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chartsheets/sheet1.xml" ContentType="application/vnd.openxmlformats-officedocument.spreadsheetml.chart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ml.chartshapes+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527"/>
  <workbookPr filterPrivacy="1" defaultThemeVersion="124226"/>
  <xr:revisionPtr revIDLastSave="0" documentId="13_ncr:1_{B94CC7CA-0A33-4BD6-90A5-BE3808F3C1AB}" xr6:coauthVersionLast="45" xr6:coauthVersionMax="46" xr10:uidLastSave="{00000000-0000-0000-0000-000000000000}"/>
  <bookViews>
    <workbookView xWindow="-120" yWindow="-120" windowWidth="29040" windowHeight="15840" activeTab="4" xr2:uid="{00000000-000D-0000-FFFF-FFFF00000000}"/>
  </bookViews>
  <sheets>
    <sheet name="No Egress" sheetId="9" r:id="rId1"/>
    <sheet name="conductor_pz_summary_hftd_23_re" sheetId="8" r:id="rId2"/>
    <sheet name="Dx - EVM" sheetId="7" r:id="rId3"/>
    <sheet name="Dx - SH" sheetId="2" r:id="rId4"/>
    <sheet name="All Charts" sheetId="11" r:id="rId5"/>
    <sheet name="Dx - Inspection" sheetId="1" r:id="rId6"/>
    <sheet name="Tx - Inspection" sheetId="5" r:id="rId7"/>
    <sheet name="Notes" sheetId="6" r:id="rId8"/>
  </sheets>
  <externalReferences>
    <externalReference r:id="rId9"/>
  </externalReferences>
  <definedNames>
    <definedName name="_xlnm._FilterDatabase" localSheetId="1" hidden="1">conductor_pz_summary_hftd_23_re!$A$1:$S$3636</definedName>
    <definedName name="_xlnm._FilterDatabase" localSheetId="2" hidden="1">'Dx - EVM'!$C$4:$Q$700</definedName>
    <definedName name="_xlnm._FilterDatabase" localSheetId="5" hidden="1">'Dx - Inspection'!$C$4:$AW$4</definedName>
    <definedName name="_xlnm._FilterDatabase" localSheetId="3" hidden="1">'Dx - SH'!$A$4:$W$4</definedName>
    <definedName name="_xlnm._FilterDatabase" localSheetId="0" hidden="1">'No Egress'!$A$4:$W$4</definedName>
    <definedName name="_xlnm._FilterDatabase" localSheetId="6" hidden="1">'Tx - Inspection'!$C$4:$V$482</definedName>
    <definedName name="_xlnm.Print_Titles" localSheetId="2">'Dx - EVM'!$3:$4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M4" i="8" l="1"/>
  <c r="M5" i="8"/>
  <c r="M6" i="8"/>
  <c r="M7" i="8"/>
  <c r="M8" i="8"/>
  <c r="M9" i="8"/>
  <c r="M10" i="8"/>
  <c r="M11" i="8"/>
  <c r="M12" i="8"/>
  <c r="M13" i="8"/>
  <c r="M14" i="8"/>
  <c r="M15" i="8"/>
  <c r="M16" i="8"/>
  <c r="M17" i="8"/>
  <c r="M18" i="8"/>
  <c r="M19" i="8"/>
  <c r="M20" i="8"/>
  <c r="M21" i="8"/>
  <c r="M22" i="8"/>
  <c r="M23" i="8"/>
  <c r="M24" i="8"/>
  <c r="M25" i="8"/>
  <c r="M26" i="8"/>
  <c r="M27" i="8"/>
  <c r="M28" i="8"/>
  <c r="M29" i="8"/>
  <c r="M30" i="8"/>
  <c r="M31" i="8"/>
  <c r="M32" i="8"/>
  <c r="M33" i="8"/>
  <c r="M34" i="8"/>
  <c r="M35" i="8"/>
  <c r="M36" i="8"/>
  <c r="M37" i="8"/>
  <c r="M38" i="8"/>
  <c r="M39" i="8"/>
  <c r="M40" i="8"/>
  <c r="M41" i="8"/>
  <c r="M42" i="8"/>
  <c r="M43" i="8"/>
  <c r="M44" i="8"/>
  <c r="M45" i="8"/>
  <c r="M46" i="8"/>
  <c r="M47" i="8"/>
  <c r="M48" i="8"/>
  <c r="M49" i="8"/>
  <c r="M50" i="8"/>
  <c r="M51" i="8"/>
  <c r="M52" i="8"/>
  <c r="M53" i="8"/>
  <c r="M54" i="8"/>
  <c r="M55" i="8"/>
  <c r="M56" i="8"/>
  <c r="M57" i="8"/>
  <c r="M58" i="8"/>
  <c r="M59" i="8"/>
  <c r="M60" i="8"/>
  <c r="M61" i="8"/>
  <c r="M62" i="8"/>
  <c r="M63" i="8"/>
  <c r="M64" i="8"/>
  <c r="M65" i="8"/>
  <c r="M66" i="8"/>
  <c r="M67" i="8"/>
  <c r="M68" i="8"/>
  <c r="M69" i="8"/>
  <c r="M70" i="8"/>
  <c r="M71" i="8"/>
  <c r="M72" i="8"/>
  <c r="M73" i="8"/>
  <c r="M74" i="8"/>
  <c r="M75" i="8"/>
  <c r="M76" i="8"/>
  <c r="M77" i="8"/>
  <c r="M78" i="8"/>
  <c r="M79" i="8"/>
  <c r="M80" i="8"/>
  <c r="M81" i="8"/>
  <c r="M82" i="8"/>
  <c r="M83" i="8"/>
  <c r="M84" i="8"/>
  <c r="M85" i="8"/>
  <c r="M86" i="8"/>
  <c r="M87" i="8"/>
  <c r="M88" i="8"/>
  <c r="M89" i="8"/>
  <c r="M90" i="8"/>
  <c r="M91" i="8"/>
  <c r="M92" i="8"/>
  <c r="M93" i="8"/>
  <c r="M94" i="8"/>
  <c r="M95" i="8"/>
  <c r="M96" i="8"/>
  <c r="M97" i="8"/>
  <c r="M98" i="8"/>
  <c r="M99" i="8"/>
  <c r="M100" i="8"/>
  <c r="M101" i="8"/>
  <c r="M102" i="8"/>
  <c r="M103" i="8"/>
  <c r="M104" i="8"/>
  <c r="M105" i="8"/>
  <c r="M106" i="8"/>
  <c r="M107" i="8"/>
  <c r="M108" i="8"/>
  <c r="M109" i="8"/>
  <c r="M110" i="8"/>
  <c r="M111" i="8"/>
  <c r="M112" i="8"/>
  <c r="M113" i="8"/>
  <c r="M114" i="8"/>
  <c r="M115" i="8"/>
  <c r="M116" i="8"/>
  <c r="M117" i="8"/>
  <c r="M118" i="8"/>
  <c r="M119" i="8"/>
  <c r="M120" i="8"/>
  <c r="M121" i="8"/>
  <c r="M122" i="8"/>
  <c r="M123" i="8"/>
  <c r="M124" i="8"/>
  <c r="M125" i="8"/>
  <c r="M126" i="8"/>
  <c r="M127" i="8"/>
  <c r="M128" i="8"/>
  <c r="M129" i="8"/>
  <c r="M130" i="8"/>
  <c r="M131" i="8"/>
  <c r="M132" i="8"/>
  <c r="M133" i="8"/>
  <c r="M134" i="8"/>
  <c r="M135" i="8"/>
  <c r="M136" i="8"/>
  <c r="M137" i="8"/>
  <c r="M138" i="8"/>
  <c r="M139" i="8"/>
  <c r="M140" i="8"/>
  <c r="M141" i="8"/>
  <c r="M142" i="8"/>
  <c r="M143" i="8"/>
  <c r="M144" i="8"/>
  <c r="M145" i="8"/>
  <c r="M146" i="8"/>
  <c r="M147" i="8"/>
  <c r="M148" i="8"/>
  <c r="M149" i="8"/>
  <c r="M150" i="8"/>
  <c r="M151" i="8"/>
  <c r="M152" i="8"/>
  <c r="M153" i="8"/>
  <c r="M154" i="8"/>
  <c r="M155" i="8"/>
  <c r="M156" i="8"/>
  <c r="M157" i="8"/>
  <c r="M158" i="8"/>
  <c r="M159" i="8"/>
  <c r="M160" i="8"/>
  <c r="M161" i="8"/>
  <c r="M162" i="8"/>
  <c r="M163" i="8"/>
  <c r="M164" i="8"/>
  <c r="M165" i="8"/>
  <c r="M166" i="8"/>
  <c r="M167" i="8"/>
  <c r="M168" i="8"/>
  <c r="M169" i="8"/>
  <c r="M170" i="8"/>
  <c r="M171" i="8"/>
  <c r="M172" i="8"/>
  <c r="M173" i="8"/>
  <c r="M174" i="8"/>
  <c r="M175" i="8"/>
  <c r="M176" i="8"/>
  <c r="M177" i="8"/>
  <c r="M178" i="8"/>
  <c r="M179" i="8"/>
  <c r="M180" i="8"/>
  <c r="M181" i="8"/>
  <c r="M182" i="8"/>
  <c r="M183" i="8"/>
  <c r="M184" i="8"/>
  <c r="M185" i="8"/>
  <c r="M186" i="8"/>
  <c r="M187" i="8"/>
  <c r="M188" i="8"/>
  <c r="M189" i="8"/>
  <c r="M190" i="8"/>
  <c r="M191" i="8"/>
  <c r="M192" i="8"/>
  <c r="M193" i="8"/>
  <c r="M194" i="8"/>
  <c r="M195" i="8"/>
  <c r="M196" i="8"/>
  <c r="M197" i="8"/>
  <c r="M198" i="8"/>
  <c r="M199" i="8"/>
  <c r="M200" i="8"/>
  <c r="M201" i="8"/>
  <c r="M202" i="8"/>
  <c r="M203" i="8"/>
  <c r="M204" i="8"/>
  <c r="M205" i="8"/>
  <c r="M206" i="8"/>
  <c r="M207" i="8"/>
  <c r="M208" i="8"/>
  <c r="M209" i="8"/>
  <c r="M210" i="8"/>
  <c r="M211" i="8"/>
  <c r="M212" i="8"/>
  <c r="M213" i="8"/>
  <c r="M214" i="8"/>
  <c r="M215" i="8"/>
  <c r="M216" i="8"/>
  <c r="M217" i="8"/>
  <c r="M218" i="8"/>
  <c r="M219" i="8"/>
  <c r="M220" i="8"/>
  <c r="M221" i="8"/>
  <c r="M222" i="8"/>
  <c r="M223" i="8"/>
  <c r="M224" i="8"/>
  <c r="M225" i="8"/>
  <c r="M226" i="8"/>
  <c r="M227" i="8"/>
  <c r="M228" i="8"/>
  <c r="M229" i="8"/>
  <c r="M230" i="8"/>
  <c r="M231" i="8"/>
  <c r="M232" i="8"/>
  <c r="M233" i="8"/>
  <c r="M234" i="8"/>
  <c r="M235" i="8"/>
  <c r="M236" i="8"/>
  <c r="M237" i="8"/>
  <c r="M238" i="8"/>
  <c r="M239" i="8"/>
  <c r="M240" i="8"/>
  <c r="M241" i="8"/>
  <c r="M242" i="8"/>
  <c r="M243" i="8"/>
  <c r="M244" i="8"/>
  <c r="M245" i="8"/>
  <c r="M246" i="8"/>
  <c r="M247" i="8"/>
  <c r="M248" i="8"/>
  <c r="M249" i="8"/>
  <c r="M250" i="8"/>
  <c r="M251" i="8"/>
  <c r="M252" i="8"/>
  <c r="M253" i="8"/>
  <c r="M254" i="8"/>
  <c r="M255" i="8"/>
  <c r="M256" i="8"/>
  <c r="M257" i="8"/>
  <c r="M258" i="8"/>
  <c r="M259" i="8"/>
  <c r="M260" i="8"/>
  <c r="M261" i="8"/>
  <c r="M262" i="8"/>
  <c r="M263" i="8"/>
  <c r="M264" i="8"/>
  <c r="M265" i="8"/>
  <c r="M266" i="8"/>
  <c r="M267" i="8"/>
  <c r="M268" i="8"/>
  <c r="M269" i="8"/>
  <c r="M270" i="8"/>
  <c r="M271" i="8"/>
  <c r="M272" i="8"/>
  <c r="M273" i="8"/>
  <c r="M274" i="8"/>
  <c r="M275" i="8"/>
  <c r="M276" i="8"/>
  <c r="M277" i="8"/>
  <c r="M278" i="8"/>
  <c r="M279" i="8"/>
  <c r="M280" i="8"/>
  <c r="M281" i="8"/>
  <c r="M282" i="8"/>
  <c r="M283" i="8"/>
  <c r="M284" i="8"/>
  <c r="M285" i="8"/>
  <c r="M286" i="8"/>
  <c r="M287" i="8"/>
  <c r="M288" i="8"/>
  <c r="M289" i="8"/>
  <c r="M290" i="8"/>
  <c r="M291" i="8"/>
  <c r="M292" i="8"/>
  <c r="M293" i="8"/>
  <c r="M294" i="8"/>
  <c r="M295" i="8"/>
  <c r="M296" i="8"/>
  <c r="M297" i="8"/>
  <c r="M298" i="8"/>
  <c r="M299" i="8"/>
  <c r="M300" i="8"/>
  <c r="M301" i="8"/>
  <c r="M302" i="8"/>
  <c r="M303" i="8"/>
  <c r="M304" i="8"/>
  <c r="M305" i="8"/>
  <c r="M306" i="8"/>
  <c r="M307" i="8"/>
  <c r="M308" i="8"/>
  <c r="M309" i="8"/>
  <c r="M310" i="8"/>
  <c r="M311" i="8"/>
  <c r="M312" i="8"/>
  <c r="M313" i="8"/>
  <c r="M314" i="8"/>
  <c r="M315" i="8"/>
  <c r="M316" i="8"/>
  <c r="M317" i="8"/>
  <c r="M318" i="8"/>
  <c r="M319" i="8"/>
  <c r="M320" i="8"/>
  <c r="M321" i="8"/>
  <c r="M322" i="8"/>
  <c r="M323" i="8"/>
  <c r="M324" i="8"/>
  <c r="M325" i="8"/>
  <c r="M326" i="8"/>
  <c r="M327" i="8"/>
  <c r="M328" i="8"/>
  <c r="M329" i="8"/>
  <c r="M330" i="8"/>
  <c r="M331" i="8"/>
  <c r="M332" i="8"/>
  <c r="M333" i="8"/>
  <c r="M334" i="8"/>
  <c r="M335" i="8"/>
  <c r="M336" i="8"/>
  <c r="M337" i="8"/>
  <c r="M338" i="8"/>
  <c r="M339" i="8"/>
  <c r="M340" i="8"/>
  <c r="M341" i="8"/>
  <c r="M342" i="8"/>
  <c r="M343" i="8"/>
  <c r="M344" i="8"/>
  <c r="M345" i="8"/>
  <c r="M346" i="8"/>
  <c r="M347" i="8"/>
  <c r="M348" i="8"/>
  <c r="M349" i="8"/>
  <c r="M350" i="8"/>
  <c r="M351" i="8"/>
  <c r="M352" i="8"/>
  <c r="M353" i="8"/>
  <c r="M354" i="8"/>
  <c r="M355" i="8"/>
  <c r="M356" i="8"/>
  <c r="M357" i="8"/>
  <c r="M358" i="8"/>
  <c r="M359" i="8"/>
  <c r="M360" i="8"/>
  <c r="M361" i="8"/>
  <c r="M362" i="8"/>
  <c r="M363" i="8"/>
  <c r="M364" i="8"/>
  <c r="M365" i="8"/>
  <c r="M366" i="8"/>
  <c r="M367" i="8"/>
  <c r="M368" i="8"/>
  <c r="M369" i="8"/>
  <c r="M370" i="8"/>
  <c r="M371" i="8"/>
  <c r="M372" i="8"/>
  <c r="M373" i="8"/>
  <c r="M374" i="8"/>
  <c r="M375" i="8"/>
  <c r="M376" i="8"/>
  <c r="M377" i="8"/>
  <c r="M378" i="8"/>
  <c r="M379" i="8"/>
  <c r="M380" i="8"/>
  <c r="M381" i="8"/>
  <c r="M382" i="8"/>
  <c r="M383" i="8"/>
  <c r="M384" i="8"/>
  <c r="M385" i="8"/>
  <c r="M386" i="8"/>
  <c r="M387" i="8"/>
  <c r="M388" i="8"/>
  <c r="M389" i="8"/>
  <c r="M390" i="8"/>
  <c r="M391" i="8"/>
  <c r="M392" i="8"/>
  <c r="M393" i="8"/>
  <c r="M394" i="8"/>
  <c r="M395" i="8"/>
  <c r="M396" i="8"/>
  <c r="M397" i="8"/>
  <c r="M398" i="8"/>
  <c r="M399" i="8"/>
  <c r="M400" i="8"/>
  <c r="M401" i="8"/>
  <c r="M402" i="8"/>
  <c r="M403" i="8"/>
  <c r="M404" i="8"/>
  <c r="M405" i="8"/>
  <c r="M406" i="8"/>
  <c r="M407" i="8"/>
  <c r="M408" i="8"/>
  <c r="M409" i="8"/>
  <c r="M410" i="8"/>
  <c r="M411" i="8"/>
  <c r="M412" i="8"/>
  <c r="M413" i="8"/>
  <c r="M414" i="8"/>
  <c r="M415" i="8"/>
  <c r="M416" i="8"/>
  <c r="M417" i="8"/>
  <c r="M418" i="8"/>
  <c r="M419" i="8"/>
  <c r="M420" i="8"/>
  <c r="M421" i="8"/>
  <c r="M422" i="8"/>
  <c r="M423" i="8"/>
  <c r="M424" i="8"/>
  <c r="M425" i="8"/>
  <c r="M426" i="8"/>
  <c r="M427" i="8"/>
  <c r="M428" i="8"/>
  <c r="M429" i="8"/>
  <c r="M430" i="8"/>
  <c r="M431" i="8"/>
  <c r="M432" i="8"/>
  <c r="M433" i="8"/>
  <c r="M434" i="8"/>
  <c r="M435" i="8"/>
  <c r="M436" i="8"/>
  <c r="M437" i="8"/>
  <c r="M438" i="8"/>
  <c r="M439" i="8"/>
  <c r="M440" i="8"/>
  <c r="M441" i="8"/>
  <c r="M442" i="8"/>
  <c r="M443" i="8"/>
  <c r="M444" i="8"/>
  <c r="M445" i="8"/>
  <c r="M446" i="8"/>
  <c r="M447" i="8"/>
  <c r="M448" i="8"/>
  <c r="M449" i="8"/>
  <c r="M450" i="8"/>
  <c r="M451" i="8"/>
  <c r="M452" i="8"/>
  <c r="M453" i="8"/>
  <c r="M454" i="8"/>
  <c r="M455" i="8"/>
  <c r="M456" i="8"/>
  <c r="M457" i="8"/>
  <c r="M458" i="8"/>
  <c r="M459" i="8"/>
  <c r="M460" i="8"/>
  <c r="M461" i="8"/>
  <c r="M462" i="8"/>
  <c r="M463" i="8"/>
  <c r="M464" i="8"/>
  <c r="M465" i="8"/>
  <c r="M466" i="8"/>
  <c r="M467" i="8"/>
  <c r="M468" i="8"/>
  <c r="M469" i="8"/>
  <c r="M470" i="8"/>
  <c r="M471" i="8"/>
  <c r="M472" i="8"/>
  <c r="M473" i="8"/>
  <c r="M474" i="8"/>
  <c r="M475" i="8"/>
  <c r="M476" i="8"/>
  <c r="M477" i="8"/>
  <c r="M478" i="8"/>
  <c r="M479" i="8"/>
  <c r="M480" i="8"/>
  <c r="M481" i="8"/>
  <c r="M482" i="8"/>
  <c r="M483" i="8"/>
  <c r="M484" i="8"/>
  <c r="M485" i="8"/>
  <c r="M486" i="8"/>
  <c r="M487" i="8"/>
  <c r="M488" i="8"/>
  <c r="M489" i="8"/>
  <c r="M490" i="8"/>
  <c r="M491" i="8"/>
  <c r="M492" i="8"/>
  <c r="M493" i="8"/>
  <c r="M494" i="8"/>
  <c r="M495" i="8"/>
  <c r="M496" i="8"/>
  <c r="M497" i="8"/>
  <c r="M498" i="8"/>
  <c r="M499" i="8"/>
  <c r="M500" i="8"/>
  <c r="M501" i="8"/>
  <c r="M502" i="8"/>
  <c r="M503" i="8"/>
  <c r="M504" i="8"/>
  <c r="M505" i="8"/>
  <c r="M506" i="8"/>
  <c r="M507" i="8"/>
  <c r="M508" i="8"/>
  <c r="M509" i="8"/>
  <c r="M510" i="8"/>
  <c r="M511" i="8"/>
  <c r="M512" i="8"/>
  <c r="M513" i="8"/>
  <c r="M514" i="8"/>
  <c r="M515" i="8"/>
  <c r="M516" i="8"/>
  <c r="M517" i="8"/>
  <c r="M518" i="8"/>
  <c r="M519" i="8"/>
  <c r="M520" i="8"/>
  <c r="M521" i="8"/>
  <c r="M522" i="8"/>
  <c r="M523" i="8"/>
  <c r="M524" i="8"/>
  <c r="M525" i="8"/>
  <c r="M526" i="8"/>
  <c r="M527" i="8"/>
  <c r="M528" i="8"/>
  <c r="M529" i="8"/>
  <c r="M530" i="8"/>
  <c r="M531" i="8"/>
  <c r="M532" i="8"/>
  <c r="M533" i="8"/>
  <c r="M534" i="8"/>
  <c r="M535" i="8"/>
  <c r="M536" i="8"/>
  <c r="M537" i="8"/>
  <c r="M538" i="8"/>
  <c r="M539" i="8"/>
  <c r="M540" i="8"/>
  <c r="M541" i="8"/>
  <c r="M542" i="8"/>
  <c r="M543" i="8"/>
  <c r="M544" i="8"/>
  <c r="M545" i="8"/>
  <c r="M546" i="8"/>
  <c r="M547" i="8"/>
  <c r="M548" i="8"/>
  <c r="M549" i="8"/>
  <c r="M550" i="8"/>
  <c r="M551" i="8"/>
  <c r="M552" i="8"/>
  <c r="M553" i="8"/>
  <c r="M554" i="8"/>
  <c r="M555" i="8"/>
  <c r="M556" i="8"/>
  <c r="M557" i="8"/>
  <c r="M558" i="8"/>
  <c r="M559" i="8"/>
  <c r="M560" i="8"/>
  <c r="M561" i="8"/>
  <c r="M562" i="8"/>
  <c r="M563" i="8"/>
  <c r="M564" i="8"/>
  <c r="M565" i="8"/>
  <c r="M566" i="8"/>
  <c r="M567" i="8"/>
  <c r="M568" i="8"/>
  <c r="M569" i="8"/>
  <c r="M570" i="8"/>
  <c r="M571" i="8"/>
  <c r="M572" i="8"/>
  <c r="M573" i="8"/>
  <c r="M574" i="8"/>
  <c r="M575" i="8"/>
  <c r="M576" i="8"/>
  <c r="M577" i="8"/>
  <c r="M578" i="8"/>
  <c r="M579" i="8"/>
  <c r="M580" i="8"/>
  <c r="M581" i="8"/>
  <c r="M582" i="8"/>
  <c r="M583" i="8"/>
  <c r="M584" i="8"/>
  <c r="M585" i="8"/>
  <c r="M586" i="8"/>
  <c r="M587" i="8"/>
  <c r="M588" i="8"/>
  <c r="M589" i="8"/>
  <c r="M590" i="8"/>
  <c r="M591" i="8"/>
  <c r="M592" i="8"/>
  <c r="M593" i="8"/>
  <c r="M594" i="8"/>
  <c r="M595" i="8"/>
  <c r="M596" i="8"/>
  <c r="M597" i="8"/>
  <c r="M598" i="8"/>
  <c r="M599" i="8"/>
  <c r="M600" i="8"/>
  <c r="M601" i="8"/>
  <c r="M602" i="8"/>
  <c r="M603" i="8"/>
  <c r="M604" i="8"/>
  <c r="M605" i="8"/>
  <c r="M606" i="8"/>
  <c r="M607" i="8"/>
  <c r="M608" i="8"/>
  <c r="M609" i="8"/>
  <c r="M610" i="8"/>
  <c r="M611" i="8"/>
  <c r="M612" i="8"/>
  <c r="M613" i="8"/>
  <c r="M614" i="8"/>
  <c r="M615" i="8"/>
  <c r="M616" i="8"/>
  <c r="M617" i="8"/>
  <c r="M618" i="8"/>
  <c r="M619" i="8"/>
  <c r="M620" i="8"/>
  <c r="M621" i="8"/>
  <c r="M622" i="8"/>
  <c r="M623" i="8"/>
  <c r="M624" i="8"/>
  <c r="M625" i="8"/>
  <c r="M626" i="8"/>
  <c r="M627" i="8"/>
  <c r="M628" i="8"/>
  <c r="M629" i="8"/>
  <c r="M630" i="8"/>
  <c r="M631" i="8"/>
  <c r="M632" i="8"/>
  <c r="M633" i="8"/>
  <c r="M634" i="8"/>
  <c r="M635" i="8"/>
  <c r="M636" i="8"/>
  <c r="M637" i="8"/>
  <c r="M638" i="8"/>
  <c r="M639" i="8"/>
  <c r="M640" i="8"/>
  <c r="M641" i="8"/>
  <c r="M642" i="8"/>
  <c r="M643" i="8"/>
  <c r="M644" i="8"/>
  <c r="M645" i="8"/>
  <c r="M646" i="8"/>
  <c r="M647" i="8"/>
  <c r="M648" i="8"/>
  <c r="M649" i="8"/>
  <c r="M650" i="8"/>
  <c r="M651" i="8"/>
  <c r="M652" i="8"/>
  <c r="M653" i="8"/>
  <c r="M654" i="8"/>
  <c r="M655" i="8"/>
  <c r="M656" i="8"/>
  <c r="M657" i="8"/>
  <c r="M658" i="8"/>
  <c r="M659" i="8"/>
  <c r="M660" i="8"/>
  <c r="M661" i="8"/>
  <c r="M662" i="8"/>
  <c r="M663" i="8"/>
  <c r="M664" i="8"/>
  <c r="M665" i="8"/>
  <c r="M666" i="8"/>
  <c r="M667" i="8"/>
  <c r="M668" i="8"/>
  <c r="M669" i="8"/>
  <c r="M670" i="8"/>
  <c r="M671" i="8"/>
  <c r="M672" i="8"/>
  <c r="M673" i="8"/>
  <c r="M674" i="8"/>
  <c r="M675" i="8"/>
  <c r="M676" i="8"/>
  <c r="M677" i="8"/>
  <c r="M678" i="8"/>
  <c r="M679" i="8"/>
  <c r="M680" i="8"/>
  <c r="M681" i="8"/>
  <c r="M682" i="8"/>
  <c r="M683" i="8"/>
  <c r="M684" i="8"/>
  <c r="M685" i="8"/>
  <c r="M686" i="8"/>
  <c r="M687" i="8"/>
  <c r="M688" i="8"/>
  <c r="M689" i="8"/>
  <c r="M690" i="8"/>
  <c r="M691" i="8"/>
  <c r="M692" i="8"/>
  <c r="M693" i="8"/>
  <c r="M694" i="8"/>
  <c r="M695" i="8"/>
  <c r="M696" i="8"/>
  <c r="M697" i="8"/>
  <c r="M698" i="8"/>
  <c r="M699" i="8"/>
  <c r="M700" i="8"/>
  <c r="M701" i="8"/>
  <c r="M702" i="8"/>
  <c r="M703" i="8"/>
  <c r="M704" i="8"/>
  <c r="M705" i="8"/>
  <c r="M706" i="8"/>
  <c r="M707" i="8"/>
  <c r="M708" i="8"/>
  <c r="M709" i="8"/>
  <c r="M710" i="8"/>
  <c r="M711" i="8"/>
  <c r="M712" i="8"/>
  <c r="M713" i="8"/>
  <c r="M714" i="8"/>
  <c r="M715" i="8"/>
  <c r="M716" i="8"/>
  <c r="M717" i="8"/>
  <c r="M718" i="8"/>
  <c r="M719" i="8"/>
  <c r="M720" i="8"/>
  <c r="M721" i="8"/>
  <c r="M722" i="8"/>
  <c r="M723" i="8"/>
  <c r="M724" i="8"/>
  <c r="M725" i="8"/>
  <c r="M726" i="8"/>
  <c r="M727" i="8"/>
  <c r="M728" i="8"/>
  <c r="M729" i="8"/>
  <c r="M730" i="8"/>
  <c r="M731" i="8"/>
  <c r="M732" i="8"/>
  <c r="M733" i="8"/>
  <c r="M734" i="8"/>
  <c r="M735" i="8"/>
  <c r="M736" i="8"/>
  <c r="M737" i="8"/>
  <c r="M738" i="8"/>
  <c r="M739" i="8"/>
  <c r="M740" i="8"/>
  <c r="M741" i="8"/>
  <c r="M742" i="8"/>
  <c r="M743" i="8"/>
  <c r="M744" i="8"/>
  <c r="M745" i="8"/>
  <c r="M746" i="8"/>
  <c r="M747" i="8"/>
  <c r="M748" i="8"/>
  <c r="M749" i="8"/>
  <c r="M750" i="8"/>
  <c r="M751" i="8"/>
  <c r="M752" i="8"/>
  <c r="M753" i="8"/>
  <c r="M754" i="8"/>
  <c r="M755" i="8"/>
  <c r="M756" i="8"/>
  <c r="M757" i="8"/>
  <c r="M758" i="8"/>
  <c r="M759" i="8"/>
  <c r="M760" i="8"/>
  <c r="M761" i="8"/>
  <c r="M762" i="8"/>
  <c r="M763" i="8"/>
  <c r="M764" i="8"/>
  <c r="M765" i="8"/>
  <c r="M766" i="8"/>
  <c r="M767" i="8"/>
  <c r="M768" i="8"/>
  <c r="M769" i="8"/>
  <c r="M770" i="8"/>
  <c r="M771" i="8"/>
  <c r="M772" i="8"/>
  <c r="M773" i="8"/>
  <c r="M774" i="8"/>
  <c r="M775" i="8"/>
  <c r="M776" i="8"/>
  <c r="M777" i="8"/>
  <c r="M778" i="8"/>
  <c r="M779" i="8"/>
  <c r="M780" i="8"/>
  <c r="M781" i="8"/>
  <c r="M782" i="8"/>
  <c r="M783" i="8"/>
  <c r="M784" i="8"/>
  <c r="M785" i="8"/>
  <c r="M786" i="8"/>
  <c r="M787" i="8"/>
  <c r="M788" i="8"/>
  <c r="M789" i="8"/>
  <c r="M790" i="8"/>
  <c r="M791" i="8"/>
  <c r="M792" i="8"/>
  <c r="M793" i="8"/>
  <c r="M794" i="8"/>
  <c r="M795" i="8"/>
  <c r="M796" i="8"/>
  <c r="M797" i="8"/>
  <c r="M798" i="8"/>
  <c r="M799" i="8"/>
  <c r="M800" i="8"/>
  <c r="M801" i="8"/>
  <c r="M802" i="8"/>
  <c r="M803" i="8"/>
  <c r="M804" i="8"/>
  <c r="M805" i="8"/>
  <c r="M806" i="8"/>
  <c r="M807" i="8"/>
  <c r="M808" i="8"/>
  <c r="M809" i="8"/>
  <c r="M810" i="8"/>
  <c r="M811" i="8"/>
  <c r="M812" i="8"/>
  <c r="M813" i="8"/>
  <c r="M814" i="8"/>
  <c r="M815" i="8"/>
  <c r="M816" i="8"/>
  <c r="M817" i="8"/>
  <c r="M818" i="8"/>
  <c r="M819" i="8"/>
  <c r="M820" i="8"/>
  <c r="M821" i="8"/>
  <c r="M822" i="8"/>
  <c r="M823" i="8"/>
  <c r="M824" i="8"/>
  <c r="M825" i="8"/>
  <c r="M826" i="8"/>
  <c r="M827" i="8"/>
  <c r="M828" i="8"/>
  <c r="M829" i="8"/>
  <c r="M830" i="8"/>
  <c r="M831" i="8"/>
  <c r="M832" i="8"/>
  <c r="M833" i="8"/>
  <c r="M834" i="8"/>
  <c r="M835" i="8"/>
  <c r="M836" i="8"/>
  <c r="M837" i="8"/>
  <c r="M838" i="8"/>
  <c r="M839" i="8"/>
  <c r="M840" i="8"/>
  <c r="M841" i="8"/>
  <c r="M842" i="8"/>
  <c r="M843" i="8"/>
  <c r="M844" i="8"/>
  <c r="M845" i="8"/>
  <c r="M846" i="8"/>
  <c r="M847" i="8"/>
  <c r="M848" i="8"/>
  <c r="M849" i="8"/>
  <c r="M850" i="8"/>
  <c r="M851" i="8"/>
  <c r="M852" i="8"/>
  <c r="M853" i="8"/>
  <c r="M854" i="8"/>
  <c r="M855" i="8"/>
  <c r="M856" i="8"/>
  <c r="M857" i="8"/>
  <c r="M858" i="8"/>
  <c r="M859" i="8"/>
  <c r="M860" i="8"/>
  <c r="M861" i="8"/>
  <c r="M862" i="8"/>
  <c r="M863" i="8"/>
  <c r="M864" i="8"/>
  <c r="M865" i="8"/>
  <c r="M866" i="8"/>
  <c r="M867" i="8"/>
  <c r="M868" i="8"/>
  <c r="M869" i="8"/>
  <c r="M870" i="8"/>
  <c r="M871" i="8"/>
  <c r="M872" i="8"/>
  <c r="M873" i="8"/>
  <c r="M874" i="8"/>
  <c r="M875" i="8"/>
  <c r="M876" i="8"/>
  <c r="M877" i="8"/>
  <c r="M878" i="8"/>
  <c r="M879" i="8"/>
  <c r="M880" i="8"/>
  <c r="M881" i="8"/>
  <c r="M882" i="8"/>
  <c r="M883" i="8"/>
  <c r="M884" i="8"/>
  <c r="M885" i="8"/>
  <c r="M886" i="8"/>
  <c r="M887" i="8"/>
  <c r="M888" i="8"/>
  <c r="M889" i="8"/>
  <c r="M890" i="8"/>
  <c r="M891" i="8"/>
  <c r="M892" i="8"/>
  <c r="M893" i="8"/>
  <c r="M894" i="8"/>
  <c r="M895" i="8"/>
  <c r="M896" i="8"/>
  <c r="M897" i="8"/>
  <c r="M898" i="8"/>
  <c r="M899" i="8"/>
  <c r="M900" i="8"/>
  <c r="M901" i="8"/>
  <c r="M902" i="8"/>
  <c r="M903" i="8"/>
  <c r="M904" i="8"/>
  <c r="M905" i="8"/>
  <c r="M906" i="8"/>
  <c r="M907" i="8"/>
  <c r="M908" i="8"/>
  <c r="M909" i="8"/>
  <c r="M910" i="8"/>
  <c r="M911" i="8"/>
  <c r="M912" i="8"/>
  <c r="M913" i="8"/>
  <c r="M914" i="8"/>
  <c r="M915" i="8"/>
  <c r="M916" i="8"/>
  <c r="M917" i="8"/>
  <c r="M918" i="8"/>
  <c r="M919" i="8"/>
  <c r="M920" i="8"/>
  <c r="M921" i="8"/>
  <c r="M922" i="8"/>
  <c r="M923" i="8"/>
  <c r="M924" i="8"/>
  <c r="M925" i="8"/>
  <c r="M926" i="8"/>
  <c r="M927" i="8"/>
  <c r="M928" i="8"/>
  <c r="M929" i="8"/>
  <c r="M930" i="8"/>
  <c r="M931" i="8"/>
  <c r="M932" i="8"/>
  <c r="M933" i="8"/>
  <c r="M934" i="8"/>
  <c r="M935" i="8"/>
  <c r="M936" i="8"/>
  <c r="M937" i="8"/>
  <c r="M938" i="8"/>
  <c r="M939" i="8"/>
  <c r="M940" i="8"/>
  <c r="M941" i="8"/>
  <c r="M942" i="8"/>
  <c r="M943" i="8"/>
  <c r="M944" i="8"/>
  <c r="M945" i="8"/>
  <c r="M946" i="8"/>
  <c r="M947" i="8"/>
  <c r="M948" i="8"/>
  <c r="M949" i="8"/>
  <c r="M950" i="8"/>
  <c r="M951" i="8"/>
  <c r="M952" i="8"/>
  <c r="M953" i="8"/>
  <c r="M954" i="8"/>
  <c r="M955" i="8"/>
  <c r="M956" i="8"/>
  <c r="M957" i="8"/>
  <c r="M958" i="8"/>
  <c r="M959" i="8"/>
  <c r="M960" i="8"/>
  <c r="M961" i="8"/>
  <c r="M962" i="8"/>
  <c r="M963" i="8"/>
  <c r="M964" i="8"/>
  <c r="M965" i="8"/>
  <c r="M966" i="8"/>
  <c r="M967" i="8"/>
  <c r="M968" i="8"/>
  <c r="M969" i="8"/>
  <c r="M970" i="8"/>
  <c r="M971" i="8"/>
  <c r="M972" i="8"/>
  <c r="M973" i="8"/>
  <c r="M974" i="8"/>
  <c r="M975" i="8"/>
  <c r="M976" i="8"/>
  <c r="M977" i="8"/>
  <c r="M978" i="8"/>
  <c r="M979" i="8"/>
  <c r="M980" i="8"/>
  <c r="M981" i="8"/>
  <c r="M982" i="8"/>
  <c r="M983" i="8"/>
  <c r="M984" i="8"/>
  <c r="M985" i="8"/>
  <c r="M986" i="8"/>
  <c r="M987" i="8"/>
  <c r="M988" i="8"/>
  <c r="M989" i="8"/>
  <c r="M990" i="8"/>
  <c r="M991" i="8"/>
  <c r="M992" i="8"/>
  <c r="M993" i="8"/>
  <c r="M994" i="8"/>
  <c r="M995" i="8"/>
  <c r="M996" i="8"/>
  <c r="M997" i="8"/>
  <c r="M998" i="8"/>
  <c r="M999" i="8"/>
  <c r="M1000" i="8"/>
  <c r="M1001" i="8"/>
  <c r="M1002" i="8"/>
  <c r="M1003" i="8"/>
  <c r="M1004" i="8"/>
  <c r="M1005" i="8"/>
  <c r="M1006" i="8"/>
  <c r="M1007" i="8"/>
  <c r="M1008" i="8"/>
  <c r="M1009" i="8"/>
  <c r="M1010" i="8"/>
  <c r="M1011" i="8"/>
  <c r="M1012" i="8"/>
  <c r="M1013" i="8"/>
  <c r="M1014" i="8"/>
  <c r="M1015" i="8"/>
  <c r="M1016" i="8"/>
  <c r="M1017" i="8"/>
  <c r="M1018" i="8"/>
  <c r="M1019" i="8"/>
  <c r="M1020" i="8"/>
  <c r="M1021" i="8"/>
  <c r="M1022" i="8"/>
  <c r="M1023" i="8"/>
  <c r="M1024" i="8"/>
  <c r="M1025" i="8"/>
  <c r="M1026" i="8"/>
  <c r="M1027" i="8"/>
  <c r="M1028" i="8"/>
  <c r="M1029" i="8"/>
  <c r="M1030" i="8"/>
  <c r="M1031" i="8"/>
  <c r="M1032" i="8"/>
  <c r="M1033" i="8"/>
  <c r="M1034" i="8"/>
  <c r="M1035" i="8"/>
  <c r="M1036" i="8"/>
  <c r="M1037" i="8"/>
  <c r="M1038" i="8"/>
  <c r="M1039" i="8"/>
  <c r="M1040" i="8"/>
  <c r="M1041" i="8"/>
  <c r="M1042" i="8"/>
  <c r="M1043" i="8"/>
  <c r="M1044" i="8"/>
  <c r="M1045" i="8"/>
  <c r="M1046" i="8"/>
  <c r="M1047" i="8"/>
  <c r="M1048" i="8"/>
  <c r="M1049" i="8"/>
  <c r="M1050" i="8"/>
  <c r="M1051" i="8"/>
  <c r="M1052" i="8"/>
  <c r="M1053" i="8"/>
  <c r="M1054" i="8"/>
  <c r="M1055" i="8"/>
  <c r="M1056" i="8"/>
  <c r="M1057" i="8"/>
  <c r="M1058" i="8"/>
  <c r="M1059" i="8"/>
  <c r="M1060" i="8"/>
  <c r="M1061" i="8"/>
  <c r="M1062" i="8"/>
  <c r="M1063" i="8"/>
  <c r="M1064" i="8"/>
  <c r="M1065" i="8"/>
  <c r="M1066" i="8"/>
  <c r="M1067" i="8"/>
  <c r="M1068" i="8"/>
  <c r="M1069" i="8"/>
  <c r="M1070" i="8"/>
  <c r="M1071" i="8"/>
  <c r="M1072" i="8"/>
  <c r="M1073" i="8"/>
  <c r="M1074" i="8"/>
  <c r="M1075" i="8"/>
  <c r="M1076" i="8"/>
  <c r="M1077" i="8"/>
  <c r="M1078" i="8"/>
  <c r="M1079" i="8"/>
  <c r="M1080" i="8"/>
  <c r="M1081" i="8"/>
  <c r="M1082" i="8"/>
  <c r="M1083" i="8"/>
  <c r="M1084" i="8"/>
  <c r="M1085" i="8"/>
  <c r="M1086" i="8"/>
  <c r="M1087" i="8"/>
  <c r="M1088" i="8"/>
  <c r="M1089" i="8"/>
  <c r="M1090" i="8"/>
  <c r="M1091" i="8"/>
  <c r="M1092" i="8"/>
  <c r="M1093" i="8"/>
  <c r="M1094" i="8"/>
  <c r="M1095" i="8"/>
  <c r="M1096" i="8"/>
  <c r="M1097" i="8"/>
  <c r="M1098" i="8"/>
  <c r="M1099" i="8"/>
  <c r="M1100" i="8"/>
  <c r="M1101" i="8"/>
  <c r="M1102" i="8"/>
  <c r="M1103" i="8"/>
  <c r="M1104" i="8"/>
  <c r="M1105" i="8"/>
  <c r="M1106" i="8"/>
  <c r="M1107" i="8"/>
  <c r="M1108" i="8"/>
  <c r="M1109" i="8"/>
  <c r="M1110" i="8"/>
  <c r="M1111" i="8"/>
  <c r="M1112" i="8"/>
  <c r="M1113" i="8"/>
  <c r="M1114" i="8"/>
  <c r="M1115" i="8"/>
  <c r="M1116" i="8"/>
  <c r="M1117" i="8"/>
  <c r="M1118" i="8"/>
  <c r="M1119" i="8"/>
  <c r="M1120" i="8"/>
  <c r="M1121" i="8"/>
  <c r="M1122" i="8"/>
  <c r="M1123" i="8"/>
  <c r="M1124" i="8"/>
  <c r="M1125" i="8"/>
  <c r="M1126" i="8"/>
  <c r="M1127" i="8"/>
  <c r="M1128" i="8"/>
  <c r="M1129" i="8"/>
  <c r="M1130" i="8"/>
  <c r="M1131" i="8"/>
  <c r="M1132" i="8"/>
  <c r="M1133" i="8"/>
  <c r="M1134" i="8"/>
  <c r="M1135" i="8"/>
  <c r="M1136" i="8"/>
  <c r="M1137" i="8"/>
  <c r="M1138" i="8"/>
  <c r="M1139" i="8"/>
  <c r="M1140" i="8"/>
  <c r="M1141" i="8"/>
  <c r="M1142" i="8"/>
  <c r="M1143" i="8"/>
  <c r="M1144" i="8"/>
  <c r="M1145" i="8"/>
  <c r="M1146" i="8"/>
  <c r="M1147" i="8"/>
  <c r="M1148" i="8"/>
  <c r="M1149" i="8"/>
  <c r="M1150" i="8"/>
  <c r="M1151" i="8"/>
  <c r="M1152" i="8"/>
  <c r="M1153" i="8"/>
  <c r="M1154" i="8"/>
  <c r="M1155" i="8"/>
  <c r="M1156" i="8"/>
  <c r="M1157" i="8"/>
  <c r="M1158" i="8"/>
  <c r="M1159" i="8"/>
  <c r="M1160" i="8"/>
  <c r="M1161" i="8"/>
  <c r="M1162" i="8"/>
  <c r="M1163" i="8"/>
  <c r="M1164" i="8"/>
  <c r="M1165" i="8"/>
  <c r="M1166" i="8"/>
  <c r="M1167" i="8"/>
  <c r="M1168" i="8"/>
  <c r="M1169" i="8"/>
  <c r="M1170" i="8"/>
  <c r="M1171" i="8"/>
  <c r="M1172" i="8"/>
  <c r="M1173" i="8"/>
  <c r="M1174" i="8"/>
  <c r="M1175" i="8"/>
  <c r="M1176" i="8"/>
  <c r="M1177" i="8"/>
  <c r="M1178" i="8"/>
  <c r="M1179" i="8"/>
  <c r="M1180" i="8"/>
  <c r="M1181" i="8"/>
  <c r="M1182" i="8"/>
  <c r="M1183" i="8"/>
  <c r="M1184" i="8"/>
  <c r="M1185" i="8"/>
  <c r="M1186" i="8"/>
  <c r="M1187" i="8"/>
  <c r="M1188" i="8"/>
  <c r="M1189" i="8"/>
  <c r="M1190" i="8"/>
  <c r="M1191" i="8"/>
  <c r="M1192" i="8"/>
  <c r="M1193" i="8"/>
  <c r="M1194" i="8"/>
  <c r="M1195" i="8"/>
  <c r="M1196" i="8"/>
  <c r="M1197" i="8"/>
  <c r="M1198" i="8"/>
  <c r="M1199" i="8"/>
  <c r="M1200" i="8"/>
  <c r="M1201" i="8"/>
  <c r="M1202" i="8"/>
  <c r="M1203" i="8"/>
  <c r="M1204" i="8"/>
  <c r="M1205" i="8"/>
  <c r="M1206" i="8"/>
  <c r="M1207" i="8"/>
  <c r="M1208" i="8"/>
  <c r="M1209" i="8"/>
  <c r="M1210" i="8"/>
  <c r="M1211" i="8"/>
  <c r="M1212" i="8"/>
  <c r="M1213" i="8"/>
  <c r="M1214" i="8"/>
  <c r="M1215" i="8"/>
  <c r="M1216" i="8"/>
  <c r="M1217" i="8"/>
  <c r="M1218" i="8"/>
  <c r="M1219" i="8"/>
  <c r="M1220" i="8"/>
  <c r="M1221" i="8"/>
  <c r="M1222" i="8"/>
  <c r="M1223" i="8"/>
  <c r="M1224" i="8"/>
  <c r="M1225" i="8"/>
  <c r="M1226" i="8"/>
  <c r="M1227" i="8"/>
  <c r="M1228" i="8"/>
  <c r="M1229" i="8"/>
  <c r="M1230" i="8"/>
  <c r="M1231" i="8"/>
  <c r="M1232" i="8"/>
  <c r="M1233" i="8"/>
  <c r="M1234" i="8"/>
  <c r="M1235" i="8"/>
  <c r="M1236" i="8"/>
  <c r="M1237" i="8"/>
  <c r="M1238" i="8"/>
  <c r="M1239" i="8"/>
  <c r="M1240" i="8"/>
  <c r="M1241" i="8"/>
  <c r="M1242" i="8"/>
  <c r="M1243" i="8"/>
  <c r="M1244" i="8"/>
  <c r="M1245" i="8"/>
  <c r="M1246" i="8"/>
  <c r="M1247" i="8"/>
  <c r="M1248" i="8"/>
  <c r="M1249" i="8"/>
  <c r="M1250" i="8"/>
  <c r="M1251" i="8"/>
  <c r="M1252" i="8"/>
  <c r="M1253" i="8"/>
  <c r="M1254" i="8"/>
  <c r="M1255" i="8"/>
  <c r="M1256" i="8"/>
  <c r="M1257" i="8"/>
  <c r="M1258" i="8"/>
  <c r="M1259" i="8"/>
  <c r="M1260" i="8"/>
  <c r="M1261" i="8"/>
  <c r="M1262" i="8"/>
  <c r="M1263" i="8"/>
  <c r="M1264" i="8"/>
  <c r="M1265" i="8"/>
  <c r="M1266" i="8"/>
  <c r="M1267" i="8"/>
  <c r="M1268" i="8"/>
  <c r="M1269" i="8"/>
  <c r="M1270" i="8"/>
  <c r="M1271" i="8"/>
  <c r="M1272" i="8"/>
  <c r="M1273" i="8"/>
  <c r="M1274" i="8"/>
  <c r="M1275" i="8"/>
  <c r="M1276" i="8"/>
  <c r="M1277" i="8"/>
  <c r="M1278" i="8"/>
  <c r="M1279" i="8"/>
  <c r="M1280" i="8"/>
  <c r="M1281" i="8"/>
  <c r="M1282" i="8"/>
  <c r="M1283" i="8"/>
  <c r="M1284" i="8"/>
  <c r="M1285" i="8"/>
  <c r="M1286" i="8"/>
  <c r="M1287" i="8"/>
  <c r="M1288" i="8"/>
  <c r="M1289" i="8"/>
  <c r="M1290" i="8"/>
  <c r="M1291" i="8"/>
  <c r="M1292" i="8"/>
  <c r="M1293" i="8"/>
  <c r="M1294" i="8"/>
  <c r="M1295" i="8"/>
  <c r="M1296" i="8"/>
  <c r="M1297" i="8"/>
  <c r="M1298" i="8"/>
  <c r="M1299" i="8"/>
  <c r="M1300" i="8"/>
  <c r="M1301" i="8"/>
  <c r="M1302" i="8"/>
  <c r="M1303" i="8"/>
  <c r="M1304" i="8"/>
  <c r="M1305" i="8"/>
  <c r="M1306" i="8"/>
  <c r="M1307" i="8"/>
  <c r="M1308" i="8"/>
  <c r="M1309" i="8"/>
  <c r="M1310" i="8"/>
  <c r="M1311" i="8"/>
  <c r="M1312" i="8"/>
  <c r="M1313" i="8"/>
  <c r="M1314" i="8"/>
  <c r="M1315" i="8"/>
  <c r="M1316" i="8"/>
  <c r="M1317" i="8"/>
  <c r="M1318" i="8"/>
  <c r="M1319" i="8"/>
  <c r="M1320" i="8"/>
  <c r="M1321" i="8"/>
  <c r="M1322" i="8"/>
  <c r="M1323" i="8"/>
  <c r="M1324" i="8"/>
  <c r="M1325" i="8"/>
  <c r="M1326" i="8"/>
  <c r="M1327" i="8"/>
  <c r="M1328" i="8"/>
  <c r="M1329" i="8"/>
  <c r="M1330" i="8"/>
  <c r="M1331" i="8"/>
  <c r="M1332" i="8"/>
  <c r="M1333" i="8"/>
  <c r="M1334" i="8"/>
  <c r="M1335" i="8"/>
  <c r="M1336" i="8"/>
  <c r="M1337" i="8"/>
  <c r="M1338" i="8"/>
  <c r="M1339" i="8"/>
  <c r="M1340" i="8"/>
  <c r="M1341" i="8"/>
  <c r="M1342" i="8"/>
  <c r="M1343" i="8"/>
  <c r="M1344" i="8"/>
  <c r="M1345" i="8"/>
  <c r="M1346" i="8"/>
  <c r="M1347" i="8"/>
  <c r="M1348" i="8"/>
  <c r="M1349" i="8"/>
  <c r="M1350" i="8"/>
  <c r="M1351" i="8"/>
  <c r="M1352" i="8"/>
  <c r="M1353" i="8"/>
  <c r="M1354" i="8"/>
  <c r="M1355" i="8"/>
  <c r="M1356" i="8"/>
  <c r="M1357" i="8"/>
  <c r="M1358" i="8"/>
  <c r="M1359" i="8"/>
  <c r="M1360" i="8"/>
  <c r="M1361" i="8"/>
  <c r="M1362" i="8"/>
  <c r="M1363" i="8"/>
  <c r="M1364" i="8"/>
  <c r="M1365" i="8"/>
  <c r="M1366" i="8"/>
  <c r="M1367" i="8"/>
  <c r="M1368" i="8"/>
  <c r="M1369" i="8"/>
  <c r="M1370" i="8"/>
  <c r="M1371" i="8"/>
  <c r="M1372" i="8"/>
  <c r="M1373" i="8"/>
  <c r="M1374" i="8"/>
  <c r="M1375" i="8"/>
  <c r="M1376" i="8"/>
  <c r="M1377" i="8"/>
  <c r="M1378" i="8"/>
  <c r="M1379" i="8"/>
  <c r="M1380" i="8"/>
  <c r="M1381" i="8"/>
  <c r="M1382" i="8"/>
  <c r="M1383" i="8"/>
  <c r="M1384" i="8"/>
  <c r="M1385" i="8"/>
  <c r="M1386" i="8"/>
  <c r="M1387" i="8"/>
  <c r="M1388" i="8"/>
  <c r="M1389" i="8"/>
  <c r="M1390" i="8"/>
  <c r="M1391" i="8"/>
  <c r="M1392" i="8"/>
  <c r="M1393" i="8"/>
  <c r="M1394" i="8"/>
  <c r="M1395" i="8"/>
  <c r="M1396" i="8"/>
  <c r="M1397" i="8"/>
  <c r="M1398" i="8"/>
  <c r="M1399" i="8"/>
  <c r="M1400" i="8"/>
  <c r="M1401" i="8"/>
  <c r="M1402" i="8"/>
  <c r="M1403" i="8"/>
  <c r="M1404" i="8"/>
  <c r="M1405" i="8"/>
  <c r="M1406" i="8"/>
  <c r="M1407" i="8"/>
  <c r="M1408" i="8"/>
  <c r="M1409" i="8"/>
  <c r="M1410" i="8"/>
  <c r="M1411" i="8"/>
  <c r="M1412" i="8"/>
  <c r="M1413" i="8"/>
  <c r="M1414" i="8"/>
  <c r="M1415" i="8"/>
  <c r="M1416" i="8"/>
  <c r="M1417" i="8"/>
  <c r="M1418" i="8"/>
  <c r="M1419" i="8"/>
  <c r="M1420" i="8"/>
  <c r="M1421" i="8"/>
  <c r="M1422" i="8"/>
  <c r="M1423" i="8"/>
  <c r="M1424" i="8"/>
  <c r="M1425" i="8"/>
  <c r="M1426" i="8"/>
  <c r="M1427" i="8"/>
  <c r="M1428" i="8"/>
  <c r="M1429" i="8"/>
  <c r="M1430" i="8"/>
  <c r="M1431" i="8"/>
  <c r="M1432" i="8"/>
  <c r="M1433" i="8"/>
  <c r="M1434" i="8"/>
  <c r="M1435" i="8"/>
  <c r="M1436" i="8"/>
  <c r="M1437" i="8"/>
  <c r="M1438" i="8"/>
  <c r="M1439" i="8"/>
  <c r="M1440" i="8"/>
  <c r="M1441" i="8"/>
  <c r="M1442" i="8"/>
  <c r="M1443" i="8"/>
  <c r="M1444" i="8"/>
  <c r="M1445" i="8"/>
  <c r="M1446" i="8"/>
  <c r="M1447" i="8"/>
  <c r="M1448" i="8"/>
  <c r="M1449" i="8"/>
  <c r="M1450" i="8"/>
  <c r="M1451" i="8"/>
  <c r="M1452" i="8"/>
  <c r="M1453" i="8"/>
  <c r="M1454" i="8"/>
  <c r="M1455" i="8"/>
  <c r="M1456" i="8"/>
  <c r="M1457" i="8"/>
  <c r="M1458" i="8"/>
  <c r="M1459" i="8"/>
  <c r="M1460" i="8"/>
  <c r="M1461" i="8"/>
  <c r="M1462" i="8"/>
  <c r="M1463" i="8"/>
  <c r="M1464" i="8"/>
  <c r="M1465" i="8"/>
  <c r="M1466" i="8"/>
  <c r="M1467" i="8"/>
  <c r="M1468" i="8"/>
  <c r="M1469" i="8"/>
  <c r="M1470" i="8"/>
  <c r="M1471" i="8"/>
  <c r="M1472" i="8"/>
  <c r="M1473" i="8"/>
  <c r="M1474" i="8"/>
  <c r="M1475" i="8"/>
  <c r="M1476" i="8"/>
  <c r="M1477" i="8"/>
  <c r="M1478" i="8"/>
  <c r="M1479" i="8"/>
  <c r="M1480" i="8"/>
  <c r="M1481" i="8"/>
  <c r="M1482" i="8"/>
  <c r="M1483" i="8"/>
  <c r="M1484" i="8"/>
  <c r="M1485" i="8"/>
  <c r="M1486" i="8"/>
  <c r="M1487" i="8"/>
  <c r="M1488" i="8"/>
  <c r="M1489" i="8"/>
  <c r="M1490" i="8"/>
  <c r="M1491" i="8"/>
  <c r="M1492" i="8"/>
  <c r="M1493" i="8"/>
  <c r="M1494" i="8"/>
  <c r="M1495" i="8"/>
  <c r="M1496" i="8"/>
  <c r="M1497" i="8"/>
  <c r="M1498" i="8"/>
  <c r="M1499" i="8"/>
  <c r="M1500" i="8"/>
  <c r="M1501" i="8"/>
  <c r="M1502" i="8"/>
  <c r="M1503" i="8"/>
  <c r="M1504" i="8"/>
  <c r="M1505" i="8"/>
  <c r="M1506" i="8"/>
  <c r="M1507" i="8"/>
  <c r="M1508" i="8"/>
  <c r="M1509" i="8"/>
  <c r="M1510" i="8"/>
  <c r="M1511" i="8"/>
  <c r="M1512" i="8"/>
  <c r="M1513" i="8"/>
  <c r="M1514" i="8"/>
  <c r="M1515" i="8"/>
  <c r="M1516" i="8"/>
  <c r="M1517" i="8"/>
  <c r="M1518" i="8"/>
  <c r="M1519" i="8"/>
  <c r="M1520" i="8"/>
  <c r="M1521" i="8"/>
  <c r="M1522" i="8"/>
  <c r="M1523" i="8"/>
  <c r="M1524" i="8"/>
  <c r="M1525" i="8"/>
  <c r="M1526" i="8"/>
  <c r="M1527" i="8"/>
  <c r="M1528" i="8"/>
  <c r="M1529" i="8"/>
  <c r="M1530" i="8"/>
  <c r="M1531" i="8"/>
  <c r="M1532" i="8"/>
  <c r="M1533" i="8"/>
  <c r="M1534" i="8"/>
  <c r="M1535" i="8"/>
  <c r="M1536" i="8"/>
  <c r="M1537" i="8"/>
  <c r="M1538" i="8"/>
  <c r="M1539" i="8"/>
  <c r="M1540" i="8"/>
  <c r="M1541" i="8"/>
  <c r="M1542" i="8"/>
  <c r="M1543" i="8"/>
  <c r="M1544" i="8"/>
  <c r="M1545" i="8"/>
  <c r="M1546" i="8"/>
  <c r="M1547" i="8"/>
  <c r="M1548" i="8"/>
  <c r="M1549" i="8"/>
  <c r="M1550" i="8"/>
  <c r="M1551" i="8"/>
  <c r="M1552" i="8"/>
  <c r="M1553" i="8"/>
  <c r="M1554" i="8"/>
  <c r="M1555" i="8"/>
  <c r="M1556" i="8"/>
  <c r="M1557" i="8"/>
  <c r="M1558" i="8"/>
  <c r="M1559" i="8"/>
  <c r="M1560" i="8"/>
  <c r="M1561" i="8"/>
  <c r="M1562" i="8"/>
  <c r="M1563" i="8"/>
  <c r="M1564" i="8"/>
  <c r="M1565" i="8"/>
  <c r="M1566" i="8"/>
  <c r="M1567" i="8"/>
  <c r="M1568" i="8"/>
  <c r="M1569" i="8"/>
  <c r="M1570" i="8"/>
  <c r="M1571" i="8"/>
  <c r="M1572" i="8"/>
  <c r="M1573" i="8"/>
  <c r="M1574" i="8"/>
  <c r="M1575" i="8"/>
  <c r="M1576" i="8"/>
  <c r="M1577" i="8"/>
  <c r="M1578" i="8"/>
  <c r="M1579" i="8"/>
  <c r="M1580" i="8"/>
  <c r="M1581" i="8"/>
  <c r="M1582" i="8"/>
  <c r="M1583" i="8"/>
  <c r="M1584" i="8"/>
  <c r="M1585" i="8"/>
  <c r="M1586" i="8"/>
  <c r="M1587" i="8"/>
  <c r="M1588" i="8"/>
  <c r="M1589" i="8"/>
  <c r="M1590" i="8"/>
  <c r="M1591" i="8"/>
  <c r="M1592" i="8"/>
  <c r="M1593" i="8"/>
  <c r="M1594" i="8"/>
  <c r="M1595" i="8"/>
  <c r="M1596" i="8"/>
  <c r="M1597" i="8"/>
  <c r="M1598" i="8"/>
  <c r="M1599" i="8"/>
  <c r="M1600" i="8"/>
  <c r="M1601" i="8"/>
  <c r="M1602" i="8"/>
  <c r="M1603" i="8"/>
  <c r="M1604" i="8"/>
  <c r="M1605" i="8"/>
  <c r="M1606" i="8"/>
  <c r="M1607" i="8"/>
  <c r="M1608" i="8"/>
  <c r="M1609" i="8"/>
  <c r="M1610" i="8"/>
  <c r="M1611" i="8"/>
  <c r="M1612" i="8"/>
  <c r="M1613" i="8"/>
  <c r="M1614" i="8"/>
  <c r="M1615" i="8"/>
  <c r="M1616" i="8"/>
  <c r="M1617" i="8"/>
  <c r="M1618" i="8"/>
  <c r="M1619" i="8"/>
  <c r="M1620" i="8"/>
  <c r="M1621" i="8"/>
  <c r="M1622" i="8"/>
  <c r="M1623" i="8"/>
  <c r="M1624" i="8"/>
  <c r="M1625" i="8"/>
  <c r="M1626" i="8"/>
  <c r="M1627" i="8"/>
  <c r="M1628" i="8"/>
  <c r="M1629" i="8"/>
  <c r="M1630" i="8"/>
  <c r="M1631" i="8"/>
  <c r="M1632" i="8"/>
  <c r="M1633" i="8"/>
  <c r="M1634" i="8"/>
  <c r="M1635" i="8"/>
  <c r="M1636" i="8"/>
  <c r="M1637" i="8"/>
  <c r="M1638" i="8"/>
  <c r="M1639" i="8"/>
  <c r="M1640" i="8"/>
  <c r="M1641" i="8"/>
  <c r="M1642" i="8"/>
  <c r="M1643" i="8"/>
  <c r="M1644" i="8"/>
  <c r="M1645" i="8"/>
  <c r="M1646" i="8"/>
  <c r="M1647" i="8"/>
  <c r="M1648" i="8"/>
  <c r="M1649" i="8"/>
  <c r="M1650" i="8"/>
  <c r="M1651" i="8"/>
  <c r="M1652" i="8"/>
  <c r="M1653" i="8"/>
  <c r="M1654" i="8"/>
  <c r="M1655" i="8"/>
  <c r="M1656" i="8"/>
  <c r="M1657" i="8"/>
  <c r="M1658" i="8"/>
  <c r="M1659" i="8"/>
  <c r="M1660" i="8"/>
  <c r="M1661" i="8"/>
  <c r="M1662" i="8"/>
  <c r="M1663" i="8"/>
  <c r="M1664" i="8"/>
  <c r="M1665" i="8"/>
  <c r="M1666" i="8"/>
  <c r="M1667" i="8"/>
  <c r="M1668" i="8"/>
  <c r="M1669" i="8"/>
  <c r="M1670" i="8"/>
  <c r="M1671" i="8"/>
  <c r="M1672" i="8"/>
  <c r="M1673" i="8"/>
  <c r="M1674" i="8"/>
  <c r="M1675" i="8"/>
  <c r="M1676" i="8"/>
  <c r="M1677" i="8"/>
  <c r="M1678" i="8"/>
  <c r="M1679" i="8"/>
  <c r="M1680" i="8"/>
  <c r="M1681" i="8"/>
  <c r="M1682" i="8"/>
  <c r="M1683" i="8"/>
  <c r="M1684" i="8"/>
  <c r="M1685" i="8"/>
  <c r="M1686" i="8"/>
  <c r="M1687" i="8"/>
  <c r="M1688" i="8"/>
  <c r="M1689" i="8"/>
  <c r="M1690" i="8"/>
  <c r="M1691" i="8"/>
  <c r="M1692" i="8"/>
  <c r="M1693" i="8"/>
  <c r="M1694" i="8"/>
  <c r="M1695" i="8"/>
  <c r="M1696" i="8"/>
  <c r="M1697" i="8"/>
  <c r="M1698" i="8"/>
  <c r="M1699" i="8"/>
  <c r="M1700" i="8"/>
  <c r="M1701" i="8"/>
  <c r="M1702" i="8"/>
  <c r="M1703" i="8"/>
  <c r="M1704" i="8"/>
  <c r="M1705" i="8"/>
  <c r="M1706" i="8"/>
  <c r="M1707" i="8"/>
  <c r="M1708" i="8"/>
  <c r="M1709" i="8"/>
  <c r="M1710" i="8"/>
  <c r="M1711" i="8"/>
  <c r="M1712" i="8"/>
  <c r="M1713" i="8"/>
  <c r="M1714" i="8"/>
  <c r="M1715" i="8"/>
  <c r="M1716" i="8"/>
  <c r="M1717" i="8"/>
  <c r="M1718" i="8"/>
  <c r="M1719" i="8"/>
  <c r="M1720" i="8"/>
  <c r="M1721" i="8"/>
  <c r="M1722" i="8"/>
  <c r="M1723" i="8"/>
  <c r="M1724" i="8"/>
  <c r="M1725" i="8"/>
  <c r="M1726" i="8"/>
  <c r="M1727" i="8"/>
  <c r="M1728" i="8"/>
  <c r="M1729" i="8"/>
  <c r="M1730" i="8"/>
  <c r="M1731" i="8"/>
  <c r="M1732" i="8"/>
  <c r="M1733" i="8"/>
  <c r="M1734" i="8"/>
  <c r="M1735" i="8"/>
  <c r="M1736" i="8"/>
  <c r="M1737" i="8"/>
  <c r="M1738" i="8"/>
  <c r="M1739" i="8"/>
  <c r="M1740" i="8"/>
  <c r="M1741" i="8"/>
  <c r="M1742" i="8"/>
  <c r="M1743" i="8"/>
  <c r="M1744" i="8"/>
  <c r="M1745" i="8"/>
  <c r="M1746" i="8"/>
  <c r="M1747" i="8"/>
  <c r="M1748" i="8"/>
  <c r="M1749" i="8"/>
  <c r="M1750" i="8"/>
  <c r="M1751" i="8"/>
  <c r="M1752" i="8"/>
  <c r="M1753" i="8"/>
  <c r="M1754" i="8"/>
  <c r="M1755" i="8"/>
  <c r="M1756" i="8"/>
  <c r="M1757" i="8"/>
  <c r="M1758" i="8"/>
  <c r="M1759" i="8"/>
  <c r="M1760" i="8"/>
  <c r="M1761" i="8"/>
  <c r="M1762" i="8"/>
  <c r="M1763" i="8"/>
  <c r="M1764" i="8"/>
  <c r="M1765" i="8"/>
  <c r="M1766" i="8"/>
  <c r="M1767" i="8"/>
  <c r="M1768" i="8"/>
  <c r="M1769" i="8"/>
  <c r="M1770" i="8"/>
  <c r="M1771" i="8"/>
  <c r="M1772" i="8"/>
  <c r="M1773" i="8"/>
  <c r="M1774" i="8"/>
  <c r="M1775" i="8"/>
  <c r="M1776" i="8"/>
  <c r="M1777" i="8"/>
  <c r="M1778" i="8"/>
  <c r="M1779" i="8"/>
  <c r="M1780" i="8"/>
  <c r="M1781" i="8"/>
  <c r="M1782" i="8"/>
  <c r="M1783" i="8"/>
  <c r="M1784" i="8"/>
  <c r="M1785" i="8"/>
  <c r="M1786" i="8"/>
  <c r="M1787" i="8"/>
  <c r="M1788" i="8"/>
  <c r="M1789" i="8"/>
  <c r="M1790" i="8"/>
  <c r="M1791" i="8"/>
  <c r="M1792" i="8"/>
  <c r="M1793" i="8"/>
  <c r="M1794" i="8"/>
  <c r="M1795" i="8"/>
  <c r="M1796" i="8"/>
  <c r="M1797" i="8"/>
  <c r="M1798" i="8"/>
  <c r="M1799" i="8"/>
  <c r="M1800" i="8"/>
  <c r="M1801" i="8"/>
  <c r="M1802" i="8"/>
  <c r="M1803" i="8"/>
  <c r="M1804" i="8"/>
  <c r="M1805" i="8"/>
  <c r="M1806" i="8"/>
  <c r="M1807" i="8"/>
  <c r="M1808" i="8"/>
  <c r="M1809" i="8"/>
  <c r="M1810" i="8"/>
  <c r="M1811" i="8"/>
  <c r="M1812" i="8"/>
  <c r="M1813" i="8"/>
  <c r="M1814" i="8"/>
  <c r="M1815" i="8"/>
  <c r="M1816" i="8"/>
  <c r="M1817" i="8"/>
  <c r="M1818" i="8"/>
  <c r="M1819" i="8"/>
  <c r="M1820" i="8"/>
  <c r="M1821" i="8"/>
  <c r="M1822" i="8"/>
  <c r="M1823" i="8"/>
  <c r="M1824" i="8"/>
  <c r="M1825" i="8"/>
  <c r="M1826" i="8"/>
  <c r="M1827" i="8"/>
  <c r="M1828" i="8"/>
  <c r="M1829" i="8"/>
  <c r="M1830" i="8"/>
  <c r="M1831" i="8"/>
  <c r="M1832" i="8"/>
  <c r="M1833" i="8"/>
  <c r="M1834" i="8"/>
  <c r="M1835" i="8"/>
  <c r="M1836" i="8"/>
  <c r="M1837" i="8"/>
  <c r="M1838" i="8"/>
  <c r="M1839" i="8"/>
  <c r="M1840" i="8"/>
  <c r="M1841" i="8"/>
  <c r="M1842" i="8"/>
  <c r="M1843" i="8"/>
  <c r="M1844" i="8"/>
  <c r="M1845" i="8"/>
  <c r="M1846" i="8"/>
  <c r="M1847" i="8"/>
  <c r="M1848" i="8"/>
  <c r="M1849" i="8"/>
  <c r="M1850" i="8"/>
  <c r="M1851" i="8"/>
  <c r="M1852" i="8"/>
  <c r="M1853" i="8"/>
  <c r="M1854" i="8"/>
  <c r="M1855" i="8"/>
  <c r="M1856" i="8"/>
  <c r="M1857" i="8"/>
  <c r="M1858" i="8"/>
  <c r="M1859" i="8"/>
  <c r="M1860" i="8"/>
  <c r="M1861" i="8"/>
  <c r="M1862" i="8"/>
  <c r="M1863" i="8"/>
  <c r="M1864" i="8"/>
  <c r="M1865" i="8"/>
  <c r="M1866" i="8"/>
  <c r="M1867" i="8"/>
  <c r="M1868" i="8"/>
  <c r="M1869" i="8"/>
  <c r="M1870" i="8"/>
  <c r="M1871" i="8"/>
  <c r="M1872" i="8"/>
  <c r="M1873" i="8"/>
  <c r="M1874" i="8"/>
  <c r="M1875" i="8"/>
  <c r="M1876" i="8"/>
  <c r="M1877" i="8"/>
  <c r="M1878" i="8"/>
  <c r="M1879" i="8"/>
  <c r="M1880" i="8"/>
  <c r="M1881" i="8"/>
  <c r="M1882" i="8"/>
  <c r="M1883" i="8"/>
  <c r="M1884" i="8"/>
  <c r="M1885" i="8"/>
  <c r="M1886" i="8"/>
  <c r="M1887" i="8"/>
  <c r="M1888" i="8"/>
  <c r="M1889" i="8"/>
  <c r="M1890" i="8"/>
  <c r="M1891" i="8"/>
  <c r="M1892" i="8"/>
  <c r="M1893" i="8"/>
  <c r="M1894" i="8"/>
  <c r="M1895" i="8"/>
  <c r="M1896" i="8"/>
  <c r="M1897" i="8"/>
  <c r="M1898" i="8"/>
  <c r="M1899" i="8"/>
  <c r="M1900" i="8"/>
  <c r="M1901" i="8"/>
  <c r="M1902" i="8"/>
  <c r="M1903" i="8"/>
  <c r="M1904" i="8"/>
  <c r="M1905" i="8"/>
  <c r="M1906" i="8"/>
  <c r="M1907" i="8"/>
  <c r="M1908" i="8"/>
  <c r="M1909" i="8"/>
  <c r="M1910" i="8"/>
  <c r="M1911" i="8"/>
  <c r="M1912" i="8"/>
  <c r="M1913" i="8"/>
  <c r="M1914" i="8"/>
  <c r="M1915" i="8"/>
  <c r="M1916" i="8"/>
  <c r="M1917" i="8"/>
  <c r="M1918" i="8"/>
  <c r="M1919" i="8"/>
  <c r="M1920" i="8"/>
  <c r="M1921" i="8"/>
  <c r="M1922" i="8"/>
  <c r="M1923" i="8"/>
  <c r="M1924" i="8"/>
  <c r="M1925" i="8"/>
  <c r="M1926" i="8"/>
  <c r="M1927" i="8"/>
  <c r="M1928" i="8"/>
  <c r="M1929" i="8"/>
  <c r="M1930" i="8"/>
  <c r="M1931" i="8"/>
  <c r="M1932" i="8"/>
  <c r="M1933" i="8"/>
  <c r="M1934" i="8"/>
  <c r="M1935" i="8"/>
  <c r="M1936" i="8"/>
  <c r="M1937" i="8"/>
  <c r="M1938" i="8"/>
  <c r="M1939" i="8"/>
  <c r="M1940" i="8"/>
  <c r="M1941" i="8"/>
  <c r="M1942" i="8"/>
  <c r="M1943" i="8"/>
  <c r="M1944" i="8"/>
  <c r="M1945" i="8"/>
  <c r="M1946" i="8"/>
  <c r="M1947" i="8"/>
  <c r="M1948" i="8"/>
  <c r="M1949" i="8"/>
  <c r="M1950" i="8"/>
  <c r="M1951" i="8"/>
  <c r="M1952" i="8"/>
  <c r="M1953" i="8"/>
  <c r="M1954" i="8"/>
  <c r="M1955" i="8"/>
  <c r="M1956" i="8"/>
  <c r="M1957" i="8"/>
  <c r="M1958" i="8"/>
  <c r="M1959" i="8"/>
  <c r="M1960" i="8"/>
  <c r="M1961" i="8"/>
  <c r="M1962" i="8"/>
  <c r="M1963" i="8"/>
  <c r="M1964" i="8"/>
  <c r="M1965" i="8"/>
  <c r="M1966" i="8"/>
  <c r="M1967" i="8"/>
  <c r="M1968" i="8"/>
  <c r="M1969" i="8"/>
  <c r="M1970" i="8"/>
  <c r="M1971" i="8"/>
  <c r="M1972" i="8"/>
  <c r="M1973" i="8"/>
  <c r="M1974" i="8"/>
  <c r="M1975" i="8"/>
  <c r="M1976" i="8"/>
  <c r="M1977" i="8"/>
  <c r="M1978" i="8"/>
  <c r="M1979" i="8"/>
  <c r="M1980" i="8"/>
  <c r="M1981" i="8"/>
  <c r="M1982" i="8"/>
  <c r="M1983" i="8"/>
  <c r="M1984" i="8"/>
  <c r="M1985" i="8"/>
  <c r="M1986" i="8"/>
  <c r="M1987" i="8"/>
  <c r="M1988" i="8"/>
  <c r="M1989" i="8"/>
  <c r="M1990" i="8"/>
  <c r="M1991" i="8"/>
  <c r="M1992" i="8"/>
  <c r="M1993" i="8"/>
  <c r="M1994" i="8"/>
  <c r="M1995" i="8"/>
  <c r="M1996" i="8"/>
  <c r="M1997" i="8"/>
  <c r="M1998" i="8"/>
  <c r="M1999" i="8"/>
  <c r="M2000" i="8"/>
  <c r="M2001" i="8"/>
  <c r="M2002" i="8"/>
  <c r="M2003" i="8"/>
  <c r="M2004" i="8"/>
  <c r="M2005" i="8"/>
  <c r="M2006" i="8"/>
  <c r="M2007" i="8"/>
  <c r="M2008" i="8"/>
  <c r="M2009" i="8"/>
  <c r="M2010" i="8"/>
  <c r="M2011" i="8"/>
  <c r="M2012" i="8"/>
  <c r="M2013" i="8"/>
  <c r="M2014" i="8"/>
  <c r="M2015" i="8"/>
  <c r="M2016" i="8"/>
  <c r="M2017" i="8"/>
  <c r="M2018" i="8"/>
  <c r="M2019" i="8"/>
  <c r="M2020" i="8"/>
  <c r="M2021" i="8"/>
  <c r="M2022" i="8"/>
  <c r="M2023" i="8"/>
  <c r="M2024" i="8"/>
  <c r="M2025" i="8"/>
  <c r="M2026" i="8"/>
  <c r="M2027" i="8"/>
  <c r="M2028" i="8"/>
  <c r="M2029" i="8"/>
  <c r="M2030" i="8"/>
  <c r="M2031" i="8"/>
  <c r="M2032" i="8"/>
  <c r="M2033" i="8"/>
  <c r="M2034" i="8"/>
  <c r="M2035" i="8"/>
  <c r="M2036" i="8"/>
  <c r="M2037" i="8"/>
  <c r="M2038" i="8"/>
  <c r="M2039" i="8"/>
  <c r="M2040" i="8"/>
  <c r="M2041" i="8"/>
  <c r="M2042" i="8"/>
  <c r="M2043" i="8"/>
  <c r="M2044" i="8"/>
  <c r="M2045" i="8"/>
  <c r="M2046" i="8"/>
  <c r="M2047" i="8"/>
  <c r="M2048" i="8"/>
  <c r="M2049" i="8"/>
  <c r="M2050" i="8"/>
  <c r="M2051" i="8"/>
  <c r="M2052" i="8"/>
  <c r="M2053" i="8"/>
  <c r="M2054" i="8"/>
  <c r="M2055" i="8"/>
  <c r="M2056" i="8"/>
  <c r="M2057" i="8"/>
  <c r="M2058" i="8"/>
  <c r="M2059" i="8"/>
  <c r="M2060" i="8"/>
  <c r="M2061" i="8"/>
  <c r="M2062" i="8"/>
  <c r="M2063" i="8"/>
  <c r="M2064" i="8"/>
  <c r="M2065" i="8"/>
  <c r="M2066" i="8"/>
  <c r="M2067" i="8"/>
  <c r="M2068" i="8"/>
  <c r="M2069" i="8"/>
  <c r="M2070" i="8"/>
  <c r="M2071" i="8"/>
  <c r="M2072" i="8"/>
  <c r="M2073" i="8"/>
  <c r="M2074" i="8"/>
  <c r="M2075" i="8"/>
  <c r="M2076" i="8"/>
  <c r="M2077" i="8"/>
  <c r="M2078" i="8"/>
  <c r="M2079" i="8"/>
  <c r="M2080" i="8"/>
  <c r="M2081" i="8"/>
  <c r="M2082" i="8"/>
  <c r="M2083" i="8"/>
  <c r="M2084" i="8"/>
  <c r="M2085" i="8"/>
  <c r="M2086" i="8"/>
  <c r="M2087" i="8"/>
  <c r="M2088" i="8"/>
  <c r="M2089" i="8"/>
  <c r="M2090" i="8"/>
  <c r="M2091" i="8"/>
  <c r="M2092" i="8"/>
  <c r="M2093" i="8"/>
  <c r="M2094" i="8"/>
  <c r="M2095" i="8"/>
  <c r="M2096" i="8"/>
  <c r="M2097" i="8"/>
  <c r="M2098" i="8"/>
  <c r="M2099" i="8"/>
  <c r="M2100" i="8"/>
  <c r="M2101" i="8"/>
  <c r="M2102" i="8"/>
  <c r="M2103" i="8"/>
  <c r="M2104" i="8"/>
  <c r="M2105" i="8"/>
  <c r="M2106" i="8"/>
  <c r="M2107" i="8"/>
  <c r="M2108" i="8"/>
  <c r="M2109" i="8"/>
  <c r="M2110" i="8"/>
  <c r="M2111" i="8"/>
  <c r="M2112" i="8"/>
  <c r="M2113" i="8"/>
  <c r="M2114" i="8"/>
  <c r="M2115" i="8"/>
  <c r="M2116" i="8"/>
  <c r="M2117" i="8"/>
  <c r="M2118" i="8"/>
  <c r="M2119" i="8"/>
  <c r="M2120" i="8"/>
  <c r="M2121" i="8"/>
  <c r="M2122" i="8"/>
  <c r="M2123" i="8"/>
  <c r="M2124" i="8"/>
  <c r="M2125" i="8"/>
  <c r="M2126" i="8"/>
  <c r="M2127" i="8"/>
  <c r="M2128" i="8"/>
  <c r="M2129" i="8"/>
  <c r="M2130" i="8"/>
  <c r="M2131" i="8"/>
  <c r="M2132" i="8"/>
  <c r="M2133" i="8"/>
  <c r="M2134" i="8"/>
  <c r="M2135" i="8"/>
  <c r="M2136" i="8"/>
  <c r="M2137" i="8"/>
  <c r="M2138" i="8"/>
  <c r="M2139" i="8"/>
  <c r="M2140" i="8"/>
  <c r="M2141" i="8"/>
  <c r="M2142" i="8"/>
  <c r="M2143" i="8"/>
  <c r="M2144" i="8"/>
  <c r="M2145" i="8"/>
  <c r="M2146" i="8"/>
  <c r="M2147" i="8"/>
  <c r="M2148" i="8"/>
  <c r="M2149" i="8"/>
  <c r="M2150" i="8"/>
  <c r="M2151" i="8"/>
  <c r="M2152" i="8"/>
  <c r="M2153" i="8"/>
  <c r="M2154" i="8"/>
  <c r="M2155" i="8"/>
  <c r="M2156" i="8"/>
  <c r="M2157" i="8"/>
  <c r="M2158" i="8"/>
  <c r="M2159" i="8"/>
  <c r="M2160" i="8"/>
  <c r="M2161" i="8"/>
  <c r="M2162" i="8"/>
  <c r="M2163" i="8"/>
  <c r="M2164" i="8"/>
  <c r="M2165" i="8"/>
  <c r="M2166" i="8"/>
  <c r="M2167" i="8"/>
  <c r="M2168" i="8"/>
  <c r="M2169" i="8"/>
  <c r="M2170" i="8"/>
  <c r="M2171" i="8"/>
  <c r="M2172" i="8"/>
  <c r="M2173" i="8"/>
  <c r="M2174" i="8"/>
  <c r="M2175" i="8"/>
  <c r="M2176" i="8"/>
  <c r="M2177" i="8"/>
  <c r="M2178" i="8"/>
  <c r="M2179" i="8"/>
  <c r="M2180" i="8"/>
  <c r="M2181" i="8"/>
  <c r="M2182" i="8"/>
  <c r="M2183" i="8"/>
  <c r="M2184" i="8"/>
  <c r="M2185" i="8"/>
  <c r="M2186" i="8"/>
  <c r="M2187" i="8"/>
  <c r="M2188" i="8"/>
  <c r="M2189" i="8"/>
  <c r="M2190" i="8"/>
  <c r="M2191" i="8"/>
  <c r="M2192" i="8"/>
  <c r="M2193" i="8"/>
  <c r="M2194" i="8"/>
  <c r="M2195" i="8"/>
  <c r="M2196" i="8"/>
  <c r="M2197" i="8"/>
  <c r="M2198" i="8"/>
  <c r="M2199" i="8"/>
  <c r="M2200" i="8"/>
  <c r="M2201" i="8"/>
  <c r="M2202" i="8"/>
  <c r="M2203" i="8"/>
  <c r="M2204" i="8"/>
  <c r="M2205" i="8"/>
  <c r="M2206" i="8"/>
  <c r="M2207" i="8"/>
  <c r="M2208" i="8"/>
  <c r="M2209" i="8"/>
  <c r="M2210" i="8"/>
  <c r="M2211" i="8"/>
  <c r="M2212" i="8"/>
  <c r="M2213" i="8"/>
  <c r="M2214" i="8"/>
  <c r="M2215" i="8"/>
  <c r="M2216" i="8"/>
  <c r="M2217" i="8"/>
  <c r="M2218" i="8"/>
  <c r="M2219" i="8"/>
  <c r="M2220" i="8"/>
  <c r="M2221" i="8"/>
  <c r="M2222" i="8"/>
  <c r="M2223" i="8"/>
  <c r="M2224" i="8"/>
  <c r="M2225" i="8"/>
  <c r="M2226" i="8"/>
  <c r="M2227" i="8"/>
  <c r="M2228" i="8"/>
  <c r="M2229" i="8"/>
  <c r="M2230" i="8"/>
  <c r="M2231" i="8"/>
  <c r="M2232" i="8"/>
  <c r="M2233" i="8"/>
  <c r="M2234" i="8"/>
  <c r="M2235" i="8"/>
  <c r="M2236" i="8"/>
  <c r="M2237" i="8"/>
  <c r="M2238" i="8"/>
  <c r="M2239" i="8"/>
  <c r="M2240" i="8"/>
  <c r="M2241" i="8"/>
  <c r="M2242" i="8"/>
  <c r="M2243" i="8"/>
  <c r="M2244" i="8"/>
  <c r="M2245" i="8"/>
  <c r="M2246" i="8"/>
  <c r="M2247" i="8"/>
  <c r="M2248" i="8"/>
  <c r="M2249" i="8"/>
  <c r="M2250" i="8"/>
  <c r="M2251" i="8"/>
  <c r="M2252" i="8"/>
  <c r="M2253" i="8"/>
  <c r="M2254" i="8"/>
  <c r="M2255" i="8"/>
  <c r="M2256" i="8"/>
  <c r="M2257" i="8"/>
  <c r="M2258" i="8"/>
  <c r="M2259" i="8"/>
  <c r="M2260" i="8"/>
  <c r="M2261" i="8"/>
  <c r="M2262" i="8"/>
  <c r="M2263" i="8"/>
  <c r="M2264" i="8"/>
  <c r="M2265" i="8"/>
  <c r="M2266" i="8"/>
  <c r="M2267" i="8"/>
  <c r="M2268" i="8"/>
  <c r="M2269" i="8"/>
  <c r="M2270" i="8"/>
  <c r="M2271" i="8"/>
  <c r="M2272" i="8"/>
  <c r="M2273" i="8"/>
  <c r="M2274" i="8"/>
  <c r="M2275" i="8"/>
  <c r="M2276" i="8"/>
  <c r="M2277" i="8"/>
  <c r="M2278" i="8"/>
  <c r="M2279" i="8"/>
  <c r="M2280" i="8"/>
  <c r="M2281" i="8"/>
  <c r="M2282" i="8"/>
  <c r="M2283" i="8"/>
  <c r="M2284" i="8"/>
  <c r="M2285" i="8"/>
  <c r="M2286" i="8"/>
  <c r="M2287" i="8"/>
  <c r="M2288" i="8"/>
  <c r="M2289" i="8"/>
  <c r="M2290" i="8"/>
  <c r="M2291" i="8"/>
  <c r="M2292" i="8"/>
  <c r="M2293" i="8"/>
  <c r="M2294" i="8"/>
  <c r="M2295" i="8"/>
  <c r="M2296" i="8"/>
  <c r="M2297" i="8"/>
  <c r="M2298" i="8"/>
  <c r="M2299" i="8"/>
  <c r="M2300" i="8"/>
  <c r="M2301" i="8"/>
  <c r="M2302" i="8"/>
  <c r="M2303" i="8"/>
  <c r="M2304" i="8"/>
  <c r="M2305" i="8"/>
  <c r="M2306" i="8"/>
  <c r="M2307" i="8"/>
  <c r="M2308" i="8"/>
  <c r="M2309" i="8"/>
  <c r="M2310" i="8"/>
  <c r="M2311" i="8"/>
  <c r="M2312" i="8"/>
  <c r="M2313" i="8"/>
  <c r="M2314" i="8"/>
  <c r="M2315" i="8"/>
  <c r="M2316" i="8"/>
  <c r="M2317" i="8"/>
  <c r="M2318" i="8"/>
  <c r="M2319" i="8"/>
  <c r="M2320" i="8"/>
  <c r="M2321" i="8"/>
  <c r="M2322" i="8"/>
  <c r="M2323" i="8"/>
  <c r="M2324" i="8"/>
  <c r="M2325" i="8"/>
  <c r="M2326" i="8"/>
  <c r="M2327" i="8"/>
  <c r="M2328" i="8"/>
  <c r="M2329" i="8"/>
  <c r="M2330" i="8"/>
  <c r="M2331" i="8"/>
  <c r="M2332" i="8"/>
  <c r="M2333" i="8"/>
  <c r="M2334" i="8"/>
  <c r="M2335" i="8"/>
  <c r="M2336" i="8"/>
  <c r="M2337" i="8"/>
  <c r="M2338" i="8"/>
  <c r="M2339" i="8"/>
  <c r="M2340" i="8"/>
  <c r="M2341" i="8"/>
  <c r="M2342" i="8"/>
  <c r="M2343" i="8"/>
  <c r="M2344" i="8"/>
  <c r="M2345" i="8"/>
  <c r="M2346" i="8"/>
  <c r="M2347" i="8"/>
  <c r="M2348" i="8"/>
  <c r="M2349" i="8"/>
  <c r="M2350" i="8"/>
  <c r="M2351" i="8"/>
  <c r="M2352" i="8"/>
  <c r="M2353" i="8"/>
  <c r="M2354" i="8"/>
  <c r="M2355" i="8"/>
  <c r="M2356" i="8"/>
  <c r="M2357" i="8"/>
  <c r="M2358" i="8"/>
  <c r="M2359" i="8"/>
  <c r="M2360" i="8"/>
  <c r="M2361" i="8"/>
  <c r="M2362" i="8"/>
  <c r="M2363" i="8"/>
  <c r="M2364" i="8"/>
  <c r="M2365" i="8"/>
  <c r="M2366" i="8"/>
  <c r="M2367" i="8"/>
  <c r="M2368" i="8"/>
  <c r="M2369" i="8"/>
  <c r="M2370" i="8"/>
  <c r="M2371" i="8"/>
  <c r="M2372" i="8"/>
  <c r="M2373" i="8"/>
  <c r="M2374" i="8"/>
  <c r="M2375" i="8"/>
  <c r="M2376" i="8"/>
  <c r="M2377" i="8"/>
  <c r="M2378" i="8"/>
  <c r="M2379" i="8"/>
  <c r="M2380" i="8"/>
  <c r="M2381" i="8"/>
  <c r="M2382" i="8"/>
  <c r="M2383" i="8"/>
  <c r="M2384" i="8"/>
  <c r="M2385" i="8"/>
  <c r="M2386" i="8"/>
  <c r="M2387" i="8"/>
  <c r="M2388" i="8"/>
  <c r="M2389" i="8"/>
  <c r="M2390" i="8"/>
  <c r="M2391" i="8"/>
  <c r="M2392" i="8"/>
  <c r="M2393" i="8"/>
  <c r="M2394" i="8"/>
  <c r="M2395" i="8"/>
  <c r="M2396" i="8"/>
  <c r="M2397" i="8"/>
  <c r="M2398" i="8"/>
  <c r="M2399" i="8"/>
  <c r="M2400" i="8"/>
  <c r="M2401" i="8"/>
  <c r="M2402" i="8"/>
  <c r="M2403" i="8"/>
  <c r="M2404" i="8"/>
  <c r="M2405" i="8"/>
  <c r="M2406" i="8"/>
  <c r="M2407" i="8"/>
  <c r="M2408" i="8"/>
  <c r="M2409" i="8"/>
  <c r="M2410" i="8"/>
  <c r="M2411" i="8"/>
  <c r="M2412" i="8"/>
  <c r="M2413" i="8"/>
  <c r="M2414" i="8"/>
  <c r="M2415" i="8"/>
  <c r="M2416" i="8"/>
  <c r="M2417" i="8"/>
  <c r="M2418" i="8"/>
  <c r="M2419" i="8"/>
  <c r="M2420" i="8"/>
  <c r="M2421" i="8"/>
  <c r="M2422" i="8"/>
  <c r="M2423" i="8"/>
  <c r="M2424" i="8"/>
  <c r="M2425" i="8"/>
  <c r="M2426" i="8"/>
  <c r="M2427" i="8"/>
  <c r="M2428" i="8"/>
  <c r="M2429" i="8"/>
  <c r="M2430" i="8"/>
  <c r="M2431" i="8"/>
  <c r="M2432" i="8"/>
  <c r="M2433" i="8"/>
  <c r="M2434" i="8"/>
  <c r="M2435" i="8"/>
  <c r="M2436" i="8"/>
  <c r="M2437" i="8"/>
  <c r="M2438" i="8"/>
  <c r="M2439" i="8"/>
  <c r="M2440" i="8"/>
  <c r="M2441" i="8"/>
  <c r="M2442" i="8"/>
  <c r="M2443" i="8"/>
  <c r="M2444" i="8"/>
  <c r="M2445" i="8"/>
  <c r="M2446" i="8"/>
  <c r="M2447" i="8"/>
  <c r="M2448" i="8"/>
  <c r="M2449" i="8"/>
  <c r="M2450" i="8"/>
  <c r="M2451" i="8"/>
  <c r="M2452" i="8"/>
  <c r="M2453" i="8"/>
  <c r="M2454" i="8"/>
  <c r="M2455" i="8"/>
  <c r="M2456" i="8"/>
  <c r="M2457" i="8"/>
  <c r="M2458" i="8"/>
  <c r="M2459" i="8"/>
  <c r="M2460" i="8"/>
  <c r="M2461" i="8"/>
  <c r="M2462" i="8"/>
  <c r="M2463" i="8"/>
  <c r="M2464" i="8"/>
  <c r="M2465" i="8"/>
  <c r="M2466" i="8"/>
  <c r="M2467" i="8"/>
  <c r="M2468" i="8"/>
  <c r="M2469" i="8"/>
  <c r="M2470" i="8"/>
  <c r="M2471" i="8"/>
  <c r="M2472" i="8"/>
  <c r="M2473" i="8"/>
  <c r="M2474" i="8"/>
  <c r="M2475" i="8"/>
  <c r="M2476" i="8"/>
  <c r="M2477" i="8"/>
  <c r="M2478" i="8"/>
  <c r="M2479" i="8"/>
  <c r="M2480" i="8"/>
  <c r="M2481" i="8"/>
  <c r="M2482" i="8"/>
  <c r="M2483" i="8"/>
  <c r="M2484" i="8"/>
  <c r="M2485" i="8"/>
  <c r="M2486" i="8"/>
  <c r="M2487" i="8"/>
  <c r="M2488" i="8"/>
  <c r="M2489" i="8"/>
  <c r="M2490" i="8"/>
  <c r="M2491" i="8"/>
  <c r="M2492" i="8"/>
  <c r="M2493" i="8"/>
  <c r="M2494" i="8"/>
  <c r="M2495" i="8"/>
  <c r="M2496" i="8"/>
  <c r="M2497" i="8"/>
  <c r="M2498" i="8"/>
  <c r="M2499" i="8"/>
  <c r="M2500" i="8"/>
  <c r="M2501" i="8"/>
  <c r="M2502" i="8"/>
  <c r="M2503" i="8"/>
  <c r="M2504" i="8"/>
  <c r="M2505" i="8"/>
  <c r="M2506" i="8"/>
  <c r="M2507" i="8"/>
  <c r="M2508" i="8"/>
  <c r="M2509" i="8"/>
  <c r="M2510" i="8"/>
  <c r="M2511" i="8"/>
  <c r="M2512" i="8"/>
  <c r="M2513" i="8"/>
  <c r="M2514" i="8"/>
  <c r="M2515" i="8"/>
  <c r="M2516" i="8"/>
  <c r="M2517" i="8"/>
  <c r="M2518" i="8"/>
  <c r="M2519" i="8"/>
  <c r="M2520" i="8"/>
  <c r="M2521" i="8"/>
  <c r="M2522" i="8"/>
  <c r="M2523" i="8"/>
  <c r="M2524" i="8"/>
  <c r="M2525" i="8"/>
  <c r="M2526" i="8"/>
  <c r="M2527" i="8"/>
  <c r="M2528" i="8"/>
  <c r="M2529" i="8"/>
  <c r="M2530" i="8"/>
  <c r="M2531" i="8"/>
  <c r="M2532" i="8"/>
  <c r="M2533" i="8"/>
  <c r="M2534" i="8"/>
  <c r="M2535" i="8"/>
  <c r="M2536" i="8"/>
  <c r="M2537" i="8"/>
  <c r="M2538" i="8"/>
  <c r="M2539" i="8"/>
  <c r="M2540" i="8"/>
  <c r="M2541" i="8"/>
  <c r="M2542" i="8"/>
  <c r="M2543" i="8"/>
  <c r="M2544" i="8"/>
  <c r="M2545" i="8"/>
  <c r="M2546" i="8"/>
  <c r="M2547" i="8"/>
  <c r="M2548" i="8"/>
  <c r="M2549" i="8"/>
  <c r="M2550" i="8"/>
  <c r="M2551" i="8"/>
  <c r="M2552" i="8"/>
  <c r="M2553" i="8"/>
  <c r="M2554" i="8"/>
  <c r="M2555" i="8"/>
  <c r="M2556" i="8"/>
  <c r="M2557" i="8"/>
  <c r="M2558" i="8"/>
  <c r="M2559" i="8"/>
  <c r="M2560" i="8"/>
  <c r="M2561" i="8"/>
  <c r="M2562" i="8"/>
  <c r="M2563" i="8"/>
  <c r="M2564" i="8"/>
  <c r="M2565" i="8"/>
  <c r="M2566" i="8"/>
  <c r="M2567" i="8"/>
  <c r="M2568" i="8"/>
  <c r="M2569" i="8"/>
  <c r="M2570" i="8"/>
  <c r="M2571" i="8"/>
  <c r="M2572" i="8"/>
  <c r="M2573" i="8"/>
  <c r="M2574" i="8"/>
  <c r="M2575" i="8"/>
  <c r="M2576" i="8"/>
  <c r="M2577" i="8"/>
  <c r="M2578" i="8"/>
  <c r="M2579" i="8"/>
  <c r="M2580" i="8"/>
  <c r="M2581" i="8"/>
  <c r="M2582" i="8"/>
  <c r="M2583" i="8"/>
  <c r="M2584" i="8"/>
  <c r="M2585" i="8"/>
  <c r="M2586" i="8"/>
  <c r="M2587" i="8"/>
  <c r="M2588" i="8"/>
  <c r="M2589" i="8"/>
  <c r="M2590" i="8"/>
  <c r="M2591" i="8"/>
  <c r="M2592" i="8"/>
  <c r="M2593" i="8"/>
  <c r="M2594" i="8"/>
  <c r="M2595" i="8"/>
  <c r="M2596" i="8"/>
  <c r="M2597" i="8"/>
  <c r="M2598" i="8"/>
  <c r="M2599" i="8"/>
  <c r="M2600" i="8"/>
  <c r="M2601" i="8"/>
  <c r="M2602" i="8"/>
  <c r="M2603" i="8"/>
  <c r="M2604" i="8"/>
  <c r="M2605" i="8"/>
  <c r="M2606" i="8"/>
  <c r="M2607" i="8"/>
  <c r="M2608" i="8"/>
  <c r="M2609" i="8"/>
  <c r="M2610" i="8"/>
  <c r="M2611" i="8"/>
  <c r="M2612" i="8"/>
  <c r="M2613" i="8"/>
  <c r="M2614" i="8"/>
  <c r="M2615" i="8"/>
  <c r="M2616" i="8"/>
  <c r="M2617" i="8"/>
  <c r="M2618" i="8"/>
  <c r="M2619" i="8"/>
  <c r="M2620" i="8"/>
  <c r="M2621" i="8"/>
  <c r="M2622" i="8"/>
  <c r="M2623" i="8"/>
  <c r="M2624" i="8"/>
  <c r="M2625" i="8"/>
  <c r="M2626" i="8"/>
  <c r="M2627" i="8"/>
  <c r="M2628" i="8"/>
  <c r="M2629" i="8"/>
  <c r="M2630" i="8"/>
  <c r="M2631" i="8"/>
  <c r="M2632" i="8"/>
  <c r="M2633" i="8"/>
  <c r="M2634" i="8"/>
  <c r="M2635" i="8"/>
  <c r="M2636" i="8"/>
  <c r="M2637" i="8"/>
  <c r="M2638" i="8"/>
  <c r="M2639" i="8"/>
  <c r="M2640" i="8"/>
  <c r="M2641" i="8"/>
  <c r="M2642" i="8"/>
  <c r="M2643" i="8"/>
  <c r="M2644" i="8"/>
  <c r="M2645" i="8"/>
  <c r="M2646" i="8"/>
  <c r="M2647" i="8"/>
  <c r="M2648" i="8"/>
  <c r="M2649" i="8"/>
  <c r="M2650" i="8"/>
  <c r="M2651" i="8"/>
  <c r="M2652" i="8"/>
  <c r="M2653" i="8"/>
  <c r="M2654" i="8"/>
  <c r="M2655" i="8"/>
  <c r="M2656" i="8"/>
  <c r="M2657" i="8"/>
  <c r="M2658" i="8"/>
  <c r="M2659" i="8"/>
  <c r="M2660" i="8"/>
  <c r="M2661" i="8"/>
  <c r="M2662" i="8"/>
  <c r="M2663" i="8"/>
  <c r="M2664" i="8"/>
  <c r="M2665" i="8"/>
  <c r="M2666" i="8"/>
  <c r="M2667" i="8"/>
  <c r="M2668" i="8"/>
  <c r="M2669" i="8"/>
  <c r="M2670" i="8"/>
  <c r="M2671" i="8"/>
  <c r="M2672" i="8"/>
  <c r="M2673" i="8"/>
  <c r="M2674" i="8"/>
  <c r="M2675" i="8"/>
  <c r="M2676" i="8"/>
  <c r="M2677" i="8"/>
  <c r="M2678" i="8"/>
  <c r="M2679" i="8"/>
  <c r="M2680" i="8"/>
  <c r="M2681" i="8"/>
  <c r="M2682" i="8"/>
  <c r="M2683" i="8"/>
  <c r="M2684" i="8"/>
  <c r="M2685" i="8"/>
  <c r="M2686" i="8"/>
  <c r="M2687" i="8"/>
  <c r="M2688" i="8"/>
  <c r="M2689" i="8"/>
  <c r="M2690" i="8"/>
  <c r="M2691" i="8"/>
  <c r="M2692" i="8"/>
  <c r="M2693" i="8"/>
  <c r="M2694" i="8"/>
  <c r="M2695" i="8"/>
  <c r="M2696" i="8"/>
  <c r="M2697" i="8"/>
  <c r="M2698" i="8"/>
  <c r="M2699" i="8"/>
  <c r="M2700" i="8"/>
  <c r="M2701" i="8"/>
  <c r="M2702" i="8"/>
  <c r="M2703" i="8"/>
  <c r="M2704" i="8"/>
  <c r="M2705" i="8"/>
  <c r="M2706" i="8"/>
  <c r="M2707" i="8"/>
  <c r="M2708" i="8"/>
  <c r="M2709" i="8"/>
  <c r="M2710" i="8"/>
  <c r="M2711" i="8"/>
  <c r="M2712" i="8"/>
  <c r="M2713" i="8"/>
  <c r="M2714" i="8"/>
  <c r="M2715" i="8"/>
  <c r="M2716" i="8"/>
  <c r="M2717" i="8"/>
  <c r="M2718" i="8"/>
  <c r="M2719" i="8"/>
  <c r="M2720" i="8"/>
  <c r="M2721" i="8"/>
  <c r="M2722" i="8"/>
  <c r="M2723" i="8"/>
  <c r="M2724" i="8"/>
  <c r="M2725" i="8"/>
  <c r="M2726" i="8"/>
  <c r="M2727" i="8"/>
  <c r="M2728" i="8"/>
  <c r="M2729" i="8"/>
  <c r="M2730" i="8"/>
  <c r="M2731" i="8"/>
  <c r="M2732" i="8"/>
  <c r="M2733" i="8"/>
  <c r="M2734" i="8"/>
  <c r="M2735" i="8"/>
  <c r="M2736" i="8"/>
  <c r="M2737" i="8"/>
  <c r="M2738" i="8"/>
  <c r="M2739" i="8"/>
  <c r="M2740" i="8"/>
  <c r="M2741" i="8"/>
  <c r="M2742" i="8"/>
  <c r="M2743" i="8"/>
  <c r="M2744" i="8"/>
  <c r="M2745" i="8"/>
  <c r="M2746" i="8"/>
  <c r="M2747" i="8"/>
  <c r="M2748" i="8"/>
  <c r="M2749" i="8"/>
  <c r="M2750" i="8"/>
  <c r="M2751" i="8"/>
  <c r="M2752" i="8"/>
  <c r="M2753" i="8"/>
  <c r="M2754" i="8"/>
  <c r="M2755" i="8"/>
  <c r="M2756" i="8"/>
  <c r="M2757" i="8"/>
  <c r="M2758" i="8"/>
  <c r="M2759" i="8"/>
  <c r="M2760" i="8"/>
  <c r="M2761" i="8"/>
  <c r="M2762" i="8"/>
  <c r="M2763" i="8"/>
  <c r="M2764" i="8"/>
  <c r="M2765" i="8"/>
  <c r="M2766" i="8"/>
  <c r="M2767" i="8"/>
  <c r="M2768" i="8"/>
  <c r="M2769" i="8"/>
  <c r="M2770" i="8"/>
  <c r="M2771" i="8"/>
  <c r="M2772" i="8"/>
  <c r="M2773" i="8"/>
  <c r="M2774" i="8"/>
  <c r="M2775" i="8"/>
  <c r="M2776" i="8"/>
  <c r="M2777" i="8"/>
  <c r="M2778" i="8"/>
  <c r="M2779" i="8"/>
  <c r="M2780" i="8"/>
  <c r="M2781" i="8"/>
  <c r="M2782" i="8"/>
  <c r="M2783" i="8"/>
  <c r="M2784" i="8"/>
  <c r="M2785" i="8"/>
  <c r="M2786" i="8"/>
  <c r="M2787" i="8"/>
  <c r="M2788" i="8"/>
  <c r="M2789" i="8"/>
  <c r="M2790" i="8"/>
  <c r="M2791" i="8"/>
  <c r="M2792" i="8"/>
  <c r="M2793" i="8"/>
  <c r="M2794" i="8"/>
  <c r="M2795" i="8"/>
  <c r="M2796" i="8"/>
  <c r="M2797" i="8"/>
  <c r="M2798" i="8"/>
  <c r="M2799" i="8"/>
  <c r="M2800" i="8"/>
  <c r="M2801" i="8"/>
  <c r="M2802" i="8"/>
  <c r="M2803" i="8"/>
  <c r="M2804" i="8"/>
  <c r="M2805" i="8"/>
  <c r="M2806" i="8"/>
  <c r="M2807" i="8"/>
  <c r="M2808" i="8"/>
  <c r="M2809" i="8"/>
  <c r="M2810" i="8"/>
  <c r="M2811" i="8"/>
  <c r="M2812" i="8"/>
  <c r="M2813" i="8"/>
  <c r="M2814" i="8"/>
  <c r="M2815" i="8"/>
  <c r="M2816" i="8"/>
  <c r="M2817" i="8"/>
  <c r="M2818" i="8"/>
  <c r="M2819" i="8"/>
  <c r="M2820" i="8"/>
  <c r="M2821" i="8"/>
  <c r="M2822" i="8"/>
  <c r="M2823" i="8"/>
  <c r="M2824" i="8"/>
  <c r="M2825" i="8"/>
  <c r="M2826" i="8"/>
  <c r="M2827" i="8"/>
  <c r="M2828" i="8"/>
  <c r="M2829" i="8"/>
  <c r="M2830" i="8"/>
  <c r="M2831" i="8"/>
  <c r="M2832" i="8"/>
  <c r="M2833" i="8"/>
  <c r="M2834" i="8"/>
  <c r="M2835" i="8"/>
  <c r="M2836" i="8"/>
  <c r="M2837" i="8"/>
  <c r="M2838" i="8"/>
  <c r="M2839" i="8"/>
  <c r="M2840" i="8"/>
  <c r="M2841" i="8"/>
  <c r="M2842" i="8"/>
  <c r="M2843" i="8"/>
  <c r="M2844" i="8"/>
  <c r="M2845" i="8"/>
  <c r="M2846" i="8"/>
  <c r="M2847" i="8"/>
  <c r="M2848" i="8"/>
  <c r="M2849" i="8"/>
  <c r="M2850" i="8"/>
  <c r="M2851" i="8"/>
  <c r="M2852" i="8"/>
  <c r="M2853" i="8"/>
  <c r="M2854" i="8"/>
  <c r="M2855" i="8"/>
  <c r="M2856" i="8"/>
  <c r="M2857" i="8"/>
  <c r="M2858" i="8"/>
  <c r="M2859" i="8"/>
  <c r="M2860" i="8"/>
  <c r="M2861" i="8"/>
  <c r="M2862" i="8"/>
  <c r="M2863" i="8"/>
  <c r="M2864" i="8"/>
  <c r="M2865" i="8"/>
  <c r="M2866" i="8"/>
  <c r="M2867" i="8"/>
  <c r="M2868" i="8"/>
  <c r="M2869" i="8"/>
  <c r="M2870" i="8"/>
  <c r="M2871" i="8"/>
  <c r="M2872" i="8"/>
  <c r="M2873" i="8"/>
  <c r="M2874" i="8"/>
  <c r="M2875" i="8"/>
  <c r="M2876" i="8"/>
  <c r="M2877" i="8"/>
  <c r="M2878" i="8"/>
  <c r="M2879" i="8"/>
  <c r="M2880" i="8"/>
  <c r="M2881" i="8"/>
  <c r="M2882" i="8"/>
  <c r="M2883" i="8"/>
  <c r="M2884" i="8"/>
  <c r="M2885" i="8"/>
  <c r="M2886" i="8"/>
  <c r="M2887" i="8"/>
  <c r="M2888" i="8"/>
  <c r="M2889" i="8"/>
  <c r="M2890" i="8"/>
  <c r="M2891" i="8"/>
  <c r="M2892" i="8"/>
  <c r="M2893" i="8"/>
  <c r="M2894" i="8"/>
  <c r="M2895" i="8"/>
  <c r="M2896" i="8"/>
  <c r="M2897" i="8"/>
  <c r="M2898" i="8"/>
  <c r="M2899" i="8"/>
  <c r="M2900" i="8"/>
  <c r="M2901" i="8"/>
  <c r="M2902" i="8"/>
  <c r="M2903" i="8"/>
  <c r="M2904" i="8"/>
  <c r="M2905" i="8"/>
  <c r="M2906" i="8"/>
  <c r="M2907" i="8"/>
  <c r="M2908" i="8"/>
  <c r="M2909" i="8"/>
  <c r="M2910" i="8"/>
  <c r="M2911" i="8"/>
  <c r="M2912" i="8"/>
  <c r="M2913" i="8"/>
  <c r="M2914" i="8"/>
  <c r="M2915" i="8"/>
  <c r="M2916" i="8"/>
  <c r="M2917" i="8"/>
  <c r="M2918" i="8"/>
  <c r="M2919" i="8"/>
  <c r="M2920" i="8"/>
  <c r="M2921" i="8"/>
  <c r="M2922" i="8"/>
  <c r="M2923" i="8"/>
  <c r="M2924" i="8"/>
  <c r="M2925" i="8"/>
  <c r="M2926" i="8"/>
  <c r="M2927" i="8"/>
  <c r="M2928" i="8"/>
  <c r="M2929" i="8"/>
  <c r="M2930" i="8"/>
  <c r="M2931" i="8"/>
  <c r="M2932" i="8"/>
  <c r="M2933" i="8"/>
  <c r="M2934" i="8"/>
  <c r="M2935" i="8"/>
  <c r="M2936" i="8"/>
  <c r="M2937" i="8"/>
  <c r="M2938" i="8"/>
  <c r="M2939" i="8"/>
  <c r="M2940" i="8"/>
  <c r="M2941" i="8"/>
  <c r="M2942" i="8"/>
  <c r="M2943" i="8"/>
  <c r="M2944" i="8"/>
  <c r="M2945" i="8"/>
  <c r="M2946" i="8"/>
  <c r="M2947" i="8"/>
  <c r="M2948" i="8"/>
  <c r="M2949" i="8"/>
  <c r="M2950" i="8"/>
  <c r="M2951" i="8"/>
  <c r="M2952" i="8"/>
  <c r="M2953" i="8"/>
  <c r="M2954" i="8"/>
  <c r="M2955" i="8"/>
  <c r="M2956" i="8"/>
  <c r="M2957" i="8"/>
  <c r="M2958" i="8"/>
  <c r="M2959" i="8"/>
  <c r="M2960" i="8"/>
  <c r="M2961" i="8"/>
  <c r="M2962" i="8"/>
  <c r="M2963" i="8"/>
  <c r="M2964" i="8"/>
  <c r="M2965" i="8"/>
  <c r="M2966" i="8"/>
  <c r="M2967" i="8"/>
  <c r="M2968" i="8"/>
  <c r="M2969" i="8"/>
  <c r="M2970" i="8"/>
  <c r="M2971" i="8"/>
  <c r="M2972" i="8"/>
  <c r="M2973" i="8"/>
  <c r="M2974" i="8"/>
  <c r="M2975" i="8"/>
  <c r="M2976" i="8"/>
  <c r="M2977" i="8"/>
  <c r="M2978" i="8"/>
  <c r="M2979" i="8"/>
  <c r="M2980" i="8"/>
  <c r="M2981" i="8"/>
  <c r="M2982" i="8"/>
  <c r="M2983" i="8"/>
  <c r="M2984" i="8"/>
  <c r="M2985" i="8"/>
  <c r="M2986" i="8"/>
  <c r="M2987" i="8"/>
  <c r="M2988" i="8"/>
  <c r="M2989" i="8"/>
  <c r="M2990" i="8"/>
  <c r="M2991" i="8"/>
  <c r="M2992" i="8"/>
  <c r="M2993" i="8"/>
  <c r="M2994" i="8"/>
  <c r="M2995" i="8"/>
  <c r="M2996" i="8"/>
  <c r="M2997" i="8"/>
  <c r="M2998" i="8"/>
  <c r="M2999" i="8"/>
  <c r="M3000" i="8"/>
  <c r="M3001" i="8"/>
  <c r="M3002" i="8"/>
  <c r="M3003" i="8"/>
  <c r="M3004" i="8"/>
  <c r="M3005" i="8"/>
  <c r="M3006" i="8"/>
  <c r="M3007" i="8"/>
  <c r="M3008" i="8"/>
  <c r="M3009" i="8"/>
  <c r="M3010" i="8"/>
  <c r="M3011" i="8"/>
  <c r="M3012" i="8"/>
  <c r="M3013" i="8"/>
  <c r="M3014" i="8"/>
  <c r="M3015" i="8"/>
  <c r="M3016" i="8"/>
  <c r="M3017" i="8"/>
  <c r="M3018" i="8"/>
  <c r="M3019" i="8"/>
  <c r="M3020" i="8"/>
  <c r="M3021" i="8"/>
  <c r="M3022" i="8"/>
  <c r="M3023" i="8"/>
  <c r="M3024" i="8"/>
  <c r="M3025" i="8"/>
  <c r="M3026" i="8"/>
  <c r="M3027" i="8"/>
  <c r="M3028" i="8"/>
  <c r="M3029" i="8"/>
  <c r="M3030" i="8"/>
  <c r="M3031" i="8"/>
  <c r="M3032" i="8"/>
  <c r="M3033" i="8"/>
  <c r="M3034" i="8"/>
  <c r="M3035" i="8"/>
  <c r="M3036" i="8"/>
  <c r="M3037" i="8"/>
  <c r="M3038" i="8"/>
  <c r="M3039" i="8"/>
  <c r="M3040" i="8"/>
  <c r="M3041" i="8"/>
  <c r="M3042" i="8"/>
  <c r="M3043" i="8"/>
  <c r="M3044" i="8"/>
  <c r="M3045" i="8"/>
  <c r="M3046" i="8"/>
  <c r="M3047" i="8"/>
  <c r="M3048" i="8"/>
  <c r="M3049" i="8"/>
  <c r="M3050" i="8"/>
  <c r="M3051" i="8"/>
  <c r="M3052" i="8"/>
  <c r="M3053" i="8"/>
  <c r="M3054" i="8"/>
  <c r="M3055" i="8"/>
  <c r="M3056" i="8"/>
  <c r="M3057" i="8"/>
  <c r="M3058" i="8"/>
  <c r="M3059" i="8"/>
  <c r="M3060" i="8"/>
  <c r="M3061" i="8"/>
  <c r="M3062" i="8"/>
  <c r="M3063" i="8"/>
  <c r="M3064" i="8"/>
  <c r="M3065" i="8"/>
  <c r="M3066" i="8"/>
  <c r="M3067" i="8"/>
  <c r="M3068" i="8"/>
  <c r="M3069" i="8"/>
  <c r="M3070" i="8"/>
  <c r="M3071" i="8"/>
  <c r="M3072" i="8"/>
  <c r="M3073" i="8"/>
  <c r="M3074" i="8"/>
  <c r="M3075" i="8"/>
  <c r="M3076" i="8"/>
  <c r="M3077" i="8"/>
  <c r="M3078" i="8"/>
  <c r="M3079" i="8"/>
  <c r="M3080" i="8"/>
  <c r="M3081" i="8"/>
  <c r="M3082" i="8"/>
  <c r="M3083" i="8"/>
  <c r="M3084" i="8"/>
  <c r="M3085" i="8"/>
  <c r="M3086" i="8"/>
  <c r="M3087" i="8"/>
  <c r="M3088" i="8"/>
  <c r="M3089" i="8"/>
  <c r="M3090" i="8"/>
  <c r="M3091" i="8"/>
  <c r="M3092" i="8"/>
  <c r="M3093" i="8"/>
  <c r="M3094" i="8"/>
  <c r="M3095" i="8"/>
  <c r="M3096" i="8"/>
  <c r="M3097" i="8"/>
  <c r="M3098" i="8"/>
  <c r="M3099" i="8"/>
  <c r="M3100" i="8"/>
  <c r="M3101" i="8"/>
  <c r="M3102" i="8"/>
  <c r="M3103" i="8"/>
  <c r="M3104" i="8"/>
  <c r="M3105" i="8"/>
  <c r="M3106" i="8"/>
  <c r="M3107" i="8"/>
  <c r="M3108" i="8"/>
  <c r="M3109" i="8"/>
  <c r="M3110" i="8"/>
  <c r="M3111" i="8"/>
  <c r="M3112" i="8"/>
  <c r="M3113" i="8"/>
  <c r="M3114" i="8"/>
  <c r="M3115" i="8"/>
  <c r="M3116" i="8"/>
  <c r="M3117" i="8"/>
  <c r="M3118" i="8"/>
  <c r="M3119" i="8"/>
  <c r="M3120" i="8"/>
  <c r="M3121" i="8"/>
  <c r="M3122" i="8"/>
  <c r="M3123" i="8"/>
  <c r="M3124" i="8"/>
  <c r="M3125" i="8"/>
  <c r="M3126" i="8"/>
  <c r="M3127" i="8"/>
  <c r="M3128" i="8"/>
  <c r="M3129" i="8"/>
  <c r="M3130" i="8"/>
  <c r="M3131" i="8"/>
  <c r="M3132" i="8"/>
  <c r="M3133" i="8"/>
  <c r="M3134" i="8"/>
  <c r="M3135" i="8"/>
  <c r="M3136" i="8"/>
  <c r="M3137" i="8"/>
  <c r="M3138" i="8"/>
  <c r="M3139" i="8"/>
  <c r="M3140" i="8"/>
  <c r="M3141" i="8"/>
  <c r="M3142" i="8"/>
  <c r="M3143" i="8"/>
  <c r="M3144" i="8"/>
  <c r="M3145" i="8"/>
  <c r="M3146" i="8"/>
  <c r="M3147" i="8"/>
  <c r="M3148" i="8"/>
  <c r="M3149" i="8"/>
  <c r="M3150" i="8"/>
  <c r="M3151" i="8"/>
  <c r="M3152" i="8"/>
  <c r="M3153" i="8"/>
  <c r="M3154" i="8"/>
  <c r="M3155" i="8"/>
  <c r="M3156" i="8"/>
  <c r="M3157" i="8"/>
  <c r="M3158" i="8"/>
  <c r="M3159" i="8"/>
  <c r="M3160" i="8"/>
  <c r="M3161" i="8"/>
  <c r="M3162" i="8"/>
  <c r="M3163" i="8"/>
  <c r="M3164" i="8"/>
  <c r="M3165" i="8"/>
  <c r="M3166" i="8"/>
  <c r="M3167" i="8"/>
  <c r="M3168" i="8"/>
  <c r="M3169" i="8"/>
  <c r="M3170" i="8"/>
  <c r="M3171" i="8"/>
  <c r="M3172" i="8"/>
  <c r="M3173" i="8"/>
  <c r="M3174" i="8"/>
  <c r="M3175" i="8"/>
  <c r="M3176" i="8"/>
  <c r="M3177" i="8"/>
  <c r="M3178" i="8"/>
  <c r="M3179" i="8"/>
  <c r="M3180" i="8"/>
  <c r="M3181" i="8"/>
  <c r="M3182" i="8"/>
  <c r="M3183" i="8"/>
  <c r="M3184" i="8"/>
  <c r="M3185" i="8"/>
  <c r="M3186" i="8"/>
  <c r="M3187" i="8"/>
  <c r="M3188" i="8"/>
  <c r="M3189" i="8"/>
  <c r="M3190" i="8"/>
  <c r="M3191" i="8"/>
  <c r="M3192" i="8"/>
  <c r="M3193" i="8"/>
  <c r="M3194" i="8"/>
  <c r="M3195" i="8"/>
  <c r="M3196" i="8"/>
  <c r="M3197" i="8"/>
  <c r="M3198" i="8"/>
  <c r="M3199" i="8"/>
  <c r="M3200" i="8"/>
  <c r="M3201" i="8"/>
  <c r="M3202" i="8"/>
  <c r="M3203" i="8"/>
  <c r="M3204" i="8"/>
  <c r="M3205" i="8"/>
  <c r="M3206" i="8"/>
  <c r="M3207" i="8"/>
  <c r="M3208" i="8"/>
  <c r="M3209" i="8"/>
  <c r="M3210" i="8"/>
  <c r="M3211" i="8"/>
  <c r="M3212" i="8"/>
  <c r="M3213" i="8"/>
  <c r="M3214" i="8"/>
  <c r="M3215" i="8"/>
  <c r="M3216" i="8"/>
  <c r="M3217" i="8"/>
  <c r="M3218" i="8"/>
  <c r="M3219" i="8"/>
  <c r="M3220" i="8"/>
  <c r="M3221" i="8"/>
  <c r="M3222" i="8"/>
  <c r="M3223" i="8"/>
  <c r="M3224" i="8"/>
  <c r="M3225" i="8"/>
  <c r="M3226" i="8"/>
  <c r="M3227" i="8"/>
  <c r="M3228" i="8"/>
  <c r="M3229" i="8"/>
  <c r="M3230" i="8"/>
  <c r="M3231" i="8"/>
  <c r="M3232" i="8"/>
  <c r="M3233" i="8"/>
  <c r="M3234" i="8"/>
  <c r="M3235" i="8"/>
  <c r="M3236" i="8"/>
  <c r="M3237" i="8"/>
  <c r="M3238" i="8"/>
  <c r="M3239" i="8"/>
  <c r="M3240" i="8"/>
  <c r="M3241" i="8"/>
  <c r="M3242" i="8"/>
  <c r="M3243" i="8"/>
  <c r="M3244" i="8"/>
  <c r="M3245" i="8"/>
  <c r="M3246" i="8"/>
  <c r="M3247" i="8"/>
  <c r="M3248" i="8"/>
  <c r="M3249" i="8"/>
  <c r="M3250" i="8"/>
  <c r="M3251" i="8"/>
  <c r="M3252" i="8"/>
  <c r="M3253" i="8"/>
  <c r="M3254" i="8"/>
  <c r="M3255" i="8"/>
  <c r="M3256" i="8"/>
  <c r="M3257" i="8"/>
  <c r="M3258" i="8"/>
  <c r="M3259" i="8"/>
  <c r="M3260" i="8"/>
  <c r="M3261" i="8"/>
  <c r="M3262" i="8"/>
  <c r="M3263" i="8"/>
  <c r="M3264" i="8"/>
  <c r="M3265" i="8"/>
  <c r="M3266" i="8"/>
  <c r="M3267" i="8"/>
  <c r="M3268" i="8"/>
  <c r="M3269" i="8"/>
  <c r="M3270" i="8"/>
  <c r="M3271" i="8"/>
  <c r="M3272" i="8"/>
  <c r="M3273" i="8"/>
  <c r="M3274" i="8"/>
  <c r="M3275" i="8"/>
  <c r="M3276" i="8"/>
  <c r="M3277" i="8"/>
  <c r="M3278" i="8"/>
  <c r="M3279" i="8"/>
  <c r="M3280" i="8"/>
  <c r="M3281" i="8"/>
  <c r="M3282" i="8"/>
  <c r="M3283" i="8"/>
  <c r="M3284" i="8"/>
  <c r="M3285" i="8"/>
  <c r="M3286" i="8"/>
  <c r="M3287" i="8"/>
  <c r="M3288" i="8"/>
  <c r="M3289" i="8"/>
  <c r="M3290" i="8"/>
  <c r="M3291" i="8"/>
  <c r="M3292" i="8"/>
  <c r="M3293" i="8"/>
  <c r="M3294" i="8"/>
  <c r="M3295" i="8"/>
  <c r="M3296" i="8"/>
  <c r="M3297" i="8"/>
  <c r="M3298" i="8"/>
  <c r="M3299" i="8"/>
  <c r="M3300" i="8"/>
  <c r="M3301" i="8"/>
  <c r="M3302" i="8"/>
  <c r="M3303" i="8"/>
  <c r="M3304" i="8"/>
  <c r="M3305" i="8"/>
  <c r="M3306" i="8"/>
  <c r="M3307" i="8"/>
  <c r="M3308" i="8"/>
  <c r="M3309" i="8"/>
  <c r="M3310" i="8"/>
  <c r="M3311" i="8"/>
  <c r="M3312" i="8"/>
  <c r="M3313" i="8"/>
  <c r="M3314" i="8"/>
  <c r="M3315" i="8"/>
  <c r="M3316" i="8"/>
  <c r="M3317" i="8"/>
  <c r="M3318" i="8"/>
  <c r="M3319" i="8"/>
  <c r="M3320" i="8"/>
  <c r="M3321" i="8"/>
  <c r="M3322" i="8"/>
  <c r="M3323" i="8"/>
  <c r="M3324" i="8"/>
  <c r="M3325" i="8"/>
  <c r="M3326" i="8"/>
  <c r="M3327" i="8"/>
  <c r="M3328" i="8"/>
  <c r="M3329" i="8"/>
  <c r="M3330" i="8"/>
  <c r="M3331" i="8"/>
  <c r="M3332" i="8"/>
  <c r="M3333" i="8"/>
  <c r="M3334" i="8"/>
  <c r="M3335" i="8"/>
  <c r="M3336" i="8"/>
  <c r="M3337" i="8"/>
  <c r="M3338" i="8"/>
  <c r="M3339" i="8"/>
  <c r="M3340" i="8"/>
  <c r="M3341" i="8"/>
  <c r="M3342" i="8"/>
  <c r="M3343" i="8"/>
  <c r="M3344" i="8"/>
  <c r="M3345" i="8"/>
  <c r="M3346" i="8"/>
  <c r="M3347" i="8"/>
  <c r="M3348" i="8"/>
  <c r="M3349" i="8"/>
  <c r="M3350" i="8"/>
  <c r="M3351" i="8"/>
  <c r="M3352" i="8"/>
  <c r="M3353" i="8"/>
  <c r="M3354" i="8"/>
  <c r="M3355" i="8"/>
  <c r="M3356" i="8"/>
  <c r="M3357" i="8"/>
  <c r="M3358" i="8"/>
  <c r="M3359" i="8"/>
  <c r="M3360" i="8"/>
  <c r="M3361" i="8"/>
  <c r="M3362" i="8"/>
  <c r="M3363" i="8"/>
  <c r="M3364" i="8"/>
  <c r="M3365" i="8"/>
  <c r="M3366" i="8"/>
  <c r="M3367" i="8"/>
  <c r="M3368" i="8"/>
  <c r="M3369" i="8"/>
  <c r="M3370" i="8"/>
  <c r="M3371" i="8"/>
  <c r="M3372" i="8"/>
  <c r="M3373" i="8"/>
  <c r="M3374" i="8"/>
  <c r="M3375" i="8"/>
  <c r="M3376" i="8"/>
  <c r="M3377" i="8"/>
  <c r="M3378" i="8"/>
  <c r="M3379" i="8"/>
  <c r="M3380" i="8"/>
  <c r="M3381" i="8"/>
  <c r="M3382" i="8"/>
  <c r="M3383" i="8"/>
  <c r="M3384" i="8"/>
  <c r="M3385" i="8"/>
  <c r="M3386" i="8"/>
  <c r="M3387" i="8"/>
  <c r="M3388" i="8"/>
  <c r="M3389" i="8"/>
  <c r="M3390" i="8"/>
  <c r="M3391" i="8"/>
  <c r="M3392" i="8"/>
  <c r="M3393" i="8"/>
  <c r="M3394" i="8"/>
  <c r="M3395" i="8"/>
  <c r="M3396" i="8"/>
  <c r="M3397" i="8"/>
  <c r="M3398" i="8"/>
  <c r="M3399" i="8"/>
  <c r="M3400" i="8"/>
  <c r="M3401" i="8"/>
  <c r="M3402" i="8"/>
  <c r="M3403" i="8"/>
  <c r="M3404" i="8"/>
  <c r="M3405" i="8"/>
  <c r="M3406" i="8"/>
  <c r="M3407" i="8"/>
  <c r="M3408" i="8"/>
  <c r="M3409" i="8"/>
  <c r="M3410" i="8"/>
  <c r="M3411" i="8"/>
  <c r="M3412" i="8"/>
  <c r="M3413" i="8"/>
  <c r="M3414" i="8"/>
  <c r="M3415" i="8"/>
  <c r="M3416" i="8"/>
  <c r="M3417" i="8"/>
  <c r="M3418" i="8"/>
  <c r="M3419" i="8"/>
  <c r="M3420" i="8"/>
  <c r="M3421" i="8"/>
  <c r="M3422" i="8"/>
  <c r="M3423" i="8"/>
  <c r="M3424" i="8"/>
  <c r="M3425" i="8"/>
  <c r="M3426" i="8"/>
  <c r="M3427" i="8"/>
  <c r="M3428" i="8"/>
  <c r="M3429" i="8"/>
  <c r="M3430" i="8"/>
  <c r="M3431" i="8"/>
  <c r="M3432" i="8"/>
  <c r="M3433" i="8"/>
  <c r="M3434" i="8"/>
  <c r="M3435" i="8"/>
  <c r="M3436" i="8"/>
  <c r="M3437" i="8"/>
  <c r="M3438" i="8"/>
  <c r="M3439" i="8"/>
  <c r="M3440" i="8"/>
  <c r="M3441" i="8"/>
  <c r="M3442" i="8"/>
  <c r="M3443" i="8"/>
  <c r="M3444" i="8"/>
  <c r="M3445" i="8"/>
  <c r="M3446" i="8"/>
  <c r="M3447" i="8"/>
  <c r="M3448" i="8"/>
  <c r="M3449" i="8"/>
  <c r="M3450" i="8"/>
  <c r="M3451" i="8"/>
  <c r="M3452" i="8"/>
  <c r="M3453" i="8"/>
  <c r="M3454" i="8"/>
  <c r="M3455" i="8"/>
  <c r="M3456" i="8"/>
  <c r="M3457" i="8"/>
  <c r="M3458" i="8"/>
  <c r="M3459" i="8"/>
  <c r="M3460" i="8"/>
  <c r="M3461" i="8"/>
  <c r="M3462" i="8"/>
  <c r="M3463" i="8"/>
  <c r="M3464" i="8"/>
  <c r="M3465" i="8"/>
  <c r="M3466" i="8"/>
  <c r="M3467" i="8"/>
  <c r="M3468" i="8"/>
  <c r="M3469" i="8"/>
  <c r="M3470" i="8"/>
  <c r="M3471" i="8"/>
  <c r="M3472" i="8"/>
  <c r="M3473" i="8"/>
  <c r="M3474" i="8"/>
  <c r="M3475" i="8"/>
  <c r="M3476" i="8"/>
  <c r="M3477" i="8"/>
  <c r="M3478" i="8"/>
  <c r="M3479" i="8"/>
  <c r="M3480" i="8"/>
  <c r="M3481" i="8"/>
  <c r="M3482" i="8"/>
  <c r="M3483" i="8"/>
  <c r="M3484" i="8"/>
  <c r="M3485" i="8"/>
  <c r="M3486" i="8"/>
  <c r="M3487" i="8"/>
  <c r="M3488" i="8"/>
  <c r="M3489" i="8"/>
  <c r="M3490" i="8"/>
  <c r="M3491" i="8"/>
  <c r="M3492" i="8"/>
  <c r="M3493" i="8"/>
  <c r="M3494" i="8"/>
  <c r="M3495" i="8"/>
  <c r="M3496" i="8"/>
  <c r="M3497" i="8"/>
  <c r="M3498" i="8"/>
  <c r="M3499" i="8"/>
  <c r="M3500" i="8"/>
  <c r="M3501" i="8"/>
  <c r="M3502" i="8"/>
  <c r="M3503" i="8"/>
  <c r="M3504" i="8"/>
  <c r="M3505" i="8"/>
  <c r="M3506" i="8"/>
  <c r="M3507" i="8"/>
  <c r="M3508" i="8"/>
  <c r="M3509" i="8"/>
  <c r="M3510" i="8"/>
  <c r="M3511" i="8"/>
  <c r="M3512" i="8"/>
  <c r="M3513" i="8"/>
  <c r="M3514" i="8"/>
  <c r="M3515" i="8"/>
  <c r="M3516" i="8"/>
  <c r="M3517" i="8"/>
  <c r="M3518" i="8"/>
  <c r="M3519" i="8"/>
  <c r="M3520" i="8"/>
  <c r="M3521" i="8"/>
  <c r="M3522" i="8"/>
  <c r="M3523" i="8"/>
  <c r="M3524" i="8"/>
  <c r="M3525" i="8"/>
  <c r="M3526" i="8"/>
  <c r="M3527" i="8"/>
  <c r="M3528" i="8"/>
  <c r="M3529" i="8"/>
  <c r="M3530" i="8"/>
  <c r="M3531" i="8"/>
  <c r="M3532" i="8"/>
  <c r="M3533" i="8"/>
  <c r="M3534" i="8"/>
  <c r="M3535" i="8"/>
  <c r="M3536" i="8"/>
  <c r="M3537" i="8"/>
  <c r="M3538" i="8"/>
  <c r="M3539" i="8"/>
  <c r="M3540" i="8"/>
  <c r="M3541" i="8"/>
  <c r="M3542" i="8"/>
  <c r="M3543" i="8"/>
  <c r="M3544" i="8"/>
  <c r="M3545" i="8"/>
  <c r="M3546" i="8"/>
  <c r="M3547" i="8"/>
  <c r="M3548" i="8"/>
  <c r="M3549" i="8"/>
  <c r="M3550" i="8"/>
  <c r="M3551" i="8"/>
  <c r="M3552" i="8"/>
  <c r="M3553" i="8"/>
  <c r="M3554" i="8"/>
  <c r="M3555" i="8"/>
  <c r="M3556" i="8"/>
  <c r="M3557" i="8"/>
  <c r="M3558" i="8"/>
  <c r="M3559" i="8"/>
  <c r="M3560" i="8"/>
  <c r="M3561" i="8"/>
  <c r="M3562" i="8"/>
  <c r="M3563" i="8"/>
  <c r="M3564" i="8"/>
  <c r="M3565" i="8"/>
  <c r="M3566" i="8"/>
  <c r="M3567" i="8"/>
  <c r="M3568" i="8"/>
  <c r="M3569" i="8"/>
  <c r="M3570" i="8"/>
  <c r="M3571" i="8"/>
  <c r="M3572" i="8"/>
  <c r="M3573" i="8"/>
  <c r="M3574" i="8"/>
  <c r="M3575" i="8"/>
  <c r="M3576" i="8"/>
  <c r="M3577" i="8"/>
  <c r="M3578" i="8"/>
  <c r="M3579" i="8"/>
  <c r="M3580" i="8"/>
  <c r="M3581" i="8"/>
  <c r="M3582" i="8"/>
  <c r="M3583" i="8"/>
  <c r="M3584" i="8"/>
  <c r="M3585" i="8"/>
  <c r="M3586" i="8"/>
  <c r="M3587" i="8"/>
  <c r="M3588" i="8"/>
  <c r="M3589" i="8"/>
  <c r="M3590" i="8"/>
  <c r="M3591" i="8"/>
  <c r="M3592" i="8"/>
  <c r="M3593" i="8"/>
  <c r="M3594" i="8"/>
  <c r="M3595" i="8"/>
  <c r="M3596" i="8"/>
  <c r="M3597" i="8"/>
  <c r="M3598" i="8"/>
  <c r="M3599" i="8"/>
  <c r="M3600" i="8"/>
  <c r="M3601" i="8"/>
  <c r="M3602" i="8"/>
  <c r="M3603" i="8"/>
  <c r="M3604" i="8"/>
  <c r="M3605" i="8"/>
  <c r="M3606" i="8"/>
  <c r="M3607" i="8"/>
  <c r="M3608" i="8"/>
  <c r="M3609" i="8"/>
  <c r="M3610" i="8"/>
  <c r="M3611" i="8"/>
  <c r="M3612" i="8"/>
  <c r="M3613" i="8"/>
  <c r="M3614" i="8"/>
  <c r="M3615" i="8"/>
  <c r="M3616" i="8"/>
  <c r="M3617" i="8"/>
  <c r="M3618" i="8"/>
  <c r="M3619" i="8"/>
  <c r="M3620" i="8"/>
  <c r="M3621" i="8"/>
  <c r="M3622" i="8"/>
  <c r="M3623" i="8"/>
  <c r="M3624" i="8"/>
  <c r="M3625" i="8"/>
  <c r="M3626" i="8"/>
  <c r="M3627" i="8"/>
  <c r="M3628" i="8"/>
  <c r="M3629" i="8"/>
  <c r="M3630" i="8"/>
  <c r="M3631" i="8"/>
  <c r="M3632" i="8"/>
  <c r="M3633" i="8"/>
  <c r="M3634" i="8"/>
  <c r="M3635" i="8"/>
  <c r="M3636" i="8"/>
  <c r="M3" i="8"/>
  <c r="Y7" i="9"/>
  <c r="Y8" i="9"/>
  <c r="Y9" i="9"/>
  <c r="Y10" i="9"/>
  <c r="Y11" i="9"/>
  <c r="Y12" i="9"/>
  <c r="Y13" i="9"/>
  <c r="Y14" i="9"/>
  <c r="Y15" i="9"/>
  <c r="Y16" i="9"/>
  <c r="Y17" i="9"/>
  <c r="Y18" i="9"/>
  <c r="Y19" i="9"/>
  <c r="Y20" i="9"/>
  <c r="Y21" i="9"/>
  <c r="Y22" i="9"/>
  <c r="Y23" i="9"/>
  <c r="Y24" i="9"/>
  <c r="Y25" i="9"/>
  <c r="Y26" i="9"/>
  <c r="Y27" i="9"/>
  <c r="Y28" i="9"/>
  <c r="Y29" i="9"/>
  <c r="Y30" i="9"/>
  <c r="Y31" i="9"/>
  <c r="Y32" i="9"/>
  <c r="Y33" i="9"/>
  <c r="Y34" i="9"/>
  <c r="Y35" i="9"/>
  <c r="Y36" i="9"/>
  <c r="Y37" i="9"/>
  <c r="Y38" i="9"/>
  <c r="Y39" i="9"/>
  <c r="Y40" i="9"/>
  <c r="Y41" i="9"/>
  <c r="Y42" i="9"/>
  <c r="Y43" i="9"/>
  <c r="Y44" i="9"/>
  <c r="Y45" i="9"/>
  <c r="Y46" i="9"/>
  <c r="Y47" i="9"/>
  <c r="Y48" i="9"/>
  <c r="Y49" i="9"/>
  <c r="Y50" i="9"/>
  <c r="Y51" i="9"/>
  <c r="Y52" i="9"/>
  <c r="Y53" i="9"/>
  <c r="Y54" i="9"/>
  <c r="Y55" i="9"/>
  <c r="Y56" i="9"/>
  <c r="Y57" i="9"/>
  <c r="Y58" i="9"/>
  <c r="Y59" i="9"/>
  <c r="Y60" i="9"/>
  <c r="Y61" i="9"/>
  <c r="Y62" i="9"/>
  <c r="Y63" i="9"/>
  <c r="Y64" i="9"/>
  <c r="Y65" i="9"/>
  <c r="Y66" i="9"/>
  <c r="Y67" i="9"/>
  <c r="Y68" i="9"/>
  <c r="Y69" i="9"/>
  <c r="Y70" i="9"/>
  <c r="Y71" i="9"/>
  <c r="Y72" i="9"/>
  <c r="Y73" i="9"/>
  <c r="Y74" i="9"/>
  <c r="Y75" i="9"/>
  <c r="Y76" i="9"/>
  <c r="Y77" i="9"/>
  <c r="Y78" i="9"/>
  <c r="Y79" i="9"/>
  <c r="Y80" i="9"/>
  <c r="Y81" i="9"/>
  <c r="Y82" i="9"/>
  <c r="Y83" i="9"/>
  <c r="Y84" i="9"/>
  <c r="Y85" i="9"/>
  <c r="Y86" i="9"/>
  <c r="Y87" i="9"/>
  <c r="Y88" i="9"/>
  <c r="Y89" i="9"/>
  <c r="Y90" i="9"/>
  <c r="Y91" i="9"/>
  <c r="Y92" i="9"/>
  <c r="Y93" i="9"/>
  <c r="Y94" i="9"/>
  <c r="Y95" i="9"/>
  <c r="Y96" i="9"/>
  <c r="Y97" i="9"/>
  <c r="Y98" i="9"/>
  <c r="Y99" i="9"/>
  <c r="Y100" i="9"/>
  <c r="Y101" i="9"/>
  <c r="Y102" i="9"/>
  <c r="Y103" i="9"/>
  <c r="Y104" i="9"/>
  <c r="Y105" i="9"/>
  <c r="Y106" i="9"/>
  <c r="Y107" i="9"/>
  <c r="Y108" i="9"/>
  <c r="Y109" i="9"/>
  <c r="Y110" i="9"/>
  <c r="Y111" i="9"/>
  <c r="Y112" i="9"/>
  <c r="Y113" i="9"/>
  <c r="Y114" i="9"/>
  <c r="Y115" i="9"/>
  <c r="Y116" i="9"/>
  <c r="Y117" i="9"/>
  <c r="Y118" i="9"/>
  <c r="Y119" i="9"/>
  <c r="Y120" i="9"/>
  <c r="Y121" i="9"/>
  <c r="Y122" i="9"/>
  <c r="Y123" i="9"/>
  <c r="Y124" i="9"/>
  <c r="Y125" i="9"/>
  <c r="Y126" i="9"/>
  <c r="Y127" i="9"/>
  <c r="Y128" i="9"/>
  <c r="Y129" i="9"/>
  <c r="Y130" i="9"/>
  <c r="Y131" i="9"/>
  <c r="Y132" i="9"/>
  <c r="Y133" i="9"/>
  <c r="Y134" i="9"/>
  <c r="Y135" i="9"/>
  <c r="Y136" i="9"/>
  <c r="Y137" i="9"/>
  <c r="Y138" i="9"/>
  <c r="Y139" i="9"/>
  <c r="Y140" i="9"/>
  <c r="Y141" i="9"/>
  <c r="Y142" i="9"/>
  <c r="Y143" i="9"/>
  <c r="Y144" i="9"/>
  <c r="Y145" i="9"/>
  <c r="Y146" i="9"/>
  <c r="Y147" i="9"/>
  <c r="Y148" i="9"/>
  <c r="Y149" i="9"/>
  <c r="Y150" i="9"/>
  <c r="Y151" i="9"/>
  <c r="Y152" i="9"/>
  <c r="Y153" i="9"/>
  <c r="Y154" i="9"/>
  <c r="Y155" i="9"/>
  <c r="Y156" i="9"/>
  <c r="Y157" i="9"/>
  <c r="Y158" i="9"/>
  <c r="Y159" i="9"/>
  <c r="Y160" i="9"/>
  <c r="Y161" i="9"/>
  <c r="Y162" i="9"/>
  <c r="Y163" i="9"/>
  <c r="Y164" i="9"/>
  <c r="Y165" i="9"/>
  <c r="Y166" i="9"/>
  <c r="Y167" i="9"/>
  <c r="Y168" i="9"/>
  <c r="Y169" i="9"/>
  <c r="Y170" i="9"/>
  <c r="Y171" i="9"/>
  <c r="Y172" i="9"/>
  <c r="Y173" i="9"/>
  <c r="Y174" i="9"/>
  <c r="Y175" i="9"/>
  <c r="Y176" i="9"/>
  <c r="Y177" i="9"/>
  <c r="Y178" i="9"/>
  <c r="Y179" i="9"/>
  <c r="Y180" i="9"/>
  <c r="Y181" i="9"/>
  <c r="Y182" i="9"/>
  <c r="Y183" i="9"/>
  <c r="Y184" i="9"/>
  <c r="Y185" i="9"/>
  <c r="Y186" i="9"/>
  <c r="Y187" i="9"/>
  <c r="Y188" i="9"/>
  <c r="Y189" i="9"/>
  <c r="Y190" i="9"/>
  <c r="Y191" i="9"/>
  <c r="Y192" i="9"/>
  <c r="Y193" i="9"/>
  <c r="Y194" i="9"/>
  <c r="Y195" i="9"/>
  <c r="Y196" i="9"/>
  <c r="Y197" i="9"/>
  <c r="Y198" i="9"/>
  <c r="Y199" i="9"/>
  <c r="Y200" i="9"/>
  <c r="Y201" i="9"/>
  <c r="Y202" i="9"/>
  <c r="Y203" i="9"/>
  <c r="Y204" i="9"/>
  <c r="Y205" i="9"/>
  <c r="Y206" i="9"/>
  <c r="Y207" i="9"/>
  <c r="Y208" i="9"/>
  <c r="Y209" i="9"/>
  <c r="Y210" i="9"/>
  <c r="Y211" i="9"/>
  <c r="Y212" i="9"/>
  <c r="Y213" i="9"/>
  <c r="Y214" i="9"/>
  <c r="Y215" i="9"/>
  <c r="Y216" i="9"/>
  <c r="Y217" i="9"/>
  <c r="Y218" i="9"/>
  <c r="Y219" i="9"/>
  <c r="Y220" i="9"/>
  <c r="Y221" i="9"/>
  <c r="Y222" i="9"/>
  <c r="Y223" i="9"/>
  <c r="Y224" i="9"/>
  <c r="Y225" i="9"/>
  <c r="Y226" i="9"/>
  <c r="Y227" i="9"/>
  <c r="Y228" i="9"/>
  <c r="Y229" i="9"/>
  <c r="Y230" i="9"/>
  <c r="Y231" i="9"/>
  <c r="Y232" i="9"/>
  <c r="Y233" i="9"/>
  <c r="Y234" i="9"/>
  <c r="Y235" i="9"/>
  <c r="Y236" i="9"/>
  <c r="Y237" i="9"/>
  <c r="Y238" i="9"/>
  <c r="Y239" i="9"/>
  <c r="Y240" i="9"/>
  <c r="Y241" i="9"/>
  <c r="Y242" i="9"/>
  <c r="Y243" i="9"/>
  <c r="Y244" i="9"/>
  <c r="Y245" i="9"/>
  <c r="Y246" i="9"/>
  <c r="Y247" i="9"/>
  <c r="Y248" i="9"/>
  <c r="Y249" i="9"/>
  <c r="Y250" i="9"/>
  <c r="Y251" i="9"/>
  <c r="Y252" i="9"/>
  <c r="Y253" i="9"/>
  <c r="Y254" i="9"/>
  <c r="Y255" i="9"/>
  <c r="Y256" i="9"/>
  <c r="Y257" i="9"/>
  <c r="Y258" i="9"/>
  <c r="Y259" i="9"/>
  <c r="Y260" i="9"/>
  <c r="Y261" i="9"/>
  <c r="Y262" i="9"/>
  <c r="Y263" i="9"/>
  <c r="Y264" i="9"/>
  <c r="Y265" i="9"/>
  <c r="Y266" i="9"/>
  <c r="Y267" i="9"/>
  <c r="Y268" i="9"/>
  <c r="Y269" i="9"/>
  <c r="Y270" i="9"/>
  <c r="Y271" i="9"/>
  <c r="Y272" i="9"/>
  <c r="Y273" i="9"/>
  <c r="Y274" i="9"/>
  <c r="Y275" i="9"/>
  <c r="Y276" i="9"/>
  <c r="Y277" i="9"/>
  <c r="Y278" i="9"/>
  <c r="Y279" i="9"/>
  <c r="Y280" i="9"/>
  <c r="Y281" i="9"/>
  <c r="Y282" i="9"/>
  <c r="Y283" i="9"/>
  <c r="Y284" i="9"/>
  <c r="Y285" i="9"/>
  <c r="Y286" i="9"/>
  <c r="Y287" i="9"/>
  <c r="Y288" i="9"/>
  <c r="Y289" i="9"/>
  <c r="Y290" i="9"/>
  <c r="Y291" i="9"/>
  <c r="Y292" i="9"/>
  <c r="Y293" i="9"/>
  <c r="Y294" i="9"/>
  <c r="Y295" i="9"/>
  <c r="Y296" i="9"/>
  <c r="Y297" i="9"/>
  <c r="Y298" i="9"/>
  <c r="Y299" i="9"/>
  <c r="Y300" i="9"/>
  <c r="Y301" i="9"/>
  <c r="Y302" i="9"/>
  <c r="Y303" i="9"/>
  <c r="Y304" i="9"/>
  <c r="Y305" i="9"/>
  <c r="Y306" i="9"/>
  <c r="Y307" i="9"/>
  <c r="Y308" i="9"/>
  <c r="Y309" i="9"/>
  <c r="Y310" i="9"/>
  <c r="Y311" i="9"/>
  <c r="Y312" i="9"/>
  <c r="Y313" i="9"/>
  <c r="Y314" i="9"/>
  <c r="Y315" i="9"/>
  <c r="Y316" i="9"/>
  <c r="Y317" i="9"/>
  <c r="Y318" i="9"/>
  <c r="Y319" i="9"/>
  <c r="Y320" i="9"/>
  <c r="Y321" i="9"/>
  <c r="Y322" i="9"/>
  <c r="Y323" i="9"/>
  <c r="Y324" i="9"/>
  <c r="Y325" i="9"/>
  <c r="Y326" i="9"/>
  <c r="Y327" i="9"/>
  <c r="Y328" i="9"/>
  <c r="Y329" i="9"/>
  <c r="Y330" i="9"/>
  <c r="Y331" i="9"/>
  <c r="Y332" i="9"/>
  <c r="Y333" i="9"/>
  <c r="Y334" i="9"/>
  <c r="Y335" i="9"/>
  <c r="Y336" i="9"/>
  <c r="Y337" i="9"/>
  <c r="Y338" i="9"/>
  <c r="Y339" i="9"/>
  <c r="Y340" i="9"/>
  <c r="Y341" i="9"/>
  <c r="Y342" i="9"/>
  <c r="Y343" i="9"/>
  <c r="Y344" i="9"/>
  <c r="Y345" i="9"/>
  <c r="Y346" i="9"/>
  <c r="Y347" i="9"/>
  <c r="Y348" i="9"/>
  <c r="Y349" i="9"/>
  <c r="Y350" i="9"/>
  <c r="Y351" i="9"/>
  <c r="Y352" i="9"/>
  <c r="Y353" i="9"/>
  <c r="Y354" i="9"/>
  <c r="Y355" i="9"/>
  <c r="Y356" i="9"/>
  <c r="Y357" i="9"/>
  <c r="Y358" i="9"/>
  <c r="Y359" i="9"/>
  <c r="Y360" i="9"/>
  <c r="Y361" i="9"/>
  <c r="Y362" i="9"/>
  <c r="Y363" i="9"/>
  <c r="Y364" i="9"/>
  <c r="Y365" i="9"/>
  <c r="Y366" i="9"/>
  <c r="Y367" i="9"/>
  <c r="Y368" i="9"/>
  <c r="Y369" i="9"/>
  <c r="Y370" i="9"/>
  <c r="Y371" i="9"/>
  <c r="Y372" i="9"/>
  <c r="Y373" i="9"/>
  <c r="Y374" i="9"/>
  <c r="Y375" i="9"/>
  <c r="Y376" i="9"/>
  <c r="Y377" i="9"/>
  <c r="Y378" i="9"/>
  <c r="Y379" i="9"/>
  <c r="Y380" i="9"/>
  <c r="Y381" i="9"/>
  <c r="Y382" i="9"/>
  <c r="Y383" i="9"/>
  <c r="Y384" i="9"/>
  <c r="Y385" i="9"/>
  <c r="Y386" i="9"/>
  <c r="Y387" i="9"/>
  <c r="Y388" i="9"/>
  <c r="Y389" i="9"/>
  <c r="Y390" i="9"/>
  <c r="Y391" i="9"/>
  <c r="Y392" i="9"/>
  <c r="Y393" i="9"/>
  <c r="Y394" i="9"/>
  <c r="Y395" i="9"/>
  <c r="Y396" i="9"/>
  <c r="Y397" i="9"/>
  <c r="Y398" i="9"/>
  <c r="Y399" i="9"/>
  <c r="Y400" i="9"/>
  <c r="Y401" i="9"/>
  <c r="Y402" i="9"/>
  <c r="Y403" i="9"/>
  <c r="Y404" i="9"/>
  <c r="Y405" i="9"/>
  <c r="Y406" i="9"/>
  <c r="Y407" i="9"/>
  <c r="Y408" i="9"/>
  <c r="Y409" i="9"/>
  <c r="Y410" i="9"/>
  <c r="Y411" i="9"/>
  <c r="Y412" i="9"/>
  <c r="Y413" i="9"/>
  <c r="Y414" i="9"/>
  <c r="Y415" i="9"/>
  <c r="Y416" i="9"/>
  <c r="Y417" i="9"/>
  <c r="Y418" i="9"/>
  <c r="Y419" i="9"/>
  <c r="Y420" i="9"/>
  <c r="Y421" i="9"/>
  <c r="Y422" i="9"/>
  <c r="Y423" i="9"/>
  <c r="Y424" i="9"/>
  <c r="Y425" i="9"/>
  <c r="Y426" i="9"/>
  <c r="Y427" i="9"/>
  <c r="Y428" i="9"/>
  <c r="Y429" i="9"/>
  <c r="Y430" i="9"/>
  <c r="Y431" i="9"/>
  <c r="Y432" i="9"/>
  <c r="Y433" i="9"/>
  <c r="Y434" i="9"/>
  <c r="Y435" i="9"/>
  <c r="Y436" i="9"/>
  <c r="Y437" i="9"/>
  <c r="Y438" i="9"/>
  <c r="Y439" i="9"/>
  <c r="Y440" i="9"/>
  <c r="Y441" i="9"/>
  <c r="Y442" i="9"/>
  <c r="Y443" i="9"/>
  <c r="Y444" i="9"/>
  <c r="Y445" i="9"/>
  <c r="Y446" i="9"/>
  <c r="Y447" i="9"/>
  <c r="Y448" i="9"/>
  <c r="Y449" i="9"/>
  <c r="Y450" i="9"/>
  <c r="Y451" i="9"/>
  <c r="Y452" i="9"/>
  <c r="Y453" i="9"/>
  <c r="Y454" i="9"/>
  <c r="Y455" i="9"/>
  <c r="Y456" i="9"/>
  <c r="Y457" i="9"/>
  <c r="Y458" i="9"/>
  <c r="Y459" i="9"/>
  <c r="Y460" i="9"/>
  <c r="Y461" i="9"/>
  <c r="Y462" i="9"/>
  <c r="Y463" i="9"/>
  <c r="Y464" i="9"/>
  <c r="Y465" i="9"/>
  <c r="Y466" i="9"/>
  <c r="Y467" i="9"/>
  <c r="Y468" i="9"/>
  <c r="Y469" i="9"/>
  <c r="Y470" i="9"/>
  <c r="Y471" i="9"/>
  <c r="Y472" i="9"/>
  <c r="Y473" i="9"/>
  <c r="Y474" i="9"/>
  <c r="Y475" i="9"/>
  <c r="Y476" i="9"/>
  <c r="Y477" i="9"/>
  <c r="Y478" i="9"/>
  <c r="Y479" i="9"/>
  <c r="Y480" i="9"/>
  <c r="Y481" i="9"/>
  <c r="Y482" i="9"/>
  <c r="Y483" i="9"/>
  <c r="Y484" i="9"/>
  <c r="Y485" i="9"/>
  <c r="Y486" i="9"/>
  <c r="Y487" i="9"/>
  <c r="Y488" i="9"/>
  <c r="Y489" i="9"/>
  <c r="Y490" i="9"/>
  <c r="Y491" i="9"/>
  <c r="Y492" i="9"/>
  <c r="Y493" i="9"/>
  <c r="Y494" i="9"/>
  <c r="Y495" i="9"/>
  <c r="Y496" i="9"/>
  <c r="Y497" i="9"/>
  <c r="Y498" i="9"/>
  <c r="Y499" i="9"/>
  <c r="Y500" i="9"/>
  <c r="Y501" i="9"/>
  <c r="Y502" i="9"/>
  <c r="Y503" i="9"/>
  <c r="Y504" i="9"/>
  <c r="Y505" i="9"/>
  <c r="Y506" i="9"/>
  <c r="Y507" i="9"/>
  <c r="Y508" i="9"/>
  <c r="Y509" i="9"/>
  <c r="Y510" i="9"/>
  <c r="Y511" i="9"/>
  <c r="Y512" i="9"/>
  <c r="Y513" i="9"/>
  <c r="Y514" i="9"/>
  <c r="Y515" i="9"/>
  <c r="Y516" i="9"/>
  <c r="Y517" i="9"/>
  <c r="Y518" i="9"/>
  <c r="Y519" i="9"/>
  <c r="Y520" i="9"/>
  <c r="Y521" i="9"/>
  <c r="Y522" i="9"/>
  <c r="Y523" i="9"/>
  <c r="Y524" i="9"/>
  <c r="Y525" i="9"/>
  <c r="Y526" i="9"/>
  <c r="Y527" i="9"/>
  <c r="Y528" i="9"/>
  <c r="Y529" i="9"/>
  <c r="Y530" i="9"/>
  <c r="Y531" i="9"/>
  <c r="Y532" i="9"/>
  <c r="Y533" i="9"/>
  <c r="Y534" i="9"/>
  <c r="Y535" i="9"/>
  <c r="Y536" i="9"/>
  <c r="Y537" i="9"/>
  <c r="Y538" i="9"/>
  <c r="Y539" i="9"/>
  <c r="Y540" i="9"/>
  <c r="Y541" i="9"/>
  <c r="Y542" i="9"/>
  <c r="Y543" i="9"/>
  <c r="Y544" i="9"/>
  <c r="Y545" i="9"/>
  <c r="Y546" i="9"/>
  <c r="Y547" i="9"/>
  <c r="Y548" i="9"/>
  <c r="Y549" i="9"/>
  <c r="Y550" i="9"/>
  <c r="Y551" i="9"/>
  <c r="Y552" i="9"/>
  <c r="Y553" i="9"/>
  <c r="Y554" i="9"/>
  <c r="Y555" i="9"/>
  <c r="Y556" i="9"/>
  <c r="Y557" i="9"/>
  <c r="Y558" i="9"/>
  <c r="Y559" i="9"/>
  <c r="Y560" i="9"/>
  <c r="Y561" i="9"/>
  <c r="Y562" i="9"/>
  <c r="Y563" i="9"/>
  <c r="Y564" i="9"/>
  <c r="Y565" i="9"/>
  <c r="Y566" i="9"/>
  <c r="Y567" i="9"/>
  <c r="Y568" i="9"/>
  <c r="Y569" i="9"/>
  <c r="Y570" i="9"/>
  <c r="Y571" i="9"/>
  <c r="Y572" i="9"/>
  <c r="Y573" i="9"/>
  <c r="Y574" i="9"/>
  <c r="Y575" i="9"/>
  <c r="Y576" i="9"/>
  <c r="Y577" i="9"/>
  <c r="Y578" i="9"/>
  <c r="Y579" i="9"/>
  <c r="Y580" i="9"/>
  <c r="Y581" i="9"/>
  <c r="Y582" i="9"/>
  <c r="Y583" i="9"/>
  <c r="Y584" i="9"/>
  <c r="Y585" i="9"/>
  <c r="Y586" i="9"/>
  <c r="Y587" i="9"/>
  <c r="Y588" i="9"/>
  <c r="Y589" i="9"/>
  <c r="Y590" i="9"/>
  <c r="Y591" i="9"/>
  <c r="Y592" i="9"/>
  <c r="Y593" i="9"/>
  <c r="Y594" i="9"/>
  <c r="Y595" i="9"/>
  <c r="Y596" i="9"/>
  <c r="Y597" i="9"/>
  <c r="Y598" i="9"/>
  <c r="Y599" i="9"/>
  <c r="Y600" i="9"/>
  <c r="Y601" i="9"/>
  <c r="Y602" i="9"/>
  <c r="Y603" i="9"/>
  <c r="Y604" i="9"/>
  <c r="Y605" i="9"/>
  <c r="Y606" i="9"/>
  <c r="Y607" i="9"/>
  <c r="Y608" i="9"/>
  <c r="Y609" i="9"/>
  <c r="Y610" i="9"/>
  <c r="Y611" i="9"/>
  <c r="Y612" i="9"/>
  <c r="Y613" i="9"/>
  <c r="Y614" i="9"/>
  <c r="Y615" i="9"/>
  <c r="Y616" i="9"/>
  <c r="Y617" i="9"/>
  <c r="Y618" i="9"/>
  <c r="Y619" i="9"/>
  <c r="Y620" i="9"/>
  <c r="Y621" i="9"/>
  <c r="Y622" i="9"/>
  <c r="Y623" i="9"/>
  <c r="Y624" i="9"/>
  <c r="Y625" i="9"/>
  <c r="Y626" i="9"/>
  <c r="Y627" i="9"/>
  <c r="Y628" i="9"/>
  <c r="Y629" i="9"/>
  <c r="Y630" i="9"/>
  <c r="Y631" i="9"/>
  <c r="Y632" i="9"/>
  <c r="Y633" i="9"/>
  <c r="Y634" i="9"/>
  <c r="Y635" i="9"/>
  <c r="Y636" i="9"/>
  <c r="Y637" i="9"/>
  <c r="Y638" i="9"/>
  <c r="Y639" i="9"/>
  <c r="Y640" i="9"/>
  <c r="Y641" i="9"/>
  <c r="Y642" i="9"/>
  <c r="Y643" i="9"/>
  <c r="Y644" i="9"/>
  <c r="Y645" i="9"/>
  <c r="Y646" i="9"/>
  <c r="Y647" i="9"/>
  <c r="Y648" i="9"/>
  <c r="Y649" i="9"/>
  <c r="Y650" i="9"/>
  <c r="Y651" i="9"/>
  <c r="Y652" i="9"/>
  <c r="Y653" i="9"/>
  <c r="Y654" i="9"/>
  <c r="Y655" i="9"/>
  <c r="Y656" i="9"/>
  <c r="Y657" i="9"/>
  <c r="Y658" i="9"/>
  <c r="Y659" i="9"/>
  <c r="Y660" i="9"/>
  <c r="Y661" i="9"/>
  <c r="Y662" i="9"/>
  <c r="Y663" i="9"/>
  <c r="Y664" i="9"/>
  <c r="Y665" i="9"/>
  <c r="Y666" i="9"/>
  <c r="Y667" i="9"/>
  <c r="Y668" i="9"/>
  <c r="Y669" i="9"/>
  <c r="Y670" i="9"/>
  <c r="Y671" i="9"/>
  <c r="Y672" i="9"/>
  <c r="Y673" i="9"/>
  <c r="Y674" i="9"/>
  <c r="Y675" i="9"/>
  <c r="Y676" i="9"/>
  <c r="Y677" i="9"/>
  <c r="Y678" i="9"/>
  <c r="Y679" i="9"/>
  <c r="Y680" i="9"/>
  <c r="Y681" i="9"/>
  <c r="Y682" i="9"/>
  <c r="Y683" i="9"/>
  <c r="Y684" i="9"/>
  <c r="Y685" i="9"/>
  <c r="Y686" i="9"/>
  <c r="Y687" i="9"/>
  <c r="Y688" i="9"/>
  <c r="Y689" i="9"/>
  <c r="Y690" i="9"/>
  <c r="Y691" i="9"/>
  <c r="Y692" i="9"/>
  <c r="Y693" i="9"/>
  <c r="Y694" i="9"/>
  <c r="Y695" i="9"/>
  <c r="Y696" i="9"/>
  <c r="Y697" i="9"/>
  <c r="Y698" i="9"/>
  <c r="Y699" i="9"/>
  <c r="Y700" i="9"/>
  <c r="Y701" i="9"/>
  <c r="Y702" i="9"/>
  <c r="Y703" i="9"/>
  <c r="Y704" i="9"/>
  <c r="Y705" i="9"/>
  <c r="Y706" i="9"/>
  <c r="Y707" i="9"/>
  <c r="Y708" i="9"/>
  <c r="Y709" i="9"/>
  <c r="Y710" i="9"/>
  <c r="Y711" i="9"/>
  <c r="Y712" i="9"/>
  <c r="Y713" i="9"/>
  <c r="Y714" i="9"/>
  <c r="Y715" i="9"/>
  <c r="Y716" i="9"/>
  <c r="Y717" i="9"/>
  <c r="Y718" i="9"/>
  <c r="Y719" i="9"/>
  <c r="Y720" i="9"/>
  <c r="Y721" i="9"/>
  <c r="Y722" i="9"/>
  <c r="Y723" i="9"/>
  <c r="Y724" i="9"/>
  <c r="Y725" i="9"/>
  <c r="Y726" i="9"/>
  <c r="Y727" i="9"/>
  <c r="Y728" i="9"/>
  <c r="Y729" i="9"/>
  <c r="Y730" i="9"/>
  <c r="Y731" i="9"/>
  <c r="Y732" i="9"/>
  <c r="Y733" i="9"/>
  <c r="Y734" i="9"/>
  <c r="Y735" i="9"/>
  <c r="Y736" i="9"/>
  <c r="Y737" i="9"/>
  <c r="Y738" i="9"/>
  <c r="Y739" i="9"/>
  <c r="Y740" i="9"/>
  <c r="Y741" i="9"/>
  <c r="Y742" i="9"/>
  <c r="Y743" i="9"/>
  <c r="Y744" i="9"/>
  <c r="Y745" i="9"/>
  <c r="Y746" i="9"/>
  <c r="Y747" i="9"/>
  <c r="Y748" i="9"/>
  <c r="Y749" i="9"/>
  <c r="Y750" i="9"/>
  <c r="Y751" i="9"/>
  <c r="Y752" i="9"/>
  <c r="Y753" i="9"/>
  <c r="Y754" i="9"/>
  <c r="Y755" i="9"/>
  <c r="Y756" i="9"/>
  <c r="Y757" i="9"/>
  <c r="Y758" i="9"/>
  <c r="Y759" i="9"/>
  <c r="Y760" i="9"/>
  <c r="Y761" i="9"/>
  <c r="Y762" i="9"/>
  <c r="Y763" i="9"/>
  <c r="Y764" i="9"/>
  <c r="Y765" i="9"/>
  <c r="Y766" i="9"/>
  <c r="Y767" i="9"/>
  <c r="Y768" i="9"/>
  <c r="Y769" i="9"/>
  <c r="Y770" i="9"/>
  <c r="Y771" i="9"/>
  <c r="Y772" i="9"/>
  <c r="Y773" i="9"/>
  <c r="Y774" i="9"/>
  <c r="Y775" i="9"/>
  <c r="Y776" i="9"/>
  <c r="Y777" i="9"/>
  <c r="Y778" i="9"/>
  <c r="Y779" i="9"/>
  <c r="Y780" i="9"/>
  <c r="Y781" i="9"/>
  <c r="Y782" i="9"/>
  <c r="Y783" i="9"/>
  <c r="Y784" i="9"/>
  <c r="Y785" i="9"/>
  <c r="Y786" i="9"/>
  <c r="Y787" i="9"/>
  <c r="Y788" i="9"/>
  <c r="Y789" i="9"/>
  <c r="Y790" i="9"/>
  <c r="Y791" i="9"/>
  <c r="Y792" i="9"/>
  <c r="Y793" i="9"/>
  <c r="Y794" i="9"/>
  <c r="Y795" i="9"/>
  <c r="Y796" i="9"/>
  <c r="Y797" i="9"/>
  <c r="Y798" i="9"/>
  <c r="Y799" i="9"/>
  <c r="Y800" i="9"/>
  <c r="Y801" i="9"/>
  <c r="Y802" i="9"/>
  <c r="Y803" i="9"/>
  <c r="Y804" i="9"/>
  <c r="Y805" i="9"/>
  <c r="Y806" i="9"/>
  <c r="Y807" i="9"/>
  <c r="Y808" i="9"/>
  <c r="Y809" i="9"/>
  <c r="Y810" i="9"/>
  <c r="Y811" i="9"/>
  <c r="Y812" i="9"/>
  <c r="Y813" i="9"/>
  <c r="Y814" i="9"/>
  <c r="Y815" i="9"/>
  <c r="Y816" i="9"/>
  <c r="Y817" i="9"/>
  <c r="Y818" i="9"/>
  <c r="Y819" i="9"/>
  <c r="Y820" i="9"/>
  <c r="Y821" i="9"/>
  <c r="Y822" i="9"/>
  <c r="Y823" i="9"/>
  <c r="Y824" i="9"/>
  <c r="Y825" i="9"/>
  <c r="Y826" i="9"/>
  <c r="Y827" i="9"/>
  <c r="Y828" i="9"/>
  <c r="Y829" i="9"/>
  <c r="Y830" i="9"/>
  <c r="Y831" i="9"/>
  <c r="Y832" i="9"/>
  <c r="Y833" i="9"/>
  <c r="Y834" i="9"/>
  <c r="Y835" i="9"/>
  <c r="Y836" i="9"/>
  <c r="Y837" i="9"/>
  <c r="Y838" i="9"/>
  <c r="Y839" i="9"/>
  <c r="Y840" i="9"/>
  <c r="Y841" i="9"/>
  <c r="Y842" i="9"/>
  <c r="Y843" i="9"/>
  <c r="Y844" i="9"/>
  <c r="Y845" i="9"/>
  <c r="Y846" i="9"/>
  <c r="Y847" i="9"/>
  <c r="Y848" i="9"/>
  <c r="Y849" i="9"/>
  <c r="Y850" i="9"/>
  <c r="Y851" i="9"/>
  <c r="Y852" i="9"/>
  <c r="Y853" i="9"/>
  <c r="Y854" i="9"/>
  <c r="Y855" i="9"/>
  <c r="Y856" i="9"/>
  <c r="Y857" i="9"/>
  <c r="Y858" i="9"/>
  <c r="Y859" i="9"/>
  <c r="Y860" i="9"/>
  <c r="Y861" i="9"/>
  <c r="Y862" i="9"/>
  <c r="Y863" i="9"/>
  <c r="Y864" i="9"/>
  <c r="Y865" i="9"/>
  <c r="Y866" i="9"/>
  <c r="Y867" i="9"/>
  <c r="Y868" i="9"/>
  <c r="Y869" i="9"/>
  <c r="Y870" i="9"/>
  <c r="Y871" i="9"/>
  <c r="Y872" i="9"/>
  <c r="Y873" i="9"/>
  <c r="Y874" i="9"/>
  <c r="Y875" i="9"/>
  <c r="Y876" i="9"/>
  <c r="Y877" i="9"/>
  <c r="Y878" i="9"/>
  <c r="Y879" i="9"/>
  <c r="Y880" i="9"/>
  <c r="Y881" i="9"/>
  <c r="Y882" i="9"/>
  <c r="Y883" i="9"/>
  <c r="Y884" i="9"/>
  <c r="Y885" i="9"/>
  <c r="Y886" i="9"/>
  <c r="Y887" i="9"/>
  <c r="Y888" i="9"/>
  <c r="Y889" i="9"/>
  <c r="Y890" i="9"/>
  <c r="Y891" i="9"/>
  <c r="Y892" i="9"/>
  <c r="Y893" i="9"/>
  <c r="Y894" i="9"/>
  <c r="Y895" i="9"/>
  <c r="Y896" i="9"/>
  <c r="Y897" i="9"/>
  <c r="Y898" i="9"/>
  <c r="Y899" i="9"/>
  <c r="Y900" i="9"/>
  <c r="Y901" i="9"/>
  <c r="Y902" i="9"/>
  <c r="Y903" i="9"/>
  <c r="Y904" i="9"/>
  <c r="Y905" i="9"/>
  <c r="Y906" i="9"/>
  <c r="Y907" i="9"/>
  <c r="Y908" i="9"/>
  <c r="Y909" i="9"/>
  <c r="Y910" i="9"/>
  <c r="Y911" i="9"/>
  <c r="Y912" i="9"/>
  <c r="Y913" i="9"/>
  <c r="Y914" i="9"/>
  <c r="Y915" i="9"/>
  <c r="Y916" i="9"/>
  <c r="Y917" i="9"/>
  <c r="Y918" i="9"/>
  <c r="Y919" i="9"/>
  <c r="Y920" i="9"/>
  <c r="Y921" i="9"/>
  <c r="Y922" i="9"/>
  <c r="Y923" i="9"/>
  <c r="Y924" i="9"/>
  <c r="Y925" i="9"/>
  <c r="Y926" i="9"/>
  <c r="Y927" i="9"/>
  <c r="Y928" i="9"/>
  <c r="Y929" i="9"/>
  <c r="Y930" i="9"/>
  <c r="Y931" i="9"/>
  <c r="Y932" i="9"/>
  <c r="Y933" i="9"/>
  <c r="Y934" i="9"/>
  <c r="Y935" i="9"/>
  <c r="Y936" i="9"/>
  <c r="Y937" i="9"/>
  <c r="Y938" i="9"/>
  <c r="Y939" i="9"/>
  <c r="Y940" i="9"/>
  <c r="Y941" i="9"/>
  <c r="Y942" i="9"/>
  <c r="Y943" i="9"/>
  <c r="Y944" i="9"/>
  <c r="Y945" i="9"/>
  <c r="Y946" i="9"/>
  <c r="Y947" i="9"/>
  <c r="Y948" i="9"/>
  <c r="Y949" i="9"/>
  <c r="Y950" i="9"/>
  <c r="Y951" i="9"/>
  <c r="Y952" i="9"/>
  <c r="Y953" i="9"/>
  <c r="Y954" i="9"/>
  <c r="Y955" i="9"/>
  <c r="Y956" i="9"/>
  <c r="Y957" i="9"/>
  <c r="Y958" i="9"/>
  <c r="Y959" i="9"/>
  <c r="Y960" i="9"/>
  <c r="Y961" i="9"/>
  <c r="Y962" i="9"/>
  <c r="Y963" i="9"/>
  <c r="Y964" i="9"/>
  <c r="Y965" i="9"/>
  <c r="Y966" i="9"/>
  <c r="Y967" i="9"/>
  <c r="Y968" i="9"/>
  <c r="Y969" i="9"/>
  <c r="Y970" i="9"/>
  <c r="Y971" i="9"/>
  <c r="Y972" i="9"/>
  <c r="Y973" i="9"/>
  <c r="Y974" i="9"/>
  <c r="Y975" i="9"/>
  <c r="Y976" i="9"/>
  <c r="Y977" i="9"/>
  <c r="Y978" i="9"/>
  <c r="Y979" i="9"/>
  <c r="Y980" i="9"/>
  <c r="Y981" i="9"/>
  <c r="Y982" i="9"/>
  <c r="Y983" i="9"/>
  <c r="Y984" i="9"/>
  <c r="Y985" i="9"/>
  <c r="Y986" i="9"/>
  <c r="Y987" i="9"/>
  <c r="Y988" i="9"/>
  <c r="Y989" i="9"/>
  <c r="Y990" i="9"/>
  <c r="Y991" i="9"/>
  <c r="Y992" i="9"/>
  <c r="Y993" i="9"/>
  <c r="Y994" i="9"/>
  <c r="Y995" i="9"/>
  <c r="Y996" i="9"/>
  <c r="Y997" i="9"/>
  <c r="Y998" i="9"/>
  <c r="Y999" i="9"/>
  <c r="Y1000" i="9"/>
  <c r="Y1001" i="9"/>
  <c r="Y1002" i="9"/>
  <c r="Y1003" i="9"/>
  <c r="Y1004" i="9"/>
  <c r="Y1005" i="9"/>
  <c r="Y1006" i="9"/>
  <c r="Y1007" i="9"/>
  <c r="Y1008" i="9"/>
  <c r="Y1009" i="9"/>
  <c r="Y1010" i="9"/>
  <c r="Y1011" i="9"/>
  <c r="Y1012" i="9"/>
  <c r="Y1013" i="9"/>
  <c r="Y1014" i="9"/>
  <c r="Y1015" i="9"/>
  <c r="Y1016" i="9"/>
  <c r="Y1017" i="9"/>
  <c r="Y1018" i="9"/>
  <c r="Y1019" i="9"/>
  <c r="Y1020" i="9"/>
  <c r="Y1021" i="9"/>
  <c r="Y1022" i="9"/>
  <c r="Y1023" i="9"/>
  <c r="Y1024" i="9"/>
  <c r="Y1025" i="9"/>
  <c r="Y1026" i="9"/>
  <c r="Y1027" i="9"/>
  <c r="Y1028" i="9"/>
  <c r="Y1029" i="9"/>
  <c r="Y1030" i="9"/>
  <c r="Y1031" i="9"/>
  <c r="Y1032" i="9"/>
  <c r="Y1033" i="9"/>
  <c r="Y1034" i="9"/>
  <c r="Y1035" i="9"/>
  <c r="Y1036" i="9"/>
  <c r="Y1037" i="9"/>
  <c r="Y1038" i="9"/>
  <c r="Y1039" i="9"/>
  <c r="Y1040" i="9"/>
  <c r="Y1041" i="9"/>
  <c r="Y1042" i="9"/>
  <c r="Y1043" i="9"/>
  <c r="Y1044" i="9"/>
  <c r="Y1045" i="9"/>
  <c r="Y1046" i="9"/>
  <c r="Y1047" i="9"/>
  <c r="Y1048" i="9"/>
  <c r="Y1049" i="9"/>
  <c r="Y1050" i="9"/>
  <c r="Y1051" i="9"/>
  <c r="Y1052" i="9"/>
  <c r="Y1053" i="9"/>
  <c r="Y1054" i="9"/>
  <c r="Y1055" i="9"/>
  <c r="Y1056" i="9"/>
  <c r="Y1057" i="9"/>
  <c r="Y1058" i="9"/>
  <c r="Y1059" i="9"/>
  <c r="Y1060" i="9"/>
  <c r="Y1061" i="9"/>
  <c r="Y1062" i="9"/>
  <c r="Y1063" i="9"/>
  <c r="Y1064" i="9"/>
  <c r="Y1065" i="9"/>
  <c r="Y1066" i="9"/>
  <c r="Y1067" i="9"/>
  <c r="Y1068" i="9"/>
  <c r="Y1069" i="9"/>
  <c r="Y1070" i="9"/>
  <c r="Y1071" i="9"/>
  <c r="Y1072" i="9"/>
  <c r="Y1073" i="9"/>
  <c r="Y1074" i="9"/>
  <c r="Y1075" i="9"/>
  <c r="Y1076" i="9"/>
  <c r="Y1077" i="9"/>
  <c r="Y1078" i="9"/>
  <c r="Y1079" i="9"/>
  <c r="Y1080" i="9"/>
  <c r="Y1081" i="9"/>
  <c r="Y1082" i="9"/>
  <c r="Y1083" i="9"/>
  <c r="Y1084" i="9"/>
  <c r="Y1085" i="9"/>
  <c r="Y1086" i="9"/>
  <c r="Y1087" i="9"/>
  <c r="Y1088" i="9"/>
  <c r="Y1089" i="9"/>
  <c r="Y1090" i="9"/>
  <c r="Y1091" i="9"/>
  <c r="Y1092" i="9"/>
  <c r="Y1093" i="9"/>
  <c r="Y1094" i="9"/>
  <c r="Y1095" i="9"/>
  <c r="Y1096" i="9"/>
  <c r="Y1097" i="9"/>
  <c r="Y1098" i="9"/>
  <c r="Y1099" i="9"/>
  <c r="Y1100" i="9"/>
  <c r="Y1101" i="9"/>
  <c r="Y1102" i="9"/>
  <c r="Y1103" i="9"/>
  <c r="Y1104" i="9"/>
  <c r="Y1105" i="9"/>
  <c r="Y1106" i="9"/>
  <c r="Y1107" i="9"/>
  <c r="Y1108" i="9"/>
  <c r="Y1109" i="9"/>
  <c r="Y1110" i="9"/>
  <c r="Y1111" i="9"/>
  <c r="Y1112" i="9"/>
  <c r="Y1113" i="9"/>
  <c r="Y1114" i="9"/>
  <c r="Y1115" i="9"/>
  <c r="Y1116" i="9"/>
  <c r="Y1117" i="9"/>
  <c r="Y1118" i="9"/>
  <c r="Y1119" i="9"/>
  <c r="Y1120" i="9"/>
  <c r="Y1121" i="9"/>
  <c r="Y1122" i="9"/>
  <c r="Y1123" i="9"/>
  <c r="Y1124" i="9"/>
  <c r="Y1125" i="9"/>
  <c r="Y1126" i="9"/>
  <c r="Y1127" i="9"/>
  <c r="Y1128" i="9"/>
  <c r="Y1129" i="9"/>
  <c r="Y1130" i="9"/>
  <c r="Y1131" i="9"/>
  <c r="Y1132" i="9"/>
  <c r="Y1133" i="9"/>
  <c r="Y1134" i="9"/>
  <c r="Y1135" i="9"/>
  <c r="Y1136" i="9"/>
  <c r="Y1137" i="9"/>
  <c r="Y1138" i="9"/>
  <c r="Y1139" i="9"/>
  <c r="Y1140" i="9"/>
  <c r="Y1141" i="9"/>
  <c r="Y1142" i="9"/>
  <c r="Y1143" i="9"/>
  <c r="Y1144" i="9"/>
  <c r="Y1145" i="9"/>
  <c r="Y1146" i="9"/>
  <c r="Y1147" i="9"/>
  <c r="Y1148" i="9"/>
  <c r="Y1149" i="9"/>
  <c r="Y1150" i="9"/>
  <c r="Y1151" i="9"/>
  <c r="Y1152" i="9"/>
  <c r="Y1153" i="9"/>
  <c r="Y1154" i="9"/>
  <c r="Y1155" i="9"/>
  <c r="Y1156" i="9"/>
  <c r="Y1157" i="9"/>
  <c r="Y1158" i="9"/>
  <c r="Y1159" i="9"/>
  <c r="Y1160" i="9"/>
  <c r="Y1161" i="9"/>
  <c r="Y1162" i="9"/>
  <c r="Y1163" i="9"/>
  <c r="Y1164" i="9"/>
  <c r="Y1165" i="9"/>
  <c r="Y1166" i="9"/>
  <c r="Y1167" i="9"/>
  <c r="Y1168" i="9"/>
  <c r="Y1169" i="9"/>
  <c r="Y1170" i="9"/>
  <c r="Y1171" i="9"/>
  <c r="Y1172" i="9"/>
  <c r="Y1173" i="9"/>
  <c r="Y1174" i="9"/>
  <c r="Y1175" i="9"/>
  <c r="Y1176" i="9"/>
  <c r="Y1177" i="9"/>
  <c r="Y1178" i="9"/>
  <c r="Y1179" i="9"/>
  <c r="Y1180" i="9"/>
  <c r="Y1181" i="9"/>
  <c r="Y1182" i="9"/>
  <c r="Y1183" i="9"/>
  <c r="Y1184" i="9"/>
  <c r="Y1185" i="9"/>
  <c r="Y1186" i="9"/>
  <c r="Y1187" i="9"/>
  <c r="Y1188" i="9"/>
  <c r="Y1189" i="9"/>
  <c r="Y1190" i="9"/>
  <c r="Y1191" i="9"/>
  <c r="Y1192" i="9"/>
  <c r="Y1193" i="9"/>
  <c r="Y1194" i="9"/>
  <c r="Y1195" i="9"/>
  <c r="Y1196" i="9"/>
  <c r="Y1197" i="9"/>
  <c r="Y1198" i="9"/>
  <c r="Y1199" i="9"/>
  <c r="Y1200" i="9"/>
  <c r="Y1201" i="9"/>
  <c r="Y1202" i="9"/>
  <c r="Y1203" i="9"/>
  <c r="Y1204" i="9"/>
  <c r="Y1205" i="9"/>
  <c r="Y1206" i="9"/>
  <c r="Y1207" i="9"/>
  <c r="Y1208" i="9"/>
  <c r="Y1209" i="9"/>
  <c r="Y1210" i="9"/>
  <c r="Y1211" i="9"/>
  <c r="Y1212" i="9"/>
  <c r="Y1213" i="9"/>
  <c r="Y1214" i="9"/>
  <c r="Y1215" i="9"/>
  <c r="Y1216" i="9"/>
  <c r="Y1217" i="9"/>
  <c r="Y1218" i="9"/>
  <c r="Y1219" i="9"/>
  <c r="Y1220" i="9"/>
  <c r="Y1221" i="9"/>
  <c r="Y1222" i="9"/>
  <c r="Y1223" i="9"/>
  <c r="Y1224" i="9"/>
  <c r="Y1225" i="9"/>
  <c r="Y1226" i="9"/>
  <c r="Y1227" i="9"/>
  <c r="Y1228" i="9"/>
  <c r="Y1229" i="9"/>
  <c r="Y1230" i="9"/>
  <c r="Y1231" i="9"/>
  <c r="Y1232" i="9"/>
  <c r="Y1233" i="9"/>
  <c r="Y1234" i="9"/>
  <c r="Y1235" i="9"/>
  <c r="Y1236" i="9"/>
  <c r="Y1237" i="9"/>
  <c r="Y1238" i="9"/>
  <c r="Y1239" i="9"/>
  <c r="Y1240" i="9"/>
  <c r="Y1241" i="9"/>
  <c r="Y1242" i="9"/>
  <c r="Y1243" i="9"/>
  <c r="Y1244" i="9"/>
  <c r="Y1245" i="9"/>
  <c r="Y1246" i="9"/>
  <c r="Y1247" i="9"/>
  <c r="Y1248" i="9"/>
  <c r="Y1249" i="9"/>
  <c r="Y1250" i="9"/>
  <c r="Y1251" i="9"/>
  <c r="Y1252" i="9"/>
  <c r="Y1253" i="9"/>
  <c r="Y1254" i="9"/>
  <c r="Y1255" i="9"/>
  <c r="Y1256" i="9"/>
  <c r="Y1257" i="9"/>
  <c r="Y1258" i="9"/>
  <c r="Y1259" i="9"/>
  <c r="Y1260" i="9"/>
  <c r="Y1261" i="9"/>
  <c r="Y1262" i="9"/>
  <c r="Y1263" i="9"/>
  <c r="Y1264" i="9"/>
  <c r="Y1265" i="9"/>
  <c r="Y1266" i="9"/>
  <c r="Y1267" i="9"/>
  <c r="Y1268" i="9"/>
  <c r="Y1269" i="9"/>
  <c r="Y1270" i="9"/>
  <c r="Y1271" i="9"/>
  <c r="Y1272" i="9"/>
  <c r="Y1273" i="9"/>
  <c r="Y1274" i="9"/>
  <c r="Y1275" i="9"/>
  <c r="Y1276" i="9"/>
  <c r="Y1277" i="9"/>
  <c r="Y1278" i="9"/>
  <c r="Y1279" i="9"/>
  <c r="Y1280" i="9"/>
  <c r="Y1281" i="9"/>
  <c r="Y1282" i="9"/>
  <c r="Y1283" i="9"/>
  <c r="Y1284" i="9"/>
  <c r="Y1285" i="9"/>
  <c r="Y1286" i="9"/>
  <c r="Y1287" i="9"/>
  <c r="Y1288" i="9"/>
  <c r="Y1289" i="9"/>
  <c r="Y1290" i="9"/>
  <c r="Y1291" i="9"/>
  <c r="Y1292" i="9"/>
  <c r="Y1293" i="9"/>
  <c r="Y1294" i="9"/>
  <c r="Y1295" i="9"/>
  <c r="Y1296" i="9"/>
  <c r="Y1297" i="9"/>
  <c r="Y1298" i="9"/>
  <c r="Y1299" i="9"/>
  <c r="Y1300" i="9"/>
  <c r="Y1301" i="9"/>
  <c r="Y1302" i="9"/>
  <c r="Y1303" i="9"/>
  <c r="Y1304" i="9"/>
  <c r="Y1305" i="9"/>
  <c r="Y1306" i="9"/>
  <c r="Y1307" i="9"/>
  <c r="Y1308" i="9"/>
  <c r="Y1309" i="9"/>
  <c r="Y1310" i="9"/>
  <c r="Y1311" i="9"/>
  <c r="Y1312" i="9"/>
  <c r="Y1313" i="9"/>
  <c r="Y1314" i="9"/>
  <c r="Y1315" i="9"/>
  <c r="Y1316" i="9"/>
  <c r="Y1317" i="9"/>
  <c r="Y1318" i="9"/>
  <c r="Y1319" i="9"/>
  <c r="Y1320" i="9"/>
  <c r="Y1321" i="9"/>
  <c r="Y1322" i="9"/>
  <c r="Y1323" i="9"/>
  <c r="Y1324" i="9"/>
  <c r="Y1325" i="9"/>
  <c r="Y1326" i="9"/>
  <c r="Y1327" i="9"/>
  <c r="Y1328" i="9"/>
  <c r="Y1329" i="9"/>
  <c r="Y1330" i="9"/>
  <c r="Y1331" i="9"/>
  <c r="Y1332" i="9"/>
  <c r="Y1333" i="9"/>
  <c r="Y1334" i="9"/>
  <c r="Y1335" i="9"/>
  <c r="Y1336" i="9"/>
  <c r="Y1337" i="9"/>
  <c r="Y1338" i="9"/>
  <c r="Y1339" i="9"/>
  <c r="Y1340" i="9"/>
  <c r="Y1341" i="9"/>
  <c r="Y1342" i="9"/>
  <c r="Y1343" i="9"/>
  <c r="Y1344" i="9"/>
  <c r="Y1345" i="9"/>
  <c r="Y1346" i="9"/>
  <c r="Y1347" i="9"/>
  <c r="Y1348" i="9"/>
  <c r="Y1349" i="9"/>
  <c r="Y1350" i="9"/>
  <c r="Y1351" i="9"/>
  <c r="Y1352" i="9"/>
  <c r="Y1353" i="9"/>
  <c r="Y1354" i="9"/>
  <c r="Y1355" i="9"/>
  <c r="Y1356" i="9"/>
  <c r="Y1357" i="9"/>
  <c r="Y1358" i="9"/>
  <c r="Y1359" i="9"/>
  <c r="Y1360" i="9"/>
  <c r="Y1361" i="9"/>
  <c r="Y1362" i="9"/>
  <c r="Y1363" i="9"/>
  <c r="Y1364" i="9"/>
  <c r="Y1365" i="9"/>
  <c r="Y1366" i="9"/>
  <c r="Y1367" i="9"/>
  <c r="Y1368" i="9"/>
  <c r="Y1369" i="9"/>
  <c r="Y1370" i="9"/>
  <c r="Y1371" i="9"/>
  <c r="Y1372" i="9"/>
  <c r="Y1373" i="9"/>
  <c r="Y1374" i="9"/>
  <c r="Y1375" i="9"/>
  <c r="Y1376" i="9"/>
  <c r="Y1377" i="9"/>
  <c r="Y1378" i="9"/>
  <c r="Y1379" i="9"/>
  <c r="Y1380" i="9"/>
  <c r="Y1381" i="9"/>
  <c r="Y1382" i="9"/>
  <c r="Y1383" i="9"/>
  <c r="Y1384" i="9"/>
  <c r="Y1385" i="9"/>
  <c r="Y1386" i="9"/>
  <c r="Y1387" i="9"/>
  <c r="Y1388" i="9"/>
  <c r="Y1389" i="9"/>
  <c r="Y1390" i="9"/>
  <c r="Y1391" i="9"/>
  <c r="Y1392" i="9"/>
  <c r="Y1393" i="9"/>
  <c r="Y1394" i="9"/>
  <c r="Y1395" i="9"/>
  <c r="Y1396" i="9"/>
  <c r="Y1397" i="9"/>
  <c r="Y1398" i="9"/>
  <c r="Y1399" i="9"/>
  <c r="Y1400" i="9"/>
  <c r="Y1401" i="9"/>
  <c r="Y1402" i="9"/>
  <c r="Y1403" i="9"/>
  <c r="Y1404" i="9"/>
  <c r="Y1405" i="9"/>
  <c r="Y1406" i="9"/>
  <c r="Y1407" i="9"/>
  <c r="Y1408" i="9"/>
  <c r="Y1409" i="9"/>
  <c r="Y1410" i="9"/>
  <c r="Y1411" i="9"/>
  <c r="Y1412" i="9"/>
  <c r="Y1413" i="9"/>
  <c r="Y1414" i="9"/>
  <c r="Y1415" i="9"/>
  <c r="Y1416" i="9"/>
  <c r="Y1417" i="9"/>
  <c r="Y1418" i="9"/>
  <c r="Y1419" i="9"/>
  <c r="Y1420" i="9"/>
  <c r="Y1421" i="9"/>
  <c r="Y1422" i="9"/>
  <c r="Y1423" i="9"/>
  <c r="Y1424" i="9"/>
  <c r="Y1425" i="9"/>
  <c r="Y1426" i="9"/>
  <c r="Y1427" i="9"/>
  <c r="Y1428" i="9"/>
  <c r="Y1429" i="9"/>
  <c r="Y1430" i="9"/>
  <c r="Y1431" i="9"/>
  <c r="Y1432" i="9"/>
  <c r="Y1433" i="9"/>
  <c r="Y1434" i="9"/>
  <c r="Y1435" i="9"/>
  <c r="Y1436" i="9"/>
  <c r="Y1437" i="9"/>
  <c r="Y1438" i="9"/>
  <c r="Y1439" i="9"/>
  <c r="Y1440" i="9"/>
  <c r="Y1441" i="9"/>
  <c r="Y1442" i="9"/>
  <c r="Y1443" i="9"/>
  <c r="Y1444" i="9"/>
  <c r="Y1445" i="9"/>
  <c r="Y1446" i="9"/>
  <c r="Y1447" i="9"/>
  <c r="Y1448" i="9"/>
  <c r="Y1449" i="9"/>
  <c r="Y1450" i="9"/>
  <c r="Y1451" i="9"/>
  <c r="Y1452" i="9"/>
  <c r="Y1453" i="9"/>
  <c r="Y1454" i="9"/>
  <c r="Y1455" i="9"/>
  <c r="Y1456" i="9"/>
  <c r="Y1457" i="9"/>
  <c r="Y1458" i="9"/>
  <c r="Y1459" i="9"/>
  <c r="Y1460" i="9"/>
  <c r="Y1461" i="9"/>
  <c r="Y1462" i="9"/>
  <c r="Y1463" i="9"/>
  <c r="Y1464" i="9"/>
  <c r="Y1465" i="9"/>
  <c r="Y1466" i="9"/>
  <c r="Y1467" i="9"/>
  <c r="Y1468" i="9"/>
  <c r="Y1469" i="9"/>
  <c r="Y1470" i="9"/>
  <c r="Y1471" i="9"/>
  <c r="Y1472" i="9"/>
  <c r="Y1473" i="9"/>
  <c r="Y1474" i="9"/>
  <c r="Y1475" i="9"/>
  <c r="Y1476" i="9"/>
  <c r="Y1477" i="9"/>
  <c r="Y1478" i="9"/>
  <c r="Y1479" i="9"/>
  <c r="Y1480" i="9"/>
  <c r="Y1481" i="9"/>
  <c r="Y1482" i="9"/>
  <c r="Y1483" i="9"/>
  <c r="Y1484" i="9"/>
  <c r="Y1485" i="9"/>
  <c r="Y1486" i="9"/>
  <c r="Y1487" i="9"/>
  <c r="Y1488" i="9"/>
  <c r="Y1489" i="9"/>
  <c r="Y1490" i="9"/>
  <c r="Y1491" i="9"/>
  <c r="Y1492" i="9"/>
  <c r="Y1493" i="9"/>
  <c r="Y1494" i="9"/>
  <c r="Y1495" i="9"/>
  <c r="Y1496" i="9"/>
  <c r="Y1497" i="9"/>
  <c r="Y1498" i="9"/>
  <c r="Y1499" i="9"/>
  <c r="Y1500" i="9"/>
  <c r="Y1501" i="9"/>
  <c r="Y1502" i="9"/>
  <c r="Y1503" i="9"/>
  <c r="Y1504" i="9"/>
  <c r="Y1505" i="9"/>
  <c r="Y1506" i="9"/>
  <c r="Y1507" i="9"/>
  <c r="Y1508" i="9"/>
  <c r="Y1509" i="9"/>
  <c r="Y1510" i="9"/>
  <c r="Y1511" i="9"/>
  <c r="Y1512" i="9"/>
  <c r="Y1513" i="9"/>
  <c r="Y1514" i="9"/>
  <c r="Y1515" i="9"/>
  <c r="Y1516" i="9"/>
  <c r="Y1517" i="9"/>
  <c r="Y1518" i="9"/>
  <c r="Y1519" i="9"/>
  <c r="Y1520" i="9"/>
  <c r="Y1521" i="9"/>
  <c r="Y1522" i="9"/>
  <c r="Y1523" i="9"/>
  <c r="Y1524" i="9"/>
  <c r="Y1525" i="9"/>
  <c r="Y1526" i="9"/>
  <c r="Y1527" i="9"/>
  <c r="Y1528" i="9"/>
  <c r="Y1529" i="9"/>
  <c r="Y1530" i="9"/>
  <c r="Y1531" i="9"/>
  <c r="Y1532" i="9"/>
  <c r="Y1533" i="9"/>
  <c r="Y1534" i="9"/>
  <c r="Y1535" i="9"/>
  <c r="Y1536" i="9"/>
  <c r="Y1537" i="9"/>
  <c r="Y1538" i="9"/>
  <c r="Y1539" i="9"/>
  <c r="Y1540" i="9"/>
  <c r="Y1541" i="9"/>
  <c r="Y1542" i="9"/>
  <c r="Y1543" i="9"/>
  <c r="Y1544" i="9"/>
  <c r="Y1545" i="9"/>
  <c r="Y1546" i="9"/>
  <c r="Y1547" i="9"/>
  <c r="Y1548" i="9"/>
  <c r="Y1549" i="9"/>
  <c r="Y1550" i="9"/>
  <c r="Y1551" i="9"/>
  <c r="Y1552" i="9"/>
  <c r="Y1553" i="9"/>
  <c r="Y1554" i="9"/>
  <c r="Y1555" i="9"/>
  <c r="Y1556" i="9"/>
  <c r="Y1557" i="9"/>
  <c r="Y1558" i="9"/>
  <c r="Y1559" i="9"/>
  <c r="Y1560" i="9"/>
  <c r="Y1561" i="9"/>
  <c r="Y1562" i="9"/>
  <c r="Y1563" i="9"/>
  <c r="Y1564" i="9"/>
  <c r="Y1565" i="9"/>
  <c r="Y1566" i="9"/>
  <c r="Y1567" i="9"/>
  <c r="Y1568" i="9"/>
  <c r="Y1569" i="9"/>
  <c r="Y1570" i="9"/>
  <c r="Y1571" i="9"/>
  <c r="Y1572" i="9"/>
  <c r="Y1573" i="9"/>
  <c r="Y1574" i="9"/>
  <c r="Y1575" i="9"/>
  <c r="Y1576" i="9"/>
  <c r="Y1577" i="9"/>
  <c r="Y1578" i="9"/>
  <c r="Y1579" i="9"/>
  <c r="Y1580" i="9"/>
  <c r="Y1581" i="9"/>
  <c r="Y1582" i="9"/>
  <c r="Y1583" i="9"/>
  <c r="Y1584" i="9"/>
  <c r="Y1585" i="9"/>
  <c r="Y1586" i="9"/>
  <c r="Y1587" i="9"/>
  <c r="Y1588" i="9"/>
  <c r="Y1589" i="9"/>
  <c r="Y1590" i="9"/>
  <c r="Y1591" i="9"/>
  <c r="Y1592" i="9"/>
  <c r="Y1593" i="9"/>
  <c r="Y1594" i="9"/>
  <c r="Y1595" i="9"/>
  <c r="Y1596" i="9"/>
  <c r="Y1597" i="9"/>
  <c r="Y1598" i="9"/>
  <c r="Y1599" i="9"/>
  <c r="Y1600" i="9"/>
  <c r="Y1601" i="9"/>
  <c r="Y1602" i="9"/>
  <c r="Y1603" i="9"/>
  <c r="Y1604" i="9"/>
  <c r="Y1605" i="9"/>
  <c r="Y1606" i="9"/>
  <c r="Y1607" i="9"/>
  <c r="Y1608" i="9"/>
  <c r="Y1609" i="9"/>
  <c r="Y1610" i="9"/>
  <c r="Y1611" i="9"/>
  <c r="Y1612" i="9"/>
  <c r="Y1613" i="9"/>
  <c r="Y1614" i="9"/>
  <c r="Y1615" i="9"/>
  <c r="Y1616" i="9"/>
  <c r="Y1617" i="9"/>
  <c r="Y1618" i="9"/>
  <c r="Y1619" i="9"/>
  <c r="Y1620" i="9"/>
  <c r="Y1621" i="9"/>
  <c r="Y1622" i="9"/>
  <c r="Y1623" i="9"/>
  <c r="Y1624" i="9"/>
  <c r="Y1625" i="9"/>
  <c r="Y1626" i="9"/>
  <c r="Y1627" i="9"/>
  <c r="Y1628" i="9"/>
  <c r="Y1629" i="9"/>
  <c r="Y1630" i="9"/>
  <c r="Y1631" i="9"/>
  <c r="Y1632" i="9"/>
  <c r="Y1633" i="9"/>
  <c r="Y1634" i="9"/>
  <c r="Y1635" i="9"/>
  <c r="Y1636" i="9"/>
  <c r="Y1637" i="9"/>
  <c r="Y1638" i="9"/>
  <c r="Y1639" i="9"/>
  <c r="Y1640" i="9"/>
  <c r="Y1641" i="9"/>
  <c r="Y1642" i="9"/>
  <c r="Y1643" i="9"/>
  <c r="Y1644" i="9"/>
  <c r="Y1645" i="9"/>
  <c r="Y1646" i="9"/>
  <c r="Y1647" i="9"/>
  <c r="Y1648" i="9"/>
  <c r="Y1649" i="9"/>
  <c r="Y1650" i="9"/>
  <c r="Y1651" i="9"/>
  <c r="Y1652" i="9"/>
  <c r="Y1653" i="9"/>
  <c r="Y1654" i="9"/>
  <c r="Y1655" i="9"/>
  <c r="Y1656" i="9"/>
  <c r="Y1657" i="9"/>
  <c r="Y1658" i="9"/>
  <c r="Y1659" i="9"/>
  <c r="Y1660" i="9"/>
  <c r="Y1661" i="9"/>
  <c r="Y1662" i="9"/>
  <c r="Y1663" i="9"/>
  <c r="Y1664" i="9"/>
  <c r="Y1665" i="9"/>
  <c r="Y1666" i="9"/>
  <c r="Y1667" i="9"/>
  <c r="Y1668" i="9"/>
  <c r="Y1669" i="9"/>
  <c r="Y1670" i="9"/>
  <c r="Y1671" i="9"/>
  <c r="Y1672" i="9"/>
  <c r="Y1673" i="9"/>
  <c r="Y1674" i="9"/>
  <c r="Y1675" i="9"/>
  <c r="Y1676" i="9"/>
  <c r="Y1677" i="9"/>
  <c r="Y1678" i="9"/>
  <c r="Y1679" i="9"/>
  <c r="Y1680" i="9"/>
  <c r="Y1681" i="9"/>
  <c r="Y1682" i="9"/>
  <c r="Y1683" i="9"/>
  <c r="Y1684" i="9"/>
  <c r="Y1685" i="9"/>
  <c r="Y1686" i="9"/>
  <c r="Y1687" i="9"/>
  <c r="Y1688" i="9"/>
  <c r="Y1689" i="9"/>
  <c r="Y1690" i="9"/>
  <c r="Y1691" i="9"/>
  <c r="Y1692" i="9"/>
  <c r="Y1693" i="9"/>
  <c r="Y1694" i="9"/>
  <c r="Y1695" i="9"/>
  <c r="Y1696" i="9"/>
  <c r="Y1697" i="9"/>
  <c r="Y1698" i="9"/>
  <c r="Y1699" i="9"/>
  <c r="Y1700" i="9"/>
  <c r="Y1701" i="9"/>
  <c r="Y1702" i="9"/>
  <c r="Y1703" i="9"/>
  <c r="Y1704" i="9"/>
  <c r="Y1705" i="9"/>
  <c r="Y1706" i="9"/>
  <c r="Y1707" i="9"/>
  <c r="Y1708" i="9"/>
  <c r="Y1709" i="9"/>
  <c r="Y1710" i="9"/>
  <c r="Y1711" i="9"/>
  <c r="Y1712" i="9"/>
  <c r="Y1713" i="9"/>
  <c r="Y1714" i="9"/>
  <c r="Y1715" i="9"/>
  <c r="Y1716" i="9"/>
  <c r="Y1717" i="9"/>
  <c r="Y1718" i="9"/>
  <c r="Y1719" i="9"/>
  <c r="Y1720" i="9"/>
  <c r="Y1721" i="9"/>
  <c r="Y1722" i="9"/>
  <c r="Y1723" i="9"/>
  <c r="Y1724" i="9"/>
  <c r="Y1725" i="9"/>
  <c r="Y1726" i="9"/>
  <c r="Y1727" i="9"/>
  <c r="Y1728" i="9"/>
  <c r="Y1729" i="9"/>
  <c r="Y1730" i="9"/>
  <c r="Y1731" i="9"/>
  <c r="Y1732" i="9"/>
  <c r="Y1733" i="9"/>
  <c r="Y1734" i="9"/>
  <c r="Y1735" i="9"/>
  <c r="Y1736" i="9"/>
  <c r="Y1737" i="9"/>
  <c r="Y1738" i="9"/>
  <c r="Y1739" i="9"/>
  <c r="Y1740" i="9"/>
  <c r="Y1741" i="9"/>
  <c r="Y1742" i="9"/>
  <c r="Y1743" i="9"/>
  <c r="Y1744" i="9"/>
  <c r="Y1745" i="9"/>
  <c r="Y1746" i="9"/>
  <c r="Y1747" i="9"/>
  <c r="Y1748" i="9"/>
  <c r="Y1749" i="9"/>
  <c r="Y1750" i="9"/>
  <c r="Y1751" i="9"/>
  <c r="Y1752" i="9"/>
  <c r="Y1753" i="9"/>
  <c r="Y1754" i="9"/>
  <c r="Y1755" i="9"/>
  <c r="Y1756" i="9"/>
  <c r="Y1757" i="9"/>
  <c r="Y1758" i="9"/>
  <c r="Y1759" i="9"/>
  <c r="Y1760" i="9"/>
  <c r="Y1761" i="9"/>
  <c r="Y1762" i="9"/>
  <c r="Y1763" i="9"/>
  <c r="Y1764" i="9"/>
  <c r="Y1765" i="9"/>
  <c r="Y1766" i="9"/>
  <c r="Y1767" i="9"/>
  <c r="Y1768" i="9"/>
  <c r="Y1769" i="9"/>
  <c r="Y1770" i="9"/>
  <c r="Y1771" i="9"/>
  <c r="Y1772" i="9"/>
  <c r="Y1773" i="9"/>
  <c r="Y1774" i="9"/>
  <c r="Y1775" i="9"/>
  <c r="Y1776" i="9"/>
  <c r="Y1777" i="9"/>
  <c r="Y1778" i="9"/>
  <c r="Y1779" i="9"/>
  <c r="Y1780" i="9"/>
  <c r="Y1781" i="9"/>
  <c r="Y1782" i="9"/>
  <c r="Y1783" i="9"/>
  <c r="Y1784" i="9"/>
  <c r="Y1785" i="9"/>
  <c r="Y1786" i="9"/>
  <c r="Y1787" i="9"/>
  <c r="Y1788" i="9"/>
  <c r="Y1789" i="9"/>
  <c r="Y1790" i="9"/>
  <c r="Y1791" i="9"/>
  <c r="Y1792" i="9"/>
  <c r="Y1793" i="9"/>
  <c r="Y1794" i="9"/>
  <c r="Y1795" i="9"/>
  <c r="Y1796" i="9"/>
  <c r="Y1797" i="9"/>
  <c r="Y1798" i="9"/>
  <c r="Y1799" i="9"/>
  <c r="Y1800" i="9"/>
  <c r="Y1801" i="9"/>
  <c r="Y1802" i="9"/>
  <c r="Y1803" i="9"/>
  <c r="Y1804" i="9"/>
  <c r="Y1805" i="9"/>
  <c r="Y1806" i="9"/>
  <c r="Y1807" i="9"/>
  <c r="Y1808" i="9"/>
  <c r="Y1809" i="9"/>
  <c r="Y1810" i="9"/>
  <c r="Y1811" i="9"/>
  <c r="Y1812" i="9"/>
  <c r="Y1813" i="9"/>
  <c r="Y1814" i="9"/>
  <c r="Y1815" i="9"/>
  <c r="Y1816" i="9"/>
  <c r="Y1817" i="9"/>
  <c r="Y1818" i="9"/>
  <c r="Y1819" i="9"/>
  <c r="Y1820" i="9"/>
  <c r="Y1821" i="9"/>
  <c r="Y1822" i="9"/>
  <c r="Y1823" i="9"/>
  <c r="Y1824" i="9"/>
  <c r="Y1825" i="9"/>
  <c r="Y1826" i="9"/>
  <c r="Y1827" i="9"/>
  <c r="Y1828" i="9"/>
  <c r="Y1829" i="9"/>
  <c r="Y1830" i="9"/>
  <c r="Y1831" i="9"/>
  <c r="Y1832" i="9"/>
  <c r="Y1833" i="9"/>
  <c r="Y1834" i="9"/>
  <c r="Y1835" i="9"/>
  <c r="Y1836" i="9"/>
  <c r="Y1837" i="9"/>
  <c r="Y1838" i="9"/>
  <c r="Y1839" i="9"/>
  <c r="Y1840" i="9"/>
  <c r="Y1841" i="9"/>
  <c r="Y1842" i="9"/>
  <c r="Y1843" i="9"/>
  <c r="Y1844" i="9"/>
  <c r="Y1845" i="9"/>
  <c r="Y1846" i="9"/>
  <c r="Y1847" i="9"/>
  <c r="Y1848" i="9"/>
  <c r="Y1849" i="9"/>
  <c r="Y1850" i="9"/>
  <c r="Y1851" i="9"/>
  <c r="Y1852" i="9"/>
  <c r="Y1853" i="9"/>
  <c r="Y1854" i="9"/>
  <c r="Y1855" i="9"/>
  <c r="Y1856" i="9"/>
  <c r="Y1857" i="9"/>
  <c r="Y1858" i="9"/>
  <c r="Y1859" i="9"/>
  <c r="Y1860" i="9"/>
  <c r="Y1861" i="9"/>
  <c r="Y1862" i="9"/>
  <c r="Y1863" i="9"/>
  <c r="Y1864" i="9"/>
  <c r="Y1865" i="9"/>
  <c r="Y1866" i="9"/>
  <c r="Y1867" i="9"/>
  <c r="Y1868" i="9"/>
  <c r="Y1869" i="9"/>
  <c r="Y1870" i="9"/>
  <c r="Y1871" i="9"/>
  <c r="Y1872" i="9"/>
  <c r="Y1873" i="9"/>
  <c r="Y1874" i="9"/>
  <c r="Y1875" i="9"/>
  <c r="Y1876" i="9"/>
  <c r="Y1877" i="9"/>
  <c r="Y1878" i="9"/>
  <c r="Y1879" i="9"/>
  <c r="Y1880" i="9"/>
  <c r="Y1881" i="9"/>
  <c r="Y1882" i="9"/>
  <c r="Y1883" i="9"/>
  <c r="Y1884" i="9"/>
  <c r="Y1885" i="9"/>
  <c r="Y1886" i="9"/>
  <c r="Y1887" i="9"/>
  <c r="Y1888" i="9"/>
  <c r="Y1889" i="9"/>
  <c r="Y1890" i="9"/>
  <c r="Y1891" i="9"/>
  <c r="Y1892" i="9"/>
  <c r="Y1893" i="9"/>
  <c r="Y1894" i="9"/>
  <c r="Y1895" i="9"/>
  <c r="Y1896" i="9"/>
  <c r="Y1897" i="9"/>
  <c r="Y1898" i="9"/>
  <c r="Y1899" i="9"/>
  <c r="Y1900" i="9"/>
  <c r="Y1901" i="9"/>
  <c r="Y1902" i="9"/>
  <c r="Y1903" i="9"/>
  <c r="Y1904" i="9"/>
  <c r="Y1905" i="9"/>
  <c r="Y1906" i="9"/>
  <c r="Y1907" i="9"/>
  <c r="Y1908" i="9"/>
  <c r="Y1909" i="9"/>
  <c r="Y1910" i="9"/>
  <c r="Y1911" i="9"/>
  <c r="Y1912" i="9"/>
  <c r="Y1913" i="9"/>
  <c r="Y1914" i="9"/>
  <c r="Y1915" i="9"/>
  <c r="Y1916" i="9"/>
  <c r="Y1917" i="9"/>
  <c r="Y1918" i="9"/>
  <c r="Y1919" i="9"/>
  <c r="Y1920" i="9"/>
  <c r="Y1921" i="9"/>
  <c r="Y1922" i="9"/>
  <c r="Y1923" i="9"/>
  <c r="Y1924" i="9"/>
  <c r="Y1925" i="9"/>
  <c r="Y1926" i="9"/>
  <c r="Y1927" i="9"/>
  <c r="Y1928" i="9"/>
  <c r="Y1929" i="9"/>
  <c r="Y1930" i="9"/>
  <c r="Y1931" i="9"/>
  <c r="Y1932" i="9"/>
  <c r="Y1933" i="9"/>
  <c r="Y1934" i="9"/>
  <c r="Y1935" i="9"/>
  <c r="Y1936" i="9"/>
  <c r="Y1937" i="9"/>
  <c r="Y1938" i="9"/>
  <c r="Y1939" i="9"/>
  <c r="Y1940" i="9"/>
  <c r="Y1941" i="9"/>
  <c r="Y1942" i="9"/>
  <c r="Y1943" i="9"/>
  <c r="Y1944" i="9"/>
  <c r="Y1945" i="9"/>
  <c r="Y1946" i="9"/>
  <c r="Y1947" i="9"/>
  <c r="Y1948" i="9"/>
  <c r="Y1949" i="9"/>
  <c r="Y1950" i="9"/>
  <c r="Y1951" i="9"/>
  <c r="Y1952" i="9"/>
  <c r="Y1953" i="9"/>
  <c r="Y1954" i="9"/>
  <c r="Y1955" i="9"/>
  <c r="Y1956" i="9"/>
  <c r="Y1957" i="9"/>
  <c r="Y1958" i="9"/>
  <c r="Y1959" i="9"/>
  <c r="Y1960" i="9"/>
  <c r="Y1961" i="9"/>
  <c r="Y1962" i="9"/>
  <c r="Y1963" i="9"/>
  <c r="Y1964" i="9"/>
  <c r="Y1965" i="9"/>
  <c r="Y1966" i="9"/>
  <c r="Y1967" i="9"/>
  <c r="Y1968" i="9"/>
  <c r="Y1969" i="9"/>
  <c r="Y1970" i="9"/>
  <c r="Y1971" i="9"/>
  <c r="Y1972" i="9"/>
  <c r="Y1973" i="9"/>
  <c r="Y1974" i="9"/>
  <c r="Y1975" i="9"/>
  <c r="Y1976" i="9"/>
  <c r="Y1977" i="9"/>
  <c r="Y1978" i="9"/>
  <c r="Y1979" i="9"/>
  <c r="Y1980" i="9"/>
  <c r="Y1981" i="9"/>
  <c r="Y1982" i="9"/>
  <c r="Y1983" i="9"/>
  <c r="Y1984" i="9"/>
  <c r="Y1985" i="9"/>
  <c r="Y1986" i="9"/>
  <c r="Y1987" i="9"/>
  <c r="Y1988" i="9"/>
  <c r="Y1989" i="9"/>
  <c r="Y1990" i="9"/>
  <c r="Y1991" i="9"/>
  <c r="Y1992" i="9"/>
  <c r="Y1993" i="9"/>
  <c r="Y1994" i="9"/>
  <c r="Y1995" i="9"/>
  <c r="Y1996" i="9"/>
  <c r="Y1997" i="9"/>
  <c r="Y1998" i="9"/>
  <c r="Y1999" i="9"/>
  <c r="Y2000" i="9"/>
  <c r="Y2001" i="9"/>
  <c r="Y2002" i="9"/>
  <c r="Y2003" i="9"/>
  <c r="Y2004" i="9"/>
  <c r="Y2005" i="9"/>
  <c r="Y2006" i="9"/>
  <c r="Y2007" i="9"/>
  <c r="Y2008" i="9"/>
  <c r="Y2009" i="9"/>
  <c r="Y2010" i="9"/>
  <c r="Y2011" i="9"/>
  <c r="Y2012" i="9"/>
  <c r="Y2013" i="9"/>
  <c r="Y2014" i="9"/>
  <c r="Y2015" i="9"/>
  <c r="Y2016" i="9"/>
  <c r="Y2017" i="9"/>
  <c r="Y2018" i="9"/>
  <c r="Y2019" i="9"/>
  <c r="Y2020" i="9"/>
  <c r="Y2021" i="9"/>
  <c r="Y2022" i="9"/>
  <c r="Y2023" i="9"/>
  <c r="Y2024" i="9"/>
  <c r="Y2025" i="9"/>
  <c r="Y2026" i="9"/>
  <c r="Y2027" i="9"/>
  <c r="Y2028" i="9"/>
  <c r="Y2029" i="9"/>
  <c r="Y2030" i="9"/>
  <c r="Y2031" i="9"/>
  <c r="Y2032" i="9"/>
  <c r="Y2033" i="9"/>
  <c r="Y2034" i="9"/>
  <c r="Y2035" i="9"/>
  <c r="Y2036" i="9"/>
  <c r="Y2037" i="9"/>
  <c r="Y2038" i="9"/>
  <c r="Y2039" i="9"/>
  <c r="Y2040" i="9"/>
  <c r="Y2041" i="9"/>
  <c r="Y2042" i="9"/>
  <c r="Y2043" i="9"/>
  <c r="Y2044" i="9"/>
  <c r="Y2045" i="9"/>
  <c r="Y2046" i="9"/>
  <c r="Y2047" i="9"/>
  <c r="Y2048" i="9"/>
  <c r="Y2049" i="9"/>
  <c r="Y2050" i="9"/>
  <c r="Y2051" i="9"/>
  <c r="Y2052" i="9"/>
  <c r="Y2053" i="9"/>
  <c r="Y2054" i="9"/>
  <c r="Y2055" i="9"/>
  <c r="Y2056" i="9"/>
  <c r="Y2057" i="9"/>
  <c r="Y2058" i="9"/>
  <c r="Y2059" i="9"/>
  <c r="Y2060" i="9"/>
  <c r="Y2061" i="9"/>
  <c r="Y2062" i="9"/>
  <c r="Y2063" i="9"/>
  <c r="Y2064" i="9"/>
  <c r="Y2065" i="9"/>
  <c r="Y2066" i="9"/>
  <c r="Y2067" i="9"/>
  <c r="Y2068" i="9"/>
  <c r="Y2069" i="9"/>
  <c r="Y2070" i="9"/>
  <c r="Y2071" i="9"/>
  <c r="Y2072" i="9"/>
  <c r="Y2073" i="9"/>
  <c r="Y2074" i="9"/>
  <c r="Y2075" i="9"/>
  <c r="Y2076" i="9"/>
  <c r="Y2077" i="9"/>
  <c r="Y2078" i="9"/>
  <c r="Y2079" i="9"/>
  <c r="Y2080" i="9"/>
  <c r="Y2081" i="9"/>
  <c r="Y2082" i="9"/>
  <c r="Y2083" i="9"/>
  <c r="Y2084" i="9"/>
  <c r="Y2085" i="9"/>
  <c r="Y2086" i="9"/>
  <c r="Y2087" i="9"/>
  <c r="Y2088" i="9"/>
  <c r="Y2089" i="9"/>
  <c r="Y2090" i="9"/>
  <c r="Y2091" i="9"/>
  <c r="Y2092" i="9"/>
  <c r="Y2093" i="9"/>
  <c r="Y2094" i="9"/>
  <c r="Y2095" i="9"/>
  <c r="Y2096" i="9"/>
  <c r="Y2097" i="9"/>
  <c r="Y2098" i="9"/>
  <c r="Y2099" i="9"/>
  <c r="Y2100" i="9"/>
  <c r="Y2101" i="9"/>
  <c r="Y2102" i="9"/>
  <c r="Y2103" i="9"/>
  <c r="Y2104" i="9"/>
  <c r="Y2105" i="9"/>
  <c r="Y2106" i="9"/>
  <c r="Y2107" i="9"/>
  <c r="Y2108" i="9"/>
  <c r="Y2109" i="9"/>
  <c r="Y2110" i="9"/>
  <c r="Y2111" i="9"/>
  <c r="Y2112" i="9"/>
  <c r="Y2113" i="9"/>
  <c r="Y2114" i="9"/>
  <c r="Y2115" i="9"/>
  <c r="Y2116" i="9"/>
  <c r="Y2117" i="9"/>
  <c r="Y2118" i="9"/>
  <c r="Y2119" i="9"/>
  <c r="Y2120" i="9"/>
  <c r="Y2121" i="9"/>
  <c r="Y2122" i="9"/>
  <c r="Y2123" i="9"/>
  <c r="Y2124" i="9"/>
  <c r="Y2125" i="9"/>
  <c r="Y2126" i="9"/>
  <c r="Y2127" i="9"/>
  <c r="Y2128" i="9"/>
  <c r="Y2129" i="9"/>
  <c r="Y2130" i="9"/>
  <c r="Y2131" i="9"/>
  <c r="Y2132" i="9"/>
  <c r="Y2133" i="9"/>
  <c r="Y2134" i="9"/>
  <c r="Y2135" i="9"/>
  <c r="Y2136" i="9"/>
  <c r="Y2137" i="9"/>
  <c r="Y2138" i="9"/>
  <c r="Y2139" i="9"/>
  <c r="Y2140" i="9"/>
  <c r="Y2141" i="9"/>
  <c r="Y2142" i="9"/>
  <c r="Y2143" i="9"/>
  <c r="Y2144" i="9"/>
  <c r="Y2145" i="9"/>
  <c r="Y2146" i="9"/>
  <c r="Y2147" i="9"/>
  <c r="Y2148" i="9"/>
  <c r="Y2149" i="9"/>
  <c r="Y2150" i="9"/>
  <c r="Y2151" i="9"/>
  <c r="Y2152" i="9"/>
  <c r="Y2153" i="9"/>
  <c r="Y2154" i="9"/>
  <c r="Y2155" i="9"/>
  <c r="Y2156" i="9"/>
  <c r="Y2157" i="9"/>
  <c r="Y2158" i="9"/>
  <c r="Y2159" i="9"/>
  <c r="Y2160" i="9"/>
  <c r="Y2161" i="9"/>
  <c r="Y2162" i="9"/>
  <c r="Y2163" i="9"/>
  <c r="Y2164" i="9"/>
  <c r="Y2165" i="9"/>
  <c r="Y2166" i="9"/>
  <c r="Y2167" i="9"/>
  <c r="Y2168" i="9"/>
  <c r="Y2169" i="9"/>
  <c r="Y2170" i="9"/>
  <c r="Y2171" i="9"/>
  <c r="Y2172" i="9"/>
  <c r="Y2173" i="9"/>
  <c r="Y2174" i="9"/>
  <c r="Y2175" i="9"/>
  <c r="Y2176" i="9"/>
  <c r="Y2177" i="9"/>
  <c r="Y2178" i="9"/>
  <c r="Y2179" i="9"/>
  <c r="Y2180" i="9"/>
  <c r="Y2181" i="9"/>
  <c r="Y2182" i="9"/>
  <c r="Y2183" i="9"/>
  <c r="Y2184" i="9"/>
  <c r="Y2185" i="9"/>
  <c r="Y2186" i="9"/>
  <c r="Y2187" i="9"/>
  <c r="Y2188" i="9"/>
  <c r="Y2189" i="9"/>
  <c r="Y2190" i="9"/>
  <c r="Y2191" i="9"/>
  <c r="Y2192" i="9"/>
  <c r="Y2193" i="9"/>
  <c r="Y2194" i="9"/>
  <c r="Y2195" i="9"/>
  <c r="Y2196" i="9"/>
  <c r="Y2197" i="9"/>
  <c r="Y2198" i="9"/>
  <c r="Y2199" i="9"/>
  <c r="Y2200" i="9"/>
  <c r="Y2201" i="9"/>
  <c r="Y2202" i="9"/>
  <c r="Y2203" i="9"/>
  <c r="Y2204" i="9"/>
  <c r="Y2205" i="9"/>
  <c r="Y2206" i="9"/>
  <c r="Y2207" i="9"/>
  <c r="Y2208" i="9"/>
  <c r="Y2209" i="9"/>
  <c r="Y2210" i="9"/>
  <c r="Y2211" i="9"/>
  <c r="Y2212" i="9"/>
  <c r="Y2213" i="9"/>
  <c r="Y2214" i="9"/>
  <c r="Y2215" i="9"/>
  <c r="Y2216" i="9"/>
  <c r="Y2217" i="9"/>
  <c r="Y2218" i="9"/>
  <c r="Y2219" i="9"/>
  <c r="Y2220" i="9"/>
  <c r="Y2221" i="9"/>
  <c r="Y2222" i="9"/>
  <c r="Y2223" i="9"/>
  <c r="Y2224" i="9"/>
  <c r="Y2225" i="9"/>
  <c r="Y2226" i="9"/>
  <c r="Y2227" i="9"/>
  <c r="Y2228" i="9"/>
  <c r="Y2229" i="9"/>
  <c r="Y2230" i="9"/>
  <c r="Y2231" i="9"/>
  <c r="Y2232" i="9"/>
  <c r="Y2233" i="9"/>
  <c r="Y2234" i="9"/>
  <c r="Y2235" i="9"/>
  <c r="Y2236" i="9"/>
  <c r="Y2237" i="9"/>
  <c r="Y2238" i="9"/>
  <c r="Y2239" i="9"/>
  <c r="Y2240" i="9"/>
  <c r="Y2241" i="9"/>
  <c r="Y2242" i="9"/>
  <c r="Y2243" i="9"/>
  <c r="Y2244" i="9"/>
  <c r="Y2245" i="9"/>
  <c r="Y2246" i="9"/>
  <c r="Y2247" i="9"/>
  <c r="Y2248" i="9"/>
  <c r="Y2249" i="9"/>
  <c r="Y2250" i="9"/>
  <c r="Y2251" i="9"/>
  <c r="Y2252" i="9"/>
  <c r="Y2253" i="9"/>
  <c r="Y2254" i="9"/>
  <c r="Y2255" i="9"/>
  <c r="Y2256" i="9"/>
  <c r="Y2257" i="9"/>
  <c r="Y2258" i="9"/>
  <c r="Y2259" i="9"/>
  <c r="Y2260" i="9"/>
  <c r="Y2261" i="9"/>
  <c r="Y2262" i="9"/>
  <c r="Y2263" i="9"/>
  <c r="Y2264" i="9"/>
  <c r="Y2265" i="9"/>
  <c r="Y2266" i="9"/>
  <c r="Y2267" i="9"/>
  <c r="Y2268" i="9"/>
  <c r="Y2269" i="9"/>
  <c r="Y2270" i="9"/>
  <c r="Y2271" i="9"/>
  <c r="Y2272" i="9"/>
  <c r="Y2273" i="9"/>
  <c r="Y2274" i="9"/>
  <c r="Y2275" i="9"/>
  <c r="Y2276" i="9"/>
  <c r="Y2277" i="9"/>
  <c r="Y2278" i="9"/>
  <c r="Y2279" i="9"/>
  <c r="Y2280" i="9"/>
  <c r="Y2281" i="9"/>
  <c r="Y2282" i="9"/>
  <c r="Y2283" i="9"/>
  <c r="Y2284" i="9"/>
  <c r="Y2285" i="9"/>
  <c r="Y2286" i="9"/>
  <c r="Y2287" i="9"/>
  <c r="Y2288" i="9"/>
  <c r="Y2289" i="9"/>
  <c r="Y2290" i="9"/>
  <c r="Y2291" i="9"/>
  <c r="Y2292" i="9"/>
  <c r="Y2293" i="9"/>
  <c r="Y2294" i="9"/>
  <c r="Y2295" i="9"/>
  <c r="Y2296" i="9"/>
  <c r="Y2297" i="9"/>
  <c r="Y2298" i="9"/>
  <c r="Y2299" i="9"/>
  <c r="Y2300" i="9"/>
  <c r="Y2301" i="9"/>
  <c r="Y2302" i="9"/>
  <c r="Y2303" i="9"/>
  <c r="Y2304" i="9"/>
  <c r="Y2305" i="9"/>
  <c r="Y2306" i="9"/>
  <c r="Y2307" i="9"/>
  <c r="Y2308" i="9"/>
  <c r="Y2309" i="9"/>
  <c r="Y2310" i="9"/>
  <c r="Y2311" i="9"/>
  <c r="Y2312" i="9"/>
  <c r="Y2313" i="9"/>
  <c r="Y2314" i="9"/>
  <c r="Y2315" i="9"/>
  <c r="Y2316" i="9"/>
  <c r="Y2317" i="9"/>
  <c r="Y2318" i="9"/>
  <c r="Y2319" i="9"/>
  <c r="Y2320" i="9"/>
  <c r="Y2321" i="9"/>
  <c r="Y2322" i="9"/>
  <c r="Y2323" i="9"/>
  <c r="Y2324" i="9"/>
  <c r="Y2325" i="9"/>
  <c r="Y2326" i="9"/>
  <c r="Y2327" i="9"/>
  <c r="Y2328" i="9"/>
  <c r="Y2329" i="9"/>
  <c r="Y2330" i="9"/>
  <c r="Y2331" i="9"/>
  <c r="Y2332" i="9"/>
  <c r="Y2333" i="9"/>
  <c r="Y2334" i="9"/>
  <c r="Y2335" i="9"/>
  <c r="Y2336" i="9"/>
  <c r="Y2337" i="9"/>
  <c r="Y2338" i="9"/>
  <c r="Y2339" i="9"/>
  <c r="Y2340" i="9"/>
  <c r="Y2341" i="9"/>
  <c r="Y2342" i="9"/>
  <c r="Y2343" i="9"/>
  <c r="Y2344" i="9"/>
  <c r="Y2345" i="9"/>
  <c r="Y2346" i="9"/>
  <c r="Y2347" i="9"/>
  <c r="Y2348" i="9"/>
  <c r="Y2349" i="9"/>
  <c r="Y2350" i="9"/>
  <c r="Y2351" i="9"/>
  <c r="Y2352" i="9"/>
  <c r="Y2353" i="9"/>
  <c r="Y2354" i="9"/>
  <c r="Y2355" i="9"/>
  <c r="Y2356" i="9"/>
  <c r="Y2357" i="9"/>
  <c r="Y2358" i="9"/>
  <c r="Y2359" i="9"/>
  <c r="Y2360" i="9"/>
  <c r="Y2361" i="9"/>
  <c r="Y2362" i="9"/>
  <c r="Y2363" i="9"/>
  <c r="Y2364" i="9"/>
  <c r="Y2365" i="9"/>
  <c r="Y2366" i="9"/>
  <c r="Y2367" i="9"/>
  <c r="Y2368" i="9"/>
  <c r="Y2369" i="9"/>
  <c r="Y2370" i="9"/>
  <c r="Y2371" i="9"/>
  <c r="Y2372" i="9"/>
  <c r="Y2373" i="9"/>
  <c r="Y2374" i="9"/>
  <c r="Y2375" i="9"/>
  <c r="Y2376" i="9"/>
  <c r="Y2377" i="9"/>
  <c r="Y2378" i="9"/>
  <c r="Y2379" i="9"/>
  <c r="Y2380" i="9"/>
  <c r="Y2381" i="9"/>
  <c r="Y2382" i="9"/>
  <c r="Y2383" i="9"/>
  <c r="Y2384" i="9"/>
  <c r="Y2385" i="9"/>
  <c r="Y2386" i="9"/>
  <c r="Y2387" i="9"/>
  <c r="Y2388" i="9"/>
  <c r="Y2389" i="9"/>
  <c r="Y2390" i="9"/>
  <c r="Y2391" i="9"/>
  <c r="Y2392" i="9"/>
  <c r="Y2393" i="9"/>
  <c r="Y2394" i="9"/>
  <c r="Y2395" i="9"/>
  <c r="Y2396" i="9"/>
  <c r="Y2397" i="9"/>
  <c r="Y2398" i="9"/>
  <c r="Y2399" i="9"/>
  <c r="Y2400" i="9"/>
  <c r="Y2401" i="9"/>
  <c r="Y2402" i="9"/>
  <c r="Y2403" i="9"/>
  <c r="Y2404" i="9"/>
  <c r="Y2405" i="9"/>
  <c r="Y2406" i="9"/>
  <c r="Y2407" i="9"/>
  <c r="Y2408" i="9"/>
  <c r="Y2409" i="9"/>
  <c r="Y2410" i="9"/>
  <c r="Y2411" i="9"/>
  <c r="Y2412" i="9"/>
  <c r="Y2413" i="9"/>
  <c r="Y2414" i="9"/>
  <c r="Y2415" i="9"/>
  <c r="Y2416" i="9"/>
  <c r="Y2417" i="9"/>
  <c r="Y2418" i="9"/>
  <c r="Y2419" i="9"/>
  <c r="Y2420" i="9"/>
  <c r="Y2421" i="9"/>
  <c r="Y2422" i="9"/>
  <c r="Y2423" i="9"/>
  <c r="Y2424" i="9"/>
  <c r="Y2425" i="9"/>
  <c r="Y2426" i="9"/>
  <c r="Y2427" i="9"/>
  <c r="Y2428" i="9"/>
  <c r="Y2429" i="9"/>
  <c r="Y2430" i="9"/>
  <c r="Y2431" i="9"/>
  <c r="Y2432" i="9"/>
  <c r="Y2433" i="9"/>
  <c r="Y2434" i="9"/>
  <c r="Y2435" i="9"/>
  <c r="Y2436" i="9"/>
  <c r="Y2437" i="9"/>
  <c r="Y2438" i="9"/>
  <c r="Y2439" i="9"/>
  <c r="Y2440" i="9"/>
  <c r="Y2441" i="9"/>
  <c r="Y2442" i="9"/>
  <c r="Y2443" i="9"/>
  <c r="Y2444" i="9"/>
  <c r="Y2445" i="9"/>
  <c r="Y2446" i="9"/>
  <c r="Y2447" i="9"/>
  <c r="Y2448" i="9"/>
  <c r="Y2449" i="9"/>
  <c r="Y2450" i="9"/>
  <c r="Y2451" i="9"/>
  <c r="Y2452" i="9"/>
  <c r="Y2453" i="9"/>
  <c r="Y2454" i="9"/>
  <c r="Y2455" i="9"/>
  <c r="Y2456" i="9"/>
  <c r="Y2457" i="9"/>
  <c r="Y2458" i="9"/>
  <c r="Y2459" i="9"/>
  <c r="Y2460" i="9"/>
  <c r="Y2461" i="9"/>
  <c r="Y2462" i="9"/>
  <c r="Y2463" i="9"/>
  <c r="Y2464" i="9"/>
  <c r="Y2465" i="9"/>
  <c r="Y2466" i="9"/>
  <c r="Y2467" i="9"/>
  <c r="Y2468" i="9"/>
  <c r="Y2469" i="9"/>
  <c r="Y2470" i="9"/>
  <c r="Y2471" i="9"/>
  <c r="Y2472" i="9"/>
  <c r="Y2473" i="9"/>
  <c r="Y2474" i="9"/>
  <c r="Y2475" i="9"/>
  <c r="Y2476" i="9"/>
  <c r="Y2477" i="9"/>
  <c r="Y2478" i="9"/>
  <c r="Y2479" i="9"/>
  <c r="Y2480" i="9"/>
  <c r="Y2481" i="9"/>
  <c r="Y2482" i="9"/>
  <c r="Y2483" i="9"/>
  <c r="Y2484" i="9"/>
  <c r="Y2485" i="9"/>
  <c r="Y2486" i="9"/>
  <c r="Y2487" i="9"/>
  <c r="Y2488" i="9"/>
  <c r="Y2489" i="9"/>
  <c r="Y2490" i="9"/>
  <c r="Y2491" i="9"/>
  <c r="Y2492" i="9"/>
  <c r="Y2493" i="9"/>
  <c r="Y2494" i="9"/>
  <c r="Y2495" i="9"/>
  <c r="Y2496" i="9"/>
  <c r="Y2497" i="9"/>
  <c r="Y2498" i="9"/>
  <c r="Y2499" i="9"/>
  <c r="Y2500" i="9"/>
  <c r="Y2501" i="9"/>
  <c r="Y2502" i="9"/>
  <c r="Y2503" i="9"/>
  <c r="Y2504" i="9"/>
  <c r="Y2505" i="9"/>
  <c r="Y2506" i="9"/>
  <c r="Y2507" i="9"/>
  <c r="Y2508" i="9"/>
  <c r="Y2509" i="9"/>
  <c r="Y2510" i="9"/>
  <c r="Y2511" i="9"/>
  <c r="Y2512" i="9"/>
  <c r="Y2513" i="9"/>
  <c r="Y2514" i="9"/>
  <c r="Y2515" i="9"/>
  <c r="Y2516" i="9"/>
  <c r="Y2517" i="9"/>
  <c r="Y2518" i="9"/>
  <c r="Y2519" i="9"/>
  <c r="Y2520" i="9"/>
  <c r="Y2521" i="9"/>
  <c r="Y2522" i="9"/>
  <c r="Y2523" i="9"/>
  <c r="Y2524" i="9"/>
  <c r="Y2525" i="9"/>
  <c r="Y2526" i="9"/>
  <c r="Y2527" i="9"/>
  <c r="Y2528" i="9"/>
  <c r="Y2529" i="9"/>
  <c r="Y2530" i="9"/>
  <c r="Y2531" i="9"/>
  <c r="Y2532" i="9"/>
  <c r="Y2533" i="9"/>
  <c r="Y2534" i="9"/>
  <c r="Y2535" i="9"/>
  <c r="Y2536" i="9"/>
  <c r="Y2537" i="9"/>
  <c r="Y2538" i="9"/>
  <c r="Y2539" i="9"/>
  <c r="Y2540" i="9"/>
  <c r="Y2541" i="9"/>
  <c r="Y2542" i="9"/>
  <c r="Y2543" i="9"/>
  <c r="Y2544" i="9"/>
  <c r="Y2545" i="9"/>
  <c r="Y2546" i="9"/>
  <c r="Y2547" i="9"/>
  <c r="Y2548" i="9"/>
  <c r="Y2549" i="9"/>
  <c r="Y2550" i="9"/>
  <c r="Y2551" i="9"/>
  <c r="Y2552" i="9"/>
  <c r="Y2553" i="9"/>
  <c r="Y2554" i="9"/>
  <c r="Y2555" i="9"/>
  <c r="Y2556" i="9"/>
  <c r="Y2557" i="9"/>
  <c r="Y2558" i="9"/>
  <c r="Y2559" i="9"/>
  <c r="Y2560" i="9"/>
  <c r="Y2561" i="9"/>
  <c r="Y2562" i="9"/>
  <c r="Y2563" i="9"/>
  <c r="Y2564" i="9"/>
  <c r="Y2565" i="9"/>
  <c r="Y2566" i="9"/>
  <c r="Y2567" i="9"/>
  <c r="Y2568" i="9"/>
  <c r="Y2569" i="9"/>
  <c r="Y2570" i="9"/>
  <c r="Y2571" i="9"/>
  <c r="Y2572" i="9"/>
  <c r="Y2573" i="9"/>
  <c r="Y2574" i="9"/>
  <c r="Y2575" i="9"/>
  <c r="Y2576" i="9"/>
  <c r="Y2577" i="9"/>
  <c r="Y2578" i="9"/>
  <c r="Y2579" i="9"/>
  <c r="Y2580" i="9"/>
  <c r="Y2581" i="9"/>
  <c r="Y2582" i="9"/>
  <c r="Y2583" i="9"/>
  <c r="Y2584" i="9"/>
  <c r="Y2585" i="9"/>
  <c r="Y2586" i="9"/>
  <c r="Y2587" i="9"/>
  <c r="Y2588" i="9"/>
  <c r="Y2589" i="9"/>
  <c r="Y2590" i="9"/>
  <c r="Y2591" i="9"/>
  <c r="Y2592" i="9"/>
  <c r="Y2593" i="9"/>
  <c r="Y2594" i="9"/>
  <c r="Y2595" i="9"/>
  <c r="Y2596" i="9"/>
  <c r="Y2597" i="9"/>
  <c r="Y2598" i="9"/>
  <c r="Y2599" i="9"/>
  <c r="Y2600" i="9"/>
  <c r="Y2601" i="9"/>
  <c r="Y2602" i="9"/>
  <c r="Y2603" i="9"/>
  <c r="Y2604" i="9"/>
  <c r="Y2605" i="9"/>
  <c r="Y2606" i="9"/>
  <c r="Y2607" i="9"/>
  <c r="Y2608" i="9"/>
  <c r="Y2609" i="9"/>
  <c r="Y2610" i="9"/>
  <c r="Y2611" i="9"/>
  <c r="Y2612" i="9"/>
  <c r="Y2613" i="9"/>
  <c r="Y2614" i="9"/>
  <c r="Y2615" i="9"/>
  <c r="Y2616" i="9"/>
  <c r="Y2617" i="9"/>
  <c r="Y2618" i="9"/>
  <c r="Y2619" i="9"/>
  <c r="Y2620" i="9"/>
  <c r="Y2621" i="9"/>
  <c r="Y2622" i="9"/>
  <c r="Y2623" i="9"/>
  <c r="Y2624" i="9"/>
  <c r="Y2625" i="9"/>
  <c r="Y2626" i="9"/>
  <c r="Y2627" i="9"/>
  <c r="Y2628" i="9"/>
  <c r="Y2629" i="9"/>
  <c r="Y2630" i="9"/>
  <c r="Y2631" i="9"/>
  <c r="Y2632" i="9"/>
  <c r="Y2633" i="9"/>
  <c r="Y2634" i="9"/>
  <c r="Y2635" i="9"/>
  <c r="Y2636" i="9"/>
  <c r="Y2637" i="9"/>
  <c r="Y2638" i="9"/>
  <c r="Y2639" i="9"/>
  <c r="Y2640" i="9"/>
  <c r="Y2641" i="9"/>
  <c r="Y2642" i="9"/>
  <c r="Y2643" i="9"/>
  <c r="Y2644" i="9"/>
  <c r="Y2645" i="9"/>
  <c r="Y2646" i="9"/>
  <c r="Y2647" i="9"/>
  <c r="Y2648" i="9"/>
  <c r="Y2649" i="9"/>
  <c r="Y2650" i="9"/>
  <c r="Y2651" i="9"/>
  <c r="Y2652" i="9"/>
  <c r="Y2653" i="9"/>
  <c r="Y2654" i="9"/>
  <c r="Y2655" i="9"/>
  <c r="Y2656" i="9"/>
  <c r="Y2657" i="9"/>
  <c r="Y2658" i="9"/>
  <c r="Y2659" i="9"/>
  <c r="Y2660" i="9"/>
  <c r="Y2661" i="9"/>
  <c r="Y2662" i="9"/>
  <c r="Y2663" i="9"/>
  <c r="Y2664" i="9"/>
  <c r="Y2665" i="9"/>
  <c r="Y2666" i="9"/>
  <c r="Y2667" i="9"/>
  <c r="Y2668" i="9"/>
  <c r="Y2669" i="9"/>
  <c r="Y2670" i="9"/>
  <c r="Y2671" i="9"/>
  <c r="Y2672" i="9"/>
  <c r="Y2673" i="9"/>
  <c r="Y2674" i="9"/>
  <c r="Y2675" i="9"/>
  <c r="Y2676" i="9"/>
  <c r="Y2677" i="9"/>
  <c r="Y2678" i="9"/>
  <c r="Y2679" i="9"/>
  <c r="Y2680" i="9"/>
  <c r="Y2681" i="9"/>
  <c r="Y2682" i="9"/>
  <c r="Y2683" i="9"/>
  <c r="Y2684" i="9"/>
  <c r="Y2685" i="9"/>
  <c r="Y2686" i="9"/>
  <c r="Y2687" i="9"/>
  <c r="Y2688" i="9"/>
  <c r="Y2689" i="9"/>
  <c r="Y2690" i="9"/>
  <c r="Y2691" i="9"/>
  <c r="Y2692" i="9"/>
  <c r="Y2693" i="9"/>
  <c r="Y2694" i="9"/>
  <c r="Y2695" i="9"/>
  <c r="Y2696" i="9"/>
  <c r="Y2697" i="9"/>
  <c r="Y2698" i="9"/>
  <c r="Y2699" i="9"/>
  <c r="Y2700" i="9"/>
  <c r="Y2701" i="9"/>
  <c r="Y2702" i="9"/>
  <c r="Y2703" i="9"/>
  <c r="Y2704" i="9"/>
  <c r="Y2705" i="9"/>
  <c r="Y2706" i="9"/>
  <c r="Y2707" i="9"/>
  <c r="Y2708" i="9"/>
  <c r="Y2709" i="9"/>
  <c r="Y2710" i="9"/>
  <c r="Y2711" i="9"/>
  <c r="Y2712" i="9"/>
  <c r="Y2713" i="9"/>
  <c r="Y2714" i="9"/>
  <c r="Y2715" i="9"/>
  <c r="Y2716" i="9"/>
  <c r="Y2717" i="9"/>
  <c r="Y2718" i="9"/>
  <c r="Y2719" i="9"/>
  <c r="Y2720" i="9"/>
  <c r="Y2721" i="9"/>
  <c r="Y2722" i="9"/>
  <c r="Y2723" i="9"/>
  <c r="Y2724" i="9"/>
  <c r="Y2725" i="9"/>
  <c r="Y2726" i="9"/>
  <c r="Y2727" i="9"/>
  <c r="Y2728" i="9"/>
  <c r="Y2729" i="9"/>
  <c r="Y2730" i="9"/>
  <c r="Y2731" i="9"/>
  <c r="Y2732" i="9"/>
  <c r="Y2733" i="9"/>
  <c r="Y2734" i="9"/>
  <c r="Y2735" i="9"/>
  <c r="Y2736" i="9"/>
  <c r="Y2737" i="9"/>
  <c r="Y2738" i="9"/>
  <c r="Y2739" i="9"/>
  <c r="Y2740" i="9"/>
  <c r="Y2741" i="9"/>
  <c r="Y2742" i="9"/>
  <c r="Y2743" i="9"/>
  <c r="Y2744" i="9"/>
  <c r="Y2745" i="9"/>
  <c r="Y2746" i="9"/>
  <c r="Y2747" i="9"/>
  <c r="Y2748" i="9"/>
  <c r="Y2749" i="9"/>
  <c r="Y2750" i="9"/>
  <c r="Y2751" i="9"/>
  <c r="Y2752" i="9"/>
  <c r="Y2753" i="9"/>
  <c r="Y2754" i="9"/>
  <c r="Y2755" i="9"/>
  <c r="Y2756" i="9"/>
  <c r="Y2757" i="9"/>
  <c r="Y2758" i="9"/>
  <c r="Y2759" i="9"/>
  <c r="Y2760" i="9"/>
  <c r="Y2761" i="9"/>
  <c r="Y2762" i="9"/>
  <c r="Y2763" i="9"/>
  <c r="Y2764" i="9"/>
  <c r="Y2765" i="9"/>
  <c r="Y2766" i="9"/>
  <c r="Y2767" i="9"/>
  <c r="Y2768" i="9"/>
  <c r="Y2769" i="9"/>
  <c r="Y2770" i="9"/>
  <c r="Y2771" i="9"/>
  <c r="Y2772" i="9"/>
  <c r="Y2773" i="9"/>
  <c r="Y2774" i="9"/>
  <c r="Y2775" i="9"/>
  <c r="Y2776" i="9"/>
  <c r="Y2777" i="9"/>
  <c r="Y2778" i="9"/>
  <c r="Y2779" i="9"/>
  <c r="Y2780" i="9"/>
  <c r="Y2781" i="9"/>
  <c r="Y2782" i="9"/>
  <c r="Y2783" i="9"/>
  <c r="Y2784" i="9"/>
  <c r="Y2785" i="9"/>
  <c r="Y2786" i="9"/>
  <c r="Y2787" i="9"/>
  <c r="Y2788" i="9"/>
  <c r="Y2789" i="9"/>
  <c r="Y2790" i="9"/>
  <c r="Y2791" i="9"/>
  <c r="Y2792" i="9"/>
  <c r="Y2793" i="9"/>
  <c r="Y2794" i="9"/>
  <c r="Y2795" i="9"/>
  <c r="Y2796" i="9"/>
  <c r="Y2797" i="9"/>
  <c r="Y2798" i="9"/>
  <c r="Y2799" i="9"/>
  <c r="Y2800" i="9"/>
  <c r="Y2801" i="9"/>
  <c r="Y2802" i="9"/>
  <c r="Y2803" i="9"/>
  <c r="Y2804" i="9"/>
  <c r="Y2805" i="9"/>
  <c r="Y2806" i="9"/>
  <c r="Y2807" i="9"/>
  <c r="Y2808" i="9"/>
  <c r="Y2809" i="9"/>
  <c r="Y2810" i="9"/>
  <c r="Y2811" i="9"/>
  <c r="Y2812" i="9"/>
  <c r="Y2813" i="9"/>
  <c r="Y2814" i="9"/>
  <c r="Y2815" i="9"/>
  <c r="Y2816" i="9"/>
  <c r="Y2817" i="9"/>
  <c r="Y2818" i="9"/>
  <c r="Y2819" i="9"/>
  <c r="Y2820" i="9"/>
  <c r="Y2821" i="9"/>
  <c r="Y2822" i="9"/>
  <c r="Y2823" i="9"/>
  <c r="Y2824" i="9"/>
  <c r="Y2825" i="9"/>
  <c r="Y2826" i="9"/>
  <c r="Y2827" i="9"/>
  <c r="Y2828" i="9"/>
  <c r="Y2829" i="9"/>
  <c r="Y2830" i="9"/>
  <c r="Y2831" i="9"/>
  <c r="Y2832" i="9"/>
  <c r="Y2833" i="9"/>
  <c r="Y2834" i="9"/>
  <c r="Y2835" i="9"/>
  <c r="Y2836" i="9"/>
  <c r="Y2837" i="9"/>
  <c r="Y2838" i="9"/>
  <c r="Y2839" i="9"/>
  <c r="Y2840" i="9"/>
  <c r="Y2841" i="9"/>
  <c r="Y2842" i="9"/>
  <c r="Y2843" i="9"/>
  <c r="Y2844" i="9"/>
  <c r="Y2845" i="9"/>
  <c r="Y2846" i="9"/>
  <c r="Y2847" i="9"/>
  <c r="Y2848" i="9"/>
  <c r="Y2849" i="9"/>
  <c r="Y2850" i="9"/>
  <c r="Y2851" i="9"/>
  <c r="Y2852" i="9"/>
  <c r="Y2853" i="9"/>
  <c r="Y2854" i="9"/>
  <c r="Y2855" i="9"/>
  <c r="Y2856" i="9"/>
  <c r="Y2857" i="9"/>
  <c r="Y2858" i="9"/>
  <c r="Y2859" i="9"/>
  <c r="Y2860" i="9"/>
  <c r="Y2861" i="9"/>
  <c r="Y2862" i="9"/>
  <c r="Y2863" i="9"/>
  <c r="Y2864" i="9"/>
  <c r="Y2865" i="9"/>
  <c r="Y2866" i="9"/>
  <c r="Y2867" i="9"/>
  <c r="Y2868" i="9"/>
  <c r="Y2869" i="9"/>
  <c r="Y2870" i="9"/>
  <c r="Y2871" i="9"/>
  <c r="Y2872" i="9"/>
  <c r="Y2873" i="9"/>
  <c r="Y2874" i="9"/>
  <c r="Y2875" i="9"/>
  <c r="Y2876" i="9"/>
  <c r="Y2877" i="9"/>
  <c r="Y2878" i="9"/>
  <c r="Y2879" i="9"/>
  <c r="Y2880" i="9"/>
  <c r="Y2881" i="9"/>
  <c r="Y2882" i="9"/>
  <c r="Y2883" i="9"/>
  <c r="Y2884" i="9"/>
  <c r="Y2885" i="9"/>
  <c r="Y2886" i="9"/>
  <c r="Y2887" i="9"/>
  <c r="Y2888" i="9"/>
  <c r="Y2889" i="9"/>
  <c r="Y2890" i="9"/>
  <c r="Y2891" i="9"/>
  <c r="Y2892" i="9"/>
  <c r="Y2893" i="9"/>
  <c r="Y2894" i="9"/>
  <c r="Y2895" i="9"/>
  <c r="Y2896" i="9"/>
  <c r="Y2897" i="9"/>
  <c r="Y2898" i="9"/>
  <c r="Y2899" i="9"/>
  <c r="Y2900" i="9"/>
  <c r="Y2901" i="9"/>
  <c r="Y2902" i="9"/>
  <c r="Y2903" i="9"/>
  <c r="Y2904" i="9"/>
  <c r="Y2905" i="9"/>
  <c r="Y2906" i="9"/>
  <c r="Y2907" i="9"/>
  <c r="Y2908" i="9"/>
  <c r="Y2909" i="9"/>
  <c r="Y2910" i="9"/>
  <c r="Y2911" i="9"/>
  <c r="Y2912" i="9"/>
  <c r="Y2913" i="9"/>
  <c r="Y2914" i="9"/>
  <c r="Y2915" i="9"/>
  <c r="Y2916" i="9"/>
  <c r="Y2917" i="9"/>
  <c r="Y2918" i="9"/>
  <c r="Y2919" i="9"/>
  <c r="Y2920" i="9"/>
  <c r="Y2921" i="9"/>
  <c r="Y2922" i="9"/>
  <c r="Y2923" i="9"/>
  <c r="Y2924" i="9"/>
  <c r="Y2925" i="9"/>
  <c r="Y2926" i="9"/>
  <c r="Y2927" i="9"/>
  <c r="Y2928" i="9"/>
  <c r="Y2929" i="9"/>
  <c r="Y2930" i="9"/>
  <c r="Y2931" i="9"/>
  <c r="Y2932" i="9"/>
  <c r="Y2933" i="9"/>
  <c r="Y2934" i="9"/>
  <c r="Y2935" i="9"/>
  <c r="Y2936" i="9"/>
  <c r="Y2937" i="9"/>
  <c r="Y2938" i="9"/>
  <c r="Y2939" i="9"/>
  <c r="Y2940" i="9"/>
  <c r="Y2941" i="9"/>
  <c r="Y2942" i="9"/>
  <c r="Y2943" i="9"/>
  <c r="Y2944" i="9"/>
  <c r="Y2945" i="9"/>
  <c r="Y2946" i="9"/>
  <c r="Y2947" i="9"/>
  <c r="Y2948" i="9"/>
  <c r="Y2949" i="9"/>
  <c r="Y2950" i="9"/>
  <c r="Y2951" i="9"/>
  <c r="Y2952" i="9"/>
  <c r="Y2953" i="9"/>
  <c r="Y2954" i="9"/>
  <c r="Y2955" i="9"/>
  <c r="Y2956" i="9"/>
  <c r="Y2957" i="9"/>
  <c r="Y2958" i="9"/>
  <c r="Y2959" i="9"/>
  <c r="Y2960" i="9"/>
  <c r="Y2961" i="9"/>
  <c r="Y2962" i="9"/>
  <c r="Y2963" i="9"/>
  <c r="Y2964" i="9"/>
  <c r="Y2965" i="9"/>
  <c r="Y2966" i="9"/>
  <c r="Y2967" i="9"/>
  <c r="Y2968" i="9"/>
  <c r="Y2969" i="9"/>
  <c r="Y2970" i="9"/>
  <c r="Y2971" i="9"/>
  <c r="Y2972" i="9"/>
  <c r="Y2973" i="9"/>
  <c r="Y2974" i="9"/>
  <c r="Y2975" i="9"/>
  <c r="Y2976" i="9"/>
  <c r="Y2977" i="9"/>
  <c r="Y2978" i="9"/>
  <c r="Y2979" i="9"/>
  <c r="Y2980" i="9"/>
  <c r="Y2981" i="9"/>
  <c r="Y2982" i="9"/>
  <c r="Y2983" i="9"/>
  <c r="Y2984" i="9"/>
  <c r="Y2985" i="9"/>
  <c r="Y2986" i="9"/>
  <c r="Y2987" i="9"/>
  <c r="Y2988" i="9"/>
  <c r="Y2989" i="9"/>
  <c r="Y2990" i="9"/>
  <c r="Y2991" i="9"/>
  <c r="Y2992" i="9"/>
  <c r="Y2993" i="9"/>
  <c r="Y2994" i="9"/>
  <c r="Y2995" i="9"/>
  <c r="Y2996" i="9"/>
  <c r="Y2997" i="9"/>
  <c r="Y2998" i="9"/>
  <c r="Y2999" i="9"/>
  <c r="Y3000" i="9"/>
  <c r="Y3001" i="9"/>
  <c r="Y3002" i="9"/>
  <c r="Y3003" i="9"/>
  <c r="Y3004" i="9"/>
  <c r="Y3005" i="9"/>
  <c r="Y3006" i="9"/>
  <c r="Y3007" i="9"/>
  <c r="Y3008" i="9"/>
  <c r="Y3009" i="9"/>
  <c r="Y3010" i="9"/>
  <c r="Y3011" i="9"/>
  <c r="Y3012" i="9"/>
  <c r="Y3013" i="9"/>
  <c r="Y3014" i="9"/>
  <c r="Y3015" i="9"/>
  <c r="Y3016" i="9"/>
  <c r="Y3017" i="9"/>
  <c r="Y3018" i="9"/>
  <c r="Y3019" i="9"/>
  <c r="Y3020" i="9"/>
  <c r="Y3021" i="9"/>
  <c r="Y3022" i="9"/>
  <c r="Y3023" i="9"/>
  <c r="Y3024" i="9"/>
  <c r="Y3025" i="9"/>
  <c r="Y3026" i="9"/>
  <c r="Y3027" i="9"/>
  <c r="Y3028" i="9"/>
  <c r="Y3029" i="9"/>
  <c r="Y3030" i="9"/>
  <c r="Y3031" i="9"/>
  <c r="Y3032" i="9"/>
  <c r="Y3033" i="9"/>
  <c r="Y3034" i="9"/>
  <c r="Y3035" i="9"/>
  <c r="Y3036" i="9"/>
  <c r="Y3037" i="9"/>
  <c r="Y3038" i="9"/>
  <c r="Y3039" i="9"/>
  <c r="Y3040" i="9"/>
  <c r="Y3041" i="9"/>
  <c r="Y3042" i="9"/>
  <c r="Y3043" i="9"/>
  <c r="Y3044" i="9"/>
  <c r="Y3045" i="9"/>
  <c r="Y3046" i="9"/>
  <c r="Y3047" i="9"/>
  <c r="Y3048" i="9"/>
  <c r="Y3049" i="9"/>
  <c r="Y3050" i="9"/>
  <c r="Y3051" i="9"/>
  <c r="Y3052" i="9"/>
  <c r="Y3053" i="9"/>
  <c r="Y3054" i="9"/>
  <c r="Y3055" i="9"/>
  <c r="Y3056" i="9"/>
  <c r="Y3057" i="9"/>
  <c r="Y3058" i="9"/>
  <c r="Y3059" i="9"/>
  <c r="Y3060" i="9"/>
  <c r="Y3061" i="9"/>
  <c r="Y3062" i="9"/>
  <c r="Y3063" i="9"/>
  <c r="Y3064" i="9"/>
  <c r="Y3065" i="9"/>
  <c r="Y3066" i="9"/>
  <c r="Y3067" i="9"/>
  <c r="Y3068" i="9"/>
  <c r="Y3069" i="9"/>
  <c r="Y3070" i="9"/>
  <c r="Y3071" i="9"/>
  <c r="Y3072" i="9"/>
  <c r="Y3073" i="9"/>
  <c r="Y3074" i="9"/>
  <c r="Y3075" i="9"/>
  <c r="Y3076" i="9"/>
  <c r="Y3077" i="9"/>
  <c r="Y3078" i="9"/>
  <c r="Y3079" i="9"/>
  <c r="Y3080" i="9"/>
  <c r="Y3081" i="9"/>
  <c r="Y3082" i="9"/>
  <c r="Y3083" i="9"/>
  <c r="Y3084" i="9"/>
  <c r="Y3085" i="9"/>
  <c r="Y3086" i="9"/>
  <c r="Y3087" i="9"/>
  <c r="Y3088" i="9"/>
  <c r="Y3089" i="9"/>
  <c r="Y3090" i="9"/>
  <c r="Y3091" i="9"/>
  <c r="Y3092" i="9"/>
  <c r="Y3093" i="9"/>
  <c r="Y3094" i="9"/>
  <c r="Y3095" i="9"/>
  <c r="Y3096" i="9"/>
  <c r="Y3097" i="9"/>
  <c r="Y3098" i="9"/>
  <c r="Y3099" i="9"/>
  <c r="Y3100" i="9"/>
  <c r="Y3101" i="9"/>
  <c r="Y3102" i="9"/>
  <c r="Y3103" i="9"/>
  <c r="Y3104" i="9"/>
  <c r="Y3105" i="9"/>
  <c r="Y3106" i="9"/>
  <c r="Y3107" i="9"/>
  <c r="Y3108" i="9"/>
  <c r="Y3109" i="9"/>
  <c r="Y3110" i="9"/>
  <c r="Y3111" i="9"/>
  <c r="Y3112" i="9"/>
  <c r="Y3113" i="9"/>
  <c r="Y3114" i="9"/>
  <c r="Y3115" i="9"/>
  <c r="Y3116" i="9"/>
  <c r="Y3117" i="9"/>
  <c r="Y3118" i="9"/>
  <c r="Y3119" i="9"/>
  <c r="Y3120" i="9"/>
  <c r="Y3121" i="9"/>
  <c r="Y3122" i="9"/>
  <c r="Y3123" i="9"/>
  <c r="Y3124" i="9"/>
  <c r="Y3125" i="9"/>
  <c r="Y3126" i="9"/>
  <c r="Y3127" i="9"/>
  <c r="Y3128" i="9"/>
  <c r="Y3129" i="9"/>
  <c r="Y3130" i="9"/>
  <c r="Y3131" i="9"/>
  <c r="Y3132" i="9"/>
  <c r="Y3133" i="9"/>
  <c r="Y3134" i="9"/>
  <c r="Y3135" i="9"/>
  <c r="Y3136" i="9"/>
  <c r="Y3137" i="9"/>
  <c r="Y3138" i="9"/>
  <c r="Y3139" i="9"/>
  <c r="Y3140" i="9"/>
  <c r="Y3141" i="9"/>
  <c r="Y3142" i="9"/>
  <c r="Y3143" i="9"/>
  <c r="Y3144" i="9"/>
  <c r="Y3145" i="9"/>
  <c r="Y3146" i="9"/>
  <c r="Y3147" i="9"/>
  <c r="Y3148" i="9"/>
  <c r="Y3149" i="9"/>
  <c r="Y3150" i="9"/>
  <c r="Y3151" i="9"/>
  <c r="Y3152" i="9"/>
  <c r="Y3153" i="9"/>
  <c r="Y3154" i="9"/>
  <c r="Y3155" i="9"/>
  <c r="Y3156" i="9"/>
  <c r="Y3157" i="9"/>
  <c r="Y3158" i="9"/>
  <c r="Y3159" i="9"/>
  <c r="Y3160" i="9"/>
  <c r="Y3161" i="9"/>
  <c r="Y3162" i="9"/>
  <c r="Y3163" i="9"/>
  <c r="Y3164" i="9"/>
  <c r="Y3165" i="9"/>
  <c r="Y3166" i="9"/>
  <c r="Y3167" i="9"/>
  <c r="Y3168" i="9"/>
  <c r="Y3169" i="9"/>
  <c r="Y3170" i="9"/>
  <c r="Y3171" i="9"/>
  <c r="Y3172" i="9"/>
  <c r="Y3173" i="9"/>
  <c r="Y3174" i="9"/>
  <c r="Y3175" i="9"/>
  <c r="Y3176" i="9"/>
  <c r="Y3177" i="9"/>
  <c r="Y3178" i="9"/>
  <c r="Y3179" i="9"/>
  <c r="Y3180" i="9"/>
  <c r="Y3181" i="9"/>
  <c r="Y3182" i="9"/>
  <c r="Y3183" i="9"/>
  <c r="Y3184" i="9"/>
  <c r="Y3185" i="9"/>
  <c r="Y3186" i="9"/>
  <c r="Y3187" i="9"/>
  <c r="Y3188" i="9"/>
  <c r="Y3189" i="9"/>
  <c r="Y3190" i="9"/>
  <c r="Y3191" i="9"/>
  <c r="Y3192" i="9"/>
  <c r="Y3193" i="9"/>
  <c r="Y3194" i="9"/>
  <c r="Y3195" i="9"/>
  <c r="Y3196" i="9"/>
  <c r="Y3197" i="9"/>
  <c r="Y3198" i="9"/>
  <c r="Y3199" i="9"/>
  <c r="Y3200" i="9"/>
  <c r="Y3201" i="9"/>
  <c r="Y3202" i="9"/>
  <c r="Y3203" i="9"/>
  <c r="Y3204" i="9"/>
  <c r="Y3205" i="9"/>
  <c r="Y3206" i="9"/>
  <c r="Y3207" i="9"/>
  <c r="Y3208" i="9"/>
  <c r="Y3209" i="9"/>
  <c r="Y6" i="9"/>
  <c r="X8" i="2"/>
  <c r="X9" i="2" s="1"/>
  <c r="X10" i="2" s="1"/>
  <c r="X11" i="2" s="1"/>
  <c r="X12" i="2" s="1"/>
  <c r="X13" i="2" s="1"/>
  <c r="X14" i="2" s="1"/>
  <c r="X15" i="2" s="1"/>
  <c r="X16" i="2" s="1"/>
  <c r="X17" i="2" s="1"/>
  <c r="X18" i="2" s="1"/>
  <c r="X19" i="2" s="1"/>
  <c r="X20" i="2" s="1"/>
  <c r="X21" i="2" s="1"/>
  <c r="X22" i="2" s="1"/>
  <c r="X23" i="2" s="1"/>
  <c r="X24" i="2" s="1"/>
  <c r="X25" i="2" s="1"/>
  <c r="X26" i="2" s="1"/>
  <c r="X27" i="2" s="1"/>
  <c r="X28" i="2" s="1"/>
  <c r="X29" i="2" s="1"/>
  <c r="X30" i="2"/>
  <c r="X31" i="2" s="1"/>
  <c r="X32" i="2" s="1"/>
  <c r="X33" i="2" s="1"/>
  <c r="X34" i="2" s="1"/>
  <c r="X35" i="2" s="1"/>
  <c r="X36" i="2" s="1"/>
  <c r="X37" i="2" s="1"/>
  <c r="X38" i="2" s="1"/>
  <c r="X39" i="2" s="1"/>
  <c r="X40" i="2" s="1"/>
  <c r="X41" i="2" s="1"/>
  <c r="X42" i="2" s="1"/>
  <c r="X43" i="2" s="1"/>
  <c r="X44" i="2" s="1"/>
  <c r="X45" i="2" s="1"/>
  <c r="X46" i="2" s="1"/>
  <c r="X47" i="2" s="1"/>
  <c r="X48" i="2" s="1"/>
  <c r="X49" i="2" s="1"/>
  <c r="X50" i="2" s="1"/>
  <c r="X51" i="2"/>
  <c r="X52" i="2" s="1"/>
  <c r="X53" i="2" s="1"/>
  <c r="X54" i="2" s="1"/>
  <c r="X55" i="2" s="1"/>
  <c r="X56" i="2" s="1"/>
  <c r="X57" i="2" s="1"/>
  <c r="X58" i="2" s="1"/>
  <c r="X59" i="2" s="1"/>
  <c r="X60" i="2" s="1"/>
  <c r="X61" i="2" s="1"/>
  <c r="X62" i="2" s="1"/>
  <c r="X63" i="2" s="1"/>
  <c r="X64" i="2" s="1"/>
  <c r="X65" i="2" s="1"/>
  <c r="X66" i="2" s="1"/>
  <c r="X67" i="2" s="1"/>
  <c r="X68" i="2" s="1"/>
  <c r="X69" i="2" s="1"/>
  <c r="X70" i="2" s="1"/>
  <c r="X71" i="2" s="1"/>
  <c r="X72" i="2" s="1"/>
  <c r="X73" i="2" s="1"/>
  <c r="X74" i="2" s="1"/>
  <c r="X75" i="2" s="1"/>
  <c r="X76" i="2" s="1"/>
  <c r="X77" i="2" s="1"/>
  <c r="X78" i="2" s="1"/>
  <c r="X79" i="2" s="1"/>
  <c r="X80" i="2" s="1"/>
  <c r="X81" i="2" s="1"/>
  <c r="X82" i="2" s="1"/>
  <c r="X83" i="2" s="1"/>
  <c r="X84" i="2" s="1"/>
  <c r="X85" i="2" s="1"/>
  <c r="X86" i="2" s="1"/>
  <c r="X87" i="2" s="1"/>
  <c r="X88" i="2" s="1"/>
  <c r="X89" i="2" s="1"/>
  <c r="X90" i="2" s="1"/>
  <c r="X91" i="2" s="1"/>
  <c r="X92" i="2" s="1"/>
  <c r="X93" i="2" s="1"/>
  <c r="X94" i="2"/>
  <c r="X95" i="2" s="1"/>
  <c r="X96" i="2" s="1"/>
  <c r="X97" i="2" s="1"/>
  <c r="X98" i="2" s="1"/>
  <c r="X99" i="2" s="1"/>
  <c r="X100" i="2" s="1"/>
  <c r="X101" i="2" s="1"/>
  <c r="X102" i="2" s="1"/>
  <c r="X103" i="2" s="1"/>
  <c r="X104" i="2" s="1"/>
  <c r="X105" i="2" s="1"/>
  <c r="X106" i="2" s="1"/>
  <c r="X107" i="2" s="1"/>
  <c r="X108" i="2" s="1"/>
  <c r="X109" i="2" s="1"/>
  <c r="X110" i="2" s="1"/>
  <c r="X111" i="2" s="1"/>
  <c r="X112" i="2" s="1"/>
  <c r="X113" i="2" s="1"/>
  <c r="X114" i="2" s="1"/>
  <c r="X115" i="2" s="1"/>
  <c r="X116" i="2" s="1"/>
  <c r="X117" i="2" s="1"/>
  <c r="X118" i="2" s="1"/>
  <c r="X119" i="2" s="1"/>
  <c r="X120" i="2" s="1"/>
  <c r="X121" i="2" s="1"/>
  <c r="X122" i="2" s="1"/>
  <c r="X123" i="2" s="1"/>
  <c r="X124" i="2" s="1"/>
  <c r="X125" i="2" s="1"/>
  <c r="X126" i="2" s="1"/>
  <c r="X127" i="2" s="1"/>
  <c r="X128" i="2" s="1"/>
  <c r="X129" i="2" s="1"/>
  <c r="X130" i="2" s="1"/>
  <c r="X131" i="2" s="1"/>
  <c r="X132" i="2" s="1"/>
  <c r="X133" i="2" s="1"/>
  <c r="X134" i="2" s="1"/>
  <c r="X135" i="2" s="1"/>
  <c r="X136" i="2" s="1"/>
  <c r="X137" i="2" s="1"/>
  <c r="X138" i="2" s="1"/>
  <c r="X139" i="2" s="1"/>
  <c r="X140" i="2" s="1"/>
  <c r="X141" i="2" s="1"/>
  <c r="X142" i="2" s="1"/>
  <c r="X143" i="2" s="1"/>
  <c r="X144" i="2" s="1"/>
  <c r="X145" i="2" s="1"/>
  <c r="X146" i="2" s="1"/>
  <c r="X147" i="2" s="1"/>
  <c r="X148" i="2" s="1"/>
  <c r="X149" i="2" s="1"/>
  <c r="X150" i="2" s="1"/>
  <c r="X151" i="2" s="1"/>
  <c r="X152" i="2" s="1"/>
  <c r="X153" i="2" s="1"/>
  <c r="X154" i="2" s="1"/>
  <c r="X155" i="2" s="1"/>
  <c r="X156" i="2" s="1"/>
  <c r="X157" i="2" s="1"/>
  <c r="X158" i="2" s="1"/>
  <c r="X159" i="2" s="1"/>
  <c r="X160" i="2" s="1"/>
  <c r="X161" i="2" s="1"/>
  <c r="X162" i="2" s="1"/>
  <c r="X163" i="2" s="1"/>
  <c r="X164" i="2" s="1"/>
  <c r="X165" i="2" s="1"/>
  <c r="X166" i="2" s="1"/>
  <c r="X167" i="2" s="1"/>
  <c r="X168" i="2" s="1"/>
  <c r="X169" i="2" s="1"/>
  <c r="X170" i="2" s="1"/>
  <c r="X171" i="2" s="1"/>
  <c r="X172" i="2" s="1"/>
  <c r="X173" i="2" s="1"/>
  <c r="X174" i="2" s="1"/>
  <c r="X175" i="2" s="1"/>
  <c r="X176" i="2" s="1"/>
  <c r="X177" i="2" s="1"/>
  <c r="X178" i="2" s="1"/>
  <c r="X179" i="2" s="1"/>
  <c r="X180" i="2" s="1"/>
  <c r="X181" i="2" s="1"/>
  <c r="X182" i="2" s="1"/>
  <c r="X183" i="2" s="1"/>
  <c r="X184" i="2" s="1"/>
  <c r="X185" i="2" s="1"/>
  <c r="X186" i="2" s="1"/>
  <c r="X187" i="2" s="1"/>
  <c r="X188" i="2" s="1"/>
  <c r="X189" i="2" s="1"/>
  <c r="X190" i="2" s="1"/>
  <c r="X191" i="2" s="1"/>
  <c r="X192" i="2" s="1"/>
  <c r="X193" i="2" s="1"/>
  <c r="X194" i="2" s="1"/>
  <c r="X195" i="2" s="1"/>
  <c r="X196" i="2" s="1"/>
  <c r="X197" i="2" s="1"/>
  <c r="X198" i="2" s="1"/>
  <c r="X199" i="2" s="1"/>
  <c r="X200" i="2" s="1"/>
  <c r="X201" i="2" s="1"/>
  <c r="X202" i="2" s="1"/>
  <c r="X203" i="2" s="1"/>
  <c r="X204" i="2" s="1"/>
  <c r="X205" i="2" s="1"/>
  <c r="X206" i="2" s="1"/>
  <c r="X207" i="2" s="1"/>
  <c r="X208" i="2" s="1"/>
  <c r="X209" i="2" s="1"/>
  <c r="X210" i="2" s="1"/>
  <c r="X211" i="2" s="1"/>
  <c r="X212" i="2" s="1"/>
  <c r="X213" i="2" s="1"/>
  <c r="X214" i="2" s="1"/>
  <c r="X215" i="2" s="1"/>
  <c r="X216" i="2" s="1"/>
  <c r="X217" i="2" s="1"/>
  <c r="X218" i="2" s="1"/>
  <c r="X219" i="2" s="1"/>
  <c r="X220" i="2" s="1"/>
  <c r="X221" i="2" s="1"/>
  <c r="X222" i="2" s="1"/>
  <c r="X223" i="2" s="1"/>
  <c r="X224" i="2" s="1"/>
  <c r="X225" i="2" s="1"/>
  <c r="X226" i="2" s="1"/>
  <c r="X227" i="2" s="1"/>
  <c r="X228" i="2" s="1"/>
  <c r="X229" i="2" s="1"/>
  <c r="X230" i="2" s="1"/>
  <c r="X231" i="2" s="1"/>
  <c r="X232" i="2" s="1"/>
  <c r="X233" i="2" s="1"/>
  <c r="X234" i="2" s="1"/>
  <c r="X235" i="2" s="1"/>
  <c r="X236" i="2" s="1"/>
  <c r="X237" i="2" s="1"/>
  <c r="X238" i="2" s="1"/>
  <c r="X239" i="2" s="1"/>
  <c r="X240" i="2" s="1"/>
  <c r="X241" i="2" s="1"/>
  <c r="X242" i="2" s="1"/>
  <c r="X243" i="2" s="1"/>
  <c r="X244" i="2" s="1"/>
  <c r="X245" i="2" s="1"/>
  <c r="X246" i="2" s="1"/>
  <c r="X247" i="2" s="1"/>
  <c r="X248" i="2" s="1"/>
  <c r="X249" i="2" s="1"/>
  <c r="X250" i="2" s="1"/>
  <c r="X251" i="2" s="1"/>
  <c r="X252" i="2" s="1"/>
  <c r="X253" i="2" s="1"/>
  <c r="X254" i="2" s="1"/>
  <c r="X255" i="2" s="1"/>
  <c r="X256" i="2" s="1"/>
  <c r="X257" i="2" s="1"/>
  <c r="X258" i="2" s="1"/>
  <c r="X259" i="2" s="1"/>
  <c r="X260" i="2" s="1"/>
  <c r="X261" i="2" s="1"/>
  <c r="X262" i="2" s="1"/>
  <c r="X263" i="2" s="1"/>
  <c r="X264" i="2" s="1"/>
  <c r="X265" i="2" s="1"/>
  <c r="X266" i="2" s="1"/>
  <c r="X267" i="2" s="1"/>
  <c r="X268" i="2" s="1"/>
  <c r="X269" i="2" s="1"/>
  <c r="X270" i="2" s="1"/>
  <c r="X271" i="2" s="1"/>
  <c r="X272" i="2" s="1"/>
  <c r="X273" i="2" s="1"/>
  <c r="X274" i="2" s="1"/>
  <c r="X275" i="2" s="1"/>
  <c r="X276" i="2" s="1"/>
  <c r="X277" i="2" s="1"/>
  <c r="X278" i="2" s="1"/>
  <c r="X279" i="2" s="1"/>
  <c r="X280" i="2" s="1"/>
  <c r="X281" i="2" s="1"/>
  <c r="X282" i="2" s="1"/>
  <c r="X283" i="2" s="1"/>
  <c r="X284" i="2" s="1"/>
  <c r="X285" i="2" s="1"/>
  <c r="X286" i="2" s="1"/>
  <c r="X287" i="2" s="1"/>
  <c r="X288" i="2" s="1"/>
  <c r="X289" i="2" s="1"/>
  <c r="X290" i="2" s="1"/>
  <c r="X291" i="2" s="1"/>
  <c r="X292" i="2" s="1"/>
  <c r="X293" i="2" s="1"/>
  <c r="X294" i="2" s="1"/>
  <c r="X295" i="2" s="1"/>
  <c r="X296" i="2" s="1"/>
  <c r="X297" i="2" s="1"/>
  <c r="X298" i="2" s="1"/>
  <c r="X299" i="2" s="1"/>
  <c r="X300" i="2" s="1"/>
  <c r="X301" i="2" s="1"/>
  <c r="X302" i="2" s="1"/>
  <c r="X303" i="2" s="1"/>
  <c r="X304" i="2" s="1"/>
  <c r="X305" i="2" s="1"/>
  <c r="X306" i="2" s="1"/>
  <c r="X307" i="2" s="1"/>
  <c r="X308" i="2" s="1"/>
  <c r="X309" i="2" s="1"/>
  <c r="X310" i="2" s="1"/>
  <c r="X311" i="2" s="1"/>
  <c r="X312" i="2" s="1"/>
  <c r="X313" i="2" s="1"/>
  <c r="X314" i="2" s="1"/>
  <c r="X315" i="2" s="1"/>
  <c r="X316" i="2" s="1"/>
  <c r="X317" i="2" s="1"/>
  <c r="X318" i="2" s="1"/>
  <c r="X319" i="2" s="1"/>
  <c r="X320" i="2" s="1"/>
  <c r="X321" i="2" s="1"/>
  <c r="X322" i="2" s="1"/>
  <c r="X323" i="2" s="1"/>
  <c r="X324" i="2" s="1"/>
  <c r="X325" i="2" s="1"/>
  <c r="X326" i="2" s="1"/>
  <c r="X327" i="2" s="1"/>
  <c r="X328" i="2" s="1"/>
  <c r="X329" i="2" s="1"/>
  <c r="X330" i="2" s="1"/>
  <c r="X331" i="2" s="1"/>
  <c r="X332" i="2" s="1"/>
  <c r="X333" i="2" s="1"/>
  <c r="X334" i="2" s="1"/>
  <c r="X335" i="2" s="1"/>
  <c r="X336" i="2" s="1"/>
  <c r="X337" i="2" s="1"/>
  <c r="X338" i="2" s="1"/>
  <c r="X339" i="2" s="1"/>
  <c r="X340" i="2" s="1"/>
  <c r="X341" i="2" s="1"/>
  <c r="X342" i="2" s="1"/>
  <c r="X343" i="2" s="1"/>
  <c r="X344" i="2" s="1"/>
  <c r="X345" i="2" s="1"/>
  <c r="X346" i="2" s="1"/>
  <c r="X347" i="2" s="1"/>
  <c r="X348" i="2" s="1"/>
  <c r="X349" i="2" s="1"/>
  <c r="X350" i="2" s="1"/>
  <c r="X351" i="2" s="1"/>
  <c r="X352" i="2" s="1"/>
  <c r="X353" i="2" s="1"/>
  <c r="X354" i="2" s="1"/>
  <c r="X355" i="2" s="1"/>
  <c r="X356" i="2" s="1"/>
  <c r="X357" i="2" s="1"/>
  <c r="X358" i="2" s="1"/>
  <c r="X359" i="2" s="1"/>
  <c r="X360" i="2" s="1"/>
  <c r="X361" i="2" s="1"/>
  <c r="X362" i="2" s="1"/>
  <c r="X363" i="2" s="1"/>
  <c r="X364" i="2" s="1"/>
  <c r="X365" i="2" s="1"/>
  <c r="X366" i="2" s="1"/>
  <c r="X367" i="2" s="1"/>
  <c r="X368" i="2" s="1"/>
  <c r="X369" i="2" s="1"/>
  <c r="X370" i="2" s="1"/>
  <c r="X371" i="2" s="1"/>
  <c r="X372" i="2" s="1"/>
  <c r="X373" i="2" s="1"/>
  <c r="X374" i="2" s="1"/>
  <c r="X375" i="2" s="1"/>
  <c r="X376" i="2" s="1"/>
  <c r="X377" i="2" s="1"/>
  <c r="X378" i="2" s="1"/>
  <c r="X379" i="2" s="1"/>
  <c r="X380" i="2" s="1"/>
  <c r="X381" i="2" s="1"/>
  <c r="X382" i="2" s="1"/>
  <c r="X383" i="2" s="1"/>
  <c r="X384" i="2" s="1"/>
  <c r="X385" i="2" s="1"/>
  <c r="X386" i="2" s="1"/>
  <c r="X387" i="2" s="1"/>
  <c r="X388" i="2" s="1"/>
  <c r="X389" i="2" s="1"/>
  <c r="X390" i="2" s="1"/>
  <c r="X391" i="2" s="1"/>
  <c r="X392" i="2" s="1"/>
  <c r="X393" i="2" s="1"/>
  <c r="X394" i="2" s="1"/>
  <c r="X395" i="2" s="1"/>
  <c r="X396" i="2" s="1"/>
  <c r="X397" i="2" s="1"/>
  <c r="X398" i="2" s="1"/>
  <c r="X399" i="2" s="1"/>
  <c r="X400" i="2" s="1"/>
  <c r="X401" i="2" s="1"/>
  <c r="X402" i="2" s="1"/>
  <c r="X403" i="2" s="1"/>
  <c r="X404" i="2" s="1"/>
  <c r="X405" i="2" s="1"/>
  <c r="X406" i="2" s="1"/>
  <c r="X407" i="2" s="1"/>
  <c r="X408" i="2" s="1"/>
  <c r="X409" i="2" s="1"/>
  <c r="X410" i="2" s="1"/>
  <c r="X411" i="2" s="1"/>
  <c r="X412" i="2" s="1"/>
  <c r="X413" i="2" s="1"/>
  <c r="X414" i="2" s="1"/>
  <c r="X415" i="2" s="1"/>
  <c r="X416" i="2" s="1"/>
  <c r="X417" i="2" s="1"/>
  <c r="X418" i="2" s="1"/>
  <c r="X419" i="2" s="1"/>
  <c r="X420" i="2" s="1"/>
  <c r="X421" i="2" s="1"/>
  <c r="X422" i="2" s="1"/>
  <c r="X423" i="2" s="1"/>
  <c r="X424" i="2" s="1"/>
  <c r="X425" i="2" s="1"/>
  <c r="X426" i="2" s="1"/>
  <c r="X427" i="2" s="1"/>
  <c r="X428" i="2" s="1"/>
  <c r="X429" i="2" s="1"/>
  <c r="X430" i="2" s="1"/>
  <c r="X431" i="2" s="1"/>
  <c r="X432" i="2" s="1"/>
  <c r="X433" i="2" s="1"/>
  <c r="X434" i="2" s="1"/>
  <c r="X435" i="2" s="1"/>
  <c r="X436" i="2" s="1"/>
  <c r="X437" i="2" s="1"/>
  <c r="X438" i="2" s="1"/>
  <c r="X439" i="2" s="1"/>
  <c r="X440" i="2" s="1"/>
  <c r="X441" i="2" s="1"/>
  <c r="X442" i="2" s="1"/>
  <c r="X443" i="2" s="1"/>
  <c r="X444" i="2" s="1"/>
  <c r="X445" i="2" s="1"/>
  <c r="X446" i="2" s="1"/>
  <c r="X447" i="2" s="1"/>
  <c r="X448" i="2" s="1"/>
  <c r="X449" i="2" s="1"/>
  <c r="X450" i="2" s="1"/>
  <c r="X451" i="2" s="1"/>
  <c r="X452" i="2" s="1"/>
  <c r="X453" i="2" s="1"/>
  <c r="X454" i="2" s="1"/>
  <c r="X455" i="2" s="1"/>
  <c r="X456" i="2" s="1"/>
  <c r="X457" i="2" s="1"/>
  <c r="X458" i="2" s="1"/>
  <c r="X459" i="2" s="1"/>
  <c r="X460" i="2" s="1"/>
  <c r="X461" i="2" s="1"/>
  <c r="X462" i="2" s="1"/>
  <c r="X463" i="2" s="1"/>
  <c r="X464" i="2" s="1"/>
  <c r="X465" i="2" s="1"/>
  <c r="X466" i="2" s="1"/>
  <c r="X467" i="2" s="1"/>
  <c r="X468" i="2" s="1"/>
  <c r="X469" i="2" s="1"/>
  <c r="X470" i="2" s="1"/>
  <c r="X471" i="2" s="1"/>
  <c r="X472" i="2" s="1"/>
  <c r="X473" i="2" s="1"/>
  <c r="X474" i="2" s="1"/>
  <c r="X475" i="2" s="1"/>
  <c r="X476" i="2" s="1"/>
  <c r="X477" i="2" s="1"/>
  <c r="X478" i="2" s="1"/>
  <c r="X479" i="2" s="1"/>
  <c r="X480" i="2" s="1"/>
  <c r="X481" i="2" s="1"/>
  <c r="X482" i="2" s="1"/>
  <c r="X483" i="2" s="1"/>
  <c r="X484" i="2" s="1"/>
  <c r="X485" i="2" s="1"/>
  <c r="X486" i="2" s="1"/>
  <c r="X487" i="2" s="1"/>
  <c r="X488" i="2" s="1"/>
  <c r="X489" i="2" s="1"/>
  <c r="X490" i="2" s="1"/>
  <c r="X491" i="2" s="1"/>
  <c r="X492" i="2" s="1"/>
  <c r="X493" i="2" s="1"/>
  <c r="X494" i="2" s="1"/>
  <c r="X495" i="2" s="1"/>
  <c r="X496" i="2" s="1"/>
  <c r="X497" i="2" s="1"/>
  <c r="X498" i="2" s="1"/>
  <c r="X499" i="2" s="1"/>
  <c r="X500" i="2" s="1"/>
  <c r="X501" i="2" s="1"/>
  <c r="X502" i="2" s="1"/>
  <c r="X503" i="2" s="1"/>
  <c r="X504" i="2" s="1"/>
  <c r="X505" i="2" s="1"/>
  <c r="X506" i="2" s="1"/>
  <c r="X507" i="2" s="1"/>
  <c r="X508" i="2" s="1"/>
  <c r="X509" i="2" s="1"/>
  <c r="X510" i="2" s="1"/>
  <c r="X511" i="2" s="1"/>
  <c r="X512" i="2" s="1"/>
  <c r="X513" i="2" s="1"/>
  <c r="X514" i="2" s="1"/>
  <c r="X515" i="2" s="1"/>
  <c r="X516" i="2" s="1"/>
  <c r="X517" i="2" s="1"/>
  <c r="X518" i="2" s="1"/>
  <c r="X519" i="2" s="1"/>
  <c r="X520" i="2" s="1"/>
  <c r="X521" i="2" s="1"/>
  <c r="X522" i="2" s="1"/>
  <c r="X523" i="2" s="1"/>
  <c r="X524" i="2" s="1"/>
  <c r="X525" i="2" s="1"/>
  <c r="X526" i="2" s="1"/>
  <c r="X527" i="2" s="1"/>
  <c r="X528" i="2" s="1"/>
  <c r="X529" i="2" s="1"/>
  <c r="X530" i="2" s="1"/>
  <c r="X531" i="2" s="1"/>
  <c r="X532" i="2" s="1"/>
  <c r="X533" i="2" s="1"/>
  <c r="X534" i="2" s="1"/>
  <c r="X535" i="2" s="1"/>
  <c r="X536" i="2" s="1"/>
  <c r="X537" i="2" s="1"/>
  <c r="X538" i="2" s="1"/>
  <c r="X539" i="2" s="1"/>
  <c r="X540" i="2" s="1"/>
  <c r="X541" i="2" s="1"/>
  <c r="X542" i="2" s="1"/>
  <c r="X543" i="2" s="1"/>
  <c r="X544" i="2" s="1"/>
  <c r="X545" i="2" s="1"/>
  <c r="X546" i="2" s="1"/>
  <c r="X547" i="2" s="1"/>
  <c r="X548" i="2" s="1"/>
  <c r="X549" i="2" s="1"/>
  <c r="X550" i="2" s="1"/>
  <c r="X551" i="2" s="1"/>
  <c r="X552" i="2" s="1"/>
  <c r="X553" i="2" s="1"/>
  <c r="X554" i="2" s="1"/>
  <c r="X555" i="2" s="1"/>
  <c r="X556" i="2" s="1"/>
  <c r="X557" i="2" s="1"/>
  <c r="X558" i="2" s="1"/>
  <c r="X559" i="2" s="1"/>
  <c r="X560" i="2" s="1"/>
  <c r="X561" i="2" s="1"/>
  <c r="X562" i="2" s="1"/>
  <c r="X563" i="2" s="1"/>
  <c r="X564" i="2" s="1"/>
  <c r="X565" i="2" s="1"/>
  <c r="X566" i="2" s="1"/>
  <c r="X567" i="2" s="1"/>
  <c r="X568" i="2" s="1"/>
  <c r="X569" i="2" s="1"/>
  <c r="X570" i="2" s="1"/>
  <c r="X571" i="2" s="1"/>
  <c r="X572" i="2" s="1"/>
  <c r="X573" i="2" s="1"/>
  <c r="X574" i="2" s="1"/>
  <c r="X575" i="2" s="1"/>
  <c r="X576" i="2" s="1"/>
  <c r="X577" i="2" s="1"/>
  <c r="X578" i="2" s="1"/>
  <c r="X579" i="2" s="1"/>
  <c r="X580" i="2" s="1"/>
  <c r="X581" i="2" s="1"/>
  <c r="X582" i="2" s="1"/>
  <c r="X583" i="2" s="1"/>
  <c r="X584" i="2" s="1"/>
  <c r="X585" i="2" s="1"/>
  <c r="X586" i="2" s="1"/>
  <c r="X587" i="2" s="1"/>
  <c r="X588" i="2" s="1"/>
  <c r="X589" i="2" s="1"/>
  <c r="X590" i="2" s="1"/>
  <c r="X591" i="2" s="1"/>
  <c r="X592" i="2" s="1"/>
  <c r="X593" i="2" s="1"/>
  <c r="X594" i="2" s="1"/>
  <c r="X595" i="2" s="1"/>
  <c r="X596" i="2" s="1"/>
  <c r="X597" i="2" s="1"/>
  <c r="X598" i="2" s="1"/>
  <c r="X599" i="2" s="1"/>
  <c r="X600" i="2" s="1"/>
  <c r="X601" i="2" s="1"/>
  <c r="X602" i="2" s="1"/>
  <c r="X603" i="2" s="1"/>
  <c r="X604" i="2" s="1"/>
  <c r="X605" i="2" s="1"/>
  <c r="X606" i="2" s="1"/>
  <c r="X607" i="2" s="1"/>
  <c r="X608" i="2" s="1"/>
  <c r="X609" i="2" s="1"/>
  <c r="X610" i="2" s="1"/>
  <c r="X611" i="2" s="1"/>
  <c r="X612" i="2" s="1"/>
  <c r="X613" i="2" s="1"/>
  <c r="X614" i="2" s="1"/>
  <c r="X615" i="2" s="1"/>
  <c r="X616" i="2" s="1"/>
  <c r="X617" i="2" s="1"/>
  <c r="X618" i="2" s="1"/>
  <c r="X619" i="2" s="1"/>
  <c r="X620" i="2" s="1"/>
  <c r="X621" i="2" s="1"/>
  <c r="X622" i="2" s="1"/>
  <c r="X623" i="2" s="1"/>
  <c r="X624" i="2" s="1"/>
  <c r="X625" i="2" s="1"/>
  <c r="X626" i="2" s="1"/>
  <c r="X627" i="2" s="1"/>
  <c r="X628" i="2" s="1"/>
  <c r="X629" i="2" s="1"/>
  <c r="X630" i="2" s="1"/>
  <c r="X631" i="2" s="1"/>
  <c r="X632" i="2" s="1"/>
  <c r="X633" i="2" s="1"/>
  <c r="X634" i="2" s="1"/>
  <c r="X635" i="2" s="1"/>
  <c r="X636" i="2" s="1"/>
  <c r="X637" i="2" s="1"/>
  <c r="X638" i="2" s="1"/>
  <c r="X639" i="2" s="1"/>
  <c r="X640" i="2" s="1"/>
  <c r="X641" i="2" s="1"/>
  <c r="X642" i="2" s="1"/>
  <c r="X643" i="2" s="1"/>
  <c r="X644" i="2" s="1"/>
  <c r="X645" i="2" s="1"/>
  <c r="X646" i="2" s="1"/>
  <c r="X647" i="2" s="1"/>
  <c r="X648" i="2" s="1"/>
  <c r="X649" i="2" s="1"/>
  <c r="X650" i="2" s="1"/>
  <c r="X651" i="2" s="1"/>
  <c r="X652" i="2" s="1"/>
  <c r="X653" i="2" s="1"/>
  <c r="X654" i="2" s="1"/>
  <c r="X655" i="2" s="1"/>
  <c r="X656" i="2" s="1"/>
  <c r="X657" i="2" s="1"/>
  <c r="X658" i="2" s="1"/>
  <c r="X659" i="2" s="1"/>
  <c r="X660" i="2" s="1"/>
  <c r="X661" i="2" s="1"/>
  <c r="X662" i="2" s="1"/>
  <c r="X663" i="2" s="1"/>
  <c r="X664" i="2" s="1"/>
  <c r="X665" i="2" s="1"/>
  <c r="X666" i="2" s="1"/>
  <c r="X667" i="2" s="1"/>
  <c r="X668" i="2" s="1"/>
  <c r="X669" i="2" s="1"/>
  <c r="X670" i="2" s="1"/>
  <c r="X671" i="2" s="1"/>
  <c r="X672" i="2" s="1"/>
  <c r="X673" i="2" s="1"/>
  <c r="X674" i="2" s="1"/>
  <c r="X675" i="2" s="1"/>
  <c r="X676" i="2" s="1"/>
  <c r="X677" i="2" s="1"/>
  <c r="X678" i="2" s="1"/>
  <c r="X679" i="2" s="1"/>
  <c r="X680" i="2" s="1"/>
  <c r="X681" i="2" s="1"/>
  <c r="X682" i="2" s="1"/>
  <c r="X683" i="2" s="1"/>
  <c r="X684" i="2" s="1"/>
  <c r="X685" i="2" s="1"/>
  <c r="X686" i="2" s="1"/>
  <c r="X687" i="2" s="1"/>
  <c r="X688" i="2" s="1"/>
  <c r="X689" i="2" s="1"/>
  <c r="X690" i="2" s="1"/>
  <c r="X691" i="2" s="1"/>
  <c r="X692" i="2" s="1"/>
  <c r="X693" i="2" s="1"/>
  <c r="X694" i="2" s="1"/>
  <c r="X695" i="2" s="1"/>
  <c r="X696" i="2" s="1"/>
  <c r="X697" i="2" s="1"/>
  <c r="X698" i="2" s="1"/>
  <c r="X699" i="2" s="1"/>
  <c r="X700" i="2" s="1"/>
  <c r="X701" i="2" s="1"/>
  <c r="X702" i="2" s="1"/>
  <c r="X703" i="2" s="1"/>
  <c r="X704" i="2" s="1"/>
  <c r="X705" i="2" s="1"/>
  <c r="X706" i="2" s="1"/>
  <c r="X707" i="2" s="1"/>
  <c r="X708" i="2" s="1"/>
  <c r="X709" i="2" s="1"/>
  <c r="X710" i="2" s="1"/>
  <c r="X711" i="2" s="1"/>
  <c r="X712" i="2" s="1"/>
  <c r="X713" i="2" s="1"/>
  <c r="X714" i="2" s="1"/>
  <c r="X715" i="2" s="1"/>
  <c r="X716" i="2" s="1"/>
  <c r="X717" i="2" s="1"/>
  <c r="X718" i="2" s="1"/>
  <c r="X719" i="2" s="1"/>
  <c r="X720" i="2" s="1"/>
  <c r="X721" i="2" s="1"/>
  <c r="X722" i="2" s="1"/>
  <c r="X723" i="2" s="1"/>
  <c r="X724" i="2" s="1"/>
  <c r="X725" i="2" s="1"/>
  <c r="X726" i="2" s="1"/>
  <c r="X727" i="2" s="1"/>
  <c r="X728" i="2" s="1"/>
  <c r="X729" i="2" s="1"/>
  <c r="X730" i="2" s="1"/>
  <c r="X731" i="2" s="1"/>
  <c r="X732" i="2" s="1"/>
  <c r="X733" i="2" s="1"/>
  <c r="X734" i="2" s="1"/>
  <c r="X735" i="2" s="1"/>
  <c r="X736" i="2" s="1"/>
  <c r="X737" i="2" s="1"/>
  <c r="X738" i="2" s="1"/>
  <c r="X739" i="2" s="1"/>
  <c r="X740" i="2" s="1"/>
  <c r="X741" i="2" s="1"/>
  <c r="X742" i="2" s="1"/>
  <c r="X743" i="2" s="1"/>
  <c r="X744" i="2" s="1"/>
  <c r="X745" i="2" s="1"/>
  <c r="X746" i="2" s="1"/>
  <c r="X747" i="2" s="1"/>
  <c r="X748" i="2" s="1"/>
  <c r="X749" i="2" s="1"/>
  <c r="X750" i="2" s="1"/>
  <c r="X751" i="2" s="1"/>
  <c r="X752" i="2" s="1"/>
  <c r="X753" i="2" s="1"/>
  <c r="X754" i="2" s="1"/>
  <c r="X755" i="2" s="1"/>
  <c r="X756" i="2" s="1"/>
  <c r="X757" i="2" s="1"/>
  <c r="X758" i="2" s="1"/>
  <c r="X759" i="2" s="1"/>
  <c r="X760" i="2" s="1"/>
  <c r="X761" i="2" s="1"/>
  <c r="X762" i="2" s="1"/>
  <c r="X763" i="2" s="1"/>
  <c r="X764" i="2" s="1"/>
  <c r="X765" i="2" s="1"/>
  <c r="X766" i="2" s="1"/>
  <c r="X767" i="2" s="1"/>
  <c r="X768" i="2" s="1"/>
  <c r="X769" i="2" s="1"/>
  <c r="X770" i="2" s="1"/>
  <c r="X771" i="2" s="1"/>
  <c r="X772" i="2" s="1"/>
  <c r="X773" i="2" s="1"/>
  <c r="X774" i="2" s="1"/>
  <c r="X775" i="2" s="1"/>
  <c r="X776" i="2" s="1"/>
  <c r="X777" i="2" s="1"/>
  <c r="X778" i="2" s="1"/>
  <c r="X779" i="2" s="1"/>
  <c r="X780" i="2" s="1"/>
  <c r="X781" i="2" s="1"/>
  <c r="X782" i="2" s="1"/>
  <c r="X783" i="2" s="1"/>
  <c r="X784" i="2" s="1"/>
  <c r="X785" i="2" s="1"/>
  <c r="X786" i="2" s="1"/>
  <c r="X787" i="2" s="1"/>
  <c r="X788" i="2" s="1"/>
  <c r="X789" i="2" s="1"/>
  <c r="X790" i="2" s="1"/>
  <c r="X791" i="2" s="1"/>
  <c r="X792" i="2" s="1"/>
  <c r="X793" i="2" s="1"/>
  <c r="X794" i="2" s="1"/>
  <c r="X795" i="2" s="1"/>
  <c r="X796" i="2" s="1"/>
  <c r="X797" i="2" s="1"/>
  <c r="X798" i="2" s="1"/>
  <c r="X799" i="2" s="1"/>
  <c r="X800" i="2" s="1"/>
  <c r="X801" i="2" s="1"/>
  <c r="X802" i="2" s="1"/>
  <c r="X803" i="2" s="1"/>
  <c r="X804" i="2" s="1"/>
  <c r="X805" i="2" s="1"/>
  <c r="X806" i="2" s="1"/>
  <c r="X807" i="2" s="1"/>
  <c r="X808" i="2" s="1"/>
  <c r="X809" i="2" s="1"/>
  <c r="X810" i="2" s="1"/>
  <c r="X811" i="2" s="1"/>
  <c r="X812" i="2" s="1"/>
  <c r="X813" i="2" s="1"/>
  <c r="X814" i="2" s="1"/>
  <c r="X815" i="2" s="1"/>
  <c r="X816" i="2" s="1"/>
  <c r="X817" i="2" s="1"/>
  <c r="X818" i="2" s="1"/>
  <c r="X819" i="2" s="1"/>
  <c r="X820" i="2" s="1"/>
  <c r="X821" i="2" s="1"/>
  <c r="X822" i="2" s="1"/>
  <c r="X823" i="2" s="1"/>
  <c r="X824" i="2" s="1"/>
  <c r="X825" i="2" s="1"/>
  <c r="X826" i="2" s="1"/>
  <c r="X827" i="2" s="1"/>
  <c r="X828" i="2" s="1"/>
  <c r="X829" i="2" s="1"/>
  <c r="X830" i="2" s="1"/>
  <c r="X831" i="2" s="1"/>
  <c r="X832" i="2" s="1"/>
  <c r="X833" i="2" s="1"/>
  <c r="X834" i="2" s="1"/>
  <c r="X835" i="2" s="1"/>
  <c r="X836" i="2" s="1"/>
  <c r="X837" i="2" s="1"/>
  <c r="X838" i="2" s="1"/>
  <c r="X839" i="2" s="1"/>
  <c r="X840" i="2" s="1"/>
  <c r="X841" i="2" s="1"/>
  <c r="X842" i="2" s="1"/>
  <c r="X843" i="2" s="1"/>
  <c r="X844" i="2" s="1"/>
  <c r="X845" i="2" s="1"/>
  <c r="X846" i="2" s="1"/>
  <c r="X847" i="2" s="1"/>
  <c r="X848" i="2" s="1"/>
  <c r="X849" i="2" s="1"/>
  <c r="X850" i="2" s="1"/>
  <c r="X851" i="2" s="1"/>
  <c r="X852" i="2" s="1"/>
  <c r="X853" i="2" s="1"/>
  <c r="X854" i="2" s="1"/>
  <c r="X855" i="2" s="1"/>
  <c r="X856" i="2" s="1"/>
  <c r="X857" i="2" s="1"/>
  <c r="X858" i="2" s="1"/>
  <c r="X859" i="2" s="1"/>
  <c r="X860" i="2" s="1"/>
  <c r="X861" i="2" s="1"/>
  <c r="X862" i="2" s="1"/>
  <c r="X863" i="2" s="1"/>
  <c r="X864" i="2" s="1"/>
  <c r="X865" i="2" s="1"/>
  <c r="X866" i="2" s="1"/>
  <c r="X867" i="2" s="1"/>
  <c r="X868" i="2" s="1"/>
  <c r="X869" i="2" s="1"/>
  <c r="X870" i="2" s="1"/>
  <c r="X871" i="2" s="1"/>
  <c r="X872" i="2" s="1"/>
  <c r="X873" i="2" s="1"/>
  <c r="X874" i="2" s="1"/>
  <c r="X875" i="2" s="1"/>
  <c r="X876" i="2" s="1"/>
  <c r="X877" i="2" s="1"/>
  <c r="X878" i="2" s="1"/>
  <c r="X879" i="2" s="1"/>
  <c r="X880" i="2" s="1"/>
  <c r="X881" i="2" s="1"/>
  <c r="X882" i="2" s="1"/>
  <c r="X883" i="2" s="1"/>
  <c r="X884" i="2" s="1"/>
  <c r="X885" i="2" s="1"/>
  <c r="X886" i="2" s="1"/>
  <c r="X887" i="2" s="1"/>
  <c r="X888" i="2" s="1"/>
  <c r="X889" i="2" s="1"/>
  <c r="X890" i="2" s="1"/>
  <c r="X891" i="2" s="1"/>
  <c r="X892" i="2" s="1"/>
  <c r="X893" i="2" s="1"/>
  <c r="X894" i="2" s="1"/>
  <c r="X895" i="2" s="1"/>
  <c r="X896" i="2" s="1"/>
  <c r="X897" i="2" s="1"/>
  <c r="X898" i="2" s="1"/>
  <c r="X899" i="2" s="1"/>
  <c r="X900" i="2" s="1"/>
  <c r="X901" i="2" s="1"/>
  <c r="X902" i="2" s="1"/>
  <c r="X903" i="2" s="1"/>
  <c r="X904" i="2" s="1"/>
  <c r="X905" i="2" s="1"/>
  <c r="X906" i="2" s="1"/>
  <c r="X907" i="2" s="1"/>
  <c r="X908" i="2" s="1"/>
  <c r="X909" i="2" s="1"/>
  <c r="X910" i="2" s="1"/>
  <c r="X911" i="2" s="1"/>
  <c r="X912" i="2" s="1"/>
  <c r="X913" i="2" s="1"/>
  <c r="X914" i="2" s="1"/>
  <c r="X915" i="2" s="1"/>
  <c r="X916" i="2" s="1"/>
  <c r="X917" i="2" s="1"/>
  <c r="X918" i="2" s="1"/>
  <c r="X919" i="2" s="1"/>
  <c r="X920" i="2" s="1"/>
  <c r="X921" i="2" s="1"/>
  <c r="X922" i="2" s="1"/>
  <c r="X923" i="2" s="1"/>
  <c r="X924" i="2" s="1"/>
  <c r="X925" i="2" s="1"/>
  <c r="X926" i="2" s="1"/>
  <c r="X927" i="2" s="1"/>
  <c r="X928" i="2" s="1"/>
  <c r="X929" i="2" s="1"/>
  <c r="X930" i="2" s="1"/>
  <c r="X931" i="2" s="1"/>
  <c r="X932" i="2" s="1"/>
  <c r="X933" i="2" s="1"/>
  <c r="X934" i="2" s="1"/>
  <c r="X935" i="2" s="1"/>
  <c r="X936" i="2" s="1"/>
  <c r="X937" i="2" s="1"/>
  <c r="X938" i="2" s="1"/>
  <c r="X939" i="2" s="1"/>
  <c r="X940" i="2" s="1"/>
  <c r="X941" i="2" s="1"/>
  <c r="X942" i="2" s="1"/>
  <c r="X943" i="2" s="1"/>
  <c r="X944" i="2" s="1"/>
  <c r="X945" i="2" s="1"/>
  <c r="X946" i="2" s="1"/>
  <c r="X947" i="2" s="1"/>
  <c r="X948" i="2" s="1"/>
  <c r="X949" i="2" s="1"/>
  <c r="X950" i="2" s="1"/>
  <c r="X951" i="2" s="1"/>
  <c r="X952" i="2" s="1"/>
  <c r="X953" i="2" s="1"/>
  <c r="X954" i="2" s="1"/>
  <c r="X955" i="2" s="1"/>
  <c r="X956" i="2" s="1"/>
  <c r="X957" i="2" s="1"/>
  <c r="X958" i="2" s="1"/>
  <c r="X959" i="2" s="1"/>
  <c r="X960" i="2" s="1"/>
  <c r="X961" i="2" s="1"/>
  <c r="X962" i="2" s="1"/>
  <c r="X963" i="2" s="1"/>
  <c r="X964" i="2" s="1"/>
  <c r="X965" i="2" s="1"/>
  <c r="X966" i="2" s="1"/>
  <c r="X967" i="2" s="1"/>
  <c r="X968" i="2" s="1"/>
  <c r="X969" i="2" s="1"/>
  <c r="X970" i="2" s="1"/>
  <c r="X971" i="2" s="1"/>
  <c r="X972" i="2" s="1"/>
  <c r="X973" i="2" s="1"/>
  <c r="X974" i="2" s="1"/>
  <c r="X975" i="2" s="1"/>
  <c r="X976" i="2" s="1"/>
  <c r="X977" i="2" s="1"/>
  <c r="X978" i="2" s="1"/>
  <c r="X979" i="2" s="1"/>
  <c r="X980" i="2" s="1"/>
  <c r="X981" i="2" s="1"/>
  <c r="X982" i="2" s="1"/>
  <c r="X983" i="2" s="1"/>
  <c r="X984" i="2" s="1"/>
  <c r="X985" i="2" s="1"/>
  <c r="X986" i="2" s="1"/>
  <c r="X987" i="2" s="1"/>
  <c r="X988" i="2" s="1"/>
  <c r="X989" i="2" s="1"/>
  <c r="X990" i="2" s="1"/>
  <c r="X991" i="2" s="1"/>
  <c r="X992" i="2" s="1"/>
  <c r="X993" i="2" s="1"/>
  <c r="X994" i="2" s="1"/>
  <c r="X995" i="2" s="1"/>
  <c r="X996" i="2" s="1"/>
  <c r="X997" i="2" s="1"/>
  <c r="X998" i="2" s="1"/>
  <c r="X999" i="2" s="1"/>
  <c r="X1000" i="2" s="1"/>
  <c r="X1001" i="2" s="1"/>
  <c r="X1002" i="2" s="1"/>
  <c r="X1003" i="2" s="1"/>
  <c r="X1004" i="2" s="1"/>
  <c r="X1005" i="2" s="1"/>
  <c r="X1006" i="2" s="1"/>
  <c r="X1007" i="2" s="1"/>
  <c r="X1008" i="2" s="1"/>
  <c r="X1009" i="2" s="1"/>
  <c r="X1010" i="2" s="1"/>
  <c r="X1011" i="2" s="1"/>
  <c r="X1012" i="2" s="1"/>
  <c r="X1013" i="2" s="1"/>
  <c r="X1014" i="2" s="1"/>
  <c r="X1015" i="2" s="1"/>
  <c r="X1016" i="2" s="1"/>
  <c r="X1017" i="2" s="1"/>
  <c r="X1018" i="2" s="1"/>
  <c r="X1019" i="2" s="1"/>
  <c r="X1020" i="2" s="1"/>
  <c r="X1021" i="2" s="1"/>
  <c r="X1022" i="2" s="1"/>
  <c r="X1023" i="2" s="1"/>
  <c r="X1024" i="2" s="1"/>
  <c r="X1025" i="2" s="1"/>
  <c r="X1026" i="2" s="1"/>
  <c r="X1027" i="2" s="1"/>
  <c r="X1028" i="2" s="1"/>
  <c r="X1029" i="2" s="1"/>
  <c r="X1030" i="2" s="1"/>
  <c r="X1031" i="2" s="1"/>
  <c r="X1032" i="2" s="1"/>
  <c r="X1033" i="2" s="1"/>
  <c r="X1034" i="2" s="1"/>
  <c r="X1035" i="2" s="1"/>
  <c r="X1036" i="2" s="1"/>
  <c r="X1037" i="2" s="1"/>
  <c r="X1038" i="2" s="1"/>
  <c r="X1039" i="2" s="1"/>
  <c r="X1040" i="2" s="1"/>
  <c r="X1041" i="2" s="1"/>
  <c r="X1042" i="2" s="1"/>
  <c r="X1043" i="2" s="1"/>
  <c r="X1044" i="2" s="1"/>
  <c r="X1045" i="2" s="1"/>
  <c r="X1046" i="2" s="1"/>
  <c r="X1047" i="2" s="1"/>
  <c r="X1048" i="2" s="1"/>
  <c r="X1049" i="2" s="1"/>
  <c r="X1050" i="2" s="1"/>
  <c r="X1051" i="2" s="1"/>
  <c r="X1052" i="2" s="1"/>
  <c r="X1053" i="2" s="1"/>
  <c r="X1054" i="2" s="1"/>
  <c r="X1055" i="2" s="1"/>
  <c r="X1056" i="2" s="1"/>
  <c r="X1057" i="2" s="1"/>
  <c r="X1058" i="2" s="1"/>
  <c r="X1059" i="2" s="1"/>
  <c r="X1060" i="2" s="1"/>
  <c r="X1061" i="2" s="1"/>
  <c r="X1062" i="2" s="1"/>
  <c r="X1063" i="2" s="1"/>
  <c r="X1064" i="2" s="1"/>
  <c r="X1065" i="2" s="1"/>
  <c r="X1066" i="2" s="1"/>
  <c r="X1067" i="2" s="1"/>
  <c r="X1068" i="2" s="1"/>
  <c r="X1069" i="2" s="1"/>
  <c r="X1070" i="2" s="1"/>
  <c r="X1071" i="2" s="1"/>
  <c r="X1072" i="2" s="1"/>
  <c r="X1073" i="2" s="1"/>
  <c r="X1074" i="2" s="1"/>
  <c r="X1075" i="2" s="1"/>
  <c r="X1076" i="2" s="1"/>
  <c r="X1077" i="2" s="1"/>
  <c r="X1078" i="2" s="1"/>
  <c r="X1079" i="2" s="1"/>
  <c r="X1080" i="2" s="1"/>
  <c r="X1081" i="2" s="1"/>
  <c r="X1082" i="2" s="1"/>
  <c r="X1083" i="2" s="1"/>
  <c r="X1084" i="2" s="1"/>
  <c r="X1085" i="2" s="1"/>
  <c r="X1086" i="2" s="1"/>
  <c r="X1087" i="2" s="1"/>
  <c r="X1088" i="2" s="1"/>
  <c r="X1089" i="2" s="1"/>
  <c r="X1090" i="2" s="1"/>
  <c r="X1091" i="2" s="1"/>
  <c r="X1092" i="2" s="1"/>
  <c r="X1093" i="2" s="1"/>
  <c r="X1094" i="2" s="1"/>
  <c r="X1095" i="2" s="1"/>
  <c r="X1096" i="2" s="1"/>
  <c r="X1097" i="2" s="1"/>
  <c r="X1098" i="2" s="1"/>
  <c r="X1099" i="2" s="1"/>
  <c r="X1100" i="2" s="1"/>
  <c r="X1101" i="2" s="1"/>
  <c r="X1102" i="2" s="1"/>
  <c r="X1103" i="2" s="1"/>
  <c r="X1104" i="2" s="1"/>
  <c r="X1105" i="2" s="1"/>
  <c r="X1106" i="2" s="1"/>
  <c r="X1107" i="2" s="1"/>
  <c r="X1108" i="2" s="1"/>
  <c r="X1109" i="2" s="1"/>
  <c r="X1110" i="2" s="1"/>
  <c r="X1111" i="2" s="1"/>
  <c r="X1112" i="2" s="1"/>
  <c r="X1113" i="2" s="1"/>
  <c r="X1114" i="2" s="1"/>
  <c r="X1115" i="2" s="1"/>
  <c r="X1116" i="2" s="1"/>
  <c r="X1117" i="2" s="1"/>
  <c r="X1118" i="2" s="1"/>
  <c r="X1119" i="2" s="1"/>
  <c r="X1120" i="2" s="1"/>
  <c r="X1121" i="2" s="1"/>
  <c r="X1122" i="2" s="1"/>
  <c r="X1123" i="2" s="1"/>
  <c r="X1124" i="2" s="1"/>
  <c r="X1125" i="2" s="1"/>
  <c r="X1126" i="2" s="1"/>
  <c r="X1127" i="2" s="1"/>
  <c r="X1128" i="2" s="1"/>
  <c r="X1129" i="2" s="1"/>
  <c r="X1130" i="2" s="1"/>
  <c r="X1131" i="2" s="1"/>
  <c r="X1132" i="2" s="1"/>
  <c r="X1133" i="2" s="1"/>
  <c r="X1134" i="2" s="1"/>
  <c r="X1135" i="2" s="1"/>
  <c r="X1136" i="2" s="1"/>
  <c r="X1137" i="2" s="1"/>
  <c r="X1138" i="2" s="1"/>
  <c r="X1139" i="2" s="1"/>
  <c r="X1140" i="2" s="1"/>
  <c r="X1141" i="2" s="1"/>
  <c r="X1142" i="2" s="1"/>
  <c r="X1143" i="2" s="1"/>
  <c r="X1144" i="2" s="1"/>
  <c r="X1145" i="2" s="1"/>
  <c r="X1146" i="2" s="1"/>
  <c r="X1147" i="2" s="1"/>
  <c r="X1148" i="2" s="1"/>
  <c r="X1149" i="2" s="1"/>
  <c r="X1150" i="2" s="1"/>
  <c r="X1151" i="2" s="1"/>
  <c r="X1152" i="2" s="1"/>
  <c r="X1153" i="2" s="1"/>
  <c r="X1154" i="2" s="1"/>
  <c r="X1155" i="2" s="1"/>
  <c r="X1156" i="2" s="1"/>
  <c r="X1157" i="2" s="1"/>
  <c r="X1158" i="2" s="1"/>
  <c r="X1159" i="2" s="1"/>
  <c r="X1160" i="2" s="1"/>
  <c r="X1161" i="2" s="1"/>
  <c r="X1162" i="2" s="1"/>
  <c r="X1163" i="2" s="1"/>
  <c r="X1164" i="2" s="1"/>
  <c r="X1165" i="2" s="1"/>
  <c r="X1166" i="2" s="1"/>
  <c r="X1167" i="2" s="1"/>
  <c r="X1168" i="2" s="1"/>
  <c r="X1169" i="2" s="1"/>
  <c r="X1170" i="2" s="1"/>
  <c r="X1171" i="2" s="1"/>
  <c r="X1172" i="2" s="1"/>
  <c r="X1173" i="2" s="1"/>
  <c r="X1174" i="2" s="1"/>
  <c r="X1175" i="2" s="1"/>
  <c r="X1176" i="2" s="1"/>
  <c r="X1177" i="2" s="1"/>
  <c r="X1178" i="2" s="1"/>
  <c r="X1179" i="2" s="1"/>
  <c r="X1180" i="2" s="1"/>
  <c r="X1181" i="2" s="1"/>
  <c r="X1182" i="2" s="1"/>
  <c r="X1183" i="2" s="1"/>
  <c r="X1184" i="2" s="1"/>
  <c r="X1185" i="2" s="1"/>
  <c r="X1186" i="2" s="1"/>
  <c r="X1187" i="2" s="1"/>
  <c r="X1188" i="2" s="1"/>
  <c r="X1189" i="2" s="1"/>
  <c r="X1190" i="2" s="1"/>
  <c r="X1191" i="2" s="1"/>
  <c r="X1192" i="2" s="1"/>
  <c r="X1193" i="2" s="1"/>
  <c r="X1194" i="2" s="1"/>
  <c r="X1195" i="2" s="1"/>
  <c r="X1196" i="2" s="1"/>
  <c r="X1197" i="2" s="1"/>
  <c r="X1198" i="2" s="1"/>
  <c r="X1199" i="2" s="1"/>
  <c r="X1200" i="2" s="1"/>
  <c r="X1201" i="2" s="1"/>
  <c r="X1202" i="2" s="1"/>
  <c r="X1203" i="2" s="1"/>
  <c r="X1204" i="2" s="1"/>
  <c r="X1205" i="2" s="1"/>
  <c r="X1206" i="2" s="1"/>
  <c r="X1207" i="2" s="1"/>
  <c r="X1208" i="2" s="1"/>
  <c r="X1209" i="2" s="1"/>
  <c r="X1210" i="2" s="1"/>
  <c r="X1211" i="2" s="1"/>
  <c r="X1212" i="2" s="1"/>
  <c r="X1213" i="2" s="1"/>
  <c r="X1214" i="2" s="1"/>
  <c r="X1215" i="2" s="1"/>
  <c r="X1216" i="2" s="1"/>
  <c r="X1217" i="2" s="1"/>
  <c r="X1218" i="2" s="1"/>
  <c r="X1219" i="2" s="1"/>
  <c r="X1220" i="2" s="1"/>
  <c r="X1221" i="2" s="1"/>
  <c r="X1222" i="2" s="1"/>
  <c r="X1223" i="2" s="1"/>
  <c r="X1224" i="2" s="1"/>
  <c r="X1225" i="2" s="1"/>
  <c r="X1226" i="2" s="1"/>
  <c r="X1227" i="2" s="1"/>
  <c r="X1228" i="2" s="1"/>
  <c r="X1229" i="2" s="1"/>
  <c r="X1230" i="2" s="1"/>
  <c r="X1231" i="2" s="1"/>
  <c r="X1232" i="2" s="1"/>
  <c r="X1233" i="2" s="1"/>
  <c r="X1234" i="2" s="1"/>
  <c r="X1235" i="2" s="1"/>
  <c r="X1236" i="2" s="1"/>
  <c r="X1237" i="2" s="1"/>
  <c r="X1238" i="2" s="1"/>
  <c r="X1239" i="2" s="1"/>
  <c r="X1240" i="2" s="1"/>
  <c r="X1241" i="2" s="1"/>
  <c r="X1242" i="2" s="1"/>
  <c r="X1243" i="2" s="1"/>
  <c r="X1244" i="2" s="1"/>
  <c r="X1245" i="2" s="1"/>
  <c r="X1246" i="2" s="1"/>
  <c r="X1247" i="2" s="1"/>
  <c r="X1248" i="2" s="1"/>
  <c r="X1249" i="2" s="1"/>
  <c r="X1250" i="2" s="1"/>
  <c r="X1251" i="2" s="1"/>
  <c r="X1252" i="2" s="1"/>
  <c r="X1253" i="2" s="1"/>
  <c r="X1254" i="2" s="1"/>
  <c r="X1255" i="2" s="1"/>
  <c r="X1256" i="2" s="1"/>
  <c r="X1257" i="2" s="1"/>
  <c r="X1258" i="2" s="1"/>
  <c r="X1259" i="2" s="1"/>
  <c r="X1260" i="2" s="1"/>
  <c r="X1261" i="2" s="1"/>
  <c r="X1262" i="2" s="1"/>
  <c r="X1263" i="2" s="1"/>
  <c r="X1264" i="2" s="1"/>
  <c r="X1265" i="2" s="1"/>
  <c r="X1266" i="2" s="1"/>
  <c r="X1267" i="2" s="1"/>
  <c r="X1268" i="2" s="1"/>
  <c r="X1269" i="2" s="1"/>
  <c r="X1270" i="2" s="1"/>
  <c r="X1271" i="2" s="1"/>
  <c r="X1272" i="2" s="1"/>
  <c r="X1273" i="2" s="1"/>
  <c r="X1274" i="2" s="1"/>
  <c r="X1275" i="2" s="1"/>
  <c r="X1276" i="2" s="1"/>
  <c r="X1277" i="2" s="1"/>
  <c r="X1278" i="2" s="1"/>
  <c r="X1279" i="2" s="1"/>
  <c r="X1280" i="2" s="1"/>
  <c r="X1281" i="2" s="1"/>
  <c r="X1282" i="2" s="1"/>
  <c r="X1283" i="2" s="1"/>
  <c r="X1284" i="2" s="1"/>
  <c r="X1285" i="2" s="1"/>
  <c r="X1286" i="2" s="1"/>
  <c r="X1287" i="2" s="1"/>
  <c r="X1288" i="2" s="1"/>
  <c r="X1289" i="2" s="1"/>
  <c r="X1290" i="2" s="1"/>
  <c r="X1291" i="2" s="1"/>
  <c r="X1292" i="2" s="1"/>
  <c r="X1293" i="2" s="1"/>
  <c r="X1294" i="2" s="1"/>
  <c r="X1295" i="2" s="1"/>
  <c r="X1296" i="2" s="1"/>
  <c r="X1297" i="2" s="1"/>
  <c r="X1298" i="2" s="1"/>
  <c r="X1299" i="2" s="1"/>
  <c r="X1300" i="2" s="1"/>
  <c r="X1301" i="2" s="1"/>
  <c r="X1302" i="2" s="1"/>
  <c r="X1303" i="2" s="1"/>
  <c r="X1304" i="2" s="1"/>
  <c r="X1305" i="2" s="1"/>
  <c r="X1306" i="2" s="1"/>
  <c r="X1307" i="2" s="1"/>
  <c r="X1308" i="2" s="1"/>
  <c r="X1309" i="2" s="1"/>
  <c r="X1310" i="2" s="1"/>
  <c r="X1311" i="2" s="1"/>
  <c r="X1312" i="2" s="1"/>
  <c r="X1313" i="2" s="1"/>
  <c r="X1314" i="2" s="1"/>
  <c r="X1315" i="2" s="1"/>
  <c r="X1316" i="2" s="1"/>
  <c r="X1317" i="2" s="1"/>
  <c r="X1318" i="2" s="1"/>
  <c r="X1319" i="2" s="1"/>
  <c r="X1320" i="2" s="1"/>
  <c r="X1321" i="2" s="1"/>
  <c r="X1322" i="2" s="1"/>
  <c r="X1323" i="2" s="1"/>
  <c r="X1324" i="2" s="1"/>
  <c r="X1325" i="2" s="1"/>
  <c r="X1326" i="2" s="1"/>
  <c r="X1327" i="2" s="1"/>
  <c r="X1328" i="2" s="1"/>
  <c r="X1329" i="2" s="1"/>
  <c r="X1330" i="2" s="1"/>
  <c r="X1331" i="2" s="1"/>
  <c r="X1332" i="2" s="1"/>
  <c r="X1333" i="2" s="1"/>
  <c r="X1334" i="2" s="1"/>
  <c r="X1335" i="2" s="1"/>
  <c r="X1336" i="2" s="1"/>
  <c r="X1337" i="2" s="1"/>
  <c r="X1338" i="2" s="1"/>
  <c r="X1339" i="2" s="1"/>
  <c r="X1340" i="2" s="1"/>
  <c r="X1341" i="2" s="1"/>
  <c r="X1342" i="2" s="1"/>
  <c r="X1343" i="2" s="1"/>
  <c r="X1344" i="2" s="1"/>
  <c r="X1345" i="2" s="1"/>
  <c r="X1346" i="2" s="1"/>
  <c r="X1347" i="2" s="1"/>
  <c r="X1348" i="2" s="1"/>
  <c r="X1349" i="2" s="1"/>
  <c r="X1350" i="2" s="1"/>
  <c r="X1351" i="2" s="1"/>
  <c r="X1352" i="2" s="1"/>
  <c r="X1353" i="2" s="1"/>
  <c r="X1354" i="2" s="1"/>
  <c r="X1355" i="2" s="1"/>
  <c r="X1356" i="2" s="1"/>
  <c r="X1357" i="2" s="1"/>
  <c r="X1358" i="2" s="1"/>
  <c r="X1359" i="2" s="1"/>
  <c r="X1360" i="2" s="1"/>
  <c r="X1361" i="2" s="1"/>
  <c r="X1362" i="2" s="1"/>
  <c r="X1363" i="2" s="1"/>
  <c r="X1364" i="2" s="1"/>
  <c r="X1365" i="2" s="1"/>
  <c r="X1366" i="2" s="1"/>
  <c r="X1367" i="2" s="1"/>
  <c r="X1368" i="2" s="1"/>
  <c r="X1369" i="2" s="1"/>
  <c r="X1370" i="2" s="1"/>
  <c r="X1371" i="2" s="1"/>
  <c r="X1372" i="2" s="1"/>
  <c r="X1373" i="2" s="1"/>
  <c r="X1374" i="2" s="1"/>
  <c r="X1375" i="2" s="1"/>
  <c r="X1376" i="2" s="1"/>
  <c r="X1377" i="2" s="1"/>
  <c r="X1378" i="2" s="1"/>
  <c r="X1379" i="2" s="1"/>
  <c r="X1380" i="2" s="1"/>
  <c r="X1381" i="2" s="1"/>
  <c r="X1382" i="2" s="1"/>
  <c r="X1383" i="2" s="1"/>
  <c r="X1384" i="2" s="1"/>
  <c r="X1385" i="2" s="1"/>
  <c r="X1386" i="2" s="1"/>
  <c r="X1387" i="2" s="1"/>
  <c r="X1388" i="2" s="1"/>
  <c r="X1389" i="2" s="1"/>
  <c r="X1390" i="2" s="1"/>
  <c r="X1391" i="2" s="1"/>
  <c r="X1392" i="2" s="1"/>
  <c r="X1393" i="2" s="1"/>
  <c r="X1394" i="2" s="1"/>
  <c r="X1395" i="2" s="1"/>
  <c r="X1396" i="2" s="1"/>
  <c r="X1397" i="2" s="1"/>
  <c r="X1398" i="2" s="1"/>
  <c r="X1399" i="2" s="1"/>
  <c r="X1400" i="2" s="1"/>
  <c r="X1401" i="2" s="1"/>
  <c r="X1402" i="2" s="1"/>
  <c r="X1403" i="2" s="1"/>
  <c r="X1404" i="2" s="1"/>
  <c r="X1405" i="2" s="1"/>
  <c r="X1406" i="2" s="1"/>
  <c r="X1407" i="2" s="1"/>
  <c r="X1408" i="2" s="1"/>
  <c r="X1409" i="2" s="1"/>
  <c r="X1410" i="2" s="1"/>
  <c r="X1411" i="2" s="1"/>
  <c r="X1412" i="2" s="1"/>
  <c r="X1413" i="2" s="1"/>
  <c r="X1414" i="2" s="1"/>
  <c r="X1415" i="2" s="1"/>
  <c r="X1416" i="2" s="1"/>
  <c r="X1417" i="2" s="1"/>
  <c r="X1418" i="2" s="1"/>
  <c r="X1419" i="2" s="1"/>
  <c r="X1420" i="2" s="1"/>
  <c r="X1421" i="2" s="1"/>
  <c r="X1422" i="2" s="1"/>
  <c r="X1423" i="2" s="1"/>
  <c r="X1424" i="2" s="1"/>
  <c r="X1425" i="2" s="1"/>
  <c r="X1426" i="2" s="1"/>
  <c r="X1427" i="2" s="1"/>
  <c r="X1428" i="2" s="1"/>
  <c r="X1429" i="2" s="1"/>
  <c r="X1430" i="2" s="1"/>
  <c r="X1431" i="2" s="1"/>
  <c r="X1432" i="2" s="1"/>
  <c r="X1433" i="2" s="1"/>
  <c r="X1434" i="2" s="1"/>
  <c r="X1435" i="2" s="1"/>
  <c r="X1436" i="2" s="1"/>
  <c r="X1437" i="2" s="1"/>
  <c r="X1438" i="2" s="1"/>
  <c r="X1439" i="2" s="1"/>
  <c r="X1440" i="2" s="1"/>
  <c r="X1441" i="2" s="1"/>
  <c r="X1442" i="2" s="1"/>
  <c r="X1443" i="2" s="1"/>
  <c r="X1444" i="2" s="1"/>
  <c r="X1445" i="2" s="1"/>
  <c r="X1446" i="2" s="1"/>
  <c r="X1447" i="2" s="1"/>
  <c r="X1448" i="2" s="1"/>
  <c r="X1449" i="2" s="1"/>
  <c r="X1450" i="2" s="1"/>
  <c r="X1451" i="2" s="1"/>
  <c r="X1452" i="2" s="1"/>
  <c r="X1453" i="2" s="1"/>
  <c r="X1454" i="2" s="1"/>
  <c r="X1455" i="2" s="1"/>
  <c r="X1456" i="2" s="1"/>
  <c r="X1457" i="2" s="1"/>
  <c r="X1458" i="2" s="1"/>
  <c r="X1459" i="2" s="1"/>
  <c r="X1460" i="2" s="1"/>
  <c r="X1461" i="2" s="1"/>
  <c r="X1462" i="2" s="1"/>
  <c r="X1463" i="2" s="1"/>
  <c r="X1464" i="2" s="1"/>
  <c r="X1465" i="2" s="1"/>
  <c r="X1466" i="2" s="1"/>
  <c r="X1467" i="2" s="1"/>
  <c r="X1468" i="2" s="1"/>
  <c r="X1469" i="2" s="1"/>
  <c r="X1470" i="2" s="1"/>
  <c r="X1471" i="2" s="1"/>
  <c r="X1472" i="2" s="1"/>
  <c r="X1473" i="2" s="1"/>
  <c r="X1474" i="2" s="1"/>
  <c r="X1475" i="2" s="1"/>
  <c r="X1476" i="2" s="1"/>
  <c r="X1477" i="2" s="1"/>
  <c r="X1478" i="2" s="1"/>
  <c r="X1479" i="2" s="1"/>
  <c r="X1480" i="2" s="1"/>
  <c r="X1481" i="2" s="1"/>
  <c r="X1482" i="2" s="1"/>
  <c r="X1483" i="2" s="1"/>
  <c r="X1484" i="2" s="1"/>
  <c r="X1485" i="2" s="1"/>
  <c r="X1486" i="2" s="1"/>
  <c r="X1487" i="2" s="1"/>
  <c r="X1488" i="2" s="1"/>
  <c r="X1489" i="2" s="1"/>
  <c r="X1490" i="2" s="1"/>
  <c r="X1491" i="2" s="1"/>
  <c r="X1492" i="2" s="1"/>
  <c r="X1493" i="2" s="1"/>
  <c r="X1494" i="2" s="1"/>
  <c r="X1495" i="2" s="1"/>
  <c r="X1496" i="2" s="1"/>
  <c r="X1497" i="2" s="1"/>
  <c r="X1498" i="2" s="1"/>
  <c r="X1499" i="2" s="1"/>
  <c r="X1500" i="2" s="1"/>
  <c r="X1501" i="2" s="1"/>
  <c r="X1502" i="2" s="1"/>
  <c r="X1503" i="2" s="1"/>
  <c r="X1504" i="2" s="1"/>
  <c r="X1505" i="2" s="1"/>
  <c r="X1506" i="2" s="1"/>
  <c r="X1507" i="2" s="1"/>
  <c r="X1508" i="2" s="1"/>
  <c r="X1509" i="2" s="1"/>
  <c r="X1510" i="2" s="1"/>
  <c r="X1511" i="2" s="1"/>
  <c r="X1512" i="2" s="1"/>
  <c r="X1513" i="2" s="1"/>
  <c r="X1514" i="2" s="1"/>
  <c r="X1515" i="2" s="1"/>
  <c r="X1516" i="2" s="1"/>
  <c r="X1517" i="2" s="1"/>
  <c r="X1518" i="2" s="1"/>
  <c r="X1519" i="2" s="1"/>
  <c r="X1520" i="2" s="1"/>
  <c r="X1521" i="2" s="1"/>
  <c r="X1522" i="2" s="1"/>
  <c r="X1523" i="2" s="1"/>
  <c r="X1524" i="2" s="1"/>
  <c r="X1525" i="2" s="1"/>
  <c r="X1526" i="2" s="1"/>
  <c r="X1527" i="2" s="1"/>
  <c r="X1528" i="2" s="1"/>
  <c r="X1529" i="2" s="1"/>
  <c r="X1530" i="2" s="1"/>
  <c r="X1531" i="2" s="1"/>
  <c r="X1532" i="2" s="1"/>
  <c r="X1533" i="2" s="1"/>
  <c r="X1534" i="2" s="1"/>
  <c r="X1535" i="2" s="1"/>
  <c r="X1536" i="2" s="1"/>
  <c r="X1537" i="2" s="1"/>
  <c r="X1538" i="2" s="1"/>
  <c r="X1539" i="2" s="1"/>
  <c r="X1540" i="2" s="1"/>
  <c r="X1541" i="2" s="1"/>
  <c r="X1542" i="2" s="1"/>
  <c r="X1543" i="2" s="1"/>
  <c r="X1544" i="2" s="1"/>
  <c r="X1545" i="2" s="1"/>
  <c r="X1546" i="2" s="1"/>
  <c r="X1547" i="2" s="1"/>
  <c r="X1548" i="2" s="1"/>
  <c r="X1549" i="2" s="1"/>
  <c r="X1550" i="2" s="1"/>
  <c r="X1551" i="2" s="1"/>
  <c r="X1552" i="2" s="1"/>
  <c r="X1553" i="2" s="1"/>
  <c r="X1554" i="2" s="1"/>
  <c r="X1555" i="2" s="1"/>
  <c r="X1556" i="2" s="1"/>
  <c r="X1557" i="2" s="1"/>
  <c r="X1558" i="2" s="1"/>
  <c r="X1559" i="2" s="1"/>
  <c r="X1560" i="2" s="1"/>
  <c r="X1561" i="2" s="1"/>
  <c r="X1562" i="2" s="1"/>
  <c r="X1563" i="2" s="1"/>
  <c r="X1564" i="2" s="1"/>
  <c r="X1565" i="2" s="1"/>
  <c r="X1566" i="2" s="1"/>
  <c r="X1567" i="2" s="1"/>
  <c r="X1568" i="2" s="1"/>
  <c r="X1569" i="2" s="1"/>
  <c r="X1570" i="2" s="1"/>
  <c r="X1571" i="2" s="1"/>
  <c r="X1572" i="2" s="1"/>
  <c r="X1573" i="2" s="1"/>
  <c r="X1574" i="2" s="1"/>
  <c r="X1575" i="2" s="1"/>
  <c r="X1576" i="2" s="1"/>
  <c r="X1577" i="2" s="1"/>
  <c r="X1578" i="2" s="1"/>
  <c r="X1579" i="2" s="1"/>
  <c r="X1580" i="2" s="1"/>
  <c r="X1581" i="2" s="1"/>
  <c r="X1582" i="2" s="1"/>
  <c r="X1583" i="2" s="1"/>
  <c r="X1584" i="2" s="1"/>
  <c r="X1585" i="2" s="1"/>
  <c r="X1586" i="2" s="1"/>
  <c r="X1587" i="2" s="1"/>
  <c r="X1588" i="2" s="1"/>
  <c r="X1589" i="2" s="1"/>
  <c r="X1590" i="2" s="1"/>
  <c r="X1591" i="2" s="1"/>
  <c r="X1592" i="2" s="1"/>
  <c r="X1593" i="2" s="1"/>
  <c r="X1594" i="2" s="1"/>
  <c r="X1595" i="2" s="1"/>
  <c r="X1596" i="2" s="1"/>
  <c r="X1597" i="2" s="1"/>
  <c r="X1598" i="2" s="1"/>
  <c r="X1599" i="2" s="1"/>
  <c r="X1600" i="2" s="1"/>
  <c r="X1601" i="2" s="1"/>
  <c r="X1602" i="2" s="1"/>
  <c r="X1603" i="2" s="1"/>
  <c r="X1604" i="2" s="1"/>
  <c r="X1605" i="2" s="1"/>
  <c r="X1606" i="2" s="1"/>
  <c r="X1607" i="2" s="1"/>
  <c r="X1608" i="2" s="1"/>
  <c r="X1609" i="2" s="1"/>
  <c r="X1610" i="2" s="1"/>
  <c r="X1611" i="2" s="1"/>
  <c r="X1612" i="2" s="1"/>
  <c r="X1613" i="2" s="1"/>
  <c r="X1614" i="2" s="1"/>
  <c r="X1615" i="2" s="1"/>
  <c r="X1616" i="2" s="1"/>
  <c r="X1617" i="2" s="1"/>
  <c r="X1618" i="2" s="1"/>
  <c r="X1619" i="2" s="1"/>
  <c r="X1620" i="2" s="1"/>
  <c r="X1621" i="2" s="1"/>
  <c r="X1622" i="2" s="1"/>
  <c r="X1623" i="2" s="1"/>
  <c r="X1624" i="2" s="1"/>
  <c r="X1625" i="2" s="1"/>
  <c r="X1626" i="2" s="1"/>
  <c r="X1627" i="2" s="1"/>
  <c r="X1628" i="2" s="1"/>
  <c r="X1629" i="2" s="1"/>
  <c r="X1630" i="2" s="1"/>
  <c r="X1631" i="2" s="1"/>
  <c r="X1632" i="2" s="1"/>
  <c r="X1633" i="2" s="1"/>
  <c r="X1634" i="2" s="1"/>
  <c r="X1635" i="2" s="1"/>
  <c r="X1636" i="2" s="1"/>
  <c r="X1637" i="2" s="1"/>
  <c r="X1638" i="2" s="1"/>
  <c r="X1639" i="2" s="1"/>
  <c r="X1640" i="2" s="1"/>
  <c r="X1641" i="2" s="1"/>
  <c r="X1642" i="2" s="1"/>
  <c r="X1643" i="2" s="1"/>
  <c r="X1644" i="2" s="1"/>
  <c r="X1645" i="2" s="1"/>
  <c r="X1646" i="2" s="1"/>
  <c r="X1647" i="2" s="1"/>
  <c r="X1648" i="2" s="1"/>
  <c r="X1649" i="2" s="1"/>
  <c r="X1650" i="2" s="1"/>
  <c r="X1651" i="2" s="1"/>
  <c r="X1652" i="2" s="1"/>
  <c r="X1653" i="2" s="1"/>
  <c r="X1654" i="2" s="1"/>
  <c r="X1655" i="2" s="1"/>
  <c r="X1656" i="2" s="1"/>
  <c r="X1657" i="2" s="1"/>
  <c r="X1658" i="2" s="1"/>
  <c r="X1659" i="2" s="1"/>
  <c r="X1660" i="2" s="1"/>
  <c r="X1661" i="2" s="1"/>
  <c r="X1662" i="2" s="1"/>
  <c r="X1663" i="2" s="1"/>
  <c r="X1664" i="2" s="1"/>
  <c r="X1665" i="2" s="1"/>
  <c r="X1666" i="2" s="1"/>
  <c r="X1667" i="2" s="1"/>
  <c r="X1668" i="2" s="1"/>
  <c r="X1669" i="2" s="1"/>
  <c r="X1670" i="2" s="1"/>
  <c r="X1671" i="2" s="1"/>
  <c r="X1672" i="2" s="1"/>
  <c r="X1673" i="2" s="1"/>
  <c r="X1674" i="2" s="1"/>
  <c r="X1675" i="2" s="1"/>
  <c r="X1676" i="2" s="1"/>
  <c r="X1677" i="2" s="1"/>
  <c r="X1678" i="2" s="1"/>
  <c r="X1679" i="2" s="1"/>
  <c r="X1680" i="2" s="1"/>
  <c r="X1681" i="2" s="1"/>
  <c r="X1682" i="2" s="1"/>
  <c r="X1683" i="2" s="1"/>
  <c r="X1684" i="2" s="1"/>
  <c r="X1685" i="2" s="1"/>
  <c r="X1686" i="2" s="1"/>
  <c r="X1687" i="2" s="1"/>
  <c r="X1688" i="2" s="1"/>
  <c r="X1689" i="2" s="1"/>
  <c r="X1690" i="2" s="1"/>
  <c r="X1691" i="2" s="1"/>
  <c r="X1692" i="2" s="1"/>
  <c r="X1693" i="2" s="1"/>
  <c r="X1694" i="2" s="1"/>
  <c r="X1695" i="2" s="1"/>
  <c r="X1696" i="2" s="1"/>
  <c r="X1697" i="2" s="1"/>
  <c r="X1698" i="2" s="1"/>
  <c r="X1699" i="2" s="1"/>
  <c r="X1700" i="2" s="1"/>
  <c r="X1701" i="2" s="1"/>
  <c r="X1702" i="2" s="1"/>
  <c r="X1703" i="2" s="1"/>
  <c r="X1704" i="2" s="1"/>
  <c r="X1705" i="2" s="1"/>
  <c r="X1706" i="2" s="1"/>
  <c r="X1707" i="2" s="1"/>
  <c r="X1708" i="2" s="1"/>
  <c r="X1709" i="2" s="1"/>
  <c r="X1710" i="2" s="1"/>
  <c r="X1711" i="2" s="1"/>
  <c r="X1712" i="2" s="1"/>
  <c r="X1713" i="2" s="1"/>
  <c r="X1714" i="2" s="1"/>
  <c r="X1715" i="2" s="1"/>
  <c r="X1716" i="2" s="1"/>
  <c r="X1717" i="2" s="1"/>
  <c r="X1718" i="2" s="1"/>
  <c r="X1719" i="2" s="1"/>
  <c r="X1720" i="2" s="1"/>
  <c r="X1721" i="2" s="1"/>
  <c r="X1722" i="2" s="1"/>
  <c r="X1723" i="2" s="1"/>
  <c r="X1724" i="2" s="1"/>
  <c r="X1725" i="2" s="1"/>
  <c r="X1726" i="2" s="1"/>
  <c r="X1727" i="2" s="1"/>
  <c r="X1728" i="2" s="1"/>
  <c r="X1729" i="2" s="1"/>
  <c r="X1730" i="2" s="1"/>
  <c r="X1731" i="2" s="1"/>
  <c r="X1732" i="2" s="1"/>
  <c r="X1733" i="2" s="1"/>
  <c r="X1734" i="2" s="1"/>
  <c r="X1735" i="2" s="1"/>
  <c r="X1736" i="2" s="1"/>
  <c r="X1737" i="2" s="1"/>
  <c r="X1738" i="2" s="1"/>
  <c r="X1739" i="2" s="1"/>
  <c r="X1740" i="2" s="1"/>
  <c r="X1741" i="2" s="1"/>
  <c r="X1742" i="2" s="1"/>
  <c r="X1743" i="2" s="1"/>
  <c r="X1744" i="2" s="1"/>
  <c r="X1745" i="2" s="1"/>
  <c r="X1746" i="2" s="1"/>
  <c r="X1747" i="2" s="1"/>
  <c r="X1748" i="2" s="1"/>
  <c r="X1749" i="2" s="1"/>
  <c r="X1750" i="2" s="1"/>
  <c r="X1751" i="2" s="1"/>
  <c r="X1752" i="2" s="1"/>
  <c r="X1753" i="2" s="1"/>
  <c r="X1754" i="2" s="1"/>
  <c r="X1755" i="2" s="1"/>
  <c r="X1756" i="2" s="1"/>
  <c r="X1757" i="2" s="1"/>
  <c r="X1758" i="2" s="1"/>
  <c r="X1759" i="2" s="1"/>
  <c r="X1760" i="2" s="1"/>
  <c r="X1761" i="2" s="1"/>
  <c r="X1762" i="2" s="1"/>
  <c r="X1763" i="2" s="1"/>
  <c r="X1764" i="2" s="1"/>
  <c r="X1765" i="2" s="1"/>
  <c r="X1766" i="2" s="1"/>
  <c r="X1767" i="2" s="1"/>
  <c r="X1768" i="2" s="1"/>
  <c r="X1769" i="2" s="1"/>
  <c r="X1770" i="2" s="1"/>
  <c r="X1771" i="2" s="1"/>
  <c r="X1772" i="2" s="1"/>
  <c r="X1773" i="2" s="1"/>
  <c r="X1774" i="2" s="1"/>
  <c r="X1775" i="2" s="1"/>
  <c r="X1776" i="2" s="1"/>
  <c r="X1777" i="2" s="1"/>
  <c r="X1778" i="2" s="1"/>
  <c r="X1779" i="2" s="1"/>
  <c r="X1780" i="2" s="1"/>
  <c r="X1781" i="2" s="1"/>
  <c r="X1782" i="2" s="1"/>
  <c r="X1783" i="2" s="1"/>
  <c r="X1784" i="2" s="1"/>
  <c r="X1785" i="2" s="1"/>
  <c r="X1786" i="2" s="1"/>
  <c r="X1787" i="2" s="1"/>
  <c r="X1788" i="2" s="1"/>
  <c r="X1789" i="2" s="1"/>
  <c r="X1790" i="2" s="1"/>
  <c r="X1791" i="2" s="1"/>
  <c r="X1792" i="2" s="1"/>
  <c r="X1793" i="2" s="1"/>
  <c r="X1794" i="2" s="1"/>
  <c r="X1795" i="2" s="1"/>
  <c r="X1796" i="2" s="1"/>
  <c r="X1797" i="2" s="1"/>
  <c r="X1798" i="2" s="1"/>
  <c r="X1799" i="2" s="1"/>
  <c r="X1800" i="2" s="1"/>
  <c r="X1801" i="2" s="1"/>
  <c r="X1802" i="2" s="1"/>
  <c r="X1803" i="2" s="1"/>
  <c r="X1804" i="2" s="1"/>
  <c r="X1805" i="2" s="1"/>
  <c r="X1806" i="2" s="1"/>
  <c r="X1807" i="2" s="1"/>
  <c r="X1808" i="2" s="1"/>
  <c r="X1809" i="2" s="1"/>
  <c r="X1810" i="2" s="1"/>
  <c r="X1811" i="2" s="1"/>
  <c r="X1812" i="2" s="1"/>
  <c r="X1813" i="2" s="1"/>
  <c r="X1814" i="2" s="1"/>
  <c r="X1815" i="2" s="1"/>
  <c r="X1816" i="2" s="1"/>
  <c r="X1817" i="2" s="1"/>
  <c r="X1818" i="2" s="1"/>
  <c r="X1819" i="2" s="1"/>
  <c r="X1820" i="2" s="1"/>
  <c r="X1821" i="2" s="1"/>
  <c r="X1822" i="2" s="1"/>
  <c r="X1823" i="2" s="1"/>
  <c r="X1824" i="2" s="1"/>
  <c r="X1825" i="2" s="1"/>
  <c r="X1826" i="2" s="1"/>
  <c r="X1827" i="2" s="1"/>
  <c r="X1828" i="2" s="1"/>
  <c r="X1829" i="2" s="1"/>
  <c r="X1830" i="2" s="1"/>
  <c r="X1831" i="2" s="1"/>
  <c r="X1832" i="2" s="1"/>
  <c r="X1833" i="2" s="1"/>
  <c r="X1834" i="2" s="1"/>
  <c r="X1835" i="2" s="1"/>
  <c r="X1836" i="2" s="1"/>
  <c r="X1837" i="2" s="1"/>
  <c r="X1838" i="2" s="1"/>
  <c r="X1839" i="2" s="1"/>
  <c r="X1840" i="2" s="1"/>
  <c r="X1841" i="2" s="1"/>
  <c r="X1842" i="2" s="1"/>
  <c r="X1843" i="2" s="1"/>
  <c r="X1844" i="2" s="1"/>
  <c r="X1845" i="2" s="1"/>
  <c r="X1846" i="2" s="1"/>
  <c r="X1847" i="2" s="1"/>
  <c r="X1848" i="2" s="1"/>
  <c r="X1849" i="2" s="1"/>
  <c r="X1850" i="2" s="1"/>
  <c r="X1851" i="2" s="1"/>
  <c r="X1852" i="2" s="1"/>
  <c r="X1853" i="2" s="1"/>
  <c r="X1854" i="2" s="1"/>
  <c r="X1855" i="2" s="1"/>
  <c r="X1856" i="2" s="1"/>
  <c r="X1857" i="2" s="1"/>
  <c r="X1858" i="2" s="1"/>
  <c r="X1859" i="2" s="1"/>
  <c r="X1860" i="2" s="1"/>
  <c r="X1861" i="2" s="1"/>
  <c r="X1862" i="2" s="1"/>
  <c r="X1863" i="2" s="1"/>
  <c r="X1864" i="2" s="1"/>
  <c r="X1865" i="2" s="1"/>
  <c r="X1866" i="2" s="1"/>
  <c r="X1867" i="2" s="1"/>
  <c r="X1868" i="2" s="1"/>
  <c r="X1869" i="2" s="1"/>
  <c r="X1870" i="2" s="1"/>
  <c r="X1871" i="2" s="1"/>
  <c r="X1872" i="2" s="1"/>
  <c r="X1873" i="2" s="1"/>
  <c r="X1874" i="2" s="1"/>
  <c r="X1875" i="2" s="1"/>
  <c r="X1876" i="2" s="1"/>
  <c r="X1877" i="2" s="1"/>
  <c r="X1878" i="2" s="1"/>
  <c r="X1879" i="2" s="1"/>
  <c r="X1880" i="2" s="1"/>
  <c r="X1881" i="2" s="1"/>
  <c r="X1882" i="2" s="1"/>
  <c r="X1883" i="2" s="1"/>
  <c r="X1884" i="2" s="1"/>
  <c r="X1885" i="2" s="1"/>
  <c r="X1886" i="2" s="1"/>
  <c r="X1887" i="2" s="1"/>
  <c r="X1888" i="2" s="1"/>
  <c r="X1889" i="2" s="1"/>
  <c r="X1890" i="2" s="1"/>
  <c r="X1891" i="2" s="1"/>
  <c r="X1892" i="2" s="1"/>
  <c r="X1893" i="2" s="1"/>
  <c r="X1894" i="2" s="1"/>
  <c r="X1895" i="2" s="1"/>
  <c r="X1896" i="2" s="1"/>
  <c r="X1897" i="2" s="1"/>
  <c r="X1898" i="2" s="1"/>
  <c r="X1899" i="2" s="1"/>
  <c r="X1900" i="2" s="1"/>
  <c r="X1901" i="2" s="1"/>
  <c r="X1902" i="2" s="1"/>
  <c r="X1903" i="2" s="1"/>
  <c r="X1904" i="2" s="1"/>
  <c r="X1905" i="2" s="1"/>
  <c r="X1906" i="2" s="1"/>
  <c r="X1907" i="2" s="1"/>
  <c r="X1908" i="2" s="1"/>
  <c r="X1909" i="2" s="1"/>
  <c r="X1910" i="2" s="1"/>
  <c r="X1911" i="2" s="1"/>
  <c r="X1912" i="2" s="1"/>
  <c r="X1913" i="2" s="1"/>
  <c r="X1914" i="2" s="1"/>
  <c r="X1915" i="2" s="1"/>
  <c r="X1916" i="2" s="1"/>
  <c r="X1917" i="2" s="1"/>
  <c r="X1918" i="2" s="1"/>
  <c r="X1919" i="2" s="1"/>
  <c r="X1920" i="2" s="1"/>
  <c r="X1921" i="2" s="1"/>
  <c r="X1922" i="2" s="1"/>
  <c r="X1923" i="2" s="1"/>
  <c r="X1924" i="2" s="1"/>
  <c r="X1925" i="2" s="1"/>
  <c r="X1926" i="2" s="1"/>
  <c r="X1927" i="2" s="1"/>
  <c r="X1928" i="2" s="1"/>
  <c r="X1929" i="2" s="1"/>
  <c r="X1930" i="2" s="1"/>
  <c r="X1931" i="2" s="1"/>
  <c r="X1932" i="2" s="1"/>
  <c r="X1933" i="2" s="1"/>
  <c r="X1934" i="2" s="1"/>
  <c r="X1935" i="2" s="1"/>
  <c r="X1936" i="2" s="1"/>
  <c r="X1937" i="2" s="1"/>
  <c r="X1938" i="2" s="1"/>
  <c r="X1939" i="2" s="1"/>
  <c r="X1940" i="2" s="1"/>
  <c r="X1941" i="2" s="1"/>
  <c r="X1942" i="2" s="1"/>
  <c r="X1943" i="2" s="1"/>
  <c r="X1944" i="2" s="1"/>
  <c r="X1945" i="2" s="1"/>
  <c r="X1946" i="2" s="1"/>
  <c r="X1947" i="2" s="1"/>
  <c r="X1948" i="2" s="1"/>
  <c r="X1949" i="2" s="1"/>
  <c r="X1950" i="2" s="1"/>
  <c r="X1951" i="2" s="1"/>
  <c r="X1952" i="2" s="1"/>
  <c r="X1953" i="2" s="1"/>
  <c r="X1954" i="2" s="1"/>
  <c r="X1955" i="2" s="1"/>
  <c r="X1956" i="2" s="1"/>
  <c r="X1957" i="2" s="1"/>
  <c r="X1958" i="2" s="1"/>
  <c r="X1959" i="2" s="1"/>
  <c r="X1960" i="2" s="1"/>
  <c r="X1961" i="2" s="1"/>
  <c r="X1962" i="2" s="1"/>
  <c r="X1963" i="2" s="1"/>
  <c r="X1964" i="2" s="1"/>
  <c r="X1965" i="2" s="1"/>
  <c r="X1966" i="2" s="1"/>
  <c r="X1967" i="2" s="1"/>
  <c r="X1968" i="2" s="1"/>
  <c r="X1969" i="2" s="1"/>
  <c r="X1970" i="2" s="1"/>
  <c r="X1971" i="2" s="1"/>
  <c r="X1972" i="2" s="1"/>
  <c r="X1973" i="2" s="1"/>
  <c r="X1974" i="2" s="1"/>
  <c r="X1975" i="2" s="1"/>
  <c r="X1976" i="2" s="1"/>
  <c r="X1977" i="2" s="1"/>
  <c r="X1978" i="2" s="1"/>
  <c r="X1979" i="2" s="1"/>
  <c r="X1980" i="2" s="1"/>
  <c r="X1981" i="2" s="1"/>
  <c r="X1982" i="2" s="1"/>
  <c r="X1983" i="2" s="1"/>
  <c r="X1984" i="2" s="1"/>
  <c r="X1985" i="2" s="1"/>
  <c r="X1986" i="2" s="1"/>
  <c r="X1987" i="2" s="1"/>
  <c r="X1988" i="2" s="1"/>
  <c r="X1989" i="2" s="1"/>
  <c r="X1990" i="2" s="1"/>
  <c r="X1991" i="2" s="1"/>
  <c r="X1992" i="2" s="1"/>
  <c r="X1993" i="2" s="1"/>
  <c r="X1994" i="2" s="1"/>
  <c r="X1995" i="2" s="1"/>
  <c r="X1996" i="2" s="1"/>
  <c r="X1997" i="2" s="1"/>
  <c r="X1998" i="2" s="1"/>
  <c r="X1999" i="2" s="1"/>
  <c r="X2000" i="2" s="1"/>
  <c r="X2001" i="2" s="1"/>
  <c r="X2002" i="2" s="1"/>
  <c r="X2003" i="2" s="1"/>
  <c r="X2004" i="2" s="1"/>
  <c r="X2005" i="2" s="1"/>
  <c r="X2006" i="2" s="1"/>
  <c r="X2007" i="2" s="1"/>
  <c r="X2008" i="2" s="1"/>
  <c r="X2009" i="2" s="1"/>
  <c r="X2010" i="2" s="1"/>
  <c r="X2011" i="2" s="1"/>
  <c r="X2012" i="2" s="1"/>
  <c r="X2013" i="2" s="1"/>
  <c r="X2014" i="2" s="1"/>
  <c r="X2015" i="2" s="1"/>
  <c r="X2016" i="2" s="1"/>
  <c r="X2017" i="2" s="1"/>
  <c r="X2018" i="2" s="1"/>
  <c r="X2019" i="2" s="1"/>
  <c r="X2020" i="2" s="1"/>
  <c r="X2021" i="2" s="1"/>
  <c r="X2022" i="2" s="1"/>
  <c r="X2023" i="2" s="1"/>
  <c r="X2024" i="2" s="1"/>
  <c r="X2025" i="2" s="1"/>
  <c r="X2026" i="2" s="1"/>
  <c r="X2027" i="2" s="1"/>
  <c r="X2028" i="2" s="1"/>
  <c r="X2029" i="2" s="1"/>
  <c r="X2030" i="2" s="1"/>
  <c r="X2031" i="2" s="1"/>
  <c r="X2032" i="2" s="1"/>
  <c r="X2033" i="2" s="1"/>
  <c r="X2034" i="2" s="1"/>
  <c r="X2035" i="2" s="1"/>
  <c r="X2036" i="2" s="1"/>
  <c r="X2037" i="2" s="1"/>
  <c r="X2038" i="2" s="1"/>
  <c r="X2039" i="2" s="1"/>
  <c r="X2040" i="2" s="1"/>
  <c r="X2041" i="2" s="1"/>
  <c r="X2042" i="2" s="1"/>
  <c r="X2043" i="2" s="1"/>
  <c r="X2044" i="2" s="1"/>
  <c r="X2045" i="2" s="1"/>
  <c r="X2046" i="2" s="1"/>
  <c r="X2047" i="2" s="1"/>
  <c r="X2048" i="2" s="1"/>
  <c r="X2049" i="2" s="1"/>
  <c r="X2050" i="2" s="1"/>
  <c r="X2051" i="2" s="1"/>
  <c r="X2052" i="2" s="1"/>
  <c r="X2053" i="2" s="1"/>
  <c r="X2054" i="2" s="1"/>
  <c r="X2055" i="2" s="1"/>
  <c r="X2056" i="2" s="1"/>
  <c r="X2057" i="2" s="1"/>
  <c r="X2058" i="2" s="1"/>
  <c r="X2059" i="2" s="1"/>
  <c r="X2060" i="2" s="1"/>
  <c r="X2061" i="2" s="1"/>
  <c r="X2062" i="2" s="1"/>
  <c r="X2063" i="2" s="1"/>
  <c r="X2064" i="2" s="1"/>
  <c r="X2065" i="2" s="1"/>
  <c r="X2066" i="2" s="1"/>
  <c r="X2067" i="2" s="1"/>
  <c r="X2068" i="2" s="1"/>
  <c r="X2069" i="2" s="1"/>
  <c r="X2070" i="2" s="1"/>
  <c r="X2071" i="2" s="1"/>
  <c r="X2072" i="2" s="1"/>
  <c r="X2073" i="2" s="1"/>
  <c r="X2074" i="2" s="1"/>
  <c r="X2075" i="2" s="1"/>
  <c r="X2076" i="2" s="1"/>
  <c r="X2077" i="2" s="1"/>
  <c r="X2078" i="2" s="1"/>
  <c r="X2079" i="2" s="1"/>
  <c r="X2080" i="2" s="1"/>
  <c r="X2081" i="2" s="1"/>
  <c r="X2082" i="2" s="1"/>
  <c r="X2083" i="2" s="1"/>
  <c r="X2084" i="2" s="1"/>
  <c r="X2085" i="2" s="1"/>
  <c r="X2086" i="2" s="1"/>
  <c r="X2087" i="2" s="1"/>
  <c r="X2088" i="2" s="1"/>
  <c r="X2089" i="2" s="1"/>
  <c r="X2090" i="2" s="1"/>
  <c r="X2091" i="2" s="1"/>
  <c r="X2092" i="2" s="1"/>
  <c r="X2093" i="2" s="1"/>
  <c r="X2094" i="2" s="1"/>
  <c r="X2095" i="2" s="1"/>
  <c r="X2096" i="2" s="1"/>
  <c r="X2097" i="2" s="1"/>
  <c r="X2098" i="2" s="1"/>
  <c r="X2099" i="2" s="1"/>
  <c r="X2100" i="2" s="1"/>
  <c r="X2101" i="2" s="1"/>
  <c r="X2102" i="2" s="1"/>
  <c r="X2103" i="2" s="1"/>
  <c r="X2104" i="2" s="1"/>
  <c r="X2105" i="2" s="1"/>
  <c r="X2106" i="2" s="1"/>
  <c r="X2107" i="2" s="1"/>
  <c r="X2108" i="2" s="1"/>
  <c r="X2109" i="2" s="1"/>
  <c r="X2110" i="2" s="1"/>
  <c r="X2111" i="2" s="1"/>
  <c r="X2112" i="2" s="1"/>
  <c r="X2113" i="2" s="1"/>
  <c r="X2114" i="2" s="1"/>
  <c r="X2115" i="2" s="1"/>
  <c r="X2116" i="2" s="1"/>
  <c r="X2117" i="2" s="1"/>
  <c r="X2118" i="2" s="1"/>
  <c r="X2119" i="2" s="1"/>
  <c r="X2120" i="2" s="1"/>
  <c r="X2121" i="2" s="1"/>
  <c r="X2122" i="2" s="1"/>
  <c r="X2123" i="2" s="1"/>
  <c r="X2124" i="2" s="1"/>
  <c r="X2125" i="2" s="1"/>
  <c r="X2126" i="2" s="1"/>
  <c r="X2127" i="2" s="1"/>
  <c r="X2128" i="2" s="1"/>
  <c r="X2129" i="2" s="1"/>
  <c r="X2130" i="2" s="1"/>
  <c r="X2131" i="2" s="1"/>
  <c r="X2132" i="2" s="1"/>
  <c r="X2133" i="2" s="1"/>
  <c r="X2134" i="2" s="1"/>
  <c r="X2135" i="2" s="1"/>
  <c r="X2136" i="2" s="1"/>
  <c r="X2137" i="2" s="1"/>
  <c r="X2138" i="2" s="1"/>
  <c r="X2139" i="2" s="1"/>
  <c r="X2140" i="2" s="1"/>
  <c r="X2141" i="2" s="1"/>
  <c r="X2142" i="2" s="1"/>
  <c r="X2143" i="2" s="1"/>
  <c r="X2144" i="2" s="1"/>
  <c r="X2145" i="2" s="1"/>
  <c r="X2146" i="2" s="1"/>
  <c r="X2147" i="2" s="1"/>
  <c r="X2148" i="2" s="1"/>
  <c r="X2149" i="2" s="1"/>
  <c r="X2150" i="2" s="1"/>
  <c r="X2151" i="2" s="1"/>
  <c r="X2152" i="2" s="1"/>
  <c r="X2153" i="2" s="1"/>
  <c r="X2154" i="2" s="1"/>
  <c r="X2155" i="2" s="1"/>
  <c r="X2156" i="2" s="1"/>
  <c r="X2157" i="2" s="1"/>
  <c r="X2158" i="2" s="1"/>
  <c r="X2159" i="2" s="1"/>
  <c r="X2160" i="2" s="1"/>
  <c r="X2161" i="2" s="1"/>
  <c r="X2162" i="2" s="1"/>
  <c r="X2163" i="2" s="1"/>
  <c r="X2164" i="2" s="1"/>
  <c r="X2165" i="2" s="1"/>
  <c r="X2166" i="2" s="1"/>
  <c r="X2167" i="2" s="1"/>
  <c r="X2168" i="2" s="1"/>
  <c r="X2169" i="2" s="1"/>
  <c r="X2170" i="2" s="1"/>
  <c r="X2171" i="2" s="1"/>
  <c r="X2172" i="2" s="1"/>
  <c r="X2173" i="2" s="1"/>
  <c r="X2174" i="2" s="1"/>
  <c r="X2175" i="2" s="1"/>
  <c r="X2176" i="2" s="1"/>
  <c r="X2177" i="2" s="1"/>
  <c r="X2178" i="2" s="1"/>
  <c r="X2179" i="2" s="1"/>
  <c r="X2180" i="2" s="1"/>
  <c r="X2181" i="2" s="1"/>
  <c r="X2182" i="2" s="1"/>
  <c r="X2183" i="2" s="1"/>
  <c r="X2184" i="2" s="1"/>
  <c r="X2185" i="2" s="1"/>
  <c r="X2186" i="2" s="1"/>
  <c r="X2187" i="2" s="1"/>
  <c r="X2188" i="2" s="1"/>
  <c r="X2189" i="2" s="1"/>
  <c r="X2190" i="2" s="1"/>
  <c r="X2191" i="2" s="1"/>
  <c r="X2192" i="2" s="1"/>
  <c r="X2193" i="2" s="1"/>
  <c r="X2194" i="2" s="1"/>
  <c r="X2195" i="2" s="1"/>
  <c r="X2196" i="2" s="1"/>
  <c r="X2197" i="2" s="1"/>
  <c r="X2198" i="2" s="1"/>
  <c r="X2199" i="2" s="1"/>
  <c r="X2200" i="2" s="1"/>
  <c r="X2201" i="2" s="1"/>
  <c r="X2202" i="2" s="1"/>
  <c r="X2203" i="2" s="1"/>
  <c r="X2204" i="2" s="1"/>
  <c r="X2205" i="2" s="1"/>
  <c r="X2206" i="2" s="1"/>
  <c r="X2207" i="2" s="1"/>
  <c r="X2208" i="2" s="1"/>
  <c r="X2209" i="2" s="1"/>
  <c r="X2210" i="2" s="1"/>
  <c r="X2211" i="2" s="1"/>
  <c r="X2212" i="2" s="1"/>
  <c r="X2213" i="2" s="1"/>
  <c r="X2214" i="2" s="1"/>
  <c r="X2215" i="2" s="1"/>
  <c r="X2216" i="2" s="1"/>
  <c r="X2217" i="2" s="1"/>
  <c r="X2218" i="2" s="1"/>
  <c r="X2219" i="2" s="1"/>
  <c r="X2220" i="2" s="1"/>
  <c r="X2221" i="2" s="1"/>
  <c r="X2222" i="2" s="1"/>
  <c r="X2223" i="2" s="1"/>
  <c r="X2224" i="2" s="1"/>
  <c r="X2225" i="2" s="1"/>
  <c r="X2226" i="2" s="1"/>
  <c r="X2227" i="2" s="1"/>
  <c r="X2228" i="2" s="1"/>
  <c r="X2229" i="2" s="1"/>
  <c r="X2230" i="2" s="1"/>
  <c r="X2231" i="2" s="1"/>
  <c r="X2232" i="2" s="1"/>
  <c r="X2233" i="2" s="1"/>
  <c r="X2234" i="2" s="1"/>
  <c r="X2235" i="2" s="1"/>
  <c r="X2236" i="2" s="1"/>
  <c r="X2237" i="2" s="1"/>
  <c r="X2238" i="2" s="1"/>
  <c r="X2239" i="2" s="1"/>
  <c r="X2240" i="2" s="1"/>
  <c r="X2241" i="2" s="1"/>
  <c r="X2242" i="2" s="1"/>
  <c r="X2243" i="2" s="1"/>
  <c r="X2244" i="2" s="1"/>
  <c r="X2245" i="2" s="1"/>
  <c r="X2246" i="2" s="1"/>
  <c r="X2247" i="2" s="1"/>
  <c r="X2248" i="2" s="1"/>
  <c r="X2249" i="2" s="1"/>
  <c r="X2250" i="2" s="1"/>
  <c r="X2251" i="2" s="1"/>
  <c r="X2252" i="2" s="1"/>
  <c r="X2253" i="2" s="1"/>
  <c r="X2254" i="2" s="1"/>
  <c r="X2255" i="2" s="1"/>
  <c r="X2256" i="2" s="1"/>
  <c r="X2257" i="2" s="1"/>
  <c r="X2258" i="2" s="1"/>
  <c r="X2259" i="2" s="1"/>
  <c r="X2260" i="2" s="1"/>
  <c r="X2261" i="2" s="1"/>
  <c r="X2262" i="2" s="1"/>
  <c r="X2263" i="2" s="1"/>
  <c r="X2264" i="2" s="1"/>
  <c r="X2265" i="2" s="1"/>
  <c r="X2266" i="2" s="1"/>
  <c r="X2267" i="2" s="1"/>
  <c r="X2268" i="2" s="1"/>
  <c r="X2269" i="2" s="1"/>
  <c r="X2270" i="2" s="1"/>
  <c r="X2271" i="2" s="1"/>
  <c r="X2272" i="2" s="1"/>
  <c r="X2273" i="2" s="1"/>
  <c r="X2274" i="2" s="1"/>
  <c r="X2275" i="2" s="1"/>
  <c r="X2276" i="2" s="1"/>
  <c r="X2277" i="2" s="1"/>
  <c r="X2278" i="2" s="1"/>
  <c r="X2279" i="2" s="1"/>
  <c r="X2280" i="2" s="1"/>
  <c r="X2281" i="2" s="1"/>
  <c r="X2282" i="2" s="1"/>
  <c r="X2283" i="2" s="1"/>
  <c r="X2284" i="2" s="1"/>
  <c r="X2285" i="2" s="1"/>
  <c r="X2286" i="2" s="1"/>
  <c r="X2287" i="2" s="1"/>
  <c r="X2288" i="2" s="1"/>
  <c r="X2289" i="2" s="1"/>
  <c r="X2290" i="2" s="1"/>
  <c r="X2291" i="2" s="1"/>
  <c r="X2292" i="2" s="1"/>
  <c r="X2293" i="2" s="1"/>
  <c r="X2294" i="2" s="1"/>
  <c r="X2295" i="2" s="1"/>
  <c r="X2296" i="2" s="1"/>
  <c r="X2297" i="2" s="1"/>
  <c r="X2298" i="2" s="1"/>
  <c r="X2299" i="2" s="1"/>
  <c r="X2300" i="2" s="1"/>
  <c r="X2301" i="2" s="1"/>
  <c r="X2302" i="2" s="1"/>
  <c r="X2303" i="2" s="1"/>
  <c r="X2304" i="2" s="1"/>
  <c r="X2305" i="2" s="1"/>
  <c r="X2306" i="2" s="1"/>
  <c r="X2307" i="2" s="1"/>
  <c r="X2308" i="2" s="1"/>
  <c r="X2309" i="2" s="1"/>
  <c r="X2310" i="2" s="1"/>
  <c r="X2311" i="2" s="1"/>
  <c r="X2312" i="2" s="1"/>
  <c r="X2313" i="2" s="1"/>
  <c r="X2314" i="2" s="1"/>
  <c r="X2315" i="2" s="1"/>
  <c r="X2316" i="2" s="1"/>
  <c r="X2317" i="2" s="1"/>
  <c r="X2318" i="2" s="1"/>
  <c r="X2319" i="2" s="1"/>
  <c r="X2320" i="2" s="1"/>
  <c r="X2321" i="2" s="1"/>
  <c r="X2322" i="2" s="1"/>
  <c r="X2323" i="2" s="1"/>
  <c r="X2324" i="2" s="1"/>
  <c r="X2325" i="2" s="1"/>
  <c r="X2326" i="2" s="1"/>
  <c r="X2327" i="2" s="1"/>
  <c r="X2328" i="2" s="1"/>
  <c r="X2329" i="2" s="1"/>
  <c r="X2330" i="2" s="1"/>
  <c r="X2331" i="2" s="1"/>
  <c r="X2332" i="2" s="1"/>
  <c r="X2333" i="2" s="1"/>
  <c r="X2334" i="2" s="1"/>
  <c r="X2335" i="2" s="1"/>
  <c r="X2336" i="2" s="1"/>
  <c r="X2337" i="2" s="1"/>
  <c r="X2338" i="2" s="1"/>
  <c r="X2339" i="2" s="1"/>
  <c r="X2340" i="2" s="1"/>
  <c r="X2341" i="2" s="1"/>
  <c r="X2342" i="2" s="1"/>
  <c r="X2343" i="2" s="1"/>
  <c r="X2344" i="2" s="1"/>
  <c r="X2345" i="2" s="1"/>
  <c r="X2346" i="2" s="1"/>
  <c r="X2347" i="2" s="1"/>
  <c r="X2348" i="2" s="1"/>
  <c r="X2349" i="2" s="1"/>
  <c r="X2350" i="2" s="1"/>
  <c r="X2351" i="2" s="1"/>
  <c r="X2352" i="2" s="1"/>
  <c r="X2353" i="2" s="1"/>
  <c r="X2354" i="2" s="1"/>
  <c r="X2355" i="2" s="1"/>
  <c r="X2356" i="2" s="1"/>
  <c r="X2357" i="2" s="1"/>
  <c r="X2358" i="2" s="1"/>
  <c r="X2359" i="2" s="1"/>
  <c r="X2360" i="2" s="1"/>
  <c r="X2361" i="2" s="1"/>
  <c r="X2362" i="2" s="1"/>
  <c r="X2363" i="2" s="1"/>
  <c r="X2364" i="2" s="1"/>
  <c r="X2365" i="2" s="1"/>
  <c r="X2366" i="2" s="1"/>
  <c r="X2367" i="2" s="1"/>
  <c r="X2368" i="2" s="1"/>
  <c r="X2369" i="2" s="1"/>
  <c r="X2370" i="2" s="1"/>
  <c r="X2371" i="2" s="1"/>
  <c r="X2372" i="2" s="1"/>
  <c r="X2373" i="2" s="1"/>
  <c r="X2374" i="2" s="1"/>
  <c r="X2375" i="2" s="1"/>
  <c r="X2376" i="2" s="1"/>
  <c r="X2377" i="2" s="1"/>
  <c r="X2378" i="2" s="1"/>
  <c r="X2379" i="2" s="1"/>
  <c r="X2380" i="2" s="1"/>
  <c r="X2381" i="2" s="1"/>
  <c r="X2382" i="2" s="1"/>
  <c r="X2383" i="2" s="1"/>
  <c r="X2384" i="2" s="1"/>
  <c r="X2385" i="2" s="1"/>
  <c r="X2386" i="2" s="1"/>
  <c r="X2387" i="2" s="1"/>
  <c r="X2388" i="2" s="1"/>
  <c r="X2389" i="2" s="1"/>
  <c r="X2390" i="2" s="1"/>
  <c r="X2391" i="2" s="1"/>
  <c r="X2392" i="2" s="1"/>
  <c r="X2393" i="2" s="1"/>
  <c r="X2394" i="2" s="1"/>
  <c r="X2395" i="2" s="1"/>
  <c r="X2396" i="2" s="1"/>
  <c r="X2397" i="2" s="1"/>
  <c r="X2398" i="2" s="1"/>
  <c r="X2399" i="2" s="1"/>
  <c r="X2400" i="2" s="1"/>
  <c r="X2401" i="2" s="1"/>
  <c r="X2402" i="2" s="1"/>
  <c r="X2403" i="2" s="1"/>
  <c r="X2404" i="2" s="1"/>
  <c r="X2405" i="2" s="1"/>
  <c r="X2406" i="2" s="1"/>
  <c r="X2407" i="2" s="1"/>
  <c r="X2408" i="2" s="1"/>
  <c r="X2409" i="2" s="1"/>
  <c r="X2410" i="2" s="1"/>
  <c r="X2411" i="2" s="1"/>
  <c r="X2412" i="2" s="1"/>
  <c r="X2413" i="2" s="1"/>
  <c r="X2414" i="2" s="1"/>
  <c r="X2415" i="2" s="1"/>
  <c r="X2416" i="2" s="1"/>
  <c r="X2417" i="2" s="1"/>
  <c r="X2418" i="2" s="1"/>
  <c r="X2419" i="2" s="1"/>
  <c r="X2420" i="2" s="1"/>
  <c r="X2421" i="2" s="1"/>
  <c r="X2422" i="2" s="1"/>
  <c r="X2423" i="2" s="1"/>
  <c r="X2424" i="2" s="1"/>
  <c r="X2425" i="2" s="1"/>
  <c r="X2426" i="2" s="1"/>
  <c r="X2427" i="2" s="1"/>
  <c r="X2428" i="2" s="1"/>
  <c r="X2429" i="2" s="1"/>
  <c r="X2430" i="2" s="1"/>
  <c r="X2431" i="2" s="1"/>
  <c r="X2432" i="2" s="1"/>
  <c r="X2433" i="2" s="1"/>
  <c r="X2434" i="2" s="1"/>
  <c r="X2435" i="2" s="1"/>
  <c r="X2436" i="2" s="1"/>
  <c r="X2437" i="2" s="1"/>
  <c r="X2438" i="2" s="1"/>
  <c r="X2439" i="2" s="1"/>
  <c r="X2440" i="2" s="1"/>
  <c r="X2441" i="2" s="1"/>
  <c r="X2442" i="2" s="1"/>
  <c r="X2443" i="2" s="1"/>
  <c r="X2444" i="2" s="1"/>
  <c r="X2445" i="2" s="1"/>
  <c r="X2446" i="2" s="1"/>
  <c r="X2447" i="2" s="1"/>
  <c r="X2448" i="2" s="1"/>
  <c r="X2449" i="2" s="1"/>
  <c r="X2450" i="2" s="1"/>
  <c r="X2451" i="2" s="1"/>
  <c r="X2452" i="2" s="1"/>
  <c r="X2453" i="2" s="1"/>
  <c r="X2454" i="2" s="1"/>
  <c r="X2455" i="2" s="1"/>
  <c r="X2456" i="2" s="1"/>
  <c r="X2457" i="2" s="1"/>
  <c r="X2458" i="2" s="1"/>
  <c r="X2459" i="2" s="1"/>
  <c r="X2460" i="2" s="1"/>
  <c r="X2461" i="2" s="1"/>
  <c r="X2462" i="2" s="1"/>
  <c r="X2463" i="2" s="1"/>
  <c r="X2464" i="2" s="1"/>
  <c r="X2465" i="2" s="1"/>
  <c r="X2466" i="2" s="1"/>
  <c r="X2467" i="2" s="1"/>
  <c r="X2468" i="2" s="1"/>
  <c r="X2469" i="2" s="1"/>
  <c r="X2470" i="2" s="1"/>
  <c r="X2471" i="2" s="1"/>
  <c r="X2472" i="2" s="1"/>
  <c r="X2473" i="2" s="1"/>
  <c r="X2474" i="2" s="1"/>
  <c r="X2475" i="2" s="1"/>
  <c r="X2476" i="2" s="1"/>
  <c r="X2477" i="2" s="1"/>
  <c r="X2478" i="2" s="1"/>
  <c r="X2479" i="2" s="1"/>
  <c r="X2480" i="2" s="1"/>
  <c r="X2481" i="2" s="1"/>
  <c r="X2482" i="2" s="1"/>
  <c r="X2483" i="2" s="1"/>
  <c r="X2484" i="2" s="1"/>
  <c r="X2485" i="2" s="1"/>
  <c r="X2486" i="2" s="1"/>
  <c r="X2487" i="2" s="1"/>
  <c r="X2488" i="2" s="1"/>
  <c r="X2489" i="2" s="1"/>
  <c r="X2490" i="2" s="1"/>
  <c r="X2491" i="2" s="1"/>
  <c r="X2492" i="2" s="1"/>
  <c r="X2493" i="2" s="1"/>
  <c r="X2494" i="2" s="1"/>
  <c r="X2495" i="2" s="1"/>
  <c r="X2496" i="2" s="1"/>
  <c r="X2497" i="2" s="1"/>
  <c r="X2498" i="2" s="1"/>
  <c r="X2499" i="2" s="1"/>
  <c r="X2500" i="2" s="1"/>
  <c r="X2501" i="2" s="1"/>
  <c r="X2502" i="2" s="1"/>
  <c r="X2503" i="2" s="1"/>
  <c r="X2504" i="2" s="1"/>
  <c r="X2505" i="2" s="1"/>
  <c r="X2506" i="2" s="1"/>
  <c r="X2507" i="2" s="1"/>
  <c r="X2508" i="2" s="1"/>
  <c r="X2509" i="2" s="1"/>
  <c r="X2510" i="2" s="1"/>
  <c r="X2511" i="2" s="1"/>
  <c r="X2512" i="2" s="1"/>
  <c r="X2513" i="2" s="1"/>
  <c r="X2514" i="2" s="1"/>
  <c r="X2515" i="2" s="1"/>
  <c r="X2516" i="2" s="1"/>
  <c r="X2517" i="2" s="1"/>
  <c r="X2518" i="2" s="1"/>
  <c r="X2519" i="2" s="1"/>
  <c r="X2520" i="2" s="1"/>
  <c r="X2521" i="2" s="1"/>
  <c r="X2522" i="2" s="1"/>
  <c r="X2523" i="2" s="1"/>
  <c r="X2524" i="2" s="1"/>
  <c r="X2525" i="2" s="1"/>
  <c r="X2526" i="2" s="1"/>
  <c r="X2527" i="2" s="1"/>
  <c r="X2528" i="2" s="1"/>
  <c r="X2529" i="2" s="1"/>
  <c r="X2530" i="2" s="1"/>
  <c r="X2531" i="2" s="1"/>
  <c r="X2532" i="2" s="1"/>
  <c r="X2533" i="2" s="1"/>
  <c r="X2534" i="2" s="1"/>
  <c r="X2535" i="2" s="1"/>
  <c r="X2536" i="2" s="1"/>
  <c r="X2537" i="2" s="1"/>
  <c r="X2538" i="2" s="1"/>
  <c r="X2539" i="2" s="1"/>
  <c r="X2540" i="2" s="1"/>
  <c r="X2541" i="2" s="1"/>
  <c r="X2542" i="2" s="1"/>
  <c r="X2543" i="2" s="1"/>
  <c r="X2544" i="2" s="1"/>
  <c r="X2545" i="2" s="1"/>
  <c r="X2546" i="2" s="1"/>
  <c r="X2547" i="2" s="1"/>
  <c r="X2548" i="2" s="1"/>
  <c r="X2549" i="2" s="1"/>
  <c r="X2550" i="2" s="1"/>
  <c r="X2551" i="2" s="1"/>
  <c r="X2552" i="2" s="1"/>
  <c r="X2553" i="2" s="1"/>
  <c r="X2554" i="2" s="1"/>
  <c r="X2555" i="2" s="1"/>
  <c r="X2556" i="2" s="1"/>
  <c r="X2557" i="2" s="1"/>
  <c r="X2558" i="2" s="1"/>
  <c r="X2559" i="2" s="1"/>
  <c r="X2560" i="2" s="1"/>
  <c r="X2561" i="2" s="1"/>
  <c r="X2562" i="2" s="1"/>
  <c r="X2563" i="2" s="1"/>
  <c r="X2564" i="2" s="1"/>
  <c r="X2565" i="2" s="1"/>
  <c r="X2566" i="2" s="1"/>
  <c r="X2567" i="2" s="1"/>
  <c r="X2568" i="2" s="1"/>
  <c r="X2569" i="2" s="1"/>
  <c r="X2570" i="2" s="1"/>
  <c r="X2571" i="2" s="1"/>
  <c r="X2572" i="2" s="1"/>
  <c r="X2573" i="2" s="1"/>
  <c r="X2574" i="2" s="1"/>
  <c r="X2575" i="2" s="1"/>
  <c r="X2576" i="2" s="1"/>
  <c r="X2577" i="2" s="1"/>
  <c r="X2578" i="2" s="1"/>
  <c r="X2579" i="2" s="1"/>
  <c r="X2580" i="2" s="1"/>
  <c r="X2581" i="2" s="1"/>
  <c r="X2582" i="2" s="1"/>
  <c r="X2583" i="2" s="1"/>
  <c r="X2584" i="2" s="1"/>
  <c r="X2585" i="2" s="1"/>
  <c r="X2586" i="2" s="1"/>
  <c r="X2587" i="2" s="1"/>
  <c r="X2588" i="2" s="1"/>
  <c r="X2589" i="2" s="1"/>
  <c r="X2590" i="2" s="1"/>
  <c r="X2591" i="2" s="1"/>
  <c r="X2592" i="2" s="1"/>
  <c r="X2593" i="2" s="1"/>
  <c r="X2594" i="2" s="1"/>
  <c r="X2595" i="2" s="1"/>
  <c r="X2596" i="2" s="1"/>
  <c r="X2597" i="2" s="1"/>
  <c r="X2598" i="2" s="1"/>
  <c r="X2599" i="2" s="1"/>
  <c r="X2600" i="2" s="1"/>
  <c r="X2601" i="2" s="1"/>
  <c r="X2602" i="2" s="1"/>
  <c r="X2603" i="2" s="1"/>
  <c r="X2604" i="2" s="1"/>
  <c r="X2605" i="2" s="1"/>
  <c r="X2606" i="2" s="1"/>
  <c r="X2607" i="2" s="1"/>
  <c r="X2608" i="2" s="1"/>
  <c r="X2609" i="2" s="1"/>
  <c r="X2610" i="2" s="1"/>
  <c r="X2611" i="2" s="1"/>
  <c r="X2612" i="2" s="1"/>
  <c r="X2613" i="2" s="1"/>
  <c r="X2614" i="2" s="1"/>
  <c r="X2615" i="2" s="1"/>
  <c r="X2616" i="2" s="1"/>
  <c r="X2617" i="2" s="1"/>
  <c r="X2618" i="2" s="1"/>
  <c r="X2619" i="2" s="1"/>
  <c r="X2620" i="2" s="1"/>
  <c r="X2621" i="2" s="1"/>
  <c r="X2622" i="2" s="1"/>
  <c r="X2623" i="2" s="1"/>
  <c r="X2624" i="2" s="1"/>
  <c r="X2625" i="2" s="1"/>
  <c r="X2626" i="2" s="1"/>
  <c r="X2627" i="2" s="1"/>
  <c r="X2628" i="2" s="1"/>
  <c r="X2629" i="2" s="1"/>
  <c r="X2630" i="2" s="1"/>
  <c r="X2631" i="2" s="1"/>
  <c r="X2632" i="2" s="1"/>
  <c r="X2633" i="2" s="1"/>
  <c r="X2634" i="2" s="1"/>
  <c r="X2635" i="2" s="1"/>
  <c r="X2636" i="2" s="1"/>
  <c r="X2637" i="2" s="1"/>
  <c r="X2638" i="2" s="1"/>
  <c r="X2639" i="2" s="1"/>
  <c r="X2640" i="2" s="1"/>
  <c r="X2641" i="2" s="1"/>
  <c r="X2642" i="2" s="1"/>
  <c r="X2643" i="2" s="1"/>
  <c r="X2644" i="2" s="1"/>
  <c r="X2645" i="2" s="1"/>
  <c r="X2646" i="2" s="1"/>
  <c r="X2647" i="2" s="1"/>
  <c r="X2648" i="2" s="1"/>
  <c r="X2649" i="2" s="1"/>
  <c r="X2650" i="2" s="1"/>
  <c r="X2651" i="2" s="1"/>
  <c r="X2652" i="2" s="1"/>
  <c r="X2653" i="2" s="1"/>
  <c r="X2654" i="2" s="1"/>
  <c r="X2655" i="2" s="1"/>
  <c r="X2656" i="2" s="1"/>
  <c r="X2657" i="2" s="1"/>
  <c r="X2658" i="2" s="1"/>
  <c r="X2659" i="2" s="1"/>
  <c r="X2660" i="2" s="1"/>
  <c r="X2661" i="2" s="1"/>
  <c r="X2662" i="2" s="1"/>
  <c r="X2663" i="2" s="1"/>
  <c r="X2664" i="2" s="1"/>
  <c r="X2665" i="2" s="1"/>
  <c r="X2666" i="2" s="1"/>
  <c r="X2667" i="2" s="1"/>
  <c r="X2668" i="2" s="1"/>
  <c r="X2669" i="2" s="1"/>
  <c r="X2670" i="2" s="1"/>
  <c r="X2671" i="2" s="1"/>
  <c r="X2672" i="2" s="1"/>
  <c r="X2673" i="2" s="1"/>
  <c r="X2674" i="2" s="1"/>
  <c r="X2675" i="2" s="1"/>
  <c r="X2676" i="2" s="1"/>
  <c r="X2677" i="2" s="1"/>
  <c r="X2678" i="2" s="1"/>
  <c r="X2679" i="2" s="1"/>
  <c r="X2680" i="2" s="1"/>
  <c r="X2681" i="2" s="1"/>
  <c r="X2682" i="2" s="1"/>
  <c r="X2683" i="2" s="1"/>
  <c r="X2684" i="2" s="1"/>
  <c r="X2685" i="2" s="1"/>
  <c r="X2686" i="2" s="1"/>
  <c r="X2687" i="2" s="1"/>
  <c r="X2688" i="2" s="1"/>
  <c r="X2689" i="2" s="1"/>
  <c r="X2690" i="2" s="1"/>
  <c r="X2691" i="2" s="1"/>
  <c r="X2692" i="2" s="1"/>
  <c r="X2693" i="2" s="1"/>
  <c r="X2694" i="2" s="1"/>
  <c r="X2695" i="2" s="1"/>
  <c r="X2696" i="2" s="1"/>
  <c r="X2697" i="2" s="1"/>
  <c r="X2698" i="2" s="1"/>
  <c r="X2699" i="2" s="1"/>
  <c r="X2700" i="2" s="1"/>
  <c r="X2701" i="2" s="1"/>
  <c r="X2702" i="2" s="1"/>
  <c r="X2703" i="2" s="1"/>
  <c r="X2704" i="2" s="1"/>
  <c r="X2705" i="2" s="1"/>
  <c r="X2706" i="2" s="1"/>
  <c r="X2707" i="2" s="1"/>
  <c r="X2708" i="2" s="1"/>
  <c r="X2709" i="2" s="1"/>
  <c r="X2710" i="2" s="1"/>
  <c r="X2711" i="2" s="1"/>
  <c r="X2712" i="2" s="1"/>
  <c r="X2713" i="2" s="1"/>
  <c r="X2714" i="2" s="1"/>
  <c r="X2715" i="2" s="1"/>
  <c r="X2716" i="2" s="1"/>
  <c r="X2717" i="2" s="1"/>
  <c r="X2718" i="2" s="1"/>
  <c r="X2719" i="2" s="1"/>
  <c r="X2720" i="2" s="1"/>
  <c r="X2721" i="2" s="1"/>
  <c r="X2722" i="2" s="1"/>
  <c r="X2723" i="2" s="1"/>
  <c r="X2724" i="2" s="1"/>
  <c r="X2725" i="2" s="1"/>
  <c r="X2726" i="2" s="1"/>
  <c r="X2727" i="2" s="1"/>
  <c r="X2728" i="2" s="1"/>
  <c r="X2729" i="2" s="1"/>
  <c r="X2730" i="2" s="1"/>
  <c r="X2731" i="2" s="1"/>
  <c r="X2732" i="2" s="1"/>
  <c r="X2733" i="2" s="1"/>
  <c r="X2734" i="2" s="1"/>
  <c r="X2735" i="2" s="1"/>
  <c r="X2736" i="2" s="1"/>
  <c r="X2737" i="2" s="1"/>
  <c r="X2738" i="2" s="1"/>
  <c r="X2739" i="2" s="1"/>
  <c r="X2740" i="2" s="1"/>
  <c r="X2741" i="2" s="1"/>
  <c r="X2742" i="2" s="1"/>
  <c r="X2743" i="2" s="1"/>
  <c r="X2744" i="2" s="1"/>
  <c r="X2745" i="2" s="1"/>
  <c r="X2746" i="2" s="1"/>
  <c r="X2747" i="2" s="1"/>
  <c r="X2748" i="2" s="1"/>
  <c r="X2749" i="2" s="1"/>
  <c r="X2750" i="2" s="1"/>
  <c r="X2751" i="2" s="1"/>
  <c r="X2752" i="2" s="1"/>
  <c r="X2753" i="2" s="1"/>
  <c r="X2754" i="2" s="1"/>
  <c r="X2755" i="2" s="1"/>
  <c r="X2756" i="2" s="1"/>
  <c r="X2757" i="2" s="1"/>
  <c r="X2758" i="2" s="1"/>
  <c r="X2759" i="2" s="1"/>
  <c r="X2760" i="2" s="1"/>
  <c r="X2761" i="2" s="1"/>
  <c r="X2762" i="2" s="1"/>
  <c r="X2763" i="2" s="1"/>
  <c r="X2764" i="2" s="1"/>
  <c r="X2765" i="2" s="1"/>
  <c r="X2766" i="2" s="1"/>
  <c r="X2767" i="2" s="1"/>
  <c r="X2768" i="2" s="1"/>
  <c r="X2769" i="2" s="1"/>
  <c r="X2770" i="2" s="1"/>
  <c r="X2771" i="2" s="1"/>
  <c r="X2772" i="2" s="1"/>
  <c r="X2773" i="2" s="1"/>
  <c r="X2774" i="2" s="1"/>
  <c r="X2775" i="2" s="1"/>
  <c r="X2776" i="2" s="1"/>
  <c r="X2777" i="2" s="1"/>
  <c r="X2778" i="2" s="1"/>
  <c r="X2779" i="2" s="1"/>
  <c r="X2780" i="2" s="1"/>
  <c r="X2781" i="2" s="1"/>
  <c r="X2782" i="2" s="1"/>
  <c r="X2783" i="2" s="1"/>
  <c r="X2784" i="2" s="1"/>
  <c r="X2785" i="2" s="1"/>
  <c r="X2786" i="2" s="1"/>
  <c r="X2787" i="2" s="1"/>
  <c r="X2788" i="2" s="1"/>
  <c r="X2789" i="2" s="1"/>
  <c r="X2790" i="2" s="1"/>
  <c r="X2791" i="2" s="1"/>
  <c r="X2792" i="2" s="1"/>
  <c r="X2793" i="2" s="1"/>
  <c r="X2794" i="2" s="1"/>
  <c r="X2795" i="2" s="1"/>
  <c r="X2796" i="2" s="1"/>
  <c r="X2797" i="2" s="1"/>
  <c r="X2798" i="2" s="1"/>
  <c r="X2799" i="2" s="1"/>
  <c r="X2800" i="2" s="1"/>
  <c r="X2801" i="2" s="1"/>
  <c r="X2802" i="2" s="1"/>
  <c r="X2803" i="2" s="1"/>
  <c r="X2804" i="2" s="1"/>
  <c r="X2805" i="2" s="1"/>
  <c r="X2806" i="2" s="1"/>
  <c r="X2807" i="2" s="1"/>
  <c r="X2808" i="2" s="1"/>
  <c r="X2809" i="2" s="1"/>
  <c r="X2810" i="2" s="1"/>
  <c r="X2811" i="2" s="1"/>
  <c r="X2812" i="2" s="1"/>
  <c r="X2813" i="2" s="1"/>
  <c r="X2814" i="2" s="1"/>
  <c r="X2815" i="2" s="1"/>
  <c r="X2816" i="2" s="1"/>
  <c r="X2817" i="2" s="1"/>
  <c r="X2818" i="2" s="1"/>
  <c r="X2819" i="2" s="1"/>
  <c r="X2820" i="2" s="1"/>
  <c r="X2821" i="2" s="1"/>
  <c r="X2822" i="2" s="1"/>
  <c r="X2823" i="2" s="1"/>
  <c r="X2824" i="2" s="1"/>
  <c r="X2825" i="2" s="1"/>
  <c r="X2826" i="2" s="1"/>
  <c r="X2827" i="2" s="1"/>
  <c r="X2828" i="2" s="1"/>
  <c r="X2829" i="2" s="1"/>
  <c r="X2830" i="2" s="1"/>
  <c r="X2831" i="2" s="1"/>
  <c r="X2832" i="2" s="1"/>
  <c r="X2833" i="2" s="1"/>
  <c r="X2834" i="2" s="1"/>
  <c r="X2835" i="2" s="1"/>
  <c r="X2836" i="2" s="1"/>
  <c r="X2837" i="2" s="1"/>
  <c r="X2838" i="2" s="1"/>
  <c r="X2839" i="2" s="1"/>
  <c r="X2840" i="2" s="1"/>
  <c r="X2841" i="2" s="1"/>
  <c r="X2842" i="2" s="1"/>
  <c r="X2843" i="2" s="1"/>
  <c r="X2844" i="2" s="1"/>
  <c r="X2845" i="2" s="1"/>
  <c r="X2846" i="2" s="1"/>
  <c r="X2847" i="2" s="1"/>
  <c r="X2848" i="2" s="1"/>
  <c r="X2849" i="2" s="1"/>
  <c r="X2850" i="2" s="1"/>
  <c r="X2851" i="2" s="1"/>
  <c r="X2852" i="2" s="1"/>
  <c r="X2853" i="2" s="1"/>
  <c r="X2854" i="2" s="1"/>
  <c r="X2855" i="2" s="1"/>
  <c r="X2856" i="2" s="1"/>
  <c r="X2857" i="2" s="1"/>
  <c r="X2858" i="2" s="1"/>
  <c r="X2859" i="2" s="1"/>
  <c r="X2860" i="2" s="1"/>
  <c r="X2861" i="2" s="1"/>
  <c r="X2862" i="2" s="1"/>
  <c r="X2863" i="2" s="1"/>
  <c r="X2864" i="2" s="1"/>
  <c r="X2865" i="2" s="1"/>
  <c r="X2866" i="2" s="1"/>
  <c r="X2867" i="2" s="1"/>
  <c r="X2868" i="2" s="1"/>
  <c r="X2869" i="2" s="1"/>
  <c r="X2870" i="2" s="1"/>
  <c r="X2871" i="2" s="1"/>
  <c r="X2872" i="2" s="1"/>
  <c r="X2873" i="2" s="1"/>
  <c r="X2874" i="2" s="1"/>
  <c r="X2875" i="2" s="1"/>
  <c r="X2876" i="2" s="1"/>
  <c r="X2877" i="2" s="1"/>
  <c r="X2878" i="2" s="1"/>
  <c r="X2879" i="2" s="1"/>
  <c r="X2880" i="2" s="1"/>
  <c r="X2881" i="2" s="1"/>
  <c r="X2882" i="2" s="1"/>
  <c r="X2883" i="2" s="1"/>
  <c r="X2884" i="2" s="1"/>
  <c r="X2885" i="2" s="1"/>
  <c r="X2886" i="2" s="1"/>
  <c r="X2887" i="2" s="1"/>
  <c r="X2888" i="2" s="1"/>
  <c r="X2889" i="2" s="1"/>
  <c r="X2890" i="2" s="1"/>
  <c r="X2891" i="2" s="1"/>
  <c r="X2892" i="2" s="1"/>
  <c r="X2893" i="2" s="1"/>
  <c r="X2894" i="2" s="1"/>
  <c r="X2895" i="2" s="1"/>
  <c r="X2896" i="2" s="1"/>
  <c r="X2897" i="2" s="1"/>
  <c r="X2898" i="2" s="1"/>
  <c r="X2899" i="2" s="1"/>
  <c r="X2900" i="2" s="1"/>
  <c r="X2901" i="2" s="1"/>
  <c r="X2902" i="2" s="1"/>
  <c r="X2903" i="2" s="1"/>
  <c r="X2904" i="2" s="1"/>
  <c r="X2905" i="2" s="1"/>
  <c r="X2906" i="2" s="1"/>
  <c r="X2907" i="2" s="1"/>
  <c r="X2908" i="2" s="1"/>
  <c r="X2909" i="2" s="1"/>
  <c r="X2910" i="2" s="1"/>
  <c r="X2911" i="2" s="1"/>
  <c r="X2912" i="2" s="1"/>
  <c r="X2913" i="2" s="1"/>
  <c r="X2914" i="2" s="1"/>
  <c r="X2915" i="2" s="1"/>
  <c r="X2916" i="2" s="1"/>
  <c r="X2917" i="2" s="1"/>
  <c r="X2918" i="2" s="1"/>
  <c r="X2919" i="2" s="1"/>
  <c r="X2920" i="2" s="1"/>
  <c r="X2921" i="2" s="1"/>
  <c r="X2922" i="2" s="1"/>
  <c r="X2923" i="2" s="1"/>
  <c r="X2924" i="2" s="1"/>
  <c r="X2925" i="2" s="1"/>
  <c r="X2926" i="2" s="1"/>
  <c r="X2927" i="2" s="1"/>
  <c r="X2928" i="2" s="1"/>
  <c r="X2929" i="2" s="1"/>
  <c r="X2930" i="2" s="1"/>
  <c r="X2931" i="2" s="1"/>
  <c r="X2932" i="2" s="1"/>
  <c r="X2933" i="2" s="1"/>
  <c r="X2934" i="2" s="1"/>
  <c r="X2935" i="2" s="1"/>
  <c r="X2936" i="2" s="1"/>
  <c r="X2937" i="2" s="1"/>
  <c r="X2938" i="2" s="1"/>
  <c r="X2939" i="2" s="1"/>
  <c r="X2940" i="2" s="1"/>
  <c r="X2941" i="2" s="1"/>
  <c r="X2942" i="2" s="1"/>
  <c r="X2943" i="2" s="1"/>
  <c r="X2944" i="2" s="1"/>
  <c r="X2945" i="2" s="1"/>
  <c r="X2946" i="2" s="1"/>
  <c r="X2947" i="2" s="1"/>
  <c r="X2948" i="2" s="1"/>
  <c r="X2949" i="2" s="1"/>
  <c r="X2950" i="2" s="1"/>
  <c r="X2951" i="2" s="1"/>
  <c r="X2952" i="2" s="1"/>
  <c r="X2953" i="2" s="1"/>
  <c r="X2954" i="2" s="1"/>
  <c r="X2955" i="2" s="1"/>
  <c r="X2956" i="2" s="1"/>
  <c r="X2957" i="2" s="1"/>
  <c r="X2958" i="2" s="1"/>
  <c r="X2959" i="2" s="1"/>
  <c r="X2960" i="2" s="1"/>
  <c r="X2961" i="2" s="1"/>
  <c r="X2962" i="2" s="1"/>
  <c r="X2963" i="2" s="1"/>
  <c r="X2964" i="2" s="1"/>
  <c r="X2965" i="2" s="1"/>
  <c r="X2966" i="2" s="1"/>
  <c r="X2967" i="2" s="1"/>
  <c r="X2968" i="2" s="1"/>
  <c r="X2969" i="2" s="1"/>
  <c r="X2970" i="2" s="1"/>
  <c r="X2971" i="2" s="1"/>
  <c r="X2972" i="2" s="1"/>
  <c r="X2973" i="2" s="1"/>
  <c r="X2974" i="2" s="1"/>
  <c r="X2975" i="2" s="1"/>
  <c r="X2976" i="2" s="1"/>
  <c r="X2977" i="2" s="1"/>
  <c r="X2978" i="2" s="1"/>
  <c r="X2979" i="2" s="1"/>
  <c r="X2980" i="2" s="1"/>
  <c r="X2981" i="2" s="1"/>
  <c r="X2982" i="2" s="1"/>
  <c r="X2983" i="2" s="1"/>
  <c r="X2984" i="2" s="1"/>
  <c r="X2985" i="2" s="1"/>
  <c r="X2986" i="2" s="1"/>
  <c r="X2987" i="2" s="1"/>
  <c r="X2988" i="2" s="1"/>
  <c r="X2989" i="2" s="1"/>
  <c r="X2990" i="2" s="1"/>
  <c r="X2991" i="2" s="1"/>
  <c r="X2992" i="2" s="1"/>
  <c r="X2993" i="2" s="1"/>
  <c r="X2994" i="2" s="1"/>
  <c r="X2995" i="2" s="1"/>
  <c r="X2996" i="2" s="1"/>
  <c r="X2997" i="2" s="1"/>
  <c r="X2998" i="2" s="1"/>
  <c r="X2999" i="2" s="1"/>
  <c r="X3000" i="2" s="1"/>
  <c r="X3001" i="2" s="1"/>
  <c r="X3002" i="2" s="1"/>
  <c r="X3003" i="2" s="1"/>
  <c r="X3004" i="2" s="1"/>
  <c r="X3005" i="2" s="1"/>
  <c r="X3006" i="2" s="1"/>
  <c r="X3007" i="2" s="1"/>
  <c r="X3008" i="2" s="1"/>
  <c r="X3009" i="2" s="1"/>
  <c r="X3010" i="2" s="1"/>
  <c r="X3011" i="2" s="1"/>
  <c r="X3012" i="2" s="1"/>
  <c r="X3013" i="2" s="1"/>
  <c r="X3014" i="2" s="1"/>
  <c r="X3015" i="2" s="1"/>
  <c r="X3016" i="2" s="1"/>
  <c r="X3017" i="2" s="1"/>
  <c r="X3018" i="2" s="1"/>
  <c r="X3019" i="2" s="1"/>
  <c r="X3020" i="2" s="1"/>
  <c r="X3021" i="2" s="1"/>
  <c r="X3022" i="2" s="1"/>
  <c r="X3023" i="2" s="1"/>
  <c r="X3024" i="2" s="1"/>
  <c r="X3025" i="2" s="1"/>
  <c r="X3026" i="2" s="1"/>
  <c r="X3027" i="2" s="1"/>
  <c r="X3028" i="2" s="1"/>
  <c r="X3029" i="2" s="1"/>
  <c r="X3030" i="2" s="1"/>
  <c r="X3031" i="2" s="1"/>
  <c r="X3032" i="2" s="1"/>
  <c r="X3033" i="2" s="1"/>
  <c r="X3034" i="2" s="1"/>
  <c r="X3035" i="2" s="1"/>
  <c r="X3036" i="2" s="1"/>
  <c r="X3037" i="2" s="1"/>
  <c r="X3038" i="2" s="1"/>
  <c r="X3039" i="2" s="1"/>
  <c r="X3040" i="2" s="1"/>
  <c r="X3041" i="2" s="1"/>
  <c r="X3042" i="2" s="1"/>
  <c r="X3043" i="2" s="1"/>
  <c r="X3044" i="2" s="1"/>
  <c r="X3045" i="2" s="1"/>
  <c r="X3046" i="2" s="1"/>
  <c r="X3047" i="2" s="1"/>
  <c r="X3048" i="2" s="1"/>
  <c r="X3049" i="2" s="1"/>
  <c r="X3050" i="2" s="1"/>
  <c r="X3051" i="2" s="1"/>
  <c r="X3052" i="2" s="1"/>
  <c r="X3053" i="2" s="1"/>
  <c r="X3054" i="2" s="1"/>
  <c r="X3055" i="2" s="1"/>
  <c r="X3056" i="2" s="1"/>
  <c r="X3057" i="2" s="1"/>
  <c r="X3058" i="2" s="1"/>
  <c r="X3059" i="2" s="1"/>
  <c r="X3060" i="2" s="1"/>
  <c r="X3061" i="2" s="1"/>
  <c r="X3062" i="2" s="1"/>
  <c r="X3063" i="2" s="1"/>
  <c r="X3064" i="2" s="1"/>
  <c r="X3065" i="2" s="1"/>
  <c r="X3066" i="2" s="1"/>
  <c r="X3067" i="2" s="1"/>
  <c r="X3068" i="2" s="1"/>
  <c r="X3069" i="2" s="1"/>
  <c r="X3070" i="2" s="1"/>
  <c r="X3071" i="2" s="1"/>
  <c r="X3072" i="2" s="1"/>
  <c r="X3073" i="2" s="1"/>
  <c r="X3074" i="2" s="1"/>
  <c r="X3075" i="2" s="1"/>
  <c r="X3076" i="2" s="1"/>
  <c r="X3077" i="2" s="1"/>
  <c r="X3078" i="2" s="1"/>
  <c r="X3079" i="2" s="1"/>
  <c r="X3080" i="2" s="1"/>
  <c r="X3081" i="2" s="1"/>
  <c r="X3082" i="2" s="1"/>
  <c r="X3083" i="2" s="1"/>
  <c r="X3084" i="2" s="1"/>
  <c r="X3085" i="2" s="1"/>
  <c r="X3086" i="2" s="1"/>
  <c r="X3087" i="2" s="1"/>
  <c r="X3088" i="2" s="1"/>
  <c r="X3089" i="2" s="1"/>
  <c r="X3090" i="2" s="1"/>
  <c r="X3091" i="2" s="1"/>
  <c r="X3092" i="2" s="1"/>
  <c r="X3093" i="2" s="1"/>
  <c r="X3094" i="2" s="1"/>
  <c r="X3095" i="2" s="1"/>
  <c r="X3096" i="2" s="1"/>
  <c r="X3097" i="2" s="1"/>
  <c r="X3098" i="2" s="1"/>
  <c r="X3099" i="2" s="1"/>
  <c r="X3100" i="2" s="1"/>
  <c r="X3101" i="2" s="1"/>
  <c r="X3102" i="2" s="1"/>
  <c r="X3103" i="2" s="1"/>
  <c r="X3104" i="2" s="1"/>
  <c r="X3105" i="2" s="1"/>
  <c r="X3106" i="2" s="1"/>
  <c r="X3107" i="2" s="1"/>
  <c r="X3108" i="2" s="1"/>
  <c r="X3109" i="2" s="1"/>
  <c r="X3110" i="2" s="1"/>
  <c r="X3111" i="2" s="1"/>
  <c r="X3112" i="2" s="1"/>
  <c r="X3113" i="2" s="1"/>
  <c r="X3114" i="2" s="1"/>
  <c r="X3115" i="2" s="1"/>
  <c r="X3116" i="2" s="1"/>
  <c r="X3117" i="2" s="1"/>
  <c r="X3118" i="2" s="1"/>
  <c r="X3119" i="2" s="1"/>
  <c r="X3120" i="2" s="1"/>
  <c r="X3121" i="2" s="1"/>
  <c r="X3122" i="2" s="1"/>
  <c r="X3123" i="2" s="1"/>
  <c r="X3124" i="2" s="1"/>
  <c r="X3125" i="2" s="1"/>
  <c r="X3126" i="2" s="1"/>
  <c r="X3127" i="2" s="1"/>
  <c r="X3128" i="2" s="1"/>
  <c r="X3129" i="2" s="1"/>
  <c r="X3130" i="2" s="1"/>
  <c r="X3131" i="2" s="1"/>
  <c r="X3132" i="2" s="1"/>
  <c r="X3133" i="2" s="1"/>
  <c r="X3134" i="2" s="1"/>
  <c r="X3135" i="2" s="1"/>
  <c r="X3136" i="2" s="1"/>
  <c r="X3137" i="2" s="1"/>
  <c r="X3138" i="2" s="1"/>
  <c r="X3139" i="2" s="1"/>
  <c r="X3140" i="2" s="1"/>
  <c r="X3141" i="2" s="1"/>
  <c r="X3142" i="2" s="1"/>
  <c r="X3143" i="2" s="1"/>
  <c r="X3144" i="2" s="1"/>
  <c r="X3145" i="2" s="1"/>
  <c r="X3146" i="2" s="1"/>
  <c r="X3147" i="2" s="1"/>
  <c r="X3148" i="2" s="1"/>
  <c r="X3149" i="2" s="1"/>
  <c r="X3150" i="2" s="1"/>
  <c r="X3151" i="2" s="1"/>
  <c r="X3152" i="2" s="1"/>
  <c r="X3153" i="2" s="1"/>
  <c r="X3154" i="2" s="1"/>
  <c r="X3155" i="2" s="1"/>
  <c r="X3156" i="2" s="1"/>
  <c r="X3157" i="2" s="1"/>
  <c r="X3158" i="2" s="1"/>
  <c r="X3159" i="2" s="1"/>
  <c r="X3160" i="2" s="1"/>
  <c r="X3161" i="2" s="1"/>
  <c r="X3162" i="2" s="1"/>
  <c r="X3163" i="2" s="1"/>
  <c r="X3164" i="2" s="1"/>
  <c r="X3165" i="2" s="1"/>
  <c r="X3166" i="2" s="1"/>
  <c r="X3167" i="2" s="1"/>
  <c r="X3168" i="2" s="1"/>
  <c r="X3169" i="2" s="1"/>
  <c r="X3170" i="2" s="1"/>
  <c r="X3171" i="2" s="1"/>
  <c r="X3172" i="2" s="1"/>
  <c r="X3173" i="2" s="1"/>
  <c r="X3174" i="2" s="1"/>
  <c r="X3175" i="2" s="1"/>
  <c r="X3176" i="2" s="1"/>
  <c r="X3177" i="2" s="1"/>
  <c r="X3178" i="2" s="1"/>
  <c r="X3179" i="2" s="1"/>
  <c r="X3180" i="2" s="1"/>
  <c r="X3181" i="2" s="1"/>
  <c r="X3182" i="2" s="1"/>
  <c r="X3183" i="2" s="1"/>
  <c r="X3184" i="2" s="1"/>
  <c r="X3185" i="2" s="1"/>
  <c r="X3186" i="2" s="1"/>
  <c r="X3187" i="2" s="1"/>
  <c r="X3188" i="2" s="1"/>
  <c r="X3189" i="2" s="1"/>
  <c r="X3190" i="2" s="1"/>
  <c r="X3191" i="2" s="1"/>
  <c r="X3192" i="2" s="1"/>
  <c r="X3193" i="2" s="1"/>
  <c r="X3194" i="2" s="1"/>
  <c r="X3195" i="2" s="1"/>
  <c r="X3196" i="2" s="1"/>
  <c r="X3197" i="2" s="1"/>
  <c r="X3198" i="2" s="1"/>
  <c r="X3199" i="2" s="1"/>
  <c r="X3200" i="2" s="1"/>
  <c r="X3201" i="2" s="1"/>
  <c r="X3202" i="2" s="1"/>
  <c r="X3203" i="2" s="1"/>
  <c r="X3204" i="2" s="1"/>
  <c r="X3205" i="2" s="1"/>
  <c r="X3206" i="2" s="1"/>
  <c r="X3207" i="2" s="1"/>
  <c r="X3208" i="2" s="1"/>
  <c r="X3209" i="2" s="1"/>
  <c r="X7" i="2"/>
  <c r="X6" i="2"/>
  <c r="X5" i="2"/>
  <c r="X7" i="9"/>
  <c r="X8" i="9" s="1"/>
  <c r="X9" i="9"/>
  <c r="X10" i="9"/>
  <c r="X11" i="9" s="1"/>
  <c r="X12" i="9" s="1"/>
  <c r="X13" i="9"/>
  <c r="X14" i="9" s="1"/>
  <c r="X15" i="9" s="1"/>
  <c r="X16" i="9" s="1"/>
  <c r="X17" i="9" s="1"/>
  <c r="X18" i="9" s="1"/>
  <c r="X19" i="9" s="1"/>
  <c r="X20" i="9" s="1"/>
  <c r="X21" i="9" s="1"/>
  <c r="X22" i="9" s="1"/>
  <c r="X23" i="9" s="1"/>
  <c r="X24" i="9" s="1"/>
  <c r="X25" i="9" s="1"/>
  <c r="X26" i="9" s="1"/>
  <c r="X27" i="9" s="1"/>
  <c r="X28" i="9" s="1"/>
  <c r="X29" i="9" s="1"/>
  <c r="X30" i="9" s="1"/>
  <c r="X31" i="9" s="1"/>
  <c r="X32" i="9" s="1"/>
  <c r="X33" i="9" s="1"/>
  <c r="X34" i="9" s="1"/>
  <c r="X35" i="9" s="1"/>
  <c r="X36" i="9" s="1"/>
  <c r="X37" i="9" s="1"/>
  <c r="X38" i="9" s="1"/>
  <c r="X39" i="9" s="1"/>
  <c r="X40" i="9" s="1"/>
  <c r="X41" i="9" s="1"/>
  <c r="X42" i="9" s="1"/>
  <c r="X43" i="9" s="1"/>
  <c r="X44" i="9" s="1"/>
  <c r="X45" i="9" s="1"/>
  <c r="X46" i="9" s="1"/>
  <c r="X47" i="9" s="1"/>
  <c r="X48" i="9" s="1"/>
  <c r="X49" i="9" s="1"/>
  <c r="X50" i="9" s="1"/>
  <c r="X51" i="9" s="1"/>
  <c r="X52" i="9" s="1"/>
  <c r="X53" i="9" s="1"/>
  <c r="X54" i="9" s="1"/>
  <c r="X55" i="9" s="1"/>
  <c r="X56" i="9" s="1"/>
  <c r="X57" i="9" s="1"/>
  <c r="X58" i="9" s="1"/>
  <c r="X59" i="9" s="1"/>
  <c r="X60" i="9" s="1"/>
  <c r="X61" i="9" s="1"/>
  <c r="X62" i="9" s="1"/>
  <c r="X63" i="9" s="1"/>
  <c r="X64" i="9" s="1"/>
  <c r="X65" i="9" s="1"/>
  <c r="X66" i="9" s="1"/>
  <c r="X67" i="9" s="1"/>
  <c r="X68" i="9" s="1"/>
  <c r="X69" i="9" s="1"/>
  <c r="X70" i="9" s="1"/>
  <c r="X71" i="9" s="1"/>
  <c r="X72" i="9" s="1"/>
  <c r="X73" i="9" s="1"/>
  <c r="X74" i="9" s="1"/>
  <c r="X75" i="9" s="1"/>
  <c r="X76" i="9" s="1"/>
  <c r="X77" i="9" s="1"/>
  <c r="X78" i="9" s="1"/>
  <c r="X79" i="9" s="1"/>
  <c r="X80" i="9" s="1"/>
  <c r="X81" i="9" s="1"/>
  <c r="X82" i="9" s="1"/>
  <c r="X83" i="9" s="1"/>
  <c r="X84" i="9" s="1"/>
  <c r="X85" i="9" s="1"/>
  <c r="X86" i="9" s="1"/>
  <c r="X87" i="9" s="1"/>
  <c r="X88" i="9" s="1"/>
  <c r="X89" i="9" s="1"/>
  <c r="X90" i="9" s="1"/>
  <c r="X91" i="9" s="1"/>
  <c r="X92" i="9" s="1"/>
  <c r="X93" i="9" s="1"/>
  <c r="X94" i="9" s="1"/>
  <c r="X95" i="9" s="1"/>
  <c r="X96" i="9" s="1"/>
  <c r="X97" i="9" s="1"/>
  <c r="X98" i="9" s="1"/>
  <c r="X99" i="9" s="1"/>
  <c r="X100" i="9" s="1"/>
  <c r="X101" i="9" s="1"/>
  <c r="X102" i="9" s="1"/>
  <c r="X103" i="9" s="1"/>
  <c r="X104" i="9" s="1"/>
  <c r="X105" i="9" s="1"/>
  <c r="X106" i="9" s="1"/>
  <c r="X107" i="9" s="1"/>
  <c r="X108" i="9" s="1"/>
  <c r="X109" i="9" s="1"/>
  <c r="X110" i="9" s="1"/>
  <c r="X111" i="9" s="1"/>
  <c r="X112" i="9" s="1"/>
  <c r="X113" i="9" s="1"/>
  <c r="X114" i="9" s="1"/>
  <c r="X115" i="9" s="1"/>
  <c r="X116" i="9" s="1"/>
  <c r="X117" i="9" s="1"/>
  <c r="X118" i="9" s="1"/>
  <c r="X119" i="9" s="1"/>
  <c r="X120" i="9" s="1"/>
  <c r="X121" i="9" s="1"/>
  <c r="X122" i="9" s="1"/>
  <c r="X123" i="9" s="1"/>
  <c r="X124" i="9" s="1"/>
  <c r="X125" i="9" s="1"/>
  <c r="X126" i="9" s="1"/>
  <c r="X127" i="9" s="1"/>
  <c r="X128" i="9" s="1"/>
  <c r="X129" i="9" s="1"/>
  <c r="X130" i="9" s="1"/>
  <c r="X131" i="9" s="1"/>
  <c r="X132" i="9" s="1"/>
  <c r="X133" i="9" s="1"/>
  <c r="X134" i="9" s="1"/>
  <c r="X135" i="9" s="1"/>
  <c r="X136" i="9" s="1"/>
  <c r="X137" i="9" s="1"/>
  <c r="X138" i="9" s="1"/>
  <c r="X139" i="9" s="1"/>
  <c r="X140" i="9" s="1"/>
  <c r="X141" i="9" s="1"/>
  <c r="X142" i="9" s="1"/>
  <c r="X143" i="9" s="1"/>
  <c r="X144" i="9" s="1"/>
  <c r="X145" i="9" s="1"/>
  <c r="X146" i="9" s="1"/>
  <c r="X147" i="9" s="1"/>
  <c r="X148" i="9" s="1"/>
  <c r="X149" i="9" s="1"/>
  <c r="X150" i="9" s="1"/>
  <c r="X151" i="9" s="1"/>
  <c r="X152" i="9" s="1"/>
  <c r="X153" i="9" s="1"/>
  <c r="X154" i="9" s="1"/>
  <c r="X155" i="9" s="1"/>
  <c r="X156" i="9" s="1"/>
  <c r="X157" i="9" s="1"/>
  <c r="X158" i="9" s="1"/>
  <c r="X159" i="9" s="1"/>
  <c r="X160" i="9" s="1"/>
  <c r="X161" i="9" s="1"/>
  <c r="X162" i="9" s="1"/>
  <c r="X163" i="9" s="1"/>
  <c r="X164" i="9" s="1"/>
  <c r="X165" i="9" s="1"/>
  <c r="X166" i="9" s="1"/>
  <c r="X167" i="9" s="1"/>
  <c r="X168" i="9" s="1"/>
  <c r="X169" i="9" s="1"/>
  <c r="X170" i="9" s="1"/>
  <c r="X171" i="9" s="1"/>
  <c r="X172" i="9" s="1"/>
  <c r="X173" i="9" s="1"/>
  <c r="X174" i="9" s="1"/>
  <c r="X175" i="9" s="1"/>
  <c r="X176" i="9" s="1"/>
  <c r="X177" i="9" s="1"/>
  <c r="X178" i="9" s="1"/>
  <c r="X179" i="9" s="1"/>
  <c r="X180" i="9" s="1"/>
  <c r="X181" i="9" s="1"/>
  <c r="X182" i="9" s="1"/>
  <c r="X183" i="9" s="1"/>
  <c r="X184" i="9" s="1"/>
  <c r="X185" i="9" s="1"/>
  <c r="X186" i="9" s="1"/>
  <c r="X187" i="9" s="1"/>
  <c r="X188" i="9" s="1"/>
  <c r="X189" i="9" s="1"/>
  <c r="X190" i="9" s="1"/>
  <c r="X191" i="9" s="1"/>
  <c r="X192" i="9" s="1"/>
  <c r="X193" i="9" s="1"/>
  <c r="X194" i="9" s="1"/>
  <c r="X195" i="9" s="1"/>
  <c r="X196" i="9" s="1"/>
  <c r="X197" i="9" s="1"/>
  <c r="X198" i="9" s="1"/>
  <c r="X199" i="9" s="1"/>
  <c r="X200" i="9" s="1"/>
  <c r="X201" i="9" s="1"/>
  <c r="X202" i="9" s="1"/>
  <c r="X203" i="9" s="1"/>
  <c r="X204" i="9" s="1"/>
  <c r="X205" i="9" s="1"/>
  <c r="X206" i="9" s="1"/>
  <c r="X207" i="9" s="1"/>
  <c r="X208" i="9" s="1"/>
  <c r="X209" i="9" s="1"/>
  <c r="X210" i="9" s="1"/>
  <c r="X211" i="9" s="1"/>
  <c r="X212" i="9" s="1"/>
  <c r="X213" i="9" s="1"/>
  <c r="X214" i="9" s="1"/>
  <c r="X215" i="9" s="1"/>
  <c r="X216" i="9" s="1"/>
  <c r="X217" i="9" s="1"/>
  <c r="X218" i="9" s="1"/>
  <c r="X219" i="9" s="1"/>
  <c r="X220" i="9" s="1"/>
  <c r="X221" i="9" s="1"/>
  <c r="X222" i="9" s="1"/>
  <c r="X223" i="9" s="1"/>
  <c r="X224" i="9" s="1"/>
  <c r="X225" i="9" s="1"/>
  <c r="X226" i="9" s="1"/>
  <c r="X227" i="9" s="1"/>
  <c r="X228" i="9" s="1"/>
  <c r="X229" i="9" s="1"/>
  <c r="X230" i="9" s="1"/>
  <c r="X231" i="9" s="1"/>
  <c r="X232" i="9" s="1"/>
  <c r="X233" i="9" s="1"/>
  <c r="X234" i="9" s="1"/>
  <c r="X235" i="9" s="1"/>
  <c r="X236" i="9" s="1"/>
  <c r="X237" i="9" s="1"/>
  <c r="X238" i="9" s="1"/>
  <c r="X239" i="9" s="1"/>
  <c r="X240" i="9" s="1"/>
  <c r="X241" i="9" s="1"/>
  <c r="X242" i="9" s="1"/>
  <c r="X243" i="9" s="1"/>
  <c r="X244" i="9" s="1"/>
  <c r="X245" i="9" s="1"/>
  <c r="X246" i="9" s="1"/>
  <c r="X247" i="9" s="1"/>
  <c r="X248" i="9" s="1"/>
  <c r="X249" i="9" s="1"/>
  <c r="X250" i="9" s="1"/>
  <c r="X251" i="9" s="1"/>
  <c r="X252" i="9" s="1"/>
  <c r="X253" i="9" s="1"/>
  <c r="X254" i="9" s="1"/>
  <c r="X255" i="9" s="1"/>
  <c r="X256" i="9" s="1"/>
  <c r="X257" i="9" s="1"/>
  <c r="X258" i="9" s="1"/>
  <c r="X259" i="9" s="1"/>
  <c r="X260" i="9" s="1"/>
  <c r="X261" i="9" s="1"/>
  <c r="X262" i="9" s="1"/>
  <c r="X263" i="9" s="1"/>
  <c r="X264" i="9" s="1"/>
  <c r="X265" i="9" s="1"/>
  <c r="X266" i="9" s="1"/>
  <c r="X267" i="9" s="1"/>
  <c r="X268" i="9" s="1"/>
  <c r="X269" i="9" s="1"/>
  <c r="X270" i="9" s="1"/>
  <c r="X271" i="9" s="1"/>
  <c r="X272" i="9" s="1"/>
  <c r="X273" i="9" s="1"/>
  <c r="X274" i="9" s="1"/>
  <c r="X275" i="9" s="1"/>
  <c r="X276" i="9" s="1"/>
  <c r="X277" i="9" s="1"/>
  <c r="X278" i="9" s="1"/>
  <c r="X279" i="9" s="1"/>
  <c r="X280" i="9" s="1"/>
  <c r="X281" i="9" s="1"/>
  <c r="X282" i="9" s="1"/>
  <c r="X283" i="9" s="1"/>
  <c r="X284" i="9" s="1"/>
  <c r="X285" i="9" s="1"/>
  <c r="X286" i="9" s="1"/>
  <c r="X287" i="9" s="1"/>
  <c r="X288" i="9" s="1"/>
  <c r="X289" i="9" s="1"/>
  <c r="X290" i="9" s="1"/>
  <c r="X291" i="9" s="1"/>
  <c r="X292" i="9" s="1"/>
  <c r="X293" i="9" s="1"/>
  <c r="X294" i="9" s="1"/>
  <c r="X295" i="9" s="1"/>
  <c r="X296" i="9" s="1"/>
  <c r="X297" i="9" s="1"/>
  <c r="X298" i="9" s="1"/>
  <c r="X299" i="9" s="1"/>
  <c r="X300" i="9" s="1"/>
  <c r="X301" i="9" s="1"/>
  <c r="X302" i="9" s="1"/>
  <c r="X303" i="9" s="1"/>
  <c r="X304" i="9" s="1"/>
  <c r="X305" i="9" s="1"/>
  <c r="X306" i="9" s="1"/>
  <c r="X307" i="9" s="1"/>
  <c r="X308" i="9" s="1"/>
  <c r="X309" i="9" s="1"/>
  <c r="X310" i="9" s="1"/>
  <c r="X311" i="9" s="1"/>
  <c r="X312" i="9" s="1"/>
  <c r="X313" i="9" s="1"/>
  <c r="X314" i="9" s="1"/>
  <c r="X315" i="9" s="1"/>
  <c r="X316" i="9" s="1"/>
  <c r="X317" i="9" s="1"/>
  <c r="X318" i="9" s="1"/>
  <c r="X319" i="9" s="1"/>
  <c r="X320" i="9" s="1"/>
  <c r="X321" i="9" s="1"/>
  <c r="X322" i="9" s="1"/>
  <c r="X323" i="9" s="1"/>
  <c r="X324" i="9" s="1"/>
  <c r="X325" i="9" s="1"/>
  <c r="X326" i="9" s="1"/>
  <c r="X327" i="9" s="1"/>
  <c r="X328" i="9" s="1"/>
  <c r="X329" i="9" s="1"/>
  <c r="X330" i="9" s="1"/>
  <c r="X331" i="9" s="1"/>
  <c r="X332" i="9" s="1"/>
  <c r="X333" i="9" s="1"/>
  <c r="X334" i="9" s="1"/>
  <c r="X335" i="9" s="1"/>
  <c r="X336" i="9" s="1"/>
  <c r="X337" i="9" s="1"/>
  <c r="X338" i="9" s="1"/>
  <c r="X339" i="9" s="1"/>
  <c r="X340" i="9" s="1"/>
  <c r="X341" i="9" s="1"/>
  <c r="X342" i="9" s="1"/>
  <c r="X343" i="9" s="1"/>
  <c r="X344" i="9" s="1"/>
  <c r="X345" i="9" s="1"/>
  <c r="X346" i="9" s="1"/>
  <c r="X347" i="9" s="1"/>
  <c r="X348" i="9" s="1"/>
  <c r="X349" i="9" s="1"/>
  <c r="X350" i="9" s="1"/>
  <c r="X351" i="9" s="1"/>
  <c r="X352" i="9" s="1"/>
  <c r="X353" i="9" s="1"/>
  <c r="X354" i="9" s="1"/>
  <c r="X355" i="9" s="1"/>
  <c r="X356" i="9" s="1"/>
  <c r="X357" i="9" s="1"/>
  <c r="X358" i="9" s="1"/>
  <c r="X359" i="9" s="1"/>
  <c r="X360" i="9" s="1"/>
  <c r="X361" i="9" s="1"/>
  <c r="X362" i="9" s="1"/>
  <c r="X363" i="9" s="1"/>
  <c r="X364" i="9" s="1"/>
  <c r="X365" i="9" s="1"/>
  <c r="X366" i="9" s="1"/>
  <c r="X367" i="9" s="1"/>
  <c r="X368" i="9" s="1"/>
  <c r="X369" i="9" s="1"/>
  <c r="X370" i="9" s="1"/>
  <c r="X371" i="9" s="1"/>
  <c r="X372" i="9" s="1"/>
  <c r="X373" i="9" s="1"/>
  <c r="X374" i="9" s="1"/>
  <c r="X375" i="9" s="1"/>
  <c r="X376" i="9" s="1"/>
  <c r="X377" i="9" s="1"/>
  <c r="X378" i="9" s="1"/>
  <c r="X379" i="9" s="1"/>
  <c r="X380" i="9" s="1"/>
  <c r="X381" i="9" s="1"/>
  <c r="X382" i="9" s="1"/>
  <c r="X383" i="9" s="1"/>
  <c r="X384" i="9" s="1"/>
  <c r="X385" i="9" s="1"/>
  <c r="X386" i="9" s="1"/>
  <c r="X387" i="9" s="1"/>
  <c r="X388" i="9" s="1"/>
  <c r="X389" i="9" s="1"/>
  <c r="X390" i="9" s="1"/>
  <c r="X391" i="9" s="1"/>
  <c r="X392" i="9" s="1"/>
  <c r="X393" i="9" s="1"/>
  <c r="X394" i="9" s="1"/>
  <c r="X395" i="9" s="1"/>
  <c r="X396" i="9" s="1"/>
  <c r="X397" i="9" s="1"/>
  <c r="X398" i="9" s="1"/>
  <c r="X399" i="9" s="1"/>
  <c r="X400" i="9" s="1"/>
  <c r="X401" i="9" s="1"/>
  <c r="X402" i="9" s="1"/>
  <c r="X403" i="9" s="1"/>
  <c r="X404" i="9" s="1"/>
  <c r="X405" i="9" s="1"/>
  <c r="X406" i="9" s="1"/>
  <c r="X407" i="9" s="1"/>
  <c r="X408" i="9" s="1"/>
  <c r="X409" i="9" s="1"/>
  <c r="X410" i="9" s="1"/>
  <c r="X411" i="9" s="1"/>
  <c r="X412" i="9" s="1"/>
  <c r="X413" i="9" s="1"/>
  <c r="X414" i="9" s="1"/>
  <c r="X415" i="9" s="1"/>
  <c r="X416" i="9" s="1"/>
  <c r="X417" i="9" s="1"/>
  <c r="X418" i="9" s="1"/>
  <c r="X419" i="9" s="1"/>
  <c r="X420" i="9" s="1"/>
  <c r="X421" i="9" s="1"/>
  <c r="X422" i="9" s="1"/>
  <c r="X423" i="9" s="1"/>
  <c r="X424" i="9" s="1"/>
  <c r="X425" i="9" s="1"/>
  <c r="X426" i="9" s="1"/>
  <c r="X427" i="9" s="1"/>
  <c r="X428" i="9" s="1"/>
  <c r="X429" i="9" s="1"/>
  <c r="X430" i="9" s="1"/>
  <c r="X431" i="9" s="1"/>
  <c r="X432" i="9" s="1"/>
  <c r="X433" i="9" s="1"/>
  <c r="X434" i="9" s="1"/>
  <c r="X435" i="9" s="1"/>
  <c r="X436" i="9" s="1"/>
  <c r="X437" i="9" s="1"/>
  <c r="X438" i="9" s="1"/>
  <c r="X439" i="9" s="1"/>
  <c r="X440" i="9" s="1"/>
  <c r="X441" i="9" s="1"/>
  <c r="X442" i="9" s="1"/>
  <c r="X443" i="9" s="1"/>
  <c r="X444" i="9" s="1"/>
  <c r="X445" i="9" s="1"/>
  <c r="X446" i="9" s="1"/>
  <c r="X447" i="9" s="1"/>
  <c r="X448" i="9" s="1"/>
  <c r="X449" i="9" s="1"/>
  <c r="X450" i="9" s="1"/>
  <c r="X451" i="9" s="1"/>
  <c r="X452" i="9" s="1"/>
  <c r="X453" i="9" s="1"/>
  <c r="X454" i="9" s="1"/>
  <c r="X455" i="9" s="1"/>
  <c r="X456" i="9" s="1"/>
  <c r="X457" i="9" s="1"/>
  <c r="X458" i="9" s="1"/>
  <c r="X459" i="9" s="1"/>
  <c r="X460" i="9" s="1"/>
  <c r="X461" i="9" s="1"/>
  <c r="X462" i="9" s="1"/>
  <c r="X463" i="9" s="1"/>
  <c r="X464" i="9" s="1"/>
  <c r="X465" i="9" s="1"/>
  <c r="X466" i="9" s="1"/>
  <c r="X467" i="9" s="1"/>
  <c r="X468" i="9" s="1"/>
  <c r="X469" i="9" s="1"/>
  <c r="X470" i="9" s="1"/>
  <c r="X471" i="9" s="1"/>
  <c r="X472" i="9" s="1"/>
  <c r="X473" i="9" s="1"/>
  <c r="X474" i="9" s="1"/>
  <c r="X475" i="9" s="1"/>
  <c r="X476" i="9" s="1"/>
  <c r="X477" i="9" s="1"/>
  <c r="X478" i="9" s="1"/>
  <c r="X479" i="9" s="1"/>
  <c r="X480" i="9" s="1"/>
  <c r="X481" i="9" s="1"/>
  <c r="X482" i="9" s="1"/>
  <c r="X483" i="9" s="1"/>
  <c r="X484" i="9" s="1"/>
  <c r="X485" i="9" s="1"/>
  <c r="X486" i="9" s="1"/>
  <c r="X487" i="9" s="1"/>
  <c r="X488" i="9" s="1"/>
  <c r="X489" i="9" s="1"/>
  <c r="X490" i="9" s="1"/>
  <c r="X491" i="9" s="1"/>
  <c r="X492" i="9" s="1"/>
  <c r="X493" i="9" s="1"/>
  <c r="X494" i="9" s="1"/>
  <c r="X495" i="9" s="1"/>
  <c r="X496" i="9" s="1"/>
  <c r="X497" i="9" s="1"/>
  <c r="X498" i="9" s="1"/>
  <c r="X499" i="9" s="1"/>
  <c r="X500" i="9" s="1"/>
  <c r="X501" i="9" s="1"/>
  <c r="X502" i="9" s="1"/>
  <c r="X503" i="9" s="1"/>
  <c r="X504" i="9" s="1"/>
  <c r="X505" i="9" s="1"/>
  <c r="X506" i="9" s="1"/>
  <c r="X507" i="9" s="1"/>
  <c r="X508" i="9" s="1"/>
  <c r="X509" i="9" s="1"/>
  <c r="X510" i="9" s="1"/>
  <c r="X511" i="9" s="1"/>
  <c r="X512" i="9" s="1"/>
  <c r="X513" i="9" s="1"/>
  <c r="X514" i="9" s="1"/>
  <c r="X515" i="9" s="1"/>
  <c r="X516" i="9" s="1"/>
  <c r="X517" i="9" s="1"/>
  <c r="X518" i="9" s="1"/>
  <c r="X519" i="9" s="1"/>
  <c r="X520" i="9" s="1"/>
  <c r="X521" i="9" s="1"/>
  <c r="X522" i="9" s="1"/>
  <c r="X523" i="9" s="1"/>
  <c r="X524" i="9" s="1"/>
  <c r="X525" i="9" s="1"/>
  <c r="X526" i="9" s="1"/>
  <c r="X527" i="9" s="1"/>
  <c r="X528" i="9" s="1"/>
  <c r="X529" i="9" s="1"/>
  <c r="X530" i="9" s="1"/>
  <c r="X531" i="9" s="1"/>
  <c r="X532" i="9" s="1"/>
  <c r="X533" i="9" s="1"/>
  <c r="X534" i="9" s="1"/>
  <c r="X535" i="9" s="1"/>
  <c r="X536" i="9" s="1"/>
  <c r="X537" i="9" s="1"/>
  <c r="X538" i="9" s="1"/>
  <c r="X539" i="9" s="1"/>
  <c r="X540" i="9" s="1"/>
  <c r="X541" i="9" s="1"/>
  <c r="X542" i="9" s="1"/>
  <c r="X543" i="9" s="1"/>
  <c r="X544" i="9" s="1"/>
  <c r="X545" i="9" s="1"/>
  <c r="X546" i="9" s="1"/>
  <c r="X547" i="9" s="1"/>
  <c r="X548" i="9" s="1"/>
  <c r="X549" i="9" s="1"/>
  <c r="X550" i="9" s="1"/>
  <c r="X551" i="9" s="1"/>
  <c r="X552" i="9" s="1"/>
  <c r="X553" i="9" s="1"/>
  <c r="X554" i="9" s="1"/>
  <c r="X555" i="9" s="1"/>
  <c r="X556" i="9" s="1"/>
  <c r="X557" i="9" s="1"/>
  <c r="X558" i="9" s="1"/>
  <c r="X559" i="9" s="1"/>
  <c r="X560" i="9" s="1"/>
  <c r="X561" i="9" s="1"/>
  <c r="X562" i="9" s="1"/>
  <c r="X563" i="9" s="1"/>
  <c r="X564" i="9" s="1"/>
  <c r="X565" i="9" s="1"/>
  <c r="X566" i="9" s="1"/>
  <c r="X567" i="9" s="1"/>
  <c r="X568" i="9" s="1"/>
  <c r="X569" i="9" s="1"/>
  <c r="X570" i="9" s="1"/>
  <c r="X571" i="9" s="1"/>
  <c r="X572" i="9" s="1"/>
  <c r="X573" i="9" s="1"/>
  <c r="X574" i="9" s="1"/>
  <c r="X575" i="9" s="1"/>
  <c r="X576" i="9" s="1"/>
  <c r="X577" i="9" s="1"/>
  <c r="X578" i="9" s="1"/>
  <c r="X579" i="9" s="1"/>
  <c r="X580" i="9" s="1"/>
  <c r="X581" i="9" s="1"/>
  <c r="X582" i="9" s="1"/>
  <c r="X583" i="9" s="1"/>
  <c r="X584" i="9" s="1"/>
  <c r="X585" i="9" s="1"/>
  <c r="X586" i="9" s="1"/>
  <c r="X587" i="9" s="1"/>
  <c r="X588" i="9" s="1"/>
  <c r="X589" i="9" s="1"/>
  <c r="X590" i="9" s="1"/>
  <c r="X591" i="9" s="1"/>
  <c r="X592" i="9" s="1"/>
  <c r="X593" i="9" s="1"/>
  <c r="X594" i="9" s="1"/>
  <c r="X595" i="9" s="1"/>
  <c r="X596" i="9" s="1"/>
  <c r="X597" i="9" s="1"/>
  <c r="X598" i="9" s="1"/>
  <c r="X599" i="9" s="1"/>
  <c r="X600" i="9" s="1"/>
  <c r="X601" i="9" s="1"/>
  <c r="X602" i="9" s="1"/>
  <c r="X603" i="9" s="1"/>
  <c r="X604" i="9" s="1"/>
  <c r="X605" i="9" s="1"/>
  <c r="X606" i="9" s="1"/>
  <c r="X607" i="9" s="1"/>
  <c r="X608" i="9" s="1"/>
  <c r="X609" i="9" s="1"/>
  <c r="X610" i="9" s="1"/>
  <c r="X611" i="9" s="1"/>
  <c r="X612" i="9" s="1"/>
  <c r="X613" i="9" s="1"/>
  <c r="X614" i="9" s="1"/>
  <c r="X615" i="9" s="1"/>
  <c r="X616" i="9" s="1"/>
  <c r="X617" i="9" s="1"/>
  <c r="X618" i="9" s="1"/>
  <c r="X619" i="9" s="1"/>
  <c r="X620" i="9" s="1"/>
  <c r="X621" i="9" s="1"/>
  <c r="X622" i="9" s="1"/>
  <c r="X623" i="9" s="1"/>
  <c r="X624" i="9" s="1"/>
  <c r="X625" i="9" s="1"/>
  <c r="X626" i="9" s="1"/>
  <c r="X627" i="9" s="1"/>
  <c r="X628" i="9" s="1"/>
  <c r="X629" i="9" s="1"/>
  <c r="X630" i="9" s="1"/>
  <c r="X631" i="9" s="1"/>
  <c r="X632" i="9" s="1"/>
  <c r="X633" i="9" s="1"/>
  <c r="X634" i="9" s="1"/>
  <c r="X635" i="9" s="1"/>
  <c r="X636" i="9" s="1"/>
  <c r="X637" i="9" s="1"/>
  <c r="X638" i="9" s="1"/>
  <c r="X639" i="9" s="1"/>
  <c r="X640" i="9" s="1"/>
  <c r="X641" i="9" s="1"/>
  <c r="X642" i="9" s="1"/>
  <c r="X643" i="9" s="1"/>
  <c r="X644" i="9" s="1"/>
  <c r="X645" i="9" s="1"/>
  <c r="X646" i="9" s="1"/>
  <c r="X647" i="9" s="1"/>
  <c r="X648" i="9" s="1"/>
  <c r="X649" i="9" s="1"/>
  <c r="X650" i="9" s="1"/>
  <c r="X651" i="9" s="1"/>
  <c r="X652" i="9" s="1"/>
  <c r="X653" i="9" s="1"/>
  <c r="X654" i="9" s="1"/>
  <c r="X655" i="9" s="1"/>
  <c r="X656" i="9" s="1"/>
  <c r="X657" i="9" s="1"/>
  <c r="X658" i="9" s="1"/>
  <c r="X659" i="9" s="1"/>
  <c r="X660" i="9" s="1"/>
  <c r="X661" i="9" s="1"/>
  <c r="X662" i="9" s="1"/>
  <c r="X663" i="9" s="1"/>
  <c r="X664" i="9" s="1"/>
  <c r="X665" i="9" s="1"/>
  <c r="X666" i="9" s="1"/>
  <c r="X667" i="9" s="1"/>
  <c r="X668" i="9" s="1"/>
  <c r="X669" i="9" s="1"/>
  <c r="X670" i="9" s="1"/>
  <c r="X671" i="9" s="1"/>
  <c r="X672" i="9" s="1"/>
  <c r="X673" i="9" s="1"/>
  <c r="X674" i="9" s="1"/>
  <c r="X675" i="9" s="1"/>
  <c r="X676" i="9" s="1"/>
  <c r="X677" i="9" s="1"/>
  <c r="X678" i="9" s="1"/>
  <c r="X679" i="9" s="1"/>
  <c r="X680" i="9" s="1"/>
  <c r="X681" i="9" s="1"/>
  <c r="X682" i="9" s="1"/>
  <c r="X683" i="9" s="1"/>
  <c r="X684" i="9" s="1"/>
  <c r="X685" i="9" s="1"/>
  <c r="X686" i="9" s="1"/>
  <c r="X687" i="9" s="1"/>
  <c r="X688" i="9" s="1"/>
  <c r="X689" i="9" s="1"/>
  <c r="X690" i="9" s="1"/>
  <c r="X691" i="9" s="1"/>
  <c r="X692" i="9" s="1"/>
  <c r="X693" i="9" s="1"/>
  <c r="X694" i="9" s="1"/>
  <c r="X695" i="9" s="1"/>
  <c r="X696" i="9" s="1"/>
  <c r="X697" i="9" s="1"/>
  <c r="X698" i="9" s="1"/>
  <c r="X699" i="9" s="1"/>
  <c r="X700" i="9" s="1"/>
  <c r="X701" i="9" s="1"/>
  <c r="X702" i="9" s="1"/>
  <c r="X703" i="9" s="1"/>
  <c r="X704" i="9" s="1"/>
  <c r="X705" i="9" s="1"/>
  <c r="X706" i="9" s="1"/>
  <c r="X707" i="9" s="1"/>
  <c r="X708" i="9" s="1"/>
  <c r="X709" i="9" s="1"/>
  <c r="X710" i="9" s="1"/>
  <c r="X711" i="9" s="1"/>
  <c r="X712" i="9" s="1"/>
  <c r="X713" i="9" s="1"/>
  <c r="X714" i="9" s="1"/>
  <c r="X715" i="9" s="1"/>
  <c r="X716" i="9" s="1"/>
  <c r="X717" i="9" s="1"/>
  <c r="X718" i="9" s="1"/>
  <c r="X719" i="9" s="1"/>
  <c r="X720" i="9" s="1"/>
  <c r="X721" i="9" s="1"/>
  <c r="X722" i="9" s="1"/>
  <c r="X723" i="9" s="1"/>
  <c r="X724" i="9" s="1"/>
  <c r="X725" i="9" s="1"/>
  <c r="X726" i="9" s="1"/>
  <c r="X727" i="9" s="1"/>
  <c r="X728" i="9" s="1"/>
  <c r="X729" i="9" s="1"/>
  <c r="X730" i="9" s="1"/>
  <c r="X731" i="9" s="1"/>
  <c r="X732" i="9" s="1"/>
  <c r="X733" i="9" s="1"/>
  <c r="X734" i="9" s="1"/>
  <c r="X735" i="9" s="1"/>
  <c r="X736" i="9" s="1"/>
  <c r="X737" i="9" s="1"/>
  <c r="X738" i="9" s="1"/>
  <c r="X739" i="9" s="1"/>
  <c r="X740" i="9" s="1"/>
  <c r="X741" i="9" s="1"/>
  <c r="X742" i="9" s="1"/>
  <c r="X743" i="9" s="1"/>
  <c r="X744" i="9" s="1"/>
  <c r="X745" i="9" s="1"/>
  <c r="X746" i="9" s="1"/>
  <c r="X747" i="9" s="1"/>
  <c r="X748" i="9" s="1"/>
  <c r="X749" i="9" s="1"/>
  <c r="X750" i="9" s="1"/>
  <c r="X751" i="9" s="1"/>
  <c r="X752" i="9" s="1"/>
  <c r="X753" i="9" s="1"/>
  <c r="X754" i="9" s="1"/>
  <c r="X755" i="9" s="1"/>
  <c r="X756" i="9" s="1"/>
  <c r="X757" i="9" s="1"/>
  <c r="X758" i="9" s="1"/>
  <c r="X759" i="9" s="1"/>
  <c r="X760" i="9" s="1"/>
  <c r="X761" i="9" s="1"/>
  <c r="X762" i="9" s="1"/>
  <c r="X763" i="9" s="1"/>
  <c r="X764" i="9" s="1"/>
  <c r="X765" i="9" s="1"/>
  <c r="X766" i="9" s="1"/>
  <c r="X767" i="9" s="1"/>
  <c r="X768" i="9" s="1"/>
  <c r="X769" i="9" s="1"/>
  <c r="X770" i="9" s="1"/>
  <c r="X771" i="9" s="1"/>
  <c r="X772" i="9" s="1"/>
  <c r="X773" i="9" s="1"/>
  <c r="X774" i="9" s="1"/>
  <c r="X775" i="9" s="1"/>
  <c r="X776" i="9" s="1"/>
  <c r="X777" i="9" s="1"/>
  <c r="X778" i="9" s="1"/>
  <c r="X779" i="9" s="1"/>
  <c r="X780" i="9" s="1"/>
  <c r="X781" i="9" s="1"/>
  <c r="X782" i="9" s="1"/>
  <c r="X783" i="9" s="1"/>
  <c r="X784" i="9" s="1"/>
  <c r="X785" i="9" s="1"/>
  <c r="X786" i="9" s="1"/>
  <c r="X787" i="9" s="1"/>
  <c r="X788" i="9" s="1"/>
  <c r="X789" i="9" s="1"/>
  <c r="X790" i="9" s="1"/>
  <c r="X791" i="9" s="1"/>
  <c r="X792" i="9" s="1"/>
  <c r="X793" i="9" s="1"/>
  <c r="X794" i="9" s="1"/>
  <c r="X795" i="9" s="1"/>
  <c r="X796" i="9" s="1"/>
  <c r="X797" i="9" s="1"/>
  <c r="X798" i="9" s="1"/>
  <c r="X799" i="9" s="1"/>
  <c r="X800" i="9" s="1"/>
  <c r="X801" i="9" s="1"/>
  <c r="X802" i="9" s="1"/>
  <c r="X803" i="9" s="1"/>
  <c r="X804" i="9" s="1"/>
  <c r="X805" i="9" s="1"/>
  <c r="X806" i="9" s="1"/>
  <c r="X807" i="9" s="1"/>
  <c r="X808" i="9" s="1"/>
  <c r="X809" i="9" s="1"/>
  <c r="X810" i="9" s="1"/>
  <c r="X811" i="9" s="1"/>
  <c r="X812" i="9" s="1"/>
  <c r="X813" i="9" s="1"/>
  <c r="X814" i="9" s="1"/>
  <c r="X815" i="9" s="1"/>
  <c r="X816" i="9" s="1"/>
  <c r="X817" i="9" s="1"/>
  <c r="X818" i="9" s="1"/>
  <c r="X819" i="9" s="1"/>
  <c r="X820" i="9" s="1"/>
  <c r="X821" i="9" s="1"/>
  <c r="X822" i="9" s="1"/>
  <c r="X823" i="9" s="1"/>
  <c r="X824" i="9" s="1"/>
  <c r="X825" i="9" s="1"/>
  <c r="X826" i="9" s="1"/>
  <c r="X827" i="9" s="1"/>
  <c r="X828" i="9" s="1"/>
  <c r="X829" i="9" s="1"/>
  <c r="X830" i="9" s="1"/>
  <c r="X831" i="9" s="1"/>
  <c r="X832" i="9" s="1"/>
  <c r="X833" i="9" s="1"/>
  <c r="X834" i="9" s="1"/>
  <c r="X835" i="9" s="1"/>
  <c r="X836" i="9" s="1"/>
  <c r="X837" i="9" s="1"/>
  <c r="X838" i="9" s="1"/>
  <c r="X839" i="9" s="1"/>
  <c r="X840" i="9" s="1"/>
  <c r="X841" i="9" s="1"/>
  <c r="X842" i="9" s="1"/>
  <c r="X843" i="9" s="1"/>
  <c r="X844" i="9" s="1"/>
  <c r="X845" i="9" s="1"/>
  <c r="X846" i="9" s="1"/>
  <c r="X847" i="9" s="1"/>
  <c r="X848" i="9" s="1"/>
  <c r="X849" i="9" s="1"/>
  <c r="X850" i="9" s="1"/>
  <c r="X851" i="9" s="1"/>
  <c r="X852" i="9" s="1"/>
  <c r="X853" i="9" s="1"/>
  <c r="X854" i="9" s="1"/>
  <c r="X855" i="9" s="1"/>
  <c r="X856" i="9" s="1"/>
  <c r="X857" i="9" s="1"/>
  <c r="X858" i="9" s="1"/>
  <c r="X859" i="9" s="1"/>
  <c r="X860" i="9" s="1"/>
  <c r="X861" i="9" s="1"/>
  <c r="X862" i="9" s="1"/>
  <c r="X863" i="9" s="1"/>
  <c r="X864" i="9" s="1"/>
  <c r="X865" i="9" s="1"/>
  <c r="X866" i="9" s="1"/>
  <c r="X867" i="9" s="1"/>
  <c r="X868" i="9" s="1"/>
  <c r="X869" i="9" s="1"/>
  <c r="X870" i="9" s="1"/>
  <c r="X871" i="9" s="1"/>
  <c r="X872" i="9" s="1"/>
  <c r="X873" i="9" s="1"/>
  <c r="X874" i="9" s="1"/>
  <c r="X875" i="9" s="1"/>
  <c r="X876" i="9" s="1"/>
  <c r="X877" i="9" s="1"/>
  <c r="X878" i="9" s="1"/>
  <c r="X879" i="9" s="1"/>
  <c r="X880" i="9" s="1"/>
  <c r="X881" i="9" s="1"/>
  <c r="X882" i="9" s="1"/>
  <c r="X883" i="9" s="1"/>
  <c r="X884" i="9" s="1"/>
  <c r="X885" i="9" s="1"/>
  <c r="X886" i="9" s="1"/>
  <c r="X887" i="9" s="1"/>
  <c r="X888" i="9" s="1"/>
  <c r="X889" i="9" s="1"/>
  <c r="X890" i="9" s="1"/>
  <c r="X891" i="9" s="1"/>
  <c r="X892" i="9" s="1"/>
  <c r="X893" i="9" s="1"/>
  <c r="X894" i="9" s="1"/>
  <c r="X895" i="9" s="1"/>
  <c r="X896" i="9" s="1"/>
  <c r="X897" i="9" s="1"/>
  <c r="X898" i="9" s="1"/>
  <c r="X899" i="9" s="1"/>
  <c r="X900" i="9" s="1"/>
  <c r="X901" i="9" s="1"/>
  <c r="X902" i="9" s="1"/>
  <c r="X903" i="9" s="1"/>
  <c r="X904" i="9" s="1"/>
  <c r="X905" i="9" s="1"/>
  <c r="X906" i="9" s="1"/>
  <c r="X907" i="9" s="1"/>
  <c r="X908" i="9" s="1"/>
  <c r="X909" i="9" s="1"/>
  <c r="X910" i="9" s="1"/>
  <c r="X911" i="9" s="1"/>
  <c r="X912" i="9" s="1"/>
  <c r="X913" i="9" s="1"/>
  <c r="X914" i="9" s="1"/>
  <c r="X915" i="9" s="1"/>
  <c r="X916" i="9" s="1"/>
  <c r="X917" i="9" s="1"/>
  <c r="X918" i="9" s="1"/>
  <c r="X919" i="9" s="1"/>
  <c r="X920" i="9" s="1"/>
  <c r="X921" i="9" s="1"/>
  <c r="X922" i="9" s="1"/>
  <c r="X923" i="9" s="1"/>
  <c r="X924" i="9" s="1"/>
  <c r="X925" i="9" s="1"/>
  <c r="X926" i="9" s="1"/>
  <c r="X927" i="9" s="1"/>
  <c r="X928" i="9" s="1"/>
  <c r="X929" i="9" s="1"/>
  <c r="X930" i="9" s="1"/>
  <c r="X931" i="9" s="1"/>
  <c r="X932" i="9" s="1"/>
  <c r="X933" i="9" s="1"/>
  <c r="X934" i="9" s="1"/>
  <c r="X935" i="9" s="1"/>
  <c r="X936" i="9" s="1"/>
  <c r="X937" i="9" s="1"/>
  <c r="X938" i="9" s="1"/>
  <c r="X939" i="9" s="1"/>
  <c r="X940" i="9" s="1"/>
  <c r="X941" i="9" s="1"/>
  <c r="X942" i="9" s="1"/>
  <c r="X943" i="9" s="1"/>
  <c r="X944" i="9" s="1"/>
  <c r="X945" i="9" s="1"/>
  <c r="X946" i="9" s="1"/>
  <c r="X947" i="9" s="1"/>
  <c r="X948" i="9" s="1"/>
  <c r="X949" i="9" s="1"/>
  <c r="X950" i="9" s="1"/>
  <c r="X951" i="9" s="1"/>
  <c r="X952" i="9" s="1"/>
  <c r="X953" i="9" s="1"/>
  <c r="X954" i="9" s="1"/>
  <c r="X955" i="9" s="1"/>
  <c r="X956" i="9" s="1"/>
  <c r="X957" i="9" s="1"/>
  <c r="X958" i="9" s="1"/>
  <c r="X959" i="9" s="1"/>
  <c r="X960" i="9" s="1"/>
  <c r="X961" i="9" s="1"/>
  <c r="X962" i="9" s="1"/>
  <c r="X963" i="9" s="1"/>
  <c r="X964" i="9" s="1"/>
  <c r="X965" i="9" s="1"/>
  <c r="X966" i="9" s="1"/>
  <c r="X967" i="9" s="1"/>
  <c r="X968" i="9" s="1"/>
  <c r="X969" i="9" s="1"/>
  <c r="X970" i="9" s="1"/>
  <c r="X971" i="9" s="1"/>
  <c r="X972" i="9" s="1"/>
  <c r="X973" i="9" s="1"/>
  <c r="X974" i="9" s="1"/>
  <c r="X975" i="9" s="1"/>
  <c r="X976" i="9" s="1"/>
  <c r="X977" i="9" s="1"/>
  <c r="X978" i="9" s="1"/>
  <c r="X979" i="9" s="1"/>
  <c r="X980" i="9" s="1"/>
  <c r="X981" i="9" s="1"/>
  <c r="X982" i="9" s="1"/>
  <c r="X983" i="9" s="1"/>
  <c r="X984" i="9" s="1"/>
  <c r="X985" i="9" s="1"/>
  <c r="X986" i="9" s="1"/>
  <c r="X987" i="9" s="1"/>
  <c r="X988" i="9" s="1"/>
  <c r="X989" i="9" s="1"/>
  <c r="X990" i="9" s="1"/>
  <c r="X991" i="9" s="1"/>
  <c r="X992" i="9" s="1"/>
  <c r="X993" i="9" s="1"/>
  <c r="X994" i="9" s="1"/>
  <c r="X995" i="9" s="1"/>
  <c r="X996" i="9" s="1"/>
  <c r="X997" i="9" s="1"/>
  <c r="X998" i="9" s="1"/>
  <c r="X999" i="9" s="1"/>
  <c r="X1000" i="9" s="1"/>
  <c r="X1001" i="9" s="1"/>
  <c r="X1002" i="9" s="1"/>
  <c r="X1003" i="9" s="1"/>
  <c r="X1004" i="9" s="1"/>
  <c r="X1005" i="9" s="1"/>
  <c r="X1006" i="9" s="1"/>
  <c r="X1007" i="9" s="1"/>
  <c r="X1008" i="9" s="1"/>
  <c r="X1009" i="9" s="1"/>
  <c r="X1010" i="9" s="1"/>
  <c r="X1011" i="9" s="1"/>
  <c r="X1012" i="9" s="1"/>
  <c r="X1013" i="9" s="1"/>
  <c r="X1014" i="9" s="1"/>
  <c r="X1015" i="9" s="1"/>
  <c r="X1016" i="9" s="1"/>
  <c r="X1017" i="9" s="1"/>
  <c r="X1018" i="9" s="1"/>
  <c r="X1019" i="9" s="1"/>
  <c r="X1020" i="9" s="1"/>
  <c r="X1021" i="9" s="1"/>
  <c r="X1022" i="9" s="1"/>
  <c r="X1023" i="9" s="1"/>
  <c r="X1024" i="9" s="1"/>
  <c r="X1025" i="9" s="1"/>
  <c r="X1026" i="9" s="1"/>
  <c r="X1027" i="9" s="1"/>
  <c r="X1028" i="9" s="1"/>
  <c r="X1029" i="9" s="1"/>
  <c r="X1030" i="9" s="1"/>
  <c r="X1031" i="9" s="1"/>
  <c r="X1032" i="9" s="1"/>
  <c r="X1033" i="9" s="1"/>
  <c r="X1034" i="9" s="1"/>
  <c r="X1035" i="9" s="1"/>
  <c r="X1036" i="9" s="1"/>
  <c r="X1037" i="9" s="1"/>
  <c r="X1038" i="9" s="1"/>
  <c r="X1039" i="9" s="1"/>
  <c r="X1040" i="9" s="1"/>
  <c r="X1041" i="9" s="1"/>
  <c r="X1042" i="9" s="1"/>
  <c r="X1043" i="9" s="1"/>
  <c r="X1044" i="9" s="1"/>
  <c r="X1045" i="9" s="1"/>
  <c r="X1046" i="9" s="1"/>
  <c r="X1047" i="9" s="1"/>
  <c r="X1048" i="9" s="1"/>
  <c r="X1049" i="9" s="1"/>
  <c r="X1050" i="9" s="1"/>
  <c r="X1051" i="9" s="1"/>
  <c r="X1052" i="9" s="1"/>
  <c r="X1053" i="9" s="1"/>
  <c r="X1054" i="9" s="1"/>
  <c r="X1055" i="9" s="1"/>
  <c r="X1056" i="9" s="1"/>
  <c r="X1057" i="9" s="1"/>
  <c r="X1058" i="9" s="1"/>
  <c r="X1059" i="9" s="1"/>
  <c r="X1060" i="9" s="1"/>
  <c r="X1061" i="9" s="1"/>
  <c r="X1062" i="9" s="1"/>
  <c r="X1063" i="9" s="1"/>
  <c r="X1064" i="9" s="1"/>
  <c r="X1065" i="9" s="1"/>
  <c r="X1066" i="9" s="1"/>
  <c r="X1067" i="9" s="1"/>
  <c r="X1068" i="9" s="1"/>
  <c r="X1069" i="9" s="1"/>
  <c r="X1070" i="9" s="1"/>
  <c r="X1071" i="9" s="1"/>
  <c r="X1072" i="9" s="1"/>
  <c r="X1073" i="9" s="1"/>
  <c r="X1074" i="9" s="1"/>
  <c r="X1075" i="9" s="1"/>
  <c r="X1076" i="9" s="1"/>
  <c r="X1077" i="9" s="1"/>
  <c r="X1078" i="9" s="1"/>
  <c r="X1079" i="9" s="1"/>
  <c r="X1080" i="9" s="1"/>
  <c r="X1081" i="9" s="1"/>
  <c r="X1082" i="9" s="1"/>
  <c r="X1083" i="9" s="1"/>
  <c r="X1084" i="9" s="1"/>
  <c r="X1085" i="9" s="1"/>
  <c r="X1086" i="9" s="1"/>
  <c r="X1087" i="9" s="1"/>
  <c r="X1088" i="9" s="1"/>
  <c r="X1089" i="9" s="1"/>
  <c r="X1090" i="9" s="1"/>
  <c r="X1091" i="9" s="1"/>
  <c r="X1092" i="9" s="1"/>
  <c r="X1093" i="9" s="1"/>
  <c r="X1094" i="9" s="1"/>
  <c r="X1095" i="9" s="1"/>
  <c r="X1096" i="9" s="1"/>
  <c r="X1097" i="9" s="1"/>
  <c r="X1098" i="9" s="1"/>
  <c r="X1099" i="9" s="1"/>
  <c r="X1100" i="9" s="1"/>
  <c r="X1101" i="9" s="1"/>
  <c r="X1102" i="9" s="1"/>
  <c r="X1103" i="9" s="1"/>
  <c r="X1104" i="9" s="1"/>
  <c r="X1105" i="9" s="1"/>
  <c r="X1106" i="9" s="1"/>
  <c r="X1107" i="9" s="1"/>
  <c r="X1108" i="9" s="1"/>
  <c r="X1109" i="9" s="1"/>
  <c r="X1110" i="9" s="1"/>
  <c r="X1111" i="9" s="1"/>
  <c r="X1112" i="9" s="1"/>
  <c r="X1113" i="9" s="1"/>
  <c r="X1114" i="9" s="1"/>
  <c r="X1115" i="9" s="1"/>
  <c r="X1116" i="9" s="1"/>
  <c r="X1117" i="9" s="1"/>
  <c r="X1118" i="9" s="1"/>
  <c r="X1119" i="9" s="1"/>
  <c r="X1120" i="9" s="1"/>
  <c r="X1121" i="9" s="1"/>
  <c r="X1122" i="9" s="1"/>
  <c r="X1123" i="9" s="1"/>
  <c r="X1124" i="9" s="1"/>
  <c r="X1125" i="9" s="1"/>
  <c r="X1126" i="9" s="1"/>
  <c r="X1127" i="9" s="1"/>
  <c r="X1128" i="9" s="1"/>
  <c r="X1129" i="9" s="1"/>
  <c r="X1130" i="9" s="1"/>
  <c r="X1131" i="9" s="1"/>
  <c r="X1132" i="9" s="1"/>
  <c r="X1133" i="9" s="1"/>
  <c r="X1134" i="9" s="1"/>
  <c r="X1135" i="9" s="1"/>
  <c r="X1136" i="9" s="1"/>
  <c r="X1137" i="9" s="1"/>
  <c r="X1138" i="9" s="1"/>
  <c r="X1139" i="9" s="1"/>
  <c r="X1140" i="9" s="1"/>
  <c r="X1141" i="9" s="1"/>
  <c r="X1142" i="9" s="1"/>
  <c r="X1143" i="9" s="1"/>
  <c r="X1144" i="9" s="1"/>
  <c r="X1145" i="9" s="1"/>
  <c r="X1146" i="9" s="1"/>
  <c r="X1147" i="9" s="1"/>
  <c r="X1148" i="9" s="1"/>
  <c r="X1149" i="9" s="1"/>
  <c r="X1150" i="9" s="1"/>
  <c r="X1151" i="9" s="1"/>
  <c r="X1152" i="9" s="1"/>
  <c r="X1153" i="9" s="1"/>
  <c r="X1154" i="9" s="1"/>
  <c r="X1155" i="9" s="1"/>
  <c r="X1156" i="9" s="1"/>
  <c r="X1157" i="9" s="1"/>
  <c r="X1158" i="9" s="1"/>
  <c r="X1159" i="9" s="1"/>
  <c r="X1160" i="9" s="1"/>
  <c r="X1161" i="9" s="1"/>
  <c r="X1162" i="9" s="1"/>
  <c r="X1163" i="9" s="1"/>
  <c r="X1164" i="9" s="1"/>
  <c r="X1165" i="9" s="1"/>
  <c r="X1166" i="9" s="1"/>
  <c r="X1167" i="9" s="1"/>
  <c r="X1168" i="9" s="1"/>
  <c r="X1169" i="9" s="1"/>
  <c r="X1170" i="9" s="1"/>
  <c r="X1171" i="9" s="1"/>
  <c r="X1172" i="9" s="1"/>
  <c r="X1173" i="9" s="1"/>
  <c r="X1174" i="9" s="1"/>
  <c r="X1175" i="9" s="1"/>
  <c r="X1176" i="9" s="1"/>
  <c r="X1177" i="9" s="1"/>
  <c r="X1178" i="9" s="1"/>
  <c r="X1179" i="9" s="1"/>
  <c r="X1180" i="9" s="1"/>
  <c r="X1181" i="9" s="1"/>
  <c r="X1182" i="9" s="1"/>
  <c r="X1183" i="9" s="1"/>
  <c r="X1184" i="9" s="1"/>
  <c r="X1185" i="9" s="1"/>
  <c r="X1186" i="9" s="1"/>
  <c r="X1187" i="9" s="1"/>
  <c r="X1188" i="9" s="1"/>
  <c r="X1189" i="9" s="1"/>
  <c r="X1190" i="9" s="1"/>
  <c r="X1191" i="9" s="1"/>
  <c r="X1192" i="9" s="1"/>
  <c r="X1193" i="9" s="1"/>
  <c r="X1194" i="9" s="1"/>
  <c r="X1195" i="9" s="1"/>
  <c r="X1196" i="9" s="1"/>
  <c r="X1197" i="9" s="1"/>
  <c r="X1198" i="9" s="1"/>
  <c r="X1199" i="9" s="1"/>
  <c r="X1200" i="9" s="1"/>
  <c r="X1201" i="9" s="1"/>
  <c r="X1202" i="9" s="1"/>
  <c r="X1203" i="9" s="1"/>
  <c r="X1204" i="9" s="1"/>
  <c r="X1205" i="9" s="1"/>
  <c r="X1206" i="9" s="1"/>
  <c r="X1207" i="9" s="1"/>
  <c r="X1208" i="9" s="1"/>
  <c r="X1209" i="9" s="1"/>
  <c r="X1210" i="9" s="1"/>
  <c r="X1211" i="9" s="1"/>
  <c r="X1212" i="9" s="1"/>
  <c r="X1213" i="9" s="1"/>
  <c r="X1214" i="9" s="1"/>
  <c r="X1215" i="9" s="1"/>
  <c r="X1216" i="9" s="1"/>
  <c r="X1217" i="9" s="1"/>
  <c r="X1218" i="9" s="1"/>
  <c r="X1219" i="9" s="1"/>
  <c r="X1220" i="9" s="1"/>
  <c r="X1221" i="9" s="1"/>
  <c r="X1222" i="9" s="1"/>
  <c r="X1223" i="9" s="1"/>
  <c r="X1224" i="9" s="1"/>
  <c r="X1225" i="9" s="1"/>
  <c r="X1226" i="9" s="1"/>
  <c r="X1227" i="9" s="1"/>
  <c r="X1228" i="9" s="1"/>
  <c r="X1229" i="9" s="1"/>
  <c r="X1230" i="9" s="1"/>
  <c r="X1231" i="9" s="1"/>
  <c r="X1232" i="9" s="1"/>
  <c r="X1233" i="9" s="1"/>
  <c r="X1234" i="9" s="1"/>
  <c r="X1235" i="9" s="1"/>
  <c r="X1236" i="9" s="1"/>
  <c r="X1237" i="9" s="1"/>
  <c r="X1238" i="9" s="1"/>
  <c r="X1239" i="9" s="1"/>
  <c r="X1240" i="9" s="1"/>
  <c r="X1241" i="9" s="1"/>
  <c r="X1242" i="9" s="1"/>
  <c r="X1243" i="9" s="1"/>
  <c r="X1244" i="9" s="1"/>
  <c r="X1245" i="9" s="1"/>
  <c r="X1246" i="9" s="1"/>
  <c r="X1247" i="9" s="1"/>
  <c r="X1248" i="9" s="1"/>
  <c r="X1249" i="9" s="1"/>
  <c r="X1250" i="9" s="1"/>
  <c r="X1251" i="9" s="1"/>
  <c r="X1252" i="9" s="1"/>
  <c r="X1253" i="9" s="1"/>
  <c r="X1254" i="9" s="1"/>
  <c r="X1255" i="9" s="1"/>
  <c r="X1256" i="9" s="1"/>
  <c r="X1257" i="9" s="1"/>
  <c r="X1258" i="9" s="1"/>
  <c r="X1259" i="9" s="1"/>
  <c r="X1260" i="9" s="1"/>
  <c r="X1261" i="9" s="1"/>
  <c r="X1262" i="9" s="1"/>
  <c r="X1263" i="9" s="1"/>
  <c r="X1264" i="9" s="1"/>
  <c r="X1265" i="9" s="1"/>
  <c r="X1266" i="9" s="1"/>
  <c r="X1267" i="9" s="1"/>
  <c r="X1268" i="9" s="1"/>
  <c r="X1269" i="9" s="1"/>
  <c r="X1270" i="9" s="1"/>
  <c r="X1271" i="9" s="1"/>
  <c r="X1272" i="9" s="1"/>
  <c r="X1273" i="9" s="1"/>
  <c r="X1274" i="9" s="1"/>
  <c r="X1275" i="9" s="1"/>
  <c r="X1276" i="9" s="1"/>
  <c r="X1277" i="9" s="1"/>
  <c r="X1278" i="9" s="1"/>
  <c r="X1279" i="9" s="1"/>
  <c r="X1280" i="9" s="1"/>
  <c r="X1281" i="9" s="1"/>
  <c r="X1282" i="9" s="1"/>
  <c r="X1283" i="9" s="1"/>
  <c r="X1284" i="9" s="1"/>
  <c r="X1285" i="9" s="1"/>
  <c r="X1286" i="9" s="1"/>
  <c r="X1287" i="9" s="1"/>
  <c r="X1288" i="9" s="1"/>
  <c r="X1289" i="9" s="1"/>
  <c r="X1290" i="9" s="1"/>
  <c r="X1291" i="9" s="1"/>
  <c r="X1292" i="9" s="1"/>
  <c r="X1293" i="9" s="1"/>
  <c r="X1294" i="9" s="1"/>
  <c r="X1295" i="9" s="1"/>
  <c r="X1296" i="9" s="1"/>
  <c r="X1297" i="9" s="1"/>
  <c r="X1298" i="9" s="1"/>
  <c r="X1299" i="9" s="1"/>
  <c r="X1300" i="9" s="1"/>
  <c r="X1301" i="9" s="1"/>
  <c r="X1302" i="9" s="1"/>
  <c r="X1303" i="9" s="1"/>
  <c r="X1304" i="9" s="1"/>
  <c r="X1305" i="9" s="1"/>
  <c r="X1306" i="9" s="1"/>
  <c r="X1307" i="9" s="1"/>
  <c r="X1308" i="9" s="1"/>
  <c r="X1309" i="9" s="1"/>
  <c r="X1310" i="9" s="1"/>
  <c r="X1311" i="9" s="1"/>
  <c r="X1312" i="9" s="1"/>
  <c r="X1313" i="9" s="1"/>
  <c r="X1314" i="9" s="1"/>
  <c r="X1315" i="9" s="1"/>
  <c r="X1316" i="9" s="1"/>
  <c r="X1317" i="9" s="1"/>
  <c r="X1318" i="9" s="1"/>
  <c r="X1319" i="9" s="1"/>
  <c r="X1320" i="9" s="1"/>
  <c r="X1321" i="9" s="1"/>
  <c r="X1322" i="9" s="1"/>
  <c r="X1323" i="9" s="1"/>
  <c r="X1324" i="9" s="1"/>
  <c r="X1325" i="9" s="1"/>
  <c r="X1326" i="9" s="1"/>
  <c r="X1327" i="9" s="1"/>
  <c r="X1328" i="9" s="1"/>
  <c r="X1329" i="9" s="1"/>
  <c r="X1330" i="9" s="1"/>
  <c r="X1331" i="9" s="1"/>
  <c r="X1332" i="9" s="1"/>
  <c r="X1333" i="9" s="1"/>
  <c r="X1334" i="9" s="1"/>
  <c r="X1335" i="9" s="1"/>
  <c r="X1336" i="9" s="1"/>
  <c r="X1337" i="9" s="1"/>
  <c r="X1338" i="9" s="1"/>
  <c r="X1339" i="9" s="1"/>
  <c r="X1340" i="9" s="1"/>
  <c r="X1341" i="9" s="1"/>
  <c r="X1342" i="9" s="1"/>
  <c r="X1343" i="9" s="1"/>
  <c r="X1344" i="9" s="1"/>
  <c r="X1345" i="9" s="1"/>
  <c r="X1346" i="9" s="1"/>
  <c r="X1347" i="9" s="1"/>
  <c r="X1348" i="9" s="1"/>
  <c r="X1349" i="9" s="1"/>
  <c r="X1350" i="9" s="1"/>
  <c r="X1351" i="9" s="1"/>
  <c r="X1352" i="9" s="1"/>
  <c r="X1353" i="9" s="1"/>
  <c r="X1354" i="9" s="1"/>
  <c r="X1355" i="9" s="1"/>
  <c r="X1356" i="9" s="1"/>
  <c r="X1357" i="9" s="1"/>
  <c r="X1358" i="9" s="1"/>
  <c r="X1359" i="9" s="1"/>
  <c r="X1360" i="9" s="1"/>
  <c r="X1361" i="9" s="1"/>
  <c r="X1362" i="9" s="1"/>
  <c r="X1363" i="9" s="1"/>
  <c r="X1364" i="9" s="1"/>
  <c r="X1365" i="9" s="1"/>
  <c r="X1366" i="9" s="1"/>
  <c r="X1367" i="9" s="1"/>
  <c r="X1368" i="9" s="1"/>
  <c r="X1369" i="9" s="1"/>
  <c r="X1370" i="9" s="1"/>
  <c r="X1371" i="9" s="1"/>
  <c r="X1372" i="9" s="1"/>
  <c r="X1373" i="9" s="1"/>
  <c r="X1374" i="9" s="1"/>
  <c r="X1375" i="9" s="1"/>
  <c r="X1376" i="9" s="1"/>
  <c r="X1377" i="9" s="1"/>
  <c r="X1378" i="9" s="1"/>
  <c r="X1379" i="9" s="1"/>
  <c r="X1380" i="9" s="1"/>
  <c r="X1381" i="9" s="1"/>
  <c r="X1382" i="9" s="1"/>
  <c r="X1383" i="9" s="1"/>
  <c r="X1384" i="9" s="1"/>
  <c r="X1385" i="9" s="1"/>
  <c r="X1386" i="9" s="1"/>
  <c r="X1387" i="9" s="1"/>
  <c r="X1388" i="9" s="1"/>
  <c r="X1389" i="9" s="1"/>
  <c r="X1390" i="9" s="1"/>
  <c r="X1391" i="9" s="1"/>
  <c r="X1392" i="9" s="1"/>
  <c r="X1393" i="9" s="1"/>
  <c r="X1394" i="9" s="1"/>
  <c r="X1395" i="9" s="1"/>
  <c r="X1396" i="9" s="1"/>
  <c r="X1397" i="9" s="1"/>
  <c r="X1398" i="9" s="1"/>
  <c r="X1399" i="9" s="1"/>
  <c r="X1400" i="9" s="1"/>
  <c r="X1401" i="9" s="1"/>
  <c r="X1402" i="9" s="1"/>
  <c r="X1403" i="9" s="1"/>
  <c r="X1404" i="9" s="1"/>
  <c r="X1405" i="9" s="1"/>
  <c r="X1406" i="9" s="1"/>
  <c r="X1407" i="9" s="1"/>
  <c r="X1408" i="9" s="1"/>
  <c r="X1409" i="9" s="1"/>
  <c r="X1410" i="9" s="1"/>
  <c r="X1411" i="9" s="1"/>
  <c r="X1412" i="9" s="1"/>
  <c r="X1413" i="9" s="1"/>
  <c r="X1414" i="9" s="1"/>
  <c r="X1415" i="9" s="1"/>
  <c r="X1416" i="9" s="1"/>
  <c r="X1417" i="9" s="1"/>
  <c r="X1418" i="9" s="1"/>
  <c r="X1419" i="9" s="1"/>
  <c r="X1420" i="9" s="1"/>
  <c r="X1421" i="9" s="1"/>
  <c r="X1422" i="9" s="1"/>
  <c r="X1423" i="9" s="1"/>
  <c r="X1424" i="9" s="1"/>
  <c r="X1425" i="9" s="1"/>
  <c r="X1426" i="9" s="1"/>
  <c r="X1427" i="9" s="1"/>
  <c r="X1428" i="9" s="1"/>
  <c r="X1429" i="9" s="1"/>
  <c r="X1430" i="9" s="1"/>
  <c r="X1431" i="9" s="1"/>
  <c r="X1432" i="9" s="1"/>
  <c r="X1433" i="9" s="1"/>
  <c r="X1434" i="9" s="1"/>
  <c r="X1435" i="9" s="1"/>
  <c r="X1436" i="9" s="1"/>
  <c r="X1437" i="9" s="1"/>
  <c r="X1438" i="9" s="1"/>
  <c r="X1439" i="9" s="1"/>
  <c r="X1440" i="9" s="1"/>
  <c r="X1441" i="9" s="1"/>
  <c r="X1442" i="9" s="1"/>
  <c r="X1443" i="9" s="1"/>
  <c r="X1444" i="9" s="1"/>
  <c r="X1445" i="9" s="1"/>
  <c r="X1446" i="9" s="1"/>
  <c r="X1447" i="9" s="1"/>
  <c r="X1448" i="9" s="1"/>
  <c r="X1449" i="9" s="1"/>
  <c r="X1450" i="9" s="1"/>
  <c r="X1451" i="9" s="1"/>
  <c r="X1452" i="9" s="1"/>
  <c r="X1453" i="9" s="1"/>
  <c r="X1454" i="9" s="1"/>
  <c r="X1455" i="9" s="1"/>
  <c r="X1456" i="9" s="1"/>
  <c r="X1457" i="9" s="1"/>
  <c r="X1458" i="9" s="1"/>
  <c r="X1459" i="9" s="1"/>
  <c r="X1460" i="9" s="1"/>
  <c r="X1461" i="9" s="1"/>
  <c r="X1462" i="9" s="1"/>
  <c r="X1463" i="9" s="1"/>
  <c r="X1464" i="9" s="1"/>
  <c r="X1465" i="9" s="1"/>
  <c r="X1466" i="9" s="1"/>
  <c r="X1467" i="9" s="1"/>
  <c r="X1468" i="9" s="1"/>
  <c r="X1469" i="9" s="1"/>
  <c r="X1470" i="9" s="1"/>
  <c r="X1471" i="9" s="1"/>
  <c r="X1472" i="9" s="1"/>
  <c r="X1473" i="9" s="1"/>
  <c r="X1474" i="9" s="1"/>
  <c r="X1475" i="9" s="1"/>
  <c r="X1476" i="9" s="1"/>
  <c r="X1477" i="9" s="1"/>
  <c r="X1478" i="9" s="1"/>
  <c r="X1479" i="9" s="1"/>
  <c r="X1480" i="9" s="1"/>
  <c r="X1481" i="9" s="1"/>
  <c r="X1482" i="9" s="1"/>
  <c r="X1483" i="9" s="1"/>
  <c r="X1484" i="9" s="1"/>
  <c r="X1485" i="9" s="1"/>
  <c r="X1486" i="9" s="1"/>
  <c r="X1487" i="9" s="1"/>
  <c r="X1488" i="9" s="1"/>
  <c r="X1489" i="9" s="1"/>
  <c r="X1490" i="9" s="1"/>
  <c r="X1491" i="9" s="1"/>
  <c r="X1492" i="9" s="1"/>
  <c r="X1493" i="9" s="1"/>
  <c r="X1494" i="9" s="1"/>
  <c r="X1495" i="9" s="1"/>
  <c r="X1496" i="9" s="1"/>
  <c r="X1497" i="9" s="1"/>
  <c r="X1498" i="9" s="1"/>
  <c r="X1499" i="9" s="1"/>
  <c r="X1500" i="9" s="1"/>
  <c r="X1501" i="9" s="1"/>
  <c r="X1502" i="9" s="1"/>
  <c r="X1503" i="9" s="1"/>
  <c r="X1504" i="9" s="1"/>
  <c r="X1505" i="9" s="1"/>
  <c r="X1506" i="9" s="1"/>
  <c r="X1507" i="9" s="1"/>
  <c r="X1508" i="9" s="1"/>
  <c r="X1509" i="9" s="1"/>
  <c r="X1510" i="9" s="1"/>
  <c r="X1511" i="9" s="1"/>
  <c r="X1512" i="9" s="1"/>
  <c r="X1513" i="9" s="1"/>
  <c r="X1514" i="9" s="1"/>
  <c r="X1515" i="9" s="1"/>
  <c r="X1516" i="9" s="1"/>
  <c r="X1517" i="9" s="1"/>
  <c r="X1518" i="9" s="1"/>
  <c r="X1519" i="9" s="1"/>
  <c r="X1520" i="9" s="1"/>
  <c r="X1521" i="9" s="1"/>
  <c r="X1522" i="9" s="1"/>
  <c r="X1523" i="9" s="1"/>
  <c r="X1524" i="9" s="1"/>
  <c r="X1525" i="9" s="1"/>
  <c r="X1526" i="9" s="1"/>
  <c r="X1527" i="9" s="1"/>
  <c r="X1528" i="9" s="1"/>
  <c r="X1529" i="9" s="1"/>
  <c r="X1530" i="9" s="1"/>
  <c r="X1531" i="9" s="1"/>
  <c r="X1532" i="9" s="1"/>
  <c r="X1533" i="9" s="1"/>
  <c r="X1534" i="9" s="1"/>
  <c r="X1535" i="9" s="1"/>
  <c r="X1536" i="9" s="1"/>
  <c r="X1537" i="9" s="1"/>
  <c r="X1538" i="9" s="1"/>
  <c r="X1539" i="9" s="1"/>
  <c r="X1540" i="9" s="1"/>
  <c r="X1541" i="9" s="1"/>
  <c r="X1542" i="9" s="1"/>
  <c r="X1543" i="9" s="1"/>
  <c r="X1544" i="9" s="1"/>
  <c r="X1545" i="9" s="1"/>
  <c r="X1546" i="9" s="1"/>
  <c r="X1547" i="9" s="1"/>
  <c r="X1548" i="9" s="1"/>
  <c r="X1549" i="9" s="1"/>
  <c r="X1550" i="9" s="1"/>
  <c r="X1551" i="9" s="1"/>
  <c r="X1552" i="9" s="1"/>
  <c r="X1553" i="9" s="1"/>
  <c r="X1554" i="9" s="1"/>
  <c r="X1555" i="9" s="1"/>
  <c r="X1556" i="9" s="1"/>
  <c r="X1557" i="9" s="1"/>
  <c r="X1558" i="9" s="1"/>
  <c r="X1559" i="9" s="1"/>
  <c r="X1560" i="9" s="1"/>
  <c r="X1561" i="9" s="1"/>
  <c r="X1562" i="9" s="1"/>
  <c r="X1563" i="9" s="1"/>
  <c r="X1564" i="9" s="1"/>
  <c r="X1565" i="9" s="1"/>
  <c r="X1566" i="9" s="1"/>
  <c r="X1567" i="9" s="1"/>
  <c r="X1568" i="9" s="1"/>
  <c r="X1569" i="9" s="1"/>
  <c r="X1570" i="9" s="1"/>
  <c r="X1571" i="9" s="1"/>
  <c r="X1572" i="9" s="1"/>
  <c r="X1573" i="9" s="1"/>
  <c r="X1574" i="9" s="1"/>
  <c r="X1575" i="9" s="1"/>
  <c r="X1576" i="9" s="1"/>
  <c r="X1577" i="9" s="1"/>
  <c r="X1578" i="9" s="1"/>
  <c r="X1579" i="9" s="1"/>
  <c r="X1580" i="9" s="1"/>
  <c r="X1581" i="9" s="1"/>
  <c r="X1582" i="9" s="1"/>
  <c r="X1583" i="9" s="1"/>
  <c r="X1584" i="9" s="1"/>
  <c r="X1585" i="9" s="1"/>
  <c r="X1586" i="9" s="1"/>
  <c r="X1587" i="9" s="1"/>
  <c r="X1588" i="9" s="1"/>
  <c r="X1589" i="9" s="1"/>
  <c r="X1590" i="9" s="1"/>
  <c r="X1591" i="9" s="1"/>
  <c r="X1592" i="9" s="1"/>
  <c r="X1593" i="9" s="1"/>
  <c r="X1594" i="9" s="1"/>
  <c r="X1595" i="9" s="1"/>
  <c r="X1596" i="9" s="1"/>
  <c r="X1597" i="9" s="1"/>
  <c r="X1598" i="9" s="1"/>
  <c r="X1599" i="9" s="1"/>
  <c r="X1600" i="9" s="1"/>
  <c r="X1601" i="9" s="1"/>
  <c r="X1602" i="9" s="1"/>
  <c r="X1603" i="9" s="1"/>
  <c r="X1604" i="9" s="1"/>
  <c r="X1605" i="9" s="1"/>
  <c r="X1606" i="9" s="1"/>
  <c r="X1607" i="9" s="1"/>
  <c r="X1608" i="9" s="1"/>
  <c r="X1609" i="9" s="1"/>
  <c r="X1610" i="9" s="1"/>
  <c r="X1611" i="9" s="1"/>
  <c r="X1612" i="9" s="1"/>
  <c r="X1613" i="9" s="1"/>
  <c r="X1614" i="9" s="1"/>
  <c r="X1615" i="9" s="1"/>
  <c r="X1616" i="9" s="1"/>
  <c r="X1617" i="9" s="1"/>
  <c r="X1618" i="9" s="1"/>
  <c r="X1619" i="9" s="1"/>
  <c r="X1620" i="9" s="1"/>
  <c r="X1621" i="9" s="1"/>
  <c r="X1622" i="9" s="1"/>
  <c r="X1623" i="9" s="1"/>
  <c r="X1624" i="9" s="1"/>
  <c r="X1625" i="9" s="1"/>
  <c r="X1626" i="9" s="1"/>
  <c r="X1627" i="9" s="1"/>
  <c r="X1628" i="9" s="1"/>
  <c r="X1629" i="9" s="1"/>
  <c r="X1630" i="9" s="1"/>
  <c r="X1631" i="9" s="1"/>
  <c r="X1632" i="9" s="1"/>
  <c r="X1633" i="9" s="1"/>
  <c r="X1634" i="9" s="1"/>
  <c r="X1635" i="9" s="1"/>
  <c r="X1636" i="9" s="1"/>
  <c r="X1637" i="9" s="1"/>
  <c r="X1638" i="9" s="1"/>
  <c r="X1639" i="9" s="1"/>
  <c r="X1640" i="9" s="1"/>
  <c r="X1641" i="9" s="1"/>
  <c r="X1642" i="9" s="1"/>
  <c r="X1643" i="9" s="1"/>
  <c r="X1644" i="9" s="1"/>
  <c r="X1645" i="9" s="1"/>
  <c r="X1646" i="9" s="1"/>
  <c r="X1647" i="9" s="1"/>
  <c r="X1648" i="9" s="1"/>
  <c r="X1649" i="9" s="1"/>
  <c r="X1650" i="9" s="1"/>
  <c r="X1651" i="9" s="1"/>
  <c r="X1652" i="9" s="1"/>
  <c r="X1653" i="9" s="1"/>
  <c r="X1654" i="9" s="1"/>
  <c r="X1655" i="9" s="1"/>
  <c r="X1656" i="9" s="1"/>
  <c r="X1657" i="9" s="1"/>
  <c r="X1658" i="9" s="1"/>
  <c r="X1659" i="9" s="1"/>
  <c r="X1660" i="9" s="1"/>
  <c r="X1661" i="9" s="1"/>
  <c r="X1662" i="9" s="1"/>
  <c r="X1663" i="9" s="1"/>
  <c r="X1664" i="9" s="1"/>
  <c r="X1665" i="9" s="1"/>
  <c r="X1666" i="9" s="1"/>
  <c r="X1667" i="9" s="1"/>
  <c r="X1668" i="9" s="1"/>
  <c r="X1669" i="9" s="1"/>
  <c r="X1670" i="9" s="1"/>
  <c r="X1671" i="9" s="1"/>
  <c r="X1672" i="9" s="1"/>
  <c r="X1673" i="9" s="1"/>
  <c r="X1674" i="9" s="1"/>
  <c r="X1675" i="9" s="1"/>
  <c r="X1676" i="9" s="1"/>
  <c r="X1677" i="9" s="1"/>
  <c r="X1678" i="9" s="1"/>
  <c r="X1679" i="9" s="1"/>
  <c r="X1680" i="9" s="1"/>
  <c r="X1681" i="9" s="1"/>
  <c r="X1682" i="9" s="1"/>
  <c r="X1683" i="9" s="1"/>
  <c r="X1684" i="9" s="1"/>
  <c r="X1685" i="9" s="1"/>
  <c r="X1686" i="9" s="1"/>
  <c r="X1687" i="9" s="1"/>
  <c r="X1688" i="9" s="1"/>
  <c r="X1689" i="9" s="1"/>
  <c r="X1690" i="9" s="1"/>
  <c r="X1691" i="9" s="1"/>
  <c r="X1692" i="9" s="1"/>
  <c r="X1693" i="9" s="1"/>
  <c r="X1694" i="9" s="1"/>
  <c r="X1695" i="9" s="1"/>
  <c r="X1696" i="9" s="1"/>
  <c r="X1697" i="9" s="1"/>
  <c r="X1698" i="9" s="1"/>
  <c r="X1699" i="9" s="1"/>
  <c r="X1700" i="9" s="1"/>
  <c r="X1701" i="9" s="1"/>
  <c r="X1702" i="9" s="1"/>
  <c r="X1703" i="9" s="1"/>
  <c r="X1704" i="9" s="1"/>
  <c r="X1705" i="9" s="1"/>
  <c r="X1706" i="9" s="1"/>
  <c r="X1707" i="9" s="1"/>
  <c r="X1708" i="9" s="1"/>
  <c r="X1709" i="9" s="1"/>
  <c r="X1710" i="9" s="1"/>
  <c r="X1711" i="9" s="1"/>
  <c r="X1712" i="9" s="1"/>
  <c r="X1713" i="9" s="1"/>
  <c r="X1714" i="9" s="1"/>
  <c r="X1715" i="9" s="1"/>
  <c r="X1716" i="9" s="1"/>
  <c r="X1717" i="9" s="1"/>
  <c r="X1718" i="9" s="1"/>
  <c r="X1719" i="9" s="1"/>
  <c r="X1720" i="9" s="1"/>
  <c r="X1721" i="9" s="1"/>
  <c r="X1722" i="9" s="1"/>
  <c r="X1723" i="9" s="1"/>
  <c r="X1724" i="9" s="1"/>
  <c r="X1725" i="9" s="1"/>
  <c r="X1726" i="9" s="1"/>
  <c r="X1727" i="9" s="1"/>
  <c r="X1728" i="9" s="1"/>
  <c r="X1729" i="9" s="1"/>
  <c r="X1730" i="9" s="1"/>
  <c r="X1731" i="9" s="1"/>
  <c r="X1732" i="9" s="1"/>
  <c r="X1733" i="9" s="1"/>
  <c r="X1734" i="9" s="1"/>
  <c r="X1735" i="9" s="1"/>
  <c r="X1736" i="9" s="1"/>
  <c r="X1737" i="9" s="1"/>
  <c r="X1738" i="9" s="1"/>
  <c r="X1739" i="9" s="1"/>
  <c r="X1740" i="9" s="1"/>
  <c r="X1741" i="9" s="1"/>
  <c r="X1742" i="9" s="1"/>
  <c r="X1743" i="9" s="1"/>
  <c r="X1744" i="9" s="1"/>
  <c r="X1745" i="9" s="1"/>
  <c r="X1746" i="9" s="1"/>
  <c r="X1747" i="9" s="1"/>
  <c r="X1748" i="9" s="1"/>
  <c r="X1749" i="9" s="1"/>
  <c r="X1750" i="9" s="1"/>
  <c r="X1751" i="9" s="1"/>
  <c r="X1752" i="9" s="1"/>
  <c r="X1753" i="9" s="1"/>
  <c r="X1754" i="9" s="1"/>
  <c r="X1755" i="9" s="1"/>
  <c r="X1756" i="9" s="1"/>
  <c r="X1757" i="9" s="1"/>
  <c r="X1758" i="9" s="1"/>
  <c r="X1759" i="9" s="1"/>
  <c r="X1760" i="9" s="1"/>
  <c r="X1761" i="9" s="1"/>
  <c r="X1762" i="9" s="1"/>
  <c r="X1763" i="9" s="1"/>
  <c r="X1764" i="9" s="1"/>
  <c r="X1765" i="9" s="1"/>
  <c r="X1766" i="9" s="1"/>
  <c r="X1767" i="9" s="1"/>
  <c r="X1768" i="9" s="1"/>
  <c r="X1769" i="9" s="1"/>
  <c r="X1770" i="9" s="1"/>
  <c r="X1771" i="9" s="1"/>
  <c r="X1772" i="9" s="1"/>
  <c r="X1773" i="9" s="1"/>
  <c r="X1774" i="9" s="1"/>
  <c r="X1775" i="9" s="1"/>
  <c r="X1776" i="9" s="1"/>
  <c r="X1777" i="9" s="1"/>
  <c r="X1778" i="9" s="1"/>
  <c r="X1779" i="9" s="1"/>
  <c r="X1780" i="9" s="1"/>
  <c r="X1781" i="9" s="1"/>
  <c r="X1782" i="9" s="1"/>
  <c r="X1783" i="9" s="1"/>
  <c r="X1784" i="9" s="1"/>
  <c r="X1785" i="9" s="1"/>
  <c r="X1786" i="9" s="1"/>
  <c r="X1787" i="9" s="1"/>
  <c r="X1788" i="9" s="1"/>
  <c r="X1789" i="9" s="1"/>
  <c r="X1790" i="9" s="1"/>
  <c r="X1791" i="9" s="1"/>
  <c r="X1792" i="9" s="1"/>
  <c r="X1793" i="9" s="1"/>
  <c r="X1794" i="9" s="1"/>
  <c r="X1795" i="9" s="1"/>
  <c r="X1796" i="9" s="1"/>
  <c r="X1797" i="9" s="1"/>
  <c r="X1798" i="9" s="1"/>
  <c r="X1799" i="9" s="1"/>
  <c r="X1800" i="9" s="1"/>
  <c r="X1801" i="9" s="1"/>
  <c r="X1802" i="9" s="1"/>
  <c r="X1803" i="9" s="1"/>
  <c r="X1804" i="9" s="1"/>
  <c r="X1805" i="9" s="1"/>
  <c r="X1806" i="9" s="1"/>
  <c r="X1807" i="9" s="1"/>
  <c r="X1808" i="9" s="1"/>
  <c r="X1809" i="9" s="1"/>
  <c r="X1810" i="9" s="1"/>
  <c r="X1811" i="9" s="1"/>
  <c r="X1812" i="9" s="1"/>
  <c r="X1813" i="9" s="1"/>
  <c r="X1814" i="9" s="1"/>
  <c r="X1815" i="9" s="1"/>
  <c r="X1816" i="9" s="1"/>
  <c r="X1817" i="9" s="1"/>
  <c r="X1818" i="9" s="1"/>
  <c r="X1819" i="9" s="1"/>
  <c r="X1820" i="9" s="1"/>
  <c r="X1821" i="9" s="1"/>
  <c r="X1822" i="9" s="1"/>
  <c r="X1823" i="9" s="1"/>
  <c r="X1824" i="9" s="1"/>
  <c r="X1825" i="9" s="1"/>
  <c r="X1826" i="9" s="1"/>
  <c r="X1827" i="9" s="1"/>
  <c r="X1828" i="9" s="1"/>
  <c r="X1829" i="9" s="1"/>
  <c r="X1830" i="9" s="1"/>
  <c r="X1831" i="9" s="1"/>
  <c r="X1832" i="9" s="1"/>
  <c r="X1833" i="9" s="1"/>
  <c r="X1834" i="9" s="1"/>
  <c r="X1835" i="9" s="1"/>
  <c r="X1836" i="9" s="1"/>
  <c r="X1837" i="9" s="1"/>
  <c r="X1838" i="9" s="1"/>
  <c r="X1839" i="9" s="1"/>
  <c r="X1840" i="9" s="1"/>
  <c r="X1841" i="9" s="1"/>
  <c r="X1842" i="9" s="1"/>
  <c r="X1843" i="9" s="1"/>
  <c r="X1844" i="9" s="1"/>
  <c r="X1845" i="9" s="1"/>
  <c r="X1846" i="9" s="1"/>
  <c r="X1847" i="9" s="1"/>
  <c r="X1848" i="9" s="1"/>
  <c r="X1849" i="9" s="1"/>
  <c r="X1850" i="9" s="1"/>
  <c r="X1851" i="9" s="1"/>
  <c r="X1852" i="9" s="1"/>
  <c r="X1853" i="9" s="1"/>
  <c r="X1854" i="9" s="1"/>
  <c r="X1855" i="9" s="1"/>
  <c r="X1856" i="9" s="1"/>
  <c r="X1857" i="9" s="1"/>
  <c r="X1858" i="9" s="1"/>
  <c r="X1859" i="9" s="1"/>
  <c r="X1860" i="9" s="1"/>
  <c r="X1861" i="9" s="1"/>
  <c r="X1862" i="9" s="1"/>
  <c r="X1863" i="9" s="1"/>
  <c r="X1864" i="9" s="1"/>
  <c r="X1865" i="9" s="1"/>
  <c r="X1866" i="9" s="1"/>
  <c r="X1867" i="9" s="1"/>
  <c r="X1868" i="9" s="1"/>
  <c r="X1869" i="9" s="1"/>
  <c r="X1870" i="9" s="1"/>
  <c r="X1871" i="9" s="1"/>
  <c r="X1872" i="9" s="1"/>
  <c r="X1873" i="9" s="1"/>
  <c r="X1874" i="9" s="1"/>
  <c r="X1875" i="9" s="1"/>
  <c r="X1876" i="9" s="1"/>
  <c r="X1877" i="9" s="1"/>
  <c r="X1878" i="9" s="1"/>
  <c r="X1879" i="9" s="1"/>
  <c r="X1880" i="9" s="1"/>
  <c r="X1881" i="9" s="1"/>
  <c r="X1882" i="9" s="1"/>
  <c r="X1883" i="9" s="1"/>
  <c r="X1884" i="9" s="1"/>
  <c r="X1885" i="9" s="1"/>
  <c r="X1886" i="9" s="1"/>
  <c r="X1887" i="9" s="1"/>
  <c r="X1888" i="9" s="1"/>
  <c r="X1889" i="9" s="1"/>
  <c r="X1890" i="9" s="1"/>
  <c r="X1891" i="9" s="1"/>
  <c r="X1892" i="9" s="1"/>
  <c r="X1893" i="9" s="1"/>
  <c r="X1894" i="9" s="1"/>
  <c r="X1895" i="9" s="1"/>
  <c r="X1896" i="9" s="1"/>
  <c r="X1897" i="9" s="1"/>
  <c r="X1898" i="9" s="1"/>
  <c r="X1899" i="9" s="1"/>
  <c r="X1900" i="9" s="1"/>
  <c r="X1901" i="9" s="1"/>
  <c r="X1902" i="9" s="1"/>
  <c r="X1903" i="9" s="1"/>
  <c r="X1904" i="9" s="1"/>
  <c r="X1905" i="9" s="1"/>
  <c r="X1906" i="9" s="1"/>
  <c r="X1907" i="9" s="1"/>
  <c r="X1908" i="9" s="1"/>
  <c r="X1909" i="9" s="1"/>
  <c r="X1910" i="9" s="1"/>
  <c r="X1911" i="9" s="1"/>
  <c r="X1912" i="9" s="1"/>
  <c r="X1913" i="9" s="1"/>
  <c r="X1914" i="9" s="1"/>
  <c r="X1915" i="9" s="1"/>
  <c r="X1916" i="9" s="1"/>
  <c r="X1917" i="9" s="1"/>
  <c r="X1918" i="9" s="1"/>
  <c r="X1919" i="9" s="1"/>
  <c r="X1920" i="9" s="1"/>
  <c r="X1921" i="9" s="1"/>
  <c r="X1922" i="9" s="1"/>
  <c r="X1923" i="9" s="1"/>
  <c r="X1924" i="9" s="1"/>
  <c r="X1925" i="9" s="1"/>
  <c r="X1926" i="9" s="1"/>
  <c r="X1927" i="9" s="1"/>
  <c r="X1928" i="9" s="1"/>
  <c r="X1929" i="9" s="1"/>
  <c r="X1930" i="9" s="1"/>
  <c r="X1931" i="9" s="1"/>
  <c r="X1932" i="9" s="1"/>
  <c r="X1933" i="9" s="1"/>
  <c r="X1934" i="9" s="1"/>
  <c r="X1935" i="9" s="1"/>
  <c r="X1936" i="9" s="1"/>
  <c r="X1937" i="9" s="1"/>
  <c r="X1938" i="9" s="1"/>
  <c r="X1939" i="9" s="1"/>
  <c r="X1940" i="9" s="1"/>
  <c r="X1941" i="9" s="1"/>
  <c r="X1942" i="9" s="1"/>
  <c r="X1943" i="9" s="1"/>
  <c r="X1944" i="9" s="1"/>
  <c r="X1945" i="9" s="1"/>
  <c r="X1946" i="9" s="1"/>
  <c r="X1947" i="9" s="1"/>
  <c r="X1948" i="9" s="1"/>
  <c r="X1949" i="9" s="1"/>
  <c r="X1950" i="9" s="1"/>
  <c r="X1951" i="9" s="1"/>
  <c r="X1952" i="9" s="1"/>
  <c r="X1953" i="9" s="1"/>
  <c r="X1954" i="9" s="1"/>
  <c r="X1955" i="9" s="1"/>
  <c r="X1956" i="9" s="1"/>
  <c r="X1957" i="9" s="1"/>
  <c r="X1958" i="9" s="1"/>
  <c r="X1959" i="9" s="1"/>
  <c r="X1960" i="9" s="1"/>
  <c r="X1961" i="9" s="1"/>
  <c r="X1962" i="9" s="1"/>
  <c r="X1963" i="9" s="1"/>
  <c r="X1964" i="9" s="1"/>
  <c r="X1965" i="9" s="1"/>
  <c r="X1966" i="9" s="1"/>
  <c r="X1967" i="9" s="1"/>
  <c r="X1968" i="9" s="1"/>
  <c r="X1969" i="9" s="1"/>
  <c r="X1970" i="9" s="1"/>
  <c r="X1971" i="9" s="1"/>
  <c r="X1972" i="9" s="1"/>
  <c r="X1973" i="9" s="1"/>
  <c r="X1974" i="9" s="1"/>
  <c r="X1975" i="9" s="1"/>
  <c r="X1976" i="9" s="1"/>
  <c r="X1977" i="9" s="1"/>
  <c r="X1978" i="9" s="1"/>
  <c r="X1979" i="9" s="1"/>
  <c r="X1980" i="9" s="1"/>
  <c r="X1981" i="9" s="1"/>
  <c r="X1982" i="9" s="1"/>
  <c r="X1983" i="9" s="1"/>
  <c r="X1984" i="9" s="1"/>
  <c r="X1985" i="9" s="1"/>
  <c r="X1986" i="9" s="1"/>
  <c r="X1987" i="9" s="1"/>
  <c r="X1988" i="9" s="1"/>
  <c r="X1989" i="9" s="1"/>
  <c r="X1990" i="9" s="1"/>
  <c r="X1991" i="9" s="1"/>
  <c r="X1992" i="9" s="1"/>
  <c r="X1993" i="9" s="1"/>
  <c r="X1994" i="9" s="1"/>
  <c r="X1995" i="9" s="1"/>
  <c r="X1996" i="9" s="1"/>
  <c r="X1997" i="9" s="1"/>
  <c r="X1998" i="9" s="1"/>
  <c r="X1999" i="9" s="1"/>
  <c r="X2000" i="9" s="1"/>
  <c r="X2001" i="9" s="1"/>
  <c r="X2002" i="9" s="1"/>
  <c r="X2003" i="9" s="1"/>
  <c r="X2004" i="9" s="1"/>
  <c r="X2005" i="9" s="1"/>
  <c r="X2006" i="9" s="1"/>
  <c r="X2007" i="9" s="1"/>
  <c r="X2008" i="9" s="1"/>
  <c r="X2009" i="9" s="1"/>
  <c r="X2010" i="9" s="1"/>
  <c r="X2011" i="9" s="1"/>
  <c r="X2012" i="9" s="1"/>
  <c r="X2013" i="9" s="1"/>
  <c r="X2014" i="9" s="1"/>
  <c r="X2015" i="9" s="1"/>
  <c r="X2016" i="9" s="1"/>
  <c r="X2017" i="9" s="1"/>
  <c r="X2018" i="9" s="1"/>
  <c r="X2019" i="9" s="1"/>
  <c r="X2020" i="9" s="1"/>
  <c r="X2021" i="9" s="1"/>
  <c r="X2022" i="9" s="1"/>
  <c r="X2023" i="9" s="1"/>
  <c r="X2024" i="9" s="1"/>
  <c r="X2025" i="9" s="1"/>
  <c r="X2026" i="9" s="1"/>
  <c r="X2027" i="9" s="1"/>
  <c r="X2028" i="9" s="1"/>
  <c r="X2029" i="9" s="1"/>
  <c r="X2030" i="9" s="1"/>
  <c r="X2031" i="9" s="1"/>
  <c r="X2032" i="9" s="1"/>
  <c r="X2033" i="9" s="1"/>
  <c r="X2034" i="9" s="1"/>
  <c r="X2035" i="9" s="1"/>
  <c r="X2036" i="9" s="1"/>
  <c r="X2037" i="9" s="1"/>
  <c r="X2038" i="9" s="1"/>
  <c r="X2039" i="9" s="1"/>
  <c r="X2040" i="9" s="1"/>
  <c r="X2041" i="9" s="1"/>
  <c r="X2042" i="9" s="1"/>
  <c r="X2043" i="9" s="1"/>
  <c r="X2044" i="9" s="1"/>
  <c r="X2045" i="9" s="1"/>
  <c r="X2046" i="9" s="1"/>
  <c r="X2047" i="9" s="1"/>
  <c r="X2048" i="9" s="1"/>
  <c r="X2049" i="9" s="1"/>
  <c r="X2050" i="9" s="1"/>
  <c r="X2051" i="9" s="1"/>
  <c r="X2052" i="9" s="1"/>
  <c r="X2053" i="9" s="1"/>
  <c r="X2054" i="9" s="1"/>
  <c r="X2055" i="9" s="1"/>
  <c r="X2056" i="9" s="1"/>
  <c r="X2057" i="9" s="1"/>
  <c r="X2058" i="9" s="1"/>
  <c r="X2059" i="9" s="1"/>
  <c r="X2060" i="9" s="1"/>
  <c r="X2061" i="9" s="1"/>
  <c r="X2062" i="9" s="1"/>
  <c r="X2063" i="9" s="1"/>
  <c r="X2064" i="9" s="1"/>
  <c r="X2065" i="9" s="1"/>
  <c r="X2066" i="9" s="1"/>
  <c r="X2067" i="9" s="1"/>
  <c r="X2068" i="9" s="1"/>
  <c r="X2069" i="9" s="1"/>
  <c r="X2070" i="9" s="1"/>
  <c r="X2071" i="9" s="1"/>
  <c r="X2072" i="9" s="1"/>
  <c r="X2073" i="9" s="1"/>
  <c r="X2074" i="9" s="1"/>
  <c r="X2075" i="9" s="1"/>
  <c r="X2076" i="9" s="1"/>
  <c r="X2077" i="9" s="1"/>
  <c r="X2078" i="9" s="1"/>
  <c r="X2079" i="9" s="1"/>
  <c r="X2080" i="9" s="1"/>
  <c r="X2081" i="9" s="1"/>
  <c r="X2082" i="9" s="1"/>
  <c r="X2083" i="9" s="1"/>
  <c r="X2084" i="9" s="1"/>
  <c r="X2085" i="9" s="1"/>
  <c r="X2086" i="9" s="1"/>
  <c r="X2087" i="9" s="1"/>
  <c r="X2088" i="9" s="1"/>
  <c r="X2089" i="9" s="1"/>
  <c r="X2090" i="9" s="1"/>
  <c r="X2091" i="9" s="1"/>
  <c r="X2092" i="9" s="1"/>
  <c r="X2093" i="9" s="1"/>
  <c r="X2094" i="9" s="1"/>
  <c r="X2095" i="9" s="1"/>
  <c r="X2096" i="9" s="1"/>
  <c r="X2097" i="9" s="1"/>
  <c r="X2098" i="9" s="1"/>
  <c r="X2099" i="9" s="1"/>
  <c r="X2100" i="9" s="1"/>
  <c r="X2101" i="9" s="1"/>
  <c r="X2102" i="9" s="1"/>
  <c r="X2103" i="9" s="1"/>
  <c r="X2104" i="9" s="1"/>
  <c r="X2105" i="9" s="1"/>
  <c r="X2106" i="9" s="1"/>
  <c r="X2107" i="9" s="1"/>
  <c r="X2108" i="9" s="1"/>
  <c r="X2109" i="9" s="1"/>
  <c r="X2110" i="9" s="1"/>
  <c r="X2111" i="9" s="1"/>
  <c r="X2112" i="9" s="1"/>
  <c r="X2113" i="9" s="1"/>
  <c r="X2114" i="9" s="1"/>
  <c r="X2115" i="9" s="1"/>
  <c r="X2116" i="9" s="1"/>
  <c r="X2117" i="9" s="1"/>
  <c r="X2118" i="9" s="1"/>
  <c r="X2119" i="9" s="1"/>
  <c r="X2120" i="9" s="1"/>
  <c r="X2121" i="9" s="1"/>
  <c r="X2122" i="9" s="1"/>
  <c r="X2123" i="9" s="1"/>
  <c r="X2124" i="9" s="1"/>
  <c r="X2125" i="9" s="1"/>
  <c r="X2126" i="9" s="1"/>
  <c r="X2127" i="9" s="1"/>
  <c r="X2128" i="9" s="1"/>
  <c r="X2129" i="9" s="1"/>
  <c r="X2130" i="9" s="1"/>
  <c r="X2131" i="9" s="1"/>
  <c r="X2132" i="9" s="1"/>
  <c r="X2133" i="9" s="1"/>
  <c r="X2134" i="9" s="1"/>
  <c r="X2135" i="9" s="1"/>
  <c r="X2136" i="9" s="1"/>
  <c r="X2137" i="9" s="1"/>
  <c r="X2138" i="9" s="1"/>
  <c r="X2139" i="9" s="1"/>
  <c r="X2140" i="9" s="1"/>
  <c r="X2141" i="9" s="1"/>
  <c r="X2142" i="9" s="1"/>
  <c r="X2143" i="9" s="1"/>
  <c r="X2144" i="9" s="1"/>
  <c r="X2145" i="9" s="1"/>
  <c r="X2146" i="9" s="1"/>
  <c r="X2147" i="9" s="1"/>
  <c r="X2148" i="9" s="1"/>
  <c r="X2149" i="9" s="1"/>
  <c r="X2150" i="9" s="1"/>
  <c r="X2151" i="9" s="1"/>
  <c r="X2152" i="9" s="1"/>
  <c r="X2153" i="9" s="1"/>
  <c r="X2154" i="9" s="1"/>
  <c r="X2155" i="9" s="1"/>
  <c r="X2156" i="9" s="1"/>
  <c r="X2157" i="9" s="1"/>
  <c r="X2158" i="9" s="1"/>
  <c r="X2159" i="9" s="1"/>
  <c r="X2160" i="9" s="1"/>
  <c r="X2161" i="9" s="1"/>
  <c r="X2162" i="9" s="1"/>
  <c r="X2163" i="9" s="1"/>
  <c r="X2164" i="9" s="1"/>
  <c r="X2165" i="9" s="1"/>
  <c r="X2166" i="9" s="1"/>
  <c r="X2167" i="9" s="1"/>
  <c r="X2168" i="9" s="1"/>
  <c r="X2169" i="9" s="1"/>
  <c r="X2170" i="9" s="1"/>
  <c r="X2171" i="9" s="1"/>
  <c r="X2172" i="9" s="1"/>
  <c r="X2173" i="9" s="1"/>
  <c r="X2174" i="9" s="1"/>
  <c r="X2175" i="9" s="1"/>
  <c r="X2176" i="9" s="1"/>
  <c r="X2177" i="9" s="1"/>
  <c r="X2178" i="9" s="1"/>
  <c r="X2179" i="9" s="1"/>
  <c r="X2180" i="9" s="1"/>
  <c r="X2181" i="9" s="1"/>
  <c r="X2182" i="9" s="1"/>
  <c r="X2183" i="9" s="1"/>
  <c r="X2184" i="9" s="1"/>
  <c r="X2185" i="9" s="1"/>
  <c r="X2186" i="9" s="1"/>
  <c r="X2187" i="9" s="1"/>
  <c r="X2188" i="9" s="1"/>
  <c r="X2189" i="9" s="1"/>
  <c r="X2190" i="9" s="1"/>
  <c r="X2191" i="9" s="1"/>
  <c r="X2192" i="9" s="1"/>
  <c r="X2193" i="9" s="1"/>
  <c r="X2194" i="9" s="1"/>
  <c r="X2195" i="9" s="1"/>
  <c r="X2196" i="9" s="1"/>
  <c r="X2197" i="9" s="1"/>
  <c r="X2198" i="9" s="1"/>
  <c r="X2199" i="9" s="1"/>
  <c r="X2200" i="9" s="1"/>
  <c r="X2201" i="9" s="1"/>
  <c r="X2202" i="9" s="1"/>
  <c r="X2203" i="9" s="1"/>
  <c r="X2204" i="9" s="1"/>
  <c r="X2205" i="9" s="1"/>
  <c r="X2206" i="9" s="1"/>
  <c r="X2207" i="9" s="1"/>
  <c r="X2208" i="9" s="1"/>
  <c r="X2209" i="9" s="1"/>
  <c r="X2210" i="9" s="1"/>
  <c r="X2211" i="9" s="1"/>
  <c r="X2212" i="9" s="1"/>
  <c r="X2213" i="9" s="1"/>
  <c r="X2214" i="9" s="1"/>
  <c r="X2215" i="9" s="1"/>
  <c r="X2216" i="9" s="1"/>
  <c r="X2217" i="9" s="1"/>
  <c r="X2218" i="9" s="1"/>
  <c r="X2219" i="9" s="1"/>
  <c r="X2220" i="9" s="1"/>
  <c r="X2221" i="9" s="1"/>
  <c r="X2222" i="9" s="1"/>
  <c r="X2223" i="9" s="1"/>
  <c r="X2224" i="9" s="1"/>
  <c r="X2225" i="9" s="1"/>
  <c r="X2226" i="9" s="1"/>
  <c r="X2227" i="9" s="1"/>
  <c r="X2228" i="9" s="1"/>
  <c r="X2229" i="9" s="1"/>
  <c r="X2230" i="9" s="1"/>
  <c r="X2231" i="9" s="1"/>
  <c r="X2232" i="9" s="1"/>
  <c r="X2233" i="9" s="1"/>
  <c r="X2234" i="9" s="1"/>
  <c r="X2235" i="9" s="1"/>
  <c r="X2236" i="9" s="1"/>
  <c r="X2237" i="9" s="1"/>
  <c r="X2238" i="9" s="1"/>
  <c r="X2239" i="9" s="1"/>
  <c r="X2240" i="9" s="1"/>
  <c r="X2241" i="9" s="1"/>
  <c r="X2242" i="9" s="1"/>
  <c r="X2243" i="9" s="1"/>
  <c r="X2244" i="9" s="1"/>
  <c r="X2245" i="9" s="1"/>
  <c r="X2246" i="9" s="1"/>
  <c r="X2247" i="9" s="1"/>
  <c r="X2248" i="9" s="1"/>
  <c r="X2249" i="9" s="1"/>
  <c r="X2250" i="9" s="1"/>
  <c r="X2251" i="9" s="1"/>
  <c r="X2252" i="9" s="1"/>
  <c r="X2253" i="9" s="1"/>
  <c r="X2254" i="9" s="1"/>
  <c r="X2255" i="9" s="1"/>
  <c r="X2256" i="9" s="1"/>
  <c r="X2257" i="9" s="1"/>
  <c r="X2258" i="9" s="1"/>
  <c r="X2259" i="9" s="1"/>
  <c r="X2260" i="9" s="1"/>
  <c r="X2261" i="9" s="1"/>
  <c r="X2262" i="9" s="1"/>
  <c r="X2263" i="9" s="1"/>
  <c r="X2264" i="9" s="1"/>
  <c r="X2265" i="9" s="1"/>
  <c r="X2266" i="9" s="1"/>
  <c r="X2267" i="9" s="1"/>
  <c r="X2268" i="9" s="1"/>
  <c r="X2269" i="9" s="1"/>
  <c r="X2270" i="9" s="1"/>
  <c r="X2271" i="9" s="1"/>
  <c r="X2272" i="9" s="1"/>
  <c r="X2273" i="9" s="1"/>
  <c r="X2274" i="9" s="1"/>
  <c r="X2275" i="9" s="1"/>
  <c r="X2276" i="9" s="1"/>
  <c r="X2277" i="9" s="1"/>
  <c r="X2278" i="9" s="1"/>
  <c r="X2279" i="9" s="1"/>
  <c r="X2280" i="9" s="1"/>
  <c r="X2281" i="9" s="1"/>
  <c r="X2282" i="9" s="1"/>
  <c r="X2283" i="9" s="1"/>
  <c r="X2284" i="9" s="1"/>
  <c r="X2285" i="9" s="1"/>
  <c r="X2286" i="9" s="1"/>
  <c r="X2287" i="9" s="1"/>
  <c r="X2288" i="9" s="1"/>
  <c r="X2289" i="9" s="1"/>
  <c r="X2290" i="9" s="1"/>
  <c r="X2291" i="9" s="1"/>
  <c r="X2292" i="9" s="1"/>
  <c r="X2293" i="9" s="1"/>
  <c r="X2294" i="9" s="1"/>
  <c r="X2295" i="9" s="1"/>
  <c r="X2296" i="9" s="1"/>
  <c r="X2297" i="9" s="1"/>
  <c r="X2298" i="9" s="1"/>
  <c r="X2299" i="9" s="1"/>
  <c r="X2300" i="9" s="1"/>
  <c r="X2301" i="9" s="1"/>
  <c r="X2302" i="9" s="1"/>
  <c r="X2303" i="9" s="1"/>
  <c r="X2304" i="9" s="1"/>
  <c r="X2305" i="9" s="1"/>
  <c r="X2306" i="9" s="1"/>
  <c r="X2307" i="9" s="1"/>
  <c r="X2308" i="9" s="1"/>
  <c r="X2309" i="9" s="1"/>
  <c r="X2310" i="9" s="1"/>
  <c r="X2311" i="9" s="1"/>
  <c r="X2312" i="9" s="1"/>
  <c r="X2313" i="9" s="1"/>
  <c r="X2314" i="9" s="1"/>
  <c r="X2315" i="9" s="1"/>
  <c r="X2316" i="9" s="1"/>
  <c r="X2317" i="9" s="1"/>
  <c r="X2318" i="9" s="1"/>
  <c r="X2319" i="9" s="1"/>
  <c r="X2320" i="9" s="1"/>
  <c r="X2321" i="9" s="1"/>
  <c r="X2322" i="9" s="1"/>
  <c r="X2323" i="9" s="1"/>
  <c r="X2324" i="9" s="1"/>
  <c r="X2325" i="9" s="1"/>
  <c r="X2326" i="9" s="1"/>
  <c r="X2327" i="9" s="1"/>
  <c r="X2328" i="9" s="1"/>
  <c r="X2329" i="9" s="1"/>
  <c r="X2330" i="9" s="1"/>
  <c r="X2331" i="9" s="1"/>
  <c r="X2332" i="9" s="1"/>
  <c r="X2333" i="9" s="1"/>
  <c r="X2334" i="9" s="1"/>
  <c r="X2335" i="9" s="1"/>
  <c r="X2336" i="9" s="1"/>
  <c r="X2337" i="9" s="1"/>
  <c r="X2338" i="9" s="1"/>
  <c r="X2339" i="9" s="1"/>
  <c r="X2340" i="9" s="1"/>
  <c r="X2341" i="9" s="1"/>
  <c r="X2342" i="9" s="1"/>
  <c r="X2343" i="9" s="1"/>
  <c r="X2344" i="9" s="1"/>
  <c r="X2345" i="9" s="1"/>
  <c r="X2346" i="9" s="1"/>
  <c r="X2347" i="9" s="1"/>
  <c r="X2348" i="9" s="1"/>
  <c r="X2349" i="9" s="1"/>
  <c r="X2350" i="9" s="1"/>
  <c r="X2351" i="9" s="1"/>
  <c r="X2352" i="9" s="1"/>
  <c r="X2353" i="9" s="1"/>
  <c r="X2354" i="9" s="1"/>
  <c r="X2355" i="9" s="1"/>
  <c r="X2356" i="9" s="1"/>
  <c r="X2357" i="9" s="1"/>
  <c r="X2358" i="9" s="1"/>
  <c r="X2359" i="9" s="1"/>
  <c r="X2360" i="9" s="1"/>
  <c r="X2361" i="9" s="1"/>
  <c r="X2362" i="9" s="1"/>
  <c r="X2363" i="9" s="1"/>
  <c r="X2364" i="9" s="1"/>
  <c r="X2365" i="9" s="1"/>
  <c r="X2366" i="9" s="1"/>
  <c r="X2367" i="9" s="1"/>
  <c r="X2368" i="9" s="1"/>
  <c r="X2369" i="9" s="1"/>
  <c r="X2370" i="9" s="1"/>
  <c r="X2371" i="9" s="1"/>
  <c r="X2372" i="9" s="1"/>
  <c r="X2373" i="9" s="1"/>
  <c r="X2374" i="9" s="1"/>
  <c r="X2375" i="9" s="1"/>
  <c r="X2376" i="9" s="1"/>
  <c r="X2377" i="9" s="1"/>
  <c r="X2378" i="9" s="1"/>
  <c r="X2379" i="9" s="1"/>
  <c r="X2380" i="9" s="1"/>
  <c r="X2381" i="9" s="1"/>
  <c r="X2382" i="9" s="1"/>
  <c r="X2383" i="9" s="1"/>
  <c r="X2384" i="9" s="1"/>
  <c r="X2385" i="9" s="1"/>
  <c r="X2386" i="9" s="1"/>
  <c r="X2387" i="9" s="1"/>
  <c r="X2388" i="9" s="1"/>
  <c r="X2389" i="9" s="1"/>
  <c r="X2390" i="9" s="1"/>
  <c r="X2391" i="9" s="1"/>
  <c r="X2392" i="9" s="1"/>
  <c r="X2393" i="9" s="1"/>
  <c r="X2394" i="9" s="1"/>
  <c r="X2395" i="9" s="1"/>
  <c r="X2396" i="9" s="1"/>
  <c r="X2397" i="9" s="1"/>
  <c r="X2398" i="9" s="1"/>
  <c r="X2399" i="9" s="1"/>
  <c r="X2400" i="9" s="1"/>
  <c r="X2401" i="9" s="1"/>
  <c r="X2402" i="9" s="1"/>
  <c r="X2403" i="9" s="1"/>
  <c r="X2404" i="9" s="1"/>
  <c r="X2405" i="9" s="1"/>
  <c r="X2406" i="9" s="1"/>
  <c r="X2407" i="9" s="1"/>
  <c r="X2408" i="9" s="1"/>
  <c r="X2409" i="9" s="1"/>
  <c r="X2410" i="9" s="1"/>
  <c r="X2411" i="9" s="1"/>
  <c r="X2412" i="9" s="1"/>
  <c r="X2413" i="9" s="1"/>
  <c r="X2414" i="9" s="1"/>
  <c r="X2415" i="9" s="1"/>
  <c r="X2416" i="9" s="1"/>
  <c r="X2417" i="9" s="1"/>
  <c r="X2418" i="9" s="1"/>
  <c r="X2419" i="9" s="1"/>
  <c r="X2420" i="9" s="1"/>
  <c r="X2421" i="9" s="1"/>
  <c r="X2422" i="9" s="1"/>
  <c r="X2423" i="9" s="1"/>
  <c r="X2424" i="9" s="1"/>
  <c r="X2425" i="9" s="1"/>
  <c r="X2426" i="9" s="1"/>
  <c r="X2427" i="9" s="1"/>
  <c r="X2428" i="9" s="1"/>
  <c r="X2429" i="9" s="1"/>
  <c r="X2430" i="9" s="1"/>
  <c r="X2431" i="9" s="1"/>
  <c r="X2432" i="9" s="1"/>
  <c r="X2433" i="9" s="1"/>
  <c r="X2434" i="9" s="1"/>
  <c r="X2435" i="9" s="1"/>
  <c r="X2436" i="9" s="1"/>
  <c r="X2437" i="9" s="1"/>
  <c r="X2438" i="9" s="1"/>
  <c r="X2439" i="9" s="1"/>
  <c r="X2440" i="9" s="1"/>
  <c r="X2441" i="9" s="1"/>
  <c r="X2442" i="9" s="1"/>
  <c r="X2443" i="9" s="1"/>
  <c r="X2444" i="9" s="1"/>
  <c r="X2445" i="9" s="1"/>
  <c r="X2446" i="9" s="1"/>
  <c r="X2447" i="9" s="1"/>
  <c r="X2448" i="9" s="1"/>
  <c r="X2449" i="9" s="1"/>
  <c r="X2450" i="9" s="1"/>
  <c r="X2451" i="9" s="1"/>
  <c r="X2452" i="9" s="1"/>
  <c r="X2453" i="9" s="1"/>
  <c r="X2454" i="9" s="1"/>
  <c r="X2455" i="9" s="1"/>
  <c r="X2456" i="9" s="1"/>
  <c r="X2457" i="9" s="1"/>
  <c r="X2458" i="9" s="1"/>
  <c r="X2459" i="9" s="1"/>
  <c r="X2460" i="9" s="1"/>
  <c r="X2461" i="9" s="1"/>
  <c r="X2462" i="9" s="1"/>
  <c r="X2463" i="9" s="1"/>
  <c r="X2464" i="9" s="1"/>
  <c r="X2465" i="9" s="1"/>
  <c r="X2466" i="9" s="1"/>
  <c r="X2467" i="9" s="1"/>
  <c r="X2468" i="9" s="1"/>
  <c r="X2469" i="9" s="1"/>
  <c r="X2470" i="9" s="1"/>
  <c r="X2471" i="9" s="1"/>
  <c r="X2472" i="9" s="1"/>
  <c r="X2473" i="9" s="1"/>
  <c r="X2474" i="9" s="1"/>
  <c r="X2475" i="9" s="1"/>
  <c r="X2476" i="9" s="1"/>
  <c r="X2477" i="9" s="1"/>
  <c r="X2478" i="9" s="1"/>
  <c r="X2479" i="9" s="1"/>
  <c r="X2480" i="9" s="1"/>
  <c r="X2481" i="9" s="1"/>
  <c r="X2482" i="9" s="1"/>
  <c r="X2483" i="9" s="1"/>
  <c r="X2484" i="9" s="1"/>
  <c r="X2485" i="9" s="1"/>
  <c r="X2486" i="9" s="1"/>
  <c r="X2487" i="9" s="1"/>
  <c r="X2488" i="9" s="1"/>
  <c r="X2489" i="9" s="1"/>
  <c r="X2490" i="9" s="1"/>
  <c r="X2491" i="9" s="1"/>
  <c r="X2492" i="9" s="1"/>
  <c r="X2493" i="9" s="1"/>
  <c r="X2494" i="9" s="1"/>
  <c r="X2495" i="9" s="1"/>
  <c r="X2496" i="9" s="1"/>
  <c r="X2497" i="9" s="1"/>
  <c r="X2498" i="9" s="1"/>
  <c r="X2499" i="9" s="1"/>
  <c r="X2500" i="9" s="1"/>
  <c r="X2501" i="9" s="1"/>
  <c r="X2502" i="9" s="1"/>
  <c r="X2503" i="9" s="1"/>
  <c r="X2504" i="9" s="1"/>
  <c r="X2505" i="9" s="1"/>
  <c r="X2506" i="9" s="1"/>
  <c r="X2507" i="9" s="1"/>
  <c r="X2508" i="9" s="1"/>
  <c r="X2509" i="9" s="1"/>
  <c r="X2510" i="9" s="1"/>
  <c r="X2511" i="9" s="1"/>
  <c r="X2512" i="9" s="1"/>
  <c r="X2513" i="9" s="1"/>
  <c r="X2514" i="9" s="1"/>
  <c r="X2515" i="9" s="1"/>
  <c r="X2516" i="9" s="1"/>
  <c r="X2517" i="9" s="1"/>
  <c r="X2518" i="9" s="1"/>
  <c r="X2519" i="9" s="1"/>
  <c r="X2520" i="9" s="1"/>
  <c r="X2521" i="9" s="1"/>
  <c r="X2522" i="9" s="1"/>
  <c r="X2523" i="9" s="1"/>
  <c r="X2524" i="9" s="1"/>
  <c r="X2525" i="9" s="1"/>
  <c r="X2526" i="9" s="1"/>
  <c r="X2527" i="9" s="1"/>
  <c r="X2528" i="9" s="1"/>
  <c r="X2529" i="9" s="1"/>
  <c r="X2530" i="9" s="1"/>
  <c r="X2531" i="9" s="1"/>
  <c r="X2532" i="9" s="1"/>
  <c r="X2533" i="9" s="1"/>
  <c r="X2534" i="9" s="1"/>
  <c r="X2535" i="9" s="1"/>
  <c r="X2536" i="9" s="1"/>
  <c r="X2537" i="9" s="1"/>
  <c r="X2538" i="9" s="1"/>
  <c r="X2539" i="9" s="1"/>
  <c r="X2540" i="9" s="1"/>
  <c r="X2541" i="9" s="1"/>
  <c r="X2542" i="9" s="1"/>
  <c r="X2543" i="9" s="1"/>
  <c r="X2544" i="9" s="1"/>
  <c r="X2545" i="9" s="1"/>
  <c r="X2546" i="9" s="1"/>
  <c r="X2547" i="9" s="1"/>
  <c r="X2548" i="9" s="1"/>
  <c r="X2549" i="9" s="1"/>
  <c r="X2550" i="9" s="1"/>
  <c r="X2551" i="9" s="1"/>
  <c r="X2552" i="9" s="1"/>
  <c r="X2553" i="9" s="1"/>
  <c r="X2554" i="9" s="1"/>
  <c r="X2555" i="9" s="1"/>
  <c r="X2556" i="9" s="1"/>
  <c r="X2557" i="9" s="1"/>
  <c r="X2558" i="9" s="1"/>
  <c r="X2559" i="9" s="1"/>
  <c r="X2560" i="9" s="1"/>
  <c r="X2561" i="9" s="1"/>
  <c r="X2562" i="9" s="1"/>
  <c r="X2563" i="9" s="1"/>
  <c r="X2564" i="9" s="1"/>
  <c r="X2565" i="9" s="1"/>
  <c r="X2566" i="9" s="1"/>
  <c r="X2567" i="9" s="1"/>
  <c r="X2568" i="9" s="1"/>
  <c r="X2569" i="9" s="1"/>
  <c r="X2570" i="9" s="1"/>
  <c r="X2571" i="9" s="1"/>
  <c r="X2572" i="9" s="1"/>
  <c r="X2573" i="9" s="1"/>
  <c r="X2574" i="9" s="1"/>
  <c r="X2575" i="9" s="1"/>
  <c r="X2576" i="9" s="1"/>
  <c r="X2577" i="9" s="1"/>
  <c r="X2578" i="9" s="1"/>
  <c r="X2579" i="9" s="1"/>
  <c r="X2580" i="9" s="1"/>
  <c r="X2581" i="9" s="1"/>
  <c r="X2582" i="9" s="1"/>
  <c r="X2583" i="9" s="1"/>
  <c r="X2584" i="9" s="1"/>
  <c r="X2585" i="9" s="1"/>
  <c r="X2586" i="9" s="1"/>
  <c r="X2587" i="9" s="1"/>
  <c r="X2588" i="9" s="1"/>
  <c r="X2589" i="9" s="1"/>
  <c r="X2590" i="9" s="1"/>
  <c r="X2591" i="9" s="1"/>
  <c r="X2592" i="9" s="1"/>
  <c r="X2593" i="9" s="1"/>
  <c r="X2594" i="9" s="1"/>
  <c r="X2595" i="9" s="1"/>
  <c r="X2596" i="9" s="1"/>
  <c r="X2597" i="9" s="1"/>
  <c r="X2598" i="9" s="1"/>
  <c r="X2599" i="9" s="1"/>
  <c r="X2600" i="9" s="1"/>
  <c r="X2601" i="9" s="1"/>
  <c r="X2602" i="9" s="1"/>
  <c r="X2603" i="9" s="1"/>
  <c r="X2604" i="9" s="1"/>
  <c r="X2605" i="9" s="1"/>
  <c r="X2606" i="9" s="1"/>
  <c r="X2607" i="9" s="1"/>
  <c r="X2608" i="9" s="1"/>
  <c r="X2609" i="9" s="1"/>
  <c r="X2610" i="9" s="1"/>
  <c r="X2611" i="9" s="1"/>
  <c r="X2612" i="9" s="1"/>
  <c r="X2613" i="9" s="1"/>
  <c r="X2614" i="9" s="1"/>
  <c r="X2615" i="9" s="1"/>
  <c r="X2616" i="9" s="1"/>
  <c r="X2617" i="9" s="1"/>
  <c r="X2618" i="9" s="1"/>
  <c r="X2619" i="9" s="1"/>
  <c r="X2620" i="9" s="1"/>
  <c r="X2621" i="9" s="1"/>
  <c r="X2622" i="9" s="1"/>
  <c r="X2623" i="9" s="1"/>
  <c r="X2624" i="9" s="1"/>
  <c r="X2625" i="9" s="1"/>
  <c r="X2626" i="9" s="1"/>
  <c r="X2627" i="9" s="1"/>
  <c r="X2628" i="9" s="1"/>
  <c r="X2629" i="9" s="1"/>
  <c r="X2630" i="9" s="1"/>
  <c r="X2631" i="9" s="1"/>
  <c r="X2632" i="9" s="1"/>
  <c r="X2633" i="9" s="1"/>
  <c r="X2634" i="9" s="1"/>
  <c r="X2635" i="9" s="1"/>
  <c r="X2636" i="9" s="1"/>
  <c r="X2637" i="9" s="1"/>
  <c r="X2638" i="9" s="1"/>
  <c r="X2639" i="9" s="1"/>
  <c r="X2640" i="9" s="1"/>
  <c r="X2641" i="9" s="1"/>
  <c r="X2642" i="9" s="1"/>
  <c r="X2643" i="9" s="1"/>
  <c r="X2644" i="9" s="1"/>
  <c r="X2645" i="9" s="1"/>
  <c r="X2646" i="9" s="1"/>
  <c r="X2647" i="9" s="1"/>
  <c r="X2648" i="9" s="1"/>
  <c r="X2649" i="9" s="1"/>
  <c r="X2650" i="9" s="1"/>
  <c r="X2651" i="9" s="1"/>
  <c r="X2652" i="9" s="1"/>
  <c r="X2653" i="9" s="1"/>
  <c r="X2654" i="9" s="1"/>
  <c r="X2655" i="9" s="1"/>
  <c r="X2656" i="9" s="1"/>
  <c r="X2657" i="9" s="1"/>
  <c r="X2658" i="9" s="1"/>
  <c r="X2659" i="9" s="1"/>
  <c r="X2660" i="9" s="1"/>
  <c r="X2661" i="9" s="1"/>
  <c r="X2662" i="9" s="1"/>
  <c r="X2663" i="9" s="1"/>
  <c r="X2664" i="9" s="1"/>
  <c r="X2665" i="9" s="1"/>
  <c r="X2666" i="9" s="1"/>
  <c r="X2667" i="9" s="1"/>
  <c r="X2668" i="9" s="1"/>
  <c r="X2669" i="9" s="1"/>
  <c r="X2670" i="9" s="1"/>
  <c r="X2671" i="9" s="1"/>
  <c r="X2672" i="9" s="1"/>
  <c r="X2673" i="9" s="1"/>
  <c r="X2674" i="9" s="1"/>
  <c r="X2675" i="9" s="1"/>
  <c r="X2676" i="9" s="1"/>
  <c r="X2677" i="9" s="1"/>
  <c r="X2678" i="9" s="1"/>
  <c r="X2679" i="9" s="1"/>
  <c r="X2680" i="9" s="1"/>
  <c r="X2681" i="9" s="1"/>
  <c r="X2682" i="9" s="1"/>
  <c r="X2683" i="9" s="1"/>
  <c r="X2684" i="9" s="1"/>
  <c r="X2685" i="9" s="1"/>
  <c r="X2686" i="9" s="1"/>
  <c r="X2687" i="9" s="1"/>
  <c r="X2688" i="9" s="1"/>
  <c r="X2689" i="9" s="1"/>
  <c r="X2690" i="9" s="1"/>
  <c r="X2691" i="9" s="1"/>
  <c r="X2692" i="9" s="1"/>
  <c r="X2693" i="9" s="1"/>
  <c r="X2694" i="9" s="1"/>
  <c r="X2695" i="9" s="1"/>
  <c r="X2696" i="9" s="1"/>
  <c r="X2697" i="9" s="1"/>
  <c r="X2698" i="9" s="1"/>
  <c r="X2699" i="9" s="1"/>
  <c r="X2700" i="9" s="1"/>
  <c r="X2701" i="9" s="1"/>
  <c r="X2702" i="9" s="1"/>
  <c r="X2703" i="9" s="1"/>
  <c r="X2704" i="9" s="1"/>
  <c r="X2705" i="9" s="1"/>
  <c r="X2706" i="9" s="1"/>
  <c r="X2707" i="9" s="1"/>
  <c r="X2708" i="9" s="1"/>
  <c r="X2709" i="9" s="1"/>
  <c r="X2710" i="9" s="1"/>
  <c r="X2711" i="9" s="1"/>
  <c r="X2712" i="9" s="1"/>
  <c r="X2713" i="9" s="1"/>
  <c r="X2714" i="9" s="1"/>
  <c r="X2715" i="9" s="1"/>
  <c r="X2716" i="9" s="1"/>
  <c r="X2717" i="9" s="1"/>
  <c r="X2718" i="9" s="1"/>
  <c r="X2719" i="9" s="1"/>
  <c r="X2720" i="9" s="1"/>
  <c r="X2721" i="9" s="1"/>
  <c r="X2722" i="9" s="1"/>
  <c r="X2723" i="9" s="1"/>
  <c r="X2724" i="9" s="1"/>
  <c r="X2725" i="9" s="1"/>
  <c r="X2726" i="9" s="1"/>
  <c r="X2727" i="9" s="1"/>
  <c r="X2728" i="9" s="1"/>
  <c r="X2729" i="9" s="1"/>
  <c r="X2730" i="9" s="1"/>
  <c r="X2731" i="9" s="1"/>
  <c r="X2732" i="9" s="1"/>
  <c r="X2733" i="9" s="1"/>
  <c r="X2734" i="9" s="1"/>
  <c r="X2735" i="9" s="1"/>
  <c r="X2736" i="9" s="1"/>
  <c r="X2737" i="9" s="1"/>
  <c r="X2738" i="9" s="1"/>
  <c r="X2739" i="9" s="1"/>
  <c r="X2740" i="9" s="1"/>
  <c r="X2741" i="9" s="1"/>
  <c r="X2742" i="9" s="1"/>
  <c r="X2743" i="9" s="1"/>
  <c r="X2744" i="9" s="1"/>
  <c r="X2745" i="9" s="1"/>
  <c r="X2746" i="9" s="1"/>
  <c r="X2747" i="9" s="1"/>
  <c r="X2748" i="9" s="1"/>
  <c r="X2749" i="9" s="1"/>
  <c r="X2750" i="9" s="1"/>
  <c r="X2751" i="9" s="1"/>
  <c r="X2752" i="9" s="1"/>
  <c r="X2753" i="9" s="1"/>
  <c r="X2754" i="9" s="1"/>
  <c r="X2755" i="9" s="1"/>
  <c r="X2756" i="9" s="1"/>
  <c r="X2757" i="9" s="1"/>
  <c r="X2758" i="9" s="1"/>
  <c r="X2759" i="9" s="1"/>
  <c r="X2760" i="9" s="1"/>
  <c r="X2761" i="9" s="1"/>
  <c r="X2762" i="9" s="1"/>
  <c r="X2763" i="9" s="1"/>
  <c r="X2764" i="9" s="1"/>
  <c r="X2765" i="9" s="1"/>
  <c r="X2766" i="9" s="1"/>
  <c r="X2767" i="9" s="1"/>
  <c r="X2768" i="9" s="1"/>
  <c r="X2769" i="9" s="1"/>
  <c r="X2770" i="9" s="1"/>
  <c r="X2771" i="9" s="1"/>
  <c r="X2772" i="9" s="1"/>
  <c r="X2773" i="9" s="1"/>
  <c r="X2774" i="9" s="1"/>
  <c r="X2775" i="9" s="1"/>
  <c r="X2776" i="9" s="1"/>
  <c r="X2777" i="9" s="1"/>
  <c r="X2778" i="9" s="1"/>
  <c r="X2779" i="9" s="1"/>
  <c r="X2780" i="9" s="1"/>
  <c r="X2781" i="9" s="1"/>
  <c r="X2782" i="9" s="1"/>
  <c r="X2783" i="9" s="1"/>
  <c r="X2784" i="9" s="1"/>
  <c r="X2785" i="9" s="1"/>
  <c r="X2786" i="9" s="1"/>
  <c r="X2787" i="9" s="1"/>
  <c r="X2788" i="9" s="1"/>
  <c r="X2789" i="9" s="1"/>
  <c r="X2790" i="9" s="1"/>
  <c r="X2791" i="9" s="1"/>
  <c r="X2792" i="9" s="1"/>
  <c r="X2793" i="9" s="1"/>
  <c r="X2794" i="9" s="1"/>
  <c r="X2795" i="9" s="1"/>
  <c r="X2796" i="9" s="1"/>
  <c r="X2797" i="9" s="1"/>
  <c r="X2798" i="9" s="1"/>
  <c r="X2799" i="9" s="1"/>
  <c r="X2800" i="9" s="1"/>
  <c r="X2801" i="9" s="1"/>
  <c r="X2802" i="9" s="1"/>
  <c r="X2803" i="9" s="1"/>
  <c r="X2804" i="9" s="1"/>
  <c r="X2805" i="9" s="1"/>
  <c r="X2806" i="9" s="1"/>
  <c r="X2807" i="9" s="1"/>
  <c r="X2808" i="9" s="1"/>
  <c r="X2809" i="9" s="1"/>
  <c r="X2810" i="9" s="1"/>
  <c r="X2811" i="9" s="1"/>
  <c r="X2812" i="9" s="1"/>
  <c r="X2813" i="9" s="1"/>
  <c r="X2814" i="9" s="1"/>
  <c r="X2815" i="9" s="1"/>
  <c r="X2816" i="9" s="1"/>
  <c r="X2817" i="9" s="1"/>
  <c r="X2818" i="9" s="1"/>
  <c r="X2819" i="9" s="1"/>
  <c r="X2820" i="9" s="1"/>
  <c r="X2821" i="9" s="1"/>
  <c r="X2822" i="9" s="1"/>
  <c r="X2823" i="9" s="1"/>
  <c r="X2824" i="9" s="1"/>
  <c r="X2825" i="9" s="1"/>
  <c r="X2826" i="9" s="1"/>
  <c r="X2827" i="9" s="1"/>
  <c r="X2828" i="9" s="1"/>
  <c r="X2829" i="9" s="1"/>
  <c r="X2830" i="9" s="1"/>
  <c r="X2831" i="9" s="1"/>
  <c r="X2832" i="9" s="1"/>
  <c r="X2833" i="9" s="1"/>
  <c r="X2834" i="9" s="1"/>
  <c r="X2835" i="9" s="1"/>
  <c r="X2836" i="9" s="1"/>
  <c r="X2837" i="9" s="1"/>
  <c r="X2838" i="9" s="1"/>
  <c r="X2839" i="9" s="1"/>
  <c r="X2840" i="9" s="1"/>
  <c r="X2841" i="9" s="1"/>
  <c r="X2842" i="9" s="1"/>
  <c r="X2843" i="9" s="1"/>
  <c r="X2844" i="9" s="1"/>
  <c r="X2845" i="9" s="1"/>
  <c r="X2846" i="9" s="1"/>
  <c r="X2847" i="9" s="1"/>
  <c r="X2848" i="9" s="1"/>
  <c r="X2849" i="9" s="1"/>
  <c r="X2850" i="9" s="1"/>
  <c r="X2851" i="9" s="1"/>
  <c r="X2852" i="9" s="1"/>
  <c r="X2853" i="9" s="1"/>
  <c r="X2854" i="9" s="1"/>
  <c r="X2855" i="9" s="1"/>
  <c r="X2856" i="9" s="1"/>
  <c r="X2857" i="9" s="1"/>
  <c r="X2858" i="9" s="1"/>
  <c r="X2859" i="9" s="1"/>
  <c r="X2860" i="9" s="1"/>
  <c r="X2861" i="9" s="1"/>
  <c r="X2862" i="9" s="1"/>
  <c r="X2863" i="9" s="1"/>
  <c r="X2864" i="9" s="1"/>
  <c r="X2865" i="9" s="1"/>
  <c r="X2866" i="9" s="1"/>
  <c r="X2867" i="9" s="1"/>
  <c r="X2868" i="9" s="1"/>
  <c r="X2869" i="9" s="1"/>
  <c r="X2870" i="9" s="1"/>
  <c r="X2871" i="9" s="1"/>
  <c r="X2872" i="9" s="1"/>
  <c r="X2873" i="9" s="1"/>
  <c r="X2874" i="9" s="1"/>
  <c r="X2875" i="9" s="1"/>
  <c r="X2876" i="9" s="1"/>
  <c r="X2877" i="9" s="1"/>
  <c r="X2878" i="9" s="1"/>
  <c r="X2879" i="9" s="1"/>
  <c r="X2880" i="9" s="1"/>
  <c r="X2881" i="9" s="1"/>
  <c r="X2882" i="9" s="1"/>
  <c r="X2883" i="9" s="1"/>
  <c r="X2884" i="9" s="1"/>
  <c r="X2885" i="9" s="1"/>
  <c r="X2886" i="9" s="1"/>
  <c r="X2887" i="9" s="1"/>
  <c r="X2888" i="9" s="1"/>
  <c r="X2889" i="9" s="1"/>
  <c r="X2890" i="9" s="1"/>
  <c r="X2891" i="9" s="1"/>
  <c r="X2892" i="9" s="1"/>
  <c r="X2893" i="9" s="1"/>
  <c r="X2894" i="9" s="1"/>
  <c r="X2895" i="9" s="1"/>
  <c r="X2896" i="9" s="1"/>
  <c r="X2897" i="9" s="1"/>
  <c r="X2898" i="9" s="1"/>
  <c r="X2899" i="9" s="1"/>
  <c r="X2900" i="9" s="1"/>
  <c r="X2901" i="9" s="1"/>
  <c r="X2902" i="9" s="1"/>
  <c r="X2903" i="9" s="1"/>
  <c r="X2904" i="9" s="1"/>
  <c r="X2905" i="9" s="1"/>
  <c r="X2906" i="9" s="1"/>
  <c r="X2907" i="9" s="1"/>
  <c r="X2908" i="9" s="1"/>
  <c r="X2909" i="9" s="1"/>
  <c r="X2910" i="9" s="1"/>
  <c r="X2911" i="9" s="1"/>
  <c r="X2912" i="9" s="1"/>
  <c r="X2913" i="9" s="1"/>
  <c r="X2914" i="9" s="1"/>
  <c r="X2915" i="9" s="1"/>
  <c r="X2916" i="9" s="1"/>
  <c r="X2917" i="9" s="1"/>
  <c r="X2918" i="9" s="1"/>
  <c r="X2919" i="9" s="1"/>
  <c r="X2920" i="9" s="1"/>
  <c r="X2921" i="9" s="1"/>
  <c r="X2922" i="9" s="1"/>
  <c r="X2923" i="9" s="1"/>
  <c r="X2924" i="9" s="1"/>
  <c r="X2925" i="9" s="1"/>
  <c r="X2926" i="9" s="1"/>
  <c r="X2927" i="9" s="1"/>
  <c r="X2928" i="9" s="1"/>
  <c r="X2929" i="9" s="1"/>
  <c r="X2930" i="9" s="1"/>
  <c r="X2931" i="9" s="1"/>
  <c r="X2932" i="9" s="1"/>
  <c r="X2933" i="9" s="1"/>
  <c r="X2934" i="9" s="1"/>
  <c r="X2935" i="9" s="1"/>
  <c r="X2936" i="9" s="1"/>
  <c r="X2937" i="9" s="1"/>
  <c r="X2938" i="9" s="1"/>
  <c r="X2939" i="9" s="1"/>
  <c r="X2940" i="9" s="1"/>
  <c r="X2941" i="9" s="1"/>
  <c r="X2942" i="9" s="1"/>
  <c r="X2943" i="9" s="1"/>
  <c r="X2944" i="9" s="1"/>
  <c r="X2945" i="9" s="1"/>
  <c r="X2946" i="9" s="1"/>
  <c r="X2947" i="9" s="1"/>
  <c r="X2948" i="9" s="1"/>
  <c r="X2949" i="9" s="1"/>
  <c r="X2950" i="9" s="1"/>
  <c r="X2951" i="9" s="1"/>
  <c r="X2952" i="9" s="1"/>
  <c r="X2953" i="9" s="1"/>
  <c r="X2954" i="9" s="1"/>
  <c r="X2955" i="9" s="1"/>
  <c r="X2956" i="9" s="1"/>
  <c r="X2957" i="9" s="1"/>
  <c r="X2958" i="9" s="1"/>
  <c r="X2959" i="9" s="1"/>
  <c r="X2960" i="9" s="1"/>
  <c r="X2961" i="9" s="1"/>
  <c r="X2962" i="9" s="1"/>
  <c r="X2963" i="9" s="1"/>
  <c r="X2964" i="9" s="1"/>
  <c r="X2965" i="9" s="1"/>
  <c r="X2966" i="9" s="1"/>
  <c r="X2967" i="9" s="1"/>
  <c r="X2968" i="9" s="1"/>
  <c r="X2969" i="9" s="1"/>
  <c r="X2970" i="9" s="1"/>
  <c r="X2971" i="9" s="1"/>
  <c r="X2972" i="9" s="1"/>
  <c r="X2973" i="9" s="1"/>
  <c r="X2974" i="9" s="1"/>
  <c r="X2975" i="9" s="1"/>
  <c r="X2976" i="9" s="1"/>
  <c r="X2977" i="9" s="1"/>
  <c r="X2978" i="9" s="1"/>
  <c r="X2979" i="9" s="1"/>
  <c r="X2980" i="9" s="1"/>
  <c r="X2981" i="9" s="1"/>
  <c r="X2982" i="9" s="1"/>
  <c r="X2983" i="9" s="1"/>
  <c r="X2984" i="9" s="1"/>
  <c r="X2985" i="9" s="1"/>
  <c r="X2986" i="9" s="1"/>
  <c r="X2987" i="9" s="1"/>
  <c r="X2988" i="9" s="1"/>
  <c r="X2989" i="9" s="1"/>
  <c r="X2990" i="9" s="1"/>
  <c r="X2991" i="9" s="1"/>
  <c r="X2992" i="9" s="1"/>
  <c r="X2993" i="9" s="1"/>
  <c r="X2994" i="9" s="1"/>
  <c r="X2995" i="9" s="1"/>
  <c r="X2996" i="9" s="1"/>
  <c r="X2997" i="9" s="1"/>
  <c r="X2998" i="9" s="1"/>
  <c r="X2999" i="9" s="1"/>
  <c r="X3000" i="9" s="1"/>
  <c r="X3001" i="9" s="1"/>
  <c r="X3002" i="9" s="1"/>
  <c r="X3003" i="9" s="1"/>
  <c r="X3004" i="9" s="1"/>
  <c r="X3005" i="9" s="1"/>
  <c r="X3006" i="9" s="1"/>
  <c r="X3007" i="9" s="1"/>
  <c r="X3008" i="9" s="1"/>
  <c r="X3009" i="9" s="1"/>
  <c r="X3010" i="9" s="1"/>
  <c r="X3011" i="9" s="1"/>
  <c r="X3012" i="9" s="1"/>
  <c r="X3013" i="9" s="1"/>
  <c r="X3014" i="9" s="1"/>
  <c r="X3015" i="9" s="1"/>
  <c r="X3016" i="9" s="1"/>
  <c r="X3017" i="9" s="1"/>
  <c r="X3018" i="9" s="1"/>
  <c r="X3019" i="9" s="1"/>
  <c r="X3020" i="9" s="1"/>
  <c r="X3021" i="9" s="1"/>
  <c r="X3022" i="9" s="1"/>
  <c r="X3023" i="9" s="1"/>
  <c r="X3024" i="9" s="1"/>
  <c r="X3025" i="9" s="1"/>
  <c r="X3026" i="9" s="1"/>
  <c r="X3027" i="9" s="1"/>
  <c r="X3028" i="9" s="1"/>
  <c r="X3029" i="9" s="1"/>
  <c r="X3030" i="9" s="1"/>
  <c r="X3031" i="9" s="1"/>
  <c r="X3032" i="9" s="1"/>
  <c r="X3033" i="9" s="1"/>
  <c r="X3034" i="9" s="1"/>
  <c r="X3035" i="9" s="1"/>
  <c r="X3036" i="9" s="1"/>
  <c r="X3037" i="9" s="1"/>
  <c r="X3038" i="9" s="1"/>
  <c r="X3039" i="9" s="1"/>
  <c r="X3040" i="9" s="1"/>
  <c r="X3041" i="9" s="1"/>
  <c r="X3042" i="9" s="1"/>
  <c r="X3043" i="9" s="1"/>
  <c r="X3044" i="9" s="1"/>
  <c r="X3045" i="9" s="1"/>
  <c r="X3046" i="9" s="1"/>
  <c r="X3047" i="9" s="1"/>
  <c r="X3048" i="9" s="1"/>
  <c r="X3049" i="9" s="1"/>
  <c r="X3050" i="9" s="1"/>
  <c r="X3051" i="9" s="1"/>
  <c r="X3052" i="9" s="1"/>
  <c r="X3053" i="9" s="1"/>
  <c r="X3054" i="9" s="1"/>
  <c r="X3055" i="9" s="1"/>
  <c r="X3056" i="9" s="1"/>
  <c r="X3057" i="9" s="1"/>
  <c r="X3058" i="9" s="1"/>
  <c r="X3059" i="9" s="1"/>
  <c r="X3060" i="9" s="1"/>
  <c r="X3061" i="9" s="1"/>
  <c r="X3062" i="9" s="1"/>
  <c r="X3063" i="9" s="1"/>
  <c r="X3064" i="9" s="1"/>
  <c r="X3065" i="9" s="1"/>
  <c r="X3066" i="9" s="1"/>
  <c r="X3067" i="9" s="1"/>
  <c r="X3068" i="9" s="1"/>
  <c r="X3069" i="9" s="1"/>
  <c r="X3070" i="9" s="1"/>
  <c r="X3071" i="9" s="1"/>
  <c r="X3072" i="9" s="1"/>
  <c r="X3073" i="9" s="1"/>
  <c r="X3074" i="9" s="1"/>
  <c r="X3075" i="9" s="1"/>
  <c r="X3076" i="9" s="1"/>
  <c r="X3077" i="9" s="1"/>
  <c r="X3078" i="9" s="1"/>
  <c r="X3079" i="9" s="1"/>
  <c r="X3080" i="9" s="1"/>
  <c r="X3081" i="9" s="1"/>
  <c r="X3082" i="9" s="1"/>
  <c r="X3083" i="9" s="1"/>
  <c r="X3084" i="9" s="1"/>
  <c r="X3085" i="9" s="1"/>
  <c r="X3086" i="9" s="1"/>
  <c r="X3087" i="9" s="1"/>
  <c r="X3088" i="9" s="1"/>
  <c r="X3089" i="9" s="1"/>
  <c r="X3090" i="9" s="1"/>
  <c r="X3091" i="9" s="1"/>
  <c r="X3092" i="9" s="1"/>
  <c r="X3093" i="9" s="1"/>
  <c r="X3094" i="9" s="1"/>
  <c r="X3095" i="9" s="1"/>
  <c r="X3096" i="9" s="1"/>
  <c r="X3097" i="9" s="1"/>
  <c r="X3098" i="9" s="1"/>
  <c r="X3099" i="9" s="1"/>
  <c r="X3100" i="9" s="1"/>
  <c r="X3101" i="9" s="1"/>
  <c r="X3102" i="9" s="1"/>
  <c r="X3103" i="9" s="1"/>
  <c r="X3104" i="9" s="1"/>
  <c r="X3105" i="9" s="1"/>
  <c r="X3106" i="9" s="1"/>
  <c r="X3107" i="9" s="1"/>
  <c r="X3108" i="9" s="1"/>
  <c r="X3109" i="9" s="1"/>
  <c r="X3110" i="9" s="1"/>
  <c r="X3111" i="9" s="1"/>
  <c r="X3112" i="9" s="1"/>
  <c r="X3113" i="9" s="1"/>
  <c r="X3114" i="9" s="1"/>
  <c r="X3115" i="9" s="1"/>
  <c r="X3116" i="9" s="1"/>
  <c r="X3117" i="9" s="1"/>
  <c r="X3118" i="9" s="1"/>
  <c r="X3119" i="9" s="1"/>
  <c r="X3120" i="9" s="1"/>
  <c r="X3121" i="9" s="1"/>
  <c r="X3122" i="9" s="1"/>
  <c r="X3123" i="9" s="1"/>
  <c r="X3124" i="9" s="1"/>
  <c r="X3125" i="9" s="1"/>
  <c r="X3126" i="9" s="1"/>
  <c r="X3127" i="9" s="1"/>
  <c r="X3128" i="9" s="1"/>
  <c r="X3129" i="9" s="1"/>
  <c r="X3130" i="9" s="1"/>
  <c r="X3131" i="9" s="1"/>
  <c r="X3132" i="9" s="1"/>
  <c r="X3133" i="9" s="1"/>
  <c r="X3134" i="9" s="1"/>
  <c r="X3135" i="9" s="1"/>
  <c r="X3136" i="9" s="1"/>
  <c r="X3137" i="9" s="1"/>
  <c r="X3138" i="9" s="1"/>
  <c r="X3139" i="9" s="1"/>
  <c r="X3140" i="9" s="1"/>
  <c r="X3141" i="9" s="1"/>
  <c r="X3142" i="9" s="1"/>
  <c r="X3143" i="9" s="1"/>
  <c r="X3144" i="9" s="1"/>
  <c r="X3145" i="9" s="1"/>
  <c r="X3146" i="9" s="1"/>
  <c r="X3147" i="9" s="1"/>
  <c r="X3148" i="9" s="1"/>
  <c r="X3149" i="9" s="1"/>
  <c r="X3150" i="9" s="1"/>
  <c r="X3151" i="9" s="1"/>
  <c r="X3152" i="9" s="1"/>
  <c r="X3153" i="9" s="1"/>
  <c r="X3154" i="9" s="1"/>
  <c r="X3155" i="9" s="1"/>
  <c r="X3156" i="9" s="1"/>
  <c r="X3157" i="9" s="1"/>
  <c r="X3158" i="9" s="1"/>
  <c r="X3159" i="9" s="1"/>
  <c r="X3160" i="9" s="1"/>
  <c r="X3161" i="9" s="1"/>
  <c r="X3162" i="9" s="1"/>
  <c r="X3163" i="9" s="1"/>
  <c r="X3164" i="9" s="1"/>
  <c r="X3165" i="9" s="1"/>
  <c r="X3166" i="9" s="1"/>
  <c r="X3167" i="9" s="1"/>
  <c r="X3168" i="9" s="1"/>
  <c r="X3169" i="9" s="1"/>
  <c r="X3170" i="9" s="1"/>
  <c r="X3171" i="9" s="1"/>
  <c r="X3172" i="9" s="1"/>
  <c r="X3173" i="9" s="1"/>
  <c r="X3174" i="9" s="1"/>
  <c r="X3175" i="9" s="1"/>
  <c r="X3176" i="9" s="1"/>
  <c r="X3177" i="9" s="1"/>
  <c r="X3178" i="9" s="1"/>
  <c r="X3179" i="9" s="1"/>
  <c r="X3180" i="9" s="1"/>
  <c r="X3181" i="9" s="1"/>
  <c r="X3182" i="9" s="1"/>
  <c r="X3183" i="9" s="1"/>
  <c r="X3184" i="9" s="1"/>
  <c r="X3185" i="9" s="1"/>
  <c r="X3186" i="9" s="1"/>
  <c r="X3187" i="9" s="1"/>
  <c r="X3188" i="9" s="1"/>
  <c r="X3189" i="9" s="1"/>
  <c r="X3190" i="9" s="1"/>
  <c r="X3191" i="9" s="1"/>
  <c r="X3192" i="9" s="1"/>
  <c r="X3193" i="9" s="1"/>
  <c r="X3194" i="9" s="1"/>
  <c r="X3195" i="9" s="1"/>
  <c r="X3196" i="9" s="1"/>
  <c r="X3197" i="9" s="1"/>
  <c r="X3198" i="9" s="1"/>
  <c r="X3199" i="9" s="1"/>
  <c r="X3200" i="9" s="1"/>
  <c r="X3201" i="9" s="1"/>
  <c r="X3202" i="9" s="1"/>
  <c r="X3203" i="9" s="1"/>
  <c r="X3204" i="9" s="1"/>
  <c r="X3205" i="9" s="1"/>
  <c r="X3206" i="9" s="1"/>
  <c r="X3207" i="9" s="1"/>
  <c r="X3208" i="9" s="1"/>
  <c r="X3209" i="9" s="1"/>
  <c r="X6" i="9"/>
  <c r="X5" i="9"/>
  <c r="L3" i="8"/>
  <c r="L2" i="8"/>
  <c r="W3209" i="9"/>
  <c r="U3209" i="9"/>
  <c r="W3208" i="9"/>
  <c r="U3208" i="9"/>
  <c r="W3207" i="9"/>
  <c r="U3207" i="9"/>
  <c r="W3206" i="9"/>
  <c r="U3206" i="9"/>
  <c r="W3205" i="9"/>
  <c r="U3205" i="9"/>
  <c r="W3204" i="9"/>
  <c r="U3204" i="9"/>
  <c r="W3203" i="9"/>
  <c r="U3203" i="9"/>
  <c r="W3202" i="9"/>
  <c r="U3202" i="9"/>
  <c r="W3201" i="9"/>
  <c r="U3201" i="9"/>
  <c r="W3200" i="9"/>
  <c r="U3200" i="9"/>
  <c r="W3199" i="9"/>
  <c r="U3199" i="9"/>
  <c r="W3198" i="9"/>
  <c r="U3198" i="9"/>
  <c r="W3197" i="9"/>
  <c r="U3197" i="9"/>
  <c r="W3196" i="9"/>
  <c r="U3196" i="9"/>
  <c r="W3195" i="9"/>
  <c r="U3195" i="9"/>
  <c r="W3194" i="9"/>
  <c r="U3194" i="9"/>
  <c r="W3193" i="9"/>
  <c r="U3193" i="9"/>
  <c r="W3192" i="9"/>
  <c r="U3192" i="9"/>
  <c r="W3191" i="9"/>
  <c r="U3191" i="9"/>
  <c r="W3190" i="9"/>
  <c r="U3190" i="9"/>
  <c r="W3189" i="9"/>
  <c r="U3189" i="9"/>
  <c r="W3188" i="9"/>
  <c r="U3188" i="9"/>
  <c r="W3187" i="9"/>
  <c r="U3187" i="9"/>
  <c r="W3186" i="9"/>
  <c r="U3186" i="9"/>
  <c r="U3185" i="9"/>
  <c r="O3185" i="9"/>
  <c r="W3185" i="9" s="1"/>
  <c r="U3184" i="9"/>
  <c r="O3184" i="9"/>
  <c r="W3184" i="9" s="1"/>
  <c r="U3183" i="9"/>
  <c r="O3183" i="9"/>
  <c r="W3183" i="9" s="1"/>
  <c r="U3182" i="9"/>
  <c r="O3182" i="9"/>
  <c r="W3182" i="9" s="1"/>
  <c r="U3181" i="9"/>
  <c r="O3181" i="9"/>
  <c r="W3181" i="9" s="1"/>
  <c r="U3180" i="9"/>
  <c r="O3180" i="9"/>
  <c r="W3180" i="9" s="1"/>
  <c r="U3179" i="9"/>
  <c r="O3179" i="9"/>
  <c r="W3179" i="9" s="1"/>
  <c r="U3178" i="9"/>
  <c r="O3178" i="9"/>
  <c r="W3178" i="9" s="1"/>
  <c r="U3177" i="9"/>
  <c r="O3177" i="9"/>
  <c r="W3177" i="9" s="1"/>
  <c r="U3176" i="9"/>
  <c r="O3176" i="9"/>
  <c r="W3176" i="9" s="1"/>
  <c r="U3175" i="9"/>
  <c r="O3175" i="9"/>
  <c r="W3175" i="9" s="1"/>
  <c r="U3174" i="9"/>
  <c r="O3174" i="9"/>
  <c r="W3174" i="9" s="1"/>
  <c r="U3173" i="9"/>
  <c r="O3173" i="9"/>
  <c r="W3173" i="9" s="1"/>
  <c r="U3172" i="9"/>
  <c r="O3172" i="9"/>
  <c r="W3172" i="9" s="1"/>
  <c r="U3171" i="9"/>
  <c r="O3171" i="9"/>
  <c r="W3171" i="9" s="1"/>
  <c r="U3170" i="9"/>
  <c r="O3170" i="9"/>
  <c r="W3170" i="9" s="1"/>
  <c r="U3169" i="9"/>
  <c r="O3169" i="9"/>
  <c r="W3169" i="9" s="1"/>
  <c r="U3168" i="9"/>
  <c r="O3168" i="9"/>
  <c r="W3168" i="9" s="1"/>
  <c r="U3167" i="9"/>
  <c r="O3167" i="9"/>
  <c r="W3167" i="9" s="1"/>
  <c r="U3166" i="9"/>
  <c r="O3166" i="9"/>
  <c r="W3166" i="9" s="1"/>
  <c r="U3165" i="9"/>
  <c r="O3165" i="9"/>
  <c r="W3165" i="9" s="1"/>
  <c r="U3164" i="9"/>
  <c r="O3164" i="9"/>
  <c r="W3164" i="9" s="1"/>
  <c r="U3163" i="9"/>
  <c r="O3163" i="9"/>
  <c r="W3163" i="9" s="1"/>
  <c r="U3162" i="9"/>
  <c r="O3162" i="9"/>
  <c r="W3162" i="9" s="1"/>
  <c r="U3161" i="9"/>
  <c r="O3161" i="9"/>
  <c r="W3161" i="9" s="1"/>
  <c r="U3160" i="9"/>
  <c r="O3160" i="9"/>
  <c r="W3160" i="9" s="1"/>
  <c r="U3159" i="9"/>
  <c r="O3159" i="9"/>
  <c r="W3159" i="9" s="1"/>
  <c r="U3158" i="9"/>
  <c r="O3158" i="9"/>
  <c r="W3158" i="9" s="1"/>
  <c r="U3157" i="9"/>
  <c r="O3157" i="9"/>
  <c r="W3157" i="9" s="1"/>
  <c r="U3156" i="9"/>
  <c r="O3156" i="9"/>
  <c r="W3156" i="9" s="1"/>
  <c r="U3155" i="9"/>
  <c r="O3155" i="9"/>
  <c r="W3155" i="9" s="1"/>
  <c r="U3154" i="9"/>
  <c r="O3154" i="9"/>
  <c r="W3154" i="9" s="1"/>
  <c r="U3153" i="9"/>
  <c r="O3153" i="9"/>
  <c r="W3153" i="9" s="1"/>
  <c r="U3152" i="9"/>
  <c r="O3152" i="9"/>
  <c r="W3152" i="9" s="1"/>
  <c r="U3151" i="9"/>
  <c r="O3151" i="9"/>
  <c r="W3151" i="9" s="1"/>
  <c r="U3150" i="9"/>
  <c r="O3150" i="9"/>
  <c r="W3150" i="9" s="1"/>
  <c r="U3149" i="9"/>
  <c r="O3149" i="9"/>
  <c r="W3149" i="9" s="1"/>
  <c r="U3148" i="9"/>
  <c r="O3148" i="9"/>
  <c r="W3148" i="9" s="1"/>
  <c r="U3147" i="9"/>
  <c r="O3147" i="9"/>
  <c r="W3147" i="9" s="1"/>
  <c r="U3146" i="9"/>
  <c r="O3146" i="9"/>
  <c r="W3146" i="9" s="1"/>
  <c r="U3145" i="9"/>
  <c r="O3145" i="9"/>
  <c r="W3145" i="9" s="1"/>
  <c r="U3144" i="9"/>
  <c r="O3144" i="9"/>
  <c r="W3144" i="9" s="1"/>
  <c r="U3143" i="9"/>
  <c r="O3143" i="9"/>
  <c r="W3143" i="9" s="1"/>
  <c r="U3142" i="9"/>
  <c r="O3142" i="9"/>
  <c r="W3142" i="9" s="1"/>
  <c r="U3141" i="9"/>
  <c r="O3141" i="9"/>
  <c r="W3141" i="9" s="1"/>
  <c r="U3140" i="9"/>
  <c r="O3140" i="9"/>
  <c r="W3140" i="9" s="1"/>
  <c r="U3139" i="9"/>
  <c r="O3139" i="9"/>
  <c r="W3139" i="9" s="1"/>
  <c r="U3138" i="9"/>
  <c r="O3138" i="9"/>
  <c r="W3138" i="9" s="1"/>
  <c r="U3137" i="9"/>
  <c r="O3137" i="9"/>
  <c r="W3137" i="9" s="1"/>
  <c r="U3136" i="9"/>
  <c r="O3136" i="9"/>
  <c r="W3136" i="9" s="1"/>
  <c r="U3135" i="9"/>
  <c r="O3135" i="9"/>
  <c r="W3135" i="9" s="1"/>
  <c r="U3134" i="9"/>
  <c r="O3134" i="9"/>
  <c r="W3134" i="9" s="1"/>
  <c r="U3133" i="9"/>
  <c r="O3133" i="9"/>
  <c r="W3133" i="9" s="1"/>
  <c r="U3132" i="9"/>
  <c r="O3132" i="9"/>
  <c r="W3132" i="9" s="1"/>
  <c r="U3131" i="9"/>
  <c r="O3131" i="9"/>
  <c r="W3131" i="9" s="1"/>
  <c r="U3130" i="9"/>
  <c r="O3130" i="9"/>
  <c r="W3130" i="9" s="1"/>
  <c r="U3129" i="9"/>
  <c r="O3129" i="9"/>
  <c r="W3129" i="9" s="1"/>
  <c r="U3128" i="9"/>
  <c r="O3128" i="9"/>
  <c r="W3128" i="9" s="1"/>
  <c r="W3127" i="9"/>
  <c r="U3127" i="9"/>
  <c r="O3127" i="9"/>
  <c r="W3126" i="9"/>
  <c r="U3126" i="9"/>
  <c r="O3126" i="9"/>
  <c r="U3125" i="9"/>
  <c r="O3125" i="9"/>
  <c r="W3125" i="9" s="1"/>
  <c r="U3124" i="9"/>
  <c r="O3124" i="9"/>
  <c r="W3124" i="9" s="1"/>
  <c r="W3123" i="9"/>
  <c r="U3123" i="9"/>
  <c r="O3123" i="9"/>
  <c r="W3122" i="9"/>
  <c r="U3122" i="9"/>
  <c r="O3122" i="9"/>
  <c r="U3121" i="9"/>
  <c r="O3121" i="9"/>
  <c r="W3121" i="9" s="1"/>
  <c r="U3120" i="9"/>
  <c r="O3120" i="9"/>
  <c r="W3120" i="9" s="1"/>
  <c r="W3119" i="9"/>
  <c r="U3119" i="9"/>
  <c r="O3119" i="9"/>
  <c r="W3118" i="9"/>
  <c r="U3118" i="9"/>
  <c r="O3118" i="9"/>
  <c r="U3117" i="9"/>
  <c r="O3117" i="9"/>
  <c r="W3117" i="9" s="1"/>
  <c r="U3116" i="9"/>
  <c r="O3116" i="9"/>
  <c r="W3116" i="9" s="1"/>
  <c r="W3115" i="9"/>
  <c r="U3115" i="9"/>
  <c r="O3115" i="9"/>
  <c r="W3114" i="9"/>
  <c r="U3114" i="9"/>
  <c r="O3114" i="9"/>
  <c r="U3113" i="9"/>
  <c r="O3113" i="9"/>
  <c r="W3113" i="9" s="1"/>
  <c r="U3112" i="9"/>
  <c r="O3112" i="9"/>
  <c r="W3112" i="9" s="1"/>
  <c r="W3111" i="9"/>
  <c r="U3111" i="9"/>
  <c r="O3111" i="9"/>
  <c r="W3110" i="9"/>
  <c r="U3110" i="9"/>
  <c r="O3110" i="9"/>
  <c r="U3109" i="9"/>
  <c r="O3109" i="9"/>
  <c r="W3109" i="9" s="1"/>
  <c r="U3108" i="9"/>
  <c r="O3108" i="9"/>
  <c r="W3108" i="9" s="1"/>
  <c r="W3107" i="9"/>
  <c r="U3107" i="9"/>
  <c r="O3107" i="9"/>
  <c r="W3106" i="9"/>
  <c r="U3106" i="9"/>
  <c r="O3106" i="9"/>
  <c r="W3105" i="9"/>
  <c r="U3105" i="9"/>
  <c r="O3105" i="9"/>
  <c r="W3104" i="9"/>
  <c r="U3104" i="9"/>
  <c r="O3104" i="9"/>
  <c r="W3103" i="9"/>
  <c r="U3103" i="9"/>
  <c r="O3103" i="9"/>
  <c r="W3102" i="9"/>
  <c r="U3102" i="9"/>
  <c r="O3102" i="9"/>
  <c r="W3101" i="9"/>
  <c r="U3101" i="9"/>
  <c r="O3101" i="9"/>
  <c r="W3100" i="9"/>
  <c r="U3100" i="9"/>
  <c r="O3100" i="9"/>
  <c r="W3099" i="9"/>
  <c r="U3099" i="9"/>
  <c r="O3099" i="9"/>
  <c r="W3098" i="9"/>
  <c r="U3098" i="9"/>
  <c r="O3098" i="9"/>
  <c r="W3097" i="9"/>
  <c r="U3097" i="9"/>
  <c r="O3097" i="9"/>
  <c r="W3096" i="9"/>
  <c r="U3096" i="9"/>
  <c r="O3096" i="9"/>
  <c r="W3095" i="9"/>
  <c r="U3095" i="9"/>
  <c r="O3095" i="9"/>
  <c r="W3094" i="9"/>
  <c r="U3094" i="9"/>
  <c r="O3094" i="9"/>
  <c r="W3093" i="9"/>
  <c r="U3093" i="9"/>
  <c r="O3093" i="9"/>
  <c r="W3092" i="9"/>
  <c r="U3092" i="9"/>
  <c r="O3092" i="9"/>
  <c r="W3091" i="9"/>
  <c r="U3091" i="9"/>
  <c r="O3091" i="9"/>
  <c r="W3090" i="9"/>
  <c r="U3090" i="9"/>
  <c r="O3090" i="9"/>
  <c r="W3089" i="9"/>
  <c r="U3089" i="9"/>
  <c r="O3089" i="9"/>
  <c r="W3088" i="9"/>
  <c r="U3088" i="9"/>
  <c r="O3088" i="9"/>
  <c r="W3087" i="9"/>
  <c r="U3087" i="9"/>
  <c r="O3087" i="9"/>
  <c r="W3086" i="9"/>
  <c r="U3086" i="9"/>
  <c r="O3086" i="9"/>
  <c r="W3085" i="9"/>
  <c r="U3085" i="9"/>
  <c r="O3085" i="9"/>
  <c r="W3084" i="9"/>
  <c r="U3084" i="9"/>
  <c r="O3084" i="9"/>
  <c r="W3083" i="9"/>
  <c r="U3083" i="9"/>
  <c r="O3083" i="9"/>
  <c r="W3082" i="9"/>
  <c r="U3082" i="9"/>
  <c r="O3082" i="9"/>
  <c r="W3081" i="9"/>
  <c r="U3081" i="9"/>
  <c r="O3081" i="9"/>
  <c r="W3080" i="9"/>
  <c r="U3080" i="9"/>
  <c r="O3080" i="9"/>
  <c r="W3079" i="9"/>
  <c r="U3079" i="9"/>
  <c r="O3079" i="9"/>
  <c r="W3078" i="9"/>
  <c r="U3078" i="9"/>
  <c r="O3078" i="9"/>
  <c r="W3077" i="9"/>
  <c r="U3077" i="9"/>
  <c r="O3077" i="9"/>
  <c r="W3076" i="9"/>
  <c r="U3076" i="9"/>
  <c r="O3076" i="9"/>
  <c r="W3075" i="9"/>
  <c r="U3075" i="9"/>
  <c r="O3075" i="9"/>
  <c r="W3074" i="9"/>
  <c r="U3074" i="9"/>
  <c r="O3074" i="9"/>
  <c r="W3073" i="9"/>
  <c r="U3073" i="9"/>
  <c r="O3073" i="9"/>
  <c r="W3072" i="9"/>
  <c r="U3072" i="9"/>
  <c r="O3072" i="9"/>
  <c r="W3071" i="9"/>
  <c r="U3071" i="9"/>
  <c r="O3071" i="9"/>
  <c r="W3070" i="9"/>
  <c r="U3070" i="9"/>
  <c r="O3070" i="9"/>
  <c r="W3069" i="9"/>
  <c r="U3069" i="9"/>
  <c r="O3069" i="9"/>
  <c r="W3068" i="9"/>
  <c r="U3068" i="9"/>
  <c r="O3068" i="9"/>
  <c r="W3067" i="9"/>
  <c r="U3067" i="9"/>
  <c r="O3067" i="9"/>
  <c r="W3066" i="9"/>
  <c r="U3066" i="9"/>
  <c r="O3066" i="9"/>
  <c r="W3065" i="9"/>
  <c r="U3065" i="9"/>
  <c r="O3065" i="9"/>
  <c r="W3064" i="9"/>
  <c r="U3064" i="9"/>
  <c r="O3064" i="9"/>
  <c r="W3063" i="9"/>
  <c r="U3063" i="9"/>
  <c r="O3063" i="9"/>
  <c r="W3062" i="9"/>
  <c r="U3062" i="9"/>
  <c r="O3062" i="9"/>
  <c r="W3061" i="9"/>
  <c r="U3061" i="9"/>
  <c r="O3061" i="9"/>
  <c r="W3060" i="9"/>
  <c r="U3060" i="9"/>
  <c r="O3060" i="9"/>
  <c r="W3059" i="9"/>
  <c r="U3059" i="9"/>
  <c r="O3059" i="9"/>
  <c r="W3058" i="9"/>
  <c r="U3058" i="9"/>
  <c r="O3058" i="9"/>
  <c r="W3057" i="9"/>
  <c r="U3057" i="9"/>
  <c r="O3057" i="9"/>
  <c r="W3056" i="9"/>
  <c r="U3056" i="9"/>
  <c r="O3056" i="9"/>
  <c r="W3055" i="9"/>
  <c r="U3055" i="9"/>
  <c r="O3055" i="9"/>
  <c r="W3054" i="9"/>
  <c r="U3054" i="9"/>
  <c r="O3054" i="9"/>
  <c r="W3053" i="9"/>
  <c r="U3053" i="9"/>
  <c r="O3053" i="9"/>
  <c r="W3052" i="9"/>
  <c r="U3052" i="9"/>
  <c r="O3052" i="9"/>
  <c r="W3051" i="9"/>
  <c r="U3051" i="9"/>
  <c r="O3051" i="9"/>
  <c r="W3050" i="9"/>
  <c r="U3050" i="9"/>
  <c r="O3050" i="9"/>
  <c r="W3049" i="9"/>
  <c r="U3049" i="9"/>
  <c r="O3049" i="9"/>
  <c r="W3048" i="9"/>
  <c r="U3048" i="9"/>
  <c r="O3048" i="9"/>
  <c r="W3047" i="9"/>
  <c r="U3047" i="9"/>
  <c r="O3047" i="9"/>
  <c r="W3046" i="9"/>
  <c r="U3046" i="9"/>
  <c r="O3046" i="9"/>
  <c r="W3045" i="9"/>
  <c r="U3045" i="9"/>
  <c r="O3045" i="9"/>
  <c r="W3044" i="9"/>
  <c r="U3044" i="9"/>
  <c r="O3044" i="9"/>
  <c r="W3043" i="9"/>
  <c r="U3043" i="9"/>
  <c r="O3043" i="9"/>
  <c r="W3042" i="9"/>
  <c r="U3042" i="9"/>
  <c r="O3042" i="9"/>
  <c r="W3041" i="9"/>
  <c r="U3041" i="9"/>
  <c r="O3041" i="9"/>
  <c r="W3040" i="9"/>
  <c r="U3040" i="9"/>
  <c r="O3040" i="9"/>
  <c r="W3039" i="9"/>
  <c r="U3039" i="9"/>
  <c r="O3039" i="9"/>
  <c r="W3038" i="9"/>
  <c r="U3038" i="9"/>
  <c r="O3038" i="9"/>
  <c r="W3037" i="9"/>
  <c r="U3037" i="9"/>
  <c r="O3037" i="9"/>
  <c r="W3036" i="9"/>
  <c r="U3036" i="9"/>
  <c r="O3036" i="9"/>
  <c r="W3035" i="9"/>
  <c r="U3035" i="9"/>
  <c r="O3035" i="9"/>
  <c r="W3034" i="9"/>
  <c r="U3034" i="9"/>
  <c r="O3034" i="9"/>
  <c r="W3033" i="9"/>
  <c r="U3033" i="9"/>
  <c r="O3033" i="9"/>
  <c r="W3032" i="9"/>
  <c r="U3032" i="9"/>
  <c r="O3032" i="9"/>
  <c r="W3031" i="9"/>
  <c r="U3031" i="9"/>
  <c r="O3031" i="9"/>
  <c r="W3030" i="9"/>
  <c r="U3030" i="9"/>
  <c r="O3030" i="9"/>
  <c r="W3029" i="9"/>
  <c r="U3029" i="9"/>
  <c r="O3029" i="9"/>
  <c r="W3028" i="9"/>
  <c r="U3028" i="9"/>
  <c r="O3028" i="9"/>
  <c r="W3027" i="9"/>
  <c r="U3027" i="9"/>
  <c r="O3027" i="9"/>
  <c r="W3026" i="9"/>
  <c r="U3026" i="9"/>
  <c r="O3026" i="9"/>
  <c r="W3025" i="9"/>
  <c r="U3025" i="9"/>
  <c r="O3025" i="9"/>
  <c r="W3024" i="9"/>
  <c r="U3024" i="9"/>
  <c r="O3024" i="9"/>
  <c r="W3023" i="9"/>
  <c r="U3023" i="9"/>
  <c r="O3023" i="9"/>
  <c r="W3022" i="9"/>
  <c r="U3022" i="9"/>
  <c r="O3022" i="9"/>
  <c r="W3021" i="9"/>
  <c r="U3021" i="9"/>
  <c r="O3021" i="9"/>
  <c r="W3020" i="9"/>
  <c r="U3020" i="9"/>
  <c r="O3020" i="9"/>
  <c r="W3019" i="9"/>
  <c r="U3019" i="9"/>
  <c r="O3019" i="9"/>
  <c r="W3018" i="9"/>
  <c r="U3018" i="9"/>
  <c r="O3018" i="9"/>
  <c r="W3017" i="9"/>
  <c r="U3017" i="9"/>
  <c r="O3017" i="9"/>
  <c r="W3016" i="9"/>
  <c r="U3016" i="9"/>
  <c r="O3016" i="9"/>
  <c r="W3015" i="9"/>
  <c r="U3015" i="9"/>
  <c r="O3015" i="9"/>
  <c r="W3014" i="9"/>
  <c r="U3014" i="9"/>
  <c r="O3014" i="9"/>
  <c r="W3013" i="9"/>
  <c r="U3013" i="9"/>
  <c r="O3013" i="9"/>
  <c r="W3012" i="9"/>
  <c r="U3012" i="9"/>
  <c r="O3012" i="9"/>
  <c r="W3011" i="9"/>
  <c r="U3011" i="9"/>
  <c r="O3011" i="9"/>
  <c r="W3010" i="9"/>
  <c r="U3010" i="9"/>
  <c r="O3010" i="9"/>
  <c r="W3009" i="9"/>
  <c r="U3009" i="9"/>
  <c r="O3009" i="9"/>
  <c r="W3008" i="9"/>
  <c r="U3008" i="9"/>
  <c r="O3008" i="9"/>
  <c r="W3007" i="9"/>
  <c r="U3007" i="9"/>
  <c r="O3007" i="9"/>
  <c r="W3006" i="9"/>
  <c r="U3006" i="9"/>
  <c r="O3006" i="9"/>
  <c r="W3005" i="9"/>
  <c r="U3005" i="9"/>
  <c r="O3005" i="9"/>
  <c r="W3004" i="9"/>
  <c r="U3004" i="9"/>
  <c r="O3004" i="9"/>
  <c r="W3003" i="9"/>
  <c r="U3003" i="9"/>
  <c r="O3003" i="9"/>
  <c r="W3002" i="9"/>
  <c r="U3002" i="9"/>
  <c r="O3002" i="9"/>
  <c r="W3001" i="9"/>
  <c r="U3001" i="9"/>
  <c r="O3001" i="9"/>
  <c r="W3000" i="9"/>
  <c r="U3000" i="9"/>
  <c r="O3000" i="9"/>
  <c r="W2999" i="9"/>
  <c r="U2999" i="9"/>
  <c r="O2999" i="9"/>
  <c r="W2998" i="9"/>
  <c r="U2998" i="9"/>
  <c r="O2998" i="9"/>
  <c r="W2997" i="9"/>
  <c r="U2997" i="9"/>
  <c r="O2997" i="9"/>
  <c r="W2996" i="9"/>
  <c r="U2996" i="9"/>
  <c r="O2996" i="9"/>
  <c r="W2995" i="9"/>
  <c r="U2995" i="9"/>
  <c r="O2995" i="9"/>
  <c r="W2994" i="9"/>
  <c r="U2994" i="9"/>
  <c r="O2994" i="9"/>
  <c r="W2993" i="9"/>
  <c r="U2993" i="9"/>
  <c r="O2993" i="9"/>
  <c r="W2992" i="9"/>
  <c r="U2992" i="9"/>
  <c r="O2992" i="9"/>
  <c r="W2991" i="9"/>
  <c r="U2991" i="9"/>
  <c r="O2991" i="9"/>
  <c r="W2990" i="9"/>
  <c r="U2990" i="9"/>
  <c r="O2990" i="9"/>
  <c r="W2989" i="9"/>
  <c r="U2989" i="9"/>
  <c r="O2989" i="9"/>
  <c r="W2988" i="9"/>
  <c r="U2988" i="9"/>
  <c r="O2988" i="9"/>
  <c r="W2987" i="9"/>
  <c r="U2987" i="9"/>
  <c r="O2987" i="9"/>
  <c r="W2986" i="9"/>
  <c r="U2986" i="9"/>
  <c r="O2986" i="9"/>
  <c r="W2985" i="9"/>
  <c r="U2985" i="9"/>
  <c r="O2985" i="9"/>
  <c r="W2984" i="9"/>
  <c r="U2984" i="9"/>
  <c r="O2984" i="9"/>
  <c r="W2983" i="9"/>
  <c r="U2983" i="9"/>
  <c r="O2983" i="9"/>
  <c r="W2982" i="9"/>
  <c r="U2982" i="9"/>
  <c r="O2982" i="9"/>
  <c r="W2981" i="9"/>
  <c r="U2981" i="9"/>
  <c r="O2981" i="9"/>
  <c r="W2980" i="9"/>
  <c r="U2980" i="9"/>
  <c r="O2980" i="9"/>
  <c r="W2979" i="9"/>
  <c r="U2979" i="9"/>
  <c r="O2979" i="9"/>
  <c r="W2978" i="9"/>
  <c r="U2978" i="9"/>
  <c r="O2978" i="9"/>
  <c r="W2977" i="9"/>
  <c r="U2977" i="9"/>
  <c r="O2977" i="9"/>
  <c r="W2976" i="9"/>
  <c r="U2976" i="9"/>
  <c r="O2976" i="9"/>
  <c r="W2975" i="9"/>
  <c r="U2975" i="9"/>
  <c r="O2975" i="9"/>
  <c r="W2974" i="9"/>
  <c r="U2974" i="9"/>
  <c r="O2974" i="9"/>
  <c r="W2973" i="9"/>
  <c r="U2973" i="9"/>
  <c r="O2973" i="9"/>
  <c r="W2972" i="9"/>
  <c r="U2972" i="9"/>
  <c r="O2972" i="9"/>
  <c r="W2971" i="9"/>
  <c r="U2971" i="9"/>
  <c r="O2971" i="9"/>
  <c r="W2970" i="9"/>
  <c r="U2970" i="9"/>
  <c r="O2970" i="9"/>
  <c r="W2969" i="9"/>
  <c r="U2969" i="9"/>
  <c r="O2969" i="9"/>
  <c r="W2968" i="9"/>
  <c r="U2968" i="9"/>
  <c r="O2968" i="9"/>
  <c r="W2967" i="9"/>
  <c r="U2967" i="9"/>
  <c r="O2967" i="9"/>
  <c r="W2966" i="9"/>
  <c r="U2966" i="9"/>
  <c r="O2966" i="9"/>
  <c r="W2965" i="9"/>
  <c r="U2965" i="9"/>
  <c r="O2965" i="9"/>
  <c r="W2964" i="9"/>
  <c r="U2964" i="9"/>
  <c r="O2964" i="9"/>
  <c r="W2963" i="9"/>
  <c r="U2963" i="9"/>
  <c r="O2963" i="9"/>
  <c r="W2962" i="9"/>
  <c r="U2962" i="9"/>
  <c r="O2962" i="9"/>
  <c r="W2961" i="9"/>
  <c r="U2961" i="9"/>
  <c r="O2961" i="9"/>
  <c r="W2960" i="9"/>
  <c r="U2960" i="9"/>
  <c r="O2960" i="9"/>
  <c r="W2959" i="9"/>
  <c r="U2959" i="9"/>
  <c r="O2959" i="9"/>
  <c r="W2958" i="9"/>
  <c r="U2958" i="9"/>
  <c r="O2958" i="9"/>
  <c r="W2957" i="9"/>
  <c r="U2957" i="9"/>
  <c r="O2957" i="9"/>
  <c r="W2956" i="9"/>
  <c r="U2956" i="9"/>
  <c r="O2956" i="9"/>
  <c r="W2955" i="9"/>
  <c r="U2955" i="9"/>
  <c r="O2955" i="9"/>
  <c r="W2954" i="9"/>
  <c r="U2954" i="9"/>
  <c r="O2954" i="9"/>
  <c r="W2953" i="9"/>
  <c r="U2953" i="9"/>
  <c r="O2953" i="9"/>
  <c r="W2952" i="9"/>
  <c r="U2952" i="9"/>
  <c r="O2952" i="9"/>
  <c r="W2951" i="9"/>
  <c r="U2951" i="9"/>
  <c r="O2951" i="9"/>
  <c r="W2950" i="9"/>
  <c r="U2950" i="9"/>
  <c r="O2950" i="9"/>
  <c r="W2949" i="9"/>
  <c r="U2949" i="9"/>
  <c r="O2949" i="9"/>
  <c r="W2948" i="9"/>
  <c r="U2948" i="9"/>
  <c r="O2948" i="9"/>
  <c r="W2947" i="9"/>
  <c r="U2947" i="9"/>
  <c r="O2947" i="9"/>
  <c r="W2946" i="9"/>
  <c r="U2946" i="9"/>
  <c r="O2946" i="9"/>
  <c r="W2945" i="9"/>
  <c r="U2945" i="9"/>
  <c r="O2945" i="9"/>
  <c r="W2944" i="9"/>
  <c r="U2944" i="9"/>
  <c r="O2944" i="9"/>
  <c r="W2943" i="9"/>
  <c r="U2943" i="9"/>
  <c r="O2943" i="9"/>
  <c r="W2942" i="9"/>
  <c r="U2942" i="9"/>
  <c r="O2942" i="9"/>
  <c r="W2941" i="9"/>
  <c r="U2941" i="9"/>
  <c r="O2941" i="9"/>
  <c r="W2940" i="9"/>
  <c r="U2940" i="9"/>
  <c r="O2940" i="9"/>
  <c r="W2939" i="9"/>
  <c r="U2939" i="9"/>
  <c r="O2939" i="9"/>
  <c r="W2938" i="9"/>
  <c r="U2938" i="9"/>
  <c r="O2938" i="9"/>
  <c r="W2937" i="9"/>
  <c r="U2937" i="9"/>
  <c r="O2937" i="9"/>
  <c r="W2936" i="9"/>
  <c r="U2936" i="9"/>
  <c r="O2936" i="9"/>
  <c r="W2935" i="9"/>
  <c r="U2935" i="9"/>
  <c r="O2935" i="9"/>
  <c r="W2934" i="9"/>
  <c r="U2934" i="9"/>
  <c r="O2934" i="9"/>
  <c r="W2933" i="9"/>
  <c r="U2933" i="9"/>
  <c r="O2933" i="9"/>
  <c r="W2932" i="9"/>
  <c r="U2932" i="9"/>
  <c r="O2932" i="9"/>
  <c r="W2931" i="9"/>
  <c r="U2931" i="9"/>
  <c r="O2931" i="9"/>
  <c r="W2930" i="9"/>
  <c r="U2930" i="9"/>
  <c r="O2930" i="9"/>
  <c r="W2929" i="9"/>
  <c r="U2929" i="9"/>
  <c r="O2929" i="9"/>
  <c r="W2928" i="9"/>
  <c r="U2928" i="9"/>
  <c r="O2928" i="9"/>
  <c r="W2927" i="9"/>
  <c r="U2927" i="9"/>
  <c r="O2927" i="9"/>
  <c r="W2926" i="9"/>
  <c r="U2926" i="9"/>
  <c r="O2926" i="9"/>
  <c r="W2925" i="9"/>
  <c r="U2925" i="9"/>
  <c r="O2925" i="9"/>
  <c r="W2924" i="9"/>
  <c r="U2924" i="9"/>
  <c r="O2924" i="9"/>
  <c r="W2923" i="9"/>
  <c r="U2923" i="9"/>
  <c r="O2923" i="9"/>
  <c r="W2922" i="9"/>
  <c r="U2922" i="9"/>
  <c r="O2922" i="9"/>
  <c r="W2921" i="9"/>
  <c r="U2921" i="9"/>
  <c r="O2921" i="9"/>
  <c r="W2920" i="9"/>
  <c r="U2920" i="9"/>
  <c r="O2920" i="9"/>
  <c r="W2919" i="9"/>
  <c r="U2919" i="9"/>
  <c r="O2919" i="9"/>
  <c r="W2918" i="9"/>
  <c r="U2918" i="9"/>
  <c r="O2918" i="9"/>
  <c r="W2917" i="9"/>
  <c r="U2917" i="9"/>
  <c r="O2917" i="9"/>
  <c r="W2916" i="9"/>
  <c r="U2916" i="9"/>
  <c r="O2916" i="9"/>
  <c r="W2915" i="9"/>
  <c r="U2915" i="9"/>
  <c r="O2915" i="9"/>
  <c r="W2914" i="9"/>
  <c r="U2914" i="9"/>
  <c r="O2914" i="9"/>
  <c r="W2913" i="9"/>
  <c r="U2913" i="9"/>
  <c r="O2913" i="9"/>
  <c r="W2912" i="9"/>
  <c r="U2912" i="9"/>
  <c r="O2912" i="9"/>
  <c r="W2911" i="9"/>
  <c r="U2911" i="9"/>
  <c r="O2911" i="9"/>
  <c r="W2910" i="9"/>
  <c r="U2910" i="9"/>
  <c r="O2910" i="9"/>
  <c r="W2909" i="9"/>
  <c r="U2909" i="9"/>
  <c r="O2909" i="9"/>
  <c r="W2908" i="9"/>
  <c r="U2908" i="9"/>
  <c r="O2908" i="9"/>
  <c r="W2907" i="9"/>
  <c r="U2907" i="9"/>
  <c r="O2907" i="9"/>
  <c r="W2906" i="9"/>
  <c r="U2906" i="9"/>
  <c r="O2906" i="9"/>
  <c r="W2905" i="9"/>
  <c r="U2905" i="9"/>
  <c r="O2905" i="9"/>
  <c r="W2904" i="9"/>
  <c r="U2904" i="9"/>
  <c r="O2904" i="9"/>
  <c r="W2903" i="9"/>
  <c r="U2903" i="9"/>
  <c r="O2903" i="9"/>
  <c r="W2902" i="9"/>
  <c r="U2902" i="9"/>
  <c r="O2902" i="9"/>
  <c r="W2901" i="9"/>
  <c r="U2901" i="9"/>
  <c r="O2901" i="9"/>
  <c r="W2900" i="9"/>
  <c r="U2900" i="9"/>
  <c r="O2900" i="9"/>
  <c r="W2899" i="9"/>
  <c r="U2899" i="9"/>
  <c r="O2899" i="9"/>
  <c r="W2898" i="9"/>
  <c r="U2898" i="9"/>
  <c r="O2898" i="9"/>
  <c r="W2897" i="9"/>
  <c r="U2897" i="9"/>
  <c r="O2897" i="9"/>
  <c r="W2896" i="9"/>
  <c r="U2896" i="9"/>
  <c r="O2896" i="9"/>
  <c r="W2895" i="9"/>
  <c r="U2895" i="9"/>
  <c r="O2895" i="9"/>
  <c r="W2894" i="9"/>
  <c r="U2894" i="9"/>
  <c r="O2894" i="9"/>
  <c r="W2893" i="9"/>
  <c r="U2893" i="9"/>
  <c r="O2893" i="9"/>
  <c r="W2892" i="9"/>
  <c r="U2892" i="9"/>
  <c r="O2892" i="9"/>
  <c r="W2891" i="9"/>
  <c r="U2891" i="9"/>
  <c r="O2891" i="9"/>
  <c r="W2890" i="9"/>
  <c r="U2890" i="9"/>
  <c r="O2890" i="9"/>
  <c r="W2889" i="9"/>
  <c r="U2889" i="9"/>
  <c r="O2889" i="9"/>
  <c r="W2888" i="9"/>
  <c r="U2888" i="9"/>
  <c r="O2888" i="9"/>
  <c r="W2887" i="9"/>
  <c r="U2887" i="9"/>
  <c r="O2887" i="9"/>
  <c r="W2886" i="9"/>
  <c r="U2886" i="9"/>
  <c r="O2886" i="9"/>
  <c r="W2885" i="9"/>
  <c r="U2885" i="9"/>
  <c r="O2885" i="9"/>
  <c r="W2884" i="9"/>
  <c r="U2884" i="9"/>
  <c r="O2884" i="9"/>
  <c r="W2883" i="9"/>
  <c r="U2883" i="9"/>
  <c r="O2883" i="9"/>
  <c r="W2882" i="9"/>
  <c r="U2882" i="9"/>
  <c r="O2882" i="9"/>
  <c r="W2881" i="9"/>
  <c r="U2881" i="9"/>
  <c r="O2881" i="9"/>
  <c r="W2880" i="9"/>
  <c r="U2880" i="9"/>
  <c r="O2880" i="9"/>
  <c r="W2879" i="9"/>
  <c r="U2879" i="9"/>
  <c r="O2879" i="9"/>
  <c r="W2878" i="9"/>
  <c r="U2878" i="9"/>
  <c r="O2878" i="9"/>
  <c r="W2877" i="9"/>
  <c r="U2877" i="9"/>
  <c r="O2877" i="9"/>
  <c r="W2876" i="9"/>
  <c r="U2876" i="9"/>
  <c r="O2876" i="9"/>
  <c r="W2875" i="9"/>
  <c r="U2875" i="9"/>
  <c r="O2875" i="9"/>
  <c r="W2874" i="9"/>
  <c r="U2874" i="9"/>
  <c r="O2874" i="9"/>
  <c r="W2873" i="9"/>
  <c r="U2873" i="9"/>
  <c r="O2873" i="9"/>
  <c r="W2872" i="9"/>
  <c r="U2872" i="9"/>
  <c r="O2872" i="9"/>
  <c r="W2871" i="9"/>
  <c r="U2871" i="9"/>
  <c r="O2871" i="9"/>
  <c r="W2870" i="9"/>
  <c r="U2870" i="9"/>
  <c r="O2870" i="9"/>
  <c r="W2869" i="9"/>
  <c r="U2869" i="9"/>
  <c r="O2869" i="9"/>
  <c r="W2868" i="9"/>
  <c r="U2868" i="9"/>
  <c r="O2868" i="9"/>
  <c r="W2867" i="9"/>
  <c r="U2867" i="9"/>
  <c r="O2867" i="9"/>
  <c r="W2866" i="9"/>
  <c r="U2866" i="9"/>
  <c r="O2866" i="9"/>
  <c r="W2865" i="9"/>
  <c r="U2865" i="9"/>
  <c r="O2865" i="9"/>
  <c r="W2864" i="9"/>
  <c r="U2864" i="9"/>
  <c r="O2864" i="9"/>
  <c r="W2863" i="9"/>
  <c r="U2863" i="9"/>
  <c r="O2863" i="9"/>
  <c r="W2862" i="9"/>
  <c r="U2862" i="9"/>
  <c r="O2862" i="9"/>
  <c r="W2861" i="9"/>
  <c r="U2861" i="9"/>
  <c r="O2861" i="9"/>
  <c r="W2860" i="9"/>
  <c r="U2860" i="9"/>
  <c r="O2860" i="9"/>
  <c r="W2859" i="9"/>
  <c r="U2859" i="9"/>
  <c r="O2859" i="9"/>
  <c r="W2858" i="9"/>
  <c r="U2858" i="9"/>
  <c r="O2858" i="9"/>
  <c r="W2857" i="9"/>
  <c r="U2857" i="9"/>
  <c r="O2857" i="9"/>
  <c r="W2856" i="9"/>
  <c r="U2856" i="9"/>
  <c r="O2856" i="9"/>
  <c r="W2855" i="9"/>
  <c r="U2855" i="9"/>
  <c r="O2855" i="9"/>
  <c r="W2854" i="9"/>
  <c r="U2854" i="9"/>
  <c r="O2854" i="9"/>
  <c r="W2853" i="9"/>
  <c r="U2853" i="9"/>
  <c r="O2853" i="9"/>
  <c r="W2852" i="9"/>
  <c r="U2852" i="9"/>
  <c r="O2852" i="9"/>
  <c r="W2851" i="9"/>
  <c r="U2851" i="9"/>
  <c r="O2851" i="9"/>
  <c r="W2850" i="9"/>
  <c r="U2850" i="9"/>
  <c r="O2850" i="9"/>
  <c r="W2849" i="9"/>
  <c r="U2849" i="9"/>
  <c r="O2849" i="9"/>
  <c r="W2848" i="9"/>
  <c r="U2848" i="9"/>
  <c r="O2848" i="9"/>
  <c r="W2847" i="9"/>
  <c r="U2847" i="9"/>
  <c r="O2847" i="9"/>
  <c r="W2846" i="9"/>
  <c r="U2846" i="9"/>
  <c r="O2846" i="9"/>
  <c r="W2845" i="9"/>
  <c r="U2845" i="9"/>
  <c r="O2845" i="9"/>
  <c r="W2844" i="9"/>
  <c r="U2844" i="9"/>
  <c r="O2844" i="9"/>
  <c r="W2843" i="9"/>
  <c r="U2843" i="9"/>
  <c r="O2843" i="9"/>
  <c r="W2842" i="9"/>
  <c r="U2842" i="9"/>
  <c r="O2842" i="9"/>
  <c r="W2841" i="9"/>
  <c r="U2841" i="9"/>
  <c r="O2841" i="9"/>
  <c r="W2840" i="9"/>
  <c r="U2840" i="9"/>
  <c r="O2840" i="9"/>
  <c r="W2839" i="9"/>
  <c r="U2839" i="9"/>
  <c r="O2839" i="9"/>
  <c r="W2838" i="9"/>
  <c r="U2838" i="9"/>
  <c r="O2838" i="9"/>
  <c r="W2837" i="9"/>
  <c r="U2837" i="9"/>
  <c r="O2837" i="9"/>
  <c r="W2836" i="9"/>
  <c r="U2836" i="9"/>
  <c r="O2836" i="9"/>
  <c r="W2835" i="9"/>
  <c r="U2835" i="9"/>
  <c r="O2835" i="9"/>
  <c r="W2834" i="9"/>
  <c r="U2834" i="9"/>
  <c r="O2834" i="9"/>
  <c r="W2833" i="9"/>
  <c r="U2833" i="9"/>
  <c r="O2833" i="9"/>
  <c r="W2832" i="9"/>
  <c r="U2832" i="9"/>
  <c r="O2832" i="9"/>
  <c r="W2831" i="9"/>
  <c r="U2831" i="9"/>
  <c r="O2831" i="9"/>
  <c r="W2830" i="9"/>
  <c r="U2830" i="9"/>
  <c r="O2830" i="9"/>
  <c r="W2829" i="9"/>
  <c r="U2829" i="9"/>
  <c r="O2829" i="9"/>
  <c r="W2828" i="9"/>
  <c r="U2828" i="9"/>
  <c r="O2828" i="9"/>
  <c r="W2827" i="9"/>
  <c r="U2827" i="9"/>
  <c r="O2827" i="9"/>
  <c r="W2826" i="9"/>
  <c r="U2826" i="9"/>
  <c r="O2826" i="9"/>
  <c r="W2825" i="9"/>
  <c r="U2825" i="9"/>
  <c r="O2825" i="9"/>
  <c r="W2824" i="9"/>
  <c r="U2824" i="9"/>
  <c r="O2824" i="9"/>
  <c r="W2823" i="9"/>
  <c r="U2823" i="9"/>
  <c r="O2823" i="9"/>
  <c r="W2822" i="9"/>
  <c r="U2822" i="9"/>
  <c r="O2822" i="9"/>
  <c r="W2821" i="9"/>
  <c r="U2821" i="9"/>
  <c r="O2821" i="9"/>
  <c r="W2820" i="9"/>
  <c r="U2820" i="9"/>
  <c r="O2820" i="9"/>
  <c r="W2819" i="9"/>
  <c r="U2819" i="9"/>
  <c r="O2819" i="9"/>
  <c r="W2818" i="9"/>
  <c r="U2818" i="9"/>
  <c r="O2818" i="9"/>
  <c r="W2817" i="9"/>
  <c r="U2817" i="9"/>
  <c r="O2817" i="9"/>
  <c r="W2816" i="9"/>
  <c r="U2816" i="9"/>
  <c r="O2816" i="9"/>
  <c r="W2815" i="9"/>
  <c r="U2815" i="9"/>
  <c r="O2815" i="9"/>
  <c r="W2814" i="9"/>
  <c r="U2814" i="9"/>
  <c r="O2814" i="9"/>
  <c r="W2813" i="9"/>
  <c r="U2813" i="9"/>
  <c r="O2813" i="9"/>
  <c r="W2812" i="9"/>
  <c r="U2812" i="9"/>
  <c r="O2812" i="9"/>
  <c r="W2811" i="9"/>
  <c r="U2811" i="9"/>
  <c r="O2811" i="9"/>
  <c r="W2810" i="9"/>
  <c r="U2810" i="9"/>
  <c r="O2810" i="9"/>
  <c r="W2809" i="9"/>
  <c r="U2809" i="9"/>
  <c r="O2809" i="9"/>
  <c r="W2808" i="9"/>
  <c r="U2808" i="9"/>
  <c r="O2808" i="9"/>
  <c r="W2807" i="9"/>
  <c r="U2807" i="9"/>
  <c r="O2807" i="9"/>
  <c r="W2806" i="9"/>
  <c r="U2806" i="9"/>
  <c r="O2806" i="9"/>
  <c r="W2805" i="9"/>
  <c r="U2805" i="9"/>
  <c r="O2805" i="9"/>
  <c r="W2804" i="9"/>
  <c r="U2804" i="9"/>
  <c r="O2804" i="9"/>
  <c r="W2803" i="9"/>
  <c r="U2803" i="9"/>
  <c r="O2803" i="9"/>
  <c r="W2802" i="9"/>
  <c r="U2802" i="9"/>
  <c r="O2802" i="9"/>
  <c r="W2801" i="9"/>
  <c r="U2801" i="9"/>
  <c r="O2801" i="9"/>
  <c r="W2800" i="9"/>
  <c r="U2800" i="9"/>
  <c r="O2800" i="9"/>
  <c r="W2799" i="9"/>
  <c r="U2799" i="9"/>
  <c r="O2799" i="9"/>
  <c r="W2798" i="9"/>
  <c r="U2798" i="9"/>
  <c r="O2798" i="9"/>
  <c r="W2797" i="9"/>
  <c r="U2797" i="9"/>
  <c r="O2797" i="9"/>
  <c r="W2796" i="9"/>
  <c r="U2796" i="9"/>
  <c r="O2796" i="9"/>
  <c r="W2795" i="9"/>
  <c r="U2795" i="9"/>
  <c r="O2795" i="9"/>
  <c r="W2794" i="9"/>
  <c r="U2794" i="9"/>
  <c r="O2794" i="9"/>
  <c r="W2793" i="9"/>
  <c r="U2793" i="9"/>
  <c r="O2793" i="9"/>
  <c r="W2792" i="9"/>
  <c r="U2792" i="9"/>
  <c r="O2792" i="9"/>
  <c r="W2791" i="9"/>
  <c r="U2791" i="9"/>
  <c r="O2791" i="9"/>
  <c r="W2790" i="9"/>
  <c r="U2790" i="9"/>
  <c r="O2790" i="9"/>
  <c r="W2789" i="9"/>
  <c r="U2789" i="9"/>
  <c r="O2789" i="9"/>
  <c r="W2788" i="9"/>
  <c r="U2788" i="9"/>
  <c r="O2788" i="9"/>
  <c r="W2787" i="9"/>
  <c r="U2787" i="9"/>
  <c r="O2787" i="9"/>
  <c r="W2786" i="9"/>
  <c r="U2786" i="9"/>
  <c r="O2786" i="9"/>
  <c r="W2785" i="9"/>
  <c r="U2785" i="9"/>
  <c r="O2785" i="9"/>
  <c r="W2784" i="9"/>
  <c r="U2784" i="9"/>
  <c r="O2784" i="9"/>
  <c r="W2783" i="9"/>
  <c r="U2783" i="9"/>
  <c r="O2783" i="9"/>
  <c r="W2782" i="9"/>
  <c r="U2782" i="9"/>
  <c r="O2782" i="9"/>
  <c r="W2781" i="9"/>
  <c r="U2781" i="9"/>
  <c r="O2781" i="9"/>
  <c r="W2780" i="9"/>
  <c r="U2780" i="9"/>
  <c r="O2780" i="9"/>
  <c r="W2779" i="9"/>
  <c r="U2779" i="9"/>
  <c r="O2779" i="9"/>
  <c r="W2778" i="9"/>
  <c r="U2778" i="9"/>
  <c r="O2778" i="9"/>
  <c r="W2777" i="9"/>
  <c r="U2777" i="9"/>
  <c r="O2777" i="9"/>
  <c r="W2776" i="9"/>
  <c r="U2776" i="9"/>
  <c r="O2776" i="9"/>
  <c r="W2775" i="9"/>
  <c r="U2775" i="9"/>
  <c r="O2775" i="9"/>
  <c r="W2774" i="9"/>
  <c r="U2774" i="9"/>
  <c r="O2774" i="9"/>
  <c r="W2773" i="9"/>
  <c r="U2773" i="9"/>
  <c r="O2773" i="9"/>
  <c r="W2772" i="9"/>
  <c r="U2772" i="9"/>
  <c r="O2772" i="9"/>
  <c r="W2771" i="9"/>
  <c r="U2771" i="9"/>
  <c r="O2771" i="9"/>
  <c r="W2770" i="9"/>
  <c r="U2770" i="9"/>
  <c r="O2770" i="9"/>
  <c r="W2769" i="9"/>
  <c r="U2769" i="9"/>
  <c r="O2769" i="9"/>
  <c r="W2768" i="9"/>
  <c r="U2768" i="9"/>
  <c r="O2768" i="9"/>
  <c r="W2767" i="9"/>
  <c r="U2767" i="9"/>
  <c r="O2767" i="9"/>
  <c r="W2766" i="9"/>
  <c r="U2766" i="9"/>
  <c r="O2766" i="9"/>
  <c r="W2765" i="9"/>
  <c r="U2765" i="9"/>
  <c r="O2765" i="9"/>
  <c r="W2764" i="9"/>
  <c r="U2764" i="9"/>
  <c r="O2764" i="9"/>
  <c r="W2763" i="9"/>
  <c r="U2763" i="9"/>
  <c r="O2763" i="9"/>
  <c r="W2762" i="9"/>
  <c r="U2762" i="9"/>
  <c r="O2762" i="9"/>
  <c r="W2761" i="9"/>
  <c r="U2761" i="9"/>
  <c r="O2761" i="9"/>
  <c r="W2760" i="9"/>
  <c r="U2760" i="9"/>
  <c r="O2760" i="9"/>
  <c r="W2759" i="9"/>
  <c r="U2759" i="9"/>
  <c r="O2759" i="9"/>
  <c r="W2758" i="9"/>
  <c r="U2758" i="9"/>
  <c r="O2758" i="9"/>
  <c r="W2757" i="9"/>
  <c r="U2757" i="9"/>
  <c r="O2757" i="9"/>
  <c r="W2756" i="9"/>
  <c r="U2756" i="9"/>
  <c r="O2756" i="9"/>
  <c r="W2755" i="9"/>
  <c r="U2755" i="9"/>
  <c r="O2755" i="9"/>
  <c r="W2754" i="9"/>
  <c r="U2754" i="9"/>
  <c r="O2754" i="9"/>
  <c r="W2753" i="9"/>
  <c r="U2753" i="9"/>
  <c r="O2753" i="9"/>
  <c r="W2752" i="9"/>
  <c r="U2752" i="9"/>
  <c r="O2752" i="9"/>
  <c r="W2751" i="9"/>
  <c r="U2751" i="9"/>
  <c r="O2751" i="9"/>
  <c r="W2750" i="9"/>
  <c r="U2750" i="9"/>
  <c r="O2750" i="9"/>
  <c r="W2749" i="9"/>
  <c r="U2749" i="9"/>
  <c r="O2749" i="9"/>
  <c r="W2748" i="9"/>
  <c r="U2748" i="9"/>
  <c r="O2748" i="9"/>
  <c r="W2747" i="9"/>
  <c r="U2747" i="9"/>
  <c r="O2747" i="9"/>
  <c r="W2746" i="9"/>
  <c r="U2746" i="9"/>
  <c r="O2746" i="9"/>
  <c r="W2745" i="9"/>
  <c r="U2745" i="9"/>
  <c r="O2745" i="9"/>
  <c r="W2744" i="9"/>
  <c r="U2744" i="9"/>
  <c r="O2744" i="9"/>
  <c r="W2743" i="9"/>
  <c r="U2743" i="9"/>
  <c r="O2743" i="9"/>
  <c r="W2742" i="9"/>
  <c r="U2742" i="9"/>
  <c r="O2742" i="9"/>
  <c r="W2741" i="9"/>
  <c r="U2741" i="9"/>
  <c r="O2741" i="9"/>
  <c r="W2740" i="9"/>
  <c r="U2740" i="9"/>
  <c r="O2740" i="9"/>
  <c r="W2739" i="9"/>
  <c r="U2739" i="9"/>
  <c r="O2739" i="9"/>
  <c r="W2738" i="9"/>
  <c r="U2738" i="9"/>
  <c r="O2738" i="9"/>
  <c r="W2737" i="9"/>
  <c r="U2737" i="9"/>
  <c r="O2737" i="9"/>
  <c r="W2736" i="9"/>
  <c r="U2736" i="9"/>
  <c r="O2736" i="9"/>
  <c r="W2735" i="9"/>
  <c r="U2735" i="9"/>
  <c r="O2735" i="9"/>
  <c r="W2734" i="9"/>
  <c r="U2734" i="9"/>
  <c r="O2734" i="9"/>
  <c r="W2733" i="9"/>
  <c r="U2733" i="9"/>
  <c r="O2733" i="9"/>
  <c r="W2732" i="9"/>
  <c r="U2732" i="9"/>
  <c r="O2732" i="9"/>
  <c r="W2731" i="9"/>
  <c r="U2731" i="9"/>
  <c r="O2731" i="9"/>
  <c r="W2730" i="9"/>
  <c r="U2730" i="9"/>
  <c r="O2730" i="9"/>
  <c r="W2729" i="9"/>
  <c r="U2729" i="9"/>
  <c r="O2729" i="9"/>
  <c r="W2728" i="9"/>
  <c r="U2728" i="9"/>
  <c r="O2728" i="9"/>
  <c r="W2727" i="9"/>
  <c r="U2727" i="9"/>
  <c r="O2727" i="9"/>
  <c r="W2726" i="9"/>
  <c r="U2726" i="9"/>
  <c r="O2726" i="9"/>
  <c r="W2725" i="9"/>
  <c r="U2725" i="9"/>
  <c r="O2725" i="9"/>
  <c r="W2724" i="9"/>
  <c r="U2724" i="9"/>
  <c r="O2724" i="9"/>
  <c r="W2723" i="9"/>
  <c r="U2723" i="9"/>
  <c r="O2723" i="9"/>
  <c r="W2722" i="9"/>
  <c r="U2722" i="9"/>
  <c r="O2722" i="9"/>
  <c r="W2721" i="9"/>
  <c r="U2721" i="9"/>
  <c r="O2721" i="9"/>
  <c r="W2720" i="9"/>
  <c r="U2720" i="9"/>
  <c r="O2720" i="9"/>
  <c r="W2719" i="9"/>
  <c r="U2719" i="9"/>
  <c r="O2719" i="9"/>
  <c r="W2718" i="9"/>
  <c r="U2718" i="9"/>
  <c r="O2718" i="9"/>
  <c r="W2717" i="9"/>
  <c r="U2717" i="9"/>
  <c r="O2717" i="9"/>
  <c r="W2716" i="9"/>
  <c r="U2716" i="9"/>
  <c r="O2716" i="9"/>
  <c r="W2715" i="9"/>
  <c r="U2715" i="9"/>
  <c r="O2715" i="9"/>
  <c r="W2714" i="9"/>
  <c r="U2714" i="9"/>
  <c r="O2714" i="9"/>
  <c r="W2713" i="9"/>
  <c r="U2713" i="9"/>
  <c r="O2713" i="9"/>
  <c r="W2712" i="9"/>
  <c r="U2712" i="9"/>
  <c r="O2712" i="9"/>
  <c r="W2711" i="9"/>
  <c r="U2711" i="9"/>
  <c r="O2711" i="9"/>
  <c r="W2710" i="9"/>
  <c r="U2710" i="9"/>
  <c r="O2710" i="9"/>
  <c r="W2709" i="9"/>
  <c r="U2709" i="9"/>
  <c r="O2709" i="9"/>
  <c r="W2708" i="9"/>
  <c r="U2708" i="9"/>
  <c r="O2708" i="9"/>
  <c r="W2707" i="9"/>
  <c r="U2707" i="9"/>
  <c r="O2707" i="9"/>
  <c r="W2706" i="9"/>
  <c r="U2706" i="9"/>
  <c r="O2706" i="9"/>
  <c r="W2705" i="9"/>
  <c r="U2705" i="9"/>
  <c r="O2705" i="9"/>
  <c r="W2704" i="9"/>
  <c r="U2704" i="9"/>
  <c r="O2704" i="9"/>
  <c r="W2703" i="9"/>
  <c r="U2703" i="9"/>
  <c r="O2703" i="9"/>
  <c r="W2702" i="9"/>
  <c r="U2702" i="9"/>
  <c r="O2702" i="9"/>
  <c r="W2701" i="9"/>
  <c r="U2701" i="9"/>
  <c r="O2701" i="9"/>
  <c r="W2700" i="9"/>
  <c r="U2700" i="9"/>
  <c r="O2700" i="9"/>
  <c r="W2699" i="9"/>
  <c r="U2699" i="9"/>
  <c r="O2699" i="9"/>
  <c r="W2698" i="9"/>
  <c r="U2698" i="9"/>
  <c r="O2698" i="9"/>
  <c r="W2697" i="9"/>
  <c r="U2697" i="9"/>
  <c r="O2697" i="9"/>
  <c r="W2696" i="9"/>
  <c r="U2696" i="9"/>
  <c r="O2696" i="9"/>
  <c r="W2695" i="9"/>
  <c r="U2695" i="9"/>
  <c r="O2695" i="9"/>
  <c r="W2694" i="9"/>
  <c r="U2694" i="9"/>
  <c r="O2694" i="9"/>
  <c r="W2693" i="9"/>
  <c r="U2693" i="9"/>
  <c r="O2693" i="9"/>
  <c r="W2692" i="9"/>
  <c r="U2692" i="9"/>
  <c r="O2692" i="9"/>
  <c r="W2691" i="9"/>
  <c r="U2691" i="9"/>
  <c r="O2691" i="9"/>
  <c r="W2690" i="9"/>
  <c r="U2690" i="9"/>
  <c r="O2690" i="9"/>
  <c r="W2689" i="9"/>
  <c r="U2689" i="9"/>
  <c r="O2689" i="9"/>
  <c r="W2688" i="9"/>
  <c r="U2688" i="9"/>
  <c r="O2688" i="9"/>
  <c r="W2687" i="9"/>
  <c r="U2687" i="9"/>
  <c r="O2687" i="9"/>
  <c r="W2686" i="9"/>
  <c r="U2686" i="9"/>
  <c r="O2686" i="9"/>
  <c r="W2685" i="9"/>
  <c r="U2685" i="9"/>
  <c r="O2685" i="9"/>
  <c r="W2684" i="9"/>
  <c r="U2684" i="9"/>
  <c r="O2684" i="9"/>
  <c r="W2683" i="9"/>
  <c r="U2683" i="9"/>
  <c r="O2683" i="9"/>
  <c r="W2682" i="9"/>
  <c r="U2682" i="9"/>
  <c r="O2682" i="9"/>
  <c r="W2681" i="9"/>
  <c r="U2681" i="9"/>
  <c r="O2681" i="9"/>
  <c r="W2680" i="9"/>
  <c r="U2680" i="9"/>
  <c r="O2680" i="9"/>
  <c r="W2679" i="9"/>
  <c r="U2679" i="9"/>
  <c r="O2679" i="9"/>
  <c r="W2678" i="9"/>
  <c r="U2678" i="9"/>
  <c r="O2678" i="9"/>
  <c r="W2677" i="9"/>
  <c r="U2677" i="9"/>
  <c r="O2677" i="9"/>
  <c r="W2676" i="9"/>
  <c r="U2676" i="9"/>
  <c r="O2676" i="9"/>
  <c r="W2675" i="9"/>
  <c r="U2675" i="9"/>
  <c r="O2675" i="9"/>
  <c r="W2674" i="9"/>
  <c r="U2674" i="9"/>
  <c r="O2674" i="9"/>
  <c r="W2673" i="9"/>
  <c r="U2673" i="9"/>
  <c r="O2673" i="9"/>
  <c r="W2672" i="9"/>
  <c r="U2672" i="9"/>
  <c r="O2672" i="9"/>
  <c r="W2671" i="9"/>
  <c r="U2671" i="9"/>
  <c r="O2671" i="9"/>
  <c r="W2670" i="9"/>
  <c r="U2670" i="9"/>
  <c r="O2670" i="9"/>
  <c r="W2669" i="9"/>
  <c r="U2669" i="9"/>
  <c r="O2669" i="9"/>
  <c r="W2668" i="9"/>
  <c r="U2668" i="9"/>
  <c r="O2668" i="9"/>
  <c r="W2667" i="9"/>
  <c r="U2667" i="9"/>
  <c r="O2667" i="9"/>
  <c r="W2666" i="9"/>
  <c r="U2666" i="9"/>
  <c r="O2666" i="9"/>
  <c r="W2665" i="9"/>
  <c r="U2665" i="9"/>
  <c r="O2665" i="9"/>
  <c r="W2664" i="9"/>
  <c r="U2664" i="9"/>
  <c r="O2664" i="9"/>
  <c r="W2663" i="9"/>
  <c r="U2663" i="9"/>
  <c r="O2663" i="9"/>
  <c r="W2662" i="9"/>
  <c r="U2662" i="9"/>
  <c r="O2662" i="9"/>
  <c r="W2661" i="9"/>
  <c r="U2661" i="9"/>
  <c r="O2661" i="9"/>
  <c r="W2660" i="9"/>
  <c r="U2660" i="9"/>
  <c r="O2660" i="9"/>
  <c r="W2659" i="9"/>
  <c r="U2659" i="9"/>
  <c r="O2659" i="9"/>
  <c r="W2658" i="9"/>
  <c r="U2658" i="9"/>
  <c r="O2658" i="9"/>
  <c r="W2657" i="9"/>
  <c r="U2657" i="9"/>
  <c r="O2657" i="9"/>
  <c r="W2656" i="9"/>
  <c r="U2656" i="9"/>
  <c r="O2656" i="9"/>
  <c r="W2655" i="9"/>
  <c r="U2655" i="9"/>
  <c r="O2655" i="9"/>
  <c r="W2654" i="9"/>
  <c r="U2654" i="9"/>
  <c r="O2654" i="9"/>
  <c r="W2653" i="9"/>
  <c r="U2653" i="9"/>
  <c r="O2653" i="9"/>
  <c r="W2652" i="9"/>
  <c r="U2652" i="9"/>
  <c r="O2652" i="9"/>
  <c r="W2651" i="9"/>
  <c r="U2651" i="9"/>
  <c r="O2651" i="9"/>
  <c r="W2650" i="9"/>
  <c r="U2650" i="9"/>
  <c r="O2650" i="9"/>
  <c r="W2649" i="9"/>
  <c r="U2649" i="9"/>
  <c r="O2649" i="9"/>
  <c r="W2648" i="9"/>
  <c r="U2648" i="9"/>
  <c r="O2648" i="9"/>
  <c r="W2647" i="9"/>
  <c r="U2647" i="9"/>
  <c r="O2647" i="9"/>
  <c r="W2646" i="9"/>
  <c r="U2646" i="9"/>
  <c r="O2646" i="9"/>
  <c r="W2645" i="9"/>
  <c r="U2645" i="9"/>
  <c r="O2645" i="9"/>
  <c r="W2644" i="9"/>
  <c r="U2644" i="9"/>
  <c r="O2644" i="9"/>
  <c r="W2643" i="9"/>
  <c r="U2643" i="9"/>
  <c r="O2643" i="9"/>
  <c r="W2642" i="9"/>
  <c r="U2642" i="9"/>
  <c r="O2642" i="9"/>
  <c r="W2641" i="9"/>
  <c r="U2641" i="9"/>
  <c r="O2641" i="9"/>
  <c r="W2640" i="9"/>
  <c r="U2640" i="9"/>
  <c r="O2640" i="9"/>
  <c r="W2639" i="9"/>
  <c r="U2639" i="9"/>
  <c r="O2639" i="9"/>
  <c r="W2638" i="9"/>
  <c r="U2638" i="9"/>
  <c r="O2638" i="9"/>
  <c r="W2637" i="9"/>
  <c r="U2637" i="9"/>
  <c r="O2637" i="9"/>
  <c r="W2636" i="9"/>
  <c r="U2636" i="9"/>
  <c r="O2636" i="9"/>
  <c r="W2635" i="9"/>
  <c r="U2635" i="9"/>
  <c r="O2635" i="9"/>
  <c r="W2634" i="9"/>
  <c r="U2634" i="9"/>
  <c r="O2634" i="9"/>
  <c r="W2633" i="9"/>
  <c r="U2633" i="9"/>
  <c r="O2633" i="9"/>
  <c r="W2632" i="9"/>
  <c r="U2632" i="9"/>
  <c r="O2632" i="9"/>
  <c r="W2631" i="9"/>
  <c r="U2631" i="9"/>
  <c r="O2631" i="9"/>
  <c r="W2630" i="9"/>
  <c r="U2630" i="9"/>
  <c r="O2630" i="9"/>
  <c r="W2629" i="9"/>
  <c r="U2629" i="9"/>
  <c r="O2629" i="9"/>
  <c r="W2628" i="9"/>
  <c r="U2628" i="9"/>
  <c r="O2628" i="9"/>
  <c r="W2627" i="9"/>
  <c r="U2627" i="9"/>
  <c r="O2627" i="9"/>
  <c r="W2626" i="9"/>
  <c r="U2626" i="9"/>
  <c r="O2626" i="9"/>
  <c r="W2625" i="9"/>
  <c r="U2625" i="9"/>
  <c r="O2625" i="9"/>
  <c r="W2624" i="9"/>
  <c r="U2624" i="9"/>
  <c r="O2624" i="9"/>
  <c r="W2623" i="9"/>
  <c r="U2623" i="9"/>
  <c r="O2623" i="9"/>
  <c r="W2622" i="9"/>
  <c r="U2622" i="9"/>
  <c r="O2622" i="9"/>
  <c r="W2621" i="9"/>
  <c r="U2621" i="9"/>
  <c r="O2621" i="9"/>
  <c r="W2620" i="9"/>
  <c r="U2620" i="9"/>
  <c r="O2620" i="9"/>
  <c r="W2619" i="9"/>
  <c r="U2619" i="9"/>
  <c r="O2619" i="9"/>
  <c r="W2618" i="9"/>
  <c r="U2618" i="9"/>
  <c r="O2618" i="9"/>
  <c r="W2617" i="9"/>
  <c r="U2617" i="9"/>
  <c r="O2617" i="9"/>
  <c r="W2616" i="9"/>
  <c r="U2616" i="9"/>
  <c r="O2616" i="9"/>
  <c r="W2615" i="9"/>
  <c r="U2615" i="9"/>
  <c r="O2615" i="9"/>
  <c r="W2614" i="9"/>
  <c r="U2614" i="9"/>
  <c r="O2614" i="9"/>
  <c r="W2613" i="9"/>
  <c r="U2613" i="9"/>
  <c r="O2613" i="9"/>
  <c r="W2612" i="9"/>
  <c r="U2612" i="9"/>
  <c r="O2612" i="9"/>
  <c r="W2611" i="9"/>
  <c r="U2611" i="9"/>
  <c r="O2611" i="9"/>
  <c r="W2610" i="9"/>
  <c r="U2610" i="9"/>
  <c r="O2610" i="9"/>
  <c r="W2609" i="9"/>
  <c r="U2609" i="9"/>
  <c r="O2609" i="9"/>
  <c r="W2608" i="9"/>
  <c r="U2608" i="9"/>
  <c r="O2608" i="9"/>
  <c r="W2607" i="9"/>
  <c r="U2607" i="9"/>
  <c r="O2607" i="9"/>
  <c r="W2606" i="9"/>
  <c r="U2606" i="9"/>
  <c r="O2606" i="9"/>
  <c r="W2605" i="9"/>
  <c r="U2605" i="9"/>
  <c r="O2605" i="9"/>
  <c r="W2604" i="9"/>
  <c r="U2604" i="9"/>
  <c r="O2604" i="9"/>
  <c r="W2603" i="9"/>
  <c r="U2603" i="9"/>
  <c r="O2603" i="9"/>
  <c r="W2602" i="9"/>
  <c r="U2602" i="9"/>
  <c r="O2602" i="9"/>
  <c r="W2601" i="9"/>
  <c r="U2601" i="9"/>
  <c r="O2601" i="9"/>
  <c r="W2600" i="9"/>
  <c r="U2600" i="9"/>
  <c r="O2600" i="9"/>
  <c r="W2599" i="9"/>
  <c r="U2599" i="9"/>
  <c r="O2599" i="9"/>
  <c r="W2598" i="9"/>
  <c r="U2598" i="9"/>
  <c r="O2598" i="9"/>
  <c r="W2597" i="9"/>
  <c r="U2597" i="9"/>
  <c r="O2597" i="9"/>
  <c r="W2596" i="9"/>
  <c r="U2596" i="9"/>
  <c r="O2596" i="9"/>
  <c r="W2595" i="9"/>
  <c r="U2595" i="9"/>
  <c r="O2595" i="9"/>
  <c r="W2594" i="9"/>
  <c r="U2594" i="9"/>
  <c r="O2594" i="9"/>
  <c r="W2593" i="9"/>
  <c r="U2593" i="9"/>
  <c r="O2593" i="9"/>
  <c r="W2592" i="9"/>
  <c r="U2592" i="9"/>
  <c r="O2592" i="9"/>
  <c r="W2591" i="9"/>
  <c r="U2591" i="9"/>
  <c r="O2591" i="9"/>
  <c r="W2590" i="9"/>
  <c r="U2590" i="9"/>
  <c r="O2590" i="9"/>
  <c r="W2589" i="9"/>
  <c r="U2589" i="9"/>
  <c r="O2589" i="9"/>
  <c r="W2588" i="9"/>
  <c r="U2588" i="9"/>
  <c r="O2588" i="9"/>
  <c r="W2587" i="9"/>
  <c r="U2587" i="9"/>
  <c r="O2587" i="9"/>
  <c r="W2586" i="9"/>
  <c r="U2586" i="9"/>
  <c r="O2586" i="9"/>
  <c r="W2585" i="9"/>
  <c r="U2585" i="9"/>
  <c r="O2585" i="9"/>
  <c r="W2584" i="9"/>
  <c r="U2584" i="9"/>
  <c r="O2584" i="9"/>
  <c r="W2583" i="9"/>
  <c r="U2583" i="9"/>
  <c r="O2583" i="9"/>
  <c r="W2582" i="9"/>
  <c r="U2582" i="9"/>
  <c r="O2582" i="9"/>
  <c r="W2581" i="9"/>
  <c r="U2581" i="9"/>
  <c r="O2581" i="9"/>
  <c r="W2580" i="9"/>
  <c r="U2580" i="9"/>
  <c r="O2580" i="9"/>
  <c r="W2579" i="9"/>
  <c r="U2579" i="9"/>
  <c r="O2579" i="9"/>
  <c r="W2578" i="9"/>
  <c r="U2578" i="9"/>
  <c r="O2578" i="9"/>
  <c r="W2577" i="9"/>
  <c r="U2577" i="9"/>
  <c r="O2577" i="9"/>
  <c r="W2576" i="9"/>
  <c r="U2576" i="9"/>
  <c r="O2576" i="9"/>
  <c r="W2575" i="9"/>
  <c r="U2575" i="9"/>
  <c r="O2575" i="9"/>
  <c r="W2574" i="9"/>
  <c r="U2574" i="9"/>
  <c r="O2574" i="9"/>
  <c r="W2573" i="9"/>
  <c r="U2573" i="9"/>
  <c r="O2573" i="9"/>
  <c r="W2572" i="9"/>
  <c r="U2572" i="9"/>
  <c r="O2572" i="9"/>
  <c r="W2571" i="9"/>
  <c r="U2571" i="9"/>
  <c r="O2571" i="9"/>
  <c r="W2570" i="9"/>
  <c r="U2570" i="9"/>
  <c r="O2570" i="9"/>
  <c r="W2569" i="9"/>
  <c r="U2569" i="9"/>
  <c r="O2569" i="9"/>
  <c r="W2568" i="9"/>
  <c r="U2568" i="9"/>
  <c r="O2568" i="9"/>
  <c r="W2567" i="9"/>
  <c r="U2567" i="9"/>
  <c r="O2567" i="9"/>
  <c r="W2566" i="9"/>
  <c r="U2566" i="9"/>
  <c r="O2566" i="9"/>
  <c r="W2565" i="9"/>
  <c r="U2565" i="9"/>
  <c r="O2565" i="9"/>
  <c r="W2564" i="9"/>
  <c r="U2564" i="9"/>
  <c r="O2564" i="9"/>
  <c r="W2563" i="9"/>
  <c r="U2563" i="9"/>
  <c r="O2563" i="9"/>
  <c r="W2562" i="9"/>
  <c r="U2562" i="9"/>
  <c r="O2562" i="9"/>
  <c r="W2561" i="9"/>
  <c r="U2561" i="9"/>
  <c r="O2561" i="9"/>
  <c r="W2560" i="9"/>
  <c r="U2560" i="9"/>
  <c r="O2560" i="9"/>
  <c r="W2559" i="9"/>
  <c r="U2559" i="9"/>
  <c r="O2559" i="9"/>
  <c r="W2558" i="9"/>
  <c r="U2558" i="9"/>
  <c r="O2558" i="9"/>
  <c r="W2557" i="9"/>
  <c r="U2557" i="9"/>
  <c r="O2557" i="9"/>
  <c r="W2556" i="9"/>
  <c r="U2556" i="9"/>
  <c r="O2556" i="9"/>
  <c r="W2555" i="9"/>
  <c r="U2555" i="9"/>
  <c r="O2555" i="9"/>
  <c r="W2554" i="9"/>
  <c r="U2554" i="9"/>
  <c r="O2554" i="9"/>
  <c r="W2553" i="9"/>
  <c r="U2553" i="9"/>
  <c r="O2553" i="9"/>
  <c r="W2552" i="9"/>
  <c r="U2552" i="9"/>
  <c r="O2552" i="9"/>
  <c r="W2551" i="9"/>
  <c r="U2551" i="9"/>
  <c r="O2551" i="9"/>
  <c r="W2550" i="9"/>
  <c r="U2550" i="9"/>
  <c r="O2550" i="9"/>
  <c r="W2549" i="9"/>
  <c r="U2549" i="9"/>
  <c r="O2549" i="9"/>
  <c r="W2548" i="9"/>
  <c r="U2548" i="9"/>
  <c r="O2548" i="9"/>
  <c r="W2547" i="9"/>
  <c r="U2547" i="9"/>
  <c r="O2547" i="9"/>
  <c r="W2546" i="9"/>
  <c r="U2546" i="9"/>
  <c r="O2546" i="9"/>
  <c r="W2545" i="9"/>
  <c r="U2545" i="9"/>
  <c r="O2545" i="9"/>
  <c r="W2544" i="9"/>
  <c r="U2544" i="9"/>
  <c r="O2544" i="9"/>
  <c r="W2543" i="9"/>
  <c r="U2543" i="9"/>
  <c r="O2543" i="9"/>
  <c r="W2542" i="9"/>
  <c r="U2542" i="9"/>
  <c r="O2542" i="9"/>
  <c r="W2541" i="9"/>
  <c r="U2541" i="9"/>
  <c r="O2541" i="9"/>
  <c r="W2540" i="9"/>
  <c r="U2540" i="9"/>
  <c r="O2540" i="9"/>
  <c r="W2539" i="9"/>
  <c r="U2539" i="9"/>
  <c r="O2539" i="9"/>
  <c r="W2538" i="9"/>
  <c r="U2538" i="9"/>
  <c r="O2538" i="9"/>
  <c r="W2537" i="9"/>
  <c r="U2537" i="9"/>
  <c r="O2537" i="9"/>
  <c r="W2536" i="9"/>
  <c r="U2536" i="9"/>
  <c r="O2536" i="9"/>
  <c r="W2535" i="9"/>
  <c r="U2535" i="9"/>
  <c r="O2535" i="9"/>
  <c r="W2534" i="9"/>
  <c r="U2534" i="9"/>
  <c r="O2534" i="9"/>
  <c r="W2533" i="9"/>
  <c r="U2533" i="9"/>
  <c r="O2533" i="9"/>
  <c r="W2532" i="9"/>
  <c r="U2532" i="9"/>
  <c r="O2532" i="9"/>
  <c r="W2531" i="9"/>
  <c r="U2531" i="9"/>
  <c r="O2531" i="9"/>
  <c r="W2530" i="9"/>
  <c r="U2530" i="9"/>
  <c r="O2530" i="9"/>
  <c r="W2529" i="9"/>
  <c r="U2529" i="9"/>
  <c r="O2529" i="9"/>
  <c r="W2528" i="9"/>
  <c r="U2528" i="9"/>
  <c r="O2528" i="9"/>
  <c r="W2527" i="9"/>
  <c r="U2527" i="9"/>
  <c r="O2527" i="9"/>
  <c r="W2526" i="9"/>
  <c r="U2526" i="9"/>
  <c r="O2526" i="9"/>
  <c r="W2525" i="9"/>
  <c r="U2525" i="9"/>
  <c r="O2525" i="9"/>
  <c r="W2524" i="9"/>
  <c r="U2524" i="9"/>
  <c r="O2524" i="9"/>
  <c r="W2523" i="9"/>
  <c r="U2523" i="9"/>
  <c r="O2523" i="9"/>
  <c r="W2522" i="9"/>
  <c r="U2522" i="9"/>
  <c r="O2522" i="9"/>
  <c r="W2521" i="9"/>
  <c r="U2521" i="9"/>
  <c r="O2521" i="9"/>
  <c r="W2520" i="9"/>
  <c r="U2520" i="9"/>
  <c r="O2520" i="9"/>
  <c r="W2519" i="9"/>
  <c r="U2519" i="9"/>
  <c r="O2519" i="9"/>
  <c r="W2518" i="9"/>
  <c r="U2518" i="9"/>
  <c r="O2518" i="9"/>
  <c r="W2517" i="9"/>
  <c r="U2517" i="9"/>
  <c r="O2517" i="9"/>
  <c r="W2516" i="9"/>
  <c r="U2516" i="9"/>
  <c r="O2516" i="9"/>
  <c r="W2515" i="9"/>
  <c r="U2515" i="9"/>
  <c r="O2515" i="9"/>
  <c r="W2514" i="9"/>
  <c r="U2514" i="9"/>
  <c r="O2514" i="9"/>
  <c r="W2513" i="9"/>
  <c r="U2513" i="9"/>
  <c r="O2513" i="9"/>
  <c r="W2512" i="9"/>
  <c r="U2512" i="9"/>
  <c r="O2512" i="9"/>
  <c r="W2511" i="9"/>
  <c r="U2511" i="9"/>
  <c r="O2511" i="9"/>
  <c r="W2510" i="9"/>
  <c r="U2510" i="9"/>
  <c r="O2510" i="9"/>
  <c r="W2509" i="9"/>
  <c r="U2509" i="9"/>
  <c r="O2509" i="9"/>
  <c r="W2508" i="9"/>
  <c r="U2508" i="9"/>
  <c r="O2508" i="9"/>
  <c r="W2507" i="9"/>
  <c r="U2507" i="9"/>
  <c r="O2507" i="9"/>
  <c r="W2506" i="9"/>
  <c r="U2506" i="9"/>
  <c r="O2506" i="9"/>
  <c r="W2505" i="9"/>
  <c r="U2505" i="9"/>
  <c r="O2505" i="9"/>
  <c r="W2504" i="9"/>
  <c r="U2504" i="9"/>
  <c r="O2504" i="9"/>
  <c r="W2503" i="9"/>
  <c r="U2503" i="9"/>
  <c r="O2503" i="9"/>
  <c r="W2502" i="9"/>
  <c r="U2502" i="9"/>
  <c r="O2502" i="9"/>
  <c r="W2501" i="9"/>
  <c r="U2501" i="9"/>
  <c r="O2501" i="9"/>
  <c r="W2500" i="9"/>
  <c r="U2500" i="9"/>
  <c r="O2500" i="9"/>
  <c r="W2499" i="9"/>
  <c r="U2499" i="9"/>
  <c r="O2499" i="9"/>
  <c r="W2498" i="9"/>
  <c r="U2498" i="9"/>
  <c r="O2498" i="9"/>
  <c r="W2497" i="9"/>
  <c r="U2497" i="9"/>
  <c r="O2497" i="9"/>
  <c r="W2496" i="9"/>
  <c r="U2496" i="9"/>
  <c r="O2496" i="9"/>
  <c r="W2495" i="9"/>
  <c r="U2495" i="9"/>
  <c r="O2495" i="9"/>
  <c r="W2494" i="9"/>
  <c r="U2494" i="9"/>
  <c r="O2494" i="9"/>
  <c r="W2493" i="9"/>
  <c r="U2493" i="9"/>
  <c r="O2493" i="9"/>
  <c r="W2492" i="9"/>
  <c r="U2492" i="9"/>
  <c r="O2492" i="9"/>
  <c r="W2491" i="9"/>
  <c r="U2491" i="9"/>
  <c r="O2491" i="9"/>
  <c r="W2490" i="9"/>
  <c r="U2490" i="9"/>
  <c r="O2490" i="9"/>
  <c r="W2489" i="9"/>
  <c r="U2489" i="9"/>
  <c r="O2489" i="9"/>
  <c r="W2488" i="9"/>
  <c r="U2488" i="9"/>
  <c r="O2488" i="9"/>
  <c r="W2487" i="9"/>
  <c r="U2487" i="9"/>
  <c r="O2487" i="9"/>
  <c r="W2486" i="9"/>
  <c r="U2486" i="9"/>
  <c r="O2486" i="9"/>
  <c r="W2485" i="9"/>
  <c r="U2485" i="9"/>
  <c r="O2485" i="9"/>
  <c r="W2484" i="9"/>
  <c r="U2484" i="9"/>
  <c r="O2484" i="9"/>
  <c r="W2483" i="9"/>
  <c r="U2483" i="9"/>
  <c r="O2483" i="9"/>
  <c r="W2482" i="9"/>
  <c r="U2482" i="9"/>
  <c r="O2482" i="9"/>
  <c r="W2481" i="9"/>
  <c r="U2481" i="9"/>
  <c r="O2481" i="9"/>
  <c r="W2480" i="9"/>
  <c r="U2480" i="9"/>
  <c r="O2480" i="9"/>
  <c r="W2479" i="9"/>
  <c r="U2479" i="9"/>
  <c r="O2479" i="9"/>
  <c r="W2478" i="9"/>
  <c r="U2478" i="9"/>
  <c r="O2478" i="9"/>
  <c r="W2477" i="9"/>
  <c r="U2477" i="9"/>
  <c r="O2477" i="9"/>
  <c r="W2476" i="9"/>
  <c r="U2476" i="9"/>
  <c r="O2476" i="9"/>
  <c r="W2475" i="9"/>
  <c r="U2475" i="9"/>
  <c r="O2475" i="9"/>
  <c r="W2474" i="9"/>
  <c r="U2474" i="9"/>
  <c r="O2474" i="9"/>
  <c r="W2473" i="9"/>
  <c r="U2473" i="9"/>
  <c r="O2473" i="9"/>
  <c r="W2472" i="9"/>
  <c r="U2472" i="9"/>
  <c r="O2472" i="9"/>
  <c r="W2471" i="9"/>
  <c r="U2471" i="9"/>
  <c r="O2471" i="9"/>
  <c r="W2470" i="9"/>
  <c r="U2470" i="9"/>
  <c r="O2470" i="9"/>
  <c r="W2469" i="9"/>
  <c r="U2469" i="9"/>
  <c r="O2469" i="9"/>
  <c r="W2468" i="9"/>
  <c r="U2468" i="9"/>
  <c r="O2468" i="9"/>
  <c r="W2467" i="9"/>
  <c r="U2467" i="9"/>
  <c r="O2467" i="9"/>
  <c r="W2466" i="9"/>
  <c r="U2466" i="9"/>
  <c r="O2466" i="9"/>
  <c r="W2465" i="9"/>
  <c r="U2465" i="9"/>
  <c r="O2465" i="9"/>
  <c r="W2464" i="9"/>
  <c r="U2464" i="9"/>
  <c r="O2464" i="9"/>
  <c r="W2463" i="9"/>
  <c r="U2463" i="9"/>
  <c r="O2463" i="9"/>
  <c r="W2462" i="9"/>
  <c r="U2462" i="9"/>
  <c r="O2462" i="9"/>
  <c r="W2461" i="9"/>
  <c r="U2461" i="9"/>
  <c r="O2461" i="9"/>
  <c r="W2460" i="9"/>
  <c r="U2460" i="9"/>
  <c r="O2460" i="9"/>
  <c r="W2459" i="9"/>
  <c r="U2459" i="9"/>
  <c r="O2459" i="9"/>
  <c r="W2458" i="9"/>
  <c r="U2458" i="9"/>
  <c r="O2458" i="9"/>
  <c r="W2457" i="9"/>
  <c r="U2457" i="9"/>
  <c r="O2457" i="9"/>
  <c r="W2456" i="9"/>
  <c r="U2456" i="9"/>
  <c r="O2456" i="9"/>
  <c r="W2455" i="9"/>
  <c r="U2455" i="9"/>
  <c r="O2455" i="9"/>
  <c r="W2454" i="9"/>
  <c r="U2454" i="9"/>
  <c r="O2454" i="9"/>
  <c r="W2453" i="9"/>
  <c r="U2453" i="9"/>
  <c r="O2453" i="9"/>
  <c r="W2452" i="9"/>
  <c r="U2452" i="9"/>
  <c r="O2452" i="9"/>
  <c r="W2451" i="9"/>
  <c r="U2451" i="9"/>
  <c r="O2451" i="9"/>
  <c r="W2450" i="9"/>
  <c r="U2450" i="9"/>
  <c r="O2450" i="9"/>
  <c r="W2449" i="9"/>
  <c r="U2449" i="9"/>
  <c r="O2449" i="9"/>
  <c r="W2448" i="9"/>
  <c r="U2448" i="9"/>
  <c r="O2448" i="9"/>
  <c r="W2447" i="9"/>
  <c r="U2447" i="9"/>
  <c r="O2447" i="9"/>
  <c r="W2446" i="9"/>
  <c r="U2446" i="9"/>
  <c r="O2446" i="9"/>
  <c r="W2445" i="9"/>
  <c r="U2445" i="9"/>
  <c r="O2445" i="9"/>
  <c r="W2444" i="9"/>
  <c r="U2444" i="9"/>
  <c r="O2444" i="9"/>
  <c r="W2443" i="9"/>
  <c r="U2443" i="9"/>
  <c r="O2443" i="9"/>
  <c r="W2442" i="9"/>
  <c r="U2442" i="9"/>
  <c r="O2442" i="9"/>
  <c r="W2441" i="9"/>
  <c r="U2441" i="9"/>
  <c r="O2441" i="9"/>
  <c r="W2440" i="9"/>
  <c r="U2440" i="9"/>
  <c r="O2440" i="9"/>
  <c r="W2439" i="9"/>
  <c r="U2439" i="9"/>
  <c r="O2439" i="9"/>
  <c r="W2438" i="9"/>
  <c r="U2438" i="9"/>
  <c r="O2438" i="9"/>
  <c r="W2437" i="9"/>
  <c r="U2437" i="9"/>
  <c r="O2437" i="9"/>
  <c r="W2436" i="9"/>
  <c r="U2436" i="9"/>
  <c r="O2436" i="9"/>
  <c r="W2435" i="9"/>
  <c r="U2435" i="9"/>
  <c r="O2435" i="9"/>
  <c r="W2434" i="9"/>
  <c r="U2434" i="9"/>
  <c r="O2434" i="9"/>
  <c r="W2433" i="9"/>
  <c r="U2433" i="9"/>
  <c r="O2433" i="9"/>
  <c r="W2432" i="9"/>
  <c r="U2432" i="9"/>
  <c r="O2432" i="9"/>
  <c r="W2431" i="9"/>
  <c r="U2431" i="9"/>
  <c r="O2431" i="9"/>
  <c r="W2430" i="9"/>
  <c r="U2430" i="9"/>
  <c r="O2430" i="9"/>
  <c r="W2429" i="9"/>
  <c r="U2429" i="9"/>
  <c r="O2429" i="9"/>
  <c r="W2428" i="9"/>
  <c r="U2428" i="9"/>
  <c r="O2428" i="9"/>
  <c r="W2427" i="9"/>
  <c r="U2427" i="9"/>
  <c r="O2427" i="9"/>
  <c r="W2426" i="9"/>
  <c r="U2426" i="9"/>
  <c r="O2426" i="9"/>
  <c r="W2425" i="9"/>
  <c r="U2425" i="9"/>
  <c r="O2425" i="9"/>
  <c r="W2424" i="9"/>
  <c r="U2424" i="9"/>
  <c r="O2424" i="9"/>
  <c r="W2423" i="9"/>
  <c r="U2423" i="9"/>
  <c r="O2423" i="9"/>
  <c r="W2422" i="9"/>
  <c r="U2422" i="9"/>
  <c r="O2422" i="9"/>
  <c r="W2421" i="9"/>
  <c r="U2421" i="9"/>
  <c r="O2421" i="9"/>
  <c r="W2420" i="9"/>
  <c r="U2420" i="9"/>
  <c r="O2420" i="9"/>
  <c r="W2419" i="9"/>
  <c r="U2419" i="9"/>
  <c r="O2419" i="9"/>
  <c r="W2418" i="9"/>
  <c r="U2418" i="9"/>
  <c r="O2418" i="9"/>
  <c r="W2417" i="9"/>
  <c r="U2417" i="9"/>
  <c r="O2417" i="9"/>
  <c r="W2416" i="9"/>
  <c r="U2416" i="9"/>
  <c r="O2416" i="9"/>
  <c r="W2415" i="9"/>
  <c r="U2415" i="9"/>
  <c r="O2415" i="9"/>
  <c r="W2414" i="9"/>
  <c r="U2414" i="9"/>
  <c r="O2414" i="9"/>
  <c r="W2413" i="9"/>
  <c r="U2413" i="9"/>
  <c r="O2413" i="9"/>
  <c r="W2412" i="9"/>
  <c r="U2412" i="9"/>
  <c r="O2412" i="9"/>
  <c r="W2411" i="9"/>
  <c r="U2411" i="9"/>
  <c r="O2411" i="9"/>
  <c r="W2410" i="9"/>
  <c r="U2410" i="9"/>
  <c r="O2410" i="9"/>
  <c r="W2409" i="9"/>
  <c r="U2409" i="9"/>
  <c r="O2409" i="9"/>
  <c r="W2408" i="9"/>
  <c r="U2408" i="9"/>
  <c r="O2408" i="9"/>
  <c r="W2407" i="9"/>
  <c r="U2407" i="9"/>
  <c r="O2407" i="9"/>
  <c r="W2406" i="9"/>
  <c r="U2406" i="9"/>
  <c r="O2406" i="9"/>
  <c r="W2405" i="9"/>
  <c r="U2405" i="9"/>
  <c r="O2405" i="9"/>
  <c r="W2404" i="9"/>
  <c r="U2404" i="9"/>
  <c r="O2404" i="9"/>
  <c r="W2403" i="9"/>
  <c r="U2403" i="9"/>
  <c r="O2403" i="9"/>
  <c r="W2402" i="9"/>
  <c r="U2402" i="9"/>
  <c r="O2402" i="9"/>
  <c r="W2401" i="9"/>
  <c r="U2401" i="9"/>
  <c r="O2401" i="9"/>
  <c r="W2400" i="9"/>
  <c r="U2400" i="9"/>
  <c r="O2400" i="9"/>
  <c r="W2399" i="9"/>
  <c r="U2399" i="9"/>
  <c r="O2399" i="9"/>
  <c r="W2398" i="9"/>
  <c r="U2398" i="9"/>
  <c r="O2398" i="9"/>
  <c r="W2397" i="9"/>
  <c r="U2397" i="9"/>
  <c r="O2397" i="9"/>
  <c r="W2396" i="9"/>
  <c r="U2396" i="9"/>
  <c r="O2396" i="9"/>
  <c r="W2395" i="9"/>
  <c r="U2395" i="9"/>
  <c r="O2395" i="9"/>
  <c r="W2394" i="9"/>
  <c r="U2394" i="9"/>
  <c r="O2394" i="9"/>
  <c r="W2393" i="9"/>
  <c r="U2393" i="9"/>
  <c r="O2393" i="9"/>
  <c r="W2392" i="9"/>
  <c r="U2392" i="9"/>
  <c r="O2392" i="9"/>
  <c r="W2391" i="9"/>
  <c r="U2391" i="9"/>
  <c r="O2391" i="9"/>
  <c r="W2390" i="9"/>
  <c r="U2390" i="9"/>
  <c r="O2390" i="9"/>
  <c r="W2389" i="9"/>
  <c r="U2389" i="9"/>
  <c r="O2389" i="9"/>
  <c r="W2388" i="9"/>
  <c r="U2388" i="9"/>
  <c r="O2388" i="9"/>
  <c r="W2387" i="9"/>
  <c r="U2387" i="9"/>
  <c r="O2387" i="9"/>
  <c r="W2386" i="9"/>
  <c r="U2386" i="9"/>
  <c r="O2386" i="9"/>
  <c r="W2385" i="9"/>
  <c r="U2385" i="9"/>
  <c r="O2385" i="9"/>
  <c r="W2384" i="9"/>
  <c r="U2384" i="9"/>
  <c r="O2384" i="9"/>
  <c r="W2383" i="9"/>
  <c r="U2383" i="9"/>
  <c r="O2383" i="9"/>
  <c r="W2382" i="9"/>
  <c r="U2382" i="9"/>
  <c r="O2382" i="9"/>
  <c r="W2381" i="9"/>
  <c r="U2381" i="9"/>
  <c r="O2381" i="9"/>
  <c r="W2380" i="9"/>
  <c r="U2380" i="9"/>
  <c r="O2380" i="9"/>
  <c r="W2379" i="9"/>
  <c r="U2379" i="9"/>
  <c r="O2379" i="9"/>
  <c r="W2378" i="9"/>
  <c r="U2378" i="9"/>
  <c r="O2378" i="9"/>
  <c r="W2377" i="9"/>
  <c r="U2377" i="9"/>
  <c r="O2377" i="9"/>
  <c r="W2376" i="9"/>
  <c r="U2376" i="9"/>
  <c r="O2376" i="9"/>
  <c r="W2375" i="9"/>
  <c r="U2375" i="9"/>
  <c r="O2375" i="9"/>
  <c r="W2374" i="9"/>
  <c r="U2374" i="9"/>
  <c r="O2374" i="9"/>
  <c r="W2373" i="9"/>
  <c r="U2373" i="9"/>
  <c r="O2373" i="9"/>
  <c r="W2372" i="9"/>
  <c r="U2372" i="9"/>
  <c r="O2372" i="9"/>
  <c r="W2371" i="9"/>
  <c r="U2371" i="9"/>
  <c r="O2371" i="9"/>
  <c r="W2370" i="9"/>
  <c r="U2370" i="9"/>
  <c r="O2370" i="9"/>
  <c r="W2369" i="9"/>
  <c r="U2369" i="9"/>
  <c r="O2369" i="9"/>
  <c r="W2368" i="9"/>
  <c r="U2368" i="9"/>
  <c r="O2368" i="9"/>
  <c r="W2367" i="9"/>
  <c r="U2367" i="9"/>
  <c r="O2367" i="9"/>
  <c r="W2366" i="9"/>
  <c r="U2366" i="9"/>
  <c r="O2366" i="9"/>
  <c r="W2365" i="9"/>
  <c r="U2365" i="9"/>
  <c r="O2365" i="9"/>
  <c r="W2364" i="9"/>
  <c r="U2364" i="9"/>
  <c r="O2364" i="9"/>
  <c r="W2363" i="9"/>
  <c r="U2363" i="9"/>
  <c r="O2363" i="9"/>
  <c r="W2362" i="9"/>
  <c r="U2362" i="9"/>
  <c r="O2362" i="9"/>
  <c r="W2361" i="9"/>
  <c r="U2361" i="9"/>
  <c r="O2361" i="9"/>
  <c r="W2360" i="9"/>
  <c r="U2360" i="9"/>
  <c r="O2360" i="9"/>
  <c r="W2359" i="9"/>
  <c r="U2359" i="9"/>
  <c r="O2359" i="9"/>
  <c r="W2358" i="9"/>
  <c r="U2358" i="9"/>
  <c r="O2358" i="9"/>
  <c r="W2357" i="9"/>
  <c r="U2357" i="9"/>
  <c r="O2357" i="9"/>
  <c r="W2356" i="9"/>
  <c r="U2356" i="9"/>
  <c r="O2356" i="9"/>
  <c r="W2355" i="9"/>
  <c r="U2355" i="9"/>
  <c r="O2355" i="9"/>
  <c r="W2354" i="9"/>
  <c r="U2354" i="9"/>
  <c r="O2354" i="9"/>
  <c r="W2353" i="9"/>
  <c r="U2353" i="9"/>
  <c r="O2353" i="9"/>
  <c r="W2352" i="9"/>
  <c r="U2352" i="9"/>
  <c r="O2352" i="9"/>
  <c r="W2351" i="9"/>
  <c r="U2351" i="9"/>
  <c r="O2351" i="9"/>
  <c r="W2350" i="9"/>
  <c r="U2350" i="9"/>
  <c r="O2350" i="9"/>
  <c r="W2349" i="9"/>
  <c r="U2349" i="9"/>
  <c r="O2349" i="9"/>
  <c r="W2348" i="9"/>
  <c r="U2348" i="9"/>
  <c r="O2348" i="9"/>
  <c r="W2347" i="9"/>
  <c r="U2347" i="9"/>
  <c r="O2347" i="9"/>
  <c r="W2346" i="9"/>
  <c r="U2346" i="9"/>
  <c r="O2346" i="9"/>
  <c r="W2345" i="9"/>
  <c r="U2345" i="9"/>
  <c r="O2345" i="9"/>
  <c r="W2344" i="9"/>
  <c r="U2344" i="9"/>
  <c r="O2344" i="9"/>
  <c r="W2343" i="9"/>
  <c r="U2343" i="9"/>
  <c r="O2343" i="9"/>
  <c r="W2342" i="9"/>
  <c r="U2342" i="9"/>
  <c r="O2342" i="9"/>
  <c r="W2341" i="9"/>
  <c r="U2341" i="9"/>
  <c r="O2341" i="9"/>
  <c r="W2340" i="9"/>
  <c r="U2340" i="9"/>
  <c r="O2340" i="9"/>
  <c r="W2339" i="9"/>
  <c r="U2339" i="9"/>
  <c r="O2339" i="9"/>
  <c r="W2338" i="9"/>
  <c r="U2338" i="9"/>
  <c r="O2338" i="9"/>
  <c r="W2337" i="9"/>
  <c r="U2337" i="9"/>
  <c r="O2337" i="9"/>
  <c r="W2336" i="9"/>
  <c r="U2336" i="9"/>
  <c r="O2336" i="9"/>
  <c r="W2335" i="9"/>
  <c r="U2335" i="9"/>
  <c r="O2335" i="9"/>
  <c r="W2334" i="9"/>
  <c r="U2334" i="9"/>
  <c r="O2334" i="9"/>
  <c r="W2333" i="9"/>
  <c r="U2333" i="9"/>
  <c r="O2333" i="9"/>
  <c r="W2332" i="9"/>
  <c r="U2332" i="9"/>
  <c r="O2332" i="9"/>
  <c r="W2331" i="9"/>
  <c r="U2331" i="9"/>
  <c r="O2331" i="9"/>
  <c r="W2330" i="9"/>
  <c r="U2330" i="9"/>
  <c r="O2330" i="9"/>
  <c r="W2329" i="9"/>
  <c r="U2329" i="9"/>
  <c r="O2329" i="9"/>
  <c r="W2328" i="9"/>
  <c r="U2328" i="9"/>
  <c r="O2328" i="9"/>
  <c r="W2327" i="9"/>
  <c r="U2327" i="9"/>
  <c r="O2327" i="9"/>
  <c r="W2326" i="9"/>
  <c r="U2326" i="9"/>
  <c r="O2326" i="9"/>
  <c r="W2325" i="9"/>
  <c r="U2325" i="9"/>
  <c r="O2325" i="9"/>
  <c r="W2324" i="9"/>
  <c r="U2324" i="9"/>
  <c r="O2324" i="9"/>
  <c r="W2323" i="9"/>
  <c r="U2323" i="9"/>
  <c r="O2323" i="9"/>
  <c r="W2322" i="9"/>
  <c r="U2322" i="9"/>
  <c r="O2322" i="9"/>
  <c r="W2321" i="9"/>
  <c r="U2321" i="9"/>
  <c r="O2321" i="9"/>
  <c r="W2320" i="9"/>
  <c r="U2320" i="9"/>
  <c r="O2320" i="9"/>
  <c r="W2319" i="9"/>
  <c r="U2319" i="9"/>
  <c r="O2319" i="9"/>
  <c r="W2318" i="9"/>
  <c r="U2318" i="9"/>
  <c r="O2318" i="9"/>
  <c r="W2317" i="9"/>
  <c r="U2317" i="9"/>
  <c r="O2317" i="9"/>
  <c r="W2316" i="9"/>
  <c r="U2316" i="9"/>
  <c r="O2316" i="9"/>
  <c r="W2315" i="9"/>
  <c r="U2315" i="9"/>
  <c r="O2315" i="9"/>
  <c r="W2314" i="9"/>
  <c r="U2314" i="9"/>
  <c r="O2314" i="9"/>
  <c r="W2313" i="9"/>
  <c r="U2313" i="9"/>
  <c r="O2313" i="9"/>
  <c r="W2312" i="9"/>
  <c r="U2312" i="9"/>
  <c r="O2312" i="9"/>
  <c r="W2311" i="9"/>
  <c r="U2311" i="9"/>
  <c r="O2311" i="9"/>
  <c r="W2310" i="9"/>
  <c r="U2310" i="9"/>
  <c r="O2310" i="9"/>
  <c r="W2309" i="9"/>
  <c r="U2309" i="9"/>
  <c r="O2309" i="9"/>
  <c r="W2308" i="9"/>
  <c r="U2308" i="9"/>
  <c r="O2308" i="9"/>
  <c r="W2307" i="9"/>
  <c r="U2307" i="9"/>
  <c r="O2307" i="9"/>
  <c r="W2306" i="9"/>
  <c r="U2306" i="9"/>
  <c r="O2306" i="9"/>
  <c r="W2305" i="9"/>
  <c r="U2305" i="9"/>
  <c r="O2305" i="9"/>
  <c r="W2304" i="9"/>
  <c r="U2304" i="9"/>
  <c r="O2304" i="9"/>
  <c r="W2303" i="9"/>
  <c r="U2303" i="9"/>
  <c r="O2303" i="9"/>
  <c r="W2302" i="9"/>
  <c r="U2302" i="9"/>
  <c r="O2302" i="9"/>
  <c r="W2301" i="9"/>
  <c r="U2301" i="9"/>
  <c r="O2301" i="9"/>
  <c r="W2300" i="9"/>
  <c r="U2300" i="9"/>
  <c r="O2300" i="9"/>
  <c r="W2299" i="9"/>
  <c r="U2299" i="9"/>
  <c r="O2299" i="9"/>
  <c r="W2298" i="9"/>
  <c r="U2298" i="9"/>
  <c r="O2298" i="9"/>
  <c r="W2297" i="9"/>
  <c r="U2297" i="9"/>
  <c r="O2297" i="9"/>
  <c r="W2296" i="9"/>
  <c r="U2296" i="9"/>
  <c r="O2296" i="9"/>
  <c r="W2295" i="9"/>
  <c r="U2295" i="9"/>
  <c r="O2295" i="9"/>
  <c r="W2294" i="9"/>
  <c r="U2294" i="9"/>
  <c r="O2294" i="9"/>
  <c r="W2293" i="9"/>
  <c r="U2293" i="9"/>
  <c r="O2293" i="9"/>
  <c r="W2292" i="9"/>
  <c r="U2292" i="9"/>
  <c r="O2292" i="9"/>
  <c r="W2291" i="9"/>
  <c r="U2291" i="9"/>
  <c r="O2291" i="9"/>
  <c r="W2290" i="9"/>
  <c r="U2290" i="9"/>
  <c r="O2290" i="9"/>
  <c r="W2289" i="9"/>
  <c r="U2289" i="9"/>
  <c r="O2289" i="9"/>
  <c r="W2288" i="9"/>
  <c r="U2288" i="9"/>
  <c r="O2288" i="9"/>
  <c r="W2287" i="9"/>
  <c r="U2287" i="9"/>
  <c r="O2287" i="9"/>
  <c r="W2286" i="9"/>
  <c r="U2286" i="9"/>
  <c r="O2286" i="9"/>
  <c r="W2285" i="9"/>
  <c r="U2285" i="9"/>
  <c r="O2285" i="9"/>
  <c r="W2284" i="9"/>
  <c r="U2284" i="9"/>
  <c r="O2284" i="9"/>
  <c r="W2283" i="9"/>
  <c r="U2283" i="9"/>
  <c r="O2283" i="9"/>
  <c r="W2282" i="9"/>
  <c r="U2282" i="9"/>
  <c r="O2282" i="9"/>
  <c r="W2281" i="9"/>
  <c r="U2281" i="9"/>
  <c r="O2281" i="9"/>
  <c r="W2280" i="9"/>
  <c r="U2280" i="9"/>
  <c r="O2280" i="9"/>
  <c r="W2279" i="9"/>
  <c r="U2279" i="9"/>
  <c r="O2279" i="9"/>
  <c r="W2278" i="9"/>
  <c r="U2278" i="9"/>
  <c r="O2278" i="9"/>
  <c r="W2277" i="9"/>
  <c r="U2277" i="9"/>
  <c r="O2277" i="9"/>
  <c r="W2276" i="9"/>
  <c r="U2276" i="9"/>
  <c r="O2276" i="9"/>
  <c r="W2275" i="9"/>
  <c r="U2275" i="9"/>
  <c r="O2275" i="9"/>
  <c r="W2274" i="9"/>
  <c r="U2274" i="9"/>
  <c r="O2274" i="9"/>
  <c r="W2273" i="9"/>
  <c r="U2273" i="9"/>
  <c r="O2273" i="9"/>
  <c r="W2272" i="9"/>
  <c r="U2272" i="9"/>
  <c r="O2272" i="9"/>
  <c r="W2271" i="9"/>
  <c r="U2271" i="9"/>
  <c r="O2271" i="9"/>
  <c r="W2270" i="9"/>
  <c r="U2270" i="9"/>
  <c r="O2270" i="9"/>
  <c r="W2269" i="9"/>
  <c r="U2269" i="9"/>
  <c r="O2269" i="9"/>
  <c r="W2268" i="9"/>
  <c r="U2268" i="9"/>
  <c r="O2268" i="9"/>
  <c r="W2267" i="9"/>
  <c r="U2267" i="9"/>
  <c r="O2267" i="9"/>
  <c r="W2266" i="9"/>
  <c r="U2266" i="9"/>
  <c r="O2266" i="9"/>
  <c r="W2265" i="9"/>
  <c r="U2265" i="9"/>
  <c r="O2265" i="9"/>
  <c r="W2264" i="9"/>
  <c r="U2264" i="9"/>
  <c r="O2264" i="9"/>
  <c r="W2263" i="9"/>
  <c r="U2263" i="9"/>
  <c r="O2263" i="9"/>
  <c r="W2262" i="9"/>
  <c r="U2262" i="9"/>
  <c r="O2262" i="9"/>
  <c r="W2261" i="9"/>
  <c r="U2261" i="9"/>
  <c r="O2261" i="9"/>
  <c r="W2260" i="9"/>
  <c r="U2260" i="9"/>
  <c r="O2260" i="9"/>
  <c r="W2259" i="9"/>
  <c r="U2259" i="9"/>
  <c r="O2259" i="9"/>
  <c r="W2258" i="9"/>
  <c r="U2258" i="9"/>
  <c r="O2258" i="9"/>
  <c r="W2257" i="9"/>
  <c r="U2257" i="9"/>
  <c r="O2257" i="9"/>
  <c r="W2256" i="9"/>
  <c r="U2256" i="9"/>
  <c r="O2256" i="9"/>
  <c r="W2255" i="9"/>
  <c r="U2255" i="9"/>
  <c r="O2255" i="9"/>
  <c r="W2254" i="9"/>
  <c r="U2254" i="9"/>
  <c r="O2254" i="9"/>
  <c r="W2253" i="9"/>
  <c r="U2253" i="9"/>
  <c r="O2253" i="9"/>
  <c r="W2252" i="9"/>
  <c r="U2252" i="9"/>
  <c r="O2252" i="9"/>
  <c r="W2251" i="9"/>
  <c r="U2251" i="9"/>
  <c r="O2251" i="9"/>
  <c r="W2250" i="9"/>
  <c r="U2250" i="9"/>
  <c r="O2250" i="9"/>
  <c r="W2249" i="9"/>
  <c r="U2249" i="9"/>
  <c r="O2249" i="9"/>
  <c r="W2248" i="9"/>
  <c r="U2248" i="9"/>
  <c r="O2248" i="9"/>
  <c r="W2247" i="9"/>
  <c r="U2247" i="9"/>
  <c r="O2247" i="9"/>
  <c r="W2246" i="9"/>
  <c r="U2246" i="9"/>
  <c r="O2246" i="9"/>
  <c r="W2245" i="9"/>
  <c r="U2245" i="9"/>
  <c r="O2245" i="9"/>
  <c r="W2244" i="9"/>
  <c r="U2244" i="9"/>
  <c r="O2244" i="9"/>
  <c r="W2243" i="9"/>
  <c r="U2243" i="9"/>
  <c r="O2243" i="9"/>
  <c r="W2242" i="9"/>
  <c r="U2242" i="9"/>
  <c r="O2242" i="9"/>
  <c r="W2241" i="9"/>
  <c r="U2241" i="9"/>
  <c r="O2241" i="9"/>
  <c r="W2240" i="9"/>
  <c r="U2240" i="9"/>
  <c r="O2240" i="9"/>
  <c r="W2239" i="9"/>
  <c r="U2239" i="9"/>
  <c r="O2239" i="9"/>
  <c r="W2238" i="9"/>
  <c r="U2238" i="9"/>
  <c r="O2238" i="9"/>
  <c r="W2237" i="9"/>
  <c r="U2237" i="9"/>
  <c r="O2237" i="9"/>
  <c r="W2236" i="9"/>
  <c r="U2236" i="9"/>
  <c r="O2236" i="9"/>
  <c r="W2235" i="9"/>
  <c r="U2235" i="9"/>
  <c r="O2235" i="9"/>
  <c r="W2234" i="9"/>
  <c r="U2234" i="9"/>
  <c r="O2234" i="9"/>
  <c r="W2233" i="9"/>
  <c r="U2233" i="9"/>
  <c r="O2233" i="9"/>
  <c r="W2232" i="9"/>
  <c r="U2232" i="9"/>
  <c r="O2232" i="9"/>
  <c r="W2231" i="9"/>
  <c r="U2231" i="9"/>
  <c r="O2231" i="9"/>
  <c r="W2230" i="9"/>
  <c r="U2230" i="9"/>
  <c r="O2230" i="9"/>
  <c r="W2229" i="9"/>
  <c r="U2229" i="9"/>
  <c r="O2229" i="9"/>
  <c r="W2228" i="9"/>
  <c r="U2228" i="9"/>
  <c r="O2228" i="9"/>
  <c r="W2227" i="9"/>
  <c r="U2227" i="9"/>
  <c r="O2227" i="9"/>
  <c r="W2226" i="9"/>
  <c r="U2226" i="9"/>
  <c r="O2226" i="9"/>
  <c r="W2225" i="9"/>
  <c r="U2225" i="9"/>
  <c r="O2225" i="9"/>
  <c r="W2224" i="9"/>
  <c r="U2224" i="9"/>
  <c r="O2224" i="9"/>
  <c r="W2223" i="9"/>
  <c r="U2223" i="9"/>
  <c r="O2223" i="9"/>
  <c r="W2222" i="9"/>
  <c r="U2222" i="9"/>
  <c r="O2222" i="9"/>
  <c r="W2221" i="9"/>
  <c r="U2221" i="9"/>
  <c r="O2221" i="9"/>
  <c r="W2220" i="9"/>
  <c r="U2220" i="9"/>
  <c r="O2220" i="9"/>
  <c r="W2219" i="9"/>
  <c r="U2219" i="9"/>
  <c r="O2219" i="9"/>
  <c r="W2218" i="9"/>
  <c r="U2218" i="9"/>
  <c r="O2218" i="9"/>
  <c r="W2217" i="9"/>
  <c r="U2217" i="9"/>
  <c r="O2217" i="9"/>
  <c r="W2216" i="9"/>
  <c r="U2216" i="9"/>
  <c r="O2216" i="9"/>
  <c r="W2215" i="9"/>
  <c r="U2215" i="9"/>
  <c r="O2215" i="9"/>
  <c r="W2214" i="9"/>
  <c r="U2214" i="9"/>
  <c r="O2214" i="9"/>
  <c r="W2213" i="9"/>
  <c r="U2213" i="9"/>
  <c r="O2213" i="9"/>
  <c r="W2212" i="9"/>
  <c r="U2212" i="9"/>
  <c r="O2212" i="9"/>
  <c r="W2211" i="9"/>
  <c r="U2211" i="9"/>
  <c r="O2211" i="9"/>
  <c r="W2210" i="9"/>
  <c r="U2210" i="9"/>
  <c r="O2210" i="9"/>
  <c r="W2209" i="9"/>
  <c r="U2209" i="9"/>
  <c r="O2209" i="9"/>
  <c r="W2208" i="9"/>
  <c r="U2208" i="9"/>
  <c r="O2208" i="9"/>
  <c r="W2207" i="9"/>
  <c r="U2207" i="9"/>
  <c r="O2207" i="9"/>
  <c r="W2206" i="9"/>
  <c r="U2206" i="9"/>
  <c r="O2206" i="9"/>
  <c r="W2205" i="9"/>
  <c r="U2205" i="9"/>
  <c r="O2205" i="9"/>
  <c r="W2204" i="9"/>
  <c r="U2204" i="9"/>
  <c r="O2204" i="9"/>
  <c r="W2203" i="9"/>
  <c r="U2203" i="9"/>
  <c r="O2203" i="9"/>
  <c r="W2202" i="9"/>
  <c r="U2202" i="9"/>
  <c r="O2202" i="9"/>
  <c r="W2201" i="9"/>
  <c r="U2201" i="9"/>
  <c r="O2201" i="9"/>
  <c r="W2200" i="9"/>
  <c r="U2200" i="9"/>
  <c r="O2200" i="9"/>
  <c r="W2199" i="9"/>
  <c r="U2199" i="9"/>
  <c r="O2199" i="9"/>
  <c r="W2198" i="9"/>
  <c r="U2198" i="9"/>
  <c r="O2198" i="9"/>
  <c r="W2197" i="9"/>
  <c r="U2197" i="9"/>
  <c r="O2197" i="9"/>
  <c r="W2196" i="9"/>
  <c r="U2196" i="9"/>
  <c r="O2196" i="9"/>
  <c r="W2195" i="9"/>
  <c r="U2195" i="9"/>
  <c r="O2195" i="9"/>
  <c r="W2194" i="9"/>
  <c r="U2194" i="9"/>
  <c r="O2194" i="9"/>
  <c r="W2193" i="9"/>
  <c r="U2193" i="9"/>
  <c r="O2193" i="9"/>
  <c r="W2192" i="9"/>
  <c r="U2192" i="9"/>
  <c r="O2192" i="9"/>
  <c r="W2191" i="9"/>
  <c r="U2191" i="9"/>
  <c r="O2191" i="9"/>
  <c r="W2190" i="9"/>
  <c r="U2190" i="9"/>
  <c r="O2190" i="9"/>
  <c r="W2189" i="9"/>
  <c r="U2189" i="9"/>
  <c r="O2189" i="9"/>
  <c r="W2188" i="9"/>
  <c r="U2188" i="9"/>
  <c r="O2188" i="9"/>
  <c r="W2187" i="9"/>
  <c r="U2187" i="9"/>
  <c r="O2187" i="9"/>
  <c r="W2186" i="9"/>
  <c r="U2186" i="9"/>
  <c r="O2186" i="9"/>
  <c r="W2185" i="9"/>
  <c r="U2185" i="9"/>
  <c r="O2185" i="9"/>
  <c r="W2184" i="9"/>
  <c r="U2184" i="9"/>
  <c r="O2184" i="9"/>
  <c r="W2183" i="9"/>
  <c r="U2183" i="9"/>
  <c r="O2183" i="9"/>
  <c r="W2182" i="9"/>
  <c r="U2182" i="9"/>
  <c r="O2182" i="9"/>
  <c r="W2181" i="9"/>
  <c r="U2181" i="9"/>
  <c r="O2181" i="9"/>
  <c r="W2180" i="9"/>
  <c r="U2180" i="9"/>
  <c r="O2180" i="9"/>
  <c r="W2179" i="9"/>
  <c r="U2179" i="9"/>
  <c r="O2179" i="9"/>
  <c r="W2178" i="9"/>
  <c r="U2178" i="9"/>
  <c r="O2178" i="9"/>
  <c r="W2177" i="9"/>
  <c r="U2177" i="9"/>
  <c r="O2177" i="9"/>
  <c r="W2176" i="9"/>
  <c r="U2176" i="9"/>
  <c r="O2176" i="9"/>
  <c r="W2175" i="9"/>
  <c r="U2175" i="9"/>
  <c r="O2175" i="9"/>
  <c r="W2174" i="9"/>
  <c r="U2174" i="9"/>
  <c r="O2174" i="9"/>
  <c r="W2173" i="9"/>
  <c r="U2173" i="9"/>
  <c r="O2173" i="9"/>
  <c r="W2172" i="9"/>
  <c r="U2172" i="9"/>
  <c r="O2172" i="9"/>
  <c r="W2171" i="9"/>
  <c r="U2171" i="9"/>
  <c r="O2171" i="9"/>
  <c r="W2170" i="9"/>
  <c r="U2170" i="9"/>
  <c r="O2170" i="9"/>
  <c r="W2169" i="9"/>
  <c r="U2169" i="9"/>
  <c r="O2169" i="9"/>
  <c r="W2168" i="9"/>
  <c r="U2168" i="9"/>
  <c r="O2168" i="9"/>
  <c r="W2167" i="9"/>
  <c r="U2167" i="9"/>
  <c r="O2167" i="9"/>
  <c r="W2166" i="9"/>
  <c r="U2166" i="9"/>
  <c r="O2166" i="9"/>
  <c r="W2165" i="9"/>
  <c r="U2165" i="9"/>
  <c r="O2165" i="9"/>
  <c r="W2164" i="9"/>
  <c r="U2164" i="9"/>
  <c r="O2164" i="9"/>
  <c r="W2163" i="9"/>
  <c r="U2163" i="9"/>
  <c r="O2163" i="9"/>
  <c r="W2162" i="9"/>
  <c r="U2162" i="9"/>
  <c r="O2162" i="9"/>
  <c r="W2161" i="9"/>
  <c r="U2161" i="9"/>
  <c r="O2161" i="9"/>
  <c r="W2160" i="9"/>
  <c r="U2160" i="9"/>
  <c r="O2160" i="9"/>
  <c r="W2159" i="9"/>
  <c r="U2159" i="9"/>
  <c r="O2159" i="9"/>
  <c r="W2158" i="9"/>
  <c r="U2158" i="9"/>
  <c r="O2158" i="9"/>
  <c r="W2157" i="9"/>
  <c r="U2157" i="9"/>
  <c r="O2157" i="9"/>
  <c r="W2156" i="9"/>
  <c r="U2156" i="9"/>
  <c r="O2156" i="9"/>
  <c r="W2155" i="9"/>
  <c r="U2155" i="9"/>
  <c r="O2155" i="9"/>
  <c r="W2154" i="9"/>
  <c r="U2154" i="9"/>
  <c r="O2154" i="9"/>
  <c r="W2153" i="9"/>
  <c r="U2153" i="9"/>
  <c r="O2153" i="9"/>
  <c r="W2152" i="9"/>
  <c r="U2152" i="9"/>
  <c r="O2152" i="9"/>
  <c r="W2151" i="9"/>
  <c r="U2151" i="9"/>
  <c r="O2151" i="9"/>
  <c r="W2150" i="9"/>
  <c r="U2150" i="9"/>
  <c r="O2150" i="9"/>
  <c r="W2149" i="9"/>
  <c r="U2149" i="9"/>
  <c r="O2149" i="9"/>
  <c r="W2148" i="9"/>
  <c r="U2148" i="9"/>
  <c r="O2148" i="9"/>
  <c r="W2147" i="9"/>
  <c r="U2147" i="9"/>
  <c r="O2147" i="9"/>
  <c r="W2146" i="9"/>
  <c r="U2146" i="9"/>
  <c r="O2146" i="9"/>
  <c r="W2145" i="9"/>
  <c r="U2145" i="9"/>
  <c r="O2145" i="9"/>
  <c r="W2144" i="9"/>
  <c r="U2144" i="9"/>
  <c r="O2144" i="9"/>
  <c r="W2143" i="9"/>
  <c r="U2143" i="9"/>
  <c r="O2143" i="9"/>
  <c r="W2142" i="9"/>
  <c r="U2142" i="9"/>
  <c r="O2142" i="9"/>
  <c r="W2141" i="9"/>
  <c r="U2141" i="9"/>
  <c r="O2141" i="9"/>
  <c r="W2140" i="9"/>
  <c r="U2140" i="9"/>
  <c r="O2140" i="9"/>
  <c r="W2139" i="9"/>
  <c r="U2139" i="9"/>
  <c r="O2139" i="9"/>
  <c r="W2138" i="9"/>
  <c r="U2138" i="9"/>
  <c r="O2138" i="9"/>
  <c r="W2137" i="9"/>
  <c r="U2137" i="9"/>
  <c r="O2137" i="9"/>
  <c r="W2136" i="9"/>
  <c r="U2136" i="9"/>
  <c r="O2136" i="9"/>
  <c r="W2135" i="9"/>
  <c r="U2135" i="9"/>
  <c r="O2135" i="9"/>
  <c r="W2134" i="9"/>
  <c r="U2134" i="9"/>
  <c r="O2134" i="9"/>
  <c r="W2133" i="9"/>
  <c r="U2133" i="9"/>
  <c r="O2133" i="9"/>
  <c r="W2132" i="9"/>
  <c r="U2132" i="9"/>
  <c r="O2132" i="9"/>
  <c r="W2131" i="9"/>
  <c r="U2131" i="9"/>
  <c r="O2131" i="9"/>
  <c r="W2130" i="9"/>
  <c r="U2130" i="9"/>
  <c r="O2130" i="9"/>
  <c r="W2129" i="9"/>
  <c r="U2129" i="9"/>
  <c r="O2129" i="9"/>
  <c r="W2128" i="9"/>
  <c r="U2128" i="9"/>
  <c r="O2128" i="9"/>
  <c r="W2127" i="9"/>
  <c r="U2127" i="9"/>
  <c r="O2127" i="9"/>
  <c r="W2126" i="9"/>
  <c r="U2126" i="9"/>
  <c r="O2126" i="9"/>
  <c r="W2125" i="9"/>
  <c r="U2125" i="9"/>
  <c r="O2125" i="9"/>
  <c r="W2124" i="9"/>
  <c r="U2124" i="9"/>
  <c r="O2124" i="9"/>
  <c r="W2123" i="9"/>
  <c r="U2123" i="9"/>
  <c r="O2123" i="9"/>
  <c r="W2122" i="9"/>
  <c r="U2122" i="9"/>
  <c r="O2122" i="9"/>
  <c r="W2121" i="9"/>
  <c r="U2121" i="9"/>
  <c r="O2121" i="9"/>
  <c r="W2120" i="9"/>
  <c r="U2120" i="9"/>
  <c r="O2120" i="9"/>
  <c r="W2119" i="9"/>
  <c r="U2119" i="9"/>
  <c r="O2119" i="9"/>
  <c r="W2118" i="9"/>
  <c r="U2118" i="9"/>
  <c r="O2118" i="9"/>
  <c r="W2117" i="9"/>
  <c r="U2117" i="9"/>
  <c r="O2117" i="9"/>
  <c r="W2116" i="9"/>
  <c r="U2116" i="9"/>
  <c r="O2116" i="9"/>
  <c r="W2115" i="9"/>
  <c r="U2115" i="9"/>
  <c r="O2115" i="9"/>
  <c r="W2114" i="9"/>
  <c r="U2114" i="9"/>
  <c r="O2114" i="9"/>
  <c r="W2113" i="9"/>
  <c r="U2113" i="9"/>
  <c r="O2113" i="9"/>
  <c r="W2112" i="9"/>
  <c r="U2112" i="9"/>
  <c r="O2112" i="9"/>
  <c r="W2111" i="9"/>
  <c r="U2111" i="9"/>
  <c r="O2111" i="9"/>
  <c r="W2110" i="9"/>
  <c r="U2110" i="9"/>
  <c r="O2110" i="9"/>
  <c r="W2109" i="9"/>
  <c r="U2109" i="9"/>
  <c r="O2109" i="9"/>
  <c r="W2108" i="9"/>
  <c r="U2108" i="9"/>
  <c r="O2108" i="9"/>
  <c r="W2107" i="9"/>
  <c r="U2107" i="9"/>
  <c r="O2107" i="9"/>
  <c r="W2106" i="9"/>
  <c r="U2106" i="9"/>
  <c r="O2106" i="9"/>
  <c r="W2105" i="9"/>
  <c r="U2105" i="9"/>
  <c r="O2105" i="9"/>
  <c r="W2104" i="9"/>
  <c r="U2104" i="9"/>
  <c r="O2104" i="9"/>
  <c r="W2103" i="9"/>
  <c r="U2103" i="9"/>
  <c r="O2103" i="9"/>
  <c r="W2102" i="9"/>
  <c r="U2102" i="9"/>
  <c r="O2102" i="9"/>
  <c r="W2101" i="9"/>
  <c r="U2101" i="9"/>
  <c r="O2101" i="9"/>
  <c r="W2100" i="9"/>
  <c r="U2100" i="9"/>
  <c r="O2100" i="9"/>
  <c r="W2099" i="9"/>
  <c r="U2099" i="9"/>
  <c r="O2099" i="9"/>
  <c r="W2098" i="9"/>
  <c r="U2098" i="9"/>
  <c r="O2098" i="9"/>
  <c r="W2097" i="9"/>
  <c r="U2097" i="9"/>
  <c r="O2097" i="9"/>
  <c r="W2096" i="9"/>
  <c r="U2096" i="9"/>
  <c r="O2096" i="9"/>
  <c r="W2095" i="9"/>
  <c r="U2095" i="9"/>
  <c r="O2095" i="9"/>
  <c r="W2094" i="9"/>
  <c r="U2094" i="9"/>
  <c r="O2094" i="9"/>
  <c r="W2093" i="9"/>
  <c r="U2093" i="9"/>
  <c r="O2093" i="9"/>
  <c r="W2092" i="9"/>
  <c r="U2092" i="9"/>
  <c r="O2092" i="9"/>
  <c r="W2091" i="9"/>
  <c r="U2091" i="9"/>
  <c r="O2091" i="9"/>
  <c r="W2090" i="9"/>
  <c r="U2090" i="9"/>
  <c r="O2090" i="9"/>
  <c r="W2089" i="9"/>
  <c r="U2089" i="9"/>
  <c r="O2089" i="9"/>
  <c r="W2088" i="9"/>
  <c r="U2088" i="9"/>
  <c r="O2088" i="9"/>
  <c r="W2087" i="9"/>
  <c r="U2087" i="9"/>
  <c r="O2087" i="9"/>
  <c r="W2086" i="9"/>
  <c r="U2086" i="9"/>
  <c r="O2086" i="9"/>
  <c r="W2085" i="9"/>
  <c r="U2085" i="9"/>
  <c r="O2085" i="9"/>
  <c r="W2084" i="9"/>
  <c r="U2084" i="9"/>
  <c r="O2084" i="9"/>
  <c r="W2083" i="9"/>
  <c r="U2083" i="9"/>
  <c r="O2083" i="9"/>
  <c r="W2082" i="9"/>
  <c r="U2082" i="9"/>
  <c r="O2082" i="9"/>
  <c r="W2081" i="9"/>
  <c r="U2081" i="9"/>
  <c r="O2081" i="9"/>
  <c r="W2080" i="9"/>
  <c r="U2080" i="9"/>
  <c r="O2080" i="9"/>
  <c r="W2079" i="9"/>
  <c r="U2079" i="9"/>
  <c r="O2079" i="9"/>
  <c r="W2078" i="9"/>
  <c r="U2078" i="9"/>
  <c r="O2078" i="9"/>
  <c r="W2077" i="9"/>
  <c r="U2077" i="9"/>
  <c r="O2077" i="9"/>
  <c r="W2076" i="9"/>
  <c r="U2076" i="9"/>
  <c r="O2076" i="9"/>
  <c r="W2075" i="9"/>
  <c r="U2075" i="9"/>
  <c r="O2075" i="9"/>
  <c r="W2074" i="9"/>
  <c r="U2074" i="9"/>
  <c r="O2074" i="9"/>
  <c r="W2073" i="9"/>
  <c r="U2073" i="9"/>
  <c r="O2073" i="9"/>
  <c r="W2072" i="9"/>
  <c r="U2072" i="9"/>
  <c r="O2072" i="9"/>
  <c r="W2071" i="9"/>
  <c r="U2071" i="9"/>
  <c r="O2071" i="9"/>
  <c r="W2070" i="9"/>
  <c r="U2070" i="9"/>
  <c r="O2070" i="9"/>
  <c r="W2069" i="9"/>
  <c r="U2069" i="9"/>
  <c r="O2069" i="9"/>
  <c r="W2068" i="9"/>
  <c r="U2068" i="9"/>
  <c r="O2068" i="9"/>
  <c r="W2067" i="9"/>
  <c r="U2067" i="9"/>
  <c r="O2067" i="9"/>
  <c r="W2066" i="9"/>
  <c r="U2066" i="9"/>
  <c r="O2066" i="9"/>
  <c r="W2065" i="9"/>
  <c r="U2065" i="9"/>
  <c r="O2065" i="9"/>
  <c r="W2064" i="9"/>
  <c r="U2064" i="9"/>
  <c r="O2064" i="9"/>
  <c r="W2063" i="9"/>
  <c r="U2063" i="9"/>
  <c r="O2063" i="9"/>
  <c r="W2062" i="9"/>
  <c r="U2062" i="9"/>
  <c r="O2062" i="9"/>
  <c r="W2061" i="9"/>
  <c r="U2061" i="9"/>
  <c r="O2061" i="9"/>
  <c r="W2060" i="9"/>
  <c r="U2060" i="9"/>
  <c r="O2060" i="9"/>
  <c r="W2059" i="9"/>
  <c r="U2059" i="9"/>
  <c r="O2059" i="9"/>
  <c r="W2058" i="9"/>
  <c r="U2058" i="9"/>
  <c r="O2058" i="9"/>
  <c r="W2057" i="9"/>
  <c r="U2057" i="9"/>
  <c r="O2057" i="9"/>
  <c r="W2056" i="9"/>
  <c r="U2056" i="9"/>
  <c r="O2056" i="9"/>
  <c r="W2055" i="9"/>
  <c r="U2055" i="9"/>
  <c r="O2055" i="9"/>
  <c r="W2054" i="9"/>
  <c r="U2054" i="9"/>
  <c r="O2054" i="9"/>
  <c r="W2053" i="9"/>
  <c r="U2053" i="9"/>
  <c r="O2053" i="9"/>
  <c r="W2052" i="9"/>
  <c r="U2052" i="9"/>
  <c r="O2052" i="9"/>
  <c r="W2051" i="9"/>
  <c r="U2051" i="9"/>
  <c r="O2051" i="9"/>
  <c r="W2050" i="9"/>
  <c r="U2050" i="9"/>
  <c r="O2050" i="9"/>
  <c r="W2049" i="9"/>
  <c r="U2049" i="9"/>
  <c r="O2049" i="9"/>
  <c r="W2048" i="9"/>
  <c r="U2048" i="9"/>
  <c r="O2048" i="9"/>
  <c r="W2047" i="9"/>
  <c r="U2047" i="9"/>
  <c r="O2047" i="9"/>
  <c r="W2046" i="9"/>
  <c r="U2046" i="9"/>
  <c r="O2046" i="9"/>
  <c r="W2045" i="9"/>
  <c r="U2045" i="9"/>
  <c r="O2045" i="9"/>
  <c r="W2044" i="9"/>
  <c r="U2044" i="9"/>
  <c r="O2044" i="9"/>
  <c r="W2043" i="9"/>
  <c r="U2043" i="9"/>
  <c r="O2043" i="9"/>
  <c r="W2042" i="9"/>
  <c r="U2042" i="9"/>
  <c r="O2042" i="9"/>
  <c r="W2041" i="9"/>
  <c r="U2041" i="9"/>
  <c r="O2041" i="9"/>
  <c r="W2040" i="9"/>
  <c r="U2040" i="9"/>
  <c r="O2040" i="9"/>
  <c r="W2039" i="9"/>
  <c r="U2039" i="9"/>
  <c r="O2039" i="9"/>
  <c r="W2038" i="9"/>
  <c r="U2038" i="9"/>
  <c r="O2038" i="9"/>
  <c r="W2037" i="9"/>
  <c r="U2037" i="9"/>
  <c r="O2037" i="9"/>
  <c r="W2036" i="9"/>
  <c r="U2036" i="9"/>
  <c r="O2036" i="9"/>
  <c r="W2035" i="9"/>
  <c r="U2035" i="9"/>
  <c r="O2035" i="9"/>
  <c r="W2034" i="9"/>
  <c r="U2034" i="9"/>
  <c r="O2034" i="9"/>
  <c r="W2033" i="9"/>
  <c r="U2033" i="9"/>
  <c r="O2033" i="9"/>
  <c r="W2032" i="9"/>
  <c r="U2032" i="9"/>
  <c r="O2032" i="9"/>
  <c r="W2031" i="9"/>
  <c r="U2031" i="9"/>
  <c r="O2031" i="9"/>
  <c r="W2030" i="9"/>
  <c r="U2030" i="9"/>
  <c r="O2030" i="9"/>
  <c r="W2029" i="9"/>
  <c r="U2029" i="9"/>
  <c r="O2029" i="9"/>
  <c r="W2028" i="9"/>
  <c r="U2028" i="9"/>
  <c r="O2028" i="9"/>
  <c r="W2027" i="9"/>
  <c r="U2027" i="9"/>
  <c r="O2027" i="9"/>
  <c r="W2026" i="9"/>
  <c r="U2026" i="9"/>
  <c r="O2026" i="9"/>
  <c r="W2025" i="9"/>
  <c r="U2025" i="9"/>
  <c r="O2025" i="9"/>
  <c r="W2024" i="9"/>
  <c r="U2024" i="9"/>
  <c r="O2024" i="9"/>
  <c r="W2023" i="9"/>
  <c r="U2023" i="9"/>
  <c r="O2023" i="9"/>
  <c r="W2022" i="9"/>
  <c r="U2022" i="9"/>
  <c r="O2022" i="9"/>
  <c r="W2021" i="9"/>
  <c r="U2021" i="9"/>
  <c r="O2021" i="9"/>
  <c r="W2020" i="9"/>
  <c r="U2020" i="9"/>
  <c r="O2020" i="9"/>
  <c r="W2019" i="9"/>
  <c r="U2019" i="9"/>
  <c r="O2019" i="9"/>
  <c r="W2018" i="9"/>
  <c r="U2018" i="9"/>
  <c r="O2018" i="9"/>
  <c r="W2017" i="9"/>
  <c r="U2017" i="9"/>
  <c r="O2017" i="9"/>
  <c r="W2016" i="9"/>
  <c r="U2016" i="9"/>
  <c r="O2016" i="9"/>
  <c r="W2015" i="9"/>
  <c r="U2015" i="9"/>
  <c r="O2015" i="9"/>
  <c r="W2014" i="9"/>
  <c r="U2014" i="9"/>
  <c r="O2014" i="9"/>
  <c r="W2013" i="9"/>
  <c r="U2013" i="9"/>
  <c r="O2013" i="9"/>
  <c r="W2012" i="9"/>
  <c r="U2012" i="9"/>
  <c r="O2012" i="9"/>
  <c r="W2011" i="9"/>
  <c r="U2011" i="9"/>
  <c r="O2011" i="9"/>
  <c r="W2010" i="9"/>
  <c r="U2010" i="9"/>
  <c r="O2010" i="9"/>
  <c r="W2009" i="9"/>
  <c r="U2009" i="9"/>
  <c r="O2009" i="9"/>
  <c r="W2008" i="9"/>
  <c r="U2008" i="9"/>
  <c r="O2008" i="9"/>
  <c r="W2007" i="9"/>
  <c r="U2007" i="9"/>
  <c r="O2007" i="9"/>
  <c r="W2006" i="9"/>
  <c r="U2006" i="9"/>
  <c r="O2006" i="9"/>
  <c r="W2005" i="9"/>
  <c r="U2005" i="9"/>
  <c r="O2005" i="9"/>
  <c r="W2004" i="9"/>
  <c r="U2004" i="9"/>
  <c r="O2004" i="9"/>
  <c r="W2003" i="9"/>
  <c r="U2003" i="9"/>
  <c r="O2003" i="9"/>
  <c r="W2002" i="9"/>
  <c r="U2002" i="9"/>
  <c r="O2002" i="9"/>
  <c r="W2001" i="9"/>
  <c r="U2001" i="9"/>
  <c r="O2001" i="9"/>
  <c r="W2000" i="9"/>
  <c r="U2000" i="9"/>
  <c r="O2000" i="9"/>
  <c r="W1999" i="9"/>
  <c r="U1999" i="9"/>
  <c r="O1999" i="9"/>
  <c r="W1998" i="9"/>
  <c r="U1998" i="9"/>
  <c r="O1998" i="9"/>
  <c r="W1997" i="9"/>
  <c r="U1997" i="9"/>
  <c r="O1997" i="9"/>
  <c r="W1996" i="9"/>
  <c r="U1996" i="9"/>
  <c r="O1996" i="9"/>
  <c r="W1995" i="9"/>
  <c r="U1995" i="9"/>
  <c r="O1995" i="9"/>
  <c r="W1994" i="9"/>
  <c r="U1994" i="9"/>
  <c r="O1994" i="9"/>
  <c r="W1993" i="9"/>
  <c r="U1993" i="9"/>
  <c r="O1993" i="9"/>
  <c r="W1992" i="9"/>
  <c r="U1992" i="9"/>
  <c r="O1992" i="9"/>
  <c r="W1991" i="9"/>
  <c r="U1991" i="9"/>
  <c r="O1991" i="9"/>
  <c r="W1990" i="9"/>
  <c r="U1990" i="9"/>
  <c r="O1990" i="9"/>
  <c r="W1989" i="9"/>
  <c r="U1989" i="9"/>
  <c r="O1989" i="9"/>
  <c r="W1988" i="9"/>
  <c r="U1988" i="9"/>
  <c r="O1988" i="9"/>
  <c r="W1987" i="9"/>
  <c r="U1987" i="9"/>
  <c r="O1987" i="9"/>
  <c r="W1986" i="9"/>
  <c r="U1986" i="9"/>
  <c r="O1986" i="9"/>
  <c r="W1985" i="9"/>
  <c r="U1985" i="9"/>
  <c r="O1985" i="9"/>
  <c r="W1984" i="9"/>
  <c r="U1984" i="9"/>
  <c r="O1984" i="9"/>
  <c r="W1983" i="9"/>
  <c r="U1983" i="9"/>
  <c r="O1983" i="9"/>
  <c r="W1982" i="9"/>
  <c r="U1982" i="9"/>
  <c r="O1982" i="9"/>
  <c r="W1981" i="9"/>
  <c r="U1981" i="9"/>
  <c r="O1981" i="9"/>
  <c r="W1980" i="9"/>
  <c r="U1980" i="9"/>
  <c r="O1980" i="9"/>
  <c r="W1979" i="9"/>
  <c r="U1979" i="9"/>
  <c r="O1979" i="9"/>
  <c r="W1978" i="9"/>
  <c r="U1978" i="9"/>
  <c r="O1978" i="9"/>
  <c r="W1977" i="9"/>
  <c r="U1977" i="9"/>
  <c r="O1977" i="9"/>
  <c r="W1976" i="9"/>
  <c r="U1976" i="9"/>
  <c r="O1976" i="9"/>
  <c r="W1975" i="9"/>
  <c r="U1975" i="9"/>
  <c r="O1975" i="9"/>
  <c r="W1974" i="9"/>
  <c r="U1974" i="9"/>
  <c r="O1974" i="9"/>
  <c r="W1973" i="9"/>
  <c r="U1973" i="9"/>
  <c r="O1973" i="9"/>
  <c r="W1972" i="9"/>
  <c r="U1972" i="9"/>
  <c r="O1972" i="9"/>
  <c r="W1971" i="9"/>
  <c r="U1971" i="9"/>
  <c r="O1971" i="9"/>
  <c r="W1970" i="9"/>
  <c r="U1970" i="9"/>
  <c r="O1970" i="9"/>
  <c r="W1969" i="9"/>
  <c r="U1969" i="9"/>
  <c r="O1969" i="9"/>
  <c r="W1968" i="9"/>
  <c r="U1968" i="9"/>
  <c r="O1968" i="9"/>
  <c r="W1967" i="9"/>
  <c r="U1967" i="9"/>
  <c r="O1967" i="9"/>
  <c r="W1966" i="9"/>
  <c r="U1966" i="9"/>
  <c r="O1966" i="9"/>
  <c r="W1965" i="9"/>
  <c r="U1965" i="9"/>
  <c r="O1965" i="9"/>
  <c r="W1964" i="9"/>
  <c r="U1964" i="9"/>
  <c r="O1964" i="9"/>
  <c r="W1963" i="9"/>
  <c r="U1963" i="9"/>
  <c r="O1963" i="9"/>
  <c r="W1962" i="9"/>
  <c r="U1962" i="9"/>
  <c r="O1962" i="9"/>
  <c r="W1961" i="9"/>
  <c r="U1961" i="9"/>
  <c r="O1961" i="9"/>
  <c r="W1960" i="9"/>
  <c r="U1960" i="9"/>
  <c r="O1960" i="9"/>
  <c r="W1959" i="9"/>
  <c r="U1959" i="9"/>
  <c r="O1959" i="9"/>
  <c r="W1958" i="9"/>
  <c r="U1958" i="9"/>
  <c r="O1958" i="9"/>
  <c r="W1957" i="9"/>
  <c r="U1957" i="9"/>
  <c r="O1957" i="9"/>
  <c r="W1956" i="9"/>
  <c r="U1956" i="9"/>
  <c r="O1956" i="9"/>
  <c r="W1955" i="9"/>
  <c r="U1955" i="9"/>
  <c r="O1955" i="9"/>
  <c r="W1954" i="9"/>
  <c r="U1954" i="9"/>
  <c r="O1954" i="9"/>
  <c r="W1953" i="9"/>
  <c r="U1953" i="9"/>
  <c r="O1953" i="9"/>
  <c r="W1952" i="9"/>
  <c r="U1952" i="9"/>
  <c r="O1952" i="9"/>
  <c r="W1951" i="9"/>
  <c r="U1951" i="9"/>
  <c r="O1951" i="9"/>
  <c r="W1950" i="9"/>
  <c r="U1950" i="9"/>
  <c r="O1950" i="9"/>
  <c r="W1949" i="9"/>
  <c r="U1949" i="9"/>
  <c r="O1949" i="9"/>
  <c r="W1948" i="9"/>
  <c r="U1948" i="9"/>
  <c r="O1948" i="9"/>
  <c r="W1947" i="9"/>
  <c r="U1947" i="9"/>
  <c r="O1947" i="9"/>
  <c r="W1946" i="9"/>
  <c r="U1946" i="9"/>
  <c r="O1946" i="9"/>
  <c r="W1945" i="9"/>
  <c r="U1945" i="9"/>
  <c r="O1945" i="9"/>
  <c r="W1944" i="9"/>
  <c r="U1944" i="9"/>
  <c r="O1944" i="9"/>
  <c r="W1943" i="9"/>
  <c r="U1943" i="9"/>
  <c r="O1943" i="9"/>
  <c r="W1942" i="9"/>
  <c r="U1942" i="9"/>
  <c r="O1942" i="9"/>
  <c r="W1941" i="9"/>
  <c r="U1941" i="9"/>
  <c r="O1941" i="9"/>
  <c r="W1940" i="9"/>
  <c r="U1940" i="9"/>
  <c r="O1940" i="9"/>
  <c r="W1939" i="9"/>
  <c r="U1939" i="9"/>
  <c r="O1939" i="9"/>
  <c r="W1938" i="9"/>
  <c r="U1938" i="9"/>
  <c r="O1938" i="9"/>
  <c r="W1937" i="9"/>
  <c r="U1937" i="9"/>
  <c r="O1937" i="9"/>
  <c r="W1936" i="9"/>
  <c r="U1936" i="9"/>
  <c r="O1936" i="9"/>
  <c r="W1935" i="9"/>
  <c r="U1935" i="9"/>
  <c r="O1935" i="9"/>
  <c r="W1934" i="9"/>
  <c r="U1934" i="9"/>
  <c r="O1934" i="9"/>
  <c r="W1933" i="9"/>
  <c r="U1933" i="9"/>
  <c r="O1933" i="9"/>
  <c r="W1932" i="9"/>
  <c r="U1932" i="9"/>
  <c r="O1932" i="9"/>
  <c r="W1931" i="9"/>
  <c r="U1931" i="9"/>
  <c r="O1931" i="9"/>
  <c r="W1930" i="9"/>
  <c r="U1930" i="9"/>
  <c r="O1930" i="9"/>
  <c r="W1929" i="9"/>
  <c r="U1929" i="9"/>
  <c r="O1929" i="9"/>
  <c r="W1928" i="9"/>
  <c r="U1928" i="9"/>
  <c r="O1928" i="9"/>
  <c r="W1927" i="9"/>
  <c r="U1927" i="9"/>
  <c r="O1927" i="9"/>
  <c r="W1926" i="9"/>
  <c r="U1926" i="9"/>
  <c r="O1926" i="9"/>
  <c r="W1925" i="9"/>
  <c r="U1925" i="9"/>
  <c r="O1925" i="9"/>
  <c r="W1924" i="9"/>
  <c r="U1924" i="9"/>
  <c r="O1924" i="9"/>
  <c r="W1923" i="9"/>
  <c r="U1923" i="9"/>
  <c r="O1923" i="9"/>
  <c r="W1922" i="9"/>
  <c r="U1922" i="9"/>
  <c r="O1922" i="9"/>
  <c r="W1921" i="9"/>
  <c r="U1921" i="9"/>
  <c r="O1921" i="9"/>
  <c r="W1920" i="9"/>
  <c r="U1920" i="9"/>
  <c r="O1920" i="9"/>
  <c r="W1919" i="9"/>
  <c r="U1919" i="9"/>
  <c r="O1919" i="9"/>
  <c r="W1918" i="9"/>
  <c r="U1918" i="9"/>
  <c r="O1918" i="9"/>
  <c r="W1917" i="9"/>
  <c r="U1917" i="9"/>
  <c r="O1917" i="9"/>
  <c r="W1916" i="9"/>
  <c r="U1916" i="9"/>
  <c r="O1916" i="9"/>
  <c r="W1915" i="9"/>
  <c r="U1915" i="9"/>
  <c r="O1915" i="9"/>
  <c r="W1914" i="9"/>
  <c r="U1914" i="9"/>
  <c r="O1914" i="9"/>
  <c r="W1913" i="9"/>
  <c r="U1913" i="9"/>
  <c r="O1913" i="9"/>
  <c r="W1912" i="9"/>
  <c r="U1912" i="9"/>
  <c r="O1912" i="9"/>
  <c r="W1911" i="9"/>
  <c r="U1911" i="9"/>
  <c r="O1911" i="9"/>
  <c r="W1910" i="9"/>
  <c r="U1910" i="9"/>
  <c r="O1910" i="9"/>
  <c r="W1909" i="9"/>
  <c r="U1909" i="9"/>
  <c r="O1909" i="9"/>
  <c r="W1908" i="9"/>
  <c r="U1908" i="9"/>
  <c r="O1908" i="9"/>
  <c r="W1907" i="9"/>
  <c r="U1907" i="9"/>
  <c r="O1907" i="9"/>
  <c r="W1906" i="9"/>
  <c r="U1906" i="9"/>
  <c r="O1906" i="9"/>
  <c r="W1905" i="9"/>
  <c r="U1905" i="9"/>
  <c r="O1905" i="9"/>
  <c r="W1904" i="9"/>
  <c r="U1904" i="9"/>
  <c r="O1904" i="9"/>
  <c r="W1903" i="9"/>
  <c r="U1903" i="9"/>
  <c r="O1903" i="9"/>
  <c r="W1902" i="9"/>
  <c r="U1902" i="9"/>
  <c r="O1902" i="9"/>
  <c r="W1901" i="9"/>
  <c r="U1901" i="9"/>
  <c r="O1901" i="9"/>
  <c r="W1900" i="9"/>
  <c r="U1900" i="9"/>
  <c r="O1900" i="9"/>
  <c r="W1899" i="9"/>
  <c r="U1899" i="9"/>
  <c r="O1899" i="9"/>
  <c r="W1898" i="9"/>
  <c r="U1898" i="9"/>
  <c r="O1898" i="9"/>
  <c r="W1897" i="9"/>
  <c r="U1897" i="9"/>
  <c r="O1897" i="9"/>
  <c r="W1896" i="9"/>
  <c r="U1896" i="9"/>
  <c r="O1896" i="9"/>
  <c r="W1895" i="9"/>
  <c r="U1895" i="9"/>
  <c r="O1895" i="9"/>
  <c r="W1894" i="9"/>
  <c r="U1894" i="9"/>
  <c r="O1894" i="9"/>
  <c r="W1893" i="9"/>
  <c r="U1893" i="9"/>
  <c r="O1893" i="9"/>
  <c r="W1892" i="9"/>
  <c r="U1892" i="9"/>
  <c r="O1892" i="9"/>
  <c r="W1891" i="9"/>
  <c r="U1891" i="9"/>
  <c r="O1891" i="9"/>
  <c r="W1890" i="9"/>
  <c r="U1890" i="9"/>
  <c r="O1890" i="9"/>
  <c r="W1889" i="9"/>
  <c r="U1889" i="9"/>
  <c r="O1889" i="9"/>
  <c r="W1888" i="9"/>
  <c r="U1888" i="9"/>
  <c r="O1888" i="9"/>
  <c r="W1887" i="9"/>
  <c r="U1887" i="9"/>
  <c r="O1887" i="9"/>
  <c r="W1886" i="9"/>
  <c r="U1886" i="9"/>
  <c r="O1886" i="9"/>
  <c r="W1885" i="9"/>
  <c r="U1885" i="9"/>
  <c r="O1885" i="9"/>
  <c r="W1884" i="9"/>
  <c r="U1884" i="9"/>
  <c r="O1884" i="9"/>
  <c r="W1883" i="9"/>
  <c r="U1883" i="9"/>
  <c r="O1883" i="9"/>
  <c r="W1882" i="9"/>
  <c r="U1882" i="9"/>
  <c r="O1882" i="9"/>
  <c r="W1881" i="9"/>
  <c r="U1881" i="9"/>
  <c r="O1881" i="9"/>
  <c r="W1880" i="9"/>
  <c r="U1880" i="9"/>
  <c r="O1880" i="9"/>
  <c r="W1879" i="9"/>
  <c r="U1879" i="9"/>
  <c r="O1879" i="9"/>
  <c r="W1878" i="9"/>
  <c r="U1878" i="9"/>
  <c r="O1878" i="9"/>
  <c r="W1877" i="9"/>
  <c r="U1877" i="9"/>
  <c r="O1877" i="9"/>
  <c r="W1876" i="9"/>
  <c r="U1876" i="9"/>
  <c r="O1876" i="9"/>
  <c r="W1875" i="9"/>
  <c r="U1875" i="9"/>
  <c r="O1875" i="9"/>
  <c r="W1874" i="9"/>
  <c r="U1874" i="9"/>
  <c r="O1874" i="9"/>
  <c r="W1873" i="9"/>
  <c r="U1873" i="9"/>
  <c r="O1873" i="9"/>
  <c r="W1872" i="9"/>
  <c r="U1872" i="9"/>
  <c r="O1872" i="9"/>
  <c r="W1871" i="9"/>
  <c r="U1871" i="9"/>
  <c r="O1871" i="9"/>
  <c r="W1870" i="9"/>
  <c r="U1870" i="9"/>
  <c r="O1870" i="9"/>
  <c r="W1869" i="9"/>
  <c r="U1869" i="9"/>
  <c r="O1869" i="9"/>
  <c r="W1868" i="9"/>
  <c r="U1868" i="9"/>
  <c r="O1868" i="9"/>
  <c r="W1867" i="9"/>
  <c r="U1867" i="9"/>
  <c r="O1867" i="9"/>
  <c r="W1866" i="9"/>
  <c r="U1866" i="9"/>
  <c r="O1866" i="9"/>
  <c r="W1865" i="9"/>
  <c r="U1865" i="9"/>
  <c r="O1865" i="9"/>
  <c r="W1864" i="9"/>
  <c r="U1864" i="9"/>
  <c r="O1864" i="9"/>
  <c r="W1863" i="9"/>
  <c r="U1863" i="9"/>
  <c r="O1863" i="9"/>
  <c r="W1862" i="9"/>
  <c r="U1862" i="9"/>
  <c r="O1862" i="9"/>
  <c r="W1861" i="9"/>
  <c r="U1861" i="9"/>
  <c r="O1861" i="9"/>
  <c r="W1860" i="9"/>
  <c r="U1860" i="9"/>
  <c r="O1860" i="9"/>
  <c r="W1859" i="9"/>
  <c r="U1859" i="9"/>
  <c r="O1859" i="9"/>
  <c r="W1858" i="9"/>
  <c r="U1858" i="9"/>
  <c r="O1858" i="9"/>
  <c r="W1857" i="9"/>
  <c r="U1857" i="9"/>
  <c r="O1857" i="9"/>
  <c r="W1856" i="9"/>
  <c r="U1856" i="9"/>
  <c r="O1856" i="9"/>
  <c r="W1855" i="9"/>
  <c r="U1855" i="9"/>
  <c r="O1855" i="9"/>
  <c r="W1854" i="9"/>
  <c r="U1854" i="9"/>
  <c r="O1854" i="9"/>
  <c r="W1853" i="9"/>
  <c r="U1853" i="9"/>
  <c r="O1853" i="9"/>
  <c r="W1852" i="9"/>
  <c r="U1852" i="9"/>
  <c r="O1852" i="9"/>
  <c r="W1851" i="9"/>
  <c r="U1851" i="9"/>
  <c r="O1851" i="9"/>
  <c r="W1850" i="9"/>
  <c r="U1850" i="9"/>
  <c r="O1850" i="9"/>
  <c r="W1849" i="9"/>
  <c r="U1849" i="9"/>
  <c r="O1849" i="9"/>
  <c r="W1848" i="9"/>
  <c r="U1848" i="9"/>
  <c r="O1848" i="9"/>
  <c r="W1847" i="9"/>
  <c r="U1847" i="9"/>
  <c r="O1847" i="9"/>
  <c r="W1846" i="9"/>
  <c r="U1846" i="9"/>
  <c r="O1846" i="9"/>
  <c r="W1845" i="9"/>
  <c r="U1845" i="9"/>
  <c r="O1845" i="9"/>
  <c r="W1844" i="9"/>
  <c r="U1844" i="9"/>
  <c r="O1844" i="9"/>
  <c r="W1843" i="9"/>
  <c r="U1843" i="9"/>
  <c r="O1843" i="9"/>
  <c r="W1842" i="9"/>
  <c r="U1842" i="9"/>
  <c r="O1842" i="9"/>
  <c r="W1841" i="9"/>
  <c r="U1841" i="9"/>
  <c r="O1841" i="9"/>
  <c r="W1840" i="9"/>
  <c r="U1840" i="9"/>
  <c r="O1840" i="9"/>
  <c r="W1839" i="9"/>
  <c r="U1839" i="9"/>
  <c r="O1839" i="9"/>
  <c r="W1838" i="9"/>
  <c r="U1838" i="9"/>
  <c r="O1838" i="9"/>
  <c r="W1837" i="9"/>
  <c r="U1837" i="9"/>
  <c r="O1837" i="9"/>
  <c r="W1836" i="9"/>
  <c r="U1836" i="9"/>
  <c r="O1836" i="9"/>
  <c r="W1835" i="9"/>
  <c r="U1835" i="9"/>
  <c r="O1835" i="9"/>
  <c r="W1834" i="9"/>
  <c r="U1834" i="9"/>
  <c r="O1834" i="9"/>
  <c r="W1833" i="9"/>
  <c r="U1833" i="9"/>
  <c r="O1833" i="9"/>
  <c r="W1832" i="9"/>
  <c r="U1832" i="9"/>
  <c r="O1832" i="9"/>
  <c r="W1831" i="9"/>
  <c r="U1831" i="9"/>
  <c r="O1831" i="9"/>
  <c r="W1830" i="9"/>
  <c r="U1830" i="9"/>
  <c r="O1830" i="9"/>
  <c r="W1829" i="9"/>
  <c r="U1829" i="9"/>
  <c r="O1829" i="9"/>
  <c r="W1828" i="9"/>
  <c r="U1828" i="9"/>
  <c r="O1828" i="9"/>
  <c r="W1827" i="9"/>
  <c r="U1827" i="9"/>
  <c r="O1827" i="9"/>
  <c r="W1826" i="9"/>
  <c r="U1826" i="9"/>
  <c r="O1826" i="9"/>
  <c r="W1825" i="9"/>
  <c r="U1825" i="9"/>
  <c r="O1825" i="9"/>
  <c r="W1824" i="9"/>
  <c r="U1824" i="9"/>
  <c r="O1824" i="9"/>
  <c r="W1823" i="9"/>
  <c r="U1823" i="9"/>
  <c r="O1823" i="9"/>
  <c r="W1822" i="9"/>
  <c r="U1822" i="9"/>
  <c r="O1822" i="9"/>
  <c r="W1821" i="9"/>
  <c r="U1821" i="9"/>
  <c r="O1821" i="9"/>
  <c r="W1820" i="9"/>
  <c r="U1820" i="9"/>
  <c r="O1820" i="9"/>
  <c r="W1819" i="9"/>
  <c r="U1819" i="9"/>
  <c r="O1819" i="9"/>
  <c r="W1818" i="9"/>
  <c r="U1818" i="9"/>
  <c r="O1818" i="9"/>
  <c r="W1817" i="9"/>
  <c r="U1817" i="9"/>
  <c r="O1817" i="9"/>
  <c r="W1816" i="9"/>
  <c r="U1816" i="9"/>
  <c r="O1816" i="9"/>
  <c r="W1815" i="9"/>
  <c r="U1815" i="9"/>
  <c r="O1815" i="9"/>
  <c r="W1814" i="9"/>
  <c r="U1814" i="9"/>
  <c r="O1814" i="9"/>
  <c r="W1813" i="9"/>
  <c r="U1813" i="9"/>
  <c r="O1813" i="9"/>
  <c r="W1812" i="9"/>
  <c r="U1812" i="9"/>
  <c r="O1812" i="9"/>
  <c r="W1811" i="9"/>
  <c r="U1811" i="9"/>
  <c r="O1811" i="9"/>
  <c r="W1810" i="9"/>
  <c r="U1810" i="9"/>
  <c r="O1810" i="9"/>
  <c r="W1809" i="9"/>
  <c r="U1809" i="9"/>
  <c r="O1809" i="9"/>
  <c r="W1808" i="9"/>
  <c r="U1808" i="9"/>
  <c r="O1808" i="9"/>
  <c r="W1807" i="9"/>
  <c r="U1807" i="9"/>
  <c r="O1807" i="9"/>
  <c r="W1806" i="9"/>
  <c r="U1806" i="9"/>
  <c r="O1806" i="9"/>
  <c r="W1805" i="9"/>
  <c r="U1805" i="9"/>
  <c r="O1805" i="9"/>
  <c r="W1804" i="9"/>
  <c r="U1804" i="9"/>
  <c r="O1804" i="9"/>
  <c r="W1803" i="9"/>
  <c r="U1803" i="9"/>
  <c r="O1803" i="9"/>
  <c r="W1802" i="9"/>
  <c r="U1802" i="9"/>
  <c r="O1802" i="9"/>
  <c r="W1801" i="9"/>
  <c r="U1801" i="9"/>
  <c r="O1801" i="9"/>
  <c r="W1800" i="9"/>
  <c r="U1800" i="9"/>
  <c r="O1800" i="9"/>
  <c r="W1799" i="9"/>
  <c r="U1799" i="9"/>
  <c r="O1799" i="9"/>
  <c r="W1798" i="9"/>
  <c r="U1798" i="9"/>
  <c r="O1798" i="9"/>
  <c r="W1797" i="9"/>
  <c r="U1797" i="9"/>
  <c r="O1797" i="9"/>
  <c r="W1796" i="9"/>
  <c r="U1796" i="9"/>
  <c r="O1796" i="9"/>
  <c r="W1795" i="9"/>
  <c r="U1795" i="9"/>
  <c r="O1795" i="9"/>
  <c r="W1794" i="9"/>
  <c r="U1794" i="9"/>
  <c r="O1794" i="9"/>
  <c r="W1793" i="9"/>
  <c r="U1793" i="9"/>
  <c r="O1793" i="9"/>
  <c r="W1792" i="9"/>
  <c r="U1792" i="9"/>
  <c r="O1792" i="9"/>
  <c r="W1791" i="9"/>
  <c r="U1791" i="9"/>
  <c r="O1791" i="9"/>
  <c r="W1790" i="9"/>
  <c r="U1790" i="9"/>
  <c r="O1790" i="9"/>
  <c r="W1789" i="9"/>
  <c r="U1789" i="9"/>
  <c r="O1789" i="9"/>
  <c r="W1788" i="9"/>
  <c r="U1788" i="9"/>
  <c r="O1788" i="9"/>
  <c r="W1787" i="9"/>
  <c r="U1787" i="9"/>
  <c r="O1787" i="9"/>
  <c r="W1786" i="9"/>
  <c r="U1786" i="9"/>
  <c r="O1786" i="9"/>
  <c r="W1785" i="9"/>
  <c r="U1785" i="9"/>
  <c r="O1785" i="9"/>
  <c r="W1784" i="9"/>
  <c r="U1784" i="9"/>
  <c r="O1784" i="9"/>
  <c r="W1783" i="9"/>
  <c r="U1783" i="9"/>
  <c r="O1783" i="9"/>
  <c r="W1782" i="9"/>
  <c r="U1782" i="9"/>
  <c r="O1782" i="9"/>
  <c r="W1781" i="9"/>
  <c r="U1781" i="9"/>
  <c r="O1781" i="9"/>
  <c r="W1780" i="9"/>
  <c r="U1780" i="9"/>
  <c r="O1780" i="9"/>
  <c r="W1779" i="9"/>
  <c r="U1779" i="9"/>
  <c r="O1779" i="9"/>
  <c r="W1778" i="9"/>
  <c r="U1778" i="9"/>
  <c r="O1778" i="9"/>
  <c r="W1777" i="9"/>
  <c r="U1777" i="9"/>
  <c r="O1777" i="9"/>
  <c r="W1776" i="9"/>
  <c r="U1776" i="9"/>
  <c r="O1776" i="9"/>
  <c r="W1775" i="9"/>
  <c r="U1775" i="9"/>
  <c r="O1775" i="9"/>
  <c r="W1774" i="9"/>
  <c r="U1774" i="9"/>
  <c r="O1774" i="9"/>
  <c r="W1773" i="9"/>
  <c r="U1773" i="9"/>
  <c r="O1773" i="9"/>
  <c r="W1772" i="9"/>
  <c r="U1772" i="9"/>
  <c r="O1772" i="9"/>
  <c r="W1771" i="9"/>
  <c r="U1771" i="9"/>
  <c r="O1771" i="9"/>
  <c r="W1770" i="9"/>
  <c r="U1770" i="9"/>
  <c r="O1770" i="9"/>
  <c r="W1769" i="9"/>
  <c r="U1769" i="9"/>
  <c r="O1769" i="9"/>
  <c r="W1768" i="9"/>
  <c r="U1768" i="9"/>
  <c r="O1768" i="9"/>
  <c r="W1767" i="9"/>
  <c r="U1767" i="9"/>
  <c r="O1767" i="9"/>
  <c r="W1766" i="9"/>
  <c r="U1766" i="9"/>
  <c r="O1766" i="9"/>
  <c r="W1765" i="9"/>
  <c r="U1765" i="9"/>
  <c r="O1765" i="9"/>
  <c r="W1764" i="9"/>
  <c r="U1764" i="9"/>
  <c r="O1764" i="9"/>
  <c r="W1763" i="9"/>
  <c r="U1763" i="9"/>
  <c r="O1763" i="9"/>
  <c r="W1762" i="9"/>
  <c r="U1762" i="9"/>
  <c r="O1762" i="9"/>
  <c r="W1761" i="9"/>
  <c r="U1761" i="9"/>
  <c r="O1761" i="9"/>
  <c r="W1760" i="9"/>
  <c r="U1760" i="9"/>
  <c r="O1760" i="9"/>
  <c r="W1759" i="9"/>
  <c r="U1759" i="9"/>
  <c r="O1759" i="9"/>
  <c r="W1758" i="9"/>
  <c r="U1758" i="9"/>
  <c r="O1758" i="9"/>
  <c r="W1757" i="9"/>
  <c r="U1757" i="9"/>
  <c r="O1757" i="9"/>
  <c r="W1756" i="9"/>
  <c r="U1756" i="9"/>
  <c r="O1756" i="9"/>
  <c r="W1755" i="9"/>
  <c r="U1755" i="9"/>
  <c r="O1755" i="9"/>
  <c r="W1754" i="9"/>
  <c r="U1754" i="9"/>
  <c r="O1754" i="9"/>
  <c r="W1753" i="9"/>
  <c r="U1753" i="9"/>
  <c r="O1753" i="9"/>
  <c r="W1752" i="9"/>
  <c r="U1752" i="9"/>
  <c r="O1752" i="9"/>
  <c r="W1751" i="9"/>
  <c r="U1751" i="9"/>
  <c r="O1751" i="9"/>
  <c r="W1750" i="9"/>
  <c r="U1750" i="9"/>
  <c r="O1750" i="9"/>
  <c r="W1749" i="9"/>
  <c r="U1749" i="9"/>
  <c r="O1749" i="9"/>
  <c r="W1748" i="9"/>
  <c r="U1748" i="9"/>
  <c r="O1748" i="9"/>
  <c r="W1747" i="9"/>
  <c r="U1747" i="9"/>
  <c r="O1747" i="9"/>
  <c r="W1746" i="9"/>
  <c r="U1746" i="9"/>
  <c r="O1746" i="9"/>
  <c r="W1745" i="9"/>
  <c r="U1745" i="9"/>
  <c r="O1745" i="9"/>
  <c r="W1744" i="9"/>
  <c r="U1744" i="9"/>
  <c r="O1744" i="9"/>
  <c r="W1743" i="9"/>
  <c r="U1743" i="9"/>
  <c r="O1743" i="9"/>
  <c r="W1742" i="9"/>
  <c r="U1742" i="9"/>
  <c r="O1742" i="9"/>
  <c r="W1741" i="9"/>
  <c r="U1741" i="9"/>
  <c r="O1741" i="9"/>
  <c r="W1740" i="9"/>
  <c r="U1740" i="9"/>
  <c r="O1740" i="9"/>
  <c r="W1739" i="9"/>
  <c r="U1739" i="9"/>
  <c r="O1739" i="9"/>
  <c r="W1738" i="9"/>
  <c r="U1738" i="9"/>
  <c r="O1738" i="9"/>
  <c r="W1737" i="9"/>
  <c r="U1737" i="9"/>
  <c r="O1737" i="9"/>
  <c r="W1736" i="9"/>
  <c r="U1736" i="9"/>
  <c r="O1736" i="9"/>
  <c r="W1735" i="9"/>
  <c r="U1735" i="9"/>
  <c r="O1735" i="9"/>
  <c r="W1734" i="9"/>
  <c r="U1734" i="9"/>
  <c r="O1734" i="9"/>
  <c r="W1733" i="9"/>
  <c r="U1733" i="9"/>
  <c r="O1733" i="9"/>
  <c r="W1732" i="9"/>
  <c r="U1732" i="9"/>
  <c r="O1732" i="9"/>
  <c r="W1731" i="9"/>
  <c r="U1731" i="9"/>
  <c r="O1731" i="9"/>
  <c r="W1730" i="9"/>
  <c r="U1730" i="9"/>
  <c r="O1730" i="9"/>
  <c r="W1729" i="9"/>
  <c r="U1729" i="9"/>
  <c r="O1729" i="9"/>
  <c r="W1728" i="9"/>
  <c r="U1728" i="9"/>
  <c r="O1728" i="9"/>
  <c r="W1727" i="9"/>
  <c r="U1727" i="9"/>
  <c r="O1727" i="9"/>
  <c r="W1726" i="9"/>
  <c r="U1726" i="9"/>
  <c r="O1726" i="9"/>
  <c r="W1725" i="9"/>
  <c r="U1725" i="9"/>
  <c r="O1725" i="9"/>
  <c r="W1724" i="9"/>
  <c r="U1724" i="9"/>
  <c r="O1724" i="9"/>
  <c r="W1723" i="9"/>
  <c r="U1723" i="9"/>
  <c r="O1723" i="9"/>
  <c r="W1722" i="9"/>
  <c r="U1722" i="9"/>
  <c r="O1722" i="9"/>
  <c r="W1721" i="9"/>
  <c r="U1721" i="9"/>
  <c r="O1721" i="9"/>
  <c r="W1720" i="9"/>
  <c r="U1720" i="9"/>
  <c r="O1720" i="9"/>
  <c r="W1719" i="9"/>
  <c r="U1719" i="9"/>
  <c r="O1719" i="9"/>
  <c r="W1718" i="9"/>
  <c r="U1718" i="9"/>
  <c r="O1718" i="9"/>
  <c r="W1717" i="9"/>
  <c r="U1717" i="9"/>
  <c r="O1717" i="9"/>
  <c r="W1716" i="9"/>
  <c r="U1716" i="9"/>
  <c r="O1716" i="9"/>
  <c r="W1715" i="9"/>
  <c r="U1715" i="9"/>
  <c r="O1715" i="9"/>
  <c r="W1714" i="9"/>
  <c r="U1714" i="9"/>
  <c r="O1714" i="9"/>
  <c r="W1713" i="9"/>
  <c r="U1713" i="9"/>
  <c r="O1713" i="9"/>
  <c r="W1712" i="9"/>
  <c r="U1712" i="9"/>
  <c r="O1712" i="9"/>
  <c r="W1711" i="9"/>
  <c r="U1711" i="9"/>
  <c r="O1711" i="9"/>
  <c r="W1710" i="9"/>
  <c r="U1710" i="9"/>
  <c r="O1710" i="9"/>
  <c r="W1709" i="9"/>
  <c r="U1709" i="9"/>
  <c r="O1709" i="9"/>
  <c r="W1708" i="9"/>
  <c r="U1708" i="9"/>
  <c r="O1708" i="9"/>
  <c r="W1707" i="9"/>
  <c r="U1707" i="9"/>
  <c r="O1707" i="9"/>
  <c r="W1706" i="9"/>
  <c r="U1706" i="9"/>
  <c r="O1706" i="9"/>
  <c r="W1705" i="9"/>
  <c r="U1705" i="9"/>
  <c r="O1705" i="9"/>
  <c r="W1704" i="9"/>
  <c r="U1704" i="9"/>
  <c r="O1704" i="9"/>
  <c r="W1703" i="9"/>
  <c r="U1703" i="9"/>
  <c r="O1703" i="9"/>
  <c r="W1702" i="9"/>
  <c r="U1702" i="9"/>
  <c r="O1702" i="9"/>
  <c r="W1701" i="9"/>
  <c r="U1701" i="9"/>
  <c r="O1701" i="9"/>
  <c r="W1700" i="9"/>
  <c r="U1700" i="9"/>
  <c r="O1700" i="9"/>
  <c r="W1699" i="9"/>
  <c r="U1699" i="9"/>
  <c r="O1699" i="9"/>
  <c r="W1698" i="9"/>
  <c r="U1698" i="9"/>
  <c r="O1698" i="9"/>
  <c r="W1697" i="9"/>
  <c r="U1697" i="9"/>
  <c r="O1697" i="9"/>
  <c r="W1696" i="9"/>
  <c r="U1696" i="9"/>
  <c r="O1696" i="9"/>
  <c r="W1695" i="9"/>
  <c r="U1695" i="9"/>
  <c r="O1695" i="9"/>
  <c r="W1694" i="9"/>
  <c r="U1694" i="9"/>
  <c r="O1694" i="9"/>
  <c r="W1693" i="9"/>
  <c r="U1693" i="9"/>
  <c r="O1693" i="9"/>
  <c r="W1692" i="9"/>
  <c r="U1692" i="9"/>
  <c r="O1692" i="9"/>
  <c r="W1691" i="9"/>
  <c r="U1691" i="9"/>
  <c r="O1691" i="9"/>
  <c r="W1690" i="9"/>
  <c r="U1690" i="9"/>
  <c r="O1690" i="9"/>
  <c r="W1689" i="9"/>
  <c r="U1689" i="9"/>
  <c r="O1689" i="9"/>
  <c r="W1688" i="9"/>
  <c r="U1688" i="9"/>
  <c r="O1688" i="9"/>
  <c r="W1687" i="9"/>
  <c r="U1687" i="9"/>
  <c r="O1687" i="9"/>
  <c r="W1686" i="9"/>
  <c r="U1686" i="9"/>
  <c r="O1686" i="9"/>
  <c r="W1685" i="9"/>
  <c r="U1685" i="9"/>
  <c r="O1685" i="9"/>
  <c r="W1684" i="9"/>
  <c r="U1684" i="9"/>
  <c r="O1684" i="9"/>
  <c r="W1683" i="9"/>
  <c r="U1683" i="9"/>
  <c r="O1683" i="9"/>
  <c r="W1682" i="9"/>
  <c r="U1682" i="9"/>
  <c r="O1682" i="9"/>
  <c r="W1681" i="9"/>
  <c r="U1681" i="9"/>
  <c r="O1681" i="9"/>
  <c r="W1680" i="9"/>
  <c r="U1680" i="9"/>
  <c r="O1680" i="9"/>
  <c r="W1679" i="9"/>
  <c r="U1679" i="9"/>
  <c r="O1679" i="9"/>
  <c r="W1678" i="9"/>
  <c r="U1678" i="9"/>
  <c r="O1678" i="9"/>
  <c r="W1677" i="9"/>
  <c r="U1677" i="9"/>
  <c r="O1677" i="9"/>
  <c r="W1676" i="9"/>
  <c r="U1676" i="9"/>
  <c r="O1676" i="9"/>
  <c r="W1675" i="9"/>
  <c r="U1675" i="9"/>
  <c r="O1675" i="9"/>
  <c r="W1674" i="9"/>
  <c r="U1674" i="9"/>
  <c r="O1674" i="9"/>
  <c r="W1673" i="9"/>
  <c r="U1673" i="9"/>
  <c r="O1673" i="9"/>
  <c r="W1672" i="9"/>
  <c r="U1672" i="9"/>
  <c r="O1672" i="9"/>
  <c r="W1671" i="9"/>
  <c r="U1671" i="9"/>
  <c r="O1671" i="9"/>
  <c r="W1670" i="9"/>
  <c r="U1670" i="9"/>
  <c r="O1670" i="9"/>
  <c r="W1669" i="9"/>
  <c r="U1669" i="9"/>
  <c r="O1669" i="9"/>
  <c r="W1668" i="9"/>
  <c r="U1668" i="9"/>
  <c r="O1668" i="9"/>
  <c r="W1667" i="9"/>
  <c r="U1667" i="9"/>
  <c r="O1667" i="9"/>
  <c r="W1666" i="9"/>
  <c r="U1666" i="9"/>
  <c r="O1666" i="9"/>
  <c r="W1665" i="9"/>
  <c r="U1665" i="9"/>
  <c r="O1665" i="9"/>
  <c r="W1664" i="9"/>
  <c r="U1664" i="9"/>
  <c r="O1664" i="9"/>
  <c r="W1663" i="9"/>
  <c r="U1663" i="9"/>
  <c r="O1663" i="9"/>
  <c r="W1662" i="9"/>
  <c r="U1662" i="9"/>
  <c r="O1662" i="9"/>
  <c r="W1661" i="9"/>
  <c r="U1661" i="9"/>
  <c r="O1661" i="9"/>
  <c r="W1660" i="9"/>
  <c r="U1660" i="9"/>
  <c r="O1660" i="9"/>
  <c r="W1659" i="9"/>
  <c r="U1659" i="9"/>
  <c r="O1659" i="9"/>
  <c r="W1658" i="9"/>
  <c r="U1658" i="9"/>
  <c r="O1658" i="9"/>
  <c r="W1657" i="9"/>
  <c r="U1657" i="9"/>
  <c r="O1657" i="9"/>
  <c r="W1656" i="9"/>
  <c r="U1656" i="9"/>
  <c r="O1656" i="9"/>
  <c r="W1655" i="9"/>
  <c r="U1655" i="9"/>
  <c r="O1655" i="9"/>
  <c r="W1654" i="9"/>
  <c r="U1654" i="9"/>
  <c r="O1654" i="9"/>
  <c r="W1653" i="9"/>
  <c r="U1653" i="9"/>
  <c r="O1653" i="9"/>
  <c r="W1652" i="9"/>
  <c r="U1652" i="9"/>
  <c r="O1652" i="9"/>
  <c r="W1651" i="9"/>
  <c r="U1651" i="9"/>
  <c r="O1651" i="9"/>
  <c r="W1650" i="9"/>
  <c r="U1650" i="9"/>
  <c r="O1650" i="9"/>
  <c r="W1649" i="9"/>
  <c r="U1649" i="9"/>
  <c r="O1649" i="9"/>
  <c r="W1648" i="9"/>
  <c r="U1648" i="9"/>
  <c r="O1648" i="9"/>
  <c r="W1647" i="9"/>
  <c r="U1647" i="9"/>
  <c r="O1647" i="9"/>
  <c r="W1646" i="9"/>
  <c r="U1646" i="9"/>
  <c r="O1646" i="9"/>
  <c r="W1645" i="9"/>
  <c r="U1645" i="9"/>
  <c r="O1645" i="9"/>
  <c r="W1644" i="9"/>
  <c r="U1644" i="9"/>
  <c r="O1644" i="9"/>
  <c r="W1643" i="9"/>
  <c r="U1643" i="9"/>
  <c r="O1643" i="9"/>
  <c r="W1642" i="9"/>
  <c r="U1642" i="9"/>
  <c r="O1642" i="9"/>
  <c r="W1641" i="9"/>
  <c r="U1641" i="9"/>
  <c r="O1641" i="9"/>
  <c r="W1640" i="9"/>
  <c r="U1640" i="9"/>
  <c r="O1640" i="9"/>
  <c r="W1639" i="9"/>
  <c r="U1639" i="9"/>
  <c r="O1639" i="9"/>
  <c r="W1638" i="9"/>
  <c r="U1638" i="9"/>
  <c r="O1638" i="9"/>
  <c r="W1637" i="9"/>
  <c r="U1637" i="9"/>
  <c r="O1637" i="9"/>
  <c r="W1636" i="9"/>
  <c r="U1636" i="9"/>
  <c r="O1636" i="9"/>
  <c r="W1635" i="9"/>
  <c r="U1635" i="9"/>
  <c r="O1635" i="9"/>
  <c r="W1634" i="9"/>
  <c r="U1634" i="9"/>
  <c r="O1634" i="9"/>
  <c r="W1633" i="9"/>
  <c r="U1633" i="9"/>
  <c r="O1633" i="9"/>
  <c r="W1632" i="9"/>
  <c r="U1632" i="9"/>
  <c r="O1632" i="9"/>
  <c r="W1631" i="9"/>
  <c r="U1631" i="9"/>
  <c r="O1631" i="9"/>
  <c r="W1630" i="9"/>
  <c r="U1630" i="9"/>
  <c r="O1630" i="9"/>
  <c r="W1629" i="9"/>
  <c r="U1629" i="9"/>
  <c r="O1629" i="9"/>
  <c r="W1628" i="9"/>
  <c r="U1628" i="9"/>
  <c r="O1628" i="9"/>
  <c r="W1627" i="9"/>
  <c r="U1627" i="9"/>
  <c r="O1627" i="9"/>
  <c r="W1626" i="9"/>
  <c r="U1626" i="9"/>
  <c r="O1626" i="9"/>
  <c r="W1625" i="9"/>
  <c r="U1625" i="9"/>
  <c r="O1625" i="9"/>
  <c r="W1624" i="9"/>
  <c r="U1624" i="9"/>
  <c r="O1624" i="9"/>
  <c r="W1623" i="9"/>
  <c r="U1623" i="9"/>
  <c r="O1623" i="9"/>
  <c r="W1622" i="9"/>
  <c r="U1622" i="9"/>
  <c r="O1622" i="9"/>
  <c r="W1621" i="9"/>
  <c r="U1621" i="9"/>
  <c r="O1621" i="9"/>
  <c r="W1620" i="9"/>
  <c r="U1620" i="9"/>
  <c r="O1620" i="9"/>
  <c r="W1619" i="9"/>
  <c r="U1619" i="9"/>
  <c r="O1619" i="9"/>
  <c r="W1618" i="9"/>
  <c r="U1618" i="9"/>
  <c r="O1618" i="9"/>
  <c r="W1617" i="9"/>
  <c r="U1617" i="9"/>
  <c r="O1617" i="9"/>
  <c r="W1616" i="9"/>
  <c r="U1616" i="9"/>
  <c r="O1616" i="9"/>
  <c r="W1615" i="9"/>
  <c r="U1615" i="9"/>
  <c r="O1615" i="9"/>
  <c r="W1614" i="9"/>
  <c r="U1614" i="9"/>
  <c r="O1614" i="9"/>
  <c r="W1613" i="9"/>
  <c r="U1613" i="9"/>
  <c r="O1613" i="9"/>
  <c r="W1612" i="9"/>
  <c r="U1612" i="9"/>
  <c r="O1612" i="9"/>
  <c r="W1611" i="9"/>
  <c r="U1611" i="9"/>
  <c r="O1611" i="9"/>
  <c r="W1610" i="9"/>
  <c r="U1610" i="9"/>
  <c r="O1610" i="9"/>
  <c r="W1609" i="9"/>
  <c r="U1609" i="9"/>
  <c r="O1609" i="9"/>
  <c r="W1608" i="9"/>
  <c r="U1608" i="9"/>
  <c r="O1608" i="9"/>
  <c r="W1607" i="9"/>
  <c r="U1607" i="9"/>
  <c r="O1607" i="9"/>
  <c r="W1606" i="9"/>
  <c r="U1606" i="9"/>
  <c r="O1606" i="9"/>
  <c r="W1605" i="9"/>
  <c r="U1605" i="9"/>
  <c r="O1605" i="9"/>
  <c r="U1604" i="9"/>
  <c r="O1604" i="9"/>
  <c r="W1604" i="9" s="1"/>
  <c r="W1603" i="9"/>
  <c r="U1603" i="9"/>
  <c r="O1603" i="9"/>
  <c r="W1602" i="9"/>
  <c r="U1602" i="9"/>
  <c r="O1602" i="9"/>
  <c r="U1601" i="9"/>
  <c r="O1601" i="9"/>
  <c r="W1601" i="9" s="1"/>
  <c r="U1600" i="9"/>
  <c r="O1600" i="9"/>
  <c r="W1600" i="9" s="1"/>
  <c r="U1599" i="9"/>
  <c r="O1599" i="9"/>
  <c r="W1599" i="9" s="1"/>
  <c r="U1598" i="9"/>
  <c r="O1598" i="9"/>
  <c r="W1598" i="9" s="1"/>
  <c r="U1597" i="9"/>
  <c r="O1597" i="9"/>
  <c r="W1597" i="9" s="1"/>
  <c r="U1596" i="9"/>
  <c r="O1596" i="9"/>
  <c r="W1596" i="9" s="1"/>
  <c r="U1595" i="9"/>
  <c r="O1595" i="9"/>
  <c r="W1595" i="9" s="1"/>
  <c r="U1594" i="9"/>
  <c r="O1594" i="9"/>
  <c r="W1594" i="9" s="1"/>
  <c r="U1593" i="9"/>
  <c r="O1593" i="9"/>
  <c r="W1593" i="9" s="1"/>
  <c r="U1592" i="9"/>
  <c r="O1592" i="9"/>
  <c r="W1592" i="9" s="1"/>
  <c r="U1591" i="9"/>
  <c r="O1591" i="9"/>
  <c r="W1591" i="9" s="1"/>
  <c r="U1590" i="9"/>
  <c r="O1590" i="9"/>
  <c r="W1590" i="9" s="1"/>
  <c r="U1589" i="9"/>
  <c r="O1589" i="9"/>
  <c r="W1589" i="9" s="1"/>
  <c r="U1588" i="9"/>
  <c r="O1588" i="9"/>
  <c r="W1588" i="9" s="1"/>
  <c r="U1587" i="9"/>
  <c r="O1587" i="9"/>
  <c r="W1587" i="9" s="1"/>
  <c r="U1586" i="9"/>
  <c r="O1586" i="9"/>
  <c r="W1586" i="9" s="1"/>
  <c r="U1585" i="9"/>
  <c r="O1585" i="9"/>
  <c r="W1585" i="9" s="1"/>
  <c r="U1584" i="9"/>
  <c r="O1584" i="9"/>
  <c r="W1584" i="9" s="1"/>
  <c r="U1583" i="9"/>
  <c r="O1583" i="9"/>
  <c r="W1583" i="9" s="1"/>
  <c r="U1582" i="9"/>
  <c r="O1582" i="9"/>
  <c r="W1582" i="9" s="1"/>
  <c r="U1581" i="9"/>
  <c r="O1581" i="9"/>
  <c r="W1581" i="9" s="1"/>
  <c r="U1580" i="9"/>
  <c r="O1580" i="9"/>
  <c r="W1580" i="9" s="1"/>
  <c r="U1579" i="9"/>
  <c r="O1579" i="9"/>
  <c r="W1579" i="9" s="1"/>
  <c r="U1578" i="9"/>
  <c r="O1578" i="9"/>
  <c r="W1578" i="9" s="1"/>
  <c r="U1577" i="9"/>
  <c r="O1577" i="9"/>
  <c r="W1577" i="9" s="1"/>
  <c r="U1576" i="9"/>
  <c r="O1576" i="9"/>
  <c r="W1576" i="9" s="1"/>
  <c r="U1575" i="9"/>
  <c r="O1575" i="9"/>
  <c r="W1575" i="9" s="1"/>
  <c r="U1574" i="9"/>
  <c r="O1574" i="9"/>
  <c r="W1574" i="9" s="1"/>
  <c r="U1573" i="9"/>
  <c r="O1573" i="9"/>
  <c r="W1573" i="9" s="1"/>
  <c r="U1572" i="9"/>
  <c r="O1572" i="9"/>
  <c r="W1572" i="9" s="1"/>
  <c r="U1571" i="9"/>
  <c r="O1571" i="9"/>
  <c r="W1571" i="9" s="1"/>
  <c r="U1570" i="9"/>
  <c r="O1570" i="9"/>
  <c r="W1570" i="9" s="1"/>
  <c r="U1569" i="9"/>
  <c r="O1569" i="9"/>
  <c r="W1569" i="9" s="1"/>
  <c r="U1568" i="9"/>
  <c r="O1568" i="9"/>
  <c r="W1568" i="9" s="1"/>
  <c r="U1567" i="9"/>
  <c r="O1567" i="9"/>
  <c r="W1567" i="9" s="1"/>
  <c r="U1566" i="9"/>
  <c r="O1566" i="9"/>
  <c r="W1566" i="9" s="1"/>
  <c r="U1565" i="9"/>
  <c r="O1565" i="9"/>
  <c r="W1565" i="9" s="1"/>
  <c r="U1564" i="9"/>
  <c r="O1564" i="9"/>
  <c r="W1564" i="9" s="1"/>
  <c r="U1563" i="9"/>
  <c r="O1563" i="9"/>
  <c r="W1563" i="9" s="1"/>
  <c r="U1562" i="9"/>
  <c r="O1562" i="9"/>
  <c r="W1562" i="9" s="1"/>
  <c r="U1561" i="9"/>
  <c r="O1561" i="9"/>
  <c r="W1561" i="9" s="1"/>
  <c r="U1560" i="9"/>
  <c r="O1560" i="9"/>
  <c r="W1560" i="9" s="1"/>
  <c r="U1559" i="9"/>
  <c r="O1559" i="9"/>
  <c r="W1559" i="9" s="1"/>
  <c r="U1558" i="9"/>
  <c r="O1558" i="9"/>
  <c r="W1558" i="9" s="1"/>
  <c r="U1557" i="9"/>
  <c r="O1557" i="9"/>
  <c r="W1557" i="9" s="1"/>
  <c r="U1556" i="9"/>
  <c r="O1556" i="9"/>
  <c r="W1556" i="9" s="1"/>
  <c r="U1555" i="9"/>
  <c r="O1555" i="9"/>
  <c r="W1555" i="9" s="1"/>
  <c r="U1554" i="9"/>
  <c r="O1554" i="9"/>
  <c r="W1554" i="9" s="1"/>
  <c r="U1553" i="9"/>
  <c r="O1553" i="9"/>
  <c r="W1553" i="9" s="1"/>
  <c r="U1552" i="9"/>
  <c r="O1552" i="9"/>
  <c r="W1552" i="9" s="1"/>
  <c r="U1551" i="9"/>
  <c r="O1551" i="9"/>
  <c r="W1551" i="9" s="1"/>
  <c r="U1550" i="9"/>
  <c r="O1550" i="9"/>
  <c r="W1550" i="9" s="1"/>
  <c r="U1549" i="9"/>
  <c r="O1549" i="9"/>
  <c r="W1549" i="9" s="1"/>
  <c r="U1548" i="9"/>
  <c r="O1548" i="9"/>
  <c r="W1548" i="9" s="1"/>
  <c r="U1547" i="9"/>
  <c r="O1547" i="9"/>
  <c r="W1547" i="9" s="1"/>
  <c r="U1546" i="9"/>
  <c r="O1546" i="9"/>
  <c r="W1546" i="9" s="1"/>
  <c r="U1545" i="9"/>
  <c r="O1545" i="9"/>
  <c r="W1545" i="9" s="1"/>
  <c r="U1544" i="9"/>
  <c r="O1544" i="9"/>
  <c r="W1544" i="9" s="1"/>
  <c r="U1543" i="9"/>
  <c r="O1543" i="9"/>
  <c r="W1543" i="9" s="1"/>
  <c r="U1542" i="9"/>
  <c r="O1542" i="9"/>
  <c r="W1542" i="9" s="1"/>
  <c r="U1541" i="9"/>
  <c r="O1541" i="9"/>
  <c r="W1541" i="9" s="1"/>
  <c r="U1540" i="9"/>
  <c r="O1540" i="9"/>
  <c r="W1540" i="9" s="1"/>
  <c r="U1539" i="9"/>
  <c r="O1539" i="9"/>
  <c r="W1539" i="9" s="1"/>
  <c r="U1538" i="9"/>
  <c r="O1538" i="9"/>
  <c r="W1538" i="9" s="1"/>
  <c r="U1537" i="9"/>
  <c r="O1537" i="9"/>
  <c r="W1537" i="9" s="1"/>
  <c r="U1536" i="9"/>
  <c r="O1536" i="9"/>
  <c r="W1536" i="9" s="1"/>
  <c r="U1535" i="9"/>
  <c r="O1535" i="9"/>
  <c r="W1535" i="9" s="1"/>
  <c r="U1534" i="9"/>
  <c r="O1534" i="9"/>
  <c r="W1534" i="9" s="1"/>
  <c r="U1533" i="9"/>
  <c r="O1533" i="9"/>
  <c r="W1533" i="9" s="1"/>
  <c r="U1532" i="9"/>
  <c r="O1532" i="9"/>
  <c r="W1532" i="9" s="1"/>
  <c r="U1531" i="9"/>
  <c r="O1531" i="9"/>
  <c r="W1531" i="9" s="1"/>
  <c r="U1530" i="9"/>
  <c r="O1530" i="9"/>
  <c r="W1530" i="9" s="1"/>
  <c r="U1529" i="9"/>
  <c r="O1529" i="9"/>
  <c r="W1529" i="9" s="1"/>
  <c r="W1528" i="9"/>
  <c r="U1528" i="9"/>
  <c r="O1528" i="9"/>
  <c r="W1527" i="9"/>
  <c r="U1527" i="9"/>
  <c r="O1527" i="9"/>
  <c r="U1526" i="9"/>
  <c r="O1526" i="9"/>
  <c r="W1526" i="9" s="1"/>
  <c r="U1525" i="9"/>
  <c r="O1525" i="9"/>
  <c r="W1525" i="9" s="1"/>
  <c r="W1524" i="9"/>
  <c r="U1524" i="9"/>
  <c r="O1524" i="9"/>
  <c r="W1523" i="9"/>
  <c r="U1523" i="9"/>
  <c r="O1523" i="9"/>
  <c r="U1522" i="9"/>
  <c r="O1522" i="9"/>
  <c r="W1522" i="9" s="1"/>
  <c r="U1521" i="9"/>
  <c r="O1521" i="9"/>
  <c r="W1521" i="9" s="1"/>
  <c r="W1520" i="9"/>
  <c r="U1520" i="9"/>
  <c r="O1520" i="9"/>
  <c r="W1519" i="9"/>
  <c r="U1519" i="9"/>
  <c r="O1519" i="9"/>
  <c r="U1518" i="9"/>
  <c r="O1518" i="9"/>
  <c r="W1518" i="9" s="1"/>
  <c r="U1517" i="9"/>
  <c r="O1517" i="9"/>
  <c r="W1517" i="9" s="1"/>
  <c r="W1516" i="9"/>
  <c r="U1516" i="9"/>
  <c r="O1516" i="9"/>
  <c r="W1515" i="9"/>
  <c r="U1515" i="9"/>
  <c r="O1515" i="9"/>
  <c r="U1514" i="9"/>
  <c r="O1514" i="9"/>
  <c r="W1514" i="9" s="1"/>
  <c r="U1513" i="9"/>
  <c r="O1513" i="9"/>
  <c r="W1513" i="9" s="1"/>
  <c r="W1512" i="9"/>
  <c r="U1512" i="9"/>
  <c r="O1512" i="9"/>
  <c r="W1511" i="9"/>
  <c r="U1511" i="9"/>
  <c r="O1511" i="9"/>
  <c r="U1510" i="9"/>
  <c r="O1510" i="9"/>
  <c r="W1510" i="9" s="1"/>
  <c r="U1509" i="9"/>
  <c r="O1509" i="9"/>
  <c r="W1509" i="9" s="1"/>
  <c r="W1508" i="9"/>
  <c r="U1508" i="9"/>
  <c r="O1508" i="9"/>
  <c r="W1507" i="9"/>
  <c r="U1507" i="9"/>
  <c r="O1507" i="9"/>
  <c r="U1506" i="9"/>
  <c r="O1506" i="9"/>
  <c r="W1506" i="9" s="1"/>
  <c r="U1505" i="9"/>
  <c r="O1505" i="9"/>
  <c r="W1505" i="9" s="1"/>
  <c r="W1504" i="9"/>
  <c r="U1504" i="9"/>
  <c r="O1504" i="9"/>
  <c r="W1503" i="9"/>
  <c r="U1503" i="9"/>
  <c r="O1503" i="9"/>
  <c r="U1502" i="9"/>
  <c r="O1502" i="9"/>
  <c r="W1502" i="9" s="1"/>
  <c r="U1501" i="9"/>
  <c r="O1501" i="9"/>
  <c r="W1501" i="9" s="1"/>
  <c r="W1500" i="9"/>
  <c r="U1500" i="9"/>
  <c r="O1500" i="9"/>
  <c r="W1499" i="9"/>
  <c r="U1499" i="9"/>
  <c r="O1499" i="9"/>
  <c r="U1498" i="9"/>
  <c r="O1498" i="9"/>
  <c r="W1498" i="9" s="1"/>
  <c r="U1497" i="9"/>
  <c r="O1497" i="9"/>
  <c r="W1497" i="9" s="1"/>
  <c r="W1496" i="9"/>
  <c r="U1496" i="9"/>
  <c r="O1496" i="9"/>
  <c r="W1495" i="9"/>
  <c r="U1495" i="9"/>
  <c r="O1495" i="9"/>
  <c r="U1494" i="9"/>
  <c r="O1494" i="9"/>
  <c r="W1494" i="9" s="1"/>
  <c r="U1493" i="9"/>
  <c r="O1493" i="9"/>
  <c r="W1493" i="9" s="1"/>
  <c r="W1492" i="9"/>
  <c r="U1492" i="9"/>
  <c r="O1492" i="9"/>
  <c r="W1491" i="9"/>
  <c r="U1491" i="9"/>
  <c r="O1491" i="9"/>
  <c r="U1490" i="9"/>
  <c r="O1490" i="9"/>
  <c r="W1490" i="9" s="1"/>
  <c r="U1489" i="9"/>
  <c r="O1489" i="9"/>
  <c r="W1489" i="9" s="1"/>
  <c r="W1488" i="9"/>
  <c r="U1488" i="9"/>
  <c r="O1488" i="9"/>
  <c r="W1487" i="9"/>
  <c r="U1487" i="9"/>
  <c r="O1487" i="9"/>
  <c r="U1486" i="9"/>
  <c r="O1486" i="9"/>
  <c r="W1486" i="9" s="1"/>
  <c r="U1485" i="9"/>
  <c r="O1485" i="9"/>
  <c r="W1485" i="9" s="1"/>
  <c r="W1484" i="9"/>
  <c r="U1484" i="9"/>
  <c r="O1484" i="9"/>
  <c r="W1483" i="9"/>
  <c r="U1483" i="9"/>
  <c r="O1483" i="9"/>
  <c r="U1482" i="9"/>
  <c r="O1482" i="9"/>
  <c r="W1482" i="9" s="1"/>
  <c r="U1481" i="9"/>
  <c r="O1481" i="9"/>
  <c r="W1481" i="9" s="1"/>
  <c r="W1480" i="9"/>
  <c r="U1480" i="9"/>
  <c r="O1480" i="9"/>
  <c r="W1479" i="9"/>
  <c r="U1479" i="9"/>
  <c r="O1479" i="9"/>
  <c r="U1478" i="9"/>
  <c r="O1478" i="9"/>
  <c r="W1478" i="9" s="1"/>
  <c r="U1477" i="9"/>
  <c r="O1477" i="9"/>
  <c r="W1477" i="9" s="1"/>
  <c r="W1476" i="9"/>
  <c r="U1476" i="9"/>
  <c r="O1476" i="9"/>
  <c r="W1475" i="9"/>
  <c r="U1475" i="9"/>
  <c r="O1475" i="9"/>
  <c r="U1474" i="9"/>
  <c r="O1474" i="9"/>
  <c r="W1474" i="9" s="1"/>
  <c r="U1473" i="9"/>
  <c r="O1473" i="9"/>
  <c r="W1473" i="9" s="1"/>
  <c r="W1472" i="9"/>
  <c r="U1472" i="9"/>
  <c r="O1472" i="9"/>
  <c r="W1471" i="9"/>
  <c r="U1471" i="9"/>
  <c r="O1471" i="9"/>
  <c r="U1470" i="9"/>
  <c r="O1470" i="9"/>
  <c r="W1470" i="9" s="1"/>
  <c r="U1469" i="9"/>
  <c r="O1469" i="9"/>
  <c r="W1469" i="9" s="1"/>
  <c r="W1468" i="9"/>
  <c r="U1468" i="9"/>
  <c r="O1468" i="9"/>
  <c r="W1467" i="9"/>
  <c r="U1467" i="9"/>
  <c r="O1467" i="9"/>
  <c r="U1466" i="9"/>
  <c r="O1466" i="9"/>
  <c r="W1466" i="9" s="1"/>
  <c r="U1465" i="9"/>
  <c r="O1465" i="9"/>
  <c r="W1465" i="9" s="1"/>
  <c r="W1464" i="9"/>
  <c r="U1464" i="9"/>
  <c r="O1464" i="9"/>
  <c r="W1463" i="9"/>
  <c r="U1463" i="9"/>
  <c r="O1463" i="9"/>
  <c r="U1462" i="9"/>
  <c r="O1462" i="9"/>
  <c r="W1462" i="9" s="1"/>
  <c r="U1461" i="9"/>
  <c r="O1461" i="9"/>
  <c r="W1461" i="9" s="1"/>
  <c r="W1460" i="9"/>
  <c r="U1460" i="9"/>
  <c r="O1460" i="9"/>
  <c r="W1459" i="9"/>
  <c r="U1459" i="9"/>
  <c r="O1459" i="9"/>
  <c r="U1458" i="9"/>
  <c r="O1458" i="9"/>
  <c r="W1458" i="9" s="1"/>
  <c r="U1457" i="9"/>
  <c r="O1457" i="9"/>
  <c r="W1457" i="9" s="1"/>
  <c r="W1456" i="9"/>
  <c r="U1456" i="9"/>
  <c r="O1456" i="9"/>
  <c r="W1455" i="9"/>
  <c r="U1455" i="9"/>
  <c r="O1455" i="9"/>
  <c r="U1454" i="9"/>
  <c r="O1454" i="9"/>
  <c r="W1454" i="9" s="1"/>
  <c r="U1453" i="9"/>
  <c r="O1453" i="9"/>
  <c r="W1453" i="9" s="1"/>
  <c r="W1452" i="9"/>
  <c r="U1452" i="9"/>
  <c r="O1452" i="9"/>
  <c r="W1451" i="9"/>
  <c r="U1451" i="9"/>
  <c r="O1451" i="9"/>
  <c r="U1450" i="9"/>
  <c r="O1450" i="9"/>
  <c r="W1450" i="9" s="1"/>
  <c r="U1449" i="9"/>
  <c r="O1449" i="9"/>
  <c r="W1449" i="9" s="1"/>
  <c r="W1448" i="9"/>
  <c r="U1448" i="9"/>
  <c r="O1448" i="9"/>
  <c r="W1447" i="9"/>
  <c r="U1447" i="9"/>
  <c r="O1447" i="9"/>
  <c r="U1446" i="9"/>
  <c r="O1446" i="9"/>
  <c r="W1446" i="9" s="1"/>
  <c r="U1445" i="9"/>
  <c r="O1445" i="9"/>
  <c r="W1445" i="9" s="1"/>
  <c r="W1444" i="9"/>
  <c r="U1444" i="9"/>
  <c r="O1444" i="9"/>
  <c r="W1443" i="9"/>
  <c r="U1443" i="9"/>
  <c r="O1443" i="9"/>
  <c r="U1442" i="9"/>
  <c r="O1442" i="9"/>
  <c r="W1442" i="9" s="1"/>
  <c r="U1441" i="9"/>
  <c r="O1441" i="9"/>
  <c r="W1441" i="9" s="1"/>
  <c r="W1440" i="9"/>
  <c r="U1440" i="9"/>
  <c r="O1440" i="9"/>
  <c r="W1439" i="9"/>
  <c r="U1439" i="9"/>
  <c r="O1439" i="9"/>
  <c r="U1438" i="9"/>
  <c r="O1438" i="9"/>
  <c r="W1438" i="9" s="1"/>
  <c r="U1437" i="9"/>
  <c r="O1437" i="9"/>
  <c r="W1437" i="9" s="1"/>
  <c r="W1436" i="9"/>
  <c r="U1436" i="9"/>
  <c r="O1436" i="9"/>
  <c r="W1435" i="9"/>
  <c r="U1435" i="9"/>
  <c r="O1435" i="9"/>
  <c r="U1434" i="9"/>
  <c r="O1434" i="9"/>
  <c r="W1434" i="9" s="1"/>
  <c r="U1433" i="9"/>
  <c r="O1433" i="9"/>
  <c r="W1433" i="9" s="1"/>
  <c r="W1432" i="9"/>
  <c r="U1432" i="9"/>
  <c r="O1432" i="9"/>
  <c r="W1431" i="9"/>
  <c r="U1431" i="9"/>
  <c r="O1431" i="9"/>
  <c r="U1430" i="9"/>
  <c r="O1430" i="9"/>
  <c r="W1430" i="9" s="1"/>
  <c r="U1429" i="9"/>
  <c r="O1429" i="9"/>
  <c r="W1429" i="9" s="1"/>
  <c r="W1428" i="9"/>
  <c r="U1428" i="9"/>
  <c r="O1428" i="9"/>
  <c r="W1427" i="9"/>
  <c r="U1427" i="9"/>
  <c r="O1427" i="9"/>
  <c r="U1426" i="9"/>
  <c r="O1426" i="9"/>
  <c r="W1426" i="9" s="1"/>
  <c r="U1425" i="9"/>
  <c r="O1425" i="9"/>
  <c r="W1425" i="9" s="1"/>
  <c r="W1424" i="9"/>
  <c r="U1424" i="9"/>
  <c r="O1424" i="9"/>
  <c r="W1423" i="9"/>
  <c r="U1423" i="9"/>
  <c r="O1423" i="9"/>
  <c r="U1422" i="9"/>
  <c r="O1422" i="9"/>
  <c r="W1422" i="9" s="1"/>
  <c r="U1421" i="9"/>
  <c r="O1421" i="9"/>
  <c r="W1421" i="9" s="1"/>
  <c r="W1420" i="9"/>
  <c r="U1420" i="9"/>
  <c r="O1420" i="9"/>
  <c r="W1419" i="9"/>
  <c r="U1419" i="9"/>
  <c r="O1419" i="9"/>
  <c r="U1418" i="9"/>
  <c r="O1418" i="9"/>
  <c r="W1418" i="9" s="1"/>
  <c r="U1417" i="9"/>
  <c r="O1417" i="9"/>
  <c r="W1417" i="9" s="1"/>
  <c r="W1416" i="9"/>
  <c r="U1416" i="9"/>
  <c r="O1416" i="9"/>
  <c r="W1415" i="9"/>
  <c r="U1415" i="9"/>
  <c r="O1415" i="9"/>
  <c r="U1414" i="9"/>
  <c r="O1414" i="9"/>
  <c r="W1414" i="9" s="1"/>
  <c r="U1413" i="9"/>
  <c r="O1413" i="9"/>
  <c r="W1413" i="9" s="1"/>
  <c r="W1412" i="9"/>
  <c r="U1412" i="9"/>
  <c r="O1412" i="9"/>
  <c r="W1411" i="9"/>
  <c r="U1411" i="9"/>
  <c r="O1411" i="9"/>
  <c r="U1410" i="9"/>
  <c r="O1410" i="9"/>
  <c r="W1410" i="9" s="1"/>
  <c r="U1409" i="9"/>
  <c r="O1409" i="9"/>
  <c r="W1409" i="9" s="1"/>
  <c r="W1408" i="9"/>
  <c r="U1408" i="9"/>
  <c r="O1408" i="9"/>
  <c r="W1407" i="9"/>
  <c r="U1407" i="9"/>
  <c r="O1407" i="9"/>
  <c r="U1406" i="9"/>
  <c r="O1406" i="9"/>
  <c r="W1406" i="9" s="1"/>
  <c r="U1405" i="9"/>
  <c r="O1405" i="9"/>
  <c r="W1405" i="9" s="1"/>
  <c r="W1404" i="9"/>
  <c r="U1404" i="9"/>
  <c r="O1404" i="9"/>
  <c r="W1403" i="9"/>
  <c r="U1403" i="9"/>
  <c r="O1403" i="9"/>
  <c r="U1402" i="9"/>
  <c r="O1402" i="9"/>
  <c r="W1402" i="9" s="1"/>
  <c r="U1401" i="9"/>
  <c r="O1401" i="9"/>
  <c r="W1401" i="9" s="1"/>
  <c r="W1400" i="9"/>
  <c r="U1400" i="9"/>
  <c r="O1400" i="9"/>
  <c r="W1399" i="9"/>
  <c r="U1399" i="9"/>
  <c r="O1399" i="9"/>
  <c r="U1398" i="9"/>
  <c r="O1398" i="9"/>
  <c r="W1398" i="9" s="1"/>
  <c r="U1397" i="9"/>
  <c r="O1397" i="9"/>
  <c r="W1397" i="9" s="1"/>
  <c r="W1396" i="9"/>
  <c r="U1396" i="9"/>
  <c r="O1396" i="9"/>
  <c r="W1395" i="9"/>
  <c r="U1395" i="9"/>
  <c r="O1395" i="9"/>
  <c r="U1394" i="9"/>
  <c r="O1394" i="9"/>
  <c r="W1394" i="9" s="1"/>
  <c r="U1393" i="9"/>
  <c r="O1393" i="9"/>
  <c r="W1393" i="9" s="1"/>
  <c r="W1392" i="9"/>
  <c r="U1392" i="9"/>
  <c r="O1392" i="9"/>
  <c r="W1391" i="9"/>
  <c r="U1391" i="9"/>
  <c r="O1391" i="9"/>
  <c r="U1390" i="9"/>
  <c r="O1390" i="9"/>
  <c r="W1390" i="9" s="1"/>
  <c r="U1389" i="9"/>
  <c r="O1389" i="9"/>
  <c r="W1389" i="9" s="1"/>
  <c r="W1388" i="9"/>
  <c r="U1388" i="9"/>
  <c r="O1388" i="9"/>
  <c r="W1387" i="9"/>
  <c r="U1387" i="9"/>
  <c r="O1387" i="9"/>
  <c r="U1386" i="9"/>
  <c r="O1386" i="9"/>
  <c r="W1386" i="9" s="1"/>
  <c r="U1385" i="9"/>
  <c r="O1385" i="9"/>
  <c r="W1385" i="9" s="1"/>
  <c r="W1384" i="9"/>
  <c r="U1384" i="9"/>
  <c r="O1384" i="9"/>
  <c r="W1383" i="9"/>
  <c r="U1383" i="9"/>
  <c r="O1383" i="9"/>
  <c r="U1382" i="9"/>
  <c r="O1382" i="9"/>
  <c r="W1382" i="9" s="1"/>
  <c r="U1381" i="9"/>
  <c r="O1381" i="9"/>
  <c r="W1381" i="9" s="1"/>
  <c r="W1380" i="9"/>
  <c r="U1380" i="9"/>
  <c r="O1380" i="9"/>
  <c r="W1379" i="9"/>
  <c r="U1379" i="9"/>
  <c r="O1379" i="9"/>
  <c r="U1378" i="9"/>
  <c r="O1378" i="9"/>
  <c r="W1378" i="9" s="1"/>
  <c r="U1377" i="9"/>
  <c r="O1377" i="9"/>
  <c r="W1377" i="9" s="1"/>
  <c r="W1376" i="9"/>
  <c r="U1376" i="9"/>
  <c r="O1376" i="9"/>
  <c r="W1375" i="9"/>
  <c r="U1375" i="9"/>
  <c r="O1375" i="9"/>
  <c r="U1374" i="9"/>
  <c r="O1374" i="9"/>
  <c r="W1374" i="9" s="1"/>
  <c r="U1373" i="9"/>
  <c r="O1373" i="9"/>
  <c r="W1373" i="9" s="1"/>
  <c r="W1372" i="9"/>
  <c r="U1372" i="9"/>
  <c r="O1372" i="9"/>
  <c r="W1371" i="9"/>
  <c r="U1371" i="9"/>
  <c r="O1371" i="9"/>
  <c r="U1370" i="9"/>
  <c r="O1370" i="9"/>
  <c r="W1370" i="9" s="1"/>
  <c r="U1369" i="9"/>
  <c r="O1369" i="9"/>
  <c r="W1369" i="9" s="1"/>
  <c r="W1368" i="9"/>
  <c r="U1368" i="9"/>
  <c r="O1368" i="9"/>
  <c r="W1367" i="9"/>
  <c r="U1367" i="9"/>
  <c r="O1367" i="9"/>
  <c r="U1366" i="9"/>
  <c r="O1366" i="9"/>
  <c r="W1366" i="9" s="1"/>
  <c r="U1365" i="9"/>
  <c r="O1365" i="9"/>
  <c r="W1365" i="9" s="1"/>
  <c r="W1364" i="9"/>
  <c r="U1364" i="9"/>
  <c r="O1364" i="9"/>
  <c r="W1363" i="9"/>
  <c r="U1363" i="9"/>
  <c r="O1363" i="9"/>
  <c r="U1362" i="9"/>
  <c r="O1362" i="9"/>
  <c r="W1362" i="9" s="1"/>
  <c r="U1361" i="9"/>
  <c r="O1361" i="9"/>
  <c r="W1361" i="9" s="1"/>
  <c r="W1360" i="9"/>
  <c r="U1360" i="9"/>
  <c r="O1360" i="9"/>
  <c r="W1359" i="9"/>
  <c r="U1359" i="9"/>
  <c r="O1359" i="9"/>
  <c r="U1358" i="9"/>
  <c r="O1358" i="9"/>
  <c r="W1358" i="9" s="1"/>
  <c r="U1357" i="9"/>
  <c r="O1357" i="9"/>
  <c r="W1357" i="9" s="1"/>
  <c r="W1356" i="9"/>
  <c r="U1356" i="9"/>
  <c r="O1356" i="9"/>
  <c r="W1355" i="9"/>
  <c r="U1355" i="9"/>
  <c r="O1355" i="9"/>
  <c r="U1354" i="9"/>
  <c r="O1354" i="9"/>
  <c r="W1354" i="9" s="1"/>
  <c r="U1353" i="9"/>
  <c r="O1353" i="9"/>
  <c r="W1353" i="9" s="1"/>
  <c r="W1352" i="9"/>
  <c r="U1352" i="9"/>
  <c r="O1352" i="9"/>
  <c r="W1351" i="9"/>
  <c r="U1351" i="9"/>
  <c r="O1351" i="9"/>
  <c r="U1350" i="9"/>
  <c r="O1350" i="9"/>
  <c r="W1350" i="9" s="1"/>
  <c r="U1349" i="9"/>
  <c r="O1349" i="9"/>
  <c r="W1349" i="9" s="1"/>
  <c r="W1348" i="9"/>
  <c r="U1348" i="9"/>
  <c r="O1348" i="9"/>
  <c r="W1347" i="9"/>
  <c r="U1347" i="9"/>
  <c r="O1347" i="9"/>
  <c r="U1346" i="9"/>
  <c r="O1346" i="9"/>
  <c r="W1346" i="9" s="1"/>
  <c r="U1345" i="9"/>
  <c r="O1345" i="9"/>
  <c r="W1345" i="9" s="1"/>
  <c r="W1344" i="9"/>
  <c r="U1344" i="9"/>
  <c r="O1344" i="9"/>
  <c r="W1343" i="9"/>
  <c r="U1343" i="9"/>
  <c r="O1343" i="9"/>
  <c r="U1342" i="9"/>
  <c r="O1342" i="9"/>
  <c r="W1342" i="9" s="1"/>
  <c r="U1341" i="9"/>
  <c r="O1341" i="9"/>
  <c r="W1341" i="9" s="1"/>
  <c r="W1340" i="9"/>
  <c r="U1340" i="9"/>
  <c r="O1340" i="9"/>
  <c r="W1339" i="9"/>
  <c r="U1339" i="9"/>
  <c r="O1339" i="9"/>
  <c r="U1338" i="9"/>
  <c r="O1338" i="9"/>
  <c r="W1338" i="9" s="1"/>
  <c r="U1337" i="9"/>
  <c r="O1337" i="9"/>
  <c r="W1337" i="9" s="1"/>
  <c r="W1336" i="9"/>
  <c r="U1336" i="9"/>
  <c r="O1336" i="9"/>
  <c r="W1335" i="9"/>
  <c r="U1335" i="9"/>
  <c r="O1335" i="9"/>
  <c r="U1334" i="9"/>
  <c r="O1334" i="9"/>
  <c r="W1334" i="9" s="1"/>
  <c r="U1333" i="9"/>
  <c r="O1333" i="9"/>
  <c r="W1333" i="9" s="1"/>
  <c r="W1332" i="9"/>
  <c r="U1332" i="9"/>
  <c r="O1332" i="9"/>
  <c r="W1331" i="9"/>
  <c r="U1331" i="9"/>
  <c r="O1331" i="9"/>
  <c r="U1330" i="9"/>
  <c r="O1330" i="9"/>
  <c r="W1330" i="9" s="1"/>
  <c r="U1329" i="9"/>
  <c r="O1329" i="9"/>
  <c r="W1329" i="9" s="1"/>
  <c r="W1328" i="9"/>
  <c r="U1328" i="9"/>
  <c r="O1328" i="9"/>
  <c r="W1327" i="9"/>
  <c r="U1327" i="9"/>
  <c r="O1327" i="9"/>
  <c r="U1326" i="9"/>
  <c r="O1326" i="9"/>
  <c r="W1326" i="9" s="1"/>
  <c r="U1325" i="9"/>
  <c r="O1325" i="9"/>
  <c r="W1325" i="9" s="1"/>
  <c r="W1324" i="9"/>
  <c r="U1324" i="9"/>
  <c r="O1324" i="9"/>
  <c r="W1323" i="9"/>
  <c r="U1323" i="9"/>
  <c r="O1323" i="9"/>
  <c r="U1322" i="9"/>
  <c r="O1322" i="9"/>
  <c r="W1322" i="9" s="1"/>
  <c r="U1321" i="9"/>
  <c r="O1321" i="9"/>
  <c r="W1321" i="9" s="1"/>
  <c r="W1320" i="9"/>
  <c r="U1320" i="9"/>
  <c r="O1320" i="9"/>
  <c r="W1319" i="9"/>
  <c r="U1319" i="9"/>
  <c r="O1319" i="9"/>
  <c r="U1318" i="9"/>
  <c r="O1318" i="9"/>
  <c r="W1318" i="9" s="1"/>
  <c r="U1317" i="9"/>
  <c r="O1317" i="9"/>
  <c r="W1317" i="9" s="1"/>
  <c r="W1316" i="9"/>
  <c r="U1316" i="9"/>
  <c r="O1316" i="9"/>
  <c r="W1315" i="9"/>
  <c r="U1315" i="9"/>
  <c r="O1315" i="9"/>
  <c r="U1314" i="9"/>
  <c r="O1314" i="9"/>
  <c r="W1314" i="9" s="1"/>
  <c r="U1313" i="9"/>
  <c r="O1313" i="9"/>
  <c r="W1313" i="9" s="1"/>
  <c r="W1312" i="9"/>
  <c r="U1312" i="9"/>
  <c r="O1312" i="9"/>
  <c r="W1311" i="9"/>
  <c r="U1311" i="9"/>
  <c r="O1311" i="9"/>
  <c r="U1310" i="9"/>
  <c r="O1310" i="9"/>
  <c r="W1310" i="9" s="1"/>
  <c r="U1309" i="9"/>
  <c r="O1309" i="9"/>
  <c r="W1309" i="9" s="1"/>
  <c r="W1308" i="9"/>
  <c r="U1308" i="9"/>
  <c r="O1308" i="9"/>
  <c r="W1307" i="9"/>
  <c r="U1307" i="9"/>
  <c r="O1307" i="9"/>
  <c r="U1306" i="9"/>
  <c r="O1306" i="9"/>
  <c r="W1306" i="9" s="1"/>
  <c r="U1305" i="9"/>
  <c r="O1305" i="9"/>
  <c r="W1305" i="9" s="1"/>
  <c r="W1304" i="9"/>
  <c r="U1304" i="9"/>
  <c r="O1304" i="9"/>
  <c r="W1303" i="9"/>
  <c r="U1303" i="9"/>
  <c r="O1303" i="9"/>
  <c r="U1302" i="9"/>
  <c r="O1302" i="9"/>
  <c r="W1302" i="9" s="1"/>
  <c r="U1301" i="9"/>
  <c r="O1301" i="9"/>
  <c r="W1301" i="9" s="1"/>
  <c r="W1300" i="9"/>
  <c r="U1300" i="9"/>
  <c r="O1300" i="9"/>
  <c r="W1299" i="9"/>
  <c r="U1299" i="9"/>
  <c r="O1299" i="9"/>
  <c r="U1298" i="9"/>
  <c r="O1298" i="9"/>
  <c r="W1298" i="9" s="1"/>
  <c r="U1297" i="9"/>
  <c r="O1297" i="9"/>
  <c r="W1297" i="9" s="1"/>
  <c r="W1296" i="9"/>
  <c r="U1296" i="9"/>
  <c r="O1296" i="9"/>
  <c r="W1295" i="9"/>
  <c r="U1295" i="9"/>
  <c r="O1295" i="9"/>
  <c r="U1294" i="9"/>
  <c r="O1294" i="9"/>
  <c r="W1294" i="9" s="1"/>
  <c r="U1293" i="9"/>
  <c r="O1293" i="9"/>
  <c r="W1293" i="9" s="1"/>
  <c r="W1292" i="9"/>
  <c r="U1292" i="9"/>
  <c r="O1292" i="9"/>
  <c r="W1291" i="9"/>
  <c r="U1291" i="9"/>
  <c r="O1291" i="9"/>
  <c r="U1290" i="9"/>
  <c r="O1290" i="9"/>
  <c r="W1290" i="9" s="1"/>
  <c r="U1289" i="9"/>
  <c r="O1289" i="9"/>
  <c r="W1289" i="9" s="1"/>
  <c r="W1288" i="9"/>
  <c r="U1288" i="9"/>
  <c r="O1288" i="9"/>
  <c r="W1287" i="9"/>
  <c r="U1287" i="9"/>
  <c r="O1287" i="9"/>
  <c r="U1286" i="9"/>
  <c r="O1286" i="9"/>
  <c r="W1286" i="9" s="1"/>
  <c r="U1285" i="9"/>
  <c r="O1285" i="9"/>
  <c r="W1285" i="9" s="1"/>
  <c r="W1284" i="9"/>
  <c r="U1284" i="9"/>
  <c r="O1284" i="9"/>
  <c r="W1283" i="9"/>
  <c r="U1283" i="9"/>
  <c r="O1283" i="9"/>
  <c r="U1282" i="9"/>
  <c r="O1282" i="9"/>
  <c r="W1282" i="9" s="1"/>
  <c r="U1281" i="9"/>
  <c r="O1281" i="9"/>
  <c r="W1281" i="9" s="1"/>
  <c r="W1280" i="9"/>
  <c r="U1280" i="9"/>
  <c r="O1280" i="9"/>
  <c r="W1279" i="9"/>
  <c r="U1279" i="9"/>
  <c r="O1279" i="9"/>
  <c r="U1278" i="9"/>
  <c r="O1278" i="9"/>
  <c r="W1278" i="9" s="1"/>
  <c r="U1277" i="9"/>
  <c r="O1277" i="9"/>
  <c r="W1277" i="9" s="1"/>
  <c r="W1276" i="9"/>
  <c r="U1276" i="9"/>
  <c r="O1276" i="9"/>
  <c r="W1275" i="9"/>
  <c r="U1275" i="9"/>
  <c r="O1275" i="9"/>
  <c r="U1274" i="9"/>
  <c r="O1274" i="9"/>
  <c r="W1274" i="9" s="1"/>
  <c r="U1273" i="9"/>
  <c r="O1273" i="9"/>
  <c r="W1273" i="9" s="1"/>
  <c r="W1272" i="9"/>
  <c r="U1272" i="9"/>
  <c r="O1272" i="9"/>
  <c r="W1271" i="9"/>
  <c r="U1271" i="9"/>
  <c r="O1271" i="9"/>
  <c r="U1270" i="9"/>
  <c r="O1270" i="9"/>
  <c r="W1270" i="9" s="1"/>
  <c r="U1269" i="9"/>
  <c r="O1269" i="9"/>
  <c r="W1269" i="9" s="1"/>
  <c r="W1268" i="9"/>
  <c r="U1268" i="9"/>
  <c r="O1268" i="9"/>
  <c r="W1267" i="9"/>
  <c r="U1267" i="9"/>
  <c r="O1267" i="9"/>
  <c r="U1266" i="9"/>
  <c r="O1266" i="9"/>
  <c r="W1266" i="9" s="1"/>
  <c r="U1265" i="9"/>
  <c r="O1265" i="9"/>
  <c r="W1265" i="9" s="1"/>
  <c r="W1264" i="9"/>
  <c r="U1264" i="9"/>
  <c r="O1264" i="9"/>
  <c r="W1263" i="9"/>
  <c r="U1263" i="9"/>
  <c r="O1263" i="9"/>
  <c r="U1262" i="9"/>
  <c r="O1262" i="9"/>
  <c r="W1262" i="9" s="1"/>
  <c r="U1261" i="9"/>
  <c r="O1261" i="9"/>
  <c r="W1261" i="9" s="1"/>
  <c r="W1260" i="9"/>
  <c r="U1260" i="9"/>
  <c r="O1260" i="9"/>
  <c r="W1259" i="9"/>
  <c r="U1259" i="9"/>
  <c r="O1259" i="9"/>
  <c r="U1258" i="9"/>
  <c r="O1258" i="9"/>
  <c r="W1258" i="9" s="1"/>
  <c r="U1257" i="9"/>
  <c r="O1257" i="9"/>
  <c r="W1257" i="9" s="1"/>
  <c r="W1256" i="9"/>
  <c r="U1256" i="9"/>
  <c r="O1256" i="9"/>
  <c r="W1255" i="9"/>
  <c r="U1255" i="9"/>
  <c r="O1255" i="9"/>
  <c r="U1254" i="9"/>
  <c r="O1254" i="9"/>
  <c r="W1254" i="9" s="1"/>
  <c r="U1253" i="9"/>
  <c r="O1253" i="9"/>
  <c r="W1253" i="9" s="1"/>
  <c r="W1252" i="9"/>
  <c r="U1252" i="9"/>
  <c r="O1252" i="9"/>
  <c r="W1251" i="9"/>
  <c r="U1251" i="9"/>
  <c r="O1251" i="9"/>
  <c r="U1250" i="9"/>
  <c r="O1250" i="9"/>
  <c r="W1250" i="9" s="1"/>
  <c r="U1249" i="9"/>
  <c r="O1249" i="9"/>
  <c r="W1249" i="9" s="1"/>
  <c r="W1248" i="9"/>
  <c r="U1248" i="9"/>
  <c r="O1248" i="9"/>
  <c r="W1247" i="9"/>
  <c r="U1247" i="9"/>
  <c r="O1247" i="9"/>
  <c r="U1246" i="9"/>
  <c r="O1246" i="9"/>
  <c r="W1246" i="9" s="1"/>
  <c r="U1245" i="9"/>
  <c r="O1245" i="9"/>
  <c r="W1245" i="9" s="1"/>
  <c r="W1244" i="9"/>
  <c r="U1244" i="9"/>
  <c r="O1244" i="9"/>
  <c r="W1243" i="9"/>
  <c r="U1243" i="9"/>
  <c r="O1243" i="9"/>
  <c r="U1242" i="9"/>
  <c r="O1242" i="9"/>
  <c r="W1242" i="9" s="1"/>
  <c r="U1241" i="9"/>
  <c r="O1241" i="9"/>
  <c r="W1241" i="9" s="1"/>
  <c r="W1240" i="9"/>
  <c r="U1240" i="9"/>
  <c r="O1240" i="9"/>
  <c r="W1239" i="9"/>
  <c r="U1239" i="9"/>
  <c r="O1239" i="9"/>
  <c r="U1238" i="9"/>
  <c r="O1238" i="9"/>
  <c r="W1238" i="9" s="1"/>
  <c r="U1237" i="9"/>
  <c r="O1237" i="9"/>
  <c r="W1237" i="9" s="1"/>
  <c r="W1236" i="9"/>
  <c r="U1236" i="9"/>
  <c r="O1236" i="9"/>
  <c r="W1235" i="9"/>
  <c r="U1235" i="9"/>
  <c r="O1235" i="9"/>
  <c r="U1234" i="9"/>
  <c r="O1234" i="9"/>
  <c r="W1234" i="9" s="1"/>
  <c r="U1233" i="9"/>
  <c r="O1233" i="9"/>
  <c r="W1233" i="9" s="1"/>
  <c r="W1232" i="9"/>
  <c r="U1232" i="9"/>
  <c r="O1232" i="9"/>
  <c r="W1231" i="9"/>
  <c r="U1231" i="9"/>
  <c r="O1231" i="9"/>
  <c r="U1230" i="9"/>
  <c r="O1230" i="9"/>
  <c r="W1230" i="9" s="1"/>
  <c r="U1229" i="9"/>
  <c r="O1229" i="9"/>
  <c r="W1229" i="9" s="1"/>
  <c r="W1228" i="9"/>
  <c r="U1228" i="9"/>
  <c r="O1228" i="9"/>
  <c r="W1227" i="9"/>
  <c r="U1227" i="9"/>
  <c r="O1227" i="9"/>
  <c r="U1226" i="9"/>
  <c r="O1226" i="9"/>
  <c r="W1226" i="9" s="1"/>
  <c r="U1225" i="9"/>
  <c r="O1225" i="9"/>
  <c r="W1225" i="9" s="1"/>
  <c r="W1224" i="9"/>
  <c r="U1224" i="9"/>
  <c r="O1224" i="9"/>
  <c r="W1223" i="9"/>
  <c r="U1223" i="9"/>
  <c r="O1223" i="9"/>
  <c r="U1222" i="9"/>
  <c r="O1222" i="9"/>
  <c r="W1222" i="9" s="1"/>
  <c r="U1221" i="9"/>
  <c r="O1221" i="9"/>
  <c r="W1221" i="9" s="1"/>
  <c r="W1220" i="9"/>
  <c r="U1220" i="9"/>
  <c r="O1220" i="9"/>
  <c r="W1219" i="9"/>
  <c r="U1219" i="9"/>
  <c r="O1219" i="9"/>
  <c r="U1218" i="9"/>
  <c r="O1218" i="9"/>
  <c r="W1218" i="9" s="1"/>
  <c r="U1217" i="9"/>
  <c r="O1217" i="9"/>
  <c r="W1217" i="9" s="1"/>
  <c r="W1216" i="9"/>
  <c r="U1216" i="9"/>
  <c r="O1216" i="9"/>
  <c r="W1215" i="9"/>
  <c r="U1215" i="9"/>
  <c r="O1215" i="9"/>
  <c r="U1214" i="9"/>
  <c r="O1214" i="9"/>
  <c r="W1214" i="9" s="1"/>
  <c r="U1213" i="9"/>
  <c r="O1213" i="9"/>
  <c r="W1213" i="9" s="1"/>
  <c r="W1212" i="9"/>
  <c r="V1212" i="9" s="1"/>
  <c r="U1212" i="9"/>
  <c r="O1212" i="9"/>
  <c r="W1211" i="9"/>
  <c r="U1211" i="9"/>
  <c r="O1211" i="9"/>
  <c r="U1210" i="9"/>
  <c r="O1210" i="9"/>
  <c r="W1210" i="9" s="1"/>
  <c r="V1536" i="9" s="1"/>
  <c r="U1209" i="9"/>
  <c r="O1209" i="9"/>
  <c r="W1209" i="9" s="1"/>
  <c r="W1208" i="9"/>
  <c r="U1208" i="9"/>
  <c r="O1208" i="9"/>
  <c r="W1207" i="9"/>
  <c r="U1207" i="9"/>
  <c r="O1207" i="9"/>
  <c r="W1206" i="9"/>
  <c r="U1206" i="9"/>
  <c r="O1206" i="9"/>
  <c r="W1205" i="9"/>
  <c r="U1205" i="9"/>
  <c r="O1205" i="9"/>
  <c r="W1204" i="9"/>
  <c r="U1204" i="9"/>
  <c r="O1204" i="9"/>
  <c r="W1203" i="9"/>
  <c r="U1203" i="9"/>
  <c r="O1203" i="9"/>
  <c r="W1202" i="9"/>
  <c r="U1202" i="9"/>
  <c r="O1202" i="9"/>
  <c r="W1201" i="9"/>
  <c r="U1201" i="9"/>
  <c r="O1201" i="9"/>
  <c r="W1200" i="9"/>
  <c r="U1200" i="9"/>
  <c r="O1200" i="9"/>
  <c r="W1199" i="9"/>
  <c r="U1199" i="9"/>
  <c r="O1199" i="9"/>
  <c r="W1198" i="9"/>
  <c r="U1198" i="9"/>
  <c r="O1198" i="9"/>
  <c r="W1197" i="9"/>
  <c r="U1197" i="9"/>
  <c r="O1197" i="9"/>
  <c r="W1196" i="9"/>
  <c r="U1196" i="9"/>
  <c r="O1196" i="9"/>
  <c r="W1195" i="9"/>
  <c r="U1195" i="9"/>
  <c r="O1195" i="9"/>
  <c r="W1194" i="9"/>
  <c r="U1194" i="9"/>
  <c r="O1194" i="9"/>
  <c r="W1193" i="9"/>
  <c r="U1193" i="9"/>
  <c r="O1193" i="9"/>
  <c r="W1192" i="9"/>
  <c r="U1192" i="9"/>
  <c r="O1192" i="9"/>
  <c r="W1191" i="9"/>
  <c r="U1191" i="9"/>
  <c r="O1191" i="9"/>
  <c r="W1190" i="9"/>
  <c r="U1190" i="9"/>
  <c r="O1190" i="9"/>
  <c r="W1189" i="9"/>
  <c r="U1189" i="9"/>
  <c r="O1189" i="9"/>
  <c r="W1188" i="9"/>
  <c r="U1188" i="9"/>
  <c r="O1188" i="9"/>
  <c r="W1187" i="9"/>
  <c r="U1187" i="9"/>
  <c r="O1187" i="9"/>
  <c r="W1186" i="9"/>
  <c r="U1186" i="9"/>
  <c r="O1186" i="9"/>
  <c r="W1185" i="9"/>
  <c r="U1185" i="9"/>
  <c r="O1185" i="9"/>
  <c r="W1184" i="9"/>
  <c r="U1184" i="9"/>
  <c r="O1184" i="9"/>
  <c r="W1183" i="9"/>
  <c r="U1183" i="9"/>
  <c r="O1183" i="9"/>
  <c r="W1182" i="9"/>
  <c r="U1182" i="9"/>
  <c r="O1182" i="9"/>
  <c r="W1181" i="9"/>
  <c r="U1181" i="9"/>
  <c r="O1181" i="9"/>
  <c r="W1180" i="9"/>
  <c r="U1180" i="9"/>
  <c r="O1180" i="9"/>
  <c r="W1179" i="9"/>
  <c r="U1179" i="9"/>
  <c r="O1179" i="9"/>
  <c r="W1178" i="9"/>
  <c r="U1178" i="9"/>
  <c r="O1178" i="9"/>
  <c r="W1177" i="9"/>
  <c r="U1177" i="9"/>
  <c r="O1177" i="9"/>
  <c r="W1176" i="9"/>
  <c r="U1176" i="9"/>
  <c r="O1176" i="9"/>
  <c r="W1175" i="9"/>
  <c r="U1175" i="9"/>
  <c r="O1175" i="9"/>
  <c r="W1174" i="9"/>
  <c r="U1174" i="9"/>
  <c r="O1174" i="9"/>
  <c r="W1173" i="9"/>
  <c r="U1173" i="9"/>
  <c r="O1173" i="9"/>
  <c r="W1172" i="9"/>
  <c r="U1172" i="9"/>
  <c r="O1172" i="9"/>
  <c r="W1171" i="9"/>
  <c r="U1171" i="9"/>
  <c r="O1171" i="9"/>
  <c r="W1170" i="9"/>
  <c r="U1170" i="9"/>
  <c r="O1170" i="9"/>
  <c r="W1169" i="9"/>
  <c r="U1169" i="9"/>
  <c r="O1169" i="9"/>
  <c r="W1168" i="9"/>
  <c r="U1168" i="9"/>
  <c r="O1168" i="9"/>
  <c r="W1167" i="9"/>
  <c r="U1167" i="9"/>
  <c r="O1167" i="9"/>
  <c r="W1166" i="9"/>
  <c r="U1166" i="9"/>
  <c r="O1166" i="9"/>
  <c r="W1165" i="9"/>
  <c r="U1165" i="9"/>
  <c r="O1165" i="9"/>
  <c r="W1164" i="9"/>
  <c r="U1164" i="9"/>
  <c r="O1164" i="9"/>
  <c r="W1163" i="9"/>
  <c r="U1163" i="9"/>
  <c r="O1163" i="9"/>
  <c r="W1162" i="9"/>
  <c r="U1162" i="9"/>
  <c r="O1162" i="9"/>
  <c r="W1161" i="9"/>
  <c r="U1161" i="9"/>
  <c r="O1161" i="9"/>
  <c r="W1160" i="9"/>
  <c r="U1160" i="9"/>
  <c r="O1160" i="9"/>
  <c r="W1159" i="9"/>
  <c r="U1159" i="9"/>
  <c r="O1159" i="9"/>
  <c r="W1158" i="9"/>
  <c r="U1158" i="9"/>
  <c r="O1158" i="9"/>
  <c r="W1157" i="9"/>
  <c r="U1157" i="9"/>
  <c r="O1157" i="9"/>
  <c r="W1156" i="9"/>
  <c r="U1156" i="9"/>
  <c r="O1156" i="9"/>
  <c r="W1155" i="9"/>
  <c r="U1155" i="9"/>
  <c r="O1155" i="9"/>
  <c r="W1154" i="9"/>
  <c r="U1154" i="9"/>
  <c r="O1154" i="9"/>
  <c r="W1153" i="9"/>
  <c r="U1153" i="9"/>
  <c r="O1153" i="9"/>
  <c r="W1152" i="9"/>
  <c r="U1152" i="9"/>
  <c r="O1152" i="9"/>
  <c r="W1151" i="9"/>
  <c r="U1151" i="9"/>
  <c r="O1151" i="9"/>
  <c r="W1150" i="9"/>
  <c r="U1150" i="9"/>
  <c r="O1150" i="9"/>
  <c r="W1149" i="9"/>
  <c r="U1149" i="9"/>
  <c r="O1149" i="9"/>
  <c r="W1148" i="9"/>
  <c r="U1148" i="9"/>
  <c r="O1148" i="9"/>
  <c r="W1147" i="9"/>
  <c r="U1147" i="9"/>
  <c r="O1147" i="9"/>
  <c r="W1146" i="9"/>
  <c r="U1146" i="9"/>
  <c r="O1146" i="9"/>
  <c r="W1145" i="9"/>
  <c r="U1145" i="9"/>
  <c r="O1145" i="9"/>
  <c r="W1144" i="9"/>
  <c r="U1144" i="9"/>
  <c r="O1144" i="9"/>
  <c r="W1143" i="9"/>
  <c r="U1143" i="9"/>
  <c r="O1143" i="9"/>
  <c r="W1142" i="9"/>
  <c r="U1142" i="9"/>
  <c r="O1142" i="9"/>
  <c r="W1141" i="9"/>
  <c r="U1141" i="9"/>
  <c r="O1141" i="9"/>
  <c r="W1140" i="9"/>
  <c r="U1140" i="9"/>
  <c r="O1140" i="9"/>
  <c r="W1139" i="9"/>
  <c r="U1139" i="9"/>
  <c r="O1139" i="9"/>
  <c r="W1138" i="9"/>
  <c r="U1138" i="9"/>
  <c r="O1138" i="9"/>
  <c r="W1137" i="9"/>
  <c r="U1137" i="9"/>
  <c r="O1137" i="9"/>
  <c r="W1136" i="9"/>
  <c r="U1136" i="9"/>
  <c r="O1136" i="9"/>
  <c r="W1135" i="9"/>
  <c r="U1135" i="9"/>
  <c r="O1135" i="9"/>
  <c r="W1134" i="9"/>
  <c r="U1134" i="9"/>
  <c r="O1134" i="9"/>
  <c r="W1133" i="9"/>
  <c r="U1133" i="9"/>
  <c r="O1133" i="9"/>
  <c r="W1132" i="9"/>
  <c r="U1132" i="9"/>
  <c r="O1132" i="9"/>
  <c r="W1131" i="9"/>
  <c r="U1131" i="9"/>
  <c r="O1131" i="9"/>
  <c r="W1130" i="9"/>
  <c r="U1130" i="9"/>
  <c r="O1130" i="9"/>
  <c r="W1129" i="9"/>
  <c r="U1129" i="9"/>
  <c r="O1129" i="9"/>
  <c r="W1128" i="9"/>
  <c r="U1128" i="9"/>
  <c r="O1128" i="9"/>
  <c r="W1127" i="9"/>
  <c r="U1127" i="9"/>
  <c r="O1127" i="9"/>
  <c r="W1126" i="9"/>
  <c r="U1126" i="9"/>
  <c r="O1126" i="9"/>
  <c r="W1125" i="9"/>
  <c r="U1125" i="9"/>
  <c r="O1125" i="9"/>
  <c r="W1124" i="9"/>
  <c r="U1124" i="9"/>
  <c r="O1124" i="9"/>
  <c r="W1123" i="9"/>
  <c r="U1123" i="9"/>
  <c r="O1123" i="9"/>
  <c r="W1122" i="9"/>
  <c r="U1122" i="9"/>
  <c r="O1122" i="9"/>
  <c r="W1121" i="9"/>
  <c r="U1121" i="9"/>
  <c r="O1121" i="9"/>
  <c r="W1120" i="9"/>
  <c r="U1120" i="9"/>
  <c r="O1120" i="9"/>
  <c r="W1119" i="9"/>
  <c r="U1119" i="9"/>
  <c r="O1119" i="9"/>
  <c r="W1118" i="9"/>
  <c r="U1118" i="9"/>
  <c r="O1118" i="9"/>
  <c r="W1117" i="9"/>
  <c r="U1117" i="9"/>
  <c r="O1117" i="9"/>
  <c r="W1116" i="9"/>
  <c r="U1116" i="9"/>
  <c r="O1116" i="9"/>
  <c r="W1115" i="9"/>
  <c r="U1115" i="9"/>
  <c r="O1115" i="9"/>
  <c r="W1114" i="9"/>
  <c r="U1114" i="9"/>
  <c r="O1114" i="9"/>
  <c r="W1113" i="9"/>
  <c r="U1113" i="9"/>
  <c r="O1113" i="9"/>
  <c r="W1112" i="9"/>
  <c r="U1112" i="9"/>
  <c r="O1112" i="9"/>
  <c r="W1111" i="9"/>
  <c r="U1111" i="9"/>
  <c r="O1111" i="9"/>
  <c r="W1110" i="9"/>
  <c r="U1110" i="9"/>
  <c r="O1110" i="9"/>
  <c r="W1109" i="9"/>
  <c r="U1109" i="9"/>
  <c r="O1109" i="9"/>
  <c r="W1108" i="9"/>
  <c r="U1108" i="9"/>
  <c r="O1108" i="9"/>
  <c r="W1107" i="9"/>
  <c r="U1107" i="9"/>
  <c r="O1107" i="9"/>
  <c r="W1106" i="9"/>
  <c r="U1106" i="9"/>
  <c r="O1106" i="9"/>
  <c r="W1105" i="9"/>
  <c r="U1105" i="9"/>
  <c r="O1105" i="9"/>
  <c r="W1104" i="9"/>
  <c r="U1104" i="9"/>
  <c r="O1104" i="9"/>
  <c r="W1103" i="9"/>
  <c r="U1103" i="9"/>
  <c r="O1103" i="9"/>
  <c r="W1102" i="9"/>
  <c r="U1102" i="9"/>
  <c r="O1102" i="9"/>
  <c r="W1101" i="9"/>
  <c r="U1101" i="9"/>
  <c r="O1101" i="9"/>
  <c r="W1100" i="9"/>
  <c r="U1100" i="9"/>
  <c r="O1100" i="9"/>
  <c r="W1099" i="9"/>
  <c r="U1099" i="9"/>
  <c r="O1099" i="9"/>
  <c r="W1098" i="9"/>
  <c r="U1098" i="9"/>
  <c r="O1098" i="9"/>
  <c r="W1097" i="9"/>
  <c r="U1097" i="9"/>
  <c r="O1097" i="9"/>
  <c r="W1096" i="9"/>
  <c r="U1096" i="9"/>
  <c r="O1096" i="9"/>
  <c r="W1095" i="9"/>
  <c r="U1095" i="9"/>
  <c r="O1095" i="9"/>
  <c r="W1094" i="9"/>
  <c r="U1094" i="9"/>
  <c r="O1094" i="9"/>
  <c r="W1093" i="9"/>
  <c r="U1093" i="9"/>
  <c r="O1093" i="9"/>
  <c r="W1092" i="9"/>
  <c r="U1092" i="9"/>
  <c r="O1092" i="9"/>
  <c r="W1091" i="9"/>
  <c r="U1091" i="9"/>
  <c r="O1091" i="9"/>
  <c r="W1090" i="9"/>
  <c r="U1090" i="9"/>
  <c r="O1090" i="9"/>
  <c r="W1089" i="9"/>
  <c r="U1089" i="9"/>
  <c r="O1089" i="9"/>
  <c r="W1088" i="9"/>
  <c r="U1088" i="9"/>
  <c r="O1088" i="9"/>
  <c r="W1087" i="9"/>
  <c r="U1087" i="9"/>
  <c r="O1087" i="9"/>
  <c r="W1086" i="9"/>
  <c r="U1086" i="9"/>
  <c r="O1086" i="9"/>
  <c r="W1085" i="9"/>
  <c r="U1085" i="9"/>
  <c r="O1085" i="9"/>
  <c r="W1084" i="9"/>
  <c r="U1084" i="9"/>
  <c r="O1084" i="9"/>
  <c r="W1083" i="9"/>
  <c r="U1083" i="9"/>
  <c r="O1083" i="9"/>
  <c r="W1082" i="9"/>
  <c r="U1082" i="9"/>
  <c r="O1082" i="9"/>
  <c r="W1081" i="9"/>
  <c r="U1081" i="9"/>
  <c r="O1081" i="9"/>
  <c r="W1080" i="9"/>
  <c r="U1080" i="9"/>
  <c r="O1080" i="9"/>
  <c r="W1079" i="9"/>
  <c r="U1079" i="9"/>
  <c r="O1079" i="9"/>
  <c r="W1078" i="9"/>
  <c r="U1078" i="9"/>
  <c r="O1078" i="9"/>
  <c r="W1077" i="9"/>
  <c r="U1077" i="9"/>
  <c r="O1077" i="9"/>
  <c r="W1076" i="9"/>
  <c r="U1076" i="9"/>
  <c r="O1076" i="9"/>
  <c r="W1075" i="9"/>
  <c r="U1075" i="9"/>
  <c r="O1075" i="9"/>
  <c r="W1074" i="9"/>
  <c r="U1074" i="9"/>
  <c r="O1074" i="9"/>
  <c r="W1073" i="9"/>
  <c r="U1073" i="9"/>
  <c r="O1073" i="9"/>
  <c r="W1072" i="9"/>
  <c r="U1072" i="9"/>
  <c r="O1072" i="9"/>
  <c r="W1071" i="9"/>
  <c r="U1071" i="9"/>
  <c r="O1071" i="9"/>
  <c r="W1070" i="9"/>
  <c r="U1070" i="9"/>
  <c r="O1070" i="9"/>
  <c r="W1069" i="9"/>
  <c r="U1069" i="9"/>
  <c r="O1069" i="9"/>
  <c r="W1068" i="9"/>
  <c r="U1068" i="9"/>
  <c r="O1068" i="9"/>
  <c r="W1067" i="9"/>
  <c r="U1067" i="9"/>
  <c r="O1067" i="9"/>
  <c r="W1066" i="9"/>
  <c r="U1066" i="9"/>
  <c r="O1066" i="9"/>
  <c r="W1065" i="9"/>
  <c r="U1065" i="9"/>
  <c r="O1065" i="9"/>
  <c r="W1064" i="9"/>
  <c r="U1064" i="9"/>
  <c r="O1064" i="9"/>
  <c r="W1063" i="9"/>
  <c r="U1063" i="9"/>
  <c r="O1063" i="9"/>
  <c r="W1062" i="9"/>
  <c r="U1062" i="9"/>
  <c r="O1062" i="9"/>
  <c r="W1061" i="9"/>
  <c r="U1061" i="9"/>
  <c r="O1061" i="9"/>
  <c r="W1060" i="9"/>
  <c r="U1060" i="9"/>
  <c r="O1060" i="9"/>
  <c r="W1059" i="9"/>
  <c r="U1059" i="9"/>
  <c r="O1059" i="9"/>
  <c r="W1058" i="9"/>
  <c r="U1058" i="9"/>
  <c r="O1058" i="9"/>
  <c r="W1057" i="9"/>
  <c r="U1057" i="9"/>
  <c r="O1057" i="9"/>
  <c r="W1056" i="9"/>
  <c r="U1056" i="9"/>
  <c r="O1056" i="9"/>
  <c r="W1055" i="9"/>
  <c r="U1055" i="9"/>
  <c r="O1055" i="9"/>
  <c r="W1054" i="9"/>
  <c r="U1054" i="9"/>
  <c r="O1054" i="9"/>
  <c r="W1053" i="9"/>
  <c r="U1053" i="9"/>
  <c r="O1053" i="9"/>
  <c r="W1052" i="9"/>
  <c r="U1052" i="9"/>
  <c r="O1052" i="9"/>
  <c r="W1051" i="9"/>
  <c r="U1051" i="9"/>
  <c r="O1051" i="9"/>
  <c r="W1050" i="9"/>
  <c r="U1050" i="9"/>
  <c r="O1050" i="9"/>
  <c r="W1049" i="9"/>
  <c r="U1049" i="9"/>
  <c r="O1049" i="9"/>
  <c r="W1048" i="9"/>
  <c r="U1048" i="9"/>
  <c r="O1048" i="9"/>
  <c r="W1047" i="9"/>
  <c r="U1047" i="9"/>
  <c r="O1047" i="9"/>
  <c r="W1046" i="9"/>
  <c r="U1046" i="9"/>
  <c r="O1046" i="9"/>
  <c r="W1045" i="9"/>
  <c r="U1045" i="9"/>
  <c r="O1045" i="9"/>
  <c r="W1044" i="9"/>
  <c r="U1044" i="9"/>
  <c r="O1044" i="9"/>
  <c r="W1043" i="9"/>
  <c r="U1043" i="9"/>
  <c r="O1043" i="9"/>
  <c r="W1042" i="9"/>
  <c r="U1042" i="9"/>
  <c r="O1042" i="9"/>
  <c r="W1041" i="9"/>
  <c r="U1041" i="9"/>
  <c r="O1041" i="9"/>
  <c r="W1040" i="9"/>
  <c r="U1040" i="9"/>
  <c r="O1040" i="9"/>
  <c r="W1039" i="9"/>
  <c r="U1039" i="9"/>
  <c r="O1039" i="9"/>
  <c r="W1038" i="9"/>
  <c r="U1038" i="9"/>
  <c r="O1038" i="9"/>
  <c r="W1037" i="9"/>
  <c r="U1037" i="9"/>
  <c r="O1037" i="9"/>
  <c r="W1036" i="9"/>
  <c r="U1036" i="9"/>
  <c r="O1036" i="9"/>
  <c r="W1035" i="9"/>
  <c r="U1035" i="9"/>
  <c r="O1035" i="9"/>
  <c r="W1034" i="9"/>
  <c r="U1034" i="9"/>
  <c r="O1034" i="9"/>
  <c r="W1033" i="9"/>
  <c r="U1033" i="9"/>
  <c r="O1033" i="9"/>
  <c r="W1032" i="9"/>
  <c r="U1032" i="9"/>
  <c r="O1032" i="9"/>
  <c r="W1031" i="9"/>
  <c r="U1031" i="9"/>
  <c r="O1031" i="9"/>
  <c r="W1030" i="9"/>
  <c r="U1030" i="9"/>
  <c r="O1030" i="9"/>
  <c r="W1029" i="9"/>
  <c r="U1029" i="9"/>
  <c r="O1029" i="9"/>
  <c r="W1028" i="9"/>
  <c r="U1028" i="9"/>
  <c r="O1028" i="9"/>
  <c r="W1027" i="9"/>
  <c r="U1027" i="9"/>
  <c r="O1027" i="9"/>
  <c r="W1026" i="9"/>
  <c r="U1026" i="9"/>
  <c r="O1026" i="9"/>
  <c r="W1025" i="9"/>
  <c r="U1025" i="9"/>
  <c r="O1025" i="9"/>
  <c r="W1024" i="9"/>
  <c r="U1024" i="9"/>
  <c r="O1024" i="9"/>
  <c r="W1023" i="9"/>
  <c r="U1023" i="9"/>
  <c r="O1023" i="9"/>
  <c r="W1022" i="9"/>
  <c r="U1022" i="9"/>
  <c r="O1022" i="9"/>
  <c r="W1021" i="9"/>
  <c r="U1021" i="9"/>
  <c r="O1021" i="9"/>
  <c r="W1020" i="9"/>
  <c r="U1020" i="9"/>
  <c r="O1020" i="9"/>
  <c r="W1019" i="9"/>
  <c r="U1019" i="9"/>
  <c r="O1019" i="9"/>
  <c r="W1018" i="9"/>
  <c r="U1018" i="9"/>
  <c r="O1018" i="9"/>
  <c r="W1017" i="9"/>
  <c r="U1017" i="9"/>
  <c r="O1017" i="9"/>
  <c r="W1016" i="9"/>
  <c r="U1016" i="9"/>
  <c r="O1016" i="9"/>
  <c r="W1015" i="9"/>
  <c r="U1015" i="9"/>
  <c r="O1015" i="9"/>
  <c r="W1014" i="9"/>
  <c r="U1014" i="9"/>
  <c r="O1014" i="9"/>
  <c r="W1013" i="9"/>
  <c r="U1013" i="9"/>
  <c r="O1013" i="9"/>
  <c r="W1012" i="9"/>
  <c r="U1012" i="9"/>
  <c r="O1012" i="9"/>
  <c r="W1011" i="9"/>
  <c r="U1011" i="9"/>
  <c r="O1011" i="9"/>
  <c r="W1010" i="9"/>
  <c r="U1010" i="9"/>
  <c r="O1010" i="9"/>
  <c r="W1009" i="9"/>
  <c r="U1009" i="9"/>
  <c r="O1009" i="9"/>
  <c r="W1008" i="9"/>
  <c r="U1008" i="9"/>
  <c r="O1008" i="9"/>
  <c r="W1007" i="9"/>
  <c r="U1007" i="9"/>
  <c r="O1007" i="9"/>
  <c r="W1006" i="9"/>
  <c r="U1006" i="9"/>
  <c r="O1006" i="9"/>
  <c r="W1005" i="9"/>
  <c r="U1005" i="9"/>
  <c r="O1005" i="9"/>
  <c r="W1004" i="9"/>
  <c r="U1004" i="9"/>
  <c r="O1004" i="9"/>
  <c r="W1003" i="9"/>
  <c r="U1003" i="9"/>
  <c r="O1003" i="9"/>
  <c r="W1002" i="9"/>
  <c r="U1002" i="9"/>
  <c r="O1002" i="9"/>
  <c r="W1001" i="9"/>
  <c r="U1001" i="9"/>
  <c r="O1001" i="9"/>
  <c r="W1000" i="9"/>
  <c r="U1000" i="9"/>
  <c r="O1000" i="9"/>
  <c r="W999" i="9"/>
  <c r="U999" i="9"/>
  <c r="O999" i="9"/>
  <c r="W998" i="9"/>
  <c r="U998" i="9"/>
  <c r="O998" i="9"/>
  <c r="W997" i="9"/>
  <c r="U997" i="9"/>
  <c r="O997" i="9"/>
  <c r="W996" i="9"/>
  <c r="U996" i="9"/>
  <c r="O996" i="9"/>
  <c r="W995" i="9"/>
  <c r="U995" i="9"/>
  <c r="O995" i="9"/>
  <c r="W994" i="9"/>
  <c r="U994" i="9"/>
  <c r="O994" i="9"/>
  <c r="W993" i="9"/>
  <c r="U993" i="9"/>
  <c r="O993" i="9"/>
  <c r="W992" i="9"/>
  <c r="U992" i="9"/>
  <c r="O992" i="9"/>
  <c r="W991" i="9"/>
  <c r="U991" i="9"/>
  <c r="O991" i="9"/>
  <c r="W990" i="9"/>
  <c r="U990" i="9"/>
  <c r="O990" i="9"/>
  <c r="W989" i="9"/>
  <c r="U989" i="9"/>
  <c r="O989" i="9"/>
  <c r="W988" i="9"/>
  <c r="U988" i="9"/>
  <c r="O988" i="9"/>
  <c r="W987" i="9"/>
  <c r="U987" i="9"/>
  <c r="O987" i="9"/>
  <c r="W986" i="9"/>
  <c r="U986" i="9"/>
  <c r="O986" i="9"/>
  <c r="W985" i="9"/>
  <c r="U985" i="9"/>
  <c r="O985" i="9"/>
  <c r="W984" i="9"/>
  <c r="U984" i="9"/>
  <c r="O984" i="9"/>
  <c r="W983" i="9"/>
  <c r="U983" i="9"/>
  <c r="O983" i="9"/>
  <c r="W982" i="9"/>
  <c r="U982" i="9"/>
  <c r="O982" i="9"/>
  <c r="W981" i="9"/>
  <c r="U981" i="9"/>
  <c r="O981" i="9"/>
  <c r="W980" i="9"/>
  <c r="U980" i="9"/>
  <c r="O980" i="9"/>
  <c r="W979" i="9"/>
  <c r="U979" i="9"/>
  <c r="O979" i="9"/>
  <c r="W978" i="9"/>
  <c r="U978" i="9"/>
  <c r="O978" i="9"/>
  <c r="W977" i="9"/>
  <c r="U977" i="9"/>
  <c r="O977" i="9"/>
  <c r="W976" i="9"/>
  <c r="U976" i="9"/>
  <c r="O976" i="9"/>
  <c r="W975" i="9"/>
  <c r="U975" i="9"/>
  <c r="O975" i="9"/>
  <c r="W974" i="9"/>
  <c r="U974" i="9"/>
  <c r="O974" i="9"/>
  <c r="W973" i="9"/>
  <c r="U973" i="9"/>
  <c r="O973" i="9"/>
  <c r="W972" i="9"/>
  <c r="U972" i="9"/>
  <c r="O972" i="9"/>
  <c r="W971" i="9"/>
  <c r="U971" i="9"/>
  <c r="O971" i="9"/>
  <c r="W970" i="9"/>
  <c r="U970" i="9"/>
  <c r="O970" i="9"/>
  <c r="W969" i="9"/>
  <c r="U969" i="9"/>
  <c r="O969" i="9"/>
  <c r="W968" i="9"/>
  <c r="U968" i="9"/>
  <c r="O968" i="9"/>
  <c r="W967" i="9"/>
  <c r="U967" i="9"/>
  <c r="O967" i="9"/>
  <c r="W966" i="9"/>
  <c r="U966" i="9"/>
  <c r="O966" i="9"/>
  <c r="W965" i="9"/>
  <c r="U965" i="9"/>
  <c r="O965" i="9"/>
  <c r="W964" i="9"/>
  <c r="U964" i="9"/>
  <c r="O964" i="9"/>
  <c r="W963" i="9"/>
  <c r="U963" i="9"/>
  <c r="O963" i="9"/>
  <c r="W962" i="9"/>
  <c r="U962" i="9"/>
  <c r="O962" i="9"/>
  <c r="W961" i="9"/>
  <c r="U961" i="9"/>
  <c r="O961" i="9"/>
  <c r="W960" i="9"/>
  <c r="U960" i="9"/>
  <c r="O960" i="9"/>
  <c r="W959" i="9"/>
  <c r="U959" i="9"/>
  <c r="O959" i="9"/>
  <c r="W958" i="9"/>
  <c r="U958" i="9"/>
  <c r="O958" i="9"/>
  <c r="W957" i="9"/>
  <c r="U957" i="9"/>
  <c r="O957" i="9"/>
  <c r="W956" i="9"/>
  <c r="U956" i="9"/>
  <c r="O956" i="9"/>
  <c r="W955" i="9"/>
  <c r="V955" i="9"/>
  <c r="U955" i="9"/>
  <c r="O955" i="9"/>
  <c r="W954" i="9"/>
  <c r="V954" i="9"/>
  <c r="U954" i="9"/>
  <c r="O954" i="9"/>
  <c r="W953" i="9"/>
  <c r="V953" i="9"/>
  <c r="U953" i="9"/>
  <c r="O953" i="9"/>
  <c r="W952" i="9"/>
  <c r="V952" i="9"/>
  <c r="U952" i="9"/>
  <c r="O952" i="9"/>
  <c r="W951" i="9"/>
  <c r="V951" i="9"/>
  <c r="U951" i="9"/>
  <c r="O951" i="9"/>
  <c r="W950" i="9"/>
  <c r="V950" i="9"/>
  <c r="U950" i="9"/>
  <c r="O950" i="9"/>
  <c r="W949" i="9"/>
  <c r="V949" i="9"/>
  <c r="U949" i="9"/>
  <c r="O949" i="9"/>
  <c r="W948" i="9"/>
  <c r="V948" i="9"/>
  <c r="U948" i="9"/>
  <c r="O948" i="9"/>
  <c r="W947" i="9"/>
  <c r="V947" i="9"/>
  <c r="U947" i="9"/>
  <c r="O947" i="9"/>
  <c r="W946" i="9"/>
  <c r="V946" i="9"/>
  <c r="U946" i="9"/>
  <c r="O946" i="9"/>
  <c r="W945" i="9"/>
  <c r="V945" i="9"/>
  <c r="U945" i="9"/>
  <c r="O945" i="9"/>
  <c r="W944" i="9"/>
  <c r="V944" i="9"/>
  <c r="U944" i="9"/>
  <c r="O944" i="9"/>
  <c r="W943" i="9"/>
  <c r="V943" i="9"/>
  <c r="U943" i="9"/>
  <c r="O943" i="9"/>
  <c r="W942" i="9"/>
  <c r="V942" i="9"/>
  <c r="U942" i="9"/>
  <c r="O942" i="9"/>
  <c r="W941" i="9"/>
  <c r="V941" i="9"/>
  <c r="U941" i="9"/>
  <c r="O941" i="9"/>
  <c r="W940" i="9"/>
  <c r="V940" i="9"/>
  <c r="U940" i="9"/>
  <c r="O940" i="9"/>
  <c r="W939" i="9"/>
  <c r="V939" i="9"/>
  <c r="U939" i="9"/>
  <c r="O939" i="9"/>
  <c r="W938" i="9"/>
  <c r="V938" i="9"/>
  <c r="U938" i="9"/>
  <c r="O938" i="9"/>
  <c r="W937" i="9"/>
  <c r="V937" i="9"/>
  <c r="U937" i="9"/>
  <c r="O937" i="9"/>
  <c r="W936" i="9"/>
  <c r="V936" i="9"/>
  <c r="U936" i="9"/>
  <c r="O936" i="9"/>
  <c r="W935" i="9"/>
  <c r="V935" i="9"/>
  <c r="U935" i="9"/>
  <c r="O935" i="9"/>
  <c r="W934" i="9"/>
  <c r="V934" i="9"/>
  <c r="U934" i="9"/>
  <c r="O934" i="9"/>
  <c r="W933" i="9"/>
  <c r="V933" i="9"/>
  <c r="U933" i="9"/>
  <c r="O933" i="9"/>
  <c r="W932" i="9"/>
  <c r="V932" i="9"/>
  <c r="U932" i="9"/>
  <c r="O932" i="9"/>
  <c r="W931" i="9"/>
  <c r="V931" i="9"/>
  <c r="U931" i="9"/>
  <c r="O931" i="9"/>
  <c r="W930" i="9"/>
  <c r="V930" i="9"/>
  <c r="U930" i="9"/>
  <c r="O930" i="9"/>
  <c r="W929" i="9"/>
  <c r="V929" i="9"/>
  <c r="U929" i="9"/>
  <c r="O929" i="9"/>
  <c r="W928" i="9"/>
  <c r="V928" i="9"/>
  <c r="U928" i="9"/>
  <c r="O928" i="9"/>
  <c r="W927" i="9"/>
  <c r="V927" i="9"/>
  <c r="U927" i="9"/>
  <c r="O927" i="9"/>
  <c r="W926" i="9"/>
  <c r="V926" i="9"/>
  <c r="U926" i="9"/>
  <c r="O926" i="9"/>
  <c r="W925" i="9"/>
  <c r="V925" i="9"/>
  <c r="U925" i="9"/>
  <c r="O925" i="9"/>
  <c r="W924" i="9"/>
  <c r="V924" i="9"/>
  <c r="U924" i="9"/>
  <c r="O924" i="9"/>
  <c r="W923" i="9"/>
  <c r="V923" i="9"/>
  <c r="U923" i="9"/>
  <c r="O923" i="9"/>
  <c r="W922" i="9"/>
  <c r="V922" i="9"/>
  <c r="U922" i="9"/>
  <c r="O922" i="9"/>
  <c r="W921" i="9"/>
  <c r="V921" i="9"/>
  <c r="U921" i="9"/>
  <c r="O921" i="9"/>
  <c r="W920" i="9"/>
  <c r="V920" i="9"/>
  <c r="U920" i="9"/>
  <c r="O920" i="9"/>
  <c r="W919" i="9"/>
  <c r="V919" i="9"/>
  <c r="U919" i="9"/>
  <c r="O919" i="9"/>
  <c r="W918" i="9"/>
  <c r="V918" i="9"/>
  <c r="U918" i="9"/>
  <c r="O918" i="9"/>
  <c r="W917" i="9"/>
  <c r="V917" i="9"/>
  <c r="U917" i="9"/>
  <c r="O917" i="9"/>
  <c r="W916" i="9"/>
  <c r="V916" i="9"/>
  <c r="U916" i="9"/>
  <c r="O916" i="9"/>
  <c r="W915" i="9"/>
  <c r="V915" i="9"/>
  <c r="U915" i="9"/>
  <c r="O915" i="9"/>
  <c r="W914" i="9"/>
  <c r="V914" i="9"/>
  <c r="U914" i="9"/>
  <c r="O914" i="9"/>
  <c r="W913" i="9"/>
  <c r="V913" i="9"/>
  <c r="U913" i="9"/>
  <c r="O913" i="9"/>
  <c r="W912" i="9"/>
  <c r="V912" i="9"/>
  <c r="U912" i="9"/>
  <c r="O912" i="9"/>
  <c r="W911" i="9"/>
  <c r="V911" i="9"/>
  <c r="U911" i="9"/>
  <c r="O911" i="9"/>
  <c r="W910" i="9"/>
  <c r="V910" i="9"/>
  <c r="U910" i="9"/>
  <c r="O910" i="9"/>
  <c r="W909" i="9"/>
  <c r="V909" i="9"/>
  <c r="U909" i="9"/>
  <c r="O909" i="9"/>
  <c r="W908" i="9"/>
  <c r="V908" i="9"/>
  <c r="U908" i="9"/>
  <c r="O908" i="9"/>
  <c r="W907" i="9"/>
  <c r="V907" i="9"/>
  <c r="U907" i="9"/>
  <c r="O907" i="9"/>
  <c r="W906" i="9"/>
  <c r="V906" i="9"/>
  <c r="U906" i="9"/>
  <c r="O906" i="9"/>
  <c r="W905" i="9"/>
  <c r="V905" i="9"/>
  <c r="U905" i="9"/>
  <c r="O905" i="9"/>
  <c r="W904" i="9"/>
  <c r="V904" i="9"/>
  <c r="U904" i="9"/>
  <c r="O904" i="9"/>
  <c r="W903" i="9"/>
  <c r="V903" i="9"/>
  <c r="U903" i="9"/>
  <c r="O903" i="9"/>
  <c r="W902" i="9"/>
  <c r="V902" i="9"/>
  <c r="U902" i="9"/>
  <c r="O902" i="9"/>
  <c r="W901" i="9"/>
  <c r="V901" i="9"/>
  <c r="U901" i="9"/>
  <c r="O901" i="9"/>
  <c r="W900" i="9"/>
  <c r="V900" i="9"/>
  <c r="U900" i="9"/>
  <c r="O900" i="9"/>
  <c r="W899" i="9"/>
  <c r="V899" i="9"/>
  <c r="U899" i="9"/>
  <c r="O899" i="9"/>
  <c r="W898" i="9"/>
  <c r="V898" i="9"/>
  <c r="U898" i="9"/>
  <c r="O898" i="9"/>
  <c r="W897" i="9"/>
  <c r="V897" i="9"/>
  <c r="U897" i="9"/>
  <c r="O897" i="9"/>
  <c r="W896" i="9"/>
  <c r="V896" i="9"/>
  <c r="U896" i="9"/>
  <c r="O896" i="9"/>
  <c r="W895" i="9"/>
  <c r="V895" i="9"/>
  <c r="U895" i="9"/>
  <c r="O895" i="9"/>
  <c r="W894" i="9"/>
  <c r="V894" i="9"/>
  <c r="U894" i="9"/>
  <c r="O894" i="9"/>
  <c r="W893" i="9"/>
  <c r="V893" i="9"/>
  <c r="U893" i="9"/>
  <c r="O893" i="9"/>
  <c r="W892" i="9"/>
  <c r="V892" i="9"/>
  <c r="U892" i="9"/>
  <c r="O892" i="9"/>
  <c r="W891" i="9"/>
  <c r="V891" i="9"/>
  <c r="U891" i="9"/>
  <c r="O891" i="9"/>
  <c r="W890" i="9"/>
  <c r="V890" i="9"/>
  <c r="U890" i="9"/>
  <c r="O890" i="9"/>
  <c r="W889" i="9"/>
  <c r="V889" i="9"/>
  <c r="U889" i="9"/>
  <c r="O889" i="9"/>
  <c r="W888" i="9"/>
  <c r="V888" i="9"/>
  <c r="U888" i="9"/>
  <c r="O888" i="9"/>
  <c r="W887" i="9"/>
  <c r="V887" i="9"/>
  <c r="U887" i="9"/>
  <c r="O887" i="9"/>
  <c r="W886" i="9"/>
  <c r="V886" i="9"/>
  <c r="U886" i="9"/>
  <c r="O886" i="9"/>
  <c r="W885" i="9"/>
  <c r="V885" i="9"/>
  <c r="U885" i="9"/>
  <c r="O885" i="9"/>
  <c r="W884" i="9"/>
  <c r="V884" i="9"/>
  <c r="U884" i="9"/>
  <c r="O884" i="9"/>
  <c r="W883" i="9"/>
  <c r="V883" i="9"/>
  <c r="U883" i="9"/>
  <c r="O883" i="9"/>
  <c r="W882" i="9"/>
  <c r="V882" i="9"/>
  <c r="U882" i="9"/>
  <c r="O882" i="9"/>
  <c r="W881" i="9"/>
  <c r="V881" i="9"/>
  <c r="U881" i="9"/>
  <c r="O881" i="9"/>
  <c r="W880" i="9"/>
  <c r="V880" i="9"/>
  <c r="U880" i="9"/>
  <c r="O880" i="9"/>
  <c r="W879" i="9"/>
  <c r="V879" i="9"/>
  <c r="U879" i="9"/>
  <c r="O879" i="9"/>
  <c r="W878" i="9"/>
  <c r="V878" i="9"/>
  <c r="U878" i="9"/>
  <c r="O878" i="9"/>
  <c r="W877" i="9"/>
  <c r="V877" i="9"/>
  <c r="U877" i="9"/>
  <c r="O877" i="9"/>
  <c r="W876" i="9"/>
  <c r="V876" i="9"/>
  <c r="U876" i="9"/>
  <c r="O876" i="9"/>
  <c r="W875" i="9"/>
  <c r="V875" i="9"/>
  <c r="U875" i="9"/>
  <c r="O875" i="9"/>
  <c r="W874" i="9"/>
  <c r="V874" i="9"/>
  <c r="U874" i="9"/>
  <c r="O874" i="9"/>
  <c r="W873" i="9"/>
  <c r="V873" i="9"/>
  <c r="U873" i="9"/>
  <c r="O873" i="9"/>
  <c r="W872" i="9"/>
  <c r="V872" i="9"/>
  <c r="U872" i="9"/>
  <c r="O872" i="9"/>
  <c r="W871" i="9"/>
  <c r="V871" i="9"/>
  <c r="U871" i="9"/>
  <c r="O871" i="9"/>
  <c r="W870" i="9"/>
  <c r="V870" i="9"/>
  <c r="U870" i="9"/>
  <c r="O870" i="9"/>
  <c r="W869" i="9"/>
  <c r="V869" i="9"/>
  <c r="U869" i="9"/>
  <c r="O869" i="9"/>
  <c r="W868" i="9"/>
  <c r="V868" i="9"/>
  <c r="U868" i="9"/>
  <c r="O868" i="9"/>
  <c r="W867" i="9"/>
  <c r="V867" i="9"/>
  <c r="U867" i="9"/>
  <c r="O867" i="9"/>
  <c r="W866" i="9"/>
  <c r="V866" i="9"/>
  <c r="U866" i="9"/>
  <c r="O866" i="9"/>
  <c r="W865" i="9"/>
  <c r="V865" i="9"/>
  <c r="U865" i="9"/>
  <c r="O865" i="9"/>
  <c r="W864" i="9"/>
  <c r="V864" i="9"/>
  <c r="U864" i="9"/>
  <c r="O864" i="9"/>
  <c r="W863" i="9"/>
  <c r="V863" i="9"/>
  <c r="U863" i="9"/>
  <c r="O863" i="9"/>
  <c r="W862" i="9"/>
  <c r="V862" i="9"/>
  <c r="U862" i="9"/>
  <c r="O862" i="9"/>
  <c r="W861" i="9"/>
  <c r="V861" i="9"/>
  <c r="U861" i="9"/>
  <c r="O861" i="9"/>
  <c r="W860" i="9"/>
  <c r="V860" i="9"/>
  <c r="U860" i="9"/>
  <c r="O860" i="9"/>
  <c r="W859" i="9"/>
  <c r="V859" i="9"/>
  <c r="U859" i="9"/>
  <c r="O859" i="9"/>
  <c r="W858" i="9"/>
  <c r="V858" i="9"/>
  <c r="U858" i="9"/>
  <c r="O858" i="9"/>
  <c r="W857" i="9"/>
  <c r="V857" i="9"/>
  <c r="U857" i="9"/>
  <c r="O857" i="9"/>
  <c r="W856" i="9"/>
  <c r="V856" i="9"/>
  <c r="U856" i="9"/>
  <c r="O856" i="9"/>
  <c r="W855" i="9"/>
  <c r="V855" i="9"/>
  <c r="U855" i="9"/>
  <c r="O855" i="9"/>
  <c r="W854" i="9"/>
  <c r="V854" i="9"/>
  <c r="U854" i="9"/>
  <c r="O854" i="9"/>
  <c r="W853" i="9"/>
  <c r="V853" i="9"/>
  <c r="U853" i="9"/>
  <c r="O853" i="9"/>
  <c r="W852" i="9"/>
  <c r="V852" i="9"/>
  <c r="U852" i="9"/>
  <c r="O852" i="9"/>
  <c r="W851" i="9"/>
  <c r="V851" i="9"/>
  <c r="U851" i="9"/>
  <c r="O851" i="9"/>
  <c r="W850" i="9"/>
  <c r="V850" i="9"/>
  <c r="U850" i="9"/>
  <c r="O850" i="9"/>
  <c r="W849" i="9"/>
  <c r="V849" i="9"/>
  <c r="U849" i="9"/>
  <c r="O849" i="9"/>
  <c r="W848" i="9"/>
  <c r="V848" i="9"/>
  <c r="U848" i="9"/>
  <c r="O848" i="9"/>
  <c r="W847" i="9"/>
  <c r="V847" i="9"/>
  <c r="U847" i="9"/>
  <c r="O847" i="9"/>
  <c r="W846" i="9"/>
  <c r="V846" i="9"/>
  <c r="U846" i="9"/>
  <c r="O846" i="9"/>
  <c r="W845" i="9"/>
  <c r="V845" i="9"/>
  <c r="U845" i="9"/>
  <c r="O845" i="9"/>
  <c r="W844" i="9"/>
  <c r="V844" i="9"/>
  <c r="U844" i="9"/>
  <c r="O844" i="9"/>
  <c r="W843" i="9"/>
  <c r="V843" i="9"/>
  <c r="U843" i="9"/>
  <c r="O843" i="9"/>
  <c r="W842" i="9"/>
  <c r="V842" i="9"/>
  <c r="U842" i="9"/>
  <c r="O842" i="9"/>
  <c r="W841" i="9"/>
  <c r="V841" i="9"/>
  <c r="U841" i="9"/>
  <c r="O841" i="9"/>
  <c r="W840" i="9"/>
  <c r="V840" i="9"/>
  <c r="U840" i="9"/>
  <c r="O840" i="9"/>
  <c r="W839" i="9"/>
  <c r="V839" i="9"/>
  <c r="U839" i="9"/>
  <c r="O839" i="9"/>
  <c r="W838" i="9"/>
  <c r="V838" i="9"/>
  <c r="U838" i="9"/>
  <c r="O838" i="9"/>
  <c r="W837" i="9"/>
  <c r="V837" i="9"/>
  <c r="U837" i="9"/>
  <c r="O837" i="9"/>
  <c r="W836" i="9"/>
  <c r="V836" i="9"/>
  <c r="U836" i="9"/>
  <c r="O836" i="9"/>
  <c r="W835" i="9"/>
  <c r="V835" i="9"/>
  <c r="U835" i="9"/>
  <c r="O835" i="9"/>
  <c r="W834" i="9"/>
  <c r="V834" i="9"/>
  <c r="U834" i="9"/>
  <c r="O834" i="9"/>
  <c r="W833" i="9"/>
  <c r="V833" i="9"/>
  <c r="U833" i="9"/>
  <c r="O833" i="9"/>
  <c r="W832" i="9"/>
  <c r="V832" i="9"/>
  <c r="U832" i="9"/>
  <c r="O832" i="9"/>
  <c r="W831" i="9"/>
  <c r="V831" i="9"/>
  <c r="U831" i="9"/>
  <c r="O831" i="9"/>
  <c r="W830" i="9"/>
  <c r="V830" i="9"/>
  <c r="U830" i="9"/>
  <c r="O830" i="9"/>
  <c r="W829" i="9"/>
  <c r="V829" i="9"/>
  <c r="U829" i="9"/>
  <c r="O829" i="9"/>
  <c r="W828" i="9"/>
  <c r="V828" i="9"/>
  <c r="U828" i="9"/>
  <c r="O828" i="9"/>
  <c r="W827" i="9"/>
  <c r="V827" i="9"/>
  <c r="U827" i="9"/>
  <c r="O827" i="9"/>
  <c r="W826" i="9"/>
  <c r="V826" i="9"/>
  <c r="U826" i="9"/>
  <c r="O826" i="9"/>
  <c r="W825" i="9"/>
  <c r="V825" i="9"/>
  <c r="U825" i="9"/>
  <c r="O825" i="9"/>
  <c r="W824" i="9"/>
  <c r="V824" i="9"/>
  <c r="U824" i="9"/>
  <c r="O824" i="9"/>
  <c r="W823" i="9"/>
  <c r="V823" i="9"/>
  <c r="U823" i="9"/>
  <c r="O823" i="9"/>
  <c r="W822" i="9"/>
  <c r="V822" i="9"/>
  <c r="U822" i="9"/>
  <c r="O822" i="9"/>
  <c r="W821" i="9"/>
  <c r="V821" i="9"/>
  <c r="U821" i="9"/>
  <c r="O821" i="9"/>
  <c r="W820" i="9"/>
  <c r="V820" i="9"/>
  <c r="U820" i="9"/>
  <c r="O820" i="9"/>
  <c r="W819" i="9"/>
  <c r="V819" i="9"/>
  <c r="U819" i="9"/>
  <c r="O819" i="9"/>
  <c r="W818" i="9"/>
  <c r="V818" i="9"/>
  <c r="U818" i="9"/>
  <c r="O818" i="9"/>
  <c r="W817" i="9"/>
  <c r="V817" i="9"/>
  <c r="U817" i="9"/>
  <c r="O817" i="9"/>
  <c r="W816" i="9"/>
  <c r="V816" i="9"/>
  <c r="U816" i="9"/>
  <c r="O816" i="9"/>
  <c r="W815" i="9"/>
  <c r="V815" i="9"/>
  <c r="U815" i="9"/>
  <c r="O815" i="9"/>
  <c r="W814" i="9"/>
  <c r="V814" i="9"/>
  <c r="U814" i="9"/>
  <c r="O814" i="9"/>
  <c r="W813" i="9"/>
  <c r="V813" i="9"/>
  <c r="U813" i="9"/>
  <c r="O813" i="9"/>
  <c r="W812" i="9"/>
  <c r="V812" i="9"/>
  <c r="U812" i="9"/>
  <c r="O812" i="9"/>
  <c r="W811" i="9"/>
  <c r="V811" i="9"/>
  <c r="U811" i="9"/>
  <c r="O811" i="9"/>
  <c r="W810" i="9"/>
  <c r="V810" i="9"/>
  <c r="U810" i="9"/>
  <c r="O810" i="9"/>
  <c r="W809" i="9"/>
  <c r="V809" i="9"/>
  <c r="U809" i="9"/>
  <c r="O809" i="9"/>
  <c r="W808" i="9"/>
  <c r="V808" i="9"/>
  <c r="U808" i="9"/>
  <c r="O808" i="9"/>
  <c r="W807" i="9"/>
  <c r="V807" i="9"/>
  <c r="U807" i="9"/>
  <c r="O807" i="9"/>
  <c r="W806" i="9"/>
  <c r="V806" i="9"/>
  <c r="U806" i="9"/>
  <c r="O806" i="9"/>
  <c r="W805" i="9"/>
  <c r="V805" i="9"/>
  <c r="U805" i="9"/>
  <c r="O805" i="9"/>
  <c r="W804" i="9"/>
  <c r="V804" i="9"/>
  <c r="U804" i="9"/>
  <c r="O804" i="9"/>
  <c r="W803" i="9"/>
  <c r="V803" i="9"/>
  <c r="U803" i="9"/>
  <c r="O803" i="9"/>
  <c r="W802" i="9"/>
  <c r="V802" i="9"/>
  <c r="U802" i="9"/>
  <c r="O802" i="9"/>
  <c r="W801" i="9"/>
  <c r="V801" i="9"/>
  <c r="U801" i="9"/>
  <c r="O801" i="9"/>
  <c r="W800" i="9"/>
  <c r="V800" i="9"/>
  <c r="U800" i="9"/>
  <c r="O800" i="9"/>
  <c r="W799" i="9"/>
  <c r="V799" i="9"/>
  <c r="U799" i="9"/>
  <c r="O799" i="9"/>
  <c r="W798" i="9"/>
  <c r="V798" i="9"/>
  <c r="U798" i="9"/>
  <c r="O798" i="9"/>
  <c r="W797" i="9"/>
  <c r="V797" i="9"/>
  <c r="U797" i="9"/>
  <c r="O797" i="9"/>
  <c r="W796" i="9"/>
  <c r="V796" i="9"/>
  <c r="U796" i="9"/>
  <c r="O796" i="9"/>
  <c r="W795" i="9"/>
  <c r="V795" i="9"/>
  <c r="U795" i="9"/>
  <c r="O795" i="9"/>
  <c r="W794" i="9"/>
  <c r="V794" i="9"/>
  <c r="U794" i="9"/>
  <c r="O794" i="9"/>
  <c r="W793" i="9"/>
  <c r="V793" i="9"/>
  <c r="U793" i="9"/>
  <c r="O793" i="9"/>
  <c r="W792" i="9"/>
  <c r="V792" i="9"/>
  <c r="U792" i="9"/>
  <c r="O792" i="9"/>
  <c r="W791" i="9"/>
  <c r="V791" i="9"/>
  <c r="U791" i="9"/>
  <c r="O791" i="9"/>
  <c r="W790" i="9"/>
  <c r="V790" i="9"/>
  <c r="U790" i="9"/>
  <c r="O790" i="9"/>
  <c r="W789" i="9"/>
  <c r="V789" i="9"/>
  <c r="U789" i="9"/>
  <c r="O789" i="9"/>
  <c r="W788" i="9"/>
  <c r="V788" i="9"/>
  <c r="U788" i="9"/>
  <c r="O788" i="9"/>
  <c r="W787" i="9"/>
  <c r="V787" i="9"/>
  <c r="U787" i="9"/>
  <c r="O787" i="9"/>
  <c r="W786" i="9"/>
  <c r="V786" i="9"/>
  <c r="U786" i="9"/>
  <c r="O786" i="9"/>
  <c r="W785" i="9"/>
  <c r="V785" i="9"/>
  <c r="U785" i="9"/>
  <c r="O785" i="9"/>
  <c r="W784" i="9"/>
  <c r="V784" i="9"/>
  <c r="U784" i="9"/>
  <c r="O784" i="9"/>
  <c r="W783" i="9"/>
  <c r="V783" i="9"/>
  <c r="U783" i="9"/>
  <c r="O783" i="9"/>
  <c r="W782" i="9"/>
  <c r="V782" i="9"/>
  <c r="U782" i="9"/>
  <c r="O782" i="9"/>
  <c r="W781" i="9"/>
  <c r="V781" i="9"/>
  <c r="U781" i="9"/>
  <c r="O781" i="9"/>
  <c r="W780" i="9"/>
  <c r="V780" i="9"/>
  <c r="U780" i="9"/>
  <c r="O780" i="9"/>
  <c r="W779" i="9"/>
  <c r="V779" i="9"/>
  <c r="U779" i="9"/>
  <c r="O779" i="9"/>
  <c r="W778" i="9"/>
  <c r="V778" i="9"/>
  <c r="U778" i="9"/>
  <c r="O778" i="9"/>
  <c r="W777" i="9"/>
  <c r="V777" i="9"/>
  <c r="U777" i="9"/>
  <c r="O777" i="9"/>
  <c r="W776" i="9"/>
  <c r="V776" i="9"/>
  <c r="U776" i="9"/>
  <c r="O776" i="9"/>
  <c r="W775" i="9"/>
  <c r="V775" i="9"/>
  <c r="U775" i="9"/>
  <c r="O775" i="9"/>
  <c r="W774" i="9"/>
  <c r="V774" i="9"/>
  <c r="U774" i="9"/>
  <c r="O774" i="9"/>
  <c r="W773" i="9"/>
  <c r="V773" i="9"/>
  <c r="U773" i="9"/>
  <c r="O773" i="9"/>
  <c r="W772" i="9"/>
  <c r="V772" i="9"/>
  <c r="U772" i="9"/>
  <c r="O772" i="9"/>
  <c r="W771" i="9"/>
  <c r="V771" i="9"/>
  <c r="U771" i="9"/>
  <c r="O771" i="9"/>
  <c r="W770" i="9"/>
  <c r="V770" i="9"/>
  <c r="U770" i="9"/>
  <c r="O770" i="9"/>
  <c r="W769" i="9"/>
  <c r="V769" i="9"/>
  <c r="U769" i="9"/>
  <c r="O769" i="9"/>
  <c r="W768" i="9"/>
  <c r="V768" i="9"/>
  <c r="U768" i="9"/>
  <c r="O768" i="9"/>
  <c r="W767" i="9"/>
  <c r="V767" i="9"/>
  <c r="U767" i="9"/>
  <c r="O767" i="9"/>
  <c r="W766" i="9"/>
  <c r="V766" i="9"/>
  <c r="U766" i="9"/>
  <c r="O766" i="9"/>
  <c r="W765" i="9"/>
  <c r="V765" i="9"/>
  <c r="U765" i="9"/>
  <c r="O765" i="9"/>
  <c r="W764" i="9"/>
  <c r="V764" i="9"/>
  <c r="U764" i="9"/>
  <c r="O764" i="9"/>
  <c r="W763" i="9"/>
  <c r="V763" i="9"/>
  <c r="U763" i="9"/>
  <c r="O763" i="9"/>
  <c r="W762" i="9"/>
  <c r="V762" i="9"/>
  <c r="U762" i="9"/>
  <c r="O762" i="9"/>
  <c r="W761" i="9"/>
  <c r="V761" i="9"/>
  <c r="U761" i="9"/>
  <c r="O761" i="9"/>
  <c r="W760" i="9"/>
  <c r="V760" i="9"/>
  <c r="U760" i="9"/>
  <c r="O760" i="9"/>
  <c r="W759" i="9"/>
  <c r="V759" i="9"/>
  <c r="U759" i="9"/>
  <c r="O759" i="9"/>
  <c r="W758" i="9"/>
  <c r="V758" i="9"/>
  <c r="U758" i="9"/>
  <c r="O758" i="9"/>
  <c r="W757" i="9"/>
  <c r="V757" i="9"/>
  <c r="U757" i="9"/>
  <c r="O757" i="9"/>
  <c r="W756" i="9"/>
  <c r="V756" i="9"/>
  <c r="U756" i="9"/>
  <c r="O756" i="9"/>
  <c r="W755" i="9"/>
  <c r="V755" i="9"/>
  <c r="U755" i="9"/>
  <c r="O755" i="9"/>
  <c r="W754" i="9"/>
  <c r="V754" i="9"/>
  <c r="U754" i="9"/>
  <c r="O754" i="9"/>
  <c r="W753" i="9"/>
  <c r="V753" i="9"/>
  <c r="U753" i="9"/>
  <c r="O753" i="9"/>
  <c r="W752" i="9"/>
  <c r="V752" i="9"/>
  <c r="U752" i="9"/>
  <c r="O752" i="9"/>
  <c r="W751" i="9"/>
  <c r="V751" i="9"/>
  <c r="U751" i="9"/>
  <c r="O751" i="9"/>
  <c r="W750" i="9"/>
  <c r="V750" i="9"/>
  <c r="U750" i="9"/>
  <c r="O750" i="9"/>
  <c r="W749" i="9"/>
  <c r="V749" i="9"/>
  <c r="U749" i="9"/>
  <c r="O749" i="9"/>
  <c r="W748" i="9"/>
  <c r="V748" i="9"/>
  <c r="U748" i="9"/>
  <c r="O748" i="9"/>
  <c r="W747" i="9"/>
  <c r="V747" i="9"/>
  <c r="U747" i="9"/>
  <c r="O747" i="9"/>
  <c r="W746" i="9"/>
  <c r="V746" i="9"/>
  <c r="U746" i="9"/>
  <c r="O746" i="9"/>
  <c r="W745" i="9"/>
  <c r="V745" i="9"/>
  <c r="U745" i="9"/>
  <c r="O745" i="9"/>
  <c r="W744" i="9"/>
  <c r="V744" i="9"/>
  <c r="U744" i="9"/>
  <c r="O744" i="9"/>
  <c r="W743" i="9"/>
  <c r="V743" i="9"/>
  <c r="U743" i="9"/>
  <c r="O743" i="9"/>
  <c r="W742" i="9"/>
  <c r="V742" i="9"/>
  <c r="U742" i="9"/>
  <c r="O742" i="9"/>
  <c r="W741" i="9"/>
  <c r="V741" i="9"/>
  <c r="U741" i="9"/>
  <c r="O741" i="9"/>
  <c r="W740" i="9"/>
  <c r="V740" i="9"/>
  <c r="U740" i="9"/>
  <c r="O740" i="9"/>
  <c r="W739" i="9"/>
  <c r="V739" i="9"/>
  <c r="U739" i="9"/>
  <c r="O739" i="9"/>
  <c r="W738" i="9"/>
  <c r="V738" i="9"/>
  <c r="U738" i="9"/>
  <c r="O738" i="9"/>
  <c r="W737" i="9"/>
  <c r="V737" i="9"/>
  <c r="U737" i="9"/>
  <c r="O737" i="9"/>
  <c r="W736" i="9"/>
  <c r="V736" i="9"/>
  <c r="U736" i="9"/>
  <c r="O736" i="9"/>
  <c r="W735" i="9"/>
  <c r="V735" i="9"/>
  <c r="U735" i="9"/>
  <c r="O735" i="9"/>
  <c r="W734" i="9"/>
  <c r="V734" i="9"/>
  <c r="U734" i="9"/>
  <c r="O734" i="9"/>
  <c r="W733" i="9"/>
  <c r="V733" i="9"/>
  <c r="U733" i="9"/>
  <c r="O733" i="9"/>
  <c r="W732" i="9"/>
  <c r="V732" i="9"/>
  <c r="U732" i="9"/>
  <c r="O732" i="9"/>
  <c r="W731" i="9"/>
  <c r="V731" i="9"/>
  <c r="U731" i="9"/>
  <c r="O731" i="9"/>
  <c r="W730" i="9"/>
  <c r="V730" i="9"/>
  <c r="U730" i="9"/>
  <c r="O730" i="9"/>
  <c r="W729" i="9"/>
  <c r="V729" i="9"/>
  <c r="U729" i="9"/>
  <c r="O729" i="9"/>
  <c r="W728" i="9"/>
  <c r="V728" i="9"/>
  <c r="U728" i="9"/>
  <c r="O728" i="9"/>
  <c r="W727" i="9"/>
  <c r="V727" i="9"/>
  <c r="U727" i="9"/>
  <c r="O727" i="9"/>
  <c r="W726" i="9"/>
  <c r="V726" i="9"/>
  <c r="U726" i="9"/>
  <c r="O726" i="9"/>
  <c r="W725" i="9"/>
  <c r="V725" i="9"/>
  <c r="U725" i="9"/>
  <c r="O725" i="9"/>
  <c r="W724" i="9"/>
  <c r="V724" i="9"/>
  <c r="U724" i="9"/>
  <c r="O724" i="9"/>
  <c r="W723" i="9"/>
  <c r="V723" i="9"/>
  <c r="U723" i="9"/>
  <c r="O723" i="9"/>
  <c r="W722" i="9"/>
  <c r="V722" i="9"/>
  <c r="U722" i="9"/>
  <c r="O722" i="9"/>
  <c r="W721" i="9"/>
  <c r="V721" i="9"/>
  <c r="U721" i="9"/>
  <c r="O721" i="9"/>
  <c r="W720" i="9"/>
  <c r="V720" i="9"/>
  <c r="U720" i="9"/>
  <c r="O720" i="9"/>
  <c r="W719" i="9"/>
  <c r="V719" i="9"/>
  <c r="U719" i="9"/>
  <c r="O719" i="9"/>
  <c r="W718" i="9"/>
  <c r="V718" i="9"/>
  <c r="U718" i="9"/>
  <c r="O718" i="9"/>
  <c r="W717" i="9"/>
  <c r="V717" i="9"/>
  <c r="U717" i="9"/>
  <c r="O717" i="9"/>
  <c r="W716" i="9"/>
  <c r="V716" i="9"/>
  <c r="U716" i="9"/>
  <c r="O716" i="9"/>
  <c r="W715" i="9"/>
  <c r="V715" i="9"/>
  <c r="U715" i="9"/>
  <c r="O715" i="9"/>
  <c r="W714" i="9"/>
  <c r="V714" i="9"/>
  <c r="U714" i="9"/>
  <c r="O714" i="9"/>
  <c r="W713" i="9"/>
  <c r="V713" i="9"/>
  <c r="U713" i="9"/>
  <c r="O713" i="9"/>
  <c r="W712" i="9"/>
  <c r="V712" i="9"/>
  <c r="U712" i="9"/>
  <c r="O712" i="9"/>
  <c r="W711" i="9"/>
  <c r="V711" i="9"/>
  <c r="U711" i="9"/>
  <c r="O711" i="9"/>
  <c r="W710" i="9"/>
  <c r="V710" i="9"/>
  <c r="U710" i="9"/>
  <c r="O710" i="9"/>
  <c r="W709" i="9"/>
  <c r="V709" i="9"/>
  <c r="U709" i="9"/>
  <c r="O709" i="9"/>
  <c r="W708" i="9"/>
  <c r="V708" i="9"/>
  <c r="U708" i="9"/>
  <c r="O708" i="9"/>
  <c r="W707" i="9"/>
  <c r="V707" i="9"/>
  <c r="U707" i="9"/>
  <c r="O707" i="9"/>
  <c r="W706" i="9"/>
  <c r="V706" i="9"/>
  <c r="U706" i="9"/>
  <c r="O706" i="9"/>
  <c r="W705" i="9"/>
  <c r="V705" i="9"/>
  <c r="U705" i="9"/>
  <c r="O705" i="9"/>
  <c r="W704" i="9"/>
  <c r="V704" i="9"/>
  <c r="U704" i="9"/>
  <c r="O704" i="9"/>
  <c r="W703" i="9"/>
  <c r="V703" i="9"/>
  <c r="U703" i="9"/>
  <c r="O703" i="9"/>
  <c r="W702" i="9"/>
  <c r="V702" i="9"/>
  <c r="U702" i="9"/>
  <c r="O702" i="9"/>
  <c r="W701" i="9"/>
  <c r="V701" i="9"/>
  <c r="U701" i="9"/>
  <c r="O701" i="9"/>
  <c r="W700" i="9"/>
  <c r="V700" i="9"/>
  <c r="U700" i="9"/>
  <c r="O700" i="9"/>
  <c r="W699" i="9"/>
  <c r="V699" i="9"/>
  <c r="U699" i="9"/>
  <c r="O699" i="9"/>
  <c r="W698" i="9"/>
  <c r="V698" i="9"/>
  <c r="U698" i="9"/>
  <c r="O698" i="9"/>
  <c r="W697" i="9"/>
  <c r="V697" i="9"/>
  <c r="U697" i="9"/>
  <c r="O697" i="9"/>
  <c r="W696" i="9"/>
  <c r="V696" i="9"/>
  <c r="U696" i="9"/>
  <c r="O696" i="9"/>
  <c r="W695" i="9"/>
  <c r="V695" i="9"/>
  <c r="U695" i="9"/>
  <c r="O695" i="9"/>
  <c r="W694" i="9"/>
  <c r="V694" i="9"/>
  <c r="U694" i="9"/>
  <c r="O694" i="9"/>
  <c r="W693" i="9"/>
  <c r="V693" i="9"/>
  <c r="U693" i="9"/>
  <c r="O693" i="9"/>
  <c r="W692" i="9"/>
  <c r="V692" i="9"/>
  <c r="U692" i="9"/>
  <c r="O692" i="9"/>
  <c r="W691" i="9"/>
  <c r="V691" i="9"/>
  <c r="U691" i="9"/>
  <c r="O691" i="9"/>
  <c r="W690" i="9"/>
  <c r="V690" i="9"/>
  <c r="U690" i="9"/>
  <c r="O690" i="9"/>
  <c r="W689" i="9"/>
  <c r="V689" i="9"/>
  <c r="U689" i="9"/>
  <c r="O689" i="9"/>
  <c r="W688" i="9"/>
  <c r="V688" i="9"/>
  <c r="U688" i="9"/>
  <c r="O688" i="9"/>
  <c r="W687" i="9"/>
  <c r="V687" i="9"/>
  <c r="U687" i="9"/>
  <c r="O687" i="9"/>
  <c r="W686" i="9"/>
  <c r="V686" i="9"/>
  <c r="U686" i="9"/>
  <c r="O686" i="9"/>
  <c r="W685" i="9"/>
  <c r="V685" i="9"/>
  <c r="U685" i="9"/>
  <c r="O685" i="9"/>
  <c r="W684" i="9"/>
  <c r="V684" i="9"/>
  <c r="U684" i="9"/>
  <c r="O684" i="9"/>
  <c r="W683" i="9"/>
  <c r="V683" i="9"/>
  <c r="U683" i="9"/>
  <c r="O683" i="9"/>
  <c r="W682" i="9"/>
  <c r="V682" i="9"/>
  <c r="U682" i="9"/>
  <c r="O682" i="9"/>
  <c r="W681" i="9"/>
  <c r="V681" i="9"/>
  <c r="U681" i="9"/>
  <c r="O681" i="9"/>
  <c r="W680" i="9"/>
  <c r="V680" i="9"/>
  <c r="U680" i="9"/>
  <c r="O680" i="9"/>
  <c r="W679" i="9"/>
  <c r="V679" i="9"/>
  <c r="U679" i="9"/>
  <c r="O679" i="9"/>
  <c r="W678" i="9"/>
  <c r="V678" i="9"/>
  <c r="U678" i="9"/>
  <c r="O678" i="9"/>
  <c r="W677" i="9"/>
  <c r="V677" i="9"/>
  <c r="U677" i="9"/>
  <c r="O677" i="9"/>
  <c r="W676" i="9"/>
  <c r="V676" i="9"/>
  <c r="U676" i="9"/>
  <c r="O676" i="9"/>
  <c r="W675" i="9"/>
  <c r="V675" i="9"/>
  <c r="U675" i="9"/>
  <c r="O675" i="9"/>
  <c r="W674" i="9"/>
  <c r="V674" i="9"/>
  <c r="U674" i="9"/>
  <c r="O674" i="9"/>
  <c r="W673" i="9"/>
  <c r="V673" i="9"/>
  <c r="U673" i="9"/>
  <c r="O673" i="9"/>
  <c r="W672" i="9"/>
  <c r="V672" i="9"/>
  <c r="U672" i="9"/>
  <c r="O672" i="9"/>
  <c r="W671" i="9"/>
  <c r="V671" i="9"/>
  <c r="U671" i="9"/>
  <c r="O671" i="9"/>
  <c r="W670" i="9"/>
  <c r="V670" i="9"/>
  <c r="U670" i="9"/>
  <c r="O670" i="9"/>
  <c r="W669" i="9"/>
  <c r="V669" i="9"/>
  <c r="U669" i="9"/>
  <c r="O669" i="9"/>
  <c r="W668" i="9"/>
  <c r="V668" i="9"/>
  <c r="U668" i="9"/>
  <c r="O668" i="9"/>
  <c r="W667" i="9"/>
  <c r="V667" i="9"/>
  <c r="U667" i="9"/>
  <c r="O667" i="9"/>
  <c r="W666" i="9"/>
  <c r="V666" i="9"/>
  <c r="U666" i="9"/>
  <c r="O666" i="9"/>
  <c r="W665" i="9"/>
  <c r="V665" i="9"/>
  <c r="U665" i="9"/>
  <c r="O665" i="9"/>
  <c r="W664" i="9"/>
  <c r="V664" i="9"/>
  <c r="U664" i="9"/>
  <c r="O664" i="9"/>
  <c r="W663" i="9"/>
  <c r="V663" i="9"/>
  <c r="U663" i="9"/>
  <c r="O663" i="9"/>
  <c r="W662" i="9"/>
  <c r="V662" i="9"/>
  <c r="U662" i="9"/>
  <c r="O662" i="9"/>
  <c r="W661" i="9"/>
  <c r="V661" i="9"/>
  <c r="U661" i="9"/>
  <c r="O661" i="9"/>
  <c r="W660" i="9"/>
  <c r="V660" i="9"/>
  <c r="U660" i="9"/>
  <c r="O660" i="9"/>
  <c r="W659" i="9"/>
  <c r="V659" i="9"/>
  <c r="U659" i="9"/>
  <c r="O659" i="9"/>
  <c r="W658" i="9"/>
  <c r="V658" i="9"/>
  <c r="U658" i="9"/>
  <c r="O658" i="9"/>
  <c r="W657" i="9"/>
  <c r="V657" i="9"/>
  <c r="U657" i="9"/>
  <c r="O657" i="9"/>
  <c r="W656" i="9"/>
  <c r="V656" i="9"/>
  <c r="U656" i="9"/>
  <c r="O656" i="9"/>
  <c r="W655" i="9"/>
  <c r="V655" i="9"/>
  <c r="U655" i="9"/>
  <c r="O655" i="9"/>
  <c r="W654" i="9"/>
  <c r="V654" i="9"/>
  <c r="U654" i="9"/>
  <c r="O654" i="9"/>
  <c r="W653" i="9"/>
  <c r="V653" i="9"/>
  <c r="U653" i="9"/>
  <c r="O653" i="9"/>
  <c r="W652" i="9"/>
  <c r="V652" i="9"/>
  <c r="U652" i="9"/>
  <c r="O652" i="9"/>
  <c r="W651" i="9"/>
  <c r="V651" i="9"/>
  <c r="U651" i="9"/>
  <c r="O651" i="9"/>
  <c r="W650" i="9"/>
  <c r="V650" i="9"/>
  <c r="U650" i="9"/>
  <c r="O650" i="9"/>
  <c r="W649" i="9"/>
  <c r="V649" i="9"/>
  <c r="U649" i="9"/>
  <c r="O649" i="9"/>
  <c r="W648" i="9"/>
  <c r="V648" i="9"/>
  <c r="U648" i="9"/>
  <c r="O648" i="9"/>
  <c r="W647" i="9"/>
  <c r="V647" i="9"/>
  <c r="U647" i="9"/>
  <c r="O647" i="9"/>
  <c r="W646" i="9"/>
  <c r="V646" i="9"/>
  <c r="U646" i="9"/>
  <c r="O646" i="9"/>
  <c r="W645" i="9"/>
  <c r="V645" i="9"/>
  <c r="U645" i="9"/>
  <c r="O645" i="9"/>
  <c r="W644" i="9"/>
  <c r="V644" i="9"/>
  <c r="U644" i="9"/>
  <c r="O644" i="9"/>
  <c r="W643" i="9"/>
  <c r="V643" i="9"/>
  <c r="U643" i="9"/>
  <c r="O643" i="9"/>
  <c r="W642" i="9"/>
  <c r="V642" i="9"/>
  <c r="U642" i="9"/>
  <c r="O642" i="9"/>
  <c r="W641" i="9"/>
  <c r="V641" i="9"/>
  <c r="U641" i="9"/>
  <c r="O641" i="9"/>
  <c r="W640" i="9"/>
  <c r="V640" i="9"/>
  <c r="U640" i="9"/>
  <c r="O640" i="9"/>
  <c r="W639" i="9"/>
  <c r="V639" i="9"/>
  <c r="U639" i="9"/>
  <c r="O639" i="9"/>
  <c r="W638" i="9"/>
  <c r="V638" i="9"/>
  <c r="U638" i="9"/>
  <c r="O638" i="9"/>
  <c r="W637" i="9"/>
  <c r="V637" i="9"/>
  <c r="U637" i="9"/>
  <c r="O637" i="9"/>
  <c r="W636" i="9"/>
  <c r="V636" i="9"/>
  <c r="U636" i="9"/>
  <c r="O636" i="9"/>
  <c r="W635" i="9"/>
  <c r="V635" i="9"/>
  <c r="U635" i="9"/>
  <c r="O635" i="9"/>
  <c r="W634" i="9"/>
  <c r="V634" i="9"/>
  <c r="U634" i="9"/>
  <c r="O634" i="9"/>
  <c r="W633" i="9"/>
  <c r="V633" i="9"/>
  <c r="U633" i="9"/>
  <c r="O633" i="9"/>
  <c r="W632" i="9"/>
  <c r="V632" i="9"/>
  <c r="U632" i="9"/>
  <c r="O632" i="9"/>
  <c r="W631" i="9"/>
  <c r="V631" i="9"/>
  <c r="U631" i="9"/>
  <c r="O631" i="9"/>
  <c r="W630" i="9"/>
  <c r="V630" i="9"/>
  <c r="U630" i="9"/>
  <c r="O630" i="9"/>
  <c r="W629" i="9"/>
  <c r="V629" i="9"/>
  <c r="U629" i="9"/>
  <c r="O629" i="9"/>
  <c r="W628" i="9"/>
  <c r="V628" i="9"/>
  <c r="U628" i="9"/>
  <c r="O628" i="9"/>
  <c r="W627" i="9"/>
  <c r="V627" i="9"/>
  <c r="U627" i="9"/>
  <c r="O627" i="9"/>
  <c r="W626" i="9"/>
  <c r="V626" i="9"/>
  <c r="U626" i="9"/>
  <c r="O626" i="9"/>
  <c r="W625" i="9"/>
  <c r="V625" i="9"/>
  <c r="U625" i="9"/>
  <c r="O625" i="9"/>
  <c r="W624" i="9"/>
  <c r="V624" i="9"/>
  <c r="U624" i="9"/>
  <c r="O624" i="9"/>
  <c r="W623" i="9"/>
  <c r="V623" i="9"/>
  <c r="U623" i="9"/>
  <c r="O623" i="9"/>
  <c r="W622" i="9"/>
  <c r="V622" i="9"/>
  <c r="U622" i="9"/>
  <c r="O622" i="9"/>
  <c r="W621" i="9"/>
  <c r="V621" i="9"/>
  <c r="U621" i="9"/>
  <c r="O621" i="9"/>
  <c r="W620" i="9"/>
  <c r="V620" i="9"/>
  <c r="U620" i="9"/>
  <c r="O620" i="9"/>
  <c r="W619" i="9"/>
  <c r="V619" i="9"/>
  <c r="U619" i="9"/>
  <c r="O619" i="9"/>
  <c r="W618" i="9"/>
  <c r="V618" i="9"/>
  <c r="U618" i="9"/>
  <c r="O618" i="9"/>
  <c r="W617" i="9"/>
  <c r="V617" i="9"/>
  <c r="U617" i="9"/>
  <c r="O617" i="9"/>
  <c r="W616" i="9"/>
  <c r="V616" i="9"/>
  <c r="U616" i="9"/>
  <c r="O616" i="9"/>
  <c r="W615" i="9"/>
  <c r="V615" i="9"/>
  <c r="U615" i="9"/>
  <c r="O615" i="9"/>
  <c r="W614" i="9"/>
  <c r="V614" i="9"/>
  <c r="U614" i="9"/>
  <c r="O614" i="9"/>
  <c r="W613" i="9"/>
  <c r="V613" i="9"/>
  <c r="U613" i="9"/>
  <c r="O613" i="9"/>
  <c r="W612" i="9"/>
  <c r="V612" i="9"/>
  <c r="U612" i="9"/>
  <c r="O612" i="9"/>
  <c r="W611" i="9"/>
  <c r="V611" i="9"/>
  <c r="U611" i="9"/>
  <c r="O611" i="9"/>
  <c r="W610" i="9"/>
  <c r="V610" i="9"/>
  <c r="U610" i="9"/>
  <c r="O610" i="9"/>
  <c r="W609" i="9"/>
  <c r="V609" i="9"/>
  <c r="U609" i="9"/>
  <c r="O609" i="9"/>
  <c r="W608" i="9"/>
  <c r="V608" i="9"/>
  <c r="U608" i="9"/>
  <c r="O608" i="9"/>
  <c r="W607" i="9"/>
  <c r="V607" i="9"/>
  <c r="U607" i="9"/>
  <c r="O607" i="9"/>
  <c r="W606" i="9"/>
  <c r="V606" i="9"/>
  <c r="U606" i="9"/>
  <c r="O606" i="9"/>
  <c r="W605" i="9"/>
  <c r="V605" i="9"/>
  <c r="U605" i="9"/>
  <c r="O605" i="9"/>
  <c r="W604" i="9"/>
  <c r="V604" i="9"/>
  <c r="U604" i="9"/>
  <c r="O604" i="9"/>
  <c r="W603" i="9"/>
  <c r="V603" i="9"/>
  <c r="U603" i="9"/>
  <c r="O603" i="9"/>
  <c r="W602" i="9"/>
  <c r="V602" i="9"/>
  <c r="U602" i="9"/>
  <c r="O602" i="9"/>
  <c r="W601" i="9"/>
  <c r="V601" i="9"/>
  <c r="U601" i="9"/>
  <c r="O601" i="9"/>
  <c r="W600" i="9"/>
  <c r="V600" i="9"/>
  <c r="U600" i="9"/>
  <c r="O600" i="9"/>
  <c r="W599" i="9"/>
  <c r="V599" i="9"/>
  <c r="U599" i="9"/>
  <c r="O599" i="9"/>
  <c r="W598" i="9"/>
  <c r="V598" i="9"/>
  <c r="U598" i="9"/>
  <c r="O598" i="9"/>
  <c r="W597" i="9"/>
  <c r="V597" i="9"/>
  <c r="U597" i="9"/>
  <c r="O597" i="9"/>
  <c r="W596" i="9"/>
  <c r="V596" i="9"/>
  <c r="U596" i="9"/>
  <c r="O596" i="9"/>
  <c r="W595" i="9"/>
  <c r="V595" i="9"/>
  <c r="U595" i="9"/>
  <c r="O595" i="9"/>
  <c r="W594" i="9"/>
  <c r="V594" i="9"/>
  <c r="U594" i="9"/>
  <c r="O594" i="9"/>
  <c r="W593" i="9"/>
  <c r="V593" i="9"/>
  <c r="U593" i="9"/>
  <c r="O593" i="9"/>
  <c r="W592" i="9"/>
  <c r="V592" i="9"/>
  <c r="U592" i="9"/>
  <c r="O592" i="9"/>
  <c r="W591" i="9"/>
  <c r="V591" i="9"/>
  <c r="U591" i="9"/>
  <c r="O591" i="9"/>
  <c r="W590" i="9"/>
  <c r="V590" i="9"/>
  <c r="U590" i="9"/>
  <c r="O590" i="9"/>
  <c r="W589" i="9"/>
  <c r="V589" i="9"/>
  <c r="U589" i="9"/>
  <c r="O589" i="9"/>
  <c r="W588" i="9"/>
  <c r="V588" i="9"/>
  <c r="U588" i="9"/>
  <c r="O588" i="9"/>
  <c r="W587" i="9"/>
  <c r="V587" i="9"/>
  <c r="U587" i="9"/>
  <c r="O587" i="9"/>
  <c r="W586" i="9"/>
  <c r="V586" i="9"/>
  <c r="U586" i="9"/>
  <c r="O586" i="9"/>
  <c r="W585" i="9"/>
  <c r="V585" i="9"/>
  <c r="U585" i="9"/>
  <c r="O585" i="9"/>
  <c r="W584" i="9"/>
  <c r="V584" i="9"/>
  <c r="U584" i="9"/>
  <c r="O584" i="9"/>
  <c r="W583" i="9"/>
  <c r="V583" i="9"/>
  <c r="U583" i="9"/>
  <c r="O583" i="9"/>
  <c r="W582" i="9"/>
  <c r="V582" i="9"/>
  <c r="U582" i="9"/>
  <c r="O582" i="9"/>
  <c r="W581" i="9"/>
  <c r="V581" i="9"/>
  <c r="U581" i="9"/>
  <c r="O581" i="9"/>
  <c r="W580" i="9"/>
  <c r="V580" i="9"/>
  <c r="U580" i="9"/>
  <c r="O580" i="9"/>
  <c r="W579" i="9"/>
  <c r="V579" i="9"/>
  <c r="U579" i="9"/>
  <c r="O579" i="9"/>
  <c r="W578" i="9"/>
  <c r="V578" i="9"/>
  <c r="U578" i="9"/>
  <c r="O578" i="9"/>
  <c r="W577" i="9"/>
  <c r="V577" i="9"/>
  <c r="U577" i="9"/>
  <c r="O577" i="9"/>
  <c r="W576" i="9"/>
  <c r="V576" i="9"/>
  <c r="U576" i="9"/>
  <c r="O576" i="9"/>
  <c r="W575" i="9"/>
  <c r="V575" i="9"/>
  <c r="U575" i="9"/>
  <c r="O575" i="9"/>
  <c r="W574" i="9"/>
  <c r="V574" i="9"/>
  <c r="U574" i="9"/>
  <c r="O574" i="9"/>
  <c r="W573" i="9"/>
  <c r="V573" i="9"/>
  <c r="U573" i="9"/>
  <c r="O573" i="9"/>
  <c r="W572" i="9"/>
  <c r="V572" i="9"/>
  <c r="U572" i="9"/>
  <c r="O572" i="9"/>
  <c r="W571" i="9"/>
  <c r="V571" i="9"/>
  <c r="U571" i="9"/>
  <c r="O571" i="9"/>
  <c r="W570" i="9"/>
  <c r="V570" i="9"/>
  <c r="U570" i="9"/>
  <c r="O570" i="9"/>
  <c r="W569" i="9"/>
  <c r="V569" i="9"/>
  <c r="U569" i="9"/>
  <c r="O569" i="9"/>
  <c r="W568" i="9"/>
  <c r="V568" i="9"/>
  <c r="U568" i="9"/>
  <c r="O568" i="9"/>
  <c r="W567" i="9"/>
  <c r="V567" i="9"/>
  <c r="U567" i="9"/>
  <c r="O567" i="9"/>
  <c r="W566" i="9"/>
  <c r="V566" i="9"/>
  <c r="U566" i="9"/>
  <c r="O566" i="9"/>
  <c r="W565" i="9"/>
  <c r="V565" i="9"/>
  <c r="U565" i="9"/>
  <c r="O565" i="9"/>
  <c r="W564" i="9"/>
  <c r="V564" i="9"/>
  <c r="U564" i="9"/>
  <c r="O564" i="9"/>
  <c r="W563" i="9"/>
  <c r="V563" i="9"/>
  <c r="U563" i="9"/>
  <c r="O563" i="9"/>
  <c r="W562" i="9"/>
  <c r="V562" i="9"/>
  <c r="U562" i="9"/>
  <c r="O562" i="9"/>
  <c r="W561" i="9"/>
  <c r="V561" i="9"/>
  <c r="U561" i="9"/>
  <c r="O561" i="9"/>
  <c r="W560" i="9"/>
  <c r="V560" i="9"/>
  <c r="U560" i="9"/>
  <c r="O560" i="9"/>
  <c r="W559" i="9"/>
  <c r="V559" i="9"/>
  <c r="U559" i="9"/>
  <c r="O559" i="9"/>
  <c r="W558" i="9"/>
  <c r="V558" i="9"/>
  <c r="U558" i="9"/>
  <c r="O558" i="9"/>
  <c r="W557" i="9"/>
  <c r="V557" i="9"/>
  <c r="U557" i="9"/>
  <c r="O557" i="9"/>
  <c r="W556" i="9"/>
  <c r="V556" i="9"/>
  <c r="U556" i="9"/>
  <c r="O556" i="9"/>
  <c r="W555" i="9"/>
  <c r="V555" i="9"/>
  <c r="U555" i="9"/>
  <c r="O555" i="9"/>
  <c r="W554" i="9"/>
  <c r="V554" i="9"/>
  <c r="U554" i="9"/>
  <c r="O554" i="9"/>
  <c r="W553" i="9"/>
  <c r="V553" i="9"/>
  <c r="U553" i="9"/>
  <c r="O553" i="9"/>
  <c r="W552" i="9"/>
  <c r="V552" i="9"/>
  <c r="U552" i="9"/>
  <c r="O552" i="9"/>
  <c r="W551" i="9"/>
  <c r="V551" i="9"/>
  <c r="U551" i="9"/>
  <c r="O551" i="9"/>
  <c r="W550" i="9"/>
  <c r="V550" i="9"/>
  <c r="U550" i="9"/>
  <c r="O550" i="9"/>
  <c r="W549" i="9"/>
  <c r="V549" i="9"/>
  <c r="U549" i="9"/>
  <c r="O549" i="9"/>
  <c r="W548" i="9"/>
  <c r="V548" i="9"/>
  <c r="U548" i="9"/>
  <c r="O548" i="9"/>
  <c r="W547" i="9"/>
  <c r="V547" i="9"/>
  <c r="U547" i="9"/>
  <c r="O547" i="9"/>
  <c r="W546" i="9"/>
  <c r="V546" i="9"/>
  <c r="U546" i="9"/>
  <c r="O546" i="9"/>
  <c r="W545" i="9"/>
  <c r="V545" i="9"/>
  <c r="U545" i="9"/>
  <c r="O545" i="9"/>
  <c r="W544" i="9"/>
  <c r="V544" i="9"/>
  <c r="U544" i="9"/>
  <c r="O544" i="9"/>
  <c r="W543" i="9"/>
  <c r="V543" i="9"/>
  <c r="U543" i="9"/>
  <c r="O543" i="9"/>
  <c r="W542" i="9"/>
  <c r="V542" i="9"/>
  <c r="U542" i="9"/>
  <c r="O542" i="9"/>
  <c r="W541" i="9"/>
  <c r="V541" i="9"/>
  <c r="U541" i="9"/>
  <c r="O541" i="9"/>
  <c r="W540" i="9"/>
  <c r="V540" i="9"/>
  <c r="U540" i="9"/>
  <c r="O540" i="9"/>
  <c r="W539" i="9"/>
  <c r="V539" i="9"/>
  <c r="U539" i="9"/>
  <c r="O539" i="9"/>
  <c r="W538" i="9"/>
  <c r="V538" i="9"/>
  <c r="U538" i="9"/>
  <c r="O538" i="9"/>
  <c r="W537" i="9"/>
  <c r="V537" i="9"/>
  <c r="U537" i="9"/>
  <c r="O537" i="9"/>
  <c r="W536" i="9"/>
  <c r="V536" i="9"/>
  <c r="U536" i="9"/>
  <c r="O536" i="9"/>
  <c r="W535" i="9"/>
  <c r="V535" i="9"/>
  <c r="U535" i="9"/>
  <c r="O535" i="9"/>
  <c r="W534" i="9"/>
  <c r="V534" i="9"/>
  <c r="U534" i="9"/>
  <c r="O534" i="9"/>
  <c r="W533" i="9"/>
  <c r="V533" i="9"/>
  <c r="U533" i="9"/>
  <c r="O533" i="9"/>
  <c r="W532" i="9"/>
  <c r="V532" i="9"/>
  <c r="U532" i="9"/>
  <c r="O532" i="9"/>
  <c r="W531" i="9"/>
  <c r="V531" i="9"/>
  <c r="U531" i="9"/>
  <c r="O531" i="9"/>
  <c r="W530" i="9"/>
  <c r="V530" i="9"/>
  <c r="U530" i="9"/>
  <c r="O530" i="9"/>
  <c r="W529" i="9"/>
  <c r="V529" i="9"/>
  <c r="U529" i="9"/>
  <c r="O529" i="9"/>
  <c r="W528" i="9"/>
  <c r="V528" i="9"/>
  <c r="U528" i="9"/>
  <c r="O528" i="9"/>
  <c r="W527" i="9"/>
  <c r="V527" i="9"/>
  <c r="U527" i="9"/>
  <c r="O527" i="9"/>
  <c r="W526" i="9"/>
  <c r="V526" i="9"/>
  <c r="U526" i="9"/>
  <c r="O526" i="9"/>
  <c r="W525" i="9"/>
  <c r="V525" i="9"/>
  <c r="U525" i="9"/>
  <c r="O525" i="9"/>
  <c r="W524" i="9"/>
  <c r="V524" i="9"/>
  <c r="U524" i="9"/>
  <c r="O524" i="9"/>
  <c r="W523" i="9"/>
  <c r="V523" i="9"/>
  <c r="U523" i="9"/>
  <c r="O523" i="9"/>
  <c r="W522" i="9"/>
  <c r="V522" i="9"/>
  <c r="U522" i="9"/>
  <c r="O522" i="9"/>
  <c r="W521" i="9"/>
  <c r="V521" i="9"/>
  <c r="U521" i="9"/>
  <c r="O521" i="9"/>
  <c r="W520" i="9"/>
  <c r="V520" i="9"/>
  <c r="U520" i="9"/>
  <c r="O520" i="9"/>
  <c r="W519" i="9"/>
  <c r="V519" i="9"/>
  <c r="U519" i="9"/>
  <c r="O519" i="9"/>
  <c r="W518" i="9"/>
  <c r="V518" i="9"/>
  <c r="U518" i="9"/>
  <c r="O518" i="9"/>
  <c r="W517" i="9"/>
  <c r="V517" i="9"/>
  <c r="U517" i="9"/>
  <c r="O517" i="9"/>
  <c r="W516" i="9"/>
  <c r="V516" i="9"/>
  <c r="U516" i="9"/>
  <c r="O516" i="9"/>
  <c r="W515" i="9"/>
  <c r="V515" i="9"/>
  <c r="U515" i="9"/>
  <c r="O515" i="9"/>
  <c r="W514" i="9"/>
  <c r="V514" i="9"/>
  <c r="U514" i="9"/>
  <c r="O514" i="9"/>
  <c r="W513" i="9"/>
  <c r="V513" i="9"/>
  <c r="U513" i="9"/>
  <c r="O513" i="9"/>
  <c r="W512" i="9"/>
  <c r="V512" i="9"/>
  <c r="U512" i="9"/>
  <c r="O512" i="9"/>
  <c r="W511" i="9"/>
  <c r="V511" i="9"/>
  <c r="U511" i="9"/>
  <c r="O511" i="9"/>
  <c r="W510" i="9"/>
  <c r="V510" i="9"/>
  <c r="U510" i="9"/>
  <c r="O510" i="9"/>
  <c r="W509" i="9"/>
  <c r="V509" i="9"/>
  <c r="U509" i="9"/>
  <c r="O509" i="9"/>
  <c r="W508" i="9"/>
  <c r="V508" i="9"/>
  <c r="U508" i="9"/>
  <c r="O508" i="9"/>
  <c r="W507" i="9"/>
  <c r="V507" i="9"/>
  <c r="U507" i="9"/>
  <c r="O507" i="9"/>
  <c r="W506" i="9"/>
  <c r="V506" i="9"/>
  <c r="U506" i="9"/>
  <c r="O506" i="9"/>
  <c r="W505" i="9"/>
  <c r="V505" i="9"/>
  <c r="U505" i="9"/>
  <c r="O505" i="9"/>
  <c r="W504" i="9"/>
  <c r="V504" i="9"/>
  <c r="U504" i="9"/>
  <c r="O504" i="9"/>
  <c r="W503" i="9"/>
  <c r="V503" i="9"/>
  <c r="U503" i="9"/>
  <c r="O503" i="9"/>
  <c r="W502" i="9"/>
  <c r="V502" i="9"/>
  <c r="U502" i="9"/>
  <c r="O502" i="9"/>
  <c r="W501" i="9"/>
  <c r="V501" i="9"/>
  <c r="U501" i="9"/>
  <c r="O501" i="9"/>
  <c r="W500" i="9"/>
  <c r="V500" i="9"/>
  <c r="U500" i="9"/>
  <c r="O500" i="9"/>
  <c r="W499" i="9"/>
  <c r="V499" i="9"/>
  <c r="U499" i="9"/>
  <c r="O499" i="9"/>
  <c r="W498" i="9"/>
  <c r="V498" i="9"/>
  <c r="U498" i="9"/>
  <c r="O498" i="9"/>
  <c r="W497" i="9"/>
  <c r="V497" i="9"/>
  <c r="U497" i="9"/>
  <c r="O497" i="9"/>
  <c r="W496" i="9"/>
  <c r="V496" i="9"/>
  <c r="U496" i="9"/>
  <c r="O496" i="9"/>
  <c r="W495" i="9"/>
  <c r="V495" i="9"/>
  <c r="U495" i="9"/>
  <c r="O495" i="9"/>
  <c r="W494" i="9"/>
  <c r="V494" i="9"/>
  <c r="U494" i="9"/>
  <c r="O494" i="9"/>
  <c r="W493" i="9"/>
  <c r="V493" i="9"/>
  <c r="U493" i="9"/>
  <c r="O493" i="9"/>
  <c r="W492" i="9"/>
  <c r="V492" i="9"/>
  <c r="U492" i="9"/>
  <c r="O492" i="9"/>
  <c r="W491" i="9"/>
  <c r="V491" i="9"/>
  <c r="U491" i="9"/>
  <c r="O491" i="9"/>
  <c r="W490" i="9"/>
  <c r="V490" i="9"/>
  <c r="U490" i="9"/>
  <c r="O490" i="9"/>
  <c r="W489" i="9"/>
  <c r="V489" i="9"/>
  <c r="U489" i="9"/>
  <c r="O489" i="9"/>
  <c r="W488" i="9"/>
  <c r="V488" i="9"/>
  <c r="U488" i="9"/>
  <c r="O488" i="9"/>
  <c r="W487" i="9"/>
  <c r="V487" i="9"/>
  <c r="U487" i="9"/>
  <c r="O487" i="9"/>
  <c r="W486" i="9"/>
  <c r="V486" i="9"/>
  <c r="U486" i="9"/>
  <c r="O486" i="9"/>
  <c r="W485" i="9"/>
  <c r="V485" i="9"/>
  <c r="U485" i="9"/>
  <c r="O485" i="9"/>
  <c r="W484" i="9"/>
  <c r="V484" i="9"/>
  <c r="U484" i="9"/>
  <c r="O484" i="9"/>
  <c r="W483" i="9"/>
  <c r="V483" i="9"/>
  <c r="U483" i="9"/>
  <c r="O483" i="9"/>
  <c r="W482" i="9"/>
  <c r="V482" i="9"/>
  <c r="U482" i="9"/>
  <c r="O482" i="9"/>
  <c r="W481" i="9"/>
  <c r="V481" i="9"/>
  <c r="U481" i="9"/>
  <c r="O481" i="9"/>
  <c r="W480" i="9"/>
  <c r="V480" i="9"/>
  <c r="U480" i="9"/>
  <c r="O480" i="9"/>
  <c r="W479" i="9"/>
  <c r="V479" i="9"/>
  <c r="U479" i="9"/>
  <c r="O479" i="9"/>
  <c r="W478" i="9"/>
  <c r="V478" i="9"/>
  <c r="U478" i="9"/>
  <c r="O478" i="9"/>
  <c r="W477" i="9"/>
  <c r="V477" i="9"/>
  <c r="U477" i="9"/>
  <c r="O477" i="9"/>
  <c r="W476" i="9"/>
  <c r="V476" i="9"/>
  <c r="U476" i="9"/>
  <c r="O476" i="9"/>
  <c r="W475" i="9"/>
  <c r="V475" i="9"/>
  <c r="U475" i="9"/>
  <c r="O475" i="9"/>
  <c r="W474" i="9"/>
  <c r="V474" i="9"/>
  <c r="U474" i="9"/>
  <c r="O474" i="9"/>
  <c r="W473" i="9"/>
  <c r="V473" i="9"/>
  <c r="U473" i="9"/>
  <c r="O473" i="9"/>
  <c r="W472" i="9"/>
  <c r="V472" i="9"/>
  <c r="U472" i="9"/>
  <c r="O472" i="9"/>
  <c r="W471" i="9"/>
  <c r="V471" i="9"/>
  <c r="U471" i="9"/>
  <c r="O471" i="9"/>
  <c r="W470" i="9"/>
  <c r="V470" i="9"/>
  <c r="U470" i="9"/>
  <c r="O470" i="9"/>
  <c r="W469" i="9"/>
  <c r="V469" i="9"/>
  <c r="U469" i="9"/>
  <c r="O469" i="9"/>
  <c r="W468" i="9"/>
  <c r="V468" i="9"/>
  <c r="U468" i="9"/>
  <c r="O468" i="9"/>
  <c r="W467" i="9"/>
  <c r="V467" i="9"/>
  <c r="U467" i="9"/>
  <c r="O467" i="9"/>
  <c r="W466" i="9"/>
  <c r="V466" i="9"/>
  <c r="U466" i="9"/>
  <c r="O466" i="9"/>
  <c r="W465" i="9"/>
  <c r="V465" i="9"/>
  <c r="U465" i="9"/>
  <c r="O465" i="9"/>
  <c r="W464" i="9"/>
  <c r="V464" i="9"/>
  <c r="U464" i="9"/>
  <c r="O464" i="9"/>
  <c r="W463" i="9"/>
  <c r="V463" i="9"/>
  <c r="U463" i="9"/>
  <c r="O463" i="9"/>
  <c r="W462" i="9"/>
  <c r="V462" i="9"/>
  <c r="U462" i="9"/>
  <c r="O462" i="9"/>
  <c r="W461" i="9"/>
  <c r="V461" i="9"/>
  <c r="U461" i="9"/>
  <c r="O461" i="9"/>
  <c r="W460" i="9"/>
  <c r="V460" i="9"/>
  <c r="U460" i="9"/>
  <c r="O460" i="9"/>
  <c r="W459" i="9"/>
  <c r="V459" i="9"/>
  <c r="U459" i="9"/>
  <c r="O459" i="9"/>
  <c r="W458" i="9"/>
  <c r="V458" i="9"/>
  <c r="U458" i="9"/>
  <c r="O458" i="9"/>
  <c r="W457" i="9"/>
  <c r="V457" i="9"/>
  <c r="U457" i="9"/>
  <c r="O457" i="9"/>
  <c r="W456" i="9"/>
  <c r="V456" i="9"/>
  <c r="U456" i="9"/>
  <c r="O456" i="9"/>
  <c r="W455" i="9"/>
  <c r="V455" i="9"/>
  <c r="U455" i="9"/>
  <c r="O455" i="9"/>
  <c r="W454" i="9"/>
  <c r="V454" i="9"/>
  <c r="U454" i="9"/>
  <c r="O454" i="9"/>
  <c r="W453" i="9"/>
  <c r="V453" i="9"/>
  <c r="U453" i="9"/>
  <c r="O453" i="9"/>
  <c r="W452" i="9"/>
  <c r="V452" i="9"/>
  <c r="U452" i="9"/>
  <c r="O452" i="9"/>
  <c r="W451" i="9"/>
  <c r="V451" i="9"/>
  <c r="U451" i="9"/>
  <c r="O451" i="9"/>
  <c r="W450" i="9"/>
  <c r="V450" i="9"/>
  <c r="U450" i="9"/>
  <c r="O450" i="9"/>
  <c r="W449" i="9"/>
  <c r="V449" i="9"/>
  <c r="U449" i="9"/>
  <c r="O449" i="9"/>
  <c r="W448" i="9"/>
  <c r="V448" i="9"/>
  <c r="U448" i="9"/>
  <c r="O448" i="9"/>
  <c r="W447" i="9"/>
  <c r="V447" i="9"/>
  <c r="U447" i="9"/>
  <c r="O447" i="9"/>
  <c r="W446" i="9"/>
  <c r="V446" i="9"/>
  <c r="U446" i="9"/>
  <c r="O446" i="9"/>
  <c r="W445" i="9"/>
  <c r="V445" i="9"/>
  <c r="U445" i="9"/>
  <c r="O445" i="9"/>
  <c r="W444" i="9"/>
  <c r="V444" i="9"/>
  <c r="U444" i="9"/>
  <c r="O444" i="9"/>
  <c r="W443" i="9"/>
  <c r="V443" i="9"/>
  <c r="U443" i="9"/>
  <c r="O443" i="9"/>
  <c r="W442" i="9"/>
  <c r="V442" i="9"/>
  <c r="U442" i="9"/>
  <c r="O442" i="9"/>
  <c r="W441" i="9"/>
  <c r="V441" i="9"/>
  <c r="U441" i="9"/>
  <c r="O441" i="9"/>
  <c r="W440" i="9"/>
  <c r="V440" i="9"/>
  <c r="U440" i="9"/>
  <c r="O440" i="9"/>
  <c r="W439" i="9"/>
  <c r="V439" i="9"/>
  <c r="U439" i="9"/>
  <c r="O439" i="9"/>
  <c r="W438" i="9"/>
  <c r="V438" i="9"/>
  <c r="U438" i="9"/>
  <c r="O438" i="9"/>
  <c r="W437" i="9"/>
  <c r="V437" i="9"/>
  <c r="U437" i="9"/>
  <c r="O437" i="9"/>
  <c r="W436" i="9"/>
  <c r="V436" i="9"/>
  <c r="U436" i="9"/>
  <c r="O436" i="9"/>
  <c r="W435" i="9"/>
  <c r="V435" i="9"/>
  <c r="U435" i="9"/>
  <c r="O435" i="9"/>
  <c r="W434" i="9"/>
  <c r="V434" i="9"/>
  <c r="U434" i="9"/>
  <c r="O434" i="9"/>
  <c r="W433" i="9"/>
  <c r="V433" i="9"/>
  <c r="U433" i="9"/>
  <c r="O433" i="9"/>
  <c r="W432" i="9"/>
  <c r="V432" i="9"/>
  <c r="U432" i="9"/>
  <c r="O432" i="9"/>
  <c r="W431" i="9"/>
  <c r="V431" i="9"/>
  <c r="U431" i="9"/>
  <c r="O431" i="9"/>
  <c r="W430" i="9"/>
  <c r="V430" i="9"/>
  <c r="U430" i="9"/>
  <c r="O430" i="9"/>
  <c r="W429" i="9"/>
  <c r="V429" i="9"/>
  <c r="U429" i="9"/>
  <c r="O429" i="9"/>
  <c r="W428" i="9"/>
  <c r="V428" i="9"/>
  <c r="U428" i="9"/>
  <c r="O428" i="9"/>
  <c r="W427" i="9"/>
  <c r="V427" i="9"/>
  <c r="U427" i="9"/>
  <c r="O427" i="9"/>
  <c r="W426" i="9"/>
  <c r="V426" i="9"/>
  <c r="U426" i="9"/>
  <c r="O426" i="9"/>
  <c r="W425" i="9"/>
  <c r="V425" i="9"/>
  <c r="U425" i="9"/>
  <c r="O425" i="9"/>
  <c r="W424" i="9"/>
  <c r="V424" i="9"/>
  <c r="U424" i="9"/>
  <c r="O424" i="9"/>
  <c r="W423" i="9"/>
  <c r="V423" i="9"/>
  <c r="U423" i="9"/>
  <c r="O423" i="9"/>
  <c r="W422" i="9"/>
  <c r="V422" i="9"/>
  <c r="U422" i="9"/>
  <c r="O422" i="9"/>
  <c r="W421" i="9"/>
  <c r="V421" i="9"/>
  <c r="U421" i="9"/>
  <c r="O421" i="9"/>
  <c r="W420" i="9"/>
  <c r="V420" i="9"/>
  <c r="U420" i="9"/>
  <c r="O420" i="9"/>
  <c r="W419" i="9"/>
  <c r="V419" i="9"/>
  <c r="U419" i="9"/>
  <c r="O419" i="9"/>
  <c r="W418" i="9"/>
  <c r="V418" i="9"/>
  <c r="U418" i="9"/>
  <c r="O418" i="9"/>
  <c r="W417" i="9"/>
  <c r="V417" i="9"/>
  <c r="U417" i="9"/>
  <c r="O417" i="9"/>
  <c r="W416" i="9"/>
  <c r="V416" i="9"/>
  <c r="U416" i="9"/>
  <c r="O416" i="9"/>
  <c r="W415" i="9"/>
  <c r="V415" i="9"/>
  <c r="U415" i="9"/>
  <c r="O415" i="9"/>
  <c r="W414" i="9"/>
  <c r="V414" i="9"/>
  <c r="U414" i="9"/>
  <c r="O414" i="9"/>
  <c r="W413" i="9"/>
  <c r="V413" i="9"/>
  <c r="U413" i="9"/>
  <c r="O413" i="9"/>
  <c r="W412" i="9"/>
  <c r="V412" i="9"/>
  <c r="U412" i="9"/>
  <c r="O412" i="9"/>
  <c r="W411" i="9"/>
  <c r="V411" i="9"/>
  <c r="U411" i="9"/>
  <c r="O411" i="9"/>
  <c r="W410" i="9"/>
  <c r="V410" i="9"/>
  <c r="U410" i="9"/>
  <c r="O410" i="9"/>
  <c r="W409" i="9"/>
  <c r="V409" i="9"/>
  <c r="U409" i="9"/>
  <c r="O409" i="9"/>
  <c r="W408" i="9"/>
  <c r="V408" i="9"/>
  <c r="U408" i="9"/>
  <c r="O408" i="9"/>
  <c r="W407" i="9"/>
  <c r="V407" i="9"/>
  <c r="U407" i="9"/>
  <c r="O407" i="9"/>
  <c r="W406" i="9"/>
  <c r="V406" i="9"/>
  <c r="U406" i="9"/>
  <c r="O406" i="9"/>
  <c r="W405" i="9"/>
  <c r="V405" i="9"/>
  <c r="U405" i="9"/>
  <c r="O405" i="9"/>
  <c r="W404" i="9"/>
  <c r="V404" i="9"/>
  <c r="U404" i="9"/>
  <c r="O404" i="9"/>
  <c r="W403" i="9"/>
  <c r="V403" i="9"/>
  <c r="U403" i="9"/>
  <c r="O403" i="9"/>
  <c r="W402" i="9"/>
  <c r="V402" i="9"/>
  <c r="U402" i="9"/>
  <c r="O402" i="9"/>
  <c r="W401" i="9"/>
  <c r="V401" i="9"/>
  <c r="U401" i="9"/>
  <c r="O401" i="9"/>
  <c r="W400" i="9"/>
  <c r="V400" i="9"/>
  <c r="U400" i="9"/>
  <c r="O400" i="9"/>
  <c r="W399" i="9"/>
  <c r="V399" i="9"/>
  <c r="U399" i="9"/>
  <c r="O399" i="9"/>
  <c r="W398" i="9"/>
  <c r="V398" i="9"/>
  <c r="U398" i="9"/>
  <c r="O398" i="9"/>
  <c r="W397" i="9"/>
  <c r="V397" i="9"/>
  <c r="U397" i="9"/>
  <c r="O397" i="9"/>
  <c r="W396" i="9"/>
  <c r="V396" i="9"/>
  <c r="U396" i="9"/>
  <c r="O396" i="9"/>
  <c r="W395" i="9"/>
  <c r="V395" i="9"/>
  <c r="U395" i="9"/>
  <c r="O395" i="9"/>
  <c r="W394" i="9"/>
  <c r="V394" i="9"/>
  <c r="U394" i="9"/>
  <c r="O394" i="9"/>
  <c r="W393" i="9"/>
  <c r="V393" i="9"/>
  <c r="U393" i="9"/>
  <c r="O393" i="9"/>
  <c r="W392" i="9"/>
  <c r="V392" i="9"/>
  <c r="U392" i="9"/>
  <c r="O392" i="9"/>
  <c r="W391" i="9"/>
  <c r="V391" i="9"/>
  <c r="U391" i="9"/>
  <c r="O391" i="9"/>
  <c r="W390" i="9"/>
  <c r="V390" i="9"/>
  <c r="U390" i="9"/>
  <c r="O390" i="9"/>
  <c r="W389" i="9"/>
  <c r="V389" i="9"/>
  <c r="U389" i="9"/>
  <c r="O389" i="9"/>
  <c r="W388" i="9"/>
  <c r="V388" i="9"/>
  <c r="U388" i="9"/>
  <c r="O388" i="9"/>
  <c r="W387" i="9"/>
  <c r="V387" i="9"/>
  <c r="U387" i="9"/>
  <c r="O387" i="9"/>
  <c r="W386" i="9"/>
  <c r="V386" i="9"/>
  <c r="U386" i="9"/>
  <c r="O386" i="9"/>
  <c r="W385" i="9"/>
  <c r="V385" i="9"/>
  <c r="U385" i="9"/>
  <c r="O385" i="9"/>
  <c r="W384" i="9"/>
  <c r="V384" i="9"/>
  <c r="U384" i="9"/>
  <c r="O384" i="9"/>
  <c r="W383" i="9"/>
  <c r="V383" i="9"/>
  <c r="U383" i="9"/>
  <c r="O383" i="9"/>
  <c r="W382" i="9"/>
  <c r="V382" i="9"/>
  <c r="U382" i="9"/>
  <c r="O382" i="9"/>
  <c r="W381" i="9"/>
  <c r="V381" i="9"/>
  <c r="U381" i="9"/>
  <c r="O381" i="9"/>
  <c r="W380" i="9"/>
  <c r="V380" i="9"/>
  <c r="U380" i="9"/>
  <c r="O380" i="9"/>
  <c r="W379" i="9"/>
  <c r="V379" i="9"/>
  <c r="U379" i="9"/>
  <c r="O379" i="9"/>
  <c r="W378" i="9"/>
  <c r="V378" i="9"/>
  <c r="U378" i="9"/>
  <c r="O378" i="9"/>
  <c r="W377" i="9"/>
  <c r="V377" i="9"/>
  <c r="U377" i="9"/>
  <c r="O377" i="9"/>
  <c r="W376" i="9"/>
  <c r="V376" i="9"/>
  <c r="U376" i="9"/>
  <c r="O376" i="9"/>
  <c r="W375" i="9"/>
  <c r="V375" i="9"/>
  <c r="U375" i="9"/>
  <c r="O375" i="9"/>
  <c r="W374" i="9"/>
  <c r="V374" i="9"/>
  <c r="U374" i="9"/>
  <c r="O374" i="9"/>
  <c r="W373" i="9"/>
  <c r="V373" i="9"/>
  <c r="U373" i="9"/>
  <c r="O373" i="9"/>
  <c r="W372" i="9"/>
  <c r="V372" i="9"/>
  <c r="U372" i="9"/>
  <c r="O372" i="9"/>
  <c r="W371" i="9"/>
  <c r="V371" i="9"/>
  <c r="U371" i="9"/>
  <c r="O371" i="9"/>
  <c r="W370" i="9"/>
  <c r="V370" i="9"/>
  <c r="U370" i="9"/>
  <c r="O370" i="9"/>
  <c r="W369" i="9"/>
  <c r="V369" i="9"/>
  <c r="U369" i="9"/>
  <c r="O369" i="9"/>
  <c r="W368" i="9"/>
  <c r="V368" i="9"/>
  <c r="U368" i="9"/>
  <c r="O368" i="9"/>
  <c r="W367" i="9"/>
  <c r="V367" i="9"/>
  <c r="U367" i="9"/>
  <c r="O367" i="9"/>
  <c r="W366" i="9"/>
  <c r="V366" i="9"/>
  <c r="U366" i="9"/>
  <c r="O366" i="9"/>
  <c r="W365" i="9"/>
  <c r="V365" i="9"/>
  <c r="U365" i="9"/>
  <c r="O365" i="9"/>
  <c r="W364" i="9"/>
  <c r="V364" i="9"/>
  <c r="U364" i="9"/>
  <c r="O364" i="9"/>
  <c r="W363" i="9"/>
  <c r="V363" i="9"/>
  <c r="U363" i="9"/>
  <c r="O363" i="9"/>
  <c r="W362" i="9"/>
  <c r="V362" i="9"/>
  <c r="U362" i="9"/>
  <c r="O362" i="9"/>
  <c r="W361" i="9"/>
  <c r="V361" i="9"/>
  <c r="U361" i="9"/>
  <c r="O361" i="9"/>
  <c r="W360" i="9"/>
  <c r="V360" i="9"/>
  <c r="U360" i="9"/>
  <c r="O360" i="9"/>
  <c r="W359" i="9"/>
  <c r="V359" i="9"/>
  <c r="U359" i="9"/>
  <c r="O359" i="9"/>
  <c r="W358" i="9"/>
  <c r="V358" i="9"/>
  <c r="U358" i="9"/>
  <c r="O358" i="9"/>
  <c r="W357" i="9"/>
  <c r="V357" i="9"/>
  <c r="U357" i="9"/>
  <c r="O357" i="9"/>
  <c r="W356" i="9"/>
  <c r="V356" i="9"/>
  <c r="U356" i="9"/>
  <c r="O356" i="9"/>
  <c r="W355" i="9"/>
  <c r="V355" i="9"/>
  <c r="U355" i="9"/>
  <c r="O355" i="9"/>
  <c r="W354" i="9"/>
  <c r="V354" i="9"/>
  <c r="U354" i="9"/>
  <c r="O354" i="9"/>
  <c r="W353" i="9"/>
  <c r="V353" i="9"/>
  <c r="U353" i="9"/>
  <c r="O353" i="9"/>
  <c r="W352" i="9"/>
  <c r="V352" i="9"/>
  <c r="U352" i="9"/>
  <c r="O352" i="9"/>
  <c r="W351" i="9"/>
  <c r="V351" i="9"/>
  <c r="U351" i="9"/>
  <c r="O351" i="9"/>
  <c r="W350" i="9"/>
  <c r="V350" i="9"/>
  <c r="U350" i="9"/>
  <c r="O350" i="9"/>
  <c r="W349" i="9"/>
  <c r="V349" i="9"/>
  <c r="U349" i="9"/>
  <c r="O349" i="9"/>
  <c r="W348" i="9"/>
  <c r="V348" i="9"/>
  <c r="U348" i="9"/>
  <c r="O348" i="9"/>
  <c r="W347" i="9"/>
  <c r="V347" i="9"/>
  <c r="U347" i="9"/>
  <c r="O347" i="9"/>
  <c r="W346" i="9"/>
  <c r="V346" i="9"/>
  <c r="U346" i="9"/>
  <c r="O346" i="9"/>
  <c r="W345" i="9"/>
  <c r="V345" i="9"/>
  <c r="U345" i="9"/>
  <c r="O345" i="9"/>
  <c r="W344" i="9"/>
  <c r="V344" i="9"/>
  <c r="U344" i="9"/>
  <c r="O344" i="9"/>
  <c r="W343" i="9"/>
  <c r="V343" i="9"/>
  <c r="U343" i="9"/>
  <c r="O343" i="9"/>
  <c r="W342" i="9"/>
  <c r="V342" i="9"/>
  <c r="U342" i="9"/>
  <c r="O342" i="9"/>
  <c r="W341" i="9"/>
  <c r="V341" i="9"/>
  <c r="U341" i="9"/>
  <c r="O341" i="9"/>
  <c r="W340" i="9"/>
  <c r="V340" i="9"/>
  <c r="U340" i="9"/>
  <c r="O340" i="9"/>
  <c r="W339" i="9"/>
  <c r="V339" i="9"/>
  <c r="U339" i="9"/>
  <c r="O339" i="9"/>
  <c r="W338" i="9"/>
  <c r="V338" i="9"/>
  <c r="U338" i="9"/>
  <c r="O338" i="9"/>
  <c r="W337" i="9"/>
  <c r="V337" i="9"/>
  <c r="U337" i="9"/>
  <c r="O337" i="9"/>
  <c r="W336" i="9"/>
  <c r="V336" i="9"/>
  <c r="U336" i="9"/>
  <c r="O336" i="9"/>
  <c r="W335" i="9"/>
  <c r="V335" i="9"/>
  <c r="U335" i="9"/>
  <c r="O335" i="9"/>
  <c r="W334" i="9"/>
  <c r="V334" i="9"/>
  <c r="U334" i="9"/>
  <c r="O334" i="9"/>
  <c r="W333" i="9"/>
  <c r="V333" i="9"/>
  <c r="U333" i="9"/>
  <c r="O333" i="9"/>
  <c r="W332" i="9"/>
  <c r="V332" i="9"/>
  <c r="U332" i="9"/>
  <c r="O332" i="9"/>
  <c r="W331" i="9"/>
  <c r="V331" i="9"/>
  <c r="U331" i="9"/>
  <c r="O331" i="9"/>
  <c r="W330" i="9"/>
  <c r="V330" i="9"/>
  <c r="U330" i="9"/>
  <c r="O330" i="9"/>
  <c r="W329" i="9"/>
  <c r="V329" i="9"/>
  <c r="U329" i="9"/>
  <c r="O329" i="9"/>
  <c r="W328" i="9"/>
  <c r="V328" i="9"/>
  <c r="U328" i="9"/>
  <c r="O328" i="9"/>
  <c r="W327" i="9"/>
  <c r="V327" i="9"/>
  <c r="U327" i="9"/>
  <c r="O327" i="9"/>
  <c r="W326" i="9"/>
  <c r="V326" i="9"/>
  <c r="U326" i="9"/>
  <c r="O326" i="9"/>
  <c r="W325" i="9"/>
  <c r="V325" i="9"/>
  <c r="U325" i="9"/>
  <c r="O325" i="9"/>
  <c r="W324" i="9"/>
  <c r="V324" i="9"/>
  <c r="U324" i="9"/>
  <c r="O324" i="9"/>
  <c r="W323" i="9"/>
  <c r="V323" i="9"/>
  <c r="U323" i="9"/>
  <c r="O323" i="9"/>
  <c r="W322" i="9"/>
  <c r="V322" i="9"/>
  <c r="U322" i="9"/>
  <c r="O322" i="9"/>
  <c r="W321" i="9"/>
  <c r="V321" i="9"/>
  <c r="U321" i="9"/>
  <c r="O321" i="9"/>
  <c r="W320" i="9"/>
  <c r="V320" i="9"/>
  <c r="U320" i="9"/>
  <c r="O320" i="9"/>
  <c r="W319" i="9"/>
  <c r="V319" i="9"/>
  <c r="U319" i="9"/>
  <c r="O319" i="9"/>
  <c r="W318" i="9"/>
  <c r="V318" i="9"/>
  <c r="U318" i="9"/>
  <c r="O318" i="9"/>
  <c r="W317" i="9"/>
  <c r="V317" i="9"/>
  <c r="U317" i="9"/>
  <c r="O317" i="9"/>
  <c r="W316" i="9"/>
  <c r="V316" i="9"/>
  <c r="U316" i="9"/>
  <c r="O316" i="9"/>
  <c r="W315" i="9"/>
  <c r="V315" i="9"/>
  <c r="U315" i="9"/>
  <c r="O315" i="9"/>
  <c r="W314" i="9"/>
  <c r="V314" i="9"/>
  <c r="U314" i="9"/>
  <c r="O314" i="9"/>
  <c r="W313" i="9"/>
  <c r="V313" i="9"/>
  <c r="U313" i="9"/>
  <c r="O313" i="9"/>
  <c r="W312" i="9"/>
  <c r="V312" i="9"/>
  <c r="U312" i="9"/>
  <c r="O312" i="9"/>
  <c r="W311" i="9"/>
  <c r="V311" i="9"/>
  <c r="U311" i="9"/>
  <c r="O311" i="9"/>
  <c r="W310" i="9"/>
  <c r="V310" i="9"/>
  <c r="U310" i="9"/>
  <c r="O310" i="9"/>
  <c r="W309" i="9"/>
  <c r="V309" i="9"/>
  <c r="U309" i="9"/>
  <c r="O309" i="9"/>
  <c r="W308" i="9"/>
  <c r="V308" i="9"/>
  <c r="U308" i="9"/>
  <c r="O308" i="9"/>
  <c r="W307" i="9"/>
  <c r="V307" i="9"/>
  <c r="U307" i="9"/>
  <c r="O307" i="9"/>
  <c r="W306" i="9"/>
  <c r="V306" i="9"/>
  <c r="U306" i="9"/>
  <c r="O306" i="9"/>
  <c r="W305" i="9"/>
  <c r="V305" i="9"/>
  <c r="U305" i="9"/>
  <c r="O305" i="9"/>
  <c r="W304" i="9"/>
  <c r="V304" i="9"/>
  <c r="U304" i="9"/>
  <c r="O304" i="9"/>
  <c r="W303" i="9"/>
  <c r="V303" i="9"/>
  <c r="U303" i="9"/>
  <c r="O303" i="9"/>
  <c r="W302" i="9"/>
  <c r="V302" i="9"/>
  <c r="U302" i="9"/>
  <c r="O302" i="9"/>
  <c r="W301" i="9"/>
  <c r="V301" i="9"/>
  <c r="U301" i="9"/>
  <c r="O301" i="9"/>
  <c r="W300" i="9"/>
  <c r="V300" i="9"/>
  <c r="U300" i="9"/>
  <c r="O300" i="9"/>
  <c r="W299" i="9"/>
  <c r="V299" i="9"/>
  <c r="U299" i="9"/>
  <c r="O299" i="9"/>
  <c r="W298" i="9"/>
  <c r="V298" i="9"/>
  <c r="U298" i="9"/>
  <c r="O298" i="9"/>
  <c r="W297" i="9"/>
  <c r="V297" i="9"/>
  <c r="U297" i="9"/>
  <c r="O297" i="9"/>
  <c r="W296" i="9"/>
  <c r="V296" i="9"/>
  <c r="U296" i="9"/>
  <c r="O296" i="9"/>
  <c r="W295" i="9"/>
  <c r="V295" i="9"/>
  <c r="U295" i="9"/>
  <c r="O295" i="9"/>
  <c r="W294" i="9"/>
  <c r="V294" i="9"/>
  <c r="U294" i="9"/>
  <c r="O294" i="9"/>
  <c r="W293" i="9"/>
  <c r="V293" i="9"/>
  <c r="U293" i="9"/>
  <c r="O293" i="9"/>
  <c r="W292" i="9"/>
  <c r="V292" i="9"/>
  <c r="U292" i="9"/>
  <c r="O292" i="9"/>
  <c r="W291" i="9"/>
  <c r="V291" i="9"/>
  <c r="U291" i="9"/>
  <c r="O291" i="9"/>
  <c r="W290" i="9"/>
  <c r="V290" i="9"/>
  <c r="U290" i="9"/>
  <c r="O290" i="9"/>
  <c r="W289" i="9"/>
  <c r="V289" i="9"/>
  <c r="U289" i="9"/>
  <c r="O289" i="9"/>
  <c r="W288" i="9"/>
  <c r="V288" i="9"/>
  <c r="U288" i="9"/>
  <c r="O288" i="9"/>
  <c r="W287" i="9"/>
  <c r="V287" i="9"/>
  <c r="U287" i="9"/>
  <c r="O287" i="9"/>
  <c r="W286" i="9"/>
  <c r="V286" i="9"/>
  <c r="U286" i="9"/>
  <c r="O286" i="9"/>
  <c r="W285" i="9"/>
  <c r="V285" i="9"/>
  <c r="U285" i="9"/>
  <c r="O285" i="9"/>
  <c r="W284" i="9"/>
  <c r="V284" i="9"/>
  <c r="U284" i="9"/>
  <c r="O284" i="9"/>
  <c r="W283" i="9"/>
  <c r="V283" i="9"/>
  <c r="U283" i="9"/>
  <c r="O283" i="9"/>
  <c r="W282" i="9"/>
  <c r="V282" i="9"/>
  <c r="U282" i="9"/>
  <c r="O282" i="9"/>
  <c r="W281" i="9"/>
  <c r="V281" i="9"/>
  <c r="U281" i="9"/>
  <c r="O281" i="9"/>
  <c r="W280" i="9"/>
  <c r="V280" i="9"/>
  <c r="U280" i="9"/>
  <c r="O280" i="9"/>
  <c r="W279" i="9"/>
  <c r="V279" i="9"/>
  <c r="U279" i="9"/>
  <c r="O279" i="9"/>
  <c r="W278" i="9"/>
  <c r="V278" i="9"/>
  <c r="U278" i="9"/>
  <c r="O278" i="9"/>
  <c r="W277" i="9"/>
  <c r="V277" i="9"/>
  <c r="U277" i="9"/>
  <c r="O277" i="9"/>
  <c r="W276" i="9"/>
  <c r="V276" i="9"/>
  <c r="U276" i="9"/>
  <c r="O276" i="9"/>
  <c r="W275" i="9"/>
  <c r="V275" i="9"/>
  <c r="U275" i="9"/>
  <c r="O275" i="9"/>
  <c r="W274" i="9"/>
  <c r="V274" i="9"/>
  <c r="U274" i="9"/>
  <c r="O274" i="9"/>
  <c r="W273" i="9"/>
  <c r="V273" i="9"/>
  <c r="U273" i="9"/>
  <c r="O273" i="9"/>
  <c r="W272" i="9"/>
  <c r="V272" i="9"/>
  <c r="U272" i="9"/>
  <c r="O272" i="9"/>
  <c r="W271" i="9"/>
  <c r="V271" i="9"/>
  <c r="U271" i="9"/>
  <c r="O271" i="9"/>
  <c r="W270" i="9"/>
  <c r="V270" i="9"/>
  <c r="U270" i="9"/>
  <c r="O270" i="9"/>
  <c r="W269" i="9"/>
  <c r="V269" i="9"/>
  <c r="U269" i="9"/>
  <c r="O269" i="9"/>
  <c r="W268" i="9"/>
  <c r="V268" i="9"/>
  <c r="U268" i="9"/>
  <c r="O268" i="9"/>
  <c r="W267" i="9"/>
  <c r="V267" i="9"/>
  <c r="U267" i="9"/>
  <c r="O267" i="9"/>
  <c r="W266" i="9"/>
  <c r="V266" i="9"/>
  <c r="U266" i="9"/>
  <c r="O266" i="9"/>
  <c r="W265" i="9"/>
  <c r="V265" i="9"/>
  <c r="U265" i="9"/>
  <c r="O265" i="9"/>
  <c r="W264" i="9"/>
  <c r="V264" i="9"/>
  <c r="U264" i="9"/>
  <c r="O264" i="9"/>
  <c r="W263" i="9"/>
  <c r="V263" i="9"/>
  <c r="U263" i="9"/>
  <c r="O263" i="9"/>
  <c r="W262" i="9"/>
  <c r="V262" i="9"/>
  <c r="U262" i="9"/>
  <c r="O262" i="9"/>
  <c r="W261" i="9"/>
  <c r="V261" i="9"/>
  <c r="U261" i="9"/>
  <c r="O261" i="9"/>
  <c r="W260" i="9"/>
  <c r="V260" i="9"/>
  <c r="U260" i="9"/>
  <c r="O260" i="9"/>
  <c r="W259" i="9"/>
  <c r="V259" i="9"/>
  <c r="U259" i="9"/>
  <c r="O259" i="9"/>
  <c r="W258" i="9"/>
  <c r="V258" i="9"/>
  <c r="U258" i="9"/>
  <c r="O258" i="9"/>
  <c r="W257" i="9"/>
  <c r="V257" i="9"/>
  <c r="U257" i="9"/>
  <c r="O257" i="9"/>
  <c r="W256" i="9"/>
  <c r="V256" i="9"/>
  <c r="U256" i="9"/>
  <c r="O256" i="9"/>
  <c r="W255" i="9"/>
  <c r="V255" i="9"/>
  <c r="U255" i="9"/>
  <c r="O255" i="9"/>
  <c r="W254" i="9"/>
  <c r="V254" i="9"/>
  <c r="U254" i="9"/>
  <c r="O254" i="9"/>
  <c r="W253" i="9"/>
  <c r="V253" i="9"/>
  <c r="U253" i="9"/>
  <c r="O253" i="9"/>
  <c r="W252" i="9"/>
  <c r="V252" i="9"/>
  <c r="U252" i="9"/>
  <c r="O252" i="9"/>
  <c r="W251" i="9"/>
  <c r="V251" i="9"/>
  <c r="U251" i="9"/>
  <c r="O251" i="9"/>
  <c r="W250" i="9"/>
  <c r="V250" i="9"/>
  <c r="U250" i="9"/>
  <c r="O250" i="9"/>
  <c r="W249" i="9"/>
  <c r="V249" i="9"/>
  <c r="U249" i="9"/>
  <c r="O249" i="9"/>
  <c r="W248" i="9"/>
  <c r="V248" i="9"/>
  <c r="U248" i="9"/>
  <c r="O248" i="9"/>
  <c r="W247" i="9"/>
  <c r="V247" i="9"/>
  <c r="U247" i="9"/>
  <c r="O247" i="9"/>
  <c r="W246" i="9"/>
  <c r="V246" i="9"/>
  <c r="U246" i="9"/>
  <c r="O246" i="9"/>
  <c r="W245" i="9"/>
  <c r="V245" i="9"/>
  <c r="U245" i="9"/>
  <c r="O245" i="9"/>
  <c r="W244" i="9"/>
  <c r="V244" i="9"/>
  <c r="U244" i="9"/>
  <c r="O244" i="9"/>
  <c r="W243" i="9"/>
  <c r="V243" i="9"/>
  <c r="U243" i="9"/>
  <c r="O243" i="9"/>
  <c r="W242" i="9"/>
  <c r="V242" i="9"/>
  <c r="U242" i="9"/>
  <c r="O242" i="9"/>
  <c r="W241" i="9"/>
  <c r="V241" i="9"/>
  <c r="U241" i="9"/>
  <c r="O241" i="9"/>
  <c r="W240" i="9"/>
  <c r="V240" i="9"/>
  <c r="U240" i="9"/>
  <c r="O240" i="9"/>
  <c r="W239" i="9"/>
  <c r="V239" i="9"/>
  <c r="U239" i="9"/>
  <c r="O239" i="9"/>
  <c r="W238" i="9"/>
  <c r="V238" i="9"/>
  <c r="U238" i="9"/>
  <c r="O238" i="9"/>
  <c r="W237" i="9"/>
  <c r="V237" i="9"/>
  <c r="U237" i="9"/>
  <c r="O237" i="9"/>
  <c r="W236" i="9"/>
  <c r="V236" i="9"/>
  <c r="U236" i="9"/>
  <c r="O236" i="9"/>
  <c r="W235" i="9"/>
  <c r="V235" i="9"/>
  <c r="U235" i="9"/>
  <c r="O235" i="9"/>
  <c r="W234" i="9"/>
  <c r="V234" i="9"/>
  <c r="U234" i="9"/>
  <c r="O234" i="9"/>
  <c r="W233" i="9"/>
  <c r="V233" i="9"/>
  <c r="U233" i="9"/>
  <c r="O233" i="9"/>
  <c r="W232" i="9"/>
  <c r="V232" i="9"/>
  <c r="U232" i="9"/>
  <c r="O232" i="9"/>
  <c r="W231" i="9"/>
  <c r="V231" i="9"/>
  <c r="U231" i="9"/>
  <c r="O231" i="9"/>
  <c r="W230" i="9"/>
  <c r="V230" i="9"/>
  <c r="U230" i="9"/>
  <c r="O230" i="9"/>
  <c r="W229" i="9"/>
  <c r="V229" i="9"/>
  <c r="U229" i="9"/>
  <c r="O229" i="9"/>
  <c r="W228" i="9"/>
  <c r="V228" i="9"/>
  <c r="U228" i="9"/>
  <c r="O228" i="9"/>
  <c r="W227" i="9"/>
  <c r="V227" i="9"/>
  <c r="U227" i="9"/>
  <c r="O227" i="9"/>
  <c r="W226" i="9"/>
  <c r="V226" i="9"/>
  <c r="U226" i="9"/>
  <c r="O226" i="9"/>
  <c r="W225" i="9"/>
  <c r="V225" i="9"/>
  <c r="U225" i="9"/>
  <c r="O225" i="9"/>
  <c r="W224" i="9"/>
  <c r="V224" i="9"/>
  <c r="U224" i="9"/>
  <c r="O224" i="9"/>
  <c r="W223" i="9"/>
  <c r="V223" i="9"/>
  <c r="U223" i="9"/>
  <c r="O223" i="9"/>
  <c r="W222" i="9"/>
  <c r="V222" i="9"/>
  <c r="U222" i="9"/>
  <c r="O222" i="9"/>
  <c r="W221" i="9"/>
  <c r="V221" i="9"/>
  <c r="U221" i="9"/>
  <c r="O221" i="9"/>
  <c r="W220" i="9"/>
  <c r="V220" i="9"/>
  <c r="U220" i="9"/>
  <c r="O220" i="9"/>
  <c r="W219" i="9"/>
  <c r="V219" i="9"/>
  <c r="U219" i="9"/>
  <c r="O219" i="9"/>
  <c r="W218" i="9"/>
  <c r="V218" i="9"/>
  <c r="U218" i="9"/>
  <c r="O218" i="9"/>
  <c r="W217" i="9"/>
  <c r="V217" i="9"/>
  <c r="U217" i="9"/>
  <c r="O217" i="9"/>
  <c r="W216" i="9"/>
  <c r="V216" i="9"/>
  <c r="U216" i="9"/>
  <c r="O216" i="9"/>
  <c r="W215" i="9"/>
  <c r="V215" i="9"/>
  <c r="U215" i="9"/>
  <c r="O215" i="9"/>
  <c r="W214" i="9"/>
  <c r="V214" i="9"/>
  <c r="U214" i="9"/>
  <c r="O214" i="9"/>
  <c r="W213" i="9"/>
  <c r="V213" i="9"/>
  <c r="U213" i="9"/>
  <c r="O213" i="9"/>
  <c r="W212" i="9"/>
  <c r="V212" i="9"/>
  <c r="U212" i="9"/>
  <c r="O212" i="9"/>
  <c r="W211" i="9"/>
  <c r="V211" i="9"/>
  <c r="U211" i="9"/>
  <c r="O211" i="9"/>
  <c r="W210" i="9"/>
  <c r="V210" i="9"/>
  <c r="U210" i="9"/>
  <c r="O210" i="9"/>
  <c r="W209" i="9"/>
  <c r="V209" i="9"/>
  <c r="U209" i="9"/>
  <c r="O209" i="9"/>
  <c r="W208" i="9"/>
  <c r="V208" i="9"/>
  <c r="U208" i="9"/>
  <c r="O208" i="9"/>
  <c r="W207" i="9"/>
  <c r="V207" i="9"/>
  <c r="U207" i="9"/>
  <c r="O207" i="9"/>
  <c r="W206" i="9"/>
  <c r="V206" i="9"/>
  <c r="U206" i="9"/>
  <c r="O206" i="9"/>
  <c r="W205" i="9"/>
  <c r="V205" i="9"/>
  <c r="U205" i="9"/>
  <c r="O205" i="9"/>
  <c r="W204" i="9"/>
  <c r="V204" i="9"/>
  <c r="U204" i="9"/>
  <c r="O204" i="9"/>
  <c r="W203" i="9"/>
  <c r="V203" i="9"/>
  <c r="U203" i="9"/>
  <c r="O203" i="9"/>
  <c r="W202" i="9"/>
  <c r="V202" i="9"/>
  <c r="U202" i="9"/>
  <c r="O202" i="9"/>
  <c r="W201" i="9"/>
  <c r="V201" i="9"/>
  <c r="U201" i="9"/>
  <c r="O201" i="9"/>
  <c r="W200" i="9"/>
  <c r="V200" i="9"/>
  <c r="U200" i="9"/>
  <c r="O200" i="9"/>
  <c r="W199" i="9"/>
  <c r="V199" i="9"/>
  <c r="U199" i="9"/>
  <c r="O199" i="9"/>
  <c r="W198" i="9"/>
  <c r="V198" i="9"/>
  <c r="U198" i="9"/>
  <c r="O198" i="9"/>
  <c r="W197" i="9"/>
  <c r="V197" i="9"/>
  <c r="U197" i="9"/>
  <c r="O197" i="9"/>
  <c r="W196" i="9"/>
  <c r="V196" i="9"/>
  <c r="U196" i="9"/>
  <c r="O196" i="9"/>
  <c r="W195" i="9"/>
  <c r="V195" i="9"/>
  <c r="U195" i="9"/>
  <c r="O195" i="9"/>
  <c r="W194" i="9"/>
  <c r="V194" i="9"/>
  <c r="U194" i="9"/>
  <c r="O194" i="9"/>
  <c r="W193" i="9"/>
  <c r="V193" i="9"/>
  <c r="U193" i="9"/>
  <c r="O193" i="9"/>
  <c r="W192" i="9"/>
  <c r="V192" i="9"/>
  <c r="U192" i="9"/>
  <c r="O192" i="9"/>
  <c r="W191" i="9"/>
  <c r="V191" i="9"/>
  <c r="U191" i="9"/>
  <c r="O191" i="9"/>
  <c r="W190" i="9"/>
  <c r="V190" i="9"/>
  <c r="U190" i="9"/>
  <c r="O190" i="9"/>
  <c r="W189" i="9"/>
  <c r="V189" i="9"/>
  <c r="U189" i="9"/>
  <c r="O189" i="9"/>
  <c r="W188" i="9"/>
  <c r="V188" i="9"/>
  <c r="U188" i="9"/>
  <c r="O188" i="9"/>
  <c r="W187" i="9"/>
  <c r="V187" i="9"/>
  <c r="U187" i="9"/>
  <c r="O187" i="9"/>
  <c r="W186" i="9"/>
  <c r="V186" i="9"/>
  <c r="U186" i="9"/>
  <c r="O186" i="9"/>
  <c r="W185" i="9"/>
  <c r="V185" i="9"/>
  <c r="U185" i="9"/>
  <c r="O185" i="9"/>
  <c r="W184" i="9"/>
  <c r="V184" i="9"/>
  <c r="U184" i="9"/>
  <c r="O184" i="9"/>
  <c r="W183" i="9"/>
  <c r="V183" i="9"/>
  <c r="U183" i="9"/>
  <c r="O183" i="9"/>
  <c r="W182" i="9"/>
  <c r="V182" i="9"/>
  <c r="U182" i="9"/>
  <c r="O182" i="9"/>
  <c r="W181" i="9"/>
  <c r="V181" i="9"/>
  <c r="U181" i="9"/>
  <c r="O181" i="9"/>
  <c r="W180" i="9"/>
  <c r="V180" i="9"/>
  <c r="U180" i="9"/>
  <c r="O180" i="9"/>
  <c r="W179" i="9"/>
  <c r="V179" i="9"/>
  <c r="U179" i="9"/>
  <c r="O179" i="9"/>
  <c r="W178" i="9"/>
  <c r="V178" i="9"/>
  <c r="U178" i="9"/>
  <c r="O178" i="9"/>
  <c r="W177" i="9"/>
  <c r="V177" i="9"/>
  <c r="U177" i="9"/>
  <c r="O177" i="9"/>
  <c r="W176" i="9"/>
  <c r="V176" i="9"/>
  <c r="U176" i="9"/>
  <c r="O176" i="9"/>
  <c r="W175" i="9"/>
  <c r="V175" i="9"/>
  <c r="U175" i="9"/>
  <c r="O175" i="9"/>
  <c r="W174" i="9"/>
  <c r="V174" i="9"/>
  <c r="U174" i="9"/>
  <c r="O174" i="9"/>
  <c r="W173" i="9"/>
  <c r="V173" i="9"/>
  <c r="U173" i="9"/>
  <c r="O173" i="9"/>
  <c r="W172" i="9"/>
  <c r="V172" i="9"/>
  <c r="U172" i="9"/>
  <c r="O172" i="9"/>
  <c r="W171" i="9"/>
  <c r="V171" i="9"/>
  <c r="U171" i="9"/>
  <c r="O171" i="9"/>
  <c r="W170" i="9"/>
  <c r="V170" i="9"/>
  <c r="U170" i="9"/>
  <c r="O170" i="9"/>
  <c r="W169" i="9"/>
  <c r="V169" i="9"/>
  <c r="U169" i="9"/>
  <c r="O169" i="9"/>
  <c r="W168" i="9"/>
  <c r="V168" i="9"/>
  <c r="U168" i="9"/>
  <c r="O168" i="9"/>
  <c r="W167" i="9"/>
  <c r="V167" i="9"/>
  <c r="U167" i="9"/>
  <c r="O167" i="9"/>
  <c r="W166" i="9"/>
  <c r="V166" i="9"/>
  <c r="U166" i="9"/>
  <c r="O166" i="9"/>
  <c r="W165" i="9"/>
  <c r="V165" i="9"/>
  <c r="U165" i="9"/>
  <c r="O165" i="9"/>
  <c r="W164" i="9"/>
  <c r="V164" i="9"/>
  <c r="U164" i="9"/>
  <c r="O164" i="9"/>
  <c r="W163" i="9"/>
  <c r="V163" i="9"/>
  <c r="U163" i="9"/>
  <c r="O163" i="9"/>
  <c r="W162" i="9"/>
  <c r="V162" i="9"/>
  <c r="U162" i="9"/>
  <c r="O162" i="9"/>
  <c r="W161" i="9"/>
  <c r="V161" i="9"/>
  <c r="U161" i="9"/>
  <c r="O161" i="9"/>
  <c r="W160" i="9"/>
  <c r="V160" i="9"/>
  <c r="U160" i="9"/>
  <c r="O160" i="9"/>
  <c r="W159" i="9"/>
  <c r="V159" i="9"/>
  <c r="U159" i="9"/>
  <c r="O159" i="9"/>
  <c r="W158" i="9"/>
  <c r="V158" i="9"/>
  <c r="U158" i="9"/>
  <c r="O158" i="9"/>
  <c r="W157" i="9"/>
  <c r="V157" i="9"/>
  <c r="U157" i="9"/>
  <c r="O157" i="9"/>
  <c r="W156" i="9"/>
  <c r="V156" i="9"/>
  <c r="U156" i="9"/>
  <c r="O156" i="9"/>
  <c r="W155" i="9"/>
  <c r="V155" i="9"/>
  <c r="U155" i="9"/>
  <c r="O155" i="9"/>
  <c r="W154" i="9"/>
  <c r="V154" i="9"/>
  <c r="U154" i="9"/>
  <c r="O154" i="9"/>
  <c r="W153" i="9"/>
  <c r="V153" i="9"/>
  <c r="U153" i="9"/>
  <c r="O153" i="9"/>
  <c r="W152" i="9"/>
  <c r="V152" i="9"/>
  <c r="U152" i="9"/>
  <c r="O152" i="9"/>
  <c r="W151" i="9"/>
  <c r="V151" i="9"/>
  <c r="U151" i="9"/>
  <c r="O151" i="9"/>
  <c r="W150" i="9"/>
  <c r="V150" i="9"/>
  <c r="U150" i="9"/>
  <c r="O150" i="9"/>
  <c r="W149" i="9"/>
  <c r="V149" i="9"/>
  <c r="U149" i="9"/>
  <c r="O149" i="9"/>
  <c r="W148" i="9"/>
  <c r="V148" i="9"/>
  <c r="U148" i="9"/>
  <c r="O148" i="9"/>
  <c r="W147" i="9"/>
  <c r="V147" i="9"/>
  <c r="U147" i="9"/>
  <c r="O147" i="9"/>
  <c r="W146" i="9"/>
  <c r="V146" i="9"/>
  <c r="U146" i="9"/>
  <c r="O146" i="9"/>
  <c r="W145" i="9"/>
  <c r="V145" i="9"/>
  <c r="U145" i="9"/>
  <c r="O145" i="9"/>
  <c r="W144" i="9"/>
  <c r="V144" i="9"/>
  <c r="U144" i="9"/>
  <c r="O144" i="9"/>
  <c r="W143" i="9"/>
  <c r="V143" i="9"/>
  <c r="U143" i="9"/>
  <c r="O143" i="9"/>
  <c r="W142" i="9"/>
  <c r="V142" i="9"/>
  <c r="U142" i="9"/>
  <c r="O142" i="9"/>
  <c r="W141" i="9"/>
  <c r="V141" i="9"/>
  <c r="U141" i="9"/>
  <c r="O141" i="9"/>
  <c r="W140" i="9"/>
  <c r="V140" i="9"/>
  <c r="U140" i="9"/>
  <c r="O140" i="9"/>
  <c r="W139" i="9"/>
  <c r="V139" i="9"/>
  <c r="U139" i="9"/>
  <c r="O139" i="9"/>
  <c r="W138" i="9"/>
  <c r="V138" i="9"/>
  <c r="U138" i="9"/>
  <c r="O138" i="9"/>
  <c r="W137" i="9"/>
  <c r="V137" i="9"/>
  <c r="U137" i="9"/>
  <c r="O137" i="9"/>
  <c r="W136" i="9"/>
  <c r="V136" i="9"/>
  <c r="U136" i="9"/>
  <c r="O136" i="9"/>
  <c r="W135" i="9"/>
  <c r="V135" i="9"/>
  <c r="U135" i="9"/>
  <c r="O135" i="9"/>
  <c r="W134" i="9"/>
  <c r="V134" i="9"/>
  <c r="U134" i="9"/>
  <c r="O134" i="9"/>
  <c r="W133" i="9"/>
  <c r="V133" i="9"/>
  <c r="U133" i="9"/>
  <c r="O133" i="9"/>
  <c r="W132" i="9"/>
  <c r="V132" i="9"/>
  <c r="U132" i="9"/>
  <c r="O132" i="9"/>
  <c r="W131" i="9"/>
  <c r="V131" i="9"/>
  <c r="U131" i="9"/>
  <c r="O131" i="9"/>
  <c r="W130" i="9"/>
  <c r="V130" i="9"/>
  <c r="U130" i="9"/>
  <c r="O130" i="9"/>
  <c r="W129" i="9"/>
  <c r="V129" i="9"/>
  <c r="U129" i="9"/>
  <c r="O129" i="9"/>
  <c r="W128" i="9"/>
  <c r="V128" i="9"/>
  <c r="U128" i="9"/>
  <c r="O128" i="9"/>
  <c r="W127" i="9"/>
  <c r="V127" i="9"/>
  <c r="U127" i="9"/>
  <c r="O127" i="9"/>
  <c r="W126" i="9"/>
  <c r="V126" i="9"/>
  <c r="U126" i="9"/>
  <c r="O126" i="9"/>
  <c r="W125" i="9"/>
  <c r="V125" i="9"/>
  <c r="U125" i="9"/>
  <c r="O125" i="9"/>
  <c r="W124" i="9"/>
  <c r="V124" i="9"/>
  <c r="U124" i="9"/>
  <c r="O124" i="9"/>
  <c r="W123" i="9"/>
  <c r="V123" i="9"/>
  <c r="U123" i="9"/>
  <c r="O123" i="9"/>
  <c r="W122" i="9"/>
  <c r="V122" i="9"/>
  <c r="U122" i="9"/>
  <c r="O122" i="9"/>
  <c r="W121" i="9"/>
  <c r="V121" i="9"/>
  <c r="U121" i="9"/>
  <c r="O121" i="9"/>
  <c r="W120" i="9"/>
  <c r="V120" i="9"/>
  <c r="U120" i="9"/>
  <c r="O120" i="9"/>
  <c r="W119" i="9"/>
  <c r="V119" i="9"/>
  <c r="U119" i="9"/>
  <c r="O119" i="9"/>
  <c r="W118" i="9"/>
  <c r="V118" i="9"/>
  <c r="U118" i="9"/>
  <c r="O118" i="9"/>
  <c r="W117" i="9"/>
  <c r="V117" i="9"/>
  <c r="U117" i="9"/>
  <c r="O117" i="9"/>
  <c r="W116" i="9"/>
  <c r="V116" i="9"/>
  <c r="U116" i="9"/>
  <c r="O116" i="9"/>
  <c r="W115" i="9"/>
  <c r="V115" i="9"/>
  <c r="U115" i="9"/>
  <c r="O115" i="9"/>
  <c r="W114" i="9"/>
  <c r="V114" i="9"/>
  <c r="U114" i="9"/>
  <c r="O114" i="9"/>
  <c r="W113" i="9"/>
  <c r="V113" i="9"/>
  <c r="U113" i="9"/>
  <c r="O113" i="9"/>
  <c r="W112" i="9"/>
  <c r="V112" i="9"/>
  <c r="U112" i="9"/>
  <c r="O112" i="9"/>
  <c r="W111" i="9"/>
  <c r="V111" i="9"/>
  <c r="U111" i="9"/>
  <c r="O111" i="9"/>
  <c r="W110" i="9"/>
  <c r="V110" i="9"/>
  <c r="U110" i="9"/>
  <c r="O110" i="9"/>
  <c r="W109" i="9"/>
  <c r="V109" i="9"/>
  <c r="U109" i="9"/>
  <c r="O109" i="9"/>
  <c r="W108" i="9"/>
  <c r="V108" i="9"/>
  <c r="U108" i="9"/>
  <c r="O108" i="9"/>
  <c r="W107" i="9"/>
  <c r="V107" i="9"/>
  <c r="U107" i="9"/>
  <c r="O107" i="9"/>
  <c r="W106" i="9"/>
  <c r="V106" i="9"/>
  <c r="U106" i="9"/>
  <c r="O106" i="9"/>
  <c r="W105" i="9"/>
  <c r="V105" i="9"/>
  <c r="U105" i="9"/>
  <c r="O105" i="9"/>
  <c r="W104" i="9"/>
  <c r="V104" i="9"/>
  <c r="U104" i="9"/>
  <c r="O104" i="9"/>
  <c r="W103" i="9"/>
  <c r="V103" i="9"/>
  <c r="U103" i="9"/>
  <c r="O103" i="9"/>
  <c r="W102" i="9"/>
  <c r="V102" i="9"/>
  <c r="U102" i="9"/>
  <c r="O102" i="9"/>
  <c r="W101" i="9"/>
  <c r="V101" i="9"/>
  <c r="U101" i="9"/>
  <c r="O101" i="9"/>
  <c r="W100" i="9"/>
  <c r="V100" i="9"/>
  <c r="U100" i="9"/>
  <c r="O100" i="9"/>
  <c r="W99" i="9"/>
  <c r="V99" i="9"/>
  <c r="U99" i="9"/>
  <c r="O99" i="9"/>
  <c r="W98" i="9"/>
  <c r="V98" i="9"/>
  <c r="U98" i="9"/>
  <c r="O98" i="9"/>
  <c r="W97" i="9"/>
  <c r="V97" i="9"/>
  <c r="U97" i="9"/>
  <c r="O97" i="9"/>
  <c r="W96" i="9"/>
  <c r="V96" i="9"/>
  <c r="U96" i="9"/>
  <c r="O96" i="9"/>
  <c r="W95" i="9"/>
  <c r="V95" i="9"/>
  <c r="U95" i="9"/>
  <c r="O95" i="9"/>
  <c r="W94" i="9"/>
  <c r="V94" i="9"/>
  <c r="U94" i="9"/>
  <c r="O94" i="9"/>
  <c r="W93" i="9"/>
  <c r="V93" i="9"/>
  <c r="U93" i="9"/>
  <c r="O93" i="9"/>
  <c r="W92" i="9"/>
  <c r="V92" i="9"/>
  <c r="U92" i="9"/>
  <c r="O92" i="9"/>
  <c r="W91" i="9"/>
  <c r="V91" i="9"/>
  <c r="U91" i="9"/>
  <c r="O91" i="9"/>
  <c r="W90" i="9"/>
  <c r="V90" i="9"/>
  <c r="U90" i="9"/>
  <c r="O90" i="9"/>
  <c r="W89" i="9"/>
  <c r="V89" i="9"/>
  <c r="U89" i="9"/>
  <c r="O89" i="9"/>
  <c r="W88" i="9"/>
  <c r="V88" i="9"/>
  <c r="U88" i="9"/>
  <c r="O88" i="9"/>
  <c r="W87" i="9"/>
  <c r="V87" i="9"/>
  <c r="U87" i="9"/>
  <c r="O87" i="9"/>
  <c r="W86" i="9"/>
  <c r="V86" i="9"/>
  <c r="U86" i="9"/>
  <c r="O86" i="9"/>
  <c r="W85" i="9"/>
  <c r="V85" i="9"/>
  <c r="U85" i="9"/>
  <c r="O85" i="9"/>
  <c r="W84" i="9"/>
  <c r="V84" i="9"/>
  <c r="U84" i="9"/>
  <c r="O84" i="9"/>
  <c r="W83" i="9"/>
  <c r="V83" i="9"/>
  <c r="U83" i="9"/>
  <c r="O83" i="9"/>
  <c r="W82" i="9"/>
  <c r="V82" i="9"/>
  <c r="U82" i="9"/>
  <c r="O82" i="9"/>
  <c r="W81" i="9"/>
  <c r="V81" i="9"/>
  <c r="U81" i="9"/>
  <c r="O81" i="9"/>
  <c r="W80" i="9"/>
  <c r="V80" i="9"/>
  <c r="U80" i="9"/>
  <c r="O80" i="9"/>
  <c r="W79" i="9"/>
  <c r="V79" i="9"/>
  <c r="U79" i="9"/>
  <c r="O79" i="9"/>
  <c r="W78" i="9"/>
  <c r="V78" i="9"/>
  <c r="U78" i="9"/>
  <c r="O78" i="9"/>
  <c r="W77" i="9"/>
  <c r="V77" i="9"/>
  <c r="U77" i="9"/>
  <c r="O77" i="9"/>
  <c r="W76" i="9"/>
  <c r="V76" i="9"/>
  <c r="U76" i="9"/>
  <c r="O76" i="9"/>
  <c r="W75" i="9"/>
  <c r="V75" i="9"/>
  <c r="U75" i="9"/>
  <c r="O75" i="9"/>
  <c r="W74" i="9"/>
  <c r="V74" i="9"/>
  <c r="U74" i="9"/>
  <c r="O74" i="9"/>
  <c r="W73" i="9"/>
  <c r="V73" i="9"/>
  <c r="U73" i="9"/>
  <c r="O73" i="9"/>
  <c r="W72" i="9"/>
  <c r="V72" i="9"/>
  <c r="U72" i="9"/>
  <c r="O72" i="9"/>
  <c r="W71" i="9"/>
  <c r="V71" i="9"/>
  <c r="U71" i="9"/>
  <c r="O71" i="9"/>
  <c r="W70" i="9"/>
  <c r="V70" i="9"/>
  <c r="U70" i="9"/>
  <c r="O70" i="9"/>
  <c r="W69" i="9"/>
  <c r="V69" i="9"/>
  <c r="U69" i="9"/>
  <c r="O69" i="9"/>
  <c r="W68" i="9"/>
  <c r="V68" i="9"/>
  <c r="U68" i="9"/>
  <c r="O68" i="9"/>
  <c r="W67" i="9"/>
  <c r="V67" i="9"/>
  <c r="U67" i="9"/>
  <c r="O67" i="9"/>
  <c r="W66" i="9"/>
  <c r="V66" i="9"/>
  <c r="U66" i="9"/>
  <c r="O66" i="9"/>
  <c r="W65" i="9"/>
  <c r="V65" i="9"/>
  <c r="U65" i="9"/>
  <c r="O65" i="9"/>
  <c r="W64" i="9"/>
  <c r="V64" i="9"/>
  <c r="U64" i="9"/>
  <c r="O64" i="9"/>
  <c r="W63" i="9"/>
  <c r="V63" i="9"/>
  <c r="U63" i="9"/>
  <c r="O63" i="9"/>
  <c r="W62" i="9"/>
  <c r="V62" i="9"/>
  <c r="U62" i="9"/>
  <c r="O62" i="9"/>
  <c r="W61" i="9"/>
  <c r="V61" i="9"/>
  <c r="U61" i="9"/>
  <c r="O61" i="9"/>
  <c r="W60" i="9"/>
  <c r="V60" i="9"/>
  <c r="U60" i="9"/>
  <c r="O60" i="9"/>
  <c r="W59" i="9"/>
  <c r="V59" i="9"/>
  <c r="U59" i="9"/>
  <c r="O59" i="9"/>
  <c r="W58" i="9"/>
  <c r="V58" i="9"/>
  <c r="U58" i="9"/>
  <c r="O58" i="9"/>
  <c r="W57" i="9"/>
  <c r="V57" i="9"/>
  <c r="U57" i="9"/>
  <c r="O57" i="9"/>
  <c r="W56" i="9"/>
  <c r="V56" i="9"/>
  <c r="U56" i="9"/>
  <c r="O56" i="9"/>
  <c r="W55" i="9"/>
  <c r="V55" i="9"/>
  <c r="U55" i="9"/>
  <c r="O55" i="9"/>
  <c r="W54" i="9"/>
  <c r="V54" i="9"/>
  <c r="U54" i="9"/>
  <c r="O54" i="9"/>
  <c r="W53" i="9"/>
  <c r="V53" i="9"/>
  <c r="U53" i="9"/>
  <c r="O53" i="9"/>
  <c r="W52" i="9"/>
  <c r="V52" i="9"/>
  <c r="U52" i="9"/>
  <c r="O52" i="9"/>
  <c r="W51" i="9"/>
  <c r="V51" i="9"/>
  <c r="U51" i="9"/>
  <c r="O51" i="9"/>
  <c r="W50" i="9"/>
  <c r="V50" i="9"/>
  <c r="U50" i="9"/>
  <c r="O50" i="9"/>
  <c r="W49" i="9"/>
  <c r="V49" i="9"/>
  <c r="U49" i="9"/>
  <c r="O49" i="9"/>
  <c r="W48" i="9"/>
  <c r="V48" i="9"/>
  <c r="U48" i="9"/>
  <c r="O48" i="9"/>
  <c r="W47" i="9"/>
  <c r="V47" i="9"/>
  <c r="U47" i="9"/>
  <c r="O47" i="9"/>
  <c r="W46" i="9"/>
  <c r="V46" i="9"/>
  <c r="U46" i="9"/>
  <c r="O46" i="9"/>
  <c r="W45" i="9"/>
  <c r="V45" i="9"/>
  <c r="U45" i="9"/>
  <c r="O45" i="9"/>
  <c r="W44" i="9"/>
  <c r="V44" i="9"/>
  <c r="U44" i="9"/>
  <c r="O44" i="9"/>
  <c r="W43" i="9"/>
  <c r="V43" i="9"/>
  <c r="U43" i="9"/>
  <c r="O43" i="9"/>
  <c r="W42" i="9"/>
  <c r="V42" i="9"/>
  <c r="U42" i="9"/>
  <c r="O42" i="9"/>
  <c r="W41" i="9"/>
  <c r="V41" i="9"/>
  <c r="U41" i="9"/>
  <c r="O41" i="9"/>
  <c r="W40" i="9"/>
  <c r="V40" i="9"/>
  <c r="U40" i="9"/>
  <c r="O40" i="9"/>
  <c r="W39" i="9"/>
  <c r="V39" i="9"/>
  <c r="U39" i="9"/>
  <c r="O39" i="9"/>
  <c r="W38" i="9"/>
  <c r="V38" i="9"/>
  <c r="U38" i="9"/>
  <c r="O38" i="9"/>
  <c r="W37" i="9"/>
  <c r="V37" i="9"/>
  <c r="U37" i="9"/>
  <c r="O37" i="9"/>
  <c r="W36" i="9"/>
  <c r="V36" i="9"/>
  <c r="U36" i="9"/>
  <c r="O36" i="9"/>
  <c r="W35" i="9"/>
  <c r="V35" i="9"/>
  <c r="U35" i="9"/>
  <c r="O35" i="9"/>
  <c r="W34" i="9"/>
  <c r="V34" i="9"/>
  <c r="U34" i="9"/>
  <c r="O34" i="9"/>
  <c r="W33" i="9"/>
  <c r="V33" i="9"/>
  <c r="U33" i="9"/>
  <c r="O33" i="9"/>
  <c r="W32" i="9"/>
  <c r="V32" i="9"/>
  <c r="U32" i="9"/>
  <c r="O32" i="9"/>
  <c r="W31" i="9"/>
  <c r="V31" i="9"/>
  <c r="U31" i="9"/>
  <c r="O31" i="9"/>
  <c r="W30" i="9"/>
  <c r="V30" i="9"/>
  <c r="U30" i="9"/>
  <c r="O30" i="9"/>
  <c r="W29" i="9"/>
  <c r="V29" i="9"/>
  <c r="U29" i="9"/>
  <c r="O29" i="9"/>
  <c r="W28" i="9"/>
  <c r="V28" i="9"/>
  <c r="U28" i="9"/>
  <c r="O28" i="9"/>
  <c r="W27" i="9"/>
  <c r="V27" i="9"/>
  <c r="U27" i="9"/>
  <c r="O27" i="9"/>
  <c r="W26" i="9"/>
  <c r="V26" i="9"/>
  <c r="U26" i="9"/>
  <c r="O26" i="9"/>
  <c r="W25" i="9"/>
  <c r="V25" i="9"/>
  <c r="U25" i="9"/>
  <c r="O25" i="9"/>
  <c r="W24" i="9"/>
  <c r="V24" i="9"/>
  <c r="U24" i="9"/>
  <c r="O24" i="9"/>
  <c r="W23" i="9"/>
  <c r="V23" i="9"/>
  <c r="U23" i="9"/>
  <c r="O23" i="9"/>
  <c r="W22" i="9"/>
  <c r="V22" i="9"/>
  <c r="U22" i="9"/>
  <c r="O22" i="9"/>
  <c r="W21" i="9"/>
  <c r="V21" i="9"/>
  <c r="U21" i="9"/>
  <c r="O21" i="9"/>
  <c r="W20" i="9"/>
  <c r="V20" i="9"/>
  <c r="U20" i="9"/>
  <c r="O20" i="9"/>
  <c r="W19" i="9"/>
  <c r="V19" i="9"/>
  <c r="U19" i="9"/>
  <c r="O19" i="9"/>
  <c r="W18" i="9"/>
  <c r="V18" i="9"/>
  <c r="U18" i="9"/>
  <c r="O18" i="9"/>
  <c r="W17" i="9"/>
  <c r="V17" i="9"/>
  <c r="U17" i="9"/>
  <c r="O17" i="9"/>
  <c r="W16" i="9"/>
  <c r="V16" i="9"/>
  <c r="U16" i="9"/>
  <c r="O16" i="9"/>
  <c r="W15" i="9"/>
  <c r="V15" i="9"/>
  <c r="U15" i="9"/>
  <c r="O15" i="9"/>
  <c r="W14" i="9"/>
  <c r="V14" i="9"/>
  <c r="U14" i="9"/>
  <c r="O14" i="9"/>
  <c r="W13" i="9"/>
  <c r="V13" i="9"/>
  <c r="U13" i="9"/>
  <c r="O13" i="9"/>
  <c r="W12" i="9"/>
  <c r="V12" i="9"/>
  <c r="U12" i="9"/>
  <c r="O12" i="9"/>
  <c r="W11" i="9"/>
  <c r="V11" i="9"/>
  <c r="U11" i="9"/>
  <c r="O11" i="9"/>
  <c r="W10" i="9"/>
  <c r="V10" i="9"/>
  <c r="U10" i="9"/>
  <c r="O10" i="9"/>
  <c r="W9" i="9"/>
  <c r="V9" i="9"/>
  <c r="U9" i="9"/>
  <c r="O9" i="9"/>
  <c r="W8" i="9"/>
  <c r="V8" i="9"/>
  <c r="U8" i="9"/>
  <c r="O8" i="9"/>
  <c r="W7" i="9"/>
  <c r="V7" i="9"/>
  <c r="U7" i="9"/>
  <c r="O7" i="9"/>
  <c r="W6" i="9"/>
  <c r="V6" i="9"/>
  <c r="U6" i="9"/>
  <c r="O6" i="9"/>
  <c r="W5" i="9"/>
  <c r="V5" i="9"/>
  <c r="U5" i="9"/>
  <c r="O5" i="9"/>
  <c r="S3636" i="8"/>
  <c r="R3636" i="8"/>
  <c r="Q3636" i="8"/>
  <c r="P3636" i="8"/>
  <c r="O3636" i="8"/>
  <c r="N3636" i="8"/>
  <c r="H3636" i="8"/>
  <c r="F3636" i="8"/>
  <c r="S3635" i="8"/>
  <c r="R3635" i="8"/>
  <c r="Q3635" i="8"/>
  <c r="P3635" i="8"/>
  <c r="O3635" i="8"/>
  <c r="N3635" i="8"/>
  <c r="H3635" i="8"/>
  <c r="F3635" i="8"/>
  <c r="S3634" i="8"/>
  <c r="R3634" i="8"/>
  <c r="Q3634" i="8"/>
  <c r="P3634" i="8"/>
  <c r="O3634" i="8"/>
  <c r="N3634" i="8"/>
  <c r="H3634" i="8"/>
  <c r="F3634" i="8"/>
  <c r="S3633" i="8"/>
  <c r="R3633" i="8"/>
  <c r="Q3633" i="8"/>
  <c r="P3633" i="8"/>
  <c r="O3633" i="8"/>
  <c r="N3633" i="8"/>
  <c r="H3633" i="8"/>
  <c r="F3633" i="8"/>
  <c r="S3632" i="8"/>
  <c r="R3632" i="8"/>
  <c r="Q3632" i="8"/>
  <c r="P3632" i="8"/>
  <c r="O3632" i="8"/>
  <c r="N3632" i="8"/>
  <c r="H3632" i="8"/>
  <c r="F3632" i="8"/>
  <c r="S3631" i="8"/>
  <c r="R3631" i="8"/>
  <c r="Q3631" i="8"/>
  <c r="P3631" i="8"/>
  <c r="O3631" i="8"/>
  <c r="N3631" i="8"/>
  <c r="H3631" i="8"/>
  <c r="F3631" i="8"/>
  <c r="S3630" i="8"/>
  <c r="R3630" i="8"/>
  <c r="Q3630" i="8"/>
  <c r="P3630" i="8"/>
  <c r="O3630" i="8"/>
  <c r="N3630" i="8"/>
  <c r="H3630" i="8"/>
  <c r="F3630" i="8"/>
  <c r="S3629" i="8"/>
  <c r="R3629" i="8"/>
  <c r="Q3629" i="8"/>
  <c r="P3629" i="8"/>
  <c r="O3629" i="8"/>
  <c r="N3629" i="8"/>
  <c r="H3629" i="8"/>
  <c r="F3629" i="8"/>
  <c r="S3628" i="8"/>
  <c r="R3628" i="8"/>
  <c r="Q3628" i="8"/>
  <c r="P3628" i="8"/>
  <c r="O3628" i="8"/>
  <c r="N3628" i="8"/>
  <c r="H3628" i="8"/>
  <c r="F3628" i="8"/>
  <c r="S3627" i="8"/>
  <c r="R3627" i="8"/>
  <c r="Q3627" i="8"/>
  <c r="P3627" i="8"/>
  <c r="O3627" i="8"/>
  <c r="N3627" i="8"/>
  <c r="H3627" i="8"/>
  <c r="F3627" i="8"/>
  <c r="S3626" i="8"/>
  <c r="R3626" i="8"/>
  <c r="Q3626" i="8"/>
  <c r="P3626" i="8"/>
  <c r="O3626" i="8"/>
  <c r="N3626" i="8"/>
  <c r="H3626" i="8"/>
  <c r="F3626" i="8"/>
  <c r="S3625" i="8"/>
  <c r="R3625" i="8"/>
  <c r="Q3625" i="8"/>
  <c r="P3625" i="8"/>
  <c r="O3625" i="8"/>
  <c r="N3625" i="8"/>
  <c r="H3625" i="8"/>
  <c r="F3625" i="8"/>
  <c r="S3624" i="8"/>
  <c r="R3624" i="8"/>
  <c r="Q3624" i="8"/>
  <c r="P3624" i="8"/>
  <c r="O3624" i="8"/>
  <c r="N3624" i="8"/>
  <c r="H3624" i="8"/>
  <c r="F3624" i="8"/>
  <c r="S3623" i="8"/>
  <c r="R3623" i="8"/>
  <c r="Q3623" i="8"/>
  <c r="P3623" i="8"/>
  <c r="O3623" i="8"/>
  <c r="N3623" i="8"/>
  <c r="H3623" i="8"/>
  <c r="F3623" i="8"/>
  <c r="S3622" i="8"/>
  <c r="R3622" i="8"/>
  <c r="Q3622" i="8"/>
  <c r="P3622" i="8"/>
  <c r="O3622" i="8"/>
  <c r="N3622" i="8"/>
  <c r="H3622" i="8"/>
  <c r="F3622" i="8"/>
  <c r="S3621" i="8"/>
  <c r="R3621" i="8"/>
  <c r="Q3621" i="8"/>
  <c r="P3621" i="8"/>
  <c r="O3621" i="8"/>
  <c r="N3621" i="8"/>
  <c r="H3621" i="8"/>
  <c r="F3621" i="8"/>
  <c r="S3620" i="8"/>
  <c r="R3620" i="8"/>
  <c r="Q3620" i="8"/>
  <c r="P3620" i="8"/>
  <c r="O3620" i="8"/>
  <c r="N3620" i="8"/>
  <c r="H3620" i="8"/>
  <c r="F3620" i="8"/>
  <c r="S3619" i="8"/>
  <c r="R3619" i="8"/>
  <c r="Q3619" i="8"/>
  <c r="P3619" i="8"/>
  <c r="O3619" i="8"/>
  <c r="N3619" i="8"/>
  <c r="H3619" i="8"/>
  <c r="F3619" i="8"/>
  <c r="S3618" i="8"/>
  <c r="R3618" i="8"/>
  <c r="Q3618" i="8"/>
  <c r="P3618" i="8"/>
  <c r="O3618" i="8"/>
  <c r="N3618" i="8"/>
  <c r="H3618" i="8"/>
  <c r="F3618" i="8"/>
  <c r="S3617" i="8"/>
  <c r="R3617" i="8"/>
  <c r="Q3617" i="8"/>
  <c r="P3617" i="8"/>
  <c r="O3617" i="8"/>
  <c r="N3617" i="8"/>
  <c r="H3617" i="8"/>
  <c r="F3617" i="8"/>
  <c r="S3616" i="8"/>
  <c r="R3616" i="8"/>
  <c r="Q3616" i="8"/>
  <c r="P3616" i="8"/>
  <c r="O3616" i="8"/>
  <c r="N3616" i="8"/>
  <c r="H3616" i="8"/>
  <c r="F3616" i="8"/>
  <c r="S3615" i="8"/>
  <c r="R3615" i="8"/>
  <c r="Q3615" i="8"/>
  <c r="P3615" i="8"/>
  <c r="O3615" i="8"/>
  <c r="N3615" i="8"/>
  <c r="H3615" i="8"/>
  <c r="F3615" i="8"/>
  <c r="S3614" i="8"/>
  <c r="R3614" i="8"/>
  <c r="Q3614" i="8"/>
  <c r="P3614" i="8"/>
  <c r="O3614" i="8"/>
  <c r="N3614" i="8"/>
  <c r="H3614" i="8"/>
  <c r="F3614" i="8"/>
  <c r="S3613" i="8"/>
  <c r="R3613" i="8"/>
  <c r="Q3613" i="8"/>
  <c r="P3613" i="8"/>
  <c r="O3613" i="8"/>
  <c r="N3613" i="8"/>
  <c r="H3613" i="8"/>
  <c r="F3613" i="8"/>
  <c r="S3612" i="8"/>
  <c r="R3612" i="8"/>
  <c r="Q3612" i="8"/>
  <c r="P3612" i="8"/>
  <c r="O3612" i="8"/>
  <c r="N3612" i="8"/>
  <c r="H3612" i="8"/>
  <c r="F3612" i="8"/>
  <c r="S3611" i="8"/>
  <c r="R3611" i="8"/>
  <c r="Q3611" i="8"/>
  <c r="P3611" i="8"/>
  <c r="O3611" i="8"/>
  <c r="N3611" i="8"/>
  <c r="H3611" i="8"/>
  <c r="F3611" i="8"/>
  <c r="S3610" i="8"/>
  <c r="R3610" i="8"/>
  <c r="Q3610" i="8"/>
  <c r="P3610" i="8"/>
  <c r="O3610" i="8"/>
  <c r="N3610" i="8"/>
  <c r="H3610" i="8"/>
  <c r="F3610" i="8"/>
  <c r="S3609" i="8"/>
  <c r="R3609" i="8"/>
  <c r="Q3609" i="8"/>
  <c r="P3609" i="8"/>
  <c r="O3609" i="8"/>
  <c r="N3609" i="8"/>
  <c r="H3609" i="8"/>
  <c r="F3609" i="8"/>
  <c r="S3608" i="8"/>
  <c r="R3608" i="8"/>
  <c r="Q3608" i="8"/>
  <c r="P3608" i="8"/>
  <c r="O3608" i="8"/>
  <c r="N3608" i="8"/>
  <c r="H3608" i="8"/>
  <c r="F3608" i="8"/>
  <c r="S3607" i="8"/>
  <c r="R3607" i="8"/>
  <c r="Q3607" i="8"/>
  <c r="P3607" i="8"/>
  <c r="O3607" i="8"/>
  <c r="N3607" i="8"/>
  <c r="H3607" i="8"/>
  <c r="F3607" i="8"/>
  <c r="S3606" i="8"/>
  <c r="R3606" i="8"/>
  <c r="Q3606" i="8"/>
  <c r="P3606" i="8"/>
  <c r="O3606" i="8"/>
  <c r="N3606" i="8"/>
  <c r="H3606" i="8"/>
  <c r="F3606" i="8"/>
  <c r="S3605" i="8"/>
  <c r="R3605" i="8"/>
  <c r="Q3605" i="8"/>
  <c r="P3605" i="8"/>
  <c r="O3605" i="8"/>
  <c r="N3605" i="8"/>
  <c r="H3605" i="8"/>
  <c r="F3605" i="8"/>
  <c r="S3604" i="8"/>
  <c r="R3604" i="8"/>
  <c r="Q3604" i="8"/>
  <c r="P3604" i="8"/>
  <c r="O3604" i="8"/>
  <c r="N3604" i="8"/>
  <c r="H3604" i="8"/>
  <c r="F3604" i="8"/>
  <c r="S3603" i="8"/>
  <c r="R3603" i="8"/>
  <c r="Q3603" i="8"/>
  <c r="P3603" i="8"/>
  <c r="O3603" i="8"/>
  <c r="N3603" i="8"/>
  <c r="H3603" i="8"/>
  <c r="F3603" i="8"/>
  <c r="S3602" i="8"/>
  <c r="R3602" i="8"/>
  <c r="Q3602" i="8"/>
  <c r="P3602" i="8"/>
  <c r="O3602" i="8"/>
  <c r="N3602" i="8"/>
  <c r="H3602" i="8"/>
  <c r="F3602" i="8"/>
  <c r="S3601" i="8"/>
  <c r="R3601" i="8"/>
  <c r="Q3601" i="8"/>
  <c r="P3601" i="8"/>
  <c r="O3601" i="8"/>
  <c r="N3601" i="8"/>
  <c r="H3601" i="8"/>
  <c r="F3601" i="8"/>
  <c r="S3600" i="8"/>
  <c r="R3600" i="8"/>
  <c r="Q3600" i="8"/>
  <c r="P3600" i="8"/>
  <c r="O3600" i="8"/>
  <c r="N3600" i="8"/>
  <c r="H3600" i="8"/>
  <c r="F3600" i="8"/>
  <c r="S3599" i="8"/>
  <c r="R3599" i="8"/>
  <c r="Q3599" i="8"/>
  <c r="P3599" i="8"/>
  <c r="O3599" i="8"/>
  <c r="N3599" i="8"/>
  <c r="H3599" i="8"/>
  <c r="F3599" i="8"/>
  <c r="S3598" i="8"/>
  <c r="R3598" i="8"/>
  <c r="Q3598" i="8"/>
  <c r="P3598" i="8"/>
  <c r="O3598" i="8"/>
  <c r="N3598" i="8"/>
  <c r="H3598" i="8"/>
  <c r="F3598" i="8"/>
  <c r="S3597" i="8"/>
  <c r="R3597" i="8"/>
  <c r="Q3597" i="8"/>
  <c r="P3597" i="8"/>
  <c r="O3597" i="8"/>
  <c r="N3597" i="8"/>
  <c r="H3597" i="8"/>
  <c r="F3597" i="8"/>
  <c r="S3596" i="8"/>
  <c r="R3596" i="8"/>
  <c r="Q3596" i="8"/>
  <c r="P3596" i="8"/>
  <c r="O3596" i="8"/>
  <c r="N3596" i="8"/>
  <c r="H3596" i="8"/>
  <c r="F3596" i="8"/>
  <c r="S3595" i="8"/>
  <c r="R3595" i="8"/>
  <c r="Q3595" i="8"/>
  <c r="P3595" i="8"/>
  <c r="O3595" i="8"/>
  <c r="N3595" i="8"/>
  <c r="H3595" i="8"/>
  <c r="F3595" i="8"/>
  <c r="S3594" i="8"/>
  <c r="R3594" i="8"/>
  <c r="Q3594" i="8"/>
  <c r="P3594" i="8"/>
  <c r="O3594" i="8"/>
  <c r="N3594" i="8"/>
  <c r="H3594" i="8"/>
  <c r="F3594" i="8"/>
  <c r="S3593" i="8"/>
  <c r="R3593" i="8"/>
  <c r="Q3593" i="8"/>
  <c r="P3593" i="8"/>
  <c r="O3593" i="8"/>
  <c r="N3593" i="8"/>
  <c r="H3593" i="8"/>
  <c r="F3593" i="8"/>
  <c r="S3592" i="8"/>
  <c r="R3592" i="8"/>
  <c r="Q3592" i="8"/>
  <c r="P3592" i="8"/>
  <c r="O3592" i="8"/>
  <c r="N3592" i="8"/>
  <c r="H3592" i="8"/>
  <c r="F3592" i="8"/>
  <c r="S3591" i="8"/>
  <c r="R3591" i="8"/>
  <c r="Q3591" i="8"/>
  <c r="P3591" i="8"/>
  <c r="O3591" i="8"/>
  <c r="N3591" i="8"/>
  <c r="H3591" i="8"/>
  <c r="F3591" i="8"/>
  <c r="S3590" i="8"/>
  <c r="R3590" i="8"/>
  <c r="Q3590" i="8"/>
  <c r="P3590" i="8"/>
  <c r="O3590" i="8"/>
  <c r="N3590" i="8"/>
  <c r="H3590" i="8"/>
  <c r="F3590" i="8"/>
  <c r="S3589" i="8"/>
  <c r="R3589" i="8"/>
  <c r="Q3589" i="8"/>
  <c r="P3589" i="8"/>
  <c r="O3589" i="8"/>
  <c r="N3589" i="8"/>
  <c r="H3589" i="8"/>
  <c r="F3589" i="8"/>
  <c r="S3588" i="8"/>
  <c r="R3588" i="8"/>
  <c r="Q3588" i="8"/>
  <c r="P3588" i="8"/>
  <c r="O3588" i="8"/>
  <c r="N3588" i="8"/>
  <c r="H3588" i="8"/>
  <c r="F3588" i="8"/>
  <c r="S3587" i="8"/>
  <c r="R3587" i="8"/>
  <c r="Q3587" i="8"/>
  <c r="P3587" i="8"/>
  <c r="O3587" i="8"/>
  <c r="N3587" i="8"/>
  <c r="H3587" i="8"/>
  <c r="F3587" i="8"/>
  <c r="S3586" i="8"/>
  <c r="R3586" i="8"/>
  <c r="Q3586" i="8"/>
  <c r="P3586" i="8"/>
  <c r="O3586" i="8"/>
  <c r="H3586" i="8"/>
  <c r="F3586" i="8"/>
  <c r="S3585" i="8"/>
  <c r="R3585" i="8"/>
  <c r="Q3585" i="8"/>
  <c r="P3585" i="8"/>
  <c r="O3585" i="8"/>
  <c r="N3585" i="8"/>
  <c r="H3585" i="8"/>
  <c r="F3585" i="8"/>
  <c r="S3584" i="8"/>
  <c r="R3584" i="8"/>
  <c r="Q3584" i="8"/>
  <c r="P3584" i="8"/>
  <c r="O3584" i="8"/>
  <c r="N3584" i="8"/>
  <c r="H3584" i="8"/>
  <c r="F3584" i="8"/>
  <c r="S3583" i="8"/>
  <c r="R3583" i="8"/>
  <c r="Q3583" i="8"/>
  <c r="P3583" i="8"/>
  <c r="O3583" i="8"/>
  <c r="N3583" i="8"/>
  <c r="H3583" i="8"/>
  <c r="F3583" i="8"/>
  <c r="S3582" i="8"/>
  <c r="R3582" i="8"/>
  <c r="Q3582" i="8"/>
  <c r="P3582" i="8"/>
  <c r="O3582" i="8"/>
  <c r="N3582" i="8"/>
  <c r="H3582" i="8"/>
  <c r="F3582" i="8"/>
  <c r="S3581" i="8"/>
  <c r="R3581" i="8"/>
  <c r="Q3581" i="8"/>
  <c r="P3581" i="8"/>
  <c r="O3581" i="8"/>
  <c r="N3581" i="8"/>
  <c r="H3581" i="8"/>
  <c r="F3581" i="8"/>
  <c r="S3580" i="8"/>
  <c r="R3580" i="8"/>
  <c r="Q3580" i="8"/>
  <c r="P3580" i="8"/>
  <c r="O3580" i="8"/>
  <c r="N3580" i="8"/>
  <c r="H3580" i="8"/>
  <c r="F3580" i="8"/>
  <c r="S3579" i="8"/>
  <c r="R3579" i="8"/>
  <c r="Q3579" i="8"/>
  <c r="P3579" i="8"/>
  <c r="O3579" i="8"/>
  <c r="N3579" i="8"/>
  <c r="H3579" i="8"/>
  <c r="F3579" i="8"/>
  <c r="S3578" i="8"/>
  <c r="R3578" i="8"/>
  <c r="Q3578" i="8"/>
  <c r="P3578" i="8"/>
  <c r="O3578" i="8"/>
  <c r="N3578" i="8"/>
  <c r="H3578" i="8"/>
  <c r="F3578" i="8"/>
  <c r="S3577" i="8"/>
  <c r="R3577" i="8"/>
  <c r="Q3577" i="8"/>
  <c r="P3577" i="8"/>
  <c r="O3577" i="8"/>
  <c r="N3577" i="8"/>
  <c r="H3577" i="8"/>
  <c r="F3577" i="8"/>
  <c r="S3576" i="8"/>
  <c r="R3576" i="8"/>
  <c r="Q3576" i="8"/>
  <c r="P3576" i="8"/>
  <c r="O3576" i="8"/>
  <c r="N3576" i="8"/>
  <c r="H3576" i="8"/>
  <c r="F3576" i="8"/>
  <c r="S3575" i="8"/>
  <c r="R3575" i="8"/>
  <c r="Q3575" i="8"/>
  <c r="P3575" i="8"/>
  <c r="O3575" i="8"/>
  <c r="N3575" i="8"/>
  <c r="H3575" i="8"/>
  <c r="F3575" i="8"/>
  <c r="S3574" i="8"/>
  <c r="R3574" i="8"/>
  <c r="Q3574" i="8"/>
  <c r="P3574" i="8"/>
  <c r="O3574" i="8"/>
  <c r="N3574" i="8"/>
  <c r="H3574" i="8"/>
  <c r="F3574" i="8"/>
  <c r="S3573" i="8"/>
  <c r="R3573" i="8"/>
  <c r="Q3573" i="8"/>
  <c r="P3573" i="8"/>
  <c r="O3573" i="8"/>
  <c r="N3573" i="8"/>
  <c r="H3573" i="8"/>
  <c r="F3573" i="8"/>
  <c r="S3572" i="8"/>
  <c r="R3572" i="8"/>
  <c r="Q3572" i="8"/>
  <c r="P3572" i="8"/>
  <c r="O3572" i="8"/>
  <c r="N3572" i="8"/>
  <c r="H3572" i="8"/>
  <c r="F3572" i="8"/>
  <c r="S3571" i="8"/>
  <c r="R3571" i="8"/>
  <c r="Q3571" i="8"/>
  <c r="P3571" i="8"/>
  <c r="O3571" i="8"/>
  <c r="N3571" i="8"/>
  <c r="H3571" i="8"/>
  <c r="F3571" i="8"/>
  <c r="S3570" i="8"/>
  <c r="R3570" i="8"/>
  <c r="Q3570" i="8"/>
  <c r="P3570" i="8"/>
  <c r="O3570" i="8"/>
  <c r="N3570" i="8"/>
  <c r="H3570" i="8"/>
  <c r="F3570" i="8"/>
  <c r="S3569" i="8"/>
  <c r="R3569" i="8"/>
  <c r="Q3569" i="8"/>
  <c r="P3569" i="8"/>
  <c r="O3569" i="8"/>
  <c r="N3569" i="8"/>
  <c r="H3569" i="8"/>
  <c r="F3569" i="8"/>
  <c r="S3568" i="8"/>
  <c r="R3568" i="8"/>
  <c r="Q3568" i="8"/>
  <c r="P3568" i="8"/>
  <c r="O3568" i="8"/>
  <c r="N3568" i="8"/>
  <c r="H3568" i="8"/>
  <c r="F3568" i="8"/>
  <c r="S3567" i="8"/>
  <c r="R3567" i="8"/>
  <c r="Q3567" i="8"/>
  <c r="P3567" i="8"/>
  <c r="O3567" i="8"/>
  <c r="N3567" i="8"/>
  <c r="H3567" i="8"/>
  <c r="F3567" i="8"/>
  <c r="S3566" i="8"/>
  <c r="R3566" i="8"/>
  <c r="Q3566" i="8"/>
  <c r="P3566" i="8"/>
  <c r="O3566" i="8"/>
  <c r="N3566" i="8"/>
  <c r="H3566" i="8"/>
  <c r="F3566" i="8"/>
  <c r="S3565" i="8"/>
  <c r="R3565" i="8"/>
  <c r="Q3565" i="8"/>
  <c r="P3565" i="8"/>
  <c r="O3565" i="8"/>
  <c r="N3565" i="8"/>
  <c r="H3565" i="8"/>
  <c r="F3565" i="8"/>
  <c r="S3564" i="8"/>
  <c r="R3564" i="8"/>
  <c r="Q3564" i="8"/>
  <c r="P3564" i="8"/>
  <c r="O3564" i="8"/>
  <c r="N3564" i="8"/>
  <c r="H3564" i="8"/>
  <c r="F3564" i="8"/>
  <c r="S3563" i="8"/>
  <c r="R3563" i="8"/>
  <c r="Q3563" i="8"/>
  <c r="P3563" i="8"/>
  <c r="O3563" i="8"/>
  <c r="N3563" i="8"/>
  <c r="H3563" i="8"/>
  <c r="F3563" i="8"/>
  <c r="S3562" i="8"/>
  <c r="R3562" i="8"/>
  <c r="Q3562" i="8"/>
  <c r="P3562" i="8"/>
  <c r="O3562" i="8"/>
  <c r="N3562" i="8"/>
  <c r="H3562" i="8"/>
  <c r="F3562" i="8"/>
  <c r="S3561" i="8"/>
  <c r="R3561" i="8"/>
  <c r="Q3561" i="8"/>
  <c r="P3561" i="8"/>
  <c r="O3561" i="8"/>
  <c r="N3561" i="8"/>
  <c r="H3561" i="8"/>
  <c r="F3561" i="8"/>
  <c r="S3560" i="8"/>
  <c r="R3560" i="8"/>
  <c r="Q3560" i="8"/>
  <c r="P3560" i="8"/>
  <c r="O3560" i="8"/>
  <c r="N3560" i="8"/>
  <c r="H3560" i="8"/>
  <c r="F3560" i="8"/>
  <c r="S3559" i="8"/>
  <c r="R3559" i="8"/>
  <c r="Q3559" i="8"/>
  <c r="P3559" i="8"/>
  <c r="O3559" i="8"/>
  <c r="N3559" i="8"/>
  <c r="H3559" i="8"/>
  <c r="F3559" i="8"/>
  <c r="S3558" i="8"/>
  <c r="R3558" i="8"/>
  <c r="Q3558" i="8"/>
  <c r="P3558" i="8"/>
  <c r="O3558" i="8"/>
  <c r="N3558" i="8"/>
  <c r="H3558" i="8"/>
  <c r="F3558" i="8"/>
  <c r="S3557" i="8"/>
  <c r="R3557" i="8"/>
  <c r="Q3557" i="8"/>
  <c r="P3557" i="8"/>
  <c r="O3557" i="8"/>
  <c r="N3557" i="8"/>
  <c r="H3557" i="8"/>
  <c r="F3557" i="8"/>
  <c r="S3556" i="8"/>
  <c r="R3556" i="8"/>
  <c r="Q3556" i="8"/>
  <c r="P3556" i="8"/>
  <c r="O3556" i="8"/>
  <c r="N3556" i="8"/>
  <c r="H3556" i="8"/>
  <c r="F3556" i="8"/>
  <c r="S3555" i="8"/>
  <c r="R3555" i="8"/>
  <c r="Q3555" i="8"/>
  <c r="P3555" i="8"/>
  <c r="O3555" i="8"/>
  <c r="N3555" i="8"/>
  <c r="H3555" i="8"/>
  <c r="F3555" i="8"/>
  <c r="S3554" i="8"/>
  <c r="R3554" i="8"/>
  <c r="Q3554" i="8"/>
  <c r="P3554" i="8"/>
  <c r="O3554" i="8"/>
  <c r="N3554" i="8"/>
  <c r="H3554" i="8"/>
  <c r="F3554" i="8"/>
  <c r="S3553" i="8"/>
  <c r="R3553" i="8"/>
  <c r="Q3553" i="8"/>
  <c r="P3553" i="8"/>
  <c r="O3553" i="8"/>
  <c r="N3553" i="8"/>
  <c r="H3553" i="8"/>
  <c r="F3553" i="8"/>
  <c r="S3552" i="8"/>
  <c r="R3552" i="8"/>
  <c r="Q3552" i="8"/>
  <c r="P3552" i="8"/>
  <c r="O3552" i="8"/>
  <c r="N3552" i="8"/>
  <c r="H3552" i="8"/>
  <c r="F3552" i="8"/>
  <c r="S3551" i="8"/>
  <c r="R3551" i="8"/>
  <c r="Q3551" i="8"/>
  <c r="P3551" i="8"/>
  <c r="O3551" i="8"/>
  <c r="N3551" i="8"/>
  <c r="H3551" i="8"/>
  <c r="F3551" i="8"/>
  <c r="S3550" i="8"/>
  <c r="R3550" i="8"/>
  <c r="Q3550" i="8"/>
  <c r="P3550" i="8"/>
  <c r="O3550" i="8"/>
  <c r="N3550" i="8"/>
  <c r="H3550" i="8"/>
  <c r="F3550" i="8"/>
  <c r="S3549" i="8"/>
  <c r="R3549" i="8"/>
  <c r="Q3549" i="8"/>
  <c r="P3549" i="8"/>
  <c r="O3549" i="8"/>
  <c r="N3549" i="8"/>
  <c r="H3549" i="8"/>
  <c r="F3549" i="8"/>
  <c r="S3548" i="8"/>
  <c r="R3548" i="8"/>
  <c r="Q3548" i="8"/>
  <c r="P3548" i="8"/>
  <c r="O3548" i="8"/>
  <c r="N3548" i="8"/>
  <c r="H3548" i="8"/>
  <c r="F3548" i="8"/>
  <c r="S3547" i="8"/>
  <c r="R3547" i="8"/>
  <c r="Q3547" i="8"/>
  <c r="P3547" i="8"/>
  <c r="O3547" i="8"/>
  <c r="N3547" i="8"/>
  <c r="H3547" i="8"/>
  <c r="F3547" i="8"/>
  <c r="S3546" i="8"/>
  <c r="R3546" i="8"/>
  <c r="Q3546" i="8"/>
  <c r="P3546" i="8"/>
  <c r="O3546" i="8"/>
  <c r="N3546" i="8"/>
  <c r="H3546" i="8"/>
  <c r="F3546" i="8"/>
  <c r="S3545" i="8"/>
  <c r="R3545" i="8"/>
  <c r="Q3545" i="8"/>
  <c r="P3545" i="8"/>
  <c r="O3545" i="8"/>
  <c r="N3545" i="8"/>
  <c r="H3545" i="8"/>
  <c r="F3545" i="8"/>
  <c r="S3544" i="8"/>
  <c r="R3544" i="8"/>
  <c r="Q3544" i="8"/>
  <c r="P3544" i="8"/>
  <c r="O3544" i="8"/>
  <c r="N3544" i="8"/>
  <c r="H3544" i="8"/>
  <c r="F3544" i="8"/>
  <c r="S3543" i="8"/>
  <c r="R3543" i="8"/>
  <c r="Q3543" i="8"/>
  <c r="P3543" i="8"/>
  <c r="O3543" i="8"/>
  <c r="H3543" i="8"/>
  <c r="F3543" i="8"/>
  <c r="S3542" i="8"/>
  <c r="R3542" i="8"/>
  <c r="Q3542" i="8"/>
  <c r="P3542" i="8"/>
  <c r="O3542" i="8"/>
  <c r="N3542" i="8"/>
  <c r="H3542" i="8"/>
  <c r="F3542" i="8"/>
  <c r="S3541" i="8"/>
  <c r="R3541" i="8"/>
  <c r="Q3541" i="8"/>
  <c r="P3541" i="8"/>
  <c r="O3541" i="8"/>
  <c r="N3541" i="8"/>
  <c r="H3541" i="8"/>
  <c r="F3541" i="8"/>
  <c r="S3540" i="8"/>
  <c r="R3540" i="8"/>
  <c r="Q3540" i="8"/>
  <c r="P3540" i="8"/>
  <c r="O3540" i="8"/>
  <c r="N3540" i="8"/>
  <c r="H3540" i="8"/>
  <c r="F3540" i="8"/>
  <c r="S3539" i="8"/>
  <c r="R3539" i="8"/>
  <c r="Q3539" i="8"/>
  <c r="P3539" i="8"/>
  <c r="O3539" i="8"/>
  <c r="H3539" i="8"/>
  <c r="F3539" i="8"/>
  <c r="S3538" i="8"/>
  <c r="R3538" i="8"/>
  <c r="Q3538" i="8"/>
  <c r="P3538" i="8"/>
  <c r="O3538" i="8"/>
  <c r="N3538" i="8"/>
  <c r="H3538" i="8"/>
  <c r="F3538" i="8"/>
  <c r="S3537" i="8"/>
  <c r="R3537" i="8"/>
  <c r="Q3537" i="8"/>
  <c r="P3537" i="8"/>
  <c r="O3537" i="8"/>
  <c r="N3537" i="8"/>
  <c r="H3537" i="8"/>
  <c r="F3537" i="8"/>
  <c r="S3536" i="8"/>
  <c r="R3536" i="8"/>
  <c r="Q3536" i="8"/>
  <c r="P3536" i="8"/>
  <c r="O3536" i="8"/>
  <c r="N3536" i="8"/>
  <c r="H3536" i="8"/>
  <c r="F3536" i="8"/>
  <c r="S3535" i="8"/>
  <c r="R3535" i="8"/>
  <c r="Q3535" i="8"/>
  <c r="P3535" i="8"/>
  <c r="O3535" i="8"/>
  <c r="N3535" i="8"/>
  <c r="H3535" i="8"/>
  <c r="F3535" i="8"/>
  <c r="S3534" i="8"/>
  <c r="R3534" i="8"/>
  <c r="Q3534" i="8"/>
  <c r="P3534" i="8"/>
  <c r="O3534" i="8"/>
  <c r="N3534" i="8"/>
  <c r="H3534" i="8"/>
  <c r="F3534" i="8"/>
  <c r="S3533" i="8"/>
  <c r="R3533" i="8"/>
  <c r="Q3533" i="8"/>
  <c r="P3533" i="8"/>
  <c r="O3533" i="8"/>
  <c r="N3533" i="8"/>
  <c r="H3533" i="8"/>
  <c r="F3533" i="8"/>
  <c r="S3532" i="8"/>
  <c r="R3532" i="8"/>
  <c r="Q3532" i="8"/>
  <c r="P3532" i="8"/>
  <c r="O3532" i="8"/>
  <c r="N3532" i="8"/>
  <c r="H3532" i="8"/>
  <c r="F3532" i="8"/>
  <c r="S3531" i="8"/>
  <c r="R3531" i="8"/>
  <c r="Q3531" i="8"/>
  <c r="P3531" i="8"/>
  <c r="O3531" i="8"/>
  <c r="N3531" i="8"/>
  <c r="H3531" i="8"/>
  <c r="F3531" i="8"/>
  <c r="S3530" i="8"/>
  <c r="R3530" i="8"/>
  <c r="Q3530" i="8"/>
  <c r="P3530" i="8"/>
  <c r="O3530" i="8"/>
  <c r="N3530" i="8"/>
  <c r="H3530" i="8"/>
  <c r="F3530" i="8"/>
  <c r="S3529" i="8"/>
  <c r="R3529" i="8"/>
  <c r="Q3529" i="8"/>
  <c r="P3529" i="8"/>
  <c r="O3529" i="8"/>
  <c r="N3529" i="8"/>
  <c r="H3529" i="8"/>
  <c r="F3529" i="8"/>
  <c r="S3528" i="8"/>
  <c r="R3528" i="8"/>
  <c r="Q3528" i="8"/>
  <c r="P3528" i="8"/>
  <c r="O3528" i="8"/>
  <c r="N3528" i="8"/>
  <c r="H3528" i="8"/>
  <c r="F3528" i="8"/>
  <c r="S3527" i="8"/>
  <c r="R3527" i="8"/>
  <c r="Q3527" i="8"/>
  <c r="P3527" i="8"/>
  <c r="O3527" i="8"/>
  <c r="N3527" i="8"/>
  <c r="H3527" i="8"/>
  <c r="F3527" i="8"/>
  <c r="S3526" i="8"/>
  <c r="R3526" i="8"/>
  <c r="Q3526" i="8"/>
  <c r="P3526" i="8"/>
  <c r="O3526" i="8"/>
  <c r="H3526" i="8"/>
  <c r="F3526" i="8"/>
  <c r="S3525" i="8"/>
  <c r="R3525" i="8"/>
  <c r="Q3525" i="8"/>
  <c r="P3525" i="8"/>
  <c r="O3525" i="8"/>
  <c r="N3525" i="8"/>
  <c r="H3525" i="8"/>
  <c r="F3525" i="8"/>
  <c r="S3524" i="8"/>
  <c r="R3524" i="8"/>
  <c r="Q3524" i="8"/>
  <c r="P3524" i="8"/>
  <c r="O3524" i="8"/>
  <c r="N3524" i="8"/>
  <c r="H3524" i="8"/>
  <c r="F3524" i="8"/>
  <c r="S3523" i="8"/>
  <c r="R3523" i="8"/>
  <c r="Q3523" i="8"/>
  <c r="P3523" i="8"/>
  <c r="O3523" i="8"/>
  <c r="N3523" i="8"/>
  <c r="H3523" i="8"/>
  <c r="F3523" i="8"/>
  <c r="S3522" i="8"/>
  <c r="R3522" i="8"/>
  <c r="Q3522" i="8"/>
  <c r="P3522" i="8"/>
  <c r="O3522" i="8"/>
  <c r="N3522" i="8"/>
  <c r="H3522" i="8"/>
  <c r="F3522" i="8"/>
  <c r="S3521" i="8"/>
  <c r="R3521" i="8"/>
  <c r="Q3521" i="8"/>
  <c r="P3521" i="8"/>
  <c r="O3521" i="8"/>
  <c r="N3521" i="8"/>
  <c r="H3521" i="8"/>
  <c r="F3521" i="8"/>
  <c r="S3520" i="8"/>
  <c r="R3520" i="8"/>
  <c r="Q3520" i="8"/>
  <c r="P3520" i="8"/>
  <c r="O3520" i="8"/>
  <c r="N3520" i="8"/>
  <c r="H3520" i="8"/>
  <c r="F3520" i="8"/>
  <c r="S3519" i="8"/>
  <c r="R3519" i="8"/>
  <c r="Q3519" i="8"/>
  <c r="P3519" i="8"/>
  <c r="O3519" i="8"/>
  <c r="N3519" i="8"/>
  <c r="H3519" i="8"/>
  <c r="F3519" i="8"/>
  <c r="S3518" i="8"/>
  <c r="R3518" i="8"/>
  <c r="Q3518" i="8"/>
  <c r="P3518" i="8"/>
  <c r="O3518" i="8"/>
  <c r="N3518" i="8"/>
  <c r="H3518" i="8"/>
  <c r="F3518" i="8"/>
  <c r="S3517" i="8"/>
  <c r="R3517" i="8"/>
  <c r="Q3517" i="8"/>
  <c r="P3517" i="8"/>
  <c r="O3517" i="8"/>
  <c r="N3517" i="8"/>
  <c r="H3517" i="8"/>
  <c r="F3517" i="8"/>
  <c r="S3516" i="8"/>
  <c r="R3516" i="8"/>
  <c r="Q3516" i="8"/>
  <c r="P3516" i="8"/>
  <c r="O3516" i="8"/>
  <c r="N3516" i="8"/>
  <c r="H3516" i="8"/>
  <c r="F3516" i="8"/>
  <c r="S3515" i="8"/>
  <c r="R3515" i="8"/>
  <c r="Q3515" i="8"/>
  <c r="P3515" i="8"/>
  <c r="O3515" i="8"/>
  <c r="N3515" i="8"/>
  <c r="H3515" i="8"/>
  <c r="F3515" i="8"/>
  <c r="S3514" i="8"/>
  <c r="R3514" i="8"/>
  <c r="Q3514" i="8"/>
  <c r="P3514" i="8"/>
  <c r="O3514" i="8"/>
  <c r="N3514" i="8"/>
  <c r="H3514" i="8"/>
  <c r="F3514" i="8"/>
  <c r="S3513" i="8"/>
  <c r="R3513" i="8"/>
  <c r="Q3513" i="8"/>
  <c r="P3513" i="8"/>
  <c r="O3513" i="8"/>
  <c r="N3513" i="8"/>
  <c r="H3513" i="8"/>
  <c r="F3513" i="8"/>
  <c r="S3512" i="8"/>
  <c r="R3512" i="8"/>
  <c r="Q3512" i="8"/>
  <c r="P3512" i="8"/>
  <c r="O3512" i="8"/>
  <c r="N3512" i="8"/>
  <c r="H3512" i="8"/>
  <c r="F3512" i="8"/>
  <c r="S3511" i="8"/>
  <c r="R3511" i="8"/>
  <c r="Q3511" i="8"/>
  <c r="P3511" i="8"/>
  <c r="O3511" i="8"/>
  <c r="N3511" i="8"/>
  <c r="H3511" i="8"/>
  <c r="F3511" i="8"/>
  <c r="S3510" i="8"/>
  <c r="R3510" i="8"/>
  <c r="Q3510" i="8"/>
  <c r="P3510" i="8"/>
  <c r="O3510" i="8"/>
  <c r="N3510" i="8"/>
  <c r="H3510" i="8"/>
  <c r="F3510" i="8"/>
  <c r="S3509" i="8"/>
  <c r="R3509" i="8"/>
  <c r="Q3509" i="8"/>
  <c r="P3509" i="8"/>
  <c r="O3509" i="8"/>
  <c r="N3509" i="8"/>
  <c r="H3509" i="8"/>
  <c r="F3509" i="8"/>
  <c r="S3508" i="8"/>
  <c r="R3508" i="8"/>
  <c r="Q3508" i="8"/>
  <c r="P3508" i="8"/>
  <c r="O3508" i="8"/>
  <c r="N3508" i="8"/>
  <c r="H3508" i="8"/>
  <c r="F3508" i="8"/>
  <c r="S3507" i="8"/>
  <c r="R3507" i="8"/>
  <c r="Q3507" i="8"/>
  <c r="P3507" i="8"/>
  <c r="O3507" i="8"/>
  <c r="N3507" i="8"/>
  <c r="H3507" i="8"/>
  <c r="F3507" i="8"/>
  <c r="S3506" i="8"/>
  <c r="R3506" i="8"/>
  <c r="Q3506" i="8"/>
  <c r="P3506" i="8"/>
  <c r="O3506" i="8"/>
  <c r="N3506" i="8"/>
  <c r="H3506" i="8"/>
  <c r="F3506" i="8"/>
  <c r="S3505" i="8"/>
  <c r="R3505" i="8"/>
  <c r="Q3505" i="8"/>
  <c r="P3505" i="8"/>
  <c r="O3505" i="8"/>
  <c r="N3505" i="8"/>
  <c r="H3505" i="8"/>
  <c r="F3505" i="8"/>
  <c r="S3504" i="8"/>
  <c r="R3504" i="8"/>
  <c r="Q3504" i="8"/>
  <c r="P3504" i="8"/>
  <c r="O3504" i="8"/>
  <c r="N3504" i="8"/>
  <c r="H3504" i="8"/>
  <c r="F3504" i="8"/>
  <c r="S3503" i="8"/>
  <c r="R3503" i="8"/>
  <c r="Q3503" i="8"/>
  <c r="P3503" i="8"/>
  <c r="O3503" i="8"/>
  <c r="N3503" i="8"/>
  <c r="H3503" i="8"/>
  <c r="F3503" i="8"/>
  <c r="S3502" i="8"/>
  <c r="R3502" i="8"/>
  <c r="Q3502" i="8"/>
  <c r="P3502" i="8"/>
  <c r="O3502" i="8"/>
  <c r="N3502" i="8"/>
  <c r="H3502" i="8"/>
  <c r="F3502" i="8"/>
  <c r="S3501" i="8"/>
  <c r="R3501" i="8"/>
  <c r="Q3501" i="8"/>
  <c r="P3501" i="8"/>
  <c r="O3501" i="8"/>
  <c r="N3501" i="8"/>
  <c r="H3501" i="8"/>
  <c r="F3501" i="8"/>
  <c r="S3500" i="8"/>
  <c r="R3500" i="8"/>
  <c r="Q3500" i="8"/>
  <c r="P3500" i="8"/>
  <c r="O3500" i="8"/>
  <c r="N3500" i="8"/>
  <c r="H3500" i="8"/>
  <c r="F3500" i="8"/>
  <c r="S3499" i="8"/>
  <c r="R3499" i="8"/>
  <c r="Q3499" i="8"/>
  <c r="P3499" i="8"/>
  <c r="O3499" i="8"/>
  <c r="N3499" i="8"/>
  <c r="H3499" i="8"/>
  <c r="F3499" i="8"/>
  <c r="S3498" i="8"/>
  <c r="R3498" i="8"/>
  <c r="Q3498" i="8"/>
  <c r="P3498" i="8"/>
  <c r="O3498" i="8"/>
  <c r="N3498" i="8"/>
  <c r="H3498" i="8"/>
  <c r="F3498" i="8"/>
  <c r="S3497" i="8"/>
  <c r="R3497" i="8"/>
  <c r="Q3497" i="8"/>
  <c r="P3497" i="8"/>
  <c r="O3497" i="8"/>
  <c r="N3497" i="8"/>
  <c r="H3497" i="8"/>
  <c r="F3497" i="8"/>
  <c r="S3496" i="8"/>
  <c r="R3496" i="8"/>
  <c r="Q3496" i="8"/>
  <c r="P3496" i="8"/>
  <c r="O3496" i="8"/>
  <c r="N3496" i="8"/>
  <c r="H3496" i="8"/>
  <c r="F3496" i="8"/>
  <c r="S3495" i="8"/>
  <c r="R3495" i="8"/>
  <c r="Q3495" i="8"/>
  <c r="P3495" i="8"/>
  <c r="O3495" i="8"/>
  <c r="N3495" i="8"/>
  <c r="H3495" i="8"/>
  <c r="F3495" i="8"/>
  <c r="S3494" i="8"/>
  <c r="R3494" i="8"/>
  <c r="Q3494" i="8"/>
  <c r="P3494" i="8"/>
  <c r="O3494" i="8"/>
  <c r="N3494" i="8"/>
  <c r="H3494" i="8"/>
  <c r="F3494" i="8"/>
  <c r="S3493" i="8"/>
  <c r="R3493" i="8"/>
  <c r="Q3493" i="8"/>
  <c r="P3493" i="8"/>
  <c r="O3493" i="8"/>
  <c r="N3493" i="8"/>
  <c r="H3493" i="8"/>
  <c r="F3493" i="8"/>
  <c r="S3492" i="8"/>
  <c r="R3492" i="8"/>
  <c r="Q3492" i="8"/>
  <c r="P3492" i="8"/>
  <c r="O3492" i="8"/>
  <c r="N3492" i="8"/>
  <c r="H3492" i="8"/>
  <c r="F3492" i="8"/>
  <c r="S3491" i="8"/>
  <c r="R3491" i="8"/>
  <c r="Q3491" i="8"/>
  <c r="P3491" i="8"/>
  <c r="O3491" i="8"/>
  <c r="N3491" i="8"/>
  <c r="H3491" i="8"/>
  <c r="F3491" i="8"/>
  <c r="S3490" i="8"/>
  <c r="R3490" i="8"/>
  <c r="Q3490" i="8"/>
  <c r="P3490" i="8"/>
  <c r="O3490" i="8"/>
  <c r="N3490" i="8"/>
  <c r="H3490" i="8"/>
  <c r="F3490" i="8"/>
  <c r="S3489" i="8"/>
  <c r="R3489" i="8"/>
  <c r="Q3489" i="8"/>
  <c r="P3489" i="8"/>
  <c r="O3489" i="8"/>
  <c r="N3489" i="8"/>
  <c r="H3489" i="8"/>
  <c r="F3489" i="8"/>
  <c r="S3488" i="8"/>
  <c r="R3488" i="8"/>
  <c r="Q3488" i="8"/>
  <c r="P3488" i="8"/>
  <c r="O3488" i="8"/>
  <c r="N3488" i="8"/>
  <c r="H3488" i="8"/>
  <c r="F3488" i="8"/>
  <c r="S3487" i="8"/>
  <c r="R3487" i="8"/>
  <c r="Q3487" i="8"/>
  <c r="P3487" i="8"/>
  <c r="O3487" i="8"/>
  <c r="N3487" i="8"/>
  <c r="H3487" i="8"/>
  <c r="F3487" i="8"/>
  <c r="S3486" i="8"/>
  <c r="R3486" i="8"/>
  <c r="Q3486" i="8"/>
  <c r="P3486" i="8"/>
  <c r="O3486" i="8"/>
  <c r="N3486" i="8"/>
  <c r="H3486" i="8"/>
  <c r="F3486" i="8"/>
  <c r="S3485" i="8"/>
  <c r="R3485" i="8"/>
  <c r="Q3485" i="8"/>
  <c r="P3485" i="8"/>
  <c r="O3485" i="8"/>
  <c r="N3485" i="8"/>
  <c r="H3485" i="8"/>
  <c r="F3485" i="8"/>
  <c r="S3484" i="8"/>
  <c r="R3484" i="8"/>
  <c r="Q3484" i="8"/>
  <c r="P3484" i="8"/>
  <c r="O3484" i="8"/>
  <c r="N3484" i="8"/>
  <c r="H3484" i="8"/>
  <c r="F3484" i="8"/>
  <c r="S3483" i="8"/>
  <c r="R3483" i="8"/>
  <c r="Q3483" i="8"/>
  <c r="P3483" i="8"/>
  <c r="O3483" i="8"/>
  <c r="N3483" i="8"/>
  <c r="H3483" i="8"/>
  <c r="F3483" i="8"/>
  <c r="S3482" i="8"/>
  <c r="R3482" i="8"/>
  <c r="Q3482" i="8"/>
  <c r="P3482" i="8"/>
  <c r="O3482" i="8"/>
  <c r="N3482" i="8"/>
  <c r="H3482" i="8"/>
  <c r="F3482" i="8"/>
  <c r="S3481" i="8"/>
  <c r="R3481" i="8"/>
  <c r="Q3481" i="8"/>
  <c r="P3481" i="8"/>
  <c r="O3481" i="8"/>
  <c r="H3481" i="8"/>
  <c r="F3481" i="8"/>
  <c r="S3480" i="8"/>
  <c r="R3480" i="8"/>
  <c r="Q3480" i="8"/>
  <c r="P3480" i="8"/>
  <c r="O3480" i="8"/>
  <c r="N3480" i="8"/>
  <c r="H3480" i="8"/>
  <c r="F3480" i="8"/>
  <c r="S3479" i="8"/>
  <c r="R3479" i="8"/>
  <c r="Q3479" i="8"/>
  <c r="P3479" i="8"/>
  <c r="O3479" i="8"/>
  <c r="N3479" i="8"/>
  <c r="H3479" i="8"/>
  <c r="F3479" i="8"/>
  <c r="S3478" i="8"/>
  <c r="R3478" i="8"/>
  <c r="Q3478" i="8"/>
  <c r="P3478" i="8"/>
  <c r="O3478" i="8"/>
  <c r="N3478" i="8"/>
  <c r="H3478" i="8"/>
  <c r="F3478" i="8"/>
  <c r="S3477" i="8"/>
  <c r="R3477" i="8"/>
  <c r="Q3477" i="8"/>
  <c r="P3477" i="8"/>
  <c r="O3477" i="8"/>
  <c r="H3477" i="8"/>
  <c r="F3477" i="8"/>
  <c r="S3476" i="8"/>
  <c r="R3476" i="8"/>
  <c r="Q3476" i="8"/>
  <c r="P3476" i="8"/>
  <c r="O3476" i="8"/>
  <c r="N3476" i="8"/>
  <c r="H3476" i="8"/>
  <c r="F3476" i="8"/>
  <c r="S3475" i="8"/>
  <c r="R3475" i="8"/>
  <c r="Q3475" i="8"/>
  <c r="P3475" i="8"/>
  <c r="O3475" i="8"/>
  <c r="N3475" i="8"/>
  <c r="H3475" i="8"/>
  <c r="F3475" i="8"/>
  <c r="S3474" i="8"/>
  <c r="R3474" i="8"/>
  <c r="Q3474" i="8"/>
  <c r="P3474" i="8"/>
  <c r="O3474" i="8"/>
  <c r="N3474" i="8"/>
  <c r="H3474" i="8"/>
  <c r="F3474" i="8"/>
  <c r="S3473" i="8"/>
  <c r="R3473" i="8"/>
  <c r="Q3473" i="8"/>
  <c r="P3473" i="8"/>
  <c r="O3473" i="8"/>
  <c r="N3473" i="8"/>
  <c r="H3473" i="8"/>
  <c r="F3473" i="8"/>
  <c r="S3472" i="8"/>
  <c r="R3472" i="8"/>
  <c r="Q3472" i="8"/>
  <c r="P3472" i="8"/>
  <c r="O3472" i="8"/>
  <c r="N3472" i="8"/>
  <c r="H3472" i="8"/>
  <c r="F3472" i="8"/>
  <c r="S3471" i="8"/>
  <c r="R3471" i="8"/>
  <c r="Q3471" i="8"/>
  <c r="P3471" i="8"/>
  <c r="O3471" i="8"/>
  <c r="N3471" i="8"/>
  <c r="H3471" i="8"/>
  <c r="F3471" i="8"/>
  <c r="S3470" i="8"/>
  <c r="R3470" i="8"/>
  <c r="Q3470" i="8"/>
  <c r="P3470" i="8"/>
  <c r="O3470" i="8"/>
  <c r="N3470" i="8"/>
  <c r="H3470" i="8"/>
  <c r="F3470" i="8"/>
  <c r="S3469" i="8"/>
  <c r="R3469" i="8"/>
  <c r="Q3469" i="8"/>
  <c r="P3469" i="8"/>
  <c r="O3469" i="8"/>
  <c r="N3469" i="8"/>
  <c r="H3469" i="8"/>
  <c r="F3469" i="8"/>
  <c r="S3468" i="8"/>
  <c r="R3468" i="8"/>
  <c r="Q3468" i="8"/>
  <c r="P3468" i="8"/>
  <c r="O3468" i="8"/>
  <c r="N3468" i="8"/>
  <c r="H3468" i="8"/>
  <c r="F3468" i="8"/>
  <c r="S3467" i="8"/>
  <c r="R3467" i="8"/>
  <c r="Q3467" i="8"/>
  <c r="P3467" i="8"/>
  <c r="O3467" i="8"/>
  <c r="N3467" i="8"/>
  <c r="H3467" i="8"/>
  <c r="F3467" i="8"/>
  <c r="S3466" i="8"/>
  <c r="R3466" i="8"/>
  <c r="Q3466" i="8"/>
  <c r="P3466" i="8"/>
  <c r="O3466" i="8"/>
  <c r="N3466" i="8"/>
  <c r="H3466" i="8"/>
  <c r="F3466" i="8"/>
  <c r="S3465" i="8"/>
  <c r="R3465" i="8"/>
  <c r="Q3465" i="8"/>
  <c r="P3465" i="8"/>
  <c r="O3465" i="8"/>
  <c r="N3465" i="8"/>
  <c r="H3465" i="8"/>
  <c r="F3465" i="8"/>
  <c r="S3464" i="8"/>
  <c r="R3464" i="8"/>
  <c r="Q3464" i="8"/>
  <c r="P3464" i="8"/>
  <c r="O3464" i="8"/>
  <c r="N3464" i="8"/>
  <c r="H3464" i="8"/>
  <c r="F3464" i="8"/>
  <c r="S3463" i="8"/>
  <c r="R3463" i="8"/>
  <c r="Q3463" i="8"/>
  <c r="P3463" i="8"/>
  <c r="O3463" i="8"/>
  <c r="N3463" i="8"/>
  <c r="H3463" i="8"/>
  <c r="F3463" i="8"/>
  <c r="S3462" i="8"/>
  <c r="R3462" i="8"/>
  <c r="Q3462" i="8"/>
  <c r="P3462" i="8"/>
  <c r="O3462" i="8"/>
  <c r="N3462" i="8"/>
  <c r="H3462" i="8"/>
  <c r="F3462" i="8"/>
  <c r="S3461" i="8"/>
  <c r="R3461" i="8"/>
  <c r="Q3461" i="8"/>
  <c r="P3461" i="8"/>
  <c r="O3461" i="8"/>
  <c r="N3461" i="8"/>
  <c r="H3461" i="8"/>
  <c r="F3461" i="8"/>
  <c r="S3460" i="8"/>
  <c r="R3460" i="8"/>
  <c r="Q3460" i="8"/>
  <c r="P3460" i="8"/>
  <c r="O3460" i="8"/>
  <c r="N3460" i="8"/>
  <c r="H3460" i="8"/>
  <c r="F3460" i="8"/>
  <c r="S3459" i="8"/>
  <c r="R3459" i="8"/>
  <c r="Q3459" i="8"/>
  <c r="P3459" i="8"/>
  <c r="O3459" i="8"/>
  <c r="N3459" i="8"/>
  <c r="H3459" i="8"/>
  <c r="F3459" i="8"/>
  <c r="S3458" i="8"/>
  <c r="R3458" i="8"/>
  <c r="Q3458" i="8"/>
  <c r="P3458" i="8"/>
  <c r="O3458" i="8"/>
  <c r="N3458" i="8"/>
  <c r="H3458" i="8"/>
  <c r="F3458" i="8"/>
  <c r="S3457" i="8"/>
  <c r="R3457" i="8"/>
  <c r="Q3457" i="8"/>
  <c r="P3457" i="8"/>
  <c r="O3457" i="8"/>
  <c r="N3457" i="8"/>
  <c r="H3457" i="8"/>
  <c r="F3457" i="8"/>
  <c r="S3456" i="8"/>
  <c r="R3456" i="8"/>
  <c r="Q3456" i="8"/>
  <c r="P3456" i="8"/>
  <c r="O3456" i="8"/>
  <c r="N3456" i="8"/>
  <c r="H3456" i="8"/>
  <c r="F3456" i="8"/>
  <c r="S3455" i="8"/>
  <c r="R3455" i="8"/>
  <c r="Q3455" i="8"/>
  <c r="P3455" i="8"/>
  <c r="O3455" i="8"/>
  <c r="N3455" i="8"/>
  <c r="H3455" i="8"/>
  <c r="F3455" i="8"/>
  <c r="S3454" i="8"/>
  <c r="R3454" i="8"/>
  <c r="Q3454" i="8"/>
  <c r="P3454" i="8"/>
  <c r="O3454" i="8"/>
  <c r="N3454" i="8"/>
  <c r="H3454" i="8"/>
  <c r="F3454" i="8"/>
  <c r="S3453" i="8"/>
  <c r="R3453" i="8"/>
  <c r="Q3453" i="8"/>
  <c r="P3453" i="8"/>
  <c r="O3453" i="8"/>
  <c r="N3453" i="8"/>
  <c r="H3453" i="8"/>
  <c r="F3453" i="8"/>
  <c r="S3452" i="8"/>
  <c r="R3452" i="8"/>
  <c r="Q3452" i="8"/>
  <c r="P3452" i="8"/>
  <c r="O3452" i="8"/>
  <c r="N3452" i="8"/>
  <c r="H3452" i="8"/>
  <c r="F3452" i="8"/>
  <c r="S3451" i="8"/>
  <c r="R3451" i="8"/>
  <c r="Q3451" i="8"/>
  <c r="P3451" i="8"/>
  <c r="O3451" i="8"/>
  <c r="N3451" i="8"/>
  <c r="H3451" i="8"/>
  <c r="F3451" i="8"/>
  <c r="S3450" i="8"/>
  <c r="R3450" i="8"/>
  <c r="Q3450" i="8"/>
  <c r="P3450" i="8"/>
  <c r="O3450" i="8"/>
  <c r="N3450" i="8"/>
  <c r="H3450" i="8"/>
  <c r="F3450" i="8"/>
  <c r="S3449" i="8"/>
  <c r="R3449" i="8"/>
  <c r="Q3449" i="8"/>
  <c r="P3449" i="8"/>
  <c r="O3449" i="8"/>
  <c r="N3449" i="8"/>
  <c r="H3449" i="8"/>
  <c r="F3449" i="8"/>
  <c r="S3448" i="8"/>
  <c r="R3448" i="8"/>
  <c r="Q3448" i="8"/>
  <c r="P3448" i="8"/>
  <c r="O3448" i="8"/>
  <c r="N3448" i="8"/>
  <c r="H3448" i="8"/>
  <c r="F3448" i="8"/>
  <c r="S3447" i="8"/>
  <c r="R3447" i="8"/>
  <c r="Q3447" i="8"/>
  <c r="P3447" i="8"/>
  <c r="O3447" i="8"/>
  <c r="N3447" i="8"/>
  <c r="H3447" i="8"/>
  <c r="F3447" i="8"/>
  <c r="S3446" i="8"/>
  <c r="R3446" i="8"/>
  <c r="Q3446" i="8"/>
  <c r="P3446" i="8"/>
  <c r="O3446" i="8"/>
  <c r="N3446" i="8"/>
  <c r="H3446" i="8"/>
  <c r="F3446" i="8"/>
  <c r="S3445" i="8"/>
  <c r="R3445" i="8"/>
  <c r="Q3445" i="8"/>
  <c r="P3445" i="8"/>
  <c r="O3445" i="8"/>
  <c r="N3445" i="8"/>
  <c r="H3445" i="8"/>
  <c r="F3445" i="8"/>
  <c r="S3444" i="8"/>
  <c r="R3444" i="8"/>
  <c r="Q3444" i="8"/>
  <c r="P3444" i="8"/>
  <c r="O3444" i="8"/>
  <c r="N3444" i="8"/>
  <c r="H3444" i="8"/>
  <c r="F3444" i="8"/>
  <c r="S3443" i="8"/>
  <c r="R3443" i="8"/>
  <c r="Q3443" i="8"/>
  <c r="P3443" i="8"/>
  <c r="O3443" i="8"/>
  <c r="N3443" i="8"/>
  <c r="H3443" i="8"/>
  <c r="F3443" i="8"/>
  <c r="S3442" i="8"/>
  <c r="R3442" i="8"/>
  <c r="Q3442" i="8"/>
  <c r="P3442" i="8"/>
  <c r="O3442" i="8"/>
  <c r="N3442" i="8"/>
  <c r="H3442" i="8"/>
  <c r="F3442" i="8"/>
  <c r="S3441" i="8"/>
  <c r="R3441" i="8"/>
  <c r="Q3441" i="8"/>
  <c r="P3441" i="8"/>
  <c r="O3441" i="8"/>
  <c r="N3441" i="8"/>
  <c r="H3441" i="8"/>
  <c r="F3441" i="8"/>
  <c r="S3440" i="8"/>
  <c r="R3440" i="8"/>
  <c r="Q3440" i="8"/>
  <c r="P3440" i="8"/>
  <c r="O3440" i="8"/>
  <c r="N3440" i="8"/>
  <c r="H3440" i="8"/>
  <c r="F3440" i="8"/>
  <c r="S3439" i="8"/>
  <c r="R3439" i="8"/>
  <c r="Q3439" i="8"/>
  <c r="P3439" i="8"/>
  <c r="O3439" i="8"/>
  <c r="N3439" i="8"/>
  <c r="H3439" i="8"/>
  <c r="F3439" i="8"/>
  <c r="S3438" i="8"/>
  <c r="R3438" i="8"/>
  <c r="Q3438" i="8"/>
  <c r="P3438" i="8"/>
  <c r="O3438" i="8"/>
  <c r="N3438" i="8"/>
  <c r="H3438" i="8"/>
  <c r="F3438" i="8"/>
  <c r="S3437" i="8"/>
  <c r="R3437" i="8"/>
  <c r="Q3437" i="8"/>
  <c r="P3437" i="8"/>
  <c r="O3437" i="8"/>
  <c r="N3437" i="8"/>
  <c r="H3437" i="8"/>
  <c r="F3437" i="8"/>
  <c r="S3436" i="8"/>
  <c r="R3436" i="8"/>
  <c r="Q3436" i="8"/>
  <c r="P3436" i="8"/>
  <c r="O3436" i="8"/>
  <c r="N3436" i="8"/>
  <c r="H3436" i="8"/>
  <c r="F3436" i="8"/>
  <c r="S3435" i="8"/>
  <c r="R3435" i="8"/>
  <c r="Q3435" i="8"/>
  <c r="P3435" i="8"/>
  <c r="O3435" i="8"/>
  <c r="N3435" i="8"/>
  <c r="H3435" i="8"/>
  <c r="F3435" i="8"/>
  <c r="S3434" i="8"/>
  <c r="R3434" i="8"/>
  <c r="Q3434" i="8"/>
  <c r="P3434" i="8"/>
  <c r="O3434" i="8"/>
  <c r="N3434" i="8"/>
  <c r="H3434" i="8"/>
  <c r="F3434" i="8"/>
  <c r="S3433" i="8"/>
  <c r="R3433" i="8"/>
  <c r="Q3433" i="8"/>
  <c r="P3433" i="8"/>
  <c r="O3433" i="8"/>
  <c r="N3433" i="8"/>
  <c r="H3433" i="8"/>
  <c r="F3433" i="8"/>
  <c r="S3432" i="8"/>
  <c r="R3432" i="8"/>
  <c r="Q3432" i="8"/>
  <c r="P3432" i="8"/>
  <c r="O3432" i="8"/>
  <c r="N3432" i="8"/>
  <c r="H3432" i="8"/>
  <c r="F3432" i="8"/>
  <c r="S3431" i="8"/>
  <c r="R3431" i="8"/>
  <c r="Q3431" i="8"/>
  <c r="P3431" i="8"/>
  <c r="O3431" i="8"/>
  <c r="N3431" i="8"/>
  <c r="H3431" i="8"/>
  <c r="F3431" i="8"/>
  <c r="S3430" i="8"/>
  <c r="R3430" i="8"/>
  <c r="Q3430" i="8"/>
  <c r="P3430" i="8"/>
  <c r="O3430" i="8"/>
  <c r="N3430" i="8"/>
  <c r="H3430" i="8"/>
  <c r="F3430" i="8"/>
  <c r="S3429" i="8"/>
  <c r="R3429" i="8"/>
  <c r="Q3429" i="8"/>
  <c r="P3429" i="8"/>
  <c r="O3429" i="8"/>
  <c r="N3429" i="8"/>
  <c r="H3429" i="8"/>
  <c r="F3429" i="8"/>
  <c r="S3428" i="8"/>
  <c r="R3428" i="8"/>
  <c r="Q3428" i="8"/>
  <c r="P3428" i="8"/>
  <c r="O3428" i="8"/>
  <c r="N3428" i="8"/>
  <c r="H3428" i="8"/>
  <c r="F3428" i="8"/>
  <c r="S3427" i="8"/>
  <c r="R3427" i="8"/>
  <c r="Q3427" i="8"/>
  <c r="P3427" i="8"/>
  <c r="O3427" i="8"/>
  <c r="N3427" i="8"/>
  <c r="H3427" i="8"/>
  <c r="F3427" i="8"/>
  <c r="S3426" i="8"/>
  <c r="R3426" i="8"/>
  <c r="Q3426" i="8"/>
  <c r="P3426" i="8"/>
  <c r="O3426" i="8"/>
  <c r="N3426" i="8"/>
  <c r="H3426" i="8"/>
  <c r="F3426" i="8"/>
  <c r="S3425" i="8"/>
  <c r="R3425" i="8"/>
  <c r="Q3425" i="8"/>
  <c r="P3425" i="8"/>
  <c r="O3425" i="8"/>
  <c r="N3425" i="8"/>
  <c r="H3425" i="8"/>
  <c r="F3425" i="8"/>
  <c r="S3424" i="8"/>
  <c r="R3424" i="8"/>
  <c r="Q3424" i="8"/>
  <c r="P3424" i="8"/>
  <c r="O3424" i="8"/>
  <c r="N3424" i="8"/>
  <c r="H3424" i="8"/>
  <c r="F3424" i="8"/>
  <c r="S3423" i="8"/>
  <c r="R3423" i="8"/>
  <c r="Q3423" i="8"/>
  <c r="P3423" i="8"/>
  <c r="O3423" i="8"/>
  <c r="N3423" i="8"/>
  <c r="H3423" i="8"/>
  <c r="F3423" i="8"/>
  <c r="S3422" i="8"/>
  <c r="R3422" i="8"/>
  <c r="Q3422" i="8"/>
  <c r="P3422" i="8"/>
  <c r="O3422" i="8"/>
  <c r="H3422" i="8"/>
  <c r="F3422" i="8"/>
  <c r="S3421" i="8"/>
  <c r="R3421" i="8"/>
  <c r="Q3421" i="8"/>
  <c r="P3421" i="8"/>
  <c r="O3421" i="8"/>
  <c r="N3421" i="8"/>
  <c r="H3421" i="8"/>
  <c r="F3421" i="8"/>
  <c r="S3420" i="8"/>
  <c r="R3420" i="8"/>
  <c r="Q3420" i="8"/>
  <c r="P3420" i="8"/>
  <c r="O3420" i="8"/>
  <c r="N3420" i="8"/>
  <c r="H3420" i="8"/>
  <c r="F3420" i="8"/>
  <c r="S3419" i="8"/>
  <c r="R3419" i="8"/>
  <c r="Q3419" i="8"/>
  <c r="P3419" i="8"/>
  <c r="O3419" i="8"/>
  <c r="N3419" i="8"/>
  <c r="H3419" i="8"/>
  <c r="F3419" i="8"/>
  <c r="S3418" i="8"/>
  <c r="R3418" i="8"/>
  <c r="Q3418" i="8"/>
  <c r="P3418" i="8"/>
  <c r="O3418" i="8"/>
  <c r="N3418" i="8"/>
  <c r="H3418" i="8"/>
  <c r="F3418" i="8"/>
  <c r="S3417" i="8"/>
  <c r="R3417" i="8"/>
  <c r="Q3417" i="8"/>
  <c r="P3417" i="8"/>
  <c r="O3417" i="8"/>
  <c r="N3417" i="8"/>
  <c r="H3417" i="8"/>
  <c r="F3417" i="8"/>
  <c r="S3416" i="8"/>
  <c r="R3416" i="8"/>
  <c r="Q3416" i="8"/>
  <c r="P3416" i="8"/>
  <c r="O3416" i="8"/>
  <c r="N3416" i="8"/>
  <c r="H3416" i="8"/>
  <c r="F3416" i="8"/>
  <c r="S3415" i="8"/>
  <c r="R3415" i="8"/>
  <c r="Q3415" i="8"/>
  <c r="P3415" i="8"/>
  <c r="O3415" i="8"/>
  <c r="N3415" i="8"/>
  <c r="H3415" i="8"/>
  <c r="F3415" i="8"/>
  <c r="S3414" i="8"/>
  <c r="R3414" i="8"/>
  <c r="Q3414" i="8"/>
  <c r="P3414" i="8"/>
  <c r="O3414" i="8"/>
  <c r="N3414" i="8"/>
  <c r="H3414" i="8"/>
  <c r="F3414" i="8"/>
  <c r="S3413" i="8"/>
  <c r="R3413" i="8"/>
  <c r="Q3413" i="8"/>
  <c r="P3413" i="8"/>
  <c r="O3413" i="8"/>
  <c r="N3413" i="8"/>
  <c r="H3413" i="8"/>
  <c r="F3413" i="8"/>
  <c r="S3412" i="8"/>
  <c r="R3412" i="8"/>
  <c r="Q3412" i="8"/>
  <c r="P3412" i="8"/>
  <c r="O3412" i="8"/>
  <c r="N3412" i="8"/>
  <c r="H3412" i="8"/>
  <c r="F3412" i="8"/>
  <c r="S3411" i="8"/>
  <c r="R3411" i="8"/>
  <c r="Q3411" i="8"/>
  <c r="P3411" i="8"/>
  <c r="O3411" i="8"/>
  <c r="N3411" i="8"/>
  <c r="H3411" i="8"/>
  <c r="F3411" i="8"/>
  <c r="S3410" i="8"/>
  <c r="R3410" i="8"/>
  <c r="Q3410" i="8"/>
  <c r="P3410" i="8"/>
  <c r="O3410" i="8"/>
  <c r="N3410" i="8"/>
  <c r="H3410" i="8"/>
  <c r="F3410" i="8"/>
  <c r="S3409" i="8"/>
  <c r="R3409" i="8"/>
  <c r="Q3409" i="8"/>
  <c r="P3409" i="8"/>
  <c r="O3409" i="8"/>
  <c r="N3409" i="8"/>
  <c r="H3409" i="8"/>
  <c r="F3409" i="8"/>
  <c r="S3408" i="8"/>
  <c r="R3408" i="8"/>
  <c r="Q3408" i="8"/>
  <c r="P3408" i="8"/>
  <c r="O3408" i="8"/>
  <c r="N3408" i="8"/>
  <c r="H3408" i="8"/>
  <c r="F3408" i="8"/>
  <c r="S3407" i="8"/>
  <c r="R3407" i="8"/>
  <c r="Q3407" i="8"/>
  <c r="P3407" i="8"/>
  <c r="O3407" i="8"/>
  <c r="N3407" i="8"/>
  <c r="H3407" i="8"/>
  <c r="F3407" i="8"/>
  <c r="S3406" i="8"/>
  <c r="R3406" i="8"/>
  <c r="Q3406" i="8"/>
  <c r="P3406" i="8"/>
  <c r="O3406" i="8"/>
  <c r="N3406" i="8"/>
  <c r="H3406" i="8"/>
  <c r="F3406" i="8"/>
  <c r="S3405" i="8"/>
  <c r="R3405" i="8"/>
  <c r="Q3405" i="8"/>
  <c r="P3405" i="8"/>
  <c r="O3405" i="8"/>
  <c r="H3405" i="8"/>
  <c r="F3405" i="8"/>
  <c r="S3404" i="8"/>
  <c r="R3404" i="8"/>
  <c r="Q3404" i="8"/>
  <c r="P3404" i="8"/>
  <c r="O3404" i="8"/>
  <c r="N3404" i="8"/>
  <c r="H3404" i="8"/>
  <c r="F3404" i="8"/>
  <c r="S3403" i="8"/>
  <c r="R3403" i="8"/>
  <c r="Q3403" i="8"/>
  <c r="P3403" i="8"/>
  <c r="O3403" i="8"/>
  <c r="N3403" i="8"/>
  <c r="H3403" i="8"/>
  <c r="F3403" i="8"/>
  <c r="S3402" i="8"/>
  <c r="R3402" i="8"/>
  <c r="Q3402" i="8"/>
  <c r="P3402" i="8"/>
  <c r="O3402" i="8"/>
  <c r="N3402" i="8"/>
  <c r="H3402" i="8"/>
  <c r="F3402" i="8"/>
  <c r="S3401" i="8"/>
  <c r="R3401" i="8"/>
  <c r="Q3401" i="8"/>
  <c r="P3401" i="8"/>
  <c r="O3401" i="8"/>
  <c r="N3401" i="8"/>
  <c r="H3401" i="8"/>
  <c r="F3401" i="8"/>
  <c r="S3400" i="8"/>
  <c r="R3400" i="8"/>
  <c r="Q3400" i="8"/>
  <c r="P3400" i="8"/>
  <c r="O3400" i="8"/>
  <c r="N3400" i="8"/>
  <c r="H3400" i="8"/>
  <c r="F3400" i="8"/>
  <c r="S3399" i="8"/>
  <c r="R3399" i="8"/>
  <c r="Q3399" i="8"/>
  <c r="P3399" i="8"/>
  <c r="O3399" i="8"/>
  <c r="N3399" i="8"/>
  <c r="H3399" i="8"/>
  <c r="F3399" i="8"/>
  <c r="S3398" i="8"/>
  <c r="R3398" i="8"/>
  <c r="Q3398" i="8"/>
  <c r="P3398" i="8"/>
  <c r="O3398" i="8"/>
  <c r="N3398" i="8"/>
  <c r="H3398" i="8"/>
  <c r="F3398" i="8"/>
  <c r="S3397" i="8"/>
  <c r="R3397" i="8"/>
  <c r="Q3397" i="8"/>
  <c r="P3397" i="8"/>
  <c r="O3397" i="8"/>
  <c r="N3397" i="8"/>
  <c r="H3397" i="8"/>
  <c r="F3397" i="8"/>
  <c r="S3396" i="8"/>
  <c r="R3396" i="8"/>
  <c r="Q3396" i="8"/>
  <c r="P3396" i="8"/>
  <c r="O3396" i="8"/>
  <c r="N3396" i="8"/>
  <c r="H3396" i="8"/>
  <c r="F3396" i="8"/>
  <c r="S3395" i="8"/>
  <c r="R3395" i="8"/>
  <c r="Q3395" i="8"/>
  <c r="P3395" i="8"/>
  <c r="O3395" i="8"/>
  <c r="N3395" i="8"/>
  <c r="H3395" i="8"/>
  <c r="F3395" i="8"/>
  <c r="S3394" i="8"/>
  <c r="R3394" i="8"/>
  <c r="Q3394" i="8"/>
  <c r="P3394" i="8"/>
  <c r="O3394" i="8"/>
  <c r="N3394" i="8"/>
  <c r="H3394" i="8"/>
  <c r="F3394" i="8"/>
  <c r="S3393" i="8"/>
  <c r="R3393" i="8"/>
  <c r="Q3393" i="8"/>
  <c r="P3393" i="8"/>
  <c r="O3393" i="8"/>
  <c r="N3393" i="8"/>
  <c r="H3393" i="8"/>
  <c r="F3393" i="8"/>
  <c r="S3392" i="8"/>
  <c r="R3392" i="8"/>
  <c r="Q3392" i="8"/>
  <c r="P3392" i="8"/>
  <c r="O3392" i="8"/>
  <c r="N3392" i="8"/>
  <c r="H3392" i="8"/>
  <c r="F3392" i="8"/>
  <c r="S3391" i="8"/>
  <c r="R3391" i="8"/>
  <c r="Q3391" i="8"/>
  <c r="P3391" i="8"/>
  <c r="O3391" i="8"/>
  <c r="N3391" i="8"/>
  <c r="H3391" i="8"/>
  <c r="F3391" i="8"/>
  <c r="S3390" i="8"/>
  <c r="R3390" i="8"/>
  <c r="Q3390" i="8"/>
  <c r="P3390" i="8"/>
  <c r="O3390" i="8"/>
  <c r="N3390" i="8"/>
  <c r="H3390" i="8"/>
  <c r="F3390" i="8"/>
  <c r="S3389" i="8"/>
  <c r="R3389" i="8"/>
  <c r="Q3389" i="8"/>
  <c r="P3389" i="8"/>
  <c r="O3389" i="8"/>
  <c r="N3389" i="8"/>
  <c r="H3389" i="8"/>
  <c r="F3389" i="8"/>
  <c r="S3388" i="8"/>
  <c r="R3388" i="8"/>
  <c r="Q3388" i="8"/>
  <c r="P3388" i="8"/>
  <c r="O3388" i="8"/>
  <c r="N3388" i="8"/>
  <c r="H3388" i="8"/>
  <c r="F3388" i="8"/>
  <c r="S3387" i="8"/>
  <c r="R3387" i="8"/>
  <c r="Q3387" i="8"/>
  <c r="P3387" i="8"/>
  <c r="O3387" i="8"/>
  <c r="N3387" i="8"/>
  <c r="H3387" i="8"/>
  <c r="F3387" i="8"/>
  <c r="S3386" i="8"/>
  <c r="R3386" i="8"/>
  <c r="Q3386" i="8"/>
  <c r="P3386" i="8"/>
  <c r="O3386" i="8"/>
  <c r="N3386" i="8"/>
  <c r="H3386" i="8"/>
  <c r="F3386" i="8"/>
  <c r="S3385" i="8"/>
  <c r="R3385" i="8"/>
  <c r="Q3385" i="8"/>
  <c r="P3385" i="8"/>
  <c r="O3385" i="8"/>
  <c r="N3385" i="8"/>
  <c r="H3385" i="8"/>
  <c r="F3385" i="8"/>
  <c r="S3384" i="8"/>
  <c r="R3384" i="8"/>
  <c r="Q3384" i="8"/>
  <c r="P3384" i="8"/>
  <c r="O3384" i="8"/>
  <c r="N3384" i="8"/>
  <c r="H3384" i="8"/>
  <c r="F3384" i="8"/>
  <c r="S3383" i="8"/>
  <c r="R3383" i="8"/>
  <c r="Q3383" i="8"/>
  <c r="P3383" i="8"/>
  <c r="O3383" i="8"/>
  <c r="N3383" i="8"/>
  <c r="H3383" i="8"/>
  <c r="F3383" i="8"/>
  <c r="S3382" i="8"/>
  <c r="R3382" i="8"/>
  <c r="Q3382" i="8"/>
  <c r="P3382" i="8"/>
  <c r="O3382" i="8"/>
  <c r="N3382" i="8"/>
  <c r="H3382" i="8"/>
  <c r="F3382" i="8"/>
  <c r="S3381" i="8"/>
  <c r="R3381" i="8"/>
  <c r="Q3381" i="8"/>
  <c r="P3381" i="8"/>
  <c r="O3381" i="8"/>
  <c r="N3381" i="8"/>
  <c r="H3381" i="8"/>
  <c r="F3381" i="8"/>
  <c r="S3380" i="8"/>
  <c r="R3380" i="8"/>
  <c r="Q3380" i="8"/>
  <c r="P3380" i="8"/>
  <c r="O3380" i="8"/>
  <c r="N3380" i="8"/>
  <c r="H3380" i="8"/>
  <c r="F3380" i="8"/>
  <c r="S3379" i="8"/>
  <c r="R3379" i="8"/>
  <c r="Q3379" i="8"/>
  <c r="P3379" i="8"/>
  <c r="O3379" i="8"/>
  <c r="N3379" i="8"/>
  <c r="H3379" i="8"/>
  <c r="F3379" i="8"/>
  <c r="S3378" i="8"/>
  <c r="R3378" i="8"/>
  <c r="Q3378" i="8"/>
  <c r="P3378" i="8"/>
  <c r="O3378" i="8"/>
  <c r="N3378" i="8"/>
  <c r="H3378" i="8"/>
  <c r="F3378" i="8"/>
  <c r="S3377" i="8"/>
  <c r="R3377" i="8"/>
  <c r="Q3377" i="8"/>
  <c r="P3377" i="8"/>
  <c r="O3377" i="8"/>
  <c r="N3377" i="8"/>
  <c r="H3377" i="8"/>
  <c r="F3377" i="8"/>
  <c r="S3376" i="8"/>
  <c r="R3376" i="8"/>
  <c r="Q3376" i="8"/>
  <c r="P3376" i="8"/>
  <c r="O3376" i="8"/>
  <c r="N3376" i="8"/>
  <c r="H3376" i="8"/>
  <c r="F3376" i="8"/>
  <c r="S3375" i="8"/>
  <c r="R3375" i="8"/>
  <c r="Q3375" i="8"/>
  <c r="P3375" i="8"/>
  <c r="O3375" i="8"/>
  <c r="N3375" i="8"/>
  <c r="H3375" i="8"/>
  <c r="F3375" i="8"/>
  <c r="S3374" i="8"/>
  <c r="R3374" i="8"/>
  <c r="Q3374" i="8"/>
  <c r="P3374" i="8"/>
  <c r="O3374" i="8"/>
  <c r="N3374" i="8"/>
  <c r="H3374" i="8"/>
  <c r="F3374" i="8"/>
  <c r="S3373" i="8"/>
  <c r="R3373" i="8"/>
  <c r="Q3373" i="8"/>
  <c r="P3373" i="8"/>
  <c r="O3373" i="8"/>
  <c r="N3373" i="8"/>
  <c r="H3373" i="8"/>
  <c r="F3373" i="8"/>
  <c r="S3372" i="8"/>
  <c r="R3372" i="8"/>
  <c r="Q3372" i="8"/>
  <c r="P3372" i="8"/>
  <c r="O3372" i="8"/>
  <c r="N3372" i="8"/>
  <c r="H3372" i="8"/>
  <c r="F3372" i="8"/>
  <c r="S3371" i="8"/>
  <c r="R3371" i="8"/>
  <c r="Q3371" i="8"/>
  <c r="P3371" i="8"/>
  <c r="O3371" i="8"/>
  <c r="N3371" i="8"/>
  <c r="H3371" i="8"/>
  <c r="F3371" i="8"/>
  <c r="S3370" i="8"/>
  <c r="R3370" i="8"/>
  <c r="Q3370" i="8"/>
  <c r="P3370" i="8"/>
  <c r="O3370" i="8"/>
  <c r="N3370" i="8"/>
  <c r="H3370" i="8"/>
  <c r="F3370" i="8"/>
  <c r="S3369" i="8"/>
  <c r="R3369" i="8"/>
  <c r="Q3369" i="8"/>
  <c r="P3369" i="8"/>
  <c r="O3369" i="8"/>
  <c r="N3369" i="8"/>
  <c r="H3369" i="8"/>
  <c r="F3369" i="8"/>
  <c r="S3368" i="8"/>
  <c r="R3368" i="8"/>
  <c r="Q3368" i="8"/>
  <c r="P3368" i="8"/>
  <c r="O3368" i="8"/>
  <c r="N3368" i="8"/>
  <c r="H3368" i="8"/>
  <c r="F3368" i="8"/>
  <c r="S3367" i="8"/>
  <c r="R3367" i="8"/>
  <c r="Q3367" i="8"/>
  <c r="P3367" i="8"/>
  <c r="O3367" i="8"/>
  <c r="N3367" i="8"/>
  <c r="H3367" i="8"/>
  <c r="F3367" i="8"/>
  <c r="S3366" i="8"/>
  <c r="R3366" i="8"/>
  <c r="Q3366" i="8"/>
  <c r="P3366" i="8"/>
  <c r="O3366" i="8"/>
  <c r="N3366" i="8"/>
  <c r="H3366" i="8"/>
  <c r="F3366" i="8"/>
  <c r="S3365" i="8"/>
  <c r="R3365" i="8"/>
  <c r="Q3365" i="8"/>
  <c r="P3365" i="8"/>
  <c r="O3365" i="8"/>
  <c r="N3365" i="8"/>
  <c r="H3365" i="8"/>
  <c r="F3365" i="8"/>
  <c r="S3364" i="8"/>
  <c r="R3364" i="8"/>
  <c r="Q3364" i="8"/>
  <c r="P3364" i="8"/>
  <c r="O3364" i="8"/>
  <c r="N3364" i="8"/>
  <c r="H3364" i="8"/>
  <c r="F3364" i="8"/>
  <c r="S3363" i="8"/>
  <c r="R3363" i="8"/>
  <c r="Q3363" i="8"/>
  <c r="P3363" i="8"/>
  <c r="O3363" i="8"/>
  <c r="N3363" i="8"/>
  <c r="H3363" i="8"/>
  <c r="F3363" i="8"/>
  <c r="S3362" i="8"/>
  <c r="R3362" i="8"/>
  <c r="Q3362" i="8"/>
  <c r="P3362" i="8"/>
  <c r="O3362" i="8"/>
  <c r="N3362" i="8"/>
  <c r="H3362" i="8"/>
  <c r="F3362" i="8"/>
  <c r="S3361" i="8"/>
  <c r="R3361" i="8"/>
  <c r="Q3361" i="8"/>
  <c r="P3361" i="8"/>
  <c r="O3361" i="8"/>
  <c r="N3361" i="8"/>
  <c r="H3361" i="8"/>
  <c r="F3361" i="8"/>
  <c r="S3360" i="8"/>
  <c r="R3360" i="8"/>
  <c r="Q3360" i="8"/>
  <c r="P3360" i="8"/>
  <c r="O3360" i="8"/>
  <c r="N3360" i="8"/>
  <c r="H3360" i="8"/>
  <c r="F3360" i="8"/>
  <c r="S3359" i="8"/>
  <c r="R3359" i="8"/>
  <c r="Q3359" i="8"/>
  <c r="P3359" i="8"/>
  <c r="O3359" i="8"/>
  <c r="N3359" i="8"/>
  <c r="H3359" i="8"/>
  <c r="F3359" i="8"/>
  <c r="S3358" i="8"/>
  <c r="R3358" i="8"/>
  <c r="Q3358" i="8"/>
  <c r="P3358" i="8"/>
  <c r="O3358" i="8"/>
  <c r="N3358" i="8"/>
  <c r="H3358" i="8"/>
  <c r="F3358" i="8"/>
  <c r="S3357" i="8"/>
  <c r="R3357" i="8"/>
  <c r="Q3357" i="8"/>
  <c r="P3357" i="8"/>
  <c r="O3357" i="8"/>
  <c r="N3357" i="8"/>
  <c r="H3357" i="8"/>
  <c r="F3357" i="8"/>
  <c r="S3356" i="8"/>
  <c r="R3356" i="8"/>
  <c r="Q3356" i="8"/>
  <c r="P3356" i="8"/>
  <c r="O3356" i="8"/>
  <c r="H3356" i="8"/>
  <c r="F3356" i="8"/>
  <c r="S3355" i="8"/>
  <c r="R3355" i="8"/>
  <c r="Q3355" i="8"/>
  <c r="P3355" i="8"/>
  <c r="O3355" i="8"/>
  <c r="N3355" i="8"/>
  <c r="H3355" i="8"/>
  <c r="F3355" i="8"/>
  <c r="S3354" i="8"/>
  <c r="R3354" i="8"/>
  <c r="Q3354" i="8"/>
  <c r="P3354" i="8"/>
  <c r="O3354" i="8"/>
  <c r="N3354" i="8"/>
  <c r="H3354" i="8"/>
  <c r="F3354" i="8"/>
  <c r="S3353" i="8"/>
  <c r="R3353" i="8"/>
  <c r="Q3353" i="8"/>
  <c r="P3353" i="8"/>
  <c r="O3353" i="8"/>
  <c r="N3353" i="8"/>
  <c r="H3353" i="8"/>
  <c r="F3353" i="8"/>
  <c r="S3352" i="8"/>
  <c r="R3352" i="8"/>
  <c r="Q3352" i="8"/>
  <c r="P3352" i="8"/>
  <c r="O3352" i="8"/>
  <c r="N3352" i="8"/>
  <c r="H3352" i="8"/>
  <c r="F3352" i="8"/>
  <c r="S3351" i="8"/>
  <c r="R3351" i="8"/>
  <c r="Q3351" i="8"/>
  <c r="P3351" i="8"/>
  <c r="O3351" i="8"/>
  <c r="N3351" i="8"/>
  <c r="H3351" i="8"/>
  <c r="F3351" i="8"/>
  <c r="S3350" i="8"/>
  <c r="R3350" i="8"/>
  <c r="Q3350" i="8"/>
  <c r="P3350" i="8"/>
  <c r="O3350" i="8"/>
  <c r="N3350" i="8"/>
  <c r="H3350" i="8"/>
  <c r="F3350" i="8"/>
  <c r="S3349" i="8"/>
  <c r="R3349" i="8"/>
  <c r="Q3349" i="8"/>
  <c r="P3349" i="8"/>
  <c r="O3349" i="8"/>
  <c r="N3349" i="8"/>
  <c r="H3349" i="8"/>
  <c r="F3349" i="8"/>
  <c r="S3348" i="8"/>
  <c r="R3348" i="8"/>
  <c r="Q3348" i="8"/>
  <c r="P3348" i="8"/>
  <c r="O3348" i="8"/>
  <c r="N3348" i="8"/>
  <c r="H3348" i="8"/>
  <c r="F3348" i="8"/>
  <c r="S3347" i="8"/>
  <c r="R3347" i="8"/>
  <c r="Q3347" i="8"/>
  <c r="P3347" i="8"/>
  <c r="O3347" i="8"/>
  <c r="N3347" i="8"/>
  <c r="H3347" i="8"/>
  <c r="F3347" i="8"/>
  <c r="S3346" i="8"/>
  <c r="R3346" i="8"/>
  <c r="Q3346" i="8"/>
  <c r="P3346" i="8"/>
  <c r="O3346" i="8"/>
  <c r="N3346" i="8"/>
  <c r="H3346" i="8"/>
  <c r="F3346" i="8"/>
  <c r="S3345" i="8"/>
  <c r="R3345" i="8"/>
  <c r="Q3345" i="8"/>
  <c r="P3345" i="8"/>
  <c r="O3345" i="8"/>
  <c r="N3345" i="8"/>
  <c r="H3345" i="8"/>
  <c r="F3345" i="8"/>
  <c r="S3344" i="8"/>
  <c r="R3344" i="8"/>
  <c r="Q3344" i="8"/>
  <c r="P3344" i="8"/>
  <c r="O3344" i="8"/>
  <c r="N3344" i="8"/>
  <c r="H3344" i="8"/>
  <c r="F3344" i="8"/>
  <c r="S3343" i="8"/>
  <c r="R3343" i="8"/>
  <c r="Q3343" i="8"/>
  <c r="P3343" i="8"/>
  <c r="O3343" i="8"/>
  <c r="N3343" i="8"/>
  <c r="H3343" i="8"/>
  <c r="F3343" i="8"/>
  <c r="S3342" i="8"/>
  <c r="R3342" i="8"/>
  <c r="Q3342" i="8"/>
  <c r="P3342" i="8"/>
  <c r="O3342" i="8"/>
  <c r="N3342" i="8"/>
  <c r="H3342" i="8"/>
  <c r="F3342" i="8"/>
  <c r="S3341" i="8"/>
  <c r="R3341" i="8"/>
  <c r="Q3341" i="8"/>
  <c r="P3341" i="8"/>
  <c r="O3341" i="8"/>
  <c r="N3341" i="8"/>
  <c r="H3341" i="8"/>
  <c r="F3341" i="8"/>
  <c r="S3340" i="8"/>
  <c r="R3340" i="8"/>
  <c r="Q3340" i="8"/>
  <c r="P3340" i="8"/>
  <c r="O3340" i="8"/>
  <c r="N3340" i="8"/>
  <c r="H3340" i="8"/>
  <c r="F3340" i="8"/>
  <c r="S3339" i="8"/>
  <c r="R3339" i="8"/>
  <c r="Q3339" i="8"/>
  <c r="P3339" i="8"/>
  <c r="O3339" i="8"/>
  <c r="N3339" i="8"/>
  <c r="H3339" i="8"/>
  <c r="F3339" i="8"/>
  <c r="S3338" i="8"/>
  <c r="R3338" i="8"/>
  <c r="Q3338" i="8"/>
  <c r="P3338" i="8"/>
  <c r="O3338" i="8"/>
  <c r="N3338" i="8"/>
  <c r="H3338" i="8"/>
  <c r="F3338" i="8"/>
  <c r="S3337" i="8"/>
  <c r="R3337" i="8"/>
  <c r="Q3337" i="8"/>
  <c r="P3337" i="8"/>
  <c r="O3337" i="8"/>
  <c r="N3337" i="8"/>
  <c r="H3337" i="8"/>
  <c r="F3337" i="8"/>
  <c r="S3336" i="8"/>
  <c r="R3336" i="8"/>
  <c r="Q3336" i="8"/>
  <c r="P3336" i="8"/>
  <c r="O3336" i="8"/>
  <c r="N3336" i="8"/>
  <c r="H3336" i="8"/>
  <c r="F3336" i="8"/>
  <c r="S3335" i="8"/>
  <c r="R3335" i="8"/>
  <c r="Q3335" i="8"/>
  <c r="P3335" i="8"/>
  <c r="O3335" i="8"/>
  <c r="N3335" i="8"/>
  <c r="H3335" i="8"/>
  <c r="F3335" i="8"/>
  <c r="S3334" i="8"/>
  <c r="R3334" i="8"/>
  <c r="Q3334" i="8"/>
  <c r="P3334" i="8"/>
  <c r="O3334" i="8"/>
  <c r="N3334" i="8"/>
  <c r="H3334" i="8"/>
  <c r="F3334" i="8"/>
  <c r="S3333" i="8"/>
  <c r="R3333" i="8"/>
  <c r="Q3333" i="8"/>
  <c r="P3333" i="8"/>
  <c r="O3333" i="8"/>
  <c r="N3333" i="8"/>
  <c r="H3333" i="8"/>
  <c r="F3333" i="8"/>
  <c r="S3332" i="8"/>
  <c r="R3332" i="8"/>
  <c r="Q3332" i="8"/>
  <c r="P3332" i="8"/>
  <c r="O3332" i="8"/>
  <c r="N3332" i="8"/>
  <c r="H3332" i="8"/>
  <c r="F3332" i="8"/>
  <c r="S3331" i="8"/>
  <c r="R3331" i="8"/>
  <c r="Q3331" i="8"/>
  <c r="P3331" i="8"/>
  <c r="O3331" i="8"/>
  <c r="N3331" i="8"/>
  <c r="H3331" i="8"/>
  <c r="F3331" i="8"/>
  <c r="S3330" i="8"/>
  <c r="R3330" i="8"/>
  <c r="Q3330" i="8"/>
  <c r="P3330" i="8"/>
  <c r="O3330" i="8"/>
  <c r="N3330" i="8"/>
  <c r="H3330" i="8"/>
  <c r="F3330" i="8"/>
  <c r="S3329" i="8"/>
  <c r="R3329" i="8"/>
  <c r="Q3329" i="8"/>
  <c r="P3329" i="8"/>
  <c r="O3329" i="8"/>
  <c r="H3329" i="8"/>
  <c r="F3329" i="8"/>
  <c r="S3328" i="8"/>
  <c r="R3328" i="8"/>
  <c r="Q3328" i="8"/>
  <c r="P3328" i="8"/>
  <c r="O3328" i="8"/>
  <c r="N3328" i="8"/>
  <c r="H3328" i="8"/>
  <c r="F3328" i="8"/>
  <c r="S3327" i="8"/>
  <c r="R3327" i="8"/>
  <c r="Q3327" i="8"/>
  <c r="P3327" i="8"/>
  <c r="O3327" i="8"/>
  <c r="N3327" i="8"/>
  <c r="H3327" i="8"/>
  <c r="F3327" i="8"/>
  <c r="S3326" i="8"/>
  <c r="R3326" i="8"/>
  <c r="Q3326" i="8"/>
  <c r="P3326" i="8"/>
  <c r="O3326" i="8"/>
  <c r="N3326" i="8"/>
  <c r="H3326" i="8"/>
  <c r="F3326" i="8"/>
  <c r="S3325" i="8"/>
  <c r="R3325" i="8"/>
  <c r="Q3325" i="8"/>
  <c r="P3325" i="8"/>
  <c r="O3325" i="8"/>
  <c r="N3325" i="8"/>
  <c r="H3325" i="8"/>
  <c r="F3325" i="8"/>
  <c r="S3324" i="8"/>
  <c r="R3324" i="8"/>
  <c r="Q3324" i="8"/>
  <c r="P3324" i="8"/>
  <c r="O3324" i="8"/>
  <c r="N3324" i="8"/>
  <c r="H3324" i="8"/>
  <c r="F3324" i="8"/>
  <c r="S3323" i="8"/>
  <c r="R3323" i="8"/>
  <c r="Q3323" i="8"/>
  <c r="P3323" i="8"/>
  <c r="O3323" i="8"/>
  <c r="N3323" i="8"/>
  <c r="H3323" i="8"/>
  <c r="F3323" i="8"/>
  <c r="S3322" i="8"/>
  <c r="R3322" i="8"/>
  <c r="Q3322" i="8"/>
  <c r="P3322" i="8"/>
  <c r="O3322" i="8"/>
  <c r="N3322" i="8"/>
  <c r="H3322" i="8"/>
  <c r="F3322" i="8"/>
  <c r="S3321" i="8"/>
  <c r="R3321" i="8"/>
  <c r="Q3321" i="8"/>
  <c r="P3321" i="8"/>
  <c r="O3321" i="8"/>
  <c r="N3321" i="8"/>
  <c r="H3321" i="8"/>
  <c r="F3321" i="8"/>
  <c r="S3320" i="8"/>
  <c r="R3320" i="8"/>
  <c r="Q3320" i="8"/>
  <c r="P3320" i="8"/>
  <c r="O3320" i="8"/>
  <c r="N3320" i="8"/>
  <c r="H3320" i="8"/>
  <c r="F3320" i="8"/>
  <c r="S3319" i="8"/>
  <c r="R3319" i="8"/>
  <c r="Q3319" i="8"/>
  <c r="P3319" i="8"/>
  <c r="O3319" i="8"/>
  <c r="N3319" i="8"/>
  <c r="H3319" i="8"/>
  <c r="F3319" i="8"/>
  <c r="S3318" i="8"/>
  <c r="R3318" i="8"/>
  <c r="Q3318" i="8"/>
  <c r="P3318" i="8"/>
  <c r="O3318" i="8"/>
  <c r="N3318" i="8"/>
  <c r="H3318" i="8"/>
  <c r="F3318" i="8"/>
  <c r="S3317" i="8"/>
  <c r="R3317" i="8"/>
  <c r="Q3317" i="8"/>
  <c r="P3317" i="8"/>
  <c r="O3317" i="8"/>
  <c r="N3317" i="8"/>
  <c r="H3317" i="8"/>
  <c r="F3317" i="8"/>
  <c r="S3316" i="8"/>
  <c r="R3316" i="8"/>
  <c r="Q3316" i="8"/>
  <c r="P3316" i="8"/>
  <c r="O3316" i="8"/>
  <c r="N3316" i="8"/>
  <c r="H3316" i="8"/>
  <c r="F3316" i="8"/>
  <c r="S3315" i="8"/>
  <c r="R3315" i="8"/>
  <c r="Q3315" i="8"/>
  <c r="P3315" i="8"/>
  <c r="O3315" i="8"/>
  <c r="N3315" i="8"/>
  <c r="H3315" i="8"/>
  <c r="F3315" i="8"/>
  <c r="S3314" i="8"/>
  <c r="R3314" i="8"/>
  <c r="Q3314" i="8"/>
  <c r="P3314" i="8"/>
  <c r="O3314" i="8"/>
  <c r="H3314" i="8"/>
  <c r="F3314" i="8"/>
  <c r="S3313" i="8"/>
  <c r="R3313" i="8"/>
  <c r="Q3313" i="8"/>
  <c r="P3313" i="8"/>
  <c r="O3313" i="8"/>
  <c r="N3313" i="8"/>
  <c r="H3313" i="8"/>
  <c r="F3313" i="8"/>
  <c r="S3312" i="8"/>
  <c r="R3312" i="8"/>
  <c r="Q3312" i="8"/>
  <c r="P3312" i="8"/>
  <c r="O3312" i="8"/>
  <c r="N3312" i="8"/>
  <c r="H3312" i="8"/>
  <c r="F3312" i="8"/>
  <c r="S3311" i="8"/>
  <c r="R3311" i="8"/>
  <c r="Q3311" i="8"/>
  <c r="P3311" i="8"/>
  <c r="O3311" i="8"/>
  <c r="N3311" i="8"/>
  <c r="H3311" i="8"/>
  <c r="F3311" i="8"/>
  <c r="S3310" i="8"/>
  <c r="R3310" i="8"/>
  <c r="Q3310" i="8"/>
  <c r="P3310" i="8"/>
  <c r="O3310" i="8"/>
  <c r="N3310" i="8"/>
  <c r="H3310" i="8"/>
  <c r="F3310" i="8"/>
  <c r="S3309" i="8"/>
  <c r="R3309" i="8"/>
  <c r="Q3309" i="8"/>
  <c r="P3309" i="8"/>
  <c r="O3309" i="8"/>
  <c r="N3309" i="8"/>
  <c r="H3309" i="8"/>
  <c r="F3309" i="8"/>
  <c r="S3308" i="8"/>
  <c r="R3308" i="8"/>
  <c r="Q3308" i="8"/>
  <c r="P3308" i="8"/>
  <c r="O3308" i="8"/>
  <c r="N3308" i="8"/>
  <c r="H3308" i="8"/>
  <c r="F3308" i="8"/>
  <c r="S3307" i="8"/>
  <c r="R3307" i="8"/>
  <c r="Q3307" i="8"/>
  <c r="P3307" i="8"/>
  <c r="O3307" i="8"/>
  <c r="N3307" i="8"/>
  <c r="H3307" i="8"/>
  <c r="F3307" i="8"/>
  <c r="S3306" i="8"/>
  <c r="R3306" i="8"/>
  <c r="Q3306" i="8"/>
  <c r="P3306" i="8"/>
  <c r="O3306" i="8"/>
  <c r="N3306" i="8"/>
  <c r="H3306" i="8"/>
  <c r="F3306" i="8"/>
  <c r="S3305" i="8"/>
  <c r="R3305" i="8"/>
  <c r="Q3305" i="8"/>
  <c r="P3305" i="8"/>
  <c r="O3305" i="8"/>
  <c r="N3305" i="8"/>
  <c r="H3305" i="8"/>
  <c r="F3305" i="8"/>
  <c r="S3304" i="8"/>
  <c r="R3304" i="8"/>
  <c r="Q3304" i="8"/>
  <c r="P3304" i="8"/>
  <c r="O3304" i="8"/>
  <c r="N3304" i="8"/>
  <c r="H3304" i="8"/>
  <c r="F3304" i="8"/>
  <c r="S3303" i="8"/>
  <c r="R3303" i="8"/>
  <c r="Q3303" i="8"/>
  <c r="P3303" i="8"/>
  <c r="O3303" i="8"/>
  <c r="N3303" i="8"/>
  <c r="H3303" i="8"/>
  <c r="F3303" i="8"/>
  <c r="S3302" i="8"/>
  <c r="R3302" i="8"/>
  <c r="Q3302" i="8"/>
  <c r="P3302" i="8"/>
  <c r="O3302" i="8"/>
  <c r="N3302" i="8"/>
  <c r="H3302" i="8"/>
  <c r="F3302" i="8"/>
  <c r="S3301" i="8"/>
  <c r="R3301" i="8"/>
  <c r="Q3301" i="8"/>
  <c r="P3301" i="8"/>
  <c r="O3301" i="8"/>
  <c r="N3301" i="8"/>
  <c r="H3301" i="8"/>
  <c r="F3301" i="8"/>
  <c r="S3300" i="8"/>
  <c r="R3300" i="8"/>
  <c r="Q3300" i="8"/>
  <c r="P3300" i="8"/>
  <c r="O3300" i="8"/>
  <c r="N3300" i="8"/>
  <c r="H3300" i="8"/>
  <c r="F3300" i="8"/>
  <c r="S3299" i="8"/>
  <c r="R3299" i="8"/>
  <c r="Q3299" i="8"/>
  <c r="P3299" i="8"/>
  <c r="O3299" i="8"/>
  <c r="N3299" i="8"/>
  <c r="H3299" i="8"/>
  <c r="F3299" i="8"/>
  <c r="S3298" i="8"/>
  <c r="R3298" i="8"/>
  <c r="Q3298" i="8"/>
  <c r="P3298" i="8"/>
  <c r="O3298" i="8"/>
  <c r="N3298" i="8"/>
  <c r="H3298" i="8"/>
  <c r="F3298" i="8"/>
  <c r="S3297" i="8"/>
  <c r="R3297" i="8"/>
  <c r="Q3297" i="8"/>
  <c r="P3297" i="8"/>
  <c r="O3297" i="8"/>
  <c r="N3297" i="8"/>
  <c r="H3297" i="8"/>
  <c r="F3297" i="8"/>
  <c r="S3296" i="8"/>
  <c r="R3296" i="8"/>
  <c r="Q3296" i="8"/>
  <c r="P3296" i="8"/>
  <c r="O3296" i="8"/>
  <c r="N3296" i="8"/>
  <c r="H3296" i="8"/>
  <c r="F3296" i="8"/>
  <c r="S3295" i="8"/>
  <c r="R3295" i="8"/>
  <c r="Q3295" i="8"/>
  <c r="P3295" i="8"/>
  <c r="O3295" i="8"/>
  <c r="N3295" i="8"/>
  <c r="H3295" i="8"/>
  <c r="F3295" i="8"/>
  <c r="S3294" i="8"/>
  <c r="R3294" i="8"/>
  <c r="Q3294" i="8"/>
  <c r="P3294" i="8"/>
  <c r="O3294" i="8"/>
  <c r="N3294" i="8"/>
  <c r="H3294" i="8"/>
  <c r="F3294" i="8"/>
  <c r="S3293" i="8"/>
  <c r="R3293" i="8"/>
  <c r="Q3293" i="8"/>
  <c r="P3293" i="8"/>
  <c r="O3293" i="8"/>
  <c r="N3293" i="8"/>
  <c r="H3293" i="8"/>
  <c r="F3293" i="8"/>
  <c r="S3292" i="8"/>
  <c r="R3292" i="8"/>
  <c r="Q3292" i="8"/>
  <c r="P3292" i="8"/>
  <c r="O3292" i="8"/>
  <c r="N3292" i="8"/>
  <c r="H3292" i="8"/>
  <c r="F3292" i="8"/>
  <c r="S3291" i="8"/>
  <c r="R3291" i="8"/>
  <c r="Q3291" i="8"/>
  <c r="P3291" i="8"/>
  <c r="O3291" i="8"/>
  <c r="N3291" i="8"/>
  <c r="H3291" i="8"/>
  <c r="F3291" i="8"/>
  <c r="S3290" i="8"/>
  <c r="R3290" i="8"/>
  <c r="Q3290" i="8"/>
  <c r="P3290" i="8"/>
  <c r="O3290" i="8"/>
  <c r="N3290" i="8"/>
  <c r="H3290" i="8"/>
  <c r="F3290" i="8"/>
  <c r="S3289" i="8"/>
  <c r="R3289" i="8"/>
  <c r="Q3289" i="8"/>
  <c r="P3289" i="8"/>
  <c r="O3289" i="8"/>
  <c r="N3289" i="8"/>
  <c r="H3289" i="8"/>
  <c r="F3289" i="8"/>
  <c r="S3288" i="8"/>
  <c r="R3288" i="8"/>
  <c r="Q3288" i="8"/>
  <c r="P3288" i="8"/>
  <c r="O3288" i="8"/>
  <c r="N3288" i="8"/>
  <c r="H3288" i="8"/>
  <c r="F3288" i="8"/>
  <c r="S3287" i="8"/>
  <c r="R3287" i="8"/>
  <c r="Q3287" i="8"/>
  <c r="P3287" i="8"/>
  <c r="O3287" i="8"/>
  <c r="N3287" i="8"/>
  <c r="H3287" i="8"/>
  <c r="F3287" i="8"/>
  <c r="S3286" i="8"/>
  <c r="R3286" i="8"/>
  <c r="Q3286" i="8"/>
  <c r="P3286" i="8"/>
  <c r="O3286" i="8"/>
  <c r="N3286" i="8"/>
  <c r="H3286" i="8"/>
  <c r="F3286" i="8"/>
  <c r="S3285" i="8"/>
  <c r="R3285" i="8"/>
  <c r="Q3285" i="8"/>
  <c r="P3285" i="8"/>
  <c r="O3285" i="8"/>
  <c r="N3285" i="8"/>
  <c r="H3285" i="8"/>
  <c r="F3285" i="8"/>
  <c r="S3284" i="8"/>
  <c r="R3284" i="8"/>
  <c r="Q3284" i="8"/>
  <c r="P3284" i="8"/>
  <c r="O3284" i="8"/>
  <c r="N3284" i="8"/>
  <c r="H3284" i="8"/>
  <c r="F3284" i="8"/>
  <c r="S3283" i="8"/>
  <c r="R3283" i="8"/>
  <c r="Q3283" i="8"/>
  <c r="P3283" i="8"/>
  <c r="O3283" i="8"/>
  <c r="N3283" i="8"/>
  <c r="H3283" i="8"/>
  <c r="F3283" i="8"/>
  <c r="S3282" i="8"/>
  <c r="R3282" i="8"/>
  <c r="Q3282" i="8"/>
  <c r="P3282" i="8"/>
  <c r="O3282" i="8"/>
  <c r="N3282" i="8"/>
  <c r="H3282" i="8"/>
  <c r="F3282" i="8"/>
  <c r="S3281" i="8"/>
  <c r="R3281" i="8"/>
  <c r="Q3281" i="8"/>
  <c r="P3281" i="8"/>
  <c r="O3281" i="8"/>
  <c r="N3281" i="8"/>
  <c r="H3281" i="8"/>
  <c r="F3281" i="8"/>
  <c r="S3280" i="8"/>
  <c r="R3280" i="8"/>
  <c r="Q3280" i="8"/>
  <c r="P3280" i="8"/>
  <c r="O3280" i="8"/>
  <c r="N3280" i="8"/>
  <c r="H3280" i="8"/>
  <c r="F3280" i="8"/>
  <c r="S3279" i="8"/>
  <c r="R3279" i="8"/>
  <c r="Q3279" i="8"/>
  <c r="P3279" i="8"/>
  <c r="O3279" i="8"/>
  <c r="N3279" i="8"/>
  <c r="H3279" i="8"/>
  <c r="F3279" i="8"/>
  <c r="S3278" i="8"/>
  <c r="R3278" i="8"/>
  <c r="Q3278" i="8"/>
  <c r="P3278" i="8"/>
  <c r="O3278" i="8"/>
  <c r="N3278" i="8"/>
  <c r="H3278" i="8"/>
  <c r="F3278" i="8"/>
  <c r="S3277" i="8"/>
  <c r="R3277" i="8"/>
  <c r="Q3277" i="8"/>
  <c r="P3277" i="8"/>
  <c r="O3277" i="8"/>
  <c r="N3277" i="8"/>
  <c r="H3277" i="8"/>
  <c r="F3277" i="8"/>
  <c r="S3276" i="8"/>
  <c r="R3276" i="8"/>
  <c r="Q3276" i="8"/>
  <c r="P3276" i="8"/>
  <c r="O3276" i="8"/>
  <c r="N3276" i="8"/>
  <c r="H3276" i="8"/>
  <c r="F3276" i="8"/>
  <c r="S3275" i="8"/>
  <c r="R3275" i="8"/>
  <c r="Q3275" i="8"/>
  <c r="P3275" i="8"/>
  <c r="O3275" i="8"/>
  <c r="N3275" i="8"/>
  <c r="H3275" i="8"/>
  <c r="F3275" i="8"/>
  <c r="S3274" i="8"/>
  <c r="R3274" i="8"/>
  <c r="Q3274" i="8"/>
  <c r="P3274" i="8"/>
  <c r="O3274" i="8"/>
  <c r="N3274" i="8"/>
  <c r="H3274" i="8"/>
  <c r="F3274" i="8"/>
  <c r="S3273" i="8"/>
  <c r="R3273" i="8"/>
  <c r="Q3273" i="8"/>
  <c r="P3273" i="8"/>
  <c r="O3273" i="8"/>
  <c r="N3273" i="8"/>
  <c r="H3273" i="8"/>
  <c r="F3273" i="8"/>
  <c r="S3272" i="8"/>
  <c r="R3272" i="8"/>
  <c r="Q3272" i="8"/>
  <c r="P3272" i="8"/>
  <c r="O3272" i="8"/>
  <c r="N3272" i="8"/>
  <c r="H3272" i="8"/>
  <c r="F3272" i="8"/>
  <c r="S3271" i="8"/>
  <c r="R3271" i="8"/>
  <c r="Q3271" i="8"/>
  <c r="P3271" i="8"/>
  <c r="O3271" i="8"/>
  <c r="N3271" i="8"/>
  <c r="H3271" i="8"/>
  <c r="F3271" i="8"/>
  <c r="S3270" i="8"/>
  <c r="R3270" i="8"/>
  <c r="Q3270" i="8"/>
  <c r="P3270" i="8"/>
  <c r="O3270" i="8"/>
  <c r="N3270" i="8"/>
  <c r="H3270" i="8"/>
  <c r="F3270" i="8"/>
  <c r="S3269" i="8"/>
  <c r="R3269" i="8"/>
  <c r="Q3269" i="8"/>
  <c r="P3269" i="8"/>
  <c r="O3269" i="8"/>
  <c r="N3269" i="8"/>
  <c r="H3269" i="8"/>
  <c r="F3269" i="8"/>
  <c r="S3268" i="8"/>
  <c r="R3268" i="8"/>
  <c r="Q3268" i="8"/>
  <c r="P3268" i="8"/>
  <c r="O3268" i="8"/>
  <c r="N3268" i="8"/>
  <c r="H3268" i="8"/>
  <c r="F3268" i="8"/>
  <c r="S3267" i="8"/>
  <c r="R3267" i="8"/>
  <c r="Q3267" i="8"/>
  <c r="P3267" i="8"/>
  <c r="O3267" i="8"/>
  <c r="N3267" i="8"/>
  <c r="H3267" i="8"/>
  <c r="F3267" i="8"/>
  <c r="S3266" i="8"/>
  <c r="R3266" i="8"/>
  <c r="Q3266" i="8"/>
  <c r="P3266" i="8"/>
  <c r="O3266" i="8"/>
  <c r="N3266" i="8"/>
  <c r="H3266" i="8"/>
  <c r="F3266" i="8"/>
  <c r="S3265" i="8"/>
  <c r="R3265" i="8"/>
  <c r="Q3265" i="8"/>
  <c r="P3265" i="8"/>
  <c r="O3265" i="8"/>
  <c r="N3265" i="8"/>
  <c r="H3265" i="8"/>
  <c r="F3265" i="8"/>
  <c r="S3264" i="8"/>
  <c r="R3264" i="8"/>
  <c r="Q3264" i="8"/>
  <c r="P3264" i="8"/>
  <c r="O3264" i="8"/>
  <c r="N3264" i="8"/>
  <c r="H3264" i="8"/>
  <c r="F3264" i="8"/>
  <c r="S3263" i="8"/>
  <c r="R3263" i="8"/>
  <c r="Q3263" i="8"/>
  <c r="P3263" i="8"/>
  <c r="O3263" i="8"/>
  <c r="N3263" i="8"/>
  <c r="H3263" i="8"/>
  <c r="F3263" i="8"/>
  <c r="S3262" i="8"/>
  <c r="R3262" i="8"/>
  <c r="Q3262" i="8"/>
  <c r="P3262" i="8"/>
  <c r="O3262" i="8"/>
  <c r="N3262" i="8"/>
  <c r="H3262" i="8"/>
  <c r="F3262" i="8"/>
  <c r="S3261" i="8"/>
  <c r="R3261" i="8"/>
  <c r="Q3261" i="8"/>
  <c r="P3261" i="8"/>
  <c r="O3261" i="8"/>
  <c r="N3261" i="8"/>
  <c r="H3261" i="8"/>
  <c r="F3261" i="8"/>
  <c r="S3260" i="8"/>
  <c r="R3260" i="8"/>
  <c r="Q3260" i="8"/>
  <c r="P3260" i="8"/>
  <c r="O3260" i="8"/>
  <c r="N3260" i="8"/>
  <c r="H3260" i="8"/>
  <c r="F3260" i="8"/>
  <c r="S3259" i="8"/>
  <c r="R3259" i="8"/>
  <c r="Q3259" i="8"/>
  <c r="P3259" i="8"/>
  <c r="O3259" i="8"/>
  <c r="N3259" i="8"/>
  <c r="H3259" i="8"/>
  <c r="F3259" i="8"/>
  <c r="S3258" i="8"/>
  <c r="R3258" i="8"/>
  <c r="Q3258" i="8"/>
  <c r="P3258" i="8"/>
  <c r="O3258" i="8"/>
  <c r="N3258" i="8"/>
  <c r="H3258" i="8"/>
  <c r="F3258" i="8"/>
  <c r="S3257" i="8"/>
  <c r="R3257" i="8"/>
  <c r="Q3257" i="8"/>
  <c r="P3257" i="8"/>
  <c r="O3257" i="8"/>
  <c r="N3257" i="8"/>
  <c r="H3257" i="8"/>
  <c r="F3257" i="8"/>
  <c r="S3256" i="8"/>
  <c r="R3256" i="8"/>
  <c r="Q3256" i="8"/>
  <c r="P3256" i="8"/>
  <c r="O3256" i="8"/>
  <c r="N3256" i="8"/>
  <c r="H3256" i="8"/>
  <c r="F3256" i="8"/>
  <c r="S3255" i="8"/>
  <c r="R3255" i="8"/>
  <c r="Q3255" i="8"/>
  <c r="P3255" i="8"/>
  <c r="O3255" i="8"/>
  <c r="N3255" i="8"/>
  <c r="H3255" i="8"/>
  <c r="F3255" i="8"/>
  <c r="S3254" i="8"/>
  <c r="R3254" i="8"/>
  <c r="Q3254" i="8"/>
  <c r="P3254" i="8"/>
  <c r="O3254" i="8"/>
  <c r="N3254" i="8"/>
  <c r="H3254" i="8"/>
  <c r="F3254" i="8"/>
  <c r="S3253" i="8"/>
  <c r="R3253" i="8"/>
  <c r="Q3253" i="8"/>
  <c r="P3253" i="8"/>
  <c r="O3253" i="8"/>
  <c r="N3253" i="8"/>
  <c r="H3253" i="8"/>
  <c r="F3253" i="8"/>
  <c r="S3252" i="8"/>
  <c r="R3252" i="8"/>
  <c r="Q3252" i="8"/>
  <c r="P3252" i="8"/>
  <c r="O3252" i="8"/>
  <c r="N3252" i="8"/>
  <c r="H3252" i="8"/>
  <c r="F3252" i="8"/>
  <c r="S3251" i="8"/>
  <c r="R3251" i="8"/>
  <c r="Q3251" i="8"/>
  <c r="P3251" i="8"/>
  <c r="O3251" i="8"/>
  <c r="N3251" i="8"/>
  <c r="H3251" i="8"/>
  <c r="F3251" i="8"/>
  <c r="S3250" i="8"/>
  <c r="R3250" i="8"/>
  <c r="Q3250" i="8"/>
  <c r="P3250" i="8"/>
  <c r="O3250" i="8"/>
  <c r="N3250" i="8"/>
  <c r="H3250" i="8"/>
  <c r="F3250" i="8"/>
  <c r="S3249" i="8"/>
  <c r="R3249" i="8"/>
  <c r="Q3249" i="8"/>
  <c r="P3249" i="8"/>
  <c r="O3249" i="8"/>
  <c r="N3249" i="8"/>
  <c r="H3249" i="8"/>
  <c r="F3249" i="8"/>
  <c r="S3248" i="8"/>
  <c r="R3248" i="8"/>
  <c r="Q3248" i="8"/>
  <c r="P3248" i="8"/>
  <c r="O3248" i="8"/>
  <c r="N3248" i="8"/>
  <c r="H3248" i="8"/>
  <c r="F3248" i="8"/>
  <c r="S3247" i="8"/>
  <c r="R3247" i="8"/>
  <c r="Q3247" i="8"/>
  <c r="P3247" i="8"/>
  <c r="O3247" i="8"/>
  <c r="N3247" i="8"/>
  <c r="H3247" i="8"/>
  <c r="F3247" i="8"/>
  <c r="S3246" i="8"/>
  <c r="R3246" i="8"/>
  <c r="Q3246" i="8"/>
  <c r="P3246" i="8"/>
  <c r="O3246" i="8"/>
  <c r="N3246" i="8"/>
  <c r="H3246" i="8"/>
  <c r="F3246" i="8"/>
  <c r="S3245" i="8"/>
  <c r="R3245" i="8"/>
  <c r="Q3245" i="8"/>
  <c r="P3245" i="8"/>
  <c r="O3245" i="8"/>
  <c r="N3245" i="8"/>
  <c r="H3245" i="8"/>
  <c r="F3245" i="8"/>
  <c r="S3244" i="8"/>
  <c r="R3244" i="8"/>
  <c r="Q3244" i="8"/>
  <c r="P3244" i="8"/>
  <c r="O3244" i="8"/>
  <c r="N3244" i="8"/>
  <c r="H3244" i="8"/>
  <c r="F3244" i="8"/>
  <c r="S3243" i="8"/>
  <c r="R3243" i="8"/>
  <c r="Q3243" i="8"/>
  <c r="P3243" i="8"/>
  <c r="O3243" i="8"/>
  <c r="N3243" i="8"/>
  <c r="H3243" i="8"/>
  <c r="F3243" i="8"/>
  <c r="S3242" i="8"/>
  <c r="R3242" i="8"/>
  <c r="Q3242" i="8"/>
  <c r="P3242" i="8"/>
  <c r="O3242" i="8"/>
  <c r="N3242" i="8"/>
  <c r="H3242" i="8"/>
  <c r="F3242" i="8"/>
  <c r="S3241" i="8"/>
  <c r="R3241" i="8"/>
  <c r="Q3241" i="8"/>
  <c r="P3241" i="8"/>
  <c r="O3241" i="8"/>
  <c r="N3241" i="8"/>
  <c r="H3241" i="8"/>
  <c r="F3241" i="8"/>
  <c r="S3240" i="8"/>
  <c r="R3240" i="8"/>
  <c r="Q3240" i="8"/>
  <c r="P3240" i="8"/>
  <c r="O3240" i="8"/>
  <c r="N3240" i="8"/>
  <c r="H3240" i="8"/>
  <c r="F3240" i="8"/>
  <c r="S3239" i="8"/>
  <c r="R3239" i="8"/>
  <c r="Q3239" i="8"/>
  <c r="P3239" i="8"/>
  <c r="O3239" i="8"/>
  <c r="N3239" i="8"/>
  <c r="H3239" i="8"/>
  <c r="F3239" i="8"/>
  <c r="S3238" i="8"/>
  <c r="R3238" i="8"/>
  <c r="Q3238" i="8"/>
  <c r="P3238" i="8"/>
  <c r="O3238" i="8"/>
  <c r="N3238" i="8"/>
  <c r="H3238" i="8"/>
  <c r="F3238" i="8"/>
  <c r="S3237" i="8"/>
  <c r="R3237" i="8"/>
  <c r="Q3237" i="8"/>
  <c r="P3237" i="8"/>
  <c r="O3237" i="8"/>
  <c r="H3237" i="8"/>
  <c r="F3237" i="8"/>
  <c r="S3236" i="8"/>
  <c r="R3236" i="8"/>
  <c r="Q3236" i="8"/>
  <c r="P3236" i="8"/>
  <c r="O3236" i="8"/>
  <c r="N3236" i="8"/>
  <c r="H3236" i="8"/>
  <c r="F3236" i="8"/>
  <c r="S3235" i="8"/>
  <c r="R3235" i="8"/>
  <c r="Q3235" i="8"/>
  <c r="P3235" i="8"/>
  <c r="O3235" i="8"/>
  <c r="N3235" i="8"/>
  <c r="H3235" i="8"/>
  <c r="F3235" i="8"/>
  <c r="S3234" i="8"/>
  <c r="R3234" i="8"/>
  <c r="Q3234" i="8"/>
  <c r="P3234" i="8"/>
  <c r="O3234" i="8"/>
  <c r="N3234" i="8"/>
  <c r="H3234" i="8"/>
  <c r="F3234" i="8"/>
  <c r="S3233" i="8"/>
  <c r="R3233" i="8"/>
  <c r="Q3233" i="8"/>
  <c r="P3233" i="8"/>
  <c r="O3233" i="8"/>
  <c r="N3233" i="8"/>
  <c r="H3233" i="8"/>
  <c r="F3233" i="8"/>
  <c r="S3232" i="8"/>
  <c r="R3232" i="8"/>
  <c r="Q3232" i="8"/>
  <c r="P3232" i="8"/>
  <c r="O3232" i="8"/>
  <c r="H3232" i="8"/>
  <c r="F3232" i="8"/>
  <c r="S3231" i="8"/>
  <c r="R3231" i="8"/>
  <c r="Q3231" i="8"/>
  <c r="P3231" i="8"/>
  <c r="O3231" i="8"/>
  <c r="H3231" i="8"/>
  <c r="F3231" i="8"/>
  <c r="S3230" i="8"/>
  <c r="R3230" i="8"/>
  <c r="Q3230" i="8"/>
  <c r="P3230" i="8"/>
  <c r="O3230" i="8"/>
  <c r="N3230" i="8"/>
  <c r="H3230" i="8"/>
  <c r="F3230" i="8"/>
  <c r="S3229" i="8"/>
  <c r="R3229" i="8"/>
  <c r="Q3229" i="8"/>
  <c r="P3229" i="8"/>
  <c r="O3229" i="8"/>
  <c r="N3229" i="8"/>
  <c r="H3229" i="8"/>
  <c r="F3229" i="8"/>
  <c r="S3228" i="8"/>
  <c r="R3228" i="8"/>
  <c r="Q3228" i="8"/>
  <c r="P3228" i="8"/>
  <c r="O3228" i="8"/>
  <c r="N3228" i="8"/>
  <c r="H3228" i="8"/>
  <c r="F3228" i="8"/>
  <c r="S3227" i="8"/>
  <c r="R3227" i="8"/>
  <c r="Q3227" i="8"/>
  <c r="P3227" i="8"/>
  <c r="O3227" i="8"/>
  <c r="N3227" i="8"/>
  <c r="H3227" i="8"/>
  <c r="F3227" i="8"/>
  <c r="S3226" i="8"/>
  <c r="R3226" i="8"/>
  <c r="Q3226" i="8"/>
  <c r="P3226" i="8"/>
  <c r="O3226" i="8"/>
  <c r="N3226" i="8"/>
  <c r="H3226" i="8"/>
  <c r="F3226" i="8"/>
  <c r="S3225" i="8"/>
  <c r="R3225" i="8"/>
  <c r="Q3225" i="8"/>
  <c r="P3225" i="8"/>
  <c r="O3225" i="8"/>
  <c r="N3225" i="8"/>
  <c r="H3225" i="8"/>
  <c r="F3225" i="8"/>
  <c r="S3224" i="8"/>
  <c r="R3224" i="8"/>
  <c r="Q3224" i="8"/>
  <c r="P3224" i="8"/>
  <c r="O3224" i="8"/>
  <c r="N3224" i="8"/>
  <c r="H3224" i="8"/>
  <c r="F3224" i="8"/>
  <c r="S3223" i="8"/>
  <c r="R3223" i="8"/>
  <c r="Q3223" i="8"/>
  <c r="P3223" i="8"/>
  <c r="O3223" i="8"/>
  <c r="H3223" i="8"/>
  <c r="F3223" i="8"/>
  <c r="S3222" i="8"/>
  <c r="R3222" i="8"/>
  <c r="Q3222" i="8"/>
  <c r="P3222" i="8"/>
  <c r="O3222" i="8"/>
  <c r="N3222" i="8"/>
  <c r="H3222" i="8"/>
  <c r="F3222" i="8"/>
  <c r="S3221" i="8"/>
  <c r="R3221" i="8"/>
  <c r="Q3221" i="8"/>
  <c r="P3221" i="8"/>
  <c r="O3221" i="8"/>
  <c r="N3221" i="8"/>
  <c r="H3221" i="8"/>
  <c r="F3221" i="8"/>
  <c r="S3220" i="8"/>
  <c r="R3220" i="8"/>
  <c r="Q3220" i="8"/>
  <c r="P3220" i="8"/>
  <c r="O3220" i="8"/>
  <c r="N3220" i="8"/>
  <c r="H3220" i="8"/>
  <c r="F3220" i="8"/>
  <c r="S3219" i="8"/>
  <c r="R3219" i="8"/>
  <c r="Q3219" i="8"/>
  <c r="P3219" i="8"/>
  <c r="O3219" i="8"/>
  <c r="N3219" i="8"/>
  <c r="H3219" i="8"/>
  <c r="F3219" i="8"/>
  <c r="S3218" i="8"/>
  <c r="R3218" i="8"/>
  <c r="Q3218" i="8"/>
  <c r="P3218" i="8"/>
  <c r="O3218" i="8"/>
  <c r="N3218" i="8"/>
  <c r="H3218" i="8"/>
  <c r="F3218" i="8"/>
  <c r="S3217" i="8"/>
  <c r="R3217" i="8"/>
  <c r="Q3217" i="8"/>
  <c r="P3217" i="8"/>
  <c r="O3217" i="8"/>
  <c r="N3217" i="8"/>
  <c r="H3217" i="8"/>
  <c r="F3217" i="8"/>
  <c r="S3216" i="8"/>
  <c r="R3216" i="8"/>
  <c r="Q3216" i="8"/>
  <c r="P3216" i="8"/>
  <c r="O3216" i="8"/>
  <c r="N3216" i="8"/>
  <c r="H3216" i="8"/>
  <c r="F3216" i="8"/>
  <c r="S3215" i="8"/>
  <c r="R3215" i="8"/>
  <c r="Q3215" i="8"/>
  <c r="P3215" i="8"/>
  <c r="O3215" i="8"/>
  <c r="N3215" i="8"/>
  <c r="H3215" i="8"/>
  <c r="F3215" i="8"/>
  <c r="S3214" i="8"/>
  <c r="R3214" i="8"/>
  <c r="Q3214" i="8"/>
  <c r="P3214" i="8"/>
  <c r="O3214" i="8"/>
  <c r="N3214" i="8"/>
  <c r="H3214" i="8"/>
  <c r="F3214" i="8"/>
  <c r="S3213" i="8"/>
  <c r="R3213" i="8"/>
  <c r="Q3213" i="8"/>
  <c r="P3213" i="8"/>
  <c r="O3213" i="8"/>
  <c r="N3213" i="8"/>
  <c r="H3213" i="8"/>
  <c r="F3213" i="8"/>
  <c r="S3212" i="8"/>
  <c r="R3212" i="8"/>
  <c r="Q3212" i="8"/>
  <c r="P3212" i="8"/>
  <c r="O3212" i="8"/>
  <c r="N3212" i="8"/>
  <c r="H3212" i="8"/>
  <c r="F3212" i="8"/>
  <c r="S3211" i="8"/>
  <c r="R3211" i="8"/>
  <c r="Q3211" i="8"/>
  <c r="P3211" i="8"/>
  <c r="O3211" i="8"/>
  <c r="N3211" i="8"/>
  <c r="H3211" i="8"/>
  <c r="F3211" i="8"/>
  <c r="S3210" i="8"/>
  <c r="R3210" i="8"/>
  <c r="Q3210" i="8"/>
  <c r="P3210" i="8"/>
  <c r="O3210" i="8"/>
  <c r="N3210" i="8"/>
  <c r="H3210" i="8"/>
  <c r="F3210" i="8"/>
  <c r="S3209" i="8"/>
  <c r="R3209" i="8"/>
  <c r="Q3209" i="8"/>
  <c r="P3209" i="8"/>
  <c r="O3209" i="8"/>
  <c r="N3209" i="8"/>
  <c r="H3209" i="8"/>
  <c r="F3209" i="8"/>
  <c r="S3208" i="8"/>
  <c r="R3208" i="8"/>
  <c r="Q3208" i="8"/>
  <c r="P3208" i="8"/>
  <c r="O3208" i="8"/>
  <c r="N3208" i="8"/>
  <c r="H3208" i="8"/>
  <c r="F3208" i="8"/>
  <c r="S3207" i="8"/>
  <c r="R3207" i="8"/>
  <c r="Q3207" i="8"/>
  <c r="P3207" i="8"/>
  <c r="O3207" i="8"/>
  <c r="N3207" i="8"/>
  <c r="H3207" i="8"/>
  <c r="F3207" i="8"/>
  <c r="S3206" i="8"/>
  <c r="R3206" i="8"/>
  <c r="Q3206" i="8"/>
  <c r="P3206" i="8"/>
  <c r="O3206" i="8"/>
  <c r="N3206" i="8"/>
  <c r="H3206" i="8"/>
  <c r="F3206" i="8"/>
  <c r="S3205" i="8"/>
  <c r="R3205" i="8"/>
  <c r="Q3205" i="8"/>
  <c r="P3205" i="8"/>
  <c r="O3205" i="8"/>
  <c r="N3205" i="8"/>
  <c r="H3205" i="8"/>
  <c r="F3205" i="8"/>
  <c r="S3204" i="8"/>
  <c r="R3204" i="8"/>
  <c r="Q3204" i="8"/>
  <c r="P3204" i="8"/>
  <c r="O3204" i="8"/>
  <c r="N3204" i="8"/>
  <c r="H3204" i="8"/>
  <c r="F3204" i="8"/>
  <c r="S3203" i="8"/>
  <c r="R3203" i="8"/>
  <c r="Q3203" i="8"/>
  <c r="P3203" i="8"/>
  <c r="O3203" i="8"/>
  <c r="N3203" i="8"/>
  <c r="H3203" i="8"/>
  <c r="F3203" i="8"/>
  <c r="S3202" i="8"/>
  <c r="R3202" i="8"/>
  <c r="Q3202" i="8"/>
  <c r="P3202" i="8"/>
  <c r="O3202" i="8"/>
  <c r="N3202" i="8"/>
  <c r="H3202" i="8"/>
  <c r="F3202" i="8"/>
  <c r="S3201" i="8"/>
  <c r="R3201" i="8"/>
  <c r="Q3201" i="8"/>
  <c r="P3201" i="8"/>
  <c r="O3201" i="8"/>
  <c r="N3201" i="8"/>
  <c r="H3201" i="8"/>
  <c r="F3201" i="8"/>
  <c r="S3200" i="8"/>
  <c r="R3200" i="8"/>
  <c r="Q3200" i="8"/>
  <c r="P3200" i="8"/>
  <c r="O3200" i="8"/>
  <c r="N3200" i="8"/>
  <c r="H3200" i="8"/>
  <c r="F3200" i="8"/>
  <c r="S3199" i="8"/>
  <c r="R3199" i="8"/>
  <c r="Q3199" i="8"/>
  <c r="P3199" i="8"/>
  <c r="O3199" i="8"/>
  <c r="N3199" i="8"/>
  <c r="H3199" i="8"/>
  <c r="F3199" i="8"/>
  <c r="S3198" i="8"/>
  <c r="R3198" i="8"/>
  <c r="Q3198" i="8"/>
  <c r="P3198" i="8"/>
  <c r="O3198" i="8"/>
  <c r="N3198" i="8"/>
  <c r="H3198" i="8"/>
  <c r="F3198" i="8"/>
  <c r="S3197" i="8"/>
  <c r="R3197" i="8"/>
  <c r="Q3197" i="8"/>
  <c r="P3197" i="8"/>
  <c r="O3197" i="8"/>
  <c r="N3197" i="8"/>
  <c r="H3197" i="8"/>
  <c r="F3197" i="8"/>
  <c r="S3196" i="8"/>
  <c r="R3196" i="8"/>
  <c r="Q3196" i="8"/>
  <c r="P3196" i="8"/>
  <c r="O3196" i="8"/>
  <c r="N3196" i="8"/>
  <c r="H3196" i="8"/>
  <c r="F3196" i="8"/>
  <c r="S3195" i="8"/>
  <c r="R3195" i="8"/>
  <c r="Q3195" i="8"/>
  <c r="P3195" i="8"/>
  <c r="O3195" i="8"/>
  <c r="N3195" i="8"/>
  <c r="H3195" i="8"/>
  <c r="F3195" i="8"/>
  <c r="S3194" i="8"/>
  <c r="R3194" i="8"/>
  <c r="Q3194" i="8"/>
  <c r="P3194" i="8"/>
  <c r="O3194" i="8"/>
  <c r="N3194" i="8"/>
  <c r="H3194" i="8"/>
  <c r="F3194" i="8"/>
  <c r="S3193" i="8"/>
  <c r="R3193" i="8"/>
  <c r="Q3193" i="8"/>
  <c r="P3193" i="8"/>
  <c r="O3193" i="8"/>
  <c r="N3193" i="8"/>
  <c r="H3193" i="8"/>
  <c r="F3193" i="8"/>
  <c r="S3192" i="8"/>
  <c r="R3192" i="8"/>
  <c r="Q3192" i="8"/>
  <c r="P3192" i="8"/>
  <c r="O3192" i="8"/>
  <c r="N3192" i="8"/>
  <c r="H3192" i="8"/>
  <c r="F3192" i="8"/>
  <c r="S3191" i="8"/>
  <c r="R3191" i="8"/>
  <c r="Q3191" i="8"/>
  <c r="P3191" i="8"/>
  <c r="O3191" i="8"/>
  <c r="N3191" i="8"/>
  <c r="H3191" i="8"/>
  <c r="F3191" i="8"/>
  <c r="S3190" i="8"/>
  <c r="R3190" i="8"/>
  <c r="Q3190" i="8"/>
  <c r="P3190" i="8"/>
  <c r="O3190" i="8"/>
  <c r="N3190" i="8"/>
  <c r="H3190" i="8"/>
  <c r="F3190" i="8"/>
  <c r="S3189" i="8"/>
  <c r="R3189" i="8"/>
  <c r="Q3189" i="8"/>
  <c r="P3189" i="8"/>
  <c r="O3189" i="8"/>
  <c r="N3189" i="8"/>
  <c r="H3189" i="8"/>
  <c r="F3189" i="8"/>
  <c r="S3188" i="8"/>
  <c r="R3188" i="8"/>
  <c r="Q3188" i="8"/>
  <c r="P3188" i="8"/>
  <c r="O3188" i="8"/>
  <c r="N3188" i="8"/>
  <c r="H3188" i="8"/>
  <c r="F3188" i="8"/>
  <c r="S3187" i="8"/>
  <c r="R3187" i="8"/>
  <c r="Q3187" i="8"/>
  <c r="P3187" i="8"/>
  <c r="O3187" i="8"/>
  <c r="N3187" i="8"/>
  <c r="H3187" i="8"/>
  <c r="F3187" i="8"/>
  <c r="S3186" i="8"/>
  <c r="R3186" i="8"/>
  <c r="Q3186" i="8"/>
  <c r="P3186" i="8"/>
  <c r="O3186" i="8"/>
  <c r="N3186" i="8"/>
  <c r="H3186" i="8"/>
  <c r="F3186" i="8"/>
  <c r="S3185" i="8"/>
  <c r="R3185" i="8"/>
  <c r="Q3185" i="8"/>
  <c r="P3185" i="8"/>
  <c r="O3185" i="8"/>
  <c r="N3185" i="8"/>
  <c r="H3185" i="8"/>
  <c r="F3185" i="8"/>
  <c r="S3184" i="8"/>
  <c r="R3184" i="8"/>
  <c r="Q3184" i="8"/>
  <c r="P3184" i="8"/>
  <c r="O3184" i="8"/>
  <c r="N3184" i="8"/>
  <c r="H3184" i="8"/>
  <c r="F3184" i="8"/>
  <c r="S3183" i="8"/>
  <c r="R3183" i="8"/>
  <c r="Q3183" i="8"/>
  <c r="P3183" i="8"/>
  <c r="O3183" i="8"/>
  <c r="N3183" i="8"/>
  <c r="H3183" i="8"/>
  <c r="F3183" i="8"/>
  <c r="S3182" i="8"/>
  <c r="R3182" i="8"/>
  <c r="Q3182" i="8"/>
  <c r="P3182" i="8"/>
  <c r="O3182" i="8"/>
  <c r="N3182" i="8"/>
  <c r="H3182" i="8"/>
  <c r="F3182" i="8"/>
  <c r="S3181" i="8"/>
  <c r="R3181" i="8"/>
  <c r="Q3181" i="8"/>
  <c r="P3181" i="8"/>
  <c r="O3181" i="8"/>
  <c r="N3181" i="8"/>
  <c r="H3181" i="8"/>
  <c r="F3181" i="8"/>
  <c r="S3180" i="8"/>
  <c r="R3180" i="8"/>
  <c r="Q3180" i="8"/>
  <c r="P3180" i="8"/>
  <c r="O3180" i="8"/>
  <c r="N3180" i="8"/>
  <c r="H3180" i="8"/>
  <c r="F3180" i="8"/>
  <c r="S3179" i="8"/>
  <c r="R3179" i="8"/>
  <c r="Q3179" i="8"/>
  <c r="P3179" i="8"/>
  <c r="O3179" i="8"/>
  <c r="N3179" i="8"/>
  <c r="H3179" i="8"/>
  <c r="F3179" i="8"/>
  <c r="S3178" i="8"/>
  <c r="R3178" i="8"/>
  <c r="Q3178" i="8"/>
  <c r="P3178" i="8"/>
  <c r="O3178" i="8"/>
  <c r="N3178" i="8"/>
  <c r="H3178" i="8"/>
  <c r="F3178" i="8"/>
  <c r="S3177" i="8"/>
  <c r="R3177" i="8"/>
  <c r="Q3177" i="8"/>
  <c r="P3177" i="8"/>
  <c r="O3177" i="8"/>
  <c r="N3177" i="8"/>
  <c r="H3177" i="8"/>
  <c r="F3177" i="8"/>
  <c r="S3176" i="8"/>
  <c r="R3176" i="8"/>
  <c r="Q3176" i="8"/>
  <c r="P3176" i="8"/>
  <c r="O3176" i="8"/>
  <c r="N3176" i="8"/>
  <c r="H3176" i="8"/>
  <c r="F3176" i="8"/>
  <c r="S3175" i="8"/>
  <c r="R3175" i="8"/>
  <c r="Q3175" i="8"/>
  <c r="P3175" i="8"/>
  <c r="O3175" i="8"/>
  <c r="N3175" i="8"/>
  <c r="H3175" i="8"/>
  <c r="F3175" i="8"/>
  <c r="S3174" i="8"/>
  <c r="R3174" i="8"/>
  <c r="Q3174" i="8"/>
  <c r="P3174" i="8"/>
  <c r="O3174" i="8"/>
  <c r="N3174" i="8"/>
  <c r="H3174" i="8"/>
  <c r="F3174" i="8"/>
  <c r="S3173" i="8"/>
  <c r="R3173" i="8"/>
  <c r="Q3173" i="8"/>
  <c r="P3173" i="8"/>
  <c r="O3173" i="8"/>
  <c r="N3173" i="8"/>
  <c r="H3173" i="8"/>
  <c r="F3173" i="8"/>
  <c r="S3172" i="8"/>
  <c r="R3172" i="8"/>
  <c r="Q3172" i="8"/>
  <c r="P3172" i="8"/>
  <c r="O3172" i="8"/>
  <c r="N3172" i="8"/>
  <c r="H3172" i="8"/>
  <c r="F3172" i="8"/>
  <c r="S3171" i="8"/>
  <c r="R3171" i="8"/>
  <c r="Q3171" i="8"/>
  <c r="P3171" i="8"/>
  <c r="O3171" i="8"/>
  <c r="N3171" i="8"/>
  <c r="H3171" i="8"/>
  <c r="F3171" i="8"/>
  <c r="S3170" i="8"/>
  <c r="R3170" i="8"/>
  <c r="Q3170" i="8"/>
  <c r="P3170" i="8"/>
  <c r="O3170" i="8"/>
  <c r="N3170" i="8"/>
  <c r="H3170" i="8"/>
  <c r="F3170" i="8"/>
  <c r="S3169" i="8"/>
  <c r="R3169" i="8"/>
  <c r="Q3169" i="8"/>
  <c r="P3169" i="8"/>
  <c r="O3169" i="8"/>
  <c r="N3169" i="8"/>
  <c r="H3169" i="8"/>
  <c r="F3169" i="8"/>
  <c r="S3168" i="8"/>
  <c r="R3168" i="8"/>
  <c r="Q3168" i="8"/>
  <c r="P3168" i="8"/>
  <c r="O3168" i="8"/>
  <c r="H3168" i="8"/>
  <c r="F3168" i="8"/>
  <c r="S3167" i="8"/>
  <c r="R3167" i="8"/>
  <c r="Q3167" i="8"/>
  <c r="P3167" i="8"/>
  <c r="O3167" i="8"/>
  <c r="N3167" i="8"/>
  <c r="H3167" i="8"/>
  <c r="F3167" i="8"/>
  <c r="S3166" i="8"/>
  <c r="R3166" i="8"/>
  <c r="Q3166" i="8"/>
  <c r="P3166" i="8"/>
  <c r="O3166" i="8"/>
  <c r="N3166" i="8"/>
  <c r="H3166" i="8"/>
  <c r="F3166" i="8"/>
  <c r="S3165" i="8"/>
  <c r="R3165" i="8"/>
  <c r="Q3165" i="8"/>
  <c r="P3165" i="8"/>
  <c r="O3165" i="8"/>
  <c r="N3165" i="8"/>
  <c r="H3165" i="8"/>
  <c r="F3165" i="8"/>
  <c r="S3164" i="8"/>
  <c r="R3164" i="8"/>
  <c r="Q3164" i="8"/>
  <c r="P3164" i="8"/>
  <c r="O3164" i="8"/>
  <c r="N3164" i="8"/>
  <c r="H3164" i="8"/>
  <c r="F3164" i="8"/>
  <c r="S3163" i="8"/>
  <c r="R3163" i="8"/>
  <c r="Q3163" i="8"/>
  <c r="P3163" i="8"/>
  <c r="O3163" i="8"/>
  <c r="N3163" i="8"/>
  <c r="H3163" i="8"/>
  <c r="F3163" i="8"/>
  <c r="S3162" i="8"/>
  <c r="R3162" i="8"/>
  <c r="Q3162" i="8"/>
  <c r="P3162" i="8"/>
  <c r="O3162" i="8"/>
  <c r="N3162" i="8"/>
  <c r="H3162" i="8"/>
  <c r="F3162" i="8"/>
  <c r="S3161" i="8"/>
  <c r="R3161" i="8"/>
  <c r="Q3161" i="8"/>
  <c r="P3161" i="8"/>
  <c r="O3161" i="8"/>
  <c r="H3161" i="8"/>
  <c r="F3161" i="8"/>
  <c r="S3160" i="8"/>
  <c r="R3160" i="8"/>
  <c r="Q3160" i="8"/>
  <c r="P3160" i="8"/>
  <c r="O3160" i="8"/>
  <c r="N3160" i="8"/>
  <c r="H3160" i="8"/>
  <c r="F3160" i="8"/>
  <c r="S3159" i="8"/>
  <c r="R3159" i="8"/>
  <c r="Q3159" i="8"/>
  <c r="P3159" i="8"/>
  <c r="O3159" i="8"/>
  <c r="H3159" i="8"/>
  <c r="F3159" i="8"/>
  <c r="S3158" i="8"/>
  <c r="R3158" i="8"/>
  <c r="Q3158" i="8"/>
  <c r="P3158" i="8"/>
  <c r="O3158" i="8"/>
  <c r="H3158" i="8"/>
  <c r="F3158" i="8"/>
  <c r="S3157" i="8"/>
  <c r="R3157" i="8"/>
  <c r="Q3157" i="8"/>
  <c r="P3157" i="8"/>
  <c r="O3157" i="8"/>
  <c r="N3157" i="8"/>
  <c r="H3157" i="8"/>
  <c r="F3157" i="8"/>
  <c r="S3156" i="8"/>
  <c r="R3156" i="8"/>
  <c r="Q3156" i="8"/>
  <c r="P3156" i="8"/>
  <c r="O3156" i="8"/>
  <c r="N3156" i="8"/>
  <c r="H3156" i="8"/>
  <c r="F3156" i="8"/>
  <c r="S3155" i="8"/>
  <c r="R3155" i="8"/>
  <c r="Q3155" i="8"/>
  <c r="P3155" i="8"/>
  <c r="O3155" i="8"/>
  <c r="N3155" i="8"/>
  <c r="H3155" i="8"/>
  <c r="F3155" i="8"/>
  <c r="S3154" i="8"/>
  <c r="R3154" i="8"/>
  <c r="Q3154" i="8"/>
  <c r="P3154" i="8"/>
  <c r="O3154" i="8"/>
  <c r="N3154" i="8"/>
  <c r="H3154" i="8"/>
  <c r="F3154" i="8"/>
  <c r="S3153" i="8"/>
  <c r="R3153" i="8"/>
  <c r="Q3153" i="8"/>
  <c r="P3153" i="8"/>
  <c r="O3153" i="8"/>
  <c r="N3153" i="8"/>
  <c r="H3153" i="8"/>
  <c r="F3153" i="8"/>
  <c r="S3152" i="8"/>
  <c r="R3152" i="8"/>
  <c r="Q3152" i="8"/>
  <c r="P3152" i="8"/>
  <c r="O3152" i="8"/>
  <c r="N3152" i="8"/>
  <c r="H3152" i="8"/>
  <c r="F3152" i="8"/>
  <c r="S3151" i="8"/>
  <c r="R3151" i="8"/>
  <c r="Q3151" i="8"/>
  <c r="P3151" i="8"/>
  <c r="O3151" i="8"/>
  <c r="N3151" i="8"/>
  <c r="H3151" i="8"/>
  <c r="F3151" i="8"/>
  <c r="S3150" i="8"/>
  <c r="R3150" i="8"/>
  <c r="Q3150" i="8"/>
  <c r="P3150" i="8"/>
  <c r="O3150" i="8"/>
  <c r="N3150" i="8"/>
  <c r="H3150" i="8"/>
  <c r="F3150" i="8"/>
  <c r="S3149" i="8"/>
  <c r="R3149" i="8"/>
  <c r="Q3149" i="8"/>
  <c r="P3149" i="8"/>
  <c r="O3149" i="8"/>
  <c r="N3149" i="8"/>
  <c r="H3149" i="8"/>
  <c r="F3149" i="8"/>
  <c r="S3148" i="8"/>
  <c r="R3148" i="8"/>
  <c r="Q3148" i="8"/>
  <c r="P3148" i="8"/>
  <c r="O3148" i="8"/>
  <c r="N3148" i="8"/>
  <c r="H3148" i="8"/>
  <c r="F3148" i="8"/>
  <c r="S3147" i="8"/>
  <c r="R3147" i="8"/>
  <c r="Q3147" i="8"/>
  <c r="P3147" i="8"/>
  <c r="O3147" i="8"/>
  <c r="N3147" i="8"/>
  <c r="H3147" i="8"/>
  <c r="F3147" i="8"/>
  <c r="S3146" i="8"/>
  <c r="R3146" i="8"/>
  <c r="Q3146" i="8"/>
  <c r="P3146" i="8"/>
  <c r="O3146" i="8"/>
  <c r="N3146" i="8"/>
  <c r="H3146" i="8"/>
  <c r="F3146" i="8"/>
  <c r="S3145" i="8"/>
  <c r="R3145" i="8"/>
  <c r="Q3145" i="8"/>
  <c r="P3145" i="8"/>
  <c r="O3145" i="8"/>
  <c r="N3145" i="8"/>
  <c r="H3145" i="8"/>
  <c r="F3145" i="8"/>
  <c r="S3144" i="8"/>
  <c r="R3144" i="8"/>
  <c r="Q3144" i="8"/>
  <c r="P3144" i="8"/>
  <c r="O3144" i="8"/>
  <c r="N3144" i="8"/>
  <c r="H3144" i="8"/>
  <c r="F3144" i="8"/>
  <c r="S3143" i="8"/>
  <c r="R3143" i="8"/>
  <c r="Q3143" i="8"/>
  <c r="P3143" i="8"/>
  <c r="O3143" i="8"/>
  <c r="H3143" i="8"/>
  <c r="F3143" i="8"/>
  <c r="S3142" i="8"/>
  <c r="R3142" i="8"/>
  <c r="Q3142" i="8"/>
  <c r="P3142" i="8"/>
  <c r="O3142" i="8"/>
  <c r="H3142" i="8"/>
  <c r="F3142" i="8"/>
  <c r="S3141" i="8"/>
  <c r="R3141" i="8"/>
  <c r="Q3141" i="8"/>
  <c r="P3141" i="8"/>
  <c r="O3141" i="8"/>
  <c r="N3141" i="8"/>
  <c r="H3141" i="8"/>
  <c r="F3141" i="8"/>
  <c r="S3140" i="8"/>
  <c r="R3140" i="8"/>
  <c r="Q3140" i="8"/>
  <c r="P3140" i="8"/>
  <c r="O3140" i="8"/>
  <c r="N3140" i="8"/>
  <c r="H3140" i="8"/>
  <c r="F3140" i="8"/>
  <c r="S3139" i="8"/>
  <c r="R3139" i="8"/>
  <c r="Q3139" i="8"/>
  <c r="P3139" i="8"/>
  <c r="O3139" i="8"/>
  <c r="H3139" i="8"/>
  <c r="F3139" i="8"/>
  <c r="S3138" i="8"/>
  <c r="R3138" i="8"/>
  <c r="Q3138" i="8"/>
  <c r="P3138" i="8"/>
  <c r="O3138" i="8"/>
  <c r="N3138" i="8"/>
  <c r="H3138" i="8"/>
  <c r="F3138" i="8"/>
  <c r="S3137" i="8"/>
  <c r="R3137" i="8"/>
  <c r="Q3137" i="8"/>
  <c r="P3137" i="8"/>
  <c r="O3137" i="8"/>
  <c r="N3137" i="8"/>
  <c r="H3137" i="8"/>
  <c r="F3137" i="8"/>
  <c r="S3136" i="8"/>
  <c r="R3136" i="8"/>
  <c r="Q3136" i="8"/>
  <c r="P3136" i="8"/>
  <c r="O3136" i="8"/>
  <c r="N3136" i="8"/>
  <c r="H3136" i="8"/>
  <c r="F3136" i="8"/>
  <c r="S3135" i="8"/>
  <c r="R3135" i="8"/>
  <c r="Q3135" i="8"/>
  <c r="P3135" i="8"/>
  <c r="O3135" i="8"/>
  <c r="N3135" i="8"/>
  <c r="H3135" i="8"/>
  <c r="F3135" i="8"/>
  <c r="S3134" i="8"/>
  <c r="R3134" i="8"/>
  <c r="Q3134" i="8"/>
  <c r="P3134" i="8"/>
  <c r="O3134" i="8"/>
  <c r="N3134" i="8"/>
  <c r="H3134" i="8"/>
  <c r="F3134" i="8"/>
  <c r="S3133" i="8"/>
  <c r="R3133" i="8"/>
  <c r="Q3133" i="8"/>
  <c r="P3133" i="8"/>
  <c r="O3133" i="8"/>
  <c r="N3133" i="8"/>
  <c r="H3133" i="8"/>
  <c r="F3133" i="8"/>
  <c r="S3132" i="8"/>
  <c r="R3132" i="8"/>
  <c r="Q3132" i="8"/>
  <c r="P3132" i="8"/>
  <c r="O3132" i="8"/>
  <c r="N3132" i="8"/>
  <c r="H3132" i="8"/>
  <c r="F3132" i="8"/>
  <c r="S3131" i="8"/>
  <c r="R3131" i="8"/>
  <c r="Q3131" i="8"/>
  <c r="P3131" i="8"/>
  <c r="O3131" i="8"/>
  <c r="N3131" i="8"/>
  <c r="H3131" i="8"/>
  <c r="F3131" i="8"/>
  <c r="S3130" i="8"/>
  <c r="R3130" i="8"/>
  <c r="Q3130" i="8"/>
  <c r="P3130" i="8"/>
  <c r="O3130" i="8"/>
  <c r="N3130" i="8"/>
  <c r="H3130" i="8"/>
  <c r="F3130" i="8"/>
  <c r="S3129" i="8"/>
  <c r="R3129" i="8"/>
  <c r="Q3129" i="8"/>
  <c r="P3129" i="8"/>
  <c r="O3129" i="8"/>
  <c r="N3129" i="8"/>
  <c r="H3129" i="8"/>
  <c r="F3129" i="8"/>
  <c r="S3128" i="8"/>
  <c r="R3128" i="8"/>
  <c r="Q3128" i="8"/>
  <c r="P3128" i="8"/>
  <c r="O3128" i="8"/>
  <c r="N3128" i="8"/>
  <c r="H3128" i="8"/>
  <c r="F3128" i="8"/>
  <c r="S3127" i="8"/>
  <c r="R3127" i="8"/>
  <c r="Q3127" i="8"/>
  <c r="P3127" i="8"/>
  <c r="O3127" i="8"/>
  <c r="N3127" i="8"/>
  <c r="H3127" i="8"/>
  <c r="F3127" i="8"/>
  <c r="S3126" i="8"/>
  <c r="R3126" i="8"/>
  <c r="Q3126" i="8"/>
  <c r="P3126" i="8"/>
  <c r="O3126" i="8"/>
  <c r="N3126" i="8"/>
  <c r="H3126" i="8"/>
  <c r="F3126" i="8"/>
  <c r="S3125" i="8"/>
  <c r="R3125" i="8"/>
  <c r="Q3125" i="8"/>
  <c r="P3125" i="8"/>
  <c r="O3125" i="8"/>
  <c r="N3125" i="8"/>
  <c r="H3125" i="8"/>
  <c r="F3125" i="8"/>
  <c r="S3124" i="8"/>
  <c r="R3124" i="8"/>
  <c r="Q3124" i="8"/>
  <c r="P3124" i="8"/>
  <c r="O3124" i="8"/>
  <c r="N3124" i="8"/>
  <c r="H3124" i="8"/>
  <c r="F3124" i="8"/>
  <c r="S3123" i="8"/>
  <c r="R3123" i="8"/>
  <c r="Q3123" i="8"/>
  <c r="P3123" i="8"/>
  <c r="O3123" i="8"/>
  <c r="H3123" i="8"/>
  <c r="F3123" i="8"/>
  <c r="S3122" i="8"/>
  <c r="R3122" i="8"/>
  <c r="Q3122" i="8"/>
  <c r="P3122" i="8"/>
  <c r="O3122" i="8"/>
  <c r="N3122" i="8"/>
  <c r="H3122" i="8"/>
  <c r="F3122" i="8"/>
  <c r="S3121" i="8"/>
  <c r="R3121" i="8"/>
  <c r="Q3121" i="8"/>
  <c r="P3121" i="8"/>
  <c r="O3121" i="8"/>
  <c r="N3121" i="8"/>
  <c r="H3121" i="8"/>
  <c r="F3121" i="8"/>
  <c r="S3120" i="8"/>
  <c r="R3120" i="8"/>
  <c r="Q3120" i="8"/>
  <c r="P3120" i="8"/>
  <c r="O3120" i="8"/>
  <c r="N3120" i="8"/>
  <c r="H3120" i="8"/>
  <c r="F3120" i="8"/>
  <c r="S3119" i="8"/>
  <c r="R3119" i="8"/>
  <c r="Q3119" i="8"/>
  <c r="P3119" i="8"/>
  <c r="O3119" i="8"/>
  <c r="N3119" i="8"/>
  <c r="H3119" i="8"/>
  <c r="F3119" i="8"/>
  <c r="S3118" i="8"/>
  <c r="R3118" i="8"/>
  <c r="Q3118" i="8"/>
  <c r="P3118" i="8"/>
  <c r="O3118" i="8"/>
  <c r="N3118" i="8"/>
  <c r="H3118" i="8"/>
  <c r="F3118" i="8"/>
  <c r="S3117" i="8"/>
  <c r="R3117" i="8"/>
  <c r="Q3117" i="8"/>
  <c r="P3117" i="8"/>
  <c r="O3117" i="8"/>
  <c r="N3117" i="8"/>
  <c r="H3117" i="8"/>
  <c r="F3117" i="8"/>
  <c r="S3116" i="8"/>
  <c r="R3116" i="8"/>
  <c r="Q3116" i="8"/>
  <c r="P3116" i="8"/>
  <c r="O3116" i="8"/>
  <c r="N3116" i="8"/>
  <c r="H3116" i="8"/>
  <c r="F3116" i="8"/>
  <c r="S3115" i="8"/>
  <c r="R3115" i="8"/>
  <c r="Q3115" i="8"/>
  <c r="P3115" i="8"/>
  <c r="O3115" i="8"/>
  <c r="H3115" i="8"/>
  <c r="F3115" i="8"/>
  <c r="S3114" i="8"/>
  <c r="R3114" i="8"/>
  <c r="Q3114" i="8"/>
  <c r="P3114" i="8"/>
  <c r="O3114" i="8"/>
  <c r="N3114" i="8"/>
  <c r="H3114" i="8"/>
  <c r="F3114" i="8"/>
  <c r="S3113" i="8"/>
  <c r="R3113" i="8"/>
  <c r="Q3113" i="8"/>
  <c r="P3113" i="8"/>
  <c r="O3113" i="8"/>
  <c r="N3113" i="8"/>
  <c r="H3113" i="8"/>
  <c r="F3113" i="8"/>
  <c r="S3112" i="8"/>
  <c r="R3112" i="8"/>
  <c r="Q3112" i="8"/>
  <c r="P3112" i="8"/>
  <c r="O3112" i="8"/>
  <c r="N3112" i="8"/>
  <c r="H3112" i="8"/>
  <c r="F3112" i="8"/>
  <c r="S3111" i="8"/>
  <c r="R3111" i="8"/>
  <c r="Q3111" i="8"/>
  <c r="P3111" i="8"/>
  <c r="O3111" i="8"/>
  <c r="N3111" i="8"/>
  <c r="H3111" i="8"/>
  <c r="F3111" i="8"/>
  <c r="S3110" i="8"/>
  <c r="R3110" i="8"/>
  <c r="Q3110" i="8"/>
  <c r="P3110" i="8"/>
  <c r="O3110" i="8"/>
  <c r="N3110" i="8"/>
  <c r="H3110" i="8"/>
  <c r="F3110" i="8"/>
  <c r="S3109" i="8"/>
  <c r="R3109" i="8"/>
  <c r="Q3109" i="8"/>
  <c r="P3109" i="8"/>
  <c r="O3109" i="8"/>
  <c r="N3109" i="8"/>
  <c r="H3109" i="8"/>
  <c r="F3109" i="8"/>
  <c r="S3108" i="8"/>
  <c r="R3108" i="8"/>
  <c r="Q3108" i="8"/>
  <c r="P3108" i="8"/>
  <c r="O3108" i="8"/>
  <c r="N3108" i="8"/>
  <c r="H3108" i="8"/>
  <c r="F3108" i="8"/>
  <c r="S3107" i="8"/>
  <c r="R3107" i="8"/>
  <c r="Q3107" i="8"/>
  <c r="P3107" i="8"/>
  <c r="O3107" i="8"/>
  <c r="N3107" i="8"/>
  <c r="H3107" i="8"/>
  <c r="F3107" i="8"/>
  <c r="S3106" i="8"/>
  <c r="R3106" i="8"/>
  <c r="Q3106" i="8"/>
  <c r="P3106" i="8"/>
  <c r="O3106" i="8"/>
  <c r="N3106" i="8"/>
  <c r="H3106" i="8"/>
  <c r="F3106" i="8"/>
  <c r="S3105" i="8"/>
  <c r="R3105" i="8"/>
  <c r="Q3105" i="8"/>
  <c r="P3105" i="8"/>
  <c r="O3105" i="8"/>
  <c r="N3105" i="8"/>
  <c r="H3105" i="8"/>
  <c r="F3105" i="8"/>
  <c r="S3104" i="8"/>
  <c r="R3104" i="8"/>
  <c r="Q3104" i="8"/>
  <c r="P3104" i="8"/>
  <c r="O3104" i="8"/>
  <c r="N3104" i="8"/>
  <c r="H3104" i="8"/>
  <c r="F3104" i="8"/>
  <c r="S3103" i="8"/>
  <c r="R3103" i="8"/>
  <c r="Q3103" i="8"/>
  <c r="P3103" i="8"/>
  <c r="O3103" i="8"/>
  <c r="N3103" i="8"/>
  <c r="H3103" i="8"/>
  <c r="F3103" i="8"/>
  <c r="S3102" i="8"/>
  <c r="R3102" i="8"/>
  <c r="Q3102" i="8"/>
  <c r="P3102" i="8"/>
  <c r="O3102" i="8"/>
  <c r="N3102" i="8"/>
  <c r="H3102" i="8"/>
  <c r="F3102" i="8"/>
  <c r="S3101" i="8"/>
  <c r="R3101" i="8"/>
  <c r="Q3101" i="8"/>
  <c r="P3101" i="8"/>
  <c r="O3101" i="8"/>
  <c r="N3101" i="8"/>
  <c r="H3101" i="8"/>
  <c r="F3101" i="8"/>
  <c r="S3100" i="8"/>
  <c r="R3100" i="8"/>
  <c r="Q3100" i="8"/>
  <c r="P3100" i="8"/>
  <c r="O3100" i="8"/>
  <c r="N3100" i="8"/>
  <c r="H3100" i="8"/>
  <c r="F3100" i="8"/>
  <c r="S3099" i="8"/>
  <c r="R3099" i="8"/>
  <c r="Q3099" i="8"/>
  <c r="P3099" i="8"/>
  <c r="O3099" i="8"/>
  <c r="H3099" i="8"/>
  <c r="F3099" i="8"/>
  <c r="S3098" i="8"/>
  <c r="R3098" i="8"/>
  <c r="Q3098" i="8"/>
  <c r="P3098" i="8"/>
  <c r="O3098" i="8"/>
  <c r="N3098" i="8"/>
  <c r="H3098" i="8"/>
  <c r="F3098" i="8"/>
  <c r="S3097" i="8"/>
  <c r="R3097" i="8"/>
  <c r="Q3097" i="8"/>
  <c r="P3097" i="8"/>
  <c r="O3097" i="8"/>
  <c r="N3097" i="8"/>
  <c r="H3097" i="8"/>
  <c r="F3097" i="8"/>
  <c r="S3096" i="8"/>
  <c r="R3096" i="8"/>
  <c r="Q3096" i="8"/>
  <c r="P3096" i="8"/>
  <c r="O3096" i="8"/>
  <c r="N3096" i="8"/>
  <c r="H3096" i="8"/>
  <c r="F3096" i="8"/>
  <c r="S3095" i="8"/>
  <c r="R3095" i="8"/>
  <c r="Q3095" i="8"/>
  <c r="P3095" i="8"/>
  <c r="O3095" i="8"/>
  <c r="N3095" i="8"/>
  <c r="H3095" i="8"/>
  <c r="F3095" i="8"/>
  <c r="S3094" i="8"/>
  <c r="R3094" i="8"/>
  <c r="Q3094" i="8"/>
  <c r="P3094" i="8"/>
  <c r="O3094" i="8"/>
  <c r="N3094" i="8"/>
  <c r="H3094" i="8"/>
  <c r="F3094" i="8"/>
  <c r="S3093" i="8"/>
  <c r="R3093" i="8"/>
  <c r="Q3093" i="8"/>
  <c r="P3093" i="8"/>
  <c r="O3093" i="8"/>
  <c r="N3093" i="8"/>
  <c r="H3093" i="8"/>
  <c r="F3093" i="8"/>
  <c r="S3092" i="8"/>
  <c r="R3092" i="8"/>
  <c r="Q3092" i="8"/>
  <c r="P3092" i="8"/>
  <c r="O3092" i="8"/>
  <c r="N3092" i="8"/>
  <c r="H3092" i="8"/>
  <c r="F3092" i="8"/>
  <c r="S3091" i="8"/>
  <c r="R3091" i="8"/>
  <c r="Q3091" i="8"/>
  <c r="P3091" i="8"/>
  <c r="O3091" i="8"/>
  <c r="N3091" i="8"/>
  <c r="H3091" i="8"/>
  <c r="F3091" i="8"/>
  <c r="S3090" i="8"/>
  <c r="R3090" i="8"/>
  <c r="Q3090" i="8"/>
  <c r="P3090" i="8"/>
  <c r="O3090" i="8"/>
  <c r="N3090" i="8"/>
  <c r="H3090" i="8"/>
  <c r="F3090" i="8"/>
  <c r="S3089" i="8"/>
  <c r="R3089" i="8"/>
  <c r="Q3089" i="8"/>
  <c r="P3089" i="8"/>
  <c r="O3089" i="8"/>
  <c r="N3089" i="8"/>
  <c r="H3089" i="8"/>
  <c r="F3089" i="8"/>
  <c r="S3088" i="8"/>
  <c r="R3088" i="8"/>
  <c r="Q3088" i="8"/>
  <c r="P3088" i="8"/>
  <c r="O3088" i="8"/>
  <c r="N3088" i="8"/>
  <c r="H3088" i="8"/>
  <c r="F3088" i="8"/>
  <c r="S3087" i="8"/>
  <c r="R3087" i="8"/>
  <c r="Q3087" i="8"/>
  <c r="P3087" i="8"/>
  <c r="O3087" i="8"/>
  <c r="N3087" i="8"/>
  <c r="H3087" i="8"/>
  <c r="F3087" i="8"/>
  <c r="S3086" i="8"/>
  <c r="R3086" i="8"/>
  <c r="Q3086" i="8"/>
  <c r="P3086" i="8"/>
  <c r="O3086" i="8"/>
  <c r="H3086" i="8"/>
  <c r="F3086" i="8"/>
  <c r="S3085" i="8"/>
  <c r="R3085" i="8"/>
  <c r="Q3085" i="8"/>
  <c r="P3085" i="8"/>
  <c r="O3085" i="8"/>
  <c r="H3085" i="8"/>
  <c r="F3085" i="8"/>
  <c r="S3084" i="8"/>
  <c r="R3084" i="8"/>
  <c r="Q3084" i="8"/>
  <c r="P3084" i="8"/>
  <c r="O3084" i="8"/>
  <c r="N3084" i="8"/>
  <c r="H3084" i="8"/>
  <c r="F3084" i="8"/>
  <c r="S3083" i="8"/>
  <c r="R3083" i="8"/>
  <c r="Q3083" i="8"/>
  <c r="P3083" i="8"/>
  <c r="O3083" i="8"/>
  <c r="N3083" i="8"/>
  <c r="H3083" i="8"/>
  <c r="F3083" i="8"/>
  <c r="S3082" i="8"/>
  <c r="R3082" i="8"/>
  <c r="Q3082" i="8"/>
  <c r="P3082" i="8"/>
  <c r="O3082" i="8"/>
  <c r="N3082" i="8"/>
  <c r="H3082" i="8"/>
  <c r="F3082" i="8"/>
  <c r="S3081" i="8"/>
  <c r="R3081" i="8"/>
  <c r="Q3081" i="8"/>
  <c r="P3081" i="8"/>
  <c r="O3081" i="8"/>
  <c r="N3081" i="8"/>
  <c r="H3081" i="8"/>
  <c r="F3081" i="8"/>
  <c r="S3080" i="8"/>
  <c r="R3080" i="8"/>
  <c r="Q3080" i="8"/>
  <c r="P3080" i="8"/>
  <c r="O3080" i="8"/>
  <c r="N3080" i="8"/>
  <c r="H3080" i="8"/>
  <c r="F3080" i="8"/>
  <c r="S3079" i="8"/>
  <c r="R3079" i="8"/>
  <c r="Q3079" i="8"/>
  <c r="P3079" i="8"/>
  <c r="O3079" i="8"/>
  <c r="N3079" i="8"/>
  <c r="H3079" i="8"/>
  <c r="F3079" i="8"/>
  <c r="S3078" i="8"/>
  <c r="R3078" i="8"/>
  <c r="Q3078" i="8"/>
  <c r="P3078" i="8"/>
  <c r="O3078" i="8"/>
  <c r="N3078" i="8"/>
  <c r="H3078" i="8"/>
  <c r="F3078" i="8"/>
  <c r="S3077" i="8"/>
  <c r="R3077" i="8"/>
  <c r="Q3077" i="8"/>
  <c r="P3077" i="8"/>
  <c r="O3077" i="8"/>
  <c r="N3077" i="8"/>
  <c r="H3077" i="8"/>
  <c r="F3077" i="8"/>
  <c r="S3076" i="8"/>
  <c r="R3076" i="8"/>
  <c r="Q3076" i="8"/>
  <c r="P3076" i="8"/>
  <c r="O3076" i="8"/>
  <c r="N3076" i="8"/>
  <c r="H3076" i="8"/>
  <c r="F3076" i="8"/>
  <c r="S3075" i="8"/>
  <c r="R3075" i="8"/>
  <c r="Q3075" i="8"/>
  <c r="P3075" i="8"/>
  <c r="O3075" i="8"/>
  <c r="N3075" i="8"/>
  <c r="H3075" i="8"/>
  <c r="F3075" i="8"/>
  <c r="S3074" i="8"/>
  <c r="R3074" i="8"/>
  <c r="Q3074" i="8"/>
  <c r="P3074" i="8"/>
  <c r="O3074" i="8"/>
  <c r="N3074" i="8"/>
  <c r="H3074" i="8"/>
  <c r="F3074" i="8"/>
  <c r="S3073" i="8"/>
  <c r="R3073" i="8"/>
  <c r="Q3073" i="8"/>
  <c r="P3073" i="8"/>
  <c r="O3073" i="8"/>
  <c r="N3073" i="8"/>
  <c r="H3073" i="8"/>
  <c r="F3073" i="8"/>
  <c r="S3072" i="8"/>
  <c r="R3072" i="8"/>
  <c r="Q3072" i="8"/>
  <c r="P3072" i="8"/>
  <c r="O3072" i="8"/>
  <c r="N3072" i="8"/>
  <c r="H3072" i="8"/>
  <c r="F3072" i="8"/>
  <c r="S3071" i="8"/>
  <c r="R3071" i="8"/>
  <c r="Q3071" i="8"/>
  <c r="P3071" i="8"/>
  <c r="O3071" i="8"/>
  <c r="N3071" i="8"/>
  <c r="H3071" i="8"/>
  <c r="F3071" i="8"/>
  <c r="S3070" i="8"/>
  <c r="R3070" i="8"/>
  <c r="Q3070" i="8"/>
  <c r="P3070" i="8"/>
  <c r="O3070" i="8"/>
  <c r="H3070" i="8"/>
  <c r="F3070" i="8"/>
  <c r="S3069" i="8"/>
  <c r="R3069" i="8"/>
  <c r="Q3069" i="8"/>
  <c r="P3069" i="8"/>
  <c r="O3069" i="8"/>
  <c r="N3069" i="8"/>
  <c r="H3069" i="8"/>
  <c r="F3069" i="8"/>
  <c r="S3068" i="8"/>
  <c r="R3068" i="8"/>
  <c r="Q3068" i="8"/>
  <c r="P3068" i="8"/>
  <c r="O3068" i="8"/>
  <c r="N3068" i="8"/>
  <c r="H3068" i="8"/>
  <c r="F3068" i="8"/>
  <c r="S3067" i="8"/>
  <c r="R3067" i="8"/>
  <c r="Q3067" i="8"/>
  <c r="P3067" i="8"/>
  <c r="O3067" i="8"/>
  <c r="N3067" i="8"/>
  <c r="H3067" i="8"/>
  <c r="F3067" i="8"/>
  <c r="S3066" i="8"/>
  <c r="R3066" i="8"/>
  <c r="Q3066" i="8"/>
  <c r="P3066" i="8"/>
  <c r="O3066" i="8"/>
  <c r="N3066" i="8"/>
  <c r="H3066" i="8"/>
  <c r="F3066" i="8"/>
  <c r="S3065" i="8"/>
  <c r="R3065" i="8"/>
  <c r="Q3065" i="8"/>
  <c r="P3065" i="8"/>
  <c r="O3065" i="8"/>
  <c r="N3065" i="8"/>
  <c r="H3065" i="8"/>
  <c r="F3065" i="8"/>
  <c r="S3064" i="8"/>
  <c r="R3064" i="8"/>
  <c r="Q3064" i="8"/>
  <c r="P3064" i="8"/>
  <c r="O3064" i="8"/>
  <c r="N3064" i="8"/>
  <c r="H3064" i="8"/>
  <c r="F3064" i="8"/>
  <c r="S3063" i="8"/>
  <c r="R3063" i="8"/>
  <c r="Q3063" i="8"/>
  <c r="P3063" i="8"/>
  <c r="O3063" i="8"/>
  <c r="N3063" i="8"/>
  <c r="H3063" i="8"/>
  <c r="F3063" i="8"/>
  <c r="S3062" i="8"/>
  <c r="R3062" i="8"/>
  <c r="Q3062" i="8"/>
  <c r="P3062" i="8"/>
  <c r="O3062" i="8"/>
  <c r="N3062" i="8"/>
  <c r="H3062" i="8"/>
  <c r="F3062" i="8"/>
  <c r="S3061" i="8"/>
  <c r="R3061" i="8"/>
  <c r="Q3061" i="8"/>
  <c r="P3061" i="8"/>
  <c r="O3061" i="8"/>
  <c r="N3061" i="8"/>
  <c r="H3061" i="8"/>
  <c r="F3061" i="8"/>
  <c r="S3060" i="8"/>
  <c r="R3060" i="8"/>
  <c r="Q3060" i="8"/>
  <c r="P3060" i="8"/>
  <c r="O3060" i="8"/>
  <c r="N3060" i="8"/>
  <c r="H3060" i="8"/>
  <c r="F3060" i="8"/>
  <c r="S3059" i="8"/>
  <c r="R3059" i="8"/>
  <c r="Q3059" i="8"/>
  <c r="P3059" i="8"/>
  <c r="O3059" i="8"/>
  <c r="N3059" i="8"/>
  <c r="H3059" i="8"/>
  <c r="F3059" i="8"/>
  <c r="S3058" i="8"/>
  <c r="R3058" i="8"/>
  <c r="Q3058" i="8"/>
  <c r="P3058" i="8"/>
  <c r="O3058" i="8"/>
  <c r="N3058" i="8"/>
  <c r="H3058" i="8"/>
  <c r="F3058" i="8"/>
  <c r="S3057" i="8"/>
  <c r="R3057" i="8"/>
  <c r="Q3057" i="8"/>
  <c r="P3057" i="8"/>
  <c r="O3057" i="8"/>
  <c r="N3057" i="8"/>
  <c r="H3057" i="8"/>
  <c r="F3057" i="8"/>
  <c r="S3056" i="8"/>
  <c r="R3056" i="8"/>
  <c r="Q3056" i="8"/>
  <c r="P3056" i="8"/>
  <c r="O3056" i="8"/>
  <c r="N3056" i="8"/>
  <c r="H3056" i="8"/>
  <c r="F3056" i="8"/>
  <c r="S3055" i="8"/>
  <c r="R3055" i="8"/>
  <c r="Q3055" i="8"/>
  <c r="P3055" i="8"/>
  <c r="O3055" i="8"/>
  <c r="N3055" i="8"/>
  <c r="H3055" i="8"/>
  <c r="F3055" i="8"/>
  <c r="S3054" i="8"/>
  <c r="R3054" i="8"/>
  <c r="Q3054" i="8"/>
  <c r="P3054" i="8"/>
  <c r="O3054" i="8"/>
  <c r="N3054" i="8"/>
  <c r="H3054" i="8"/>
  <c r="F3054" i="8"/>
  <c r="S3053" i="8"/>
  <c r="R3053" i="8"/>
  <c r="Q3053" i="8"/>
  <c r="P3053" i="8"/>
  <c r="O3053" i="8"/>
  <c r="N3053" i="8"/>
  <c r="H3053" i="8"/>
  <c r="F3053" i="8"/>
  <c r="S3052" i="8"/>
  <c r="R3052" i="8"/>
  <c r="Q3052" i="8"/>
  <c r="P3052" i="8"/>
  <c r="O3052" i="8"/>
  <c r="H3052" i="8"/>
  <c r="F3052" i="8"/>
  <c r="S3051" i="8"/>
  <c r="R3051" i="8"/>
  <c r="Q3051" i="8"/>
  <c r="P3051" i="8"/>
  <c r="O3051" i="8"/>
  <c r="N3051" i="8"/>
  <c r="H3051" i="8"/>
  <c r="F3051" i="8"/>
  <c r="S3050" i="8"/>
  <c r="R3050" i="8"/>
  <c r="Q3050" i="8"/>
  <c r="P3050" i="8"/>
  <c r="O3050" i="8"/>
  <c r="N3050" i="8"/>
  <c r="H3050" i="8"/>
  <c r="F3050" i="8"/>
  <c r="S3049" i="8"/>
  <c r="R3049" i="8"/>
  <c r="Q3049" i="8"/>
  <c r="P3049" i="8"/>
  <c r="O3049" i="8"/>
  <c r="N3049" i="8"/>
  <c r="H3049" i="8"/>
  <c r="F3049" i="8"/>
  <c r="S3048" i="8"/>
  <c r="R3048" i="8"/>
  <c r="Q3048" i="8"/>
  <c r="P3048" i="8"/>
  <c r="O3048" i="8"/>
  <c r="N3048" i="8"/>
  <c r="H3048" i="8"/>
  <c r="F3048" i="8"/>
  <c r="S3047" i="8"/>
  <c r="R3047" i="8"/>
  <c r="Q3047" i="8"/>
  <c r="P3047" i="8"/>
  <c r="O3047" i="8"/>
  <c r="N3047" i="8"/>
  <c r="H3047" i="8"/>
  <c r="F3047" i="8"/>
  <c r="S3046" i="8"/>
  <c r="R3046" i="8"/>
  <c r="Q3046" i="8"/>
  <c r="P3046" i="8"/>
  <c r="O3046" i="8"/>
  <c r="N3046" i="8"/>
  <c r="H3046" i="8"/>
  <c r="F3046" i="8"/>
  <c r="S3045" i="8"/>
  <c r="R3045" i="8"/>
  <c r="Q3045" i="8"/>
  <c r="P3045" i="8"/>
  <c r="O3045" i="8"/>
  <c r="N3045" i="8"/>
  <c r="H3045" i="8"/>
  <c r="F3045" i="8"/>
  <c r="S3044" i="8"/>
  <c r="R3044" i="8"/>
  <c r="Q3044" i="8"/>
  <c r="P3044" i="8"/>
  <c r="O3044" i="8"/>
  <c r="N3044" i="8"/>
  <c r="H3044" i="8"/>
  <c r="F3044" i="8"/>
  <c r="S3043" i="8"/>
  <c r="R3043" i="8"/>
  <c r="Q3043" i="8"/>
  <c r="P3043" i="8"/>
  <c r="O3043" i="8"/>
  <c r="N3043" i="8"/>
  <c r="H3043" i="8"/>
  <c r="F3043" i="8"/>
  <c r="S3042" i="8"/>
  <c r="R3042" i="8"/>
  <c r="Q3042" i="8"/>
  <c r="P3042" i="8"/>
  <c r="O3042" i="8"/>
  <c r="N3042" i="8"/>
  <c r="H3042" i="8"/>
  <c r="F3042" i="8"/>
  <c r="S3041" i="8"/>
  <c r="R3041" i="8"/>
  <c r="Q3041" i="8"/>
  <c r="P3041" i="8"/>
  <c r="O3041" i="8"/>
  <c r="N3041" i="8"/>
  <c r="H3041" i="8"/>
  <c r="F3041" i="8"/>
  <c r="S3040" i="8"/>
  <c r="R3040" i="8"/>
  <c r="Q3040" i="8"/>
  <c r="P3040" i="8"/>
  <c r="O3040" i="8"/>
  <c r="N3040" i="8"/>
  <c r="H3040" i="8"/>
  <c r="F3040" i="8"/>
  <c r="S3039" i="8"/>
  <c r="R3039" i="8"/>
  <c r="Q3039" i="8"/>
  <c r="P3039" i="8"/>
  <c r="O3039" i="8"/>
  <c r="N3039" i="8"/>
  <c r="H3039" i="8"/>
  <c r="F3039" i="8"/>
  <c r="S3038" i="8"/>
  <c r="R3038" i="8"/>
  <c r="Q3038" i="8"/>
  <c r="P3038" i="8"/>
  <c r="O3038" i="8"/>
  <c r="N3038" i="8"/>
  <c r="H3038" i="8"/>
  <c r="F3038" i="8"/>
  <c r="S3037" i="8"/>
  <c r="R3037" i="8"/>
  <c r="Q3037" i="8"/>
  <c r="P3037" i="8"/>
  <c r="O3037" i="8"/>
  <c r="H3037" i="8"/>
  <c r="F3037" i="8"/>
  <c r="S3036" i="8"/>
  <c r="R3036" i="8"/>
  <c r="Q3036" i="8"/>
  <c r="P3036" i="8"/>
  <c r="O3036" i="8"/>
  <c r="N3036" i="8"/>
  <c r="H3036" i="8"/>
  <c r="F3036" i="8"/>
  <c r="S3035" i="8"/>
  <c r="R3035" i="8"/>
  <c r="Q3035" i="8"/>
  <c r="P3035" i="8"/>
  <c r="O3035" i="8"/>
  <c r="N3035" i="8"/>
  <c r="H3035" i="8"/>
  <c r="F3035" i="8"/>
  <c r="S3034" i="8"/>
  <c r="R3034" i="8"/>
  <c r="Q3034" i="8"/>
  <c r="P3034" i="8"/>
  <c r="O3034" i="8"/>
  <c r="N3034" i="8"/>
  <c r="H3034" i="8"/>
  <c r="F3034" i="8"/>
  <c r="S3033" i="8"/>
  <c r="R3033" i="8"/>
  <c r="Q3033" i="8"/>
  <c r="P3033" i="8"/>
  <c r="O3033" i="8"/>
  <c r="H3033" i="8"/>
  <c r="F3033" i="8"/>
  <c r="S3032" i="8"/>
  <c r="R3032" i="8"/>
  <c r="Q3032" i="8"/>
  <c r="P3032" i="8"/>
  <c r="O3032" i="8"/>
  <c r="N3032" i="8"/>
  <c r="H3032" i="8"/>
  <c r="F3032" i="8"/>
  <c r="S3031" i="8"/>
  <c r="R3031" i="8"/>
  <c r="Q3031" i="8"/>
  <c r="P3031" i="8"/>
  <c r="O3031" i="8"/>
  <c r="N3031" i="8"/>
  <c r="H3031" i="8"/>
  <c r="F3031" i="8"/>
  <c r="S3030" i="8"/>
  <c r="R3030" i="8"/>
  <c r="Q3030" i="8"/>
  <c r="P3030" i="8"/>
  <c r="O3030" i="8"/>
  <c r="N3030" i="8"/>
  <c r="H3030" i="8"/>
  <c r="F3030" i="8"/>
  <c r="S3029" i="8"/>
  <c r="R3029" i="8"/>
  <c r="Q3029" i="8"/>
  <c r="P3029" i="8"/>
  <c r="O3029" i="8"/>
  <c r="N3029" i="8"/>
  <c r="H3029" i="8"/>
  <c r="F3029" i="8"/>
  <c r="S3028" i="8"/>
  <c r="R3028" i="8"/>
  <c r="Q3028" i="8"/>
  <c r="P3028" i="8"/>
  <c r="O3028" i="8"/>
  <c r="N3028" i="8"/>
  <c r="H3028" i="8"/>
  <c r="F3028" i="8"/>
  <c r="S3027" i="8"/>
  <c r="R3027" i="8"/>
  <c r="Q3027" i="8"/>
  <c r="P3027" i="8"/>
  <c r="O3027" i="8"/>
  <c r="N3027" i="8"/>
  <c r="H3027" i="8"/>
  <c r="F3027" i="8"/>
  <c r="S3026" i="8"/>
  <c r="R3026" i="8"/>
  <c r="Q3026" i="8"/>
  <c r="P3026" i="8"/>
  <c r="O3026" i="8"/>
  <c r="N3026" i="8"/>
  <c r="H3026" i="8"/>
  <c r="F3026" i="8"/>
  <c r="S3025" i="8"/>
  <c r="R3025" i="8"/>
  <c r="Q3025" i="8"/>
  <c r="P3025" i="8"/>
  <c r="O3025" i="8"/>
  <c r="H3025" i="8"/>
  <c r="F3025" i="8"/>
  <c r="S3024" i="8"/>
  <c r="R3024" i="8"/>
  <c r="Q3024" i="8"/>
  <c r="P3024" i="8"/>
  <c r="O3024" i="8"/>
  <c r="N3024" i="8"/>
  <c r="H3024" i="8"/>
  <c r="F3024" i="8"/>
  <c r="S3023" i="8"/>
  <c r="R3023" i="8"/>
  <c r="Q3023" i="8"/>
  <c r="P3023" i="8"/>
  <c r="O3023" i="8"/>
  <c r="N3023" i="8"/>
  <c r="H3023" i="8"/>
  <c r="F3023" i="8"/>
  <c r="S3022" i="8"/>
  <c r="R3022" i="8"/>
  <c r="Q3022" i="8"/>
  <c r="P3022" i="8"/>
  <c r="O3022" i="8"/>
  <c r="N3022" i="8"/>
  <c r="H3022" i="8"/>
  <c r="F3022" i="8"/>
  <c r="S3021" i="8"/>
  <c r="R3021" i="8"/>
  <c r="Q3021" i="8"/>
  <c r="P3021" i="8"/>
  <c r="O3021" i="8"/>
  <c r="N3021" i="8"/>
  <c r="H3021" i="8"/>
  <c r="F3021" i="8"/>
  <c r="S3020" i="8"/>
  <c r="R3020" i="8"/>
  <c r="Q3020" i="8"/>
  <c r="P3020" i="8"/>
  <c r="O3020" i="8"/>
  <c r="N3020" i="8"/>
  <c r="H3020" i="8"/>
  <c r="F3020" i="8"/>
  <c r="S3019" i="8"/>
  <c r="R3019" i="8"/>
  <c r="Q3019" i="8"/>
  <c r="P3019" i="8"/>
  <c r="O3019" i="8"/>
  <c r="N3019" i="8"/>
  <c r="H3019" i="8"/>
  <c r="F3019" i="8"/>
  <c r="S3018" i="8"/>
  <c r="R3018" i="8"/>
  <c r="Q3018" i="8"/>
  <c r="P3018" i="8"/>
  <c r="O3018" i="8"/>
  <c r="N3018" i="8"/>
  <c r="H3018" i="8"/>
  <c r="F3018" i="8"/>
  <c r="S3017" i="8"/>
  <c r="R3017" i="8"/>
  <c r="Q3017" i="8"/>
  <c r="P3017" i="8"/>
  <c r="O3017" i="8"/>
  <c r="N3017" i="8"/>
  <c r="H3017" i="8"/>
  <c r="F3017" i="8"/>
  <c r="S3016" i="8"/>
  <c r="R3016" i="8"/>
  <c r="Q3016" i="8"/>
  <c r="P3016" i="8"/>
  <c r="O3016" i="8"/>
  <c r="N3016" i="8"/>
  <c r="H3016" i="8"/>
  <c r="F3016" i="8"/>
  <c r="S3015" i="8"/>
  <c r="R3015" i="8"/>
  <c r="Q3015" i="8"/>
  <c r="P3015" i="8"/>
  <c r="O3015" i="8"/>
  <c r="N3015" i="8"/>
  <c r="H3015" i="8"/>
  <c r="F3015" i="8"/>
  <c r="S3014" i="8"/>
  <c r="R3014" i="8"/>
  <c r="Q3014" i="8"/>
  <c r="P3014" i="8"/>
  <c r="O3014" i="8"/>
  <c r="N3014" i="8"/>
  <c r="H3014" i="8"/>
  <c r="F3014" i="8"/>
  <c r="S3013" i="8"/>
  <c r="R3013" i="8"/>
  <c r="Q3013" i="8"/>
  <c r="P3013" i="8"/>
  <c r="O3013" i="8"/>
  <c r="N3013" i="8"/>
  <c r="H3013" i="8"/>
  <c r="F3013" i="8"/>
  <c r="S3012" i="8"/>
  <c r="R3012" i="8"/>
  <c r="Q3012" i="8"/>
  <c r="P3012" i="8"/>
  <c r="O3012" i="8"/>
  <c r="N3012" i="8"/>
  <c r="H3012" i="8"/>
  <c r="F3012" i="8"/>
  <c r="S3011" i="8"/>
  <c r="R3011" i="8"/>
  <c r="Q3011" i="8"/>
  <c r="P3011" i="8"/>
  <c r="O3011" i="8"/>
  <c r="N3011" i="8"/>
  <c r="H3011" i="8"/>
  <c r="F3011" i="8"/>
  <c r="S3010" i="8"/>
  <c r="R3010" i="8"/>
  <c r="Q3010" i="8"/>
  <c r="P3010" i="8"/>
  <c r="O3010" i="8"/>
  <c r="N3010" i="8"/>
  <c r="H3010" i="8"/>
  <c r="F3010" i="8"/>
  <c r="S3009" i="8"/>
  <c r="R3009" i="8"/>
  <c r="Q3009" i="8"/>
  <c r="P3009" i="8"/>
  <c r="O3009" i="8"/>
  <c r="N3009" i="8"/>
  <c r="H3009" i="8"/>
  <c r="F3009" i="8"/>
  <c r="S3008" i="8"/>
  <c r="R3008" i="8"/>
  <c r="Q3008" i="8"/>
  <c r="P3008" i="8"/>
  <c r="O3008" i="8"/>
  <c r="H3008" i="8"/>
  <c r="F3008" i="8"/>
  <c r="S3007" i="8"/>
  <c r="R3007" i="8"/>
  <c r="Q3007" i="8"/>
  <c r="P3007" i="8"/>
  <c r="O3007" i="8"/>
  <c r="N3007" i="8"/>
  <c r="H3007" i="8"/>
  <c r="F3007" i="8"/>
  <c r="S3006" i="8"/>
  <c r="R3006" i="8"/>
  <c r="Q3006" i="8"/>
  <c r="P3006" i="8"/>
  <c r="O3006" i="8"/>
  <c r="H3006" i="8"/>
  <c r="F3006" i="8"/>
  <c r="S3005" i="8"/>
  <c r="R3005" i="8"/>
  <c r="Q3005" i="8"/>
  <c r="P3005" i="8"/>
  <c r="O3005" i="8"/>
  <c r="N3005" i="8"/>
  <c r="H3005" i="8"/>
  <c r="F3005" i="8"/>
  <c r="S3004" i="8"/>
  <c r="R3004" i="8"/>
  <c r="Q3004" i="8"/>
  <c r="P3004" i="8"/>
  <c r="O3004" i="8"/>
  <c r="N3004" i="8"/>
  <c r="H3004" i="8"/>
  <c r="F3004" i="8"/>
  <c r="S3003" i="8"/>
  <c r="R3003" i="8"/>
  <c r="Q3003" i="8"/>
  <c r="P3003" i="8"/>
  <c r="O3003" i="8"/>
  <c r="H3003" i="8"/>
  <c r="F3003" i="8"/>
  <c r="S3002" i="8"/>
  <c r="R3002" i="8"/>
  <c r="Q3002" i="8"/>
  <c r="P3002" i="8"/>
  <c r="O3002" i="8"/>
  <c r="N3002" i="8"/>
  <c r="H3002" i="8"/>
  <c r="F3002" i="8"/>
  <c r="S3001" i="8"/>
  <c r="R3001" i="8"/>
  <c r="Q3001" i="8"/>
  <c r="P3001" i="8"/>
  <c r="O3001" i="8"/>
  <c r="H3001" i="8"/>
  <c r="F3001" i="8"/>
  <c r="S3000" i="8"/>
  <c r="R3000" i="8"/>
  <c r="Q3000" i="8"/>
  <c r="P3000" i="8"/>
  <c r="O3000" i="8"/>
  <c r="N3000" i="8"/>
  <c r="H3000" i="8"/>
  <c r="F3000" i="8"/>
  <c r="S2999" i="8"/>
  <c r="R2999" i="8"/>
  <c r="Q2999" i="8"/>
  <c r="P2999" i="8"/>
  <c r="O2999" i="8"/>
  <c r="N2999" i="8"/>
  <c r="H2999" i="8"/>
  <c r="F2999" i="8"/>
  <c r="S2998" i="8"/>
  <c r="R2998" i="8"/>
  <c r="Q2998" i="8"/>
  <c r="P2998" i="8"/>
  <c r="O2998" i="8"/>
  <c r="N2998" i="8"/>
  <c r="H2998" i="8"/>
  <c r="F2998" i="8"/>
  <c r="S2997" i="8"/>
  <c r="R2997" i="8"/>
  <c r="Q2997" i="8"/>
  <c r="P2997" i="8"/>
  <c r="O2997" i="8"/>
  <c r="N2997" i="8"/>
  <c r="H2997" i="8"/>
  <c r="F2997" i="8"/>
  <c r="S2996" i="8"/>
  <c r="R2996" i="8"/>
  <c r="Q2996" i="8"/>
  <c r="P2996" i="8"/>
  <c r="O2996" i="8"/>
  <c r="N2996" i="8"/>
  <c r="H2996" i="8"/>
  <c r="F2996" i="8"/>
  <c r="S2995" i="8"/>
  <c r="R2995" i="8"/>
  <c r="Q2995" i="8"/>
  <c r="P2995" i="8"/>
  <c r="O2995" i="8"/>
  <c r="H2995" i="8"/>
  <c r="F2995" i="8"/>
  <c r="S2994" i="8"/>
  <c r="R2994" i="8"/>
  <c r="Q2994" i="8"/>
  <c r="P2994" i="8"/>
  <c r="O2994" i="8"/>
  <c r="N2994" i="8"/>
  <c r="H2994" i="8"/>
  <c r="F2994" i="8"/>
  <c r="S2993" i="8"/>
  <c r="R2993" i="8"/>
  <c r="Q2993" i="8"/>
  <c r="P2993" i="8"/>
  <c r="O2993" i="8"/>
  <c r="N2993" i="8"/>
  <c r="H2993" i="8"/>
  <c r="F2993" i="8"/>
  <c r="S2992" i="8"/>
  <c r="R2992" i="8"/>
  <c r="Q2992" i="8"/>
  <c r="P2992" i="8"/>
  <c r="O2992" i="8"/>
  <c r="N2992" i="8"/>
  <c r="H2992" i="8"/>
  <c r="F2992" i="8"/>
  <c r="S2991" i="8"/>
  <c r="R2991" i="8"/>
  <c r="Q2991" i="8"/>
  <c r="P2991" i="8"/>
  <c r="O2991" i="8"/>
  <c r="N2991" i="8"/>
  <c r="H2991" i="8"/>
  <c r="F2991" i="8"/>
  <c r="S2990" i="8"/>
  <c r="R2990" i="8"/>
  <c r="Q2990" i="8"/>
  <c r="P2990" i="8"/>
  <c r="O2990" i="8"/>
  <c r="N2990" i="8"/>
  <c r="H2990" i="8"/>
  <c r="F2990" i="8"/>
  <c r="S2989" i="8"/>
  <c r="R2989" i="8"/>
  <c r="Q2989" i="8"/>
  <c r="P2989" i="8"/>
  <c r="O2989" i="8"/>
  <c r="N2989" i="8"/>
  <c r="H2989" i="8"/>
  <c r="F2989" i="8"/>
  <c r="S2988" i="8"/>
  <c r="R2988" i="8"/>
  <c r="Q2988" i="8"/>
  <c r="P2988" i="8"/>
  <c r="O2988" i="8"/>
  <c r="N2988" i="8"/>
  <c r="H2988" i="8"/>
  <c r="F2988" i="8"/>
  <c r="S2987" i="8"/>
  <c r="R2987" i="8"/>
  <c r="Q2987" i="8"/>
  <c r="P2987" i="8"/>
  <c r="O2987" i="8"/>
  <c r="H2987" i="8"/>
  <c r="F2987" i="8"/>
  <c r="S2986" i="8"/>
  <c r="R2986" i="8"/>
  <c r="Q2986" i="8"/>
  <c r="P2986" i="8"/>
  <c r="O2986" i="8"/>
  <c r="N2986" i="8"/>
  <c r="H2986" i="8"/>
  <c r="F2986" i="8"/>
  <c r="S2985" i="8"/>
  <c r="R2985" i="8"/>
  <c r="Q2985" i="8"/>
  <c r="P2985" i="8"/>
  <c r="O2985" i="8"/>
  <c r="N2985" i="8"/>
  <c r="H2985" i="8"/>
  <c r="F2985" i="8"/>
  <c r="S2984" i="8"/>
  <c r="R2984" i="8"/>
  <c r="Q2984" i="8"/>
  <c r="P2984" i="8"/>
  <c r="O2984" i="8"/>
  <c r="N2984" i="8"/>
  <c r="H2984" i="8"/>
  <c r="F2984" i="8"/>
  <c r="S2983" i="8"/>
  <c r="R2983" i="8"/>
  <c r="Q2983" i="8"/>
  <c r="P2983" i="8"/>
  <c r="O2983" i="8"/>
  <c r="N2983" i="8"/>
  <c r="H2983" i="8"/>
  <c r="F2983" i="8"/>
  <c r="S2982" i="8"/>
  <c r="R2982" i="8"/>
  <c r="Q2982" i="8"/>
  <c r="P2982" i="8"/>
  <c r="O2982" i="8"/>
  <c r="N2982" i="8"/>
  <c r="H2982" i="8"/>
  <c r="F2982" i="8"/>
  <c r="S2981" i="8"/>
  <c r="R2981" i="8"/>
  <c r="Q2981" i="8"/>
  <c r="P2981" i="8"/>
  <c r="O2981" i="8"/>
  <c r="N2981" i="8"/>
  <c r="H2981" i="8"/>
  <c r="F2981" i="8"/>
  <c r="S2980" i="8"/>
  <c r="R2980" i="8"/>
  <c r="Q2980" i="8"/>
  <c r="P2980" i="8"/>
  <c r="O2980" i="8"/>
  <c r="N2980" i="8"/>
  <c r="H2980" i="8"/>
  <c r="F2980" i="8"/>
  <c r="S2979" i="8"/>
  <c r="R2979" i="8"/>
  <c r="Q2979" i="8"/>
  <c r="P2979" i="8"/>
  <c r="O2979" i="8"/>
  <c r="H2979" i="8"/>
  <c r="F2979" i="8"/>
  <c r="S2978" i="8"/>
  <c r="R2978" i="8"/>
  <c r="Q2978" i="8"/>
  <c r="P2978" i="8"/>
  <c r="O2978" i="8"/>
  <c r="N2978" i="8"/>
  <c r="H2978" i="8"/>
  <c r="F2978" i="8"/>
  <c r="S2977" i="8"/>
  <c r="R2977" i="8"/>
  <c r="Q2977" i="8"/>
  <c r="P2977" i="8"/>
  <c r="O2977" i="8"/>
  <c r="N2977" i="8"/>
  <c r="H2977" i="8"/>
  <c r="F2977" i="8"/>
  <c r="S2976" i="8"/>
  <c r="R2976" i="8"/>
  <c r="Q2976" i="8"/>
  <c r="P2976" i="8"/>
  <c r="O2976" i="8"/>
  <c r="N2976" i="8"/>
  <c r="H2976" i="8"/>
  <c r="F2976" i="8"/>
  <c r="S2975" i="8"/>
  <c r="R2975" i="8"/>
  <c r="Q2975" i="8"/>
  <c r="P2975" i="8"/>
  <c r="O2975" i="8"/>
  <c r="N2975" i="8"/>
  <c r="H2975" i="8"/>
  <c r="F2975" i="8"/>
  <c r="S2974" i="8"/>
  <c r="R2974" i="8"/>
  <c r="Q2974" i="8"/>
  <c r="P2974" i="8"/>
  <c r="O2974" i="8"/>
  <c r="N2974" i="8"/>
  <c r="H2974" i="8"/>
  <c r="F2974" i="8"/>
  <c r="S2973" i="8"/>
  <c r="R2973" i="8"/>
  <c r="Q2973" i="8"/>
  <c r="P2973" i="8"/>
  <c r="O2973" i="8"/>
  <c r="N2973" i="8"/>
  <c r="H2973" i="8"/>
  <c r="F2973" i="8"/>
  <c r="S2972" i="8"/>
  <c r="R2972" i="8"/>
  <c r="Q2972" i="8"/>
  <c r="P2972" i="8"/>
  <c r="O2972" i="8"/>
  <c r="N2972" i="8"/>
  <c r="H2972" i="8"/>
  <c r="F2972" i="8"/>
  <c r="S2971" i="8"/>
  <c r="R2971" i="8"/>
  <c r="Q2971" i="8"/>
  <c r="P2971" i="8"/>
  <c r="O2971" i="8"/>
  <c r="H2971" i="8"/>
  <c r="F2971" i="8"/>
  <c r="S2970" i="8"/>
  <c r="R2970" i="8"/>
  <c r="Q2970" i="8"/>
  <c r="P2970" i="8"/>
  <c r="O2970" i="8"/>
  <c r="H2970" i="8"/>
  <c r="F2970" i="8"/>
  <c r="S2969" i="8"/>
  <c r="R2969" i="8"/>
  <c r="Q2969" i="8"/>
  <c r="P2969" i="8"/>
  <c r="O2969" i="8"/>
  <c r="N2969" i="8"/>
  <c r="H2969" i="8"/>
  <c r="F2969" i="8"/>
  <c r="S2968" i="8"/>
  <c r="R2968" i="8"/>
  <c r="Q2968" i="8"/>
  <c r="P2968" i="8"/>
  <c r="O2968" i="8"/>
  <c r="N2968" i="8"/>
  <c r="H2968" i="8"/>
  <c r="F2968" i="8"/>
  <c r="S2967" i="8"/>
  <c r="R2967" i="8"/>
  <c r="Q2967" i="8"/>
  <c r="P2967" i="8"/>
  <c r="O2967" i="8"/>
  <c r="N2967" i="8"/>
  <c r="H2967" i="8"/>
  <c r="F2967" i="8"/>
  <c r="S2966" i="8"/>
  <c r="R2966" i="8"/>
  <c r="Q2966" i="8"/>
  <c r="P2966" i="8"/>
  <c r="O2966" i="8"/>
  <c r="H2966" i="8"/>
  <c r="F2966" i="8"/>
  <c r="S2965" i="8"/>
  <c r="R2965" i="8"/>
  <c r="Q2965" i="8"/>
  <c r="P2965" i="8"/>
  <c r="O2965" i="8"/>
  <c r="N2965" i="8"/>
  <c r="H2965" i="8"/>
  <c r="F2965" i="8"/>
  <c r="S2964" i="8"/>
  <c r="R2964" i="8"/>
  <c r="Q2964" i="8"/>
  <c r="P2964" i="8"/>
  <c r="O2964" i="8"/>
  <c r="N2964" i="8"/>
  <c r="H2964" i="8"/>
  <c r="F2964" i="8"/>
  <c r="S2963" i="8"/>
  <c r="R2963" i="8"/>
  <c r="Q2963" i="8"/>
  <c r="P2963" i="8"/>
  <c r="O2963" i="8"/>
  <c r="N2963" i="8"/>
  <c r="H2963" i="8"/>
  <c r="F2963" i="8"/>
  <c r="S2962" i="8"/>
  <c r="R2962" i="8"/>
  <c r="Q2962" i="8"/>
  <c r="P2962" i="8"/>
  <c r="O2962" i="8"/>
  <c r="N2962" i="8"/>
  <c r="H2962" i="8"/>
  <c r="F2962" i="8"/>
  <c r="S2961" i="8"/>
  <c r="R2961" i="8"/>
  <c r="Q2961" i="8"/>
  <c r="P2961" i="8"/>
  <c r="O2961" i="8"/>
  <c r="H2961" i="8"/>
  <c r="F2961" i="8"/>
  <c r="S2960" i="8"/>
  <c r="R2960" i="8"/>
  <c r="Q2960" i="8"/>
  <c r="P2960" i="8"/>
  <c r="O2960" i="8"/>
  <c r="N2960" i="8"/>
  <c r="H2960" i="8"/>
  <c r="F2960" i="8"/>
  <c r="S2959" i="8"/>
  <c r="R2959" i="8"/>
  <c r="Q2959" i="8"/>
  <c r="P2959" i="8"/>
  <c r="O2959" i="8"/>
  <c r="N2959" i="8"/>
  <c r="H2959" i="8"/>
  <c r="F2959" i="8"/>
  <c r="S2958" i="8"/>
  <c r="R2958" i="8"/>
  <c r="Q2958" i="8"/>
  <c r="P2958" i="8"/>
  <c r="O2958" i="8"/>
  <c r="H2958" i="8"/>
  <c r="F2958" i="8"/>
  <c r="S2957" i="8"/>
  <c r="R2957" i="8"/>
  <c r="Q2957" i="8"/>
  <c r="P2957" i="8"/>
  <c r="O2957" i="8"/>
  <c r="H2957" i="8"/>
  <c r="F2957" i="8"/>
  <c r="S2956" i="8"/>
  <c r="R2956" i="8"/>
  <c r="Q2956" i="8"/>
  <c r="P2956" i="8"/>
  <c r="O2956" i="8"/>
  <c r="H2956" i="8"/>
  <c r="F2956" i="8"/>
  <c r="S2955" i="8"/>
  <c r="R2955" i="8"/>
  <c r="Q2955" i="8"/>
  <c r="P2955" i="8"/>
  <c r="O2955" i="8"/>
  <c r="N2955" i="8"/>
  <c r="H2955" i="8"/>
  <c r="F2955" i="8"/>
  <c r="S2954" i="8"/>
  <c r="R2954" i="8"/>
  <c r="Q2954" i="8"/>
  <c r="P2954" i="8"/>
  <c r="O2954" i="8"/>
  <c r="N2954" i="8"/>
  <c r="H2954" i="8"/>
  <c r="F2954" i="8"/>
  <c r="S2953" i="8"/>
  <c r="R2953" i="8"/>
  <c r="Q2953" i="8"/>
  <c r="P2953" i="8"/>
  <c r="O2953" i="8"/>
  <c r="N2953" i="8"/>
  <c r="H2953" i="8"/>
  <c r="F2953" i="8"/>
  <c r="S2952" i="8"/>
  <c r="R2952" i="8"/>
  <c r="Q2952" i="8"/>
  <c r="P2952" i="8"/>
  <c r="O2952" i="8"/>
  <c r="N2952" i="8"/>
  <c r="H2952" i="8"/>
  <c r="F2952" i="8"/>
  <c r="S2951" i="8"/>
  <c r="R2951" i="8"/>
  <c r="Q2951" i="8"/>
  <c r="P2951" i="8"/>
  <c r="O2951" i="8"/>
  <c r="N2951" i="8"/>
  <c r="H2951" i="8"/>
  <c r="F2951" i="8"/>
  <c r="S2950" i="8"/>
  <c r="R2950" i="8"/>
  <c r="Q2950" i="8"/>
  <c r="P2950" i="8"/>
  <c r="O2950" i="8"/>
  <c r="N2950" i="8"/>
  <c r="H2950" i="8"/>
  <c r="F2950" i="8"/>
  <c r="S2949" i="8"/>
  <c r="R2949" i="8"/>
  <c r="Q2949" i="8"/>
  <c r="P2949" i="8"/>
  <c r="O2949" i="8"/>
  <c r="N2949" i="8"/>
  <c r="H2949" i="8"/>
  <c r="F2949" i="8"/>
  <c r="S2948" i="8"/>
  <c r="R2948" i="8"/>
  <c r="Q2948" i="8"/>
  <c r="P2948" i="8"/>
  <c r="O2948" i="8"/>
  <c r="N2948" i="8"/>
  <c r="H2948" i="8"/>
  <c r="F2948" i="8"/>
  <c r="S2947" i="8"/>
  <c r="R2947" i="8"/>
  <c r="Q2947" i="8"/>
  <c r="P2947" i="8"/>
  <c r="O2947" i="8"/>
  <c r="H2947" i="8"/>
  <c r="F2947" i="8"/>
  <c r="S2946" i="8"/>
  <c r="R2946" i="8"/>
  <c r="Q2946" i="8"/>
  <c r="P2946" i="8"/>
  <c r="O2946" i="8"/>
  <c r="N2946" i="8"/>
  <c r="H2946" i="8"/>
  <c r="F2946" i="8"/>
  <c r="S2945" i="8"/>
  <c r="R2945" i="8"/>
  <c r="Q2945" i="8"/>
  <c r="P2945" i="8"/>
  <c r="O2945" i="8"/>
  <c r="N2945" i="8"/>
  <c r="H2945" i="8"/>
  <c r="F2945" i="8"/>
  <c r="S2944" i="8"/>
  <c r="R2944" i="8"/>
  <c r="Q2944" i="8"/>
  <c r="P2944" i="8"/>
  <c r="O2944" i="8"/>
  <c r="N2944" i="8"/>
  <c r="H2944" i="8"/>
  <c r="F2944" i="8"/>
  <c r="S2943" i="8"/>
  <c r="R2943" i="8"/>
  <c r="Q2943" i="8"/>
  <c r="P2943" i="8"/>
  <c r="O2943" i="8"/>
  <c r="H2943" i="8"/>
  <c r="F2943" i="8"/>
  <c r="S2942" i="8"/>
  <c r="R2942" i="8"/>
  <c r="Q2942" i="8"/>
  <c r="P2942" i="8"/>
  <c r="O2942" i="8"/>
  <c r="H2942" i="8"/>
  <c r="F2942" i="8"/>
  <c r="S2941" i="8"/>
  <c r="R2941" i="8"/>
  <c r="Q2941" i="8"/>
  <c r="P2941" i="8"/>
  <c r="O2941" i="8"/>
  <c r="N2941" i="8"/>
  <c r="H2941" i="8"/>
  <c r="F2941" i="8"/>
  <c r="S2940" i="8"/>
  <c r="R2940" i="8"/>
  <c r="Q2940" i="8"/>
  <c r="P2940" i="8"/>
  <c r="O2940" i="8"/>
  <c r="N2940" i="8"/>
  <c r="H2940" i="8"/>
  <c r="F2940" i="8"/>
  <c r="S2939" i="8"/>
  <c r="R2939" i="8"/>
  <c r="Q2939" i="8"/>
  <c r="P2939" i="8"/>
  <c r="O2939" i="8"/>
  <c r="N2939" i="8"/>
  <c r="H2939" i="8"/>
  <c r="F2939" i="8"/>
  <c r="S2938" i="8"/>
  <c r="R2938" i="8"/>
  <c r="Q2938" i="8"/>
  <c r="P2938" i="8"/>
  <c r="O2938" i="8"/>
  <c r="N2938" i="8"/>
  <c r="H2938" i="8"/>
  <c r="F2938" i="8"/>
  <c r="S2937" i="8"/>
  <c r="R2937" i="8"/>
  <c r="Q2937" i="8"/>
  <c r="P2937" i="8"/>
  <c r="O2937" i="8"/>
  <c r="N2937" i="8"/>
  <c r="H2937" i="8"/>
  <c r="F2937" i="8"/>
  <c r="S2936" i="8"/>
  <c r="R2936" i="8"/>
  <c r="Q2936" i="8"/>
  <c r="P2936" i="8"/>
  <c r="O2936" i="8"/>
  <c r="N2936" i="8"/>
  <c r="H2936" i="8"/>
  <c r="F2936" i="8"/>
  <c r="S2935" i="8"/>
  <c r="R2935" i="8"/>
  <c r="Q2935" i="8"/>
  <c r="P2935" i="8"/>
  <c r="O2935" i="8"/>
  <c r="H2935" i="8"/>
  <c r="F2935" i="8"/>
  <c r="S2934" i="8"/>
  <c r="R2934" i="8"/>
  <c r="Q2934" i="8"/>
  <c r="P2934" i="8"/>
  <c r="O2934" i="8"/>
  <c r="N2934" i="8"/>
  <c r="H2934" i="8"/>
  <c r="F2934" i="8"/>
  <c r="S2933" i="8"/>
  <c r="R2933" i="8"/>
  <c r="Q2933" i="8"/>
  <c r="P2933" i="8"/>
  <c r="O2933" i="8"/>
  <c r="N2933" i="8"/>
  <c r="H2933" i="8"/>
  <c r="F2933" i="8"/>
  <c r="S2932" i="8"/>
  <c r="R2932" i="8"/>
  <c r="Q2932" i="8"/>
  <c r="P2932" i="8"/>
  <c r="O2932" i="8"/>
  <c r="H2932" i="8"/>
  <c r="F2932" i="8"/>
  <c r="S2931" i="8"/>
  <c r="R2931" i="8"/>
  <c r="Q2931" i="8"/>
  <c r="P2931" i="8"/>
  <c r="O2931" i="8"/>
  <c r="N2931" i="8"/>
  <c r="H2931" i="8"/>
  <c r="F2931" i="8"/>
  <c r="S2930" i="8"/>
  <c r="R2930" i="8"/>
  <c r="Q2930" i="8"/>
  <c r="P2930" i="8"/>
  <c r="O2930" i="8"/>
  <c r="N2930" i="8"/>
  <c r="H2930" i="8"/>
  <c r="F2930" i="8"/>
  <c r="S2929" i="8"/>
  <c r="R2929" i="8"/>
  <c r="Q2929" i="8"/>
  <c r="P2929" i="8"/>
  <c r="O2929" i="8"/>
  <c r="N2929" i="8"/>
  <c r="H2929" i="8"/>
  <c r="F2929" i="8"/>
  <c r="S2928" i="8"/>
  <c r="R2928" i="8"/>
  <c r="Q2928" i="8"/>
  <c r="P2928" i="8"/>
  <c r="O2928" i="8"/>
  <c r="N2928" i="8"/>
  <c r="H2928" i="8"/>
  <c r="F2928" i="8"/>
  <c r="S2927" i="8"/>
  <c r="R2927" i="8"/>
  <c r="Q2927" i="8"/>
  <c r="P2927" i="8"/>
  <c r="O2927" i="8"/>
  <c r="N2927" i="8"/>
  <c r="H2927" i="8"/>
  <c r="F2927" i="8"/>
  <c r="S2926" i="8"/>
  <c r="R2926" i="8"/>
  <c r="Q2926" i="8"/>
  <c r="P2926" i="8"/>
  <c r="O2926" i="8"/>
  <c r="N2926" i="8"/>
  <c r="H2926" i="8"/>
  <c r="F2926" i="8"/>
  <c r="S2925" i="8"/>
  <c r="R2925" i="8"/>
  <c r="Q2925" i="8"/>
  <c r="P2925" i="8"/>
  <c r="O2925" i="8"/>
  <c r="N2925" i="8"/>
  <c r="H2925" i="8"/>
  <c r="F2925" i="8"/>
  <c r="S2924" i="8"/>
  <c r="R2924" i="8"/>
  <c r="Q2924" i="8"/>
  <c r="P2924" i="8"/>
  <c r="O2924" i="8"/>
  <c r="N2924" i="8"/>
  <c r="H2924" i="8"/>
  <c r="F2924" i="8"/>
  <c r="S2923" i="8"/>
  <c r="R2923" i="8"/>
  <c r="Q2923" i="8"/>
  <c r="P2923" i="8"/>
  <c r="O2923" i="8"/>
  <c r="H2923" i="8"/>
  <c r="F2923" i="8"/>
  <c r="S2922" i="8"/>
  <c r="R2922" i="8"/>
  <c r="Q2922" i="8"/>
  <c r="P2922" i="8"/>
  <c r="O2922" i="8"/>
  <c r="N2922" i="8"/>
  <c r="H2922" i="8"/>
  <c r="F2922" i="8"/>
  <c r="S2921" i="8"/>
  <c r="R2921" i="8"/>
  <c r="Q2921" i="8"/>
  <c r="P2921" i="8"/>
  <c r="O2921" i="8"/>
  <c r="N2921" i="8"/>
  <c r="H2921" i="8"/>
  <c r="F2921" i="8"/>
  <c r="S2920" i="8"/>
  <c r="R2920" i="8"/>
  <c r="Q2920" i="8"/>
  <c r="P2920" i="8"/>
  <c r="O2920" i="8"/>
  <c r="N2920" i="8"/>
  <c r="H2920" i="8"/>
  <c r="F2920" i="8"/>
  <c r="S2919" i="8"/>
  <c r="R2919" i="8"/>
  <c r="Q2919" i="8"/>
  <c r="P2919" i="8"/>
  <c r="O2919" i="8"/>
  <c r="N2919" i="8"/>
  <c r="H2919" i="8"/>
  <c r="F2919" i="8"/>
  <c r="S2918" i="8"/>
  <c r="R2918" i="8"/>
  <c r="Q2918" i="8"/>
  <c r="P2918" i="8"/>
  <c r="O2918" i="8"/>
  <c r="N2918" i="8"/>
  <c r="H2918" i="8"/>
  <c r="F2918" i="8"/>
  <c r="S2917" i="8"/>
  <c r="R2917" i="8"/>
  <c r="Q2917" i="8"/>
  <c r="P2917" i="8"/>
  <c r="O2917" i="8"/>
  <c r="N2917" i="8"/>
  <c r="H2917" i="8"/>
  <c r="F2917" i="8"/>
  <c r="S2916" i="8"/>
  <c r="R2916" i="8"/>
  <c r="Q2916" i="8"/>
  <c r="P2916" i="8"/>
  <c r="O2916" i="8"/>
  <c r="N2916" i="8"/>
  <c r="H2916" i="8"/>
  <c r="F2916" i="8"/>
  <c r="S2915" i="8"/>
  <c r="R2915" i="8"/>
  <c r="Q2915" i="8"/>
  <c r="P2915" i="8"/>
  <c r="O2915" i="8"/>
  <c r="N2915" i="8"/>
  <c r="H2915" i="8"/>
  <c r="F2915" i="8"/>
  <c r="S2914" i="8"/>
  <c r="R2914" i="8"/>
  <c r="Q2914" i="8"/>
  <c r="P2914" i="8"/>
  <c r="O2914" i="8"/>
  <c r="N2914" i="8"/>
  <c r="H2914" i="8"/>
  <c r="F2914" i="8"/>
  <c r="S2913" i="8"/>
  <c r="R2913" i="8"/>
  <c r="Q2913" i="8"/>
  <c r="P2913" i="8"/>
  <c r="O2913" i="8"/>
  <c r="N2913" i="8"/>
  <c r="H2913" i="8"/>
  <c r="F2913" i="8"/>
  <c r="S2912" i="8"/>
  <c r="R2912" i="8"/>
  <c r="Q2912" i="8"/>
  <c r="P2912" i="8"/>
  <c r="O2912" i="8"/>
  <c r="N2912" i="8"/>
  <c r="H2912" i="8"/>
  <c r="F2912" i="8"/>
  <c r="S2911" i="8"/>
  <c r="R2911" i="8"/>
  <c r="Q2911" i="8"/>
  <c r="P2911" i="8"/>
  <c r="O2911" i="8"/>
  <c r="N2911" i="8"/>
  <c r="H2911" i="8"/>
  <c r="F2911" i="8"/>
  <c r="S2910" i="8"/>
  <c r="R2910" i="8"/>
  <c r="Q2910" i="8"/>
  <c r="P2910" i="8"/>
  <c r="O2910" i="8"/>
  <c r="N2910" i="8"/>
  <c r="H2910" i="8"/>
  <c r="F2910" i="8"/>
  <c r="S2909" i="8"/>
  <c r="R2909" i="8"/>
  <c r="Q2909" i="8"/>
  <c r="P2909" i="8"/>
  <c r="O2909" i="8"/>
  <c r="N2909" i="8"/>
  <c r="H2909" i="8"/>
  <c r="F2909" i="8"/>
  <c r="S2908" i="8"/>
  <c r="R2908" i="8"/>
  <c r="Q2908" i="8"/>
  <c r="P2908" i="8"/>
  <c r="O2908" i="8"/>
  <c r="N2908" i="8"/>
  <c r="H2908" i="8"/>
  <c r="F2908" i="8"/>
  <c r="S2907" i="8"/>
  <c r="R2907" i="8"/>
  <c r="Q2907" i="8"/>
  <c r="P2907" i="8"/>
  <c r="O2907" i="8"/>
  <c r="N2907" i="8"/>
  <c r="H2907" i="8"/>
  <c r="F2907" i="8"/>
  <c r="S2906" i="8"/>
  <c r="R2906" i="8"/>
  <c r="Q2906" i="8"/>
  <c r="P2906" i="8"/>
  <c r="O2906" i="8"/>
  <c r="N2906" i="8"/>
  <c r="H2906" i="8"/>
  <c r="F2906" i="8"/>
  <c r="S2905" i="8"/>
  <c r="R2905" i="8"/>
  <c r="Q2905" i="8"/>
  <c r="P2905" i="8"/>
  <c r="O2905" i="8"/>
  <c r="H2905" i="8"/>
  <c r="F2905" i="8"/>
  <c r="S2904" i="8"/>
  <c r="R2904" i="8"/>
  <c r="Q2904" i="8"/>
  <c r="P2904" i="8"/>
  <c r="O2904" i="8"/>
  <c r="N2904" i="8"/>
  <c r="H2904" i="8"/>
  <c r="F2904" i="8"/>
  <c r="S2903" i="8"/>
  <c r="R2903" i="8"/>
  <c r="Q2903" i="8"/>
  <c r="P2903" i="8"/>
  <c r="O2903" i="8"/>
  <c r="N2903" i="8"/>
  <c r="H2903" i="8"/>
  <c r="F2903" i="8"/>
  <c r="S2902" i="8"/>
  <c r="R2902" i="8"/>
  <c r="Q2902" i="8"/>
  <c r="P2902" i="8"/>
  <c r="O2902" i="8"/>
  <c r="H2902" i="8"/>
  <c r="F2902" i="8"/>
  <c r="S2901" i="8"/>
  <c r="R2901" i="8"/>
  <c r="Q2901" i="8"/>
  <c r="P2901" i="8"/>
  <c r="O2901" i="8"/>
  <c r="N2901" i="8"/>
  <c r="H2901" i="8"/>
  <c r="F2901" i="8"/>
  <c r="S2900" i="8"/>
  <c r="R2900" i="8"/>
  <c r="Q2900" i="8"/>
  <c r="P2900" i="8"/>
  <c r="O2900" i="8"/>
  <c r="N2900" i="8"/>
  <c r="H2900" i="8"/>
  <c r="F2900" i="8"/>
  <c r="S2899" i="8"/>
  <c r="R2899" i="8"/>
  <c r="Q2899" i="8"/>
  <c r="P2899" i="8"/>
  <c r="O2899" i="8"/>
  <c r="N2899" i="8"/>
  <c r="H2899" i="8"/>
  <c r="F2899" i="8"/>
  <c r="S2898" i="8"/>
  <c r="R2898" i="8"/>
  <c r="Q2898" i="8"/>
  <c r="P2898" i="8"/>
  <c r="O2898" i="8"/>
  <c r="N2898" i="8"/>
  <c r="H2898" i="8"/>
  <c r="F2898" i="8"/>
  <c r="S2897" i="8"/>
  <c r="R2897" i="8"/>
  <c r="Q2897" i="8"/>
  <c r="P2897" i="8"/>
  <c r="O2897" i="8"/>
  <c r="N2897" i="8"/>
  <c r="H2897" i="8"/>
  <c r="F2897" i="8"/>
  <c r="S2896" i="8"/>
  <c r="R2896" i="8"/>
  <c r="Q2896" i="8"/>
  <c r="P2896" i="8"/>
  <c r="O2896" i="8"/>
  <c r="N2896" i="8"/>
  <c r="H2896" i="8"/>
  <c r="F2896" i="8"/>
  <c r="S2895" i="8"/>
  <c r="R2895" i="8"/>
  <c r="Q2895" i="8"/>
  <c r="P2895" i="8"/>
  <c r="O2895" i="8"/>
  <c r="N2895" i="8"/>
  <c r="H2895" i="8"/>
  <c r="F2895" i="8"/>
  <c r="S2894" i="8"/>
  <c r="R2894" i="8"/>
  <c r="Q2894" i="8"/>
  <c r="P2894" i="8"/>
  <c r="O2894" i="8"/>
  <c r="N2894" i="8"/>
  <c r="H2894" i="8"/>
  <c r="F2894" i="8"/>
  <c r="S2893" i="8"/>
  <c r="R2893" i="8"/>
  <c r="Q2893" i="8"/>
  <c r="P2893" i="8"/>
  <c r="O2893" i="8"/>
  <c r="N2893" i="8"/>
  <c r="H2893" i="8"/>
  <c r="F2893" i="8"/>
  <c r="S2892" i="8"/>
  <c r="R2892" i="8"/>
  <c r="Q2892" i="8"/>
  <c r="P2892" i="8"/>
  <c r="O2892" i="8"/>
  <c r="N2892" i="8"/>
  <c r="H2892" i="8"/>
  <c r="F2892" i="8"/>
  <c r="S2891" i="8"/>
  <c r="R2891" i="8"/>
  <c r="Q2891" i="8"/>
  <c r="P2891" i="8"/>
  <c r="O2891" i="8"/>
  <c r="H2891" i="8"/>
  <c r="F2891" i="8"/>
  <c r="S2890" i="8"/>
  <c r="R2890" i="8"/>
  <c r="Q2890" i="8"/>
  <c r="P2890" i="8"/>
  <c r="O2890" i="8"/>
  <c r="H2890" i="8"/>
  <c r="F2890" i="8"/>
  <c r="S2889" i="8"/>
  <c r="R2889" i="8"/>
  <c r="Q2889" i="8"/>
  <c r="P2889" i="8"/>
  <c r="O2889" i="8"/>
  <c r="N2889" i="8"/>
  <c r="H2889" i="8"/>
  <c r="F2889" i="8"/>
  <c r="S2888" i="8"/>
  <c r="R2888" i="8"/>
  <c r="Q2888" i="8"/>
  <c r="P2888" i="8"/>
  <c r="O2888" i="8"/>
  <c r="N2888" i="8"/>
  <c r="H2888" i="8"/>
  <c r="F2888" i="8"/>
  <c r="S2887" i="8"/>
  <c r="R2887" i="8"/>
  <c r="Q2887" i="8"/>
  <c r="P2887" i="8"/>
  <c r="O2887" i="8"/>
  <c r="H2887" i="8"/>
  <c r="F2887" i="8"/>
  <c r="S2886" i="8"/>
  <c r="R2886" i="8"/>
  <c r="Q2886" i="8"/>
  <c r="P2886" i="8"/>
  <c r="O2886" i="8"/>
  <c r="N2886" i="8"/>
  <c r="H2886" i="8"/>
  <c r="F2886" i="8"/>
  <c r="S2885" i="8"/>
  <c r="R2885" i="8"/>
  <c r="Q2885" i="8"/>
  <c r="P2885" i="8"/>
  <c r="O2885" i="8"/>
  <c r="N2885" i="8"/>
  <c r="H2885" i="8"/>
  <c r="F2885" i="8"/>
  <c r="S2884" i="8"/>
  <c r="R2884" i="8"/>
  <c r="Q2884" i="8"/>
  <c r="P2884" i="8"/>
  <c r="O2884" i="8"/>
  <c r="N2884" i="8"/>
  <c r="H2884" i="8"/>
  <c r="F2884" i="8"/>
  <c r="S2883" i="8"/>
  <c r="R2883" i="8"/>
  <c r="Q2883" i="8"/>
  <c r="P2883" i="8"/>
  <c r="O2883" i="8"/>
  <c r="N2883" i="8"/>
  <c r="H2883" i="8"/>
  <c r="F2883" i="8"/>
  <c r="S2882" i="8"/>
  <c r="R2882" i="8"/>
  <c r="Q2882" i="8"/>
  <c r="P2882" i="8"/>
  <c r="O2882" i="8"/>
  <c r="N2882" i="8"/>
  <c r="H2882" i="8"/>
  <c r="F2882" i="8"/>
  <c r="S2881" i="8"/>
  <c r="R2881" i="8"/>
  <c r="Q2881" i="8"/>
  <c r="P2881" i="8"/>
  <c r="O2881" i="8"/>
  <c r="N2881" i="8"/>
  <c r="H2881" i="8"/>
  <c r="F2881" i="8"/>
  <c r="S2880" i="8"/>
  <c r="R2880" i="8"/>
  <c r="Q2880" i="8"/>
  <c r="P2880" i="8"/>
  <c r="O2880" i="8"/>
  <c r="N2880" i="8"/>
  <c r="H2880" i="8"/>
  <c r="F2880" i="8"/>
  <c r="S2879" i="8"/>
  <c r="R2879" i="8"/>
  <c r="Q2879" i="8"/>
  <c r="P2879" i="8"/>
  <c r="O2879" i="8"/>
  <c r="N2879" i="8"/>
  <c r="H2879" i="8"/>
  <c r="F2879" i="8"/>
  <c r="S2878" i="8"/>
  <c r="R2878" i="8"/>
  <c r="Q2878" i="8"/>
  <c r="P2878" i="8"/>
  <c r="O2878" i="8"/>
  <c r="N2878" i="8"/>
  <c r="H2878" i="8"/>
  <c r="F2878" i="8"/>
  <c r="S2877" i="8"/>
  <c r="R2877" i="8"/>
  <c r="Q2877" i="8"/>
  <c r="P2877" i="8"/>
  <c r="O2877" i="8"/>
  <c r="N2877" i="8"/>
  <c r="H2877" i="8"/>
  <c r="F2877" i="8"/>
  <c r="S2876" i="8"/>
  <c r="R2876" i="8"/>
  <c r="Q2876" i="8"/>
  <c r="P2876" i="8"/>
  <c r="O2876" i="8"/>
  <c r="N2876" i="8"/>
  <c r="H2876" i="8"/>
  <c r="F2876" i="8"/>
  <c r="S2875" i="8"/>
  <c r="R2875" i="8"/>
  <c r="Q2875" i="8"/>
  <c r="P2875" i="8"/>
  <c r="O2875" i="8"/>
  <c r="N2875" i="8"/>
  <c r="H2875" i="8"/>
  <c r="F2875" i="8"/>
  <c r="S2874" i="8"/>
  <c r="R2874" i="8"/>
  <c r="Q2874" i="8"/>
  <c r="P2874" i="8"/>
  <c r="O2874" i="8"/>
  <c r="N2874" i="8"/>
  <c r="H2874" i="8"/>
  <c r="F2874" i="8"/>
  <c r="S2873" i="8"/>
  <c r="R2873" i="8"/>
  <c r="Q2873" i="8"/>
  <c r="P2873" i="8"/>
  <c r="O2873" i="8"/>
  <c r="H2873" i="8"/>
  <c r="F2873" i="8"/>
  <c r="S2872" i="8"/>
  <c r="R2872" i="8"/>
  <c r="Q2872" i="8"/>
  <c r="P2872" i="8"/>
  <c r="O2872" i="8"/>
  <c r="N2872" i="8"/>
  <c r="H2872" i="8"/>
  <c r="F2872" i="8"/>
  <c r="S2871" i="8"/>
  <c r="R2871" i="8"/>
  <c r="Q2871" i="8"/>
  <c r="P2871" i="8"/>
  <c r="O2871" i="8"/>
  <c r="N2871" i="8"/>
  <c r="H2871" i="8"/>
  <c r="F2871" i="8"/>
  <c r="S2870" i="8"/>
  <c r="R2870" i="8"/>
  <c r="Q2870" i="8"/>
  <c r="P2870" i="8"/>
  <c r="O2870" i="8"/>
  <c r="N2870" i="8"/>
  <c r="H2870" i="8"/>
  <c r="F2870" i="8"/>
  <c r="S2869" i="8"/>
  <c r="R2869" i="8"/>
  <c r="Q2869" i="8"/>
  <c r="P2869" i="8"/>
  <c r="O2869" i="8"/>
  <c r="N2869" i="8"/>
  <c r="H2869" i="8"/>
  <c r="F2869" i="8"/>
  <c r="S2868" i="8"/>
  <c r="R2868" i="8"/>
  <c r="Q2868" i="8"/>
  <c r="P2868" i="8"/>
  <c r="O2868" i="8"/>
  <c r="N2868" i="8"/>
  <c r="H2868" i="8"/>
  <c r="F2868" i="8"/>
  <c r="S2867" i="8"/>
  <c r="R2867" i="8"/>
  <c r="Q2867" i="8"/>
  <c r="P2867" i="8"/>
  <c r="O2867" i="8"/>
  <c r="N2867" i="8"/>
  <c r="H2867" i="8"/>
  <c r="F2867" i="8"/>
  <c r="S2866" i="8"/>
  <c r="R2866" i="8"/>
  <c r="Q2866" i="8"/>
  <c r="P2866" i="8"/>
  <c r="O2866" i="8"/>
  <c r="N2866" i="8"/>
  <c r="H2866" i="8"/>
  <c r="F2866" i="8"/>
  <c r="S2865" i="8"/>
  <c r="R2865" i="8"/>
  <c r="Q2865" i="8"/>
  <c r="P2865" i="8"/>
  <c r="O2865" i="8"/>
  <c r="N2865" i="8"/>
  <c r="H2865" i="8"/>
  <c r="F2865" i="8"/>
  <c r="S2864" i="8"/>
  <c r="R2864" i="8"/>
  <c r="Q2864" i="8"/>
  <c r="P2864" i="8"/>
  <c r="O2864" i="8"/>
  <c r="N2864" i="8"/>
  <c r="H2864" i="8"/>
  <c r="F2864" i="8"/>
  <c r="S2863" i="8"/>
  <c r="R2863" i="8"/>
  <c r="Q2863" i="8"/>
  <c r="P2863" i="8"/>
  <c r="O2863" i="8"/>
  <c r="N2863" i="8"/>
  <c r="H2863" i="8"/>
  <c r="F2863" i="8"/>
  <c r="S2862" i="8"/>
  <c r="R2862" i="8"/>
  <c r="Q2862" i="8"/>
  <c r="P2862" i="8"/>
  <c r="O2862" i="8"/>
  <c r="H2862" i="8"/>
  <c r="F2862" i="8"/>
  <c r="S2861" i="8"/>
  <c r="R2861" i="8"/>
  <c r="Q2861" i="8"/>
  <c r="P2861" i="8"/>
  <c r="O2861" i="8"/>
  <c r="N2861" i="8"/>
  <c r="H2861" i="8"/>
  <c r="F2861" i="8"/>
  <c r="S2860" i="8"/>
  <c r="R2860" i="8"/>
  <c r="Q2860" i="8"/>
  <c r="P2860" i="8"/>
  <c r="O2860" i="8"/>
  <c r="N2860" i="8"/>
  <c r="H2860" i="8"/>
  <c r="F2860" i="8"/>
  <c r="S2859" i="8"/>
  <c r="R2859" i="8"/>
  <c r="Q2859" i="8"/>
  <c r="P2859" i="8"/>
  <c r="O2859" i="8"/>
  <c r="N2859" i="8"/>
  <c r="H2859" i="8"/>
  <c r="F2859" i="8"/>
  <c r="S2858" i="8"/>
  <c r="R2858" i="8"/>
  <c r="Q2858" i="8"/>
  <c r="P2858" i="8"/>
  <c r="O2858" i="8"/>
  <c r="H2858" i="8"/>
  <c r="F2858" i="8"/>
  <c r="S2857" i="8"/>
  <c r="R2857" i="8"/>
  <c r="Q2857" i="8"/>
  <c r="P2857" i="8"/>
  <c r="O2857" i="8"/>
  <c r="H2857" i="8"/>
  <c r="F2857" i="8"/>
  <c r="S2856" i="8"/>
  <c r="R2856" i="8"/>
  <c r="Q2856" i="8"/>
  <c r="P2856" i="8"/>
  <c r="O2856" i="8"/>
  <c r="N2856" i="8"/>
  <c r="H2856" i="8"/>
  <c r="F2856" i="8"/>
  <c r="S2855" i="8"/>
  <c r="R2855" i="8"/>
  <c r="Q2855" i="8"/>
  <c r="P2855" i="8"/>
  <c r="O2855" i="8"/>
  <c r="N2855" i="8"/>
  <c r="H2855" i="8"/>
  <c r="F2855" i="8"/>
  <c r="S2854" i="8"/>
  <c r="R2854" i="8"/>
  <c r="Q2854" i="8"/>
  <c r="P2854" i="8"/>
  <c r="O2854" i="8"/>
  <c r="N2854" i="8"/>
  <c r="H2854" i="8"/>
  <c r="F2854" i="8"/>
  <c r="S2853" i="8"/>
  <c r="R2853" i="8"/>
  <c r="Q2853" i="8"/>
  <c r="P2853" i="8"/>
  <c r="O2853" i="8"/>
  <c r="N2853" i="8"/>
  <c r="H2853" i="8"/>
  <c r="F2853" i="8"/>
  <c r="S2852" i="8"/>
  <c r="R2852" i="8"/>
  <c r="Q2852" i="8"/>
  <c r="P2852" i="8"/>
  <c r="O2852" i="8"/>
  <c r="N2852" i="8"/>
  <c r="H2852" i="8"/>
  <c r="F2852" i="8"/>
  <c r="S2851" i="8"/>
  <c r="R2851" i="8"/>
  <c r="Q2851" i="8"/>
  <c r="P2851" i="8"/>
  <c r="O2851" i="8"/>
  <c r="N2851" i="8"/>
  <c r="H2851" i="8"/>
  <c r="F2851" i="8"/>
  <c r="S2850" i="8"/>
  <c r="R2850" i="8"/>
  <c r="Q2850" i="8"/>
  <c r="P2850" i="8"/>
  <c r="O2850" i="8"/>
  <c r="N2850" i="8"/>
  <c r="H2850" i="8"/>
  <c r="F2850" i="8"/>
  <c r="S2849" i="8"/>
  <c r="R2849" i="8"/>
  <c r="Q2849" i="8"/>
  <c r="P2849" i="8"/>
  <c r="O2849" i="8"/>
  <c r="H2849" i="8"/>
  <c r="F2849" i="8"/>
  <c r="S2848" i="8"/>
  <c r="R2848" i="8"/>
  <c r="Q2848" i="8"/>
  <c r="P2848" i="8"/>
  <c r="O2848" i="8"/>
  <c r="N2848" i="8"/>
  <c r="H2848" i="8"/>
  <c r="F2848" i="8"/>
  <c r="S2847" i="8"/>
  <c r="R2847" i="8"/>
  <c r="Q2847" i="8"/>
  <c r="P2847" i="8"/>
  <c r="O2847" i="8"/>
  <c r="N2847" i="8"/>
  <c r="H2847" i="8"/>
  <c r="F2847" i="8"/>
  <c r="S2846" i="8"/>
  <c r="R2846" i="8"/>
  <c r="Q2846" i="8"/>
  <c r="P2846" i="8"/>
  <c r="O2846" i="8"/>
  <c r="H2846" i="8"/>
  <c r="F2846" i="8"/>
  <c r="S2845" i="8"/>
  <c r="R2845" i="8"/>
  <c r="Q2845" i="8"/>
  <c r="P2845" i="8"/>
  <c r="O2845" i="8"/>
  <c r="N2845" i="8"/>
  <c r="H2845" i="8"/>
  <c r="F2845" i="8"/>
  <c r="S2844" i="8"/>
  <c r="R2844" i="8"/>
  <c r="Q2844" i="8"/>
  <c r="P2844" i="8"/>
  <c r="O2844" i="8"/>
  <c r="N2844" i="8"/>
  <c r="H2844" i="8"/>
  <c r="F2844" i="8"/>
  <c r="S2843" i="8"/>
  <c r="R2843" i="8"/>
  <c r="Q2843" i="8"/>
  <c r="P2843" i="8"/>
  <c r="O2843" i="8"/>
  <c r="N2843" i="8"/>
  <c r="H2843" i="8"/>
  <c r="F2843" i="8"/>
  <c r="S2842" i="8"/>
  <c r="R2842" i="8"/>
  <c r="Q2842" i="8"/>
  <c r="P2842" i="8"/>
  <c r="O2842" i="8"/>
  <c r="N2842" i="8"/>
  <c r="H2842" i="8"/>
  <c r="F2842" i="8"/>
  <c r="S2841" i="8"/>
  <c r="R2841" i="8"/>
  <c r="Q2841" i="8"/>
  <c r="P2841" i="8"/>
  <c r="O2841" i="8"/>
  <c r="N2841" i="8"/>
  <c r="H2841" i="8"/>
  <c r="F2841" i="8"/>
  <c r="S2840" i="8"/>
  <c r="R2840" i="8"/>
  <c r="Q2840" i="8"/>
  <c r="P2840" i="8"/>
  <c r="O2840" i="8"/>
  <c r="N2840" i="8"/>
  <c r="H2840" i="8"/>
  <c r="F2840" i="8"/>
  <c r="S2839" i="8"/>
  <c r="R2839" i="8"/>
  <c r="Q2839" i="8"/>
  <c r="P2839" i="8"/>
  <c r="O2839" i="8"/>
  <c r="H2839" i="8"/>
  <c r="F2839" i="8"/>
  <c r="S2838" i="8"/>
  <c r="R2838" i="8"/>
  <c r="Q2838" i="8"/>
  <c r="P2838" i="8"/>
  <c r="O2838" i="8"/>
  <c r="N2838" i="8"/>
  <c r="H2838" i="8"/>
  <c r="F2838" i="8"/>
  <c r="S2837" i="8"/>
  <c r="R2837" i="8"/>
  <c r="Q2837" i="8"/>
  <c r="P2837" i="8"/>
  <c r="O2837" i="8"/>
  <c r="N2837" i="8"/>
  <c r="H2837" i="8"/>
  <c r="F2837" i="8"/>
  <c r="S2836" i="8"/>
  <c r="R2836" i="8"/>
  <c r="Q2836" i="8"/>
  <c r="P2836" i="8"/>
  <c r="O2836" i="8"/>
  <c r="N2836" i="8"/>
  <c r="H2836" i="8"/>
  <c r="F2836" i="8"/>
  <c r="S2835" i="8"/>
  <c r="R2835" i="8"/>
  <c r="Q2835" i="8"/>
  <c r="P2835" i="8"/>
  <c r="O2835" i="8"/>
  <c r="N2835" i="8"/>
  <c r="H2835" i="8"/>
  <c r="F2835" i="8"/>
  <c r="S2834" i="8"/>
  <c r="R2834" i="8"/>
  <c r="Q2834" i="8"/>
  <c r="P2834" i="8"/>
  <c r="O2834" i="8"/>
  <c r="N2834" i="8"/>
  <c r="H2834" i="8"/>
  <c r="F2834" i="8"/>
  <c r="S2833" i="8"/>
  <c r="R2833" i="8"/>
  <c r="Q2833" i="8"/>
  <c r="P2833" i="8"/>
  <c r="O2833" i="8"/>
  <c r="N2833" i="8"/>
  <c r="H2833" i="8"/>
  <c r="F2833" i="8"/>
  <c r="S2832" i="8"/>
  <c r="R2832" i="8"/>
  <c r="Q2832" i="8"/>
  <c r="P2832" i="8"/>
  <c r="O2832" i="8"/>
  <c r="N2832" i="8"/>
  <c r="H2832" i="8"/>
  <c r="F2832" i="8"/>
  <c r="S2831" i="8"/>
  <c r="R2831" i="8"/>
  <c r="Q2831" i="8"/>
  <c r="P2831" i="8"/>
  <c r="O2831" i="8"/>
  <c r="N2831" i="8"/>
  <c r="H2831" i="8"/>
  <c r="F2831" i="8"/>
  <c r="S2830" i="8"/>
  <c r="R2830" i="8"/>
  <c r="Q2830" i="8"/>
  <c r="P2830" i="8"/>
  <c r="O2830" i="8"/>
  <c r="N2830" i="8"/>
  <c r="H2830" i="8"/>
  <c r="F2830" i="8"/>
  <c r="S2829" i="8"/>
  <c r="R2829" i="8"/>
  <c r="Q2829" i="8"/>
  <c r="P2829" i="8"/>
  <c r="O2829" i="8"/>
  <c r="N2829" i="8"/>
  <c r="H2829" i="8"/>
  <c r="F2829" i="8"/>
  <c r="S2828" i="8"/>
  <c r="R2828" i="8"/>
  <c r="Q2828" i="8"/>
  <c r="P2828" i="8"/>
  <c r="O2828" i="8"/>
  <c r="N2828" i="8"/>
  <c r="H2828" i="8"/>
  <c r="F2828" i="8"/>
  <c r="S2827" i="8"/>
  <c r="R2827" i="8"/>
  <c r="Q2827" i="8"/>
  <c r="P2827" i="8"/>
  <c r="O2827" i="8"/>
  <c r="N2827" i="8"/>
  <c r="H2827" i="8"/>
  <c r="F2827" i="8"/>
  <c r="S2826" i="8"/>
  <c r="R2826" i="8"/>
  <c r="Q2826" i="8"/>
  <c r="P2826" i="8"/>
  <c r="O2826" i="8"/>
  <c r="N2826" i="8"/>
  <c r="H2826" i="8"/>
  <c r="F2826" i="8"/>
  <c r="S2825" i="8"/>
  <c r="R2825" i="8"/>
  <c r="Q2825" i="8"/>
  <c r="P2825" i="8"/>
  <c r="O2825" i="8"/>
  <c r="N2825" i="8"/>
  <c r="H2825" i="8"/>
  <c r="F2825" i="8"/>
  <c r="S2824" i="8"/>
  <c r="R2824" i="8"/>
  <c r="Q2824" i="8"/>
  <c r="P2824" i="8"/>
  <c r="O2824" i="8"/>
  <c r="N2824" i="8"/>
  <c r="H2824" i="8"/>
  <c r="F2824" i="8"/>
  <c r="S2823" i="8"/>
  <c r="R2823" i="8"/>
  <c r="Q2823" i="8"/>
  <c r="P2823" i="8"/>
  <c r="O2823" i="8"/>
  <c r="N2823" i="8"/>
  <c r="H2823" i="8"/>
  <c r="F2823" i="8"/>
  <c r="S2822" i="8"/>
  <c r="R2822" i="8"/>
  <c r="Q2822" i="8"/>
  <c r="P2822" i="8"/>
  <c r="O2822" i="8"/>
  <c r="N2822" i="8"/>
  <c r="H2822" i="8"/>
  <c r="F2822" i="8"/>
  <c r="S2821" i="8"/>
  <c r="R2821" i="8"/>
  <c r="Q2821" i="8"/>
  <c r="P2821" i="8"/>
  <c r="O2821" i="8"/>
  <c r="N2821" i="8"/>
  <c r="H2821" i="8"/>
  <c r="F2821" i="8"/>
  <c r="S2820" i="8"/>
  <c r="R2820" i="8"/>
  <c r="Q2820" i="8"/>
  <c r="P2820" i="8"/>
  <c r="O2820" i="8"/>
  <c r="N2820" i="8"/>
  <c r="H2820" i="8"/>
  <c r="F2820" i="8"/>
  <c r="S2819" i="8"/>
  <c r="R2819" i="8"/>
  <c r="Q2819" i="8"/>
  <c r="P2819" i="8"/>
  <c r="O2819" i="8"/>
  <c r="N2819" i="8"/>
  <c r="H2819" i="8"/>
  <c r="F2819" i="8"/>
  <c r="S2818" i="8"/>
  <c r="R2818" i="8"/>
  <c r="Q2818" i="8"/>
  <c r="P2818" i="8"/>
  <c r="O2818" i="8"/>
  <c r="N2818" i="8"/>
  <c r="H2818" i="8"/>
  <c r="F2818" i="8"/>
  <c r="S2817" i="8"/>
  <c r="R2817" i="8"/>
  <c r="Q2817" i="8"/>
  <c r="P2817" i="8"/>
  <c r="O2817" i="8"/>
  <c r="N2817" i="8"/>
  <c r="H2817" i="8"/>
  <c r="F2817" i="8"/>
  <c r="S2816" i="8"/>
  <c r="R2816" i="8"/>
  <c r="Q2816" i="8"/>
  <c r="P2816" i="8"/>
  <c r="O2816" i="8"/>
  <c r="N2816" i="8"/>
  <c r="H2816" i="8"/>
  <c r="F2816" i="8"/>
  <c r="S2815" i="8"/>
  <c r="R2815" i="8"/>
  <c r="Q2815" i="8"/>
  <c r="P2815" i="8"/>
  <c r="O2815" i="8"/>
  <c r="N2815" i="8"/>
  <c r="H2815" i="8"/>
  <c r="F2815" i="8"/>
  <c r="S2814" i="8"/>
  <c r="R2814" i="8"/>
  <c r="Q2814" i="8"/>
  <c r="P2814" i="8"/>
  <c r="O2814" i="8"/>
  <c r="H2814" i="8"/>
  <c r="F2814" i="8"/>
  <c r="S2813" i="8"/>
  <c r="R2813" i="8"/>
  <c r="Q2813" i="8"/>
  <c r="P2813" i="8"/>
  <c r="O2813" i="8"/>
  <c r="N2813" i="8"/>
  <c r="H2813" i="8"/>
  <c r="F2813" i="8"/>
  <c r="S2812" i="8"/>
  <c r="R2812" i="8"/>
  <c r="Q2812" i="8"/>
  <c r="P2812" i="8"/>
  <c r="O2812" i="8"/>
  <c r="N2812" i="8"/>
  <c r="H2812" i="8"/>
  <c r="F2812" i="8"/>
  <c r="S2811" i="8"/>
  <c r="R2811" i="8"/>
  <c r="Q2811" i="8"/>
  <c r="P2811" i="8"/>
  <c r="O2811" i="8"/>
  <c r="N2811" i="8"/>
  <c r="H2811" i="8"/>
  <c r="F2811" i="8"/>
  <c r="S2810" i="8"/>
  <c r="R2810" i="8"/>
  <c r="Q2810" i="8"/>
  <c r="P2810" i="8"/>
  <c r="O2810" i="8"/>
  <c r="N2810" i="8"/>
  <c r="H2810" i="8"/>
  <c r="F2810" i="8"/>
  <c r="S2809" i="8"/>
  <c r="R2809" i="8"/>
  <c r="Q2809" i="8"/>
  <c r="P2809" i="8"/>
  <c r="O2809" i="8"/>
  <c r="H2809" i="8"/>
  <c r="F2809" i="8"/>
  <c r="S2808" i="8"/>
  <c r="R2808" i="8"/>
  <c r="Q2808" i="8"/>
  <c r="P2808" i="8"/>
  <c r="O2808" i="8"/>
  <c r="N2808" i="8"/>
  <c r="H2808" i="8"/>
  <c r="F2808" i="8"/>
  <c r="S2807" i="8"/>
  <c r="R2807" i="8"/>
  <c r="Q2807" i="8"/>
  <c r="P2807" i="8"/>
  <c r="O2807" i="8"/>
  <c r="N2807" i="8"/>
  <c r="H2807" i="8"/>
  <c r="F2807" i="8"/>
  <c r="S2806" i="8"/>
  <c r="R2806" i="8"/>
  <c r="Q2806" i="8"/>
  <c r="P2806" i="8"/>
  <c r="O2806" i="8"/>
  <c r="N2806" i="8"/>
  <c r="H2806" i="8"/>
  <c r="F2806" i="8"/>
  <c r="S2805" i="8"/>
  <c r="R2805" i="8"/>
  <c r="Q2805" i="8"/>
  <c r="P2805" i="8"/>
  <c r="O2805" i="8"/>
  <c r="N2805" i="8"/>
  <c r="H2805" i="8"/>
  <c r="F2805" i="8"/>
  <c r="S2804" i="8"/>
  <c r="R2804" i="8"/>
  <c r="Q2804" i="8"/>
  <c r="P2804" i="8"/>
  <c r="O2804" i="8"/>
  <c r="N2804" i="8"/>
  <c r="H2804" i="8"/>
  <c r="F2804" i="8"/>
  <c r="S2803" i="8"/>
  <c r="R2803" i="8"/>
  <c r="Q2803" i="8"/>
  <c r="P2803" i="8"/>
  <c r="O2803" i="8"/>
  <c r="N2803" i="8"/>
  <c r="H2803" i="8"/>
  <c r="F2803" i="8"/>
  <c r="S2802" i="8"/>
  <c r="R2802" i="8"/>
  <c r="Q2802" i="8"/>
  <c r="P2802" i="8"/>
  <c r="O2802" i="8"/>
  <c r="N2802" i="8"/>
  <c r="H2802" i="8"/>
  <c r="F2802" i="8"/>
  <c r="S2801" i="8"/>
  <c r="R2801" i="8"/>
  <c r="Q2801" i="8"/>
  <c r="P2801" i="8"/>
  <c r="O2801" i="8"/>
  <c r="N2801" i="8"/>
  <c r="H2801" i="8"/>
  <c r="F2801" i="8"/>
  <c r="S2800" i="8"/>
  <c r="R2800" i="8"/>
  <c r="Q2800" i="8"/>
  <c r="P2800" i="8"/>
  <c r="O2800" i="8"/>
  <c r="N2800" i="8"/>
  <c r="H2800" i="8"/>
  <c r="F2800" i="8"/>
  <c r="S2799" i="8"/>
  <c r="R2799" i="8"/>
  <c r="Q2799" i="8"/>
  <c r="P2799" i="8"/>
  <c r="O2799" i="8"/>
  <c r="N2799" i="8"/>
  <c r="H2799" i="8"/>
  <c r="F2799" i="8"/>
  <c r="S2798" i="8"/>
  <c r="R2798" i="8"/>
  <c r="Q2798" i="8"/>
  <c r="P2798" i="8"/>
  <c r="O2798" i="8"/>
  <c r="N2798" i="8"/>
  <c r="H2798" i="8"/>
  <c r="F2798" i="8"/>
  <c r="S2797" i="8"/>
  <c r="R2797" i="8"/>
  <c r="Q2797" i="8"/>
  <c r="P2797" i="8"/>
  <c r="O2797" i="8"/>
  <c r="N2797" i="8"/>
  <c r="H2797" i="8"/>
  <c r="F2797" i="8"/>
  <c r="S2796" i="8"/>
  <c r="R2796" i="8"/>
  <c r="Q2796" i="8"/>
  <c r="P2796" i="8"/>
  <c r="O2796" i="8"/>
  <c r="N2796" i="8"/>
  <c r="H2796" i="8"/>
  <c r="F2796" i="8"/>
  <c r="S2795" i="8"/>
  <c r="R2795" i="8"/>
  <c r="Q2795" i="8"/>
  <c r="P2795" i="8"/>
  <c r="O2795" i="8"/>
  <c r="N2795" i="8"/>
  <c r="H2795" i="8"/>
  <c r="F2795" i="8"/>
  <c r="S2794" i="8"/>
  <c r="R2794" i="8"/>
  <c r="Q2794" i="8"/>
  <c r="P2794" i="8"/>
  <c r="O2794" i="8"/>
  <c r="N2794" i="8"/>
  <c r="H2794" i="8"/>
  <c r="F2794" i="8"/>
  <c r="S2793" i="8"/>
  <c r="R2793" i="8"/>
  <c r="Q2793" i="8"/>
  <c r="P2793" i="8"/>
  <c r="O2793" i="8"/>
  <c r="N2793" i="8"/>
  <c r="H2793" i="8"/>
  <c r="F2793" i="8"/>
  <c r="S2792" i="8"/>
  <c r="R2792" i="8"/>
  <c r="Q2792" i="8"/>
  <c r="P2792" i="8"/>
  <c r="O2792" i="8"/>
  <c r="N2792" i="8"/>
  <c r="H2792" i="8"/>
  <c r="F2792" i="8"/>
  <c r="S2791" i="8"/>
  <c r="R2791" i="8"/>
  <c r="Q2791" i="8"/>
  <c r="P2791" i="8"/>
  <c r="O2791" i="8"/>
  <c r="N2791" i="8"/>
  <c r="H2791" i="8"/>
  <c r="F2791" i="8"/>
  <c r="S2790" i="8"/>
  <c r="R2790" i="8"/>
  <c r="Q2790" i="8"/>
  <c r="P2790" i="8"/>
  <c r="O2790" i="8"/>
  <c r="N2790" i="8"/>
  <c r="H2790" i="8"/>
  <c r="F2790" i="8"/>
  <c r="S2789" i="8"/>
  <c r="R2789" i="8"/>
  <c r="Q2789" i="8"/>
  <c r="P2789" i="8"/>
  <c r="O2789" i="8"/>
  <c r="N2789" i="8"/>
  <c r="H2789" i="8"/>
  <c r="F2789" i="8"/>
  <c r="S2788" i="8"/>
  <c r="R2788" i="8"/>
  <c r="Q2788" i="8"/>
  <c r="P2788" i="8"/>
  <c r="O2788" i="8"/>
  <c r="N2788" i="8"/>
  <c r="H2788" i="8"/>
  <c r="F2788" i="8"/>
  <c r="S2787" i="8"/>
  <c r="R2787" i="8"/>
  <c r="Q2787" i="8"/>
  <c r="P2787" i="8"/>
  <c r="O2787" i="8"/>
  <c r="N2787" i="8"/>
  <c r="H2787" i="8"/>
  <c r="F2787" i="8"/>
  <c r="S2786" i="8"/>
  <c r="R2786" i="8"/>
  <c r="Q2786" i="8"/>
  <c r="P2786" i="8"/>
  <c r="O2786" i="8"/>
  <c r="N2786" i="8"/>
  <c r="H2786" i="8"/>
  <c r="F2786" i="8"/>
  <c r="S2785" i="8"/>
  <c r="R2785" i="8"/>
  <c r="Q2785" i="8"/>
  <c r="P2785" i="8"/>
  <c r="O2785" i="8"/>
  <c r="H2785" i="8"/>
  <c r="F2785" i="8"/>
  <c r="S2784" i="8"/>
  <c r="R2784" i="8"/>
  <c r="Q2784" i="8"/>
  <c r="P2784" i="8"/>
  <c r="O2784" i="8"/>
  <c r="N2784" i="8"/>
  <c r="H2784" i="8"/>
  <c r="F2784" i="8"/>
  <c r="S2783" i="8"/>
  <c r="R2783" i="8"/>
  <c r="Q2783" i="8"/>
  <c r="P2783" i="8"/>
  <c r="O2783" i="8"/>
  <c r="H2783" i="8"/>
  <c r="F2783" i="8"/>
  <c r="S2782" i="8"/>
  <c r="R2782" i="8"/>
  <c r="Q2782" i="8"/>
  <c r="P2782" i="8"/>
  <c r="O2782" i="8"/>
  <c r="N2782" i="8"/>
  <c r="H2782" i="8"/>
  <c r="F2782" i="8"/>
  <c r="S2781" i="8"/>
  <c r="R2781" i="8"/>
  <c r="Q2781" i="8"/>
  <c r="P2781" i="8"/>
  <c r="O2781" i="8"/>
  <c r="N2781" i="8"/>
  <c r="H2781" i="8"/>
  <c r="F2781" i="8"/>
  <c r="S2780" i="8"/>
  <c r="R2780" i="8"/>
  <c r="Q2780" i="8"/>
  <c r="P2780" i="8"/>
  <c r="O2780" i="8"/>
  <c r="N2780" i="8"/>
  <c r="H2780" i="8"/>
  <c r="F2780" i="8"/>
  <c r="S2779" i="8"/>
  <c r="R2779" i="8"/>
  <c r="Q2779" i="8"/>
  <c r="P2779" i="8"/>
  <c r="O2779" i="8"/>
  <c r="N2779" i="8"/>
  <c r="H2779" i="8"/>
  <c r="F2779" i="8"/>
  <c r="S2778" i="8"/>
  <c r="R2778" i="8"/>
  <c r="Q2778" i="8"/>
  <c r="P2778" i="8"/>
  <c r="O2778" i="8"/>
  <c r="N2778" i="8"/>
  <c r="H2778" i="8"/>
  <c r="F2778" i="8"/>
  <c r="S2777" i="8"/>
  <c r="R2777" i="8"/>
  <c r="Q2777" i="8"/>
  <c r="P2777" i="8"/>
  <c r="O2777" i="8"/>
  <c r="H2777" i="8"/>
  <c r="F2777" i="8"/>
  <c r="S2776" i="8"/>
  <c r="R2776" i="8"/>
  <c r="Q2776" i="8"/>
  <c r="P2776" i="8"/>
  <c r="O2776" i="8"/>
  <c r="N2776" i="8"/>
  <c r="H2776" i="8"/>
  <c r="F2776" i="8"/>
  <c r="S2775" i="8"/>
  <c r="R2775" i="8"/>
  <c r="Q2775" i="8"/>
  <c r="P2775" i="8"/>
  <c r="O2775" i="8"/>
  <c r="N2775" i="8"/>
  <c r="H2775" i="8"/>
  <c r="F2775" i="8"/>
  <c r="S2774" i="8"/>
  <c r="R2774" i="8"/>
  <c r="Q2774" i="8"/>
  <c r="P2774" i="8"/>
  <c r="O2774" i="8"/>
  <c r="N2774" i="8"/>
  <c r="H2774" i="8"/>
  <c r="F2774" i="8"/>
  <c r="S2773" i="8"/>
  <c r="R2773" i="8"/>
  <c r="Q2773" i="8"/>
  <c r="P2773" i="8"/>
  <c r="O2773" i="8"/>
  <c r="N2773" i="8"/>
  <c r="H2773" i="8"/>
  <c r="F2773" i="8"/>
  <c r="S2772" i="8"/>
  <c r="R2772" i="8"/>
  <c r="Q2772" i="8"/>
  <c r="P2772" i="8"/>
  <c r="O2772" i="8"/>
  <c r="N2772" i="8"/>
  <c r="H2772" i="8"/>
  <c r="F2772" i="8"/>
  <c r="S2771" i="8"/>
  <c r="R2771" i="8"/>
  <c r="Q2771" i="8"/>
  <c r="P2771" i="8"/>
  <c r="O2771" i="8"/>
  <c r="H2771" i="8"/>
  <c r="F2771" i="8"/>
  <c r="S2770" i="8"/>
  <c r="R2770" i="8"/>
  <c r="Q2770" i="8"/>
  <c r="P2770" i="8"/>
  <c r="O2770" i="8"/>
  <c r="N2770" i="8"/>
  <c r="H2770" i="8"/>
  <c r="F2770" i="8"/>
  <c r="S2769" i="8"/>
  <c r="R2769" i="8"/>
  <c r="Q2769" i="8"/>
  <c r="P2769" i="8"/>
  <c r="O2769" i="8"/>
  <c r="N2769" i="8"/>
  <c r="H2769" i="8"/>
  <c r="F2769" i="8"/>
  <c r="S2768" i="8"/>
  <c r="R2768" i="8"/>
  <c r="Q2768" i="8"/>
  <c r="P2768" i="8"/>
  <c r="O2768" i="8"/>
  <c r="N2768" i="8"/>
  <c r="H2768" i="8"/>
  <c r="F2768" i="8"/>
  <c r="S2767" i="8"/>
  <c r="R2767" i="8"/>
  <c r="Q2767" i="8"/>
  <c r="P2767" i="8"/>
  <c r="O2767" i="8"/>
  <c r="N2767" i="8"/>
  <c r="H2767" i="8"/>
  <c r="F2767" i="8"/>
  <c r="S2766" i="8"/>
  <c r="R2766" i="8"/>
  <c r="Q2766" i="8"/>
  <c r="P2766" i="8"/>
  <c r="O2766" i="8"/>
  <c r="N2766" i="8"/>
  <c r="H2766" i="8"/>
  <c r="F2766" i="8"/>
  <c r="S2765" i="8"/>
  <c r="R2765" i="8"/>
  <c r="Q2765" i="8"/>
  <c r="P2765" i="8"/>
  <c r="O2765" i="8"/>
  <c r="N2765" i="8"/>
  <c r="H2765" i="8"/>
  <c r="F2765" i="8"/>
  <c r="S2764" i="8"/>
  <c r="R2764" i="8"/>
  <c r="Q2764" i="8"/>
  <c r="P2764" i="8"/>
  <c r="O2764" i="8"/>
  <c r="N2764" i="8"/>
  <c r="H2764" i="8"/>
  <c r="F2764" i="8"/>
  <c r="S2763" i="8"/>
  <c r="R2763" i="8"/>
  <c r="Q2763" i="8"/>
  <c r="P2763" i="8"/>
  <c r="O2763" i="8"/>
  <c r="N2763" i="8"/>
  <c r="H2763" i="8"/>
  <c r="F2763" i="8"/>
  <c r="S2762" i="8"/>
  <c r="R2762" i="8"/>
  <c r="Q2762" i="8"/>
  <c r="P2762" i="8"/>
  <c r="O2762" i="8"/>
  <c r="N2762" i="8"/>
  <c r="H2762" i="8"/>
  <c r="F2762" i="8"/>
  <c r="S2761" i="8"/>
  <c r="R2761" i="8"/>
  <c r="Q2761" i="8"/>
  <c r="P2761" i="8"/>
  <c r="O2761" i="8"/>
  <c r="N2761" i="8"/>
  <c r="H2761" i="8"/>
  <c r="F2761" i="8"/>
  <c r="S2760" i="8"/>
  <c r="R2760" i="8"/>
  <c r="Q2760" i="8"/>
  <c r="P2760" i="8"/>
  <c r="O2760" i="8"/>
  <c r="N2760" i="8"/>
  <c r="H2760" i="8"/>
  <c r="F2760" i="8"/>
  <c r="S2759" i="8"/>
  <c r="R2759" i="8"/>
  <c r="Q2759" i="8"/>
  <c r="P2759" i="8"/>
  <c r="O2759" i="8"/>
  <c r="N2759" i="8"/>
  <c r="H2759" i="8"/>
  <c r="F2759" i="8"/>
  <c r="S2758" i="8"/>
  <c r="R2758" i="8"/>
  <c r="Q2758" i="8"/>
  <c r="P2758" i="8"/>
  <c r="O2758" i="8"/>
  <c r="N2758" i="8"/>
  <c r="H2758" i="8"/>
  <c r="F2758" i="8"/>
  <c r="S2757" i="8"/>
  <c r="R2757" i="8"/>
  <c r="Q2757" i="8"/>
  <c r="P2757" i="8"/>
  <c r="O2757" i="8"/>
  <c r="N2757" i="8"/>
  <c r="H2757" i="8"/>
  <c r="F2757" i="8"/>
  <c r="S2756" i="8"/>
  <c r="R2756" i="8"/>
  <c r="Q2756" i="8"/>
  <c r="P2756" i="8"/>
  <c r="O2756" i="8"/>
  <c r="N2756" i="8"/>
  <c r="H2756" i="8"/>
  <c r="F2756" i="8"/>
  <c r="S2755" i="8"/>
  <c r="R2755" i="8"/>
  <c r="Q2755" i="8"/>
  <c r="P2755" i="8"/>
  <c r="O2755" i="8"/>
  <c r="N2755" i="8"/>
  <c r="H2755" i="8"/>
  <c r="F2755" i="8"/>
  <c r="S2754" i="8"/>
  <c r="R2754" i="8"/>
  <c r="Q2754" i="8"/>
  <c r="P2754" i="8"/>
  <c r="O2754" i="8"/>
  <c r="N2754" i="8"/>
  <c r="H2754" i="8"/>
  <c r="F2754" i="8"/>
  <c r="S2753" i="8"/>
  <c r="R2753" i="8"/>
  <c r="Q2753" i="8"/>
  <c r="P2753" i="8"/>
  <c r="O2753" i="8"/>
  <c r="N2753" i="8"/>
  <c r="H2753" i="8"/>
  <c r="F2753" i="8"/>
  <c r="S2752" i="8"/>
  <c r="R2752" i="8"/>
  <c r="Q2752" i="8"/>
  <c r="P2752" i="8"/>
  <c r="O2752" i="8"/>
  <c r="N2752" i="8"/>
  <c r="H2752" i="8"/>
  <c r="F2752" i="8"/>
  <c r="S2751" i="8"/>
  <c r="R2751" i="8"/>
  <c r="Q2751" i="8"/>
  <c r="P2751" i="8"/>
  <c r="O2751" i="8"/>
  <c r="N2751" i="8"/>
  <c r="H2751" i="8"/>
  <c r="F2751" i="8"/>
  <c r="S2750" i="8"/>
  <c r="R2750" i="8"/>
  <c r="Q2750" i="8"/>
  <c r="P2750" i="8"/>
  <c r="O2750" i="8"/>
  <c r="N2750" i="8"/>
  <c r="H2750" i="8"/>
  <c r="F2750" i="8"/>
  <c r="S2749" i="8"/>
  <c r="R2749" i="8"/>
  <c r="Q2749" i="8"/>
  <c r="P2749" i="8"/>
  <c r="O2749" i="8"/>
  <c r="N2749" i="8"/>
  <c r="H2749" i="8"/>
  <c r="F2749" i="8"/>
  <c r="S2748" i="8"/>
  <c r="R2748" i="8"/>
  <c r="Q2748" i="8"/>
  <c r="P2748" i="8"/>
  <c r="O2748" i="8"/>
  <c r="N2748" i="8"/>
  <c r="H2748" i="8"/>
  <c r="F2748" i="8"/>
  <c r="S2747" i="8"/>
  <c r="R2747" i="8"/>
  <c r="Q2747" i="8"/>
  <c r="P2747" i="8"/>
  <c r="O2747" i="8"/>
  <c r="N2747" i="8"/>
  <c r="H2747" i="8"/>
  <c r="F2747" i="8"/>
  <c r="S2746" i="8"/>
  <c r="R2746" i="8"/>
  <c r="Q2746" i="8"/>
  <c r="P2746" i="8"/>
  <c r="O2746" i="8"/>
  <c r="N2746" i="8"/>
  <c r="H2746" i="8"/>
  <c r="F2746" i="8"/>
  <c r="S2745" i="8"/>
  <c r="R2745" i="8"/>
  <c r="Q2745" i="8"/>
  <c r="P2745" i="8"/>
  <c r="O2745" i="8"/>
  <c r="N2745" i="8"/>
  <c r="H2745" i="8"/>
  <c r="F2745" i="8"/>
  <c r="S2744" i="8"/>
  <c r="R2744" i="8"/>
  <c r="Q2744" i="8"/>
  <c r="P2744" i="8"/>
  <c r="O2744" i="8"/>
  <c r="N2744" i="8"/>
  <c r="H2744" i="8"/>
  <c r="F2744" i="8"/>
  <c r="S2743" i="8"/>
  <c r="R2743" i="8"/>
  <c r="Q2743" i="8"/>
  <c r="P2743" i="8"/>
  <c r="O2743" i="8"/>
  <c r="N2743" i="8"/>
  <c r="H2743" i="8"/>
  <c r="F2743" i="8"/>
  <c r="S2742" i="8"/>
  <c r="R2742" i="8"/>
  <c r="Q2742" i="8"/>
  <c r="P2742" i="8"/>
  <c r="O2742" i="8"/>
  <c r="N2742" i="8"/>
  <c r="H2742" i="8"/>
  <c r="F2742" i="8"/>
  <c r="S2741" i="8"/>
  <c r="R2741" i="8"/>
  <c r="Q2741" i="8"/>
  <c r="P2741" i="8"/>
  <c r="O2741" i="8"/>
  <c r="N2741" i="8"/>
  <c r="H2741" i="8"/>
  <c r="F2741" i="8"/>
  <c r="S2740" i="8"/>
  <c r="R2740" i="8"/>
  <c r="Q2740" i="8"/>
  <c r="P2740" i="8"/>
  <c r="O2740" i="8"/>
  <c r="N2740" i="8"/>
  <c r="H2740" i="8"/>
  <c r="F2740" i="8"/>
  <c r="S2739" i="8"/>
  <c r="R2739" i="8"/>
  <c r="Q2739" i="8"/>
  <c r="P2739" i="8"/>
  <c r="O2739" i="8"/>
  <c r="N2739" i="8"/>
  <c r="H2739" i="8"/>
  <c r="F2739" i="8"/>
  <c r="S2738" i="8"/>
  <c r="R2738" i="8"/>
  <c r="Q2738" i="8"/>
  <c r="P2738" i="8"/>
  <c r="O2738" i="8"/>
  <c r="N2738" i="8"/>
  <c r="H2738" i="8"/>
  <c r="F2738" i="8"/>
  <c r="S2737" i="8"/>
  <c r="R2737" i="8"/>
  <c r="Q2737" i="8"/>
  <c r="P2737" i="8"/>
  <c r="O2737" i="8"/>
  <c r="N2737" i="8"/>
  <c r="H2737" i="8"/>
  <c r="F2737" i="8"/>
  <c r="S2736" i="8"/>
  <c r="R2736" i="8"/>
  <c r="Q2736" i="8"/>
  <c r="P2736" i="8"/>
  <c r="O2736" i="8"/>
  <c r="N2736" i="8"/>
  <c r="H2736" i="8"/>
  <c r="F2736" i="8"/>
  <c r="S2735" i="8"/>
  <c r="R2735" i="8"/>
  <c r="Q2735" i="8"/>
  <c r="P2735" i="8"/>
  <c r="O2735" i="8"/>
  <c r="N2735" i="8"/>
  <c r="H2735" i="8"/>
  <c r="F2735" i="8"/>
  <c r="S2734" i="8"/>
  <c r="R2734" i="8"/>
  <c r="Q2734" i="8"/>
  <c r="P2734" i="8"/>
  <c r="O2734" i="8"/>
  <c r="N2734" i="8"/>
  <c r="H2734" i="8"/>
  <c r="F2734" i="8"/>
  <c r="S2733" i="8"/>
  <c r="R2733" i="8"/>
  <c r="Q2733" i="8"/>
  <c r="P2733" i="8"/>
  <c r="O2733" i="8"/>
  <c r="H2733" i="8"/>
  <c r="F2733" i="8"/>
  <c r="S2732" i="8"/>
  <c r="R2732" i="8"/>
  <c r="Q2732" i="8"/>
  <c r="P2732" i="8"/>
  <c r="O2732" i="8"/>
  <c r="N2732" i="8"/>
  <c r="H2732" i="8"/>
  <c r="F2732" i="8"/>
  <c r="S2731" i="8"/>
  <c r="R2731" i="8"/>
  <c r="Q2731" i="8"/>
  <c r="P2731" i="8"/>
  <c r="O2731" i="8"/>
  <c r="N2731" i="8"/>
  <c r="H2731" i="8"/>
  <c r="F2731" i="8"/>
  <c r="S2730" i="8"/>
  <c r="R2730" i="8"/>
  <c r="Q2730" i="8"/>
  <c r="P2730" i="8"/>
  <c r="O2730" i="8"/>
  <c r="N2730" i="8"/>
  <c r="H2730" i="8"/>
  <c r="F2730" i="8"/>
  <c r="S2729" i="8"/>
  <c r="R2729" i="8"/>
  <c r="Q2729" i="8"/>
  <c r="P2729" i="8"/>
  <c r="O2729" i="8"/>
  <c r="N2729" i="8"/>
  <c r="H2729" i="8"/>
  <c r="F2729" i="8"/>
  <c r="S2728" i="8"/>
  <c r="R2728" i="8"/>
  <c r="Q2728" i="8"/>
  <c r="P2728" i="8"/>
  <c r="O2728" i="8"/>
  <c r="N2728" i="8"/>
  <c r="H2728" i="8"/>
  <c r="F2728" i="8"/>
  <c r="S2727" i="8"/>
  <c r="R2727" i="8"/>
  <c r="Q2727" i="8"/>
  <c r="P2727" i="8"/>
  <c r="O2727" i="8"/>
  <c r="N2727" i="8"/>
  <c r="H2727" i="8"/>
  <c r="F2727" i="8"/>
  <c r="S2726" i="8"/>
  <c r="R2726" i="8"/>
  <c r="Q2726" i="8"/>
  <c r="P2726" i="8"/>
  <c r="O2726" i="8"/>
  <c r="N2726" i="8"/>
  <c r="H2726" i="8"/>
  <c r="F2726" i="8"/>
  <c r="S2725" i="8"/>
  <c r="R2725" i="8"/>
  <c r="Q2725" i="8"/>
  <c r="P2725" i="8"/>
  <c r="O2725" i="8"/>
  <c r="N2725" i="8"/>
  <c r="H2725" i="8"/>
  <c r="F2725" i="8"/>
  <c r="S2724" i="8"/>
  <c r="R2724" i="8"/>
  <c r="Q2724" i="8"/>
  <c r="P2724" i="8"/>
  <c r="O2724" i="8"/>
  <c r="N2724" i="8"/>
  <c r="H2724" i="8"/>
  <c r="F2724" i="8"/>
  <c r="S2723" i="8"/>
  <c r="R2723" i="8"/>
  <c r="Q2723" i="8"/>
  <c r="P2723" i="8"/>
  <c r="O2723" i="8"/>
  <c r="N2723" i="8"/>
  <c r="H2723" i="8"/>
  <c r="F2723" i="8"/>
  <c r="S2722" i="8"/>
  <c r="R2722" i="8"/>
  <c r="Q2722" i="8"/>
  <c r="P2722" i="8"/>
  <c r="O2722" i="8"/>
  <c r="N2722" i="8"/>
  <c r="H2722" i="8"/>
  <c r="F2722" i="8"/>
  <c r="S2721" i="8"/>
  <c r="R2721" i="8"/>
  <c r="Q2721" i="8"/>
  <c r="P2721" i="8"/>
  <c r="O2721" i="8"/>
  <c r="N2721" i="8"/>
  <c r="H2721" i="8"/>
  <c r="F2721" i="8"/>
  <c r="S2720" i="8"/>
  <c r="R2720" i="8"/>
  <c r="Q2720" i="8"/>
  <c r="P2720" i="8"/>
  <c r="O2720" i="8"/>
  <c r="N2720" i="8"/>
  <c r="H2720" i="8"/>
  <c r="F2720" i="8"/>
  <c r="S2719" i="8"/>
  <c r="R2719" i="8"/>
  <c r="Q2719" i="8"/>
  <c r="P2719" i="8"/>
  <c r="O2719" i="8"/>
  <c r="N2719" i="8"/>
  <c r="H2719" i="8"/>
  <c r="F2719" i="8"/>
  <c r="S2718" i="8"/>
  <c r="R2718" i="8"/>
  <c r="Q2718" i="8"/>
  <c r="P2718" i="8"/>
  <c r="O2718" i="8"/>
  <c r="N2718" i="8"/>
  <c r="H2718" i="8"/>
  <c r="F2718" i="8"/>
  <c r="S2717" i="8"/>
  <c r="R2717" i="8"/>
  <c r="Q2717" i="8"/>
  <c r="P2717" i="8"/>
  <c r="O2717" i="8"/>
  <c r="N2717" i="8"/>
  <c r="H2717" i="8"/>
  <c r="F2717" i="8"/>
  <c r="S2716" i="8"/>
  <c r="R2716" i="8"/>
  <c r="Q2716" i="8"/>
  <c r="P2716" i="8"/>
  <c r="O2716" i="8"/>
  <c r="N2716" i="8"/>
  <c r="H2716" i="8"/>
  <c r="F2716" i="8"/>
  <c r="S2715" i="8"/>
  <c r="R2715" i="8"/>
  <c r="Q2715" i="8"/>
  <c r="P2715" i="8"/>
  <c r="O2715" i="8"/>
  <c r="N2715" i="8"/>
  <c r="H2715" i="8"/>
  <c r="F2715" i="8"/>
  <c r="S2714" i="8"/>
  <c r="R2714" i="8"/>
  <c r="Q2714" i="8"/>
  <c r="P2714" i="8"/>
  <c r="O2714" i="8"/>
  <c r="H2714" i="8"/>
  <c r="F2714" i="8"/>
  <c r="S2713" i="8"/>
  <c r="R2713" i="8"/>
  <c r="Q2713" i="8"/>
  <c r="P2713" i="8"/>
  <c r="O2713" i="8"/>
  <c r="N2713" i="8"/>
  <c r="H2713" i="8"/>
  <c r="F2713" i="8"/>
  <c r="S2712" i="8"/>
  <c r="R2712" i="8"/>
  <c r="Q2712" i="8"/>
  <c r="P2712" i="8"/>
  <c r="O2712" i="8"/>
  <c r="N2712" i="8"/>
  <c r="H2712" i="8"/>
  <c r="F2712" i="8"/>
  <c r="S2711" i="8"/>
  <c r="R2711" i="8"/>
  <c r="Q2711" i="8"/>
  <c r="P2711" i="8"/>
  <c r="O2711" i="8"/>
  <c r="N2711" i="8"/>
  <c r="H2711" i="8"/>
  <c r="F2711" i="8"/>
  <c r="S2710" i="8"/>
  <c r="R2710" i="8"/>
  <c r="Q2710" i="8"/>
  <c r="P2710" i="8"/>
  <c r="O2710" i="8"/>
  <c r="N2710" i="8"/>
  <c r="H2710" i="8"/>
  <c r="F2710" i="8"/>
  <c r="S2709" i="8"/>
  <c r="R2709" i="8"/>
  <c r="Q2709" i="8"/>
  <c r="P2709" i="8"/>
  <c r="O2709" i="8"/>
  <c r="N2709" i="8"/>
  <c r="H2709" i="8"/>
  <c r="F2709" i="8"/>
  <c r="S2708" i="8"/>
  <c r="R2708" i="8"/>
  <c r="Q2708" i="8"/>
  <c r="P2708" i="8"/>
  <c r="O2708" i="8"/>
  <c r="H2708" i="8"/>
  <c r="F2708" i="8"/>
  <c r="S2707" i="8"/>
  <c r="R2707" i="8"/>
  <c r="Q2707" i="8"/>
  <c r="P2707" i="8"/>
  <c r="O2707" i="8"/>
  <c r="N2707" i="8"/>
  <c r="H2707" i="8"/>
  <c r="F2707" i="8"/>
  <c r="S2706" i="8"/>
  <c r="R2706" i="8"/>
  <c r="Q2706" i="8"/>
  <c r="P2706" i="8"/>
  <c r="O2706" i="8"/>
  <c r="N2706" i="8"/>
  <c r="H2706" i="8"/>
  <c r="F2706" i="8"/>
  <c r="S2705" i="8"/>
  <c r="R2705" i="8"/>
  <c r="Q2705" i="8"/>
  <c r="P2705" i="8"/>
  <c r="O2705" i="8"/>
  <c r="N2705" i="8"/>
  <c r="H2705" i="8"/>
  <c r="F2705" i="8"/>
  <c r="S2704" i="8"/>
  <c r="R2704" i="8"/>
  <c r="Q2704" i="8"/>
  <c r="P2704" i="8"/>
  <c r="O2704" i="8"/>
  <c r="N2704" i="8"/>
  <c r="H2704" i="8"/>
  <c r="F2704" i="8"/>
  <c r="S2703" i="8"/>
  <c r="R2703" i="8"/>
  <c r="Q2703" i="8"/>
  <c r="P2703" i="8"/>
  <c r="O2703" i="8"/>
  <c r="N2703" i="8"/>
  <c r="H2703" i="8"/>
  <c r="F2703" i="8"/>
  <c r="S2702" i="8"/>
  <c r="R2702" i="8"/>
  <c r="Q2702" i="8"/>
  <c r="P2702" i="8"/>
  <c r="O2702" i="8"/>
  <c r="N2702" i="8"/>
  <c r="H2702" i="8"/>
  <c r="F2702" i="8"/>
  <c r="S2701" i="8"/>
  <c r="R2701" i="8"/>
  <c r="Q2701" i="8"/>
  <c r="P2701" i="8"/>
  <c r="O2701" i="8"/>
  <c r="N2701" i="8"/>
  <c r="H2701" i="8"/>
  <c r="F2701" i="8"/>
  <c r="S2700" i="8"/>
  <c r="R2700" i="8"/>
  <c r="Q2700" i="8"/>
  <c r="P2700" i="8"/>
  <c r="O2700" i="8"/>
  <c r="N2700" i="8"/>
  <c r="H2700" i="8"/>
  <c r="F2700" i="8"/>
  <c r="S2699" i="8"/>
  <c r="R2699" i="8"/>
  <c r="Q2699" i="8"/>
  <c r="P2699" i="8"/>
  <c r="O2699" i="8"/>
  <c r="N2699" i="8"/>
  <c r="H2699" i="8"/>
  <c r="F2699" i="8"/>
  <c r="S2698" i="8"/>
  <c r="R2698" i="8"/>
  <c r="Q2698" i="8"/>
  <c r="P2698" i="8"/>
  <c r="O2698" i="8"/>
  <c r="N2698" i="8"/>
  <c r="H2698" i="8"/>
  <c r="F2698" i="8"/>
  <c r="S2697" i="8"/>
  <c r="R2697" i="8"/>
  <c r="Q2697" i="8"/>
  <c r="P2697" i="8"/>
  <c r="O2697" i="8"/>
  <c r="N2697" i="8"/>
  <c r="H2697" i="8"/>
  <c r="F2697" i="8"/>
  <c r="S2696" i="8"/>
  <c r="R2696" i="8"/>
  <c r="Q2696" i="8"/>
  <c r="P2696" i="8"/>
  <c r="O2696" i="8"/>
  <c r="N2696" i="8"/>
  <c r="H2696" i="8"/>
  <c r="F2696" i="8"/>
  <c r="S2695" i="8"/>
  <c r="R2695" i="8"/>
  <c r="Q2695" i="8"/>
  <c r="P2695" i="8"/>
  <c r="O2695" i="8"/>
  <c r="N2695" i="8"/>
  <c r="H2695" i="8"/>
  <c r="F2695" i="8"/>
  <c r="S2694" i="8"/>
  <c r="R2694" i="8"/>
  <c r="Q2694" i="8"/>
  <c r="P2694" i="8"/>
  <c r="O2694" i="8"/>
  <c r="N2694" i="8"/>
  <c r="H2694" i="8"/>
  <c r="F2694" i="8"/>
  <c r="S2693" i="8"/>
  <c r="R2693" i="8"/>
  <c r="Q2693" i="8"/>
  <c r="P2693" i="8"/>
  <c r="O2693" i="8"/>
  <c r="N2693" i="8"/>
  <c r="H2693" i="8"/>
  <c r="F2693" i="8"/>
  <c r="S2692" i="8"/>
  <c r="R2692" i="8"/>
  <c r="Q2692" i="8"/>
  <c r="P2692" i="8"/>
  <c r="O2692" i="8"/>
  <c r="N2692" i="8"/>
  <c r="H2692" i="8"/>
  <c r="F2692" i="8"/>
  <c r="S2691" i="8"/>
  <c r="R2691" i="8"/>
  <c r="Q2691" i="8"/>
  <c r="P2691" i="8"/>
  <c r="O2691" i="8"/>
  <c r="N2691" i="8"/>
  <c r="H2691" i="8"/>
  <c r="F2691" i="8"/>
  <c r="S2690" i="8"/>
  <c r="R2690" i="8"/>
  <c r="Q2690" i="8"/>
  <c r="P2690" i="8"/>
  <c r="O2690" i="8"/>
  <c r="H2690" i="8"/>
  <c r="F2690" i="8"/>
  <c r="S2689" i="8"/>
  <c r="R2689" i="8"/>
  <c r="Q2689" i="8"/>
  <c r="P2689" i="8"/>
  <c r="O2689" i="8"/>
  <c r="N2689" i="8"/>
  <c r="H2689" i="8"/>
  <c r="F2689" i="8"/>
  <c r="S2688" i="8"/>
  <c r="R2688" i="8"/>
  <c r="Q2688" i="8"/>
  <c r="P2688" i="8"/>
  <c r="O2688" i="8"/>
  <c r="N2688" i="8"/>
  <c r="H2688" i="8"/>
  <c r="F2688" i="8"/>
  <c r="S2687" i="8"/>
  <c r="R2687" i="8"/>
  <c r="Q2687" i="8"/>
  <c r="P2687" i="8"/>
  <c r="O2687" i="8"/>
  <c r="N2687" i="8"/>
  <c r="H2687" i="8"/>
  <c r="F2687" i="8"/>
  <c r="S2686" i="8"/>
  <c r="R2686" i="8"/>
  <c r="Q2686" i="8"/>
  <c r="P2686" i="8"/>
  <c r="O2686" i="8"/>
  <c r="N2686" i="8"/>
  <c r="H2686" i="8"/>
  <c r="F2686" i="8"/>
  <c r="S2685" i="8"/>
  <c r="R2685" i="8"/>
  <c r="Q2685" i="8"/>
  <c r="P2685" i="8"/>
  <c r="O2685" i="8"/>
  <c r="H2685" i="8"/>
  <c r="F2685" i="8"/>
  <c r="S2684" i="8"/>
  <c r="R2684" i="8"/>
  <c r="Q2684" i="8"/>
  <c r="P2684" i="8"/>
  <c r="O2684" i="8"/>
  <c r="N2684" i="8"/>
  <c r="H2684" i="8"/>
  <c r="F2684" i="8"/>
  <c r="S2683" i="8"/>
  <c r="R2683" i="8"/>
  <c r="Q2683" i="8"/>
  <c r="P2683" i="8"/>
  <c r="O2683" i="8"/>
  <c r="N2683" i="8"/>
  <c r="H2683" i="8"/>
  <c r="F2683" i="8"/>
  <c r="S2682" i="8"/>
  <c r="R2682" i="8"/>
  <c r="Q2682" i="8"/>
  <c r="P2682" i="8"/>
  <c r="O2682" i="8"/>
  <c r="N2682" i="8"/>
  <c r="H2682" i="8"/>
  <c r="F2682" i="8"/>
  <c r="S2681" i="8"/>
  <c r="R2681" i="8"/>
  <c r="Q2681" i="8"/>
  <c r="P2681" i="8"/>
  <c r="O2681" i="8"/>
  <c r="N2681" i="8"/>
  <c r="H2681" i="8"/>
  <c r="F2681" i="8"/>
  <c r="S2680" i="8"/>
  <c r="R2680" i="8"/>
  <c r="Q2680" i="8"/>
  <c r="P2680" i="8"/>
  <c r="O2680" i="8"/>
  <c r="N2680" i="8"/>
  <c r="H2680" i="8"/>
  <c r="F2680" i="8"/>
  <c r="S2679" i="8"/>
  <c r="R2679" i="8"/>
  <c r="Q2679" i="8"/>
  <c r="P2679" i="8"/>
  <c r="O2679" i="8"/>
  <c r="N2679" i="8"/>
  <c r="H2679" i="8"/>
  <c r="F2679" i="8"/>
  <c r="S2678" i="8"/>
  <c r="R2678" i="8"/>
  <c r="Q2678" i="8"/>
  <c r="P2678" i="8"/>
  <c r="O2678" i="8"/>
  <c r="H2678" i="8"/>
  <c r="F2678" i="8"/>
  <c r="S2677" i="8"/>
  <c r="R2677" i="8"/>
  <c r="Q2677" i="8"/>
  <c r="P2677" i="8"/>
  <c r="O2677" i="8"/>
  <c r="N2677" i="8"/>
  <c r="H2677" i="8"/>
  <c r="F2677" i="8"/>
  <c r="S2676" i="8"/>
  <c r="R2676" i="8"/>
  <c r="Q2676" i="8"/>
  <c r="P2676" i="8"/>
  <c r="O2676" i="8"/>
  <c r="N2676" i="8"/>
  <c r="H2676" i="8"/>
  <c r="F2676" i="8"/>
  <c r="S2675" i="8"/>
  <c r="R2675" i="8"/>
  <c r="Q2675" i="8"/>
  <c r="P2675" i="8"/>
  <c r="O2675" i="8"/>
  <c r="N2675" i="8"/>
  <c r="H2675" i="8"/>
  <c r="F2675" i="8"/>
  <c r="S2674" i="8"/>
  <c r="R2674" i="8"/>
  <c r="Q2674" i="8"/>
  <c r="P2674" i="8"/>
  <c r="O2674" i="8"/>
  <c r="N2674" i="8"/>
  <c r="H2674" i="8"/>
  <c r="F2674" i="8"/>
  <c r="S2673" i="8"/>
  <c r="R2673" i="8"/>
  <c r="Q2673" i="8"/>
  <c r="P2673" i="8"/>
  <c r="O2673" i="8"/>
  <c r="N2673" i="8"/>
  <c r="H2673" i="8"/>
  <c r="F2673" i="8"/>
  <c r="S2672" i="8"/>
  <c r="R2672" i="8"/>
  <c r="Q2672" i="8"/>
  <c r="P2672" i="8"/>
  <c r="O2672" i="8"/>
  <c r="N2672" i="8"/>
  <c r="H2672" i="8"/>
  <c r="F2672" i="8"/>
  <c r="S2671" i="8"/>
  <c r="R2671" i="8"/>
  <c r="Q2671" i="8"/>
  <c r="P2671" i="8"/>
  <c r="O2671" i="8"/>
  <c r="N2671" i="8"/>
  <c r="H2671" i="8"/>
  <c r="F2671" i="8"/>
  <c r="S2670" i="8"/>
  <c r="R2670" i="8"/>
  <c r="Q2670" i="8"/>
  <c r="P2670" i="8"/>
  <c r="O2670" i="8"/>
  <c r="N2670" i="8"/>
  <c r="H2670" i="8"/>
  <c r="F2670" i="8"/>
  <c r="S2669" i="8"/>
  <c r="R2669" i="8"/>
  <c r="Q2669" i="8"/>
  <c r="P2669" i="8"/>
  <c r="O2669" i="8"/>
  <c r="N2669" i="8"/>
  <c r="H2669" i="8"/>
  <c r="F2669" i="8"/>
  <c r="S2668" i="8"/>
  <c r="R2668" i="8"/>
  <c r="Q2668" i="8"/>
  <c r="P2668" i="8"/>
  <c r="O2668" i="8"/>
  <c r="N2668" i="8"/>
  <c r="H2668" i="8"/>
  <c r="F2668" i="8"/>
  <c r="S2667" i="8"/>
  <c r="R2667" i="8"/>
  <c r="Q2667" i="8"/>
  <c r="P2667" i="8"/>
  <c r="O2667" i="8"/>
  <c r="N2667" i="8"/>
  <c r="H2667" i="8"/>
  <c r="F2667" i="8"/>
  <c r="S2666" i="8"/>
  <c r="R2666" i="8"/>
  <c r="Q2666" i="8"/>
  <c r="P2666" i="8"/>
  <c r="O2666" i="8"/>
  <c r="N2666" i="8"/>
  <c r="H2666" i="8"/>
  <c r="F2666" i="8"/>
  <c r="S2665" i="8"/>
  <c r="R2665" i="8"/>
  <c r="Q2665" i="8"/>
  <c r="P2665" i="8"/>
  <c r="O2665" i="8"/>
  <c r="N2665" i="8"/>
  <c r="H2665" i="8"/>
  <c r="F2665" i="8"/>
  <c r="S2664" i="8"/>
  <c r="R2664" i="8"/>
  <c r="Q2664" i="8"/>
  <c r="P2664" i="8"/>
  <c r="O2664" i="8"/>
  <c r="H2664" i="8"/>
  <c r="F2664" i="8"/>
  <c r="S2663" i="8"/>
  <c r="R2663" i="8"/>
  <c r="Q2663" i="8"/>
  <c r="P2663" i="8"/>
  <c r="O2663" i="8"/>
  <c r="N2663" i="8"/>
  <c r="H2663" i="8"/>
  <c r="F2663" i="8"/>
  <c r="S2662" i="8"/>
  <c r="R2662" i="8"/>
  <c r="Q2662" i="8"/>
  <c r="P2662" i="8"/>
  <c r="O2662" i="8"/>
  <c r="N2662" i="8"/>
  <c r="H2662" i="8"/>
  <c r="F2662" i="8"/>
  <c r="S2661" i="8"/>
  <c r="R2661" i="8"/>
  <c r="Q2661" i="8"/>
  <c r="P2661" i="8"/>
  <c r="O2661" i="8"/>
  <c r="H2661" i="8"/>
  <c r="F2661" i="8"/>
  <c r="S2660" i="8"/>
  <c r="R2660" i="8"/>
  <c r="Q2660" i="8"/>
  <c r="P2660" i="8"/>
  <c r="O2660" i="8"/>
  <c r="N2660" i="8"/>
  <c r="H2660" i="8"/>
  <c r="F2660" i="8"/>
  <c r="S2659" i="8"/>
  <c r="R2659" i="8"/>
  <c r="Q2659" i="8"/>
  <c r="P2659" i="8"/>
  <c r="O2659" i="8"/>
  <c r="N2659" i="8"/>
  <c r="H2659" i="8"/>
  <c r="F2659" i="8"/>
  <c r="S2658" i="8"/>
  <c r="R2658" i="8"/>
  <c r="Q2658" i="8"/>
  <c r="P2658" i="8"/>
  <c r="O2658" i="8"/>
  <c r="N2658" i="8"/>
  <c r="H2658" i="8"/>
  <c r="F2658" i="8"/>
  <c r="S2657" i="8"/>
  <c r="R2657" i="8"/>
  <c r="Q2657" i="8"/>
  <c r="P2657" i="8"/>
  <c r="O2657" i="8"/>
  <c r="N2657" i="8"/>
  <c r="H2657" i="8"/>
  <c r="F2657" i="8"/>
  <c r="S2656" i="8"/>
  <c r="R2656" i="8"/>
  <c r="Q2656" i="8"/>
  <c r="P2656" i="8"/>
  <c r="O2656" i="8"/>
  <c r="N2656" i="8"/>
  <c r="H2656" i="8"/>
  <c r="F2656" i="8"/>
  <c r="S2655" i="8"/>
  <c r="R2655" i="8"/>
  <c r="Q2655" i="8"/>
  <c r="P2655" i="8"/>
  <c r="O2655" i="8"/>
  <c r="N2655" i="8"/>
  <c r="H2655" i="8"/>
  <c r="F2655" i="8"/>
  <c r="S2654" i="8"/>
  <c r="R2654" i="8"/>
  <c r="Q2654" i="8"/>
  <c r="P2654" i="8"/>
  <c r="O2654" i="8"/>
  <c r="N2654" i="8"/>
  <c r="H2654" i="8"/>
  <c r="F2654" i="8"/>
  <c r="S2653" i="8"/>
  <c r="R2653" i="8"/>
  <c r="Q2653" i="8"/>
  <c r="P2653" i="8"/>
  <c r="O2653" i="8"/>
  <c r="N2653" i="8"/>
  <c r="H2653" i="8"/>
  <c r="F2653" i="8"/>
  <c r="S2652" i="8"/>
  <c r="R2652" i="8"/>
  <c r="Q2652" i="8"/>
  <c r="P2652" i="8"/>
  <c r="O2652" i="8"/>
  <c r="N2652" i="8"/>
  <c r="H2652" i="8"/>
  <c r="F2652" i="8"/>
  <c r="S2651" i="8"/>
  <c r="R2651" i="8"/>
  <c r="Q2651" i="8"/>
  <c r="P2651" i="8"/>
  <c r="O2651" i="8"/>
  <c r="N2651" i="8"/>
  <c r="H2651" i="8"/>
  <c r="F2651" i="8"/>
  <c r="S2650" i="8"/>
  <c r="R2650" i="8"/>
  <c r="Q2650" i="8"/>
  <c r="P2650" i="8"/>
  <c r="O2650" i="8"/>
  <c r="H2650" i="8"/>
  <c r="F2650" i="8"/>
  <c r="S2649" i="8"/>
  <c r="R2649" i="8"/>
  <c r="Q2649" i="8"/>
  <c r="P2649" i="8"/>
  <c r="O2649" i="8"/>
  <c r="N2649" i="8"/>
  <c r="H2649" i="8"/>
  <c r="F2649" i="8"/>
  <c r="S2648" i="8"/>
  <c r="R2648" i="8"/>
  <c r="Q2648" i="8"/>
  <c r="P2648" i="8"/>
  <c r="O2648" i="8"/>
  <c r="N2648" i="8"/>
  <c r="H2648" i="8"/>
  <c r="F2648" i="8"/>
  <c r="S2647" i="8"/>
  <c r="R2647" i="8"/>
  <c r="Q2647" i="8"/>
  <c r="P2647" i="8"/>
  <c r="O2647" i="8"/>
  <c r="H2647" i="8"/>
  <c r="F2647" i="8"/>
  <c r="S2646" i="8"/>
  <c r="R2646" i="8"/>
  <c r="Q2646" i="8"/>
  <c r="P2646" i="8"/>
  <c r="O2646" i="8"/>
  <c r="N2646" i="8"/>
  <c r="H2646" i="8"/>
  <c r="F2646" i="8"/>
  <c r="S2645" i="8"/>
  <c r="R2645" i="8"/>
  <c r="Q2645" i="8"/>
  <c r="P2645" i="8"/>
  <c r="O2645" i="8"/>
  <c r="N2645" i="8"/>
  <c r="H2645" i="8"/>
  <c r="F2645" i="8"/>
  <c r="S2644" i="8"/>
  <c r="R2644" i="8"/>
  <c r="Q2644" i="8"/>
  <c r="P2644" i="8"/>
  <c r="O2644" i="8"/>
  <c r="N2644" i="8"/>
  <c r="H2644" i="8"/>
  <c r="F2644" i="8"/>
  <c r="S2643" i="8"/>
  <c r="R2643" i="8"/>
  <c r="Q2643" i="8"/>
  <c r="P2643" i="8"/>
  <c r="O2643" i="8"/>
  <c r="N2643" i="8"/>
  <c r="H2643" i="8"/>
  <c r="F2643" i="8"/>
  <c r="S2642" i="8"/>
  <c r="R2642" i="8"/>
  <c r="Q2642" i="8"/>
  <c r="P2642" i="8"/>
  <c r="O2642" i="8"/>
  <c r="N2642" i="8"/>
  <c r="H2642" i="8"/>
  <c r="F2642" i="8"/>
  <c r="S2641" i="8"/>
  <c r="R2641" i="8"/>
  <c r="Q2641" i="8"/>
  <c r="P2641" i="8"/>
  <c r="O2641" i="8"/>
  <c r="N2641" i="8"/>
  <c r="H2641" i="8"/>
  <c r="F2641" i="8"/>
  <c r="S2640" i="8"/>
  <c r="R2640" i="8"/>
  <c r="Q2640" i="8"/>
  <c r="P2640" i="8"/>
  <c r="O2640" i="8"/>
  <c r="N2640" i="8"/>
  <c r="H2640" i="8"/>
  <c r="F2640" i="8"/>
  <c r="S2639" i="8"/>
  <c r="R2639" i="8"/>
  <c r="Q2639" i="8"/>
  <c r="P2639" i="8"/>
  <c r="O2639" i="8"/>
  <c r="N2639" i="8"/>
  <c r="H2639" i="8"/>
  <c r="F2639" i="8"/>
  <c r="S2638" i="8"/>
  <c r="R2638" i="8"/>
  <c r="Q2638" i="8"/>
  <c r="P2638" i="8"/>
  <c r="O2638" i="8"/>
  <c r="N2638" i="8"/>
  <c r="H2638" i="8"/>
  <c r="F2638" i="8"/>
  <c r="S2637" i="8"/>
  <c r="R2637" i="8"/>
  <c r="Q2637" i="8"/>
  <c r="P2637" i="8"/>
  <c r="O2637" i="8"/>
  <c r="N2637" i="8"/>
  <c r="H2637" i="8"/>
  <c r="F2637" i="8"/>
  <c r="S2636" i="8"/>
  <c r="R2636" i="8"/>
  <c r="Q2636" i="8"/>
  <c r="P2636" i="8"/>
  <c r="O2636" i="8"/>
  <c r="N2636" i="8"/>
  <c r="H2636" i="8"/>
  <c r="F2636" i="8"/>
  <c r="S2635" i="8"/>
  <c r="R2635" i="8"/>
  <c r="Q2635" i="8"/>
  <c r="P2635" i="8"/>
  <c r="O2635" i="8"/>
  <c r="N2635" i="8"/>
  <c r="H2635" i="8"/>
  <c r="F2635" i="8"/>
  <c r="S2634" i="8"/>
  <c r="R2634" i="8"/>
  <c r="Q2634" i="8"/>
  <c r="P2634" i="8"/>
  <c r="O2634" i="8"/>
  <c r="N2634" i="8"/>
  <c r="H2634" i="8"/>
  <c r="F2634" i="8"/>
  <c r="S2633" i="8"/>
  <c r="R2633" i="8"/>
  <c r="Q2633" i="8"/>
  <c r="P2633" i="8"/>
  <c r="O2633" i="8"/>
  <c r="N2633" i="8"/>
  <c r="H2633" i="8"/>
  <c r="F2633" i="8"/>
  <c r="S2632" i="8"/>
  <c r="R2632" i="8"/>
  <c r="Q2632" i="8"/>
  <c r="P2632" i="8"/>
  <c r="O2632" i="8"/>
  <c r="H2632" i="8"/>
  <c r="F2632" i="8"/>
  <c r="S2631" i="8"/>
  <c r="R2631" i="8"/>
  <c r="Q2631" i="8"/>
  <c r="P2631" i="8"/>
  <c r="O2631" i="8"/>
  <c r="H2631" i="8"/>
  <c r="F2631" i="8"/>
  <c r="S2630" i="8"/>
  <c r="R2630" i="8"/>
  <c r="Q2630" i="8"/>
  <c r="P2630" i="8"/>
  <c r="O2630" i="8"/>
  <c r="N2630" i="8"/>
  <c r="H2630" i="8"/>
  <c r="F2630" i="8"/>
  <c r="S2629" i="8"/>
  <c r="R2629" i="8"/>
  <c r="Q2629" i="8"/>
  <c r="P2629" i="8"/>
  <c r="O2629" i="8"/>
  <c r="N2629" i="8"/>
  <c r="H2629" i="8"/>
  <c r="F2629" i="8"/>
  <c r="S2628" i="8"/>
  <c r="R2628" i="8"/>
  <c r="Q2628" i="8"/>
  <c r="P2628" i="8"/>
  <c r="O2628" i="8"/>
  <c r="N2628" i="8"/>
  <c r="H2628" i="8"/>
  <c r="F2628" i="8"/>
  <c r="S2627" i="8"/>
  <c r="R2627" i="8"/>
  <c r="Q2627" i="8"/>
  <c r="P2627" i="8"/>
  <c r="O2627" i="8"/>
  <c r="N2627" i="8"/>
  <c r="H2627" i="8"/>
  <c r="F2627" i="8"/>
  <c r="S2626" i="8"/>
  <c r="R2626" i="8"/>
  <c r="Q2626" i="8"/>
  <c r="P2626" i="8"/>
  <c r="O2626" i="8"/>
  <c r="N2626" i="8"/>
  <c r="H2626" i="8"/>
  <c r="F2626" i="8"/>
  <c r="S2625" i="8"/>
  <c r="R2625" i="8"/>
  <c r="Q2625" i="8"/>
  <c r="P2625" i="8"/>
  <c r="O2625" i="8"/>
  <c r="N2625" i="8"/>
  <c r="H2625" i="8"/>
  <c r="F2625" i="8"/>
  <c r="S2624" i="8"/>
  <c r="R2624" i="8"/>
  <c r="Q2624" i="8"/>
  <c r="P2624" i="8"/>
  <c r="O2624" i="8"/>
  <c r="N2624" i="8"/>
  <c r="H2624" i="8"/>
  <c r="F2624" i="8"/>
  <c r="S2623" i="8"/>
  <c r="R2623" i="8"/>
  <c r="Q2623" i="8"/>
  <c r="P2623" i="8"/>
  <c r="O2623" i="8"/>
  <c r="H2623" i="8"/>
  <c r="F2623" i="8"/>
  <c r="S2622" i="8"/>
  <c r="R2622" i="8"/>
  <c r="Q2622" i="8"/>
  <c r="P2622" i="8"/>
  <c r="O2622" i="8"/>
  <c r="N2622" i="8"/>
  <c r="H2622" i="8"/>
  <c r="F2622" i="8"/>
  <c r="S2621" i="8"/>
  <c r="R2621" i="8"/>
  <c r="Q2621" i="8"/>
  <c r="P2621" i="8"/>
  <c r="O2621" i="8"/>
  <c r="N2621" i="8"/>
  <c r="H2621" i="8"/>
  <c r="F2621" i="8"/>
  <c r="S2620" i="8"/>
  <c r="R2620" i="8"/>
  <c r="Q2620" i="8"/>
  <c r="P2620" i="8"/>
  <c r="O2620" i="8"/>
  <c r="N2620" i="8"/>
  <c r="H2620" i="8"/>
  <c r="F2620" i="8"/>
  <c r="S2619" i="8"/>
  <c r="R2619" i="8"/>
  <c r="Q2619" i="8"/>
  <c r="P2619" i="8"/>
  <c r="O2619" i="8"/>
  <c r="N2619" i="8"/>
  <c r="H2619" i="8"/>
  <c r="F2619" i="8"/>
  <c r="S2618" i="8"/>
  <c r="R2618" i="8"/>
  <c r="Q2618" i="8"/>
  <c r="P2618" i="8"/>
  <c r="O2618" i="8"/>
  <c r="N2618" i="8"/>
  <c r="H2618" i="8"/>
  <c r="F2618" i="8"/>
  <c r="S2617" i="8"/>
  <c r="R2617" i="8"/>
  <c r="Q2617" i="8"/>
  <c r="P2617" i="8"/>
  <c r="O2617" i="8"/>
  <c r="N2617" i="8"/>
  <c r="H2617" i="8"/>
  <c r="F2617" i="8"/>
  <c r="S2616" i="8"/>
  <c r="R2616" i="8"/>
  <c r="Q2616" i="8"/>
  <c r="P2616" i="8"/>
  <c r="O2616" i="8"/>
  <c r="N2616" i="8"/>
  <c r="H2616" i="8"/>
  <c r="F2616" i="8"/>
  <c r="S2615" i="8"/>
  <c r="R2615" i="8"/>
  <c r="Q2615" i="8"/>
  <c r="P2615" i="8"/>
  <c r="O2615" i="8"/>
  <c r="N2615" i="8"/>
  <c r="H2615" i="8"/>
  <c r="F2615" i="8"/>
  <c r="S2614" i="8"/>
  <c r="R2614" i="8"/>
  <c r="Q2614" i="8"/>
  <c r="P2614" i="8"/>
  <c r="O2614" i="8"/>
  <c r="H2614" i="8"/>
  <c r="F2614" i="8"/>
  <c r="S2613" i="8"/>
  <c r="R2613" i="8"/>
  <c r="Q2613" i="8"/>
  <c r="P2613" i="8"/>
  <c r="O2613" i="8"/>
  <c r="N2613" i="8"/>
  <c r="H2613" i="8"/>
  <c r="F2613" i="8"/>
  <c r="S2612" i="8"/>
  <c r="R2612" i="8"/>
  <c r="Q2612" i="8"/>
  <c r="P2612" i="8"/>
  <c r="O2612" i="8"/>
  <c r="N2612" i="8"/>
  <c r="H2612" i="8"/>
  <c r="F2612" i="8"/>
  <c r="S2611" i="8"/>
  <c r="R2611" i="8"/>
  <c r="Q2611" i="8"/>
  <c r="P2611" i="8"/>
  <c r="O2611" i="8"/>
  <c r="N2611" i="8"/>
  <c r="H2611" i="8"/>
  <c r="F2611" i="8"/>
  <c r="S2610" i="8"/>
  <c r="R2610" i="8"/>
  <c r="Q2610" i="8"/>
  <c r="P2610" i="8"/>
  <c r="O2610" i="8"/>
  <c r="N2610" i="8"/>
  <c r="H2610" i="8"/>
  <c r="F2610" i="8"/>
  <c r="S2609" i="8"/>
  <c r="R2609" i="8"/>
  <c r="Q2609" i="8"/>
  <c r="P2609" i="8"/>
  <c r="O2609" i="8"/>
  <c r="N2609" i="8"/>
  <c r="H2609" i="8"/>
  <c r="F2609" i="8"/>
  <c r="S2608" i="8"/>
  <c r="R2608" i="8"/>
  <c r="Q2608" i="8"/>
  <c r="P2608" i="8"/>
  <c r="O2608" i="8"/>
  <c r="N2608" i="8"/>
  <c r="H2608" i="8"/>
  <c r="F2608" i="8"/>
  <c r="S2607" i="8"/>
  <c r="R2607" i="8"/>
  <c r="Q2607" i="8"/>
  <c r="P2607" i="8"/>
  <c r="O2607" i="8"/>
  <c r="N2607" i="8"/>
  <c r="H2607" i="8"/>
  <c r="F2607" i="8"/>
  <c r="S2606" i="8"/>
  <c r="R2606" i="8"/>
  <c r="Q2606" i="8"/>
  <c r="P2606" i="8"/>
  <c r="O2606" i="8"/>
  <c r="N2606" i="8"/>
  <c r="H2606" i="8"/>
  <c r="F2606" i="8"/>
  <c r="S2605" i="8"/>
  <c r="R2605" i="8"/>
  <c r="Q2605" i="8"/>
  <c r="P2605" i="8"/>
  <c r="O2605" i="8"/>
  <c r="N2605" i="8"/>
  <c r="H2605" i="8"/>
  <c r="F2605" i="8"/>
  <c r="S2604" i="8"/>
  <c r="R2604" i="8"/>
  <c r="Q2604" i="8"/>
  <c r="P2604" i="8"/>
  <c r="O2604" i="8"/>
  <c r="N2604" i="8"/>
  <c r="H2604" i="8"/>
  <c r="F2604" i="8"/>
  <c r="S2603" i="8"/>
  <c r="R2603" i="8"/>
  <c r="Q2603" i="8"/>
  <c r="P2603" i="8"/>
  <c r="O2603" i="8"/>
  <c r="N2603" i="8"/>
  <c r="H2603" i="8"/>
  <c r="F2603" i="8"/>
  <c r="S2602" i="8"/>
  <c r="R2602" i="8"/>
  <c r="Q2602" i="8"/>
  <c r="P2602" i="8"/>
  <c r="O2602" i="8"/>
  <c r="N2602" i="8"/>
  <c r="H2602" i="8"/>
  <c r="F2602" i="8"/>
  <c r="S2601" i="8"/>
  <c r="R2601" i="8"/>
  <c r="Q2601" i="8"/>
  <c r="P2601" i="8"/>
  <c r="O2601" i="8"/>
  <c r="N2601" i="8"/>
  <c r="H2601" i="8"/>
  <c r="F2601" i="8"/>
  <c r="S2600" i="8"/>
  <c r="R2600" i="8"/>
  <c r="Q2600" i="8"/>
  <c r="P2600" i="8"/>
  <c r="O2600" i="8"/>
  <c r="N2600" i="8"/>
  <c r="H2600" i="8"/>
  <c r="F2600" i="8"/>
  <c r="S2599" i="8"/>
  <c r="R2599" i="8"/>
  <c r="Q2599" i="8"/>
  <c r="P2599" i="8"/>
  <c r="O2599" i="8"/>
  <c r="H2599" i="8"/>
  <c r="F2599" i="8"/>
  <c r="S2598" i="8"/>
  <c r="R2598" i="8"/>
  <c r="Q2598" i="8"/>
  <c r="P2598" i="8"/>
  <c r="O2598" i="8"/>
  <c r="N2598" i="8"/>
  <c r="H2598" i="8"/>
  <c r="F2598" i="8"/>
  <c r="S2597" i="8"/>
  <c r="R2597" i="8"/>
  <c r="Q2597" i="8"/>
  <c r="P2597" i="8"/>
  <c r="O2597" i="8"/>
  <c r="N2597" i="8"/>
  <c r="H2597" i="8"/>
  <c r="F2597" i="8"/>
  <c r="S2596" i="8"/>
  <c r="R2596" i="8"/>
  <c r="Q2596" i="8"/>
  <c r="P2596" i="8"/>
  <c r="O2596" i="8"/>
  <c r="N2596" i="8"/>
  <c r="H2596" i="8"/>
  <c r="F2596" i="8"/>
  <c r="S2595" i="8"/>
  <c r="R2595" i="8"/>
  <c r="Q2595" i="8"/>
  <c r="P2595" i="8"/>
  <c r="O2595" i="8"/>
  <c r="N2595" i="8"/>
  <c r="H2595" i="8"/>
  <c r="F2595" i="8"/>
  <c r="S2594" i="8"/>
  <c r="R2594" i="8"/>
  <c r="Q2594" i="8"/>
  <c r="P2594" i="8"/>
  <c r="O2594" i="8"/>
  <c r="N2594" i="8"/>
  <c r="H2594" i="8"/>
  <c r="F2594" i="8"/>
  <c r="S2593" i="8"/>
  <c r="R2593" i="8"/>
  <c r="Q2593" i="8"/>
  <c r="P2593" i="8"/>
  <c r="O2593" i="8"/>
  <c r="N2593" i="8"/>
  <c r="H2593" i="8"/>
  <c r="F2593" i="8"/>
  <c r="S2592" i="8"/>
  <c r="R2592" i="8"/>
  <c r="Q2592" i="8"/>
  <c r="P2592" i="8"/>
  <c r="O2592" i="8"/>
  <c r="N2592" i="8"/>
  <c r="H2592" i="8"/>
  <c r="F2592" i="8"/>
  <c r="S2591" i="8"/>
  <c r="R2591" i="8"/>
  <c r="Q2591" i="8"/>
  <c r="P2591" i="8"/>
  <c r="O2591" i="8"/>
  <c r="N2591" i="8"/>
  <c r="H2591" i="8"/>
  <c r="F2591" i="8"/>
  <c r="S2590" i="8"/>
  <c r="R2590" i="8"/>
  <c r="Q2590" i="8"/>
  <c r="P2590" i="8"/>
  <c r="O2590" i="8"/>
  <c r="N2590" i="8"/>
  <c r="H2590" i="8"/>
  <c r="F2590" i="8"/>
  <c r="S2589" i="8"/>
  <c r="R2589" i="8"/>
  <c r="Q2589" i="8"/>
  <c r="P2589" i="8"/>
  <c r="O2589" i="8"/>
  <c r="N2589" i="8"/>
  <c r="H2589" i="8"/>
  <c r="F2589" i="8"/>
  <c r="S2588" i="8"/>
  <c r="R2588" i="8"/>
  <c r="Q2588" i="8"/>
  <c r="P2588" i="8"/>
  <c r="O2588" i="8"/>
  <c r="N2588" i="8"/>
  <c r="H2588" i="8"/>
  <c r="F2588" i="8"/>
  <c r="S2587" i="8"/>
  <c r="R2587" i="8"/>
  <c r="Q2587" i="8"/>
  <c r="P2587" i="8"/>
  <c r="O2587" i="8"/>
  <c r="N2587" i="8"/>
  <c r="H2587" i="8"/>
  <c r="F2587" i="8"/>
  <c r="S2586" i="8"/>
  <c r="R2586" i="8"/>
  <c r="Q2586" i="8"/>
  <c r="P2586" i="8"/>
  <c r="O2586" i="8"/>
  <c r="N2586" i="8"/>
  <c r="H2586" i="8"/>
  <c r="F2586" i="8"/>
  <c r="S2585" i="8"/>
  <c r="R2585" i="8"/>
  <c r="Q2585" i="8"/>
  <c r="P2585" i="8"/>
  <c r="O2585" i="8"/>
  <c r="N2585" i="8"/>
  <c r="H2585" i="8"/>
  <c r="F2585" i="8"/>
  <c r="S2584" i="8"/>
  <c r="R2584" i="8"/>
  <c r="Q2584" i="8"/>
  <c r="P2584" i="8"/>
  <c r="O2584" i="8"/>
  <c r="N2584" i="8"/>
  <c r="H2584" i="8"/>
  <c r="F2584" i="8"/>
  <c r="S2583" i="8"/>
  <c r="R2583" i="8"/>
  <c r="Q2583" i="8"/>
  <c r="P2583" i="8"/>
  <c r="O2583" i="8"/>
  <c r="N2583" i="8"/>
  <c r="H2583" i="8"/>
  <c r="F2583" i="8"/>
  <c r="S2582" i="8"/>
  <c r="R2582" i="8"/>
  <c r="Q2582" i="8"/>
  <c r="P2582" i="8"/>
  <c r="O2582" i="8"/>
  <c r="N2582" i="8"/>
  <c r="H2582" i="8"/>
  <c r="F2582" i="8"/>
  <c r="S2581" i="8"/>
  <c r="R2581" i="8"/>
  <c r="Q2581" i="8"/>
  <c r="P2581" i="8"/>
  <c r="O2581" i="8"/>
  <c r="N2581" i="8"/>
  <c r="H2581" i="8"/>
  <c r="F2581" i="8"/>
  <c r="S2580" i="8"/>
  <c r="R2580" i="8"/>
  <c r="Q2580" i="8"/>
  <c r="P2580" i="8"/>
  <c r="O2580" i="8"/>
  <c r="N2580" i="8"/>
  <c r="H2580" i="8"/>
  <c r="F2580" i="8"/>
  <c r="S2579" i="8"/>
  <c r="R2579" i="8"/>
  <c r="Q2579" i="8"/>
  <c r="P2579" i="8"/>
  <c r="O2579" i="8"/>
  <c r="N2579" i="8"/>
  <c r="H2579" i="8"/>
  <c r="F2579" i="8"/>
  <c r="S2578" i="8"/>
  <c r="R2578" i="8"/>
  <c r="Q2578" i="8"/>
  <c r="P2578" i="8"/>
  <c r="O2578" i="8"/>
  <c r="N2578" i="8"/>
  <c r="H2578" i="8"/>
  <c r="F2578" i="8"/>
  <c r="S2577" i="8"/>
  <c r="R2577" i="8"/>
  <c r="Q2577" i="8"/>
  <c r="P2577" i="8"/>
  <c r="O2577" i="8"/>
  <c r="N2577" i="8"/>
  <c r="H2577" i="8"/>
  <c r="F2577" i="8"/>
  <c r="S2576" i="8"/>
  <c r="R2576" i="8"/>
  <c r="Q2576" i="8"/>
  <c r="P2576" i="8"/>
  <c r="O2576" i="8"/>
  <c r="N2576" i="8"/>
  <c r="H2576" i="8"/>
  <c r="F2576" i="8"/>
  <c r="S2575" i="8"/>
  <c r="R2575" i="8"/>
  <c r="Q2575" i="8"/>
  <c r="P2575" i="8"/>
  <c r="O2575" i="8"/>
  <c r="N2575" i="8"/>
  <c r="H2575" i="8"/>
  <c r="F2575" i="8"/>
  <c r="S2574" i="8"/>
  <c r="R2574" i="8"/>
  <c r="Q2574" i="8"/>
  <c r="P2574" i="8"/>
  <c r="O2574" i="8"/>
  <c r="N2574" i="8"/>
  <c r="H2574" i="8"/>
  <c r="F2574" i="8"/>
  <c r="S2573" i="8"/>
  <c r="R2573" i="8"/>
  <c r="Q2573" i="8"/>
  <c r="P2573" i="8"/>
  <c r="O2573" i="8"/>
  <c r="N2573" i="8"/>
  <c r="H2573" i="8"/>
  <c r="F2573" i="8"/>
  <c r="S2572" i="8"/>
  <c r="R2572" i="8"/>
  <c r="Q2572" i="8"/>
  <c r="P2572" i="8"/>
  <c r="O2572" i="8"/>
  <c r="N2572" i="8"/>
  <c r="H2572" i="8"/>
  <c r="F2572" i="8"/>
  <c r="S2571" i="8"/>
  <c r="R2571" i="8"/>
  <c r="Q2571" i="8"/>
  <c r="P2571" i="8"/>
  <c r="O2571" i="8"/>
  <c r="N2571" i="8"/>
  <c r="H2571" i="8"/>
  <c r="F2571" i="8"/>
  <c r="S2570" i="8"/>
  <c r="R2570" i="8"/>
  <c r="Q2570" i="8"/>
  <c r="P2570" i="8"/>
  <c r="O2570" i="8"/>
  <c r="N2570" i="8"/>
  <c r="H2570" i="8"/>
  <c r="F2570" i="8"/>
  <c r="S2569" i="8"/>
  <c r="R2569" i="8"/>
  <c r="Q2569" i="8"/>
  <c r="P2569" i="8"/>
  <c r="O2569" i="8"/>
  <c r="N2569" i="8"/>
  <c r="H2569" i="8"/>
  <c r="F2569" i="8"/>
  <c r="S2568" i="8"/>
  <c r="R2568" i="8"/>
  <c r="Q2568" i="8"/>
  <c r="P2568" i="8"/>
  <c r="O2568" i="8"/>
  <c r="N2568" i="8"/>
  <c r="H2568" i="8"/>
  <c r="F2568" i="8"/>
  <c r="S2567" i="8"/>
  <c r="R2567" i="8"/>
  <c r="Q2567" i="8"/>
  <c r="P2567" i="8"/>
  <c r="O2567" i="8"/>
  <c r="N2567" i="8"/>
  <c r="H2567" i="8"/>
  <c r="F2567" i="8"/>
  <c r="S2566" i="8"/>
  <c r="R2566" i="8"/>
  <c r="Q2566" i="8"/>
  <c r="P2566" i="8"/>
  <c r="O2566" i="8"/>
  <c r="H2566" i="8"/>
  <c r="F2566" i="8"/>
  <c r="S2565" i="8"/>
  <c r="R2565" i="8"/>
  <c r="Q2565" i="8"/>
  <c r="P2565" i="8"/>
  <c r="O2565" i="8"/>
  <c r="N2565" i="8"/>
  <c r="H2565" i="8"/>
  <c r="F2565" i="8"/>
  <c r="S2564" i="8"/>
  <c r="R2564" i="8"/>
  <c r="Q2564" i="8"/>
  <c r="P2564" i="8"/>
  <c r="O2564" i="8"/>
  <c r="N2564" i="8"/>
  <c r="H2564" i="8"/>
  <c r="F2564" i="8"/>
  <c r="S2563" i="8"/>
  <c r="R2563" i="8"/>
  <c r="Q2563" i="8"/>
  <c r="P2563" i="8"/>
  <c r="O2563" i="8"/>
  <c r="N2563" i="8"/>
  <c r="H2563" i="8"/>
  <c r="F2563" i="8"/>
  <c r="S2562" i="8"/>
  <c r="R2562" i="8"/>
  <c r="Q2562" i="8"/>
  <c r="P2562" i="8"/>
  <c r="O2562" i="8"/>
  <c r="N2562" i="8"/>
  <c r="H2562" i="8"/>
  <c r="F2562" i="8"/>
  <c r="S2561" i="8"/>
  <c r="R2561" i="8"/>
  <c r="Q2561" i="8"/>
  <c r="P2561" i="8"/>
  <c r="O2561" i="8"/>
  <c r="N2561" i="8"/>
  <c r="H2561" i="8"/>
  <c r="F2561" i="8"/>
  <c r="S2560" i="8"/>
  <c r="R2560" i="8"/>
  <c r="Q2560" i="8"/>
  <c r="P2560" i="8"/>
  <c r="O2560" i="8"/>
  <c r="N2560" i="8"/>
  <c r="H2560" i="8"/>
  <c r="F2560" i="8"/>
  <c r="S2559" i="8"/>
  <c r="R2559" i="8"/>
  <c r="Q2559" i="8"/>
  <c r="P2559" i="8"/>
  <c r="O2559" i="8"/>
  <c r="N2559" i="8"/>
  <c r="H2559" i="8"/>
  <c r="F2559" i="8"/>
  <c r="S2558" i="8"/>
  <c r="R2558" i="8"/>
  <c r="Q2558" i="8"/>
  <c r="P2558" i="8"/>
  <c r="O2558" i="8"/>
  <c r="H2558" i="8"/>
  <c r="F2558" i="8"/>
  <c r="S2557" i="8"/>
  <c r="R2557" i="8"/>
  <c r="Q2557" i="8"/>
  <c r="P2557" i="8"/>
  <c r="O2557" i="8"/>
  <c r="N2557" i="8"/>
  <c r="H2557" i="8"/>
  <c r="F2557" i="8"/>
  <c r="S2556" i="8"/>
  <c r="R2556" i="8"/>
  <c r="Q2556" i="8"/>
  <c r="P2556" i="8"/>
  <c r="O2556" i="8"/>
  <c r="N2556" i="8"/>
  <c r="H2556" i="8"/>
  <c r="F2556" i="8"/>
  <c r="S2555" i="8"/>
  <c r="R2555" i="8"/>
  <c r="Q2555" i="8"/>
  <c r="P2555" i="8"/>
  <c r="O2555" i="8"/>
  <c r="N2555" i="8"/>
  <c r="H2555" i="8"/>
  <c r="F2555" i="8"/>
  <c r="S2554" i="8"/>
  <c r="R2554" i="8"/>
  <c r="Q2554" i="8"/>
  <c r="P2554" i="8"/>
  <c r="O2554" i="8"/>
  <c r="N2554" i="8"/>
  <c r="H2554" i="8"/>
  <c r="F2554" i="8"/>
  <c r="S2553" i="8"/>
  <c r="R2553" i="8"/>
  <c r="Q2553" i="8"/>
  <c r="P2553" i="8"/>
  <c r="O2553" i="8"/>
  <c r="N2553" i="8"/>
  <c r="H2553" i="8"/>
  <c r="F2553" i="8"/>
  <c r="S2552" i="8"/>
  <c r="R2552" i="8"/>
  <c r="Q2552" i="8"/>
  <c r="P2552" i="8"/>
  <c r="O2552" i="8"/>
  <c r="N2552" i="8"/>
  <c r="H2552" i="8"/>
  <c r="F2552" i="8"/>
  <c r="S2551" i="8"/>
  <c r="R2551" i="8"/>
  <c r="Q2551" i="8"/>
  <c r="P2551" i="8"/>
  <c r="O2551" i="8"/>
  <c r="N2551" i="8"/>
  <c r="H2551" i="8"/>
  <c r="F2551" i="8"/>
  <c r="S2550" i="8"/>
  <c r="R2550" i="8"/>
  <c r="Q2550" i="8"/>
  <c r="P2550" i="8"/>
  <c r="O2550" i="8"/>
  <c r="N2550" i="8"/>
  <c r="H2550" i="8"/>
  <c r="F2550" i="8"/>
  <c r="S2549" i="8"/>
  <c r="R2549" i="8"/>
  <c r="Q2549" i="8"/>
  <c r="P2549" i="8"/>
  <c r="O2549" i="8"/>
  <c r="N2549" i="8"/>
  <c r="H2549" i="8"/>
  <c r="F2549" i="8"/>
  <c r="S2548" i="8"/>
  <c r="R2548" i="8"/>
  <c r="Q2548" i="8"/>
  <c r="P2548" i="8"/>
  <c r="O2548" i="8"/>
  <c r="H2548" i="8"/>
  <c r="F2548" i="8"/>
  <c r="S2547" i="8"/>
  <c r="R2547" i="8"/>
  <c r="Q2547" i="8"/>
  <c r="P2547" i="8"/>
  <c r="O2547" i="8"/>
  <c r="N2547" i="8"/>
  <c r="H2547" i="8"/>
  <c r="F2547" i="8"/>
  <c r="S2546" i="8"/>
  <c r="R2546" i="8"/>
  <c r="Q2546" i="8"/>
  <c r="P2546" i="8"/>
  <c r="O2546" i="8"/>
  <c r="N2546" i="8"/>
  <c r="H2546" i="8"/>
  <c r="F2546" i="8"/>
  <c r="S2545" i="8"/>
  <c r="R2545" i="8"/>
  <c r="Q2545" i="8"/>
  <c r="P2545" i="8"/>
  <c r="O2545" i="8"/>
  <c r="N2545" i="8"/>
  <c r="H2545" i="8"/>
  <c r="F2545" i="8"/>
  <c r="S2544" i="8"/>
  <c r="R2544" i="8"/>
  <c r="Q2544" i="8"/>
  <c r="P2544" i="8"/>
  <c r="O2544" i="8"/>
  <c r="N2544" i="8"/>
  <c r="H2544" i="8"/>
  <c r="F2544" i="8"/>
  <c r="S2543" i="8"/>
  <c r="R2543" i="8"/>
  <c r="Q2543" i="8"/>
  <c r="P2543" i="8"/>
  <c r="O2543" i="8"/>
  <c r="N2543" i="8"/>
  <c r="H2543" i="8"/>
  <c r="F2543" i="8"/>
  <c r="S2542" i="8"/>
  <c r="R2542" i="8"/>
  <c r="Q2542" i="8"/>
  <c r="P2542" i="8"/>
  <c r="O2542" i="8"/>
  <c r="N2542" i="8"/>
  <c r="H2542" i="8"/>
  <c r="F2542" i="8"/>
  <c r="S2541" i="8"/>
  <c r="R2541" i="8"/>
  <c r="Q2541" i="8"/>
  <c r="P2541" i="8"/>
  <c r="O2541" i="8"/>
  <c r="N2541" i="8"/>
  <c r="H2541" i="8"/>
  <c r="F2541" i="8"/>
  <c r="S2540" i="8"/>
  <c r="R2540" i="8"/>
  <c r="Q2540" i="8"/>
  <c r="P2540" i="8"/>
  <c r="O2540" i="8"/>
  <c r="N2540" i="8"/>
  <c r="H2540" i="8"/>
  <c r="F2540" i="8"/>
  <c r="S2539" i="8"/>
  <c r="R2539" i="8"/>
  <c r="Q2539" i="8"/>
  <c r="P2539" i="8"/>
  <c r="O2539" i="8"/>
  <c r="N2539" i="8"/>
  <c r="H2539" i="8"/>
  <c r="F2539" i="8"/>
  <c r="S2538" i="8"/>
  <c r="R2538" i="8"/>
  <c r="Q2538" i="8"/>
  <c r="P2538" i="8"/>
  <c r="O2538" i="8"/>
  <c r="N2538" i="8"/>
  <c r="H2538" i="8"/>
  <c r="F2538" i="8"/>
  <c r="S2537" i="8"/>
  <c r="R2537" i="8"/>
  <c r="Q2537" i="8"/>
  <c r="P2537" i="8"/>
  <c r="O2537" i="8"/>
  <c r="N2537" i="8"/>
  <c r="H2537" i="8"/>
  <c r="F2537" i="8"/>
  <c r="S2536" i="8"/>
  <c r="R2536" i="8"/>
  <c r="Q2536" i="8"/>
  <c r="P2536" i="8"/>
  <c r="O2536" i="8"/>
  <c r="N2536" i="8"/>
  <c r="H2536" i="8"/>
  <c r="F2536" i="8"/>
  <c r="S2535" i="8"/>
  <c r="R2535" i="8"/>
  <c r="Q2535" i="8"/>
  <c r="P2535" i="8"/>
  <c r="O2535" i="8"/>
  <c r="N2535" i="8"/>
  <c r="H2535" i="8"/>
  <c r="F2535" i="8"/>
  <c r="S2534" i="8"/>
  <c r="R2534" i="8"/>
  <c r="Q2534" i="8"/>
  <c r="P2534" i="8"/>
  <c r="O2534" i="8"/>
  <c r="H2534" i="8"/>
  <c r="F2534" i="8"/>
  <c r="S2533" i="8"/>
  <c r="R2533" i="8"/>
  <c r="Q2533" i="8"/>
  <c r="P2533" i="8"/>
  <c r="O2533" i="8"/>
  <c r="N2533" i="8"/>
  <c r="H2533" i="8"/>
  <c r="F2533" i="8"/>
  <c r="S2532" i="8"/>
  <c r="R2532" i="8"/>
  <c r="Q2532" i="8"/>
  <c r="P2532" i="8"/>
  <c r="O2532" i="8"/>
  <c r="N2532" i="8"/>
  <c r="H2532" i="8"/>
  <c r="F2532" i="8"/>
  <c r="S2531" i="8"/>
  <c r="R2531" i="8"/>
  <c r="Q2531" i="8"/>
  <c r="P2531" i="8"/>
  <c r="O2531" i="8"/>
  <c r="N2531" i="8"/>
  <c r="H2531" i="8"/>
  <c r="F2531" i="8"/>
  <c r="S2530" i="8"/>
  <c r="R2530" i="8"/>
  <c r="Q2530" i="8"/>
  <c r="P2530" i="8"/>
  <c r="O2530" i="8"/>
  <c r="N2530" i="8"/>
  <c r="H2530" i="8"/>
  <c r="F2530" i="8"/>
  <c r="S2529" i="8"/>
  <c r="R2529" i="8"/>
  <c r="Q2529" i="8"/>
  <c r="P2529" i="8"/>
  <c r="O2529" i="8"/>
  <c r="N2529" i="8"/>
  <c r="H2529" i="8"/>
  <c r="F2529" i="8"/>
  <c r="S2528" i="8"/>
  <c r="R2528" i="8"/>
  <c r="Q2528" i="8"/>
  <c r="P2528" i="8"/>
  <c r="O2528" i="8"/>
  <c r="N2528" i="8"/>
  <c r="H2528" i="8"/>
  <c r="F2528" i="8"/>
  <c r="S2527" i="8"/>
  <c r="R2527" i="8"/>
  <c r="Q2527" i="8"/>
  <c r="P2527" i="8"/>
  <c r="O2527" i="8"/>
  <c r="N2527" i="8"/>
  <c r="H2527" i="8"/>
  <c r="F2527" i="8"/>
  <c r="S2526" i="8"/>
  <c r="R2526" i="8"/>
  <c r="Q2526" i="8"/>
  <c r="P2526" i="8"/>
  <c r="O2526" i="8"/>
  <c r="N2526" i="8"/>
  <c r="H2526" i="8"/>
  <c r="F2526" i="8"/>
  <c r="S2525" i="8"/>
  <c r="R2525" i="8"/>
  <c r="Q2525" i="8"/>
  <c r="P2525" i="8"/>
  <c r="O2525" i="8"/>
  <c r="N2525" i="8"/>
  <c r="H2525" i="8"/>
  <c r="F2525" i="8"/>
  <c r="S2524" i="8"/>
  <c r="R2524" i="8"/>
  <c r="Q2524" i="8"/>
  <c r="P2524" i="8"/>
  <c r="O2524" i="8"/>
  <c r="N2524" i="8"/>
  <c r="H2524" i="8"/>
  <c r="F2524" i="8"/>
  <c r="S2523" i="8"/>
  <c r="R2523" i="8"/>
  <c r="Q2523" i="8"/>
  <c r="P2523" i="8"/>
  <c r="O2523" i="8"/>
  <c r="N2523" i="8"/>
  <c r="H2523" i="8"/>
  <c r="F2523" i="8"/>
  <c r="S2522" i="8"/>
  <c r="R2522" i="8"/>
  <c r="Q2522" i="8"/>
  <c r="P2522" i="8"/>
  <c r="O2522" i="8"/>
  <c r="N2522" i="8"/>
  <c r="H2522" i="8"/>
  <c r="F2522" i="8"/>
  <c r="S2521" i="8"/>
  <c r="R2521" i="8"/>
  <c r="Q2521" i="8"/>
  <c r="P2521" i="8"/>
  <c r="O2521" i="8"/>
  <c r="N2521" i="8"/>
  <c r="H2521" i="8"/>
  <c r="F2521" i="8"/>
  <c r="S2520" i="8"/>
  <c r="R2520" i="8"/>
  <c r="Q2520" i="8"/>
  <c r="P2520" i="8"/>
  <c r="O2520" i="8"/>
  <c r="N2520" i="8"/>
  <c r="H2520" i="8"/>
  <c r="F2520" i="8"/>
  <c r="S2519" i="8"/>
  <c r="R2519" i="8"/>
  <c r="Q2519" i="8"/>
  <c r="P2519" i="8"/>
  <c r="O2519" i="8"/>
  <c r="N2519" i="8"/>
  <c r="H2519" i="8"/>
  <c r="F2519" i="8"/>
  <c r="S2518" i="8"/>
  <c r="R2518" i="8"/>
  <c r="Q2518" i="8"/>
  <c r="P2518" i="8"/>
  <c r="O2518" i="8"/>
  <c r="N2518" i="8"/>
  <c r="H2518" i="8"/>
  <c r="F2518" i="8"/>
  <c r="S2517" i="8"/>
  <c r="R2517" i="8"/>
  <c r="Q2517" i="8"/>
  <c r="P2517" i="8"/>
  <c r="O2517" i="8"/>
  <c r="N2517" i="8"/>
  <c r="H2517" i="8"/>
  <c r="F2517" i="8"/>
  <c r="S2516" i="8"/>
  <c r="R2516" i="8"/>
  <c r="Q2516" i="8"/>
  <c r="P2516" i="8"/>
  <c r="O2516" i="8"/>
  <c r="N2516" i="8"/>
  <c r="H2516" i="8"/>
  <c r="F2516" i="8"/>
  <c r="S2515" i="8"/>
  <c r="R2515" i="8"/>
  <c r="Q2515" i="8"/>
  <c r="P2515" i="8"/>
  <c r="O2515" i="8"/>
  <c r="N2515" i="8"/>
  <c r="H2515" i="8"/>
  <c r="F2515" i="8"/>
  <c r="S2514" i="8"/>
  <c r="R2514" i="8"/>
  <c r="Q2514" i="8"/>
  <c r="P2514" i="8"/>
  <c r="O2514" i="8"/>
  <c r="N2514" i="8"/>
  <c r="H2514" i="8"/>
  <c r="F2514" i="8"/>
  <c r="S2513" i="8"/>
  <c r="R2513" i="8"/>
  <c r="Q2513" i="8"/>
  <c r="P2513" i="8"/>
  <c r="O2513" i="8"/>
  <c r="N2513" i="8"/>
  <c r="H2513" i="8"/>
  <c r="F2513" i="8"/>
  <c r="S2512" i="8"/>
  <c r="R2512" i="8"/>
  <c r="Q2512" i="8"/>
  <c r="P2512" i="8"/>
  <c r="O2512" i="8"/>
  <c r="N2512" i="8"/>
  <c r="H2512" i="8"/>
  <c r="F2512" i="8"/>
  <c r="S2511" i="8"/>
  <c r="R2511" i="8"/>
  <c r="Q2511" i="8"/>
  <c r="P2511" i="8"/>
  <c r="O2511" i="8"/>
  <c r="H2511" i="8"/>
  <c r="F2511" i="8"/>
  <c r="S2510" i="8"/>
  <c r="R2510" i="8"/>
  <c r="Q2510" i="8"/>
  <c r="P2510" i="8"/>
  <c r="O2510" i="8"/>
  <c r="N2510" i="8"/>
  <c r="H2510" i="8"/>
  <c r="F2510" i="8"/>
  <c r="S2509" i="8"/>
  <c r="R2509" i="8"/>
  <c r="Q2509" i="8"/>
  <c r="P2509" i="8"/>
  <c r="O2509" i="8"/>
  <c r="N2509" i="8"/>
  <c r="H2509" i="8"/>
  <c r="F2509" i="8"/>
  <c r="S2508" i="8"/>
  <c r="R2508" i="8"/>
  <c r="Q2508" i="8"/>
  <c r="P2508" i="8"/>
  <c r="O2508" i="8"/>
  <c r="N2508" i="8"/>
  <c r="H2508" i="8"/>
  <c r="F2508" i="8"/>
  <c r="S2507" i="8"/>
  <c r="R2507" i="8"/>
  <c r="Q2507" i="8"/>
  <c r="P2507" i="8"/>
  <c r="O2507" i="8"/>
  <c r="N2507" i="8"/>
  <c r="H2507" i="8"/>
  <c r="F2507" i="8"/>
  <c r="S2506" i="8"/>
  <c r="R2506" i="8"/>
  <c r="Q2506" i="8"/>
  <c r="P2506" i="8"/>
  <c r="O2506" i="8"/>
  <c r="N2506" i="8"/>
  <c r="H2506" i="8"/>
  <c r="F2506" i="8"/>
  <c r="S2505" i="8"/>
  <c r="R2505" i="8"/>
  <c r="Q2505" i="8"/>
  <c r="P2505" i="8"/>
  <c r="O2505" i="8"/>
  <c r="N2505" i="8"/>
  <c r="H2505" i="8"/>
  <c r="F2505" i="8"/>
  <c r="S2504" i="8"/>
  <c r="R2504" i="8"/>
  <c r="Q2504" i="8"/>
  <c r="P2504" i="8"/>
  <c r="O2504" i="8"/>
  <c r="N2504" i="8"/>
  <c r="H2504" i="8"/>
  <c r="F2504" i="8"/>
  <c r="S2503" i="8"/>
  <c r="R2503" i="8"/>
  <c r="Q2503" i="8"/>
  <c r="P2503" i="8"/>
  <c r="O2503" i="8"/>
  <c r="H2503" i="8"/>
  <c r="F2503" i="8"/>
  <c r="S2502" i="8"/>
  <c r="R2502" i="8"/>
  <c r="Q2502" i="8"/>
  <c r="P2502" i="8"/>
  <c r="O2502" i="8"/>
  <c r="N2502" i="8"/>
  <c r="H2502" i="8"/>
  <c r="F2502" i="8"/>
  <c r="S2501" i="8"/>
  <c r="R2501" i="8"/>
  <c r="Q2501" i="8"/>
  <c r="P2501" i="8"/>
  <c r="O2501" i="8"/>
  <c r="N2501" i="8"/>
  <c r="H2501" i="8"/>
  <c r="F2501" i="8"/>
  <c r="S2500" i="8"/>
  <c r="R2500" i="8"/>
  <c r="Q2500" i="8"/>
  <c r="P2500" i="8"/>
  <c r="O2500" i="8"/>
  <c r="N2500" i="8"/>
  <c r="H2500" i="8"/>
  <c r="F2500" i="8"/>
  <c r="S2499" i="8"/>
  <c r="R2499" i="8"/>
  <c r="Q2499" i="8"/>
  <c r="P2499" i="8"/>
  <c r="O2499" i="8"/>
  <c r="N2499" i="8"/>
  <c r="H2499" i="8"/>
  <c r="F2499" i="8"/>
  <c r="S2498" i="8"/>
  <c r="R2498" i="8"/>
  <c r="Q2498" i="8"/>
  <c r="P2498" i="8"/>
  <c r="O2498" i="8"/>
  <c r="N2498" i="8"/>
  <c r="H2498" i="8"/>
  <c r="F2498" i="8"/>
  <c r="S2497" i="8"/>
  <c r="R2497" i="8"/>
  <c r="Q2497" i="8"/>
  <c r="P2497" i="8"/>
  <c r="O2497" i="8"/>
  <c r="N2497" i="8"/>
  <c r="H2497" i="8"/>
  <c r="F2497" i="8"/>
  <c r="S2496" i="8"/>
  <c r="R2496" i="8"/>
  <c r="Q2496" i="8"/>
  <c r="P2496" i="8"/>
  <c r="O2496" i="8"/>
  <c r="N2496" i="8"/>
  <c r="H2496" i="8"/>
  <c r="F2496" i="8"/>
  <c r="S2495" i="8"/>
  <c r="R2495" i="8"/>
  <c r="Q2495" i="8"/>
  <c r="P2495" i="8"/>
  <c r="O2495" i="8"/>
  <c r="N2495" i="8"/>
  <c r="H2495" i="8"/>
  <c r="F2495" i="8"/>
  <c r="S2494" i="8"/>
  <c r="R2494" i="8"/>
  <c r="Q2494" i="8"/>
  <c r="P2494" i="8"/>
  <c r="O2494" i="8"/>
  <c r="N2494" i="8"/>
  <c r="H2494" i="8"/>
  <c r="F2494" i="8"/>
  <c r="S2493" i="8"/>
  <c r="R2493" i="8"/>
  <c r="Q2493" i="8"/>
  <c r="P2493" i="8"/>
  <c r="O2493" i="8"/>
  <c r="N2493" i="8"/>
  <c r="H2493" i="8"/>
  <c r="F2493" i="8"/>
  <c r="S2492" i="8"/>
  <c r="R2492" i="8"/>
  <c r="Q2492" i="8"/>
  <c r="P2492" i="8"/>
  <c r="O2492" i="8"/>
  <c r="N2492" i="8"/>
  <c r="H2492" i="8"/>
  <c r="F2492" i="8"/>
  <c r="S2491" i="8"/>
  <c r="R2491" i="8"/>
  <c r="Q2491" i="8"/>
  <c r="P2491" i="8"/>
  <c r="O2491" i="8"/>
  <c r="H2491" i="8"/>
  <c r="F2491" i="8"/>
  <c r="S2490" i="8"/>
  <c r="R2490" i="8"/>
  <c r="Q2490" i="8"/>
  <c r="P2490" i="8"/>
  <c r="O2490" i="8"/>
  <c r="N2490" i="8"/>
  <c r="H2490" i="8"/>
  <c r="F2490" i="8"/>
  <c r="S2489" i="8"/>
  <c r="R2489" i="8"/>
  <c r="Q2489" i="8"/>
  <c r="P2489" i="8"/>
  <c r="O2489" i="8"/>
  <c r="N2489" i="8"/>
  <c r="H2489" i="8"/>
  <c r="F2489" i="8"/>
  <c r="S2488" i="8"/>
  <c r="R2488" i="8"/>
  <c r="Q2488" i="8"/>
  <c r="P2488" i="8"/>
  <c r="O2488" i="8"/>
  <c r="N2488" i="8"/>
  <c r="H2488" i="8"/>
  <c r="F2488" i="8"/>
  <c r="S2487" i="8"/>
  <c r="R2487" i="8"/>
  <c r="Q2487" i="8"/>
  <c r="P2487" i="8"/>
  <c r="O2487" i="8"/>
  <c r="N2487" i="8"/>
  <c r="H2487" i="8"/>
  <c r="F2487" i="8"/>
  <c r="S2486" i="8"/>
  <c r="R2486" i="8"/>
  <c r="Q2486" i="8"/>
  <c r="P2486" i="8"/>
  <c r="O2486" i="8"/>
  <c r="N2486" i="8"/>
  <c r="H2486" i="8"/>
  <c r="F2486" i="8"/>
  <c r="S2485" i="8"/>
  <c r="R2485" i="8"/>
  <c r="Q2485" i="8"/>
  <c r="P2485" i="8"/>
  <c r="O2485" i="8"/>
  <c r="N2485" i="8"/>
  <c r="H2485" i="8"/>
  <c r="F2485" i="8"/>
  <c r="S2484" i="8"/>
  <c r="R2484" i="8"/>
  <c r="Q2484" i="8"/>
  <c r="P2484" i="8"/>
  <c r="O2484" i="8"/>
  <c r="N2484" i="8"/>
  <c r="H2484" i="8"/>
  <c r="F2484" i="8"/>
  <c r="S2483" i="8"/>
  <c r="R2483" i="8"/>
  <c r="Q2483" i="8"/>
  <c r="P2483" i="8"/>
  <c r="O2483" i="8"/>
  <c r="N2483" i="8"/>
  <c r="H2483" i="8"/>
  <c r="F2483" i="8"/>
  <c r="S2482" i="8"/>
  <c r="R2482" i="8"/>
  <c r="Q2482" i="8"/>
  <c r="P2482" i="8"/>
  <c r="O2482" i="8"/>
  <c r="N2482" i="8"/>
  <c r="H2482" i="8"/>
  <c r="F2482" i="8"/>
  <c r="S2481" i="8"/>
  <c r="R2481" i="8"/>
  <c r="Q2481" i="8"/>
  <c r="P2481" i="8"/>
  <c r="O2481" i="8"/>
  <c r="H2481" i="8"/>
  <c r="F2481" i="8"/>
  <c r="S2480" i="8"/>
  <c r="R2480" i="8"/>
  <c r="Q2480" i="8"/>
  <c r="P2480" i="8"/>
  <c r="O2480" i="8"/>
  <c r="N2480" i="8"/>
  <c r="H2480" i="8"/>
  <c r="F2480" i="8"/>
  <c r="S2479" i="8"/>
  <c r="R2479" i="8"/>
  <c r="Q2479" i="8"/>
  <c r="P2479" i="8"/>
  <c r="O2479" i="8"/>
  <c r="N2479" i="8"/>
  <c r="H2479" i="8"/>
  <c r="F2479" i="8"/>
  <c r="S2478" i="8"/>
  <c r="R2478" i="8"/>
  <c r="Q2478" i="8"/>
  <c r="P2478" i="8"/>
  <c r="O2478" i="8"/>
  <c r="H2478" i="8"/>
  <c r="F2478" i="8"/>
  <c r="S2477" i="8"/>
  <c r="R2477" i="8"/>
  <c r="Q2477" i="8"/>
  <c r="P2477" i="8"/>
  <c r="O2477" i="8"/>
  <c r="N2477" i="8"/>
  <c r="H2477" i="8"/>
  <c r="F2477" i="8"/>
  <c r="S2476" i="8"/>
  <c r="R2476" i="8"/>
  <c r="Q2476" i="8"/>
  <c r="P2476" i="8"/>
  <c r="O2476" i="8"/>
  <c r="N2476" i="8"/>
  <c r="H2476" i="8"/>
  <c r="F2476" i="8"/>
  <c r="S2475" i="8"/>
  <c r="R2475" i="8"/>
  <c r="Q2475" i="8"/>
  <c r="P2475" i="8"/>
  <c r="O2475" i="8"/>
  <c r="H2475" i="8"/>
  <c r="F2475" i="8"/>
  <c r="S2474" i="8"/>
  <c r="R2474" i="8"/>
  <c r="Q2474" i="8"/>
  <c r="P2474" i="8"/>
  <c r="O2474" i="8"/>
  <c r="N2474" i="8"/>
  <c r="H2474" i="8"/>
  <c r="F2474" i="8"/>
  <c r="S2473" i="8"/>
  <c r="R2473" i="8"/>
  <c r="Q2473" i="8"/>
  <c r="P2473" i="8"/>
  <c r="O2473" i="8"/>
  <c r="N2473" i="8"/>
  <c r="H2473" i="8"/>
  <c r="F2473" i="8"/>
  <c r="S2472" i="8"/>
  <c r="R2472" i="8"/>
  <c r="Q2472" i="8"/>
  <c r="P2472" i="8"/>
  <c r="O2472" i="8"/>
  <c r="N2472" i="8"/>
  <c r="H2472" i="8"/>
  <c r="F2472" i="8"/>
  <c r="S2471" i="8"/>
  <c r="R2471" i="8"/>
  <c r="Q2471" i="8"/>
  <c r="P2471" i="8"/>
  <c r="O2471" i="8"/>
  <c r="N2471" i="8"/>
  <c r="H2471" i="8"/>
  <c r="F2471" i="8"/>
  <c r="S2470" i="8"/>
  <c r="R2470" i="8"/>
  <c r="Q2470" i="8"/>
  <c r="P2470" i="8"/>
  <c r="O2470" i="8"/>
  <c r="N2470" i="8"/>
  <c r="H2470" i="8"/>
  <c r="F2470" i="8"/>
  <c r="S2469" i="8"/>
  <c r="R2469" i="8"/>
  <c r="Q2469" i="8"/>
  <c r="P2469" i="8"/>
  <c r="O2469" i="8"/>
  <c r="N2469" i="8"/>
  <c r="H2469" i="8"/>
  <c r="F2469" i="8"/>
  <c r="S2468" i="8"/>
  <c r="R2468" i="8"/>
  <c r="Q2468" i="8"/>
  <c r="P2468" i="8"/>
  <c r="O2468" i="8"/>
  <c r="N2468" i="8"/>
  <c r="H2468" i="8"/>
  <c r="F2468" i="8"/>
  <c r="S2467" i="8"/>
  <c r="R2467" i="8"/>
  <c r="Q2467" i="8"/>
  <c r="P2467" i="8"/>
  <c r="O2467" i="8"/>
  <c r="N2467" i="8"/>
  <c r="H2467" i="8"/>
  <c r="F2467" i="8"/>
  <c r="S2466" i="8"/>
  <c r="R2466" i="8"/>
  <c r="Q2466" i="8"/>
  <c r="P2466" i="8"/>
  <c r="O2466" i="8"/>
  <c r="N2466" i="8"/>
  <c r="H2466" i="8"/>
  <c r="F2466" i="8"/>
  <c r="S2465" i="8"/>
  <c r="R2465" i="8"/>
  <c r="Q2465" i="8"/>
  <c r="P2465" i="8"/>
  <c r="O2465" i="8"/>
  <c r="N2465" i="8"/>
  <c r="H2465" i="8"/>
  <c r="F2465" i="8"/>
  <c r="S2464" i="8"/>
  <c r="R2464" i="8"/>
  <c r="Q2464" i="8"/>
  <c r="P2464" i="8"/>
  <c r="O2464" i="8"/>
  <c r="N2464" i="8"/>
  <c r="H2464" i="8"/>
  <c r="F2464" i="8"/>
  <c r="S2463" i="8"/>
  <c r="R2463" i="8"/>
  <c r="Q2463" i="8"/>
  <c r="P2463" i="8"/>
  <c r="O2463" i="8"/>
  <c r="N2463" i="8"/>
  <c r="H2463" i="8"/>
  <c r="F2463" i="8"/>
  <c r="S2462" i="8"/>
  <c r="R2462" i="8"/>
  <c r="Q2462" i="8"/>
  <c r="P2462" i="8"/>
  <c r="O2462" i="8"/>
  <c r="N2462" i="8"/>
  <c r="H2462" i="8"/>
  <c r="F2462" i="8"/>
  <c r="S2461" i="8"/>
  <c r="R2461" i="8"/>
  <c r="Q2461" i="8"/>
  <c r="P2461" i="8"/>
  <c r="O2461" i="8"/>
  <c r="N2461" i="8"/>
  <c r="H2461" i="8"/>
  <c r="F2461" i="8"/>
  <c r="S2460" i="8"/>
  <c r="R2460" i="8"/>
  <c r="Q2460" i="8"/>
  <c r="P2460" i="8"/>
  <c r="O2460" i="8"/>
  <c r="H2460" i="8"/>
  <c r="F2460" i="8"/>
  <c r="S2459" i="8"/>
  <c r="R2459" i="8"/>
  <c r="Q2459" i="8"/>
  <c r="P2459" i="8"/>
  <c r="O2459" i="8"/>
  <c r="N2459" i="8"/>
  <c r="H2459" i="8"/>
  <c r="F2459" i="8"/>
  <c r="S2458" i="8"/>
  <c r="R2458" i="8"/>
  <c r="Q2458" i="8"/>
  <c r="P2458" i="8"/>
  <c r="O2458" i="8"/>
  <c r="N2458" i="8"/>
  <c r="H2458" i="8"/>
  <c r="F2458" i="8"/>
  <c r="S2457" i="8"/>
  <c r="R2457" i="8"/>
  <c r="Q2457" i="8"/>
  <c r="P2457" i="8"/>
  <c r="O2457" i="8"/>
  <c r="N2457" i="8"/>
  <c r="H2457" i="8"/>
  <c r="F2457" i="8"/>
  <c r="S2456" i="8"/>
  <c r="R2456" i="8"/>
  <c r="Q2456" i="8"/>
  <c r="P2456" i="8"/>
  <c r="O2456" i="8"/>
  <c r="N2456" i="8"/>
  <c r="H2456" i="8"/>
  <c r="F2456" i="8"/>
  <c r="S2455" i="8"/>
  <c r="R2455" i="8"/>
  <c r="Q2455" i="8"/>
  <c r="P2455" i="8"/>
  <c r="O2455" i="8"/>
  <c r="N2455" i="8"/>
  <c r="H2455" i="8"/>
  <c r="F2455" i="8"/>
  <c r="S2454" i="8"/>
  <c r="R2454" i="8"/>
  <c r="Q2454" i="8"/>
  <c r="P2454" i="8"/>
  <c r="O2454" i="8"/>
  <c r="N2454" i="8"/>
  <c r="H2454" i="8"/>
  <c r="F2454" i="8"/>
  <c r="S2453" i="8"/>
  <c r="R2453" i="8"/>
  <c r="Q2453" i="8"/>
  <c r="P2453" i="8"/>
  <c r="O2453" i="8"/>
  <c r="N2453" i="8"/>
  <c r="H2453" i="8"/>
  <c r="F2453" i="8"/>
  <c r="S2452" i="8"/>
  <c r="R2452" i="8"/>
  <c r="Q2452" i="8"/>
  <c r="P2452" i="8"/>
  <c r="O2452" i="8"/>
  <c r="H2452" i="8"/>
  <c r="F2452" i="8"/>
  <c r="S2451" i="8"/>
  <c r="R2451" i="8"/>
  <c r="Q2451" i="8"/>
  <c r="P2451" i="8"/>
  <c r="O2451" i="8"/>
  <c r="N2451" i="8"/>
  <c r="H2451" i="8"/>
  <c r="F2451" i="8"/>
  <c r="S2450" i="8"/>
  <c r="R2450" i="8"/>
  <c r="Q2450" i="8"/>
  <c r="P2450" i="8"/>
  <c r="O2450" i="8"/>
  <c r="N2450" i="8"/>
  <c r="H2450" i="8"/>
  <c r="F2450" i="8"/>
  <c r="S2449" i="8"/>
  <c r="R2449" i="8"/>
  <c r="Q2449" i="8"/>
  <c r="P2449" i="8"/>
  <c r="O2449" i="8"/>
  <c r="N2449" i="8"/>
  <c r="H2449" i="8"/>
  <c r="F2449" i="8"/>
  <c r="S2448" i="8"/>
  <c r="R2448" i="8"/>
  <c r="Q2448" i="8"/>
  <c r="P2448" i="8"/>
  <c r="O2448" i="8"/>
  <c r="N2448" i="8"/>
  <c r="H2448" i="8"/>
  <c r="F2448" i="8"/>
  <c r="S2447" i="8"/>
  <c r="R2447" i="8"/>
  <c r="Q2447" i="8"/>
  <c r="P2447" i="8"/>
  <c r="O2447" i="8"/>
  <c r="N2447" i="8"/>
  <c r="H2447" i="8"/>
  <c r="F2447" i="8"/>
  <c r="S2446" i="8"/>
  <c r="R2446" i="8"/>
  <c r="Q2446" i="8"/>
  <c r="P2446" i="8"/>
  <c r="O2446" i="8"/>
  <c r="N2446" i="8"/>
  <c r="H2446" i="8"/>
  <c r="F2446" i="8"/>
  <c r="S2445" i="8"/>
  <c r="R2445" i="8"/>
  <c r="Q2445" i="8"/>
  <c r="P2445" i="8"/>
  <c r="O2445" i="8"/>
  <c r="N2445" i="8"/>
  <c r="H2445" i="8"/>
  <c r="F2445" i="8"/>
  <c r="S2444" i="8"/>
  <c r="R2444" i="8"/>
  <c r="Q2444" i="8"/>
  <c r="P2444" i="8"/>
  <c r="O2444" i="8"/>
  <c r="N2444" i="8"/>
  <c r="H2444" i="8"/>
  <c r="F2444" i="8"/>
  <c r="S2443" i="8"/>
  <c r="R2443" i="8"/>
  <c r="Q2443" i="8"/>
  <c r="P2443" i="8"/>
  <c r="O2443" i="8"/>
  <c r="N2443" i="8"/>
  <c r="H2443" i="8"/>
  <c r="F2443" i="8"/>
  <c r="S2442" i="8"/>
  <c r="R2442" i="8"/>
  <c r="Q2442" i="8"/>
  <c r="P2442" i="8"/>
  <c r="O2442" i="8"/>
  <c r="N2442" i="8"/>
  <c r="H2442" i="8"/>
  <c r="F2442" i="8"/>
  <c r="S2441" i="8"/>
  <c r="R2441" i="8"/>
  <c r="Q2441" i="8"/>
  <c r="P2441" i="8"/>
  <c r="O2441" i="8"/>
  <c r="N2441" i="8"/>
  <c r="H2441" i="8"/>
  <c r="F2441" i="8"/>
  <c r="S2440" i="8"/>
  <c r="R2440" i="8"/>
  <c r="Q2440" i="8"/>
  <c r="P2440" i="8"/>
  <c r="O2440" i="8"/>
  <c r="N2440" i="8"/>
  <c r="H2440" i="8"/>
  <c r="F2440" i="8"/>
  <c r="S2439" i="8"/>
  <c r="R2439" i="8"/>
  <c r="Q2439" i="8"/>
  <c r="P2439" i="8"/>
  <c r="O2439" i="8"/>
  <c r="N2439" i="8"/>
  <c r="H2439" i="8"/>
  <c r="F2439" i="8"/>
  <c r="S2438" i="8"/>
  <c r="R2438" i="8"/>
  <c r="Q2438" i="8"/>
  <c r="P2438" i="8"/>
  <c r="O2438" i="8"/>
  <c r="N2438" i="8"/>
  <c r="H2438" i="8"/>
  <c r="F2438" i="8"/>
  <c r="S2437" i="8"/>
  <c r="R2437" i="8"/>
  <c r="Q2437" i="8"/>
  <c r="P2437" i="8"/>
  <c r="O2437" i="8"/>
  <c r="N2437" i="8"/>
  <c r="H2437" i="8"/>
  <c r="F2437" i="8"/>
  <c r="S2436" i="8"/>
  <c r="R2436" i="8"/>
  <c r="Q2436" i="8"/>
  <c r="P2436" i="8"/>
  <c r="O2436" i="8"/>
  <c r="N2436" i="8"/>
  <c r="H2436" i="8"/>
  <c r="F2436" i="8"/>
  <c r="S2435" i="8"/>
  <c r="R2435" i="8"/>
  <c r="Q2435" i="8"/>
  <c r="P2435" i="8"/>
  <c r="O2435" i="8"/>
  <c r="N2435" i="8"/>
  <c r="H2435" i="8"/>
  <c r="F2435" i="8"/>
  <c r="S2434" i="8"/>
  <c r="R2434" i="8"/>
  <c r="Q2434" i="8"/>
  <c r="P2434" i="8"/>
  <c r="O2434" i="8"/>
  <c r="N2434" i="8"/>
  <c r="H2434" i="8"/>
  <c r="F2434" i="8"/>
  <c r="S2433" i="8"/>
  <c r="R2433" i="8"/>
  <c r="Q2433" i="8"/>
  <c r="P2433" i="8"/>
  <c r="O2433" i="8"/>
  <c r="N2433" i="8"/>
  <c r="H2433" i="8"/>
  <c r="F2433" i="8"/>
  <c r="S2432" i="8"/>
  <c r="R2432" i="8"/>
  <c r="Q2432" i="8"/>
  <c r="P2432" i="8"/>
  <c r="O2432" i="8"/>
  <c r="N2432" i="8"/>
  <c r="H2432" i="8"/>
  <c r="F2432" i="8"/>
  <c r="S2431" i="8"/>
  <c r="R2431" i="8"/>
  <c r="Q2431" i="8"/>
  <c r="P2431" i="8"/>
  <c r="O2431" i="8"/>
  <c r="N2431" i="8"/>
  <c r="H2431" i="8"/>
  <c r="F2431" i="8"/>
  <c r="S2430" i="8"/>
  <c r="R2430" i="8"/>
  <c r="Q2430" i="8"/>
  <c r="P2430" i="8"/>
  <c r="O2430" i="8"/>
  <c r="N2430" i="8"/>
  <c r="H2430" i="8"/>
  <c r="F2430" i="8"/>
  <c r="S2429" i="8"/>
  <c r="R2429" i="8"/>
  <c r="Q2429" i="8"/>
  <c r="P2429" i="8"/>
  <c r="O2429" i="8"/>
  <c r="N2429" i="8"/>
  <c r="H2429" i="8"/>
  <c r="F2429" i="8"/>
  <c r="S2428" i="8"/>
  <c r="R2428" i="8"/>
  <c r="Q2428" i="8"/>
  <c r="P2428" i="8"/>
  <c r="O2428" i="8"/>
  <c r="H2428" i="8"/>
  <c r="F2428" i="8"/>
  <c r="S2427" i="8"/>
  <c r="R2427" i="8"/>
  <c r="Q2427" i="8"/>
  <c r="P2427" i="8"/>
  <c r="O2427" i="8"/>
  <c r="N2427" i="8"/>
  <c r="H2427" i="8"/>
  <c r="F2427" i="8"/>
  <c r="S2426" i="8"/>
  <c r="R2426" i="8"/>
  <c r="Q2426" i="8"/>
  <c r="P2426" i="8"/>
  <c r="O2426" i="8"/>
  <c r="N2426" i="8"/>
  <c r="H2426" i="8"/>
  <c r="F2426" i="8"/>
  <c r="S2425" i="8"/>
  <c r="R2425" i="8"/>
  <c r="Q2425" i="8"/>
  <c r="P2425" i="8"/>
  <c r="O2425" i="8"/>
  <c r="N2425" i="8"/>
  <c r="H2425" i="8"/>
  <c r="F2425" i="8"/>
  <c r="S2424" i="8"/>
  <c r="R2424" i="8"/>
  <c r="Q2424" i="8"/>
  <c r="P2424" i="8"/>
  <c r="O2424" i="8"/>
  <c r="N2424" i="8"/>
  <c r="H2424" i="8"/>
  <c r="F2424" i="8"/>
  <c r="S2423" i="8"/>
  <c r="R2423" i="8"/>
  <c r="Q2423" i="8"/>
  <c r="P2423" i="8"/>
  <c r="O2423" i="8"/>
  <c r="H2423" i="8"/>
  <c r="F2423" i="8"/>
  <c r="S2422" i="8"/>
  <c r="R2422" i="8"/>
  <c r="Q2422" i="8"/>
  <c r="P2422" i="8"/>
  <c r="O2422" i="8"/>
  <c r="N2422" i="8"/>
  <c r="H2422" i="8"/>
  <c r="F2422" i="8"/>
  <c r="S2421" i="8"/>
  <c r="R2421" i="8"/>
  <c r="Q2421" i="8"/>
  <c r="P2421" i="8"/>
  <c r="O2421" i="8"/>
  <c r="N2421" i="8"/>
  <c r="H2421" i="8"/>
  <c r="F2421" i="8"/>
  <c r="S2420" i="8"/>
  <c r="R2420" i="8"/>
  <c r="Q2420" i="8"/>
  <c r="P2420" i="8"/>
  <c r="O2420" i="8"/>
  <c r="N2420" i="8"/>
  <c r="H2420" i="8"/>
  <c r="F2420" i="8"/>
  <c r="S2419" i="8"/>
  <c r="R2419" i="8"/>
  <c r="Q2419" i="8"/>
  <c r="P2419" i="8"/>
  <c r="O2419" i="8"/>
  <c r="H2419" i="8"/>
  <c r="F2419" i="8"/>
  <c r="S2418" i="8"/>
  <c r="R2418" i="8"/>
  <c r="Q2418" i="8"/>
  <c r="P2418" i="8"/>
  <c r="O2418" i="8"/>
  <c r="N2418" i="8"/>
  <c r="H2418" i="8"/>
  <c r="F2418" i="8"/>
  <c r="S2417" i="8"/>
  <c r="R2417" i="8"/>
  <c r="Q2417" i="8"/>
  <c r="P2417" i="8"/>
  <c r="O2417" i="8"/>
  <c r="N2417" i="8"/>
  <c r="H2417" i="8"/>
  <c r="F2417" i="8"/>
  <c r="S2416" i="8"/>
  <c r="R2416" i="8"/>
  <c r="Q2416" i="8"/>
  <c r="P2416" i="8"/>
  <c r="O2416" i="8"/>
  <c r="N2416" i="8"/>
  <c r="H2416" i="8"/>
  <c r="F2416" i="8"/>
  <c r="S2415" i="8"/>
  <c r="R2415" i="8"/>
  <c r="Q2415" i="8"/>
  <c r="P2415" i="8"/>
  <c r="O2415" i="8"/>
  <c r="N2415" i="8"/>
  <c r="H2415" i="8"/>
  <c r="F2415" i="8"/>
  <c r="S2414" i="8"/>
  <c r="R2414" i="8"/>
  <c r="Q2414" i="8"/>
  <c r="P2414" i="8"/>
  <c r="O2414" i="8"/>
  <c r="N2414" i="8"/>
  <c r="H2414" i="8"/>
  <c r="F2414" i="8"/>
  <c r="S2413" i="8"/>
  <c r="R2413" i="8"/>
  <c r="Q2413" i="8"/>
  <c r="P2413" i="8"/>
  <c r="O2413" i="8"/>
  <c r="N2413" i="8"/>
  <c r="H2413" i="8"/>
  <c r="F2413" i="8"/>
  <c r="S2412" i="8"/>
  <c r="R2412" i="8"/>
  <c r="Q2412" i="8"/>
  <c r="P2412" i="8"/>
  <c r="O2412" i="8"/>
  <c r="N2412" i="8"/>
  <c r="H2412" i="8"/>
  <c r="F2412" i="8"/>
  <c r="S2411" i="8"/>
  <c r="R2411" i="8"/>
  <c r="Q2411" i="8"/>
  <c r="P2411" i="8"/>
  <c r="O2411" i="8"/>
  <c r="N2411" i="8"/>
  <c r="H2411" i="8"/>
  <c r="F2411" i="8"/>
  <c r="S2410" i="8"/>
  <c r="R2410" i="8"/>
  <c r="Q2410" i="8"/>
  <c r="P2410" i="8"/>
  <c r="O2410" i="8"/>
  <c r="N2410" i="8"/>
  <c r="H2410" i="8"/>
  <c r="F2410" i="8"/>
  <c r="S2409" i="8"/>
  <c r="R2409" i="8"/>
  <c r="Q2409" i="8"/>
  <c r="P2409" i="8"/>
  <c r="O2409" i="8"/>
  <c r="N2409" i="8"/>
  <c r="H2409" i="8"/>
  <c r="F2409" i="8"/>
  <c r="S2408" i="8"/>
  <c r="R2408" i="8"/>
  <c r="Q2408" i="8"/>
  <c r="P2408" i="8"/>
  <c r="O2408" i="8"/>
  <c r="N2408" i="8"/>
  <c r="H2408" i="8"/>
  <c r="F2408" i="8"/>
  <c r="S2407" i="8"/>
  <c r="R2407" i="8"/>
  <c r="Q2407" i="8"/>
  <c r="P2407" i="8"/>
  <c r="O2407" i="8"/>
  <c r="N2407" i="8"/>
  <c r="H2407" i="8"/>
  <c r="F2407" i="8"/>
  <c r="S2406" i="8"/>
  <c r="R2406" i="8"/>
  <c r="Q2406" i="8"/>
  <c r="P2406" i="8"/>
  <c r="O2406" i="8"/>
  <c r="N2406" i="8"/>
  <c r="H2406" i="8"/>
  <c r="F2406" i="8"/>
  <c r="S2405" i="8"/>
  <c r="R2405" i="8"/>
  <c r="Q2405" i="8"/>
  <c r="P2405" i="8"/>
  <c r="O2405" i="8"/>
  <c r="H2405" i="8"/>
  <c r="F2405" i="8"/>
  <c r="S2404" i="8"/>
  <c r="R2404" i="8"/>
  <c r="Q2404" i="8"/>
  <c r="P2404" i="8"/>
  <c r="O2404" i="8"/>
  <c r="N2404" i="8"/>
  <c r="H2404" i="8"/>
  <c r="F2404" i="8"/>
  <c r="S2403" i="8"/>
  <c r="R2403" i="8"/>
  <c r="Q2403" i="8"/>
  <c r="P2403" i="8"/>
  <c r="O2403" i="8"/>
  <c r="N2403" i="8"/>
  <c r="H2403" i="8"/>
  <c r="F2403" i="8"/>
  <c r="S2402" i="8"/>
  <c r="R2402" i="8"/>
  <c r="Q2402" i="8"/>
  <c r="P2402" i="8"/>
  <c r="O2402" i="8"/>
  <c r="N2402" i="8"/>
  <c r="H2402" i="8"/>
  <c r="F2402" i="8"/>
  <c r="S2401" i="8"/>
  <c r="R2401" i="8"/>
  <c r="Q2401" i="8"/>
  <c r="P2401" i="8"/>
  <c r="O2401" i="8"/>
  <c r="N2401" i="8"/>
  <c r="H2401" i="8"/>
  <c r="F2401" i="8"/>
  <c r="S2400" i="8"/>
  <c r="R2400" i="8"/>
  <c r="Q2400" i="8"/>
  <c r="P2400" i="8"/>
  <c r="O2400" i="8"/>
  <c r="N2400" i="8"/>
  <c r="H2400" i="8"/>
  <c r="F2400" i="8"/>
  <c r="S2399" i="8"/>
  <c r="R2399" i="8"/>
  <c r="Q2399" i="8"/>
  <c r="P2399" i="8"/>
  <c r="O2399" i="8"/>
  <c r="H2399" i="8"/>
  <c r="F2399" i="8"/>
  <c r="S2398" i="8"/>
  <c r="R2398" i="8"/>
  <c r="Q2398" i="8"/>
  <c r="P2398" i="8"/>
  <c r="O2398" i="8"/>
  <c r="H2398" i="8"/>
  <c r="F2398" i="8"/>
  <c r="S2397" i="8"/>
  <c r="R2397" i="8"/>
  <c r="Q2397" i="8"/>
  <c r="P2397" i="8"/>
  <c r="O2397" i="8"/>
  <c r="N2397" i="8"/>
  <c r="H2397" i="8"/>
  <c r="F2397" i="8"/>
  <c r="S2396" i="8"/>
  <c r="R2396" i="8"/>
  <c r="Q2396" i="8"/>
  <c r="P2396" i="8"/>
  <c r="O2396" i="8"/>
  <c r="N2396" i="8"/>
  <c r="H2396" i="8"/>
  <c r="F2396" i="8"/>
  <c r="S2395" i="8"/>
  <c r="R2395" i="8"/>
  <c r="Q2395" i="8"/>
  <c r="P2395" i="8"/>
  <c r="O2395" i="8"/>
  <c r="N2395" i="8"/>
  <c r="H2395" i="8"/>
  <c r="F2395" i="8"/>
  <c r="S2394" i="8"/>
  <c r="R2394" i="8"/>
  <c r="Q2394" i="8"/>
  <c r="P2394" i="8"/>
  <c r="O2394" i="8"/>
  <c r="N2394" i="8"/>
  <c r="H2394" i="8"/>
  <c r="F2394" i="8"/>
  <c r="S2393" i="8"/>
  <c r="R2393" i="8"/>
  <c r="Q2393" i="8"/>
  <c r="P2393" i="8"/>
  <c r="O2393" i="8"/>
  <c r="N2393" i="8"/>
  <c r="H2393" i="8"/>
  <c r="F2393" i="8"/>
  <c r="S2392" i="8"/>
  <c r="R2392" i="8"/>
  <c r="Q2392" i="8"/>
  <c r="P2392" i="8"/>
  <c r="O2392" i="8"/>
  <c r="N2392" i="8"/>
  <c r="H2392" i="8"/>
  <c r="F2392" i="8"/>
  <c r="S2391" i="8"/>
  <c r="R2391" i="8"/>
  <c r="Q2391" i="8"/>
  <c r="P2391" i="8"/>
  <c r="O2391" i="8"/>
  <c r="N2391" i="8"/>
  <c r="H2391" i="8"/>
  <c r="F2391" i="8"/>
  <c r="S2390" i="8"/>
  <c r="R2390" i="8"/>
  <c r="Q2390" i="8"/>
  <c r="P2390" i="8"/>
  <c r="O2390" i="8"/>
  <c r="N2390" i="8"/>
  <c r="H2390" i="8"/>
  <c r="F2390" i="8"/>
  <c r="S2389" i="8"/>
  <c r="R2389" i="8"/>
  <c r="Q2389" i="8"/>
  <c r="P2389" i="8"/>
  <c r="O2389" i="8"/>
  <c r="N2389" i="8"/>
  <c r="H2389" i="8"/>
  <c r="F2389" i="8"/>
  <c r="S2388" i="8"/>
  <c r="R2388" i="8"/>
  <c r="Q2388" i="8"/>
  <c r="P2388" i="8"/>
  <c r="O2388" i="8"/>
  <c r="N2388" i="8"/>
  <c r="H2388" i="8"/>
  <c r="F2388" i="8"/>
  <c r="S2387" i="8"/>
  <c r="R2387" i="8"/>
  <c r="Q2387" i="8"/>
  <c r="P2387" i="8"/>
  <c r="O2387" i="8"/>
  <c r="N2387" i="8"/>
  <c r="H2387" i="8"/>
  <c r="F2387" i="8"/>
  <c r="S2386" i="8"/>
  <c r="R2386" i="8"/>
  <c r="Q2386" i="8"/>
  <c r="P2386" i="8"/>
  <c r="O2386" i="8"/>
  <c r="N2386" i="8"/>
  <c r="H2386" i="8"/>
  <c r="F2386" i="8"/>
  <c r="S2385" i="8"/>
  <c r="R2385" i="8"/>
  <c r="Q2385" i="8"/>
  <c r="P2385" i="8"/>
  <c r="O2385" i="8"/>
  <c r="N2385" i="8"/>
  <c r="H2385" i="8"/>
  <c r="F2385" i="8"/>
  <c r="S2384" i="8"/>
  <c r="R2384" i="8"/>
  <c r="Q2384" i="8"/>
  <c r="P2384" i="8"/>
  <c r="O2384" i="8"/>
  <c r="N2384" i="8"/>
  <c r="H2384" i="8"/>
  <c r="F2384" i="8"/>
  <c r="S2383" i="8"/>
  <c r="R2383" i="8"/>
  <c r="Q2383" i="8"/>
  <c r="P2383" i="8"/>
  <c r="O2383" i="8"/>
  <c r="N2383" i="8"/>
  <c r="H2383" i="8"/>
  <c r="F2383" i="8"/>
  <c r="S2382" i="8"/>
  <c r="R2382" i="8"/>
  <c r="Q2382" i="8"/>
  <c r="P2382" i="8"/>
  <c r="O2382" i="8"/>
  <c r="N2382" i="8"/>
  <c r="H2382" i="8"/>
  <c r="F2382" i="8"/>
  <c r="S2381" i="8"/>
  <c r="R2381" i="8"/>
  <c r="Q2381" i="8"/>
  <c r="P2381" i="8"/>
  <c r="O2381" i="8"/>
  <c r="N2381" i="8"/>
  <c r="H2381" i="8"/>
  <c r="F2381" i="8"/>
  <c r="S2380" i="8"/>
  <c r="R2380" i="8"/>
  <c r="Q2380" i="8"/>
  <c r="P2380" i="8"/>
  <c r="O2380" i="8"/>
  <c r="N2380" i="8"/>
  <c r="H2380" i="8"/>
  <c r="F2380" i="8"/>
  <c r="S2379" i="8"/>
  <c r="R2379" i="8"/>
  <c r="Q2379" i="8"/>
  <c r="P2379" i="8"/>
  <c r="O2379" i="8"/>
  <c r="N2379" i="8"/>
  <c r="H2379" i="8"/>
  <c r="F2379" i="8"/>
  <c r="S2378" i="8"/>
  <c r="R2378" i="8"/>
  <c r="Q2378" i="8"/>
  <c r="P2378" i="8"/>
  <c r="O2378" i="8"/>
  <c r="N2378" i="8"/>
  <c r="H2378" i="8"/>
  <c r="F2378" i="8"/>
  <c r="S2377" i="8"/>
  <c r="R2377" i="8"/>
  <c r="Q2377" i="8"/>
  <c r="P2377" i="8"/>
  <c r="O2377" i="8"/>
  <c r="N2377" i="8"/>
  <c r="H2377" i="8"/>
  <c r="F2377" i="8"/>
  <c r="S2376" i="8"/>
  <c r="R2376" i="8"/>
  <c r="Q2376" i="8"/>
  <c r="P2376" i="8"/>
  <c r="O2376" i="8"/>
  <c r="N2376" i="8"/>
  <c r="H2376" i="8"/>
  <c r="F2376" i="8"/>
  <c r="S2375" i="8"/>
  <c r="R2375" i="8"/>
  <c r="Q2375" i="8"/>
  <c r="P2375" i="8"/>
  <c r="O2375" i="8"/>
  <c r="N2375" i="8"/>
  <c r="H2375" i="8"/>
  <c r="F2375" i="8"/>
  <c r="S2374" i="8"/>
  <c r="R2374" i="8"/>
  <c r="Q2374" i="8"/>
  <c r="P2374" i="8"/>
  <c r="O2374" i="8"/>
  <c r="N2374" i="8"/>
  <c r="H2374" i="8"/>
  <c r="F2374" i="8"/>
  <c r="S2373" i="8"/>
  <c r="R2373" i="8"/>
  <c r="Q2373" i="8"/>
  <c r="P2373" i="8"/>
  <c r="O2373" i="8"/>
  <c r="N2373" i="8"/>
  <c r="H2373" i="8"/>
  <c r="F2373" i="8"/>
  <c r="S2372" i="8"/>
  <c r="R2372" i="8"/>
  <c r="Q2372" i="8"/>
  <c r="P2372" i="8"/>
  <c r="O2372" i="8"/>
  <c r="N2372" i="8"/>
  <c r="H2372" i="8"/>
  <c r="F2372" i="8"/>
  <c r="S2371" i="8"/>
  <c r="R2371" i="8"/>
  <c r="Q2371" i="8"/>
  <c r="P2371" i="8"/>
  <c r="O2371" i="8"/>
  <c r="N2371" i="8"/>
  <c r="H2371" i="8"/>
  <c r="F2371" i="8"/>
  <c r="S2370" i="8"/>
  <c r="R2370" i="8"/>
  <c r="Q2370" i="8"/>
  <c r="P2370" i="8"/>
  <c r="O2370" i="8"/>
  <c r="H2370" i="8"/>
  <c r="F2370" i="8"/>
  <c r="S2369" i="8"/>
  <c r="R2369" i="8"/>
  <c r="Q2369" i="8"/>
  <c r="P2369" i="8"/>
  <c r="O2369" i="8"/>
  <c r="N2369" i="8"/>
  <c r="H2369" i="8"/>
  <c r="F2369" i="8"/>
  <c r="S2368" i="8"/>
  <c r="R2368" i="8"/>
  <c r="Q2368" i="8"/>
  <c r="P2368" i="8"/>
  <c r="O2368" i="8"/>
  <c r="N2368" i="8"/>
  <c r="H2368" i="8"/>
  <c r="F2368" i="8"/>
  <c r="S2367" i="8"/>
  <c r="R2367" i="8"/>
  <c r="Q2367" i="8"/>
  <c r="P2367" i="8"/>
  <c r="O2367" i="8"/>
  <c r="N2367" i="8"/>
  <c r="H2367" i="8"/>
  <c r="F2367" i="8"/>
  <c r="S2366" i="8"/>
  <c r="R2366" i="8"/>
  <c r="Q2366" i="8"/>
  <c r="P2366" i="8"/>
  <c r="O2366" i="8"/>
  <c r="N2366" i="8"/>
  <c r="H2366" i="8"/>
  <c r="F2366" i="8"/>
  <c r="S2365" i="8"/>
  <c r="R2365" i="8"/>
  <c r="Q2365" i="8"/>
  <c r="P2365" i="8"/>
  <c r="O2365" i="8"/>
  <c r="N2365" i="8"/>
  <c r="H2365" i="8"/>
  <c r="F2365" i="8"/>
  <c r="S2364" i="8"/>
  <c r="R2364" i="8"/>
  <c r="Q2364" i="8"/>
  <c r="P2364" i="8"/>
  <c r="O2364" i="8"/>
  <c r="N2364" i="8"/>
  <c r="H2364" i="8"/>
  <c r="F2364" i="8"/>
  <c r="S2363" i="8"/>
  <c r="R2363" i="8"/>
  <c r="Q2363" i="8"/>
  <c r="P2363" i="8"/>
  <c r="O2363" i="8"/>
  <c r="N2363" i="8"/>
  <c r="H2363" i="8"/>
  <c r="F2363" i="8"/>
  <c r="S2362" i="8"/>
  <c r="R2362" i="8"/>
  <c r="Q2362" i="8"/>
  <c r="P2362" i="8"/>
  <c r="O2362" i="8"/>
  <c r="N2362" i="8"/>
  <c r="H2362" i="8"/>
  <c r="F2362" i="8"/>
  <c r="S2361" i="8"/>
  <c r="R2361" i="8"/>
  <c r="Q2361" i="8"/>
  <c r="P2361" i="8"/>
  <c r="O2361" i="8"/>
  <c r="N2361" i="8"/>
  <c r="H2361" i="8"/>
  <c r="F2361" i="8"/>
  <c r="S2360" i="8"/>
  <c r="R2360" i="8"/>
  <c r="Q2360" i="8"/>
  <c r="P2360" i="8"/>
  <c r="O2360" i="8"/>
  <c r="N2360" i="8"/>
  <c r="H2360" i="8"/>
  <c r="F2360" i="8"/>
  <c r="S2359" i="8"/>
  <c r="R2359" i="8"/>
  <c r="Q2359" i="8"/>
  <c r="P2359" i="8"/>
  <c r="O2359" i="8"/>
  <c r="N2359" i="8"/>
  <c r="H2359" i="8"/>
  <c r="F2359" i="8"/>
  <c r="S2358" i="8"/>
  <c r="R2358" i="8"/>
  <c r="Q2358" i="8"/>
  <c r="P2358" i="8"/>
  <c r="O2358" i="8"/>
  <c r="N2358" i="8"/>
  <c r="H2358" i="8"/>
  <c r="F2358" i="8"/>
  <c r="S2357" i="8"/>
  <c r="R2357" i="8"/>
  <c r="Q2357" i="8"/>
  <c r="P2357" i="8"/>
  <c r="O2357" i="8"/>
  <c r="N2357" i="8"/>
  <c r="H2357" i="8"/>
  <c r="F2357" i="8"/>
  <c r="S2356" i="8"/>
  <c r="R2356" i="8"/>
  <c r="Q2356" i="8"/>
  <c r="P2356" i="8"/>
  <c r="O2356" i="8"/>
  <c r="N2356" i="8"/>
  <c r="H2356" i="8"/>
  <c r="F2356" i="8"/>
  <c r="S2355" i="8"/>
  <c r="R2355" i="8"/>
  <c r="Q2355" i="8"/>
  <c r="P2355" i="8"/>
  <c r="O2355" i="8"/>
  <c r="H2355" i="8"/>
  <c r="F2355" i="8"/>
  <c r="S2354" i="8"/>
  <c r="R2354" i="8"/>
  <c r="Q2354" i="8"/>
  <c r="P2354" i="8"/>
  <c r="O2354" i="8"/>
  <c r="H2354" i="8"/>
  <c r="F2354" i="8"/>
  <c r="S2353" i="8"/>
  <c r="R2353" i="8"/>
  <c r="Q2353" i="8"/>
  <c r="P2353" i="8"/>
  <c r="O2353" i="8"/>
  <c r="N2353" i="8"/>
  <c r="H2353" i="8"/>
  <c r="F2353" i="8"/>
  <c r="S2352" i="8"/>
  <c r="R2352" i="8"/>
  <c r="Q2352" i="8"/>
  <c r="P2352" i="8"/>
  <c r="O2352" i="8"/>
  <c r="N2352" i="8"/>
  <c r="H2352" i="8"/>
  <c r="F2352" i="8"/>
  <c r="S2351" i="8"/>
  <c r="R2351" i="8"/>
  <c r="Q2351" i="8"/>
  <c r="P2351" i="8"/>
  <c r="O2351" i="8"/>
  <c r="N2351" i="8"/>
  <c r="H2351" i="8"/>
  <c r="F2351" i="8"/>
  <c r="S2350" i="8"/>
  <c r="R2350" i="8"/>
  <c r="Q2350" i="8"/>
  <c r="P2350" i="8"/>
  <c r="O2350" i="8"/>
  <c r="N2350" i="8"/>
  <c r="H2350" i="8"/>
  <c r="F2350" i="8"/>
  <c r="S2349" i="8"/>
  <c r="R2349" i="8"/>
  <c r="Q2349" i="8"/>
  <c r="P2349" i="8"/>
  <c r="O2349" i="8"/>
  <c r="N2349" i="8"/>
  <c r="H2349" i="8"/>
  <c r="F2349" i="8"/>
  <c r="S2348" i="8"/>
  <c r="R2348" i="8"/>
  <c r="Q2348" i="8"/>
  <c r="P2348" i="8"/>
  <c r="O2348" i="8"/>
  <c r="N2348" i="8"/>
  <c r="H2348" i="8"/>
  <c r="F2348" i="8"/>
  <c r="S2347" i="8"/>
  <c r="R2347" i="8"/>
  <c r="Q2347" i="8"/>
  <c r="P2347" i="8"/>
  <c r="O2347" i="8"/>
  <c r="N2347" i="8"/>
  <c r="H2347" i="8"/>
  <c r="F2347" i="8"/>
  <c r="S2346" i="8"/>
  <c r="R2346" i="8"/>
  <c r="Q2346" i="8"/>
  <c r="P2346" i="8"/>
  <c r="O2346" i="8"/>
  <c r="N2346" i="8"/>
  <c r="H2346" i="8"/>
  <c r="F2346" i="8"/>
  <c r="S2345" i="8"/>
  <c r="R2345" i="8"/>
  <c r="Q2345" i="8"/>
  <c r="P2345" i="8"/>
  <c r="O2345" i="8"/>
  <c r="N2345" i="8"/>
  <c r="H2345" i="8"/>
  <c r="F2345" i="8"/>
  <c r="S2344" i="8"/>
  <c r="R2344" i="8"/>
  <c r="Q2344" i="8"/>
  <c r="P2344" i="8"/>
  <c r="O2344" i="8"/>
  <c r="N2344" i="8"/>
  <c r="H2344" i="8"/>
  <c r="F2344" i="8"/>
  <c r="S2343" i="8"/>
  <c r="R2343" i="8"/>
  <c r="Q2343" i="8"/>
  <c r="P2343" i="8"/>
  <c r="O2343" i="8"/>
  <c r="N2343" i="8"/>
  <c r="H2343" i="8"/>
  <c r="F2343" i="8"/>
  <c r="S2342" i="8"/>
  <c r="R2342" i="8"/>
  <c r="Q2342" i="8"/>
  <c r="P2342" i="8"/>
  <c r="O2342" i="8"/>
  <c r="N2342" i="8"/>
  <c r="H2342" i="8"/>
  <c r="F2342" i="8"/>
  <c r="S2341" i="8"/>
  <c r="R2341" i="8"/>
  <c r="Q2341" i="8"/>
  <c r="P2341" i="8"/>
  <c r="O2341" i="8"/>
  <c r="N2341" i="8"/>
  <c r="H2341" i="8"/>
  <c r="F2341" i="8"/>
  <c r="S2340" i="8"/>
  <c r="R2340" i="8"/>
  <c r="Q2340" i="8"/>
  <c r="P2340" i="8"/>
  <c r="O2340" i="8"/>
  <c r="H2340" i="8"/>
  <c r="F2340" i="8"/>
  <c r="S2339" i="8"/>
  <c r="R2339" i="8"/>
  <c r="Q2339" i="8"/>
  <c r="P2339" i="8"/>
  <c r="O2339" i="8"/>
  <c r="N2339" i="8"/>
  <c r="H2339" i="8"/>
  <c r="F2339" i="8"/>
  <c r="S2338" i="8"/>
  <c r="R2338" i="8"/>
  <c r="Q2338" i="8"/>
  <c r="P2338" i="8"/>
  <c r="O2338" i="8"/>
  <c r="N2338" i="8"/>
  <c r="H2338" i="8"/>
  <c r="F2338" i="8"/>
  <c r="S2337" i="8"/>
  <c r="R2337" i="8"/>
  <c r="Q2337" i="8"/>
  <c r="P2337" i="8"/>
  <c r="O2337" i="8"/>
  <c r="N2337" i="8"/>
  <c r="H2337" i="8"/>
  <c r="F2337" i="8"/>
  <c r="S2336" i="8"/>
  <c r="R2336" i="8"/>
  <c r="Q2336" i="8"/>
  <c r="P2336" i="8"/>
  <c r="O2336" i="8"/>
  <c r="N2336" i="8"/>
  <c r="H2336" i="8"/>
  <c r="F2336" i="8"/>
  <c r="S2335" i="8"/>
  <c r="R2335" i="8"/>
  <c r="Q2335" i="8"/>
  <c r="P2335" i="8"/>
  <c r="O2335" i="8"/>
  <c r="H2335" i="8"/>
  <c r="F2335" i="8"/>
  <c r="S2334" i="8"/>
  <c r="R2334" i="8"/>
  <c r="Q2334" i="8"/>
  <c r="P2334" i="8"/>
  <c r="O2334" i="8"/>
  <c r="N2334" i="8"/>
  <c r="H2334" i="8"/>
  <c r="F2334" i="8"/>
  <c r="S2333" i="8"/>
  <c r="R2333" i="8"/>
  <c r="Q2333" i="8"/>
  <c r="P2333" i="8"/>
  <c r="O2333" i="8"/>
  <c r="N2333" i="8"/>
  <c r="H2333" i="8"/>
  <c r="F2333" i="8"/>
  <c r="S2332" i="8"/>
  <c r="R2332" i="8"/>
  <c r="Q2332" i="8"/>
  <c r="P2332" i="8"/>
  <c r="O2332" i="8"/>
  <c r="N2332" i="8"/>
  <c r="H2332" i="8"/>
  <c r="F2332" i="8"/>
  <c r="S2331" i="8"/>
  <c r="R2331" i="8"/>
  <c r="Q2331" i="8"/>
  <c r="P2331" i="8"/>
  <c r="O2331" i="8"/>
  <c r="N2331" i="8"/>
  <c r="H2331" i="8"/>
  <c r="F2331" i="8"/>
  <c r="S2330" i="8"/>
  <c r="R2330" i="8"/>
  <c r="Q2330" i="8"/>
  <c r="P2330" i="8"/>
  <c r="O2330" i="8"/>
  <c r="N2330" i="8"/>
  <c r="H2330" i="8"/>
  <c r="F2330" i="8"/>
  <c r="S2329" i="8"/>
  <c r="R2329" i="8"/>
  <c r="Q2329" i="8"/>
  <c r="P2329" i="8"/>
  <c r="O2329" i="8"/>
  <c r="N2329" i="8"/>
  <c r="H2329" i="8"/>
  <c r="F2329" i="8"/>
  <c r="S2328" i="8"/>
  <c r="R2328" i="8"/>
  <c r="Q2328" i="8"/>
  <c r="P2328" i="8"/>
  <c r="O2328" i="8"/>
  <c r="N2328" i="8"/>
  <c r="H2328" i="8"/>
  <c r="F2328" i="8"/>
  <c r="S2327" i="8"/>
  <c r="R2327" i="8"/>
  <c r="Q2327" i="8"/>
  <c r="P2327" i="8"/>
  <c r="O2327" i="8"/>
  <c r="N2327" i="8"/>
  <c r="H2327" i="8"/>
  <c r="F2327" i="8"/>
  <c r="S2326" i="8"/>
  <c r="R2326" i="8"/>
  <c r="Q2326" i="8"/>
  <c r="P2326" i="8"/>
  <c r="O2326" i="8"/>
  <c r="N2326" i="8"/>
  <c r="H2326" i="8"/>
  <c r="F2326" i="8"/>
  <c r="S2325" i="8"/>
  <c r="R2325" i="8"/>
  <c r="Q2325" i="8"/>
  <c r="P2325" i="8"/>
  <c r="O2325" i="8"/>
  <c r="N2325" i="8"/>
  <c r="H2325" i="8"/>
  <c r="F2325" i="8"/>
  <c r="S2324" i="8"/>
  <c r="R2324" i="8"/>
  <c r="Q2324" i="8"/>
  <c r="P2324" i="8"/>
  <c r="O2324" i="8"/>
  <c r="N2324" i="8"/>
  <c r="H2324" i="8"/>
  <c r="F2324" i="8"/>
  <c r="S2323" i="8"/>
  <c r="R2323" i="8"/>
  <c r="Q2323" i="8"/>
  <c r="P2323" i="8"/>
  <c r="O2323" i="8"/>
  <c r="N2323" i="8"/>
  <c r="H2323" i="8"/>
  <c r="F2323" i="8"/>
  <c r="S2322" i="8"/>
  <c r="R2322" i="8"/>
  <c r="Q2322" i="8"/>
  <c r="P2322" i="8"/>
  <c r="O2322" i="8"/>
  <c r="N2322" i="8"/>
  <c r="H2322" i="8"/>
  <c r="F2322" i="8"/>
  <c r="S2321" i="8"/>
  <c r="R2321" i="8"/>
  <c r="Q2321" i="8"/>
  <c r="P2321" i="8"/>
  <c r="O2321" i="8"/>
  <c r="H2321" i="8"/>
  <c r="F2321" i="8"/>
  <c r="S2320" i="8"/>
  <c r="R2320" i="8"/>
  <c r="Q2320" i="8"/>
  <c r="P2320" i="8"/>
  <c r="O2320" i="8"/>
  <c r="N2320" i="8"/>
  <c r="H2320" i="8"/>
  <c r="F2320" i="8"/>
  <c r="S2319" i="8"/>
  <c r="R2319" i="8"/>
  <c r="Q2319" i="8"/>
  <c r="P2319" i="8"/>
  <c r="O2319" i="8"/>
  <c r="N2319" i="8"/>
  <c r="H2319" i="8"/>
  <c r="F2319" i="8"/>
  <c r="S2318" i="8"/>
  <c r="R2318" i="8"/>
  <c r="Q2318" i="8"/>
  <c r="P2318" i="8"/>
  <c r="O2318" i="8"/>
  <c r="N2318" i="8"/>
  <c r="H2318" i="8"/>
  <c r="F2318" i="8"/>
  <c r="S2317" i="8"/>
  <c r="R2317" i="8"/>
  <c r="Q2317" i="8"/>
  <c r="P2317" i="8"/>
  <c r="O2317" i="8"/>
  <c r="N2317" i="8"/>
  <c r="H2317" i="8"/>
  <c r="F2317" i="8"/>
  <c r="S2316" i="8"/>
  <c r="R2316" i="8"/>
  <c r="Q2316" i="8"/>
  <c r="P2316" i="8"/>
  <c r="O2316" i="8"/>
  <c r="H2316" i="8"/>
  <c r="F2316" i="8"/>
  <c r="S2315" i="8"/>
  <c r="R2315" i="8"/>
  <c r="Q2315" i="8"/>
  <c r="P2315" i="8"/>
  <c r="O2315" i="8"/>
  <c r="N2315" i="8"/>
  <c r="H2315" i="8"/>
  <c r="F2315" i="8"/>
  <c r="S2314" i="8"/>
  <c r="R2314" i="8"/>
  <c r="Q2314" i="8"/>
  <c r="P2314" i="8"/>
  <c r="O2314" i="8"/>
  <c r="N2314" i="8"/>
  <c r="H2314" i="8"/>
  <c r="F2314" i="8"/>
  <c r="S2313" i="8"/>
  <c r="R2313" i="8"/>
  <c r="Q2313" i="8"/>
  <c r="P2313" i="8"/>
  <c r="O2313" i="8"/>
  <c r="N2313" i="8"/>
  <c r="H2313" i="8"/>
  <c r="F2313" i="8"/>
  <c r="S2312" i="8"/>
  <c r="R2312" i="8"/>
  <c r="Q2312" i="8"/>
  <c r="P2312" i="8"/>
  <c r="O2312" i="8"/>
  <c r="N2312" i="8"/>
  <c r="H2312" i="8"/>
  <c r="F2312" i="8"/>
  <c r="S2311" i="8"/>
  <c r="R2311" i="8"/>
  <c r="Q2311" i="8"/>
  <c r="P2311" i="8"/>
  <c r="O2311" i="8"/>
  <c r="N2311" i="8"/>
  <c r="H2311" i="8"/>
  <c r="F2311" i="8"/>
  <c r="S2310" i="8"/>
  <c r="R2310" i="8"/>
  <c r="Q2310" i="8"/>
  <c r="P2310" i="8"/>
  <c r="O2310" i="8"/>
  <c r="N2310" i="8"/>
  <c r="H2310" i="8"/>
  <c r="F2310" i="8"/>
  <c r="S2309" i="8"/>
  <c r="R2309" i="8"/>
  <c r="Q2309" i="8"/>
  <c r="P2309" i="8"/>
  <c r="O2309" i="8"/>
  <c r="N2309" i="8"/>
  <c r="H2309" i="8"/>
  <c r="F2309" i="8"/>
  <c r="S2308" i="8"/>
  <c r="R2308" i="8"/>
  <c r="Q2308" i="8"/>
  <c r="P2308" i="8"/>
  <c r="O2308" i="8"/>
  <c r="N2308" i="8"/>
  <c r="H2308" i="8"/>
  <c r="F2308" i="8"/>
  <c r="S2307" i="8"/>
  <c r="R2307" i="8"/>
  <c r="Q2307" i="8"/>
  <c r="P2307" i="8"/>
  <c r="O2307" i="8"/>
  <c r="N2307" i="8"/>
  <c r="H2307" i="8"/>
  <c r="F2307" i="8"/>
  <c r="S2306" i="8"/>
  <c r="R2306" i="8"/>
  <c r="Q2306" i="8"/>
  <c r="P2306" i="8"/>
  <c r="O2306" i="8"/>
  <c r="N2306" i="8"/>
  <c r="H2306" i="8"/>
  <c r="F2306" i="8"/>
  <c r="S2305" i="8"/>
  <c r="R2305" i="8"/>
  <c r="Q2305" i="8"/>
  <c r="P2305" i="8"/>
  <c r="O2305" i="8"/>
  <c r="N2305" i="8"/>
  <c r="H2305" i="8"/>
  <c r="F2305" i="8"/>
  <c r="S2304" i="8"/>
  <c r="R2304" i="8"/>
  <c r="Q2304" i="8"/>
  <c r="P2304" i="8"/>
  <c r="O2304" i="8"/>
  <c r="N2304" i="8"/>
  <c r="H2304" i="8"/>
  <c r="F2304" i="8"/>
  <c r="S2303" i="8"/>
  <c r="R2303" i="8"/>
  <c r="Q2303" i="8"/>
  <c r="P2303" i="8"/>
  <c r="O2303" i="8"/>
  <c r="N2303" i="8"/>
  <c r="H2303" i="8"/>
  <c r="F2303" i="8"/>
  <c r="S2302" i="8"/>
  <c r="R2302" i="8"/>
  <c r="Q2302" i="8"/>
  <c r="P2302" i="8"/>
  <c r="O2302" i="8"/>
  <c r="N2302" i="8"/>
  <c r="H2302" i="8"/>
  <c r="F2302" i="8"/>
  <c r="S2301" i="8"/>
  <c r="R2301" i="8"/>
  <c r="Q2301" i="8"/>
  <c r="P2301" i="8"/>
  <c r="O2301" i="8"/>
  <c r="N2301" i="8"/>
  <c r="H2301" i="8"/>
  <c r="F2301" i="8"/>
  <c r="S2300" i="8"/>
  <c r="R2300" i="8"/>
  <c r="Q2300" i="8"/>
  <c r="P2300" i="8"/>
  <c r="O2300" i="8"/>
  <c r="N2300" i="8"/>
  <c r="H2300" i="8"/>
  <c r="F2300" i="8"/>
  <c r="S2299" i="8"/>
  <c r="R2299" i="8"/>
  <c r="Q2299" i="8"/>
  <c r="P2299" i="8"/>
  <c r="O2299" i="8"/>
  <c r="N2299" i="8"/>
  <c r="H2299" i="8"/>
  <c r="F2299" i="8"/>
  <c r="S2298" i="8"/>
  <c r="R2298" i="8"/>
  <c r="Q2298" i="8"/>
  <c r="P2298" i="8"/>
  <c r="O2298" i="8"/>
  <c r="N2298" i="8"/>
  <c r="H2298" i="8"/>
  <c r="F2298" i="8"/>
  <c r="S2297" i="8"/>
  <c r="R2297" i="8"/>
  <c r="Q2297" i="8"/>
  <c r="P2297" i="8"/>
  <c r="O2297" i="8"/>
  <c r="N2297" i="8"/>
  <c r="H2297" i="8"/>
  <c r="F2297" i="8"/>
  <c r="S2296" i="8"/>
  <c r="R2296" i="8"/>
  <c r="Q2296" i="8"/>
  <c r="P2296" i="8"/>
  <c r="O2296" i="8"/>
  <c r="N2296" i="8"/>
  <c r="H2296" i="8"/>
  <c r="F2296" i="8"/>
  <c r="S2295" i="8"/>
  <c r="R2295" i="8"/>
  <c r="Q2295" i="8"/>
  <c r="P2295" i="8"/>
  <c r="O2295" i="8"/>
  <c r="N2295" i="8"/>
  <c r="H2295" i="8"/>
  <c r="F2295" i="8"/>
  <c r="S2294" i="8"/>
  <c r="R2294" i="8"/>
  <c r="Q2294" i="8"/>
  <c r="P2294" i="8"/>
  <c r="O2294" i="8"/>
  <c r="N2294" i="8"/>
  <c r="H2294" i="8"/>
  <c r="F2294" i="8"/>
  <c r="S2293" i="8"/>
  <c r="R2293" i="8"/>
  <c r="Q2293" i="8"/>
  <c r="P2293" i="8"/>
  <c r="O2293" i="8"/>
  <c r="N2293" i="8"/>
  <c r="H2293" i="8"/>
  <c r="F2293" i="8"/>
  <c r="S2292" i="8"/>
  <c r="R2292" i="8"/>
  <c r="Q2292" i="8"/>
  <c r="P2292" i="8"/>
  <c r="O2292" i="8"/>
  <c r="H2292" i="8"/>
  <c r="F2292" i="8"/>
  <c r="S2291" i="8"/>
  <c r="R2291" i="8"/>
  <c r="Q2291" i="8"/>
  <c r="P2291" i="8"/>
  <c r="O2291" i="8"/>
  <c r="N2291" i="8"/>
  <c r="H2291" i="8"/>
  <c r="F2291" i="8"/>
  <c r="S2290" i="8"/>
  <c r="R2290" i="8"/>
  <c r="Q2290" i="8"/>
  <c r="P2290" i="8"/>
  <c r="O2290" i="8"/>
  <c r="H2290" i="8"/>
  <c r="F2290" i="8"/>
  <c r="S2289" i="8"/>
  <c r="R2289" i="8"/>
  <c r="Q2289" i="8"/>
  <c r="P2289" i="8"/>
  <c r="O2289" i="8"/>
  <c r="N2289" i="8"/>
  <c r="H2289" i="8"/>
  <c r="F2289" i="8"/>
  <c r="S2288" i="8"/>
  <c r="R2288" i="8"/>
  <c r="Q2288" i="8"/>
  <c r="P2288" i="8"/>
  <c r="O2288" i="8"/>
  <c r="H2288" i="8"/>
  <c r="F2288" i="8"/>
  <c r="S2287" i="8"/>
  <c r="R2287" i="8"/>
  <c r="Q2287" i="8"/>
  <c r="P2287" i="8"/>
  <c r="O2287" i="8"/>
  <c r="N2287" i="8"/>
  <c r="H2287" i="8"/>
  <c r="F2287" i="8"/>
  <c r="S2286" i="8"/>
  <c r="R2286" i="8"/>
  <c r="Q2286" i="8"/>
  <c r="P2286" i="8"/>
  <c r="O2286" i="8"/>
  <c r="N2286" i="8"/>
  <c r="H2286" i="8"/>
  <c r="F2286" i="8"/>
  <c r="S2285" i="8"/>
  <c r="R2285" i="8"/>
  <c r="Q2285" i="8"/>
  <c r="P2285" i="8"/>
  <c r="O2285" i="8"/>
  <c r="N2285" i="8"/>
  <c r="H2285" i="8"/>
  <c r="F2285" i="8"/>
  <c r="S2284" i="8"/>
  <c r="R2284" i="8"/>
  <c r="Q2284" i="8"/>
  <c r="P2284" i="8"/>
  <c r="O2284" i="8"/>
  <c r="N2284" i="8"/>
  <c r="H2284" i="8"/>
  <c r="F2284" i="8"/>
  <c r="S2283" i="8"/>
  <c r="R2283" i="8"/>
  <c r="Q2283" i="8"/>
  <c r="P2283" i="8"/>
  <c r="O2283" i="8"/>
  <c r="N2283" i="8"/>
  <c r="H2283" i="8"/>
  <c r="F2283" i="8"/>
  <c r="S2282" i="8"/>
  <c r="R2282" i="8"/>
  <c r="Q2282" i="8"/>
  <c r="P2282" i="8"/>
  <c r="O2282" i="8"/>
  <c r="N2282" i="8"/>
  <c r="H2282" i="8"/>
  <c r="F2282" i="8"/>
  <c r="S2281" i="8"/>
  <c r="R2281" i="8"/>
  <c r="Q2281" i="8"/>
  <c r="P2281" i="8"/>
  <c r="O2281" i="8"/>
  <c r="N2281" i="8"/>
  <c r="H2281" i="8"/>
  <c r="F2281" i="8"/>
  <c r="S2280" i="8"/>
  <c r="R2280" i="8"/>
  <c r="Q2280" i="8"/>
  <c r="P2280" i="8"/>
  <c r="O2280" i="8"/>
  <c r="N2280" i="8"/>
  <c r="H2280" i="8"/>
  <c r="F2280" i="8"/>
  <c r="S2279" i="8"/>
  <c r="R2279" i="8"/>
  <c r="Q2279" i="8"/>
  <c r="P2279" i="8"/>
  <c r="O2279" i="8"/>
  <c r="N2279" i="8"/>
  <c r="H2279" i="8"/>
  <c r="F2279" i="8"/>
  <c r="S2278" i="8"/>
  <c r="R2278" i="8"/>
  <c r="Q2278" i="8"/>
  <c r="P2278" i="8"/>
  <c r="O2278" i="8"/>
  <c r="N2278" i="8"/>
  <c r="H2278" i="8"/>
  <c r="F2278" i="8"/>
  <c r="S2277" i="8"/>
  <c r="R2277" i="8"/>
  <c r="Q2277" i="8"/>
  <c r="P2277" i="8"/>
  <c r="O2277" i="8"/>
  <c r="N2277" i="8"/>
  <c r="H2277" i="8"/>
  <c r="F2277" i="8"/>
  <c r="S2276" i="8"/>
  <c r="R2276" i="8"/>
  <c r="Q2276" i="8"/>
  <c r="P2276" i="8"/>
  <c r="O2276" i="8"/>
  <c r="N2276" i="8"/>
  <c r="H2276" i="8"/>
  <c r="F2276" i="8"/>
  <c r="S2275" i="8"/>
  <c r="R2275" i="8"/>
  <c r="Q2275" i="8"/>
  <c r="P2275" i="8"/>
  <c r="O2275" i="8"/>
  <c r="N2275" i="8"/>
  <c r="H2275" i="8"/>
  <c r="F2275" i="8"/>
  <c r="S2274" i="8"/>
  <c r="R2274" i="8"/>
  <c r="Q2274" i="8"/>
  <c r="P2274" i="8"/>
  <c r="O2274" i="8"/>
  <c r="N2274" i="8"/>
  <c r="H2274" i="8"/>
  <c r="F2274" i="8"/>
  <c r="S2273" i="8"/>
  <c r="R2273" i="8"/>
  <c r="Q2273" i="8"/>
  <c r="P2273" i="8"/>
  <c r="O2273" i="8"/>
  <c r="N2273" i="8"/>
  <c r="H2273" i="8"/>
  <c r="F2273" i="8"/>
  <c r="S2272" i="8"/>
  <c r="R2272" i="8"/>
  <c r="Q2272" i="8"/>
  <c r="P2272" i="8"/>
  <c r="O2272" i="8"/>
  <c r="N2272" i="8"/>
  <c r="H2272" i="8"/>
  <c r="F2272" i="8"/>
  <c r="S2271" i="8"/>
  <c r="R2271" i="8"/>
  <c r="Q2271" i="8"/>
  <c r="P2271" i="8"/>
  <c r="O2271" i="8"/>
  <c r="N2271" i="8"/>
  <c r="H2271" i="8"/>
  <c r="F2271" i="8"/>
  <c r="S2270" i="8"/>
  <c r="R2270" i="8"/>
  <c r="Q2270" i="8"/>
  <c r="P2270" i="8"/>
  <c r="O2270" i="8"/>
  <c r="N2270" i="8"/>
  <c r="H2270" i="8"/>
  <c r="F2270" i="8"/>
  <c r="S2269" i="8"/>
  <c r="R2269" i="8"/>
  <c r="Q2269" i="8"/>
  <c r="P2269" i="8"/>
  <c r="O2269" i="8"/>
  <c r="N2269" i="8"/>
  <c r="H2269" i="8"/>
  <c r="F2269" i="8"/>
  <c r="S2268" i="8"/>
  <c r="R2268" i="8"/>
  <c r="Q2268" i="8"/>
  <c r="P2268" i="8"/>
  <c r="O2268" i="8"/>
  <c r="N2268" i="8"/>
  <c r="H2268" i="8"/>
  <c r="F2268" i="8"/>
  <c r="S2267" i="8"/>
  <c r="R2267" i="8"/>
  <c r="Q2267" i="8"/>
  <c r="P2267" i="8"/>
  <c r="O2267" i="8"/>
  <c r="N2267" i="8"/>
  <c r="H2267" i="8"/>
  <c r="F2267" i="8"/>
  <c r="S2266" i="8"/>
  <c r="R2266" i="8"/>
  <c r="Q2266" i="8"/>
  <c r="P2266" i="8"/>
  <c r="O2266" i="8"/>
  <c r="N2266" i="8"/>
  <c r="H2266" i="8"/>
  <c r="F2266" i="8"/>
  <c r="S2265" i="8"/>
  <c r="R2265" i="8"/>
  <c r="Q2265" i="8"/>
  <c r="P2265" i="8"/>
  <c r="O2265" i="8"/>
  <c r="N2265" i="8"/>
  <c r="H2265" i="8"/>
  <c r="F2265" i="8"/>
  <c r="S2264" i="8"/>
  <c r="R2264" i="8"/>
  <c r="Q2264" i="8"/>
  <c r="P2264" i="8"/>
  <c r="O2264" i="8"/>
  <c r="N2264" i="8"/>
  <c r="H2264" i="8"/>
  <c r="F2264" i="8"/>
  <c r="S2263" i="8"/>
  <c r="R2263" i="8"/>
  <c r="Q2263" i="8"/>
  <c r="P2263" i="8"/>
  <c r="O2263" i="8"/>
  <c r="N2263" i="8"/>
  <c r="H2263" i="8"/>
  <c r="F2263" i="8"/>
  <c r="S2262" i="8"/>
  <c r="R2262" i="8"/>
  <c r="Q2262" i="8"/>
  <c r="P2262" i="8"/>
  <c r="O2262" i="8"/>
  <c r="N2262" i="8"/>
  <c r="H2262" i="8"/>
  <c r="F2262" i="8"/>
  <c r="S2261" i="8"/>
  <c r="R2261" i="8"/>
  <c r="Q2261" i="8"/>
  <c r="P2261" i="8"/>
  <c r="O2261" i="8"/>
  <c r="N2261" i="8"/>
  <c r="H2261" i="8"/>
  <c r="F2261" i="8"/>
  <c r="S2260" i="8"/>
  <c r="R2260" i="8"/>
  <c r="Q2260" i="8"/>
  <c r="P2260" i="8"/>
  <c r="O2260" i="8"/>
  <c r="N2260" i="8"/>
  <c r="H2260" i="8"/>
  <c r="F2260" i="8"/>
  <c r="S2259" i="8"/>
  <c r="R2259" i="8"/>
  <c r="Q2259" i="8"/>
  <c r="P2259" i="8"/>
  <c r="O2259" i="8"/>
  <c r="N2259" i="8"/>
  <c r="H2259" i="8"/>
  <c r="F2259" i="8"/>
  <c r="S2258" i="8"/>
  <c r="R2258" i="8"/>
  <c r="Q2258" i="8"/>
  <c r="P2258" i="8"/>
  <c r="O2258" i="8"/>
  <c r="N2258" i="8"/>
  <c r="H2258" i="8"/>
  <c r="F2258" i="8"/>
  <c r="S2257" i="8"/>
  <c r="R2257" i="8"/>
  <c r="Q2257" i="8"/>
  <c r="P2257" i="8"/>
  <c r="O2257" i="8"/>
  <c r="N2257" i="8"/>
  <c r="H2257" i="8"/>
  <c r="F2257" i="8"/>
  <c r="S2256" i="8"/>
  <c r="R2256" i="8"/>
  <c r="Q2256" i="8"/>
  <c r="P2256" i="8"/>
  <c r="O2256" i="8"/>
  <c r="N2256" i="8"/>
  <c r="H2256" i="8"/>
  <c r="F2256" i="8"/>
  <c r="S2255" i="8"/>
  <c r="R2255" i="8"/>
  <c r="Q2255" i="8"/>
  <c r="P2255" i="8"/>
  <c r="O2255" i="8"/>
  <c r="N2255" i="8"/>
  <c r="H2255" i="8"/>
  <c r="F2255" i="8"/>
  <c r="S2254" i="8"/>
  <c r="R2254" i="8"/>
  <c r="Q2254" i="8"/>
  <c r="P2254" i="8"/>
  <c r="O2254" i="8"/>
  <c r="N2254" i="8"/>
  <c r="H2254" i="8"/>
  <c r="F2254" i="8"/>
  <c r="S2253" i="8"/>
  <c r="R2253" i="8"/>
  <c r="Q2253" i="8"/>
  <c r="P2253" i="8"/>
  <c r="O2253" i="8"/>
  <c r="N2253" i="8"/>
  <c r="H2253" i="8"/>
  <c r="F2253" i="8"/>
  <c r="S2252" i="8"/>
  <c r="R2252" i="8"/>
  <c r="Q2252" i="8"/>
  <c r="P2252" i="8"/>
  <c r="O2252" i="8"/>
  <c r="N2252" i="8"/>
  <c r="H2252" i="8"/>
  <c r="F2252" i="8"/>
  <c r="S2251" i="8"/>
  <c r="R2251" i="8"/>
  <c r="Q2251" i="8"/>
  <c r="P2251" i="8"/>
  <c r="O2251" i="8"/>
  <c r="H2251" i="8"/>
  <c r="F2251" i="8"/>
  <c r="S2250" i="8"/>
  <c r="R2250" i="8"/>
  <c r="Q2250" i="8"/>
  <c r="P2250" i="8"/>
  <c r="O2250" i="8"/>
  <c r="N2250" i="8"/>
  <c r="H2250" i="8"/>
  <c r="F2250" i="8"/>
  <c r="S2249" i="8"/>
  <c r="R2249" i="8"/>
  <c r="Q2249" i="8"/>
  <c r="P2249" i="8"/>
  <c r="O2249" i="8"/>
  <c r="N2249" i="8"/>
  <c r="H2249" i="8"/>
  <c r="F2249" i="8"/>
  <c r="S2248" i="8"/>
  <c r="R2248" i="8"/>
  <c r="Q2248" i="8"/>
  <c r="P2248" i="8"/>
  <c r="O2248" i="8"/>
  <c r="N2248" i="8"/>
  <c r="H2248" i="8"/>
  <c r="F2248" i="8"/>
  <c r="S2247" i="8"/>
  <c r="R2247" i="8"/>
  <c r="Q2247" i="8"/>
  <c r="P2247" i="8"/>
  <c r="O2247" i="8"/>
  <c r="N2247" i="8"/>
  <c r="H2247" i="8"/>
  <c r="F2247" i="8"/>
  <c r="S2246" i="8"/>
  <c r="R2246" i="8"/>
  <c r="Q2246" i="8"/>
  <c r="P2246" i="8"/>
  <c r="O2246" i="8"/>
  <c r="N2246" i="8"/>
  <c r="H2246" i="8"/>
  <c r="F2246" i="8"/>
  <c r="S2245" i="8"/>
  <c r="R2245" i="8"/>
  <c r="Q2245" i="8"/>
  <c r="P2245" i="8"/>
  <c r="O2245" i="8"/>
  <c r="N2245" i="8"/>
  <c r="H2245" i="8"/>
  <c r="F2245" i="8"/>
  <c r="S2244" i="8"/>
  <c r="R2244" i="8"/>
  <c r="Q2244" i="8"/>
  <c r="P2244" i="8"/>
  <c r="O2244" i="8"/>
  <c r="N2244" i="8"/>
  <c r="H2244" i="8"/>
  <c r="F2244" i="8"/>
  <c r="S2243" i="8"/>
  <c r="R2243" i="8"/>
  <c r="Q2243" i="8"/>
  <c r="P2243" i="8"/>
  <c r="O2243" i="8"/>
  <c r="N2243" i="8"/>
  <c r="H2243" i="8"/>
  <c r="F2243" i="8"/>
  <c r="S2242" i="8"/>
  <c r="R2242" i="8"/>
  <c r="Q2242" i="8"/>
  <c r="P2242" i="8"/>
  <c r="O2242" i="8"/>
  <c r="H2242" i="8"/>
  <c r="F2242" i="8"/>
  <c r="S2241" i="8"/>
  <c r="R2241" i="8"/>
  <c r="Q2241" i="8"/>
  <c r="P2241" i="8"/>
  <c r="O2241" i="8"/>
  <c r="N2241" i="8"/>
  <c r="H2241" i="8"/>
  <c r="F2241" i="8"/>
  <c r="S2240" i="8"/>
  <c r="R2240" i="8"/>
  <c r="Q2240" i="8"/>
  <c r="P2240" i="8"/>
  <c r="O2240" i="8"/>
  <c r="N2240" i="8"/>
  <c r="H2240" i="8"/>
  <c r="F2240" i="8"/>
  <c r="S2239" i="8"/>
  <c r="R2239" i="8"/>
  <c r="Q2239" i="8"/>
  <c r="P2239" i="8"/>
  <c r="O2239" i="8"/>
  <c r="N2239" i="8"/>
  <c r="H2239" i="8"/>
  <c r="F2239" i="8"/>
  <c r="S2238" i="8"/>
  <c r="R2238" i="8"/>
  <c r="Q2238" i="8"/>
  <c r="P2238" i="8"/>
  <c r="O2238" i="8"/>
  <c r="N2238" i="8"/>
  <c r="H2238" i="8"/>
  <c r="F2238" i="8"/>
  <c r="S2237" i="8"/>
  <c r="R2237" i="8"/>
  <c r="Q2237" i="8"/>
  <c r="P2237" i="8"/>
  <c r="O2237" i="8"/>
  <c r="N2237" i="8"/>
  <c r="H2237" i="8"/>
  <c r="F2237" i="8"/>
  <c r="S2236" i="8"/>
  <c r="R2236" i="8"/>
  <c r="Q2236" i="8"/>
  <c r="P2236" i="8"/>
  <c r="O2236" i="8"/>
  <c r="N2236" i="8"/>
  <c r="H2236" i="8"/>
  <c r="F2236" i="8"/>
  <c r="S2235" i="8"/>
  <c r="R2235" i="8"/>
  <c r="Q2235" i="8"/>
  <c r="P2235" i="8"/>
  <c r="O2235" i="8"/>
  <c r="N2235" i="8"/>
  <c r="H2235" i="8"/>
  <c r="F2235" i="8"/>
  <c r="S2234" i="8"/>
  <c r="R2234" i="8"/>
  <c r="Q2234" i="8"/>
  <c r="P2234" i="8"/>
  <c r="O2234" i="8"/>
  <c r="N2234" i="8"/>
  <c r="H2234" i="8"/>
  <c r="F2234" i="8"/>
  <c r="S2233" i="8"/>
  <c r="R2233" i="8"/>
  <c r="Q2233" i="8"/>
  <c r="P2233" i="8"/>
  <c r="O2233" i="8"/>
  <c r="N2233" i="8"/>
  <c r="H2233" i="8"/>
  <c r="F2233" i="8"/>
  <c r="S2232" i="8"/>
  <c r="R2232" i="8"/>
  <c r="Q2232" i="8"/>
  <c r="P2232" i="8"/>
  <c r="O2232" i="8"/>
  <c r="N2232" i="8"/>
  <c r="H2232" i="8"/>
  <c r="F2232" i="8"/>
  <c r="S2231" i="8"/>
  <c r="R2231" i="8"/>
  <c r="Q2231" i="8"/>
  <c r="P2231" i="8"/>
  <c r="O2231" i="8"/>
  <c r="N2231" i="8"/>
  <c r="H2231" i="8"/>
  <c r="F2231" i="8"/>
  <c r="S2230" i="8"/>
  <c r="R2230" i="8"/>
  <c r="Q2230" i="8"/>
  <c r="P2230" i="8"/>
  <c r="O2230" i="8"/>
  <c r="N2230" i="8"/>
  <c r="H2230" i="8"/>
  <c r="F2230" i="8"/>
  <c r="S2229" i="8"/>
  <c r="R2229" i="8"/>
  <c r="Q2229" i="8"/>
  <c r="P2229" i="8"/>
  <c r="O2229" i="8"/>
  <c r="N2229" i="8"/>
  <c r="H2229" i="8"/>
  <c r="F2229" i="8"/>
  <c r="S2228" i="8"/>
  <c r="R2228" i="8"/>
  <c r="Q2228" i="8"/>
  <c r="P2228" i="8"/>
  <c r="O2228" i="8"/>
  <c r="N2228" i="8"/>
  <c r="H2228" i="8"/>
  <c r="F2228" i="8"/>
  <c r="S2227" i="8"/>
  <c r="R2227" i="8"/>
  <c r="Q2227" i="8"/>
  <c r="P2227" i="8"/>
  <c r="O2227" i="8"/>
  <c r="N2227" i="8"/>
  <c r="H2227" i="8"/>
  <c r="F2227" i="8"/>
  <c r="S2226" i="8"/>
  <c r="R2226" i="8"/>
  <c r="Q2226" i="8"/>
  <c r="P2226" i="8"/>
  <c r="O2226" i="8"/>
  <c r="N2226" i="8"/>
  <c r="H2226" i="8"/>
  <c r="F2226" i="8"/>
  <c r="S2225" i="8"/>
  <c r="R2225" i="8"/>
  <c r="Q2225" i="8"/>
  <c r="P2225" i="8"/>
  <c r="O2225" i="8"/>
  <c r="N2225" i="8"/>
  <c r="H2225" i="8"/>
  <c r="F2225" i="8"/>
  <c r="S2224" i="8"/>
  <c r="R2224" i="8"/>
  <c r="Q2224" i="8"/>
  <c r="P2224" i="8"/>
  <c r="O2224" i="8"/>
  <c r="N2224" i="8"/>
  <c r="H2224" i="8"/>
  <c r="F2224" i="8"/>
  <c r="S2223" i="8"/>
  <c r="R2223" i="8"/>
  <c r="Q2223" i="8"/>
  <c r="P2223" i="8"/>
  <c r="O2223" i="8"/>
  <c r="H2223" i="8"/>
  <c r="F2223" i="8"/>
  <c r="S2222" i="8"/>
  <c r="R2222" i="8"/>
  <c r="Q2222" i="8"/>
  <c r="P2222" i="8"/>
  <c r="O2222" i="8"/>
  <c r="N2222" i="8"/>
  <c r="H2222" i="8"/>
  <c r="F2222" i="8"/>
  <c r="S2221" i="8"/>
  <c r="R2221" i="8"/>
  <c r="Q2221" i="8"/>
  <c r="P2221" i="8"/>
  <c r="O2221" i="8"/>
  <c r="H2221" i="8"/>
  <c r="F2221" i="8"/>
  <c r="S2220" i="8"/>
  <c r="R2220" i="8"/>
  <c r="Q2220" i="8"/>
  <c r="P2220" i="8"/>
  <c r="O2220" i="8"/>
  <c r="N2220" i="8"/>
  <c r="H2220" i="8"/>
  <c r="F2220" i="8"/>
  <c r="S2219" i="8"/>
  <c r="R2219" i="8"/>
  <c r="Q2219" i="8"/>
  <c r="P2219" i="8"/>
  <c r="O2219" i="8"/>
  <c r="N2219" i="8"/>
  <c r="H2219" i="8"/>
  <c r="F2219" i="8"/>
  <c r="S2218" i="8"/>
  <c r="R2218" i="8"/>
  <c r="Q2218" i="8"/>
  <c r="P2218" i="8"/>
  <c r="O2218" i="8"/>
  <c r="N2218" i="8"/>
  <c r="H2218" i="8"/>
  <c r="F2218" i="8"/>
  <c r="S2217" i="8"/>
  <c r="R2217" i="8"/>
  <c r="Q2217" i="8"/>
  <c r="P2217" i="8"/>
  <c r="O2217" i="8"/>
  <c r="N2217" i="8"/>
  <c r="H2217" i="8"/>
  <c r="F2217" i="8"/>
  <c r="S2216" i="8"/>
  <c r="R2216" i="8"/>
  <c r="Q2216" i="8"/>
  <c r="P2216" i="8"/>
  <c r="O2216" i="8"/>
  <c r="N2216" i="8"/>
  <c r="H2216" i="8"/>
  <c r="F2216" i="8"/>
  <c r="S2215" i="8"/>
  <c r="R2215" i="8"/>
  <c r="Q2215" i="8"/>
  <c r="P2215" i="8"/>
  <c r="O2215" i="8"/>
  <c r="N2215" i="8"/>
  <c r="H2215" i="8"/>
  <c r="F2215" i="8"/>
  <c r="S2214" i="8"/>
  <c r="R2214" i="8"/>
  <c r="Q2214" i="8"/>
  <c r="P2214" i="8"/>
  <c r="O2214" i="8"/>
  <c r="H2214" i="8"/>
  <c r="F2214" i="8"/>
  <c r="S2213" i="8"/>
  <c r="R2213" i="8"/>
  <c r="Q2213" i="8"/>
  <c r="P2213" i="8"/>
  <c r="O2213" i="8"/>
  <c r="N2213" i="8"/>
  <c r="H2213" i="8"/>
  <c r="F2213" i="8"/>
  <c r="S2212" i="8"/>
  <c r="R2212" i="8"/>
  <c r="Q2212" i="8"/>
  <c r="P2212" i="8"/>
  <c r="O2212" i="8"/>
  <c r="N2212" i="8"/>
  <c r="H2212" i="8"/>
  <c r="F2212" i="8"/>
  <c r="S2211" i="8"/>
  <c r="R2211" i="8"/>
  <c r="Q2211" i="8"/>
  <c r="P2211" i="8"/>
  <c r="O2211" i="8"/>
  <c r="N2211" i="8"/>
  <c r="H2211" i="8"/>
  <c r="F2211" i="8"/>
  <c r="S2210" i="8"/>
  <c r="R2210" i="8"/>
  <c r="Q2210" i="8"/>
  <c r="P2210" i="8"/>
  <c r="O2210" i="8"/>
  <c r="N2210" i="8"/>
  <c r="H2210" i="8"/>
  <c r="F2210" i="8"/>
  <c r="S2209" i="8"/>
  <c r="R2209" i="8"/>
  <c r="Q2209" i="8"/>
  <c r="P2209" i="8"/>
  <c r="O2209" i="8"/>
  <c r="N2209" i="8"/>
  <c r="H2209" i="8"/>
  <c r="F2209" i="8"/>
  <c r="S2208" i="8"/>
  <c r="R2208" i="8"/>
  <c r="Q2208" i="8"/>
  <c r="P2208" i="8"/>
  <c r="O2208" i="8"/>
  <c r="H2208" i="8"/>
  <c r="F2208" i="8"/>
  <c r="S2207" i="8"/>
  <c r="R2207" i="8"/>
  <c r="Q2207" i="8"/>
  <c r="P2207" i="8"/>
  <c r="O2207" i="8"/>
  <c r="N2207" i="8"/>
  <c r="H2207" i="8"/>
  <c r="F2207" i="8"/>
  <c r="S2206" i="8"/>
  <c r="R2206" i="8"/>
  <c r="Q2206" i="8"/>
  <c r="P2206" i="8"/>
  <c r="O2206" i="8"/>
  <c r="N2206" i="8"/>
  <c r="H2206" i="8"/>
  <c r="F2206" i="8"/>
  <c r="S2205" i="8"/>
  <c r="R2205" i="8"/>
  <c r="Q2205" i="8"/>
  <c r="P2205" i="8"/>
  <c r="O2205" i="8"/>
  <c r="N2205" i="8"/>
  <c r="H2205" i="8"/>
  <c r="F2205" i="8"/>
  <c r="S2204" i="8"/>
  <c r="R2204" i="8"/>
  <c r="Q2204" i="8"/>
  <c r="P2204" i="8"/>
  <c r="O2204" i="8"/>
  <c r="N2204" i="8"/>
  <c r="H2204" i="8"/>
  <c r="F2204" i="8"/>
  <c r="S2203" i="8"/>
  <c r="R2203" i="8"/>
  <c r="Q2203" i="8"/>
  <c r="P2203" i="8"/>
  <c r="O2203" i="8"/>
  <c r="N2203" i="8"/>
  <c r="H2203" i="8"/>
  <c r="F2203" i="8"/>
  <c r="S2202" i="8"/>
  <c r="R2202" i="8"/>
  <c r="Q2202" i="8"/>
  <c r="P2202" i="8"/>
  <c r="O2202" i="8"/>
  <c r="N2202" i="8"/>
  <c r="H2202" i="8"/>
  <c r="F2202" i="8"/>
  <c r="S2201" i="8"/>
  <c r="R2201" i="8"/>
  <c r="Q2201" i="8"/>
  <c r="P2201" i="8"/>
  <c r="O2201" i="8"/>
  <c r="N2201" i="8"/>
  <c r="H2201" i="8"/>
  <c r="F2201" i="8"/>
  <c r="S2200" i="8"/>
  <c r="R2200" i="8"/>
  <c r="Q2200" i="8"/>
  <c r="P2200" i="8"/>
  <c r="O2200" i="8"/>
  <c r="N2200" i="8"/>
  <c r="H2200" i="8"/>
  <c r="F2200" i="8"/>
  <c r="S2199" i="8"/>
  <c r="R2199" i="8"/>
  <c r="Q2199" i="8"/>
  <c r="P2199" i="8"/>
  <c r="O2199" i="8"/>
  <c r="N2199" i="8"/>
  <c r="H2199" i="8"/>
  <c r="F2199" i="8"/>
  <c r="S2198" i="8"/>
  <c r="R2198" i="8"/>
  <c r="Q2198" i="8"/>
  <c r="P2198" i="8"/>
  <c r="O2198" i="8"/>
  <c r="N2198" i="8"/>
  <c r="H2198" i="8"/>
  <c r="F2198" i="8"/>
  <c r="S2197" i="8"/>
  <c r="R2197" i="8"/>
  <c r="Q2197" i="8"/>
  <c r="P2197" i="8"/>
  <c r="O2197" i="8"/>
  <c r="N2197" i="8"/>
  <c r="H2197" i="8"/>
  <c r="F2197" i="8"/>
  <c r="S2196" i="8"/>
  <c r="R2196" i="8"/>
  <c r="Q2196" i="8"/>
  <c r="P2196" i="8"/>
  <c r="O2196" i="8"/>
  <c r="N2196" i="8"/>
  <c r="H2196" i="8"/>
  <c r="F2196" i="8"/>
  <c r="S2195" i="8"/>
  <c r="R2195" i="8"/>
  <c r="Q2195" i="8"/>
  <c r="P2195" i="8"/>
  <c r="O2195" i="8"/>
  <c r="N2195" i="8"/>
  <c r="H2195" i="8"/>
  <c r="F2195" i="8"/>
  <c r="S2194" i="8"/>
  <c r="R2194" i="8"/>
  <c r="Q2194" i="8"/>
  <c r="P2194" i="8"/>
  <c r="O2194" i="8"/>
  <c r="N2194" i="8"/>
  <c r="H2194" i="8"/>
  <c r="F2194" i="8"/>
  <c r="S2193" i="8"/>
  <c r="R2193" i="8"/>
  <c r="Q2193" i="8"/>
  <c r="P2193" i="8"/>
  <c r="O2193" i="8"/>
  <c r="N2193" i="8"/>
  <c r="H2193" i="8"/>
  <c r="F2193" i="8"/>
  <c r="S2192" i="8"/>
  <c r="R2192" i="8"/>
  <c r="Q2192" i="8"/>
  <c r="P2192" i="8"/>
  <c r="O2192" i="8"/>
  <c r="N2192" i="8"/>
  <c r="H2192" i="8"/>
  <c r="F2192" i="8"/>
  <c r="S2191" i="8"/>
  <c r="R2191" i="8"/>
  <c r="Q2191" i="8"/>
  <c r="P2191" i="8"/>
  <c r="O2191" i="8"/>
  <c r="N2191" i="8"/>
  <c r="H2191" i="8"/>
  <c r="F2191" i="8"/>
  <c r="S2190" i="8"/>
  <c r="R2190" i="8"/>
  <c r="Q2190" i="8"/>
  <c r="P2190" i="8"/>
  <c r="O2190" i="8"/>
  <c r="N2190" i="8"/>
  <c r="H2190" i="8"/>
  <c r="F2190" i="8"/>
  <c r="S2189" i="8"/>
  <c r="R2189" i="8"/>
  <c r="Q2189" i="8"/>
  <c r="P2189" i="8"/>
  <c r="O2189" i="8"/>
  <c r="N2189" i="8"/>
  <c r="H2189" i="8"/>
  <c r="F2189" i="8"/>
  <c r="S2188" i="8"/>
  <c r="R2188" i="8"/>
  <c r="Q2188" i="8"/>
  <c r="P2188" i="8"/>
  <c r="O2188" i="8"/>
  <c r="N2188" i="8"/>
  <c r="H2188" i="8"/>
  <c r="F2188" i="8"/>
  <c r="S2187" i="8"/>
  <c r="R2187" i="8"/>
  <c r="Q2187" i="8"/>
  <c r="P2187" i="8"/>
  <c r="O2187" i="8"/>
  <c r="N2187" i="8"/>
  <c r="H2187" i="8"/>
  <c r="F2187" i="8"/>
  <c r="S2186" i="8"/>
  <c r="R2186" i="8"/>
  <c r="Q2186" i="8"/>
  <c r="P2186" i="8"/>
  <c r="O2186" i="8"/>
  <c r="H2186" i="8"/>
  <c r="F2186" i="8"/>
  <c r="S2185" i="8"/>
  <c r="R2185" i="8"/>
  <c r="Q2185" i="8"/>
  <c r="P2185" i="8"/>
  <c r="O2185" i="8"/>
  <c r="N2185" i="8"/>
  <c r="H2185" i="8"/>
  <c r="F2185" i="8"/>
  <c r="S2184" i="8"/>
  <c r="R2184" i="8"/>
  <c r="Q2184" i="8"/>
  <c r="P2184" i="8"/>
  <c r="O2184" i="8"/>
  <c r="N2184" i="8"/>
  <c r="H2184" i="8"/>
  <c r="F2184" i="8"/>
  <c r="S2183" i="8"/>
  <c r="R2183" i="8"/>
  <c r="Q2183" i="8"/>
  <c r="P2183" i="8"/>
  <c r="O2183" i="8"/>
  <c r="N2183" i="8"/>
  <c r="H2183" i="8"/>
  <c r="F2183" i="8"/>
  <c r="S2182" i="8"/>
  <c r="R2182" i="8"/>
  <c r="Q2182" i="8"/>
  <c r="P2182" i="8"/>
  <c r="O2182" i="8"/>
  <c r="H2182" i="8"/>
  <c r="F2182" i="8"/>
  <c r="S2181" i="8"/>
  <c r="R2181" i="8"/>
  <c r="Q2181" i="8"/>
  <c r="P2181" i="8"/>
  <c r="O2181" i="8"/>
  <c r="N2181" i="8"/>
  <c r="H2181" i="8"/>
  <c r="F2181" i="8"/>
  <c r="S2180" i="8"/>
  <c r="R2180" i="8"/>
  <c r="Q2180" i="8"/>
  <c r="P2180" i="8"/>
  <c r="O2180" i="8"/>
  <c r="N2180" i="8"/>
  <c r="H2180" i="8"/>
  <c r="F2180" i="8"/>
  <c r="S2179" i="8"/>
  <c r="R2179" i="8"/>
  <c r="Q2179" i="8"/>
  <c r="P2179" i="8"/>
  <c r="O2179" i="8"/>
  <c r="N2179" i="8"/>
  <c r="H2179" i="8"/>
  <c r="F2179" i="8"/>
  <c r="S2178" i="8"/>
  <c r="R2178" i="8"/>
  <c r="Q2178" i="8"/>
  <c r="P2178" i="8"/>
  <c r="O2178" i="8"/>
  <c r="N2178" i="8"/>
  <c r="H2178" i="8"/>
  <c r="F2178" i="8"/>
  <c r="S2177" i="8"/>
  <c r="R2177" i="8"/>
  <c r="Q2177" i="8"/>
  <c r="P2177" i="8"/>
  <c r="O2177" i="8"/>
  <c r="N2177" i="8"/>
  <c r="H2177" i="8"/>
  <c r="F2177" i="8"/>
  <c r="S2176" i="8"/>
  <c r="R2176" i="8"/>
  <c r="Q2176" i="8"/>
  <c r="P2176" i="8"/>
  <c r="O2176" i="8"/>
  <c r="N2176" i="8"/>
  <c r="H2176" i="8"/>
  <c r="F2176" i="8"/>
  <c r="S2175" i="8"/>
  <c r="R2175" i="8"/>
  <c r="Q2175" i="8"/>
  <c r="P2175" i="8"/>
  <c r="O2175" i="8"/>
  <c r="H2175" i="8"/>
  <c r="F2175" i="8"/>
  <c r="S2174" i="8"/>
  <c r="R2174" i="8"/>
  <c r="Q2174" i="8"/>
  <c r="P2174" i="8"/>
  <c r="O2174" i="8"/>
  <c r="N2174" i="8"/>
  <c r="H2174" i="8"/>
  <c r="F2174" i="8"/>
  <c r="S2173" i="8"/>
  <c r="R2173" i="8"/>
  <c r="Q2173" i="8"/>
  <c r="P2173" i="8"/>
  <c r="O2173" i="8"/>
  <c r="H2173" i="8"/>
  <c r="F2173" i="8"/>
  <c r="S2172" i="8"/>
  <c r="R2172" i="8"/>
  <c r="Q2172" i="8"/>
  <c r="P2172" i="8"/>
  <c r="O2172" i="8"/>
  <c r="H2172" i="8"/>
  <c r="F2172" i="8"/>
  <c r="S2171" i="8"/>
  <c r="R2171" i="8"/>
  <c r="Q2171" i="8"/>
  <c r="P2171" i="8"/>
  <c r="O2171" i="8"/>
  <c r="N2171" i="8"/>
  <c r="H2171" i="8"/>
  <c r="F2171" i="8"/>
  <c r="S2170" i="8"/>
  <c r="R2170" i="8"/>
  <c r="Q2170" i="8"/>
  <c r="P2170" i="8"/>
  <c r="O2170" i="8"/>
  <c r="N2170" i="8"/>
  <c r="H2170" i="8"/>
  <c r="F2170" i="8"/>
  <c r="S2169" i="8"/>
  <c r="R2169" i="8"/>
  <c r="Q2169" i="8"/>
  <c r="P2169" i="8"/>
  <c r="O2169" i="8"/>
  <c r="N2169" i="8"/>
  <c r="H2169" i="8"/>
  <c r="F2169" i="8"/>
  <c r="S2168" i="8"/>
  <c r="R2168" i="8"/>
  <c r="Q2168" i="8"/>
  <c r="P2168" i="8"/>
  <c r="O2168" i="8"/>
  <c r="N2168" i="8"/>
  <c r="H2168" i="8"/>
  <c r="F2168" i="8"/>
  <c r="S2167" i="8"/>
  <c r="R2167" i="8"/>
  <c r="Q2167" i="8"/>
  <c r="P2167" i="8"/>
  <c r="O2167" i="8"/>
  <c r="N2167" i="8"/>
  <c r="H2167" i="8"/>
  <c r="F2167" i="8"/>
  <c r="S2166" i="8"/>
  <c r="R2166" i="8"/>
  <c r="Q2166" i="8"/>
  <c r="P2166" i="8"/>
  <c r="O2166" i="8"/>
  <c r="N2166" i="8"/>
  <c r="H2166" i="8"/>
  <c r="F2166" i="8"/>
  <c r="S2165" i="8"/>
  <c r="R2165" i="8"/>
  <c r="Q2165" i="8"/>
  <c r="P2165" i="8"/>
  <c r="O2165" i="8"/>
  <c r="N2165" i="8"/>
  <c r="H2165" i="8"/>
  <c r="F2165" i="8"/>
  <c r="S2164" i="8"/>
  <c r="R2164" i="8"/>
  <c r="Q2164" i="8"/>
  <c r="P2164" i="8"/>
  <c r="O2164" i="8"/>
  <c r="N2164" i="8"/>
  <c r="H2164" i="8"/>
  <c r="F2164" i="8"/>
  <c r="S2163" i="8"/>
  <c r="R2163" i="8"/>
  <c r="Q2163" i="8"/>
  <c r="P2163" i="8"/>
  <c r="O2163" i="8"/>
  <c r="N2163" i="8"/>
  <c r="H2163" i="8"/>
  <c r="F2163" i="8"/>
  <c r="S2162" i="8"/>
  <c r="R2162" i="8"/>
  <c r="Q2162" i="8"/>
  <c r="P2162" i="8"/>
  <c r="O2162" i="8"/>
  <c r="N2162" i="8"/>
  <c r="H2162" i="8"/>
  <c r="F2162" i="8"/>
  <c r="S2161" i="8"/>
  <c r="R2161" i="8"/>
  <c r="Q2161" i="8"/>
  <c r="P2161" i="8"/>
  <c r="O2161" i="8"/>
  <c r="N2161" i="8"/>
  <c r="H2161" i="8"/>
  <c r="F2161" i="8"/>
  <c r="S2160" i="8"/>
  <c r="R2160" i="8"/>
  <c r="Q2160" i="8"/>
  <c r="P2160" i="8"/>
  <c r="O2160" i="8"/>
  <c r="N2160" i="8"/>
  <c r="H2160" i="8"/>
  <c r="F2160" i="8"/>
  <c r="S2159" i="8"/>
  <c r="R2159" i="8"/>
  <c r="Q2159" i="8"/>
  <c r="P2159" i="8"/>
  <c r="O2159" i="8"/>
  <c r="N2159" i="8"/>
  <c r="H2159" i="8"/>
  <c r="F2159" i="8"/>
  <c r="S2158" i="8"/>
  <c r="R2158" i="8"/>
  <c r="Q2158" i="8"/>
  <c r="P2158" i="8"/>
  <c r="O2158" i="8"/>
  <c r="N2158" i="8"/>
  <c r="H2158" i="8"/>
  <c r="F2158" i="8"/>
  <c r="S2157" i="8"/>
  <c r="R2157" i="8"/>
  <c r="Q2157" i="8"/>
  <c r="P2157" i="8"/>
  <c r="O2157" i="8"/>
  <c r="N2157" i="8"/>
  <c r="H2157" i="8"/>
  <c r="F2157" i="8"/>
  <c r="S2156" i="8"/>
  <c r="R2156" i="8"/>
  <c r="Q2156" i="8"/>
  <c r="P2156" i="8"/>
  <c r="O2156" i="8"/>
  <c r="N2156" i="8"/>
  <c r="H2156" i="8"/>
  <c r="F2156" i="8"/>
  <c r="S2155" i="8"/>
  <c r="R2155" i="8"/>
  <c r="Q2155" i="8"/>
  <c r="P2155" i="8"/>
  <c r="O2155" i="8"/>
  <c r="N2155" i="8"/>
  <c r="H2155" i="8"/>
  <c r="F2155" i="8"/>
  <c r="S2154" i="8"/>
  <c r="R2154" i="8"/>
  <c r="Q2154" i="8"/>
  <c r="P2154" i="8"/>
  <c r="O2154" i="8"/>
  <c r="N2154" i="8"/>
  <c r="H2154" i="8"/>
  <c r="F2154" i="8"/>
  <c r="S2153" i="8"/>
  <c r="R2153" i="8"/>
  <c r="Q2153" i="8"/>
  <c r="P2153" i="8"/>
  <c r="O2153" i="8"/>
  <c r="N2153" i="8"/>
  <c r="H2153" i="8"/>
  <c r="F2153" i="8"/>
  <c r="S2152" i="8"/>
  <c r="R2152" i="8"/>
  <c r="Q2152" i="8"/>
  <c r="P2152" i="8"/>
  <c r="O2152" i="8"/>
  <c r="H2152" i="8"/>
  <c r="F2152" i="8"/>
  <c r="S2151" i="8"/>
  <c r="R2151" i="8"/>
  <c r="Q2151" i="8"/>
  <c r="P2151" i="8"/>
  <c r="O2151" i="8"/>
  <c r="N2151" i="8"/>
  <c r="H2151" i="8"/>
  <c r="F2151" i="8"/>
  <c r="S2150" i="8"/>
  <c r="R2150" i="8"/>
  <c r="Q2150" i="8"/>
  <c r="P2150" i="8"/>
  <c r="O2150" i="8"/>
  <c r="N2150" i="8"/>
  <c r="H2150" i="8"/>
  <c r="F2150" i="8"/>
  <c r="S2149" i="8"/>
  <c r="R2149" i="8"/>
  <c r="Q2149" i="8"/>
  <c r="P2149" i="8"/>
  <c r="O2149" i="8"/>
  <c r="N2149" i="8"/>
  <c r="H2149" i="8"/>
  <c r="F2149" i="8"/>
  <c r="S2148" i="8"/>
  <c r="R2148" i="8"/>
  <c r="Q2148" i="8"/>
  <c r="P2148" i="8"/>
  <c r="O2148" i="8"/>
  <c r="N2148" i="8"/>
  <c r="H2148" i="8"/>
  <c r="F2148" i="8"/>
  <c r="S2147" i="8"/>
  <c r="R2147" i="8"/>
  <c r="Q2147" i="8"/>
  <c r="P2147" i="8"/>
  <c r="O2147" i="8"/>
  <c r="N2147" i="8"/>
  <c r="H2147" i="8"/>
  <c r="F2147" i="8"/>
  <c r="S2146" i="8"/>
  <c r="R2146" i="8"/>
  <c r="Q2146" i="8"/>
  <c r="P2146" i="8"/>
  <c r="O2146" i="8"/>
  <c r="N2146" i="8"/>
  <c r="H2146" i="8"/>
  <c r="F2146" i="8"/>
  <c r="S2145" i="8"/>
  <c r="R2145" i="8"/>
  <c r="Q2145" i="8"/>
  <c r="P2145" i="8"/>
  <c r="O2145" i="8"/>
  <c r="N2145" i="8"/>
  <c r="H2145" i="8"/>
  <c r="F2145" i="8"/>
  <c r="S2144" i="8"/>
  <c r="R2144" i="8"/>
  <c r="Q2144" i="8"/>
  <c r="P2144" i="8"/>
  <c r="O2144" i="8"/>
  <c r="N2144" i="8"/>
  <c r="H2144" i="8"/>
  <c r="F2144" i="8"/>
  <c r="S2143" i="8"/>
  <c r="R2143" i="8"/>
  <c r="Q2143" i="8"/>
  <c r="P2143" i="8"/>
  <c r="O2143" i="8"/>
  <c r="N2143" i="8"/>
  <c r="H2143" i="8"/>
  <c r="F2143" i="8"/>
  <c r="S2142" i="8"/>
  <c r="R2142" i="8"/>
  <c r="Q2142" i="8"/>
  <c r="P2142" i="8"/>
  <c r="O2142" i="8"/>
  <c r="N2142" i="8"/>
  <c r="H2142" i="8"/>
  <c r="F2142" i="8"/>
  <c r="S2141" i="8"/>
  <c r="R2141" i="8"/>
  <c r="Q2141" i="8"/>
  <c r="P2141" i="8"/>
  <c r="O2141" i="8"/>
  <c r="N2141" i="8"/>
  <c r="H2141" i="8"/>
  <c r="F2141" i="8"/>
  <c r="S2140" i="8"/>
  <c r="R2140" i="8"/>
  <c r="Q2140" i="8"/>
  <c r="P2140" i="8"/>
  <c r="O2140" i="8"/>
  <c r="N2140" i="8"/>
  <c r="H2140" i="8"/>
  <c r="F2140" i="8"/>
  <c r="S2139" i="8"/>
  <c r="R2139" i="8"/>
  <c r="Q2139" i="8"/>
  <c r="P2139" i="8"/>
  <c r="O2139" i="8"/>
  <c r="N2139" i="8"/>
  <c r="H2139" i="8"/>
  <c r="F2139" i="8"/>
  <c r="S2138" i="8"/>
  <c r="R2138" i="8"/>
  <c r="Q2138" i="8"/>
  <c r="P2138" i="8"/>
  <c r="O2138" i="8"/>
  <c r="N2138" i="8"/>
  <c r="H2138" i="8"/>
  <c r="F2138" i="8"/>
  <c r="S2137" i="8"/>
  <c r="R2137" i="8"/>
  <c r="Q2137" i="8"/>
  <c r="P2137" i="8"/>
  <c r="O2137" i="8"/>
  <c r="N2137" i="8"/>
  <c r="H2137" i="8"/>
  <c r="F2137" i="8"/>
  <c r="S2136" i="8"/>
  <c r="R2136" i="8"/>
  <c r="Q2136" i="8"/>
  <c r="P2136" i="8"/>
  <c r="O2136" i="8"/>
  <c r="N2136" i="8"/>
  <c r="H2136" i="8"/>
  <c r="F2136" i="8"/>
  <c r="S2135" i="8"/>
  <c r="R2135" i="8"/>
  <c r="Q2135" i="8"/>
  <c r="P2135" i="8"/>
  <c r="O2135" i="8"/>
  <c r="H2135" i="8"/>
  <c r="F2135" i="8"/>
  <c r="S2134" i="8"/>
  <c r="R2134" i="8"/>
  <c r="Q2134" i="8"/>
  <c r="P2134" i="8"/>
  <c r="O2134" i="8"/>
  <c r="N2134" i="8"/>
  <c r="H2134" i="8"/>
  <c r="F2134" i="8"/>
  <c r="S2133" i="8"/>
  <c r="R2133" i="8"/>
  <c r="Q2133" i="8"/>
  <c r="P2133" i="8"/>
  <c r="O2133" i="8"/>
  <c r="N2133" i="8"/>
  <c r="H2133" i="8"/>
  <c r="F2133" i="8"/>
  <c r="S2132" i="8"/>
  <c r="R2132" i="8"/>
  <c r="Q2132" i="8"/>
  <c r="P2132" i="8"/>
  <c r="O2132" i="8"/>
  <c r="N2132" i="8"/>
  <c r="H2132" i="8"/>
  <c r="F2132" i="8"/>
  <c r="S2131" i="8"/>
  <c r="R2131" i="8"/>
  <c r="Q2131" i="8"/>
  <c r="P2131" i="8"/>
  <c r="O2131" i="8"/>
  <c r="N2131" i="8"/>
  <c r="H2131" i="8"/>
  <c r="F2131" i="8"/>
  <c r="S2130" i="8"/>
  <c r="R2130" i="8"/>
  <c r="Q2130" i="8"/>
  <c r="P2130" i="8"/>
  <c r="O2130" i="8"/>
  <c r="N2130" i="8"/>
  <c r="H2130" i="8"/>
  <c r="F2130" i="8"/>
  <c r="S2129" i="8"/>
  <c r="R2129" i="8"/>
  <c r="Q2129" i="8"/>
  <c r="P2129" i="8"/>
  <c r="O2129" i="8"/>
  <c r="N2129" i="8"/>
  <c r="H2129" i="8"/>
  <c r="F2129" i="8"/>
  <c r="S2128" i="8"/>
  <c r="R2128" i="8"/>
  <c r="Q2128" i="8"/>
  <c r="P2128" i="8"/>
  <c r="O2128" i="8"/>
  <c r="N2128" i="8"/>
  <c r="H2128" i="8"/>
  <c r="F2128" i="8"/>
  <c r="S2127" i="8"/>
  <c r="R2127" i="8"/>
  <c r="Q2127" i="8"/>
  <c r="P2127" i="8"/>
  <c r="O2127" i="8"/>
  <c r="N2127" i="8"/>
  <c r="H2127" i="8"/>
  <c r="F2127" i="8"/>
  <c r="S2126" i="8"/>
  <c r="R2126" i="8"/>
  <c r="Q2126" i="8"/>
  <c r="P2126" i="8"/>
  <c r="O2126" i="8"/>
  <c r="N2126" i="8"/>
  <c r="H2126" i="8"/>
  <c r="F2126" i="8"/>
  <c r="S2125" i="8"/>
  <c r="R2125" i="8"/>
  <c r="Q2125" i="8"/>
  <c r="P2125" i="8"/>
  <c r="O2125" i="8"/>
  <c r="N2125" i="8"/>
  <c r="H2125" i="8"/>
  <c r="F2125" i="8"/>
  <c r="S2124" i="8"/>
  <c r="R2124" i="8"/>
  <c r="Q2124" i="8"/>
  <c r="P2124" i="8"/>
  <c r="O2124" i="8"/>
  <c r="H2124" i="8"/>
  <c r="F2124" i="8"/>
  <c r="S2123" i="8"/>
  <c r="R2123" i="8"/>
  <c r="Q2123" i="8"/>
  <c r="P2123" i="8"/>
  <c r="O2123" i="8"/>
  <c r="H2123" i="8"/>
  <c r="F2123" i="8"/>
  <c r="S2122" i="8"/>
  <c r="R2122" i="8"/>
  <c r="Q2122" i="8"/>
  <c r="P2122" i="8"/>
  <c r="O2122" i="8"/>
  <c r="N2122" i="8"/>
  <c r="H2122" i="8"/>
  <c r="F2122" i="8"/>
  <c r="S2121" i="8"/>
  <c r="R2121" i="8"/>
  <c r="Q2121" i="8"/>
  <c r="P2121" i="8"/>
  <c r="O2121" i="8"/>
  <c r="N2121" i="8"/>
  <c r="H2121" i="8"/>
  <c r="F2121" i="8"/>
  <c r="S2120" i="8"/>
  <c r="R2120" i="8"/>
  <c r="Q2120" i="8"/>
  <c r="P2120" i="8"/>
  <c r="O2120" i="8"/>
  <c r="N2120" i="8"/>
  <c r="H2120" i="8"/>
  <c r="F2120" i="8"/>
  <c r="S2119" i="8"/>
  <c r="R2119" i="8"/>
  <c r="Q2119" i="8"/>
  <c r="P2119" i="8"/>
  <c r="O2119" i="8"/>
  <c r="N2119" i="8"/>
  <c r="H2119" i="8"/>
  <c r="F2119" i="8"/>
  <c r="S2118" i="8"/>
  <c r="R2118" i="8"/>
  <c r="Q2118" i="8"/>
  <c r="P2118" i="8"/>
  <c r="O2118" i="8"/>
  <c r="N2118" i="8"/>
  <c r="H2118" i="8"/>
  <c r="F2118" i="8"/>
  <c r="S2117" i="8"/>
  <c r="R2117" i="8"/>
  <c r="Q2117" i="8"/>
  <c r="P2117" i="8"/>
  <c r="O2117" i="8"/>
  <c r="N2117" i="8"/>
  <c r="H2117" i="8"/>
  <c r="F2117" i="8"/>
  <c r="S2116" i="8"/>
  <c r="R2116" i="8"/>
  <c r="Q2116" i="8"/>
  <c r="P2116" i="8"/>
  <c r="O2116" i="8"/>
  <c r="N2116" i="8"/>
  <c r="H2116" i="8"/>
  <c r="F2116" i="8"/>
  <c r="S2115" i="8"/>
  <c r="R2115" i="8"/>
  <c r="Q2115" i="8"/>
  <c r="P2115" i="8"/>
  <c r="O2115" i="8"/>
  <c r="N2115" i="8"/>
  <c r="H2115" i="8"/>
  <c r="F2115" i="8"/>
  <c r="S2114" i="8"/>
  <c r="R2114" i="8"/>
  <c r="Q2114" i="8"/>
  <c r="P2114" i="8"/>
  <c r="O2114" i="8"/>
  <c r="N2114" i="8"/>
  <c r="H2114" i="8"/>
  <c r="F2114" i="8"/>
  <c r="S2113" i="8"/>
  <c r="R2113" i="8"/>
  <c r="Q2113" i="8"/>
  <c r="P2113" i="8"/>
  <c r="O2113" i="8"/>
  <c r="N2113" i="8"/>
  <c r="H2113" i="8"/>
  <c r="F2113" i="8"/>
  <c r="S2112" i="8"/>
  <c r="R2112" i="8"/>
  <c r="Q2112" i="8"/>
  <c r="P2112" i="8"/>
  <c r="O2112" i="8"/>
  <c r="N2112" i="8"/>
  <c r="H2112" i="8"/>
  <c r="F2112" i="8"/>
  <c r="S2111" i="8"/>
  <c r="R2111" i="8"/>
  <c r="Q2111" i="8"/>
  <c r="P2111" i="8"/>
  <c r="O2111" i="8"/>
  <c r="N2111" i="8"/>
  <c r="H2111" i="8"/>
  <c r="F2111" i="8"/>
  <c r="S2110" i="8"/>
  <c r="R2110" i="8"/>
  <c r="Q2110" i="8"/>
  <c r="P2110" i="8"/>
  <c r="O2110" i="8"/>
  <c r="N2110" i="8"/>
  <c r="H2110" i="8"/>
  <c r="F2110" i="8"/>
  <c r="S2109" i="8"/>
  <c r="R2109" i="8"/>
  <c r="Q2109" i="8"/>
  <c r="P2109" i="8"/>
  <c r="O2109" i="8"/>
  <c r="N2109" i="8"/>
  <c r="H2109" i="8"/>
  <c r="F2109" i="8"/>
  <c r="S2108" i="8"/>
  <c r="R2108" i="8"/>
  <c r="Q2108" i="8"/>
  <c r="P2108" i="8"/>
  <c r="O2108" i="8"/>
  <c r="N2108" i="8"/>
  <c r="H2108" i="8"/>
  <c r="F2108" i="8"/>
  <c r="S2107" i="8"/>
  <c r="R2107" i="8"/>
  <c r="Q2107" i="8"/>
  <c r="P2107" i="8"/>
  <c r="O2107" i="8"/>
  <c r="N2107" i="8"/>
  <c r="H2107" i="8"/>
  <c r="F2107" i="8"/>
  <c r="S2106" i="8"/>
  <c r="R2106" i="8"/>
  <c r="Q2106" i="8"/>
  <c r="P2106" i="8"/>
  <c r="O2106" i="8"/>
  <c r="N2106" i="8"/>
  <c r="H2106" i="8"/>
  <c r="F2106" i="8"/>
  <c r="S2105" i="8"/>
  <c r="R2105" i="8"/>
  <c r="Q2105" i="8"/>
  <c r="P2105" i="8"/>
  <c r="O2105" i="8"/>
  <c r="N2105" i="8"/>
  <c r="H2105" i="8"/>
  <c r="F2105" i="8"/>
  <c r="S2104" i="8"/>
  <c r="R2104" i="8"/>
  <c r="Q2104" i="8"/>
  <c r="P2104" i="8"/>
  <c r="O2104" i="8"/>
  <c r="N2104" i="8"/>
  <c r="H2104" i="8"/>
  <c r="F2104" i="8"/>
  <c r="S2103" i="8"/>
  <c r="R2103" i="8"/>
  <c r="Q2103" i="8"/>
  <c r="P2103" i="8"/>
  <c r="O2103" i="8"/>
  <c r="N2103" i="8"/>
  <c r="H2103" i="8"/>
  <c r="F2103" i="8"/>
  <c r="S2102" i="8"/>
  <c r="R2102" i="8"/>
  <c r="Q2102" i="8"/>
  <c r="P2102" i="8"/>
  <c r="O2102" i="8"/>
  <c r="N2102" i="8"/>
  <c r="H2102" i="8"/>
  <c r="F2102" i="8"/>
  <c r="S2101" i="8"/>
  <c r="R2101" i="8"/>
  <c r="Q2101" i="8"/>
  <c r="P2101" i="8"/>
  <c r="O2101" i="8"/>
  <c r="N2101" i="8"/>
  <c r="H2101" i="8"/>
  <c r="F2101" i="8"/>
  <c r="S2100" i="8"/>
  <c r="R2100" i="8"/>
  <c r="Q2100" i="8"/>
  <c r="P2100" i="8"/>
  <c r="O2100" i="8"/>
  <c r="N2100" i="8"/>
  <c r="H2100" i="8"/>
  <c r="F2100" i="8"/>
  <c r="S2099" i="8"/>
  <c r="R2099" i="8"/>
  <c r="Q2099" i="8"/>
  <c r="P2099" i="8"/>
  <c r="O2099" i="8"/>
  <c r="N2099" i="8"/>
  <c r="H2099" i="8"/>
  <c r="F2099" i="8"/>
  <c r="S2098" i="8"/>
  <c r="R2098" i="8"/>
  <c r="Q2098" i="8"/>
  <c r="P2098" i="8"/>
  <c r="O2098" i="8"/>
  <c r="H2098" i="8"/>
  <c r="F2098" i="8"/>
  <c r="S2097" i="8"/>
  <c r="R2097" i="8"/>
  <c r="Q2097" i="8"/>
  <c r="P2097" i="8"/>
  <c r="O2097" i="8"/>
  <c r="H2097" i="8"/>
  <c r="F2097" i="8"/>
  <c r="S2096" i="8"/>
  <c r="R2096" i="8"/>
  <c r="Q2096" i="8"/>
  <c r="P2096" i="8"/>
  <c r="O2096" i="8"/>
  <c r="H2096" i="8"/>
  <c r="F2096" i="8"/>
  <c r="S2095" i="8"/>
  <c r="R2095" i="8"/>
  <c r="Q2095" i="8"/>
  <c r="P2095" i="8"/>
  <c r="O2095" i="8"/>
  <c r="N2095" i="8"/>
  <c r="H2095" i="8"/>
  <c r="F2095" i="8"/>
  <c r="S2094" i="8"/>
  <c r="R2094" i="8"/>
  <c r="Q2094" i="8"/>
  <c r="P2094" i="8"/>
  <c r="O2094" i="8"/>
  <c r="N2094" i="8"/>
  <c r="H2094" i="8"/>
  <c r="F2094" i="8"/>
  <c r="S2093" i="8"/>
  <c r="R2093" i="8"/>
  <c r="Q2093" i="8"/>
  <c r="P2093" i="8"/>
  <c r="O2093" i="8"/>
  <c r="N2093" i="8"/>
  <c r="H2093" i="8"/>
  <c r="F2093" i="8"/>
  <c r="S2092" i="8"/>
  <c r="R2092" i="8"/>
  <c r="Q2092" i="8"/>
  <c r="P2092" i="8"/>
  <c r="O2092" i="8"/>
  <c r="N2092" i="8"/>
  <c r="H2092" i="8"/>
  <c r="F2092" i="8"/>
  <c r="S2091" i="8"/>
  <c r="R2091" i="8"/>
  <c r="Q2091" i="8"/>
  <c r="P2091" i="8"/>
  <c r="O2091" i="8"/>
  <c r="N2091" i="8"/>
  <c r="H2091" i="8"/>
  <c r="F2091" i="8"/>
  <c r="S2090" i="8"/>
  <c r="R2090" i="8"/>
  <c r="Q2090" i="8"/>
  <c r="P2090" i="8"/>
  <c r="O2090" i="8"/>
  <c r="N2090" i="8"/>
  <c r="H2090" i="8"/>
  <c r="F2090" i="8"/>
  <c r="S2089" i="8"/>
  <c r="R2089" i="8"/>
  <c r="Q2089" i="8"/>
  <c r="P2089" i="8"/>
  <c r="O2089" i="8"/>
  <c r="H2089" i="8"/>
  <c r="F2089" i="8"/>
  <c r="S2088" i="8"/>
  <c r="R2088" i="8"/>
  <c r="Q2088" i="8"/>
  <c r="P2088" i="8"/>
  <c r="O2088" i="8"/>
  <c r="H2088" i="8"/>
  <c r="F2088" i="8"/>
  <c r="S2087" i="8"/>
  <c r="R2087" i="8"/>
  <c r="Q2087" i="8"/>
  <c r="P2087" i="8"/>
  <c r="O2087" i="8"/>
  <c r="N2087" i="8"/>
  <c r="H2087" i="8"/>
  <c r="F2087" i="8"/>
  <c r="S2086" i="8"/>
  <c r="R2086" i="8"/>
  <c r="Q2086" i="8"/>
  <c r="P2086" i="8"/>
  <c r="O2086" i="8"/>
  <c r="N2086" i="8"/>
  <c r="H2086" i="8"/>
  <c r="F2086" i="8"/>
  <c r="S2085" i="8"/>
  <c r="R2085" i="8"/>
  <c r="Q2085" i="8"/>
  <c r="P2085" i="8"/>
  <c r="O2085" i="8"/>
  <c r="N2085" i="8"/>
  <c r="H2085" i="8"/>
  <c r="F2085" i="8"/>
  <c r="S2084" i="8"/>
  <c r="R2084" i="8"/>
  <c r="Q2084" i="8"/>
  <c r="P2084" i="8"/>
  <c r="O2084" i="8"/>
  <c r="N2084" i="8"/>
  <c r="H2084" i="8"/>
  <c r="F2084" i="8"/>
  <c r="S2083" i="8"/>
  <c r="R2083" i="8"/>
  <c r="Q2083" i="8"/>
  <c r="P2083" i="8"/>
  <c r="O2083" i="8"/>
  <c r="N2083" i="8"/>
  <c r="H2083" i="8"/>
  <c r="F2083" i="8"/>
  <c r="S2082" i="8"/>
  <c r="R2082" i="8"/>
  <c r="Q2082" i="8"/>
  <c r="P2082" i="8"/>
  <c r="O2082" i="8"/>
  <c r="N2082" i="8"/>
  <c r="H2082" i="8"/>
  <c r="F2082" i="8"/>
  <c r="S2081" i="8"/>
  <c r="R2081" i="8"/>
  <c r="Q2081" i="8"/>
  <c r="P2081" i="8"/>
  <c r="O2081" i="8"/>
  <c r="N2081" i="8"/>
  <c r="H2081" i="8"/>
  <c r="F2081" i="8"/>
  <c r="S2080" i="8"/>
  <c r="R2080" i="8"/>
  <c r="Q2080" i="8"/>
  <c r="P2080" i="8"/>
  <c r="O2080" i="8"/>
  <c r="N2080" i="8"/>
  <c r="H2080" i="8"/>
  <c r="F2080" i="8"/>
  <c r="S2079" i="8"/>
  <c r="R2079" i="8"/>
  <c r="Q2079" i="8"/>
  <c r="P2079" i="8"/>
  <c r="O2079" i="8"/>
  <c r="N2079" i="8"/>
  <c r="H2079" i="8"/>
  <c r="F2079" i="8"/>
  <c r="S2078" i="8"/>
  <c r="R2078" i="8"/>
  <c r="Q2078" i="8"/>
  <c r="P2078" i="8"/>
  <c r="O2078" i="8"/>
  <c r="H2078" i="8"/>
  <c r="F2078" i="8"/>
  <c r="S2077" i="8"/>
  <c r="R2077" i="8"/>
  <c r="Q2077" i="8"/>
  <c r="P2077" i="8"/>
  <c r="O2077" i="8"/>
  <c r="N2077" i="8"/>
  <c r="H2077" i="8"/>
  <c r="F2077" i="8"/>
  <c r="S2076" i="8"/>
  <c r="R2076" i="8"/>
  <c r="Q2076" i="8"/>
  <c r="P2076" i="8"/>
  <c r="O2076" i="8"/>
  <c r="N2076" i="8"/>
  <c r="H2076" i="8"/>
  <c r="F2076" i="8"/>
  <c r="S2075" i="8"/>
  <c r="R2075" i="8"/>
  <c r="Q2075" i="8"/>
  <c r="P2075" i="8"/>
  <c r="O2075" i="8"/>
  <c r="N2075" i="8"/>
  <c r="H2075" i="8"/>
  <c r="F2075" i="8"/>
  <c r="S2074" i="8"/>
  <c r="R2074" i="8"/>
  <c r="Q2074" i="8"/>
  <c r="P2074" i="8"/>
  <c r="O2074" i="8"/>
  <c r="N2074" i="8"/>
  <c r="H2074" i="8"/>
  <c r="F2074" i="8"/>
  <c r="S2073" i="8"/>
  <c r="R2073" i="8"/>
  <c r="Q2073" i="8"/>
  <c r="P2073" i="8"/>
  <c r="O2073" i="8"/>
  <c r="N2073" i="8"/>
  <c r="H2073" i="8"/>
  <c r="F2073" i="8"/>
  <c r="S2072" i="8"/>
  <c r="R2072" i="8"/>
  <c r="Q2072" i="8"/>
  <c r="P2072" i="8"/>
  <c r="O2072" i="8"/>
  <c r="N2072" i="8"/>
  <c r="H2072" i="8"/>
  <c r="F2072" i="8"/>
  <c r="S2071" i="8"/>
  <c r="R2071" i="8"/>
  <c r="Q2071" i="8"/>
  <c r="P2071" i="8"/>
  <c r="O2071" i="8"/>
  <c r="N2071" i="8"/>
  <c r="H2071" i="8"/>
  <c r="F2071" i="8"/>
  <c r="S2070" i="8"/>
  <c r="R2070" i="8"/>
  <c r="Q2070" i="8"/>
  <c r="P2070" i="8"/>
  <c r="O2070" i="8"/>
  <c r="H2070" i="8"/>
  <c r="F2070" i="8"/>
  <c r="S2069" i="8"/>
  <c r="R2069" i="8"/>
  <c r="Q2069" i="8"/>
  <c r="P2069" i="8"/>
  <c r="O2069" i="8"/>
  <c r="N2069" i="8"/>
  <c r="H2069" i="8"/>
  <c r="F2069" i="8"/>
  <c r="S2068" i="8"/>
  <c r="R2068" i="8"/>
  <c r="Q2068" i="8"/>
  <c r="P2068" i="8"/>
  <c r="O2068" i="8"/>
  <c r="N2068" i="8"/>
  <c r="H2068" i="8"/>
  <c r="F2068" i="8"/>
  <c r="S2067" i="8"/>
  <c r="R2067" i="8"/>
  <c r="Q2067" i="8"/>
  <c r="P2067" i="8"/>
  <c r="O2067" i="8"/>
  <c r="N2067" i="8"/>
  <c r="H2067" i="8"/>
  <c r="F2067" i="8"/>
  <c r="S2066" i="8"/>
  <c r="R2066" i="8"/>
  <c r="Q2066" i="8"/>
  <c r="P2066" i="8"/>
  <c r="O2066" i="8"/>
  <c r="N2066" i="8"/>
  <c r="H2066" i="8"/>
  <c r="F2066" i="8"/>
  <c r="S2065" i="8"/>
  <c r="R2065" i="8"/>
  <c r="Q2065" i="8"/>
  <c r="P2065" i="8"/>
  <c r="O2065" i="8"/>
  <c r="N2065" i="8"/>
  <c r="H2065" i="8"/>
  <c r="F2065" i="8"/>
  <c r="S2064" i="8"/>
  <c r="R2064" i="8"/>
  <c r="Q2064" i="8"/>
  <c r="P2064" i="8"/>
  <c r="O2064" i="8"/>
  <c r="N2064" i="8"/>
  <c r="H2064" i="8"/>
  <c r="F2064" i="8"/>
  <c r="S2063" i="8"/>
  <c r="R2063" i="8"/>
  <c r="Q2063" i="8"/>
  <c r="P2063" i="8"/>
  <c r="O2063" i="8"/>
  <c r="N2063" i="8"/>
  <c r="H2063" i="8"/>
  <c r="F2063" i="8"/>
  <c r="S2062" i="8"/>
  <c r="R2062" i="8"/>
  <c r="Q2062" i="8"/>
  <c r="P2062" i="8"/>
  <c r="O2062" i="8"/>
  <c r="N2062" i="8"/>
  <c r="H2062" i="8"/>
  <c r="F2062" i="8"/>
  <c r="S2061" i="8"/>
  <c r="R2061" i="8"/>
  <c r="Q2061" i="8"/>
  <c r="P2061" i="8"/>
  <c r="O2061" i="8"/>
  <c r="N2061" i="8"/>
  <c r="H2061" i="8"/>
  <c r="F2061" i="8"/>
  <c r="S2060" i="8"/>
  <c r="R2060" i="8"/>
  <c r="Q2060" i="8"/>
  <c r="P2060" i="8"/>
  <c r="O2060" i="8"/>
  <c r="N2060" i="8"/>
  <c r="H2060" i="8"/>
  <c r="F2060" i="8"/>
  <c r="S2059" i="8"/>
  <c r="R2059" i="8"/>
  <c r="Q2059" i="8"/>
  <c r="P2059" i="8"/>
  <c r="O2059" i="8"/>
  <c r="H2059" i="8"/>
  <c r="F2059" i="8"/>
  <c r="S2058" i="8"/>
  <c r="R2058" i="8"/>
  <c r="Q2058" i="8"/>
  <c r="P2058" i="8"/>
  <c r="O2058" i="8"/>
  <c r="N2058" i="8"/>
  <c r="H2058" i="8"/>
  <c r="F2058" i="8"/>
  <c r="S2057" i="8"/>
  <c r="R2057" i="8"/>
  <c r="Q2057" i="8"/>
  <c r="P2057" i="8"/>
  <c r="O2057" i="8"/>
  <c r="N2057" i="8"/>
  <c r="H2057" i="8"/>
  <c r="F2057" i="8"/>
  <c r="S2056" i="8"/>
  <c r="R2056" i="8"/>
  <c r="Q2056" i="8"/>
  <c r="P2056" i="8"/>
  <c r="O2056" i="8"/>
  <c r="N2056" i="8"/>
  <c r="H2056" i="8"/>
  <c r="F2056" i="8"/>
  <c r="S2055" i="8"/>
  <c r="R2055" i="8"/>
  <c r="Q2055" i="8"/>
  <c r="P2055" i="8"/>
  <c r="O2055" i="8"/>
  <c r="N2055" i="8"/>
  <c r="H2055" i="8"/>
  <c r="F2055" i="8"/>
  <c r="S2054" i="8"/>
  <c r="R2054" i="8"/>
  <c r="Q2054" i="8"/>
  <c r="P2054" i="8"/>
  <c r="O2054" i="8"/>
  <c r="H2054" i="8"/>
  <c r="F2054" i="8"/>
  <c r="S2053" i="8"/>
  <c r="R2053" i="8"/>
  <c r="Q2053" i="8"/>
  <c r="P2053" i="8"/>
  <c r="O2053" i="8"/>
  <c r="N2053" i="8"/>
  <c r="H2053" i="8"/>
  <c r="F2053" i="8"/>
  <c r="S2052" i="8"/>
  <c r="R2052" i="8"/>
  <c r="Q2052" i="8"/>
  <c r="P2052" i="8"/>
  <c r="O2052" i="8"/>
  <c r="N2052" i="8"/>
  <c r="H2052" i="8"/>
  <c r="F2052" i="8"/>
  <c r="S2051" i="8"/>
  <c r="R2051" i="8"/>
  <c r="Q2051" i="8"/>
  <c r="P2051" i="8"/>
  <c r="O2051" i="8"/>
  <c r="N2051" i="8"/>
  <c r="H2051" i="8"/>
  <c r="F2051" i="8"/>
  <c r="S2050" i="8"/>
  <c r="R2050" i="8"/>
  <c r="Q2050" i="8"/>
  <c r="P2050" i="8"/>
  <c r="O2050" i="8"/>
  <c r="H2050" i="8"/>
  <c r="F2050" i="8"/>
  <c r="S2049" i="8"/>
  <c r="R2049" i="8"/>
  <c r="Q2049" i="8"/>
  <c r="P2049" i="8"/>
  <c r="O2049" i="8"/>
  <c r="H2049" i="8"/>
  <c r="F2049" i="8"/>
  <c r="S2048" i="8"/>
  <c r="R2048" i="8"/>
  <c r="Q2048" i="8"/>
  <c r="P2048" i="8"/>
  <c r="O2048" i="8"/>
  <c r="N2048" i="8"/>
  <c r="H2048" i="8"/>
  <c r="F2048" i="8"/>
  <c r="S2047" i="8"/>
  <c r="R2047" i="8"/>
  <c r="Q2047" i="8"/>
  <c r="P2047" i="8"/>
  <c r="O2047" i="8"/>
  <c r="N2047" i="8"/>
  <c r="H2047" i="8"/>
  <c r="F2047" i="8"/>
  <c r="S2046" i="8"/>
  <c r="R2046" i="8"/>
  <c r="Q2046" i="8"/>
  <c r="P2046" i="8"/>
  <c r="O2046" i="8"/>
  <c r="N2046" i="8"/>
  <c r="H2046" i="8"/>
  <c r="F2046" i="8"/>
  <c r="S2045" i="8"/>
  <c r="R2045" i="8"/>
  <c r="Q2045" i="8"/>
  <c r="P2045" i="8"/>
  <c r="O2045" i="8"/>
  <c r="H2045" i="8"/>
  <c r="F2045" i="8"/>
  <c r="S2044" i="8"/>
  <c r="R2044" i="8"/>
  <c r="Q2044" i="8"/>
  <c r="P2044" i="8"/>
  <c r="O2044" i="8"/>
  <c r="N2044" i="8"/>
  <c r="H2044" i="8"/>
  <c r="F2044" i="8"/>
  <c r="S2043" i="8"/>
  <c r="R2043" i="8"/>
  <c r="Q2043" i="8"/>
  <c r="P2043" i="8"/>
  <c r="O2043" i="8"/>
  <c r="H2043" i="8"/>
  <c r="F2043" i="8"/>
  <c r="S2042" i="8"/>
  <c r="R2042" i="8"/>
  <c r="Q2042" i="8"/>
  <c r="P2042" i="8"/>
  <c r="O2042" i="8"/>
  <c r="N2042" i="8"/>
  <c r="H2042" i="8"/>
  <c r="F2042" i="8"/>
  <c r="S2041" i="8"/>
  <c r="R2041" i="8"/>
  <c r="Q2041" i="8"/>
  <c r="P2041" i="8"/>
  <c r="O2041" i="8"/>
  <c r="H2041" i="8"/>
  <c r="F2041" i="8"/>
  <c r="S2040" i="8"/>
  <c r="R2040" i="8"/>
  <c r="Q2040" i="8"/>
  <c r="P2040" i="8"/>
  <c r="O2040" i="8"/>
  <c r="N2040" i="8"/>
  <c r="H2040" i="8"/>
  <c r="F2040" i="8"/>
  <c r="S2039" i="8"/>
  <c r="R2039" i="8"/>
  <c r="Q2039" i="8"/>
  <c r="P2039" i="8"/>
  <c r="O2039" i="8"/>
  <c r="H2039" i="8"/>
  <c r="F2039" i="8"/>
  <c r="S2038" i="8"/>
  <c r="R2038" i="8"/>
  <c r="Q2038" i="8"/>
  <c r="P2038" i="8"/>
  <c r="O2038" i="8"/>
  <c r="N2038" i="8"/>
  <c r="H2038" i="8"/>
  <c r="F2038" i="8"/>
  <c r="S2037" i="8"/>
  <c r="R2037" i="8"/>
  <c r="Q2037" i="8"/>
  <c r="P2037" i="8"/>
  <c r="O2037" i="8"/>
  <c r="N2037" i="8"/>
  <c r="H2037" i="8"/>
  <c r="F2037" i="8"/>
  <c r="S2036" i="8"/>
  <c r="R2036" i="8"/>
  <c r="Q2036" i="8"/>
  <c r="P2036" i="8"/>
  <c r="O2036" i="8"/>
  <c r="H2036" i="8"/>
  <c r="F2036" i="8"/>
  <c r="S2035" i="8"/>
  <c r="R2035" i="8"/>
  <c r="Q2035" i="8"/>
  <c r="P2035" i="8"/>
  <c r="O2035" i="8"/>
  <c r="N2035" i="8"/>
  <c r="H2035" i="8"/>
  <c r="F2035" i="8"/>
  <c r="S2034" i="8"/>
  <c r="R2034" i="8"/>
  <c r="Q2034" i="8"/>
  <c r="P2034" i="8"/>
  <c r="O2034" i="8"/>
  <c r="N2034" i="8"/>
  <c r="H2034" i="8"/>
  <c r="F2034" i="8"/>
  <c r="S2033" i="8"/>
  <c r="R2033" i="8"/>
  <c r="Q2033" i="8"/>
  <c r="P2033" i="8"/>
  <c r="O2033" i="8"/>
  <c r="N2033" i="8"/>
  <c r="H2033" i="8"/>
  <c r="F2033" i="8"/>
  <c r="S2032" i="8"/>
  <c r="R2032" i="8"/>
  <c r="Q2032" i="8"/>
  <c r="P2032" i="8"/>
  <c r="O2032" i="8"/>
  <c r="N2032" i="8"/>
  <c r="H2032" i="8"/>
  <c r="F2032" i="8"/>
  <c r="S2031" i="8"/>
  <c r="R2031" i="8"/>
  <c r="Q2031" i="8"/>
  <c r="P2031" i="8"/>
  <c r="O2031" i="8"/>
  <c r="N2031" i="8"/>
  <c r="H2031" i="8"/>
  <c r="F2031" i="8"/>
  <c r="S2030" i="8"/>
  <c r="R2030" i="8"/>
  <c r="Q2030" i="8"/>
  <c r="P2030" i="8"/>
  <c r="O2030" i="8"/>
  <c r="N2030" i="8"/>
  <c r="H2030" i="8"/>
  <c r="F2030" i="8"/>
  <c r="S2029" i="8"/>
  <c r="R2029" i="8"/>
  <c r="Q2029" i="8"/>
  <c r="P2029" i="8"/>
  <c r="O2029" i="8"/>
  <c r="N2029" i="8"/>
  <c r="H2029" i="8"/>
  <c r="F2029" i="8"/>
  <c r="S2028" i="8"/>
  <c r="R2028" i="8"/>
  <c r="Q2028" i="8"/>
  <c r="P2028" i="8"/>
  <c r="O2028" i="8"/>
  <c r="N2028" i="8"/>
  <c r="H2028" i="8"/>
  <c r="F2028" i="8"/>
  <c r="S2027" i="8"/>
  <c r="R2027" i="8"/>
  <c r="Q2027" i="8"/>
  <c r="P2027" i="8"/>
  <c r="O2027" i="8"/>
  <c r="N2027" i="8"/>
  <c r="H2027" i="8"/>
  <c r="F2027" i="8"/>
  <c r="S2026" i="8"/>
  <c r="R2026" i="8"/>
  <c r="Q2026" i="8"/>
  <c r="P2026" i="8"/>
  <c r="O2026" i="8"/>
  <c r="H2026" i="8"/>
  <c r="F2026" i="8"/>
  <c r="S2025" i="8"/>
  <c r="R2025" i="8"/>
  <c r="Q2025" i="8"/>
  <c r="P2025" i="8"/>
  <c r="O2025" i="8"/>
  <c r="N2025" i="8"/>
  <c r="H2025" i="8"/>
  <c r="F2025" i="8"/>
  <c r="S2024" i="8"/>
  <c r="R2024" i="8"/>
  <c r="Q2024" i="8"/>
  <c r="P2024" i="8"/>
  <c r="O2024" i="8"/>
  <c r="N2024" i="8"/>
  <c r="H2024" i="8"/>
  <c r="F2024" i="8"/>
  <c r="S2023" i="8"/>
  <c r="R2023" i="8"/>
  <c r="Q2023" i="8"/>
  <c r="P2023" i="8"/>
  <c r="O2023" i="8"/>
  <c r="N2023" i="8"/>
  <c r="H2023" i="8"/>
  <c r="F2023" i="8"/>
  <c r="S2022" i="8"/>
  <c r="R2022" i="8"/>
  <c r="Q2022" i="8"/>
  <c r="P2022" i="8"/>
  <c r="O2022" i="8"/>
  <c r="N2022" i="8"/>
  <c r="H2022" i="8"/>
  <c r="F2022" i="8"/>
  <c r="S2021" i="8"/>
  <c r="R2021" i="8"/>
  <c r="Q2021" i="8"/>
  <c r="P2021" i="8"/>
  <c r="O2021" i="8"/>
  <c r="H2021" i="8"/>
  <c r="F2021" i="8"/>
  <c r="S2020" i="8"/>
  <c r="R2020" i="8"/>
  <c r="Q2020" i="8"/>
  <c r="P2020" i="8"/>
  <c r="O2020" i="8"/>
  <c r="N2020" i="8"/>
  <c r="H2020" i="8"/>
  <c r="F2020" i="8"/>
  <c r="S2019" i="8"/>
  <c r="R2019" i="8"/>
  <c r="Q2019" i="8"/>
  <c r="P2019" i="8"/>
  <c r="O2019" i="8"/>
  <c r="N2019" i="8"/>
  <c r="H2019" i="8"/>
  <c r="F2019" i="8"/>
  <c r="S2018" i="8"/>
  <c r="R2018" i="8"/>
  <c r="Q2018" i="8"/>
  <c r="P2018" i="8"/>
  <c r="O2018" i="8"/>
  <c r="N2018" i="8"/>
  <c r="H2018" i="8"/>
  <c r="F2018" i="8"/>
  <c r="S2017" i="8"/>
  <c r="R2017" i="8"/>
  <c r="Q2017" i="8"/>
  <c r="P2017" i="8"/>
  <c r="O2017" i="8"/>
  <c r="N2017" i="8"/>
  <c r="H2017" i="8"/>
  <c r="F2017" i="8"/>
  <c r="S2016" i="8"/>
  <c r="R2016" i="8"/>
  <c r="Q2016" i="8"/>
  <c r="P2016" i="8"/>
  <c r="O2016" i="8"/>
  <c r="N2016" i="8"/>
  <c r="H2016" i="8"/>
  <c r="F2016" i="8"/>
  <c r="S2015" i="8"/>
  <c r="R2015" i="8"/>
  <c r="Q2015" i="8"/>
  <c r="P2015" i="8"/>
  <c r="O2015" i="8"/>
  <c r="N2015" i="8"/>
  <c r="H2015" i="8"/>
  <c r="F2015" i="8"/>
  <c r="S2014" i="8"/>
  <c r="R2014" i="8"/>
  <c r="Q2014" i="8"/>
  <c r="P2014" i="8"/>
  <c r="O2014" i="8"/>
  <c r="N2014" i="8"/>
  <c r="H2014" i="8"/>
  <c r="F2014" i="8"/>
  <c r="S2013" i="8"/>
  <c r="R2013" i="8"/>
  <c r="Q2013" i="8"/>
  <c r="P2013" i="8"/>
  <c r="O2013" i="8"/>
  <c r="N2013" i="8"/>
  <c r="H2013" i="8"/>
  <c r="F2013" i="8"/>
  <c r="S2012" i="8"/>
  <c r="R2012" i="8"/>
  <c r="Q2012" i="8"/>
  <c r="P2012" i="8"/>
  <c r="O2012" i="8"/>
  <c r="N2012" i="8"/>
  <c r="H2012" i="8"/>
  <c r="F2012" i="8"/>
  <c r="S2011" i="8"/>
  <c r="R2011" i="8"/>
  <c r="Q2011" i="8"/>
  <c r="P2011" i="8"/>
  <c r="O2011" i="8"/>
  <c r="N2011" i="8"/>
  <c r="H2011" i="8"/>
  <c r="F2011" i="8"/>
  <c r="S2010" i="8"/>
  <c r="R2010" i="8"/>
  <c r="Q2010" i="8"/>
  <c r="P2010" i="8"/>
  <c r="O2010" i="8"/>
  <c r="N2010" i="8"/>
  <c r="H2010" i="8"/>
  <c r="F2010" i="8"/>
  <c r="S2009" i="8"/>
  <c r="R2009" i="8"/>
  <c r="Q2009" i="8"/>
  <c r="P2009" i="8"/>
  <c r="O2009" i="8"/>
  <c r="N2009" i="8"/>
  <c r="H2009" i="8"/>
  <c r="F2009" i="8"/>
  <c r="S2008" i="8"/>
  <c r="R2008" i="8"/>
  <c r="Q2008" i="8"/>
  <c r="P2008" i="8"/>
  <c r="O2008" i="8"/>
  <c r="N2008" i="8"/>
  <c r="H2008" i="8"/>
  <c r="F2008" i="8"/>
  <c r="S2007" i="8"/>
  <c r="R2007" i="8"/>
  <c r="Q2007" i="8"/>
  <c r="P2007" i="8"/>
  <c r="O2007" i="8"/>
  <c r="N2007" i="8"/>
  <c r="H2007" i="8"/>
  <c r="F2007" i="8"/>
  <c r="S2006" i="8"/>
  <c r="R2006" i="8"/>
  <c r="Q2006" i="8"/>
  <c r="P2006" i="8"/>
  <c r="O2006" i="8"/>
  <c r="N2006" i="8"/>
  <c r="H2006" i="8"/>
  <c r="F2006" i="8"/>
  <c r="S2005" i="8"/>
  <c r="R2005" i="8"/>
  <c r="Q2005" i="8"/>
  <c r="P2005" i="8"/>
  <c r="O2005" i="8"/>
  <c r="N2005" i="8"/>
  <c r="H2005" i="8"/>
  <c r="F2005" i="8"/>
  <c r="S2004" i="8"/>
  <c r="R2004" i="8"/>
  <c r="Q2004" i="8"/>
  <c r="P2004" i="8"/>
  <c r="O2004" i="8"/>
  <c r="N2004" i="8"/>
  <c r="H2004" i="8"/>
  <c r="F2004" i="8"/>
  <c r="S2003" i="8"/>
  <c r="R2003" i="8"/>
  <c r="Q2003" i="8"/>
  <c r="P2003" i="8"/>
  <c r="O2003" i="8"/>
  <c r="N2003" i="8"/>
  <c r="H2003" i="8"/>
  <c r="F2003" i="8"/>
  <c r="S2002" i="8"/>
  <c r="R2002" i="8"/>
  <c r="Q2002" i="8"/>
  <c r="P2002" i="8"/>
  <c r="O2002" i="8"/>
  <c r="N2002" i="8"/>
  <c r="H2002" i="8"/>
  <c r="F2002" i="8"/>
  <c r="S2001" i="8"/>
  <c r="R2001" i="8"/>
  <c r="Q2001" i="8"/>
  <c r="P2001" i="8"/>
  <c r="O2001" i="8"/>
  <c r="N2001" i="8"/>
  <c r="H2001" i="8"/>
  <c r="F2001" i="8"/>
  <c r="S2000" i="8"/>
  <c r="R2000" i="8"/>
  <c r="Q2000" i="8"/>
  <c r="P2000" i="8"/>
  <c r="O2000" i="8"/>
  <c r="N2000" i="8"/>
  <c r="H2000" i="8"/>
  <c r="F2000" i="8"/>
  <c r="S1999" i="8"/>
  <c r="R1999" i="8"/>
  <c r="Q1999" i="8"/>
  <c r="P1999" i="8"/>
  <c r="O1999" i="8"/>
  <c r="N1999" i="8"/>
  <c r="H1999" i="8"/>
  <c r="F1999" i="8"/>
  <c r="S1998" i="8"/>
  <c r="R1998" i="8"/>
  <c r="Q1998" i="8"/>
  <c r="P1998" i="8"/>
  <c r="O1998" i="8"/>
  <c r="N1998" i="8"/>
  <c r="H1998" i="8"/>
  <c r="F1998" i="8"/>
  <c r="S1997" i="8"/>
  <c r="R1997" i="8"/>
  <c r="Q1997" i="8"/>
  <c r="P1997" i="8"/>
  <c r="O1997" i="8"/>
  <c r="N1997" i="8"/>
  <c r="H1997" i="8"/>
  <c r="F1997" i="8"/>
  <c r="S1996" i="8"/>
  <c r="R1996" i="8"/>
  <c r="Q1996" i="8"/>
  <c r="P1996" i="8"/>
  <c r="O1996" i="8"/>
  <c r="N1996" i="8"/>
  <c r="H1996" i="8"/>
  <c r="F1996" i="8"/>
  <c r="S1995" i="8"/>
  <c r="R1995" i="8"/>
  <c r="Q1995" i="8"/>
  <c r="P1995" i="8"/>
  <c r="O1995" i="8"/>
  <c r="N1995" i="8"/>
  <c r="H1995" i="8"/>
  <c r="F1995" i="8"/>
  <c r="S1994" i="8"/>
  <c r="R1994" i="8"/>
  <c r="Q1994" i="8"/>
  <c r="P1994" i="8"/>
  <c r="O1994" i="8"/>
  <c r="N1994" i="8"/>
  <c r="H1994" i="8"/>
  <c r="F1994" i="8"/>
  <c r="S1993" i="8"/>
  <c r="R1993" i="8"/>
  <c r="Q1993" i="8"/>
  <c r="P1993" i="8"/>
  <c r="O1993" i="8"/>
  <c r="N1993" i="8"/>
  <c r="H1993" i="8"/>
  <c r="F1993" i="8"/>
  <c r="S1992" i="8"/>
  <c r="R1992" i="8"/>
  <c r="Q1992" i="8"/>
  <c r="P1992" i="8"/>
  <c r="O1992" i="8"/>
  <c r="N1992" i="8"/>
  <c r="H1992" i="8"/>
  <c r="F1992" i="8"/>
  <c r="S1991" i="8"/>
  <c r="R1991" i="8"/>
  <c r="Q1991" i="8"/>
  <c r="P1991" i="8"/>
  <c r="O1991" i="8"/>
  <c r="N1991" i="8"/>
  <c r="H1991" i="8"/>
  <c r="F1991" i="8"/>
  <c r="S1990" i="8"/>
  <c r="R1990" i="8"/>
  <c r="Q1990" i="8"/>
  <c r="P1990" i="8"/>
  <c r="O1990" i="8"/>
  <c r="N1990" i="8"/>
  <c r="H1990" i="8"/>
  <c r="F1990" i="8"/>
  <c r="S1989" i="8"/>
  <c r="R1989" i="8"/>
  <c r="Q1989" i="8"/>
  <c r="P1989" i="8"/>
  <c r="O1989" i="8"/>
  <c r="N1989" i="8"/>
  <c r="H1989" i="8"/>
  <c r="F1989" i="8"/>
  <c r="S1988" i="8"/>
  <c r="R1988" i="8"/>
  <c r="Q1988" i="8"/>
  <c r="P1988" i="8"/>
  <c r="O1988" i="8"/>
  <c r="H1988" i="8"/>
  <c r="F1988" i="8"/>
  <c r="S1987" i="8"/>
  <c r="R1987" i="8"/>
  <c r="Q1987" i="8"/>
  <c r="P1987" i="8"/>
  <c r="O1987" i="8"/>
  <c r="N1987" i="8"/>
  <c r="H1987" i="8"/>
  <c r="F1987" i="8"/>
  <c r="S1986" i="8"/>
  <c r="R1986" i="8"/>
  <c r="Q1986" i="8"/>
  <c r="P1986" i="8"/>
  <c r="O1986" i="8"/>
  <c r="N1986" i="8"/>
  <c r="H1986" i="8"/>
  <c r="F1986" i="8"/>
  <c r="S1985" i="8"/>
  <c r="R1985" i="8"/>
  <c r="Q1985" i="8"/>
  <c r="P1985" i="8"/>
  <c r="O1985" i="8"/>
  <c r="N1985" i="8"/>
  <c r="H1985" i="8"/>
  <c r="F1985" i="8"/>
  <c r="S1984" i="8"/>
  <c r="R1984" i="8"/>
  <c r="Q1984" i="8"/>
  <c r="P1984" i="8"/>
  <c r="O1984" i="8"/>
  <c r="N1984" i="8"/>
  <c r="H1984" i="8"/>
  <c r="F1984" i="8"/>
  <c r="S1983" i="8"/>
  <c r="R1983" i="8"/>
  <c r="Q1983" i="8"/>
  <c r="P1983" i="8"/>
  <c r="O1983" i="8"/>
  <c r="N1983" i="8"/>
  <c r="H1983" i="8"/>
  <c r="F1983" i="8"/>
  <c r="S1982" i="8"/>
  <c r="R1982" i="8"/>
  <c r="Q1982" i="8"/>
  <c r="P1982" i="8"/>
  <c r="O1982" i="8"/>
  <c r="H1982" i="8"/>
  <c r="F1982" i="8"/>
  <c r="S1981" i="8"/>
  <c r="R1981" i="8"/>
  <c r="Q1981" i="8"/>
  <c r="P1981" i="8"/>
  <c r="O1981" i="8"/>
  <c r="N1981" i="8"/>
  <c r="H1981" i="8"/>
  <c r="F1981" i="8"/>
  <c r="S1980" i="8"/>
  <c r="R1980" i="8"/>
  <c r="Q1980" i="8"/>
  <c r="P1980" i="8"/>
  <c r="O1980" i="8"/>
  <c r="N1980" i="8"/>
  <c r="H1980" i="8"/>
  <c r="F1980" i="8"/>
  <c r="S1979" i="8"/>
  <c r="R1979" i="8"/>
  <c r="Q1979" i="8"/>
  <c r="P1979" i="8"/>
  <c r="O1979" i="8"/>
  <c r="N1979" i="8"/>
  <c r="H1979" i="8"/>
  <c r="F1979" i="8"/>
  <c r="S1978" i="8"/>
  <c r="R1978" i="8"/>
  <c r="Q1978" i="8"/>
  <c r="P1978" i="8"/>
  <c r="O1978" i="8"/>
  <c r="H1978" i="8"/>
  <c r="F1978" i="8"/>
  <c r="S1977" i="8"/>
  <c r="R1977" i="8"/>
  <c r="Q1977" i="8"/>
  <c r="P1977" i="8"/>
  <c r="O1977" i="8"/>
  <c r="N1977" i="8"/>
  <c r="H1977" i="8"/>
  <c r="F1977" i="8"/>
  <c r="S1976" i="8"/>
  <c r="R1976" i="8"/>
  <c r="Q1976" i="8"/>
  <c r="P1976" i="8"/>
  <c r="O1976" i="8"/>
  <c r="N1976" i="8"/>
  <c r="H1976" i="8"/>
  <c r="F1976" i="8"/>
  <c r="S1975" i="8"/>
  <c r="R1975" i="8"/>
  <c r="Q1975" i="8"/>
  <c r="P1975" i="8"/>
  <c r="O1975" i="8"/>
  <c r="N1975" i="8"/>
  <c r="H1975" i="8"/>
  <c r="F1975" i="8"/>
  <c r="S1974" i="8"/>
  <c r="R1974" i="8"/>
  <c r="Q1974" i="8"/>
  <c r="P1974" i="8"/>
  <c r="O1974" i="8"/>
  <c r="N1974" i="8"/>
  <c r="H1974" i="8"/>
  <c r="F1974" i="8"/>
  <c r="S1973" i="8"/>
  <c r="R1973" i="8"/>
  <c r="Q1973" i="8"/>
  <c r="P1973" i="8"/>
  <c r="O1973" i="8"/>
  <c r="N1973" i="8"/>
  <c r="H1973" i="8"/>
  <c r="F1973" i="8"/>
  <c r="S1972" i="8"/>
  <c r="R1972" i="8"/>
  <c r="Q1972" i="8"/>
  <c r="P1972" i="8"/>
  <c r="O1972" i="8"/>
  <c r="H1972" i="8"/>
  <c r="F1972" i="8"/>
  <c r="S1971" i="8"/>
  <c r="R1971" i="8"/>
  <c r="Q1971" i="8"/>
  <c r="P1971" i="8"/>
  <c r="O1971" i="8"/>
  <c r="N1971" i="8"/>
  <c r="H1971" i="8"/>
  <c r="F1971" i="8"/>
  <c r="S1970" i="8"/>
  <c r="R1970" i="8"/>
  <c r="Q1970" i="8"/>
  <c r="P1970" i="8"/>
  <c r="O1970" i="8"/>
  <c r="N1970" i="8"/>
  <c r="H1970" i="8"/>
  <c r="F1970" i="8"/>
  <c r="S1969" i="8"/>
  <c r="R1969" i="8"/>
  <c r="Q1969" i="8"/>
  <c r="P1969" i="8"/>
  <c r="O1969" i="8"/>
  <c r="N1969" i="8"/>
  <c r="H1969" i="8"/>
  <c r="F1969" i="8"/>
  <c r="S1968" i="8"/>
  <c r="R1968" i="8"/>
  <c r="Q1968" i="8"/>
  <c r="P1968" i="8"/>
  <c r="O1968" i="8"/>
  <c r="N1968" i="8"/>
  <c r="H1968" i="8"/>
  <c r="F1968" i="8"/>
  <c r="S1967" i="8"/>
  <c r="R1967" i="8"/>
  <c r="Q1967" i="8"/>
  <c r="P1967" i="8"/>
  <c r="O1967" i="8"/>
  <c r="N1967" i="8"/>
  <c r="H1967" i="8"/>
  <c r="F1967" i="8"/>
  <c r="S1966" i="8"/>
  <c r="R1966" i="8"/>
  <c r="Q1966" i="8"/>
  <c r="P1966" i="8"/>
  <c r="O1966" i="8"/>
  <c r="N1966" i="8"/>
  <c r="H1966" i="8"/>
  <c r="F1966" i="8"/>
  <c r="S1965" i="8"/>
  <c r="R1965" i="8"/>
  <c r="Q1965" i="8"/>
  <c r="P1965" i="8"/>
  <c r="O1965" i="8"/>
  <c r="N1965" i="8"/>
  <c r="H1965" i="8"/>
  <c r="F1965" i="8"/>
  <c r="S1964" i="8"/>
  <c r="R1964" i="8"/>
  <c r="Q1964" i="8"/>
  <c r="P1964" i="8"/>
  <c r="O1964" i="8"/>
  <c r="H1964" i="8"/>
  <c r="F1964" i="8"/>
  <c r="S1963" i="8"/>
  <c r="R1963" i="8"/>
  <c r="Q1963" i="8"/>
  <c r="P1963" i="8"/>
  <c r="O1963" i="8"/>
  <c r="N1963" i="8"/>
  <c r="H1963" i="8"/>
  <c r="F1963" i="8"/>
  <c r="S1962" i="8"/>
  <c r="R1962" i="8"/>
  <c r="Q1962" i="8"/>
  <c r="P1962" i="8"/>
  <c r="O1962" i="8"/>
  <c r="N1962" i="8"/>
  <c r="H1962" i="8"/>
  <c r="F1962" i="8"/>
  <c r="S1961" i="8"/>
  <c r="R1961" i="8"/>
  <c r="Q1961" i="8"/>
  <c r="P1961" i="8"/>
  <c r="O1961" i="8"/>
  <c r="H1961" i="8"/>
  <c r="F1961" i="8"/>
  <c r="S1960" i="8"/>
  <c r="R1960" i="8"/>
  <c r="Q1960" i="8"/>
  <c r="P1960" i="8"/>
  <c r="O1960" i="8"/>
  <c r="N1960" i="8"/>
  <c r="H1960" i="8"/>
  <c r="F1960" i="8"/>
  <c r="S1959" i="8"/>
  <c r="R1959" i="8"/>
  <c r="Q1959" i="8"/>
  <c r="P1959" i="8"/>
  <c r="O1959" i="8"/>
  <c r="N1959" i="8"/>
  <c r="H1959" i="8"/>
  <c r="F1959" i="8"/>
  <c r="S1958" i="8"/>
  <c r="R1958" i="8"/>
  <c r="Q1958" i="8"/>
  <c r="P1958" i="8"/>
  <c r="O1958" i="8"/>
  <c r="N1958" i="8"/>
  <c r="H1958" i="8"/>
  <c r="F1958" i="8"/>
  <c r="S1957" i="8"/>
  <c r="R1957" i="8"/>
  <c r="Q1957" i="8"/>
  <c r="P1957" i="8"/>
  <c r="O1957" i="8"/>
  <c r="N1957" i="8"/>
  <c r="H1957" i="8"/>
  <c r="F1957" i="8"/>
  <c r="S1956" i="8"/>
  <c r="R1956" i="8"/>
  <c r="Q1956" i="8"/>
  <c r="P1956" i="8"/>
  <c r="O1956" i="8"/>
  <c r="N1956" i="8"/>
  <c r="H1956" i="8"/>
  <c r="F1956" i="8"/>
  <c r="S1955" i="8"/>
  <c r="R1955" i="8"/>
  <c r="Q1955" i="8"/>
  <c r="P1955" i="8"/>
  <c r="O1955" i="8"/>
  <c r="N1955" i="8"/>
  <c r="H1955" i="8"/>
  <c r="F1955" i="8"/>
  <c r="S1954" i="8"/>
  <c r="R1954" i="8"/>
  <c r="Q1954" i="8"/>
  <c r="P1954" i="8"/>
  <c r="O1954" i="8"/>
  <c r="N1954" i="8"/>
  <c r="H1954" i="8"/>
  <c r="F1954" i="8"/>
  <c r="S1953" i="8"/>
  <c r="R1953" i="8"/>
  <c r="Q1953" i="8"/>
  <c r="P1953" i="8"/>
  <c r="O1953" i="8"/>
  <c r="H1953" i="8"/>
  <c r="F1953" i="8"/>
  <c r="S1952" i="8"/>
  <c r="R1952" i="8"/>
  <c r="Q1952" i="8"/>
  <c r="P1952" i="8"/>
  <c r="O1952" i="8"/>
  <c r="N1952" i="8"/>
  <c r="H1952" i="8"/>
  <c r="F1952" i="8"/>
  <c r="S1951" i="8"/>
  <c r="R1951" i="8"/>
  <c r="Q1951" i="8"/>
  <c r="P1951" i="8"/>
  <c r="O1951" i="8"/>
  <c r="H1951" i="8"/>
  <c r="F1951" i="8"/>
  <c r="S1950" i="8"/>
  <c r="R1950" i="8"/>
  <c r="Q1950" i="8"/>
  <c r="P1950" i="8"/>
  <c r="O1950" i="8"/>
  <c r="N1950" i="8"/>
  <c r="H1950" i="8"/>
  <c r="F1950" i="8"/>
  <c r="S1949" i="8"/>
  <c r="R1949" i="8"/>
  <c r="Q1949" i="8"/>
  <c r="P1949" i="8"/>
  <c r="O1949" i="8"/>
  <c r="N1949" i="8"/>
  <c r="H1949" i="8"/>
  <c r="F1949" i="8"/>
  <c r="S1948" i="8"/>
  <c r="R1948" i="8"/>
  <c r="Q1948" i="8"/>
  <c r="P1948" i="8"/>
  <c r="O1948" i="8"/>
  <c r="H1948" i="8"/>
  <c r="F1948" i="8"/>
  <c r="S1947" i="8"/>
  <c r="R1947" i="8"/>
  <c r="Q1947" i="8"/>
  <c r="P1947" i="8"/>
  <c r="O1947" i="8"/>
  <c r="N1947" i="8"/>
  <c r="H1947" i="8"/>
  <c r="F1947" i="8"/>
  <c r="S1946" i="8"/>
  <c r="R1946" i="8"/>
  <c r="Q1946" i="8"/>
  <c r="P1946" i="8"/>
  <c r="O1946" i="8"/>
  <c r="N1946" i="8"/>
  <c r="H1946" i="8"/>
  <c r="F1946" i="8"/>
  <c r="S1945" i="8"/>
  <c r="R1945" i="8"/>
  <c r="Q1945" i="8"/>
  <c r="P1945" i="8"/>
  <c r="O1945" i="8"/>
  <c r="H1945" i="8"/>
  <c r="F1945" i="8"/>
  <c r="S1944" i="8"/>
  <c r="R1944" i="8"/>
  <c r="Q1944" i="8"/>
  <c r="P1944" i="8"/>
  <c r="O1944" i="8"/>
  <c r="N1944" i="8"/>
  <c r="H1944" i="8"/>
  <c r="F1944" i="8"/>
  <c r="S1943" i="8"/>
  <c r="R1943" i="8"/>
  <c r="Q1943" i="8"/>
  <c r="P1943" i="8"/>
  <c r="O1943" i="8"/>
  <c r="N1943" i="8"/>
  <c r="H1943" i="8"/>
  <c r="F1943" i="8"/>
  <c r="S1942" i="8"/>
  <c r="R1942" i="8"/>
  <c r="Q1942" i="8"/>
  <c r="P1942" i="8"/>
  <c r="O1942" i="8"/>
  <c r="N1942" i="8"/>
  <c r="H1942" i="8"/>
  <c r="F1942" i="8"/>
  <c r="S1941" i="8"/>
  <c r="R1941" i="8"/>
  <c r="Q1941" i="8"/>
  <c r="P1941" i="8"/>
  <c r="O1941" i="8"/>
  <c r="N1941" i="8"/>
  <c r="H1941" i="8"/>
  <c r="F1941" i="8"/>
  <c r="S1940" i="8"/>
  <c r="R1940" i="8"/>
  <c r="Q1940" i="8"/>
  <c r="P1940" i="8"/>
  <c r="O1940" i="8"/>
  <c r="N1940" i="8"/>
  <c r="H1940" i="8"/>
  <c r="F1940" i="8"/>
  <c r="S1939" i="8"/>
  <c r="R1939" i="8"/>
  <c r="Q1939" i="8"/>
  <c r="P1939" i="8"/>
  <c r="O1939" i="8"/>
  <c r="N1939" i="8"/>
  <c r="H1939" i="8"/>
  <c r="F1939" i="8"/>
  <c r="S1938" i="8"/>
  <c r="R1938" i="8"/>
  <c r="Q1938" i="8"/>
  <c r="P1938" i="8"/>
  <c r="O1938" i="8"/>
  <c r="N1938" i="8"/>
  <c r="H1938" i="8"/>
  <c r="F1938" i="8"/>
  <c r="S1937" i="8"/>
  <c r="R1937" i="8"/>
  <c r="Q1937" i="8"/>
  <c r="P1937" i="8"/>
  <c r="O1937" i="8"/>
  <c r="H1937" i="8"/>
  <c r="F1937" i="8"/>
  <c r="S1936" i="8"/>
  <c r="R1936" i="8"/>
  <c r="Q1936" i="8"/>
  <c r="P1936" i="8"/>
  <c r="O1936" i="8"/>
  <c r="N1936" i="8"/>
  <c r="H1936" i="8"/>
  <c r="F1936" i="8"/>
  <c r="S1935" i="8"/>
  <c r="R1935" i="8"/>
  <c r="Q1935" i="8"/>
  <c r="P1935" i="8"/>
  <c r="O1935" i="8"/>
  <c r="N1935" i="8"/>
  <c r="H1935" i="8"/>
  <c r="F1935" i="8"/>
  <c r="S1934" i="8"/>
  <c r="R1934" i="8"/>
  <c r="Q1934" i="8"/>
  <c r="P1934" i="8"/>
  <c r="O1934" i="8"/>
  <c r="N1934" i="8"/>
  <c r="H1934" i="8"/>
  <c r="F1934" i="8"/>
  <c r="S1933" i="8"/>
  <c r="R1933" i="8"/>
  <c r="Q1933" i="8"/>
  <c r="P1933" i="8"/>
  <c r="O1933" i="8"/>
  <c r="N1933" i="8"/>
  <c r="H1933" i="8"/>
  <c r="F1933" i="8"/>
  <c r="S1932" i="8"/>
  <c r="R1932" i="8"/>
  <c r="Q1932" i="8"/>
  <c r="P1932" i="8"/>
  <c r="O1932" i="8"/>
  <c r="N1932" i="8"/>
  <c r="H1932" i="8"/>
  <c r="F1932" i="8"/>
  <c r="S1931" i="8"/>
  <c r="R1931" i="8"/>
  <c r="Q1931" i="8"/>
  <c r="P1931" i="8"/>
  <c r="O1931" i="8"/>
  <c r="N1931" i="8"/>
  <c r="H1931" i="8"/>
  <c r="F1931" i="8"/>
  <c r="S1930" i="8"/>
  <c r="R1930" i="8"/>
  <c r="Q1930" i="8"/>
  <c r="P1930" i="8"/>
  <c r="O1930" i="8"/>
  <c r="N1930" i="8"/>
  <c r="H1930" i="8"/>
  <c r="F1930" i="8"/>
  <c r="S1929" i="8"/>
  <c r="R1929" i="8"/>
  <c r="Q1929" i="8"/>
  <c r="P1929" i="8"/>
  <c r="O1929" i="8"/>
  <c r="N1929" i="8"/>
  <c r="H1929" i="8"/>
  <c r="F1929" i="8"/>
  <c r="S1928" i="8"/>
  <c r="R1928" i="8"/>
  <c r="Q1928" i="8"/>
  <c r="P1928" i="8"/>
  <c r="O1928" i="8"/>
  <c r="H1928" i="8"/>
  <c r="F1928" i="8"/>
  <c r="S1927" i="8"/>
  <c r="R1927" i="8"/>
  <c r="Q1927" i="8"/>
  <c r="P1927" i="8"/>
  <c r="O1927" i="8"/>
  <c r="N1927" i="8"/>
  <c r="H1927" i="8"/>
  <c r="F1927" i="8"/>
  <c r="S1926" i="8"/>
  <c r="R1926" i="8"/>
  <c r="Q1926" i="8"/>
  <c r="P1926" i="8"/>
  <c r="O1926" i="8"/>
  <c r="H1926" i="8"/>
  <c r="F1926" i="8"/>
  <c r="S1925" i="8"/>
  <c r="R1925" i="8"/>
  <c r="Q1925" i="8"/>
  <c r="P1925" i="8"/>
  <c r="O1925" i="8"/>
  <c r="N1925" i="8"/>
  <c r="H1925" i="8"/>
  <c r="F1925" i="8"/>
  <c r="S1924" i="8"/>
  <c r="R1924" i="8"/>
  <c r="Q1924" i="8"/>
  <c r="P1924" i="8"/>
  <c r="O1924" i="8"/>
  <c r="N1924" i="8"/>
  <c r="H1924" i="8"/>
  <c r="F1924" i="8"/>
  <c r="S1923" i="8"/>
  <c r="R1923" i="8"/>
  <c r="Q1923" i="8"/>
  <c r="P1923" i="8"/>
  <c r="O1923" i="8"/>
  <c r="N1923" i="8"/>
  <c r="H1923" i="8"/>
  <c r="F1923" i="8"/>
  <c r="S1922" i="8"/>
  <c r="R1922" i="8"/>
  <c r="Q1922" i="8"/>
  <c r="P1922" i="8"/>
  <c r="O1922" i="8"/>
  <c r="N1922" i="8"/>
  <c r="H1922" i="8"/>
  <c r="F1922" i="8"/>
  <c r="S1921" i="8"/>
  <c r="R1921" i="8"/>
  <c r="Q1921" i="8"/>
  <c r="P1921" i="8"/>
  <c r="O1921" i="8"/>
  <c r="H1921" i="8"/>
  <c r="F1921" i="8"/>
  <c r="S1920" i="8"/>
  <c r="R1920" i="8"/>
  <c r="Q1920" i="8"/>
  <c r="P1920" i="8"/>
  <c r="O1920" i="8"/>
  <c r="N1920" i="8"/>
  <c r="H1920" i="8"/>
  <c r="F1920" i="8"/>
  <c r="S1919" i="8"/>
  <c r="R1919" i="8"/>
  <c r="Q1919" i="8"/>
  <c r="P1919" i="8"/>
  <c r="O1919" i="8"/>
  <c r="N1919" i="8"/>
  <c r="H1919" i="8"/>
  <c r="F1919" i="8"/>
  <c r="S1918" i="8"/>
  <c r="R1918" i="8"/>
  <c r="Q1918" i="8"/>
  <c r="P1918" i="8"/>
  <c r="O1918" i="8"/>
  <c r="N1918" i="8"/>
  <c r="H1918" i="8"/>
  <c r="F1918" i="8"/>
  <c r="S1917" i="8"/>
  <c r="R1917" i="8"/>
  <c r="Q1917" i="8"/>
  <c r="P1917" i="8"/>
  <c r="O1917" i="8"/>
  <c r="N1917" i="8"/>
  <c r="H1917" i="8"/>
  <c r="F1917" i="8"/>
  <c r="S1916" i="8"/>
  <c r="R1916" i="8"/>
  <c r="Q1916" i="8"/>
  <c r="P1916" i="8"/>
  <c r="O1916" i="8"/>
  <c r="N1916" i="8"/>
  <c r="H1916" i="8"/>
  <c r="F1916" i="8"/>
  <c r="S1915" i="8"/>
  <c r="R1915" i="8"/>
  <c r="Q1915" i="8"/>
  <c r="P1915" i="8"/>
  <c r="O1915" i="8"/>
  <c r="N1915" i="8"/>
  <c r="H1915" i="8"/>
  <c r="F1915" i="8"/>
  <c r="S1914" i="8"/>
  <c r="R1914" i="8"/>
  <c r="Q1914" i="8"/>
  <c r="P1914" i="8"/>
  <c r="O1914" i="8"/>
  <c r="N1914" i="8"/>
  <c r="H1914" i="8"/>
  <c r="F1914" i="8"/>
  <c r="S1913" i="8"/>
  <c r="R1913" i="8"/>
  <c r="Q1913" i="8"/>
  <c r="P1913" i="8"/>
  <c r="O1913" i="8"/>
  <c r="N1913" i="8"/>
  <c r="H1913" i="8"/>
  <c r="F1913" i="8"/>
  <c r="S1912" i="8"/>
  <c r="R1912" i="8"/>
  <c r="Q1912" i="8"/>
  <c r="P1912" i="8"/>
  <c r="O1912" i="8"/>
  <c r="N1912" i="8"/>
  <c r="H1912" i="8"/>
  <c r="F1912" i="8"/>
  <c r="S1911" i="8"/>
  <c r="R1911" i="8"/>
  <c r="Q1911" i="8"/>
  <c r="P1911" i="8"/>
  <c r="O1911" i="8"/>
  <c r="N1911" i="8"/>
  <c r="H1911" i="8"/>
  <c r="F1911" i="8"/>
  <c r="S1910" i="8"/>
  <c r="R1910" i="8"/>
  <c r="Q1910" i="8"/>
  <c r="P1910" i="8"/>
  <c r="O1910" i="8"/>
  <c r="N1910" i="8"/>
  <c r="H1910" i="8"/>
  <c r="F1910" i="8"/>
  <c r="S1909" i="8"/>
  <c r="R1909" i="8"/>
  <c r="Q1909" i="8"/>
  <c r="P1909" i="8"/>
  <c r="O1909" i="8"/>
  <c r="N1909" i="8"/>
  <c r="H1909" i="8"/>
  <c r="F1909" i="8"/>
  <c r="S1908" i="8"/>
  <c r="R1908" i="8"/>
  <c r="Q1908" i="8"/>
  <c r="P1908" i="8"/>
  <c r="O1908" i="8"/>
  <c r="N1908" i="8"/>
  <c r="H1908" i="8"/>
  <c r="F1908" i="8"/>
  <c r="S1907" i="8"/>
  <c r="R1907" i="8"/>
  <c r="Q1907" i="8"/>
  <c r="P1907" i="8"/>
  <c r="O1907" i="8"/>
  <c r="N1907" i="8"/>
  <c r="H1907" i="8"/>
  <c r="F1907" i="8"/>
  <c r="S1906" i="8"/>
  <c r="R1906" i="8"/>
  <c r="Q1906" i="8"/>
  <c r="P1906" i="8"/>
  <c r="O1906" i="8"/>
  <c r="H1906" i="8"/>
  <c r="F1906" i="8"/>
  <c r="S1905" i="8"/>
  <c r="R1905" i="8"/>
  <c r="Q1905" i="8"/>
  <c r="P1905" i="8"/>
  <c r="O1905" i="8"/>
  <c r="N1905" i="8"/>
  <c r="H1905" i="8"/>
  <c r="F1905" i="8"/>
  <c r="S1904" i="8"/>
  <c r="R1904" i="8"/>
  <c r="Q1904" i="8"/>
  <c r="P1904" i="8"/>
  <c r="O1904" i="8"/>
  <c r="N1904" i="8"/>
  <c r="H1904" i="8"/>
  <c r="F1904" i="8"/>
  <c r="S1903" i="8"/>
  <c r="R1903" i="8"/>
  <c r="Q1903" i="8"/>
  <c r="P1903" i="8"/>
  <c r="O1903" i="8"/>
  <c r="H1903" i="8"/>
  <c r="F1903" i="8"/>
  <c r="S1902" i="8"/>
  <c r="R1902" i="8"/>
  <c r="Q1902" i="8"/>
  <c r="P1902" i="8"/>
  <c r="O1902" i="8"/>
  <c r="H1902" i="8"/>
  <c r="F1902" i="8"/>
  <c r="S1901" i="8"/>
  <c r="R1901" i="8"/>
  <c r="Q1901" i="8"/>
  <c r="P1901" i="8"/>
  <c r="O1901" i="8"/>
  <c r="N1901" i="8"/>
  <c r="H1901" i="8"/>
  <c r="F1901" i="8"/>
  <c r="S1900" i="8"/>
  <c r="R1900" i="8"/>
  <c r="Q1900" i="8"/>
  <c r="P1900" i="8"/>
  <c r="O1900" i="8"/>
  <c r="N1900" i="8"/>
  <c r="H1900" i="8"/>
  <c r="F1900" i="8"/>
  <c r="S1899" i="8"/>
  <c r="R1899" i="8"/>
  <c r="Q1899" i="8"/>
  <c r="P1899" i="8"/>
  <c r="O1899" i="8"/>
  <c r="N1899" i="8"/>
  <c r="H1899" i="8"/>
  <c r="F1899" i="8"/>
  <c r="S1898" i="8"/>
  <c r="R1898" i="8"/>
  <c r="Q1898" i="8"/>
  <c r="P1898" i="8"/>
  <c r="O1898" i="8"/>
  <c r="N1898" i="8"/>
  <c r="H1898" i="8"/>
  <c r="F1898" i="8"/>
  <c r="S1897" i="8"/>
  <c r="R1897" i="8"/>
  <c r="Q1897" i="8"/>
  <c r="P1897" i="8"/>
  <c r="O1897" i="8"/>
  <c r="H1897" i="8"/>
  <c r="F1897" i="8"/>
  <c r="S1896" i="8"/>
  <c r="R1896" i="8"/>
  <c r="Q1896" i="8"/>
  <c r="P1896" i="8"/>
  <c r="O1896" i="8"/>
  <c r="N1896" i="8"/>
  <c r="H1896" i="8"/>
  <c r="F1896" i="8"/>
  <c r="S1895" i="8"/>
  <c r="R1895" i="8"/>
  <c r="Q1895" i="8"/>
  <c r="P1895" i="8"/>
  <c r="O1895" i="8"/>
  <c r="N1895" i="8"/>
  <c r="H1895" i="8"/>
  <c r="F1895" i="8"/>
  <c r="S1894" i="8"/>
  <c r="R1894" i="8"/>
  <c r="Q1894" i="8"/>
  <c r="P1894" i="8"/>
  <c r="O1894" i="8"/>
  <c r="N1894" i="8"/>
  <c r="H1894" i="8"/>
  <c r="F1894" i="8"/>
  <c r="S1893" i="8"/>
  <c r="R1893" i="8"/>
  <c r="Q1893" i="8"/>
  <c r="P1893" i="8"/>
  <c r="O1893" i="8"/>
  <c r="N1893" i="8"/>
  <c r="H1893" i="8"/>
  <c r="F1893" i="8"/>
  <c r="S1892" i="8"/>
  <c r="R1892" i="8"/>
  <c r="Q1892" i="8"/>
  <c r="P1892" i="8"/>
  <c r="O1892" i="8"/>
  <c r="N1892" i="8"/>
  <c r="H1892" i="8"/>
  <c r="F1892" i="8"/>
  <c r="S1891" i="8"/>
  <c r="R1891" i="8"/>
  <c r="Q1891" i="8"/>
  <c r="P1891" i="8"/>
  <c r="O1891" i="8"/>
  <c r="N1891" i="8"/>
  <c r="H1891" i="8"/>
  <c r="F1891" i="8"/>
  <c r="S1890" i="8"/>
  <c r="R1890" i="8"/>
  <c r="Q1890" i="8"/>
  <c r="P1890" i="8"/>
  <c r="O1890" i="8"/>
  <c r="H1890" i="8"/>
  <c r="F1890" i="8"/>
  <c r="S1889" i="8"/>
  <c r="R1889" i="8"/>
  <c r="Q1889" i="8"/>
  <c r="P1889" i="8"/>
  <c r="O1889" i="8"/>
  <c r="N1889" i="8"/>
  <c r="H1889" i="8"/>
  <c r="F1889" i="8"/>
  <c r="S1888" i="8"/>
  <c r="R1888" i="8"/>
  <c r="Q1888" i="8"/>
  <c r="P1888" i="8"/>
  <c r="O1888" i="8"/>
  <c r="N1888" i="8"/>
  <c r="H1888" i="8"/>
  <c r="F1888" i="8"/>
  <c r="S1887" i="8"/>
  <c r="R1887" i="8"/>
  <c r="Q1887" i="8"/>
  <c r="P1887" i="8"/>
  <c r="O1887" i="8"/>
  <c r="N1887" i="8"/>
  <c r="H1887" i="8"/>
  <c r="F1887" i="8"/>
  <c r="S1886" i="8"/>
  <c r="R1886" i="8"/>
  <c r="Q1886" i="8"/>
  <c r="P1886" i="8"/>
  <c r="O1886" i="8"/>
  <c r="N1886" i="8"/>
  <c r="H1886" i="8"/>
  <c r="F1886" i="8"/>
  <c r="S1885" i="8"/>
  <c r="R1885" i="8"/>
  <c r="Q1885" i="8"/>
  <c r="P1885" i="8"/>
  <c r="O1885" i="8"/>
  <c r="H1885" i="8"/>
  <c r="F1885" i="8"/>
  <c r="S1884" i="8"/>
  <c r="R1884" i="8"/>
  <c r="Q1884" i="8"/>
  <c r="P1884" i="8"/>
  <c r="O1884" i="8"/>
  <c r="H1884" i="8"/>
  <c r="F1884" i="8"/>
  <c r="S1883" i="8"/>
  <c r="R1883" i="8"/>
  <c r="Q1883" i="8"/>
  <c r="P1883" i="8"/>
  <c r="O1883" i="8"/>
  <c r="N1883" i="8"/>
  <c r="H1883" i="8"/>
  <c r="F1883" i="8"/>
  <c r="S1882" i="8"/>
  <c r="R1882" i="8"/>
  <c r="Q1882" i="8"/>
  <c r="P1882" i="8"/>
  <c r="O1882" i="8"/>
  <c r="N1882" i="8"/>
  <c r="H1882" i="8"/>
  <c r="F1882" i="8"/>
  <c r="S1881" i="8"/>
  <c r="R1881" i="8"/>
  <c r="Q1881" i="8"/>
  <c r="P1881" i="8"/>
  <c r="O1881" i="8"/>
  <c r="H1881" i="8"/>
  <c r="F1881" i="8"/>
  <c r="S1880" i="8"/>
  <c r="R1880" i="8"/>
  <c r="Q1880" i="8"/>
  <c r="P1880" i="8"/>
  <c r="O1880" i="8"/>
  <c r="N1880" i="8"/>
  <c r="H1880" i="8"/>
  <c r="F1880" i="8"/>
  <c r="S1879" i="8"/>
  <c r="R1879" i="8"/>
  <c r="Q1879" i="8"/>
  <c r="P1879" i="8"/>
  <c r="O1879" i="8"/>
  <c r="N1879" i="8"/>
  <c r="H1879" i="8"/>
  <c r="F1879" i="8"/>
  <c r="S1878" i="8"/>
  <c r="R1878" i="8"/>
  <c r="Q1878" i="8"/>
  <c r="P1878" i="8"/>
  <c r="O1878" i="8"/>
  <c r="N1878" i="8"/>
  <c r="H1878" i="8"/>
  <c r="F1878" i="8"/>
  <c r="S1877" i="8"/>
  <c r="R1877" i="8"/>
  <c r="Q1877" i="8"/>
  <c r="P1877" i="8"/>
  <c r="O1877" i="8"/>
  <c r="H1877" i="8"/>
  <c r="F1877" i="8"/>
  <c r="S1876" i="8"/>
  <c r="R1876" i="8"/>
  <c r="Q1876" i="8"/>
  <c r="P1876" i="8"/>
  <c r="O1876" i="8"/>
  <c r="H1876" i="8"/>
  <c r="F1876" i="8"/>
  <c r="S1875" i="8"/>
  <c r="R1875" i="8"/>
  <c r="Q1875" i="8"/>
  <c r="P1875" i="8"/>
  <c r="O1875" i="8"/>
  <c r="H1875" i="8"/>
  <c r="F1875" i="8"/>
  <c r="S1874" i="8"/>
  <c r="R1874" i="8"/>
  <c r="Q1874" i="8"/>
  <c r="P1874" i="8"/>
  <c r="O1874" i="8"/>
  <c r="N1874" i="8"/>
  <c r="H1874" i="8"/>
  <c r="F1874" i="8"/>
  <c r="S1873" i="8"/>
  <c r="R1873" i="8"/>
  <c r="Q1873" i="8"/>
  <c r="P1873" i="8"/>
  <c r="O1873" i="8"/>
  <c r="N1873" i="8"/>
  <c r="H1873" i="8"/>
  <c r="F1873" i="8"/>
  <c r="S1872" i="8"/>
  <c r="R1872" i="8"/>
  <c r="Q1872" i="8"/>
  <c r="P1872" i="8"/>
  <c r="O1872" i="8"/>
  <c r="H1872" i="8"/>
  <c r="F1872" i="8"/>
  <c r="S1871" i="8"/>
  <c r="R1871" i="8"/>
  <c r="Q1871" i="8"/>
  <c r="P1871" i="8"/>
  <c r="O1871" i="8"/>
  <c r="N1871" i="8"/>
  <c r="H1871" i="8"/>
  <c r="F1871" i="8"/>
  <c r="S1870" i="8"/>
  <c r="R1870" i="8"/>
  <c r="Q1870" i="8"/>
  <c r="P1870" i="8"/>
  <c r="O1870" i="8"/>
  <c r="N1870" i="8"/>
  <c r="H1870" i="8"/>
  <c r="F1870" i="8"/>
  <c r="S1869" i="8"/>
  <c r="R1869" i="8"/>
  <c r="Q1869" i="8"/>
  <c r="P1869" i="8"/>
  <c r="O1869" i="8"/>
  <c r="N1869" i="8"/>
  <c r="H1869" i="8"/>
  <c r="F1869" i="8"/>
  <c r="S1868" i="8"/>
  <c r="R1868" i="8"/>
  <c r="Q1868" i="8"/>
  <c r="P1868" i="8"/>
  <c r="O1868" i="8"/>
  <c r="N1868" i="8"/>
  <c r="H1868" i="8"/>
  <c r="F1868" i="8"/>
  <c r="S1867" i="8"/>
  <c r="R1867" i="8"/>
  <c r="Q1867" i="8"/>
  <c r="P1867" i="8"/>
  <c r="O1867" i="8"/>
  <c r="N1867" i="8"/>
  <c r="H1867" i="8"/>
  <c r="F1867" i="8"/>
  <c r="S1866" i="8"/>
  <c r="R1866" i="8"/>
  <c r="Q1866" i="8"/>
  <c r="P1866" i="8"/>
  <c r="O1866" i="8"/>
  <c r="N1866" i="8"/>
  <c r="H1866" i="8"/>
  <c r="F1866" i="8"/>
  <c r="S1865" i="8"/>
  <c r="R1865" i="8"/>
  <c r="Q1865" i="8"/>
  <c r="P1865" i="8"/>
  <c r="O1865" i="8"/>
  <c r="N1865" i="8"/>
  <c r="H1865" i="8"/>
  <c r="F1865" i="8"/>
  <c r="S1864" i="8"/>
  <c r="R1864" i="8"/>
  <c r="Q1864" i="8"/>
  <c r="P1864" i="8"/>
  <c r="O1864" i="8"/>
  <c r="N1864" i="8"/>
  <c r="H1864" i="8"/>
  <c r="F1864" i="8"/>
  <c r="S1863" i="8"/>
  <c r="R1863" i="8"/>
  <c r="Q1863" i="8"/>
  <c r="P1863" i="8"/>
  <c r="O1863" i="8"/>
  <c r="N1863" i="8"/>
  <c r="H1863" i="8"/>
  <c r="F1863" i="8"/>
  <c r="S1862" i="8"/>
  <c r="R1862" i="8"/>
  <c r="Q1862" i="8"/>
  <c r="P1862" i="8"/>
  <c r="O1862" i="8"/>
  <c r="N1862" i="8"/>
  <c r="H1862" i="8"/>
  <c r="F1862" i="8"/>
  <c r="S1861" i="8"/>
  <c r="R1861" i="8"/>
  <c r="Q1861" i="8"/>
  <c r="P1861" i="8"/>
  <c r="O1861" i="8"/>
  <c r="H1861" i="8"/>
  <c r="F1861" i="8"/>
  <c r="S1860" i="8"/>
  <c r="R1860" i="8"/>
  <c r="Q1860" i="8"/>
  <c r="P1860" i="8"/>
  <c r="O1860" i="8"/>
  <c r="N1860" i="8"/>
  <c r="H1860" i="8"/>
  <c r="F1860" i="8"/>
  <c r="S1859" i="8"/>
  <c r="R1859" i="8"/>
  <c r="Q1859" i="8"/>
  <c r="P1859" i="8"/>
  <c r="O1859" i="8"/>
  <c r="N1859" i="8"/>
  <c r="H1859" i="8"/>
  <c r="F1859" i="8"/>
  <c r="S1858" i="8"/>
  <c r="R1858" i="8"/>
  <c r="Q1858" i="8"/>
  <c r="P1858" i="8"/>
  <c r="O1858" i="8"/>
  <c r="N1858" i="8"/>
  <c r="H1858" i="8"/>
  <c r="F1858" i="8"/>
  <c r="S1857" i="8"/>
  <c r="R1857" i="8"/>
  <c r="Q1857" i="8"/>
  <c r="P1857" i="8"/>
  <c r="O1857" i="8"/>
  <c r="N1857" i="8"/>
  <c r="H1857" i="8"/>
  <c r="F1857" i="8"/>
  <c r="S1856" i="8"/>
  <c r="R1856" i="8"/>
  <c r="Q1856" i="8"/>
  <c r="P1856" i="8"/>
  <c r="O1856" i="8"/>
  <c r="N1856" i="8"/>
  <c r="H1856" i="8"/>
  <c r="F1856" i="8"/>
  <c r="S1855" i="8"/>
  <c r="R1855" i="8"/>
  <c r="Q1855" i="8"/>
  <c r="P1855" i="8"/>
  <c r="O1855" i="8"/>
  <c r="N1855" i="8"/>
  <c r="H1855" i="8"/>
  <c r="F1855" i="8"/>
  <c r="S1854" i="8"/>
  <c r="R1854" i="8"/>
  <c r="Q1854" i="8"/>
  <c r="P1854" i="8"/>
  <c r="O1854" i="8"/>
  <c r="N1854" i="8"/>
  <c r="H1854" i="8"/>
  <c r="F1854" i="8"/>
  <c r="S1853" i="8"/>
  <c r="R1853" i="8"/>
  <c r="Q1853" i="8"/>
  <c r="P1853" i="8"/>
  <c r="O1853" i="8"/>
  <c r="N1853" i="8"/>
  <c r="H1853" i="8"/>
  <c r="F1853" i="8"/>
  <c r="S1852" i="8"/>
  <c r="R1852" i="8"/>
  <c r="Q1852" i="8"/>
  <c r="P1852" i="8"/>
  <c r="O1852" i="8"/>
  <c r="N1852" i="8"/>
  <c r="H1852" i="8"/>
  <c r="F1852" i="8"/>
  <c r="S1851" i="8"/>
  <c r="R1851" i="8"/>
  <c r="Q1851" i="8"/>
  <c r="P1851" i="8"/>
  <c r="O1851" i="8"/>
  <c r="H1851" i="8"/>
  <c r="F1851" i="8"/>
  <c r="S1850" i="8"/>
  <c r="R1850" i="8"/>
  <c r="Q1850" i="8"/>
  <c r="P1850" i="8"/>
  <c r="O1850" i="8"/>
  <c r="N1850" i="8"/>
  <c r="H1850" i="8"/>
  <c r="F1850" i="8"/>
  <c r="S1849" i="8"/>
  <c r="R1849" i="8"/>
  <c r="Q1849" i="8"/>
  <c r="P1849" i="8"/>
  <c r="O1849" i="8"/>
  <c r="H1849" i="8"/>
  <c r="F1849" i="8"/>
  <c r="S1848" i="8"/>
  <c r="R1848" i="8"/>
  <c r="Q1848" i="8"/>
  <c r="P1848" i="8"/>
  <c r="O1848" i="8"/>
  <c r="N1848" i="8"/>
  <c r="H1848" i="8"/>
  <c r="F1848" i="8"/>
  <c r="S1847" i="8"/>
  <c r="R1847" i="8"/>
  <c r="Q1847" i="8"/>
  <c r="P1847" i="8"/>
  <c r="O1847" i="8"/>
  <c r="N1847" i="8"/>
  <c r="H1847" i="8"/>
  <c r="F1847" i="8"/>
  <c r="S1846" i="8"/>
  <c r="R1846" i="8"/>
  <c r="Q1846" i="8"/>
  <c r="P1846" i="8"/>
  <c r="O1846" i="8"/>
  <c r="N1846" i="8"/>
  <c r="H1846" i="8"/>
  <c r="F1846" i="8"/>
  <c r="S1845" i="8"/>
  <c r="R1845" i="8"/>
  <c r="Q1845" i="8"/>
  <c r="P1845" i="8"/>
  <c r="O1845" i="8"/>
  <c r="H1845" i="8"/>
  <c r="F1845" i="8"/>
  <c r="S1844" i="8"/>
  <c r="R1844" i="8"/>
  <c r="Q1844" i="8"/>
  <c r="P1844" i="8"/>
  <c r="O1844" i="8"/>
  <c r="H1844" i="8"/>
  <c r="F1844" i="8"/>
  <c r="S1843" i="8"/>
  <c r="R1843" i="8"/>
  <c r="Q1843" i="8"/>
  <c r="P1843" i="8"/>
  <c r="O1843" i="8"/>
  <c r="N1843" i="8"/>
  <c r="H1843" i="8"/>
  <c r="F1843" i="8"/>
  <c r="S1842" i="8"/>
  <c r="R1842" i="8"/>
  <c r="Q1842" i="8"/>
  <c r="P1842" i="8"/>
  <c r="O1842" i="8"/>
  <c r="N1842" i="8"/>
  <c r="H1842" i="8"/>
  <c r="F1842" i="8"/>
  <c r="S1841" i="8"/>
  <c r="R1841" i="8"/>
  <c r="Q1841" i="8"/>
  <c r="P1841" i="8"/>
  <c r="O1841" i="8"/>
  <c r="N1841" i="8"/>
  <c r="H1841" i="8"/>
  <c r="F1841" i="8"/>
  <c r="S1840" i="8"/>
  <c r="R1840" i="8"/>
  <c r="Q1840" i="8"/>
  <c r="P1840" i="8"/>
  <c r="O1840" i="8"/>
  <c r="N1840" i="8"/>
  <c r="H1840" i="8"/>
  <c r="F1840" i="8"/>
  <c r="S1839" i="8"/>
  <c r="R1839" i="8"/>
  <c r="Q1839" i="8"/>
  <c r="P1839" i="8"/>
  <c r="O1839" i="8"/>
  <c r="N1839" i="8"/>
  <c r="H1839" i="8"/>
  <c r="F1839" i="8"/>
  <c r="S1838" i="8"/>
  <c r="R1838" i="8"/>
  <c r="Q1838" i="8"/>
  <c r="P1838" i="8"/>
  <c r="O1838" i="8"/>
  <c r="H1838" i="8"/>
  <c r="F1838" i="8"/>
  <c r="S1837" i="8"/>
  <c r="R1837" i="8"/>
  <c r="Q1837" i="8"/>
  <c r="P1837" i="8"/>
  <c r="O1837" i="8"/>
  <c r="N1837" i="8"/>
  <c r="H1837" i="8"/>
  <c r="F1837" i="8"/>
  <c r="S1836" i="8"/>
  <c r="R1836" i="8"/>
  <c r="Q1836" i="8"/>
  <c r="P1836" i="8"/>
  <c r="O1836" i="8"/>
  <c r="N1836" i="8"/>
  <c r="H1836" i="8"/>
  <c r="F1836" i="8"/>
  <c r="S1835" i="8"/>
  <c r="R1835" i="8"/>
  <c r="Q1835" i="8"/>
  <c r="P1835" i="8"/>
  <c r="O1835" i="8"/>
  <c r="N1835" i="8"/>
  <c r="H1835" i="8"/>
  <c r="F1835" i="8"/>
  <c r="S1834" i="8"/>
  <c r="R1834" i="8"/>
  <c r="Q1834" i="8"/>
  <c r="P1834" i="8"/>
  <c r="O1834" i="8"/>
  <c r="N1834" i="8"/>
  <c r="H1834" i="8"/>
  <c r="F1834" i="8"/>
  <c r="S1833" i="8"/>
  <c r="R1833" i="8"/>
  <c r="Q1833" i="8"/>
  <c r="P1833" i="8"/>
  <c r="O1833" i="8"/>
  <c r="N1833" i="8"/>
  <c r="H1833" i="8"/>
  <c r="F1833" i="8"/>
  <c r="S1832" i="8"/>
  <c r="R1832" i="8"/>
  <c r="Q1832" i="8"/>
  <c r="P1832" i="8"/>
  <c r="O1832" i="8"/>
  <c r="H1832" i="8"/>
  <c r="F1832" i="8"/>
  <c r="S1831" i="8"/>
  <c r="R1831" i="8"/>
  <c r="Q1831" i="8"/>
  <c r="P1831" i="8"/>
  <c r="O1831" i="8"/>
  <c r="N1831" i="8"/>
  <c r="H1831" i="8"/>
  <c r="F1831" i="8"/>
  <c r="S1830" i="8"/>
  <c r="R1830" i="8"/>
  <c r="Q1830" i="8"/>
  <c r="P1830" i="8"/>
  <c r="O1830" i="8"/>
  <c r="H1830" i="8"/>
  <c r="F1830" i="8"/>
  <c r="S1829" i="8"/>
  <c r="R1829" i="8"/>
  <c r="Q1829" i="8"/>
  <c r="P1829" i="8"/>
  <c r="O1829" i="8"/>
  <c r="N1829" i="8"/>
  <c r="H1829" i="8"/>
  <c r="F1829" i="8"/>
  <c r="S1828" i="8"/>
  <c r="R1828" i="8"/>
  <c r="Q1828" i="8"/>
  <c r="P1828" i="8"/>
  <c r="O1828" i="8"/>
  <c r="H1828" i="8"/>
  <c r="F1828" i="8"/>
  <c r="S1827" i="8"/>
  <c r="R1827" i="8"/>
  <c r="Q1827" i="8"/>
  <c r="P1827" i="8"/>
  <c r="O1827" i="8"/>
  <c r="N1827" i="8"/>
  <c r="H1827" i="8"/>
  <c r="F1827" i="8"/>
  <c r="S1826" i="8"/>
  <c r="R1826" i="8"/>
  <c r="Q1826" i="8"/>
  <c r="P1826" i="8"/>
  <c r="O1826" i="8"/>
  <c r="N1826" i="8"/>
  <c r="H1826" i="8"/>
  <c r="F1826" i="8"/>
  <c r="S1825" i="8"/>
  <c r="R1825" i="8"/>
  <c r="Q1825" i="8"/>
  <c r="P1825" i="8"/>
  <c r="O1825" i="8"/>
  <c r="N1825" i="8"/>
  <c r="H1825" i="8"/>
  <c r="F1825" i="8"/>
  <c r="S1824" i="8"/>
  <c r="R1824" i="8"/>
  <c r="Q1824" i="8"/>
  <c r="P1824" i="8"/>
  <c r="O1824" i="8"/>
  <c r="N1824" i="8"/>
  <c r="H1824" i="8"/>
  <c r="F1824" i="8"/>
  <c r="S1823" i="8"/>
  <c r="R1823" i="8"/>
  <c r="Q1823" i="8"/>
  <c r="P1823" i="8"/>
  <c r="O1823" i="8"/>
  <c r="N1823" i="8"/>
  <c r="H1823" i="8"/>
  <c r="F1823" i="8"/>
  <c r="S1822" i="8"/>
  <c r="R1822" i="8"/>
  <c r="Q1822" i="8"/>
  <c r="P1822" i="8"/>
  <c r="O1822" i="8"/>
  <c r="N1822" i="8"/>
  <c r="H1822" i="8"/>
  <c r="F1822" i="8"/>
  <c r="S1821" i="8"/>
  <c r="R1821" i="8"/>
  <c r="Q1821" i="8"/>
  <c r="P1821" i="8"/>
  <c r="O1821" i="8"/>
  <c r="N1821" i="8"/>
  <c r="H1821" i="8"/>
  <c r="F1821" i="8"/>
  <c r="S1820" i="8"/>
  <c r="R1820" i="8"/>
  <c r="Q1820" i="8"/>
  <c r="P1820" i="8"/>
  <c r="O1820" i="8"/>
  <c r="H1820" i="8"/>
  <c r="F1820" i="8"/>
  <c r="S1819" i="8"/>
  <c r="R1819" i="8"/>
  <c r="Q1819" i="8"/>
  <c r="P1819" i="8"/>
  <c r="O1819" i="8"/>
  <c r="N1819" i="8"/>
  <c r="H1819" i="8"/>
  <c r="F1819" i="8"/>
  <c r="S1818" i="8"/>
  <c r="R1818" i="8"/>
  <c r="Q1818" i="8"/>
  <c r="P1818" i="8"/>
  <c r="O1818" i="8"/>
  <c r="H1818" i="8"/>
  <c r="F1818" i="8"/>
  <c r="S1817" i="8"/>
  <c r="R1817" i="8"/>
  <c r="Q1817" i="8"/>
  <c r="P1817" i="8"/>
  <c r="O1817" i="8"/>
  <c r="H1817" i="8"/>
  <c r="F1817" i="8"/>
  <c r="S1816" i="8"/>
  <c r="R1816" i="8"/>
  <c r="Q1816" i="8"/>
  <c r="P1816" i="8"/>
  <c r="O1816" i="8"/>
  <c r="N1816" i="8"/>
  <c r="H1816" i="8"/>
  <c r="F1816" i="8"/>
  <c r="S1815" i="8"/>
  <c r="R1815" i="8"/>
  <c r="Q1815" i="8"/>
  <c r="P1815" i="8"/>
  <c r="O1815" i="8"/>
  <c r="N1815" i="8"/>
  <c r="H1815" i="8"/>
  <c r="F1815" i="8"/>
  <c r="S1814" i="8"/>
  <c r="R1814" i="8"/>
  <c r="Q1814" i="8"/>
  <c r="P1814" i="8"/>
  <c r="O1814" i="8"/>
  <c r="N1814" i="8"/>
  <c r="H1814" i="8"/>
  <c r="F1814" i="8"/>
  <c r="S1813" i="8"/>
  <c r="R1813" i="8"/>
  <c r="Q1813" i="8"/>
  <c r="P1813" i="8"/>
  <c r="O1813" i="8"/>
  <c r="N1813" i="8"/>
  <c r="H1813" i="8"/>
  <c r="F1813" i="8"/>
  <c r="S1812" i="8"/>
  <c r="R1812" i="8"/>
  <c r="Q1812" i="8"/>
  <c r="P1812" i="8"/>
  <c r="O1812" i="8"/>
  <c r="N1812" i="8"/>
  <c r="H1812" i="8"/>
  <c r="F1812" i="8"/>
  <c r="S1811" i="8"/>
  <c r="R1811" i="8"/>
  <c r="Q1811" i="8"/>
  <c r="P1811" i="8"/>
  <c r="O1811" i="8"/>
  <c r="N1811" i="8"/>
  <c r="H1811" i="8"/>
  <c r="F1811" i="8"/>
  <c r="S1810" i="8"/>
  <c r="R1810" i="8"/>
  <c r="Q1810" i="8"/>
  <c r="P1810" i="8"/>
  <c r="O1810" i="8"/>
  <c r="N1810" i="8"/>
  <c r="H1810" i="8"/>
  <c r="F1810" i="8"/>
  <c r="S1809" i="8"/>
  <c r="R1809" i="8"/>
  <c r="Q1809" i="8"/>
  <c r="P1809" i="8"/>
  <c r="O1809" i="8"/>
  <c r="N1809" i="8"/>
  <c r="H1809" i="8"/>
  <c r="F1809" i="8"/>
  <c r="S1808" i="8"/>
  <c r="R1808" i="8"/>
  <c r="Q1808" i="8"/>
  <c r="P1808" i="8"/>
  <c r="O1808" i="8"/>
  <c r="N1808" i="8"/>
  <c r="H1808" i="8"/>
  <c r="F1808" i="8"/>
  <c r="S1807" i="8"/>
  <c r="R1807" i="8"/>
  <c r="Q1807" i="8"/>
  <c r="P1807" i="8"/>
  <c r="O1807" i="8"/>
  <c r="N1807" i="8"/>
  <c r="H1807" i="8"/>
  <c r="F1807" i="8"/>
  <c r="S1806" i="8"/>
  <c r="R1806" i="8"/>
  <c r="Q1806" i="8"/>
  <c r="P1806" i="8"/>
  <c r="O1806" i="8"/>
  <c r="N1806" i="8"/>
  <c r="H1806" i="8"/>
  <c r="F1806" i="8"/>
  <c r="S1805" i="8"/>
  <c r="R1805" i="8"/>
  <c r="Q1805" i="8"/>
  <c r="P1805" i="8"/>
  <c r="O1805" i="8"/>
  <c r="N1805" i="8"/>
  <c r="H1805" i="8"/>
  <c r="F1805" i="8"/>
  <c r="S1804" i="8"/>
  <c r="R1804" i="8"/>
  <c r="Q1804" i="8"/>
  <c r="P1804" i="8"/>
  <c r="O1804" i="8"/>
  <c r="N1804" i="8"/>
  <c r="H1804" i="8"/>
  <c r="F1804" i="8"/>
  <c r="S1803" i="8"/>
  <c r="R1803" i="8"/>
  <c r="Q1803" i="8"/>
  <c r="P1803" i="8"/>
  <c r="O1803" i="8"/>
  <c r="N1803" i="8"/>
  <c r="H1803" i="8"/>
  <c r="F1803" i="8"/>
  <c r="S1802" i="8"/>
  <c r="R1802" i="8"/>
  <c r="Q1802" i="8"/>
  <c r="P1802" i="8"/>
  <c r="O1802" i="8"/>
  <c r="N1802" i="8"/>
  <c r="H1802" i="8"/>
  <c r="F1802" i="8"/>
  <c r="S1801" i="8"/>
  <c r="R1801" i="8"/>
  <c r="Q1801" i="8"/>
  <c r="P1801" i="8"/>
  <c r="O1801" i="8"/>
  <c r="H1801" i="8"/>
  <c r="F1801" i="8"/>
  <c r="S1800" i="8"/>
  <c r="R1800" i="8"/>
  <c r="Q1800" i="8"/>
  <c r="P1800" i="8"/>
  <c r="O1800" i="8"/>
  <c r="N1800" i="8"/>
  <c r="H1800" i="8"/>
  <c r="F1800" i="8"/>
  <c r="S1799" i="8"/>
  <c r="R1799" i="8"/>
  <c r="Q1799" i="8"/>
  <c r="P1799" i="8"/>
  <c r="O1799" i="8"/>
  <c r="N1799" i="8"/>
  <c r="H1799" i="8"/>
  <c r="F1799" i="8"/>
  <c r="S1798" i="8"/>
  <c r="R1798" i="8"/>
  <c r="Q1798" i="8"/>
  <c r="P1798" i="8"/>
  <c r="O1798" i="8"/>
  <c r="N1798" i="8"/>
  <c r="H1798" i="8"/>
  <c r="F1798" i="8"/>
  <c r="S1797" i="8"/>
  <c r="R1797" i="8"/>
  <c r="Q1797" i="8"/>
  <c r="P1797" i="8"/>
  <c r="O1797" i="8"/>
  <c r="N1797" i="8"/>
  <c r="H1797" i="8"/>
  <c r="F1797" i="8"/>
  <c r="S1796" i="8"/>
  <c r="R1796" i="8"/>
  <c r="Q1796" i="8"/>
  <c r="P1796" i="8"/>
  <c r="O1796" i="8"/>
  <c r="N1796" i="8"/>
  <c r="H1796" i="8"/>
  <c r="F1796" i="8"/>
  <c r="S1795" i="8"/>
  <c r="R1795" i="8"/>
  <c r="Q1795" i="8"/>
  <c r="P1795" i="8"/>
  <c r="O1795" i="8"/>
  <c r="H1795" i="8"/>
  <c r="F1795" i="8"/>
  <c r="S1794" i="8"/>
  <c r="R1794" i="8"/>
  <c r="Q1794" i="8"/>
  <c r="P1794" i="8"/>
  <c r="O1794" i="8"/>
  <c r="N1794" i="8"/>
  <c r="H1794" i="8"/>
  <c r="F1794" i="8"/>
  <c r="S1793" i="8"/>
  <c r="R1793" i="8"/>
  <c r="Q1793" i="8"/>
  <c r="P1793" i="8"/>
  <c r="O1793" i="8"/>
  <c r="N1793" i="8"/>
  <c r="H1793" i="8"/>
  <c r="F1793" i="8"/>
  <c r="S1792" i="8"/>
  <c r="R1792" i="8"/>
  <c r="Q1792" i="8"/>
  <c r="P1792" i="8"/>
  <c r="O1792" i="8"/>
  <c r="N1792" i="8"/>
  <c r="H1792" i="8"/>
  <c r="F1792" i="8"/>
  <c r="S1791" i="8"/>
  <c r="R1791" i="8"/>
  <c r="Q1791" i="8"/>
  <c r="P1791" i="8"/>
  <c r="O1791" i="8"/>
  <c r="N1791" i="8"/>
  <c r="H1791" i="8"/>
  <c r="F1791" i="8"/>
  <c r="S1790" i="8"/>
  <c r="R1790" i="8"/>
  <c r="Q1790" i="8"/>
  <c r="P1790" i="8"/>
  <c r="O1790" i="8"/>
  <c r="N1790" i="8"/>
  <c r="H1790" i="8"/>
  <c r="F1790" i="8"/>
  <c r="S1789" i="8"/>
  <c r="R1789" i="8"/>
  <c r="Q1789" i="8"/>
  <c r="P1789" i="8"/>
  <c r="O1789" i="8"/>
  <c r="N1789" i="8"/>
  <c r="H1789" i="8"/>
  <c r="F1789" i="8"/>
  <c r="S1788" i="8"/>
  <c r="R1788" i="8"/>
  <c r="Q1788" i="8"/>
  <c r="P1788" i="8"/>
  <c r="O1788" i="8"/>
  <c r="N1788" i="8"/>
  <c r="H1788" i="8"/>
  <c r="F1788" i="8"/>
  <c r="S1787" i="8"/>
  <c r="R1787" i="8"/>
  <c r="Q1787" i="8"/>
  <c r="P1787" i="8"/>
  <c r="O1787" i="8"/>
  <c r="H1787" i="8"/>
  <c r="F1787" i="8"/>
  <c r="S1786" i="8"/>
  <c r="R1786" i="8"/>
  <c r="Q1786" i="8"/>
  <c r="P1786" i="8"/>
  <c r="O1786" i="8"/>
  <c r="N1786" i="8"/>
  <c r="H1786" i="8"/>
  <c r="F1786" i="8"/>
  <c r="S1785" i="8"/>
  <c r="R1785" i="8"/>
  <c r="Q1785" i="8"/>
  <c r="P1785" i="8"/>
  <c r="O1785" i="8"/>
  <c r="N1785" i="8"/>
  <c r="H1785" i="8"/>
  <c r="F1785" i="8"/>
  <c r="S1784" i="8"/>
  <c r="R1784" i="8"/>
  <c r="Q1784" i="8"/>
  <c r="P1784" i="8"/>
  <c r="O1784" i="8"/>
  <c r="N1784" i="8"/>
  <c r="H1784" i="8"/>
  <c r="F1784" i="8"/>
  <c r="S1783" i="8"/>
  <c r="R1783" i="8"/>
  <c r="Q1783" i="8"/>
  <c r="P1783" i="8"/>
  <c r="O1783" i="8"/>
  <c r="N1783" i="8"/>
  <c r="H1783" i="8"/>
  <c r="F1783" i="8"/>
  <c r="S1782" i="8"/>
  <c r="R1782" i="8"/>
  <c r="Q1782" i="8"/>
  <c r="P1782" i="8"/>
  <c r="O1782" i="8"/>
  <c r="N1782" i="8"/>
  <c r="H1782" i="8"/>
  <c r="F1782" i="8"/>
  <c r="S1781" i="8"/>
  <c r="R1781" i="8"/>
  <c r="Q1781" i="8"/>
  <c r="P1781" i="8"/>
  <c r="O1781" i="8"/>
  <c r="H1781" i="8"/>
  <c r="F1781" i="8"/>
  <c r="S1780" i="8"/>
  <c r="R1780" i="8"/>
  <c r="Q1780" i="8"/>
  <c r="P1780" i="8"/>
  <c r="O1780" i="8"/>
  <c r="N1780" i="8"/>
  <c r="H1780" i="8"/>
  <c r="F1780" i="8"/>
  <c r="S1779" i="8"/>
  <c r="R1779" i="8"/>
  <c r="Q1779" i="8"/>
  <c r="P1779" i="8"/>
  <c r="O1779" i="8"/>
  <c r="N1779" i="8"/>
  <c r="H1779" i="8"/>
  <c r="F1779" i="8"/>
  <c r="S1778" i="8"/>
  <c r="R1778" i="8"/>
  <c r="Q1778" i="8"/>
  <c r="P1778" i="8"/>
  <c r="O1778" i="8"/>
  <c r="N1778" i="8"/>
  <c r="H1778" i="8"/>
  <c r="F1778" i="8"/>
  <c r="S1777" i="8"/>
  <c r="R1777" i="8"/>
  <c r="Q1777" i="8"/>
  <c r="P1777" i="8"/>
  <c r="O1777" i="8"/>
  <c r="N1777" i="8"/>
  <c r="H1777" i="8"/>
  <c r="F1777" i="8"/>
  <c r="S1776" i="8"/>
  <c r="R1776" i="8"/>
  <c r="Q1776" i="8"/>
  <c r="P1776" i="8"/>
  <c r="O1776" i="8"/>
  <c r="N1776" i="8"/>
  <c r="H1776" i="8"/>
  <c r="F1776" i="8"/>
  <c r="S1775" i="8"/>
  <c r="R1775" i="8"/>
  <c r="Q1775" i="8"/>
  <c r="P1775" i="8"/>
  <c r="O1775" i="8"/>
  <c r="N1775" i="8"/>
  <c r="H1775" i="8"/>
  <c r="F1775" i="8"/>
  <c r="S1774" i="8"/>
  <c r="R1774" i="8"/>
  <c r="Q1774" i="8"/>
  <c r="P1774" i="8"/>
  <c r="O1774" i="8"/>
  <c r="N1774" i="8"/>
  <c r="H1774" i="8"/>
  <c r="F1774" i="8"/>
  <c r="S1773" i="8"/>
  <c r="R1773" i="8"/>
  <c r="Q1773" i="8"/>
  <c r="P1773" i="8"/>
  <c r="O1773" i="8"/>
  <c r="N1773" i="8"/>
  <c r="H1773" i="8"/>
  <c r="F1773" i="8"/>
  <c r="S1772" i="8"/>
  <c r="R1772" i="8"/>
  <c r="Q1772" i="8"/>
  <c r="P1772" i="8"/>
  <c r="O1772" i="8"/>
  <c r="H1772" i="8"/>
  <c r="F1772" i="8"/>
  <c r="S1771" i="8"/>
  <c r="R1771" i="8"/>
  <c r="Q1771" i="8"/>
  <c r="P1771" i="8"/>
  <c r="O1771" i="8"/>
  <c r="N1771" i="8"/>
  <c r="H1771" i="8"/>
  <c r="F1771" i="8"/>
  <c r="S1770" i="8"/>
  <c r="R1770" i="8"/>
  <c r="Q1770" i="8"/>
  <c r="P1770" i="8"/>
  <c r="O1770" i="8"/>
  <c r="N1770" i="8"/>
  <c r="H1770" i="8"/>
  <c r="F1770" i="8"/>
  <c r="S1769" i="8"/>
  <c r="R1769" i="8"/>
  <c r="Q1769" i="8"/>
  <c r="P1769" i="8"/>
  <c r="O1769" i="8"/>
  <c r="N1769" i="8"/>
  <c r="H1769" i="8"/>
  <c r="F1769" i="8"/>
  <c r="S1768" i="8"/>
  <c r="R1768" i="8"/>
  <c r="Q1768" i="8"/>
  <c r="P1768" i="8"/>
  <c r="O1768" i="8"/>
  <c r="N1768" i="8"/>
  <c r="H1768" i="8"/>
  <c r="F1768" i="8"/>
  <c r="S1767" i="8"/>
  <c r="R1767" i="8"/>
  <c r="Q1767" i="8"/>
  <c r="P1767" i="8"/>
  <c r="O1767" i="8"/>
  <c r="N1767" i="8"/>
  <c r="H1767" i="8"/>
  <c r="F1767" i="8"/>
  <c r="S1766" i="8"/>
  <c r="R1766" i="8"/>
  <c r="Q1766" i="8"/>
  <c r="P1766" i="8"/>
  <c r="O1766" i="8"/>
  <c r="H1766" i="8"/>
  <c r="F1766" i="8"/>
  <c r="S1765" i="8"/>
  <c r="R1765" i="8"/>
  <c r="Q1765" i="8"/>
  <c r="P1765" i="8"/>
  <c r="O1765" i="8"/>
  <c r="N1765" i="8"/>
  <c r="H1765" i="8"/>
  <c r="F1765" i="8"/>
  <c r="S1764" i="8"/>
  <c r="R1764" i="8"/>
  <c r="Q1764" i="8"/>
  <c r="P1764" i="8"/>
  <c r="O1764" i="8"/>
  <c r="N1764" i="8"/>
  <c r="H1764" i="8"/>
  <c r="F1764" i="8"/>
  <c r="S1763" i="8"/>
  <c r="R1763" i="8"/>
  <c r="Q1763" i="8"/>
  <c r="P1763" i="8"/>
  <c r="O1763" i="8"/>
  <c r="N1763" i="8"/>
  <c r="H1763" i="8"/>
  <c r="F1763" i="8"/>
  <c r="S1762" i="8"/>
  <c r="R1762" i="8"/>
  <c r="Q1762" i="8"/>
  <c r="P1762" i="8"/>
  <c r="O1762" i="8"/>
  <c r="H1762" i="8"/>
  <c r="F1762" i="8"/>
  <c r="S1761" i="8"/>
  <c r="R1761" i="8"/>
  <c r="Q1761" i="8"/>
  <c r="P1761" i="8"/>
  <c r="O1761" i="8"/>
  <c r="N1761" i="8"/>
  <c r="H1761" i="8"/>
  <c r="F1761" i="8"/>
  <c r="S1760" i="8"/>
  <c r="R1760" i="8"/>
  <c r="Q1760" i="8"/>
  <c r="P1760" i="8"/>
  <c r="O1760" i="8"/>
  <c r="N1760" i="8"/>
  <c r="H1760" i="8"/>
  <c r="F1760" i="8"/>
  <c r="S1759" i="8"/>
  <c r="R1759" i="8"/>
  <c r="Q1759" i="8"/>
  <c r="P1759" i="8"/>
  <c r="O1759" i="8"/>
  <c r="N1759" i="8"/>
  <c r="H1759" i="8"/>
  <c r="F1759" i="8"/>
  <c r="S1758" i="8"/>
  <c r="R1758" i="8"/>
  <c r="Q1758" i="8"/>
  <c r="P1758" i="8"/>
  <c r="O1758" i="8"/>
  <c r="N1758" i="8"/>
  <c r="H1758" i="8"/>
  <c r="F1758" i="8"/>
  <c r="S1757" i="8"/>
  <c r="R1757" i="8"/>
  <c r="Q1757" i="8"/>
  <c r="P1757" i="8"/>
  <c r="O1757" i="8"/>
  <c r="N1757" i="8"/>
  <c r="H1757" i="8"/>
  <c r="F1757" i="8"/>
  <c r="S1756" i="8"/>
  <c r="R1756" i="8"/>
  <c r="Q1756" i="8"/>
  <c r="P1756" i="8"/>
  <c r="O1756" i="8"/>
  <c r="N1756" i="8"/>
  <c r="H1756" i="8"/>
  <c r="F1756" i="8"/>
  <c r="S1755" i="8"/>
  <c r="R1755" i="8"/>
  <c r="Q1755" i="8"/>
  <c r="P1755" i="8"/>
  <c r="O1755" i="8"/>
  <c r="N1755" i="8"/>
  <c r="H1755" i="8"/>
  <c r="F1755" i="8"/>
  <c r="S1754" i="8"/>
  <c r="R1754" i="8"/>
  <c r="Q1754" i="8"/>
  <c r="P1754" i="8"/>
  <c r="O1754" i="8"/>
  <c r="N1754" i="8"/>
  <c r="H1754" i="8"/>
  <c r="F1754" i="8"/>
  <c r="S1753" i="8"/>
  <c r="R1753" i="8"/>
  <c r="Q1753" i="8"/>
  <c r="P1753" i="8"/>
  <c r="O1753" i="8"/>
  <c r="N1753" i="8"/>
  <c r="H1753" i="8"/>
  <c r="F1753" i="8"/>
  <c r="S1752" i="8"/>
  <c r="R1752" i="8"/>
  <c r="Q1752" i="8"/>
  <c r="P1752" i="8"/>
  <c r="O1752" i="8"/>
  <c r="N1752" i="8"/>
  <c r="H1752" i="8"/>
  <c r="F1752" i="8"/>
  <c r="S1751" i="8"/>
  <c r="R1751" i="8"/>
  <c r="Q1751" i="8"/>
  <c r="P1751" i="8"/>
  <c r="O1751" i="8"/>
  <c r="N1751" i="8"/>
  <c r="H1751" i="8"/>
  <c r="F1751" i="8"/>
  <c r="S1750" i="8"/>
  <c r="R1750" i="8"/>
  <c r="Q1750" i="8"/>
  <c r="P1750" i="8"/>
  <c r="O1750" i="8"/>
  <c r="N1750" i="8"/>
  <c r="H1750" i="8"/>
  <c r="F1750" i="8"/>
  <c r="S1749" i="8"/>
  <c r="R1749" i="8"/>
  <c r="Q1749" i="8"/>
  <c r="P1749" i="8"/>
  <c r="O1749" i="8"/>
  <c r="N1749" i="8"/>
  <c r="H1749" i="8"/>
  <c r="F1749" i="8"/>
  <c r="S1748" i="8"/>
  <c r="R1748" i="8"/>
  <c r="Q1748" i="8"/>
  <c r="P1748" i="8"/>
  <c r="O1748" i="8"/>
  <c r="N1748" i="8"/>
  <c r="H1748" i="8"/>
  <c r="F1748" i="8"/>
  <c r="S1747" i="8"/>
  <c r="R1747" i="8"/>
  <c r="Q1747" i="8"/>
  <c r="P1747" i="8"/>
  <c r="O1747" i="8"/>
  <c r="N1747" i="8"/>
  <c r="H1747" i="8"/>
  <c r="F1747" i="8"/>
  <c r="S1746" i="8"/>
  <c r="R1746" i="8"/>
  <c r="Q1746" i="8"/>
  <c r="P1746" i="8"/>
  <c r="O1746" i="8"/>
  <c r="N1746" i="8"/>
  <c r="H1746" i="8"/>
  <c r="F1746" i="8"/>
  <c r="S1745" i="8"/>
  <c r="R1745" i="8"/>
  <c r="Q1745" i="8"/>
  <c r="P1745" i="8"/>
  <c r="O1745" i="8"/>
  <c r="H1745" i="8"/>
  <c r="F1745" i="8"/>
  <c r="S1744" i="8"/>
  <c r="R1744" i="8"/>
  <c r="Q1744" i="8"/>
  <c r="P1744" i="8"/>
  <c r="O1744" i="8"/>
  <c r="N1744" i="8"/>
  <c r="H1744" i="8"/>
  <c r="F1744" i="8"/>
  <c r="S1743" i="8"/>
  <c r="R1743" i="8"/>
  <c r="Q1743" i="8"/>
  <c r="P1743" i="8"/>
  <c r="O1743" i="8"/>
  <c r="N1743" i="8"/>
  <c r="H1743" i="8"/>
  <c r="F1743" i="8"/>
  <c r="S1742" i="8"/>
  <c r="R1742" i="8"/>
  <c r="Q1742" i="8"/>
  <c r="P1742" i="8"/>
  <c r="O1742" i="8"/>
  <c r="N1742" i="8"/>
  <c r="H1742" i="8"/>
  <c r="F1742" i="8"/>
  <c r="S1741" i="8"/>
  <c r="R1741" i="8"/>
  <c r="Q1741" i="8"/>
  <c r="P1741" i="8"/>
  <c r="O1741" i="8"/>
  <c r="N1741" i="8"/>
  <c r="H1741" i="8"/>
  <c r="F1741" i="8"/>
  <c r="S1740" i="8"/>
  <c r="R1740" i="8"/>
  <c r="Q1740" i="8"/>
  <c r="P1740" i="8"/>
  <c r="O1740" i="8"/>
  <c r="N1740" i="8"/>
  <c r="H1740" i="8"/>
  <c r="F1740" i="8"/>
  <c r="S1739" i="8"/>
  <c r="R1739" i="8"/>
  <c r="Q1739" i="8"/>
  <c r="P1739" i="8"/>
  <c r="O1739" i="8"/>
  <c r="N1739" i="8"/>
  <c r="H1739" i="8"/>
  <c r="F1739" i="8"/>
  <c r="S1738" i="8"/>
  <c r="R1738" i="8"/>
  <c r="Q1738" i="8"/>
  <c r="P1738" i="8"/>
  <c r="O1738" i="8"/>
  <c r="H1738" i="8"/>
  <c r="F1738" i="8"/>
  <c r="S1737" i="8"/>
  <c r="R1737" i="8"/>
  <c r="Q1737" i="8"/>
  <c r="P1737" i="8"/>
  <c r="O1737" i="8"/>
  <c r="N1737" i="8"/>
  <c r="H1737" i="8"/>
  <c r="F1737" i="8"/>
  <c r="S1736" i="8"/>
  <c r="R1736" i="8"/>
  <c r="Q1736" i="8"/>
  <c r="P1736" i="8"/>
  <c r="O1736" i="8"/>
  <c r="N1736" i="8"/>
  <c r="H1736" i="8"/>
  <c r="F1736" i="8"/>
  <c r="S1735" i="8"/>
  <c r="R1735" i="8"/>
  <c r="Q1735" i="8"/>
  <c r="P1735" i="8"/>
  <c r="O1735" i="8"/>
  <c r="N1735" i="8"/>
  <c r="H1735" i="8"/>
  <c r="F1735" i="8"/>
  <c r="S1734" i="8"/>
  <c r="R1734" i="8"/>
  <c r="Q1734" i="8"/>
  <c r="P1734" i="8"/>
  <c r="O1734" i="8"/>
  <c r="N1734" i="8"/>
  <c r="H1734" i="8"/>
  <c r="F1734" i="8"/>
  <c r="S1733" i="8"/>
  <c r="R1733" i="8"/>
  <c r="Q1733" i="8"/>
  <c r="P1733" i="8"/>
  <c r="O1733" i="8"/>
  <c r="N1733" i="8"/>
  <c r="H1733" i="8"/>
  <c r="F1733" i="8"/>
  <c r="S1732" i="8"/>
  <c r="R1732" i="8"/>
  <c r="Q1732" i="8"/>
  <c r="P1732" i="8"/>
  <c r="O1732" i="8"/>
  <c r="N1732" i="8"/>
  <c r="H1732" i="8"/>
  <c r="F1732" i="8"/>
  <c r="S1731" i="8"/>
  <c r="R1731" i="8"/>
  <c r="Q1731" i="8"/>
  <c r="P1731" i="8"/>
  <c r="O1731" i="8"/>
  <c r="N1731" i="8"/>
  <c r="H1731" i="8"/>
  <c r="F1731" i="8"/>
  <c r="S1730" i="8"/>
  <c r="R1730" i="8"/>
  <c r="Q1730" i="8"/>
  <c r="P1730" i="8"/>
  <c r="O1730" i="8"/>
  <c r="N1730" i="8"/>
  <c r="H1730" i="8"/>
  <c r="F1730" i="8"/>
  <c r="S1729" i="8"/>
  <c r="R1729" i="8"/>
  <c r="Q1729" i="8"/>
  <c r="P1729" i="8"/>
  <c r="O1729" i="8"/>
  <c r="N1729" i="8"/>
  <c r="H1729" i="8"/>
  <c r="F1729" i="8"/>
  <c r="S1728" i="8"/>
  <c r="R1728" i="8"/>
  <c r="Q1728" i="8"/>
  <c r="P1728" i="8"/>
  <c r="O1728" i="8"/>
  <c r="H1728" i="8"/>
  <c r="F1728" i="8"/>
  <c r="S1727" i="8"/>
  <c r="R1727" i="8"/>
  <c r="Q1727" i="8"/>
  <c r="P1727" i="8"/>
  <c r="O1727" i="8"/>
  <c r="N1727" i="8"/>
  <c r="H1727" i="8"/>
  <c r="F1727" i="8"/>
  <c r="S1726" i="8"/>
  <c r="R1726" i="8"/>
  <c r="Q1726" i="8"/>
  <c r="P1726" i="8"/>
  <c r="O1726" i="8"/>
  <c r="N1726" i="8"/>
  <c r="H1726" i="8"/>
  <c r="F1726" i="8"/>
  <c r="S1725" i="8"/>
  <c r="R1725" i="8"/>
  <c r="Q1725" i="8"/>
  <c r="P1725" i="8"/>
  <c r="O1725" i="8"/>
  <c r="N1725" i="8"/>
  <c r="H1725" i="8"/>
  <c r="F1725" i="8"/>
  <c r="S1724" i="8"/>
  <c r="R1724" i="8"/>
  <c r="Q1724" i="8"/>
  <c r="P1724" i="8"/>
  <c r="O1724" i="8"/>
  <c r="N1724" i="8"/>
  <c r="H1724" i="8"/>
  <c r="F1724" i="8"/>
  <c r="S1723" i="8"/>
  <c r="R1723" i="8"/>
  <c r="Q1723" i="8"/>
  <c r="P1723" i="8"/>
  <c r="O1723" i="8"/>
  <c r="N1723" i="8"/>
  <c r="H1723" i="8"/>
  <c r="F1723" i="8"/>
  <c r="S1722" i="8"/>
  <c r="R1722" i="8"/>
  <c r="Q1722" i="8"/>
  <c r="P1722" i="8"/>
  <c r="O1722" i="8"/>
  <c r="H1722" i="8"/>
  <c r="F1722" i="8"/>
  <c r="S1721" i="8"/>
  <c r="R1721" i="8"/>
  <c r="Q1721" i="8"/>
  <c r="P1721" i="8"/>
  <c r="O1721" i="8"/>
  <c r="N1721" i="8"/>
  <c r="H1721" i="8"/>
  <c r="F1721" i="8"/>
  <c r="S1720" i="8"/>
  <c r="R1720" i="8"/>
  <c r="Q1720" i="8"/>
  <c r="P1720" i="8"/>
  <c r="O1720" i="8"/>
  <c r="H1720" i="8"/>
  <c r="F1720" i="8"/>
  <c r="S1719" i="8"/>
  <c r="R1719" i="8"/>
  <c r="Q1719" i="8"/>
  <c r="P1719" i="8"/>
  <c r="O1719" i="8"/>
  <c r="H1719" i="8"/>
  <c r="F1719" i="8"/>
  <c r="S1718" i="8"/>
  <c r="R1718" i="8"/>
  <c r="Q1718" i="8"/>
  <c r="P1718" i="8"/>
  <c r="O1718" i="8"/>
  <c r="N1718" i="8"/>
  <c r="H1718" i="8"/>
  <c r="F1718" i="8"/>
  <c r="S1717" i="8"/>
  <c r="R1717" i="8"/>
  <c r="Q1717" i="8"/>
  <c r="P1717" i="8"/>
  <c r="O1717" i="8"/>
  <c r="N1717" i="8"/>
  <c r="H1717" i="8"/>
  <c r="F1717" i="8"/>
  <c r="S1716" i="8"/>
  <c r="R1716" i="8"/>
  <c r="Q1716" i="8"/>
  <c r="P1716" i="8"/>
  <c r="O1716" i="8"/>
  <c r="H1716" i="8"/>
  <c r="F1716" i="8"/>
  <c r="S1715" i="8"/>
  <c r="R1715" i="8"/>
  <c r="Q1715" i="8"/>
  <c r="P1715" i="8"/>
  <c r="O1715" i="8"/>
  <c r="N1715" i="8"/>
  <c r="H1715" i="8"/>
  <c r="F1715" i="8"/>
  <c r="S1714" i="8"/>
  <c r="R1714" i="8"/>
  <c r="Q1714" i="8"/>
  <c r="P1714" i="8"/>
  <c r="O1714" i="8"/>
  <c r="N1714" i="8"/>
  <c r="H1714" i="8"/>
  <c r="F1714" i="8"/>
  <c r="S1713" i="8"/>
  <c r="R1713" i="8"/>
  <c r="Q1713" i="8"/>
  <c r="P1713" i="8"/>
  <c r="O1713" i="8"/>
  <c r="N1713" i="8"/>
  <c r="H1713" i="8"/>
  <c r="F1713" i="8"/>
  <c r="S1712" i="8"/>
  <c r="R1712" i="8"/>
  <c r="Q1712" i="8"/>
  <c r="P1712" i="8"/>
  <c r="O1712" i="8"/>
  <c r="H1712" i="8"/>
  <c r="F1712" i="8"/>
  <c r="S1711" i="8"/>
  <c r="R1711" i="8"/>
  <c r="Q1711" i="8"/>
  <c r="P1711" i="8"/>
  <c r="O1711" i="8"/>
  <c r="N1711" i="8"/>
  <c r="H1711" i="8"/>
  <c r="F1711" i="8"/>
  <c r="S1710" i="8"/>
  <c r="R1710" i="8"/>
  <c r="Q1710" i="8"/>
  <c r="P1710" i="8"/>
  <c r="O1710" i="8"/>
  <c r="N1710" i="8"/>
  <c r="H1710" i="8"/>
  <c r="F1710" i="8"/>
  <c r="S1709" i="8"/>
  <c r="R1709" i="8"/>
  <c r="Q1709" i="8"/>
  <c r="P1709" i="8"/>
  <c r="O1709" i="8"/>
  <c r="N1709" i="8"/>
  <c r="H1709" i="8"/>
  <c r="F1709" i="8"/>
  <c r="S1708" i="8"/>
  <c r="R1708" i="8"/>
  <c r="Q1708" i="8"/>
  <c r="P1708" i="8"/>
  <c r="O1708" i="8"/>
  <c r="H1708" i="8"/>
  <c r="F1708" i="8"/>
  <c r="S1707" i="8"/>
  <c r="R1707" i="8"/>
  <c r="Q1707" i="8"/>
  <c r="P1707" i="8"/>
  <c r="O1707" i="8"/>
  <c r="N1707" i="8"/>
  <c r="H1707" i="8"/>
  <c r="F1707" i="8"/>
  <c r="S1706" i="8"/>
  <c r="R1706" i="8"/>
  <c r="Q1706" i="8"/>
  <c r="P1706" i="8"/>
  <c r="O1706" i="8"/>
  <c r="N1706" i="8"/>
  <c r="H1706" i="8"/>
  <c r="F1706" i="8"/>
  <c r="S1705" i="8"/>
  <c r="R1705" i="8"/>
  <c r="Q1705" i="8"/>
  <c r="P1705" i="8"/>
  <c r="O1705" i="8"/>
  <c r="H1705" i="8"/>
  <c r="F1705" i="8"/>
  <c r="S1704" i="8"/>
  <c r="R1704" i="8"/>
  <c r="Q1704" i="8"/>
  <c r="P1704" i="8"/>
  <c r="O1704" i="8"/>
  <c r="H1704" i="8"/>
  <c r="F1704" i="8"/>
  <c r="S1703" i="8"/>
  <c r="R1703" i="8"/>
  <c r="Q1703" i="8"/>
  <c r="P1703" i="8"/>
  <c r="O1703" i="8"/>
  <c r="N1703" i="8"/>
  <c r="H1703" i="8"/>
  <c r="F1703" i="8"/>
  <c r="S1702" i="8"/>
  <c r="R1702" i="8"/>
  <c r="Q1702" i="8"/>
  <c r="P1702" i="8"/>
  <c r="O1702" i="8"/>
  <c r="N1702" i="8"/>
  <c r="H1702" i="8"/>
  <c r="F1702" i="8"/>
  <c r="S1701" i="8"/>
  <c r="R1701" i="8"/>
  <c r="Q1701" i="8"/>
  <c r="P1701" i="8"/>
  <c r="O1701" i="8"/>
  <c r="H1701" i="8"/>
  <c r="F1701" i="8"/>
  <c r="S1700" i="8"/>
  <c r="R1700" i="8"/>
  <c r="Q1700" i="8"/>
  <c r="P1700" i="8"/>
  <c r="O1700" i="8"/>
  <c r="N1700" i="8"/>
  <c r="H1700" i="8"/>
  <c r="F1700" i="8"/>
  <c r="S1699" i="8"/>
  <c r="R1699" i="8"/>
  <c r="Q1699" i="8"/>
  <c r="P1699" i="8"/>
  <c r="O1699" i="8"/>
  <c r="N1699" i="8"/>
  <c r="H1699" i="8"/>
  <c r="F1699" i="8"/>
  <c r="S1698" i="8"/>
  <c r="R1698" i="8"/>
  <c r="Q1698" i="8"/>
  <c r="P1698" i="8"/>
  <c r="O1698" i="8"/>
  <c r="H1698" i="8"/>
  <c r="F1698" i="8"/>
  <c r="S1697" i="8"/>
  <c r="R1697" i="8"/>
  <c r="Q1697" i="8"/>
  <c r="P1697" i="8"/>
  <c r="O1697" i="8"/>
  <c r="N1697" i="8"/>
  <c r="H1697" i="8"/>
  <c r="F1697" i="8"/>
  <c r="S1696" i="8"/>
  <c r="R1696" i="8"/>
  <c r="Q1696" i="8"/>
  <c r="P1696" i="8"/>
  <c r="O1696" i="8"/>
  <c r="N1696" i="8"/>
  <c r="H1696" i="8"/>
  <c r="F1696" i="8"/>
  <c r="S1695" i="8"/>
  <c r="R1695" i="8"/>
  <c r="Q1695" i="8"/>
  <c r="P1695" i="8"/>
  <c r="O1695" i="8"/>
  <c r="N1695" i="8"/>
  <c r="H1695" i="8"/>
  <c r="F1695" i="8"/>
  <c r="S1694" i="8"/>
  <c r="R1694" i="8"/>
  <c r="Q1694" i="8"/>
  <c r="P1694" i="8"/>
  <c r="O1694" i="8"/>
  <c r="H1694" i="8"/>
  <c r="F1694" i="8"/>
  <c r="S1693" i="8"/>
  <c r="R1693" i="8"/>
  <c r="Q1693" i="8"/>
  <c r="P1693" i="8"/>
  <c r="O1693" i="8"/>
  <c r="N1693" i="8"/>
  <c r="H1693" i="8"/>
  <c r="F1693" i="8"/>
  <c r="S1692" i="8"/>
  <c r="R1692" i="8"/>
  <c r="Q1692" i="8"/>
  <c r="P1692" i="8"/>
  <c r="O1692" i="8"/>
  <c r="N1692" i="8"/>
  <c r="H1692" i="8"/>
  <c r="F1692" i="8"/>
  <c r="S1691" i="8"/>
  <c r="R1691" i="8"/>
  <c r="Q1691" i="8"/>
  <c r="P1691" i="8"/>
  <c r="O1691" i="8"/>
  <c r="N1691" i="8"/>
  <c r="H1691" i="8"/>
  <c r="F1691" i="8"/>
  <c r="S1690" i="8"/>
  <c r="R1690" i="8"/>
  <c r="Q1690" i="8"/>
  <c r="P1690" i="8"/>
  <c r="O1690" i="8"/>
  <c r="H1690" i="8"/>
  <c r="F1690" i="8"/>
  <c r="S1689" i="8"/>
  <c r="R1689" i="8"/>
  <c r="Q1689" i="8"/>
  <c r="P1689" i="8"/>
  <c r="O1689" i="8"/>
  <c r="H1689" i="8"/>
  <c r="F1689" i="8"/>
  <c r="S1688" i="8"/>
  <c r="R1688" i="8"/>
  <c r="Q1688" i="8"/>
  <c r="P1688" i="8"/>
  <c r="O1688" i="8"/>
  <c r="N1688" i="8"/>
  <c r="H1688" i="8"/>
  <c r="F1688" i="8"/>
  <c r="S1687" i="8"/>
  <c r="R1687" i="8"/>
  <c r="Q1687" i="8"/>
  <c r="P1687" i="8"/>
  <c r="O1687" i="8"/>
  <c r="N1687" i="8"/>
  <c r="H1687" i="8"/>
  <c r="F1687" i="8"/>
  <c r="S1686" i="8"/>
  <c r="R1686" i="8"/>
  <c r="Q1686" i="8"/>
  <c r="P1686" i="8"/>
  <c r="O1686" i="8"/>
  <c r="N1686" i="8"/>
  <c r="H1686" i="8"/>
  <c r="F1686" i="8"/>
  <c r="S1685" i="8"/>
  <c r="R1685" i="8"/>
  <c r="Q1685" i="8"/>
  <c r="P1685" i="8"/>
  <c r="O1685" i="8"/>
  <c r="N1685" i="8"/>
  <c r="H1685" i="8"/>
  <c r="F1685" i="8"/>
  <c r="S1684" i="8"/>
  <c r="R1684" i="8"/>
  <c r="Q1684" i="8"/>
  <c r="P1684" i="8"/>
  <c r="O1684" i="8"/>
  <c r="N1684" i="8"/>
  <c r="H1684" i="8"/>
  <c r="F1684" i="8"/>
  <c r="S1683" i="8"/>
  <c r="R1683" i="8"/>
  <c r="Q1683" i="8"/>
  <c r="P1683" i="8"/>
  <c r="O1683" i="8"/>
  <c r="H1683" i="8"/>
  <c r="F1683" i="8"/>
  <c r="S1682" i="8"/>
  <c r="R1682" i="8"/>
  <c r="Q1682" i="8"/>
  <c r="P1682" i="8"/>
  <c r="O1682" i="8"/>
  <c r="N1682" i="8"/>
  <c r="H1682" i="8"/>
  <c r="F1682" i="8"/>
  <c r="S1681" i="8"/>
  <c r="R1681" i="8"/>
  <c r="Q1681" i="8"/>
  <c r="P1681" i="8"/>
  <c r="O1681" i="8"/>
  <c r="N1681" i="8"/>
  <c r="H1681" i="8"/>
  <c r="F1681" i="8"/>
  <c r="S1680" i="8"/>
  <c r="R1680" i="8"/>
  <c r="Q1680" i="8"/>
  <c r="P1680" i="8"/>
  <c r="O1680" i="8"/>
  <c r="N1680" i="8"/>
  <c r="H1680" i="8"/>
  <c r="F1680" i="8"/>
  <c r="S1679" i="8"/>
  <c r="R1679" i="8"/>
  <c r="Q1679" i="8"/>
  <c r="P1679" i="8"/>
  <c r="O1679" i="8"/>
  <c r="N1679" i="8"/>
  <c r="H1679" i="8"/>
  <c r="F1679" i="8"/>
  <c r="S1678" i="8"/>
  <c r="R1678" i="8"/>
  <c r="Q1678" i="8"/>
  <c r="P1678" i="8"/>
  <c r="O1678" i="8"/>
  <c r="N1678" i="8"/>
  <c r="H1678" i="8"/>
  <c r="F1678" i="8"/>
  <c r="S1677" i="8"/>
  <c r="R1677" i="8"/>
  <c r="Q1677" i="8"/>
  <c r="P1677" i="8"/>
  <c r="O1677" i="8"/>
  <c r="N1677" i="8"/>
  <c r="H1677" i="8"/>
  <c r="F1677" i="8"/>
  <c r="S1676" i="8"/>
  <c r="R1676" i="8"/>
  <c r="Q1676" i="8"/>
  <c r="P1676" i="8"/>
  <c r="O1676" i="8"/>
  <c r="N1676" i="8"/>
  <c r="H1676" i="8"/>
  <c r="F1676" i="8"/>
  <c r="S1675" i="8"/>
  <c r="R1675" i="8"/>
  <c r="Q1675" i="8"/>
  <c r="P1675" i="8"/>
  <c r="O1675" i="8"/>
  <c r="N1675" i="8"/>
  <c r="H1675" i="8"/>
  <c r="F1675" i="8"/>
  <c r="S1674" i="8"/>
  <c r="R1674" i="8"/>
  <c r="Q1674" i="8"/>
  <c r="P1674" i="8"/>
  <c r="O1674" i="8"/>
  <c r="N1674" i="8"/>
  <c r="H1674" i="8"/>
  <c r="F1674" i="8"/>
  <c r="S1673" i="8"/>
  <c r="R1673" i="8"/>
  <c r="Q1673" i="8"/>
  <c r="P1673" i="8"/>
  <c r="O1673" i="8"/>
  <c r="N1673" i="8"/>
  <c r="H1673" i="8"/>
  <c r="F1673" i="8"/>
  <c r="S1672" i="8"/>
  <c r="R1672" i="8"/>
  <c r="Q1672" i="8"/>
  <c r="P1672" i="8"/>
  <c r="O1672" i="8"/>
  <c r="N1672" i="8"/>
  <c r="H1672" i="8"/>
  <c r="F1672" i="8"/>
  <c r="S1671" i="8"/>
  <c r="R1671" i="8"/>
  <c r="Q1671" i="8"/>
  <c r="P1671" i="8"/>
  <c r="O1671" i="8"/>
  <c r="N1671" i="8"/>
  <c r="H1671" i="8"/>
  <c r="F1671" i="8"/>
  <c r="S1670" i="8"/>
  <c r="R1670" i="8"/>
  <c r="Q1670" i="8"/>
  <c r="P1670" i="8"/>
  <c r="O1670" i="8"/>
  <c r="N1670" i="8"/>
  <c r="H1670" i="8"/>
  <c r="F1670" i="8"/>
  <c r="S1669" i="8"/>
  <c r="R1669" i="8"/>
  <c r="Q1669" i="8"/>
  <c r="P1669" i="8"/>
  <c r="O1669" i="8"/>
  <c r="N1669" i="8"/>
  <c r="H1669" i="8"/>
  <c r="F1669" i="8"/>
  <c r="S1668" i="8"/>
  <c r="R1668" i="8"/>
  <c r="Q1668" i="8"/>
  <c r="P1668" i="8"/>
  <c r="O1668" i="8"/>
  <c r="N1668" i="8"/>
  <c r="H1668" i="8"/>
  <c r="F1668" i="8"/>
  <c r="S1667" i="8"/>
  <c r="R1667" i="8"/>
  <c r="Q1667" i="8"/>
  <c r="P1667" i="8"/>
  <c r="O1667" i="8"/>
  <c r="N1667" i="8"/>
  <c r="H1667" i="8"/>
  <c r="F1667" i="8"/>
  <c r="S1666" i="8"/>
  <c r="R1666" i="8"/>
  <c r="Q1666" i="8"/>
  <c r="P1666" i="8"/>
  <c r="O1666" i="8"/>
  <c r="N1666" i="8"/>
  <c r="H1666" i="8"/>
  <c r="F1666" i="8"/>
  <c r="S1665" i="8"/>
  <c r="R1665" i="8"/>
  <c r="Q1665" i="8"/>
  <c r="P1665" i="8"/>
  <c r="O1665" i="8"/>
  <c r="N1665" i="8"/>
  <c r="H1665" i="8"/>
  <c r="F1665" i="8"/>
  <c r="S1664" i="8"/>
  <c r="R1664" i="8"/>
  <c r="Q1664" i="8"/>
  <c r="P1664" i="8"/>
  <c r="O1664" i="8"/>
  <c r="N1664" i="8"/>
  <c r="H1664" i="8"/>
  <c r="F1664" i="8"/>
  <c r="S1663" i="8"/>
  <c r="R1663" i="8"/>
  <c r="Q1663" i="8"/>
  <c r="P1663" i="8"/>
  <c r="O1663" i="8"/>
  <c r="N1663" i="8"/>
  <c r="H1663" i="8"/>
  <c r="F1663" i="8"/>
  <c r="S1662" i="8"/>
  <c r="R1662" i="8"/>
  <c r="Q1662" i="8"/>
  <c r="P1662" i="8"/>
  <c r="O1662" i="8"/>
  <c r="N1662" i="8"/>
  <c r="H1662" i="8"/>
  <c r="F1662" i="8"/>
  <c r="S1661" i="8"/>
  <c r="R1661" i="8"/>
  <c r="Q1661" i="8"/>
  <c r="P1661" i="8"/>
  <c r="O1661" i="8"/>
  <c r="N1661" i="8"/>
  <c r="H1661" i="8"/>
  <c r="F1661" i="8"/>
  <c r="S1660" i="8"/>
  <c r="R1660" i="8"/>
  <c r="Q1660" i="8"/>
  <c r="P1660" i="8"/>
  <c r="O1660" i="8"/>
  <c r="N1660" i="8"/>
  <c r="H1660" i="8"/>
  <c r="F1660" i="8"/>
  <c r="S1659" i="8"/>
  <c r="R1659" i="8"/>
  <c r="Q1659" i="8"/>
  <c r="P1659" i="8"/>
  <c r="O1659" i="8"/>
  <c r="H1659" i="8"/>
  <c r="F1659" i="8"/>
  <c r="S1658" i="8"/>
  <c r="R1658" i="8"/>
  <c r="Q1658" i="8"/>
  <c r="P1658" i="8"/>
  <c r="O1658" i="8"/>
  <c r="N1658" i="8"/>
  <c r="H1658" i="8"/>
  <c r="F1658" i="8"/>
  <c r="S1657" i="8"/>
  <c r="R1657" i="8"/>
  <c r="Q1657" i="8"/>
  <c r="P1657" i="8"/>
  <c r="O1657" i="8"/>
  <c r="N1657" i="8"/>
  <c r="H1657" i="8"/>
  <c r="F1657" i="8"/>
  <c r="S1656" i="8"/>
  <c r="R1656" i="8"/>
  <c r="Q1656" i="8"/>
  <c r="P1656" i="8"/>
  <c r="O1656" i="8"/>
  <c r="N1656" i="8"/>
  <c r="H1656" i="8"/>
  <c r="F1656" i="8"/>
  <c r="S1655" i="8"/>
  <c r="R1655" i="8"/>
  <c r="Q1655" i="8"/>
  <c r="P1655" i="8"/>
  <c r="O1655" i="8"/>
  <c r="N1655" i="8"/>
  <c r="H1655" i="8"/>
  <c r="F1655" i="8"/>
  <c r="S1654" i="8"/>
  <c r="R1654" i="8"/>
  <c r="Q1654" i="8"/>
  <c r="P1654" i="8"/>
  <c r="O1654" i="8"/>
  <c r="N1654" i="8"/>
  <c r="H1654" i="8"/>
  <c r="F1654" i="8"/>
  <c r="S1653" i="8"/>
  <c r="R1653" i="8"/>
  <c r="Q1653" i="8"/>
  <c r="P1653" i="8"/>
  <c r="O1653" i="8"/>
  <c r="N1653" i="8"/>
  <c r="H1653" i="8"/>
  <c r="F1653" i="8"/>
  <c r="S1652" i="8"/>
  <c r="R1652" i="8"/>
  <c r="Q1652" i="8"/>
  <c r="P1652" i="8"/>
  <c r="O1652" i="8"/>
  <c r="N1652" i="8"/>
  <c r="H1652" i="8"/>
  <c r="F1652" i="8"/>
  <c r="S1651" i="8"/>
  <c r="R1651" i="8"/>
  <c r="Q1651" i="8"/>
  <c r="P1651" i="8"/>
  <c r="O1651" i="8"/>
  <c r="N1651" i="8"/>
  <c r="H1651" i="8"/>
  <c r="F1651" i="8"/>
  <c r="S1650" i="8"/>
  <c r="R1650" i="8"/>
  <c r="Q1650" i="8"/>
  <c r="P1650" i="8"/>
  <c r="O1650" i="8"/>
  <c r="N1650" i="8"/>
  <c r="H1650" i="8"/>
  <c r="F1650" i="8"/>
  <c r="S1649" i="8"/>
  <c r="R1649" i="8"/>
  <c r="Q1649" i="8"/>
  <c r="P1649" i="8"/>
  <c r="O1649" i="8"/>
  <c r="H1649" i="8"/>
  <c r="F1649" i="8"/>
  <c r="S1648" i="8"/>
  <c r="R1648" i="8"/>
  <c r="Q1648" i="8"/>
  <c r="P1648" i="8"/>
  <c r="O1648" i="8"/>
  <c r="N1648" i="8"/>
  <c r="H1648" i="8"/>
  <c r="F1648" i="8"/>
  <c r="S1647" i="8"/>
  <c r="R1647" i="8"/>
  <c r="Q1647" i="8"/>
  <c r="P1647" i="8"/>
  <c r="O1647" i="8"/>
  <c r="N1647" i="8"/>
  <c r="H1647" i="8"/>
  <c r="F1647" i="8"/>
  <c r="S1646" i="8"/>
  <c r="R1646" i="8"/>
  <c r="Q1646" i="8"/>
  <c r="P1646" i="8"/>
  <c r="O1646" i="8"/>
  <c r="N1646" i="8"/>
  <c r="H1646" i="8"/>
  <c r="F1646" i="8"/>
  <c r="S1645" i="8"/>
  <c r="R1645" i="8"/>
  <c r="Q1645" i="8"/>
  <c r="P1645" i="8"/>
  <c r="O1645" i="8"/>
  <c r="N1645" i="8"/>
  <c r="H1645" i="8"/>
  <c r="F1645" i="8"/>
  <c r="S1644" i="8"/>
  <c r="R1644" i="8"/>
  <c r="Q1644" i="8"/>
  <c r="P1644" i="8"/>
  <c r="O1644" i="8"/>
  <c r="N1644" i="8"/>
  <c r="H1644" i="8"/>
  <c r="F1644" i="8"/>
  <c r="S1643" i="8"/>
  <c r="R1643" i="8"/>
  <c r="Q1643" i="8"/>
  <c r="P1643" i="8"/>
  <c r="O1643" i="8"/>
  <c r="H1643" i="8"/>
  <c r="F1643" i="8"/>
  <c r="S1642" i="8"/>
  <c r="R1642" i="8"/>
  <c r="Q1642" i="8"/>
  <c r="P1642" i="8"/>
  <c r="O1642" i="8"/>
  <c r="N1642" i="8"/>
  <c r="H1642" i="8"/>
  <c r="F1642" i="8"/>
  <c r="S1641" i="8"/>
  <c r="R1641" i="8"/>
  <c r="Q1641" i="8"/>
  <c r="P1641" i="8"/>
  <c r="O1641" i="8"/>
  <c r="N1641" i="8"/>
  <c r="H1641" i="8"/>
  <c r="F1641" i="8"/>
  <c r="S1640" i="8"/>
  <c r="R1640" i="8"/>
  <c r="Q1640" i="8"/>
  <c r="P1640" i="8"/>
  <c r="O1640" i="8"/>
  <c r="N1640" i="8"/>
  <c r="H1640" i="8"/>
  <c r="F1640" i="8"/>
  <c r="S1639" i="8"/>
  <c r="R1639" i="8"/>
  <c r="Q1639" i="8"/>
  <c r="P1639" i="8"/>
  <c r="O1639" i="8"/>
  <c r="N1639" i="8"/>
  <c r="H1639" i="8"/>
  <c r="F1639" i="8"/>
  <c r="S1638" i="8"/>
  <c r="R1638" i="8"/>
  <c r="Q1638" i="8"/>
  <c r="P1638" i="8"/>
  <c r="O1638" i="8"/>
  <c r="N1638" i="8"/>
  <c r="H1638" i="8"/>
  <c r="F1638" i="8"/>
  <c r="S1637" i="8"/>
  <c r="R1637" i="8"/>
  <c r="Q1637" i="8"/>
  <c r="P1637" i="8"/>
  <c r="O1637" i="8"/>
  <c r="N1637" i="8"/>
  <c r="H1637" i="8"/>
  <c r="F1637" i="8"/>
  <c r="S1636" i="8"/>
  <c r="R1636" i="8"/>
  <c r="Q1636" i="8"/>
  <c r="P1636" i="8"/>
  <c r="O1636" i="8"/>
  <c r="N1636" i="8"/>
  <c r="H1636" i="8"/>
  <c r="F1636" i="8"/>
  <c r="S1635" i="8"/>
  <c r="R1635" i="8"/>
  <c r="Q1635" i="8"/>
  <c r="P1635" i="8"/>
  <c r="O1635" i="8"/>
  <c r="H1635" i="8"/>
  <c r="F1635" i="8"/>
  <c r="S1634" i="8"/>
  <c r="R1634" i="8"/>
  <c r="Q1634" i="8"/>
  <c r="P1634" i="8"/>
  <c r="O1634" i="8"/>
  <c r="N1634" i="8"/>
  <c r="H1634" i="8"/>
  <c r="F1634" i="8"/>
  <c r="S1633" i="8"/>
  <c r="R1633" i="8"/>
  <c r="Q1633" i="8"/>
  <c r="P1633" i="8"/>
  <c r="O1633" i="8"/>
  <c r="N1633" i="8"/>
  <c r="H1633" i="8"/>
  <c r="F1633" i="8"/>
  <c r="S1632" i="8"/>
  <c r="R1632" i="8"/>
  <c r="Q1632" i="8"/>
  <c r="P1632" i="8"/>
  <c r="O1632" i="8"/>
  <c r="N1632" i="8"/>
  <c r="H1632" i="8"/>
  <c r="F1632" i="8"/>
  <c r="S1631" i="8"/>
  <c r="R1631" i="8"/>
  <c r="Q1631" i="8"/>
  <c r="P1631" i="8"/>
  <c r="O1631" i="8"/>
  <c r="H1631" i="8"/>
  <c r="F1631" i="8"/>
  <c r="S1630" i="8"/>
  <c r="R1630" i="8"/>
  <c r="Q1630" i="8"/>
  <c r="P1630" i="8"/>
  <c r="O1630" i="8"/>
  <c r="N1630" i="8"/>
  <c r="H1630" i="8"/>
  <c r="F1630" i="8"/>
  <c r="S1629" i="8"/>
  <c r="R1629" i="8"/>
  <c r="Q1629" i="8"/>
  <c r="P1629" i="8"/>
  <c r="O1629" i="8"/>
  <c r="N1629" i="8"/>
  <c r="H1629" i="8"/>
  <c r="F1629" i="8"/>
  <c r="S1628" i="8"/>
  <c r="R1628" i="8"/>
  <c r="Q1628" i="8"/>
  <c r="P1628" i="8"/>
  <c r="O1628" i="8"/>
  <c r="H1628" i="8"/>
  <c r="F1628" i="8"/>
  <c r="S1627" i="8"/>
  <c r="R1627" i="8"/>
  <c r="Q1627" i="8"/>
  <c r="P1627" i="8"/>
  <c r="O1627" i="8"/>
  <c r="N1627" i="8"/>
  <c r="H1627" i="8"/>
  <c r="F1627" i="8"/>
  <c r="S1626" i="8"/>
  <c r="R1626" i="8"/>
  <c r="Q1626" i="8"/>
  <c r="P1626" i="8"/>
  <c r="O1626" i="8"/>
  <c r="N1626" i="8"/>
  <c r="H1626" i="8"/>
  <c r="F1626" i="8"/>
  <c r="S1625" i="8"/>
  <c r="R1625" i="8"/>
  <c r="Q1625" i="8"/>
  <c r="P1625" i="8"/>
  <c r="O1625" i="8"/>
  <c r="N1625" i="8"/>
  <c r="H1625" i="8"/>
  <c r="F1625" i="8"/>
  <c r="S1624" i="8"/>
  <c r="R1624" i="8"/>
  <c r="Q1624" i="8"/>
  <c r="P1624" i="8"/>
  <c r="O1624" i="8"/>
  <c r="N1624" i="8"/>
  <c r="H1624" i="8"/>
  <c r="F1624" i="8"/>
  <c r="S1623" i="8"/>
  <c r="R1623" i="8"/>
  <c r="Q1623" i="8"/>
  <c r="P1623" i="8"/>
  <c r="O1623" i="8"/>
  <c r="N1623" i="8"/>
  <c r="H1623" i="8"/>
  <c r="F1623" i="8"/>
  <c r="S1622" i="8"/>
  <c r="R1622" i="8"/>
  <c r="Q1622" i="8"/>
  <c r="P1622" i="8"/>
  <c r="O1622" i="8"/>
  <c r="N1622" i="8"/>
  <c r="H1622" i="8"/>
  <c r="F1622" i="8"/>
  <c r="S1621" i="8"/>
  <c r="R1621" i="8"/>
  <c r="Q1621" i="8"/>
  <c r="P1621" i="8"/>
  <c r="O1621" i="8"/>
  <c r="N1621" i="8"/>
  <c r="H1621" i="8"/>
  <c r="F1621" i="8"/>
  <c r="S1620" i="8"/>
  <c r="R1620" i="8"/>
  <c r="Q1620" i="8"/>
  <c r="P1620" i="8"/>
  <c r="O1620" i="8"/>
  <c r="N1620" i="8"/>
  <c r="H1620" i="8"/>
  <c r="F1620" i="8"/>
  <c r="S1619" i="8"/>
  <c r="R1619" i="8"/>
  <c r="Q1619" i="8"/>
  <c r="P1619" i="8"/>
  <c r="O1619" i="8"/>
  <c r="N1619" i="8"/>
  <c r="H1619" i="8"/>
  <c r="F1619" i="8"/>
  <c r="S1618" i="8"/>
  <c r="R1618" i="8"/>
  <c r="Q1618" i="8"/>
  <c r="P1618" i="8"/>
  <c r="O1618" i="8"/>
  <c r="N1618" i="8"/>
  <c r="H1618" i="8"/>
  <c r="F1618" i="8"/>
  <c r="S1617" i="8"/>
  <c r="R1617" i="8"/>
  <c r="Q1617" i="8"/>
  <c r="P1617" i="8"/>
  <c r="O1617" i="8"/>
  <c r="H1617" i="8"/>
  <c r="F1617" i="8"/>
  <c r="S1616" i="8"/>
  <c r="R1616" i="8"/>
  <c r="Q1616" i="8"/>
  <c r="P1616" i="8"/>
  <c r="O1616" i="8"/>
  <c r="N1616" i="8"/>
  <c r="H1616" i="8"/>
  <c r="F1616" i="8"/>
  <c r="S1615" i="8"/>
  <c r="R1615" i="8"/>
  <c r="Q1615" i="8"/>
  <c r="P1615" i="8"/>
  <c r="O1615" i="8"/>
  <c r="N1615" i="8"/>
  <c r="H1615" i="8"/>
  <c r="F1615" i="8"/>
  <c r="S1614" i="8"/>
  <c r="R1614" i="8"/>
  <c r="Q1614" i="8"/>
  <c r="P1614" i="8"/>
  <c r="O1614" i="8"/>
  <c r="N1614" i="8"/>
  <c r="H1614" i="8"/>
  <c r="F1614" i="8"/>
  <c r="S1613" i="8"/>
  <c r="R1613" i="8"/>
  <c r="Q1613" i="8"/>
  <c r="P1613" i="8"/>
  <c r="O1613" i="8"/>
  <c r="H1613" i="8"/>
  <c r="F1613" i="8"/>
  <c r="S1612" i="8"/>
  <c r="R1612" i="8"/>
  <c r="Q1612" i="8"/>
  <c r="P1612" i="8"/>
  <c r="O1612" i="8"/>
  <c r="N1612" i="8"/>
  <c r="H1612" i="8"/>
  <c r="F1612" i="8"/>
  <c r="S1611" i="8"/>
  <c r="R1611" i="8"/>
  <c r="Q1611" i="8"/>
  <c r="P1611" i="8"/>
  <c r="O1611" i="8"/>
  <c r="N1611" i="8"/>
  <c r="H1611" i="8"/>
  <c r="F1611" i="8"/>
  <c r="S1610" i="8"/>
  <c r="R1610" i="8"/>
  <c r="Q1610" i="8"/>
  <c r="P1610" i="8"/>
  <c r="O1610" i="8"/>
  <c r="N1610" i="8"/>
  <c r="H1610" i="8"/>
  <c r="F1610" i="8"/>
  <c r="S1609" i="8"/>
  <c r="R1609" i="8"/>
  <c r="Q1609" i="8"/>
  <c r="P1609" i="8"/>
  <c r="O1609" i="8"/>
  <c r="N1609" i="8"/>
  <c r="H1609" i="8"/>
  <c r="F1609" i="8"/>
  <c r="S1608" i="8"/>
  <c r="R1608" i="8"/>
  <c r="Q1608" i="8"/>
  <c r="P1608" i="8"/>
  <c r="O1608" i="8"/>
  <c r="N1608" i="8"/>
  <c r="H1608" i="8"/>
  <c r="F1608" i="8"/>
  <c r="S1607" i="8"/>
  <c r="R1607" i="8"/>
  <c r="Q1607" i="8"/>
  <c r="P1607" i="8"/>
  <c r="O1607" i="8"/>
  <c r="N1607" i="8"/>
  <c r="H1607" i="8"/>
  <c r="F1607" i="8"/>
  <c r="S1606" i="8"/>
  <c r="R1606" i="8"/>
  <c r="Q1606" i="8"/>
  <c r="P1606" i="8"/>
  <c r="O1606" i="8"/>
  <c r="N1606" i="8"/>
  <c r="H1606" i="8"/>
  <c r="F1606" i="8"/>
  <c r="S1605" i="8"/>
  <c r="R1605" i="8"/>
  <c r="Q1605" i="8"/>
  <c r="P1605" i="8"/>
  <c r="O1605" i="8"/>
  <c r="N1605" i="8"/>
  <c r="H1605" i="8"/>
  <c r="F1605" i="8"/>
  <c r="S1604" i="8"/>
  <c r="R1604" i="8"/>
  <c r="Q1604" i="8"/>
  <c r="P1604" i="8"/>
  <c r="O1604" i="8"/>
  <c r="H1604" i="8"/>
  <c r="F1604" i="8"/>
  <c r="S1603" i="8"/>
  <c r="R1603" i="8"/>
  <c r="Q1603" i="8"/>
  <c r="P1603" i="8"/>
  <c r="O1603" i="8"/>
  <c r="H1603" i="8"/>
  <c r="F1603" i="8"/>
  <c r="S1602" i="8"/>
  <c r="R1602" i="8"/>
  <c r="Q1602" i="8"/>
  <c r="P1602" i="8"/>
  <c r="O1602" i="8"/>
  <c r="N1602" i="8"/>
  <c r="H1602" i="8"/>
  <c r="F1602" i="8"/>
  <c r="S1601" i="8"/>
  <c r="R1601" i="8"/>
  <c r="Q1601" i="8"/>
  <c r="P1601" i="8"/>
  <c r="O1601" i="8"/>
  <c r="N1601" i="8"/>
  <c r="H1601" i="8"/>
  <c r="F1601" i="8"/>
  <c r="S1600" i="8"/>
  <c r="R1600" i="8"/>
  <c r="Q1600" i="8"/>
  <c r="P1600" i="8"/>
  <c r="O1600" i="8"/>
  <c r="N1600" i="8"/>
  <c r="H1600" i="8"/>
  <c r="F1600" i="8"/>
  <c r="S1599" i="8"/>
  <c r="R1599" i="8"/>
  <c r="Q1599" i="8"/>
  <c r="P1599" i="8"/>
  <c r="O1599" i="8"/>
  <c r="N1599" i="8"/>
  <c r="H1599" i="8"/>
  <c r="F1599" i="8"/>
  <c r="S1598" i="8"/>
  <c r="R1598" i="8"/>
  <c r="Q1598" i="8"/>
  <c r="P1598" i="8"/>
  <c r="O1598" i="8"/>
  <c r="N1598" i="8"/>
  <c r="H1598" i="8"/>
  <c r="F1598" i="8"/>
  <c r="S1597" i="8"/>
  <c r="R1597" i="8"/>
  <c r="Q1597" i="8"/>
  <c r="P1597" i="8"/>
  <c r="O1597" i="8"/>
  <c r="H1597" i="8"/>
  <c r="F1597" i="8"/>
  <c r="S1596" i="8"/>
  <c r="R1596" i="8"/>
  <c r="Q1596" i="8"/>
  <c r="P1596" i="8"/>
  <c r="O1596" i="8"/>
  <c r="N1596" i="8"/>
  <c r="H1596" i="8"/>
  <c r="F1596" i="8"/>
  <c r="S1595" i="8"/>
  <c r="R1595" i="8"/>
  <c r="Q1595" i="8"/>
  <c r="P1595" i="8"/>
  <c r="O1595" i="8"/>
  <c r="N1595" i="8"/>
  <c r="H1595" i="8"/>
  <c r="F1595" i="8"/>
  <c r="S1594" i="8"/>
  <c r="R1594" i="8"/>
  <c r="Q1594" i="8"/>
  <c r="P1594" i="8"/>
  <c r="O1594" i="8"/>
  <c r="N1594" i="8"/>
  <c r="H1594" i="8"/>
  <c r="F1594" i="8"/>
  <c r="S1593" i="8"/>
  <c r="R1593" i="8"/>
  <c r="Q1593" i="8"/>
  <c r="P1593" i="8"/>
  <c r="O1593" i="8"/>
  <c r="N1593" i="8"/>
  <c r="H1593" i="8"/>
  <c r="F1593" i="8"/>
  <c r="S1592" i="8"/>
  <c r="R1592" i="8"/>
  <c r="Q1592" i="8"/>
  <c r="P1592" i="8"/>
  <c r="O1592" i="8"/>
  <c r="N1592" i="8"/>
  <c r="H1592" i="8"/>
  <c r="F1592" i="8"/>
  <c r="S1591" i="8"/>
  <c r="R1591" i="8"/>
  <c r="Q1591" i="8"/>
  <c r="P1591" i="8"/>
  <c r="O1591" i="8"/>
  <c r="N1591" i="8"/>
  <c r="H1591" i="8"/>
  <c r="F1591" i="8"/>
  <c r="S1590" i="8"/>
  <c r="R1590" i="8"/>
  <c r="Q1590" i="8"/>
  <c r="P1590" i="8"/>
  <c r="O1590" i="8"/>
  <c r="N1590" i="8"/>
  <c r="H1590" i="8"/>
  <c r="F1590" i="8"/>
  <c r="S1589" i="8"/>
  <c r="R1589" i="8"/>
  <c r="Q1589" i="8"/>
  <c r="P1589" i="8"/>
  <c r="O1589" i="8"/>
  <c r="N1589" i="8"/>
  <c r="H1589" i="8"/>
  <c r="F1589" i="8"/>
  <c r="S1588" i="8"/>
  <c r="R1588" i="8"/>
  <c r="Q1588" i="8"/>
  <c r="P1588" i="8"/>
  <c r="O1588" i="8"/>
  <c r="N1588" i="8"/>
  <c r="H1588" i="8"/>
  <c r="F1588" i="8"/>
  <c r="S1587" i="8"/>
  <c r="R1587" i="8"/>
  <c r="Q1587" i="8"/>
  <c r="P1587" i="8"/>
  <c r="O1587" i="8"/>
  <c r="N1587" i="8"/>
  <c r="H1587" i="8"/>
  <c r="F1587" i="8"/>
  <c r="S1586" i="8"/>
  <c r="R1586" i="8"/>
  <c r="Q1586" i="8"/>
  <c r="P1586" i="8"/>
  <c r="O1586" i="8"/>
  <c r="N1586" i="8"/>
  <c r="H1586" i="8"/>
  <c r="F1586" i="8"/>
  <c r="S1585" i="8"/>
  <c r="R1585" i="8"/>
  <c r="Q1585" i="8"/>
  <c r="P1585" i="8"/>
  <c r="O1585" i="8"/>
  <c r="N1585" i="8"/>
  <c r="H1585" i="8"/>
  <c r="F1585" i="8"/>
  <c r="S1584" i="8"/>
  <c r="R1584" i="8"/>
  <c r="Q1584" i="8"/>
  <c r="P1584" i="8"/>
  <c r="O1584" i="8"/>
  <c r="N1584" i="8"/>
  <c r="H1584" i="8"/>
  <c r="F1584" i="8"/>
  <c r="S1583" i="8"/>
  <c r="R1583" i="8"/>
  <c r="Q1583" i="8"/>
  <c r="P1583" i="8"/>
  <c r="O1583" i="8"/>
  <c r="N1583" i="8"/>
  <c r="H1583" i="8"/>
  <c r="F1583" i="8"/>
  <c r="S1582" i="8"/>
  <c r="R1582" i="8"/>
  <c r="Q1582" i="8"/>
  <c r="P1582" i="8"/>
  <c r="O1582" i="8"/>
  <c r="N1582" i="8"/>
  <c r="H1582" i="8"/>
  <c r="F1582" i="8"/>
  <c r="S1581" i="8"/>
  <c r="R1581" i="8"/>
  <c r="Q1581" i="8"/>
  <c r="P1581" i="8"/>
  <c r="O1581" i="8"/>
  <c r="N1581" i="8"/>
  <c r="H1581" i="8"/>
  <c r="F1581" i="8"/>
  <c r="S1580" i="8"/>
  <c r="R1580" i="8"/>
  <c r="Q1580" i="8"/>
  <c r="P1580" i="8"/>
  <c r="O1580" i="8"/>
  <c r="N1580" i="8"/>
  <c r="H1580" i="8"/>
  <c r="F1580" i="8"/>
  <c r="S1579" i="8"/>
  <c r="R1579" i="8"/>
  <c r="Q1579" i="8"/>
  <c r="P1579" i="8"/>
  <c r="O1579" i="8"/>
  <c r="N1579" i="8"/>
  <c r="H1579" i="8"/>
  <c r="F1579" i="8"/>
  <c r="S1578" i="8"/>
  <c r="R1578" i="8"/>
  <c r="Q1578" i="8"/>
  <c r="P1578" i="8"/>
  <c r="O1578" i="8"/>
  <c r="N1578" i="8"/>
  <c r="H1578" i="8"/>
  <c r="F1578" i="8"/>
  <c r="S1577" i="8"/>
  <c r="R1577" i="8"/>
  <c r="Q1577" i="8"/>
  <c r="P1577" i="8"/>
  <c r="O1577" i="8"/>
  <c r="N1577" i="8"/>
  <c r="H1577" i="8"/>
  <c r="F1577" i="8"/>
  <c r="S1576" i="8"/>
  <c r="R1576" i="8"/>
  <c r="Q1576" i="8"/>
  <c r="P1576" i="8"/>
  <c r="O1576" i="8"/>
  <c r="N1576" i="8"/>
  <c r="H1576" i="8"/>
  <c r="F1576" i="8"/>
  <c r="S1575" i="8"/>
  <c r="R1575" i="8"/>
  <c r="Q1575" i="8"/>
  <c r="P1575" i="8"/>
  <c r="O1575" i="8"/>
  <c r="H1575" i="8"/>
  <c r="F1575" i="8"/>
  <c r="S1574" i="8"/>
  <c r="R1574" i="8"/>
  <c r="Q1574" i="8"/>
  <c r="P1574" i="8"/>
  <c r="O1574" i="8"/>
  <c r="N1574" i="8"/>
  <c r="H1574" i="8"/>
  <c r="F1574" i="8"/>
  <c r="S1573" i="8"/>
  <c r="R1573" i="8"/>
  <c r="Q1573" i="8"/>
  <c r="P1573" i="8"/>
  <c r="O1573" i="8"/>
  <c r="N1573" i="8"/>
  <c r="H1573" i="8"/>
  <c r="F1573" i="8"/>
  <c r="S1572" i="8"/>
  <c r="R1572" i="8"/>
  <c r="Q1572" i="8"/>
  <c r="P1572" i="8"/>
  <c r="O1572" i="8"/>
  <c r="N1572" i="8"/>
  <c r="H1572" i="8"/>
  <c r="F1572" i="8"/>
  <c r="S1571" i="8"/>
  <c r="R1571" i="8"/>
  <c r="Q1571" i="8"/>
  <c r="P1571" i="8"/>
  <c r="O1571" i="8"/>
  <c r="N1571" i="8"/>
  <c r="H1571" i="8"/>
  <c r="F1571" i="8"/>
  <c r="S1570" i="8"/>
  <c r="R1570" i="8"/>
  <c r="Q1570" i="8"/>
  <c r="P1570" i="8"/>
  <c r="O1570" i="8"/>
  <c r="N1570" i="8"/>
  <c r="H1570" i="8"/>
  <c r="F1570" i="8"/>
  <c r="S1569" i="8"/>
  <c r="R1569" i="8"/>
  <c r="Q1569" i="8"/>
  <c r="P1569" i="8"/>
  <c r="O1569" i="8"/>
  <c r="N1569" i="8"/>
  <c r="H1569" i="8"/>
  <c r="F1569" i="8"/>
  <c r="S1568" i="8"/>
  <c r="R1568" i="8"/>
  <c r="Q1568" i="8"/>
  <c r="P1568" i="8"/>
  <c r="O1568" i="8"/>
  <c r="N1568" i="8"/>
  <c r="H1568" i="8"/>
  <c r="F1568" i="8"/>
  <c r="S1567" i="8"/>
  <c r="R1567" i="8"/>
  <c r="Q1567" i="8"/>
  <c r="P1567" i="8"/>
  <c r="O1567" i="8"/>
  <c r="N1567" i="8"/>
  <c r="H1567" i="8"/>
  <c r="F1567" i="8"/>
  <c r="S1566" i="8"/>
  <c r="R1566" i="8"/>
  <c r="Q1566" i="8"/>
  <c r="P1566" i="8"/>
  <c r="O1566" i="8"/>
  <c r="N1566" i="8"/>
  <c r="H1566" i="8"/>
  <c r="F1566" i="8"/>
  <c r="S1565" i="8"/>
  <c r="R1565" i="8"/>
  <c r="Q1565" i="8"/>
  <c r="P1565" i="8"/>
  <c r="O1565" i="8"/>
  <c r="N1565" i="8"/>
  <c r="H1565" i="8"/>
  <c r="F1565" i="8"/>
  <c r="S1564" i="8"/>
  <c r="R1564" i="8"/>
  <c r="Q1564" i="8"/>
  <c r="P1564" i="8"/>
  <c r="O1564" i="8"/>
  <c r="H1564" i="8"/>
  <c r="F1564" i="8"/>
  <c r="S1563" i="8"/>
  <c r="R1563" i="8"/>
  <c r="Q1563" i="8"/>
  <c r="P1563" i="8"/>
  <c r="O1563" i="8"/>
  <c r="N1563" i="8"/>
  <c r="H1563" i="8"/>
  <c r="F1563" i="8"/>
  <c r="S1562" i="8"/>
  <c r="R1562" i="8"/>
  <c r="Q1562" i="8"/>
  <c r="P1562" i="8"/>
  <c r="O1562" i="8"/>
  <c r="N1562" i="8"/>
  <c r="H1562" i="8"/>
  <c r="F1562" i="8"/>
  <c r="S1561" i="8"/>
  <c r="R1561" i="8"/>
  <c r="Q1561" i="8"/>
  <c r="P1561" i="8"/>
  <c r="O1561" i="8"/>
  <c r="N1561" i="8"/>
  <c r="H1561" i="8"/>
  <c r="F1561" i="8"/>
  <c r="S1560" i="8"/>
  <c r="R1560" i="8"/>
  <c r="Q1560" i="8"/>
  <c r="P1560" i="8"/>
  <c r="O1560" i="8"/>
  <c r="N1560" i="8"/>
  <c r="H1560" i="8"/>
  <c r="F1560" i="8"/>
  <c r="S1559" i="8"/>
  <c r="R1559" i="8"/>
  <c r="Q1559" i="8"/>
  <c r="P1559" i="8"/>
  <c r="O1559" i="8"/>
  <c r="N1559" i="8"/>
  <c r="H1559" i="8"/>
  <c r="F1559" i="8"/>
  <c r="S1558" i="8"/>
  <c r="R1558" i="8"/>
  <c r="Q1558" i="8"/>
  <c r="P1558" i="8"/>
  <c r="O1558" i="8"/>
  <c r="N1558" i="8"/>
  <c r="H1558" i="8"/>
  <c r="F1558" i="8"/>
  <c r="S1557" i="8"/>
  <c r="R1557" i="8"/>
  <c r="Q1557" i="8"/>
  <c r="P1557" i="8"/>
  <c r="O1557" i="8"/>
  <c r="N1557" i="8"/>
  <c r="H1557" i="8"/>
  <c r="F1557" i="8"/>
  <c r="S1556" i="8"/>
  <c r="R1556" i="8"/>
  <c r="Q1556" i="8"/>
  <c r="P1556" i="8"/>
  <c r="O1556" i="8"/>
  <c r="N1556" i="8"/>
  <c r="H1556" i="8"/>
  <c r="F1556" i="8"/>
  <c r="S1555" i="8"/>
  <c r="R1555" i="8"/>
  <c r="Q1555" i="8"/>
  <c r="P1555" i="8"/>
  <c r="O1555" i="8"/>
  <c r="N1555" i="8"/>
  <c r="H1555" i="8"/>
  <c r="F1555" i="8"/>
  <c r="S1554" i="8"/>
  <c r="R1554" i="8"/>
  <c r="Q1554" i="8"/>
  <c r="P1554" i="8"/>
  <c r="O1554" i="8"/>
  <c r="N1554" i="8"/>
  <c r="H1554" i="8"/>
  <c r="F1554" i="8"/>
  <c r="S1553" i="8"/>
  <c r="R1553" i="8"/>
  <c r="Q1553" i="8"/>
  <c r="P1553" i="8"/>
  <c r="O1553" i="8"/>
  <c r="N1553" i="8"/>
  <c r="H1553" i="8"/>
  <c r="F1553" i="8"/>
  <c r="S1552" i="8"/>
  <c r="R1552" i="8"/>
  <c r="Q1552" i="8"/>
  <c r="P1552" i="8"/>
  <c r="O1552" i="8"/>
  <c r="N1552" i="8"/>
  <c r="H1552" i="8"/>
  <c r="F1552" i="8"/>
  <c r="S1551" i="8"/>
  <c r="R1551" i="8"/>
  <c r="Q1551" i="8"/>
  <c r="P1551" i="8"/>
  <c r="O1551" i="8"/>
  <c r="H1551" i="8"/>
  <c r="F1551" i="8"/>
  <c r="S1550" i="8"/>
  <c r="R1550" i="8"/>
  <c r="Q1550" i="8"/>
  <c r="P1550" i="8"/>
  <c r="O1550" i="8"/>
  <c r="N1550" i="8"/>
  <c r="H1550" i="8"/>
  <c r="F1550" i="8"/>
  <c r="S1549" i="8"/>
  <c r="R1549" i="8"/>
  <c r="Q1549" i="8"/>
  <c r="P1549" i="8"/>
  <c r="O1549" i="8"/>
  <c r="N1549" i="8"/>
  <c r="H1549" i="8"/>
  <c r="F1549" i="8"/>
  <c r="S1548" i="8"/>
  <c r="R1548" i="8"/>
  <c r="Q1548" i="8"/>
  <c r="P1548" i="8"/>
  <c r="O1548" i="8"/>
  <c r="N1548" i="8"/>
  <c r="H1548" i="8"/>
  <c r="F1548" i="8"/>
  <c r="S1547" i="8"/>
  <c r="R1547" i="8"/>
  <c r="Q1547" i="8"/>
  <c r="P1547" i="8"/>
  <c r="O1547" i="8"/>
  <c r="N1547" i="8"/>
  <c r="H1547" i="8"/>
  <c r="F1547" i="8"/>
  <c r="S1546" i="8"/>
  <c r="R1546" i="8"/>
  <c r="Q1546" i="8"/>
  <c r="P1546" i="8"/>
  <c r="O1546" i="8"/>
  <c r="N1546" i="8"/>
  <c r="H1546" i="8"/>
  <c r="F1546" i="8"/>
  <c r="S1545" i="8"/>
  <c r="R1545" i="8"/>
  <c r="Q1545" i="8"/>
  <c r="P1545" i="8"/>
  <c r="O1545" i="8"/>
  <c r="N1545" i="8"/>
  <c r="H1545" i="8"/>
  <c r="F1545" i="8"/>
  <c r="S1544" i="8"/>
  <c r="R1544" i="8"/>
  <c r="Q1544" i="8"/>
  <c r="P1544" i="8"/>
  <c r="O1544" i="8"/>
  <c r="N1544" i="8"/>
  <c r="H1544" i="8"/>
  <c r="F1544" i="8"/>
  <c r="S1543" i="8"/>
  <c r="R1543" i="8"/>
  <c r="Q1543" i="8"/>
  <c r="P1543" i="8"/>
  <c r="O1543" i="8"/>
  <c r="N1543" i="8"/>
  <c r="H1543" i="8"/>
  <c r="F1543" i="8"/>
  <c r="S1542" i="8"/>
  <c r="R1542" i="8"/>
  <c r="Q1542" i="8"/>
  <c r="P1542" i="8"/>
  <c r="O1542" i="8"/>
  <c r="N1542" i="8"/>
  <c r="H1542" i="8"/>
  <c r="F1542" i="8"/>
  <c r="S1541" i="8"/>
  <c r="R1541" i="8"/>
  <c r="Q1541" i="8"/>
  <c r="P1541" i="8"/>
  <c r="O1541" i="8"/>
  <c r="N1541" i="8"/>
  <c r="H1541" i="8"/>
  <c r="F1541" i="8"/>
  <c r="S1540" i="8"/>
  <c r="R1540" i="8"/>
  <c r="Q1540" i="8"/>
  <c r="P1540" i="8"/>
  <c r="O1540" i="8"/>
  <c r="N1540" i="8"/>
  <c r="H1540" i="8"/>
  <c r="F1540" i="8"/>
  <c r="S1539" i="8"/>
  <c r="R1539" i="8"/>
  <c r="Q1539" i="8"/>
  <c r="P1539" i="8"/>
  <c r="O1539" i="8"/>
  <c r="N1539" i="8"/>
  <c r="H1539" i="8"/>
  <c r="F1539" i="8"/>
  <c r="S1538" i="8"/>
  <c r="R1538" i="8"/>
  <c r="Q1538" i="8"/>
  <c r="P1538" i="8"/>
  <c r="O1538" i="8"/>
  <c r="N1538" i="8"/>
  <c r="H1538" i="8"/>
  <c r="F1538" i="8"/>
  <c r="S1537" i="8"/>
  <c r="R1537" i="8"/>
  <c r="Q1537" i="8"/>
  <c r="P1537" i="8"/>
  <c r="O1537" i="8"/>
  <c r="N1537" i="8"/>
  <c r="H1537" i="8"/>
  <c r="F1537" i="8"/>
  <c r="S1536" i="8"/>
  <c r="R1536" i="8"/>
  <c r="Q1536" i="8"/>
  <c r="P1536" i="8"/>
  <c r="O1536" i="8"/>
  <c r="N1536" i="8"/>
  <c r="H1536" i="8"/>
  <c r="F1536" i="8"/>
  <c r="S1535" i="8"/>
  <c r="R1535" i="8"/>
  <c r="Q1535" i="8"/>
  <c r="P1535" i="8"/>
  <c r="O1535" i="8"/>
  <c r="N1535" i="8"/>
  <c r="H1535" i="8"/>
  <c r="F1535" i="8"/>
  <c r="S1534" i="8"/>
  <c r="R1534" i="8"/>
  <c r="Q1534" i="8"/>
  <c r="P1534" i="8"/>
  <c r="O1534" i="8"/>
  <c r="N1534" i="8"/>
  <c r="H1534" i="8"/>
  <c r="F1534" i="8"/>
  <c r="S1533" i="8"/>
  <c r="R1533" i="8"/>
  <c r="Q1533" i="8"/>
  <c r="P1533" i="8"/>
  <c r="O1533" i="8"/>
  <c r="N1533" i="8"/>
  <c r="H1533" i="8"/>
  <c r="F1533" i="8"/>
  <c r="S1532" i="8"/>
  <c r="R1532" i="8"/>
  <c r="Q1532" i="8"/>
  <c r="P1532" i="8"/>
  <c r="O1532" i="8"/>
  <c r="N1532" i="8"/>
  <c r="H1532" i="8"/>
  <c r="F1532" i="8"/>
  <c r="S1531" i="8"/>
  <c r="R1531" i="8"/>
  <c r="Q1531" i="8"/>
  <c r="P1531" i="8"/>
  <c r="O1531" i="8"/>
  <c r="N1531" i="8"/>
  <c r="H1531" i="8"/>
  <c r="F1531" i="8"/>
  <c r="S1530" i="8"/>
  <c r="R1530" i="8"/>
  <c r="Q1530" i="8"/>
  <c r="P1530" i="8"/>
  <c r="O1530" i="8"/>
  <c r="N1530" i="8"/>
  <c r="H1530" i="8"/>
  <c r="F1530" i="8"/>
  <c r="S1529" i="8"/>
  <c r="R1529" i="8"/>
  <c r="Q1529" i="8"/>
  <c r="P1529" i="8"/>
  <c r="O1529" i="8"/>
  <c r="N1529" i="8"/>
  <c r="H1529" i="8"/>
  <c r="F1529" i="8"/>
  <c r="S1528" i="8"/>
  <c r="R1528" i="8"/>
  <c r="Q1528" i="8"/>
  <c r="P1528" i="8"/>
  <c r="O1528" i="8"/>
  <c r="N1528" i="8"/>
  <c r="H1528" i="8"/>
  <c r="F1528" i="8"/>
  <c r="S1527" i="8"/>
  <c r="R1527" i="8"/>
  <c r="Q1527" i="8"/>
  <c r="P1527" i="8"/>
  <c r="O1527" i="8"/>
  <c r="H1527" i="8"/>
  <c r="F1527" i="8"/>
  <c r="S1526" i="8"/>
  <c r="R1526" i="8"/>
  <c r="Q1526" i="8"/>
  <c r="P1526" i="8"/>
  <c r="O1526" i="8"/>
  <c r="N1526" i="8"/>
  <c r="H1526" i="8"/>
  <c r="F1526" i="8"/>
  <c r="S1525" i="8"/>
  <c r="R1525" i="8"/>
  <c r="Q1525" i="8"/>
  <c r="P1525" i="8"/>
  <c r="O1525" i="8"/>
  <c r="N1525" i="8"/>
  <c r="H1525" i="8"/>
  <c r="F1525" i="8"/>
  <c r="S1524" i="8"/>
  <c r="R1524" i="8"/>
  <c r="Q1524" i="8"/>
  <c r="P1524" i="8"/>
  <c r="O1524" i="8"/>
  <c r="H1524" i="8"/>
  <c r="F1524" i="8"/>
  <c r="S1523" i="8"/>
  <c r="R1523" i="8"/>
  <c r="Q1523" i="8"/>
  <c r="P1523" i="8"/>
  <c r="O1523" i="8"/>
  <c r="N1523" i="8"/>
  <c r="H1523" i="8"/>
  <c r="F1523" i="8"/>
  <c r="S1522" i="8"/>
  <c r="R1522" i="8"/>
  <c r="Q1522" i="8"/>
  <c r="P1522" i="8"/>
  <c r="O1522" i="8"/>
  <c r="N1522" i="8"/>
  <c r="H1522" i="8"/>
  <c r="F1522" i="8"/>
  <c r="S1521" i="8"/>
  <c r="R1521" i="8"/>
  <c r="Q1521" i="8"/>
  <c r="P1521" i="8"/>
  <c r="O1521" i="8"/>
  <c r="N1521" i="8"/>
  <c r="H1521" i="8"/>
  <c r="F1521" i="8"/>
  <c r="S1520" i="8"/>
  <c r="R1520" i="8"/>
  <c r="Q1520" i="8"/>
  <c r="P1520" i="8"/>
  <c r="O1520" i="8"/>
  <c r="N1520" i="8"/>
  <c r="H1520" i="8"/>
  <c r="F1520" i="8"/>
  <c r="S1519" i="8"/>
  <c r="R1519" i="8"/>
  <c r="Q1519" i="8"/>
  <c r="P1519" i="8"/>
  <c r="O1519" i="8"/>
  <c r="N1519" i="8"/>
  <c r="H1519" i="8"/>
  <c r="F1519" i="8"/>
  <c r="S1518" i="8"/>
  <c r="R1518" i="8"/>
  <c r="Q1518" i="8"/>
  <c r="P1518" i="8"/>
  <c r="O1518" i="8"/>
  <c r="N1518" i="8"/>
  <c r="H1518" i="8"/>
  <c r="F1518" i="8"/>
  <c r="S1517" i="8"/>
  <c r="R1517" i="8"/>
  <c r="Q1517" i="8"/>
  <c r="P1517" i="8"/>
  <c r="O1517" i="8"/>
  <c r="N1517" i="8"/>
  <c r="H1517" i="8"/>
  <c r="F1517" i="8"/>
  <c r="S1516" i="8"/>
  <c r="R1516" i="8"/>
  <c r="Q1516" i="8"/>
  <c r="P1516" i="8"/>
  <c r="O1516" i="8"/>
  <c r="N1516" i="8"/>
  <c r="H1516" i="8"/>
  <c r="F1516" i="8"/>
  <c r="S1515" i="8"/>
  <c r="R1515" i="8"/>
  <c r="Q1515" i="8"/>
  <c r="P1515" i="8"/>
  <c r="O1515" i="8"/>
  <c r="N1515" i="8"/>
  <c r="H1515" i="8"/>
  <c r="F1515" i="8"/>
  <c r="S1514" i="8"/>
  <c r="R1514" i="8"/>
  <c r="Q1514" i="8"/>
  <c r="P1514" i="8"/>
  <c r="O1514" i="8"/>
  <c r="H1514" i="8"/>
  <c r="F1514" i="8"/>
  <c r="S1513" i="8"/>
  <c r="R1513" i="8"/>
  <c r="Q1513" i="8"/>
  <c r="P1513" i="8"/>
  <c r="O1513" i="8"/>
  <c r="H1513" i="8"/>
  <c r="F1513" i="8"/>
  <c r="S1512" i="8"/>
  <c r="R1512" i="8"/>
  <c r="Q1512" i="8"/>
  <c r="P1512" i="8"/>
  <c r="O1512" i="8"/>
  <c r="N1512" i="8"/>
  <c r="H1512" i="8"/>
  <c r="F1512" i="8"/>
  <c r="S1511" i="8"/>
  <c r="R1511" i="8"/>
  <c r="Q1511" i="8"/>
  <c r="P1511" i="8"/>
  <c r="O1511" i="8"/>
  <c r="N1511" i="8"/>
  <c r="H1511" i="8"/>
  <c r="F1511" i="8"/>
  <c r="S1510" i="8"/>
  <c r="R1510" i="8"/>
  <c r="Q1510" i="8"/>
  <c r="P1510" i="8"/>
  <c r="O1510" i="8"/>
  <c r="N1510" i="8"/>
  <c r="H1510" i="8"/>
  <c r="F1510" i="8"/>
  <c r="S1509" i="8"/>
  <c r="R1509" i="8"/>
  <c r="Q1509" i="8"/>
  <c r="P1509" i="8"/>
  <c r="O1509" i="8"/>
  <c r="N1509" i="8"/>
  <c r="H1509" i="8"/>
  <c r="F1509" i="8"/>
  <c r="S1508" i="8"/>
  <c r="R1508" i="8"/>
  <c r="Q1508" i="8"/>
  <c r="P1508" i="8"/>
  <c r="O1508" i="8"/>
  <c r="N1508" i="8"/>
  <c r="H1508" i="8"/>
  <c r="F1508" i="8"/>
  <c r="S1507" i="8"/>
  <c r="R1507" i="8"/>
  <c r="Q1507" i="8"/>
  <c r="P1507" i="8"/>
  <c r="O1507" i="8"/>
  <c r="N1507" i="8"/>
  <c r="H1507" i="8"/>
  <c r="F1507" i="8"/>
  <c r="S1506" i="8"/>
  <c r="R1506" i="8"/>
  <c r="Q1506" i="8"/>
  <c r="P1506" i="8"/>
  <c r="O1506" i="8"/>
  <c r="N1506" i="8"/>
  <c r="H1506" i="8"/>
  <c r="F1506" i="8"/>
  <c r="S1505" i="8"/>
  <c r="R1505" i="8"/>
  <c r="Q1505" i="8"/>
  <c r="P1505" i="8"/>
  <c r="O1505" i="8"/>
  <c r="N1505" i="8"/>
  <c r="H1505" i="8"/>
  <c r="F1505" i="8"/>
  <c r="S1504" i="8"/>
  <c r="R1504" i="8"/>
  <c r="Q1504" i="8"/>
  <c r="P1504" i="8"/>
  <c r="O1504" i="8"/>
  <c r="N1504" i="8"/>
  <c r="H1504" i="8"/>
  <c r="F1504" i="8"/>
  <c r="S1503" i="8"/>
  <c r="R1503" i="8"/>
  <c r="Q1503" i="8"/>
  <c r="P1503" i="8"/>
  <c r="O1503" i="8"/>
  <c r="N1503" i="8"/>
  <c r="H1503" i="8"/>
  <c r="F1503" i="8"/>
  <c r="S1502" i="8"/>
  <c r="R1502" i="8"/>
  <c r="Q1502" i="8"/>
  <c r="P1502" i="8"/>
  <c r="O1502" i="8"/>
  <c r="N1502" i="8"/>
  <c r="H1502" i="8"/>
  <c r="F1502" i="8"/>
  <c r="S1501" i="8"/>
  <c r="R1501" i="8"/>
  <c r="Q1501" i="8"/>
  <c r="P1501" i="8"/>
  <c r="O1501" i="8"/>
  <c r="N1501" i="8"/>
  <c r="H1501" i="8"/>
  <c r="F1501" i="8"/>
  <c r="S1500" i="8"/>
  <c r="R1500" i="8"/>
  <c r="Q1500" i="8"/>
  <c r="P1500" i="8"/>
  <c r="O1500" i="8"/>
  <c r="N1500" i="8"/>
  <c r="H1500" i="8"/>
  <c r="F1500" i="8"/>
  <c r="S1499" i="8"/>
  <c r="R1499" i="8"/>
  <c r="Q1499" i="8"/>
  <c r="P1499" i="8"/>
  <c r="O1499" i="8"/>
  <c r="N1499" i="8"/>
  <c r="H1499" i="8"/>
  <c r="F1499" i="8"/>
  <c r="S1498" i="8"/>
  <c r="R1498" i="8"/>
  <c r="Q1498" i="8"/>
  <c r="P1498" i="8"/>
  <c r="O1498" i="8"/>
  <c r="N1498" i="8"/>
  <c r="H1498" i="8"/>
  <c r="F1498" i="8"/>
  <c r="S1497" i="8"/>
  <c r="R1497" i="8"/>
  <c r="Q1497" i="8"/>
  <c r="P1497" i="8"/>
  <c r="O1497" i="8"/>
  <c r="N1497" i="8"/>
  <c r="H1497" i="8"/>
  <c r="F1497" i="8"/>
  <c r="S1496" i="8"/>
  <c r="R1496" i="8"/>
  <c r="Q1496" i="8"/>
  <c r="P1496" i="8"/>
  <c r="O1496" i="8"/>
  <c r="N1496" i="8"/>
  <c r="H1496" i="8"/>
  <c r="F1496" i="8"/>
  <c r="S1495" i="8"/>
  <c r="R1495" i="8"/>
  <c r="Q1495" i="8"/>
  <c r="P1495" i="8"/>
  <c r="O1495" i="8"/>
  <c r="N1495" i="8"/>
  <c r="H1495" i="8"/>
  <c r="F1495" i="8"/>
  <c r="S1494" i="8"/>
  <c r="R1494" i="8"/>
  <c r="Q1494" i="8"/>
  <c r="P1494" i="8"/>
  <c r="O1494" i="8"/>
  <c r="N1494" i="8"/>
  <c r="H1494" i="8"/>
  <c r="F1494" i="8"/>
  <c r="S1493" i="8"/>
  <c r="R1493" i="8"/>
  <c r="Q1493" i="8"/>
  <c r="P1493" i="8"/>
  <c r="O1493" i="8"/>
  <c r="N1493" i="8"/>
  <c r="H1493" i="8"/>
  <c r="F1493" i="8"/>
  <c r="S1492" i="8"/>
  <c r="R1492" i="8"/>
  <c r="Q1492" i="8"/>
  <c r="P1492" i="8"/>
  <c r="O1492" i="8"/>
  <c r="N1492" i="8"/>
  <c r="H1492" i="8"/>
  <c r="F1492" i="8"/>
  <c r="S1491" i="8"/>
  <c r="R1491" i="8"/>
  <c r="Q1491" i="8"/>
  <c r="P1491" i="8"/>
  <c r="O1491" i="8"/>
  <c r="N1491" i="8"/>
  <c r="H1491" i="8"/>
  <c r="F1491" i="8"/>
  <c r="S1490" i="8"/>
  <c r="R1490" i="8"/>
  <c r="Q1490" i="8"/>
  <c r="P1490" i="8"/>
  <c r="O1490" i="8"/>
  <c r="N1490" i="8"/>
  <c r="H1490" i="8"/>
  <c r="F1490" i="8"/>
  <c r="S1489" i="8"/>
  <c r="R1489" i="8"/>
  <c r="Q1489" i="8"/>
  <c r="P1489" i="8"/>
  <c r="O1489" i="8"/>
  <c r="N1489" i="8"/>
  <c r="H1489" i="8"/>
  <c r="F1489" i="8"/>
  <c r="S1488" i="8"/>
  <c r="R1488" i="8"/>
  <c r="Q1488" i="8"/>
  <c r="P1488" i="8"/>
  <c r="O1488" i="8"/>
  <c r="H1488" i="8"/>
  <c r="F1488" i="8"/>
  <c r="S1487" i="8"/>
  <c r="R1487" i="8"/>
  <c r="Q1487" i="8"/>
  <c r="P1487" i="8"/>
  <c r="O1487" i="8"/>
  <c r="N1487" i="8"/>
  <c r="H1487" i="8"/>
  <c r="F1487" i="8"/>
  <c r="S1486" i="8"/>
  <c r="R1486" i="8"/>
  <c r="Q1486" i="8"/>
  <c r="P1486" i="8"/>
  <c r="O1486" i="8"/>
  <c r="N1486" i="8"/>
  <c r="H1486" i="8"/>
  <c r="F1486" i="8"/>
  <c r="S1485" i="8"/>
  <c r="R1485" i="8"/>
  <c r="Q1485" i="8"/>
  <c r="P1485" i="8"/>
  <c r="O1485" i="8"/>
  <c r="H1485" i="8"/>
  <c r="F1485" i="8"/>
  <c r="S1484" i="8"/>
  <c r="R1484" i="8"/>
  <c r="Q1484" i="8"/>
  <c r="P1484" i="8"/>
  <c r="O1484" i="8"/>
  <c r="H1484" i="8"/>
  <c r="F1484" i="8"/>
  <c r="S1483" i="8"/>
  <c r="R1483" i="8"/>
  <c r="Q1483" i="8"/>
  <c r="P1483" i="8"/>
  <c r="O1483" i="8"/>
  <c r="N1483" i="8"/>
  <c r="H1483" i="8"/>
  <c r="F1483" i="8"/>
  <c r="S1482" i="8"/>
  <c r="R1482" i="8"/>
  <c r="Q1482" i="8"/>
  <c r="P1482" i="8"/>
  <c r="O1482" i="8"/>
  <c r="H1482" i="8"/>
  <c r="F1482" i="8"/>
  <c r="S1481" i="8"/>
  <c r="R1481" i="8"/>
  <c r="Q1481" i="8"/>
  <c r="P1481" i="8"/>
  <c r="O1481" i="8"/>
  <c r="N1481" i="8"/>
  <c r="H1481" i="8"/>
  <c r="F1481" i="8"/>
  <c r="S1480" i="8"/>
  <c r="R1480" i="8"/>
  <c r="Q1480" i="8"/>
  <c r="P1480" i="8"/>
  <c r="O1480" i="8"/>
  <c r="N1480" i="8"/>
  <c r="H1480" i="8"/>
  <c r="F1480" i="8"/>
  <c r="S1479" i="8"/>
  <c r="R1479" i="8"/>
  <c r="Q1479" i="8"/>
  <c r="P1479" i="8"/>
  <c r="O1479" i="8"/>
  <c r="N1479" i="8"/>
  <c r="H1479" i="8"/>
  <c r="F1479" i="8"/>
  <c r="S1478" i="8"/>
  <c r="R1478" i="8"/>
  <c r="Q1478" i="8"/>
  <c r="P1478" i="8"/>
  <c r="O1478" i="8"/>
  <c r="N1478" i="8"/>
  <c r="H1478" i="8"/>
  <c r="F1478" i="8"/>
  <c r="S1477" i="8"/>
  <c r="R1477" i="8"/>
  <c r="Q1477" i="8"/>
  <c r="P1477" i="8"/>
  <c r="O1477" i="8"/>
  <c r="N1477" i="8"/>
  <c r="H1477" i="8"/>
  <c r="F1477" i="8"/>
  <c r="S1476" i="8"/>
  <c r="R1476" i="8"/>
  <c r="Q1476" i="8"/>
  <c r="P1476" i="8"/>
  <c r="O1476" i="8"/>
  <c r="N1476" i="8"/>
  <c r="H1476" i="8"/>
  <c r="F1476" i="8"/>
  <c r="S1475" i="8"/>
  <c r="R1475" i="8"/>
  <c r="Q1475" i="8"/>
  <c r="P1475" i="8"/>
  <c r="O1475" i="8"/>
  <c r="N1475" i="8"/>
  <c r="H1475" i="8"/>
  <c r="F1475" i="8"/>
  <c r="S1474" i="8"/>
  <c r="R1474" i="8"/>
  <c r="Q1474" i="8"/>
  <c r="P1474" i="8"/>
  <c r="O1474" i="8"/>
  <c r="N1474" i="8"/>
  <c r="H1474" i="8"/>
  <c r="F1474" i="8"/>
  <c r="S1473" i="8"/>
  <c r="R1473" i="8"/>
  <c r="Q1473" i="8"/>
  <c r="P1473" i="8"/>
  <c r="O1473" i="8"/>
  <c r="N1473" i="8"/>
  <c r="H1473" i="8"/>
  <c r="F1473" i="8"/>
  <c r="S1472" i="8"/>
  <c r="R1472" i="8"/>
  <c r="Q1472" i="8"/>
  <c r="P1472" i="8"/>
  <c r="O1472" i="8"/>
  <c r="N1472" i="8"/>
  <c r="H1472" i="8"/>
  <c r="F1472" i="8"/>
  <c r="S1471" i="8"/>
  <c r="R1471" i="8"/>
  <c r="Q1471" i="8"/>
  <c r="P1471" i="8"/>
  <c r="O1471" i="8"/>
  <c r="N1471" i="8"/>
  <c r="H1471" i="8"/>
  <c r="F1471" i="8"/>
  <c r="S1470" i="8"/>
  <c r="R1470" i="8"/>
  <c r="Q1470" i="8"/>
  <c r="P1470" i="8"/>
  <c r="O1470" i="8"/>
  <c r="N1470" i="8"/>
  <c r="H1470" i="8"/>
  <c r="F1470" i="8"/>
  <c r="S1469" i="8"/>
  <c r="R1469" i="8"/>
  <c r="Q1469" i="8"/>
  <c r="P1469" i="8"/>
  <c r="O1469" i="8"/>
  <c r="N1469" i="8"/>
  <c r="H1469" i="8"/>
  <c r="F1469" i="8"/>
  <c r="S1468" i="8"/>
  <c r="R1468" i="8"/>
  <c r="Q1468" i="8"/>
  <c r="P1468" i="8"/>
  <c r="O1468" i="8"/>
  <c r="N1468" i="8"/>
  <c r="H1468" i="8"/>
  <c r="F1468" i="8"/>
  <c r="S1467" i="8"/>
  <c r="R1467" i="8"/>
  <c r="Q1467" i="8"/>
  <c r="P1467" i="8"/>
  <c r="O1467" i="8"/>
  <c r="H1467" i="8"/>
  <c r="F1467" i="8"/>
  <c r="S1466" i="8"/>
  <c r="R1466" i="8"/>
  <c r="Q1466" i="8"/>
  <c r="P1466" i="8"/>
  <c r="O1466" i="8"/>
  <c r="N1466" i="8"/>
  <c r="H1466" i="8"/>
  <c r="F1466" i="8"/>
  <c r="S1465" i="8"/>
  <c r="R1465" i="8"/>
  <c r="Q1465" i="8"/>
  <c r="P1465" i="8"/>
  <c r="O1465" i="8"/>
  <c r="N1465" i="8"/>
  <c r="H1465" i="8"/>
  <c r="F1465" i="8"/>
  <c r="S1464" i="8"/>
  <c r="R1464" i="8"/>
  <c r="Q1464" i="8"/>
  <c r="P1464" i="8"/>
  <c r="O1464" i="8"/>
  <c r="N1464" i="8"/>
  <c r="H1464" i="8"/>
  <c r="F1464" i="8"/>
  <c r="S1463" i="8"/>
  <c r="R1463" i="8"/>
  <c r="Q1463" i="8"/>
  <c r="P1463" i="8"/>
  <c r="O1463" i="8"/>
  <c r="N1463" i="8"/>
  <c r="H1463" i="8"/>
  <c r="F1463" i="8"/>
  <c r="S1462" i="8"/>
  <c r="R1462" i="8"/>
  <c r="Q1462" i="8"/>
  <c r="P1462" i="8"/>
  <c r="O1462" i="8"/>
  <c r="N1462" i="8"/>
  <c r="H1462" i="8"/>
  <c r="F1462" i="8"/>
  <c r="S1461" i="8"/>
  <c r="R1461" i="8"/>
  <c r="Q1461" i="8"/>
  <c r="P1461" i="8"/>
  <c r="O1461" i="8"/>
  <c r="H1461" i="8"/>
  <c r="F1461" i="8"/>
  <c r="S1460" i="8"/>
  <c r="R1460" i="8"/>
  <c r="Q1460" i="8"/>
  <c r="P1460" i="8"/>
  <c r="O1460" i="8"/>
  <c r="N1460" i="8"/>
  <c r="H1460" i="8"/>
  <c r="F1460" i="8"/>
  <c r="S1459" i="8"/>
  <c r="R1459" i="8"/>
  <c r="Q1459" i="8"/>
  <c r="P1459" i="8"/>
  <c r="O1459" i="8"/>
  <c r="N1459" i="8"/>
  <c r="H1459" i="8"/>
  <c r="F1459" i="8"/>
  <c r="S1458" i="8"/>
  <c r="R1458" i="8"/>
  <c r="Q1458" i="8"/>
  <c r="P1458" i="8"/>
  <c r="O1458" i="8"/>
  <c r="N1458" i="8"/>
  <c r="H1458" i="8"/>
  <c r="F1458" i="8"/>
  <c r="S1457" i="8"/>
  <c r="R1457" i="8"/>
  <c r="Q1457" i="8"/>
  <c r="P1457" i="8"/>
  <c r="O1457" i="8"/>
  <c r="N1457" i="8"/>
  <c r="H1457" i="8"/>
  <c r="F1457" i="8"/>
  <c r="S1456" i="8"/>
  <c r="R1456" i="8"/>
  <c r="Q1456" i="8"/>
  <c r="P1456" i="8"/>
  <c r="O1456" i="8"/>
  <c r="N1456" i="8"/>
  <c r="H1456" i="8"/>
  <c r="F1456" i="8"/>
  <c r="S1455" i="8"/>
  <c r="R1455" i="8"/>
  <c r="Q1455" i="8"/>
  <c r="P1455" i="8"/>
  <c r="O1455" i="8"/>
  <c r="H1455" i="8"/>
  <c r="F1455" i="8"/>
  <c r="S1454" i="8"/>
  <c r="R1454" i="8"/>
  <c r="Q1454" i="8"/>
  <c r="P1454" i="8"/>
  <c r="O1454" i="8"/>
  <c r="N1454" i="8"/>
  <c r="H1454" i="8"/>
  <c r="F1454" i="8"/>
  <c r="S1453" i="8"/>
  <c r="R1453" i="8"/>
  <c r="Q1453" i="8"/>
  <c r="P1453" i="8"/>
  <c r="O1453" i="8"/>
  <c r="H1453" i="8"/>
  <c r="F1453" i="8"/>
  <c r="S1452" i="8"/>
  <c r="R1452" i="8"/>
  <c r="Q1452" i="8"/>
  <c r="P1452" i="8"/>
  <c r="O1452" i="8"/>
  <c r="N1452" i="8"/>
  <c r="H1452" i="8"/>
  <c r="F1452" i="8"/>
  <c r="S1451" i="8"/>
  <c r="R1451" i="8"/>
  <c r="Q1451" i="8"/>
  <c r="P1451" i="8"/>
  <c r="O1451" i="8"/>
  <c r="N1451" i="8"/>
  <c r="H1451" i="8"/>
  <c r="F1451" i="8"/>
  <c r="S1450" i="8"/>
  <c r="R1450" i="8"/>
  <c r="Q1450" i="8"/>
  <c r="P1450" i="8"/>
  <c r="O1450" i="8"/>
  <c r="N1450" i="8"/>
  <c r="H1450" i="8"/>
  <c r="F1450" i="8"/>
  <c r="S1449" i="8"/>
  <c r="R1449" i="8"/>
  <c r="Q1449" i="8"/>
  <c r="P1449" i="8"/>
  <c r="O1449" i="8"/>
  <c r="N1449" i="8"/>
  <c r="H1449" i="8"/>
  <c r="F1449" i="8"/>
  <c r="S1448" i="8"/>
  <c r="R1448" i="8"/>
  <c r="Q1448" i="8"/>
  <c r="P1448" i="8"/>
  <c r="O1448" i="8"/>
  <c r="N1448" i="8"/>
  <c r="H1448" i="8"/>
  <c r="F1448" i="8"/>
  <c r="S1447" i="8"/>
  <c r="R1447" i="8"/>
  <c r="Q1447" i="8"/>
  <c r="P1447" i="8"/>
  <c r="O1447" i="8"/>
  <c r="H1447" i="8"/>
  <c r="F1447" i="8"/>
  <c r="S1446" i="8"/>
  <c r="R1446" i="8"/>
  <c r="Q1446" i="8"/>
  <c r="P1446" i="8"/>
  <c r="O1446" i="8"/>
  <c r="N1446" i="8"/>
  <c r="H1446" i="8"/>
  <c r="F1446" i="8"/>
  <c r="S1445" i="8"/>
  <c r="R1445" i="8"/>
  <c r="Q1445" i="8"/>
  <c r="P1445" i="8"/>
  <c r="O1445" i="8"/>
  <c r="N1445" i="8"/>
  <c r="H1445" i="8"/>
  <c r="F1445" i="8"/>
  <c r="S1444" i="8"/>
  <c r="R1444" i="8"/>
  <c r="Q1444" i="8"/>
  <c r="P1444" i="8"/>
  <c r="O1444" i="8"/>
  <c r="N1444" i="8"/>
  <c r="H1444" i="8"/>
  <c r="F1444" i="8"/>
  <c r="S1443" i="8"/>
  <c r="R1443" i="8"/>
  <c r="Q1443" i="8"/>
  <c r="P1443" i="8"/>
  <c r="O1443" i="8"/>
  <c r="N1443" i="8"/>
  <c r="H1443" i="8"/>
  <c r="F1443" i="8"/>
  <c r="S1442" i="8"/>
  <c r="R1442" i="8"/>
  <c r="Q1442" i="8"/>
  <c r="P1442" i="8"/>
  <c r="O1442" i="8"/>
  <c r="N1442" i="8"/>
  <c r="H1442" i="8"/>
  <c r="F1442" i="8"/>
  <c r="S1441" i="8"/>
  <c r="R1441" i="8"/>
  <c r="Q1441" i="8"/>
  <c r="P1441" i="8"/>
  <c r="O1441" i="8"/>
  <c r="H1441" i="8"/>
  <c r="F1441" i="8"/>
  <c r="S1440" i="8"/>
  <c r="R1440" i="8"/>
  <c r="Q1440" i="8"/>
  <c r="P1440" i="8"/>
  <c r="O1440" i="8"/>
  <c r="N1440" i="8"/>
  <c r="H1440" i="8"/>
  <c r="F1440" i="8"/>
  <c r="S1439" i="8"/>
  <c r="R1439" i="8"/>
  <c r="Q1439" i="8"/>
  <c r="P1439" i="8"/>
  <c r="O1439" i="8"/>
  <c r="N1439" i="8"/>
  <c r="H1439" i="8"/>
  <c r="F1439" i="8"/>
  <c r="S1438" i="8"/>
  <c r="R1438" i="8"/>
  <c r="Q1438" i="8"/>
  <c r="P1438" i="8"/>
  <c r="O1438" i="8"/>
  <c r="N1438" i="8"/>
  <c r="H1438" i="8"/>
  <c r="F1438" i="8"/>
  <c r="S1437" i="8"/>
  <c r="R1437" i="8"/>
  <c r="Q1437" i="8"/>
  <c r="P1437" i="8"/>
  <c r="O1437" i="8"/>
  <c r="N1437" i="8"/>
  <c r="H1437" i="8"/>
  <c r="F1437" i="8"/>
  <c r="S1436" i="8"/>
  <c r="R1436" i="8"/>
  <c r="Q1436" i="8"/>
  <c r="P1436" i="8"/>
  <c r="O1436" i="8"/>
  <c r="N1436" i="8"/>
  <c r="H1436" i="8"/>
  <c r="F1436" i="8"/>
  <c r="S1435" i="8"/>
  <c r="R1435" i="8"/>
  <c r="Q1435" i="8"/>
  <c r="P1435" i="8"/>
  <c r="O1435" i="8"/>
  <c r="N1435" i="8"/>
  <c r="H1435" i="8"/>
  <c r="F1435" i="8"/>
  <c r="S1434" i="8"/>
  <c r="R1434" i="8"/>
  <c r="Q1434" i="8"/>
  <c r="P1434" i="8"/>
  <c r="O1434" i="8"/>
  <c r="H1434" i="8"/>
  <c r="F1434" i="8"/>
  <c r="S1433" i="8"/>
  <c r="R1433" i="8"/>
  <c r="Q1433" i="8"/>
  <c r="P1433" i="8"/>
  <c r="O1433" i="8"/>
  <c r="N1433" i="8"/>
  <c r="H1433" i="8"/>
  <c r="F1433" i="8"/>
  <c r="S1432" i="8"/>
  <c r="R1432" i="8"/>
  <c r="Q1432" i="8"/>
  <c r="P1432" i="8"/>
  <c r="O1432" i="8"/>
  <c r="N1432" i="8"/>
  <c r="H1432" i="8"/>
  <c r="F1432" i="8"/>
  <c r="S1431" i="8"/>
  <c r="R1431" i="8"/>
  <c r="Q1431" i="8"/>
  <c r="P1431" i="8"/>
  <c r="O1431" i="8"/>
  <c r="N1431" i="8"/>
  <c r="H1431" i="8"/>
  <c r="F1431" i="8"/>
  <c r="S1430" i="8"/>
  <c r="R1430" i="8"/>
  <c r="Q1430" i="8"/>
  <c r="P1430" i="8"/>
  <c r="O1430" i="8"/>
  <c r="N1430" i="8"/>
  <c r="H1430" i="8"/>
  <c r="F1430" i="8"/>
  <c r="S1429" i="8"/>
  <c r="R1429" i="8"/>
  <c r="Q1429" i="8"/>
  <c r="P1429" i="8"/>
  <c r="O1429" i="8"/>
  <c r="H1429" i="8"/>
  <c r="F1429" i="8"/>
  <c r="S1428" i="8"/>
  <c r="R1428" i="8"/>
  <c r="Q1428" i="8"/>
  <c r="P1428" i="8"/>
  <c r="O1428" i="8"/>
  <c r="N1428" i="8"/>
  <c r="H1428" i="8"/>
  <c r="F1428" i="8"/>
  <c r="S1427" i="8"/>
  <c r="R1427" i="8"/>
  <c r="Q1427" i="8"/>
  <c r="P1427" i="8"/>
  <c r="O1427" i="8"/>
  <c r="N1427" i="8"/>
  <c r="H1427" i="8"/>
  <c r="F1427" i="8"/>
  <c r="S1426" i="8"/>
  <c r="R1426" i="8"/>
  <c r="Q1426" i="8"/>
  <c r="P1426" i="8"/>
  <c r="O1426" i="8"/>
  <c r="N1426" i="8"/>
  <c r="H1426" i="8"/>
  <c r="F1426" i="8"/>
  <c r="S1425" i="8"/>
  <c r="R1425" i="8"/>
  <c r="Q1425" i="8"/>
  <c r="P1425" i="8"/>
  <c r="O1425" i="8"/>
  <c r="N1425" i="8"/>
  <c r="H1425" i="8"/>
  <c r="F1425" i="8"/>
  <c r="S1424" i="8"/>
  <c r="R1424" i="8"/>
  <c r="Q1424" i="8"/>
  <c r="P1424" i="8"/>
  <c r="O1424" i="8"/>
  <c r="H1424" i="8"/>
  <c r="F1424" i="8"/>
  <c r="S1423" i="8"/>
  <c r="R1423" i="8"/>
  <c r="Q1423" i="8"/>
  <c r="P1423" i="8"/>
  <c r="O1423" i="8"/>
  <c r="H1423" i="8"/>
  <c r="F1423" i="8"/>
  <c r="S1422" i="8"/>
  <c r="R1422" i="8"/>
  <c r="Q1422" i="8"/>
  <c r="P1422" i="8"/>
  <c r="O1422" i="8"/>
  <c r="N1422" i="8"/>
  <c r="H1422" i="8"/>
  <c r="F1422" i="8"/>
  <c r="S1421" i="8"/>
  <c r="R1421" i="8"/>
  <c r="Q1421" i="8"/>
  <c r="P1421" i="8"/>
  <c r="O1421" i="8"/>
  <c r="N1421" i="8"/>
  <c r="H1421" i="8"/>
  <c r="F1421" i="8"/>
  <c r="S1420" i="8"/>
  <c r="R1420" i="8"/>
  <c r="Q1420" i="8"/>
  <c r="P1420" i="8"/>
  <c r="O1420" i="8"/>
  <c r="N1420" i="8"/>
  <c r="H1420" i="8"/>
  <c r="F1420" i="8"/>
  <c r="S1419" i="8"/>
  <c r="R1419" i="8"/>
  <c r="Q1419" i="8"/>
  <c r="P1419" i="8"/>
  <c r="O1419" i="8"/>
  <c r="N1419" i="8"/>
  <c r="H1419" i="8"/>
  <c r="F1419" i="8"/>
  <c r="S1418" i="8"/>
  <c r="R1418" i="8"/>
  <c r="Q1418" i="8"/>
  <c r="P1418" i="8"/>
  <c r="O1418" i="8"/>
  <c r="N1418" i="8"/>
  <c r="H1418" i="8"/>
  <c r="F1418" i="8"/>
  <c r="S1417" i="8"/>
  <c r="R1417" i="8"/>
  <c r="Q1417" i="8"/>
  <c r="P1417" i="8"/>
  <c r="O1417" i="8"/>
  <c r="N1417" i="8"/>
  <c r="H1417" i="8"/>
  <c r="F1417" i="8"/>
  <c r="S1416" i="8"/>
  <c r="R1416" i="8"/>
  <c r="Q1416" i="8"/>
  <c r="P1416" i="8"/>
  <c r="O1416" i="8"/>
  <c r="N1416" i="8"/>
  <c r="H1416" i="8"/>
  <c r="F1416" i="8"/>
  <c r="S1415" i="8"/>
  <c r="R1415" i="8"/>
  <c r="Q1415" i="8"/>
  <c r="P1415" i="8"/>
  <c r="O1415" i="8"/>
  <c r="H1415" i="8"/>
  <c r="F1415" i="8"/>
  <c r="S1414" i="8"/>
  <c r="R1414" i="8"/>
  <c r="Q1414" i="8"/>
  <c r="P1414" i="8"/>
  <c r="O1414" i="8"/>
  <c r="N1414" i="8"/>
  <c r="H1414" i="8"/>
  <c r="F1414" i="8"/>
  <c r="S1413" i="8"/>
  <c r="R1413" i="8"/>
  <c r="Q1413" i="8"/>
  <c r="P1413" i="8"/>
  <c r="O1413" i="8"/>
  <c r="N1413" i="8"/>
  <c r="H1413" i="8"/>
  <c r="F1413" i="8"/>
  <c r="S1412" i="8"/>
  <c r="R1412" i="8"/>
  <c r="Q1412" i="8"/>
  <c r="P1412" i="8"/>
  <c r="O1412" i="8"/>
  <c r="N1412" i="8"/>
  <c r="H1412" i="8"/>
  <c r="F1412" i="8"/>
  <c r="S1411" i="8"/>
  <c r="R1411" i="8"/>
  <c r="Q1411" i="8"/>
  <c r="P1411" i="8"/>
  <c r="O1411" i="8"/>
  <c r="N1411" i="8"/>
  <c r="H1411" i="8"/>
  <c r="F1411" i="8"/>
  <c r="S1410" i="8"/>
  <c r="R1410" i="8"/>
  <c r="Q1410" i="8"/>
  <c r="P1410" i="8"/>
  <c r="O1410" i="8"/>
  <c r="N1410" i="8"/>
  <c r="H1410" i="8"/>
  <c r="F1410" i="8"/>
  <c r="S1409" i="8"/>
  <c r="R1409" i="8"/>
  <c r="Q1409" i="8"/>
  <c r="P1409" i="8"/>
  <c r="O1409" i="8"/>
  <c r="N1409" i="8"/>
  <c r="H1409" i="8"/>
  <c r="F1409" i="8"/>
  <c r="S1408" i="8"/>
  <c r="R1408" i="8"/>
  <c r="Q1408" i="8"/>
  <c r="P1408" i="8"/>
  <c r="O1408" i="8"/>
  <c r="N1408" i="8"/>
  <c r="H1408" i="8"/>
  <c r="F1408" i="8"/>
  <c r="S1407" i="8"/>
  <c r="R1407" i="8"/>
  <c r="Q1407" i="8"/>
  <c r="P1407" i="8"/>
  <c r="O1407" i="8"/>
  <c r="N1407" i="8"/>
  <c r="H1407" i="8"/>
  <c r="F1407" i="8"/>
  <c r="S1406" i="8"/>
  <c r="R1406" i="8"/>
  <c r="Q1406" i="8"/>
  <c r="P1406" i="8"/>
  <c r="O1406" i="8"/>
  <c r="N1406" i="8"/>
  <c r="H1406" i="8"/>
  <c r="F1406" i="8"/>
  <c r="S1405" i="8"/>
  <c r="R1405" i="8"/>
  <c r="Q1405" i="8"/>
  <c r="P1405" i="8"/>
  <c r="O1405" i="8"/>
  <c r="N1405" i="8"/>
  <c r="H1405" i="8"/>
  <c r="F1405" i="8"/>
  <c r="S1404" i="8"/>
  <c r="R1404" i="8"/>
  <c r="Q1404" i="8"/>
  <c r="P1404" i="8"/>
  <c r="O1404" i="8"/>
  <c r="H1404" i="8"/>
  <c r="F1404" i="8"/>
  <c r="S1403" i="8"/>
  <c r="R1403" i="8"/>
  <c r="Q1403" i="8"/>
  <c r="P1403" i="8"/>
  <c r="O1403" i="8"/>
  <c r="N1403" i="8"/>
  <c r="H1403" i="8"/>
  <c r="F1403" i="8"/>
  <c r="S1402" i="8"/>
  <c r="R1402" i="8"/>
  <c r="Q1402" i="8"/>
  <c r="P1402" i="8"/>
  <c r="O1402" i="8"/>
  <c r="N1402" i="8"/>
  <c r="H1402" i="8"/>
  <c r="F1402" i="8"/>
  <c r="S1401" i="8"/>
  <c r="R1401" i="8"/>
  <c r="Q1401" i="8"/>
  <c r="P1401" i="8"/>
  <c r="O1401" i="8"/>
  <c r="N1401" i="8"/>
  <c r="H1401" i="8"/>
  <c r="F1401" i="8"/>
  <c r="S1400" i="8"/>
  <c r="R1400" i="8"/>
  <c r="Q1400" i="8"/>
  <c r="P1400" i="8"/>
  <c r="O1400" i="8"/>
  <c r="N1400" i="8"/>
  <c r="H1400" i="8"/>
  <c r="F1400" i="8"/>
  <c r="S1399" i="8"/>
  <c r="R1399" i="8"/>
  <c r="Q1399" i="8"/>
  <c r="P1399" i="8"/>
  <c r="O1399" i="8"/>
  <c r="N1399" i="8"/>
  <c r="H1399" i="8"/>
  <c r="F1399" i="8"/>
  <c r="S1398" i="8"/>
  <c r="R1398" i="8"/>
  <c r="Q1398" i="8"/>
  <c r="P1398" i="8"/>
  <c r="O1398" i="8"/>
  <c r="N1398" i="8"/>
  <c r="H1398" i="8"/>
  <c r="F1398" i="8"/>
  <c r="S1397" i="8"/>
  <c r="R1397" i="8"/>
  <c r="Q1397" i="8"/>
  <c r="P1397" i="8"/>
  <c r="O1397" i="8"/>
  <c r="N1397" i="8"/>
  <c r="H1397" i="8"/>
  <c r="F1397" i="8"/>
  <c r="S1396" i="8"/>
  <c r="R1396" i="8"/>
  <c r="Q1396" i="8"/>
  <c r="P1396" i="8"/>
  <c r="O1396" i="8"/>
  <c r="N1396" i="8"/>
  <c r="H1396" i="8"/>
  <c r="F1396" i="8"/>
  <c r="S1395" i="8"/>
  <c r="R1395" i="8"/>
  <c r="Q1395" i="8"/>
  <c r="P1395" i="8"/>
  <c r="O1395" i="8"/>
  <c r="N1395" i="8"/>
  <c r="H1395" i="8"/>
  <c r="F1395" i="8"/>
  <c r="S1394" i="8"/>
  <c r="R1394" i="8"/>
  <c r="Q1394" i="8"/>
  <c r="P1394" i="8"/>
  <c r="O1394" i="8"/>
  <c r="N1394" i="8"/>
  <c r="H1394" i="8"/>
  <c r="F1394" i="8"/>
  <c r="S1393" i="8"/>
  <c r="R1393" i="8"/>
  <c r="Q1393" i="8"/>
  <c r="P1393" i="8"/>
  <c r="O1393" i="8"/>
  <c r="N1393" i="8"/>
  <c r="H1393" i="8"/>
  <c r="F1393" i="8"/>
  <c r="S1392" i="8"/>
  <c r="R1392" i="8"/>
  <c r="Q1392" i="8"/>
  <c r="P1392" i="8"/>
  <c r="O1392" i="8"/>
  <c r="N1392" i="8"/>
  <c r="H1392" i="8"/>
  <c r="F1392" i="8"/>
  <c r="S1391" i="8"/>
  <c r="R1391" i="8"/>
  <c r="Q1391" i="8"/>
  <c r="P1391" i="8"/>
  <c r="O1391" i="8"/>
  <c r="N1391" i="8"/>
  <c r="H1391" i="8"/>
  <c r="F1391" i="8"/>
  <c r="S1390" i="8"/>
  <c r="R1390" i="8"/>
  <c r="Q1390" i="8"/>
  <c r="P1390" i="8"/>
  <c r="O1390" i="8"/>
  <c r="N1390" i="8"/>
  <c r="H1390" i="8"/>
  <c r="F1390" i="8"/>
  <c r="S1389" i="8"/>
  <c r="R1389" i="8"/>
  <c r="Q1389" i="8"/>
  <c r="P1389" i="8"/>
  <c r="O1389" i="8"/>
  <c r="N1389" i="8"/>
  <c r="H1389" i="8"/>
  <c r="F1389" i="8"/>
  <c r="S1388" i="8"/>
  <c r="R1388" i="8"/>
  <c r="Q1388" i="8"/>
  <c r="P1388" i="8"/>
  <c r="O1388" i="8"/>
  <c r="N1388" i="8"/>
  <c r="H1388" i="8"/>
  <c r="F1388" i="8"/>
  <c r="S1387" i="8"/>
  <c r="R1387" i="8"/>
  <c r="Q1387" i="8"/>
  <c r="P1387" i="8"/>
  <c r="O1387" i="8"/>
  <c r="H1387" i="8"/>
  <c r="F1387" i="8"/>
  <c r="S1386" i="8"/>
  <c r="R1386" i="8"/>
  <c r="Q1386" i="8"/>
  <c r="P1386" i="8"/>
  <c r="O1386" i="8"/>
  <c r="H1386" i="8"/>
  <c r="F1386" i="8"/>
  <c r="S1385" i="8"/>
  <c r="R1385" i="8"/>
  <c r="Q1385" i="8"/>
  <c r="P1385" i="8"/>
  <c r="O1385" i="8"/>
  <c r="H1385" i="8"/>
  <c r="F1385" i="8"/>
  <c r="S1384" i="8"/>
  <c r="R1384" i="8"/>
  <c r="Q1384" i="8"/>
  <c r="P1384" i="8"/>
  <c r="O1384" i="8"/>
  <c r="N1384" i="8"/>
  <c r="H1384" i="8"/>
  <c r="F1384" i="8"/>
  <c r="S1383" i="8"/>
  <c r="R1383" i="8"/>
  <c r="Q1383" i="8"/>
  <c r="P1383" i="8"/>
  <c r="O1383" i="8"/>
  <c r="N1383" i="8"/>
  <c r="H1383" i="8"/>
  <c r="F1383" i="8"/>
  <c r="S1382" i="8"/>
  <c r="R1382" i="8"/>
  <c r="Q1382" i="8"/>
  <c r="P1382" i="8"/>
  <c r="O1382" i="8"/>
  <c r="N1382" i="8"/>
  <c r="H1382" i="8"/>
  <c r="F1382" i="8"/>
  <c r="S1381" i="8"/>
  <c r="R1381" i="8"/>
  <c r="Q1381" i="8"/>
  <c r="P1381" i="8"/>
  <c r="O1381" i="8"/>
  <c r="N1381" i="8"/>
  <c r="H1381" i="8"/>
  <c r="F1381" i="8"/>
  <c r="S1380" i="8"/>
  <c r="R1380" i="8"/>
  <c r="Q1380" i="8"/>
  <c r="P1380" i="8"/>
  <c r="O1380" i="8"/>
  <c r="N1380" i="8"/>
  <c r="H1380" i="8"/>
  <c r="F1380" i="8"/>
  <c r="S1379" i="8"/>
  <c r="R1379" i="8"/>
  <c r="Q1379" i="8"/>
  <c r="P1379" i="8"/>
  <c r="O1379" i="8"/>
  <c r="N1379" i="8"/>
  <c r="H1379" i="8"/>
  <c r="F1379" i="8"/>
  <c r="S1378" i="8"/>
  <c r="R1378" i="8"/>
  <c r="Q1378" i="8"/>
  <c r="P1378" i="8"/>
  <c r="O1378" i="8"/>
  <c r="N1378" i="8"/>
  <c r="H1378" i="8"/>
  <c r="F1378" i="8"/>
  <c r="S1377" i="8"/>
  <c r="R1377" i="8"/>
  <c r="Q1377" i="8"/>
  <c r="P1377" i="8"/>
  <c r="O1377" i="8"/>
  <c r="H1377" i="8"/>
  <c r="F1377" i="8"/>
  <c r="S1376" i="8"/>
  <c r="R1376" i="8"/>
  <c r="Q1376" i="8"/>
  <c r="P1376" i="8"/>
  <c r="O1376" i="8"/>
  <c r="N1376" i="8"/>
  <c r="H1376" i="8"/>
  <c r="F1376" i="8"/>
  <c r="S1375" i="8"/>
  <c r="R1375" i="8"/>
  <c r="Q1375" i="8"/>
  <c r="P1375" i="8"/>
  <c r="O1375" i="8"/>
  <c r="H1375" i="8"/>
  <c r="F1375" i="8"/>
  <c r="S1374" i="8"/>
  <c r="R1374" i="8"/>
  <c r="Q1374" i="8"/>
  <c r="P1374" i="8"/>
  <c r="O1374" i="8"/>
  <c r="N1374" i="8"/>
  <c r="H1374" i="8"/>
  <c r="F1374" i="8"/>
  <c r="S1373" i="8"/>
  <c r="R1373" i="8"/>
  <c r="Q1373" i="8"/>
  <c r="P1373" i="8"/>
  <c r="O1373" i="8"/>
  <c r="N1373" i="8"/>
  <c r="H1373" i="8"/>
  <c r="F1373" i="8"/>
  <c r="S1372" i="8"/>
  <c r="R1372" i="8"/>
  <c r="Q1372" i="8"/>
  <c r="P1372" i="8"/>
  <c r="O1372" i="8"/>
  <c r="N1372" i="8"/>
  <c r="H1372" i="8"/>
  <c r="F1372" i="8"/>
  <c r="S1371" i="8"/>
  <c r="R1371" i="8"/>
  <c r="Q1371" i="8"/>
  <c r="P1371" i="8"/>
  <c r="O1371" i="8"/>
  <c r="N1371" i="8"/>
  <c r="H1371" i="8"/>
  <c r="F1371" i="8"/>
  <c r="S1370" i="8"/>
  <c r="R1370" i="8"/>
  <c r="Q1370" i="8"/>
  <c r="P1370" i="8"/>
  <c r="O1370" i="8"/>
  <c r="N1370" i="8"/>
  <c r="H1370" i="8"/>
  <c r="F1370" i="8"/>
  <c r="S1369" i="8"/>
  <c r="R1369" i="8"/>
  <c r="Q1369" i="8"/>
  <c r="P1369" i="8"/>
  <c r="O1369" i="8"/>
  <c r="N1369" i="8"/>
  <c r="H1369" i="8"/>
  <c r="F1369" i="8"/>
  <c r="S1368" i="8"/>
  <c r="R1368" i="8"/>
  <c r="Q1368" i="8"/>
  <c r="P1368" i="8"/>
  <c r="O1368" i="8"/>
  <c r="N1368" i="8"/>
  <c r="H1368" i="8"/>
  <c r="F1368" i="8"/>
  <c r="S1367" i="8"/>
  <c r="R1367" i="8"/>
  <c r="Q1367" i="8"/>
  <c r="P1367" i="8"/>
  <c r="O1367" i="8"/>
  <c r="N1367" i="8"/>
  <c r="H1367" i="8"/>
  <c r="F1367" i="8"/>
  <c r="S1366" i="8"/>
  <c r="R1366" i="8"/>
  <c r="Q1366" i="8"/>
  <c r="P1366" i="8"/>
  <c r="O1366" i="8"/>
  <c r="H1366" i="8"/>
  <c r="F1366" i="8"/>
  <c r="S1365" i="8"/>
  <c r="R1365" i="8"/>
  <c r="Q1365" i="8"/>
  <c r="P1365" i="8"/>
  <c r="O1365" i="8"/>
  <c r="N1365" i="8"/>
  <c r="H1365" i="8"/>
  <c r="F1365" i="8"/>
  <c r="S1364" i="8"/>
  <c r="R1364" i="8"/>
  <c r="Q1364" i="8"/>
  <c r="P1364" i="8"/>
  <c r="O1364" i="8"/>
  <c r="N1364" i="8"/>
  <c r="H1364" i="8"/>
  <c r="F1364" i="8"/>
  <c r="S1363" i="8"/>
  <c r="R1363" i="8"/>
  <c r="Q1363" i="8"/>
  <c r="P1363" i="8"/>
  <c r="O1363" i="8"/>
  <c r="H1363" i="8"/>
  <c r="F1363" i="8"/>
  <c r="S1362" i="8"/>
  <c r="R1362" i="8"/>
  <c r="Q1362" i="8"/>
  <c r="P1362" i="8"/>
  <c r="O1362" i="8"/>
  <c r="N1362" i="8"/>
  <c r="H1362" i="8"/>
  <c r="F1362" i="8"/>
  <c r="S1361" i="8"/>
  <c r="R1361" i="8"/>
  <c r="Q1361" i="8"/>
  <c r="P1361" i="8"/>
  <c r="O1361" i="8"/>
  <c r="N1361" i="8"/>
  <c r="H1361" i="8"/>
  <c r="F1361" i="8"/>
  <c r="S1360" i="8"/>
  <c r="R1360" i="8"/>
  <c r="Q1360" i="8"/>
  <c r="P1360" i="8"/>
  <c r="O1360" i="8"/>
  <c r="N1360" i="8"/>
  <c r="H1360" i="8"/>
  <c r="F1360" i="8"/>
  <c r="S1359" i="8"/>
  <c r="R1359" i="8"/>
  <c r="Q1359" i="8"/>
  <c r="P1359" i="8"/>
  <c r="O1359" i="8"/>
  <c r="N1359" i="8"/>
  <c r="H1359" i="8"/>
  <c r="F1359" i="8"/>
  <c r="S1358" i="8"/>
  <c r="R1358" i="8"/>
  <c r="Q1358" i="8"/>
  <c r="P1358" i="8"/>
  <c r="O1358" i="8"/>
  <c r="N1358" i="8"/>
  <c r="H1358" i="8"/>
  <c r="F1358" i="8"/>
  <c r="S1357" i="8"/>
  <c r="R1357" i="8"/>
  <c r="Q1357" i="8"/>
  <c r="P1357" i="8"/>
  <c r="O1357" i="8"/>
  <c r="N1357" i="8"/>
  <c r="H1357" i="8"/>
  <c r="F1357" i="8"/>
  <c r="S1356" i="8"/>
  <c r="R1356" i="8"/>
  <c r="Q1356" i="8"/>
  <c r="P1356" i="8"/>
  <c r="O1356" i="8"/>
  <c r="N1356" i="8"/>
  <c r="H1356" i="8"/>
  <c r="F1356" i="8"/>
  <c r="S1355" i="8"/>
  <c r="R1355" i="8"/>
  <c r="Q1355" i="8"/>
  <c r="P1355" i="8"/>
  <c r="O1355" i="8"/>
  <c r="N1355" i="8"/>
  <c r="H1355" i="8"/>
  <c r="F1355" i="8"/>
  <c r="S1354" i="8"/>
  <c r="R1354" i="8"/>
  <c r="Q1354" i="8"/>
  <c r="P1354" i="8"/>
  <c r="O1354" i="8"/>
  <c r="N1354" i="8"/>
  <c r="H1354" i="8"/>
  <c r="F1354" i="8"/>
  <c r="S1353" i="8"/>
  <c r="R1353" i="8"/>
  <c r="Q1353" i="8"/>
  <c r="P1353" i="8"/>
  <c r="O1353" i="8"/>
  <c r="N1353" i="8"/>
  <c r="H1353" i="8"/>
  <c r="F1353" i="8"/>
  <c r="S1352" i="8"/>
  <c r="R1352" i="8"/>
  <c r="Q1352" i="8"/>
  <c r="P1352" i="8"/>
  <c r="O1352" i="8"/>
  <c r="H1352" i="8"/>
  <c r="F1352" i="8"/>
  <c r="S1351" i="8"/>
  <c r="R1351" i="8"/>
  <c r="Q1351" i="8"/>
  <c r="P1351" i="8"/>
  <c r="O1351" i="8"/>
  <c r="N1351" i="8"/>
  <c r="H1351" i="8"/>
  <c r="F1351" i="8"/>
  <c r="S1350" i="8"/>
  <c r="R1350" i="8"/>
  <c r="Q1350" i="8"/>
  <c r="P1350" i="8"/>
  <c r="O1350" i="8"/>
  <c r="N1350" i="8"/>
  <c r="H1350" i="8"/>
  <c r="F1350" i="8"/>
  <c r="S1349" i="8"/>
  <c r="R1349" i="8"/>
  <c r="Q1349" i="8"/>
  <c r="P1349" i="8"/>
  <c r="O1349" i="8"/>
  <c r="N1349" i="8"/>
  <c r="H1349" i="8"/>
  <c r="F1349" i="8"/>
  <c r="S1348" i="8"/>
  <c r="R1348" i="8"/>
  <c r="Q1348" i="8"/>
  <c r="P1348" i="8"/>
  <c r="O1348" i="8"/>
  <c r="N1348" i="8"/>
  <c r="H1348" i="8"/>
  <c r="F1348" i="8"/>
  <c r="S1347" i="8"/>
  <c r="R1347" i="8"/>
  <c r="Q1347" i="8"/>
  <c r="P1347" i="8"/>
  <c r="O1347" i="8"/>
  <c r="N1347" i="8"/>
  <c r="H1347" i="8"/>
  <c r="F1347" i="8"/>
  <c r="S1346" i="8"/>
  <c r="R1346" i="8"/>
  <c r="Q1346" i="8"/>
  <c r="P1346" i="8"/>
  <c r="O1346" i="8"/>
  <c r="N1346" i="8"/>
  <c r="H1346" i="8"/>
  <c r="F1346" i="8"/>
  <c r="S1345" i="8"/>
  <c r="R1345" i="8"/>
  <c r="Q1345" i="8"/>
  <c r="P1345" i="8"/>
  <c r="O1345" i="8"/>
  <c r="H1345" i="8"/>
  <c r="F1345" i="8"/>
  <c r="S1344" i="8"/>
  <c r="R1344" i="8"/>
  <c r="Q1344" i="8"/>
  <c r="P1344" i="8"/>
  <c r="O1344" i="8"/>
  <c r="H1344" i="8"/>
  <c r="F1344" i="8"/>
  <c r="S1343" i="8"/>
  <c r="R1343" i="8"/>
  <c r="Q1343" i="8"/>
  <c r="P1343" i="8"/>
  <c r="O1343" i="8"/>
  <c r="H1343" i="8"/>
  <c r="F1343" i="8"/>
  <c r="S1342" i="8"/>
  <c r="R1342" i="8"/>
  <c r="Q1342" i="8"/>
  <c r="P1342" i="8"/>
  <c r="O1342" i="8"/>
  <c r="N1342" i="8"/>
  <c r="H1342" i="8"/>
  <c r="F1342" i="8"/>
  <c r="S1341" i="8"/>
  <c r="R1341" i="8"/>
  <c r="Q1341" i="8"/>
  <c r="P1341" i="8"/>
  <c r="O1341" i="8"/>
  <c r="N1341" i="8"/>
  <c r="H1341" i="8"/>
  <c r="F1341" i="8"/>
  <c r="S1340" i="8"/>
  <c r="R1340" i="8"/>
  <c r="Q1340" i="8"/>
  <c r="P1340" i="8"/>
  <c r="O1340" i="8"/>
  <c r="N1340" i="8"/>
  <c r="H1340" i="8"/>
  <c r="F1340" i="8"/>
  <c r="S1339" i="8"/>
  <c r="R1339" i="8"/>
  <c r="Q1339" i="8"/>
  <c r="P1339" i="8"/>
  <c r="O1339" i="8"/>
  <c r="N1339" i="8"/>
  <c r="H1339" i="8"/>
  <c r="F1339" i="8"/>
  <c r="S1338" i="8"/>
  <c r="R1338" i="8"/>
  <c r="Q1338" i="8"/>
  <c r="P1338" i="8"/>
  <c r="O1338" i="8"/>
  <c r="N1338" i="8"/>
  <c r="H1338" i="8"/>
  <c r="F1338" i="8"/>
  <c r="S1337" i="8"/>
  <c r="R1337" i="8"/>
  <c r="Q1337" i="8"/>
  <c r="P1337" i="8"/>
  <c r="O1337" i="8"/>
  <c r="N1337" i="8"/>
  <c r="H1337" i="8"/>
  <c r="F1337" i="8"/>
  <c r="S1336" i="8"/>
  <c r="R1336" i="8"/>
  <c r="Q1336" i="8"/>
  <c r="P1336" i="8"/>
  <c r="O1336" i="8"/>
  <c r="N1336" i="8"/>
  <c r="H1336" i="8"/>
  <c r="F1336" i="8"/>
  <c r="S1335" i="8"/>
  <c r="R1335" i="8"/>
  <c r="Q1335" i="8"/>
  <c r="P1335" i="8"/>
  <c r="O1335" i="8"/>
  <c r="N1335" i="8"/>
  <c r="H1335" i="8"/>
  <c r="F1335" i="8"/>
  <c r="S1334" i="8"/>
  <c r="R1334" i="8"/>
  <c r="Q1334" i="8"/>
  <c r="P1334" i="8"/>
  <c r="O1334" i="8"/>
  <c r="N1334" i="8"/>
  <c r="H1334" i="8"/>
  <c r="F1334" i="8"/>
  <c r="S1333" i="8"/>
  <c r="R1333" i="8"/>
  <c r="Q1333" i="8"/>
  <c r="P1333" i="8"/>
  <c r="O1333" i="8"/>
  <c r="N1333" i="8"/>
  <c r="H1333" i="8"/>
  <c r="F1333" i="8"/>
  <c r="S1332" i="8"/>
  <c r="R1332" i="8"/>
  <c r="Q1332" i="8"/>
  <c r="P1332" i="8"/>
  <c r="O1332" i="8"/>
  <c r="N1332" i="8"/>
  <c r="H1332" i="8"/>
  <c r="F1332" i="8"/>
  <c r="S1331" i="8"/>
  <c r="R1331" i="8"/>
  <c r="Q1331" i="8"/>
  <c r="P1331" i="8"/>
  <c r="O1331" i="8"/>
  <c r="N1331" i="8"/>
  <c r="H1331" i="8"/>
  <c r="F1331" i="8"/>
  <c r="S1330" i="8"/>
  <c r="R1330" i="8"/>
  <c r="Q1330" i="8"/>
  <c r="P1330" i="8"/>
  <c r="O1330" i="8"/>
  <c r="N1330" i="8"/>
  <c r="H1330" i="8"/>
  <c r="F1330" i="8"/>
  <c r="S1329" i="8"/>
  <c r="R1329" i="8"/>
  <c r="Q1329" i="8"/>
  <c r="P1329" i="8"/>
  <c r="O1329" i="8"/>
  <c r="N1329" i="8"/>
  <c r="H1329" i="8"/>
  <c r="F1329" i="8"/>
  <c r="S1328" i="8"/>
  <c r="R1328" i="8"/>
  <c r="Q1328" i="8"/>
  <c r="P1328" i="8"/>
  <c r="O1328" i="8"/>
  <c r="H1328" i="8"/>
  <c r="F1328" i="8"/>
  <c r="S1327" i="8"/>
  <c r="R1327" i="8"/>
  <c r="Q1327" i="8"/>
  <c r="P1327" i="8"/>
  <c r="O1327" i="8"/>
  <c r="N1327" i="8"/>
  <c r="H1327" i="8"/>
  <c r="F1327" i="8"/>
  <c r="S1326" i="8"/>
  <c r="R1326" i="8"/>
  <c r="Q1326" i="8"/>
  <c r="P1326" i="8"/>
  <c r="O1326" i="8"/>
  <c r="H1326" i="8"/>
  <c r="F1326" i="8"/>
  <c r="S1325" i="8"/>
  <c r="R1325" i="8"/>
  <c r="Q1325" i="8"/>
  <c r="P1325" i="8"/>
  <c r="O1325" i="8"/>
  <c r="H1325" i="8"/>
  <c r="F1325" i="8"/>
  <c r="S1324" i="8"/>
  <c r="R1324" i="8"/>
  <c r="Q1324" i="8"/>
  <c r="P1324" i="8"/>
  <c r="O1324" i="8"/>
  <c r="N1324" i="8"/>
  <c r="H1324" i="8"/>
  <c r="F1324" i="8"/>
  <c r="S1323" i="8"/>
  <c r="R1323" i="8"/>
  <c r="Q1323" i="8"/>
  <c r="P1323" i="8"/>
  <c r="O1323" i="8"/>
  <c r="N1323" i="8"/>
  <c r="H1323" i="8"/>
  <c r="F1323" i="8"/>
  <c r="S1322" i="8"/>
  <c r="R1322" i="8"/>
  <c r="Q1322" i="8"/>
  <c r="P1322" i="8"/>
  <c r="O1322" i="8"/>
  <c r="N1322" i="8"/>
  <c r="H1322" i="8"/>
  <c r="F1322" i="8"/>
  <c r="S1321" i="8"/>
  <c r="R1321" i="8"/>
  <c r="Q1321" i="8"/>
  <c r="P1321" i="8"/>
  <c r="O1321" i="8"/>
  <c r="H1321" i="8"/>
  <c r="F1321" i="8"/>
  <c r="S1320" i="8"/>
  <c r="R1320" i="8"/>
  <c r="Q1320" i="8"/>
  <c r="P1320" i="8"/>
  <c r="O1320" i="8"/>
  <c r="H1320" i="8"/>
  <c r="F1320" i="8"/>
  <c r="S1319" i="8"/>
  <c r="R1319" i="8"/>
  <c r="Q1319" i="8"/>
  <c r="P1319" i="8"/>
  <c r="O1319" i="8"/>
  <c r="N1319" i="8"/>
  <c r="H1319" i="8"/>
  <c r="F1319" i="8"/>
  <c r="S1318" i="8"/>
  <c r="R1318" i="8"/>
  <c r="Q1318" i="8"/>
  <c r="P1318" i="8"/>
  <c r="O1318" i="8"/>
  <c r="N1318" i="8"/>
  <c r="H1318" i="8"/>
  <c r="F1318" i="8"/>
  <c r="S1317" i="8"/>
  <c r="R1317" i="8"/>
  <c r="Q1317" i="8"/>
  <c r="P1317" i="8"/>
  <c r="O1317" i="8"/>
  <c r="N1317" i="8"/>
  <c r="H1317" i="8"/>
  <c r="F1317" i="8"/>
  <c r="S1316" i="8"/>
  <c r="R1316" i="8"/>
  <c r="Q1316" i="8"/>
  <c r="P1316" i="8"/>
  <c r="O1316" i="8"/>
  <c r="N1316" i="8"/>
  <c r="H1316" i="8"/>
  <c r="F1316" i="8"/>
  <c r="S1315" i="8"/>
  <c r="R1315" i="8"/>
  <c r="Q1315" i="8"/>
  <c r="P1315" i="8"/>
  <c r="O1315" i="8"/>
  <c r="N1315" i="8"/>
  <c r="H1315" i="8"/>
  <c r="F1315" i="8"/>
  <c r="S1314" i="8"/>
  <c r="R1314" i="8"/>
  <c r="Q1314" i="8"/>
  <c r="P1314" i="8"/>
  <c r="O1314" i="8"/>
  <c r="H1314" i="8"/>
  <c r="F1314" i="8"/>
  <c r="S1313" i="8"/>
  <c r="R1313" i="8"/>
  <c r="Q1313" i="8"/>
  <c r="P1313" i="8"/>
  <c r="O1313" i="8"/>
  <c r="N1313" i="8"/>
  <c r="H1313" i="8"/>
  <c r="F1313" i="8"/>
  <c r="S1312" i="8"/>
  <c r="R1312" i="8"/>
  <c r="Q1312" i="8"/>
  <c r="P1312" i="8"/>
  <c r="O1312" i="8"/>
  <c r="N1312" i="8"/>
  <c r="H1312" i="8"/>
  <c r="F1312" i="8"/>
  <c r="S1311" i="8"/>
  <c r="R1311" i="8"/>
  <c r="Q1311" i="8"/>
  <c r="P1311" i="8"/>
  <c r="O1311" i="8"/>
  <c r="N1311" i="8"/>
  <c r="H1311" i="8"/>
  <c r="F1311" i="8"/>
  <c r="S1310" i="8"/>
  <c r="R1310" i="8"/>
  <c r="Q1310" i="8"/>
  <c r="P1310" i="8"/>
  <c r="O1310" i="8"/>
  <c r="H1310" i="8"/>
  <c r="F1310" i="8"/>
  <c r="S1309" i="8"/>
  <c r="R1309" i="8"/>
  <c r="Q1309" i="8"/>
  <c r="P1309" i="8"/>
  <c r="O1309" i="8"/>
  <c r="H1309" i="8"/>
  <c r="F1309" i="8"/>
  <c r="S1308" i="8"/>
  <c r="R1308" i="8"/>
  <c r="Q1308" i="8"/>
  <c r="P1308" i="8"/>
  <c r="O1308" i="8"/>
  <c r="N1308" i="8"/>
  <c r="H1308" i="8"/>
  <c r="F1308" i="8"/>
  <c r="S1307" i="8"/>
  <c r="R1307" i="8"/>
  <c r="Q1307" i="8"/>
  <c r="P1307" i="8"/>
  <c r="O1307" i="8"/>
  <c r="N1307" i="8"/>
  <c r="H1307" i="8"/>
  <c r="F1307" i="8"/>
  <c r="S1306" i="8"/>
  <c r="R1306" i="8"/>
  <c r="Q1306" i="8"/>
  <c r="P1306" i="8"/>
  <c r="O1306" i="8"/>
  <c r="N1306" i="8"/>
  <c r="H1306" i="8"/>
  <c r="F1306" i="8"/>
  <c r="S1305" i="8"/>
  <c r="R1305" i="8"/>
  <c r="Q1305" i="8"/>
  <c r="P1305" i="8"/>
  <c r="O1305" i="8"/>
  <c r="N1305" i="8"/>
  <c r="H1305" i="8"/>
  <c r="F1305" i="8"/>
  <c r="S1304" i="8"/>
  <c r="R1304" i="8"/>
  <c r="Q1304" i="8"/>
  <c r="P1304" i="8"/>
  <c r="O1304" i="8"/>
  <c r="N1304" i="8"/>
  <c r="H1304" i="8"/>
  <c r="F1304" i="8"/>
  <c r="S1303" i="8"/>
  <c r="R1303" i="8"/>
  <c r="Q1303" i="8"/>
  <c r="P1303" i="8"/>
  <c r="O1303" i="8"/>
  <c r="N1303" i="8"/>
  <c r="H1303" i="8"/>
  <c r="F1303" i="8"/>
  <c r="S1302" i="8"/>
  <c r="R1302" i="8"/>
  <c r="Q1302" i="8"/>
  <c r="P1302" i="8"/>
  <c r="O1302" i="8"/>
  <c r="N1302" i="8"/>
  <c r="H1302" i="8"/>
  <c r="F1302" i="8"/>
  <c r="S1301" i="8"/>
  <c r="R1301" i="8"/>
  <c r="Q1301" i="8"/>
  <c r="P1301" i="8"/>
  <c r="O1301" i="8"/>
  <c r="N1301" i="8"/>
  <c r="H1301" i="8"/>
  <c r="F1301" i="8"/>
  <c r="S1300" i="8"/>
  <c r="R1300" i="8"/>
  <c r="Q1300" i="8"/>
  <c r="P1300" i="8"/>
  <c r="O1300" i="8"/>
  <c r="N1300" i="8"/>
  <c r="H1300" i="8"/>
  <c r="F1300" i="8"/>
  <c r="S1299" i="8"/>
  <c r="R1299" i="8"/>
  <c r="Q1299" i="8"/>
  <c r="P1299" i="8"/>
  <c r="O1299" i="8"/>
  <c r="N1299" i="8"/>
  <c r="H1299" i="8"/>
  <c r="F1299" i="8"/>
  <c r="S1298" i="8"/>
  <c r="R1298" i="8"/>
  <c r="Q1298" i="8"/>
  <c r="P1298" i="8"/>
  <c r="O1298" i="8"/>
  <c r="N1298" i="8"/>
  <c r="H1298" i="8"/>
  <c r="F1298" i="8"/>
  <c r="S1297" i="8"/>
  <c r="R1297" i="8"/>
  <c r="Q1297" i="8"/>
  <c r="P1297" i="8"/>
  <c r="O1297" i="8"/>
  <c r="N1297" i="8"/>
  <c r="H1297" i="8"/>
  <c r="F1297" i="8"/>
  <c r="S1296" i="8"/>
  <c r="R1296" i="8"/>
  <c r="Q1296" i="8"/>
  <c r="P1296" i="8"/>
  <c r="O1296" i="8"/>
  <c r="N1296" i="8"/>
  <c r="H1296" i="8"/>
  <c r="F1296" i="8"/>
  <c r="S1295" i="8"/>
  <c r="R1295" i="8"/>
  <c r="Q1295" i="8"/>
  <c r="P1295" i="8"/>
  <c r="O1295" i="8"/>
  <c r="N1295" i="8"/>
  <c r="H1295" i="8"/>
  <c r="F1295" i="8"/>
  <c r="S1294" i="8"/>
  <c r="R1294" i="8"/>
  <c r="Q1294" i="8"/>
  <c r="P1294" i="8"/>
  <c r="O1294" i="8"/>
  <c r="N1294" i="8"/>
  <c r="H1294" i="8"/>
  <c r="F1294" i="8"/>
  <c r="S1293" i="8"/>
  <c r="R1293" i="8"/>
  <c r="Q1293" i="8"/>
  <c r="P1293" i="8"/>
  <c r="O1293" i="8"/>
  <c r="N1293" i="8"/>
  <c r="H1293" i="8"/>
  <c r="F1293" i="8"/>
  <c r="S1292" i="8"/>
  <c r="R1292" i="8"/>
  <c r="Q1292" i="8"/>
  <c r="P1292" i="8"/>
  <c r="O1292" i="8"/>
  <c r="N1292" i="8"/>
  <c r="H1292" i="8"/>
  <c r="F1292" i="8"/>
  <c r="S1291" i="8"/>
  <c r="R1291" i="8"/>
  <c r="Q1291" i="8"/>
  <c r="P1291" i="8"/>
  <c r="O1291" i="8"/>
  <c r="N1291" i="8"/>
  <c r="H1291" i="8"/>
  <c r="F1291" i="8"/>
  <c r="S1290" i="8"/>
  <c r="R1290" i="8"/>
  <c r="Q1290" i="8"/>
  <c r="P1290" i="8"/>
  <c r="O1290" i="8"/>
  <c r="N1290" i="8"/>
  <c r="H1290" i="8"/>
  <c r="F1290" i="8"/>
  <c r="S1289" i="8"/>
  <c r="R1289" i="8"/>
  <c r="Q1289" i="8"/>
  <c r="P1289" i="8"/>
  <c r="O1289" i="8"/>
  <c r="N1289" i="8"/>
  <c r="H1289" i="8"/>
  <c r="F1289" i="8"/>
  <c r="S1288" i="8"/>
  <c r="R1288" i="8"/>
  <c r="Q1288" i="8"/>
  <c r="P1288" i="8"/>
  <c r="O1288" i="8"/>
  <c r="N1288" i="8"/>
  <c r="H1288" i="8"/>
  <c r="F1288" i="8"/>
  <c r="S1287" i="8"/>
  <c r="R1287" i="8"/>
  <c r="Q1287" i="8"/>
  <c r="P1287" i="8"/>
  <c r="O1287" i="8"/>
  <c r="N1287" i="8"/>
  <c r="H1287" i="8"/>
  <c r="F1287" i="8"/>
  <c r="S1286" i="8"/>
  <c r="R1286" i="8"/>
  <c r="Q1286" i="8"/>
  <c r="P1286" i="8"/>
  <c r="O1286" i="8"/>
  <c r="N1286" i="8"/>
  <c r="H1286" i="8"/>
  <c r="F1286" i="8"/>
  <c r="S1285" i="8"/>
  <c r="R1285" i="8"/>
  <c r="Q1285" i="8"/>
  <c r="P1285" i="8"/>
  <c r="O1285" i="8"/>
  <c r="N1285" i="8"/>
  <c r="H1285" i="8"/>
  <c r="F1285" i="8"/>
  <c r="S1284" i="8"/>
  <c r="R1284" i="8"/>
  <c r="Q1284" i="8"/>
  <c r="P1284" i="8"/>
  <c r="O1284" i="8"/>
  <c r="N1284" i="8"/>
  <c r="H1284" i="8"/>
  <c r="F1284" i="8"/>
  <c r="S1283" i="8"/>
  <c r="R1283" i="8"/>
  <c r="Q1283" i="8"/>
  <c r="P1283" i="8"/>
  <c r="O1283" i="8"/>
  <c r="N1283" i="8"/>
  <c r="H1283" i="8"/>
  <c r="F1283" i="8"/>
  <c r="S1282" i="8"/>
  <c r="R1282" i="8"/>
  <c r="Q1282" i="8"/>
  <c r="P1282" i="8"/>
  <c r="O1282" i="8"/>
  <c r="H1282" i="8"/>
  <c r="F1282" i="8"/>
  <c r="S1281" i="8"/>
  <c r="R1281" i="8"/>
  <c r="Q1281" i="8"/>
  <c r="P1281" i="8"/>
  <c r="O1281" i="8"/>
  <c r="N1281" i="8"/>
  <c r="H1281" i="8"/>
  <c r="F1281" i="8"/>
  <c r="S1280" i="8"/>
  <c r="R1280" i="8"/>
  <c r="Q1280" i="8"/>
  <c r="P1280" i="8"/>
  <c r="O1280" i="8"/>
  <c r="N1280" i="8"/>
  <c r="H1280" i="8"/>
  <c r="F1280" i="8"/>
  <c r="S1279" i="8"/>
  <c r="R1279" i="8"/>
  <c r="Q1279" i="8"/>
  <c r="P1279" i="8"/>
  <c r="O1279" i="8"/>
  <c r="N1279" i="8"/>
  <c r="H1279" i="8"/>
  <c r="F1279" i="8"/>
  <c r="S1278" i="8"/>
  <c r="R1278" i="8"/>
  <c r="Q1278" i="8"/>
  <c r="P1278" i="8"/>
  <c r="O1278" i="8"/>
  <c r="N1278" i="8"/>
  <c r="H1278" i="8"/>
  <c r="F1278" i="8"/>
  <c r="S1277" i="8"/>
  <c r="R1277" i="8"/>
  <c r="Q1277" i="8"/>
  <c r="P1277" i="8"/>
  <c r="O1277" i="8"/>
  <c r="N1277" i="8"/>
  <c r="H1277" i="8"/>
  <c r="F1277" i="8"/>
  <c r="S1276" i="8"/>
  <c r="R1276" i="8"/>
  <c r="Q1276" i="8"/>
  <c r="P1276" i="8"/>
  <c r="O1276" i="8"/>
  <c r="N1276" i="8"/>
  <c r="H1276" i="8"/>
  <c r="F1276" i="8"/>
  <c r="S1275" i="8"/>
  <c r="R1275" i="8"/>
  <c r="Q1275" i="8"/>
  <c r="P1275" i="8"/>
  <c r="O1275" i="8"/>
  <c r="N1275" i="8"/>
  <c r="H1275" i="8"/>
  <c r="F1275" i="8"/>
  <c r="S1274" i="8"/>
  <c r="R1274" i="8"/>
  <c r="Q1274" i="8"/>
  <c r="P1274" i="8"/>
  <c r="O1274" i="8"/>
  <c r="N1274" i="8"/>
  <c r="H1274" i="8"/>
  <c r="F1274" i="8"/>
  <c r="S1273" i="8"/>
  <c r="R1273" i="8"/>
  <c r="Q1273" i="8"/>
  <c r="P1273" i="8"/>
  <c r="O1273" i="8"/>
  <c r="N1273" i="8"/>
  <c r="H1273" i="8"/>
  <c r="F1273" i="8"/>
  <c r="S1272" i="8"/>
  <c r="R1272" i="8"/>
  <c r="Q1272" i="8"/>
  <c r="P1272" i="8"/>
  <c r="O1272" i="8"/>
  <c r="N1272" i="8"/>
  <c r="H1272" i="8"/>
  <c r="F1272" i="8"/>
  <c r="S1271" i="8"/>
  <c r="R1271" i="8"/>
  <c r="Q1271" i="8"/>
  <c r="P1271" i="8"/>
  <c r="O1271" i="8"/>
  <c r="N1271" i="8"/>
  <c r="H1271" i="8"/>
  <c r="F1271" i="8"/>
  <c r="S1270" i="8"/>
  <c r="R1270" i="8"/>
  <c r="Q1270" i="8"/>
  <c r="P1270" i="8"/>
  <c r="O1270" i="8"/>
  <c r="N1270" i="8"/>
  <c r="H1270" i="8"/>
  <c r="F1270" i="8"/>
  <c r="S1269" i="8"/>
  <c r="R1269" i="8"/>
  <c r="Q1269" i="8"/>
  <c r="P1269" i="8"/>
  <c r="O1269" i="8"/>
  <c r="N1269" i="8"/>
  <c r="H1269" i="8"/>
  <c r="F1269" i="8"/>
  <c r="S1268" i="8"/>
  <c r="R1268" i="8"/>
  <c r="Q1268" i="8"/>
  <c r="P1268" i="8"/>
  <c r="O1268" i="8"/>
  <c r="N1268" i="8"/>
  <c r="H1268" i="8"/>
  <c r="F1268" i="8"/>
  <c r="S1267" i="8"/>
  <c r="R1267" i="8"/>
  <c r="Q1267" i="8"/>
  <c r="P1267" i="8"/>
  <c r="O1267" i="8"/>
  <c r="N1267" i="8"/>
  <c r="H1267" i="8"/>
  <c r="F1267" i="8"/>
  <c r="S1266" i="8"/>
  <c r="R1266" i="8"/>
  <c r="Q1266" i="8"/>
  <c r="P1266" i="8"/>
  <c r="O1266" i="8"/>
  <c r="N1266" i="8"/>
  <c r="H1266" i="8"/>
  <c r="F1266" i="8"/>
  <c r="S1265" i="8"/>
  <c r="R1265" i="8"/>
  <c r="Q1265" i="8"/>
  <c r="P1265" i="8"/>
  <c r="O1265" i="8"/>
  <c r="N1265" i="8"/>
  <c r="H1265" i="8"/>
  <c r="F1265" i="8"/>
  <c r="S1264" i="8"/>
  <c r="R1264" i="8"/>
  <c r="Q1264" i="8"/>
  <c r="P1264" i="8"/>
  <c r="O1264" i="8"/>
  <c r="N1264" i="8"/>
  <c r="H1264" i="8"/>
  <c r="F1264" i="8"/>
  <c r="S1263" i="8"/>
  <c r="R1263" i="8"/>
  <c r="Q1263" i="8"/>
  <c r="P1263" i="8"/>
  <c r="O1263" i="8"/>
  <c r="H1263" i="8"/>
  <c r="F1263" i="8"/>
  <c r="S1262" i="8"/>
  <c r="R1262" i="8"/>
  <c r="Q1262" i="8"/>
  <c r="P1262" i="8"/>
  <c r="O1262" i="8"/>
  <c r="N1262" i="8"/>
  <c r="H1262" i="8"/>
  <c r="F1262" i="8"/>
  <c r="S1261" i="8"/>
  <c r="R1261" i="8"/>
  <c r="Q1261" i="8"/>
  <c r="P1261" i="8"/>
  <c r="O1261" i="8"/>
  <c r="H1261" i="8"/>
  <c r="F1261" i="8"/>
  <c r="S1260" i="8"/>
  <c r="R1260" i="8"/>
  <c r="Q1260" i="8"/>
  <c r="P1260" i="8"/>
  <c r="O1260" i="8"/>
  <c r="N1260" i="8"/>
  <c r="H1260" i="8"/>
  <c r="F1260" i="8"/>
  <c r="S1259" i="8"/>
  <c r="R1259" i="8"/>
  <c r="Q1259" i="8"/>
  <c r="P1259" i="8"/>
  <c r="O1259" i="8"/>
  <c r="H1259" i="8"/>
  <c r="F1259" i="8"/>
  <c r="S1258" i="8"/>
  <c r="R1258" i="8"/>
  <c r="Q1258" i="8"/>
  <c r="P1258" i="8"/>
  <c r="O1258" i="8"/>
  <c r="N1258" i="8"/>
  <c r="H1258" i="8"/>
  <c r="F1258" i="8"/>
  <c r="S1257" i="8"/>
  <c r="R1257" i="8"/>
  <c r="Q1257" i="8"/>
  <c r="P1257" i="8"/>
  <c r="O1257" i="8"/>
  <c r="N1257" i="8"/>
  <c r="H1257" i="8"/>
  <c r="F1257" i="8"/>
  <c r="S1256" i="8"/>
  <c r="R1256" i="8"/>
  <c r="Q1256" i="8"/>
  <c r="P1256" i="8"/>
  <c r="O1256" i="8"/>
  <c r="N1256" i="8"/>
  <c r="H1256" i="8"/>
  <c r="F1256" i="8"/>
  <c r="S1255" i="8"/>
  <c r="R1255" i="8"/>
  <c r="Q1255" i="8"/>
  <c r="P1255" i="8"/>
  <c r="O1255" i="8"/>
  <c r="N1255" i="8"/>
  <c r="H1255" i="8"/>
  <c r="F1255" i="8"/>
  <c r="S1254" i="8"/>
  <c r="R1254" i="8"/>
  <c r="Q1254" i="8"/>
  <c r="P1254" i="8"/>
  <c r="O1254" i="8"/>
  <c r="N1254" i="8"/>
  <c r="H1254" i="8"/>
  <c r="F1254" i="8"/>
  <c r="S1253" i="8"/>
  <c r="R1253" i="8"/>
  <c r="Q1253" i="8"/>
  <c r="P1253" i="8"/>
  <c r="O1253" i="8"/>
  <c r="N1253" i="8"/>
  <c r="H1253" i="8"/>
  <c r="F1253" i="8"/>
  <c r="S1252" i="8"/>
  <c r="R1252" i="8"/>
  <c r="Q1252" i="8"/>
  <c r="P1252" i="8"/>
  <c r="O1252" i="8"/>
  <c r="N1252" i="8"/>
  <c r="H1252" i="8"/>
  <c r="F1252" i="8"/>
  <c r="S1251" i="8"/>
  <c r="R1251" i="8"/>
  <c r="Q1251" i="8"/>
  <c r="P1251" i="8"/>
  <c r="O1251" i="8"/>
  <c r="N1251" i="8"/>
  <c r="H1251" i="8"/>
  <c r="F1251" i="8"/>
  <c r="S1250" i="8"/>
  <c r="R1250" i="8"/>
  <c r="Q1250" i="8"/>
  <c r="P1250" i="8"/>
  <c r="O1250" i="8"/>
  <c r="N1250" i="8"/>
  <c r="H1250" i="8"/>
  <c r="F1250" i="8"/>
  <c r="S1249" i="8"/>
  <c r="R1249" i="8"/>
  <c r="Q1249" i="8"/>
  <c r="P1249" i="8"/>
  <c r="O1249" i="8"/>
  <c r="N1249" i="8"/>
  <c r="H1249" i="8"/>
  <c r="F1249" i="8"/>
  <c r="S1248" i="8"/>
  <c r="R1248" i="8"/>
  <c r="Q1248" i="8"/>
  <c r="P1248" i="8"/>
  <c r="O1248" i="8"/>
  <c r="N1248" i="8"/>
  <c r="H1248" i="8"/>
  <c r="F1248" i="8"/>
  <c r="S1247" i="8"/>
  <c r="R1247" i="8"/>
  <c r="Q1247" i="8"/>
  <c r="P1247" i="8"/>
  <c r="O1247" i="8"/>
  <c r="N1247" i="8"/>
  <c r="H1247" i="8"/>
  <c r="F1247" i="8"/>
  <c r="S1246" i="8"/>
  <c r="R1246" i="8"/>
  <c r="Q1246" i="8"/>
  <c r="P1246" i="8"/>
  <c r="O1246" i="8"/>
  <c r="N1246" i="8"/>
  <c r="H1246" i="8"/>
  <c r="F1246" i="8"/>
  <c r="S1245" i="8"/>
  <c r="R1245" i="8"/>
  <c r="Q1245" i="8"/>
  <c r="P1245" i="8"/>
  <c r="O1245" i="8"/>
  <c r="N1245" i="8"/>
  <c r="H1245" i="8"/>
  <c r="F1245" i="8"/>
  <c r="S1244" i="8"/>
  <c r="R1244" i="8"/>
  <c r="Q1244" i="8"/>
  <c r="P1244" i="8"/>
  <c r="O1244" i="8"/>
  <c r="N1244" i="8"/>
  <c r="H1244" i="8"/>
  <c r="F1244" i="8"/>
  <c r="S1243" i="8"/>
  <c r="R1243" i="8"/>
  <c r="Q1243" i="8"/>
  <c r="P1243" i="8"/>
  <c r="O1243" i="8"/>
  <c r="N1243" i="8"/>
  <c r="H1243" i="8"/>
  <c r="F1243" i="8"/>
  <c r="S1242" i="8"/>
  <c r="R1242" i="8"/>
  <c r="Q1242" i="8"/>
  <c r="P1242" i="8"/>
  <c r="O1242" i="8"/>
  <c r="N1242" i="8"/>
  <c r="H1242" i="8"/>
  <c r="F1242" i="8"/>
  <c r="S1241" i="8"/>
  <c r="R1241" i="8"/>
  <c r="Q1241" i="8"/>
  <c r="P1241" i="8"/>
  <c r="O1241" i="8"/>
  <c r="N1241" i="8"/>
  <c r="H1241" i="8"/>
  <c r="F1241" i="8"/>
  <c r="S1240" i="8"/>
  <c r="R1240" i="8"/>
  <c r="Q1240" i="8"/>
  <c r="P1240" i="8"/>
  <c r="O1240" i="8"/>
  <c r="N1240" i="8"/>
  <c r="H1240" i="8"/>
  <c r="F1240" i="8"/>
  <c r="S1239" i="8"/>
  <c r="R1239" i="8"/>
  <c r="Q1239" i="8"/>
  <c r="P1239" i="8"/>
  <c r="O1239" i="8"/>
  <c r="N1239" i="8"/>
  <c r="H1239" i="8"/>
  <c r="F1239" i="8"/>
  <c r="S1238" i="8"/>
  <c r="R1238" i="8"/>
  <c r="Q1238" i="8"/>
  <c r="P1238" i="8"/>
  <c r="O1238" i="8"/>
  <c r="N1238" i="8"/>
  <c r="H1238" i="8"/>
  <c r="F1238" i="8"/>
  <c r="S1237" i="8"/>
  <c r="R1237" i="8"/>
  <c r="Q1237" i="8"/>
  <c r="P1237" i="8"/>
  <c r="O1237" i="8"/>
  <c r="N1237" i="8"/>
  <c r="H1237" i="8"/>
  <c r="F1237" i="8"/>
  <c r="S1236" i="8"/>
  <c r="R1236" i="8"/>
  <c r="Q1236" i="8"/>
  <c r="P1236" i="8"/>
  <c r="O1236" i="8"/>
  <c r="H1236" i="8"/>
  <c r="F1236" i="8"/>
  <c r="S1235" i="8"/>
  <c r="R1235" i="8"/>
  <c r="Q1235" i="8"/>
  <c r="P1235" i="8"/>
  <c r="O1235" i="8"/>
  <c r="N1235" i="8"/>
  <c r="H1235" i="8"/>
  <c r="F1235" i="8"/>
  <c r="S1234" i="8"/>
  <c r="R1234" i="8"/>
  <c r="Q1234" i="8"/>
  <c r="P1234" i="8"/>
  <c r="O1234" i="8"/>
  <c r="N1234" i="8"/>
  <c r="H1234" i="8"/>
  <c r="F1234" i="8"/>
  <c r="S1233" i="8"/>
  <c r="R1233" i="8"/>
  <c r="Q1233" i="8"/>
  <c r="P1233" i="8"/>
  <c r="O1233" i="8"/>
  <c r="N1233" i="8"/>
  <c r="H1233" i="8"/>
  <c r="F1233" i="8"/>
  <c r="S1232" i="8"/>
  <c r="R1232" i="8"/>
  <c r="Q1232" i="8"/>
  <c r="P1232" i="8"/>
  <c r="O1232" i="8"/>
  <c r="N1232" i="8"/>
  <c r="H1232" i="8"/>
  <c r="F1232" i="8"/>
  <c r="S1231" i="8"/>
  <c r="R1231" i="8"/>
  <c r="Q1231" i="8"/>
  <c r="P1231" i="8"/>
  <c r="O1231" i="8"/>
  <c r="N1231" i="8"/>
  <c r="H1231" i="8"/>
  <c r="F1231" i="8"/>
  <c r="S1230" i="8"/>
  <c r="R1230" i="8"/>
  <c r="Q1230" i="8"/>
  <c r="P1230" i="8"/>
  <c r="O1230" i="8"/>
  <c r="H1230" i="8"/>
  <c r="F1230" i="8"/>
  <c r="S1229" i="8"/>
  <c r="R1229" i="8"/>
  <c r="Q1229" i="8"/>
  <c r="P1229" i="8"/>
  <c r="O1229" i="8"/>
  <c r="N1229" i="8"/>
  <c r="H1229" i="8"/>
  <c r="F1229" i="8"/>
  <c r="S1228" i="8"/>
  <c r="R1228" i="8"/>
  <c r="Q1228" i="8"/>
  <c r="P1228" i="8"/>
  <c r="O1228" i="8"/>
  <c r="N1228" i="8"/>
  <c r="H1228" i="8"/>
  <c r="F1228" i="8"/>
  <c r="S1227" i="8"/>
  <c r="R1227" i="8"/>
  <c r="Q1227" i="8"/>
  <c r="P1227" i="8"/>
  <c r="O1227" i="8"/>
  <c r="N1227" i="8"/>
  <c r="H1227" i="8"/>
  <c r="F1227" i="8"/>
  <c r="S1226" i="8"/>
  <c r="R1226" i="8"/>
  <c r="Q1226" i="8"/>
  <c r="P1226" i="8"/>
  <c r="O1226" i="8"/>
  <c r="N1226" i="8"/>
  <c r="H1226" i="8"/>
  <c r="F1226" i="8"/>
  <c r="S1225" i="8"/>
  <c r="R1225" i="8"/>
  <c r="Q1225" i="8"/>
  <c r="P1225" i="8"/>
  <c r="O1225" i="8"/>
  <c r="H1225" i="8"/>
  <c r="F1225" i="8"/>
  <c r="S1224" i="8"/>
  <c r="R1224" i="8"/>
  <c r="Q1224" i="8"/>
  <c r="P1224" i="8"/>
  <c r="O1224" i="8"/>
  <c r="N1224" i="8"/>
  <c r="H1224" i="8"/>
  <c r="F1224" i="8"/>
  <c r="S1223" i="8"/>
  <c r="R1223" i="8"/>
  <c r="Q1223" i="8"/>
  <c r="P1223" i="8"/>
  <c r="O1223" i="8"/>
  <c r="N1223" i="8"/>
  <c r="H1223" i="8"/>
  <c r="F1223" i="8"/>
  <c r="S1222" i="8"/>
  <c r="R1222" i="8"/>
  <c r="Q1222" i="8"/>
  <c r="P1222" i="8"/>
  <c r="O1222" i="8"/>
  <c r="N1222" i="8"/>
  <c r="H1222" i="8"/>
  <c r="F1222" i="8"/>
  <c r="S1221" i="8"/>
  <c r="R1221" i="8"/>
  <c r="Q1221" i="8"/>
  <c r="P1221" i="8"/>
  <c r="O1221" i="8"/>
  <c r="N1221" i="8"/>
  <c r="H1221" i="8"/>
  <c r="F1221" i="8"/>
  <c r="S1220" i="8"/>
  <c r="R1220" i="8"/>
  <c r="Q1220" i="8"/>
  <c r="P1220" i="8"/>
  <c r="O1220" i="8"/>
  <c r="N1220" i="8"/>
  <c r="H1220" i="8"/>
  <c r="F1220" i="8"/>
  <c r="S1219" i="8"/>
  <c r="R1219" i="8"/>
  <c r="Q1219" i="8"/>
  <c r="P1219" i="8"/>
  <c r="O1219" i="8"/>
  <c r="N1219" i="8"/>
  <c r="H1219" i="8"/>
  <c r="F1219" i="8"/>
  <c r="S1218" i="8"/>
  <c r="R1218" i="8"/>
  <c r="Q1218" i="8"/>
  <c r="P1218" i="8"/>
  <c r="O1218" i="8"/>
  <c r="N1218" i="8"/>
  <c r="H1218" i="8"/>
  <c r="F1218" i="8"/>
  <c r="S1217" i="8"/>
  <c r="R1217" i="8"/>
  <c r="Q1217" i="8"/>
  <c r="P1217" i="8"/>
  <c r="O1217" i="8"/>
  <c r="N1217" i="8"/>
  <c r="H1217" i="8"/>
  <c r="F1217" i="8"/>
  <c r="S1216" i="8"/>
  <c r="R1216" i="8"/>
  <c r="Q1216" i="8"/>
  <c r="P1216" i="8"/>
  <c r="O1216" i="8"/>
  <c r="N1216" i="8"/>
  <c r="H1216" i="8"/>
  <c r="F1216" i="8"/>
  <c r="S1215" i="8"/>
  <c r="R1215" i="8"/>
  <c r="Q1215" i="8"/>
  <c r="P1215" i="8"/>
  <c r="O1215" i="8"/>
  <c r="N1215" i="8"/>
  <c r="H1215" i="8"/>
  <c r="F1215" i="8"/>
  <c r="S1214" i="8"/>
  <c r="R1214" i="8"/>
  <c r="Q1214" i="8"/>
  <c r="P1214" i="8"/>
  <c r="O1214" i="8"/>
  <c r="N1214" i="8"/>
  <c r="H1214" i="8"/>
  <c r="F1214" i="8"/>
  <c r="S1213" i="8"/>
  <c r="R1213" i="8"/>
  <c r="Q1213" i="8"/>
  <c r="P1213" i="8"/>
  <c r="O1213" i="8"/>
  <c r="N1213" i="8"/>
  <c r="H1213" i="8"/>
  <c r="F1213" i="8"/>
  <c r="S1212" i="8"/>
  <c r="R1212" i="8"/>
  <c r="Q1212" i="8"/>
  <c r="P1212" i="8"/>
  <c r="O1212" i="8"/>
  <c r="N1212" i="8"/>
  <c r="H1212" i="8"/>
  <c r="F1212" i="8"/>
  <c r="S1211" i="8"/>
  <c r="R1211" i="8"/>
  <c r="Q1211" i="8"/>
  <c r="P1211" i="8"/>
  <c r="O1211" i="8"/>
  <c r="H1211" i="8"/>
  <c r="F1211" i="8"/>
  <c r="S1210" i="8"/>
  <c r="R1210" i="8"/>
  <c r="Q1210" i="8"/>
  <c r="P1210" i="8"/>
  <c r="O1210" i="8"/>
  <c r="N1210" i="8"/>
  <c r="H1210" i="8"/>
  <c r="F1210" i="8"/>
  <c r="S1209" i="8"/>
  <c r="R1209" i="8"/>
  <c r="Q1209" i="8"/>
  <c r="P1209" i="8"/>
  <c r="O1209" i="8"/>
  <c r="N1209" i="8"/>
  <c r="H1209" i="8"/>
  <c r="F1209" i="8"/>
  <c r="S1208" i="8"/>
  <c r="R1208" i="8"/>
  <c r="Q1208" i="8"/>
  <c r="P1208" i="8"/>
  <c r="O1208" i="8"/>
  <c r="N1208" i="8"/>
  <c r="H1208" i="8"/>
  <c r="F1208" i="8"/>
  <c r="S1207" i="8"/>
  <c r="R1207" i="8"/>
  <c r="Q1207" i="8"/>
  <c r="P1207" i="8"/>
  <c r="O1207" i="8"/>
  <c r="N1207" i="8"/>
  <c r="H1207" i="8"/>
  <c r="F1207" i="8"/>
  <c r="S1206" i="8"/>
  <c r="R1206" i="8"/>
  <c r="Q1206" i="8"/>
  <c r="P1206" i="8"/>
  <c r="O1206" i="8"/>
  <c r="N1206" i="8"/>
  <c r="H1206" i="8"/>
  <c r="F1206" i="8"/>
  <c r="S1205" i="8"/>
  <c r="R1205" i="8"/>
  <c r="Q1205" i="8"/>
  <c r="P1205" i="8"/>
  <c r="O1205" i="8"/>
  <c r="H1205" i="8"/>
  <c r="F1205" i="8"/>
  <c r="S1204" i="8"/>
  <c r="R1204" i="8"/>
  <c r="Q1204" i="8"/>
  <c r="P1204" i="8"/>
  <c r="O1204" i="8"/>
  <c r="N1204" i="8"/>
  <c r="H1204" i="8"/>
  <c r="F1204" i="8"/>
  <c r="S1203" i="8"/>
  <c r="R1203" i="8"/>
  <c r="Q1203" i="8"/>
  <c r="P1203" i="8"/>
  <c r="O1203" i="8"/>
  <c r="N1203" i="8"/>
  <c r="H1203" i="8"/>
  <c r="F1203" i="8"/>
  <c r="S1202" i="8"/>
  <c r="R1202" i="8"/>
  <c r="Q1202" i="8"/>
  <c r="P1202" i="8"/>
  <c r="O1202" i="8"/>
  <c r="N1202" i="8"/>
  <c r="H1202" i="8"/>
  <c r="F1202" i="8"/>
  <c r="S1201" i="8"/>
  <c r="R1201" i="8"/>
  <c r="Q1201" i="8"/>
  <c r="P1201" i="8"/>
  <c r="O1201" i="8"/>
  <c r="N1201" i="8"/>
  <c r="H1201" i="8"/>
  <c r="F1201" i="8"/>
  <c r="S1200" i="8"/>
  <c r="R1200" i="8"/>
  <c r="Q1200" i="8"/>
  <c r="P1200" i="8"/>
  <c r="O1200" i="8"/>
  <c r="N1200" i="8"/>
  <c r="H1200" i="8"/>
  <c r="F1200" i="8"/>
  <c r="S1199" i="8"/>
  <c r="R1199" i="8"/>
  <c r="Q1199" i="8"/>
  <c r="P1199" i="8"/>
  <c r="O1199" i="8"/>
  <c r="N1199" i="8"/>
  <c r="H1199" i="8"/>
  <c r="F1199" i="8"/>
  <c r="S1198" i="8"/>
  <c r="R1198" i="8"/>
  <c r="Q1198" i="8"/>
  <c r="P1198" i="8"/>
  <c r="O1198" i="8"/>
  <c r="N1198" i="8"/>
  <c r="H1198" i="8"/>
  <c r="F1198" i="8"/>
  <c r="S1197" i="8"/>
  <c r="R1197" i="8"/>
  <c r="Q1197" i="8"/>
  <c r="P1197" i="8"/>
  <c r="O1197" i="8"/>
  <c r="N1197" i="8"/>
  <c r="H1197" i="8"/>
  <c r="F1197" i="8"/>
  <c r="S1196" i="8"/>
  <c r="R1196" i="8"/>
  <c r="Q1196" i="8"/>
  <c r="P1196" i="8"/>
  <c r="O1196" i="8"/>
  <c r="N1196" i="8"/>
  <c r="H1196" i="8"/>
  <c r="F1196" i="8"/>
  <c r="S1195" i="8"/>
  <c r="R1195" i="8"/>
  <c r="Q1195" i="8"/>
  <c r="P1195" i="8"/>
  <c r="O1195" i="8"/>
  <c r="N1195" i="8"/>
  <c r="H1195" i="8"/>
  <c r="F1195" i="8"/>
  <c r="S1194" i="8"/>
  <c r="R1194" i="8"/>
  <c r="Q1194" i="8"/>
  <c r="P1194" i="8"/>
  <c r="O1194" i="8"/>
  <c r="N1194" i="8"/>
  <c r="H1194" i="8"/>
  <c r="F1194" i="8"/>
  <c r="S1193" i="8"/>
  <c r="R1193" i="8"/>
  <c r="Q1193" i="8"/>
  <c r="P1193" i="8"/>
  <c r="O1193" i="8"/>
  <c r="N1193" i="8"/>
  <c r="H1193" i="8"/>
  <c r="F1193" i="8"/>
  <c r="S1192" i="8"/>
  <c r="R1192" i="8"/>
  <c r="Q1192" i="8"/>
  <c r="P1192" i="8"/>
  <c r="O1192" i="8"/>
  <c r="N1192" i="8"/>
  <c r="H1192" i="8"/>
  <c r="F1192" i="8"/>
  <c r="S1191" i="8"/>
  <c r="R1191" i="8"/>
  <c r="Q1191" i="8"/>
  <c r="P1191" i="8"/>
  <c r="O1191" i="8"/>
  <c r="H1191" i="8"/>
  <c r="F1191" i="8"/>
  <c r="S1190" i="8"/>
  <c r="R1190" i="8"/>
  <c r="Q1190" i="8"/>
  <c r="P1190" i="8"/>
  <c r="O1190" i="8"/>
  <c r="N1190" i="8"/>
  <c r="H1190" i="8"/>
  <c r="F1190" i="8"/>
  <c r="S1189" i="8"/>
  <c r="R1189" i="8"/>
  <c r="Q1189" i="8"/>
  <c r="P1189" i="8"/>
  <c r="O1189" i="8"/>
  <c r="N1189" i="8"/>
  <c r="H1189" i="8"/>
  <c r="F1189" i="8"/>
  <c r="S1188" i="8"/>
  <c r="R1188" i="8"/>
  <c r="Q1188" i="8"/>
  <c r="P1188" i="8"/>
  <c r="O1188" i="8"/>
  <c r="N1188" i="8"/>
  <c r="H1188" i="8"/>
  <c r="F1188" i="8"/>
  <c r="S1187" i="8"/>
  <c r="R1187" i="8"/>
  <c r="Q1187" i="8"/>
  <c r="P1187" i="8"/>
  <c r="O1187" i="8"/>
  <c r="N1187" i="8"/>
  <c r="H1187" i="8"/>
  <c r="F1187" i="8"/>
  <c r="S1186" i="8"/>
  <c r="R1186" i="8"/>
  <c r="Q1186" i="8"/>
  <c r="P1186" i="8"/>
  <c r="O1186" i="8"/>
  <c r="N1186" i="8"/>
  <c r="H1186" i="8"/>
  <c r="F1186" i="8"/>
  <c r="S1185" i="8"/>
  <c r="R1185" i="8"/>
  <c r="Q1185" i="8"/>
  <c r="P1185" i="8"/>
  <c r="O1185" i="8"/>
  <c r="N1185" i="8"/>
  <c r="H1185" i="8"/>
  <c r="F1185" i="8"/>
  <c r="S1184" i="8"/>
  <c r="R1184" i="8"/>
  <c r="Q1184" i="8"/>
  <c r="P1184" i="8"/>
  <c r="O1184" i="8"/>
  <c r="N1184" i="8"/>
  <c r="H1184" i="8"/>
  <c r="F1184" i="8"/>
  <c r="S1183" i="8"/>
  <c r="R1183" i="8"/>
  <c r="Q1183" i="8"/>
  <c r="P1183" i="8"/>
  <c r="O1183" i="8"/>
  <c r="N1183" i="8"/>
  <c r="H1183" i="8"/>
  <c r="F1183" i="8"/>
  <c r="S1182" i="8"/>
  <c r="R1182" i="8"/>
  <c r="Q1182" i="8"/>
  <c r="P1182" i="8"/>
  <c r="O1182" i="8"/>
  <c r="N1182" i="8"/>
  <c r="H1182" i="8"/>
  <c r="F1182" i="8"/>
  <c r="S1181" i="8"/>
  <c r="R1181" i="8"/>
  <c r="Q1181" i="8"/>
  <c r="P1181" i="8"/>
  <c r="O1181" i="8"/>
  <c r="N1181" i="8"/>
  <c r="H1181" i="8"/>
  <c r="F1181" i="8"/>
  <c r="S1180" i="8"/>
  <c r="R1180" i="8"/>
  <c r="Q1180" i="8"/>
  <c r="P1180" i="8"/>
  <c r="O1180" i="8"/>
  <c r="H1180" i="8"/>
  <c r="F1180" i="8"/>
  <c r="S1179" i="8"/>
  <c r="R1179" i="8"/>
  <c r="Q1179" i="8"/>
  <c r="P1179" i="8"/>
  <c r="O1179" i="8"/>
  <c r="N1179" i="8"/>
  <c r="H1179" i="8"/>
  <c r="F1179" i="8"/>
  <c r="S1178" i="8"/>
  <c r="R1178" i="8"/>
  <c r="Q1178" i="8"/>
  <c r="P1178" i="8"/>
  <c r="O1178" i="8"/>
  <c r="N1178" i="8"/>
  <c r="H1178" i="8"/>
  <c r="F1178" i="8"/>
  <c r="S1177" i="8"/>
  <c r="R1177" i="8"/>
  <c r="Q1177" i="8"/>
  <c r="P1177" i="8"/>
  <c r="O1177" i="8"/>
  <c r="H1177" i="8"/>
  <c r="F1177" i="8"/>
  <c r="S1176" i="8"/>
  <c r="R1176" i="8"/>
  <c r="Q1176" i="8"/>
  <c r="P1176" i="8"/>
  <c r="O1176" i="8"/>
  <c r="N1176" i="8"/>
  <c r="H1176" i="8"/>
  <c r="F1176" i="8"/>
  <c r="S1175" i="8"/>
  <c r="R1175" i="8"/>
  <c r="Q1175" i="8"/>
  <c r="P1175" i="8"/>
  <c r="O1175" i="8"/>
  <c r="N1175" i="8"/>
  <c r="H1175" i="8"/>
  <c r="F1175" i="8"/>
  <c r="S1174" i="8"/>
  <c r="R1174" i="8"/>
  <c r="Q1174" i="8"/>
  <c r="P1174" i="8"/>
  <c r="O1174" i="8"/>
  <c r="N1174" i="8"/>
  <c r="H1174" i="8"/>
  <c r="F1174" i="8"/>
  <c r="S1173" i="8"/>
  <c r="R1173" i="8"/>
  <c r="Q1173" i="8"/>
  <c r="P1173" i="8"/>
  <c r="O1173" i="8"/>
  <c r="N1173" i="8"/>
  <c r="H1173" i="8"/>
  <c r="F1173" i="8"/>
  <c r="S1172" i="8"/>
  <c r="R1172" i="8"/>
  <c r="Q1172" i="8"/>
  <c r="P1172" i="8"/>
  <c r="O1172" i="8"/>
  <c r="N1172" i="8"/>
  <c r="H1172" i="8"/>
  <c r="F1172" i="8"/>
  <c r="S1171" i="8"/>
  <c r="R1171" i="8"/>
  <c r="Q1171" i="8"/>
  <c r="P1171" i="8"/>
  <c r="O1171" i="8"/>
  <c r="N1171" i="8"/>
  <c r="H1171" i="8"/>
  <c r="F1171" i="8"/>
  <c r="S1170" i="8"/>
  <c r="R1170" i="8"/>
  <c r="Q1170" i="8"/>
  <c r="P1170" i="8"/>
  <c r="O1170" i="8"/>
  <c r="N1170" i="8"/>
  <c r="H1170" i="8"/>
  <c r="F1170" i="8"/>
  <c r="S1169" i="8"/>
  <c r="R1169" i="8"/>
  <c r="Q1169" i="8"/>
  <c r="P1169" i="8"/>
  <c r="O1169" i="8"/>
  <c r="H1169" i="8"/>
  <c r="F1169" i="8"/>
  <c r="S1168" i="8"/>
  <c r="R1168" i="8"/>
  <c r="Q1168" i="8"/>
  <c r="P1168" i="8"/>
  <c r="O1168" i="8"/>
  <c r="N1168" i="8"/>
  <c r="H1168" i="8"/>
  <c r="F1168" i="8"/>
  <c r="S1167" i="8"/>
  <c r="R1167" i="8"/>
  <c r="Q1167" i="8"/>
  <c r="P1167" i="8"/>
  <c r="O1167" i="8"/>
  <c r="H1167" i="8"/>
  <c r="F1167" i="8"/>
  <c r="S1166" i="8"/>
  <c r="R1166" i="8"/>
  <c r="Q1166" i="8"/>
  <c r="P1166" i="8"/>
  <c r="O1166" i="8"/>
  <c r="N1166" i="8"/>
  <c r="H1166" i="8"/>
  <c r="F1166" i="8"/>
  <c r="S1165" i="8"/>
  <c r="R1165" i="8"/>
  <c r="Q1165" i="8"/>
  <c r="P1165" i="8"/>
  <c r="O1165" i="8"/>
  <c r="N1165" i="8"/>
  <c r="H1165" i="8"/>
  <c r="F1165" i="8"/>
  <c r="S1164" i="8"/>
  <c r="R1164" i="8"/>
  <c r="Q1164" i="8"/>
  <c r="P1164" i="8"/>
  <c r="O1164" i="8"/>
  <c r="N1164" i="8"/>
  <c r="H1164" i="8"/>
  <c r="F1164" i="8"/>
  <c r="S1163" i="8"/>
  <c r="R1163" i="8"/>
  <c r="Q1163" i="8"/>
  <c r="P1163" i="8"/>
  <c r="O1163" i="8"/>
  <c r="N1163" i="8"/>
  <c r="H1163" i="8"/>
  <c r="F1163" i="8"/>
  <c r="S1162" i="8"/>
  <c r="R1162" i="8"/>
  <c r="Q1162" i="8"/>
  <c r="P1162" i="8"/>
  <c r="O1162" i="8"/>
  <c r="N1162" i="8"/>
  <c r="H1162" i="8"/>
  <c r="F1162" i="8"/>
  <c r="S1161" i="8"/>
  <c r="R1161" i="8"/>
  <c r="Q1161" i="8"/>
  <c r="P1161" i="8"/>
  <c r="O1161" i="8"/>
  <c r="N1161" i="8"/>
  <c r="H1161" i="8"/>
  <c r="F1161" i="8"/>
  <c r="S1160" i="8"/>
  <c r="R1160" i="8"/>
  <c r="Q1160" i="8"/>
  <c r="P1160" i="8"/>
  <c r="O1160" i="8"/>
  <c r="N1160" i="8"/>
  <c r="H1160" i="8"/>
  <c r="F1160" i="8"/>
  <c r="S1159" i="8"/>
  <c r="R1159" i="8"/>
  <c r="Q1159" i="8"/>
  <c r="P1159" i="8"/>
  <c r="O1159" i="8"/>
  <c r="N1159" i="8"/>
  <c r="H1159" i="8"/>
  <c r="F1159" i="8"/>
  <c r="S1158" i="8"/>
  <c r="R1158" i="8"/>
  <c r="Q1158" i="8"/>
  <c r="P1158" i="8"/>
  <c r="O1158" i="8"/>
  <c r="H1158" i="8"/>
  <c r="F1158" i="8"/>
  <c r="S1157" i="8"/>
  <c r="R1157" i="8"/>
  <c r="Q1157" i="8"/>
  <c r="P1157" i="8"/>
  <c r="O1157" i="8"/>
  <c r="N1157" i="8"/>
  <c r="H1157" i="8"/>
  <c r="F1157" i="8"/>
  <c r="S1156" i="8"/>
  <c r="R1156" i="8"/>
  <c r="Q1156" i="8"/>
  <c r="P1156" i="8"/>
  <c r="O1156" i="8"/>
  <c r="N1156" i="8"/>
  <c r="H1156" i="8"/>
  <c r="F1156" i="8"/>
  <c r="S1155" i="8"/>
  <c r="R1155" i="8"/>
  <c r="Q1155" i="8"/>
  <c r="P1155" i="8"/>
  <c r="O1155" i="8"/>
  <c r="N1155" i="8"/>
  <c r="H1155" i="8"/>
  <c r="F1155" i="8"/>
  <c r="S1154" i="8"/>
  <c r="R1154" i="8"/>
  <c r="Q1154" i="8"/>
  <c r="P1154" i="8"/>
  <c r="O1154" i="8"/>
  <c r="N1154" i="8"/>
  <c r="H1154" i="8"/>
  <c r="F1154" i="8"/>
  <c r="S1153" i="8"/>
  <c r="R1153" i="8"/>
  <c r="Q1153" i="8"/>
  <c r="P1153" i="8"/>
  <c r="O1153" i="8"/>
  <c r="N1153" i="8"/>
  <c r="H1153" i="8"/>
  <c r="F1153" i="8"/>
  <c r="S1152" i="8"/>
  <c r="R1152" i="8"/>
  <c r="Q1152" i="8"/>
  <c r="P1152" i="8"/>
  <c r="O1152" i="8"/>
  <c r="N1152" i="8"/>
  <c r="H1152" i="8"/>
  <c r="F1152" i="8"/>
  <c r="S1151" i="8"/>
  <c r="R1151" i="8"/>
  <c r="Q1151" i="8"/>
  <c r="P1151" i="8"/>
  <c r="O1151" i="8"/>
  <c r="N1151" i="8"/>
  <c r="H1151" i="8"/>
  <c r="F1151" i="8"/>
  <c r="S1150" i="8"/>
  <c r="R1150" i="8"/>
  <c r="Q1150" i="8"/>
  <c r="P1150" i="8"/>
  <c r="O1150" i="8"/>
  <c r="N1150" i="8"/>
  <c r="H1150" i="8"/>
  <c r="F1150" i="8"/>
  <c r="S1149" i="8"/>
  <c r="R1149" i="8"/>
  <c r="Q1149" i="8"/>
  <c r="P1149" i="8"/>
  <c r="O1149" i="8"/>
  <c r="N1149" i="8"/>
  <c r="H1149" i="8"/>
  <c r="F1149" i="8"/>
  <c r="S1148" i="8"/>
  <c r="R1148" i="8"/>
  <c r="Q1148" i="8"/>
  <c r="P1148" i="8"/>
  <c r="O1148" i="8"/>
  <c r="N1148" i="8"/>
  <c r="H1148" i="8"/>
  <c r="F1148" i="8"/>
  <c r="S1147" i="8"/>
  <c r="R1147" i="8"/>
  <c r="Q1147" i="8"/>
  <c r="P1147" i="8"/>
  <c r="O1147" i="8"/>
  <c r="N1147" i="8"/>
  <c r="H1147" i="8"/>
  <c r="F1147" i="8"/>
  <c r="S1146" i="8"/>
  <c r="R1146" i="8"/>
  <c r="Q1146" i="8"/>
  <c r="P1146" i="8"/>
  <c r="O1146" i="8"/>
  <c r="N1146" i="8"/>
  <c r="H1146" i="8"/>
  <c r="F1146" i="8"/>
  <c r="S1145" i="8"/>
  <c r="R1145" i="8"/>
  <c r="Q1145" i="8"/>
  <c r="P1145" i="8"/>
  <c r="O1145" i="8"/>
  <c r="H1145" i="8"/>
  <c r="F1145" i="8"/>
  <c r="S1144" i="8"/>
  <c r="R1144" i="8"/>
  <c r="Q1144" i="8"/>
  <c r="P1144" i="8"/>
  <c r="O1144" i="8"/>
  <c r="N1144" i="8"/>
  <c r="H1144" i="8"/>
  <c r="F1144" i="8"/>
  <c r="S1143" i="8"/>
  <c r="R1143" i="8"/>
  <c r="Q1143" i="8"/>
  <c r="P1143" i="8"/>
  <c r="O1143" i="8"/>
  <c r="N1143" i="8"/>
  <c r="H1143" i="8"/>
  <c r="F1143" i="8"/>
  <c r="S1142" i="8"/>
  <c r="R1142" i="8"/>
  <c r="Q1142" i="8"/>
  <c r="P1142" i="8"/>
  <c r="O1142" i="8"/>
  <c r="N1142" i="8"/>
  <c r="H1142" i="8"/>
  <c r="F1142" i="8"/>
  <c r="S1141" i="8"/>
  <c r="R1141" i="8"/>
  <c r="Q1141" i="8"/>
  <c r="P1141" i="8"/>
  <c r="O1141" i="8"/>
  <c r="N1141" i="8"/>
  <c r="H1141" i="8"/>
  <c r="F1141" i="8"/>
  <c r="S1140" i="8"/>
  <c r="R1140" i="8"/>
  <c r="Q1140" i="8"/>
  <c r="P1140" i="8"/>
  <c r="O1140" i="8"/>
  <c r="N1140" i="8"/>
  <c r="H1140" i="8"/>
  <c r="F1140" i="8"/>
  <c r="S1139" i="8"/>
  <c r="R1139" i="8"/>
  <c r="Q1139" i="8"/>
  <c r="P1139" i="8"/>
  <c r="O1139" i="8"/>
  <c r="N1139" i="8"/>
  <c r="H1139" i="8"/>
  <c r="F1139" i="8"/>
  <c r="S1138" i="8"/>
  <c r="R1138" i="8"/>
  <c r="Q1138" i="8"/>
  <c r="P1138" i="8"/>
  <c r="O1138" i="8"/>
  <c r="N1138" i="8"/>
  <c r="H1138" i="8"/>
  <c r="F1138" i="8"/>
  <c r="S1137" i="8"/>
  <c r="R1137" i="8"/>
  <c r="Q1137" i="8"/>
  <c r="P1137" i="8"/>
  <c r="O1137" i="8"/>
  <c r="N1137" i="8"/>
  <c r="H1137" i="8"/>
  <c r="F1137" i="8"/>
  <c r="S1136" i="8"/>
  <c r="R1136" i="8"/>
  <c r="Q1136" i="8"/>
  <c r="P1136" i="8"/>
  <c r="O1136" i="8"/>
  <c r="N1136" i="8"/>
  <c r="H1136" i="8"/>
  <c r="F1136" i="8"/>
  <c r="S1135" i="8"/>
  <c r="R1135" i="8"/>
  <c r="Q1135" i="8"/>
  <c r="P1135" i="8"/>
  <c r="O1135" i="8"/>
  <c r="N1135" i="8"/>
  <c r="H1135" i="8"/>
  <c r="F1135" i="8"/>
  <c r="S1134" i="8"/>
  <c r="R1134" i="8"/>
  <c r="Q1134" i="8"/>
  <c r="P1134" i="8"/>
  <c r="O1134" i="8"/>
  <c r="N1134" i="8"/>
  <c r="H1134" i="8"/>
  <c r="F1134" i="8"/>
  <c r="S1133" i="8"/>
  <c r="R1133" i="8"/>
  <c r="Q1133" i="8"/>
  <c r="P1133" i="8"/>
  <c r="O1133" i="8"/>
  <c r="N1133" i="8"/>
  <c r="H1133" i="8"/>
  <c r="F1133" i="8"/>
  <c r="S1132" i="8"/>
  <c r="R1132" i="8"/>
  <c r="Q1132" i="8"/>
  <c r="P1132" i="8"/>
  <c r="O1132" i="8"/>
  <c r="N1132" i="8"/>
  <c r="H1132" i="8"/>
  <c r="F1132" i="8"/>
  <c r="S1131" i="8"/>
  <c r="R1131" i="8"/>
  <c r="Q1131" i="8"/>
  <c r="P1131" i="8"/>
  <c r="O1131" i="8"/>
  <c r="N1131" i="8"/>
  <c r="H1131" i="8"/>
  <c r="F1131" i="8"/>
  <c r="S1130" i="8"/>
  <c r="R1130" i="8"/>
  <c r="Q1130" i="8"/>
  <c r="P1130" i="8"/>
  <c r="O1130" i="8"/>
  <c r="N1130" i="8"/>
  <c r="H1130" i="8"/>
  <c r="F1130" i="8"/>
  <c r="S1129" i="8"/>
  <c r="R1129" i="8"/>
  <c r="Q1129" i="8"/>
  <c r="P1129" i="8"/>
  <c r="O1129" i="8"/>
  <c r="N1129" i="8"/>
  <c r="H1129" i="8"/>
  <c r="F1129" i="8"/>
  <c r="S1128" i="8"/>
  <c r="R1128" i="8"/>
  <c r="Q1128" i="8"/>
  <c r="P1128" i="8"/>
  <c r="O1128" i="8"/>
  <c r="N1128" i="8"/>
  <c r="H1128" i="8"/>
  <c r="F1128" i="8"/>
  <c r="S1127" i="8"/>
  <c r="R1127" i="8"/>
  <c r="Q1127" i="8"/>
  <c r="P1127" i="8"/>
  <c r="O1127" i="8"/>
  <c r="N1127" i="8"/>
  <c r="H1127" i="8"/>
  <c r="F1127" i="8"/>
  <c r="S1126" i="8"/>
  <c r="R1126" i="8"/>
  <c r="Q1126" i="8"/>
  <c r="P1126" i="8"/>
  <c r="O1126" i="8"/>
  <c r="N1126" i="8"/>
  <c r="H1126" i="8"/>
  <c r="F1126" i="8"/>
  <c r="S1125" i="8"/>
  <c r="R1125" i="8"/>
  <c r="Q1125" i="8"/>
  <c r="P1125" i="8"/>
  <c r="O1125" i="8"/>
  <c r="N1125" i="8"/>
  <c r="H1125" i="8"/>
  <c r="F1125" i="8"/>
  <c r="S1124" i="8"/>
  <c r="R1124" i="8"/>
  <c r="Q1124" i="8"/>
  <c r="P1124" i="8"/>
  <c r="O1124" i="8"/>
  <c r="N1124" i="8"/>
  <c r="H1124" i="8"/>
  <c r="F1124" i="8"/>
  <c r="S1123" i="8"/>
  <c r="R1123" i="8"/>
  <c r="Q1123" i="8"/>
  <c r="P1123" i="8"/>
  <c r="O1123" i="8"/>
  <c r="N1123" i="8"/>
  <c r="H1123" i="8"/>
  <c r="F1123" i="8"/>
  <c r="S1122" i="8"/>
  <c r="R1122" i="8"/>
  <c r="Q1122" i="8"/>
  <c r="P1122" i="8"/>
  <c r="O1122" i="8"/>
  <c r="N1122" i="8"/>
  <c r="H1122" i="8"/>
  <c r="F1122" i="8"/>
  <c r="S1121" i="8"/>
  <c r="R1121" i="8"/>
  <c r="Q1121" i="8"/>
  <c r="P1121" i="8"/>
  <c r="O1121" i="8"/>
  <c r="N1121" i="8"/>
  <c r="H1121" i="8"/>
  <c r="F1121" i="8"/>
  <c r="S1120" i="8"/>
  <c r="R1120" i="8"/>
  <c r="Q1120" i="8"/>
  <c r="P1120" i="8"/>
  <c r="O1120" i="8"/>
  <c r="N1120" i="8"/>
  <c r="H1120" i="8"/>
  <c r="F1120" i="8"/>
  <c r="S1119" i="8"/>
  <c r="R1119" i="8"/>
  <c r="Q1119" i="8"/>
  <c r="P1119" i="8"/>
  <c r="O1119" i="8"/>
  <c r="N1119" i="8"/>
  <c r="H1119" i="8"/>
  <c r="F1119" i="8"/>
  <c r="S1118" i="8"/>
  <c r="R1118" i="8"/>
  <c r="Q1118" i="8"/>
  <c r="P1118" i="8"/>
  <c r="O1118" i="8"/>
  <c r="N1118" i="8"/>
  <c r="H1118" i="8"/>
  <c r="F1118" i="8"/>
  <c r="S1117" i="8"/>
  <c r="R1117" i="8"/>
  <c r="Q1117" i="8"/>
  <c r="P1117" i="8"/>
  <c r="O1117" i="8"/>
  <c r="N1117" i="8"/>
  <c r="H1117" i="8"/>
  <c r="F1117" i="8"/>
  <c r="S1116" i="8"/>
  <c r="R1116" i="8"/>
  <c r="Q1116" i="8"/>
  <c r="P1116" i="8"/>
  <c r="O1116" i="8"/>
  <c r="N1116" i="8"/>
  <c r="H1116" i="8"/>
  <c r="F1116" i="8"/>
  <c r="S1115" i="8"/>
  <c r="R1115" i="8"/>
  <c r="Q1115" i="8"/>
  <c r="P1115" i="8"/>
  <c r="O1115" i="8"/>
  <c r="N1115" i="8"/>
  <c r="H1115" i="8"/>
  <c r="F1115" i="8"/>
  <c r="S1114" i="8"/>
  <c r="R1114" i="8"/>
  <c r="Q1114" i="8"/>
  <c r="P1114" i="8"/>
  <c r="O1114" i="8"/>
  <c r="N1114" i="8"/>
  <c r="H1114" i="8"/>
  <c r="F1114" i="8"/>
  <c r="S1113" i="8"/>
  <c r="R1113" i="8"/>
  <c r="Q1113" i="8"/>
  <c r="P1113" i="8"/>
  <c r="O1113" i="8"/>
  <c r="N1113" i="8"/>
  <c r="H1113" i="8"/>
  <c r="F1113" i="8"/>
  <c r="S1112" i="8"/>
  <c r="R1112" i="8"/>
  <c r="Q1112" i="8"/>
  <c r="P1112" i="8"/>
  <c r="O1112" i="8"/>
  <c r="N1112" i="8"/>
  <c r="H1112" i="8"/>
  <c r="F1112" i="8"/>
  <c r="S1111" i="8"/>
  <c r="R1111" i="8"/>
  <c r="Q1111" i="8"/>
  <c r="P1111" i="8"/>
  <c r="O1111" i="8"/>
  <c r="N1111" i="8"/>
  <c r="H1111" i="8"/>
  <c r="F1111" i="8"/>
  <c r="S1110" i="8"/>
  <c r="R1110" i="8"/>
  <c r="Q1110" i="8"/>
  <c r="P1110" i="8"/>
  <c r="O1110" i="8"/>
  <c r="N1110" i="8"/>
  <c r="H1110" i="8"/>
  <c r="F1110" i="8"/>
  <c r="S1109" i="8"/>
  <c r="R1109" i="8"/>
  <c r="Q1109" i="8"/>
  <c r="P1109" i="8"/>
  <c r="O1109" i="8"/>
  <c r="N1109" i="8"/>
  <c r="H1109" i="8"/>
  <c r="F1109" i="8"/>
  <c r="S1108" i="8"/>
  <c r="R1108" i="8"/>
  <c r="Q1108" i="8"/>
  <c r="P1108" i="8"/>
  <c r="O1108" i="8"/>
  <c r="N1108" i="8"/>
  <c r="H1108" i="8"/>
  <c r="F1108" i="8"/>
  <c r="S1107" i="8"/>
  <c r="R1107" i="8"/>
  <c r="Q1107" i="8"/>
  <c r="P1107" i="8"/>
  <c r="O1107" i="8"/>
  <c r="N1107" i="8"/>
  <c r="H1107" i="8"/>
  <c r="F1107" i="8"/>
  <c r="S1106" i="8"/>
  <c r="R1106" i="8"/>
  <c r="Q1106" i="8"/>
  <c r="P1106" i="8"/>
  <c r="O1106" i="8"/>
  <c r="N1106" i="8"/>
  <c r="H1106" i="8"/>
  <c r="F1106" i="8"/>
  <c r="S1105" i="8"/>
  <c r="R1105" i="8"/>
  <c r="Q1105" i="8"/>
  <c r="P1105" i="8"/>
  <c r="O1105" i="8"/>
  <c r="N1105" i="8"/>
  <c r="H1105" i="8"/>
  <c r="F1105" i="8"/>
  <c r="S1104" i="8"/>
  <c r="R1104" i="8"/>
  <c r="Q1104" i="8"/>
  <c r="P1104" i="8"/>
  <c r="O1104" i="8"/>
  <c r="N1104" i="8"/>
  <c r="H1104" i="8"/>
  <c r="F1104" i="8"/>
  <c r="S1103" i="8"/>
  <c r="R1103" i="8"/>
  <c r="Q1103" i="8"/>
  <c r="P1103" i="8"/>
  <c r="O1103" i="8"/>
  <c r="H1103" i="8"/>
  <c r="F1103" i="8"/>
  <c r="S1102" i="8"/>
  <c r="R1102" i="8"/>
  <c r="Q1102" i="8"/>
  <c r="P1102" i="8"/>
  <c r="O1102" i="8"/>
  <c r="N1102" i="8"/>
  <c r="H1102" i="8"/>
  <c r="F1102" i="8"/>
  <c r="S1101" i="8"/>
  <c r="R1101" i="8"/>
  <c r="Q1101" i="8"/>
  <c r="P1101" i="8"/>
  <c r="O1101" i="8"/>
  <c r="N1101" i="8"/>
  <c r="H1101" i="8"/>
  <c r="F1101" i="8"/>
  <c r="S1100" i="8"/>
  <c r="R1100" i="8"/>
  <c r="Q1100" i="8"/>
  <c r="P1100" i="8"/>
  <c r="O1100" i="8"/>
  <c r="N1100" i="8"/>
  <c r="H1100" i="8"/>
  <c r="F1100" i="8"/>
  <c r="S1099" i="8"/>
  <c r="R1099" i="8"/>
  <c r="Q1099" i="8"/>
  <c r="P1099" i="8"/>
  <c r="O1099" i="8"/>
  <c r="N1099" i="8"/>
  <c r="H1099" i="8"/>
  <c r="F1099" i="8"/>
  <c r="S1098" i="8"/>
  <c r="R1098" i="8"/>
  <c r="Q1098" i="8"/>
  <c r="P1098" i="8"/>
  <c r="O1098" i="8"/>
  <c r="H1098" i="8"/>
  <c r="F1098" i="8"/>
  <c r="S1097" i="8"/>
  <c r="R1097" i="8"/>
  <c r="Q1097" i="8"/>
  <c r="P1097" i="8"/>
  <c r="O1097" i="8"/>
  <c r="N1097" i="8"/>
  <c r="H1097" i="8"/>
  <c r="F1097" i="8"/>
  <c r="S1096" i="8"/>
  <c r="R1096" i="8"/>
  <c r="Q1096" i="8"/>
  <c r="P1096" i="8"/>
  <c r="O1096" i="8"/>
  <c r="N1096" i="8"/>
  <c r="H1096" i="8"/>
  <c r="F1096" i="8"/>
  <c r="S1095" i="8"/>
  <c r="R1095" i="8"/>
  <c r="Q1095" i="8"/>
  <c r="P1095" i="8"/>
  <c r="O1095" i="8"/>
  <c r="N1095" i="8"/>
  <c r="H1095" i="8"/>
  <c r="F1095" i="8"/>
  <c r="S1094" i="8"/>
  <c r="R1094" i="8"/>
  <c r="Q1094" i="8"/>
  <c r="P1094" i="8"/>
  <c r="O1094" i="8"/>
  <c r="N1094" i="8"/>
  <c r="H1094" i="8"/>
  <c r="F1094" i="8"/>
  <c r="S1093" i="8"/>
  <c r="R1093" i="8"/>
  <c r="Q1093" i="8"/>
  <c r="P1093" i="8"/>
  <c r="O1093" i="8"/>
  <c r="N1093" i="8"/>
  <c r="H1093" i="8"/>
  <c r="F1093" i="8"/>
  <c r="S1092" i="8"/>
  <c r="R1092" i="8"/>
  <c r="Q1092" i="8"/>
  <c r="P1092" i="8"/>
  <c r="O1092" i="8"/>
  <c r="N1092" i="8"/>
  <c r="H1092" i="8"/>
  <c r="F1092" i="8"/>
  <c r="S1091" i="8"/>
  <c r="R1091" i="8"/>
  <c r="Q1091" i="8"/>
  <c r="P1091" i="8"/>
  <c r="O1091" i="8"/>
  <c r="N1091" i="8"/>
  <c r="H1091" i="8"/>
  <c r="F1091" i="8"/>
  <c r="S1090" i="8"/>
  <c r="R1090" i="8"/>
  <c r="Q1090" i="8"/>
  <c r="P1090" i="8"/>
  <c r="O1090" i="8"/>
  <c r="H1090" i="8"/>
  <c r="F1090" i="8"/>
  <c r="S1089" i="8"/>
  <c r="R1089" i="8"/>
  <c r="Q1089" i="8"/>
  <c r="P1089" i="8"/>
  <c r="O1089" i="8"/>
  <c r="H1089" i="8"/>
  <c r="F1089" i="8"/>
  <c r="S1088" i="8"/>
  <c r="R1088" i="8"/>
  <c r="Q1088" i="8"/>
  <c r="P1088" i="8"/>
  <c r="O1088" i="8"/>
  <c r="N1088" i="8"/>
  <c r="H1088" i="8"/>
  <c r="F1088" i="8"/>
  <c r="S1087" i="8"/>
  <c r="R1087" i="8"/>
  <c r="Q1087" i="8"/>
  <c r="P1087" i="8"/>
  <c r="O1087" i="8"/>
  <c r="H1087" i="8"/>
  <c r="F1087" i="8"/>
  <c r="S1086" i="8"/>
  <c r="R1086" i="8"/>
  <c r="Q1086" i="8"/>
  <c r="P1086" i="8"/>
  <c r="O1086" i="8"/>
  <c r="N1086" i="8"/>
  <c r="H1086" i="8"/>
  <c r="F1086" i="8"/>
  <c r="S1085" i="8"/>
  <c r="R1085" i="8"/>
  <c r="Q1085" i="8"/>
  <c r="P1085" i="8"/>
  <c r="O1085" i="8"/>
  <c r="H1085" i="8"/>
  <c r="F1085" i="8"/>
  <c r="S1084" i="8"/>
  <c r="R1084" i="8"/>
  <c r="Q1084" i="8"/>
  <c r="P1084" i="8"/>
  <c r="O1084" i="8"/>
  <c r="N1084" i="8"/>
  <c r="H1084" i="8"/>
  <c r="F1084" i="8"/>
  <c r="S1083" i="8"/>
  <c r="R1083" i="8"/>
  <c r="Q1083" i="8"/>
  <c r="P1083" i="8"/>
  <c r="O1083" i="8"/>
  <c r="N1083" i="8"/>
  <c r="H1083" i="8"/>
  <c r="F1083" i="8"/>
  <c r="S1082" i="8"/>
  <c r="R1082" i="8"/>
  <c r="Q1082" i="8"/>
  <c r="P1082" i="8"/>
  <c r="O1082" i="8"/>
  <c r="N1082" i="8"/>
  <c r="H1082" i="8"/>
  <c r="F1082" i="8"/>
  <c r="S1081" i="8"/>
  <c r="R1081" i="8"/>
  <c r="Q1081" i="8"/>
  <c r="P1081" i="8"/>
  <c r="O1081" i="8"/>
  <c r="N1081" i="8"/>
  <c r="H1081" i="8"/>
  <c r="F1081" i="8"/>
  <c r="S1080" i="8"/>
  <c r="R1080" i="8"/>
  <c r="Q1080" i="8"/>
  <c r="P1080" i="8"/>
  <c r="O1080" i="8"/>
  <c r="N1080" i="8"/>
  <c r="H1080" i="8"/>
  <c r="F1080" i="8"/>
  <c r="S1079" i="8"/>
  <c r="R1079" i="8"/>
  <c r="Q1079" i="8"/>
  <c r="P1079" i="8"/>
  <c r="O1079" i="8"/>
  <c r="H1079" i="8"/>
  <c r="F1079" i="8"/>
  <c r="S1078" i="8"/>
  <c r="R1078" i="8"/>
  <c r="Q1078" i="8"/>
  <c r="P1078" i="8"/>
  <c r="O1078" i="8"/>
  <c r="H1078" i="8"/>
  <c r="F1078" i="8"/>
  <c r="S1077" i="8"/>
  <c r="R1077" i="8"/>
  <c r="Q1077" i="8"/>
  <c r="P1077" i="8"/>
  <c r="O1077" i="8"/>
  <c r="N1077" i="8"/>
  <c r="H1077" i="8"/>
  <c r="F1077" i="8"/>
  <c r="S1076" i="8"/>
  <c r="R1076" i="8"/>
  <c r="Q1076" i="8"/>
  <c r="P1076" i="8"/>
  <c r="O1076" i="8"/>
  <c r="N1076" i="8"/>
  <c r="H1076" i="8"/>
  <c r="F1076" i="8"/>
  <c r="S1075" i="8"/>
  <c r="R1075" i="8"/>
  <c r="Q1075" i="8"/>
  <c r="P1075" i="8"/>
  <c r="O1075" i="8"/>
  <c r="N1075" i="8"/>
  <c r="H1075" i="8"/>
  <c r="F1075" i="8"/>
  <c r="S1074" i="8"/>
  <c r="R1074" i="8"/>
  <c r="Q1074" i="8"/>
  <c r="P1074" i="8"/>
  <c r="O1074" i="8"/>
  <c r="N1074" i="8"/>
  <c r="H1074" i="8"/>
  <c r="F1074" i="8"/>
  <c r="S1073" i="8"/>
  <c r="R1073" i="8"/>
  <c r="Q1073" i="8"/>
  <c r="P1073" i="8"/>
  <c r="O1073" i="8"/>
  <c r="N1073" i="8"/>
  <c r="H1073" i="8"/>
  <c r="F1073" i="8"/>
  <c r="S1072" i="8"/>
  <c r="R1072" i="8"/>
  <c r="Q1072" i="8"/>
  <c r="P1072" i="8"/>
  <c r="O1072" i="8"/>
  <c r="N1072" i="8"/>
  <c r="H1072" i="8"/>
  <c r="F1072" i="8"/>
  <c r="S1071" i="8"/>
  <c r="R1071" i="8"/>
  <c r="Q1071" i="8"/>
  <c r="P1071" i="8"/>
  <c r="O1071" i="8"/>
  <c r="N1071" i="8"/>
  <c r="H1071" i="8"/>
  <c r="F1071" i="8"/>
  <c r="S1070" i="8"/>
  <c r="R1070" i="8"/>
  <c r="Q1070" i="8"/>
  <c r="P1070" i="8"/>
  <c r="O1070" i="8"/>
  <c r="H1070" i="8"/>
  <c r="F1070" i="8"/>
  <c r="S1069" i="8"/>
  <c r="R1069" i="8"/>
  <c r="Q1069" i="8"/>
  <c r="P1069" i="8"/>
  <c r="O1069" i="8"/>
  <c r="N1069" i="8"/>
  <c r="H1069" i="8"/>
  <c r="F1069" i="8"/>
  <c r="S1068" i="8"/>
  <c r="R1068" i="8"/>
  <c r="Q1068" i="8"/>
  <c r="P1068" i="8"/>
  <c r="O1068" i="8"/>
  <c r="N1068" i="8"/>
  <c r="H1068" i="8"/>
  <c r="F1068" i="8"/>
  <c r="S1067" i="8"/>
  <c r="R1067" i="8"/>
  <c r="Q1067" i="8"/>
  <c r="P1067" i="8"/>
  <c r="O1067" i="8"/>
  <c r="N1067" i="8"/>
  <c r="H1067" i="8"/>
  <c r="F1067" i="8"/>
  <c r="S1066" i="8"/>
  <c r="R1066" i="8"/>
  <c r="Q1066" i="8"/>
  <c r="P1066" i="8"/>
  <c r="O1066" i="8"/>
  <c r="N1066" i="8"/>
  <c r="H1066" i="8"/>
  <c r="F1066" i="8"/>
  <c r="S1065" i="8"/>
  <c r="R1065" i="8"/>
  <c r="Q1065" i="8"/>
  <c r="P1065" i="8"/>
  <c r="O1065" i="8"/>
  <c r="N1065" i="8"/>
  <c r="H1065" i="8"/>
  <c r="F1065" i="8"/>
  <c r="S1064" i="8"/>
  <c r="R1064" i="8"/>
  <c r="Q1064" i="8"/>
  <c r="P1064" i="8"/>
  <c r="O1064" i="8"/>
  <c r="N1064" i="8"/>
  <c r="H1064" i="8"/>
  <c r="F1064" i="8"/>
  <c r="S1063" i="8"/>
  <c r="R1063" i="8"/>
  <c r="Q1063" i="8"/>
  <c r="P1063" i="8"/>
  <c r="O1063" i="8"/>
  <c r="N1063" i="8"/>
  <c r="H1063" i="8"/>
  <c r="F1063" i="8"/>
  <c r="S1062" i="8"/>
  <c r="R1062" i="8"/>
  <c r="Q1062" i="8"/>
  <c r="P1062" i="8"/>
  <c r="O1062" i="8"/>
  <c r="N1062" i="8"/>
  <c r="H1062" i="8"/>
  <c r="F1062" i="8"/>
  <c r="S1061" i="8"/>
  <c r="R1061" i="8"/>
  <c r="Q1061" i="8"/>
  <c r="P1061" i="8"/>
  <c r="O1061" i="8"/>
  <c r="N1061" i="8"/>
  <c r="H1061" i="8"/>
  <c r="F1061" i="8"/>
  <c r="S1060" i="8"/>
  <c r="R1060" i="8"/>
  <c r="Q1060" i="8"/>
  <c r="P1060" i="8"/>
  <c r="O1060" i="8"/>
  <c r="H1060" i="8"/>
  <c r="F1060" i="8"/>
  <c r="S1059" i="8"/>
  <c r="R1059" i="8"/>
  <c r="Q1059" i="8"/>
  <c r="P1059" i="8"/>
  <c r="O1059" i="8"/>
  <c r="N1059" i="8"/>
  <c r="H1059" i="8"/>
  <c r="F1059" i="8"/>
  <c r="S1058" i="8"/>
  <c r="R1058" i="8"/>
  <c r="Q1058" i="8"/>
  <c r="P1058" i="8"/>
  <c r="O1058" i="8"/>
  <c r="N1058" i="8"/>
  <c r="H1058" i="8"/>
  <c r="F1058" i="8"/>
  <c r="S1057" i="8"/>
  <c r="R1057" i="8"/>
  <c r="Q1057" i="8"/>
  <c r="P1057" i="8"/>
  <c r="O1057" i="8"/>
  <c r="N1057" i="8"/>
  <c r="H1057" i="8"/>
  <c r="F1057" i="8"/>
  <c r="S1056" i="8"/>
  <c r="R1056" i="8"/>
  <c r="Q1056" i="8"/>
  <c r="P1056" i="8"/>
  <c r="O1056" i="8"/>
  <c r="H1056" i="8"/>
  <c r="F1056" i="8"/>
  <c r="S1055" i="8"/>
  <c r="R1055" i="8"/>
  <c r="Q1055" i="8"/>
  <c r="P1055" i="8"/>
  <c r="O1055" i="8"/>
  <c r="N1055" i="8"/>
  <c r="H1055" i="8"/>
  <c r="F1055" i="8"/>
  <c r="S1054" i="8"/>
  <c r="R1054" i="8"/>
  <c r="Q1054" i="8"/>
  <c r="P1054" i="8"/>
  <c r="O1054" i="8"/>
  <c r="H1054" i="8"/>
  <c r="F1054" i="8"/>
  <c r="S1053" i="8"/>
  <c r="R1053" i="8"/>
  <c r="Q1053" i="8"/>
  <c r="P1053" i="8"/>
  <c r="O1053" i="8"/>
  <c r="N1053" i="8"/>
  <c r="H1053" i="8"/>
  <c r="F1053" i="8"/>
  <c r="S1052" i="8"/>
  <c r="R1052" i="8"/>
  <c r="Q1052" i="8"/>
  <c r="P1052" i="8"/>
  <c r="O1052" i="8"/>
  <c r="N1052" i="8"/>
  <c r="H1052" i="8"/>
  <c r="F1052" i="8"/>
  <c r="S1051" i="8"/>
  <c r="R1051" i="8"/>
  <c r="Q1051" i="8"/>
  <c r="P1051" i="8"/>
  <c r="O1051" i="8"/>
  <c r="N1051" i="8"/>
  <c r="H1051" i="8"/>
  <c r="F1051" i="8"/>
  <c r="S1050" i="8"/>
  <c r="R1050" i="8"/>
  <c r="Q1050" i="8"/>
  <c r="P1050" i="8"/>
  <c r="O1050" i="8"/>
  <c r="N1050" i="8"/>
  <c r="H1050" i="8"/>
  <c r="F1050" i="8"/>
  <c r="S1049" i="8"/>
  <c r="R1049" i="8"/>
  <c r="Q1049" i="8"/>
  <c r="P1049" i="8"/>
  <c r="O1049" i="8"/>
  <c r="N1049" i="8"/>
  <c r="H1049" i="8"/>
  <c r="F1049" i="8"/>
  <c r="S1048" i="8"/>
  <c r="R1048" i="8"/>
  <c r="Q1048" i="8"/>
  <c r="P1048" i="8"/>
  <c r="O1048" i="8"/>
  <c r="N1048" i="8"/>
  <c r="H1048" i="8"/>
  <c r="F1048" i="8"/>
  <c r="S1047" i="8"/>
  <c r="R1047" i="8"/>
  <c r="Q1047" i="8"/>
  <c r="P1047" i="8"/>
  <c r="O1047" i="8"/>
  <c r="N1047" i="8"/>
  <c r="H1047" i="8"/>
  <c r="F1047" i="8"/>
  <c r="S1046" i="8"/>
  <c r="R1046" i="8"/>
  <c r="Q1046" i="8"/>
  <c r="P1046" i="8"/>
  <c r="O1046" i="8"/>
  <c r="N1046" i="8"/>
  <c r="H1046" i="8"/>
  <c r="F1046" i="8"/>
  <c r="S1045" i="8"/>
  <c r="R1045" i="8"/>
  <c r="Q1045" i="8"/>
  <c r="P1045" i="8"/>
  <c r="O1045" i="8"/>
  <c r="H1045" i="8"/>
  <c r="F1045" i="8"/>
  <c r="S1044" i="8"/>
  <c r="R1044" i="8"/>
  <c r="Q1044" i="8"/>
  <c r="P1044" i="8"/>
  <c r="O1044" i="8"/>
  <c r="N1044" i="8"/>
  <c r="H1044" i="8"/>
  <c r="F1044" i="8"/>
  <c r="S1043" i="8"/>
  <c r="R1043" i="8"/>
  <c r="Q1043" i="8"/>
  <c r="P1043" i="8"/>
  <c r="O1043" i="8"/>
  <c r="N1043" i="8"/>
  <c r="H1043" i="8"/>
  <c r="F1043" i="8"/>
  <c r="S1042" i="8"/>
  <c r="R1042" i="8"/>
  <c r="Q1042" i="8"/>
  <c r="P1042" i="8"/>
  <c r="O1042" i="8"/>
  <c r="N1042" i="8"/>
  <c r="H1042" i="8"/>
  <c r="F1042" i="8"/>
  <c r="S1041" i="8"/>
  <c r="R1041" i="8"/>
  <c r="Q1041" i="8"/>
  <c r="P1041" i="8"/>
  <c r="O1041" i="8"/>
  <c r="N1041" i="8"/>
  <c r="H1041" i="8"/>
  <c r="F1041" i="8"/>
  <c r="S1040" i="8"/>
  <c r="R1040" i="8"/>
  <c r="Q1040" i="8"/>
  <c r="P1040" i="8"/>
  <c r="O1040" i="8"/>
  <c r="N1040" i="8"/>
  <c r="H1040" i="8"/>
  <c r="F1040" i="8"/>
  <c r="S1039" i="8"/>
  <c r="R1039" i="8"/>
  <c r="Q1039" i="8"/>
  <c r="P1039" i="8"/>
  <c r="O1039" i="8"/>
  <c r="N1039" i="8"/>
  <c r="H1039" i="8"/>
  <c r="F1039" i="8"/>
  <c r="S1038" i="8"/>
  <c r="R1038" i="8"/>
  <c r="Q1038" i="8"/>
  <c r="P1038" i="8"/>
  <c r="O1038" i="8"/>
  <c r="N1038" i="8"/>
  <c r="H1038" i="8"/>
  <c r="F1038" i="8"/>
  <c r="S1037" i="8"/>
  <c r="R1037" i="8"/>
  <c r="Q1037" i="8"/>
  <c r="P1037" i="8"/>
  <c r="O1037" i="8"/>
  <c r="N1037" i="8"/>
  <c r="H1037" i="8"/>
  <c r="F1037" i="8"/>
  <c r="S1036" i="8"/>
  <c r="R1036" i="8"/>
  <c r="Q1036" i="8"/>
  <c r="P1036" i="8"/>
  <c r="O1036" i="8"/>
  <c r="N1036" i="8"/>
  <c r="H1036" i="8"/>
  <c r="F1036" i="8"/>
  <c r="S1035" i="8"/>
  <c r="R1035" i="8"/>
  <c r="Q1035" i="8"/>
  <c r="P1035" i="8"/>
  <c r="O1035" i="8"/>
  <c r="N1035" i="8"/>
  <c r="H1035" i="8"/>
  <c r="F1035" i="8"/>
  <c r="S1034" i="8"/>
  <c r="R1034" i="8"/>
  <c r="Q1034" i="8"/>
  <c r="P1034" i="8"/>
  <c r="O1034" i="8"/>
  <c r="H1034" i="8"/>
  <c r="F1034" i="8"/>
  <c r="S1033" i="8"/>
  <c r="R1033" i="8"/>
  <c r="Q1033" i="8"/>
  <c r="P1033" i="8"/>
  <c r="O1033" i="8"/>
  <c r="N1033" i="8"/>
  <c r="H1033" i="8"/>
  <c r="F1033" i="8"/>
  <c r="S1032" i="8"/>
  <c r="R1032" i="8"/>
  <c r="Q1032" i="8"/>
  <c r="P1032" i="8"/>
  <c r="O1032" i="8"/>
  <c r="N1032" i="8"/>
  <c r="H1032" i="8"/>
  <c r="F1032" i="8"/>
  <c r="S1031" i="8"/>
  <c r="R1031" i="8"/>
  <c r="Q1031" i="8"/>
  <c r="P1031" i="8"/>
  <c r="O1031" i="8"/>
  <c r="N1031" i="8"/>
  <c r="H1031" i="8"/>
  <c r="F1031" i="8"/>
  <c r="S1030" i="8"/>
  <c r="R1030" i="8"/>
  <c r="Q1030" i="8"/>
  <c r="P1030" i="8"/>
  <c r="O1030" i="8"/>
  <c r="N1030" i="8"/>
  <c r="H1030" i="8"/>
  <c r="F1030" i="8"/>
  <c r="S1029" i="8"/>
  <c r="R1029" i="8"/>
  <c r="Q1029" i="8"/>
  <c r="P1029" i="8"/>
  <c r="O1029" i="8"/>
  <c r="N1029" i="8"/>
  <c r="H1029" i="8"/>
  <c r="F1029" i="8"/>
  <c r="S1028" i="8"/>
  <c r="R1028" i="8"/>
  <c r="Q1028" i="8"/>
  <c r="P1028" i="8"/>
  <c r="O1028" i="8"/>
  <c r="N1028" i="8"/>
  <c r="H1028" i="8"/>
  <c r="F1028" i="8"/>
  <c r="S1027" i="8"/>
  <c r="R1027" i="8"/>
  <c r="Q1027" i="8"/>
  <c r="P1027" i="8"/>
  <c r="O1027" i="8"/>
  <c r="N1027" i="8"/>
  <c r="H1027" i="8"/>
  <c r="F1027" i="8"/>
  <c r="S1026" i="8"/>
  <c r="R1026" i="8"/>
  <c r="Q1026" i="8"/>
  <c r="P1026" i="8"/>
  <c r="O1026" i="8"/>
  <c r="N1026" i="8"/>
  <c r="H1026" i="8"/>
  <c r="F1026" i="8"/>
  <c r="S1025" i="8"/>
  <c r="R1025" i="8"/>
  <c r="Q1025" i="8"/>
  <c r="P1025" i="8"/>
  <c r="O1025" i="8"/>
  <c r="H1025" i="8"/>
  <c r="F1025" i="8"/>
  <c r="S1024" i="8"/>
  <c r="R1024" i="8"/>
  <c r="Q1024" i="8"/>
  <c r="P1024" i="8"/>
  <c r="O1024" i="8"/>
  <c r="N1024" i="8"/>
  <c r="H1024" i="8"/>
  <c r="F1024" i="8"/>
  <c r="S1023" i="8"/>
  <c r="R1023" i="8"/>
  <c r="Q1023" i="8"/>
  <c r="P1023" i="8"/>
  <c r="O1023" i="8"/>
  <c r="N1023" i="8"/>
  <c r="H1023" i="8"/>
  <c r="F1023" i="8"/>
  <c r="S1022" i="8"/>
  <c r="R1022" i="8"/>
  <c r="Q1022" i="8"/>
  <c r="P1022" i="8"/>
  <c r="O1022" i="8"/>
  <c r="N1022" i="8"/>
  <c r="H1022" i="8"/>
  <c r="F1022" i="8"/>
  <c r="S1021" i="8"/>
  <c r="R1021" i="8"/>
  <c r="Q1021" i="8"/>
  <c r="P1021" i="8"/>
  <c r="O1021" i="8"/>
  <c r="N1021" i="8"/>
  <c r="H1021" i="8"/>
  <c r="F1021" i="8"/>
  <c r="S1020" i="8"/>
  <c r="R1020" i="8"/>
  <c r="Q1020" i="8"/>
  <c r="P1020" i="8"/>
  <c r="O1020" i="8"/>
  <c r="N1020" i="8"/>
  <c r="H1020" i="8"/>
  <c r="F1020" i="8"/>
  <c r="S1019" i="8"/>
  <c r="R1019" i="8"/>
  <c r="Q1019" i="8"/>
  <c r="P1019" i="8"/>
  <c r="O1019" i="8"/>
  <c r="N1019" i="8"/>
  <c r="H1019" i="8"/>
  <c r="F1019" i="8"/>
  <c r="S1018" i="8"/>
  <c r="R1018" i="8"/>
  <c r="Q1018" i="8"/>
  <c r="P1018" i="8"/>
  <c r="O1018" i="8"/>
  <c r="N1018" i="8"/>
  <c r="H1018" i="8"/>
  <c r="F1018" i="8"/>
  <c r="S1017" i="8"/>
  <c r="R1017" i="8"/>
  <c r="Q1017" i="8"/>
  <c r="P1017" i="8"/>
  <c r="O1017" i="8"/>
  <c r="N1017" i="8"/>
  <c r="H1017" i="8"/>
  <c r="F1017" i="8"/>
  <c r="S1016" i="8"/>
  <c r="R1016" i="8"/>
  <c r="Q1016" i="8"/>
  <c r="P1016" i="8"/>
  <c r="O1016" i="8"/>
  <c r="N1016" i="8"/>
  <c r="H1016" i="8"/>
  <c r="F1016" i="8"/>
  <c r="S1015" i="8"/>
  <c r="R1015" i="8"/>
  <c r="Q1015" i="8"/>
  <c r="P1015" i="8"/>
  <c r="O1015" i="8"/>
  <c r="N1015" i="8"/>
  <c r="H1015" i="8"/>
  <c r="F1015" i="8"/>
  <c r="S1014" i="8"/>
  <c r="R1014" i="8"/>
  <c r="Q1014" i="8"/>
  <c r="P1014" i="8"/>
  <c r="O1014" i="8"/>
  <c r="N1014" i="8"/>
  <c r="H1014" i="8"/>
  <c r="F1014" i="8"/>
  <c r="S1013" i="8"/>
  <c r="R1013" i="8"/>
  <c r="Q1013" i="8"/>
  <c r="P1013" i="8"/>
  <c r="O1013" i="8"/>
  <c r="N1013" i="8"/>
  <c r="H1013" i="8"/>
  <c r="F1013" i="8"/>
  <c r="S1012" i="8"/>
  <c r="R1012" i="8"/>
  <c r="Q1012" i="8"/>
  <c r="P1012" i="8"/>
  <c r="O1012" i="8"/>
  <c r="N1012" i="8"/>
  <c r="H1012" i="8"/>
  <c r="F1012" i="8"/>
  <c r="S1011" i="8"/>
  <c r="R1011" i="8"/>
  <c r="Q1011" i="8"/>
  <c r="P1011" i="8"/>
  <c r="O1011" i="8"/>
  <c r="N1011" i="8"/>
  <c r="H1011" i="8"/>
  <c r="F1011" i="8"/>
  <c r="S1010" i="8"/>
  <c r="R1010" i="8"/>
  <c r="Q1010" i="8"/>
  <c r="P1010" i="8"/>
  <c r="O1010" i="8"/>
  <c r="N1010" i="8"/>
  <c r="H1010" i="8"/>
  <c r="F1010" i="8"/>
  <c r="S1009" i="8"/>
  <c r="R1009" i="8"/>
  <c r="Q1009" i="8"/>
  <c r="P1009" i="8"/>
  <c r="O1009" i="8"/>
  <c r="N1009" i="8"/>
  <c r="H1009" i="8"/>
  <c r="F1009" i="8"/>
  <c r="S1008" i="8"/>
  <c r="R1008" i="8"/>
  <c r="Q1008" i="8"/>
  <c r="P1008" i="8"/>
  <c r="O1008" i="8"/>
  <c r="N1008" i="8"/>
  <c r="H1008" i="8"/>
  <c r="F1008" i="8"/>
  <c r="S1007" i="8"/>
  <c r="R1007" i="8"/>
  <c r="Q1007" i="8"/>
  <c r="P1007" i="8"/>
  <c r="O1007" i="8"/>
  <c r="N1007" i="8"/>
  <c r="H1007" i="8"/>
  <c r="F1007" i="8"/>
  <c r="S1006" i="8"/>
  <c r="R1006" i="8"/>
  <c r="Q1006" i="8"/>
  <c r="P1006" i="8"/>
  <c r="O1006" i="8"/>
  <c r="N1006" i="8"/>
  <c r="H1006" i="8"/>
  <c r="F1006" i="8"/>
  <c r="S1005" i="8"/>
  <c r="R1005" i="8"/>
  <c r="Q1005" i="8"/>
  <c r="P1005" i="8"/>
  <c r="O1005" i="8"/>
  <c r="H1005" i="8"/>
  <c r="F1005" i="8"/>
  <c r="S1004" i="8"/>
  <c r="R1004" i="8"/>
  <c r="Q1004" i="8"/>
  <c r="P1004" i="8"/>
  <c r="O1004" i="8"/>
  <c r="N1004" i="8"/>
  <c r="H1004" i="8"/>
  <c r="F1004" i="8"/>
  <c r="S1003" i="8"/>
  <c r="R1003" i="8"/>
  <c r="Q1003" i="8"/>
  <c r="P1003" i="8"/>
  <c r="O1003" i="8"/>
  <c r="N1003" i="8"/>
  <c r="H1003" i="8"/>
  <c r="F1003" i="8"/>
  <c r="S1002" i="8"/>
  <c r="R1002" i="8"/>
  <c r="Q1002" i="8"/>
  <c r="P1002" i="8"/>
  <c r="O1002" i="8"/>
  <c r="N1002" i="8"/>
  <c r="H1002" i="8"/>
  <c r="F1002" i="8"/>
  <c r="S1001" i="8"/>
  <c r="R1001" i="8"/>
  <c r="Q1001" i="8"/>
  <c r="P1001" i="8"/>
  <c r="O1001" i="8"/>
  <c r="N1001" i="8"/>
  <c r="H1001" i="8"/>
  <c r="F1001" i="8"/>
  <c r="S1000" i="8"/>
  <c r="R1000" i="8"/>
  <c r="Q1000" i="8"/>
  <c r="P1000" i="8"/>
  <c r="O1000" i="8"/>
  <c r="N1000" i="8"/>
  <c r="H1000" i="8"/>
  <c r="F1000" i="8"/>
  <c r="S999" i="8"/>
  <c r="R999" i="8"/>
  <c r="Q999" i="8"/>
  <c r="P999" i="8"/>
  <c r="O999" i="8"/>
  <c r="N999" i="8"/>
  <c r="H999" i="8"/>
  <c r="F999" i="8"/>
  <c r="S998" i="8"/>
  <c r="R998" i="8"/>
  <c r="Q998" i="8"/>
  <c r="P998" i="8"/>
  <c r="O998" i="8"/>
  <c r="N998" i="8"/>
  <c r="H998" i="8"/>
  <c r="F998" i="8"/>
  <c r="S997" i="8"/>
  <c r="R997" i="8"/>
  <c r="Q997" i="8"/>
  <c r="P997" i="8"/>
  <c r="O997" i="8"/>
  <c r="H997" i="8"/>
  <c r="F997" i="8"/>
  <c r="S996" i="8"/>
  <c r="R996" i="8"/>
  <c r="Q996" i="8"/>
  <c r="P996" i="8"/>
  <c r="O996" i="8"/>
  <c r="N996" i="8"/>
  <c r="H996" i="8"/>
  <c r="F996" i="8"/>
  <c r="S995" i="8"/>
  <c r="R995" i="8"/>
  <c r="Q995" i="8"/>
  <c r="P995" i="8"/>
  <c r="O995" i="8"/>
  <c r="H995" i="8"/>
  <c r="F995" i="8"/>
  <c r="S994" i="8"/>
  <c r="R994" i="8"/>
  <c r="Q994" i="8"/>
  <c r="P994" i="8"/>
  <c r="O994" i="8"/>
  <c r="N994" i="8"/>
  <c r="H994" i="8"/>
  <c r="F994" i="8"/>
  <c r="S993" i="8"/>
  <c r="R993" i="8"/>
  <c r="Q993" i="8"/>
  <c r="P993" i="8"/>
  <c r="O993" i="8"/>
  <c r="N993" i="8"/>
  <c r="H993" i="8"/>
  <c r="F993" i="8"/>
  <c r="S992" i="8"/>
  <c r="R992" i="8"/>
  <c r="Q992" i="8"/>
  <c r="P992" i="8"/>
  <c r="O992" i="8"/>
  <c r="N992" i="8"/>
  <c r="H992" i="8"/>
  <c r="F992" i="8"/>
  <c r="S991" i="8"/>
  <c r="R991" i="8"/>
  <c r="Q991" i="8"/>
  <c r="P991" i="8"/>
  <c r="O991" i="8"/>
  <c r="N991" i="8"/>
  <c r="H991" i="8"/>
  <c r="F991" i="8"/>
  <c r="S990" i="8"/>
  <c r="R990" i="8"/>
  <c r="Q990" i="8"/>
  <c r="P990" i="8"/>
  <c r="O990" i="8"/>
  <c r="N990" i="8"/>
  <c r="H990" i="8"/>
  <c r="F990" i="8"/>
  <c r="S989" i="8"/>
  <c r="R989" i="8"/>
  <c r="Q989" i="8"/>
  <c r="P989" i="8"/>
  <c r="O989" i="8"/>
  <c r="N989" i="8"/>
  <c r="H989" i="8"/>
  <c r="F989" i="8"/>
  <c r="S988" i="8"/>
  <c r="R988" i="8"/>
  <c r="Q988" i="8"/>
  <c r="P988" i="8"/>
  <c r="O988" i="8"/>
  <c r="N988" i="8"/>
  <c r="H988" i="8"/>
  <c r="F988" i="8"/>
  <c r="S987" i="8"/>
  <c r="R987" i="8"/>
  <c r="Q987" i="8"/>
  <c r="P987" i="8"/>
  <c r="O987" i="8"/>
  <c r="N987" i="8"/>
  <c r="H987" i="8"/>
  <c r="F987" i="8"/>
  <c r="S986" i="8"/>
  <c r="R986" i="8"/>
  <c r="Q986" i="8"/>
  <c r="P986" i="8"/>
  <c r="O986" i="8"/>
  <c r="H986" i="8"/>
  <c r="F986" i="8"/>
  <c r="S985" i="8"/>
  <c r="R985" i="8"/>
  <c r="Q985" i="8"/>
  <c r="P985" i="8"/>
  <c r="O985" i="8"/>
  <c r="N985" i="8"/>
  <c r="H985" i="8"/>
  <c r="F985" i="8"/>
  <c r="S984" i="8"/>
  <c r="R984" i="8"/>
  <c r="Q984" i="8"/>
  <c r="P984" i="8"/>
  <c r="O984" i="8"/>
  <c r="N984" i="8"/>
  <c r="H984" i="8"/>
  <c r="F984" i="8"/>
  <c r="S983" i="8"/>
  <c r="R983" i="8"/>
  <c r="Q983" i="8"/>
  <c r="P983" i="8"/>
  <c r="O983" i="8"/>
  <c r="N983" i="8"/>
  <c r="H983" i="8"/>
  <c r="F983" i="8"/>
  <c r="S982" i="8"/>
  <c r="R982" i="8"/>
  <c r="Q982" i="8"/>
  <c r="P982" i="8"/>
  <c r="O982" i="8"/>
  <c r="N982" i="8"/>
  <c r="H982" i="8"/>
  <c r="F982" i="8"/>
  <c r="S981" i="8"/>
  <c r="R981" i="8"/>
  <c r="Q981" i="8"/>
  <c r="P981" i="8"/>
  <c r="O981" i="8"/>
  <c r="N981" i="8"/>
  <c r="H981" i="8"/>
  <c r="F981" i="8"/>
  <c r="S980" i="8"/>
  <c r="R980" i="8"/>
  <c r="Q980" i="8"/>
  <c r="P980" i="8"/>
  <c r="O980" i="8"/>
  <c r="N980" i="8"/>
  <c r="H980" i="8"/>
  <c r="F980" i="8"/>
  <c r="S979" i="8"/>
  <c r="R979" i="8"/>
  <c r="Q979" i="8"/>
  <c r="P979" i="8"/>
  <c r="O979" i="8"/>
  <c r="N979" i="8"/>
  <c r="H979" i="8"/>
  <c r="F979" i="8"/>
  <c r="S978" i="8"/>
  <c r="R978" i="8"/>
  <c r="Q978" i="8"/>
  <c r="P978" i="8"/>
  <c r="O978" i="8"/>
  <c r="N978" i="8"/>
  <c r="H978" i="8"/>
  <c r="F978" i="8"/>
  <c r="S977" i="8"/>
  <c r="R977" i="8"/>
  <c r="Q977" i="8"/>
  <c r="P977" i="8"/>
  <c r="O977" i="8"/>
  <c r="N977" i="8"/>
  <c r="H977" i="8"/>
  <c r="F977" i="8"/>
  <c r="S976" i="8"/>
  <c r="R976" i="8"/>
  <c r="Q976" i="8"/>
  <c r="P976" i="8"/>
  <c r="O976" i="8"/>
  <c r="N976" i="8"/>
  <c r="H976" i="8"/>
  <c r="F976" i="8"/>
  <c r="S975" i="8"/>
  <c r="R975" i="8"/>
  <c r="Q975" i="8"/>
  <c r="P975" i="8"/>
  <c r="O975" i="8"/>
  <c r="H975" i="8"/>
  <c r="F975" i="8"/>
  <c r="S974" i="8"/>
  <c r="R974" i="8"/>
  <c r="Q974" i="8"/>
  <c r="P974" i="8"/>
  <c r="O974" i="8"/>
  <c r="N974" i="8"/>
  <c r="H974" i="8"/>
  <c r="F974" i="8"/>
  <c r="S973" i="8"/>
  <c r="R973" i="8"/>
  <c r="Q973" i="8"/>
  <c r="P973" i="8"/>
  <c r="O973" i="8"/>
  <c r="N973" i="8"/>
  <c r="H973" i="8"/>
  <c r="F973" i="8"/>
  <c r="S972" i="8"/>
  <c r="R972" i="8"/>
  <c r="Q972" i="8"/>
  <c r="P972" i="8"/>
  <c r="O972" i="8"/>
  <c r="N972" i="8"/>
  <c r="H972" i="8"/>
  <c r="F972" i="8"/>
  <c r="S971" i="8"/>
  <c r="R971" i="8"/>
  <c r="Q971" i="8"/>
  <c r="P971" i="8"/>
  <c r="O971" i="8"/>
  <c r="N971" i="8"/>
  <c r="H971" i="8"/>
  <c r="F971" i="8"/>
  <c r="S970" i="8"/>
  <c r="R970" i="8"/>
  <c r="Q970" i="8"/>
  <c r="P970" i="8"/>
  <c r="O970" i="8"/>
  <c r="N970" i="8"/>
  <c r="H970" i="8"/>
  <c r="F970" i="8"/>
  <c r="S969" i="8"/>
  <c r="R969" i="8"/>
  <c r="Q969" i="8"/>
  <c r="P969" i="8"/>
  <c r="O969" i="8"/>
  <c r="N969" i="8"/>
  <c r="H969" i="8"/>
  <c r="F969" i="8"/>
  <c r="S968" i="8"/>
  <c r="R968" i="8"/>
  <c r="Q968" i="8"/>
  <c r="P968" i="8"/>
  <c r="O968" i="8"/>
  <c r="N968" i="8"/>
  <c r="H968" i="8"/>
  <c r="F968" i="8"/>
  <c r="S967" i="8"/>
  <c r="R967" i="8"/>
  <c r="Q967" i="8"/>
  <c r="P967" i="8"/>
  <c r="O967" i="8"/>
  <c r="N967" i="8"/>
  <c r="H967" i="8"/>
  <c r="F967" i="8"/>
  <c r="S966" i="8"/>
  <c r="R966" i="8"/>
  <c r="Q966" i="8"/>
  <c r="P966" i="8"/>
  <c r="O966" i="8"/>
  <c r="N966" i="8"/>
  <c r="H966" i="8"/>
  <c r="F966" i="8"/>
  <c r="S965" i="8"/>
  <c r="R965" i="8"/>
  <c r="Q965" i="8"/>
  <c r="P965" i="8"/>
  <c r="O965" i="8"/>
  <c r="N965" i="8"/>
  <c r="H965" i="8"/>
  <c r="F965" i="8"/>
  <c r="S964" i="8"/>
  <c r="R964" i="8"/>
  <c r="Q964" i="8"/>
  <c r="P964" i="8"/>
  <c r="O964" i="8"/>
  <c r="N964" i="8"/>
  <c r="H964" i="8"/>
  <c r="F964" i="8"/>
  <c r="S963" i="8"/>
  <c r="R963" i="8"/>
  <c r="Q963" i="8"/>
  <c r="P963" i="8"/>
  <c r="O963" i="8"/>
  <c r="N963" i="8"/>
  <c r="H963" i="8"/>
  <c r="F963" i="8"/>
  <c r="S962" i="8"/>
  <c r="R962" i="8"/>
  <c r="Q962" i="8"/>
  <c r="P962" i="8"/>
  <c r="O962" i="8"/>
  <c r="N962" i="8"/>
  <c r="H962" i="8"/>
  <c r="F962" i="8"/>
  <c r="S961" i="8"/>
  <c r="R961" i="8"/>
  <c r="Q961" i="8"/>
  <c r="P961" i="8"/>
  <c r="O961" i="8"/>
  <c r="N961" i="8"/>
  <c r="H961" i="8"/>
  <c r="F961" i="8"/>
  <c r="S960" i="8"/>
  <c r="R960" i="8"/>
  <c r="Q960" i="8"/>
  <c r="P960" i="8"/>
  <c r="O960" i="8"/>
  <c r="N960" i="8"/>
  <c r="H960" i="8"/>
  <c r="F960" i="8"/>
  <c r="S959" i="8"/>
  <c r="R959" i="8"/>
  <c r="Q959" i="8"/>
  <c r="P959" i="8"/>
  <c r="O959" i="8"/>
  <c r="N959" i="8"/>
  <c r="H959" i="8"/>
  <c r="F959" i="8"/>
  <c r="S958" i="8"/>
  <c r="R958" i="8"/>
  <c r="Q958" i="8"/>
  <c r="P958" i="8"/>
  <c r="O958" i="8"/>
  <c r="N958" i="8"/>
  <c r="H958" i="8"/>
  <c r="F958" i="8"/>
  <c r="S957" i="8"/>
  <c r="R957" i="8"/>
  <c r="Q957" i="8"/>
  <c r="P957" i="8"/>
  <c r="O957" i="8"/>
  <c r="N957" i="8"/>
  <c r="H957" i="8"/>
  <c r="F957" i="8"/>
  <c r="S956" i="8"/>
  <c r="R956" i="8"/>
  <c r="Q956" i="8"/>
  <c r="P956" i="8"/>
  <c r="O956" i="8"/>
  <c r="N956" i="8"/>
  <c r="H956" i="8"/>
  <c r="F956" i="8"/>
  <c r="S955" i="8"/>
  <c r="R955" i="8"/>
  <c r="Q955" i="8"/>
  <c r="P955" i="8"/>
  <c r="O955" i="8"/>
  <c r="N955" i="8"/>
  <c r="H955" i="8"/>
  <c r="F955" i="8"/>
  <c r="S954" i="8"/>
  <c r="R954" i="8"/>
  <c r="Q954" i="8"/>
  <c r="P954" i="8"/>
  <c r="O954" i="8"/>
  <c r="N954" i="8"/>
  <c r="H954" i="8"/>
  <c r="F954" i="8"/>
  <c r="S953" i="8"/>
  <c r="R953" i="8"/>
  <c r="Q953" i="8"/>
  <c r="P953" i="8"/>
  <c r="O953" i="8"/>
  <c r="N953" i="8"/>
  <c r="H953" i="8"/>
  <c r="F953" i="8"/>
  <c r="S952" i="8"/>
  <c r="R952" i="8"/>
  <c r="Q952" i="8"/>
  <c r="P952" i="8"/>
  <c r="O952" i="8"/>
  <c r="H952" i="8"/>
  <c r="F952" i="8"/>
  <c r="S951" i="8"/>
  <c r="R951" i="8"/>
  <c r="Q951" i="8"/>
  <c r="P951" i="8"/>
  <c r="O951" i="8"/>
  <c r="N951" i="8"/>
  <c r="H951" i="8"/>
  <c r="F951" i="8"/>
  <c r="S950" i="8"/>
  <c r="R950" i="8"/>
  <c r="Q950" i="8"/>
  <c r="P950" i="8"/>
  <c r="O950" i="8"/>
  <c r="N950" i="8"/>
  <c r="H950" i="8"/>
  <c r="F950" i="8"/>
  <c r="S949" i="8"/>
  <c r="R949" i="8"/>
  <c r="Q949" i="8"/>
  <c r="P949" i="8"/>
  <c r="O949" i="8"/>
  <c r="H949" i="8"/>
  <c r="F949" i="8"/>
  <c r="S948" i="8"/>
  <c r="R948" i="8"/>
  <c r="Q948" i="8"/>
  <c r="P948" i="8"/>
  <c r="O948" i="8"/>
  <c r="H948" i="8"/>
  <c r="F948" i="8"/>
  <c r="S947" i="8"/>
  <c r="R947" i="8"/>
  <c r="Q947" i="8"/>
  <c r="P947" i="8"/>
  <c r="O947" i="8"/>
  <c r="H947" i="8"/>
  <c r="F947" i="8"/>
  <c r="S946" i="8"/>
  <c r="R946" i="8"/>
  <c r="Q946" i="8"/>
  <c r="P946" i="8"/>
  <c r="O946" i="8"/>
  <c r="N946" i="8"/>
  <c r="H946" i="8"/>
  <c r="F946" i="8"/>
  <c r="S945" i="8"/>
  <c r="R945" i="8"/>
  <c r="Q945" i="8"/>
  <c r="P945" i="8"/>
  <c r="O945" i="8"/>
  <c r="N945" i="8"/>
  <c r="H945" i="8"/>
  <c r="F945" i="8"/>
  <c r="S944" i="8"/>
  <c r="R944" i="8"/>
  <c r="Q944" i="8"/>
  <c r="P944" i="8"/>
  <c r="O944" i="8"/>
  <c r="N944" i="8"/>
  <c r="H944" i="8"/>
  <c r="F944" i="8"/>
  <c r="S943" i="8"/>
  <c r="R943" i="8"/>
  <c r="Q943" i="8"/>
  <c r="P943" i="8"/>
  <c r="O943" i="8"/>
  <c r="H943" i="8"/>
  <c r="F943" i="8"/>
  <c r="S942" i="8"/>
  <c r="R942" i="8"/>
  <c r="Q942" i="8"/>
  <c r="P942" i="8"/>
  <c r="O942" i="8"/>
  <c r="N942" i="8"/>
  <c r="H942" i="8"/>
  <c r="F942" i="8"/>
  <c r="S941" i="8"/>
  <c r="R941" i="8"/>
  <c r="Q941" i="8"/>
  <c r="P941" i="8"/>
  <c r="O941" i="8"/>
  <c r="N941" i="8"/>
  <c r="H941" i="8"/>
  <c r="F941" i="8"/>
  <c r="S940" i="8"/>
  <c r="R940" i="8"/>
  <c r="Q940" i="8"/>
  <c r="P940" i="8"/>
  <c r="O940" i="8"/>
  <c r="N940" i="8"/>
  <c r="H940" i="8"/>
  <c r="F940" i="8"/>
  <c r="S939" i="8"/>
  <c r="R939" i="8"/>
  <c r="Q939" i="8"/>
  <c r="P939" i="8"/>
  <c r="O939" i="8"/>
  <c r="H939" i="8"/>
  <c r="F939" i="8"/>
  <c r="S938" i="8"/>
  <c r="R938" i="8"/>
  <c r="Q938" i="8"/>
  <c r="P938" i="8"/>
  <c r="O938" i="8"/>
  <c r="N938" i="8"/>
  <c r="H938" i="8"/>
  <c r="F938" i="8"/>
  <c r="S937" i="8"/>
  <c r="R937" i="8"/>
  <c r="Q937" i="8"/>
  <c r="P937" i="8"/>
  <c r="O937" i="8"/>
  <c r="H937" i="8"/>
  <c r="F937" i="8"/>
  <c r="S936" i="8"/>
  <c r="R936" i="8"/>
  <c r="Q936" i="8"/>
  <c r="P936" i="8"/>
  <c r="O936" i="8"/>
  <c r="N936" i="8"/>
  <c r="H936" i="8"/>
  <c r="F936" i="8"/>
  <c r="S935" i="8"/>
  <c r="R935" i="8"/>
  <c r="Q935" i="8"/>
  <c r="P935" i="8"/>
  <c r="O935" i="8"/>
  <c r="N935" i="8"/>
  <c r="H935" i="8"/>
  <c r="F935" i="8"/>
  <c r="S934" i="8"/>
  <c r="R934" i="8"/>
  <c r="Q934" i="8"/>
  <c r="P934" i="8"/>
  <c r="O934" i="8"/>
  <c r="N934" i="8"/>
  <c r="H934" i="8"/>
  <c r="F934" i="8"/>
  <c r="S933" i="8"/>
  <c r="R933" i="8"/>
  <c r="Q933" i="8"/>
  <c r="P933" i="8"/>
  <c r="O933" i="8"/>
  <c r="H933" i="8"/>
  <c r="F933" i="8"/>
  <c r="S932" i="8"/>
  <c r="R932" i="8"/>
  <c r="Q932" i="8"/>
  <c r="P932" i="8"/>
  <c r="O932" i="8"/>
  <c r="N932" i="8"/>
  <c r="H932" i="8"/>
  <c r="F932" i="8"/>
  <c r="S931" i="8"/>
  <c r="R931" i="8"/>
  <c r="Q931" i="8"/>
  <c r="P931" i="8"/>
  <c r="O931" i="8"/>
  <c r="N931" i="8"/>
  <c r="H931" i="8"/>
  <c r="F931" i="8"/>
  <c r="S930" i="8"/>
  <c r="R930" i="8"/>
  <c r="Q930" i="8"/>
  <c r="P930" i="8"/>
  <c r="O930" i="8"/>
  <c r="N930" i="8"/>
  <c r="H930" i="8"/>
  <c r="F930" i="8"/>
  <c r="S929" i="8"/>
  <c r="R929" i="8"/>
  <c r="Q929" i="8"/>
  <c r="P929" i="8"/>
  <c r="O929" i="8"/>
  <c r="N929" i="8"/>
  <c r="H929" i="8"/>
  <c r="F929" i="8"/>
  <c r="S928" i="8"/>
  <c r="R928" i="8"/>
  <c r="Q928" i="8"/>
  <c r="P928" i="8"/>
  <c r="O928" i="8"/>
  <c r="N928" i="8"/>
  <c r="H928" i="8"/>
  <c r="F928" i="8"/>
  <c r="S927" i="8"/>
  <c r="R927" i="8"/>
  <c r="Q927" i="8"/>
  <c r="P927" i="8"/>
  <c r="O927" i="8"/>
  <c r="N927" i="8"/>
  <c r="H927" i="8"/>
  <c r="F927" i="8"/>
  <c r="S926" i="8"/>
  <c r="R926" i="8"/>
  <c r="Q926" i="8"/>
  <c r="P926" i="8"/>
  <c r="O926" i="8"/>
  <c r="N926" i="8"/>
  <c r="H926" i="8"/>
  <c r="F926" i="8"/>
  <c r="S925" i="8"/>
  <c r="R925" i="8"/>
  <c r="Q925" i="8"/>
  <c r="P925" i="8"/>
  <c r="O925" i="8"/>
  <c r="N925" i="8"/>
  <c r="H925" i="8"/>
  <c r="F925" i="8"/>
  <c r="S924" i="8"/>
  <c r="R924" i="8"/>
  <c r="Q924" i="8"/>
  <c r="P924" i="8"/>
  <c r="O924" i="8"/>
  <c r="N924" i="8"/>
  <c r="H924" i="8"/>
  <c r="F924" i="8"/>
  <c r="S923" i="8"/>
  <c r="R923" i="8"/>
  <c r="Q923" i="8"/>
  <c r="P923" i="8"/>
  <c r="O923" i="8"/>
  <c r="N923" i="8"/>
  <c r="H923" i="8"/>
  <c r="F923" i="8"/>
  <c r="S922" i="8"/>
  <c r="R922" i="8"/>
  <c r="Q922" i="8"/>
  <c r="P922" i="8"/>
  <c r="O922" i="8"/>
  <c r="N922" i="8"/>
  <c r="H922" i="8"/>
  <c r="F922" i="8"/>
  <c r="S921" i="8"/>
  <c r="R921" i="8"/>
  <c r="Q921" i="8"/>
  <c r="P921" i="8"/>
  <c r="O921" i="8"/>
  <c r="N921" i="8"/>
  <c r="H921" i="8"/>
  <c r="F921" i="8"/>
  <c r="S920" i="8"/>
  <c r="R920" i="8"/>
  <c r="Q920" i="8"/>
  <c r="P920" i="8"/>
  <c r="O920" i="8"/>
  <c r="N920" i="8"/>
  <c r="H920" i="8"/>
  <c r="F920" i="8"/>
  <c r="S919" i="8"/>
  <c r="R919" i="8"/>
  <c r="Q919" i="8"/>
  <c r="P919" i="8"/>
  <c r="O919" i="8"/>
  <c r="N919" i="8"/>
  <c r="H919" i="8"/>
  <c r="F919" i="8"/>
  <c r="S918" i="8"/>
  <c r="R918" i="8"/>
  <c r="Q918" i="8"/>
  <c r="P918" i="8"/>
  <c r="O918" i="8"/>
  <c r="N918" i="8"/>
  <c r="H918" i="8"/>
  <c r="F918" i="8"/>
  <c r="S917" i="8"/>
  <c r="R917" i="8"/>
  <c r="Q917" i="8"/>
  <c r="P917" i="8"/>
  <c r="O917" i="8"/>
  <c r="N917" i="8"/>
  <c r="H917" i="8"/>
  <c r="F917" i="8"/>
  <c r="S916" i="8"/>
  <c r="R916" i="8"/>
  <c r="Q916" i="8"/>
  <c r="P916" i="8"/>
  <c r="O916" i="8"/>
  <c r="N916" i="8"/>
  <c r="H916" i="8"/>
  <c r="F916" i="8"/>
  <c r="S915" i="8"/>
  <c r="R915" i="8"/>
  <c r="Q915" i="8"/>
  <c r="P915" i="8"/>
  <c r="O915" i="8"/>
  <c r="N915" i="8"/>
  <c r="H915" i="8"/>
  <c r="F915" i="8"/>
  <c r="S914" i="8"/>
  <c r="R914" i="8"/>
  <c r="Q914" i="8"/>
  <c r="P914" i="8"/>
  <c r="O914" i="8"/>
  <c r="N914" i="8"/>
  <c r="H914" i="8"/>
  <c r="F914" i="8"/>
  <c r="S913" i="8"/>
  <c r="R913" i="8"/>
  <c r="Q913" i="8"/>
  <c r="P913" i="8"/>
  <c r="O913" i="8"/>
  <c r="N913" i="8"/>
  <c r="H913" i="8"/>
  <c r="F913" i="8"/>
  <c r="S912" i="8"/>
  <c r="R912" i="8"/>
  <c r="Q912" i="8"/>
  <c r="P912" i="8"/>
  <c r="O912" i="8"/>
  <c r="N912" i="8"/>
  <c r="H912" i="8"/>
  <c r="F912" i="8"/>
  <c r="S911" i="8"/>
  <c r="R911" i="8"/>
  <c r="Q911" i="8"/>
  <c r="P911" i="8"/>
  <c r="O911" i="8"/>
  <c r="N911" i="8"/>
  <c r="H911" i="8"/>
  <c r="F911" i="8"/>
  <c r="S910" i="8"/>
  <c r="R910" i="8"/>
  <c r="Q910" i="8"/>
  <c r="P910" i="8"/>
  <c r="O910" i="8"/>
  <c r="N910" i="8"/>
  <c r="H910" i="8"/>
  <c r="F910" i="8"/>
  <c r="S909" i="8"/>
  <c r="R909" i="8"/>
  <c r="Q909" i="8"/>
  <c r="P909" i="8"/>
  <c r="O909" i="8"/>
  <c r="N909" i="8"/>
  <c r="H909" i="8"/>
  <c r="F909" i="8"/>
  <c r="S908" i="8"/>
  <c r="R908" i="8"/>
  <c r="Q908" i="8"/>
  <c r="P908" i="8"/>
  <c r="O908" i="8"/>
  <c r="N908" i="8"/>
  <c r="H908" i="8"/>
  <c r="F908" i="8"/>
  <c r="S907" i="8"/>
  <c r="R907" i="8"/>
  <c r="Q907" i="8"/>
  <c r="P907" i="8"/>
  <c r="O907" i="8"/>
  <c r="N907" i="8"/>
  <c r="H907" i="8"/>
  <c r="F907" i="8"/>
  <c r="S906" i="8"/>
  <c r="R906" i="8"/>
  <c r="Q906" i="8"/>
  <c r="P906" i="8"/>
  <c r="O906" i="8"/>
  <c r="H906" i="8"/>
  <c r="F906" i="8"/>
  <c r="S905" i="8"/>
  <c r="R905" i="8"/>
  <c r="Q905" i="8"/>
  <c r="P905" i="8"/>
  <c r="O905" i="8"/>
  <c r="N905" i="8"/>
  <c r="H905" i="8"/>
  <c r="F905" i="8"/>
  <c r="S904" i="8"/>
  <c r="R904" i="8"/>
  <c r="Q904" i="8"/>
  <c r="P904" i="8"/>
  <c r="O904" i="8"/>
  <c r="N904" i="8"/>
  <c r="H904" i="8"/>
  <c r="F904" i="8"/>
  <c r="S903" i="8"/>
  <c r="R903" i="8"/>
  <c r="Q903" i="8"/>
  <c r="P903" i="8"/>
  <c r="O903" i="8"/>
  <c r="N903" i="8"/>
  <c r="H903" i="8"/>
  <c r="F903" i="8"/>
  <c r="S902" i="8"/>
  <c r="R902" i="8"/>
  <c r="Q902" i="8"/>
  <c r="P902" i="8"/>
  <c r="O902" i="8"/>
  <c r="N902" i="8"/>
  <c r="H902" i="8"/>
  <c r="F902" i="8"/>
  <c r="S901" i="8"/>
  <c r="R901" i="8"/>
  <c r="Q901" i="8"/>
  <c r="P901" i="8"/>
  <c r="O901" i="8"/>
  <c r="N901" i="8"/>
  <c r="H901" i="8"/>
  <c r="F901" i="8"/>
  <c r="S900" i="8"/>
  <c r="R900" i="8"/>
  <c r="Q900" i="8"/>
  <c r="P900" i="8"/>
  <c r="O900" i="8"/>
  <c r="N900" i="8"/>
  <c r="H900" i="8"/>
  <c r="F900" i="8"/>
  <c r="S899" i="8"/>
  <c r="R899" i="8"/>
  <c r="Q899" i="8"/>
  <c r="P899" i="8"/>
  <c r="O899" i="8"/>
  <c r="H899" i="8"/>
  <c r="F899" i="8"/>
  <c r="S898" i="8"/>
  <c r="R898" i="8"/>
  <c r="Q898" i="8"/>
  <c r="P898" i="8"/>
  <c r="O898" i="8"/>
  <c r="N898" i="8"/>
  <c r="H898" i="8"/>
  <c r="F898" i="8"/>
  <c r="S897" i="8"/>
  <c r="R897" i="8"/>
  <c r="Q897" i="8"/>
  <c r="P897" i="8"/>
  <c r="O897" i="8"/>
  <c r="N897" i="8"/>
  <c r="H897" i="8"/>
  <c r="F897" i="8"/>
  <c r="S896" i="8"/>
  <c r="R896" i="8"/>
  <c r="Q896" i="8"/>
  <c r="P896" i="8"/>
  <c r="O896" i="8"/>
  <c r="N896" i="8"/>
  <c r="H896" i="8"/>
  <c r="F896" i="8"/>
  <c r="S895" i="8"/>
  <c r="R895" i="8"/>
  <c r="Q895" i="8"/>
  <c r="P895" i="8"/>
  <c r="O895" i="8"/>
  <c r="N895" i="8"/>
  <c r="H895" i="8"/>
  <c r="F895" i="8"/>
  <c r="S894" i="8"/>
  <c r="R894" i="8"/>
  <c r="Q894" i="8"/>
  <c r="P894" i="8"/>
  <c r="O894" i="8"/>
  <c r="N894" i="8"/>
  <c r="H894" i="8"/>
  <c r="F894" i="8"/>
  <c r="S893" i="8"/>
  <c r="R893" i="8"/>
  <c r="Q893" i="8"/>
  <c r="P893" i="8"/>
  <c r="O893" i="8"/>
  <c r="N893" i="8"/>
  <c r="H893" i="8"/>
  <c r="F893" i="8"/>
  <c r="S892" i="8"/>
  <c r="R892" i="8"/>
  <c r="Q892" i="8"/>
  <c r="P892" i="8"/>
  <c r="O892" i="8"/>
  <c r="N892" i="8"/>
  <c r="H892" i="8"/>
  <c r="F892" i="8"/>
  <c r="S891" i="8"/>
  <c r="R891" i="8"/>
  <c r="Q891" i="8"/>
  <c r="P891" i="8"/>
  <c r="O891" i="8"/>
  <c r="N891" i="8"/>
  <c r="H891" i="8"/>
  <c r="F891" i="8"/>
  <c r="S890" i="8"/>
  <c r="R890" i="8"/>
  <c r="Q890" i="8"/>
  <c r="P890" i="8"/>
  <c r="O890" i="8"/>
  <c r="N890" i="8"/>
  <c r="H890" i="8"/>
  <c r="F890" i="8"/>
  <c r="S889" i="8"/>
  <c r="R889" i="8"/>
  <c r="Q889" i="8"/>
  <c r="P889" i="8"/>
  <c r="O889" i="8"/>
  <c r="N889" i="8"/>
  <c r="H889" i="8"/>
  <c r="F889" i="8"/>
  <c r="S888" i="8"/>
  <c r="R888" i="8"/>
  <c r="Q888" i="8"/>
  <c r="P888" i="8"/>
  <c r="O888" i="8"/>
  <c r="N888" i="8"/>
  <c r="H888" i="8"/>
  <c r="F888" i="8"/>
  <c r="S887" i="8"/>
  <c r="R887" i="8"/>
  <c r="Q887" i="8"/>
  <c r="P887" i="8"/>
  <c r="O887" i="8"/>
  <c r="N887" i="8"/>
  <c r="H887" i="8"/>
  <c r="F887" i="8"/>
  <c r="S886" i="8"/>
  <c r="R886" i="8"/>
  <c r="Q886" i="8"/>
  <c r="P886" i="8"/>
  <c r="O886" i="8"/>
  <c r="N886" i="8"/>
  <c r="H886" i="8"/>
  <c r="F886" i="8"/>
  <c r="S885" i="8"/>
  <c r="R885" i="8"/>
  <c r="Q885" i="8"/>
  <c r="P885" i="8"/>
  <c r="O885" i="8"/>
  <c r="N885" i="8"/>
  <c r="H885" i="8"/>
  <c r="F885" i="8"/>
  <c r="S884" i="8"/>
  <c r="R884" i="8"/>
  <c r="Q884" i="8"/>
  <c r="P884" i="8"/>
  <c r="O884" i="8"/>
  <c r="N884" i="8"/>
  <c r="H884" i="8"/>
  <c r="F884" i="8"/>
  <c r="S883" i="8"/>
  <c r="R883" i="8"/>
  <c r="Q883" i="8"/>
  <c r="P883" i="8"/>
  <c r="O883" i="8"/>
  <c r="N883" i="8"/>
  <c r="H883" i="8"/>
  <c r="F883" i="8"/>
  <c r="S882" i="8"/>
  <c r="R882" i="8"/>
  <c r="Q882" i="8"/>
  <c r="P882" i="8"/>
  <c r="O882" i="8"/>
  <c r="N882" i="8"/>
  <c r="H882" i="8"/>
  <c r="F882" i="8"/>
  <c r="S881" i="8"/>
  <c r="R881" i="8"/>
  <c r="Q881" i="8"/>
  <c r="P881" i="8"/>
  <c r="O881" i="8"/>
  <c r="N881" i="8"/>
  <c r="H881" i="8"/>
  <c r="F881" i="8"/>
  <c r="S880" i="8"/>
  <c r="R880" i="8"/>
  <c r="Q880" i="8"/>
  <c r="P880" i="8"/>
  <c r="O880" i="8"/>
  <c r="N880" i="8"/>
  <c r="H880" i="8"/>
  <c r="F880" i="8"/>
  <c r="S879" i="8"/>
  <c r="R879" i="8"/>
  <c r="Q879" i="8"/>
  <c r="P879" i="8"/>
  <c r="O879" i="8"/>
  <c r="N879" i="8"/>
  <c r="H879" i="8"/>
  <c r="F879" i="8"/>
  <c r="S878" i="8"/>
  <c r="R878" i="8"/>
  <c r="Q878" i="8"/>
  <c r="P878" i="8"/>
  <c r="O878" i="8"/>
  <c r="N878" i="8"/>
  <c r="H878" i="8"/>
  <c r="F878" i="8"/>
  <c r="S877" i="8"/>
  <c r="R877" i="8"/>
  <c r="Q877" i="8"/>
  <c r="P877" i="8"/>
  <c r="O877" i="8"/>
  <c r="N877" i="8"/>
  <c r="H877" i="8"/>
  <c r="F877" i="8"/>
  <c r="S876" i="8"/>
  <c r="R876" i="8"/>
  <c r="Q876" i="8"/>
  <c r="P876" i="8"/>
  <c r="O876" i="8"/>
  <c r="N876" i="8"/>
  <c r="H876" i="8"/>
  <c r="F876" i="8"/>
  <c r="S875" i="8"/>
  <c r="R875" i="8"/>
  <c r="Q875" i="8"/>
  <c r="P875" i="8"/>
  <c r="O875" i="8"/>
  <c r="N875" i="8"/>
  <c r="H875" i="8"/>
  <c r="F875" i="8"/>
  <c r="S874" i="8"/>
  <c r="R874" i="8"/>
  <c r="Q874" i="8"/>
  <c r="P874" i="8"/>
  <c r="O874" i="8"/>
  <c r="N874" i="8"/>
  <c r="H874" i="8"/>
  <c r="F874" i="8"/>
  <c r="S873" i="8"/>
  <c r="R873" i="8"/>
  <c r="Q873" i="8"/>
  <c r="P873" i="8"/>
  <c r="O873" i="8"/>
  <c r="N873" i="8"/>
  <c r="H873" i="8"/>
  <c r="F873" i="8"/>
  <c r="S872" i="8"/>
  <c r="R872" i="8"/>
  <c r="Q872" i="8"/>
  <c r="P872" i="8"/>
  <c r="O872" i="8"/>
  <c r="N872" i="8"/>
  <c r="H872" i="8"/>
  <c r="F872" i="8"/>
  <c r="S871" i="8"/>
  <c r="R871" i="8"/>
  <c r="Q871" i="8"/>
  <c r="P871" i="8"/>
  <c r="O871" i="8"/>
  <c r="N871" i="8"/>
  <c r="H871" i="8"/>
  <c r="F871" i="8"/>
  <c r="S870" i="8"/>
  <c r="R870" i="8"/>
  <c r="Q870" i="8"/>
  <c r="P870" i="8"/>
  <c r="O870" i="8"/>
  <c r="N870" i="8"/>
  <c r="H870" i="8"/>
  <c r="F870" i="8"/>
  <c r="S869" i="8"/>
  <c r="R869" i="8"/>
  <c r="Q869" i="8"/>
  <c r="P869" i="8"/>
  <c r="O869" i="8"/>
  <c r="N869" i="8"/>
  <c r="H869" i="8"/>
  <c r="F869" i="8"/>
  <c r="S868" i="8"/>
  <c r="R868" i="8"/>
  <c r="Q868" i="8"/>
  <c r="P868" i="8"/>
  <c r="O868" i="8"/>
  <c r="H868" i="8"/>
  <c r="F868" i="8"/>
  <c r="S867" i="8"/>
  <c r="R867" i="8"/>
  <c r="Q867" i="8"/>
  <c r="P867" i="8"/>
  <c r="O867" i="8"/>
  <c r="N867" i="8"/>
  <c r="H867" i="8"/>
  <c r="F867" i="8"/>
  <c r="S866" i="8"/>
  <c r="R866" i="8"/>
  <c r="Q866" i="8"/>
  <c r="P866" i="8"/>
  <c r="O866" i="8"/>
  <c r="H866" i="8"/>
  <c r="F866" i="8"/>
  <c r="S865" i="8"/>
  <c r="R865" i="8"/>
  <c r="Q865" i="8"/>
  <c r="P865" i="8"/>
  <c r="O865" i="8"/>
  <c r="N865" i="8"/>
  <c r="H865" i="8"/>
  <c r="F865" i="8"/>
  <c r="S864" i="8"/>
  <c r="R864" i="8"/>
  <c r="Q864" i="8"/>
  <c r="P864" i="8"/>
  <c r="O864" i="8"/>
  <c r="N864" i="8"/>
  <c r="H864" i="8"/>
  <c r="F864" i="8"/>
  <c r="S863" i="8"/>
  <c r="R863" i="8"/>
  <c r="Q863" i="8"/>
  <c r="P863" i="8"/>
  <c r="O863" i="8"/>
  <c r="H863" i="8"/>
  <c r="F863" i="8"/>
  <c r="S862" i="8"/>
  <c r="R862" i="8"/>
  <c r="Q862" i="8"/>
  <c r="P862" i="8"/>
  <c r="O862" i="8"/>
  <c r="N862" i="8"/>
  <c r="H862" i="8"/>
  <c r="F862" i="8"/>
  <c r="S861" i="8"/>
  <c r="R861" i="8"/>
  <c r="Q861" i="8"/>
  <c r="P861" i="8"/>
  <c r="O861" i="8"/>
  <c r="N861" i="8"/>
  <c r="H861" i="8"/>
  <c r="F861" i="8"/>
  <c r="S860" i="8"/>
  <c r="R860" i="8"/>
  <c r="Q860" i="8"/>
  <c r="P860" i="8"/>
  <c r="O860" i="8"/>
  <c r="N860" i="8"/>
  <c r="H860" i="8"/>
  <c r="F860" i="8"/>
  <c r="S859" i="8"/>
  <c r="R859" i="8"/>
  <c r="Q859" i="8"/>
  <c r="P859" i="8"/>
  <c r="O859" i="8"/>
  <c r="N859" i="8"/>
  <c r="H859" i="8"/>
  <c r="F859" i="8"/>
  <c r="S858" i="8"/>
  <c r="R858" i="8"/>
  <c r="Q858" i="8"/>
  <c r="P858" i="8"/>
  <c r="O858" i="8"/>
  <c r="N858" i="8"/>
  <c r="H858" i="8"/>
  <c r="F858" i="8"/>
  <c r="S857" i="8"/>
  <c r="R857" i="8"/>
  <c r="Q857" i="8"/>
  <c r="P857" i="8"/>
  <c r="O857" i="8"/>
  <c r="N857" i="8"/>
  <c r="H857" i="8"/>
  <c r="F857" i="8"/>
  <c r="S856" i="8"/>
  <c r="R856" i="8"/>
  <c r="Q856" i="8"/>
  <c r="P856" i="8"/>
  <c r="O856" i="8"/>
  <c r="N856" i="8"/>
  <c r="H856" i="8"/>
  <c r="F856" i="8"/>
  <c r="S855" i="8"/>
  <c r="R855" i="8"/>
  <c r="Q855" i="8"/>
  <c r="P855" i="8"/>
  <c r="O855" i="8"/>
  <c r="N855" i="8"/>
  <c r="H855" i="8"/>
  <c r="F855" i="8"/>
  <c r="S854" i="8"/>
  <c r="R854" i="8"/>
  <c r="Q854" i="8"/>
  <c r="P854" i="8"/>
  <c r="O854" i="8"/>
  <c r="N854" i="8"/>
  <c r="H854" i="8"/>
  <c r="F854" i="8"/>
  <c r="S853" i="8"/>
  <c r="R853" i="8"/>
  <c r="Q853" i="8"/>
  <c r="P853" i="8"/>
  <c r="O853" i="8"/>
  <c r="N853" i="8"/>
  <c r="H853" i="8"/>
  <c r="F853" i="8"/>
  <c r="S852" i="8"/>
  <c r="R852" i="8"/>
  <c r="Q852" i="8"/>
  <c r="P852" i="8"/>
  <c r="O852" i="8"/>
  <c r="N852" i="8"/>
  <c r="H852" i="8"/>
  <c r="F852" i="8"/>
  <c r="S851" i="8"/>
  <c r="R851" i="8"/>
  <c r="Q851" i="8"/>
  <c r="P851" i="8"/>
  <c r="O851" i="8"/>
  <c r="N851" i="8"/>
  <c r="H851" i="8"/>
  <c r="F851" i="8"/>
  <c r="S850" i="8"/>
  <c r="R850" i="8"/>
  <c r="Q850" i="8"/>
  <c r="P850" i="8"/>
  <c r="O850" i="8"/>
  <c r="H850" i="8"/>
  <c r="F850" i="8"/>
  <c r="S849" i="8"/>
  <c r="R849" i="8"/>
  <c r="Q849" i="8"/>
  <c r="P849" i="8"/>
  <c r="O849" i="8"/>
  <c r="N849" i="8"/>
  <c r="H849" i="8"/>
  <c r="F849" i="8"/>
  <c r="S848" i="8"/>
  <c r="R848" i="8"/>
  <c r="Q848" i="8"/>
  <c r="P848" i="8"/>
  <c r="O848" i="8"/>
  <c r="H848" i="8"/>
  <c r="F848" i="8"/>
  <c r="S847" i="8"/>
  <c r="R847" i="8"/>
  <c r="Q847" i="8"/>
  <c r="P847" i="8"/>
  <c r="O847" i="8"/>
  <c r="N847" i="8"/>
  <c r="H847" i="8"/>
  <c r="F847" i="8"/>
  <c r="S846" i="8"/>
  <c r="R846" i="8"/>
  <c r="Q846" i="8"/>
  <c r="P846" i="8"/>
  <c r="O846" i="8"/>
  <c r="N846" i="8"/>
  <c r="H846" i="8"/>
  <c r="F846" i="8"/>
  <c r="S845" i="8"/>
  <c r="R845" i="8"/>
  <c r="Q845" i="8"/>
  <c r="P845" i="8"/>
  <c r="O845" i="8"/>
  <c r="N845" i="8"/>
  <c r="H845" i="8"/>
  <c r="F845" i="8"/>
  <c r="S844" i="8"/>
  <c r="R844" i="8"/>
  <c r="Q844" i="8"/>
  <c r="P844" i="8"/>
  <c r="O844" i="8"/>
  <c r="N844" i="8"/>
  <c r="H844" i="8"/>
  <c r="F844" i="8"/>
  <c r="S843" i="8"/>
  <c r="R843" i="8"/>
  <c r="Q843" i="8"/>
  <c r="P843" i="8"/>
  <c r="O843" i="8"/>
  <c r="H843" i="8"/>
  <c r="F843" i="8"/>
  <c r="S842" i="8"/>
  <c r="R842" i="8"/>
  <c r="Q842" i="8"/>
  <c r="P842" i="8"/>
  <c r="O842" i="8"/>
  <c r="N842" i="8"/>
  <c r="H842" i="8"/>
  <c r="F842" i="8"/>
  <c r="S841" i="8"/>
  <c r="R841" i="8"/>
  <c r="Q841" i="8"/>
  <c r="P841" i="8"/>
  <c r="O841" i="8"/>
  <c r="N841" i="8"/>
  <c r="H841" i="8"/>
  <c r="F841" i="8"/>
  <c r="S840" i="8"/>
  <c r="R840" i="8"/>
  <c r="Q840" i="8"/>
  <c r="P840" i="8"/>
  <c r="O840" i="8"/>
  <c r="N840" i="8"/>
  <c r="H840" i="8"/>
  <c r="F840" i="8"/>
  <c r="S839" i="8"/>
  <c r="R839" i="8"/>
  <c r="Q839" i="8"/>
  <c r="P839" i="8"/>
  <c r="O839" i="8"/>
  <c r="N839" i="8"/>
  <c r="H839" i="8"/>
  <c r="F839" i="8"/>
  <c r="S838" i="8"/>
  <c r="R838" i="8"/>
  <c r="Q838" i="8"/>
  <c r="P838" i="8"/>
  <c r="O838" i="8"/>
  <c r="N838" i="8"/>
  <c r="H838" i="8"/>
  <c r="F838" i="8"/>
  <c r="S837" i="8"/>
  <c r="R837" i="8"/>
  <c r="Q837" i="8"/>
  <c r="P837" i="8"/>
  <c r="O837" i="8"/>
  <c r="N837" i="8"/>
  <c r="H837" i="8"/>
  <c r="F837" i="8"/>
  <c r="S836" i="8"/>
  <c r="R836" i="8"/>
  <c r="Q836" i="8"/>
  <c r="P836" i="8"/>
  <c r="O836" i="8"/>
  <c r="N836" i="8"/>
  <c r="H836" i="8"/>
  <c r="F836" i="8"/>
  <c r="S835" i="8"/>
  <c r="R835" i="8"/>
  <c r="Q835" i="8"/>
  <c r="P835" i="8"/>
  <c r="O835" i="8"/>
  <c r="H835" i="8"/>
  <c r="F835" i="8"/>
  <c r="S834" i="8"/>
  <c r="R834" i="8"/>
  <c r="Q834" i="8"/>
  <c r="P834" i="8"/>
  <c r="O834" i="8"/>
  <c r="N834" i="8"/>
  <c r="H834" i="8"/>
  <c r="F834" i="8"/>
  <c r="S833" i="8"/>
  <c r="R833" i="8"/>
  <c r="Q833" i="8"/>
  <c r="P833" i="8"/>
  <c r="O833" i="8"/>
  <c r="N833" i="8"/>
  <c r="H833" i="8"/>
  <c r="F833" i="8"/>
  <c r="S832" i="8"/>
  <c r="R832" i="8"/>
  <c r="Q832" i="8"/>
  <c r="P832" i="8"/>
  <c r="O832" i="8"/>
  <c r="N832" i="8"/>
  <c r="H832" i="8"/>
  <c r="F832" i="8"/>
  <c r="S831" i="8"/>
  <c r="R831" i="8"/>
  <c r="Q831" i="8"/>
  <c r="P831" i="8"/>
  <c r="O831" i="8"/>
  <c r="N831" i="8"/>
  <c r="H831" i="8"/>
  <c r="F831" i="8"/>
  <c r="S830" i="8"/>
  <c r="R830" i="8"/>
  <c r="Q830" i="8"/>
  <c r="P830" i="8"/>
  <c r="O830" i="8"/>
  <c r="N830" i="8"/>
  <c r="H830" i="8"/>
  <c r="F830" i="8"/>
  <c r="S829" i="8"/>
  <c r="R829" i="8"/>
  <c r="Q829" i="8"/>
  <c r="P829" i="8"/>
  <c r="O829" i="8"/>
  <c r="N829" i="8"/>
  <c r="H829" i="8"/>
  <c r="F829" i="8"/>
  <c r="S828" i="8"/>
  <c r="R828" i="8"/>
  <c r="Q828" i="8"/>
  <c r="P828" i="8"/>
  <c r="O828" i="8"/>
  <c r="N828" i="8"/>
  <c r="H828" i="8"/>
  <c r="F828" i="8"/>
  <c r="S827" i="8"/>
  <c r="R827" i="8"/>
  <c r="Q827" i="8"/>
  <c r="P827" i="8"/>
  <c r="O827" i="8"/>
  <c r="N827" i="8"/>
  <c r="H827" i="8"/>
  <c r="F827" i="8"/>
  <c r="S826" i="8"/>
  <c r="R826" i="8"/>
  <c r="Q826" i="8"/>
  <c r="P826" i="8"/>
  <c r="O826" i="8"/>
  <c r="N826" i="8"/>
  <c r="H826" i="8"/>
  <c r="F826" i="8"/>
  <c r="S825" i="8"/>
  <c r="R825" i="8"/>
  <c r="Q825" i="8"/>
  <c r="P825" i="8"/>
  <c r="O825" i="8"/>
  <c r="H825" i="8"/>
  <c r="F825" i="8"/>
  <c r="S824" i="8"/>
  <c r="R824" i="8"/>
  <c r="Q824" i="8"/>
  <c r="P824" i="8"/>
  <c r="O824" i="8"/>
  <c r="N824" i="8"/>
  <c r="H824" i="8"/>
  <c r="F824" i="8"/>
  <c r="S823" i="8"/>
  <c r="R823" i="8"/>
  <c r="Q823" i="8"/>
  <c r="P823" i="8"/>
  <c r="O823" i="8"/>
  <c r="N823" i="8"/>
  <c r="H823" i="8"/>
  <c r="F823" i="8"/>
  <c r="S822" i="8"/>
  <c r="R822" i="8"/>
  <c r="Q822" i="8"/>
  <c r="P822" i="8"/>
  <c r="O822" i="8"/>
  <c r="N822" i="8"/>
  <c r="H822" i="8"/>
  <c r="F822" i="8"/>
  <c r="S821" i="8"/>
  <c r="R821" i="8"/>
  <c r="Q821" i="8"/>
  <c r="P821" i="8"/>
  <c r="O821" i="8"/>
  <c r="N821" i="8"/>
  <c r="H821" i="8"/>
  <c r="F821" i="8"/>
  <c r="S820" i="8"/>
  <c r="R820" i="8"/>
  <c r="Q820" i="8"/>
  <c r="P820" i="8"/>
  <c r="O820" i="8"/>
  <c r="H820" i="8"/>
  <c r="F820" i="8"/>
  <c r="S819" i="8"/>
  <c r="R819" i="8"/>
  <c r="Q819" i="8"/>
  <c r="P819" i="8"/>
  <c r="O819" i="8"/>
  <c r="N819" i="8"/>
  <c r="H819" i="8"/>
  <c r="F819" i="8"/>
  <c r="S818" i="8"/>
  <c r="R818" i="8"/>
  <c r="Q818" i="8"/>
  <c r="P818" i="8"/>
  <c r="O818" i="8"/>
  <c r="N818" i="8"/>
  <c r="H818" i="8"/>
  <c r="F818" i="8"/>
  <c r="S817" i="8"/>
  <c r="R817" i="8"/>
  <c r="Q817" i="8"/>
  <c r="P817" i="8"/>
  <c r="O817" i="8"/>
  <c r="N817" i="8"/>
  <c r="H817" i="8"/>
  <c r="F817" i="8"/>
  <c r="S816" i="8"/>
  <c r="R816" i="8"/>
  <c r="Q816" i="8"/>
  <c r="P816" i="8"/>
  <c r="O816" i="8"/>
  <c r="N816" i="8"/>
  <c r="H816" i="8"/>
  <c r="F816" i="8"/>
  <c r="S815" i="8"/>
  <c r="R815" i="8"/>
  <c r="Q815" i="8"/>
  <c r="P815" i="8"/>
  <c r="O815" i="8"/>
  <c r="N815" i="8"/>
  <c r="H815" i="8"/>
  <c r="F815" i="8"/>
  <c r="S814" i="8"/>
  <c r="R814" i="8"/>
  <c r="Q814" i="8"/>
  <c r="P814" i="8"/>
  <c r="O814" i="8"/>
  <c r="N814" i="8"/>
  <c r="H814" i="8"/>
  <c r="F814" i="8"/>
  <c r="S813" i="8"/>
  <c r="R813" i="8"/>
  <c r="Q813" i="8"/>
  <c r="P813" i="8"/>
  <c r="O813" i="8"/>
  <c r="N813" i="8"/>
  <c r="H813" i="8"/>
  <c r="F813" i="8"/>
  <c r="S812" i="8"/>
  <c r="R812" i="8"/>
  <c r="Q812" i="8"/>
  <c r="P812" i="8"/>
  <c r="O812" i="8"/>
  <c r="N812" i="8"/>
  <c r="H812" i="8"/>
  <c r="F812" i="8"/>
  <c r="S811" i="8"/>
  <c r="R811" i="8"/>
  <c r="Q811" i="8"/>
  <c r="P811" i="8"/>
  <c r="O811" i="8"/>
  <c r="N811" i="8"/>
  <c r="H811" i="8"/>
  <c r="F811" i="8"/>
  <c r="S810" i="8"/>
  <c r="R810" i="8"/>
  <c r="Q810" i="8"/>
  <c r="P810" i="8"/>
  <c r="O810" i="8"/>
  <c r="N810" i="8"/>
  <c r="H810" i="8"/>
  <c r="F810" i="8"/>
  <c r="S809" i="8"/>
  <c r="R809" i="8"/>
  <c r="Q809" i="8"/>
  <c r="P809" i="8"/>
  <c r="O809" i="8"/>
  <c r="N809" i="8"/>
  <c r="H809" i="8"/>
  <c r="F809" i="8"/>
  <c r="S808" i="8"/>
  <c r="R808" i="8"/>
  <c r="Q808" i="8"/>
  <c r="P808" i="8"/>
  <c r="O808" i="8"/>
  <c r="N808" i="8"/>
  <c r="H808" i="8"/>
  <c r="F808" i="8"/>
  <c r="S807" i="8"/>
  <c r="R807" i="8"/>
  <c r="Q807" i="8"/>
  <c r="P807" i="8"/>
  <c r="O807" i="8"/>
  <c r="N807" i="8"/>
  <c r="H807" i="8"/>
  <c r="F807" i="8"/>
  <c r="S806" i="8"/>
  <c r="R806" i="8"/>
  <c r="Q806" i="8"/>
  <c r="P806" i="8"/>
  <c r="O806" i="8"/>
  <c r="N806" i="8"/>
  <c r="H806" i="8"/>
  <c r="F806" i="8"/>
  <c r="S805" i="8"/>
  <c r="R805" i="8"/>
  <c r="Q805" i="8"/>
  <c r="P805" i="8"/>
  <c r="O805" i="8"/>
  <c r="N805" i="8"/>
  <c r="H805" i="8"/>
  <c r="F805" i="8"/>
  <c r="S804" i="8"/>
  <c r="R804" i="8"/>
  <c r="Q804" i="8"/>
  <c r="P804" i="8"/>
  <c r="O804" i="8"/>
  <c r="H804" i="8"/>
  <c r="F804" i="8"/>
  <c r="S803" i="8"/>
  <c r="R803" i="8"/>
  <c r="Q803" i="8"/>
  <c r="P803" i="8"/>
  <c r="O803" i="8"/>
  <c r="N803" i="8"/>
  <c r="H803" i="8"/>
  <c r="F803" i="8"/>
  <c r="S802" i="8"/>
  <c r="R802" i="8"/>
  <c r="Q802" i="8"/>
  <c r="P802" i="8"/>
  <c r="O802" i="8"/>
  <c r="H802" i="8"/>
  <c r="F802" i="8"/>
  <c r="S801" i="8"/>
  <c r="R801" i="8"/>
  <c r="Q801" i="8"/>
  <c r="P801" i="8"/>
  <c r="O801" i="8"/>
  <c r="N801" i="8"/>
  <c r="H801" i="8"/>
  <c r="F801" i="8"/>
  <c r="S800" i="8"/>
  <c r="R800" i="8"/>
  <c r="Q800" i="8"/>
  <c r="P800" i="8"/>
  <c r="O800" i="8"/>
  <c r="N800" i="8"/>
  <c r="H800" i="8"/>
  <c r="F800" i="8"/>
  <c r="S799" i="8"/>
  <c r="R799" i="8"/>
  <c r="Q799" i="8"/>
  <c r="P799" i="8"/>
  <c r="O799" i="8"/>
  <c r="N799" i="8"/>
  <c r="H799" i="8"/>
  <c r="F799" i="8"/>
  <c r="S798" i="8"/>
  <c r="R798" i="8"/>
  <c r="Q798" i="8"/>
  <c r="P798" i="8"/>
  <c r="O798" i="8"/>
  <c r="N798" i="8"/>
  <c r="H798" i="8"/>
  <c r="F798" i="8"/>
  <c r="S797" i="8"/>
  <c r="R797" i="8"/>
  <c r="Q797" i="8"/>
  <c r="P797" i="8"/>
  <c r="O797" i="8"/>
  <c r="N797" i="8"/>
  <c r="H797" i="8"/>
  <c r="F797" i="8"/>
  <c r="S796" i="8"/>
  <c r="R796" i="8"/>
  <c r="Q796" i="8"/>
  <c r="P796" i="8"/>
  <c r="O796" i="8"/>
  <c r="N796" i="8"/>
  <c r="H796" i="8"/>
  <c r="F796" i="8"/>
  <c r="S795" i="8"/>
  <c r="R795" i="8"/>
  <c r="Q795" i="8"/>
  <c r="P795" i="8"/>
  <c r="O795" i="8"/>
  <c r="N795" i="8"/>
  <c r="H795" i="8"/>
  <c r="F795" i="8"/>
  <c r="S794" i="8"/>
  <c r="R794" i="8"/>
  <c r="Q794" i="8"/>
  <c r="P794" i="8"/>
  <c r="O794" i="8"/>
  <c r="N794" i="8"/>
  <c r="H794" i="8"/>
  <c r="F794" i="8"/>
  <c r="S793" i="8"/>
  <c r="R793" i="8"/>
  <c r="Q793" i="8"/>
  <c r="P793" i="8"/>
  <c r="O793" i="8"/>
  <c r="H793" i="8"/>
  <c r="F793" i="8"/>
  <c r="S792" i="8"/>
  <c r="R792" i="8"/>
  <c r="Q792" i="8"/>
  <c r="P792" i="8"/>
  <c r="O792" i="8"/>
  <c r="H792" i="8"/>
  <c r="F792" i="8"/>
  <c r="S791" i="8"/>
  <c r="R791" i="8"/>
  <c r="Q791" i="8"/>
  <c r="P791" i="8"/>
  <c r="O791" i="8"/>
  <c r="N791" i="8"/>
  <c r="H791" i="8"/>
  <c r="F791" i="8"/>
  <c r="S790" i="8"/>
  <c r="R790" i="8"/>
  <c r="Q790" i="8"/>
  <c r="P790" i="8"/>
  <c r="O790" i="8"/>
  <c r="N790" i="8"/>
  <c r="H790" i="8"/>
  <c r="F790" i="8"/>
  <c r="S789" i="8"/>
  <c r="R789" i="8"/>
  <c r="Q789" i="8"/>
  <c r="P789" i="8"/>
  <c r="O789" i="8"/>
  <c r="N789" i="8"/>
  <c r="H789" i="8"/>
  <c r="F789" i="8"/>
  <c r="S788" i="8"/>
  <c r="R788" i="8"/>
  <c r="Q788" i="8"/>
  <c r="P788" i="8"/>
  <c r="O788" i="8"/>
  <c r="N788" i="8"/>
  <c r="H788" i="8"/>
  <c r="F788" i="8"/>
  <c r="S787" i="8"/>
  <c r="R787" i="8"/>
  <c r="Q787" i="8"/>
  <c r="P787" i="8"/>
  <c r="O787" i="8"/>
  <c r="N787" i="8"/>
  <c r="H787" i="8"/>
  <c r="F787" i="8"/>
  <c r="S786" i="8"/>
  <c r="R786" i="8"/>
  <c r="Q786" i="8"/>
  <c r="P786" i="8"/>
  <c r="O786" i="8"/>
  <c r="N786" i="8"/>
  <c r="H786" i="8"/>
  <c r="F786" i="8"/>
  <c r="S785" i="8"/>
  <c r="R785" i="8"/>
  <c r="Q785" i="8"/>
  <c r="P785" i="8"/>
  <c r="O785" i="8"/>
  <c r="N785" i="8"/>
  <c r="H785" i="8"/>
  <c r="F785" i="8"/>
  <c r="S784" i="8"/>
  <c r="R784" i="8"/>
  <c r="Q784" i="8"/>
  <c r="P784" i="8"/>
  <c r="O784" i="8"/>
  <c r="N784" i="8"/>
  <c r="H784" i="8"/>
  <c r="F784" i="8"/>
  <c r="S783" i="8"/>
  <c r="R783" i="8"/>
  <c r="Q783" i="8"/>
  <c r="P783" i="8"/>
  <c r="O783" i="8"/>
  <c r="N783" i="8"/>
  <c r="H783" i="8"/>
  <c r="F783" i="8"/>
  <c r="S782" i="8"/>
  <c r="R782" i="8"/>
  <c r="Q782" i="8"/>
  <c r="P782" i="8"/>
  <c r="O782" i="8"/>
  <c r="N782" i="8"/>
  <c r="H782" i="8"/>
  <c r="F782" i="8"/>
  <c r="S781" i="8"/>
  <c r="R781" i="8"/>
  <c r="Q781" i="8"/>
  <c r="P781" i="8"/>
  <c r="O781" i="8"/>
  <c r="N781" i="8"/>
  <c r="H781" i="8"/>
  <c r="F781" i="8"/>
  <c r="S780" i="8"/>
  <c r="R780" i="8"/>
  <c r="Q780" i="8"/>
  <c r="P780" i="8"/>
  <c r="O780" i="8"/>
  <c r="N780" i="8"/>
  <c r="H780" i="8"/>
  <c r="F780" i="8"/>
  <c r="S779" i="8"/>
  <c r="R779" i="8"/>
  <c r="Q779" i="8"/>
  <c r="P779" i="8"/>
  <c r="O779" i="8"/>
  <c r="N779" i="8"/>
  <c r="H779" i="8"/>
  <c r="F779" i="8"/>
  <c r="S778" i="8"/>
  <c r="R778" i="8"/>
  <c r="Q778" i="8"/>
  <c r="P778" i="8"/>
  <c r="O778" i="8"/>
  <c r="N778" i="8"/>
  <c r="H778" i="8"/>
  <c r="F778" i="8"/>
  <c r="S777" i="8"/>
  <c r="R777" i="8"/>
  <c r="Q777" i="8"/>
  <c r="P777" i="8"/>
  <c r="O777" i="8"/>
  <c r="N777" i="8"/>
  <c r="H777" i="8"/>
  <c r="F777" i="8"/>
  <c r="S776" i="8"/>
  <c r="R776" i="8"/>
  <c r="Q776" i="8"/>
  <c r="P776" i="8"/>
  <c r="O776" i="8"/>
  <c r="H776" i="8"/>
  <c r="F776" i="8"/>
  <c r="S775" i="8"/>
  <c r="R775" i="8"/>
  <c r="Q775" i="8"/>
  <c r="P775" i="8"/>
  <c r="O775" i="8"/>
  <c r="N775" i="8"/>
  <c r="H775" i="8"/>
  <c r="F775" i="8"/>
  <c r="S774" i="8"/>
  <c r="R774" i="8"/>
  <c r="Q774" i="8"/>
  <c r="P774" i="8"/>
  <c r="O774" i="8"/>
  <c r="N774" i="8"/>
  <c r="H774" i="8"/>
  <c r="F774" i="8"/>
  <c r="S773" i="8"/>
  <c r="R773" i="8"/>
  <c r="Q773" i="8"/>
  <c r="P773" i="8"/>
  <c r="O773" i="8"/>
  <c r="N773" i="8"/>
  <c r="H773" i="8"/>
  <c r="F773" i="8"/>
  <c r="S772" i="8"/>
  <c r="R772" i="8"/>
  <c r="Q772" i="8"/>
  <c r="P772" i="8"/>
  <c r="O772" i="8"/>
  <c r="H772" i="8"/>
  <c r="F772" i="8"/>
  <c r="S771" i="8"/>
  <c r="R771" i="8"/>
  <c r="Q771" i="8"/>
  <c r="P771" i="8"/>
  <c r="O771" i="8"/>
  <c r="N771" i="8"/>
  <c r="H771" i="8"/>
  <c r="F771" i="8"/>
  <c r="S770" i="8"/>
  <c r="R770" i="8"/>
  <c r="Q770" i="8"/>
  <c r="P770" i="8"/>
  <c r="O770" i="8"/>
  <c r="N770" i="8"/>
  <c r="H770" i="8"/>
  <c r="F770" i="8"/>
  <c r="S769" i="8"/>
  <c r="R769" i="8"/>
  <c r="Q769" i="8"/>
  <c r="P769" i="8"/>
  <c r="O769" i="8"/>
  <c r="N769" i="8"/>
  <c r="H769" i="8"/>
  <c r="F769" i="8"/>
  <c r="S768" i="8"/>
  <c r="R768" i="8"/>
  <c r="Q768" i="8"/>
  <c r="P768" i="8"/>
  <c r="O768" i="8"/>
  <c r="N768" i="8"/>
  <c r="H768" i="8"/>
  <c r="F768" i="8"/>
  <c r="S767" i="8"/>
  <c r="R767" i="8"/>
  <c r="Q767" i="8"/>
  <c r="P767" i="8"/>
  <c r="O767" i="8"/>
  <c r="N767" i="8"/>
  <c r="H767" i="8"/>
  <c r="F767" i="8"/>
  <c r="S766" i="8"/>
  <c r="R766" i="8"/>
  <c r="Q766" i="8"/>
  <c r="P766" i="8"/>
  <c r="O766" i="8"/>
  <c r="N766" i="8"/>
  <c r="H766" i="8"/>
  <c r="F766" i="8"/>
  <c r="S765" i="8"/>
  <c r="R765" i="8"/>
  <c r="Q765" i="8"/>
  <c r="P765" i="8"/>
  <c r="O765" i="8"/>
  <c r="N765" i="8"/>
  <c r="H765" i="8"/>
  <c r="F765" i="8"/>
  <c r="S764" i="8"/>
  <c r="R764" i="8"/>
  <c r="Q764" i="8"/>
  <c r="P764" i="8"/>
  <c r="O764" i="8"/>
  <c r="N764" i="8"/>
  <c r="H764" i="8"/>
  <c r="F764" i="8"/>
  <c r="S763" i="8"/>
  <c r="R763" i="8"/>
  <c r="Q763" i="8"/>
  <c r="P763" i="8"/>
  <c r="O763" i="8"/>
  <c r="N763" i="8"/>
  <c r="H763" i="8"/>
  <c r="F763" i="8"/>
  <c r="S762" i="8"/>
  <c r="R762" i="8"/>
  <c r="Q762" i="8"/>
  <c r="P762" i="8"/>
  <c r="O762" i="8"/>
  <c r="N762" i="8"/>
  <c r="H762" i="8"/>
  <c r="F762" i="8"/>
  <c r="S761" i="8"/>
  <c r="R761" i="8"/>
  <c r="Q761" i="8"/>
  <c r="P761" i="8"/>
  <c r="O761" i="8"/>
  <c r="N761" i="8"/>
  <c r="H761" i="8"/>
  <c r="F761" i="8"/>
  <c r="S760" i="8"/>
  <c r="R760" i="8"/>
  <c r="Q760" i="8"/>
  <c r="P760" i="8"/>
  <c r="O760" i="8"/>
  <c r="N760" i="8"/>
  <c r="H760" i="8"/>
  <c r="F760" i="8"/>
  <c r="S759" i="8"/>
  <c r="R759" i="8"/>
  <c r="Q759" i="8"/>
  <c r="P759" i="8"/>
  <c r="O759" i="8"/>
  <c r="N759" i="8"/>
  <c r="H759" i="8"/>
  <c r="F759" i="8"/>
  <c r="S758" i="8"/>
  <c r="R758" i="8"/>
  <c r="Q758" i="8"/>
  <c r="P758" i="8"/>
  <c r="O758" i="8"/>
  <c r="H758" i="8"/>
  <c r="F758" i="8"/>
  <c r="S757" i="8"/>
  <c r="R757" i="8"/>
  <c r="Q757" i="8"/>
  <c r="P757" i="8"/>
  <c r="O757" i="8"/>
  <c r="N757" i="8"/>
  <c r="H757" i="8"/>
  <c r="F757" i="8"/>
  <c r="S756" i="8"/>
  <c r="R756" i="8"/>
  <c r="Q756" i="8"/>
  <c r="P756" i="8"/>
  <c r="O756" i="8"/>
  <c r="N756" i="8"/>
  <c r="H756" i="8"/>
  <c r="F756" i="8"/>
  <c r="S755" i="8"/>
  <c r="R755" i="8"/>
  <c r="Q755" i="8"/>
  <c r="P755" i="8"/>
  <c r="O755" i="8"/>
  <c r="N755" i="8"/>
  <c r="H755" i="8"/>
  <c r="F755" i="8"/>
  <c r="S754" i="8"/>
  <c r="R754" i="8"/>
  <c r="Q754" i="8"/>
  <c r="P754" i="8"/>
  <c r="O754" i="8"/>
  <c r="N754" i="8"/>
  <c r="H754" i="8"/>
  <c r="F754" i="8"/>
  <c r="S753" i="8"/>
  <c r="R753" i="8"/>
  <c r="Q753" i="8"/>
  <c r="P753" i="8"/>
  <c r="O753" i="8"/>
  <c r="N753" i="8"/>
  <c r="H753" i="8"/>
  <c r="F753" i="8"/>
  <c r="S752" i="8"/>
  <c r="R752" i="8"/>
  <c r="Q752" i="8"/>
  <c r="P752" i="8"/>
  <c r="O752" i="8"/>
  <c r="N752" i="8"/>
  <c r="H752" i="8"/>
  <c r="F752" i="8"/>
  <c r="S751" i="8"/>
  <c r="R751" i="8"/>
  <c r="Q751" i="8"/>
  <c r="P751" i="8"/>
  <c r="O751" i="8"/>
  <c r="N751" i="8"/>
  <c r="H751" i="8"/>
  <c r="F751" i="8"/>
  <c r="S750" i="8"/>
  <c r="R750" i="8"/>
  <c r="Q750" i="8"/>
  <c r="P750" i="8"/>
  <c r="O750" i="8"/>
  <c r="N750" i="8"/>
  <c r="H750" i="8"/>
  <c r="F750" i="8"/>
  <c r="S749" i="8"/>
  <c r="R749" i="8"/>
  <c r="Q749" i="8"/>
  <c r="P749" i="8"/>
  <c r="O749" i="8"/>
  <c r="N749" i="8"/>
  <c r="H749" i="8"/>
  <c r="F749" i="8"/>
  <c r="S748" i="8"/>
  <c r="R748" i="8"/>
  <c r="Q748" i="8"/>
  <c r="P748" i="8"/>
  <c r="O748" i="8"/>
  <c r="N748" i="8"/>
  <c r="H748" i="8"/>
  <c r="F748" i="8"/>
  <c r="S747" i="8"/>
  <c r="R747" i="8"/>
  <c r="Q747" i="8"/>
  <c r="P747" i="8"/>
  <c r="O747" i="8"/>
  <c r="N747" i="8"/>
  <c r="H747" i="8"/>
  <c r="F747" i="8"/>
  <c r="S746" i="8"/>
  <c r="R746" i="8"/>
  <c r="Q746" i="8"/>
  <c r="P746" i="8"/>
  <c r="O746" i="8"/>
  <c r="N746" i="8"/>
  <c r="H746" i="8"/>
  <c r="F746" i="8"/>
  <c r="S745" i="8"/>
  <c r="R745" i="8"/>
  <c r="Q745" i="8"/>
  <c r="P745" i="8"/>
  <c r="O745" i="8"/>
  <c r="N745" i="8"/>
  <c r="H745" i="8"/>
  <c r="F745" i="8"/>
  <c r="S744" i="8"/>
  <c r="R744" i="8"/>
  <c r="Q744" i="8"/>
  <c r="P744" i="8"/>
  <c r="O744" i="8"/>
  <c r="N744" i="8"/>
  <c r="H744" i="8"/>
  <c r="F744" i="8"/>
  <c r="S743" i="8"/>
  <c r="R743" i="8"/>
  <c r="Q743" i="8"/>
  <c r="P743" i="8"/>
  <c r="O743" i="8"/>
  <c r="N743" i="8"/>
  <c r="H743" i="8"/>
  <c r="F743" i="8"/>
  <c r="S742" i="8"/>
  <c r="R742" i="8"/>
  <c r="Q742" i="8"/>
  <c r="P742" i="8"/>
  <c r="O742" i="8"/>
  <c r="N742" i="8"/>
  <c r="H742" i="8"/>
  <c r="F742" i="8"/>
  <c r="S741" i="8"/>
  <c r="R741" i="8"/>
  <c r="Q741" i="8"/>
  <c r="P741" i="8"/>
  <c r="O741" i="8"/>
  <c r="N741" i="8"/>
  <c r="H741" i="8"/>
  <c r="F741" i="8"/>
  <c r="S740" i="8"/>
  <c r="R740" i="8"/>
  <c r="Q740" i="8"/>
  <c r="P740" i="8"/>
  <c r="O740" i="8"/>
  <c r="H740" i="8"/>
  <c r="F740" i="8"/>
  <c r="S739" i="8"/>
  <c r="R739" i="8"/>
  <c r="Q739" i="8"/>
  <c r="P739" i="8"/>
  <c r="O739" i="8"/>
  <c r="N739" i="8"/>
  <c r="H739" i="8"/>
  <c r="F739" i="8"/>
  <c r="S738" i="8"/>
  <c r="R738" i="8"/>
  <c r="Q738" i="8"/>
  <c r="P738" i="8"/>
  <c r="O738" i="8"/>
  <c r="N738" i="8"/>
  <c r="H738" i="8"/>
  <c r="F738" i="8"/>
  <c r="S737" i="8"/>
  <c r="R737" i="8"/>
  <c r="Q737" i="8"/>
  <c r="P737" i="8"/>
  <c r="O737" i="8"/>
  <c r="N737" i="8"/>
  <c r="H737" i="8"/>
  <c r="F737" i="8"/>
  <c r="S736" i="8"/>
  <c r="R736" i="8"/>
  <c r="Q736" i="8"/>
  <c r="P736" i="8"/>
  <c r="O736" i="8"/>
  <c r="N736" i="8"/>
  <c r="H736" i="8"/>
  <c r="F736" i="8"/>
  <c r="S735" i="8"/>
  <c r="R735" i="8"/>
  <c r="Q735" i="8"/>
  <c r="P735" i="8"/>
  <c r="O735" i="8"/>
  <c r="N735" i="8"/>
  <c r="H735" i="8"/>
  <c r="F735" i="8"/>
  <c r="S734" i="8"/>
  <c r="R734" i="8"/>
  <c r="Q734" i="8"/>
  <c r="P734" i="8"/>
  <c r="O734" i="8"/>
  <c r="N734" i="8"/>
  <c r="H734" i="8"/>
  <c r="F734" i="8"/>
  <c r="S733" i="8"/>
  <c r="R733" i="8"/>
  <c r="Q733" i="8"/>
  <c r="P733" i="8"/>
  <c r="O733" i="8"/>
  <c r="N733" i="8"/>
  <c r="H733" i="8"/>
  <c r="F733" i="8"/>
  <c r="S732" i="8"/>
  <c r="R732" i="8"/>
  <c r="Q732" i="8"/>
  <c r="P732" i="8"/>
  <c r="O732" i="8"/>
  <c r="N732" i="8"/>
  <c r="H732" i="8"/>
  <c r="F732" i="8"/>
  <c r="S731" i="8"/>
  <c r="R731" i="8"/>
  <c r="Q731" i="8"/>
  <c r="P731" i="8"/>
  <c r="O731" i="8"/>
  <c r="H731" i="8"/>
  <c r="F731" i="8"/>
  <c r="S730" i="8"/>
  <c r="R730" i="8"/>
  <c r="Q730" i="8"/>
  <c r="P730" i="8"/>
  <c r="O730" i="8"/>
  <c r="N730" i="8"/>
  <c r="H730" i="8"/>
  <c r="F730" i="8"/>
  <c r="S729" i="8"/>
  <c r="R729" i="8"/>
  <c r="Q729" i="8"/>
  <c r="P729" i="8"/>
  <c r="O729" i="8"/>
  <c r="N729" i="8"/>
  <c r="H729" i="8"/>
  <c r="F729" i="8"/>
  <c r="S728" i="8"/>
  <c r="R728" i="8"/>
  <c r="Q728" i="8"/>
  <c r="P728" i="8"/>
  <c r="O728" i="8"/>
  <c r="N728" i="8"/>
  <c r="H728" i="8"/>
  <c r="F728" i="8"/>
  <c r="S727" i="8"/>
  <c r="R727" i="8"/>
  <c r="Q727" i="8"/>
  <c r="P727" i="8"/>
  <c r="O727" i="8"/>
  <c r="N727" i="8"/>
  <c r="H727" i="8"/>
  <c r="F727" i="8"/>
  <c r="S726" i="8"/>
  <c r="R726" i="8"/>
  <c r="Q726" i="8"/>
  <c r="P726" i="8"/>
  <c r="O726" i="8"/>
  <c r="N726" i="8"/>
  <c r="H726" i="8"/>
  <c r="F726" i="8"/>
  <c r="S725" i="8"/>
  <c r="R725" i="8"/>
  <c r="Q725" i="8"/>
  <c r="P725" i="8"/>
  <c r="O725" i="8"/>
  <c r="H725" i="8"/>
  <c r="F725" i="8"/>
  <c r="S724" i="8"/>
  <c r="R724" i="8"/>
  <c r="Q724" i="8"/>
  <c r="P724" i="8"/>
  <c r="O724" i="8"/>
  <c r="N724" i="8"/>
  <c r="H724" i="8"/>
  <c r="F724" i="8"/>
  <c r="S723" i="8"/>
  <c r="R723" i="8"/>
  <c r="Q723" i="8"/>
  <c r="P723" i="8"/>
  <c r="O723" i="8"/>
  <c r="N723" i="8"/>
  <c r="H723" i="8"/>
  <c r="F723" i="8"/>
  <c r="S722" i="8"/>
  <c r="R722" i="8"/>
  <c r="Q722" i="8"/>
  <c r="P722" i="8"/>
  <c r="O722" i="8"/>
  <c r="N722" i="8"/>
  <c r="H722" i="8"/>
  <c r="F722" i="8"/>
  <c r="S721" i="8"/>
  <c r="R721" i="8"/>
  <c r="Q721" i="8"/>
  <c r="P721" i="8"/>
  <c r="O721" i="8"/>
  <c r="N721" i="8"/>
  <c r="H721" i="8"/>
  <c r="F721" i="8"/>
  <c r="S720" i="8"/>
  <c r="R720" i="8"/>
  <c r="Q720" i="8"/>
  <c r="P720" i="8"/>
  <c r="O720" i="8"/>
  <c r="H720" i="8"/>
  <c r="F720" i="8"/>
  <c r="S719" i="8"/>
  <c r="R719" i="8"/>
  <c r="Q719" i="8"/>
  <c r="P719" i="8"/>
  <c r="O719" i="8"/>
  <c r="N719" i="8"/>
  <c r="H719" i="8"/>
  <c r="F719" i="8"/>
  <c r="S718" i="8"/>
  <c r="R718" i="8"/>
  <c r="Q718" i="8"/>
  <c r="P718" i="8"/>
  <c r="O718" i="8"/>
  <c r="N718" i="8"/>
  <c r="H718" i="8"/>
  <c r="F718" i="8"/>
  <c r="S717" i="8"/>
  <c r="R717" i="8"/>
  <c r="Q717" i="8"/>
  <c r="P717" i="8"/>
  <c r="O717" i="8"/>
  <c r="N717" i="8"/>
  <c r="H717" i="8"/>
  <c r="F717" i="8"/>
  <c r="S716" i="8"/>
  <c r="R716" i="8"/>
  <c r="Q716" i="8"/>
  <c r="P716" i="8"/>
  <c r="O716" i="8"/>
  <c r="N716" i="8"/>
  <c r="H716" i="8"/>
  <c r="F716" i="8"/>
  <c r="S715" i="8"/>
  <c r="R715" i="8"/>
  <c r="Q715" i="8"/>
  <c r="P715" i="8"/>
  <c r="O715" i="8"/>
  <c r="N715" i="8"/>
  <c r="H715" i="8"/>
  <c r="F715" i="8"/>
  <c r="S714" i="8"/>
  <c r="R714" i="8"/>
  <c r="Q714" i="8"/>
  <c r="P714" i="8"/>
  <c r="O714" i="8"/>
  <c r="N714" i="8"/>
  <c r="H714" i="8"/>
  <c r="F714" i="8"/>
  <c r="S713" i="8"/>
  <c r="R713" i="8"/>
  <c r="Q713" i="8"/>
  <c r="P713" i="8"/>
  <c r="O713" i="8"/>
  <c r="N713" i="8"/>
  <c r="H713" i="8"/>
  <c r="F713" i="8"/>
  <c r="S712" i="8"/>
  <c r="R712" i="8"/>
  <c r="Q712" i="8"/>
  <c r="P712" i="8"/>
  <c r="O712" i="8"/>
  <c r="H712" i="8"/>
  <c r="F712" i="8"/>
  <c r="S711" i="8"/>
  <c r="R711" i="8"/>
  <c r="Q711" i="8"/>
  <c r="P711" i="8"/>
  <c r="O711" i="8"/>
  <c r="N711" i="8"/>
  <c r="H711" i="8"/>
  <c r="F711" i="8"/>
  <c r="S710" i="8"/>
  <c r="R710" i="8"/>
  <c r="Q710" i="8"/>
  <c r="P710" i="8"/>
  <c r="O710" i="8"/>
  <c r="N710" i="8"/>
  <c r="H710" i="8"/>
  <c r="F710" i="8"/>
  <c r="S709" i="8"/>
  <c r="R709" i="8"/>
  <c r="Q709" i="8"/>
  <c r="P709" i="8"/>
  <c r="O709" i="8"/>
  <c r="N709" i="8"/>
  <c r="H709" i="8"/>
  <c r="F709" i="8"/>
  <c r="S708" i="8"/>
  <c r="R708" i="8"/>
  <c r="Q708" i="8"/>
  <c r="P708" i="8"/>
  <c r="O708" i="8"/>
  <c r="N708" i="8"/>
  <c r="H708" i="8"/>
  <c r="F708" i="8"/>
  <c r="S707" i="8"/>
  <c r="R707" i="8"/>
  <c r="Q707" i="8"/>
  <c r="P707" i="8"/>
  <c r="O707" i="8"/>
  <c r="N707" i="8"/>
  <c r="H707" i="8"/>
  <c r="F707" i="8"/>
  <c r="S706" i="8"/>
  <c r="R706" i="8"/>
  <c r="Q706" i="8"/>
  <c r="P706" i="8"/>
  <c r="O706" i="8"/>
  <c r="H706" i="8"/>
  <c r="F706" i="8"/>
  <c r="S705" i="8"/>
  <c r="R705" i="8"/>
  <c r="Q705" i="8"/>
  <c r="P705" i="8"/>
  <c r="O705" i="8"/>
  <c r="N705" i="8"/>
  <c r="H705" i="8"/>
  <c r="F705" i="8"/>
  <c r="S704" i="8"/>
  <c r="R704" i="8"/>
  <c r="Q704" i="8"/>
  <c r="P704" i="8"/>
  <c r="O704" i="8"/>
  <c r="N704" i="8"/>
  <c r="H704" i="8"/>
  <c r="F704" i="8"/>
  <c r="S703" i="8"/>
  <c r="R703" i="8"/>
  <c r="Q703" i="8"/>
  <c r="P703" i="8"/>
  <c r="O703" i="8"/>
  <c r="N703" i="8"/>
  <c r="H703" i="8"/>
  <c r="F703" i="8"/>
  <c r="S702" i="8"/>
  <c r="R702" i="8"/>
  <c r="Q702" i="8"/>
  <c r="P702" i="8"/>
  <c r="O702" i="8"/>
  <c r="N702" i="8"/>
  <c r="H702" i="8"/>
  <c r="F702" i="8"/>
  <c r="S701" i="8"/>
  <c r="R701" i="8"/>
  <c r="Q701" i="8"/>
  <c r="P701" i="8"/>
  <c r="O701" i="8"/>
  <c r="N701" i="8"/>
  <c r="H701" i="8"/>
  <c r="F701" i="8"/>
  <c r="S700" i="8"/>
  <c r="R700" i="8"/>
  <c r="Q700" i="8"/>
  <c r="P700" i="8"/>
  <c r="O700" i="8"/>
  <c r="N700" i="8"/>
  <c r="H700" i="8"/>
  <c r="F700" i="8"/>
  <c r="S699" i="8"/>
  <c r="R699" i="8"/>
  <c r="Q699" i="8"/>
  <c r="P699" i="8"/>
  <c r="O699" i="8"/>
  <c r="N699" i="8"/>
  <c r="H699" i="8"/>
  <c r="F699" i="8"/>
  <c r="S698" i="8"/>
  <c r="R698" i="8"/>
  <c r="Q698" i="8"/>
  <c r="P698" i="8"/>
  <c r="O698" i="8"/>
  <c r="N698" i="8"/>
  <c r="H698" i="8"/>
  <c r="F698" i="8"/>
  <c r="S697" i="8"/>
  <c r="R697" i="8"/>
  <c r="Q697" i="8"/>
  <c r="P697" i="8"/>
  <c r="O697" i="8"/>
  <c r="N697" i="8"/>
  <c r="H697" i="8"/>
  <c r="F697" i="8"/>
  <c r="S696" i="8"/>
  <c r="R696" i="8"/>
  <c r="Q696" i="8"/>
  <c r="P696" i="8"/>
  <c r="O696" i="8"/>
  <c r="N696" i="8"/>
  <c r="H696" i="8"/>
  <c r="F696" i="8"/>
  <c r="S695" i="8"/>
  <c r="R695" i="8"/>
  <c r="Q695" i="8"/>
  <c r="P695" i="8"/>
  <c r="O695" i="8"/>
  <c r="N695" i="8"/>
  <c r="H695" i="8"/>
  <c r="F695" i="8"/>
  <c r="S694" i="8"/>
  <c r="R694" i="8"/>
  <c r="Q694" i="8"/>
  <c r="P694" i="8"/>
  <c r="O694" i="8"/>
  <c r="N694" i="8"/>
  <c r="H694" i="8"/>
  <c r="F694" i="8"/>
  <c r="S693" i="8"/>
  <c r="R693" i="8"/>
  <c r="Q693" i="8"/>
  <c r="P693" i="8"/>
  <c r="O693" i="8"/>
  <c r="N693" i="8"/>
  <c r="H693" i="8"/>
  <c r="F693" i="8"/>
  <c r="S692" i="8"/>
  <c r="R692" i="8"/>
  <c r="Q692" i="8"/>
  <c r="P692" i="8"/>
  <c r="O692" i="8"/>
  <c r="N692" i="8"/>
  <c r="H692" i="8"/>
  <c r="F692" i="8"/>
  <c r="S691" i="8"/>
  <c r="R691" i="8"/>
  <c r="Q691" i="8"/>
  <c r="P691" i="8"/>
  <c r="O691" i="8"/>
  <c r="N691" i="8"/>
  <c r="H691" i="8"/>
  <c r="F691" i="8"/>
  <c r="S690" i="8"/>
  <c r="R690" i="8"/>
  <c r="Q690" i="8"/>
  <c r="P690" i="8"/>
  <c r="O690" i="8"/>
  <c r="N690" i="8"/>
  <c r="H690" i="8"/>
  <c r="F690" i="8"/>
  <c r="S689" i="8"/>
  <c r="R689" i="8"/>
  <c r="Q689" i="8"/>
  <c r="P689" i="8"/>
  <c r="O689" i="8"/>
  <c r="N689" i="8"/>
  <c r="H689" i="8"/>
  <c r="F689" i="8"/>
  <c r="S688" i="8"/>
  <c r="R688" i="8"/>
  <c r="Q688" i="8"/>
  <c r="P688" i="8"/>
  <c r="O688" i="8"/>
  <c r="H688" i="8"/>
  <c r="F688" i="8"/>
  <c r="S687" i="8"/>
  <c r="R687" i="8"/>
  <c r="Q687" i="8"/>
  <c r="P687" i="8"/>
  <c r="O687" i="8"/>
  <c r="H687" i="8"/>
  <c r="F687" i="8"/>
  <c r="S686" i="8"/>
  <c r="R686" i="8"/>
  <c r="Q686" i="8"/>
  <c r="P686" i="8"/>
  <c r="O686" i="8"/>
  <c r="N686" i="8"/>
  <c r="H686" i="8"/>
  <c r="F686" i="8"/>
  <c r="S685" i="8"/>
  <c r="R685" i="8"/>
  <c r="Q685" i="8"/>
  <c r="P685" i="8"/>
  <c r="O685" i="8"/>
  <c r="N685" i="8"/>
  <c r="H685" i="8"/>
  <c r="F685" i="8"/>
  <c r="S684" i="8"/>
  <c r="R684" i="8"/>
  <c r="Q684" i="8"/>
  <c r="P684" i="8"/>
  <c r="O684" i="8"/>
  <c r="N684" i="8"/>
  <c r="H684" i="8"/>
  <c r="F684" i="8"/>
  <c r="S683" i="8"/>
  <c r="R683" i="8"/>
  <c r="Q683" i="8"/>
  <c r="P683" i="8"/>
  <c r="O683" i="8"/>
  <c r="N683" i="8"/>
  <c r="H683" i="8"/>
  <c r="F683" i="8"/>
  <c r="S682" i="8"/>
  <c r="R682" i="8"/>
  <c r="Q682" i="8"/>
  <c r="P682" i="8"/>
  <c r="O682" i="8"/>
  <c r="N682" i="8"/>
  <c r="H682" i="8"/>
  <c r="F682" i="8"/>
  <c r="S681" i="8"/>
  <c r="R681" i="8"/>
  <c r="Q681" i="8"/>
  <c r="P681" i="8"/>
  <c r="O681" i="8"/>
  <c r="N681" i="8"/>
  <c r="H681" i="8"/>
  <c r="F681" i="8"/>
  <c r="S680" i="8"/>
  <c r="R680" i="8"/>
  <c r="Q680" i="8"/>
  <c r="P680" i="8"/>
  <c r="O680" i="8"/>
  <c r="N680" i="8"/>
  <c r="H680" i="8"/>
  <c r="F680" i="8"/>
  <c r="S679" i="8"/>
  <c r="R679" i="8"/>
  <c r="Q679" i="8"/>
  <c r="P679" i="8"/>
  <c r="O679" i="8"/>
  <c r="N679" i="8"/>
  <c r="H679" i="8"/>
  <c r="F679" i="8"/>
  <c r="S678" i="8"/>
  <c r="R678" i="8"/>
  <c r="Q678" i="8"/>
  <c r="P678" i="8"/>
  <c r="O678" i="8"/>
  <c r="H678" i="8"/>
  <c r="F678" i="8"/>
  <c r="S677" i="8"/>
  <c r="R677" i="8"/>
  <c r="Q677" i="8"/>
  <c r="P677" i="8"/>
  <c r="O677" i="8"/>
  <c r="N677" i="8"/>
  <c r="H677" i="8"/>
  <c r="F677" i="8"/>
  <c r="S676" i="8"/>
  <c r="R676" i="8"/>
  <c r="Q676" i="8"/>
  <c r="P676" i="8"/>
  <c r="O676" i="8"/>
  <c r="N676" i="8"/>
  <c r="H676" i="8"/>
  <c r="F676" i="8"/>
  <c r="S675" i="8"/>
  <c r="R675" i="8"/>
  <c r="Q675" i="8"/>
  <c r="P675" i="8"/>
  <c r="O675" i="8"/>
  <c r="N675" i="8"/>
  <c r="H675" i="8"/>
  <c r="F675" i="8"/>
  <c r="S674" i="8"/>
  <c r="R674" i="8"/>
  <c r="Q674" i="8"/>
  <c r="P674" i="8"/>
  <c r="O674" i="8"/>
  <c r="N674" i="8"/>
  <c r="H674" i="8"/>
  <c r="F674" i="8"/>
  <c r="S673" i="8"/>
  <c r="R673" i="8"/>
  <c r="Q673" i="8"/>
  <c r="P673" i="8"/>
  <c r="O673" i="8"/>
  <c r="N673" i="8"/>
  <c r="H673" i="8"/>
  <c r="F673" i="8"/>
  <c r="S672" i="8"/>
  <c r="R672" i="8"/>
  <c r="Q672" i="8"/>
  <c r="P672" i="8"/>
  <c r="O672" i="8"/>
  <c r="N672" i="8"/>
  <c r="H672" i="8"/>
  <c r="F672" i="8"/>
  <c r="S671" i="8"/>
  <c r="R671" i="8"/>
  <c r="Q671" i="8"/>
  <c r="P671" i="8"/>
  <c r="O671" i="8"/>
  <c r="N671" i="8"/>
  <c r="H671" i="8"/>
  <c r="F671" i="8"/>
  <c r="S670" i="8"/>
  <c r="R670" i="8"/>
  <c r="Q670" i="8"/>
  <c r="P670" i="8"/>
  <c r="O670" i="8"/>
  <c r="H670" i="8"/>
  <c r="F670" i="8"/>
  <c r="S669" i="8"/>
  <c r="R669" i="8"/>
  <c r="Q669" i="8"/>
  <c r="P669" i="8"/>
  <c r="O669" i="8"/>
  <c r="N669" i="8"/>
  <c r="H669" i="8"/>
  <c r="F669" i="8"/>
  <c r="S668" i="8"/>
  <c r="R668" i="8"/>
  <c r="Q668" i="8"/>
  <c r="P668" i="8"/>
  <c r="O668" i="8"/>
  <c r="N668" i="8"/>
  <c r="H668" i="8"/>
  <c r="F668" i="8"/>
  <c r="S667" i="8"/>
  <c r="R667" i="8"/>
  <c r="Q667" i="8"/>
  <c r="P667" i="8"/>
  <c r="O667" i="8"/>
  <c r="N667" i="8"/>
  <c r="H667" i="8"/>
  <c r="F667" i="8"/>
  <c r="S666" i="8"/>
  <c r="R666" i="8"/>
  <c r="Q666" i="8"/>
  <c r="P666" i="8"/>
  <c r="O666" i="8"/>
  <c r="N666" i="8"/>
  <c r="H666" i="8"/>
  <c r="F666" i="8"/>
  <c r="S665" i="8"/>
  <c r="R665" i="8"/>
  <c r="Q665" i="8"/>
  <c r="P665" i="8"/>
  <c r="O665" i="8"/>
  <c r="N665" i="8"/>
  <c r="H665" i="8"/>
  <c r="F665" i="8"/>
  <c r="S664" i="8"/>
  <c r="R664" i="8"/>
  <c r="Q664" i="8"/>
  <c r="P664" i="8"/>
  <c r="O664" i="8"/>
  <c r="N664" i="8"/>
  <c r="H664" i="8"/>
  <c r="F664" i="8"/>
  <c r="S663" i="8"/>
  <c r="R663" i="8"/>
  <c r="Q663" i="8"/>
  <c r="P663" i="8"/>
  <c r="O663" i="8"/>
  <c r="N663" i="8"/>
  <c r="H663" i="8"/>
  <c r="F663" i="8"/>
  <c r="S662" i="8"/>
  <c r="R662" i="8"/>
  <c r="Q662" i="8"/>
  <c r="P662" i="8"/>
  <c r="O662" i="8"/>
  <c r="N662" i="8"/>
  <c r="H662" i="8"/>
  <c r="F662" i="8"/>
  <c r="S661" i="8"/>
  <c r="R661" i="8"/>
  <c r="Q661" i="8"/>
  <c r="P661" i="8"/>
  <c r="O661" i="8"/>
  <c r="N661" i="8"/>
  <c r="H661" i="8"/>
  <c r="F661" i="8"/>
  <c r="S660" i="8"/>
  <c r="R660" i="8"/>
  <c r="Q660" i="8"/>
  <c r="P660" i="8"/>
  <c r="O660" i="8"/>
  <c r="H660" i="8"/>
  <c r="F660" i="8"/>
  <c r="S659" i="8"/>
  <c r="R659" i="8"/>
  <c r="Q659" i="8"/>
  <c r="P659" i="8"/>
  <c r="O659" i="8"/>
  <c r="H659" i="8"/>
  <c r="F659" i="8"/>
  <c r="S658" i="8"/>
  <c r="R658" i="8"/>
  <c r="Q658" i="8"/>
  <c r="P658" i="8"/>
  <c r="O658" i="8"/>
  <c r="N658" i="8"/>
  <c r="H658" i="8"/>
  <c r="F658" i="8"/>
  <c r="S657" i="8"/>
  <c r="R657" i="8"/>
  <c r="Q657" i="8"/>
  <c r="P657" i="8"/>
  <c r="O657" i="8"/>
  <c r="N657" i="8"/>
  <c r="H657" i="8"/>
  <c r="F657" i="8"/>
  <c r="S656" i="8"/>
  <c r="R656" i="8"/>
  <c r="Q656" i="8"/>
  <c r="P656" i="8"/>
  <c r="O656" i="8"/>
  <c r="N656" i="8"/>
  <c r="H656" i="8"/>
  <c r="F656" i="8"/>
  <c r="S655" i="8"/>
  <c r="R655" i="8"/>
  <c r="Q655" i="8"/>
  <c r="P655" i="8"/>
  <c r="O655" i="8"/>
  <c r="N655" i="8"/>
  <c r="H655" i="8"/>
  <c r="F655" i="8"/>
  <c r="S654" i="8"/>
  <c r="R654" i="8"/>
  <c r="Q654" i="8"/>
  <c r="P654" i="8"/>
  <c r="O654" i="8"/>
  <c r="H654" i="8"/>
  <c r="F654" i="8"/>
  <c r="S653" i="8"/>
  <c r="R653" i="8"/>
  <c r="Q653" i="8"/>
  <c r="P653" i="8"/>
  <c r="O653" i="8"/>
  <c r="N653" i="8"/>
  <c r="H653" i="8"/>
  <c r="F653" i="8"/>
  <c r="S652" i="8"/>
  <c r="R652" i="8"/>
  <c r="Q652" i="8"/>
  <c r="P652" i="8"/>
  <c r="O652" i="8"/>
  <c r="N652" i="8"/>
  <c r="H652" i="8"/>
  <c r="F652" i="8"/>
  <c r="S651" i="8"/>
  <c r="R651" i="8"/>
  <c r="Q651" i="8"/>
  <c r="P651" i="8"/>
  <c r="O651" i="8"/>
  <c r="H651" i="8"/>
  <c r="F651" i="8"/>
  <c r="S650" i="8"/>
  <c r="R650" i="8"/>
  <c r="Q650" i="8"/>
  <c r="P650" i="8"/>
  <c r="O650" i="8"/>
  <c r="N650" i="8"/>
  <c r="H650" i="8"/>
  <c r="F650" i="8"/>
  <c r="S649" i="8"/>
  <c r="R649" i="8"/>
  <c r="Q649" i="8"/>
  <c r="P649" i="8"/>
  <c r="O649" i="8"/>
  <c r="N649" i="8"/>
  <c r="H649" i="8"/>
  <c r="F649" i="8"/>
  <c r="S648" i="8"/>
  <c r="R648" i="8"/>
  <c r="Q648" i="8"/>
  <c r="P648" i="8"/>
  <c r="O648" i="8"/>
  <c r="N648" i="8"/>
  <c r="H648" i="8"/>
  <c r="F648" i="8"/>
  <c r="S647" i="8"/>
  <c r="R647" i="8"/>
  <c r="Q647" i="8"/>
  <c r="P647" i="8"/>
  <c r="O647" i="8"/>
  <c r="N647" i="8"/>
  <c r="H647" i="8"/>
  <c r="F647" i="8"/>
  <c r="S646" i="8"/>
  <c r="R646" i="8"/>
  <c r="Q646" i="8"/>
  <c r="P646" i="8"/>
  <c r="O646" i="8"/>
  <c r="N646" i="8"/>
  <c r="H646" i="8"/>
  <c r="F646" i="8"/>
  <c r="S645" i="8"/>
  <c r="R645" i="8"/>
  <c r="Q645" i="8"/>
  <c r="P645" i="8"/>
  <c r="O645" i="8"/>
  <c r="H645" i="8"/>
  <c r="F645" i="8"/>
  <c r="S644" i="8"/>
  <c r="R644" i="8"/>
  <c r="Q644" i="8"/>
  <c r="P644" i="8"/>
  <c r="O644" i="8"/>
  <c r="H644" i="8"/>
  <c r="F644" i="8"/>
  <c r="S643" i="8"/>
  <c r="R643" i="8"/>
  <c r="Q643" i="8"/>
  <c r="P643" i="8"/>
  <c r="O643" i="8"/>
  <c r="N643" i="8"/>
  <c r="H643" i="8"/>
  <c r="F643" i="8"/>
  <c r="S642" i="8"/>
  <c r="R642" i="8"/>
  <c r="Q642" i="8"/>
  <c r="P642" i="8"/>
  <c r="O642" i="8"/>
  <c r="N642" i="8"/>
  <c r="H642" i="8"/>
  <c r="F642" i="8"/>
  <c r="S641" i="8"/>
  <c r="R641" i="8"/>
  <c r="Q641" i="8"/>
  <c r="P641" i="8"/>
  <c r="O641" i="8"/>
  <c r="N641" i="8"/>
  <c r="H641" i="8"/>
  <c r="F641" i="8"/>
  <c r="S640" i="8"/>
  <c r="R640" i="8"/>
  <c r="Q640" i="8"/>
  <c r="P640" i="8"/>
  <c r="O640" i="8"/>
  <c r="N640" i="8"/>
  <c r="H640" i="8"/>
  <c r="F640" i="8"/>
  <c r="S639" i="8"/>
  <c r="R639" i="8"/>
  <c r="Q639" i="8"/>
  <c r="P639" i="8"/>
  <c r="O639" i="8"/>
  <c r="N639" i="8"/>
  <c r="H639" i="8"/>
  <c r="F639" i="8"/>
  <c r="S638" i="8"/>
  <c r="R638" i="8"/>
  <c r="Q638" i="8"/>
  <c r="P638" i="8"/>
  <c r="O638" i="8"/>
  <c r="N638" i="8"/>
  <c r="H638" i="8"/>
  <c r="F638" i="8"/>
  <c r="S637" i="8"/>
  <c r="R637" i="8"/>
  <c r="Q637" i="8"/>
  <c r="P637" i="8"/>
  <c r="O637" i="8"/>
  <c r="N637" i="8"/>
  <c r="H637" i="8"/>
  <c r="F637" i="8"/>
  <c r="S636" i="8"/>
  <c r="R636" i="8"/>
  <c r="Q636" i="8"/>
  <c r="P636" i="8"/>
  <c r="O636" i="8"/>
  <c r="N636" i="8"/>
  <c r="H636" i="8"/>
  <c r="F636" i="8"/>
  <c r="S635" i="8"/>
  <c r="R635" i="8"/>
  <c r="Q635" i="8"/>
  <c r="P635" i="8"/>
  <c r="O635" i="8"/>
  <c r="N635" i="8"/>
  <c r="H635" i="8"/>
  <c r="F635" i="8"/>
  <c r="S634" i="8"/>
  <c r="R634" i="8"/>
  <c r="Q634" i="8"/>
  <c r="P634" i="8"/>
  <c r="O634" i="8"/>
  <c r="N634" i="8"/>
  <c r="H634" i="8"/>
  <c r="F634" i="8"/>
  <c r="S633" i="8"/>
  <c r="R633" i="8"/>
  <c r="Q633" i="8"/>
  <c r="P633" i="8"/>
  <c r="O633" i="8"/>
  <c r="N633" i="8"/>
  <c r="H633" i="8"/>
  <c r="F633" i="8"/>
  <c r="S632" i="8"/>
  <c r="R632" i="8"/>
  <c r="Q632" i="8"/>
  <c r="P632" i="8"/>
  <c r="O632" i="8"/>
  <c r="N632" i="8"/>
  <c r="H632" i="8"/>
  <c r="F632" i="8"/>
  <c r="S631" i="8"/>
  <c r="R631" i="8"/>
  <c r="Q631" i="8"/>
  <c r="P631" i="8"/>
  <c r="O631" i="8"/>
  <c r="N631" i="8"/>
  <c r="H631" i="8"/>
  <c r="F631" i="8"/>
  <c r="S630" i="8"/>
  <c r="R630" i="8"/>
  <c r="Q630" i="8"/>
  <c r="P630" i="8"/>
  <c r="O630" i="8"/>
  <c r="N630" i="8"/>
  <c r="H630" i="8"/>
  <c r="F630" i="8"/>
  <c r="S629" i="8"/>
  <c r="R629" i="8"/>
  <c r="Q629" i="8"/>
  <c r="P629" i="8"/>
  <c r="O629" i="8"/>
  <c r="H629" i="8"/>
  <c r="F629" i="8"/>
  <c r="S628" i="8"/>
  <c r="R628" i="8"/>
  <c r="Q628" i="8"/>
  <c r="P628" i="8"/>
  <c r="O628" i="8"/>
  <c r="N628" i="8"/>
  <c r="H628" i="8"/>
  <c r="F628" i="8"/>
  <c r="S627" i="8"/>
  <c r="R627" i="8"/>
  <c r="Q627" i="8"/>
  <c r="P627" i="8"/>
  <c r="O627" i="8"/>
  <c r="N627" i="8"/>
  <c r="H627" i="8"/>
  <c r="F627" i="8"/>
  <c r="S626" i="8"/>
  <c r="R626" i="8"/>
  <c r="Q626" i="8"/>
  <c r="P626" i="8"/>
  <c r="O626" i="8"/>
  <c r="N626" i="8"/>
  <c r="H626" i="8"/>
  <c r="F626" i="8"/>
  <c r="S625" i="8"/>
  <c r="R625" i="8"/>
  <c r="Q625" i="8"/>
  <c r="P625" i="8"/>
  <c r="O625" i="8"/>
  <c r="N625" i="8"/>
  <c r="H625" i="8"/>
  <c r="F625" i="8"/>
  <c r="S624" i="8"/>
  <c r="R624" i="8"/>
  <c r="Q624" i="8"/>
  <c r="P624" i="8"/>
  <c r="O624" i="8"/>
  <c r="N624" i="8"/>
  <c r="H624" i="8"/>
  <c r="F624" i="8"/>
  <c r="S623" i="8"/>
  <c r="R623" i="8"/>
  <c r="Q623" i="8"/>
  <c r="P623" i="8"/>
  <c r="O623" i="8"/>
  <c r="N623" i="8"/>
  <c r="H623" i="8"/>
  <c r="F623" i="8"/>
  <c r="S622" i="8"/>
  <c r="R622" i="8"/>
  <c r="Q622" i="8"/>
  <c r="P622" i="8"/>
  <c r="O622" i="8"/>
  <c r="N622" i="8"/>
  <c r="H622" i="8"/>
  <c r="F622" i="8"/>
  <c r="S621" i="8"/>
  <c r="R621" i="8"/>
  <c r="Q621" i="8"/>
  <c r="P621" i="8"/>
  <c r="O621" i="8"/>
  <c r="H621" i="8"/>
  <c r="F621" i="8"/>
  <c r="S620" i="8"/>
  <c r="R620" i="8"/>
  <c r="Q620" i="8"/>
  <c r="P620" i="8"/>
  <c r="O620" i="8"/>
  <c r="N620" i="8"/>
  <c r="H620" i="8"/>
  <c r="F620" i="8"/>
  <c r="S619" i="8"/>
  <c r="R619" i="8"/>
  <c r="Q619" i="8"/>
  <c r="P619" i="8"/>
  <c r="O619" i="8"/>
  <c r="N619" i="8"/>
  <c r="H619" i="8"/>
  <c r="F619" i="8"/>
  <c r="S618" i="8"/>
  <c r="R618" i="8"/>
  <c r="Q618" i="8"/>
  <c r="P618" i="8"/>
  <c r="O618" i="8"/>
  <c r="N618" i="8"/>
  <c r="H618" i="8"/>
  <c r="F618" i="8"/>
  <c r="S617" i="8"/>
  <c r="R617" i="8"/>
  <c r="Q617" i="8"/>
  <c r="P617" i="8"/>
  <c r="O617" i="8"/>
  <c r="N617" i="8"/>
  <c r="H617" i="8"/>
  <c r="F617" i="8"/>
  <c r="S616" i="8"/>
  <c r="R616" i="8"/>
  <c r="Q616" i="8"/>
  <c r="P616" i="8"/>
  <c r="O616" i="8"/>
  <c r="N616" i="8"/>
  <c r="H616" i="8"/>
  <c r="F616" i="8"/>
  <c r="S615" i="8"/>
  <c r="R615" i="8"/>
  <c r="Q615" i="8"/>
  <c r="P615" i="8"/>
  <c r="O615" i="8"/>
  <c r="N615" i="8"/>
  <c r="H615" i="8"/>
  <c r="F615" i="8"/>
  <c r="S614" i="8"/>
  <c r="R614" i="8"/>
  <c r="Q614" i="8"/>
  <c r="P614" i="8"/>
  <c r="O614" i="8"/>
  <c r="N614" i="8"/>
  <c r="H614" i="8"/>
  <c r="F614" i="8"/>
  <c r="S613" i="8"/>
  <c r="R613" i="8"/>
  <c r="Q613" i="8"/>
  <c r="P613" i="8"/>
  <c r="O613" i="8"/>
  <c r="N613" i="8"/>
  <c r="H613" i="8"/>
  <c r="F613" i="8"/>
  <c r="S612" i="8"/>
  <c r="R612" i="8"/>
  <c r="Q612" i="8"/>
  <c r="P612" i="8"/>
  <c r="O612" i="8"/>
  <c r="H612" i="8"/>
  <c r="F612" i="8"/>
  <c r="S611" i="8"/>
  <c r="R611" i="8"/>
  <c r="Q611" i="8"/>
  <c r="P611" i="8"/>
  <c r="O611" i="8"/>
  <c r="N611" i="8"/>
  <c r="H611" i="8"/>
  <c r="F611" i="8"/>
  <c r="S610" i="8"/>
  <c r="R610" i="8"/>
  <c r="Q610" i="8"/>
  <c r="P610" i="8"/>
  <c r="O610" i="8"/>
  <c r="N610" i="8"/>
  <c r="H610" i="8"/>
  <c r="F610" i="8"/>
  <c r="S609" i="8"/>
  <c r="R609" i="8"/>
  <c r="Q609" i="8"/>
  <c r="P609" i="8"/>
  <c r="O609" i="8"/>
  <c r="H609" i="8"/>
  <c r="F609" i="8"/>
  <c r="S608" i="8"/>
  <c r="R608" i="8"/>
  <c r="Q608" i="8"/>
  <c r="P608" i="8"/>
  <c r="O608" i="8"/>
  <c r="N608" i="8"/>
  <c r="H608" i="8"/>
  <c r="F608" i="8"/>
  <c r="S607" i="8"/>
  <c r="R607" i="8"/>
  <c r="Q607" i="8"/>
  <c r="P607" i="8"/>
  <c r="O607" i="8"/>
  <c r="N607" i="8"/>
  <c r="H607" i="8"/>
  <c r="F607" i="8"/>
  <c r="S606" i="8"/>
  <c r="R606" i="8"/>
  <c r="Q606" i="8"/>
  <c r="P606" i="8"/>
  <c r="O606" i="8"/>
  <c r="N606" i="8"/>
  <c r="H606" i="8"/>
  <c r="F606" i="8"/>
  <c r="S605" i="8"/>
  <c r="R605" i="8"/>
  <c r="Q605" i="8"/>
  <c r="P605" i="8"/>
  <c r="O605" i="8"/>
  <c r="N605" i="8"/>
  <c r="H605" i="8"/>
  <c r="F605" i="8"/>
  <c r="S604" i="8"/>
  <c r="R604" i="8"/>
  <c r="Q604" i="8"/>
  <c r="P604" i="8"/>
  <c r="O604" i="8"/>
  <c r="N604" i="8"/>
  <c r="H604" i="8"/>
  <c r="F604" i="8"/>
  <c r="S603" i="8"/>
  <c r="R603" i="8"/>
  <c r="Q603" i="8"/>
  <c r="P603" i="8"/>
  <c r="O603" i="8"/>
  <c r="N603" i="8"/>
  <c r="H603" i="8"/>
  <c r="F603" i="8"/>
  <c r="S602" i="8"/>
  <c r="R602" i="8"/>
  <c r="Q602" i="8"/>
  <c r="P602" i="8"/>
  <c r="O602" i="8"/>
  <c r="N602" i="8"/>
  <c r="H602" i="8"/>
  <c r="F602" i="8"/>
  <c r="S601" i="8"/>
  <c r="R601" i="8"/>
  <c r="Q601" i="8"/>
  <c r="P601" i="8"/>
  <c r="O601" i="8"/>
  <c r="N601" i="8"/>
  <c r="H601" i="8"/>
  <c r="F601" i="8"/>
  <c r="S600" i="8"/>
  <c r="R600" i="8"/>
  <c r="Q600" i="8"/>
  <c r="P600" i="8"/>
  <c r="O600" i="8"/>
  <c r="H600" i="8"/>
  <c r="F600" i="8"/>
  <c r="S599" i="8"/>
  <c r="R599" i="8"/>
  <c r="Q599" i="8"/>
  <c r="P599" i="8"/>
  <c r="O599" i="8"/>
  <c r="N599" i="8"/>
  <c r="H599" i="8"/>
  <c r="F599" i="8"/>
  <c r="S598" i="8"/>
  <c r="R598" i="8"/>
  <c r="Q598" i="8"/>
  <c r="P598" i="8"/>
  <c r="O598" i="8"/>
  <c r="N598" i="8"/>
  <c r="H598" i="8"/>
  <c r="F598" i="8"/>
  <c r="S597" i="8"/>
  <c r="R597" i="8"/>
  <c r="Q597" i="8"/>
  <c r="P597" i="8"/>
  <c r="O597" i="8"/>
  <c r="H597" i="8"/>
  <c r="F597" i="8"/>
  <c r="S596" i="8"/>
  <c r="R596" i="8"/>
  <c r="Q596" i="8"/>
  <c r="P596" i="8"/>
  <c r="O596" i="8"/>
  <c r="N596" i="8"/>
  <c r="H596" i="8"/>
  <c r="F596" i="8"/>
  <c r="S595" i="8"/>
  <c r="R595" i="8"/>
  <c r="Q595" i="8"/>
  <c r="P595" i="8"/>
  <c r="O595" i="8"/>
  <c r="N595" i="8"/>
  <c r="H595" i="8"/>
  <c r="F595" i="8"/>
  <c r="S594" i="8"/>
  <c r="R594" i="8"/>
  <c r="Q594" i="8"/>
  <c r="P594" i="8"/>
  <c r="O594" i="8"/>
  <c r="H594" i="8"/>
  <c r="F594" i="8"/>
  <c r="S593" i="8"/>
  <c r="R593" i="8"/>
  <c r="Q593" i="8"/>
  <c r="P593" i="8"/>
  <c r="O593" i="8"/>
  <c r="N593" i="8"/>
  <c r="H593" i="8"/>
  <c r="F593" i="8"/>
  <c r="S592" i="8"/>
  <c r="R592" i="8"/>
  <c r="Q592" i="8"/>
  <c r="P592" i="8"/>
  <c r="O592" i="8"/>
  <c r="N592" i="8"/>
  <c r="H592" i="8"/>
  <c r="F592" i="8"/>
  <c r="S591" i="8"/>
  <c r="R591" i="8"/>
  <c r="Q591" i="8"/>
  <c r="P591" i="8"/>
  <c r="O591" i="8"/>
  <c r="H591" i="8"/>
  <c r="F591" i="8"/>
  <c r="S590" i="8"/>
  <c r="R590" i="8"/>
  <c r="Q590" i="8"/>
  <c r="P590" i="8"/>
  <c r="O590" i="8"/>
  <c r="N590" i="8"/>
  <c r="H590" i="8"/>
  <c r="F590" i="8"/>
  <c r="S589" i="8"/>
  <c r="R589" i="8"/>
  <c r="Q589" i="8"/>
  <c r="P589" i="8"/>
  <c r="O589" i="8"/>
  <c r="H589" i="8"/>
  <c r="F589" i="8"/>
  <c r="S588" i="8"/>
  <c r="R588" i="8"/>
  <c r="Q588" i="8"/>
  <c r="P588" i="8"/>
  <c r="O588" i="8"/>
  <c r="N588" i="8"/>
  <c r="H588" i="8"/>
  <c r="F588" i="8"/>
  <c r="S587" i="8"/>
  <c r="R587" i="8"/>
  <c r="Q587" i="8"/>
  <c r="P587" i="8"/>
  <c r="O587" i="8"/>
  <c r="N587" i="8"/>
  <c r="H587" i="8"/>
  <c r="F587" i="8"/>
  <c r="S586" i="8"/>
  <c r="R586" i="8"/>
  <c r="Q586" i="8"/>
  <c r="P586" i="8"/>
  <c r="O586" i="8"/>
  <c r="N586" i="8"/>
  <c r="H586" i="8"/>
  <c r="F586" i="8"/>
  <c r="S585" i="8"/>
  <c r="R585" i="8"/>
  <c r="Q585" i="8"/>
  <c r="P585" i="8"/>
  <c r="O585" i="8"/>
  <c r="N585" i="8"/>
  <c r="H585" i="8"/>
  <c r="F585" i="8"/>
  <c r="S584" i="8"/>
  <c r="R584" i="8"/>
  <c r="Q584" i="8"/>
  <c r="P584" i="8"/>
  <c r="O584" i="8"/>
  <c r="N584" i="8"/>
  <c r="H584" i="8"/>
  <c r="F584" i="8"/>
  <c r="S583" i="8"/>
  <c r="R583" i="8"/>
  <c r="Q583" i="8"/>
  <c r="P583" i="8"/>
  <c r="O583" i="8"/>
  <c r="N583" i="8"/>
  <c r="H583" i="8"/>
  <c r="F583" i="8"/>
  <c r="S582" i="8"/>
  <c r="R582" i="8"/>
  <c r="Q582" i="8"/>
  <c r="P582" i="8"/>
  <c r="O582" i="8"/>
  <c r="N582" i="8"/>
  <c r="H582" i="8"/>
  <c r="F582" i="8"/>
  <c r="S581" i="8"/>
  <c r="R581" i="8"/>
  <c r="Q581" i="8"/>
  <c r="P581" i="8"/>
  <c r="O581" i="8"/>
  <c r="N581" i="8"/>
  <c r="H581" i="8"/>
  <c r="F581" i="8"/>
  <c r="S580" i="8"/>
  <c r="R580" i="8"/>
  <c r="Q580" i="8"/>
  <c r="P580" i="8"/>
  <c r="O580" i="8"/>
  <c r="N580" i="8"/>
  <c r="H580" i="8"/>
  <c r="F580" i="8"/>
  <c r="S579" i="8"/>
  <c r="R579" i="8"/>
  <c r="Q579" i="8"/>
  <c r="P579" i="8"/>
  <c r="O579" i="8"/>
  <c r="N579" i="8"/>
  <c r="H579" i="8"/>
  <c r="F579" i="8"/>
  <c r="S578" i="8"/>
  <c r="R578" i="8"/>
  <c r="Q578" i="8"/>
  <c r="P578" i="8"/>
  <c r="O578" i="8"/>
  <c r="N578" i="8"/>
  <c r="H578" i="8"/>
  <c r="F578" i="8"/>
  <c r="S577" i="8"/>
  <c r="R577" i="8"/>
  <c r="Q577" i="8"/>
  <c r="P577" i="8"/>
  <c r="O577" i="8"/>
  <c r="N577" i="8"/>
  <c r="H577" i="8"/>
  <c r="F577" i="8"/>
  <c r="S576" i="8"/>
  <c r="R576" i="8"/>
  <c r="Q576" i="8"/>
  <c r="P576" i="8"/>
  <c r="O576" i="8"/>
  <c r="N576" i="8"/>
  <c r="H576" i="8"/>
  <c r="F576" i="8"/>
  <c r="S575" i="8"/>
  <c r="R575" i="8"/>
  <c r="Q575" i="8"/>
  <c r="P575" i="8"/>
  <c r="O575" i="8"/>
  <c r="N575" i="8"/>
  <c r="H575" i="8"/>
  <c r="F575" i="8"/>
  <c r="S574" i="8"/>
  <c r="R574" i="8"/>
  <c r="Q574" i="8"/>
  <c r="P574" i="8"/>
  <c r="O574" i="8"/>
  <c r="N574" i="8"/>
  <c r="H574" i="8"/>
  <c r="F574" i="8"/>
  <c r="S573" i="8"/>
  <c r="R573" i="8"/>
  <c r="Q573" i="8"/>
  <c r="P573" i="8"/>
  <c r="O573" i="8"/>
  <c r="N573" i="8"/>
  <c r="H573" i="8"/>
  <c r="F573" i="8"/>
  <c r="S572" i="8"/>
  <c r="R572" i="8"/>
  <c r="Q572" i="8"/>
  <c r="P572" i="8"/>
  <c r="O572" i="8"/>
  <c r="N572" i="8"/>
  <c r="H572" i="8"/>
  <c r="F572" i="8"/>
  <c r="S571" i="8"/>
  <c r="R571" i="8"/>
  <c r="Q571" i="8"/>
  <c r="P571" i="8"/>
  <c r="O571" i="8"/>
  <c r="N571" i="8"/>
  <c r="H571" i="8"/>
  <c r="F571" i="8"/>
  <c r="S570" i="8"/>
  <c r="R570" i="8"/>
  <c r="Q570" i="8"/>
  <c r="P570" i="8"/>
  <c r="O570" i="8"/>
  <c r="N570" i="8"/>
  <c r="H570" i="8"/>
  <c r="F570" i="8"/>
  <c r="S569" i="8"/>
  <c r="R569" i="8"/>
  <c r="Q569" i="8"/>
  <c r="P569" i="8"/>
  <c r="O569" i="8"/>
  <c r="N569" i="8"/>
  <c r="H569" i="8"/>
  <c r="F569" i="8"/>
  <c r="S568" i="8"/>
  <c r="R568" i="8"/>
  <c r="Q568" i="8"/>
  <c r="P568" i="8"/>
  <c r="O568" i="8"/>
  <c r="N568" i="8"/>
  <c r="H568" i="8"/>
  <c r="F568" i="8"/>
  <c r="S567" i="8"/>
  <c r="R567" i="8"/>
  <c r="Q567" i="8"/>
  <c r="P567" i="8"/>
  <c r="O567" i="8"/>
  <c r="H567" i="8"/>
  <c r="F567" i="8"/>
  <c r="S566" i="8"/>
  <c r="R566" i="8"/>
  <c r="Q566" i="8"/>
  <c r="P566" i="8"/>
  <c r="O566" i="8"/>
  <c r="N566" i="8"/>
  <c r="H566" i="8"/>
  <c r="F566" i="8"/>
  <c r="S565" i="8"/>
  <c r="R565" i="8"/>
  <c r="Q565" i="8"/>
  <c r="P565" i="8"/>
  <c r="O565" i="8"/>
  <c r="H565" i="8"/>
  <c r="F565" i="8"/>
  <c r="S564" i="8"/>
  <c r="R564" i="8"/>
  <c r="Q564" i="8"/>
  <c r="P564" i="8"/>
  <c r="O564" i="8"/>
  <c r="N564" i="8"/>
  <c r="H564" i="8"/>
  <c r="F564" i="8"/>
  <c r="S563" i="8"/>
  <c r="R563" i="8"/>
  <c r="Q563" i="8"/>
  <c r="P563" i="8"/>
  <c r="O563" i="8"/>
  <c r="N563" i="8"/>
  <c r="H563" i="8"/>
  <c r="F563" i="8"/>
  <c r="S562" i="8"/>
  <c r="R562" i="8"/>
  <c r="Q562" i="8"/>
  <c r="P562" i="8"/>
  <c r="O562" i="8"/>
  <c r="N562" i="8"/>
  <c r="H562" i="8"/>
  <c r="F562" i="8"/>
  <c r="S561" i="8"/>
  <c r="R561" i="8"/>
  <c r="Q561" i="8"/>
  <c r="P561" i="8"/>
  <c r="O561" i="8"/>
  <c r="N561" i="8"/>
  <c r="H561" i="8"/>
  <c r="F561" i="8"/>
  <c r="S560" i="8"/>
  <c r="R560" i="8"/>
  <c r="Q560" i="8"/>
  <c r="P560" i="8"/>
  <c r="O560" i="8"/>
  <c r="N560" i="8"/>
  <c r="H560" i="8"/>
  <c r="F560" i="8"/>
  <c r="S559" i="8"/>
  <c r="R559" i="8"/>
  <c r="Q559" i="8"/>
  <c r="P559" i="8"/>
  <c r="O559" i="8"/>
  <c r="N559" i="8"/>
  <c r="H559" i="8"/>
  <c r="F559" i="8"/>
  <c r="S558" i="8"/>
  <c r="R558" i="8"/>
  <c r="Q558" i="8"/>
  <c r="P558" i="8"/>
  <c r="O558" i="8"/>
  <c r="N558" i="8"/>
  <c r="H558" i="8"/>
  <c r="F558" i="8"/>
  <c r="S557" i="8"/>
  <c r="R557" i="8"/>
  <c r="Q557" i="8"/>
  <c r="P557" i="8"/>
  <c r="O557" i="8"/>
  <c r="H557" i="8"/>
  <c r="F557" i="8"/>
  <c r="S556" i="8"/>
  <c r="R556" i="8"/>
  <c r="Q556" i="8"/>
  <c r="P556" i="8"/>
  <c r="O556" i="8"/>
  <c r="N556" i="8"/>
  <c r="H556" i="8"/>
  <c r="F556" i="8"/>
  <c r="S555" i="8"/>
  <c r="R555" i="8"/>
  <c r="Q555" i="8"/>
  <c r="P555" i="8"/>
  <c r="O555" i="8"/>
  <c r="N555" i="8"/>
  <c r="H555" i="8"/>
  <c r="F555" i="8"/>
  <c r="S554" i="8"/>
  <c r="R554" i="8"/>
  <c r="Q554" i="8"/>
  <c r="P554" i="8"/>
  <c r="O554" i="8"/>
  <c r="N554" i="8"/>
  <c r="H554" i="8"/>
  <c r="F554" i="8"/>
  <c r="S553" i="8"/>
  <c r="R553" i="8"/>
  <c r="Q553" i="8"/>
  <c r="P553" i="8"/>
  <c r="O553" i="8"/>
  <c r="N553" i="8"/>
  <c r="H553" i="8"/>
  <c r="F553" i="8"/>
  <c r="S552" i="8"/>
  <c r="R552" i="8"/>
  <c r="Q552" i="8"/>
  <c r="P552" i="8"/>
  <c r="O552" i="8"/>
  <c r="N552" i="8"/>
  <c r="H552" i="8"/>
  <c r="F552" i="8"/>
  <c r="S551" i="8"/>
  <c r="R551" i="8"/>
  <c r="Q551" i="8"/>
  <c r="P551" i="8"/>
  <c r="O551" i="8"/>
  <c r="H551" i="8"/>
  <c r="F551" i="8"/>
  <c r="S550" i="8"/>
  <c r="R550" i="8"/>
  <c r="Q550" i="8"/>
  <c r="P550" i="8"/>
  <c r="O550" i="8"/>
  <c r="N550" i="8"/>
  <c r="H550" i="8"/>
  <c r="F550" i="8"/>
  <c r="S549" i="8"/>
  <c r="R549" i="8"/>
  <c r="Q549" i="8"/>
  <c r="P549" i="8"/>
  <c r="O549" i="8"/>
  <c r="N549" i="8"/>
  <c r="H549" i="8"/>
  <c r="F549" i="8"/>
  <c r="S548" i="8"/>
  <c r="R548" i="8"/>
  <c r="Q548" i="8"/>
  <c r="P548" i="8"/>
  <c r="O548" i="8"/>
  <c r="N548" i="8"/>
  <c r="H548" i="8"/>
  <c r="F548" i="8"/>
  <c r="S547" i="8"/>
  <c r="R547" i="8"/>
  <c r="Q547" i="8"/>
  <c r="P547" i="8"/>
  <c r="O547" i="8"/>
  <c r="N547" i="8"/>
  <c r="H547" i="8"/>
  <c r="F547" i="8"/>
  <c r="S546" i="8"/>
  <c r="R546" i="8"/>
  <c r="Q546" i="8"/>
  <c r="P546" i="8"/>
  <c r="O546" i="8"/>
  <c r="N546" i="8"/>
  <c r="H546" i="8"/>
  <c r="F546" i="8"/>
  <c r="S545" i="8"/>
  <c r="R545" i="8"/>
  <c r="Q545" i="8"/>
  <c r="P545" i="8"/>
  <c r="O545" i="8"/>
  <c r="N545" i="8"/>
  <c r="H545" i="8"/>
  <c r="F545" i="8"/>
  <c r="S544" i="8"/>
  <c r="R544" i="8"/>
  <c r="Q544" i="8"/>
  <c r="P544" i="8"/>
  <c r="O544" i="8"/>
  <c r="N544" i="8"/>
  <c r="H544" i="8"/>
  <c r="F544" i="8"/>
  <c r="S543" i="8"/>
  <c r="R543" i="8"/>
  <c r="Q543" i="8"/>
  <c r="P543" i="8"/>
  <c r="O543" i="8"/>
  <c r="N543" i="8"/>
  <c r="H543" i="8"/>
  <c r="F543" i="8"/>
  <c r="S542" i="8"/>
  <c r="R542" i="8"/>
  <c r="Q542" i="8"/>
  <c r="P542" i="8"/>
  <c r="O542" i="8"/>
  <c r="N542" i="8"/>
  <c r="H542" i="8"/>
  <c r="F542" i="8"/>
  <c r="S541" i="8"/>
  <c r="R541" i="8"/>
  <c r="Q541" i="8"/>
  <c r="P541" i="8"/>
  <c r="O541" i="8"/>
  <c r="N541" i="8"/>
  <c r="H541" i="8"/>
  <c r="F541" i="8"/>
  <c r="S540" i="8"/>
  <c r="R540" i="8"/>
  <c r="Q540" i="8"/>
  <c r="P540" i="8"/>
  <c r="O540" i="8"/>
  <c r="N540" i="8"/>
  <c r="H540" i="8"/>
  <c r="F540" i="8"/>
  <c r="S539" i="8"/>
  <c r="R539" i="8"/>
  <c r="Q539" i="8"/>
  <c r="P539" i="8"/>
  <c r="O539" i="8"/>
  <c r="N539" i="8"/>
  <c r="H539" i="8"/>
  <c r="F539" i="8"/>
  <c r="S538" i="8"/>
  <c r="R538" i="8"/>
  <c r="Q538" i="8"/>
  <c r="P538" i="8"/>
  <c r="O538" i="8"/>
  <c r="N538" i="8"/>
  <c r="H538" i="8"/>
  <c r="F538" i="8"/>
  <c r="S537" i="8"/>
  <c r="R537" i="8"/>
  <c r="Q537" i="8"/>
  <c r="P537" i="8"/>
  <c r="O537" i="8"/>
  <c r="N537" i="8"/>
  <c r="H537" i="8"/>
  <c r="F537" i="8"/>
  <c r="S536" i="8"/>
  <c r="R536" i="8"/>
  <c r="Q536" i="8"/>
  <c r="P536" i="8"/>
  <c r="O536" i="8"/>
  <c r="N536" i="8"/>
  <c r="H536" i="8"/>
  <c r="F536" i="8"/>
  <c r="S535" i="8"/>
  <c r="R535" i="8"/>
  <c r="Q535" i="8"/>
  <c r="P535" i="8"/>
  <c r="O535" i="8"/>
  <c r="N535" i="8"/>
  <c r="H535" i="8"/>
  <c r="F535" i="8"/>
  <c r="S534" i="8"/>
  <c r="R534" i="8"/>
  <c r="Q534" i="8"/>
  <c r="P534" i="8"/>
  <c r="O534" i="8"/>
  <c r="N534" i="8"/>
  <c r="H534" i="8"/>
  <c r="F534" i="8"/>
  <c r="S533" i="8"/>
  <c r="R533" i="8"/>
  <c r="Q533" i="8"/>
  <c r="P533" i="8"/>
  <c r="O533" i="8"/>
  <c r="N533" i="8"/>
  <c r="H533" i="8"/>
  <c r="F533" i="8"/>
  <c r="S532" i="8"/>
  <c r="R532" i="8"/>
  <c r="Q532" i="8"/>
  <c r="P532" i="8"/>
  <c r="O532" i="8"/>
  <c r="N532" i="8"/>
  <c r="H532" i="8"/>
  <c r="F532" i="8"/>
  <c r="S531" i="8"/>
  <c r="R531" i="8"/>
  <c r="Q531" i="8"/>
  <c r="P531" i="8"/>
  <c r="O531" i="8"/>
  <c r="N531" i="8"/>
  <c r="H531" i="8"/>
  <c r="F531" i="8"/>
  <c r="S530" i="8"/>
  <c r="R530" i="8"/>
  <c r="Q530" i="8"/>
  <c r="P530" i="8"/>
  <c r="O530" i="8"/>
  <c r="N530" i="8"/>
  <c r="H530" i="8"/>
  <c r="F530" i="8"/>
  <c r="S529" i="8"/>
  <c r="R529" i="8"/>
  <c r="Q529" i="8"/>
  <c r="P529" i="8"/>
  <c r="O529" i="8"/>
  <c r="N529" i="8"/>
  <c r="H529" i="8"/>
  <c r="F529" i="8"/>
  <c r="S528" i="8"/>
  <c r="R528" i="8"/>
  <c r="Q528" i="8"/>
  <c r="P528" i="8"/>
  <c r="O528" i="8"/>
  <c r="N528" i="8"/>
  <c r="H528" i="8"/>
  <c r="F528" i="8"/>
  <c r="S527" i="8"/>
  <c r="R527" i="8"/>
  <c r="Q527" i="8"/>
  <c r="P527" i="8"/>
  <c r="O527" i="8"/>
  <c r="N527" i="8"/>
  <c r="H527" i="8"/>
  <c r="F527" i="8"/>
  <c r="S526" i="8"/>
  <c r="R526" i="8"/>
  <c r="Q526" i="8"/>
  <c r="P526" i="8"/>
  <c r="O526" i="8"/>
  <c r="N526" i="8"/>
  <c r="H526" i="8"/>
  <c r="F526" i="8"/>
  <c r="S525" i="8"/>
  <c r="R525" i="8"/>
  <c r="Q525" i="8"/>
  <c r="P525" i="8"/>
  <c r="O525" i="8"/>
  <c r="N525" i="8"/>
  <c r="H525" i="8"/>
  <c r="F525" i="8"/>
  <c r="S524" i="8"/>
  <c r="R524" i="8"/>
  <c r="Q524" i="8"/>
  <c r="P524" i="8"/>
  <c r="O524" i="8"/>
  <c r="N524" i="8"/>
  <c r="H524" i="8"/>
  <c r="F524" i="8"/>
  <c r="S523" i="8"/>
  <c r="R523" i="8"/>
  <c r="Q523" i="8"/>
  <c r="P523" i="8"/>
  <c r="O523" i="8"/>
  <c r="H523" i="8"/>
  <c r="F523" i="8"/>
  <c r="S522" i="8"/>
  <c r="R522" i="8"/>
  <c r="Q522" i="8"/>
  <c r="P522" i="8"/>
  <c r="O522" i="8"/>
  <c r="N522" i="8"/>
  <c r="H522" i="8"/>
  <c r="F522" i="8"/>
  <c r="S521" i="8"/>
  <c r="R521" i="8"/>
  <c r="Q521" i="8"/>
  <c r="P521" i="8"/>
  <c r="O521" i="8"/>
  <c r="N521" i="8"/>
  <c r="H521" i="8"/>
  <c r="F521" i="8"/>
  <c r="S520" i="8"/>
  <c r="R520" i="8"/>
  <c r="Q520" i="8"/>
  <c r="P520" i="8"/>
  <c r="O520" i="8"/>
  <c r="N520" i="8"/>
  <c r="H520" i="8"/>
  <c r="F520" i="8"/>
  <c r="S519" i="8"/>
  <c r="R519" i="8"/>
  <c r="Q519" i="8"/>
  <c r="P519" i="8"/>
  <c r="O519" i="8"/>
  <c r="N519" i="8"/>
  <c r="H519" i="8"/>
  <c r="F519" i="8"/>
  <c r="S518" i="8"/>
  <c r="R518" i="8"/>
  <c r="Q518" i="8"/>
  <c r="P518" i="8"/>
  <c r="O518" i="8"/>
  <c r="N518" i="8"/>
  <c r="H518" i="8"/>
  <c r="F518" i="8"/>
  <c r="S517" i="8"/>
  <c r="R517" i="8"/>
  <c r="Q517" i="8"/>
  <c r="P517" i="8"/>
  <c r="O517" i="8"/>
  <c r="N517" i="8"/>
  <c r="H517" i="8"/>
  <c r="F517" i="8"/>
  <c r="S516" i="8"/>
  <c r="R516" i="8"/>
  <c r="Q516" i="8"/>
  <c r="P516" i="8"/>
  <c r="O516" i="8"/>
  <c r="N516" i="8"/>
  <c r="H516" i="8"/>
  <c r="F516" i="8"/>
  <c r="S515" i="8"/>
  <c r="R515" i="8"/>
  <c r="Q515" i="8"/>
  <c r="P515" i="8"/>
  <c r="O515" i="8"/>
  <c r="N515" i="8"/>
  <c r="H515" i="8"/>
  <c r="F515" i="8"/>
  <c r="S514" i="8"/>
  <c r="R514" i="8"/>
  <c r="Q514" i="8"/>
  <c r="P514" i="8"/>
  <c r="O514" i="8"/>
  <c r="N514" i="8"/>
  <c r="H514" i="8"/>
  <c r="F514" i="8"/>
  <c r="S513" i="8"/>
  <c r="R513" i="8"/>
  <c r="Q513" i="8"/>
  <c r="P513" i="8"/>
  <c r="O513" i="8"/>
  <c r="N513" i="8"/>
  <c r="H513" i="8"/>
  <c r="F513" i="8"/>
  <c r="S512" i="8"/>
  <c r="R512" i="8"/>
  <c r="Q512" i="8"/>
  <c r="P512" i="8"/>
  <c r="O512" i="8"/>
  <c r="N512" i="8"/>
  <c r="H512" i="8"/>
  <c r="F512" i="8"/>
  <c r="S511" i="8"/>
  <c r="R511" i="8"/>
  <c r="Q511" i="8"/>
  <c r="P511" i="8"/>
  <c r="O511" i="8"/>
  <c r="N511" i="8"/>
  <c r="H511" i="8"/>
  <c r="F511" i="8"/>
  <c r="S510" i="8"/>
  <c r="R510" i="8"/>
  <c r="Q510" i="8"/>
  <c r="P510" i="8"/>
  <c r="O510" i="8"/>
  <c r="N510" i="8"/>
  <c r="H510" i="8"/>
  <c r="F510" i="8"/>
  <c r="S509" i="8"/>
  <c r="R509" i="8"/>
  <c r="Q509" i="8"/>
  <c r="P509" i="8"/>
  <c r="O509" i="8"/>
  <c r="N509" i="8"/>
  <c r="H509" i="8"/>
  <c r="F509" i="8"/>
  <c r="S508" i="8"/>
  <c r="R508" i="8"/>
  <c r="Q508" i="8"/>
  <c r="P508" i="8"/>
  <c r="O508" i="8"/>
  <c r="N508" i="8"/>
  <c r="H508" i="8"/>
  <c r="F508" i="8"/>
  <c r="S507" i="8"/>
  <c r="R507" i="8"/>
  <c r="Q507" i="8"/>
  <c r="P507" i="8"/>
  <c r="O507" i="8"/>
  <c r="H507" i="8"/>
  <c r="F507" i="8"/>
  <c r="S506" i="8"/>
  <c r="R506" i="8"/>
  <c r="Q506" i="8"/>
  <c r="P506" i="8"/>
  <c r="O506" i="8"/>
  <c r="N506" i="8"/>
  <c r="H506" i="8"/>
  <c r="F506" i="8"/>
  <c r="S505" i="8"/>
  <c r="R505" i="8"/>
  <c r="Q505" i="8"/>
  <c r="P505" i="8"/>
  <c r="O505" i="8"/>
  <c r="N505" i="8"/>
  <c r="H505" i="8"/>
  <c r="F505" i="8"/>
  <c r="S504" i="8"/>
  <c r="R504" i="8"/>
  <c r="Q504" i="8"/>
  <c r="P504" i="8"/>
  <c r="O504" i="8"/>
  <c r="N504" i="8"/>
  <c r="H504" i="8"/>
  <c r="F504" i="8"/>
  <c r="S503" i="8"/>
  <c r="R503" i="8"/>
  <c r="Q503" i="8"/>
  <c r="P503" i="8"/>
  <c r="O503" i="8"/>
  <c r="H503" i="8"/>
  <c r="F503" i="8"/>
  <c r="S502" i="8"/>
  <c r="R502" i="8"/>
  <c r="Q502" i="8"/>
  <c r="P502" i="8"/>
  <c r="O502" i="8"/>
  <c r="N502" i="8"/>
  <c r="H502" i="8"/>
  <c r="F502" i="8"/>
  <c r="S501" i="8"/>
  <c r="R501" i="8"/>
  <c r="Q501" i="8"/>
  <c r="P501" i="8"/>
  <c r="O501" i="8"/>
  <c r="N501" i="8"/>
  <c r="H501" i="8"/>
  <c r="F501" i="8"/>
  <c r="S500" i="8"/>
  <c r="R500" i="8"/>
  <c r="Q500" i="8"/>
  <c r="P500" i="8"/>
  <c r="O500" i="8"/>
  <c r="H500" i="8"/>
  <c r="F500" i="8"/>
  <c r="S499" i="8"/>
  <c r="R499" i="8"/>
  <c r="Q499" i="8"/>
  <c r="P499" i="8"/>
  <c r="O499" i="8"/>
  <c r="N499" i="8"/>
  <c r="H499" i="8"/>
  <c r="F499" i="8"/>
  <c r="S498" i="8"/>
  <c r="R498" i="8"/>
  <c r="Q498" i="8"/>
  <c r="P498" i="8"/>
  <c r="O498" i="8"/>
  <c r="N498" i="8"/>
  <c r="H498" i="8"/>
  <c r="F498" i="8"/>
  <c r="S497" i="8"/>
  <c r="R497" i="8"/>
  <c r="Q497" i="8"/>
  <c r="P497" i="8"/>
  <c r="O497" i="8"/>
  <c r="N497" i="8"/>
  <c r="H497" i="8"/>
  <c r="F497" i="8"/>
  <c r="S496" i="8"/>
  <c r="R496" i="8"/>
  <c r="Q496" i="8"/>
  <c r="P496" i="8"/>
  <c r="O496" i="8"/>
  <c r="N496" i="8"/>
  <c r="H496" i="8"/>
  <c r="F496" i="8"/>
  <c r="S495" i="8"/>
  <c r="R495" i="8"/>
  <c r="Q495" i="8"/>
  <c r="P495" i="8"/>
  <c r="O495" i="8"/>
  <c r="N495" i="8"/>
  <c r="H495" i="8"/>
  <c r="F495" i="8"/>
  <c r="S494" i="8"/>
  <c r="R494" i="8"/>
  <c r="Q494" i="8"/>
  <c r="P494" i="8"/>
  <c r="O494" i="8"/>
  <c r="N494" i="8"/>
  <c r="H494" i="8"/>
  <c r="F494" i="8"/>
  <c r="S493" i="8"/>
  <c r="R493" i="8"/>
  <c r="Q493" i="8"/>
  <c r="P493" i="8"/>
  <c r="O493" i="8"/>
  <c r="N493" i="8"/>
  <c r="H493" i="8"/>
  <c r="F493" i="8"/>
  <c r="S492" i="8"/>
  <c r="R492" i="8"/>
  <c r="Q492" i="8"/>
  <c r="P492" i="8"/>
  <c r="O492" i="8"/>
  <c r="N492" i="8"/>
  <c r="H492" i="8"/>
  <c r="F492" i="8"/>
  <c r="S491" i="8"/>
  <c r="R491" i="8"/>
  <c r="Q491" i="8"/>
  <c r="P491" i="8"/>
  <c r="O491" i="8"/>
  <c r="N491" i="8"/>
  <c r="H491" i="8"/>
  <c r="F491" i="8"/>
  <c r="S490" i="8"/>
  <c r="R490" i="8"/>
  <c r="Q490" i="8"/>
  <c r="P490" i="8"/>
  <c r="O490" i="8"/>
  <c r="N490" i="8"/>
  <c r="H490" i="8"/>
  <c r="F490" i="8"/>
  <c r="S489" i="8"/>
  <c r="R489" i="8"/>
  <c r="Q489" i="8"/>
  <c r="P489" i="8"/>
  <c r="O489" i="8"/>
  <c r="N489" i="8"/>
  <c r="H489" i="8"/>
  <c r="F489" i="8"/>
  <c r="S488" i="8"/>
  <c r="R488" i="8"/>
  <c r="Q488" i="8"/>
  <c r="P488" i="8"/>
  <c r="O488" i="8"/>
  <c r="N488" i="8"/>
  <c r="H488" i="8"/>
  <c r="F488" i="8"/>
  <c r="S487" i="8"/>
  <c r="R487" i="8"/>
  <c r="Q487" i="8"/>
  <c r="P487" i="8"/>
  <c r="O487" i="8"/>
  <c r="H487" i="8"/>
  <c r="F487" i="8"/>
  <c r="S486" i="8"/>
  <c r="R486" i="8"/>
  <c r="Q486" i="8"/>
  <c r="P486" i="8"/>
  <c r="O486" i="8"/>
  <c r="N486" i="8"/>
  <c r="H486" i="8"/>
  <c r="F486" i="8"/>
  <c r="S485" i="8"/>
  <c r="R485" i="8"/>
  <c r="Q485" i="8"/>
  <c r="P485" i="8"/>
  <c r="O485" i="8"/>
  <c r="H485" i="8"/>
  <c r="F485" i="8"/>
  <c r="S484" i="8"/>
  <c r="R484" i="8"/>
  <c r="Q484" i="8"/>
  <c r="P484" i="8"/>
  <c r="O484" i="8"/>
  <c r="N484" i="8"/>
  <c r="H484" i="8"/>
  <c r="F484" i="8"/>
  <c r="S483" i="8"/>
  <c r="R483" i="8"/>
  <c r="Q483" i="8"/>
  <c r="P483" i="8"/>
  <c r="O483" i="8"/>
  <c r="N483" i="8"/>
  <c r="H483" i="8"/>
  <c r="F483" i="8"/>
  <c r="S482" i="8"/>
  <c r="R482" i="8"/>
  <c r="Q482" i="8"/>
  <c r="P482" i="8"/>
  <c r="O482" i="8"/>
  <c r="N482" i="8"/>
  <c r="H482" i="8"/>
  <c r="F482" i="8"/>
  <c r="S481" i="8"/>
  <c r="R481" i="8"/>
  <c r="Q481" i="8"/>
  <c r="P481" i="8"/>
  <c r="O481" i="8"/>
  <c r="N481" i="8"/>
  <c r="H481" i="8"/>
  <c r="F481" i="8"/>
  <c r="S480" i="8"/>
  <c r="R480" i="8"/>
  <c r="Q480" i="8"/>
  <c r="P480" i="8"/>
  <c r="O480" i="8"/>
  <c r="N480" i="8"/>
  <c r="H480" i="8"/>
  <c r="F480" i="8"/>
  <c r="S479" i="8"/>
  <c r="R479" i="8"/>
  <c r="Q479" i="8"/>
  <c r="P479" i="8"/>
  <c r="O479" i="8"/>
  <c r="N479" i="8"/>
  <c r="H479" i="8"/>
  <c r="F479" i="8"/>
  <c r="S478" i="8"/>
  <c r="R478" i="8"/>
  <c r="Q478" i="8"/>
  <c r="P478" i="8"/>
  <c r="O478" i="8"/>
  <c r="N478" i="8"/>
  <c r="H478" i="8"/>
  <c r="F478" i="8"/>
  <c r="S477" i="8"/>
  <c r="R477" i="8"/>
  <c r="Q477" i="8"/>
  <c r="P477" i="8"/>
  <c r="O477" i="8"/>
  <c r="N477" i="8"/>
  <c r="H477" i="8"/>
  <c r="F477" i="8"/>
  <c r="S476" i="8"/>
  <c r="R476" i="8"/>
  <c r="Q476" i="8"/>
  <c r="P476" i="8"/>
  <c r="O476" i="8"/>
  <c r="N476" i="8"/>
  <c r="H476" i="8"/>
  <c r="F476" i="8"/>
  <c r="S475" i="8"/>
  <c r="R475" i="8"/>
  <c r="Q475" i="8"/>
  <c r="P475" i="8"/>
  <c r="O475" i="8"/>
  <c r="N475" i="8"/>
  <c r="H475" i="8"/>
  <c r="F475" i="8"/>
  <c r="S474" i="8"/>
  <c r="R474" i="8"/>
  <c r="Q474" i="8"/>
  <c r="P474" i="8"/>
  <c r="O474" i="8"/>
  <c r="N474" i="8"/>
  <c r="H474" i="8"/>
  <c r="F474" i="8"/>
  <c r="S473" i="8"/>
  <c r="R473" i="8"/>
  <c r="Q473" i="8"/>
  <c r="P473" i="8"/>
  <c r="O473" i="8"/>
  <c r="N473" i="8"/>
  <c r="H473" i="8"/>
  <c r="F473" i="8"/>
  <c r="S472" i="8"/>
  <c r="R472" i="8"/>
  <c r="Q472" i="8"/>
  <c r="P472" i="8"/>
  <c r="O472" i="8"/>
  <c r="N472" i="8"/>
  <c r="H472" i="8"/>
  <c r="F472" i="8"/>
  <c r="S471" i="8"/>
  <c r="R471" i="8"/>
  <c r="Q471" i="8"/>
  <c r="P471" i="8"/>
  <c r="O471" i="8"/>
  <c r="N471" i="8"/>
  <c r="H471" i="8"/>
  <c r="F471" i="8"/>
  <c r="S470" i="8"/>
  <c r="R470" i="8"/>
  <c r="Q470" i="8"/>
  <c r="P470" i="8"/>
  <c r="O470" i="8"/>
  <c r="N470" i="8"/>
  <c r="H470" i="8"/>
  <c r="F470" i="8"/>
  <c r="S469" i="8"/>
  <c r="R469" i="8"/>
  <c r="Q469" i="8"/>
  <c r="P469" i="8"/>
  <c r="O469" i="8"/>
  <c r="N469" i="8"/>
  <c r="H469" i="8"/>
  <c r="F469" i="8"/>
  <c r="S468" i="8"/>
  <c r="R468" i="8"/>
  <c r="Q468" i="8"/>
  <c r="P468" i="8"/>
  <c r="O468" i="8"/>
  <c r="N468" i="8"/>
  <c r="H468" i="8"/>
  <c r="F468" i="8"/>
  <c r="S467" i="8"/>
  <c r="R467" i="8"/>
  <c r="Q467" i="8"/>
  <c r="P467" i="8"/>
  <c r="O467" i="8"/>
  <c r="N467" i="8"/>
  <c r="H467" i="8"/>
  <c r="F467" i="8"/>
  <c r="S466" i="8"/>
  <c r="R466" i="8"/>
  <c r="Q466" i="8"/>
  <c r="P466" i="8"/>
  <c r="O466" i="8"/>
  <c r="H466" i="8"/>
  <c r="F466" i="8"/>
  <c r="S465" i="8"/>
  <c r="R465" i="8"/>
  <c r="Q465" i="8"/>
  <c r="P465" i="8"/>
  <c r="O465" i="8"/>
  <c r="N465" i="8"/>
  <c r="H465" i="8"/>
  <c r="F465" i="8"/>
  <c r="S464" i="8"/>
  <c r="R464" i="8"/>
  <c r="Q464" i="8"/>
  <c r="P464" i="8"/>
  <c r="O464" i="8"/>
  <c r="N464" i="8"/>
  <c r="H464" i="8"/>
  <c r="F464" i="8"/>
  <c r="S463" i="8"/>
  <c r="R463" i="8"/>
  <c r="Q463" i="8"/>
  <c r="P463" i="8"/>
  <c r="O463" i="8"/>
  <c r="N463" i="8"/>
  <c r="H463" i="8"/>
  <c r="F463" i="8"/>
  <c r="S462" i="8"/>
  <c r="R462" i="8"/>
  <c r="Q462" i="8"/>
  <c r="P462" i="8"/>
  <c r="O462" i="8"/>
  <c r="N462" i="8"/>
  <c r="H462" i="8"/>
  <c r="F462" i="8"/>
  <c r="S461" i="8"/>
  <c r="R461" i="8"/>
  <c r="Q461" i="8"/>
  <c r="P461" i="8"/>
  <c r="O461" i="8"/>
  <c r="N461" i="8"/>
  <c r="H461" i="8"/>
  <c r="F461" i="8"/>
  <c r="S460" i="8"/>
  <c r="R460" i="8"/>
  <c r="Q460" i="8"/>
  <c r="P460" i="8"/>
  <c r="O460" i="8"/>
  <c r="N460" i="8"/>
  <c r="H460" i="8"/>
  <c r="F460" i="8"/>
  <c r="S459" i="8"/>
  <c r="R459" i="8"/>
  <c r="Q459" i="8"/>
  <c r="P459" i="8"/>
  <c r="O459" i="8"/>
  <c r="H459" i="8"/>
  <c r="F459" i="8"/>
  <c r="S458" i="8"/>
  <c r="R458" i="8"/>
  <c r="Q458" i="8"/>
  <c r="P458" i="8"/>
  <c r="O458" i="8"/>
  <c r="H458" i="8"/>
  <c r="F458" i="8"/>
  <c r="S457" i="8"/>
  <c r="R457" i="8"/>
  <c r="Q457" i="8"/>
  <c r="P457" i="8"/>
  <c r="O457" i="8"/>
  <c r="N457" i="8"/>
  <c r="H457" i="8"/>
  <c r="F457" i="8"/>
  <c r="S456" i="8"/>
  <c r="R456" i="8"/>
  <c r="Q456" i="8"/>
  <c r="P456" i="8"/>
  <c r="O456" i="8"/>
  <c r="N456" i="8"/>
  <c r="H456" i="8"/>
  <c r="F456" i="8"/>
  <c r="S455" i="8"/>
  <c r="R455" i="8"/>
  <c r="Q455" i="8"/>
  <c r="P455" i="8"/>
  <c r="O455" i="8"/>
  <c r="N455" i="8"/>
  <c r="H455" i="8"/>
  <c r="F455" i="8"/>
  <c r="S454" i="8"/>
  <c r="R454" i="8"/>
  <c r="Q454" i="8"/>
  <c r="P454" i="8"/>
  <c r="O454" i="8"/>
  <c r="H454" i="8"/>
  <c r="F454" i="8"/>
  <c r="S453" i="8"/>
  <c r="R453" i="8"/>
  <c r="Q453" i="8"/>
  <c r="P453" i="8"/>
  <c r="O453" i="8"/>
  <c r="H453" i="8"/>
  <c r="F453" i="8"/>
  <c r="S452" i="8"/>
  <c r="R452" i="8"/>
  <c r="Q452" i="8"/>
  <c r="P452" i="8"/>
  <c r="O452" i="8"/>
  <c r="N452" i="8"/>
  <c r="H452" i="8"/>
  <c r="F452" i="8"/>
  <c r="S451" i="8"/>
  <c r="R451" i="8"/>
  <c r="Q451" i="8"/>
  <c r="P451" i="8"/>
  <c r="O451" i="8"/>
  <c r="N451" i="8"/>
  <c r="H451" i="8"/>
  <c r="F451" i="8"/>
  <c r="S450" i="8"/>
  <c r="R450" i="8"/>
  <c r="Q450" i="8"/>
  <c r="P450" i="8"/>
  <c r="O450" i="8"/>
  <c r="H450" i="8"/>
  <c r="F450" i="8"/>
  <c r="S449" i="8"/>
  <c r="R449" i="8"/>
  <c r="Q449" i="8"/>
  <c r="P449" i="8"/>
  <c r="O449" i="8"/>
  <c r="N449" i="8"/>
  <c r="H449" i="8"/>
  <c r="F449" i="8"/>
  <c r="S448" i="8"/>
  <c r="R448" i="8"/>
  <c r="Q448" i="8"/>
  <c r="P448" i="8"/>
  <c r="O448" i="8"/>
  <c r="N448" i="8"/>
  <c r="H448" i="8"/>
  <c r="F448" i="8"/>
  <c r="S447" i="8"/>
  <c r="R447" i="8"/>
  <c r="Q447" i="8"/>
  <c r="P447" i="8"/>
  <c r="O447" i="8"/>
  <c r="N447" i="8"/>
  <c r="H447" i="8"/>
  <c r="F447" i="8"/>
  <c r="S446" i="8"/>
  <c r="R446" i="8"/>
  <c r="Q446" i="8"/>
  <c r="P446" i="8"/>
  <c r="O446" i="8"/>
  <c r="N446" i="8"/>
  <c r="H446" i="8"/>
  <c r="F446" i="8"/>
  <c r="S445" i="8"/>
  <c r="R445" i="8"/>
  <c r="Q445" i="8"/>
  <c r="P445" i="8"/>
  <c r="O445" i="8"/>
  <c r="N445" i="8"/>
  <c r="H445" i="8"/>
  <c r="F445" i="8"/>
  <c r="S444" i="8"/>
  <c r="R444" i="8"/>
  <c r="Q444" i="8"/>
  <c r="P444" i="8"/>
  <c r="O444" i="8"/>
  <c r="N444" i="8"/>
  <c r="H444" i="8"/>
  <c r="F444" i="8"/>
  <c r="S443" i="8"/>
  <c r="R443" i="8"/>
  <c r="Q443" i="8"/>
  <c r="P443" i="8"/>
  <c r="O443" i="8"/>
  <c r="N443" i="8"/>
  <c r="H443" i="8"/>
  <c r="F443" i="8"/>
  <c r="S442" i="8"/>
  <c r="R442" i="8"/>
  <c r="Q442" i="8"/>
  <c r="P442" i="8"/>
  <c r="O442" i="8"/>
  <c r="N442" i="8"/>
  <c r="H442" i="8"/>
  <c r="F442" i="8"/>
  <c r="S441" i="8"/>
  <c r="R441" i="8"/>
  <c r="Q441" i="8"/>
  <c r="P441" i="8"/>
  <c r="O441" i="8"/>
  <c r="N441" i="8"/>
  <c r="H441" i="8"/>
  <c r="F441" i="8"/>
  <c r="S440" i="8"/>
  <c r="R440" i="8"/>
  <c r="Q440" i="8"/>
  <c r="P440" i="8"/>
  <c r="O440" i="8"/>
  <c r="N440" i="8"/>
  <c r="H440" i="8"/>
  <c r="F440" i="8"/>
  <c r="S439" i="8"/>
  <c r="R439" i="8"/>
  <c r="Q439" i="8"/>
  <c r="P439" i="8"/>
  <c r="O439" i="8"/>
  <c r="N439" i="8"/>
  <c r="H439" i="8"/>
  <c r="F439" i="8"/>
  <c r="S438" i="8"/>
  <c r="R438" i="8"/>
  <c r="Q438" i="8"/>
  <c r="P438" i="8"/>
  <c r="O438" i="8"/>
  <c r="N438" i="8"/>
  <c r="H438" i="8"/>
  <c r="F438" i="8"/>
  <c r="S437" i="8"/>
  <c r="R437" i="8"/>
  <c r="Q437" i="8"/>
  <c r="P437" i="8"/>
  <c r="O437" i="8"/>
  <c r="H437" i="8"/>
  <c r="F437" i="8"/>
  <c r="S436" i="8"/>
  <c r="R436" i="8"/>
  <c r="Q436" i="8"/>
  <c r="P436" i="8"/>
  <c r="O436" i="8"/>
  <c r="N436" i="8"/>
  <c r="H436" i="8"/>
  <c r="F436" i="8"/>
  <c r="S435" i="8"/>
  <c r="R435" i="8"/>
  <c r="Q435" i="8"/>
  <c r="P435" i="8"/>
  <c r="O435" i="8"/>
  <c r="N435" i="8"/>
  <c r="H435" i="8"/>
  <c r="F435" i="8"/>
  <c r="S434" i="8"/>
  <c r="R434" i="8"/>
  <c r="Q434" i="8"/>
  <c r="P434" i="8"/>
  <c r="O434" i="8"/>
  <c r="N434" i="8"/>
  <c r="H434" i="8"/>
  <c r="F434" i="8"/>
  <c r="S433" i="8"/>
  <c r="R433" i="8"/>
  <c r="Q433" i="8"/>
  <c r="P433" i="8"/>
  <c r="O433" i="8"/>
  <c r="N433" i="8"/>
  <c r="H433" i="8"/>
  <c r="F433" i="8"/>
  <c r="S432" i="8"/>
  <c r="R432" i="8"/>
  <c r="Q432" i="8"/>
  <c r="P432" i="8"/>
  <c r="O432" i="8"/>
  <c r="N432" i="8"/>
  <c r="H432" i="8"/>
  <c r="F432" i="8"/>
  <c r="S431" i="8"/>
  <c r="R431" i="8"/>
  <c r="Q431" i="8"/>
  <c r="P431" i="8"/>
  <c r="O431" i="8"/>
  <c r="N431" i="8"/>
  <c r="H431" i="8"/>
  <c r="F431" i="8"/>
  <c r="S430" i="8"/>
  <c r="R430" i="8"/>
  <c r="Q430" i="8"/>
  <c r="P430" i="8"/>
  <c r="O430" i="8"/>
  <c r="N430" i="8"/>
  <c r="H430" i="8"/>
  <c r="F430" i="8"/>
  <c r="S429" i="8"/>
  <c r="R429" i="8"/>
  <c r="Q429" i="8"/>
  <c r="P429" i="8"/>
  <c r="O429" i="8"/>
  <c r="N429" i="8"/>
  <c r="H429" i="8"/>
  <c r="F429" i="8"/>
  <c r="S428" i="8"/>
  <c r="R428" i="8"/>
  <c r="Q428" i="8"/>
  <c r="P428" i="8"/>
  <c r="O428" i="8"/>
  <c r="N428" i="8"/>
  <c r="H428" i="8"/>
  <c r="F428" i="8"/>
  <c r="S427" i="8"/>
  <c r="R427" i="8"/>
  <c r="Q427" i="8"/>
  <c r="P427" i="8"/>
  <c r="O427" i="8"/>
  <c r="N427" i="8"/>
  <c r="H427" i="8"/>
  <c r="F427" i="8"/>
  <c r="S426" i="8"/>
  <c r="R426" i="8"/>
  <c r="Q426" i="8"/>
  <c r="P426" i="8"/>
  <c r="O426" i="8"/>
  <c r="N426" i="8"/>
  <c r="H426" i="8"/>
  <c r="F426" i="8"/>
  <c r="S425" i="8"/>
  <c r="R425" i="8"/>
  <c r="Q425" i="8"/>
  <c r="P425" i="8"/>
  <c r="O425" i="8"/>
  <c r="N425" i="8"/>
  <c r="H425" i="8"/>
  <c r="F425" i="8"/>
  <c r="S424" i="8"/>
  <c r="R424" i="8"/>
  <c r="Q424" i="8"/>
  <c r="P424" i="8"/>
  <c r="O424" i="8"/>
  <c r="N424" i="8"/>
  <c r="H424" i="8"/>
  <c r="F424" i="8"/>
  <c r="S423" i="8"/>
  <c r="R423" i="8"/>
  <c r="Q423" i="8"/>
  <c r="P423" i="8"/>
  <c r="O423" i="8"/>
  <c r="N423" i="8"/>
  <c r="H423" i="8"/>
  <c r="F423" i="8"/>
  <c r="S422" i="8"/>
  <c r="R422" i="8"/>
  <c r="Q422" i="8"/>
  <c r="P422" i="8"/>
  <c r="O422" i="8"/>
  <c r="N422" i="8"/>
  <c r="H422" i="8"/>
  <c r="F422" i="8"/>
  <c r="S421" i="8"/>
  <c r="R421" i="8"/>
  <c r="Q421" i="8"/>
  <c r="P421" i="8"/>
  <c r="O421" i="8"/>
  <c r="N421" i="8"/>
  <c r="H421" i="8"/>
  <c r="F421" i="8"/>
  <c r="S420" i="8"/>
  <c r="R420" i="8"/>
  <c r="Q420" i="8"/>
  <c r="P420" i="8"/>
  <c r="O420" i="8"/>
  <c r="H420" i="8"/>
  <c r="F420" i="8"/>
  <c r="S419" i="8"/>
  <c r="R419" i="8"/>
  <c r="Q419" i="8"/>
  <c r="P419" i="8"/>
  <c r="O419" i="8"/>
  <c r="N419" i="8"/>
  <c r="H419" i="8"/>
  <c r="F419" i="8"/>
  <c r="S418" i="8"/>
  <c r="R418" i="8"/>
  <c r="Q418" i="8"/>
  <c r="P418" i="8"/>
  <c r="O418" i="8"/>
  <c r="N418" i="8"/>
  <c r="H418" i="8"/>
  <c r="F418" i="8"/>
  <c r="S417" i="8"/>
  <c r="R417" i="8"/>
  <c r="Q417" i="8"/>
  <c r="P417" i="8"/>
  <c r="O417" i="8"/>
  <c r="N417" i="8"/>
  <c r="H417" i="8"/>
  <c r="F417" i="8"/>
  <c r="S416" i="8"/>
  <c r="R416" i="8"/>
  <c r="Q416" i="8"/>
  <c r="P416" i="8"/>
  <c r="O416" i="8"/>
  <c r="N416" i="8"/>
  <c r="H416" i="8"/>
  <c r="F416" i="8"/>
  <c r="S415" i="8"/>
  <c r="R415" i="8"/>
  <c r="Q415" i="8"/>
  <c r="P415" i="8"/>
  <c r="O415" i="8"/>
  <c r="N415" i="8"/>
  <c r="H415" i="8"/>
  <c r="F415" i="8"/>
  <c r="S414" i="8"/>
  <c r="R414" i="8"/>
  <c r="Q414" i="8"/>
  <c r="P414" i="8"/>
  <c r="O414" i="8"/>
  <c r="N414" i="8"/>
  <c r="H414" i="8"/>
  <c r="F414" i="8"/>
  <c r="S413" i="8"/>
  <c r="R413" i="8"/>
  <c r="Q413" i="8"/>
  <c r="P413" i="8"/>
  <c r="O413" i="8"/>
  <c r="N413" i="8"/>
  <c r="H413" i="8"/>
  <c r="F413" i="8"/>
  <c r="S412" i="8"/>
  <c r="R412" i="8"/>
  <c r="Q412" i="8"/>
  <c r="P412" i="8"/>
  <c r="O412" i="8"/>
  <c r="N412" i="8"/>
  <c r="H412" i="8"/>
  <c r="F412" i="8"/>
  <c r="S411" i="8"/>
  <c r="R411" i="8"/>
  <c r="Q411" i="8"/>
  <c r="P411" i="8"/>
  <c r="O411" i="8"/>
  <c r="N411" i="8"/>
  <c r="H411" i="8"/>
  <c r="F411" i="8"/>
  <c r="S410" i="8"/>
  <c r="R410" i="8"/>
  <c r="Q410" i="8"/>
  <c r="P410" i="8"/>
  <c r="O410" i="8"/>
  <c r="N410" i="8"/>
  <c r="H410" i="8"/>
  <c r="F410" i="8"/>
  <c r="S409" i="8"/>
  <c r="R409" i="8"/>
  <c r="Q409" i="8"/>
  <c r="P409" i="8"/>
  <c r="O409" i="8"/>
  <c r="N409" i="8"/>
  <c r="H409" i="8"/>
  <c r="F409" i="8"/>
  <c r="S408" i="8"/>
  <c r="R408" i="8"/>
  <c r="Q408" i="8"/>
  <c r="P408" i="8"/>
  <c r="O408" i="8"/>
  <c r="H408" i="8"/>
  <c r="F408" i="8"/>
  <c r="S407" i="8"/>
  <c r="R407" i="8"/>
  <c r="Q407" i="8"/>
  <c r="P407" i="8"/>
  <c r="O407" i="8"/>
  <c r="N407" i="8"/>
  <c r="H407" i="8"/>
  <c r="F407" i="8"/>
  <c r="S406" i="8"/>
  <c r="R406" i="8"/>
  <c r="Q406" i="8"/>
  <c r="P406" i="8"/>
  <c r="O406" i="8"/>
  <c r="N406" i="8"/>
  <c r="H406" i="8"/>
  <c r="F406" i="8"/>
  <c r="S405" i="8"/>
  <c r="R405" i="8"/>
  <c r="Q405" i="8"/>
  <c r="P405" i="8"/>
  <c r="O405" i="8"/>
  <c r="N405" i="8"/>
  <c r="H405" i="8"/>
  <c r="F405" i="8"/>
  <c r="S404" i="8"/>
  <c r="R404" i="8"/>
  <c r="Q404" i="8"/>
  <c r="P404" i="8"/>
  <c r="O404" i="8"/>
  <c r="N404" i="8"/>
  <c r="H404" i="8"/>
  <c r="F404" i="8"/>
  <c r="S403" i="8"/>
  <c r="R403" i="8"/>
  <c r="Q403" i="8"/>
  <c r="P403" i="8"/>
  <c r="O403" i="8"/>
  <c r="N403" i="8"/>
  <c r="H403" i="8"/>
  <c r="F403" i="8"/>
  <c r="S402" i="8"/>
  <c r="R402" i="8"/>
  <c r="Q402" i="8"/>
  <c r="P402" i="8"/>
  <c r="O402" i="8"/>
  <c r="N402" i="8"/>
  <c r="H402" i="8"/>
  <c r="F402" i="8"/>
  <c r="S401" i="8"/>
  <c r="R401" i="8"/>
  <c r="Q401" i="8"/>
  <c r="P401" i="8"/>
  <c r="O401" i="8"/>
  <c r="H401" i="8"/>
  <c r="F401" i="8"/>
  <c r="S400" i="8"/>
  <c r="R400" i="8"/>
  <c r="Q400" i="8"/>
  <c r="P400" i="8"/>
  <c r="O400" i="8"/>
  <c r="N400" i="8"/>
  <c r="H400" i="8"/>
  <c r="F400" i="8"/>
  <c r="S399" i="8"/>
  <c r="R399" i="8"/>
  <c r="Q399" i="8"/>
  <c r="P399" i="8"/>
  <c r="O399" i="8"/>
  <c r="N399" i="8"/>
  <c r="H399" i="8"/>
  <c r="F399" i="8"/>
  <c r="S398" i="8"/>
  <c r="R398" i="8"/>
  <c r="Q398" i="8"/>
  <c r="P398" i="8"/>
  <c r="O398" i="8"/>
  <c r="N398" i="8"/>
  <c r="H398" i="8"/>
  <c r="F398" i="8"/>
  <c r="S397" i="8"/>
  <c r="R397" i="8"/>
  <c r="Q397" i="8"/>
  <c r="P397" i="8"/>
  <c r="O397" i="8"/>
  <c r="N397" i="8"/>
  <c r="H397" i="8"/>
  <c r="F397" i="8"/>
  <c r="S396" i="8"/>
  <c r="R396" i="8"/>
  <c r="Q396" i="8"/>
  <c r="P396" i="8"/>
  <c r="O396" i="8"/>
  <c r="N396" i="8"/>
  <c r="H396" i="8"/>
  <c r="F396" i="8"/>
  <c r="S395" i="8"/>
  <c r="R395" i="8"/>
  <c r="Q395" i="8"/>
  <c r="P395" i="8"/>
  <c r="O395" i="8"/>
  <c r="N395" i="8"/>
  <c r="H395" i="8"/>
  <c r="F395" i="8"/>
  <c r="S394" i="8"/>
  <c r="R394" i="8"/>
  <c r="Q394" i="8"/>
  <c r="P394" i="8"/>
  <c r="O394" i="8"/>
  <c r="H394" i="8"/>
  <c r="F394" i="8"/>
  <c r="S393" i="8"/>
  <c r="R393" i="8"/>
  <c r="Q393" i="8"/>
  <c r="P393" i="8"/>
  <c r="O393" i="8"/>
  <c r="H393" i="8"/>
  <c r="F393" i="8"/>
  <c r="S392" i="8"/>
  <c r="R392" i="8"/>
  <c r="Q392" i="8"/>
  <c r="P392" i="8"/>
  <c r="O392" i="8"/>
  <c r="N392" i="8"/>
  <c r="H392" i="8"/>
  <c r="F392" i="8"/>
  <c r="S391" i="8"/>
  <c r="R391" i="8"/>
  <c r="Q391" i="8"/>
  <c r="P391" i="8"/>
  <c r="O391" i="8"/>
  <c r="N391" i="8"/>
  <c r="H391" i="8"/>
  <c r="F391" i="8"/>
  <c r="S390" i="8"/>
  <c r="R390" i="8"/>
  <c r="Q390" i="8"/>
  <c r="P390" i="8"/>
  <c r="O390" i="8"/>
  <c r="N390" i="8"/>
  <c r="H390" i="8"/>
  <c r="F390" i="8"/>
  <c r="S389" i="8"/>
  <c r="R389" i="8"/>
  <c r="Q389" i="8"/>
  <c r="P389" i="8"/>
  <c r="O389" i="8"/>
  <c r="H389" i="8"/>
  <c r="F389" i="8"/>
  <c r="S388" i="8"/>
  <c r="R388" i="8"/>
  <c r="Q388" i="8"/>
  <c r="P388" i="8"/>
  <c r="O388" i="8"/>
  <c r="N388" i="8"/>
  <c r="H388" i="8"/>
  <c r="F388" i="8"/>
  <c r="S387" i="8"/>
  <c r="R387" i="8"/>
  <c r="Q387" i="8"/>
  <c r="P387" i="8"/>
  <c r="O387" i="8"/>
  <c r="N387" i="8"/>
  <c r="H387" i="8"/>
  <c r="F387" i="8"/>
  <c r="S386" i="8"/>
  <c r="R386" i="8"/>
  <c r="Q386" i="8"/>
  <c r="P386" i="8"/>
  <c r="O386" i="8"/>
  <c r="N386" i="8"/>
  <c r="H386" i="8"/>
  <c r="F386" i="8"/>
  <c r="S385" i="8"/>
  <c r="R385" i="8"/>
  <c r="Q385" i="8"/>
  <c r="P385" i="8"/>
  <c r="O385" i="8"/>
  <c r="N385" i="8"/>
  <c r="H385" i="8"/>
  <c r="F385" i="8"/>
  <c r="S384" i="8"/>
  <c r="R384" i="8"/>
  <c r="Q384" i="8"/>
  <c r="P384" i="8"/>
  <c r="O384" i="8"/>
  <c r="N384" i="8"/>
  <c r="H384" i="8"/>
  <c r="F384" i="8"/>
  <c r="S383" i="8"/>
  <c r="R383" i="8"/>
  <c r="Q383" i="8"/>
  <c r="P383" i="8"/>
  <c r="O383" i="8"/>
  <c r="N383" i="8"/>
  <c r="H383" i="8"/>
  <c r="F383" i="8"/>
  <c r="S382" i="8"/>
  <c r="R382" i="8"/>
  <c r="Q382" i="8"/>
  <c r="P382" i="8"/>
  <c r="O382" i="8"/>
  <c r="N382" i="8"/>
  <c r="H382" i="8"/>
  <c r="F382" i="8"/>
  <c r="S381" i="8"/>
  <c r="R381" i="8"/>
  <c r="Q381" i="8"/>
  <c r="P381" i="8"/>
  <c r="O381" i="8"/>
  <c r="H381" i="8"/>
  <c r="F381" i="8"/>
  <c r="S380" i="8"/>
  <c r="R380" i="8"/>
  <c r="Q380" i="8"/>
  <c r="P380" i="8"/>
  <c r="O380" i="8"/>
  <c r="N380" i="8"/>
  <c r="H380" i="8"/>
  <c r="F380" i="8"/>
  <c r="S379" i="8"/>
  <c r="R379" i="8"/>
  <c r="Q379" i="8"/>
  <c r="P379" i="8"/>
  <c r="O379" i="8"/>
  <c r="H379" i="8"/>
  <c r="F379" i="8"/>
  <c r="S378" i="8"/>
  <c r="R378" i="8"/>
  <c r="Q378" i="8"/>
  <c r="P378" i="8"/>
  <c r="O378" i="8"/>
  <c r="N378" i="8"/>
  <c r="H378" i="8"/>
  <c r="F378" i="8"/>
  <c r="S377" i="8"/>
  <c r="R377" i="8"/>
  <c r="Q377" i="8"/>
  <c r="P377" i="8"/>
  <c r="O377" i="8"/>
  <c r="N377" i="8"/>
  <c r="H377" i="8"/>
  <c r="F377" i="8"/>
  <c r="S376" i="8"/>
  <c r="R376" i="8"/>
  <c r="Q376" i="8"/>
  <c r="P376" i="8"/>
  <c r="O376" i="8"/>
  <c r="N376" i="8"/>
  <c r="H376" i="8"/>
  <c r="F376" i="8"/>
  <c r="S375" i="8"/>
  <c r="R375" i="8"/>
  <c r="Q375" i="8"/>
  <c r="P375" i="8"/>
  <c r="O375" i="8"/>
  <c r="N375" i="8"/>
  <c r="H375" i="8"/>
  <c r="F375" i="8"/>
  <c r="S374" i="8"/>
  <c r="R374" i="8"/>
  <c r="Q374" i="8"/>
  <c r="P374" i="8"/>
  <c r="O374" i="8"/>
  <c r="N374" i="8"/>
  <c r="H374" i="8"/>
  <c r="F374" i="8"/>
  <c r="S373" i="8"/>
  <c r="R373" i="8"/>
  <c r="Q373" i="8"/>
  <c r="P373" i="8"/>
  <c r="O373" i="8"/>
  <c r="N373" i="8"/>
  <c r="H373" i="8"/>
  <c r="F373" i="8"/>
  <c r="S372" i="8"/>
  <c r="R372" i="8"/>
  <c r="Q372" i="8"/>
  <c r="P372" i="8"/>
  <c r="O372" i="8"/>
  <c r="N372" i="8"/>
  <c r="H372" i="8"/>
  <c r="F372" i="8"/>
  <c r="S371" i="8"/>
  <c r="R371" i="8"/>
  <c r="Q371" i="8"/>
  <c r="P371" i="8"/>
  <c r="O371" i="8"/>
  <c r="N371" i="8"/>
  <c r="H371" i="8"/>
  <c r="F371" i="8"/>
  <c r="S370" i="8"/>
  <c r="R370" i="8"/>
  <c r="Q370" i="8"/>
  <c r="P370" i="8"/>
  <c r="O370" i="8"/>
  <c r="N370" i="8"/>
  <c r="H370" i="8"/>
  <c r="F370" i="8"/>
  <c r="S369" i="8"/>
  <c r="R369" i="8"/>
  <c r="Q369" i="8"/>
  <c r="P369" i="8"/>
  <c r="O369" i="8"/>
  <c r="N369" i="8"/>
  <c r="H369" i="8"/>
  <c r="F369" i="8"/>
  <c r="S368" i="8"/>
  <c r="R368" i="8"/>
  <c r="Q368" i="8"/>
  <c r="P368" i="8"/>
  <c r="O368" i="8"/>
  <c r="N368" i="8"/>
  <c r="H368" i="8"/>
  <c r="F368" i="8"/>
  <c r="S367" i="8"/>
  <c r="R367" i="8"/>
  <c r="Q367" i="8"/>
  <c r="P367" i="8"/>
  <c r="O367" i="8"/>
  <c r="N367" i="8"/>
  <c r="H367" i="8"/>
  <c r="F367" i="8"/>
  <c r="S366" i="8"/>
  <c r="R366" i="8"/>
  <c r="Q366" i="8"/>
  <c r="P366" i="8"/>
  <c r="O366" i="8"/>
  <c r="N366" i="8"/>
  <c r="H366" i="8"/>
  <c r="F366" i="8"/>
  <c r="S365" i="8"/>
  <c r="R365" i="8"/>
  <c r="Q365" i="8"/>
  <c r="P365" i="8"/>
  <c r="O365" i="8"/>
  <c r="N365" i="8"/>
  <c r="H365" i="8"/>
  <c r="F365" i="8"/>
  <c r="S364" i="8"/>
  <c r="R364" i="8"/>
  <c r="Q364" i="8"/>
  <c r="P364" i="8"/>
  <c r="O364" i="8"/>
  <c r="N364" i="8"/>
  <c r="H364" i="8"/>
  <c r="F364" i="8"/>
  <c r="S363" i="8"/>
  <c r="R363" i="8"/>
  <c r="Q363" i="8"/>
  <c r="P363" i="8"/>
  <c r="O363" i="8"/>
  <c r="N363" i="8"/>
  <c r="H363" i="8"/>
  <c r="F363" i="8"/>
  <c r="S362" i="8"/>
  <c r="R362" i="8"/>
  <c r="Q362" i="8"/>
  <c r="P362" i="8"/>
  <c r="O362" i="8"/>
  <c r="N362" i="8"/>
  <c r="H362" i="8"/>
  <c r="F362" i="8"/>
  <c r="S361" i="8"/>
  <c r="R361" i="8"/>
  <c r="Q361" i="8"/>
  <c r="P361" i="8"/>
  <c r="O361" i="8"/>
  <c r="N361" i="8"/>
  <c r="H361" i="8"/>
  <c r="F361" i="8"/>
  <c r="S360" i="8"/>
  <c r="R360" i="8"/>
  <c r="Q360" i="8"/>
  <c r="P360" i="8"/>
  <c r="O360" i="8"/>
  <c r="N360" i="8"/>
  <c r="H360" i="8"/>
  <c r="F360" i="8"/>
  <c r="S359" i="8"/>
  <c r="R359" i="8"/>
  <c r="Q359" i="8"/>
  <c r="P359" i="8"/>
  <c r="O359" i="8"/>
  <c r="N359" i="8"/>
  <c r="H359" i="8"/>
  <c r="F359" i="8"/>
  <c r="S358" i="8"/>
  <c r="R358" i="8"/>
  <c r="Q358" i="8"/>
  <c r="P358" i="8"/>
  <c r="O358" i="8"/>
  <c r="N358" i="8"/>
  <c r="H358" i="8"/>
  <c r="F358" i="8"/>
  <c r="S357" i="8"/>
  <c r="R357" i="8"/>
  <c r="Q357" i="8"/>
  <c r="P357" i="8"/>
  <c r="O357" i="8"/>
  <c r="N357" i="8"/>
  <c r="H357" i="8"/>
  <c r="F357" i="8"/>
  <c r="S356" i="8"/>
  <c r="R356" i="8"/>
  <c r="Q356" i="8"/>
  <c r="P356" i="8"/>
  <c r="O356" i="8"/>
  <c r="N356" i="8"/>
  <c r="H356" i="8"/>
  <c r="F356" i="8"/>
  <c r="S355" i="8"/>
  <c r="R355" i="8"/>
  <c r="Q355" i="8"/>
  <c r="P355" i="8"/>
  <c r="O355" i="8"/>
  <c r="N355" i="8"/>
  <c r="H355" i="8"/>
  <c r="F355" i="8"/>
  <c r="S354" i="8"/>
  <c r="R354" i="8"/>
  <c r="Q354" i="8"/>
  <c r="P354" i="8"/>
  <c r="O354" i="8"/>
  <c r="H354" i="8"/>
  <c r="F354" i="8"/>
  <c r="S353" i="8"/>
  <c r="R353" i="8"/>
  <c r="Q353" i="8"/>
  <c r="P353" i="8"/>
  <c r="O353" i="8"/>
  <c r="N353" i="8"/>
  <c r="H353" i="8"/>
  <c r="F353" i="8"/>
  <c r="S352" i="8"/>
  <c r="R352" i="8"/>
  <c r="Q352" i="8"/>
  <c r="P352" i="8"/>
  <c r="O352" i="8"/>
  <c r="N352" i="8"/>
  <c r="H352" i="8"/>
  <c r="F352" i="8"/>
  <c r="S351" i="8"/>
  <c r="R351" i="8"/>
  <c r="Q351" i="8"/>
  <c r="P351" i="8"/>
  <c r="O351" i="8"/>
  <c r="N351" i="8"/>
  <c r="H351" i="8"/>
  <c r="F351" i="8"/>
  <c r="S350" i="8"/>
  <c r="R350" i="8"/>
  <c r="Q350" i="8"/>
  <c r="P350" i="8"/>
  <c r="O350" i="8"/>
  <c r="N350" i="8"/>
  <c r="H350" i="8"/>
  <c r="F350" i="8"/>
  <c r="S349" i="8"/>
  <c r="R349" i="8"/>
  <c r="Q349" i="8"/>
  <c r="P349" i="8"/>
  <c r="O349" i="8"/>
  <c r="N349" i="8"/>
  <c r="H349" i="8"/>
  <c r="F349" i="8"/>
  <c r="S348" i="8"/>
  <c r="R348" i="8"/>
  <c r="Q348" i="8"/>
  <c r="P348" i="8"/>
  <c r="O348" i="8"/>
  <c r="N348" i="8"/>
  <c r="H348" i="8"/>
  <c r="F348" i="8"/>
  <c r="S347" i="8"/>
  <c r="R347" i="8"/>
  <c r="Q347" i="8"/>
  <c r="P347" i="8"/>
  <c r="O347" i="8"/>
  <c r="N347" i="8"/>
  <c r="H347" i="8"/>
  <c r="F347" i="8"/>
  <c r="S346" i="8"/>
  <c r="R346" i="8"/>
  <c r="Q346" i="8"/>
  <c r="P346" i="8"/>
  <c r="O346" i="8"/>
  <c r="H346" i="8"/>
  <c r="F346" i="8"/>
  <c r="S345" i="8"/>
  <c r="R345" i="8"/>
  <c r="Q345" i="8"/>
  <c r="P345" i="8"/>
  <c r="O345" i="8"/>
  <c r="N345" i="8"/>
  <c r="H345" i="8"/>
  <c r="F345" i="8"/>
  <c r="S344" i="8"/>
  <c r="R344" i="8"/>
  <c r="Q344" i="8"/>
  <c r="P344" i="8"/>
  <c r="O344" i="8"/>
  <c r="N344" i="8"/>
  <c r="H344" i="8"/>
  <c r="F344" i="8"/>
  <c r="S343" i="8"/>
  <c r="R343" i="8"/>
  <c r="Q343" i="8"/>
  <c r="P343" i="8"/>
  <c r="O343" i="8"/>
  <c r="N343" i="8"/>
  <c r="H343" i="8"/>
  <c r="F343" i="8"/>
  <c r="S342" i="8"/>
  <c r="R342" i="8"/>
  <c r="Q342" i="8"/>
  <c r="P342" i="8"/>
  <c r="O342" i="8"/>
  <c r="N342" i="8"/>
  <c r="H342" i="8"/>
  <c r="F342" i="8"/>
  <c r="S341" i="8"/>
  <c r="R341" i="8"/>
  <c r="Q341" i="8"/>
  <c r="P341" i="8"/>
  <c r="O341" i="8"/>
  <c r="N341" i="8"/>
  <c r="H341" i="8"/>
  <c r="F341" i="8"/>
  <c r="S340" i="8"/>
  <c r="R340" i="8"/>
  <c r="Q340" i="8"/>
  <c r="P340" i="8"/>
  <c r="O340" i="8"/>
  <c r="N340" i="8"/>
  <c r="H340" i="8"/>
  <c r="F340" i="8"/>
  <c r="S339" i="8"/>
  <c r="R339" i="8"/>
  <c r="Q339" i="8"/>
  <c r="P339" i="8"/>
  <c r="O339" i="8"/>
  <c r="N339" i="8"/>
  <c r="H339" i="8"/>
  <c r="F339" i="8"/>
  <c r="S338" i="8"/>
  <c r="R338" i="8"/>
  <c r="Q338" i="8"/>
  <c r="P338" i="8"/>
  <c r="O338" i="8"/>
  <c r="N338" i="8"/>
  <c r="H338" i="8"/>
  <c r="F338" i="8"/>
  <c r="S337" i="8"/>
  <c r="R337" i="8"/>
  <c r="Q337" i="8"/>
  <c r="P337" i="8"/>
  <c r="O337" i="8"/>
  <c r="N337" i="8"/>
  <c r="H337" i="8"/>
  <c r="F337" i="8"/>
  <c r="S336" i="8"/>
  <c r="R336" i="8"/>
  <c r="Q336" i="8"/>
  <c r="P336" i="8"/>
  <c r="O336" i="8"/>
  <c r="N336" i="8"/>
  <c r="H336" i="8"/>
  <c r="F336" i="8"/>
  <c r="S335" i="8"/>
  <c r="R335" i="8"/>
  <c r="Q335" i="8"/>
  <c r="P335" i="8"/>
  <c r="O335" i="8"/>
  <c r="H335" i="8"/>
  <c r="F335" i="8"/>
  <c r="S334" i="8"/>
  <c r="R334" i="8"/>
  <c r="Q334" i="8"/>
  <c r="P334" i="8"/>
  <c r="O334" i="8"/>
  <c r="N334" i="8"/>
  <c r="H334" i="8"/>
  <c r="F334" i="8"/>
  <c r="S333" i="8"/>
  <c r="R333" i="8"/>
  <c r="Q333" i="8"/>
  <c r="P333" i="8"/>
  <c r="O333" i="8"/>
  <c r="N333" i="8"/>
  <c r="H333" i="8"/>
  <c r="F333" i="8"/>
  <c r="S332" i="8"/>
  <c r="R332" i="8"/>
  <c r="Q332" i="8"/>
  <c r="P332" i="8"/>
  <c r="O332" i="8"/>
  <c r="N332" i="8"/>
  <c r="H332" i="8"/>
  <c r="F332" i="8"/>
  <c r="S331" i="8"/>
  <c r="R331" i="8"/>
  <c r="Q331" i="8"/>
  <c r="P331" i="8"/>
  <c r="O331" i="8"/>
  <c r="N331" i="8"/>
  <c r="H331" i="8"/>
  <c r="F331" i="8"/>
  <c r="S330" i="8"/>
  <c r="R330" i="8"/>
  <c r="Q330" i="8"/>
  <c r="P330" i="8"/>
  <c r="O330" i="8"/>
  <c r="N330" i="8"/>
  <c r="H330" i="8"/>
  <c r="F330" i="8"/>
  <c r="S329" i="8"/>
  <c r="R329" i="8"/>
  <c r="Q329" i="8"/>
  <c r="P329" i="8"/>
  <c r="O329" i="8"/>
  <c r="N329" i="8"/>
  <c r="H329" i="8"/>
  <c r="F329" i="8"/>
  <c r="S328" i="8"/>
  <c r="R328" i="8"/>
  <c r="Q328" i="8"/>
  <c r="P328" i="8"/>
  <c r="O328" i="8"/>
  <c r="N328" i="8"/>
  <c r="H328" i="8"/>
  <c r="F328" i="8"/>
  <c r="S327" i="8"/>
  <c r="R327" i="8"/>
  <c r="Q327" i="8"/>
  <c r="P327" i="8"/>
  <c r="O327" i="8"/>
  <c r="N327" i="8"/>
  <c r="H327" i="8"/>
  <c r="F327" i="8"/>
  <c r="S326" i="8"/>
  <c r="R326" i="8"/>
  <c r="Q326" i="8"/>
  <c r="P326" i="8"/>
  <c r="O326" i="8"/>
  <c r="N326" i="8"/>
  <c r="H326" i="8"/>
  <c r="F326" i="8"/>
  <c r="S325" i="8"/>
  <c r="R325" i="8"/>
  <c r="Q325" i="8"/>
  <c r="P325" i="8"/>
  <c r="O325" i="8"/>
  <c r="H325" i="8"/>
  <c r="F325" i="8"/>
  <c r="S324" i="8"/>
  <c r="R324" i="8"/>
  <c r="Q324" i="8"/>
  <c r="P324" i="8"/>
  <c r="O324" i="8"/>
  <c r="N324" i="8"/>
  <c r="H324" i="8"/>
  <c r="F324" i="8"/>
  <c r="S323" i="8"/>
  <c r="R323" i="8"/>
  <c r="Q323" i="8"/>
  <c r="P323" i="8"/>
  <c r="O323" i="8"/>
  <c r="N323" i="8"/>
  <c r="H323" i="8"/>
  <c r="F323" i="8"/>
  <c r="S322" i="8"/>
  <c r="R322" i="8"/>
  <c r="Q322" i="8"/>
  <c r="P322" i="8"/>
  <c r="O322" i="8"/>
  <c r="N322" i="8"/>
  <c r="H322" i="8"/>
  <c r="F322" i="8"/>
  <c r="S321" i="8"/>
  <c r="R321" i="8"/>
  <c r="Q321" i="8"/>
  <c r="P321" i="8"/>
  <c r="O321" i="8"/>
  <c r="N321" i="8"/>
  <c r="H321" i="8"/>
  <c r="F321" i="8"/>
  <c r="S320" i="8"/>
  <c r="R320" i="8"/>
  <c r="Q320" i="8"/>
  <c r="P320" i="8"/>
  <c r="O320" i="8"/>
  <c r="H320" i="8"/>
  <c r="F320" i="8"/>
  <c r="S319" i="8"/>
  <c r="R319" i="8"/>
  <c r="Q319" i="8"/>
  <c r="P319" i="8"/>
  <c r="O319" i="8"/>
  <c r="H319" i="8"/>
  <c r="F319" i="8"/>
  <c r="S318" i="8"/>
  <c r="R318" i="8"/>
  <c r="Q318" i="8"/>
  <c r="P318" i="8"/>
  <c r="O318" i="8"/>
  <c r="N318" i="8"/>
  <c r="H318" i="8"/>
  <c r="F318" i="8"/>
  <c r="S317" i="8"/>
  <c r="R317" i="8"/>
  <c r="Q317" i="8"/>
  <c r="P317" i="8"/>
  <c r="O317" i="8"/>
  <c r="N317" i="8"/>
  <c r="H317" i="8"/>
  <c r="F317" i="8"/>
  <c r="S316" i="8"/>
  <c r="R316" i="8"/>
  <c r="Q316" i="8"/>
  <c r="P316" i="8"/>
  <c r="O316" i="8"/>
  <c r="N316" i="8"/>
  <c r="H316" i="8"/>
  <c r="F316" i="8"/>
  <c r="S315" i="8"/>
  <c r="R315" i="8"/>
  <c r="Q315" i="8"/>
  <c r="P315" i="8"/>
  <c r="O315" i="8"/>
  <c r="N315" i="8"/>
  <c r="H315" i="8"/>
  <c r="F315" i="8"/>
  <c r="S314" i="8"/>
  <c r="R314" i="8"/>
  <c r="Q314" i="8"/>
  <c r="P314" i="8"/>
  <c r="O314" i="8"/>
  <c r="N314" i="8"/>
  <c r="H314" i="8"/>
  <c r="F314" i="8"/>
  <c r="S313" i="8"/>
  <c r="R313" i="8"/>
  <c r="Q313" i="8"/>
  <c r="P313" i="8"/>
  <c r="O313" i="8"/>
  <c r="N313" i="8"/>
  <c r="H313" i="8"/>
  <c r="F313" i="8"/>
  <c r="S312" i="8"/>
  <c r="R312" i="8"/>
  <c r="Q312" i="8"/>
  <c r="P312" i="8"/>
  <c r="O312" i="8"/>
  <c r="N312" i="8"/>
  <c r="H312" i="8"/>
  <c r="F312" i="8"/>
  <c r="S311" i="8"/>
  <c r="R311" i="8"/>
  <c r="Q311" i="8"/>
  <c r="P311" i="8"/>
  <c r="O311" i="8"/>
  <c r="N311" i="8"/>
  <c r="H311" i="8"/>
  <c r="F311" i="8"/>
  <c r="S310" i="8"/>
  <c r="R310" i="8"/>
  <c r="Q310" i="8"/>
  <c r="P310" i="8"/>
  <c r="O310" i="8"/>
  <c r="N310" i="8"/>
  <c r="H310" i="8"/>
  <c r="F310" i="8"/>
  <c r="S309" i="8"/>
  <c r="R309" i="8"/>
  <c r="Q309" i="8"/>
  <c r="P309" i="8"/>
  <c r="O309" i="8"/>
  <c r="N309" i="8"/>
  <c r="H309" i="8"/>
  <c r="F309" i="8"/>
  <c r="S308" i="8"/>
  <c r="R308" i="8"/>
  <c r="Q308" i="8"/>
  <c r="P308" i="8"/>
  <c r="O308" i="8"/>
  <c r="N308" i="8"/>
  <c r="H308" i="8"/>
  <c r="F308" i="8"/>
  <c r="S307" i="8"/>
  <c r="R307" i="8"/>
  <c r="Q307" i="8"/>
  <c r="P307" i="8"/>
  <c r="O307" i="8"/>
  <c r="N307" i="8"/>
  <c r="H307" i="8"/>
  <c r="F307" i="8"/>
  <c r="S306" i="8"/>
  <c r="R306" i="8"/>
  <c r="Q306" i="8"/>
  <c r="P306" i="8"/>
  <c r="O306" i="8"/>
  <c r="N306" i="8"/>
  <c r="H306" i="8"/>
  <c r="F306" i="8"/>
  <c r="S305" i="8"/>
  <c r="R305" i="8"/>
  <c r="Q305" i="8"/>
  <c r="P305" i="8"/>
  <c r="O305" i="8"/>
  <c r="N305" i="8"/>
  <c r="H305" i="8"/>
  <c r="F305" i="8"/>
  <c r="S304" i="8"/>
  <c r="R304" i="8"/>
  <c r="Q304" i="8"/>
  <c r="P304" i="8"/>
  <c r="O304" i="8"/>
  <c r="N304" i="8"/>
  <c r="H304" i="8"/>
  <c r="F304" i="8"/>
  <c r="S303" i="8"/>
  <c r="R303" i="8"/>
  <c r="Q303" i="8"/>
  <c r="P303" i="8"/>
  <c r="O303" i="8"/>
  <c r="N303" i="8"/>
  <c r="H303" i="8"/>
  <c r="F303" i="8"/>
  <c r="S302" i="8"/>
  <c r="R302" i="8"/>
  <c r="Q302" i="8"/>
  <c r="P302" i="8"/>
  <c r="O302" i="8"/>
  <c r="N302" i="8"/>
  <c r="H302" i="8"/>
  <c r="F302" i="8"/>
  <c r="S301" i="8"/>
  <c r="R301" i="8"/>
  <c r="Q301" i="8"/>
  <c r="P301" i="8"/>
  <c r="O301" i="8"/>
  <c r="N301" i="8"/>
  <c r="H301" i="8"/>
  <c r="F301" i="8"/>
  <c r="S300" i="8"/>
  <c r="R300" i="8"/>
  <c r="Q300" i="8"/>
  <c r="P300" i="8"/>
  <c r="O300" i="8"/>
  <c r="H300" i="8"/>
  <c r="F300" i="8"/>
  <c r="S299" i="8"/>
  <c r="R299" i="8"/>
  <c r="Q299" i="8"/>
  <c r="P299" i="8"/>
  <c r="O299" i="8"/>
  <c r="N299" i="8"/>
  <c r="H299" i="8"/>
  <c r="F299" i="8"/>
  <c r="S298" i="8"/>
  <c r="R298" i="8"/>
  <c r="Q298" i="8"/>
  <c r="P298" i="8"/>
  <c r="O298" i="8"/>
  <c r="N298" i="8"/>
  <c r="H298" i="8"/>
  <c r="F298" i="8"/>
  <c r="S297" i="8"/>
  <c r="R297" i="8"/>
  <c r="Q297" i="8"/>
  <c r="P297" i="8"/>
  <c r="O297" i="8"/>
  <c r="N297" i="8"/>
  <c r="H297" i="8"/>
  <c r="F297" i="8"/>
  <c r="S296" i="8"/>
  <c r="R296" i="8"/>
  <c r="Q296" i="8"/>
  <c r="P296" i="8"/>
  <c r="O296" i="8"/>
  <c r="N296" i="8"/>
  <c r="H296" i="8"/>
  <c r="F296" i="8"/>
  <c r="S295" i="8"/>
  <c r="R295" i="8"/>
  <c r="Q295" i="8"/>
  <c r="P295" i="8"/>
  <c r="O295" i="8"/>
  <c r="N295" i="8"/>
  <c r="H295" i="8"/>
  <c r="F295" i="8"/>
  <c r="S294" i="8"/>
  <c r="R294" i="8"/>
  <c r="Q294" i="8"/>
  <c r="P294" i="8"/>
  <c r="O294" i="8"/>
  <c r="N294" i="8"/>
  <c r="H294" i="8"/>
  <c r="F294" i="8"/>
  <c r="S293" i="8"/>
  <c r="R293" i="8"/>
  <c r="Q293" i="8"/>
  <c r="P293" i="8"/>
  <c r="O293" i="8"/>
  <c r="N293" i="8"/>
  <c r="H293" i="8"/>
  <c r="F293" i="8"/>
  <c r="S292" i="8"/>
  <c r="R292" i="8"/>
  <c r="Q292" i="8"/>
  <c r="P292" i="8"/>
  <c r="O292" i="8"/>
  <c r="N292" i="8"/>
  <c r="H292" i="8"/>
  <c r="F292" i="8"/>
  <c r="S291" i="8"/>
  <c r="R291" i="8"/>
  <c r="Q291" i="8"/>
  <c r="P291" i="8"/>
  <c r="O291" i="8"/>
  <c r="H291" i="8"/>
  <c r="F291" i="8"/>
  <c r="S290" i="8"/>
  <c r="R290" i="8"/>
  <c r="Q290" i="8"/>
  <c r="P290" i="8"/>
  <c r="O290" i="8"/>
  <c r="N290" i="8"/>
  <c r="H290" i="8"/>
  <c r="F290" i="8"/>
  <c r="S289" i="8"/>
  <c r="R289" i="8"/>
  <c r="Q289" i="8"/>
  <c r="P289" i="8"/>
  <c r="O289" i="8"/>
  <c r="N289" i="8"/>
  <c r="H289" i="8"/>
  <c r="F289" i="8"/>
  <c r="S288" i="8"/>
  <c r="R288" i="8"/>
  <c r="Q288" i="8"/>
  <c r="P288" i="8"/>
  <c r="O288" i="8"/>
  <c r="N288" i="8"/>
  <c r="H288" i="8"/>
  <c r="F288" i="8"/>
  <c r="S287" i="8"/>
  <c r="R287" i="8"/>
  <c r="Q287" i="8"/>
  <c r="P287" i="8"/>
  <c r="O287" i="8"/>
  <c r="N287" i="8"/>
  <c r="H287" i="8"/>
  <c r="F287" i="8"/>
  <c r="S286" i="8"/>
  <c r="R286" i="8"/>
  <c r="Q286" i="8"/>
  <c r="P286" i="8"/>
  <c r="O286" i="8"/>
  <c r="H286" i="8"/>
  <c r="F286" i="8"/>
  <c r="S285" i="8"/>
  <c r="R285" i="8"/>
  <c r="Q285" i="8"/>
  <c r="P285" i="8"/>
  <c r="O285" i="8"/>
  <c r="N285" i="8"/>
  <c r="H285" i="8"/>
  <c r="F285" i="8"/>
  <c r="S284" i="8"/>
  <c r="R284" i="8"/>
  <c r="Q284" i="8"/>
  <c r="P284" i="8"/>
  <c r="O284" i="8"/>
  <c r="N284" i="8"/>
  <c r="H284" i="8"/>
  <c r="F284" i="8"/>
  <c r="S283" i="8"/>
  <c r="R283" i="8"/>
  <c r="Q283" i="8"/>
  <c r="P283" i="8"/>
  <c r="O283" i="8"/>
  <c r="N283" i="8"/>
  <c r="H283" i="8"/>
  <c r="F283" i="8"/>
  <c r="S282" i="8"/>
  <c r="R282" i="8"/>
  <c r="Q282" i="8"/>
  <c r="P282" i="8"/>
  <c r="O282" i="8"/>
  <c r="N282" i="8"/>
  <c r="H282" i="8"/>
  <c r="F282" i="8"/>
  <c r="S281" i="8"/>
  <c r="R281" i="8"/>
  <c r="Q281" i="8"/>
  <c r="P281" i="8"/>
  <c r="O281" i="8"/>
  <c r="N281" i="8"/>
  <c r="H281" i="8"/>
  <c r="F281" i="8"/>
  <c r="S280" i="8"/>
  <c r="R280" i="8"/>
  <c r="Q280" i="8"/>
  <c r="P280" i="8"/>
  <c r="O280" i="8"/>
  <c r="N280" i="8"/>
  <c r="H280" i="8"/>
  <c r="F280" i="8"/>
  <c r="S279" i="8"/>
  <c r="R279" i="8"/>
  <c r="Q279" i="8"/>
  <c r="P279" i="8"/>
  <c r="O279" i="8"/>
  <c r="N279" i="8"/>
  <c r="H279" i="8"/>
  <c r="F279" i="8"/>
  <c r="S278" i="8"/>
  <c r="R278" i="8"/>
  <c r="Q278" i="8"/>
  <c r="P278" i="8"/>
  <c r="O278" i="8"/>
  <c r="N278" i="8"/>
  <c r="H278" i="8"/>
  <c r="F278" i="8"/>
  <c r="S277" i="8"/>
  <c r="R277" i="8"/>
  <c r="Q277" i="8"/>
  <c r="P277" i="8"/>
  <c r="O277" i="8"/>
  <c r="N277" i="8"/>
  <c r="H277" i="8"/>
  <c r="F277" i="8"/>
  <c r="S276" i="8"/>
  <c r="R276" i="8"/>
  <c r="Q276" i="8"/>
  <c r="P276" i="8"/>
  <c r="O276" i="8"/>
  <c r="H276" i="8"/>
  <c r="F276" i="8"/>
  <c r="S275" i="8"/>
  <c r="R275" i="8"/>
  <c r="Q275" i="8"/>
  <c r="P275" i="8"/>
  <c r="O275" i="8"/>
  <c r="N275" i="8"/>
  <c r="H275" i="8"/>
  <c r="F275" i="8"/>
  <c r="S274" i="8"/>
  <c r="R274" i="8"/>
  <c r="Q274" i="8"/>
  <c r="P274" i="8"/>
  <c r="O274" i="8"/>
  <c r="N274" i="8"/>
  <c r="H274" i="8"/>
  <c r="F274" i="8"/>
  <c r="S273" i="8"/>
  <c r="R273" i="8"/>
  <c r="Q273" i="8"/>
  <c r="P273" i="8"/>
  <c r="O273" i="8"/>
  <c r="N273" i="8"/>
  <c r="H273" i="8"/>
  <c r="F273" i="8"/>
  <c r="S272" i="8"/>
  <c r="R272" i="8"/>
  <c r="Q272" i="8"/>
  <c r="P272" i="8"/>
  <c r="O272" i="8"/>
  <c r="N272" i="8"/>
  <c r="H272" i="8"/>
  <c r="F272" i="8"/>
  <c r="S271" i="8"/>
  <c r="R271" i="8"/>
  <c r="Q271" i="8"/>
  <c r="P271" i="8"/>
  <c r="O271" i="8"/>
  <c r="N271" i="8"/>
  <c r="H271" i="8"/>
  <c r="F271" i="8"/>
  <c r="S270" i="8"/>
  <c r="R270" i="8"/>
  <c r="Q270" i="8"/>
  <c r="P270" i="8"/>
  <c r="O270" i="8"/>
  <c r="N270" i="8"/>
  <c r="H270" i="8"/>
  <c r="F270" i="8"/>
  <c r="S269" i="8"/>
  <c r="R269" i="8"/>
  <c r="Q269" i="8"/>
  <c r="P269" i="8"/>
  <c r="O269" i="8"/>
  <c r="N269" i="8"/>
  <c r="H269" i="8"/>
  <c r="F269" i="8"/>
  <c r="S268" i="8"/>
  <c r="R268" i="8"/>
  <c r="Q268" i="8"/>
  <c r="P268" i="8"/>
  <c r="O268" i="8"/>
  <c r="N268" i="8"/>
  <c r="H268" i="8"/>
  <c r="F268" i="8"/>
  <c r="S267" i="8"/>
  <c r="R267" i="8"/>
  <c r="Q267" i="8"/>
  <c r="P267" i="8"/>
  <c r="O267" i="8"/>
  <c r="N267" i="8"/>
  <c r="H267" i="8"/>
  <c r="F267" i="8"/>
  <c r="S266" i="8"/>
  <c r="R266" i="8"/>
  <c r="Q266" i="8"/>
  <c r="P266" i="8"/>
  <c r="O266" i="8"/>
  <c r="N266" i="8"/>
  <c r="H266" i="8"/>
  <c r="F266" i="8"/>
  <c r="S265" i="8"/>
  <c r="R265" i="8"/>
  <c r="Q265" i="8"/>
  <c r="P265" i="8"/>
  <c r="O265" i="8"/>
  <c r="N265" i="8"/>
  <c r="H265" i="8"/>
  <c r="F265" i="8"/>
  <c r="S264" i="8"/>
  <c r="R264" i="8"/>
  <c r="Q264" i="8"/>
  <c r="P264" i="8"/>
  <c r="O264" i="8"/>
  <c r="N264" i="8"/>
  <c r="H264" i="8"/>
  <c r="F264" i="8"/>
  <c r="S263" i="8"/>
  <c r="R263" i="8"/>
  <c r="Q263" i="8"/>
  <c r="P263" i="8"/>
  <c r="O263" i="8"/>
  <c r="H263" i="8"/>
  <c r="F263" i="8"/>
  <c r="S262" i="8"/>
  <c r="R262" i="8"/>
  <c r="Q262" i="8"/>
  <c r="P262" i="8"/>
  <c r="O262" i="8"/>
  <c r="N262" i="8"/>
  <c r="H262" i="8"/>
  <c r="F262" i="8"/>
  <c r="S261" i="8"/>
  <c r="R261" i="8"/>
  <c r="Q261" i="8"/>
  <c r="P261" i="8"/>
  <c r="O261" i="8"/>
  <c r="N261" i="8"/>
  <c r="H261" i="8"/>
  <c r="F261" i="8"/>
  <c r="S260" i="8"/>
  <c r="R260" i="8"/>
  <c r="Q260" i="8"/>
  <c r="P260" i="8"/>
  <c r="O260" i="8"/>
  <c r="N260" i="8"/>
  <c r="H260" i="8"/>
  <c r="F260" i="8"/>
  <c r="S259" i="8"/>
  <c r="R259" i="8"/>
  <c r="Q259" i="8"/>
  <c r="P259" i="8"/>
  <c r="O259" i="8"/>
  <c r="N259" i="8"/>
  <c r="H259" i="8"/>
  <c r="F259" i="8"/>
  <c r="S258" i="8"/>
  <c r="R258" i="8"/>
  <c r="Q258" i="8"/>
  <c r="P258" i="8"/>
  <c r="O258" i="8"/>
  <c r="N258" i="8"/>
  <c r="H258" i="8"/>
  <c r="F258" i="8"/>
  <c r="S257" i="8"/>
  <c r="R257" i="8"/>
  <c r="Q257" i="8"/>
  <c r="P257" i="8"/>
  <c r="O257" i="8"/>
  <c r="N257" i="8"/>
  <c r="H257" i="8"/>
  <c r="F257" i="8"/>
  <c r="S256" i="8"/>
  <c r="R256" i="8"/>
  <c r="Q256" i="8"/>
  <c r="P256" i="8"/>
  <c r="O256" i="8"/>
  <c r="H256" i="8"/>
  <c r="F256" i="8"/>
  <c r="S255" i="8"/>
  <c r="R255" i="8"/>
  <c r="Q255" i="8"/>
  <c r="P255" i="8"/>
  <c r="O255" i="8"/>
  <c r="N255" i="8"/>
  <c r="H255" i="8"/>
  <c r="F255" i="8"/>
  <c r="S254" i="8"/>
  <c r="R254" i="8"/>
  <c r="Q254" i="8"/>
  <c r="P254" i="8"/>
  <c r="O254" i="8"/>
  <c r="N254" i="8"/>
  <c r="H254" i="8"/>
  <c r="F254" i="8"/>
  <c r="S253" i="8"/>
  <c r="R253" i="8"/>
  <c r="Q253" i="8"/>
  <c r="P253" i="8"/>
  <c r="O253" i="8"/>
  <c r="N253" i="8"/>
  <c r="H253" i="8"/>
  <c r="F253" i="8"/>
  <c r="S252" i="8"/>
  <c r="R252" i="8"/>
  <c r="Q252" i="8"/>
  <c r="P252" i="8"/>
  <c r="O252" i="8"/>
  <c r="N252" i="8"/>
  <c r="H252" i="8"/>
  <c r="F252" i="8"/>
  <c r="S251" i="8"/>
  <c r="R251" i="8"/>
  <c r="Q251" i="8"/>
  <c r="P251" i="8"/>
  <c r="O251" i="8"/>
  <c r="N251" i="8"/>
  <c r="H251" i="8"/>
  <c r="F251" i="8"/>
  <c r="S250" i="8"/>
  <c r="R250" i="8"/>
  <c r="Q250" i="8"/>
  <c r="P250" i="8"/>
  <c r="O250" i="8"/>
  <c r="N250" i="8"/>
  <c r="H250" i="8"/>
  <c r="F250" i="8"/>
  <c r="S249" i="8"/>
  <c r="R249" i="8"/>
  <c r="Q249" i="8"/>
  <c r="P249" i="8"/>
  <c r="O249" i="8"/>
  <c r="N249" i="8"/>
  <c r="H249" i="8"/>
  <c r="F249" i="8"/>
  <c r="S248" i="8"/>
  <c r="R248" i="8"/>
  <c r="Q248" i="8"/>
  <c r="P248" i="8"/>
  <c r="O248" i="8"/>
  <c r="N248" i="8"/>
  <c r="H248" i="8"/>
  <c r="F248" i="8"/>
  <c r="S247" i="8"/>
  <c r="R247" i="8"/>
  <c r="Q247" i="8"/>
  <c r="P247" i="8"/>
  <c r="O247" i="8"/>
  <c r="N247" i="8"/>
  <c r="H247" i="8"/>
  <c r="F247" i="8"/>
  <c r="S246" i="8"/>
  <c r="R246" i="8"/>
  <c r="Q246" i="8"/>
  <c r="P246" i="8"/>
  <c r="O246" i="8"/>
  <c r="N246" i="8"/>
  <c r="H246" i="8"/>
  <c r="F246" i="8"/>
  <c r="S245" i="8"/>
  <c r="R245" i="8"/>
  <c r="Q245" i="8"/>
  <c r="P245" i="8"/>
  <c r="O245" i="8"/>
  <c r="N245" i="8"/>
  <c r="H245" i="8"/>
  <c r="F245" i="8"/>
  <c r="S244" i="8"/>
  <c r="R244" i="8"/>
  <c r="Q244" i="8"/>
  <c r="P244" i="8"/>
  <c r="O244" i="8"/>
  <c r="N244" i="8"/>
  <c r="H244" i="8"/>
  <c r="F244" i="8"/>
  <c r="S243" i="8"/>
  <c r="R243" i="8"/>
  <c r="Q243" i="8"/>
  <c r="P243" i="8"/>
  <c r="O243" i="8"/>
  <c r="N243" i="8"/>
  <c r="H243" i="8"/>
  <c r="F243" i="8"/>
  <c r="S242" i="8"/>
  <c r="R242" i="8"/>
  <c r="Q242" i="8"/>
  <c r="P242" i="8"/>
  <c r="O242" i="8"/>
  <c r="N242" i="8"/>
  <c r="H242" i="8"/>
  <c r="F242" i="8"/>
  <c r="S241" i="8"/>
  <c r="R241" i="8"/>
  <c r="Q241" i="8"/>
  <c r="P241" i="8"/>
  <c r="O241" i="8"/>
  <c r="N241" i="8"/>
  <c r="H241" i="8"/>
  <c r="F241" i="8"/>
  <c r="S240" i="8"/>
  <c r="R240" i="8"/>
  <c r="Q240" i="8"/>
  <c r="P240" i="8"/>
  <c r="O240" i="8"/>
  <c r="H240" i="8"/>
  <c r="F240" i="8"/>
  <c r="S239" i="8"/>
  <c r="R239" i="8"/>
  <c r="Q239" i="8"/>
  <c r="P239" i="8"/>
  <c r="O239" i="8"/>
  <c r="N239" i="8"/>
  <c r="H239" i="8"/>
  <c r="F239" i="8"/>
  <c r="S238" i="8"/>
  <c r="R238" i="8"/>
  <c r="Q238" i="8"/>
  <c r="P238" i="8"/>
  <c r="O238" i="8"/>
  <c r="N238" i="8"/>
  <c r="H238" i="8"/>
  <c r="F238" i="8"/>
  <c r="S237" i="8"/>
  <c r="R237" i="8"/>
  <c r="Q237" i="8"/>
  <c r="P237" i="8"/>
  <c r="O237" i="8"/>
  <c r="N237" i="8"/>
  <c r="H237" i="8"/>
  <c r="F237" i="8"/>
  <c r="S236" i="8"/>
  <c r="R236" i="8"/>
  <c r="Q236" i="8"/>
  <c r="P236" i="8"/>
  <c r="O236" i="8"/>
  <c r="H236" i="8"/>
  <c r="F236" i="8"/>
  <c r="S235" i="8"/>
  <c r="R235" i="8"/>
  <c r="Q235" i="8"/>
  <c r="P235" i="8"/>
  <c r="O235" i="8"/>
  <c r="N235" i="8"/>
  <c r="H235" i="8"/>
  <c r="F235" i="8"/>
  <c r="S234" i="8"/>
  <c r="R234" i="8"/>
  <c r="Q234" i="8"/>
  <c r="P234" i="8"/>
  <c r="O234" i="8"/>
  <c r="N234" i="8"/>
  <c r="H234" i="8"/>
  <c r="F234" i="8"/>
  <c r="S233" i="8"/>
  <c r="R233" i="8"/>
  <c r="Q233" i="8"/>
  <c r="P233" i="8"/>
  <c r="O233" i="8"/>
  <c r="N233" i="8"/>
  <c r="H233" i="8"/>
  <c r="F233" i="8"/>
  <c r="S232" i="8"/>
  <c r="R232" i="8"/>
  <c r="Q232" i="8"/>
  <c r="P232" i="8"/>
  <c r="O232" i="8"/>
  <c r="N232" i="8"/>
  <c r="H232" i="8"/>
  <c r="F232" i="8"/>
  <c r="S231" i="8"/>
  <c r="R231" i="8"/>
  <c r="Q231" i="8"/>
  <c r="P231" i="8"/>
  <c r="O231" i="8"/>
  <c r="N231" i="8"/>
  <c r="H231" i="8"/>
  <c r="F231" i="8"/>
  <c r="S230" i="8"/>
  <c r="R230" i="8"/>
  <c r="Q230" i="8"/>
  <c r="P230" i="8"/>
  <c r="O230" i="8"/>
  <c r="N230" i="8"/>
  <c r="H230" i="8"/>
  <c r="F230" i="8"/>
  <c r="S229" i="8"/>
  <c r="R229" i="8"/>
  <c r="Q229" i="8"/>
  <c r="P229" i="8"/>
  <c r="O229" i="8"/>
  <c r="N229" i="8"/>
  <c r="H229" i="8"/>
  <c r="F229" i="8"/>
  <c r="S228" i="8"/>
  <c r="R228" i="8"/>
  <c r="Q228" i="8"/>
  <c r="P228" i="8"/>
  <c r="O228" i="8"/>
  <c r="N228" i="8"/>
  <c r="H228" i="8"/>
  <c r="F228" i="8"/>
  <c r="S227" i="8"/>
  <c r="R227" i="8"/>
  <c r="Q227" i="8"/>
  <c r="P227" i="8"/>
  <c r="O227" i="8"/>
  <c r="N227" i="8"/>
  <c r="H227" i="8"/>
  <c r="F227" i="8"/>
  <c r="S226" i="8"/>
  <c r="R226" i="8"/>
  <c r="Q226" i="8"/>
  <c r="P226" i="8"/>
  <c r="O226" i="8"/>
  <c r="H226" i="8"/>
  <c r="F226" i="8"/>
  <c r="S225" i="8"/>
  <c r="R225" i="8"/>
  <c r="Q225" i="8"/>
  <c r="P225" i="8"/>
  <c r="O225" i="8"/>
  <c r="N225" i="8"/>
  <c r="H225" i="8"/>
  <c r="F225" i="8"/>
  <c r="S224" i="8"/>
  <c r="R224" i="8"/>
  <c r="Q224" i="8"/>
  <c r="P224" i="8"/>
  <c r="O224" i="8"/>
  <c r="N224" i="8"/>
  <c r="H224" i="8"/>
  <c r="F224" i="8"/>
  <c r="S223" i="8"/>
  <c r="R223" i="8"/>
  <c r="Q223" i="8"/>
  <c r="P223" i="8"/>
  <c r="O223" i="8"/>
  <c r="N223" i="8"/>
  <c r="H223" i="8"/>
  <c r="F223" i="8"/>
  <c r="S222" i="8"/>
  <c r="R222" i="8"/>
  <c r="Q222" i="8"/>
  <c r="P222" i="8"/>
  <c r="O222" i="8"/>
  <c r="N222" i="8"/>
  <c r="H222" i="8"/>
  <c r="F222" i="8"/>
  <c r="S221" i="8"/>
  <c r="R221" i="8"/>
  <c r="Q221" i="8"/>
  <c r="P221" i="8"/>
  <c r="O221" i="8"/>
  <c r="N221" i="8"/>
  <c r="H221" i="8"/>
  <c r="F221" i="8"/>
  <c r="S220" i="8"/>
  <c r="R220" i="8"/>
  <c r="Q220" i="8"/>
  <c r="P220" i="8"/>
  <c r="O220" i="8"/>
  <c r="N220" i="8"/>
  <c r="H220" i="8"/>
  <c r="F220" i="8"/>
  <c r="S219" i="8"/>
  <c r="R219" i="8"/>
  <c r="Q219" i="8"/>
  <c r="P219" i="8"/>
  <c r="O219" i="8"/>
  <c r="N219" i="8"/>
  <c r="H219" i="8"/>
  <c r="F219" i="8"/>
  <c r="S218" i="8"/>
  <c r="R218" i="8"/>
  <c r="Q218" i="8"/>
  <c r="P218" i="8"/>
  <c r="O218" i="8"/>
  <c r="N218" i="8"/>
  <c r="H218" i="8"/>
  <c r="F218" i="8"/>
  <c r="S217" i="8"/>
  <c r="R217" i="8"/>
  <c r="Q217" i="8"/>
  <c r="P217" i="8"/>
  <c r="O217" i="8"/>
  <c r="N217" i="8"/>
  <c r="H217" i="8"/>
  <c r="F217" i="8"/>
  <c r="S216" i="8"/>
  <c r="R216" i="8"/>
  <c r="Q216" i="8"/>
  <c r="P216" i="8"/>
  <c r="O216" i="8"/>
  <c r="N216" i="8"/>
  <c r="H216" i="8"/>
  <c r="F216" i="8"/>
  <c r="S215" i="8"/>
  <c r="R215" i="8"/>
  <c r="Q215" i="8"/>
  <c r="P215" i="8"/>
  <c r="O215" i="8"/>
  <c r="N215" i="8"/>
  <c r="H215" i="8"/>
  <c r="F215" i="8"/>
  <c r="S214" i="8"/>
  <c r="R214" i="8"/>
  <c r="Q214" i="8"/>
  <c r="P214" i="8"/>
  <c r="O214" i="8"/>
  <c r="N214" i="8"/>
  <c r="H214" i="8"/>
  <c r="F214" i="8"/>
  <c r="S213" i="8"/>
  <c r="R213" i="8"/>
  <c r="Q213" i="8"/>
  <c r="P213" i="8"/>
  <c r="O213" i="8"/>
  <c r="H213" i="8"/>
  <c r="F213" i="8"/>
  <c r="S212" i="8"/>
  <c r="R212" i="8"/>
  <c r="Q212" i="8"/>
  <c r="P212" i="8"/>
  <c r="O212" i="8"/>
  <c r="N212" i="8"/>
  <c r="H212" i="8"/>
  <c r="F212" i="8"/>
  <c r="S211" i="8"/>
  <c r="R211" i="8"/>
  <c r="Q211" i="8"/>
  <c r="P211" i="8"/>
  <c r="O211" i="8"/>
  <c r="N211" i="8"/>
  <c r="H211" i="8"/>
  <c r="F211" i="8"/>
  <c r="S210" i="8"/>
  <c r="R210" i="8"/>
  <c r="Q210" i="8"/>
  <c r="P210" i="8"/>
  <c r="O210" i="8"/>
  <c r="N210" i="8"/>
  <c r="H210" i="8"/>
  <c r="F210" i="8"/>
  <c r="S209" i="8"/>
  <c r="R209" i="8"/>
  <c r="Q209" i="8"/>
  <c r="P209" i="8"/>
  <c r="O209" i="8"/>
  <c r="N209" i="8"/>
  <c r="H209" i="8"/>
  <c r="F209" i="8"/>
  <c r="S208" i="8"/>
  <c r="R208" i="8"/>
  <c r="Q208" i="8"/>
  <c r="P208" i="8"/>
  <c r="O208" i="8"/>
  <c r="N208" i="8"/>
  <c r="H208" i="8"/>
  <c r="F208" i="8"/>
  <c r="S207" i="8"/>
  <c r="R207" i="8"/>
  <c r="Q207" i="8"/>
  <c r="P207" i="8"/>
  <c r="O207" i="8"/>
  <c r="N207" i="8"/>
  <c r="H207" i="8"/>
  <c r="F207" i="8"/>
  <c r="S206" i="8"/>
  <c r="R206" i="8"/>
  <c r="Q206" i="8"/>
  <c r="P206" i="8"/>
  <c r="O206" i="8"/>
  <c r="N206" i="8"/>
  <c r="H206" i="8"/>
  <c r="F206" i="8"/>
  <c r="S205" i="8"/>
  <c r="R205" i="8"/>
  <c r="Q205" i="8"/>
  <c r="P205" i="8"/>
  <c r="O205" i="8"/>
  <c r="H205" i="8"/>
  <c r="F205" i="8"/>
  <c r="S204" i="8"/>
  <c r="R204" i="8"/>
  <c r="Q204" i="8"/>
  <c r="P204" i="8"/>
  <c r="O204" i="8"/>
  <c r="N204" i="8"/>
  <c r="H204" i="8"/>
  <c r="F204" i="8"/>
  <c r="S203" i="8"/>
  <c r="R203" i="8"/>
  <c r="Q203" i="8"/>
  <c r="P203" i="8"/>
  <c r="O203" i="8"/>
  <c r="N203" i="8"/>
  <c r="H203" i="8"/>
  <c r="F203" i="8"/>
  <c r="S202" i="8"/>
  <c r="R202" i="8"/>
  <c r="Q202" i="8"/>
  <c r="P202" i="8"/>
  <c r="O202" i="8"/>
  <c r="N202" i="8"/>
  <c r="H202" i="8"/>
  <c r="F202" i="8"/>
  <c r="S201" i="8"/>
  <c r="R201" i="8"/>
  <c r="Q201" i="8"/>
  <c r="P201" i="8"/>
  <c r="O201" i="8"/>
  <c r="H201" i="8"/>
  <c r="F201" i="8"/>
  <c r="S200" i="8"/>
  <c r="R200" i="8"/>
  <c r="Q200" i="8"/>
  <c r="P200" i="8"/>
  <c r="O200" i="8"/>
  <c r="N200" i="8"/>
  <c r="H200" i="8"/>
  <c r="F200" i="8"/>
  <c r="S199" i="8"/>
  <c r="R199" i="8"/>
  <c r="Q199" i="8"/>
  <c r="P199" i="8"/>
  <c r="O199" i="8"/>
  <c r="H199" i="8"/>
  <c r="F199" i="8"/>
  <c r="S198" i="8"/>
  <c r="R198" i="8"/>
  <c r="Q198" i="8"/>
  <c r="P198" i="8"/>
  <c r="O198" i="8"/>
  <c r="N198" i="8"/>
  <c r="H198" i="8"/>
  <c r="F198" i="8"/>
  <c r="S197" i="8"/>
  <c r="R197" i="8"/>
  <c r="Q197" i="8"/>
  <c r="P197" i="8"/>
  <c r="O197" i="8"/>
  <c r="N197" i="8"/>
  <c r="H197" i="8"/>
  <c r="F197" i="8"/>
  <c r="S196" i="8"/>
  <c r="R196" i="8"/>
  <c r="Q196" i="8"/>
  <c r="P196" i="8"/>
  <c r="O196" i="8"/>
  <c r="N196" i="8"/>
  <c r="H196" i="8"/>
  <c r="F196" i="8"/>
  <c r="S195" i="8"/>
  <c r="R195" i="8"/>
  <c r="Q195" i="8"/>
  <c r="P195" i="8"/>
  <c r="O195" i="8"/>
  <c r="N195" i="8"/>
  <c r="H195" i="8"/>
  <c r="F195" i="8"/>
  <c r="S194" i="8"/>
  <c r="R194" i="8"/>
  <c r="Q194" i="8"/>
  <c r="P194" i="8"/>
  <c r="O194" i="8"/>
  <c r="N194" i="8"/>
  <c r="H194" i="8"/>
  <c r="F194" i="8"/>
  <c r="S193" i="8"/>
  <c r="R193" i="8"/>
  <c r="Q193" i="8"/>
  <c r="P193" i="8"/>
  <c r="O193" i="8"/>
  <c r="N193" i="8"/>
  <c r="H193" i="8"/>
  <c r="F193" i="8"/>
  <c r="S192" i="8"/>
  <c r="R192" i="8"/>
  <c r="Q192" i="8"/>
  <c r="P192" i="8"/>
  <c r="O192" i="8"/>
  <c r="N192" i="8"/>
  <c r="H192" i="8"/>
  <c r="F192" i="8"/>
  <c r="S191" i="8"/>
  <c r="R191" i="8"/>
  <c r="Q191" i="8"/>
  <c r="P191" i="8"/>
  <c r="O191" i="8"/>
  <c r="N191" i="8"/>
  <c r="H191" i="8"/>
  <c r="F191" i="8"/>
  <c r="S190" i="8"/>
  <c r="R190" i="8"/>
  <c r="Q190" i="8"/>
  <c r="P190" i="8"/>
  <c r="O190" i="8"/>
  <c r="N190" i="8"/>
  <c r="H190" i="8"/>
  <c r="F190" i="8"/>
  <c r="S189" i="8"/>
  <c r="R189" i="8"/>
  <c r="Q189" i="8"/>
  <c r="P189" i="8"/>
  <c r="O189" i="8"/>
  <c r="N189" i="8"/>
  <c r="H189" i="8"/>
  <c r="F189" i="8"/>
  <c r="S188" i="8"/>
  <c r="R188" i="8"/>
  <c r="Q188" i="8"/>
  <c r="P188" i="8"/>
  <c r="O188" i="8"/>
  <c r="N188" i="8"/>
  <c r="H188" i="8"/>
  <c r="F188" i="8"/>
  <c r="S187" i="8"/>
  <c r="R187" i="8"/>
  <c r="Q187" i="8"/>
  <c r="P187" i="8"/>
  <c r="O187" i="8"/>
  <c r="N187" i="8"/>
  <c r="H187" i="8"/>
  <c r="F187" i="8"/>
  <c r="S186" i="8"/>
  <c r="R186" i="8"/>
  <c r="Q186" i="8"/>
  <c r="P186" i="8"/>
  <c r="O186" i="8"/>
  <c r="N186" i="8"/>
  <c r="H186" i="8"/>
  <c r="F186" i="8"/>
  <c r="S185" i="8"/>
  <c r="R185" i="8"/>
  <c r="Q185" i="8"/>
  <c r="P185" i="8"/>
  <c r="O185" i="8"/>
  <c r="N185" i="8"/>
  <c r="H185" i="8"/>
  <c r="F185" i="8"/>
  <c r="S184" i="8"/>
  <c r="R184" i="8"/>
  <c r="Q184" i="8"/>
  <c r="P184" i="8"/>
  <c r="O184" i="8"/>
  <c r="N184" i="8"/>
  <c r="H184" i="8"/>
  <c r="F184" i="8"/>
  <c r="S183" i="8"/>
  <c r="R183" i="8"/>
  <c r="Q183" i="8"/>
  <c r="P183" i="8"/>
  <c r="O183" i="8"/>
  <c r="N183" i="8"/>
  <c r="H183" i="8"/>
  <c r="F183" i="8"/>
  <c r="S182" i="8"/>
  <c r="R182" i="8"/>
  <c r="Q182" i="8"/>
  <c r="P182" i="8"/>
  <c r="O182" i="8"/>
  <c r="H182" i="8"/>
  <c r="F182" i="8"/>
  <c r="S181" i="8"/>
  <c r="R181" i="8"/>
  <c r="Q181" i="8"/>
  <c r="P181" i="8"/>
  <c r="O181" i="8"/>
  <c r="H181" i="8"/>
  <c r="F181" i="8"/>
  <c r="S180" i="8"/>
  <c r="R180" i="8"/>
  <c r="Q180" i="8"/>
  <c r="P180" i="8"/>
  <c r="O180" i="8"/>
  <c r="N180" i="8"/>
  <c r="H180" i="8"/>
  <c r="F180" i="8"/>
  <c r="S179" i="8"/>
  <c r="R179" i="8"/>
  <c r="Q179" i="8"/>
  <c r="P179" i="8"/>
  <c r="O179" i="8"/>
  <c r="N179" i="8"/>
  <c r="H179" i="8"/>
  <c r="F179" i="8"/>
  <c r="S178" i="8"/>
  <c r="R178" i="8"/>
  <c r="Q178" i="8"/>
  <c r="P178" i="8"/>
  <c r="O178" i="8"/>
  <c r="H178" i="8"/>
  <c r="F178" i="8"/>
  <c r="S177" i="8"/>
  <c r="R177" i="8"/>
  <c r="Q177" i="8"/>
  <c r="P177" i="8"/>
  <c r="O177" i="8"/>
  <c r="N177" i="8"/>
  <c r="H177" i="8"/>
  <c r="F177" i="8"/>
  <c r="S176" i="8"/>
  <c r="R176" i="8"/>
  <c r="Q176" i="8"/>
  <c r="P176" i="8"/>
  <c r="O176" i="8"/>
  <c r="N176" i="8"/>
  <c r="H176" i="8"/>
  <c r="F176" i="8"/>
  <c r="S175" i="8"/>
  <c r="R175" i="8"/>
  <c r="Q175" i="8"/>
  <c r="P175" i="8"/>
  <c r="O175" i="8"/>
  <c r="N175" i="8"/>
  <c r="H175" i="8"/>
  <c r="F175" i="8"/>
  <c r="S174" i="8"/>
  <c r="R174" i="8"/>
  <c r="Q174" i="8"/>
  <c r="P174" i="8"/>
  <c r="O174" i="8"/>
  <c r="N174" i="8"/>
  <c r="H174" i="8"/>
  <c r="F174" i="8"/>
  <c r="S173" i="8"/>
  <c r="R173" i="8"/>
  <c r="Q173" i="8"/>
  <c r="P173" i="8"/>
  <c r="O173" i="8"/>
  <c r="N173" i="8"/>
  <c r="H173" i="8"/>
  <c r="F173" i="8"/>
  <c r="S172" i="8"/>
  <c r="R172" i="8"/>
  <c r="Q172" i="8"/>
  <c r="P172" i="8"/>
  <c r="O172" i="8"/>
  <c r="H172" i="8"/>
  <c r="F172" i="8"/>
  <c r="S171" i="8"/>
  <c r="R171" i="8"/>
  <c r="Q171" i="8"/>
  <c r="P171" i="8"/>
  <c r="O171" i="8"/>
  <c r="N171" i="8"/>
  <c r="H171" i="8"/>
  <c r="F171" i="8"/>
  <c r="S170" i="8"/>
  <c r="R170" i="8"/>
  <c r="Q170" i="8"/>
  <c r="P170" i="8"/>
  <c r="O170" i="8"/>
  <c r="N170" i="8"/>
  <c r="H170" i="8"/>
  <c r="F170" i="8"/>
  <c r="S169" i="8"/>
  <c r="R169" i="8"/>
  <c r="Q169" i="8"/>
  <c r="P169" i="8"/>
  <c r="O169" i="8"/>
  <c r="N169" i="8"/>
  <c r="H169" i="8"/>
  <c r="F169" i="8"/>
  <c r="S168" i="8"/>
  <c r="R168" i="8"/>
  <c r="Q168" i="8"/>
  <c r="P168" i="8"/>
  <c r="O168" i="8"/>
  <c r="N168" i="8"/>
  <c r="H168" i="8"/>
  <c r="F168" i="8"/>
  <c r="S167" i="8"/>
  <c r="R167" i="8"/>
  <c r="Q167" i="8"/>
  <c r="P167" i="8"/>
  <c r="O167" i="8"/>
  <c r="H167" i="8"/>
  <c r="F167" i="8"/>
  <c r="S166" i="8"/>
  <c r="R166" i="8"/>
  <c r="Q166" i="8"/>
  <c r="P166" i="8"/>
  <c r="O166" i="8"/>
  <c r="N166" i="8"/>
  <c r="H166" i="8"/>
  <c r="F166" i="8"/>
  <c r="S165" i="8"/>
  <c r="R165" i="8"/>
  <c r="Q165" i="8"/>
  <c r="P165" i="8"/>
  <c r="O165" i="8"/>
  <c r="N165" i="8"/>
  <c r="H165" i="8"/>
  <c r="F165" i="8"/>
  <c r="S164" i="8"/>
  <c r="R164" i="8"/>
  <c r="Q164" i="8"/>
  <c r="P164" i="8"/>
  <c r="O164" i="8"/>
  <c r="N164" i="8"/>
  <c r="H164" i="8"/>
  <c r="F164" i="8"/>
  <c r="S163" i="8"/>
  <c r="R163" i="8"/>
  <c r="Q163" i="8"/>
  <c r="P163" i="8"/>
  <c r="O163" i="8"/>
  <c r="N163" i="8"/>
  <c r="H163" i="8"/>
  <c r="F163" i="8"/>
  <c r="S162" i="8"/>
  <c r="R162" i="8"/>
  <c r="Q162" i="8"/>
  <c r="P162" i="8"/>
  <c r="O162" i="8"/>
  <c r="N162" i="8"/>
  <c r="H162" i="8"/>
  <c r="F162" i="8"/>
  <c r="S161" i="8"/>
  <c r="R161" i="8"/>
  <c r="Q161" i="8"/>
  <c r="P161" i="8"/>
  <c r="O161" i="8"/>
  <c r="N161" i="8"/>
  <c r="H161" i="8"/>
  <c r="F161" i="8"/>
  <c r="S160" i="8"/>
  <c r="R160" i="8"/>
  <c r="Q160" i="8"/>
  <c r="P160" i="8"/>
  <c r="O160" i="8"/>
  <c r="N160" i="8"/>
  <c r="H160" i="8"/>
  <c r="F160" i="8"/>
  <c r="S159" i="8"/>
  <c r="R159" i="8"/>
  <c r="Q159" i="8"/>
  <c r="P159" i="8"/>
  <c r="O159" i="8"/>
  <c r="N159" i="8"/>
  <c r="H159" i="8"/>
  <c r="F159" i="8"/>
  <c r="S158" i="8"/>
  <c r="R158" i="8"/>
  <c r="Q158" i="8"/>
  <c r="P158" i="8"/>
  <c r="O158" i="8"/>
  <c r="N158" i="8"/>
  <c r="H158" i="8"/>
  <c r="F158" i="8"/>
  <c r="S157" i="8"/>
  <c r="R157" i="8"/>
  <c r="Q157" i="8"/>
  <c r="P157" i="8"/>
  <c r="O157" i="8"/>
  <c r="N157" i="8"/>
  <c r="H157" i="8"/>
  <c r="F157" i="8"/>
  <c r="S156" i="8"/>
  <c r="R156" i="8"/>
  <c r="Q156" i="8"/>
  <c r="P156" i="8"/>
  <c r="O156" i="8"/>
  <c r="N156" i="8"/>
  <c r="H156" i="8"/>
  <c r="F156" i="8"/>
  <c r="S155" i="8"/>
  <c r="R155" i="8"/>
  <c r="Q155" i="8"/>
  <c r="P155" i="8"/>
  <c r="O155" i="8"/>
  <c r="N155" i="8"/>
  <c r="H155" i="8"/>
  <c r="F155" i="8"/>
  <c r="S154" i="8"/>
  <c r="R154" i="8"/>
  <c r="Q154" i="8"/>
  <c r="P154" i="8"/>
  <c r="O154" i="8"/>
  <c r="N154" i="8"/>
  <c r="H154" i="8"/>
  <c r="F154" i="8"/>
  <c r="S153" i="8"/>
  <c r="R153" i="8"/>
  <c r="Q153" i="8"/>
  <c r="P153" i="8"/>
  <c r="O153" i="8"/>
  <c r="N153" i="8"/>
  <c r="H153" i="8"/>
  <c r="F153" i="8"/>
  <c r="S152" i="8"/>
  <c r="R152" i="8"/>
  <c r="Q152" i="8"/>
  <c r="P152" i="8"/>
  <c r="O152" i="8"/>
  <c r="N152" i="8"/>
  <c r="H152" i="8"/>
  <c r="F152" i="8"/>
  <c r="S151" i="8"/>
  <c r="R151" i="8"/>
  <c r="Q151" i="8"/>
  <c r="P151" i="8"/>
  <c r="O151" i="8"/>
  <c r="H151" i="8"/>
  <c r="F151" i="8"/>
  <c r="S150" i="8"/>
  <c r="R150" i="8"/>
  <c r="Q150" i="8"/>
  <c r="P150" i="8"/>
  <c r="O150" i="8"/>
  <c r="N150" i="8"/>
  <c r="H150" i="8"/>
  <c r="F150" i="8"/>
  <c r="S149" i="8"/>
  <c r="R149" i="8"/>
  <c r="Q149" i="8"/>
  <c r="P149" i="8"/>
  <c r="O149" i="8"/>
  <c r="H149" i="8"/>
  <c r="F149" i="8"/>
  <c r="S148" i="8"/>
  <c r="R148" i="8"/>
  <c r="Q148" i="8"/>
  <c r="P148" i="8"/>
  <c r="O148" i="8"/>
  <c r="N148" i="8"/>
  <c r="H148" i="8"/>
  <c r="F148" i="8"/>
  <c r="S147" i="8"/>
  <c r="R147" i="8"/>
  <c r="Q147" i="8"/>
  <c r="P147" i="8"/>
  <c r="O147" i="8"/>
  <c r="N147" i="8"/>
  <c r="H147" i="8"/>
  <c r="F147" i="8"/>
  <c r="S146" i="8"/>
  <c r="R146" i="8"/>
  <c r="Q146" i="8"/>
  <c r="P146" i="8"/>
  <c r="O146" i="8"/>
  <c r="H146" i="8"/>
  <c r="F146" i="8"/>
  <c r="S145" i="8"/>
  <c r="R145" i="8"/>
  <c r="Q145" i="8"/>
  <c r="P145" i="8"/>
  <c r="O145" i="8"/>
  <c r="N145" i="8"/>
  <c r="H145" i="8"/>
  <c r="F145" i="8"/>
  <c r="S144" i="8"/>
  <c r="R144" i="8"/>
  <c r="Q144" i="8"/>
  <c r="P144" i="8"/>
  <c r="O144" i="8"/>
  <c r="N144" i="8"/>
  <c r="H144" i="8"/>
  <c r="F144" i="8"/>
  <c r="S143" i="8"/>
  <c r="R143" i="8"/>
  <c r="Q143" i="8"/>
  <c r="P143" i="8"/>
  <c r="O143" i="8"/>
  <c r="N143" i="8"/>
  <c r="H143" i="8"/>
  <c r="F143" i="8"/>
  <c r="S142" i="8"/>
  <c r="R142" i="8"/>
  <c r="Q142" i="8"/>
  <c r="P142" i="8"/>
  <c r="O142" i="8"/>
  <c r="H142" i="8"/>
  <c r="F142" i="8"/>
  <c r="S141" i="8"/>
  <c r="R141" i="8"/>
  <c r="Q141" i="8"/>
  <c r="P141" i="8"/>
  <c r="O141" i="8"/>
  <c r="N141" i="8"/>
  <c r="H141" i="8"/>
  <c r="F141" i="8"/>
  <c r="S140" i="8"/>
  <c r="R140" i="8"/>
  <c r="Q140" i="8"/>
  <c r="P140" i="8"/>
  <c r="O140" i="8"/>
  <c r="N140" i="8"/>
  <c r="H140" i="8"/>
  <c r="F140" i="8"/>
  <c r="S139" i="8"/>
  <c r="R139" i="8"/>
  <c r="Q139" i="8"/>
  <c r="P139" i="8"/>
  <c r="O139" i="8"/>
  <c r="N139" i="8"/>
  <c r="H139" i="8"/>
  <c r="F139" i="8"/>
  <c r="S138" i="8"/>
  <c r="R138" i="8"/>
  <c r="Q138" i="8"/>
  <c r="P138" i="8"/>
  <c r="O138" i="8"/>
  <c r="N138" i="8"/>
  <c r="H138" i="8"/>
  <c r="F138" i="8"/>
  <c r="S137" i="8"/>
  <c r="R137" i="8"/>
  <c r="Q137" i="8"/>
  <c r="P137" i="8"/>
  <c r="O137" i="8"/>
  <c r="N137" i="8"/>
  <c r="H137" i="8"/>
  <c r="F137" i="8"/>
  <c r="S136" i="8"/>
  <c r="R136" i="8"/>
  <c r="Q136" i="8"/>
  <c r="P136" i="8"/>
  <c r="O136" i="8"/>
  <c r="N136" i="8"/>
  <c r="H136" i="8"/>
  <c r="F136" i="8"/>
  <c r="S135" i="8"/>
  <c r="R135" i="8"/>
  <c r="Q135" i="8"/>
  <c r="P135" i="8"/>
  <c r="O135" i="8"/>
  <c r="N135" i="8"/>
  <c r="H135" i="8"/>
  <c r="F135" i="8"/>
  <c r="S134" i="8"/>
  <c r="R134" i="8"/>
  <c r="Q134" i="8"/>
  <c r="P134" i="8"/>
  <c r="O134" i="8"/>
  <c r="N134" i="8"/>
  <c r="H134" i="8"/>
  <c r="F134" i="8"/>
  <c r="S133" i="8"/>
  <c r="R133" i="8"/>
  <c r="Q133" i="8"/>
  <c r="P133" i="8"/>
  <c r="O133" i="8"/>
  <c r="N133" i="8"/>
  <c r="H133" i="8"/>
  <c r="F133" i="8"/>
  <c r="S132" i="8"/>
  <c r="R132" i="8"/>
  <c r="Q132" i="8"/>
  <c r="P132" i="8"/>
  <c r="O132" i="8"/>
  <c r="N132" i="8"/>
  <c r="H132" i="8"/>
  <c r="F132" i="8"/>
  <c r="S131" i="8"/>
  <c r="R131" i="8"/>
  <c r="Q131" i="8"/>
  <c r="P131" i="8"/>
  <c r="O131" i="8"/>
  <c r="N131" i="8"/>
  <c r="H131" i="8"/>
  <c r="F131" i="8"/>
  <c r="S130" i="8"/>
  <c r="R130" i="8"/>
  <c r="Q130" i="8"/>
  <c r="P130" i="8"/>
  <c r="O130" i="8"/>
  <c r="H130" i="8"/>
  <c r="F130" i="8"/>
  <c r="S129" i="8"/>
  <c r="R129" i="8"/>
  <c r="Q129" i="8"/>
  <c r="P129" i="8"/>
  <c r="O129" i="8"/>
  <c r="N129" i="8"/>
  <c r="H129" i="8"/>
  <c r="F129" i="8"/>
  <c r="S128" i="8"/>
  <c r="R128" i="8"/>
  <c r="Q128" i="8"/>
  <c r="P128" i="8"/>
  <c r="O128" i="8"/>
  <c r="H128" i="8"/>
  <c r="F128" i="8"/>
  <c r="S127" i="8"/>
  <c r="R127" i="8"/>
  <c r="Q127" i="8"/>
  <c r="P127" i="8"/>
  <c r="O127" i="8"/>
  <c r="H127" i="8"/>
  <c r="F127" i="8"/>
  <c r="S126" i="8"/>
  <c r="R126" i="8"/>
  <c r="Q126" i="8"/>
  <c r="P126" i="8"/>
  <c r="O126" i="8"/>
  <c r="N126" i="8"/>
  <c r="H126" i="8"/>
  <c r="F126" i="8"/>
  <c r="S125" i="8"/>
  <c r="R125" i="8"/>
  <c r="Q125" i="8"/>
  <c r="P125" i="8"/>
  <c r="O125" i="8"/>
  <c r="N125" i="8"/>
  <c r="H125" i="8"/>
  <c r="F125" i="8"/>
  <c r="S124" i="8"/>
  <c r="R124" i="8"/>
  <c r="Q124" i="8"/>
  <c r="P124" i="8"/>
  <c r="O124" i="8"/>
  <c r="H124" i="8"/>
  <c r="F124" i="8"/>
  <c r="S123" i="8"/>
  <c r="R123" i="8"/>
  <c r="Q123" i="8"/>
  <c r="P123" i="8"/>
  <c r="O123" i="8"/>
  <c r="N123" i="8"/>
  <c r="H123" i="8"/>
  <c r="F123" i="8"/>
  <c r="S122" i="8"/>
  <c r="R122" i="8"/>
  <c r="Q122" i="8"/>
  <c r="P122" i="8"/>
  <c r="O122" i="8"/>
  <c r="N122" i="8"/>
  <c r="H122" i="8"/>
  <c r="F122" i="8"/>
  <c r="S121" i="8"/>
  <c r="R121" i="8"/>
  <c r="Q121" i="8"/>
  <c r="P121" i="8"/>
  <c r="O121" i="8"/>
  <c r="N121" i="8"/>
  <c r="H121" i="8"/>
  <c r="F121" i="8"/>
  <c r="S120" i="8"/>
  <c r="R120" i="8"/>
  <c r="Q120" i="8"/>
  <c r="P120" i="8"/>
  <c r="O120" i="8"/>
  <c r="N120" i="8"/>
  <c r="H120" i="8"/>
  <c r="F120" i="8"/>
  <c r="S119" i="8"/>
  <c r="R119" i="8"/>
  <c r="Q119" i="8"/>
  <c r="P119" i="8"/>
  <c r="O119" i="8"/>
  <c r="H119" i="8"/>
  <c r="F119" i="8"/>
  <c r="S118" i="8"/>
  <c r="R118" i="8"/>
  <c r="Q118" i="8"/>
  <c r="P118" i="8"/>
  <c r="O118" i="8"/>
  <c r="N118" i="8"/>
  <c r="H118" i="8"/>
  <c r="F118" i="8"/>
  <c r="S117" i="8"/>
  <c r="R117" i="8"/>
  <c r="Q117" i="8"/>
  <c r="P117" i="8"/>
  <c r="O117" i="8"/>
  <c r="N117" i="8"/>
  <c r="H117" i="8"/>
  <c r="F117" i="8"/>
  <c r="S116" i="8"/>
  <c r="R116" i="8"/>
  <c r="Q116" i="8"/>
  <c r="P116" i="8"/>
  <c r="O116" i="8"/>
  <c r="N116" i="8"/>
  <c r="H116" i="8"/>
  <c r="F116" i="8"/>
  <c r="S115" i="8"/>
  <c r="R115" i="8"/>
  <c r="Q115" i="8"/>
  <c r="P115" i="8"/>
  <c r="O115" i="8"/>
  <c r="H115" i="8"/>
  <c r="F115" i="8"/>
  <c r="S114" i="8"/>
  <c r="R114" i="8"/>
  <c r="Q114" i="8"/>
  <c r="P114" i="8"/>
  <c r="O114" i="8"/>
  <c r="N114" i="8"/>
  <c r="H114" i="8"/>
  <c r="F114" i="8"/>
  <c r="S113" i="8"/>
  <c r="R113" i="8"/>
  <c r="Q113" i="8"/>
  <c r="P113" i="8"/>
  <c r="O113" i="8"/>
  <c r="N113" i="8"/>
  <c r="H113" i="8"/>
  <c r="F113" i="8"/>
  <c r="S112" i="8"/>
  <c r="R112" i="8"/>
  <c r="Q112" i="8"/>
  <c r="P112" i="8"/>
  <c r="O112" i="8"/>
  <c r="N112" i="8"/>
  <c r="H112" i="8"/>
  <c r="F112" i="8"/>
  <c r="S111" i="8"/>
  <c r="R111" i="8"/>
  <c r="Q111" i="8"/>
  <c r="P111" i="8"/>
  <c r="O111" i="8"/>
  <c r="N111" i="8"/>
  <c r="H111" i="8"/>
  <c r="F111" i="8"/>
  <c r="S110" i="8"/>
  <c r="R110" i="8"/>
  <c r="Q110" i="8"/>
  <c r="P110" i="8"/>
  <c r="O110" i="8"/>
  <c r="N110" i="8"/>
  <c r="H110" i="8"/>
  <c r="F110" i="8"/>
  <c r="S109" i="8"/>
  <c r="R109" i="8"/>
  <c r="Q109" i="8"/>
  <c r="P109" i="8"/>
  <c r="O109" i="8"/>
  <c r="N109" i="8"/>
  <c r="H109" i="8"/>
  <c r="F109" i="8"/>
  <c r="S108" i="8"/>
  <c r="R108" i="8"/>
  <c r="Q108" i="8"/>
  <c r="P108" i="8"/>
  <c r="O108" i="8"/>
  <c r="N108" i="8"/>
  <c r="H108" i="8"/>
  <c r="F108" i="8"/>
  <c r="S107" i="8"/>
  <c r="R107" i="8"/>
  <c r="Q107" i="8"/>
  <c r="P107" i="8"/>
  <c r="O107" i="8"/>
  <c r="N107" i="8"/>
  <c r="H107" i="8"/>
  <c r="F107" i="8"/>
  <c r="S106" i="8"/>
  <c r="R106" i="8"/>
  <c r="Q106" i="8"/>
  <c r="P106" i="8"/>
  <c r="O106" i="8"/>
  <c r="N106" i="8"/>
  <c r="H106" i="8"/>
  <c r="F106" i="8"/>
  <c r="S105" i="8"/>
  <c r="R105" i="8"/>
  <c r="Q105" i="8"/>
  <c r="P105" i="8"/>
  <c r="O105" i="8"/>
  <c r="N105" i="8"/>
  <c r="H105" i="8"/>
  <c r="F105" i="8"/>
  <c r="S104" i="8"/>
  <c r="R104" i="8"/>
  <c r="Q104" i="8"/>
  <c r="P104" i="8"/>
  <c r="O104" i="8"/>
  <c r="N104" i="8"/>
  <c r="H104" i="8"/>
  <c r="F104" i="8"/>
  <c r="S103" i="8"/>
  <c r="R103" i="8"/>
  <c r="Q103" i="8"/>
  <c r="P103" i="8"/>
  <c r="O103" i="8"/>
  <c r="N103" i="8"/>
  <c r="H103" i="8"/>
  <c r="F103" i="8"/>
  <c r="S102" i="8"/>
  <c r="R102" i="8"/>
  <c r="Q102" i="8"/>
  <c r="P102" i="8"/>
  <c r="O102" i="8"/>
  <c r="N102" i="8"/>
  <c r="H102" i="8"/>
  <c r="F102" i="8"/>
  <c r="S101" i="8"/>
  <c r="R101" i="8"/>
  <c r="Q101" i="8"/>
  <c r="P101" i="8"/>
  <c r="O101" i="8"/>
  <c r="N101" i="8"/>
  <c r="H101" i="8"/>
  <c r="F101" i="8"/>
  <c r="S100" i="8"/>
  <c r="R100" i="8"/>
  <c r="Q100" i="8"/>
  <c r="P100" i="8"/>
  <c r="O100" i="8"/>
  <c r="N100" i="8"/>
  <c r="H100" i="8"/>
  <c r="F100" i="8"/>
  <c r="S99" i="8"/>
  <c r="R99" i="8"/>
  <c r="Q99" i="8"/>
  <c r="P99" i="8"/>
  <c r="O99" i="8"/>
  <c r="H99" i="8"/>
  <c r="F99" i="8"/>
  <c r="S98" i="8"/>
  <c r="R98" i="8"/>
  <c r="Q98" i="8"/>
  <c r="P98" i="8"/>
  <c r="O98" i="8"/>
  <c r="N98" i="8"/>
  <c r="H98" i="8"/>
  <c r="F98" i="8"/>
  <c r="S97" i="8"/>
  <c r="R97" i="8"/>
  <c r="Q97" i="8"/>
  <c r="P97" i="8"/>
  <c r="O97" i="8"/>
  <c r="N97" i="8"/>
  <c r="H97" i="8"/>
  <c r="F97" i="8"/>
  <c r="S96" i="8"/>
  <c r="R96" i="8"/>
  <c r="Q96" i="8"/>
  <c r="P96" i="8"/>
  <c r="O96" i="8"/>
  <c r="N96" i="8"/>
  <c r="H96" i="8"/>
  <c r="F96" i="8"/>
  <c r="S95" i="8"/>
  <c r="R95" i="8"/>
  <c r="Q95" i="8"/>
  <c r="P95" i="8"/>
  <c r="O95" i="8"/>
  <c r="N95" i="8"/>
  <c r="H95" i="8"/>
  <c r="F95" i="8"/>
  <c r="S94" i="8"/>
  <c r="R94" i="8"/>
  <c r="Q94" i="8"/>
  <c r="P94" i="8"/>
  <c r="O94" i="8"/>
  <c r="N94" i="8"/>
  <c r="H94" i="8"/>
  <c r="F94" i="8"/>
  <c r="S93" i="8"/>
  <c r="R93" i="8"/>
  <c r="Q93" i="8"/>
  <c r="P93" i="8"/>
  <c r="O93" i="8"/>
  <c r="N93" i="8"/>
  <c r="H93" i="8"/>
  <c r="F93" i="8"/>
  <c r="S92" i="8"/>
  <c r="R92" i="8"/>
  <c r="Q92" i="8"/>
  <c r="P92" i="8"/>
  <c r="O92" i="8"/>
  <c r="N92" i="8"/>
  <c r="H92" i="8"/>
  <c r="F92" i="8"/>
  <c r="S91" i="8"/>
  <c r="R91" i="8"/>
  <c r="Q91" i="8"/>
  <c r="P91" i="8"/>
  <c r="O91" i="8"/>
  <c r="N91" i="8"/>
  <c r="H91" i="8"/>
  <c r="F91" i="8"/>
  <c r="S90" i="8"/>
  <c r="R90" i="8"/>
  <c r="Q90" i="8"/>
  <c r="P90" i="8"/>
  <c r="O90" i="8"/>
  <c r="N90" i="8"/>
  <c r="H90" i="8"/>
  <c r="F90" i="8"/>
  <c r="S89" i="8"/>
  <c r="R89" i="8"/>
  <c r="Q89" i="8"/>
  <c r="P89" i="8"/>
  <c r="O89" i="8"/>
  <c r="N89" i="8"/>
  <c r="H89" i="8"/>
  <c r="F89" i="8"/>
  <c r="S88" i="8"/>
  <c r="R88" i="8"/>
  <c r="Q88" i="8"/>
  <c r="P88" i="8"/>
  <c r="O88" i="8"/>
  <c r="N88" i="8"/>
  <c r="H88" i="8"/>
  <c r="F88" i="8"/>
  <c r="S87" i="8"/>
  <c r="R87" i="8"/>
  <c r="Q87" i="8"/>
  <c r="P87" i="8"/>
  <c r="O87" i="8"/>
  <c r="H87" i="8"/>
  <c r="F87" i="8"/>
  <c r="S86" i="8"/>
  <c r="R86" i="8"/>
  <c r="Q86" i="8"/>
  <c r="P86" i="8"/>
  <c r="O86" i="8"/>
  <c r="N86" i="8"/>
  <c r="H86" i="8"/>
  <c r="F86" i="8"/>
  <c r="S85" i="8"/>
  <c r="R85" i="8"/>
  <c r="Q85" i="8"/>
  <c r="P85" i="8"/>
  <c r="O85" i="8"/>
  <c r="N85" i="8"/>
  <c r="H85" i="8"/>
  <c r="F85" i="8"/>
  <c r="S84" i="8"/>
  <c r="R84" i="8"/>
  <c r="Q84" i="8"/>
  <c r="P84" i="8"/>
  <c r="O84" i="8"/>
  <c r="H84" i="8"/>
  <c r="F84" i="8"/>
  <c r="S83" i="8"/>
  <c r="R83" i="8"/>
  <c r="Q83" i="8"/>
  <c r="P83" i="8"/>
  <c r="O83" i="8"/>
  <c r="N83" i="8"/>
  <c r="H83" i="8"/>
  <c r="F83" i="8"/>
  <c r="S82" i="8"/>
  <c r="R82" i="8"/>
  <c r="Q82" i="8"/>
  <c r="P82" i="8"/>
  <c r="O82" i="8"/>
  <c r="N82" i="8"/>
  <c r="H82" i="8"/>
  <c r="F82" i="8"/>
  <c r="S81" i="8"/>
  <c r="R81" i="8"/>
  <c r="Q81" i="8"/>
  <c r="P81" i="8"/>
  <c r="O81" i="8"/>
  <c r="N81" i="8"/>
  <c r="H81" i="8"/>
  <c r="F81" i="8"/>
  <c r="S80" i="8"/>
  <c r="R80" i="8"/>
  <c r="Q80" i="8"/>
  <c r="P80" i="8"/>
  <c r="O80" i="8"/>
  <c r="N80" i="8"/>
  <c r="H80" i="8"/>
  <c r="F80" i="8"/>
  <c r="S79" i="8"/>
  <c r="R79" i="8"/>
  <c r="Q79" i="8"/>
  <c r="P79" i="8"/>
  <c r="O79" i="8"/>
  <c r="N79" i="8"/>
  <c r="H79" i="8"/>
  <c r="F79" i="8"/>
  <c r="S78" i="8"/>
  <c r="R78" i="8"/>
  <c r="Q78" i="8"/>
  <c r="P78" i="8"/>
  <c r="O78" i="8"/>
  <c r="N78" i="8"/>
  <c r="H78" i="8"/>
  <c r="F78" i="8"/>
  <c r="S77" i="8"/>
  <c r="R77" i="8"/>
  <c r="Q77" i="8"/>
  <c r="P77" i="8"/>
  <c r="O77" i="8"/>
  <c r="H77" i="8"/>
  <c r="F77" i="8"/>
  <c r="S76" i="8"/>
  <c r="R76" i="8"/>
  <c r="Q76" i="8"/>
  <c r="P76" i="8"/>
  <c r="O76" i="8"/>
  <c r="N76" i="8"/>
  <c r="H76" i="8"/>
  <c r="F76" i="8"/>
  <c r="S75" i="8"/>
  <c r="R75" i="8"/>
  <c r="Q75" i="8"/>
  <c r="P75" i="8"/>
  <c r="O75" i="8"/>
  <c r="N75" i="8"/>
  <c r="H75" i="8"/>
  <c r="F75" i="8"/>
  <c r="S74" i="8"/>
  <c r="R74" i="8"/>
  <c r="Q74" i="8"/>
  <c r="P74" i="8"/>
  <c r="O74" i="8"/>
  <c r="H74" i="8"/>
  <c r="F74" i="8"/>
  <c r="S73" i="8"/>
  <c r="R73" i="8"/>
  <c r="Q73" i="8"/>
  <c r="P73" i="8"/>
  <c r="O73" i="8"/>
  <c r="N73" i="8"/>
  <c r="H73" i="8"/>
  <c r="F73" i="8"/>
  <c r="S72" i="8"/>
  <c r="R72" i="8"/>
  <c r="Q72" i="8"/>
  <c r="P72" i="8"/>
  <c r="O72" i="8"/>
  <c r="N72" i="8"/>
  <c r="H72" i="8"/>
  <c r="F72" i="8"/>
  <c r="S71" i="8"/>
  <c r="R71" i="8"/>
  <c r="Q71" i="8"/>
  <c r="P71" i="8"/>
  <c r="O71" i="8"/>
  <c r="N71" i="8"/>
  <c r="H71" i="8"/>
  <c r="F71" i="8"/>
  <c r="S70" i="8"/>
  <c r="R70" i="8"/>
  <c r="Q70" i="8"/>
  <c r="P70" i="8"/>
  <c r="O70" i="8"/>
  <c r="N70" i="8"/>
  <c r="H70" i="8"/>
  <c r="F70" i="8"/>
  <c r="S69" i="8"/>
  <c r="R69" i="8"/>
  <c r="Q69" i="8"/>
  <c r="P69" i="8"/>
  <c r="O69" i="8"/>
  <c r="H69" i="8"/>
  <c r="F69" i="8"/>
  <c r="S68" i="8"/>
  <c r="R68" i="8"/>
  <c r="Q68" i="8"/>
  <c r="P68" i="8"/>
  <c r="O68" i="8"/>
  <c r="H68" i="8"/>
  <c r="F68" i="8"/>
  <c r="S67" i="8"/>
  <c r="R67" i="8"/>
  <c r="Q67" i="8"/>
  <c r="P67" i="8"/>
  <c r="O67" i="8"/>
  <c r="N67" i="8"/>
  <c r="H67" i="8"/>
  <c r="F67" i="8"/>
  <c r="S66" i="8"/>
  <c r="R66" i="8"/>
  <c r="Q66" i="8"/>
  <c r="P66" i="8"/>
  <c r="O66" i="8"/>
  <c r="N66" i="8"/>
  <c r="H66" i="8"/>
  <c r="F66" i="8"/>
  <c r="S65" i="8"/>
  <c r="R65" i="8"/>
  <c r="Q65" i="8"/>
  <c r="P65" i="8"/>
  <c r="O65" i="8"/>
  <c r="N65" i="8"/>
  <c r="H65" i="8"/>
  <c r="F65" i="8"/>
  <c r="S64" i="8"/>
  <c r="R64" i="8"/>
  <c r="Q64" i="8"/>
  <c r="P64" i="8"/>
  <c r="O64" i="8"/>
  <c r="H64" i="8"/>
  <c r="F64" i="8"/>
  <c r="S63" i="8"/>
  <c r="R63" i="8"/>
  <c r="Q63" i="8"/>
  <c r="P63" i="8"/>
  <c r="O63" i="8"/>
  <c r="N63" i="8"/>
  <c r="H63" i="8"/>
  <c r="F63" i="8"/>
  <c r="S62" i="8"/>
  <c r="R62" i="8"/>
  <c r="Q62" i="8"/>
  <c r="P62" i="8"/>
  <c r="O62" i="8"/>
  <c r="N62" i="8"/>
  <c r="H62" i="8"/>
  <c r="F62" i="8"/>
  <c r="S61" i="8"/>
  <c r="R61" i="8"/>
  <c r="Q61" i="8"/>
  <c r="P61" i="8"/>
  <c r="O61" i="8"/>
  <c r="N61" i="8"/>
  <c r="H61" i="8"/>
  <c r="F61" i="8"/>
  <c r="S60" i="8"/>
  <c r="R60" i="8"/>
  <c r="Q60" i="8"/>
  <c r="P60" i="8"/>
  <c r="O60" i="8"/>
  <c r="N60" i="8"/>
  <c r="H60" i="8"/>
  <c r="F60" i="8"/>
  <c r="S59" i="8"/>
  <c r="R59" i="8"/>
  <c r="Q59" i="8"/>
  <c r="P59" i="8"/>
  <c r="O59" i="8"/>
  <c r="H59" i="8"/>
  <c r="F59" i="8"/>
  <c r="S58" i="8"/>
  <c r="R58" i="8"/>
  <c r="Q58" i="8"/>
  <c r="P58" i="8"/>
  <c r="O58" i="8"/>
  <c r="N58" i="8"/>
  <c r="H58" i="8"/>
  <c r="F58" i="8"/>
  <c r="S57" i="8"/>
  <c r="R57" i="8"/>
  <c r="Q57" i="8"/>
  <c r="P57" i="8"/>
  <c r="O57" i="8"/>
  <c r="H57" i="8"/>
  <c r="F57" i="8"/>
  <c r="S56" i="8"/>
  <c r="R56" i="8"/>
  <c r="Q56" i="8"/>
  <c r="P56" i="8"/>
  <c r="O56" i="8"/>
  <c r="N56" i="8"/>
  <c r="H56" i="8"/>
  <c r="F56" i="8"/>
  <c r="S55" i="8"/>
  <c r="R55" i="8"/>
  <c r="Q55" i="8"/>
  <c r="P55" i="8"/>
  <c r="O55" i="8"/>
  <c r="N55" i="8"/>
  <c r="H55" i="8"/>
  <c r="F55" i="8"/>
  <c r="S54" i="8"/>
  <c r="R54" i="8"/>
  <c r="Q54" i="8"/>
  <c r="P54" i="8"/>
  <c r="O54" i="8"/>
  <c r="N54" i="8"/>
  <c r="H54" i="8"/>
  <c r="F54" i="8"/>
  <c r="S53" i="8"/>
  <c r="R53" i="8"/>
  <c r="Q53" i="8"/>
  <c r="P53" i="8"/>
  <c r="O53" i="8"/>
  <c r="N53" i="8"/>
  <c r="H53" i="8"/>
  <c r="F53" i="8"/>
  <c r="S52" i="8"/>
  <c r="R52" i="8"/>
  <c r="Q52" i="8"/>
  <c r="P52" i="8"/>
  <c r="O52" i="8"/>
  <c r="N52" i="8"/>
  <c r="H52" i="8"/>
  <c r="F52" i="8"/>
  <c r="S51" i="8"/>
  <c r="R51" i="8"/>
  <c r="Q51" i="8"/>
  <c r="P51" i="8"/>
  <c r="O51" i="8"/>
  <c r="N51" i="8"/>
  <c r="H51" i="8"/>
  <c r="F51" i="8"/>
  <c r="S50" i="8"/>
  <c r="R50" i="8"/>
  <c r="Q50" i="8"/>
  <c r="P50" i="8"/>
  <c r="O50" i="8"/>
  <c r="N50" i="8"/>
  <c r="H50" i="8"/>
  <c r="F50" i="8"/>
  <c r="S49" i="8"/>
  <c r="R49" i="8"/>
  <c r="Q49" i="8"/>
  <c r="P49" i="8"/>
  <c r="O49" i="8"/>
  <c r="N49" i="8"/>
  <c r="H49" i="8"/>
  <c r="F49" i="8"/>
  <c r="S48" i="8"/>
  <c r="R48" i="8"/>
  <c r="Q48" i="8"/>
  <c r="P48" i="8"/>
  <c r="O48" i="8"/>
  <c r="N48" i="8"/>
  <c r="H48" i="8"/>
  <c r="F48" i="8"/>
  <c r="S47" i="8"/>
  <c r="R47" i="8"/>
  <c r="Q47" i="8"/>
  <c r="P47" i="8"/>
  <c r="O47" i="8"/>
  <c r="N47" i="8"/>
  <c r="H47" i="8"/>
  <c r="F47" i="8"/>
  <c r="S46" i="8"/>
  <c r="R46" i="8"/>
  <c r="Q46" i="8"/>
  <c r="P46" i="8"/>
  <c r="O46" i="8"/>
  <c r="N46" i="8"/>
  <c r="H46" i="8"/>
  <c r="F46" i="8"/>
  <c r="S45" i="8"/>
  <c r="R45" i="8"/>
  <c r="Q45" i="8"/>
  <c r="P45" i="8"/>
  <c r="O45" i="8"/>
  <c r="N45" i="8"/>
  <c r="H45" i="8"/>
  <c r="F45" i="8"/>
  <c r="S44" i="8"/>
  <c r="R44" i="8"/>
  <c r="Q44" i="8"/>
  <c r="P44" i="8"/>
  <c r="O44" i="8"/>
  <c r="N44" i="8"/>
  <c r="H44" i="8"/>
  <c r="F44" i="8"/>
  <c r="S43" i="8"/>
  <c r="R43" i="8"/>
  <c r="Q43" i="8"/>
  <c r="P43" i="8"/>
  <c r="O43" i="8"/>
  <c r="N43" i="8"/>
  <c r="H43" i="8"/>
  <c r="F43" i="8"/>
  <c r="S42" i="8"/>
  <c r="R42" i="8"/>
  <c r="Q42" i="8"/>
  <c r="P42" i="8"/>
  <c r="O42" i="8"/>
  <c r="N42" i="8"/>
  <c r="H42" i="8"/>
  <c r="F42" i="8"/>
  <c r="S41" i="8"/>
  <c r="R41" i="8"/>
  <c r="Q41" i="8"/>
  <c r="P41" i="8"/>
  <c r="O41" i="8"/>
  <c r="N41" i="8"/>
  <c r="H41" i="8"/>
  <c r="F41" i="8"/>
  <c r="S40" i="8"/>
  <c r="R40" i="8"/>
  <c r="Q40" i="8"/>
  <c r="P40" i="8"/>
  <c r="O40" i="8"/>
  <c r="N40" i="8"/>
  <c r="H40" i="8"/>
  <c r="F40" i="8"/>
  <c r="S39" i="8"/>
  <c r="R39" i="8"/>
  <c r="Q39" i="8"/>
  <c r="P39" i="8"/>
  <c r="O39" i="8"/>
  <c r="N39" i="8"/>
  <c r="H39" i="8"/>
  <c r="F39" i="8"/>
  <c r="S38" i="8"/>
  <c r="R38" i="8"/>
  <c r="Q38" i="8"/>
  <c r="P38" i="8"/>
  <c r="O38" i="8"/>
  <c r="N38" i="8"/>
  <c r="H38" i="8"/>
  <c r="F38" i="8"/>
  <c r="S37" i="8"/>
  <c r="R37" i="8"/>
  <c r="Q37" i="8"/>
  <c r="P37" i="8"/>
  <c r="O37" i="8"/>
  <c r="N37" i="8"/>
  <c r="H37" i="8"/>
  <c r="F37" i="8"/>
  <c r="S36" i="8"/>
  <c r="R36" i="8"/>
  <c r="Q36" i="8"/>
  <c r="P36" i="8"/>
  <c r="O36" i="8"/>
  <c r="N36" i="8"/>
  <c r="H36" i="8"/>
  <c r="F36" i="8"/>
  <c r="S35" i="8"/>
  <c r="R35" i="8"/>
  <c r="Q35" i="8"/>
  <c r="P35" i="8"/>
  <c r="O35" i="8"/>
  <c r="N35" i="8"/>
  <c r="H35" i="8"/>
  <c r="F35" i="8"/>
  <c r="S34" i="8"/>
  <c r="R34" i="8"/>
  <c r="Q34" i="8"/>
  <c r="P34" i="8"/>
  <c r="O34" i="8"/>
  <c r="N34" i="8"/>
  <c r="H34" i="8"/>
  <c r="F34" i="8"/>
  <c r="S33" i="8"/>
  <c r="R33" i="8"/>
  <c r="Q33" i="8"/>
  <c r="P33" i="8"/>
  <c r="O33" i="8"/>
  <c r="N33" i="8"/>
  <c r="H33" i="8"/>
  <c r="F33" i="8"/>
  <c r="S32" i="8"/>
  <c r="R32" i="8"/>
  <c r="Q32" i="8"/>
  <c r="P32" i="8"/>
  <c r="O32" i="8"/>
  <c r="N32" i="8"/>
  <c r="H32" i="8"/>
  <c r="F32" i="8"/>
  <c r="S31" i="8"/>
  <c r="R31" i="8"/>
  <c r="Q31" i="8"/>
  <c r="P31" i="8"/>
  <c r="O31" i="8"/>
  <c r="N31" i="8"/>
  <c r="H31" i="8"/>
  <c r="F31" i="8"/>
  <c r="S30" i="8"/>
  <c r="R30" i="8"/>
  <c r="Q30" i="8"/>
  <c r="P30" i="8"/>
  <c r="O30" i="8"/>
  <c r="N30" i="8"/>
  <c r="H30" i="8"/>
  <c r="F30" i="8"/>
  <c r="S29" i="8"/>
  <c r="R29" i="8"/>
  <c r="Q29" i="8"/>
  <c r="P29" i="8"/>
  <c r="O29" i="8"/>
  <c r="N29" i="8"/>
  <c r="H29" i="8"/>
  <c r="F29" i="8"/>
  <c r="S28" i="8"/>
  <c r="R28" i="8"/>
  <c r="Q28" i="8"/>
  <c r="P28" i="8"/>
  <c r="O28" i="8"/>
  <c r="H28" i="8"/>
  <c r="F28" i="8"/>
  <c r="S27" i="8"/>
  <c r="R27" i="8"/>
  <c r="Q27" i="8"/>
  <c r="P27" i="8"/>
  <c r="O27" i="8"/>
  <c r="N27" i="8"/>
  <c r="H27" i="8"/>
  <c r="F27" i="8"/>
  <c r="S26" i="8"/>
  <c r="R26" i="8"/>
  <c r="Q26" i="8"/>
  <c r="P26" i="8"/>
  <c r="O26" i="8"/>
  <c r="N26" i="8"/>
  <c r="H26" i="8"/>
  <c r="F26" i="8"/>
  <c r="S25" i="8"/>
  <c r="R25" i="8"/>
  <c r="Q25" i="8"/>
  <c r="P25" i="8"/>
  <c r="O25" i="8"/>
  <c r="N25" i="8"/>
  <c r="H25" i="8"/>
  <c r="F25" i="8"/>
  <c r="S24" i="8"/>
  <c r="R24" i="8"/>
  <c r="Q24" i="8"/>
  <c r="P24" i="8"/>
  <c r="O24" i="8"/>
  <c r="N24" i="8"/>
  <c r="H24" i="8"/>
  <c r="F24" i="8"/>
  <c r="S23" i="8"/>
  <c r="R23" i="8"/>
  <c r="Q23" i="8"/>
  <c r="P23" i="8"/>
  <c r="O23" i="8"/>
  <c r="N23" i="8"/>
  <c r="H23" i="8"/>
  <c r="F23" i="8"/>
  <c r="S22" i="8"/>
  <c r="R22" i="8"/>
  <c r="Q22" i="8"/>
  <c r="P22" i="8"/>
  <c r="O22" i="8"/>
  <c r="N22" i="8"/>
  <c r="H22" i="8"/>
  <c r="F22" i="8"/>
  <c r="S21" i="8"/>
  <c r="R21" i="8"/>
  <c r="Q21" i="8"/>
  <c r="P21" i="8"/>
  <c r="O21" i="8"/>
  <c r="N21" i="8"/>
  <c r="H21" i="8"/>
  <c r="F21" i="8"/>
  <c r="S20" i="8"/>
  <c r="R20" i="8"/>
  <c r="Q20" i="8"/>
  <c r="P20" i="8"/>
  <c r="O20" i="8"/>
  <c r="H20" i="8"/>
  <c r="F20" i="8"/>
  <c r="S19" i="8"/>
  <c r="R19" i="8"/>
  <c r="Q19" i="8"/>
  <c r="P19" i="8"/>
  <c r="O19" i="8"/>
  <c r="N19" i="8"/>
  <c r="H19" i="8"/>
  <c r="F19" i="8"/>
  <c r="S18" i="8"/>
  <c r="R18" i="8"/>
  <c r="Q18" i="8"/>
  <c r="P18" i="8"/>
  <c r="O18" i="8"/>
  <c r="H18" i="8"/>
  <c r="F18" i="8"/>
  <c r="S17" i="8"/>
  <c r="R17" i="8"/>
  <c r="Q17" i="8"/>
  <c r="P17" i="8"/>
  <c r="O17" i="8"/>
  <c r="N17" i="8"/>
  <c r="H17" i="8"/>
  <c r="F17" i="8"/>
  <c r="S16" i="8"/>
  <c r="R16" i="8"/>
  <c r="Q16" i="8"/>
  <c r="P16" i="8"/>
  <c r="O16" i="8"/>
  <c r="N16" i="8"/>
  <c r="H16" i="8"/>
  <c r="F16" i="8"/>
  <c r="S15" i="8"/>
  <c r="R15" i="8"/>
  <c r="Q15" i="8"/>
  <c r="P15" i="8"/>
  <c r="O15" i="8"/>
  <c r="N15" i="8"/>
  <c r="H15" i="8"/>
  <c r="F15" i="8"/>
  <c r="S14" i="8"/>
  <c r="R14" i="8"/>
  <c r="Q14" i="8"/>
  <c r="P14" i="8"/>
  <c r="O14" i="8"/>
  <c r="H14" i="8"/>
  <c r="F14" i="8"/>
  <c r="S13" i="8"/>
  <c r="R13" i="8"/>
  <c r="Q13" i="8"/>
  <c r="P13" i="8"/>
  <c r="O13" i="8"/>
  <c r="N13" i="8"/>
  <c r="H13" i="8"/>
  <c r="F13" i="8"/>
  <c r="S12" i="8"/>
  <c r="R12" i="8"/>
  <c r="Q12" i="8"/>
  <c r="P12" i="8"/>
  <c r="O12" i="8"/>
  <c r="H12" i="8"/>
  <c r="F12" i="8"/>
  <c r="S11" i="8"/>
  <c r="R11" i="8"/>
  <c r="Q11" i="8"/>
  <c r="P11" i="8"/>
  <c r="O11" i="8"/>
  <c r="N11" i="8"/>
  <c r="H11" i="8"/>
  <c r="F11" i="8"/>
  <c r="S10" i="8"/>
  <c r="R10" i="8"/>
  <c r="Q10" i="8"/>
  <c r="P10" i="8"/>
  <c r="O10" i="8"/>
  <c r="N10" i="8"/>
  <c r="H10" i="8"/>
  <c r="F10" i="8"/>
  <c r="S9" i="8"/>
  <c r="R9" i="8"/>
  <c r="Q9" i="8"/>
  <c r="P9" i="8"/>
  <c r="O9" i="8"/>
  <c r="N9" i="8"/>
  <c r="H9" i="8"/>
  <c r="F9" i="8"/>
  <c r="S8" i="8"/>
  <c r="R8" i="8"/>
  <c r="Q8" i="8"/>
  <c r="P8" i="8"/>
  <c r="O8" i="8"/>
  <c r="N8" i="8"/>
  <c r="H8" i="8"/>
  <c r="F8" i="8"/>
  <c r="S7" i="8"/>
  <c r="R7" i="8"/>
  <c r="Q7" i="8"/>
  <c r="P7" i="8"/>
  <c r="O7" i="8"/>
  <c r="N7" i="8"/>
  <c r="H7" i="8"/>
  <c r="F7" i="8"/>
  <c r="S6" i="8"/>
  <c r="R6" i="8"/>
  <c r="Q6" i="8"/>
  <c r="P6" i="8"/>
  <c r="O6" i="8"/>
  <c r="H6" i="8"/>
  <c r="F6" i="8"/>
  <c r="S5" i="8"/>
  <c r="R5" i="8"/>
  <c r="Q5" i="8"/>
  <c r="P5" i="8"/>
  <c r="O5" i="8"/>
  <c r="N5" i="8"/>
  <c r="H5" i="8"/>
  <c r="L4" i="8" s="1"/>
  <c r="L5" i="8" s="1"/>
  <c r="L6" i="8" s="1"/>
  <c r="F5" i="8"/>
  <c r="S4" i="8"/>
  <c r="R4" i="8"/>
  <c r="Q4" i="8"/>
  <c r="P4" i="8"/>
  <c r="O4" i="8"/>
  <c r="N4" i="8"/>
  <c r="H4" i="8"/>
  <c r="F4" i="8"/>
  <c r="S3" i="8"/>
  <c r="R3" i="8"/>
  <c r="Q3" i="8"/>
  <c r="P3" i="8"/>
  <c r="O3" i="8"/>
  <c r="N3" i="8"/>
  <c r="H3" i="8"/>
  <c r="F3" i="8"/>
  <c r="S2" i="8"/>
  <c r="R2" i="8"/>
  <c r="Q2" i="8"/>
  <c r="P2" i="8"/>
  <c r="O2" i="8"/>
  <c r="N2" i="8"/>
  <c r="H2" i="8"/>
  <c r="F2" i="8"/>
  <c r="K2" i="8" s="1"/>
  <c r="K3" i="8" s="1"/>
  <c r="V957" i="9" l="1"/>
  <c r="V960" i="9"/>
  <c r="V964" i="9"/>
  <c r="V967" i="9"/>
  <c r="V970" i="9"/>
  <c r="V973" i="9"/>
  <c r="V976" i="9"/>
  <c r="V979" i="9"/>
  <c r="V982" i="9"/>
  <c r="V985" i="9"/>
  <c r="V988" i="9"/>
  <c r="V991" i="9"/>
  <c r="V994" i="9"/>
  <c r="V997" i="9"/>
  <c r="V1000" i="9"/>
  <c r="V1003" i="9"/>
  <c r="V1006" i="9"/>
  <c r="V1009" i="9"/>
  <c r="V1012" i="9"/>
  <c r="V1015" i="9"/>
  <c r="V1077" i="9"/>
  <c r="V1080" i="9"/>
  <c r="V1081" i="9"/>
  <c r="V1088" i="9"/>
  <c r="V1598" i="9"/>
  <c r="V1599" i="9"/>
  <c r="V1601" i="9"/>
  <c r="V1604" i="9"/>
  <c r="V1605" i="9"/>
  <c r="V1606" i="9"/>
  <c r="V1607" i="9"/>
  <c r="V1608" i="9"/>
  <c r="V1609" i="9"/>
  <c r="V1610" i="9"/>
  <c r="V1611" i="9"/>
  <c r="V1612" i="9"/>
  <c r="V1613" i="9"/>
  <c r="V1614" i="9"/>
  <c r="V1615" i="9"/>
  <c r="V1616" i="9"/>
  <c r="V1617" i="9"/>
  <c r="V1618" i="9"/>
  <c r="V1619" i="9"/>
  <c r="V1620" i="9"/>
  <c r="V1621" i="9"/>
  <c r="V1622" i="9"/>
  <c r="V1623" i="9"/>
  <c r="V1624" i="9"/>
  <c r="V1625" i="9"/>
  <c r="V1626" i="9"/>
  <c r="V1627" i="9"/>
  <c r="V1628" i="9"/>
  <c r="V1629" i="9"/>
  <c r="V1630" i="9"/>
  <c r="V1631" i="9"/>
  <c r="V1632" i="9"/>
  <c r="V1633" i="9"/>
  <c r="V1634" i="9"/>
  <c r="V1635" i="9"/>
  <c r="V1636" i="9"/>
  <c r="V1637" i="9"/>
  <c r="V1638" i="9"/>
  <c r="V1639" i="9"/>
  <c r="V1640" i="9"/>
  <c r="V1641" i="9"/>
  <c r="V1642" i="9"/>
  <c r="V1643" i="9"/>
  <c r="V1644" i="9"/>
  <c r="V1645" i="9"/>
  <c r="V1646" i="9"/>
  <c r="V1647" i="9"/>
  <c r="V1648" i="9"/>
  <c r="V1649" i="9"/>
  <c r="V1650" i="9"/>
  <c r="V1651" i="9"/>
  <c r="V1652" i="9"/>
  <c r="V1653" i="9"/>
  <c r="V1654" i="9"/>
  <c r="V1655" i="9"/>
  <c r="V1656" i="9"/>
  <c r="V1657" i="9"/>
  <c r="V1658" i="9"/>
  <c r="V1659" i="9"/>
  <c r="V1660" i="9"/>
  <c r="V1661" i="9"/>
  <c r="V1662" i="9"/>
  <c r="V1663" i="9"/>
  <c r="V1664" i="9"/>
  <c r="V1665" i="9"/>
  <c r="V1666" i="9"/>
  <c r="V1667" i="9"/>
  <c r="V1220" i="9"/>
  <c r="V1228" i="9"/>
  <c r="V1236" i="9"/>
  <c r="V1244" i="9"/>
  <c r="V1252" i="9"/>
  <c r="V1260" i="9"/>
  <c r="V1268" i="9"/>
  <c r="V1276" i="9"/>
  <c r="V1284" i="9"/>
  <c r="V1292" i="9"/>
  <c r="V1300" i="9"/>
  <c r="V1308" i="9"/>
  <c r="V1316" i="9"/>
  <c r="V1324" i="9"/>
  <c r="V1332" i="9"/>
  <c r="V1340" i="9"/>
  <c r="V1348" i="9"/>
  <c r="V1356" i="9"/>
  <c r="V1364" i="9"/>
  <c r="V1372" i="9"/>
  <c r="V1380" i="9"/>
  <c r="V1388" i="9"/>
  <c r="V1396" i="9"/>
  <c r="V1404" i="9"/>
  <c r="V1412" i="9"/>
  <c r="V1420" i="9"/>
  <c r="V1428" i="9"/>
  <c r="V1436" i="9"/>
  <c r="V1444" i="9"/>
  <c r="V1452" i="9"/>
  <c r="V1460" i="9"/>
  <c r="V1468" i="9"/>
  <c r="V1476" i="9"/>
  <c r="V1484" i="9"/>
  <c r="V1492" i="9"/>
  <c r="V1500" i="9"/>
  <c r="V1508" i="9"/>
  <c r="V1516" i="9"/>
  <c r="V1524" i="9"/>
  <c r="V958" i="9"/>
  <c r="V961" i="9"/>
  <c r="V963" i="9"/>
  <c r="V966" i="9"/>
  <c r="V969" i="9"/>
  <c r="V972" i="9"/>
  <c r="V975" i="9"/>
  <c r="V978" i="9"/>
  <c r="V981" i="9"/>
  <c r="V984" i="9"/>
  <c r="V987" i="9"/>
  <c r="V990" i="9"/>
  <c r="V993" i="9"/>
  <c r="V996" i="9"/>
  <c r="V999" i="9"/>
  <c r="V1002" i="9"/>
  <c r="V1005" i="9"/>
  <c r="V1008" i="9"/>
  <c r="V1011" i="9"/>
  <c r="V1014" i="9"/>
  <c r="V1017" i="9"/>
  <c r="V1023" i="9"/>
  <c r="V1025" i="9"/>
  <c r="V1027" i="9"/>
  <c r="V1029" i="9"/>
  <c r="V1031" i="9"/>
  <c r="V1034" i="9"/>
  <c r="V1036" i="9"/>
  <c r="V1038" i="9"/>
  <c r="V1040" i="9"/>
  <c r="V1042" i="9"/>
  <c r="V1044" i="9"/>
  <c r="V1046" i="9"/>
  <c r="V1048" i="9"/>
  <c r="V1050" i="9"/>
  <c r="V1052" i="9"/>
  <c r="V1054" i="9"/>
  <c r="V1055" i="9"/>
  <c r="V1058" i="9"/>
  <c r="V1060" i="9"/>
  <c r="V1062" i="9"/>
  <c r="V1064" i="9"/>
  <c r="V1066" i="9"/>
  <c r="V1069" i="9"/>
  <c r="V1071" i="9"/>
  <c r="V1073" i="9"/>
  <c r="V1075" i="9"/>
  <c r="V1076" i="9"/>
  <c r="V1078" i="9"/>
  <c r="V1083" i="9"/>
  <c r="V1084" i="9"/>
  <c r="V1085" i="9"/>
  <c r="V1086" i="9"/>
  <c r="V1087" i="9"/>
  <c r="V1090" i="9"/>
  <c r="V1091" i="9"/>
  <c r="V1092" i="9"/>
  <c r="V1210" i="9"/>
  <c r="V1206" i="9"/>
  <c r="V1205" i="9"/>
  <c r="V1204" i="9"/>
  <c r="V1203" i="9"/>
  <c r="V1202" i="9"/>
  <c r="V1201" i="9"/>
  <c r="V1200" i="9"/>
  <c r="V1199" i="9"/>
  <c r="V1198" i="9"/>
  <c r="V1197" i="9"/>
  <c r="V1196" i="9"/>
  <c r="V1195" i="9"/>
  <c r="V1194" i="9"/>
  <c r="V1193" i="9"/>
  <c r="V1192" i="9"/>
  <c r="V1191" i="9"/>
  <c r="V1190" i="9"/>
  <c r="V1189" i="9"/>
  <c r="V1188" i="9"/>
  <c r="V1187" i="9"/>
  <c r="V1186" i="9"/>
  <c r="V1185" i="9"/>
  <c r="V1184" i="9"/>
  <c r="V1183" i="9"/>
  <c r="V1182" i="9"/>
  <c r="V1181" i="9"/>
  <c r="V1180" i="9"/>
  <c r="V1179" i="9"/>
  <c r="V1178" i="9"/>
  <c r="V1177" i="9"/>
  <c r="V1176" i="9"/>
  <c r="V1175" i="9"/>
  <c r="V1174" i="9"/>
  <c r="V1173" i="9"/>
  <c r="V1172" i="9"/>
  <c r="V1171" i="9"/>
  <c r="V1170" i="9"/>
  <c r="V1169" i="9"/>
  <c r="V1168" i="9"/>
  <c r="V1167" i="9"/>
  <c r="V1166" i="9"/>
  <c r="V1165" i="9"/>
  <c r="V1164" i="9"/>
  <c r="V1163" i="9"/>
  <c r="V1162" i="9"/>
  <c r="V1161" i="9"/>
  <c r="V1160" i="9"/>
  <c r="V1159" i="9"/>
  <c r="V1158" i="9"/>
  <c r="V1157" i="9"/>
  <c r="V1156" i="9"/>
  <c r="V1155" i="9"/>
  <c r="V1154" i="9"/>
  <c r="V1153" i="9"/>
  <c r="V1152" i="9"/>
  <c r="V1151" i="9"/>
  <c r="V1150" i="9"/>
  <c r="V1149" i="9"/>
  <c r="V1148" i="9"/>
  <c r="V1147" i="9"/>
  <c r="V1146" i="9"/>
  <c r="V1145" i="9"/>
  <c r="V1144" i="9"/>
  <c r="V1143" i="9"/>
  <c r="V1142" i="9"/>
  <c r="V1141" i="9"/>
  <c r="V1140" i="9"/>
  <c r="V1139" i="9"/>
  <c r="V1138" i="9"/>
  <c r="V1137" i="9"/>
  <c r="V1136" i="9"/>
  <c r="V1135" i="9"/>
  <c r="V1134" i="9"/>
  <c r="V1133" i="9"/>
  <c r="V1132" i="9"/>
  <c r="V1131" i="9"/>
  <c r="V1130" i="9"/>
  <c r="V1129" i="9"/>
  <c r="V1128" i="9"/>
  <c r="V1127" i="9"/>
  <c r="V1126" i="9"/>
  <c r="V1125" i="9"/>
  <c r="V1124" i="9"/>
  <c r="V1123" i="9"/>
  <c r="V1122" i="9"/>
  <c r="V1121" i="9"/>
  <c r="V1120" i="9"/>
  <c r="V1119" i="9"/>
  <c r="V1118" i="9"/>
  <c r="V1117" i="9"/>
  <c r="V1116" i="9"/>
  <c r="V1115" i="9"/>
  <c r="V1114" i="9"/>
  <c r="V1113" i="9"/>
  <c r="V1112" i="9"/>
  <c r="V1111" i="9"/>
  <c r="V1110" i="9"/>
  <c r="V1109" i="9"/>
  <c r="V1108" i="9"/>
  <c r="V1107" i="9"/>
  <c r="V1106" i="9"/>
  <c r="V1105" i="9"/>
  <c r="V1104" i="9"/>
  <c r="V1103" i="9"/>
  <c r="V1102" i="9"/>
  <c r="V1101" i="9"/>
  <c r="V1100" i="9"/>
  <c r="V1099" i="9"/>
  <c r="V1098" i="9"/>
  <c r="V1097" i="9"/>
  <c r="V1096" i="9"/>
  <c r="V1095" i="9"/>
  <c r="V1094" i="9"/>
  <c r="V1093" i="9"/>
  <c r="V2297" i="9"/>
  <c r="V2296" i="9"/>
  <c r="V2295" i="9"/>
  <c r="V2294" i="9"/>
  <c r="V2293" i="9"/>
  <c r="V2292" i="9"/>
  <c r="V2291" i="9"/>
  <c r="V2290" i="9"/>
  <c r="V2289" i="9"/>
  <c r="V2288" i="9"/>
  <c r="V2287" i="9"/>
  <c r="V2286" i="9"/>
  <c r="V2285" i="9"/>
  <c r="V2284" i="9"/>
  <c r="V2283" i="9"/>
  <c r="V2282" i="9"/>
  <c r="V2281" i="9"/>
  <c r="V2280" i="9"/>
  <c r="V2279" i="9"/>
  <c r="V2278" i="9"/>
  <c r="V2277" i="9"/>
  <c r="V2276" i="9"/>
  <c r="V2275" i="9"/>
  <c r="V2274" i="9"/>
  <c r="V2273" i="9"/>
  <c r="V2272" i="9"/>
  <c r="V2271" i="9"/>
  <c r="V2270" i="9"/>
  <c r="V2269" i="9"/>
  <c r="V2268" i="9"/>
  <c r="V2267" i="9"/>
  <c r="V2266" i="9"/>
  <c r="V2265" i="9"/>
  <c r="V2264" i="9"/>
  <c r="V2263" i="9"/>
  <c r="V2262" i="9"/>
  <c r="V2261" i="9"/>
  <c r="V2260" i="9"/>
  <c r="V2259" i="9"/>
  <c r="V2258" i="9"/>
  <c r="V2257" i="9"/>
  <c r="V2256" i="9"/>
  <c r="V2255" i="9"/>
  <c r="V2254" i="9"/>
  <c r="V2253" i="9"/>
  <c r="V2252" i="9"/>
  <c r="V2251" i="9"/>
  <c r="V2250" i="9"/>
  <c r="V2249" i="9"/>
  <c r="V2248" i="9"/>
  <c r="V2247" i="9"/>
  <c r="V2246" i="9"/>
  <c r="V2245" i="9"/>
  <c r="V2244" i="9"/>
  <c r="V2243" i="9"/>
  <c r="V2242" i="9"/>
  <c r="V2241" i="9"/>
  <c r="V2240" i="9"/>
  <c r="V2239" i="9"/>
  <c r="V2238" i="9"/>
  <c r="V2237" i="9"/>
  <c r="V2236" i="9"/>
  <c r="V2235" i="9"/>
  <c r="V2234" i="9"/>
  <c r="V2233" i="9"/>
  <c r="V2232" i="9"/>
  <c r="V2231" i="9"/>
  <c r="V2230" i="9"/>
  <c r="V2229" i="9"/>
  <c r="V2228" i="9"/>
  <c r="V2227" i="9"/>
  <c r="V2226" i="9"/>
  <c r="V2225" i="9"/>
  <c r="V2224" i="9"/>
  <c r="V2223" i="9"/>
  <c r="V2222" i="9"/>
  <c r="V2221" i="9"/>
  <c r="V2220" i="9"/>
  <c r="V2219" i="9"/>
  <c r="V2218" i="9"/>
  <c r="V2217" i="9"/>
  <c r="V2216" i="9"/>
  <c r="V2215" i="9"/>
  <c r="V2214" i="9"/>
  <c r="V2213" i="9"/>
  <c r="V2212" i="9"/>
  <c r="V2211" i="9"/>
  <c r="V2210" i="9"/>
  <c r="V2209" i="9"/>
  <c r="V2208" i="9"/>
  <c r="V2207" i="9"/>
  <c r="V2206" i="9"/>
  <c r="V2205" i="9"/>
  <c r="V2204" i="9"/>
  <c r="V2203" i="9"/>
  <c r="V2202" i="9"/>
  <c r="V2201" i="9"/>
  <c r="V2200" i="9"/>
  <c r="V2199" i="9"/>
  <c r="V2198" i="9"/>
  <c r="V2197" i="9"/>
  <c r="V2196" i="9"/>
  <c r="V2195" i="9"/>
  <c r="V2194" i="9"/>
  <c r="V2193" i="9"/>
  <c r="V2192" i="9"/>
  <c r="V2191" i="9"/>
  <c r="V2190" i="9"/>
  <c r="V2189" i="9"/>
  <c r="V2188" i="9"/>
  <c r="V2187" i="9"/>
  <c r="V2186" i="9"/>
  <c r="V2185" i="9"/>
  <c r="V2184" i="9"/>
  <c r="V2183" i="9"/>
  <c r="V2182" i="9"/>
  <c r="V2181" i="9"/>
  <c r="V2180" i="9"/>
  <c r="V2179" i="9"/>
  <c r="V2178" i="9"/>
  <c r="V2177" i="9"/>
  <c r="V2176" i="9"/>
  <c r="V2175" i="9"/>
  <c r="V2174" i="9"/>
  <c r="V2173" i="9"/>
  <c r="V2172" i="9"/>
  <c r="V2171" i="9"/>
  <c r="V2170" i="9"/>
  <c r="V2169" i="9"/>
  <c r="V2168" i="9"/>
  <c r="V2167" i="9"/>
  <c r="V2166" i="9"/>
  <c r="V2165" i="9"/>
  <c r="V2164" i="9"/>
  <c r="V2163" i="9"/>
  <c r="V2162" i="9"/>
  <c r="V2161" i="9"/>
  <c r="V2160" i="9"/>
  <c r="V2159" i="9"/>
  <c r="V2158" i="9"/>
  <c r="V2157" i="9"/>
  <c r="V2156" i="9"/>
  <c r="V2155" i="9"/>
  <c r="V2154" i="9"/>
  <c r="V2153" i="9"/>
  <c r="V2152" i="9"/>
  <c r="V2151" i="9"/>
  <c r="V2150" i="9"/>
  <c r="V2149" i="9"/>
  <c r="V2148" i="9"/>
  <c r="V2147" i="9"/>
  <c r="V2146" i="9"/>
  <c r="V2145" i="9"/>
  <c r="V2144" i="9"/>
  <c r="V2143" i="9"/>
  <c r="V2142" i="9"/>
  <c r="V2141" i="9"/>
  <c r="V2140" i="9"/>
  <c r="V2136" i="9"/>
  <c r="V2135" i="9"/>
  <c r="V2132" i="9"/>
  <c r="V2130" i="9"/>
  <c r="V2125" i="9"/>
  <c r="V2122" i="9"/>
  <c r="V2121" i="9"/>
  <c r="V2116" i="9"/>
  <c r="V2111" i="9"/>
  <c r="V2108" i="9"/>
  <c r="V2105" i="9"/>
  <c r="V2102" i="9"/>
  <c r="V2095" i="9"/>
  <c r="V2092" i="9"/>
  <c r="V2089" i="9"/>
  <c r="V2084" i="9"/>
  <c r="V2083" i="9"/>
  <c r="V2080" i="9"/>
  <c r="V2077" i="9"/>
  <c r="V2072" i="9"/>
  <c r="V2069" i="9"/>
  <c r="V2066" i="9"/>
  <c r="V2061" i="9"/>
  <c r="V2056" i="9"/>
  <c r="V2053" i="9"/>
  <c r="V2050" i="9"/>
  <c r="V2045" i="9"/>
  <c r="V2042" i="9"/>
  <c r="V2037" i="9"/>
  <c r="V2032" i="9"/>
  <c r="V2029" i="9"/>
  <c r="V2026" i="9"/>
  <c r="V2023" i="9"/>
  <c r="V2020" i="9"/>
  <c r="V2017" i="9"/>
  <c r="V2014" i="9"/>
  <c r="V2011" i="9"/>
  <c r="V2006" i="9"/>
  <c r="V2001" i="9"/>
  <c r="V1998" i="9"/>
  <c r="V1995" i="9"/>
  <c r="V1990" i="9"/>
  <c r="V1987" i="9"/>
  <c r="V1984" i="9"/>
  <c r="V1981" i="9"/>
  <c r="V1978" i="9"/>
  <c r="V1975" i="9"/>
  <c r="V1972" i="9"/>
  <c r="V1969" i="9"/>
  <c r="V1966" i="9"/>
  <c r="V1961" i="9"/>
  <c r="V1958" i="9"/>
  <c r="V1955" i="9"/>
  <c r="V1952" i="9"/>
  <c r="V1949" i="9"/>
  <c r="V1945" i="9"/>
  <c r="V1941" i="9"/>
  <c r="V1938" i="9"/>
  <c r="V1935" i="9"/>
  <c r="V1932" i="9"/>
  <c r="V1927" i="9"/>
  <c r="V1924" i="9"/>
  <c r="V1921" i="9"/>
  <c r="V1918" i="9"/>
  <c r="V1913" i="9"/>
  <c r="V1910" i="9"/>
  <c r="V1907" i="9"/>
  <c r="V1904" i="9"/>
  <c r="V1899" i="9"/>
  <c r="V1896" i="9"/>
  <c r="V1893" i="9"/>
  <c r="V1890" i="9"/>
  <c r="V1885" i="9"/>
  <c r="V1882" i="9"/>
  <c r="V1879" i="9"/>
  <c r="V1876" i="9"/>
  <c r="V1873" i="9"/>
  <c r="V1868" i="9"/>
  <c r="V1865" i="9"/>
  <c r="V1862" i="9"/>
  <c r="V1859" i="9"/>
  <c r="V1856" i="9"/>
  <c r="V1851" i="9"/>
  <c r="V1848" i="9"/>
  <c r="V1845" i="9"/>
  <c r="V1842" i="9"/>
  <c r="V1839" i="9"/>
  <c r="V1834" i="9"/>
  <c r="V1831" i="9"/>
  <c r="V1828" i="9"/>
  <c r="V1825" i="9"/>
  <c r="V1820" i="9"/>
  <c r="V1817" i="9"/>
  <c r="V1814" i="9"/>
  <c r="V1811" i="9"/>
  <c r="V1806" i="9"/>
  <c r="V1803" i="9"/>
  <c r="V1800" i="9"/>
  <c r="V1797" i="9"/>
  <c r="V1792" i="9"/>
  <c r="V1789" i="9"/>
  <c r="V1786" i="9"/>
  <c r="V1783" i="9"/>
  <c r="V1778" i="9"/>
  <c r="V1775" i="9"/>
  <c r="V1772" i="9"/>
  <c r="V1769" i="9"/>
  <c r="V1766" i="9"/>
  <c r="V1761" i="9"/>
  <c r="V1758" i="9"/>
  <c r="V1755" i="9"/>
  <c r="V1752" i="9"/>
  <c r="V1747" i="9"/>
  <c r="V1744" i="9"/>
  <c r="V1741" i="9"/>
  <c r="V1738" i="9"/>
  <c r="V1733" i="9"/>
  <c r="V1730" i="9"/>
  <c r="V1727" i="9"/>
  <c r="V1724" i="9"/>
  <c r="V1719" i="9"/>
  <c r="V1716" i="9"/>
  <c r="V1713" i="9"/>
  <c r="V1710" i="9"/>
  <c r="V1707" i="9"/>
  <c r="V1702" i="9"/>
  <c r="V1699" i="9"/>
  <c r="V1696" i="9"/>
  <c r="V1693" i="9"/>
  <c r="V1688" i="9"/>
  <c r="V1686" i="9"/>
  <c r="V1682" i="9"/>
  <c r="V1679" i="9"/>
  <c r="V1676" i="9"/>
  <c r="V1671" i="9"/>
  <c r="V1668" i="9"/>
  <c r="V1567" i="9"/>
  <c r="V2139" i="9"/>
  <c r="V2131" i="9"/>
  <c r="V2128" i="9"/>
  <c r="V2126" i="9"/>
  <c r="V2123" i="9"/>
  <c r="V2119" i="9"/>
  <c r="V2118" i="9"/>
  <c r="V2114" i="9"/>
  <c r="V2113" i="9"/>
  <c r="V2110" i="9"/>
  <c r="V2107" i="9"/>
  <c r="V2104" i="9"/>
  <c r="V2100" i="9"/>
  <c r="V2098" i="9"/>
  <c r="V2097" i="9"/>
  <c r="V2093" i="9"/>
  <c r="V2090" i="9"/>
  <c r="V2087" i="9"/>
  <c r="V2086" i="9"/>
  <c r="V2081" i="9"/>
  <c r="V2078" i="9"/>
  <c r="V2075" i="9"/>
  <c r="V2074" i="9"/>
  <c r="V2070" i="9"/>
  <c r="V2068" i="9"/>
  <c r="V2064" i="9"/>
  <c r="V2062" i="9"/>
  <c r="V2060" i="9"/>
  <c r="V2057" i="9"/>
  <c r="V2055" i="9"/>
  <c r="V2051" i="9"/>
  <c r="V2049" i="9"/>
  <c r="V2046" i="9"/>
  <c r="V2043" i="9"/>
  <c r="V2040" i="9"/>
  <c r="V2039" i="9"/>
  <c r="V2035" i="9"/>
  <c r="V2033" i="9"/>
  <c r="V2030" i="9"/>
  <c r="V2027" i="9"/>
  <c r="V2024" i="9"/>
  <c r="V2021" i="9"/>
  <c r="V2018" i="9"/>
  <c r="V2015" i="9"/>
  <c r="V2012" i="9"/>
  <c r="V2010" i="9"/>
  <c r="V2007" i="9"/>
  <c r="V2005" i="9"/>
  <c r="V2003" i="9"/>
  <c r="V2000" i="9"/>
  <c r="V1997" i="9"/>
  <c r="V1993" i="9"/>
  <c r="V1991" i="9"/>
  <c r="V1988" i="9"/>
  <c r="V1985" i="9"/>
  <c r="V1983" i="9"/>
  <c r="V1979" i="9"/>
  <c r="V1976" i="9"/>
  <c r="V1973" i="9"/>
  <c r="V1971" i="9"/>
  <c r="V1967" i="9"/>
  <c r="V1964" i="9"/>
  <c r="V1962" i="9"/>
  <c r="V1959" i="9"/>
  <c r="V1956" i="9"/>
  <c r="V1953" i="9"/>
  <c r="V1950" i="9"/>
  <c r="V1947" i="9"/>
  <c r="V1944" i="9"/>
  <c r="V1942" i="9"/>
  <c r="V1939" i="9"/>
  <c r="V1937" i="9"/>
  <c r="V1933" i="9"/>
  <c r="V1930" i="9"/>
  <c r="V1928" i="9"/>
  <c r="V1925" i="9"/>
  <c r="V1922" i="9"/>
  <c r="V1919" i="9"/>
  <c r="V1916" i="9"/>
  <c r="V1914" i="9"/>
  <c r="V1911" i="9"/>
  <c r="V1908" i="9"/>
  <c r="V1906" i="9"/>
  <c r="V1902" i="9"/>
  <c r="V1900" i="9"/>
  <c r="V1897" i="9"/>
  <c r="V1895" i="9"/>
  <c r="V1891" i="9"/>
  <c r="V1888" i="9"/>
  <c r="V1887" i="9"/>
  <c r="V1883" i="9"/>
  <c r="V1881" i="9"/>
  <c r="V1878" i="9"/>
  <c r="V1875" i="9"/>
  <c r="V1871" i="9"/>
  <c r="V1869" i="9"/>
  <c r="V1866" i="9"/>
  <c r="V1863" i="9"/>
  <c r="V1860" i="9"/>
  <c r="V1857" i="9"/>
  <c r="V1855" i="9"/>
  <c r="V1852" i="9"/>
  <c r="V1849" i="9"/>
  <c r="V1846" i="9"/>
  <c r="V1843" i="9"/>
  <c r="V1840" i="9"/>
  <c r="V1837" i="9"/>
  <c r="V1835" i="9"/>
  <c r="V1833" i="9"/>
  <c r="V1829" i="9"/>
  <c r="V1826" i="9"/>
  <c r="V1823" i="9"/>
  <c r="V1821" i="9"/>
  <c r="V1818" i="9"/>
  <c r="V1816" i="9"/>
  <c r="V1812" i="9"/>
  <c r="V1809" i="9"/>
  <c r="V1808" i="9"/>
  <c r="V1805" i="9"/>
  <c r="V1801" i="9"/>
  <c r="V1799" i="9"/>
  <c r="V1795" i="9"/>
  <c r="V1793" i="9"/>
  <c r="V1791" i="9"/>
  <c r="V1787" i="9"/>
  <c r="V1784" i="9"/>
  <c r="V1781" i="9"/>
  <c r="V1779" i="9"/>
  <c r="V1776" i="9"/>
  <c r="V1773" i="9"/>
  <c r="V1770" i="9"/>
  <c r="V1768" i="9"/>
  <c r="V1765" i="9"/>
  <c r="V1763" i="9"/>
  <c r="V1760" i="9"/>
  <c r="V1756" i="9"/>
  <c r="V1753" i="9"/>
  <c r="V1751" i="9"/>
  <c r="V1748" i="9"/>
  <c r="V1745" i="9"/>
  <c r="V1742" i="9"/>
  <c r="V1740" i="9"/>
  <c r="V1736" i="9"/>
  <c r="V1734" i="9"/>
  <c r="V1732" i="9"/>
  <c r="V1728" i="9"/>
  <c r="V1725" i="9"/>
  <c r="V1722" i="9"/>
  <c r="V1720" i="9"/>
  <c r="V1717" i="9"/>
  <c r="V1715" i="9"/>
  <c r="V1711" i="9"/>
  <c r="V1709" i="9"/>
  <c r="V1705" i="9"/>
  <c r="V1703" i="9"/>
  <c r="V1701" i="9"/>
  <c r="V1697" i="9"/>
  <c r="V1694" i="9"/>
  <c r="V1692" i="9"/>
  <c r="V1689" i="9"/>
  <c r="V1685" i="9"/>
  <c r="V1683" i="9"/>
  <c r="V1680" i="9"/>
  <c r="V1677" i="9"/>
  <c r="V1674" i="9"/>
  <c r="V1672" i="9"/>
  <c r="V1670" i="9"/>
  <c r="V1568" i="9"/>
  <c r="V2138" i="9"/>
  <c r="V2137" i="9"/>
  <c r="V2134" i="9"/>
  <c r="V2133" i="9"/>
  <c r="V2129" i="9"/>
  <c r="V2127" i="9"/>
  <c r="V2124" i="9"/>
  <c r="V2120" i="9"/>
  <c r="V2117" i="9"/>
  <c r="V2115" i="9"/>
  <c r="V2112" i="9"/>
  <c r="V2109" i="9"/>
  <c r="V2106" i="9"/>
  <c r="V2103" i="9"/>
  <c r="V2101" i="9"/>
  <c r="V2099" i="9"/>
  <c r="V2096" i="9"/>
  <c r="V2094" i="9"/>
  <c r="V2091" i="9"/>
  <c r="V2088" i="9"/>
  <c r="V2085" i="9"/>
  <c r="V2082" i="9"/>
  <c r="V2079" i="9"/>
  <c r="V2076" i="9"/>
  <c r="V2073" i="9"/>
  <c r="V2071" i="9"/>
  <c r="V2067" i="9"/>
  <c r="V2065" i="9"/>
  <c r="V2063" i="9"/>
  <c r="V2059" i="9"/>
  <c r="V2058" i="9"/>
  <c r="V2054" i="9"/>
  <c r="V2052" i="9"/>
  <c r="V2048" i="9"/>
  <c r="V2047" i="9"/>
  <c r="V2044" i="9"/>
  <c r="V2041" i="9"/>
  <c r="V2038" i="9"/>
  <c r="V2036" i="9"/>
  <c r="V2034" i="9"/>
  <c r="V2031" i="9"/>
  <c r="V2028" i="9"/>
  <c r="V2025" i="9"/>
  <c r="V2022" i="9"/>
  <c r="V2019" i="9"/>
  <c r="V2016" i="9"/>
  <c r="V2013" i="9"/>
  <c r="V2009" i="9"/>
  <c r="V2008" i="9"/>
  <c r="V2004" i="9"/>
  <c r="V2002" i="9"/>
  <c r="V1999" i="9"/>
  <c r="V1996" i="9"/>
  <c r="V1994" i="9"/>
  <c r="V1992" i="9"/>
  <c r="V1989" i="9"/>
  <c r="V1986" i="9"/>
  <c r="V1982" i="9"/>
  <c r="V1980" i="9"/>
  <c r="V1977" i="9"/>
  <c r="V1974" i="9"/>
  <c r="V1970" i="9"/>
  <c r="V1968" i="9"/>
  <c r="V1965" i="9"/>
  <c r="V1963" i="9"/>
  <c r="V1960" i="9"/>
  <c r="V1957" i="9"/>
  <c r="V1954" i="9"/>
  <c r="V1951" i="9"/>
  <c r="V1948" i="9"/>
  <c r="V1946" i="9"/>
  <c r="V1943" i="9"/>
  <c r="V1940" i="9"/>
  <c r="V1936" i="9"/>
  <c r="V1934" i="9"/>
  <c r="V1931" i="9"/>
  <c r="V1929" i="9"/>
  <c r="V1926" i="9"/>
  <c r="V1923" i="9"/>
  <c r="V1920" i="9"/>
  <c r="V1917" i="9"/>
  <c r="V1915" i="9"/>
  <c r="V1912" i="9"/>
  <c r="V1909" i="9"/>
  <c r="V1905" i="9"/>
  <c r="V1903" i="9"/>
  <c r="V1901" i="9"/>
  <c r="V1898" i="9"/>
  <c r="V1894" i="9"/>
  <c r="V1892" i="9"/>
  <c r="V1889" i="9"/>
  <c r="V1886" i="9"/>
  <c r="V1884" i="9"/>
  <c r="V1880" i="9"/>
  <c r="V1877" i="9"/>
  <c r="V1874" i="9"/>
  <c r="V1872" i="9"/>
  <c r="V1870" i="9"/>
  <c r="V1867" i="9"/>
  <c r="V1864" i="9"/>
  <c r="V1861" i="9"/>
  <c r="V1858" i="9"/>
  <c r="V1854" i="9"/>
  <c r="V1853" i="9"/>
  <c r="V1850" i="9"/>
  <c r="V1847" i="9"/>
  <c r="V1844" i="9"/>
  <c r="V1841" i="9"/>
  <c r="V1838" i="9"/>
  <c r="V1836" i="9"/>
  <c r="V1832" i="9"/>
  <c r="V1830" i="9"/>
  <c r="V1827" i="9"/>
  <c r="V1824" i="9"/>
  <c r="V1822" i="9"/>
  <c r="V1819" i="9"/>
  <c r="V1815" i="9"/>
  <c r="V1813" i="9"/>
  <c r="V1810" i="9"/>
  <c r="V1807" i="9"/>
  <c r="V1804" i="9"/>
  <c r="V1802" i="9"/>
  <c r="V1798" i="9"/>
  <c r="V1796" i="9"/>
  <c r="V1794" i="9"/>
  <c r="V1790" i="9"/>
  <c r="V1788" i="9"/>
  <c r="V1785" i="9"/>
  <c r="V1782" i="9"/>
  <c r="V1780" i="9"/>
  <c r="V1777" i="9"/>
  <c r="V1774" i="9"/>
  <c r="V1771" i="9"/>
  <c r="V1767" i="9"/>
  <c r="V1764" i="9"/>
  <c r="V1762" i="9"/>
  <c r="V1759" i="9"/>
  <c r="V1757" i="9"/>
  <c r="V1754" i="9"/>
  <c r="V1750" i="9"/>
  <c r="V1749" i="9"/>
  <c r="V1746" i="9"/>
  <c r="V1743" i="9"/>
  <c r="V1739" i="9"/>
  <c r="V1737" i="9"/>
  <c r="V1735" i="9"/>
  <c r="V1731" i="9"/>
  <c r="V1729" i="9"/>
  <c r="V1726" i="9"/>
  <c r="V1723" i="9"/>
  <c r="V1721" i="9"/>
  <c r="V1718" i="9"/>
  <c r="V1714" i="9"/>
  <c r="V1712" i="9"/>
  <c r="V1708" i="9"/>
  <c r="V1706" i="9"/>
  <c r="V1704" i="9"/>
  <c r="V1700" i="9"/>
  <c r="V1698" i="9"/>
  <c r="V1695" i="9"/>
  <c r="V1691" i="9"/>
  <c r="V1690" i="9"/>
  <c r="V1687" i="9"/>
  <c r="V1684" i="9"/>
  <c r="V1681" i="9"/>
  <c r="V1678" i="9"/>
  <c r="V1675" i="9"/>
  <c r="V1673" i="9"/>
  <c r="V1669" i="9"/>
  <c r="V1211" i="9"/>
  <c r="V1213" i="9"/>
  <c r="V1218" i="9"/>
  <c r="V1219" i="9"/>
  <c r="V1221" i="9"/>
  <c r="V1226" i="9"/>
  <c r="V1227" i="9"/>
  <c r="V1229" i="9"/>
  <c r="V1234" i="9"/>
  <c r="V1235" i="9"/>
  <c r="V1237" i="9"/>
  <c r="V1242" i="9"/>
  <c r="V1243" i="9"/>
  <c r="V1245" i="9"/>
  <c r="V1250" i="9"/>
  <c r="V1251" i="9"/>
  <c r="V1253" i="9"/>
  <c r="V1258" i="9"/>
  <c r="V1259" i="9"/>
  <c r="V1261" i="9"/>
  <c r="V1266" i="9"/>
  <c r="V1267" i="9"/>
  <c r="V1269" i="9"/>
  <c r="V1274" i="9"/>
  <c r="V1275" i="9"/>
  <c r="V1277" i="9"/>
  <c r="V1282" i="9"/>
  <c r="V1283" i="9"/>
  <c r="V1285" i="9"/>
  <c r="V1290" i="9"/>
  <c r="V1291" i="9"/>
  <c r="V1293" i="9"/>
  <c r="V1298" i="9"/>
  <c r="V1299" i="9"/>
  <c r="V1301" i="9"/>
  <c r="V1306" i="9"/>
  <c r="V1307" i="9"/>
  <c r="V1309" i="9"/>
  <c r="V1314" i="9"/>
  <c r="V1315" i="9"/>
  <c r="V1317" i="9"/>
  <c r="V1322" i="9"/>
  <c r="V1323" i="9"/>
  <c r="V1325" i="9"/>
  <c r="V1330" i="9"/>
  <c r="V1331" i="9"/>
  <c r="V1333" i="9"/>
  <c r="V1338" i="9"/>
  <c r="V1339" i="9"/>
  <c r="V1341" i="9"/>
  <c r="V1346" i="9"/>
  <c r="V1347" i="9"/>
  <c r="V1349" i="9"/>
  <c r="V1354" i="9"/>
  <c r="V1355" i="9"/>
  <c r="V1357" i="9"/>
  <c r="V1362" i="9"/>
  <c r="V1363" i="9"/>
  <c r="V1365" i="9"/>
  <c r="V1370" i="9"/>
  <c r="V1371" i="9"/>
  <c r="V1373" i="9"/>
  <c r="V1378" i="9"/>
  <c r="V1379" i="9"/>
  <c r="V1381" i="9"/>
  <c r="V1386" i="9"/>
  <c r="V1387" i="9"/>
  <c r="V1389" i="9"/>
  <c r="V1394" i="9"/>
  <c r="V1395" i="9"/>
  <c r="V1397" i="9"/>
  <c r="V1402" i="9"/>
  <c r="V1403" i="9"/>
  <c r="V1405" i="9"/>
  <c r="V1410" i="9"/>
  <c r="V1411" i="9"/>
  <c r="V1413" i="9"/>
  <c r="V1418" i="9"/>
  <c r="V1419" i="9"/>
  <c r="V1421" i="9"/>
  <c r="V1426" i="9"/>
  <c r="V1427" i="9"/>
  <c r="V1429" i="9"/>
  <c r="V1434" i="9"/>
  <c r="V1435" i="9"/>
  <c r="V1437" i="9"/>
  <c r="V1442" i="9"/>
  <c r="V1443" i="9"/>
  <c r="V1445" i="9"/>
  <c r="V1450" i="9"/>
  <c r="V1451" i="9"/>
  <c r="V1453" i="9"/>
  <c r="V1458" i="9"/>
  <c r="V1459" i="9"/>
  <c r="V1461" i="9"/>
  <c r="V1466" i="9"/>
  <c r="V1467" i="9"/>
  <c r="V1469" i="9"/>
  <c r="V1474" i="9"/>
  <c r="V1475" i="9"/>
  <c r="V1477" i="9"/>
  <c r="V1482" i="9"/>
  <c r="V1483" i="9"/>
  <c r="V1485" i="9"/>
  <c r="V1490" i="9"/>
  <c r="V1491" i="9"/>
  <c r="V1493" i="9"/>
  <c r="V1498" i="9"/>
  <c r="V1499" i="9"/>
  <c r="V1501" i="9"/>
  <c r="V1506" i="9"/>
  <c r="V1507" i="9"/>
  <c r="V1509" i="9"/>
  <c r="V1514" i="9"/>
  <c r="V1515" i="9"/>
  <c r="V1517" i="9"/>
  <c r="V1522" i="9"/>
  <c r="V1523" i="9"/>
  <c r="V1525" i="9"/>
  <c r="V1534" i="9"/>
  <c r="V1535" i="9"/>
  <c r="V1537" i="9"/>
  <c r="V956" i="9"/>
  <c r="V959" i="9"/>
  <c r="V962" i="9"/>
  <c r="V965" i="9"/>
  <c r="V968" i="9"/>
  <c r="V971" i="9"/>
  <c r="V974" i="9"/>
  <c r="V977" i="9"/>
  <c r="V980" i="9"/>
  <c r="V983" i="9"/>
  <c r="V986" i="9"/>
  <c r="V989" i="9"/>
  <c r="V992" i="9"/>
  <c r="V995" i="9"/>
  <c r="V998" i="9"/>
  <c r="V1001" i="9"/>
  <c r="V1004" i="9"/>
  <c r="V1007" i="9"/>
  <c r="V1010" i="9"/>
  <c r="V1013" i="9"/>
  <c r="V1016" i="9"/>
  <c r="V1018" i="9"/>
  <c r="V1019" i="9"/>
  <c r="V1020" i="9"/>
  <c r="V1021" i="9"/>
  <c r="V1022" i="9"/>
  <c r="V1024" i="9"/>
  <c r="V1026" i="9"/>
  <c r="V1028" i="9"/>
  <c r="V1030" i="9"/>
  <c r="V1032" i="9"/>
  <c r="V1033" i="9"/>
  <c r="V1035" i="9"/>
  <c r="V1037" i="9"/>
  <c r="V1039" i="9"/>
  <c r="V1041" i="9"/>
  <c r="V1043" i="9"/>
  <c r="V1045" i="9"/>
  <c r="V1047" i="9"/>
  <c r="V1049" i="9"/>
  <c r="V1051" i="9"/>
  <c r="V1053" i="9"/>
  <c r="V1056" i="9"/>
  <c r="V1057" i="9"/>
  <c r="V1059" i="9"/>
  <c r="V1061" i="9"/>
  <c r="V1063" i="9"/>
  <c r="V1065" i="9"/>
  <c r="V1067" i="9"/>
  <c r="V1068" i="9"/>
  <c r="V1070" i="9"/>
  <c r="V1072" i="9"/>
  <c r="V1074" i="9"/>
  <c r="V1079" i="9"/>
  <c r="V1082" i="9"/>
  <c r="V1089" i="9"/>
  <c r="V1600" i="9"/>
  <c r="V1596" i="9"/>
  <c r="V1584" i="9"/>
  <c r="V1566" i="9"/>
  <c r="V1569" i="9"/>
  <c r="V2298" i="9"/>
  <c r="V2299" i="9"/>
  <c r="V2300" i="9"/>
  <c r="V2301" i="9"/>
  <c r="V2302" i="9"/>
  <c r="V2303" i="9"/>
  <c r="V2304" i="9"/>
  <c r="V2305" i="9"/>
  <c r="V2306" i="9"/>
  <c r="V2307" i="9"/>
  <c r="V2308" i="9"/>
  <c r="V2309" i="9"/>
  <c r="V2310" i="9"/>
  <c r="V2311" i="9"/>
  <c r="V2312" i="9"/>
  <c r="V2313" i="9"/>
  <c r="V2314" i="9"/>
  <c r="V2315" i="9"/>
  <c r="V2316" i="9"/>
  <c r="V2317" i="9"/>
  <c r="V2318" i="9"/>
  <c r="V2319" i="9"/>
  <c r="V2320" i="9"/>
  <c r="V2321" i="9"/>
  <c r="V2322" i="9"/>
  <c r="V2323" i="9"/>
  <c r="V2324" i="9"/>
  <c r="V2325" i="9"/>
  <c r="V2326" i="9"/>
  <c r="V2327" i="9"/>
  <c r="V2328" i="9"/>
  <c r="V2329" i="9"/>
  <c r="V2330" i="9"/>
  <c r="V2331" i="9"/>
  <c r="V2332" i="9"/>
  <c r="V2333" i="9"/>
  <c r="V2334" i="9"/>
  <c r="V2335" i="9"/>
  <c r="V2336" i="9"/>
  <c r="V2337" i="9"/>
  <c r="V2338" i="9"/>
  <c r="V2339" i="9"/>
  <c r="V2340" i="9"/>
  <c r="V2341" i="9"/>
  <c r="V2342" i="9"/>
  <c r="V2343" i="9"/>
  <c r="V2344" i="9"/>
  <c r="V2345" i="9"/>
  <c r="V2346" i="9"/>
  <c r="V2347" i="9"/>
  <c r="V2348" i="9"/>
  <c r="V2349" i="9"/>
  <c r="V2350" i="9"/>
  <c r="V2351" i="9"/>
  <c r="V2352" i="9"/>
  <c r="V2353" i="9"/>
  <c r="V2354" i="9"/>
  <c r="V1552" i="9"/>
  <c r="V1207" i="9"/>
  <c r="V2854" i="9"/>
  <c r="V2852" i="9"/>
  <c r="V2850" i="9"/>
  <c r="V2848" i="9"/>
  <c r="V2845" i="9"/>
  <c r="V2844" i="9"/>
  <c r="V2842" i="9"/>
  <c r="V2839" i="9"/>
  <c r="V2837" i="9"/>
  <c r="V2836" i="9"/>
  <c r="V2833" i="9"/>
  <c r="V2831" i="9"/>
  <c r="V2830" i="9"/>
  <c r="V2828" i="9"/>
  <c r="V2826" i="9"/>
  <c r="V2823" i="9"/>
  <c r="V2821" i="9"/>
  <c r="V2819" i="9"/>
  <c r="V2817" i="9"/>
  <c r="V2815" i="9"/>
  <c r="V2814" i="9"/>
  <c r="V2811" i="9"/>
  <c r="V2810" i="9"/>
  <c r="V2808" i="9"/>
  <c r="V2806" i="9"/>
  <c r="V2804" i="9"/>
  <c r="V2802" i="9"/>
  <c r="V2799" i="9"/>
  <c r="V2798" i="9"/>
  <c r="V2796" i="9"/>
  <c r="V2794" i="9"/>
  <c r="V2792" i="9"/>
  <c r="V2789" i="9"/>
  <c r="V2787" i="9"/>
  <c r="V2785" i="9"/>
  <c r="V2783" i="9"/>
  <c r="V2781" i="9"/>
  <c r="V2780" i="9"/>
  <c r="V2778" i="9"/>
  <c r="V2775" i="9"/>
  <c r="V2773" i="9"/>
  <c r="V2772" i="9"/>
  <c r="V2769" i="9"/>
  <c r="V2767" i="9"/>
  <c r="V2765" i="9"/>
  <c r="V2763" i="9"/>
  <c r="V2762" i="9"/>
  <c r="V2760" i="9"/>
  <c r="V2757" i="9"/>
  <c r="V2756" i="9"/>
  <c r="V2754" i="9"/>
  <c r="V2752" i="9"/>
  <c r="V2749" i="9"/>
  <c r="V2748" i="9"/>
  <c r="V2746" i="9"/>
  <c r="V2744" i="9"/>
  <c r="V2741" i="9"/>
  <c r="V2740" i="9"/>
  <c r="V2737" i="9"/>
  <c r="V2735" i="9"/>
  <c r="V2734" i="9"/>
  <c r="V2732" i="9"/>
  <c r="V2729" i="9"/>
  <c r="V2727" i="9"/>
  <c r="V2725" i="9"/>
  <c r="V2723" i="9"/>
  <c r="V2719" i="9"/>
  <c r="V2717" i="9"/>
  <c r="V2715" i="9"/>
  <c r="V2712" i="9"/>
  <c r="V2711" i="9"/>
  <c r="V2708" i="9"/>
  <c r="V2707" i="9"/>
  <c r="V2706" i="9"/>
  <c r="V2704" i="9"/>
  <c r="V2702" i="9"/>
  <c r="V2699" i="9"/>
  <c r="V2697" i="9"/>
  <c r="V2696" i="9"/>
  <c r="V2694" i="9"/>
  <c r="V2692" i="9"/>
  <c r="V2690" i="9"/>
  <c r="V2853" i="9"/>
  <c r="V2851" i="9"/>
  <c r="V2849" i="9"/>
  <c r="V2847" i="9"/>
  <c r="V2846" i="9"/>
  <c r="V2843" i="9"/>
  <c r="V2841" i="9"/>
  <c r="V2840" i="9"/>
  <c r="V2838" i="9"/>
  <c r="V2835" i="9"/>
  <c r="V2834" i="9"/>
  <c r="V2832" i="9"/>
  <c r="V2829" i="9"/>
  <c r="V2827" i="9"/>
  <c r="V2825" i="9"/>
  <c r="V2824" i="9"/>
  <c r="V2822" i="9"/>
  <c r="V2820" i="9"/>
  <c r="V2818" i="9"/>
  <c r="V2816" i="9"/>
  <c r="V2813" i="9"/>
  <c r="V2812" i="9"/>
  <c r="V2809" i="9"/>
  <c r="V2807" i="9"/>
  <c r="V2805" i="9"/>
  <c r="V2803" i="9"/>
  <c r="V2801" i="9"/>
  <c r="V2800" i="9"/>
  <c r="V2797" i="9"/>
  <c r="V2795" i="9"/>
  <c r="V2793" i="9"/>
  <c r="V2791" i="9"/>
  <c r="V2790" i="9"/>
  <c r="V2788" i="9"/>
  <c r="V2786" i="9"/>
  <c r="V2784" i="9"/>
  <c r="V2782" i="9"/>
  <c r="V2779" i="9"/>
  <c r="V2777" i="9"/>
  <c r="V2776" i="9"/>
  <c r="V2774" i="9"/>
  <c r="V2771" i="9"/>
  <c r="V2770" i="9"/>
  <c r="V2768" i="9"/>
  <c r="V2766" i="9"/>
  <c r="V2764" i="9"/>
  <c r="V2761" i="9"/>
  <c r="V2759" i="9"/>
  <c r="V2758" i="9"/>
  <c r="V2755" i="9"/>
  <c r="V2753" i="9"/>
  <c r="V2751" i="9"/>
  <c r="V2750" i="9"/>
  <c r="V2747" i="9"/>
  <c r="V2745" i="9"/>
  <c r="V2743" i="9"/>
  <c r="V2742" i="9"/>
  <c r="V2739" i="9"/>
  <c r="V2738" i="9"/>
  <c r="V2736" i="9"/>
  <c r="V2733" i="9"/>
  <c r="V2731" i="9"/>
  <c r="V2730" i="9"/>
  <c r="V2728" i="9"/>
  <c r="V2726" i="9"/>
  <c r="V2724" i="9"/>
  <c r="V2722" i="9"/>
  <c r="V2721" i="9"/>
  <c r="V2720" i="9"/>
  <c r="V2718" i="9"/>
  <c r="V2716" i="9"/>
  <c r="V2714" i="9"/>
  <c r="V2713" i="9"/>
  <c r="V2710" i="9"/>
  <c r="V2709" i="9"/>
  <c r="V2705" i="9"/>
  <c r="V2703" i="9"/>
  <c r="V2701" i="9"/>
  <c r="V2700" i="9"/>
  <c r="V2698" i="9"/>
  <c r="V2695" i="9"/>
  <c r="V2693" i="9"/>
  <c r="V2691" i="9"/>
  <c r="V1592" i="9"/>
  <c r="V1576" i="9"/>
  <c r="V1560" i="9"/>
  <c r="V1544" i="9"/>
  <c r="V2689" i="9"/>
  <c r="V2688" i="9"/>
  <c r="V2687" i="9"/>
  <c r="V2686" i="9"/>
  <c r="V2685" i="9"/>
  <c r="V2684" i="9"/>
  <c r="V2683" i="9"/>
  <c r="V2682" i="9"/>
  <c r="V2681" i="9"/>
  <c r="V2680" i="9"/>
  <c r="V2679" i="9"/>
  <c r="V2678" i="9"/>
  <c r="V2677" i="9"/>
  <c r="V2676" i="9"/>
  <c r="V2675" i="9"/>
  <c r="V2674" i="9"/>
  <c r="V2673" i="9"/>
  <c r="V2672" i="9"/>
  <c r="V2671" i="9"/>
  <c r="V2670" i="9"/>
  <c r="V2669" i="9"/>
  <c r="V2668" i="9"/>
  <c r="V2667" i="9"/>
  <c r="V2666" i="9"/>
  <c r="V2665" i="9"/>
  <c r="V2664" i="9"/>
  <c r="V2663" i="9"/>
  <c r="V2662" i="9"/>
  <c r="V2661" i="9"/>
  <c r="V2660" i="9"/>
  <c r="V2659" i="9"/>
  <c r="V2658" i="9"/>
  <c r="V2657" i="9"/>
  <c r="V2656" i="9"/>
  <c r="V2655" i="9"/>
  <c r="V2654" i="9"/>
  <c r="V2653" i="9"/>
  <c r="V2652" i="9"/>
  <c r="V2651" i="9"/>
  <c r="V2650" i="9"/>
  <c r="V2649" i="9"/>
  <c r="V2648" i="9"/>
  <c r="V2647" i="9"/>
  <c r="V2646" i="9"/>
  <c r="V2645" i="9"/>
  <c r="V2644" i="9"/>
  <c r="V2643" i="9"/>
  <c r="V2642" i="9"/>
  <c r="V2641" i="9"/>
  <c r="V2640" i="9"/>
  <c r="V2639" i="9"/>
  <c r="V2638" i="9"/>
  <c r="V2637" i="9"/>
  <c r="V2636" i="9"/>
  <c r="V2635" i="9"/>
  <c r="V2634" i="9"/>
  <c r="V2633" i="9"/>
  <c r="V2632" i="9"/>
  <c r="V2631" i="9"/>
  <c r="V2630" i="9"/>
  <c r="V2629" i="9"/>
  <c r="V2628" i="9"/>
  <c r="V2627" i="9"/>
  <c r="V2626" i="9"/>
  <c r="V2625" i="9"/>
  <c r="V2624" i="9"/>
  <c r="V2623" i="9"/>
  <c r="V2622" i="9"/>
  <c r="V2621" i="9"/>
  <c r="V2620" i="9"/>
  <c r="V2619" i="9"/>
  <c r="V2618" i="9"/>
  <c r="V2617" i="9"/>
  <c r="V2616" i="9"/>
  <c r="V2615" i="9"/>
  <c r="V2614" i="9"/>
  <c r="V2613" i="9"/>
  <c r="V2612" i="9"/>
  <c r="V2611" i="9"/>
  <c r="V2610" i="9"/>
  <c r="V2609" i="9"/>
  <c r="V2608" i="9"/>
  <c r="V2607" i="9"/>
  <c r="V2606" i="9"/>
  <c r="V2605" i="9"/>
  <c r="V2604" i="9"/>
  <c r="V2603" i="9"/>
  <c r="V2602" i="9"/>
  <c r="V2601" i="9"/>
  <c r="V2600" i="9"/>
  <c r="V2599" i="9"/>
  <c r="V2598" i="9"/>
  <c r="V2597" i="9"/>
  <c r="V2596" i="9"/>
  <c r="V2595" i="9"/>
  <c r="V2594" i="9"/>
  <c r="V2593" i="9"/>
  <c r="V2592" i="9"/>
  <c r="V2591" i="9"/>
  <c r="V2590" i="9"/>
  <c r="V2589" i="9"/>
  <c r="V2588" i="9"/>
  <c r="V2587" i="9"/>
  <c r="V2586" i="9"/>
  <c r="V2585" i="9"/>
  <c r="V2584" i="9"/>
  <c r="V2583" i="9"/>
  <c r="V2582" i="9"/>
  <c r="V2581" i="9"/>
  <c r="V2580" i="9"/>
  <c r="V2579" i="9"/>
  <c r="V2578" i="9"/>
  <c r="V2577" i="9"/>
  <c r="V2576" i="9"/>
  <c r="V2575" i="9"/>
  <c r="V2574" i="9"/>
  <c r="V2573" i="9"/>
  <c r="V2572" i="9"/>
  <c r="V2571" i="9"/>
  <c r="V2570" i="9"/>
  <c r="V2569" i="9"/>
  <c r="V2568" i="9"/>
  <c r="V2567" i="9"/>
  <c r="V2566" i="9"/>
  <c r="V2565" i="9"/>
  <c r="V2564" i="9"/>
  <c r="V2563" i="9"/>
  <c r="V2562" i="9"/>
  <c r="V2561" i="9"/>
  <c r="V2560" i="9"/>
  <c r="V2559" i="9"/>
  <c r="V2558" i="9"/>
  <c r="V2557" i="9"/>
  <c r="V2556" i="9"/>
  <c r="V2555" i="9"/>
  <c r="V2554" i="9"/>
  <c r="V2553" i="9"/>
  <c r="V2552" i="9"/>
  <c r="V2551" i="9"/>
  <c r="V2550" i="9"/>
  <c r="V2549" i="9"/>
  <c r="V2548" i="9"/>
  <c r="V2547" i="9"/>
  <c r="V2546" i="9"/>
  <c r="V2545" i="9"/>
  <c r="V2544" i="9"/>
  <c r="V2543" i="9"/>
  <c r="V2542" i="9"/>
  <c r="V2541" i="9"/>
  <c r="V2540" i="9"/>
  <c r="V2539" i="9"/>
  <c r="V2538" i="9"/>
  <c r="V2537" i="9"/>
  <c r="V2536" i="9"/>
  <c r="V2535" i="9"/>
  <c r="V2534" i="9"/>
  <c r="V2533" i="9"/>
  <c r="V2532" i="9"/>
  <c r="V2531" i="9"/>
  <c r="V2530" i="9"/>
  <c r="V2529" i="9"/>
  <c r="V2528" i="9"/>
  <c r="V2527" i="9"/>
  <c r="V2526" i="9"/>
  <c r="V2525" i="9"/>
  <c r="V2524" i="9"/>
  <c r="V2523" i="9"/>
  <c r="V2522" i="9"/>
  <c r="V2521" i="9"/>
  <c r="V2520" i="9"/>
  <c r="V2519" i="9"/>
  <c r="V2518" i="9"/>
  <c r="V2517" i="9"/>
  <c r="V2516" i="9"/>
  <c r="V2515" i="9"/>
  <c r="V2514" i="9"/>
  <c r="V2513" i="9"/>
  <c r="V2512" i="9"/>
  <c r="V2511" i="9"/>
  <c r="V2510" i="9"/>
  <c r="V2509" i="9"/>
  <c r="V2508" i="9"/>
  <c r="V2507" i="9"/>
  <c r="V2506" i="9"/>
  <c r="V2505" i="9"/>
  <c r="V2504" i="9"/>
  <c r="V2503" i="9"/>
  <c r="V2502" i="9"/>
  <c r="V2501" i="9"/>
  <c r="V2500" i="9"/>
  <c r="V2499" i="9"/>
  <c r="V2498" i="9"/>
  <c r="V2497" i="9"/>
  <c r="V2496" i="9"/>
  <c r="V2495" i="9"/>
  <c r="V2494" i="9"/>
  <c r="V2493" i="9"/>
  <c r="V2492" i="9"/>
  <c r="V2491" i="9"/>
  <c r="V2490" i="9"/>
  <c r="V2489" i="9"/>
  <c r="V2488" i="9"/>
  <c r="V2487" i="9"/>
  <c r="V2486" i="9"/>
  <c r="V2485" i="9"/>
  <c r="V2484" i="9"/>
  <c r="V2483" i="9"/>
  <c r="V2482" i="9"/>
  <c r="V2481" i="9"/>
  <c r="V2480" i="9"/>
  <c r="V2479" i="9"/>
  <c r="V2478" i="9"/>
  <c r="V2477" i="9"/>
  <c r="V2476" i="9"/>
  <c r="V2475" i="9"/>
  <c r="V2474" i="9"/>
  <c r="V2473" i="9"/>
  <c r="V2472" i="9"/>
  <c r="V2471" i="9"/>
  <c r="V2470" i="9"/>
  <c r="V2469" i="9"/>
  <c r="V2468" i="9"/>
  <c r="V2467" i="9"/>
  <c r="V2466" i="9"/>
  <c r="V2465" i="9"/>
  <c r="V2464" i="9"/>
  <c r="V2463" i="9"/>
  <c r="V2462" i="9"/>
  <c r="V2461" i="9"/>
  <c r="V2460" i="9"/>
  <c r="V2459" i="9"/>
  <c r="V2458" i="9"/>
  <c r="V2457" i="9"/>
  <c r="V2456" i="9"/>
  <c r="V2455" i="9"/>
  <c r="V2454" i="9"/>
  <c r="V2453" i="9"/>
  <c r="V2452" i="9"/>
  <c r="V2451" i="9"/>
  <c r="V2450" i="9"/>
  <c r="V2449" i="9"/>
  <c r="V2448" i="9"/>
  <c r="V2447" i="9"/>
  <c r="V2446" i="9"/>
  <c r="V2445" i="9"/>
  <c r="V2444" i="9"/>
  <c r="V2443" i="9"/>
  <c r="V2442" i="9"/>
  <c r="V2441" i="9"/>
  <c r="V2440" i="9"/>
  <c r="V2439" i="9"/>
  <c r="V2438" i="9"/>
  <c r="V2437" i="9"/>
  <c r="V2436" i="9"/>
  <c r="V2435" i="9"/>
  <c r="V2434" i="9"/>
  <c r="V2433" i="9"/>
  <c r="V2432" i="9"/>
  <c r="V2431" i="9"/>
  <c r="V2430" i="9"/>
  <c r="V2429" i="9"/>
  <c r="V2428" i="9"/>
  <c r="V2427" i="9"/>
  <c r="V2426" i="9"/>
  <c r="V2425" i="9"/>
  <c r="V2424" i="9"/>
  <c r="V2423" i="9"/>
  <c r="V2422" i="9"/>
  <c r="V2421" i="9"/>
  <c r="V2420" i="9"/>
  <c r="V2419" i="9"/>
  <c r="V2418" i="9"/>
  <c r="V2417" i="9"/>
  <c r="V2416" i="9"/>
  <c r="V2415" i="9"/>
  <c r="V2414" i="9"/>
  <c r="V2413" i="9"/>
  <c r="V2412" i="9"/>
  <c r="V2411" i="9"/>
  <c r="V2410" i="9"/>
  <c r="V2409" i="9"/>
  <c r="V2408" i="9"/>
  <c r="V2407" i="9"/>
  <c r="V2406" i="9"/>
  <c r="V2405" i="9"/>
  <c r="V2404" i="9"/>
  <c r="V2403" i="9"/>
  <c r="V2402" i="9"/>
  <c r="V2401" i="9"/>
  <c r="V2400" i="9"/>
  <c r="V2399" i="9"/>
  <c r="V2398" i="9"/>
  <c r="V2397" i="9"/>
  <c r="V2396" i="9"/>
  <c r="V2395" i="9"/>
  <c r="V2394" i="9"/>
  <c r="V2393" i="9"/>
  <c r="V2392" i="9"/>
  <c r="V2391" i="9"/>
  <c r="V2390" i="9"/>
  <c r="V2389" i="9"/>
  <c r="V2388" i="9"/>
  <c r="V2387" i="9"/>
  <c r="V2386" i="9"/>
  <c r="V2385" i="9"/>
  <c r="V2384" i="9"/>
  <c r="V2383" i="9"/>
  <c r="V2382" i="9"/>
  <c r="V2381" i="9"/>
  <c r="V2380" i="9"/>
  <c r="V2379" i="9"/>
  <c r="V2378" i="9"/>
  <c r="V2377" i="9"/>
  <c r="V2376" i="9"/>
  <c r="V2375" i="9"/>
  <c r="V2374" i="9"/>
  <c r="V2373" i="9"/>
  <c r="V2372" i="9"/>
  <c r="V2371" i="9"/>
  <c r="V2370" i="9"/>
  <c r="V2369" i="9"/>
  <c r="V2368" i="9"/>
  <c r="V2367" i="9"/>
  <c r="V2366" i="9"/>
  <c r="V2365" i="9"/>
  <c r="V2364" i="9"/>
  <c r="V2363" i="9"/>
  <c r="V2362" i="9"/>
  <c r="V2361" i="9"/>
  <c r="V2360" i="9"/>
  <c r="V2359" i="9"/>
  <c r="V2358" i="9"/>
  <c r="V2357" i="9"/>
  <c r="V2356" i="9"/>
  <c r="V2355" i="9"/>
  <c r="V1591" i="9"/>
  <c r="V1575" i="9"/>
  <c r="V1559" i="9"/>
  <c r="V1543" i="9"/>
  <c r="V1209" i="9"/>
  <c r="V1214" i="9"/>
  <c r="V1215" i="9"/>
  <c r="V1217" i="9"/>
  <c r="V1222" i="9"/>
  <c r="V1223" i="9"/>
  <c r="V1225" i="9"/>
  <c r="V1230" i="9"/>
  <c r="V1231" i="9"/>
  <c r="V1233" i="9"/>
  <c r="V1238" i="9"/>
  <c r="V1239" i="9"/>
  <c r="V1241" i="9"/>
  <c r="V1246" i="9"/>
  <c r="V1247" i="9"/>
  <c r="V1249" i="9"/>
  <c r="V1254" i="9"/>
  <c r="V1255" i="9"/>
  <c r="V1257" i="9"/>
  <c r="V1262" i="9"/>
  <c r="V1263" i="9"/>
  <c r="V1265" i="9"/>
  <c r="V1270" i="9"/>
  <c r="V1271" i="9"/>
  <c r="V1273" i="9"/>
  <c r="V1278" i="9"/>
  <c r="V1279" i="9"/>
  <c r="V1281" i="9"/>
  <c r="V1286" i="9"/>
  <c r="V1287" i="9"/>
  <c r="V1289" i="9"/>
  <c r="V1294" i="9"/>
  <c r="V1295" i="9"/>
  <c r="V1297" i="9"/>
  <c r="V1302" i="9"/>
  <c r="V1303" i="9"/>
  <c r="V1305" i="9"/>
  <c r="V1310" i="9"/>
  <c r="V1311" i="9"/>
  <c r="V1313" i="9"/>
  <c r="V1318" i="9"/>
  <c r="V1319" i="9"/>
  <c r="V1321" i="9"/>
  <c r="V1326" i="9"/>
  <c r="V1327" i="9"/>
  <c r="V1329" i="9"/>
  <c r="V1334" i="9"/>
  <c r="V1335" i="9"/>
  <c r="V1550" i="9"/>
  <c r="V1551" i="9"/>
  <c r="V1553" i="9"/>
  <c r="V1582" i="9"/>
  <c r="V1583" i="9"/>
  <c r="V1585" i="9"/>
  <c r="V1337" i="9"/>
  <c r="V1342" i="9"/>
  <c r="V1343" i="9"/>
  <c r="V1345" i="9"/>
  <c r="V1350" i="9"/>
  <c r="V1351" i="9"/>
  <c r="V1353" i="9"/>
  <c r="V1358" i="9"/>
  <c r="V1359" i="9"/>
  <c r="V1361" i="9"/>
  <c r="V1366" i="9"/>
  <c r="V1367" i="9"/>
  <c r="V1369" i="9"/>
  <c r="V1374" i="9"/>
  <c r="V1375" i="9"/>
  <c r="V1377" i="9"/>
  <c r="V1382" i="9"/>
  <c r="V1383" i="9"/>
  <c r="V1385" i="9"/>
  <c r="V1390" i="9"/>
  <c r="V1391" i="9"/>
  <c r="V1393" i="9"/>
  <c r="V1398" i="9"/>
  <c r="V1399" i="9"/>
  <c r="V1401" i="9"/>
  <c r="V1406" i="9"/>
  <c r="V1407" i="9"/>
  <c r="V1409" i="9"/>
  <c r="V1414" i="9"/>
  <c r="V1415" i="9"/>
  <c r="V1417" i="9"/>
  <c r="V1422" i="9"/>
  <c r="V1423" i="9"/>
  <c r="V1425" i="9"/>
  <c r="V1430" i="9"/>
  <c r="V1431" i="9"/>
  <c r="V1433" i="9"/>
  <c r="V1438" i="9"/>
  <c r="V1439" i="9"/>
  <c r="V1441" i="9"/>
  <c r="V1446" i="9"/>
  <c r="V1447" i="9"/>
  <c r="V1449" i="9"/>
  <c r="V1454" i="9"/>
  <c r="V1455" i="9"/>
  <c r="V1457" i="9"/>
  <c r="V1462" i="9"/>
  <c r="V1463" i="9"/>
  <c r="V1465" i="9"/>
  <c r="V1470" i="9"/>
  <c r="V1471" i="9"/>
  <c r="V1473" i="9"/>
  <c r="V1478" i="9"/>
  <c r="V1479" i="9"/>
  <c r="V1481" i="9"/>
  <c r="V1486" i="9"/>
  <c r="V1487" i="9"/>
  <c r="V1489" i="9"/>
  <c r="V1494" i="9"/>
  <c r="V1495" i="9"/>
  <c r="V1497" i="9"/>
  <c r="V1502" i="9"/>
  <c r="V1503" i="9"/>
  <c r="V1505" i="9"/>
  <c r="V1510" i="9"/>
  <c r="V1511" i="9"/>
  <c r="V1513" i="9"/>
  <c r="V1518" i="9"/>
  <c r="V1519" i="9"/>
  <c r="V1521" i="9"/>
  <c r="V1526" i="9"/>
  <c r="V1527" i="9"/>
  <c r="V1529" i="9"/>
  <c r="V1542" i="9"/>
  <c r="V1545" i="9"/>
  <c r="V1558" i="9"/>
  <c r="V1561" i="9"/>
  <c r="V1574" i="9"/>
  <c r="V1577" i="9"/>
  <c r="V1590" i="9"/>
  <c r="V1593" i="9"/>
  <c r="V1208" i="9"/>
  <c r="V1216" i="9"/>
  <c r="V1224" i="9"/>
  <c r="V1232" i="9"/>
  <c r="V1240" i="9"/>
  <c r="V1248" i="9"/>
  <c r="V1256" i="9"/>
  <c r="V1264" i="9"/>
  <c r="V1272" i="9"/>
  <c r="V1280" i="9"/>
  <c r="V1288" i="9"/>
  <c r="V1296" i="9"/>
  <c r="V1304" i="9"/>
  <c r="V1312" i="9"/>
  <c r="V1320" i="9"/>
  <c r="V1328" i="9"/>
  <c r="V1336" i="9"/>
  <c r="V1344" i="9"/>
  <c r="V1352" i="9"/>
  <c r="V1360" i="9"/>
  <c r="V1368" i="9"/>
  <c r="V1376" i="9"/>
  <c r="V1384" i="9"/>
  <c r="V1392" i="9"/>
  <c r="V1400" i="9"/>
  <c r="V1408" i="9"/>
  <c r="V1416" i="9"/>
  <c r="V1424" i="9"/>
  <c r="V1432" i="9"/>
  <c r="V1440" i="9"/>
  <c r="V1448" i="9"/>
  <c r="V1456" i="9"/>
  <c r="V1464" i="9"/>
  <c r="V1472" i="9"/>
  <c r="V1480" i="9"/>
  <c r="V1488" i="9"/>
  <c r="V1496" i="9"/>
  <c r="V1504" i="9"/>
  <c r="V1512" i="9"/>
  <c r="V1520" i="9"/>
  <c r="V1528" i="9"/>
  <c r="V1532" i="9"/>
  <c r="V1540" i="9"/>
  <c r="V1548" i="9"/>
  <c r="V1556" i="9"/>
  <c r="V1564" i="9"/>
  <c r="V1572" i="9"/>
  <c r="V1580" i="9"/>
  <c r="V1588" i="9"/>
  <c r="V3205" i="9"/>
  <c r="V3201" i="9"/>
  <c r="V3197" i="9"/>
  <c r="V3193" i="9"/>
  <c r="V3189" i="9"/>
  <c r="V3206" i="9"/>
  <c r="V3202" i="9"/>
  <c r="V3194" i="9"/>
  <c r="V3186" i="9"/>
  <c r="V3207" i="9"/>
  <c r="V3195" i="9"/>
  <c r="V3187" i="9"/>
  <c r="V3203" i="9"/>
  <c r="V3198" i="9"/>
  <c r="V3190" i="9"/>
  <c r="V3106" i="9"/>
  <c r="V3105" i="9"/>
  <c r="V3104" i="9"/>
  <c r="V3103" i="9"/>
  <c r="V3102" i="9"/>
  <c r="V3101" i="9"/>
  <c r="V3100" i="9"/>
  <c r="V3099" i="9"/>
  <c r="V3098" i="9"/>
  <c r="V3097" i="9"/>
  <c r="V3096" i="9"/>
  <c r="V3095" i="9"/>
  <c r="V3094" i="9"/>
  <c r="V3093" i="9"/>
  <c r="V3092" i="9"/>
  <c r="V3091" i="9"/>
  <c r="V3090" i="9"/>
  <c r="V3089" i="9"/>
  <c r="V3088" i="9"/>
  <c r="V3087" i="9"/>
  <c r="V3086" i="9"/>
  <c r="V3085" i="9"/>
  <c r="V3084" i="9"/>
  <c r="V3083" i="9"/>
  <c r="V3082" i="9"/>
  <c r="V3081" i="9"/>
  <c r="V3080" i="9"/>
  <c r="V3079" i="9"/>
  <c r="V3078" i="9"/>
  <c r="V3077" i="9"/>
  <c r="V3076" i="9"/>
  <c r="V3075" i="9"/>
  <c r="V3074" i="9"/>
  <c r="V3073" i="9"/>
  <c r="V3072" i="9"/>
  <c r="V3071" i="9"/>
  <c r="V3070" i="9"/>
  <c r="V3069" i="9"/>
  <c r="V3068" i="9"/>
  <c r="V3067" i="9"/>
  <c r="V3066" i="9"/>
  <c r="V3065" i="9"/>
  <c r="V3064" i="9"/>
  <c r="V3063" i="9"/>
  <c r="V3062" i="9"/>
  <c r="V3061" i="9"/>
  <c r="V3060" i="9"/>
  <c r="V3059" i="9"/>
  <c r="V3058" i="9"/>
  <c r="V3057" i="9"/>
  <c r="V3056" i="9"/>
  <c r="V3055" i="9"/>
  <c r="V3054" i="9"/>
  <c r="V3053" i="9"/>
  <c r="V3052" i="9"/>
  <c r="V3051" i="9"/>
  <c r="V3050" i="9"/>
  <c r="V3049" i="9"/>
  <c r="V3048" i="9"/>
  <c r="V3047" i="9"/>
  <c r="V3046" i="9"/>
  <c r="V3045" i="9"/>
  <c r="V3044" i="9"/>
  <c r="V3043" i="9"/>
  <c r="V3042" i="9"/>
  <c r="V3041" i="9"/>
  <c r="V3040" i="9"/>
  <c r="V3039" i="9"/>
  <c r="V3038" i="9"/>
  <c r="V3037" i="9"/>
  <c r="V3036" i="9"/>
  <c r="V3035" i="9"/>
  <c r="V3034" i="9"/>
  <c r="V3033" i="9"/>
  <c r="V3032" i="9"/>
  <c r="V3031" i="9"/>
  <c r="V3030" i="9"/>
  <c r="V3029" i="9"/>
  <c r="V3028" i="9"/>
  <c r="V3027" i="9"/>
  <c r="V3026" i="9"/>
  <c r="V3025" i="9"/>
  <c r="V3199" i="9"/>
  <c r="V3191" i="9"/>
  <c r="V3024" i="9"/>
  <c r="V3023" i="9"/>
  <c r="V3022" i="9"/>
  <c r="V3021" i="9"/>
  <c r="V3020" i="9"/>
  <c r="V3019" i="9"/>
  <c r="V3018" i="9"/>
  <c r="V3017" i="9"/>
  <c r="V3016" i="9"/>
  <c r="V3015" i="9"/>
  <c r="V3014" i="9"/>
  <c r="V3013" i="9"/>
  <c r="V3012" i="9"/>
  <c r="V3011" i="9"/>
  <c r="V3010" i="9"/>
  <c r="V3009" i="9"/>
  <c r="V3008" i="9"/>
  <c r="V3007" i="9"/>
  <c r="V3006" i="9"/>
  <c r="V3005" i="9"/>
  <c r="V3004" i="9"/>
  <c r="V3003" i="9"/>
  <c r="V3002" i="9"/>
  <c r="V3001" i="9"/>
  <c r="V3000" i="9"/>
  <c r="V2999" i="9"/>
  <c r="V2998" i="9"/>
  <c r="V2997" i="9"/>
  <c r="V2996" i="9"/>
  <c r="V2995" i="9"/>
  <c r="V2994" i="9"/>
  <c r="V2993" i="9"/>
  <c r="V2992" i="9"/>
  <c r="V2991" i="9"/>
  <c r="V2990" i="9"/>
  <c r="V2989" i="9"/>
  <c r="V2988" i="9"/>
  <c r="V2987" i="9"/>
  <c r="V2986" i="9"/>
  <c r="V2985" i="9"/>
  <c r="V2984" i="9"/>
  <c r="V2983" i="9"/>
  <c r="V2982" i="9"/>
  <c r="V2981" i="9"/>
  <c r="V2980" i="9"/>
  <c r="V2979" i="9"/>
  <c r="V2978" i="9"/>
  <c r="V2977" i="9"/>
  <c r="V2976" i="9"/>
  <c r="V2975" i="9"/>
  <c r="V2974" i="9"/>
  <c r="V2973" i="9"/>
  <c r="V2972" i="9"/>
  <c r="V2971" i="9"/>
  <c r="V2970" i="9"/>
  <c r="V2969" i="9"/>
  <c r="V2968" i="9"/>
  <c r="V2967" i="9"/>
  <c r="V2966" i="9"/>
  <c r="V2965" i="9"/>
  <c r="V2964" i="9"/>
  <c r="V2963" i="9"/>
  <c r="V2962" i="9"/>
  <c r="V2961" i="9"/>
  <c r="V2960" i="9"/>
  <c r="V2959" i="9"/>
  <c r="V2958" i="9"/>
  <c r="V2957" i="9"/>
  <c r="V2956" i="9"/>
  <c r="V2955" i="9"/>
  <c r="V2954" i="9"/>
  <c r="V2953" i="9"/>
  <c r="V2952" i="9"/>
  <c r="V2951" i="9"/>
  <c r="V2950" i="9"/>
  <c r="V2949" i="9"/>
  <c r="V2948" i="9"/>
  <c r="V2947" i="9"/>
  <c r="V2946" i="9"/>
  <c r="V2945" i="9"/>
  <c r="V2944" i="9"/>
  <c r="V2943" i="9"/>
  <c r="V2942" i="9"/>
  <c r="V2941" i="9"/>
  <c r="V2940" i="9"/>
  <c r="V2939" i="9"/>
  <c r="V2938" i="9"/>
  <c r="V2937" i="9"/>
  <c r="V2936" i="9"/>
  <c r="V2935" i="9"/>
  <c r="V2934" i="9"/>
  <c r="V2933" i="9"/>
  <c r="V2932" i="9"/>
  <c r="V2931" i="9"/>
  <c r="V2930" i="9"/>
  <c r="V2929" i="9"/>
  <c r="V2928" i="9"/>
  <c r="V2927" i="9"/>
  <c r="V2926" i="9"/>
  <c r="V2925" i="9"/>
  <c r="V2924" i="9"/>
  <c r="V2923" i="9"/>
  <c r="V2922" i="9"/>
  <c r="V2921" i="9"/>
  <c r="V2920" i="9"/>
  <c r="V2919" i="9"/>
  <c r="V2918" i="9"/>
  <c r="V2917" i="9"/>
  <c r="V2916" i="9"/>
  <c r="V2915" i="9"/>
  <c r="V2914" i="9"/>
  <c r="V2913" i="9"/>
  <c r="V2912" i="9"/>
  <c r="V2911" i="9"/>
  <c r="V2910" i="9"/>
  <c r="V2909" i="9"/>
  <c r="V2908" i="9"/>
  <c r="V2907" i="9"/>
  <c r="V2906" i="9"/>
  <c r="V2905" i="9"/>
  <c r="V2904" i="9"/>
  <c r="V2903" i="9"/>
  <c r="V2902" i="9"/>
  <c r="V2901" i="9"/>
  <c r="V2900" i="9"/>
  <c r="V2899" i="9"/>
  <c r="V2898" i="9"/>
  <c r="V2897" i="9"/>
  <c r="V2896" i="9"/>
  <c r="V2895" i="9"/>
  <c r="V2894" i="9"/>
  <c r="V2893" i="9"/>
  <c r="V2892" i="9"/>
  <c r="V2891" i="9"/>
  <c r="V2890" i="9"/>
  <c r="V2889" i="9"/>
  <c r="V2888" i="9"/>
  <c r="V2887" i="9"/>
  <c r="V2886" i="9"/>
  <c r="V2885" i="9"/>
  <c r="V2884" i="9"/>
  <c r="V2883" i="9"/>
  <c r="V2882" i="9"/>
  <c r="V2881" i="9"/>
  <c r="V2880" i="9"/>
  <c r="V2879" i="9"/>
  <c r="V2878" i="9"/>
  <c r="V2877" i="9"/>
  <c r="V2876" i="9"/>
  <c r="V2875" i="9"/>
  <c r="V2874" i="9"/>
  <c r="V2873" i="9"/>
  <c r="V2872" i="9"/>
  <c r="V2871" i="9"/>
  <c r="V2870" i="9"/>
  <c r="V2869" i="9"/>
  <c r="V2868" i="9"/>
  <c r="V2867" i="9"/>
  <c r="V2866" i="9"/>
  <c r="V2865" i="9"/>
  <c r="V2864" i="9"/>
  <c r="V2863" i="9"/>
  <c r="V2862" i="9"/>
  <c r="V2861" i="9"/>
  <c r="V2860" i="9"/>
  <c r="V2859" i="9"/>
  <c r="V2858" i="9"/>
  <c r="V2857" i="9"/>
  <c r="V2856" i="9"/>
  <c r="V2855" i="9"/>
  <c r="V1603" i="9"/>
  <c r="V1602" i="9"/>
  <c r="V1530" i="9"/>
  <c r="V1531" i="9"/>
  <c r="V1533" i="9"/>
  <c r="V1538" i="9"/>
  <c r="V1539" i="9"/>
  <c r="V1541" i="9"/>
  <c r="V1546" i="9"/>
  <c r="V1547" i="9"/>
  <c r="V1549" i="9"/>
  <c r="V1554" i="9"/>
  <c r="V1555" i="9"/>
  <c r="V1557" i="9"/>
  <c r="V1562" i="9"/>
  <c r="V1563" i="9"/>
  <c r="V1565" i="9"/>
  <c r="V1570" i="9"/>
  <c r="V1571" i="9"/>
  <c r="V1573" i="9"/>
  <c r="V1578" i="9"/>
  <c r="V1579" i="9"/>
  <c r="V1581" i="9"/>
  <c r="V1586" i="9"/>
  <c r="V1587" i="9"/>
  <c r="V1589" i="9"/>
  <c r="V1594" i="9"/>
  <c r="V1595" i="9"/>
  <c r="V1597" i="9"/>
  <c r="V3108" i="9"/>
  <c r="V3113" i="9"/>
  <c r="V3116" i="9"/>
  <c r="V3121" i="9"/>
  <c r="V3124" i="9"/>
  <c r="V3129" i="9"/>
  <c r="V3131" i="9"/>
  <c r="V3133" i="9"/>
  <c r="V3135" i="9"/>
  <c r="V3137" i="9"/>
  <c r="V3139" i="9"/>
  <c r="V3141" i="9"/>
  <c r="V3143" i="9"/>
  <c r="V3145" i="9"/>
  <c r="V3147" i="9"/>
  <c r="V3149" i="9"/>
  <c r="V3151" i="9"/>
  <c r="V3153" i="9"/>
  <c r="V3155" i="9"/>
  <c r="V3157" i="9"/>
  <c r="V3159" i="9"/>
  <c r="V3161" i="9"/>
  <c r="V3163" i="9"/>
  <c r="V3165" i="9"/>
  <c r="V3167" i="9"/>
  <c r="V3169" i="9"/>
  <c r="V3171" i="9"/>
  <c r="V3173" i="9"/>
  <c r="V3175" i="9"/>
  <c r="V3177" i="9"/>
  <c r="V3179" i="9"/>
  <c r="V3181" i="9"/>
  <c r="V3183" i="9"/>
  <c r="V3185" i="9"/>
  <c r="V3111" i="9"/>
  <c r="V3119" i="9"/>
  <c r="V3127" i="9"/>
  <c r="V3204" i="9"/>
  <c r="V3109" i="9"/>
  <c r="V3112" i="9"/>
  <c r="V3117" i="9"/>
  <c r="V3120" i="9"/>
  <c r="V3125" i="9"/>
  <c r="V3128" i="9"/>
  <c r="V3107" i="9"/>
  <c r="V3115" i="9"/>
  <c r="V3123" i="9"/>
  <c r="V3110" i="9"/>
  <c r="V3114" i="9"/>
  <c r="V3118" i="9"/>
  <c r="V3122" i="9"/>
  <c r="V3126" i="9"/>
  <c r="V3188" i="9"/>
  <c r="V3196" i="9"/>
  <c r="V3208" i="9"/>
  <c r="V3130" i="9"/>
  <c r="V3132" i="9"/>
  <c r="V3134" i="9"/>
  <c r="V3136" i="9"/>
  <c r="V3138" i="9"/>
  <c r="V3140" i="9"/>
  <c r="V3142" i="9"/>
  <c r="V3144" i="9"/>
  <c r="V3146" i="9"/>
  <c r="V3148" i="9"/>
  <c r="V3150" i="9"/>
  <c r="V3152" i="9"/>
  <c r="V3154" i="9"/>
  <c r="V3156" i="9"/>
  <c r="V3158" i="9"/>
  <c r="V3160" i="9"/>
  <c r="V3162" i="9"/>
  <c r="V3164" i="9"/>
  <c r="V3166" i="9"/>
  <c r="V3168" i="9"/>
  <c r="V3170" i="9"/>
  <c r="V3172" i="9"/>
  <c r="V3174" i="9"/>
  <c r="V3176" i="9"/>
  <c r="V3178" i="9"/>
  <c r="V3180" i="9"/>
  <c r="V3182" i="9"/>
  <c r="V3184" i="9"/>
  <c r="V3192" i="9"/>
  <c r="V3200" i="9"/>
  <c r="V3209" i="9"/>
  <c r="N6" i="8"/>
  <c r="L7" i="8"/>
  <c r="L8" i="8" s="1"/>
  <c r="L9" i="8" s="1"/>
  <c r="L10" i="8" s="1"/>
  <c r="L11" i="8" s="1"/>
  <c r="L12" i="8" s="1"/>
  <c r="K4" i="8"/>
  <c r="K5" i="8" s="1"/>
  <c r="K6" i="8" s="1"/>
  <c r="K7" i="8" s="1"/>
  <c r="K8" i="8" s="1"/>
  <c r="K9" i="8" s="1"/>
  <c r="K10" i="8" s="1"/>
  <c r="K11" i="8" s="1"/>
  <c r="K12" i="8" s="1"/>
  <c r="K13" i="8" s="1"/>
  <c r="K14" i="8" s="1"/>
  <c r="K15" i="8" s="1"/>
  <c r="K16" i="8" s="1"/>
  <c r="K17" i="8" s="1"/>
  <c r="K18" i="8" s="1"/>
  <c r="K19" i="8" s="1"/>
  <c r="K20" i="8" s="1"/>
  <c r="K21" i="8" s="1"/>
  <c r="K22" i="8" s="1"/>
  <c r="K23" i="8" s="1"/>
  <c r="K24" i="8" s="1"/>
  <c r="K25" i="8" s="1"/>
  <c r="K26" i="8" s="1"/>
  <c r="K27" i="8" s="1"/>
  <c r="K28" i="8" s="1"/>
  <c r="K29" i="8" s="1"/>
  <c r="K30" i="8" s="1"/>
  <c r="K31" i="8" s="1"/>
  <c r="K32" i="8" s="1"/>
  <c r="K33" i="8" s="1"/>
  <c r="K34" i="8" s="1"/>
  <c r="K35" i="8" s="1"/>
  <c r="K36" i="8" s="1"/>
  <c r="K37" i="8" s="1"/>
  <c r="K38" i="8" s="1"/>
  <c r="K39" i="8" s="1"/>
  <c r="K40" i="8" s="1"/>
  <c r="K41" i="8" s="1"/>
  <c r="K42" i="8" s="1"/>
  <c r="K43" i="8" s="1"/>
  <c r="K44" i="8" s="1"/>
  <c r="K45" i="8" s="1"/>
  <c r="K46" i="8" s="1"/>
  <c r="K47" i="8" s="1"/>
  <c r="K48" i="8" s="1"/>
  <c r="K49" i="8" s="1"/>
  <c r="K50" i="8" s="1"/>
  <c r="K51" i="8" s="1"/>
  <c r="K52" i="8" s="1"/>
  <c r="K53" i="8" s="1"/>
  <c r="K54" i="8" s="1"/>
  <c r="K55" i="8" s="1"/>
  <c r="K56" i="8" s="1"/>
  <c r="K57" i="8" s="1"/>
  <c r="K58" i="8" s="1"/>
  <c r="K59" i="8" s="1"/>
  <c r="K60" i="8" s="1"/>
  <c r="K61" i="8" s="1"/>
  <c r="K62" i="8" s="1"/>
  <c r="K63" i="8" s="1"/>
  <c r="K64" i="8" s="1"/>
  <c r="K65" i="8" s="1"/>
  <c r="K66" i="8" s="1"/>
  <c r="K67" i="8" s="1"/>
  <c r="K68" i="8" s="1"/>
  <c r="K69" i="8" s="1"/>
  <c r="K70" i="8" s="1"/>
  <c r="K71" i="8" s="1"/>
  <c r="K72" i="8" s="1"/>
  <c r="K73" i="8" s="1"/>
  <c r="K74" i="8" s="1"/>
  <c r="K75" i="8" s="1"/>
  <c r="K76" i="8" s="1"/>
  <c r="K77" i="8" s="1"/>
  <c r="K78" i="8" s="1"/>
  <c r="K79" i="8" s="1"/>
  <c r="K80" i="8" s="1"/>
  <c r="K81" i="8" s="1"/>
  <c r="K82" i="8" s="1"/>
  <c r="K83" i="8" s="1"/>
  <c r="K84" i="8" s="1"/>
  <c r="K85" i="8" s="1"/>
  <c r="K86" i="8" s="1"/>
  <c r="K87" i="8" s="1"/>
  <c r="K88" i="8" s="1"/>
  <c r="K89" i="8" s="1"/>
  <c r="K90" i="8" s="1"/>
  <c r="K91" i="8" s="1"/>
  <c r="K92" i="8" s="1"/>
  <c r="K93" i="8" s="1"/>
  <c r="K94" i="8" s="1"/>
  <c r="K95" i="8" s="1"/>
  <c r="K96" i="8" s="1"/>
  <c r="K97" i="8" s="1"/>
  <c r="K98" i="8" s="1"/>
  <c r="K99" i="8" s="1"/>
  <c r="K100" i="8" s="1"/>
  <c r="K101" i="8" s="1"/>
  <c r="K102" i="8" s="1"/>
  <c r="K103" i="8" s="1"/>
  <c r="K104" i="8" s="1"/>
  <c r="K105" i="8" s="1"/>
  <c r="K106" i="8" s="1"/>
  <c r="K107" i="8" s="1"/>
  <c r="K108" i="8" s="1"/>
  <c r="K109" i="8" s="1"/>
  <c r="K110" i="8" s="1"/>
  <c r="K111" i="8" s="1"/>
  <c r="K112" i="8" s="1"/>
  <c r="K113" i="8" s="1"/>
  <c r="K114" i="8" s="1"/>
  <c r="K115" i="8" s="1"/>
  <c r="K116" i="8" s="1"/>
  <c r="K117" i="8" s="1"/>
  <c r="K118" i="8" s="1"/>
  <c r="K119" i="8" s="1"/>
  <c r="K120" i="8" s="1"/>
  <c r="K121" i="8" s="1"/>
  <c r="K122" i="8" s="1"/>
  <c r="K123" i="8" s="1"/>
  <c r="K124" i="8" s="1"/>
  <c r="K125" i="8" s="1"/>
  <c r="K126" i="8" s="1"/>
  <c r="K127" i="8" s="1"/>
  <c r="K128" i="8" s="1"/>
  <c r="K129" i="8" s="1"/>
  <c r="K130" i="8" s="1"/>
  <c r="K131" i="8" s="1"/>
  <c r="K132" i="8" s="1"/>
  <c r="K133" i="8" s="1"/>
  <c r="K134" i="8" s="1"/>
  <c r="K135" i="8" s="1"/>
  <c r="K136" i="8" s="1"/>
  <c r="K137" i="8" s="1"/>
  <c r="K138" i="8" s="1"/>
  <c r="K139" i="8" s="1"/>
  <c r="K140" i="8" s="1"/>
  <c r="K141" i="8" s="1"/>
  <c r="K142" i="8" s="1"/>
  <c r="K143" i="8" s="1"/>
  <c r="K144" i="8" s="1"/>
  <c r="K145" i="8" s="1"/>
  <c r="K146" i="8" s="1"/>
  <c r="K147" i="8" s="1"/>
  <c r="K148" i="8" s="1"/>
  <c r="K149" i="8" s="1"/>
  <c r="K150" i="8" s="1"/>
  <c r="K151" i="8" s="1"/>
  <c r="K152" i="8" s="1"/>
  <c r="K153" i="8" s="1"/>
  <c r="K154" i="8" s="1"/>
  <c r="K155" i="8" s="1"/>
  <c r="K156" i="8" s="1"/>
  <c r="K157" i="8" s="1"/>
  <c r="K158" i="8" s="1"/>
  <c r="K159" i="8" s="1"/>
  <c r="K160" i="8" s="1"/>
  <c r="K161" i="8" s="1"/>
  <c r="K162" i="8" s="1"/>
  <c r="K163" i="8" s="1"/>
  <c r="K164" i="8" s="1"/>
  <c r="K165" i="8" s="1"/>
  <c r="K166" i="8" s="1"/>
  <c r="K167" i="8" s="1"/>
  <c r="K168" i="8" s="1"/>
  <c r="K169" i="8" s="1"/>
  <c r="K170" i="8" s="1"/>
  <c r="K171" i="8" s="1"/>
  <c r="K172" i="8" s="1"/>
  <c r="K173" i="8" s="1"/>
  <c r="K174" i="8" s="1"/>
  <c r="K175" i="8" s="1"/>
  <c r="K176" i="8" s="1"/>
  <c r="K177" i="8" s="1"/>
  <c r="K178" i="8" s="1"/>
  <c r="K179" i="8" s="1"/>
  <c r="K180" i="8" s="1"/>
  <c r="K181" i="8" s="1"/>
  <c r="K182" i="8" s="1"/>
  <c r="K183" i="8" s="1"/>
  <c r="K184" i="8" s="1"/>
  <c r="K185" i="8" s="1"/>
  <c r="K186" i="8" s="1"/>
  <c r="K187" i="8" s="1"/>
  <c r="K188" i="8" s="1"/>
  <c r="K189" i="8" s="1"/>
  <c r="K190" i="8" s="1"/>
  <c r="K191" i="8" s="1"/>
  <c r="K192" i="8" s="1"/>
  <c r="K193" i="8" s="1"/>
  <c r="K194" i="8" s="1"/>
  <c r="K195" i="8" s="1"/>
  <c r="K196" i="8" s="1"/>
  <c r="K197" i="8" s="1"/>
  <c r="K198" i="8" s="1"/>
  <c r="K199" i="8" s="1"/>
  <c r="K200" i="8" s="1"/>
  <c r="K201" i="8" s="1"/>
  <c r="K202" i="8" s="1"/>
  <c r="K203" i="8" s="1"/>
  <c r="K204" i="8" s="1"/>
  <c r="K205" i="8" s="1"/>
  <c r="K206" i="8" s="1"/>
  <c r="K207" i="8" s="1"/>
  <c r="K208" i="8" s="1"/>
  <c r="K209" i="8" s="1"/>
  <c r="K210" i="8" s="1"/>
  <c r="K211" i="8" s="1"/>
  <c r="K212" i="8" s="1"/>
  <c r="K213" i="8" s="1"/>
  <c r="K214" i="8" s="1"/>
  <c r="K215" i="8" s="1"/>
  <c r="K216" i="8" s="1"/>
  <c r="K217" i="8" s="1"/>
  <c r="K218" i="8" s="1"/>
  <c r="K219" i="8" s="1"/>
  <c r="K220" i="8" s="1"/>
  <c r="K221" i="8" s="1"/>
  <c r="K222" i="8" s="1"/>
  <c r="K223" i="8" s="1"/>
  <c r="K224" i="8" s="1"/>
  <c r="K225" i="8" s="1"/>
  <c r="K226" i="8" s="1"/>
  <c r="K227" i="8" s="1"/>
  <c r="K228" i="8" s="1"/>
  <c r="K229" i="8" s="1"/>
  <c r="K230" i="8" s="1"/>
  <c r="K231" i="8" s="1"/>
  <c r="K232" i="8" s="1"/>
  <c r="K233" i="8" s="1"/>
  <c r="K234" i="8" s="1"/>
  <c r="K235" i="8" s="1"/>
  <c r="K236" i="8" s="1"/>
  <c r="K237" i="8" s="1"/>
  <c r="K238" i="8" s="1"/>
  <c r="K239" i="8" s="1"/>
  <c r="K240" i="8" s="1"/>
  <c r="K241" i="8" s="1"/>
  <c r="K242" i="8" s="1"/>
  <c r="K243" i="8" s="1"/>
  <c r="K244" i="8" s="1"/>
  <c r="K245" i="8" s="1"/>
  <c r="K246" i="8" s="1"/>
  <c r="K247" i="8" s="1"/>
  <c r="K248" i="8" s="1"/>
  <c r="K249" i="8" s="1"/>
  <c r="K250" i="8" s="1"/>
  <c r="K251" i="8" s="1"/>
  <c r="K252" i="8" s="1"/>
  <c r="K253" i="8" s="1"/>
  <c r="K254" i="8" s="1"/>
  <c r="K255" i="8" s="1"/>
  <c r="K256" i="8" s="1"/>
  <c r="K257" i="8" s="1"/>
  <c r="K258" i="8" s="1"/>
  <c r="K259" i="8" s="1"/>
  <c r="K260" i="8" s="1"/>
  <c r="K261" i="8" s="1"/>
  <c r="K262" i="8" s="1"/>
  <c r="K263" i="8" s="1"/>
  <c r="K264" i="8" s="1"/>
  <c r="K265" i="8" s="1"/>
  <c r="K266" i="8" s="1"/>
  <c r="K267" i="8" s="1"/>
  <c r="K268" i="8" s="1"/>
  <c r="K269" i="8" s="1"/>
  <c r="K270" i="8" s="1"/>
  <c r="K271" i="8" s="1"/>
  <c r="K272" i="8" s="1"/>
  <c r="K273" i="8" s="1"/>
  <c r="K274" i="8" s="1"/>
  <c r="K275" i="8" s="1"/>
  <c r="K276" i="8" s="1"/>
  <c r="K277" i="8" s="1"/>
  <c r="K278" i="8" s="1"/>
  <c r="K279" i="8" s="1"/>
  <c r="K280" i="8" s="1"/>
  <c r="K281" i="8" s="1"/>
  <c r="K282" i="8" s="1"/>
  <c r="K283" i="8" s="1"/>
  <c r="K284" i="8" s="1"/>
  <c r="K285" i="8" s="1"/>
  <c r="K286" i="8" s="1"/>
  <c r="K287" i="8" s="1"/>
  <c r="K288" i="8" s="1"/>
  <c r="K289" i="8" s="1"/>
  <c r="K290" i="8" s="1"/>
  <c r="K291" i="8" s="1"/>
  <c r="K292" i="8" s="1"/>
  <c r="K293" i="8" s="1"/>
  <c r="K294" i="8" s="1"/>
  <c r="K295" i="8" s="1"/>
  <c r="K296" i="8" s="1"/>
  <c r="K297" i="8" s="1"/>
  <c r="K298" i="8" s="1"/>
  <c r="K299" i="8" s="1"/>
  <c r="K300" i="8" s="1"/>
  <c r="K301" i="8" s="1"/>
  <c r="K302" i="8" s="1"/>
  <c r="K303" i="8" s="1"/>
  <c r="K304" i="8" s="1"/>
  <c r="K305" i="8" s="1"/>
  <c r="K306" i="8" s="1"/>
  <c r="K307" i="8" s="1"/>
  <c r="K308" i="8" s="1"/>
  <c r="K309" i="8" s="1"/>
  <c r="K310" i="8" s="1"/>
  <c r="K311" i="8" s="1"/>
  <c r="K312" i="8" s="1"/>
  <c r="K313" i="8" s="1"/>
  <c r="K314" i="8" s="1"/>
  <c r="K315" i="8" s="1"/>
  <c r="K316" i="8" s="1"/>
  <c r="K317" i="8" s="1"/>
  <c r="K318" i="8" s="1"/>
  <c r="K319" i="8" s="1"/>
  <c r="K320" i="8" s="1"/>
  <c r="K321" i="8" s="1"/>
  <c r="K322" i="8" s="1"/>
  <c r="K323" i="8" s="1"/>
  <c r="K324" i="8" s="1"/>
  <c r="K325" i="8" s="1"/>
  <c r="K326" i="8" s="1"/>
  <c r="K327" i="8" s="1"/>
  <c r="K328" i="8" s="1"/>
  <c r="K329" i="8" s="1"/>
  <c r="K330" i="8" s="1"/>
  <c r="K331" i="8" s="1"/>
  <c r="K332" i="8" s="1"/>
  <c r="K333" i="8" s="1"/>
  <c r="K334" i="8" s="1"/>
  <c r="K335" i="8" s="1"/>
  <c r="K336" i="8" s="1"/>
  <c r="K337" i="8" s="1"/>
  <c r="K338" i="8" s="1"/>
  <c r="K339" i="8" s="1"/>
  <c r="K340" i="8" s="1"/>
  <c r="K341" i="8" s="1"/>
  <c r="K342" i="8" s="1"/>
  <c r="K343" i="8" s="1"/>
  <c r="K344" i="8" s="1"/>
  <c r="K345" i="8" s="1"/>
  <c r="K346" i="8" s="1"/>
  <c r="K347" i="8" s="1"/>
  <c r="K348" i="8" s="1"/>
  <c r="K349" i="8" s="1"/>
  <c r="K350" i="8" s="1"/>
  <c r="K351" i="8" s="1"/>
  <c r="K352" i="8" s="1"/>
  <c r="K353" i="8" s="1"/>
  <c r="K354" i="8" s="1"/>
  <c r="K355" i="8" s="1"/>
  <c r="K356" i="8" s="1"/>
  <c r="K357" i="8" s="1"/>
  <c r="K358" i="8" s="1"/>
  <c r="K359" i="8" s="1"/>
  <c r="K360" i="8" s="1"/>
  <c r="K361" i="8" s="1"/>
  <c r="K362" i="8" s="1"/>
  <c r="K363" i="8" s="1"/>
  <c r="K364" i="8" s="1"/>
  <c r="K365" i="8" s="1"/>
  <c r="K366" i="8" s="1"/>
  <c r="K367" i="8" s="1"/>
  <c r="K368" i="8" s="1"/>
  <c r="K369" i="8" s="1"/>
  <c r="K370" i="8" s="1"/>
  <c r="K371" i="8" s="1"/>
  <c r="K372" i="8" s="1"/>
  <c r="K373" i="8" s="1"/>
  <c r="K374" i="8" s="1"/>
  <c r="K375" i="8" s="1"/>
  <c r="K376" i="8" s="1"/>
  <c r="K377" i="8" s="1"/>
  <c r="K378" i="8" s="1"/>
  <c r="K379" i="8" s="1"/>
  <c r="K380" i="8" s="1"/>
  <c r="K381" i="8" s="1"/>
  <c r="K382" i="8" s="1"/>
  <c r="K383" i="8" s="1"/>
  <c r="K384" i="8" s="1"/>
  <c r="K385" i="8" s="1"/>
  <c r="K386" i="8" s="1"/>
  <c r="K387" i="8" s="1"/>
  <c r="K388" i="8" s="1"/>
  <c r="K389" i="8" s="1"/>
  <c r="K390" i="8" s="1"/>
  <c r="K391" i="8" s="1"/>
  <c r="K392" i="8" s="1"/>
  <c r="K393" i="8" s="1"/>
  <c r="K394" i="8" s="1"/>
  <c r="K395" i="8" s="1"/>
  <c r="K396" i="8" s="1"/>
  <c r="K397" i="8" s="1"/>
  <c r="K398" i="8" s="1"/>
  <c r="K399" i="8" s="1"/>
  <c r="K400" i="8" s="1"/>
  <c r="K401" i="8" s="1"/>
  <c r="K402" i="8" s="1"/>
  <c r="K403" i="8" s="1"/>
  <c r="K404" i="8" s="1"/>
  <c r="K405" i="8" s="1"/>
  <c r="K406" i="8" s="1"/>
  <c r="K407" i="8" s="1"/>
  <c r="K408" i="8" s="1"/>
  <c r="K409" i="8" s="1"/>
  <c r="K410" i="8" s="1"/>
  <c r="K411" i="8" s="1"/>
  <c r="K412" i="8" s="1"/>
  <c r="K413" i="8" s="1"/>
  <c r="K414" i="8" s="1"/>
  <c r="K415" i="8" s="1"/>
  <c r="K416" i="8" s="1"/>
  <c r="K417" i="8" s="1"/>
  <c r="K418" i="8" s="1"/>
  <c r="K419" i="8" s="1"/>
  <c r="K420" i="8" s="1"/>
  <c r="K421" i="8" s="1"/>
  <c r="K422" i="8" s="1"/>
  <c r="K423" i="8" s="1"/>
  <c r="K424" i="8" s="1"/>
  <c r="K425" i="8" s="1"/>
  <c r="K426" i="8" s="1"/>
  <c r="K427" i="8" s="1"/>
  <c r="K428" i="8" s="1"/>
  <c r="K429" i="8" s="1"/>
  <c r="K430" i="8" s="1"/>
  <c r="K431" i="8" s="1"/>
  <c r="K432" i="8" s="1"/>
  <c r="K433" i="8" s="1"/>
  <c r="K434" i="8" s="1"/>
  <c r="K435" i="8" s="1"/>
  <c r="K436" i="8" s="1"/>
  <c r="K437" i="8" s="1"/>
  <c r="K438" i="8" s="1"/>
  <c r="K439" i="8" s="1"/>
  <c r="K440" i="8" s="1"/>
  <c r="K441" i="8" s="1"/>
  <c r="K442" i="8" s="1"/>
  <c r="K443" i="8" s="1"/>
  <c r="K444" i="8" s="1"/>
  <c r="K445" i="8" s="1"/>
  <c r="K446" i="8" s="1"/>
  <c r="K447" i="8" s="1"/>
  <c r="K448" i="8" s="1"/>
  <c r="K449" i="8" s="1"/>
  <c r="K450" i="8" s="1"/>
  <c r="K451" i="8" s="1"/>
  <c r="K452" i="8" s="1"/>
  <c r="K453" i="8" s="1"/>
  <c r="K454" i="8" s="1"/>
  <c r="K455" i="8" s="1"/>
  <c r="K456" i="8" s="1"/>
  <c r="K457" i="8" s="1"/>
  <c r="K458" i="8" s="1"/>
  <c r="K459" i="8" s="1"/>
  <c r="K460" i="8" s="1"/>
  <c r="K461" i="8" s="1"/>
  <c r="K462" i="8" s="1"/>
  <c r="K463" i="8" s="1"/>
  <c r="K464" i="8" s="1"/>
  <c r="K465" i="8" s="1"/>
  <c r="K466" i="8" s="1"/>
  <c r="K467" i="8" s="1"/>
  <c r="K468" i="8" s="1"/>
  <c r="K469" i="8" s="1"/>
  <c r="K470" i="8" s="1"/>
  <c r="K471" i="8" s="1"/>
  <c r="K472" i="8" s="1"/>
  <c r="K473" i="8" s="1"/>
  <c r="K474" i="8" s="1"/>
  <c r="K475" i="8" s="1"/>
  <c r="K476" i="8" s="1"/>
  <c r="K477" i="8" s="1"/>
  <c r="K478" i="8" s="1"/>
  <c r="K479" i="8" s="1"/>
  <c r="K480" i="8" s="1"/>
  <c r="K481" i="8" s="1"/>
  <c r="K482" i="8" s="1"/>
  <c r="K483" i="8" s="1"/>
  <c r="K484" i="8" s="1"/>
  <c r="K485" i="8" s="1"/>
  <c r="K486" i="8" s="1"/>
  <c r="K487" i="8" s="1"/>
  <c r="K488" i="8" s="1"/>
  <c r="K489" i="8" s="1"/>
  <c r="K490" i="8" s="1"/>
  <c r="K491" i="8" s="1"/>
  <c r="K492" i="8" s="1"/>
  <c r="K493" i="8" s="1"/>
  <c r="K494" i="8" s="1"/>
  <c r="K495" i="8" s="1"/>
  <c r="K496" i="8" s="1"/>
  <c r="K497" i="8" s="1"/>
  <c r="K498" i="8" s="1"/>
  <c r="K499" i="8" s="1"/>
  <c r="K500" i="8" s="1"/>
  <c r="K501" i="8" s="1"/>
  <c r="K502" i="8" s="1"/>
  <c r="K503" i="8" s="1"/>
  <c r="K504" i="8" s="1"/>
  <c r="K505" i="8" s="1"/>
  <c r="K506" i="8" s="1"/>
  <c r="K507" i="8" s="1"/>
  <c r="K508" i="8" s="1"/>
  <c r="K509" i="8" s="1"/>
  <c r="K510" i="8" s="1"/>
  <c r="K511" i="8" s="1"/>
  <c r="K512" i="8" s="1"/>
  <c r="K513" i="8" s="1"/>
  <c r="K514" i="8" s="1"/>
  <c r="K515" i="8" s="1"/>
  <c r="K516" i="8" s="1"/>
  <c r="K517" i="8" s="1"/>
  <c r="K518" i="8" s="1"/>
  <c r="K519" i="8" s="1"/>
  <c r="K520" i="8" s="1"/>
  <c r="K521" i="8" s="1"/>
  <c r="K522" i="8" s="1"/>
  <c r="K523" i="8" s="1"/>
  <c r="K524" i="8" s="1"/>
  <c r="K525" i="8" s="1"/>
  <c r="K526" i="8" s="1"/>
  <c r="K527" i="8" s="1"/>
  <c r="K528" i="8" s="1"/>
  <c r="K529" i="8" s="1"/>
  <c r="K530" i="8" s="1"/>
  <c r="K531" i="8" s="1"/>
  <c r="K532" i="8" s="1"/>
  <c r="K533" i="8" s="1"/>
  <c r="K534" i="8" s="1"/>
  <c r="K535" i="8" s="1"/>
  <c r="K536" i="8" s="1"/>
  <c r="K537" i="8" s="1"/>
  <c r="K538" i="8" s="1"/>
  <c r="K539" i="8" s="1"/>
  <c r="K540" i="8" s="1"/>
  <c r="K541" i="8" s="1"/>
  <c r="K542" i="8" s="1"/>
  <c r="K543" i="8" s="1"/>
  <c r="K544" i="8" s="1"/>
  <c r="K545" i="8" s="1"/>
  <c r="K546" i="8" s="1"/>
  <c r="K547" i="8" s="1"/>
  <c r="K548" i="8" s="1"/>
  <c r="K549" i="8" s="1"/>
  <c r="K550" i="8" s="1"/>
  <c r="K551" i="8" s="1"/>
  <c r="K552" i="8" s="1"/>
  <c r="K553" i="8" s="1"/>
  <c r="K554" i="8" s="1"/>
  <c r="K555" i="8" s="1"/>
  <c r="K556" i="8" s="1"/>
  <c r="K557" i="8" s="1"/>
  <c r="K558" i="8" s="1"/>
  <c r="K559" i="8" s="1"/>
  <c r="K560" i="8" s="1"/>
  <c r="K561" i="8" s="1"/>
  <c r="K562" i="8" s="1"/>
  <c r="K563" i="8" s="1"/>
  <c r="K564" i="8" s="1"/>
  <c r="K565" i="8" s="1"/>
  <c r="K566" i="8" s="1"/>
  <c r="K567" i="8" s="1"/>
  <c r="K568" i="8" s="1"/>
  <c r="K569" i="8" s="1"/>
  <c r="K570" i="8" s="1"/>
  <c r="K571" i="8" s="1"/>
  <c r="K572" i="8" s="1"/>
  <c r="K573" i="8" s="1"/>
  <c r="K574" i="8" s="1"/>
  <c r="K575" i="8" s="1"/>
  <c r="K576" i="8" s="1"/>
  <c r="K577" i="8" s="1"/>
  <c r="K578" i="8" s="1"/>
  <c r="K579" i="8" s="1"/>
  <c r="K580" i="8" s="1"/>
  <c r="K581" i="8" s="1"/>
  <c r="K582" i="8" s="1"/>
  <c r="K583" i="8" s="1"/>
  <c r="K584" i="8" s="1"/>
  <c r="K585" i="8" s="1"/>
  <c r="K586" i="8" s="1"/>
  <c r="K587" i="8" s="1"/>
  <c r="K588" i="8" s="1"/>
  <c r="K589" i="8" s="1"/>
  <c r="K590" i="8" s="1"/>
  <c r="K591" i="8" s="1"/>
  <c r="K592" i="8" s="1"/>
  <c r="K593" i="8" s="1"/>
  <c r="K594" i="8" s="1"/>
  <c r="K595" i="8" s="1"/>
  <c r="K596" i="8" s="1"/>
  <c r="K597" i="8" s="1"/>
  <c r="K598" i="8" s="1"/>
  <c r="K599" i="8" s="1"/>
  <c r="K600" i="8" s="1"/>
  <c r="K601" i="8" s="1"/>
  <c r="K602" i="8" s="1"/>
  <c r="K603" i="8" s="1"/>
  <c r="K604" i="8" s="1"/>
  <c r="K605" i="8" s="1"/>
  <c r="K606" i="8" s="1"/>
  <c r="K607" i="8" s="1"/>
  <c r="K608" i="8" s="1"/>
  <c r="K609" i="8" s="1"/>
  <c r="K610" i="8" s="1"/>
  <c r="K611" i="8" s="1"/>
  <c r="K612" i="8" s="1"/>
  <c r="K613" i="8" s="1"/>
  <c r="K614" i="8" s="1"/>
  <c r="K615" i="8" s="1"/>
  <c r="K616" i="8" s="1"/>
  <c r="K617" i="8" s="1"/>
  <c r="K618" i="8" s="1"/>
  <c r="K619" i="8" s="1"/>
  <c r="K620" i="8" s="1"/>
  <c r="K621" i="8" s="1"/>
  <c r="K622" i="8" s="1"/>
  <c r="K623" i="8" s="1"/>
  <c r="K624" i="8" s="1"/>
  <c r="K625" i="8" s="1"/>
  <c r="K626" i="8" s="1"/>
  <c r="K627" i="8" s="1"/>
  <c r="K628" i="8" s="1"/>
  <c r="K629" i="8" s="1"/>
  <c r="K630" i="8" s="1"/>
  <c r="K631" i="8" s="1"/>
  <c r="K632" i="8" s="1"/>
  <c r="K633" i="8" s="1"/>
  <c r="K634" i="8" s="1"/>
  <c r="K635" i="8" s="1"/>
  <c r="K636" i="8" s="1"/>
  <c r="K637" i="8" s="1"/>
  <c r="K638" i="8" s="1"/>
  <c r="K639" i="8" s="1"/>
  <c r="K640" i="8" s="1"/>
  <c r="K641" i="8" s="1"/>
  <c r="K642" i="8" s="1"/>
  <c r="K643" i="8" s="1"/>
  <c r="K644" i="8" s="1"/>
  <c r="K645" i="8" s="1"/>
  <c r="K646" i="8" s="1"/>
  <c r="K647" i="8" s="1"/>
  <c r="K648" i="8" s="1"/>
  <c r="K649" i="8" s="1"/>
  <c r="K650" i="8" s="1"/>
  <c r="K651" i="8" s="1"/>
  <c r="K652" i="8" s="1"/>
  <c r="K653" i="8" s="1"/>
  <c r="K654" i="8" s="1"/>
  <c r="K655" i="8" s="1"/>
  <c r="K656" i="8" s="1"/>
  <c r="K657" i="8" s="1"/>
  <c r="K658" i="8" s="1"/>
  <c r="K659" i="8" s="1"/>
  <c r="K660" i="8" s="1"/>
  <c r="K661" i="8" s="1"/>
  <c r="K662" i="8" s="1"/>
  <c r="K663" i="8" s="1"/>
  <c r="K664" i="8" s="1"/>
  <c r="K665" i="8" s="1"/>
  <c r="K666" i="8" s="1"/>
  <c r="K667" i="8" s="1"/>
  <c r="K668" i="8" s="1"/>
  <c r="K669" i="8" s="1"/>
  <c r="K670" i="8" s="1"/>
  <c r="K671" i="8" s="1"/>
  <c r="K672" i="8" s="1"/>
  <c r="K673" i="8" s="1"/>
  <c r="K674" i="8" s="1"/>
  <c r="K675" i="8" s="1"/>
  <c r="K676" i="8" s="1"/>
  <c r="K677" i="8" s="1"/>
  <c r="K678" i="8" s="1"/>
  <c r="K679" i="8" s="1"/>
  <c r="K680" i="8" s="1"/>
  <c r="K681" i="8" s="1"/>
  <c r="K682" i="8" s="1"/>
  <c r="K683" i="8" s="1"/>
  <c r="K684" i="8" s="1"/>
  <c r="K685" i="8" s="1"/>
  <c r="K686" i="8" s="1"/>
  <c r="K687" i="8" s="1"/>
  <c r="K688" i="8" s="1"/>
  <c r="K689" i="8" s="1"/>
  <c r="K690" i="8" s="1"/>
  <c r="K691" i="8" s="1"/>
  <c r="K692" i="8" s="1"/>
  <c r="K693" i="8" s="1"/>
  <c r="K694" i="8" s="1"/>
  <c r="K695" i="8" s="1"/>
  <c r="K696" i="8" s="1"/>
  <c r="K697" i="8" s="1"/>
  <c r="K698" i="8" s="1"/>
  <c r="K699" i="8" s="1"/>
  <c r="K700" i="8" s="1"/>
  <c r="K701" i="8" s="1"/>
  <c r="K702" i="8" s="1"/>
  <c r="K703" i="8" s="1"/>
  <c r="K704" i="8" s="1"/>
  <c r="K705" i="8" s="1"/>
  <c r="K706" i="8" s="1"/>
  <c r="K707" i="8" s="1"/>
  <c r="K708" i="8" s="1"/>
  <c r="K709" i="8" s="1"/>
  <c r="K710" i="8" s="1"/>
  <c r="K711" i="8" s="1"/>
  <c r="K712" i="8" s="1"/>
  <c r="K713" i="8" s="1"/>
  <c r="K714" i="8" s="1"/>
  <c r="K715" i="8" s="1"/>
  <c r="K716" i="8" s="1"/>
  <c r="K717" i="8" s="1"/>
  <c r="K718" i="8" s="1"/>
  <c r="K719" i="8" s="1"/>
  <c r="K720" i="8" s="1"/>
  <c r="K721" i="8" s="1"/>
  <c r="K722" i="8" s="1"/>
  <c r="K723" i="8" s="1"/>
  <c r="K724" i="8" s="1"/>
  <c r="K725" i="8" s="1"/>
  <c r="K726" i="8" s="1"/>
  <c r="K727" i="8" s="1"/>
  <c r="K728" i="8" s="1"/>
  <c r="K729" i="8" s="1"/>
  <c r="K730" i="8" s="1"/>
  <c r="K731" i="8" s="1"/>
  <c r="K732" i="8" s="1"/>
  <c r="K733" i="8" s="1"/>
  <c r="K734" i="8" s="1"/>
  <c r="K735" i="8" s="1"/>
  <c r="K736" i="8" s="1"/>
  <c r="K737" i="8" s="1"/>
  <c r="K738" i="8" s="1"/>
  <c r="K739" i="8" s="1"/>
  <c r="K740" i="8" s="1"/>
  <c r="K741" i="8" s="1"/>
  <c r="K742" i="8" s="1"/>
  <c r="K743" i="8" s="1"/>
  <c r="K744" i="8" s="1"/>
  <c r="K745" i="8" s="1"/>
  <c r="K746" i="8" s="1"/>
  <c r="K747" i="8" s="1"/>
  <c r="K748" i="8" s="1"/>
  <c r="K749" i="8" s="1"/>
  <c r="K750" i="8" s="1"/>
  <c r="K751" i="8" s="1"/>
  <c r="K752" i="8" s="1"/>
  <c r="K753" i="8" s="1"/>
  <c r="K754" i="8" s="1"/>
  <c r="K755" i="8" s="1"/>
  <c r="K756" i="8" s="1"/>
  <c r="K757" i="8" s="1"/>
  <c r="K758" i="8" s="1"/>
  <c r="K759" i="8" s="1"/>
  <c r="K760" i="8" s="1"/>
  <c r="K761" i="8" s="1"/>
  <c r="K762" i="8" s="1"/>
  <c r="K763" i="8" s="1"/>
  <c r="K764" i="8" s="1"/>
  <c r="K765" i="8" s="1"/>
  <c r="K766" i="8" s="1"/>
  <c r="K767" i="8" s="1"/>
  <c r="K768" i="8" s="1"/>
  <c r="K769" i="8" s="1"/>
  <c r="K770" i="8" s="1"/>
  <c r="K771" i="8" s="1"/>
  <c r="K772" i="8" s="1"/>
  <c r="K773" i="8" s="1"/>
  <c r="K774" i="8" s="1"/>
  <c r="K775" i="8" s="1"/>
  <c r="K776" i="8" s="1"/>
  <c r="K777" i="8" s="1"/>
  <c r="K778" i="8" s="1"/>
  <c r="K779" i="8" s="1"/>
  <c r="K780" i="8" s="1"/>
  <c r="K781" i="8" s="1"/>
  <c r="K782" i="8" s="1"/>
  <c r="K783" i="8" s="1"/>
  <c r="K784" i="8" s="1"/>
  <c r="K785" i="8" s="1"/>
  <c r="K786" i="8" s="1"/>
  <c r="K787" i="8" s="1"/>
  <c r="K788" i="8" s="1"/>
  <c r="K789" i="8" s="1"/>
  <c r="K790" i="8" s="1"/>
  <c r="K791" i="8" s="1"/>
  <c r="K792" i="8" s="1"/>
  <c r="K793" i="8" s="1"/>
  <c r="K794" i="8" s="1"/>
  <c r="K795" i="8" s="1"/>
  <c r="K796" i="8" s="1"/>
  <c r="K797" i="8" s="1"/>
  <c r="K798" i="8" s="1"/>
  <c r="K799" i="8" s="1"/>
  <c r="K800" i="8" s="1"/>
  <c r="K801" i="8" s="1"/>
  <c r="K802" i="8" s="1"/>
  <c r="K803" i="8" s="1"/>
  <c r="K804" i="8" s="1"/>
  <c r="K805" i="8" s="1"/>
  <c r="K806" i="8" s="1"/>
  <c r="K807" i="8" s="1"/>
  <c r="K808" i="8" s="1"/>
  <c r="K809" i="8" s="1"/>
  <c r="K810" i="8" s="1"/>
  <c r="K811" i="8" s="1"/>
  <c r="K812" i="8" s="1"/>
  <c r="K813" i="8" s="1"/>
  <c r="K814" i="8" s="1"/>
  <c r="K815" i="8" s="1"/>
  <c r="K816" i="8" s="1"/>
  <c r="K817" i="8" s="1"/>
  <c r="K818" i="8" s="1"/>
  <c r="K819" i="8" s="1"/>
  <c r="K820" i="8" s="1"/>
  <c r="K821" i="8" s="1"/>
  <c r="K822" i="8" s="1"/>
  <c r="K823" i="8" s="1"/>
  <c r="K824" i="8" s="1"/>
  <c r="K825" i="8" s="1"/>
  <c r="K826" i="8" s="1"/>
  <c r="K827" i="8" s="1"/>
  <c r="K828" i="8" s="1"/>
  <c r="K829" i="8" s="1"/>
  <c r="K830" i="8" s="1"/>
  <c r="K831" i="8" s="1"/>
  <c r="K832" i="8" s="1"/>
  <c r="K833" i="8" s="1"/>
  <c r="K834" i="8" s="1"/>
  <c r="K835" i="8" s="1"/>
  <c r="K836" i="8" s="1"/>
  <c r="K837" i="8" s="1"/>
  <c r="K838" i="8" s="1"/>
  <c r="K839" i="8" s="1"/>
  <c r="K840" i="8" s="1"/>
  <c r="K841" i="8" s="1"/>
  <c r="K842" i="8" s="1"/>
  <c r="K843" i="8" s="1"/>
  <c r="K844" i="8" s="1"/>
  <c r="K845" i="8" s="1"/>
  <c r="K846" i="8" s="1"/>
  <c r="K847" i="8" s="1"/>
  <c r="K848" i="8" s="1"/>
  <c r="K849" i="8" s="1"/>
  <c r="K850" i="8" s="1"/>
  <c r="K851" i="8" s="1"/>
  <c r="K852" i="8" s="1"/>
  <c r="K853" i="8" s="1"/>
  <c r="K854" i="8" s="1"/>
  <c r="K855" i="8" s="1"/>
  <c r="K856" i="8" s="1"/>
  <c r="K857" i="8" s="1"/>
  <c r="K858" i="8" s="1"/>
  <c r="K859" i="8" s="1"/>
  <c r="K860" i="8" s="1"/>
  <c r="K861" i="8" s="1"/>
  <c r="K862" i="8" s="1"/>
  <c r="K863" i="8" s="1"/>
  <c r="K864" i="8" s="1"/>
  <c r="K865" i="8" s="1"/>
  <c r="K866" i="8" s="1"/>
  <c r="K867" i="8" s="1"/>
  <c r="K868" i="8" s="1"/>
  <c r="K869" i="8" s="1"/>
  <c r="K870" i="8" s="1"/>
  <c r="K871" i="8" s="1"/>
  <c r="K872" i="8" s="1"/>
  <c r="K873" i="8" s="1"/>
  <c r="K874" i="8" s="1"/>
  <c r="K875" i="8" s="1"/>
  <c r="K876" i="8" s="1"/>
  <c r="K877" i="8" s="1"/>
  <c r="K878" i="8" s="1"/>
  <c r="K879" i="8" s="1"/>
  <c r="K880" i="8" s="1"/>
  <c r="K881" i="8" s="1"/>
  <c r="K882" i="8" s="1"/>
  <c r="K883" i="8" s="1"/>
  <c r="K884" i="8" s="1"/>
  <c r="K885" i="8" s="1"/>
  <c r="K886" i="8" s="1"/>
  <c r="K887" i="8" s="1"/>
  <c r="K888" i="8" s="1"/>
  <c r="K889" i="8" s="1"/>
  <c r="K890" i="8" s="1"/>
  <c r="K891" i="8" s="1"/>
  <c r="K892" i="8" s="1"/>
  <c r="K893" i="8" s="1"/>
  <c r="K894" i="8" s="1"/>
  <c r="K895" i="8" s="1"/>
  <c r="K896" i="8" s="1"/>
  <c r="K897" i="8" s="1"/>
  <c r="K898" i="8" s="1"/>
  <c r="K899" i="8" s="1"/>
  <c r="K900" i="8" s="1"/>
  <c r="K901" i="8" s="1"/>
  <c r="K902" i="8" s="1"/>
  <c r="K903" i="8" s="1"/>
  <c r="K904" i="8" s="1"/>
  <c r="K905" i="8" s="1"/>
  <c r="K906" i="8" s="1"/>
  <c r="K907" i="8" s="1"/>
  <c r="K908" i="8" s="1"/>
  <c r="K909" i="8" s="1"/>
  <c r="K910" i="8" s="1"/>
  <c r="K911" i="8" s="1"/>
  <c r="K912" i="8" s="1"/>
  <c r="K913" i="8" s="1"/>
  <c r="K914" i="8" s="1"/>
  <c r="K915" i="8" s="1"/>
  <c r="K916" i="8" s="1"/>
  <c r="K917" i="8" s="1"/>
  <c r="K918" i="8" s="1"/>
  <c r="K919" i="8" s="1"/>
  <c r="K920" i="8" s="1"/>
  <c r="K921" i="8" s="1"/>
  <c r="K922" i="8" s="1"/>
  <c r="K923" i="8" s="1"/>
  <c r="K924" i="8" s="1"/>
  <c r="K925" i="8" s="1"/>
  <c r="K926" i="8" s="1"/>
  <c r="K927" i="8" s="1"/>
  <c r="K928" i="8" s="1"/>
  <c r="K929" i="8" s="1"/>
  <c r="K930" i="8" s="1"/>
  <c r="K931" i="8" s="1"/>
  <c r="K932" i="8" s="1"/>
  <c r="K933" i="8" s="1"/>
  <c r="K934" i="8" s="1"/>
  <c r="K935" i="8" s="1"/>
  <c r="K936" i="8" s="1"/>
  <c r="K937" i="8" s="1"/>
  <c r="K938" i="8" s="1"/>
  <c r="K939" i="8" s="1"/>
  <c r="K940" i="8" s="1"/>
  <c r="K941" i="8" s="1"/>
  <c r="K942" i="8" s="1"/>
  <c r="K943" i="8" s="1"/>
  <c r="K944" i="8" s="1"/>
  <c r="K945" i="8" s="1"/>
  <c r="K946" i="8" s="1"/>
  <c r="K947" i="8" s="1"/>
  <c r="K948" i="8" s="1"/>
  <c r="K949" i="8" s="1"/>
  <c r="K950" i="8" s="1"/>
  <c r="K951" i="8" s="1"/>
  <c r="K952" i="8" s="1"/>
  <c r="K953" i="8" s="1"/>
  <c r="K954" i="8" s="1"/>
  <c r="K955" i="8" s="1"/>
  <c r="K956" i="8" s="1"/>
  <c r="K957" i="8" s="1"/>
  <c r="K958" i="8" s="1"/>
  <c r="K959" i="8" s="1"/>
  <c r="K960" i="8" s="1"/>
  <c r="K961" i="8" s="1"/>
  <c r="K962" i="8" s="1"/>
  <c r="K963" i="8" s="1"/>
  <c r="K964" i="8" s="1"/>
  <c r="K965" i="8" s="1"/>
  <c r="K966" i="8" s="1"/>
  <c r="K967" i="8" s="1"/>
  <c r="K968" i="8" s="1"/>
  <c r="K969" i="8" s="1"/>
  <c r="K970" i="8" s="1"/>
  <c r="K971" i="8" s="1"/>
  <c r="K972" i="8" s="1"/>
  <c r="K973" i="8" s="1"/>
  <c r="K974" i="8" s="1"/>
  <c r="K975" i="8" s="1"/>
  <c r="K976" i="8" s="1"/>
  <c r="K977" i="8" s="1"/>
  <c r="K978" i="8" s="1"/>
  <c r="K979" i="8" s="1"/>
  <c r="K980" i="8" s="1"/>
  <c r="K981" i="8" s="1"/>
  <c r="K982" i="8" s="1"/>
  <c r="K983" i="8" s="1"/>
  <c r="K984" i="8" s="1"/>
  <c r="K985" i="8" s="1"/>
  <c r="K986" i="8" s="1"/>
  <c r="K987" i="8" s="1"/>
  <c r="K988" i="8" s="1"/>
  <c r="K989" i="8" s="1"/>
  <c r="K990" i="8" s="1"/>
  <c r="K991" i="8" s="1"/>
  <c r="K992" i="8" s="1"/>
  <c r="K993" i="8" s="1"/>
  <c r="K994" i="8" s="1"/>
  <c r="K995" i="8" s="1"/>
  <c r="K996" i="8" s="1"/>
  <c r="K997" i="8" s="1"/>
  <c r="K998" i="8" s="1"/>
  <c r="K999" i="8" s="1"/>
  <c r="K1000" i="8" s="1"/>
  <c r="K1001" i="8" s="1"/>
  <c r="K1002" i="8" s="1"/>
  <c r="K1003" i="8" s="1"/>
  <c r="K1004" i="8" s="1"/>
  <c r="K1005" i="8" s="1"/>
  <c r="K1006" i="8" s="1"/>
  <c r="K1007" i="8" s="1"/>
  <c r="K1008" i="8" s="1"/>
  <c r="K1009" i="8" s="1"/>
  <c r="K1010" i="8" s="1"/>
  <c r="K1011" i="8" s="1"/>
  <c r="K1012" i="8" s="1"/>
  <c r="K1013" i="8" s="1"/>
  <c r="K1014" i="8" s="1"/>
  <c r="K1015" i="8" s="1"/>
  <c r="K1016" i="8" s="1"/>
  <c r="K1017" i="8" s="1"/>
  <c r="K1018" i="8" s="1"/>
  <c r="K1019" i="8" s="1"/>
  <c r="K1020" i="8" s="1"/>
  <c r="K1021" i="8" s="1"/>
  <c r="K1022" i="8" s="1"/>
  <c r="K1023" i="8" s="1"/>
  <c r="K1024" i="8" s="1"/>
  <c r="K1025" i="8" s="1"/>
  <c r="K1026" i="8" s="1"/>
  <c r="K1027" i="8" s="1"/>
  <c r="K1028" i="8" s="1"/>
  <c r="K1029" i="8" s="1"/>
  <c r="K1030" i="8" s="1"/>
  <c r="K1031" i="8" s="1"/>
  <c r="K1032" i="8" s="1"/>
  <c r="K1033" i="8" s="1"/>
  <c r="K1034" i="8" s="1"/>
  <c r="K1035" i="8" s="1"/>
  <c r="K1036" i="8" s="1"/>
  <c r="K1037" i="8" s="1"/>
  <c r="K1038" i="8" s="1"/>
  <c r="K1039" i="8" s="1"/>
  <c r="K1040" i="8" s="1"/>
  <c r="K1041" i="8" s="1"/>
  <c r="K1042" i="8" s="1"/>
  <c r="K1043" i="8" s="1"/>
  <c r="K1044" i="8" s="1"/>
  <c r="K1045" i="8" s="1"/>
  <c r="K1046" i="8" s="1"/>
  <c r="K1047" i="8" s="1"/>
  <c r="K1048" i="8" s="1"/>
  <c r="K1049" i="8" s="1"/>
  <c r="K1050" i="8" s="1"/>
  <c r="K1051" i="8" s="1"/>
  <c r="K1052" i="8" s="1"/>
  <c r="K1053" i="8" s="1"/>
  <c r="K1054" i="8" s="1"/>
  <c r="K1055" i="8" s="1"/>
  <c r="K1056" i="8" s="1"/>
  <c r="K1057" i="8" s="1"/>
  <c r="K1058" i="8" s="1"/>
  <c r="K1059" i="8" s="1"/>
  <c r="K1060" i="8" s="1"/>
  <c r="K1061" i="8" s="1"/>
  <c r="K1062" i="8" s="1"/>
  <c r="K1063" i="8" s="1"/>
  <c r="K1064" i="8" s="1"/>
  <c r="K1065" i="8" s="1"/>
  <c r="K1066" i="8" s="1"/>
  <c r="K1067" i="8" s="1"/>
  <c r="K1068" i="8" s="1"/>
  <c r="K1069" i="8" s="1"/>
  <c r="K1070" i="8" s="1"/>
  <c r="K1071" i="8" s="1"/>
  <c r="K1072" i="8" s="1"/>
  <c r="K1073" i="8" s="1"/>
  <c r="K1074" i="8" s="1"/>
  <c r="K1075" i="8" s="1"/>
  <c r="K1076" i="8" s="1"/>
  <c r="K1077" i="8" s="1"/>
  <c r="K1078" i="8" s="1"/>
  <c r="K1079" i="8" s="1"/>
  <c r="K1080" i="8" s="1"/>
  <c r="K1081" i="8" s="1"/>
  <c r="K1082" i="8" s="1"/>
  <c r="K1083" i="8" s="1"/>
  <c r="K1084" i="8" s="1"/>
  <c r="K1085" i="8" s="1"/>
  <c r="K1086" i="8" s="1"/>
  <c r="K1087" i="8" s="1"/>
  <c r="K1088" i="8" s="1"/>
  <c r="K1089" i="8" s="1"/>
  <c r="K1090" i="8" s="1"/>
  <c r="K1091" i="8" s="1"/>
  <c r="K1092" i="8" s="1"/>
  <c r="K1093" i="8" s="1"/>
  <c r="K1094" i="8" s="1"/>
  <c r="K1095" i="8" s="1"/>
  <c r="K1096" i="8" s="1"/>
  <c r="K1097" i="8" s="1"/>
  <c r="K1098" i="8" s="1"/>
  <c r="K1099" i="8" s="1"/>
  <c r="K1100" i="8" s="1"/>
  <c r="K1101" i="8" s="1"/>
  <c r="K1102" i="8" s="1"/>
  <c r="K1103" i="8" s="1"/>
  <c r="K1104" i="8" s="1"/>
  <c r="K1105" i="8" s="1"/>
  <c r="K1106" i="8" s="1"/>
  <c r="K1107" i="8" s="1"/>
  <c r="K1108" i="8" s="1"/>
  <c r="K1109" i="8" s="1"/>
  <c r="K1110" i="8" s="1"/>
  <c r="K1111" i="8" s="1"/>
  <c r="K1112" i="8" s="1"/>
  <c r="K1113" i="8" s="1"/>
  <c r="K1114" i="8" s="1"/>
  <c r="K1115" i="8" s="1"/>
  <c r="K1116" i="8" s="1"/>
  <c r="K1117" i="8" s="1"/>
  <c r="K1118" i="8" s="1"/>
  <c r="K1119" i="8" s="1"/>
  <c r="K1120" i="8" s="1"/>
  <c r="K1121" i="8" s="1"/>
  <c r="K1122" i="8" s="1"/>
  <c r="K1123" i="8" s="1"/>
  <c r="K1124" i="8" s="1"/>
  <c r="K1125" i="8" s="1"/>
  <c r="K1126" i="8" s="1"/>
  <c r="K1127" i="8" s="1"/>
  <c r="K1128" i="8" s="1"/>
  <c r="K1129" i="8" s="1"/>
  <c r="K1130" i="8" s="1"/>
  <c r="K1131" i="8" s="1"/>
  <c r="K1132" i="8" s="1"/>
  <c r="K1133" i="8" s="1"/>
  <c r="K1134" i="8" s="1"/>
  <c r="K1135" i="8" s="1"/>
  <c r="K1136" i="8" s="1"/>
  <c r="K1137" i="8" s="1"/>
  <c r="K1138" i="8" s="1"/>
  <c r="K1139" i="8" s="1"/>
  <c r="K1140" i="8" s="1"/>
  <c r="K1141" i="8" s="1"/>
  <c r="K1142" i="8" s="1"/>
  <c r="K1143" i="8" s="1"/>
  <c r="K1144" i="8" s="1"/>
  <c r="K1145" i="8" s="1"/>
  <c r="K1146" i="8" s="1"/>
  <c r="K1147" i="8" s="1"/>
  <c r="K1148" i="8" s="1"/>
  <c r="K1149" i="8" s="1"/>
  <c r="K1150" i="8" s="1"/>
  <c r="K1151" i="8" s="1"/>
  <c r="K1152" i="8" s="1"/>
  <c r="K1153" i="8" s="1"/>
  <c r="K1154" i="8" s="1"/>
  <c r="K1155" i="8" s="1"/>
  <c r="K1156" i="8" s="1"/>
  <c r="K1157" i="8" s="1"/>
  <c r="K1158" i="8" s="1"/>
  <c r="K1159" i="8" s="1"/>
  <c r="K1160" i="8" s="1"/>
  <c r="K1161" i="8" s="1"/>
  <c r="K1162" i="8" s="1"/>
  <c r="K1163" i="8" s="1"/>
  <c r="K1164" i="8" s="1"/>
  <c r="K1165" i="8" s="1"/>
  <c r="K1166" i="8" s="1"/>
  <c r="K1167" i="8" s="1"/>
  <c r="K1168" i="8" s="1"/>
  <c r="K1169" i="8" s="1"/>
  <c r="K1170" i="8" s="1"/>
  <c r="K1171" i="8" s="1"/>
  <c r="K1172" i="8" s="1"/>
  <c r="K1173" i="8" s="1"/>
  <c r="K1174" i="8" s="1"/>
  <c r="K1175" i="8" s="1"/>
  <c r="K1176" i="8" s="1"/>
  <c r="K1177" i="8" s="1"/>
  <c r="K1178" i="8" s="1"/>
  <c r="K1179" i="8" s="1"/>
  <c r="K1180" i="8" s="1"/>
  <c r="K1181" i="8" s="1"/>
  <c r="K1182" i="8" s="1"/>
  <c r="K1183" i="8" s="1"/>
  <c r="K1184" i="8" s="1"/>
  <c r="K1185" i="8" s="1"/>
  <c r="K1186" i="8" s="1"/>
  <c r="K1187" i="8" s="1"/>
  <c r="K1188" i="8" s="1"/>
  <c r="K1189" i="8" s="1"/>
  <c r="K1190" i="8" s="1"/>
  <c r="K1191" i="8" s="1"/>
  <c r="K1192" i="8" s="1"/>
  <c r="K1193" i="8" s="1"/>
  <c r="K1194" i="8" s="1"/>
  <c r="K1195" i="8" s="1"/>
  <c r="K1196" i="8" s="1"/>
  <c r="K1197" i="8" s="1"/>
  <c r="K1198" i="8" s="1"/>
  <c r="K1199" i="8" s="1"/>
  <c r="K1200" i="8" s="1"/>
  <c r="K1201" i="8" s="1"/>
  <c r="K1202" i="8" s="1"/>
  <c r="K1203" i="8" s="1"/>
  <c r="K1204" i="8" s="1"/>
  <c r="K1205" i="8" s="1"/>
  <c r="K1206" i="8" s="1"/>
  <c r="K1207" i="8" s="1"/>
  <c r="K1208" i="8" s="1"/>
  <c r="K1209" i="8" s="1"/>
  <c r="K1210" i="8" s="1"/>
  <c r="K1211" i="8" s="1"/>
  <c r="K1212" i="8" s="1"/>
  <c r="K1213" i="8" s="1"/>
  <c r="K1214" i="8" s="1"/>
  <c r="K1215" i="8" s="1"/>
  <c r="K1216" i="8" s="1"/>
  <c r="K1217" i="8" s="1"/>
  <c r="K1218" i="8" s="1"/>
  <c r="K1219" i="8" s="1"/>
  <c r="K1220" i="8" s="1"/>
  <c r="K1221" i="8" s="1"/>
  <c r="K1222" i="8" s="1"/>
  <c r="K1223" i="8" s="1"/>
  <c r="K1224" i="8" s="1"/>
  <c r="K1225" i="8" s="1"/>
  <c r="K1226" i="8" s="1"/>
  <c r="K1227" i="8" s="1"/>
  <c r="K1228" i="8" s="1"/>
  <c r="K1229" i="8" s="1"/>
  <c r="K1230" i="8" s="1"/>
  <c r="K1231" i="8" s="1"/>
  <c r="K1232" i="8" s="1"/>
  <c r="K1233" i="8" s="1"/>
  <c r="K1234" i="8" s="1"/>
  <c r="K1235" i="8" s="1"/>
  <c r="K1236" i="8" s="1"/>
  <c r="K1237" i="8" s="1"/>
  <c r="K1238" i="8" s="1"/>
  <c r="K1239" i="8" s="1"/>
  <c r="K1240" i="8" s="1"/>
  <c r="K1241" i="8" s="1"/>
  <c r="K1242" i="8" s="1"/>
  <c r="K1243" i="8" s="1"/>
  <c r="K1244" i="8" s="1"/>
  <c r="K1245" i="8" s="1"/>
  <c r="K1246" i="8" s="1"/>
  <c r="K1247" i="8" s="1"/>
  <c r="K1248" i="8" s="1"/>
  <c r="K1249" i="8" s="1"/>
  <c r="K1250" i="8" s="1"/>
  <c r="K1251" i="8" s="1"/>
  <c r="K1252" i="8" s="1"/>
  <c r="K1253" i="8" s="1"/>
  <c r="K1254" i="8" s="1"/>
  <c r="K1255" i="8" s="1"/>
  <c r="K1256" i="8" s="1"/>
  <c r="K1257" i="8" s="1"/>
  <c r="K1258" i="8" s="1"/>
  <c r="K1259" i="8" s="1"/>
  <c r="K1260" i="8" s="1"/>
  <c r="K1261" i="8" s="1"/>
  <c r="K1262" i="8" s="1"/>
  <c r="K1263" i="8" s="1"/>
  <c r="K1264" i="8" s="1"/>
  <c r="K1265" i="8" s="1"/>
  <c r="K1266" i="8" s="1"/>
  <c r="K1267" i="8" s="1"/>
  <c r="K1268" i="8" s="1"/>
  <c r="K1269" i="8" s="1"/>
  <c r="K1270" i="8" s="1"/>
  <c r="K1271" i="8" s="1"/>
  <c r="K1272" i="8" s="1"/>
  <c r="K1273" i="8" s="1"/>
  <c r="K1274" i="8" s="1"/>
  <c r="K1275" i="8" s="1"/>
  <c r="K1276" i="8" s="1"/>
  <c r="K1277" i="8" s="1"/>
  <c r="K1278" i="8" s="1"/>
  <c r="K1279" i="8" s="1"/>
  <c r="K1280" i="8" s="1"/>
  <c r="K1281" i="8" s="1"/>
  <c r="K1282" i="8" s="1"/>
  <c r="K1283" i="8" s="1"/>
  <c r="K1284" i="8" s="1"/>
  <c r="K1285" i="8" s="1"/>
  <c r="K1286" i="8" s="1"/>
  <c r="K1287" i="8" s="1"/>
  <c r="K1288" i="8" s="1"/>
  <c r="K1289" i="8" s="1"/>
  <c r="K1290" i="8" s="1"/>
  <c r="K1291" i="8" s="1"/>
  <c r="K1292" i="8" s="1"/>
  <c r="K1293" i="8" s="1"/>
  <c r="K1294" i="8" s="1"/>
  <c r="K1295" i="8" s="1"/>
  <c r="K1296" i="8" s="1"/>
  <c r="K1297" i="8" s="1"/>
  <c r="K1298" i="8" s="1"/>
  <c r="K1299" i="8" s="1"/>
  <c r="K1300" i="8" s="1"/>
  <c r="K1301" i="8" s="1"/>
  <c r="K1302" i="8" s="1"/>
  <c r="K1303" i="8" s="1"/>
  <c r="K1304" i="8" s="1"/>
  <c r="K1305" i="8" s="1"/>
  <c r="K1306" i="8" s="1"/>
  <c r="K1307" i="8" s="1"/>
  <c r="K1308" i="8" s="1"/>
  <c r="K1309" i="8" s="1"/>
  <c r="K1310" i="8" s="1"/>
  <c r="K1311" i="8" s="1"/>
  <c r="K1312" i="8" s="1"/>
  <c r="K1313" i="8" s="1"/>
  <c r="K1314" i="8" s="1"/>
  <c r="K1315" i="8" s="1"/>
  <c r="K1316" i="8" s="1"/>
  <c r="K1317" i="8" s="1"/>
  <c r="K1318" i="8" s="1"/>
  <c r="K1319" i="8" s="1"/>
  <c r="K1320" i="8" s="1"/>
  <c r="K1321" i="8" s="1"/>
  <c r="K1322" i="8" s="1"/>
  <c r="K1323" i="8" s="1"/>
  <c r="K1324" i="8" s="1"/>
  <c r="K1325" i="8" s="1"/>
  <c r="K1326" i="8" s="1"/>
  <c r="K1327" i="8" s="1"/>
  <c r="K1328" i="8" s="1"/>
  <c r="K1329" i="8" s="1"/>
  <c r="K1330" i="8" s="1"/>
  <c r="K1331" i="8" s="1"/>
  <c r="K1332" i="8" s="1"/>
  <c r="K1333" i="8" s="1"/>
  <c r="K1334" i="8" s="1"/>
  <c r="K1335" i="8" s="1"/>
  <c r="K1336" i="8" s="1"/>
  <c r="K1337" i="8" s="1"/>
  <c r="K1338" i="8" s="1"/>
  <c r="K1339" i="8" s="1"/>
  <c r="K1340" i="8" s="1"/>
  <c r="K1341" i="8" s="1"/>
  <c r="K1342" i="8" s="1"/>
  <c r="K1343" i="8" s="1"/>
  <c r="K1344" i="8" s="1"/>
  <c r="K1345" i="8" s="1"/>
  <c r="K1346" i="8" s="1"/>
  <c r="K1347" i="8" s="1"/>
  <c r="K1348" i="8" s="1"/>
  <c r="K1349" i="8" s="1"/>
  <c r="K1350" i="8" s="1"/>
  <c r="K1351" i="8" s="1"/>
  <c r="K1352" i="8" s="1"/>
  <c r="K1353" i="8" s="1"/>
  <c r="K1354" i="8" s="1"/>
  <c r="K1355" i="8" s="1"/>
  <c r="K1356" i="8" s="1"/>
  <c r="K1357" i="8" s="1"/>
  <c r="K1358" i="8" s="1"/>
  <c r="K1359" i="8" s="1"/>
  <c r="K1360" i="8" s="1"/>
  <c r="K1361" i="8" s="1"/>
  <c r="K1362" i="8" s="1"/>
  <c r="K1363" i="8" s="1"/>
  <c r="K1364" i="8" s="1"/>
  <c r="K1365" i="8" s="1"/>
  <c r="K1366" i="8" s="1"/>
  <c r="K1367" i="8" s="1"/>
  <c r="K1368" i="8" s="1"/>
  <c r="K1369" i="8" s="1"/>
  <c r="K1370" i="8" s="1"/>
  <c r="K1371" i="8" s="1"/>
  <c r="K1372" i="8" s="1"/>
  <c r="K1373" i="8" s="1"/>
  <c r="K1374" i="8" s="1"/>
  <c r="K1375" i="8" s="1"/>
  <c r="K1376" i="8" s="1"/>
  <c r="K1377" i="8" s="1"/>
  <c r="K1378" i="8" s="1"/>
  <c r="K1379" i="8" s="1"/>
  <c r="K1380" i="8" s="1"/>
  <c r="K1381" i="8" s="1"/>
  <c r="K1382" i="8" s="1"/>
  <c r="K1383" i="8" s="1"/>
  <c r="K1384" i="8" s="1"/>
  <c r="K1385" i="8" s="1"/>
  <c r="K1386" i="8" s="1"/>
  <c r="K1387" i="8" s="1"/>
  <c r="K1388" i="8" s="1"/>
  <c r="K1389" i="8" s="1"/>
  <c r="K1390" i="8" s="1"/>
  <c r="K1391" i="8" s="1"/>
  <c r="K1392" i="8" s="1"/>
  <c r="K1393" i="8" s="1"/>
  <c r="K1394" i="8" s="1"/>
  <c r="K1395" i="8" s="1"/>
  <c r="K1396" i="8" s="1"/>
  <c r="K1397" i="8" s="1"/>
  <c r="K1398" i="8" s="1"/>
  <c r="K1399" i="8" s="1"/>
  <c r="K1400" i="8" s="1"/>
  <c r="K1401" i="8" s="1"/>
  <c r="K1402" i="8" s="1"/>
  <c r="K1403" i="8" s="1"/>
  <c r="K1404" i="8" s="1"/>
  <c r="K1405" i="8" s="1"/>
  <c r="K1406" i="8" s="1"/>
  <c r="K1407" i="8" s="1"/>
  <c r="K1408" i="8" s="1"/>
  <c r="K1409" i="8" s="1"/>
  <c r="K1410" i="8" s="1"/>
  <c r="K1411" i="8" s="1"/>
  <c r="K1412" i="8" s="1"/>
  <c r="K1413" i="8" s="1"/>
  <c r="K1414" i="8" s="1"/>
  <c r="K1415" i="8" s="1"/>
  <c r="K1416" i="8" s="1"/>
  <c r="K1417" i="8" s="1"/>
  <c r="K1418" i="8" s="1"/>
  <c r="K1419" i="8" s="1"/>
  <c r="K1420" i="8" s="1"/>
  <c r="K1421" i="8" s="1"/>
  <c r="K1422" i="8" s="1"/>
  <c r="K1423" i="8" s="1"/>
  <c r="K1424" i="8" s="1"/>
  <c r="K1425" i="8" s="1"/>
  <c r="K1426" i="8" s="1"/>
  <c r="K1427" i="8" s="1"/>
  <c r="K1428" i="8" s="1"/>
  <c r="K1429" i="8" s="1"/>
  <c r="K1430" i="8" s="1"/>
  <c r="K1431" i="8" s="1"/>
  <c r="K1432" i="8" s="1"/>
  <c r="K1433" i="8" s="1"/>
  <c r="K1434" i="8" s="1"/>
  <c r="K1435" i="8" s="1"/>
  <c r="K1436" i="8" s="1"/>
  <c r="K1437" i="8" s="1"/>
  <c r="K1438" i="8" s="1"/>
  <c r="K1439" i="8" s="1"/>
  <c r="K1440" i="8" s="1"/>
  <c r="K1441" i="8" s="1"/>
  <c r="K1442" i="8" s="1"/>
  <c r="K1443" i="8" s="1"/>
  <c r="K1444" i="8" s="1"/>
  <c r="K1445" i="8" s="1"/>
  <c r="K1446" i="8" s="1"/>
  <c r="K1447" i="8" s="1"/>
  <c r="K1448" i="8" s="1"/>
  <c r="K1449" i="8" s="1"/>
  <c r="K1450" i="8" s="1"/>
  <c r="K1451" i="8" s="1"/>
  <c r="K1452" i="8" s="1"/>
  <c r="K1453" i="8" s="1"/>
  <c r="K1454" i="8" s="1"/>
  <c r="K1455" i="8" s="1"/>
  <c r="K1456" i="8" s="1"/>
  <c r="K1457" i="8" s="1"/>
  <c r="K1458" i="8" s="1"/>
  <c r="K1459" i="8" s="1"/>
  <c r="K1460" i="8" s="1"/>
  <c r="K1461" i="8" s="1"/>
  <c r="K1462" i="8" s="1"/>
  <c r="K1463" i="8" s="1"/>
  <c r="K1464" i="8" s="1"/>
  <c r="K1465" i="8" s="1"/>
  <c r="K1466" i="8" s="1"/>
  <c r="K1467" i="8" s="1"/>
  <c r="K1468" i="8" s="1"/>
  <c r="K1469" i="8" s="1"/>
  <c r="K1470" i="8" s="1"/>
  <c r="K1471" i="8" s="1"/>
  <c r="K1472" i="8" s="1"/>
  <c r="K1473" i="8" s="1"/>
  <c r="K1474" i="8" s="1"/>
  <c r="K1475" i="8" s="1"/>
  <c r="K1476" i="8" s="1"/>
  <c r="K1477" i="8" s="1"/>
  <c r="K1478" i="8" s="1"/>
  <c r="K1479" i="8" s="1"/>
  <c r="K1480" i="8" s="1"/>
  <c r="K1481" i="8" s="1"/>
  <c r="K1482" i="8" s="1"/>
  <c r="K1483" i="8" s="1"/>
  <c r="K1484" i="8" s="1"/>
  <c r="K1485" i="8" s="1"/>
  <c r="K1486" i="8" s="1"/>
  <c r="K1487" i="8" s="1"/>
  <c r="K1488" i="8" s="1"/>
  <c r="K1489" i="8" s="1"/>
  <c r="K1490" i="8" s="1"/>
  <c r="K1491" i="8" s="1"/>
  <c r="K1492" i="8" s="1"/>
  <c r="K1493" i="8" s="1"/>
  <c r="K1494" i="8" s="1"/>
  <c r="K1495" i="8" s="1"/>
  <c r="K1496" i="8" s="1"/>
  <c r="K1497" i="8" s="1"/>
  <c r="K1498" i="8" s="1"/>
  <c r="K1499" i="8" s="1"/>
  <c r="K1500" i="8" s="1"/>
  <c r="K1501" i="8" s="1"/>
  <c r="K1502" i="8" s="1"/>
  <c r="K1503" i="8" s="1"/>
  <c r="K1504" i="8" s="1"/>
  <c r="K1505" i="8" s="1"/>
  <c r="K1506" i="8" s="1"/>
  <c r="K1507" i="8" s="1"/>
  <c r="K1508" i="8" s="1"/>
  <c r="K1509" i="8" s="1"/>
  <c r="K1510" i="8" s="1"/>
  <c r="K1511" i="8" s="1"/>
  <c r="K1512" i="8" s="1"/>
  <c r="K1513" i="8" s="1"/>
  <c r="K1514" i="8" s="1"/>
  <c r="K1515" i="8" s="1"/>
  <c r="K1516" i="8" s="1"/>
  <c r="K1517" i="8" s="1"/>
  <c r="K1518" i="8" s="1"/>
  <c r="K1519" i="8" s="1"/>
  <c r="K1520" i="8" s="1"/>
  <c r="K1521" i="8" s="1"/>
  <c r="K1522" i="8" s="1"/>
  <c r="K1523" i="8" s="1"/>
  <c r="K1524" i="8" s="1"/>
  <c r="K1525" i="8" s="1"/>
  <c r="K1526" i="8" s="1"/>
  <c r="K1527" i="8" s="1"/>
  <c r="K1528" i="8" s="1"/>
  <c r="K1529" i="8" s="1"/>
  <c r="K1530" i="8" s="1"/>
  <c r="K1531" i="8" s="1"/>
  <c r="K1532" i="8" s="1"/>
  <c r="K1533" i="8" s="1"/>
  <c r="K1534" i="8" s="1"/>
  <c r="K1535" i="8" s="1"/>
  <c r="K1536" i="8" s="1"/>
  <c r="K1537" i="8" s="1"/>
  <c r="K1538" i="8" s="1"/>
  <c r="K1539" i="8" s="1"/>
  <c r="K1540" i="8" s="1"/>
  <c r="K1541" i="8" s="1"/>
  <c r="K1542" i="8" s="1"/>
  <c r="K1543" i="8" s="1"/>
  <c r="K1544" i="8" s="1"/>
  <c r="K1545" i="8" s="1"/>
  <c r="K1546" i="8" s="1"/>
  <c r="K1547" i="8" s="1"/>
  <c r="K1548" i="8" s="1"/>
  <c r="K1549" i="8" s="1"/>
  <c r="K1550" i="8" s="1"/>
  <c r="K1551" i="8" s="1"/>
  <c r="K1552" i="8" s="1"/>
  <c r="K1553" i="8" s="1"/>
  <c r="K1554" i="8" s="1"/>
  <c r="K1555" i="8" s="1"/>
  <c r="K1556" i="8" s="1"/>
  <c r="K1557" i="8" s="1"/>
  <c r="K1558" i="8" s="1"/>
  <c r="K1559" i="8" s="1"/>
  <c r="K1560" i="8" s="1"/>
  <c r="K1561" i="8" s="1"/>
  <c r="K1562" i="8" s="1"/>
  <c r="K1563" i="8" s="1"/>
  <c r="K1564" i="8" s="1"/>
  <c r="K1565" i="8" s="1"/>
  <c r="K1566" i="8" s="1"/>
  <c r="K1567" i="8" s="1"/>
  <c r="K1568" i="8" s="1"/>
  <c r="K1569" i="8" s="1"/>
  <c r="K1570" i="8" s="1"/>
  <c r="K1571" i="8" s="1"/>
  <c r="K1572" i="8" s="1"/>
  <c r="K1573" i="8" s="1"/>
  <c r="K1574" i="8" s="1"/>
  <c r="K1575" i="8" s="1"/>
  <c r="K1576" i="8" s="1"/>
  <c r="K1577" i="8" s="1"/>
  <c r="K1578" i="8" s="1"/>
  <c r="K1579" i="8" s="1"/>
  <c r="K1580" i="8" s="1"/>
  <c r="K1581" i="8" s="1"/>
  <c r="K1582" i="8" s="1"/>
  <c r="K1583" i="8" s="1"/>
  <c r="K1584" i="8" s="1"/>
  <c r="K1585" i="8" s="1"/>
  <c r="K1586" i="8" s="1"/>
  <c r="K1587" i="8" s="1"/>
  <c r="K1588" i="8" s="1"/>
  <c r="K1589" i="8" s="1"/>
  <c r="K1590" i="8" s="1"/>
  <c r="K1591" i="8" s="1"/>
  <c r="K1592" i="8" s="1"/>
  <c r="K1593" i="8" s="1"/>
  <c r="K1594" i="8" s="1"/>
  <c r="K1595" i="8" s="1"/>
  <c r="K1596" i="8" s="1"/>
  <c r="K1597" i="8" s="1"/>
  <c r="K1598" i="8" s="1"/>
  <c r="K1599" i="8" s="1"/>
  <c r="K1600" i="8" s="1"/>
  <c r="K1601" i="8" s="1"/>
  <c r="K1602" i="8" s="1"/>
  <c r="K1603" i="8" s="1"/>
  <c r="K1604" i="8" s="1"/>
  <c r="K1605" i="8" s="1"/>
  <c r="K1606" i="8" s="1"/>
  <c r="K1607" i="8" s="1"/>
  <c r="K1608" i="8" s="1"/>
  <c r="K1609" i="8" s="1"/>
  <c r="K1610" i="8" s="1"/>
  <c r="K1611" i="8" s="1"/>
  <c r="K1612" i="8" s="1"/>
  <c r="K1613" i="8" s="1"/>
  <c r="K1614" i="8" s="1"/>
  <c r="K1615" i="8" s="1"/>
  <c r="K1616" i="8" s="1"/>
  <c r="K1617" i="8" s="1"/>
  <c r="K1618" i="8" s="1"/>
  <c r="K1619" i="8" s="1"/>
  <c r="K1620" i="8" s="1"/>
  <c r="K1621" i="8" s="1"/>
  <c r="K1622" i="8" s="1"/>
  <c r="K1623" i="8" s="1"/>
  <c r="K1624" i="8" s="1"/>
  <c r="K1625" i="8" s="1"/>
  <c r="K1626" i="8" s="1"/>
  <c r="K1627" i="8" s="1"/>
  <c r="K1628" i="8" s="1"/>
  <c r="K1629" i="8" s="1"/>
  <c r="K1630" i="8" s="1"/>
  <c r="K1631" i="8" s="1"/>
  <c r="K1632" i="8" s="1"/>
  <c r="K1633" i="8" s="1"/>
  <c r="K1634" i="8" s="1"/>
  <c r="K1635" i="8" s="1"/>
  <c r="K1636" i="8" s="1"/>
  <c r="K1637" i="8" s="1"/>
  <c r="K1638" i="8" s="1"/>
  <c r="K1639" i="8" s="1"/>
  <c r="K1640" i="8" s="1"/>
  <c r="K1641" i="8" s="1"/>
  <c r="K1642" i="8" s="1"/>
  <c r="K1643" i="8" s="1"/>
  <c r="K1644" i="8" s="1"/>
  <c r="K1645" i="8" s="1"/>
  <c r="K1646" i="8" s="1"/>
  <c r="K1647" i="8" s="1"/>
  <c r="K1648" i="8" s="1"/>
  <c r="K1649" i="8" s="1"/>
  <c r="K1650" i="8" s="1"/>
  <c r="K1651" i="8" s="1"/>
  <c r="K1652" i="8" s="1"/>
  <c r="K1653" i="8" s="1"/>
  <c r="K1654" i="8" s="1"/>
  <c r="K1655" i="8" s="1"/>
  <c r="K1656" i="8" s="1"/>
  <c r="K1657" i="8" s="1"/>
  <c r="K1658" i="8" s="1"/>
  <c r="K1659" i="8" s="1"/>
  <c r="K1660" i="8" s="1"/>
  <c r="K1661" i="8" s="1"/>
  <c r="K1662" i="8" s="1"/>
  <c r="K1663" i="8" s="1"/>
  <c r="K1664" i="8" s="1"/>
  <c r="K1665" i="8" s="1"/>
  <c r="K1666" i="8" s="1"/>
  <c r="K1667" i="8" s="1"/>
  <c r="K1668" i="8" s="1"/>
  <c r="K1669" i="8" s="1"/>
  <c r="K1670" i="8" s="1"/>
  <c r="K1671" i="8" s="1"/>
  <c r="K1672" i="8" s="1"/>
  <c r="K1673" i="8" s="1"/>
  <c r="K1674" i="8" s="1"/>
  <c r="K1675" i="8" s="1"/>
  <c r="K1676" i="8" s="1"/>
  <c r="K1677" i="8" s="1"/>
  <c r="K1678" i="8" s="1"/>
  <c r="K1679" i="8" s="1"/>
  <c r="K1680" i="8" s="1"/>
  <c r="K1681" i="8" s="1"/>
  <c r="K1682" i="8" s="1"/>
  <c r="K1683" i="8" s="1"/>
  <c r="K1684" i="8" s="1"/>
  <c r="K1685" i="8" s="1"/>
  <c r="K1686" i="8" s="1"/>
  <c r="K1687" i="8" s="1"/>
  <c r="K1688" i="8" s="1"/>
  <c r="K1689" i="8" s="1"/>
  <c r="K1690" i="8" s="1"/>
  <c r="K1691" i="8" s="1"/>
  <c r="K1692" i="8" s="1"/>
  <c r="K1693" i="8" s="1"/>
  <c r="K1694" i="8" s="1"/>
  <c r="K1695" i="8" s="1"/>
  <c r="K1696" i="8" s="1"/>
  <c r="K1697" i="8" s="1"/>
  <c r="K1698" i="8" s="1"/>
  <c r="K1699" i="8" s="1"/>
  <c r="K1700" i="8" s="1"/>
  <c r="K1701" i="8" s="1"/>
  <c r="K1702" i="8" s="1"/>
  <c r="K1703" i="8" s="1"/>
  <c r="K1704" i="8" s="1"/>
  <c r="K1705" i="8" s="1"/>
  <c r="K1706" i="8" s="1"/>
  <c r="K1707" i="8" s="1"/>
  <c r="K1708" i="8" s="1"/>
  <c r="K1709" i="8" s="1"/>
  <c r="K1710" i="8" s="1"/>
  <c r="K1711" i="8" s="1"/>
  <c r="K1712" i="8" s="1"/>
  <c r="K1713" i="8" s="1"/>
  <c r="K1714" i="8" s="1"/>
  <c r="K1715" i="8" s="1"/>
  <c r="K1716" i="8" s="1"/>
  <c r="K1717" i="8" s="1"/>
  <c r="K1718" i="8" s="1"/>
  <c r="K1719" i="8" s="1"/>
  <c r="K1720" i="8" s="1"/>
  <c r="K1721" i="8" s="1"/>
  <c r="K1722" i="8" s="1"/>
  <c r="K1723" i="8" s="1"/>
  <c r="K1724" i="8" s="1"/>
  <c r="K1725" i="8" s="1"/>
  <c r="K1726" i="8" s="1"/>
  <c r="K1727" i="8" s="1"/>
  <c r="K1728" i="8" s="1"/>
  <c r="K1729" i="8" s="1"/>
  <c r="K1730" i="8" s="1"/>
  <c r="K1731" i="8" s="1"/>
  <c r="K1732" i="8" s="1"/>
  <c r="K1733" i="8" s="1"/>
  <c r="K1734" i="8" s="1"/>
  <c r="K1735" i="8" s="1"/>
  <c r="K1736" i="8" s="1"/>
  <c r="K1737" i="8" s="1"/>
  <c r="K1738" i="8" s="1"/>
  <c r="K1739" i="8" s="1"/>
  <c r="K1740" i="8" s="1"/>
  <c r="K1741" i="8" s="1"/>
  <c r="K1742" i="8" s="1"/>
  <c r="K1743" i="8" s="1"/>
  <c r="K1744" i="8" s="1"/>
  <c r="K1745" i="8" s="1"/>
  <c r="K1746" i="8" s="1"/>
  <c r="K1747" i="8" s="1"/>
  <c r="K1748" i="8" s="1"/>
  <c r="K1749" i="8" s="1"/>
  <c r="K1750" i="8" s="1"/>
  <c r="K1751" i="8" s="1"/>
  <c r="K1752" i="8" s="1"/>
  <c r="K1753" i="8" s="1"/>
  <c r="K1754" i="8" s="1"/>
  <c r="K1755" i="8" s="1"/>
  <c r="K1756" i="8" s="1"/>
  <c r="K1757" i="8" s="1"/>
  <c r="K1758" i="8" s="1"/>
  <c r="K1759" i="8" s="1"/>
  <c r="K1760" i="8" s="1"/>
  <c r="K1761" i="8" s="1"/>
  <c r="K1762" i="8" s="1"/>
  <c r="K1763" i="8" s="1"/>
  <c r="K1764" i="8" s="1"/>
  <c r="K1765" i="8" s="1"/>
  <c r="K1766" i="8" s="1"/>
  <c r="K1767" i="8" s="1"/>
  <c r="K1768" i="8" s="1"/>
  <c r="K1769" i="8" s="1"/>
  <c r="K1770" i="8" s="1"/>
  <c r="K1771" i="8" s="1"/>
  <c r="K1772" i="8" s="1"/>
  <c r="K1773" i="8" s="1"/>
  <c r="K1774" i="8" s="1"/>
  <c r="K1775" i="8" s="1"/>
  <c r="K1776" i="8" s="1"/>
  <c r="K1777" i="8" s="1"/>
  <c r="K1778" i="8" s="1"/>
  <c r="K1779" i="8" s="1"/>
  <c r="K1780" i="8" s="1"/>
  <c r="K1781" i="8" s="1"/>
  <c r="K1782" i="8" s="1"/>
  <c r="K1783" i="8" s="1"/>
  <c r="K1784" i="8" s="1"/>
  <c r="K1785" i="8" s="1"/>
  <c r="K1786" i="8" s="1"/>
  <c r="K1787" i="8" s="1"/>
  <c r="K1788" i="8" s="1"/>
  <c r="K1789" i="8" s="1"/>
  <c r="K1790" i="8" s="1"/>
  <c r="K1791" i="8" s="1"/>
  <c r="K1792" i="8" s="1"/>
  <c r="K1793" i="8" s="1"/>
  <c r="K1794" i="8" s="1"/>
  <c r="K1795" i="8" s="1"/>
  <c r="K1796" i="8" s="1"/>
  <c r="K1797" i="8" s="1"/>
  <c r="K1798" i="8" s="1"/>
  <c r="K1799" i="8" s="1"/>
  <c r="K1800" i="8" s="1"/>
  <c r="K1801" i="8" s="1"/>
  <c r="K1802" i="8" s="1"/>
  <c r="K1803" i="8" s="1"/>
  <c r="K1804" i="8" s="1"/>
  <c r="K1805" i="8" s="1"/>
  <c r="K1806" i="8" s="1"/>
  <c r="K1807" i="8" s="1"/>
  <c r="K1808" i="8" s="1"/>
  <c r="K1809" i="8" s="1"/>
  <c r="K1810" i="8" s="1"/>
  <c r="K1811" i="8" s="1"/>
  <c r="K1812" i="8" s="1"/>
  <c r="K1813" i="8" s="1"/>
  <c r="K1814" i="8" s="1"/>
  <c r="K1815" i="8" s="1"/>
  <c r="K1816" i="8" s="1"/>
  <c r="K1817" i="8" s="1"/>
  <c r="K1818" i="8" s="1"/>
  <c r="K1819" i="8" s="1"/>
  <c r="K1820" i="8" s="1"/>
  <c r="K1821" i="8" s="1"/>
  <c r="K1822" i="8" s="1"/>
  <c r="K1823" i="8" s="1"/>
  <c r="K1824" i="8" s="1"/>
  <c r="K1825" i="8" s="1"/>
  <c r="K1826" i="8" s="1"/>
  <c r="K1827" i="8" s="1"/>
  <c r="K1828" i="8" s="1"/>
  <c r="K1829" i="8" s="1"/>
  <c r="K1830" i="8" s="1"/>
  <c r="K1831" i="8" s="1"/>
  <c r="K1832" i="8" s="1"/>
  <c r="K1833" i="8" s="1"/>
  <c r="K1834" i="8" s="1"/>
  <c r="K1835" i="8" s="1"/>
  <c r="K1836" i="8" s="1"/>
  <c r="K1837" i="8" s="1"/>
  <c r="K1838" i="8" s="1"/>
  <c r="K1839" i="8" s="1"/>
  <c r="K1840" i="8" s="1"/>
  <c r="K1841" i="8" s="1"/>
  <c r="K1842" i="8" s="1"/>
  <c r="K1843" i="8" s="1"/>
  <c r="K1844" i="8" s="1"/>
  <c r="K1845" i="8" s="1"/>
  <c r="K1846" i="8" s="1"/>
  <c r="K1847" i="8" s="1"/>
  <c r="K1848" i="8" s="1"/>
  <c r="K1849" i="8" s="1"/>
  <c r="K1850" i="8" s="1"/>
  <c r="K1851" i="8" s="1"/>
  <c r="K1852" i="8" s="1"/>
  <c r="K1853" i="8" s="1"/>
  <c r="K1854" i="8" s="1"/>
  <c r="K1855" i="8" s="1"/>
  <c r="K1856" i="8" s="1"/>
  <c r="K1857" i="8" s="1"/>
  <c r="K1858" i="8" s="1"/>
  <c r="K1859" i="8" s="1"/>
  <c r="K1860" i="8" s="1"/>
  <c r="K1861" i="8" s="1"/>
  <c r="K1862" i="8" s="1"/>
  <c r="K1863" i="8" s="1"/>
  <c r="K1864" i="8" s="1"/>
  <c r="K1865" i="8" s="1"/>
  <c r="K1866" i="8" s="1"/>
  <c r="K1867" i="8" s="1"/>
  <c r="K1868" i="8" s="1"/>
  <c r="K1869" i="8" s="1"/>
  <c r="K1870" i="8" s="1"/>
  <c r="K1871" i="8" s="1"/>
  <c r="K1872" i="8" s="1"/>
  <c r="K1873" i="8" s="1"/>
  <c r="K1874" i="8" s="1"/>
  <c r="K1875" i="8" s="1"/>
  <c r="K1876" i="8" s="1"/>
  <c r="K1877" i="8" s="1"/>
  <c r="K1878" i="8" s="1"/>
  <c r="K1879" i="8" s="1"/>
  <c r="K1880" i="8" s="1"/>
  <c r="K1881" i="8" s="1"/>
  <c r="K1882" i="8" s="1"/>
  <c r="K1883" i="8" s="1"/>
  <c r="K1884" i="8" s="1"/>
  <c r="K1885" i="8" s="1"/>
  <c r="K1886" i="8" s="1"/>
  <c r="K1887" i="8" s="1"/>
  <c r="K1888" i="8" s="1"/>
  <c r="K1889" i="8" s="1"/>
  <c r="K1890" i="8" s="1"/>
  <c r="K1891" i="8" s="1"/>
  <c r="K1892" i="8" s="1"/>
  <c r="K1893" i="8" s="1"/>
  <c r="K1894" i="8" s="1"/>
  <c r="K1895" i="8" s="1"/>
  <c r="K1896" i="8" s="1"/>
  <c r="K1897" i="8" s="1"/>
  <c r="K1898" i="8" s="1"/>
  <c r="K1899" i="8" s="1"/>
  <c r="K1900" i="8" s="1"/>
  <c r="K1901" i="8" s="1"/>
  <c r="K1902" i="8" s="1"/>
  <c r="K1903" i="8" s="1"/>
  <c r="K1904" i="8" s="1"/>
  <c r="K1905" i="8" s="1"/>
  <c r="K1906" i="8" s="1"/>
  <c r="K1907" i="8" s="1"/>
  <c r="K1908" i="8" s="1"/>
  <c r="K1909" i="8" s="1"/>
  <c r="K1910" i="8" s="1"/>
  <c r="K1911" i="8" s="1"/>
  <c r="K1912" i="8" s="1"/>
  <c r="K1913" i="8" s="1"/>
  <c r="K1914" i="8" s="1"/>
  <c r="K1915" i="8" s="1"/>
  <c r="K1916" i="8" s="1"/>
  <c r="K1917" i="8" s="1"/>
  <c r="K1918" i="8" s="1"/>
  <c r="K1919" i="8" s="1"/>
  <c r="K1920" i="8" s="1"/>
  <c r="K1921" i="8" s="1"/>
  <c r="K1922" i="8" s="1"/>
  <c r="K1923" i="8" s="1"/>
  <c r="K1924" i="8" s="1"/>
  <c r="K1925" i="8" s="1"/>
  <c r="K1926" i="8" s="1"/>
  <c r="K1927" i="8" s="1"/>
  <c r="K1928" i="8" s="1"/>
  <c r="K1929" i="8" s="1"/>
  <c r="K1930" i="8" s="1"/>
  <c r="K1931" i="8" s="1"/>
  <c r="K1932" i="8" s="1"/>
  <c r="K1933" i="8" s="1"/>
  <c r="K1934" i="8" s="1"/>
  <c r="K1935" i="8" s="1"/>
  <c r="K1936" i="8" s="1"/>
  <c r="K1937" i="8" s="1"/>
  <c r="K1938" i="8" s="1"/>
  <c r="K1939" i="8" s="1"/>
  <c r="K1940" i="8" s="1"/>
  <c r="K1941" i="8" s="1"/>
  <c r="K1942" i="8" s="1"/>
  <c r="K1943" i="8" s="1"/>
  <c r="K1944" i="8" s="1"/>
  <c r="K1945" i="8" s="1"/>
  <c r="K1946" i="8" s="1"/>
  <c r="K1947" i="8" s="1"/>
  <c r="K1948" i="8" s="1"/>
  <c r="K1949" i="8" s="1"/>
  <c r="K1950" i="8" s="1"/>
  <c r="K1951" i="8" s="1"/>
  <c r="K1952" i="8" s="1"/>
  <c r="K1953" i="8" s="1"/>
  <c r="K1954" i="8" s="1"/>
  <c r="K1955" i="8" s="1"/>
  <c r="K1956" i="8" s="1"/>
  <c r="K1957" i="8" s="1"/>
  <c r="K1958" i="8" s="1"/>
  <c r="K1959" i="8" s="1"/>
  <c r="K1960" i="8" s="1"/>
  <c r="K1961" i="8" s="1"/>
  <c r="K1962" i="8" s="1"/>
  <c r="K1963" i="8" s="1"/>
  <c r="K1964" i="8" s="1"/>
  <c r="K1965" i="8" s="1"/>
  <c r="K1966" i="8" s="1"/>
  <c r="K1967" i="8" s="1"/>
  <c r="K1968" i="8" s="1"/>
  <c r="K1969" i="8" s="1"/>
  <c r="K1970" i="8" s="1"/>
  <c r="K1971" i="8" s="1"/>
  <c r="K1972" i="8" s="1"/>
  <c r="K1973" i="8" s="1"/>
  <c r="K1974" i="8" s="1"/>
  <c r="K1975" i="8" s="1"/>
  <c r="K1976" i="8" s="1"/>
  <c r="K1977" i="8" s="1"/>
  <c r="K1978" i="8" s="1"/>
  <c r="K1979" i="8" s="1"/>
  <c r="K1980" i="8" s="1"/>
  <c r="K1981" i="8" s="1"/>
  <c r="K1982" i="8" s="1"/>
  <c r="K1983" i="8" s="1"/>
  <c r="K1984" i="8" s="1"/>
  <c r="K1985" i="8" s="1"/>
  <c r="K1986" i="8" s="1"/>
  <c r="K1987" i="8" s="1"/>
  <c r="K1988" i="8" s="1"/>
  <c r="K1989" i="8" s="1"/>
  <c r="K1990" i="8" s="1"/>
  <c r="K1991" i="8" s="1"/>
  <c r="K1992" i="8" s="1"/>
  <c r="K1993" i="8" s="1"/>
  <c r="K1994" i="8" s="1"/>
  <c r="K1995" i="8" s="1"/>
  <c r="K1996" i="8" s="1"/>
  <c r="K1997" i="8" s="1"/>
  <c r="K1998" i="8" s="1"/>
  <c r="K1999" i="8" s="1"/>
  <c r="K2000" i="8" s="1"/>
  <c r="K2001" i="8" s="1"/>
  <c r="K2002" i="8" s="1"/>
  <c r="K2003" i="8" s="1"/>
  <c r="K2004" i="8" s="1"/>
  <c r="K2005" i="8" s="1"/>
  <c r="K2006" i="8" s="1"/>
  <c r="K2007" i="8" s="1"/>
  <c r="K2008" i="8" s="1"/>
  <c r="K2009" i="8" s="1"/>
  <c r="K2010" i="8" s="1"/>
  <c r="K2011" i="8" s="1"/>
  <c r="K2012" i="8" s="1"/>
  <c r="K2013" i="8" s="1"/>
  <c r="K2014" i="8" s="1"/>
  <c r="K2015" i="8" s="1"/>
  <c r="K2016" i="8" s="1"/>
  <c r="K2017" i="8" s="1"/>
  <c r="K2018" i="8" s="1"/>
  <c r="K2019" i="8" s="1"/>
  <c r="K2020" i="8" s="1"/>
  <c r="K2021" i="8" s="1"/>
  <c r="K2022" i="8" s="1"/>
  <c r="K2023" i="8" s="1"/>
  <c r="K2024" i="8" s="1"/>
  <c r="K2025" i="8" s="1"/>
  <c r="K2026" i="8" s="1"/>
  <c r="K2027" i="8" s="1"/>
  <c r="K2028" i="8" s="1"/>
  <c r="K2029" i="8" s="1"/>
  <c r="K2030" i="8" s="1"/>
  <c r="K2031" i="8" s="1"/>
  <c r="K2032" i="8" s="1"/>
  <c r="K2033" i="8" s="1"/>
  <c r="K2034" i="8" s="1"/>
  <c r="K2035" i="8" s="1"/>
  <c r="K2036" i="8" s="1"/>
  <c r="K2037" i="8" s="1"/>
  <c r="K2038" i="8" s="1"/>
  <c r="K2039" i="8" s="1"/>
  <c r="K2040" i="8" s="1"/>
  <c r="K2041" i="8" s="1"/>
  <c r="K2042" i="8" s="1"/>
  <c r="K2043" i="8" s="1"/>
  <c r="K2044" i="8" s="1"/>
  <c r="K2045" i="8" s="1"/>
  <c r="K2046" i="8" s="1"/>
  <c r="K2047" i="8" s="1"/>
  <c r="K2048" i="8" s="1"/>
  <c r="K2049" i="8" s="1"/>
  <c r="K2050" i="8" s="1"/>
  <c r="K2051" i="8" s="1"/>
  <c r="K2052" i="8" s="1"/>
  <c r="K2053" i="8" s="1"/>
  <c r="K2054" i="8" s="1"/>
  <c r="K2055" i="8" s="1"/>
  <c r="K2056" i="8" s="1"/>
  <c r="K2057" i="8" s="1"/>
  <c r="K2058" i="8" s="1"/>
  <c r="K2059" i="8" s="1"/>
  <c r="K2060" i="8" s="1"/>
  <c r="K2061" i="8" s="1"/>
  <c r="K2062" i="8" s="1"/>
  <c r="K2063" i="8" s="1"/>
  <c r="K2064" i="8" s="1"/>
  <c r="K2065" i="8" s="1"/>
  <c r="K2066" i="8" s="1"/>
  <c r="K2067" i="8" s="1"/>
  <c r="K2068" i="8" s="1"/>
  <c r="K2069" i="8" s="1"/>
  <c r="K2070" i="8" s="1"/>
  <c r="K2071" i="8" s="1"/>
  <c r="K2072" i="8" s="1"/>
  <c r="K2073" i="8" s="1"/>
  <c r="K2074" i="8" s="1"/>
  <c r="K2075" i="8" s="1"/>
  <c r="K2076" i="8" s="1"/>
  <c r="K2077" i="8" s="1"/>
  <c r="K2078" i="8" s="1"/>
  <c r="K2079" i="8" s="1"/>
  <c r="K2080" i="8" s="1"/>
  <c r="K2081" i="8" s="1"/>
  <c r="K2082" i="8" s="1"/>
  <c r="K2083" i="8" s="1"/>
  <c r="K2084" i="8" s="1"/>
  <c r="K2085" i="8" s="1"/>
  <c r="K2086" i="8" s="1"/>
  <c r="K2087" i="8" s="1"/>
  <c r="K2088" i="8" s="1"/>
  <c r="K2089" i="8" s="1"/>
  <c r="K2090" i="8" s="1"/>
  <c r="K2091" i="8" s="1"/>
  <c r="K2092" i="8" s="1"/>
  <c r="K2093" i="8" s="1"/>
  <c r="K2094" i="8" s="1"/>
  <c r="K2095" i="8" s="1"/>
  <c r="K2096" i="8" s="1"/>
  <c r="K2097" i="8" s="1"/>
  <c r="K2098" i="8" s="1"/>
  <c r="K2099" i="8" s="1"/>
  <c r="K2100" i="8" s="1"/>
  <c r="K2101" i="8" s="1"/>
  <c r="K2102" i="8" s="1"/>
  <c r="K2103" i="8" s="1"/>
  <c r="K2104" i="8" s="1"/>
  <c r="K2105" i="8" s="1"/>
  <c r="K2106" i="8" s="1"/>
  <c r="K2107" i="8" s="1"/>
  <c r="K2108" i="8" s="1"/>
  <c r="K2109" i="8" s="1"/>
  <c r="K2110" i="8" s="1"/>
  <c r="K2111" i="8" s="1"/>
  <c r="K2112" i="8" s="1"/>
  <c r="K2113" i="8" s="1"/>
  <c r="K2114" i="8" s="1"/>
  <c r="K2115" i="8" s="1"/>
  <c r="K2116" i="8" s="1"/>
  <c r="K2117" i="8" s="1"/>
  <c r="K2118" i="8" s="1"/>
  <c r="K2119" i="8" s="1"/>
  <c r="K2120" i="8" s="1"/>
  <c r="K2121" i="8" s="1"/>
  <c r="K2122" i="8" s="1"/>
  <c r="K2123" i="8" s="1"/>
  <c r="K2124" i="8" s="1"/>
  <c r="K2125" i="8" s="1"/>
  <c r="K2126" i="8" s="1"/>
  <c r="K2127" i="8" s="1"/>
  <c r="K2128" i="8" s="1"/>
  <c r="K2129" i="8" s="1"/>
  <c r="K2130" i="8" s="1"/>
  <c r="K2131" i="8" s="1"/>
  <c r="K2132" i="8" s="1"/>
  <c r="K2133" i="8" s="1"/>
  <c r="K2134" i="8" s="1"/>
  <c r="K2135" i="8" s="1"/>
  <c r="K2136" i="8" s="1"/>
  <c r="K2137" i="8" s="1"/>
  <c r="K2138" i="8" s="1"/>
  <c r="K2139" i="8" s="1"/>
  <c r="K2140" i="8" s="1"/>
  <c r="K2141" i="8" s="1"/>
  <c r="K2142" i="8" s="1"/>
  <c r="K2143" i="8" s="1"/>
  <c r="K2144" i="8" s="1"/>
  <c r="K2145" i="8" s="1"/>
  <c r="K2146" i="8" s="1"/>
  <c r="K2147" i="8" s="1"/>
  <c r="K2148" i="8" s="1"/>
  <c r="K2149" i="8" s="1"/>
  <c r="K2150" i="8" s="1"/>
  <c r="K2151" i="8" s="1"/>
  <c r="K2152" i="8" s="1"/>
  <c r="K2153" i="8" s="1"/>
  <c r="K2154" i="8" s="1"/>
  <c r="K2155" i="8" s="1"/>
  <c r="K2156" i="8" s="1"/>
  <c r="K2157" i="8" s="1"/>
  <c r="K2158" i="8" s="1"/>
  <c r="K2159" i="8" s="1"/>
  <c r="K2160" i="8" s="1"/>
  <c r="K2161" i="8" s="1"/>
  <c r="K2162" i="8" s="1"/>
  <c r="K2163" i="8" s="1"/>
  <c r="K2164" i="8" s="1"/>
  <c r="K2165" i="8" s="1"/>
  <c r="K2166" i="8" s="1"/>
  <c r="K2167" i="8" s="1"/>
  <c r="K2168" i="8" s="1"/>
  <c r="K2169" i="8" s="1"/>
  <c r="K2170" i="8" s="1"/>
  <c r="K2171" i="8" s="1"/>
  <c r="K2172" i="8" s="1"/>
  <c r="K2173" i="8" s="1"/>
  <c r="K2174" i="8" s="1"/>
  <c r="K2175" i="8" s="1"/>
  <c r="K2176" i="8" s="1"/>
  <c r="K2177" i="8" s="1"/>
  <c r="K2178" i="8" s="1"/>
  <c r="K2179" i="8" s="1"/>
  <c r="K2180" i="8" s="1"/>
  <c r="K2181" i="8" s="1"/>
  <c r="K2182" i="8" s="1"/>
  <c r="K2183" i="8" s="1"/>
  <c r="K2184" i="8" s="1"/>
  <c r="K2185" i="8" s="1"/>
  <c r="K2186" i="8" s="1"/>
  <c r="K2187" i="8" s="1"/>
  <c r="K2188" i="8" s="1"/>
  <c r="K2189" i="8" s="1"/>
  <c r="K2190" i="8" s="1"/>
  <c r="K2191" i="8" s="1"/>
  <c r="K2192" i="8" s="1"/>
  <c r="K2193" i="8" s="1"/>
  <c r="K2194" i="8" s="1"/>
  <c r="K2195" i="8" s="1"/>
  <c r="K2196" i="8" s="1"/>
  <c r="K2197" i="8" s="1"/>
  <c r="K2198" i="8" s="1"/>
  <c r="K2199" i="8" s="1"/>
  <c r="K2200" i="8" s="1"/>
  <c r="K2201" i="8" s="1"/>
  <c r="K2202" i="8" s="1"/>
  <c r="K2203" i="8" s="1"/>
  <c r="K2204" i="8" s="1"/>
  <c r="K2205" i="8" s="1"/>
  <c r="K2206" i="8" s="1"/>
  <c r="K2207" i="8" s="1"/>
  <c r="K2208" i="8" s="1"/>
  <c r="K2209" i="8" s="1"/>
  <c r="K2210" i="8" s="1"/>
  <c r="K2211" i="8" s="1"/>
  <c r="K2212" i="8" s="1"/>
  <c r="K2213" i="8" s="1"/>
  <c r="K2214" i="8" s="1"/>
  <c r="K2215" i="8" s="1"/>
  <c r="K2216" i="8" s="1"/>
  <c r="K2217" i="8" s="1"/>
  <c r="K2218" i="8" s="1"/>
  <c r="K2219" i="8" s="1"/>
  <c r="K2220" i="8" s="1"/>
  <c r="K2221" i="8" s="1"/>
  <c r="K2222" i="8" s="1"/>
  <c r="K2223" i="8" s="1"/>
  <c r="K2224" i="8" s="1"/>
  <c r="K2225" i="8" s="1"/>
  <c r="K2226" i="8" s="1"/>
  <c r="K2227" i="8" s="1"/>
  <c r="K2228" i="8" s="1"/>
  <c r="K2229" i="8" s="1"/>
  <c r="K2230" i="8" s="1"/>
  <c r="K2231" i="8" s="1"/>
  <c r="K2232" i="8" s="1"/>
  <c r="K2233" i="8" s="1"/>
  <c r="K2234" i="8" s="1"/>
  <c r="K2235" i="8" s="1"/>
  <c r="K2236" i="8" s="1"/>
  <c r="K2237" i="8" s="1"/>
  <c r="K2238" i="8" s="1"/>
  <c r="K2239" i="8" s="1"/>
  <c r="K2240" i="8" s="1"/>
  <c r="K2241" i="8" s="1"/>
  <c r="K2242" i="8" s="1"/>
  <c r="K2243" i="8" s="1"/>
  <c r="K2244" i="8" s="1"/>
  <c r="K2245" i="8" s="1"/>
  <c r="K2246" i="8" s="1"/>
  <c r="K2247" i="8" s="1"/>
  <c r="K2248" i="8" s="1"/>
  <c r="K2249" i="8" s="1"/>
  <c r="K2250" i="8" s="1"/>
  <c r="K2251" i="8" s="1"/>
  <c r="K2252" i="8" s="1"/>
  <c r="K2253" i="8" s="1"/>
  <c r="K2254" i="8" s="1"/>
  <c r="K2255" i="8" s="1"/>
  <c r="K2256" i="8" s="1"/>
  <c r="K2257" i="8" s="1"/>
  <c r="K2258" i="8" s="1"/>
  <c r="K2259" i="8" s="1"/>
  <c r="K2260" i="8" s="1"/>
  <c r="K2261" i="8" s="1"/>
  <c r="K2262" i="8" s="1"/>
  <c r="K2263" i="8" s="1"/>
  <c r="K2264" i="8" s="1"/>
  <c r="K2265" i="8" s="1"/>
  <c r="K2266" i="8" s="1"/>
  <c r="K2267" i="8" s="1"/>
  <c r="K2268" i="8" s="1"/>
  <c r="K2269" i="8" s="1"/>
  <c r="K2270" i="8" s="1"/>
  <c r="K2271" i="8" s="1"/>
  <c r="K2272" i="8" s="1"/>
  <c r="K2273" i="8" s="1"/>
  <c r="K2274" i="8" s="1"/>
  <c r="K2275" i="8" s="1"/>
  <c r="K2276" i="8" s="1"/>
  <c r="K2277" i="8" s="1"/>
  <c r="K2278" i="8" s="1"/>
  <c r="K2279" i="8" s="1"/>
  <c r="K2280" i="8" s="1"/>
  <c r="K2281" i="8" s="1"/>
  <c r="K2282" i="8" s="1"/>
  <c r="K2283" i="8" s="1"/>
  <c r="K2284" i="8" s="1"/>
  <c r="K2285" i="8" s="1"/>
  <c r="K2286" i="8" s="1"/>
  <c r="K2287" i="8" s="1"/>
  <c r="K2288" i="8" s="1"/>
  <c r="K2289" i="8" s="1"/>
  <c r="K2290" i="8" s="1"/>
  <c r="K2291" i="8" s="1"/>
  <c r="K2292" i="8" s="1"/>
  <c r="K2293" i="8" s="1"/>
  <c r="K2294" i="8" s="1"/>
  <c r="K2295" i="8" s="1"/>
  <c r="K2296" i="8" s="1"/>
  <c r="K2297" i="8" s="1"/>
  <c r="K2298" i="8" s="1"/>
  <c r="K2299" i="8" s="1"/>
  <c r="K2300" i="8" s="1"/>
  <c r="K2301" i="8" s="1"/>
  <c r="K2302" i="8" s="1"/>
  <c r="K2303" i="8" s="1"/>
  <c r="K2304" i="8" s="1"/>
  <c r="K2305" i="8" s="1"/>
  <c r="K2306" i="8" s="1"/>
  <c r="K2307" i="8" s="1"/>
  <c r="K2308" i="8" s="1"/>
  <c r="K2309" i="8" s="1"/>
  <c r="K2310" i="8" s="1"/>
  <c r="K2311" i="8" s="1"/>
  <c r="K2312" i="8" s="1"/>
  <c r="K2313" i="8" s="1"/>
  <c r="K2314" i="8" s="1"/>
  <c r="K2315" i="8" s="1"/>
  <c r="K2316" i="8" s="1"/>
  <c r="K2317" i="8" s="1"/>
  <c r="K2318" i="8" s="1"/>
  <c r="K2319" i="8" s="1"/>
  <c r="K2320" i="8" s="1"/>
  <c r="K2321" i="8" s="1"/>
  <c r="K2322" i="8" s="1"/>
  <c r="K2323" i="8" s="1"/>
  <c r="K2324" i="8" s="1"/>
  <c r="K2325" i="8" s="1"/>
  <c r="K2326" i="8" s="1"/>
  <c r="K2327" i="8" s="1"/>
  <c r="K2328" i="8" s="1"/>
  <c r="K2329" i="8" s="1"/>
  <c r="K2330" i="8" s="1"/>
  <c r="K2331" i="8" s="1"/>
  <c r="K2332" i="8" s="1"/>
  <c r="K2333" i="8" s="1"/>
  <c r="K2334" i="8" s="1"/>
  <c r="K2335" i="8" s="1"/>
  <c r="K2336" i="8" s="1"/>
  <c r="K2337" i="8" s="1"/>
  <c r="K2338" i="8" s="1"/>
  <c r="K2339" i="8" s="1"/>
  <c r="K2340" i="8" s="1"/>
  <c r="K2341" i="8" s="1"/>
  <c r="K2342" i="8" s="1"/>
  <c r="K2343" i="8" s="1"/>
  <c r="K2344" i="8" s="1"/>
  <c r="K2345" i="8" s="1"/>
  <c r="K2346" i="8" s="1"/>
  <c r="K2347" i="8" s="1"/>
  <c r="K2348" i="8" s="1"/>
  <c r="K2349" i="8" s="1"/>
  <c r="K2350" i="8" s="1"/>
  <c r="K2351" i="8" s="1"/>
  <c r="K2352" i="8" s="1"/>
  <c r="K2353" i="8" s="1"/>
  <c r="K2354" i="8" s="1"/>
  <c r="K2355" i="8" s="1"/>
  <c r="K2356" i="8" s="1"/>
  <c r="K2357" i="8" s="1"/>
  <c r="K2358" i="8" s="1"/>
  <c r="K2359" i="8" s="1"/>
  <c r="K2360" i="8" s="1"/>
  <c r="K2361" i="8" s="1"/>
  <c r="K2362" i="8" s="1"/>
  <c r="K2363" i="8" s="1"/>
  <c r="K2364" i="8" s="1"/>
  <c r="K2365" i="8" s="1"/>
  <c r="K2366" i="8" s="1"/>
  <c r="K2367" i="8" s="1"/>
  <c r="K2368" i="8" s="1"/>
  <c r="K2369" i="8" s="1"/>
  <c r="K2370" i="8" s="1"/>
  <c r="K2371" i="8" s="1"/>
  <c r="K2372" i="8" s="1"/>
  <c r="K2373" i="8" s="1"/>
  <c r="K2374" i="8" s="1"/>
  <c r="K2375" i="8" s="1"/>
  <c r="K2376" i="8" s="1"/>
  <c r="K2377" i="8" s="1"/>
  <c r="K2378" i="8" s="1"/>
  <c r="K2379" i="8" s="1"/>
  <c r="K2380" i="8" s="1"/>
  <c r="K2381" i="8" s="1"/>
  <c r="K2382" i="8" s="1"/>
  <c r="K2383" i="8" s="1"/>
  <c r="K2384" i="8" s="1"/>
  <c r="K2385" i="8" s="1"/>
  <c r="K2386" i="8" s="1"/>
  <c r="K2387" i="8" s="1"/>
  <c r="K2388" i="8" s="1"/>
  <c r="K2389" i="8" s="1"/>
  <c r="K2390" i="8" s="1"/>
  <c r="K2391" i="8" s="1"/>
  <c r="K2392" i="8" s="1"/>
  <c r="K2393" i="8" s="1"/>
  <c r="K2394" i="8" s="1"/>
  <c r="K2395" i="8" s="1"/>
  <c r="K2396" i="8" s="1"/>
  <c r="K2397" i="8" s="1"/>
  <c r="K2398" i="8" s="1"/>
  <c r="K2399" i="8" s="1"/>
  <c r="K2400" i="8" s="1"/>
  <c r="K2401" i="8" s="1"/>
  <c r="K2402" i="8" s="1"/>
  <c r="K2403" i="8" s="1"/>
  <c r="K2404" i="8" s="1"/>
  <c r="K2405" i="8" s="1"/>
  <c r="K2406" i="8" s="1"/>
  <c r="K2407" i="8" s="1"/>
  <c r="K2408" i="8" s="1"/>
  <c r="K2409" i="8" s="1"/>
  <c r="K2410" i="8" s="1"/>
  <c r="K2411" i="8" s="1"/>
  <c r="K2412" i="8" s="1"/>
  <c r="K2413" i="8" s="1"/>
  <c r="K2414" i="8" s="1"/>
  <c r="K2415" i="8" s="1"/>
  <c r="K2416" i="8" s="1"/>
  <c r="K2417" i="8" s="1"/>
  <c r="K2418" i="8" s="1"/>
  <c r="K2419" i="8" s="1"/>
  <c r="K2420" i="8" s="1"/>
  <c r="K2421" i="8" s="1"/>
  <c r="K2422" i="8" s="1"/>
  <c r="K2423" i="8" s="1"/>
  <c r="K2424" i="8" s="1"/>
  <c r="K2425" i="8" s="1"/>
  <c r="K2426" i="8" s="1"/>
  <c r="K2427" i="8" s="1"/>
  <c r="K2428" i="8" s="1"/>
  <c r="K2429" i="8" s="1"/>
  <c r="K2430" i="8" s="1"/>
  <c r="K2431" i="8" s="1"/>
  <c r="K2432" i="8" s="1"/>
  <c r="K2433" i="8" s="1"/>
  <c r="K2434" i="8" s="1"/>
  <c r="K2435" i="8" s="1"/>
  <c r="K2436" i="8" s="1"/>
  <c r="K2437" i="8" s="1"/>
  <c r="K2438" i="8" s="1"/>
  <c r="K2439" i="8" s="1"/>
  <c r="K2440" i="8" s="1"/>
  <c r="K2441" i="8" s="1"/>
  <c r="K2442" i="8" s="1"/>
  <c r="K2443" i="8" s="1"/>
  <c r="K2444" i="8" s="1"/>
  <c r="K2445" i="8" s="1"/>
  <c r="K2446" i="8" s="1"/>
  <c r="K2447" i="8" s="1"/>
  <c r="K2448" i="8" s="1"/>
  <c r="K2449" i="8" s="1"/>
  <c r="K2450" i="8" s="1"/>
  <c r="K2451" i="8" s="1"/>
  <c r="K2452" i="8" s="1"/>
  <c r="K2453" i="8" s="1"/>
  <c r="K2454" i="8" s="1"/>
  <c r="K2455" i="8" s="1"/>
  <c r="K2456" i="8" s="1"/>
  <c r="K2457" i="8" s="1"/>
  <c r="K2458" i="8" s="1"/>
  <c r="K2459" i="8" s="1"/>
  <c r="K2460" i="8" s="1"/>
  <c r="K2461" i="8" s="1"/>
  <c r="K2462" i="8" s="1"/>
  <c r="K2463" i="8" s="1"/>
  <c r="K2464" i="8" s="1"/>
  <c r="K2465" i="8" s="1"/>
  <c r="K2466" i="8" s="1"/>
  <c r="K2467" i="8" s="1"/>
  <c r="K2468" i="8" s="1"/>
  <c r="K2469" i="8" s="1"/>
  <c r="K2470" i="8" s="1"/>
  <c r="K2471" i="8" s="1"/>
  <c r="K2472" i="8" s="1"/>
  <c r="K2473" i="8" s="1"/>
  <c r="K2474" i="8" s="1"/>
  <c r="K2475" i="8" s="1"/>
  <c r="K2476" i="8" s="1"/>
  <c r="K2477" i="8" s="1"/>
  <c r="K2478" i="8" s="1"/>
  <c r="K2479" i="8" s="1"/>
  <c r="K2480" i="8" s="1"/>
  <c r="K2481" i="8" s="1"/>
  <c r="K2482" i="8" s="1"/>
  <c r="K2483" i="8" s="1"/>
  <c r="K2484" i="8" s="1"/>
  <c r="K2485" i="8" s="1"/>
  <c r="K2486" i="8" s="1"/>
  <c r="K2487" i="8" s="1"/>
  <c r="K2488" i="8" s="1"/>
  <c r="K2489" i="8" s="1"/>
  <c r="K2490" i="8" s="1"/>
  <c r="K2491" i="8" s="1"/>
  <c r="K2492" i="8" s="1"/>
  <c r="K2493" i="8" s="1"/>
  <c r="K2494" i="8" s="1"/>
  <c r="K2495" i="8" s="1"/>
  <c r="K2496" i="8" s="1"/>
  <c r="K2497" i="8" s="1"/>
  <c r="K2498" i="8" s="1"/>
  <c r="K2499" i="8" s="1"/>
  <c r="K2500" i="8" s="1"/>
  <c r="K2501" i="8" s="1"/>
  <c r="K2502" i="8" s="1"/>
  <c r="K2503" i="8" s="1"/>
  <c r="K2504" i="8" s="1"/>
  <c r="K2505" i="8" s="1"/>
  <c r="K2506" i="8" s="1"/>
  <c r="K2507" i="8" s="1"/>
  <c r="K2508" i="8" s="1"/>
  <c r="K2509" i="8" s="1"/>
  <c r="K2510" i="8" s="1"/>
  <c r="K2511" i="8" s="1"/>
  <c r="K2512" i="8" s="1"/>
  <c r="K2513" i="8" s="1"/>
  <c r="K2514" i="8" s="1"/>
  <c r="K2515" i="8" s="1"/>
  <c r="K2516" i="8" s="1"/>
  <c r="K2517" i="8" s="1"/>
  <c r="K2518" i="8" s="1"/>
  <c r="K2519" i="8" s="1"/>
  <c r="K2520" i="8" s="1"/>
  <c r="K2521" i="8" s="1"/>
  <c r="K2522" i="8" s="1"/>
  <c r="K2523" i="8" s="1"/>
  <c r="K2524" i="8" s="1"/>
  <c r="K2525" i="8" s="1"/>
  <c r="K2526" i="8" s="1"/>
  <c r="K2527" i="8" s="1"/>
  <c r="K2528" i="8" s="1"/>
  <c r="K2529" i="8" s="1"/>
  <c r="K2530" i="8" s="1"/>
  <c r="K2531" i="8" s="1"/>
  <c r="K2532" i="8" s="1"/>
  <c r="K2533" i="8" s="1"/>
  <c r="K2534" i="8" s="1"/>
  <c r="K2535" i="8" s="1"/>
  <c r="K2536" i="8" s="1"/>
  <c r="K2537" i="8" s="1"/>
  <c r="K2538" i="8" s="1"/>
  <c r="K2539" i="8" s="1"/>
  <c r="K2540" i="8" s="1"/>
  <c r="K2541" i="8" s="1"/>
  <c r="K2542" i="8" s="1"/>
  <c r="K2543" i="8" s="1"/>
  <c r="K2544" i="8" s="1"/>
  <c r="K2545" i="8" s="1"/>
  <c r="K2546" i="8" s="1"/>
  <c r="K2547" i="8" s="1"/>
  <c r="K2548" i="8" s="1"/>
  <c r="K2549" i="8" s="1"/>
  <c r="K2550" i="8" s="1"/>
  <c r="K2551" i="8" s="1"/>
  <c r="K2552" i="8" s="1"/>
  <c r="K2553" i="8" s="1"/>
  <c r="K2554" i="8" s="1"/>
  <c r="K2555" i="8" s="1"/>
  <c r="K2556" i="8" s="1"/>
  <c r="K2557" i="8" s="1"/>
  <c r="K2558" i="8" s="1"/>
  <c r="K2559" i="8" s="1"/>
  <c r="K2560" i="8" s="1"/>
  <c r="K2561" i="8" s="1"/>
  <c r="K2562" i="8" s="1"/>
  <c r="K2563" i="8" s="1"/>
  <c r="K2564" i="8" s="1"/>
  <c r="K2565" i="8" s="1"/>
  <c r="K2566" i="8" s="1"/>
  <c r="K2567" i="8" s="1"/>
  <c r="K2568" i="8" s="1"/>
  <c r="K2569" i="8" s="1"/>
  <c r="K2570" i="8" s="1"/>
  <c r="K2571" i="8" s="1"/>
  <c r="K2572" i="8" s="1"/>
  <c r="K2573" i="8" s="1"/>
  <c r="K2574" i="8" s="1"/>
  <c r="K2575" i="8" s="1"/>
  <c r="K2576" i="8" s="1"/>
  <c r="K2577" i="8" s="1"/>
  <c r="K2578" i="8" s="1"/>
  <c r="K2579" i="8" s="1"/>
  <c r="K2580" i="8" s="1"/>
  <c r="K2581" i="8" s="1"/>
  <c r="K2582" i="8" s="1"/>
  <c r="K2583" i="8" s="1"/>
  <c r="K2584" i="8" s="1"/>
  <c r="K2585" i="8" s="1"/>
  <c r="K2586" i="8" s="1"/>
  <c r="K2587" i="8" s="1"/>
  <c r="K2588" i="8" s="1"/>
  <c r="K2589" i="8" s="1"/>
  <c r="K2590" i="8" s="1"/>
  <c r="K2591" i="8" s="1"/>
  <c r="K2592" i="8" s="1"/>
  <c r="K2593" i="8" s="1"/>
  <c r="K2594" i="8" s="1"/>
  <c r="K2595" i="8" s="1"/>
  <c r="K2596" i="8" s="1"/>
  <c r="K2597" i="8" s="1"/>
  <c r="K2598" i="8" s="1"/>
  <c r="K2599" i="8" s="1"/>
  <c r="K2600" i="8" s="1"/>
  <c r="K2601" i="8" s="1"/>
  <c r="K2602" i="8" s="1"/>
  <c r="K2603" i="8" s="1"/>
  <c r="K2604" i="8" s="1"/>
  <c r="K2605" i="8" s="1"/>
  <c r="K2606" i="8" s="1"/>
  <c r="K2607" i="8" s="1"/>
  <c r="K2608" i="8" s="1"/>
  <c r="K2609" i="8" s="1"/>
  <c r="K2610" i="8" s="1"/>
  <c r="K2611" i="8" s="1"/>
  <c r="K2612" i="8" s="1"/>
  <c r="K2613" i="8" s="1"/>
  <c r="K2614" i="8" s="1"/>
  <c r="K2615" i="8" s="1"/>
  <c r="K2616" i="8" s="1"/>
  <c r="K2617" i="8" s="1"/>
  <c r="K2618" i="8" s="1"/>
  <c r="K2619" i="8" s="1"/>
  <c r="K2620" i="8" s="1"/>
  <c r="K2621" i="8" s="1"/>
  <c r="K2622" i="8" s="1"/>
  <c r="K2623" i="8" s="1"/>
  <c r="K2624" i="8" s="1"/>
  <c r="K2625" i="8" s="1"/>
  <c r="K2626" i="8" s="1"/>
  <c r="K2627" i="8" s="1"/>
  <c r="K2628" i="8" s="1"/>
  <c r="K2629" i="8" s="1"/>
  <c r="K2630" i="8" s="1"/>
  <c r="K2631" i="8" s="1"/>
  <c r="K2632" i="8" s="1"/>
  <c r="K2633" i="8" s="1"/>
  <c r="K2634" i="8" s="1"/>
  <c r="K2635" i="8" s="1"/>
  <c r="K2636" i="8" s="1"/>
  <c r="K2637" i="8" s="1"/>
  <c r="K2638" i="8" s="1"/>
  <c r="K2639" i="8" s="1"/>
  <c r="K2640" i="8" s="1"/>
  <c r="K2641" i="8" s="1"/>
  <c r="K2642" i="8" s="1"/>
  <c r="K2643" i="8" s="1"/>
  <c r="K2644" i="8" s="1"/>
  <c r="K2645" i="8" s="1"/>
  <c r="K2646" i="8" s="1"/>
  <c r="K2647" i="8" s="1"/>
  <c r="K2648" i="8" s="1"/>
  <c r="K2649" i="8" s="1"/>
  <c r="K2650" i="8" s="1"/>
  <c r="K2651" i="8" s="1"/>
  <c r="K2652" i="8" s="1"/>
  <c r="K2653" i="8" s="1"/>
  <c r="K2654" i="8" s="1"/>
  <c r="K2655" i="8" s="1"/>
  <c r="K2656" i="8" s="1"/>
  <c r="K2657" i="8" s="1"/>
  <c r="K2658" i="8" s="1"/>
  <c r="K2659" i="8" s="1"/>
  <c r="K2660" i="8" s="1"/>
  <c r="K2661" i="8" s="1"/>
  <c r="K2662" i="8" s="1"/>
  <c r="K2663" i="8" s="1"/>
  <c r="K2664" i="8" s="1"/>
  <c r="K2665" i="8" s="1"/>
  <c r="K2666" i="8" s="1"/>
  <c r="K2667" i="8" s="1"/>
  <c r="K2668" i="8" s="1"/>
  <c r="K2669" i="8" s="1"/>
  <c r="K2670" i="8" s="1"/>
  <c r="K2671" i="8" s="1"/>
  <c r="K2672" i="8" s="1"/>
  <c r="K2673" i="8" s="1"/>
  <c r="K2674" i="8" s="1"/>
  <c r="K2675" i="8" s="1"/>
  <c r="K2676" i="8" s="1"/>
  <c r="K2677" i="8" s="1"/>
  <c r="K2678" i="8" s="1"/>
  <c r="K2679" i="8" s="1"/>
  <c r="K2680" i="8" s="1"/>
  <c r="K2681" i="8" s="1"/>
  <c r="K2682" i="8" s="1"/>
  <c r="K2683" i="8" s="1"/>
  <c r="K2684" i="8" s="1"/>
  <c r="K2685" i="8" s="1"/>
  <c r="K2686" i="8" s="1"/>
  <c r="K2687" i="8" s="1"/>
  <c r="K2688" i="8" s="1"/>
  <c r="K2689" i="8" s="1"/>
  <c r="K2690" i="8" s="1"/>
  <c r="K2691" i="8" s="1"/>
  <c r="K2692" i="8" s="1"/>
  <c r="K2693" i="8" s="1"/>
  <c r="K2694" i="8" s="1"/>
  <c r="K2695" i="8" s="1"/>
  <c r="K2696" i="8" s="1"/>
  <c r="K2697" i="8" s="1"/>
  <c r="K2698" i="8" s="1"/>
  <c r="K2699" i="8" s="1"/>
  <c r="K2700" i="8" s="1"/>
  <c r="K2701" i="8" s="1"/>
  <c r="K2702" i="8" s="1"/>
  <c r="K2703" i="8" s="1"/>
  <c r="K2704" i="8" s="1"/>
  <c r="K2705" i="8" s="1"/>
  <c r="K2706" i="8" s="1"/>
  <c r="K2707" i="8" s="1"/>
  <c r="K2708" i="8" s="1"/>
  <c r="K2709" i="8" s="1"/>
  <c r="K2710" i="8" s="1"/>
  <c r="K2711" i="8" s="1"/>
  <c r="K2712" i="8" s="1"/>
  <c r="K2713" i="8" s="1"/>
  <c r="K2714" i="8" s="1"/>
  <c r="K2715" i="8" s="1"/>
  <c r="K2716" i="8" s="1"/>
  <c r="K2717" i="8" s="1"/>
  <c r="K2718" i="8" s="1"/>
  <c r="K2719" i="8" s="1"/>
  <c r="K2720" i="8" s="1"/>
  <c r="K2721" i="8" s="1"/>
  <c r="K2722" i="8" s="1"/>
  <c r="K2723" i="8" s="1"/>
  <c r="K2724" i="8" s="1"/>
  <c r="K2725" i="8" s="1"/>
  <c r="K2726" i="8" s="1"/>
  <c r="K2727" i="8" s="1"/>
  <c r="K2728" i="8" s="1"/>
  <c r="K2729" i="8" s="1"/>
  <c r="K2730" i="8" s="1"/>
  <c r="K2731" i="8" s="1"/>
  <c r="K2732" i="8" s="1"/>
  <c r="K2733" i="8" s="1"/>
  <c r="K2734" i="8" s="1"/>
  <c r="K2735" i="8" s="1"/>
  <c r="K2736" i="8" s="1"/>
  <c r="K2737" i="8" s="1"/>
  <c r="K2738" i="8" s="1"/>
  <c r="K2739" i="8" s="1"/>
  <c r="K2740" i="8" s="1"/>
  <c r="K2741" i="8" s="1"/>
  <c r="K2742" i="8" s="1"/>
  <c r="K2743" i="8" s="1"/>
  <c r="K2744" i="8" s="1"/>
  <c r="K2745" i="8" s="1"/>
  <c r="K2746" i="8" s="1"/>
  <c r="K2747" i="8" s="1"/>
  <c r="K2748" i="8" s="1"/>
  <c r="K2749" i="8" s="1"/>
  <c r="K2750" i="8" s="1"/>
  <c r="K2751" i="8" s="1"/>
  <c r="K2752" i="8" s="1"/>
  <c r="K2753" i="8" s="1"/>
  <c r="K2754" i="8" s="1"/>
  <c r="K2755" i="8" s="1"/>
  <c r="K2756" i="8" s="1"/>
  <c r="K2757" i="8" s="1"/>
  <c r="K2758" i="8" s="1"/>
  <c r="K2759" i="8" s="1"/>
  <c r="K2760" i="8" s="1"/>
  <c r="K2761" i="8" s="1"/>
  <c r="K2762" i="8" s="1"/>
  <c r="K2763" i="8" s="1"/>
  <c r="K2764" i="8" s="1"/>
  <c r="K2765" i="8" s="1"/>
  <c r="K2766" i="8" s="1"/>
  <c r="K2767" i="8" s="1"/>
  <c r="K2768" i="8" s="1"/>
  <c r="K2769" i="8" s="1"/>
  <c r="K2770" i="8" s="1"/>
  <c r="K2771" i="8" s="1"/>
  <c r="K2772" i="8" s="1"/>
  <c r="K2773" i="8" s="1"/>
  <c r="K2774" i="8" s="1"/>
  <c r="K2775" i="8" s="1"/>
  <c r="K2776" i="8" s="1"/>
  <c r="K2777" i="8" s="1"/>
  <c r="K2778" i="8" s="1"/>
  <c r="K2779" i="8" s="1"/>
  <c r="K2780" i="8" s="1"/>
  <c r="K2781" i="8" s="1"/>
  <c r="K2782" i="8" s="1"/>
  <c r="K2783" i="8" s="1"/>
  <c r="K2784" i="8" s="1"/>
  <c r="K2785" i="8" s="1"/>
  <c r="K2786" i="8" s="1"/>
  <c r="K2787" i="8" s="1"/>
  <c r="K2788" i="8" s="1"/>
  <c r="K2789" i="8" s="1"/>
  <c r="K2790" i="8" s="1"/>
  <c r="K2791" i="8" s="1"/>
  <c r="K2792" i="8" s="1"/>
  <c r="K2793" i="8" s="1"/>
  <c r="K2794" i="8" s="1"/>
  <c r="K2795" i="8" s="1"/>
  <c r="K2796" i="8" s="1"/>
  <c r="K2797" i="8" s="1"/>
  <c r="K2798" i="8" s="1"/>
  <c r="K2799" i="8" s="1"/>
  <c r="K2800" i="8" s="1"/>
  <c r="K2801" i="8" s="1"/>
  <c r="K2802" i="8" s="1"/>
  <c r="K2803" i="8" s="1"/>
  <c r="K2804" i="8" s="1"/>
  <c r="K2805" i="8" s="1"/>
  <c r="K2806" i="8" s="1"/>
  <c r="K2807" i="8" s="1"/>
  <c r="K2808" i="8" s="1"/>
  <c r="K2809" i="8" s="1"/>
  <c r="K2810" i="8" s="1"/>
  <c r="K2811" i="8" s="1"/>
  <c r="K2812" i="8" s="1"/>
  <c r="K2813" i="8" s="1"/>
  <c r="K2814" i="8" s="1"/>
  <c r="K2815" i="8" s="1"/>
  <c r="K2816" i="8" s="1"/>
  <c r="K2817" i="8" s="1"/>
  <c r="K2818" i="8" s="1"/>
  <c r="K2819" i="8" s="1"/>
  <c r="K2820" i="8" s="1"/>
  <c r="K2821" i="8" s="1"/>
  <c r="K2822" i="8" s="1"/>
  <c r="K2823" i="8" s="1"/>
  <c r="K2824" i="8" s="1"/>
  <c r="K2825" i="8" s="1"/>
  <c r="K2826" i="8" s="1"/>
  <c r="K2827" i="8" s="1"/>
  <c r="K2828" i="8" s="1"/>
  <c r="K2829" i="8" s="1"/>
  <c r="K2830" i="8" s="1"/>
  <c r="K2831" i="8" s="1"/>
  <c r="K2832" i="8" s="1"/>
  <c r="K2833" i="8" s="1"/>
  <c r="K2834" i="8" s="1"/>
  <c r="K2835" i="8" s="1"/>
  <c r="K2836" i="8" s="1"/>
  <c r="K2837" i="8" s="1"/>
  <c r="K2838" i="8" s="1"/>
  <c r="K2839" i="8" s="1"/>
  <c r="K2840" i="8" s="1"/>
  <c r="K2841" i="8" s="1"/>
  <c r="K2842" i="8" s="1"/>
  <c r="K2843" i="8" s="1"/>
  <c r="K2844" i="8" s="1"/>
  <c r="K2845" i="8" s="1"/>
  <c r="K2846" i="8" s="1"/>
  <c r="K2847" i="8" s="1"/>
  <c r="K2848" i="8" s="1"/>
  <c r="K2849" i="8" s="1"/>
  <c r="K2850" i="8" s="1"/>
  <c r="K2851" i="8" s="1"/>
  <c r="K2852" i="8" s="1"/>
  <c r="K2853" i="8" s="1"/>
  <c r="K2854" i="8" s="1"/>
  <c r="K2855" i="8" s="1"/>
  <c r="K2856" i="8" s="1"/>
  <c r="K2857" i="8" s="1"/>
  <c r="K2858" i="8" s="1"/>
  <c r="K2859" i="8" s="1"/>
  <c r="K2860" i="8" s="1"/>
  <c r="K2861" i="8" s="1"/>
  <c r="K2862" i="8" s="1"/>
  <c r="K2863" i="8" s="1"/>
  <c r="K2864" i="8" s="1"/>
  <c r="K2865" i="8" s="1"/>
  <c r="K2866" i="8" s="1"/>
  <c r="K2867" i="8" s="1"/>
  <c r="K2868" i="8" s="1"/>
  <c r="K2869" i="8" s="1"/>
  <c r="K2870" i="8" s="1"/>
  <c r="K2871" i="8" s="1"/>
  <c r="K2872" i="8" s="1"/>
  <c r="K2873" i="8" s="1"/>
  <c r="K2874" i="8" s="1"/>
  <c r="K2875" i="8" s="1"/>
  <c r="K2876" i="8" s="1"/>
  <c r="K2877" i="8" s="1"/>
  <c r="K2878" i="8" s="1"/>
  <c r="K2879" i="8" s="1"/>
  <c r="K2880" i="8" s="1"/>
  <c r="K2881" i="8" s="1"/>
  <c r="K2882" i="8" s="1"/>
  <c r="K2883" i="8" s="1"/>
  <c r="K2884" i="8" s="1"/>
  <c r="K2885" i="8" s="1"/>
  <c r="K2886" i="8" s="1"/>
  <c r="K2887" i="8" s="1"/>
  <c r="K2888" i="8" s="1"/>
  <c r="K2889" i="8" s="1"/>
  <c r="K2890" i="8" s="1"/>
  <c r="K2891" i="8" s="1"/>
  <c r="K2892" i="8" s="1"/>
  <c r="K2893" i="8" s="1"/>
  <c r="K2894" i="8" s="1"/>
  <c r="K2895" i="8" s="1"/>
  <c r="K2896" i="8" s="1"/>
  <c r="K2897" i="8" s="1"/>
  <c r="K2898" i="8" s="1"/>
  <c r="K2899" i="8" s="1"/>
  <c r="K2900" i="8" s="1"/>
  <c r="K2901" i="8" s="1"/>
  <c r="K2902" i="8" s="1"/>
  <c r="K2903" i="8" s="1"/>
  <c r="K2904" i="8" s="1"/>
  <c r="K2905" i="8" s="1"/>
  <c r="K2906" i="8" s="1"/>
  <c r="K2907" i="8" s="1"/>
  <c r="K2908" i="8" s="1"/>
  <c r="K2909" i="8" s="1"/>
  <c r="K2910" i="8" s="1"/>
  <c r="K2911" i="8" s="1"/>
  <c r="K2912" i="8" s="1"/>
  <c r="K2913" i="8" s="1"/>
  <c r="K2914" i="8" s="1"/>
  <c r="K2915" i="8" s="1"/>
  <c r="K2916" i="8" s="1"/>
  <c r="K2917" i="8" s="1"/>
  <c r="K2918" i="8" s="1"/>
  <c r="K2919" i="8" s="1"/>
  <c r="K2920" i="8" s="1"/>
  <c r="K2921" i="8" s="1"/>
  <c r="K2922" i="8" s="1"/>
  <c r="K2923" i="8" s="1"/>
  <c r="K2924" i="8" s="1"/>
  <c r="K2925" i="8" s="1"/>
  <c r="K2926" i="8" s="1"/>
  <c r="K2927" i="8" s="1"/>
  <c r="K2928" i="8" s="1"/>
  <c r="K2929" i="8" s="1"/>
  <c r="K2930" i="8" s="1"/>
  <c r="K2931" i="8" s="1"/>
  <c r="K2932" i="8" s="1"/>
  <c r="K2933" i="8" s="1"/>
  <c r="K2934" i="8" s="1"/>
  <c r="K2935" i="8" s="1"/>
  <c r="K2936" i="8" s="1"/>
  <c r="K2937" i="8" s="1"/>
  <c r="K2938" i="8" s="1"/>
  <c r="K2939" i="8" s="1"/>
  <c r="K2940" i="8" s="1"/>
  <c r="K2941" i="8" s="1"/>
  <c r="K2942" i="8" s="1"/>
  <c r="K2943" i="8" s="1"/>
  <c r="K2944" i="8" s="1"/>
  <c r="K2945" i="8" s="1"/>
  <c r="K2946" i="8" s="1"/>
  <c r="K2947" i="8" s="1"/>
  <c r="K2948" i="8" s="1"/>
  <c r="K2949" i="8" s="1"/>
  <c r="K2950" i="8" s="1"/>
  <c r="K2951" i="8" s="1"/>
  <c r="K2952" i="8" s="1"/>
  <c r="K2953" i="8" s="1"/>
  <c r="K2954" i="8" s="1"/>
  <c r="K2955" i="8" s="1"/>
  <c r="K2956" i="8" s="1"/>
  <c r="K2957" i="8" s="1"/>
  <c r="K2958" i="8" s="1"/>
  <c r="K2959" i="8" s="1"/>
  <c r="K2960" i="8" s="1"/>
  <c r="K2961" i="8" s="1"/>
  <c r="K2962" i="8" s="1"/>
  <c r="K2963" i="8" s="1"/>
  <c r="K2964" i="8" s="1"/>
  <c r="K2965" i="8" s="1"/>
  <c r="K2966" i="8" s="1"/>
  <c r="K2967" i="8" s="1"/>
  <c r="K2968" i="8" s="1"/>
  <c r="K2969" i="8" s="1"/>
  <c r="K2970" i="8" s="1"/>
  <c r="K2971" i="8" s="1"/>
  <c r="K2972" i="8" s="1"/>
  <c r="K2973" i="8" s="1"/>
  <c r="K2974" i="8" s="1"/>
  <c r="K2975" i="8" s="1"/>
  <c r="K2976" i="8" s="1"/>
  <c r="K2977" i="8" s="1"/>
  <c r="K2978" i="8" s="1"/>
  <c r="K2979" i="8" s="1"/>
  <c r="K2980" i="8" s="1"/>
  <c r="K2981" i="8" s="1"/>
  <c r="K2982" i="8" s="1"/>
  <c r="K2983" i="8" s="1"/>
  <c r="K2984" i="8" s="1"/>
  <c r="K2985" i="8" s="1"/>
  <c r="K2986" i="8" s="1"/>
  <c r="K2987" i="8" s="1"/>
  <c r="K2988" i="8" s="1"/>
  <c r="K2989" i="8" s="1"/>
  <c r="K2990" i="8" s="1"/>
  <c r="K2991" i="8" s="1"/>
  <c r="K2992" i="8" s="1"/>
  <c r="K2993" i="8" s="1"/>
  <c r="K2994" i="8" s="1"/>
  <c r="K2995" i="8" s="1"/>
  <c r="K2996" i="8" s="1"/>
  <c r="K2997" i="8" s="1"/>
  <c r="K2998" i="8" s="1"/>
  <c r="K2999" i="8" s="1"/>
  <c r="K3000" i="8" s="1"/>
  <c r="K3001" i="8" s="1"/>
  <c r="K3002" i="8" s="1"/>
  <c r="K3003" i="8" s="1"/>
  <c r="K3004" i="8" s="1"/>
  <c r="K3005" i="8" s="1"/>
  <c r="K3006" i="8" s="1"/>
  <c r="K3007" i="8" s="1"/>
  <c r="K3008" i="8" s="1"/>
  <c r="K3009" i="8" s="1"/>
  <c r="K3010" i="8" s="1"/>
  <c r="K3011" i="8" s="1"/>
  <c r="K3012" i="8" s="1"/>
  <c r="K3013" i="8" s="1"/>
  <c r="K3014" i="8" s="1"/>
  <c r="K3015" i="8" s="1"/>
  <c r="K3016" i="8" s="1"/>
  <c r="K3017" i="8" s="1"/>
  <c r="K3018" i="8" s="1"/>
  <c r="K3019" i="8" s="1"/>
  <c r="K3020" i="8" s="1"/>
  <c r="K3021" i="8" s="1"/>
  <c r="K3022" i="8" s="1"/>
  <c r="K3023" i="8" s="1"/>
  <c r="K3024" i="8" s="1"/>
  <c r="K3025" i="8" s="1"/>
  <c r="K3026" i="8" s="1"/>
  <c r="K3027" i="8" s="1"/>
  <c r="K3028" i="8" s="1"/>
  <c r="K3029" i="8" s="1"/>
  <c r="K3030" i="8" s="1"/>
  <c r="K3031" i="8" s="1"/>
  <c r="K3032" i="8" s="1"/>
  <c r="K3033" i="8" s="1"/>
  <c r="K3034" i="8" s="1"/>
  <c r="K3035" i="8" s="1"/>
  <c r="K3036" i="8" s="1"/>
  <c r="K3037" i="8" s="1"/>
  <c r="K3038" i="8" s="1"/>
  <c r="K3039" i="8" s="1"/>
  <c r="K3040" i="8" s="1"/>
  <c r="K3041" i="8" s="1"/>
  <c r="K3042" i="8" s="1"/>
  <c r="K3043" i="8" s="1"/>
  <c r="K3044" i="8" s="1"/>
  <c r="K3045" i="8" s="1"/>
  <c r="K3046" i="8" s="1"/>
  <c r="K3047" i="8" s="1"/>
  <c r="K3048" i="8" s="1"/>
  <c r="K3049" i="8" s="1"/>
  <c r="K3050" i="8" s="1"/>
  <c r="K3051" i="8" s="1"/>
  <c r="K3052" i="8" s="1"/>
  <c r="K3053" i="8" s="1"/>
  <c r="K3054" i="8" s="1"/>
  <c r="K3055" i="8" s="1"/>
  <c r="K3056" i="8" s="1"/>
  <c r="K3057" i="8" s="1"/>
  <c r="K3058" i="8" s="1"/>
  <c r="K3059" i="8" s="1"/>
  <c r="K3060" i="8" s="1"/>
  <c r="K3061" i="8" s="1"/>
  <c r="K3062" i="8" s="1"/>
  <c r="K3063" i="8" s="1"/>
  <c r="K3064" i="8" s="1"/>
  <c r="K3065" i="8" s="1"/>
  <c r="K3066" i="8" s="1"/>
  <c r="K3067" i="8" s="1"/>
  <c r="K3068" i="8" s="1"/>
  <c r="K3069" i="8" s="1"/>
  <c r="K3070" i="8" s="1"/>
  <c r="K3071" i="8" s="1"/>
  <c r="K3072" i="8" s="1"/>
  <c r="K3073" i="8" s="1"/>
  <c r="K3074" i="8" s="1"/>
  <c r="K3075" i="8" s="1"/>
  <c r="K3076" i="8" s="1"/>
  <c r="K3077" i="8" s="1"/>
  <c r="K3078" i="8" s="1"/>
  <c r="K3079" i="8" s="1"/>
  <c r="K3080" i="8" s="1"/>
  <c r="K3081" i="8" s="1"/>
  <c r="K3082" i="8" s="1"/>
  <c r="K3083" i="8" s="1"/>
  <c r="K3084" i="8" s="1"/>
  <c r="K3085" i="8" s="1"/>
  <c r="K3086" i="8" s="1"/>
  <c r="K3087" i="8" s="1"/>
  <c r="K3088" i="8" s="1"/>
  <c r="K3089" i="8" s="1"/>
  <c r="K3090" i="8" s="1"/>
  <c r="K3091" i="8" s="1"/>
  <c r="K3092" i="8" s="1"/>
  <c r="K3093" i="8" s="1"/>
  <c r="K3094" i="8" s="1"/>
  <c r="K3095" i="8" s="1"/>
  <c r="K3096" i="8" s="1"/>
  <c r="K3097" i="8" s="1"/>
  <c r="K3098" i="8" s="1"/>
  <c r="K3099" i="8" s="1"/>
  <c r="K3100" i="8" s="1"/>
  <c r="K3101" i="8" s="1"/>
  <c r="K3102" i="8" s="1"/>
  <c r="K3103" i="8" s="1"/>
  <c r="K3104" i="8" s="1"/>
  <c r="K3105" i="8" s="1"/>
  <c r="K3106" i="8" s="1"/>
  <c r="K3107" i="8" s="1"/>
  <c r="K3108" i="8" s="1"/>
  <c r="K3109" i="8" s="1"/>
  <c r="K3110" i="8" s="1"/>
  <c r="K3111" i="8" s="1"/>
  <c r="K3112" i="8" s="1"/>
  <c r="K3113" i="8" s="1"/>
  <c r="K3114" i="8" s="1"/>
  <c r="K3115" i="8" s="1"/>
  <c r="K3116" i="8" s="1"/>
  <c r="K3117" i="8" s="1"/>
  <c r="K3118" i="8" s="1"/>
  <c r="K3119" i="8" s="1"/>
  <c r="K3120" i="8" s="1"/>
  <c r="K3121" i="8" s="1"/>
  <c r="K3122" i="8" s="1"/>
  <c r="K3123" i="8" s="1"/>
  <c r="K3124" i="8" s="1"/>
  <c r="K3125" i="8" s="1"/>
  <c r="K3126" i="8" s="1"/>
  <c r="K3127" i="8" s="1"/>
  <c r="K3128" i="8" s="1"/>
  <c r="K3129" i="8" s="1"/>
  <c r="K3130" i="8" s="1"/>
  <c r="K3131" i="8" s="1"/>
  <c r="K3132" i="8" s="1"/>
  <c r="K3133" i="8" s="1"/>
  <c r="K3134" i="8" s="1"/>
  <c r="K3135" i="8" s="1"/>
  <c r="K3136" i="8" s="1"/>
  <c r="K3137" i="8" s="1"/>
  <c r="K3138" i="8" s="1"/>
  <c r="K3139" i="8" s="1"/>
  <c r="K3140" i="8" s="1"/>
  <c r="K3141" i="8" s="1"/>
  <c r="K3142" i="8" s="1"/>
  <c r="K3143" i="8" s="1"/>
  <c r="K3144" i="8" s="1"/>
  <c r="K3145" i="8" s="1"/>
  <c r="K3146" i="8" s="1"/>
  <c r="K3147" i="8" s="1"/>
  <c r="K3148" i="8" s="1"/>
  <c r="K3149" i="8" s="1"/>
  <c r="K3150" i="8" s="1"/>
  <c r="K3151" i="8" s="1"/>
  <c r="K3152" i="8" s="1"/>
  <c r="K3153" i="8" s="1"/>
  <c r="K3154" i="8" s="1"/>
  <c r="K3155" i="8" s="1"/>
  <c r="K3156" i="8" s="1"/>
  <c r="K3157" i="8" s="1"/>
  <c r="K3158" i="8" s="1"/>
  <c r="K3159" i="8" s="1"/>
  <c r="K3160" i="8" s="1"/>
  <c r="K3161" i="8" s="1"/>
  <c r="K3162" i="8" s="1"/>
  <c r="K3163" i="8" s="1"/>
  <c r="K3164" i="8" s="1"/>
  <c r="K3165" i="8" s="1"/>
  <c r="K3166" i="8" s="1"/>
  <c r="K3167" i="8" s="1"/>
  <c r="K3168" i="8" s="1"/>
  <c r="K3169" i="8" s="1"/>
  <c r="K3170" i="8" s="1"/>
  <c r="K3171" i="8" s="1"/>
  <c r="K3172" i="8" s="1"/>
  <c r="K3173" i="8" s="1"/>
  <c r="K3174" i="8" s="1"/>
  <c r="K3175" i="8" s="1"/>
  <c r="K3176" i="8" s="1"/>
  <c r="K3177" i="8" s="1"/>
  <c r="K3178" i="8" s="1"/>
  <c r="K3179" i="8" s="1"/>
  <c r="K3180" i="8" s="1"/>
  <c r="K3181" i="8" s="1"/>
  <c r="K3182" i="8" s="1"/>
  <c r="K3183" i="8" s="1"/>
  <c r="K3184" i="8" s="1"/>
  <c r="K3185" i="8" s="1"/>
  <c r="K3186" i="8" s="1"/>
  <c r="K3187" i="8" s="1"/>
  <c r="K3188" i="8" s="1"/>
  <c r="K3189" i="8" s="1"/>
  <c r="K3190" i="8" s="1"/>
  <c r="K3191" i="8" s="1"/>
  <c r="K3192" i="8" s="1"/>
  <c r="K3193" i="8" s="1"/>
  <c r="K3194" i="8" s="1"/>
  <c r="K3195" i="8" s="1"/>
  <c r="K3196" i="8" s="1"/>
  <c r="K3197" i="8" s="1"/>
  <c r="K3198" i="8" s="1"/>
  <c r="K3199" i="8" s="1"/>
  <c r="K3200" i="8" s="1"/>
  <c r="K3201" i="8" s="1"/>
  <c r="K3202" i="8" s="1"/>
  <c r="K3203" i="8" s="1"/>
  <c r="K3204" i="8" s="1"/>
  <c r="K3205" i="8" s="1"/>
  <c r="K3206" i="8" s="1"/>
  <c r="K3207" i="8" s="1"/>
  <c r="K3208" i="8" s="1"/>
  <c r="K3209" i="8" s="1"/>
  <c r="K3210" i="8" s="1"/>
  <c r="K3211" i="8" s="1"/>
  <c r="K3212" i="8" s="1"/>
  <c r="K3213" i="8" s="1"/>
  <c r="K3214" i="8" s="1"/>
  <c r="K3215" i="8" s="1"/>
  <c r="K3216" i="8" s="1"/>
  <c r="K3217" i="8" s="1"/>
  <c r="K3218" i="8" s="1"/>
  <c r="K3219" i="8" s="1"/>
  <c r="K3220" i="8" s="1"/>
  <c r="K3221" i="8" s="1"/>
  <c r="K3222" i="8" s="1"/>
  <c r="K3223" i="8" s="1"/>
  <c r="K3224" i="8" s="1"/>
  <c r="K3225" i="8" s="1"/>
  <c r="K3226" i="8" s="1"/>
  <c r="K3227" i="8" s="1"/>
  <c r="K3228" i="8" s="1"/>
  <c r="K3229" i="8" s="1"/>
  <c r="K3230" i="8" s="1"/>
  <c r="K3231" i="8" s="1"/>
  <c r="K3232" i="8" s="1"/>
  <c r="K3233" i="8" s="1"/>
  <c r="K3234" i="8" s="1"/>
  <c r="K3235" i="8" s="1"/>
  <c r="K3236" i="8" s="1"/>
  <c r="K3237" i="8" s="1"/>
  <c r="K3238" i="8" s="1"/>
  <c r="K3239" i="8" s="1"/>
  <c r="K3240" i="8" s="1"/>
  <c r="K3241" i="8" s="1"/>
  <c r="K3242" i="8" s="1"/>
  <c r="K3243" i="8" s="1"/>
  <c r="K3244" i="8" s="1"/>
  <c r="K3245" i="8" s="1"/>
  <c r="K3246" i="8" s="1"/>
  <c r="K3247" i="8" s="1"/>
  <c r="K3248" i="8" s="1"/>
  <c r="K3249" i="8" s="1"/>
  <c r="K3250" i="8" s="1"/>
  <c r="K3251" i="8" s="1"/>
  <c r="K3252" i="8" s="1"/>
  <c r="K3253" i="8" s="1"/>
  <c r="K3254" i="8" s="1"/>
  <c r="K3255" i="8" s="1"/>
  <c r="K3256" i="8" s="1"/>
  <c r="K3257" i="8" s="1"/>
  <c r="K3258" i="8" s="1"/>
  <c r="K3259" i="8" s="1"/>
  <c r="K3260" i="8" s="1"/>
  <c r="K3261" i="8" s="1"/>
  <c r="K3262" i="8" s="1"/>
  <c r="K3263" i="8" s="1"/>
  <c r="K3264" i="8" s="1"/>
  <c r="K3265" i="8" s="1"/>
  <c r="K3266" i="8" s="1"/>
  <c r="K3267" i="8" s="1"/>
  <c r="K3268" i="8" s="1"/>
  <c r="K3269" i="8" s="1"/>
  <c r="K3270" i="8" s="1"/>
  <c r="K3271" i="8" s="1"/>
  <c r="K3272" i="8" s="1"/>
  <c r="K3273" i="8" s="1"/>
  <c r="K3274" i="8" s="1"/>
  <c r="K3275" i="8" s="1"/>
  <c r="K3276" i="8" s="1"/>
  <c r="K3277" i="8" s="1"/>
  <c r="K3278" i="8" s="1"/>
  <c r="K3279" i="8" s="1"/>
  <c r="K3280" i="8" s="1"/>
  <c r="K3281" i="8" s="1"/>
  <c r="K3282" i="8" s="1"/>
  <c r="K3283" i="8" s="1"/>
  <c r="K3284" i="8" s="1"/>
  <c r="K3285" i="8" s="1"/>
  <c r="K3286" i="8" s="1"/>
  <c r="K3287" i="8" s="1"/>
  <c r="K3288" i="8" s="1"/>
  <c r="K3289" i="8" s="1"/>
  <c r="K3290" i="8" s="1"/>
  <c r="K3291" i="8" s="1"/>
  <c r="K3292" i="8" s="1"/>
  <c r="K3293" i="8" s="1"/>
  <c r="K3294" i="8" s="1"/>
  <c r="K3295" i="8" s="1"/>
  <c r="K3296" i="8" s="1"/>
  <c r="K3297" i="8" s="1"/>
  <c r="K3298" i="8" s="1"/>
  <c r="K3299" i="8" s="1"/>
  <c r="K3300" i="8" s="1"/>
  <c r="K3301" i="8" s="1"/>
  <c r="K3302" i="8" s="1"/>
  <c r="K3303" i="8" s="1"/>
  <c r="K3304" i="8" s="1"/>
  <c r="K3305" i="8" s="1"/>
  <c r="K3306" i="8" s="1"/>
  <c r="K3307" i="8" s="1"/>
  <c r="K3308" i="8" s="1"/>
  <c r="K3309" i="8" s="1"/>
  <c r="K3310" i="8" s="1"/>
  <c r="K3311" i="8" s="1"/>
  <c r="K3312" i="8" s="1"/>
  <c r="K3313" i="8" s="1"/>
  <c r="K3314" i="8" s="1"/>
  <c r="K3315" i="8" s="1"/>
  <c r="K3316" i="8" s="1"/>
  <c r="K3317" i="8" s="1"/>
  <c r="K3318" i="8" s="1"/>
  <c r="K3319" i="8" s="1"/>
  <c r="K3320" i="8" s="1"/>
  <c r="K3321" i="8" s="1"/>
  <c r="K3322" i="8" s="1"/>
  <c r="K3323" i="8" s="1"/>
  <c r="K3324" i="8" s="1"/>
  <c r="K3325" i="8" s="1"/>
  <c r="K3326" i="8" s="1"/>
  <c r="K3327" i="8" s="1"/>
  <c r="K3328" i="8" s="1"/>
  <c r="K3329" i="8" s="1"/>
  <c r="K3330" i="8" s="1"/>
  <c r="K3331" i="8" s="1"/>
  <c r="K3332" i="8" s="1"/>
  <c r="K3333" i="8" s="1"/>
  <c r="K3334" i="8" s="1"/>
  <c r="K3335" i="8" s="1"/>
  <c r="K3336" i="8" s="1"/>
  <c r="K3337" i="8" s="1"/>
  <c r="K3338" i="8" s="1"/>
  <c r="K3339" i="8" s="1"/>
  <c r="K3340" i="8" s="1"/>
  <c r="K3341" i="8" s="1"/>
  <c r="K3342" i="8" s="1"/>
  <c r="K3343" i="8" s="1"/>
  <c r="K3344" i="8" s="1"/>
  <c r="K3345" i="8" s="1"/>
  <c r="K3346" i="8" s="1"/>
  <c r="K3347" i="8" s="1"/>
  <c r="K3348" i="8" s="1"/>
  <c r="K3349" i="8" s="1"/>
  <c r="K3350" i="8" s="1"/>
  <c r="K3351" i="8" s="1"/>
  <c r="K3352" i="8" s="1"/>
  <c r="K3353" i="8" s="1"/>
  <c r="K3354" i="8" s="1"/>
  <c r="K3355" i="8" s="1"/>
  <c r="K3356" i="8" s="1"/>
  <c r="K3357" i="8" s="1"/>
  <c r="K3358" i="8" s="1"/>
  <c r="K3359" i="8" s="1"/>
  <c r="K3360" i="8" s="1"/>
  <c r="K3361" i="8" s="1"/>
  <c r="K3362" i="8" s="1"/>
  <c r="K3363" i="8" s="1"/>
  <c r="K3364" i="8" s="1"/>
  <c r="K3365" i="8" s="1"/>
  <c r="K3366" i="8" s="1"/>
  <c r="K3367" i="8" s="1"/>
  <c r="K3368" i="8" s="1"/>
  <c r="K3369" i="8" s="1"/>
  <c r="K3370" i="8" s="1"/>
  <c r="K3371" i="8" s="1"/>
  <c r="K3372" i="8" s="1"/>
  <c r="K3373" i="8" s="1"/>
  <c r="K3374" i="8" s="1"/>
  <c r="K3375" i="8" s="1"/>
  <c r="K3376" i="8" s="1"/>
  <c r="K3377" i="8" s="1"/>
  <c r="K3378" i="8" s="1"/>
  <c r="K3379" i="8" s="1"/>
  <c r="K3380" i="8" s="1"/>
  <c r="K3381" i="8" s="1"/>
  <c r="K3382" i="8" s="1"/>
  <c r="K3383" i="8" s="1"/>
  <c r="K3384" i="8" s="1"/>
  <c r="K3385" i="8" s="1"/>
  <c r="K3386" i="8" s="1"/>
  <c r="K3387" i="8" s="1"/>
  <c r="K3388" i="8" s="1"/>
  <c r="K3389" i="8" s="1"/>
  <c r="K3390" i="8" s="1"/>
  <c r="K3391" i="8" s="1"/>
  <c r="K3392" i="8" s="1"/>
  <c r="K3393" i="8" s="1"/>
  <c r="K3394" i="8" s="1"/>
  <c r="K3395" i="8" s="1"/>
  <c r="K3396" i="8" s="1"/>
  <c r="K3397" i="8" s="1"/>
  <c r="K3398" i="8" s="1"/>
  <c r="K3399" i="8" s="1"/>
  <c r="K3400" i="8" s="1"/>
  <c r="K3401" i="8" s="1"/>
  <c r="K3402" i="8" s="1"/>
  <c r="K3403" i="8" s="1"/>
  <c r="K3404" i="8" s="1"/>
  <c r="K3405" i="8" s="1"/>
  <c r="K3406" i="8" s="1"/>
  <c r="K3407" i="8" s="1"/>
  <c r="K3408" i="8" s="1"/>
  <c r="K3409" i="8" s="1"/>
  <c r="K3410" i="8" s="1"/>
  <c r="K3411" i="8" s="1"/>
  <c r="K3412" i="8" s="1"/>
  <c r="K3413" i="8" s="1"/>
  <c r="K3414" i="8" s="1"/>
  <c r="K3415" i="8" s="1"/>
  <c r="K3416" i="8" s="1"/>
  <c r="K3417" i="8" s="1"/>
  <c r="K3418" i="8" s="1"/>
  <c r="K3419" i="8" s="1"/>
  <c r="K3420" i="8" s="1"/>
  <c r="K3421" i="8" s="1"/>
  <c r="K3422" i="8" s="1"/>
  <c r="K3423" i="8" s="1"/>
  <c r="K3424" i="8" s="1"/>
  <c r="K3425" i="8" s="1"/>
  <c r="K3426" i="8" s="1"/>
  <c r="K3427" i="8" s="1"/>
  <c r="K3428" i="8" s="1"/>
  <c r="K3429" i="8" s="1"/>
  <c r="K3430" i="8" s="1"/>
  <c r="K3431" i="8" s="1"/>
  <c r="K3432" i="8" s="1"/>
  <c r="K3433" i="8" s="1"/>
  <c r="K3434" i="8" s="1"/>
  <c r="K3435" i="8" s="1"/>
  <c r="K3436" i="8" s="1"/>
  <c r="K3437" i="8" s="1"/>
  <c r="K3438" i="8" s="1"/>
  <c r="K3439" i="8" s="1"/>
  <c r="K3440" i="8" s="1"/>
  <c r="K3441" i="8" s="1"/>
  <c r="K3442" i="8" s="1"/>
  <c r="K3443" i="8" s="1"/>
  <c r="K3444" i="8" s="1"/>
  <c r="K3445" i="8" s="1"/>
  <c r="K3446" i="8" s="1"/>
  <c r="K3447" i="8" s="1"/>
  <c r="K3448" i="8" s="1"/>
  <c r="K3449" i="8" s="1"/>
  <c r="K3450" i="8" s="1"/>
  <c r="K3451" i="8" s="1"/>
  <c r="K3452" i="8" s="1"/>
  <c r="K3453" i="8" s="1"/>
  <c r="K3454" i="8" s="1"/>
  <c r="K3455" i="8" s="1"/>
  <c r="K3456" i="8" s="1"/>
  <c r="K3457" i="8" s="1"/>
  <c r="K3458" i="8" s="1"/>
  <c r="K3459" i="8" s="1"/>
  <c r="K3460" i="8" s="1"/>
  <c r="K3461" i="8" s="1"/>
  <c r="K3462" i="8" s="1"/>
  <c r="K3463" i="8" s="1"/>
  <c r="K3464" i="8" s="1"/>
  <c r="K3465" i="8" s="1"/>
  <c r="K3466" i="8" s="1"/>
  <c r="K3467" i="8" s="1"/>
  <c r="K3468" i="8" s="1"/>
  <c r="K3469" i="8" s="1"/>
  <c r="K3470" i="8" s="1"/>
  <c r="K3471" i="8" s="1"/>
  <c r="K3472" i="8" s="1"/>
  <c r="K3473" i="8" s="1"/>
  <c r="K3474" i="8" s="1"/>
  <c r="K3475" i="8" s="1"/>
  <c r="K3476" i="8" s="1"/>
  <c r="K3477" i="8" s="1"/>
  <c r="K3478" i="8" s="1"/>
  <c r="K3479" i="8" s="1"/>
  <c r="K3480" i="8" s="1"/>
  <c r="K3481" i="8" s="1"/>
  <c r="K3482" i="8" s="1"/>
  <c r="K3483" i="8" s="1"/>
  <c r="K3484" i="8" s="1"/>
  <c r="K3485" i="8" s="1"/>
  <c r="K3486" i="8" s="1"/>
  <c r="K3487" i="8" s="1"/>
  <c r="K3488" i="8" s="1"/>
  <c r="K3489" i="8" s="1"/>
  <c r="K3490" i="8" s="1"/>
  <c r="K3491" i="8" s="1"/>
  <c r="K3492" i="8" s="1"/>
  <c r="K3493" i="8" s="1"/>
  <c r="K3494" i="8" s="1"/>
  <c r="K3495" i="8" s="1"/>
  <c r="K3496" i="8" s="1"/>
  <c r="K3497" i="8" s="1"/>
  <c r="K3498" i="8" s="1"/>
  <c r="K3499" i="8" s="1"/>
  <c r="K3500" i="8" s="1"/>
  <c r="K3501" i="8" s="1"/>
  <c r="K3502" i="8" s="1"/>
  <c r="K3503" i="8" s="1"/>
  <c r="K3504" i="8" s="1"/>
  <c r="K3505" i="8" s="1"/>
  <c r="K3506" i="8" s="1"/>
  <c r="K3507" i="8" s="1"/>
  <c r="K3508" i="8" s="1"/>
  <c r="K3509" i="8" s="1"/>
  <c r="K3510" i="8" s="1"/>
  <c r="K3511" i="8" s="1"/>
  <c r="K3512" i="8" s="1"/>
  <c r="K3513" i="8" s="1"/>
  <c r="K3514" i="8" s="1"/>
  <c r="K3515" i="8" s="1"/>
  <c r="K3516" i="8" s="1"/>
  <c r="K3517" i="8" s="1"/>
  <c r="K3518" i="8" s="1"/>
  <c r="K3519" i="8" s="1"/>
  <c r="K3520" i="8" s="1"/>
  <c r="K3521" i="8" s="1"/>
  <c r="K3522" i="8" s="1"/>
  <c r="K3523" i="8" s="1"/>
  <c r="K3524" i="8" s="1"/>
  <c r="K3525" i="8" s="1"/>
  <c r="K3526" i="8" s="1"/>
  <c r="K3527" i="8" s="1"/>
  <c r="K3528" i="8" s="1"/>
  <c r="K3529" i="8" s="1"/>
  <c r="K3530" i="8" s="1"/>
  <c r="K3531" i="8" s="1"/>
  <c r="K3532" i="8" s="1"/>
  <c r="K3533" i="8" s="1"/>
  <c r="K3534" i="8" s="1"/>
  <c r="K3535" i="8" s="1"/>
  <c r="K3536" i="8" s="1"/>
  <c r="K3537" i="8" s="1"/>
  <c r="K3538" i="8" s="1"/>
  <c r="K3539" i="8" s="1"/>
  <c r="K3540" i="8" s="1"/>
  <c r="K3541" i="8" s="1"/>
  <c r="K3542" i="8" s="1"/>
  <c r="K3543" i="8" s="1"/>
  <c r="K3544" i="8" s="1"/>
  <c r="K3545" i="8" s="1"/>
  <c r="K3546" i="8" s="1"/>
  <c r="K3547" i="8" s="1"/>
  <c r="K3548" i="8" s="1"/>
  <c r="K3549" i="8" s="1"/>
  <c r="K3550" i="8" s="1"/>
  <c r="K3551" i="8" s="1"/>
  <c r="K3552" i="8" s="1"/>
  <c r="K3553" i="8" s="1"/>
  <c r="K3554" i="8" s="1"/>
  <c r="K3555" i="8" s="1"/>
  <c r="K3556" i="8" s="1"/>
  <c r="K3557" i="8" s="1"/>
  <c r="K3558" i="8" s="1"/>
  <c r="K3559" i="8" s="1"/>
  <c r="K3560" i="8" s="1"/>
  <c r="K3561" i="8" s="1"/>
  <c r="K3562" i="8" s="1"/>
  <c r="K3563" i="8" s="1"/>
  <c r="K3564" i="8" s="1"/>
  <c r="K3565" i="8" s="1"/>
  <c r="K3566" i="8" s="1"/>
  <c r="K3567" i="8" s="1"/>
  <c r="K3568" i="8" s="1"/>
  <c r="K3569" i="8" s="1"/>
  <c r="K3570" i="8" s="1"/>
  <c r="K3571" i="8" s="1"/>
  <c r="K3572" i="8" s="1"/>
  <c r="K3573" i="8" s="1"/>
  <c r="K3574" i="8" s="1"/>
  <c r="K3575" i="8" s="1"/>
  <c r="K3576" i="8" s="1"/>
  <c r="K3577" i="8" s="1"/>
  <c r="K3578" i="8" s="1"/>
  <c r="K3579" i="8" s="1"/>
  <c r="K3580" i="8" s="1"/>
  <c r="K3581" i="8" s="1"/>
  <c r="K3582" i="8" s="1"/>
  <c r="K3583" i="8" s="1"/>
  <c r="K3584" i="8" s="1"/>
  <c r="K3585" i="8" s="1"/>
  <c r="K3586" i="8" s="1"/>
  <c r="K3587" i="8" s="1"/>
  <c r="K3588" i="8" s="1"/>
  <c r="K3589" i="8" s="1"/>
  <c r="K3590" i="8" s="1"/>
  <c r="K3591" i="8" s="1"/>
  <c r="K3592" i="8" s="1"/>
  <c r="K3593" i="8" s="1"/>
  <c r="K3594" i="8" s="1"/>
  <c r="K3595" i="8" s="1"/>
  <c r="K3596" i="8" s="1"/>
  <c r="K3597" i="8" s="1"/>
  <c r="K3598" i="8" s="1"/>
  <c r="K3599" i="8" s="1"/>
  <c r="K3600" i="8" s="1"/>
  <c r="K3601" i="8" s="1"/>
  <c r="K3602" i="8" s="1"/>
  <c r="K3603" i="8" s="1"/>
  <c r="K3604" i="8" s="1"/>
  <c r="K3605" i="8" s="1"/>
  <c r="K3606" i="8" s="1"/>
  <c r="K3607" i="8" s="1"/>
  <c r="K3608" i="8" s="1"/>
  <c r="K3609" i="8" s="1"/>
  <c r="K3610" i="8" s="1"/>
  <c r="K3611" i="8" s="1"/>
  <c r="K3612" i="8" s="1"/>
  <c r="K3613" i="8" s="1"/>
  <c r="K3614" i="8" s="1"/>
  <c r="K3615" i="8" s="1"/>
  <c r="K3616" i="8" s="1"/>
  <c r="K3617" i="8" s="1"/>
  <c r="K3618" i="8" s="1"/>
  <c r="K3619" i="8" s="1"/>
  <c r="K3620" i="8" s="1"/>
  <c r="K3621" i="8" s="1"/>
  <c r="K3622" i="8" s="1"/>
  <c r="K3623" i="8" s="1"/>
  <c r="K3624" i="8" s="1"/>
  <c r="K3625" i="8" s="1"/>
  <c r="K3626" i="8" s="1"/>
  <c r="K3627" i="8" s="1"/>
  <c r="K3628" i="8" s="1"/>
  <c r="K3629" i="8" s="1"/>
  <c r="K3630" i="8" s="1"/>
  <c r="K3631" i="8" s="1"/>
  <c r="K3632" i="8" s="1"/>
  <c r="K3633" i="8" s="1"/>
  <c r="K3634" i="8" s="1"/>
  <c r="K3635" i="8" s="1"/>
  <c r="K3636" i="8" s="1"/>
  <c r="N12" i="8" l="1"/>
  <c r="L13" i="8"/>
  <c r="L14" i="8" s="1"/>
  <c r="N14" i="8" l="1"/>
  <c r="L15" i="8"/>
  <c r="L16" i="8" s="1"/>
  <c r="L17" i="8" s="1"/>
  <c r="L18" i="8" s="1"/>
  <c r="N18" i="8" l="1"/>
  <c r="L19" i="8"/>
  <c r="L20" i="8" s="1"/>
  <c r="N20" i="8" l="1"/>
  <c r="L21" i="8"/>
  <c r="L22" i="8" s="1"/>
  <c r="L23" i="8" s="1"/>
  <c r="L24" i="8" s="1"/>
  <c r="L25" i="8" s="1"/>
  <c r="L26" i="8" s="1"/>
  <c r="L27" i="8" s="1"/>
  <c r="L28" i="8" s="1"/>
  <c r="N28" i="8" l="1"/>
  <c r="L29" i="8"/>
  <c r="L30" i="8" s="1"/>
  <c r="L31" i="8" s="1"/>
  <c r="L32" i="8" s="1"/>
  <c r="L33" i="8" s="1"/>
  <c r="L34" i="8" s="1"/>
  <c r="L35" i="8" s="1"/>
  <c r="L36" i="8" s="1"/>
  <c r="L37" i="8" s="1"/>
  <c r="L38" i="8" s="1"/>
  <c r="L39" i="8" s="1"/>
  <c r="L40" i="8" s="1"/>
  <c r="L41" i="8" s="1"/>
  <c r="L42" i="8" s="1"/>
  <c r="L43" i="8" s="1"/>
  <c r="L44" i="8" s="1"/>
  <c r="L45" i="8" s="1"/>
  <c r="L46" i="8" s="1"/>
  <c r="L47" i="8" s="1"/>
  <c r="L48" i="8" s="1"/>
  <c r="L49" i="8" s="1"/>
  <c r="L50" i="8" s="1"/>
  <c r="L51" i="8" s="1"/>
  <c r="L52" i="8" s="1"/>
  <c r="L53" i="8" s="1"/>
  <c r="L54" i="8" s="1"/>
  <c r="L55" i="8" s="1"/>
  <c r="L56" i="8" s="1"/>
  <c r="L57" i="8" s="1"/>
  <c r="N57" i="8" l="1"/>
  <c r="L58" i="8"/>
  <c r="L59" i="8" s="1"/>
  <c r="N59" i="8" l="1"/>
  <c r="L60" i="8"/>
  <c r="L61" i="8" s="1"/>
  <c r="L62" i="8" s="1"/>
  <c r="L63" i="8" s="1"/>
  <c r="L64" i="8" s="1"/>
  <c r="N64" i="8" l="1"/>
  <c r="L65" i="8"/>
  <c r="L66" i="8" s="1"/>
  <c r="L67" i="8" s="1"/>
  <c r="L68" i="8" s="1"/>
  <c r="N68" i="8" l="1"/>
  <c r="L69" i="8"/>
  <c r="N69" i="8" l="1"/>
  <c r="L70" i="8"/>
  <c r="L71" i="8" s="1"/>
  <c r="L72" i="8" s="1"/>
  <c r="L73" i="8" s="1"/>
  <c r="L74" i="8" s="1"/>
  <c r="N74" i="8" l="1"/>
  <c r="L75" i="8"/>
  <c r="L76" i="8" s="1"/>
  <c r="L77" i="8" s="1"/>
  <c r="N77" i="8" l="1"/>
  <c r="L78" i="8"/>
  <c r="L79" i="8" s="1"/>
  <c r="L80" i="8" s="1"/>
  <c r="L81" i="8" s="1"/>
  <c r="L82" i="8" s="1"/>
  <c r="L83" i="8" s="1"/>
  <c r="L84" i="8" s="1"/>
  <c r="N84" i="8" l="1"/>
  <c r="L85" i="8"/>
  <c r="L86" i="8" s="1"/>
  <c r="L87" i="8" s="1"/>
  <c r="N87" i="8" l="1"/>
  <c r="L88" i="8"/>
  <c r="L89" i="8" s="1"/>
  <c r="L90" i="8" s="1"/>
  <c r="L91" i="8" s="1"/>
  <c r="L92" i="8" s="1"/>
  <c r="L93" i="8" s="1"/>
  <c r="L94" i="8" s="1"/>
  <c r="L95" i="8" s="1"/>
  <c r="L96" i="8" s="1"/>
  <c r="L97" i="8" s="1"/>
  <c r="L98" i="8" s="1"/>
  <c r="L99" i="8" s="1"/>
  <c r="N99" i="8" l="1"/>
  <c r="L100" i="8"/>
  <c r="L101" i="8" s="1"/>
  <c r="L102" i="8" s="1"/>
  <c r="L103" i="8" s="1"/>
  <c r="L104" i="8" s="1"/>
  <c r="L105" i="8" s="1"/>
  <c r="L106" i="8" s="1"/>
  <c r="L107" i="8" s="1"/>
  <c r="L108" i="8" s="1"/>
  <c r="L109" i="8" s="1"/>
  <c r="L110" i="8" s="1"/>
  <c r="L111" i="8" s="1"/>
  <c r="L112" i="8" s="1"/>
  <c r="L113" i="8" s="1"/>
  <c r="L114" i="8" s="1"/>
  <c r="L115" i="8" s="1"/>
  <c r="N115" i="8" l="1"/>
  <c r="L116" i="8"/>
  <c r="L117" i="8" s="1"/>
  <c r="L118" i="8" s="1"/>
  <c r="L119" i="8" s="1"/>
  <c r="N119" i="8" l="1"/>
  <c r="L120" i="8"/>
  <c r="L121" i="8" s="1"/>
  <c r="L122" i="8" s="1"/>
  <c r="L123" i="8" s="1"/>
  <c r="L124" i="8" s="1"/>
  <c r="N124" i="8" l="1"/>
  <c r="L125" i="8"/>
  <c r="L126" i="8" s="1"/>
  <c r="L127" i="8" s="1"/>
  <c r="N127" i="8" l="1"/>
  <c r="L128" i="8"/>
  <c r="N128" i="8" l="1"/>
  <c r="L129" i="8"/>
  <c r="L130" i="8" s="1"/>
  <c r="N130" i="8" l="1"/>
  <c r="L131" i="8"/>
  <c r="L132" i="8" s="1"/>
  <c r="L133" i="8" s="1"/>
  <c r="L134" i="8" s="1"/>
  <c r="L135" i="8" s="1"/>
  <c r="L136" i="8" s="1"/>
  <c r="L137" i="8" s="1"/>
  <c r="L138" i="8" s="1"/>
  <c r="L139" i="8" s="1"/>
  <c r="L140" i="8" s="1"/>
  <c r="L141" i="8" s="1"/>
  <c r="L142" i="8" s="1"/>
  <c r="N142" i="8" l="1"/>
  <c r="L143" i="8"/>
  <c r="L144" i="8" s="1"/>
  <c r="L145" i="8" s="1"/>
  <c r="L146" i="8" s="1"/>
  <c r="N146" i="8" l="1"/>
  <c r="L147" i="8"/>
  <c r="L148" i="8" s="1"/>
  <c r="L149" i="8" s="1"/>
  <c r="N149" i="8" l="1"/>
  <c r="L150" i="8"/>
  <c r="L151" i="8" s="1"/>
  <c r="N151" i="8" l="1"/>
  <c r="L152" i="8"/>
  <c r="L153" i="8" s="1"/>
  <c r="L154" i="8" s="1"/>
  <c r="L155" i="8" s="1"/>
  <c r="L156" i="8" s="1"/>
  <c r="L157" i="8" s="1"/>
  <c r="L158" i="8" s="1"/>
  <c r="L159" i="8" s="1"/>
  <c r="L160" i="8" s="1"/>
  <c r="L161" i="8" s="1"/>
  <c r="L162" i="8" s="1"/>
  <c r="L163" i="8" s="1"/>
  <c r="L164" i="8" s="1"/>
  <c r="L165" i="8" s="1"/>
  <c r="L166" i="8" s="1"/>
  <c r="L167" i="8" s="1"/>
  <c r="N167" i="8" l="1"/>
  <c r="L168" i="8"/>
  <c r="L169" i="8" s="1"/>
  <c r="L170" i="8" s="1"/>
  <c r="L171" i="8" s="1"/>
  <c r="L172" i="8" s="1"/>
  <c r="N172" i="8" l="1"/>
  <c r="L173" i="8"/>
  <c r="L174" i="8" s="1"/>
  <c r="L175" i="8" s="1"/>
  <c r="L176" i="8" s="1"/>
  <c r="L177" i="8" s="1"/>
  <c r="L178" i="8" s="1"/>
  <c r="N178" i="8" l="1"/>
  <c r="L179" i="8"/>
  <c r="L180" i="8" s="1"/>
  <c r="L181" i="8" s="1"/>
  <c r="N181" i="8" l="1"/>
  <c r="L182" i="8"/>
  <c r="N182" i="8" l="1"/>
  <c r="L183" i="8"/>
  <c r="L184" i="8" s="1"/>
  <c r="L185" i="8" s="1"/>
  <c r="L186" i="8" s="1"/>
  <c r="L187" i="8" s="1"/>
  <c r="L188" i="8" s="1"/>
  <c r="L189" i="8" s="1"/>
  <c r="L190" i="8" s="1"/>
  <c r="L191" i="8" s="1"/>
  <c r="L192" i="8" s="1"/>
  <c r="L193" i="8" s="1"/>
  <c r="L194" i="8" s="1"/>
  <c r="L195" i="8" s="1"/>
  <c r="L196" i="8" s="1"/>
  <c r="L197" i="8" s="1"/>
  <c r="L198" i="8" s="1"/>
  <c r="L199" i="8" s="1"/>
  <c r="N199" i="8" l="1"/>
  <c r="L200" i="8"/>
  <c r="L201" i="8" s="1"/>
  <c r="N201" i="8" l="1"/>
  <c r="L202" i="8"/>
  <c r="L203" i="8" s="1"/>
  <c r="L204" i="8" s="1"/>
  <c r="L205" i="8" s="1"/>
  <c r="N205" i="8" l="1"/>
  <c r="L206" i="8"/>
  <c r="L207" i="8" s="1"/>
  <c r="L208" i="8" s="1"/>
  <c r="L209" i="8" s="1"/>
  <c r="L210" i="8" s="1"/>
  <c r="L211" i="8" s="1"/>
  <c r="L212" i="8" s="1"/>
  <c r="L213" i="8" s="1"/>
  <c r="N213" i="8" l="1"/>
  <c r="L214" i="8"/>
  <c r="L215" i="8" s="1"/>
  <c r="L216" i="8" s="1"/>
  <c r="L217" i="8" s="1"/>
  <c r="L218" i="8" s="1"/>
  <c r="L219" i="8" s="1"/>
  <c r="L220" i="8" s="1"/>
  <c r="L221" i="8" s="1"/>
  <c r="L222" i="8" s="1"/>
  <c r="L223" i="8" s="1"/>
  <c r="L224" i="8" s="1"/>
  <c r="L225" i="8" s="1"/>
  <c r="L226" i="8" s="1"/>
  <c r="N226" i="8" l="1"/>
  <c r="L227" i="8"/>
  <c r="L228" i="8" s="1"/>
  <c r="L229" i="8" s="1"/>
  <c r="L230" i="8" s="1"/>
  <c r="L231" i="8" s="1"/>
  <c r="L232" i="8" s="1"/>
  <c r="L233" i="8" s="1"/>
  <c r="L234" i="8" s="1"/>
  <c r="L235" i="8" s="1"/>
  <c r="L236" i="8" s="1"/>
  <c r="N236" i="8" l="1"/>
  <c r="L237" i="8"/>
  <c r="L238" i="8" s="1"/>
  <c r="L239" i="8" s="1"/>
  <c r="L240" i="8" s="1"/>
  <c r="N240" i="8" l="1"/>
  <c r="L241" i="8"/>
  <c r="L242" i="8" s="1"/>
  <c r="L243" i="8" s="1"/>
  <c r="L244" i="8" s="1"/>
  <c r="L245" i="8" s="1"/>
  <c r="L246" i="8" s="1"/>
  <c r="L247" i="8" s="1"/>
  <c r="L248" i="8" s="1"/>
  <c r="L249" i="8" s="1"/>
  <c r="L250" i="8" s="1"/>
  <c r="L251" i="8" s="1"/>
  <c r="L252" i="8" s="1"/>
  <c r="L253" i="8" s="1"/>
  <c r="L254" i="8" s="1"/>
  <c r="L255" i="8" s="1"/>
  <c r="L256" i="8" s="1"/>
  <c r="N256" i="8" l="1"/>
  <c r="L257" i="8"/>
  <c r="L258" i="8" s="1"/>
  <c r="L259" i="8" s="1"/>
  <c r="L260" i="8" s="1"/>
  <c r="L261" i="8" s="1"/>
  <c r="L262" i="8" s="1"/>
  <c r="L263" i="8" s="1"/>
  <c r="N263" i="8" l="1"/>
  <c r="L264" i="8"/>
  <c r="L265" i="8" s="1"/>
  <c r="L266" i="8" s="1"/>
  <c r="L267" i="8" s="1"/>
  <c r="L268" i="8" s="1"/>
  <c r="L269" i="8" s="1"/>
  <c r="L270" i="8" s="1"/>
  <c r="L271" i="8" s="1"/>
  <c r="L272" i="8" s="1"/>
  <c r="L273" i="8" s="1"/>
  <c r="L274" i="8" s="1"/>
  <c r="L275" i="8" s="1"/>
  <c r="L276" i="8" s="1"/>
  <c r="N276" i="8" l="1"/>
  <c r="L277" i="8"/>
  <c r="L278" i="8" s="1"/>
  <c r="L279" i="8" s="1"/>
  <c r="L280" i="8" s="1"/>
  <c r="L281" i="8" s="1"/>
  <c r="L282" i="8" s="1"/>
  <c r="L283" i="8" s="1"/>
  <c r="L284" i="8" s="1"/>
  <c r="L285" i="8" s="1"/>
  <c r="L286" i="8" s="1"/>
  <c r="N286" i="8" l="1"/>
  <c r="L287" i="8"/>
  <c r="L288" i="8" s="1"/>
  <c r="L289" i="8" s="1"/>
  <c r="L290" i="8" s="1"/>
  <c r="L291" i="8" s="1"/>
  <c r="N291" i="8" l="1"/>
  <c r="L292" i="8"/>
  <c r="L293" i="8" s="1"/>
  <c r="L294" i="8" s="1"/>
  <c r="L295" i="8" s="1"/>
  <c r="L296" i="8" s="1"/>
  <c r="L297" i="8" s="1"/>
  <c r="L298" i="8" s="1"/>
  <c r="L299" i="8" s="1"/>
  <c r="L300" i="8" s="1"/>
  <c r="N300" i="8" l="1"/>
  <c r="L301" i="8"/>
  <c r="L302" i="8" s="1"/>
  <c r="L303" i="8" s="1"/>
  <c r="L304" i="8" s="1"/>
  <c r="L305" i="8" s="1"/>
  <c r="L306" i="8" s="1"/>
  <c r="L307" i="8" s="1"/>
  <c r="L308" i="8" s="1"/>
  <c r="L309" i="8" s="1"/>
  <c r="L310" i="8" s="1"/>
  <c r="L311" i="8" s="1"/>
  <c r="L312" i="8" s="1"/>
  <c r="L313" i="8" s="1"/>
  <c r="L314" i="8" s="1"/>
  <c r="L315" i="8" s="1"/>
  <c r="L316" i="8" s="1"/>
  <c r="L317" i="8" s="1"/>
  <c r="L318" i="8" s="1"/>
  <c r="L319" i="8" s="1"/>
  <c r="N319" i="8" l="1"/>
  <c r="L320" i="8"/>
  <c r="L321" i="8" l="1"/>
  <c r="L322" i="8" s="1"/>
  <c r="L323" i="8" s="1"/>
  <c r="L324" i="8" s="1"/>
  <c r="L325" i="8" s="1"/>
  <c r="N320" i="8"/>
  <c r="N325" i="8" l="1"/>
  <c r="L326" i="8"/>
  <c r="L327" i="8" s="1"/>
  <c r="L328" i="8" s="1"/>
  <c r="L329" i="8" s="1"/>
  <c r="L330" i="8" s="1"/>
  <c r="L331" i="8" s="1"/>
  <c r="L332" i="8" s="1"/>
  <c r="L333" i="8" s="1"/>
  <c r="L334" i="8" s="1"/>
  <c r="L335" i="8" s="1"/>
  <c r="N335" i="8" l="1"/>
  <c r="L336" i="8"/>
  <c r="L337" i="8" s="1"/>
  <c r="L338" i="8" s="1"/>
  <c r="L339" i="8" s="1"/>
  <c r="L340" i="8" s="1"/>
  <c r="L341" i="8" s="1"/>
  <c r="L342" i="8" s="1"/>
  <c r="L343" i="8" s="1"/>
  <c r="L344" i="8" s="1"/>
  <c r="L345" i="8" s="1"/>
  <c r="L346" i="8" s="1"/>
  <c r="L347" i="8" l="1"/>
  <c r="L348" i="8" s="1"/>
  <c r="L349" i="8" s="1"/>
  <c r="L350" i="8" s="1"/>
  <c r="L351" i="8" s="1"/>
  <c r="L352" i="8" s="1"/>
  <c r="L353" i="8" s="1"/>
  <c r="L354" i="8" s="1"/>
  <c r="N346" i="8"/>
  <c r="L355" i="8" l="1"/>
  <c r="L356" i="8" s="1"/>
  <c r="L357" i="8" s="1"/>
  <c r="L358" i="8" s="1"/>
  <c r="L359" i="8" s="1"/>
  <c r="L360" i="8" s="1"/>
  <c r="L361" i="8" s="1"/>
  <c r="L362" i="8" s="1"/>
  <c r="L363" i="8" s="1"/>
  <c r="L364" i="8" s="1"/>
  <c r="L365" i="8" s="1"/>
  <c r="L366" i="8" s="1"/>
  <c r="L367" i="8" s="1"/>
  <c r="L368" i="8" s="1"/>
  <c r="L369" i="8" s="1"/>
  <c r="L370" i="8" s="1"/>
  <c r="L371" i="8" s="1"/>
  <c r="L372" i="8" s="1"/>
  <c r="L373" i="8" s="1"/>
  <c r="L374" i="8" s="1"/>
  <c r="L375" i="8" s="1"/>
  <c r="L376" i="8" s="1"/>
  <c r="L377" i="8" s="1"/>
  <c r="L378" i="8" s="1"/>
  <c r="L379" i="8" s="1"/>
  <c r="N354" i="8"/>
  <c r="N379" i="8" l="1"/>
  <c r="L380" i="8"/>
  <c r="L381" i="8" s="1"/>
  <c r="L382" i="8" l="1"/>
  <c r="L383" i="8" s="1"/>
  <c r="L384" i="8" s="1"/>
  <c r="L385" i="8" s="1"/>
  <c r="L386" i="8" s="1"/>
  <c r="L387" i="8" s="1"/>
  <c r="L388" i="8" s="1"/>
  <c r="L389" i="8" s="1"/>
  <c r="N381" i="8"/>
  <c r="L390" i="8" l="1"/>
  <c r="L391" i="8" s="1"/>
  <c r="L392" i="8" s="1"/>
  <c r="L393" i="8" s="1"/>
  <c r="N389" i="8"/>
  <c r="L394" i="8" l="1"/>
  <c r="N393" i="8"/>
  <c r="L395" i="8" l="1"/>
  <c r="L396" i="8" s="1"/>
  <c r="L397" i="8" s="1"/>
  <c r="L398" i="8" s="1"/>
  <c r="L399" i="8" s="1"/>
  <c r="L400" i="8" s="1"/>
  <c r="L401" i="8" s="1"/>
  <c r="N394" i="8"/>
  <c r="L402" i="8" l="1"/>
  <c r="L403" i="8" s="1"/>
  <c r="L404" i="8" s="1"/>
  <c r="L405" i="8" s="1"/>
  <c r="L406" i="8" s="1"/>
  <c r="L407" i="8" s="1"/>
  <c r="L408" i="8" s="1"/>
  <c r="N401" i="8"/>
  <c r="L409" i="8" l="1"/>
  <c r="L410" i="8" s="1"/>
  <c r="L411" i="8" s="1"/>
  <c r="L412" i="8" s="1"/>
  <c r="L413" i="8" s="1"/>
  <c r="L414" i="8" s="1"/>
  <c r="L415" i="8" s="1"/>
  <c r="L416" i="8" s="1"/>
  <c r="L417" i="8" s="1"/>
  <c r="L418" i="8" s="1"/>
  <c r="L419" i="8" s="1"/>
  <c r="L420" i="8" s="1"/>
  <c r="N408" i="8"/>
  <c r="L421" i="8" l="1"/>
  <c r="L422" i="8" s="1"/>
  <c r="L423" i="8" s="1"/>
  <c r="L424" i="8" s="1"/>
  <c r="L425" i="8" s="1"/>
  <c r="L426" i="8" s="1"/>
  <c r="L427" i="8" s="1"/>
  <c r="L428" i="8" s="1"/>
  <c r="L429" i="8" s="1"/>
  <c r="L430" i="8" s="1"/>
  <c r="L431" i="8" s="1"/>
  <c r="L432" i="8" s="1"/>
  <c r="L433" i="8" s="1"/>
  <c r="L434" i="8" s="1"/>
  <c r="L435" i="8" s="1"/>
  <c r="L436" i="8" s="1"/>
  <c r="L437" i="8" s="1"/>
  <c r="N420" i="8"/>
  <c r="N437" i="8" l="1"/>
  <c r="L438" i="8"/>
  <c r="L439" i="8" s="1"/>
  <c r="L440" i="8" s="1"/>
  <c r="L441" i="8" s="1"/>
  <c r="L442" i="8" s="1"/>
  <c r="L443" i="8" s="1"/>
  <c r="L444" i="8" s="1"/>
  <c r="L445" i="8" s="1"/>
  <c r="L446" i="8" s="1"/>
  <c r="L447" i="8" s="1"/>
  <c r="L448" i="8" s="1"/>
  <c r="L449" i="8" s="1"/>
  <c r="L450" i="8" s="1"/>
  <c r="L451" i="8" l="1"/>
  <c r="L452" i="8" s="1"/>
  <c r="L453" i="8" s="1"/>
  <c r="N450" i="8"/>
  <c r="N453" i="8" l="1"/>
  <c r="L454" i="8"/>
  <c r="L455" i="8" l="1"/>
  <c r="L456" i="8" s="1"/>
  <c r="L457" i="8" s="1"/>
  <c r="L458" i="8" s="1"/>
  <c r="N454" i="8"/>
  <c r="L459" i="8" l="1"/>
  <c r="N458" i="8"/>
  <c r="L460" i="8" l="1"/>
  <c r="L461" i="8" s="1"/>
  <c r="L462" i="8" s="1"/>
  <c r="L463" i="8" s="1"/>
  <c r="L464" i="8" s="1"/>
  <c r="L465" i="8" s="1"/>
  <c r="L466" i="8" s="1"/>
  <c r="N459" i="8"/>
  <c r="L467" i="8" l="1"/>
  <c r="L468" i="8" s="1"/>
  <c r="L469" i="8" s="1"/>
  <c r="L470" i="8" s="1"/>
  <c r="L471" i="8" s="1"/>
  <c r="L472" i="8" s="1"/>
  <c r="L473" i="8" s="1"/>
  <c r="L474" i="8" s="1"/>
  <c r="L475" i="8" s="1"/>
  <c r="L476" i="8" s="1"/>
  <c r="L477" i="8" s="1"/>
  <c r="L478" i="8" s="1"/>
  <c r="L479" i="8" s="1"/>
  <c r="L480" i="8" s="1"/>
  <c r="L481" i="8" s="1"/>
  <c r="L482" i="8" s="1"/>
  <c r="L483" i="8" s="1"/>
  <c r="L484" i="8" s="1"/>
  <c r="L485" i="8" s="1"/>
  <c r="N466" i="8"/>
  <c r="N485" i="8" l="1"/>
  <c r="L486" i="8"/>
  <c r="L487" i="8" s="1"/>
  <c r="L488" i="8" l="1"/>
  <c r="L489" i="8" s="1"/>
  <c r="L490" i="8" s="1"/>
  <c r="L491" i="8" s="1"/>
  <c r="L492" i="8" s="1"/>
  <c r="L493" i="8" s="1"/>
  <c r="L494" i="8" s="1"/>
  <c r="L495" i="8" s="1"/>
  <c r="L496" i="8" s="1"/>
  <c r="L497" i="8" s="1"/>
  <c r="L498" i="8" s="1"/>
  <c r="L499" i="8" s="1"/>
  <c r="L500" i="8" s="1"/>
  <c r="N487" i="8"/>
  <c r="L501" i="8" l="1"/>
  <c r="L502" i="8" s="1"/>
  <c r="L503" i="8" s="1"/>
  <c r="N500" i="8"/>
  <c r="L504" i="8" l="1"/>
  <c r="L505" i="8" s="1"/>
  <c r="L506" i="8" s="1"/>
  <c r="L507" i="8" s="1"/>
  <c r="N503" i="8"/>
  <c r="L508" i="8" l="1"/>
  <c r="L509" i="8" s="1"/>
  <c r="L510" i="8" s="1"/>
  <c r="L511" i="8" s="1"/>
  <c r="L512" i="8" s="1"/>
  <c r="L513" i="8" s="1"/>
  <c r="L514" i="8" s="1"/>
  <c r="L515" i="8" s="1"/>
  <c r="L516" i="8" s="1"/>
  <c r="L517" i="8" s="1"/>
  <c r="L518" i="8" s="1"/>
  <c r="L519" i="8" s="1"/>
  <c r="L520" i="8" s="1"/>
  <c r="L521" i="8" s="1"/>
  <c r="L522" i="8" s="1"/>
  <c r="L523" i="8" s="1"/>
  <c r="N507" i="8"/>
  <c r="L524" i="8" l="1"/>
  <c r="L525" i="8" s="1"/>
  <c r="L526" i="8" s="1"/>
  <c r="L527" i="8" s="1"/>
  <c r="L528" i="8" s="1"/>
  <c r="L529" i="8" s="1"/>
  <c r="L530" i="8" s="1"/>
  <c r="L531" i="8" s="1"/>
  <c r="L532" i="8" s="1"/>
  <c r="L533" i="8" s="1"/>
  <c r="L534" i="8" s="1"/>
  <c r="L535" i="8" s="1"/>
  <c r="L536" i="8" s="1"/>
  <c r="L537" i="8" s="1"/>
  <c r="L538" i="8" s="1"/>
  <c r="L539" i="8" s="1"/>
  <c r="L540" i="8" s="1"/>
  <c r="L541" i="8" s="1"/>
  <c r="L542" i="8" s="1"/>
  <c r="L543" i="8" s="1"/>
  <c r="L544" i="8" s="1"/>
  <c r="L545" i="8" s="1"/>
  <c r="L546" i="8" s="1"/>
  <c r="L547" i="8" s="1"/>
  <c r="L548" i="8" s="1"/>
  <c r="L549" i="8" s="1"/>
  <c r="L550" i="8" s="1"/>
  <c r="L551" i="8" s="1"/>
  <c r="N523" i="8"/>
  <c r="N551" i="8" l="1"/>
  <c r="L552" i="8"/>
  <c r="L553" i="8" s="1"/>
  <c r="L554" i="8" s="1"/>
  <c r="L555" i="8" s="1"/>
  <c r="L556" i="8" s="1"/>
  <c r="L557" i="8" s="1"/>
  <c r="L558" i="8" l="1"/>
  <c r="L559" i="8" s="1"/>
  <c r="L560" i="8" s="1"/>
  <c r="L561" i="8" s="1"/>
  <c r="L562" i="8" s="1"/>
  <c r="L563" i="8" s="1"/>
  <c r="L564" i="8" s="1"/>
  <c r="L565" i="8" s="1"/>
  <c r="N557" i="8"/>
  <c r="L566" i="8" l="1"/>
  <c r="L567" i="8" s="1"/>
  <c r="N565" i="8"/>
  <c r="N567" i="8" l="1"/>
  <c r="L568" i="8"/>
  <c r="L569" i="8" s="1"/>
  <c r="L570" i="8" s="1"/>
  <c r="L571" i="8" s="1"/>
  <c r="L572" i="8" s="1"/>
  <c r="L573" i="8" s="1"/>
  <c r="L574" i="8" s="1"/>
  <c r="L575" i="8" s="1"/>
  <c r="L576" i="8" s="1"/>
  <c r="L577" i="8" s="1"/>
  <c r="L578" i="8" s="1"/>
  <c r="L579" i="8" s="1"/>
  <c r="L580" i="8" s="1"/>
  <c r="L581" i="8" s="1"/>
  <c r="L582" i="8" s="1"/>
  <c r="L583" i="8" s="1"/>
  <c r="L584" i="8" s="1"/>
  <c r="L585" i="8" s="1"/>
  <c r="L586" i="8" s="1"/>
  <c r="L587" i="8" s="1"/>
  <c r="L588" i="8" s="1"/>
  <c r="L589" i="8" s="1"/>
  <c r="N589" i="8" l="1"/>
  <c r="L590" i="8"/>
  <c r="L591" i="8" s="1"/>
  <c r="N591" i="8" l="1"/>
  <c r="L592" i="8"/>
  <c r="L593" i="8" s="1"/>
  <c r="L594" i="8" s="1"/>
  <c r="L595" i="8" l="1"/>
  <c r="L596" i="8" s="1"/>
  <c r="L597" i="8" s="1"/>
  <c r="N594" i="8"/>
  <c r="N597" i="8" l="1"/>
  <c r="L598" i="8"/>
  <c r="L599" i="8" s="1"/>
  <c r="L600" i="8" s="1"/>
  <c r="L601" i="8" l="1"/>
  <c r="L602" i="8" s="1"/>
  <c r="L603" i="8" s="1"/>
  <c r="L604" i="8" s="1"/>
  <c r="L605" i="8" s="1"/>
  <c r="L606" i="8" s="1"/>
  <c r="L607" i="8" s="1"/>
  <c r="L608" i="8" s="1"/>
  <c r="L609" i="8" s="1"/>
  <c r="N600" i="8"/>
  <c r="N609" i="8" l="1"/>
  <c r="L610" i="8"/>
  <c r="L611" i="8" s="1"/>
  <c r="L612" i="8" s="1"/>
  <c r="L613" i="8" l="1"/>
  <c r="L614" i="8" s="1"/>
  <c r="L615" i="8" s="1"/>
  <c r="L616" i="8" s="1"/>
  <c r="L617" i="8" s="1"/>
  <c r="L618" i="8" s="1"/>
  <c r="L619" i="8" s="1"/>
  <c r="L620" i="8" s="1"/>
  <c r="L621" i="8" s="1"/>
  <c r="N612" i="8"/>
  <c r="N621" i="8" l="1"/>
  <c r="L622" i="8"/>
  <c r="L623" i="8" s="1"/>
  <c r="L624" i="8" s="1"/>
  <c r="L625" i="8" s="1"/>
  <c r="L626" i="8" s="1"/>
  <c r="L627" i="8" s="1"/>
  <c r="L628" i="8" s="1"/>
  <c r="L629" i="8" s="1"/>
  <c r="N629" i="8" l="1"/>
  <c r="L630" i="8"/>
  <c r="L631" i="8" s="1"/>
  <c r="L632" i="8" s="1"/>
  <c r="L633" i="8" s="1"/>
  <c r="L634" i="8" s="1"/>
  <c r="L635" i="8" s="1"/>
  <c r="L636" i="8" s="1"/>
  <c r="L637" i="8" s="1"/>
  <c r="L638" i="8" s="1"/>
  <c r="L639" i="8" s="1"/>
  <c r="L640" i="8" s="1"/>
  <c r="L641" i="8" s="1"/>
  <c r="L642" i="8" s="1"/>
  <c r="L643" i="8" s="1"/>
  <c r="L644" i="8" s="1"/>
  <c r="L645" i="8" l="1"/>
  <c r="N644" i="8"/>
  <c r="N645" i="8" l="1"/>
  <c r="L646" i="8"/>
  <c r="L647" i="8" s="1"/>
  <c r="L648" i="8" s="1"/>
  <c r="L649" i="8" s="1"/>
  <c r="L650" i="8" s="1"/>
  <c r="L651" i="8" s="1"/>
  <c r="N651" i="8" l="1"/>
  <c r="L652" i="8"/>
  <c r="L653" i="8" s="1"/>
  <c r="L654" i="8" s="1"/>
  <c r="L655" i="8" l="1"/>
  <c r="L656" i="8" s="1"/>
  <c r="L657" i="8" s="1"/>
  <c r="L658" i="8" s="1"/>
  <c r="L659" i="8" s="1"/>
  <c r="N654" i="8"/>
  <c r="L660" i="8" l="1"/>
  <c r="N659" i="8"/>
  <c r="L661" i="8" l="1"/>
  <c r="L662" i="8" s="1"/>
  <c r="L663" i="8" s="1"/>
  <c r="L664" i="8" s="1"/>
  <c r="L665" i="8" s="1"/>
  <c r="L666" i="8" s="1"/>
  <c r="L667" i="8" s="1"/>
  <c r="L668" i="8" s="1"/>
  <c r="L669" i="8" s="1"/>
  <c r="L670" i="8" s="1"/>
  <c r="N660" i="8"/>
  <c r="L671" i="8" l="1"/>
  <c r="L672" i="8" s="1"/>
  <c r="L673" i="8" s="1"/>
  <c r="L674" i="8" s="1"/>
  <c r="L675" i="8" s="1"/>
  <c r="L676" i="8" s="1"/>
  <c r="L677" i="8" s="1"/>
  <c r="L678" i="8" s="1"/>
  <c r="N670" i="8"/>
  <c r="L679" i="8" l="1"/>
  <c r="L680" i="8" s="1"/>
  <c r="L681" i="8" s="1"/>
  <c r="L682" i="8" s="1"/>
  <c r="L683" i="8" s="1"/>
  <c r="L684" i="8" s="1"/>
  <c r="L685" i="8" s="1"/>
  <c r="L686" i="8" s="1"/>
  <c r="L687" i="8" s="1"/>
  <c r="N678" i="8"/>
  <c r="L688" i="8" l="1"/>
  <c r="N687" i="8"/>
  <c r="L689" i="8" l="1"/>
  <c r="L690" i="8" s="1"/>
  <c r="L691" i="8" s="1"/>
  <c r="L692" i="8" s="1"/>
  <c r="L693" i="8" s="1"/>
  <c r="L694" i="8" s="1"/>
  <c r="L695" i="8" s="1"/>
  <c r="L696" i="8" s="1"/>
  <c r="L697" i="8" s="1"/>
  <c r="L698" i="8" s="1"/>
  <c r="L699" i="8" s="1"/>
  <c r="L700" i="8" s="1"/>
  <c r="L701" i="8" s="1"/>
  <c r="L702" i="8" s="1"/>
  <c r="L703" i="8" s="1"/>
  <c r="L704" i="8" s="1"/>
  <c r="L705" i="8" s="1"/>
  <c r="L706" i="8" s="1"/>
  <c r="N688" i="8"/>
  <c r="L707" i="8" l="1"/>
  <c r="L708" i="8" s="1"/>
  <c r="L709" i="8" s="1"/>
  <c r="L710" i="8" s="1"/>
  <c r="L711" i="8" s="1"/>
  <c r="L712" i="8" s="1"/>
  <c r="N706" i="8"/>
  <c r="L713" i="8" l="1"/>
  <c r="L714" i="8" s="1"/>
  <c r="L715" i="8" s="1"/>
  <c r="L716" i="8" s="1"/>
  <c r="L717" i="8" s="1"/>
  <c r="L718" i="8" s="1"/>
  <c r="L719" i="8" s="1"/>
  <c r="L720" i="8" s="1"/>
  <c r="N712" i="8"/>
  <c r="L721" i="8" l="1"/>
  <c r="L722" i="8" s="1"/>
  <c r="L723" i="8" s="1"/>
  <c r="L724" i="8" s="1"/>
  <c r="L725" i="8" s="1"/>
  <c r="N720" i="8"/>
  <c r="N725" i="8" l="1"/>
  <c r="L726" i="8"/>
  <c r="L727" i="8" s="1"/>
  <c r="L728" i="8" s="1"/>
  <c r="L729" i="8" s="1"/>
  <c r="L730" i="8" s="1"/>
  <c r="L731" i="8" s="1"/>
  <c r="L732" i="8" l="1"/>
  <c r="L733" i="8" s="1"/>
  <c r="L734" i="8" s="1"/>
  <c r="L735" i="8" s="1"/>
  <c r="L736" i="8" s="1"/>
  <c r="L737" i="8" s="1"/>
  <c r="L738" i="8" s="1"/>
  <c r="L739" i="8" s="1"/>
  <c r="L740" i="8" s="1"/>
  <c r="N731" i="8"/>
  <c r="L741" i="8" l="1"/>
  <c r="L742" i="8" s="1"/>
  <c r="L743" i="8" s="1"/>
  <c r="L744" i="8" s="1"/>
  <c r="L745" i="8" s="1"/>
  <c r="L746" i="8" s="1"/>
  <c r="L747" i="8" s="1"/>
  <c r="L748" i="8" s="1"/>
  <c r="L749" i="8" s="1"/>
  <c r="L750" i="8" s="1"/>
  <c r="L751" i="8" s="1"/>
  <c r="L752" i="8" s="1"/>
  <c r="L753" i="8" s="1"/>
  <c r="L754" i="8" s="1"/>
  <c r="L755" i="8" s="1"/>
  <c r="L756" i="8" s="1"/>
  <c r="L757" i="8" s="1"/>
  <c r="L758" i="8" s="1"/>
  <c r="N740" i="8"/>
  <c r="L759" i="8" l="1"/>
  <c r="L760" i="8" s="1"/>
  <c r="L761" i="8" s="1"/>
  <c r="L762" i="8" s="1"/>
  <c r="L763" i="8" s="1"/>
  <c r="L764" i="8" s="1"/>
  <c r="L765" i="8" s="1"/>
  <c r="L766" i="8" s="1"/>
  <c r="L767" i="8" s="1"/>
  <c r="L768" i="8" s="1"/>
  <c r="L769" i="8" s="1"/>
  <c r="L770" i="8" s="1"/>
  <c r="L771" i="8" s="1"/>
  <c r="L772" i="8" s="1"/>
  <c r="N758" i="8"/>
  <c r="L773" i="8" l="1"/>
  <c r="L774" i="8" s="1"/>
  <c r="L775" i="8" s="1"/>
  <c r="L776" i="8" s="1"/>
  <c r="N772" i="8"/>
  <c r="L777" i="8" l="1"/>
  <c r="L778" i="8" s="1"/>
  <c r="L779" i="8" s="1"/>
  <c r="L780" i="8" s="1"/>
  <c r="L781" i="8" s="1"/>
  <c r="L782" i="8" s="1"/>
  <c r="L783" i="8" s="1"/>
  <c r="L784" i="8" s="1"/>
  <c r="L785" i="8" s="1"/>
  <c r="L786" i="8" s="1"/>
  <c r="L787" i="8" s="1"/>
  <c r="L788" i="8" s="1"/>
  <c r="L789" i="8" s="1"/>
  <c r="L790" i="8" s="1"/>
  <c r="L791" i="8" s="1"/>
  <c r="L792" i="8" s="1"/>
  <c r="N776" i="8"/>
  <c r="L793" i="8" l="1"/>
  <c r="N792" i="8"/>
  <c r="L794" i="8" l="1"/>
  <c r="L795" i="8" s="1"/>
  <c r="L796" i="8" s="1"/>
  <c r="L797" i="8" s="1"/>
  <c r="L798" i="8" s="1"/>
  <c r="L799" i="8" s="1"/>
  <c r="L800" i="8" s="1"/>
  <c r="L801" i="8" s="1"/>
  <c r="L802" i="8" s="1"/>
  <c r="N793" i="8"/>
  <c r="L803" i="8" l="1"/>
  <c r="L804" i="8" s="1"/>
  <c r="N802" i="8"/>
  <c r="L805" i="8" l="1"/>
  <c r="L806" i="8" s="1"/>
  <c r="L807" i="8" s="1"/>
  <c r="L808" i="8" s="1"/>
  <c r="L809" i="8" s="1"/>
  <c r="L810" i="8" s="1"/>
  <c r="L811" i="8" s="1"/>
  <c r="L812" i="8" s="1"/>
  <c r="L813" i="8" s="1"/>
  <c r="L814" i="8" s="1"/>
  <c r="L815" i="8" s="1"/>
  <c r="L816" i="8" s="1"/>
  <c r="L817" i="8" s="1"/>
  <c r="L818" i="8" s="1"/>
  <c r="L819" i="8" s="1"/>
  <c r="L820" i="8" s="1"/>
  <c r="N804" i="8"/>
  <c r="N820" i="8" l="1"/>
  <c r="L821" i="8"/>
  <c r="L822" i="8" s="1"/>
  <c r="L823" i="8" s="1"/>
  <c r="L824" i="8" s="1"/>
  <c r="L825" i="8" s="1"/>
  <c r="L826" i="8" l="1"/>
  <c r="L827" i="8" s="1"/>
  <c r="L828" i="8" s="1"/>
  <c r="L829" i="8" s="1"/>
  <c r="L830" i="8" s="1"/>
  <c r="L831" i="8" s="1"/>
  <c r="L832" i="8" s="1"/>
  <c r="L833" i="8" s="1"/>
  <c r="L834" i="8" s="1"/>
  <c r="L835" i="8" s="1"/>
  <c r="N825" i="8"/>
  <c r="L836" i="8" l="1"/>
  <c r="L837" i="8" s="1"/>
  <c r="L838" i="8" s="1"/>
  <c r="L839" i="8" s="1"/>
  <c r="L840" i="8" s="1"/>
  <c r="L841" i="8" s="1"/>
  <c r="L842" i="8" s="1"/>
  <c r="L843" i="8" s="1"/>
  <c r="N835" i="8"/>
  <c r="L844" i="8" l="1"/>
  <c r="L845" i="8" s="1"/>
  <c r="L846" i="8" s="1"/>
  <c r="L847" i="8" s="1"/>
  <c r="L848" i="8" s="1"/>
  <c r="N843" i="8"/>
  <c r="N848" i="8" l="1"/>
  <c r="L849" i="8"/>
  <c r="L850" i="8" s="1"/>
  <c r="N850" i="8" l="1"/>
  <c r="L851" i="8"/>
  <c r="L852" i="8" s="1"/>
  <c r="L853" i="8" s="1"/>
  <c r="L854" i="8" s="1"/>
  <c r="L855" i="8" s="1"/>
  <c r="L856" i="8" s="1"/>
  <c r="L857" i="8" s="1"/>
  <c r="L858" i="8" s="1"/>
  <c r="L859" i="8" s="1"/>
  <c r="L860" i="8" s="1"/>
  <c r="L861" i="8" s="1"/>
  <c r="L862" i="8" s="1"/>
  <c r="L863" i="8" s="1"/>
  <c r="L864" i="8" l="1"/>
  <c r="L865" i="8" s="1"/>
  <c r="L866" i="8" s="1"/>
  <c r="N863" i="8"/>
  <c r="N866" i="8" l="1"/>
  <c r="L867" i="8"/>
  <c r="L868" i="8" s="1"/>
  <c r="N868" i="8" l="1"/>
  <c r="L869" i="8"/>
  <c r="L870" i="8" s="1"/>
  <c r="L871" i="8" s="1"/>
  <c r="L872" i="8" s="1"/>
  <c r="L873" i="8" s="1"/>
  <c r="L874" i="8" s="1"/>
  <c r="L875" i="8" s="1"/>
  <c r="L876" i="8" s="1"/>
  <c r="L877" i="8" s="1"/>
  <c r="L878" i="8" s="1"/>
  <c r="L879" i="8" s="1"/>
  <c r="L880" i="8" s="1"/>
  <c r="L881" i="8" s="1"/>
  <c r="L882" i="8" s="1"/>
  <c r="L883" i="8" s="1"/>
  <c r="L884" i="8" s="1"/>
  <c r="L885" i="8" s="1"/>
  <c r="L886" i="8" s="1"/>
  <c r="L887" i="8" s="1"/>
  <c r="L888" i="8" s="1"/>
  <c r="L889" i="8" s="1"/>
  <c r="L890" i="8" s="1"/>
  <c r="L891" i="8" s="1"/>
  <c r="L892" i="8" s="1"/>
  <c r="L893" i="8" s="1"/>
  <c r="L894" i="8" s="1"/>
  <c r="L895" i="8" s="1"/>
  <c r="L896" i="8" s="1"/>
  <c r="L897" i="8" s="1"/>
  <c r="L898" i="8" s="1"/>
  <c r="L899" i="8" s="1"/>
  <c r="L900" i="8" l="1"/>
  <c r="L901" i="8" s="1"/>
  <c r="L902" i="8" s="1"/>
  <c r="L903" i="8" s="1"/>
  <c r="L904" i="8" s="1"/>
  <c r="L905" i="8" s="1"/>
  <c r="L906" i="8" s="1"/>
  <c r="N899" i="8"/>
  <c r="N906" i="8" l="1"/>
  <c r="L907" i="8"/>
  <c r="L908" i="8" s="1"/>
  <c r="L909" i="8" s="1"/>
  <c r="L910" i="8" s="1"/>
  <c r="L911" i="8" s="1"/>
  <c r="L912" i="8" s="1"/>
  <c r="L913" i="8" s="1"/>
  <c r="L914" i="8" s="1"/>
  <c r="L915" i="8" s="1"/>
  <c r="L916" i="8" s="1"/>
  <c r="L917" i="8" s="1"/>
  <c r="L918" i="8" s="1"/>
  <c r="L919" i="8" s="1"/>
  <c r="L920" i="8" s="1"/>
  <c r="L921" i="8" s="1"/>
  <c r="L922" i="8" s="1"/>
  <c r="L923" i="8" s="1"/>
  <c r="L924" i="8" s="1"/>
  <c r="L925" i="8" s="1"/>
  <c r="L926" i="8" s="1"/>
  <c r="L927" i="8" s="1"/>
  <c r="L928" i="8" s="1"/>
  <c r="L929" i="8" s="1"/>
  <c r="L930" i="8" s="1"/>
  <c r="L931" i="8" s="1"/>
  <c r="L932" i="8" s="1"/>
  <c r="L933" i="8" s="1"/>
  <c r="N933" i="8" l="1"/>
  <c r="L934" i="8"/>
  <c r="L935" i="8" s="1"/>
  <c r="L936" i="8" s="1"/>
  <c r="L937" i="8" s="1"/>
  <c r="L938" i="8" l="1"/>
  <c r="L939" i="8" s="1"/>
  <c r="N937" i="8"/>
  <c r="L940" i="8" l="1"/>
  <c r="L941" i="8" s="1"/>
  <c r="L942" i="8" s="1"/>
  <c r="L943" i="8" s="1"/>
  <c r="N939" i="8"/>
  <c r="L944" i="8" l="1"/>
  <c r="L945" i="8" s="1"/>
  <c r="L946" i="8" s="1"/>
  <c r="L947" i="8" s="1"/>
  <c r="N943" i="8"/>
  <c r="L948" i="8" l="1"/>
  <c r="N947" i="8"/>
  <c r="N948" i="8" l="1"/>
  <c r="L949" i="8"/>
  <c r="L950" i="8" l="1"/>
  <c r="L951" i="8" s="1"/>
  <c r="L952" i="8" s="1"/>
  <c r="N949" i="8"/>
  <c r="N952" i="8" l="1"/>
  <c r="L953" i="8"/>
  <c r="L954" i="8" s="1"/>
  <c r="L955" i="8" s="1"/>
  <c r="L956" i="8" s="1"/>
  <c r="L957" i="8" s="1"/>
  <c r="L958" i="8" s="1"/>
  <c r="L959" i="8" s="1"/>
  <c r="L960" i="8" s="1"/>
  <c r="L961" i="8" s="1"/>
  <c r="L962" i="8" s="1"/>
  <c r="L963" i="8" s="1"/>
  <c r="L964" i="8" s="1"/>
  <c r="L965" i="8" s="1"/>
  <c r="L966" i="8" s="1"/>
  <c r="L967" i="8" s="1"/>
  <c r="L968" i="8" s="1"/>
  <c r="L969" i="8" s="1"/>
  <c r="L970" i="8" s="1"/>
  <c r="L971" i="8" s="1"/>
  <c r="L972" i="8" s="1"/>
  <c r="L973" i="8" s="1"/>
  <c r="L974" i="8" s="1"/>
  <c r="L975" i="8" s="1"/>
  <c r="L976" i="8" l="1"/>
  <c r="L977" i="8" s="1"/>
  <c r="L978" i="8" s="1"/>
  <c r="L979" i="8" s="1"/>
  <c r="L980" i="8" s="1"/>
  <c r="L981" i="8" s="1"/>
  <c r="L982" i="8" s="1"/>
  <c r="L983" i="8" s="1"/>
  <c r="L984" i="8" s="1"/>
  <c r="L985" i="8" s="1"/>
  <c r="L986" i="8" s="1"/>
  <c r="N975" i="8"/>
  <c r="N986" i="8" l="1"/>
  <c r="L987" i="8"/>
  <c r="L988" i="8" s="1"/>
  <c r="L989" i="8" s="1"/>
  <c r="L990" i="8" s="1"/>
  <c r="L991" i="8" s="1"/>
  <c r="L992" i="8" s="1"/>
  <c r="L993" i="8" s="1"/>
  <c r="L994" i="8" s="1"/>
  <c r="L995" i="8" s="1"/>
  <c r="L996" i="8" l="1"/>
  <c r="L997" i="8" s="1"/>
  <c r="N995" i="8"/>
  <c r="L998" i="8" l="1"/>
  <c r="L999" i="8" s="1"/>
  <c r="L1000" i="8" s="1"/>
  <c r="L1001" i="8" s="1"/>
  <c r="L1002" i="8" s="1"/>
  <c r="L1003" i="8" s="1"/>
  <c r="L1004" i="8" s="1"/>
  <c r="L1005" i="8" s="1"/>
  <c r="N997" i="8"/>
  <c r="L1006" i="8" l="1"/>
  <c r="L1007" i="8" s="1"/>
  <c r="L1008" i="8" s="1"/>
  <c r="L1009" i="8" s="1"/>
  <c r="L1010" i="8" s="1"/>
  <c r="L1011" i="8" s="1"/>
  <c r="L1012" i="8" s="1"/>
  <c r="L1013" i="8" s="1"/>
  <c r="L1014" i="8" s="1"/>
  <c r="L1015" i="8" s="1"/>
  <c r="L1016" i="8" s="1"/>
  <c r="L1017" i="8" s="1"/>
  <c r="L1018" i="8" s="1"/>
  <c r="L1019" i="8" s="1"/>
  <c r="L1020" i="8" s="1"/>
  <c r="L1021" i="8" s="1"/>
  <c r="L1022" i="8" s="1"/>
  <c r="L1023" i="8" s="1"/>
  <c r="L1024" i="8" s="1"/>
  <c r="L1025" i="8" s="1"/>
  <c r="N1005" i="8"/>
  <c r="L1026" i="8" l="1"/>
  <c r="L1027" i="8" s="1"/>
  <c r="L1028" i="8" s="1"/>
  <c r="L1029" i="8" s="1"/>
  <c r="L1030" i="8" s="1"/>
  <c r="L1031" i="8" s="1"/>
  <c r="L1032" i="8" s="1"/>
  <c r="L1033" i="8" s="1"/>
  <c r="L1034" i="8" s="1"/>
  <c r="N1025" i="8"/>
  <c r="N1034" i="8" l="1"/>
  <c r="L1035" i="8"/>
  <c r="L1036" i="8" s="1"/>
  <c r="L1037" i="8" s="1"/>
  <c r="L1038" i="8" s="1"/>
  <c r="L1039" i="8" s="1"/>
  <c r="L1040" i="8" s="1"/>
  <c r="L1041" i="8" s="1"/>
  <c r="L1042" i="8" s="1"/>
  <c r="L1043" i="8" s="1"/>
  <c r="L1044" i="8" s="1"/>
  <c r="L1045" i="8" s="1"/>
  <c r="L1046" i="8" l="1"/>
  <c r="L1047" i="8" s="1"/>
  <c r="L1048" i="8" s="1"/>
  <c r="L1049" i="8" s="1"/>
  <c r="L1050" i="8" s="1"/>
  <c r="L1051" i="8" s="1"/>
  <c r="L1052" i="8" s="1"/>
  <c r="L1053" i="8" s="1"/>
  <c r="L1054" i="8" s="1"/>
  <c r="N1045" i="8"/>
  <c r="N1054" i="8" l="1"/>
  <c r="L1055" i="8"/>
  <c r="L1056" i="8" s="1"/>
  <c r="N1056" i="8" l="1"/>
  <c r="L1057" i="8"/>
  <c r="L1058" i="8" s="1"/>
  <c r="L1059" i="8" s="1"/>
  <c r="L1060" i="8" s="1"/>
  <c r="N1060" i="8" l="1"/>
  <c r="L1061" i="8"/>
  <c r="L1062" i="8" s="1"/>
  <c r="L1063" i="8" s="1"/>
  <c r="L1064" i="8" s="1"/>
  <c r="L1065" i="8" s="1"/>
  <c r="L1066" i="8" s="1"/>
  <c r="L1067" i="8" s="1"/>
  <c r="L1068" i="8" s="1"/>
  <c r="L1069" i="8" s="1"/>
  <c r="L1070" i="8" s="1"/>
  <c r="N1070" i="8" l="1"/>
  <c r="L1071" i="8"/>
  <c r="L1072" i="8" s="1"/>
  <c r="L1073" i="8" s="1"/>
  <c r="L1074" i="8" s="1"/>
  <c r="L1075" i="8" s="1"/>
  <c r="L1076" i="8" s="1"/>
  <c r="L1077" i="8" s="1"/>
  <c r="L1078" i="8" s="1"/>
  <c r="N1078" i="8" l="1"/>
  <c r="L1079" i="8"/>
  <c r="N1079" i="8" l="1"/>
  <c r="L1080" i="8"/>
  <c r="L1081" i="8" s="1"/>
  <c r="L1082" i="8" s="1"/>
  <c r="L1083" i="8" s="1"/>
  <c r="L1084" i="8" s="1"/>
  <c r="L1085" i="8" s="1"/>
  <c r="L1086" i="8" l="1"/>
  <c r="L1087" i="8" s="1"/>
  <c r="N1085" i="8"/>
  <c r="N1087" i="8" l="1"/>
  <c r="L1088" i="8"/>
  <c r="L1089" i="8" s="1"/>
  <c r="L1090" i="8" l="1"/>
  <c r="N1089" i="8"/>
  <c r="N1090" i="8" l="1"/>
  <c r="L1091" i="8"/>
  <c r="L1092" i="8" s="1"/>
  <c r="L1093" i="8" s="1"/>
  <c r="L1094" i="8" s="1"/>
  <c r="L1095" i="8" s="1"/>
  <c r="L1096" i="8" s="1"/>
  <c r="L1097" i="8" s="1"/>
  <c r="L1098" i="8" s="1"/>
  <c r="N1098" i="8" l="1"/>
  <c r="L1099" i="8"/>
  <c r="L1100" i="8" s="1"/>
  <c r="L1101" i="8" s="1"/>
  <c r="L1102" i="8" s="1"/>
  <c r="L1103" i="8" s="1"/>
  <c r="L1104" i="8" l="1"/>
  <c r="L1105" i="8" s="1"/>
  <c r="L1106" i="8" s="1"/>
  <c r="L1107" i="8" s="1"/>
  <c r="L1108" i="8" s="1"/>
  <c r="L1109" i="8" s="1"/>
  <c r="L1110" i="8" s="1"/>
  <c r="L1111" i="8" s="1"/>
  <c r="L1112" i="8" s="1"/>
  <c r="L1113" i="8" s="1"/>
  <c r="L1114" i="8" s="1"/>
  <c r="L1115" i="8" s="1"/>
  <c r="L1116" i="8" s="1"/>
  <c r="L1117" i="8" s="1"/>
  <c r="L1118" i="8" s="1"/>
  <c r="L1119" i="8" s="1"/>
  <c r="L1120" i="8" s="1"/>
  <c r="L1121" i="8" s="1"/>
  <c r="L1122" i="8" s="1"/>
  <c r="L1123" i="8" s="1"/>
  <c r="L1124" i="8" s="1"/>
  <c r="L1125" i="8" s="1"/>
  <c r="L1126" i="8" s="1"/>
  <c r="L1127" i="8" s="1"/>
  <c r="L1128" i="8" s="1"/>
  <c r="L1129" i="8" s="1"/>
  <c r="L1130" i="8" s="1"/>
  <c r="L1131" i="8" s="1"/>
  <c r="L1132" i="8" s="1"/>
  <c r="L1133" i="8" s="1"/>
  <c r="L1134" i="8" s="1"/>
  <c r="L1135" i="8" s="1"/>
  <c r="L1136" i="8" s="1"/>
  <c r="L1137" i="8" s="1"/>
  <c r="L1138" i="8" s="1"/>
  <c r="L1139" i="8" s="1"/>
  <c r="L1140" i="8" s="1"/>
  <c r="L1141" i="8" s="1"/>
  <c r="L1142" i="8" s="1"/>
  <c r="L1143" i="8" s="1"/>
  <c r="L1144" i="8" s="1"/>
  <c r="L1145" i="8" s="1"/>
  <c r="N1103" i="8"/>
  <c r="N1145" i="8" l="1"/>
  <c r="L1146" i="8"/>
  <c r="L1147" i="8" s="1"/>
  <c r="L1148" i="8" s="1"/>
  <c r="L1149" i="8" s="1"/>
  <c r="L1150" i="8" s="1"/>
  <c r="L1151" i="8" s="1"/>
  <c r="L1152" i="8" s="1"/>
  <c r="L1153" i="8" s="1"/>
  <c r="L1154" i="8" s="1"/>
  <c r="L1155" i="8" s="1"/>
  <c r="L1156" i="8" s="1"/>
  <c r="L1157" i="8" s="1"/>
  <c r="L1158" i="8" s="1"/>
  <c r="N1158" i="8" l="1"/>
  <c r="L1159" i="8"/>
  <c r="L1160" i="8" s="1"/>
  <c r="L1161" i="8" s="1"/>
  <c r="L1162" i="8" s="1"/>
  <c r="L1163" i="8" s="1"/>
  <c r="L1164" i="8" s="1"/>
  <c r="L1165" i="8" s="1"/>
  <c r="L1166" i="8" s="1"/>
  <c r="L1167" i="8" s="1"/>
  <c r="N1167" i="8" l="1"/>
  <c r="L1168" i="8"/>
  <c r="L1169" i="8" s="1"/>
  <c r="N1169" i="8" l="1"/>
  <c r="L1170" i="8"/>
  <c r="L1171" i="8" s="1"/>
  <c r="L1172" i="8" s="1"/>
  <c r="L1173" i="8" s="1"/>
  <c r="L1174" i="8" s="1"/>
  <c r="L1175" i="8" s="1"/>
  <c r="L1176" i="8" s="1"/>
  <c r="L1177" i="8" s="1"/>
  <c r="N1177" i="8" l="1"/>
  <c r="L1178" i="8"/>
  <c r="L1179" i="8" s="1"/>
  <c r="L1180" i="8" s="1"/>
  <c r="N1180" i="8" l="1"/>
  <c r="L1181" i="8"/>
  <c r="L1182" i="8" s="1"/>
  <c r="L1183" i="8" s="1"/>
  <c r="L1184" i="8" s="1"/>
  <c r="L1185" i="8" s="1"/>
  <c r="L1186" i="8" s="1"/>
  <c r="L1187" i="8" s="1"/>
  <c r="L1188" i="8" s="1"/>
  <c r="L1189" i="8" s="1"/>
  <c r="L1190" i="8" s="1"/>
  <c r="L1191" i="8" s="1"/>
  <c r="N1191" i="8" l="1"/>
  <c r="L1192" i="8"/>
  <c r="L1193" i="8" s="1"/>
  <c r="L1194" i="8" s="1"/>
  <c r="L1195" i="8" s="1"/>
  <c r="L1196" i="8" s="1"/>
  <c r="L1197" i="8" s="1"/>
  <c r="L1198" i="8" s="1"/>
  <c r="L1199" i="8" s="1"/>
  <c r="L1200" i="8" s="1"/>
  <c r="L1201" i="8" s="1"/>
  <c r="L1202" i="8" s="1"/>
  <c r="L1203" i="8" s="1"/>
  <c r="L1204" i="8" s="1"/>
  <c r="L1205" i="8" s="1"/>
  <c r="N1205" i="8" l="1"/>
  <c r="L1206" i="8"/>
  <c r="L1207" i="8" s="1"/>
  <c r="L1208" i="8" s="1"/>
  <c r="L1209" i="8" s="1"/>
  <c r="L1210" i="8" s="1"/>
  <c r="L1211" i="8" s="1"/>
  <c r="N1211" i="8" l="1"/>
  <c r="L1212" i="8"/>
  <c r="L1213" i="8" s="1"/>
  <c r="L1214" i="8" s="1"/>
  <c r="L1215" i="8" s="1"/>
  <c r="L1216" i="8" s="1"/>
  <c r="L1217" i="8" s="1"/>
  <c r="L1218" i="8" s="1"/>
  <c r="L1219" i="8" s="1"/>
  <c r="L1220" i="8" s="1"/>
  <c r="L1221" i="8" s="1"/>
  <c r="L1222" i="8" s="1"/>
  <c r="L1223" i="8" s="1"/>
  <c r="L1224" i="8" s="1"/>
  <c r="L1225" i="8" s="1"/>
  <c r="N1225" i="8" l="1"/>
  <c r="L1226" i="8"/>
  <c r="L1227" i="8" s="1"/>
  <c r="L1228" i="8" s="1"/>
  <c r="L1229" i="8" s="1"/>
  <c r="L1230" i="8" s="1"/>
  <c r="N1230" i="8" l="1"/>
  <c r="L1231" i="8"/>
  <c r="L1232" i="8" s="1"/>
  <c r="L1233" i="8" s="1"/>
  <c r="L1234" i="8" s="1"/>
  <c r="L1235" i="8" s="1"/>
  <c r="L1236" i="8" s="1"/>
  <c r="N1236" i="8" l="1"/>
  <c r="L1237" i="8"/>
  <c r="L1238" i="8" s="1"/>
  <c r="L1239" i="8" s="1"/>
  <c r="L1240" i="8" s="1"/>
  <c r="L1241" i="8" s="1"/>
  <c r="L1242" i="8" s="1"/>
  <c r="L1243" i="8" s="1"/>
  <c r="L1244" i="8" s="1"/>
  <c r="L1245" i="8" s="1"/>
  <c r="L1246" i="8" s="1"/>
  <c r="L1247" i="8" s="1"/>
  <c r="L1248" i="8" s="1"/>
  <c r="L1249" i="8" s="1"/>
  <c r="L1250" i="8" s="1"/>
  <c r="L1251" i="8" s="1"/>
  <c r="L1252" i="8" s="1"/>
  <c r="L1253" i="8" s="1"/>
  <c r="L1254" i="8" s="1"/>
  <c r="L1255" i="8" s="1"/>
  <c r="L1256" i="8" s="1"/>
  <c r="L1257" i="8" s="1"/>
  <c r="L1258" i="8" s="1"/>
  <c r="L1259" i="8" s="1"/>
  <c r="N1259" i="8" l="1"/>
  <c r="L1260" i="8"/>
  <c r="L1261" i="8" s="1"/>
  <c r="N1261" i="8" l="1"/>
  <c r="L1262" i="8"/>
  <c r="L1263" i="8" s="1"/>
  <c r="N1263" i="8" l="1"/>
  <c r="L1264" i="8"/>
  <c r="L1265" i="8" s="1"/>
  <c r="L1266" i="8" s="1"/>
  <c r="L1267" i="8" s="1"/>
  <c r="L1268" i="8" s="1"/>
  <c r="L1269" i="8" s="1"/>
  <c r="L1270" i="8" s="1"/>
  <c r="L1271" i="8" s="1"/>
  <c r="L1272" i="8" s="1"/>
  <c r="L1273" i="8" s="1"/>
  <c r="L1274" i="8" s="1"/>
  <c r="L1275" i="8" s="1"/>
  <c r="L1276" i="8" s="1"/>
  <c r="L1277" i="8" s="1"/>
  <c r="L1278" i="8" s="1"/>
  <c r="L1279" i="8" s="1"/>
  <c r="L1280" i="8" s="1"/>
  <c r="L1281" i="8" s="1"/>
  <c r="L1282" i="8" s="1"/>
  <c r="N1282" i="8" l="1"/>
  <c r="L1283" i="8"/>
  <c r="L1284" i="8" s="1"/>
  <c r="L1285" i="8" s="1"/>
  <c r="L1286" i="8" s="1"/>
  <c r="L1287" i="8" s="1"/>
  <c r="L1288" i="8" s="1"/>
  <c r="L1289" i="8" s="1"/>
  <c r="L1290" i="8" s="1"/>
  <c r="L1291" i="8" s="1"/>
  <c r="L1292" i="8" s="1"/>
  <c r="L1293" i="8" s="1"/>
  <c r="L1294" i="8" s="1"/>
  <c r="L1295" i="8" s="1"/>
  <c r="L1296" i="8" s="1"/>
  <c r="L1297" i="8" s="1"/>
  <c r="L1298" i="8" s="1"/>
  <c r="L1299" i="8" s="1"/>
  <c r="L1300" i="8" s="1"/>
  <c r="L1301" i="8" s="1"/>
  <c r="L1302" i="8" s="1"/>
  <c r="L1303" i="8" s="1"/>
  <c r="L1304" i="8" s="1"/>
  <c r="L1305" i="8" s="1"/>
  <c r="L1306" i="8" s="1"/>
  <c r="L1307" i="8" s="1"/>
  <c r="L1308" i="8" s="1"/>
  <c r="L1309" i="8" s="1"/>
  <c r="N1309" i="8" l="1"/>
  <c r="L1310" i="8"/>
  <c r="N1310" i="8" l="1"/>
  <c r="L1311" i="8"/>
  <c r="L1312" i="8" s="1"/>
  <c r="L1313" i="8" s="1"/>
  <c r="L1314" i="8" s="1"/>
  <c r="N1314" i="8" l="1"/>
  <c r="L1315" i="8"/>
  <c r="L1316" i="8" s="1"/>
  <c r="L1317" i="8" s="1"/>
  <c r="L1318" i="8" s="1"/>
  <c r="L1319" i="8" s="1"/>
  <c r="L1320" i="8" s="1"/>
  <c r="N1320" i="8" l="1"/>
  <c r="L1321" i="8"/>
  <c r="N1321" i="8" l="1"/>
  <c r="L1322" i="8"/>
  <c r="L1323" i="8" s="1"/>
  <c r="L1324" i="8" s="1"/>
  <c r="L1325" i="8" s="1"/>
  <c r="N1325" i="8" l="1"/>
  <c r="L1326" i="8"/>
  <c r="N1326" i="8" l="1"/>
  <c r="L1327" i="8"/>
  <c r="L1328" i="8" s="1"/>
  <c r="N1328" i="8" l="1"/>
  <c r="L1329" i="8"/>
  <c r="L1330" i="8" s="1"/>
  <c r="L1331" i="8" s="1"/>
  <c r="L1332" i="8" s="1"/>
  <c r="L1333" i="8" s="1"/>
  <c r="L1334" i="8" s="1"/>
  <c r="L1335" i="8" s="1"/>
  <c r="L1336" i="8" s="1"/>
  <c r="L1337" i="8" s="1"/>
  <c r="L1338" i="8" s="1"/>
  <c r="L1339" i="8" s="1"/>
  <c r="L1340" i="8" s="1"/>
  <c r="L1341" i="8" s="1"/>
  <c r="L1342" i="8" s="1"/>
  <c r="L1343" i="8" s="1"/>
  <c r="N1343" i="8" l="1"/>
  <c r="L1344" i="8"/>
  <c r="N1344" i="8" l="1"/>
  <c r="L1345" i="8"/>
  <c r="N1345" i="8" l="1"/>
  <c r="L1346" i="8"/>
  <c r="L1347" i="8" s="1"/>
  <c r="L1348" i="8" s="1"/>
  <c r="L1349" i="8" s="1"/>
  <c r="L1350" i="8" s="1"/>
  <c r="L1351" i="8" s="1"/>
  <c r="L1352" i="8" s="1"/>
  <c r="N1352" i="8" l="1"/>
  <c r="L1353" i="8"/>
  <c r="L1354" i="8" s="1"/>
  <c r="L1355" i="8" s="1"/>
  <c r="L1356" i="8" s="1"/>
  <c r="L1357" i="8" s="1"/>
  <c r="L1358" i="8" s="1"/>
  <c r="L1359" i="8" s="1"/>
  <c r="L1360" i="8" s="1"/>
  <c r="L1361" i="8" s="1"/>
  <c r="L1362" i="8" s="1"/>
  <c r="L1363" i="8" s="1"/>
  <c r="N1363" i="8" l="1"/>
  <c r="L1364" i="8"/>
  <c r="L1365" i="8" s="1"/>
  <c r="L1366" i="8" s="1"/>
  <c r="N1366" i="8" l="1"/>
  <c r="L1367" i="8"/>
  <c r="L1368" i="8" s="1"/>
  <c r="L1369" i="8" s="1"/>
  <c r="L1370" i="8" s="1"/>
  <c r="L1371" i="8" s="1"/>
  <c r="L1372" i="8" s="1"/>
  <c r="L1373" i="8" s="1"/>
  <c r="L1374" i="8" s="1"/>
  <c r="L1375" i="8" s="1"/>
  <c r="N1375" i="8" l="1"/>
  <c r="L1376" i="8"/>
  <c r="L1377" i="8" s="1"/>
  <c r="N1377" i="8" l="1"/>
  <c r="L1378" i="8"/>
  <c r="L1379" i="8" s="1"/>
  <c r="L1380" i="8" s="1"/>
  <c r="L1381" i="8" s="1"/>
  <c r="L1382" i="8" s="1"/>
  <c r="L1383" i="8" s="1"/>
  <c r="L1384" i="8" s="1"/>
  <c r="L1385" i="8" s="1"/>
  <c r="N1385" i="8" l="1"/>
  <c r="L1386" i="8"/>
  <c r="N1386" i="8" l="1"/>
  <c r="L1387" i="8"/>
  <c r="N1387" i="8" l="1"/>
  <c r="L1388" i="8"/>
  <c r="L1389" i="8" s="1"/>
  <c r="L1390" i="8" s="1"/>
  <c r="L1391" i="8" s="1"/>
  <c r="L1392" i="8" s="1"/>
  <c r="L1393" i="8" s="1"/>
  <c r="L1394" i="8" s="1"/>
  <c r="L1395" i="8" s="1"/>
  <c r="L1396" i="8" s="1"/>
  <c r="L1397" i="8" s="1"/>
  <c r="L1398" i="8" s="1"/>
  <c r="L1399" i="8" s="1"/>
  <c r="L1400" i="8" s="1"/>
  <c r="L1401" i="8" s="1"/>
  <c r="L1402" i="8" s="1"/>
  <c r="L1403" i="8" s="1"/>
  <c r="L1404" i="8" s="1"/>
  <c r="N1404" i="8" l="1"/>
  <c r="L1405" i="8"/>
  <c r="L1406" i="8" s="1"/>
  <c r="L1407" i="8" s="1"/>
  <c r="L1408" i="8" s="1"/>
  <c r="L1409" i="8" s="1"/>
  <c r="L1410" i="8" s="1"/>
  <c r="L1411" i="8" s="1"/>
  <c r="L1412" i="8" s="1"/>
  <c r="L1413" i="8" s="1"/>
  <c r="L1414" i="8" s="1"/>
  <c r="L1415" i="8" s="1"/>
  <c r="N1415" i="8" l="1"/>
  <c r="L1416" i="8"/>
  <c r="L1417" i="8" s="1"/>
  <c r="L1418" i="8" s="1"/>
  <c r="L1419" i="8" s="1"/>
  <c r="L1420" i="8" s="1"/>
  <c r="L1421" i="8" s="1"/>
  <c r="L1422" i="8" s="1"/>
  <c r="L1423" i="8" s="1"/>
  <c r="N1423" i="8" l="1"/>
  <c r="L1424" i="8"/>
  <c r="N1424" i="8" l="1"/>
  <c r="L1425" i="8"/>
  <c r="L1426" i="8" s="1"/>
  <c r="L1427" i="8" s="1"/>
  <c r="L1428" i="8" s="1"/>
  <c r="L1429" i="8" s="1"/>
  <c r="N1429" i="8" l="1"/>
  <c r="L1430" i="8"/>
  <c r="L1431" i="8" s="1"/>
  <c r="L1432" i="8" s="1"/>
  <c r="L1433" i="8" s="1"/>
  <c r="L1434" i="8" s="1"/>
  <c r="N1434" i="8" l="1"/>
  <c r="L1435" i="8"/>
  <c r="L1436" i="8" s="1"/>
  <c r="L1437" i="8" s="1"/>
  <c r="L1438" i="8" s="1"/>
  <c r="L1439" i="8" s="1"/>
  <c r="L1440" i="8" s="1"/>
  <c r="L1441" i="8" s="1"/>
  <c r="N1441" i="8" l="1"/>
  <c r="L1442" i="8"/>
  <c r="L1443" i="8" s="1"/>
  <c r="L1444" i="8" s="1"/>
  <c r="L1445" i="8" s="1"/>
  <c r="L1446" i="8" s="1"/>
  <c r="L1447" i="8" s="1"/>
  <c r="N1447" i="8" l="1"/>
  <c r="L1448" i="8"/>
  <c r="L1449" i="8" s="1"/>
  <c r="L1450" i="8" s="1"/>
  <c r="L1451" i="8" s="1"/>
  <c r="L1452" i="8" s="1"/>
  <c r="L1453" i="8" s="1"/>
  <c r="N1453" i="8" l="1"/>
  <c r="L1454" i="8"/>
  <c r="L1455" i="8" s="1"/>
  <c r="N1455" i="8" l="1"/>
  <c r="L1456" i="8"/>
  <c r="L1457" i="8" s="1"/>
  <c r="L1458" i="8" s="1"/>
  <c r="L1459" i="8" s="1"/>
  <c r="L1460" i="8" s="1"/>
  <c r="L1461" i="8" s="1"/>
  <c r="N1461" i="8" l="1"/>
  <c r="L1462" i="8"/>
  <c r="L1463" i="8" s="1"/>
  <c r="L1464" i="8" s="1"/>
  <c r="L1465" i="8" s="1"/>
  <c r="L1466" i="8" s="1"/>
  <c r="L1467" i="8" s="1"/>
  <c r="N1467" i="8" l="1"/>
  <c r="L1468" i="8"/>
  <c r="L1469" i="8" s="1"/>
  <c r="L1470" i="8" s="1"/>
  <c r="L1471" i="8" s="1"/>
  <c r="L1472" i="8" s="1"/>
  <c r="L1473" i="8" s="1"/>
  <c r="L1474" i="8" s="1"/>
  <c r="L1475" i="8" s="1"/>
  <c r="L1476" i="8" s="1"/>
  <c r="L1477" i="8" s="1"/>
  <c r="L1478" i="8" s="1"/>
  <c r="L1479" i="8" s="1"/>
  <c r="L1480" i="8" s="1"/>
  <c r="L1481" i="8" s="1"/>
  <c r="L1482" i="8" s="1"/>
  <c r="N1482" i="8" l="1"/>
  <c r="L1483" i="8"/>
  <c r="L1484" i="8" s="1"/>
  <c r="N1484" i="8" l="1"/>
  <c r="L1485" i="8"/>
  <c r="N1485" i="8" l="1"/>
  <c r="L1486" i="8"/>
  <c r="L1487" i="8" s="1"/>
  <c r="L1488" i="8" s="1"/>
  <c r="N1488" i="8" l="1"/>
  <c r="L1489" i="8"/>
  <c r="L1490" i="8" s="1"/>
  <c r="L1491" i="8" s="1"/>
  <c r="L1492" i="8" s="1"/>
  <c r="L1493" i="8" s="1"/>
  <c r="L1494" i="8" s="1"/>
  <c r="L1495" i="8" s="1"/>
  <c r="L1496" i="8" s="1"/>
  <c r="L1497" i="8" s="1"/>
  <c r="L1498" i="8" s="1"/>
  <c r="L1499" i="8" s="1"/>
  <c r="L1500" i="8" s="1"/>
  <c r="L1501" i="8" s="1"/>
  <c r="L1502" i="8" s="1"/>
  <c r="L1503" i="8" s="1"/>
  <c r="L1504" i="8" s="1"/>
  <c r="L1505" i="8" s="1"/>
  <c r="L1506" i="8" s="1"/>
  <c r="L1507" i="8" s="1"/>
  <c r="L1508" i="8" s="1"/>
  <c r="L1509" i="8" s="1"/>
  <c r="L1510" i="8" s="1"/>
  <c r="L1511" i="8" s="1"/>
  <c r="L1512" i="8" s="1"/>
  <c r="L1513" i="8" s="1"/>
  <c r="N1513" i="8" l="1"/>
  <c r="L1514" i="8"/>
  <c r="N1514" i="8" l="1"/>
  <c r="L1515" i="8"/>
  <c r="L1516" i="8" s="1"/>
  <c r="L1517" i="8" s="1"/>
  <c r="L1518" i="8" s="1"/>
  <c r="L1519" i="8" s="1"/>
  <c r="L1520" i="8" s="1"/>
  <c r="L1521" i="8" s="1"/>
  <c r="L1522" i="8" s="1"/>
  <c r="L1523" i="8" s="1"/>
  <c r="L1524" i="8" s="1"/>
  <c r="N1524" i="8" l="1"/>
  <c r="L1525" i="8"/>
  <c r="L1526" i="8" s="1"/>
  <c r="L1527" i="8" s="1"/>
  <c r="N1527" i="8" l="1"/>
  <c r="L1528" i="8"/>
  <c r="L1529" i="8" s="1"/>
  <c r="L1530" i="8" s="1"/>
  <c r="L1531" i="8" s="1"/>
  <c r="L1532" i="8" s="1"/>
  <c r="L1533" i="8" s="1"/>
  <c r="L1534" i="8" s="1"/>
  <c r="L1535" i="8" s="1"/>
  <c r="L1536" i="8" s="1"/>
  <c r="L1537" i="8" s="1"/>
  <c r="L1538" i="8" s="1"/>
  <c r="L1539" i="8" s="1"/>
  <c r="L1540" i="8" s="1"/>
  <c r="L1541" i="8" s="1"/>
  <c r="L1542" i="8" s="1"/>
  <c r="L1543" i="8" s="1"/>
  <c r="L1544" i="8" s="1"/>
  <c r="L1545" i="8" s="1"/>
  <c r="L1546" i="8" s="1"/>
  <c r="L1547" i="8" s="1"/>
  <c r="L1548" i="8" s="1"/>
  <c r="L1549" i="8" s="1"/>
  <c r="L1550" i="8" s="1"/>
  <c r="L1551" i="8" s="1"/>
  <c r="N1551" i="8" l="1"/>
  <c r="L1552" i="8"/>
  <c r="L1553" i="8" s="1"/>
  <c r="L1554" i="8" s="1"/>
  <c r="L1555" i="8" s="1"/>
  <c r="L1556" i="8" s="1"/>
  <c r="L1557" i="8" s="1"/>
  <c r="L1558" i="8" s="1"/>
  <c r="L1559" i="8" s="1"/>
  <c r="L1560" i="8" s="1"/>
  <c r="L1561" i="8" s="1"/>
  <c r="L1562" i="8" s="1"/>
  <c r="L1563" i="8" s="1"/>
  <c r="L1564" i="8" s="1"/>
  <c r="N1564" i="8" l="1"/>
  <c r="L1565" i="8"/>
  <c r="L1566" i="8" s="1"/>
  <c r="L1567" i="8" s="1"/>
  <c r="L1568" i="8" s="1"/>
  <c r="L1569" i="8" s="1"/>
  <c r="L1570" i="8" s="1"/>
  <c r="L1571" i="8" s="1"/>
  <c r="L1572" i="8" s="1"/>
  <c r="L1573" i="8" s="1"/>
  <c r="L1574" i="8" s="1"/>
  <c r="L1575" i="8" s="1"/>
  <c r="N1575" i="8" l="1"/>
  <c r="L1576" i="8"/>
  <c r="L1577" i="8" s="1"/>
  <c r="L1578" i="8" s="1"/>
  <c r="L1579" i="8" s="1"/>
  <c r="L1580" i="8" s="1"/>
  <c r="L1581" i="8" s="1"/>
  <c r="L1582" i="8" s="1"/>
  <c r="L1583" i="8" s="1"/>
  <c r="L1584" i="8" s="1"/>
  <c r="L1585" i="8" s="1"/>
  <c r="L1586" i="8" s="1"/>
  <c r="L1587" i="8" s="1"/>
  <c r="L1588" i="8" s="1"/>
  <c r="L1589" i="8" s="1"/>
  <c r="L1590" i="8" s="1"/>
  <c r="L1591" i="8" s="1"/>
  <c r="L1592" i="8" s="1"/>
  <c r="L1593" i="8" s="1"/>
  <c r="L1594" i="8" s="1"/>
  <c r="L1595" i="8" s="1"/>
  <c r="L1596" i="8" s="1"/>
  <c r="L1597" i="8" s="1"/>
  <c r="N1597" i="8" l="1"/>
  <c r="L1598" i="8"/>
  <c r="L1599" i="8" s="1"/>
  <c r="L1600" i="8" s="1"/>
  <c r="L1601" i="8" s="1"/>
  <c r="L1602" i="8" s="1"/>
  <c r="L1603" i="8" s="1"/>
  <c r="N1603" i="8" l="1"/>
  <c r="L1604" i="8"/>
  <c r="N1604" i="8" l="1"/>
  <c r="L1605" i="8"/>
  <c r="L1606" i="8" s="1"/>
  <c r="L1607" i="8" s="1"/>
  <c r="L1608" i="8" s="1"/>
  <c r="L1609" i="8" s="1"/>
  <c r="L1610" i="8" s="1"/>
  <c r="L1611" i="8" s="1"/>
  <c r="L1612" i="8" s="1"/>
  <c r="L1613" i="8" s="1"/>
  <c r="N1613" i="8" l="1"/>
  <c r="L1614" i="8"/>
  <c r="L1615" i="8" s="1"/>
  <c r="L1616" i="8" s="1"/>
  <c r="L1617" i="8" s="1"/>
  <c r="N1617" i="8" l="1"/>
  <c r="L1618" i="8"/>
  <c r="L1619" i="8" s="1"/>
  <c r="L1620" i="8" s="1"/>
  <c r="L1621" i="8" s="1"/>
  <c r="L1622" i="8" s="1"/>
  <c r="L1623" i="8" s="1"/>
  <c r="L1624" i="8" s="1"/>
  <c r="L1625" i="8" s="1"/>
  <c r="L1626" i="8" s="1"/>
  <c r="L1627" i="8" s="1"/>
  <c r="L1628" i="8" s="1"/>
  <c r="N1628" i="8" l="1"/>
  <c r="L1629" i="8"/>
  <c r="L1630" i="8" s="1"/>
  <c r="L1631" i="8" s="1"/>
  <c r="N1631" i="8" l="1"/>
  <c r="L1632" i="8"/>
  <c r="L1633" i="8" s="1"/>
  <c r="L1634" i="8" s="1"/>
  <c r="L1635" i="8" s="1"/>
  <c r="N1635" i="8" l="1"/>
  <c r="L1636" i="8"/>
  <c r="L1637" i="8" s="1"/>
  <c r="L1638" i="8" s="1"/>
  <c r="L1639" i="8" s="1"/>
  <c r="L1640" i="8" s="1"/>
  <c r="L1641" i="8" s="1"/>
  <c r="L1642" i="8" s="1"/>
  <c r="L1643" i="8" s="1"/>
  <c r="N1643" i="8" l="1"/>
  <c r="L1644" i="8"/>
  <c r="L1645" i="8" s="1"/>
  <c r="L1646" i="8" s="1"/>
  <c r="L1647" i="8" s="1"/>
  <c r="L1648" i="8" s="1"/>
  <c r="L1649" i="8" s="1"/>
  <c r="N1649" i="8" l="1"/>
  <c r="L1650" i="8"/>
  <c r="L1651" i="8" s="1"/>
  <c r="L1652" i="8" s="1"/>
  <c r="L1653" i="8" s="1"/>
  <c r="L1654" i="8" s="1"/>
  <c r="L1655" i="8" s="1"/>
  <c r="L1656" i="8" s="1"/>
  <c r="L1657" i="8" s="1"/>
  <c r="L1658" i="8" s="1"/>
  <c r="L1659" i="8" s="1"/>
  <c r="N1659" i="8" l="1"/>
  <c r="L1660" i="8"/>
  <c r="L1661" i="8" s="1"/>
  <c r="L1662" i="8" s="1"/>
  <c r="L1663" i="8" s="1"/>
  <c r="L1664" i="8" s="1"/>
  <c r="L1665" i="8" s="1"/>
  <c r="L1666" i="8" s="1"/>
  <c r="L1667" i="8" s="1"/>
  <c r="L1668" i="8" s="1"/>
  <c r="L1669" i="8" s="1"/>
  <c r="L1670" i="8" s="1"/>
  <c r="L1671" i="8" s="1"/>
  <c r="L1672" i="8" s="1"/>
  <c r="L1673" i="8" s="1"/>
  <c r="L1674" i="8" s="1"/>
  <c r="L1675" i="8" s="1"/>
  <c r="L1676" i="8" s="1"/>
  <c r="L1677" i="8" s="1"/>
  <c r="L1678" i="8" s="1"/>
  <c r="L1679" i="8" s="1"/>
  <c r="L1680" i="8" s="1"/>
  <c r="L1681" i="8" s="1"/>
  <c r="L1682" i="8" s="1"/>
  <c r="L1683" i="8" s="1"/>
  <c r="N1683" i="8" l="1"/>
  <c r="L1684" i="8"/>
  <c r="L1685" i="8" s="1"/>
  <c r="L1686" i="8" s="1"/>
  <c r="L1687" i="8" s="1"/>
  <c r="L1688" i="8" s="1"/>
  <c r="L1689" i="8" s="1"/>
  <c r="N1689" i="8" l="1"/>
  <c r="L1690" i="8"/>
  <c r="N1690" i="8" l="1"/>
  <c r="L1691" i="8"/>
  <c r="L1692" i="8" s="1"/>
  <c r="L1693" i="8" s="1"/>
  <c r="L1694" i="8" s="1"/>
  <c r="N1694" i="8" l="1"/>
  <c r="L1695" i="8"/>
  <c r="L1696" i="8" s="1"/>
  <c r="L1697" i="8" s="1"/>
  <c r="L1698" i="8" s="1"/>
  <c r="N1698" i="8" l="1"/>
  <c r="L1699" i="8"/>
  <c r="L1700" i="8" s="1"/>
  <c r="L1701" i="8" s="1"/>
  <c r="N1701" i="8" l="1"/>
  <c r="L1702" i="8"/>
  <c r="L1703" i="8" s="1"/>
  <c r="L1704" i="8" s="1"/>
  <c r="N1704" i="8" l="1"/>
  <c r="L1705" i="8"/>
  <c r="N1705" i="8" l="1"/>
  <c r="L1706" i="8"/>
  <c r="L1707" i="8" s="1"/>
  <c r="L1708" i="8" s="1"/>
  <c r="N1708" i="8" l="1"/>
  <c r="L1709" i="8"/>
  <c r="L1710" i="8" s="1"/>
  <c r="L1711" i="8" s="1"/>
  <c r="L1712" i="8" s="1"/>
  <c r="N1712" i="8" l="1"/>
  <c r="L1713" i="8"/>
  <c r="L1714" i="8" s="1"/>
  <c r="L1715" i="8" s="1"/>
  <c r="L1716" i="8" s="1"/>
  <c r="N1716" i="8" l="1"/>
  <c r="L1717" i="8"/>
  <c r="L1718" i="8" s="1"/>
  <c r="L1719" i="8" s="1"/>
  <c r="N1719" i="8" l="1"/>
  <c r="L1720" i="8"/>
  <c r="N1720" i="8" l="1"/>
  <c r="L1721" i="8"/>
  <c r="L1722" i="8" s="1"/>
  <c r="N1722" i="8" l="1"/>
  <c r="L1723" i="8"/>
  <c r="L1724" i="8" s="1"/>
  <c r="L1725" i="8" s="1"/>
  <c r="L1726" i="8" s="1"/>
  <c r="L1727" i="8" s="1"/>
  <c r="L1728" i="8" s="1"/>
  <c r="N1728" i="8" l="1"/>
  <c r="L1729" i="8"/>
  <c r="L1730" i="8" s="1"/>
  <c r="L1731" i="8" s="1"/>
  <c r="L1732" i="8" s="1"/>
  <c r="L1733" i="8" s="1"/>
  <c r="L1734" i="8" s="1"/>
  <c r="L1735" i="8" s="1"/>
  <c r="L1736" i="8" s="1"/>
  <c r="L1737" i="8" s="1"/>
  <c r="L1738" i="8" s="1"/>
  <c r="N1738" i="8" l="1"/>
  <c r="L1739" i="8"/>
  <c r="L1740" i="8" s="1"/>
  <c r="L1741" i="8" s="1"/>
  <c r="L1742" i="8" s="1"/>
  <c r="L1743" i="8" s="1"/>
  <c r="L1744" i="8" s="1"/>
  <c r="L1745" i="8" s="1"/>
  <c r="N1745" i="8" l="1"/>
  <c r="L1746" i="8"/>
  <c r="L1747" i="8" s="1"/>
  <c r="L1748" i="8" s="1"/>
  <c r="L1749" i="8" s="1"/>
  <c r="L1750" i="8" s="1"/>
  <c r="L1751" i="8" s="1"/>
  <c r="L1752" i="8" s="1"/>
  <c r="L1753" i="8" s="1"/>
  <c r="L1754" i="8" s="1"/>
  <c r="L1755" i="8" s="1"/>
  <c r="L1756" i="8" s="1"/>
  <c r="L1757" i="8" s="1"/>
  <c r="L1758" i="8" s="1"/>
  <c r="L1759" i="8" s="1"/>
  <c r="L1760" i="8" s="1"/>
  <c r="L1761" i="8" s="1"/>
  <c r="L1762" i="8" s="1"/>
  <c r="N1762" i="8" l="1"/>
  <c r="L1763" i="8"/>
  <c r="L1764" i="8" s="1"/>
  <c r="L1765" i="8" s="1"/>
  <c r="L1766" i="8" s="1"/>
  <c r="N1766" i="8" l="1"/>
  <c r="L1767" i="8"/>
  <c r="L1768" i="8" s="1"/>
  <c r="L1769" i="8" s="1"/>
  <c r="L1770" i="8" s="1"/>
  <c r="L1771" i="8" s="1"/>
  <c r="L1772" i="8" s="1"/>
  <c r="N1772" i="8" l="1"/>
  <c r="L1773" i="8"/>
  <c r="L1774" i="8" s="1"/>
  <c r="L1775" i="8" s="1"/>
  <c r="L1776" i="8" s="1"/>
  <c r="L1777" i="8" s="1"/>
  <c r="L1778" i="8" s="1"/>
  <c r="L1779" i="8" s="1"/>
  <c r="L1780" i="8" s="1"/>
  <c r="L1781" i="8" s="1"/>
  <c r="N1781" i="8" l="1"/>
  <c r="L1782" i="8"/>
  <c r="L1783" i="8" s="1"/>
  <c r="L1784" i="8" s="1"/>
  <c r="L1785" i="8" s="1"/>
  <c r="L1786" i="8" s="1"/>
  <c r="L1787" i="8" s="1"/>
  <c r="N1787" i="8" l="1"/>
  <c r="L1788" i="8"/>
  <c r="L1789" i="8" s="1"/>
  <c r="L1790" i="8" s="1"/>
  <c r="L1791" i="8" s="1"/>
  <c r="L1792" i="8" s="1"/>
  <c r="L1793" i="8" s="1"/>
  <c r="L1794" i="8" s="1"/>
  <c r="L1795" i="8" s="1"/>
  <c r="N1795" i="8" l="1"/>
  <c r="L1796" i="8"/>
  <c r="L1797" i="8" s="1"/>
  <c r="L1798" i="8" s="1"/>
  <c r="L1799" i="8" s="1"/>
  <c r="L1800" i="8" s="1"/>
  <c r="L1801" i="8" s="1"/>
  <c r="N1801" i="8" l="1"/>
  <c r="L1802" i="8"/>
  <c r="L1803" i="8" s="1"/>
  <c r="L1804" i="8" s="1"/>
  <c r="L1805" i="8" s="1"/>
  <c r="L1806" i="8" s="1"/>
  <c r="L1807" i="8" s="1"/>
  <c r="L1808" i="8" s="1"/>
  <c r="L1809" i="8" s="1"/>
  <c r="L1810" i="8" s="1"/>
  <c r="L1811" i="8" s="1"/>
  <c r="L1812" i="8" s="1"/>
  <c r="L1813" i="8" s="1"/>
  <c r="L1814" i="8" s="1"/>
  <c r="L1815" i="8" s="1"/>
  <c r="L1816" i="8" s="1"/>
  <c r="L1817" i="8" s="1"/>
  <c r="N1817" i="8" l="1"/>
  <c r="L1818" i="8"/>
  <c r="N1818" i="8" l="1"/>
  <c r="L1819" i="8"/>
  <c r="L1820" i="8" s="1"/>
  <c r="N1820" i="8" l="1"/>
  <c r="L1821" i="8"/>
  <c r="L1822" i="8" s="1"/>
  <c r="L1823" i="8" s="1"/>
  <c r="L1824" i="8" s="1"/>
  <c r="L1825" i="8" s="1"/>
  <c r="L1826" i="8" s="1"/>
  <c r="L1827" i="8" s="1"/>
  <c r="L1828" i="8" s="1"/>
  <c r="N1828" i="8" l="1"/>
  <c r="L1829" i="8"/>
  <c r="L1830" i="8" s="1"/>
  <c r="N1830" i="8" l="1"/>
  <c r="L1831" i="8"/>
  <c r="L1832" i="8" s="1"/>
  <c r="N1832" i="8" l="1"/>
  <c r="L1833" i="8"/>
  <c r="L1834" i="8" s="1"/>
  <c r="L1835" i="8" s="1"/>
  <c r="L1836" i="8" s="1"/>
  <c r="L1837" i="8" s="1"/>
  <c r="L1838" i="8" s="1"/>
  <c r="N1838" i="8" l="1"/>
  <c r="L1839" i="8"/>
  <c r="L1840" i="8" s="1"/>
  <c r="L1841" i="8" s="1"/>
  <c r="L1842" i="8" s="1"/>
  <c r="L1843" i="8" s="1"/>
  <c r="L1844" i="8" s="1"/>
  <c r="N1844" i="8" l="1"/>
  <c r="L1845" i="8"/>
  <c r="N1845" i="8" l="1"/>
  <c r="L1846" i="8"/>
  <c r="L1847" i="8" s="1"/>
  <c r="L1848" i="8" s="1"/>
  <c r="L1849" i="8" s="1"/>
  <c r="N1849" i="8" l="1"/>
  <c r="L1850" i="8"/>
  <c r="L1851" i="8" s="1"/>
  <c r="N1851" i="8" l="1"/>
  <c r="L1852" i="8"/>
  <c r="L1853" i="8" s="1"/>
  <c r="L1854" i="8" s="1"/>
  <c r="L1855" i="8" s="1"/>
  <c r="L1856" i="8" s="1"/>
  <c r="L1857" i="8" s="1"/>
  <c r="L1858" i="8" s="1"/>
  <c r="L1859" i="8" s="1"/>
  <c r="L1860" i="8" s="1"/>
  <c r="L1861" i="8" s="1"/>
  <c r="N1861" i="8" l="1"/>
  <c r="L1862" i="8"/>
  <c r="L1863" i="8" s="1"/>
  <c r="L1864" i="8" s="1"/>
  <c r="L1865" i="8" s="1"/>
  <c r="L1866" i="8" s="1"/>
  <c r="L1867" i="8" s="1"/>
  <c r="L1868" i="8" s="1"/>
  <c r="L1869" i="8" s="1"/>
  <c r="L1870" i="8" s="1"/>
  <c r="L1871" i="8" s="1"/>
  <c r="L1872" i="8" s="1"/>
  <c r="N1872" i="8" l="1"/>
  <c r="L1873" i="8"/>
  <c r="L1874" i="8" s="1"/>
  <c r="L1875" i="8" s="1"/>
  <c r="N1875" i="8" l="1"/>
  <c r="L1876" i="8"/>
  <c r="L1877" i="8" l="1"/>
  <c r="N1876" i="8"/>
  <c r="N1877" i="8" l="1"/>
  <c r="L1878" i="8"/>
  <c r="L1879" i="8" s="1"/>
  <c r="L1880" i="8" s="1"/>
  <c r="L1881" i="8" s="1"/>
  <c r="L1882" i="8" l="1"/>
  <c r="L1883" i="8" s="1"/>
  <c r="L1884" i="8" s="1"/>
  <c r="N1881" i="8"/>
  <c r="L1885" i="8" l="1"/>
  <c r="N1884" i="8"/>
  <c r="L1886" i="8" l="1"/>
  <c r="L1887" i="8" s="1"/>
  <c r="L1888" i="8" s="1"/>
  <c r="L1889" i="8" s="1"/>
  <c r="L1890" i="8" s="1"/>
  <c r="N1885" i="8"/>
  <c r="L1891" i="8" l="1"/>
  <c r="L1892" i="8" s="1"/>
  <c r="L1893" i="8" s="1"/>
  <c r="L1894" i="8" s="1"/>
  <c r="L1895" i="8" s="1"/>
  <c r="L1896" i="8" s="1"/>
  <c r="L1897" i="8" s="1"/>
  <c r="N1890" i="8"/>
  <c r="L1898" i="8" l="1"/>
  <c r="L1899" i="8" s="1"/>
  <c r="L1900" i="8" s="1"/>
  <c r="L1901" i="8" s="1"/>
  <c r="L1902" i="8" s="1"/>
  <c r="N1897" i="8"/>
  <c r="L1903" i="8" l="1"/>
  <c r="N1902" i="8"/>
  <c r="L1904" i="8" l="1"/>
  <c r="L1905" i="8" s="1"/>
  <c r="L1906" i="8" s="1"/>
  <c r="N1903" i="8"/>
  <c r="L1907" i="8" l="1"/>
  <c r="L1908" i="8" s="1"/>
  <c r="L1909" i="8" s="1"/>
  <c r="L1910" i="8" s="1"/>
  <c r="L1911" i="8" s="1"/>
  <c r="L1912" i="8" s="1"/>
  <c r="L1913" i="8" s="1"/>
  <c r="L1914" i="8" s="1"/>
  <c r="L1915" i="8" s="1"/>
  <c r="L1916" i="8" s="1"/>
  <c r="L1917" i="8" s="1"/>
  <c r="L1918" i="8" s="1"/>
  <c r="L1919" i="8" s="1"/>
  <c r="L1920" i="8" s="1"/>
  <c r="L1921" i="8" s="1"/>
  <c r="N1906" i="8"/>
  <c r="L1922" i="8" l="1"/>
  <c r="L1923" i="8" s="1"/>
  <c r="L1924" i="8" s="1"/>
  <c r="L1925" i="8" s="1"/>
  <c r="L1926" i="8" s="1"/>
  <c r="N1921" i="8"/>
  <c r="L1927" i="8" l="1"/>
  <c r="L1928" i="8" s="1"/>
  <c r="N1926" i="8"/>
  <c r="L1929" i="8" l="1"/>
  <c r="L1930" i="8" s="1"/>
  <c r="L1931" i="8" s="1"/>
  <c r="L1932" i="8" s="1"/>
  <c r="L1933" i="8" s="1"/>
  <c r="L1934" i="8" s="1"/>
  <c r="L1935" i="8" s="1"/>
  <c r="L1936" i="8" s="1"/>
  <c r="L1937" i="8" s="1"/>
  <c r="N1928" i="8"/>
  <c r="L1938" i="8" l="1"/>
  <c r="L1939" i="8" s="1"/>
  <c r="L1940" i="8" s="1"/>
  <c r="L1941" i="8" s="1"/>
  <c r="L1942" i="8" s="1"/>
  <c r="L1943" i="8" s="1"/>
  <c r="L1944" i="8" s="1"/>
  <c r="L1945" i="8" s="1"/>
  <c r="N1937" i="8"/>
  <c r="L1946" i="8" l="1"/>
  <c r="L1947" i="8" s="1"/>
  <c r="L1948" i="8" s="1"/>
  <c r="N1945" i="8"/>
  <c r="L1949" i="8" l="1"/>
  <c r="L1950" i="8" s="1"/>
  <c r="L1951" i="8" s="1"/>
  <c r="N1948" i="8"/>
  <c r="L1952" i="8" l="1"/>
  <c r="L1953" i="8" s="1"/>
  <c r="N1951" i="8"/>
  <c r="L1954" i="8" l="1"/>
  <c r="L1955" i="8" s="1"/>
  <c r="L1956" i="8" s="1"/>
  <c r="L1957" i="8" s="1"/>
  <c r="L1958" i="8" s="1"/>
  <c r="L1959" i="8" s="1"/>
  <c r="L1960" i="8" s="1"/>
  <c r="L1961" i="8" s="1"/>
  <c r="N1953" i="8"/>
  <c r="L1962" i="8" l="1"/>
  <c r="L1963" i="8" s="1"/>
  <c r="L1964" i="8" s="1"/>
  <c r="N1961" i="8"/>
  <c r="L1965" i="8" l="1"/>
  <c r="L1966" i="8" s="1"/>
  <c r="L1967" i="8" s="1"/>
  <c r="L1968" i="8" s="1"/>
  <c r="L1969" i="8" s="1"/>
  <c r="L1970" i="8" s="1"/>
  <c r="L1971" i="8" s="1"/>
  <c r="L1972" i="8" s="1"/>
  <c r="N1964" i="8"/>
  <c r="L1973" i="8" l="1"/>
  <c r="L1974" i="8" s="1"/>
  <c r="L1975" i="8" s="1"/>
  <c r="L1976" i="8" s="1"/>
  <c r="L1977" i="8" s="1"/>
  <c r="L1978" i="8" s="1"/>
  <c r="N1972" i="8"/>
  <c r="N1978" i="8" l="1"/>
  <c r="L1979" i="8"/>
  <c r="L1980" i="8" s="1"/>
  <c r="L1981" i="8" s="1"/>
  <c r="L1982" i="8" s="1"/>
  <c r="N1982" i="8" l="1"/>
  <c r="L1983" i="8"/>
  <c r="L1984" i="8" s="1"/>
  <c r="L1985" i="8" s="1"/>
  <c r="L1986" i="8" s="1"/>
  <c r="L1987" i="8" s="1"/>
  <c r="L1988" i="8" s="1"/>
  <c r="N1988" i="8" l="1"/>
  <c r="L1989" i="8"/>
  <c r="L1990" i="8" s="1"/>
  <c r="L1991" i="8" s="1"/>
  <c r="L1992" i="8" s="1"/>
  <c r="L1993" i="8" s="1"/>
  <c r="L1994" i="8" s="1"/>
  <c r="L1995" i="8" s="1"/>
  <c r="L1996" i="8" s="1"/>
  <c r="L1997" i="8" s="1"/>
  <c r="L1998" i="8" s="1"/>
  <c r="L1999" i="8" s="1"/>
  <c r="L2000" i="8" s="1"/>
  <c r="L2001" i="8" s="1"/>
  <c r="L2002" i="8" s="1"/>
  <c r="L2003" i="8" s="1"/>
  <c r="L2004" i="8" s="1"/>
  <c r="L2005" i="8" s="1"/>
  <c r="L2006" i="8" s="1"/>
  <c r="L2007" i="8" s="1"/>
  <c r="L2008" i="8" s="1"/>
  <c r="L2009" i="8" s="1"/>
  <c r="L2010" i="8" s="1"/>
  <c r="L2011" i="8" s="1"/>
  <c r="L2012" i="8" s="1"/>
  <c r="L2013" i="8" s="1"/>
  <c r="L2014" i="8" s="1"/>
  <c r="L2015" i="8" s="1"/>
  <c r="L2016" i="8" s="1"/>
  <c r="L2017" i="8" s="1"/>
  <c r="L2018" i="8" s="1"/>
  <c r="L2019" i="8" s="1"/>
  <c r="L2020" i="8" s="1"/>
  <c r="L2021" i="8" s="1"/>
  <c r="L2022" i="8" l="1"/>
  <c r="L2023" i="8" s="1"/>
  <c r="L2024" i="8" s="1"/>
  <c r="L2025" i="8" s="1"/>
  <c r="L2026" i="8" s="1"/>
  <c r="N2021" i="8"/>
  <c r="N2026" i="8" l="1"/>
  <c r="L2027" i="8"/>
  <c r="L2028" i="8" s="1"/>
  <c r="L2029" i="8" s="1"/>
  <c r="L2030" i="8" s="1"/>
  <c r="L2031" i="8" s="1"/>
  <c r="L2032" i="8" s="1"/>
  <c r="L2033" i="8" s="1"/>
  <c r="L2034" i="8" s="1"/>
  <c r="L2035" i="8" s="1"/>
  <c r="L2036" i="8" s="1"/>
  <c r="N2036" i="8" l="1"/>
  <c r="L2037" i="8"/>
  <c r="L2038" i="8" s="1"/>
  <c r="L2039" i="8" s="1"/>
  <c r="N2039" i="8" l="1"/>
  <c r="L2040" i="8"/>
  <c r="L2041" i="8" s="1"/>
  <c r="L2042" i="8" l="1"/>
  <c r="L2043" i="8" s="1"/>
  <c r="N2041" i="8"/>
  <c r="N2043" i="8" l="1"/>
  <c r="L2044" i="8"/>
  <c r="L2045" i="8" s="1"/>
  <c r="L2046" i="8" l="1"/>
  <c r="L2047" i="8" s="1"/>
  <c r="L2048" i="8" s="1"/>
  <c r="L2049" i="8" s="1"/>
  <c r="N2045" i="8"/>
  <c r="L2050" i="8" l="1"/>
  <c r="N2049" i="8"/>
  <c r="N2050" i="8" l="1"/>
  <c r="L2051" i="8"/>
  <c r="L2052" i="8" s="1"/>
  <c r="L2053" i="8" s="1"/>
  <c r="L2054" i="8" s="1"/>
  <c r="N2054" i="8" l="1"/>
  <c r="L2055" i="8"/>
  <c r="L2056" i="8" s="1"/>
  <c r="L2057" i="8" s="1"/>
  <c r="L2058" i="8" s="1"/>
  <c r="L2059" i="8" s="1"/>
  <c r="N2059" i="8" l="1"/>
  <c r="L2060" i="8"/>
  <c r="L2061" i="8" s="1"/>
  <c r="L2062" i="8" s="1"/>
  <c r="L2063" i="8" s="1"/>
  <c r="L2064" i="8" s="1"/>
  <c r="L2065" i="8" s="1"/>
  <c r="L2066" i="8" s="1"/>
  <c r="L2067" i="8" s="1"/>
  <c r="L2068" i="8" s="1"/>
  <c r="L2069" i="8" s="1"/>
  <c r="L2070" i="8" s="1"/>
  <c r="N2070" i="8" l="1"/>
  <c r="L2071" i="8"/>
  <c r="L2072" i="8" s="1"/>
  <c r="L2073" i="8" s="1"/>
  <c r="L2074" i="8" s="1"/>
  <c r="L2075" i="8" s="1"/>
  <c r="L2076" i="8" s="1"/>
  <c r="L2077" i="8" s="1"/>
  <c r="L2078" i="8" s="1"/>
  <c r="N2078" i="8" l="1"/>
  <c r="L2079" i="8"/>
  <c r="L2080" i="8" s="1"/>
  <c r="L2081" i="8" s="1"/>
  <c r="L2082" i="8" s="1"/>
  <c r="L2083" i="8" s="1"/>
  <c r="L2084" i="8" s="1"/>
  <c r="L2085" i="8" s="1"/>
  <c r="L2086" i="8" s="1"/>
  <c r="L2087" i="8" s="1"/>
  <c r="L2088" i="8" s="1"/>
  <c r="N2088" i="8" l="1"/>
  <c r="L2089" i="8"/>
  <c r="N2089" i="8" l="1"/>
  <c r="L2090" i="8"/>
  <c r="L2091" i="8" s="1"/>
  <c r="L2092" i="8" s="1"/>
  <c r="L2093" i="8" s="1"/>
  <c r="L2094" i="8" s="1"/>
  <c r="L2095" i="8" s="1"/>
  <c r="L2096" i="8" s="1"/>
  <c r="N2096" i="8" l="1"/>
  <c r="L2097" i="8"/>
  <c r="L2098" i="8" l="1"/>
  <c r="N2097" i="8"/>
  <c r="N2098" i="8" l="1"/>
  <c r="L2099" i="8"/>
  <c r="L2100" i="8" s="1"/>
  <c r="L2101" i="8" s="1"/>
  <c r="L2102" i="8" s="1"/>
  <c r="L2103" i="8" s="1"/>
  <c r="L2104" i="8" s="1"/>
  <c r="L2105" i="8" s="1"/>
  <c r="L2106" i="8" s="1"/>
  <c r="L2107" i="8" s="1"/>
  <c r="L2108" i="8" s="1"/>
  <c r="L2109" i="8" s="1"/>
  <c r="L2110" i="8" s="1"/>
  <c r="L2111" i="8" s="1"/>
  <c r="L2112" i="8" s="1"/>
  <c r="L2113" i="8" s="1"/>
  <c r="L2114" i="8" s="1"/>
  <c r="L2115" i="8" s="1"/>
  <c r="L2116" i="8" s="1"/>
  <c r="L2117" i="8" s="1"/>
  <c r="L2118" i="8" s="1"/>
  <c r="L2119" i="8" s="1"/>
  <c r="L2120" i="8" s="1"/>
  <c r="L2121" i="8" s="1"/>
  <c r="L2122" i="8" s="1"/>
  <c r="L2123" i="8" s="1"/>
  <c r="L2124" i="8" l="1"/>
  <c r="N2123" i="8"/>
  <c r="N2124" i="8" l="1"/>
  <c r="L2125" i="8"/>
  <c r="L2126" i="8" s="1"/>
  <c r="L2127" i="8" s="1"/>
  <c r="L2128" i="8" s="1"/>
  <c r="L2129" i="8" s="1"/>
  <c r="L2130" i="8" s="1"/>
  <c r="L2131" i="8" s="1"/>
  <c r="L2132" i="8" s="1"/>
  <c r="L2133" i="8" s="1"/>
  <c r="L2134" i="8" s="1"/>
  <c r="L2135" i="8" s="1"/>
  <c r="L2136" i="8" l="1"/>
  <c r="L2137" i="8" s="1"/>
  <c r="L2138" i="8" s="1"/>
  <c r="L2139" i="8" s="1"/>
  <c r="L2140" i="8" s="1"/>
  <c r="L2141" i="8" s="1"/>
  <c r="L2142" i="8" s="1"/>
  <c r="L2143" i="8" s="1"/>
  <c r="L2144" i="8" s="1"/>
  <c r="L2145" i="8" s="1"/>
  <c r="L2146" i="8" s="1"/>
  <c r="L2147" i="8" s="1"/>
  <c r="L2148" i="8" s="1"/>
  <c r="L2149" i="8" s="1"/>
  <c r="L2150" i="8" s="1"/>
  <c r="L2151" i="8" s="1"/>
  <c r="L2152" i="8" s="1"/>
  <c r="N2135" i="8"/>
  <c r="N2152" i="8" l="1"/>
  <c r="L2153" i="8"/>
  <c r="L2154" i="8" s="1"/>
  <c r="L2155" i="8" s="1"/>
  <c r="L2156" i="8" s="1"/>
  <c r="L2157" i="8" s="1"/>
  <c r="L2158" i="8" s="1"/>
  <c r="L2159" i="8" s="1"/>
  <c r="L2160" i="8" s="1"/>
  <c r="L2161" i="8" s="1"/>
  <c r="L2162" i="8" s="1"/>
  <c r="L2163" i="8" s="1"/>
  <c r="L2164" i="8" s="1"/>
  <c r="L2165" i="8" s="1"/>
  <c r="L2166" i="8" s="1"/>
  <c r="L2167" i="8" s="1"/>
  <c r="L2168" i="8" s="1"/>
  <c r="L2169" i="8" s="1"/>
  <c r="L2170" i="8" s="1"/>
  <c r="L2171" i="8" s="1"/>
  <c r="L2172" i="8" s="1"/>
  <c r="N2172" i="8" l="1"/>
  <c r="L2173" i="8"/>
  <c r="L2174" i="8" l="1"/>
  <c r="L2175" i="8" s="1"/>
  <c r="N2173" i="8"/>
  <c r="N2175" i="8" l="1"/>
  <c r="L2176" i="8"/>
  <c r="L2177" i="8" s="1"/>
  <c r="L2178" i="8" s="1"/>
  <c r="L2179" i="8" s="1"/>
  <c r="L2180" i="8" s="1"/>
  <c r="L2181" i="8" s="1"/>
  <c r="L2182" i="8" s="1"/>
  <c r="N2182" i="8" l="1"/>
  <c r="L2183" i="8"/>
  <c r="L2184" i="8" s="1"/>
  <c r="L2185" i="8" s="1"/>
  <c r="L2186" i="8" s="1"/>
  <c r="N2186" i="8" l="1"/>
  <c r="L2187" i="8"/>
  <c r="L2188" i="8" s="1"/>
  <c r="L2189" i="8" s="1"/>
  <c r="L2190" i="8" s="1"/>
  <c r="L2191" i="8" s="1"/>
  <c r="L2192" i="8" s="1"/>
  <c r="L2193" i="8" s="1"/>
  <c r="L2194" i="8" s="1"/>
  <c r="L2195" i="8" s="1"/>
  <c r="L2196" i="8" s="1"/>
  <c r="L2197" i="8" s="1"/>
  <c r="L2198" i="8" s="1"/>
  <c r="L2199" i="8" s="1"/>
  <c r="L2200" i="8" s="1"/>
  <c r="L2201" i="8" s="1"/>
  <c r="L2202" i="8" s="1"/>
  <c r="L2203" i="8" s="1"/>
  <c r="L2204" i="8" s="1"/>
  <c r="L2205" i="8" s="1"/>
  <c r="L2206" i="8" s="1"/>
  <c r="L2207" i="8" s="1"/>
  <c r="L2208" i="8" s="1"/>
  <c r="N2208" i="8" l="1"/>
  <c r="L2209" i="8"/>
  <c r="L2210" i="8" s="1"/>
  <c r="L2211" i="8" s="1"/>
  <c r="L2212" i="8" s="1"/>
  <c r="L2213" i="8" s="1"/>
  <c r="L2214" i="8" s="1"/>
  <c r="N2214" i="8" l="1"/>
  <c r="L2215" i="8"/>
  <c r="L2216" i="8" s="1"/>
  <c r="L2217" i="8" s="1"/>
  <c r="L2218" i="8" s="1"/>
  <c r="L2219" i="8" s="1"/>
  <c r="L2220" i="8" s="1"/>
  <c r="L2221" i="8" s="1"/>
  <c r="L2222" i="8" l="1"/>
  <c r="L2223" i="8" s="1"/>
  <c r="N2221" i="8"/>
  <c r="N2223" i="8" l="1"/>
  <c r="L2224" i="8"/>
  <c r="L2225" i="8" s="1"/>
  <c r="L2226" i="8" s="1"/>
  <c r="L2227" i="8" s="1"/>
  <c r="L2228" i="8" s="1"/>
  <c r="L2229" i="8" s="1"/>
  <c r="L2230" i="8" s="1"/>
  <c r="L2231" i="8" s="1"/>
  <c r="L2232" i="8" s="1"/>
  <c r="L2233" i="8" s="1"/>
  <c r="L2234" i="8" s="1"/>
  <c r="L2235" i="8" s="1"/>
  <c r="L2236" i="8" s="1"/>
  <c r="L2237" i="8" s="1"/>
  <c r="L2238" i="8" s="1"/>
  <c r="L2239" i="8" s="1"/>
  <c r="L2240" i="8" s="1"/>
  <c r="L2241" i="8" s="1"/>
  <c r="L2242" i="8" s="1"/>
  <c r="N2242" i="8" l="1"/>
  <c r="L2243" i="8"/>
  <c r="L2244" i="8" s="1"/>
  <c r="L2245" i="8" s="1"/>
  <c r="L2246" i="8" s="1"/>
  <c r="L2247" i="8" s="1"/>
  <c r="L2248" i="8" s="1"/>
  <c r="L2249" i="8" s="1"/>
  <c r="L2250" i="8" s="1"/>
  <c r="L2251" i="8" s="1"/>
  <c r="L2252" i="8" l="1"/>
  <c r="L2253" i="8" s="1"/>
  <c r="L2254" i="8" s="1"/>
  <c r="L2255" i="8" s="1"/>
  <c r="L2256" i="8" s="1"/>
  <c r="L2257" i="8" s="1"/>
  <c r="L2258" i="8" s="1"/>
  <c r="L2259" i="8" s="1"/>
  <c r="L2260" i="8" s="1"/>
  <c r="L2261" i="8" s="1"/>
  <c r="L2262" i="8" s="1"/>
  <c r="L2263" i="8" s="1"/>
  <c r="L2264" i="8" s="1"/>
  <c r="L2265" i="8" s="1"/>
  <c r="L2266" i="8" s="1"/>
  <c r="L2267" i="8" s="1"/>
  <c r="L2268" i="8" s="1"/>
  <c r="L2269" i="8" s="1"/>
  <c r="L2270" i="8" s="1"/>
  <c r="L2271" i="8" s="1"/>
  <c r="L2272" i="8" s="1"/>
  <c r="L2273" i="8" s="1"/>
  <c r="L2274" i="8" s="1"/>
  <c r="L2275" i="8" s="1"/>
  <c r="L2276" i="8" s="1"/>
  <c r="L2277" i="8" s="1"/>
  <c r="L2278" i="8" s="1"/>
  <c r="L2279" i="8" s="1"/>
  <c r="L2280" i="8" s="1"/>
  <c r="L2281" i="8" s="1"/>
  <c r="L2282" i="8" s="1"/>
  <c r="L2283" i="8" s="1"/>
  <c r="L2284" i="8" s="1"/>
  <c r="L2285" i="8" s="1"/>
  <c r="L2286" i="8" s="1"/>
  <c r="L2287" i="8" s="1"/>
  <c r="L2288" i="8" s="1"/>
  <c r="N2251" i="8"/>
  <c r="N2288" i="8" l="1"/>
  <c r="L2289" i="8"/>
  <c r="L2290" i="8" s="1"/>
  <c r="N2290" i="8" l="1"/>
  <c r="L2291" i="8"/>
  <c r="L2292" i="8" s="1"/>
  <c r="N2292" i="8" l="1"/>
  <c r="L2293" i="8"/>
  <c r="L2294" i="8" s="1"/>
  <c r="L2295" i="8" s="1"/>
  <c r="L2296" i="8" s="1"/>
  <c r="L2297" i="8" s="1"/>
  <c r="L2298" i="8" s="1"/>
  <c r="L2299" i="8" s="1"/>
  <c r="L2300" i="8" s="1"/>
  <c r="L2301" i="8" s="1"/>
  <c r="L2302" i="8" s="1"/>
  <c r="L2303" i="8" s="1"/>
  <c r="L2304" i="8" s="1"/>
  <c r="L2305" i="8" s="1"/>
  <c r="L2306" i="8" s="1"/>
  <c r="L2307" i="8" s="1"/>
  <c r="L2308" i="8" s="1"/>
  <c r="L2309" i="8" s="1"/>
  <c r="L2310" i="8" s="1"/>
  <c r="L2311" i="8" s="1"/>
  <c r="L2312" i="8" s="1"/>
  <c r="L2313" i="8" s="1"/>
  <c r="L2314" i="8" s="1"/>
  <c r="L2315" i="8" s="1"/>
  <c r="L2316" i="8" s="1"/>
  <c r="L2317" i="8" l="1"/>
  <c r="L2318" i="8" s="1"/>
  <c r="L2319" i="8" s="1"/>
  <c r="L2320" i="8" s="1"/>
  <c r="L2321" i="8" s="1"/>
  <c r="N2316" i="8"/>
  <c r="N2321" i="8" l="1"/>
  <c r="L2322" i="8"/>
  <c r="L2323" i="8" s="1"/>
  <c r="L2324" i="8" s="1"/>
  <c r="L2325" i="8" s="1"/>
  <c r="L2326" i="8" s="1"/>
  <c r="L2327" i="8" s="1"/>
  <c r="L2328" i="8" s="1"/>
  <c r="L2329" i="8" s="1"/>
  <c r="L2330" i="8" s="1"/>
  <c r="L2331" i="8" s="1"/>
  <c r="L2332" i="8" s="1"/>
  <c r="L2333" i="8" s="1"/>
  <c r="L2334" i="8" s="1"/>
  <c r="L2335" i="8" s="1"/>
  <c r="L2336" i="8" l="1"/>
  <c r="L2337" i="8" s="1"/>
  <c r="L2338" i="8" s="1"/>
  <c r="L2339" i="8" s="1"/>
  <c r="L2340" i="8" s="1"/>
  <c r="N2335" i="8"/>
  <c r="N2340" i="8" l="1"/>
  <c r="L2341" i="8"/>
  <c r="L2342" i="8" s="1"/>
  <c r="L2343" i="8" s="1"/>
  <c r="L2344" i="8" s="1"/>
  <c r="L2345" i="8" s="1"/>
  <c r="L2346" i="8" s="1"/>
  <c r="L2347" i="8" s="1"/>
  <c r="L2348" i="8" s="1"/>
  <c r="L2349" i="8" s="1"/>
  <c r="L2350" i="8" s="1"/>
  <c r="L2351" i="8" s="1"/>
  <c r="L2352" i="8" s="1"/>
  <c r="L2353" i="8" s="1"/>
  <c r="L2354" i="8" s="1"/>
  <c r="N2354" i="8" l="1"/>
  <c r="L2355" i="8"/>
  <c r="L2356" i="8" l="1"/>
  <c r="L2357" i="8" s="1"/>
  <c r="L2358" i="8" s="1"/>
  <c r="L2359" i="8" s="1"/>
  <c r="L2360" i="8" s="1"/>
  <c r="L2361" i="8" s="1"/>
  <c r="L2362" i="8" s="1"/>
  <c r="L2363" i="8" s="1"/>
  <c r="L2364" i="8" s="1"/>
  <c r="L2365" i="8" s="1"/>
  <c r="L2366" i="8" s="1"/>
  <c r="L2367" i="8" s="1"/>
  <c r="L2368" i="8" s="1"/>
  <c r="L2369" i="8" s="1"/>
  <c r="L2370" i="8" s="1"/>
  <c r="N2355" i="8"/>
  <c r="N2370" i="8" l="1"/>
  <c r="L2371" i="8"/>
  <c r="L2372" i="8" s="1"/>
  <c r="L2373" i="8" s="1"/>
  <c r="L2374" i="8" s="1"/>
  <c r="L2375" i="8" s="1"/>
  <c r="L2376" i="8" s="1"/>
  <c r="L2377" i="8" s="1"/>
  <c r="L2378" i="8" s="1"/>
  <c r="L2379" i="8" s="1"/>
  <c r="L2380" i="8" s="1"/>
  <c r="L2381" i="8" s="1"/>
  <c r="L2382" i="8" s="1"/>
  <c r="L2383" i="8" s="1"/>
  <c r="L2384" i="8" s="1"/>
  <c r="L2385" i="8" s="1"/>
  <c r="L2386" i="8" s="1"/>
  <c r="L2387" i="8" s="1"/>
  <c r="L2388" i="8" s="1"/>
  <c r="L2389" i="8" s="1"/>
  <c r="L2390" i="8" s="1"/>
  <c r="L2391" i="8" s="1"/>
  <c r="L2392" i="8" s="1"/>
  <c r="L2393" i="8" s="1"/>
  <c r="L2394" i="8" s="1"/>
  <c r="L2395" i="8" s="1"/>
  <c r="L2396" i="8" s="1"/>
  <c r="L2397" i="8" s="1"/>
  <c r="L2398" i="8" s="1"/>
  <c r="N2398" i="8" l="1"/>
  <c r="L2399" i="8"/>
  <c r="L2400" i="8" l="1"/>
  <c r="L2401" i="8" s="1"/>
  <c r="L2402" i="8" s="1"/>
  <c r="L2403" i="8" s="1"/>
  <c r="L2404" i="8" s="1"/>
  <c r="L2405" i="8" s="1"/>
  <c r="N2399" i="8"/>
  <c r="N2405" i="8" l="1"/>
  <c r="L2406" i="8"/>
  <c r="L2407" i="8" s="1"/>
  <c r="L2408" i="8" s="1"/>
  <c r="L2409" i="8" s="1"/>
  <c r="L2410" i="8" s="1"/>
  <c r="L2411" i="8" s="1"/>
  <c r="L2412" i="8" s="1"/>
  <c r="L2413" i="8" s="1"/>
  <c r="L2414" i="8" s="1"/>
  <c r="L2415" i="8" s="1"/>
  <c r="L2416" i="8" s="1"/>
  <c r="L2417" i="8" s="1"/>
  <c r="L2418" i="8" s="1"/>
  <c r="L2419" i="8" s="1"/>
  <c r="L2420" i="8" l="1"/>
  <c r="L2421" i="8" s="1"/>
  <c r="L2422" i="8" s="1"/>
  <c r="L2423" i="8" s="1"/>
  <c r="N2419" i="8"/>
  <c r="L2424" i="8" l="1"/>
  <c r="L2425" i="8" s="1"/>
  <c r="L2426" i="8" s="1"/>
  <c r="L2427" i="8" s="1"/>
  <c r="L2428" i="8" s="1"/>
  <c r="N2423" i="8"/>
  <c r="N2428" i="8" l="1"/>
  <c r="L2429" i="8"/>
  <c r="L2430" i="8" s="1"/>
  <c r="L2431" i="8" s="1"/>
  <c r="L2432" i="8" s="1"/>
  <c r="L2433" i="8" s="1"/>
  <c r="L2434" i="8" s="1"/>
  <c r="L2435" i="8" s="1"/>
  <c r="L2436" i="8" s="1"/>
  <c r="L2437" i="8" s="1"/>
  <c r="L2438" i="8" s="1"/>
  <c r="L2439" i="8" s="1"/>
  <c r="L2440" i="8" s="1"/>
  <c r="L2441" i="8" s="1"/>
  <c r="L2442" i="8" s="1"/>
  <c r="L2443" i="8" s="1"/>
  <c r="L2444" i="8" s="1"/>
  <c r="L2445" i="8" s="1"/>
  <c r="L2446" i="8" s="1"/>
  <c r="L2447" i="8" s="1"/>
  <c r="L2448" i="8" s="1"/>
  <c r="L2449" i="8" s="1"/>
  <c r="L2450" i="8" s="1"/>
  <c r="L2451" i="8" s="1"/>
  <c r="L2452" i="8" s="1"/>
  <c r="N2452" i="8" l="1"/>
  <c r="L2453" i="8"/>
  <c r="L2454" i="8" s="1"/>
  <c r="L2455" i="8" s="1"/>
  <c r="L2456" i="8" s="1"/>
  <c r="L2457" i="8" s="1"/>
  <c r="L2458" i="8" s="1"/>
  <c r="L2459" i="8" s="1"/>
  <c r="L2460" i="8" s="1"/>
  <c r="N2460" i="8" l="1"/>
  <c r="L2461" i="8"/>
  <c r="L2462" i="8" s="1"/>
  <c r="L2463" i="8" s="1"/>
  <c r="L2464" i="8" s="1"/>
  <c r="L2465" i="8" s="1"/>
  <c r="L2466" i="8" s="1"/>
  <c r="L2467" i="8" s="1"/>
  <c r="L2468" i="8" s="1"/>
  <c r="L2469" i="8" s="1"/>
  <c r="L2470" i="8" s="1"/>
  <c r="L2471" i="8" s="1"/>
  <c r="L2472" i="8" s="1"/>
  <c r="L2473" i="8" s="1"/>
  <c r="L2474" i="8" s="1"/>
  <c r="L2475" i="8" s="1"/>
  <c r="N2475" i="8" l="1"/>
  <c r="L2476" i="8"/>
  <c r="L2477" i="8" s="1"/>
  <c r="L2478" i="8" s="1"/>
  <c r="N2478" i="8" l="1"/>
  <c r="L2479" i="8"/>
  <c r="L2480" i="8" s="1"/>
  <c r="L2481" i="8" s="1"/>
  <c r="N2481" i="8" l="1"/>
  <c r="L2482" i="8"/>
  <c r="L2483" i="8" s="1"/>
  <c r="L2484" i="8" s="1"/>
  <c r="L2485" i="8" s="1"/>
  <c r="L2486" i="8" s="1"/>
  <c r="L2487" i="8" s="1"/>
  <c r="L2488" i="8" s="1"/>
  <c r="L2489" i="8" s="1"/>
  <c r="L2490" i="8" s="1"/>
  <c r="L2491" i="8" s="1"/>
  <c r="N2491" i="8" l="1"/>
  <c r="L2492" i="8"/>
  <c r="L2493" i="8" s="1"/>
  <c r="L2494" i="8" s="1"/>
  <c r="L2495" i="8" s="1"/>
  <c r="L2496" i="8" s="1"/>
  <c r="L2497" i="8" s="1"/>
  <c r="L2498" i="8" s="1"/>
  <c r="L2499" i="8" s="1"/>
  <c r="L2500" i="8" s="1"/>
  <c r="L2501" i="8" s="1"/>
  <c r="L2502" i="8" s="1"/>
  <c r="L2503" i="8" s="1"/>
  <c r="N2503" i="8" l="1"/>
  <c r="L2504" i="8"/>
  <c r="L2505" i="8" s="1"/>
  <c r="L2506" i="8" s="1"/>
  <c r="L2507" i="8" s="1"/>
  <c r="L2508" i="8" s="1"/>
  <c r="L2509" i="8" s="1"/>
  <c r="L2510" i="8" s="1"/>
  <c r="L2511" i="8" s="1"/>
  <c r="N2511" i="8" l="1"/>
  <c r="L2512" i="8"/>
  <c r="L2513" i="8" s="1"/>
  <c r="L2514" i="8" s="1"/>
  <c r="L2515" i="8" s="1"/>
  <c r="L2516" i="8" s="1"/>
  <c r="L2517" i="8" s="1"/>
  <c r="L2518" i="8" s="1"/>
  <c r="L2519" i="8" s="1"/>
  <c r="L2520" i="8" s="1"/>
  <c r="L2521" i="8" s="1"/>
  <c r="L2522" i="8" s="1"/>
  <c r="L2523" i="8" s="1"/>
  <c r="L2524" i="8" s="1"/>
  <c r="L2525" i="8" s="1"/>
  <c r="L2526" i="8" s="1"/>
  <c r="L2527" i="8" s="1"/>
  <c r="L2528" i="8" s="1"/>
  <c r="L2529" i="8" s="1"/>
  <c r="L2530" i="8" s="1"/>
  <c r="L2531" i="8" s="1"/>
  <c r="L2532" i="8" s="1"/>
  <c r="L2533" i="8" s="1"/>
  <c r="L2534" i="8" s="1"/>
  <c r="N2534" i="8" l="1"/>
  <c r="L2535" i="8"/>
  <c r="L2536" i="8" s="1"/>
  <c r="L2537" i="8" s="1"/>
  <c r="L2538" i="8" s="1"/>
  <c r="L2539" i="8" s="1"/>
  <c r="L2540" i="8" s="1"/>
  <c r="L2541" i="8" s="1"/>
  <c r="L2542" i="8" s="1"/>
  <c r="L2543" i="8" s="1"/>
  <c r="L2544" i="8" s="1"/>
  <c r="L2545" i="8" s="1"/>
  <c r="L2546" i="8" s="1"/>
  <c r="L2547" i="8" s="1"/>
  <c r="L2548" i="8" s="1"/>
  <c r="N2548" i="8" l="1"/>
  <c r="L2549" i="8"/>
  <c r="L2550" i="8" s="1"/>
  <c r="L2551" i="8" s="1"/>
  <c r="L2552" i="8" s="1"/>
  <c r="L2553" i="8" s="1"/>
  <c r="L2554" i="8" s="1"/>
  <c r="L2555" i="8" s="1"/>
  <c r="L2556" i="8" s="1"/>
  <c r="L2557" i="8" s="1"/>
  <c r="L2558" i="8" s="1"/>
  <c r="N2558" i="8" l="1"/>
  <c r="L2559" i="8"/>
  <c r="L2560" i="8" s="1"/>
  <c r="L2561" i="8" s="1"/>
  <c r="L2562" i="8" s="1"/>
  <c r="L2563" i="8" s="1"/>
  <c r="L2564" i="8" s="1"/>
  <c r="L2565" i="8" s="1"/>
  <c r="L2566" i="8" s="1"/>
  <c r="N2566" i="8" l="1"/>
  <c r="L2567" i="8"/>
  <c r="L2568" i="8" s="1"/>
  <c r="L2569" i="8" s="1"/>
  <c r="L2570" i="8" s="1"/>
  <c r="L2571" i="8" s="1"/>
  <c r="L2572" i="8" s="1"/>
  <c r="L2573" i="8" s="1"/>
  <c r="L2574" i="8" s="1"/>
  <c r="L2575" i="8" s="1"/>
  <c r="L2576" i="8" s="1"/>
  <c r="L2577" i="8" s="1"/>
  <c r="L2578" i="8" s="1"/>
  <c r="L2579" i="8" s="1"/>
  <c r="L2580" i="8" s="1"/>
  <c r="L2581" i="8" s="1"/>
  <c r="L2582" i="8" s="1"/>
  <c r="L2583" i="8" s="1"/>
  <c r="L2584" i="8" s="1"/>
  <c r="L2585" i="8" s="1"/>
  <c r="L2586" i="8" s="1"/>
  <c r="L2587" i="8" s="1"/>
  <c r="L2588" i="8" s="1"/>
  <c r="L2589" i="8" s="1"/>
  <c r="L2590" i="8" s="1"/>
  <c r="L2591" i="8" s="1"/>
  <c r="L2592" i="8" s="1"/>
  <c r="L2593" i="8" s="1"/>
  <c r="L2594" i="8" s="1"/>
  <c r="L2595" i="8" s="1"/>
  <c r="L2596" i="8" s="1"/>
  <c r="L2597" i="8" s="1"/>
  <c r="L2598" i="8" s="1"/>
  <c r="L2599" i="8" s="1"/>
  <c r="N2599" i="8" l="1"/>
  <c r="L2600" i="8"/>
  <c r="L2601" i="8" s="1"/>
  <c r="L2602" i="8" s="1"/>
  <c r="L2603" i="8" s="1"/>
  <c r="L2604" i="8" s="1"/>
  <c r="L2605" i="8" s="1"/>
  <c r="L2606" i="8" s="1"/>
  <c r="L2607" i="8" s="1"/>
  <c r="L2608" i="8" s="1"/>
  <c r="L2609" i="8" s="1"/>
  <c r="L2610" i="8" s="1"/>
  <c r="L2611" i="8" s="1"/>
  <c r="L2612" i="8" s="1"/>
  <c r="L2613" i="8" s="1"/>
  <c r="L2614" i="8" s="1"/>
  <c r="N2614" i="8" l="1"/>
  <c r="L2615" i="8"/>
  <c r="L2616" i="8" s="1"/>
  <c r="L2617" i="8" s="1"/>
  <c r="L2618" i="8" s="1"/>
  <c r="L2619" i="8" s="1"/>
  <c r="L2620" i="8" s="1"/>
  <c r="L2621" i="8" s="1"/>
  <c r="L2622" i="8" s="1"/>
  <c r="L2623" i="8" s="1"/>
  <c r="L2624" i="8" l="1"/>
  <c r="L2625" i="8" s="1"/>
  <c r="L2626" i="8" s="1"/>
  <c r="L2627" i="8" s="1"/>
  <c r="L2628" i="8" s="1"/>
  <c r="L2629" i="8" s="1"/>
  <c r="L2630" i="8" s="1"/>
  <c r="L2631" i="8" s="1"/>
  <c r="N2623" i="8"/>
  <c r="L2632" i="8" l="1"/>
  <c r="N2631" i="8"/>
  <c r="L2633" i="8" l="1"/>
  <c r="L2634" i="8" s="1"/>
  <c r="L2635" i="8" s="1"/>
  <c r="L2636" i="8" s="1"/>
  <c r="L2637" i="8" s="1"/>
  <c r="L2638" i="8" s="1"/>
  <c r="L2639" i="8" s="1"/>
  <c r="L2640" i="8" s="1"/>
  <c r="L2641" i="8" s="1"/>
  <c r="L2642" i="8" s="1"/>
  <c r="L2643" i="8" s="1"/>
  <c r="L2644" i="8" s="1"/>
  <c r="L2645" i="8" s="1"/>
  <c r="L2646" i="8" s="1"/>
  <c r="L2647" i="8" s="1"/>
  <c r="N2632" i="8"/>
  <c r="L2648" i="8" l="1"/>
  <c r="L2649" i="8" s="1"/>
  <c r="L2650" i="8" s="1"/>
  <c r="N2647" i="8"/>
  <c r="L2651" i="8" l="1"/>
  <c r="L2652" i="8" s="1"/>
  <c r="L2653" i="8" s="1"/>
  <c r="L2654" i="8" s="1"/>
  <c r="L2655" i="8" s="1"/>
  <c r="L2656" i="8" s="1"/>
  <c r="L2657" i="8" s="1"/>
  <c r="L2658" i="8" s="1"/>
  <c r="L2659" i="8" s="1"/>
  <c r="L2660" i="8" s="1"/>
  <c r="L2661" i="8" s="1"/>
  <c r="N2650" i="8"/>
  <c r="N2661" i="8" l="1"/>
  <c r="L2662" i="8"/>
  <c r="L2663" i="8" s="1"/>
  <c r="L2664" i="8" s="1"/>
  <c r="L2665" i="8" l="1"/>
  <c r="L2666" i="8" s="1"/>
  <c r="L2667" i="8" s="1"/>
  <c r="L2668" i="8" s="1"/>
  <c r="L2669" i="8" s="1"/>
  <c r="L2670" i="8" s="1"/>
  <c r="L2671" i="8" s="1"/>
  <c r="L2672" i="8" s="1"/>
  <c r="L2673" i="8" s="1"/>
  <c r="L2674" i="8" s="1"/>
  <c r="L2675" i="8" s="1"/>
  <c r="L2676" i="8" s="1"/>
  <c r="L2677" i="8" s="1"/>
  <c r="L2678" i="8" s="1"/>
  <c r="N2664" i="8"/>
  <c r="L2679" i="8" l="1"/>
  <c r="L2680" i="8" s="1"/>
  <c r="L2681" i="8" s="1"/>
  <c r="L2682" i="8" s="1"/>
  <c r="L2683" i="8" s="1"/>
  <c r="L2684" i="8" s="1"/>
  <c r="L2685" i="8" s="1"/>
  <c r="N2678" i="8"/>
  <c r="N2685" i="8" l="1"/>
  <c r="L2686" i="8"/>
  <c r="L2687" i="8" s="1"/>
  <c r="L2688" i="8" s="1"/>
  <c r="L2689" i="8" s="1"/>
  <c r="L2690" i="8" s="1"/>
  <c r="L2691" i="8" l="1"/>
  <c r="L2692" i="8" s="1"/>
  <c r="L2693" i="8" s="1"/>
  <c r="L2694" i="8" s="1"/>
  <c r="L2695" i="8" s="1"/>
  <c r="L2696" i="8" s="1"/>
  <c r="L2697" i="8" s="1"/>
  <c r="L2698" i="8" s="1"/>
  <c r="L2699" i="8" s="1"/>
  <c r="L2700" i="8" s="1"/>
  <c r="L2701" i="8" s="1"/>
  <c r="L2702" i="8" s="1"/>
  <c r="L2703" i="8" s="1"/>
  <c r="L2704" i="8" s="1"/>
  <c r="L2705" i="8" s="1"/>
  <c r="L2706" i="8" s="1"/>
  <c r="L2707" i="8" s="1"/>
  <c r="L2708" i="8" s="1"/>
  <c r="N2690" i="8"/>
  <c r="L2709" i="8" l="1"/>
  <c r="L2710" i="8" s="1"/>
  <c r="L2711" i="8" s="1"/>
  <c r="L2712" i="8" s="1"/>
  <c r="L2713" i="8" s="1"/>
  <c r="L2714" i="8" s="1"/>
  <c r="N2708" i="8"/>
  <c r="L2715" i="8" l="1"/>
  <c r="L2716" i="8" s="1"/>
  <c r="L2717" i="8" s="1"/>
  <c r="L2718" i="8" s="1"/>
  <c r="L2719" i="8" s="1"/>
  <c r="L2720" i="8" s="1"/>
  <c r="L2721" i="8" s="1"/>
  <c r="L2722" i="8" s="1"/>
  <c r="L2723" i="8" s="1"/>
  <c r="L2724" i="8" s="1"/>
  <c r="L2725" i="8" s="1"/>
  <c r="L2726" i="8" s="1"/>
  <c r="L2727" i="8" s="1"/>
  <c r="L2728" i="8" s="1"/>
  <c r="L2729" i="8" s="1"/>
  <c r="L2730" i="8" s="1"/>
  <c r="L2731" i="8" s="1"/>
  <c r="L2732" i="8" s="1"/>
  <c r="L2733" i="8" s="1"/>
  <c r="N2714" i="8"/>
  <c r="N2733" i="8" l="1"/>
  <c r="L2734" i="8"/>
  <c r="L2735" i="8" s="1"/>
  <c r="L2736" i="8" s="1"/>
  <c r="L2737" i="8" s="1"/>
  <c r="L2738" i="8" s="1"/>
  <c r="L2739" i="8" s="1"/>
  <c r="L2740" i="8" s="1"/>
  <c r="L2741" i="8" s="1"/>
  <c r="L2742" i="8" s="1"/>
  <c r="L2743" i="8" s="1"/>
  <c r="L2744" i="8" s="1"/>
  <c r="L2745" i="8" s="1"/>
  <c r="L2746" i="8" s="1"/>
  <c r="L2747" i="8" s="1"/>
  <c r="L2748" i="8" s="1"/>
  <c r="L2749" i="8" s="1"/>
  <c r="L2750" i="8" s="1"/>
  <c r="L2751" i="8" s="1"/>
  <c r="L2752" i="8" s="1"/>
  <c r="L2753" i="8" s="1"/>
  <c r="L2754" i="8" s="1"/>
  <c r="L2755" i="8" s="1"/>
  <c r="L2756" i="8" s="1"/>
  <c r="L2757" i="8" s="1"/>
  <c r="L2758" i="8" s="1"/>
  <c r="L2759" i="8" s="1"/>
  <c r="L2760" i="8" s="1"/>
  <c r="L2761" i="8" s="1"/>
  <c r="L2762" i="8" s="1"/>
  <c r="L2763" i="8" s="1"/>
  <c r="L2764" i="8" s="1"/>
  <c r="L2765" i="8" s="1"/>
  <c r="L2766" i="8" s="1"/>
  <c r="L2767" i="8" s="1"/>
  <c r="L2768" i="8" s="1"/>
  <c r="L2769" i="8" s="1"/>
  <c r="L2770" i="8" s="1"/>
  <c r="L2771" i="8" s="1"/>
  <c r="N2771" i="8" l="1"/>
  <c r="L2772" i="8"/>
  <c r="L2773" i="8" s="1"/>
  <c r="L2774" i="8" s="1"/>
  <c r="L2775" i="8" s="1"/>
  <c r="L2776" i="8" s="1"/>
  <c r="L2777" i="8" s="1"/>
  <c r="N2777" i="8" l="1"/>
  <c r="L2778" i="8"/>
  <c r="L2779" i="8" s="1"/>
  <c r="L2780" i="8" s="1"/>
  <c r="L2781" i="8" s="1"/>
  <c r="L2782" i="8" s="1"/>
  <c r="L2783" i="8" s="1"/>
  <c r="N2783" i="8" l="1"/>
  <c r="L2784" i="8"/>
  <c r="L2785" i="8" s="1"/>
  <c r="N2785" i="8" l="1"/>
  <c r="L2786" i="8"/>
  <c r="L2787" i="8" s="1"/>
  <c r="L2788" i="8" s="1"/>
  <c r="L2789" i="8" s="1"/>
  <c r="L2790" i="8" s="1"/>
  <c r="L2791" i="8" s="1"/>
  <c r="L2792" i="8" s="1"/>
  <c r="L2793" i="8" s="1"/>
  <c r="L2794" i="8" s="1"/>
  <c r="L2795" i="8" s="1"/>
  <c r="L2796" i="8" s="1"/>
  <c r="L2797" i="8" s="1"/>
  <c r="L2798" i="8" s="1"/>
  <c r="L2799" i="8" s="1"/>
  <c r="L2800" i="8" s="1"/>
  <c r="L2801" i="8" s="1"/>
  <c r="L2802" i="8" s="1"/>
  <c r="L2803" i="8" s="1"/>
  <c r="L2804" i="8" s="1"/>
  <c r="L2805" i="8" s="1"/>
  <c r="L2806" i="8" s="1"/>
  <c r="L2807" i="8" s="1"/>
  <c r="L2808" i="8" s="1"/>
  <c r="L2809" i="8" s="1"/>
  <c r="N2809" i="8" l="1"/>
  <c r="L2810" i="8"/>
  <c r="L2811" i="8" s="1"/>
  <c r="L2812" i="8" s="1"/>
  <c r="L2813" i="8" s="1"/>
  <c r="L2814" i="8" s="1"/>
  <c r="L2815" i="8" l="1"/>
  <c r="L2816" i="8" s="1"/>
  <c r="L2817" i="8" s="1"/>
  <c r="L2818" i="8" s="1"/>
  <c r="L2819" i="8" s="1"/>
  <c r="L2820" i="8" s="1"/>
  <c r="L2821" i="8" s="1"/>
  <c r="L2822" i="8" s="1"/>
  <c r="L2823" i="8" s="1"/>
  <c r="L2824" i="8" s="1"/>
  <c r="L2825" i="8" s="1"/>
  <c r="L2826" i="8" s="1"/>
  <c r="L2827" i="8" s="1"/>
  <c r="L2828" i="8" s="1"/>
  <c r="L2829" i="8" s="1"/>
  <c r="L2830" i="8" s="1"/>
  <c r="L2831" i="8" s="1"/>
  <c r="L2832" i="8" s="1"/>
  <c r="L2833" i="8" s="1"/>
  <c r="L2834" i="8" s="1"/>
  <c r="L2835" i="8" s="1"/>
  <c r="L2836" i="8" s="1"/>
  <c r="L2837" i="8" s="1"/>
  <c r="L2838" i="8" s="1"/>
  <c r="L2839" i="8" s="1"/>
  <c r="N2814" i="8"/>
  <c r="N2839" i="8" l="1"/>
  <c r="L2840" i="8"/>
  <c r="L2841" i="8" s="1"/>
  <c r="L2842" i="8" s="1"/>
  <c r="L2843" i="8" s="1"/>
  <c r="L2844" i="8" s="1"/>
  <c r="L2845" i="8" s="1"/>
  <c r="L2846" i="8" s="1"/>
  <c r="L2847" i="8" l="1"/>
  <c r="L2848" i="8" s="1"/>
  <c r="L2849" i="8" s="1"/>
  <c r="N2846" i="8"/>
  <c r="N2849" i="8" l="1"/>
  <c r="L2850" i="8"/>
  <c r="L2851" i="8" s="1"/>
  <c r="L2852" i="8" s="1"/>
  <c r="L2853" i="8" s="1"/>
  <c r="L2854" i="8" s="1"/>
  <c r="L2855" i="8" s="1"/>
  <c r="L2856" i="8" s="1"/>
  <c r="L2857" i="8" s="1"/>
  <c r="N2857" i="8" l="1"/>
  <c r="L2858" i="8"/>
  <c r="L2859" i="8" l="1"/>
  <c r="L2860" i="8" s="1"/>
  <c r="L2861" i="8" s="1"/>
  <c r="L2862" i="8" s="1"/>
  <c r="N2858" i="8"/>
  <c r="L2863" i="8" l="1"/>
  <c r="L2864" i="8" s="1"/>
  <c r="L2865" i="8" s="1"/>
  <c r="L2866" i="8" s="1"/>
  <c r="L2867" i="8" s="1"/>
  <c r="L2868" i="8" s="1"/>
  <c r="L2869" i="8" s="1"/>
  <c r="L2870" i="8" s="1"/>
  <c r="L2871" i="8" s="1"/>
  <c r="L2872" i="8" s="1"/>
  <c r="L2873" i="8" s="1"/>
  <c r="N2862" i="8"/>
  <c r="N2873" i="8" l="1"/>
  <c r="L2874" i="8"/>
  <c r="L2875" i="8" s="1"/>
  <c r="L2876" i="8" s="1"/>
  <c r="L2877" i="8" s="1"/>
  <c r="L2878" i="8" s="1"/>
  <c r="L2879" i="8" s="1"/>
  <c r="L2880" i="8" s="1"/>
  <c r="L2881" i="8" s="1"/>
  <c r="L2882" i="8" s="1"/>
  <c r="L2883" i="8" s="1"/>
  <c r="L2884" i="8" s="1"/>
  <c r="L2885" i="8" s="1"/>
  <c r="L2886" i="8" s="1"/>
  <c r="L2887" i="8" s="1"/>
  <c r="N2887" i="8" l="1"/>
  <c r="L2888" i="8"/>
  <c r="L2889" i="8" s="1"/>
  <c r="L2890" i="8" s="1"/>
  <c r="L2891" i="8" l="1"/>
  <c r="N2890" i="8"/>
  <c r="N2891" i="8" l="1"/>
  <c r="L2892" i="8"/>
  <c r="L2893" i="8" s="1"/>
  <c r="L2894" i="8" s="1"/>
  <c r="L2895" i="8" s="1"/>
  <c r="L2896" i="8" s="1"/>
  <c r="L2897" i="8" s="1"/>
  <c r="L2898" i="8" s="1"/>
  <c r="L2899" i="8" s="1"/>
  <c r="L2900" i="8" s="1"/>
  <c r="L2901" i="8" s="1"/>
  <c r="L2902" i="8" s="1"/>
  <c r="N2902" i="8" l="1"/>
  <c r="L2903" i="8"/>
  <c r="L2904" i="8" s="1"/>
  <c r="L2905" i="8" s="1"/>
  <c r="N2905" i="8" l="1"/>
  <c r="L2906" i="8"/>
  <c r="L2907" i="8" s="1"/>
  <c r="L2908" i="8" s="1"/>
  <c r="L2909" i="8" s="1"/>
  <c r="L2910" i="8" s="1"/>
  <c r="L2911" i="8" s="1"/>
  <c r="L2912" i="8" s="1"/>
  <c r="L2913" i="8" s="1"/>
  <c r="L2914" i="8" s="1"/>
  <c r="L2915" i="8" s="1"/>
  <c r="L2916" i="8" s="1"/>
  <c r="L2917" i="8" s="1"/>
  <c r="L2918" i="8" s="1"/>
  <c r="L2919" i="8" s="1"/>
  <c r="L2920" i="8" s="1"/>
  <c r="L2921" i="8" s="1"/>
  <c r="L2922" i="8" s="1"/>
  <c r="L2923" i="8" s="1"/>
  <c r="N2923" i="8" l="1"/>
  <c r="L2924" i="8"/>
  <c r="L2925" i="8" s="1"/>
  <c r="L2926" i="8" s="1"/>
  <c r="L2927" i="8" s="1"/>
  <c r="L2928" i="8" s="1"/>
  <c r="L2929" i="8" s="1"/>
  <c r="L2930" i="8" s="1"/>
  <c r="L2931" i="8" s="1"/>
  <c r="L2932" i="8" s="1"/>
  <c r="L2933" i="8" l="1"/>
  <c r="L2934" i="8" s="1"/>
  <c r="L2935" i="8" s="1"/>
  <c r="N2932" i="8"/>
  <c r="N2935" i="8" l="1"/>
  <c r="L2936" i="8"/>
  <c r="L2937" i="8" s="1"/>
  <c r="L2938" i="8" s="1"/>
  <c r="L2939" i="8" s="1"/>
  <c r="L2940" i="8" s="1"/>
  <c r="L2941" i="8" s="1"/>
  <c r="L2942" i="8" s="1"/>
  <c r="L2943" i="8" l="1"/>
  <c r="N2942" i="8"/>
  <c r="N2943" i="8" l="1"/>
  <c r="L2944" i="8"/>
  <c r="L2945" i="8" s="1"/>
  <c r="L2946" i="8" s="1"/>
  <c r="L2947" i="8" s="1"/>
  <c r="N2947" i="8" l="1"/>
  <c r="L2948" i="8"/>
  <c r="L2949" i="8" s="1"/>
  <c r="L2950" i="8" s="1"/>
  <c r="L2951" i="8" s="1"/>
  <c r="L2952" i="8" s="1"/>
  <c r="L2953" i="8" s="1"/>
  <c r="L2954" i="8" s="1"/>
  <c r="L2955" i="8" s="1"/>
  <c r="L2956" i="8" s="1"/>
  <c r="N2956" i="8" l="1"/>
  <c r="L2957" i="8"/>
  <c r="N2957" i="8" l="1"/>
  <c r="L2958" i="8"/>
  <c r="L2959" i="8" l="1"/>
  <c r="L2960" i="8" s="1"/>
  <c r="L2961" i="8" s="1"/>
  <c r="N2958" i="8"/>
  <c r="N2961" i="8" l="1"/>
  <c r="L2962" i="8"/>
  <c r="L2963" i="8" s="1"/>
  <c r="L2964" i="8" s="1"/>
  <c r="L2965" i="8" s="1"/>
  <c r="L2966" i="8" s="1"/>
  <c r="L2967" i="8" l="1"/>
  <c r="L2968" i="8" s="1"/>
  <c r="L2969" i="8" s="1"/>
  <c r="L2970" i="8" s="1"/>
  <c r="N2966" i="8"/>
  <c r="L2971" i="8" l="1"/>
  <c r="N2970" i="8"/>
  <c r="N2971" i="8" l="1"/>
  <c r="L2972" i="8"/>
  <c r="L2973" i="8" s="1"/>
  <c r="L2974" i="8" s="1"/>
  <c r="L2975" i="8" s="1"/>
  <c r="L2976" i="8" s="1"/>
  <c r="L2977" i="8" s="1"/>
  <c r="L2978" i="8" s="1"/>
  <c r="L2979" i="8" s="1"/>
  <c r="N2979" i="8" l="1"/>
  <c r="L2980" i="8"/>
  <c r="L2981" i="8" s="1"/>
  <c r="L2982" i="8" s="1"/>
  <c r="L2983" i="8" s="1"/>
  <c r="L2984" i="8" s="1"/>
  <c r="L2985" i="8" s="1"/>
  <c r="L2986" i="8" s="1"/>
  <c r="L2987" i="8" s="1"/>
  <c r="N2987" i="8" l="1"/>
  <c r="L2988" i="8"/>
  <c r="L2989" i="8" s="1"/>
  <c r="L2990" i="8" s="1"/>
  <c r="L2991" i="8" s="1"/>
  <c r="L2992" i="8" s="1"/>
  <c r="L2993" i="8" s="1"/>
  <c r="L2994" i="8" s="1"/>
  <c r="L2995" i="8" s="1"/>
  <c r="N2995" i="8" l="1"/>
  <c r="L2996" i="8"/>
  <c r="L2997" i="8" s="1"/>
  <c r="L2998" i="8" s="1"/>
  <c r="L2999" i="8" s="1"/>
  <c r="L3000" i="8" s="1"/>
  <c r="L3001" i="8" s="1"/>
  <c r="N3001" i="8" l="1"/>
  <c r="L3002" i="8"/>
  <c r="L3003" i="8" s="1"/>
  <c r="N3003" i="8" l="1"/>
  <c r="L3004" i="8"/>
  <c r="L3005" i="8" s="1"/>
  <c r="L3006" i="8" s="1"/>
  <c r="L3007" i="8" l="1"/>
  <c r="L3008" i="8" s="1"/>
  <c r="N3006" i="8"/>
  <c r="L3009" i="8" l="1"/>
  <c r="L3010" i="8" s="1"/>
  <c r="L3011" i="8" s="1"/>
  <c r="L3012" i="8" s="1"/>
  <c r="L3013" i="8" s="1"/>
  <c r="L3014" i="8" s="1"/>
  <c r="L3015" i="8" s="1"/>
  <c r="L3016" i="8" s="1"/>
  <c r="L3017" i="8" s="1"/>
  <c r="L3018" i="8" s="1"/>
  <c r="L3019" i="8" s="1"/>
  <c r="L3020" i="8" s="1"/>
  <c r="L3021" i="8" s="1"/>
  <c r="L3022" i="8" s="1"/>
  <c r="L3023" i="8" s="1"/>
  <c r="L3024" i="8" s="1"/>
  <c r="L3025" i="8" s="1"/>
  <c r="N3008" i="8"/>
  <c r="N3025" i="8" l="1"/>
  <c r="L3026" i="8"/>
  <c r="L3027" i="8" s="1"/>
  <c r="L3028" i="8" s="1"/>
  <c r="L3029" i="8" s="1"/>
  <c r="L3030" i="8" s="1"/>
  <c r="L3031" i="8" s="1"/>
  <c r="L3032" i="8" s="1"/>
  <c r="L3033" i="8" s="1"/>
  <c r="N3033" i="8" l="1"/>
  <c r="L3034" i="8"/>
  <c r="L3035" i="8" s="1"/>
  <c r="L3036" i="8" s="1"/>
  <c r="L3037" i="8" s="1"/>
  <c r="N3037" i="8" l="1"/>
  <c r="L3038" i="8"/>
  <c r="L3039" i="8" s="1"/>
  <c r="L3040" i="8" s="1"/>
  <c r="L3041" i="8" s="1"/>
  <c r="L3042" i="8" s="1"/>
  <c r="L3043" i="8" s="1"/>
  <c r="L3044" i="8" s="1"/>
  <c r="L3045" i="8" s="1"/>
  <c r="L3046" i="8" s="1"/>
  <c r="L3047" i="8" s="1"/>
  <c r="L3048" i="8" s="1"/>
  <c r="L3049" i="8" s="1"/>
  <c r="L3050" i="8" s="1"/>
  <c r="L3051" i="8" s="1"/>
  <c r="L3052" i="8" s="1"/>
  <c r="N3052" i="8" l="1"/>
  <c r="L3053" i="8"/>
  <c r="L3054" i="8" s="1"/>
  <c r="L3055" i="8" s="1"/>
  <c r="L3056" i="8" s="1"/>
  <c r="L3057" i="8" s="1"/>
  <c r="L3058" i="8" s="1"/>
  <c r="L3059" i="8" s="1"/>
  <c r="L3060" i="8" s="1"/>
  <c r="L3061" i="8" s="1"/>
  <c r="L3062" i="8" s="1"/>
  <c r="L3063" i="8" s="1"/>
  <c r="L3064" i="8" s="1"/>
  <c r="L3065" i="8" s="1"/>
  <c r="L3066" i="8" s="1"/>
  <c r="L3067" i="8" s="1"/>
  <c r="L3068" i="8" s="1"/>
  <c r="L3069" i="8" s="1"/>
  <c r="L3070" i="8" s="1"/>
  <c r="L3071" i="8" l="1"/>
  <c r="L3072" i="8" s="1"/>
  <c r="L3073" i="8" s="1"/>
  <c r="L3074" i="8" s="1"/>
  <c r="L3075" i="8" s="1"/>
  <c r="L3076" i="8" s="1"/>
  <c r="L3077" i="8" s="1"/>
  <c r="L3078" i="8" s="1"/>
  <c r="L3079" i="8" s="1"/>
  <c r="L3080" i="8" s="1"/>
  <c r="L3081" i="8" s="1"/>
  <c r="L3082" i="8" s="1"/>
  <c r="L3083" i="8" s="1"/>
  <c r="L3084" i="8" s="1"/>
  <c r="L3085" i="8" s="1"/>
  <c r="N3070" i="8"/>
  <c r="N3085" i="8" l="1"/>
  <c r="L3086" i="8"/>
  <c r="L3087" i="8" l="1"/>
  <c r="L3088" i="8" s="1"/>
  <c r="L3089" i="8" s="1"/>
  <c r="L3090" i="8" s="1"/>
  <c r="L3091" i="8" s="1"/>
  <c r="L3092" i="8" s="1"/>
  <c r="L3093" i="8" s="1"/>
  <c r="L3094" i="8" s="1"/>
  <c r="L3095" i="8" s="1"/>
  <c r="L3096" i="8" s="1"/>
  <c r="L3097" i="8" s="1"/>
  <c r="L3098" i="8" s="1"/>
  <c r="L3099" i="8" s="1"/>
  <c r="N3086" i="8"/>
  <c r="N3099" i="8" l="1"/>
  <c r="L3100" i="8"/>
  <c r="L3101" i="8" s="1"/>
  <c r="L3102" i="8" s="1"/>
  <c r="L3103" i="8" s="1"/>
  <c r="L3104" i="8" s="1"/>
  <c r="L3105" i="8" s="1"/>
  <c r="L3106" i="8" s="1"/>
  <c r="L3107" i="8" s="1"/>
  <c r="L3108" i="8" s="1"/>
  <c r="L3109" i="8" s="1"/>
  <c r="L3110" i="8" s="1"/>
  <c r="L3111" i="8" s="1"/>
  <c r="L3112" i="8" s="1"/>
  <c r="L3113" i="8" s="1"/>
  <c r="L3114" i="8" s="1"/>
  <c r="L3115" i="8" s="1"/>
  <c r="L3116" i="8" l="1"/>
  <c r="L3117" i="8" s="1"/>
  <c r="L3118" i="8" s="1"/>
  <c r="L3119" i="8" s="1"/>
  <c r="L3120" i="8" s="1"/>
  <c r="L3121" i="8" s="1"/>
  <c r="L3122" i="8" s="1"/>
  <c r="L3123" i="8" s="1"/>
  <c r="N3115" i="8"/>
  <c r="L3124" i="8" l="1"/>
  <c r="L3125" i="8" s="1"/>
  <c r="L3126" i="8" s="1"/>
  <c r="L3127" i="8" s="1"/>
  <c r="L3128" i="8" s="1"/>
  <c r="L3129" i="8" s="1"/>
  <c r="L3130" i="8" s="1"/>
  <c r="L3131" i="8" s="1"/>
  <c r="L3132" i="8" s="1"/>
  <c r="L3133" i="8" s="1"/>
  <c r="L3134" i="8" s="1"/>
  <c r="L3135" i="8" s="1"/>
  <c r="L3136" i="8" s="1"/>
  <c r="L3137" i="8" s="1"/>
  <c r="L3138" i="8" s="1"/>
  <c r="L3139" i="8" s="1"/>
  <c r="N3123" i="8"/>
  <c r="L3140" i="8" l="1"/>
  <c r="L3141" i="8" s="1"/>
  <c r="L3142" i="8" s="1"/>
  <c r="N3139" i="8"/>
  <c r="L3143" i="8" l="1"/>
  <c r="N3142" i="8"/>
  <c r="L3144" i="8" l="1"/>
  <c r="L3145" i="8" s="1"/>
  <c r="L3146" i="8" s="1"/>
  <c r="L3147" i="8" s="1"/>
  <c r="L3148" i="8" s="1"/>
  <c r="L3149" i="8" s="1"/>
  <c r="L3150" i="8" s="1"/>
  <c r="L3151" i="8" s="1"/>
  <c r="L3152" i="8" s="1"/>
  <c r="L3153" i="8" s="1"/>
  <c r="L3154" i="8" s="1"/>
  <c r="L3155" i="8" s="1"/>
  <c r="L3156" i="8" s="1"/>
  <c r="L3157" i="8" s="1"/>
  <c r="L3158" i="8" s="1"/>
  <c r="N3143" i="8"/>
  <c r="L3159" i="8" l="1"/>
  <c r="N3158" i="8"/>
  <c r="N3159" i="8" l="1"/>
  <c r="L3160" i="8"/>
  <c r="L3161" i="8" s="1"/>
  <c r="N3161" i="8" l="1"/>
  <c r="L3162" i="8"/>
  <c r="L3163" i="8" s="1"/>
  <c r="L3164" i="8" s="1"/>
  <c r="L3165" i="8" s="1"/>
  <c r="L3166" i="8" s="1"/>
  <c r="L3167" i="8" s="1"/>
  <c r="L3168" i="8" s="1"/>
  <c r="L3169" i="8" l="1"/>
  <c r="L3170" i="8" s="1"/>
  <c r="L3171" i="8" s="1"/>
  <c r="L3172" i="8" s="1"/>
  <c r="L3173" i="8" s="1"/>
  <c r="L3174" i="8" s="1"/>
  <c r="L3175" i="8" s="1"/>
  <c r="L3176" i="8" s="1"/>
  <c r="L3177" i="8" s="1"/>
  <c r="L3178" i="8" s="1"/>
  <c r="L3179" i="8" s="1"/>
  <c r="L3180" i="8" s="1"/>
  <c r="L3181" i="8" s="1"/>
  <c r="L3182" i="8" s="1"/>
  <c r="L3183" i="8" s="1"/>
  <c r="L3184" i="8" s="1"/>
  <c r="L3185" i="8" s="1"/>
  <c r="L3186" i="8" s="1"/>
  <c r="L3187" i="8" s="1"/>
  <c r="L3188" i="8" s="1"/>
  <c r="L3189" i="8" s="1"/>
  <c r="L3190" i="8" s="1"/>
  <c r="L3191" i="8" s="1"/>
  <c r="L3192" i="8" s="1"/>
  <c r="L3193" i="8" s="1"/>
  <c r="L3194" i="8" s="1"/>
  <c r="L3195" i="8" s="1"/>
  <c r="L3196" i="8" s="1"/>
  <c r="L3197" i="8" s="1"/>
  <c r="L3198" i="8" s="1"/>
  <c r="L3199" i="8" s="1"/>
  <c r="L3200" i="8" s="1"/>
  <c r="L3201" i="8" s="1"/>
  <c r="L3202" i="8" s="1"/>
  <c r="L3203" i="8" s="1"/>
  <c r="L3204" i="8" s="1"/>
  <c r="L3205" i="8" s="1"/>
  <c r="L3206" i="8" s="1"/>
  <c r="L3207" i="8" s="1"/>
  <c r="L3208" i="8" s="1"/>
  <c r="L3209" i="8" s="1"/>
  <c r="L3210" i="8" s="1"/>
  <c r="L3211" i="8" s="1"/>
  <c r="L3212" i="8" s="1"/>
  <c r="L3213" i="8" s="1"/>
  <c r="L3214" i="8" s="1"/>
  <c r="L3215" i="8" s="1"/>
  <c r="L3216" i="8" s="1"/>
  <c r="L3217" i="8" s="1"/>
  <c r="L3218" i="8" s="1"/>
  <c r="L3219" i="8" s="1"/>
  <c r="L3220" i="8" s="1"/>
  <c r="L3221" i="8" s="1"/>
  <c r="L3222" i="8" s="1"/>
  <c r="L3223" i="8" s="1"/>
  <c r="N3168" i="8"/>
  <c r="N3223" i="8" l="1"/>
  <c r="L3224" i="8"/>
  <c r="L3225" i="8" s="1"/>
  <c r="L3226" i="8" s="1"/>
  <c r="L3227" i="8" s="1"/>
  <c r="L3228" i="8" s="1"/>
  <c r="L3229" i="8" s="1"/>
  <c r="L3230" i="8" s="1"/>
  <c r="L3231" i="8" s="1"/>
  <c r="N3231" i="8" l="1"/>
  <c r="L3232" i="8"/>
  <c r="L3233" i="8" l="1"/>
  <c r="L3234" i="8" s="1"/>
  <c r="L3235" i="8" s="1"/>
  <c r="L3236" i="8" s="1"/>
  <c r="L3237" i="8" s="1"/>
  <c r="N3232" i="8"/>
  <c r="N3237" i="8" l="1"/>
  <c r="L3238" i="8"/>
  <c r="L3239" i="8" s="1"/>
  <c r="L3240" i="8" s="1"/>
  <c r="L3241" i="8" s="1"/>
  <c r="L3242" i="8" s="1"/>
  <c r="L3243" i="8" s="1"/>
  <c r="L3244" i="8" s="1"/>
  <c r="L3245" i="8" s="1"/>
  <c r="L3246" i="8" s="1"/>
  <c r="L3247" i="8" s="1"/>
  <c r="L3248" i="8" s="1"/>
  <c r="L3249" i="8" s="1"/>
  <c r="L3250" i="8" s="1"/>
  <c r="L3251" i="8" s="1"/>
  <c r="L3252" i="8" s="1"/>
  <c r="L3253" i="8" s="1"/>
  <c r="L3254" i="8" s="1"/>
  <c r="L3255" i="8" s="1"/>
  <c r="L3256" i="8" s="1"/>
  <c r="L3257" i="8" s="1"/>
  <c r="L3258" i="8" s="1"/>
  <c r="L3259" i="8" s="1"/>
  <c r="L3260" i="8" s="1"/>
  <c r="L3261" i="8" s="1"/>
  <c r="L3262" i="8" s="1"/>
  <c r="L3263" i="8" s="1"/>
  <c r="L3264" i="8" s="1"/>
  <c r="L3265" i="8" s="1"/>
  <c r="L3266" i="8" s="1"/>
  <c r="L3267" i="8" s="1"/>
  <c r="L3268" i="8" s="1"/>
  <c r="L3269" i="8" s="1"/>
  <c r="L3270" i="8" s="1"/>
  <c r="L3271" i="8" s="1"/>
  <c r="L3272" i="8" s="1"/>
  <c r="L3273" i="8" s="1"/>
  <c r="L3274" i="8" s="1"/>
  <c r="L3275" i="8" s="1"/>
  <c r="L3276" i="8" s="1"/>
  <c r="L3277" i="8" s="1"/>
  <c r="L3278" i="8" s="1"/>
  <c r="L3279" i="8" s="1"/>
  <c r="L3280" i="8" s="1"/>
  <c r="L3281" i="8" s="1"/>
  <c r="L3282" i="8" s="1"/>
  <c r="L3283" i="8" s="1"/>
  <c r="L3284" i="8" s="1"/>
  <c r="L3285" i="8" s="1"/>
  <c r="L3286" i="8" s="1"/>
  <c r="L3287" i="8" s="1"/>
  <c r="L3288" i="8" s="1"/>
  <c r="L3289" i="8" s="1"/>
  <c r="L3290" i="8" s="1"/>
  <c r="L3291" i="8" s="1"/>
  <c r="L3292" i="8" s="1"/>
  <c r="L3293" i="8" s="1"/>
  <c r="L3294" i="8" s="1"/>
  <c r="L3295" i="8" s="1"/>
  <c r="L3296" i="8" s="1"/>
  <c r="L3297" i="8" s="1"/>
  <c r="L3298" i="8" s="1"/>
  <c r="L3299" i="8" s="1"/>
  <c r="L3300" i="8" s="1"/>
  <c r="L3301" i="8" s="1"/>
  <c r="L3302" i="8" s="1"/>
  <c r="L3303" i="8" s="1"/>
  <c r="L3304" i="8" s="1"/>
  <c r="L3305" i="8" s="1"/>
  <c r="L3306" i="8" s="1"/>
  <c r="L3307" i="8" s="1"/>
  <c r="L3308" i="8" s="1"/>
  <c r="L3309" i="8" s="1"/>
  <c r="L3310" i="8" s="1"/>
  <c r="L3311" i="8" s="1"/>
  <c r="L3312" i="8" s="1"/>
  <c r="L3313" i="8" s="1"/>
  <c r="L3314" i="8" s="1"/>
  <c r="N3314" i="8" l="1"/>
  <c r="L3315" i="8"/>
  <c r="L3316" i="8" s="1"/>
  <c r="L3317" i="8" s="1"/>
  <c r="L3318" i="8" s="1"/>
  <c r="L3319" i="8" s="1"/>
  <c r="L3320" i="8" s="1"/>
  <c r="L3321" i="8" s="1"/>
  <c r="L3322" i="8" s="1"/>
  <c r="L3323" i="8" s="1"/>
  <c r="L3324" i="8" s="1"/>
  <c r="L3325" i="8" s="1"/>
  <c r="L3326" i="8" s="1"/>
  <c r="L3327" i="8" s="1"/>
  <c r="L3328" i="8" s="1"/>
  <c r="L3329" i="8" s="1"/>
  <c r="L3330" i="8" l="1"/>
  <c r="L3331" i="8" s="1"/>
  <c r="L3332" i="8" s="1"/>
  <c r="L3333" i="8" s="1"/>
  <c r="L3334" i="8" s="1"/>
  <c r="L3335" i="8" s="1"/>
  <c r="L3336" i="8" s="1"/>
  <c r="L3337" i="8" s="1"/>
  <c r="L3338" i="8" s="1"/>
  <c r="L3339" i="8" s="1"/>
  <c r="L3340" i="8" s="1"/>
  <c r="L3341" i="8" s="1"/>
  <c r="L3342" i="8" s="1"/>
  <c r="L3343" i="8" s="1"/>
  <c r="L3344" i="8" s="1"/>
  <c r="L3345" i="8" s="1"/>
  <c r="L3346" i="8" s="1"/>
  <c r="L3347" i="8" s="1"/>
  <c r="L3348" i="8" s="1"/>
  <c r="L3349" i="8" s="1"/>
  <c r="L3350" i="8" s="1"/>
  <c r="L3351" i="8" s="1"/>
  <c r="L3352" i="8" s="1"/>
  <c r="L3353" i="8" s="1"/>
  <c r="L3354" i="8" s="1"/>
  <c r="L3355" i="8" s="1"/>
  <c r="L3356" i="8" s="1"/>
  <c r="N3329" i="8"/>
  <c r="N3356" i="8" l="1"/>
  <c r="L3357" i="8"/>
  <c r="L3358" i="8" s="1"/>
  <c r="L3359" i="8" s="1"/>
  <c r="L3360" i="8" s="1"/>
  <c r="L3361" i="8" s="1"/>
  <c r="L3362" i="8" s="1"/>
  <c r="L3363" i="8" s="1"/>
  <c r="L3364" i="8" s="1"/>
  <c r="L3365" i="8" s="1"/>
  <c r="L3366" i="8" s="1"/>
  <c r="L3367" i="8" s="1"/>
  <c r="L3368" i="8" s="1"/>
  <c r="L3369" i="8" s="1"/>
  <c r="L3370" i="8" s="1"/>
  <c r="L3371" i="8" s="1"/>
  <c r="L3372" i="8" s="1"/>
  <c r="L3373" i="8" s="1"/>
  <c r="L3374" i="8" s="1"/>
  <c r="L3375" i="8" s="1"/>
  <c r="L3376" i="8" s="1"/>
  <c r="L3377" i="8" s="1"/>
  <c r="L3378" i="8" s="1"/>
  <c r="L3379" i="8" s="1"/>
  <c r="L3380" i="8" s="1"/>
  <c r="L3381" i="8" s="1"/>
  <c r="L3382" i="8" s="1"/>
  <c r="L3383" i="8" s="1"/>
  <c r="L3384" i="8" s="1"/>
  <c r="L3385" i="8" s="1"/>
  <c r="L3386" i="8" s="1"/>
  <c r="L3387" i="8" s="1"/>
  <c r="L3388" i="8" s="1"/>
  <c r="L3389" i="8" s="1"/>
  <c r="L3390" i="8" s="1"/>
  <c r="L3391" i="8" s="1"/>
  <c r="L3392" i="8" s="1"/>
  <c r="L3393" i="8" s="1"/>
  <c r="L3394" i="8" s="1"/>
  <c r="L3395" i="8" s="1"/>
  <c r="L3396" i="8" s="1"/>
  <c r="L3397" i="8" s="1"/>
  <c r="L3398" i="8" s="1"/>
  <c r="L3399" i="8" s="1"/>
  <c r="L3400" i="8" s="1"/>
  <c r="L3401" i="8" s="1"/>
  <c r="L3402" i="8" s="1"/>
  <c r="L3403" i="8" s="1"/>
  <c r="L3404" i="8" s="1"/>
  <c r="L3405" i="8" s="1"/>
  <c r="L3406" i="8" l="1"/>
  <c r="L3407" i="8" s="1"/>
  <c r="L3408" i="8" s="1"/>
  <c r="L3409" i="8" s="1"/>
  <c r="L3410" i="8" s="1"/>
  <c r="L3411" i="8" s="1"/>
  <c r="L3412" i="8" s="1"/>
  <c r="L3413" i="8" s="1"/>
  <c r="L3414" i="8" s="1"/>
  <c r="L3415" i="8" s="1"/>
  <c r="L3416" i="8" s="1"/>
  <c r="L3417" i="8" s="1"/>
  <c r="L3418" i="8" s="1"/>
  <c r="L3419" i="8" s="1"/>
  <c r="L3420" i="8" s="1"/>
  <c r="L3421" i="8" s="1"/>
  <c r="L3422" i="8" s="1"/>
  <c r="N3405" i="8"/>
  <c r="N3422" i="8" l="1"/>
  <c r="L3423" i="8"/>
  <c r="L3424" i="8" s="1"/>
  <c r="L3425" i="8" s="1"/>
  <c r="L3426" i="8" s="1"/>
  <c r="L3427" i="8" s="1"/>
  <c r="L3428" i="8" s="1"/>
  <c r="L3429" i="8" s="1"/>
  <c r="L3430" i="8" s="1"/>
  <c r="L3431" i="8" s="1"/>
  <c r="L3432" i="8" s="1"/>
  <c r="L3433" i="8" s="1"/>
  <c r="L3434" i="8" s="1"/>
  <c r="L3435" i="8" s="1"/>
  <c r="L3436" i="8" s="1"/>
  <c r="L3437" i="8" s="1"/>
  <c r="L3438" i="8" s="1"/>
  <c r="L3439" i="8" s="1"/>
  <c r="L3440" i="8" s="1"/>
  <c r="L3441" i="8" s="1"/>
  <c r="L3442" i="8" s="1"/>
  <c r="L3443" i="8" s="1"/>
  <c r="L3444" i="8" s="1"/>
  <c r="L3445" i="8" s="1"/>
  <c r="L3446" i="8" s="1"/>
  <c r="L3447" i="8" s="1"/>
  <c r="L3448" i="8" s="1"/>
  <c r="L3449" i="8" s="1"/>
  <c r="L3450" i="8" s="1"/>
  <c r="L3451" i="8" s="1"/>
  <c r="L3452" i="8" s="1"/>
  <c r="L3453" i="8" s="1"/>
  <c r="L3454" i="8" s="1"/>
  <c r="L3455" i="8" s="1"/>
  <c r="L3456" i="8" s="1"/>
  <c r="L3457" i="8" s="1"/>
  <c r="L3458" i="8" s="1"/>
  <c r="L3459" i="8" s="1"/>
  <c r="L3460" i="8" s="1"/>
  <c r="L3461" i="8" s="1"/>
  <c r="L3462" i="8" s="1"/>
  <c r="L3463" i="8" s="1"/>
  <c r="L3464" i="8" s="1"/>
  <c r="L3465" i="8" s="1"/>
  <c r="L3466" i="8" s="1"/>
  <c r="L3467" i="8" s="1"/>
  <c r="L3468" i="8" s="1"/>
  <c r="L3469" i="8" s="1"/>
  <c r="L3470" i="8" s="1"/>
  <c r="L3471" i="8" s="1"/>
  <c r="L3472" i="8" s="1"/>
  <c r="L3473" i="8" s="1"/>
  <c r="L3474" i="8" s="1"/>
  <c r="L3475" i="8" s="1"/>
  <c r="L3476" i="8" s="1"/>
  <c r="L3477" i="8" s="1"/>
  <c r="L3478" i="8" l="1"/>
  <c r="L3479" i="8" s="1"/>
  <c r="L3480" i="8" s="1"/>
  <c r="L3481" i="8" s="1"/>
  <c r="N3477" i="8"/>
  <c r="L3482" i="8" l="1"/>
  <c r="L3483" i="8" s="1"/>
  <c r="L3484" i="8" s="1"/>
  <c r="L3485" i="8" s="1"/>
  <c r="L3486" i="8" s="1"/>
  <c r="L3487" i="8" s="1"/>
  <c r="L3488" i="8" s="1"/>
  <c r="L3489" i="8" s="1"/>
  <c r="L3490" i="8" s="1"/>
  <c r="L3491" i="8" s="1"/>
  <c r="L3492" i="8" s="1"/>
  <c r="L3493" i="8" s="1"/>
  <c r="L3494" i="8" s="1"/>
  <c r="L3495" i="8" s="1"/>
  <c r="L3496" i="8" s="1"/>
  <c r="L3497" i="8" s="1"/>
  <c r="L3498" i="8" s="1"/>
  <c r="L3499" i="8" s="1"/>
  <c r="L3500" i="8" s="1"/>
  <c r="L3501" i="8" s="1"/>
  <c r="L3502" i="8" s="1"/>
  <c r="L3503" i="8" s="1"/>
  <c r="L3504" i="8" s="1"/>
  <c r="L3505" i="8" s="1"/>
  <c r="L3506" i="8" s="1"/>
  <c r="L3507" i="8" s="1"/>
  <c r="L3508" i="8" s="1"/>
  <c r="L3509" i="8" s="1"/>
  <c r="L3510" i="8" s="1"/>
  <c r="L3511" i="8" s="1"/>
  <c r="L3512" i="8" s="1"/>
  <c r="L3513" i="8" s="1"/>
  <c r="L3514" i="8" s="1"/>
  <c r="L3515" i="8" s="1"/>
  <c r="L3516" i="8" s="1"/>
  <c r="L3517" i="8" s="1"/>
  <c r="L3518" i="8" s="1"/>
  <c r="L3519" i="8" s="1"/>
  <c r="L3520" i="8" s="1"/>
  <c r="L3521" i="8" s="1"/>
  <c r="L3522" i="8" s="1"/>
  <c r="L3523" i="8" s="1"/>
  <c r="L3524" i="8" s="1"/>
  <c r="L3525" i="8" s="1"/>
  <c r="L3526" i="8" s="1"/>
  <c r="N3481" i="8"/>
  <c r="N3526" i="8" l="1"/>
  <c r="L3527" i="8"/>
  <c r="L3528" i="8" s="1"/>
  <c r="L3529" i="8" s="1"/>
  <c r="L3530" i="8" s="1"/>
  <c r="L3531" i="8" s="1"/>
  <c r="L3532" i="8" s="1"/>
  <c r="L3533" i="8" s="1"/>
  <c r="L3534" i="8" s="1"/>
  <c r="L3535" i="8" s="1"/>
  <c r="L3536" i="8" s="1"/>
  <c r="L3537" i="8" s="1"/>
  <c r="L3538" i="8" s="1"/>
  <c r="L3539" i="8" s="1"/>
  <c r="L3540" i="8" l="1"/>
  <c r="L3541" i="8" s="1"/>
  <c r="L3542" i="8" s="1"/>
  <c r="L3543" i="8" s="1"/>
  <c r="N3539" i="8"/>
  <c r="L3544" i="8" l="1"/>
  <c r="L3545" i="8" s="1"/>
  <c r="L3546" i="8" s="1"/>
  <c r="L3547" i="8" s="1"/>
  <c r="L3548" i="8" s="1"/>
  <c r="L3549" i="8" s="1"/>
  <c r="L3550" i="8" s="1"/>
  <c r="L3551" i="8" s="1"/>
  <c r="L3552" i="8" s="1"/>
  <c r="L3553" i="8" s="1"/>
  <c r="L3554" i="8" s="1"/>
  <c r="L3555" i="8" s="1"/>
  <c r="L3556" i="8" s="1"/>
  <c r="L3557" i="8" s="1"/>
  <c r="L3558" i="8" s="1"/>
  <c r="L3559" i="8" s="1"/>
  <c r="L3560" i="8" s="1"/>
  <c r="L3561" i="8" s="1"/>
  <c r="L3562" i="8" s="1"/>
  <c r="L3563" i="8" s="1"/>
  <c r="L3564" i="8" s="1"/>
  <c r="L3565" i="8" s="1"/>
  <c r="L3566" i="8" s="1"/>
  <c r="L3567" i="8" s="1"/>
  <c r="L3568" i="8" s="1"/>
  <c r="L3569" i="8" s="1"/>
  <c r="L3570" i="8" s="1"/>
  <c r="L3571" i="8" s="1"/>
  <c r="L3572" i="8" s="1"/>
  <c r="L3573" i="8" s="1"/>
  <c r="L3574" i="8" s="1"/>
  <c r="L3575" i="8" s="1"/>
  <c r="L3576" i="8" s="1"/>
  <c r="L3577" i="8" s="1"/>
  <c r="L3578" i="8" s="1"/>
  <c r="L3579" i="8" s="1"/>
  <c r="L3580" i="8" s="1"/>
  <c r="L3581" i="8" s="1"/>
  <c r="L3582" i="8" s="1"/>
  <c r="L3583" i="8" s="1"/>
  <c r="L3584" i="8" s="1"/>
  <c r="L3585" i="8" s="1"/>
  <c r="L3586" i="8" s="1"/>
  <c r="N3543" i="8"/>
  <c r="L3587" i="8" l="1"/>
  <c r="L3588" i="8" s="1"/>
  <c r="L3589" i="8" s="1"/>
  <c r="L3590" i="8" s="1"/>
  <c r="L3591" i="8" s="1"/>
  <c r="L3592" i="8" s="1"/>
  <c r="L3593" i="8" s="1"/>
  <c r="L3594" i="8" s="1"/>
  <c r="L3595" i="8" s="1"/>
  <c r="L3596" i="8" s="1"/>
  <c r="L3597" i="8" s="1"/>
  <c r="L3598" i="8" s="1"/>
  <c r="L3599" i="8" s="1"/>
  <c r="L3600" i="8" s="1"/>
  <c r="L3601" i="8" s="1"/>
  <c r="L3602" i="8" s="1"/>
  <c r="L3603" i="8" s="1"/>
  <c r="L3604" i="8" s="1"/>
  <c r="L3605" i="8" s="1"/>
  <c r="L3606" i="8" s="1"/>
  <c r="L3607" i="8" s="1"/>
  <c r="L3608" i="8" s="1"/>
  <c r="L3609" i="8" s="1"/>
  <c r="L3610" i="8" s="1"/>
  <c r="L3611" i="8" s="1"/>
  <c r="L3612" i="8" s="1"/>
  <c r="L3613" i="8" s="1"/>
  <c r="L3614" i="8" s="1"/>
  <c r="L3615" i="8" s="1"/>
  <c r="L3616" i="8" s="1"/>
  <c r="L3617" i="8" s="1"/>
  <c r="L3618" i="8" s="1"/>
  <c r="L3619" i="8" s="1"/>
  <c r="L3620" i="8" s="1"/>
  <c r="L3621" i="8" s="1"/>
  <c r="L3622" i="8" s="1"/>
  <c r="L3623" i="8" s="1"/>
  <c r="L3624" i="8" s="1"/>
  <c r="L3625" i="8" s="1"/>
  <c r="L3626" i="8" s="1"/>
  <c r="L3627" i="8" s="1"/>
  <c r="L3628" i="8" s="1"/>
  <c r="L3629" i="8" s="1"/>
  <c r="L3630" i="8" s="1"/>
  <c r="L3631" i="8" s="1"/>
  <c r="L3632" i="8" s="1"/>
  <c r="L3633" i="8" s="1"/>
  <c r="L3634" i="8" s="1"/>
  <c r="L3635" i="8" s="1"/>
  <c r="L3636" i="8" s="1"/>
  <c r="N3586" i="8"/>
  <c r="U5" i="2" l="1"/>
  <c r="O6" i="2" l="1"/>
  <c r="O7" i="2"/>
  <c r="O8" i="2"/>
  <c r="O9" i="2"/>
  <c r="O10" i="2"/>
  <c r="O11" i="2"/>
  <c r="O12" i="2"/>
  <c r="O13" i="2"/>
  <c r="O14" i="2"/>
  <c r="O15" i="2"/>
  <c r="O16" i="2"/>
  <c r="O17" i="2"/>
  <c r="O18" i="2"/>
  <c r="O19" i="2"/>
  <c r="O20" i="2"/>
  <c r="O21" i="2"/>
  <c r="O22" i="2"/>
  <c r="O23" i="2"/>
  <c r="O24" i="2"/>
  <c r="O25" i="2"/>
  <c r="O26" i="2"/>
  <c r="O27" i="2"/>
  <c r="O28" i="2"/>
  <c r="O29" i="2"/>
  <c r="O30" i="2"/>
  <c r="O31" i="2"/>
  <c r="O32" i="2"/>
  <c r="O33" i="2"/>
  <c r="O34" i="2"/>
  <c r="O35" i="2"/>
  <c r="O36" i="2"/>
  <c r="O37" i="2"/>
  <c r="O38" i="2"/>
  <c r="O39" i="2"/>
  <c r="O40" i="2"/>
  <c r="O41" i="2"/>
  <c r="O42" i="2"/>
  <c r="O43" i="2"/>
  <c r="O44" i="2"/>
  <c r="O45" i="2"/>
  <c r="O46" i="2"/>
  <c r="O47" i="2"/>
  <c r="O48" i="2"/>
  <c r="O49" i="2"/>
  <c r="O50" i="2"/>
  <c r="O51" i="2"/>
  <c r="O52" i="2"/>
  <c r="O53" i="2"/>
  <c r="O54" i="2"/>
  <c r="O55" i="2"/>
  <c r="O56" i="2"/>
  <c r="O57" i="2"/>
  <c r="O58" i="2"/>
  <c r="O59" i="2"/>
  <c r="O60" i="2"/>
  <c r="O61" i="2"/>
  <c r="O62" i="2"/>
  <c r="O63" i="2"/>
  <c r="O64" i="2"/>
  <c r="O65" i="2"/>
  <c r="O66" i="2"/>
  <c r="O67" i="2"/>
  <c r="O68" i="2"/>
  <c r="O69" i="2"/>
  <c r="O70" i="2"/>
  <c r="O71" i="2"/>
  <c r="O72" i="2"/>
  <c r="O73" i="2"/>
  <c r="O74" i="2"/>
  <c r="O75" i="2"/>
  <c r="O76" i="2"/>
  <c r="O77" i="2"/>
  <c r="O78" i="2"/>
  <c r="O79" i="2"/>
  <c r="O80" i="2"/>
  <c r="O81" i="2"/>
  <c r="O82" i="2"/>
  <c r="O83" i="2"/>
  <c r="O84" i="2"/>
  <c r="O85" i="2"/>
  <c r="O86" i="2"/>
  <c r="O87" i="2"/>
  <c r="O88" i="2"/>
  <c r="O89" i="2"/>
  <c r="O90" i="2"/>
  <c r="O91" i="2"/>
  <c r="O92" i="2"/>
  <c r="O93" i="2"/>
  <c r="O94" i="2"/>
  <c r="O95" i="2"/>
  <c r="O96" i="2"/>
  <c r="O97" i="2"/>
  <c r="O98" i="2"/>
  <c r="O99" i="2"/>
  <c r="O100" i="2"/>
  <c r="O101" i="2"/>
  <c r="O102" i="2"/>
  <c r="O103" i="2"/>
  <c r="O104" i="2"/>
  <c r="O105" i="2"/>
  <c r="O106" i="2"/>
  <c r="O107" i="2"/>
  <c r="O108" i="2"/>
  <c r="O109" i="2"/>
  <c r="O110" i="2"/>
  <c r="O111" i="2"/>
  <c r="O112" i="2"/>
  <c r="O113" i="2"/>
  <c r="O114" i="2"/>
  <c r="O115" i="2"/>
  <c r="O116" i="2"/>
  <c r="O117" i="2"/>
  <c r="O118" i="2"/>
  <c r="O119" i="2"/>
  <c r="O120" i="2"/>
  <c r="O121" i="2"/>
  <c r="O122" i="2"/>
  <c r="O123" i="2"/>
  <c r="O124" i="2"/>
  <c r="O125" i="2"/>
  <c r="O126" i="2"/>
  <c r="O127" i="2"/>
  <c r="O128" i="2"/>
  <c r="O129" i="2"/>
  <c r="O130" i="2"/>
  <c r="O131" i="2"/>
  <c r="O132" i="2"/>
  <c r="O133" i="2"/>
  <c r="O134" i="2"/>
  <c r="O135" i="2"/>
  <c r="O136" i="2"/>
  <c r="O137" i="2"/>
  <c r="O138" i="2"/>
  <c r="O139" i="2"/>
  <c r="O140" i="2"/>
  <c r="O141" i="2"/>
  <c r="O142" i="2"/>
  <c r="O143" i="2"/>
  <c r="O144" i="2"/>
  <c r="O145" i="2"/>
  <c r="O146" i="2"/>
  <c r="O147" i="2"/>
  <c r="O148" i="2"/>
  <c r="O149" i="2"/>
  <c r="O150" i="2"/>
  <c r="O151" i="2"/>
  <c r="O152" i="2"/>
  <c r="O153" i="2"/>
  <c r="O154" i="2"/>
  <c r="O155" i="2"/>
  <c r="O156" i="2"/>
  <c r="O157" i="2"/>
  <c r="O158" i="2"/>
  <c r="O159" i="2"/>
  <c r="O160" i="2"/>
  <c r="O161" i="2"/>
  <c r="O162" i="2"/>
  <c r="O163" i="2"/>
  <c r="O164" i="2"/>
  <c r="O165" i="2"/>
  <c r="O166" i="2"/>
  <c r="O167" i="2"/>
  <c r="O168" i="2"/>
  <c r="O169" i="2"/>
  <c r="O170" i="2"/>
  <c r="O171" i="2"/>
  <c r="O172" i="2"/>
  <c r="O173" i="2"/>
  <c r="O174" i="2"/>
  <c r="O175" i="2"/>
  <c r="O176" i="2"/>
  <c r="O177" i="2"/>
  <c r="O178" i="2"/>
  <c r="O179" i="2"/>
  <c r="O180" i="2"/>
  <c r="O181" i="2"/>
  <c r="O182" i="2"/>
  <c r="O183" i="2"/>
  <c r="O184" i="2"/>
  <c r="O185" i="2"/>
  <c r="O186" i="2"/>
  <c r="O187" i="2"/>
  <c r="O188" i="2"/>
  <c r="O189" i="2"/>
  <c r="O190" i="2"/>
  <c r="O191" i="2"/>
  <c r="O192" i="2"/>
  <c r="O193" i="2"/>
  <c r="O194" i="2"/>
  <c r="O195" i="2"/>
  <c r="O196" i="2"/>
  <c r="O197" i="2"/>
  <c r="O198" i="2"/>
  <c r="O199" i="2"/>
  <c r="O200" i="2"/>
  <c r="O201" i="2"/>
  <c r="O202" i="2"/>
  <c r="O203" i="2"/>
  <c r="O204" i="2"/>
  <c r="O205" i="2"/>
  <c r="O206" i="2"/>
  <c r="O207" i="2"/>
  <c r="O208" i="2"/>
  <c r="O209" i="2"/>
  <c r="O210" i="2"/>
  <c r="O211" i="2"/>
  <c r="O212" i="2"/>
  <c r="O213" i="2"/>
  <c r="O214" i="2"/>
  <c r="O215" i="2"/>
  <c r="O216" i="2"/>
  <c r="O217" i="2"/>
  <c r="O218" i="2"/>
  <c r="O219" i="2"/>
  <c r="O220" i="2"/>
  <c r="O221" i="2"/>
  <c r="O222" i="2"/>
  <c r="O223" i="2"/>
  <c r="O224" i="2"/>
  <c r="O225" i="2"/>
  <c r="O226" i="2"/>
  <c r="O227" i="2"/>
  <c r="O228" i="2"/>
  <c r="O229" i="2"/>
  <c r="O230" i="2"/>
  <c r="O231" i="2"/>
  <c r="O232" i="2"/>
  <c r="O233" i="2"/>
  <c r="O234" i="2"/>
  <c r="O235" i="2"/>
  <c r="O236" i="2"/>
  <c r="O237" i="2"/>
  <c r="O238" i="2"/>
  <c r="O239" i="2"/>
  <c r="O240" i="2"/>
  <c r="O241" i="2"/>
  <c r="O242" i="2"/>
  <c r="O243" i="2"/>
  <c r="O244" i="2"/>
  <c r="O245" i="2"/>
  <c r="O246" i="2"/>
  <c r="O247" i="2"/>
  <c r="O248" i="2"/>
  <c r="O249" i="2"/>
  <c r="O250" i="2"/>
  <c r="O251" i="2"/>
  <c r="O252" i="2"/>
  <c r="O253" i="2"/>
  <c r="O254" i="2"/>
  <c r="O255" i="2"/>
  <c r="O256" i="2"/>
  <c r="O257" i="2"/>
  <c r="O258" i="2"/>
  <c r="O259" i="2"/>
  <c r="O260" i="2"/>
  <c r="O261" i="2"/>
  <c r="O262" i="2"/>
  <c r="O263" i="2"/>
  <c r="O264" i="2"/>
  <c r="O265" i="2"/>
  <c r="O266" i="2"/>
  <c r="O267" i="2"/>
  <c r="O268" i="2"/>
  <c r="O269" i="2"/>
  <c r="O270" i="2"/>
  <c r="O271" i="2"/>
  <c r="O272" i="2"/>
  <c r="O273" i="2"/>
  <c r="O274" i="2"/>
  <c r="O275" i="2"/>
  <c r="O276" i="2"/>
  <c r="O277" i="2"/>
  <c r="O278" i="2"/>
  <c r="O279" i="2"/>
  <c r="O280" i="2"/>
  <c r="O281" i="2"/>
  <c r="O282" i="2"/>
  <c r="O283" i="2"/>
  <c r="O284" i="2"/>
  <c r="O285" i="2"/>
  <c r="O286" i="2"/>
  <c r="O287" i="2"/>
  <c r="O288" i="2"/>
  <c r="O289" i="2"/>
  <c r="O290" i="2"/>
  <c r="O291" i="2"/>
  <c r="O292" i="2"/>
  <c r="O293" i="2"/>
  <c r="O294" i="2"/>
  <c r="O295" i="2"/>
  <c r="O296" i="2"/>
  <c r="O297" i="2"/>
  <c r="O298" i="2"/>
  <c r="O299" i="2"/>
  <c r="O300" i="2"/>
  <c r="O301" i="2"/>
  <c r="O302" i="2"/>
  <c r="O303" i="2"/>
  <c r="O304" i="2"/>
  <c r="O305" i="2"/>
  <c r="O306" i="2"/>
  <c r="O307" i="2"/>
  <c r="O308" i="2"/>
  <c r="O309" i="2"/>
  <c r="O310" i="2"/>
  <c r="O311" i="2"/>
  <c r="O312" i="2"/>
  <c r="O313" i="2"/>
  <c r="O314" i="2"/>
  <c r="O315" i="2"/>
  <c r="O316" i="2"/>
  <c r="O317" i="2"/>
  <c r="O318" i="2"/>
  <c r="O319" i="2"/>
  <c r="O320" i="2"/>
  <c r="O321" i="2"/>
  <c r="O322" i="2"/>
  <c r="O323" i="2"/>
  <c r="O324" i="2"/>
  <c r="O325" i="2"/>
  <c r="O326" i="2"/>
  <c r="O327" i="2"/>
  <c r="O328" i="2"/>
  <c r="O329" i="2"/>
  <c r="O330" i="2"/>
  <c r="O331" i="2"/>
  <c r="O332" i="2"/>
  <c r="O333" i="2"/>
  <c r="O334" i="2"/>
  <c r="O335" i="2"/>
  <c r="O336" i="2"/>
  <c r="O337" i="2"/>
  <c r="O338" i="2"/>
  <c r="O339" i="2"/>
  <c r="O340" i="2"/>
  <c r="O341" i="2"/>
  <c r="O342" i="2"/>
  <c r="O343" i="2"/>
  <c r="O344" i="2"/>
  <c r="O345" i="2"/>
  <c r="O346" i="2"/>
  <c r="O347" i="2"/>
  <c r="O348" i="2"/>
  <c r="O349" i="2"/>
  <c r="O350" i="2"/>
  <c r="O351" i="2"/>
  <c r="O352" i="2"/>
  <c r="O353" i="2"/>
  <c r="O354" i="2"/>
  <c r="O355" i="2"/>
  <c r="O356" i="2"/>
  <c r="O357" i="2"/>
  <c r="O358" i="2"/>
  <c r="O359" i="2"/>
  <c r="O360" i="2"/>
  <c r="O361" i="2"/>
  <c r="O362" i="2"/>
  <c r="O363" i="2"/>
  <c r="O364" i="2"/>
  <c r="O365" i="2"/>
  <c r="O366" i="2"/>
  <c r="O367" i="2"/>
  <c r="O368" i="2"/>
  <c r="O369" i="2"/>
  <c r="O370" i="2"/>
  <c r="O371" i="2"/>
  <c r="O372" i="2"/>
  <c r="O373" i="2"/>
  <c r="O374" i="2"/>
  <c r="O375" i="2"/>
  <c r="O376" i="2"/>
  <c r="O377" i="2"/>
  <c r="O378" i="2"/>
  <c r="O379" i="2"/>
  <c r="O380" i="2"/>
  <c r="O381" i="2"/>
  <c r="O382" i="2"/>
  <c r="O383" i="2"/>
  <c r="O384" i="2"/>
  <c r="O385" i="2"/>
  <c r="O386" i="2"/>
  <c r="O387" i="2"/>
  <c r="O388" i="2"/>
  <c r="O389" i="2"/>
  <c r="O390" i="2"/>
  <c r="O391" i="2"/>
  <c r="O392" i="2"/>
  <c r="O393" i="2"/>
  <c r="O394" i="2"/>
  <c r="O395" i="2"/>
  <c r="O396" i="2"/>
  <c r="O397" i="2"/>
  <c r="O398" i="2"/>
  <c r="O399" i="2"/>
  <c r="O400" i="2"/>
  <c r="O401" i="2"/>
  <c r="O402" i="2"/>
  <c r="O403" i="2"/>
  <c r="O404" i="2"/>
  <c r="O405" i="2"/>
  <c r="O406" i="2"/>
  <c r="O407" i="2"/>
  <c r="O408" i="2"/>
  <c r="O409" i="2"/>
  <c r="O410" i="2"/>
  <c r="O411" i="2"/>
  <c r="O412" i="2"/>
  <c r="O413" i="2"/>
  <c r="O414" i="2"/>
  <c r="O415" i="2"/>
  <c r="O416" i="2"/>
  <c r="O417" i="2"/>
  <c r="O418" i="2"/>
  <c r="O419" i="2"/>
  <c r="O420" i="2"/>
  <c r="O421" i="2"/>
  <c r="O422" i="2"/>
  <c r="O423" i="2"/>
  <c r="O424" i="2"/>
  <c r="O425" i="2"/>
  <c r="O426" i="2"/>
  <c r="O427" i="2"/>
  <c r="O428" i="2"/>
  <c r="O429" i="2"/>
  <c r="O430" i="2"/>
  <c r="O431" i="2"/>
  <c r="O432" i="2"/>
  <c r="O433" i="2"/>
  <c r="O434" i="2"/>
  <c r="O435" i="2"/>
  <c r="O436" i="2"/>
  <c r="O437" i="2"/>
  <c r="O438" i="2"/>
  <c r="O439" i="2"/>
  <c r="O440" i="2"/>
  <c r="O441" i="2"/>
  <c r="O442" i="2"/>
  <c r="O443" i="2"/>
  <c r="O444" i="2"/>
  <c r="O445" i="2"/>
  <c r="O446" i="2"/>
  <c r="O447" i="2"/>
  <c r="O448" i="2"/>
  <c r="O449" i="2"/>
  <c r="O450" i="2"/>
  <c r="O451" i="2"/>
  <c r="O452" i="2"/>
  <c r="O453" i="2"/>
  <c r="O454" i="2"/>
  <c r="O455" i="2"/>
  <c r="O456" i="2"/>
  <c r="O457" i="2"/>
  <c r="O458" i="2"/>
  <c r="O459" i="2"/>
  <c r="O460" i="2"/>
  <c r="O461" i="2"/>
  <c r="O462" i="2"/>
  <c r="O463" i="2"/>
  <c r="O464" i="2"/>
  <c r="O465" i="2"/>
  <c r="O466" i="2"/>
  <c r="O467" i="2"/>
  <c r="O468" i="2"/>
  <c r="O469" i="2"/>
  <c r="O470" i="2"/>
  <c r="O471" i="2"/>
  <c r="O472" i="2"/>
  <c r="O473" i="2"/>
  <c r="O474" i="2"/>
  <c r="O475" i="2"/>
  <c r="O476" i="2"/>
  <c r="O477" i="2"/>
  <c r="O478" i="2"/>
  <c r="O479" i="2"/>
  <c r="O480" i="2"/>
  <c r="O481" i="2"/>
  <c r="O482" i="2"/>
  <c r="O483" i="2"/>
  <c r="O484" i="2"/>
  <c r="O485" i="2"/>
  <c r="O486" i="2"/>
  <c r="O487" i="2"/>
  <c r="O488" i="2"/>
  <c r="O489" i="2"/>
  <c r="O490" i="2"/>
  <c r="O491" i="2"/>
  <c r="O492" i="2"/>
  <c r="O493" i="2"/>
  <c r="O494" i="2"/>
  <c r="O495" i="2"/>
  <c r="O496" i="2"/>
  <c r="O497" i="2"/>
  <c r="O498" i="2"/>
  <c r="O499" i="2"/>
  <c r="O500" i="2"/>
  <c r="O501" i="2"/>
  <c r="O502" i="2"/>
  <c r="O503" i="2"/>
  <c r="O504" i="2"/>
  <c r="O505" i="2"/>
  <c r="O506" i="2"/>
  <c r="O507" i="2"/>
  <c r="O508" i="2"/>
  <c r="O509" i="2"/>
  <c r="O510" i="2"/>
  <c r="O511" i="2"/>
  <c r="O512" i="2"/>
  <c r="O513" i="2"/>
  <c r="O514" i="2"/>
  <c r="O515" i="2"/>
  <c r="O516" i="2"/>
  <c r="O517" i="2"/>
  <c r="O518" i="2"/>
  <c r="O519" i="2"/>
  <c r="O520" i="2"/>
  <c r="O521" i="2"/>
  <c r="O522" i="2"/>
  <c r="O523" i="2"/>
  <c r="O524" i="2"/>
  <c r="O525" i="2"/>
  <c r="O526" i="2"/>
  <c r="O527" i="2"/>
  <c r="O528" i="2"/>
  <c r="O529" i="2"/>
  <c r="O530" i="2"/>
  <c r="O531" i="2"/>
  <c r="O532" i="2"/>
  <c r="O533" i="2"/>
  <c r="O534" i="2"/>
  <c r="O535" i="2"/>
  <c r="O536" i="2"/>
  <c r="O537" i="2"/>
  <c r="O538" i="2"/>
  <c r="O539" i="2"/>
  <c r="O540" i="2"/>
  <c r="O541" i="2"/>
  <c r="O542" i="2"/>
  <c r="O543" i="2"/>
  <c r="O544" i="2"/>
  <c r="O545" i="2"/>
  <c r="O546" i="2"/>
  <c r="O547" i="2"/>
  <c r="O548" i="2"/>
  <c r="O549" i="2"/>
  <c r="O550" i="2"/>
  <c r="O551" i="2"/>
  <c r="O552" i="2"/>
  <c r="O553" i="2"/>
  <c r="O554" i="2"/>
  <c r="O555" i="2"/>
  <c r="O556" i="2"/>
  <c r="O557" i="2"/>
  <c r="O558" i="2"/>
  <c r="O559" i="2"/>
  <c r="O560" i="2"/>
  <c r="O561" i="2"/>
  <c r="O562" i="2"/>
  <c r="O563" i="2"/>
  <c r="O564" i="2"/>
  <c r="O565" i="2"/>
  <c r="O566" i="2"/>
  <c r="O567" i="2"/>
  <c r="O568" i="2"/>
  <c r="O569" i="2"/>
  <c r="O570" i="2"/>
  <c r="O571" i="2"/>
  <c r="O572" i="2"/>
  <c r="O573" i="2"/>
  <c r="O574" i="2"/>
  <c r="O575" i="2"/>
  <c r="O576" i="2"/>
  <c r="O577" i="2"/>
  <c r="O578" i="2"/>
  <c r="O579" i="2"/>
  <c r="O580" i="2"/>
  <c r="O581" i="2"/>
  <c r="O582" i="2"/>
  <c r="O583" i="2"/>
  <c r="O584" i="2"/>
  <c r="O585" i="2"/>
  <c r="O586" i="2"/>
  <c r="O587" i="2"/>
  <c r="O588" i="2"/>
  <c r="O589" i="2"/>
  <c r="O590" i="2"/>
  <c r="O591" i="2"/>
  <c r="O592" i="2"/>
  <c r="O593" i="2"/>
  <c r="O594" i="2"/>
  <c r="O595" i="2"/>
  <c r="O596" i="2"/>
  <c r="O597" i="2"/>
  <c r="O598" i="2"/>
  <c r="O599" i="2"/>
  <c r="O600" i="2"/>
  <c r="O601" i="2"/>
  <c r="O602" i="2"/>
  <c r="O603" i="2"/>
  <c r="O604" i="2"/>
  <c r="O605" i="2"/>
  <c r="O606" i="2"/>
  <c r="O607" i="2"/>
  <c r="O608" i="2"/>
  <c r="O609" i="2"/>
  <c r="O610" i="2"/>
  <c r="O611" i="2"/>
  <c r="O612" i="2"/>
  <c r="O613" i="2"/>
  <c r="O614" i="2"/>
  <c r="O615" i="2"/>
  <c r="O616" i="2"/>
  <c r="O617" i="2"/>
  <c r="O618" i="2"/>
  <c r="O619" i="2"/>
  <c r="O620" i="2"/>
  <c r="O621" i="2"/>
  <c r="O622" i="2"/>
  <c r="O623" i="2"/>
  <c r="O624" i="2"/>
  <c r="O625" i="2"/>
  <c r="O626" i="2"/>
  <c r="O627" i="2"/>
  <c r="O628" i="2"/>
  <c r="O629" i="2"/>
  <c r="O630" i="2"/>
  <c r="O631" i="2"/>
  <c r="O632" i="2"/>
  <c r="O633" i="2"/>
  <c r="O634" i="2"/>
  <c r="O635" i="2"/>
  <c r="O636" i="2"/>
  <c r="O637" i="2"/>
  <c r="O638" i="2"/>
  <c r="O639" i="2"/>
  <c r="O640" i="2"/>
  <c r="O641" i="2"/>
  <c r="O642" i="2"/>
  <c r="O643" i="2"/>
  <c r="O644" i="2"/>
  <c r="O645" i="2"/>
  <c r="O646" i="2"/>
  <c r="O647" i="2"/>
  <c r="O648" i="2"/>
  <c r="O649" i="2"/>
  <c r="O650" i="2"/>
  <c r="O651" i="2"/>
  <c r="O652" i="2"/>
  <c r="O653" i="2"/>
  <c r="O654" i="2"/>
  <c r="O655" i="2"/>
  <c r="O656" i="2"/>
  <c r="O657" i="2"/>
  <c r="O658" i="2"/>
  <c r="O659" i="2"/>
  <c r="O660" i="2"/>
  <c r="O661" i="2"/>
  <c r="O662" i="2"/>
  <c r="O663" i="2"/>
  <c r="O664" i="2"/>
  <c r="O665" i="2"/>
  <c r="O666" i="2"/>
  <c r="O667" i="2"/>
  <c r="O668" i="2"/>
  <c r="O669" i="2"/>
  <c r="O670" i="2"/>
  <c r="O671" i="2"/>
  <c r="O672" i="2"/>
  <c r="O673" i="2"/>
  <c r="O674" i="2"/>
  <c r="O675" i="2"/>
  <c r="O676" i="2"/>
  <c r="O677" i="2"/>
  <c r="O678" i="2"/>
  <c r="O679" i="2"/>
  <c r="O680" i="2"/>
  <c r="O681" i="2"/>
  <c r="O682" i="2"/>
  <c r="O683" i="2"/>
  <c r="O684" i="2"/>
  <c r="O685" i="2"/>
  <c r="O686" i="2"/>
  <c r="O687" i="2"/>
  <c r="O688" i="2"/>
  <c r="O689" i="2"/>
  <c r="O690" i="2"/>
  <c r="O691" i="2"/>
  <c r="O692" i="2"/>
  <c r="O693" i="2"/>
  <c r="O694" i="2"/>
  <c r="O695" i="2"/>
  <c r="O696" i="2"/>
  <c r="O697" i="2"/>
  <c r="O698" i="2"/>
  <c r="O699" i="2"/>
  <c r="O700" i="2"/>
  <c r="O701" i="2"/>
  <c r="O702" i="2"/>
  <c r="O703" i="2"/>
  <c r="O704" i="2"/>
  <c r="O705" i="2"/>
  <c r="O706" i="2"/>
  <c r="O707" i="2"/>
  <c r="O708" i="2"/>
  <c r="O709" i="2"/>
  <c r="O710" i="2"/>
  <c r="O711" i="2"/>
  <c r="O712" i="2"/>
  <c r="O713" i="2"/>
  <c r="O714" i="2"/>
  <c r="O715" i="2"/>
  <c r="O716" i="2"/>
  <c r="O717" i="2"/>
  <c r="O718" i="2"/>
  <c r="O719" i="2"/>
  <c r="O720" i="2"/>
  <c r="O721" i="2"/>
  <c r="O722" i="2"/>
  <c r="O723" i="2"/>
  <c r="O724" i="2"/>
  <c r="O725" i="2"/>
  <c r="O726" i="2"/>
  <c r="O727" i="2"/>
  <c r="O728" i="2"/>
  <c r="O729" i="2"/>
  <c r="O730" i="2"/>
  <c r="O731" i="2"/>
  <c r="O732" i="2"/>
  <c r="O733" i="2"/>
  <c r="O734" i="2"/>
  <c r="O735" i="2"/>
  <c r="O736" i="2"/>
  <c r="O737" i="2"/>
  <c r="O738" i="2"/>
  <c r="O739" i="2"/>
  <c r="O740" i="2"/>
  <c r="O741" i="2"/>
  <c r="O742" i="2"/>
  <c r="O743" i="2"/>
  <c r="O744" i="2"/>
  <c r="O745" i="2"/>
  <c r="O746" i="2"/>
  <c r="O747" i="2"/>
  <c r="O748" i="2"/>
  <c r="O749" i="2"/>
  <c r="O750" i="2"/>
  <c r="O751" i="2"/>
  <c r="O752" i="2"/>
  <c r="O753" i="2"/>
  <c r="O754" i="2"/>
  <c r="O755" i="2"/>
  <c r="O756" i="2"/>
  <c r="O757" i="2"/>
  <c r="O758" i="2"/>
  <c r="O759" i="2"/>
  <c r="O760" i="2"/>
  <c r="O761" i="2"/>
  <c r="O762" i="2"/>
  <c r="O763" i="2"/>
  <c r="O764" i="2"/>
  <c r="O765" i="2"/>
  <c r="O766" i="2"/>
  <c r="O767" i="2"/>
  <c r="O768" i="2"/>
  <c r="O769" i="2"/>
  <c r="O770" i="2"/>
  <c r="O771" i="2"/>
  <c r="O772" i="2"/>
  <c r="O773" i="2"/>
  <c r="O774" i="2"/>
  <c r="O775" i="2"/>
  <c r="O776" i="2"/>
  <c r="O777" i="2"/>
  <c r="O778" i="2"/>
  <c r="O779" i="2"/>
  <c r="O780" i="2"/>
  <c r="O781" i="2"/>
  <c r="O782" i="2"/>
  <c r="O783" i="2"/>
  <c r="O784" i="2"/>
  <c r="O785" i="2"/>
  <c r="O786" i="2"/>
  <c r="O787" i="2"/>
  <c r="O788" i="2"/>
  <c r="O789" i="2"/>
  <c r="O790" i="2"/>
  <c r="O791" i="2"/>
  <c r="O792" i="2"/>
  <c r="O793" i="2"/>
  <c r="O794" i="2"/>
  <c r="O795" i="2"/>
  <c r="O796" i="2"/>
  <c r="O797" i="2"/>
  <c r="O798" i="2"/>
  <c r="O799" i="2"/>
  <c r="O800" i="2"/>
  <c r="O801" i="2"/>
  <c r="O802" i="2"/>
  <c r="O803" i="2"/>
  <c r="O804" i="2"/>
  <c r="O805" i="2"/>
  <c r="O806" i="2"/>
  <c r="O807" i="2"/>
  <c r="O808" i="2"/>
  <c r="O809" i="2"/>
  <c r="O810" i="2"/>
  <c r="O811" i="2"/>
  <c r="O812" i="2"/>
  <c r="O813" i="2"/>
  <c r="O814" i="2"/>
  <c r="O815" i="2"/>
  <c r="O816" i="2"/>
  <c r="O817" i="2"/>
  <c r="O818" i="2"/>
  <c r="O819" i="2"/>
  <c r="O820" i="2"/>
  <c r="O821" i="2"/>
  <c r="O822" i="2"/>
  <c r="O823" i="2"/>
  <c r="O824" i="2"/>
  <c r="O825" i="2"/>
  <c r="O826" i="2"/>
  <c r="O827" i="2"/>
  <c r="O828" i="2"/>
  <c r="O829" i="2"/>
  <c r="O830" i="2"/>
  <c r="O831" i="2"/>
  <c r="O832" i="2"/>
  <c r="O833" i="2"/>
  <c r="O834" i="2"/>
  <c r="O835" i="2"/>
  <c r="O836" i="2"/>
  <c r="O837" i="2"/>
  <c r="O838" i="2"/>
  <c r="O839" i="2"/>
  <c r="O840" i="2"/>
  <c r="O841" i="2"/>
  <c r="O842" i="2"/>
  <c r="O843" i="2"/>
  <c r="O844" i="2"/>
  <c r="O845" i="2"/>
  <c r="O846" i="2"/>
  <c r="O847" i="2"/>
  <c r="O848" i="2"/>
  <c r="O849" i="2"/>
  <c r="O850" i="2"/>
  <c r="O851" i="2"/>
  <c r="O852" i="2"/>
  <c r="O853" i="2"/>
  <c r="O854" i="2"/>
  <c r="O855" i="2"/>
  <c r="O856" i="2"/>
  <c r="O857" i="2"/>
  <c r="O858" i="2"/>
  <c r="O859" i="2"/>
  <c r="O860" i="2"/>
  <c r="O861" i="2"/>
  <c r="O862" i="2"/>
  <c r="O863" i="2"/>
  <c r="O864" i="2"/>
  <c r="O865" i="2"/>
  <c r="O866" i="2"/>
  <c r="O867" i="2"/>
  <c r="O868" i="2"/>
  <c r="O869" i="2"/>
  <c r="O870" i="2"/>
  <c r="O871" i="2"/>
  <c r="O872" i="2"/>
  <c r="O873" i="2"/>
  <c r="O874" i="2"/>
  <c r="O875" i="2"/>
  <c r="O876" i="2"/>
  <c r="O877" i="2"/>
  <c r="O878" i="2"/>
  <c r="O879" i="2"/>
  <c r="O880" i="2"/>
  <c r="O881" i="2"/>
  <c r="O882" i="2"/>
  <c r="O883" i="2"/>
  <c r="O884" i="2"/>
  <c r="O885" i="2"/>
  <c r="O886" i="2"/>
  <c r="O887" i="2"/>
  <c r="O888" i="2"/>
  <c r="O889" i="2"/>
  <c r="O890" i="2"/>
  <c r="O891" i="2"/>
  <c r="O892" i="2"/>
  <c r="O893" i="2"/>
  <c r="O894" i="2"/>
  <c r="O895" i="2"/>
  <c r="O896" i="2"/>
  <c r="O897" i="2"/>
  <c r="O898" i="2"/>
  <c r="O899" i="2"/>
  <c r="O900" i="2"/>
  <c r="O901" i="2"/>
  <c r="O902" i="2"/>
  <c r="O903" i="2"/>
  <c r="O904" i="2"/>
  <c r="O905" i="2"/>
  <c r="O906" i="2"/>
  <c r="O907" i="2"/>
  <c r="O908" i="2"/>
  <c r="O909" i="2"/>
  <c r="O910" i="2"/>
  <c r="O911" i="2"/>
  <c r="O912" i="2"/>
  <c r="O913" i="2"/>
  <c r="O914" i="2"/>
  <c r="O915" i="2"/>
  <c r="O916" i="2"/>
  <c r="O917" i="2"/>
  <c r="O918" i="2"/>
  <c r="O919" i="2"/>
  <c r="O920" i="2"/>
  <c r="O921" i="2"/>
  <c r="O922" i="2"/>
  <c r="O923" i="2"/>
  <c r="O924" i="2"/>
  <c r="O925" i="2"/>
  <c r="O926" i="2"/>
  <c r="O927" i="2"/>
  <c r="O928" i="2"/>
  <c r="O929" i="2"/>
  <c r="O930" i="2"/>
  <c r="O931" i="2"/>
  <c r="O932" i="2"/>
  <c r="O933" i="2"/>
  <c r="O934" i="2"/>
  <c r="O935" i="2"/>
  <c r="O936" i="2"/>
  <c r="O937" i="2"/>
  <c r="O938" i="2"/>
  <c r="O939" i="2"/>
  <c r="O940" i="2"/>
  <c r="O941" i="2"/>
  <c r="O942" i="2"/>
  <c r="O943" i="2"/>
  <c r="O944" i="2"/>
  <c r="O945" i="2"/>
  <c r="O946" i="2"/>
  <c r="O947" i="2"/>
  <c r="O948" i="2"/>
  <c r="O949" i="2"/>
  <c r="O950" i="2"/>
  <c r="O951" i="2"/>
  <c r="O952" i="2"/>
  <c r="O953" i="2"/>
  <c r="O954" i="2"/>
  <c r="O955" i="2"/>
  <c r="O956" i="2"/>
  <c r="O957" i="2"/>
  <c r="O958" i="2"/>
  <c r="O959" i="2"/>
  <c r="O960" i="2"/>
  <c r="O961" i="2"/>
  <c r="O962" i="2"/>
  <c r="O963" i="2"/>
  <c r="O964" i="2"/>
  <c r="O965" i="2"/>
  <c r="O966" i="2"/>
  <c r="O967" i="2"/>
  <c r="O968" i="2"/>
  <c r="O969" i="2"/>
  <c r="O970" i="2"/>
  <c r="O971" i="2"/>
  <c r="O972" i="2"/>
  <c r="O973" i="2"/>
  <c r="O974" i="2"/>
  <c r="O975" i="2"/>
  <c r="O976" i="2"/>
  <c r="O977" i="2"/>
  <c r="O978" i="2"/>
  <c r="O979" i="2"/>
  <c r="O980" i="2"/>
  <c r="O981" i="2"/>
  <c r="O982" i="2"/>
  <c r="O983" i="2"/>
  <c r="O984" i="2"/>
  <c r="O985" i="2"/>
  <c r="O986" i="2"/>
  <c r="O987" i="2"/>
  <c r="O988" i="2"/>
  <c r="O989" i="2"/>
  <c r="O990" i="2"/>
  <c r="O991" i="2"/>
  <c r="O992" i="2"/>
  <c r="O993" i="2"/>
  <c r="O994" i="2"/>
  <c r="O995" i="2"/>
  <c r="O996" i="2"/>
  <c r="O997" i="2"/>
  <c r="O998" i="2"/>
  <c r="O999" i="2"/>
  <c r="O1000" i="2"/>
  <c r="O1001" i="2"/>
  <c r="O1002" i="2"/>
  <c r="O1003" i="2"/>
  <c r="O1004" i="2"/>
  <c r="O1005" i="2"/>
  <c r="O1006" i="2"/>
  <c r="O1007" i="2"/>
  <c r="O1008" i="2"/>
  <c r="O1009" i="2"/>
  <c r="O1010" i="2"/>
  <c r="O1011" i="2"/>
  <c r="O1012" i="2"/>
  <c r="O1013" i="2"/>
  <c r="O1014" i="2"/>
  <c r="O1015" i="2"/>
  <c r="O1016" i="2"/>
  <c r="O1017" i="2"/>
  <c r="O1018" i="2"/>
  <c r="O1019" i="2"/>
  <c r="O1020" i="2"/>
  <c r="O1021" i="2"/>
  <c r="O1022" i="2"/>
  <c r="O1023" i="2"/>
  <c r="O1024" i="2"/>
  <c r="O1025" i="2"/>
  <c r="O1026" i="2"/>
  <c r="O1027" i="2"/>
  <c r="O1028" i="2"/>
  <c r="O1029" i="2"/>
  <c r="O1030" i="2"/>
  <c r="O1031" i="2"/>
  <c r="O1032" i="2"/>
  <c r="O1033" i="2"/>
  <c r="O1034" i="2"/>
  <c r="O1035" i="2"/>
  <c r="O1036" i="2"/>
  <c r="O1037" i="2"/>
  <c r="O1038" i="2"/>
  <c r="O1039" i="2"/>
  <c r="O1040" i="2"/>
  <c r="O1041" i="2"/>
  <c r="O1042" i="2"/>
  <c r="O1043" i="2"/>
  <c r="O1044" i="2"/>
  <c r="O1045" i="2"/>
  <c r="O1046" i="2"/>
  <c r="O1047" i="2"/>
  <c r="O1048" i="2"/>
  <c r="O1049" i="2"/>
  <c r="O1050" i="2"/>
  <c r="O1051" i="2"/>
  <c r="O1052" i="2"/>
  <c r="O1053" i="2"/>
  <c r="O1054" i="2"/>
  <c r="O1055" i="2"/>
  <c r="O1056" i="2"/>
  <c r="O1057" i="2"/>
  <c r="O1058" i="2"/>
  <c r="O1059" i="2"/>
  <c r="O1060" i="2"/>
  <c r="O1061" i="2"/>
  <c r="O1062" i="2"/>
  <c r="O1063" i="2"/>
  <c r="O1064" i="2"/>
  <c r="O1065" i="2"/>
  <c r="O1066" i="2"/>
  <c r="O1067" i="2"/>
  <c r="O1068" i="2"/>
  <c r="O1069" i="2"/>
  <c r="O1070" i="2"/>
  <c r="O1071" i="2"/>
  <c r="O1072" i="2"/>
  <c r="O1073" i="2"/>
  <c r="O1074" i="2"/>
  <c r="O1075" i="2"/>
  <c r="O1076" i="2"/>
  <c r="O1077" i="2"/>
  <c r="O1078" i="2"/>
  <c r="O1079" i="2"/>
  <c r="O1080" i="2"/>
  <c r="O1081" i="2"/>
  <c r="O1082" i="2"/>
  <c r="O1083" i="2"/>
  <c r="O1084" i="2"/>
  <c r="O1085" i="2"/>
  <c r="O1086" i="2"/>
  <c r="O1087" i="2"/>
  <c r="O1088" i="2"/>
  <c r="O1089" i="2"/>
  <c r="O1090" i="2"/>
  <c r="O1091" i="2"/>
  <c r="O1092" i="2"/>
  <c r="O1093" i="2"/>
  <c r="O1094" i="2"/>
  <c r="O1095" i="2"/>
  <c r="O1096" i="2"/>
  <c r="O1097" i="2"/>
  <c r="O1098" i="2"/>
  <c r="O1099" i="2"/>
  <c r="O1100" i="2"/>
  <c r="O1101" i="2"/>
  <c r="O1102" i="2"/>
  <c r="O1103" i="2"/>
  <c r="O1104" i="2"/>
  <c r="O1105" i="2"/>
  <c r="O1106" i="2"/>
  <c r="O1107" i="2"/>
  <c r="O1108" i="2"/>
  <c r="O1109" i="2"/>
  <c r="O1110" i="2"/>
  <c r="O1111" i="2"/>
  <c r="O1112" i="2"/>
  <c r="O1113" i="2"/>
  <c r="O1114" i="2"/>
  <c r="O1115" i="2"/>
  <c r="O1116" i="2"/>
  <c r="O1117" i="2"/>
  <c r="O1118" i="2"/>
  <c r="O1119" i="2"/>
  <c r="O1120" i="2"/>
  <c r="O1121" i="2"/>
  <c r="O1122" i="2"/>
  <c r="O1123" i="2"/>
  <c r="O1124" i="2"/>
  <c r="O1125" i="2"/>
  <c r="O1126" i="2"/>
  <c r="O1127" i="2"/>
  <c r="O1128" i="2"/>
  <c r="O1129" i="2"/>
  <c r="O1130" i="2"/>
  <c r="O1131" i="2"/>
  <c r="O1132" i="2"/>
  <c r="O1133" i="2"/>
  <c r="O1134" i="2"/>
  <c r="O1135" i="2"/>
  <c r="O1136" i="2"/>
  <c r="O1137" i="2"/>
  <c r="O1138" i="2"/>
  <c r="O1139" i="2"/>
  <c r="O1140" i="2"/>
  <c r="O1141" i="2"/>
  <c r="O1142" i="2"/>
  <c r="O1143" i="2"/>
  <c r="O1144" i="2"/>
  <c r="O1145" i="2"/>
  <c r="O1146" i="2"/>
  <c r="O1147" i="2"/>
  <c r="O1148" i="2"/>
  <c r="O1149" i="2"/>
  <c r="O1150" i="2"/>
  <c r="O1151" i="2"/>
  <c r="O1152" i="2"/>
  <c r="O1153" i="2"/>
  <c r="O1154" i="2"/>
  <c r="O1155" i="2"/>
  <c r="O1156" i="2"/>
  <c r="O1157" i="2"/>
  <c r="O1158" i="2"/>
  <c r="O1159" i="2"/>
  <c r="O1160" i="2"/>
  <c r="O1161" i="2"/>
  <c r="O1162" i="2"/>
  <c r="O1163" i="2"/>
  <c r="O1164" i="2"/>
  <c r="O1165" i="2"/>
  <c r="O1166" i="2"/>
  <c r="O1167" i="2"/>
  <c r="O1168" i="2"/>
  <c r="O1169" i="2"/>
  <c r="O1170" i="2"/>
  <c r="O1171" i="2"/>
  <c r="O1172" i="2"/>
  <c r="O1173" i="2"/>
  <c r="O1174" i="2"/>
  <c r="O1175" i="2"/>
  <c r="O1176" i="2"/>
  <c r="O1177" i="2"/>
  <c r="O1178" i="2"/>
  <c r="O1179" i="2"/>
  <c r="O1180" i="2"/>
  <c r="O1181" i="2"/>
  <c r="O1182" i="2"/>
  <c r="O1183" i="2"/>
  <c r="O1184" i="2"/>
  <c r="O1185" i="2"/>
  <c r="O1186" i="2"/>
  <c r="O1187" i="2"/>
  <c r="O1188" i="2"/>
  <c r="O1189" i="2"/>
  <c r="O1190" i="2"/>
  <c r="O1191" i="2"/>
  <c r="O1192" i="2"/>
  <c r="O1193" i="2"/>
  <c r="O1194" i="2"/>
  <c r="O1195" i="2"/>
  <c r="O1196" i="2"/>
  <c r="O1197" i="2"/>
  <c r="O1198" i="2"/>
  <c r="O1199" i="2"/>
  <c r="O1200" i="2"/>
  <c r="O1201" i="2"/>
  <c r="O1202" i="2"/>
  <c r="O1203" i="2"/>
  <c r="O1204" i="2"/>
  <c r="O1205" i="2"/>
  <c r="O1206" i="2"/>
  <c r="O1207" i="2"/>
  <c r="O1208" i="2"/>
  <c r="O1209" i="2"/>
  <c r="O1210" i="2"/>
  <c r="O1211" i="2"/>
  <c r="O1212" i="2"/>
  <c r="O1213" i="2"/>
  <c r="O1214" i="2"/>
  <c r="O1215" i="2"/>
  <c r="O1216" i="2"/>
  <c r="O1217" i="2"/>
  <c r="O1218" i="2"/>
  <c r="O1219" i="2"/>
  <c r="O1220" i="2"/>
  <c r="O1221" i="2"/>
  <c r="O1222" i="2"/>
  <c r="O1223" i="2"/>
  <c r="O1224" i="2"/>
  <c r="O1225" i="2"/>
  <c r="O1226" i="2"/>
  <c r="O1227" i="2"/>
  <c r="O1228" i="2"/>
  <c r="O1229" i="2"/>
  <c r="O1230" i="2"/>
  <c r="O1231" i="2"/>
  <c r="O1232" i="2"/>
  <c r="O1233" i="2"/>
  <c r="O1234" i="2"/>
  <c r="O1235" i="2"/>
  <c r="O1236" i="2"/>
  <c r="O1237" i="2"/>
  <c r="O1238" i="2"/>
  <c r="O1239" i="2"/>
  <c r="O1240" i="2"/>
  <c r="O1241" i="2"/>
  <c r="O1242" i="2"/>
  <c r="O1243" i="2"/>
  <c r="O1244" i="2"/>
  <c r="O1245" i="2"/>
  <c r="O1246" i="2"/>
  <c r="O1247" i="2"/>
  <c r="O1248" i="2"/>
  <c r="O1249" i="2"/>
  <c r="O1250" i="2"/>
  <c r="O1251" i="2"/>
  <c r="O1252" i="2"/>
  <c r="O1253" i="2"/>
  <c r="O1254" i="2"/>
  <c r="O1255" i="2"/>
  <c r="O1256" i="2"/>
  <c r="O1257" i="2"/>
  <c r="O1258" i="2"/>
  <c r="O1259" i="2"/>
  <c r="O1260" i="2"/>
  <c r="O1261" i="2"/>
  <c r="O1262" i="2"/>
  <c r="O1263" i="2"/>
  <c r="O1264" i="2"/>
  <c r="O1265" i="2"/>
  <c r="O1266" i="2"/>
  <c r="O1267" i="2"/>
  <c r="O1268" i="2"/>
  <c r="O1269" i="2"/>
  <c r="O1270" i="2"/>
  <c r="O1271" i="2"/>
  <c r="O1272" i="2"/>
  <c r="O1273" i="2"/>
  <c r="O1274" i="2"/>
  <c r="O1275" i="2"/>
  <c r="O1276" i="2"/>
  <c r="O1277" i="2"/>
  <c r="O1278" i="2"/>
  <c r="O1279" i="2"/>
  <c r="O1280" i="2"/>
  <c r="O1281" i="2"/>
  <c r="O1282" i="2"/>
  <c r="O1283" i="2"/>
  <c r="O1284" i="2"/>
  <c r="O1285" i="2"/>
  <c r="O1286" i="2"/>
  <c r="O1287" i="2"/>
  <c r="O1288" i="2"/>
  <c r="O1289" i="2"/>
  <c r="O1290" i="2"/>
  <c r="O1291" i="2"/>
  <c r="O1292" i="2"/>
  <c r="O1293" i="2"/>
  <c r="O1294" i="2"/>
  <c r="O1295" i="2"/>
  <c r="O1296" i="2"/>
  <c r="O1297" i="2"/>
  <c r="O1298" i="2"/>
  <c r="O1299" i="2"/>
  <c r="O1300" i="2"/>
  <c r="O1301" i="2"/>
  <c r="O1302" i="2"/>
  <c r="O1303" i="2"/>
  <c r="O1304" i="2"/>
  <c r="O1305" i="2"/>
  <c r="O1306" i="2"/>
  <c r="O1307" i="2"/>
  <c r="O1308" i="2"/>
  <c r="O1309" i="2"/>
  <c r="O1310" i="2"/>
  <c r="O1311" i="2"/>
  <c r="O1312" i="2"/>
  <c r="O1313" i="2"/>
  <c r="O1314" i="2"/>
  <c r="O1315" i="2"/>
  <c r="O1316" i="2"/>
  <c r="O1317" i="2"/>
  <c r="O1318" i="2"/>
  <c r="O1319" i="2"/>
  <c r="O1320" i="2"/>
  <c r="O1321" i="2"/>
  <c r="O1322" i="2"/>
  <c r="O1323" i="2"/>
  <c r="O1324" i="2"/>
  <c r="O1325" i="2"/>
  <c r="O1326" i="2"/>
  <c r="O1327" i="2"/>
  <c r="O1328" i="2"/>
  <c r="O1329" i="2"/>
  <c r="O1330" i="2"/>
  <c r="O1331" i="2"/>
  <c r="O1332" i="2"/>
  <c r="O1333" i="2"/>
  <c r="O1334" i="2"/>
  <c r="O1335" i="2"/>
  <c r="O1336" i="2"/>
  <c r="O1337" i="2"/>
  <c r="O1338" i="2"/>
  <c r="O1339" i="2"/>
  <c r="O1340" i="2"/>
  <c r="O1341" i="2"/>
  <c r="O1342" i="2"/>
  <c r="O1343" i="2"/>
  <c r="O1344" i="2"/>
  <c r="O1345" i="2"/>
  <c r="O1346" i="2"/>
  <c r="O1347" i="2"/>
  <c r="O1348" i="2"/>
  <c r="O1349" i="2"/>
  <c r="O1350" i="2"/>
  <c r="O1351" i="2"/>
  <c r="O1352" i="2"/>
  <c r="O1353" i="2"/>
  <c r="O1354" i="2"/>
  <c r="O1355" i="2"/>
  <c r="O1356" i="2"/>
  <c r="O1357" i="2"/>
  <c r="O1358" i="2"/>
  <c r="O1359" i="2"/>
  <c r="O1360" i="2"/>
  <c r="O1361" i="2"/>
  <c r="O1362" i="2"/>
  <c r="O1363" i="2"/>
  <c r="O1364" i="2"/>
  <c r="O1365" i="2"/>
  <c r="O1366" i="2"/>
  <c r="O1367" i="2"/>
  <c r="O1368" i="2"/>
  <c r="O1369" i="2"/>
  <c r="O1370" i="2"/>
  <c r="O1371" i="2"/>
  <c r="O1372" i="2"/>
  <c r="O1373" i="2"/>
  <c r="O1374" i="2"/>
  <c r="O1375" i="2"/>
  <c r="O1376" i="2"/>
  <c r="O1377" i="2"/>
  <c r="O1378" i="2"/>
  <c r="O1379" i="2"/>
  <c r="O1380" i="2"/>
  <c r="O1381" i="2"/>
  <c r="O1382" i="2"/>
  <c r="O1383" i="2"/>
  <c r="O1384" i="2"/>
  <c r="O1385" i="2"/>
  <c r="O1386" i="2"/>
  <c r="O1387" i="2"/>
  <c r="O1388" i="2"/>
  <c r="O1389" i="2"/>
  <c r="O1390" i="2"/>
  <c r="O1391" i="2"/>
  <c r="O1392" i="2"/>
  <c r="O1393" i="2"/>
  <c r="O1394" i="2"/>
  <c r="O1395" i="2"/>
  <c r="O1396" i="2"/>
  <c r="O1397" i="2"/>
  <c r="O1398" i="2"/>
  <c r="O1399" i="2"/>
  <c r="O1400" i="2"/>
  <c r="O1401" i="2"/>
  <c r="O1402" i="2"/>
  <c r="O1403" i="2"/>
  <c r="O1404" i="2"/>
  <c r="O1405" i="2"/>
  <c r="O1406" i="2"/>
  <c r="O1407" i="2"/>
  <c r="O1408" i="2"/>
  <c r="O1409" i="2"/>
  <c r="O1410" i="2"/>
  <c r="O1411" i="2"/>
  <c r="O1412" i="2"/>
  <c r="O1413" i="2"/>
  <c r="O1414" i="2"/>
  <c r="O1415" i="2"/>
  <c r="O1416" i="2"/>
  <c r="O1417" i="2"/>
  <c r="O1418" i="2"/>
  <c r="O1419" i="2"/>
  <c r="O1420" i="2"/>
  <c r="O1421" i="2"/>
  <c r="O1422" i="2"/>
  <c r="O1423" i="2"/>
  <c r="O1424" i="2"/>
  <c r="O1425" i="2"/>
  <c r="O1426" i="2"/>
  <c r="O1427" i="2"/>
  <c r="O1428" i="2"/>
  <c r="O1429" i="2"/>
  <c r="O1430" i="2"/>
  <c r="O1431" i="2"/>
  <c r="O1432" i="2"/>
  <c r="O1433" i="2"/>
  <c r="O1434" i="2"/>
  <c r="O1435" i="2"/>
  <c r="O1436" i="2"/>
  <c r="O1437" i="2"/>
  <c r="O1438" i="2"/>
  <c r="O1439" i="2"/>
  <c r="O1440" i="2"/>
  <c r="O1441" i="2"/>
  <c r="O1442" i="2"/>
  <c r="O1443" i="2"/>
  <c r="O1444" i="2"/>
  <c r="O1445" i="2"/>
  <c r="O1446" i="2"/>
  <c r="O1447" i="2"/>
  <c r="O1448" i="2"/>
  <c r="O1449" i="2"/>
  <c r="O1450" i="2"/>
  <c r="O1451" i="2"/>
  <c r="O1452" i="2"/>
  <c r="O1453" i="2"/>
  <c r="O1454" i="2"/>
  <c r="O1455" i="2"/>
  <c r="O1456" i="2"/>
  <c r="O1457" i="2"/>
  <c r="O1458" i="2"/>
  <c r="O1459" i="2"/>
  <c r="O1460" i="2"/>
  <c r="O1461" i="2"/>
  <c r="O1462" i="2"/>
  <c r="O1463" i="2"/>
  <c r="O1464" i="2"/>
  <c r="O1465" i="2"/>
  <c r="O1466" i="2"/>
  <c r="O1467" i="2"/>
  <c r="O1468" i="2"/>
  <c r="O1469" i="2"/>
  <c r="O1470" i="2"/>
  <c r="O1471" i="2"/>
  <c r="O1472" i="2"/>
  <c r="O1473" i="2"/>
  <c r="O1474" i="2"/>
  <c r="O1475" i="2"/>
  <c r="O1476" i="2"/>
  <c r="O1477" i="2"/>
  <c r="O1478" i="2"/>
  <c r="O1479" i="2"/>
  <c r="O1480" i="2"/>
  <c r="O1481" i="2"/>
  <c r="O1482" i="2"/>
  <c r="O1483" i="2"/>
  <c r="O1484" i="2"/>
  <c r="O1485" i="2"/>
  <c r="O1486" i="2"/>
  <c r="O1487" i="2"/>
  <c r="O1488" i="2"/>
  <c r="O1489" i="2"/>
  <c r="O1490" i="2"/>
  <c r="O1491" i="2"/>
  <c r="O1492" i="2"/>
  <c r="O1493" i="2"/>
  <c r="O1494" i="2"/>
  <c r="O1495" i="2"/>
  <c r="O1496" i="2"/>
  <c r="O1497" i="2"/>
  <c r="O1498" i="2"/>
  <c r="O1499" i="2"/>
  <c r="O1500" i="2"/>
  <c r="O1501" i="2"/>
  <c r="O1502" i="2"/>
  <c r="O1503" i="2"/>
  <c r="O1504" i="2"/>
  <c r="O1505" i="2"/>
  <c r="O1506" i="2"/>
  <c r="O1507" i="2"/>
  <c r="O1508" i="2"/>
  <c r="O1509" i="2"/>
  <c r="O1510" i="2"/>
  <c r="O1511" i="2"/>
  <c r="O1512" i="2"/>
  <c r="O1513" i="2"/>
  <c r="O1514" i="2"/>
  <c r="O1515" i="2"/>
  <c r="O1516" i="2"/>
  <c r="O1517" i="2"/>
  <c r="O1518" i="2"/>
  <c r="O1519" i="2"/>
  <c r="O1520" i="2"/>
  <c r="O1521" i="2"/>
  <c r="O1522" i="2"/>
  <c r="O1523" i="2"/>
  <c r="O1524" i="2"/>
  <c r="O1525" i="2"/>
  <c r="O1526" i="2"/>
  <c r="O1527" i="2"/>
  <c r="O1528" i="2"/>
  <c r="O1529" i="2"/>
  <c r="O1530" i="2"/>
  <c r="O1531" i="2"/>
  <c r="O1532" i="2"/>
  <c r="O1533" i="2"/>
  <c r="O1534" i="2"/>
  <c r="O1535" i="2"/>
  <c r="O1536" i="2"/>
  <c r="O1537" i="2"/>
  <c r="O1538" i="2"/>
  <c r="O1539" i="2"/>
  <c r="O1540" i="2"/>
  <c r="O1541" i="2"/>
  <c r="O1542" i="2"/>
  <c r="O1543" i="2"/>
  <c r="O1544" i="2"/>
  <c r="O1545" i="2"/>
  <c r="O1546" i="2"/>
  <c r="O1547" i="2"/>
  <c r="O1548" i="2"/>
  <c r="O1549" i="2"/>
  <c r="O1550" i="2"/>
  <c r="O1551" i="2"/>
  <c r="O1552" i="2"/>
  <c r="O1553" i="2"/>
  <c r="O1554" i="2"/>
  <c r="O1555" i="2"/>
  <c r="O1556" i="2"/>
  <c r="O1557" i="2"/>
  <c r="O1558" i="2"/>
  <c r="O1559" i="2"/>
  <c r="O1560" i="2"/>
  <c r="O1561" i="2"/>
  <c r="O1562" i="2"/>
  <c r="O1563" i="2"/>
  <c r="O1564" i="2"/>
  <c r="O1565" i="2"/>
  <c r="O1566" i="2"/>
  <c r="O1567" i="2"/>
  <c r="O1568" i="2"/>
  <c r="O1569" i="2"/>
  <c r="O1570" i="2"/>
  <c r="O1571" i="2"/>
  <c r="O1572" i="2"/>
  <c r="O1573" i="2"/>
  <c r="O1574" i="2"/>
  <c r="O1575" i="2"/>
  <c r="O1576" i="2"/>
  <c r="O1577" i="2"/>
  <c r="O1578" i="2"/>
  <c r="O1579" i="2"/>
  <c r="O1580" i="2"/>
  <c r="O1581" i="2"/>
  <c r="O1582" i="2"/>
  <c r="O1583" i="2"/>
  <c r="O1584" i="2"/>
  <c r="O1585" i="2"/>
  <c r="O1586" i="2"/>
  <c r="O1587" i="2"/>
  <c r="O1588" i="2"/>
  <c r="O1589" i="2"/>
  <c r="O1590" i="2"/>
  <c r="O1591" i="2"/>
  <c r="O1592" i="2"/>
  <c r="O1593" i="2"/>
  <c r="O1594" i="2"/>
  <c r="O1595" i="2"/>
  <c r="O1596" i="2"/>
  <c r="O1597" i="2"/>
  <c r="O1598" i="2"/>
  <c r="O1599" i="2"/>
  <c r="O1600" i="2"/>
  <c r="O1601" i="2"/>
  <c r="O1602" i="2"/>
  <c r="O1603" i="2"/>
  <c r="O1604" i="2"/>
  <c r="O1605" i="2"/>
  <c r="O1606" i="2"/>
  <c r="O1607" i="2"/>
  <c r="O1608" i="2"/>
  <c r="O1609" i="2"/>
  <c r="O1610" i="2"/>
  <c r="O1611" i="2"/>
  <c r="O1612" i="2"/>
  <c r="O1613" i="2"/>
  <c r="O1614" i="2"/>
  <c r="O1615" i="2"/>
  <c r="O1616" i="2"/>
  <c r="O1617" i="2"/>
  <c r="O1618" i="2"/>
  <c r="O1619" i="2"/>
  <c r="O1620" i="2"/>
  <c r="O1621" i="2"/>
  <c r="O1622" i="2"/>
  <c r="O1623" i="2"/>
  <c r="O1624" i="2"/>
  <c r="O1625" i="2"/>
  <c r="O1626" i="2"/>
  <c r="O1627" i="2"/>
  <c r="O1628" i="2"/>
  <c r="O1629" i="2"/>
  <c r="O1630" i="2"/>
  <c r="O1631" i="2"/>
  <c r="O1632" i="2"/>
  <c r="O1633" i="2"/>
  <c r="O1634" i="2"/>
  <c r="O1635" i="2"/>
  <c r="O1636" i="2"/>
  <c r="O1637" i="2"/>
  <c r="O1638" i="2"/>
  <c r="O1639" i="2"/>
  <c r="O1640" i="2"/>
  <c r="O1641" i="2"/>
  <c r="O1642" i="2"/>
  <c r="O1643" i="2"/>
  <c r="O1644" i="2"/>
  <c r="O1645" i="2"/>
  <c r="O1646" i="2"/>
  <c r="O1647" i="2"/>
  <c r="O1648" i="2"/>
  <c r="O1649" i="2"/>
  <c r="O1650" i="2"/>
  <c r="O1651" i="2"/>
  <c r="O1652" i="2"/>
  <c r="O1653" i="2"/>
  <c r="O1654" i="2"/>
  <c r="O1655" i="2"/>
  <c r="O1656" i="2"/>
  <c r="O1657" i="2"/>
  <c r="O1658" i="2"/>
  <c r="O1659" i="2"/>
  <c r="O1660" i="2"/>
  <c r="O1661" i="2"/>
  <c r="O1662" i="2"/>
  <c r="O1663" i="2"/>
  <c r="O1664" i="2"/>
  <c r="O1665" i="2"/>
  <c r="O1666" i="2"/>
  <c r="O1667" i="2"/>
  <c r="O1668" i="2"/>
  <c r="O1669" i="2"/>
  <c r="O1670" i="2"/>
  <c r="O1671" i="2"/>
  <c r="O1672" i="2"/>
  <c r="O1673" i="2"/>
  <c r="O1674" i="2"/>
  <c r="O1675" i="2"/>
  <c r="O1676" i="2"/>
  <c r="O1677" i="2"/>
  <c r="O1678" i="2"/>
  <c r="O1679" i="2"/>
  <c r="O1680" i="2"/>
  <c r="O1681" i="2"/>
  <c r="O1682" i="2"/>
  <c r="O1683" i="2"/>
  <c r="O1684" i="2"/>
  <c r="O1685" i="2"/>
  <c r="O1686" i="2"/>
  <c r="O1687" i="2"/>
  <c r="O1688" i="2"/>
  <c r="O1689" i="2"/>
  <c r="O1690" i="2"/>
  <c r="O1691" i="2"/>
  <c r="O1692" i="2"/>
  <c r="O1693" i="2"/>
  <c r="O1694" i="2"/>
  <c r="O1695" i="2"/>
  <c r="O1696" i="2"/>
  <c r="O1697" i="2"/>
  <c r="O1698" i="2"/>
  <c r="O1699" i="2"/>
  <c r="O1700" i="2"/>
  <c r="O1701" i="2"/>
  <c r="O1702" i="2"/>
  <c r="O1703" i="2"/>
  <c r="O1704" i="2"/>
  <c r="O1705" i="2"/>
  <c r="O1706" i="2"/>
  <c r="O1707" i="2"/>
  <c r="O1708" i="2"/>
  <c r="O1709" i="2"/>
  <c r="O1710" i="2"/>
  <c r="O1711" i="2"/>
  <c r="O1712" i="2"/>
  <c r="O1713" i="2"/>
  <c r="O1714" i="2"/>
  <c r="O1715" i="2"/>
  <c r="O1716" i="2"/>
  <c r="O1717" i="2"/>
  <c r="O1718" i="2"/>
  <c r="O1719" i="2"/>
  <c r="O1720" i="2"/>
  <c r="O1721" i="2"/>
  <c r="O1722" i="2"/>
  <c r="O1723" i="2"/>
  <c r="O1724" i="2"/>
  <c r="O1725" i="2"/>
  <c r="O1726" i="2"/>
  <c r="O1727" i="2"/>
  <c r="O1728" i="2"/>
  <c r="O1729" i="2"/>
  <c r="O1730" i="2"/>
  <c r="O1731" i="2"/>
  <c r="O1732" i="2"/>
  <c r="O1733" i="2"/>
  <c r="O1734" i="2"/>
  <c r="O1735" i="2"/>
  <c r="O1736" i="2"/>
  <c r="O1737" i="2"/>
  <c r="O1738" i="2"/>
  <c r="O1739" i="2"/>
  <c r="O1740" i="2"/>
  <c r="O1741" i="2"/>
  <c r="O1742" i="2"/>
  <c r="O1743" i="2"/>
  <c r="O1744" i="2"/>
  <c r="O1745" i="2"/>
  <c r="O1746" i="2"/>
  <c r="O1747" i="2"/>
  <c r="O1748" i="2"/>
  <c r="O1749" i="2"/>
  <c r="O1750" i="2"/>
  <c r="O1751" i="2"/>
  <c r="O1752" i="2"/>
  <c r="O1753" i="2"/>
  <c r="O1754" i="2"/>
  <c r="O1755" i="2"/>
  <c r="O1756" i="2"/>
  <c r="O1757" i="2"/>
  <c r="O1758" i="2"/>
  <c r="O1759" i="2"/>
  <c r="O1760" i="2"/>
  <c r="O1761" i="2"/>
  <c r="O1762" i="2"/>
  <c r="O1763" i="2"/>
  <c r="O1764" i="2"/>
  <c r="O1765" i="2"/>
  <c r="O1766" i="2"/>
  <c r="O1767" i="2"/>
  <c r="O1768" i="2"/>
  <c r="O1769" i="2"/>
  <c r="O1770" i="2"/>
  <c r="O1771" i="2"/>
  <c r="O1772" i="2"/>
  <c r="O1773" i="2"/>
  <c r="O1774" i="2"/>
  <c r="O1775" i="2"/>
  <c r="O1776" i="2"/>
  <c r="O1777" i="2"/>
  <c r="O1778" i="2"/>
  <c r="O1779" i="2"/>
  <c r="O1780" i="2"/>
  <c r="O1781" i="2"/>
  <c r="O1782" i="2"/>
  <c r="O1783" i="2"/>
  <c r="O1784" i="2"/>
  <c r="O1785" i="2"/>
  <c r="O1786" i="2"/>
  <c r="O1787" i="2"/>
  <c r="O1788" i="2"/>
  <c r="O1789" i="2"/>
  <c r="O1790" i="2"/>
  <c r="O1791" i="2"/>
  <c r="O1792" i="2"/>
  <c r="O1793" i="2"/>
  <c r="O1794" i="2"/>
  <c r="O1795" i="2"/>
  <c r="O1796" i="2"/>
  <c r="O1797" i="2"/>
  <c r="O1798" i="2"/>
  <c r="O1799" i="2"/>
  <c r="O1800" i="2"/>
  <c r="O1801" i="2"/>
  <c r="O1802" i="2"/>
  <c r="O1803" i="2"/>
  <c r="O1804" i="2"/>
  <c r="O1805" i="2"/>
  <c r="O1806" i="2"/>
  <c r="O1807" i="2"/>
  <c r="O1808" i="2"/>
  <c r="O1809" i="2"/>
  <c r="O1810" i="2"/>
  <c r="O1811" i="2"/>
  <c r="O1812" i="2"/>
  <c r="O1813" i="2"/>
  <c r="O1814" i="2"/>
  <c r="O1815" i="2"/>
  <c r="O1816" i="2"/>
  <c r="O1817" i="2"/>
  <c r="O1818" i="2"/>
  <c r="O1819" i="2"/>
  <c r="O1820" i="2"/>
  <c r="O1821" i="2"/>
  <c r="O1822" i="2"/>
  <c r="O1823" i="2"/>
  <c r="O1824" i="2"/>
  <c r="O1825" i="2"/>
  <c r="O1826" i="2"/>
  <c r="O1827" i="2"/>
  <c r="O1828" i="2"/>
  <c r="O1829" i="2"/>
  <c r="O1830" i="2"/>
  <c r="O1831" i="2"/>
  <c r="O1832" i="2"/>
  <c r="O1833" i="2"/>
  <c r="O1834" i="2"/>
  <c r="O1835" i="2"/>
  <c r="O1836" i="2"/>
  <c r="O1837" i="2"/>
  <c r="O1838" i="2"/>
  <c r="O1839" i="2"/>
  <c r="O1840" i="2"/>
  <c r="O1841" i="2"/>
  <c r="O1842" i="2"/>
  <c r="O1843" i="2"/>
  <c r="O1844" i="2"/>
  <c r="O1845" i="2"/>
  <c r="O1846" i="2"/>
  <c r="O1847" i="2"/>
  <c r="O1848" i="2"/>
  <c r="O1849" i="2"/>
  <c r="O1850" i="2"/>
  <c r="O1851" i="2"/>
  <c r="O1852" i="2"/>
  <c r="O1853" i="2"/>
  <c r="O1854" i="2"/>
  <c r="O1855" i="2"/>
  <c r="O1856" i="2"/>
  <c r="O1857" i="2"/>
  <c r="O1858" i="2"/>
  <c r="O1859" i="2"/>
  <c r="O1860" i="2"/>
  <c r="O1861" i="2"/>
  <c r="O1862" i="2"/>
  <c r="O1863" i="2"/>
  <c r="O1864" i="2"/>
  <c r="O1865" i="2"/>
  <c r="O1866" i="2"/>
  <c r="O1867" i="2"/>
  <c r="O1868" i="2"/>
  <c r="O1869" i="2"/>
  <c r="O1870" i="2"/>
  <c r="O1871" i="2"/>
  <c r="O1872" i="2"/>
  <c r="O1873" i="2"/>
  <c r="O1874" i="2"/>
  <c r="O1875" i="2"/>
  <c r="O1876" i="2"/>
  <c r="O1877" i="2"/>
  <c r="O1878" i="2"/>
  <c r="O1879" i="2"/>
  <c r="O1880" i="2"/>
  <c r="O1881" i="2"/>
  <c r="O1882" i="2"/>
  <c r="O1883" i="2"/>
  <c r="O1884" i="2"/>
  <c r="O1885" i="2"/>
  <c r="O1886" i="2"/>
  <c r="O1887" i="2"/>
  <c r="O1888" i="2"/>
  <c r="O1889" i="2"/>
  <c r="O1890" i="2"/>
  <c r="O1891" i="2"/>
  <c r="O1892" i="2"/>
  <c r="O1893" i="2"/>
  <c r="O1894" i="2"/>
  <c r="O1895" i="2"/>
  <c r="O1896" i="2"/>
  <c r="O1897" i="2"/>
  <c r="O1898" i="2"/>
  <c r="O1899" i="2"/>
  <c r="O1900" i="2"/>
  <c r="O1901" i="2"/>
  <c r="O1902" i="2"/>
  <c r="O1903" i="2"/>
  <c r="O1904" i="2"/>
  <c r="O1905" i="2"/>
  <c r="O1906" i="2"/>
  <c r="O1907" i="2"/>
  <c r="O1908" i="2"/>
  <c r="O1909" i="2"/>
  <c r="O1910" i="2"/>
  <c r="O1911" i="2"/>
  <c r="O1912" i="2"/>
  <c r="O1913" i="2"/>
  <c r="O1914" i="2"/>
  <c r="O1915" i="2"/>
  <c r="O1916" i="2"/>
  <c r="O1917" i="2"/>
  <c r="O1918" i="2"/>
  <c r="O1919" i="2"/>
  <c r="O1920" i="2"/>
  <c r="O1921" i="2"/>
  <c r="O1922" i="2"/>
  <c r="O1923" i="2"/>
  <c r="O1924" i="2"/>
  <c r="O1925" i="2"/>
  <c r="O1926" i="2"/>
  <c r="O1927" i="2"/>
  <c r="O1928" i="2"/>
  <c r="O1929" i="2"/>
  <c r="O1930" i="2"/>
  <c r="O1931" i="2"/>
  <c r="O1932" i="2"/>
  <c r="O1933" i="2"/>
  <c r="O1934" i="2"/>
  <c r="O1935" i="2"/>
  <c r="O1936" i="2"/>
  <c r="O1937" i="2"/>
  <c r="O1938" i="2"/>
  <c r="O1939" i="2"/>
  <c r="O1940" i="2"/>
  <c r="O1941" i="2"/>
  <c r="O1942" i="2"/>
  <c r="O1943" i="2"/>
  <c r="O1944" i="2"/>
  <c r="O1945" i="2"/>
  <c r="O1946" i="2"/>
  <c r="O1947" i="2"/>
  <c r="O1948" i="2"/>
  <c r="O1949" i="2"/>
  <c r="O1950" i="2"/>
  <c r="O1951" i="2"/>
  <c r="O1952" i="2"/>
  <c r="O1953" i="2"/>
  <c r="O1954" i="2"/>
  <c r="O1955" i="2"/>
  <c r="O1956" i="2"/>
  <c r="O1957" i="2"/>
  <c r="O1958" i="2"/>
  <c r="O1959" i="2"/>
  <c r="O1960" i="2"/>
  <c r="O1961" i="2"/>
  <c r="O1962" i="2"/>
  <c r="O1963" i="2"/>
  <c r="O1964" i="2"/>
  <c r="O1965" i="2"/>
  <c r="O1966" i="2"/>
  <c r="O1967" i="2"/>
  <c r="O1968" i="2"/>
  <c r="O1969" i="2"/>
  <c r="O1970" i="2"/>
  <c r="O1971" i="2"/>
  <c r="O1972" i="2"/>
  <c r="O1973" i="2"/>
  <c r="O1974" i="2"/>
  <c r="O1975" i="2"/>
  <c r="O1976" i="2"/>
  <c r="O1977" i="2"/>
  <c r="O1978" i="2"/>
  <c r="O1979" i="2"/>
  <c r="O1980" i="2"/>
  <c r="O1981" i="2"/>
  <c r="O1982" i="2"/>
  <c r="O1983" i="2"/>
  <c r="O1984" i="2"/>
  <c r="O1985" i="2"/>
  <c r="O1986" i="2"/>
  <c r="O1987" i="2"/>
  <c r="O1988" i="2"/>
  <c r="O1989" i="2"/>
  <c r="O1990" i="2"/>
  <c r="O1991" i="2"/>
  <c r="O1992" i="2"/>
  <c r="O1993" i="2"/>
  <c r="O1994" i="2"/>
  <c r="O1995" i="2"/>
  <c r="O1996" i="2"/>
  <c r="O1997" i="2"/>
  <c r="O1998" i="2"/>
  <c r="O1999" i="2"/>
  <c r="O2000" i="2"/>
  <c r="O2001" i="2"/>
  <c r="O2002" i="2"/>
  <c r="O2003" i="2"/>
  <c r="O2004" i="2"/>
  <c r="O2005" i="2"/>
  <c r="O2006" i="2"/>
  <c r="O2007" i="2"/>
  <c r="O2008" i="2"/>
  <c r="O2009" i="2"/>
  <c r="O2010" i="2"/>
  <c r="O2011" i="2"/>
  <c r="O2012" i="2"/>
  <c r="O2013" i="2"/>
  <c r="O2014" i="2"/>
  <c r="O2015" i="2"/>
  <c r="O2016" i="2"/>
  <c r="O2017" i="2"/>
  <c r="O2018" i="2"/>
  <c r="O2019" i="2"/>
  <c r="O2020" i="2"/>
  <c r="O2021" i="2"/>
  <c r="O2022" i="2"/>
  <c r="O2023" i="2"/>
  <c r="O2024" i="2"/>
  <c r="O2025" i="2"/>
  <c r="O2026" i="2"/>
  <c r="O2027" i="2"/>
  <c r="O2028" i="2"/>
  <c r="O2029" i="2"/>
  <c r="O2030" i="2"/>
  <c r="O2031" i="2"/>
  <c r="O2032" i="2"/>
  <c r="O2033" i="2"/>
  <c r="O2034" i="2"/>
  <c r="O2035" i="2"/>
  <c r="O2036" i="2"/>
  <c r="O2037" i="2"/>
  <c r="O2038" i="2"/>
  <c r="O2039" i="2"/>
  <c r="O2040" i="2"/>
  <c r="O2041" i="2"/>
  <c r="O2042" i="2"/>
  <c r="O2043" i="2"/>
  <c r="O2044" i="2"/>
  <c r="O2045" i="2"/>
  <c r="O2046" i="2"/>
  <c r="O2047" i="2"/>
  <c r="O2048" i="2"/>
  <c r="O2049" i="2"/>
  <c r="O2050" i="2"/>
  <c r="O2051" i="2"/>
  <c r="O2052" i="2"/>
  <c r="O2053" i="2"/>
  <c r="O2054" i="2"/>
  <c r="O2055" i="2"/>
  <c r="O2056" i="2"/>
  <c r="O2057" i="2"/>
  <c r="O2058" i="2"/>
  <c r="O2059" i="2"/>
  <c r="O2060" i="2"/>
  <c r="O2061" i="2"/>
  <c r="O2062" i="2"/>
  <c r="O2063" i="2"/>
  <c r="O2064" i="2"/>
  <c r="O2065" i="2"/>
  <c r="O2066" i="2"/>
  <c r="O2067" i="2"/>
  <c r="O2068" i="2"/>
  <c r="O2069" i="2"/>
  <c r="O2070" i="2"/>
  <c r="O2071" i="2"/>
  <c r="O2072" i="2"/>
  <c r="O2073" i="2"/>
  <c r="O2074" i="2"/>
  <c r="O2075" i="2"/>
  <c r="O2076" i="2"/>
  <c r="O2077" i="2"/>
  <c r="O2078" i="2"/>
  <c r="O2079" i="2"/>
  <c r="O2080" i="2"/>
  <c r="O2081" i="2"/>
  <c r="O2082" i="2"/>
  <c r="O2083" i="2"/>
  <c r="O2084" i="2"/>
  <c r="O2085" i="2"/>
  <c r="O2086" i="2"/>
  <c r="O2087" i="2"/>
  <c r="O2088" i="2"/>
  <c r="O2089" i="2"/>
  <c r="O2090" i="2"/>
  <c r="O2091" i="2"/>
  <c r="O2092" i="2"/>
  <c r="O2093" i="2"/>
  <c r="O2094" i="2"/>
  <c r="O2095" i="2"/>
  <c r="O2096" i="2"/>
  <c r="O2097" i="2"/>
  <c r="O2098" i="2"/>
  <c r="O2099" i="2"/>
  <c r="O2100" i="2"/>
  <c r="O2101" i="2"/>
  <c r="O2102" i="2"/>
  <c r="O2103" i="2"/>
  <c r="O2104" i="2"/>
  <c r="O2105" i="2"/>
  <c r="O2106" i="2"/>
  <c r="O2107" i="2"/>
  <c r="O2108" i="2"/>
  <c r="O2109" i="2"/>
  <c r="O2110" i="2"/>
  <c r="O2111" i="2"/>
  <c r="O2112" i="2"/>
  <c r="O2113" i="2"/>
  <c r="O2114" i="2"/>
  <c r="O2115" i="2"/>
  <c r="O2116" i="2"/>
  <c r="O2117" i="2"/>
  <c r="O2118" i="2"/>
  <c r="O2119" i="2"/>
  <c r="O2120" i="2"/>
  <c r="O2121" i="2"/>
  <c r="O2122" i="2"/>
  <c r="O2123" i="2"/>
  <c r="O2124" i="2"/>
  <c r="O2125" i="2"/>
  <c r="O2126" i="2"/>
  <c r="O2127" i="2"/>
  <c r="O2128" i="2"/>
  <c r="O2129" i="2"/>
  <c r="O2130" i="2"/>
  <c r="O2131" i="2"/>
  <c r="O2132" i="2"/>
  <c r="O2133" i="2"/>
  <c r="O2134" i="2"/>
  <c r="O2135" i="2"/>
  <c r="O2136" i="2"/>
  <c r="O2137" i="2"/>
  <c r="O2138" i="2"/>
  <c r="O2139" i="2"/>
  <c r="O2140" i="2"/>
  <c r="O2141" i="2"/>
  <c r="O2142" i="2"/>
  <c r="O2143" i="2"/>
  <c r="O2144" i="2"/>
  <c r="O2145" i="2"/>
  <c r="O2146" i="2"/>
  <c r="O2147" i="2"/>
  <c r="O2148" i="2"/>
  <c r="O2149" i="2"/>
  <c r="O2150" i="2"/>
  <c r="O2151" i="2"/>
  <c r="O2152" i="2"/>
  <c r="O2153" i="2"/>
  <c r="O2154" i="2"/>
  <c r="O2155" i="2"/>
  <c r="O2156" i="2"/>
  <c r="O2157" i="2"/>
  <c r="O2158" i="2"/>
  <c r="O2159" i="2"/>
  <c r="O2160" i="2"/>
  <c r="O2161" i="2"/>
  <c r="O2162" i="2"/>
  <c r="O2163" i="2"/>
  <c r="O2164" i="2"/>
  <c r="O2165" i="2"/>
  <c r="O2166" i="2"/>
  <c r="O2167" i="2"/>
  <c r="O2168" i="2"/>
  <c r="O2169" i="2"/>
  <c r="O2170" i="2"/>
  <c r="O2171" i="2"/>
  <c r="O2172" i="2"/>
  <c r="O2173" i="2"/>
  <c r="O2174" i="2"/>
  <c r="O2175" i="2"/>
  <c r="O2176" i="2"/>
  <c r="O2177" i="2"/>
  <c r="O2178" i="2"/>
  <c r="O2179" i="2"/>
  <c r="O2180" i="2"/>
  <c r="O2181" i="2"/>
  <c r="O2182" i="2"/>
  <c r="O2183" i="2"/>
  <c r="O2184" i="2"/>
  <c r="O2185" i="2"/>
  <c r="O2186" i="2"/>
  <c r="O2187" i="2"/>
  <c r="O2188" i="2"/>
  <c r="O2189" i="2"/>
  <c r="O2190" i="2"/>
  <c r="O2191" i="2"/>
  <c r="O2192" i="2"/>
  <c r="O2193" i="2"/>
  <c r="O2194" i="2"/>
  <c r="O2195" i="2"/>
  <c r="O2196" i="2"/>
  <c r="O2197" i="2"/>
  <c r="O2198" i="2"/>
  <c r="O2199" i="2"/>
  <c r="O2200" i="2"/>
  <c r="O2201" i="2"/>
  <c r="O2202" i="2"/>
  <c r="O2203" i="2"/>
  <c r="O2204" i="2"/>
  <c r="O2205" i="2"/>
  <c r="O2206" i="2"/>
  <c r="O2207" i="2"/>
  <c r="O2208" i="2"/>
  <c r="O2209" i="2"/>
  <c r="O2210" i="2"/>
  <c r="O2211" i="2"/>
  <c r="O2212" i="2"/>
  <c r="O2213" i="2"/>
  <c r="O2214" i="2"/>
  <c r="O2215" i="2"/>
  <c r="O2216" i="2"/>
  <c r="O2217" i="2"/>
  <c r="O2218" i="2"/>
  <c r="O2219" i="2"/>
  <c r="O2220" i="2"/>
  <c r="O2221" i="2"/>
  <c r="O2222" i="2"/>
  <c r="O2223" i="2"/>
  <c r="O2224" i="2"/>
  <c r="O2225" i="2"/>
  <c r="O2226" i="2"/>
  <c r="O2227" i="2"/>
  <c r="O2228" i="2"/>
  <c r="O2229" i="2"/>
  <c r="O2230" i="2"/>
  <c r="O2231" i="2"/>
  <c r="O2232" i="2"/>
  <c r="O2233" i="2"/>
  <c r="O2234" i="2"/>
  <c r="O2235" i="2"/>
  <c r="O2236" i="2"/>
  <c r="O2237" i="2"/>
  <c r="O2238" i="2"/>
  <c r="O2239" i="2"/>
  <c r="O2240" i="2"/>
  <c r="O2241" i="2"/>
  <c r="O2242" i="2"/>
  <c r="O2243" i="2"/>
  <c r="O2244" i="2"/>
  <c r="O2245" i="2"/>
  <c r="O2246" i="2"/>
  <c r="O2247" i="2"/>
  <c r="O2248" i="2"/>
  <c r="O2249" i="2"/>
  <c r="O2250" i="2"/>
  <c r="O2251" i="2"/>
  <c r="O2252" i="2"/>
  <c r="O2253" i="2"/>
  <c r="O2254" i="2"/>
  <c r="O2255" i="2"/>
  <c r="O2256" i="2"/>
  <c r="O2257" i="2"/>
  <c r="O2258" i="2"/>
  <c r="O2259" i="2"/>
  <c r="O2260" i="2"/>
  <c r="O2261" i="2"/>
  <c r="O2262" i="2"/>
  <c r="O2263" i="2"/>
  <c r="O2264" i="2"/>
  <c r="O2265" i="2"/>
  <c r="O2266" i="2"/>
  <c r="O2267" i="2"/>
  <c r="O2268" i="2"/>
  <c r="O2269" i="2"/>
  <c r="O2270" i="2"/>
  <c r="O2271" i="2"/>
  <c r="O2272" i="2"/>
  <c r="O2273" i="2"/>
  <c r="O2274" i="2"/>
  <c r="O2275" i="2"/>
  <c r="O2276" i="2"/>
  <c r="O2277" i="2"/>
  <c r="O2278" i="2"/>
  <c r="O2279" i="2"/>
  <c r="O2280" i="2"/>
  <c r="O2281" i="2"/>
  <c r="O2282" i="2"/>
  <c r="O2283" i="2"/>
  <c r="O2284" i="2"/>
  <c r="O2285" i="2"/>
  <c r="O2286" i="2"/>
  <c r="O2287" i="2"/>
  <c r="O2288" i="2"/>
  <c r="O2289" i="2"/>
  <c r="O2290" i="2"/>
  <c r="O2291" i="2"/>
  <c r="O2292" i="2"/>
  <c r="O2293" i="2"/>
  <c r="O2294" i="2"/>
  <c r="O2295" i="2"/>
  <c r="O2296" i="2"/>
  <c r="O2297" i="2"/>
  <c r="O2298" i="2"/>
  <c r="O2299" i="2"/>
  <c r="O2300" i="2"/>
  <c r="O2301" i="2"/>
  <c r="O2302" i="2"/>
  <c r="O2303" i="2"/>
  <c r="O2304" i="2"/>
  <c r="O2305" i="2"/>
  <c r="O2306" i="2"/>
  <c r="O2307" i="2"/>
  <c r="O2308" i="2"/>
  <c r="O2309" i="2"/>
  <c r="O2310" i="2"/>
  <c r="O2311" i="2"/>
  <c r="O2312" i="2"/>
  <c r="O2313" i="2"/>
  <c r="O2314" i="2"/>
  <c r="O2315" i="2"/>
  <c r="O2316" i="2"/>
  <c r="O2317" i="2"/>
  <c r="O2318" i="2"/>
  <c r="O2319" i="2"/>
  <c r="O2320" i="2"/>
  <c r="O2321" i="2"/>
  <c r="O2322" i="2"/>
  <c r="O2323" i="2"/>
  <c r="O2324" i="2"/>
  <c r="O2325" i="2"/>
  <c r="O2326" i="2"/>
  <c r="O2327" i="2"/>
  <c r="O2328" i="2"/>
  <c r="O2329" i="2"/>
  <c r="O2330" i="2"/>
  <c r="O2331" i="2"/>
  <c r="O2332" i="2"/>
  <c r="O2333" i="2"/>
  <c r="O2334" i="2"/>
  <c r="O2335" i="2"/>
  <c r="O2336" i="2"/>
  <c r="O2337" i="2"/>
  <c r="O2338" i="2"/>
  <c r="O2339" i="2"/>
  <c r="O2340" i="2"/>
  <c r="O2341" i="2"/>
  <c r="O2342" i="2"/>
  <c r="O2343" i="2"/>
  <c r="O2344" i="2"/>
  <c r="O2345" i="2"/>
  <c r="O2346" i="2"/>
  <c r="O2347" i="2"/>
  <c r="O2348" i="2"/>
  <c r="O2349" i="2"/>
  <c r="O2350" i="2"/>
  <c r="O2351" i="2"/>
  <c r="O2352" i="2"/>
  <c r="O2353" i="2"/>
  <c r="O2354" i="2"/>
  <c r="O2355" i="2"/>
  <c r="O2356" i="2"/>
  <c r="O2357" i="2"/>
  <c r="O2358" i="2"/>
  <c r="O2359" i="2"/>
  <c r="O2360" i="2"/>
  <c r="O2361" i="2"/>
  <c r="O2362" i="2"/>
  <c r="O2363" i="2"/>
  <c r="O2364" i="2"/>
  <c r="O2365" i="2"/>
  <c r="O2366" i="2"/>
  <c r="O2367" i="2"/>
  <c r="O2368" i="2"/>
  <c r="O2369" i="2"/>
  <c r="O2370" i="2"/>
  <c r="O2371" i="2"/>
  <c r="O2372" i="2"/>
  <c r="O2373" i="2"/>
  <c r="O2374" i="2"/>
  <c r="O2375" i="2"/>
  <c r="O2376" i="2"/>
  <c r="O2377" i="2"/>
  <c r="O2378" i="2"/>
  <c r="O2379" i="2"/>
  <c r="O2380" i="2"/>
  <c r="O2381" i="2"/>
  <c r="O2382" i="2"/>
  <c r="O2383" i="2"/>
  <c r="O2384" i="2"/>
  <c r="O2385" i="2"/>
  <c r="O2386" i="2"/>
  <c r="O2387" i="2"/>
  <c r="O2388" i="2"/>
  <c r="O2389" i="2"/>
  <c r="O2390" i="2"/>
  <c r="O2391" i="2"/>
  <c r="O2392" i="2"/>
  <c r="O2393" i="2"/>
  <c r="O2394" i="2"/>
  <c r="O2395" i="2"/>
  <c r="O2396" i="2"/>
  <c r="O2397" i="2"/>
  <c r="O2398" i="2"/>
  <c r="O2399" i="2"/>
  <c r="O2400" i="2"/>
  <c r="O2401" i="2"/>
  <c r="O2402" i="2"/>
  <c r="O2403" i="2"/>
  <c r="O2404" i="2"/>
  <c r="O2405" i="2"/>
  <c r="O2406" i="2"/>
  <c r="O2407" i="2"/>
  <c r="O2408" i="2"/>
  <c r="O2409" i="2"/>
  <c r="O2410" i="2"/>
  <c r="O2411" i="2"/>
  <c r="O2412" i="2"/>
  <c r="O2413" i="2"/>
  <c r="O2414" i="2"/>
  <c r="O2415" i="2"/>
  <c r="O2416" i="2"/>
  <c r="O2417" i="2"/>
  <c r="O2418" i="2"/>
  <c r="O2419" i="2"/>
  <c r="O2420" i="2"/>
  <c r="O2421" i="2"/>
  <c r="O2422" i="2"/>
  <c r="O2423" i="2"/>
  <c r="O2424" i="2"/>
  <c r="O2425" i="2"/>
  <c r="O2426" i="2"/>
  <c r="O2427" i="2"/>
  <c r="O2428" i="2"/>
  <c r="O2429" i="2"/>
  <c r="O2430" i="2"/>
  <c r="O2431" i="2"/>
  <c r="O2432" i="2"/>
  <c r="O2433" i="2"/>
  <c r="O2434" i="2"/>
  <c r="O2435" i="2"/>
  <c r="O2436" i="2"/>
  <c r="O2437" i="2"/>
  <c r="O2438" i="2"/>
  <c r="O2439" i="2"/>
  <c r="O2440" i="2"/>
  <c r="O2441" i="2"/>
  <c r="O2442" i="2"/>
  <c r="O2443" i="2"/>
  <c r="O2444" i="2"/>
  <c r="O2445" i="2"/>
  <c r="O2446" i="2"/>
  <c r="O2447" i="2"/>
  <c r="O2448" i="2"/>
  <c r="O2449" i="2"/>
  <c r="O2450" i="2"/>
  <c r="O2451" i="2"/>
  <c r="O2452" i="2"/>
  <c r="O2453" i="2"/>
  <c r="O2454" i="2"/>
  <c r="O2455" i="2"/>
  <c r="O2456" i="2"/>
  <c r="O2457" i="2"/>
  <c r="O2458" i="2"/>
  <c r="O2459" i="2"/>
  <c r="O2460" i="2"/>
  <c r="O2461" i="2"/>
  <c r="O2462" i="2"/>
  <c r="O2463" i="2"/>
  <c r="O2464" i="2"/>
  <c r="O2465" i="2"/>
  <c r="O2466" i="2"/>
  <c r="O2467" i="2"/>
  <c r="O2468" i="2"/>
  <c r="O2469" i="2"/>
  <c r="O2470" i="2"/>
  <c r="O2471" i="2"/>
  <c r="O2472" i="2"/>
  <c r="O2473" i="2"/>
  <c r="O2474" i="2"/>
  <c r="O2475" i="2"/>
  <c r="O2476" i="2"/>
  <c r="O2477" i="2"/>
  <c r="O2478" i="2"/>
  <c r="O2479" i="2"/>
  <c r="O2480" i="2"/>
  <c r="O2481" i="2"/>
  <c r="O2482" i="2"/>
  <c r="O2483" i="2"/>
  <c r="O2484" i="2"/>
  <c r="O2485" i="2"/>
  <c r="O2486" i="2"/>
  <c r="O2487" i="2"/>
  <c r="O2488" i="2"/>
  <c r="O2489" i="2"/>
  <c r="O2490" i="2"/>
  <c r="O2491" i="2"/>
  <c r="O2492" i="2"/>
  <c r="O2493" i="2"/>
  <c r="O2494" i="2"/>
  <c r="O2495" i="2"/>
  <c r="O2496" i="2"/>
  <c r="O2497" i="2"/>
  <c r="O2498" i="2"/>
  <c r="O2499" i="2"/>
  <c r="O2500" i="2"/>
  <c r="O2501" i="2"/>
  <c r="O2502" i="2"/>
  <c r="O2503" i="2"/>
  <c r="O2504" i="2"/>
  <c r="O2505" i="2"/>
  <c r="O2506" i="2"/>
  <c r="O2507" i="2"/>
  <c r="O2508" i="2"/>
  <c r="O2509" i="2"/>
  <c r="O2510" i="2"/>
  <c r="O2511" i="2"/>
  <c r="O2512" i="2"/>
  <c r="O2513" i="2"/>
  <c r="O2514" i="2"/>
  <c r="O2515" i="2"/>
  <c r="O2516" i="2"/>
  <c r="O2517" i="2"/>
  <c r="O2518" i="2"/>
  <c r="O2519" i="2"/>
  <c r="O2520" i="2"/>
  <c r="O2521" i="2"/>
  <c r="O2522" i="2"/>
  <c r="O2523" i="2"/>
  <c r="O2524" i="2"/>
  <c r="O2525" i="2"/>
  <c r="O2526" i="2"/>
  <c r="O2527" i="2"/>
  <c r="O2528" i="2"/>
  <c r="O2529" i="2"/>
  <c r="O2530" i="2"/>
  <c r="O2531" i="2"/>
  <c r="O2532" i="2"/>
  <c r="O2533" i="2"/>
  <c r="O2534" i="2"/>
  <c r="O2535" i="2"/>
  <c r="O2536" i="2"/>
  <c r="O2537" i="2"/>
  <c r="O2538" i="2"/>
  <c r="O2539" i="2"/>
  <c r="O2540" i="2"/>
  <c r="O2541" i="2"/>
  <c r="O2542" i="2"/>
  <c r="O2543" i="2"/>
  <c r="O2544" i="2"/>
  <c r="O2545" i="2"/>
  <c r="O2546" i="2"/>
  <c r="O2547" i="2"/>
  <c r="O2548" i="2"/>
  <c r="O2549" i="2"/>
  <c r="O2550" i="2"/>
  <c r="O2551" i="2"/>
  <c r="O2552" i="2"/>
  <c r="O2553" i="2"/>
  <c r="O2554" i="2"/>
  <c r="O2555" i="2"/>
  <c r="O2556" i="2"/>
  <c r="O2557" i="2"/>
  <c r="O2558" i="2"/>
  <c r="O2559" i="2"/>
  <c r="O2560" i="2"/>
  <c r="O2561" i="2"/>
  <c r="O2562" i="2"/>
  <c r="O2563" i="2"/>
  <c r="O2564" i="2"/>
  <c r="O2565" i="2"/>
  <c r="O2566" i="2"/>
  <c r="O2567" i="2"/>
  <c r="O2568" i="2"/>
  <c r="O2569" i="2"/>
  <c r="O2570" i="2"/>
  <c r="O2571" i="2"/>
  <c r="O2572" i="2"/>
  <c r="O2573" i="2"/>
  <c r="O2574" i="2"/>
  <c r="O2575" i="2"/>
  <c r="O2576" i="2"/>
  <c r="O2577" i="2"/>
  <c r="O2578" i="2"/>
  <c r="O2579" i="2"/>
  <c r="O2580" i="2"/>
  <c r="O2581" i="2"/>
  <c r="O2582" i="2"/>
  <c r="O2583" i="2"/>
  <c r="O2584" i="2"/>
  <c r="O2585" i="2"/>
  <c r="O2586" i="2"/>
  <c r="O2587" i="2"/>
  <c r="O2588" i="2"/>
  <c r="O2589" i="2"/>
  <c r="O2590" i="2"/>
  <c r="O2591" i="2"/>
  <c r="O2592" i="2"/>
  <c r="O2593" i="2"/>
  <c r="O2594" i="2"/>
  <c r="O2595" i="2"/>
  <c r="O2596" i="2"/>
  <c r="O2597" i="2"/>
  <c r="O2598" i="2"/>
  <c r="O2599" i="2"/>
  <c r="O2600" i="2"/>
  <c r="O2601" i="2"/>
  <c r="O2602" i="2"/>
  <c r="O2603" i="2"/>
  <c r="O2604" i="2"/>
  <c r="O2605" i="2"/>
  <c r="O2606" i="2"/>
  <c r="O2607" i="2"/>
  <c r="O2608" i="2"/>
  <c r="O2609" i="2"/>
  <c r="O2610" i="2"/>
  <c r="O2611" i="2"/>
  <c r="O2612" i="2"/>
  <c r="O2613" i="2"/>
  <c r="O2614" i="2"/>
  <c r="O2615" i="2"/>
  <c r="O2616" i="2"/>
  <c r="O2617" i="2"/>
  <c r="O2618" i="2"/>
  <c r="O2619" i="2"/>
  <c r="O2620" i="2"/>
  <c r="O2621" i="2"/>
  <c r="O2622" i="2"/>
  <c r="O2623" i="2"/>
  <c r="O2624" i="2"/>
  <c r="O2625" i="2"/>
  <c r="O2626" i="2"/>
  <c r="O2627" i="2"/>
  <c r="O2628" i="2"/>
  <c r="O2629" i="2"/>
  <c r="O2630" i="2"/>
  <c r="O2631" i="2"/>
  <c r="O2632" i="2"/>
  <c r="O2633" i="2"/>
  <c r="O2634" i="2"/>
  <c r="O2635" i="2"/>
  <c r="O2636" i="2"/>
  <c r="O2637" i="2"/>
  <c r="O2638" i="2"/>
  <c r="O2639" i="2"/>
  <c r="O2640" i="2"/>
  <c r="O2641" i="2"/>
  <c r="O2642" i="2"/>
  <c r="O2643" i="2"/>
  <c r="O2644" i="2"/>
  <c r="O2645" i="2"/>
  <c r="O2646" i="2"/>
  <c r="O2647" i="2"/>
  <c r="O2648" i="2"/>
  <c r="O2649" i="2"/>
  <c r="O2650" i="2"/>
  <c r="O2651" i="2"/>
  <c r="O2652" i="2"/>
  <c r="O2653" i="2"/>
  <c r="O2654" i="2"/>
  <c r="O2655" i="2"/>
  <c r="O2656" i="2"/>
  <c r="O2657" i="2"/>
  <c r="O2658" i="2"/>
  <c r="O2659" i="2"/>
  <c r="O2660" i="2"/>
  <c r="O2661" i="2"/>
  <c r="O2662" i="2"/>
  <c r="O2663" i="2"/>
  <c r="O2664" i="2"/>
  <c r="O2665" i="2"/>
  <c r="O2666" i="2"/>
  <c r="O2667" i="2"/>
  <c r="O2668" i="2"/>
  <c r="O2669" i="2"/>
  <c r="O2670" i="2"/>
  <c r="O2671" i="2"/>
  <c r="O2672" i="2"/>
  <c r="O2673" i="2"/>
  <c r="O2674" i="2"/>
  <c r="O2675" i="2"/>
  <c r="O2676" i="2"/>
  <c r="O2677" i="2"/>
  <c r="O2678" i="2"/>
  <c r="O2679" i="2"/>
  <c r="O2680" i="2"/>
  <c r="O2681" i="2"/>
  <c r="O2682" i="2"/>
  <c r="O2683" i="2"/>
  <c r="O2684" i="2"/>
  <c r="O2685" i="2"/>
  <c r="O2686" i="2"/>
  <c r="O2687" i="2"/>
  <c r="O2688" i="2"/>
  <c r="O2689" i="2"/>
  <c r="O2690" i="2"/>
  <c r="O2691" i="2"/>
  <c r="O2692" i="2"/>
  <c r="O2693" i="2"/>
  <c r="O2694" i="2"/>
  <c r="O2695" i="2"/>
  <c r="O2696" i="2"/>
  <c r="O2697" i="2"/>
  <c r="O2698" i="2"/>
  <c r="O2699" i="2"/>
  <c r="O2700" i="2"/>
  <c r="O2701" i="2"/>
  <c r="O2702" i="2"/>
  <c r="O2703" i="2"/>
  <c r="O2704" i="2"/>
  <c r="O2705" i="2"/>
  <c r="O2706" i="2"/>
  <c r="O2707" i="2"/>
  <c r="O2708" i="2"/>
  <c r="O2709" i="2"/>
  <c r="O2710" i="2"/>
  <c r="O2711" i="2"/>
  <c r="O2712" i="2"/>
  <c r="O2713" i="2"/>
  <c r="O2714" i="2"/>
  <c r="O2715" i="2"/>
  <c r="O2716" i="2"/>
  <c r="O2717" i="2"/>
  <c r="O2718" i="2"/>
  <c r="O2719" i="2"/>
  <c r="O2720" i="2"/>
  <c r="O2721" i="2"/>
  <c r="O2722" i="2"/>
  <c r="O2723" i="2"/>
  <c r="O2724" i="2"/>
  <c r="O2725" i="2"/>
  <c r="O2726" i="2"/>
  <c r="O2727" i="2"/>
  <c r="O2728" i="2"/>
  <c r="O2729" i="2"/>
  <c r="O2730" i="2"/>
  <c r="O2731" i="2"/>
  <c r="O2732" i="2"/>
  <c r="O2733" i="2"/>
  <c r="O2734" i="2"/>
  <c r="O2735" i="2"/>
  <c r="O2736" i="2"/>
  <c r="O2737" i="2"/>
  <c r="O2738" i="2"/>
  <c r="O2739" i="2"/>
  <c r="O2740" i="2"/>
  <c r="O2741" i="2"/>
  <c r="O2742" i="2"/>
  <c r="O2743" i="2"/>
  <c r="O2744" i="2"/>
  <c r="O2745" i="2"/>
  <c r="O2746" i="2"/>
  <c r="O2747" i="2"/>
  <c r="O2748" i="2"/>
  <c r="O2749" i="2"/>
  <c r="O2750" i="2"/>
  <c r="O2751" i="2"/>
  <c r="O2752" i="2"/>
  <c r="O2753" i="2"/>
  <c r="O2754" i="2"/>
  <c r="O2755" i="2"/>
  <c r="O2756" i="2"/>
  <c r="O2757" i="2"/>
  <c r="O2758" i="2"/>
  <c r="O2759" i="2"/>
  <c r="O2760" i="2"/>
  <c r="O2761" i="2"/>
  <c r="O2762" i="2"/>
  <c r="O2763" i="2"/>
  <c r="O2764" i="2"/>
  <c r="O2765" i="2"/>
  <c r="O2766" i="2"/>
  <c r="O2767" i="2"/>
  <c r="O2768" i="2"/>
  <c r="O2769" i="2"/>
  <c r="O2770" i="2"/>
  <c r="O2771" i="2"/>
  <c r="O2772" i="2"/>
  <c r="O2773" i="2"/>
  <c r="O2774" i="2"/>
  <c r="O2775" i="2"/>
  <c r="O2776" i="2"/>
  <c r="O2777" i="2"/>
  <c r="O2778" i="2"/>
  <c r="O2779" i="2"/>
  <c r="O2780" i="2"/>
  <c r="O2781" i="2"/>
  <c r="O2782" i="2"/>
  <c r="O2783" i="2"/>
  <c r="O2784" i="2"/>
  <c r="O2785" i="2"/>
  <c r="O2786" i="2"/>
  <c r="O2787" i="2"/>
  <c r="O2788" i="2"/>
  <c r="O2789" i="2"/>
  <c r="O2790" i="2"/>
  <c r="O2791" i="2"/>
  <c r="O2792" i="2"/>
  <c r="O2793" i="2"/>
  <c r="O2794" i="2"/>
  <c r="O2795" i="2"/>
  <c r="O2796" i="2"/>
  <c r="O2797" i="2"/>
  <c r="O2798" i="2"/>
  <c r="O2799" i="2"/>
  <c r="O2800" i="2"/>
  <c r="O2801" i="2"/>
  <c r="O2802" i="2"/>
  <c r="O2803" i="2"/>
  <c r="O2804" i="2"/>
  <c r="O2805" i="2"/>
  <c r="O2806" i="2"/>
  <c r="O2807" i="2"/>
  <c r="O2808" i="2"/>
  <c r="O2809" i="2"/>
  <c r="O2810" i="2"/>
  <c r="O2811" i="2"/>
  <c r="O2812" i="2"/>
  <c r="O2813" i="2"/>
  <c r="O2814" i="2"/>
  <c r="O2815" i="2"/>
  <c r="O2816" i="2"/>
  <c r="O2817" i="2"/>
  <c r="O2818" i="2"/>
  <c r="O2819" i="2"/>
  <c r="O2820" i="2"/>
  <c r="O2821" i="2"/>
  <c r="O2822" i="2"/>
  <c r="O2823" i="2"/>
  <c r="O2824" i="2"/>
  <c r="O2825" i="2"/>
  <c r="O2826" i="2"/>
  <c r="O2827" i="2"/>
  <c r="O2828" i="2"/>
  <c r="O2829" i="2"/>
  <c r="O2830" i="2"/>
  <c r="O2831" i="2"/>
  <c r="O2832" i="2"/>
  <c r="O2833" i="2"/>
  <c r="O2834" i="2"/>
  <c r="O2835" i="2"/>
  <c r="O2836" i="2"/>
  <c r="O2837" i="2"/>
  <c r="O2838" i="2"/>
  <c r="O2839" i="2"/>
  <c r="O2840" i="2"/>
  <c r="O2841" i="2"/>
  <c r="O2842" i="2"/>
  <c r="O2843" i="2"/>
  <c r="O2844" i="2"/>
  <c r="O2845" i="2"/>
  <c r="O2846" i="2"/>
  <c r="O2847" i="2"/>
  <c r="O2848" i="2"/>
  <c r="O2849" i="2"/>
  <c r="O2850" i="2"/>
  <c r="O2851" i="2"/>
  <c r="O2852" i="2"/>
  <c r="O2853" i="2"/>
  <c r="O2854" i="2"/>
  <c r="O2855" i="2"/>
  <c r="O2856" i="2"/>
  <c r="O2857" i="2"/>
  <c r="O2858" i="2"/>
  <c r="O2859" i="2"/>
  <c r="O2860" i="2"/>
  <c r="O2861" i="2"/>
  <c r="O2862" i="2"/>
  <c r="O2863" i="2"/>
  <c r="O2864" i="2"/>
  <c r="O2865" i="2"/>
  <c r="O2866" i="2"/>
  <c r="O2867" i="2"/>
  <c r="O2868" i="2"/>
  <c r="O2869" i="2"/>
  <c r="O2870" i="2"/>
  <c r="O2871" i="2"/>
  <c r="O2872" i="2"/>
  <c r="O2873" i="2"/>
  <c r="O2874" i="2"/>
  <c r="O2875" i="2"/>
  <c r="O2876" i="2"/>
  <c r="O2877" i="2"/>
  <c r="O2878" i="2"/>
  <c r="O2879" i="2"/>
  <c r="O2880" i="2"/>
  <c r="O2881" i="2"/>
  <c r="O2882" i="2"/>
  <c r="O2883" i="2"/>
  <c r="O2884" i="2"/>
  <c r="O2885" i="2"/>
  <c r="O2886" i="2"/>
  <c r="O2887" i="2"/>
  <c r="O2888" i="2"/>
  <c r="O2889" i="2"/>
  <c r="O2890" i="2"/>
  <c r="O2891" i="2"/>
  <c r="O2892" i="2"/>
  <c r="O2893" i="2"/>
  <c r="O2894" i="2"/>
  <c r="O2895" i="2"/>
  <c r="O2896" i="2"/>
  <c r="O2897" i="2"/>
  <c r="O2898" i="2"/>
  <c r="O2899" i="2"/>
  <c r="O2900" i="2"/>
  <c r="O2901" i="2"/>
  <c r="O2902" i="2"/>
  <c r="O2903" i="2"/>
  <c r="O2904" i="2"/>
  <c r="O2905" i="2"/>
  <c r="O2906" i="2"/>
  <c r="O2907" i="2"/>
  <c r="O2908" i="2"/>
  <c r="O2909" i="2"/>
  <c r="O2910" i="2"/>
  <c r="O2911" i="2"/>
  <c r="O2912" i="2"/>
  <c r="O2913" i="2"/>
  <c r="O2914" i="2"/>
  <c r="O2915" i="2"/>
  <c r="O2916" i="2"/>
  <c r="O2917" i="2"/>
  <c r="O2918" i="2"/>
  <c r="O2919" i="2"/>
  <c r="O2920" i="2"/>
  <c r="O2921" i="2"/>
  <c r="O2922" i="2"/>
  <c r="O2923" i="2"/>
  <c r="O2924" i="2"/>
  <c r="O2925" i="2"/>
  <c r="O2926" i="2"/>
  <c r="O2927" i="2"/>
  <c r="O2928" i="2"/>
  <c r="O2929" i="2"/>
  <c r="O2930" i="2"/>
  <c r="O2931" i="2"/>
  <c r="O2932" i="2"/>
  <c r="O2933" i="2"/>
  <c r="O2934" i="2"/>
  <c r="O2935" i="2"/>
  <c r="O2936" i="2"/>
  <c r="O2937" i="2"/>
  <c r="O2938" i="2"/>
  <c r="O2939" i="2"/>
  <c r="O2940" i="2"/>
  <c r="O2941" i="2"/>
  <c r="O2942" i="2"/>
  <c r="O2943" i="2"/>
  <c r="O2944" i="2"/>
  <c r="O2945" i="2"/>
  <c r="O2946" i="2"/>
  <c r="O2947" i="2"/>
  <c r="O2948" i="2"/>
  <c r="O2949" i="2"/>
  <c r="O2950" i="2"/>
  <c r="O2951" i="2"/>
  <c r="O2952" i="2"/>
  <c r="O2953" i="2"/>
  <c r="O2954" i="2"/>
  <c r="O2955" i="2"/>
  <c r="O2956" i="2"/>
  <c r="O2957" i="2"/>
  <c r="O2958" i="2"/>
  <c r="O2959" i="2"/>
  <c r="O2960" i="2"/>
  <c r="O2961" i="2"/>
  <c r="O2962" i="2"/>
  <c r="O2963" i="2"/>
  <c r="O2964" i="2"/>
  <c r="O2965" i="2"/>
  <c r="O2966" i="2"/>
  <c r="O2967" i="2"/>
  <c r="O2968" i="2"/>
  <c r="O2969" i="2"/>
  <c r="O2970" i="2"/>
  <c r="O2971" i="2"/>
  <c r="O2972" i="2"/>
  <c r="O2973" i="2"/>
  <c r="O2974" i="2"/>
  <c r="O2975" i="2"/>
  <c r="O2976" i="2"/>
  <c r="O2977" i="2"/>
  <c r="O2978" i="2"/>
  <c r="O2979" i="2"/>
  <c r="O2980" i="2"/>
  <c r="O2981" i="2"/>
  <c r="O2982" i="2"/>
  <c r="O2983" i="2"/>
  <c r="O2984" i="2"/>
  <c r="O2985" i="2"/>
  <c r="O2986" i="2"/>
  <c r="O2987" i="2"/>
  <c r="O2988" i="2"/>
  <c r="O2989" i="2"/>
  <c r="O2990" i="2"/>
  <c r="O2991" i="2"/>
  <c r="O2992" i="2"/>
  <c r="O2993" i="2"/>
  <c r="O2994" i="2"/>
  <c r="O2995" i="2"/>
  <c r="O2996" i="2"/>
  <c r="O2997" i="2"/>
  <c r="O2998" i="2"/>
  <c r="O2999" i="2"/>
  <c r="O3000" i="2"/>
  <c r="O3001" i="2"/>
  <c r="O3002" i="2"/>
  <c r="O3003" i="2"/>
  <c r="O3004" i="2"/>
  <c r="O3005" i="2"/>
  <c r="O3006" i="2"/>
  <c r="O3007" i="2"/>
  <c r="O3008" i="2"/>
  <c r="O3009" i="2"/>
  <c r="O3010" i="2"/>
  <c r="O3011" i="2"/>
  <c r="O3012" i="2"/>
  <c r="O3013" i="2"/>
  <c r="O3014" i="2"/>
  <c r="O3015" i="2"/>
  <c r="O3016" i="2"/>
  <c r="O3017" i="2"/>
  <c r="O3018" i="2"/>
  <c r="O3019" i="2"/>
  <c r="O3020" i="2"/>
  <c r="O3021" i="2"/>
  <c r="O3022" i="2"/>
  <c r="O3023" i="2"/>
  <c r="O3024" i="2"/>
  <c r="O3025" i="2"/>
  <c r="O3026" i="2"/>
  <c r="O3027" i="2"/>
  <c r="O3028" i="2"/>
  <c r="O3029" i="2"/>
  <c r="O3030" i="2"/>
  <c r="O3031" i="2"/>
  <c r="O3032" i="2"/>
  <c r="O3033" i="2"/>
  <c r="O3034" i="2"/>
  <c r="O3035" i="2"/>
  <c r="O3036" i="2"/>
  <c r="O3037" i="2"/>
  <c r="O3038" i="2"/>
  <c r="O3039" i="2"/>
  <c r="O3040" i="2"/>
  <c r="O3041" i="2"/>
  <c r="O3042" i="2"/>
  <c r="O3043" i="2"/>
  <c r="O3044" i="2"/>
  <c r="O3045" i="2"/>
  <c r="O3046" i="2"/>
  <c r="O3047" i="2"/>
  <c r="O3048" i="2"/>
  <c r="O3049" i="2"/>
  <c r="O3050" i="2"/>
  <c r="O3051" i="2"/>
  <c r="O3052" i="2"/>
  <c r="O3053" i="2"/>
  <c r="O3054" i="2"/>
  <c r="O3055" i="2"/>
  <c r="O3056" i="2"/>
  <c r="O3057" i="2"/>
  <c r="O3058" i="2"/>
  <c r="O3059" i="2"/>
  <c r="O3060" i="2"/>
  <c r="O3061" i="2"/>
  <c r="O3062" i="2"/>
  <c r="O3063" i="2"/>
  <c r="O3064" i="2"/>
  <c r="O3065" i="2"/>
  <c r="O3066" i="2"/>
  <c r="O3067" i="2"/>
  <c r="O3068" i="2"/>
  <c r="O3069" i="2"/>
  <c r="O3070" i="2"/>
  <c r="O3071" i="2"/>
  <c r="O3072" i="2"/>
  <c r="O3073" i="2"/>
  <c r="O3074" i="2"/>
  <c r="O3075" i="2"/>
  <c r="O3076" i="2"/>
  <c r="O3077" i="2"/>
  <c r="O3078" i="2"/>
  <c r="O3079" i="2"/>
  <c r="O3080" i="2"/>
  <c r="O3081" i="2"/>
  <c r="O3082" i="2"/>
  <c r="O3083" i="2"/>
  <c r="O3084" i="2"/>
  <c r="O3085" i="2"/>
  <c r="O3086" i="2"/>
  <c r="O3087" i="2"/>
  <c r="O3088" i="2"/>
  <c r="O3089" i="2"/>
  <c r="O3090" i="2"/>
  <c r="O3091" i="2"/>
  <c r="O3092" i="2"/>
  <c r="O3093" i="2"/>
  <c r="O3094" i="2"/>
  <c r="O3095" i="2"/>
  <c r="O3096" i="2"/>
  <c r="O3097" i="2"/>
  <c r="O3098" i="2"/>
  <c r="O3099" i="2"/>
  <c r="O3100" i="2"/>
  <c r="O3101" i="2"/>
  <c r="O3102" i="2"/>
  <c r="O3103" i="2"/>
  <c r="O3104" i="2"/>
  <c r="O3105" i="2"/>
  <c r="O3106" i="2"/>
  <c r="O3107" i="2"/>
  <c r="O3108" i="2"/>
  <c r="O3109" i="2"/>
  <c r="O3110" i="2"/>
  <c r="O3111" i="2"/>
  <c r="O3112" i="2"/>
  <c r="O3113" i="2"/>
  <c r="O3114" i="2"/>
  <c r="O3115" i="2"/>
  <c r="O3116" i="2"/>
  <c r="O3117" i="2"/>
  <c r="O3118" i="2"/>
  <c r="O3119" i="2"/>
  <c r="O3120" i="2"/>
  <c r="O3121" i="2"/>
  <c r="O3122" i="2"/>
  <c r="O3123" i="2"/>
  <c r="O3124" i="2"/>
  <c r="O3125" i="2"/>
  <c r="O3126" i="2"/>
  <c r="O3127" i="2"/>
  <c r="O3128" i="2"/>
  <c r="O3129" i="2"/>
  <c r="O3130" i="2"/>
  <c r="O3131" i="2"/>
  <c r="O3132" i="2"/>
  <c r="O3133" i="2"/>
  <c r="O3134" i="2"/>
  <c r="O3135" i="2"/>
  <c r="O3136" i="2"/>
  <c r="O3137" i="2"/>
  <c r="O3138" i="2"/>
  <c r="O3139" i="2"/>
  <c r="O3140" i="2"/>
  <c r="O3141" i="2"/>
  <c r="O3142" i="2"/>
  <c r="O3143" i="2"/>
  <c r="O3144" i="2"/>
  <c r="O3145" i="2"/>
  <c r="O3146" i="2"/>
  <c r="O3147" i="2"/>
  <c r="O3148" i="2"/>
  <c r="O3149" i="2"/>
  <c r="O3150" i="2"/>
  <c r="O3151" i="2"/>
  <c r="O3152" i="2"/>
  <c r="O3153" i="2"/>
  <c r="O3154" i="2"/>
  <c r="O3155" i="2"/>
  <c r="O3156" i="2"/>
  <c r="O3157" i="2"/>
  <c r="O3158" i="2"/>
  <c r="O3159" i="2"/>
  <c r="O3160" i="2"/>
  <c r="O3161" i="2"/>
  <c r="O3162" i="2"/>
  <c r="O3163" i="2"/>
  <c r="O3164" i="2"/>
  <c r="O3165" i="2"/>
  <c r="O3166" i="2"/>
  <c r="O3167" i="2"/>
  <c r="O3168" i="2"/>
  <c r="O3169" i="2"/>
  <c r="O3170" i="2"/>
  <c r="O3171" i="2"/>
  <c r="O3172" i="2"/>
  <c r="O3173" i="2"/>
  <c r="O3174" i="2"/>
  <c r="O3175" i="2"/>
  <c r="O3176" i="2"/>
  <c r="O3177" i="2"/>
  <c r="O3178" i="2"/>
  <c r="O3179" i="2"/>
  <c r="O3180" i="2"/>
  <c r="O3181" i="2"/>
  <c r="O3182" i="2"/>
  <c r="O3183" i="2"/>
  <c r="O3184" i="2"/>
  <c r="O3185" i="2"/>
  <c r="W3189" i="2"/>
  <c r="W3193" i="2"/>
  <c r="W3197" i="2"/>
  <c r="W3201" i="2"/>
  <c r="W3205" i="2"/>
  <c r="W3209" i="2"/>
  <c r="O5" i="2"/>
  <c r="W5" i="2" s="1"/>
  <c r="S5" i="5"/>
  <c r="AP10" i="1"/>
  <c r="AU6" i="1" s="1"/>
  <c r="N5" i="7"/>
  <c r="Y6" i="5"/>
  <c r="Y7" i="5"/>
  <c r="Y8" i="5"/>
  <c r="Y9" i="5"/>
  <c r="Y10" i="5"/>
  <c r="Y11" i="5"/>
  <c r="Y12" i="5"/>
  <c r="Y13" i="5"/>
  <c r="Y14" i="5"/>
  <c r="Y15" i="5"/>
  <c r="Y16" i="5"/>
  <c r="Y17" i="5"/>
  <c r="Y18" i="5"/>
  <c r="Y19" i="5"/>
  <c r="Y20" i="5"/>
  <c r="Y21" i="5"/>
  <c r="Y22" i="5"/>
  <c r="Y23" i="5"/>
  <c r="Y24" i="5"/>
  <c r="Y25" i="5"/>
  <c r="Y26" i="5"/>
  <c r="Y27" i="5"/>
  <c r="Y28" i="5"/>
  <c r="Y29" i="5"/>
  <c r="Y30" i="5"/>
  <c r="Y31" i="5"/>
  <c r="Y32" i="5"/>
  <c r="Y33" i="5"/>
  <c r="Y34" i="5"/>
  <c r="Y35" i="5"/>
  <c r="Y36" i="5"/>
  <c r="Y37" i="5"/>
  <c r="Y38" i="5"/>
  <c r="Y39" i="5"/>
  <c r="Y40" i="5"/>
  <c r="Y41" i="5"/>
  <c r="Y42" i="5"/>
  <c r="Y43" i="5"/>
  <c r="Y44" i="5"/>
  <c r="Y45" i="5"/>
  <c r="Y46" i="5"/>
  <c r="Y47" i="5"/>
  <c r="Y48" i="5"/>
  <c r="Y49" i="5"/>
  <c r="Y50" i="5"/>
  <c r="Y51" i="5"/>
  <c r="Y52" i="5"/>
  <c r="Y53" i="5"/>
  <c r="Y54" i="5"/>
  <c r="Y55" i="5"/>
  <c r="Y56" i="5"/>
  <c r="Y57" i="5"/>
  <c r="Y58" i="5"/>
  <c r="Y59" i="5"/>
  <c r="Y60" i="5"/>
  <c r="Y61" i="5"/>
  <c r="Y62" i="5"/>
  <c r="Y63" i="5"/>
  <c r="Y64" i="5"/>
  <c r="Y65" i="5"/>
  <c r="Y66" i="5"/>
  <c r="Y67" i="5"/>
  <c r="Y68" i="5"/>
  <c r="Y69" i="5"/>
  <c r="Y70" i="5"/>
  <c r="Y71" i="5"/>
  <c r="Y72" i="5"/>
  <c r="Y73" i="5"/>
  <c r="Y74" i="5"/>
  <c r="Y75" i="5"/>
  <c r="Y76" i="5"/>
  <c r="Y77" i="5"/>
  <c r="Y78" i="5"/>
  <c r="Y79" i="5"/>
  <c r="Y80" i="5"/>
  <c r="Y81" i="5"/>
  <c r="Y82" i="5"/>
  <c r="Y83" i="5"/>
  <c r="Y84" i="5"/>
  <c r="Y85" i="5"/>
  <c r="Y86" i="5"/>
  <c r="Y87" i="5"/>
  <c r="Y88" i="5"/>
  <c r="Y89" i="5"/>
  <c r="Y90" i="5"/>
  <c r="Y91" i="5"/>
  <c r="Y92" i="5"/>
  <c r="Y93" i="5"/>
  <c r="Y94" i="5"/>
  <c r="Y95" i="5"/>
  <c r="Y96" i="5"/>
  <c r="Y97" i="5"/>
  <c r="Y98" i="5"/>
  <c r="Y99" i="5"/>
  <c r="Y100" i="5"/>
  <c r="Y101" i="5"/>
  <c r="Y102" i="5"/>
  <c r="Y103" i="5"/>
  <c r="Y104" i="5"/>
  <c r="Y105" i="5"/>
  <c r="Y106" i="5"/>
  <c r="Y107" i="5"/>
  <c r="Y108" i="5"/>
  <c r="Y109" i="5"/>
  <c r="Y110" i="5"/>
  <c r="Y111" i="5"/>
  <c r="Y112" i="5"/>
  <c r="Y113" i="5"/>
  <c r="Y114" i="5"/>
  <c r="Y115" i="5"/>
  <c r="Y116" i="5"/>
  <c r="Y117" i="5"/>
  <c r="Y118" i="5"/>
  <c r="Y119" i="5"/>
  <c r="Y120" i="5"/>
  <c r="Y121" i="5"/>
  <c r="Y122" i="5"/>
  <c r="Y123" i="5"/>
  <c r="Y124" i="5"/>
  <c r="Y125" i="5"/>
  <c r="Y126" i="5"/>
  <c r="Y127" i="5"/>
  <c r="Y128" i="5"/>
  <c r="Y129" i="5"/>
  <c r="Y130" i="5"/>
  <c r="Y131" i="5"/>
  <c r="Y132" i="5"/>
  <c r="Y133" i="5"/>
  <c r="Y134" i="5"/>
  <c r="Y135" i="5"/>
  <c r="Y136" i="5"/>
  <c r="Y137" i="5"/>
  <c r="Y138" i="5"/>
  <c r="Y139" i="5"/>
  <c r="Y140" i="5"/>
  <c r="Y141" i="5"/>
  <c r="Y142" i="5"/>
  <c r="Y143" i="5"/>
  <c r="Y144" i="5"/>
  <c r="Y145" i="5"/>
  <c r="Y146" i="5"/>
  <c r="Y147" i="5"/>
  <c r="Y148" i="5"/>
  <c r="Y149" i="5"/>
  <c r="Y150" i="5"/>
  <c r="Y151" i="5"/>
  <c r="Y152" i="5"/>
  <c r="Y153" i="5"/>
  <c r="Y154" i="5"/>
  <c r="Y155" i="5"/>
  <c r="Y156" i="5"/>
  <c r="Y157" i="5"/>
  <c r="Y158" i="5"/>
  <c r="Y159" i="5"/>
  <c r="Y160" i="5"/>
  <c r="Y161" i="5"/>
  <c r="Y162" i="5"/>
  <c r="Y163" i="5"/>
  <c r="Y164" i="5"/>
  <c r="Y165" i="5"/>
  <c r="Y166" i="5"/>
  <c r="Y167" i="5"/>
  <c r="Y168" i="5"/>
  <c r="Y169" i="5"/>
  <c r="Y170" i="5"/>
  <c r="Y171" i="5"/>
  <c r="Y172" i="5"/>
  <c r="Y173" i="5"/>
  <c r="Y174" i="5"/>
  <c r="Y175" i="5"/>
  <c r="Y176" i="5"/>
  <c r="Y177" i="5"/>
  <c r="Y178" i="5"/>
  <c r="Y179" i="5"/>
  <c r="Y180" i="5"/>
  <c r="Y181" i="5"/>
  <c r="Y182" i="5"/>
  <c r="Y183" i="5"/>
  <c r="Y184" i="5"/>
  <c r="Y185" i="5"/>
  <c r="Y186" i="5"/>
  <c r="Y187" i="5"/>
  <c r="Y188" i="5"/>
  <c r="Y189" i="5"/>
  <c r="Y190" i="5"/>
  <c r="Y191" i="5"/>
  <c r="Y192" i="5"/>
  <c r="Y193" i="5"/>
  <c r="Y194" i="5"/>
  <c r="Y195" i="5"/>
  <c r="Y196" i="5"/>
  <c r="Y197" i="5"/>
  <c r="Y198" i="5"/>
  <c r="Y199" i="5"/>
  <c r="Y200" i="5"/>
  <c r="Y201" i="5"/>
  <c r="Y202" i="5"/>
  <c r="Y203" i="5"/>
  <c r="Y204" i="5"/>
  <c r="Y205" i="5"/>
  <c r="Y206" i="5"/>
  <c r="Y207" i="5"/>
  <c r="Y208" i="5"/>
  <c r="Y209" i="5"/>
  <c r="Y210" i="5"/>
  <c r="Y211" i="5"/>
  <c r="Y212" i="5"/>
  <c r="Y213" i="5"/>
  <c r="Y214" i="5"/>
  <c r="Y215" i="5"/>
  <c r="Y216" i="5"/>
  <c r="Y217" i="5"/>
  <c r="Y218" i="5"/>
  <c r="Y219" i="5"/>
  <c r="Y220" i="5"/>
  <c r="Y221" i="5"/>
  <c r="Y222" i="5"/>
  <c r="Y223" i="5"/>
  <c r="Y224" i="5"/>
  <c r="Y225" i="5"/>
  <c r="Y226" i="5"/>
  <c r="Y227" i="5"/>
  <c r="Y228" i="5"/>
  <c r="Y229" i="5"/>
  <c r="Y230" i="5"/>
  <c r="Y231" i="5"/>
  <c r="Y232" i="5"/>
  <c r="Y233" i="5"/>
  <c r="Y234" i="5"/>
  <c r="Y235" i="5"/>
  <c r="Y236" i="5"/>
  <c r="Y237" i="5"/>
  <c r="Y238" i="5"/>
  <c r="Y239" i="5"/>
  <c r="Y240" i="5"/>
  <c r="Y241" i="5"/>
  <c r="Y242" i="5"/>
  <c r="Y243" i="5"/>
  <c r="Y244" i="5"/>
  <c r="Y245" i="5"/>
  <c r="Y246" i="5"/>
  <c r="Y247" i="5"/>
  <c r="Y248" i="5"/>
  <c r="Y249" i="5"/>
  <c r="Y250" i="5"/>
  <c r="Y251" i="5"/>
  <c r="Y252" i="5"/>
  <c r="Y253" i="5"/>
  <c r="Y254" i="5"/>
  <c r="Y255" i="5"/>
  <c r="Y256" i="5"/>
  <c r="Y257" i="5"/>
  <c r="Y258" i="5"/>
  <c r="Y259" i="5"/>
  <c r="Y260" i="5"/>
  <c r="Y261" i="5"/>
  <c r="Y262" i="5"/>
  <c r="Y263" i="5"/>
  <c r="Y264" i="5"/>
  <c r="Y265" i="5"/>
  <c r="Y266" i="5"/>
  <c r="Y267" i="5"/>
  <c r="Y268" i="5"/>
  <c r="Y269" i="5"/>
  <c r="Y270" i="5"/>
  <c r="Y271" i="5"/>
  <c r="Y272" i="5"/>
  <c r="Y273" i="5"/>
  <c r="Y274" i="5"/>
  <c r="Y275" i="5"/>
  <c r="Y276" i="5"/>
  <c r="Y277" i="5"/>
  <c r="Y278" i="5"/>
  <c r="Y279" i="5"/>
  <c r="Y280" i="5"/>
  <c r="Y281" i="5"/>
  <c r="Y282" i="5"/>
  <c r="Y283" i="5"/>
  <c r="Y284" i="5"/>
  <c r="Y285" i="5"/>
  <c r="Y286" i="5"/>
  <c r="Y287" i="5"/>
  <c r="Y288" i="5"/>
  <c r="Y289" i="5"/>
  <c r="Y290" i="5"/>
  <c r="Y291" i="5"/>
  <c r="Y292" i="5"/>
  <c r="Y293" i="5"/>
  <c r="Y294" i="5"/>
  <c r="Y295" i="5"/>
  <c r="Y296" i="5"/>
  <c r="Y297" i="5"/>
  <c r="Y298" i="5"/>
  <c r="Y299" i="5"/>
  <c r="Y300" i="5"/>
  <c r="Y301" i="5"/>
  <c r="Y302" i="5"/>
  <c r="Y303" i="5"/>
  <c r="Y304" i="5"/>
  <c r="Y305" i="5"/>
  <c r="Y306" i="5"/>
  <c r="Y307" i="5"/>
  <c r="Y308" i="5"/>
  <c r="Y309" i="5"/>
  <c r="Y310" i="5"/>
  <c r="Y311" i="5"/>
  <c r="Y312" i="5"/>
  <c r="Y313" i="5"/>
  <c r="Y314" i="5"/>
  <c r="Y315" i="5"/>
  <c r="Y316" i="5"/>
  <c r="Y317" i="5"/>
  <c r="Y318" i="5"/>
  <c r="Y319" i="5"/>
  <c r="Y320" i="5"/>
  <c r="Y321" i="5"/>
  <c r="Y322" i="5"/>
  <c r="Y323" i="5"/>
  <c r="Y324" i="5"/>
  <c r="Y325" i="5"/>
  <c r="Y326" i="5"/>
  <c r="Y327" i="5"/>
  <c r="Y328" i="5"/>
  <c r="Y329" i="5"/>
  <c r="Y330" i="5"/>
  <c r="Y331" i="5"/>
  <c r="Y332" i="5"/>
  <c r="Y333" i="5"/>
  <c r="Y334" i="5"/>
  <c r="Y335" i="5"/>
  <c r="Y336" i="5"/>
  <c r="Y337" i="5"/>
  <c r="Y338" i="5"/>
  <c r="Y339" i="5"/>
  <c r="Y340" i="5"/>
  <c r="Y341" i="5"/>
  <c r="Y342" i="5"/>
  <c r="Y343" i="5"/>
  <c r="Y344" i="5"/>
  <c r="Y345" i="5"/>
  <c r="Y346" i="5"/>
  <c r="Y347" i="5"/>
  <c r="Y348" i="5"/>
  <c r="Y349" i="5"/>
  <c r="Y350" i="5"/>
  <c r="Y351" i="5"/>
  <c r="Y352" i="5"/>
  <c r="Y353" i="5"/>
  <c r="Y354" i="5"/>
  <c r="Y355" i="5"/>
  <c r="Y356" i="5"/>
  <c r="Y357" i="5"/>
  <c r="Y358" i="5"/>
  <c r="Y359" i="5"/>
  <c r="Y360" i="5"/>
  <c r="Y361" i="5"/>
  <c r="Y362" i="5"/>
  <c r="Y363" i="5"/>
  <c r="Y364" i="5"/>
  <c r="Y365" i="5"/>
  <c r="Y366" i="5"/>
  <c r="Y367" i="5"/>
  <c r="Y368" i="5"/>
  <c r="Y369" i="5"/>
  <c r="Y370" i="5"/>
  <c r="Y371" i="5"/>
  <c r="Y372" i="5"/>
  <c r="Y373" i="5"/>
  <c r="Y374" i="5"/>
  <c r="Y375" i="5"/>
  <c r="Y376" i="5"/>
  <c r="Y377" i="5"/>
  <c r="Y378" i="5"/>
  <c r="Y379" i="5"/>
  <c r="Y380" i="5"/>
  <c r="Y381" i="5"/>
  <c r="Y382" i="5"/>
  <c r="Y383" i="5"/>
  <c r="Y384" i="5"/>
  <c r="Y385" i="5"/>
  <c r="Y386" i="5"/>
  <c r="Y387" i="5"/>
  <c r="Y388" i="5"/>
  <c r="Y389" i="5"/>
  <c r="Y390" i="5"/>
  <c r="Y391" i="5"/>
  <c r="Y392" i="5"/>
  <c r="Y393" i="5"/>
  <c r="Y394" i="5"/>
  <c r="Y395" i="5"/>
  <c r="Y396" i="5"/>
  <c r="Y397" i="5"/>
  <c r="Y398" i="5"/>
  <c r="Y399" i="5"/>
  <c r="Y400" i="5"/>
  <c r="Y401" i="5"/>
  <c r="Y402" i="5"/>
  <c r="Y403" i="5"/>
  <c r="Y404" i="5"/>
  <c r="Y405" i="5"/>
  <c r="Y406" i="5"/>
  <c r="Y407" i="5"/>
  <c r="Y408" i="5"/>
  <c r="Y409" i="5"/>
  <c r="Y410" i="5"/>
  <c r="Y411" i="5"/>
  <c r="Y412" i="5"/>
  <c r="Y413" i="5"/>
  <c r="Y414" i="5"/>
  <c r="Y415" i="5"/>
  <c r="Y416" i="5"/>
  <c r="Y417" i="5"/>
  <c r="Y418" i="5"/>
  <c r="Y419" i="5"/>
  <c r="Y420" i="5"/>
  <c r="Y421" i="5"/>
  <c r="Y422" i="5"/>
  <c r="Y423" i="5"/>
  <c r="Y424" i="5"/>
  <c r="Y425" i="5"/>
  <c r="Y426" i="5"/>
  <c r="Y427" i="5"/>
  <c r="Y428" i="5"/>
  <c r="Y429" i="5"/>
  <c r="Y430" i="5"/>
  <c r="Y431" i="5"/>
  <c r="Y432" i="5"/>
  <c r="Y433" i="5"/>
  <c r="Y434" i="5"/>
  <c r="Y435" i="5"/>
  <c r="Y436" i="5"/>
  <c r="Y437" i="5"/>
  <c r="Y438" i="5"/>
  <c r="Y439" i="5"/>
  <c r="Y440" i="5"/>
  <c r="Y441" i="5"/>
  <c r="Y442" i="5"/>
  <c r="Y443" i="5"/>
  <c r="Y444" i="5"/>
  <c r="Y445" i="5"/>
  <c r="Y446" i="5"/>
  <c r="Y447" i="5"/>
  <c r="Y448" i="5"/>
  <c r="Y449" i="5"/>
  <c r="Y450" i="5"/>
  <c r="Y451" i="5"/>
  <c r="Y452" i="5"/>
  <c r="Y453" i="5"/>
  <c r="Y454" i="5"/>
  <c r="Y455" i="5"/>
  <c r="Y456" i="5"/>
  <c r="Y457" i="5"/>
  <c r="Y458" i="5"/>
  <c r="Y459" i="5"/>
  <c r="Y460" i="5"/>
  <c r="Y461" i="5"/>
  <c r="Y462" i="5"/>
  <c r="Y463" i="5"/>
  <c r="Y464" i="5"/>
  <c r="Y465" i="5"/>
  <c r="Y466" i="5"/>
  <c r="Y467" i="5"/>
  <c r="Y468" i="5"/>
  <c r="Y469" i="5"/>
  <c r="Y470" i="5"/>
  <c r="Y471" i="5"/>
  <c r="Y472" i="5"/>
  <c r="Y473" i="5"/>
  <c r="Y474" i="5"/>
  <c r="Y475" i="5"/>
  <c r="Y476" i="5"/>
  <c r="Y477" i="5"/>
  <c r="Y478" i="5"/>
  <c r="Y479" i="5"/>
  <c r="Y480" i="5"/>
  <c r="Y481" i="5"/>
  <c r="Y482" i="5"/>
  <c r="W20" i="5"/>
  <c r="W26" i="5"/>
  <c r="W36" i="5"/>
  <c r="W44" i="5"/>
  <c r="W58" i="5"/>
  <c r="W60" i="5"/>
  <c r="W76" i="5"/>
  <c r="W84" i="5"/>
  <c r="W90" i="5"/>
  <c r="W106" i="5"/>
  <c r="W108" i="5"/>
  <c r="W122" i="5"/>
  <c r="W132" i="5"/>
  <c r="W139" i="5"/>
  <c r="W143" i="5"/>
  <c r="W151" i="5"/>
  <c r="W154" i="5"/>
  <c r="W155" i="5"/>
  <c r="W163" i="5"/>
  <c r="W167" i="5"/>
  <c r="W171" i="5"/>
  <c r="W178" i="5"/>
  <c r="W183" i="5"/>
  <c r="W186" i="5"/>
  <c r="W194" i="5"/>
  <c r="W195" i="5"/>
  <c r="W199" i="5"/>
  <c r="W207" i="5"/>
  <c r="W210" i="5"/>
  <c r="W215" i="5"/>
  <c r="W219" i="5"/>
  <c r="W226" i="5"/>
  <c r="W227" i="5"/>
  <c r="W233" i="5"/>
  <c r="W235" i="5"/>
  <c r="W236" i="5"/>
  <c r="W240" i="5"/>
  <c r="W241" i="5"/>
  <c r="W244" i="5"/>
  <c r="W247" i="5"/>
  <c r="W249" i="5"/>
  <c r="W251" i="5"/>
  <c r="W255" i="5"/>
  <c r="W256" i="5"/>
  <c r="W257" i="5"/>
  <c r="W261" i="5"/>
  <c r="W263" i="5"/>
  <c r="W265" i="5"/>
  <c r="W268" i="5"/>
  <c r="W271" i="5"/>
  <c r="W272" i="5"/>
  <c r="W276" i="5"/>
  <c r="W277" i="5"/>
  <c r="W279" i="5"/>
  <c r="W283" i="5"/>
  <c r="W284" i="5"/>
  <c r="W287" i="5"/>
  <c r="W289" i="5"/>
  <c r="W292" i="5"/>
  <c r="W293" i="5"/>
  <c r="W297" i="5"/>
  <c r="W299" i="5"/>
  <c r="W300" i="5"/>
  <c r="W304" i="5"/>
  <c r="W305" i="5"/>
  <c r="W308" i="5"/>
  <c r="W311" i="5"/>
  <c r="W313" i="5"/>
  <c r="W315" i="5"/>
  <c r="W319" i="5"/>
  <c r="W320" i="5"/>
  <c r="W321" i="5"/>
  <c r="W325" i="5"/>
  <c r="W327" i="5"/>
  <c r="W329" i="5"/>
  <c r="W332" i="5"/>
  <c r="W335" i="5"/>
  <c r="W336" i="5"/>
  <c r="W340" i="5"/>
  <c r="W341" i="5"/>
  <c r="W343" i="5"/>
  <c r="W347" i="5"/>
  <c r="W348" i="5"/>
  <c r="W351" i="5"/>
  <c r="W353" i="5"/>
  <c r="W356" i="5"/>
  <c r="W357" i="5"/>
  <c r="W361" i="5"/>
  <c r="W363" i="5"/>
  <c r="W364" i="5"/>
  <c r="W368" i="5"/>
  <c r="W369" i="5"/>
  <c r="W372" i="5"/>
  <c r="W375" i="5"/>
  <c r="W377" i="5"/>
  <c r="W379" i="5"/>
  <c r="W383" i="5"/>
  <c r="W384" i="5"/>
  <c r="W385" i="5"/>
  <c r="W389" i="5"/>
  <c r="W391" i="5"/>
  <c r="W393" i="5"/>
  <c r="W396" i="5"/>
  <c r="W399" i="5"/>
  <c r="W400" i="5"/>
  <c r="W404" i="5"/>
  <c r="W405" i="5"/>
  <c r="W407" i="5"/>
  <c r="W411" i="5"/>
  <c r="W412" i="5"/>
  <c r="W415" i="5"/>
  <c r="W417" i="5"/>
  <c r="W420" i="5"/>
  <c r="W421" i="5"/>
  <c r="W425" i="5"/>
  <c r="W427" i="5"/>
  <c r="W428" i="5"/>
  <c r="W432" i="5"/>
  <c r="W433" i="5"/>
  <c r="W436" i="5"/>
  <c r="W439" i="5"/>
  <c r="W441" i="5"/>
  <c r="W443" i="5"/>
  <c r="W447" i="5"/>
  <c r="W448" i="5"/>
  <c r="W449" i="5"/>
  <c r="W452" i="5"/>
  <c r="W453" i="5"/>
  <c r="W455" i="5"/>
  <c r="W457" i="5"/>
  <c r="W459" i="5"/>
  <c r="W460" i="5"/>
  <c r="W463" i="5"/>
  <c r="W464" i="5"/>
  <c r="W465" i="5"/>
  <c r="W468" i="5"/>
  <c r="W469" i="5"/>
  <c r="W471" i="5"/>
  <c r="W473" i="5"/>
  <c r="W475" i="5"/>
  <c r="W476" i="5"/>
  <c r="W479" i="5"/>
  <c r="W480" i="5"/>
  <c r="W481" i="5"/>
  <c r="AW6" i="1"/>
  <c r="AW18" i="1"/>
  <c r="AW13" i="1"/>
  <c r="AW29" i="1"/>
  <c r="AW25" i="1"/>
  <c r="AW41" i="1"/>
  <c r="AW21" i="1"/>
  <c r="AW51" i="1"/>
  <c r="AW24" i="1"/>
  <c r="AW20" i="1"/>
  <c r="AW43" i="1"/>
  <c r="AW15" i="1"/>
  <c r="AW34" i="1"/>
  <c r="AW44" i="1"/>
  <c r="AW61" i="1"/>
  <c r="AW52" i="1"/>
  <c r="AW89" i="1"/>
  <c r="AW84" i="1"/>
  <c r="AW56" i="1"/>
  <c r="AW66" i="1"/>
  <c r="AW79" i="1"/>
  <c r="AW100" i="1"/>
  <c r="AW85" i="1"/>
  <c r="AW42" i="1"/>
  <c r="AW46" i="1"/>
  <c r="AW60" i="1"/>
  <c r="AW77" i="1"/>
  <c r="AW86" i="1"/>
  <c r="AW110" i="1"/>
  <c r="AW36" i="1"/>
  <c r="AW112" i="1"/>
  <c r="AW87" i="1"/>
  <c r="AW92" i="1"/>
  <c r="AW9" i="1"/>
  <c r="AW93" i="1"/>
  <c r="AW135" i="1"/>
  <c r="AW17" i="1"/>
  <c r="AW134" i="1"/>
  <c r="AW70" i="1"/>
  <c r="AW99" i="1"/>
  <c r="AW75" i="1"/>
  <c r="AW55" i="1"/>
  <c r="AW97" i="1"/>
  <c r="AW111" i="1"/>
  <c r="AW62" i="1"/>
  <c r="AW101" i="1"/>
  <c r="AW122" i="1"/>
  <c r="AW11" i="1"/>
  <c r="AW121" i="1"/>
  <c r="AW8" i="1"/>
  <c r="AW12" i="1"/>
  <c r="AW133" i="1"/>
  <c r="AW40" i="1"/>
  <c r="AW23" i="1"/>
  <c r="AW126" i="1"/>
  <c r="AW161" i="1"/>
  <c r="AW74" i="1"/>
  <c r="AW115" i="1"/>
  <c r="AW98" i="1"/>
  <c r="AW14" i="1"/>
  <c r="AW103" i="1"/>
  <c r="AW5" i="1"/>
  <c r="AW128" i="1"/>
  <c r="AW33" i="1"/>
  <c r="AW148" i="1"/>
  <c r="AW50" i="1"/>
  <c r="AW88" i="1"/>
  <c r="AW59" i="1"/>
  <c r="AW145" i="1"/>
  <c r="AW107" i="1"/>
  <c r="AW150" i="1"/>
  <c r="AW53" i="1"/>
  <c r="AW117" i="1"/>
  <c r="AW130" i="1"/>
  <c r="AW196" i="1"/>
  <c r="AW184" i="1"/>
  <c r="AW139" i="1"/>
  <c r="AW48" i="1"/>
  <c r="AW186" i="1"/>
  <c r="AW106" i="1"/>
  <c r="AW105" i="1"/>
  <c r="AW83" i="1"/>
  <c r="AW131" i="1"/>
  <c r="AW154" i="1"/>
  <c r="AW159" i="1"/>
  <c r="AW69" i="1"/>
  <c r="AW210" i="1"/>
  <c r="AW160" i="1"/>
  <c r="AW54" i="1"/>
  <c r="AW45" i="1"/>
  <c r="AW16" i="1"/>
  <c r="AW7" i="1"/>
  <c r="AW30" i="1"/>
  <c r="AW94" i="1"/>
  <c r="AW47" i="1"/>
  <c r="AW157" i="1"/>
  <c r="AW146" i="1"/>
  <c r="AW38" i="1"/>
  <c r="AW113" i="1"/>
  <c r="AW37" i="1"/>
  <c r="AW22" i="1"/>
  <c r="AW95" i="1"/>
  <c r="AW109" i="1"/>
  <c r="AW71" i="1"/>
  <c r="AW178" i="1"/>
  <c r="AW187" i="1"/>
  <c r="AW211" i="1"/>
  <c r="AW138" i="1"/>
  <c r="AW58" i="1"/>
  <c r="AW226" i="1"/>
  <c r="AW147" i="1"/>
  <c r="AW116" i="1"/>
  <c r="AW225" i="1"/>
  <c r="AW181" i="1"/>
  <c r="AW185" i="1"/>
  <c r="AW136" i="1"/>
  <c r="AW240" i="1"/>
  <c r="AW124" i="1"/>
  <c r="AW91" i="1"/>
  <c r="AW142" i="1"/>
  <c r="AW90" i="1"/>
  <c r="AW260" i="1"/>
  <c r="AW195" i="1"/>
  <c r="AW31" i="1"/>
  <c r="AW35" i="1"/>
  <c r="AW167" i="1"/>
  <c r="AW120" i="1"/>
  <c r="AW65" i="1"/>
  <c r="AW213" i="1"/>
  <c r="AW64" i="1"/>
  <c r="AW104" i="1"/>
  <c r="AW198" i="1"/>
  <c r="AW231" i="1"/>
  <c r="AW177" i="1"/>
  <c r="AW188" i="1"/>
  <c r="AW261" i="1"/>
  <c r="AW80" i="1"/>
  <c r="AW239" i="1"/>
  <c r="AW217" i="1"/>
  <c r="AW49" i="1"/>
  <c r="AW265" i="1"/>
  <c r="AW278" i="1"/>
  <c r="AW173" i="1"/>
  <c r="AW28" i="1"/>
  <c r="AW175" i="1"/>
  <c r="AW67" i="1"/>
  <c r="AW306" i="1"/>
  <c r="AW72" i="1"/>
  <c r="AW114" i="1"/>
  <c r="AW197" i="1"/>
  <c r="AW119" i="1"/>
  <c r="AW251" i="1"/>
  <c r="AW192" i="1"/>
  <c r="AW215" i="1"/>
  <c r="AW285" i="1"/>
  <c r="AW190" i="1"/>
  <c r="AW123" i="1"/>
  <c r="AW169" i="1"/>
  <c r="AW328" i="1"/>
  <c r="AW191" i="1"/>
  <c r="AW129" i="1"/>
  <c r="AW223" i="1"/>
  <c r="AW108" i="1"/>
  <c r="AW26" i="1"/>
  <c r="AW203" i="1"/>
  <c r="AW266" i="1"/>
  <c r="AW325" i="1"/>
  <c r="AW274" i="1"/>
  <c r="AW294" i="1"/>
  <c r="AW81" i="1"/>
  <c r="AW151" i="1"/>
  <c r="AW315" i="1"/>
  <c r="AW57" i="1"/>
  <c r="AW259" i="1"/>
  <c r="AW249" i="1"/>
  <c r="AW182" i="1"/>
  <c r="AW263" i="1"/>
  <c r="AW331" i="1"/>
  <c r="AW155" i="1"/>
  <c r="AW298" i="1"/>
  <c r="AW140" i="1"/>
  <c r="AW176" i="1"/>
  <c r="AW303" i="1"/>
  <c r="AW271" i="1"/>
  <c r="AW221" i="1"/>
  <c r="AW324" i="1"/>
  <c r="AW235" i="1"/>
  <c r="AW289" i="1"/>
  <c r="AW291" i="1"/>
  <c r="AW248" i="1"/>
  <c r="AW242" i="1"/>
  <c r="AW281" i="1"/>
  <c r="AW344" i="1"/>
  <c r="AW334" i="1"/>
  <c r="AW39" i="1"/>
  <c r="AW310" i="1"/>
  <c r="AW141" i="1"/>
  <c r="AW202" i="1"/>
  <c r="AW78" i="1"/>
  <c r="AW243" i="1"/>
  <c r="AW232" i="1"/>
  <c r="AW96" i="1"/>
  <c r="AW127" i="1"/>
  <c r="AW180" i="1"/>
  <c r="AW272" i="1"/>
  <c r="AW144" i="1"/>
  <c r="AW268" i="1"/>
  <c r="AW364" i="1"/>
  <c r="AW204" i="1"/>
  <c r="AW125" i="1"/>
  <c r="AW220" i="1"/>
  <c r="AW171" i="1"/>
  <c r="AW352" i="1"/>
  <c r="AW165" i="1"/>
  <c r="AW143" i="1"/>
  <c r="AW311" i="1"/>
  <c r="AW170" i="1"/>
  <c r="AW82" i="1"/>
  <c r="AW246" i="1"/>
  <c r="AW314" i="1"/>
  <c r="AW193" i="1"/>
  <c r="AW19" i="1"/>
  <c r="AW199" i="1"/>
  <c r="AW73" i="1"/>
  <c r="AW189" i="1"/>
  <c r="AW345" i="1"/>
  <c r="AW102" i="1"/>
  <c r="AW371" i="1"/>
  <c r="AW262" i="1"/>
  <c r="AW369" i="1"/>
  <c r="AW304" i="1"/>
  <c r="AW68" i="1"/>
  <c r="AW388" i="1"/>
  <c r="AW63" i="1"/>
  <c r="AW338" i="1"/>
  <c r="AW327" i="1"/>
  <c r="AW166" i="1"/>
  <c r="AW27" i="1"/>
  <c r="AW280" i="1"/>
  <c r="AW172" i="1"/>
  <c r="AW233" i="1"/>
  <c r="AW207" i="1"/>
  <c r="AW390" i="1"/>
  <c r="AW363" i="1"/>
  <c r="AW396" i="1"/>
  <c r="AW164" i="1"/>
  <c r="AW208" i="1"/>
  <c r="AW342" i="1"/>
  <c r="AW194" i="1"/>
  <c r="AW152" i="1"/>
  <c r="AW335" i="1"/>
  <c r="AW237" i="1"/>
  <c r="AW422" i="1"/>
  <c r="AW346" i="1"/>
  <c r="AW290" i="1"/>
  <c r="AW392" i="1"/>
  <c r="AW212" i="1"/>
  <c r="AW305" i="1"/>
  <c r="AW174" i="1"/>
  <c r="AW402" i="1"/>
  <c r="AW216" i="1"/>
  <c r="AW218" i="1"/>
  <c r="AW337" i="1"/>
  <c r="AW299" i="1"/>
  <c r="AW385" i="1"/>
  <c r="AW158" i="1"/>
  <c r="AW149" i="1"/>
  <c r="AW321" i="1"/>
  <c r="AW395" i="1"/>
  <c r="AW339" i="1"/>
  <c r="AW76" i="1"/>
  <c r="AW404" i="1"/>
  <c r="AW222" i="1"/>
  <c r="AW308" i="1"/>
  <c r="AW430" i="1"/>
  <c r="AW307" i="1"/>
  <c r="AW276" i="1"/>
  <c r="AW413" i="1"/>
  <c r="AW156" i="1"/>
  <c r="AW132" i="1"/>
  <c r="AW229" i="1"/>
  <c r="AW214" i="1"/>
  <c r="AW269" i="1"/>
  <c r="AW317" i="1"/>
  <c r="AW297" i="1"/>
  <c r="AW252" i="1"/>
  <c r="AW209" i="1"/>
  <c r="AW118" i="1"/>
  <c r="AW333" i="1"/>
  <c r="AW200" i="1"/>
  <c r="AW236" i="1"/>
  <c r="AW137" i="1"/>
  <c r="AW417" i="1"/>
  <c r="AW179" i="1"/>
  <c r="AW168" i="1"/>
  <c r="AW162" i="1"/>
  <c r="AW253" i="1"/>
  <c r="AW405" i="1"/>
  <c r="AW381" i="1"/>
  <c r="AW387" i="1"/>
  <c r="AW452" i="1"/>
  <c r="AW153" i="1"/>
  <c r="AW301" i="1"/>
  <c r="AW258" i="1"/>
  <c r="AW293" i="1"/>
  <c r="AW373" i="1"/>
  <c r="AW264" i="1"/>
  <c r="AW228" i="1"/>
  <c r="AW219" i="1"/>
  <c r="AW329" i="1"/>
  <c r="AW312" i="1"/>
  <c r="AW386" i="1"/>
  <c r="AW309" i="1"/>
  <c r="AW288" i="1"/>
  <c r="AW423" i="1"/>
  <c r="AW379" i="1"/>
  <c r="AW286" i="1"/>
  <c r="AW227" i="1"/>
  <c r="AW205" i="1"/>
  <c r="AW362" i="1"/>
  <c r="AW440" i="1"/>
  <c r="AW330" i="1"/>
  <c r="AW247" i="1"/>
  <c r="AW482" i="1"/>
  <c r="AW318" i="1"/>
  <c r="AW201" i="1"/>
  <c r="AW316" i="1"/>
  <c r="AW353" i="1"/>
  <c r="AW474" i="1"/>
  <c r="AW332" i="1"/>
  <c r="AW400" i="1"/>
  <c r="AW183" i="1"/>
  <c r="AW467" i="1"/>
  <c r="AW267" i="1"/>
  <c r="AW273" i="1"/>
  <c r="AW384" i="1"/>
  <c r="AW340" i="1"/>
  <c r="AW234" i="1"/>
  <c r="AW32" i="1"/>
  <c r="AW460" i="1"/>
  <c r="AW354" i="1"/>
  <c r="AW502" i="1"/>
  <c r="AW410" i="1"/>
  <c r="AW255" i="1"/>
  <c r="AW356" i="1"/>
  <c r="AW341" i="1"/>
  <c r="AW481" i="1"/>
  <c r="AW361" i="1"/>
  <c r="AW496" i="1"/>
  <c r="AW449" i="1"/>
  <c r="AW497" i="1"/>
  <c r="AW370" i="1"/>
  <c r="AW372" i="1"/>
  <c r="AW459" i="1"/>
  <c r="AW470" i="1"/>
  <c r="AW284" i="1"/>
  <c r="AW425" i="1"/>
  <c r="AW507" i="1"/>
  <c r="AW296" i="1"/>
  <c r="AW468" i="1"/>
  <c r="AW277" i="1"/>
  <c r="AW349" i="1"/>
  <c r="AW376" i="1"/>
  <c r="AW238" i="1"/>
  <c r="AW494" i="1"/>
  <c r="AW523" i="1"/>
  <c r="AW322" i="1"/>
  <c r="AW283" i="1"/>
  <c r="AW510" i="1"/>
  <c r="AW419" i="1"/>
  <c r="AW206" i="1"/>
  <c r="AW389" i="1"/>
  <c r="AW512" i="1"/>
  <c r="AW437" i="1"/>
  <c r="AW250" i="1"/>
  <c r="AW513" i="1"/>
  <c r="AW360" i="1"/>
  <c r="AW241" i="1"/>
  <c r="AW522" i="1"/>
  <c r="AW256" i="1"/>
  <c r="AW428" i="1"/>
  <c r="AW292" i="1"/>
  <c r="AW377" i="1"/>
  <c r="AW287" i="1"/>
  <c r="AW406" i="1"/>
  <c r="AW454" i="1"/>
  <c r="AW456" i="1"/>
  <c r="AW343" i="1"/>
  <c r="AW530" i="1"/>
  <c r="AW302" i="1"/>
  <c r="AW534" i="1"/>
  <c r="AW489" i="1"/>
  <c r="AW539" i="1"/>
  <c r="AW224" i="1"/>
  <c r="AW445" i="1"/>
  <c r="AW565" i="1"/>
  <c r="AW355" i="1"/>
  <c r="AW521" i="1"/>
  <c r="AW486" i="1"/>
  <c r="AW351" i="1"/>
  <c r="AW520" i="1"/>
  <c r="AW477" i="1"/>
  <c r="AW245" i="1"/>
  <c r="AW572" i="1"/>
  <c r="AW547" i="1"/>
  <c r="AW365" i="1"/>
  <c r="AW491" i="1"/>
  <c r="AW383" i="1"/>
  <c r="AW320" i="1"/>
  <c r="AW509" i="1"/>
  <c r="AW560" i="1"/>
  <c r="AW544" i="1"/>
  <c r="AW617" i="1"/>
  <c r="AW279" i="1"/>
  <c r="AW562" i="1"/>
  <c r="AW336" i="1"/>
  <c r="AW439" i="1"/>
  <c r="AW554" i="1"/>
  <c r="AW453" i="1"/>
  <c r="AW573" i="1"/>
  <c r="AW319" i="1"/>
  <c r="AW473" i="1"/>
  <c r="AW629" i="1"/>
  <c r="AW479" i="1"/>
  <c r="AW608" i="1"/>
  <c r="AW506" i="1"/>
  <c r="AW610" i="1"/>
  <c r="AW375" i="1"/>
  <c r="AW519" i="1"/>
  <c r="AW533" i="1"/>
  <c r="AW623" i="1"/>
  <c r="AW458" i="1"/>
  <c r="AW616" i="1"/>
  <c r="AW578" i="1"/>
  <c r="AW602" i="1"/>
  <c r="AW604" i="1"/>
  <c r="AW568" i="1"/>
  <c r="AW378" i="1"/>
  <c r="AW621" i="1"/>
  <c r="AW398" i="1"/>
  <c r="AW254" i="1"/>
  <c r="AW457" i="1"/>
  <c r="AW567" i="1"/>
  <c r="AW347" i="1"/>
  <c r="AW350" i="1"/>
  <c r="AW391" i="1"/>
  <c r="AW418" i="1"/>
  <c r="AW659" i="1"/>
  <c r="AW641" i="1"/>
  <c r="AW465" i="1"/>
  <c r="AW665" i="1"/>
  <c r="AW588" i="1"/>
  <c r="AW627" i="1"/>
  <c r="AW631" i="1"/>
  <c r="AW589" i="1"/>
  <c r="AW275" i="1"/>
  <c r="AW163" i="1"/>
  <c r="AW574" i="1"/>
  <c r="AW679" i="1"/>
  <c r="AW593" i="1"/>
  <c r="AW619" i="1"/>
  <c r="AW548" i="1"/>
  <c r="AW650" i="1"/>
  <c r="AW313" i="1"/>
  <c r="AW557" i="1"/>
  <c r="AW605" i="1"/>
  <c r="AW230" i="1"/>
  <c r="AW576" i="1"/>
  <c r="AW403" i="1"/>
  <c r="AW504" i="1"/>
  <c r="AW444" i="1"/>
  <c r="AW511" i="1"/>
  <c r="AW671" i="1"/>
  <c r="AW634" i="1"/>
  <c r="AW295" i="1"/>
  <c r="AW545" i="1"/>
  <c r="AW463" i="1"/>
  <c r="AW446" i="1"/>
  <c r="AW478" i="1"/>
  <c r="AW382" i="1"/>
  <c r="AW374" i="1"/>
  <c r="AW368" i="1"/>
  <c r="AW607" i="1"/>
  <c r="AW420" i="1"/>
  <c r="AW408" i="1"/>
  <c r="AW632" i="1"/>
  <c r="AW580" i="1"/>
  <c r="AW630" i="1"/>
  <c r="AW613" i="1"/>
  <c r="AW667" i="1"/>
  <c r="AW394" i="1"/>
  <c r="AW640" i="1"/>
  <c r="AW582" i="1"/>
  <c r="AW257" i="1"/>
  <c r="AW448" i="1"/>
  <c r="AW441" i="1"/>
  <c r="AW571" i="1"/>
  <c r="AW689" i="1"/>
  <c r="AW244" i="1"/>
  <c r="AW618" i="1"/>
  <c r="AW654" i="1"/>
  <c r="AW451" i="1"/>
  <c r="AW540" i="1"/>
  <c r="AW612" i="1"/>
  <c r="AW550" i="1"/>
  <c r="AW587" i="1"/>
  <c r="AW678" i="1"/>
  <c r="AW492" i="1"/>
  <c r="AW300" i="1"/>
  <c r="AW527" i="1"/>
  <c r="AW635" i="1"/>
  <c r="AW508" i="1"/>
  <c r="AW652" i="1"/>
  <c r="AW564" i="1"/>
  <c r="AW642" i="1"/>
  <c r="AW729" i="1"/>
  <c r="AW633" i="1"/>
  <c r="AW676" i="1"/>
  <c r="AW270" i="1"/>
  <c r="AW718" i="1"/>
  <c r="AW471" i="1"/>
  <c r="AW323" i="1"/>
  <c r="AW529" i="1"/>
  <c r="AW537" i="1"/>
  <c r="AW628" i="1"/>
  <c r="AW646" i="1"/>
  <c r="AW503" i="1"/>
  <c r="AW407" i="1"/>
  <c r="AW399" i="1"/>
  <c r="AW366" i="1"/>
  <c r="AW546" i="1"/>
  <c r="AW703" i="1"/>
  <c r="AW401" i="1"/>
  <c r="AW495" i="1"/>
  <c r="AW697" i="1"/>
  <c r="AW638" i="1"/>
  <c r="AW443" i="1"/>
  <c r="AW450" i="1"/>
  <c r="AW726" i="1"/>
  <c r="AW359" i="1"/>
  <c r="AW736" i="1"/>
  <c r="AW693" i="1"/>
  <c r="AW649" i="1"/>
  <c r="AW595" i="1"/>
  <c r="AW543" i="1"/>
  <c r="AW367" i="1"/>
  <c r="AW438" i="1"/>
  <c r="AW435" i="1"/>
  <c r="AW525" i="1"/>
  <c r="AW488" i="1"/>
  <c r="AW688" i="1"/>
  <c r="AW719" i="1"/>
  <c r="AW409" i="1"/>
  <c r="AW614" i="1"/>
  <c r="AW516" i="1"/>
  <c r="AW696" i="1"/>
  <c r="AW436" i="1"/>
  <c r="AW348" i="1"/>
  <c r="AW577" i="1"/>
  <c r="AW515" i="1"/>
  <c r="AW683" i="1"/>
  <c r="AW681" i="1"/>
  <c r="AW645" i="1"/>
  <c r="AW586" i="1"/>
  <c r="AW490" i="1"/>
  <c r="AW414" i="1"/>
  <c r="AW380" i="1"/>
  <c r="AW647" i="1"/>
  <c r="AW559" i="1"/>
  <c r="AW282" i="1"/>
  <c r="AW514" i="1"/>
  <c r="AW538" i="1"/>
  <c r="AW686" i="1"/>
  <c r="AW542" i="1"/>
  <c r="AW326" i="1"/>
  <c r="AW455" i="1"/>
  <c r="AW755" i="1"/>
  <c r="AW653" i="1"/>
  <c r="AW590" i="1"/>
  <c r="AW424" i="1"/>
  <c r="AW704" i="1"/>
  <c r="AW416" i="1"/>
  <c r="AW358" i="1"/>
  <c r="AW598" i="1"/>
  <c r="AW583" i="1"/>
  <c r="AW673" i="1"/>
  <c r="AW579" i="1"/>
  <c r="AW599" i="1"/>
  <c r="AW556" i="1"/>
  <c r="AW415" i="1"/>
  <c r="AW713" i="1"/>
  <c r="AW757" i="1"/>
  <c r="AW720" i="1"/>
  <c r="AW570" i="1"/>
  <c r="AW680" i="1"/>
  <c r="AW644" i="1"/>
  <c r="AW655" i="1"/>
  <c r="AW591" i="1"/>
  <c r="AW412" i="1"/>
  <c r="AW592" i="1"/>
  <c r="AW670" i="1"/>
  <c r="AW433" i="1"/>
  <c r="AW690" i="1"/>
  <c r="AW541" i="1"/>
  <c r="AW600" i="1"/>
  <c r="AW357" i="1"/>
  <c r="AW584" i="1"/>
  <c r="AW476" i="1"/>
  <c r="AW447" i="1"/>
  <c r="AW626" i="1"/>
  <c r="AW684" i="1"/>
  <c r="AW728" i="1"/>
  <c r="AW732" i="1"/>
  <c r="AW561" i="1"/>
  <c r="AW531" i="1"/>
  <c r="AW674" i="1"/>
  <c r="AW603" i="1"/>
  <c r="AW462" i="1"/>
  <c r="AW699" i="1"/>
  <c r="AW712" i="1"/>
  <c r="AW731" i="1"/>
  <c r="AW532" i="1"/>
  <c r="AW702" i="1"/>
  <c r="AW738" i="1"/>
  <c r="AW753" i="1"/>
  <c r="AW724" i="1"/>
  <c r="AW594" i="1"/>
  <c r="AW668" i="1"/>
  <c r="AW601" i="1"/>
  <c r="AW563" i="1"/>
  <c r="AW660" i="1"/>
  <c r="AW536" i="1"/>
  <c r="AW700" i="1"/>
  <c r="AW734" i="1"/>
  <c r="AW622" i="1"/>
  <c r="AW663" i="1"/>
  <c r="AW475" i="1"/>
  <c r="AW662" i="1"/>
  <c r="AW597" i="1"/>
  <c r="AW706" i="1"/>
  <c r="AW746" i="1"/>
  <c r="AW740" i="1"/>
  <c r="AW569" i="1"/>
  <c r="AW692" i="1"/>
  <c r="AW677" i="1"/>
  <c r="AW771" i="1"/>
  <c r="AW575" i="1"/>
  <c r="AW661" i="1"/>
  <c r="AW517" i="1"/>
  <c r="AW528" i="1"/>
  <c r="AW624" i="1"/>
  <c r="AW708" i="1"/>
  <c r="AW656" i="1"/>
  <c r="AW581" i="1"/>
  <c r="AW748" i="1"/>
  <c r="AW487" i="1"/>
  <c r="AW705" i="1"/>
  <c r="AW648" i="1"/>
  <c r="AW687" i="1"/>
  <c r="AW723" i="1"/>
  <c r="AW664" i="1"/>
  <c r="AW651" i="1"/>
  <c r="AW752" i="1"/>
  <c r="AW500" i="1"/>
  <c r="AW421" i="1"/>
  <c r="AW714" i="1"/>
  <c r="AW493" i="1"/>
  <c r="AW432" i="1"/>
  <c r="AW526" i="1"/>
  <c r="AW615" i="1"/>
  <c r="AW551" i="1"/>
  <c r="AW698" i="1"/>
  <c r="AW739" i="1"/>
  <c r="AW625" i="1"/>
  <c r="AW694" i="1"/>
  <c r="AW722" i="1"/>
  <c r="AW498" i="1"/>
  <c r="AW725" i="1"/>
  <c r="AW695" i="1"/>
  <c r="AW730" i="1"/>
  <c r="AW737" i="1"/>
  <c r="AW469" i="1"/>
  <c r="AW770" i="1"/>
  <c r="AW709" i="1"/>
  <c r="AW761" i="1"/>
  <c r="AW553" i="1"/>
  <c r="AW717" i="1"/>
  <c r="AW675" i="1"/>
  <c r="AW483" i="1"/>
  <c r="AW442" i="1"/>
  <c r="AW480" i="1"/>
  <c r="AW518" i="1"/>
  <c r="AW606" i="1"/>
  <c r="AW711" i="1"/>
  <c r="AW535" i="1"/>
  <c r="AW743" i="1"/>
  <c r="AW585" i="1"/>
  <c r="AW710" i="1"/>
  <c r="AW397" i="1"/>
  <c r="AW431" i="1"/>
  <c r="AW639" i="1"/>
  <c r="AW750" i="1"/>
  <c r="AW756" i="1"/>
  <c r="AW411" i="1"/>
  <c r="AW672" i="1"/>
  <c r="AW596" i="1"/>
  <c r="AW658" i="1"/>
  <c r="AW499" i="1"/>
  <c r="AW464" i="1"/>
  <c r="AW643" i="1"/>
  <c r="AW393" i="1"/>
  <c r="AW691" i="1"/>
  <c r="AW742" i="1"/>
  <c r="AW426" i="1"/>
  <c r="AW735" i="1"/>
  <c r="AW715" i="1"/>
  <c r="AW744" i="1"/>
  <c r="AW558" i="1"/>
  <c r="AW636" i="1"/>
  <c r="AW472" i="1"/>
  <c r="AW764" i="1"/>
  <c r="AW549" i="1"/>
  <c r="AW620" i="1"/>
  <c r="AW716" i="1"/>
  <c r="AW772" i="1"/>
  <c r="AW701" i="1"/>
  <c r="AW721" i="1"/>
  <c r="AW745" i="1"/>
  <c r="AW666" i="1"/>
  <c r="AW760" i="1"/>
  <c r="AW566" i="1"/>
  <c r="AW669" i="1"/>
  <c r="AW524" i="1"/>
  <c r="AW552" i="1"/>
  <c r="AW657" i="1"/>
  <c r="AW769" i="1"/>
  <c r="AW501" i="1"/>
  <c r="AW637" i="1"/>
  <c r="AW429" i="1"/>
  <c r="AW611" i="1"/>
  <c r="AW434" i="1"/>
  <c r="AW747" i="1"/>
  <c r="AW758" i="1"/>
  <c r="AW707" i="1"/>
  <c r="AW741" i="1"/>
  <c r="AW749" i="1"/>
  <c r="AW466" i="1"/>
  <c r="AW754" i="1"/>
  <c r="AW461" i="1"/>
  <c r="AW505" i="1"/>
  <c r="AW427" i="1"/>
  <c r="AW485" i="1"/>
  <c r="AW733" i="1"/>
  <c r="AW555" i="1"/>
  <c r="AW773" i="1"/>
  <c r="AW763" i="1"/>
  <c r="AW765" i="1"/>
  <c r="AW484" i="1"/>
  <c r="AW751" i="1"/>
  <c r="AW768" i="1"/>
  <c r="AW762" i="1"/>
  <c r="AW609" i="1"/>
  <c r="AW775" i="1"/>
  <c r="AW780" i="1"/>
  <c r="AW682" i="1"/>
  <c r="AW727" i="1"/>
  <c r="AW781" i="1"/>
  <c r="AW774" i="1"/>
  <c r="AW767" i="1"/>
  <c r="AW759" i="1"/>
  <c r="AW766" i="1"/>
  <c r="AW782" i="1"/>
  <c r="AW777" i="1"/>
  <c r="AW779" i="1"/>
  <c r="AW776" i="1"/>
  <c r="AW778" i="1"/>
  <c r="AW685" i="1"/>
  <c r="AW783" i="1"/>
  <c r="AW784" i="1"/>
  <c r="AW785" i="1"/>
  <c r="AW786" i="1"/>
  <c r="AW787" i="1"/>
  <c r="AW788" i="1"/>
  <c r="AW789" i="1"/>
  <c r="AW790" i="1"/>
  <c r="AW791" i="1"/>
  <c r="AW792" i="1"/>
  <c r="AW793" i="1"/>
  <c r="AW794" i="1"/>
  <c r="AW795" i="1"/>
  <c r="AW796" i="1"/>
  <c r="AW797" i="1"/>
  <c r="AW798" i="1"/>
  <c r="AW799" i="1"/>
  <c r="AW800" i="1"/>
  <c r="AW801" i="1"/>
  <c r="AW802" i="1"/>
  <c r="AW803" i="1"/>
  <c r="AW804" i="1"/>
  <c r="AW805" i="1"/>
  <c r="AW806" i="1"/>
  <c r="AW807" i="1"/>
  <c r="AW808" i="1"/>
  <c r="AW809" i="1"/>
  <c r="AW810" i="1"/>
  <c r="AW811" i="1"/>
  <c r="AU18" i="1"/>
  <c r="AU29" i="1"/>
  <c r="AU41" i="1"/>
  <c r="AU51" i="1"/>
  <c r="AU20" i="1"/>
  <c r="AU15" i="1"/>
  <c r="AU44" i="1"/>
  <c r="AU52" i="1"/>
  <c r="AU84" i="1"/>
  <c r="AU66" i="1"/>
  <c r="AU100" i="1"/>
  <c r="AU42" i="1"/>
  <c r="AU60" i="1"/>
  <c r="AU86" i="1"/>
  <c r="AU36" i="1"/>
  <c r="AU87" i="1"/>
  <c r="AU9" i="1"/>
  <c r="AU135" i="1"/>
  <c r="AU134" i="1"/>
  <c r="AU99" i="1"/>
  <c r="AU55" i="1"/>
  <c r="AU111" i="1"/>
  <c r="AU101" i="1"/>
  <c r="AU11" i="1"/>
  <c r="AU8" i="1"/>
  <c r="AU133" i="1"/>
  <c r="AU23" i="1"/>
  <c r="AU161" i="1"/>
  <c r="AU115" i="1"/>
  <c r="AU14" i="1"/>
  <c r="AU5" i="1"/>
  <c r="AU33" i="1"/>
  <c r="AU50" i="1"/>
  <c r="AU59" i="1"/>
  <c r="AU107" i="1"/>
  <c r="AU53" i="1"/>
  <c r="AU130" i="1"/>
  <c r="AU184" i="1"/>
  <c r="AU48" i="1"/>
  <c r="AU106" i="1"/>
  <c r="AU83" i="1"/>
  <c r="AU154" i="1"/>
  <c r="AU69" i="1"/>
  <c r="AU160" i="1"/>
  <c r="AU45" i="1"/>
  <c r="AU7" i="1"/>
  <c r="AU30" i="1"/>
  <c r="AU94" i="1"/>
  <c r="AU47" i="1"/>
  <c r="AU157" i="1"/>
  <c r="AU146" i="1"/>
  <c r="AU38" i="1"/>
  <c r="AU113" i="1"/>
  <c r="AU37" i="1"/>
  <c r="AU22" i="1"/>
  <c r="AU95" i="1"/>
  <c r="AU109" i="1"/>
  <c r="AU71" i="1"/>
  <c r="AU178" i="1"/>
  <c r="AU187" i="1"/>
  <c r="AU211" i="1"/>
  <c r="AU138" i="1"/>
  <c r="AU58" i="1"/>
  <c r="AU226" i="1"/>
  <c r="AU147" i="1"/>
  <c r="AU116" i="1"/>
  <c r="AU225" i="1"/>
  <c r="AU181" i="1"/>
  <c r="AU185" i="1"/>
  <c r="AU136" i="1"/>
  <c r="AU240" i="1"/>
  <c r="AU124" i="1"/>
  <c r="AU91" i="1"/>
  <c r="AU142" i="1"/>
  <c r="AU90" i="1"/>
  <c r="AU260" i="1"/>
  <c r="AU195" i="1"/>
  <c r="AU31" i="1"/>
  <c r="AU35" i="1"/>
  <c r="AU167" i="1"/>
  <c r="AU120" i="1"/>
  <c r="AU65" i="1"/>
  <c r="AU213" i="1"/>
  <c r="AU64" i="1"/>
  <c r="AU104" i="1"/>
  <c r="AU198" i="1"/>
  <c r="AU231" i="1"/>
  <c r="AU177" i="1"/>
  <c r="AU188" i="1"/>
  <c r="AU261" i="1"/>
  <c r="AU80" i="1"/>
  <c r="AU239" i="1"/>
  <c r="AU217" i="1"/>
  <c r="AU49" i="1"/>
  <c r="AU265" i="1"/>
  <c r="AU278" i="1"/>
  <c r="AU173" i="1"/>
  <c r="AU28" i="1"/>
  <c r="AU175" i="1"/>
  <c r="AU67" i="1"/>
  <c r="AU306" i="1"/>
  <c r="AU72" i="1"/>
  <c r="AU114" i="1"/>
  <c r="AU197" i="1"/>
  <c r="AU119" i="1"/>
  <c r="AU251" i="1"/>
  <c r="AU192" i="1"/>
  <c r="AU215" i="1"/>
  <c r="AU285" i="1"/>
  <c r="AU190" i="1"/>
  <c r="AU123" i="1"/>
  <c r="AU169" i="1"/>
  <c r="AU328" i="1"/>
  <c r="AU191" i="1"/>
  <c r="AU129" i="1"/>
  <c r="AU223" i="1"/>
  <c r="AU108" i="1"/>
  <c r="AU26" i="1"/>
  <c r="AU203" i="1"/>
  <c r="AU266" i="1"/>
  <c r="AU325" i="1"/>
  <c r="AU274" i="1"/>
  <c r="AU294" i="1"/>
  <c r="AU81" i="1"/>
  <c r="AU151" i="1"/>
  <c r="AU315" i="1"/>
  <c r="AU57" i="1"/>
  <c r="AU259" i="1"/>
  <c r="AU249" i="1"/>
  <c r="AU182" i="1"/>
  <c r="AU263" i="1"/>
  <c r="AU331" i="1"/>
  <c r="AU155" i="1"/>
  <c r="AU298" i="1"/>
  <c r="AU140" i="1"/>
  <c r="AU176" i="1"/>
  <c r="AU303" i="1"/>
  <c r="AU271" i="1"/>
  <c r="AU221" i="1"/>
  <c r="AU324" i="1"/>
  <c r="AU235" i="1"/>
  <c r="AU289" i="1"/>
  <c r="AU291" i="1"/>
  <c r="AU248" i="1"/>
  <c r="AU242" i="1"/>
  <c r="AU281" i="1"/>
  <c r="AU344" i="1"/>
  <c r="AU334" i="1"/>
  <c r="AU39" i="1"/>
  <c r="AU310" i="1"/>
  <c r="AU141" i="1"/>
  <c r="AU202" i="1"/>
  <c r="AU78" i="1"/>
  <c r="AU243" i="1"/>
  <c r="AU232" i="1"/>
  <c r="AU96" i="1"/>
  <c r="AU127" i="1"/>
  <c r="AU180" i="1"/>
  <c r="AU272" i="1"/>
  <c r="AU144" i="1"/>
  <c r="AU268" i="1"/>
  <c r="AU364" i="1"/>
  <c r="AU204" i="1"/>
  <c r="AU125" i="1"/>
  <c r="AU220" i="1"/>
  <c r="AU171" i="1"/>
  <c r="AU352" i="1"/>
  <c r="AU165" i="1"/>
  <c r="AU143" i="1"/>
  <c r="AU311" i="1"/>
  <c r="AU170" i="1"/>
  <c r="AU82" i="1"/>
  <c r="AU246" i="1"/>
  <c r="AU314" i="1"/>
  <c r="AU193" i="1"/>
  <c r="AU19" i="1"/>
  <c r="AU199" i="1"/>
  <c r="AU73" i="1"/>
  <c r="AU189" i="1"/>
  <c r="AU345" i="1"/>
  <c r="AU102" i="1"/>
  <c r="AU371" i="1"/>
  <c r="AU262" i="1"/>
  <c r="AU369" i="1"/>
  <c r="AU304" i="1"/>
  <c r="AU68" i="1"/>
  <c r="AU388" i="1"/>
  <c r="AU63" i="1"/>
  <c r="AU338" i="1"/>
  <c r="AU327" i="1"/>
  <c r="AU166" i="1"/>
  <c r="AU27" i="1"/>
  <c r="AU280" i="1"/>
  <c r="AU172" i="1"/>
  <c r="AU233" i="1"/>
  <c r="AU207" i="1"/>
  <c r="AU390" i="1"/>
  <c r="AU363" i="1"/>
  <c r="AU396" i="1"/>
  <c r="AU164" i="1"/>
  <c r="AU208" i="1"/>
  <c r="AU342" i="1"/>
  <c r="AU194" i="1"/>
  <c r="AU152" i="1"/>
  <c r="AU335" i="1"/>
  <c r="AU237" i="1"/>
  <c r="AU422" i="1"/>
  <c r="AU346" i="1"/>
  <c r="AU290" i="1"/>
  <c r="AU392" i="1"/>
  <c r="AU212" i="1"/>
  <c r="AU305" i="1"/>
  <c r="AU174" i="1"/>
  <c r="AU402" i="1"/>
  <c r="AU216" i="1"/>
  <c r="AU218" i="1"/>
  <c r="AU337" i="1"/>
  <c r="AU299" i="1"/>
  <c r="AU385" i="1"/>
  <c r="AU158" i="1"/>
  <c r="AU149" i="1"/>
  <c r="AU321" i="1"/>
  <c r="AU395" i="1"/>
  <c r="AU339" i="1"/>
  <c r="AU76" i="1"/>
  <c r="AU404" i="1"/>
  <c r="AU222" i="1"/>
  <c r="AU308" i="1"/>
  <c r="AU430" i="1"/>
  <c r="AU307" i="1"/>
  <c r="AU276" i="1"/>
  <c r="AU413" i="1"/>
  <c r="AU156" i="1"/>
  <c r="AU132" i="1"/>
  <c r="AU229" i="1"/>
  <c r="AU214" i="1"/>
  <c r="AU269" i="1"/>
  <c r="AU317" i="1"/>
  <c r="AU297" i="1"/>
  <c r="AU252" i="1"/>
  <c r="AU209" i="1"/>
  <c r="AU118" i="1"/>
  <c r="AU333" i="1"/>
  <c r="AU200" i="1"/>
  <c r="AU236" i="1"/>
  <c r="AU137" i="1"/>
  <c r="AU417" i="1"/>
  <c r="AU179" i="1"/>
  <c r="AU168" i="1"/>
  <c r="AU162" i="1"/>
  <c r="AU253" i="1"/>
  <c r="AU405" i="1"/>
  <c r="AU381" i="1"/>
  <c r="AU387" i="1"/>
  <c r="AU452" i="1"/>
  <c r="AU153" i="1"/>
  <c r="AU301" i="1"/>
  <c r="AU258" i="1"/>
  <c r="AU293" i="1"/>
  <c r="AU373" i="1"/>
  <c r="AU264" i="1"/>
  <c r="AU228" i="1"/>
  <c r="AU219" i="1"/>
  <c r="AU329" i="1"/>
  <c r="AU312" i="1"/>
  <c r="AU386" i="1"/>
  <c r="AU309" i="1"/>
  <c r="AU288" i="1"/>
  <c r="AU423" i="1"/>
  <c r="AU379" i="1"/>
  <c r="AU286" i="1"/>
  <c r="AU227" i="1"/>
  <c r="AU205" i="1"/>
  <c r="AU362" i="1"/>
  <c r="AU440" i="1"/>
  <c r="AU330" i="1"/>
  <c r="AU247" i="1"/>
  <c r="AU482" i="1"/>
  <c r="AU318" i="1"/>
  <c r="AU201" i="1"/>
  <c r="AU316" i="1"/>
  <c r="AU353" i="1"/>
  <c r="AU474" i="1"/>
  <c r="AU332" i="1"/>
  <c r="AU400" i="1"/>
  <c r="AU183" i="1"/>
  <c r="AU467" i="1"/>
  <c r="AU267" i="1"/>
  <c r="AU273" i="1"/>
  <c r="AU384" i="1"/>
  <c r="AU340" i="1"/>
  <c r="AU234" i="1"/>
  <c r="AU32" i="1"/>
  <c r="AU460" i="1"/>
  <c r="AU354" i="1"/>
  <c r="AU502" i="1"/>
  <c r="AU410" i="1"/>
  <c r="AU255" i="1"/>
  <c r="AU356" i="1"/>
  <c r="AU341" i="1"/>
  <c r="AU481" i="1"/>
  <c r="AU361" i="1"/>
  <c r="AU496" i="1"/>
  <c r="AU449" i="1"/>
  <c r="AU497" i="1"/>
  <c r="AU370" i="1"/>
  <c r="AU372" i="1"/>
  <c r="AU459" i="1"/>
  <c r="AU470" i="1"/>
  <c r="AU284" i="1"/>
  <c r="AU425" i="1"/>
  <c r="AU507" i="1"/>
  <c r="AU296" i="1"/>
  <c r="AU468" i="1"/>
  <c r="AU277" i="1"/>
  <c r="AU349" i="1"/>
  <c r="AU376" i="1"/>
  <c r="AU238" i="1"/>
  <c r="AU494" i="1"/>
  <c r="AU523" i="1"/>
  <c r="AU322" i="1"/>
  <c r="AU283" i="1"/>
  <c r="AU510" i="1"/>
  <c r="AU419" i="1"/>
  <c r="AU206" i="1"/>
  <c r="AU389" i="1"/>
  <c r="AU512" i="1"/>
  <c r="AU437" i="1"/>
  <c r="AU250" i="1"/>
  <c r="AU513" i="1"/>
  <c r="AU360" i="1"/>
  <c r="AU241" i="1"/>
  <c r="AU522" i="1"/>
  <c r="AU256" i="1"/>
  <c r="AU428" i="1"/>
  <c r="AU292" i="1"/>
  <c r="AU377" i="1"/>
  <c r="AU287" i="1"/>
  <c r="AU406" i="1"/>
  <c r="AU454" i="1"/>
  <c r="AU456" i="1"/>
  <c r="AU343" i="1"/>
  <c r="AU530" i="1"/>
  <c r="AU302" i="1"/>
  <c r="AU534" i="1"/>
  <c r="AU489" i="1"/>
  <c r="AU539" i="1"/>
  <c r="AU224" i="1"/>
  <c r="AU445" i="1"/>
  <c r="AU565" i="1"/>
  <c r="AU355" i="1"/>
  <c r="AU521" i="1"/>
  <c r="AU486" i="1"/>
  <c r="AU351" i="1"/>
  <c r="AU520" i="1"/>
  <c r="AU477" i="1"/>
  <c r="AU245" i="1"/>
  <c r="AU572" i="1"/>
  <c r="AU547" i="1"/>
  <c r="AU365" i="1"/>
  <c r="AU491" i="1"/>
  <c r="AU383" i="1"/>
  <c r="AU320" i="1"/>
  <c r="AU509" i="1"/>
  <c r="AU560" i="1"/>
  <c r="AU544" i="1"/>
  <c r="AU617" i="1"/>
  <c r="AU279" i="1"/>
  <c r="AU562" i="1"/>
  <c r="AU336" i="1"/>
  <c r="AU439" i="1"/>
  <c r="AU554" i="1"/>
  <c r="AU453" i="1"/>
  <c r="AU573" i="1"/>
  <c r="AU319" i="1"/>
  <c r="AU473" i="1"/>
  <c r="AU629" i="1"/>
  <c r="AU479" i="1"/>
  <c r="AU608" i="1"/>
  <c r="AU506" i="1"/>
  <c r="AU610" i="1"/>
  <c r="AU375" i="1"/>
  <c r="AU519" i="1"/>
  <c r="AU533" i="1"/>
  <c r="AU623" i="1"/>
  <c r="AU458" i="1"/>
  <c r="AU616" i="1"/>
  <c r="AU578" i="1"/>
  <c r="AU602" i="1"/>
  <c r="AU604" i="1"/>
  <c r="AU568" i="1"/>
  <c r="AU378" i="1"/>
  <c r="AU621" i="1"/>
  <c r="AU398" i="1"/>
  <c r="AU254" i="1"/>
  <c r="AU457" i="1"/>
  <c r="AU567" i="1"/>
  <c r="AU347" i="1"/>
  <c r="AU350" i="1"/>
  <c r="AU391" i="1"/>
  <c r="AU418" i="1"/>
  <c r="AU659" i="1"/>
  <c r="AU641" i="1"/>
  <c r="AU465" i="1"/>
  <c r="AU665" i="1"/>
  <c r="AU588" i="1"/>
  <c r="AU627" i="1"/>
  <c r="AU631" i="1"/>
  <c r="AU589" i="1"/>
  <c r="AU275" i="1"/>
  <c r="AU163" i="1"/>
  <c r="AU574" i="1"/>
  <c r="AU679" i="1"/>
  <c r="AU593" i="1"/>
  <c r="AU619" i="1"/>
  <c r="AU548" i="1"/>
  <c r="AU650" i="1"/>
  <c r="AU313" i="1"/>
  <c r="AU557" i="1"/>
  <c r="AU605" i="1"/>
  <c r="AU230" i="1"/>
  <c r="AU576" i="1"/>
  <c r="AU403" i="1"/>
  <c r="AU504" i="1"/>
  <c r="AU444" i="1"/>
  <c r="AU511" i="1"/>
  <c r="AU671" i="1"/>
  <c r="AU634" i="1"/>
  <c r="AU295" i="1"/>
  <c r="AU545" i="1"/>
  <c r="AU463" i="1"/>
  <c r="AU446" i="1"/>
  <c r="AU478" i="1"/>
  <c r="AU382" i="1"/>
  <c r="AU374" i="1"/>
  <c r="AU368" i="1"/>
  <c r="AU607" i="1"/>
  <c r="AU420" i="1"/>
  <c r="AU408" i="1"/>
  <c r="AU632" i="1"/>
  <c r="AU580" i="1"/>
  <c r="AU630" i="1"/>
  <c r="AU613" i="1"/>
  <c r="AU667" i="1"/>
  <c r="AU394" i="1"/>
  <c r="AU640" i="1"/>
  <c r="AU582" i="1"/>
  <c r="AU257" i="1"/>
  <c r="AU448" i="1"/>
  <c r="AU441" i="1"/>
  <c r="AU571" i="1"/>
  <c r="AU689" i="1"/>
  <c r="AU244" i="1"/>
  <c r="AU618" i="1"/>
  <c r="AU654" i="1"/>
  <c r="AU451" i="1"/>
  <c r="AU540" i="1"/>
  <c r="AU612" i="1"/>
  <c r="AU550" i="1"/>
  <c r="AU587" i="1"/>
  <c r="AU678" i="1"/>
  <c r="AU492" i="1"/>
  <c r="AU300" i="1"/>
  <c r="AU527" i="1"/>
  <c r="AU635" i="1"/>
  <c r="AU508" i="1"/>
  <c r="AU652" i="1"/>
  <c r="AU564" i="1"/>
  <c r="AU642" i="1"/>
  <c r="AU729" i="1"/>
  <c r="AU633" i="1"/>
  <c r="AU676" i="1"/>
  <c r="AU270" i="1"/>
  <c r="AU718" i="1"/>
  <c r="AU471" i="1"/>
  <c r="AU323" i="1"/>
  <c r="AU529" i="1"/>
  <c r="AU537" i="1"/>
  <c r="AU628" i="1"/>
  <c r="AU646" i="1"/>
  <c r="AU503" i="1"/>
  <c r="AU407" i="1"/>
  <c r="AU399" i="1"/>
  <c r="AU366" i="1"/>
  <c r="AU546" i="1"/>
  <c r="AU703" i="1"/>
  <c r="AU401" i="1"/>
  <c r="AU495" i="1"/>
  <c r="AU697" i="1"/>
  <c r="AU638" i="1"/>
  <c r="AU443" i="1"/>
  <c r="AU450" i="1"/>
  <c r="AU726" i="1"/>
  <c r="AU359" i="1"/>
  <c r="AU736" i="1"/>
  <c r="AU693" i="1"/>
  <c r="AU649" i="1"/>
  <c r="AU595" i="1"/>
  <c r="AU543" i="1"/>
  <c r="AU367" i="1"/>
  <c r="AU438" i="1"/>
  <c r="AU435" i="1"/>
  <c r="AU525" i="1"/>
  <c r="AU488" i="1"/>
  <c r="AU688" i="1"/>
  <c r="AU719" i="1"/>
  <c r="AU409" i="1"/>
  <c r="AU614" i="1"/>
  <c r="AU516" i="1"/>
  <c r="AU696" i="1"/>
  <c r="AU436" i="1"/>
  <c r="AU348" i="1"/>
  <c r="AU577" i="1"/>
  <c r="AU515" i="1"/>
  <c r="AU683" i="1"/>
  <c r="AU681" i="1"/>
  <c r="AU645" i="1"/>
  <c r="AU586" i="1"/>
  <c r="AU490" i="1"/>
  <c r="AU414" i="1"/>
  <c r="AU380" i="1"/>
  <c r="AU647" i="1"/>
  <c r="AU559" i="1"/>
  <c r="AU282" i="1"/>
  <c r="AU514" i="1"/>
  <c r="AU538" i="1"/>
  <c r="AU686" i="1"/>
  <c r="AU542" i="1"/>
  <c r="AU326" i="1"/>
  <c r="AU455" i="1"/>
  <c r="AU755" i="1"/>
  <c r="AU653" i="1"/>
  <c r="AU590" i="1"/>
  <c r="AU424" i="1"/>
  <c r="AU704" i="1"/>
  <c r="AU416" i="1"/>
  <c r="AU358" i="1"/>
  <c r="AU598" i="1"/>
  <c r="AU583" i="1"/>
  <c r="AU673" i="1"/>
  <c r="AU579" i="1"/>
  <c r="AU599" i="1"/>
  <c r="AU556" i="1"/>
  <c r="AU415" i="1"/>
  <c r="AU713" i="1"/>
  <c r="AU757" i="1"/>
  <c r="AU720" i="1"/>
  <c r="AU570" i="1"/>
  <c r="AU680" i="1"/>
  <c r="AU644" i="1"/>
  <c r="AU655" i="1"/>
  <c r="AU591" i="1"/>
  <c r="AU412" i="1"/>
  <c r="AU592" i="1"/>
  <c r="AU670" i="1"/>
  <c r="AU433" i="1"/>
  <c r="AU690" i="1"/>
  <c r="AU541" i="1"/>
  <c r="AU600" i="1"/>
  <c r="AU357" i="1"/>
  <c r="AU584" i="1"/>
  <c r="AU476" i="1"/>
  <c r="AU447" i="1"/>
  <c r="AU626" i="1"/>
  <c r="AU684" i="1"/>
  <c r="AU728" i="1"/>
  <c r="AU732" i="1"/>
  <c r="AU561" i="1"/>
  <c r="AU531" i="1"/>
  <c r="AU674" i="1"/>
  <c r="AU603" i="1"/>
  <c r="AU462" i="1"/>
  <c r="AU699" i="1"/>
  <c r="AU712" i="1"/>
  <c r="AU731" i="1"/>
  <c r="AU532" i="1"/>
  <c r="AU702" i="1"/>
  <c r="AU738" i="1"/>
  <c r="AU753" i="1"/>
  <c r="AU724" i="1"/>
  <c r="AU594" i="1"/>
  <c r="AU668" i="1"/>
  <c r="AU601" i="1"/>
  <c r="AU563" i="1"/>
  <c r="AU660" i="1"/>
  <c r="AU536" i="1"/>
  <c r="AU700" i="1"/>
  <c r="AU734" i="1"/>
  <c r="AU622" i="1"/>
  <c r="AU663" i="1"/>
  <c r="AU475" i="1"/>
  <c r="AU662" i="1"/>
  <c r="AU597" i="1"/>
  <c r="AU706" i="1"/>
  <c r="AU746" i="1"/>
  <c r="AU740" i="1"/>
  <c r="AU569" i="1"/>
  <c r="AU692" i="1"/>
  <c r="AU677" i="1"/>
  <c r="AU771" i="1"/>
  <c r="AU575" i="1"/>
  <c r="AU661" i="1"/>
  <c r="AU517" i="1"/>
  <c r="AU528" i="1"/>
  <c r="AU624" i="1"/>
  <c r="AU708" i="1"/>
  <c r="AU656" i="1"/>
  <c r="AU581" i="1"/>
  <c r="AU748" i="1"/>
  <c r="AU487" i="1"/>
  <c r="AU705" i="1"/>
  <c r="AU648" i="1"/>
  <c r="AU687" i="1"/>
  <c r="AU723" i="1"/>
  <c r="AU664" i="1"/>
  <c r="AU651" i="1"/>
  <c r="AU752" i="1"/>
  <c r="AU500" i="1"/>
  <c r="AU421" i="1"/>
  <c r="AU714" i="1"/>
  <c r="AU493" i="1"/>
  <c r="AU432" i="1"/>
  <c r="AU526" i="1"/>
  <c r="AU615" i="1"/>
  <c r="AU551" i="1"/>
  <c r="AU698" i="1"/>
  <c r="AU739" i="1"/>
  <c r="AU625" i="1"/>
  <c r="AU694" i="1"/>
  <c r="AU722" i="1"/>
  <c r="AU498" i="1"/>
  <c r="AU725" i="1"/>
  <c r="AU695" i="1"/>
  <c r="AU730" i="1"/>
  <c r="AU737" i="1"/>
  <c r="AU469" i="1"/>
  <c r="AU770" i="1"/>
  <c r="AU709" i="1"/>
  <c r="AU761" i="1"/>
  <c r="AU553" i="1"/>
  <c r="AU717" i="1"/>
  <c r="AU675" i="1"/>
  <c r="AU483" i="1"/>
  <c r="AU442" i="1"/>
  <c r="AU480" i="1"/>
  <c r="AU518" i="1"/>
  <c r="AU606" i="1"/>
  <c r="AU711" i="1"/>
  <c r="AU535" i="1"/>
  <c r="AU743" i="1"/>
  <c r="AU585" i="1"/>
  <c r="AU710" i="1"/>
  <c r="AU397" i="1"/>
  <c r="AU431" i="1"/>
  <c r="AU639" i="1"/>
  <c r="AU750" i="1"/>
  <c r="AU756" i="1"/>
  <c r="AU411" i="1"/>
  <c r="AU672" i="1"/>
  <c r="AU596" i="1"/>
  <c r="AU658" i="1"/>
  <c r="AU499" i="1"/>
  <c r="AU464" i="1"/>
  <c r="AU643" i="1"/>
  <c r="AU393" i="1"/>
  <c r="AU691" i="1"/>
  <c r="AU742" i="1"/>
  <c r="AU426" i="1"/>
  <c r="AU735" i="1"/>
  <c r="AU715" i="1"/>
  <c r="AU744" i="1"/>
  <c r="AU558" i="1"/>
  <c r="AU636" i="1"/>
  <c r="AU472" i="1"/>
  <c r="AU764" i="1"/>
  <c r="AU549" i="1"/>
  <c r="AU620" i="1"/>
  <c r="AU716" i="1"/>
  <c r="AU772" i="1"/>
  <c r="AU701" i="1"/>
  <c r="AU721" i="1"/>
  <c r="AU745" i="1"/>
  <c r="AU666" i="1"/>
  <c r="AU760" i="1"/>
  <c r="AU566" i="1"/>
  <c r="AU669" i="1"/>
  <c r="AU524" i="1"/>
  <c r="AU552" i="1"/>
  <c r="AU657" i="1"/>
  <c r="AU769" i="1"/>
  <c r="AU501" i="1"/>
  <c r="AU637" i="1"/>
  <c r="AU429" i="1"/>
  <c r="AU611" i="1"/>
  <c r="AU434" i="1"/>
  <c r="AU747" i="1"/>
  <c r="AU758" i="1"/>
  <c r="AU707" i="1"/>
  <c r="AU741" i="1"/>
  <c r="AU749" i="1"/>
  <c r="AU466" i="1"/>
  <c r="AU754" i="1"/>
  <c r="AU461" i="1"/>
  <c r="AU505" i="1"/>
  <c r="AU427" i="1"/>
  <c r="AU485" i="1"/>
  <c r="AU733" i="1"/>
  <c r="AU555" i="1"/>
  <c r="AU773" i="1"/>
  <c r="AU763" i="1"/>
  <c r="AU765" i="1"/>
  <c r="AU484" i="1"/>
  <c r="AU751" i="1"/>
  <c r="AU768" i="1"/>
  <c r="AU762" i="1"/>
  <c r="AU609" i="1"/>
  <c r="AU775" i="1"/>
  <c r="AU780" i="1"/>
  <c r="AU682" i="1"/>
  <c r="AU727" i="1"/>
  <c r="AU781" i="1"/>
  <c r="AU774" i="1"/>
  <c r="AU767" i="1"/>
  <c r="AU759" i="1"/>
  <c r="AU766" i="1"/>
  <c r="AU782" i="1"/>
  <c r="AU777" i="1"/>
  <c r="AU779" i="1"/>
  <c r="AU776" i="1"/>
  <c r="AU778" i="1"/>
  <c r="AU685" i="1"/>
  <c r="AU783" i="1"/>
  <c r="AU784" i="1"/>
  <c r="AU785" i="1"/>
  <c r="AU786" i="1"/>
  <c r="AU787" i="1"/>
  <c r="AU788" i="1"/>
  <c r="AU789" i="1"/>
  <c r="AU790" i="1"/>
  <c r="AU791" i="1"/>
  <c r="AU792" i="1"/>
  <c r="AU793" i="1"/>
  <c r="AU794" i="1"/>
  <c r="AU795" i="1"/>
  <c r="AU796" i="1"/>
  <c r="AU797" i="1"/>
  <c r="AU798" i="1"/>
  <c r="AU799" i="1"/>
  <c r="AU800" i="1"/>
  <c r="AU801" i="1"/>
  <c r="AU802" i="1"/>
  <c r="AU803" i="1"/>
  <c r="AU804" i="1"/>
  <c r="AU805" i="1"/>
  <c r="AU806" i="1"/>
  <c r="AU807" i="1"/>
  <c r="AU808" i="1"/>
  <c r="AU809" i="1"/>
  <c r="AU810" i="1"/>
  <c r="AU811" i="1"/>
  <c r="T5" i="7"/>
  <c r="AU10" i="1"/>
  <c r="Y5" i="5"/>
  <c r="X258" i="5" s="1"/>
  <c r="AW10" i="1"/>
  <c r="AV86" i="1" s="1"/>
  <c r="W6" i="2"/>
  <c r="W7" i="2"/>
  <c r="W8" i="2"/>
  <c r="W9" i="2"/>
  <c r="W10" i="2"/>
  <c r="W11" i="2"/>
  <c r="W12" i="2"/>
  <c r="W13" i="2"/>
  <c r="W14" i="2"/>
  <c r="W15" i="2"/>
  <c r="W16" i="2"/>
  <c r="W17" i="2"/>
  <c r="W18" i="2"/>
  <c r="W19" i="2"/>
  <c r="W20" i="2"/>
  <c r="W21" i="2"/>
  <c r="W22" i="2"/>
  <c r="W23" i="2"/>
  <c r="W24" i="2"/>
  <c r="W25" i="2"/>
  <c r="W26" i="2"/>
  <c r="W27" i="2"/>
  <c r="W28" i="2"/>
  <c r="W29" i="2"/>
  <c r="W30" i="2"/>
  <c r="W31" i="2"/>
  <c r="W32" i="2"/>
  <c r="W33" i="2"/>
  <c r="W34" i="2"/>
  <c r="W35" i="2"/>
  <c r="W36" i="2"/>
  <c r="W37" i="2"/>
  <c r="W38" i="2"/>
  <c r="W39" i="2"/>
  <c r="W40" i="2"/>
  <c r="W41" i="2"/>
  <c r="W42" i="2"/>
  <c r="W43" i="2"/>
  <c r="W44" i="2"/>
  <c r="W45" i="2"/>
  <c r="W46" i="2"/>
  <c r="W47" i="2"/>
  <c r="W48" i="2"/>
  <c r="W49" i="2"/>
  <c r="W50" i="2"/>
  <c r="W51" i="2"/>
  <c r="W52" i="2"/>
  <c r="W53" i="2"/>
  <c r="W54" i="2"/>
  <c r="W55" i="2"/>
  <c r="W56" i="2"/>
  <c r="W57" i="2"/>
  <c r="W58" i="2"/>
  <c r="W59" i="2"/>
  <c r="W60" i="2"/>
  <c r="W61" i="2"/>
  <c r="W62" i="2"/>
  <c r="W63" i="2"/>
  <c r="W64" i="2"/>
  <c r="W65" i="2"/>
  <c r="W66" i="2"/>
  <c r="W67" i="2"/>
  <c r="W68" i="2"/>
  <c r="W69" i="2"/>
  <c r="W70" i="2"/>
  <c r="W71" i="2"/>
  <c r="W72" i="2"/>
  <c r="W73" i="2"/>
  <c r="W74" i="2"/>
  <c r="W75" i="2"/>
  <c r="W76" i="2"/>
  <c r="W77" i="2"/>
  <c r="W78" i="2"/>
  <c r="W79" i="2"/>
  <c r="W80" i="2"/>
  <c r="W81" i="2"/>
  <c r="W82" i="2"/>
  <c r="W83" i="2"/>
  <c r="W84" i="2"/>
  <c r="W85" i="2"/>
  <c r="W86" i="2"/>
  <c r="W87" i="2"/>
  <c r="W88" i="2"/>
  <c r="W89" i="2"/>
  <c r="W90" i="2"/>
  <c r="W91" i="2"/>
  <c r="W92" i="2"/>
  <c r="W93" i="2"/>
  <c r="W94" i="2"/>
  <c r="W95" i="2"/>
  <c r="W96" i="2"/>
  <c r="W97" i="2"/>
  <c r="W98" i="2"/>
  <c r="W99" i="2"/>
  <c r="W100" i="2"/>
  <c r="W101" i="2"/>
  <c r="W102" i="2"/>
  <c r="W103" i="2"/>
  <c r="W104" i="2"/>
  <c r="W105" i="2"/>
  <c r="W106" i="2"/>
  <c r="W107" i="2"/>
  <c r="W108" i="2"/>
  <c r="W109" i="2"/>
  <c r="W110" i="2"/>
  <c r="W111" i="2"/>
  <c r="W112" i="2"/>
  <c r="W113" i="2"/>
  <c r="W114" i="2"/>
  <c r="W115" i="2"/>
  <c r="W116" i="2"/>
  <c r="W117" i="2"/>
  <c r="W118" i="2"/>
  <c r="W119" i="2"/>
  <c r="W120" i="2"/>
  <c r="W121" i="2"/>
  <c r="W122" i="2"/>
  <c r="W123" i="2"/>
  <c r="W124" i="2"/>
  <c r="W125" i="2"/>
  <c r="W126" i="2"/>
  <c r="W127" i="2"/>
  <c r="W128" i="2"/>
  <c r="W129" i="2"/>
  <c r="W130" i="2"/>
  <c r="W131" i="2"/>
  <c r="W132" i="2"/>
  <c r="W133" i="2"/>
  <c r="W134" i="2"/>
  <c r="W135" i="2"/>
  <c r="W136" i="2"/>
  <c r="W137" i="2"/>
  <c r="W138" i="2"/>
  <c r="W139" i="2"/>
  <c r="W140" i="2"/>
  <c r="W141" i="2"/>
  <c r="W142" i="2"/>
  <c r="W143" i="2"/>
  <c r="W144" i="2"/>
  <c r="W145" i="2"/>
  <c r="W146" i="2"/>
  <c r="W147" i="2"/>
  <c r="W148" i="2"/>
  <c r="W149" i="2"/>
  <c r="W150" i="2"/>
  <c r="W151" i="2"/>
  <c r="W152" i="2"/>
  <c r="W153" i="2"/>
  <c r="W154" i="2"/>
  <c r="W155" i="2"/>
  <c r="W156" i="2"/>
  <c r="W157" i="2"/>
  <c r="W158" i="2"/>
  <c r="W159" i="2"/>
  <c r="W160" i="2"/>
  <c r="W161" i="2"/>
  <c r="W162" i="2"/>
  <c r="W163" i="2"/>
  <c r="W164" i="2"/>
  <c r="W165" i="2"/>
  <c r="W166" i="2"/>
  <c r="W167" i="2"/>
  <c r="W168" i="2"/>
  <c r="W169" i="2"/>
  <c r="W170" i="2"/>
  <c r="W171" i="2"/>
  <c r="W172" i="2"/>
  <c r="W173" i="2"/>
  <c r="W174" i="2"/>
  <c r="W175" i="2"/>
  <c r="W176" i="2"/>
  <c r="W177" i="2"/>
  <c r="W178" i="2"/>
  <c r="W179" i="2"/>
  <c r="W180" i="2"/>
  <c r="W181" i="2"/>
  <c r="W182" i="2"/>
  <c r="W183" i="2"/>
  <c r="W184" i="2"/>
  <c r="W185" i="2"/>
  <c r="W186" i="2"/>
  <c r="W187" i="2"/>
  <c r="W188" i="2"/>
  <c r="W189" i="2"/>
  <c r="W190" i="2"/>
  <c r="W191" i="2"/>
  <c r="W192" i="2"/>
  <c r="W193" i="2"/>
  <c r="W194" i="2"/>
  <c r="W195" i="2"/>
  <c r="W196" i="2"/>
  <c r="W197" i="2"/>
  <c r="W198" i="2"/>
  <c r="W199" i="2"/>
  <c r="W200" i="2"/>
  <c r="W201" i="2"/>
  <c r="W202" i="2"/>
  <c r="W203" i="2"/>
  <c r="W204" i="2"/>
  <c r="W205" i="2"/>
  <c r="W206" i="2"/>
  <c r="W207" i="2"/>
  <c r="W208" i="2"/>
  <c r="W209" i="2"/>
  <c r="W210" i="2"/>
  <c r="W211" i="2"/>
  <c r="W212" i="2"/>
  <c r="W213" i="2"/>
  <c r="W214" i="2"/>
  <c r="W215" i="2"/>
  <c r="W216" i="2"/>
  <c r="W217" i="2"/>
  <c r="W218" i="2"/>
  <c r="W219" i="2"/>
  <c r="W220" i="2"/>
  <c r="W221" i="2"/>
  <c r="W222" i="2"/>
  <c r="W223" i="2"/>
  <c r="W224" i="2"/>
  <c r="W225" i="2"/>
  <c r="W226" i="2"/>
  <c r="W227" i="2"/>
  <c r="W228" i="2"/>
  <c r="W229" i="2"/>
  <c r="W230" i="2"/>
  <c r="W231" i="2"/>
  <c r="W232" i="2"/>
  <c r="W233" i="2"/>
  <c r="W234" i="2"/>
  <c r="W235" i="2"/>
  <c r="W236" i="2"/>
  <c r="W237" i="2"/>
  <c r="W238" i="2"/>
  <c r="W239" i="2"/>
  <c r="W240" i="2"/>
  <c r="W241" i="2"/>
  <c r="W242" i="2"/>
  <c r="W243" i="2"/>
  <c r="W244" i="2"/>
  <c r="W245" i="2"/>
  <c r="W246" i="2"/>
  <c r="W247" i="2"/>
  <c r="W248" i="2"/>
  <c r="W249" i="2"/>
  <c r="W250" i="2"/>
  <c r="W251" i="2"/>
  <c r="W252" i="2"/>
  <c r="W253" i="2"/>
  <c r="W254" i="2"/>
  <c r="W255" i="2"/>
  <c r="W256" i="2"/>
  <c r="W257" i="2"/>
  <c r="W258" i="2"/>
  <c r="W259" i="2"/>
  <c r="W260" i="2"/>
  <c r="W261" i="2"/>
  <c r="W262" i="2"/>
  <c r="W263" i="2"/>
  <c r="W264" i="2"/>
  <c r="W265" i="2"/>
  <c r="W266" i="2"/>
  <c r="W267" i="2"/>
  <c r="W268" i="2"/>
  <c r="W269" i="2"/>
  <c r="W270" i="2"/>
  <c r="W271" i="2"/>
  <c r="W272" i="2"/>
  <c r="W273" i="2"/>
  <c r="W274" i="2"/>
  <c r="W275" i="2"/>
  <c r="W276" i="2"/>
  <c r="W277" i="2"/>
  <c r="W278" i="2"/>
  <c r="W279" i="2"/>
  <c r="W280" i="2"/>
  <c r="W281" i="2"/>
  <c r="W282" i="2"/>
  <c r="W283" i="2"/>
  <c r="W284" i="2"/>
  <c r="W285" i="2"/>
  <c r="W286" i="2"/>
  <c r="W287" i="2"/>
  <c r="W288" i="2"/>
  <c r="W289" i="2"/>
  <c r="W290" i="2"/>
  <c r="W291" i="2"/>
  <c r="W292" i="2"/>
  <c r="W293" i="2"/>
  <c r="W294" i="2"/>
  <c r="W295" i="2"/>
  <c r="W296" i="2"/>
  <c r="W297" i="2"/>
  <c r="W298" i="2"/>
  <c r="W299" i="2"/>
  <c r="W300" i="2"/>
  <c r="W301" i="2"/>
  <c r="W302" i="2"/>
  <c r="W303" i="2"/>
  <c r="W304" i="2"/>
  <c r="W305" i="2"/>
  <c r="W306" i="2"/>
  <c r="W307" i="2"/>
  <c r="W308" i="2"/>
  <c r="W309" i="2"/>
  <c r="W310" i="2"/>
  <c r="W311" i="2"/>
  <c r="W312" i="2"/>
  <c r="W313" i="2"/>
  <c r="W314" i="2"/>
  <c r="W315" i="2"/>
  <c r="W316" i="2"/>
  <c r="W317" i="2"/>
  <c r="W318" i="2"/>
  <c r="W319" i="2"/>
  <c r="W320" i="2"/>
  <c r="W321" i="2"/>
  <c r="W322" i="2"/>
  <c r="W323" i="2"/>
  <c r="W324" i="2"/>
  <c r="W325" i="2"/>
  <c r="W326" i="2"/>
  <c r="W327" i="2"/>
  <c r="W328" i="2"/>
  <c r="W329" i="2"/>
  <c r="W330" i="2"/>
  <c r="W331" i="2"/>
  <c r="W332" i="2"/>
  <c r="W333" i="2"/>
  <c r="W334" i="2"/>
  <c r="W335" i="2"/>
  <c r="W336" i="2"/>
  <c r="W337" i="2"/>
  <c r="W338" i="2"/>
  <c r="W339" i="2"/>
  <c r="W340" i="2"/>
  <c r="W341" i="2"/>
  <c r="W342" i="2"/>
  <c r="W343" i="2"/>
  <c r="W344" i="2"/>
  <c r="W345" i="2"/>
  <c r="W346" i="2"/>
  <c r="W347" i="2"/>
  <c r="W348" i="2"/>
  <c r="W349" i="2"/>
  <c r="W350" i="2"/>
  <c r="W351" i="2"/>
  <c r="W352" i="2"/>
  <c r="W353" i="2"/>
  <c r="W354" i="2"/>
  <c r="W355" i="2"/>
  <c r="W356" i="2"/>
  <c r="W357" i="2"/>
  <c r="W358" i="2"/>
  <c r="W359" i="2"/>
  <c r="W360" i="2"/>
  <c r="W361" i="2"/>
  <c r="W362" i="2"/>
  <c r="W363" i="2"/>
  <c r="W364" i="2"/>
  <c r="W365" i="2"/>
  <c r="W366" i="2"/>
  <c r="W367" i="2"/>
  <c r="W368" i="2"/>
  <c r="W369" i="2"/>
  <c r="W370" i="2"/>
  <c r="W371" i="2"/>
  <c r="W372" i="2"/>
  <c r="W373" i="2"/>
  <c r="W374" i="2"/>
  <c r="W375" i="2"/>
  <c r="W376" i="2"/>
  <c r="W377" i="2"/>
  <c r="W378" i="2"/>
  <c r="W379" i="2"/>
  <c r="W380" i="2"/>
  <c r="W381" i="2"/>
  <c r="W382" i="2"/>
  <c r="W383" i="2"/>
  <c r="W384" i="2"/>
  <c r="W385" i="2"/>
  <c r="W386" i="2"/>
  <c r="W387" i="2"/>
  <c r="W388" i="2"/>
  <c r="W389" i="2"/>
  <c r="W390" i="2"/>
  <c r="W391" i="2"/>
  <c r="W392" i="2"/>
  <c r="W393" i="2"/>
  <c r="W394" i="2"/>
  <c r="W395" i="2"/>
  <c r="W396" i="2"/>
  <c r="W397" i="2"/>
  <c r="W398" i="2"/>
  <c r="W399" i="2"/>
  <c r="W400" i="2"/>
  <c r="W401" i="2"/>
  <c r="W402" i="2"/>
  <c r="W403" i="2"/>
  <c r="W404" i="2"/>
  <c r="W405" i="2"/>
  <c r="W406" i="2"/>
  <c r="W407" i="2"/>
  <c r="W408" i="2"/>
  <c r="W409" i="2"/>
  <c r="W410" i="2"/>
  <c r="W411" i="2"/>
  <c r="W412" i="2"/>
  <c r="W413" i="2"/>
  <c r="W414" i="2"/>
  <c r="W415" i="2"/>
  <c r="W416" i="2"/>
  <c r="W417" i="2"/>
  <c r="W418" i="2"/>
  <c r="W419" i="2"/>
  <c r="W420" i="2"/>
  <c r="W421" i="2"/>
  <c r="W422" i="2"/>
  <c r="W423" i="2"/>
  <c r="W424" i="2"/>
  <c r="W425" i="2"/>
  <c r="W426" i="2"/>
  <c r="W427" i="2"/>
  <c r="W428" i="2"/>
  <c r="W429" i="2"/>
  <c r="W430" i="2"/>
  <c r="W431" i="2"/>
  <c r="W432" i="2"/>
  <c r="W433" i="2"/>
  <c r="W434" i="2"/>
  <c r="W435" i="2"/>
  <c r="W436" i="2"/>
  <c r="W437" i="2"/>
  <c r="W438" i="2"/>
  <c r="W439" i="2"/>
  <c r="W440" i="2"/>
  <c r="W441" i="2"/>
  <c r="W442" i="2"/>
  <c r="W443" i="2"/>
  <c r="W444" i="2"/>
  <c r="W445" i="2"/>
  <c r="W446" i="2"/>
  <c r="W447" i="2"/>
  <c r="W448" i="2"/>
  <c r="W449" i="2"/>
  <c r="W450" i="2"/>
  <c r="W451" i="2"/>
  <c r="W452" i="2"/>
  <c r="W453" i="2"/>
  <c r="W454" i="2"/>
  <c r="W455" i="2"/>
  <c r="W456" i="2"/>
  <c r="W457" i="2"/>
  <c r="W458" i="2"/>
  <c r="W459" i="2"/>
  <c r="W460" i="2"/>
  <c r="W461" i="2"/>
  <c r="W462" i="2"/>
  <c r="W463" i="2"/>
  <c r="W464" i="2"/>
  <c r="W465" i="2"/>
  <c r="W466" i="2"/>
  <c r="W467" i="2"/>
  <c r="W468" i="2"/>
  <c r="W469" i="2"/>
  <c r="W470" i="2"/>
  <c r="W471" i="2"/>
  <c r="W472" i="2"/>
  <c r="W473" i="2"/>
  <c r="W474" i="2"/>
  <c r="W475" i="2"/>
  <c r="W476" i="2"/>
  <c r="W477" i="2"/>
  <c r="W478" i="2"/>
  <c r="W479" i="2"/>
  <c r="W480" i="2"/>
  <c r="W481" i="2"/>
  <c r="W482" i="2"/>
  <c r="W483" i="2"/>
  <c r="W484" i="2"/>
  <c r="W485" i="2"/>
  <c r="W486" i="2"/>
  <c r="W487" i="2"/>
  <c r="W488" i="2"/>
  <c r="W489" i="2"/>
  <c r="W490" i="2"/>
  <c r="W491" i="2"/>
  <c r="W492" i="2"/>
  <c r="W493" i="2"/>
  <c r="W494" i="2"/>
  <c r="W495" i="2"/>
  <c r="W496" i="2"/>
  <c r="W497" i="2"/>
  <c r="W498" i="2"/>
  <c r="W499" i="2"/>
  <c r="W500" i="2"/>
  <c r="W501" i="2"/>
  <c r="W502" i="2"/>
  <c r="W503" i="2"/>
  <c r="W504" i="2"/>
  <c r="W505" i="2"/>
  <c r="W506" i="2"/>
  <c r="W507" i="2"/>
  <c r="W508" i="2"/>
  <c r="W509" i="2"/>
  <c r="W510" i="2"/>
  <c r="W511" i="2"/>
  <c r="W512" i="2"/>
  <c r="W513" i="2"/>
  <c r="W514" i="2"/>
  <c r="W515" i="2"/>
  <c r="W516" i="2"/>
  <c r="W517" i="2"/>
  <c r="W518" i="2"/>
  <c r="W519" i="2"/>
  <c r="W520" i="2"/>
  <c r="W521" i="2"/>
  <c r="W522" i="2"/>
  <c r="W523" i="2"/>
  <c r="W524" i="2"/>
  <c r="W525" i="2"/>
  <c r="W526" i="2"/>
  <c r="W527" i="2"/>
  <c r="W528" i="2"/>
  <c r="W529" i="2"/>
  <c r="W530" i="2"/>
  <c r="W531" i="2"/>
  <c r="W532" i="2"/>
  <c r="W533" i="2"/>
  <c r="W534" i="2"/>
  <c r="W535" i="2"/>
  <c r="W536" i="2"/>
  <c r="W537" i="2"/>
  <c r="W538" i="2"/>
  <c r="W539" i="2"/>
  <c r="W540" i="2"/>
  <c r="W541" i="2"/>
  <c r="W542" i="2"/>
  <c r="W543" i="2"/>
  <c r="W544" i="2"/>
  <c r="W545" i="2"/>
  <c r="W546" i="2"/>
  <c r="W547" i="2"/>
  <c r="W548" i="2"/>
  <c r="W549" i="2"/>
  <c r="W550" i="2"/>
  <c r="W551" i="2"/>
  <c r="W552" i="2"/>
  <c r="W553" i="2"/>
  <c r="W554" i="2"/>
  <c r="W555" i="2"/>
  <c r="W556" i="2"/>
  <c r="W557" i="2"/>
  <c r="W558" i="2"/>
  <c r="W559" i="2"/>
  <c r="W560" i="2"/>
  <c r="W561" i="2"/>
  <c r="W562" i="2"/>
  <c r="W563" i="2"/>
  <c r="W564" i="2"/>
  <c r="W565" i="2"/>
  <c r="W566" i="2"/>
  <c r="W567" i="2"/>
  <c r="W568" i="2"/>
  <c r="W569" i="2"/>
  <c r="W570" i="2"/>
  <c r="W571" i="2"/>
  <c r="W572" i="2"/>
  <c r="W573" i="2"/>
  <c r="W574" i="2"/>
  <c r="W575" i="2"/>
  <c r="W576" i="2"/>
  <c r="W577" i="2"/>
  <c r="W578" i="2"/>
  <c r="W579" i="2"/>
  <c r="W580" i="2"/>
  <c r="W581" i="2"/>
  <c r="W582" i="2"/>
  <c r="W583" i="2"/>
  <c r="W584" i="2"/>
  <c r="W585" i="2"/>
  <c r="W586" i="2"/>
  <c r="W587" i="2"/>
  <c r="W588" i="2"/>
  <c r="W589" i="2"/>
  <c r="W590" i="2"/>
  <c r="W591" i="2"/>
  <c r="W592" i="2"/>
  <c r="W593" i="2"/>
  <c r="W594" i="2"/>
  <c r="W595" i="2"/>
  <c r="W596" i="2"/>
  <c r="W597" i="2"/>
  <c r="W598" i="2"/>
  <c r="W599" i="2"/>
  <c r="W600" i="2"/>
  <c r="W601" i="2"/>
  <c r="W602" i="2"/>
  <c r="W603" i="2"/>
  <c r="W604" i="2"/>
  <c r="W605" i="2"/>
  <c r="W606" i="2"/>
  <c r="W607" i="2"/>
  <c r="W608" i="2"/>
  <c r="W609" i="2"/>
  <c r="W610" i="2"/>
  <c r="W611" i="2"/>
  <c r="W612" i="2"/>
  <c r="W613" i="2"/>
  <c r="W614" i="2"/>
  <c r="W615" i="2"/>
  <c r="W616" i="2"/>
  <c r="W617" i="2"/>
  <c r="W618" i="2"/>
  <c r="W619" i="2"/>
  <c r="W620" i="2"/>
  <c r="W621" i="2"/>
  <c r="W622" i="2"/>
  <c r="W623" i="2"/>
  <c r="W624" i="2"/>
  <c r="W625" i="2"/>
  <c r="W626" i="2"/>
  <c r="W627" i="2"/>
  <c r="W628" i="2"/>
  <c r="W629" i="2"/>
  <c r="W630" i="2"/>
  <c r="W631" i="2"/>
  <c r="W632" i="2"/>
  <c r="W633" i="2"/>
  <c r="W634" i="2"/>
  <c r="W635" i="2"/>
  <c r="W636" i="2"/>
  <c r="W637" i="2"/>
  <c r="W638" i="2"/>
  <c r="W639" i="2"/>
  <c r="W640" i="2"/>
  <c r="W641" i="2"/>
  <c r="W642" i="2"/>
  <c r="W643" i="2"/>
  <c r="W644" i="2"/>
  <c r="W645" i="2"/>
  <c r="W646" i="2"/>
  <c r="W647" i="2"/>
  <c r="W648" i="2"/>
  <c r="W649" i="2"/>
  <c r="W650" i="2"/>
  <c r="W651" i="2"/>
  <c r="W652" i="2"/>
  <c r="W653" i="2"/>
  <c r="W654" i="2"/>
  <c r="W655" i="2"/>
  <c r="W656" i="2"/>
  <c r="W657" i="2"/>
  <c r="W658" i="2"/>
  <c r="W659" i="2"/>
  <c r="W660" i="2"/>
  <c r="W661" i="2"/>
  <c r="W662" i="2"/>
  <c r="W663" i="2"/>
  <c r="W664" i="2"/>
  <c r="W665" i="2"/>
  <c r="W666" i="2"/>
  <c r="W667" i="2"/>
  <c r="W668" i="2"/>
  <c r="W669" i="2"/>
  <c r="W670" i="2"/>
  <c r="W671" i="2"/>
  <c r="W672" i="2"/>
  <c r="W673" i="2"/>
  <c r="W674" i="2"/>
  <c r="W675" i="2"/>
  <c r="W676" i="2"/>
  <c r="W677" i="2"/>
  <c r="W678" i="2"/>
  <c r="W679" i="2"/>
  <c r="W680" i="2"/>
  <c r="W681" i="2"/>
  <c r="W682" i="2"/>
  <c r="W683" i="2"/>
  <c r="W684" i="2"/>
  <c r="W685" i="2"/>
  <c r="W686" i="2"/>
  <c r="W687" i="2"/>
  <c r="W688" i="2"/>
  <c r="W689" i="2"/>
  <c r="W690" i="2"/>
  <c r="W691" i="2"/>
  <c r="W692" i="2"/>
  <c r="W693" i="2"/>
  <c r="W694" i="2"/>
  <c r="W695" i="2"/>
  <c r="W696" i="2"/>
  <c r="W697" i="2"/>
  <c r="W698" i="2"/>
  <c r="W699" i="2"/>
  <c r="W700" i="2"/>
  <c r="W701" i="2"/>
  <c r="W702" i="2"/>
  <c r="W703" i="2"/>
  <c r="W704" i="2"/>
  <c r="W705" i="2"/>
  <c r="W706" i="2"/>
  <c r="W707" i="2"/>
  <c r="W708" i="2"/>
  <c r="W709" i="2"/>
  <c r="W710" i="2"/>
  <c r="W711" i="2"/>
  <c r="W712" i="2"/>
  <c r="W713" i="2"/>
  <c r="W714" i="2"/>
  <c r="W715" i="2"/>
  <c r="W716" i="2"/>
  <c r="W717" i="2"/>
  <c r="W718" i="2"/>
  <c r="W719" i="2"/>
  <c r="W720" i="2"/>
  <c r="W721" i="2"/>
  <c r="W722" i="2"/>
  <c r="W723" i="2"/>
  <c r="W724" i="2"/>
  <c r="W725" i="2"/>
  <c r="W726" i="2"/>
  <c r="W727" i="2"/>
  <c r="W728" i="2"/>
  <c r="W729" i="2"/>
  <c r="W730" i="2"/>
  <c r="W731" i="2"/>
  <c r="W732" i="2"/>
  <c r="W733" i="2"/>
  <c r="W734" i="2"/>
  <c r="W735" i="2"/>
  <c r="W736" i="2"/>
  <c r="W737" i="2"/>
  <c r="W738" i="2"/>
  <c r="W739" i="2"/>
  <c r="W740" i="2"/>
  <c r="W741" i="2"/>
  <c r="W742" i="2"/>
  <c r="W743" i="2"/>
  <c r="W744" i="2"/>
  <c r="W745" i="2"/>
  <c r="W746" i="2"/>
  <c r="W747" i="2"/>
  <c r="W748" i="2"/>
  <c r="W749" i="2"/>
  <c r="W750" i="2"/>
  <c r="W751" i="2"/>
  <c r="W752" i="2"/>
  <c r="W753" i="2"/>
  <c r="W754" i="2"/>
  <c r="W755" i="2"/>
  <c r="W756" i="2"/>
  <c r="W757" i="2"/>
  <c r="W758" i="2"/>
  <c r="W759" i="2"/>
  <c r="W760" i="2"/>
  <c r="W761" i="2"/>
  <c r="W762" i="2"/>
  <c r="W763" i="2"/>
  <c r="W764" i="2"/>
  <c r="W765" i="2"/>
  <c r="W766" i="2"/>
  <c r="W767" i="2"/>
  <c r="W768" i="2"/>
  <c r="W769" i="2"/>
  <c r="W770" i="2"/>
  <c r="W771" i="2"/>
  <c r="W772" i="2"/>
  <c r="W773" i="2"/>
  <c r="W774" i="2"/>
  <c r="W775" i="2"/>
  <c r="W776" i="2"/>
  <c r="W777" i="2"/>
  <c r="W778" i="2"/>
  <c r="W779" i="2"/>
  <c r="W780" i="2"/>
  <c r="W781" i="2"/>
  <c r="W782" i="2"/>
  <c r="W783" i="2"/>
  <c r="W784" i="2"/>
  <c r="W785" i="2"/>
  <c r="W786" i="2"/>
  <c r="W787" i="2"/>
  <c r="W788" i="2"/>
  <c r="W789" i="2"/>
  <c r="W790" i="2"/>
  <c r="W791" i="2"/>
  <c r="W792" i="2"/>
  <c r="W793" i="2"/>
  <c r="W794" i="2"/>
  <c r="W795" i="2"/>
  <c r="W796" i="2"/>
  <c r="W797" i="2"/>
  <c r="W798" i="2"/>
  <c r="W799" i="2"/>
  <c r="W800" i="2"/>
  <c r="W801" i="2"/>
  <c r="W802" i="2"/>
  <c r="W803" i="2"/>
  <c r="W804" i="2"/>
  <c r="W805" i="2"/>
  <c r="W806" i="2"/>
  <c r="W807" i="2"/>
  <c r="W808" i="2"/>
  <c r="W809" i="2"/>
  <c r="W810" i="2"/>
  <c r="W811" i="2"/>
  <c r="W812" i="2"/>
  <c r="W813" i="2"/>
  <c r="W814" i="2"/>
  <c r="W815" i="2"/>
  <c r="W816" i="2"/>
  <c r="W817" i="2"/>
  <c r="W818" i="2"/>
  <c r="W819" i="2"/>
  <c r="W820" i="2"/>
  <c r="W821" i="2"/>
  <c r="W822" i="2"/>
  <c r="W823" i="2"/>
  <c r="W824" i="2"/>
  <c r="W825" i="2"/>
  <c r="W826" i="2"/>
  <c r="W827" i="2"/>
  <c r="W828" i="2"/>
  <c r="W829" i="2"/>
  <c r="W830" i="2"/>
  <c r="W831" i="2"/>
  <c r="W832" i="2"/>
  <c r="W833" i="2"/>
  <c r="W834" i="2"/>
  <c r="W835" i="2"/>
  <c r="W836" i="2"/>
  <c r="W837" i="2"/>
  <c r="W838" i="2"/>
  <c r="W839" i="2"/>
  <c r="W840" i="2"/>
  <c r="W841" i="2"/>
  <c r="W842" i="2"/>
  <c r="W843" i="2"/>
  <c r="W844" i="2"/>
  <c r="W845" i="2"/>
  <c r="W846" i="2"/>
  <c r="W847" i="2"/>
  <c r="W848" i="2"/>
  <c r="W849" i="2"/>
  <c r="W850" i="2"/>
  <c r="W851" i="2"/>
  <c r="W852" i="2"/>
  <c r="W853" i="2"/>
  <c r="W854" i="2"/>
  <c r="W855" i="2"/>
  <c r="W856" i="2"/>
  <c r="W857" i="2"/>
  <c r="W858" i="2"/>
  <c r="W859" i="2"/>
  <c r="W860" i="2"/>
  <c r="W861" i="2"/>
  <c r="W862" i="2"/>
  <c r="W863" i="2"/>
  <c r="W864" i="2"/>
  <c r="W865" i="2"/>
  <c r="W866" i="2"/>
  <c r="W867" i="2"/>
  <c r="W868" i="2"/>
  <c r="W869" i="2"/>
  <c r="W870" i="2"/>
  <c r="W871" i="2"/>
  <c r="W872" i="2"/>
  <c r="W873" i="2"/>
  <c r="W874" i="2"/>
  <c r="W875" i="2"/>
  <c r="W876" i="2"/>
  <c r="W877" i="2"/>
  <c r="W878" i="2"/>
  <c r="W879" i="2"/>
  <c r="W880" i="2"/>
  <c r="W881" i="2"/>
  <c r="W882" i="2"/>
  <c r="W883" i="2"/>
  <c r="W884" i="2"/>
  <c r="W885" i="2"/>
  <c r="W886" i="2"/>
  <c r="W887" i="2"/>
  <c r="W888" i="2"/>
  <c r="W889" i="2"/>
  <c r="W890" i="2"/>
  <c r="W891" i="2"/>
  <c r="W892" i="2"/>
  <c r="W893" i="2"/>
  <c r="W894" i="2"/>
  <c r="W895" i="2"/>
  <c r="W896" i="2"/>
  <c r="W897" i="2"/>
  <c r="W898" i="2"/>
  <c r="W899" i="2"/>
  <c r="W900" i="2"/>
  <c r="W901" i="2"/>
  <c r="W902" i="2"/>
  <c r="W903" i="2"/>
  <c r="W904" i="2"/>
  <c r="W905" i="2"/>
  <c r="W906" i="2"/>
  <c r="W907" i="2"/>
  <c r="W908" i="2"/>
  <c r="W909" i="2"/>
  <c r="W910" i="2"/>
  <c r="W911" i="2"/>
  <c r="W912" i="2"/>
  <c r="W913" i="2"/>
  <c r="W914" i="2"/>
  <c r="W915" i="2"/>
  <c r="W916" i="2"/>
  <c r="W917" i="2"/>
  <c r="W918" i="2"/>
  <c r="W919" i="2"/>
  <c r="W920" i="2"/>
  <c r="W921" i="2"/>
  <c r="W922" i="2"/>
  <c r="W923" i="2"/>
  <c r="W924" i="2"/>
  <c r="W925" i="2"/>
  <c r="W926" i="2"/>
  <c r="W927" i="2"/>
  <c r="W928" i="2"/>
  <c r="W929" i="2"/>
  <c r="W930" i="2"/>
  <c r="W931" i="2"/>
  <c r="W932" i="2"/>
  <c r="W933" i="2"/>
  <c r="W934" i="2"/>
  <c r="W935" i="2"/>
  <c r="W936" i="2"/>
  <c r="W937" i="2"/>
  <c r="W938" i="2"/>
  <c r="W939" i="2"/>
  <c r="W940" i="2"/>
  <c r="W941" i="2"/>
  <c r="W942" i="2"/>
  <c r="W943" i="2"/>
  <c r="W944" i="2"/>
  <c r="W945" i="2"/>
  <c r="W946" i="2"/>
  <c r="W947" i="2"/>
  <c r="W948" i="2"/>
  <c r="W949" i="2"/>
  <c r="W950" i="2"/>
  <c r="W951" i="2"/>
  <c r="W952" i="2"/>
  <c r="W953" i="2"/>
  <c r="W954" i="2"/>
  <c r="W955" i="2"/>
  <c r="W956" i="2"/>
  <c r="W957" i="2"/>
  <c r="W958" i="2"/>
  <c r="W959" i="2"/>
  <c r="W960" i="2"/>
  <c r="W961" i="2"/>
  <c r="W962" i="2"/>
  <c r="W963" i="2"/>
  <c r="W964" i="2"/>
  <c r="W965" i="2"/>
  <c r="W966" i="2"/>
  <c r="W967" i="2"/>
  <c r="W968" i="2"/>
  <c r="W969" i="2"/>
  <c r="W970" i="2"/>
  <c r="W971" i="2"/>
  <c r="W972" i="2"/>
  <c r="W973" i="2"/>
  <c r="W974" i="2"/>
  <c r="W975" i="2"/>
  <c r="W976" i="2"/>
  <c r="W977" i="2"/>
  <c r="W978" i="2"/>
  <c r="W979" i="2"/>
  <c r="W980" i="2"/>
  <c r="W981" i="2"/>
  <c r="W982" i="2"/>
  <c r="W983" i="2"/>
  <c r="W984" i="2"/>
  <c r="W985" i="2"/>
  <c r="W986" i="2"/>
  <c r="W987" i="2"/>
  <c r="W988" i="2"/>
  <c r="W989" i="2"/>
  <c r="W990" i="2"/>
  <c r="W991" i="2"/>
  <c r="W992" i="2"/>
  <c r="W993" i="2"/>
  <c r="W994" i="2"/>
  <c r="W995" i="2"/>
  <c r="W996" i="2"/>
  <c r="W997" i="2"/>
  <c r="W998" i="2"/>
  <c r="W999" i="2"/>
  <c r="W1000" i="2"/>
  <c r="W1001" i="2"/>
  <c r="W1002" i="2"/>
  <c r="W1003" i="2"/>
  <c r="W1004" i="2"/>
  <c r="W1005" i="2"/>
  <c r="W1006" i="2"/>
  <c r="W1007" i="2"/>
  <c r="W1008" i="2"/>
  <c r="W1009" i="2"/>
  <c r="W1010" i="2"/>
  <c r="W1011" i="2"/>
  <c r="W1012" i="2"/>
  <c r="W1013" i="2"/>
  <c r="W1014" i="2"/>
  <c r="W1015" i="2"/>
  <c r="W1016" i="2"/>
  <c r="W1017" i="2"/>
  <c r="W1018" i="2"/>
  <c r="W1019" i="2"/>
  <c r="W1020" i="2"/>
  <c r="W1021" i="2"/>
  <c r="W1022" i="2"/>
  <c r="W1023" i="2"/>
  <c r="W1024" i="2"/>
  <c r="W1025" i="2"/>
  <c r="W1026" i="2"/>
  <c r="W1027" i="2"/>
  <c r="W1028" i="2"/>
  <c r="W1029" i="2"/>
  <c r="W1030" i="2"/>
  <c r="W1031" i="2"/>
  <c r="W1032" i="2"/>
  <c r="W1033" i="2"/>
  <c r="W1034" i="2"/>
  <c r="W1035" i="2"/>
  <c r="W1036" i="2"/>
  <c r="W1037" i="2"/>
  <c r="W1038" i="2"/>
  <c r="W1039" i="2"/>
  <c r="W1040" i="2"/>
  <c r="W1041" i="2"/>
  <c r="W1042" i="2"/>
  <c r="W1043" i="2"/>
  <c r="W1044" i="2"/>
  <c r="W1045" i="2"/>
  <c r="W1046" i="2"/>
  <c r="W1047" i="2"/>
  <c r="W1048" i="2"/>
  <c r="W1049" i="2"/>
  <c r="W1050" i="2"/>
  <c r="W1051" i="2"/>
  <c r="W1052" i="2"/>
  <c r="W1053" i="2"/>
  <c r="W1054" i="2"/>
  <c r="W1055" i="2"/>
  <c r="W1056" i="2"/>
  <c r="W1057" i="2"/>
  <c r="W1058" i="2"/>
  <c r="W1059" i="2"/>
  <c r="W1060" i="2"/>
  <c r="W1061" i="2"/>
  <c r="W1062" i="2"/>
  <c r="W1063" i="2"/>
  <c r="W1064" i="2"/>
  <c r="W1065" i="2"/>
  <c r="W1066" i="2"/>
  <c r="W1067" i="2"/>
  <c r="W1068" i="2"/>
  <c r="W1069" i="2"/>
  <c r="W1070" i="2"/>
  <c r="W1071" i="2"/>
  <c r="W1072" i="2"/>
  <c r="W1073" i="2"/>
  <c r="W1074" i="2"/>
  <c r="W1075" i="2"/>
  <c r="W1076" i="2"/>
  <c r="W1077" i="2"/>
  <c r="W1078" i="2"/>
  <c r="W1079" i="2"/>
  <c r="W1080" i="2"/>
  <c r="W1081" i="2"/>
  <c r="W1082" i="2"/>
  <c r="W1083" i="2"/>
  <c r="W1084" i="2"/>
  <c r="W1085" i="2"/>
  <c r="W1086" i="2"/>
  <c r="W1087" i="2"/>
  <c r="W1088" i="2"/>
  <c r="W1089" i="2"/>
  <c r="W1090" i="2"/>
  <c r="W1091" i="2"/>
  <c r="W1092" i="2"/>
  <c r="W1093" i="2"/>
  <c r="W1094" i="2"/>
  <c r="W1095" i="2"/>
  <c r="W1096" i="2"/>
  <c r="W1097" i="2"/>
  <c r="W1098" i="2"/>
  <c r="W1099" i="2"/>
  <c r="W1100" i="2"/>
  <c r="W1101" i="2"/>
  <c r="W1102" i="2"/>
  <c r="W1103" i="2"/>
  <c r="W1104" i="2"/>
  <c r="W1105" i="2"/>
  <c r="W1106" i="2"/>
  <c r="W1107" i="2"/>
  <c r="W1108" i="2"/>
  <c r="W1109" i="2"/>
  <c r="W1110" i="2"/>
  <c r="W1111" i="2"/>
  <c r="W1112" i="2"/>
  <c r="W1113" i="2"/>
  <c r="W1114" i="2"/>
  <c r="W1115" i="2"/>
  <c r="W1116" i="2"/>
  <c r="W1117" i="2"/>
  <c r="W1118" i="2"/>
  <c r="W1119" i="2"/>
  <c r="W1120" i="2"/>
  <c r="W1121" i="2"/>
  <c r="W1122" i="2"/>
  <c r="W1123" i="2"/>
  <c r="W1124" i="2"/>
  <c r="W1125" i="2"/>
  <c r="W1126" i="2"/>
  <c r="W1127" i="2"/>
  <c r="W1128" i="2"/>
  <c r="W1129" i="2"/>
  <c r="W1130" i="2"/>
  <c r="W1131" i="2"/>
  <c r="W1132" i="2"/>
  <c r="W1133" i="2"/>
  <c r="W1134" i="2"/>
  <c r="W1135" i="2"/>
  <c r="W1136" i="2"/>
  <c r="W1137" i="2"/>
  <c r="W1138" i="2"/>
  <c r="W1139" i="2"/>
  <c r="W1140" i="2"/>
  <c r="W1141" i="2"/>
  <c r="W1142" i="2"/>
  <c r="W1143" i="2"/>
  <c r="W1144" i="2"/>
  <c r="W1145" i="2"/>
  <c r="W1146" i="2"/>
  <c r="W1147" i="2"/>
  <c r="W1148" i="2"/>
  <c r="W1149" i="2"/>
  <c r="W1150" i="2"/>
  <c r="W1151" i="2"/>
  <c r="W1152" i="2"/>
  <c r="W1153" i="2"/>
  <c r="W1154" i="2"/>
  <c r="W1155" i="2"/>
  <c r="W1156" i="2"/>
  <c r="W1157" i="2"/>
  <c r="W1158" i="2"/>
  <c r="W1159" i="2"/>
  <c r="W1160" i="2"/>
  <c r="W1161" i="2"/>
  <c r="W1162" i="2"/>
  <c r="W1163" i="2"/>
  <c r="W1164" i="2"/>
  <c r="W1165" i="2"/>
  <c r="W1166" i="2"/>
  <c r="W1167" i="2"/>
  <c r="W1168" i="2"/>
  <c r="W1169" i="2"/>
  <c r="W1170" i="2"/>
  <c r="W1171" i="2"/>
  <c r="W1172" i="2"/>
  <c r="W1173" i="2"/>
  <c r="W1174" i="2"/>
  <c r="W1175" i="2"/>
  <c r="W1176" i="2"/>
  <c r="W1177" i="2"/>
  <c r="W1178" i="2"/>
  <c r="W1179" i="2"/>
  <c r="W1180" i="2"/>
  <c r="W1181" i="2"/>
  <c r="W1182" i="2"/>
  <c r="W1183" i="2"/>
  <c r="W1184" i="2"/>
  <c r="W1185" i="2"/>
  <c r="W1186" i="2"/>
  <c r="W1187" i="2"/>
  <c r="W1188" i="2"/>
  <c r="W1189" i="2"/>
  <c r="W1190" i="2"/>
  <c r="W1191" i="2"/>
  <c r="W1192" i="2"/>
  <c r="W1193" i="2"/>
  <c r="W1194" i="2"/>
  <c r="W1195" i="2"/>
  <c r="W1196" i="2"/>
  <c r="W1197" i="2"/>
  <c r="W1198" i="2"/>
  <c r="W1199" i="2"/>
  <c r="W1200" i="2"/>
  <c r="W1201" i="2"/>
  <c r="W1202" i="2"/>
  <c r="W1203" i="2"/>
  <c r="W1204" i="2"/>
  <c r="W1205" i="2"/>
  <c r="W1206" i="2"/>
  <c r="W1207" i="2"/>
  <c r="W1208" i="2"/>
  <c r="W1209" i="2"/>
  <c r="W1210" i="2"/>
  <c r="W1211" i="2"/>
  <c r="W1212" i="2"/>
  <c r="W1213" i="2"/>
  <c r="W1214" i="2"/>
  <c r="W1215" i="2"/>
  <c r="W1216" i="2"/>
  <c r="W1217" i="2"/>
  <c r="W1218" i="2"/>
  <c r="W1219" i="2"/>
  <c r="W1220" i="2"/>
  <c r="W1221" i="2"/>
  <c r="W1222" i="2"/>
  <c r="W1223" i="2"/>
  <c r="W1224" i="2"/>
  <c r="W1225" i="2"/>
  <c r="W1226" i="2"/>
  <c r="W1227" i="2"/>
  <c r="W1228" i="2"/>
  <c r="W1229" i="2"/>
  <c r="W1230" i="2"/>
  <c r="W1231" i="2"/>
  <c r="W1232" i="2"/>
  <c r="W1233" i="2"/>
  <c r="W1234" i="2"/>
  <c r="W1235" i="2"/>
  <c r="W1236" i="2"/>
  <c r="W1237" i="2"/>
  <c r="W1238" i="2"/>
  <c r="W1239" i="2"/>
  <c r="W1240" i="2"/>
  <c r="W1241" i="2"/>
  <c r="W1242" i="2"/>
  <c r="W1243" i="2"/>
  <c r="W1244" i="2"/>
  <c r="W1245" i="2"/>
  <c r="W1246" i="2"/>
  <c r="W1247" i="2"/>
  <c r="W1248" i="2"/>
  <c r="W1249" i="2"/>
  <c r="W1250" i="2"/>
  <c r="W1251" i="2"/>
  <c r="W1252" i="2"/>
  <c r="W1253" i="2"/>
  <c r="W1254" i="2"/>
  <c r="W1255" i="2"/>
  <c r="W1256" i="2"/>
  <c r="W1257" i="2"/>
  <c r="W1258" i="2"/>
  <c r="W1259" i="2"/>
  <c r="W1260" i="2"/>
  <c r="W1261" i="2"/>
  <c r="W1262" i="2"/>
  <c r="W1263" i="2"/>
  <c r="W1264" i="2"/>
  <c r="W1265" i="2"/>
  <c r="W1266" i="2"/>
  <c r="W1267" i="2"/>
  <c r="W1268" i="2"/>
  <c r="W1269" i="2"/>
  <c r="W1270" i="2"/>
  <c r="W1271" i="2"/>
  <c r="W1272" i="2"/>
  <c r="W1273" i="2"/>
  <c r="W1274" i="2"/>
  <c r="W1275" i="2"/>
  <c r="W1276" i="2"/>
  <c r="W1277" i="2"/>
  <c r="W1278" i="2"/>
  <c r="W1279" i="2"/>
  <c r="W1280" i="2"/>
  <c r="W1281" i="2"/>
  <c r="W1282" i="2"/>
  <c r="W1283" i="2"/>
  <c r="W1284" i="2"/>
  <c r="W1285" i="2"/>
  <c r="W1286" i="2"/>
  <c r="W1287" i="2"/>
  <c r="W1288" i="2"/>
  <c r="W1289" i="2"/>
  <c r="W1290" i="2"/>
  <c r="W1291" i="2"/>
  <c r="W1292" i="2"/>
  <c r="W1293" i="2"/>
  <c r="W1294" i="2"/>
  <c r="W1295" i="2"/>
  <c r="W1296" i="2"/>
  <c r="W1297" i="2"/>
  <c r="W1298" i="2"/>
  <c r="W1299" i="2"/>
  <c r="W1300" i="2"/>
  <c r="W1301" i="2"/>
  <c r="W1302" i="2"/>
  <c r="W1303" i="2"/>
  <c r="W1304" i="2"/>
  <c r="W1305" i="2"/>
  <c r="W1306" i="2"/>
  <c r="W1307" i="2"/>
  <c r="W1308" i="2"/>
  <c r="W1309" i="2"/>
  <c r="W1310" i="2"/>
  <c r="W1311" i="2"/>
  <c r="W1312" i="2"/>
  <c r="W1313" i="2"/>
  <c r="W1314" i="2"/>
  <c r="W1315" i="2"/>
  <c r="W1316" i="2"/>
  <c r="W1317" i="2"/>
  <c r="W1318" i="2"/>
  <c r="W1319" i="2"/>
  <c r="W1320" i="2"/>
  <c r="W1321" i="2"/>
  <c r="W1322" i="2"/>
  <c r="W1323" i="2"/>
  <c r="W1324" i="2"/>
  <c r="W1325" i="2"/>
  <c r="W1326" i="2"/>
  <c r="W1327" i="2"/>
  <c r="W1328" i="2"/>
  <c r="W1329" i="2"/>
  <c r="W1330" i="2"/>
  <c r="W1331" i="2"/>
  <c r="W1332" i="2"/>
  <c r="W1333" i="2"/>
  <c r="W1334" i="2"/>
  <c r="W1335" i="2"/>
  <c r="W1336" i="2"/>
  <c r="W1337" i="2"/>
  <c r="W1338" i="2"/>
  <c r="W1339" i="2"/>
  <c r="W1340" i="2"/>
  <c r="W1341" i="2"/>
  <c r="W1342" i="2"/>
  <c r="W1343" i="2"/>
  <c r="W1344" i="2"/>
  <c r="W1345" i="2"/>
  <c r="W1346" i="2"/>
  <c r="W1347" i="2"/>
  <c r="W1348" i="2"/>
  <c r="W1349" i="2"/>
  <c r="W1350" i="2"/>
  <c r="W1351" i="2"/>
  <c r="W1352" i="2"/>
  <c r="W1353" i="2"/>
  <c r="W1354" i="2"/>
  <c r="W1355" i="2"/>
  <c r="W1356" i="2"/>
  <c r="W1357" i="2"/>
  <c r="W1358" i="2"/>
  <c r="W1359" i="2"/>
  <c r="W1360" i="2"/>
  <c r="W1361" i="2"/>
  <c r="W1362" i="2"/>
  <c r="W1363" i="2"/>
  <c r="W1364" i="2"/>
  <c r="W1365" i="2"/>
  <c r="W1366" i="2"/>
  <c r="W1367" i="2"/>
  <c r="W1368" i="2"/>
  <c r="W1369" i="2"/>
  <c r="W1370" i="2"/>
  <c r="W1371" i="2"/>
  <c r="W1372" i="2"/>
  <c r="W1373" i="2"/>
  <c r="W1374" i="2"/>
  <c r="W1375" i="2"/>
  <c r="W1376" i="2"/>
  <c r="W1377" i="2"/>
  <c r="W1378" i="2"/>
  <c r="W1379" i="2"/>
  <c r="W1380" i="2"/>
  <c r="W1381" i="2"/>
  <c r="W1382" i="2"/>
  <c r="W1383" i="2"/>
  <c r="W1384" i="2"/>
  <c r="W1385" i="2"/>
  <c r="W1386" i="2"/>
  <c r="W1387" i="2"/>
  <c r="W1388" i="2"/>
  <c r="W1389" i="2"/>
  <c r="W1390" i="2"/>
  <c r="W1391" i="2"/>
  <c r="W1392" i="2"/>
  <c r="W1393" i="2"/>
  <c r="W1394" i="2"/>
  <c r="W1395" i="2"/>
  <c r="W1396" i="2"/>
  <c r="W1397" i="2"/>
  <c r="W1398" i="2"/>
  <c r="W1399" i="2"/>
  <c r="W1400" i="2"/>
  <c r="W1401" i="2"/>
  <c r="W1402" i="2"/>
  <c r="W1403" i="2"/>
  <c r="W1404" i="2"/>
  <c r="W1405" i="2"/>
  <c r="W1406" i="2"/>
  <c r="W1407" i="2"/>
  <c r="W1408" i="2"/>
  <c r="W1409" i="2"/>
  <c r="W1410" i="2"/>
  <c r="W1411" i="2"/>
  <c r="W1412" i="2"/>
  <c r="W1413" i="2"/>
  <c r="W1414" i="2"/>
  <c r="W1415" i="2"/>
  <c r="W1416" i="2"/>
  <c r="W1417" i="2"/>
  <c r="W1418" i="2"/>
  <c r="W1419" i="2"/>
  <c r="W1420" i="2"/>
  <c r="W1421" i="2"/>
  <c r="W1422" i="2"/>
  <c r="W1423" i="2"/>
  <c r="W1424" i="2"/>
  <c r="W1425" i="2"/>
  <c r="W1426" i="2"/>
  <c r="W1427" i="2"/>
  <c r="W1428" i="2"/>
  <c r="W1429" i="2"/>
  <c r="W1430" i="2"/>
  <c r="W1431" i="2"/>
  <c r="W1432" i="2"/>
  <c r="W1433" i="2"/>
  <c r="W1434" i="2"/>
  <c r="W1435" i="2"/>
  <c r="W1436" i="2"/>
  <c r="W1437" i="2"/>
  <c r="W1438" i="2"/>
  <c r="W1439" i="2"/>
  <c r="W1440" i="2"/>
  <c r="W1441" i="2"/>
  <c r="W1442" i="2"/>
  <c r="W1443" i="2"/>
  <c r="W1444" i="2"/>
  <c r="W1445" i="2"/>
  <c r="W1446" i="2"/>
  <c r="W1447" i="2"/>
  <c r="W1448" i="2"/>
  <c r="W1449" i="2"/>
  <c r="W1450" i="2"/>
  <c r="W1451" i="2"/>
  <c r="W1452" i="2"/>
  <c r="W1453" i="2"/>
  <c r="W1454" i="2"/>
  <c r="W1455" i="2"/>
  <c r="W1456" i="2"/>
  <c r="W1457" i="2"/>
  <c r="W1458" i="2"/>
  <c r="W1459" i="2"/>
  <c r="W1460" i="2"/>
  <c r="W1461" i="2"/>
  <c r="W1462" i="2"/>
  <c r="W1463" i="2"/>
  <c r="W1464" i="2"/>
  <c r="W1465" i="2"/>
  <c r="W1466" i="2"/>
  <c r="W1467" i="2"/>
  <c r="W1468" i="2"/>
  <c r="W1469" i="2"/>
  <c r="W1470" i="2"/>
  <c r="W1471" i="2"/>
  <c r="W1472" i="2"/>
  <c r="W1473" i="2"/>
  <c r="W1474" i="2"/>
  <c r="W1475" i="2"/>
  <c r="W1476" i="2"/>
  <c r="W1477" i="2"/>
  <c r="W1478" i="2"/>
  <c r="W1479" i="2"/>
  <c r="W1480" i="2"/>
  <c r="W1481" i="2"/>
  <c r="W1482" i="2"/>
  <c r="W1483" i="2"/>
  <c r="W1484" i="2"/>
  <c r="W1485" i="2"/>
  <c r="W1486" i="2"/>
  <c r="W1487" i="2"/>
  <c r="W1488" i="2"/>
  <c r="W1489" i="2"/>
  <c r="W1490" i="2"/>
  <c r="W1491" i="2"/>
  <c r="W1492" i="2"/>
  <c r="W1493" i="2"/>
  <c r="W1494" i="2"/>
  <c r="W1495" i="2"/>
  <c r="W1496" i="2"/>
  <c r="W1497" i="2"/>
  <c r="W1498" i="2"/>
  <c r="W1499" i="2"/>
  <c r="W1500" i="2"/>
  <c r="W1501" i="2"/>
  <c r="W1502" i="2"/>
  <c r="W1503" i="2"/>
  <c r="W1504" i="2"/>
  <c r="W1505" i="2"/>
  <c r="W1506" i="2"/>
  <c r="W1507" i="2"/>
  <c r="W1508" i="2"/>
  <c r="W1509" i="2"/>
  <c r="W1510" i="2"/>
  <c r="W1511" i="2"/>
  <c r="W1512" i="2"/>
  <c r="W1513" i="2"/>
  <c r="W1514" i="2"/>
  <c r="W1515" i="2"/>
  <c r="W1516" i="2"/>
  <c r="W1517" i="2"/>
  <c r="W1518" i="2"/>
  <c r="W1519" i="2"/>
  <c r="W1520" i="2"/>
  <c r="W1521" i="2"/>
  <c r="W1522" i="2"/>
  <c r="W1523" i="2"/>
  <c r="W1524" i="2"/>
  <c r="W1525" i="2"/>
  <c r="W1526" i="2"/>
  <c r="W1527" i="2"/>
  <c r="W1528" i="2"/>
  <c r="W1529" i="2"/>
  <c r="W1530" i="2"/>
  <c r="W1531" i="2"/>
  <c r="W1532" i="2"/>
  <c r="W1533" i="2"/>
  <c r="W1534" i="2"/>
  <c r="W1535" i="2"/>
  <c r="W1536" i="2"/>
  <c r="W1537" i="2"/>
  <c r="W1538" i="2"/>
  <c r="W1539" i="2"/>
  <c r="W1540" i="2"/>
  <c r="W1541" i="2"/>
  <c r="W1542" i="2"/>
  <c r="W1543" i="2"/>
  <c r="W1544" i="2"/>
  <c r="W1545" i="2"/>
  <c r="W1546" i="2"/>
  <c r="W1547" i="2"/>
  <c r="W1548" i="2"/>
  <c r="W1549" i="2"/>
  <c r="W1550" i="2"/>
  <c r="W1551" i="2"/>
  <c r="W1552" i="2"/>
  <c r="W1553" i="2"/>
  <c r="W1554" i="2"/>
  <c r="W1555" i="2"/>
  <c r="W1556" i="2"/>
  <c r="W1557" i="2"/>
  <c r="W1558" i="2"/>
  <c r="W1559" i="2"/>
  <c r="W1560" i="2"/>
  <c r="W1561" i="2"/>
  <c r="W1562" i="2"/>
  <c r="W1563" i="2"/>
  <c r="W1564" i="2"/>
  <c r="W1565" i="2"/>
  <c r="W1566" i="2"/>
  <c r="W1567" i="2"/>
  <c r="W1568" i="2"/>
  <c r="W1569" i="2"/>
  <c r="W1570" i="2"/>
  <c r="W1571" i="2"/>
  <c r="W1572" i="2"/>
  <c r="W1573" i="2"/>
  <c r="W1574" i="2"/>
  <c r="W1575" i="2"/>
  <c r="W1576" i="2"/>
  <c r="W1577" i="2"/>
  <c r="W1578" i="2"/>
  <c r="W1579" i="2"/>
  <c r="W1580" i="2"/>
  <c r="W1581" i="2"/>
  <c r="W1582" i="2"/>
  <c r="W1583" i="2"/>
  <c r="W1584" i="2"/>
  <c r="W1585" i="2"/>
  <c r="W1586" i="2"/>
  <c r="W1587" i="2"/>
  <c r="W1588" i="2"/>
  <c r="W1589" i="2"/>
  <c r="W1590" i="2"/>
  <c r="W1591" i="2"/>
  <c r="W1592" i="2"/>
  <c r="W1593" i="2"/>
  <c r="W1594" i="2"/>
  <c r="W1595" i="2"/>
  <c r="W1596" i="2"/>
  <c r="W1597" i="2"/>
  <c r="W1598" i="2"/>
  <c r="W1599" i="2"/>
  <c r="W1600" i="2"/>
  <c r="W1601" i="2"/>
  <c r="W1602" i="2"/>
  <c r="W1603" i="2"/>
  <c r="W1604" i="2"/>
  <c r="W1605" i="2"/>
  <c r="W1606" i="2"/>
  <c r="W1607" i="2"/>
  <c r="W1608" i="2"/>
  <c r="W1609" i="2"/>
  <c r="W1610" i="2"/>
  <c r="W1611" i="2"/>
  <c r="W1612" i="2"/>
  <c r="W1613" i="2"/>
  <c r="W1614" i="2"/>
  <c r="W1615" i="2"/>
  <c r="W1616" i="2"/>
  <c r="W1617" i="2"/>
  <c r="W1618" i="2"/>
  <c r="W1619" i="2"/>
  <c r="W1620" i="2"/>
  <c r="W1621" i="2"/>
  <c r="W1622" i="2"/>
  <c r="W1623" i="2"/>
  <c r="W1624" i="2"/>
  <c r="W1625" i="2"/>
  <c r="W1626" i="2"/>
  <c r="W1627" i="2"/>
  <c r="W1628" i="2"/>
  <c r="W1629" i="2"/>
  <c r="W1630" i="2"/>
  <c r="W1631" i="2"/>
  <c r="W1632" i="2"/>
  <c r="W1633" i="2"/>
  <c r="W1634" i="2"/>
  <c r="W1635" i="2"/>
  <c r="W1636" i="2"/>
  <c r="W1637" i="2"/>
  <c r="W1638" i="2"/>
  <c r="W1639" i="2"/>
  <c r="W1640" i="2"/>
  <c r="W1641" i="2"/>
  <c r="W1642" i="2"/>
  <c r="W1643" i="2"/>
  <c r="W1644" i="2"/>
  <c r="W1645" i="2"/>
  <c r="W1646" i="2"/>
  <c r="W1647" i="2"/>
  <c r="W1648" i="2"/>
  <c r="W1649" i="2"/>
  <c r="W1650" i="2"/>
  <c r="W1651" i="2"/>
  <c r="W1652" i="2"/>
  <c r="W1653" i="2"/>
  <c r="W1654" i="2"/>
  <c r="W1655" i="2"/>
  <c r="W1656" i="2"/>
  <c r="W1657" i="2"/>
  <c r="W1658" i="2"/>
  <c r="W1659" i="2"/>
  <c r="W1660" i="2"/>
  <c r="W1661" i="2"/>
  <c r="W1662" i="2"/>
  <c r="W1663" i="2"/>
  <c r="W1664" i="2"/>
  <c r="W1665" i="2"/>
  <c r="W1666" i="2"/>
  <c r="W1667" i="2"/>
  <c r="W1668" i="2"/>
  <c r="W1669" i="2"/>
  <c r="W1670" i="2"/>
  <c r="W1671" i="2"/>
  <c r="W1672" i="2"/>
  <c r="W1673" i="2"/>
  <c r="W1674" i="2"/>
  <c r="W1675" i="2"/>
  <c r="W1676" i="2"/>
  <c r="W1677" i="2"/>
  <c r="W1678" i="2"/>
  <c r="W1679" i="2"/>
  <c r="W1680" i="2"/>
  <c r="W1681" i="2"/>
  <c r="W1682" i="2"/>
  <c r="W1683" i="2"/>
  <c r="W1684" i="2"/>
  <c r="W1685" i="2"/>
  <c r="W1686" i="2"/>
  <c r="W1687" i="2"/>
  <c r="W1688" i="2"/>
  <c r="W1689" i="2"/>
  <c r="W1690" i="2"/>
  <c r="W1691" i="2"/>
  <c r="W1692" i="2"/>
  <c r="W1693" i="2"/>
  <c r="W1694" i="2"/>
  <c r="W1695" i="2"/>
  <c r="W1696" i="2"/>
  <c r="W1697" i="2"/>
  <c r="W1698" i="2"/>
  <c r="W1699" i="2"/>
  <c r="W1700" i="2"/>
  <c r="W1701" i="2"/>
  <c r="W1702" i="2"/>
  <c r="W1703" i="2"/>
  <c r="W1704" i="2"/>
  <c r="W1705" i="2"/>
  <c r="W1706" i="2"/>
  <c r="W1707" i="2"/>
  <c r="W1708" i="2"/>
  <c r="W1709" i="2"/>
  <c r="W1710" i="2"/>
  <c r="W1711" i="2"/>
  <c r="W1712" i="2"/>
  <c r="W1713" i="2"/>
  <c r="W1714" i="2"/>
  <c r="W1715" i="2"/>
  <c r="W1716" i="2"/>
  <c r="W1717" i="2"/>
  <c r="W1718" i="2"/>
  <c r="W1719" i="2"/>
  <c r="W1720" i="2"/>
  <c r="W1721" i="2"/>
  <c r="W1722" i="2"/>
  <c r="W1723" i="2"/>
  <c r="W1724" i="2"/>
  <c r="W1725" i="2"/>
  <c r="W1726" i="2"/>
  <c r="W1727" i="2"/>
  <c r="W1728" i="2"/>
  <c r="W1729" i="2"/>
  <c r="W1730" i="2"/>
  <c r="W1731" i="2"/>
  <c r="W1732" i="2"/>
  <c r="W1733" i="2"/>
  <c r="W1734" i="2"/>
  <c r="W1735" i="2"/>
  <c r="W1736" i="2"/>
  <c r="W1737" i="2"/>
  <c r="W1738" i="2"/>
  <c r="W1739" i="2"/>
  <c r="W1740" i="2"/>
  <c r="W1741" i="2"/>
  <c r="W1742" i="2"/>
  <c r="W1743" i="2"/>
  <c r="W1744" i="2"/>
  <c r="W1745" i="2"/>
  <c r="W1746" i="2"/>
  <c r="W1747" i="2"/>
  <c r="W1748" i="2"/>
  <c r="W1749" i="2"/>
  <c r="W1750" i="2"/>
  <c r="W1751" i="2"/>
  <c r="W1752" i="2"/>
  <c r="W1753" i="2"/>
  <c r="W1754" i="2"/>
  <c r="W1755" i="2"/>
  <c r="W1756" i="2"/>
  <c r="W1757" i="2"/>
  <c r="W1758" i="2"/>
  <c r="W1759" i="2"/>
  <c r="W1760" i="2"/>
  <c r="W1761" i="2"/>
  <c r="W1762" i="2"/>
  <c r="W1763" i="2"/>
  <c r="W1764" i="2"/>
  <c r="W1765" i="2"/>
  <c r="W1766" i="2"/>
  <c r="W1767" i="2"/>
  <c r="W1768" i="2"/>
  <c r="W1769" i="2"/>
  <c r="W1770" i="2"/>
  <c r="W1771" i="2"/>
  <c r="W1772" i="2"/>
  <c r="W1773" i="2"/>
  <c r="W1774" i="2"/>
  <c r="W1775" i="2"/>
  <c r="W1776" i="2"/>
  <c r="W1777" i="2"/>
  <c r="W1778" i="2"/>
  <c r="W1779" i="2"/>
  <c r="W1780" i="2"/>
  <c r="W1781" i="2"/>
  <c r="W1782" i="2"/>
  <c r="W1783" i="2"/>
  <c r="W1784" i="2"/>
  <c r="W1785" i="2"/>
  <c r="W1786" i="2"/>
  <c r="W1787" i="2"/>
  <c r="W1788" i="2"/>
  <c r="W1789" i="2"/>
  <c r="W1790" i="2"/>
  <c r="W1791" i="2"/>
  <c r="W1792" i="2"/>
  <c r="W1793" i="2"/>
  <c r="W1794" i="2"/>
  <c r="W1795" i="2"/>
  <c r="W1796" i="2"/>
  <c r="W1797" i="2"/>
  <c r="W1798" i="2"/>
  <c r="W1799" i="2"/>
  <c r="W1800" i="2"/>
  <c r="W1801" i="2"/>
  <c r="W1802" i="2"/>
  <c r="W1803" i="2"/>
  <c r="W1804" i="2"/>
  <c r="W1805" i="2"/>
  <c r="W1806" i="2"/>
  <c r="W1807" i="2"/>
  <c r="W1808" i="2"/>
  <c r="W1809" i="2"/>
  <c r="W1810" i="2"/>
  <c r="W1811" i="2"/>
  <c r="W1812" i="2"/>
  <c r="W1813" i="2"/>
  <c r="W1814" i="2"/>
  <c r="W1815" i="2"/>
  <c r="W1816" i="2"/>
  <c r="W1817" i="2"/>
  <c r="W1818" i="2"/>
  <c r="W1819" i="2"/>
  <c r="W1820" i="2"/>
  <c r="W1821" i="2"/>
  <c r="W1822" i="2"/>
  <c r="W1823" i="2"/>
  <c r="W1824" i="2"/>
  <c r="W1825" i="2"/>
  <c r="W1826" i="2"/>
  <c r="W1827" i="2"/>
  <c r="W1828" i="2"/>
  <c r="W1829" i="2"/>
  <c r="W1830" i="2"/>
  <c r="W1831" i="2"/>
  <c r="W1832" i="2"/>
  <c r="W1833" i="2"/>
  <c r="W1834" i="2"/>
  <c r="W1835" i="2"/>
  <c r="W1836" i="2"/>
  <c r="W1837" i="2"/>
  <c r="W1838" i="2"/>
  <c r="W1839" i="2"/>
  <c r="W1840" i="2"/>
  <c r="W1841" i="2"/>
  <c r="W1842" i="2"/>
  <c r="W1843" i="2"/>
  <c r="W1844" i="2"/>
  <c r="W1845" i="2"/>
  <c r="W1846" i="2"/>
  <c r="W1847" i="2"/>
  <c r="W1848" i="2"/>
  <c r="W1849" i="2"/>
  <c r="W1850" i="2"/>
  <c r="W1851" i="2"/>
  <c r="W1852" i="2"/>
  <c r="W1853" i="2"/>
  <c r="W1854" i="2"/>
  <c r="W1855" i="2"/>
  <c r="W1856" i="2"/>
  <c r="W1857" i="2"/>
  <c r="W1858" i="2"/>
  <c r="W1859" i="2"/>
  <c r="W1860" i="2"/>
  <c r="W1861" i="2"/>
  <c r="W1862" i="2"/>
  <c r="W1863" i="2"/>
  <c r="W1864" i="2"/>
  <c r="W1865" i="2"/>
  <c r="W1866" i="2"/>
  <c r="W1867" i="2"/>
  <c r="W1868" i="2"/>
  <c r="W1869" i="2"/>
  <c r="W1870" i="2"/>
  <c r="W1871" i="2"/>
  <c r="W1872" i="2"/>
  <c r="W1873" i="2"/>
  <c r="W1874" i="2"/>
  <c r="W1875" i="2"/>
  <c r="W1876" i="2"/>
  <c r="W1877" i="2"/>
  <c r="W1878" i="2"/>
  <c r="W1879" i="2"/>
  <c r="W1880" i="2"/>
  <c r="W1881" i="2"/>
  <c r="W1882" i="2"/>
  <c r="W1883" i="2"/>
  <c r="W1884" i="2"/>
  <c r="W1885" i="2"/>
  <c r="W1886" i="2"/>
  <c r="W1887" i="2"/>
  <c r="W1888" i="2"/>
  <c r="W1889" i="2"/>
  <c r="W1890" i="2"/>
  <c r="W1891" i="2"/>
  <c r="W1892" i="2"/>
  <c r="W1893" i="2"/>
  <c r="W1894" i="2"/>
  <c r="W1895" i="2"/>
  <c r="W1896" i="2"/>
  <c r="W1897" i="2"/>
  <c r="W1898" i="2"/>
  <c r="W1899" i="2"/>
  <c r="W1900" i="2"/>
  <c r="W1901" i="2"/>
  <c r="W1902" i="2"/>
  <c r="W1903" i="2"/>
  <c r="W1904" i="2"/>
  <c r="W1905" i="2"/>
  <c r="W1906" i="2"/>
  <c r="W1907" i="2"/>
  <c r="W1908" i="2"/>
  <c r="W1909" i="2"/>
  <c r="W1910" i="2"/>
  <c r="W1911" i="2"/>
  <c r="W1912" i="2"/>
  <c r="W1913" i="2"/>
  <c r="W1914" i="2"/>
  <c r="W1915" i="2"/>
  <c r="W1916" i="2"/>
  <c r="W1917" i="2"/>
  <c r="W1918" i="2"/>
  <c r="W1919" i="2"/>
  <c r="W1920" i="2"/>
  <c r="W1921" i="2"/>
  <c r="W1922" i="2"/>
  <c r="W1923" i="2"/>
  <c r="W1924" i="2"/>
  <c r="W1925" i="2"/>
  <c r="W1926" i="2"/>
  <c r="W1927" i="2"/>
  <c r="W1928" i="2"/>
  <c r="W1929" i="2"/>
  <c r="W1930" i="2"/>
  <c r="W1931" i="2"/>
  <c r="W1932" i="2"/>
  <c r="W1933" i="2"/>
  <c r="W1934" i="2"/>
  <c r="W1935" i="2"/>
  <c r="W1936" i="2"/>
  <c r="W1937" i="2"/>
  <c r="W1938" i="2"/>
  <c r="W1939" i="2"/>
  <c r="W1940" i="2"/>
  <c r="W1941" i="2"/>
  <c r="W1942" i="2"/>
  <c r="W1943" i="2"/>
  <c r="W1944" i="2"/>
  <c r="W1945" i="2"/>
  <c r="W1946" i="2"/>
  <c r="W1947" i="2"/>
  <c r="W1948" i="2"/>
  <c r="W1949" i="2"/>
  <c r="W1950" i="2"/>
  <c r="W1951" i="2"/>
  <c r="W1952" i="2"/>
  <c r="W1953" i="2"/>
  <c r="W1954" i="2"/>
  <c r="W1955" i="2"/>
  <c r="W1956" i="2"/>
  <c r="W1957" i="2"/>
  <c r="W1958" i="2"/>
  <c r="W1959" i="2"/>
  <c r="W1960" i="2"/>
  <c r="W1961" i="2"/>
  <c r="W1962" i="2"/>
  <c r="W1963" i="2"/>
  <c r="W1964" i="2"/>
  <c r="W1965" i="2"/>
  <c r="W1966" i="2"/>
  <c r="W1967" i="2"/>
  <c r="W1968" i="2"/>
  <c r="W1969" i="2"/>
  <c r="W1970" i="2"/>
  <c r="W1971" i="2"/>
  <c r="W1972" i="2"/>
  <c r="W1973" i="2"/>
  <c r="W1974" i="2"/>
  <c r="W1975" i="2"/>
  <c r="W1976" i="2"/>
  <c r="W1977" i="2"/>
  <c r="W1978" i="2"/>
  <c r="W1979" i="2"/>
  <c r="W1980" i="2"/>
  <c r="W1981" i="2"/>
  <c r="W1982" i="2"/>
  <c r="W1983" i="2"/>
  <c r="W1984" i="2"/>
  <c r="W1985" i="2"/>
  <c r="W1986" i="2"/>
  <c r="W1987" i="2"/>
  <c r="W1988" i="2"/>
  <c r="W1989" i="2"/>
  <c r="W1990" i="2"/>
  <c r="W1991" i="2"/>
  <c r="W1992" i="2"/>
  <c r="W1993" i="2"/>
  <c r="W1994" i="2"/>
  <c r="W1995" i="2"/>
  <c r="W1996" i="2"/>
  <c r="W1997" i="2"/>
  <c r="W1998" i="2"/>
  <c r="W1999" i="2"/>
  <c r="W2000" i="2"/>
  <c r="W2001" i="2"/>
  <c r="W2002" i="2"/>
  <c r="W2003" i="2"/>
  <c r="W2004" i="2"/>
  <c r="W2005" i="2"/>
  <c r="W2006" i="2"/>
  <c r="W2007" i="2"/>
  <c r="W2008" i="2"/>
  <c r="W2009" i="2"/>
  <c r="W2010" i="2"/>
  <c r="W2011" i="2"/>
  <c r="W2012" i="2"/>
  <c r="W2013" i="2"/>
  <c r="W2014" i="2"/>
  <c r="W2015" i="2"/>
  <c r="W2016" i="2"/>
  <c r="W2017" i="2"/>
  <c r="W2018" i="2"/>
  <c r="W2019" i="2"/>
  <c r="W2020" i="2"/>
  <c r="W2021" i="2"/>
  <c r="W2022" i="2"/>
  <c r="W2023" i="2"/>
  <c r="W2024" i="2"/>
  <c r="W2025" i="2"/>
  <c r="W2026" i="2"/>
  <c r="W2027" i="2"/>
  <c r="W2028" i="2"/>
  <c r="W2029" i="2"/>
  <c r="W2030" i="2"/>
  <c r="W2031" i="2"/>
  <c r="W2032" i="2"/>
  <c r="W2033" i="2"/>
  <c r="W2034" i="2"/>
  <c r="W2035" i="2"/>
  <c r="W2036" i="2"/>
  <c r="W2037" i="2"/>
  <c r="W2038" i="2"/>
  <c r="W2039" i="2"/>
  <c r="W2040" i="2"/>
  <c r="W2041" i="2"/>
  <c r="W2042" i="2"/>
  <c r="W2043" i="2"/>
  <c r="W2044" i="2"/>
  <c r="W2045" i="2"/>
  <c r="W2046" i="2"/>
  <c r="W2047" i="2"/>
  <c r="W2048" i="2"/>
  <c r="W2049" i="2"/>
  <c r="W2050" i="2"/>
  <c r="W2051" i="2"/>
  <c r="W2052" i="2"/>
  <c r="W2053" i="2"/>
  <c r="W2054" i="2"/>
  <c r="W2055" i="2"/>
  <c r="W2056" i="2"/>
  <c r="W2057" i="2"/>
  <c r="W2058" i="2"/>
  <c r="W2059" i="2"/>
  <c r="W2060" i="2"/>
  <c r="W2061" i="2"/>
  <c r="W2062" i="2"/>
  <c r="W2063" i="2"/>
  <c r="W2064" i="2"/>
  <c r="W2065" i="2"/>
  <c r="W2066" i="2"/>
  <c r="W2067" i="2"/>
  <c r="W2068" i="2"/>
  <c r="W2069" i="2"/>
  <c r="W2070" i="2"/>
  <c r="W2071" i="2"/>
  <c r="W2072" i="2"/>
  <c r="W2073" i="2"/>
  <c r="W2074" i="2"/>
  <c r="W2075" i="2"/>
  <c r="W2076" i="2"/>
  <c r="W2077" i="2"/>
  <c r="W2078" i="2"/>
  <c r="W2079" i="2"/>
  <c r="W2080" i="2"/>
  <c r="W2081" i="2"/>
  <c r="W2082" i="2"/>
  <c r="W2083" i="2"/>
  <c r="W2084" i="2"/>
  <c r="W2085" i="2"/>
  <c r="W2086" i="2"/>
  <c r="W2087" i="2"/>
  <c r="W2088" i="2"/>
  <c r="W2089" i="2"/>
  <c r="W2090" i="2"/>
  <c r="W2091" i="2"/>
  <c r="W2092" i="2"/>
  <c r="W2093" i="2"/>
  <c r="W2094" i="2"/>
  <c r="W2095" i="2"/>
  <c r="W2096" i="2"/>
  <c r="W2097" i="2"/>
  <c r="W2098" i="2"/>
  <c r="W2099" i="2"/>
  <c r="W2100" i="2"/>
  <c r="W2101" i="2"/>
  <c r="W2102" i="2"/>
  <c r="W2103" i="2"/>
  <c r="W2104" i="2"/>
  <c r="W2105" i="2"/>
  <c r="W2106" i="2"/>
  <c r="W2107" i="2"/>
  <c r="W2108" i="2"/>
  <c r="W2109" i="2"/>
  <c r="W2110" i="2"/>
  <c r="W2111" i="2"/>
  <c r="W2112" i="2"/>
  <c r="W2113" i="2"/>
  <c r="W2114" i="2"/>
  <c r="W2115" i="2"/>
  <c r="W2116" i="2"/>
  <c r="W2117" i="2"/>
  <c r="W2118" i="2"/>
  <c r="W2119" i="2"/>
  <c r="W2120" i="2"/>
  <c r="W2121" i="2"/>
  <c r="W2122" i="2"/>
  <c r="W2123" i="2"/>
  <c r="W2124" i="2"/>
  <c r="W2125" i="2"/>
  <c r="W2126" i="2"/>
  <c r="W2127" i="2"/>
  <c r="W2128" i="2"/>
  <c r="W2129" i="2"/>
  <c r="W2130" i="2"/>
  <c r="W2131" i="2"/>
  <c r="W2132" i="2"/>
  <c r="W2133" i="2"/>
  <c r="W2134" i="2"/>
  <c r="W2135" i="2"/>
  <c r="W2136" i="2"/>
  <c r="W2137" i="2"/>
  <c r="W2138" i="2"/>
  <c r="W2139" i="2"/>
  <c r="W2140" i="2"/>
  <c r="W2141" i="2"/>
  <c r="W2142" i="2"/>
  <c r="W2143" i="2"/>
  <c r="W2144" i="2"/>
  <c r="W2145" i="2"/>
  <c r="W2146" i="2"/>
  <c r="W2147" i="2"/>
  <c r="W2148" i="2"/>
  <c r="W2149" i="2"/>
  <c r="W2150" i="2"/>
  <c r="W2151" i="2"/>
  <c r="W2152" i="2"/>
  <c r="W2153" i="2"/>
  <c r="W2154" i="2"/>
  <c r="W2155" i="2"/>
  <c r="W2156" i="2"/>
  <c r="W2157" i="2"/>
  <c r="W2158" i="2"/>
  <c r="W2159" i="2"/>
  <c r="W2160" i="2"/>
  <c r="W2161" i="2"/>
  <c r="W2162" i="2"/>
  <c r="W2163" i="2"/>
  <c r="W2164" i="2"/>
  <c r="W2165" i="2"/>
  <c r="W2166" i="2"/>
  <c r="W2167" i="2"/>
  <c r="W2168" i="2"/>
  <c r="W2169" i="2"/>
  <c r="W2170" i="2"/>
  <c r="W2171" i="2"/>
  <c r="W2172" i="2"/>
  <c r="W2173" i="2"/>
  <c r="W2174" i="2"/>
  <c r="W2175" i="2"/>
  <c r="W2176" i="2"/>
  <c r="W2177" i="2"/>
  <c r="W2178" i="2"/>
  <c r="W2179" i="2"/>
  <c r="W2180" i="2"/>
  <c r="W2181" i="2"/>
  <c r="W2182" i="2"/>
  <c r="W2183" i="2"/>
  <c r="W2184" i="2"/>
  <c r="W2185" i="2"/>
  <c r="W2186" i="2"/>
  <c r="W2187" i="2"/>
  <c r="W2188" i="2"/>
  <c r="W2189" i="2"/>
  <c r="W2190" i="2"/>
  <c r="W2191" i="2"/>
  <c r="W2192" i="2"/>
  <c r="W2193" i="2"/>
  <c r="W2194" i="2"/>
  <c r="W2195" i="2"/>
  <c r="W2196" i="2"/>
  <c r="W2197" i="2"/>
  <c r="W2198" i="2"/>
  <c r="W2199" i="2"/>
  <c r="W2200" i="2"/>
  <c r="W2201" i="2"/>
  <c r="W2202" i="2"/>
  <c r="W2203" i="2"/>
  <c r="W2204" i="2"/>
  <c r="W2205" i="2"/>
  <c r="W2206" i="2"/>
  <c r="W2207" i="2"/>
  <c r="W2208" i="2"/>
  <c r="W2209" i="2"/>
  <c r="W2210" i="2"/>
  <c r="W2211" i="2"/>
  <c r="W2212" i="2"/>
  <c r="W2213" i="2"/>
  <c r="W2214" i="2"/>
  <c r="W2215" i="2"/>
  <c r="W2216" i="2"/>
  <c r="W2217" i="2"/>
  <c r="W2218" i="2"/>
  <c r="W2219" i="2"/>
  <c r="W2220" i="2"/>
  <c r="W2221" i="2"/>
  <c r="W2222" i="2"/>
  <c r="W2223" i="2"/>
  <c r="W2224" i="2"/>
  <c r="W2225" i="2"/>
  <c r="W2226" i="2"/>
  <c r="W2227" i="2"/>
  <c r="W2228" i="2"/>
  <c r="W2229" i="2"/>
  <c r="W2230" i="2"/>
  <c r="W2231" i="2"/>
  <c r="W2232" i="2"/>
  <c r="W2233" i="2"/>
  <c r="W2234" i="2"/>
  <c r="W2235" i="2"/>
  <c r="W2236" i="2"/>
  <c r="W2237" i="2"/>
  <c r="W2238" i="2"/>
  <c r="W2239" i="2"/>
  <c r="W2240" i="2"/>
  <c r="W2241" i="2"/>
  <c r="W2242" i="2"/>
  <c r="W2243" i="2"/>
  <c r="W2244" i="2"/>
  <c r="W2245" i="2"/>
  <c r="W2246" i="2"/>
  <c r="W2247" i="2"/>
  <c r="W2248" i="2"/>
  <c r="W2249" i="2"/>
  <c r="W2250" i="2"/>
  <c r="W2251" i="2"/>
  <c r="W2252" i="2"/>
  <c r="W2253" i="2"/>
  <c r="W2254" i="2"/>
  <c r="W2255" i="2"/>
  <c r="W2256" i="2"/>
  <c r="W2257" i="2"/>
  <c r="W2258" i="2"/>
  <c r="W2259" i="2"/>
  <c r="W2260" i="2"/>
  <c r="W2261" i="2"/>
  <c r="W2262" i="2"/>
  <c r="W2263" i="2"/>
  <c r="W2264" i="2"/>
  <c r="W2265" i="2"/>
  <c r="W2266" i="2"/>
  <c r="W2267" i="2"/>
  <c r="W2268" i="2"/>
  <c r="W2269" i="2"/>
  <c r="W2270" i="2"/>
  <c r="W2271" i="2"/>
  <c r="W2272" i="2"/>
  <c r="W2273" i="2"/>
  <c r="W2274" i="2"/>
  <c r="W2275" i="2"/>
  <c r="W2276" i="2"/>
  <c r="W2277" i="2"/>
  <c r="W2278" i="2"/>
  <c r="W2279" i="2"/>
  <c r="W2280" i="2"/>
  <c r="W2281" i="2"/>
  <c r="W2282" i="2"/>
  <c r="W2283" i="2"/>
  <c r="W2284" i="2"/>
  <c r="W2285" i="2"/>
  <c r="W2286" i="2"/>
  <c r="W2287" i="2"/>
  <c r="W2288" i="2"/>
  <c r="W2289" i="2"/>
  <c r="W2290" i="2"/>
  <c r="W2291" i="2"/>
  <c r="W2292" i="2"/>
  <c r="W2293" i="2"/>
  <c r="W2294" i="2"/>
  <c r="W2295" i="2"/>
  <c r="W2296" i="2"/>
  <c r="W2297" i="2"/>
  <c r="W2298" i="2"/>
  <c r="W2299" i="2"/>
  <c r="W2300" i="2"/>
  <c r="W2301" i="2"/>
  <c r="W2302" i="2"/>
  <c r="W2303" i="2"/>
  <c r="W2304" i="2"/>
  <c r="W2305" i="2"/>
  <c r="W2306" i="2"/>
  <c r="W2307" i="2"/>
  <c r="W2308" i="2"/>
  <c r="W2309" i="2"/>
  <c r="W2310" i="2"/>
  <c r="W2311" i="2"/>
  <c r="W2312" i="2"/>
  <c r="W2313" i="2"/>
  <c r="W2314" i="2"/>
  <c r="W2315" i="2"/>
  <c r="W2316" i="2"/>
  <c r="W2317" i="2"/>
  <c r="W2318" i="2"/>
  <c r="W2319" i="2"/>
  <c r="W2320" i="2"/>
  <c r="W2321" i="2"/>
  <c r="W2322" i="2"/>
  <c r="W2323" i="2"/>
  <c r="W2324" i="2"/>
  <c r="W2325" i="2"/>
  <c r="W2326" i="2"/>
  <c r="W2327" i="2"/>
  <c r="W2328" i="2"/>
  <c r="W2329" i="2"/>
  <c r="W2330" i="2"/>
  <c r="W2331" i="2"/>
  <c r="W2332" i="2"/>
  <c r="W2333" i="2"/>
  <c r="W2334" i="2"/>
  <c r="W2335" i="2"/>
  <c r="W2336" i="2"/>
  <c r="W2337" i="2"/>
  <c r="W2338" i="2"/>
  <c r="W2339" i="2"/>
  <c r="W2340" i="2"/>
  <c r="W2341" i="2"/>
  <c r="W2342" i="2"/>
  <c r="W2343" i="2"/>
  <c r="W2344" i="2"/>
  <c r="W2345" i="2"/>
  <c r="W2346" i="2"/>
  <c r="W2347" i="2"/>
  <c r="W2348" i="2"/>
  <c r="W2349" i="2"/>
  <c r="W2350" i="2"/>
  <c r="W2351" i="2"/>
  <c r="W2352" i="2"/>
  <c r="W2353" i="2"/>
  <c r="W2354" i="2"/>
  <c r="W2355" i="2"/>
  <c r="W2356" i="2"/>
  <c r="W2357" i="2"/>
  <c r="W2358" i="2"/>
  <c r="W2359" i="2"/>
  <c r="W2360" i="2"/>
  <c r="W2361" i="2"/>
  <c r="W2362" i="2"/>
  <c r="W2363" i="2"/>
  <c r="W2364" i="2"/>
  <c r="W2365" i="2"/>
  <c r="W2366" i="2"/>
  <c r="W2367" i="2"/>
  <c r="W2368" i="2"/>
  <c r="W2369" i="2"/>
  <c r="W2370" i="2"/>
  <c r="W2371" i="2"/>
  <c r="W2372" i="2"/>
  <c r="W2373" i="2"/>
  <c r="W2374" i="2"/>
  <c r="W2375" i="2"/>
  <c r="W2376" i="2"/>
  <c r="W2377" i="2"/>
  <c r="W2378" i="2"/>
  <c r="W2379" i="2"/>
  <c r="W2380" i="2"/>
  <c r="W2381" i="2"/>
  <c r="W2382" i="2"/>
  <c r="W2383" i="2"/>
  <c r="W2384" i="2"/>
  <c r="W2385" i="2"/>
  <c r="W2386" i="2"/>
  <c r="W2387" i="2"/>
  <c r="W2388" i="2"/>
  <c r="W2389" i="2"/>
  <c r="W2390" i="2"/>
  <c r="W2391" i="2"/>
  <c r="W2392" i="2"/>
  <c r="W2393" i="2"/>
  <c r="W2394" i="2"/>
  <c r="W2395" i="2"/>
  <c r="W2396" i="2"/>
  <c r="W2397" i="2"/>
  <c r="W2398" i="2"/>
  <c r="W2399" i="2"/>
  <c r="W2400" i="2"/>
  <c r="W2401" i="2"/>
  <c r="W2402" i="2"/>
  <c r="W2403" i="2"/>
  <c r="W2404" i="2"/>
  <c r="W2405" i="2"/>
  <c r="W2406" i="2"/>
  <c r="W2407" i="2"/>
  <c r="W2408" i="2"/>
  <c r="W2409" i="2"/>
  <c r="W2410" i="2"/>
  <c r="W2411" i="2"/>
  <c r="W2412" i="2"/>
  <c r="W2413" i="2"/>
  <c r="W2414" i="2"/>
  <c r="W2415" i="2"/>
  <c r="W2416" i="2"/>
  <c r="W2417" i="2"/>
  <c r="W2418" i="2"/>
  <c r="W2419" i="2"/>
  <c r="W2420" i="2"/>
  <c r="W2421" i="2"/>
  <c r="W2422" i="2"/>
  <c r="W2423" i="2"/>
  <c r="W2424" i="2"/>
  <c r="W2425" i="2"/>
  <c r="W2426" i="2"/>
  <c r="W2427" i="2"/>
  <c r="W2428" i="2"/>
  <c r="W2429" i="2"/>
  <c r="W2430" i="2"/>
  <c r="W2431" i="2"/>
  <c r="W2432" i="2"/>
  <c r="W2433" i="2"/>
  <c r="W2434" i="2"/>
  <c r="W2435" i="2"/>
  <c r="W2436" i="2"/>
  <c r="W2437" i="2"/>
  <c r="W2438" i="2"/>
  <c r="W2439" i="2"/>
  <c r="W2440" i="2"/>
  <c r="W2441" i="2"/>
  <c r="W2442" i="2"/>
  <c r="W2443" i="2"/>
  <c r="W2444" i="2"/>
  <c r="W2445" i="2"/>
  <c r="W2446" i="2"/>
  <c r="W2447" i="2"/>
  <c r="W2448" i="2"/>
  <c r="W2449" i="2"/>
  <c r="W2450" i="2"/>
  <c r="W2451" i="2"/>
  <c r="W2452" i="2"/>
  <c r="W2453" i="2"/>
  <c r="W2454" i="2"/>
  <c r="W2455" i="2"/>
  <c r="W2456" i="2"/>
  <c r="W2457" i="2"/>
  <c r="W2458" i="2"/>
  <c r="W2459" i="2"/>
  <c r="W2460" i="2"/>
  <c r="W2461" i="2"/>
  <c r="W2462" i="2"/>
  <c r="W2463" i="2"/>
  <c r="W2464" i="2"/>
  <c r="W2465" i="2"/>
  <c r="W2466" i="2"/>
  <c r="W2467" i="2"/>
  <c r="W2468" i="2"/>
  <c r="W2469" i="2"/>
  <c r="W2470" i="2"/>
  <c r="W2471" i="2"/>
  <c r="W2472" i="2"/>
  <c r="W2473" i="2"/>
  <c r="W2474" i="2"/>
  <c r="W2475" i="2"/>
  <c r="W2476" i="2"/>
  <c r="W2477" i="2"/>
  <c r="W2478" i="2"/>
  <c r="W2479" i="2"/>
  <c r="W2480" i="2"/>
  <c r="W2481" i="2"/>
  <c r="W2482" i="2"/>
  <c r="W2483" i="2"/>
  <c r="W2484" i="2"/>
  <c r="W2485" i="2"/>
  <c r="W2486" i="2"/>
  <c r="W2487" i="2"/>
  <c r="W2488" i="2"/>
  <c r="W2489" i="2"/>
  <c r="W2490" i="2"/>
  <c r="W2491" i="2"/>
  <c r="W2492" i="2"/>
  <c r="W2493" i="2"/>
  <c r="W2494" i="2"/>
  <c r="W2495" i="2"/>
  <c r="W2496" i="2"/>
  <c r="W2497" i="2"/>
  <c r="W2498" i="2"/>
  <c r="W2499" i="2"/>
  <c r="W2500" i="2"/>
  <c r="W2501" i="2"/>
  <c r="W2502" i="2"/>
  <c r="W2503" i="2"/>
  <c r="W2504" i="2"/>
  <c r="W2505" i="2"/>
  <c r="W2506" i="2"/>
  <c r="W2507" i="2"/>
  <c r="W2508" i="2"/>
  <c r="W2509" i="2"/>
  <c r="W2510" i="2"/>
  <c r="W2511" i="2"/>
  <c r="W2512" i="2"/>
  <c r="W2513" i="2"/>
  <c r="W2514" i="2"/>
  <c r="W2515" i="2"/>
  <c r="W2516" i="2"/>
  <c r="W2517" i="2"/>
  <c r="W2518" i="2"/>
  <c r="W2519" i="2"/>
  <c r="W2520" i="2"/>
  <c r="W2521" i="2"/>
  <c r="W2522" i="2"/>
  <c r="W2523" i="2"/>
  <c r="W2524" i="2"/>
  <c r="W2525" i="2"/>
  <c r="W2526" i="2"/>
  <c r="W2527" i="2"/>
  <c r="W2528" i="2"/>
  <c r="W2529" i="2"/>
  <c r="W2530" i="2"/>
  <c r="W2531" i="2"/>
  <c r="W2532" i="2"/>
  <c r="W2533" i="2"/>
  <c r="W2534" i="2"/>
  <c r="W2535" i="2"/>
  <c r="W2536" i="2"/>
  <c r="W2537" i="2"/>
  <c r="W2538" i="2"/>
  <c r="W2539" i="2"/>
  <c r="W2540" i="2"/>
  <c r="W2541" i="2"/>
  <c r="W2542" i="2"/>
  <c r="W2543" i="2"/>
  <c r="W2544" i="2"/>
  <c r="W2545" i="2"/>
  <c r="W2546" i="2"/>
  <c r="W2547" i="2"/>
  <c r="W2548" i="2"/>
  <c r="W2549" i="2"/>
  <c r="W2550" i="2"/>
  <c r="W2551" i="2"/>
  <c r="W2552" i="2"/>
  <c r="W2553" i="2"/>
  <c r="W2554" i="2"/>
  <c r="W2555" i="2"/>
  <c r="W2556" i="2"/>
  <c r="W2557" i="2"/>
  <c r="W2558" i="2"/>
  <c r="W2559" i="2"/>
  <c r="W2560" i="2"/>
  <c r="W2561" i="2"/>
  <c r="W2562" i="2"/>
  <c r="W2563" i="2"/>
  <c r="W2564" i="2"/>
  <c r="W2565" i="2"/>
  <c r="W2566" i="2"/>
  <c r="W2567" i="2"/>
  <c r="W2568" i="2"/>
  <c r="W2569" i="2"/>
  <c r="W2570" i="2"/>
  <c r="W2571" i="2"/>
  <c r="W2572" i="2"/>
  <c r="W2573" i="2"/>
  <c r="W2574" i="2"/>
  <c r="W2575" i="2"/>
  <c r="W2576" i="2"/>
  <c r="W2577" i="2"/>
  <c r="W2578" i="2"/>
  <c r="W2579" i="2"/>
  <c r="W2580" i="2"/>
  <c r="W2581" i="2"/>
  <c r="W2582" i="2"/>
  <c r="W2583" i="2"/>
  <c r="W2584" i="2"/>
  <c r="W2585" i="2"/>
  <c r="W2586" i="2"/>
  <c r="W2587" i="2"/>
  <c r="W2588" i="2"/>
  <c r="W2589" i="2"/>
  <c r="W2590" i="2"/>
  <c r="W2591" i="2"/>
  <c r="W2592" i="2"/>
  <c r="W2593" i="2"/>
  <c r="W2594" i="2"/>
  <c r="W2595" i="2"/>
  <c r="W2596" i="2"/>
  <c r="W2597" i="2"/>
  <c r="W2598" i="2"/>
  <c r="W2599" i="2"/>
  <c r="W2600" i="2"/>
  <c r="W2601" i="2"/>
  <c r="W2602" i="2"/>
  <c r="W2603" i="2"/>
  <c r="W2604" i="2"/>
  <c r="W2605" i="2"/>
  <c r="W2606" i="2"/>
  <c r="W2607" i="2"/>
  <c r="W2608" i="2"/>
  <c r="W2609" i="2"/>
  <c r="W2610" i="2"/>
  <c r="W2611" i="2"/>
  <c r="W2612" i="2"/>
  <c r="W2613" i="2"/>
  <c r="W2614" i="2"/>
  <c r="W2615" i="2"/>
  <c r="W2616" i="2"/>
  <c r="W2617" i="2"/>
  <c r="W2618" i="2"/>
  <c r="W2619" i="2"/>
  <c r="W2620" i="2"/>
  <c r="W2621" i="2"/>
  <c r="W2622" i="2"/>
  <c r="W2623" i="2"/>
  <c r="W2624" i="2"/>
  <c r="W2625" i="2"/>
  <c r="W2626" i="2"/>
  <c r="W2627" i="2"/>
  <c r="W2628" i="2"/>
  <c r="W2629" i="2"/>
  <c r="W2630" i="2"/>
  <c r="W2631" i="2"/>
  <c r="W2632" i="2"/>
  <c r="W2633" i="2"/>
  <c r="W2634" i="2"/>
  <c r="W2635" i="2"/>
  <c r="W2636" i="2"/>
  <c r="W2637" i="2"/>
  <c r="W2638" i="2"/>
  <c r="W2639" i="2"/>
  <c r="W2640" i="2"/>
  <c r="W2641" i="2"/>
  <c r="W2642" i="2"/>
  <c r="W2643" i="2"/>
  <c r="W2644" i="2"/>
  <c r="W2645" i="2"/>
  <c r="W2646" i="2"/>
  <c r="W2647" i="2"/>
  <c r="W2648" i="2"/>
  <c r="W2649" i="2"/>
  <c r="W2650" i="2"/>
  <c r="W2651" i="2"/>
  <c r="W2652" i="2"/>
  <c r="W2653" i="2"/>
  <c r="W2654" i="2"/>
  <c r="W2655" i="2"/>
  <c r="W2656" i="2"/>
  <c r="W2657" i="2"/>
  <c r="W2658" i="2"/>
  <c r="W2659" i="2"/>
  <c r="W2660" i="2"/>
  <c r="W2661" i="2"/>
  <c r="W2662" i="2"/>
  <c r="W2663" i="2"/>
  <c r="W2664" i="2"/>
  <c r="W2665" i="2"/>
  <c r="W2666" i="2"/>
  <c r="W2667" i="2"/>
  <c r="W2668" i="2"/>
  <c r="W2669" i="2"/>
  <c r="W2670" i="2"/>
  <c r="W2671" i="2"/>
  <c r="W2672" i="2"/>
  <c r="W2673" i="2"/>
  <c r="W2674" i="2"/>
  <c r="W2675" i="2"/>
  <c r="W2676" i="2"/>
  <c r="W2677" i="2"/>
  <c r="W2678" i="2"/>
  <c r="W2679" i="2"/>
  <c r="W2680" i="2"/>
  <c r="W2681" i="2"/>
  <c r="W2682" i="2"/>
  <c r="W2683" i="2"/>
  <c r="W2684" i="2"/>
  <c r="W2685" i="2"/>
  <c r="W2686" i="2"/>
  <c r="W2687" i="2"/>
  <c r="W2688" i="2"/>
  <c r="W2689" i="2"/>
  <c r="W2690" i="2"/>
  <c r="W2691" i="2"/>
  <c r="W2692" i="2"/>
  <c r="W2693" i="2"/>
  <c r="W2694" i="2"/>
  <c r="W2695" i="2"/>
  <c r="W2696" i="2"/>
  <c r="W2697" i="2"/>
  <c r="W2698" i="2"/>
  <c r="W2699" i="2"/>
  <c r="W2700" i="2"/>
  <c r="W2701" i="2"/>
  <c r="W2702" i="2"/>
  <c r="W2703" i="2"/>
  <c r="W2704" i="2"/>
  <c r="W2705" i="2"/>
  <c r="W2706" i="2"/>
  <c r="W2707" i="2"/>
  <c r="W2708" i="2"/>
  <c r="W2709" i="2"/>
  <c r="W2710" i="2"/>
  <c r="W2711" i="2"/>
  <c r="W2712" i="2"/>
  <c r="W2713" i="2"/>
  <c r="W2714" i="2"/>
  <c r="W2715" i="2"/>
  <c r="W2716" i="2"/>
  <c r="W2717" i="2"/>
  <c r="W2718" i="2"/>
  <c r="W2719" i="2"/>
  <c r="W2720" i="2"/>
  <c r="W2721" i="2"/>
  <c r="W2722" i="2"/>
  <c r="W2723" i="2"/>
  <c r="W2724" i="2"/>
  <c r="W2725" i="2"/>
  <c r="W2726" i="2"/>
  <c r="W2727" i="2"/>
  <c r="W2728" i="2"/>
  <c r="W2729" i="2"/>
  <c r="W2730" i="2"/>
  <c r="W2731" i="2"/>
  <c r="W2732" i="2"/>
  <c r="W2733" i="2"/>
  <c r="W2734" i="2"/>
  <c r="W2735" i="2"/>
  <c r="W2736" i="2"/>
  <c r="W2737" i="2"/>
  <c r="W2738" i="2"/>
  <c r="W2739" i="2"/>
  <c r="W2740" i="2"/>
  <c r="W2741" i="2"/>
  <c r="W2742" i="2"/>
  <c r="W2743" i="2"/>
  <c r="W2744" i="2"/>
  <c r="W2745" i="2"/>
  <c r="W2746" i="2"/>
  <c r="W2747" i="2"/>
  <c r="W2748" i="2"/>
  <c r="W2749" i="2"/>
  <c r="W2750" i="2"/>
  <c r="W2751" i="2"/>
  <c r="W2752" i="2"/>
  <c r="W2753" i="2"/>
  <c r="W2754" i="2"/>
  <c r="W2755" i="2"/>
  <c r="W2756" i="2"/>
  <c r="W2757" i="2"/>
  <c r="W2758" i="2"/>
  <c r="W2759" i="2"/>
  <c r="W2760" i="2"/>
  <c r="W2761" i="2"/>
  <c r="W2762" i="2"/>
  <c r="W2763" i="2"/>
  <c r="W2764" i="2"/>
  <c r="W2765" i="2"/>
  <c r="W2766" i="2"/>
  <c r="W2767" i="2"/>
  <c r="W2768" i="2"/>
  <c r="W2769" i="2"/>
  <c r="W2770" i="2"/>
  <c r="W2771" i="2"/>
  <c r="W2772" i="2"/>
  <c r="W2773" i="2"/>
  <c r="W2774" i="2"/>
  <c r="W2775" i="2"/>
  <c r="W2776" i="2"/>
  <c r="W2777" i="2"/>
  <c r="W2778" i="2"/>
  <c r="W2779" i="2"/>
  <c r="W2780" i="2"/>
  <c r="W2781" i="2"/>
  <c r="W2782" i="2"/>
  <c r="W2783" i="2"/>
  <c r="W2784" i="2"/>
  <c r="W2785" i="2"/>
  <c r="W2786" i="2"/>
  <c r="W2787" i="2"/>
  <c r="W2788" i="2"/>
  <c r="W2789" i="2"/>
  <c r="W2790" i="2"/>
  <c r="W2791" i="2"/>
  <c r="W2792" i="2"/>
  <c r="W2793" i="2"/>
  <c r="W2794" i="2"/>
  <c r="W2795" i="2"/>
  <c r="W2796" i="2"/>
  <c r="W2797" i="2"/>
  <c r="W2798" i="2"/>
  <c r="W2799" i="2"/>
  <c r="W2800" i="2"/>
  <c r="W2801" i="2"/>
  <c r="W2802" i="2"/>
  <c r="W2803" i="2"/>
  <c r="W2804" i="2"/>
  <c r="W2805" i="2"/>
  <c r="W2806" i="2"/>
  <c r="W2807" i="2"/>
  <c r="W2808" i="2"/>
  <c r="W2809" i="2"/>
  <c r="W2810" i="2"/>
  <c r="W2811" i="2"/>
  <c r="W2812" i="2"/>
  <c r="W2813" i="2"/>
  <c r="W2814" i="2"/>
  <c r="W2815" i="2"/>
  <c r="W2816" i="2"/>
  <c r="W2817" i="2"/>
  <c r="W2818" i="2"/>
  <c r="W2819" i="2"/>
  <c r="W2820" i="2"/>
  <c r="W2821" i="2"/>
  <c r="W2822" i="2"/>
  <c r="W2823" i="2"/>
  <c r="W2824" i="2"/>
  <c r="W2825" i="2"/>
  <c r="W2826" i="2"/>
  <c r="W2827" i="2"/>
  <c r="W2828" i="2"/>
  <c r="W2829" i="2"/>
  <c r="W2830" i="2"/>
  <c r="W2831" i="2"/>
  <c r="W2832" i="2"/>
  <c r="W2833" i="2"/>
  <c r="W2834" i="2"/>
  <c r="W2835" i="2"/>
  <c r="W2836" i="2"/>
  <c r="W2837" i="2"/>
  <c r="W2838" i="2"/>
  <c r="W2839" i="2"/>
  <c r="W2840" i="2"/>
  <c r="W2841" i="2"/>
  <c r="W2842" i="2"/>
  <c r="W2843" i="2"/>
  <c r="W2844" i="2"/>
  <c r="W2845" i="2"/>
  <c r="W2846" i="2"/>
  <c r="W2847" i="2"/>
  <c r="W2848" i="2"/>
  <c r="W2849" i="2"/>
  <c r="W2850" i="2"/>
  <c r="W2851" i="2"/>
  <c r="W2852" i="2"/>
  <c r="W2853" i="2"/>
  <c r="W2854" i="2"/>
  <c r="W2855" i="2"/>
  <c r="W2856" i="2"/>
  <c r="W2857" i="2"/>
  <c r="W2858" i="2"/>
  <c r="W2859" i="2"/>
  <c r="W2860" i="2"/>
  <c r="W2861" i="2"/>
  <c r="W2862" i="2"/>
  <c r="W2863" i="2"/>
  <c r="W2864" i="2"/>
  <c r="W2865" i="2"/>
  <c r="W2866" i="2"/>
  <c r="W2867" i="2"/>
  <c r="W2868" i="2"/>
  <c r="W2869" i="2"/>
  <c r="W2870" i="2"/>
  <c r="W2871" i="2"/>
  <c r="W2872" i="2"/>
  <c r="W2873" i="2"/>
  <c r="W2874" i="2"/>
  <c r="W2875" i="2"/>
  <c r="W2876" i="2"/>
  <c r="W2877" i="2"/>
  <c r="W2878" i="2"/>
  <c r="W2879" i="2"/>
  <c r="W2880" i="2"/>
  <c r="W2881" i="2"/>
  <c r="W2882" i="2"/>
  <c r="W2883" i="2"/>
  <c r="W2884" i="2"/>
  <c r="W2885" i="2"/>
  <c r="W2886" i="2"/>
  <c r="W2887" i="2"/>
  <c r="W2888" i="2"/>
  <c r="W2889" i="2"/>
  <c r="W2890" i="2"/>
  <c r="W2891" i="2"/>
  <c r="W2892" i="2"/>
  <c r="W2893" i="2"/>
  <c r="W2894" i="2"/>
  <c r="W2895" i="2"/>
  <c r="W2896" i="2"/>
  <c r="W2897" i="2"/>
  <c r="W2898" i="2"/>
  <c r="W2899" i="2"/>
  <c r="W2900" i="2"/>
  <c r="W2901" i="2"/>
  <c r="W2902" i="2"/>
  <c r="W2903" i="2"/>
  <c r="W2904" i="2"/>
  <c r="W2905" i="2"/>
  <c r="W2906" i="2"/>
  <c r="W2907" i="2"/>
  <c r="W2908" i="2"/>
  <c r="W2909" i="2"/>
  <c r="W2910" i="2"/>
  <c r="W2911" i="2"/>
  <c r="W2912" i="2"/>
  <c r="W2913" i="2"/>
  <c r="W2914" i="2"/>
  <c r="W2915" i="2"/>
  <c r="W2916" i="2"/>
  <c r="W2917" i="2"/>
  <c r="W2918" i="2"/>
  <c r="W2919" i="2"/>
  <c r="W2920" i="2"/>
  <c r="W2921" i="2"/>
  <c r="W2922" i="2"/>
  <c r="W2923" i="2"/>
  <c r="W2924" i="2"/>
  <c r="W2925" i="2"/>
  <c r="W2926" i="2"/>
  <c r="W2927" i="2"/>
  <c r="W2928" i="2"/>
  <c r="W2929" i="2"/>
  <c r="W2930" i="2"/>
  <c r="W2931" i="2"/>
  <c r="W2932" i="2"/>
  <c r="W2933" i="2"/>
  <c r="W2934" i="2"/>
  <c r="W2935" i="2"/>
  <c r="W2936" i="2"/>
  <c r="W2937" i="2"/>
  <c r="W2938" i="2"/>
  <c r="W2939" i="2"/>
  <c r="W2940" i="2"/>
  <c r="W2941" i="2"/>
  <c r="W2942" i="2"/>
  <c r="W2943" i="2"/>
  <c r="W2944" i="2"/>
  <c r="W2945" i="2"/>
  <c r="W2946" i="2"/>
  <c r="W2947" i="2"/>
  <c r="W2948" i="2"/>
  <c r="W2949" i="2"/>
  <c r="W2950" i="2"/>
  <c r="W2951" i="2"/>
  <c r="W2952" i="2"/>
  <c r="W2953" i="2"/>
  <c r="W2954" i="2"/>
  <c r="W2955" i="2"/>
  <c r="W2956" i="2"/>
  <c r="W2957" i="2"/>
  <c r="W2958" i="2"/>
  <c r="W2959" i="2"/>
  <c r="W2960" i="2"/>
  <c r="W2961" i="2"/>
  <c r="W2962" i="2"/>
  <c r="W2963" i="2"/>
  <c r="W2964" i="2"/>
  <c r="W2965" i="2"/>
  <c r="W2966" i="2"/>
  <c r="W2967" i="2"/>
  <c r="W2968" i="2"/>
  <c r="W2969" i="2"/>
  <c r="W2970" i="2"/>
  <c r="W2971" i="2"/>
  <c r="W2972" i="2"/>
  <c r="W2973" i="2"/>
  <c r="W2974" i="2"/>
  <c r="W2975" i="2"/>
  <c r="W2976" i="2"/>
  <c r="W2977" i="2"/>
  <c r="W2978" i="2"/>
  <c r="W2979" i="2"/>
  <c r="W2980" i="2"/>
  <c r="W2981" i="2"/>
  <c r="W2982" i="2"/>
  <c r="W2983" i="2"/>
  <c r="W2984" i="2"/>
  <c r="W2985" i="2"/>
  <c r="W2986" i="2"/>
  <c r="W2987" i="2"/>
  <c r="W2988" i="2"/>
  <c r="W2989" i="2"/>
  <c r="W2990" i="2"/>
  <c r="W2991" i="2"/>
  <c r="W2992" i="2"/>
  <c r="W2993" i="2"/>
  <c r="W2994" i="2"/>
  <c r="W2995" i="2"/>
  <c r="W2996" i="2"/>
  <c r="W2997" i="2"/>
  <c r="W2998" i="2"/>
  <c r="W2999" i="2"/>
  <c r="W3000" i="2"/>
  <c r="W3001" i="2"/>
  <c r="W3002" i="2"/>
  <c r="W3003" i="2"/>
  <c r="W3004" i="2"/>
  <c r="W3005" i="2"/>
  <c r="W3006" i="2"/>
  <c r="W3007" i="2"/>
  <c r="W3008" i="2"/>
  <c r="W3009" i="2"/>
  <c r="W3010" i="2"/>
  <c r="W3011" i="2"/>
  <c r="W3012" i="2"/>
  <c r="W3013" i="2"/>
  <c r="W3014" i="2"/>
  <c r="W3015" i="2"/>
  <c r="W3016" i="2"/>
  <c r="W3017" i="2"/>
  <c r="W3018" i="2"/>
  <c r="W3019" i="2"/>
  <c r="W3020" i="2"/>
  <c r="W3021" i="2"/>
  <c r="W3022" i="2"/>
  <c r="W3023" i="2"/>
  <c r="W3024" i="2"/>
  <c r="W3025" i="2"/>
  <c r="W3026" i="2"/>
  <c r="W3027" i="2"/>
  <c r="W3028" i="2"/>
  <c r="W3029" i="2"/>
  <c r="W3030" i="2"/>
  <c r="W3031" i="2"/>
  <c r="W3032" i="2"/>
  <c r="W3033" i="2"/>
  <c r="W3034" i="2"/>
  <c r="W3035" i="2"/>
  <c r="W3036" i="2"/>
  <c r="W3037" i="2"/>
  <c r="W3038" i="2"/>
  <c r="W3039" i="2"/>
  <c r="W3040" i="2"/>
  <c r="W3041" i="2"/>
  <c r="W3042" i="2"/>
  <c r="W3043" i="2"/>
  <c r="W3044" i="2"/>
  <c r="W3045" i="2"/>
  <c r="W3046" i="2"/>
  <c r="W3047" i="2"/>
  <c r="W3048" i="2"/>
  <c r="W3049" i="2"/>
  <c r="W3050" i="2"/>
  <c r="W3051" i="2"/>
  <c r="W3052" i="2"/>
  <c r="W3053" i="2"/>
  <c r="W3054" i="2"/>
  <c r="W3055" i="2"/>
  <c r="W3056" i="2"/>
  <c r="W3057" i="2"/>
  <c r="W3058" i="2"/>
  <c r="W3059" i="2"/>
  <c r="W3060" i="2"/>
  <c r="W3061" i="2"/>
  <c r="W3062" i="2"/>
  <c r="W3063" i="2"/>
  <c r="W3064" i="2"/>
  <c r="W3065" i="2"/>
  <c r="W3066" i="2"/>
  <c r="W3067" i="2"/>
  <c r="W3068" i="2"/>
  <c r="W3069" i="2"/>
  <c r="W3070" i="2"/>
  <c r="W3071" i="2"/>
  <c r="W3072" i="2"/>
  <c r="W3073" i="2"/>
  <c r="W3074" i="2"/>
  <c r="W3075" i="2"/>
  <c r="W3076" i="2"/>
  <c r="W3077" i="2"/>
  <c r="W3078" i="2"/>
  <c r="W3079" i="2"/>
  <c r="W3080" i="2"/>
  <c r="W3081" i="2"/>
  <c r="W3082" i="2"/>
  <c r="W3083" i="2"/>
  <c r="W3084" i="2"/>
  <c r="W3085" i="2"/>
  <c r="W3086" i="2"/>
  <c r="W3087" i="2"/>
  <c r="W3088" i="2"/>
  <c r="W3089" i="2"/>
  <c r="W3090" i="2"/>
  <c r="W3091" i="2"/>
  <c r="W3092" i="2"/>
  <c r="W3093" i="2"/>
  <c r="W3094" i="2"/>
  <c r="W3095" i="2"/>
  <c r="W3096" i="2"/>
  <c r="W3097" i="2"/>
  <c r="W3098" i="2"/>
  <c r="W3099" i="2"/>
  <c r="W3100" i="2"/>
  <c r="W3101" i="2"/>
  <c r="W3102" i="2"/>
  <c r="W3103" i="2"/>
  <c r="W3104" i="2"/>
  <c r="W3105" i="2"/>
  <c r="W3106" i="2"/>
  <c r="W3107" i="2"/>
  <c r="W3108" i="2"/>
  <c r="W3109" i="2"/>
  <c r="W3110" i="2"/>
  <c r="W3111" i="2"/>
  <c r="W3112" i="2"/>
  <c r="W3113" i="2"/>
  <c r="W3114" i="2"/>
  <c r="W3115" i="2"/>
  <c r="W3116" i="2"/>
  <c r="W3117" i="2"/>
  <c r="W3118" i="2"/>
  <c r="W3119" i="2"/>
  <c r="W3120" i="2"/>
  <c r="W3121" i="2"/>
  <c r="W3122" i="2"/>
  <c r="W3123" i="2"/>
  <c r="W3124" i="2"/>
  <c r="W3125" i="2"/>
  <c r="W3126" i="2"/>
  <c r="W3127" i="2"/>
  <c r="W3128" i="2"/>
  <c r="W3129" i="2"/>
  <c r="W3130" i="2"/>
  <c r="W3131" i="2"/>
  <c r="W3132" i="2"/>
  <c r="W3133" i="2"/>
  <c r="W3134" i="2"/>
  <c r="W3135" i="2"/>
  <c r="W3136" i="2"/>
  <c r="W3137" i="2"/>
  <c r="W3138" i="2"/>
  <c r="W3139" i="2"/>
  <c r="W3140" i="2"/>
  <c r="W3141" i="2"/>
  <c r="W3142" i="2"/>
  <c r="W3143" i="2"/>
  <c r="W3144" i="2"/>
  <c r="W3145" i="2"/>
  <c r="W3146" i="2"/>
  <c r="W3147" i="2"/>
  <c r="W3148" i="2"/>
  <c r="W3149" i="2"/>
  <c r="W3150" i="2"/>
  <c r="W3151" i="2"/>
  <c r="W3152" i="2"/>
  <c r="W3153" i="2"/>
  <c r="W3154" i="2"/>
  <c r="W3155" i="2"/>
  <c r="W3156" i="2"/>
  <c r="W3157" i="2"/>
  <c r="W3158" i="2"/>
  <c r="W3159" i="2"/>
  <c r="W3160" i="2"/>
  <c r="W3161" i="2"/>
  <c r="W3162" i="2"/>
  <c r="W3163" i="2"/>
  <c r="W3164" i="2"/>
  <c r="W3165" i="2"/>
  <c r="W3166" i="2"/>
  <c r="W3167" i="2"/>
  <c r="W3168" i="2"/>
  <c r="W3169" i="2"/>
  <c r="W3170" i="2"/>
  <c r="W3171" i="2"/>
  <c r="W3172" i="2"/>
  <c r="W3173" i="2"/>
  <c r="W3174" i="2"/>
  <c r="W3175" i="2"/>
  <c r="W3176" i="2"/>
  <c r="W3177" i="2"/>
  <c r="W3178" i="2"/>
  <c r="W3179" i="2"/>
  <c r="W3180" i="2"/>
  <c r="W3181" i="2"/>
  <c r="W3182" i="2"/>
  <c r="W3183" i="2"/>
  <c r="W3184" i="2"/>
  <c r="W3185" i="2"/>
  <c r="W3186" i="2"/>
  <c r="W3187" i="2"/>
  <c r="W3188" i="2"/>
  <c r="W3190" i="2"/>
  <c r="W3191" i="2"/>
  <c r="W3192" i="2"/>
  <c r="W3194" i="2"/>
  <c r="W3195" i="2"/>
  <c r="W3196" i="2"/>
  <c r="W3198" i="2"/>
  <c r="W3199" i="2"/>
  <c r="W3200" i="2"/>
  <c r="W3202" i="2"/>
  <c r="W3203" i="2"/>
  <c r="W3204" i="2"/>
  <c r="W3206" i="2"/>
  <c r="W3207" i="2"/>
  <c r="V3207" i="2" s="1"/>
  <c r="W3208" i="2"/>
  <c r="U6" i="2"/>
  <c r="U7" i="2"/>
  <c r="U8" i="2"/>
  <c r="U9" i="2"/>
  <c r="U10" i="2"/>
  <c r="U11" i="2"/>
  <c r="U12" i="2"/>
  <c r="U13" i="2"/>
  <c r="U14" i="2"/>
  <c r="U15" i="2"/>
  <c r="U16" i="2"/>
  <c r="U17" i="2"/>
  <c r="U18" i="2"/>
  <c r="U19" i="2"/>
  <c r="U20" i="2"/>
  <c r="U21" i="2"/>
  <c r="U22" i="2"/>
  <c r="U23" i="2"/>
  <c r="U24" i="2"/>
  <c r="U25" i="2"/>
  <c r="U26" i="2"/>
  <c r="U27" i="2"/>
  <c r="U28" i="2"/>
  <c r="U29" i="2"/>
  <c r="U30" i="2"/>
  <c r="U31" i="2"/>
  <c r="U32" i="2"/>
  <c r="U33" i="2"/>
  <c r="U34" i="2"/>
  <c r="U35" i="2"/>
  <c r="U36" i="2"/>
  <c r="U37" i="2"/>
  <c r="U38" i="2"/>
  <c r="U39" i="2"/>
  <c r="U40" i="2"/>
  <c r="U41" i="2"/>
  <c r="U42" i="2"/>
  <c r="U43" i="2"/>
  <c r="U44" i="2"/>
  <c r="U45" i="2"/>
  <c r="U46" i="2"/>
  <c r="U47" i="2"/>
  <c r="U48" i="2"/>
  <c r="U49" i="2"/>
  <c r="U50" i="2"/>
  <c r="U51" i="2"/>
  <c r="U52" i="2"/>
  <c r="U53" i="2"/>
  <c r="U54" i="2"/>
  <c r="U55" i="2"/>
  <c r="U56" i="2"/>
  <c r="U57" i="2"/>
  <c r="U58" i="2"/>
  <c r="U59" i="2"/>
  <c r="U60" i="2"/>
  <c r="U61" i="2"/>
  <c r="U62" i="2"/>
  <c r="U63" i="2"/>
  <c r="U64" i="2"/>
  <c r="U65" i="2"/>
  <c r="U66" i="2"/>
  <c r="U67" i="2"/>
  <c r="U68" i="2"/>
  <c r="U69" i="2"/>
  <c r="U70" i="2"/>
  <c r="U71" i="2"/>
  <c r="U72" i="2"/>
  <c r="U73" i="2"/>
  <c r="U74" i="2"/>
  <c r="U75" i="2"/>
  <c r="U76" i="2"/>
  <c r="U77" i="2"/>
  <c r="U78" i="2"/>
  <c r="U79" i="2"/>
  <c r="U80" i="2"/>
  <c r="U81" i="2"/>
  <c r="U82" i="2"/>
  <c r="U83" i="2"/>
  <c r="U84" i="2"/>
  <c r="U85" i="2"/>
  <c r="U86" i="2"/>
  <c r="U87" i="2"/>
  <c r="U88" i="2"/>
  <c r="U89" i="2"/>
  <c r="U90" i="2"/>
  <c r="U91" i="2"/>
  <c r="U92" i="2"/>
  <c r="U93" i="2"/>
  <c r="U94" i="2"/>
  <c r="U95" i="2"/>
  <c r="U96" i="2"/>
  <c r="U97" i="2"/>
  <c r="U98" i="2"/>
  <c r="U99" i="2"/>
  <c r="U100" i="2"/>
  <c r="U101" i="2"/>
  <c r="U102" i="2"/>
  <c r="U103" i="2"/>
  <c r="U104" i="2"/>
  <c r="U105" i="2"/>
  <c r="U106" i="2"/>
  <c r="U107" i="2"/>
  <c r="U108" i="2"/>
  <c r="U109" i="2"/>
  <c r="U110" i="2"/>
  <c r="U111" i="2"/>
  <c r="U112" i="2"/>
  <c r="U113" i="2"/>
  <c r="U114" i="2"/>
  <c r="U115" i="2"/>
  <c r="U116" i="2"/>
  <c r="U117" i="2"/>
  <c r="U118" i="2"/>
  <c r="U119" i="2"/>
  <c r="U120" i="2"/>
  <c r="U121" i="2"/>
  <c r="U122" i="2"/>
  <c r="U123" i="2"/>
  <c r="U124" i="2"/>
  <c r="U125" i="2"/>
  <c r="U126" i="2"/>
  <c r="U127" i="2"/>
  <c r="U128" i="2"/>
  <c r="U129" i="2"/>
  <c r="U130" i="2"/>
  <c r="U131" i="2"/>
  <c r="U132" i="2"/>
  <c r="U133" i="2"/>
  <c r="U134" i="2"/>
  <c r="U135" i="2"/>
  <c r="U136" i="2"/>
  <c r="U137" i="2"/>
  <c r="U138" i="2"/>
  <c r="U139" i="2"/>
  <c r="U140" i="2"/>
  <c r="U141" i="2"/>
  <c r="U142" i="2"/>
  <c r="U143" i="2"/>
  <c r="U144" i="2"/>
  <c r="U145" i="2"/>
  <c r="U146" i="2"/>
  <c r="U147" i="2"/>
  <c r="U148" i="2"/>
  <c r="U149" i="2"/>
  <c r="U150" i="2"/>
  <c r="U151" i="2"/>
  <c r="U152" i="2"/>
  <c r="U153" i="2"/>
  <c r="U154" i="2"/>
  <c r="U155" i="2"/>
  <c r="U156" i="2"/>
  <c r="U157" i="2"/>
  <c r="U158" i="2"/>
  <c r="U159" i="2"/>
  <c r="U160" i="2"/>
  <c r="U161" i="2"/>
  <c r="U162" i="2"/>
  <c r="U163" i="2"/>
  <c r="U164" i="2"/>
  <c r="U165" i="2"/>
  <c r="U166" i="2"/>
  <c r="U167" i="2"/>
  <c r="U168" i="2"/>
  <c r="U169" i="2"/>
  <c r="U170" i="2"/>
  <c r="U171" i="2"/>
  <c r="U172" i="2"/>
  <c r="U173" i="2"/>
  <c r="U174" i="2"/>
  <c r="U175" i="2"/>
  <c r="U176" i="2"/>
  <c r="U177" i="2"/>
  <c r="U178" i="2"/>
  <c r="U179" i="2"/>
  <c r="U180" i="2"/>
  <c r="U181" i="2"/>
  <c r="U182" i="2"/>
  <c r="U183" i="2"/>
  <c r="U184" i="2"/>
  <c r="U185" i="2"/>
  <c r="U186" i="2"/>
  <c r="U187" i="2"/>
  <c r="U188" i="2"/>
  <c r="U189" i="2"/>
  <c r="U190" i="2"/>
  <c r="U191" i="2"/>
  <c r="U192" i="2"/>
  <c r="U193" i="2"/>
  <c r="U194" i="2"/>
  <c r="U195" i="2"/>
  <c r="U196" i="2"/>
  <c r="U197" i="2"/>
  <c r="U198" i="2"/>
  <c r="U199" i="2"/>
  <c r="U200" i="2"/>
  <c r="U201" i="2"/>
  <c r="U202" i="2"/>
  <c r="U203" i="2"/>
  <c r="U204" i="2"/>
  <c r="U205" i="2"/>
  <c r="U206" i="2"/>
  <c r="U207" i="2"/>
  <c r="U208" i="2"/>
  <c r="U209" i="2"/>
  <c r="U210" i="2"/>
  <c r="U211" i="2"/>
  <c r="U212" i="2"/>
  <c r="U213" i="2"/>
  <c r="U214" i="2"/>
  <c r="U215" i="2"/>
  <c r="U216" i="2"/>
  <c r="U217" i="2"/>
  <c r="U218" i="2"/>
  <c r="U219" i="2"/>
  <c r="U220" i="2"/>
  <c r="U221" i="2"/>
  <c r="U222" i="2"/>
  <c r="U223" i="2"/>
  <c r="U224" i="2"/>
  <c r="U225" i="2"/>
  <c r="U226" i="2"/>
  <c r="U227" i="2"/>
  <c r="U228" i="2"/>
  <c r="U229" i="2"/>
  <c r="U230" i="2"/>
  <c r="U231" i="2"/>
  <c r="U232" i="2"/>
  <c r="U233" i="2"/>
  <c r="U234" i="2"/>
  <c r="U235" i="2"/>
  <c r="U236" i="2"/>
  <c r="U237" i="2"/>
  <c r="U238" i="2"/>
  <c r="U239" i="2"/>
  <c r="U240" i="2"/>
  <c r="U241" i="2"/>
  <c r="U242" i="2"/>
  <c r="U243" i="2"/>
  <c r="U244" i="2"/>
  <c r="U245" i="2"/>
  <c r="U246" i="2"/>
  <c r="U247" i="2"/>
  <c r="U248" i="2"/>
  <c r="U249" i="2"/>
  <c r="U250" i="2"/>
  <c r="U251" i="2"/>
  <c r="U252" i="2"/>
  <c r="U253" i="2"/>
  <c r="U254" i="2"/>
  <c r="U255" i="2"/>
  <c r="U256" i="2"/>
  <c r="U257" i="2"/>
  <c r="U258" i="2"/>
  <c r="U259" i="2"/>
  <c r="U260" i="2"/>
  <c r="U261" i="2"/>
  <c r="U262" i="2"/>
  <c r="U263" i="2"/>
  <c r="U264" i="2"/>
  <c r="U265" i="2"/>
  <c r="U266" i="2"/>
  <c r="U267" i="2"/>
  <c r="U268" i="2"/>
  <c r="U269" i="2"/>
  <c r="U270" i="2"/>
  <c r="U271" i="2"/>
  <c r="U272" i="2"/>
  <c r="U273" i="2"/>
  <c r="U274" i="2"/>
  <c r="U275" i="2"/>
  <c r="U276" i="2"/>
  <c r="U277" i="2"/>
  <c r="U278" i="2"/>
  <c r="U279" i="2"/>
  <c r="U280" i="2"/>
  <c r="U281" i="2"/>
  <c r="U282" i="2"/>
  <c r="U283" i="2"/>
  <c r="U284" i="2"/>
  <c r="U285" i="2"/>
  <c r="U286" i="2"/>
  <c r="U287" i="2"/>
  <c r="U288" i="2"/>
  <c r="U289" i="2"/>
  <c r="U290" i="2"/>
  <c r="U291" i="2"/>
  <c r="U292" i="2"/>
  <c r="U293" i="2"/>
  <c r="U294" i="2"/>
  <c r="U295" i="2"/>
  <c r="U296" i="2"/>
  <c r="U297" i="2"/>
  <c r="U298" i="2"/>
  <c r="U299" i="2"/>
  <c r="U300" i="2"/>
  <c r="U301" i="2"/>
  <c r="U302" i="2"/>
  <c r="U303" i="2"/>
  <c r="U304" i="2"/>
  <c r="U305" i="2"/>
  <c r="U306" i="2"/>
  <c r="U307" i="2"/>
  <c r="U308" i="2"/>
  <c r="U309" i="2"/>
  <c r="U310" i="2"/>
  <c r="U311" i="2"/>
  <c r="U312" i="2"/>
  <c r="U313" i="2"/>
  <c r="U314" i="2"/>
  <c r="U315" i="2"/>
  <c r="U316" i="2"/>
  <c r="U317" i="2"/>
  <c r="U318" i="2"/>
  <c r="U319" i="2"/>
  <c r="U320" i="2"/>
  <c r="U321" i="2"/>
  <c r="U322" i="2"/>
  <c r="U323" i="2"/>
  <c r="U324" i="2"/>
  <c r="U325" i="2"/>
  <c r="U326" i="2"/>
  <c r="U327" i="2"/>
  <c r="U328" i="2"/>
  <c r="U329" i="2"/>
  <c r="U330" i="2"/>
  <c r="U331" i="2"/>
  <c r="U332" i="2"/>
  <c r="U333" i="2"/>
  <c r="U334" i="2"/>
  <c r="U335" i="2"/>
  <c r="U336" i="2"/>
  <c r="U337" i="2"/>
  <c r="U338" i="2"/>
  <c r="U339" i="2"/>
  <c r="U340" i="2"/>
  <c r="U341" i="2"/>
  <c r="U342" i="2"/>
  <c r="U343" i="2"/>
  <c r="U344" i="2"/>
  <c r="U345" i="2"/>
  <c r="U346" i="2"/>
  <c r="U347" i="2"/>
  <c r="U348" i="2"/>
  <c r="U349" i="2"/>
  <c r="U350" i="2"/>
  <c r="U351" i="2"/>
  <c r="U352" i="2"/>
  <c r="U353" i="2"/>
  <c r="U354" i="2"/>
  <c r="U355" i="2"/>
  <c r="U356" i="2"/>
  <c r="U357" i="2"/>
  <c r="U358" i="2"/>
  <c r="U359" i="2"/>
  <c r="U360" i="2"/>
  <c r="U361" i="2"/>
  <c r="U362" i="2"/>
  <c r="U363" i="2"/>
  <c r="U364" i="2"/>
  <c r="U365" i="2"/>
  <c r="U366" i="2"/>
  <c r="U367" i="2"/>
  <c r="U368" i="2"/>
  <c r="U369" i="2"/>
  <c r="U370" i="2"/>
  <c r="U371" i="2"/>
  <c r="U372" i="2"/>
  <c r="U373" i="2"/>
  <c r="U374" i="2"/>
  <c r="U375" i="2"/>
  <c r="U376" i="2"/>
  <c r="U377" i="2"/>
  <c r="U378" i="2"/>
  <c r="U379" i="2"/>
  <c r="U380" i="2"/>
  <c r="U381" i="2"/>
  <c r="U382" i="2"/>
  <c r="U383" i="2"/>
  <c r="U384" i="2"/>
  <c r="U385" i="2"/>
  <c r="U386" i="2"/>
  <c r="U387" i="2"/>
  <c r="U388" i="2"/>
  <c r="U389" i="2"/>
  <c r="U390" i="2"/>
  <c r="U391" i="2"/>
  <c r="U392" i="2"/>
  <c r="U393" i="2"/>
  <c r="U394" i="2"/>
  <c r="U395" i="2"/>
  <c r="U396" i="2"/>
  <c r="U397" i="2"/>
  <c r="U398" i="2"/>
  <c r="U399" i="2"/>
  <c r="U400" i="2"/>
  <c r="U401" i="2"/>
  <c r="U402" i="2"/>
  <c r="U403" i="2"/>
  <c r="U404" i="2"/>
  <c r="U405" i="2"/>
  <c r="U406" i="2"/>
  <c r="U407" i="2"/>
  <c r="U408" i="2"/>
  <c r="U409" i="2"/>
  <c r="U410" i="2"/>
  <c r="U411" i="2"/>
  <c r="U412" i="2"/>
  <c r="U413" i="2"/>
  <c r="U414" i="2"/>
  <c r="U415" i="2"/>
  <c r="U416" i="2"/>
  <c r="U417" i="2"/>
  <c r="U418" i="2"/>
  <c r="U419" i="2"/>
  <c r="U420" i="2"/>
  <c r="U421" i="2"/>
  <c r="U422" i="2"/>
  <c r="U423" i="2"/>
  <c r="U424" i="2"/>
  <c r="U425" i="2"/>
  <c r="U426" i="2"/>
  <c r="U427" i="2"/>
  <c r="U428" i="2"/>
  <c r="U429" i="2"/>
  <c r="U430" i="2"/>
  <c r="U431" i="2"/>
  <c r="U432" i="2"/>
  <c r="U433" i="2"/>
  <c r="U434" i="2"/>
  <c r="U435" i="2"/>
  <c r="U436" i="2"/>
  <c r="U437" i="2"/>
  <c r="U438" i="2"/>
  <c r="U439" i="2"/>
  <c r="U440" i="2"/>
  <c r="U441" i="2"/>
  <c r="U442" i="2"/>
  <c r="U443" i="2"/>
  <c r="U444" i="2"/>
  <c r="U445" i="2"/>
  <c r="U446" i="2"/>
  <c r="U447" i="2"/>
  <c r="U448" i="2"/>
  <c r="U449" i="2"/>
  <c r="U450" i="2"/>
  <c r="U451" i="2"/>
  <c r="U452" i="2"/>
  <c r="U453" i="2"/>
  <c r="U454" i="2"/>
  <c r="U455" i="2"/>
  <c r="U456" i="2"/>
  <c r="U457" i="2"/>
  <c r="U458" i="2"/>
  <c r="U459" i="2"/>
  <c r="U460" i="2"/>
  <c r="U461" i="2"/>
  <c r="U462" i="2"/>
  <c r="U463" i="2"/>
  <c r="U464" i="2"/>
  <c r="U465" i="2"/>
  <c r="U466" i="2"/>
  <c r="U467" i="2"/>
  <c r="U468" i="2"/>
  <c r="U469" i="2"/>
  <c r="U470" i="2"/>
  <c r="U471" i="2"/>
  <c r="U472" i="2"/>
  <c r="U473" i="2"/>
  <c r="U474" i="2"/>
  <c r="U475" i="2"/>
  <c r="U476" i="2"/>
  <c r="U477" i="2"/>
  <c r="U478" i="2"/>
  <c r="U479" i="2"/>
  <c r="U480" i="2"/>
  <c r="U481" i="2"/>
  <c r="U482" i="2"/>
  <c r="U483" i="2"/>
  <c r="U484" i="2"/>
  <c r="U485" i="2"/>
  <c r="U486" i="2"/>
  <c r="U487" i="2"/>
  <c r="U488" i="2"/>
  <c r="U489" i="2"/>
  <c r="U490" i="2"/>
  <c r="U491" i="2"/>
  <c r="U492" i="2"/>
  <c r="U493" i="2"/>
  <c r="U494" i="2"/>
  <c r="U495" i="2"/>
  <c r="U496" i="2"/>
  <c r="U497" i="2"/>
  <c r="U498" i="2"/>
  <c r="U499" i="2"/>
  <c r="U500" i="2"/>
  <c r="U501" i="2"/>
  <c r="U502" i="2"/>
  <c r="U503" i="2"/>
  <c r="U504" i="2"/>
  <c r="U505" i="2"/>
  <c r="U506" i="2"/>
  <c r="U507" i="2"/>
  <c r="U508" i="2"/>
  <c r="U509" i="2"/>
  <c r="U510" i="2"/>
  <c r="U511" i="2"/>
  <c r="U512" i="2"/>
  <c r="U513" i="2"/>
  <c r="U514" i="2"/>
  <c r="U515" i="2"/>
  <c r="U516" i="2"/>
  <c r="U517" i="2"/>
  <c r="U518" i="2"/>
  <c r="U519" i="2"/>
  <c r="U520" i="2"/>
  <c r="U521" i="2"/>
  <c r="U522" i="2"/>
  <c r="U523" i="2"/>
  <c r="U524" i="2"/>
  <c r="U525" i="2"/>
  <c r="U526" i="2"/>
  <c r="U527" i="2"/>
  <c r="U528" i="2"/>
  <c r="U529" i="2"/>
  <c r="U530" i="2"/>
  <c r="U531" i="2"/>
  <c r="U532" i="2"/>
  <c r="U533" i="2"/>
  <c r="U534" i="2"/>
  <c r="U535" i="2"/>
  <c r="U536" i="2"/>
  <c r="U537" i="2"/>
  <c r="U538" i="2"/>
  <c r="U539" i="2"/>
  <c r="U540" i="2"/>
  <c r="U541" i="2"/>
  <c r="U542" i="2"/>
  <c r="U543" i="2"/>
  <c r="U544" i="2"/>
  <c r="U545" i="2"/>
  <c r="U546" i="2"/>
  <c r="U547" i="2"/>
  <c r="U548" i="2"/>
  <c r="U549" i="2"/>
  <c r="U550" i="2"/>
  <c r="U551" i="2"/>
  <c r="U552" i="2"/>
  <c r="U553" i="2"/>
  <c r="U554" i="2"/>
  <c r="U555" i="2"/>
  <c r="U556" i="2"/>
  <c r="U557" i="2"/>
  <c r="U558" i="2"/>
  <c r="U559" i="2"/>
  <c r="U560" i="2"/>
  <c r="U561" i="2"/>
  <c r="U562" i="2"/>
  <c r="U563" i="2"/>
  <c r="U564" i="2"/>
  <c r="U565" i="2"/>
  <c r="U566" i="2"/>
  <c r="U567" i="2"/>
  <c r="U568" i="2"/>
  <c r="U569" i="2"/>
  <c r="U570" i="2"/>
  <c r="U571" i="2"/>
  <c r="U572" i="2"/>
  <c r="U573" i="2"/>
  <c r="U574" i="2"/>
  <c r="U575" i="2"/>
  <c r="U576" i="2"/>
  <c r="U577" i="2"/>
  <c r="U578" i="2"/>
  <c r="U579" i="2"/>
  <c r="U580" i="2"/>
  <c r="U581" i="2"/>
  <c r="U582" i="2"/>
  <c r="U583" i="2"/>
  <c r="U584" i="2"/>
  <c r="U585" i="2"/>
  <c r="U586" i="2"/>
  <c r="U587" i="2"/>
  <c r="U588" i="2"/>
  <c r="U589" i="2"/>
  <c r="U590" i="2"/>
  <c r="U591" i="2"/>
  <c r="U592" i="2"/>
  <c r="U593" i="2"/>
  <c r="U594" i="2"/>
  <c r="U595" i="2"/>
  <c r="U596" i="2"/>
  <c r="U597" i="2"/>
  <c r="U598" i="2"/>
  <c r="U599" i="2"/>
  <c r="U600" i="2"/>
  <c r="U601" i="2"/>
  <c r="U602" i="2"/>
  <c r="U603" i="2"/>
  <c r="U604" i="2"/>
  <c r="U605" i="2"/>
  <c r="U606" i="2"/>
  <c r="U607" i="2"/>
  <c r="U608" i="2"/>
  <c r="U609" i="2"/>
  <c r="U610" i="2"/>
  <c r="U611" i="2"/>
  <c r="U612" i="2"/>
  <c r="U613" i="2"/>
  <c r="U614" i="2"/>
  <c r="U615" i="2"/>
  <c r="U616" i="2"/>
  <c r="U617" i="2"/>
  <c r="U618" i="2"/>
  <c r="U619" i="2"/>
  <c r="U620" i="2"/>
  <c r="U621" i="2"/>
  <c r="U622" i="2"/>
  <c r="U623" i="2"/>
  <c r="U624" i="2"/>
  <c r="U625" i="2"/>
  <c r="U626" i="2"/>
  <c r="U627" i="2"/>
  <c r="U628" i="2"/>
  <c r="U629" i="2"/>
  <c r="U630" i="2"/>
  <c r="U631" i="2"/>
  <c r="U632" i="2"/>
  <c r="U633" i="2"/>
  <c r="U634" i="2"/>
  <c r="U635" i="2"/>
  <c r="U636" i="2"/>
  <c r="U637" i="2"/>
  <c r="U638" i="2"/>
  <c r="U639" i="2"/>
  <c r="U640" i="2"/>
  <c r="U641" i="2"/>
  <c r="U642" i="2"/>
  <c r="U643" i="2"/>
  <c r="U644" i="2"/>
  <c r="U645" i="2"/>
  <c r="U646" i="2"/>
  <c r="U647" i="2"/>
  <c r="U648" i="2"/>
  <c r="U649" i="2"/>
  <c r="U650" i="2"/>
  <c r="U651" i="2"/>
  <c r="U652" i="2"/>
  <c r="U653" i="2"/>
  <c r="U654" i="2"/>
  <c r="U655" i="2"/>
  <c r="U656" i="2"/>
  <c r="U657" i="2"/>
  <c r="U658" i="2"/>
  <c r="U659" i="2"/>
  <c r="U660" i="2"/>
  <c r="U661" i="2"/>
  <c r="U662" i="2"/>
  <c r="U663" i="2"/>
  <c r="U664" i="2"/>
  <c r="U665" i="2"/>
  <c r="U666" i="2"/>
  <c r="U667" i="2"/>
  <c r="U668" i="2"/>
  <c r="U669" i="2"/>
  <c r="U670" i="2"/>
  <c r="U671" i="2"/>
  <c r="U672" i="2"/>
  <c r="U673" i="2"/>
  <c r="U674" i="2"/>
  <c r="U675" i="2"/>
  <c r="U676" i="2"/>
  <c r="U677" i="2"/>
  <c r="U678" i="2"/>
  <c r="U679" i="2"/>
  <c r="U680" i="2"/>
  <c r="U681" i="2"/>
  <c r="U682" i="2"/>
  <c r="U683" i="2"/>
  <c r="U684" i="2"/>
  <c r="U685" i="2"/>
  <c r="U686" i="2"/>
  <c r="U687" i="2"/>
  <c r="U688" i="2"/>
  <c r="U689" i="2"/>
  <c r="U690" i="2"/>
  <c r="U691" i="2"/>
  <c r="U692" i="2"/>
  <c r="U693" i="2"/>
  <c r="U694" i="2"/>
  <c r="U695" i="2"/>
  <c r="U696" i="2"/>
  <c r="U697" i="2"/>
  <c r="U698" i="2"/>
  <c r="U699" i="2"/>
  <c r="U700" i="2"/>
  <c r="U701" i="2"/>
  <c r="U702" i="2"/>
  <c r="U703" i="2"/>
  <c r="U704" i="2"/>
  <c r="U705" i="2"/>
  <c r="U706" i="2"/>
  <c r="U707" i="2"/>
  <c r="U708" i="2"/>
  <c r="U709" i="2"/>
  <c r="U710" i="2"/>
  <c r="U711" i="2"/>
  <c r="U712" i="2"/>
  <c r="U713" i="2"/>
  <c r="U714" i="2"/>
  <c r="U715" i="2"/>
  <c r="U716" i="2"/>
  <c r="U717" i="2"/>
  <c r="U718" i="2"/>
  <c r="U719" i="2"/>
  <c r="U720" i="2"/>
  <c r="U721" i="2"/>
  <c r="U722" i="2"/>
  <c r="U723" i="2"/>
  <c r="U724" i="2"/>
  <c r="U725" i="2"/>
  <c r="U726" i="2"/>
  <c r="U727" i="2"/>
  <c r="U728" i="2"/>
  <c r="U729" i="2"/>
  <c r="U730" i="2"/>
  <c r="U731" i="2"/>
  <c r="U732" i="2"/>
  <c r="U733" i="2"/>
  <c r="U734" i="2"/>
  <c r="U735" i="2"/>
  <c r="U736" i="2"/>
  <c r="U737" i="2"/>
  <c r="U738" i="2"/>
  <c r="U739" i="2"/>
  <c r="U740" i="2"/>
  <c r="U741" i="2"/>
  <c r="U742" i="2"/>
  <c r="U743" i="2"/>
  <c r="U744" i="2"/>
  <c r="U745" i="2"/>
  <c r="U746" i="2"/>
  <c r="U747" i="2"/>
  <c r="U748" i="2"/>
  <c r="U749" i="2"/>
  <c r="U750" i="2"/>
  <c r="U751" i="2"/>
  <c r="U752" i="2"/>
  <c r="U753" i="2"/>
  <c r="U754" i="2"/>
  <c r="U755" i="2"/>
  <c r="U756" i="2"/>
  <c r="U757" i="2"/>
  <c r="U758" i="2"/>
  <c r="U759" i="2"/>
  <c r="U760" i="2"/>
  <c r="U761" i="2"/>
  <c r="U762" i="2"/>
  <c r="U763" i="2"/>
  <c r="U764" i="2"/>
  <c r="U765" i="2"/>
  <c r="U766" i="2"/>
  <c r="U767" i="2"/>
  <c r="U768" i="2"/>
  <c r="U769" i="2"/>
  <c r="U770" i="2"/>
  <c r="U771" i="2"/>
  <c r="U772" i="2"/>
  <c r="U773" i="2"/>
  <c r="U774" i="2"/>
  <c r="U775" i="2"/>
  <c r="U776" i="2"/>
  <c r="U777" i="2"/>
  <c r="U778" i="2"/>
  <c r="U779" i="2"/>
  <c r="U780" i="2"/>
  <c r="U781" i="2"/>
  <c r="U782" i="2"/>
  <c r="U783" i="2"/>
  <c r="U784" i="2"/>
  <c r="U785" i="2"/>
  <c r="U786" i="2"/>
  <c r="U787" i="2"/>
  <c r="U788" i="2"/>
  <c r="U789" i="2"/>
  <c r="U790" i="2"/>
  <c r="U791" i="2"/>
  <c r="U792" i="2"/>
  <c r="U793" i="2"/>
  <c r="U794" i="2"/>
  <c r="U795" i="2"/>
  <c r="U796" i="2"/>
  <c r="U797" i="2"/>
  <c r="U798" i="2"/>
  <c r="U799" i="2"/>
  <c r="U800" i="2"/>
  <c r="U801" i="2"/>
  <c r="U802" i="2"/>
  <c r="U803" i="2"/>
  <c r="U804" i="2"/>
  <c r="U805" i="2"/>
  <c r="U806" i="2"/>
  <c r="U807" i="2"/>
  <c r="U808" i="2"/>
  <c r="U809" i="2"/>
  <c r="U810" i="2"/>
  <c r="U811" i="2"/>
  <c r="U812" i="2"/>
  <c r="U813" i="2"/>
  <c r="U814" i="2"/>
  <c r="U815" i="2"/>
  <c r="U816" i="2"/>
  <c r="U817" i="2"/>
  <c r="U818" i="2"/>
  <c r="U819" i="2"/>
  <c r="U820" i="2"/>
  <c r="U821" i="2"/>
  <c r="U822" i="2"/>
  <c r="U823" i="2"/>
  <c r="U824" i="2"/>
  <c r="U825" i="2"/>
  <c r="U826" i="2"/>
  <c r="U827" i="2"/>
  <c r="U828" i="2"/>
  <c r="U829" i="2"/>
  <c r="U830" i="2"/>
  <c r="U831" i="2"/>
  <c r="U832" i="2"/>
  <c r="U833" i="2"/>
  <c r="U834" i="2"/>
  <c r="U835" i="2"/>
  <c r="U836" i="2"/>
  <c r="U837" i="2"/>
  <c r="U838" i="2"/>
  <c r="U839" i="2"/>
  <c r="U840" i="2"/>
  <c r="U841" i="2"/>
  <c r="U842" i="2"/>
  <c r="U843" i="2"/>
  <c r="U844" i="2"/>
  <c r="U845" i="2"/>
  <c r="U846" i="2"/>
  <c r="U847" i="2"/>
  <c r="U848" i="2"/>
  <c r="U849" i="2"/>
  <c r="U850" i="2"/>
  <c r="U851" i="2"/>
  <c r="U852" i="2"/>
  <c r="U853" i="2"/>
  <c r="U854" i="2"/>
  <c r="U855" i="2"/>
  <c r="U856" i="2"/>
  <c r="U857" i="2"/>
  <c r="U858" i="2"/>
  <c r="U859" i="2"/>
  <c r="U860" i="2"/>
  <c r="U861" i="2"/>
  <c r="U862" i="2"/>
  <c r="U863" i="2"/>
  <c r="U864" i="2"/>
  <c r="U865" i="2"/>
  <c r="U866" i="2"/>
  <c r="U867" i="2"/>
  <c r="U868" i="2"/>
  <c r="U869" i="2"/>
  <c r="U870" i="2"/>
  <c r="U871" i="2"/>
  <c r="U872" i="2"/>
  <c r="U873" i="2"/>
  <c r="U874" i="2"/>
  <c r="U875" i="2"/>
  <c r="U876" i="2"/>
  <c r="U877" i="2"/>
  <c r="U878" i="2"/>
  <c r="U879" i="2"/>
  <c r="U880" i="2"/>
  <c r="U881" i="2"/>
  <c r="U882" i="2"/>
  <c r="U883" i="2"/>
  <c r="U884" i="2"/>
  <c r="U885" i="2"/>
  <c r="U886" i="2"/>
  <c r="U887" i="2"/>
  <c r="U888" i="2"/>
  <c r="U889" i="2"/>
  <c r="U890" i="2"/>
  <c r="U891" i="2"/>
  <c r="U892" i="2"/>
  <c r="U893" i="2"/>
  <c r="U894" i="2"/>
  <c r="U895" i="2"/>
  <c r="U896" i="2"/>
  <c r="U897" i="2"/>
  <c r="U898" i="2"/>
  <c r="U899" i="2"/>
  <c r="U900" i="2"/>
  <c r="U901" i="2"/>
  <c r="U902" i="2"/>
  <c r="U903" i="2"/>
  <c r="U904" i="2"/>
  <c r="U905" i="2"/>
  <c r="U906" i="2"/>
  <c r="U907" i="2"/>
  <c r="U908" i="2"/>
  <c r="U909" i="2"/>
  <c r="U910" i="2"/>
  <c r="U911" i="2"/>
  <c r="U912" i="2"/>
  <c r="U913" i="2"/>
  <c r="U914" i="2"/>
  <c r="U915" i="2"/>
  <c r="U916" i="2"/>
  <c r="U917" i="2"/>
  <c r="U918" i="2"/>
  <c r="U919" i="2"/>
  <c r="U920" i="2"/>
  <c r="U921" i="2"/>
  <c r="U922" i="2"/>
  <c r="U923" i="2"/>
  <c r="U924" i="2"/>
  <c r="U925" i="2"/>
  <c r="U926" i="2"/>
  <c r="U927" i="2"/>
  <c r="U928" i="2"/>
  <c r="U929" i="2"/>
  <c r="U930" i="2"/>
  <c r="U931" i="2"/>
  <c r="U932" i="2"/>
  <c r="U933" i="2"/>
  <c r="U934" i="2"/>
  <c r="U935" i="2"/>
  <c r="U936" i="2"/>
  <c r="U937" i="2"/>
  <c r="U938" i="2"/>
  <c r="U939" i="2"/>
  <c r="U940" i="2"/>
  <c r="U941" i="2"/>
  <c r="U942" i="2"/>
  <c r="U943" i="2"/>
  <c r="U944" i="2"/>
  <c r="U945" i="2"/>
  <c r="U946" i="2"/>
  <c r="U947" i="2"/>
  <c r="U948" i="2"/>
  <c r="U949" i="2"/>
  <c r="U950" i="2"/>
  <c r="U951" i="2"/>
  <c r="U952" i="2"/>
  <c r="U953" i="2"/>
  <c r="U954" i="2"/>
  <c r="U955" i="2"/>
  <c r="U956" i="2"/>
  <c r="U957" i="2"/>
  <c r="U958" i="2"/>
  <c r="U959" i="2"/>
  <c r="U960" i="2"/>
  <c r="U961" i="2"/>
  <c r="U962" i="2"/>
  <c r="U963" i="2"/>
  <c r="U964" i="2"/>
  <c r="U965" i="2"/>
  <c r="U966" i="2"/>
  <c r="U967" i="2"/>
  <c r="U968" i="2"/>
  <c r="U969" i="2"/>
  <c r="U970" i="2"/>
  <c r="U971" i="2"/>
  <c r="U972" i="2"/>
  <c r="U973" i="2"/>
  <c r="U974" i="2"/>
  <c r="U975" i="2"/>
  <c r="U976" i="2"/>
  <c r="U977" i="2"/>
  <c r="U978" i="2"/>
  <c r="U979" i="2"/>
  <c r="U980" i="2"/>
  <c r="U981" i="2"/>
  <c r="U982" i="2"/>
  <c r="U983" i="2"/>
  <c r="U984" i="2"/>
  <c r="U985" i="2"/>
  <c r="U986" i="2"/>
  <c r="U987" i="2"/>
  <c r="U988" i="2"/>
  <c r="U989" i="2"/>
  <c r="U990" i="2"/>
  <c r="U991" i="2"/>
  <c r="U992" i="2"/>
  <c r="U993" i="2"/>
  <c r="U994" i="2"/>
  <c r="U995" i="2"/>
  <c r="U996" i="2"/>
  <c r="U997" i="2"/>
  <c r="U998" i="2"/>
  <c r="U999" i="2"/>
  <c r="U1000" i="2"/>
  <c r="U1001" i="2"/>
  <c r="U1002" i="2"/>
  <c r="U1003" i="2"/>
  <c r="U1004" i="2"/>
  <c r="U1005" i="2"/>
  <c r="U1006" i="2"/>
  <c r="U1007" i="2"/>
  <c r="U1008" i="2"/>
  <c r="U1009" i="2"/>
  <c r="U1010" i="2"/>
  <c r="U1011" i="2"/>
  <c r="U1012" i="2"/>
  <c r="U1013" i="2"/>
  <c r="U1014" i="2"/>
  <c r="U1015" i="2"/>
  <c r="U1016" i="2"/>
  <c r="U1017" i="2"/>
  <c r="U1018" i="2"/>
  <c r="U1019" i="2"/>
  <c r="U1020" i="2"/>
  <c r="U1021" i="2"/>
  <c r="U1022" i="2"/>
  <c r="U1023" i="2"/>
  <c r="U1024" i="2"/>
  <c r="U1025" i="2"/>
  <c r="U1026" i="2"/>
  <c r="U1027" i="2"/>
  <c r="U1028" i="2"/>
  <c r="U1029" i="2"/>
  <c r="U1030" i="2"/>
  <c r="U1031" i="2"/>
  <c r="U1032" i="2"/>
  <c r="U1033" i="2"/>
  <c r="U1034" i="2"/>
  <c r="U1035" i="2"/>
  <c r="U1036" i="2"/>
  <c r="U1037" i="2"/>
  <c r="U1038" i="2"/>
  <c r="U1039" i="2"/>
  <c r="U1040" i="2"/>
  <c r="U1041" i="2"/>
  <c r="U1042" i="2"/>
  <c r="U1043" i="2"/>
  <c r="U1044" i="2"/>
  <c r="U1045" i="2"/>
  <c r="U1046" i="2"/>
  <c r="U1047" i="2"/>
  <c r="U1048" i="2"/>
  <c r="U1049" i="2"/>
  <c r="U1050" i="2"/>
  <c r="U1051" i="2"/>
  <c r="U1052" i="2"/>
  <c r="U1053" i="2"/>
  <c r="U1054" i="2"/>
  <c r="U1055" i="2"/>
  <c r="U1056" i="2"/>
  <c r="U1057" i="2"/>
  <c r="U1058" i="2"/>
  <c r="U1059" i="2"/>
  <c r="U1060" i="2"/>
  <c r="U1061" i="2"/>
  <c r="U1062" i="2"/>
  <c r="U1063" i="2"/>
  <c r="U1064" i="2"/>
  <c r="U1065" i="2"/>
  <c r="U1066" i="2"/>
  <c r="U1067" i="2"/>
  <c r="U1068" i="2"/>
  <c r="U1069" i="2"/>
  <c r="U1070" i="2"/>
  <c r="U1071" i="2"/>
  <c r="U1072" i="2"/>
  <c r="U1073" i="2"/>
  <c r="U1074" i="2"/>
  <c r="U1075" i="2"/>
  <c r="U1076" i="2"/>
  <c r="U1077" i="2"/>
  <c r="U1078" i="2"/>
  <c r="U1079" i="2"/>
  <c r="U1080" i="2"/>
  <c r="U1081" i="2"/>
  <c r="U1082" i="2"/>
  <c r="U1083" i="2"/>
  <c r="U1084" i="2"/>
  <c r="U1085" i="2"/>
  <c r="U1086" i="2"/>
  <c r="U1087" i="2"/>
  <c r="U1088" i="2"/>
  <c r="U1089" i="2"/>
  <c r="U1090" i="2"/>
  <c r="U1091" i="2"/>
  <c r="U1092" i="2"/>
  <c r="U1093" i="2"/>
  <c r="U1094" i="2"/>
  <c r="U1095" i="2"/>
  <c r="U1096" i="2"/>
  <c r="U1097" i="2"/>
  <c r="U1098" i="2"/>
  <c r="U1099" i="2"/>
  <c r="U1100" i="2"/>
  <c r="U1101" i="2"/>
  <c r="U1102" i="2"/>
  <c r="U1103" i="2"/>
  <c r="U1104" i="2"/>
  <c r="U1105" i="2"/>
  <c r="U1106" i="2"/>
  <c r="U1107" i="2"/>
  <c r="U1108" i="2"/>
  <c r="U1109" i="2"/>
  <c r="U1110" i="2"/>
  <c r="U1111" i="2"/>
  <c r="U1112" i="2"/>
  <c r="U1113" i="2"/>
  <c r="U1114" i="2"/>
  <c r="U1115" i="2"/>
  <c r="U1116" i="2"/>
  <c r="U1117" i="2"/>
  <c r="U1118" i="2"/>
  <c r="U1119" i="2"/>
  <c r="U1120" i="2"/>
  <c r="U1121" i="2"/>
  <c r="U1122" i="2"/>
  <c r="U1123" i="2"/>
  <c r="U1124" i="2"/>
  <c r="U1125" i="2"/>
  <c r="U1126" i="2"/>
  <c r="U1127" i="2"/>
  <c r="U1128" i="2"/>
  <c r="U1129" i="2"/>
  <c r="U1130" i="2"/>
  <c r="U1131" i="2"/>
  <c r="U1132" i="2"/>
  <c r="U1133" i="2"/>
  <c r="U1134" i="2"/>
  <c r="U1135" i="2"/>
  <c r="U1136" i="2"/>
  <c r="U1137" i="2"/>
  <c r="U1138" i="2"/>
  <c r="U1139" i="2"/>
  <c r="U1140" i="2"/>
  <c r="U1141" i="2"/>
  <c r="U1142" i="2"/>
  <c r="U1143" i="2"/>
  <c r="U1144" i="2"/>
  <c r="U1145" i="2"/>
  <c r="U1146" i="2"/>
  <c r="U1147" i="2"/>
  <c r="U1148" i="2"/>
  <c r="U1149" i="2"/>
  <c r="U1150" i="2"/>
  <c r="U1151" i="2"/>
  <c r="U1152" i="2"/>
  <c r="U1153" i="2"/>
  <c r="U1154" i="2"/>
  <c r="U1155" i="2"/>
  <c r="U1156" i="2"/>
  <c r="U1157" i="2"/>
  <c r="U1158" i="2"/>
  <c r="U1159" i="2"/>
  <c r="U1160" i="2"/>
  <c r="U1161" i="2"/>
  <c r="U1162" i="2"/>
  <c r="U1163" i="2"/>
  <c r="U1164" i="2"/>
  <c r="U1165" i="2"/>
  <c r="U1166" i="2"/>
  <c r="U1167" i="2"/>
  <c r="U1168" i="2"/>
  <c r="U1169" i="2"/>
  <c r="U1170" i="2"/>
  <c r="U1171" i="2"/>
  <c r="U1172" i="2"/>
  <c r="U1173" i="2"/>
  <c r="U1174" i="2"/>
  <c r="U1175" i="2"/>
  <c r="U1176" i="2"/>
  <c r="U1177" i="2"/>
  <c r="U1178" i="2"/>
  <c r="U1179" i="2"/>
  <c r="U1180" i="2"/>
  <c r="U1181" i="2"/>
  <c r="U1182" i="2"/>
  <c r="U1183" i="2"/>
  <c r="U1184" i="2"/>
  <c r="U1185" i="2"/>
  <c r="U1186" i="2"/>
  <c r="U1187" i="2"/>
  <c r="U1188" i="2"/>
  <c r="U1189" i="2"/>
  <c r="U1190" i="2"/>
  <c r="U1191" i="2"/>
  <c r="U1192" i="2"/>
  <c r="U1193" i="2"/>
  <c r="U1194" i="2"/>
  <c r="U1195" i="2"/>
  <c r="U1196" i="2"/>
  <c r="U1197" i="2"/>
  <c r="U1198" i="2"/>
  <c r="U1199" i="2"/>
  <c r="U1200" i="2"/>
  <c r="U1201" i="2"/>
  <c r="U1202" i="2"/>
  <c r="U1203" i="2"/>
  <c r="U1204" i="2"/>
  <c r="U1205" i="2"/>
  <c r="U1206" i="2"/>
  <c r="U1207" i="2"/>
  <c r="U1208" i="2"/>
  <c r="U1209" i="2"/>
  <c r="U1210" i="2"/>
  <c r="U1211" i="2"/>
  <c r="U1212" i="2"/>
  <c r="U1213" i="2"/>
  <c r="U1214" i="2"/>
  <c r="U1215" i="2"/>
  <c r="U1216" i="2"/>
  <c r="U1217" i="2"/>
  <c r="U1218" i="2"/>
  <c r="U1219" i="2"/>
  <c r="U1220" i="2"/>
  <c r="U1221" i="2"/>
  <c r="U1222" i="2"/>
  <c r="U1223" i="2"/>
  <c r="U1224" i="2"/>
  <c r="U1225" i="2"/>
  <c r="U1226" i="2"/>
  <c r="U1227" i="2"/>
  <c r="U1228" i="2"/>
  <c r="U1229" i="2"/>
  <c r="U1230" i="2"/>
  <c r="U1231" i="2"/>
  <c r="U1232" i="2"/>
  <c r="U1233" i="2"/>
  <c r="U1234" i="2"/>
  <c r="U1235" i="2"/>
  <c r="U1236" i="2"/>
  <c r="U1237" i="2"/>
  <c r="U1238" i="2"/>
  <c r="U1239" i="2"/>
  <c r="U1240" i="2"/>
  <c r="U1241" i="2"/>
  <c r="U1242" i="2"/>
  <c r="U1243" i="2"/>
  <c r="U1244" i="2"/>
  <c r="U1245" i="2"/>
  <c r="U1246" i="2"/>
  <c r="U1247" i="2"/>
  <c r="U1248" i="2"/>
  <c r="U1249" i="2"/>
  <c r="U1250" i="2"/>
  <c r="U1251" i="2"/>
  <c r="U1252" i="2"/>
  <c r="U1253" i="2"/>
  <c r="U1254" i="2"/>
  <c r="U1255" i="2"/>
  <c r="U1256" i="2"/>
  <c r="U1257" i="2"/>
  <c r="U1258" i="2"/>
  <c r="U1259" i="2"/>
  <c r="U1260" i="2"/>
  <c r="U1261" i="2"/>
  <c r="U1262" i="2"/>
  <c r="U1263" i="2"/>
  <c r="U1264" i="2"/>
  <c r="U1265" i="2"/>
  <c r="U1266" i="2"/>
  <c r="U1267" i="2"/>
  <c r="U1268" i="2"/>
  <c r="U1269" i="2"/>
  <c r="U1270" i="2"/>
  <c r="U1271" i="2"/>
  <c r="U1272" i="2"/>
  <c r="U1273" i="2"/>
  <c r="U1274" i="2"/>
  <c r="U1275" i="2"/>
  <c r="U1276" i="2"/>
  <c r="U1277" i="2"/>
  <c r="U1278" i="2"/>
  <c r="U1279" i="2"/>
  <c r="U1280" i="2"/>
  <c r="U1281" i="2"/>
  <c r="U1282" i="2"/>
  <c r="U1283" i="2"/>
  <c r="U1284" i="2"/>
  <c r="U1285" i="2"/>
  <c r="U1286" i="2"/>
  <c r="U1287" i="2"/>
  <c r="U1288" i="2"/>
  <c r="U1289" i="2"/>
  <c r="U1290" i="2"/>
  <c r="U1291" i="2"/>
  <c r="U1292" i="2"/>
  <c r="U1293" i="2"/>
  <c r="U1294" i="2"/>
  <c r="U1295" i="2"/>
  <c r="U1296" i="2"/>
  <c r="U1297" i="2"/>
  <c r="U1298" i="2"/>
  <c r="U1299" i="2"/>
  <c r="U1300" i="2"/>
  <c r="U1301" i="2"/>
  <c r="U1302" i="2"/>
  <c r="U1303" i="2"/>
  <c r="U1304" i="2"/>
  <c r="U1305" i="2"/>
  <c r="U1306" i="2"/>
  <c r="U1307" i="2"/>
  <c r="U1308" i="2"/>
  <c r="U1309" i="2"/>
  <c r="U1310" i="2"/>
  <c r="U1311" i="2"/>
  <c r="U1312" i="2"/>
  <c r="U1313" i="2"/>
  <c r="U1314" i="2"/>
  <c r="U1315" i="2"/>
  <c r="U1316" i="2"/>
  <c r="U1317" i="2"/>
  <c r="U1318" i="2"/>
  <c r="U1319" i="2"/>
  <c r="U1320" i="2"/>
  <c r="U1321" i="2"/>
  <c r="U1322" i="2"/>
  <c r="U1323" i="2"/>
  <c r="U1324" i="2"/>
  <c r="U1325" i="2"/>
  <c r="U1326" i="2"/>
  <c r="U1327" i="2"/>
  <c r="U1328" i="2"/>
  <c r="U1329" i="2"/>
  <c r="U1330" i="2"/>
  <c r="U1331" i="2"/>
  <c r="U1332" i="2"/>
  <c r="U1333" i="2"/>
  <c r="U1334" i="2"/>
  <c r="U1335" i="2"/>
  <c r="U1336" i="2"/>
  <c r="U1337" i="2"/>
  <c r="U1338" i="2"/>
  <c r="U1339" i="2"/>
  <c r="U1340" i="2"/>
  <c r="U1341" i="2"/>
  <c r="U1342" i="2"/>
  <c r="U1343" i="2"/>
  <c r="U1344" i="2"/>
  <c r="U1345" i="2"/>
  <c r="U1346" i="2"/>
  <c r="U1347" i="2"/>
  <c r="U1348" i="2"/>
  <c r="U1349" i="2"/>
  <c r="U1350" i="2"/>
  <c r="U1351" i="2"/>
  <c r="U1352" i="2"/>
  <c r="U1353" i="2"/>
  <c r="U1354" i="2"/>
  <c r="U1355" i="2"/>
  <c r="U1356" i="2"/>
  <c r="U1357" i="2"/>
  <c r="U1358" i="2"/>
  <c r="U1359" i="2"/>
  <c r="U1360" i="2"/>
  <c r="U1361" i="2"/>
  <c r="U1362" i="2"/>
  <c r="U1363" i="2"/>
  <c r="U1364" i="2"/>
  <c r="U1365" i="2"/>
  <c r="U1366" i="2"/>
  <c r="U1367" i="2"/>
  <c r="U1368" i="2"/>
  <c r="U1369" i="2"/>
  <c r="U1370" i="2"/>
  <c r="U1371" i="2"/>
  <c r="U1372" i="2"/>
  <c r="U1373" i="2"/>
  <c r="U1374" i="2"/>
  <c r="U1375" i="2"/>
  <c r="U1376" i="2"/>
  <c r="U1377" i="2"/>
  <c r="U1378" i="2"/>
  <c r="U1379" i="2"/>
  <c r="U1380" i="2"/>
  <c r="U1381" i="2"/>
  <c r="U1382" i="2"/>
  <c r="U1383" i="2"/>
  <c r="U1384" i="2"/>
  <c r="U1385" i="2"/>
  <c r="U1386" i="2"/>
  <c r="U1387" i="2"/>
  <c r="U1388" i="2"/>
  <c r="U1389" i="2"/>
  <c r="U1390" i="2"/>
  <c r="U1391" i="2"/>
  <c r="U1392" i="2"/>
  <c r="U1393" i="2"/>
  <c r="U1394" i="2"/>
  <c r="U1395" i="2"/>
  <c r="U1396" i="2"/>
  <c r="U1397" i="2"/>
  <c r="U1398" i="2"/>
  <c r="U1399" i="2"/>
  <c r="U1400" i="2"/>
  <c r="U1401" i="2"/>
  <c r="U1402" i="2"/>
  <c r="U1403" i="2"/>
  <c r="U1404" i="2"/>
  <c r="U1405" i="2"/>
  <c r="U1406" i="2"/>
  <c r="U1407" i="2"/>
  <c r="U1408" i="2"/>
  <c r="U1409" i="2"/>
  <c r="U1410" i="2"/>
  <c r="U1411" i="2"/>
  <c r="U1412" i="2"/>
  <c r="U1413" i="2"/>
  <c r="U1414" i="2"/>
  <c r="U1415" i="2"/>
  <c r="U1416" i="2"/>
  <c r="U1417" i="2"/>
  <c r="U1418" i="2"/>
  <c r="U1419" i="2"/>
  <c r="U1420" i="2"/>
  <c r="U1421" i="2"/>
  <c r="U1422" i="2"/>
  <c r="U1423" i="2"/>
  <c r="U1424" i="2"/>
  <c r="U1425" i="2"/>
  <c r="U1426" i="2"/>
  <c r="U1427" i="2"/>
  <c r="U1428" i="2"/>
  <c r="U1429" i="2"/>
  <c r="U1430" i="2"/>
  <c r="U1431" i="2"/>
  <c r="U1432" i="2"/>
  <c r="U1433" i="2"/>
  <c r="U1434" i="2"/>
  <c r="U1435" i="2"/>
  <c r="U1436" i="2"/>
  <c r="U1437" i="2"/>
  <c r="U1438" i="2"/>
  <c r="U1439" i="2"/>
  <c r="U1440" i="2"/>
  <c r="U1441" i="2"/>
  <c r="U1442" i="2"/>
  <c r="U1443" i="2"/>
  <c r="U1444" i="2"/>
  <c r="U1445" i="2"/>
  <c r="U1446" i="2"/>
  <c r="U1447" i="2"/>
  <c r="U1448" i="2"/>
  <c r="U1449" i="2"/>
  <c r="U1450" i="2"/>
  <c r="U1451" i="2"/>
  <c r="U1452" i="2"/>
  <c r="U1453" i="2"/>
  <c r="U1454" i="2"/>
  <c r="U1455" i="2"/>
  <c r="U1456" i="2"/>
  <c r="U1457" i="2"/>
  <c r="U1458" i="2"/>
  <c r="U1459" i="2"/>
  <c r="U1460" i="2"/>
  <c r="U1461" i="2"/>
  <c r="U1462" i="2"/>
  <c r="U1463" i="2"/>
  <c r="U1464" i="2"/>
  <c r="U1465" i="2"/>
  <c r="U1466" i="2"/>
  <c r="U1467" i="2"/>
  <c r="U1468" i="2"/>
  <c r="U1469" i="2"/>
  <c r="U1470" i="2"/>
  <c r="U1471" i="2"/>
  <c r="U1472" i="2"/>
  <c r="U1473" i="2"/>
  <c r="U1474" i="2"/>
  <c r="U1475" i="2"/>
  <c r="U1476" i="2"/>
  <c r="U1477" i="2"/>
  <c r="U1478" i="2"/>
  <c r="U1479" i="2"/>
  <c r="U1480" i="2"/>
  <c r="U1481" i="2"/>
  <c r="U1482" i="2"/>
  <c r="U1483" i="2"/>
  <c r="U1484" i="2"/>
  <c r="U1485" i="2"/>
  <c r="U1486" i="2"/>
  <c r="U1487" i="2"/>
  <c r="U1488" i="2"/>
  <c r="U1489" i="2"/>
  <c r="U1490" i="2"/>
  <c r="U1491" i="2"/>
  <c r="U1492" i="2"/>
  <c r="U1493" i="2"/>
  <c r="U1494" i="2"/>
  <c r="U1495" i="2"/>
  <c r="U1496" i="2"/>
  <c r="U1497" i="2"/>
  <c r="U1498" i="2"/>
  <c r="U1499" i="2"/>
  <c r="U1500" i="2"/>
  <c r="U1501" i="2"/>
  <c r="U1502" i="2"/>
  <c r="U1503" i="2"/>
  <c r="U1504" i="2"/>
  <c r="U1505" i="2"/>
  <c r="U1506" i="2"/>
  <c r="U1507" i="2"/>
  <c r="U1508" i="2"/>
  <c r="U1509" i="2"/>
  <c r="U1510" i="2"/>
  <c r="U1511" i="2"/>
  <c r="U1512" i="2"/>
  <c r="U1513" i="2"/>
  <c r="U1514" i="2"/>
  <c r="U1515" i="2"/>
  <c r="U1516" i="2"/>
  <c r="U1517" i="2"/>
  <c r="U1518" i="2"/>
  <c r="U1519" i="2"/>
  <c r="U1520" i="2"/>
  <c r="U1521" i="2"/>
  <c r="U1522" i="2"/>
  <c r="U1523" i="2"/>
  <c r="U1524" i="2"/>
  <c r="U1525" i="2"/>
  <c r="U1526" i="2"/>
  <c r="U1527" i="2"/>
  <c r="U1528" i="2"/>
  <c r="U1529" i="2"/>
  <c r="U1530" i="2"/>
  <c r="U1531" i="2"/>
  <c r="U1532" i="2"/>
  <c r="U1533" i="2"/>
  <c r="U1534" i="2"/>
  <c r="U1535" i="2"/>
  <c r="U1536" i="2"/>
  <c r="U1537" i="2"/>
  <c r="U1538" i="2"/>
  <c r="U1539" i="2"/>
  <c r="U1540" i="2"/>
  <c r="U1541" i="2"/>
  <c r="U1542" i="2"/>
  <c r="U1543" i="2"/>
  <c r="U1544" i="2"/>
  <c r="U1545" i="2"/>
  <c r="U1546" i="2"/>
  <c r="U1547" i="2"/>
  <c r="U1548" i="2"/>
  <c r="U1549" i="2"/>
  <c r="U1550" i="2"/>
  <c r="U1551" i="2"/>
  <c r="U1552" i="2"/>
  <c r="U1553" i="2"/>
  <c r="U1554" i="2"/>
  <c r="U1555" i="2"/>
  <c r="U1556" i="2"/>
  <c r="U1557" i="2"/>
  <c r="U1558" i="2"/>
  <c r="U1559" i="2"/>
  <c r="U1560" i="2"/>
  <c r="U1561" i="2"/>
  <c r="U1562" i="2"/>
  <c r="U1563" i="2"/>
  <c r="U1564" i="2"/>
  <c r="U1565" i="2"/>
  <c r="U1566" i="2"/>
  <c r="U1567" i="2"/>
  <c r="U1568" i="2"/>
  <c r="U1569" i="2"/>
  <c r="U1570" i="2"/>
  <c r="U1571" i="2"/>
  <c r="U1572" i="2"/>
  <c r="U1573" i="2"/>
  <c r="U1574" i="2"/>
  <c r="U1575" i="2"/>
  <c r="U1576" i="2"/>
  <c r="U1577" i="2"/>
  <c r="U1578" i="2"/>
  <c r="U1579" i="2"/>
  <c r="U1580" i="2"/>
  <c r="U1581" i="2"/>
  <c r="U1582" i="2"/>
  <c r="U1583" i="2"/>
  <c r="U1584" i="2"/>
  <c r="U1585" i="2"/>
  <c r="U1586" i="2"/>
  <c r="U1587" i="2"/>
  <c r="U1588" i="2"/>
  <c r="U1589" i="2"/>
  <c r="U1590" i="2"/>
  <c r="U1591" i="2"/>
  <c r="U1592" i="2"/>
  <c r="U1593" i="2"/>
  <c r="U1594" i="2"/>
  <c r="U1595" i="2"/>
  <c r="U1596" i="2"/>
  <c r="U1597" i="2"/>
  <c r="U1598" i="2"/>
  <c r="U1599" i="2"/>
  <c r="U1600" i="2"/>
  <c r="U1601" i="2"/>
  <c r="U1602" i="2"/>
  <c r="U1603" i="2"/>
  <c r="U1604" i="2"/>
  <c r="U1605" i="2"/>
  <c r="U1606" i="2"/>
  <c r="U1607" i="2"/>
  <c r="U1608" i="2"/>
  <c r="U1609" i="2"/>
  <c r="U1610" i="2"/>
  <c r="U1611" i="2"/>
  <c r="U1612" i="2"/>
  <c r="U1613" i="2"/>
  <c r="U1614" i="2"/>
  <c r="U1615" i="2"/>
  <c r="U1616" i="2"/>
  <c r="U1617" i="2"/>
  <c r="U1618" i="2"/>
  <c r="U1619" i="2"/>
  <c r="U1620" i="2"/>
  <c r="U1621" i="2"/>
  <c r="U1622" i="2"/>
  <c r="U1623" i="2"/>
  <c r="U1624" i="2"/>
  <c r="U1625" i="2"/>
  <c r="U1626" i="2"/>
  <c r="U1627" i="2"/>
  <c r="U1628" i="2"/>
  <c r="U1629" i="2"/>
  <c r="U1630" i="2"/>
  <c r="U1631" i="2"/>
  <c r="U1632" i="2"/>
  <c r="U1633" i="2"/>
  <c r="U1634" i="2"/>
  <c r="U1635" i="2"/>
  <c r="U1636" i="2"/>
  <c r="U1637" i="2"/>
  <c r="U1638" i="2"/>
  <c r="U1639" i="2"/>
  <c r="U1640" i="2"/>
  <c r="U1641" i="2"/>
  <c r="U1642" i="2"/>
  <c r="U1643" i="2"/>
  <c r="U1644" i="2"/>
  <c r="U1645" i="2"/>
  <c r="U1646" i="2"/>
  <c r="U1647" i="2"/>
  <c r="U1648" i="2"/>
  <c r="U1649" i="2"/>
  <c r="U1650" i="2"/>
  <c r="U1651" i="2"/>
  <c r="U1652" i="2"/>
  <c r="U1653" i="2"/>
  <c r="U1654" i="2"/>
  <c r="U1655" i="2"/>
  <c r="U1656" i="2"/>
  <c r="U1657" i="2"/>
  <c r="U1658" i="2"/>
  <c r="U1659" i="2"/>
  <c r="U1660" i="2"/>
  <c r="U1661" i="2"/>
  <c r="U1662" i="2"/>
  <c r="U1663" i="2"/>
  <c r="U1664" i="2"/>
  <c r="U1665" i="2"/>
  <c r="U1666" i="2"/>
  <c r="U1667" i="2"/>
  <c r="U1668" i="2"/>
  <c r="U1669" i="2"/>
  <c r="U1670" i="2"/>
  <c r="U1671" i="2"/>
  <c r="U1672" i="2"/>
  <c r="U1673" i="2"/>
  <c r="U1674" i="2"/>
  <c r="U1675" i="2"/>
  <c r="U1676" i="2"/>
  <c r="U1677" i="2"/>
  <c r="U1678" i="2"/>
  <c r="U1679" i="2"/>
  <c r="U1680" i="2"/>
  <c r="U1681" i="2"/>
  <c r="U1682" i="2"/>
  <c r="U1683" i="2"/>
  <c r="U1684" i="2"/>
  <c r="U1685" i="2"/>
  <c r="U1686" i="2"/>
  <c r="U1687" i="2"/>
  <c r="U1688" i="2"/>
  <c r="U1689" i="2"/>
  <c r="U1690" i="2"/>
  <c r="U1691" i="2"/>
  <c r="U1692" i="2"/>
  <c r="U1693" i="2"/>
  <c r="U1694" i="2"/>
  <c r="U1695" i="2"/>
  <c r="U1696" i="2"/>
  <c r="U1697" i="2"/>
  <c r="U1698" i="2"/>
  <c r="U1699" i="2"/>
  <c r="U1700" i="2"/>
  <c r="U1701" i="2"/>
  <c r="U1702" i="2"/>
  <c r="U1703" i="2"/>
  <c r="U1704" i="2"/>
  <c r="U1705" i="2"/>
  <c r="U1706" i="2"/>
  <c r="U1707" i="2"/>
  <c r="U1708" i="2"/>
  <c r="U1709" i="2"/>
  <c r="U1710" i="2"/>
  <c r="U1711" i="2"/>
  <c r="U1712" i="2"/>
  <c r="U1713" i="2"/>
  <c r="U1714" i="2"/>
  <c r="U1715" i="2"/>
  <c r="U1716" i="2"/>
  <c r="U1717" i="2"/>
  <c r="U1718" i="2"/>
  <c r="U1719" i="2"/>
  <c r="U1720" i="2"/>
  <c r="U1721" i="2"/>
  <c r="U1722" i="2"/>
  <c r="U1723" i="2"/>
  <c r="U1724" i="2"/>
  <c r="U1725" i="2"/>
  <c r="U1726" i="2"/>
  <c r="U1727" i="2"/>
  <c r="U1728" i="2"/>
  <c r="U1729" i="2"/>
  <c r="U1730" i="2"/>
  <c r="U1731" i="2"/>
  <c r="U1732" i="2"/>
  <c r="U1733" i="2"/>
  <c r="U1734" i="2"/>
  <c r="U1735" i="2"/>
  <c r="U1736" i="2"/>
  <c r="U1737" i="2"/>
  <c r="U1738" i="2"/>
  <c r="U1739" i="2"/>
  <c r="U1740" i="2"/>
  <c r="U1741" i="2"/>
  <c r="U1742" i="2"/>
  <c r="U1743" i="2"/>
  <c r="U1744" i="2"/>
  <c r="U1745" i="2"/>
  <c r="U1746" i="2"/>
  <c r="U1747" i="2"/>
  <c r="U1748" i="2"/>
  <c r="U1749" i="2"/>
  <c r="U1750" i="2"/>
  <c r="U1751" i="2"/>
  <c r="U1752" i="2"/>
  <c r="U1753" i="2"/>
  <c r="U1754" i="2"/>
  <c r="U1755" i="2"/>
  <c r="U1756" i="2"/>
  <c r="U1757" i="2"/>
  <c r="U1758" i="2"/>
  <c r="U1759" i="2"/>
  <c r="U1760" i="2"/>
  <c r="U1761" i="2"/>
  <c r="U1762" i="2"/>
  <c r="U1763" i="2"/>
  <c r="U1764" i="2"/>
  <c r="U1765" i="2"/>
  <c r="U1766" i="2"/>
  <c r="U1767" i="2"/>
  <c r="U1768" i="2"/>
  <c r="U1769" i="2"/>
  <c r="U1770" i="2"/>
  <c r="U1771" i="2"/>
  <c r="U1772" i="2"/>
  <c r="U1773" i="2"/>
  <c r="U1774" i="2"/>
  <c r="U1775" i="2"/>
  <c r="U1776" i="2"/>
  <c r="U1777" i="2"/>
  <c r="U1778" i="2"/>
  <c r="U1779" i="2"/>
  <c r="U1780" i="2"/>
  <c r="U1781" i="2"/>
  <c r="U1782" i="2"/>
  <c r="U1783" i="2"/>
  <c r="U1784" i="2"/>
  <c r="U1785" i="2"/>
  <c r="U1786" i="2"/>
  <c r="U1787" i="2"/>
  <c r="U1788" i="2"/>
  <c r="U1789" i="2"/>
  <c r="U1790" i="2"/>
  <c r="U1791" i="2"/>
  <c r="U1792" i="2"/>
  <c r="U1793" i="2"/>
  <c r="U1794" i="2"/>
  <c r="U1795" i="2"/>
  <c r="U1796" i="2"/>
  <c r="U1797" i="2"/>
  <c r="U1798" i="2"/>
  <c r="U1799" i="2"/>
  <c r="U1800" i="2"/>
  <c r="U1801" i="2"/>
  <c r="U1802" i="2"/>
  <c r="U1803" i="2"/>
  <c r="U1804" i="2"/>
  <c r="U1805" i="2"/>
  <c r="U1806" i="2"/>
  <c r="U1807" i="2"/>
  <c r="U1808" i="2"/>
  <c r="U1809" i="2"/>
  <c r="U1810" i="2"/>
  <c r="U1811" i="2"/>
  <c r="U1812" i="2"/>
  <c r="U1813" i="2"/>
  <c r="U1814" i="2"/>
  <c r="U1815" i="2"/>
  <c r="U1816" i="2"/>
  <c r="U1817" i="2"/>
  <c r="U1818" i="2"/>
  <c r="U1819" i="2"/>
  <c r="U1820" i="2"/>
  <c r="U1821" i="2"/>
  <c r="U1822" i="2"/>
  <c r="U1823" i="2"/>
  <c r="U1824" i="2"/>
  <c r="U1825" i="2"/>
  <c r="U1826" i="2"/>
  <c r="U1827" i="2"/>
  <c r="U1828" i="2"/>
  <c r="U1829" i="2"/>
  <c r="U1830" i="2"/>
  <c r="U1831" i="2"/>
  <c r="U1832" i="2"/>
  <c r="U1833" i="2"/>
  <c r="U1834" i="2"/>
  <c r="U1835" i="2"/>
  <c r="U1836" i="2"/>
  <c r="U1837" i="2"/>
  <c r="U1838" i="2"/>
  <c r="U1839" i="2"/>
  <c r="U1840" i="2"/>
  <c r="U1841" i="2"/>
  <c r="U1842" i="2"/>
  <c r="U1843" i="2"/>
  <c r="U1844" i="2"/>
  <c r="U1845" i="2"/>
  <c r="U1846" i="2"/>
  <c r="U1847" i="2"/>
  <c r="U1848" i="2"/>
  <c r="U1849" i="2"/>
  <c r="U1850" i="2"/>
  <c r="U1851" i="2"/>
  <c r="U1852" i="2"/>
  <c r="U1853" i="2"/>
  <c r="U1854" i="2"/>
  <c r="U1855" i="2"/>
  <c r="U1856" i="2"/>
  <c r="U1857" i="2"/>
  <c r="U1858" i="2"/>
  <c r="U1859" i="2"/>
  <c r="U1860" i="2"/>
  <c r="U1861" i="2"/>
  <c r="U1862" i="2"/>
  <c r="U1863" i="2"/>
  <c r="U1864" i="2"/>
  <c r="U1865" i="2"/>
  <c r="U1866" i="2"/>
  <c r="U1867" i="2"/>
  <c r="U1868" i="2"/>
  <c r="U1869" i="2"/>
  <c r="U1870" i="2"/>
  <c r="U1871" i="2"/>
  <c r="U1872" i="2"/>
  <c r="U1873" i="2"/>
  <c r="U1874" i="2"/>
  <c r="U1875" i="2"/>
  <c r="U1876" i="2"/>
  <c r="U1877" i="2"/>
  <c r="U1878" i="2"/>
  <c r="U1879" i="2"/>
  <c r="U1880" i="2"/>
  <c r="U1881" i="2"/>
  <c r="U1882" i="2"/>
  <c r="U1883" i="2"/>
  <c r="U1884" i="2"/>
  <c r="U1885" i="2"/>
  <c r="U1886" i="2"/>
  <c r="U1887" i="2"/>
  <c r="U1888" i="2"/>
  <c r="U1889" i="2"/>
  <c r="U1890" i="2"/>
  <c r="U1891" i="2"/>
  <c r="U1892" i="2"/>
  <c r="U1893" i="2"/>
  <c r="U1894" i="2"/>
  <c r="U1895" i="2"/>
  <c r="U1896" i="2"/>
  <c r="U1897" i="2"/>
  <c r="U1898" i="2"/>
  <c r="U1899" i="2"/>
  <c r="U1900" i="2"/>
  <c r="U1901" i="2"/>
  <c r="U1902" i="2"/>
  <c r="U1903" i="2"/>
  <c r="U1904" i="2"/>
  <c r="U1905" i="2"/>
  <c r="U1906" i="2"/>
  <c r="U1907" i="2"/>
  <c r="U1908" i="2"/>
  <c r="U1909" i="2"/>
  <c r="U1910" i="2"/>
  <c r="U1911" i="2"/>
  <c r="U1912" i="2"/>
  <c r="U1913" i="2"/>
  <c r="U1914" i="2"/>
  <c r="U1915" i="2"/>
  <c r="U1916" i="2"/>
  <c r="U1917" i="2"/>
  <c r="U1918" i="2"/>
  <c r="U1919" i="2"/>
  <c r="U1920" i="2"/>
  <c r="U1921" i="2"/>
  <c r="U1922" i="2"/>
  <c r="U1923" i="2"/>
  <c r="U1924" i="2"/>
  <c r="U1925" i="2"/>
  <c r="U1926" i="2"/>
  <c r="U1927" i="2"/>
  <c r="U1928" i="2"/>
  <c r="U1929" i="2"/>
  <c r="U1930" i="2"/>
  <c r="U1931" i="2"/>
  <c r="U1932" i="2"/>
  <c r="U1933" i="2"/>
  <c r="U1934" i="2"/>
  <c r="U1935" i="2"/>
  <c r="U1936" i="2"/>
  <c r="U1937" i="2"/>
  <c r="U1938" i="2"/>
  <c r="U1939" i="2"/>
  <c r="U1940" i="2"/>
  <c r="U1941" i="2"/>
  <c r="U1942" i="2"/>
  <c r="U1943" i="2"/>
  <c r="U1944" i="2"/>
  <c r="U1945" i="2"/>
  <c r="U1946" i="2"/>
  <c r="U1947" i="2"/>
  <c r="U1948" i="2"/>
  <c r="U1949" i="2"/>
  <c r="U1950" i="2"/>
  <c r="U1951" i="2"/>
  <c r="U1952" i="2"/>
  <c r="U1953" i="2"/>
  <c r="U1954" i="2"/>
  <c r="U1955" i="2"/>
  <c r="U1956" i="2"/>
  <c r="U1957" i="2"/>
  <c r="U1958" i="2"/>
  <c r="U1959" i="2"/>
  <c r="U1960" i="2"/>
  <c r="U1961" i="2"/>
  <c r="U1962" i="2"/>
  <c r="U1963" i="2"/>
  <c r="U1964" i="2"/>
  <c r="U1965" i="2"/>
  <c r="U1966" i="2"/>
  <c r="U1967" i="2"/>
  <c r="U1968" i="2"/>
  <c r="U1969" i="2"/>
  <c r="U1970" i="2"/>
  <c r="U1971" i="2"/>
  <c r="U1972" i="2"/>
  <c r="U1973" i="2"/>
  <c r="U1974" i="2"/>
  <c r="U1975" i="2"/>
  <c r="U1976" i="2"/>
  <c r="U1977" i="2"/>
  <c r="U1978" i="2"/>
  <c r="U1979" i="2"/>
  <c r="U1980" i="2"/>
  <c r="U1981" i="2"/>
  <c r="U1982" i="2"/>
  <c r="U1983" i="2"/>
  <c r="U1984" i="2"/>
  <c r="U1985" i="2"/>
  <c r="U1986" i="2"/>
  <c r="U1987" i="2"/>
  <c r="U1988" i="2"/>
  <c r="U1989" i="2"/>
  <c r="U1990" i="2"/>
  <c r="U1991" i="2"/>
  <c r="U1992" i="2"/>
  <c r="U1993" i="2"/>
  <c r="U1994" i="2"/>
  <c r="U1995" i="2"/>
  <c r="U1996" i="2"/>
  <c r="U1997" i="2"/>
  <c r="U1998" i="2"/>
  <c r="U1999" i="2"/>
  <c r="U2000" i="2"/>
  <c r="U2001" i="2"/>
  <c r="U2002" i="2"/>
  <c r="U2003" i="2"/>
  <c r="U2004" i="2"/>
  <c r="U2005" i="2"/>
  <c r="U2006" i="2"/>
  <c r="U2007" i="2"/>
  <c r="U2008" i="2"/>
  <c r="U2009" i="2"/>
  <c r="U2010" i="2"/>
  <c r="U2011" i="2"/>
  <c r="U2012" i="2"/>
  <c r="U2013" i="2"/>
  <c r="U2014" i="2"/>
  <c r="U2015" i="2"/>
  <c r="U2016" i="2"/>
  <c r="U2017" i="2"/>
  <c r="U2018" i="2"/>
  <c r="U2019" i="2"/>
  <c r="U2020" i="2"/>
  <c r="U2021" i="2"/>
  <c r="U2022" i="2"/>
  <c r="U2023" i="2"/>
  <c r="U2024" i="2"/>
  <c r="U2025" i="2"/>
  <c r="U2026" i="2"/>
  <c r="U2027" i="2"/>
  <c r="U2028" i="2"/>
  <c r="U2029" i="2"/>
  <c r="U2030" i="2"/>
  <c r="U2031" i="2"/>
  <c r="U2032" i="2"/>
  <c r="U2033" i="2"/>
  <c r="U2034" i="2"/>
  <c r="U2035" i="2"/>
  <c r="U2036" i="2"/>
  <c r="U2037" i="2"/>
  <c r="U2038" i="2"/>
  <c r="U2039" i="2"/>
  <c r="U2040" i="2"/>
  <c r="U2041" i="2"/>
  <c r="U2042" i="2"/>
  <c r="U2043" i="2"/>
  <c r="U2044" i="2"/>
  <c r="U2045" i="2"/>
  <c r="U2046" i="2"/>
  <c r="U2047" i="2"/>
  <c r="U2048" i="2"/>
  <c r="U2049" i="2"/>
  <c r="U2050" i="2"/>
  <c r="U2051" i="2"/>
  <c r="U2052" i="2"/>
  <c r="U2053" i="2"/>
  <c r="U2054" i="2"/>
  <c r="U2055" i="2"/>
  <c r="U2056" i="2"/>
  <c r="U2057" i="2"/>
  <c r="U2058" i="2"/>
  <c r="U2059" i="2"/>
  <c r="U2060" i="2"/>
  <c r="U2061" i="2"/>
  <c r="U2062" i="2"/>
  <c r="U2063" i="2"/>
  <c r="U2064" i="2"/>
  <c r="U2065" i="2"/>
  <c r="U2066" i="2"/>
  <c r="U2067" i="2"/>
  <c r="U2068" i="2"/>
  <c r="U2069" i="2"/>
  <c r="U2070" i="2"/>
  <c r="U2071" i="2"/>
  <c r="U2072" i="2"/>
  <c r="U2073" i="2"/>
  <c r="U2074" i="2"/>
  <c r="U2075" i="2"/>
  <c r="U2076" i="2"/>
  <c r="U2077" i="2"/>
  <c r="U2078" i="2"/>
  <c r="U2079" i="2"/>
  <c r="U2080" i="2"/>
  <c r="U2081" i="2"/>
  <c r="U2082" i="2"/>
  <c r="U2083" i="2"/>
  <c r="U2084" i="2"/>
  <c r="U2085" i="2"/>
  <c r="U2086" i="2"/>
  <c r="U2087" i="2"/>
  <c r="U2088" i="2"/>
  <c r="U2089" i="2"/>
  <c r="U2090" i="2"/>
  <c r="U2091" i="2"/>
  <c r="U2092" i="2"/>
  <c r="U2093" i="2"/>
  <c r="U2094" i="2"/>
  <c r="U2095" i="2"/>
  <c r="U2096" i="2"/>
  <c r="U2097" i="2"/>
  <c r="U2098" i="2"/>
  <c r="U2099" i="2"/>
  <c r="U2100" i="2"/>
  <c r="U2101" i="2"/>
  <c r="U2102" i="2"/>
  <c r="U2103" i="2"/>
  <c r="U2104" i="2"/>
  <c r="U2105" i="2"/>
  <c r="U2106" i="2"/>
  <c r="U2107" i="2"/>
  <c r="U2108" i="2"/>
  <c r="U2109" i="2"/>
  <c r="U2110" i="2"/>
  <c r="U2111" i="2"/>
  <c r="U2112" i="2"/>
  <c r="U2113" i="2"/>
  <c r="U2114" i="2"/>
  <c r="U2115" i="2"/>
  <c r="U2116" i="2"/>
  <c r="U2117" i="2"/>
  <c r="U2118" i="2"/>
  <c r="U2119" i="2"/>
  <c r="U2120" i="2"/>
  <c r="U2121" i="2"/>
  <c r="U2122" i="2"/>
  <c r="U2123" i="2"/>
  <c r="U2124" i="2"/>
  <c r="U2125" i="2"/>
  <c r="U2126" i="2"/>
  <c r="U2127" i="2"/>
  <c r="U2128" i="2"/>
  <c r="U2129" i="2"/>
  <c r="U2130" i="2"/>
  <c r="U2131" i="2"/>
  <c r="U2132" i="2"/>
  <c r="U2133" i="2"/>
  <c r="U2134" i="2"/>
  <c r="U2135" i="2"/>
  <c r="U2136" i="2"/>
  <c r="U2137" i="2"/>
  <c r="U2138" i="2"/>
  <c r="U2139" i="2"/>
  <c r="U2140" i="2"/>
  <c r="U2141" i="2"/>
  <c r="U2142" i="2"/>
  <c r="U2143" i="2"/>
  <c r="U2144" i="2"/>
  <c r="U2145" i="2"/>
  <c r="U2146" i="2"/>
  <c r="U2147" i="2"/>
  <c r="U2148" i="2"/>
  <c r="U2149" i="2"/>
  <c r="U2150" i="2"/>
  <c r="U2151" i="2"/>
  <c r="U2152" i="2"/>
  <c r="U2153" i="2"/>
  <c r="U2154" i="2"/>
  <c r="U2155" i="2"/>
  <c r="U2156" i="2"/>
  <c r="U2157" i="2"/>
  <c r="U2158" i="2"/>
  <c r="U2159" i="2"/>
  <c r="U2160" i="2"/>
  <c r="U2161" i="2"/>
  <c r="U2162" i="2"/>
  <c r="U2163" i="2"/>
  <c r="U2164" i="2"/>
  <c r="U2165" i="2"/>
  <c r="U2166" i="2"/>
  <c r="U2167" i="2"/>
  <c r="U2168" i="2"/>
  <c r="U2169" i="2"/>
  <c r="U2170" i="2"/>
  <c r="U2171" i="2"/>
  <c r="U2172" i="2"/>
  <c r="U2173" i="2"/>
  <c r="U2174" i="2"/>
  <c r="U2175" i="2"/>
  <c r="U2176" i="2"/>
  <c r="U2177" i="2"/>
  <c r="U2178" i="2"/>
  <c r="U2179" i="2"/>
  <c r="U2180" i="2"/>
  <c r="U2181" i="2"/>
  <c r="U2182" i="2"/>
  <c r="U2183" i="2"/>
  <c r="U2184" i="2"/>
  <c r="U2185" i="2"/>
  <c r="U2186" i="2"/>
  <c r="U2187" i="2"/>
  <c r="U2188" i="2"/>
  <c r="U2189" i="2"/>
  <c r="U2190" i="2"/>
  <c r="U2191" i="2"/>
  <c r="U2192" i="2"/>
  <c r="U2193" i="2"/>
  <c r="U2194" i="2"/>
  <c r="U2195" i="2"/>
  <c r="U2196" i="2"/>
  <c r="U2197" i="2"/>
  <c r="U2198" i="2"/>
  <c r="U2199" i="2"/>
  <c r="U2200" i="2"/>
  <c r="U2201" i="2"/>
  <c r="U2202" i="2"/>
  <c r="U2203" i="2"/>
  <c r="U2204" i="2"/>
  <c r="U2205" i="2"/>
  <c r="U2206" i="2"/>
  <c r="U2207" i="2"/>
  <c r="U2208" i="2"/>
  <c r="U2209" i="2"/>
  <c r="U2210" i="2"/>
  <c r="U2211" i="2"/>
  <c r="U2212" i="2"/>
  <c r="U2213" i="2"/>
  <c r="U2214" i="2"/>
  <c r="U2215" i="2"/>
  <c r="U2216" i="2"/>
  <c r="U2217" i="2"/>
  <c r="U2218" i="2"/>
  <c r="U2219" i="2"/>
  <c r="U2220" i="2"/>
  <c r="U2221" i="2"/>
  <c r="U2222" i="2"/>
  <c r="U2223" i="2"/>
  <c r="U2224" i="2"/>
  <c r="U2225" i="2"/>
  <c r="U2226" i="2"/>
  <c r="U2227" i="2"/>
  <c r="U2228" i="2"/>
  <c r="U2229" i="2"/>
  <c r="U2230" i="2"/>
  <c r="U2231" i="2"/>
  <c r="U2232" i="2"/>
  <c r="U2233" i="2"/>
  <c r="U2234" i="2"/>
  <c r="U2235" i="2"/>
  <c r="U2236" i="2"/>
  <c r="U2237" i="2"/>
  <c r="U2238" i="2"/>
  <c r="U2239" i="2"/>
  <c r="U2240" i="2"/>
  <c r="U2241" i="2"/>
  <c r="U2242" i="2"/>
  <c r="U2243" i="2"/>
  <c r="U2244" i="2"/>
  <c r="U2245" i="2"/>
  <c r="U2246" i="2"/>
  <c r="U2247" i="2"/>
  <c r="U2248" i="2"/>
  <c r="U2249" i="2"/>
  <c r="U2250" i="2"/>
  <c r="U2251" i="2"/>
  <c r="U2252" i="2"/>
  <c r="U2253" i="2"/>
  <c r="U2254" i="2"/>
  <c r="U2255" i="2"/>
  <c r="U2256" i="2"/>
  <c r="U2257" i="2"/>
  <c r="U2258" i="2"/>
  <c r="U2259" i="2"/>
  <c r="U2260" i="2"/>
  <c r="U2261" i="2"/>
  <c r="U2262" i="2"/>
  <c r="U2263" i="2"/>
  <c r="U2264" i="2"/>
  <c r="U2265" i="2"/>
  <c r="U2266" i="2"/>
  <c r="U2267" i="2"/>
  <c r="U2268" i="2"/>
  <c r="U2269" i="2"/>
  <c r="U2270" i="2"/>
  <c r="U2271" i="2"/>
  <c r="U2272" i="2"/>
  <c r="U2273" i="2"/>
  <c r="U2274" i="2"/>
  <c r="U2275" i="2"/>
  <c r="U2276" i="2"/>
  <c r="U2277" i="2"/>
  <c r="U2278" i="2"/>
  <c r="U2279" i="2"/>
  <c r="U2280" i="2"/>
  <c r="U2281" i="2"/>
  <c r="U2282" i="2"/>
  <c r="U2283" i="2"/>
  <c r="U2284" i="2"/>
  <c r="U2285" i="2"/>
  <c r="U2286" i="2"/>
  <c r="U2287" i="2"/>
  <c r="U2288" i="2"/>
  <c r="U2289" i="2"/>
  <c r="U2290" i="2"/>
  <c r="U2291" i="2"/>
  <c r="U2292" i="2"/>
  <c r="U2293" i="2"/>
  <c r="U2294" i="2"/>
  <c r="U2295" i="2"/>
  <c r="U2296" i="2"/>
  <c r="U2297" i="2"/>
  <c r="U2298" i="2"/>
  <c r="U2299" i="2"/>
  <c r="U2300" i="2"/>
  <c r="U2301" i="2"/>
  <c r="U2302" i="2"/>
  <c r="U2303" i="2"/>
  <c r="U2304" i="2"/>
  <c r="U2305" i="2"/>
  <c r="U2306" i="2"/>
  <c r="U2307" i="2"/>
  <c r="U2308" i="2"/>
  <c r="U2309" i="2"/>
  <c r="U2310" i="2"/>
  <c r="U2311" i="2"/>
  <c r="U2312" i="2"/>
  <c r="U2313" i="2"/>
  <c r="U2314" i="2"/>
  <c r="U2315" i="2"/>
  <c r="U2316" i="2"/>
  <c r="U2317" i="2"/>
  <c r="U2318" i="2"/>
  <c r="U2319" i="2"/>
  <c r="U2320" i="2"/>
  <c r="U2321" i="2"/>
  <c r="U2322" i="2"/>
  <c r="U2323" i="2"/>
  <c r="U2324" i="2"/>
  <c r="U2325" i="2"/>
  <c r="U2326" i="2"/>
  <c r="U2327" i="2"/>
  <c r="U2328" i="2"/>
  <c r="U2329" i="2"/>
  <c r="U2330" i="2"/>
  <c r="U2331" i="2"/>
  <c r="U2332" i="2"/>
  <c r="U2333" i="2"/>
  <c r="U2334" i="2"/>
  <c r="U2335" i="2"/>
  <c r="U2336" i="2"/>
  <c r="U2337" i="2"/>
  <c r="U2338" i="2"/>
  <c r="U2339" i="2"/>
  <c r="U2340" i="2"/>
  <c r="U2341" i="2"/>
  <c r="U2342" i="2"/>
  <c r="U2343" i="2"/>
  <c r="U2344" i="2"/>
  <c r="U2345" i="2"/>
  <c r="U2346" i="2"/>
  <c r="U2347" i="2"/>
  <c r="U2348" i="2"/>
  <c r="U2349" i="2"/>
  <c r="U2350" i="2"/>
  <c r="U2351" i="2"/>
  <c r="U2352" i="2"/>
  <c r="U2353" i="2"/>
  <c r="U2354" i="2"/>
  <c r="U2355" i="2"/>
  <c r="U2356" i="2"/>
  <c r="U2357" i="2"/>
  <c r="U2358" i="2"/>
  <c r="U2359" i="2"/>
  <c r="U2360" i="2"/>
  <c r="U2361" i="2"/>
  <c r="U2362" i="2"/>
  <c r="U2363" i="2"/>
  <c r="U2364" i="2"/>
  <c r="U2365" i="2"/>
  <c r="U2366" i="2"/>
  <c r="U2367" i="2"/>
  <c r="U2368" i="2"/>
  <c r="U2369" i="2"/>
  <c r="U2370" i="2"/>
  <c r="U2371" i="2"/>
  <c r="U2372" i="2"/>
  <c r="U2373" i="2"/>
  <c r="U2374" i="2"/>
  <c r="U2375" i="2"/>
  <c r="U2376" i="2"/>
  <c r="U2377" i="2"/>
  <c r="U2378" i="2"/>
  <c r="U2379" i="2"/>
  <c r="U2380" i="2"/>
  <c r="U2381" i="2"/>
  <c r="U2382" i="2"/>
  <c r="U2383" i="2"/>
  <c r="U2384" i="2"/>
  <c r="U2385" i="2"/>
  <c r="U2386" i="2"/>
  <c r="U2387" i="2"/>
  <c r="U2388" i="2"/>
  <c r="U2389" i="2"/>
  <c r="U2390" i="2"/>
  <c r="U2391" i="2"/>
  <c r="U2392" i="2"/>
  <c r="U2393" i="2"/>
  <c r="U2394" i="2"/>
  <c r="U2395" i="2"/>
  <c r="U2396" i="2"/>
  <c r="U2397" i="2"/>
  <c r="U2398" i="2"/>
  <c r="U2399" i="2"/>
  <c r="U2400" i="2"/>
  <c r="U2401" i="2"/>
  <c r="U2402" i="2"/>
  <c r="U2403" i="2"/>
  <c r="U2404" i="2"/>
  <c r="U2405" i="2"/>
  <c r="U2406" i="2"/>
  <c r="U2407" i="2"/>
  <c r="U2408" i="2"/>
  <c r="U2409" i="2"/>
  <c r="U2410" i="2"/>
  <c r="U2411" i="2"/>
  <c r="U2412" i="2"/>
  <c r="U2413" i="2"/>
  <c r="U2414" i="2"/>
  <c r="U2415" i="2"/>
  <c r="U2416" i="2"/>
  <c r="U2417" i="2"/>
  <c r="U2418" i="2"/>
  <c r="U2419" i="2"/>
  <c r="U2420" i="2"/>
  <c r="U2421" i="2"/>
  <c r="U2422" i="2"/>
  <c r="U2423" i="2"/>
  <c r="U2424" i="2"/>
  <c r="U2425" i="2"/>
  <c r="U2426" i="2"/>
  <c r="U2427" i="2"/>
  <c r="U2428" i="2"/>
  <c r="U2429" i="2"/>
  <c r="U2430" i="2"/>
  <c r="U2431" i="2"/>
  <c r="U2432" i="2"/>
  <c r="U2433" i="2"/>
  <c r="U2434" i="2"/>
  <c r="U2435" i="2"/>
  <c r="U2436" i="2"/>
  <c r="U2437" i="2"/>
  <c r="U2438" i="2"/>
  <c r="U2439" i="2"/>
  <c r="U2440" i="2"/>
  <c r="U2441" i="2"/>
  <c r="U2442" i="2"/>
  <c r="U2443" i="2"/>
  <c r="U2444" i="2"/>
  <c r="U2445" i="2"/>
  <c r="U2446" i="2"/>
  <c r="U2447" i="2"/>
  <c r="U2448" i="2"/>
  <c r="U2449" i="2"/>
  <c r="U2450" i="2"/>
  <c r="U2451" i="2"/>
  <c r="U2452" i="2"/>
  <c r="U2453" i="2"/>
  <c r="U2454" i="2"/>
  <c r="U2455" i="2"/>
  <c r="U2456" i="2"/>
  <c r="U2457" i="2"/>
  <c r="U2458" i="2"/>
  <c r="U2459" i="2"/>
  <c r="U2460" i="2"/>
  <c r="U2461" i="2"/>
  <c r="U2462" i="2"/>
  <c r="U2463" i="2"/>
  <c r="U2464" i="2"/>
  <c r="U2465" i="2"/>
  <c r="U2466" i="2"/>
  <c r="U2467" i="2"/>
  <c r="U2468" i="2"/>
  <c r="U2469" i="2"/>
  <c r="U2470" i="2"/>
  <c r="U2471" i="2"/>
  <c r="U2472" i="2"/>
  <c r="U2473" i="2"/>
  <c r="U2474" i="2"/>
  <c r="U2475" i="2"/>
  <c r="U2476" i="2"/>
  <c r="U2477" i="2"/>
  <c r="U2478" i="2"/>
  <c r="U2479" i="2"/>
  <c r="U2480" i="2"/>
  <c r="U2481" i="2"/>
  <c r="U2482" i="2"/>
  <c r="U2483" i="2"/>
  <c r="U2484" i="2"/>
  <c r="U2485" i="2"/>
  <c r="U2486" i="2"/>
  <c r="U2487" i="2"/>
  <c r="U2488" i="2"/>
  <c r="U2489" i="2"/>
  <c r="U2490" i="2"/>
  <c r="U2491" i="2"/>
  <c r="U2492" i="2"/>
  <c r="U2493" i="2"/>
  <c r="U2494" i="2"/>
  <c r="U2495" i="2"/>
  <c r="U2496" i="2"/>
  <c r="U2497" i="2"/>
  <c r="U2498" i="2"/>
  <c r="U2499" i="2"/>
  <c r="U2500" i="2"/>
  <c r="U2501" i="2"/>
  <c r="U2502" i="2"/>
  <c r="U2503" i="2"/>
  <c r="U2504" i="2"/>
  <c r="U2505" i="2"/>
  <c r="U2506" i="2"/>
  <c r="U2507" i="2"/>
  <c r="U2508" i="2"/>
  <c r="U2509" i="2"/>
  <c r="U2510" i="2"/>
  <c r="U2511" i="2"/>
  <c r="U2512" i="2"/>
  <c r="U2513" i="2"/>
  <c r="U2514" i="2"/>
  <c r="U2515" i="2"/>
  <c r="U2516" i="2"/>
  <c r="U2517" i="2"/>
  <c r="U2518" i="2"/>
  <c r="U2519" i="2"/>
  <c r="U2520" i="2"/>
  <c r="U2521" i="2"/>
  <c r="U2522" i="2"/>
  <c r="U2523" i="2"/>
  <c r="U2524" i="2"/>
  <c r="U2525" i="2"/>
  <c r="U2526" i="2"/>
  <c r="U2527" i="2"/>
  <c r="U2528" i="2"/>
  <c r="U2529" i="2"/>
  <c r="U2530" i="2"/>
  <c r="U2531" i="2"/>
  <c r="U2532" i="2"/>
  <c r="U2533" i="2"/>
  <c r="U2534" i="2"/>
  <c r="U2535" i="2"/>
  <c r="U2536" i="2"/>
  <c r="U2537" i="2"/>
  <c r="U2538" i="2"/>
  <c r="U2539" i="2"/>
  <c r="U2540" i="2"/>
  <c r="U2541" i="2"/>
  <c r="U2542" i="2"/>
  <c r="U2543" i="2"/>
  <c r="U2544" i="2"/>
  <c r="U2545" i="2"/>
  <c r="U2546" i="2"/>
  <c r="U2547" i="2"/>
  <c r="U2548" i="2"/>
  <c r="U2549" i="2"/>
  <c r="U2550" i="2"/>
  <c r="U2551" i="2"/>
  <c r="U2552" i="2"/>
  <c r="U2553" i="2"/>
  <c r="U2554" i="2"/>
  <c r="U2555" i="2"/>
  <c r="U2556" i="2"/>
  <c r="U2557" i="2"/>
  <c r="U2558" i="2"/>
  <c r="U2559" i="2"/>
  <c r="U2560" i="2"/>
  <c r="U2561" i="2"/>
  <c r="U2562" i="2"/>
  <c r="U2563" i="2"/>
  <c r="U2564" i="2"/>
  <c r="U2565" i="2"/>
  <c r="U2566" i="2"/>
  <c r="U2567" i="2"/>
  <c r="U2568" i="2"/>
  <c r="U2569" i="2"/>
  <c r="U2570" i="2"/>
  <c r="U2571" i="2"/>
  <c r="U2572" i="2"/>
  <c r="U2573" i="2"/>
  <c r="U2574" i="2"/>
  <c r="U2575" i="2"/>
  <c r="U2576" i="2"/>
  <c r="U2577" i="2"/>
  <c r="U2578" i="2"/>
  <c r="U2579" i="2"/>
  <c r="U2580" i="2"/>
  <c r="U2581" i="2"/>
  <c r="U2582" i="2"/>
  <c r="U2583" i="2"/>
  <c r="U2584" i="2"/>
  <c r="U2585" i="2"/>
  <c r="U2586" i="2"/>
  <c r="U2587" i="2"/>
  <c r="U2588" i="2"/>
  <c r="U2589" i="2"/>
  <c r="U2590" i="2"/>
  <c r="U2591" i="2"/>
  <c r="U2592" i="2"/>
  <c r="U2593" i="2"/>
  <c r="U2594" i="2"/>
  <c r="U2595" i="2"/>
  <c r="U2596" i="2"/>
  <c r="U2597" i="2"/>
  <c r="U2598" i="2"/>
  <c r="U2599" i="2"/>
  <c r="U2600" i="2"/>
  <c r="U2601" i="2"/>
  <c r="U2602" i="2"/>
  <c r="U2603" i="2"/>
  <c r="U2604" i="2"/>
  <c r="U2605" i="2"/>
  <c r="U2606" i="2"/>
  <c r="U2607" i="2"/>
  <c r="U2608" i="2"/>
  <c r="U2609" i="2"/>
  <c r="U2610" i="2"/>
  <c r="U2611" i="2"/>
  <c r="U2612" i="2"/>
  <c r="U2613" i="2"/>
  <c r="U2614" i="2"/>
  <c r="U2615" i="2"/>
  <c r="U2616" i="2"/>
  <c r="U2617" i="2"/>
  <c r="U2618" i="2"/>
  <c r="U2619" i="2"/>
  <c r="U2620" i="2"/>
  <c r="U2621" i="2"/>
  <c r="U2622" i="2"/>
  <c r="U2623" i="2"/>
  <c r="U2624" i="2"/>
  <c r="U2625" i="2"/>
  <c r="U2626" i="2"/>
  <c r="U2627" i="2"/>
  <c r="U2628" i="2"/>
  <c r="U2629" i="2"/>
  <c r="U2630" i="2"/>
  <c r="U2631" i="2"/>
  <c r="U2632" i="2"/>
  <c r="U2633" i="2"/>
  <c r="U2634" i="2"/>
  <c r="U2635" i="2"/>
  <c r="U2636" i="2"/>
  <c r="U2637" i="2"/>
  <c r="U2638" i="2"/>
  <c r="U2639" i="2"/>
  <c r="U2640" i="2"/>
  <c r="U2641" i="2"/>
  <c r="U2642" i="2"/>
  <c r="U2643" i="2"/>
  <c r="U2644" i="2"/>
  <c r="U2645" i="2"/>
  <c r="U2646" i="2"/>
  <c r="U2647" i="2"/>
  <c r="U2648" i="2"/>
  <c r="U2649" i="2"/>
  <c r="U2650" i="2"/>
  <c r="U2651" i="2"/>
  <c r="U2652" i="2"/>
  <c r="U2653" i="2"/>
  <c r="U2654" i="2"/>
  <c r="U2655" i="2"/>
  <c r="U2656" i="2"/>
  <c r="U2657" i="2"/>
  <c r="U2658" i="2"/>
  <c r="U2659" i="2"/>
  <c r="U2660" i="2"/>
  <c r="U2661" i="2"/>
  <c r="U2662" i="2"/>
  <c r="U2663" i="2"/>
  <c r="U2664" i="2"/>
  <c r="U2665" i="2"/>
  <c r="U2666" i="2"/>
  <c r="U2667" i="2"/>
  <c r="U2668" i="2"/>
  <c r="U2669" i="2"/>
  <c r="U2670" i="2"/>
  <c r="U2671" i="2"/>
  <c r="U2672" i="2"/>
  <c r="U2673" i="2"/>
  <c r="U2674" i="2"/>
  <c r="U2675" i="2"/>
  <c r="U2676" i="2"/>
  <c r="U2677" i="2"/>
  <c r="U2678" i="2"/>
  <c r="U2679" i="2"/>
  <c r="U2680" i="2"/>
  <c r="U2681" i="2"/>
  <c r="U2682" i="2"/>
  <c r="U2683" i="2"/>
  <c r="U2684" i="2"/>
  <c r="U2685" i="2"/>
  <c r="U2686" i="2"/>
  <c r="U2687" i="2"/>
  <c r="U2688" i="2"/>
  <c r="U2689" i="2"/>
  <c r="U2690" i="2"/>
  <c r="U2691" i="2"/>
  <c r="U2692" i="2"/>
  <c r="U2693" i="2"/>
  <c r="U2694" i="2"/>
  <c r="U2695" i="2"/>
  <c r="U2696" i="2"/>
  <c r="U2697" i="2"/>
  <c r="U2698" i="2"/>
  <c r="U2699" i="2"/>
  <c r="U2700" i="2"/>
  <c r="U2701" i="2"/>
  <c r="U2702" i="2"/>
  <c r="U2703" i="2"/>
  <c r="U2704" i="2"/>
  <c r="U2705" i="2"/>
  <c r="U2706" i="2"/>
  <c r="U2707" i="2"/>
  <c r="U2708" i="2"/>
  <c r="U2709" i="2"/>
  <c r="U2710" i="2"/>
  <c r="U2711" i="2"/>
  <c r="U2712" i="2"/>
  <c r="U2713" i="2"/>
  <c r="U2714" i="2"/>
  <c r="U2715" i="2"/>
  <c r="U2716" i="2"/>
  <c r="U2717" i="2"/>
  <c r="U2718" i="2"/>
  <c r="U2719" i="2"/>
  <c r="U2720" i="2"/>
  <c r="U2721" i="2"/>
  <c r="U2722" i="2"/>
  <c r="U2723" i="2"/>
  <c r="U2724" i="2"/>
  <c r="U2725" i="2"/>
  <c r="U2726" i="2"/>
  <c r="U2727" i="2"/>
  <c r="U2728" i="2"/>
  <c r="U2729" i="2"/>
  <c r="U2730" i="2"/>
  <c r="U2731" i="2"/>
  <c r="U2732" i="2"/>
  <c r="U2733" i="2"/>
  <c r="U2734" i="2"/>
  <c r="U2735" i="2"/>
  <c r="U2736" i="2"/>
  <c r="U2737" i="2"/>
  <c r="U2738" i="2"/>
  <c r="U2739" i="2"/>
  <c r="U2740" i="2"/>
  <c r="U2741" i="2"/>
  <c r="U2742" i="2"/>
  <c r="U2743" i="2"/>
  <c r="U2744" i="2"/>
  <c r="U2745" i="2"/>
  <c r="U2746" i="2"/>
  <c r="U2747" i="2"/>
  <c r="U2748" i="2"/>
  <c r="U2749" i="2"/>
  <c r="U2750" i="2"/>
  <c r="U2751" i="2"/>
  <c r="U2752" i="2"/>
  <c r="U2753" i="2"/>
  <c r="U2754" i="2"/>
  <c r="U2755" i="2"/>
  <c r="U2756" i="2"/>
  <c r="U2757" i="2"/>
  <c r="U2758" i="2"/>
  <c r="U2759" i="2"/>
  <c r="U2760" i="2"/>
  <c r="U2761" i="2"/>
  <c r="U2762" i="2"/>
  <c r="U2763" i="2"/>
  <c r="U2764" i="2"/>
  <c r="U2765" i="2"/>
  <c r="U2766" i="2"/>
  <c r="U2767" i="2"/>
  <c r="U2768" i="2"/>
  <c r="U2769" i="2"/>
  <c r="U2770" i="2"/>
  <c r="U2771" i="2"/>
  <c r="U2772" i="2"/>
  <c r="U2773" i="2"/>
  <c r="U2774" i="2"/>
  <c r="U2775" i="2"/>
  <c r="U2776" i="2"/>
  <c r="U2777" i="2"/>
  <c r="U2778" i="2"/>
  <c r="U2779" i="2"/>
  <c r="U2780" i="2"/>
  <c r="U2781" i="2"/>
  <c r="U2782" i="2"/>
  <c r="U2783" i="2"/>
  <c r="U2784" i="2"/>
  <c r="U2785" i="2"/>
  <c r="U2786" i="2"/>
  <c r="U2787" i="2"/>
  <c r="U2788" i="2"/>
  <c r="U2789" i="2"/>
  <c r="U2790" i="2"/>
  <c r="U2791" i="2"/>
  <c r="U2792" i="2"/>
  <c r="U2793" i="2"/>
  <c r="U2794" i="2"/>
  <c r="U2795" i="2"/>
  <c r="U2796" i="2"/>
  <c r="U2797" i="2"/>
  <c r="U2798" i="2"/>
  <c r="U2799" i="2"/>
  <c r="U2800" i="2"/>
  <c r="U2801" i="2"/>
  <c r="U2802" i="2"/>
  <c r="U2803" i="2"/>
  <c r="U2804" i="2"/>
  <c r="U2805" i="2"/>
  <c r="U2806" i="2"/>
  <c r="U2807" i="2"/>
  <c r="U2808" i="2"/>
  <c r="U2809" i="2"/>
  <c r="U2810" i="2"/>
  <c r="U2811" i="2"/>
  <c r="U2812" i="2"/>
  <c r="U2813" i="2"/>
  <c r="U2814" i="2"/>
  <c r="U2815" i="2"/>
  <c r="U2816" i="2"/>
  <c r="U2817" i="2"/>
  <c r="U2818" i="2"/>
  <c r="U2819" i="2"/>
  <c r="U2820" i="2"/>
  <c r="U2821" i="2"/>
  <c r="U2822" i="2"/>
  <c r="U2823" i="2"/>
  <c r="U2824" i="2"/>
  <c r="U2825" i="2"/>
  <c r="U2826" i="2"/>
  <c r="U2827" i="2"/>
  <c r="U2828" i="2"/>
  <c r="U2829" i="2"/>
  <c r="U2830" i="2"/>
  <c r="U2831" i="2"/>
  <c r="U2832" i="2"/>
  <c r="U2833" i="2"/>
  <c r="U2834" i="2"/>
  <c r="U2835" i="2"/>
  <c r="U2836" i="2"/>
  <c r="U2837" i="2"/>
  <c r="U2838" i="2"/>
  <c r="U2839" i="2"/>
  <c r="U2840" i="2"/>
  <c r="U2841" i="2"/>
  <c r="U2842" i="2"/>
  <c r="U2843" i="2"/>
  <c r="U2844" i="2"/>
  <c r="U2845" i="2"/>
  <c r="U2846" i="2"/>
  <c r="U2847" i="2"/>
  <c r="U2848" i="2"/>
  <c r="U2849" i="2"/>
  <c r="U2850" i="2"/>
  <c r="U2851" i="2"/>
  <c r="U2852" i="2"/>
  <c r="U2853" i="2"/>
  <c r="U2854" i="2"/>
  <c r="U2855" i="2"/>
  <c r="U2856" i="2"/>
  <c r="U2857" i="2"/>
  <c r="U2858" i="2"/>
  <c r="U2859" i="2"/>
  <c r="U2860" i="2"/>
  <c r="U2861" i="2"/>
  <c r="U2862" i="2"/>
  <c r="U2863" i="2"/>
  <c r="U2864" i="2"/>
  <c r="U2865" i="2"/>
  <c r="U2866" i="2"/>
  <c r="U2867" i="2"/>
  <c r="U2868" i="2"/>
  <c r="U2869" i="2"/>
  <c r="U2870" i="2"/>
  <c r="U2871" i="2"/>
  <c r="U2872" i="2"/>
  <c r="U2873" i="2"/>
  <c r="U2874" i="2"/>
  <c r="U2875" i="2"/>
  <c r="U2876" i="2"/>
  <c r="U2877" i="2"/>
  <c r="U2878" i="2"/>
  <c r="U2879" i="2"/>
  <c r="U2880" i="2"/>
  <c r="U2881" i="2"/>
  <c r="U2882" i="2"/>
  <c r="U2883" i="2"/>
  <c r="U2884" i="2"/>
  <c r="U2885" i="2"/>
  <c r="U2886" i="2"/>
  <c r="U2887" i="2"/>
  <c r="U2888" i="2"/>
  <c r="U2889" i="2"/>
  <c r="U2890" i="2"/>
  <c r="U2891" i="2"/>
  <c r="U2892" i="2"/>
  <c r="U2893" i="2"/>
  <c r="U2894" i="2"/>
  <c r="U2895" i="2"/>
  <c r="U2896" i="2"/>
  <c r="U2897" i="2"/>
  <c r="U2898" i="2"/>
  <c r="U2899" i="2"/>
  <c r="U2900" i="2"/>
  <c r="U2901" i="2"/>
  <c r="U2902" i="2"/>
  <c r="U2903" i="2"/>
  <c r="U2904" i="2"/>
  <c r="U2905" i="2"/>
  <c r="U2906" i="2"/>
  <c r="U2907" i="2"/>
  <c r="U2908" i="2"/>
  <c r="U2909" i="2"/>
  <c r="U2910" i="2"/>
  <c r="U2911" i="2"/>
  <c r="U2912" i="2"/>
  <c r="U2913" i="2"/>
  <c r="U2914" i="2"/>
  <c r="U2915" i="2"/>
  <c r="U2916" i="2"/>
  <c r="U2917" i="2"/>
  <c r="U2918" i="2"/>
  <c r="U2919" i="2"/>
  <c r="U2920" i="2"/>
  <c r="U2921" i="2"/>
  <c r="U2922" i="2"/>
  <c r="U2923" i="2"/>
  <c r="U2924" i="2"/>
  <c r="U2925" i="2"/>
  <c r="U2926" i="2"/>
  <c r="U2927" i="2"/>
  <c r="U2928" i="2"/>
  <c r="U2929" i="2"/>
  <c r="U2930" i="2"/>
  <c r="U2931" i="2"/>
  <c r="U2932" i="2"/>
  <c r="U2933" i="2"/>
  <c r="U2934" i="2"/>
  <c r="U2935" i="2"/>
  <c r="U2936" i="2"/>
  <c r="U2937" i="2"/>
  <c r="U2938" i="2"/>
  <c r="U2939" i="2"/>
  <c r="U2940" i="2"/>
  <c r="U2941" i="2"/>
  <c r="U2942" i="2"/>
  <c r="U2943" i="2"/>
  <c r="U2944" i="2"/>
  <c r="U2945" i="2"/>
  <c r="U2946" i="2"/>
  <c r="U2947" i="2"/>
  <c r="U2948" i="2"/>
  <c r="U2949" i="2"/>
  <c r="U2950" i="2"/>
  <c r="U2951" i="2"/>
  <c r="U2952" i="2"/>
  <c r="U2953" i="2"/>
  <c r="U2954" i="2"/>
  <c r="U2955" i="2"/>
  <c r="U2956" i="2"/>
  <c r="U2957" i="2"/>
  <c r="U2958" i="2"/>
  <c r="U2959" i="2"/>
  <c r="U2960" i="2"/>
  <c r="U2961" i="2"/>
  <c r="U2962" i="2"/>
  <c r="U2963" i="2"/>
  <c r="U2964" i="2"/>
  <c r="U2965" i="2"/>
  <c r="U2966" i="2"/>
  <c r="U2967" i="2"/>
  <c r="U2968" i="2"/>
  <c r="U2969" i="2"/>
  <c r="U2970" i="2"/>
  <c r="U2971" i="2"/>
  <c r="U2972" i="2"/>
  <c r="U2973" i="2"/>
  <c r="U2974" i="2"/>
  <c r="U2975" i="2"/>
  <c r="U2976" i="2"/>
  <c r="U2977" i="2"/>
  <c r="U2978" i="2"/>
  <c r="U2979" i="2"/>
  <c r="U2980" i="2"/>
  <c r="U2981" i="2"/>
  <c r="U2982" i="2"/>
  <c r="U2983" i="2"/>
  <c r="U2984" i="2"/>
  <c r="U2985" i="2"/>
  <c r="U2986" i="2"/>
  <c r="U2987" i="2"/>
  <c r="U2988" i="2"/>
  <c r="U2989" i="2"/>
  <c r="U2990" i="2"/>
  <c r="U2991" i="2"/>
  <c r="U2992" i="2"/>
  <c r="U2993" i="2"/>
  <c r="U2994" i="2"/>
  <c r="U2995" i="2"/>
  <c r="U2996" i="2"/>
  <c r="U2997" i="2"/>
  <c r="U2998" i="2"/>
  <c r="U2999" i="2"/>
  <c r="U3000" i="2"/>
  <c r="U3001" i="2"/>
  <c r="U3002" i="2"/>
  <c r="U3003" i="2"/>
  <c r="U3004" i="2"/>
  <c r="U3005" i="2"/>
  <c r="U3006" i="2"/>
  <c r="U3007" i="2"/>
  <c r="U3008" i="2"/>
  <c r="U3009" i="2"/>
  <c r="U3010" i="2"/>
  <c r="U3011" i="2"/>
  <c r="U3012" i="2"/>
  <c r="U3013" i="2"/>
  <c r="U3014" i="2"/>
  <c r="U3015" i="2"/>
  <c r="U3016" i="2"/>
  <c r="U3017" i="2"/>
  <c r="U3018" i="2"/>
  <c r="U3019" i="2"/>
  <c r="U3020" i="2"/>
  <c r="U3021" i="2"/>
  <c r="U3022" i="2"/>
  <c r="U3023" i="2"/>
  <c r="U3024" i="2"/>
  <c r="U3025" i="2"/>
  <c r="U3026" i="2"/>
  <c r="U3027" i="2"/>
  <c r="U3028" i="2"/>
  <c r="U3029" i="2"/>
  <c r="U3030" i="2"/>
  <c r="U3031" i="2"/>
  <c r="U3032" i="2"/>
  <c r="U3033" i="2"/>
  <c r="U3034" i="2"/>
  <c r="U3035" i="2"/>
  <c r="U3036" i="2"/>
  <c r="U3037" i="2"/>
  <c r="U3038" i="2"/>
  <c r="U3039" i="2"/>
  <c r="U3040" i="2"/>
  <c r="U3041" i="2"/>
  <c r="U3042" i="2"/>
  <c r="U3043" i="2"/>
  <c r="U3044" i="2"/>
  <c r="U3045" i="2"/>
  <c r="U3046" i="2"/>
  <c r="U3047" i="2"/>
  <c r="U3048" i="2"/>
  <c r="U3049" i="2"/>
  <c r="U3050" i="2"/>
  <c r="U3051" i="2"/>
  <c r="U3052" i="2"/>
  <c r="U3053" i="2"/>
  <c r="U3054" i="2"/>
  <c r="U3055" i="2"/>
  <c r="U3056" i="2"/>
  <c r="U3057" i="2"/>
  <c r="U3058" i="2"/>
  <c r="U3059" i="2"/>
  <c r="U3060" i="2"/>
  <c r="U3061" i="2"/>
  <c r="U3062" i="2"/>
  <c r="U3063" i="2"/>
  <c r="U3064" i="2"/>
  <c r="U3065" i="2"/>
  <c r="U3066" i="2"/>
  <c r="U3067" i="2"/>
  <c r="U3068" i="2"/>
  <c r="U3069" i="2"/>
  <c r="U3070" i="2"/>
  <c r="U3071" i="2"/>
  <c r="U3072" i="2"/>
  <c r="U3073" i="2"/>
  <c r="U3074" i="2"/>
  <c r="U3075" i="2"/>
  <c r="U3076" i="2"/>
  <c r="U3077" i="2"/>
  <c r="U3078" i="2"/>
  <c r="U3079" i="2"/>
  <c r="U3080" i="2"/>
  <c r="U3081" i="2"/>
  <c r="U3082" i="2"/>
  <c r="U3083" i="2"/>
  <c r="U3084" i="2"/>
  <c r="U3085" i="2"/>
  <c r="U3086" i="2"/>
  <c r="U3087" i="2"/>
  <c r="U3088" i="2"/>
  <c r="U3089" i="2"/>
  <c r="U3090" i="2"/>
  <c r="U3091" i="2"/>
  <c r="U3092" i="2"/>
  <c r="U3093" i="2"/>
  <c r="U3094" i="2"/>
  <c r="U3095" i="2"/>
  <c r="U3096" i="2"/>
  <c r="U3097" i="2"/>
  <c r="U3098" i="2"/>
  <c r="U3099" i="2"/>
  <c r="U3100" i="2"/>
  <c r="U3101" i="2"/>
  <c r="U3102" i="2"/>
  <c r="U3103" i="2"/>
  <c r="U3104" i="2"/>
  <c r="U3105" i="2"/>
  <c r="U3106" i="2"/>
  <c r="U3107" i="2"/>
  <c r="U3108" i="2"/>
  <c r="U3109" i="2"/>
  <c r="U3110" i="2"/>
  <c r="U3111" i="2"/>
  <c r="U3112" i="2"/>
  <c r="U3113" i="2"/>
  <c r="U3114" i="2"/>
  <c r="U3115" i="2"/>
  <c r="U3116" i="2"/>
  <c r="U3117" i="2"/>
  <c r="U3118" i="2"/>
  <c r="U3119" i="2"/>
  <c r="U3120" i="2"/>
  <c r="U3121" i="2"/>
  <c r="U3122" i="2"/>
  <c r="U3123" i="2"/>
  <c r="U3124" i="2"/>
  <c r="U3125" i="2"/>
  <c r="U3126" i="2"/>
  <c r="U3127" i="2"/>
  <c r="U3128" i="2"/>
  <c r="U3129" i="2"/>
  <c r="U3130" i="2"/>
  <c r="U3131" i="2"/>
  <c r="U3132" i="2"/>
  <c r="U3133" i="2"/>
  <c r="U3134" i="2"/>
  <c r="U3135" i="2"/>
  <c r="U3136" i="2"/>
  <c r="U3137" i="2"/>
  <c r="U3138" i="2"/>
  <c r="U3139" i="2"/>
  <c r="U3140" i="2"/>
  <c r="U3141" i="2"/>
  <c r="U3142" i="2"/>
  <c r="U3143" i="2"/>
  <c r="U3144" i="2"/>
  <c r="U3145" i="2"/>
  <c r="U3146" i="2"/>
  <c r="U3147" i="2"/>
  <c r="U3148" i="2"/>
  <c r="U3149" i="2"/>
  <c r="U3150" i="2"/>
  <c r="U3151" i="2"/>
  <c r="U3152" i="2"/>
  <c r="U3153" i="2"/>
  <c r="U3154" i="2"/>
  <c r="U3155" i="2"/>
  <c r="U3156" i="2"/>
  <c r="U3157" i="2"/>
  <c r="U3158" i="2"/>
  <c r="U3159" i="2"/>
  <c r="U3160" i="2"/>
  <c r="U3161" i="2"/>
  <c r="U3162" i="2"/>
  <c r="U3163" i="2"/>
  <c r="U3164" i="2"/>
  <c r="U3165" i="2"/>
  <c r="U3166" i="2"/>
  <c r="U3167" i="2"/>
  <c r="U3168" i="2"/>
  <c r="U3169" i="2"/>
  <c r="U3170" i="2"/>
  <c r="U3171" i="2"/>
  <c r="U3172" i="2"/>
  <c r="U3173" i="2"/>
  <c r="U3174" i="2"/>
  <c r="U3175" i="2"/>
  <c r="U3176" i="2"/>
  <c r="U3177" i="2"/>
  <c r="U3178" i="2"/>
  <c r="U3179" i="2"/>
  <c r="U3180" i="2"/>
  <c r="U3181" i="2"/>
  <c r="U3182" i="2"/>
  <c r="U3183" i="2"/>
  <c r="U3184" i="2"/>
  <c r="U3185" i="2"/>
  <c r="U3186" i="2"/>
  <c r="U3187" i="2"/>
  <c r="U3188" i="2"/>
  <c r="U3189" i="2"/>
  <c r="U3190" i="2"/>
  <c r="U3191" i="2"/>
  <c r="U3192" i="2"/>
  <c r="U3193" i="2"/>
  <c r="U3194" i="2"/>
  <c r="U3195" i="2"/>
  <c r="U3196" i="2"/>
  <c r="U3197" i="2"/>
  <c r="U3198" i="2"/>
  <c r="U3199" i="2"/>
  <c r="U3200" i="2"/>
  <c r="U3201" i="2"/>
  <c r="U3202" i="2"/>
  <c r="U3203" i="2"/>
  <c r="U3204" i="2"/>
  <c r="U3205" i="2"/>
  <c r="U3206" i="2"/>
  <c r="U3207" i="2"/>
  <c r="U3208" i="2"/>
  <c r="U3209" i="2"/>
  <c r="T6" i="7"/>
  <c r="S160" i="7" s="1"/>
  <c r="T7" i="7"/>
  <c r="T8" i="7"/>
  <c r="T9" i="7"/>
  <c r="S50" i="7" s="1"/>
  <c r="T10" i="7"/>
  <c r="T11" i="7"/>
  <c r="T12" i="7"/>
  <c r="T13" i="7"/>
  <c r="T14" i="7"/>
  <c r="T15" i="7"/>
  <c r="T16" i="7"/>
  <c r="T17" i="7"/>
  <c r="T18" i="7"/>
  <c r="T19" i="7"/>
  <c r="T20" i="7"/>
  <c r="T21" i="7"/>
  <c r="T22" i="7"/>
  <c r="T23" i="7"/>
  <c r="T24" i="7"/>
  <c r="T25" i="7"/>
  <c r="T26" i="7"/>
  <c r="T27" i="7"/>
  <c r="T28" i="7"/>
  <c r="T29" i="7"/>
  <c r="T30" i="7"/>
  <c r="T31" i="7"/>
  <c r="T32" i="7"/>
  <c r="T33" i="7"/>
  <c r="T34" i="7"/>
  <c r="T35" i="7"/>
  <c r="T36" i="7"/>
  <c r="T37" i="7"/>
  <c r="T38" i="7"/>
  <c r="T39" i="7"/>
  <c r="T40" i="7"/>
  <c r="T41" i="7"/>
  <c r="T42" i="7"/>
  <c r="T43" i="7"/>
  <c r="T44" i="7"/>
  <c r="T45" i="7"/>
  <c r="T46" i="7"/>
  <c r="T47" i="7"/>
  <c r="T48" i="7"/>
  <c r="T49" i="7"/>
  <c r="T50" i="7"/>
  <c r="T51" i="7"/>
  <c r="T52" i="7"/>
  <c r="T53" i="7"/>
  <c r="T54" i="7"/>
  <c r="T55" i="7"/>
  <c r="T56" i="7"/>
  <c r="T57" i="7"/>
  <c r="T58" i="7"/>
  <c r="T59" i="7"/>
  <c r="T60" i="7"/>
  <c r="T61" i="7"/>
  <c r="T62" i="7"/>
  <c r="T63" i="7"/>
  <c r="T64" i="7"/>
  <c r="T65" i="7"/>
  <c r="T66" i="7"/>
  <c r="T67" i="7"/>
  <c r="T68" i="7"/>
  <c r="T69" i="7"/>
  <c r="T70" i="7"/>
  <c r="T71" i="7"/>
  <c r="T72" i="7"/>
  <c r="T73" i="7"/>
  <c r="T74" i="7"/>
  <c r="S74" i="7" s="1"/>
  <c r="T75" i="7"/>
  <c r="T76" i="7"/>
  <c r="T77" i="7"/>
  <c r="T78" i="7"/>
  <c r="T79" i="7"/>
  <c r="T80" i="7"/>
  <c r="T81" i="7"/>
  <c r="T82" i="7"/>
  <c r="T83" i="7"/>
  <c r="T84" i="7"/>
  <c r="T85" i="7"/>
  <c r="T86" i="7"/>
  <c r="T87" i="7"/>
  <c r="T88" i="7"/>
  <c r="T89" i="7"/>
  <c r="T90" i="7"/>
  <c r="T91" i="7"/>
  <c r="T92" i="7"/>
  <c r="T93" i="7"/>
  <c r="T94" i="7"/>
  <c r="T95" i="7"/>
  <c r="T96" i="7"/>
  <c r="T97" i="7"/>
  <c r="T98" i="7"/>
  <c r="T99" i="7"/>
  <c r="T100" i="7"/>
  <c r="T101" i="7"/>
  <c r="T102" i="7"/>
  <c r="T103" i="7"/>
  <c r="T104" i="7"/>
  <c r="T105" i="7"/>
  <c r="T106" i="7"/>
  <c r="T107" i="7"/>
  <c r="T108" i="7"/>
  <c r="T109" i="7"/>
  <c r="T110" i="7"/>
  <c r="T111" i="7"/>
  <c r="T112" i="7"/>
  <c r="T113" i="7"/>
  <c r="T114" i="7"/>
  <c r="T115" i="7"/>
  <c r="T116" i="7"/>
  <c r="T117" i="7"/>
  <c r="T118" i="7"/>
  <c r="T119" i="7"/>
  <c r="T120" i="7"/>
  <c r="T121" i="7"/>
  <c r="T122" i="7"/>
  <c r="T123" i="7"/>
  <c r="T124" i="7"/>
  <c r="T125" i="7"/>
  <c r="T126" i="7"/>
  <c r="T127" i="7"/>
  <c r="T128" i="7"/>
  <c r="T129" i="7"/>
  <c r="T130" i="7"/>
  <c r="T131" i="7"/>
  <c r="T132" i="7"/>
  <c r="T133" i="7"/>
  <c r="T134" i="7"/>
  <c r="T135" i="7"/>
  <c r="T136" i="7"/>
  <c r="T137" i="7"/>
  <c r="T138" i="7"/>
  <c r="T139" i="7"/>
  <c r="T140" i="7"/>
  <c r="T141" i="7"/>
  <c r="T142" i="7"/>
  <c r="T143" i="7"/>
  <c r="T144" i="7"/>
  <c r="T145" i="7"/>
  <c r="T146" i="7"/>
  <c r="T147" i="7"/>
  <c r="T148" i="7"/>
  <c r="T149" i="7"/>
  <c r="T150" i="7"/>
  <c r="T151" i="7"/>
  <c r="T152" i="7"/>
  <c r="T153" i="7"/>
  <c r="T154" i="7"/>
  <c r="T155" i="7"/>
  <c r="T156" i="7"/>
  <c r="T157" i="7"/>
  <c r="T158" i="7"/>
  <c r="T159" i="7"/>
  <c r="T160" i="7"/>
  <c r="T161" i="7"/>
  <c r="T162" i="7"/>
  <c r="T163" i="7"/>
  <c r="T164" i="7"/>
  <c r="T165" i="7"/>
  <c r="T166" i="7"/>
  <c r="T167" i="7"/>
  <c r="T168" i="7"/>
  <c r="T169" i="7"/>
  <c r="T170" i="7"/>
  <c r="T171" i="7"/>
  <c r="T172" i="7"/>
  <c r="T173" i="7"/>
  <c r="T174" i="7"/>
  <c r="T175" i="7"/>
  <c r="T176" i="7"/>
  <c r="T177" i="7"/>
  <c r="T178" i="7"/>
  <c r="T179" i="7"/>
  <c r="T180" i="7"/>
  <c r="T181" i="7"/>
  <c r="T182" i="7"/>
  <c r="S182" i="7" s="1"/>
  <c r="T183" i="7"/>
  <c r="T184" i="7"/>
  <c r="T185" i="7"/>
  <c r="T186" i="7"/>
  <c r="T187" i="7"/>
  <c r="T188" i="7"/>
  <c r="T189" i="7"/>
  <c r="T190" i="7"/>
  <c r="T191" i="7"/>
  <c r="T192" i="7"/>
  <c r="T193" i="7"/>
  <c r="T194" i="7"/>
  <c r="T195" i="7"/>
  <c r="T196" i="7"/>
  <c r="T197" i="7"/>
  <c r="T198" i="7"/>
  <c r="T199" i="7"/>
  <c r="T200" i="7"/>
  <c r="T201" i="7"/>
  <c r="T202" i="7"/>
  <c r="T203" i="7"/>
  <c r="T204" i="7"/>
  <c r="T205" i="7"/>
  <c r="T206" i="7"/>
  <c r="T207" i="7"/>
  <c r="T208" i="7"/>
  <c r="T209" i="7"/>
  <c r="T210" i="7"/>
  <c r="T211" i="7"/>
  <c r="T212" i="7"/>
  <c r="T213" i="7"/>
  <c r="T214" i="7"/>
  <c r="T215" i="7"/>
  <c r="T216" i="7"/>
  <c r="T217" i="7"/>
  <c r="T218" i="7"/>
  <c r="T219" i="7"/>
  <c r="T220" i="7"/>
  <c r="T221" i="7"/>
  <c r="T222" i="7"/>
  <c r="T223" i="7"/>
  <c r="T224" i="7"/>
  <c r="T225" i="7"/>
  <c r="T226" i="7"/>
  <c r="T227" i="7"/>
  <c r="T228" i="7"/>
  <c r="T229" i="7"/>
  <c r="T230" i="7"/>
  <c r="T231" i="7"/>
  <c r="T232" i="7"/>
  <c r="T233" i="7"/>
  <c r="T234" i="7"/>
  <c r="T235" i="7"/>
  <c r="T236" i="7"/>
  <c r="T237" i="7"/>
  <c r="T238" i="7"/>
  <c r="T239" i="7"/>
  <c r="T240" i="7"/>
  <c r="T241" i="7"/>
  <c r="T242" i="7"/>
  <c r="T243" i="7"/>
  <c r="T244" i="7"/>
  <c r="T245" i="7"/>
  <c r="T246" i="7"/>
  <c r="T247" i="7"/>
  <c r="T248" i="7"/>
  <c r="T249" i="7"/>
  <c r="T250" i="7"/>
  <c r="T251" i="7"/>
  <c r="T252" i="7"/>
  <c r="T253" i="7"/>
  <c r="T254" i="7"/>
  <c r="T255" i="7"/>
  <c r="T256" i="7"/>
  <c r="T257" i="7"/>
  <c r="T258" i="7"/>
  <c r="T259" i="7"/>
  <c r="T260" i="7"/>
  <c r="T261" i="7"/>
  <c r="T262" i="7"/>
  <c r="T263" i="7"/>
  <c r="T264" i="7"/>
  <c r="T265" i="7"/>
  <c r="T266" i="7"/>
  <c r="T267" i="7"/>
  <c r="T268" i="7"/>
  <c r="T269" i="7"/>
  <c r="T270" i="7"/>
  <c r="T271" i="7"/>
  <c r="T272" i="7"/>
  <c r="T273" i="7"/>
  <c r="T274" i="7"/>
  <c r="T275" i="7"/>
  <c r="T276" i="7"/>
  <c r="T277" i="7"/>
  <c r="T278" i="7"/>
  <c r="T279" i="7"/>
  <c r="T280" i="7"/>
  <c r="T281" i="7"/>
  <c r="T282" i="7"/>
  <c r="T283" i="7"/>
  <c r="T284" i="7"/>
  <c r="T285" i="7"/>
  <c r="T286" i="7"/>
  <c r="T287" i="7"/>
  <c r="T288" i="7"/>
  <c r="T289" i="7"/>
  <c r="T290" i="7"/>
  <c r="T291" i="7"/>
  <c r="T292" i="7"/>
  <c r="T293" i="7"/>
  <c r="T294" i="7"/>
  <c r="S294" i="7" s="1"/>
  <c r="T295" i="7"/>
  <c r="T296" i="7"/>
  <c r="T297" i="7"/>
  <c r="T298" i="7"/>
  <c r="T299" i="7"/>
  <c r="T300" i="7"/>
  <c r="T301" i="7"/>
  <c r="T302" i="7"/>
  <c r="T303" i="7"/>
  <c r="S303" i="7" s="1"/>
  <c r="T304" i="7"/>
  <c r="T305" i="7"/>
  <c r="T306" i="7"/>
  <c r="T307" i="7"/>
  <c r="T308" i="7"/>
  <c r="T309" i="7"/>
  <c r="T310" i="7"/>
  <c r="T311" i="7"/>
  <c r="T312" i="7"/>
  <c r="T313" i="7"/>
  <c r="T314" i="7"/>
  <c r="T315" i="7"/>
  <c r="T316" i="7"/>
  <c r="T317" i="7"/>
  <c r="T318" i="7"/>
  <c r="T319" i="7"/>
  <c r="T320" i="7"/>
  <c r="T321" i="7"/>
  <c r="T322" i="7"/>
  <c r="T323" i="7"/>
  <c r="T324" i="7"/>
  <c r="T325" i="7"/>
  <c r="T326" i="7"/>
  <c r="T327" i="7"/>
  <c r="T328" i="7"/>
  <c r="T329" i="7"/>
  <c r="T330" i="7"/>
  <c r="T331" i="7"/>
  <c r="T332" i="7"/>
  <c r="T333" i="7"/>
  <c r="T334" i="7"/>
  <c r="T335" i="7"/>
  <c r="T336" i="7"/>
  <c r="T337" i="7"/>
  <c r="T338" i="7"/>
  <c r="T339" i="7"/>
  <c r="T340" i="7"/>
  <c r="T341" i="7"/>
  <c r="T342" i="7"/>
  <c r="S342" i="7" s="1"/>
  <c r="T343" i="7"/>
  <c r="T344" i="7"/>
  <c r="T345" i="7"/>
  <c r="T346" i="7"/>
  <c r="T347" i="7"/>
  <c r="T348" i="7"/>
  <c r="T349" i="7"/>
  <c r="T350" i="7"/>
  <c r="T351" i="7"/>
  <c r="T352" i="7"/>
  <c r="T353" i="7"/>
  <c r="T354" i="7"/>
  <c r="T355" i="7"/>
  <c r="T356" i="7"/>
  <c r="T357" i="7"/>
  <c r="T358" i="7"/>
  <c r="T359" i="7"/>
  <c r="T360" i="7"/>
  <c r="T361" i="7"/>
  <c r="T362" i="7"/>
  <c r="T363" i="7"/>
  <c r="T364" i="7"/>
  <c r="T365" i="7"/>
  <c r="T366" i="7"/>
  <c r="T367" i="7"/>
  <c r="T368" i="7"/>
  <c r="T369" i="7"/>
  <c r="T370" i="7"/>
  <c r="T371" i="7"/>
  <c r="S371" i="7" s="1"/>
  <c r="T372" i="7"/>
  <c r="T373" i="7"/>
  <c r="T374" i="7"/>
  <c r="T375" i="7"/>
  <c r="T376" i="7"/>
  <c r="T377" i="7"/>
  <c r="T378" i="7"/>
  <c r="T379" i="7"/>
  <c r="T380" i="7"/>
  <c r="T381" i="7"/>
  <c r="T382" i="7"/>
  <c r="T383" i="7"/>
  <c r="T384" i="7"/>
  <c r="T385" i="7"/>
  <c r="T386" i="7"/>
  <c r="T387" i="7"/>
  <c r="T388" i="7"/>
  <c r="T389" i="7"/>
  <c r="T390" i="7"/>
  <c r="T391" i="7"/>
  <c r="T392" i="7"/>
  <c r="T393" i="7"/>
  <c r="T394" i="7"/>
  <c r="T395" i="7"/>
  <c r="T396" i="7"/>
  <c r="T397" i="7"/>
  <c r="T398" i="7"/>
  <c r="T399" i="7"/>
  <c r="S399" i="7" s="1"/>
  <c r="T400" i="7"/>
  <c r="T401" i="7"/>
  <c r="T402" i="7"/>
  <c r="T403" i="7"/>
  <c r="T404" i="7"/>
  <c r="T405" i="7"/>
  <c r="T406" i="7"/>
  <c r="T407" i="7"/>
  <c r="T408" i="7"/>
  <c r="T409" i="7"/>
  <c r="T410" i="7"/>
  <c r="T411" i="7"/>
  <c r="T412" i="7"/>
  <c r="T413" i="7"/>
  <c r="T414" i="7"/>
  <c r="T415" i="7"/>
  <c r="T416" i="7"/>
  <c r="T417" i="7"/>
  <c r="T418" i="7"/>
  <c r="T419" i="7"/>
  <c r="T420" i="7"/>
  <c r="T421" i="7"/>
  <c r="T422" i="7"/>
  <c r="T423" i="7"/>
  <c r="T424" i="7"/>
  <c r="T425" i="7"/>
  <c r="T426" i="7"/>
  <c r="T427" i="7"/>
  <c r="T428" i="7"/>
  <c r="T429" i="7"/>
  <c r="T430" i="7"/>
  <c r="T431" i="7"/>
  <c r="T432" i="7"/>
  <c r="T433" i="7"/>
  <c r="T434" i="7"/>
  <c r="T435" i="7"/>
  <c r="T436" i="7"/>
  <c r="T437" i="7"/>
  <c r="T438" i="7"/>
  <c r="T439" i="7"/>
  <c r="T440" i="7"/>
  <c r="T441" i="7"/>
  <c r="T442" i="7"/>
  <c r="T443" i="7"/>
  <c r="T444" i="7"/>
  <c r="T445" i="7"/>
  <c r="T446" i="7"/>
  <c r="T447" i="7"/>
  <c r="T448" i="7"/>
  <c r="T449" i="7"/>
  <c r="T450" i="7"/>
  <c r="S450" i="7" s="1"/>
  <c r="T451" i="7"/>
  <c r="T452" i="7"/>
  <c r="T453" i="7"/>
  <c r="T454" i="7"/>
  <c r="T455" i="7"/>
  <c r="T456" i="7"/>
  <c r="T457" i="7"/>
  <c r="T458" i="7"/>
  <c r="T459" i="7"/>
  <c r="T460" i="7"/>
  <c r="T461" i="7"/>
  <c r="T462" i="7"/>
  <c r="T463" i="7"/>
  <c r="T464" i="7"/>
  <c r="T465" i="7"/>
  <c r="T466" i="7"/>
  <c r="T467" i="7"/>
  <c r="T468" i="7"/>
  <c r="T469" i="7"/>
  <c r="T470" i="7"/>
  <c r="T471" i="7"/>
  <c r="T472" i="7"/>
  <c r="T473" i="7"/>
  <c r="T474" i="7"/>
  <c r="T475" i="7"/>
  <c r="T476" i="7"/>
  <c r="T477" i="7"/>
  <c r="T478" i="7"/>
  <c r="S478" i="7" s="1"/>
  <c r="T479" i="7"/>
  <c r="T480" i="7"/>
  <c r="T481" i="7"/>
  <c r="T482" i="7"/>
  <c r="T483" i="7"/>
  <c r="T484" i="7"/>
  <c r="T485" i="7"/>
  <c r="T486" i="7"/>
  <c r="T487" i="7"/>
  <c r="T488" i="7"/>
  <c r="T489" i="7"/>
  <c r="T490" i="7"/>
  <c r="T491" i="7"/>
  <c r="T492" i="7"/>
  <c r="T493" i="7"/>
  <c r="T494" i="7"/>
  <c r="T495" i="7"/>
  <c r="T496" i="7"/>
  <c r="T497" i="7"/>
  <c r="T498" i="7"/>
  <c r="T499" i="7"/>
  <c r="T500" i="7"/>
  <c r="T501" i="7"/>
  <c r="T502" i="7"/>
  <c r="T503" i="7"/>
  <c r="T504" i="7"/>
  <c r="T505" i="7"/>
  <c r="T506" i="7"/>
  <c r="T507" i="7"/>
  <c r="T508" i="7"/>
  <c r="T509" i="7"/>
  <c r="T510" i="7"/>
  <c r="S510" i="7" s="1"/>
  <c r="T511" i="7"/>
  <c r="T512" i="7"/>
  <c r="T513" i="7"/>
  <c r="T514" i="7"/>
  <c r="T515" i="7"/>
  <c r="T516" i="7"/>
  <c r="T517" i="7"/>
  <c r="T518" i="7"/>
  <c r="T519" i="7"/>
  <c r="T520" i="7"/>
  <c r="T521" i="7"/>
  <c r="T522" i="7"/>
  <c r="T523" i="7"/>
  <c r="T524" i="7"/>
  <c r="T525" i="7"/>
  <c r="T526" i="7"/>
  <c r="S526" i="7" s="1"/>
  <c r="T527" i="7"/>
  <c r="T528" i="7"/>
  <c r="T529" i="7"/>
  <c r="T530" i="7"/>
  <c r="T531" i="7"/>
  <c r="S531" i="7" s="1"/>
  <c r="T532" i="7"/>
  <c r="T533" i="7"/>
  <c r="T534" i="7"/>
  <c r="T535" i="7"/>
  <c r="T536" i="7"/>
  <c r="T537" i="7"/>
  <c r="T538" i="7"/>
  <c r="T539" i="7"/>
  <c r="T540" i="7"/>
  <c r="T541" i="7"/>
  <c r="T542" i="7"/>
  <c r="T543" i="7"/>
  <c r="T544" i="7"/>
  <c r="T545" i="7"/>
  <c r="T546" i="7"/>
  <c r="T547" i="7"/>
  <c r="T548" i="7"/>
  <c r="T549" i="7"/>
  <c r="T550" i="7"/>
  <c r="T551" i="7"/>
  <c r="T552" i="7"/>
  <c r="T553" i="7"/>
  <c r="T554" i="7"/>
  <c r="T555" i="7"/>
  <c r="T556" i="7"/>
  <c r="T557" i="7"/>
  <c r="T558" i="7"/>
  <c r="T559" i="7"/>
  <c r="T560" i="7"/>
  <c r="T561" i="7"/>
  <c r="T562" i="7"/>
  <c r="T563" i="7"/>
  <c r="T564" i="7"/>
  <c r="T565" i="7"/>
  <c r="T566" i="7"/>
  <c r="T567" i="7"/>
  <c r="T568" i="7"/>
  <c r="T569" i="7"/>
  <c r="T570" i="7"/>
  <c r="T571" i="7"/>
  <c r="T572" i="7"/>
  <c r="T573" i="7"/>
  <c r="T574" i="7"/>
  <c r="S574" i="7" s="1"/>
  <c r="T575" i="7"/>
  <c r="T576" i="7"/>
  <c r="T577" i="7"/>
  <c r="T578" i="7"/>
  <c r="T579" i="7"/>
  <c r="T580" i="7"/>
  <c r="T581" i="7"/>
  <c r="T582" i="7"/>
  <c r="T583" i="7"/>
  <c r="T584" i="7"/>
  <c r="T585" i="7"/>
  <c r="T586" i="7"/>
  <c r="T587" i="7"/>
  <c r="T588" i="7"/>
  <c r="T589" i="7"/>
  <c r="T590" i="7"/>
  <c r="T591" i="7"/>
  <c r="T592" i="7"/>
  <c r="T593" i="7"/>
  <c r="T594" i="7"/>
  <c r="T595" i="7"/>
  <c r="T596" i="7"/>
  <c r="T597" i="7"/>
  <c r="T598" i="7"/>
  <c r="T599" i="7"/>
  <c r="T600" i="7"/>
  <c r="T601" i="7"/>
  <c r="T602" i="7"/>
  <c r="T603" i="7"/>
  <c r="T604" i="7"/>
  <c r="T605" i="7"/>
  <c r="T606" i="7"/>
  <c r="T607" i="7"/>
  <c r="T608" i="7"/>
  <c r="T609" i="7"/>
  <c r="T610" i="7"/>
  <c r="T611" i="7"/>
  <c r="T612" i="7"/>
  <c r="T613" i="7"/>
  <c r="T614" i="7"/>
  <c r="T615" i="7"/>
  <c r="T616" i="7"/>
  <c r="T617" i="7"/>
  <c r="T618" i="7"/>
  <c r="T619" i="7"/>
  <c r="T620" i="7"/>
  <c r="T621" i="7"/>
  <c r="T622" i="7"/>
  <c r="T623" i="7"/>
  <c r="T624" i="7"/>
  <c r="T625" i="7"/>
  <c r="T626" i="7"/>
  <c r="T627" i="7"/>
  <c r="T628" i="7"/>
  <c r="T629" i="7"/>
  <c r="T630" i="7"/>
  <c r="T631" i="7"/>
  <c r="T632" i="7"/>
  <c r="T633" i="7"/>
  <c r="T634" i="7"/>
  <c r="T635" i="7"/>
  <c r="T636" i="7"/>
  <c r="T637" i="7"/>
  <c r="T638" i="7"/>
  <c r="T639" i="7"/>
  <c r="T640" i="7"/>
  <c r="T641" i="7"/>
  <c r="T642" i="7"/>
  <c r="T643" i="7"/>
  <c r="T644" i="7"/>
  <c r="T645" i="7"/>
  <c r="T646" i="7"/>
  <c r="T647" i="7"/>
  <c r="T648" i="7"/>
  <c r="T649" i="7"/>
  <c r="T650" i="7"/>
  <c r="T651" i="7"/>
  <c r="T652" i="7"/>
  <c r="T653" i="7"/>
  <c r="T654" i="7"/>
  <c r="T655" i="7"/>
  <c r="T656" i="7"/>
  <c r="T657" i="7"/>
  <c r="T658" i="7"/>
  <c r="T659" i="7"/>
  <c r="T660" i="7"/>
  <c r="T661" i="7"/>
  <c r="T662" i="7"/>
  <c r="T663" i="7"/>
  <c r="T664" i="7"/>
  <c r="T665" i="7"/>
  <c r="T666" i="7"/>
  <c r="T667" i="7"/>
  <c r="T668" i="7"/>
  <c r="T669" i="7"/>
  <c r="T670" i="7"/>
  <c r="T671" i="7"/>
  <c r="T672" i="7"/>
  <c r="T673" i="7"/>
  <c r="T674" i="7"/>
  <c r="T675" i="7"/>
  <c r="T676" i="7"/>
  <c r="T677" i="7"/>
  <c r="T678" i="7"/>
  <c r="T679" i="7"/>
  <c r="T680" i="7"/>
  <c r="T681" i="7"/>
  <c r="T682" i="7"/>
  <c r="T683" i="7"/>
  <c r="T684" i="7"/>
  <c r="T685" i="7"/>
  <c r="S685" i="7" s="1"/>
  <c r="T686" i="7"/>
  <c r="T687" i="7"/>
  <c r="T688" i="7"/>
  <c r="T689" i="7"/>
  <c r="S689" i="7" s="1"/>
  <c r="T690" i="7"/>
  <c r="T691" i="7"/>
  <c r="T692" i="7"/>
  <c r="T693" i="7"/>
  <c r="S693" i="7" s="1"/>
  <c r="T694" i="7"/>
  <c r="T695" i="7"/>
  <c r="T696" i="7"/>
  <c r="T697" i="7"/>
  <c r="S697" i="7" s="1"/>
  <c r="T698" i="7"/>
  <c r="T699" i="7"/>
  <c r="T700" i="7"/>
  <c r="S6" i="7"/>
  <c r="S118" i="7"/>
  <c r="S202" i="7"/>
  <c r="S267" i="7"/>
  <c r="S314" i="7"/>
  <c r="S350" i="7"/>
  <c r="S378" i="7"/>
  <c r="S407" i="7"/>
  <c r="S435" i="7"/>
  <c r="S463" i="7"/>
  <c r="S492" i="7"/>
  <c r="S515" i="7"/>
  <c r="S536" i="7"/>
  <c r="S558" i="7"/>
  <c r="S579" i="7"/>
  <c r="S596" i="7"/>
  <c r="S612" i="7"/>
  <c r="S628" i="7"/>
  <c r="S644" i="7"/>
  <c r="S660" i="7"/>
  <c r="S676" i="7"/>
  <c r="S692" i="7"/>
  <c r="R6" i="7"/>
  <c r="R7" i="7"/>
  <c r="R8" i="7"/>
  <c r="R9" i="7"/>
  <c r="R10" i="7"/>
  <c r="R11" i="7"/>
  <c r="R12" i="7"/>
  <c r="R13" i="7"/>
  <c r="R14" i="7"/>
  <c r="R15" i="7"/>
  <c r="R16" i="7"/>
  <c r="R17" i="7"/>
  <c r="R18" i="7"/>
  <c r="R19" i="7"/>
  <c r="R20" i="7"/>
  <c r="R21" i="7"/>
  <c r="R22" i="7"/>
  <c r="R23" i="7"/>
  <c r="R24" i="7"/>
  <c r="R25" i="7"/>
  <c r="R26" i="7"/>
  <c r="R27" i="7"/>
  <c r="R28" i="7"/>
  <c r="R29" i="7"/>
  <c r="R30" i="7"/>
  <c r="R31" i="7"/>
  <c r="R32" i="7"/>
  <c r="R33" i="7"/>
  <c r="R34" i="7"/>
  <c r="R35" i="7"/>
  <c r="R36" i="7"/>
  <c r="R37" i="7"/>
  <c r="R38" i="7"/>
  <c r="R39" i="7"/>
  <c r="R40" i="7"/>
  <c r="R41" i="7"/>
  <c r="R42" i="7"/>
  <c r="R43" i="7"/>
  <c r="R44" i="7"/>
  <c r="R45" i="7"/>
  <c r="R46" i="7"/>
  <c r="R47" i="7"/>
  <c r="R48" i="7"/>
  <c r="R49" i="7"/>
  <c r="R50" i="7"/>
  <c r="R51" i="7"/>
  <c r="R52" i="7"/>
  <c r="R53" i="7"/>
  <c r="R54" i="7"/>
  <c r="R55" i="7"/>
  <c r="R56" i="7"/>
  <c r="R57" i="7"/>
  <c r="R58" i="7"/>
  <c r="R59" i="7"/>
  <c r="R60" i="7"/>
  <c r="R61" i="7"/>
  <c r="R62" i="7"/>
  <c r="R63" i="7"/>
  <c r="R64" i="7"/>
  <c r="R65" i="7"/>
  <c r="R66" i="7"/>
  <c r="R67" i="7"/>
  <c r="R68" i="7"/>
  <c r="R69" i="7"/>
  <c r="R70" i="7"/>
  <c r="R71" i="7"/>
  <c r="R72" i="7"/>
  <c r="R73" i="7"/>
  <c r="R74" i="7"/>
  <c r="R75" i="7"/>
  <c r="R76" i="7"/>
  <c r="R77" i="7"/>
  <c r="R78" i="7"/>
  <c r="R79" i="7"/>
  <c r="R80" i="7"/>
  <c r="R81" i="7"/>
  <c r="R82" i="7"/>
  <c r="R83" i="7"/>
  <c r="R84" i="7"/>
  <c r="R85" i="7"/>
  <c r="R86" i="7"/>
  <c r="R87" i="7"/>
  <c r="R88" i="7"/>
  <c r="R89" i="7"/>
  <c r="R90" i="7"/>
  <c r="R91" i="7"/>
  <c r="R92" i="7"/>
  <c r="R93" i="7"/>
  <c r="R94" i="7"/>
  <c r="R95" i="7"/>
  <c r="R96" i="7"/>
  <c r="R97" i="7"/>
  <c r="R98" i="7"/>
  <c r="R99" i="7"/>
  <c r="R100" i="7"/>
  <c r="R101" i="7"/>
  <c r="R102" i="7"/>
  <c r="R103" i="7"/>
  <c r="R104" i="7"/>
  <c r="R105" i="7"/>
  <c r="R106" i="7"/>
  <c r="R107" i="7"/>
  <c r="R108" i="7"/>
  <c r="R109" i="7"/>
  <c r="R110" i="7"/>
  <c r="R111" i="7"/>
  <c r="R112" i="7"/>
  <c r="R113" i="7"/>
  <c r="R114" i="7"/>
  <c r="R115" i="7"/>
  <c r="R116" i="7"/>
  <c r="R117" i="7"/>
  <c r="R118" i="7"/>
  <c r="R119" i="7"/>
  <c r="R120" i="7"/>
  <c r="R121" i="7"/>
  <c r="R122" i="7"/>
  <c r="R123" i="7"/>
  <c r="R124" i="7"/>
  <c r="R125" i="7"/>
  <c r="R126" i="7"/>
  <c r="R127" i="7"/>
  <c r="R128" i="7"/>
  <c r="R129" i="7"/>
  <c r="R130" i="7"/>
  <c r="R131" i="7"/>
  <c r="R132" i="7"/>
  <c r="R133" i="7"/>
  <c r="R134" i="7"/>
  <c r="R135" i="7"/>
  <c r="R136" i="7"/>
  <c r="R137" i="7"/>
  <c r="R138" i="7"/>
  <c r="R139" i="7"/>
  <c r="R140" i="7"/>
  <c r="R141" i="7"/>
  <c r="R142" i="7"/>
  <c r="R143" i="7"/>
  <c r="R144" i="7"/>
  <c r="R145" i="7"/>
  <c r="R146" i="7"/>
  <c r="R147" i="7"/>
  <c r="R148" i="7"/>
  <c r="R149" i="7"/>
  <c r="R150" i="7"/>
  <c r="R151" i="7"/>
  <c r="R152" i="7"/>
  <c r="R153" i="7"/>
  <c r="R154" i="7"/>
  <c r="R155" i="7"/>
  <c r="R156" i="7"/>
  <c r="R157" i="7"/>
  <c r="R158" i="7"/>
  <c r="R159" i="7"/>
  <c r="R160" i="7"/>
  <c r="R161" i="7"/>
  <c r="R162" i="7"/>
  <c r="R163" i="7"/>
  <c r="R164" i="7"/>
  <c r="R165" i="7"/>
  <c r="R166" i="7"/>
  <c r="R167" i="7"/>
  <c r="R168" i="7"/>
  <c r="R169" i="7"/>
  <c r="R170" i="7"/>
  <c r="R171" i="7"/>
  <c r="R172" i="7"/>
  <c r="R173" i="7"/>
  <c r="R174" i="7"/>
  <c r="R175" i="7"/>
  <c r="R176" i="7"/>
  <c r="R177" i="7"/>
  <c r="R178" i="7"/>
  <c r="R179" i="7"/>
  <c r="R180" i="7"/>
  <c r="R181" i="7"/>
  <c r="R182" i="7"/>
  <c r="R183" i="7"/>
  <c r="R184" i="7"/>
  <c r="R185" i="7"/>
  <c r="R186" i="7"/>
  <c r="R187" i="7"/>
  <c r="R188" i="7"/>
  <c r="R189" i="7"/>
  <c r="R190" i="7"/>
  <c r="R191" i="7"/>
  <c r="R192" i="7"/>
  <c r="R193" i="7"/>
  <c r="R194" i="7"/>
  <c r="R195" i="7"/>
  <c r="R196" i="7"/>
  <c r="R197" i="7"/>
  <c r="R198" i="7"/>
  <c r="R199" i="7"/>
  <c r="R200" i="7"/>
  <c r="R201" i="7"/>
  <c r="R202" i="7"/>
  <c r="R203" i="7"/>
  <c r="R204" i="7"/>
  <c r="R205" i="7"/>
  <c r="R206" i="7"/>
  <c r="R207" i="7"/>
  <c r="R208" i="7"/>
  <c r="R209" i="7"/>
  <c r="R210" i="7"/>
  <c r="R211" i="7"/>
  <c r="R212" i="7"/>
  <c r="R213" i="7"/>
  <c r="R214" i="7"/>
  <c r="R215" i="7"/>
  <c r="R216" i="7"/>
  <c r="R217" i="7"/>
  <c r="R218" i="7"/>
  <c r="R219" i="7"/>
  <c r="R220" i="7"/>
  <c r="R221" i="7"/>
  <c r="R222" i="7"/>
  <c r="R223" i="7"/>
  <c r="R224" i="7"/>
  <c r="R225" i="7"/>
  <c r="R226" i="7"/>
  <c r="R227" i="7"/>
  <c r="R228" i="7"/>
  <c r="R229" i="7"/>
  <c r="R230" i="7"/>
  <c r="R231" i="7"/>
  <c r="R232" i="7"/>
  <c r="R233" i="7"/>
  <c r="R234" i="7"/>
  <c r="R235" i="7"/>
  <c r="R236" i="7"/>
  <c r="R237" i="7"/>
  <c r="R238" i="7"/>
  <c r="R239" i="7"/>
  <c r="R240" i="7"/>
  <c r="R241" i="7"/>
  <c r="R242" i="7"/>
  <c r="R243" i="7"/>
  <c r="R244" i="7"/>
  <c r="R245" i="7"/>
  <c r="R246" i="7"/>
  <c r="R247" i="7"/>
  <c r="R248" i="7"/>
  <c r="R249" i="7"/>
  <c r="R250" i="7"/>
  <c r="R251" i="7"/>
  <c r="R252" i="7"/>
  <c r="R253" i="7"/>
  <c r="R254" i="7"/>
  <c r="R255" i="7"/>
  <c r="R256" i="7"/>
  <c r="R257" i="7"/>
  <c r="R258" i="7"/>
  <c r="R259" i="7"/>
  <c r="R260" i="7"/>
  <c r="R261" i="7"/>
  <c r="R262" i="7"/>
  <c r="R263" i="7"/>
  <c r="R264" i="7"/>
  <c r="R265" i="7"/>
  <c r="R266" i="7"/>
  <c r="R267" i="7"/>
  <c r="R268" i="7"/>
  <c r="R269" i="7"/>
  <c r="R270" i="7"/>
  <c r="R271" i="7"/>
  <c r="R272" i="7"/>
  <c r="R273" i="7"/>
  <c r="R274" i="7"/>
  <c r="R275" i="7"/>
  <c r="R276" i="7"/>
  <c r="R277" i="7"/>
  <c r="R278" i="7"/>
  <c r="R279" i="7"/>
  <c r="R280" i="7"/>
  <c r="R281" i="7"/>
  <c r="R282" i="7"/>
  <c r="R283" i="7"/>
  <c r="R284" i="7"/>
  <c r="R285" i="7"/>
  <c r="R286" i="7"/>
  <c r="R287" i="7"/>
  <c r="R288" i="7"/>
  <c r="R289" i="7"/>
  <c r="R290" i="7"/>
  <c r="R291" i="7"/>
  <c r="R292" i="7"/>
  <c r="R293" i="7"/>
  <c r="R294" i="7"/>
  <c r="R295" i="7"/>
  <c r="R296" i="7"/>
  <c r="R297" i="7"/>
  <c r="R298" i="7"/>
  <c r="R299" i="7"/>
  <c r="R300" i="7"/>
  <c r="R301" i="7"/>
  <c r="R302" i="7"/>
  <c r="R303" i="7"/>
  <c r="R304" i="7"/>
  <c r="R305" i="7"/>
  <c r="R306" i="7"/>
  <c r="R307" i="7"/>
  <c r="R308" i="7"/>
  <c r="R309" i="7"/>
  <c r="R310" i="7"/>
  <c r="R311" i="7"/>
  <c r="R312" i="7"/>
  <c r="R313" i="7"/>
  <c r="R314" i="7"/>
  <c r="R315" i="7"/>
  <c r="R316" i="7"/>
  <c r="R317" i="7"/>
  <c r="R318" i="7"/>
  <c r="R319" i="7"/>
  <c r="R320" i="7"/>
  <c r="R321" i="7"/>
  <c r="R322" i="7"/>
  <c r="R323" i="7"/>
  <c r="R324" i="7"/>
  <c r="R325" i="7"/>
  <c r="R326" i="7"/>
  <c r="R327" i="7"/>
  <c r="R328" i="7"/>
  <c r="R329" i="7"/>
  <c r="R330" i="7"/>
  <c r="R331" i="7"/>
  <c r="R332" i="7"/>
  <c r="R333" i="7"/>
  <c r="R334" i="7"/>
  <c r="R335" i="7"/>
  <c r="R336" i="7"/>
  <c r="R337" i="7"/>
  <c r="R338" i="7"/>
  <c r="R339" i="7"/>
  <c r="R340" i="7"/>
  <c r="R341" i="7"/>
  <c r="R342" i="7"/>
  <c r="R343" i="7"/>
  <c r="R344" i="7"/>
  <c r="R345" i="7"/>
  <c r="R346" i="7"/>
  <c r="R347" i="7"/>
  <c r="R348" i="7"/>
  <c r="R349" i="7"/>
  <c r="R350" i="7"/>
  <c r="R351" i="7"/>
  <c r="R352" i="7"/>
  <c r="R353" i="7"/>
  <c r="R354" i="7"/>
  <c r="R355" i="7"/>
  <c r="R356" i="7"/>
  <c r="R357" i="7"/>
  <c r="R358" i="7"/>
  <c r="R359" i="7"/>
  <c r="R360" i="7"/>
  <c r="R361" i="7"/>
  <c r="R362" i="7"/>
  <c r="R363" i="7"/>
  <c r="R364" i="7"/>
  <c r="R365" i="7"/>
  <c r="R366" i="7"/>
  <c r="R367" i="7"/>
  <c r="R368" i="7"/>
  <c r="R369" i="7"/>
  <c r="R370" i="7"/>
  <c r="R371" i="7"/>
  <c r="R372" i="7"/>
  <c r="R373" i="7"/>
  <c r="R374" i="7"/>
  <c r="R375" i="7"/>
  <c r="R376" i="7"/>
  <c r="R377" i="7"/>
  <c r="R378" i="7"/>
  <c r="R379" i="7"/>
  <c r="R380" i="7"/>
  <c r="R381" i="7"/>
  <c r="R382" i="7"/>
  <c r="R383" i="7"/>
  <c r="R384" i="7"/>
  <c r="R385" i="7"/>
  <c r="R386" i="7"/>
  <c r="R387" i="7"/>
  <c r="R388" i="7"/>
  <c r="R389" i="7"/>
  <c r="R390" i="7"/>
  <c r="R391" i="7"/>
  <c r="R392" i="7"/>
  <c r="R393" i="7"/>
  <c r="R394" i="7"/>
  <c r="R395" i="7"/>
  <c r="R396" i="7"/>
  <c r="R397" i="7"/>
  <c r="R398" i="7"/>
  <c r="R399" i="7"/>
  <c r="R400" i="7"/>
  <c r="R401" i="7"/>
  <c r="R402" i="7"/>
  <c r="R403" i="7"/>
  <c r="R404" i="7"/>
  <c r="R405" i="7"/>
  <c r="R406" i="7"/>
  <c r="R407" i="7"/>
  <c r="R408" i="7"/>
  <c r="R409" i="7"/>
  <c r="R410" i="7"/>
  <c r="R411" i="7"/>
  <c r="R412" i="7"/>
  <c r="R413" i="7"/>
  <c r="R414" i="7"/>
  <c r="R415" i="7"/>
  <c r="R416" i="7"/>
  <c r="R417" i="7"/>
  <c r="R418" i="7"/>
  <c r="R419" i="7"/>
  <c r="R420" i="7"/>
  <c r="R421" i="7"/>
  <c r="R422" i="7"/>
  <c r="R423" i="7"/>
  <c r="R424" i="7"/>
  <c r="R425" i="7"/>
  <c r="R426" i="7"/>
  <c r="R427" i="7"/>
  <c r="R428" i="7"/>
  <c r="R429" i="7"/>
  <c r="R430" i="7"/>
  <c r="R431" i="7"/>
  <c r="R432" i="7"/>
  <c r="R433" i="7"/>
  <c r="R434" i="7"/>
  <c r="R435" i="7"/>
  <c r="R436" i="7"/>
  <c r="R437" i="7"/>
  <c r="R438" i="7"/>
  <c r="R439" i="7"/>
  <c r="R440" i="7"/>
  <c r="R441" i="7"/>
  <c r="R442" i="7"/>
  <c r="R443" i="7"/>
  <c r="R444" i="7"/>
  <c r="R445" i="7"/>
  <c r="R446" i="7"/>
  <c r="R447" i="7"/>
  <c r="R448" i="7"/>
  <c r="R449" i="7"/>
  <c r="R450" i="7"/>
  <c r="R451" i="7"/>
  <c r="R452" i="7"/>
  <c r="R453" i="7"/>
  <c r="R454" i="7"/>
  <c r="R455" i="7"/>
  <c r="R456" i="7"/>
  <c r="R457" i="7"/>
  <c r="R458" i="7"/>
  <c r="R459" i="7"/>
  <c r="R460" i="7"/>
  <c r="R461" i="7"/>
  <c r="R462" i="7"/>
  <c r="R463" i="7"/>
  <c r="R464" i="7"/>
  <c r="R465" i="7"/>
  <c r="R466" i="7"/>
  <c r="R467" i="7"/>
  <c r="R468" i="7"/>
  <c r="R469" i="7"/>
  <c r="R470" i="7"/>
  <c r="R471" i="7"/>
  <c r="R472" i="7"/>
  <c r="R473" i="7"/>
  <c r="R474" i="7"/>
  <c r="R475" i="7"/>
  <c r="R476" i="7"/>
  <c r="R477" i="7"/>
  <c r="R478" i="7"/>
  <c r="R479" i="7"/>
  <c r="R480" i="7"/>
  <c r="R481" i="7"/>
  <c r="R482" i="7"/>
  <c r="R483" i="7"/>
  <c r="R484" i="7"/>
  <c r="R485" i="7"/>
  <c r="R486" i="7"/>
  <c r="R487" i="7"/>
  <c r="R488" i="7"/>
  <c r="R489" i="7"/>
  <c r="R490" i="7"/>
  <c r="R491" i="7"/>
  <c r="R492" i="7"/>
  <c r="R493" i="7"/>
  <c r="R494" i="7"/>
  <c r="R495" i="7"/>
  <c r="R496" i="7"/>
  <c r="R497" i="7"/>
  <c r="R498" i="7"/>
  <c r="R499" i="7"/>
  <c r="R500" i="7"/>
  <c r="R501" i="7"/>
  <c r="R502" i="7"/>
  <c r="R503" i="7"/>
  <c r="R504" i="7"/>
  <c r="R505" i="7"/>
  <c r="R506" i="7"/>
  <c r="R507" i="7"/>
  <c r="R508" i="7"/>
  <c r="R509" i="7"/>
  <c r="R510" i="7"/>
  <c r="R511" i="7"/>
  <c r="R512" i="7"/>
  <c r="R513" i="7"/>
  <c r="R514" i="7"/>
  <c r="R515" i="7"/>
  <c r="R516" i="7"/>
  <c r="R517" i="7"/>
  <c r="R518" i="7"/>
  <c r="R519" i="7"/>
  <c r="R520" i="7"/>
  <c r="R521" i="7"/>
  <c r="R522" i="7"/>
  <c r="R523" i="7"/>
  <c r="R524" i="7"/>
  <c r="R525" i="7"/>
  <c r="R526" i="7"/>
  <c r="R527" i="7"/>
  <c r="R528" i="7"/>
  <c r="R529" i="7"/>
  <c r="R530" i="7"/>
  <c r="R531" i="7"/>
  <c r="R532" i="7"/>
  <c r="R533" i="7"/>
  <c r="R534" i="7"/>
  <c r="R535" i="7"/>
  <c r="R536" i="7"/>
  <c r="R537" i="7"/>
  <c r="R538" i="7"/>
  <c r="R539" i="7"/>
  <c r="R540" i="7"/>
  <c r="R541" i="7"/>
  <c r="R542" i="7"/>
  <c r="R543" i="7"/>
  <c r="R544" i="7"/>
  <c r="R545" i="7"/>
  <c r="R546" i="7"/>
  <c r="R547" i="7"/>
  <c r="R548" i="7"/>
  <c r="R549" i="7"/>
  <c r="R550" i="7"/>
  <c r="R551" i="7"/>
  <c r="R552" i="7"/>
  <c r="R553" i="7"/>
  <c r="R554" i="7"/>
  <c r="R555" i="7"/>
  <c r="R556" i="7"/>
  <c r="R557" i="7"/>
  <c r="R558" i="7"/>
  <c r="R559" i="7"/>
  <c r="R560" i="7"/>
  <c r="R561" i="7"/>
  <c r="R562" i="7"/>
  <c r="R563" i="7"/>
  <c r="R564" i="7"/>
  <c r="R565" i="7"/>
  <c r="R566" i="7"/>
  <c r="R567" i="7"/>
  <c r="R568" i="7"/>
  <c r="R569" i="7"/>
  <c r="R570" i="7"/>
  <c r="R571" i="7"/>
  <c r="R572" i="7"/>
  <c r="R573" i="7"/>
  <c r="R574" i="7"/>
  <c r="R575" i="7"/>
  <c r="R576" i="7"/>
  <c r="R577" i="7"/>
  <c r="R578" i="7"/>
  <c r="R579" i="7"/>
  <c r="R580" i="7"/>
  <c r="R581" i="7"/>
  <c r="R582" i="7"/>
  <c r="R583" i="7"/>
  <c r="R584" i="7"/>
  <c r="R585" i="7"/>
  <c r="R586" i="7"/>
  <c r="R587" i="7"/>
  <c r="R588" i="7"/>
  <c r="R589" i="7"/>
  <c r="R590" i="7"/>
  <c r="R591" i="7"/>
  <c r="R592" i="7"/>
  <c r="R593" i="7"/>
  <c r="R594" i="7"/>
  <c r="R595" i="7"/>
  <c r="R596" i="7"/>
  <c r="R597" i="7"/>
  <c r="R598" i="7"/>
  <c r="R599" i="7"/>
  <c r="R600" i="7"/>
  <c r="R601" i="7"/>
  <c r="R602" i="7"/>
  <c r="R603" i="7"/>
  <c r="R604" i="7"/>
  <c r="R605" i="7"/>
  <c r="R606" i="7"/>
  <c r="R607" i="7"/>
  <c r="R608" i="7"/>
  <c r="R609" i="7"/>
  <c r="R610" i="7"/>
  <c r="R611" i="7"/>
  <c r="R612" i="7"/>
  <c r="R613" i="7"/>
  <c r="R614" i="7"/>
  <c r="R615" i="7"/>
  <c r="R616" i="7"/>
  <c r="R617" i="7"/>
  <c r="R618" i="7"/>
  <c r="R619" i="7"/>
  <c r="R620" i="7"/>
  <c r="R621" i="7"/>
  <c r="R622" i="7"/>
  <c r="R623" i="7"/>
  <c r="R624" i="7"/>
  <c r="R625" i="7"/>
  <c r="R626" i="7"/>
  <c r="R627" i="7"/>
  <c r="R628" i="7"/>
  <c r="R629" i="7"/>
  <c r="R630" i="7"/>
  <c r="R631" i="7"/>
  <c r="R632" i="7"/>
  <c r="R633" i="7"/>
  <c r="R634" i="7"/>
  <c r="R635" i="7"/>
  <c r="R636" i="7"/>
  <c r="R637" i="7"/>
  <c r="R638" i="7"/>
  <c r="R639" i="7"/>
  <c r="R640" i="7"/>
  <c r="R641" i="7"/>
  <c r="R642" i="7"/>
  <c r="R643" i="7"/>
  <c r="R644" i="7"/>
  <c r="R645" i="7"/>
  <c r="R646" i="7"/>
  <c r="R647" i="7"/>
  <c r="R648" i="7"/>
  <c r="R649" i="7"/>
  <c r="R650" i="7"/>
  <c r="R651" i="7"/>
  <c r="R652" i="7"/>
  <c r="R653" i="7"/>
  <c r="R654" i="7"/>
  <c r="R655" i="7"/>
  <c r="R656" i="7"/>
  <c r="R657" i="7"/>
  <c r="R658" i="7"/>
  <c r="R659" i="7"/>
  <c r="R660" i="7"/>
  <c r="R661" i="7"/>
  <c r="R662" i="7"/>
  <c r="R663" i="7"/>
  <c r="R664" i="7"/>
  <c r="R665" i="7"/>
  <c r="R666" i="7"/>
  <c r="R667" i="7"/>
  <c r="R668" i="7"/>
  <c r="R669" i="7"/>
  <c r="R670" i="7"/>
  <c r="R671" i="7"/>
  <c r="R672" i="7"/>
  <c r="R673" i="7"/>
  <c r="R674" i="7"/>
  <c r="R675" i="7"/>
  <c r="R676" i="7"/>
  <c r="R677" i="7"/>
  <c r="R678" i="7"/>
  <c r="R679" i="7"/>
  <c r="R680" i="7"/>
  <c r="R681" i="7"/>
  <c r="R682" i="7"/>
  <c r="R683" i="7"/>
  <c r="R684" i="7"/>
  <c r="R685" i="7"/>
  <c r="R686" i="7"/>
  <c r="R687" i="7"/>
  <c r="R688" i="7"/>
  <c r="R689" i="7"/>
  <c r="R690" i="7"/>
  <c r="R691" i="7"/>
  <c r="R692" i="7"/>
  <c r="R693" i="7"/>
  <c r="R694" i="7"/>
  <c r="R695" i="7"/>
  <c r="R696" i="7"/>
  <c r="R697" i="7"/>
  <c r="R698" i="7"/>
  <c r="R699" i="7"/>
  <c r="R700" i="7"/>
  <c r="R5" i="7"/>
  <c r="V3202" i="2" l="1"/>
  <c r="V6" i="2"/>
  <c r="S665" i="7"/>
  <c r="S649" i="7"/>
  <c r="S633" i="7"/>
  <c r="S621" i="7"/>
  <c r="S609" i="7"/>
  <c r="S593" i="7"/>
  <c r="S581" i="7"/>
  <c r="AV806" i="1"/>
  <c r="AV800" i="1"/>
  <c r="AV792" i="1"/>
  <c r="AV785" i="1"/>
  <c r="AV777" i="1"/>
  <c r="AV682" i="1"/>
  <c r="AV751" i="1"/>
  <c r="AV485" i="1"/>
  <c r="AV707" i="1"/>
  <c r="AV501" i="1"/>
  <c r="AV566" i="1"/>
  <c r="AV620" i="1"/>
  <c r="AV691" i="1"/>
  <c r="AV639" i="1"/>
  <c r="AV480" i="1"/>
  <c r="AV730" i="1"/>
  <c r="AV526" i="1"/>
  <c r="AV687" i="1"/>
  <c r="AV575" i="1"/>
  <c r="AV700" i="1"/>
  <c r="AV699" i="1"/>
  <c r="AV541" i="1"/>
  <c r="AV713" i="1"/>
  <c r="AV455" i="1"/>
  <c r="AV683" i="1"/>
  <c r="AV435" i="1"/>
  <c r="AV401" i="1"/>
  <c r="AV270" i="1"/>
  <c r="AV550" i="1"/>
  <c r="AV394" i="1"/>
  <c r="AV545" i="1"/>
  <c r="AV650" i="1"/>
  <c r="AV659" i="1"/>
  <c r="AV375" i="1"/>
  <c r="AV491" i="1"/>
  <c r="AV419" i="1"/>
  <c r="AV316" i="1"/>
  <c r="AV317" i="1"/>
  <c r="AV207" i="1"/>
  <c r="AV78" i="1"/>
  <c r="AV190" i="1"/>
  <c r="AV181" i="1"/>
  <c r="AV150" i="1"/>
  <c r="S673" i="7"/>
  <c r="S657" i="7"/>
  <c r="S641" i="7"/>
  <c r="S625" i="7"/>
  <c r="S597" i="7"/>
  <c r="S688" i="7"/>
  <c r="S672" i="7"/>
  <c r="S656" i="7"/>
  <c r="S640" i="7"/>
  <c r="S624" i="7"/>
  <c r="S608" i="7"/>
  <c r="S592" i="7"/>
  <c r="S552" i="7"/>
  <c r="S484" i="7"/>
  <c r="S456" i="7"/>
  <c r="S428" i="7"/>
  <c r="S252" i="7"/>
  <c r="S96" i="7"/>
  <c r="V2475" i="2"/>
  <c r="AV52" i="1"/>
  <c r="AV77" i="1"/>
  <c r="AV87" i="1"/>
  <c r="AV97" i="1"/>
  <c r="AV11" i="1"/>
  <c r="AV98" i="1"/>
  <c r="AV33" i="1"/>
  <c r="AV196" i="1"/>
  <c r="AV106" i="1"/>
  <c r="AV16" i="1"/>
  <c r="AV157" i="1"/>
  <c r="AV211" i="1"/>
  <c r="AV116" i="1"/>
  <c r="AV195" i="1"/>
  <c r="AV65" i="1"/>
  <c r="AV217" i="1"/>
  <c r="AV28" i="1"/>
  <c r="AV285" i="1"/>
  <c r="AV191" i="1"/>
  <c r="AV151" i="1"/>
  <c r="AV182" i="1"/>
  <c r="AV235" i="1"/>
  <c r="AV281" i="1"/>
  <c r="AV127" i="1"/>
  <c r="AV364" i="1"/>
  <c r="AV246" i="1"/>
  <c r="AV73" i="1"/>
  <c r="AV338" i="1"/>
  <c r="AV172" i="1"/>
  <c r="AV335" i="1"/>
  <c r="AV392" i="1"/>
  <c r="AV149" i="1"/>
  <c r="AV404" i="1"/>
  <c r="AV269" i="1"/>
  <c r="AV118" i="1"/>
  <c r="AV381" i="1"/>
  <c r="AV258" i="1"/>
  <c r="AV423" i="1"/>
  <c r="AV362" i="1"/>
  <c r="AV400" i="1"/>
  <c r="AV384" i="1"/>
  <c r="AV481" i="1"/>
  <c r="AV370" i="1"/>
  <c r="AV376" i="1"/>
  <c r="AV283" i="1"/>
  <c r="AV522" i="1"/>
  <c r="AV287" i="1"/>
  <c r="AV44" i="1"/>
  <c r="AV56" i="1"/>
  <c r="AV42" i="1"/>
  <c r="AV36" i="1"/>
  <c r="AV93" i="1"/>
  <c r="AV99" i="1"/>
  <c r="AV101" i="1"/>
  <c r="AV12" i="1"/>
  <c r="AV161" i="1"/>
  <c r="AV5" i="1"/>
  <c r="AV88" i="1"/>
  <c r="AV53" i="1"/>
  <c r="AV48" i="1"/>
  <c r="AV131" i="1"/>
  <c r="AV160" i="1"/>
  <c r="AV94" i="1"/>
  <c r="AV113" i="1"/>
  <c r="AV71" i="1"/>
  <c r="AV226" i="1"/>
  <c r="AV185" i="1"/>
  <c r="AV142" i="1"/>
  <c r="AV167" i="1"/>
  <c r="AV104" i="1"/>
  <c r="AV261" i="1"/>
  <c r="AV278" i="1"/>
  <c r="AV306" i="1"/>
  <c r="AV251" i="1"/>
  <c r="AV169" i="1"/>
  <c r="AV108" i="1"/>
  <c r="AV274" i="1"/>
  <c r="AV259" i="1"/>
  <c r="AV155" i="1"/>
  <c r="AV271" i="1"/>
  <c r="AV248" i="1"/>
  <c r="AV39" i="1"/>
  <c r="AV243" i="1"/>
  <c r="AV144" i="1"/>
  <c r="AV220" i="1"/>
  <c r="AV311" i="1"/>
  <c r="AV19" i="1"/>
  <c r="AV102" i="1"/>
  <c r="AV68" i="1"/>
  <c r="AV27" i="1"/>
  <c r="AV390" i="1"/>
  <c r="AV342" i="1"/>
  <c r="AV346" i="1"/>
  <c r="AV174" i="1"/>
  <c r="AV299" i="1"/>
  <c r="AV339" i="1"/>
  <c r="AV430" i="1"/>
  <c r="AV132" i="1"/>
  <c r="AV252" i="1"/>
  <c r="AV236" i="1"/>
  <c r="AV162" i="1"/>
  <c r="AV153" i="1"/>
  <c r="AV264" i="1"/>
  <c r="AV386" i="1"/>
  <c r="AV227" i="1"/>
  <c r="AV247" i="1"/>
  <c r="AV353" i="1"/>
  <c r="AV267" i="1"/>
  <c r="AV32" i="1"/>
  <c r="AV255" i="1"/>
  <c r="AV449" i="1"/>
  <c r="AV470" i="1"/>
  <c r="AV468" i="1"/>
  <c r="AV523" i="1"/>
  <c r="AV206" i="1"/>
  <c r="AV513" i="1"/>
  <c r="AV292" i="1"/>
  <c r="AV456" i="1"/>
  <c r="AV489" i="1"/>
  <c r="AV565" i="1"/>
  <c r="AV351" i="1"/>
  <c r="AV572" i="1"/>
  <c r="AV66" i="1"/>
  <c r="AV112" i="1"/>
  <c r="AV55" i="1"/>
  <c r="AV133" i="1"/>
  <c r="AV128" i="1"/>
  <c r="AV130" i="1"/>
  <c r="AV154" i="1"/>
  <c r="AV47" i="1"/>
  <c r="AV187" i="1"/>
  <c r="AV136" i="1"/>
  <c r="AV120" i="1"/>
  <c r="AV239" i="1"/>
  <c r="AV72" i="1"/>
  <c r="AV328" i="1"/>
  <c r="AV81" i="1"/>
  <c r="AV298" i="1"/>
  <c r="AV242" i="1"/>
  <c r="AV96" i="1"/>
  <c r="AV171" i="1"/>
  <c r="AV199" i="1"/>
  <c r="AV63" i="1"/>
  <c r="AV363" i="1"/>
  <c r="AV290" i="1"/>
  <c r="AV158" i="1"/>
  <c r="AV307" i="1"/>
  <c r="AV209" i="1"/>
  <c r="AV405" i="1"/>
  <c r="AV228" i="1"/>
  <c r="AV205" i="1"/>
  <c r="AV332" i="1"/>
  <c r="AV460" i="1"/>
  <c r="AV497" i="1"/>
  <c r="AV349" i="1"/>
  <c r="AV389" i="1"/>
  <c r="AV377" i="1"/>
  <c r="AV383" i="1"/>
  <c r="AV453" i="1"/>
  <c r="AV479" i="1"/>
  <c r="AV602" i="1"/>
  <c r="AV398" i="1"/>
  <c r="AV665" i="1"/>
  <c r="AV275" i="1"/>
  <c r="AV230" i="1"/>
  <c r="AV511" i="1"/>
  <c r="AV607" i="1"/>
  <c r="AV630" i="1"/>
  <c r="AV244" i="1"/>
  <c r="AV612" i="1"/>
  <c r="AV642" i="1"/>
  <c r="AV718" i="1"/>
  <c r="AV546" i="1"/>
  <c r="AV638" i="1"/>
  <c r="AV438" i="1"/>
  <c r="AV719" i="1"/>
  <c r="AV645" i="1"/>
  <c r="AV647" i="1"/>
  <c r="AV590" i="1"/>
  <c r="AV598" i="1"/>
  <c r="AV680" i="1"/>
  <c r="AV592" i="1"/>
  <c r="AV684" i="1"/>
  <c r="AV674" i="1"/>
  <c r="AV594" i="1"/>
  <c r="AV536" i="1"/>
  <c r="AV569" i="1"/>
  <c r="AV661" i="1"/>
  <c r="AV43" i="1"/>
  <c r="AV85" i="1"/>
  <c r="AV9" i="1"/>
  <c r="AV111" i="1"/>
  <c r="AV126" i="1"/>
  <c r="AV50" i="1"/>
  <c r="AV184" i="1"/>
  <c r="AV210" i="1"/>
  <c r="AV38" i="1"/>
  <c r="AV138" i="1"/>
  <c r="AV91" i="1"/>
  <c r="AV64" i="1"/>
  <c r="AV49" i="1"/>
  <c r="AV119" i="1"/>
  <c r="AV223" i="1"/>
  <c r="AV315" i="1"/>
  <c r="AV303" i="1"/>
  <c r="AV334" i="1"/>
  <c r="AV180" i="1"/>
  <c r="AV143" i="1"/>
  <c r="AV345" i="1"/>
  <c r="AV327" i="1"/>
  <c r="AV208" i="1"/>
  <c r="AV305" i="1"/>
  <c r="AV321" i="1"/>
  <c r="AV156" i="1"/>
  <c r="AV200" i="1"/>
  <c r="AV387" i="1"/>
  <c r="AV312" i="1"/>
  <c r="AV330" i="1"/>
  <c r="AV183" i="1"/>
  <c r="AV410" i="1"/>
  <c r="AV459" i="1"/>
  <c r="AV238" i="1"/>
  <c r="AV250" i="1"/>
  <c r="AV454" i="1"/>
  <c r="AV445" i="1"/>
  <c r="AV245" i="1"/>
  <c r="AV562" i="1"/>
  <c r="AV573" i="1"/>
  <c r="AV623" i="1"/>
  <c r="AV604" i="1"/>
  <c r="AV60" i="1"/>
  <c r="AV122" i="1"/>
  <c r="AV59" i="1"/>
  <c r="AV45" i="1"/>
  <c r="AV147" i="1"/>
  <c r="AV198" i="1"/>
  <c r="AV215" i="1"/>
  <c r="AV249" i="1"/>
  <c r="AV310" i="1"/>
  <c r="AV82" i="1"/>
  <c r="AV280" i="1"/>
  <c r="AV402" i="1"/>
  <c r="AV214" i="1"/>
  <c r="AV301" i="1"/>
  <c r="AV482" i="1"/>
  <c r="AV341" i="1"/>
  <c r="AV322" i="1"/>
  <c r="AV343" i="1"/>
  <c r="AV547" i="1"/>
  <c r="AV336" i="1"/>
  <c r="AV610" i="1"/>
  <c r="AV568" i="1"/>
  <c r="AV418" i="1"/>
  <c r="AV627" i="1"/>
  <c r="AV593" i="1"/>
  <c r="AV576" i="1"/>
  <c r="AV295" i="1"/>
  <c r="AV374" i="1"/>
  <c r="AV613" i="1"/>
  <c r="AV441" i="1"/>
  <c r="AV540" i="1"/>
  <c r="AV635" i="1"/>
  <c r="AV633" i="1"/>
  <c r="AV537" i="1"/>
  <c r="AV703" i="1"/>
  <c r="AV726" i="1"/>
  <c r="AV543" i="1"/>
  <c r="AV409" i="1"/>
  <c r="AV515" i="1"/>
  <c r="AV380" i="1"/>
  <c r="AV326" i="1"/>
  <c r="AV704" i="1"/>
  <c r="AV599" i="1"/>
  <c r="AV644" i="1"/>
  <c r="AV690" i="1"/>
  <c r="AV447" i="1"/>
  <c r="AV603" i="1"/>
  <c r="AV738" i="1"/>
  <c r="AV660" i="1"/>
  <c r="AV597" i="1"/>
  <c r="AV677" i="1"/>
  <c r="AV708" i="1"/>
  <c r="AV705" i="1"/>
  <c r="AV752" i="1"/>
  <c r="AV432" i="1"/>
  <c r="AV739" i="1"/>
  <c r="AV695" i="1"/>
  <c r="AV709" i="1"/>
  <c r="AV483" i="1"/>
  <c r="AV535" i="1"/>
  <c r="AV431" i="1"/>
  <c r="AV672" i="1"/>
  <c r="AV393" i="1"/>
  <c r="AV715" i="1"/>
  <c r="AV764" i="1"/>
  <c r="AV61" i="1"/>
  <c r="AV135" i="1"/>
  <c r="AV115" i="1"/>
  <c r="AV186" i="1"/>
  <c r="AV37" i="1"/>
  <c r="AV260" i="1"/>
  <c r="AV173" i="1"/>
  <c r="AV26" i="1"/>
  <c r="AV324" i="1"/>
  <c r="AV268" i="1"/>
  <c r="AV371" i="1"/>
  <c r="AV152" i="1"/>
  <c r="AV76" i="1"/>
  <c r="AV137" i="1"/>
  <c r="AV288" i="1"/>
  <c r="AV273" i="1"/>
  <c r="AV284" i="1"/>
  <c r="AV241" i="1"/>
  <c r="AV560" i="1"/>
  <c r="AV458" i="1"/>
  <c r="AV567" i="1"/>
  <c r="AV313" i="1"/>
  <c r="AV444" i="1"/>
  <c r="AV478" i="1"/>
  <c r="AV640" i="1"/>
  <c r="AV618" i="1"/>
  <c r="AV678" i="1"/>
  <c r="AV407" i="1"/>
  <c r="AV697" i="1"/>
  <c r="AV649" i="1"/>
  <c r="AV696" i="1"/>
  <c r="AV586" i="1"/>
  <c r="AV514" i="1"/>
  <c r="AV757" i="1"/>
  <c r="AV412" i="1"/>
  <c r="AV584" i="1"/>
  <c r="AV712" i="1"/>
  <c r="AV668" i="1"/>
  <c r="AV622" i="1"/>
  <c r="AV748" i="1"/>
  <c r="AV723" i="1"/>
  <c r="AV551" i="1"/>
  <c r="AV722" i="1"/>
  <c r="AV717" i="1"/>
  <c r="AV518" i="1"/>
  <c r="AV756" i="1"/>
  <c r="AV499" i="1"/>
  <c r="AV636" i="1"/>
  <c r="AV716" i="1"/>
  <c r="AV657" i="1"/>
  <c r="AV611" i="1"/>
  <c r="AV427" i="1"/>
  <c r="AV763" i="1"/>
  <c r="AV781" i="1"/>
  <c r="AV782" i="1"/>
  <c r="AV788" i="1"/>
  <c r="AV793" i="1"/>
  <c r="AV804" i="1"/>
  <c r="AV809" i="1"/>
  <c r="AV10" i="1"/>
  <c r="AV805" i="1"/>
  <c r="AV797" i="1"/>
  <c r="AV790" i="1"/>
  <c r="AV784" i="1"/>
  <c r="AV766" i="1"/>
  <c r="AV780" i="1"/>
  <c r="AV765" i="1"/>
  <c r="AV461" i="1"/>
  <c r="AV758" i="1"/>
  <c r="AV769" i="1"/>
  <c r="AV745" i="1"/>
  <c r="AV472" i="1"/>
  <c r="AV464" i="1"/>
  <c r="AV397" i="1"/>
  <c r="AV675" i="1"/>
  <c r="AV498" i="1"/>
  <c r="AV493" i="1"/>
  <c r="AV487" i="1"/>
  <c r="AV692" i="1"/>
  <c r="AV601" i="1"/>
  <c r="AV531" i="1"/>
  <c r="AV670" i="1"/>
  <c r="AV579" i="1"/>
  <c r="AV538" i="1"/>
  <c r="AV577" i="1"/>
  <c r="AV595" i="1"/>
  <c r="AV399" i="1"/>
  <c r="AV729" i="1"/>
  <c r="AV654" i="1"/>
  <c r="AV580" i="1"/>
  <c r="AV671" i="1"/>
  <c r="AV679" i="1"/>
  <c r="AV347" i="1"/>
  <c r="AV629" i="1"/>
  <c r="AV486" i="1"/>
  <c r="AV296" i="1"/>
  <c r="AV379" i="1"/>
  <c r="AV308" i="1"/>
  <c r="AV304" i="1"/>
  <c r="AV289" i="1"/>
  <c r="AV67" i="1"/>
  <c r="AV109" i="1"/>
  <c r="AV14" i="1"/>
  <c r="AV84" i="1"/>
  <c r="S681" i="7"/>
  <c r="S669" i="7"/>
  <c r="S653" i="7"/>
  <c r="S637" i="7"/>
  <c r="S617" i="7"/>
  <c r="S605" i="7"/>
  <c r="S589" i="7"/>
  <c r="S577" i="7"/>
  <c r="S5" i="7"/>
  <c r="S700" i="7"/>
  <c r="S684" i="7"/>
  <c r="S668" i="7"/>
  <c r="S652" i="7"/>
  <c r="S636" i="7"/>
  <c r="S620" i="7"/>
  <c r="S604" i="7"/>
  <c r="S588" i="7"/>
  <c r="S568" i="7"/>
  <c r="S547" i="7"/>
  <c r="S504" i="7"/>
  <c r="S420" i="7"/>
  <c r="S392" i="7"/>
  <c r="S364" i="7"/>
  <c r="S331" i="7"/>
  <c r="S239" i="7"/>
  <c r="V5" i="2"/>
  <c r="X124" i="5"/>
  <c r="X327" i="5"/>
  <c r="X407" i="5"/>
  <c r="X475" i="5"/>
  <c r="X236" i="5"/>
  <c r="X352" i="5"/>
  <c r="X416" i="5"/>
  <c r="X75" i="5"/>
  <c r="X299" i="5"/>
  <c r="X396" i="5"/>
  <c r="X459" i="5"/>
  <c r="X364" i="5"/>
  <c r="X448" i="5"/>
  <c r="AV810" i="1"/>
  <c r="AV802" i="1"/>
  <c r="AV796" i="1"/>
  <c r="AV789" i="1"/>
  <c r="AV778" i="1"/>
  <c r="AV767" i="1"/>
  <c r="AV775" i="1"/>
  <c r="AV773" i="1"/>
  <c r="AV754" i="1"/>
  <c r="AV434" i="1"/>
  <c r="AV524" i="1"/>
  <c r="AV721" i="1"/>
  <c r="AV744" i="1"/>
  <c r="AV658" i="1"/>
  <c r="AV743" i="1"/>
  <c r="AV761" i="1"/>
  <c r="AV694" i="1"/>
  <c r="AV500" i="1"/>
  <c r="AV656" i="1"/>
  <c r="AV706" i="1"/>
  <c r="AV753" i="1"/>
  <c r="AV728" i="1"/>
  <c r="AV655" i="1"/>
  <c r="AV358" i="1"/>
  <c r="AV559" i="1"/>
  <c r="AV516" i="1"/>
  <c r="AV359" i="1"/>
  <c r="AV503" i="1"/>
  <c r="AV508" i="1"/>
  <c r="AV571" i="1"/>
  <c r="AV420" i="1"/>
  <c r="AV403" i="1"/>
  <c r="AV589" i="1"/>
  <c r="AV621" i="1"/>
  <c r="AV439" i="1"/>
  <c r="AV534" i="1"/>
  <c r="AV361" i="1"/>
  <c r="AV373" i="1"/>
  <c r="AV337" i="1"/>
  <c r="AV314" i="1"/>
  <c r="AV331" i="1"/>
  <c r="AV188" i="1"/>
  <c r="AV7" i="1"/>
  <c r="AV8" i="1"/>
  <c r="AV811" i="1"/>
  <c r="AV807" i="1"/>
  <c r="AV803" i="1"/>
  <c r="AV799" i="1"/>
  <c r="AV795" i="1"/>
  <c r="AV791" i="1"/>
  <c r="AV787" i="1"/>
  <c r="AV783" i="1"/>
  <c r="AV779" i="1"/>
  <c r="AV759" i="1"/>
  <c r="AV727" i="1"/>
  <c r="AV609" i="1"/>
  <c r="AV484" i="1"/>
  <c r="AV555" i="1"/>
  <c r="AV505" i="1"/>
  <c r="AV749" i="1"/>
  <c r="AV747" i="1"/>
  <c r="AV637" i="1"/>
  <c r="AV552" i="1"/>
  <c r="AV760" i="1"/>
  <c r="AV701" i="1"/>
  <c r="AV549" i="1"/>
  <c r="AV558" i="1"/>
  <c r="AV426" i="1"/>
  <c r="AV643" i="1"/>
  <c r="AV596" i="1"/>
  <c r="AV750" i="1"/>
  <c r="AV710" i="1"/>
  <c r="AV711" i="1"/>
  <c r="AV442" i="1"/>
  <c r="AV553" i="1"/>
  <c r="AV469" i="1"/>
  <c r="AV725" i="1"/>
  <c r="AV625" i="1"/>
  <c r="AV615" i="1"/>
  <c r="AV714" i="1"/>
  <c r="AV651" i="1"/>
  <c r="AV648" i="1"/>
  <c r="AV581" i="1"/>
  <c r="AV528" i="1"/>
  <c r="AV771" i="1"/>
  <c r="AV740" i="1"/>
  <c r="AV662" i="1"/>
  <c r="AV734" i="1"/>
  <c r="AV563" i="1"/>
  <c r="AV724" i="1"/>
  <c r="AV532" i="1"/>
  <c r="AV462" i="1"/>
  <c r="AV561" i="1"/>
  <c r="AV626" i="1"/>
  <c r="AV357" i="1"/>
  <c r="AV433" i="1"/>
  <c r="AV591" i="1"/>
  <c r="AV570" i="1"/>
  <c r="AV415" i="1"/>
  <c r="AV673" i="1"/>
  <c r="AV416" i="1"/>
  <c r="AV653" i="1"/>
  <c r="AV542" i="1"/>
  <c r="AV282" i="1"/>
  <c r="AV414" i="1"/>
  <c r="AV681" i="1"/>
  <c r="AV348" i="1"/>
  <c r="AV614" i="1"/>
  <c r="AV488" i="1"/>
  <c r="AV367" i="1"/>
  <c r="AV693" i="1"/>
  <c r="AV450" i="1"/>
  <c r="AV495" i="1"/>
  <c r="AV366" i="1"/>
  <c r="AV646" i="1"/>
  <c r="AV323" i="1"/>
  <c r="AV676" i="1"/>
  <c r="AV564" i="1"/>
  <c r="AV527" i="1"/>
  <c r="AV587" i="1"/>
  <c r="AV451" i="1"/>
  <c r="AV689" i="1"/>
  <c r="AV257" i="1"/>
  <c r="AV667" i="1"/>
  <c r="AV632" i="1"/>
  <c r="AV368" i="1"/>
  <c r="AV446" i="1"/>
  <c r="AV634" i="1"/>
  <c r="AV504" i="1"/>
  <c r="AV605" i="1"/>
  <c r="AV548" i="1"/>
  <c r="AV574" i="1"/>
  <c r="AV631" i="1"/>
  <c r="AV465" i="1"/>
  <c r="AV391" i="1"/>
  <c r="AV457" i="1"/>
  <c r="AV378" i="1"/>
  <c r="AV578" i="1"/>
  <c r="AV533" i="1"/>
  <c r="AV506" i="1"/>
  <c r="AV473" i="1"/>
  <c r="AV554" i="1"/>
  <c r="AV279" i="1"/>
  <c r="AV509" i="1"/>
  <c r="AV365" i="1"/>
  <c r="AV477" i="1"/>
  <c r="AV521" i="1"/>
  <c r="AV224" i="1"/>
  <c r="AV302" i="1"/>
  <c r="AV437" i="1"/>
  <c r="AV507" i="1"/>
  <c r="AV502" i="1"/>
  <c r="AV201" i="1"/>
  <c r="AV329" i="1"/>
  <c r="AV179" i="1"/>
  <c r="AV413" i="1"/>
  <c r="AV218" i="1"/>
  <c r="AV164" i="1"/>
  <c r="AV369" i="1"/>
  <c r="AV165" i="1"/>
  <c r="AV202" i="1"/>
  <c r="AV176" i="1"/>
  <c r="S677" i="7"/>
  <c r="S661" i="7"/>
  <c r="S645" i="7"/>
  <c r="S629" i="7"/>
  <c r="S613" i="7"/>
  <c r="S601" i="7"/>
  <c r="S585" i="7"/>
  <c r="S696" i="7"/>
  <c r="S680" i="7"/>
  <c r="S664" i="7"/>
  <c r="S648" i="7"/>
  <c r="S632" i="7"/>
  <c r="S616" i="7"/>
  <c r="S600" i="7"/>
  <c r="S584" i="7"/>
  <c r="S563" i="7"/>
  <c r="S542" i="7"/>
  <c r="S520" i="7"/>
  <c r="S499" i="7"/>
  <c r="S471" i="7"/>
  <c r="S442" i="7"/>
  <c r="S414" i="7"/>
  <c r="S386" i="7"/>
  <c r="S356" i="7"/>
  <c r="S322" i="7"/>
  <c r="S282" i="7"/>
  <c r="S224" i="7"/>
  <c r="S138" i="7"/>
  <c r="AV808" i="1"/>
  <c r="AV801" i="1"/>
  <c r="AV794" i="1"/>
  <c r="AV786" i="1"/>
  <c r="AV776" i="1"/>
  <c r="AV774" i="1"/>
  <c r="AV768" i="1"/>
  <c r="AV733" i="1"/>
  <c r="AV466" i="1"/>
  <c r="AV429" i="1"/>
  <c r="AV669" i="1"/>
  <c r="AV772" i="1"/>
  <c r="AV735" i="1"/>
  <c r="AV411" i="1"/>
  <c r="AV606" i="1"/>
  <c r="AV770" i="1"/>
  <c r="AV698" i="1"/>
  <c r="AV664" i="1"/>
  <c r="AV624" i="1"/>
  <c r="AV663" i="1"/>
  <c r="AV702" i="1"/>
  <c r="AV476" i="1"/>
  <c r="AV720" i="1"/>
  <c r="AV424" i="1"/>
  <c r="AV490" i="1"/>
  <c r="AV688" i="1"/>
  <c r="AV443" i="1"/>
  <c r="AV529" i="1"/>
  <c r="AV492" i="1"/>
  <c r="AV448" i="1"/>
  <c r="AV382" i="1"/>
  <c r="AV557" i="1"/>
  <c r="AV588" i="1"/>
  <c r="AV616" i="1"/>
  <c r="AV544" i="1"/>
  <c r="AV256" i="1"/>
  <c r="AV234" i="1"/>
  <c r="AV168" i="1"/>
  <c r="AV237" i="1"/>
  <c r="AV125" i="1"/>
  <c r="AV325" i="1"/>
  <c r="AV31" i="1"/>
  <c r="AV83" i="1"/>
  <c r="AV70" i="1"/>
  <c r="AV798" i="1"/>
  <c r="AV685" i="1"/>
  <c r="AV762" i="1"/>
  <c r="AV741" i="1"/>
  <c r="AV666" i="1"/>
  <c r="AV742" i="1"/>
  <c r="AV585" i="1"/>
  <c r="AV737" i="1"/>
  <c r="AV421" i="1"/>
  <c r="AV517" i="1"/>
  <c r="AV746" i="1"/>
  <c r="AV732" i="1"/>
  <c r="AV583" i="1"/>
  <c r="AV755" i="1"/>
  <c r="AV525" i="1"/>
  <c r="AV471" i="1"/>
  <c r="AV652" i="1"/>
  <c r="AV408" i="1"/>
  <c r="AV163" i="1"/>
  <c r="AV641" i="1"/>
  <c r="AV319" i="1"/>
  <c r="AV355" i="1"/>
  <c r="AV266" i="1"/>
  <c r="AV197" i="1"/>
  <c r="AV177" i="1"/>
  <c r="AV124" i="1"/>
  <c r="AV95" i="1"/>
  <c r="AV69" i="1"/>
  <c r="AV107" i="1"/>
  <c r="AV23" i="1"/>
  <c r="AV134" i="1"/>
  <c r="AV100" i="1"/>
  <c r="AV475" i="1"/>
  <c r="AV731" i="1"/>
  <c r="AV600" i="1"/>
  <c r="AV556" i="1"/>
  <c r="AV686" i="1"/>
  <c r="AV436" i="1"/>
  <c r="AV736" i="1"/>
  <c r="AV628" i="1"/>
  <c r="AV300" i="1"/>
  <c r="AV582" i="1"/>
  <c r="AV463" i="1"/>
  <c r="AV619" i="1"/>
  <c r="AV350" i="1"/>
  <c r="AV254" i="1"/>
  <c r="AV519" i="1"/>
  <c r="AV608" i="1"/>
  <c r="AV617" i="1"/>
  <c r="AV320" i="1"/>
  <c r="AV520" i="1"/>
  <c r="AV539" i="1"/>
  <c r="AV530" i="1"/>
  <c r="AV406" i="1"/>
  <c r="AV428" i="1"/>
  <c r="AV360" i="1"/>
  <c r="AV512" i="1"/>
  <c r="AV510" i="1"/>
  <c r="AV494" i="1"/>
  <c r="AV277" i="1"/>
  <c r="AV425" i="1"/>
  <c r="AV372" i="1"/>
  <c r="AV496" i="1"/>
  <c r="AV356" i="1"/>
  <c r="AV354" i="1"/>
  <c r="AV340" i="1"/>
  <c r="AV467" i="1"/>
  <c r="AV474" i="1"/>
  <c r="AV318" i="1"/>
  <c r="AV440" i="1"/>
  <c r="AV286" i="1"/>
  <c r="AV309" i="1"/>
  <c r="AV219" i="1"/>
  <c r="AV293" i="1"/>
  <c r="AV452" i="1"/>
  <c r="AV253" i="1"/>
  <c r="AV417" i="1"/>
  <c r="AV333" i="1"/>
  <c r="AV297" i="1"/>
  <c r="AV229" i="1"/>
  <c r="AV276" i="1"/>
  <c r="AV222" i="1"/>
  <c r="AV395" i="1"/>
  <c r="AV385" i="1"/>
  <c r="AV216" i="1"/>
  <c r="AV212" i="1"/>
  <c r="AV422" i="1"/>
  <c r="AV194" i="1"/>
  <c r="AV396" i="1"/>
  <c r="AV233" i="1"/>
  <c r="AV166" i="1"/>
  <c r="AV388" i="1"/>
  <c r="AV262" i="1"/>
  <c r="AV189" i="1"/>
  <c r="AV193" i="1"/>
  <c r="AV170" i="1"/>
  <c r="AV352" i="1"/>
  <c r="AV204" i="1"/>
  <c r="AV272" i="1"/>
  <c r="AV232" i="1"/>
  <c r="AV141" i="1"/>
  <c r="AV344" i="1"/>
  <c r="AV291" i="1"/>
  <c r="AV221" i="1"/>
  <c r="AV140" i="1"/>
  <c r="AV263" i="1"/>
  <c r="AV57" i="1"/>
  <c r="AV294" i="1"/>
  <c r="AV203" i="1"/>
  <c r="AV129" i="1"/>
  <c r="AV123" i="1"/>
  <c r="AV192" i="1"/>
  <c r="AV114" i="1"/>
  <c r="AV175" i="1"/>
  <c r="AV265" i="1"/>
  <c r="AV80" i="1"/>
  <c r="AV231" i="1"/>
  <c r="AV213" i="1"/>
  <c r="AV35" i="1"/>
  <c r="AV90" i="1"/>
  <c r="AV240" i="1"/>
  <c r="AV225" i="1"/>
  <c r="AV58" i="1"/>
  <c r="AV178" i="1"/>
  <c r="AV22" i="1"/>
  <c r="AV146" i="1"/>
  <c r="AV30" i="1"/>
  <c r="AV54" i="1"/>
  <c r="AV159" i="1"/>
  <c r="AV105" i="1"/>
  <c r="AV139" i="1"/>
  <c r="AV117" i="1"/>
  <c r="AV145" i="1"/>
  <c r="AV148" i="1"/>
  <c r="AV103" i="1"/>
  <c r="AV74" i="1"/>
  <c r="AV25" i="1"/>
  <c r="AV40" i="1"/>
  <c r="AV121" i="1"/>
  <c r="AV62" i="1"/>
  <c r="AV75" i="1"/>
  <c r="AV17" i="1"/>
  <c r="AV92" i="1"/>
  <c r="AV110" i="1"/>
  <c r="AV46" i="1"/>
  <c r="AV79" i="1"/>
  <c r="AV89" i="1"/>
  <c r="AV34" i="1"/>
  <c r="AV24" i="1"/>
  <c r="AV6" i="1"/>
  <c r="X342" i="5"/>
  <c r="X467" i="5"/>
  <c r="X439" i="5"/>
  <c r="X375" i="5"/>
  <c r="X311" i="5"/>
  <c r="X279" i="5"/>
  <c r="X167" i="5"/>
  <c r="W7" i="5"/>
  <c r="W18" i="5"/>
  <c r="W34" i="5"/>
  <c r="W50" i="5"/>
  <c r="W66" i="5"/>
  <c r="W82" i="5"/>
  <c r="W98" i="5"/>
  <c r="W114" i="5"/>
  <c r="W130" i="5"/>
  <c r="W142" i="5"/>
  <c r="W150" i="5"/>
  <c r="W158" i="5"/>
  <c r="W166" i="5"/>
  <c r="W174" i="5"/>
  <c r="W182" i="5"/>
  <c r="W190" i="5"/>
  <c r="W198" i="5"/>
  <c r="W206" i="5"/>
  <c r="W214" i="5"/>
  <c r="W222" i="5"/>
  <c r="W230" i="5"/>
  <c r="W234" i="5"/>
  <c r="W238" i="5"/>
  <c r="W242" i="5"/>
  <c r="W246" i="5"/>
  <c r="W250" i="5"/>
  <c r="W254" i="5"/>
  <c r="W258" i="5"/>
  <c r="W262" i="5"/>
  <c r="W266" i="5"/>
  <c r="W270" i="5"/>
  <c r="W274" i="5"/>
  <c r="W278" i="5"/>
  <c r="W282" i="5"/>
  <c r="W286" i="5"/>
  <c r="W290" i="5"/>
  <c r="W294" i="5"/>
  <c r="W298" i="5"/>
  <c r="W302" i="5"/>
  <c r="W306" i="5"/>
  <c r="W310" i="5"/>
  <c r="W314" i="5"/>
  <c r="W318" i="5"/>
  <c r="W322" i="5"/>
  <c r="W326" i="5"/>
  <c r="W330" i="5"/>
  <c r="W334" i="5"/>
  <c r="W338" i="5"/>
  <c r="W342" i="5"/>
  <c r="W346" i="5"/>
  <c r="W350" i="5"/>
  <c r="W354" i="5"/>
  <c r="W358" i="5"/>
  <c r="W362" i="5"/>
  <c r="W366" i="5"/>
  <c r="W370" i="5"/>
  <c r="W374" i="5"/>
  <c r="W378" i="5"/>
  <c r="W382" i="5"/>
  <c r="W386" i="5"/>
  <c r="W390" i="5"/>
  <c r="W394" i="5"/>
  <c r="W398" i="5"/>
  <c r="W402" i="5"/>
  <c r="W406" i="5"/>
  <c r="W410" i="5"/>
  <c r="W414" i="5"/>
  <c r="W418" i="5"/>
  <c r="W422" i="5"/>
  <c r="W426" i="5"/>
  <c r="W430" i="5"/>
  <c r="W434" i="5"/>
  <c r="W438" i="5"/>
  <c r="W442" i="5"/>
  <c r="W446" i="5"/>
  <c r="W10" i="5"/>
  <c r="W28" i="5"/>
  <c r="W52" i="5"/>
  <c r="W74" i="5"/>
  <c r="W92" i="5"/>
  <c r="W116" i="5"/>
  <c r="W138" i="5"/>
  <c r="W147" i="5"/>
  <c r="W159" i="5"/>
  <c r="W170" i="5"/>
  <c r="W179" i="5"/>
  <c r="W191" i="5"/>
  <c r="W202" i="5"/>
  <c r="W211" i="5"/>
  <c r="W223" i="5"/>
  <c r="W232" i="5"/>
  <c r="W237" i="5"/>
  <c r="W243" i="5"/>
  <c r="W248" i="5"/>
  <c r="W253" i="5"/>
  <c r="W259" i="5"/>
  <c r="W264" i="5"/>
  <c r="W269" i="5"/>
  <c r="W275" i="5"/>
  <c r="W280" i="5"/>
  <c r="W285" i="5"/>
  <c r="W291" i="5"/>
  <c r="W296" i="5"/>
  <c r="W301" i="5"/>
  <c r="W307" i="5"/>
  <c r="W312" i="5"/>
  <c r="W317" i="5"/>
  <c r="W323" i="5"/>
  <c r="W328" i="5"/>
  <c r="W333" i="5"/>
  <c r="W339" i="5"/>
  <c r="W344" i="5"/>
  <c r="W349" i="5"/>
  <c r="W355" i="5"/>
  <c r="W360" i="5"/>
  <c r="W365" i="5"/>
  <c r="W371" i="5"/>
  <c r="W376" i="5"/>
  <c r="W381" i="5"/>
  <c r="W387" i="5"/>
  <c r="W392" i="5"/>
  <c r="W397" i="5"/>
  <c r="W403" i="5"/>
  <c r="W408" i="5"/>
  <c r="W413" i="5"/>
  <c r="W419" i="5"/>
  <c r="W424" i="5"/>
  <c r="W429" i="5"/>
  <c r="W435" i="5"/>
  <c r="W440" i="5"/>
  <c r="W445" i="5"/>
  <c r="W450" i="5"/>
  <c r="W454" i="5"/>
  <c r="W458" i="5"/>
  <c r="W462" i="5"/>
  <c r="W466" i="5"/>
  <c r="W470" i="5"/>
  <c r="W474" i="5"/>
  <c r="W478" i="5"/>
  <c r="W482" i="5"/>
  <c r="X210" i="5"/>
  <c r="W5" i="5"/>
  <c r="W477" i="5"/>
  <c r="W472" i="5"/>
  <c r="W467" i="5"/>
  <c r="W461" i="5"/>
  <c r="W456" i="5"/>
  <c r="W451" i="5"/>
  <c r="W444" i="5"/>
  <c r="W437" i="5"/>
  <c r="W431" i="5"/>
  <c r="W423" i="5"/>
  <c r="W416" i="5"/>
  <c r="W409" i="5"/>
  <c r="W401" i="5"/>
  <c r="W395" i="5"/>
  <c r="W388" i="5"/>
  <c r="W380" i="5"/>
  <c r="W373" i="5"/>
  <c r="W367" i="5"/>
  <c r="W359" i="5"/>
  <c r="W352" i="5"/>
  <c r="W345" i="5"/>
  <c r="W337" i="5"/>
  <c r="W331" i="5"/>
  <c r="W324" i="5"/>
  <c r="W316" i="5"/>
  <c r="W309" i="5"/>
  <c r="W303" i="5"/>
  <c r="W295" i="5"/>
  <c r="W288" i="5"/>
  <c r="W281" i="5"/>
  <c r="W273" i="5"/>
  <c r="W267" i="5"/>
  <c r="W260" i="5"/>
  <c r="W252" i="5"/>
  <c r="W245" i="5"/>
  <c r="W239" i="5"/>
  <c r="W231" i="5"/>
  <c r="W218" i="5"/>
  <c r="W203" i="5"/>
  <c r="W187" i="5"/>
  <c r="W175" i="5"/>
  <c r="W162" i="5"/>
  <c r="W146" i="5"/>
  <c r="W124" i="5"/>
  <c r="W100" i="5"/>
  <c r="W68" i="5"/>
  <c r="W42" i="5"/>
  <c r="W12" i="5"/>
  <c r="X428" i="5"/>
  <c r="X384" i="5"/>
  <c r="AV15" i="1"/>
  <c r="AV21" i="1"/>
  <c r="AV51" i="1"/>
  <c r="AV13" i="1"/>
  <c r="AV29" i="1"/>
  <c r="X481" i="5"/>
  <c r="X477" i="5"/>
  <c r="X473" i="5"/>
  <c r="X469" i="5"/>
  <c r="X59" i="5"/>
  <c r="V3196" i="2"/>
  <c r="V3186" i="2"/>
  <c r="V3015" i="2"/>
  <c r="V3122" i="2"/>
  <c r="V3175" i="2"/>
  <c r="V2919" i="2"/>
  <c r="V2787" i="2"/>
  <c r="V3068" i="2"/>
  <c r="V1731" i="2"/>
  <c r="V3159" i="2"/>
  <c r="V3111" i="2"/>
  <c r="V3058" i="2"/>
  <c r="V2983" i="2"/>
  <c r="V2903" i="2"/>
  <c r="V2750" i="2"/>
  <c r="V3154" i="2"/>
  <c r="V3100" i="2"/>
  <c r="V3036" i="2"/>
  <c r="V2967" i="2"/>
  <c r="V2883" i="2"/>
  <c r="V2664" i="2"/>
  <c r="V3164" i="2"/>
  <c r="V3132" i="2"/>
  <c r="V2360" i="2"/>
  <c r="V3180" i="2"/>
  <c r="V3143" i="2"/>
  <c r="V3079" i="2"/>
  <c r="V3026" i="2"/>
  <c r="V2951" i="2"/>
  <c r="V2819" i="2"/>
  <c r="V2579" i="2"/>
  <c r="V3047" i="2"/>
  <c r="V2999" i="2"/>
  <c r="V2935" i="2"/>
  <c r="V2851" i="2"/>
  <c r="V2707" i="2"/>
  <c r="V3090" i="2"/>
  <c r="V3191" i="2"/>
  <c r="V3170" i="2"/>
  <c r="V3148" i="2"/>
  <c r="V3127" i="2"/>
  <c r="V3106" i="2"/>
  <c r="V3084" i="2"/>
  <c r="V3063" i="2"/>
  <c r="V3042" i="2"/>
  <c r="V3020" i="2"/>
  <c r="V2991" i="2"/>
  <c r="V2959" i="2"/>
  <c r="V2927" i="2"/>
  <c r="V2895" i="2"/>
  <c r="V2835" i="2"/>
  <c r="V2771" i="2"/>
  <c r="V2686" i="2"/>
  <c r="V2600" i="2"/>
  <c r="V2503" i="2"/>
  <c r="V2390" i="2"/>
  <c r="V2272" i="2"/>
  <c r="V3209" i="2"/>
  <c r="V3205" i="2"/>
  <c r="V3201" i="2"/>
  <c r="V3197" i="2"/>
  <c r="V3206" i="2"/>
  <c r="V2188" i="2"/>
  <c r="V3138" i="2"/>
  <c r="V3116" i="2"/>
  <c r="V3095" i="2"/>
  <c r="V3074" i="2"/>
  <c r="V3052" i="2"/>
  <c r="V3031" i="2"/>
  <c r="V3007" i="2"/>
  <c r="V2975" i="2"/>
  <c r="V2943" i="2"/>
  <c r="V2911" i="2"/>
  <c r="V2867" i="2"/>
  <c r="V2803" i="2"/>
  <c r="V2728" i="2"/>
  <c r="V2643" i="2"/>
  <c r="V2558" i="2"/>
  <c r="V2446" i="2"/>
  <c r="V2332" i="2"/>
  <c r="V2018" i="2"/>
  <c r="V2622" i="2"/>
  <c r="V2531" i="2"/>
  <c r="V2418" i="2"/>
  <c r="V2304" i="2"/>
  <c r="W229" i="5"/>
  <c r="W225" i="5"/>
  <c r="W221" i="5"/>
  <c r="W217" i="5"/>
  <c r="W213" i="5"/>
  <c r="W209" i="5"/>
  <c r="W205" i="5"/>
  <c r="W201" i="5"/>
  <c r="W197" i="5"/>
  <c r="W193" i="5"/>
  <c r="W189" i="5"/>
  <c r="W185" i="5"/>
  <c r="W181" i="5"/>
  <c r="W177" i="5"/>
  <c r="W173" i="5"/>
  <c r="W169" i="5"/>
  <c r="W165" i="5"/>
  <c r="W161" i="5"/>
  <c r="W157" i="5"/>
  <c r="W153" i="5"/>
  <c r="W149" i="5"/>
  <c r="W145" i="5"/>
  <c r="W141" i="5"/>
  <c r="W136" i="5"/>
  <c r="W128" i="5"/>
  <c r="W120" i="5"/>
  <c r="W112" i="5"/>
  <c r="W104" i="5"/>
  <c r="W96" i="5"/>
  <c r="W88" i="5"/>
  <c r="W80" i="5"/>
  <c r="W72" i="5"/>
  <c r="W64" i="5"/>
  <c r="W56" i="5"/>
  <c r="W48" i="5"/>
  <c r="W40" i="5"/>
  <c r="W32" i="5"/>
  <c r="W24" i="5"/>
  <c r="W16" i="5"/>
  <c r="W8" i="5"/>
  <c r="W228" i="5"/>
  <c r="W224" i="5"/>
  <c r="W220" i="5"/>
  <c r="W216" i="5"/>
  <c r="W212" i="5"/>
  <c r="W208" i="5"/>
  <c r="W204" i="5"/>
  <c r="W200" i="5"/>
  <c r="W196" i="5"/>
  <c r="W192" i="5"/>
  <c r="W188" i="5"/>
  <c r="W184" i="5"/>
  <c r="W180" i="5"/>
  <c r="W176" i="5"/>
  <c r="W172" i="5"/>
  <c r="W168" i="5"/>
  <c r="W164" i="5"/>
  <c r="W160" i="5"/>
  <c r="W156" i="5"/>
  <c r="W152" i="5"/>
  <c r="W148" i="5"/>
  <c r="W144" i="5"/>
  <c r="W140" i="5"/>
  <c r="W134" i="5"/>
  <c r="W126" i="5"/>
  <c r="W118" i="5"/>
  <c r="W110" i="5"/>
  <c r="W102" i="5"/>
  <c r="W94" i="5"/>
  <c r="W86" i="5"/>
  <c r="W78" i="5"/>
  <c r="W70" i="5"/>
  <c r="W62" i="5"/>
  <c r="W54" i="5"/>
  <c r="W46" i="5"/>
  <c r="W38" i="5"/>
  <c r="W30" i="5"/>
  <c r="W22" i="5"/>
  <c r="W14" i="5"/>
  <c r="W6" i="5"/>
  <c r="W137" i="5"/>
  <c r="W133" i="5"/>
  <c r="W129" i="5"/>
  <c r="W125" i="5"/>
  <c r="W121" i="5"/>
  <c r="W117" i="5"/>
  <c r="W113" i="5"/>
  <c r="W109" i="5"/>
  <c r="W105" i="5"/>
  <c r="W101" i="5"/>
  <c r="W97" i="5"/>
  <c r="W93" i="5"/>
  <c r="W89" i="5"/>
  <c r="W85" i="5"/>
  <c r="W81" i="5"/>
  <c r="W77" i="5"/>
  <c r="W73" i="5"/>
  <c r="W69" i="5"/>
  <c r="W65" i="5"/>
  <c r="W61" i="5"/>
  <c r="W57" i="5"/>
  <c r="W53" i="5"/>
  <c r="W49" i="5"/>
  <c r="W45" i="5"/>
  <c r="W41" i="5"/>
  <c r="W37" i="5"/>
  <c r="W33" i="5"/>
  <c r="W29" i="5"/>
  <c r="W25" i="5"/>
  <c r="W21" i="5"/>
  <c r="W17" i="5"/>
  <c r="W13" i="5"/>
  <c r="W9" i="5"/>
  <c r="W135" i="5"/>
  <c r="W131" i="5"/>
  <c r="W127" i="5"/>
  <c r="W123" i="5"/>
  <c r="W119" i="5"/>
  <c r="W115" i="5"/>
  <c r="W111" i="5"/>
  <c r="W107" i="5"/>
  <c r="W103" i="5"/>
  <c r="W99" i="5"/>
  <c r="W95" i="5"/>
  <c r="W91" i="5"/>
  <c r="W87" i="5"/>
  <c r="W83" i="5"/>
  <c r="W79" i="5"/>
  <c r="W75" i="5"/>
  <c r="W71" i="5"/>
  <c r="W67" i="5"/>
  <c r="W63" i="5"/>
  <c r="W59" i="5"/>
  <c r="W55" i="5"/>
  <c r="W51" i="5"/>
  <c r="W47" i="5"/>
  <c r="W43" i="5"/>
  <c r="W39" i="5"/>
  <c r="W35" i="5"/>
  <c r="W31" i="5"/>
  <c r="W27" i="5"/>
  <c r="W23" i="5"/>
  <c r="W19" i="5"/>
  <c r="W15" i="5"/>
  <c r="W11" i="5"/>
  <c r="AU16" i="1"/>
  <c r="AU210" i="1"/>
  <c r="AU131" i="1"/>
  <c r="AU186" i="1"/>
  <c r="AU196" i="1"/>
  <c r="AU150" i="1"/>
  <c r="AU88" i="1"/>
  <c r="AU128" i="1"/>
  <c r="AU98" i="1"/>
  <c r="AU126" i="1"/>
  <c r="AU12" i="1"/>
  <c r="AU122" i="1"/>
  <c r="AU97" i="1"/>
  <c r="AU70" i="1"/>
  <c r="AU93" i="1"/>
  <c r="AU112" i="1"/>
  <c r="AU77" i="1"/>
  <c r="AU85" i="1"/>
  <c r="AU56" i="1"/>
  <c r="AU61" i="1"/>
  <c r="AU43" i="1"/>
  <c r="AU21" i="1"/>
  <c r="AU13" i="1"/>
  <c r="AU54" i="1"/>
  <c r="AU159" i="1"/>
  <c r="AU105" i="1"/>
  <c r="AU139" i="1"/>
  <c r="AU117" i="1"/>
  <c r="AU145" i="1"/>
  <c r="AU148" i="1"/>
  <c r="AU103" i="1"/>
  <c r="AU74" i="1"/>
  <c r="AU40" i="1"/>
  <c r="AU121" i="1"/>
  <c r="AU62" i="1"/>
  <c r="AU75" i="1"/>
  <c r="AU17" i="1"/>
  <c r="AU92" i="1"/>
  <c r="AU110" i="1"/>
  <c r="AU46" i="1"/>
  <c r="AU79" i="1"/>
  <c r="AU89" i="1"/>
  <c r="AU34" i="1"/>
  <c r="AU24" i="1"/>
  <c r="AU25" i="1"/>
  <c r="X461" i="5"/>
  <c r="X449" i="5"/>
  <c r="X433" i="5"/>
  <c r="X413" i="5"/>
  <c r="X397" i="5"/>
  <c r="X381" i="5"/>
  <c r="X373" i="5"/>
  <c r="X357" i="5"/>
  <c r="X345" i="5"/>
  <c r="X333" i="5"/>
  <c r="X325" i="5"/>
  <c r="X317" i="5"/>
  <c r="X309" i="5"/>
  <c r="X301" i="5"/>
  <c r="X293" i="5"/>
  <c r="X281" i="5"/>
  <c r="X457" i="5"/>
  <c r="X441" i="5"/>
  <c r="X425" i="5"/>
  <c r="X405" i="5"/>
  <c r="X389" i="5"/>
  <c r="X377" i="5"/>
  <c r="X365" i="5"/>
  <c r="X353" i="5"/>
  <c r="X341" i="5"/>
  <c r="X241" i="5"/>
  <c r="X480" i="5"/>
  <c r="X472" i="5"/>
  <c r="X464" i="5"/>
  <c r="X456" i="5"/>
  <c r="X447" i="5"/>
  <c r="X436" i="5"/>
  <c r="X424" i="5"/>
  <c r="X415" i="5"/>
  <c r="X404" i="5"/>
  <c r="X392" i="5"/>
  <c r="X383" i="5"/>
  <c r="X372" i="5"/>
  <c r="X360" i="5"/>
  <c r="X351" i="5"/>
  <c r="X338" i="5"/>
  <c r="X322" i="5"/>
  <c r="X310" i="5"/>
  <c r="X295" i="5"/>
  <c r="X274" i="5"/>
  <c r="X252" i="5"/>
  <c r="X231" i="5"/>
  <c r="X199" i="5"/>
  <c r="X156" i="5"/>
  <c r="X114" i="5"/>
  <c r="X465" i="5"/>
  <c r="X445" i="5"/>
  <c r="X429" i="5"/>
  <c r="X417" i="5"/>
  <c r="X401" i="5"/>
  <c r="X385" i="5"/>
  <c r="X369" i="5"/>
  <c r="X361" i="5"/>
  <c r="X349" i="5"/>
  <c r="X337" i="5"/>
  <c r="X329" i="5"/>
  <c r="X321" i="5"/>
  <c r="X313" i="5"/>
  <c r="X305" i="5"/>
  <c r="X297" i="5"/>
  <c r="X285" i="5"/>
  <c r="X277" i="5"/>
  <c r="X269" i="5"/>
  <c r="X261" i="5"/>
  <c r="X257" i="5"/>
  <c r="X249" i="5"/>
  <c r="X233" i="5"/>
  <c r="X225" i="5"/>
  <c r="X217" i="5"/>
  <c r="X209" i="5"/>
  <c r="X197" i="5"/>
  <c r="X189" i="5"/>
  <c r="X181" i="5"/>
  <c r="X173" i="5"/>
  <c r="X165" i="5"/>
  <c r="X161" i="5"/>
  <c r="X157" i="5"/>
  <c r="X153" i="5"/>
  <c r="X149" i="5"/>
  <c r="X145" i="5"/>
  <c r="X141" i="5"/>
  <c r="X137" i="5"/>
  <c r="X133" i="5"/>
  <c r="X125" i="5"/>
  <c r="X117" i="5"/>
  <c r="X109" i="5"/>
  <c r="X101" i="5"/>
  <c r="X93" i="5"/>
  <c r="X85" i="5"/>
  <c r="X77" i="5"/>
  <c r="X65" i="5"/>
  <c r="X57" i="5"/>
  <c r="X49" i="5"/>
  <c r="X41" i="5"/>
  <c r="X33" i="5"/>
  <c r="X29" i="5"/>
  <c r="X25" i="5"/>
  <c r="X21" i="5"/>
  <c r="X17" i="5"/>
  <c r="X9" i="5"/>
  <c r="X16" i="5"/>
  <c r="X24" i="5"/>
  <c r="X32" i="5"/>
  <c r="X48" i="5"/>
  <c r="X8" i="5"/>
  <c r="X40" i="5"/>
  <c r="X56" i="5"/>
  <c r="X35" i="5"/>
  <c r="X64" i="5"/>
  <c r="X80" i="5"/>
  <c r="X96" i="5"/>
  <c r="X107" i="5"/>
  <c r="X118" i="5"/>
  <c r="X128" i="5"/>
  <c r="X139" i="5"/>
  <c r="X150" i="5"/>
  <c r="X160" i="5"/>
  <c r="X171" i="5"/>
  <c r="X182" i="5"/>
  <c r="X192" i="5"/>
  <c r="X203" i="5"/>
  <c r="X214" i="5"/>
  <c r="X224" i="5"/>
  <c r="X235" i="5"/>
  <c r="X246" i="5"/>
  <c r="X256" i="5"/>
  <c r="X267" i="5"/>
  <c r="X278" i="5"/>
  <c r="X288" i="5"/>
  <c r="X11" i="5"/>
  <c r="X43" i="5"/>
  <c r="X67" i="5"/>
  <c r="X83" i="5"/>
  <c r="X98" i="5"/>
  <c r="X108" i="5"/>
  <c r="X119" i="5"/>
  <c r="X130" i="5"/>
  <c r="X140" i="5"/>
  <c r="X151" i="5"/>
  <c r="X162" i="5"/>
  <c r="X172" i="5"/>
  <c r="X183" i="5"/>
  <c r="X194" i="5"/>
  <c r="X204" i="5"/>
  <c r="X215" i="5"/>
  <c r="X19" i="5"/>
  <c r="X51" i="5"/>
  <c r="X72" i="5"/>
  <c r="X88" i="5"/>
  <c r="X102" i="5"/>
  <c r="X112" i="5"/>
  <c r="X123" i="5"/>
  <c r="X134" i="5"/>
  <c r="X144" i="5"/>
  <c r="X155" i="5"/>
  <c r="X166" i="5"/>
  <c r="X176" i="5"/>
  <c r="X187" i="5"/>
  <c r="X198" i="5"/>
  <c r="X208" i="5"/>
  <c r="X219" i="5"/>
  <c r="X230" i="5"/>
  <c r="X240" i="5"/>
  <c r="X251" i="5"/>
  <c r="X262" i="5"/>
  <c r="X272" i="5"/>
  <c r="X283" i="5"/>
  <c r="X294" i="5"/>
  <c r="X304" i="5"/>
  <c r="X315" i="5"/>
  <c r="X326" i="5"/>
  <c r="X336" i="5"/>
  <c r="X347" i="5"/>
  <c r="X355" i="5"/>
  <c r="X363" i="5"/>
  <c r="X371" i="5"/>
  <c r="X379" i="5"/>
  <c r="X387" i="5"/>
  <c r="X395" i="5"/>
  <c r="X403" i="5"/>
  <c r="X411" i="5"/>
  <c r="X419" i="5"/>
  <c r="X427" i="5"/>
  <c r="X435" i="5"/>
  <c r="X443" i="5"/>
  <c r="X451" i="5"/>
  <c r="X479" i="5"/>
  <c r="X471" i="5"/>
  <c r="X463" i="5"/>
  <c r="X455" i="5"/>
  <c r="X444" i="5"/>
  <c r="X432" i="5"/>
  <c r="X423" i="5"/>
  <c r="X412" i="5"/>
  <c r="X400" i="5"/>
  <c r="X391" i="5"/>
  <c r="X380" i="5"/>
  <c r="X368" i="5"/>
  <c r="X359" i="5"/>
  <c r="X348" i="5"/>
  <c r="X332" i="5"/>
  <c r="X320" i="5"/>
  <c r="X306" i="5"/>
  <c r="X290" i="5"/>
  <c r="X268" i="5"/>
  <c r="X247" i="5"/>
  <c r="X226" i="5"/>
  <c r="X188" i="5"/>
  <c r="X146" i="5"/>
  <c r="X103" i="5"/>
  <c r="X27" i="5"/>
  <c r="X453" i="5"/>
  <c r="X437" i="5"/>
  <c r="X421" i="5"/>
  <c r="X409" i="5"/>
  <c r="X393" i="5"/>
  <c r="X289" i="5"/>
  <c r="X273" i="5"/>
  <c r="X265" i="5"/>
  <c r="X253" i="5"/>
  <c r="X245" i="5"/>
  <c r="X237" i="5"/>
  <c r="X229" i="5"/>
  <c r="X221" i="5"/>
  <c r="X213" i="5"/>
  <c r="X205" i="5"/>
  <c r="X201" i="5"/>
  <c r="X193" i="5"/>
  <c r="X185" i="5"/>
  <c r="X177" i="5"/>
  <c r="X169" i="5"/>
  <c r="X129" i="5"/>
  <c r="X121" i="5"/>
  <c r="X113" i="5"/>
  <c r="X105" i="5"/>
  <c r="X97" i="5"/>
  <c r="X89" i="5"/>
  <c r="X81" i="5"/>
  <c r="X73" i="5"/>
  <c r="X69" i="5"/>
  <c r="X61" i="5"/>
  <c r="X53" i="5"/>
  <c r="X45" i="5"/>
  <c r="X37" i="5"/>
  <c r="X13" i="5"/>
  <c r="X5" i="5"/>
  <c r="X476" i="5"/>
  <c r="X468" i="5"/>
  <c r="X460" i="5"/>
  <c r="X452" i="5"/>
  <c r="X440" i="5"/>
  <c r="X431" i="5"/>
  <c r="X420" i="5"/>
  <c r="X408" i="5"/>
  <c r="X399" i="5"/>
  <c r="X388" i="5"/>
  <c r="X376" i="5"/>
  <c r="X367" i="5"/>
  <c r="X356" i="5"/>
  <c r="X343" i="5"/>
  <c r="X331" i="5"/>
  <c r="X316" i="5"/>
  <c r="X300" i="5"/>
  <c r="X284" i="5"/>
  <c r="X263" i="5"/>
  <c r="X242" i="5"/>
  <c r="X220" i="5"/>
  <c r="X178" i="5"/>
  <c r="X135" i="5"/>
  <c r="X91" i="5"/>
  <c r="X344" i="5"/>
  <c r="X340" i="5"/>
  <c r="X328" i="5"/>
  <c r="X324" i="5"/>
  <c r="X312" i="5"/>
  <c r="X308" i="5"/>
  <c r="X296" i="5"/>
  <c r="X292" i="5"/>
  <c r="X280" i="5"/>
  <c r="X276" i="5"/>
  <c r="X264" i="5"/>
  <c r="X260" i="5"/>
  <c r="X248" i="5"/>
  <c r="X244" i="5"/>
  <c r="X232" i="5"/>
  <c r="X228" i="5"/>
  <c r="X216" i="5"/>
  <c r="X212" i="5"/>
  <c r="X200" i="5"/>
  <c r="X196" i="5"/>
  <c r="X184" i="5"/>
  <c r="X180" i="5"/>
  <c r="X168" i="5"/>
  <c r="X164" i="5"/>
  <c r="X152" i="5"/>
  <c r="X148" i="5"/>
  <c r="X136" i="5"/>
  <c r="X132" i="5"/>
  <c r="X120" i="5"/>
  <c r="X116" i="5"/>
  <c r="X104" i="5"/>
  <c r="X100" i="5"/>
  <c r="X92" i="5"/>
  <c r="X84" i="5"/>
  <c r="X76" i="5"/>
  <c r="X68" i="5"/>
  <c r="X60" i="5"/>
  <c r="X52" i="5"/>
  <c r="X44" i="5"/>
  <c r="X36" i="5"/>
  <c r="X28" i="5"/>
  <c r="X20" i="5"/>
  <c r="X12" i="5"/>
  <c r="X250" i="5"/>
  <c r="X478" i="5"/>
  <c r="X470" i="5"/>
  <c r="X462" i="5"/>
  <c r="X454" i="5"/>
  <c r="X446" i="5"/>
  <c r="X434" i="5"/>
  <c r="X426" i="5"/>
  <c r="X418" i="5"/>
  <c r="X406" i="5"/>
  <c r="X398" i="5"/>
  <c r="X390" i="5"/>
  <c r="X382" i="5"/>
  <c r="X370" i="5"/>
  <c r="X362" i="5"/>
  <c r="X354" i="5"/>
  <c r="X346" i="5"/>
  <c r="X330" i="5"/>
  <c r="X314" i="5"/>
  <c r="X6" i="5"/>
  <c r="X10" i="5"/>
  <c r="X14" i="5"/>
  <c r="X18" i="5"/>
  <c r="X22" i="5"/>
  <c r="X26" i="5"/>
  <c r="X30" i="5"/>
  <c r="X34" i="5"/>
  <c r="X38" i="5"/>
  <c r="X42" i="5"/>
  <c r="X46" i="5"/>
  <c r="X50" i="5"/>
  <c r="X54" i="5"/>
  <c r="X58" i="5"/>
  <c r="X62" i="5"/>
  <c r="X66" i="5"/>
  <c r="X70" i="5"/>
  <c r="X74" i="5"/>
  <c r="X78" i="5"/>
  <c r="X82" i="5"/>
  <c r="X86" i="5"/>
  <c r="X90" i="5"/>
  <c r="X94" i="5"/>
  <c r="X482" i="5"/>
  <c r="X474" i="5"/>
  <c r="X466" i="5"/>
  <c r="X458" i="5"/>
  <c r="X450" i="5"/>
  <c r="X442" i="5"/>
  <c r="X438" i="5"/>
  <c r="X430" i="5"/>
  <c r="X422" i="5"/>
  <c r="X414" i="5"/>
  <c r="X410" i="5"/>
  <c r="X402" i="5"/>
  <c r="X394" i="5"/>
  <c r="X386" i="5"/>
  <c r="X378" i="5"/>
  <c r="X374" i="5"/>
  <c r="X366" i="5"/>
  <c r="X358" i="5"/>
  <c r="X350" i="5"/>
  <c r="X335" i="5"/>
  <c r="X319" i="5"/>
  <c r="X303" i="5"/>
  <c r="X298" i="5"/>
  <c r="X287" i="5"/>
  <c r="X282" i="5"/>
  <c r="X271" i="5"/>
  <c r="X266" i="5"/>
  <c r="X255" i="5"/>
  <c r="X239" i="5"/>
  <c r="X234" i="5"/>
  <c r="X223" i="5"/>
  <c r="X218" i="5"/>
  <c r="X207" i="5"/>
  <c r="X202" i="5"/>
  <c r="X191" i="5"/>
  <c r="X186" i="5"/>
  <c r="X175" i="5"/>
  <c r="X170" i="5"/>
  <c r="X159" i="5"/>
  <c r="X154" i="5"/>
  <c r="X143" i="5"/>
  <c r="X138" i="5"/>
  <c r="X127" i="5"/>
  <c r="X122" i="5"/>
  <c r="X111" i="5"/>
  <c r="X106" i="5"/>
  <c r="X95" i="5"/>
  <c r="X87" i="5"/>
  <c r="X79" i="5"/>
  <c r="X71" i="5"/>
  <c r="X63" i="5"/>
  <c r="X55" i="5"/>
  <c r="X47" i="5"/>
  <c r="X39" i="5"/>
  <c r="X31" i="5"/>
  <c r="X23" i="5"/>
  <c r="X15" i="5"/>
  <c r="X7" i="5"/>
  <c r="X339" i="5"/>
  <c r="X334" i="5"/>
  <c r="X323" i="5"/>
  <c r="X318" i="5"/>
  <c r="X307" i="5"/>
  <c r="X302" i="5"/>
  <c r="X291" i="5"/>
  <c r="X286" i="5"/>
  <c r="X275" i="5"/>
  <c r="X270" i="5"/>
  <c r="X259" i="5"/>
  <c r="X254" i="5"/>
  <c r="X243" i="5"/>
  <c r="X238" i="5"/>
  <c r="X227" i="5"/>
  <c r="X222" i="5"/>
  <c r="X211" i="5"/>
  <c r="X206" i="5"/>
  <c r="X195" i="5"/>
  <c r="X190" i="5"/>
  <c r="X179" i="5"/>
  <c r="X174" i="5"/>
  <c r="X163" i="5"/>
  <c r="X158" i="5"/>
  <c r="X147" i="5"/>
  <c r="X142" i="5"/>
  <c r="X131" i="5"/>
  <c r="X126" i="5"/>
  <c r="X115" i="5"/>
  <c r="X110" i="5"/>
  <c r="X99" i="5"/>
  <c r="AV20" i="1"/>
  <c r="AV41" i="1"/>
  <c r="AV18" i="1"/>
  <c r="V3181" i="2"/>
  <c r="V3165" i="2"/>
  <c r="V3149" i="2"/>
  <c r="V3129" i="2"/>
  <c r="V3117" i="2"/>
  <c r="V3101" i="2"/>
  <c r="V3085" i="2"/>
  <c r="V3069" i="2"/>
  <c r="V3049" i="2"/>
  <c r="V3041" i="2"/>
  <c r="V3025" i="2"/>
  <c r="V3009" i="2"/>
  <c r="V2989" i="2"/>
  <c r="V2977" i="2"/>
  <c r="V2957" i="2"/>
  <c r="V2945" i="2"/>
  <c r="V2933" i="2"/>
  <c r="V2921" i="2"/>
  <c r="V2905" i="2"/>
  <c r="V2889" i="2"/>
  <c r="V2873" i="2"/>
  <c r="V2861" i="2"/>
  <c r="V2845" i="2"/>
  <c r="V2825" i="2"/>
  <c r="V2809" i="2"/>
  <c r="V2797" i="2"/>
  <c r="V2777" i="2"/>
  <c r="V2765" i="2"/>
  <c r="V2749" i="2"/>
  <c r="V2729" i="2"/>
  <c r="V2717" i="2"/>
  <c r="V2697" i="2"/>
  <c r="V2689" i="2"/>
  <c r="V2673" i="2"/>
  <c r="V2657" i="2"/>
  <c r="V2641" i="2"/>
  <c r="V2629" i="2"/>
  <c r="V2609" i="2"/>
  <c r="V2593" i="2"/>
  <c r="V2581" i="2"/>
  <c r="V2565" i="2"/>
  <c r="V2549" i="2"/>
  <c r="V2529" i="2"/>
  <c r="V2517" i="2"/>
  <c r="V2501" i="2"/>
  <c r="V2481" i="2"/>
  <c r="V2465" i="2"/>
  <c r="V2449" i="2"/>
  <c r="V2433" i="2"/>
  <c r="V2417" i="2"/>
  <c r="V2401" i="2"/>
  <c r="V2385" i="2"/>
  <c r="V2369" i="2"/>
  <c r="V2353" i="2"/>
  <c r="V2337" i="2"/>
  <c r="V2321" i="2"/>
  <c r="V2305" i="2"/>
  <c r="V2289" i="2"/>
  <c r="V2269" i="2"/>
  <c r="V2249" i="2"/>
  <c r="V2233" i="2"/>
  <c r="V2217" i="2"/>
  <c r="V2201" i="2"/>
  <c r="V2185" i="2"/>
  <c r="V2169" i="2"/>
  <c r="V2153" i="2"/>
  <c r="V2137" i="2"/>
  <c r="V2121" i="2"/>
  <c r="V2105" i="2"/>
  <c r="V2089" i="2"/>
  <c r="V2081" i="2"/>
  <c r="V2065" i="2"/>
  <c r="V2061" i="2"/>
  <c r="V2057" i="2"/>
  <c r="V2053" i="2"/>
  <c r="V2049" i="2"/>
  <c r="V2045" i="2"/>
  <c r="V2041" i="2"/>
  <c r="V2037" i="2"/>
  <c r="V2033" i="2"/>
  <c r="V2029" i="2"/>
  <c r="V2025" i="2"/>
  <c r="V2021" i="2"/>
  <c r="V2017" i="2"/>
  <c r="V2013" i="2"/>
  <c r="V2009" i="2"/>
  <c r="V2005" i="2"/>
  <c r="V2001" i="2"/>
  <c r="V1997" i="2"/>
  <c r="V1993" i="2"/>
  <c r="V1989" i="2"/>
  <c r="V1985" i="2"/>
  <c r="V1981" i="2"/>
  <c r="V1977" i="2"/>
  <c r="V1973" i="2"/>
  <c r="V1969" i="2"/>
  <c r="V1965" i="2"/>
  <c r="V1961" i="2"/>
  <c r="V1957" i="2"/>
  <c r="V1953" i="2"/>
  <c r="V1949" i="2"/>
  <c r="V1945" i="2"/>
  <c r="V1941" i="2"/>
  <c r="V1937" i="2"/>
  <c r="V1933" i="2"/>
  <c r="V1929" i="2"/>
  <c r="V1925" i="2"/>
  <c r="V1921" i="2"/>
  <c r="V1917" i="2"/>
  <c r="V1913" i="2"/>
  <c r="V1909" i="2"/>
  <c r="V1905" i="2"/>
  <c r="V1901" i="2"/>
  <c r="V1897" i="2"/>
  <c r="V1893" i="2"/>
  <c r="V1889" i="2"/>
  <c r="V1885" i="2"/>
  <c r="V1881" i="2"/>
  <c r="V1877" i="2"/>
  <c r="V1873" i="2"/>
  <c r="V1869" i="2"/>
  <c r="V1865" i="2"/>
  <c r="V1861" i="2"/>
  <c r="V1857" i="2"/>
  <c r="V1853" i="2"/>
  <c r="V1849" i="2"/>
  <c r="V1845" i="2"/>
  <c r="V1841" i="2"/>
  <c r="V1837" i="2"/>
  <c r="V1833" i="2"/>
  <c r="V1829" i="2"/>
  <c r="V1825" i="2"/>
  <c r="V1821" i="2"/>
  <c r="V1817" i="2"/>
  <c r="V1813" i="2"/>
  <c r="V1809" i="2"/>
  <c r="V1805" i="2"/>
  <c r="V1801" i="2"/>
  <c r="V1797" i="2"/>
  <c r="V1793" i="2"/>
  <c r="V1789" i="2"/>
  <c r="V1785" i="2"/>
  <c r="V1781" i="2"/>
  <c r="V1777" i="2"/>
  <c r="V1773" i="2"/>
  <c r="V1769" i="2"/>
  <c r="V1765" i="2"/>
  <c r="V1761" i="2"/>
  <c r="V1757" i="2"/>
  <c r="V1753" i="2"/>
  <c r="V1749" i="2"/>
  <c r="V1745" i="2"/>
  <c r="V1741" i="2"/>
  <c r="V1737" i="2"/>
  <c r="V1733" i="2"/>
  <c r="V1729" i="2"/>
  <c r="V1725" i="2"/>
  <c r="V1721" i="2"/>
  <c r="V1717" i="2"/>
  <c r="V2884" i="2"/>
  <c r="V2888" i="2"/>
  <c r="V3006" i="2"/>
  <c r="V3014" i="2"/>
  <c r="V3010" i="2"/>
  <c r="V3189" i="2"/>
  <c r="V3173" i="2"/>
  <c r="V3157" i="2"/>
  <c r="V3141" i="2"/>
  <c r="V3125" i="2"/>
  <c r="V3109" i="2"/>
  <c r="V3093" i="2"/>
  <c r="V3077" i="2"/>
  <c r="V3061" i="2"/>
  <c r="V3045" i="2"/>
  <c r="V3029" i="2"/>
  <c r="V3013" i="2"/>
  <c r="V2997" i="2"/>
  <c r="V2981" i="2"/>
  <c r="V2965" i="2"/>
  <c r="V2949" i="2"/>
  <c r="V2929" i="2"/>
  <c r="V2913" i="2"/>
  <c r="V2901" i="2"/>
  <c r="V2885" i="2"/>
  <c r="V2869" i="2"/>
  <c r="V2853" i="2"/>
  <c r="V2837" i="2"/>
  <c r="V2821" i="2"/>
  <c r="V2801" i="2"/>
  <c r="V2789" i="2"/>
  <c r="V2773" i="2"/>
  <c r="V2757" i="2"/>
  <c r="V2737" i="2"/>
  <c r="V2725" i="2"/>
  <c r="V2709" i="2"/>
  <c r="V2681" i="2"/>
  <c r="V2669" i="2"/>
  <c r="V2653" i="2"/>
  <c r="V2633" i="2"/>
  <c r="V2617" i="2"/>
  <c r="V2605" i="2"/>
  <c r="V2589" i="2"/>
  <c r="V2569" i="2"/>
  <c r="V2553" i="2"/>
  <c r="V2541" i="2"/>
  <c r="V2525" i="2"/>
  <c r="V2509" i="2"/>
  <c r="V2489" i="2"/>
  <c r="V2473" i="2"/>
  <c r="V2457" i="2"/>
  <c r="V2441" i="2"/>
  <c r="V2425" i="2"/>
  <c r="V2409" i="2"/>
  <c r="V2397" i="2"/>
  <c r="V2381" i="2"/>
  <c r="V2365" i="2"/>
  <c r="V2345" i="2"/>
  <c r="V2329" i="2"/>
  <c r="V2317" i="2"/>
  <c r="V2297" i="2"/>
  <c r="V2285" i="2"/>
  <c r="V2273" i="2"/>
  <c r="V2257" i="2"/>
  <c r="V2241" i="2"/>
  <c r="V2221" i="2"/>
  <c r="V2209" i="2"/>
  <c r="V2193" i="2"/>
  <c r="V2173" i="2"/>
  <c r="V2157" i="2"/>
  <c r="V2141" i="2"/>
  <c r="V2125" i="2"/>
  <c r="V2109" i="2"/>
  <c r="V2093" i="2"/>
  <c r="V2073" i="2"/>
  <c r="V3200" i="2"/>
  <c r="V3184" i="2"/>
  <c r="V3174" i="2"/>
  <c r="V3168" i="2"/>
  <c r="V3163" i="2"/>
  <c r="V3158" i="2"/>
  <c r="V3152" i="2"/>
  <c r="V3147" i="2"/>
  <c r="V3142" i="2"/>
  <c r="V3136" i="2"/>
  <c r="V3131" i="2"/>
  <c r="V3126" i="2"/>
  <c r="V3120" i="2"/>
  <c r="V3115" i="2"/>
  <c r="V3110" i="2"/>
  <c r="V3104" i="2"/>
  <c r="V3099" i="2"/>
  <c r="V3094" i="2"/>
  <c r="V3088" i="2"/>
  <c r="V3083" i="2"/>
  <c r="V3078" i="2"/>
  <c r="V3072" i="2"/>
  <c r="V3067" i="2"/>
  <c r="V3062" i="2"/>
  <c r="V3056" i="2"/>
  <c r="V3051" i="2"/>
  <c r="V3046" i="2"/>
  <c r="V3040" i="2"/>
  <c r="V3035" i="2"/>
  <c r="V3030" i="2"/>
  <c r="V3024" i="2"/>
  <c r="V3019" i="2"/>
  <c r="V3012" i="2"/>
  <c r="V3004" i="2"/>
  <c r="V2996" i="2"/>
  <c r="V2988" i="2"/>
  <c r="V2980" i="2"/>
  <c r="V2972" i="2"/>
  <c r="V2964" i="2"/>
  <c r="V2956" i="2"/>
  <c r="V2948" i="2"/>
  <c r="V2940" i="2"/>
  <c r="V2932" i="2"/>
  <c r="V2924" i="2"/>
  <c r="V2916" i="2"/>
  <c r="V2908" i="2"/>
  <c r="V2900" i="2"/>
  <c r="V2892" i="2"/>
  <c r="V2879" i="2"/>
  <c r="V2863" i="2"/>
  <c r="V2847" i="2"/>
  <c r="V2831" i="2"/>
  <c r="V2815" i="2"/>
  <c r="V2799" i="2"/>
  <c r="V2783" i="2"/>
  <c r="V2766" i="2"/>
  <c r="V2744" i="2"/>
  <c r="V2723" i="2"/>
  <c r="V2702" i="2"/>
  <c r="V2680" i="2"/>
  <c r="V2659" i="2"/>
  <c r="V2638" i="2"/>
  <c r="V2616" i="2"/>
  <c r="V2595" i="2"/>
  <c r="V2574" i="2"/>
  <c r="V2552" i="2"/>
  <c r="V2524" i="2"/>
  <c r="V2496" i="2"/>
  <c r="V2467" i="2"/>
  <c r="V2439" i="2"/>
  <c r="V2411" i="2"/>
  <c r="V2382" i="2"/>
  <c r="V2354" i="2"/>
  <c r="V2326" i="2"/>
  <c r="V2296" i="2"/>
  <c r="V2258" i="2"/>
  <c r="V2146" i="2"/>
  <c r="V1975" i="2"/>
  <c r="V1646" i="2"/>
  <c r="V3185" i="2"/>
  <c r="V3169" i="2"/>
  <c r="V3153" i="2"/>
  <c r="V3137" i="2"/>
  <c r="V3113" i="2"/>
  <c r="V3097" i="2"/>
  <c r="V3089" i="2"/>
  <c r="V3073" i="2"/>
  <c r="V3053" i="2"/>
  <c r="V3037" i="2"/>
  <c r="V3021" i="2"/>
  <c r="V3005" i="2"/>
  <c r="V2993" i="2"/>
  <c r="V2973" i="2"/>
  <c r="V2961" i="2"/>
  <c r="V2941" i="2"/>
  <c r="V2937" i="2"/>
  <c r="V2925" i="2"/>
  <c r="V2909" i="2"/>
  <c r="V2893" i="2"/>
  <c r="V2877" i="2"/>
  <c r="V2857" i="2"/>
  <c r="V2841" i="2"/>
  <c r="V2829" i="2"/>
  <c r="V2813" i="2"/>
  <c r="V2793" i="2"/>
  <c r="V2781" i="2"/>
  <c r="V2761" i="2"/>
  <c r="V2745" i="2"/>
  <c r="V2733" i="2"/>
  <c r="V2713" i="2"/>
  <c r="V2701" i="2"/>
  <c r="V2693" i="2"/>
  <c r="V2677" i="2"/>
  <c r="V2661" i="2"/>
  <c r="V2645" i="2"/>
  <c r="V2625" i="2"/>
  <c r="V2613" i="2"/>
  <c r="V2597" i="2"/>
  <c r="V2577" i="2"/>
  <c r="V2561" i="2"/>
  <c r="V2545" i="2"/>
  <c r="V2533" i="2"/>
  <c r="V2513" i="2"/>
  <c r="V2497" i="2"/>
  <c r="V2485" i="2"/>
  <c r="V2469" i="2"/>
  <c r="V2453" i="2"/>
  <c r="V2437" i="2"/>
  <c r="V2421" i="2"/>
  <c r="V2405" i="2"/>
  <c r="V2389" i="2"/>
  <c r="V2373" i="2"/>
  <c r="V2357" i="2"/>
  <c r="V2341" i="2"/>
  <c r="V2325" i="2"/>
  <c r="V2309" i="2"/>
  <c r="V2293" i="2"/>
  <c r="V2277" i="2"/>
  <c r="V2261" i="2"/>
  <c r="V2245" i="2"/>
  <c r="V2229" i="2"/>
  <c r="V2213" i="2"/>
  <c r="V2197" i="2"/>
  <c r="V2181" i="2"/>
  <c r="V2165" i="2"/>
  <c r="V2149" i="2"/>
  <c r="V2133" i="2"/>
  <c r="V2117" i="2"/>
  <c r="V2101" i="2"/>
  <c r="V2085" i="2"/>
  <c r="V2069" i="2"/>
  <c r="V3195" i="2"/>
  <c r="V3190" i="2"/>
  <c r="V3179" i="2"/>
  <c r="V3204" i="2"/>
  <c r="V3199" i="2"/>
  <c r="V3194" i="2"/>
  <c r="V3188" i="2"/>
  <c r="V3183" i="2"/>
  <c r="V3178" i="2"/>
  <c r="V3172" i="2"/>
  <c r="V3167" i="2"/>
  <c r="V3162" i="2"/>
  <c r="V3156" i="2"/>
  <c r="V3151" i="2"/>
  <c r="V3146" i="2"/>
  <c r="V3140" i="2"/>
  <c r="V3135" i="2"/>
  <c r="V3130" i="2"/>
  <c r="V3124" i="2"/>
  <c r="V3119" i="2"/>
  <c r="V3114" i="2"/>
  <c r="V3108" i="2"/>
  <c r="V3103" i="2"/>
  <c r="V3098" i="2"/>
  <c r="V3092" i="2"/>
  <c r="V3087" i="2"/>
  <c r="V3082" i="2"/>
  <c r="V3076" i="2"/>
  <c r="V3071" i="2"/>
  <c r="V3066" i="2"/>
  <c r="V3060" i="2"/>
  <c r="V3055" i="2"/>
  <c r="V3050" i="2"/>
  <c r="V3044" i="2"/>
  <c r="V3039" i="2"/>
  <c r="V3034" i="2"/>
  <c r="V3028" i="2"/>
  <c r="V3023" i="2"/>
  <c r="V3018" i="2"/>
  <c r="V3011" i="2"/>
  <c r="V3003" i="2"/>
  <c r="V2995" i="2"/>
  <c r="V2987" i="2"/>
  <c r="V2979" i="2"/>
  <c r="V2971" i="2"/>
  <c r="V2963" i="2"/>
  <c r="V2955" i="2"/>
  <c r="V2947" i="2"/>
  <c r="V2939" i="2"/>
  <c r="V2931" i="2"/>
  <c r="V2923" i="2"/>
  <c r="V2915" i="2"/>
  <c r="V2907" i="2"/>
  <c r="V2899" i="2"/>
  <c r="V2891" i="2"/>
  <c r="V2875" i="2"/>
  <c r="V2859" i="2"/>
  <c r="V2843" i="2"/>
  <c r="V2827" i="2"/>
  <c r="V2811" i="2"/>
  <c r="V2795" i="2"/>
  <c r="V2779" i="2"/>
  <c r="V2760" i="2"/>
  <c r="V2739" i="2"/>
  <c r="V2718" i="2"/>
  <c r="V2696" i="2"/>
  <c r="V2675" i="2"/>
  <c r="V2654" i="2"/>
  <c r="V2632" i="2"/>
  <c r="V2611" i="2"/>
  <c r="V2590" i="2"/>
  <c r="V2568" i="2"/>
  <c r="V2546" i="2"/>
  <c r="V2518" i="2"/>
  <c r="V2488" i="2"/>
  <c r="V2460" i="2"/>
  <c r="V2432" i="2"/>
  <c r="V2403" i="2"/>
  <c r="V2375" i="2"/>
  <c r="V2347" i="2"/>
  <c r="V2318" i="2"/>
  <c r="V2290" i="2"/>
  <c r="V2236" i="2"/>
  <c r="V2103" i="2"/>
  <c r="V1902" i="2"/>
  <c r="V1548" i="2"/>
  <c r="V3193" i="2"/>
  <c r="V3177" i="2"/>
  <c r="V3161" i="2"/>
  <c r="V3145" i="2"/>
  <c r="V3133" i="2"/>
  <c r="V3121" i="2"/>
  <c r="V3105" i="2"/>
  <c r="V3081" i="2"/>
  <c r="V3065" i="2"/>
  <c r="V3057" i="2"/>
  <c r="V3033" i="2"/>
  <c r="V3017" i="2"/>
  <c r="V3001" i="2"/>
  <c r="V2985" i="2"/>
  <c r="V2969" i="2"/>
  <c r="V2953" i="2"/>
  <c r="V2917" i="2"/>
  <c r="V2897" i="2"/>
  <c r="V2881" i="2"/>
  <c r="V2865" i="2"/>
  <c r="V2849" i="2"/>
  <c r="V2833" i="2"/>
  <c r="V2817" i="2"/>
  <c r="V2805" i="2"/>
  <c r="V2785" i="2"/>
  <c r="V2769" i="2"/>
  <c r="V2753" i="2"/>
  <c r="V2741" i="2"/>
  <c r="V2721" i="2"/>
  <c r="V2705" i="2"/>
  <c r="V2685" i="2"/>
  <c r="V2665" i="2"/>
  <c r="V2649" i="2"/>
  <c r="V2637" i="2"/>
  <c r="V2621" i="2"/>
  <c r="V2601" i="2"/>
  <c r="V2585" i="2"/>
  <c r="V2573" i="2"/>
  <c r="V2557" i="2"/>
  <c r="V2537" i="2"/>
  <c r="V2521" i="2"/>
  <c r="V2505" i="2"/>
  <c r="V2493" i="2"/>
  <c r="V2477" i="2"/>
  <c r="V2461" i="2"/>
  <c r="V2445" i="2"/>
  <c r="V2429" i="2"/>
  <c r="V2413" i="2"/>
  <c r="V2393" i="2"/>
  <c r="V2377" i="2"/>
  <c r="V2361" i="2"/>
  <c r="V2349" i="2"/>
  <c r="V2333" i="2"/>
  <c r="V2313" i="2"/>
  <c r="V2301" i="2"/>
  <c r="V2281" i="2"/>
  <c r="V2265" i="2"/>
  <c r="V2253" i="2"/>
  <c r="V2237" i="2"/>
  <c r="V2225" i="2"/>
  <c r="V2205" i="2"/>
  <c r="V2189" i="2"/>
  <c r="V2177" i="2"/>
  <c r="V2161" i="2"/>
  <c r="V2145" i="2"/>
  <c r="V2129" i="2"/>
  <c r="V2113" i="2"/>
  <c r="V2097" i="2"/>
  <c r="V2077" i="2"/>
  <c r="V3208" i="2"/>
  <c r="V3203" i="2"/>
  <c r="V3198" i="2"/>
  <c r="V3192" i="2"/>
  <c r="V3187" i="2"/>
  <c r="V3182" i="2"/>
  <c r="V3176" i="2"/>
  <c r="V3171" i="2"/>
  <c r="V3166" i="2"/>
  <c r="V3160" i="2"/>
  <c r="V3155" i="2"/>
  <c r="V3150" i="2"/>
  <c r="V3144" i="2"/>
  <c r="V3139" i="2"/>
  <c r="V3134" i="2"/>
  <c r="V3128" i="2"/>
  <c r="V3123" i="2"/>
  <c r="V3118" i="2"/>
  <c r="V3112" i="2"/>
  <c r="V3107" i="2"/>
  <c r="V3102" i="2"/>
  <c r="V3096" i="2"/>
  <c r="V3091" i="2"/>
  <c r="V3086" i="2"/>
  <c r="V3080" i="2"/>
  <c r="V3075" i="2"/>
  <c r="V3070" i="2"/>
  <c r="V3064" i="2"/>
  <c r="V3059" i="2"/>
  <c r="V3054" i="2"/>
  <c r="V3048" i="2"/>
  <c r="V3043" i="2"/>
  <c r="V3038" i="2"/>
  <c r="V3032" i="2"/>
  <c r="V3027" i="2"/>
  <c r="V3022" i="2"/>
  <c r="V3016" i="2"/>
  <c r="V3008" i="2"/>
  <c r="V3000" i="2"/>
  <c r="V2992" i="2"/>
  <c r="V2984" i="2"/>
  <c r="V2976" i="2"/>
  <c r="V2968" i="2"/>
  <c r="V2960" i="2"/>
  <c r="V2952" i="2"/>
  <c r="V2944" i="2"/>
  <c r="V2936" i="2"/>
  <c r="V2928" i="2"/>
  <c r="V2920" i="2"/>
  <c r="V2912" i="2"/>
  <c r="V2904" i="2"/>
  <c r="V2896" i="2"/>
  <c r="V2887" i="2"/>
  <c r="V2871" i="2"/>
  <c r="V2855" i="2"/>
  <c r="V2839" i="2"/>
  <c r="V2823" i="2"/>
  <c r="V2807" i="2"/>
  <c r="V2791" i="2"/>
  <c r="V2775" i="2"/>
  <c r="V2755" i="2"/>
  <c r="V2734" i="2"/>
  <c r="V2712" i="2"/>
  <c r="V2691" i="2"/>
  <c r="V2670" i="2"/>
  <c r="V2648" i="2"/>
  <c r="V2627" i="2"/>
  <c r="V2606" i="2"/>
  <c r="V2584" i="2"/>
  <c r="V2563" i="2"/>
  <c r="V2539" i="2"/>
  <c r="V2510" i="2"/>
  <c r="V2482" i="2"/>
  <c r="V2454" i="2"/>
  <c r="V2424" i="2"/>
  <c r="V2396" i="2"/>
  <c r="V2368" i="2"/>
  <c r="V2339" i="2"/>
  <c r="V2311" i="2"/>
  <c r="V2283" i="2"/>
  <c r="V2215" i="2"/>
  <c r="V2060" i="2"/>
  <c r="V1816" i="2"/>
  <c r="V1380" i="2"/>
  <c r="V1713" i="2"/>
  <c r="V1709" i="2"/>
  <c r="V1705" i="2"/>
  <c r="V1701" i="2"/>
  <c r="V1697" i="2"/>
  <c r="V1693" i="2"/>
  <c r="V1689" i="2"/>
  <c r="V1685" i="2"/>
  <c r="V1681" i="2"/>
  <c r="V1677" i="2"/>
  <c r="V1673" i="2"/>
  <c r="V1669" i="2"/>
  <c r="V1665" i="2"/>
  <c r="V1661" i="2"/>
  <c r="V1657" i="2"/>
  <c r="V1653" i="2"/>
  <c r="V1649" i="2"/>
  <c r="V1645" i="2"/>
  <c r="V1641" i="2"/>
  <c r="V1637" i="2"/>
  <c r="V1633" i="2"/>
  <c r="V1629" i="2"/>
  <c r="V1625" i="2"/>
  <c r="V1621" i="2"/>
  <c r="V1617" i="2"/>
  <c r="V1613" i="2"/>
  <c r="V1609" i="2"/>
  <c r="V1605" i="2"/>
  <c r="V1601" i="2"/>
  <c r="V1597" i="2"/>
  <c r="V1593" i="2"/>
  <c r="V1589" i="2"/>
  <c r="V1585" i="2"/>
  <c r="V1581" i="2"/>
  <c r="V1577" i="2"/>
  <c r="V1573" i="2"/>
  <c r="V1569" i="2"/>
  <c r="V1565" i="2"/>
  <c r="V1561" i="2"/>
  <c r="V1557" i="2"/>
  <c r="V1553" i="2"/>
  <c r="V1549" i="2"/>
  <c r="V1545" i="2"/>
  <c r="V1541" i="2"/>
  <c r="V1537" i="2"/>
  <c r="V1533" i="2"/>
  <c r="V1529" i="2"/>
  <c r="V1525" i="2"/>
  <c r="V1521" i="2"/>
  <c r="V1517" i="2"/>
  <c r="V1513" i="2"/>
  <c r="V1509" i="2"/>
  <c r="V1505" i="2"/>
  <c r="V1501" i="2"/>
  <c r="V1497" i="2"/>
  <c r="V1493" i="2"/>
  <c r="V1489" i="2"/>
  <c r="V1485" i="2"/>
  <c r="V1481" i="2"/>
  <c r="V1477" i="2"/>
  <c r="V1473" i="2"/>
  <c r="V1469" i="2"/>
  <c r="V1465" i="2"/>
  <c r="V1461" i="2"/>
  <c r="V1457" i="2"/>
  <c r="V1453" i="2"/>
  <c r="V1449" i="2"/>
  <c r="V1445" i="2"/>
  <c r="V1441" i="2"/>
  <c r="V1437" i="2"/>
  <c r="V1433" i="2"/>
  <c r="V1429" i="2"/>
  <c r="V1425" i="2"/>
  <c r="V1421" i="2"/>
  <c r="V1417" i="2"/>
  <c r="V1413" i="2"/>
  <c r="V1409" i="2"/>
  <c r="V1405" i="2"/>
  <c r="V1401" i="2"/>
  <c r="V1397" i="2"/>
  <c r="V1393" i="2"/>
  <c r="V1389" i="2"/>
  <c r="V1385" i="2"/>
  <c r="V1381" i="2"/>
  <c r="V1377" i="2"/>
  <c r="V1373" i="2"/>
  <c r="V1369" i="2"/>
  <c r="V1365" i="2"/>
  <c r="V1361" i="2"/>
  <c r="V1357" i="2"/>
  <c r="V1353" i="2"/>
  <c r="V1349" i="2"/>
  <c r="V1345" i="2"/>
  <c r="V1341" i="2"/>
  <c r="V1337" i="2"/>
  <c r="V1333" i="2"/>
  <c r="V1329" i="2"/>
  <c r="V1325" i="2"/>
  <c r="V1321" i="2"/>
  <c r="V1317" i="2"/>
  <c r="V1313" i="2"/>
  <c r="V1309" i="2"/>
  <c r="V1305" i="2"/>
  <c r="V1301" i="2"/>
  <c r="V1297" i="2"/>
  <c r="V1293" i="2"/>
  <c r="V1289" i="2"/>
  <c r="V1285" i="2"/>
  <c r="V1281" i="2"/>
  <c r="V1277" i="2"/>
  <c r="V1273" i="2"/>
  <c r="V1269" i="2"/>
  <c r="V1265" i="2"/>
  <c r="V1261" i="2"/>
  <c r="V1257" i="2"/>
  <c r="V1253" i="2"/>
  <c r="V1249" i="2"/>
  <c r="V1245" i="2"/>
  <c r="V1241" i="2"/>
  <c r="V1237" i="2"/>
  <c r="V1233" i="2"/>
  <c r="V1229" i="2"/>
  <c r="V1225" i="2"/>
  <c r="V1221" i="2"/>
  <c r="V1217" i="2"/>
  <c r="V1213" i="2"/>
  <c r="V1209" i="2"/>
  <c r="V1205" i="2"/>
  <c r="V1201" i="2"/>
  <c r="V1197" i="2"/>
  <c r="V1193" i="2"/>
  <c r="V1189" i="2"/>
  <c r="V1185" i="2"/>
  <c r="V1181" i="2"/>
  <c r="V1177" i="2"/>
  <c r="V1173" i="2"/>
  <c r="V1169" i="2"/>
  <c r="V1165" i="2"/>
  <c r="V1161" i="2"/>
  <c r="V1157" i="2"/>
  <c r="V1153" i="2"/>
  <c r="V1149" i="2"/>
  <c r="V1145" i="2"/>
  <c r="V1141" i="2"/>
  <c r="V1137" i="2"/>
  <c r="V1133" i="2"/>
  <c r="V1129" i="2"/>
  <c r="V1125" i="2"/>
  <c r="V1121" i="2"/>
  <c r="V1117" i="2"/>
  <c r="V1113" i="2"/>
  <c r="V1109" i="2"/>
  <c r="V1105" i="2"/>
  <c r="V1101" i="2"/>
  <c r="V1097" i="2"/>
  <c r="V1093" i="2"/>
  <c r="V1089" i="2"/>
  <c r="V1085" i="2"/>
  <c r="V1081" i="2"/>
  <c r="V1077" i="2"/>
  <c r="V1073" i="2"/>
  <c r="V1069" i="2"/>
  <c r="V1065" i="2"/>
  <c r="V1061" i="2"/>
  <c r="V1057" i="2"/>
  <c r="V1053" i="2"/>
  <c r="V1049" i="2"/>
  <c r="V1045" i="2"/>
  <c r="V1041" i="2"/>
  <c r="V1037" i="2"/>
  <c r="V1033" i="2"/>
  <c r="V2275" i="2"/>
  <c r="V2280" i="2"/>
  <c r="V2548" i="2"/>
  <c r="V2256" i="2"/>
  <c r="V2262" i="2"/>
  <c r="V3002" i="2"/>
  <c r="V2994" i="2"/>
  <c r="V2986" i="2"/>
  <c r="V2978" i="2"/>
  <c r="V2970" i="2"/>
  <c r="V2962" i="2"/>
  <c r="V2727" i="2"/>
  <c r="V2716" i="2"/>
  <c r="V2706" i="2"/>
  <c r="V2695" i="2"/>
  <c r="V2668" i="2"/>
  <c r="V2658" i="2"/>
  <c r="V2647" i="2"/>
  <c r="V2636" i="2"/>
  <c r="V2626" i="2"/>
  <c r="V2610" i="2"/>
  <c r="V2599" i="2"/>
  <c r="V2594" i="2"/>
  <c r="V2583" i="2"/>
  <c r="V2578" i="2"/>
  <c r="V2572" i="2"/>
  <c r="V2567" i="2"/>
  <c r="V2562" i="2"/>
  <c r="V2556" i="2"/>
  <c r="V2551" i="2"/>
  <c r="V2544" i="2"/>
  <c r="V2536" i="2"/>
  <c r="V2530" i="2"/>
  <c r="V2523" i="2"/>
  <c r="V2515" i="2"/>
  <c r="V2508" i="2"/>
  <c r="V2502" i="2"/>
  <c r="V2494" i="2"/>
  <c r="V2487" i="2"/>
  <c r="V2480" i="2"/>
  <c r="V2472" i="2"/>
  <c r="V2466" i="2"/>
  <c r="V2459" i="2"/>
  <c r="V2451" i="2"/>
  <c r="V2444" i="2"/>
  <c r="V2438" i="2"/>
  <c r="V2430" i="2"/>
  <c r="V2423" i="2"/>
  <c r="V2416" i="2"/>
  <c r="V2408" i="2"/>
  <c r="V2402" i="2"/>
  <c r="V2395" i="2"/>
  <c r="V2387" i="2"/>
  <c r="V2380" i="2"/>
  <c r="V2374" i="2"/>
  <c r="V2366" i="2"/>
  <c r="V2359" i="2"/>
  <c r="V2352" i="2"/>
  <c r="V2344" i="2"/>
  <c r="V2338" i="2"/>
  <c r="V2331" i="2"/>
  <c r="V2323" i="2"/>
  <c r="V2316" i="2"/>
  <c r="V2310" i="2"/>
  <c r="V2302" i="2"/>
  <c r="V2295" i="2"/>
  <c r="V2288" i="2"/>
  <c r="V2279" i="2"/>
  <c r="V2268" i="2"/>
  <c r="V2252" i="2"/>
  <c r="V2231" i="2"/>
  <c r="V2210" i="2"/>
  <c r="V2178" i="2"/>
  <c r="V2135" i="2"/>
  <c r="V2092" i="2"/>
  <c r="V2050" i="2"/>
  <c r="V2007" i="2"/>
  <c r="V1964" i="2"/>
  <c r="V1880" i="2"/>
  <c r="V1795" i="2"/>
  <c r="V1710" i="2"/>
  <c r="V1624" i="2"/>
  <c r="V1508" i="2"/>
  <c r="V1319" i="2"/>
  <c r="V2998" i="2"/>
  <c r="V2990" i="2"/>
  <c r="V2982" i="2"/>
  <c r="V2974" i="2"/>
  <c r="V2966" i="2"/>
  <c r="V2958" i="2"/>
  <c r="V2954" i="2"/>
  <c r="V2950" i="2"/>
  <c r="V2946" i="2"/>
  <c r="V2942" i="2"/>
  <c r="V2938" i="2"/>
  <c r="V2934" i="2"/>
  <c r="V2930" i="2"/>
  <c r="V2926" i="2"/>
  <c r="V2922" i="2"/>
  <c r="V2918" i="2"/>
  <c r="V2914" i="2"/>
  <c r="V2910" i="2"/>
  <c r="V2906" i="2"/>
  <c r="V2902" i="2"/>
  <c r="V2898" i="2"/>
  <c r="V2894" i="2"/>
  <c r="V2890" i="2"/>
  <c r="V2886" i="2"/>
  <c r="V2882" i="2"/>
  <c r="V2878" i="2"/>
  <c r="V2874" i="2"/>
  <c r="V2870" i="2"/>
  <c r="V2866" i="2"/>
  <c r="V2862" i="2"/>
  <c r="V2858" i="2"/>
  <c r="V2854" i="2"/>
  <c r="V2850" i="2"/>
  <c r="V2846" i="2"/>
  <c r="V2842" i="2"/>
  <c r="V2838" i="2"/>
  <c r="V2834" i="2"/>
  <c r="V2830" i="2"/>
  <c r="V2826" i="2"/>
  <c r="V2822" i="2"/>
  <c r="V2818" i="2"/>
  <c r="V2814" i="2"/>
  <c r="V2810" i="2"/>
  <c r="V2806" i="2"/>
  <c r="V2802" i="2"/>
  <c r="V2798" i="2"/>
  <c r="V2794" i="2"/>
  <c r="V2790" i="2"/>
  <c r="V2786" i="2"/>
  <c r="V2782" i="2"/>
  <c r="V2778" i="2"/>
  <c r="V2774" i="2"/>
  <c r="V2770" i="2"/>
  <c r="V2764" i="2"/>
  <c r="V2759" i="2"/>
  <c r="V2754" i="2"/>
  <c r="V2748" i="2"/>
  <c r="V2743" i="2"/>
  <c r="V2738" i="2"/>
  <c r="V2732" i="2"/>
  <c r="V2722" i="2"/>
  <c r="V2711" i="2"/>
  <c r="V2700" i="2"/>
  <c r="V2690" i="2"/>
  <c r="V2684" i="2"/>
  <c r="V2679" i="2"/>
  <c r="V2674" i="2"/>
  <c r="V2663" i="2"/>
  <c r="V2652" i="2"/>
  <c r="V2642" i="2"/>
  <c r="V2631" i="2"/>
  <c r="V2620" i="2"/>
  <c r="V2615" i="2"/>
  <c r="V2604" i="2"/>
  <c r="V2588" i="2"/>
  <c r="V2768" i="2"/>
  <c r="V2763" i="2"/>
  <c r="V2758" i="2"/>
  <c r="V2752" i="2"/>
  <c r="V2747" i="2"/>
  <c r="V2742" i="2"/>
  <c r="V2736" i="2"/>
  <c r="V2731" i="2"/>
  <c r="V2726" i="2"/>
  <c r="V2720" i="2"/>
  <c r="V2715" i="2"/>
  <c r="V2710" i="2"/>
  <c r="V2704" i="2"/>
  <c r="V2699" i="2"/>
  <c r="V2694" i="2"/>
  <c r="V2688" i="2"/>
  <c r="V2683" i="2"/>
  <c r="V2678" i="2"/>
  <c r="V2672" i="2"/>
  <c r="V2667" i="2"/>
  <c r="V2662" i="2"/>
  <c r="V2656" i="2"/>
  <c r="V2651" i="2"/>
  <c r="V2646" i="2"/>
  <c r="V2640" i="2"/>
  <c r="V2635" i="2"/>
  <c r="V2630" i="2"/>
  <c r="V2624" i="2"/>
  <c r="V2619" i="2"/>
  <c r="V2614" i="2"/>
  <c r="V2608" i="2"/>
  <c r="V2603" i="2"/>
  <c r="V2598" i="2"/>
  <c r="V2592" i="2"/>
  <c r="V2587" i="2"/>
  <c r="V2582" i="2"/>
  <c r="V2576" i="2"/>
  <c r="V2571" i="2"/>
  <c r="V2566" i="2"/>
  <c r="V2560" i="2"/>
  <c r="V2555" i="2"/>
  <c r="V2550" i="2"/>
  <c r="V2542" i="2"/>
  <c r="V2535" i="2"/>
  <c r="V2528" i="2"/>
  <c r="V2520" i="2"/>
  <c r="V2514" i="2"/>
  <c r="V2507" i="2"/>
  <c r="V2499" i="2"/>
  <c r="V2492" i="2"/>
  <c r="V2486" i="2"/>
  <c r="V2478" i="2"/>
  <c r="V2471" i="2"/>
  <c r="V2464" i="2"/>
  <c r="V2456" i="2"/>
  <c r="V2450" i="2"/>
  <c r="V2443" i="2"/>
  <c r="V2435" i="2"/>
  <c r="V2428" i="2"/>
  <c r="V2422" i="2"/>
  <c r="V2414" i="2"/>
  <c r="V2407" i="2"/>
  <c r="V2400" i="2"/>
  <c r="V2392" i="2"/>
  <c r="V2386" i="2"/>
  <c r="V2379" i="2"/>
  <c r="V2371" i="2"/>
  <c r="V2364" i="2"/>
  <c r="V2358" i="2"/>
  <c r="V2350" i="2"/>
  <c r="V2343" i="2"/>
  <c r="V2336" i="2"/>
  <c r="V2328" i="2"/>
  <c r="V2322" i="2"/>
  <c r="V2315" i="2"/>
  <c r="V2307" i="2"/>
  <c r="V2300" i="2"/>
  <c r="V2294" i="2"/>
  <c r="V2286" i="2"/>
  <c r="V2278" i="2"/>
  <c r="V2267" i="2"/>
  <c r="V2247" i="2"/>
  <c r="V2226" i="2"/>
  <c r="V2204" i="2"/>
  <c r="V2167" i="2"/>
  <c r="V2124" i="2"/>
  <c r="V2082" i="2"/>
  <c r="V2039" i="2"/>
  <c r="V1996" i="2"/>
  <c r="V1944" i="2"/>
  <c r="V1859" i="2"/>
  <c r="V1774" i="2"/>
  <c r="V1688" i="2"/>
  <c r="V1603" i="2"/>
  <c r="V1466" i="2"/>
  <c r="V1180" i="2"/>
  <c r="V2880" i="2"/>
  <c r="V2876" i="2"/>
  <c r="V2872" i="2"/>
  <c r="V2868" i="2"/>
  <c r="V2864" i="2"/>
  <c r="V2860" i="2"/>
  <c r="V2856" i="2"/>
  <c r="V2852" i="2"/>
  <c r="V2848" i="2"/>
  <c r="V2844" i="2"/>
  <c r="V2840" i="2"/>
  <c r="V2836" i="2"/>
  <c r="V2832" i="2"/>
  <c r="V2828" i="2"/>
  <c r="V2824" i="2"/>
  <c r="V2820" i="2"/>
  <c r="V2816" i="2"/>
  <c r="V2812" i="2"/>
  <c r="V2808" i="2"/>
  <c r="V2804" i="2"/>
  <c r="V2800" i="2"/>
  <c r="V2796" i="2"/>
  <c r="V2792" i="2"/>
  <c r="V2788" i="2"/>
  <c r="V2784" i="2"/>
  <c r="V2780" i="2"/>
  <c r="V2776" i="2"/>
  <c r="V2772" i="2"/>
  <c r="V2767" i="2"/>
  <c r="V2762" i="2"/>
  <c r="V2756" i="2"/>
  <c r="V2751" i="2"/>
  <c r="V2746" i="2"/>
  <c r="V2740" i="2"/>
  <c r="V2735" i="2"/>
  <c r="V2730" i="2"/>
  <c r="V2724" i="2"/>
  <c r="V2719" i="2"/>
  <c r="V2714" i="2"/>
  <c r="V2708" i="2"/>
  <c r="V2703" i="2"/>
  <c r="V2698" i="2"/>
  <c r="V2692" i="2"/>
  <c r="V2687" i="2"/>
  <c r="V2682" i="2"/>
  <c r="V2676" i="2"/>
  <c r="V2671" i="2"/>
  <c r="V2666" i="2"/>
  <c r="V2660" i="2"/>
  <c r="V2655" i="2"/>
  <c r="V2650" i="2"/>
  <c r="V2644" i="2"/>
  <c r="V2639" i="2"/>
  <c r="V2634" i="2"/>
  <c r="V2628" i="2"/>
  <c r="V2623" i="2"/>
  <c r="V2618" i="2"/>
  <c r="V2612" i="2"/>
  <c r="V2607" i="2"/>
  <c r="V2602" i="2"/>
  <c r="V2596" i="2"/>
  <c r="V2591" i="2"/>
  <c r="V2586" i="2"/>
  <c r="V2580" i="2"/>
  <c r="V2575" i="2"/>
  <c r="V2570" i="2"/>
  <c r="V2564" i="2"/>
  <c r="V2559" i="2"/>
  <c r="V2554" i="2"/>
  <c r="V2547" i="2"/>
  <c r="V2540" i="2"/>
  <c r="V2534" i="2"/>
  <c r="V2526" i="2"/>
  <c r="V2519" i="2"/>
  <c r="V2512" i="2"/>
  <c r="V2504" i="2"/>
  <c r="V2498" i="2"/>
  <c r="V2491" i="2"/>
  <c r="V2483" i="2"/>
  <c r="V2476" i="2"/>
  <c r="V2470" i="2"/>
  <c r="V2462" i="2"/>
  <c r="V2455" i="2"/>
  <c r="V2448" i="2"/>
  <c r="V2440" i="2"/>
  <c r="V2434" i="2"/>
  <c r="V2427" i="2"/>
  <c r="V2419" i="2"/>
  <c r="V2412" i="2"/>
  <c r="V2406" i="2"/>
  <c r="V2398" i="2"/>
  <c r="V2391" i="2"/>
  <c r="V2384" i="2"/>
  <c r="V2376" i="2"/>
  <c r="V2370" i="2"/>
  <c r="V2363" i="2"/>
  <c r="V2355" i="2"/>
  <c r="V2348" i="2"/>
  <c r="V2342" i="2"/>
  <c r="V2334" i="2"/>
  <c r="V2327" i="2"/>
  <c r="V2320" i="2"/>
  <c r="V2312" i="2"/>
  <c r="V2306" i="2"/>
  <c r="V2299" i="2"/>
  <c r="V2291" i="2"/>
  <c r="V2284" i="2"/>
  <c r="V2274" i="2"/>
  <c r="V2263" i="2"/>
  <c r="V2242" i="2"/>
  <c r="V2220" i="2"/>
  <c r="V2199" i="2"/>
  <c r="V2156" i="2"/>
  <c r="V2114" i="2"/>
  <c r="V2071" i="2"/>
  <c r="V2028" i="2"/>
  <c r="V1986" i="2"/>
  <c r="V1923" i="2"/>
  <c r="V1838" i="2"/>
  <c r="V1752" i="2"/>
  <c r="V1667" i="2"/>
  <c r="V1580" i="2"/>
  <c r="V1423" i="2"/>
  <c r="V1010" i="2"/>
  <c r="V1029" i="2"/>
  <c r="V1025" i="2"/>
  <c r="V1021" i="2"/>
  <c r="V1017" i="2"/>
  <c r="V1013" i="2"/>
  <c r="V1009" i="2"/>
  <c r="V1005" i="2"/>
  <c r="V1001" i="2"/>
  <c r="V997" i="2"/>
  <c r="V993" i="2"/>
  <c r="V989" i="2"/>
  <c r="V985" i="2"/>
  <c r="V981" i="2"/>
  <c r="V977" i="2"/>
  <c r="V973" i="2"/>
  <c r="V969" i="2"/>
  <c r="V965" i="2"/>
  <c r="V961" i="2"/>
  <c r="V957" i="2"/>
  <c r="V953" i="2"/>
  <c r="V949" i="2"/>
  <c r="V945" i="2"/>
  <c r="V941" i="2"/>
  <c r="V937" i="2"/>
  <c r="V933" i="2"/>
  <c r="V929" i="2"/>
  <c r="V925" i="2"/>
  <c r="V921" i="2"/>
  <c r="V917" i="2"/>
  <c r="V913" i="2"/>
  <c r="V909" i="2"/>
  <c r="V905" i="2"/>
  <c r="V901" i="2"/>
  <c r="V897" i="2"/>
  <c r="V893" i="2"/>
  <c r="V889" i="2"/>
  <c r="V885" i="2"/>
  <c r="V881" i="2"/>
  <c r="V877" i="2"/>
  <c r="V873" i="2"/>
  <c r="V869" i="2"/>
  <c r="V865" i="2"/>
  <c r="V861" i="2"/>
  <c r="V857" i="2"/>
  <c r="V853" i="2"/>
  <c r="V849" i="2"/>
  <c r="V845" i="2"/>
  <c r="V841" i="2"/>
  <c r="V837" i="2"/>
  <c r="V833" i="2"/>
  <c r="V829" i="2"/>
  <c r="V825" i="2"/>
  <c r="V821" i="2"/>
  <c r="V817" i="2"/>
  <c r="V813" i="2"/>
  <c r="V809" i="2"/>
  <c r="V805" i="2"/>
  <c r="V801" i="2"/>
  <c r="V797" i="2"/>
  <c r="V793" i="2"/>
  <c r="V789" i="2"/>
  <c r="V785" i="2"/>
  <c r="V781" i="2"/>
  <c r="V777" i="2"/>
  <c r="V773" i="2"/>
  <c r="V769" i="2"/>
  <c r="V765" i="2"/>
  <c r="V761" i="2"/>
  <c r="V757" i="2"/>
  <c r="V753" i="2"/>
  <c r="V749" i="2"/>
  <c r="V745" i="2"/>
  <c r="V741" i="2"/>
  <c r="V737" i="2"/>
  <c r="V733" i="2"/>
  <c r="V729" i="2"/>
  <c r="V725" i="2"/>
  <c r="V721" i="2"/>
  <c r="V717" i="2"/>
  <c r="V713" i="2"/>
  <c r="V709" i="2"/>
  <c r="V705" i="2"/>
  <c r="V701" i="2"/>
  <c r="V697" i="2"/>
  <c r="V693" i="2"/>
  <c r="V689" i="2"/>
  <c r="V685" i="2"/>
  <c r="V681" i="2"/>
  <c r="V677" i="2"/>
  <c r="V673" i="2"/>
  <c r="V669" i="2"/>
  <c r="V665" i="2"/>
  <c r="V661" i="2"/>
  <c r="V657" i="2"/>
  <c r="V653" i="2"/>
  <c r="V649" i="2"/>
  <c r="V645" i="2"/>
  <c r="V641" i="2"/>
  <c r="V637" i="2"/>
  <c r="V633" i="2"/>
  <c r="V629" i="2"/>
  <c r="V625" i="2"/>
  <c r="V621" i="2"/>
  <c r="V617" i="2"/>
  <c r="V613" i="2"/>
  <c r="V609" i="2"/>
  <c r="V605" i="2"/>
  <c r="V601" i="2"/>
  <c r="V597" i="2"/>
  <c r="V2191" i="2"/>
  <c r="V2196" i="2"/>
  <c r="V2192" i="2"/>
  <c r="V2198" i="2"/>
  <c r="V1954" i="2"/>
  <c r="V1959" i="2"/>
  <c r="V2251" i="2"/>
  <c r="V2246" i="2"/>
  <c r="V2240" i="2"/>
  <c r="V2235" i="2"/>
  <c r="V2230" i="2"/>
  <c r="V2224" i="2"/>
  <c r="V2219" i="2"/>
  <c r="V2214" i="2"/>
  <c r="V2208" i="2"/>
  <c r="V2203" i="2"/>
  <c r="V2195" i="2"/>
  <c r="V2184" i="2"/>
  <c r="V2174" i="2"/>
  <c r="V2163" i="2"/>
  <c r="V2152" i="2"/>
  <c r="V2142" i="2"/>
  <c r="V2131" i="2"/>
  <c r="V2120" i="2"/>
  <c r="V2110" i="2"/>
  <c r="V2099" i="2"/>
  <c r="V2088" i="2"/>
  <c r="V2078" i="2"/>
  <c r="V2067" i="2"/>
  <c r="V2056" i="2"/>
  <c r="V2046" i="2"/>
  <c r="V2035" i="2"/>
  <c r="V2024" i="2"/>
  <c r="V2014" i="2"/>
  <c r="V2003" i="2"/>
  <c r="V1992" i="2"/>
  <c r="V1982" i="2"/>
  <c r="V1971" i="2"/>
  <c r="V1960" i="2"/>
  <c r="V1939" i="2"/>
  <c r="V1918" i="2"/>
  <c r="V1896" i="2"/>
  <c r="V1875" i="2"/>
  <c r="V1854" i="2"/>
  <c r="V1832" i="2"/>
  <c r="V1811" i="2"/>
  <c r="V1790" i="2"/>
  <c r="V1768" i="2"/>
  <c r="V1747" i="2"/>
  <c r="V1726" i="2"/>
  <c r="V1704" i="2"/>
  <c r="V1683" i="2"/>
  <c r="V1662" i="2"/>
  <c r="V1640" i="2"/>
  <c r="V1619" i="2"/>
  <c r="V1598" i="2"/>
  <c r="V1572" i="2"/>
  <c r="V1540" i="2"/>
  <c r="V1498" i="2"/>
  <c r="V1455" i="2"/>
  <c r="V1412" i="2"/>
  <c r="V1370" i="2"/>
  <c r="V1287" i="2"/>
  <c r="V1138" i="2"/>
  <c r="V967" i="2"/>
  <c r="V2543" i="2"/>
  <c r="V2538" i="2"/>
  <c r="V2532" i="2"/>
  <c r="V2527" i="2"/>
  <c r="V2522" i="2"/>
  <c r="V2516" i="2"/>
  <c r="V2511" i="2"/>
  <c r="V2506" i="2"/>
  <c r="V2500" i="2"/>
  <c r="V2495" i="2"/>
  <c r="V2490" i="2"/>
  <c r="V2484" i="2"/>
  <c r="V2479" i="2"/>
  <c r="V2474" i="2"/>
  <c r="V2468" i="2"/>
  <c r="V2463" i="2"/>
  <c r="V2458" i="2"/>
  <c r="V2452" i="2"/>
  <c r="V2447" i="2"/>
  <c r="V2442" i="2"/>
  <c r="V2436" i="2"/>
  <c r="V2431" i="2"/>
  <c r="V2426" i="2"/>
  <c r="V2420" i="2"/>
  <c r="V2415" i="2"/>
  <c r="V2410" i="2"/>
  <c r="V2404" i="2"/>
  <c r="V2399" i="2"/>
  <c r="V2394" i="2"/>
  <c r="V2388" i="2"/>
  <c r="V2383" i="2"/>
  <c r="V2378" i="2"/>
  <c r="V2372" i="2"/>
  <c r="V2367" i="2"/>
  <c r="V2362" i="2"/>
  <c r="V2356" i="2"/>
  <c r="V2351" i="2"/>
  <c r="V2346" i="2"/>
  <c r="V2340" i="2"/>
  <c r="V2335" i="2"/>
  <c r="V2330" i="2"/>
  <c r="V2324" i="2"/>
  <c r="V2319" i="2"/>
  <c r="V2314" i="2"/>
  <c r="V2308" i="2"/>
  <c r="V2303" i="2"/>
  <c r="V2298" i="2"/>
  <c r="V2292" i="2"/>
  <c r="V2287" i="2"/>
  <c r="V2282" i="2"/>
  <c r="V2276" i="2"/>
  <c r="V2271" i="2"/>
  <c r="V2266" i="2"/>
  <c r="V2260" i="2"/>
  <c r="V2255" i="2"/>
  <c r="V2250" i="2"/>
  <c r="V2244" i="2"/>
  <c r="V2239" i="2"/>
  <c r="V2234" i="2"/>
  <c r="V2228" i="2"/>
  <c r="V2223" i="2"/>
  <c r="V2218" i="2"/>
  <c r="V2212" i="2"/>
  <c r="V2207" i="2"/>
  <c r="V2202" i="2"/>
  <c r="V2194" i="2"/>
  <c r="V2183" i="2"/>
  <c r="V2172" i="2"/>
  <c r="V2162" i="2"/>
  <c r="V2151" i="2"/>
  <c r="V2140" i="2"/>
  <c r="V2130" i="2"/>
  <c r="V2119" i="2"/>
  <c r="V2108" i="2"/>
  <c r="V2098" i="2"/>
  <c r="V2087" i="2"/>
  <c r="V2076" i="2"/>
  <c r="V2066" i="2"/>
  <c r="V2055" i="2"/>
  <c r="V2044" i="2"/>
  <c r="V2034" i="2"/>
  <c r="V2023" i="2"/>
  <c r="V2012" i="2"/>
  <c r="V2002" i="2"/>
  <c r="V1991" i="2"/>
  <c r="V1980" i="2"/>
  <c r="V1970" i="2"/>
  <c r="V1955" i="2"/>
  <c r="V1934" i="2"/>
  <c r="V1912" i="2"/>
  <c r="V1891" i="2"/>
  <c r="V1870" i="2"/>
  <c r="V1848" i="2"/>
  <c r="V1827" i="2"/>
  <c r="V1806" i="2"/>
  <c r="V1784" i="2"/>
  <c r="V1763" i="2"/>
  <c r="V1742" i="2"/>
  <c r="V1720" i="2"/>
  <c r="V1699" i="2"/>
  <c r="V1678" i="2"/>
  <c r="V1656" i="2"/>
  <c r="V1635" i="2"/>
  <c r="V1614" i="2"/>
  <c r="V1592" i="2"/>
  <c r="V1564" i="2"/>
  <c r="V1530" i="2"/>
  <c r="V1487" i="2"/>
  <c r="V1444" i="2"/>
  <c r="V1402" i="2"/>
  <c r="V1359" i="2"/>
  <c r="V1255" i="2"/>
  <c r="V1095" i="2"/>
  <c r="V907" i="2"/>
  <c r="V2270" i="2"/>
  <c r="V2264" i="2"/>
  <c r="V2259" i="2"/>
  <c r="V2254" i="2"/>
  <c r="V2248" i="2"/>
  <c r="V2243" i="2"/>
  <c r="V2238" i="2"/>
  <c r="V2232" i="2"/>
  <c r="V2227" i="2"/>
  <c r="V2222" i="2"/>
  <c r="V2216" i="2"/>
  <c r="V2211" i="2"/>
  <c r="V2206" i="2"/>
  <c r="V2200" i="2"/>
  <c r="V2190" i="2"/>
  <c r="V2179" i="2"/>
  <c r="V2168" i="2"/>
  <c r="V2158" i="2"/>
  <c r="V2147" i="2"/>
  <c r="V2136" i="2"/>
  <c r="V2126" i="2"/>
  <c r="V2115" i="2"/>
  <c r="V2104" i="2"/>
  <c r="V2094" i="2"/>
  <c r="V2083" i="2"/>
  <c r="V2072" i="2"/>
  <c r="V2062" i="2"/>
  <c r="V2051" i="2"/>
  <c r="V2040" i="2"/>
  <c r="V2030" i="2"/>
  <c r="V2019" i="2"/>
  <c r="V2008" i="2"/>
  <c r="V1998" i="2"/>
  <c r="V1987" i="2"/>
  <c r="V1976" i="2"/>
  <c r="V1966" i="2"/>
  <c r="V1950" i="2"/>
  <c r="V1928" i="2"/>
  <c r="V1907" i="2"/>
  <c r="V1886" i="2"/>
  <c r="V1864" i="2"/>
  <c r="V1843" i="2"/>
  <c r="V1822" i="2"/>
  <c r="V1800" i="2"/>
  <c r="V1779" i="2"/>
  <c r="V1758" i="2"/>
  <c r="V1736" i="2"/>
  <c r="V1715" i="2"/>
  <c r="V1694" i="2"/>
  <c r="V1672" i="2"/>
  <c r="V1651" i="2"/>
  <c r="V1630" i="2"/>
  <c r="V1608" i="2"/>
  <c r="V1587" i="2"/>
  <c r="V1556" i="2"/>
  <c r="V1519" i="2"/>
  <c r="V1476" i="2"/>
  <c r="V1434" i="2"/>
  <c r="V1391" i="2"/>
  <c r="V1346" i="2"/>
  <c r="V1223" i="2"/>
  <c r="V1052" i="2"/>
  <c r="V796" i="2"/>
  <c r="V593" i="2"/>
  <c r="V589" i="2"/>
  <c r="V585" i="2"/>
  <c r="V581" i="2"/>
  <c r="V577" i="2"/>
  <c r="V573" i="2"/>
  <c r="V569" i="2"/>
  <c r="V565" i="2"/>
  <c r="V561" i="2"/>
  <c r="V557" i="2"/>
  <c r="V553" i="2"/>
  <c r="V549" i="2"/>
  <c r="V545" i="2"/>
  <c r="V541" i="2"/>
  <c r="V537" i="2"/>
  <c r="V533" i="2"/>
  <c r="V529" i="2"/>
  <c r="V525" i="2"/>
  <c r="V521" i="2"/>
  <c r="V517" i="2"/>
  <c r="V513" i="2"/>
  <c r="V509" i="2"/>
  <c r="V505" i="2"/>
  <c r="V501" i="2"/>
  <c r="V497" i="2"/>
  <c r="V493" i="2"/>
  <c r="V489" i="2"/>
  <c r="V485" i="2"/>
  <c r="V481" i="2"/>
  <c r="V477" i="2"/>
  <c r="V473" i="2"/>
  <c r="V469" i="2"/>
  <c r="V465" i="2"/>
  <c r="V461" i="2"/>
  <c r="V457" i="2"/>
  <c r="V453" i="2"/>
  <c r="V449" i="2"/>
  <c r="V445" i="2"/>
  <c r="V441" i="2"/>
  <c r="V437" i="2"/>
  <c r="V433" i="2"/>
  <c r="V429" i="2"/>
  <c r="V425" i="2"/>
  <c r="V421" i="2"/>
  <c r="V417" i="2"/>
  <c r="V413" i="2"/>
  <c r="V409" i="2"/>
  <c r="V405" i="2"/>
  <c r="V401" i="2"/>
  <c r="V397" i="2"/>
  <c r="V393" i="2"/>
  <c r="V389" i="2"/>
  <c r="V385" i="2"/>
  <c r="V381" i="2"/>
  <c r="V377" i="2"/>
  <c r="V373" i="2"/>
  <c r="V369" i="2"/>
  <c r="V365" i="2"/>
  <c r="V361" i="2"/>
  <c r="V357" i="2"/>
  <c r="V353" i="2"/>
  <c r="V349" i="2"/>
  <c r="V345" i="2"/>
  <c r="V341" i="2"/>
  <c r="V337" i="2"/>
  <c r="V333" i="2"/>
  <c r="V329" i="2"/>
  <c r="V325" i="2"/>
  <c r="V321" i="2"/>
  <c r="V317" i="2"/>
  <c r="V313" i="2"/>
  <c r="V309" i="2"/>
  <c r="V305" i="2"/>
  <c r="V301" i="2"/>
  <c r="V297" i="2"/>
  <c r="V293" i="2"/>
  <c r="V289" i="2"/>
  <c r="V285" i="2"/>
  <c r="V281" i="2"/>
  <c r="V277" i="2"/>
  <c r="V273" i="2"/>
  <c r="V269" i="2"/>
  <c r="V265" i="2"/>
  <c r="V261" i="2"/>
  <c r="V257" i="2"/>
  <c r="V253" i="2"/>
  <c r="V1583" i="2"/>
  <c r="V1348" i="2"/>
  <c r="V1948" i="2"/>
  <c r="V1943" i="2"/>
  <c r="V1938" i="2"/>
  <c r="V1932" i="2"/>
  <c r="V1927" i="2"/>
  <c r="V1922" i="2"/>
  <c r="V1916" i="2"/>
  <c r="V1911" i="2"/>
  <c r="V1906" i="2"/>
  <c r="V1900" i="2"/>
  <c r="V1895" i="2"/>
  <c r="V1890" i="2"/>
  <c r="V1884" i="2"/>
  <c r="V1879" i="2"/>
  <c r="V1874" i="2"/>
  <c r="V1868" i="2"/>
  <c r="V1863" i="2"/>
  <c r="V1858" i="2"/>
  <c r="V1852" i="2"/>
  <c r="V1847" i="2"/>
  <c r="V1842" i="2"/>
  <c r="V1836" i="2"/>
  <c r="V1831" i="2"/>
  <c r="V1826" i="2"/>
  <c r="V1820" i="2"/>
  <c r="V1815" i="2"/>
  <c r="V1810" i="2"/>
  <c r="V1804" i="2"/>
  <c r="V1799" i="2"/>
  <c r="V1794" i="2"/>
  <c r="V1788" i="2"/>
  <c r="V1783" i="2"/>
  <c r="V1778" i="2"/>
  <c r="V1772" i="2"/>
  <c r="V1767" i="2"/>
  <c r="V1762" i="2"/>
  <c r="V1756" i="2"/>
  <c r="V1751" i="2"/>
  <c r="V1746" i="2"/>
  <c r="V1740" i="2"/>
  <c r="V1735" i="2"/>
  <c r="V1730" i="2"/>
  <c r="V1724" i="2"/>
  <c r="V1719" i="2"/>
  <c r="V1714" i="2"/>
  <c r="V1708" i="2"/>
  <c r="V1703" i="2"/>
  <c r="V1698" i="2"/>
  <c r="V1692" i="2"/>
  <c r="V1687" i="2"/>
  <c r="V1682" i="2"/>
  <c r="V1676" i="2"/>
  <c r="V1671" i="2"/>
  <c r="V1666" i="2"/>
  <c r="V1660" i="2"/>
  <c r="V1655" i="2"/>
  <c r="V1650" i="2"/>
  <c r="V1644" i="2"/>
  <c r="V1639" i="2"/>
  <c r="V1634" i="2"/>
  <c r="V1628" i="2"/>
  <c r="V1623" i="2"/>
  <c r="V1618" i="2"/>
  <c r="V1612" i="2"/>
  <c r="V1607" i="2"/>
  <c r="V1602" i="2"/>
  <c r="V1596" i="2"/>
  <c r="V1591" i="2"/>
  <c r="V1586" i="2"/>
  <c r="V1578" i="2"/>
  <c r="V1570" i="2"/>
  <c r="V1562" i="2"/>
  <c r="V1554" i="2"/>
  <c r="V1546" i="2"/>
  <c r="V1538" i="2"/>
  <c r="V1527" i="2"/>
  <c r="V1516" i="2"/>
  <c r="V1506" i="2"/>
  <c r="V1495" i="2"/>
  <c r="V1484" i="2"/>
  <c r="V1474" i="2"/>
  <c r="V1463" i="2"/>
  <c r="V1452" i="2"/>
  <c r="V1442" i="2"/>
  <c r="V1431" i="2"/>
  <c r="V1420" i="2"/>
  <c r="V1410" i="2"/>
  <c r="V1399" i="2"/>
  <c r="V1388" i="2"/>
  <c r="V1378" i="2"/>
  <c r="V1367" i="2"/>
  <c r="V1356" i="2"/>
  <c r="V1340" i="2"/>
  <c r="V1311" i="2"/>
  <c r="V1279" i="2"/>
  <c r="V1247" i="2"/>
  <c r="V1212" i="2"/>
  <c r="V1170" i="2"/>
  <c r="V1127" i="2"/>
  <c r="V1084" i="2"/>
  <c r="V1042" i="2"/>
  <c r="V999" i="2"/>
  <c r="V956" i="2"/>
  <c r="V886" i="2"/>
  <c r="V736" i="2"/>
  <c r="V2187" i="2"/>
  <c r="V2182" i="2"/>
  <c r="V2176" i="2"/>
  <c r="V2171" i="2"/>
  <c r="V2166" i="2"/>
  <c r="V2160" i="2"/>
  <c r="V2155" i="2"/>
  <c r="V2150" i="2"/>
  <c r="V2144" i="2"/>
  <c r="V2139" i="2"/>
  <c r="V2134" i="2"/>
  <c r="V2128" i="2"/>
  <c r="V2123" i="2"/>
  <c r="V2118" i="2"/>
  <c r="V2112" i="2"/>
  <c r="V2107" i="2"/>
  <c r="V2102" i="2"/>
  <c r="V2096" i="2"/>
  <c r="V2091" i="2"/>
  <c r="V2086" i="2"/>
  <c r="V2080" i="2"/>
  <c r="V2075" i="2"/>
  <c r="V2070" i="2"/>
  <c r="V2064" i="2"/>
  <c r="V2059" i="2"/>
  <c r="V2054" i="2"/>
  <c r="V2048" i="2"/>
  <c r="V2043" i="2"/>
  <c r="V2038" i="2"/>
  <c r="V2032" i="2"/>
  <c r="V2027" i="2"/>
  <c r="V2022" i="2"/>
  <c r="V2016" i="2"/>
  <c r="V2011" i="2"/>
  <c r="V2006" i="2"/>
  <c r="V2000" i="2"/>
  <c r="V1995" i="2"/>
  <c r="V1990" i="2"/>
  <c r="V1984" i="2"/>
  <c r="V1979" i="2"/>
  <c r="V1974" i="2"/>
  <c r="V1968" i="2"/>
  <c r="V1963" i="2"/>
  <c r="V1958" i="2"/>
  <c r="V1952" i="2"/>
  <c r="V1947" i="2"/>
  <c r="V1942" i="2"/>
  <c r="V1936" i="2"/>
  <c r="V1931" i="2"/>
  <c r="V1926" i="2"/>
  <c r="V1920" i="2"/>
  <c r="V1915" i="2"/>
  <c r="V1910" i="2"/>
  <c r="V1904" i="2"/>
  <c r="V1899" i="2"/>
  <c r="V1894" i="2"/>
  <c r="V1888" i="2"/>
  <c r="V1883" i="2"/>
  <c r="V1878" i="2"/>
  <c r="V1872" i="2"/>
  <c r="V1867" i="2"/>
  <c r="V1862" i="2"/>
  <c r="V1856" i="2"/>
  <c r="V1851" i="2"/>
  <c r="V1846" i="2"/>
  <c r="V1840" i="2"/>
  <c r="V1835" i="2"/>
  <c r="V1830" i="2"/>
  <c r="V1824" i="2"/>
  <c r="V1819" i="2"/>
  <c r="V1814" i="2"/>
  <c r="V1808" i="2"/>
  <c r="V1803" i="2"/>
  <c r="V1798" i="2"/>
  <c r="V1792" i="2"/>
  <c r="V1787" i="2"/>
  <c r="V1782" i="2"/>
  <c r="V1776" i="2"/>
  <c r="V1771" i="2"/>
  <c r="V1766" i="2"/>
  <c r="V1760" i="2"/>
  <c r="V1755" i="2"/>
  <c r="V1750" i="2"/>
  <c r="V1744" i="2"/>
  <c r="V1739" i="2"/>
  <c r="V1734" i="2"/>
  <c r="V1728" i="2"/>
  <c r="V1723" i="2"/>
  <c r="V1718" i="2"/>
  <c r="V1712" i="2"/>
  <c r="V1707" i="2"/>
  <c r="V1702" i="2"/>
  <c r="V1696" i="2"/>
  <c r="V1691" i="2"/>
  <c r="V1686" i="2"/>
  <c r="V1680" i="2"/>
  <c r="V1675" i="2"/>
  <c r="V1670" i="2"/>
  <c r="V1664" i="2"/>
  <c r="V1659" i="2"/>
  <c r="V1654" i="2"/>
  <c r="V1648" i="2"/>
  <c r="V1643" i="2"/>
  <c r="V1638" i="2"/>
  <c r="V1632" i="2"/>
  <c r="V1627" i="2"/>
  <c r="V1622" i="2"/>
  <c r="V1616" i="2"/>
  <c r="V1611" i="2"/>
  <c r="V1606" i="2"/>
  <c r="V1600" i="2"/>
  <c r="V1595" i="2"/>
  <c r="V1590" i="2"/>
  <c r="V1584" i="2"/>
  <c r="V1576" i="2"/>
  <c r="V1568" i="2"/>
  <c r="V1560" i="2"/>
  <c r="V1552" i="2"/>
  <c r="V1544" i="2"/>
  <c r="V1535" i="2"/>
  <c r="V1524" i="2"/>
  <c r="V1514" i="2"/>
  <c r="V1503" i="2"/>
  <c r="V1492" i="2"/>
  <c r="V1482" i="2"/>
  <c r="V1471" i="2"/>
  <c r="V1460" i="2"/>
  <c r="V1450" i="2"/>
  <c r="V1439" i="2"/>
  <c r="V1428" i="2"/>
  <c r="V1418" i="2"/>
  <c r="V1407" i="2"/>
  <c r="V1396" i="2"/>
  <c r="V1386" i="2"/>
  <c r="V1375" i="2"/>
  <c r="V1364" i="2"/>
  <c r="V1354" i="2"/>
  <c r="V1335" i="2"/>
  <c r="V1303" i="2"/>
  <c r="V1271" i="2"/>
  <c r="V1239" i="2"/>
  <c r="V1202" i="2"/>
  <c r="V1159" i="2"/>
  <c r="V1116" i="2"/>
  <c r="V1074" i="2"/>
  <c r="V1031" i="2"/>
  <c r="V988" i="2"/>
  <c r="V946" i="2"/>
  <c r="V860" i="2"/>
  <c r="V627" i="2"/>
  <c r="V2186" i="2"/>
  <c r="V2180" i="2"/>
  <c r="V2175" i="2"/>
  <c r="V2170" i="2"/>
  <c r="V2164" i="2"/>
  <c r="V2159" i="2"/>
  <c r="V2154" i="2"/>
  <c r="V2148" i="2"/>
  <c r="V2143" i="2"/>
  <c r="V2138" i="2"/>
  <c r="V2132" i="2"/>
  <c r="V2127" i="2"/>
  <c r="V2122" i="2"/>
  <c r="V2116" i="2"/>
  <c r="V2111" i="2"/>
  <c r="V2106" i="2"/>
  <c r="V2100" i="2"/>
  <c r="V2095" i="2"/>
  <c r="V2090" i="2"/>
  <c r="V2084" i="2"/>
  <c r="V2079" i="2"/>
  <c r="V2074" i="2"/>
  <c r="V2068" i="2"/>
  <c r="V2063" i="2"/>
  <c r="V2058" i="2"/>
  <c r="V2052" i="2"/>
  <c r="V2047" i="2"/>
  <c r="V2042" i="2"/>
  <c r="V2036" i="2"/>
  <c r="V2031" i="2"/>
  <c r="V2026" i="2"/>
  <c r="V2020" i="2"/>
  <c r="V2015" i="2"/>
  <c r="V2010" i="2"/>
  <c r="V2004" i="2"/>
  <c r="V1999" i="2"/>
  <c r="V1994" i="2"/>
  <c r="V1988" i="2"/>
  <c r="V1983" i="2"/>
  <c r="V1978" i="2"/>
  <c r="V1972" i="2"/>
  <c r="V1967" i="2"/>
  <c r="V1962" i="2"/>
  <c r="V1956" i="2"/>
  <c r="V1951" i="2"/>
  <c r="V1946" i="2"/>
  <c r="V1940" i="2"/>
  <c r="V1935" i="2"/>
  <c r="V1930" i="2"/>
  <c r="V1924" i="2"/>
  <c r="V1919" i="2"/>
  <c r="V1914" i="2"/>
  <c r="V1908" i="2"/>
  <c r="V1903" i="2"/>
  <c r="V1898" i="2"/>
  <c r="V1892" i="2"/>
  <c r="V1887" i="2"/>
  <c r="V1882" i="2"/>
  <c r="V1876" i="2"/>
  <c r="V1871" i="2"/>
  <c r="V1866" i="2"/>
  <c r="V1860" i="2"/>
  <c r="V1855" i="2"/>
  <c r="V1850" i="2"/>
  <c r="V1844" i="2"/>
  <c r="V1839" i="2"/>
  <c r="V1834" i="2"/>
  <c r="V1828" i="2"/>
  <c r="V1823" i="2"/>
  <c r="V1818" i="2"/>
  <c r="V1812" i="2"/>
  <c r="V1807" i="2"/>
  <c r="V1802" i="2"/>
  <c r="V1796" i="2"/>
  <c r="V1791" i="2"/>
  <c r="V1786" i="2"/>
  <c r="V1780" i="2"/>
  <c r="V1775" i="2"/>
  <c r="V1770" i="2"/>
  <c r="V1764" i="2"/>
  <c r="V1759" i="2"/>
  <c r="V1754" i="2"/>
  <c r="V1748" i="2"/>
  <c r="V1743" i="2"/>
  <c r="V1738" i="2"/>
  <c r="V1732" i="2"/>
  <c r="V1727" i="2"/>
  <c r="V1722" i="2"/>
  <c r="V1716" i="2"/>
  <c r="V1711" i="2"/>
  <c r="V1706" i="2"/>
  <c r="V1700" i="2"/>
  <c r="V1695" i="2"/>
  <c r="V1690" i="2"/>
  <c r="V1684" i="2"/>
  <c r="V1679" i="2"/>
  <c r="V1674" i="2"/>
  <c r="V1668" i="2"/>
  <c r="V1663" i="2"/>
  <c r="V1658" i="2"/>
  <c r="V1652" i="2"/>
  <c r="V1647" i="2"/>
  <c r="V1642" i="2"/>
  <c r="V1636" i="2"/>
  <c r="V1631" i="2"/>
  <c r="V1626" i="2"/>
  <c r="V1620" i="2"/>
  <c r="V1615" i="2"/>
  <c r="V1610" i="2"/>
  <c r="V1604" i="2"/>
  <c r="V1599" i="2"/>
  <c r="V1594" i="2"/>
  <c r="V1588" i="2"/>
  <c r="V1582" i="2"/>
  <c r="V1574" i="2"/>
  <c r="V1566" i="2"/>
  <c r="V1558" i="2"/>
  <c r="V1550" i="2"/>
  <c r="V1542" i="2"/>
  <c r="V1532" i="2"/>
  <c r="V1522" i="2"/>
  <c r="V1511" i="2"/>
  <c r="V1500" i="2"/>
  <c r="V1490" i="2"/>
  <c r="V1479" i="2"/>
  <c r="V1468" i="2"/>
  <c r="V1458" i="2"/>
  <c r="V1447" i="2"/>
  <c r="V1436" i="2"/>
  <c r="V1426" i="2"/>
  <c r="V1415" i="2"/>
  <c r="V1404" i="2"/>
  <c r="V1394" i="2"/>
  <c r="V1383" i="2"/>
  <c r="V1372" i="2"/>
  <c r="V1362" i="2"/>
  <c r="V1351" i="2"/>
  <c r="V1327" i="2"/>
  <c r="V1295" i="2"/>
  <c r="V1263" i="2"/>
  <c r="V1231" i="2"/>
  <c r="V1191" i="2"/>
  <c r="V1148" i="2"/>
  <c r="V1106" i="2"/>
  <c r="V1063" i="2"/>
  <c r="V1020" i="2"/>
  <c r="V978" i="2"/>
  <c r="V928" i="2"/>
  <c r="V828" i="2"/>
  <c r="V455" i="2"/>
  <c r="V249" i="2"/>
  <c r="V245" i="2"/>
  <c r="V241" i="2"/>
  <c r="V237" i="2"/>
  <c r="V233" i="2"/>
  <c r="V229" i="2"/>
  <c r="V225" i="2"/>
  <c r="V221" i="2"/>
  <c r="V217" i="2"/>
  <c r="V213" i="2"/>
  <c r="V209" i="2"/>
  <c r="V205" i="2"/>
  <c r="V201" i="2"/>
  <c r="V197" i="2"/>
  <c r="V193" i="2"/>
  <c r="V189" i="2"/>
  <c r="V185" i="2"/>
  <c r="V181" i="2"/>
  <c r="V177" i="2"/>
  <c r="V173" i="2"/>
  <c r="V169" i="2"/>
  <c r="V165" i="2"/>
  <c r="V161" i="2"/>
  <c r="V157" i="2"/>
  <c r="V153" i="2"/>
  <c r="V149" i="2"/>
  <c r="V145" i="2"/>
  <c r="V141" i="2"/>
  <c r="V137" i="2"/>
  <c r="V133" i="2"/>
  <c r="V129" i="2"/>
  <c r="V125" i="2"/>
  <c r="V121" i="2"/>
  <c r="V117" i="2"/>
  <c r="V113" i="2"/>
  <c r="V109" i="2"/>
  <c r="V105" i="2"/>
  <c r="V101" i="2"/>
  <c r="V97" i="2"/>
  <c r="V93" i="2"/>
  <c r="V89" i="2"/>
  <c r="V85" i="2"/>
  <c r="V81" i="2"/>
  <c r="V77" i="2"/>
  <c r="V73" i="2"/>
  <c r="V69" i="2"/>
  <c r="V65" i="2"/>
  <c r="V61" i="2"/>
  <c r="V57" i="2"/>
  <c r="V53" i="2"/>
  <c r="V49" i="2"/>
  <c r="V45" i="2"/>
  <c r="V41" i="2"/>
  <c r="V37" i="2"/>
  <c r="V33" i="2"/>
  <c r="V29" i="2"/>
  <c r="V25" i="2"/>
  <c r="V21" i="2"/>
  <c r="V8" i="2"/>
  <c r="V16" i="2"/>
  <c r="V24" i="2"/>
  <c r="V32" i="2"/>
  <c r="V40" i="2"/>
  <c r="V48" i="2"/>
  <c r="V56" i="2"/>
  <c r="V64" i="2"/>
  <c r="V72" i="2"/>
  <c r="V80" i="2"/>
  <c r="V88" i="2"/>
  <c r="V96" i="2"/>
  <c r="V104" i="2"/>
  <c r="V112" i="2"/>
  <c r="V120" i="2"/>
  <c r="V127" i="2"/>
  <c r="V132" i="2"/>
  <c r="V143" i="2"/>
  <c r="V148" i="2"/>
  <c r="V159" i="2"/>
  <c r="V164" i="2"/>
  <c r="V175" i="2"/>
  <c r="V180" i="2"/>
  <c r="V191" i="2"/>
  <c r="V196" i="2"/>
  <c r="V207" i="2"/>
  <c r="V212" i="2"/>
  <c r="V223" i="2"/>
  <c r="V228" i="2"/>
  <c r="V239" i="2"/>
  <c r="V244" i="2"/>
  <c r="V255" i="2"/>
  <c r="V260" i="2"/>
  <c r="V271" i="2"/>
  <c r="V276" i="2"/>
  <c r="V287" i="2"/>
  <c r="V292" i="2"/>
  <c r="V303" i="2"/>
  <c r="V308" i="2"/>
  <c r="V319" i="2"/>
  <c r="V324" i="2"/>
  <c r="V335" i="2"/>
  <c r="V340" i="2"/>
  <c r="V9" i="2"/>
  <c r="V17" i="2"/>
  <c r="V128" i="2"/>
  <c r="V139" i="2"/>
  <c r="V144" i="2"/>
  <c r="V155" i="2"/>
  <c r="V160" i="2"/>
  <c r="V171" i="2"/>
  <c r="V176" i="2"/>
  <c r="V187" i="2"/>
  <c r="V192" i="2"/>
  <c r="V203" i="2"/>
  <c r="V208" i="2"/>
  <c r="V219" i="2"/>
  <c r="V224" i="2"/>
  <c r="V235" i="2"/>
  <c r="V240" i="2"/>
  <c r="V251" i="2"/>
  <c r="V256" i="2"/>
  <c r="V267" i="2"/>
  <c r="V272" i="2"/>
  <c r="V283" i="2"/>
  <c r="V288" i="2"/>
  <c r="V299" i="2"/>
  <c r="V304" i="2"/>
  <c r="V315" i="2"/>
  <c r="V320" i="2"/>
  <c r="V331" i="2"/>
  <c r="V336" i="2"/>
  <c r="V346" i="2"/>
  <c r="V350" i="2"/>
  <c r="V354" i="2"/>
  <c r="V358" i="2"/>
  <c r="V362" i="2"/>
  <c r="V366" i="2"/>
  <c r="V370" i="2"/>
  <c r="V374" i="2"/>
  <c r="V378" i="2"/>
  <c r="V382" i="2"/>
  <c r="V386" i="2"/>
  <c r="V390" i="2"/>
  <c r="V394" i="2"/>
  <c r="V398" i="2"/>
  <c r="V402" i="2"/>
  <c r="V406" i="2"/>
  <c r="V410" i="2"/>
  <c r="V414" i="2"/>
  <c r="V418" i="2"/>
  <c r="V422" i="2"/>
  <c r="V426" i="2"/>
  <c r="V430" i="2"/>
  <c r="V434" i="2"/>
  <c r="V438" i="2"/>
  <c r="V442" i="2"/>
  <c r="V446" i="2"/>
  <c r="V450" i="2"/>
  <c r="V454" i="2"/>
  <c r="V458" i="2"/>
  <c r="V12" i="2"/>
  <c r="V20" i="2"/>
  <c r="V28" i="2"/>
  <c r="V36" i="2"/>
  <c r="V44" i="2"/>
  <c r="V52" i="2"/>
  <c r="V60" i="2"/>
  <c r="V68" i="2"/>
  <c r="V76" i="2"/>
  <c r="V84" i="2"/>
  <c r="V92" i="2"/>
  <c r="V100" i="2"/>
  <c r="V108" i="2"/>
  <c r="V116" i="2"/>
  <c r="V124" i="2"/>
  <c r="V135" i="2"/>
  <c r="V140" i="2"/>
  <c r="V151" i="2"/>
  <c r="V156" i="2"/>
  <c r="V167" i="2"/>
  <c r="V172" i="2"/>
  <c r="V183" i="2"/>
  <c r="V188" i="2"/>
  <c r="V199" i="2"/>
  <c r="V204" i="2"/>
  <c r="V215" i="2"/>
  <c r="V220" i="2"/>
  <c r="V231" i="2"/>
  <c r="V236" i="2"/>
  <c r="V247" i="2"/>
  <c r="V252" i="2"/>
  <c r="V163" i="2"/>
  <c r="V184" i="2"/>
  <c r="V227" i="2"/>
  <c r="V248" i="2"/>
  <c r="V263" i="2"/>
  <c r="V284" i="2"/>
  <c r="V295" i="2"/>
  <c r="V316" i="2"/>
  <c r="V327" i="2"/>
  <c r="V347" i="2"/>
  <c r="V355" i="2"/>
  <c r="V363" i="2"/>
  <c r="V371" i="2"/>
  <c r="V379" i="2"/>
  <c r="V387" i="2"/>
  <c r="V395" i="2"/>
  <c r="V403" i="2"/>
  <c r="V411" i="2"/>
  <c r="V419" i="2"/>
  <c r="V427" i="2"/>
  <c r="V435" i="2"/>
  <c r="V443" i="2"/>
  <c r="V451" i="2"/>
  <c r="V459" i="2"/>
  <c r="V464" i="2"/>
  <c r="V470" i="2"/>
  <c r="V475" i="2"/>
  <c r="V480" i="2"/>
  <c r="V486" i="2"/>
  <c r="V491" i="2"/>
  <c r="V496" i="2"/>
  <c r="V502" i="2"/>
  <c r="V507" i="2"/>
  <c r="V512" i="2"/>
  <c r="V518" i="2"/>
  <c r="V523" i="2"/>
  <c r="V528" i="2"/>
  <c r="V534" i="2"/>
  <c r="V539" i="2"/>
  <c r="V544" i="2"/>
  <c r="V550" i="2"/>
  <c r="V555" i="2"/>
  <c r="V560" i="2"/>
  <c r="V566" i="2"/>
  <c r="V571" i="2"/>
  <c r="V576" i="2"/>
  <c r="V582" i="2"/>
  <c r="V587" i="2"/>
  <c r="V592" i="2"/>
  <c r="V598" i="2"/>
  <c r="V603" i="2"/>
  <c r="V608" i="2"/>
  <c r="V614" i="2"/>
  <c r="V619" i="2"/>
  <c r="V624" i="2"/>
  <c r="V630" i="2"/>
  <c r="V635" i="2"/>
  <c r="V640" i="2"/>
  <c r="V646" i="2"/>
  <c r="V650" i="2"/>
  <c r="V654" i="2"/>
  <c r="V658" i="2"/>
  <c r="V662" i="2"/>
  <c r="V666" i="2"/>
  <c r="V670" i="2"/>
  <c r="V674" i="2"/>
  <c r="V678" i="2"/>
  <c r="V682" i="2"/>
  <c r="V686" i="2"/>
  <c r="V690" i="2"/>
  <c r="V694" i="2"/>
  <c r="V698" i="2"/>
  <c r="V702" i="2"/>
  <c r="V706" i="2"/>
  <c r="V147" i="2"/>
  <c r="V168" i="2"/>
  <c r="V211" i="2"/>
  <c r="V232" i="2"/>
  <c r="V264" i="2"/>
  <c r="V275" i="2"/>
  <c r="V296" i="2"/>
  <c r="V307" i="2"/>
  <c r="V328" i="2"/>
  <c r="V339" i="2"/>
  <c r="V348" i="2"/>
  <c r="V356" i="2"/>
  <c r="V364" i="2"/>
  <c r="V372" i="2"/>
  <c r="V380" i="2"/>
  <c r="V388" i="2"/>
  <c r="V396" i="2"/>
  <c r="V404" i="2"/>
  <c r="V412" i="2"/>
  <c r="V420" i="2"/>
  <c r="V428" i="2"/>
  <c r="V436" i="2"/>
  <c r="V444" i="2"/>
  <c r="V452" i="2"/>
  <c r="V460" i="2"/>
  <c r="V466" i="2"/>
  <c r="V471" i="2"/>
  <c r="V476" i="2"/>
  <c r="V482" i="2"/>
  <c r="V487" i="2"/>
  <c r="V492" i="2"/>
  <c r="V498" i="2"/>
  <c r="V503" i="2"/>
  <c r="V508" i="2"/>
  <c r="V514" i="2"/>
  <c r="V519" i="2"/>
  <c r="V524" i="2"/>
  <c r="V530" i="2"/>
  <c r="V535" i="2"/>
  <c r="V540" i="2"/>
  <c r="V546" i="2"/>
  <c r="V551" i="2"/>
  <c r="V556" i="2"/>
  <c r="V562" i="2"/>
  <c r="V567" i="2"/>
  <c r="V572" i="2"/>
  <c r="V578" i="2"/>
  <c r="V583" i="2"/>
  <c r="V588" i="2"/>
  <c r="V594" i="2"/>
  <c r="V599" i="2"/>
  <c r="V604" i="2"/>
  <c r="V610" i="2"/>
  <c r="V615" i="2"/>
  <c r="V620" i="2"/>
  <c r="V626" i="2"/>
  <c r="V631" i="2"/>
  <c r="V636" i="2"/>
  <c r="V642" i="2"/>
  <c r="V647" i="2"/>
  <c r="V651" i="2"/>
  <c r="V655" i="2"/>
  <c r="V659" i="2"/>
  <c r="V663" i="2"/>
  <c r="V667" i="2"/>
  <c r="V671" i="2"/>
  <c r="V675" i="2"/>
  <c r="V679" i="2"/>
  <c r="V683" i="2"/>
  <c r="V687" i="2"/>
  <c r="V691" i="2"/>
  <c r="V695" i="2"/>
  <c r="V699" i="2"/>
  <c r="V703" i="2"/>
  <c r="V707" i="2"/>
  <c r="V711" i="2"/>
  <c r="V715" i="2"/>
  <c r="V13" i="2"/>
  <c r="V136" i="2"/>
  <c r="V179" i="2"/>
  <c r="V259" i="2"/>
  <c r="V280" i="2"/>
  <c r="V323" i="2"/>
  <c r="V344" i="2"/>
  <c r="V360" i="2"/>
  <c r="V376" i="2"/>
  <c r="V392" i="2"/>
  <c r="V408" i="2"/>
  <c r="V424" i="2"/>
  <c r="V440" i="2"/>
  <c r="V456" i="2"/>
  <c r="V468" i="2"/>
  <c r="V479" i="2"/>
  <c r="V490" i="2"/>
  <c r="V500" i="2"/>
  <c r="V511" i="2"/>
  <c r="V522" i="2"/>
  <c r="V532" i="2"/>
  <c r="V543" i="2"/>
  <c r="V554" i="2"/>
  <c r="V564" i="2"/>
  <c r="V575" i="2"/>
  <c r="V586" i="2"/>
  <c r="V596" i="2"/>
  <c r="V607" i="2"/>
  <c r="V618" i="2"/>
  <c r="V628" i="2"/>
  <c r="V639" i="2"/>
  <c r="V712" i="2"/>
  <c r="V152" i="2"/>
  <c r="V195" i="2"/>
  <c r="V268" i="2"/>
  <c r="V311" i="2"/>
  <c r="V332" i="2"/>
  <c r="V351" i="2"/>
  <c r="V367" i="2"/>
  <c r="V383" i="2"/>
  <c r="V399" i="2"/>
  <c r="V415" i="2"/>
  <c r="V431" i="2"/>
  <c r="V447" i="2"/>
  <c r="V462" i="2"/>
  <c r="V472" i="2"/>
  <c r="V483" i="2"/>
  <c r="V494" i="2"/>
  <c r="V504" i="2"/>
  <c r="V515" i="2"/>
  <c r="V526" i="2"/>
  <c r="V536" i="2"/>
  <c r="V547" i="2"/>
  <c r="V558" i="2"/>
  <c r="V568" i="2"/>
  <c r="V579" i="2"/>
  <c r="V590" i="2"/>
  <c r="V600" i="2"/>
  <c r="V611" i="2"/>
  <c r="V622" i="2"/>
  <c r="V632" i="2"/>
  <c r="V643" i="2"/>
  <c r="V652" i="2"/>
  <c r="V660" i="2"/>
  <c r="V668" i="2"/>
  <c r="V676" i="2"/>
  <c r="V684" i="2"/>
  <c r="V692" i="2"/>
  <c r="V700" i="2"/>
  <c r="V708" i="2"/>
  <c r="V718" i="2"/>
  <c r="V722" i="2"/>
  <c r="V726" i="2"/>
  <c r="V730" i="2"/>
  <c r="V734" i="2"/>
  <c r="V738" i="2"/>
  <c r="V742" i="2"/>
  <c r="V746" i="2"/>
  <c r="V750" i="2"/>
  <c r="V754" i="2"/>
  <c r="V758" i="2"/>
  <c r="V762" i="2"/>
  <c r="V766" i="2"/>
  <c r="V770" i="2"/>
  <c r="V774" i="2"/>
  <c r="V778" i="2"/>
  <c r="V782" i="2"/>
  <c r="V786" i="2"/>
  <c r="V790" i="2"/>
  <c r="V200" i="2"/>
  <c r="V243" i="2"/>
  <c r="V291" i="2"/>
  <c r="V312" i="2"/>
  <c r="V352" i="2"/>
  <c r="V368" i="2"/>
  <c r="V384" i="2"/>
  <c r="V400" i="2"/>
  <c r="V416" i="2"/>
  <c r="V432" i="2"/>
  <c r="V448" i="2"/>
  <c r="V463" i="2"/>
  <c r="V474" i="2"/>
  <c r="V484" i="2"/>
  <c r="V495" i="2"/>
  <c r="V506" i="2"/>
  <c r="V516" i="2"/>
  <c r="V527" i="2"/>
  <c r="V538" i="2"/>
  <c r="V548" i="2"/>
  <c r="V559" i="2"/>
  <c r="V570" i="2"/>
  <c r="V580" i="2"/>
  <c r="V591" i="2"/>
  <c r="V602" i="2"/>
  <c r="V612" i="2"/>
  <c r="V623" i="2"/>
  <c r="V634" i="2"/>
  <c r="V644" i="2"/>
  <c r="V714" i="2"/>
  <c r="V719" i="2"/>
  <c r="V723" i="2"/>
  <c r="V727" i="2"/>
  <c r="V731" i="2"/>
  <c r="V735" i="2"/>
  <c r="V739" i="2"/>
  <c r="V743" i="2"/>
  <c r="V747" i="2"/>
  <c r="V751" i="2"/>
  <c r="V755" i="2"/>
  <c r="V759" i="2"/>
  <c r="V763" i="2"/>
  <c r="V767" i="2"/>
  <c r="V771" i="2"/>
  <c r="V775" i="2"/>
  <c r="V779" i="2"/>
  <c r="V783" i="2"/>
  <c r="V787" i="2"/>
  <c r="V791" i="2"/>
  <c r="V795" i="2"/>
  <c r="V799" i="2"/>
  <c r="V803" i="2"/>
  <c r="V807" i="2"/>
  <c r="V811" i="2"/>
  <c r="V815" i="2"/>
  <c r="V819" i="2"/>
  <c r="V823" i="2"/>
  <c r="V827" i="2"/>
  <c r="V831" i="2"/>
  <c r="V835" i="2"/>
  <c r="V839" i="2"/>
  <c r="V843" i="2"/>
  <c r="V847" i="2"/>
  <c r="V851" i="2"/>
  <c r="V855" i="2"/>
  <c r="V859" i="2"/>
  <c r="V863" i="2"/>
  <c r="V867" i="2"/>
  <c r="V871" i="2"/>
  <c r="V343" i="2"/>
  <c r="V407" i="2"/>
  <c r="V467" i="2"/>
  <c r="V510" i="2"/>
  <c r="V552" i="2"/>
  <c r="V595" i="2"/>
  <c r="V638" i="2"/>
  <c r="V672" i="2"/>
  <c r="V704" i="2"/>
  <c r="V724" i="2"/>
  <c r="V740" i="2"/>
  <c r="V756" i="2"/>
  <c r="V772" i="2"/>
  <c r="V788" i="2"/>
  <c r="V798" i="2"/>
  <c r="V806" i="2"/>
  <c r="V814" i="2"/>
  <c r="V822" i="2"/>
  <c r="V830" i="2"/>
  <c r="V838" i="2"/>
  <c r="V846" i="2"/>
  <c r="V854" i="2"/>
  <c r="V862" i="2"/>
  <c r="V870" i="2"/>
  <c r="V876" i="2"/>
  <c r="V882" i="2"/>
  <c r="V887" i="2"/>
  <c r="V892" i="2"/>
  <c r="V898" i="2"/>
  <c r="V903" i="2"/>
  <c r="V908" i="2"/>
  <c r="V914" i="2"/>
  <c r="V919" i="2"/>
  <c r="V924" i="2"/>
  <c r="V930" i="2"/>
  <c r="V935" i="2"/>
  <c r="V940" i="2"/>
  <c r="V131" i="2"/>
  <c r="V279" i="2"/>
  <c r="V359" i="2"/>
  <c r="V423" i="2"/>
  <c r="V478" i="2"/>
  <c r="V520" i="2"/>
  <c r="V563" i="2"/>
  <c r="V606" i="2"/>
  <c r="V648" i="2"/>
  <c r="V680" i="2"/>
  <c r="V710" i="2"/>
  <c r="V728" i="2"/>
  <c r="V744" i="2"/>
  <c r="V760" i="2"/>
  <c r="V776" i="2"/>
  <c r="V792" i="2"/>
  <c r="V800" i="2"/>
  <c r="V808" i="2"/>
  <c r="V816" i="2"/>
  <c r="V824" i="2"/>
  <c r="V832" i="2"/>
  <c r="V840" i="2"/>
  <c r="V848" i="2"/>
  <c r="V856" i="2"/>
  <c r="V864" i="2"/>
  <c r="V872" i="2"/>
  <c r="V878" i="2"/>
  <c r="V883" i="2"/>
  <c r="V888" i="2"/>
  <c r="V894" i="2"/>
  <c r="V899" i="2"/>
  <c r="V904" i="2"/>
  <c r="V910" i="2"/>
  <c r="V915" i="2"/>
  <c r="V920" i="2"/>
  <c r="V926" i="2"/>
  <c r="V931" i="2"/>
  <c r="V936" i="2"/>
  <c r="V942" i="2"/>
  <c r="V947" i="2"/>
  <c r="V952" i="2"/>
  <c r="V958" i="2"/>
  <c r="V963" i="2"/>
  <c r="V968" i="2"/>
  <c r="V974" i="2"/>
  <c r="V979" i="2"/>
  <c r="V984" i="2"/>
  <c r="V990" i="2"/>
  <c r="V995" i="2"/>
  <c r="V1000" i="2"/>
  <c r="V1006" i="2"/>
  <c r="V1011" i="2"/>
  <c r="V1016" i="2"/>
  <c r="V1022" i="2"/>
  <c r="V1027" i="2"/>
  <c r="V1032" i="2"/>
  <c r="V1038" i="2"/>
  <c r="V1043" i="2"/>
  <c r="V1048" i="2"/>
  <c r="V1054" i="2"/>
  <c r="V1059" i="2"/>
  <c r="V1064" i="2"/>
  <c r="V1070" i="2"/>
  <c r="V1075" i="2"/>
  <c r="V1080" i="2"/>
  <c r="V1086" i="2"/>
  <c r="V1091" i="2"/>
  <c r="V1096" i="2"/>
  <c r="V1102" i="2"/>
  <c r="V1107" i="2"/>
  <c r="V1112" i="2"/>
  <c r="V1118" i="2"/>
  <c r="V1123" i="2"/>
  <c r="V1128" i="2"/>
  <c r="V1134" i="2"/>
  <c r="V1139" i="2"/>
  <c r="V1144" i="2"/>
  <c r="V1150" i="2"/>
  <c r="V1155" i="2"/>
  <c r="V1160" i="2"/>
  <c r="V1166" i="2"/>
  <c r="V1171" i="2"/>
  <c r="V1176" i="2"/>
  <c r="V1182" i="2"/>
  <c r="V1187" i="2"/>
  <c r="V1192" i="2"/>
  <c r="V1198" i="2"/>
  <c r="V1203" i="2"/>
  <c r="V1208" i="2"/>
  <c r="V1214" i="2"/>
  <c r="V1219" i="2"/>
  <c r="V1224" i="2"/>
  <c r="V1228" i="2"/>
  <c r="V1232" i="2"/>
  <c r="V1236" i="2"/>
  <c r="V1240" i="2"/>
  <c r="V1244" i="2"/>
  <c r="V1248" i="2"/>
  <c r="V1252" i="2"/>
  <c r="V1256" i="2"/>
  <c r="V1260" i="2"/>
  <c r="V1264" i="2"/>
  <c r="V1268" i="2"/>
  <c r="V1272" i="2"/>
  <c r="V1276" i="2"/>
  <c r="V1280" i="2"/>
  <c r="V1284" i="2"/>
  <c r="V1288" i="2"/>
  <c r="V1292" i="2"/>
  <c r="V1296" i="2"/>
  <c r="V1300" i="2"/>
  <c r="V1304" i="2"/>
  <c r="V1308" i="2"/>
  <c r="V1312" i="2"/>
  <c r="V1316" i="2"/>
  <c r="V1320" i="2"/>
  <c r="V1324" i="2"/>
  <c r="V1328" i="2"/>
  <c r="V1332" i="2"/>
  <c r="V300" i="2"/>
  <c r="V375" i="2"/>
  <c r="V439" i="2"/>
  <c r="V488" i="2"/>
  <c r="V531" i="2"/>
  <c r="V574" i="2"/>
  <c r="V616" i="2"/>
  <c r="V656" i="2"/>
  <c r="V688" i="2"/>
  <c r="V716" i="2"/>
  <c r="V732" i="2"/>
  <c r="V748" i="2"/>
  <c r="V764" i="2"/>
  <c r="V780" i="2"/>
  <c r="V794" i="2"/>
  <c r="V802" i="2"/>
  <c r="V810" i="2"/>
  <c r="V818" i="2"/>
  <c r="V826" i="2"/>
  <c r="V834" i="2"/>
  <c r="V842" i="2"/>
  <c r="V850" i="2"/>
  <c r="V858" i="2"/>
  <c r="V866" i="2"/>
  <c r="V874" i="2"/>
  <c r="V879" i="2"/>
  <c r="V884" i="2"/>
  <c r="V890" i="2"/>
  <c r="V895" i="2"/>
  <c r="V900" i="2"/>
  <c r="V906" i="2"/>
  <c r="V911" i="2"/>
  <c r="V916" i="2"/>
  <c r="V922" i="2"/>
  <c r="V927" i="2"/>
  <c r="V932" i="2"/>
  <c r="V938" i="2"/>
  <c r="V943" i="2"/>
  <c r="V948" i="2"/>
  <c r="V954" i="2"/>
  <c r="V959" i="2"/>
  <c r="V964" i="2"/>
  <c r="V970" i="2"/>
  <c r="V975" i="2"/>
  <c r="V980" i="2"/>
  <c r="V986" i="2"/>
  <c r="V991" i="2"/>
  <c r="V996" i="2"/>
  <c r="V1002" i="2"/>
  <c r="V1007" i="2"/>
  <c r="V1012" i="2"/>
  <c r="V1018" i="2"/>
  <c r="V1023" i="2"/>
  <c r="V1028" i="2"/>
  <c r="V1034" i="2"/>
  <c r="V1039" i="2"/>
  <c r="V1044" i="2"/>
  <c r="V1050" i="2"/>
  <c r="V1055" i="2"/>
  <c r="V1060" i="2"/>
  <c r="V1066" i="2"/>
  <c r="V1071" i="2"/>
  <c r="V1076" i="2"/>
  <c r="V1082" i="2"/>
  <c r="V1087" i="2"/>
  <c r="V1092" i="2"/>
  <c r="V1098" i="2"/>
  <c r="V1103" i="2"/>
  <c r="V1108" i="2"/>
  <c r="V1114" i="2"/>
  <c r="V1119" i="2"/>
  <c r="V1124" i="2"/>
  <c r="V1130" i="2"/>
  <c r="V1135" i="2"/>
  <c r="V1140" i="2"/>
  <c r="V1146" i="2"/>
  <c r="V1151" i="2"/>
  <c r="V1156" i="2"/>
  <c r="V1162" i="2"/>
  <c r="V1167" i="2"/>
  <c r="V1172" i="2"/>
  <c r="V1178" i="2"/>
  <c r="V1183" i="2"/>
  <c r="V1188" i="2"/>
  <c r="V1194" i="2"/>
  <c r="V1199" i="2"/>
  <c r="V1204" i="2"/>
  <c r="V1210" i="2"/>
  <c r="V1215" i="2"/>
  <c r="V1220" i="2"/>
  <c r="V1536" i="2"/>
  <c r="V1531" i="2"/>
  <c r="V1526" i="2"/>
  <c r="V1520" i="2"/>
  <c r="V1515" i="2"/>
  <c r="V1510" i="2"/>
  <c r="V1504" i="2"/>
  <c r="V1499" i="2"/>
  <c r="V1494" i="2"/>
  <c r="V1488" i="2"/>
  <c r="V1483" i="2"/>
  <c r="V1478" i="2"/>
  <c r="V1472" i="2"/>
  <c r="V1467" i="2"/>
  <c r="V1462" i="2"/>
  <c r="V1456" i="2"/>
  <c r="V1451" i="2"/>
  <c r="V1446" i="2"/>
  <c r="V1440" i="2"/>
  <c r="V1435" i="2"/>
  <c r="V1430" i="2"/>
  <c r="V1424" i="2"/>
  <c r="V1419" i="2"/>
  <c r="V1414" i="2"/>
  <c r="V1408" i="2"/>
  <c r="V1403" i="2"/>
  <c r="V1398" i="2"/>
  <c r="V1392" i="2"/>
  <c r="V1387" i="2"/>
  <c r="V1382" i="2"/>
  <c r="V1376" i="2"/>
  <c r="V1371" i="2"/>
  <c r="V1366" i="2"/>
  <c r="V1360" i="2"/>
  <c r="V1355" i="2"/>
  <c r="V1350" i="2"/>
  <c r="V1344" i="2"/>
  <c r="V1339" i="2"/>
  <c r="V1334" i="2"/>
  <c r="V1326" i="2"/>
  <c r="V1318" i="2"/>
  <c r="V1310" i="2"/>
  <c r="V1302" i="2"/>
  <c r="V1294" i="2"/>
  <c r="V1286" i="2"/>
  <c r="V1278" i="2"/>
  <c r="V1270" i="2"/>
  <c r="V1262" i="2"/>
  <c r="V1254" i="2"/>
  <c r="V1246" i="2"/>
  <c r="V1238" i="2"/>
  <c r="V1230" i="2"/>
  <c r="V1222" i="2"/>
  <c r="V1211" i="2"/>
  <c r="V1200" i="2"/>
  <c r="V1190" i="2"/>
  <c r="V1179" i="2"/>
  <c r="V1168" i="2"/>
  <c r="V1158" i="2"/>
  <c r="V1147" i="2"/>
  <c r="V1136" i="2"/>
  <c r="V1126" i="2"/>
  <c r="V1115" i="2"/>
  <c r="V1104" i="2"/>
  <c r="V1094" i="2"/>
  <c r="V1083" i="2"/>
  <c r="V1072" i="2"/>
  <c r="V1062" i="2"/>
  <c r="V1051" i="2"/>
  <c r="V1040" i="2"/>
  <c r="V1030" i="2"/>
  <c r="V1019" i="2"/>
  <c r="V1008" i="2"/>
  <c r="V998" i="2"/>
  <c r="V987" i="2"/>
  <c r="V976" i="2"/>
  <c r="V966" i="2"/>
  <c r="V955" i="2"/>
  <c r="V944" i="2"/>
  <c r="V923" i="2"/>
  <c r="V902" i="2"/>
  <c r="V880" i="2"/>
  <c r="V852" i="2"/>
  <c r="V820" i="2"/>
  <c r="V784" i="2"/>
  <c r="V720" i="2"/>
  <c r="V584" i="2"/>
  <c r="V391" i="2"/>
  <c r="V1343" i="2"/>
  <c r="V1338" i="2"/>
  <c r="V1331" i="2"/>
  <c r="V1323" i="2"/>
  <c r="V1315" i="2"/>
  <c r="V1307" i="2"/>
  <c r="V1299" i="2"/>
  <c r="V1291" i="2"/>
  <c r="V1283" i="2"/>
  <c r="V1275" i="2"/>
  <c r="V1267" i="2"/>
  <c r="V1259" i="2"/>
  <c r="V1251" i="2"/>
  <c r="V1243" i="2"/>
  <c r="V1235" i="2"/>
  <c r="V1227" i="2"/>
  <c r="V1218" i="2"/>
  <c r="V1207" i="2"/>
  <c r="V1196" i="2"/>
  <c r="V1186" i="2"/>
  <c r="V1175" i="2"/>
  <c r="V1164" i="2"/>
  <c r="V1154" i="2"/>
  <c r="V1143" i="2"/>
  <c r="V1132" i="2"/>
  <c r="V1122" i="2"/>
  <c r="V1111" i="2"/>
  <c r="V1100" i="2"/>
  <c r="V1090" i="2"/>
  <c r="V1079" i="2"/>
  <c r="V1068" i="2"/>
  <c r="V1058" i="2"/>
  <c r="V1047" i="2"/>
  <c r="V1036" i="2"/>
  <c r="V1026" i="2"/>
  <c r="V1015" i="2"/>
  <c r="V1004" i="2"/>
  <c r="V994" i="2"/>
  <c r="V983" i="2"/>
  <c r="V972" i="2"/>
  <c r="V962" i="2"/>
  <c r="V951" i="2"/>
  <c r="V939" i="2"/>
  <c r="V918" i="2"/>
  <c r="V896" i="2"/>
  <c r="V875" i="2"/>
  <c r="V844" i="2"/>
  <c r="V812" i="2"/>
  <c r="V768" i="2"/>
  <c r="V696" i="2"/>
  <c r="V542" i="2"/>
  <c r="V1579" i="2"/>
  <c r="V1575" i="2"/>
  <c r="V1571" i="2"/>
  <c r="V1567" i="2"/>
  <c r="V1563" i="2"/>
  <c r="V1559" i="2"/>
  <c r="V1555" i="2"/>
  <c r="V1551" i="2"/>
  <c r="V1547" i="2"/>
  <c r="V1543" i="2"/>
  <c r="V1539" i="2"/>
  <c r="V1534" i="2"/>
  <c r="V1528" i="2"/>
  <c r="V1523" i="2"/>
  <c r="V1518" i="2"/>
  <c r="V1512" i="2"/>
  <c r="V1507" i="2"/>
  <c r="V1502" i="2"/>
  <c r="V1496" i="2"/>
  <c r="V1491" i="2"/>
  <c r="V1486" i="2"/>
  <c r="V1480" i="2"/>
  <c r="V1475" i="2"/>
  <c r="V1470" i="2"/>
  <c r="V1464" i="2"/>
  <c r="V1459" i="2"/>
  <c r="V1454" i="2"/>
  <c r="V1448" i="2"/>
  <c r="V1443" i="2"/>
  <c r="V1438" i="2"/>
  <c r="V1432" i="2"/>
  <c r="V1427" i="2"/>
  <c r="V1422" i="2"/>
  <c r="V1416" i="2"/>
  <c r="V1411" i="2"/>
  <c r="V1406" i="2"/>
  <c r="V1400" i="2"/>
  <c r="V1395" i="2"/>
  <c r="V1390" i="2"/>
  <c r="V1384" i="2"/>
  <c r="V1379" i="2"/>
  <c r="V1374" i="2"/>
  <c r="V1368" i="2"/>
  <c r="V1363" i="2"/>
  <c r="V1358" i="2"/>
  <c r="V1352" i="2"/>
  <c r="V1347" i="2"/>
  <c r="V1342" i="2"/>
  <c r="V1336" i="2"/>
  <c r="V1330" i="2"/>
  <c r="V1322" i="2"/>
  <c r="V1314" i="2"/>
  <c r="V1306" i="2"/>
  <c r="V1298" i="2"/>
  <c r="V1290" i="2"/>
  <c r="V1282" i="2"/>
  <c r="V1274" i="2"/>
  <c r="V1266" i="2"/>
  <c r="V1258" i="2"/>
  <c r="V1250" i="2"/>
  <c r="V1242" i="2"/>
  <c r="V1234" i="2"/>
  <c r="V1226" i="2"/>
  <c r="V1216" i="2"/>
  <c r="V1206" i="2"/>
  <c r="V1195" i="2"/>
  <c r="V1184" i="2"/>
  <c r="V1174" i="2"/>
  <c r="V1163" i="2"/>
  <c r="V1152" i="2"/>
  <c r="V1142" i="2"/>
  <c r="V1131" i="2"/>
  <c r="V1120" i="2"/>
  <c r="V1110" i="2"/>
  <c r="V1099" i="2"/>
  <c r="V1088" i="2"/>
  <c r="V1078" i="2"/>
  <c r="V1067" i="2"/>
  <c r="V1056" i="2"/>
  <c r="V1046" i="2"/>
  <c r="V1035" i="2"/>
  <c r="V1024" i="2"/>
  <c r="V1014" i="2"/>
  <c r="V1003" i="2"/>
  <c r="V992" i="2"/>
  <c r="V982" i="2"/>
  <c r="V971" i="2"/>
  <c r="V960" i="2"/>
  <c r="V950" i="2"/>
  <c r="V934" i="2"/>
  <c r="V912" i="2"/>
  <c r="V891" i="2"/>
  <c r="V868" i="2"/>
  <c r="V836" i="2"/>
  <c r="V804" i="2"/>
  <c r="V752" i="2"/>
  <c r="V664" i="2"/>
  <c r="V499" i="2"/>
  <c r="V216" i="2"/>
  <c r="V123" i="2"/>
  <c r="V119" i="2"/>
  <c r="V115" i="2"/>
  <c r="V111" i="2"/>
  <c r="V107" i="2"/>
  <c r="V103" i="2"/>
  <c r="V99" i="2"/>
  <c r="V95" i="2"/>
  <c r="V91" i="2"/>
  <c r="V87" i="2"/>
  <c r="V83" i="2"/>
  <c r="V79" i="2"/>
  <c r="V75" i="2"/>
  <c r="V71" i="2"/>
  <c r="V67" i="2"/>
  <c r="V63" i="2"/>
  <c r="V59" i="2"/>
  <c r="V55" i="2"/>
  <c r="V51" i="2"/>
  <c r="V47" i="2"/>
  <c r="V43" i="2"/>
  <c r="V39" i="2"/>
  <c r="V35" i="2"/>
  <c r="V31" i="2"/>
  <c r="V27" i="2"/>
  <c r="V23" i="2"/>
  <c r="V19" i="2"/>
  <c r="V15" i="2"/>
  <c r="V11" i="2"/>
  <c r="V7" i="2"/>
  <c r="V342" i="2"/>
  <c r="V338" i="2"/>
  <c r="V334" i="2"/>
  <c r="V330" i="2"/>
  <c r="V326" i="2"/>
  <c r="V322" i="2"/>
  <c r="V318" i="2"/>
  <c r="V314" i="2"/>
  <c r="V310" i="2"/>
  <c r="V306" i="2"/>
  <c r="V302" i="2"/>
  <c r="V298" i="2"/>
  <c r="V294" i="2"/>
  <c r="V290" i="2"/>
  <c r="V286" i="2"/>
  <c r="V282" i="2"/>
  <c r="V278" i="2"/>
  <c r="V274" i="2"/>
  <c r="V270" i="2"/>
  <c r="V266" i="2"/>
  <c r="V262" i="2"/>
  <c r="V258" i="2"/>
  <c r="V254" i="2"/>
  <c r="V250" i="2"/>
  <c r="V246" i="2"/>
  <c r="V242" i="2"/>
  <c r="V238" i="2"/>
  <c r="V234" i="2"/>
  <c r="V230" i="2"/>
  <c r="V226" i="2"/>
  <c r="V222" i="2"/>
  <c r="V218" i="2"/>
  <c r="V214" i="2"/>
  <c r="V210" i="2"/>
  <c r="V206" i="2"/>
  <c r="V202" i="2"/>
  <c r="V198" i="2"/>
  <c r="V194" i="2"/>
  <c r="V190" i="2"/>
  <c r="V186" i="2"/>
  <c r="V182" i="2"/>
  <c r="V178" i="2"/>
  <c r="V174" i="2"/>
  <c r="V170" i="2"/>
  <c r="V166" i="2"/>
  <c r="V162" i="2"/>
  <c r="V158" i="2"/>
  <c r="V154" i="2"/>
  <c r="V150" i="2"/>
  <c r="V146" i="2"/>
  <c r="V142" i="2"/>
  <c r="V138" i="2"/>
  <c r="V134" i="2"/>
  <c r="V130" i="2"/>
  <c r="V126" i="2"/>
  <c r="V122" i="2"/>
  <c r="V118" i="2"/>
  <c r="V114" i="2"/>
  <c r="V110" i="2"/>
  <c r="V106" i="2"/>
  <c r="V102" i="2"/>
  <c r="V98" i="2"/>
  <c r="V94" i="2"/>
  <c r="V90" i="2"/>
  <c r="V86" i="2"/>
  <c r="V82" i="2"/>
  <c r="V78" i="2"/>
  <c r="V74" i="2"/>
  <c r="V70" i="2"/>
  <c r="V66" i="2"/>
  <c r="V62" i="2"/>
  <c r="V58" i="2"/>
  <c r="V54" i="2"/>
  <c r="V50" i="2"/>
  <c r="V46" i="2"/>
  <c r="V42" i="2"/>
  <c r="V38" i="2"/>
  <c r="V34" i="2"/>
  <c r="V30" i="2"/>
  <c r="V26" i="2"/>
  <c r="V22" i="2"/>
  <c r="V18" i="2"/>
  <c r="V14" i="2"/>
  <c r="V10" i="2"/>
  <c r="S573" i="7"/>
  <c r="S553" i="7"/>
  <c r="S537" i="7"/>
  <c r="S525" i="7"/>
  <c r="S517" i="7"/>
  <c r="S513" i="7"/>
  <c r="S501" i="7"/>
  <c r="S489" i="7"/>
  <c r="S481" i="7"/>
  <c r="S469" i="7"/>
  <c r="S453" i="7"/>
  <c r="S449" i="7"/>
  <c r="S437" i="7"/>
  <c r="S429" i="7"/>
  <c r="S421" i="7"/>
  <c r="S413" i="7"/>
  <c r="S397" i="7"/>
  <c r="S381" i="7"/>
  <c r="S365" i="7"/>
  <c r="S349" i="7"/>
  <c r="S333" i="7"/>
  <c r="S321" i="7"/>
  <c r="S309" i="7"/>
  <c r="S301" i="7"/>
  <c r="S293" i="7"/>
  <c r="S285" i="7"/>
  <c r="S277" i="7"/>
  <c r="S269" i="7"/>
  <c r="S261" i="7"/>
  <c r="S249" i="7"/>
  <c r="S237" i="7"/>
  <c r="S225" i="7"/>
  <c r="S217" i="7"/>
  <c r="S205" i="7"/>
  <c r="S197" i="7"/>
  <c r="S189" i="7"/>
  <c r="S177" i="7"/>
  <c r="S165" i="7"/>
  <c r="S157" i="7"/>
  <c r="S145" i="7"/>
  <c r="S137" i="7"/>
  <c r="S125" i="7"/>
  <c r="S117" i="7"/>
  <c r="S109" i="7"/>
  <c r="S101" i="7"/>
  <c r="S93" i="7"/>
  <c r="S85" i="7"/>
  <c r="S77" i="7"/>
  <c r="S69" i="7"/>
  <c r="S61" i="7"/>
  <c r="S57" i="7"/>
  <c r="S53" i="7"/>
  <c r="S49" i="7"/>
  <c r="S41" i="7"/>
  <c r="S37" i="7"/>
  <c r="S33" i="7"/>
  <c r="S29" i="7"/>
  <c r="S25" i="7"/>
  <c r="S21" i="7"/>
  <c r="S17" i="7"/>
  <c r="S13" i="7"/>
  <c r="S7" i="7"/>
  <c r="S11" i="7"/>
  <c r="S15" i="7"/>
  <c r="S19" i="7"/>
  <c r="S23" i="7"/>
  <c r="S27" i="7"/>
  <c r="S31" i="7"/>
  <c r="S35" i="7"/>
  <c r="S39" i="7"/>
  <c r="S43" i="7"/>
  <c r="S47" i="7"/>
  <c r="S51" i="7"/>
  <c r="S55" i="7"/>
  <c r="S59" i="7"/>
  <c r="S63" i="7"/>
  <c r="S67" i="7"/>
  <c r="S71" i="7"/>
  <c r="S75" i="7"/>
  <c r="S79" i="7"/>
  <c r="S83" i="7"/>
  <c r="S87" i="7"/>
  <c r="S91" i="7"/>
  <c r="S95" i="7"/>
  <c r="S99" i="7"/>
  <c r="S103" i="7"/>
  <c r="S107" i="7"/>
  <c r="S111" i="7"/>
  <c r="S115" i="7"/>
  <c r="S119" i="7"/>
  <c r="S123" i="7"/>
  <c r="S127" i="7"/>
  <c r="S131" i="7"/>
  <c r="S135" i="7"/>
  <c r="S139" i="7"/>
  <c r="S143" i="7"/>
  <c r="S147" i="7"/>
  <c r="S151" i="7"/>
  <c r="S155" i="7"/>
  <c r="S159" i="7"/>
  <c r="S163" i="7"/>
  <c r="S167" i="7"/>
  <c r="S171" i="7"/>
  <c r="S175" i="7"/>
  <c r="S179" i="7"/>
  <c r="S183" i="7"/>
  <c r="S187" i="7"/>
  <c r="S191" i="7"/>
  <c r="S195" i="7"/>
  <c r="S199" i="7"/>
  <c r="S203" i="7"/>
  <c r="S207" i="7"/>
  <c r="S211" i="7"/>
  <c r="S215" i="7"/>
  <c r="S219" i="7"/>
  <c r="S223" i="7"/>
  <c r="S8" i="7"/>
  <c r="S12" i="7"/>
  <c r="S16" i="7"/>
  <c r="S20" i="7"/>
  <c r="S24" i="7"/>
  <c r="S28" i="7"/>
  <c r="S32" i="7"/>
  <c r="S36" i="7"/>
  <c r="S40" i="7"/>
  <c r="S44" i="7"/>
  <c r="S48" i="7"/>
  <c r="S52" i="7"/>
  <c r="S56" i="7"/>
  <c r="S9" i="7"/>
  <c r="S14" i="7"/>
  <c r="S30" i="7"/>
  <c r="S46" i="7"/>
  <c r="S60" i="7"/>
  <c r="S68" i="7"/>
  <c r="S76" i="7"/>
  <c r="S84" i="7"/>
  <c r="S92" i="7"/>
  <c r="S100" i="7"/>
  <c r="S108" i="7"/>
  <c r="S116" i="7"/>
  <c r="S124" i="7"/>
  <c r="S132" i="7"/>
  <c r="S140" i="7"/>
  <c r="S148" i="7"/>
  <c r="S156" i="7"/>
  <c r="S164" i="7"/>
  <c r="S172" i="7"/>
  <c r="S180" i="7"/>
  <c r="S188" i="7"/>
  <c r="S196" i="7"/>
  <c r="S204" i="7"/>
  <c r="S212" i="7"/>
  <c r="S220" i="7"/>
  <c r="S227" i="7"/>
  <c r="S232" i="7"/>
  <c r="S238" i="7"/>
  <c r="S243" i="7"/>
  <c r="S248" i="7"/>
  <c r="S254" i="7"/>
  <c r="S259" i="7"/>
  <c r="S264" i="7"/>
  <c r="S270" i="7"/>
  <c r="S275" i="7"/>
  <c r="S280" i="7"/>
  <c r="S286" i="7"/>
  <c r="S291" i="7"/>
  <c r="S296" i="7"/>
  <c r="S302" i="7"/>
  <c r="S307" i="7"/>
  <c r="S312" i="7"/>
  <c r="S318" i="7"/>
  <c r="S323" i="7"/>
  <c r="S328" i="7"/>
  <c r="S334" i="7"/>
  <c r="S339" i="7"/>
  <c r="S344" i="7"/>
  <c r="S10" i="7"/>
  <c r="S34" i="7"/>
  <c r="S54" i="7"/>
  <c r="S66" i="7"/>
  <c r="S78" i="7"/>
  <c r="S88" i="7"/>
  <c r="S98" i="7"/>
  <c r="S110" i="7"/>
  <c r="S120" i="7"/>
  <c r="S130" i="7"/>
  <c r="S142" i="7"/>
  <c r="S152" i="7"/>
  <c r="S162" i="7"/>
  <c r="S174" i="7"/>
  <c r="S184" i="7"/>
  <c r="S194" i="7"/>
  <c r="S206" i="7"/>
  <c r="S216" i="7"/>
  <c r="S226" i="7"/>
  <c r="S234" i="7"/>
  <c r="S240" i="7"/>
  <c r="S247" i="7"/>
  <c r="S255" i="7"/>
  <c r="S262" i="7"/>
  <c r="S268" i="7"/>
  <c r="S276" i="7"/>
  <c r="S283" i="7"/>
  <c r="S290" i="7"/>
  <c r="S298" i="7"/>
  <c r="S304" i="7"/>
  <c r="S311" i="7"/>
  <c r="S319" i="7"/>
  <c r="S326" i="7"/>
  <c r="S332" i="7"/>
  <c r="S340" i="7"/>
  <c r="S347" i="7"/>
  <c r="S352" i="7"/>
  <c r="S358" i="7"/>
  <c r="S363" i="7"/>
  <c r="S368" i="7"/>
  <c r="S374" i="7"/>
  <c r="S379" i="7"/>
  <c r="S384" i="7"/>
  <c r="S390" i="7"/>
  <c r="S395" i="7"/>
  <c r="S400" i="7"/>
  <c r="S406" i="7"/>
  <c r="S411" i="7"/>
  <c r="S416" i="7"/>
  <c r="S422" i="7"/>
  <c r="S427" i="7"/>
  <c r="S432" i="7"/>
  <c r="S438" i="7"/>
  <c r="S443" i="7"/>
  <c r="S448" i="7"/>
  <c r="S454" i="7"/>
  <c r="S459" i="7"/>
  <c r="S464" i="7"/>
  <c r="S470" i="7"/>
  <c r="S475" i="7"/>
  <c r="S480" i="7"/>
  <c r="S486" i="7"/>
  <c r="S491" i="7"/>
  <c r="S496" i="7"/>
  <c r="S18" i="7"/>
  <c r="S38" i="7"/>
  <c r="S58" i="7"/>
  <c r="S70" i="7"/>
  <c r="S80" i="7"/>
  <c r="S90" i="7"/>
  <c r="S102" i="7"/>
  <c r="S112" i="7"/>
  <c r="S122" i="7"/>
  <c r="S134" i="7"/>
  <c r="S144" i="7"/>
  <c r="S154" i="7"/>
  <c r="S166" i="7"/>
  <c r="S176" i="7"/>
  <c r="S186" i="7"/>
  <c r="S198" i="7"/>
  <c r="S208" i="7"/>
  <c r="S218" i="7"/>
  <c r="S228" i="7"/>
  <c r="S235" i="7"/>
  <c r="S242" i="7"/>
  <c r="S250" i="7"/>
  <c r="S256" i="7"/>
  <c r="S263" i="7"/>
  <c r="S271" i="7"/>
  <c r="S278" i="7"/>
  <c r="S284" i="7"/>
  <c r="S569" i="7"/>
  <c r="S557" i="7"/>
  <c r="S541" i="7"/>
  <c r="S529" i="7"/>
  <c r="S521" i="7"/>
  <c r="S509" i="7"/>
  <c r="S505" i="7"/>
  <c r="S493" i="7"/>
  <c r="S477" i="7"/>
  <c r="S465" i="7"/>
  <c r="S457" i="7"/>
  <c r="S445" i="7"/>
  <c r="S433" i="7"/>
  <c r="S425" i="7"/>
  <c r="S417" i="7"/>
  <c r="S409" i="7"/>
  <c r="S393" i="7"/>
  <c r="S377" i="7"/>
  <c r="S361" i="7"/>
  <c r="S345" i="7"/>
  <c r="S329" i="7"/>
  <c r="S313" i="7"/>
  <c r="S305" i="7"/>
  <c r="S297" i="7"/>
  <c r="S289" i="7"/>
  <c r="S281" i="7"/>
  <c r="S273" i="7"/>
  <c r="S265" i="7"/>
  <c r="S257" i="7"/>
  <c r="S245" i="7"/>
  <c r="S233" i="7"/>
  <c r="S221" i="7"/>
  <c r="S213" i="7"/>
  <c r="S201" i="7"/>
  <c r="S193" i="7"/>
  <c r="S181" i="7"/>
  <c r="S173" i="7"/>
  <c r="S169" i="7"/>
  <c r="S161" i="7"/>
  <c r="S149" i="7"/>
  <c r="S141" i="7"/>
  <c r="S129" i="7"/>
  <c r="S121" i="7"/>
  <c r="S113" i="7"/>
  <c r="S105" i="7"/>
  <c r="S89" i="7"/>
  <c r="S81" i="7"/>
  <c r="S73" i="7"/>
  <c r="S65" i="7"/>
  <c r="S45" i="7"/>
  <c r="S699" i="7"/>
  <c r="S695" i="7"/>
  <c r="S691" i="7"/>
  <c r="S687" i="7"/>
  <c r="S683" i="7"/>
  <c r="S679" i="7"/>
  <c r="S675" i="7"/>
  <c r="S671" i="7"/>
  <c r="S667" i="7"/>
  <c r="S663" i="7"/>
  <c r="S659" i="7"/>
  <c r="S655" i="7"/>
  <c r="S651" i="7"/>
  <c r="S647" i="7"/>
  <c r="S643" i="7"/>
  <c r="S639" i="7"/>
  <c r="S635" i="7"/>
  <c r="S631" i="7"/>
  <c r="S627" i="7"/>
  <c r="S623" i="7"/>
  <c r="S619" i="7"/>
  <c r="S615" i="7"/>
  <c r="S611" i="7"/>
  <c r="S607" i="7"/>
  <c r="S603" i="7"/>
  <c r="S599" i="7"/>
  <c r="S595" i="7"/>
  <c r="S591" i="7"/>
  <c r="S587" i="7"/>
  <c r="S583" i="7"/>
  <c r="S578" i="7"/>
  <c r="S572" i="7"/>
  <c r="S567" i="7"/>
  <c r="S562" i="7"/>
  <c r="S556" i="7"/>
  <c r="S551" i="7"/>
  <c r="S546" i="7"/>
  <c r="S540" i="7"/>
  <c r="S535" i="7"/>
  <c r="S530" i="7"/>
  <c r="S524" i="7"/>
  <c r="S519" i="7"/>
  <c r="S514" i="7"/>
  <c r="S508" i="7"/>
  <c r="S503" i="7"/>
  <c r="S498" i="7"/>
  <c r="S490" i="7"/>
  <c r="S483" i="7"/>
  <c r="S476" i="7"/>
  <c r="S468" i="7"/>
  <c r="S462" i="7"/>
  <c r="S455" i="7"/>
  <c r="S447" i="7"/>
  <c r="S440" i="7"/>
  <c r="S434" i="7"/>
  <c r="S426" i="7"/>
  <c r="S419" i="7"/>
  <c r="S412" i="7"/>
  <c r="S404" i="7"/>
  <c r="S398" i="7"/>
  <c r="S391" i="7"/>
  <c r="S383" i="7"/>
  <c r="S376" i="7"/>
  <c r="S370" i="7"/>
  <c r="S362" i="7"/>
  <c r="S355" i="7"/>
  <c r="S348" i="7"/>
  <c r="S338" i="7"/>
  <c r="S330" i="7"/>
  <c r="S320" i="7"/>
  <c r="S310" i="7"/>
  <c r="S300" i="7"/>
  <c r="S292" i="7"/>
  <c r="S279" i="7"/>
  <c r="S266" i="7"/>
  <c r="S251" i="7"/>
  <c r="S236" i="7"/>
  <c r="S222" i="7"/>
  <c r="S200" i="7"/>
  <c r="S178" i="7"/>
  <c r="S158" i="7"/>
  <c r="S136" i="7"/>
  <c r="S114" i="7"/>
  <c r="S94" i="7"/>
  <c r="S72" i="7"/>
  <c r="S42" i="7"/>
  <c r="S561" i="7"/>
  <c r="S545" i="7"/>
  <c r="S497" i="7"/>
  <c r="S485" i="7"/>
  <c r="S473" i="7"/>
  <c r="S461" i="7"/>
  <c r="S441" i="7"/>
  <c r="S405" i="7"/>
  <c r="S389" i="7"/>
  <c r="S373" i="7"/>
  <c r="S357" i="7"/>
  <c r="S337" i="7"/>
  <c r="S317" i="7"/>
  <c r="S253" i="7"/>
  <c r="S241" i="7"/>
  <c r="S229" i="7"/>
  <c r="S209" i="7"/>
  <c r="S185" i="7"/>
  <c r="S153" i="7"/>
  <c r="S698" i="7"/>
  <c r="S690" i="7"/>
  <c r="S682" i="7"/>
  <c r="S674" i="7"/>
  <c r="S666" i="7"/>
  <c r="S658" i="7"/>
  <c r="S650" i="7"/>
  <c r="S646" i="7"/>
  <c r="S638" i="7"/>
  <c r="S634" i="7"/>
  <c r="S630" i="7"/>
  <c r="S626" i="7"/>
  <c r="S622" i="7"/>
  <c r="S618" i="7"/>
  <c r="S614" i="7"/>
  <c r="S610" i="7"/>
  <c r="S606" i="7"/>
  <c r="S602" i="7"/>
  <c r="S598" i="7"/>
  <c r="S594" i="7"/>
  <c r="S590" i="7"/>
  <c r="S586" i="7"/>
  <c r="S582" i="7"/>
  <c r="S576" i="7"/>
  <c r="S571" i="7"/>
  <c r="S566" i="7"/>
  <c r="S560" i="7"/>
  <c r="S555" i="7"/>
  <c r="S550" i="7"/>
  <c r="S544" i="7"/>
  <c r="S539" i="7"/>
  <c r="S534" i="7"/>
  <c r="S528" i="7"/>
  <c r="S523" i="7"/>
  <c r="S518" i="7"/>
  <c r="S512" i="7"/>
  <c r="S507" i="7"/>
  <c r="S502" i="7"/>
  <c r="S495" i="7"/>
  <c r="S488" i="7"/>
  <c r="S482" i="7"/>
  <c r="S474" i="7"/>
  <c r="S467" i="7"/>
  <c r="S460" i="7"/>
  <c r="S452" i="7"/>
  <c r="S446" i="7"/>
  <c r="S439" i="7"/>
  <c r="S431" i="7"/>
  <c r="S424" i="7"/>
  <c r="S418" i="7"/>
  <c r="S410" i="7"/>
  <c r="S403" i="7"/>
  <c r="S396" i="7"/>
  <c r="S388" i="7"/>
  <c r="S382" i="7"/>
  <c r="S375" i="7"/>
  <c r="S367" i="7"/>
  <c r="S360" i="7"/>
  <c r="S354" i="7"/>
  <c r="S346" i="7"/>
  <c r="S336" i="7"/>
  <c r="S327" i="7"/>
  <c r="S316" i="7"/>
  <c r="S308" i="7"/>
  <c r="S299" i="7"/>
  <c r="S288" i="7"/>
  <c r="S274" i="7"/>
  <c r="S260" i="7"/>
  <c r="S246" i="7"/>
  <c r="S231" i="7"/>
  <c r="S214" i="7"/>
  <c r="S192" i="7"/>
  <c r="S170" i="7"/>
  <c r="S150" i="7"/>
  <c r="S128" i="7"/>
  <c r="S106" i="7"/>
  <c r="S86" i="7"/>
  <c r="S64" i="7"/>
  <c r="S26" i="7"/>
  <c r="S565" i="7"/>
  <c r="S549" i="7"/>
  <c r="S533" i="7"/>
  <c r="S401" i="7"/>
  <c r="S385" i="7"/>
  <c r="S369" i="7"/>
  <c r="S353" i="7"/>
  <c r="S341" i="7"/>
  <c r="S325" i="7"/>
  <c r="S133" i="7"/>
  <c r="S97" i="7"/>
  <c r="S694" i="7"/>
  <c r="S686" i="7"/>
  <c r="S678" i="7"/>
  <c r="S670" i="7"/>
  <c r="S662" i="7"/>
  <c r="S654" i="7"/>
  <c r="S642" i="7"/>
  <c r="S580" i="7"/>
  <c r="S575" i="7"/>
  <c r="S570" i="7"/>
  <c r="S564" i="7"/>
  <c r="S559" i="7"/>
  <c r="S554" i="7"/>
  <c r="S548" i="7"/>
  <c r="S543" i="7"/>
  <c r="S538" i="7"/>
  <c r="S532" i="7"/>
  <c r="S527" i="7"/>
  <c r="S522" i="7"/>
  <c r="S516" i="7"/>
  <c r="S511" i="7"/>
  <c r="S506" i="7"/>
  <c r="S500" i="7"/>
  <c r="S494" i="7"/>
  <c r="S487" i="7"/>
  <c r="S479" i="7"/>
  <c r="S472" i="7"/>
  <c r="S466" i="7"/>
  <c r="S458" i="7"/>
  <c r="S451" i="7"/>
  <c r="S444" i="7"/>
  <c r="S436" i="7"/>
  <c r="S430" i="7"/>
  <c r="S423" i="7"/>
  <c r="S415" i="7"/>
  <c r="S408" i="7"/>
  <c r="S402" i="7"/>
  <c r="S394" i="7"/>
  <c r="S387" i="7"/>
  <c r="S380" i="7"/>
  <c r="S372" i="7"/>
  <c r="S366" i="7"/>
  <c r="S359" i="7"/>
  <c r="S351" i="7"/>
  <c r="S343" i="7"/>
  <c r="S335" i="7"/>
  <c r="S324" i="7"/>
  <c r="S315" i="7"/>
  <c r="S306" i="7"/>
  <c r="S295" i="7"/>
  <c r="S287" i="7"/>
  <c r="S272" i="7"/>
  <c r="S258" i="7"/>
  <c r="S244" i="7"/>
  <c r="S230" i="7"/>
  <c r="S210" i="7"/>
  <c r="S190" i="7"/>
  <c r="S168" i="7"/>
  <c r="S146" i="7"/>
  <c r="S126" i="7"/>
  <c r="S104" i="7"/>
  <c r="S82" i="7"/>
  <c r="S62" i="7"/>
  <c r="S22" i="7"/>
</calcChain>
</file>

<file path=xl/sharedStrings.xml><?xml version="1.0" encoding="utf-8"?>
<sst xmlns="http://schemas.openxmlformats.org/spreadsheetml/2006/main" count="58720" uniqueCount="6852">
  <si>
    <t>Feeder Name</t>
  </si>
  <si>
    <t>Tier 2/3 OH Miles</t>
  </si>
  <si>
    <t>3-year Average Summer Load</t>
  </si>
  <si>
    <t>Average Pole Height</t>
  </si>
  <si>
    <t>Conductor_Broken_Damaged</t>
  </si>
  <si>
    <t>Conductor_Clearance_Impaired</t>
  </si>
  <si>
    <t>Pole Species - % Western Red Cedar</t>
  </si>
  <si>
    <t>Total Poles</t>
  </si>
  <si>
    <t>Above Average Outage Indicator</t>
  </si>
  <si>
    <t>WOODACRE 1101</t>
  </si>
  <si>
    <t>043021101</t>
  </si>
  <si>
    <t>BAY AREA</t>
  </si>
  <si>
    <t>NORTH BAY</t>
  </si>
  <si>
    <t>DOWNIEVILLE DIESEL 1101</t>
  </si>
  <si>
    <t>158001101</t>
  </si>
  <si>
    <t>NORTHERN</t>
  </si>
  <si>
    <t>SIERRA</t>
  </si>
  <si>
    <t>MONTE RIO 1113</t>
  </si>
  <si>
    <t>042811113</t>
  </si>
  <si>
    <t>SONOMA</t>
  </si>
  <si>
    <t>MORAGA 1105</t>
  </si>
  <si>
    <t>013801105</t>
  </si>
  <si>
    <t>DIABLO</t>
  </si>
  <si>
    <t>MONTE RIO 1112</t>
  </si>
  <si>
    <t>042811112</t>
  </si>
  <si>
    <t>HALF MOON BAY 1101</t>
  </si>
  <si>
    <t>024101101</t>
  </si>
  <si>
    <t>CENTRAL COAST</t>
  </si>
  <si>
    <t>PENINSULA</t>
  </si>
  <si>
    <t>WOODSIDE 1101</t>
  </si>
  <si>
    <t>024251101</t>
  </si>
  <si>
    <t>PIKE CITY 1101</t>
  </si>
  <si>
    <t>152201101</t>
  </si>
  <si>
    <t>MONTE RIO 1111</t>
  </si>
  <si>
    <t>042811111</t>
  </si>
  <si>
    <t>TASSAJARA 2108</t>
  </si>
  <si>
    <t>014662108</t>
  </si>
  <si>
    <t>SPANISH CREEK 4401</t>
  </si>
  <si>
    <t>103104401</t>
  </si>
  <si>
    <t>NORTH VALLEY</t>
  </si>
  <si>
    <t>MIRABEL 1101</t>
  </si>
  <si>
    <t>042091101</t>
  </si>
  <si>
    <t>SIERRA CITY GEN 1101</t>
  </si>
  <si>
    <t>158011101</t>
  </si>
  <si>
    <t>SILVERADO 2105</t>
  </si>
  <si>
    <t>043432105</t>
  </si>
  <si>
    <t>VINEYARD 2108</t>
  </si>
  <si>
    <t>014502108</t>
  </si>
  <si>
    <t>MISSION</t>
  </si>
  <si>
    <t>MOLINO 1102</t>
  </si>
  <si>
    <t>042571102</t>
  </si>
  <si>
    <t>SILVERADO 2104</t>
  </si>
  <si>
    <t>043432104</t>
  </si>
  <si>
    <t>SAN RAFAEL 1108</t>
  </si>
  <si>
    <t>042011108</t>
  </si>
  <si>
    <t>CASTRO VALLEY 1108</t>
  </si>
  <si>
    <t>014091108</t>
  </si>
  <si>
    <t>FITCH MOUNTAIN 1113</t>
  </si>
  <si>
    <t>042751113</t>
  </si>
  <si>
    <t>ROSSMOOR 1108</t>
  </si>
  <si>
    <t>014161108</t>
  </si>
  <si>
    <t>OLEMA 1101</t>
  </si>
  <si>
    <t>042291101</t>
  </si>
  <si>
    <t>ALTO 1124</t>
  </si>
  <si>
    <t>042031124</t>
  </si>
  <si>
    <t>MORAGA 1101</t>
  </si>
  <si>
    <t>013801101</t>
  </si>
  <si>
    <t>BONNIE NOOK 1102</t>
  </si>
  <si>
    <t>152301102</t>
  </si>
  <si>
    <t>BOLINAS 1101</t>
  </si>
  <si>
    <t>042261101</t>
  </si>
  <si>
    <t>FORT ROSS 1121</t>
  </si>
  <si>
    <t>042851121</t>
  </si>
  <si>
    <t>SANTA ROSA A 1111</t>
  </si>
  <si>
    <t>042151111</t>
  </si>
  <si>
    <t>DUNBAR 1102</t>
  </si>
  <si>
    <t>043071102</t>
  </si>
  <si>
    <t>WOODACRE 1102</t>
  </si>
  <si>
    <t>043021102</t>
  </si>
  <si>
    <t>PUEBLO 2102</t>
  </si>
  <si>
    <t>043292102</t>
  </si>
  <si>
    <t>CAMP EVERS 2106</t>
  </si>
  <si>
    <t>083622106</t>
  </si>
  <si>
    <t>STAFFORD 1102</t>
  </si>
  <si>
    <t>043201102</t>
  </si>
  <si>
    <t>TASSAJARA 2113</t>
  </si>
  <si>
    <t>014662113</t>
  </si>
  <si>
    <t>MIWUK 1701</t>
  </si>
  <si>
    <t>163661701</t>
  </si>
  <si>
    <t>CENTRAL VALLEY</t>
  </si>
  <si>
    <t>YOSEMITE</t>
  </si>
  <si>
    <t>SOBRANTE 1103</t>
  </si>
  <si>
    <t>014671103</t>
  </si>
  <si>
    <t>MIRABEL 1102</t>
  </si>
  <si>
    <t>042091102</t>
  </si>
  <si>
    <t>BRUNSWICK 1105</t>
  </si>
  <si>
    <t>152481105</t>
  </si>
  <si>
    <t>ALTO 1125</t>
  </si>
  <si>
    <t>042031125</t>
  </si>
  <si>
    <t>PUEBLO 2103</t>
  </si>
  <si>
    <t>043292103</t>
  </si>
  <si>
    <t>MENLO 1102</t>
  </si>
  <si>
    <t>024131102</t>
  </si>
  <si>
    <t>PARADISE 1105</t>
  </si>
  <si>
    <t>102831105</t>
  </si>
  <si>
    <t>ALLEGHANY 1102</t>
  </si>
  <si>
    <t>152101102</t>
  </si>
  <si>
    <t>RINCON 1103</t>
  </si>
  <si>
    <t>043321103</t>
  </si>
  <si>
    <t>PARADISE 1101</t>
  </si>
  <si>
    <t>102831101</t>
  </si>
  <si>
    <t>SAN RAMON 2108</t>
  </si>
  <si>
    <t>014232108</t>
  </si>
  <si>
    <t>STELLING 1110</t>
  </si>
  <si>
    <t>083481110</t>
  </si>
  <si>
    <t>DE ANZA</t>
  </si>
  <si>
    <t>CALISTOGA 1101</t>
  </si>
  <si>
    <t>042711101</t>
  </si>
  <si>
    <t>PARADISE 1106</t>
  </si>
  <si>
    <t>102831106</t>
  </si>
  <si>
    <t>BUCKS CREEK 1103</t>
  </si>
  <si>
    <t>102211103</t>
  </si>
  <si>
    <t>ORO FINO 1101</t>
  </si>
  <si>
    <t>103031101</t>
  </si>
  <si>
    <t>TIGER CREEK 0201</t>
  </si>
  <si>
    <t>161380201</t>
  </si>
  <si>
    <t>STOCKTON</t>
  </si>
  <si>
    <t>SARATOGA 1107</t>
  </si>
  <si>
    <t>083371107</t>
  </si>
  <si>
    <t>GARCIA 0401</t>
  </si>
  <si>
    <t>043040401</t>
  </si>
  <si>
    <t>HUMBOLDT</t>
  </si>
  <si>
    <t>SILVERADO 2103</t>
  </si>
  <si>
    <t>043432103</t>
  </si>
  <si>
    <t>GARBERVILLE 1102</t>
  </si>
  <si>
    <t>192221102</t>
  </si>
  <si>
    <t>HALF MOON BAY 1103</t>
  </si>
  <si>
    <t>024101103</t>
  </si>
  <si>
    <t>GRAYS FLAT 0401</t>
  </si>
  <si>
    <t>102530401</t>
  </si>
  <si>
    <t>MAPLE CREEK 1101</t>
  </si>
  <si>
    <t>192101101</t>
  </si>
  <si>
    <t>VALLEY VIEW 1106</t>
  </si>
  <si>
    <t>014341106</t>
  </si>
  <si>
    <t>EAST BAY</t>
  </si>
  <si>
    <t>BIG BEND 1102</t>
  </si>
  <si>
    <t>103751102</t>
  </si>
  <si>
    <t>FRUITLAND 1142</t>
  </si>
  <si>
    <t>192311142</t>
  </si>
  <si>
    <t>MEADOW LANE 2106</t>
  </si>
  <si>
    <t>014302106</t>
  </si>
  <si>
    <t>CASTRO VALLEY 1109</t>
  </si>
  <si>
    <t>014091109</t>
  </si>
  <si>
    <t>CHALLENGE 1101</t>
  </si>
  <si>
    <t>103201101</t>
  </si>
  <si>
    <t>CAMP EVERS 2104</t>
  </si>
  <si>
    <t>083622104</t>
  </si>
  <si>
    <t>BONNIE NOOK 1101</t>
  </si>
  <si>
    <t>152301101</t>
  </si>
  <si>
    <t>CASTRO VALLEY 1106</t>
  </si>
  <si>
    <t>014091106</t>
  </si>
  <si>
    <t>HICKS 2103</t>
  </si>
  <si>
    <t>083432103</t>
  </si>
  <si>
    <t>SAN JOSE</t>
  </si>
  <si>
    <t>TASSAJARA 2112</t>
  </si>
  <si>
    <t>014662112</t>
  </si>
  <si>
    <t>WASHINGTON CITY GEN. 1101</t>
  </si>
  <si>
    <t>158041101</t>
  </si>
  <si>
    <t>FRUITLAND 1141</t>
  </si>
  <si>
    <t>192311141</t>
  </si>
  <si>
    <t>CALPINE 1146</t>
  </si>
  <si>
    <t>048011146</t>
  </si>
  <si>
    <t>KONOCTI 1102</t>
  </si>
  <si>
    <t>043311102</t>
  </si>
  <si>
    <t>GARBERVILLE 1101</t>
  </si>
  <si>
    <t>192221101</t>
  </si>
  <si>
    <t>BIG BASIN 1101</t>
  </si>
  <si>
    <t>082841101</t>
  </si>
  <si>
    <t>BURNS 2101</t>
  </si>
  <si>
    <t>183582101</t>
  </si>
  <si>
    <t>PETALUMA C 1108</t>
  </si>
  <si>
    <t>042631108</t>
  </si>
  <si>
    <t>PIKE CITY 1102</t>
  </si>
  <si>
    <t>152201102</t>
  </si>
  <si>
    <t>CAMP EVERS 2105</t>
  </si>
  <si>
    <t>083622105</t>
  </si>
  <si>
    <t>BERKELEY F 1103</t>
  </si>
  <si>
    <t>012061103</t>
  </si>
  <si>
    <t>BUCKS CREEK 1101</t>
  </si>
  <si>
    <t>102211101</t>
  </si>
  <si>
    <t>ALHAMBRA 1105</t>
  </si>
  <si>
    <t>014101105</t>
  </si>
  <si>
    <t>ANNAPOLIS 1101</t>
  </si>
  <si>
    <t>042861101</t>
  </si>
  <si>
    <t>WOODSIDE 1104</t>
  </si>
  <si>
    <t>024251104</t>
  </si>
  <si>
    <t>OAKLAND K 1102</t>
  </si>
  <si>
    <t>012101102</t>
  </si>
  <si>
    <t>CALPINE 1144</t>
  </si>
  <si>
    <t>048011144</t>
  </si>
  <si>
    <t>BIG BASIN 1102</t>
  </si>
  <si>
    <t>082841102</t>
  </si>
  <si>
    <t>FOOTHILL 1101</t>
  </si>
  <si>
    <t>182951101</t>
  </si>
  <si>
    <t>LOS PADRES</t>
  </si>
  <si>
    <t>MIDDLETOWN 1101</t>
  </si>
  <si>
    <t>043141101</t>
  </si>
  <si>
    <t>LAS GALLINAS A 1105</t>
  </si>
  <si>
    <t>042991105</t>
  </si>
  <si>
    <t>MIWUK 1702</t>
  </si>
  <si>
    <t>163661702</t>
  </si>
  <si>
    <t>ORO FINO 1102</t>
  </si>
  <si>
    <t>103031102</t>
  </si>
  <si>
    <t>EL DORADO PH 2102</t>
  </si>
  <si>
    <t>152762102</t>
  </si>
  <si>
    <t>PARADISE 1102</t>
  </si>
  <si>
    <t>102831102</t>
  </si>
  <si>
    <t>EL DORADO PH 2101</t>
  </si>
  <si>
    <t>152762101</t>
  </si>
  <si>
    <t>MENLO 1103</t>
  </si>
  <si>
    <t>024131103</t>
  </si>
  <si>
    <t>CALISTOGA 1102</t>
  </si>
  <si>
    <t>042711102</t>
  </si>
  <si>
    <t>ALLEGHANY 1101</t>
  </si>
  <si>
    <t>152101101</t>
  </si>
  <si>
    <t>LAKEVILLE 1102</t>
  </si>
  <si>
    <t>043371102</t>
  </si>
  <si>
    <t>BELL 1110</t>
  </si>
  <si>
    <t>152701110</t>
  </si>
  <si>
    <t>STANISLAUS 1702</t>
  </si>
  <si>
    <t>162821702</t>
  </si>
  <si>
    <t>LOS GATOS 1107</t>
  </si>
  <si>
    <t>082021107</t>
  </si>
  <si>
    <t>SAN RAMON 2107</t>
  </si>
  <si>
    <t>014232107</t>
  </si>
  <si>
    <t>PURISIMA 1101</t>
  </si>
  <si>
    <t>182971101</t>
  </si>
  <si>
    <t>CLAYTON 2215</t>
  </si>
  <si>
    <t>012022215</t>
  </si>
  <si>
    <t>BRUNSWICK 1107</t>
  </si>
  <si>
    <t>152481107</t>
  </si>
  <si>
    <t>GUALALA 1112</t>
  </si>
  <si>
    <t>042841112</t>
  </si>
  <si>
    <t>GOLDTREE 1105</t>
  </si>
  <si>
    <t>182581105</t>
  </si>
  <si>
    <t>SPRING GAP 1702</t>
  </si>
  <si>
    <t>162831702</t>
  </si>
  <si>
    <t>OTTER 1101</t>
  </si>
  <si>
    <t>182941101</t>
  </si>
  <si>
    <t>PUEBLO 1104</t>
  </si>
  <si>
    <t>043291104</t>
  </si>
  <si>
    <t>BIG MEADOWS 2101</t>
  </si>
  <si>
    <t>102812101</t>
  </si>
  <si>
    <t>LAKEWOOD 2107</t>
  </si>
  <si>
    <t>013532107</t>
  </si>
  <si>
    <t>COTATI 1103</t>
  </si>
  <si>
    <t>042271103</t>
  </si>
  <si>
    <t>FORT SEWARD 1121</t>
  </si>
  <si>
    <t>192321121</t>
  </si>
  <si>
    <t>DUNBAR 1101</t>
  </si>
  <si>
    <t>043071101</t>
  </si>
  <si>
    <t>SONOMA 1104</t>
  </si>
  <si>
    <t>042721104</t>
  </si>
  <si>
    <t>BIG BEND 1101</t>
  </si>
  <si>
    <t>103751101</t>
  </si>
  <si>
    <t>CAYUCOS 1102</t>
  </si>
  <si>
    <t>182551102</t>
  </si>
  <si>
    <t>SILVERADO 2102</t>
  </si>
  <si>
    <t>043432102</t>
  </si>
  <si>
    <t>BEN LOMOND 0401</t>
  </si>
  <si>
    <t>083040401</t>
  </si>
  <si>
    <t>CABRILLO 1104</t>
  </si>
  <si>
    <t>183101104</t>
  </si>
  <si>
    <t>KANAKA 1101</t>
  </si>
  <si>
    <t>103221101</t>
  </si>
  <si>
    <t>CHALLENGE 1102</t>
  </si>
  <si>
    <t>103201102</t>
  </si>
  <si>
    <t>NORTH DUBLIN 2103</t>
  </si>
  <si>
    <t>014052103</t>
  </si>
  <si>
    <t>HAMILTON BRANCH 1101</t>
  </si>
  <si>
    <t>102361101</t>
  </si>
  <si>
    <t>MIDDLETOWN 1103</t>
  </si>
  <si>
    <t>043141103</t>
  </si>
  <si>
    <t>OAKLAND X 1106</t>
  </si>
  <si>
    <t>012541106</t>
  </si>
  <si>
    <t>CRESCENT MILLS 2101</t>
  </si>
  <si>
    <t>103132101</t>
  </si>
  <si>
    <t>EAST QUINCY 1101</t>
  </si>
  <si>
    <t>102551101</t>
  </si>
  <si>
    <t>RESEARCH 2102</t>
  </si>
  <si>
    <t>014692102</t>
  </si>
  <si>
    <t>BRIDGEVILLE 1101</t>
  </si>
  <si>
    <t>192461101</t>
  </si>
  <si>
    <t>PUEBLO 1105</t>
  </si>
  <si>
    <t>043291105</t>
  </si>
  <si>
    <t>WILLOW CREEK 1102</t>
  </si>
  <si>
    <t>192171102</t>
  </si>
  <si>
    <t>LOS GATOS 1106</t>
  </si>
  <si>
    <t>082021106</t>
  </si>
  <si>
    <t>FORESTHILL 1102</t>
  </si>
  <si>
    <t>152181102</t>
  </si>
  <si>
    <t>TASSAJARA 2104</t>
  </si>
  <si>
    <t>014662104</t>
  </si>
  <si>
    <t>DRUM 1101</t>
  </si>
  <si>
    <t>152321101</t>
  </si>
  <si>
    <t>PINE GROVE 1102</t>
  </si>
  <si>
    <t>163751102</t>
  </si>
  <si>
    <t>BEN LOMOND 1101</t>
  </si>
  <si>
    <t>083041101</t>
  </si>
  <si>
    <t>POINT ARENA 1101</t>
  </si>
  <si>
    <t>043381101</t>
  </si>
  <si>
    <t>MOLINO 1101</t>
  </si>
  <si>
    <t>042571101</t>
  </si>
  <si>
    <t>BRUNSWICK 1103</t>
  </si>
  <si>
    <t>152481103</t>
  </si>
  <si>
    <t>FULTON 1107</t>
  </si>
  <si>
    <t>042561107</t>
  </si>
  <si>
    <t>WEST POINT 1102</t>
  </si>
  <si>
    <t>163201102</t>
  </si>
  <si>
    <t>BIG TREES 0402</t>
  </si>
  <si>
    <t>083050402</t>
  </si>
  <si>
    <t>JARVIS 1111</t>
  </si>
  <si>
    <t>013501111</t>
  </si>
  <si>
    <t>CURTIS 1704</t>
  </si>
  <si>
    <t>163351704</t>
  </si>
  <si>
    <t>NORTH DUBLIN 2101</t>
  </si>
  <si>
    <t>014052101</t>
  </si>
  <si>
    <t>WILLITS 1104</t>
  </si>
  <si>
    <t>042661104</t>
  </si>
  <si>
    <t>WILLOW CREEK 1101</t>
  </si>
  <si>
    <t>192171101</t>
  </si>
  <si>
    <t>SUNOL 1101</t>
  </si>
  <si>
    <t>014241101</t>
  </si>
  <si>
    <t>VINEYARD 2110</t>
  </si>
  <si>
    <t>014502110</t>
  </si>
  <si>
    <t>ROB ROY 2105</t>
  </si>
  <si>
    <t>083692105</t>
  </si>
  <si>
    <t>TULUCAY 1101</t>
  </si>
  <si>
    <t>042301101</t>
  </si>
  <si>
    <t>SAN LUIS OBISPO 1101</t>
  </si>
  <si>
    <t>182631101</t>
  </si>
  <si>
    <t>FOOTHILL 1102</t>
  </si>
  <si>
    <t>182951102</t>
  </si>
  <si>
    <t>CAMP EVERS 2103</t>
  </si>
  <si>
    <t>083622103</t>
  </si>
  <si>
    <t>SAN LUIS OBISPO 1104</t>
  </si>
  <si>
    <t>182631104</t>
  </si>
  <si>
    <t>CLEAR LAKE 1101</t>
  </si>
  <si>
    <t>042141101</t>
  </si>
  <si>
    <t>SAN LUIS OBISPO 1105</t>
  </si>
  <si>
    <t>182631105</t>
  </si>
  <si>
    <t>BRUNSWICK 1106</t>
  </si>
  <si>
    <t>152481106</t>
  </si>
  <si>
    <t>FORESTHILL 1101</t>
  </si>
  <si>
    <t>152181101</t>
  </si>
  <si>
    <t>NOVATO 1104</t>
  </si>
  <si>
    <t>042211104</t>
  </si>
  <si>
    <t>SALMON CREEK 1101</t>
  </si>
  <si>
    <t>043161101</t>
  </si>
  <si>
    <t>SAN RAFAEL 1107</t>
  </si>
  <si>
    <t>042011107</t>
  </si>
  <si>
    <t>HALF MOON BAY 1102</t>
  </si>
  <si>
    <t>024101102</t>
  </si>
  <si>
    <t>EEL RIVER 1102</t>
  </si>
  <si>
    <t>192381102</t>
  </si>
  <si>
    <t>COLUMBIA HILL 1101</t>
  </si>
  <si>
    <t>152471101</t>
  </si>
  <si>
    <t>CAYETANO 2111</t>
  </si>
  <si>
    <t>014422111</t>
  </si>
  <si>
    <t>GUALALA 1111</t>
  </si>
  <si>
    <t>042841111</t>
  </si>
  <si>
    <t>SALT SPRINGS 2102</t>
  </si>
  <si>
    <t>163692102</t>
  </si>
  <si>
    <t>HOOPA 1101</t>
  </si>
  <si>
    <t>192401101</t>
  </si>
  <si>
    <t>SAN LUIS OBISPO 1107</t>
  </si>
  <si>
    <t>182631107</t>
  </si>
  <si>
    <t>CAYUCOS 1101</t>
  </si>
  <si>
    <t>182551101</t>
  </si>
  <si>
    <t>MC KEE 1111</t>
  </si>
  <si>
    <t>083531111</t>
  </si>
  <si>
    <t>ARCATA 1122</t>
  </si>
  <si>
    <t>192021122</t>
  </si>
  <si>
    <t>PENNGROVE 1101</t>
  </si>
  <si>
    <t>043471101</t>
  </si>
  <si>
    <t>CLAYTON 2212</t>
  </si>
  <si>
    <t>012022212</t>
  </si>
  <si>
    <t>SCE TEHACHAPI 1101</t>
  </si>
  <si>
    <t>258131101</t>
  </si>
  <si>
    <t>KERN</t>
  </si>
  <si>
    <t>PETALUMA C 1109</t>
  </si>
  <si>
    <t>042631109</t>
  </si>
  <si>
    <t>RESERVATION ROAD 1101</t>
  </si>
  <si>
    <t>182731101</t>
  </si>
  <si>
    <t>EL CERRITO G 1105</t>
  </si>
  <si>
    <t>012501105</t>
  </si>
  <si>
    <t>CAYETANO 2109</t>
  </si>
  <si>
    <t>014422109</t>
  </si>
  <si>
    <t>ROB ROY 2104</t>
  </si>
  <si>
    <t>083692104</t>
  </si>
  <si>
    <t>FLINT 1101</t>
  </si>
  <si>
    <t>152531101</t>
  </si>
  <si>
    <t>SAUSALITO 1101</t>
  </si>
  <si>
    <t>042491101</t>
  </si>
  <si>
    <t>BRUNSWICK 1110</t>
  </si>
  <si>
    <t>152481110</t>
  </si>
  <si>
    <t>WILLOW CREEK 1103</t>
  </si>
  <si>
    <t>192171103</t>
  </si>
  <si>
    <t>PACIFICA 1103</t>
  </si>
  <si>
    <t>022811103</t>
  </si>
  <si>
    <t>RIO DELL 1102</t>
  </si>
  <si>
    <t>192251102</t>
  </si>
  <si>
    <t>ELK 1101</t>
  </si>
  <si>
    <t>042981101</t>
  </si>
  <si>
    <t>FORT BRAGG A 1102</t>
  </si>
  <si>
    <t>042761102</t>
  </si>
  <si>
    <t>BRUNSWICK 1102</t>
  </si>
  <si>
    <t>152481102</t>
  </si>
  <si>
    <t>LAS POSITAS 2108</t>
  </si>
  <si>
    <t>014402108</t>
  </si>
  <si>
    <t>PLACERVILLE 2106</t>
  </si>
  <si>
    <t>153082106</t>
  </si>
  <si>
    <t>SAN LUIS OBISPO 1103</t>
  </si>
  <si>
    <t>182631103</t>
  </si>
  <si>
    <t>REDBUD 1101</t>
  </si>
  <si>
    <t>043191101</t>
  </si>
  <si>
    <t>HUMBOLDT BAY 1102</t>
  </si>
  <si>
    <t>192341102</t>
  </si>
  <si>
    <t>MOLINO 1104</t>
  </si>
  <si>
    <t>042571104</t>
  </si>
  <si>
    <t>HIGHLANDS 1102</t>
  </si>
  <si>
    <t>043361102</t>
  </si>
  <si>
    <t>ANITA 1106</t>
  </si>
  <si>
    <t>102841106</t>
  </si>
  <si>
    <t>LOW GAP 1101</t>
  </si>
  <si>
    <t>192411101</t>
  </si>
  <si>
    <t>HATTON 1101</t>
  </si>
  <si>
    <t>182291101</t>
  </si>
  <si>
    <t>WYANDOTTE 1106</t>
  </si>
  <si>
    <t>102911106</t>
  </si>
  <si>
    <t>BRIDGEVILLE 1102</t>
  </si>
  <si>
    <t>192461102</t>
  </si>
  <si>
    <t>ROSSMOOR 1101</t>
  </si>
  <si>
    <t>014161101</t>
  </si>
  <si>
    <t>TASSAJARA 2109</t>
  </si>
  <si>
    <t>014662109</t>
  </si>
  <si>
    <t>PUTAH CREEK 1103</t>
  </si>
  <si>
    <t>063681103</t>
  </si>
  <si>
    <t>SACRAMENTO</t>
  </si>
  <si>
    <t>LLAGAS 2107</t>
  </si>
  <si>
    <t>083182107</t>
  </si>
  <si>
    <t>PHILO 1102</t>
  </si>
  <si>
    <t>042601102</t>
  </si>
  <si>
    <t>FORT BRAGG A 1104</t>
  </si>
  <si>
    <t>042761104</t>
  </si>
  <si>
    <t>OAKHURST 1103</t>
  </si>
  <si>
    <t>254421103</t>
  </si>
  <si>
    <t>SCE REFUGIO 1101</t>
  </si>
  <si>
    <t>188071101</t>
  </si>
  <si>
    <t>HICKS 2101</t>
  </si>
  <si>
    <t>083432101</t>
  </si>
  <si>
    <t>LAYTONVILLE 1102</t>
  </si>
  <si>
    <t>042681102</t>
  </si>
  <si>
    <t>GANSNER 1101</t>
  </si>
  <si>
    <t>103021101</t>
  </si>
  <si>
    <t>MONTICELLO 1101</t>
  </si>
  <si>
    <t>043051101</t>
  </si>
  <si>
    <t>PERRY 1101</t>
  </si>
  <si>
    <t>183071101</t>
  </si>
  <si>
    <t>RACETRACK 1704</t>
  </si>
  <si>
    <t>163761704</t>
  </si>
  <si>
    <t>WEST POINT 1101</t>
  </si>
  <si>
    <t>163201101</t>
  </si>
  <si>
    <t>LUCERNE 1106</t>
  </si>
  <si>
    <t>043351106</t>
  </si>
  <si>
    <t>DUNBAR 1103</t>
  </si>
  <si>
    <t>043071103</t>
  </si>
  <si>
    <t>GEYSERVILLE 1101</t>
  </si>
  <si>
    <t>042891101</t>
  </si>
  <si>
    <t>GREEN VALLEY 2101</t>
  </si>
  <si>
    <t>083192101</t>
  </si>
  <si>
    <t>STANISLAUS 1701</t>
  </si>
  <si>
    <t>162821701</t>
  </si>
  <si>
    <t>EMERALD LAKE 0401</t>
  </si>
  <si>
    <t>024080401</t>
  </si>
  <si>
    <t>LAYTONVILLE 1101</t>
  </si>
  <si>
    <t>042681101</t>
  </si>
  <si>
    <t>FELTON 0401</t>
  </si>
  <si>
    <t>083140401</t>
  </si>
  <si>
    <t>FITCH MOUNTAIN 1111</t>
  </si>
  <si>
    <t>042751111</t>
  </si>
  <si>
    <t>APPLE HILL 1104</t>
  </si>
  <si>
    <t>153661104</t>
  </si>
  <si>
    <t>ALTO 1122</t>
  </si>
  <si>
    <t>042031122</t>
  </si>
  <si>
    <t>BRUNSWICK 1104</t>
  </si>
  <si>
    <t>152481104</t>
  </si>
  <si>
    <t>PINECREST 0401</t>
  </si>
  <si>
    <t>163160401</t>
  </si>
  <si>
    <t>SEACLIFF 0401</t>
  </si>
  <si>
    <t>083500401</t>
  </si>
  <si>
    <t>VACA DIXON 1101</t>
  </si>
  <si>
    <t>063591101</t>
  </si>
  <si>
    <t>SYCAMORE CREEK 1111</t>
  </si>
  <si>
    <t>102971111</t>
  </si>
  <si>
    <t>MILPITAS 1109</t>
  </si>
  <si>
    <t>082831109</t>
  </si>
  <si>
    <t>WILLITS 1103</t>
  </si>
  <si>
    <t>042661103</t>
  </si>
  <si>
    <t>COTATI 1105</t>
  </si>
  <si>
    <t>042271105</t>
  </si>
  <si>
    <t>NOTRE DAME 1104</t>
  </si>
  <si>
    <t>102041104</t>
  </si>
  <si>
    <t>SAUSALITO 1102</t>
  </si>
  <si>
    <t>042491102</t>
  </si>
  <si>
    <t>ARCATA 1121</t>
  </si>
  <si>
    <t>192021121</t>
  </si>
  <si>
    <t>SPRUCE 0401</t>
  </si>
  <si>
    <t>013340401</t>
  </si>
  <si>
    <t>RINCON 1101</t>
  </si>
  <si>
    <t>043321101</t>
  </si>
  <si>
    <t>GRASS VALLEY 1101</t>
  </si>
  <si>
    <t>152031101</t>
  </si>
  <si>
    <t>GARBERVILLE 1103</t>
  </si>
  <si>
    <t>192221103</t>
  </si>
  <si>
    <t>LAURELES 1111</t>
  </si>
  <si>
    <t>182371111</t>
  </si>
  <si>
    <t>CABRILLO 1103</t>
  </si>
  <si>
    <t>183101103</t>
  </si>
  <si>
    <t>UPPER LAKE 1101</t>
  </si>
  <si>
    <t>042871101</t>
  </si>
  <si>
    <t>BUELLTON 1101</t>
  </si>
  <si>
    <t>183041101</t>
  </si>
  <si>
    <t>GREENBRAE 1103</t>
  </si>
  <si>
    <t>043091103</t>
  </si>
  <si>
    <t>CAMBRIA 1102</t>
  </si>
  <si>
    <t>182771102</t>
  </si>
  <si>
    <t>PAUL SWEET 2104</t>
  </si>
  <si>
    <t>083252104</t>
  </si>
  <si>
    <t>OAKLAND D 1112</t>
  </si>
  <si>
    <t>012041112</t>
  </si>
  <si>
    <t>TOCALOMA 0241</t>
  </si>
  <si>
    <t>043150241</t>
  </si>
  <si>
    <t>CLAYTON 2213</t>
  </si>
  <si>
    <t>012022213</t>
  </si>
  <si>
    <t>MORGAN HILL 2111</t>
  </si>
  <si>
    <t>083242111</t>
  </si>
  <si>
    <t>LAURELES 1112</t>
  </si>
  <si>
    <t>182371112</t>
  </si>
  <si>
    <t>BAYWOOD 1101</t>
  </si>
  <si>
    <t>182801101</t>
  </si>
  <si>
    <t>APPLE HILL 2102</t>
  </si>
  <si>
    <t>153662102</t>
  </si>
  <si>
    <t>JAMESON 1102</t>
  </si>
  <si>
    <t>063801102</t>
  </si>
  <si>
    <t>VACAVILLE 1104</t>
  </si>
  <si>
    <t>063601104</t>
  </si>
  <si>
    <t>OCEANO 1104</t>
  </si>
  <si>
    <t>182601104</t>
  </si>
  <si>
    <t>BELLEVUE 2103</t>
  </si>
  <si>
    <t>043182103</t>
  </si>
  <si>
    <t>GLENN 1101</t>
  </si>
  <si>
    <t>102601101</t>
  </si>
  <si>
    <t>SONOMA 1107</t>
  </si>
  <si>
    <t>042721107</t>
  </si>
  <si>
    <t>ALTO 1120</t>
  </si>
  <si>
    <t>042031120</t>
  </si>
  <si>
    <t>BUCKS CREEK 1102</t>
  </si>
  <si>
    <t>102211102</t>
  </si>
  <si>
    <t>SHADY GLEN 1102</t>
  </si>
  <si>
    <t>152431102</t>
  </si>
  <si>
    <t>PAUL SWEET 2107</t>
  </si>
  <si>
    <t>083252107</t>
  </si>
  <si>
    <t>ELECTRA 1102</t>
  </si>
  <si>
    <t>162161102</t>
  </si>
  <si>
    <t>RESERVATION ROAD 1102</t>
  </si>
  <si>
    <t>182731102</t>
  </si>
  <si>
    <t>BIG RIVER 1101</t>
  </si>
  <si>
    <t>043081101</t>
  </si>
  <si>
    <t>CLOVERDALE 1102</t>
  </si>
  <si>
    <t>042821102</t>
  </si>
  <si>
    <t>PHILO 1101</t>
  </si>
  <si>
    <t>042601101</t>
  </si>
  <si>
    <t>OTTER 1102</t>
  </si>
  <si>
    <t>182941102</t>
  </si>
  <si>
    <t>VOLTA 1102</t>
  </si>
  <si>
    <t>102541102</t>
  </si>
  <si>
    <t>SANTA ROSA A 1108</t>
  </si>
  <si>
    <t>042151108</t>
  </si>
  <si>
    <t>UKIAH 1113</t>
  </si>
  <si>
    <t>042771113</t>
  </si>
  <si>
    <t>FREMONT 1104</t>
  </si>
  <si>
    <t>014351104</t>
  </si>
  <si>
    <t>CURTIS 1703</t>
  </si>
  <si>
    <t>163351703</t>
  </si>
  <si>
    <t>PLACER 1103</t>
  </si>
  <si>
    <t>152461103</t>
  </si>
  <si>
    <t>FORT SEWARD 1122</t>
  </si>
  <si>
    <t>192321122</t>
  </si>
  <si>
    <t>JAMESON 1105</t>
  </si>
  <si>
    <t>063801105</t>
  </si>
  <si>
    <t>VACA DIXON 1105</t>
  </si>
  <si>
    <t>063591105</t>
  </si>
  <si>
    <t>HIGHLANDS 1103</t>
  </si>
  <si>
    <t>043361103</t>
  </si>
  <si>
    <t>GOLDTREE 1108</t>
  </si>
  <si>
    <t>182581108</t>
  </si>
  <si>
    <t>REDBUD 1102</t>
  </si>
  <si>
    <t>043191102</t>
  </si>
  <si>
    <t>SWIFT 2110</t>
  </si>
  <si>
    <t>083392110</t>
  </si>
  <si>
    <t>KING CITY 1103</t>
  </si>
  <si>
    <t>182031103</t>
  </si>
  <si>
    <t>NEWBURG 1133</t>
  </si>
  <si>
    <t>192151133</t>
  </si>
  <si>
    <t>PASO ROBLES 1107</t>
  </si>
  <si>
    <t>182611107</t>
  </si>
  <si>
    <t>SANTA MARIA 1108</t>
  </si>
  <si>
    <t>182671108</t>
  </si>
  <si>
    <t>SANTA YNEZ 1101</t>
  </si>
  <si>
    <t>182721101</t>
  </si>
  <si>
    <t>UKIAH 1114</t>
  </si>
  <si>
    <t>042771114</t>
  </si>
  <si>
    <t>SOBRANTE 1102</t>
  </si>
  <si>
    <t>014671102</t>
  </si>
  <si>
    <t>CASTRO VALLEY 1101</t>
  </si>
  <si>
    <t>014091101</t>
  </si>
  <si>
    <t>SALT SPRINGS 2101</t>
  </si>
  <si>
    <t>163692101</t>
  </si>
  <si>
    <t>PARADISE 1104</t>
  </si>
  <si>
    <t>102831104</t>
  </si>
  <si>
    <t>MILPITAS 1108</t>
  </si>
  <si>
    <t>082831108</t>
  </si>
  <si>
    <t>PASO ROBLES 1103</t>
  </si>
  <si>
    <t>182611103</t>
  </si>
  <si>
    <t>TEMPLETON 2112</t>
  </si>
  <si>
    <t>183052112</t>
  </si>
  <si>
    <t>FRENCH GULCH 1102</t>
  </si>
  <si>
    <t>103381102</t>
  </si>
  <si>
    <t>CURTIS 1701</t>
  </si>
  <si>
    <t>163351701</t>
  </si>
  <si>
    <t>VACAVILLE 1108</t>
  </si>
  <si>
    <t>063601108</t>
  </si>
  <si>
    <t>SANTA YNEZ 1102</t>
  </si>
  <si>
    <t>182721102</t>
  </si>
  <si>
    <t>JARVIS 1101</t>
  </si>
  <si>
    <t>013501101</t>
  </si>
  <si>
    <t>MORGAN HILL 2105</t>
  </si>
  <si>
    <t>083242105</t>
  </si>
  <si>
    <t>LLAGAS 2106</t>
  </si>
  <si>
    <t>083182106</t>
  </si>
  <si>
    <t>CENTERVILLE 1101</t>
  </si>
  <si>
    <t>102021101</t>
  </si>
  <si>
    <t>MESA 1101</t>
  </si>
  <si>
    <t>182821101</t>
  </si>
  <si>
    <t>PIERCY 2110</t>
  </si>
  <si>
    <t>083912110</t>
  </si>
  <si>
    <t>HARRIS 1108</t>
  </si>
  <si>
    <t>192431108</t>
  </si>
  <si>
    <t>IGNACIO 1101</t>
  </si>
  <si>
    <t>042481101</t>
  </si>
  <si>
    <t>OCEANO 1103</t>
  </si>
  <si>
    <t>182601103</t>
  </si>
  <si>
    <t>BASALT 1106</t>
  </si>
  <si>
    <t>042461106</t>
  </si>
  <si>
    <t>UKIAH 1111</t>
  </si>
  <si>
    <t>042771111</t>
  </si>
  <si>
    <t>PENRYN 1103</t>
  </si>
  <si>
    <t>152561103</t>
  </si>
  <si>
    <t>MORAGA 1102</t>
  </si>
  <si>
    <t>013801102</t>
  </si>
  <si>
    <t>PANORAMA 1102</t>
  </si>
  <si>
    <t>103461102</t>
  </si>
  <si>
    <t>CLOVERDALE 1101</t>
  </si>
  <si>
    <t>042821101</t>
  </si>
  <si>
    <t>HARRIS 1109</t>
  </si>
  <si>
    <t>192431109</t>
  </si>
  <si>
    <t>SAN BENITO 2101</t>
  </si>
  <si>
    <t>182742101</t>
  </si>
  <si>
    <t>SANTA YNEZ 1104</t>
  </si>
  <si>
    <t>182721104</t>
  </si>
  <si>
    <t>FRENCH GULCH 1101</t>
  </si>
  <si>
    <t>103381101</t>
  </si>
  <si>
    <t>JOLON 1102</t>
  </si>
  <si>
    <t>182981102</t>
  </si>
  <si>
    <t>MORAGA 1103</t>
  </si>
  <si>
    <t>013801103</t>
  </si>
  <si>
    <t>WILDWOOD 1101</t>
  </si>
  <si>
    <t>103611101</t>
  </si>
  <si>
    <t>JOLON 1103</t>
  </si>
  <si>
    <t>182981103</t>
  </si>
  <si>
    <t>MENDOCINO 1101</t>
  </si>
  <si>
    <t>042951101</t>
  </si>
  <si>
    <t>OAKLAND K 1104</t>
  </si>
  <si>
    <t>012101104</t>
  </si>
  <si>
    <t>GEYSERVILLE 1102</t>
  </si>
  <si>
    <t>042891102</t>
  </si>
  <si>
    <t>LOS OSITOS 2103</t>
  </si>
  <si>
    <t>182082103</t>
  </si>
  <si>
    <t>SAN JOAQUIN #3 1101</t>
  </si>
  <si>
    <t>252531101</t>
  </si>
  <si>
    <t>LINCOLN 1104</t>
  </si>
  <si>
    <t>153701104</t>
  </si>
  <si>
    <t>PEABODY 2113</t>
  </si>
  <si>
    <t>063642113</t>
  </si>
  <si>
    <t>WYANDOTTE 1103</t>
  </si>
  <si>
    <t>102911103</t>
  </si>
  <si>
    <t>SONOMA 1105</t>
  </si>
  <si>
    <t>042721105</t>
  </si>
  <si>
    <t>BELL 1107</t>
  </si>
  <si>
    <t>152701107</t>
  </si>
  <si>
    <t>PAUL SWEET 2106</t>
  </si>
  <si>
    <t>083252106</t>
  </si>
  <si>
    <t>GONZALES 1103</t>
  </si>
  <si>
    <t>182131103</t>
  </si>
  <si>
    <t>BEAR VALLEY 2105</t>
  </si>
  <si>
    <t>252192105</t>
  </si>
  <si>
    <t>MONROE 2103</t>
  </si>
  <si>
    <t>043302103</t>
  </si>
  <si>
    <t>FULTON 1102</t>
  </si>
  <si>
    <t>042561102</t>
  </si>
  <si>
    <t>NEWBURG 1131</t>
  </si>
  <si>
    <t>192151131</t>
  </si>
  <si>
    <t>MIDDLETOWN 1102</t>
  </si>
  <si>
    <t>043141102</t>
  </si>
  <si>
    <t>HATTON 1102</t>
  </si>
  <si>
    <t>182291102</t>
  </si>
  <si>
    <t>COTATI 1102</t>
  </si>
  <si>
    <t>042271102</t>
  </si>
  <si>
    <t>FORT BRAGG A 1101</t>
  </si>
  <si>
    <t>042761101</t>
  </si>
  <si>
    <t>GABILAN 1101</t>
  </si>
  <si>
    <t>182331101</t>
  </si>
  <si>
    <t>VOLTA 1101</t>
  </si>
  <si>
    <t>102541101</t>
  </si>
  <si>
    <t>RINCON 1102</t>
  </si>
  <si>
    <t>043321102</t>
  </si>
  <si>
    <t>CARLOTTA 1121</t>
  </si>
  <si>
    <t>192291121</t>
  </si>
  <si>
    <t>SHADY GLEN 1101</t>
  </si>
  <si>
    <t>152431101</t>
  </si>
  <si>
    <t>STAFFORD 1101</t>
  </si>
  <si>
    <t>043201101</t>
  </si>
  <si>
    <t>TAMARACK 1101</t>
  </si>
  <si>
    <t>152291101</t>
  </si>
  <si>
    <t>TEMPLETON 2110</t>
  </si>
  <si>
    <t>183052110</t>
  </si>
  <si>
    <t>RADUM 1105</t>
  </si>
  <si>
    <t>013151105</t>
  </si>
  <si>
    <t>MOUNTAIN QUARRIES 2101</t>
  </si>
  <si>
    <t>152282101</t>
  </si>
  <si>
    <t>SHINGLE SPRINGS 2108</t>
  </si>
  <si>
    <t>153652108</t>
  </si>
  <si>
    <t>TEJON 1102</t>
  </si>
  <si>
    <t>252931102</t>
  </si>
  <si>
    <t>TEMPLETON 2113</t>
  </si>
  <si>
    <t>183052113</t>
  </si>
  <si>
    <t>SAN BENITO 2104</t>
  </si>
  <si>
    <t>182742104</t>
  </si>
  <si>
    <t>ORINDA 0401</t>
  </si>
  <si>
    <t>012350401</t>
  </si>
  <si>
    <t>PALMER 1101</t>
  </si>
  <si>
    <t>183031101</t>
  </si>
  <si>
    <t>CURTIS 1702</t>
  </si>
  <si>
    <t>163351702</t>
  </si>
  <si>
    <t>EDES 1112</t>
  </si>
  <si>
    <t>013681112</t>
  </si>
  <si>
    <t>ZACA 1101</t>
  </si>
  <si>
    <t>182681101</t>
  </si>
  <si>
    <t>CORNING 1102</t>
  </si>
  <si>
    <t>103331102</t>
  </si>
  <si>
    <t>SANTA ROSA A 1104</t>
  </si>
  <si>
    <t>042151104</t>
  </si>
  <si>
    <t>IGNACIO 1104</t>
  </si>
  <si>
    <t>042481104</t>
  </si>
  <si>
    <t>DEL MONTE 2104</t>
  </si>
  <si>
    <t>182222104</t>
  </si>
  <si>
    <t>VASCO 1102</t>
  </si>
  <si>
    <t>013751102</t>
  </si>
  <si>
    <t>EMERALD LAKE 0402</t>
  </si>
  <si>
    <t>024080402</t>
  </si>
  <si>
    <t>SAN JUSTO 1101</t>
  </si>
  <si>
    <t>183181101</t>
  </si>
  <si>
    <t>SHINGLE SPRINGS 2105</t>
  </si>
  <si>
    <t>153652105</t>
  </si>
  <si>
    <t>PAUL SWEET 2105</t>
  </si>
  <si>
    <t>083252105</t>
  </si>
  <si>
    <t>CORONA 1103</t>
  </si>
  <si>
    <t>043491103</t>
  </si>
  <si>
    <t>ATASCADERO 1101</t>
  </si>
  <si>
    <t>182541101</t>
  </si>
  <si>
    <t>LOS COCHES 1101</t>
  </si>
  <si>
    <t>182151101</t>
  </si>
  <si>
    <t>SAN RAMON 2102</t>
  </si>
  <si>
    <t>014232102</t>
  </si>
  <si>
    <t>TASSAJARA 2106</t>
  </si>
  <si>
    <t>014662106</t>
  </si>
  <si>
    <t>SAN LUIS OBISPO 1108</t>
  </si>
  <si>
    <t>182631108</t>
  </si>
  <si>
    <t>MORRO BAY 1101</t>
  </si>
  <si>
    <t>183011101</t>
  </si>
  <si>
    <t>RACETRACK 1703</t>
  </si>
  <si>
    <t>163761703</t>
  </si>
  <si>
    <t>SHINGLE SPRINGS 2109</t>
  </si>
  <si>
    <t>153652109</t>
  </si>
  <si>
    <t>SAN CARLOS 1103</t>
  </si>
  <si>
    <t>024181103</t>
  </si>
  <si>
    <t>JAMESON 1103</t>
  </si>
  <si>
    <t>063801103</t>
  </si>
  <si>
    <t>WALDO 0402</t>
  </si>
  <si>
    <t>013350402</t>
  </si>
  <si>
    <t>PACIFICA 1102</t>
  </si>
  <si>
    <t>022811102</t>
  </si>
  <si>
    <t>SAN RAFAEL 1104</t>
  </si>
  <si>
    <t>042011104</t>
  </si>
  <si>
    <t>PASO ROBLES 1104</t>
  </si>
  <si>
    <t>182611104</t>
  </si>
  <si>
    <t>CMC 1101</t>
  </si>
  <si>
    <t>183111101</t>
  </si>
  <si>
    <t>SAN RAFAEL 1101</t>
  </si>
  <si>
    <t>042011101</t>
  </si>
  <si>
    <t>WEIMAR 1101</t>
  </si>
  <si>
    <t>152491101</t>
  </si>
  <si>
    <t>OAK 0401</t>
  </si>
  <si>
    <t>012600401</t>
  </si>
  <si>
    <t>HOLLISTER 2102</t>
  </si>
  <si>
    <t>182492102</t>
  </si>
  <si>
    <t>BUELLTON 1102</t>
  </si>
  <si>
    <t>183041102</t>
  </si>
  <si>
    <t>OAKLAND X 1104</t>
  </si>
  <si>
    <t>012541104</t>
  </si>
  <si>
    <t>VACAVILLE 1111</t>
  </si>
  <si>
    <t>063601111</t>
  </si>
  <si>
    <t>ATASCADERO 1103</t>
  </si>
  <si>
    <t>182541103</t>
  </si>
  <si>
    <t>GREENBRAE 1102</t>
  </si>
  <si>
    <t>043091102</t>
  </si>
  <si>
    <t>SPRUCE 0402</t>
  </si>
  <si>
    <t>013340402</t>
  </si>
  <si>
    <t>LLAGAS 2101</t>
  </si>
  <si>
    <t>083182101</t>
  </si>
  <si>
    <t>HARTLEY 1102</t>
  </si>
  <si>
    <t>043211102</t>
  </si>
  <si>
    <t>SHINGLE SPRINGS 1103</t>
  </si>
  <si>
    <t>153651103</t>
  </si>
  <si>
    <t>ZACA 1102</t>
  </si>
  <si>
    <t>182681102</t>
  </si>
  <si>
    <t>MORGAN HILL 2104</t>
  </si>
  <si>
    <t>083242104</t>
  </si>
  <si>
    <t>BELMONT 1103</t>
  </si>
  <si>
    <t>024031103</t>
  </si>
  <si>
    <t>SAN CARLOS 1104</t>
  </si>
  <si>
    <t>024181104</t>
  </si>
  <si>
    <t>VIEJO 2201</t>
  </si>
  <si>
    <t>182852201</t>
  </si>
  <si>
    <t>NORTH BRANCH 1101</t>
  </si>
  <si>
    <t>163231101</t>
  </si>
  <si>
    <t>MORAGA 1104</t>
  </si>
  <si>
    <t>013801104</t>
  </si>
  <si>
    <t>CLARKSVILLE 2103</t>
  </si>
  <si>
    <t>153612103</t>
  </si>
  <si>
    <t>DUNLAP 1102</t>
  </si>
  <si>
    <t>254061102</t>
  </si>
  <si>
    <t>FRESNO</t>
  </si>
  <si>
    <t>SAN RAFAEL 1109</t>
  </si>
  <si>
    <t>042011109</t>
  </si>
  <si>
    <t>WISE 1102</t>
  </si>
  <si>
    <t>152271102</t>
  </si>
  <si>
    <t>RIDGE 0401</t>
  </si>
  <si>
    <t>012840401</t>
  </si>
  <si>
    <t>APPLE HILL 1103</t>
  </si>
  <si>
    <t>153661103</t>
  </si>
  <si>
    <t>MARTELL 1102</t>
  </si>
  <si>
    <t>163011102</t>
  </si>
  <si>
    <t>VIEJO 2202</t>
  </si>
  <si>
    <t>182852202</t>
  </si>
  <si>
    <t>SONOMA 1102</t>
  </si>
  <si>
    <t>042721102</t>
  </si>
  <si>
    <t>LOS GATOS 1108</t>
  </si>
  <si>
    <t>082021108</t>
  </si>
  <si>
    <t>POSO MOUNTAIN 2101</t>
  </si>
  <si>
    <t>253642101</t>
  </si>
  <si>
    <t>PAUL SWEET 2102</t>
  </si>
  <si>
    <t>083252102</t>
  </si>
  <si>
    <t>VALLEY VIEW 1103</t>
  </si>
  <si>
    <t>014341103</t>
  </si>
  <si>
    <t>MORGAN HILL 2110</t>
  </si>
  <si>
    <t>083242110</t>
  </si>
  <si>
    <t>POTTER VALLEY P H 1104</t>
  </si>
  <si>
    <t>042281104</t>
  </si>
  <si>
    <t>SARATOGA 1103</t>
  </si>
  <si>
    <t>083371103</t>
  </si>
  <si>
    <t>NAPA 1112</t>
  </si>
  <si>
    <t>042021112</t>
  </si>
  <si>
    <t>OAKLAND K 1103</t>
  </si>
  <si>
    <t>012101103</t>
  </si>
  <si>
    <t>SARATOGA 1104</t>
  </si>
  <si>
    <t>083371104</t>
  </si>
  <si>
    <t>ROSSMOOR 1106</t>
  </si>
  <si>
    <t>014161106</t>
  </si>
  <si>
    <t>FLORENCE 0401</t>
  </si>
  <si>
    <t>012690401</t>
  </si>
  <si>
    <t>RALSTON 1102</t>
  </si>
  <si>
    <t>024141102</t>
  </si>
  <si>
    <t>OROVILLE 1104</t>
  </si>
  <si>
    <t>102521104</t>
  </si>
  <si>
    <t>PARADISE 1103</t>
  </si>
  <si>
    <t>102831103</t>
  </si>
  <si>
    <t>PEABODY 2108</t>
  </si>
  <si>
    <t>063642108</t>
  </si>
  <si>
    <t>PUTAH CREEK 1102</t>
  </si>
  <si>
    <t>063681102</t>
  </si>
  <si>
    <t>DUNLAP 1103</t>
  </si>
  <si>
    <t>254061103</t>
  </si>
  <si>
    <t>WILLITS 1102</t>
  </si>
  <si>
    <t>042661102</t>
  </si>
  <si>
    <t>LOS OSITOS 2102</t>
  </si>
  <si>
    <t>182082102</t>
  </si>
  <si>
    <t>LLAGAS 2104</t>
  </si>
  <si>
    <t>083182104</t>
  </si>
  <si>
    <t>WHEATLAND 1105</t>
  </si>
  <si>
    <t>152811105</t>
  </si>
  <si>
    <t>SONOMA 1103</t>
  </si>
  <si>
    <t>042721103</t>
  </si>
  <si>
    <t>CAROLANDS 0404</t>
  </si>
  <si>
    <t>024060404</t>
  </si>
  <si>
    <t>VIEJO 2204</t>
  </si>
  <si>
    <t>182852204</t>
  </si>
  <si>
    <t>HARTLEY 1101</t>
  </si>
  <si>
    <t>043211101</t>
  </si>
  <si>
    <t>TAR FLAT 0401</t>
  </si>
  <si>
    <t>163240401</t>
  </si>
  <si>
    <t>LOS GATOS 1102</t>
  </si>
  <si>
    <t>082021102</t>
  </si>
  <si>
    <t>OAKLAND J 1102</t>
  </si>
  <si>
    <t>012091102</t>
  </si>
  <si>
    <t>LOS GATOS 1101</t>
  </si>
  <si>
    <t>082021101</t>
  </si>
  <si>
    <t>SARATOGA 1106</t>
  </si>
  <si>
    <t>083371106</t>
  </si>
  <si>
    <t>CORRAL 1101</t>
  </si>
  <si>
    <t>162991101</t>
  </si>
  <si>
    <t>CLARKSVILLE 2104</t>
  </si>
  <si>
    <t>153612104</t>
  </si>
  <si>
    <t>BERKELEY F 1105</t>
  </si>
  <si>
    <t>012061105</t>
  </si>
  <si>
    <t>BERESFORD 0403</t>
  </si>
  <si>
    <t>024040403</t>
  </si>
  <si>
    <t>VALLEY VIEW 1105</t>
  </si>
  <si>
    <t>014341105</t>
  </si>
  <si>
    <t>LAS AROMAS 0401</t>
  </si>
  <si>
    <t>013600401</t>
  </si>
  <si>
    <t>WALDO 0401</t>
  </si>
  <si>
    <t>013350401</t>
  </si>
  <si>
    <t>VIEJO 2203</t>
  </si>
  <si>
    <t>182852203</t>
  </si>
  <si>
    <t>POTTER VALLEY P H 1105</t>
  </si>
  <si>
    <t>042281105</t>
  </si>
  <si>
    <t>SAN RAFAEL 1106</t>
  </si>
  <si>
    <t>042011106</t>
  </si>
  <si>
    <t>PALO SECO 0401</t>
  </si>
  <si>
    <t>013180401</t>
  </si>
  <si>
    <t>DOBBINS 1101</t>
  </si>
  <si>
    <t>153741101</t>
  </si>
  <si>
    <t>RIDGE 0402</t>
  </si>
  <si>
    <t>012840402</t>
  </si>
  <si>
    <t>SAN MIGUEL 1104</t>
  </si>
  <si>
    <t>182661104</t>
  </si>
  <si>
    <t>SO. CAL. EDISON #3 1101</t>
  </si>
  <si>
    <t>258861101</t>
  </si>
  <si>
    <t>KONOCTI 1108</t>
  </si>
  <si>
    <t>043311108</t>
  </si>
  <si>
    <t>INDIAN FLAT 1104</t>
  </si>
  <si>
    <t>252691104</t>
  </si>
  <si>
    <t>DEL MONTE 2103</t>
  </si>
  <si>
    <t>182222103</t>
  </si>
  <si>
    <t>OAKLAND K 1101</t>
  </si>
  <si>
    <t>012101101</t>
  </si>
  <si>
    <t>OAKHURST 1101</t>
  </si>
  <si>
    <t>254421101</t>
  </si>
  <si>
    <t>EL CERRITO G 1112</t>
  </si>
  <si>
    <t>012501112</t>
  </si>
  <si>
    <t>OAKHURST 1102</t>
  </si>
  <si>
    <t>254421102</t>
  </si>
  <si>
    <t>SAN MIGUEL 1105</t>
  </si>
  <si>
    <t>182661105</t>
  </si>
  <si>
    <t>PLACERVILLE 1110</t>
  </si>
  <si>
    <t>153081110</t>
  </si>
  <si>
    <t>CLAY 1103</t>
  </si>
  <si>
    <t>163341103</t>
  </si>
  <si>
    <t>MARIPOSA 2101</t>
  </si>
  <si>
    <t>254452101</t>
  </si>
  <si>
    <t>CURTIS 1705</t>
  </si>
  <si>
    <t>163351705</t>
  </si>
  <si>
    <t>BRYANT 0402</t>
  </si>
  <si>
    <t>013090402</t>
  </si>
  <si>
    <t>PEORIA 1701</t>
  </si>
  <si>
    <t>163781701</t>
  </si>
  <si>
    <t>IONE 1101</t>
  </si>
  <si>
    <t>163881101</t>
  </si>
  <si>
    <t>OAKLAND J 1105</t>
  </si>
  <si>
    <t>012091105</t>
  </si>
  <si>
    <t>WISE 1101</t>
  </si>
  <si>
    <t>152271101</t>
  </si>
  <si>
    <t>WYANDOTTE 1105</t>
  </si>
  <si>
    <t>102911105</t>
  </si>
  <si>
    <t>PAUL SWEET 2109</t>
  </si>
  <si>
    <t>083252109</t>
  </si>
  <si>
    <t>SNEATH LANE 1101</t>
  </si>
  <si>
    <t>022721101</t>
  </si>
  <si>
    <t>PEORIA 1704</t>
  </si>
  <si>
    <t>163781704</t>
  </si>
  <si>
    <t>SARATOGA 1105</t>
  </si>
  <si>
    <t>083371105</t>
  </si>
  <si>
    <t>SOBRANTE 1101</t>
  </si>
  <si>
    <t>014671101</t>
  </si>
  <si>
    <t>SHINGLE SPRINGS 1104</t>
  </si>
  <si>
    <t>153651104</t>
  </si>
  <si>
    <t>AUBERRY 1101</t>
  </si>
  <si>
    <t>254151101</t>
  </si>
  <si>
    <t>SONOMA 1106</t>
  </si>
  <si>
    <t>042721106</t>
  </si>
  <si>
    <t>SAN RAFAEL 1105</t>
  </si>
  <si>
    <t>042011105</t>
  </si>
  <si>
    <t>VINEYARD 2107</t>
  </si>
  <si>
    <t>014502107</t>
  </si>
  <si>
    <t>WHITMORE 1101</t>
  </si>
  <si>
    <t>103601101</t>
  </si>
  <si>
    <t>OAKLAND X 1105</t>
  </si>
  <si>
    <t>012541105</t>
  </si>
  <si>
    <t>SARATOGA 1115</t>
  </si>
  <si>
    <t>083371115</t>
  </si>
  <si>
    <t>SOLEDAD 2102</t>
  </si>
  <si>
    <t>182052102</t>
  </si>
  <si>
    <t>EL CERRITO G 1110</t>
  </si>
  <si>
    <t>012501110</t>
  </si>
  <si>
    <t>HOLLYWOOD 0401</t>
  </si>
  <si>
    <t>013170401</t>
  </si>
  <si>
    <t>PIT NO 5 1101</t>
  </si>
  <si>
    <t>101321101</t>
  </si>
  <si>
    <t>MORRO BAY 1102</t>
  </si>
  <si>
    <t>183011102</t>
  </si>
  <si>
    <t>BAY MEADOWS 2102</t>
  </si>
  <si>
    <t>024012102</t>
  </si>
  <si>
    <t>UKIAH 1115</t>
  </si>
  <si>
    <t>042771115</t>
  </si>
  <si>
    <t>OILFIELDS 1103</t>
  </si>
  <si>
    <t>182391103</t>
  </si>
  <si>
    <t>FULTON 1104</t>
  </si>
  <si>
    <t>042561104</t>
  </si>
  <si>
    <t>TIDEWATER 2106</t>
  </si>
  <si>
    <t>014652106</t>
  </si>
  <si>
    <t>TEMPLETON 2111</t>
  </si>
  <si>
    <t>183052111</t>
  </si>
  <si>
    <t>FAIRVIEW 2207</t>
  </si>
  <si>
    <t>013432207</t>
  </si>
  <si>
    <t>ARLINGTON 0401</t>
  </si>
  <si>
    <t>013700401</t>
  </si>
  <si>
    <t>HICKS 1116</t>
  </si>
  <si>
    <t>083431116</t>
  </si>
  <si>
    <t>SAN LEANDRO U 1109</t>
  </si>
  <si>
    <t>013111109</t>
  </si>
  <si>
    <t>TAR FLAT 0402</t>
  </si>
  <si>
    <t>163240402</t>
  </si>
  <si>
    <t>SNEATH LANE 1106</t>
  </si>
  <si>
    <t>022721106</t>
  </si>
  <si>
    <t>OLETA 1101</t>
  </si>
  <si>
    <t>163541101</t>
  </si>
  <si>
    <t>SAN LEANDRO U 1114</t>
  </si>
  <si>
    <t>013111114</t>
  </si>
  <si>
    <t>MC KEE 1107</t>
  </si>
  <si>
    <t>083531107</t>
  </si>
  <si>
    <t>COTTONWOOD 1103</t>
  </si>
  <si>
    <t>102931103</t>
  </si>
  <si>
    <t>LAS PULGAS 0401</t>
  </si>
  <si>
    <t>024120401</t>
  </si>
  <si>
    <t>FAIRMOUNT 0401</t>
  </si>
  <si>
    <t>012650401</t>
  </si>
  <si>
    <t>HORSESHOE 1101</t>
  </si>
  <si>
    <t>152571101</t>
  </si>
  <si>
    <t>MONTEREY 0402</t>
  </si>
  <si>
    <t>182090402</t>
  </si>
  <si>
    <t>SAN JOAQUIN #3 1103</t>
  </si>
  <si>
    <t>252531103</t>
  </si>
  <si>
    <t>CLAY 1101</t>
  </si>
  <si>
    <t>163341101</t>
  </si>
  <si>
    <t>CALAVERAS CEMENT 1101</t>
  </si>
  <si>
    <t>162211101</t>
  </si>
  <si>
    <t>TYLER 1105</t>
  </si>
  <si>
    <t>103571105</t>
  </si>
  <si>
    <t>PENRYN 1105</t>
  </si>
  <si>
    <t>152561105</t>
  </si>
  <si>
    <t>AUBURN 1102</t>
  </si>
  <si>
    <t>152161102</t>
  </si>
  <si>
    <t>PEORIA 1705</t>
  </si>
  <si>
    <t>163781705</t>
  </si>
  <si>
    <t>MC KEE 1108</t>
  </si>
  <si>
    <t>083531108</t>
  </si>
  <si>
    <t>DIVIDE 1103</t>
  </si>
  <si>
    <t>182571103</t>
  </si>
  <si>
    <t>FRANKLIN 1104</t>
  </si>
  <si>
    <t>013921104</t>
  </si>
  <si>
    <t>VACAVILLE 1109</t>
  </si>
  <si>
    <t>063601109</t>
  </si>
  <si>
    <t>CEDAR CREEK 1101</t>
  </si>
  <si>
    <t>103321101</t>
  </si>
  <si>
    <t>CHESTER 1102</t>
  </si>
  <si>
    <t>103181102</t>
  </si>
  <si>
    <t>FROGTOWN 1702</t>
  </si>
  <si>
    <t>163451702</t>
  </si>
  <si>
    <t>RINCON 1104</t>
  </si>
  <si>
    <t>043321104</t>
  </si>
  <si>
    <t>AUBURN 1101</t>
  </si>
  <si>
    <t>152161101</t>
  </si>
  <si>
    <t>WYANDOTTE 1102</t>
  </si>
  <si>
    <t>102911102</t>
  </si>
  <si>
    <t>OAKLAND X 1101</t>
  </si>
  <si>
    <t>012541101</t>
  </si>
  <si>
    <t>BALCH NO 1 1101</t>
  </si>
  <si>
    <t>252501101</t>
  </si>
  <si>
    <t>HOPLAND 1101</t>
  </si>
  <si>
    <t>042251101</t>
  </si>
  <si>
    <t>MARTELL 1103</t>
  </si>
  <si>
    <t>163011103</t>
  </si>
  <si>
    <t>COARSEGOLD 2104</t>
  </si>
  <si>
    <t>254432104</t>
  </si>
  <si>
    <t>LUCERNE 1103</t>
  </si>
  <si>
    <t>043351103</t>
  </si>
  <si>
    <t>PUTAH CREEK 1105</t>
  </si>
  <si>
    <t>063681105</t>
  </si>
  <si>
    <t>SNEATH LANE 1107</t>
  </si>
  <si>
    <t>022721107</t>
  </si>
  <si>
    <t>SANTA ROSA A 1107</t>
  </si>
  <si>
    <t>042151107</t>
  </si>
  <si>
    <t>DESCHUTES 1104</t>
  </si>
  <si>
    <t>103351104</t>
  </si>
  <si>
    <t>JARVIS 1108</t>
  </si>
  <si>
    <t>013501108</t>
  </si>
  <si>
    <t>CLARKSVILLE 2105</t>
  </si>
  <si>
    <t>153612105</t>
  </si>
  <si>
    <t>CASTRO VALLEY 1104</t>
  </si>
  <si>
    <t>014091104</t>
  </si>
  <si>
    <t>JARVIS 1110</t>
  </si>
  <si>
    <t>013501110</t>
  </si>
  <si>
    <t>KESWICK 1101</t>
  </si>
  <si>
    <t>103451101</t>
  </si>
  <si>
    <t>DIAMOND SPRINGS 1104</t>
  </si>
  <si>
    <t>152261104</t>
  </si>
  <si>
    <t>ANDERSON 1101</t>
  </si>
  <si>
    <t>103261101</t>
  </si>
  <si>
    <t>OCEANO 1105</t>
  </si>
  <si>
    <t>182601105</t>
  </si>
  <si>
    <t>OCEANO 1102</t>
  </si>
  <si>
    <t>182601102</t>
  </si>
  <si>
    <t>RALSTON 1101</t>
  </si>
  <si>
    <t>024141101</t>
  </si>
  <si>
    <t>PACIFICA 1101</t>
  </si>
  <si>
    <t>022811101</t>
  </si>
  <si>
    <t>BURNEY 1101</t>
  </si>
  <si>
    <t>103311101</t>
  </si>
  <si>
    <t>CALPELLA 1101</t>
  </si>
  <si>
    <t>043411101</t>
  </si>
  <si>
    <t>DIAMOND SPRINGS 1105</t>
  </si>
  <si>
    <t>152261105</t>
  </si>
  <si>
    <t>LAKEWOOD 1102</t>
  </si>
  <si>
    <t>013531102</t>
  </si>
  <si>
    <t>DEL MONTE 1101</t>
  </si>
  <si>
    <t>182221101</t>
  </si>
  <si>
    <t>DIAMOND SPRINGS 1107</t>
  </si>
  <si>
    <t>152261107</t>
  </si>
  <si>
    <t>ANDERSON 1103</t>
  </si>
  <si>
    <t>103261103</t>
  </si>
  <si>
    <t>PIT NO 3 2101</t>
  </si>
  <si>
    <t>103732101</t>
  </si>
  <si>
    <t>PLACER 1102</t>
  </si>
  <si>
    <t>152461102</t>
  </si>
  <si>
    <t>WOODSIDE 1102</t>
  </si>
  <si>
    <t>024251102</t>
  </si>
  <si>
    <t>GIRVAN 1101</t>
  </si>
  <si>
    <t>103401101</t>
  </si>
  <si>
    <t>MARIPOSA 2102</t>
  </si>
  <si>
    <t>254452102</t>
  </si>
  <si>
    <t>SUMMIT 1102</t>
  </si>
  <si>
    <t>152591102</t>
  </si>
  <si>
    <t>OAKLAND J 1106</t>
  </si>
  <si>
    <t>012091106</t>
  </si>
  <si>
    <t>ALTO 1123</t>
  </si>
  <si>
    <t>042031123</t>
  </si>
  <si>
    <t>CORNING 1101</t>
  </si>
  <si>
    <t>103331101</t>
  </si>
  <si>
    <t>HALSEY 1101</t>
  </si>
  <si>
    <t>152241101</t>
  </si>
  <si>
    <t>CORRAL 1103</t>
  </si>
  <si>
    <t>162991103</t>
  </si>
  <si>
    <t>PINE GROVE 1101</t>
  </si>
  <si>
    <t>163751101</t>
  </si>
  <si>
    <t>ROSSMOOR 1102</t>
  </si>
  <si>
    <t>014161102</t>
  </si>
  <si>
    <t>PACIFICA 1104</t>
  </si>
  <si>
    <t>022811104</t>
  </si>
  <si>
    <t>PLACER 1101</t>
  </si>
  <si>
    <t>152461101</t>
  </si>
  <si>
    <t>BERKELEY F 0402</t>
  </si>
  <si>
    <t>012060402</t>
  </si>
  <si>
    <t>SAN RAMON 2117</t>
  </si>
  <si>
    <t>014232117</t>
  </si>
  <si>
    <t>GOLDTREE 1107</t>
  </si>
  <si>
    <t>182581107</t>
  </si>
  <si>
    <t>ELK CREEK 1101</t>
  </si>
  <si>
    <t>102781101</t>
  </si>
  <si>
    <t>GRASS VALLEY 1102</t>
  </si>
  <si>
    <t>152031102</t>
  </si>
  <si>
    <t>SUMMIT 1101</t>
  </si>
  <si>
    <t>152591101</t>
  </si>
  <si>
    <t>PLACERVILLE 1111</t>
  </si>
  <si>
    <t>153081111</t>
  </si>
  <si>
    <t>DEL MONTE 2102</t>
  </si>
  <si>
    <t>182222102</t>
  </si>
  <si>
    <t>NORTH TOWER 2101</t>
  </si>
  <si>
    <t>042042101</t>
  </si>
  <si>
    <t>RIO DEL MAR 0402</t>
  </si>
  <si>
    <t>083260402</t>
  </si>
  <si>
    <t>DEL MAR 2109</t>
  </si>
  <si>
    <t>152582109</t>
  </si>
  <si>
    <t>IGNACIO 1103</t>
  </si>
  <si>
    <t>042481103</t>
  </si>
  <si>
    <t>ELECTRA 1101</t>
  </si>
  <si>
    <t>162161101</t>
  </si>
  <si>
    <t>KERCKHOFF 1101</t>
  </si>
  <si>
    <t>252561101</t>
  </si>
  <si>
    <t>HIGHLANDS 1101</t>
  </si>
  <si>
    <t>043361101</t>
  </si>
  <si>
    <t>CAMPHORA 1101</t>
  </si>
  <si>
    <t>182071101</t>
  </si>
  <si>
    <t>SNEATH LANE 1102</t>
  </si>
  <si>
    <t>022721102</t>
  </si>
  <si>
    <t>EL CERRITO G 1113</t>
  </si>
  <si>
    <t>012501113</t>
  </si>
  <si>
    <t>SAN RAMON 2119</t>
  </si>
  <si>
    <t>014232119</t>
  </si>
  <si>
    <t>COTTONWOOD 1101</t>
  </si>
  <si>
    <t>102931101</t>
  </si>
  <si>
    <t>TASSAJARA 2103</t>
  </si>
  <si>
    <t>014662103</t>
  </si>
  <si>
    <t>COARSEGOLD 2103</t>
  </si>
  <si>
    <t>254432103</t>
  </si>
  <si>
    <t>BEAR VALLEY 2101</t>
  </si>
  <si>
    <t>252192101</t>
  </si>
  <si>
    <t>WISHON 1101</t>
  </si>
  <si>
    <t>251511101</t>
  </si>
  <si>
    <t>FLINT 1102</t>
  </si>
  <si>
    <t>152531102</t>
  </si>
  <si>
    <t>TEMPLETON 2108</t>
  </si>
  <si>
    <t>183052108</t>
  </si>
  <si>
    <t>CLEAR LAKE 1102</t>
  </si>
  <si>
    <t>042141102</t>
  </si>
  <si>
    <t>SISQUOC 1102</t>
  </si>
  <si>
    <t>182811102</t>
  </si>
  <si>
    <t>SHEPHERD 2111</t>
  </si>
  <si>
    <t>252062111</t>
  </si>
  <si>
    <t>CLARKSVILLE 2109</t>
  </si>
  <si>
    <t>153612109</t>
  </si>
  <si>
    <t>LAKEWOOD 2224</t>
  </si>
  <si>
    <t>013532224</t>
  </si>
  <si>
    <t>GRASS VALLEY 1103</t>
  </si>
  <si>
    <t>152031103</t>
  </si>
  <si>
    <t>CMC 1102</t>
  </si>
  <si>
    <t>183111102</t>
  </si>
  <si>
    <t>NARROWS 2104</t>
  </si>
  <si>
    <t>153132104</t>
  </si>
  <si>
    <t>HALSEY 1102</t>
  </si>
  <si>
    <t>152241102</t>
  </si>
  <si>
    <t>WOODWARD 2108</t>
  </si>
  <si>
    <t>255292108</t>
  </si>
  <si>
    <t>KIRKER 2104</t>
  </si>
  <si>
    <t>014452104</t>
  </si>
  <si>
    <t>COTATI 1104</t>
  </si>
  <si>
    <t>042271104</t>
  </si>
  <si>
    <t>TRIDAM POWERHOUSE 2101</t>
  </si>
  <si>
    <t>168152101</t>
  </si>
  <si>
    <t>FORT ORD 2107</t>
  </si>
  <si>
    <t>182402107</t>
  </si>
  <si>
    <t>WYANDOTTE 1110</t>
  </si>
  <si>
    <t>102911110</t>
  </si>
  <si>
    <t>CLAYTON 2211</t>
  </si>
  <si>
    <t>012022211</t>
  </si>
  <si>
    <t>SAN RAMON 2101</t>
  </si>
  <si>
    <t>014232101</t>
  </si>
  <si>
    <t>LAS GALLINAS A 1104</t>
  </si>
  <si>
    <t>042991104</t>
  </si>
  <si>
    <t>COVELO 1101</t>
  </si>
  <si>
    <t>043061101</t>
  </si>
  <si>
    <t>EL CERRITO G 1108</t>
  </si>
  <si>
    <t>012501108</t>
  </si>
  <si>
    <t>OCEANO 1106</t>
  </si>
  <si>
    <t>182601106</t>
  </si>
  <si>
    <t>MONROE 2107</t>
  </si>
  <si>
    <t>043302107</t>
  </si>
  <si>
    <t>HORSESHOE 1104</t>
  </si>
  <si>
    <t>152571104</t>
  </si>
  <si>
    <t>EDENVALE 2107</t>
  </si>
  <si>
    <t>082952107</t>
  </si>
  <si>
    <t>SAN ARDO 1101</t>
  </si>
  <si>
    <t>182191101</t>
  </si>
  <si>
    <t>HIGHLANDS 1104</t>
  </si>
  <si>
    <t>043361104</t>
  </si>
  <si>
    <t>WOOD 0401</t>
  </si>
  <si>
    <t>013380401</t>
  </si>
  <si>
    <t>JESSUP 1103</t>
  </si>
  <si>
    <t>103441103</t>
  </si>
  <si>
    <t>CALPELLA 1102</t>
  </si>
  <si>
    <t>043411102</t>
  </si>
  <si>
    <t>PLACERVILLE 1109</t>
  </si>
  <si>
    <t>153081109</t>
  </si>
  <si>
    <t>LAKEWOOD 2109</t>
  </si>
  <si>
    <t>013532109</t>
  </si>
  <si>
    <t>TULE POWER HOUSE 1101</t>
  </si>
  <si>
    <t>258591101</t>
  </si>
  <si>
    <t>CLARKSVILLE 2110</t>
  </si>
  <si>
    <t>153612110</t>
  </si>
  <si>
    <t>ECHO SUMMIT 1101</t>
  </si>
  <si>
    <t>158031101</t>
  </si>
  <si>
    <t>LAS GALLINAS A 1106</t>
  </si>
  <si>
    <t>042991106</t>
  </si>
  <si>
    <t>CLARKSVILLE 2106</t>
  </si>
  <si>
    <t>153612106</t>
  </si>
  <si>
    <t>PENRYN 1107</t>
  </si>
  <si>
    <t>152561107</t>
  </si>
  <si>
    <t>EL CERRITO G 1111</t>
  </si>
  <si>
    <t>012501111</t>
  </si>
  <si>
    <t>PACIFIC GROVE 0422</t>
  </si>
  <si>
    <t>182440422</t>
  </si>
  <si>
    <t>CLAY 1102</t>
  </si>
  <si>
    <t>163341102</t>
  </si>
  <si>
    <t>FRANKLIN 1101</t>
  </si>
  <si>
    <t>013921101</t>
  </si>
  <si>
    <t>SAN LUIS OBISPO 1102</t>
  </si>
  <si>
    <t>182631102</t>
  </si>
  <si>
    <t>HIGGINS 1108</t>
  </si>
  <si>
    <t>152691108</t>
  </si>
  <si>
    <t>ALHAMBRA 1102</t>
  </si>
  <si>
    <t>014101102</t>
  </si>
  <si>
    <t>RIO DEL MAR 0401</t>
  </si>
  <si>
    <t>083260401</t>
  </si>
  <si>
    <t>BUTTE 1105</t>
  </si>
  <si>
    <t>103081105</t>
  </si>
  <si>
    <t>CHESTER 1101</t>
  </si>
  <si>
    <t>103181101</t>
  </si>
  <si>
    <t>LOYOLA 1102</t>
  </si>
  <si>
    <t>082161102</t>
  </si>
  <si>
    <t>CARMEL 0402</t>
  </si>
  <si>
    <t>182040402</t>
  </si>
  <si>
    <t>SAN JOAQUIN #3 1102</t>
  </si>
  <si>
    <t>252531102</t>
  </si>
  <si>
    <t>REEDLEY 1104</t>
  </si>
  <si>
    <t>252341104</t>
  </si>
  <si>
    <t>HIGGINS 1109</t>
  </si>
  <si>
    <t>152691109</t>
  </si>
  <si>
    <t>CAMBRIA 1101</t>
  </si>
  <si>
    <t>182771101</t>
  </si>
  <si>
    <t>NARROWS 2105</t>
  </si>
  <si>
    <t>153132105</t>
  </si>
  <si>
    <t>NARROWS 2101</t>
  </si>
  <si>
    <t>153132101</t>
  </si>
  <si>
    <t>COARSEGOLD 2102</t>
  </si>
  <si>
    <t>254432102</t>
  </si>
  <si>
    <t>BOSTON 0401</t>
  </si>
  <si>
    <t>013320401</t>
  </si>
  <si>
    <t>MIRA VISTA 0403</t>
  </si>
  <si>
    <t>012330403</t>
  </si>
  <si>
    <t>SYCAMORE CREEK 1109</t>
  </si>
  <si>
    <t>102971109</t>
  </si>
  <si>
    <t>MORGAN HILL 2109</t>
  </si>
  <si>
    <t>083242109</t>
  </si>
  <si>
    <t>ROSSMOOR 1104</t>
  </si>
  <si>
    <t>014161104</t>
  </si>
  <si>
    <t>PLACER 1104</t>
  </si>
  <si>
    <t>152461104</t>
  </si>
  <si>
    <t>FORT ORD 2106</t>
  </si>
  <si>
    <t>182402106</t>
  </si>
  <si>
    <t>MERCED FALLS 1102</t>
  </si>
  <si>
    <t>252811102</t>
  </si>
  <si>
    <t>BELL 1109</t>
  </si>
  <si>
    <t>152701109</t>
  </si>
  <si>
    <t>REEDLEY 1112</t>
  </si>
  <si>
    <t>252341112</t>
  </si>
  <si>
    <t>ESTUDILLO 0401</t>
  </si>
  <si>
    <t>013480401</t>
  </si>
  <si>
    <t>PRUNEDALE 1110</t>
  </si>
  <si>
    <t>182961110</t>
  </si>
  <si>
    <t>SAN MIGUEL 1106</t>
  </si>
  <si>
    <t>182661106</t>
  </si>
  <si>
    <t>SWIFT 2107</t>
  </si>
  <si>
    <t>083392107</t>
  </si>
  <si>
    <t>WILLOW PASS 2107</t>
  </si>
  <si>
    <t>013912107</t>
  </si>
  <si>
    <t>BURNEY 1102</t>
  </si>
  <si>
    <t>103311102</t>
  </si>
  <si>
    <t>BANGOR 1101</t>
  </si>
  <si>
    <t>103191101</t>
  </si>
  <si>
    <t>MC KEE 1103</t>
  </si>
  <si>
    <t>083531103</t>
  </si>
  <si>
    <t>HIGGINS 1107</t>
  </si>
  <si>
    <t>152691107</t>
  </si>
  <si>
    <t>COTTONWOOD 1102</t>
  </si>
  <si>
    <t>102931102</t>
  </si>
  <si>
    <t>GIRVAN 1102</t>
  </si>
  <si>
    <t>103401102</t>
  </si>
  <si>
    <t>BROWNS VALLEY 1101</t>
  </si>
  <si>
    <t>152921101</t>
  </si>
  <si>
    <t>BELL 1108</t>
  </si>
  <si>
    <t>152701108</t>
  </si>
  <si>
    <t>SMARTVILLE 1101</t>
  </si>
  <si>
    <t>153791101</t>
  </si>
  <si>
    <t>WILLOW PASS 2108</t>
  </si>
  <si>
    <t>013912108</t>
  </si>
  <si>
    <t>ANTLER 1101</t>
  </si>
  <si>
    <t>103271101</t>
  </si>
  <si>
    <t>WILLOW PASS 1101</t>
  </si>
  <si>
    <t>013911101</t>
  </si>
  <si>
    <t>LAKEWOOD 2110</t>
  </si>
  <si>
    <t>013532110</t>
  </si>
  <si>
    <t>DOLAN ROAD 1101</t>
  </si>
  <si>
    <t>182381101</t>
  </si>
  <si>
    <t>CLARK ROAD 1102</t>
  </si>
  <si>
    <t>103091102</t>
  </si>
  <si>
    <t>JESSUP 1102</t>
  </si>
  <si>
    <t>103441102</t>
  </si>
  <si>
    <t>SEACLIFF 0402</t>
  </si>
  <si>
    <t>083500402</t>
  </si>
  <si>
    <t>LINCOLN 1101</t>
  </si>
  <si>
    <t>153701101</t>
  </si>
  <si>
    <t>POSO MOUNTAIN 2103</t>
  </si>
  <si>
    <t>253642103</t>
  </si>
  <si>
    <t>CORRAL 1102</t>
  </si>
  <si>
    <t>162991102</t>
  </si>
  <si>
    <t>PANORAMA 1101</t>
  </si>
  <si>
    <t>103461101</t>
  </si>
  <si>
    <t>ALTO 1121</t>
  </si>
  <si>
    <t>042031121</t>
  </si>
  <si>
    <t>COAST RD 0401</t>
  </si>
  <si>
    <t>088820401</t>
  </si>
  <si>
    <t>WYANDOTTE 1109</t>
  </si>
  <si>
    <t>102911109</t>
  </si>
  <si>
    <t>FROGTOWN 1701</t>
  </si>
  <si>
    <t>163451701</t>
  </si>
  <si>
    <t>MONTEREY 0401</t>
  </si>
  <si>
    <t>182090401</t>
  </si>
  <si>
    <t>RED BLUFF 1104</t>
  </si>
  <si>
    <t>103541104</t>
  </si>
  <si>
    <t>PENRYN 1106</t>
  </si>
  <si>
    <t>152561106</t>
  </si>
  <si>
    <t>WEIMAR 1102</t>
  </si>
  <si>
    <t>152491102</t>
  </si>
  <si>
    <t>SHINGLE SPRINGS 2110</t>
  </si>
  <si>
    <t>153652110</t>
  </si>
  <si>
    <t>BANCROFT 0402</t>
  </si>
  <si>
    <t>013030402</t>
  </si>
  <si>
    <t>SAN LEANDRO U 1107</t>
  </si>
  <si>
    <t>013111107</t>
  </si>
  <si>
    <t>SCE VEGAS 1701</t>
  </si>
  <si>
    <t>188881701</t>
  </si>
  <si>
    <t>DIAMOND SPRINGS 1103</t>
  </si>
  <si>
    <t>152261103</t>
  </si>
  <si>
    <t>CLAYTON 2217</t>
  </si>
  <si>
    <t>012022217</t>
  </si>
  <si>
    <t>OREGON TRAIL 1103</t>
  </si>
  <si>
    <t>103521103</t>
  </si>
  <si>
    <t>NEWBURG 1132</t>
  </si>
  <si>
    <t>192151132</t>
  </si>
  <si>
    <t>VASONA 1102</t>
  </si>
  <si>
    <t>083771102</t>
  </si>
  <si>
    <t>OAKLAND J 1116</t>
  </si>
  <si>
    <t>012091116</t>
  </si>
  <si>
    <t>MESA 1103</t>
  </si>
  <si>
    <t>182821103</t>
  </si>
  <si>
    <t>SO. CAL. EDISON #2 1101</t>
  </si>
  <si>
    <t>258851101</t>
  </si>
  <si>
    <t>OAKLAND J 1118</t>
  </si>
  <si>
    <t>012091118</t>
  </si>
  <si>
    <t>SANTA ROSA A 1110</t>
  </si>
  <si>
    <t>042151110</t>
  </si>
  <si>
    <t>LONE TREE 2105</t>
  </si>
  <si>
    <t>013232105</t>
  </si>
  <si>
    <t>STELLING 1109</t>
  </si>
  <si>
    <t>083481109</t>
  </si>
  <si>
    <t>BELLEVUE 1102</t>
  </si>
  <si>
    <t>043181102</t>
  </si>
  <si>
    <t>SAND CREEK 1103</t>
  </si>
  <si>
    <t>254601103</t>
  </si>
  <si>
    <t>DEL MAR 1103</t>
  </si>
  <si>
    <t>152581103</t>
  </si>
  <si>
    <t>DIAMOND SPRINGS 1106</t>
  </si>
  <si>
    <t>152261106</t>
  </si>
  <si>
    <t>AUBERRY 1102</t>
  </si>
  <si>
    <t>254151102</t>
  </si>
  <si>
    <t>CARMEL 0405</t>
  </si>
  <si>
    <t>182040405</t>
  </si>
  <si>
    <t>RISING RIVER 1101</t>
  </si>
  <si>
    <t>103551101</t>
  </si>
  <si>
    <t>RED BLUFF 1101</t>
  </si>
  <si>
    <t>103541101</t>
  </si>
  <si>
    <t>TIVY VALLEY 1107</t>
  </si>
  <si>
    <t>252941107</t>
  </si>
  <si>
    <t>OLETA 1102</t>
  </si>
  <si>
    <t>163541102</t>
  </si>
  <si>
    <t>GREENBRAE 1104</t>
  </si>
  <si>
    <t>043091104</t>
  </si>
  <si>
    <t>WYANDOTTE 1107</t>
  </si>
  <si>
    <t>102911107</t>
  </si>
  <si>
    <t>SAN JOAQUIN #2 1103</t>
  </si>
  <si>
    <t>252521103</t>
  </si>
  <si>
    <t>EAST MARYSVILLE 1108</t>
  </si>
  <si>
    <t>152331108</t>
  </si>
  <si>
    <t>SERRAMONTE 1104</t>
  </si>
  <si>
    <t>022861104</t>
  </si>
  <si>
    <t>PEABODY 2106</t>
  </si>
  <si>
    <t>063642106</t>
  </si>
  <si>
    <t>LLAGAS 2105</t>
  </si>
  <si>
    <t>083182105</t>
  </si>
  <si>
    <t>DESCHUTES 1101</t>
  </si>
  <si>
    <t>103351101</t>
  </si>
  <si>
    <t>ATASCADERO 1102</t>
  </si>
  <si>
    <t>182541102</t>
  </si>
  <si>
    <t>JESSUP 1101</t>
  </si>
  <si>
    <t>103441101</t>
  </si>
  <si>
    <t>HIGGINS 1103</t>
  </si>
  <si>
    <t>152691103</t>
  </si>
  <si>
    <t>OREGON TRAIL 1104</t>
  </si>
  <si>
    <t>103521104</t>
  </si>
  <si>
    <t>OREGON TRAIL 1102</t>
  </si>
  <si>
    <t>103521102</t>
  </si>
  <si>
    <t>PLACERVILLE 1112</t>
  </si>
  <si>
    <t>153081112</t>
  </si>
  <si>
    <t>STILLWATER 1101</t>
  </si>
  <si>
    <t>103561101</t>
  </si>
  <si>
    <t>SWIFT 2102</t>
  </si>
  <si>
    <t>083392102</t>
  </si>
  <si>
    <t>WESTLEY 1103</t>
  </si>
  <si>
    <t>162671103</t>
  </si>
  <si>
    <t>SWIFT 2109</t>
  </si>
  <si>
    <t>083392109</t>
  </si>
  <si>
    <t>NARROWS 2102</t>
  </si>
  <si>
    <t>153132102</t>
  </si>
  <si>
    <t>FORT BRAGG A 1103</t>
  </si>
  <si>
    <t>042761103</t>
  </si>
  <si>
    <t>SAN BERNARD 1101</t>
  </si>
  <si>
    <t>253191101</t>
  </si>
  <si>
    <t>TEJON 1103</t>
  </si>
  <si>
    <t>252931103</t>
  </si>
  <si>
    <t>STILLWATER 1102</t>
  </si>
  <si>
    <t>103561102</t>
  </si>
  <si>
    <t>BRENTWOOD 2105</t>
  </si>
  <si>
    <t>014592105</t>
  </si>
  <si>
    <t>MC ARTHUR 1102</t>
  </si>
  <si>
    <t>103491102</t>
  </si>
  <si>
    <t>HIGGINS 1104</t>
  </si>
  <si>
    <t>152691104</t>
  </si>
  <si>
    <t>HIGGINS 1110</t>
  </si>
  <si>
    <t>152691110</t>
  </si>
  <si>
    <t>PIT NO 7 1101</t>
  </si>
  <si>
    <t>103501101</t>
  </si>
  <si>
    <t>PIT NO 1 1101</t>
  </si>
  <si>
    <t>103721101</t>
  </si>
  <si>
    <t>RAWSON 1103</t>
  </si>
  <si>
    <t>103531103</t>
  </si>
  <si>
    <t>MILPITAS 1105</t>
  </si>
  <si>
    <t>082831105</t>
  </si>
  <si>
    <t>RED BLUFF 1105</t>
  </si>
  <si>
    <t>103541105</t>
  </si>
  <si>
    <t>SPAULDING 1101</t>
  </si>
  <si>
    <t>152251101</t>
  </si>
  <si>
    <t>SOLEDAD 1114</t>
  </si>
  <si>
    <t>182051114</t>
  </si>
  <si>
    <t>RED BLUFF 1103</t>
  </si>
  <si>
    <t>103541103</t>
  </si>
  <si>
    <t>COPPERMINE 1104</t>
  </si>
  <si>
    <t>252411104</t>
  </si>
  <si>
    <t>SOLEDAD 2101</t>
  </si>
  <si>
    <t>182052101</t>
  </si>
  <si>
    <t>MARTELL 1101</t>
  </si>
  <si>
    <t>163011101</t>
  </si>
  <si>
    <t>OROSI 1102</t>
  </si>
  <si>
    <t>252841102</t>
  </si>
  <si>
    <t>EEL RIVER 1103</t>
  </si>
  <si>
    <t>192381103</t>
  </si>
  <si>
    <t>MC ARTHUR 1101</t>
  </si>
  <si>
    <t>103491101</t>
  </si>
  <si>
    <t>BOGARD 1101</t>
  </si>
  <si>
    <t>103301101</t>
  </si>
  <si>
    <t>KERN OIL 1106</t>
  </si>
  <si>
    <t>252721106</t>
  </si>
  <si>
    <t>POSO MOUNTAIN 2104</t>
  </si>
  <si>
    <t>253642104</t>
  </si>
  <si>
    <t>GONZALES 1101</t>
  </si>
  <si>
    <t>182131101</t>
  </si>
  <si>
    <t>SISQUOC 1103</t>
  </si>
  <si>
    <t>182811103</t>
  </si>
  <si>
    <t>LAMONT 1102</t>
  </si>
  <si>
    <t>253911102</t>
  </si>
  <si>
    <t>GONZALES 1104</t>
  </si>
  <si>
    <t>182131104</t>
  </si>
  <si>
    <t>PANOCHE 1103</t>
  </si>
  <si>
    <t>253671103</t>
  </si>
  <si>
    <t>HOLLISTER 2105</t>
  </si>
  <si>
    <t>182492105</t>
  </si>
  <si>
    <t>LOGAN CREEK 2102</t>
  </si>
  <si>
    <t>103142102</t>
  </si>
  <si>
    <t>SPENCE 1122</t>
  </si>
  <si>
    <t>182201122</t>
  </si>
  <si>
    <t>MAXWELL 1105</t>
  </si>
  <si>
    <t>062881105</t>
  </si>
  <si>
    <t>STONE CORRAL 1110</t>
  </si>
  <si>
    <t>252921110</t>
  </si>
  <si>
    <t>CAL WATER 1102</t>
  </si>
  <si>
    <t>255451102</t>
  </si>
  <si>
    <t>CHOLAME 2102</t>
  </si>
  <si>
    <t>182562102</t>
  </si>
  <si>
    <t>MADISON 2101</t>
  </si>
  <si>
    <t>063172101</t>
  </si>
  <si>
    <t>CORTINA 1101</t>
  </si>
  <si>
    <t>063121101</t>
  </si>
  <si>
    <t>HOLLISTER 2106</t>
  </si>
  <si>
    <t>182492106</t>
  </si>
  <si>
    <t>ARBUCKLE 1104</t>
  </si>
  <si>
    <t>062081104</t>
  </si>
  <si>
    <t>ANTELOPE 1101</t>
  </si>
  <si>
    <t>252021101</t>
  </si>
  <si>
    <t>CUYAMA 1103</t>
  </si>
  <si>
    <t>253141103</t>
  </si>
  <si>
    <t>LOS MOLINOS 1101</t>
  </si>
  <si>
    <t>103481101</t>
  </si>
  <si>
    <t>MADISON 1105</t>
  </si>
  <si>
    <t>063171105</t>
  </si>
  <si>
    <t>SPENCE 1123</t>
  </si>
  <si>
    <t>182201123</t>
  </si>
  <si>
    <t>STONE CORRAL 1108</t>
  </si>
  <si>
    <t>252921108</t>
  </si>
  <si>
    <t>TRES PINOS 1111</t>
  </si>
  <si>
    <t>183221111</t>
  </si>
  <si>
    <t>Circuit ID</t>
  </si>
  <si>
    <t>Region Name</t>
  </si>
  <si>
    <t>Division Name</t>
  </si>
  <si>
    <t>Conductor Size 2 - % of Miles</t>
  </si>
  <si>
    <t>Conductor Size 4 - % of Miles</t>
  </si>
  <si>
    <t>Conductor Size 6 - % of Miles</t>
  </si>
  <si>
    <t>Loading Percent - Mile-weighted Average</t>
  </si>
  <si>
    <t>Total Fuses</t>
  </si>
  <si>
    <t>Material AR - % of Miles</t>
  </si>
  <si>
    <t>Material C - % of Miles</t>
  </si>
  <si>
    <t>Pole Height &gt;45</t>
  </si>
  <si>
    <t>Poles Original Treatment: Cellon_Gas</t>
  </si>
  <si>
    <t>Poles Original Treatment: Copper_Napthenate__CNI_</t>
  </si>
  <si>
    <t>Poles Original Treatment: Methane_Propane</t>
  </si>
  <si>
    <t>Poles Original Treatment: Penta</t>
  </si>
  <si>
    <t>Poles Original Treatment: Penta_in_Petroleum</t>
  </si>
  <si>
    <t>Total Splice Count</t>
  </si>
  <si>
    <t>Switch Type: 14</t>
  </si>
  <si>
    <t>Total Switches</t>
  </si>
  <si>
    <t>Transformers: Avg SummerPCT</t>
  </si>
  <si>
    <t>Transformers: RatedKVA - 15</t>
  </si>
  <si>
    <t>Transformers: RatedKVA - 25</t>
  </si>
  <si>
    <t>Transformers: RatedKVA - 50</t>
  </si>
  <si>
    <t>Total Transformers</t>
  </si>
  <si>
    <t>Transformers Version: A3P7</t>
  </si>
  <si>
    <t>VoltageRegulators Version: M2C9</t>
  </si>
  <si>
    <t>Number of Fuses Per Phase: 1</t>
  </si>
  <si>
    <t>Independent Variables</t>
  </si>
  <si>
    <t>Dependent Variable</t>
  </si>
  <si>
    <t>Circuit Information</t>
  </si>
  <si>
    <t>Egress Score</t>
  </si>
  <si>
    <t>Risk Scoring</t>
  </si>
  <si>
    <t>Top</t>
  </si>
  <si>
    <t>Mid</t>
  </si>
  <si>
    <t>Bottom</t>
  </si>
  <si>
    <t>High</t>
  </si>
  <si>
    <t>Medium</t>
  </si>
  <si>
    <t>Low</t>
  </si>
  <si>
    <t>Risk Tiers</t>
  </si>
  <si>
    <t>MIWUK 170110600</t>
  </si>
  <si>
    <t>MIWUK 1701CB</t>
  </si>
  <si>
    <t>ORO FINO 1101CB</t>
  </si>
  <si>
    <t>STANISLAUS 17021888</t>
  </si>
  <si>
    <t>PINE GROVE 110245292</t>
  </si>
  <si>
    <t>BRUNSWICK 11021010</t>
  </si>
  <si>
    <t>BRUNSWICK 110350070</t>
  </si>
  <si>
    <t>SALT SPRINGS 21023142</t>
  </si>
  <si>
    <t>BRUNSWICK 110532536</t>
  </si>
  <si>
    <t>ORO FINO 11012022</t>
  </si>
  <si>
    <t>WYANDOTTE 11031974</t>
  </si>
  <si>
    <t>MIWUK 17018060</t>
  </si>
  <si>
    <t>EL DORADO PH 210119752</t>
  </si>
  <si>
    <t>PARADISE 11062084</t>
  </si>
  <si>
    <t>LOS GATOS 110760114</t>
  </si>
  <si>
    <t>PLACERVILLE 21061104</t>
  </si>
  <si>
    <t>MONTE RIO 1113524</t>
  </si>
  <si>
    <t>EL DORADO PH 21016852</t>
  </si>
  <si>
    <t>STANISLAUS 17021804</t>
  </si>
  <si>
    <t>PINE GROVE 11021222</t>
  </si>
  <si>
    <t>BRUNSWICK 11052210</t>
  </si>
  <si>
    <t>BRUNSWICK 11052140</t>
  </si>
  <si>
    <t>MIWUK 17026018</t>
  </si>
  <si>
    <t>CALISTOGA 1101736</t>
  </si>
  <si>
    <t>MIWUK 1702CB</t>
  </si>
  <si>
    <t>MIWUK 1702S2247</t>
  </si>
  <si>
    <t>ORO FINO 110276008</t>
  </si>
  <si>
    <t>PARADISE 11062234</t>
  </si>
  <si>
    <t>FORESTHILL 11011802</t>
  </si>
  <si>
    <t>MIDDLETOWN 1101548</t>
  </si>
  <si>
    <t>WEST POINT 11014706</t>
  </si>
  <si>
    <t>MIWUK 170238218</t>
  </si>
  <si>
    <t>WOODACRE 1101404</t>
  </si>
  <si>
    <t>CALISTOGA 110143924</t>
  </si>
  <si>
    <t>BRUNSWICK 110651486</t>
  </si>
  <si>
    <t>SILVERADO 2104632</t>
  </si>
  <si>
    <t>STANISLAUS 170237276</t>
  </si>
  <si>
    <t>WEST POINT 110136674</t>
  </si>
  <si>
    <t>MOLINO 1102318</t>
  </si>
  <si>
    <t>PUEBLO 2102792</t>
  </si>
  <si>
    <t>EL DORADO PH 210219542</t>
  </si>
  <si>
    <t>FORESTHILL 110150486</t>
  </si>
  <si>
    <t>MIRABEL 1101298</t>
  </si>
  <si>
    <t>MARIPOSA 210110170</t>
  </si>
  <si>
    <t>MIWUK 17018050</t>
  </si>
  <si>
    <t>CAMP EVERS 21065020</t>
  </si>
  <si>
    <t>CHALLENGE 1101CB</t>
  </si>
  <si>
    <t>MIWUK 1702S1547</t>
  </si>
  <si>
    <t>PINE GROVE 110213438</t>
  </si>
  <si>
    <t>WILLITS 110434008</t>
  </si>
  <si>
    <t>WYANDOTTE 11031976</t>
  </si>
  <si>
    <t>EL DORADO PH 210219562</t>
  </si>
  <si>
    <t>STANISLAUS 170275348</t>
  </si>
  <si>
    <t>MONTE RIO 1112120</t>
  </si>
  <si>
    <t>ALLEGHANY 1101VR816</t>
  </si>
  <si>
    <t>PIKE CITY 1101CB</t>
  </si>
  <si>
    <t>CAMP EVERS 210660124</t>
  </si>
  <si>
    <t>MONTE RIO 1113202</t>
  </si>
  <si>
    <t>WOODSIDE 11018974</t>
  </si>
  <si>
    <t>RINCON 1103474</t>
  </si>
  <si>
    <t>ORO FINO 11022560</t>
  </si>
  <si>
    <t>COLUMBIA HILL 110135424</t>
  </si>
  <si>
    <t>WEST POINT 110113444</t>
  </si>
  <si>
    <t>SILVERADO 210478268</t>
  </si>
  <si>
    <t>CHALLENGE 1102CB</t>
  </si>
  <si>
    <t>STANISLAUS 17021850</t>
  </si>
  <si>
    <t>EL DORADO PH 210126000</t>
  </si>
  <si>
    <t>BIG BEND 11021972</t>
  </si>
  <si>
    <t>WEST POINT 1101L373</t>
  </si>
  <si>
    <t>SAN RAFAEL 11081250</t>
  </si>
  <si>
    <t>BONNIE NOOK 1102CB</t>
  </si>
  <si>
    <t>ORO FINO 11022090</t>
  </si>
  <si>
    <t>STANISLAUS 1702L611</t>
  </si>
  <si>
    <t>SYCAMORE CREEK 11112268</t>
  </si>
  <si>
    <t>BIG TREES 04025300</t>
  </si>
  <si>
    <t>EL DORADO PH 2101CB</t>
  </si>
  <si>
    <t>BRUNSWICK 11041020</t>
  </si>
  <si>
    <t>MOLINO 1102104</t>
  </si>
  <si>
    <t>PARADISE 11011155</t>
  </si>
  <si>
    <t>PINE GROVE 11023172</t>
  </si>
  <si>
    <t>BIG BEND 1101CB</t>
  </si>
  <si>
    <t>STANISLAUS 17024905</t>
  </si>
  <si>
    <t>MIWUK 17028130</t>
  </si>
  <si>
    <t>KANAKA 110165606</t>
  </si>
  <si>
    <t>DOWNIEVILLE DIESEL 1101CB</t>
  </si>
  <si>
    <t>DOWNIEVILLE DIESEL 11011101/2</t>
  </si>
  <si>
    <t>ORO FINO 110265932</t>
  </si>
  <si>
    <t>CHALLENGE 11021064</t>
  </si>
  <si>
    <t>STANISLAUS 1702L5381</t>
  </si>
  <si>
    <t>BRUNSWICK 11052130</t>
  </si>
  <si>
    <t>STANISLAUS 170237278</t>
  </si>
  <si>
    <t>MONTE RIO 11138299</t>
  </si>
  <si>
    <t>ORO FINO 110239154</t>
  </si>
  <si>
    <t>WOODACRE 11011238</t>
  </si>
  <si>
    <t>BIG BASIN 110110720</t>
  </si>
  <si>
    <t>WEST POINT 110112256</t>
  </si>
  <si>
    <t>SILVERADO 2104645</t>
  </si>
  <si>
    <t>APPLE HILL 110413512</t>
  </si>
  <si>
    <t>CAMP EVERS 210510214</t>
  </si>
  <si>
    <t>MONTE RIO 111164758</t>
  </si>
  <si>
    <t>MIWUK 17028090</t>
  </si>
  <si>
    <t>WEST POINT 1101L1969</t>
  </si>
  <si>
    <t>SILVERADO 2105658898</t>
  </si>
  <si>
    <t>COLUMBIA HILL 1101764</t>
  </si>
  <si>
    <t>HALF MOON BAY 11012500</t>
  </si>
  <si>
    <t>VOLTA 110253130</t>
  </si>
  <si>
    <t>PARADISE 110195728</t>
  </si>
  <si>
    <t>STANISLAUS 17026028</t>
  </si>
  <si>
    <t>MONTE RIO 11131991</t>
  </si>
  <si>
    <t>KANAKA 110183288</t>
  </si>
  <si>
    <t>SHINGLE SPRINGS 210912392</t>
  </si>
  <si>
    <t>STELLING 111060094</t>
  </si>
  <si>
    <t>WEST POINT 11021303</t>
  </si>
  <si>
    <t>MONTE RIO 1113652</t>
  </si>
  <si>
    <t>PUEBLO 21033583</t>
  </si>
  <si>
    <t>BRUNSWICK 11032200</t>
  </si>
  <si>
    <t>CAMP EVERS 210574170</t>
  </si>
  <si>
    <t>MOUNTAIN QUARRIES 21011184</t>
  </si>
  <si>
    <t>ALTO 11243121</t>
  </si>
  <si>
    <t>EL DORADO PH 21026645</t>
  </si>
  <si>
    <t>ORO FINO 11022096</t>
  </si>
  <si>
    <t>OAKHURST 110310190</t>
  </si>
  <si>
    <t>SILVERADO 21051421</t>
  </si>
  <si>
    <t>WEST POINT 11021535</t>
  </si>
  <si>
    <t>MIDDLETOWN 11011079</t>
  </si>
  <si>
    <t>PARADISE 11052214</t>
  </si>
  <si>
    <t>PINE GROVE 110235576</t>
  </si>
  <si>
    <t>FORESTHILL 11022106</t>
  </si>
  <si>
    <t>MOLINO 110266006</t>
  </si>
  <si>
    <t>CURTIS 17022123</t>
  </si>
  <si>
    <t>SALT SPRINGS 21024796</t>
  </si>
  <si>
    <t>FORESTHILL 1101CB</t>
  </si>
  <si>
    <t>MOLINO 1102658</t>
  </si>
  <si>
    <t>SAN RAFAEL 110863598</t>
  </si>
  <si>
    <t>WEST POINT 1101L2219</t>
  </si>
  <si>
    <t>MONTE RIO 1113320</t>
  </si>
  <si>
    <t>MIWUK 170111800</t>
  </si>
  <si>
    <t>ALTO 1125510</t>
  </si>
  <si>
    <t>MIWUK 170219772</t>
  </si>
  <si>
    <t>MONTE RIO 1113180</t>
  </si>
  <si>
    <t>ALLEGHANY 1101806</t>
  </si>
  <si>
    <t>MONTE RIO 1113678</t>
  </si>
  <si>
    <t>WOODSIDE 11018884</t>
  </si>
  <si>
    <t>OAKHURST 110310723</t>
  </si>
  <si>
    <t>CAMP EVERS 210510294</t>
  </si>
  <si>
    <t>APPLE HILL 110497086</t>
  </si>
  <si>
    <t>CURTIS 1705843</t>
  </si>
  <si>
    <t>ELECTRA 110277204</t>
  </si>
  <si>
    <t>WILLITS 1104504</t>
  </si>
  <si>
    <t>MIDDLETOWN 1101614</t>
  </si>
  <si>
    <t>KONOCTI 1102532</t>
  </si>
  <si>
    <t>WEST POINT 11024790</t>
  </si>
  <si>
    <t>MIWUK 170193062</t>
  </si>
  <si>
    <t>PINE GROVE 11029145</t>
  </si>
  <si>
    <t>MONTE RIO 111264682</t>
  </si>
  <si>
    <t>FORESTHILL 11011820</t>
  </si>
  <si>
    <t>SALT SPRINGS 2102L485</t>
  </si>
  <si>
    <t>SILVERADO 2104722</t>
  </si>
  <si>
    <t>MOLINO 1102396</t>
  </si>
  <si>
    <t>WOODACRE 110196844</t>
  </si>
  <si>
    <t>MONTE RIO 1113CB</t>
  </si>
  <si>
    <t>STANISLAUS 17011331</t>
  </si>
  <si>
    <t>MIWUK 17021808</t>
  </si>
  <si>
    <t>PIKE CITY 11011730</t>
  </si>
  <si>
    <t>PINE GROVE 110283098</t>
  </si>
  <si>
    <t>VOLTA 11021504</t>
  </si>
  <si>
    <t>LOS GATOS 110760118</t>
  </si>
  <si>
    <t>CAMP EVERS 210510225</t>
  </si>
  <si>
    <t>CAMP EVERS 21061625</t>
  </si>
  <si>
    <t>SPRING GAP 17029690</t>
  </si>
  <si>
    <t>SAN RAFAEL 11081247</t>
  </si>
  <si>
    <t>EL DORADO PH 2102CB</t>
  </si>
  <si>
    <t>ORO FINO 1102CB</t>
  </si>
  <si>
    <t>WEST POINT 1101L3355</t>
  </si>
  <si>
    <t>MONTE RIO 11131313</t>
  </si>
  <si>
    <t>FULTON 1107214</t>
  </si>
  <si>
    <t>MONTE RIO 11131989</t>
  </si>
  <si>
    <t>BRUNSWICK 11062796</t>
  </si>
  <si>
    <t>WILLITS 110391810</t>
  </si>
  <si>
    <t>WOODACRE 1102851</t>
  </si>
  <si>
    <t>ALLEGHANY 1102CB</t>
  </si>
  <si>
    <t>BONNIE NOOK 1101CB</t>
  </si>
  <si>
    <t>SILVERADO 2103CB</t>
  </si>
  <si>
    <t>MONTE RIO 11111703</t>
  </si>
  <si>
    <t>BRUNSWICK 110584480</t>
  </si>
  <si>
    <t>MIRABEL 11027347</t>
  </si>
  <si>
    <t>FORESTHILL 110175340</t>
  </si>
  <si>
    <t>PAUL SWEET 21045394</t>
  </si>
  <si>
    <t>PARADISE 11011212</t>
  </si>
  <si>
    <t>WEST POINT 110234416</t>
  </si>
  <si>
    <t>WEST POINT 1102L3733</t>
  </si>
  <si>
    <t>VOLTA 110280982</t>
  </si>
  <si>
    <t>LOS GATOS 1107LA60</t>
  </si>
  <si>
    <t>COLUMBIA HILL 11012212</t>
  </si>
  <si>
    <t>COLUMBIA HILL 11018233</t>
  </si>
  <si>
    <t>CHALLENGE 11015460</t>
  </si>
  <si>
    <t>CLARKSVILLE 210419772</t>
  </si>
  <si>
    <t>CURTIS 17048140</t>
  </si>
  <si>
    <t>OAKLAND X 1106CR020</t>
  </si>
  <si>
    <t>MONTE RIO 111215401</t>
  </si>
  <si>
    <t>RINCON 1103198</t>
  </si>
  <si>
    <t>MIWUK 17029270</t>
  </si>
  <si>
    <t>POINT MORETTI 1101</t>
  </si>
  <si>
    <t>FITCH MOUNTAIN 111324918</t>
  </si>
  <si>
    <t>ORO FINO 11022556</t>
  </si>
  <si>
    <t>BRUNSWICK 11052204</t>
  </si>
  <si>
    <t>RINCON 1103568</t>
  </si>
  <si>
    <t>LAS GALLINAS A 110599904</t>
  </si>
  <si>
    <t>CALISTOGA 11011085</t>
  </si>
  <si>
    <t>FORESTHILL 110137238</t>
  </si>
  <si>
    <t>ROSSMOOR 110837848</t>
  </si>
  <si>
    <t>PARADISE 11022098</t>
  </si>
  <si>
    <t>FITCH MOUNTAIN 11136751</t>
  </si>
  <si>
    <t>PARADISE 1106CB</t>
  </si>
  <si>
    <t>DUNBAR 1101343</t>
  </si>
  <si>
    <t>SHINGLE SPRINGS 210961892</t>
  </si>
  <si>
    <t>BRUNSWICK 11062104</t>
  </si>
  <si>
    <t>PARADISE 110135976</t>
  </si>
  <si>
    <t>ALLEGHANY 1101CB</t>
  </si>
  <si>
    <t>FULTON 1107604</t>
  </si>
  <si>
    <t>APPLE HILL 21027502</t>
  </si>
  <si>
    <t>SALT SPRINGS 210237300</t>
  </si>
  <si>
    <t>CHALLENGE 11025462</t>
  </si>
  <si>
    <t>VOLTA 11029742</t>
  </si>
  <si>
    <t>KANAKA 11011034</t>
  </si>
  <si>
    <t>PARADISE 11042472</t>
  </si>
  <si>
    <t>WEST POINT 1102CB</t>
  </si>
  <si>
    <t>RINCON 1101578</t>
  </si>
  <si>
    <t>MORAGA 1105CB</t>
  </si>
  <si>
    <t>MIDDLETOWN 11014646</t>
  </si>
  <si>
    <t>DUNBAR 1103534</t>
  </si>
  <si>
    <t>FORT ROSS 112170288</t>
  </si>
  <si>
    <t>EL DORADO PH 210119612</t>
  </si>
  <si>
    <t>WOODSIDE 11018601</t>
  </si>
  <si>
    <t>HIGHLANDS 1103520</t>
  </si>
  <si>
    <t>WILLITS 1104934</t>
  </si>
  <si>
    <t>MOLINO 1101322</t>
  </si>
  <si>
    <t>AUBERRY 1101R324</t>
  </si>
  <si>
    <t>DIAMOND SPRINGS 11071402</t>
  </si>
  <si>
    <t>MORGAN HILL 21114461</t>
  </si>
  <si>
    <t>MONTE RIO 111153477</t>
  </si>
  <si>
    <t>SHINGLE SPRINGS 210519522</t>
  </si>
  <si>
    <t>WEST POINT 110236676</t>
  </si>
  <si>
    <t>SILVERADO 210258626</t>
  </si>
  <si>
    <t>SALT SPRINGS 2102L491</t>
  </si>
  <si>
    <t>MIRABEL 1101116</t>
  </si>
  <si>
    <t>WILLITS 1103968</t>
  </si>
  <si>
    <t>AUBERRY 1101D4982</t>
  </si>
  <si>
    <t>APPLE HILL 210297982</t>
  </si>
  <si>
    <t>OAKLAND K 110217430</t>
  </si>
  <si>
    <t>BEN LOMOND 04015144</t>
  </si>
  <si>
    <t>BRUNSWICK 11053611</t>
  </si>
  <si>
    <t>CHALLENGE 11021902</t>
  </si>
  <si>
    <t>BRUNSWICK 110663124</t>
  </si>
  <si>
    <t>PARADISE 11015185</t>
  </si>
  <si>
    <t>PLACERVILLE 21062224</t>
  </si>
  <si>
    <t>CABRILLO 1103Y12</t>
  </si>
  <si>
    <t>ROB ROY 21055166</t>
  </si>
  <si>
    <t>OAKLAND K 1102CB</t>
  </si>
  <si>
    <t>OAKHURST 11015490</t>
  </si>
  <si>
    <t>CLAYTON 22122951</t>
  </si>
  <si>
    <t>MONTE RIO 11131137</t>
  </si>
  <si>
    <t>LOS GATOS 110712041</t>
  </si>
  <si>
    <t>MIRABEL 1102332</t>
  </si>
  <si>
    <t>PARADISE 11022206</t>
  </si>
  <si>
    <t>MIRABEL 11014859</t>
  </si>
  <si>
    <t>MONTE RIO 111137520</t>
  </si>
  <si>
    <t>CLARKSVILLE 210413352</t>
  </si>
  <si>
    <t>APPLE HILL 2102CB</t>
  </si>
  <si>
    <t>MONTE RIO 11111701</t>
  </si>
  <si>
    <t>SALT SPRINGS 2102L7283</t>
  </si>
  <si>
    <t>GRASS VALLEY 11012766</t>
  </si>
  <si>
    <t>CAMP EVERS 210611533</t>
  </si>
  <si>
    <t>POINT MORETTI 110136516</t>
  </si>
  <si>
    <t>APPLE HILL 110412832</t>
  </si>
  <si>
    <t>PARADISE 110136042</t>
  </si>
  <si>
    <t>VOLTA 11021648</t>
  </si>
  <si>
    <t>ALTO 11221212</t>
  </si>
  <si>
    <t>BELLEVUE 2103646</t>
  </si>
  <si>
    <t>MOLINO 11026917</t>
  </si>
  <si>
    <t>KONOCTI 11024300</t>
  </si>
  <si>
    <t>MONTE RIO 1112999</t>
  </si>
  <si>
    <t>MIRABEL 11022043</t>
  </si>
  <si>
    <t>SALT SPRINGS 210297924</t>
  </si>
  <si>
    <t>MIWUK 170236888</t>
  </si>
  <si>
    <t>BRUNSWICK 1106CB</t>
  </si>
  <si>
    <t>VOLTA 11021502</t>
  </si>
  <si>
    <t>VINEYARD 2108MR172</t>
  </si>
  <si>
    <t>SILVERADO 2104563322</t>
  </si>
  <si>
    <t>CAMP EVERS 210660120</t>
  </si>
  <si>
    <t>SARATOGA 1107167792</t>
  </si>
  <si>
    <t>MONTE RIO 1113532</t>
  </si>
  <si>
    <t>LOS GATOS 11072917</t>
  </si>
  <si>
    <t>PLACERVILLE 210692012</t>
  </si>
  <si>
    <t>MONTE RIO 1111240</t>
  </si>
  <si>
    <t>CAMP EVERS 21059031</t>
  </si>
  <si>
    <t>MONTE RIO 1112212</t>
  </si>
  <si>
    <t>KANAKA 110175744</t>
  </si>
  <si>
    <t>BIG BASIN 1101CB</t>
  </si>
  <si>
    <t>WOODSIDE 11018912</t>
  </si>
  <si>
    <t>OAKLAND X 1104CR214</t>
  </si>
  <si>
    <t>BURNS 2101CB</t>
  </si>
  <si>
    <t>DUNBAR 11021249</t>
  </si>
  <si>
    <t>WEST POINT 110293116</t>
  </si>
  <si>
    <t>SHINGLE SPRINGS 110419502</t>
  </si>
  <si>
    <t>MONTE RIO 111123916</t>
  </si>
  <si>
    <t>WOODACRE 11011456</t>
  </si>
  <si>
    <t>BEN LOMOND 1101BL 1101</t>
  </si>
  <si>
    <t>CASTRO VALLEY 1108MR748</t>
  </si>
  <si>
    <t>VOLTA 110254932</t>
  </si>
  <si>
    <t>WEST POINT 11021391</t>
  </si>
  <si>
    <t>STANISLAUS 1702L3151</t>
  </si>
  <si>
    <t>MORAGA 1101108540</t>
  </si>
  <si>
    <t>APPLE HILL 110412842</t>
  </si>
  <si>
    <t>MOLINO 1102178</t>
  </si>
  <si>
    <t>BIG BASIN 11015000</t>
  </si>
  <si>
    <t>BIG BEND 1101180398</t>
  </si>
  <si>
    <t>BRUNSWICK 11052102</t>
  </si>
  <si>
    <t>MONTE RIO 1111256</t>
  </si>
  <si>
    <t>WOODSIDE 11018972</t>
  </si>
  <si>
    <t>PARADISE 1101CB</t>
  </si>
  <si>
    <t>CASTRO VALLEY 110810315</t>
  </si>
  <si>
    <t>SHINGLE SPRINGS 21092679</t>
  </si>
  <si>
    <t>BEAR VALLEY 210513430</t>
  </si>
  <si>
    <t>BUCKS CREEK 11032414</t>
  </si>
  <si>
    <t>ORO FINO 1102127563</t>
  </si>
  <si>
    <t>ATASCADERO 1103A06</t>
  </si>
  <si>
    <t>PIKE CITY 11011720</t>
  </si>
  <si>
    <t>CLARKSVILLE 210419632</t>
  </si>
  <si>
    <t>SPRING GAP 170210720</t>
  </si>
  <si>
    <t>CAMP EVERS 210510786</t>
  </si>
  <si>
    <t>MONTE RIO 1112CB</t>
  </si>
  <si>
    <t>OAKLAND X 1106CR266</t>
  </si>
  <si>
    <t>ALLEGHANY 1101804</t>
  </si>
  <si>
    <t>LOS GATOS 110760024</t>
  </si>
  <si>
    <t>REDBUD 1101323962</t>
  </si>
  <si>
    <t>WHITMORE 11011598</t>
  </si>
  <si>
    <t>TIGER CREEK 0201CB</t>
  </si>
  <si>
    <t>CHALLENGE 110198174</t>
  </si>
  <si>
    <t>MONTE RIO 11113891</t>
  </si>
  <si>
    <t>BEN LOMOND 110196738</t>
  </si>
  <si>
    <t>SHADY GLEN 1102CB</t>
  </si>
  <si>
    <t>BRUNSWICK 11051030</t>
  </si>
  <si>
    <t>BRUNSWICK 11032784</t>
  </si>
  <si>
    <t>DRUM 1101CB</t>
  </si>
  <si>
    <t>BIG BASIN 110110296</t>
  </si>
  <si>
    <t>MONTE RIO 11125040</t>
  </si>
  <si>
    <t>BRUNSWICK 1105CB</t>
  </si>
  <si>
    <t>OLEMA 110150396</t>
  </si>
  <si>
    <t>CAMP EVERS 210533542</t>
  </si>
  <si>
    <t>CALISTOGA 1102706</t>
  </si>
  <si>
    <t>PARADISE 1105CB</t>
  </si>
  <si>
    <t>FULTON 110777670</t>
  </si>
  <si>
    <t>BRUNSWICK 11052100</t>
  </si>
  <si>
    <t>LOS GATOS 1106LA46</t>
  </si>
  <si>
    <t>COARSEGOLD 21045310</t>
  </si>
  <si>
    <t>MIRABEL 11021139</t>
  </si>
  <si>
    <t>MONTE RIO 1111506</t>
  </si>
  <si>
    <t>PARADISE 110476064</t>
  </si>
  <si>
    <t>MENDOCINO 110148750</t>
  </si>
  <si>
    <t>KANAKA 11011044</t>
  </si>
  <si>
    <t>SHINGLE SPRINGS 21092053</t>
  </si>
  <si>
    <t>SAN RAMON 2108CB</t>
  </si>
  <si>
    <t>CASTRO VALLEY 11068971</t>
  </si>
  <si>
    <t>MIDDLETOWN 110148212</t>
  </si>
  <si>
    <t>BERKELEY F 1103BR110</t>
  </si>
  <si>
    <t>OAKLAND K 110491060</t>
  </si>
  <si>
    <t>WASHINGTON CITY GEN. 1101CB</t>
  </si>
  <si>
    <t>WASHINGTON CITY GEN. 11011101/2</t>
  </si>
  <si>
    <t>KONOCTI 11024421</t>
  </si>
  <si>
    <t>WILLOW CREEK 11015002</t>
  </si>
  <si>
    <t>BRUNSWICK 110750010</t>
  </si>
  <si>
    <t>CALPINE 1146200-G</t>
  </si>
  <si>
    <t>CALPINE 1146394G</t>
  </si>
  <si>
    <t>CORRAL 1101CB</t>
  </si>
  <si>
    <t>POINT MORETTI 11015401</t>
  </si>
  <si>
    <t>ORO FINO 11022040</t>
  </si>
  <si>
    <t>PINE GROVE 1102CB</t>
  </si>
  <si>
    <t>POINT MORETTI 11015078</t>
  </si>
  <si>
    <t>PUEBLO 2102618</t>
  </si>
  <si>
    <t>SAN RAMON 210853732</t>
  </si>
  <si>
    <t>CAMP EVERS 210510912</t>
  </si>
  <si>
    <t>WOODSIDE 11011922</t>
  </si>
  <si>
    <t>SHINGLE SPRINGS 210551738</t>
  </si>
  <si>
    <t>TASSAJARA 21126392</t>
  </si>
  <si>
    <t>OAKLAND K 1104CR326</t>
  </si>
  <si>
    <t>MONTE RIO 1111140</t>
  </si>
  <si>
    <t>SHADY GLEN 11022232</t>
  </si>
  <si>
    <t>OTTER 11012052</t>
  </si>
  <si>
    <t>SANTA ROSA A 1104642</t>
  </si>
  <si>
    <t>BEN LOMOND 04015206</t>
  </si>
  <si>
    <t>FORT ROSS 11212987</t>
  </si>
  <si>
    <t>POINT MORETTI 110139126</t>
  </si>
  <si>
    <t>OAKHURST 11035120</t>
  </si>
  <si>
    <t>POINT MORETTI 110110726</t>
  </si>
  <si>
    <t>PINE GROVE 11021765</t>
  </si>
  <si>
    <t>WILLITS 1103826</t>
  </si>
  <si>
    <t>SCE REFUGIO 1101CB</t>
  </si>
  <si>
    <t>MORAGA 110118216</t>
  </si>
  <si>
    <t>PIKE CITY 1102CB</t>
  </si>
  <si>
    <t>PARADISE 1103CB</t>
  </si>
  <si>
    <t>TASSAJARA 210865438</t>
  </si>
  <si>
    <t>MIDDLETOWN 1101CB</t>
  </si>
  <si>
    <t>DUNBAR 1101302</t>
  </si>
  <si>
    <t>OAKHURST 11035470</t>
  </si>
  <si>
    <t>WEST POINT 110272036</t>
  </si>
  <si>
    <t>CLAYTON 22127758</t>
  </si>
  <si>
    <t>SHINGLE SPRINGS 210851476</t>
  </si>
  <si>
    <t>BIG BASIN 11029741</t>
  </si>
  <si>
    <t>SANTA ROSA A 1104716</t>
  </si>
  <si>
    <t>POINT MORETTI 110110722</t>
  </si>
  <si>
    <t>VOLTA 110237350</t>
  </si>
  <si>
    <t>WILLOW CREEK 1102CB</t>
  </si>
  <si>
    <t>CAMP EVERS 210616000</t>
  </si>
  <si>
    <t>CAMP EVERS 210511384</t>
  </si>
  <si>
    <t>EAST QUINCY 11012452</t>
  </si>
  <si>
    <t>VOLTA 11021646</t>
  </si>
  <si>
    <t>ELECTRA 11017104</t>
  </si>
  <si>
    <t>MONTE RIO 1111CB</t>
  </si>
  <si>
    <t>MIWUK 170179118</t>
  </si>
  <si>
    <t>ANNAPOLIS 1101554</t>
  </si>
  <si>
    <t>SONOMA 1106376</t>
  </si>
  <si>
    <t>SALMON CREEK 110188998</t>
  </si>
  <si>
    <t>VOLTA 1102CB</t>
  </si>
  <si>
    <t>OAKLAND X 1104CR022</t>
  </si>
  <si>
    <t>MONTE RIO 1113250</t>
  </si>
  <si>
    <t>CAMP EVERS 21045096</t>
  </si>
  <si>
    <t>BRUNSWICK 110456468</t>
  </si>
  <si>
    <t>SILVERADO 21038401</t>
  </si>
  <si>
    <t>RINCON 11035152</t>
  </si>
  <si>
    <t>CAMP EVERS 210511010</t>
  </si>
  <si>
    <t>CRESCENT MILLS 21013113</t>
  </si>
  <si>
    <t>MEADOW LANE 2106C558R</t>
  </si>
  <si>
    <t>MIDDLETOWN 11011325</t>
  </si>
  <si>
    <t>BIG BASIN 110165444</t>
  </si>
  <si>
    <t>GARBERVILLE 11022500</t>
  </si>
  <si>
    <t>CORRAL 110112608</t>
  </si>
  <si>
    <t>MIDDLETOWN 1101622</t>
  </si>
  <si>
    <t>DUNBAR 11021285</t>
  </si>
  <si>
    <t>PETALUMA C 1108208</t>
  </si>
  <si>
    <t>RESEARCH 21029746</t>
  </si>
  <si>
    <t>MONTE RIO 11135024</t>
  </si>
  <si>
    <t>PARADISE 110181966</t>
  </si>
  <si>
    <t>COTATI 1105CB</t>
  </si>
  <si>
    <t>BRUNSWICK 1102CB</t>
  </si>
  <si>
    <t>BONNIE NOOK 110186696</t>
  </si>
  <si>
    <t>KONOCTI 110275382</t>
  </si>
  <si>
    <t>PARADISE 110236656</t>
  </si>
  <si>
    <t>HAMILTON BRANCH 110190334</t>
  </si>
  <si>
    <t>WILLOW CREEK 11013050</t>
  </si>
  <si>
    <t>FORT ROSS 1121204</t>
  </si>
  <si>
    <t>OLEMA 11011252</t>
  </si>
  <si>
    <t>WILLOW CREEK 110237374</t>
  </si>
  <si>
    <t>BELL 11072400</t>
  </si>
  <si>
    <t>BIG MEADOWS 21012474</t>
  </si>
  <si>
    <t>APPLE HILL 110412947</t>
  </si>
  <si>
    <t>PENNGROVE 1101170</t>
  </si>
  <si>
    <t>TASSAJARA 210812712</t>
  </si>
  <si>
    <t>PASO ROBLES 1103N04</t>
  </si>
  <si>
    <t>RACETRACK 1704CB</t>
  </si>
  <si>
    <t>OAKHURST 110363334</t>
  </si>
  <si>
    <t>PINE GROVE 1101CB</t>
  </si>
  <si>
    <t>CAMP EVERS 21055577</t>
  </si>
  <si>
    <t>WEST POINT 11025357</t>
  </si>
  <si>
    <t>BRUNSWICK 1104761310</t>
  </si>
  <si>
    <t>OLEMA 11011318</t>
  </si>
  <si>
    <t>SILVERADO 210365334</t>
  </si>
  <si>
    <t>LOW GAP 1101CB</t>
  </si>
  <si>
    <t>TASSAJARA 21123202</t>
  </si>
  <si>
    <t>REDBUD 1101708166</t>
  </si>
  <si>
    <t>SIERRA CITY GEN 1101CB</t>
  </si>
  <si>
    <t>SIERRA CITY GEN 11011101/2</t>
  </si>
  <si>
    <t>SANTA ROSA A 1104220</t>
  </si>
  <si>
    <t>PARADISE 11041571</t>
  </si>
  <si>
    <t>SILVERADO 21051306</t>
  </si>
  <si>
    <t>MIDDLETOWN 1102998</t>
  </si>
  <si>
    <t>MENLO 11028952</t>
  </si>
  <si>
    <t>MOUNTAIN QUARRIES 2101CB</t>
  </si>
  <si>
    <t>MESA 11016111</t>
  </si>
  <si>
    <t>FORT ROSS 11214947</t>
  </si>
  <si>
    <t>DESCHUTES 110449024</t>
  </si>
  <si>
    <t>BRUNSWICK 11042112</t>
  </si>
  <si>
    <t>CAMP EVERS 210595394</t>
  </si>
  <si>
    <t>MENLO 11038512</t>
  </si>
  <si>
    <t>MORAGA 110183424</t>
  </si>
  <si>
    <t>WISE 11022230</t>
  </si>
  <si>
    <t>BIG BASIN 110112838</t>
  </si>
  <si>
    <t>HOOPA 11017468</t>
  </si>
  <si>
    <t>GARBERVILLE 11028652</t>
  </si>
  <si>
    <t>FITCH MOUNTAIN 1113356</t>
  </si>
  <si>
    <t>CALPINE 1144962</t>
  </si>
  <si>
    <t>MIRABEL 110213597</t>
  </si>
  <si>
    <t>SANTA ROSA A 1111114</t>
  </si>
  <si>
    <t>PENRYN 1103604</t>
  </si>
  <si>
    <t>CHALLENGE 110113026</t>
  </si>
  <si>
    <t>PINE GROVE 11011021</t>
  </si>
  <si>
    <t>SANTA YNEZ 1104Y66</t>
  </si>
  <si>
    <t>MONROE 2103CB</t>
  </si>
  <si>
    <t>DIAMOND SPRINGS 110518935</t>
  </si>
  <si>
    <t>CORNING 110185152</t>
  </si>
  <si>
    <t>PACIFICA 1101CB</t>
  </si>
  <si>
    <t>SILVERADO 21051308</t>
  </si>
  <si>
    <t>DUNBAR 11014817</t>
  </si>
  <si>
    <t>GIRVAN 11021028</t>
  </si>
  <si>
    <t>ATASCADERO 11012537</t>
  </si>
  <si>
    <t>COTATI 110379140</t>
  </si>
  <si>
    <t>CAMP EVERS 21035753</t>
  </si>
  <si>
    <t>MIDDLETOWN 11011314</t>
  </si>
  <si>
    <t>BRUNSWICK 11102664</t>
  </si>
  <si>
    <t>KONOCTI 110264664</t>
  </si>
  <si>
    <t>FRUITLAND 114293234</t>
  </si>
  <si>
    <t>CALISTOGA 11011087</t>
  </si>
  <si>
    <t>FORT SEWARD 11211690</t>
  </si>
  <si>
    <t>SHADY GLEN 11012768</t>
  </si>
  <si>
    <t>TEMPLETON 2113A10</t>
  </si>
  <si>
    <t>BRUNSWICK 1102940</t>
  </si>
  <si>
    <t>WILLOW CREEK 1101CB</t>
  </si>
  <si>
    <t>CAMP EVERS 21055188</t>
  </si>
  <si>
    <t>BRUNSWICK 11047181</t>
  </si>
  <si>
    <t>NORTH BRANCH 110111206</t>
  </si>
  <si>
    <t>OCEANO 1104Q10</t>
  </si>
  <si>
    <t>MOLINO 1101338</t>
  </si>
  <si>
    <t>COTATI 110599720</t>
  </si>
  <si>
    <t>BIG BASIN 11026219</t>
  </si>
  <si>
    <t>BIG BASIN 110212758</t>
  </si>
  <si>
    <t>PETALUMA C 1108296</t>
  </si>
  <si>
    <t>DUNBAR 11022359</t>
  </si>
  <si>
    <t>LOW GAP 110186816</t>
  </si>
  <si>
    <t>CLARKSVILLE 2104CB</t>
  </si>
  <si>
    <t>COTATI 110536536</t>
  </si>
  <si>
    <t>RACETRACK 170455798</t>
  </si>
  <si>
    <t>SPANISH CREEK 4401CB</t>
  </si>
  <si>
    <t>PHILO 11022600</t>
  </si>
  <si>
    <t>OCEANO 1104V36</t>
  </si>
  <si>
    <t>PASO ROBLES 1103N50</t>
  </si>
  <si>
    <t>DUNBAR 1102246</t>
  </si>
  <si>
    <t>MORAGA 110531512</t>
  </si>
  <si>
    <t>BELLEVUE 2103478</t>
  </si>
  <si>
    <t>PACIFICA 11015001</t>
  </si>
  <si>
    <t>JESSUP 110276068</t>
  </si>
  <si>
    <t>MOLINO 11015042</t>
  </si>
  <si>
    <t>SHINGLE SPRINGS 21099372</t>
  </si>
  <si>
    <t>BIG BASIN 11019773</t>
  </si>
  <si>
    <t>LAYTONVILLE 1101CB</t>
  </si>
  <si>
    <t>CAMP EVERS 2105BL 2101</t>
  </si>
  <si>
    <t>PETALUMA C 1108628</t>
  </si>
  <si>
    <t>ROSSMOOR 1102CB</t>
  </si>
  <si>
    <t>HIGHLANDS 1103828</t>
  </si>
  <si>
    <t>ZACA 1102CB</t>
  </si>
  <si>
    <t>BRUNSWICK 110378862</t>
  </si>
  <si>
    <t>REDBUD 1102CB</t>
  </si>
  <si>
    <t>VALLEY VIEW 1103CB</t>
  </si>
  <si>
    <t>COARSEGOLD 2104570682</t>
  </si>
  <si>
    <t>MOLINO 110279306</t>
  </si>
  <si>
    <t>MIRABEL 11027401</t>
  </si>
  <si>
    <t>COTATI 1103CB</t>
  </si>
  <si>
    <t>LAYTONVILLE 1102CB</t>
  </si>
  <si>
    <t>PARADISE 110299226</t>
  </si>
  <si>
    <t>SEACLIFF 0402CB</t>
  </si>
  <si>
    <t>PETALUMA C 1108636</t>
  </si>
  <si>
    <t>HALF MOON BAY 11038894</t>
  </si>
  <si>
    <t>NORTH DUBLIN 210311101</t>
  </si>
  <si>
    <t>FORESTHILL 1102CB</t>
  </si>
  <si>
    <t>BRUNSWICK 111063100</t>
  </si>
  <si>
    <t>SAN LUIS OBISPO 110342344</t>
  </si>
  <si>
    <t>SHADY GLEN 1101CB</t>
  </si>
  <si>
    <t>VACA DIXON 110540092</t>
  </si>
  <si>
    <t>CRESCENT MILLS 2101CB</t>
  </si>
  <si>
    <t>SILVERADO 2104726</t>
  </si>
  <si>
    <t>HIGHLANDS 1102628</t>
  </si>
  <si>
    <t>LAYTONVILLE 1102572</t>
  </si>
  <si>
    <t>COTATI 1105634</t>
  </si>
  <si>
    <t>PENRYN 11032198</t>
  </si>
  <si>
    <t>VACA DIXON 110118292</t>
  </si>
  <si>
    <t>GARCIA 0401666</t>
  </si>
  <si>
    <t>CORNING 110164090</t>
  </si>
  <si>
    <t>VACAVILLE 111113652</t>
  </si>
  <si>
    <t>STELLING 11102243</t>
  </si>
  <si>
    <t>IGNACIO 11042447</t>
  </si>
  <si>
    <t>GIRVAN 11019732</t>
  </si>
  <si>
    <t>GARBERVILLE 110135706</t>
  </si>
  <si>
    <t>MORAGA 110518396</t>
  </si>
  <si>
    <t>TIVY VALLEY 1107869946</t>
  </si>
  <si>
    <t>OILFIELDS 1103N46</t>
  </si>
  <si>
    <t>GARCIA 0401CB</t>
  </si>
  <si>
    <t>COARSEGOLD 2104369777</t>
  </si>
  <si>
    <t>CRESCENT MILLS 21012232</t>
  </si>
  <si>
    <t>FORT ROSS 1121124</t>
  </si>
  <si>
    <t>BELL 111056214</t>
  </si>
  <si>
    <t>LAURELES 111110141</t>
  </si>
  <si>
    <t>HALF MOON BAY 11038089</t>
  </si>
  <si>
    <t>HALF MOON BAY 110398440</t>
  </si>
  <si>
    <t>HIGHLANDS 11031282</t>
  </si>
  <si>
    <t>PARADISE 1104CB</t>
  </si>
  <si>
    <t>WILLITS 110337506</t>
  </si>
  <si>
    <t>COARSEGOLD 210210207</t>
  </si>
  <si>
    <t>WILLOW CREEK 11037514</t>
  </si>
  <si>
    <t>SHADY GLEN 110248894</t>
  </si>
  <si>
    <t>OLEMA 11011200</t>
  </si>
  <si>
    <t>SILVERADO 2104CB</t>
  </si>
  <si>
    <t>OCEANO 1104Q08</t>
  </si>
  <si>
    <t>COTTONWOOD 11031344</t>
  </si>
  <si>
    <t>PUTAH CREEK 11033851</t>
  </si>
  <si>
    <t>BUELLTON 1102Y50</t>
  </si>
  <si>
    <t>MOUNTAIN QUARRIES 21016953</t>
  </si>
  <si>
    <t>COTTONWOOD 11039072</t>
  </si>
  <si>
    <t>LAKEVILLE 11023341</t>
  </si>
  <si>
    <t>HICKS 2101XR250</t>
  </si>
  <si>
    <t>ORO FINO 110238698</t>
  </si>
  <si>
    <t>CAMP EVERS 2106834583</t>
  </si>
  <si>
    <t>COTATI 1103132</t>
  </si>
  <si>
    <t>APPLE HILL 1104CB</t>
  </si>
  <si>
    <t>EL CERRITO G 1112BR180</t>
  </si>
  <si>
    <t>RINCON 1103CB</t>
  </si>
  <si>
    <t>LOW GAP 11012094</t>
  </si>
  <si>
    <t>SHINGLE SPRINGS 211051800</t>
  </si>
  <si>
    <t>BUCKS CREEK 11031131</t>
  </si>
  <si>
    <t>BASALT 11065039</t>
  </si>
  <si>
    <t>ALTO 1125935</t>
  </si>
  <si>
    <t>UKIAH 1113CB</t>
  </si>
  <si>
    <t>MORAGA 11058354</t>
  </si>
  <si>
    <t>COTTONWOOD 11031616</t>
  </si>
  <si>
    <t>WISE 1102307494</t>
  </si>
  <si>
    <t>MONTE RIO 1113477</t>
  </si>
  <si>
    <t>BRIDGEVILLE 110137484</t>
  </si>
  <si>
    <t>DESCHUTES 11049726</t>
  </si>
  <si>
    <t>TEMPLETON 2113A70</t>
  </si>
  <si>
    <t>BRIDGEVILLE 110169866</t>
  </si>
  <si>
    <t>LAYTONVILLE 110268436</t>
  </si>
  <si>
    <t>WISE 11022054</t>
  </si>
  <si>
    <t>FULTON 1107CB</t>
  </si>
  <si>
    <t>SAND CREEK 11037140</t>
  </si>
  <si>
    <t>RACETRACK 170423195</t>
  </si>
  <si>
    <t>CLARKSVILLE 210575884</t>
  </si>
  <si>
    <t>GANSNER 110199388</t>
  </si>
  <si>
    <t>CORRAL 110112612</t>
  </si>
  <si>
    <t>SHEPHERD 2111R1400</t>
  </si>
  <si>
    <t>WEIMER 1101</t>
  </si>
  <si>
    <t>TEMPLETON 21136055</t>
  </si>
  <si>
    <t>PUEBLO 11042802</t>
  </si>
  <si>
    <t>PEORIA 170411232</t>
  </si>
  <si>
    <t>CRESCENT MILLS 21012056</t>
  </si>
  <si>
    <t>HAMILTON BRANCH 11012046</t>
  </si>
  <si>
    <t>STAFFORD 1102524</t>
  </si>
  <si>
    <t>DUNBAR 11033135</t>
  </si>
  <si>
    <t>MOLINO 110241392</t>
  </si>
  <si>
    <t>OAKHURST 110348842</t>
  </si>
  <si>
    <t>EAST QUINCY 1101CB</t>
  </si>
  <si>
    <t>CORRAL 110112606</t>
  </si>
  <si>
    <t>PETALUMA C 1108618</t>
  </si>
  <si>
    <t>JESSUP 11011993</t>
  </si>
  <si>
    <t>FOOTHILL 1101CB</t>
  </si>
  <si>
    <t>FLINT 1101750</t>
  </si>
  <si>
    <t>BOLINAS 11011232</t>
  </si>
  <si>
    <t>FRUITLAND 1142CB</t>
  </si>
  <si>
    <t>CAMP EVERS 210510996</t>
  </si>
  <si>
    <t>COARSEGOLD 21046288</t>
  </si>
  <si>
    <t>DEL MAR 210975802</t>
  </si>
  <si>
    <t>PASO ROBLES 1103N54</t>
  </si>
  <si>
    <t>BELL 110750172</t>
  </si>
  <si>
    <t>LAURELES 111184523</t>
  </si>
  <si>
    <t>WOODSIDE 11012299</t>
  </si>
  <si>
    <t>CORRAL 110214026</t>
  </si>
  <si>
    <t>OAKHURST 1101CB</t>
  </si>
  <si>
    <t>VACAVILLE 110838316</t>
  </si>
  <si>
    <t>MENLO 11028896</t>
  </si>
  <si>
    <t>BRUNSWICK 110633050</t>
  </si>
  <si>
    <t>CORRAL 110336680</t>
  </si>
  <si>
    <t>OLETA 1101CB</t>
  </si>
  <si>
    <t>EL CERRITO G 1105R6998</t>
  </si>
  <si>
    <t>LAYTONVILLE 1102500</t>
  </si>
  <si>
    <t>LINCOLN 11045391</t>
  </si>
  <si>
    <t>SANTA YNEZ 1104Y04</t>
  </si>
  <si>
    <t>SPRING GAP 17029280</t>
  </si>
  <si>
    <t>BELLEVUE 2103648</t>
  </si>
  <si>
    <t>MONTICELLO 1101720</t>
  </si>
  <si>
    <t>GRASS VALLEY 1101CB</t>
  </si>
  <si>
    <t>BRUNSWICK 11038918</t>
  </si>
  <si>
    <t>PUTAH CREEK 110267858</t>
  </si>
  <si>
    <t>LINCOLN 11042070</t>
  </si>
  <si>
    <t>VALLEY VIEW 1103P160</t>
  </si>
  <si>
    <t>CORRAL 110136652</t>
  </si>
  <si>
    <t>ELECTRA 1101L1697</t>
  </si>
  <si>
    <t>SAN RAFAEL 11071415</t>
  </si>
  <si>
    <t>MOLINO 1101891</t>
  </si>
  <si>
    <t>SANTA YNEZ 110477098</t>
  </si>
  <si>
    <t>TEMPLETON 21132949</t>
  </si>
  <si>
    <t>HAMILTON BRANCH 11013049</t>
  </si>
  <si>
    <t>BELLEVUE 2103552</t>
  </si>
  <si>
    <t>GUALALA 11124431</t>
  </si>
  <si>
    <t>SAUSALITO 110284278</t>
  </si>
  <si>
    <t>PUTAH CREEK 1102CB</t>
  </si>
  <si>
    <t>LAYTONVILLE 110189606</t>
  </si>
  <si>
    <t>LAYTONVILLE 1102682</t>
  </si>
  <si>
    <t>PASO ROBLES 1103N02</t>
  </si>
  <si>
    <t>PEORIA 170413494</t>
  </si>
  <si>
    <t>SILVERADO 210437632</t>
  </si>
  <si>
    <t>COARSEGOLD 2104CB</t>
  </si>
  <si>
    <t>MOLINO 1104380</t>
  </si>
  <si>
    <t>CLOVERDALE 110247214</t>
  </si>
  <si>
    <t>HIGHLANDS 110280660</t>
  </si>
  <si>
    <t>ELK CREEK 11012008</t>
  </si>
  <si>
    <t>MARIPOSA 210190130</t>
  </si>
  <si>
    <t>LAKEWOOD 2110W577R</t>
  </si>
  <si>
    <t>SHINGLE SPRINGS 210935598</t>
  </si>
  <si>
    <t>JESSUP 11023105</t>
  </si>
  <si>
    <t>ATASCADERO 1101A02</t>
  </si>
  <si>
    <t>MILPITAS 1108XR122</t>
  </si>
  <si>
    <t>STAFFORD 11021202</t>
  </si>
  <si>
    <t>SONOMA 110310257</t>
  </si>
  <si>
    <t>PEABODY 2113CB</t>
  </si>
  <si>
    <t>ELK CREEK 1101CB</t>
  </si>
  <si>
    <t>PETALUMA C 1108600</t>
  </si>
  <si>
    <t>RESERVATION ROAD 11013026</t>
  </si>
  <si>
    <t>COTATI 1102282</t>
  </si>
  <si>
    <t>PARADISE 11022024</t>
  </si>
  <si>
    <t>LAKEWOOD 2224W544R</t>
  </si>
  <si>
    <t>ROB ROY 21045082</t>
  </si>
  <si>
    <t>CLOVERDALE 110254760</t>
  </si>
  <si>
    <t>NARROWS 21052214</t>
  </si>
  <si>
    <t>RED BLUFF 110451238</t>
  </si>
  <si>
    <t>FULTON 110410281</t>
  </si>
  <si>
    <t>CLEAR LAKE 110192870</t>
  </si>
  <si>
    <t>GABILAN 11013090</t>
  </si>
  <si>
    <t>PASO ROBLES 110359763</t>
  </si>
  <si>
    <t>OLETA 11011217</t>
  </si>
  <si>
    <t>VINEYARD 21086952</t>
  </si>
  <si>
    <t>HORSESHOE 110450142</t>
  </si>
  <si>
    <t>BIG BASIN 11015479</t>
  </si>
  <si>
    <t>WILLITS 1103538</t>
  </si>
  <si>
    <t>MOLINO 1101152</t>
  </si>
  <si>
    <t>PEORIA 170575274</t>
  </si>
  <si>
    <t>MONTICELLO 110165454</t>
  </si>
  <si>
    <t>BRIDGEVILLE 1101CB</t>
  </si>
  <si>
    <t>DESCHUTES 11019722</t>
  </si>
  <si>
    <t>SANTA YNEZ 1101Y14</t>
  </si>
  <si>
    <t>PUEBLO 2103678</t>
  </si>
  <si>
    <t>PANORAMA 11019092</t>
  </si>
  <si>
    <t>JAMESON 11057652</t>
  </si>
  <si>
    <t>VASCO 110211338</t>
  </si>
  <si>
    <t>JARVIS 1101MR210</t>
  </si>
  <si>
    <t>OAKHURST 1102CB</t>
  </si>
  <si>
    <t>CAMP EVERS 210612760</t>
  </si>
  <si>
    <t>SONOMA 1104414</t>
  </si>
  <si>
    <t>PINECREST 0401CB</t>
  </si>
  <si>
    <t>STAFFORD 1102361952</t>
  </si>
  <si>
    <t>SALMON CREEK 1101196</t>
  </si>
  <si>
    <t>HIGGINS 11032194</t>
  </si>
  <si>
    <t>PETALUMA C 1109373772</t>
  </si>
  <si>
    <t>GARBERVILLE 11022124</t>
  </si>
  <si>
    <t>VACA DIXON 11059792</t>
  </si>
  <si>
    <t>PENRYN 110550548</t>
  </si>
  <si>
    <t>STAFFORD 11021943</t>
  </si>
  <si>
    <t>GREEN VALLEY 210111054</t>
  </si>
  <si>
    <t>OLETA 110163500</t>
  </si>
  <si>
    <t>STAFFORD 1102784704</t>
  </si>
  <si>
    <t>PACIFICA 11026783</t>
  </si>
  <si>
    <t>COTATI 1102681</t>
  </si>
  <si>
    <t>RINCON 1102644</t>
  </si>
  <si>
    <t>SANTA YNEZ 1101CB</t>
  </si>
  <si>
    <t>PASO ROBLES 1104R56</t>
  </si>
  <si>
    <t>FRUITLAND 11426064</t>
  </si>
  <si>
    <t>PENRYN 11051342</t>
  </si>
  <si>
    <t>CLARKSVILLE 21096502</t>
  </si>
  <si>
    <t>WOODACRE 110191900</t>
  </si>
  <si>
    <t>WISE 1102697216</t>
  </si>
  <si>
    <t>PETALUMA C 1109664732</t>
  </si>
  <si>
    <t>TEMPLETON 2113A60</t>
  </si>
  <si>
    <t>HIGHLANDS 1102556</t>
  </si>
  <si>
    <t>JESSUP 110296554</t>
  </si>
  <si>
    <t>RESEARCH 210263274</t>
  </si>
  <si>
    <t>BUELLTON 1102CB</t>
  </si>
  <si>
    <t>HARTLEY 110158095</t>
  </si>
  <si>
    <t>SONOMA 11045661</t>
  </si>
  <si>
    <t>STAFFORD 11011082</t>
  </si>
  <si>
    <t>HIGGINS 110432747</t>
  </si>
  <si>
    <t>SAN JUSTO 11014339</t>
  </si>
  <si>
    <t>MARTELL 11016074</t>
  </si>
  <si>
    <t>FULTON 11024522</t>
  </si>
  <si>
    <t>DEL MONTE 21049500</t>
  </si>
  <si>
    <t>ATASCADERO 1103A18</t>
  </si>
  <si>
    <t>BIG MEADOWS 2101439</t>
  </si>
  <si>
    <t>BEN LOMOND 0401CB</t>
  </si>
  <si>
    <t>CORRAL 110313474</t>
  </si>
  <si>
    <t>COARSEGOLD 210410335</t>
  </si>
  <si>
    <t>PENRYN 110551676</t>
  </si>
  <si>
    <t>PUTAH CREEK 110546162</t>
  </si>
  <si>
    <t>NORTH DUBLIN 21039473</t>
  </si>
  <si>
    <t>CLEAR LAKE 1102904</t>
  </si>
  <si>
    <t>BIG BEND 11011704</t>
  </si>
  <si>
    <t>SAN RAFAEL 11071166</t>
  </si>
  <si>
    <t>SONOMA 1107294</t>
  </si>
  <si>
    <t>OREGON TRAIL 1102CB</t>
  </si>
  <si>
    <t>OLEMA 11011686</t>
  </si>
  <si>
    <t>SHINGLE SPRINGS 21107742</t>
  </si>
  <si>
    <t>PUEBLO 2102698</t>
  </si>
  <si>
    <t>PENRYN 110351658</t>
  </si>
  <si>
    <t>PASO ROBLES 1103N58</t>
  </si>
  <si>
    <t>JAMESON 11028842</t>
  </si>
  <si>
    <t>BOLINAS 110146152</t>
  </si>
  <si>
    <t>ANITA 1106CB</t>
  </si>
  <si>
    <t>SAN RAFAEL 1108516</t>
  </si>
  <si>
    <t>DESCHUTES 11043719</t>
  </si>
  <si>
    <t>GONZALES 110422418</t>
  </si>
  <si>
    <t>BRUNSWICK 1104CB</t>
  </si>
  <si>
    <t>BRUNSWICK 11064639</t>
  </si>
  <si>
    <t>JAMESON 110265516</t>
  </si>
  <si>
    <t>AUBERRY 110149122</t>
  </si>
  <si>
    <t>CAMP EVERS 210311046</t>
  </si>
  <si>
    <t>VIEJO 2202CB</t>
  </si>
  <si>
    <t>MADISON 210113372</t>
  </si>
  <si>
    <t>MOLINO 1102344</t>
  </si>
  <si>
    <t>LOS GATOS 1106LB44</t>
  </si>
  <si>
    <t>ATASCADERO 1103CB</t>
  </si>
  <si>
    <t>ELECTRA 11011238</t>
  </si>
  <si>
    <t>ROB ROY 21055090</t>
  </si>
  <si>
    <t>VACAVILLE 110941782</t>
  </si>
  <si>
    <t>COTTONWOOD 110335470</t>
  </si>
  <si>
    <t>GANSNER 110137550</t>
  </si>
  <si>
    <t>GEYSERVILLE 1102274</t>
  </si>
  <si>
    <t>CORRAL 110275622</t>
  </si>
  <si>
    <t>PEORIA 1705CB</t>
  </si>
  <si>
    <t>SANTA ROSA A 1108626</t>
  </si>
  <si>
    <t>COTATI 110387402</t>
  </si>
  <si>
    <t>CLARKSVILLE 210551478</t>
  </si>
  <si>
    <t>GEYSERVILLE 1102CB</t>
  </si>
  <si>
    <t>MIDDLETOWN 1102414</t>
  </si>
  <si>
    <t>WOODSIDE 110147872</t>
  </si>
  <si>
    <t>RED BLUFF 11011334</t>
  </si>
  <si>
    <t>COTATI 1104CB</t>
  </si>
  <si>
    <t>PEABODY 2108CB</t>
  </si>
  <si>
    <t>JESSUP 11021314</t>
  </si>
  <si>
    <t>ROSSMOOR 1106L522R</t>
  </si>
  <si>
    <t>MARIPOSA 21019400</t>
  </si>
  <si>
    <t>WHEATLAND 110591170</t>
  </si>
  <si>
    <t>LINCOLN 110451756</t>
  </si>
  <si>
    <t>WYANDOTTE 110641650</t>
  </si>
  <si>
    <t>FOOTHILL 1101549904</t>
  </si>
  <si>
    <t>ALTO 1124430</t>
  </si>
  <si>
    <t>CRESCENT MILLS 21012230</t>
  </si>
  <si>
    <t>BIG BASIN 110212992</t>
  </si>
  <si>
    <t>UPPER LAKE 11016663</t>
  </si>
  <si>
    <t>WYANDOTTE 110932586</t>
  </si>
  <si>
    <t>JARVIS 1108MR576</t>
  </si>
  <si>
    <t>CLAYTON 22159765</t>
  </si>
  <si>
    <t>SAN LUIS OBISPO 1108CB</t>
  </si>
  <si>
    <t>STAFFORD 1102CB</t>
  </si>
  <si>
    <t>JARVIS 1110CB</t>
  </si>
  <si>
    <t>CAMP EVERS 210510728</t>
  </si>
  <si>
    <t>WEST POINT 11024788</t>
  </si>
  <si>
    <t>HOOPA 1101561116</t>
  </si>
  <si>
    <t>PUEBLO 21021326</t>
  </si>
  <si>
    <t>CALISTOGA 1101734</t>
  </si>
  <si>
    <t>INDIAN FLAT 11044440</t>
  </si>
  <si>
    <t>JESSUP 110141356</t>
  </si>
  <si>
    <t>SAN RAFAEL 1108322</t>
  </si>
  <si>
    <t>ANDERSON 11012051</t>
  </si>
  <si>
    <t>WISE 11022234</t>
  </si>
  <si>
    <t>LAURELES 11116617</t>
  </si>
  <si>
    <t>OAKHURST 110310140</t>
  </si>
  <si>
    <t>MIRABEL 1101228</t>
  </si>
  <si>
    <t>CAMP EVERS 21065302</t>
  </si>
  <si>
    <t>ALTO 11251226</t>
  </si>
  <si>
    <t>ALTO 11243745</t>
  </si>
  <si>
    <t>PASO ROBLES 1107CB</t>
  </si>
  <si>
    <t>DUNBAR 1103CB</t>
  </si>
  <si>
    <t>COTATI 1105328</t>
  </si>
  <si>
    <t>FREMONT 1104MR339</t>
  </si>
  <si>
    <t>DIAMOND SPRINGS 1105CB</t>
  </si>
  <si>
    <t>WILLITS 110391948</t>
  </si>
  <si>
    <t>OAKLAND K 1102CR014</t>
  </si>
  <si>
    <t>PENRYN 11052406</t>
  </si>
  <si>
    <t>VALLEY VIEW 1106P166</t>
  </si>
  <si>
    <t>MONTE RIO 1113346</t>
  </si>
  <si>
    <t>ALTO 1124432</t>
  </si>
  <si>
    <t>CLARKSVILLE 210619642</t>
  </si>
  <si>
    <t>FITCH MOUNTAIN 1113406</t>
  </si>
  <si>
    <t>LLAGAS 2107XR178</t>
  </si>
  <si>
    <t>LOS GATOS 1106LA64</t>
  </si>
  <si>
    <t>PENRYN 11072706</t>
  </si>
  <si>
    <t>SHINGLE SPRINGS 2109CB</t>
  </si>
  <si>
    <t>VIEJO 220235388</t>
  </si>
  <si>
    <t>OILFIELDS 1103N40</t>
  </si>
  <si>
    <t>PUTAH CREEK 110264044</t>
  </si>
  <si>
    <t>STANISLAUS 17011812</t>
  </si>
  <si>
    <t>PENRYN 110790970</t>
  </si>
  <si>
    <t>CABRILLO 1103CB</t>
  </si>
  <si>
    <t>LOS GATOS 110660116</t>
  </si>
  <si>
    <t>NARROWS 21052216</t>
  </si>
  <si>
    <t>BIG BASIN 110169550</t>
  </si>
  <si>
    <t>GOLDTREE 1105551904</t>
  </si>
  <si>
    <t>FROGTOWN 170113412</t>
  </si>
  <si>
    <t>MERCED FALLS 110285002</t>
  </si>
  <si>
    <t>SAN RAMON 2102CB</t>
  </si>
  <si>
    <t>MONTICELLO 1101666</t>
  </si>
  <si>
    <t>FOOTHILL 1102V06</t>
  </si>
  <si>
    <t>SARATOGA 1107413816</t>
  </si>
  <si>
    <t>MONTICELLO 11011780</t>
  </si>
  <si>
    <t>SHADY GLEN 110151696</t>
  </si>
  <si>
    <t>CAMP EVERS 210312990</t>
  </si>
  <si>
    <t>MESA 11016113</t>
  </si>
  <si>
    <t>MONTE RIO 11133970</t>
  </si>
  <si>
    <t>COARSEGOLD 210410110</t>
  </si>
  <si>
    <t>LAYTONVILLE 110264908</t>
  </si>
  <si>
    <t>GARBERVILLE 11012026</t>
  </si>
  <si>
    <t>EEL RIVER 11024814</t>
  </si>
  <si>
    <t>SPRING GAP 170286032</t>
  </si>
  <si>
    <t>CAMP EVERS 210511004</t>
  </si>
  <si>
    <t>GREENBRAE 11021254</t>
  </si>
  <si>
    <t>MONTICELLO 110152910</t>
  </si>
  <si>
    <t>CAMP EVERS 210612518</t>
  </si>
  <si>
    <t>BIG TREES 0402CB</t>
  </si>
  <si>
    <t>CLAYTON 221296224</t>
  </si>
  <si>
    <t>LOS GATOS 1106LB48</t>
  </si>
  <si>
    <t>PURISIMA 110154728</t>
  </si>
  <si>
    <t>COTATI 1102260</t>
  </si>
  <si>
    <t>WOODSIDE 11043583</t>
  </si>
  <si>
    <t>OAKHURST 1103CB</t>
  </si>
  <si>
    <t>OAKLAND X 1104CR288</t>
  </si>
  <si>
    <t>LLAGAS 2101XR264</t>
  </si>
  <si>
    <t>HALF MOON BAY 1103H82</t>
  </si>
  <si>
    <t>WOODACRE 1102137662</t>
  </si>
  <si>
    <t>WEST POINT 11021305</t>
  </si>
  <si>
    <t>COLUMBIA HILL 1101CB</t>
  </si>
  <si>
    <t>DIAMOND SPRINGS 11052102</t>
  </si>
  <si>
    <t>SAN JOAQUIN #3 110110010</t>
  </si>
  <si>
    <t>MIRABEL 110238514</t>
  </si>
  <si>
    <t>TASSAJARA 2106CB</t>
  </si>
  <si>
    <t>CORTINA 1101302192</t>
  </si>
  <si>
    <t>GEYSERVILLE 1101482</t>
  </si>
  <si>
    <t>CURTIS 170268380</t>
  </si>
  <si>
    <t>PENRYN 110550550</t>
  </si>
  <si>
    <t>SNEATH LANE 110715341</t>
  </si>
  <si>
    <t>FRUITLAND 1141CB</t>
  </si>
  <si>
    <t>SAN RAMON 2107MR284</t>
  </si>
  <si>
    <t>WYANDOTTE 11091040</t>
  </si>
  <si>
    <t>LAKEVILLE 1102280</t>
  </si>
  <si>
    <t>ALTO 1125902</t>
  </si>
  <si>
    <t>PINECREST 04011818</t>
  </si>
  <si>
    <t>WILDWOOD 1101CB</t>
  </si>
  <si>
    <t>HARTLEY 1102524</t>
  </si>
  <si>
    <t>MIDDLETOWN 1102CB</t>
  </si>
  <si>
    <t>BOLINAS 1101530</t>
  </si>
  <si>
    <t>HALF MOON BAY 11038898</t>
  </si>
  <si>
    <t>TEMPLETON 2111CB</t>
  </si>
  <si>
    <t>MOLINO 110251788</t>
  </si>
  <si>
    <t>OCEANO 110391240</t>
  </si>
  <si>
    <t>KESWICK 110148480</t>
  </si>
  <si>
    <t>CALISTOGA 1102634</t>
  </si>
  <si>
    <t>SAN LUIS OBISPO 1101CB</t>
  </si>
  <si>
    <t>BRUNSWICK 110750008</t>
  </si>
  <si>
    <t>CASTRO VALLEY 1108MR273</t>
  </si>
  <si>
    <t>CURTIS 17039180</t>
  </si>
  <si>
    <t>CAYETANO 21099504</t>
  </si>
  <si>
    <t>CLARK ROAD 110290548</t>
  </si>
  <si>
    <t>SAN RAMON 2119CB</t>
  </si>
  <si>
    <t>UPPER LAKE 1101452</t>
  </si>
  <si>
    <t>NARROWS 21021252</t>
  </si>
  <si>
    <t>POINT MORETTI 110136514</t>
  </si>
  <si>
    <t>COARSEGOLD 210410400</t>
  </si>
  <si>
    <t>ROB ROY 210410298</t>
  </si>
  <si>
    <t>MORGAN HILL 2111XR398</t>
  </si>
  <si>
    <t>BIG BASIN 110195690</t>
  </si>
  <si>
    <t>CLOVERDALE 1102672</t>
  </si>
  <si>
    <t>CORRAL 1103CB</t>
  </si>
  <si>
    <t>SONOMA 11033052</t>
  </si>
  <si>
    <t>MORGAN HILL 2105CB</t>
  </si>
  <si>
    <t>KESWICK 11019712</t>
  </si>
  <si>
    <t>ROB ROY 2104CB</t>
  </si>
  <si>
    <t>SANTA YNEZ 1104Y30</t>
  </si>
  <si>
    <t>LAS GALLINAS A 1105532</t>
  </si>
  <si>
    <t>DEL MONTE 21042760</t>
  </si>
  <si>
    <t>OAKHURST 110377384</t>
  </si>
  <si>
    <t>WOODACRE 1102CB</t>
  </si>
  <si>
    <t>HORSESHOE 1101CB</t>
  </si>
  <si>
    <t>SAN JOAQUIN #2 1103CB</t>
  </si>
  <si>
    <t>COARSEGOLD 210210040</t>
  </si>
  <si>
    <t>FULTON 11024994</t>
  </si>
  <si>
    <t>BIG BASIN 11015028</t>
  </si>
  <si>
    <t>MIWUK 170247143</t>
  </si>
  <si>
    <t>SAN RAFAEL 1101310</t>
  </si>
  <si>
    <t>PENRYN 1103660</t>
  </si>
  <si>
    <t>MIDDLETOWN 1102878</t>
  </si>
  <si>
    <t>MIWUK 170153038</t>
  </si>
  <si>
    <t>TEMPLETON 2110901690</t>
  </si>
  <si>
    <t>RED BLUFF 11051564</t>
  </si>
  <si>
    <t>SUNOL 1101MR196</t>
  </si>
  <si>
    <t>DUNBAR 11033127</t>
  </si>
  <si>
    <t>CENTERVILLE 11012448</t>
  </si>
  <si>
    <t>MORAGA 1102CB</t>
  </si>
  <si>
    <t>CAMP EVERS 2105CB</t>
  </si>
  <si>
    <t>SONOMA 1105138</t>
  </si>
  <si>
    <t>SAN RAMON 2101CB</t>
  </si>
  <si>
    <t>MARTELL 110292172</t>
  </si>
  <si>
    <t>SANTA ROSA A 1104210</t>
  </si>
  <si>
    <t>SHINGLE SPRINGS 2105CB</t>
  </si>
  <si>
    <t>HOPLAND 110180620</t>
  </si>
  <si>
    <t>IGNACIO 11011264</t>
  </si>
  <si>
    <t>OAKHURST 11035480</t>
  </si>
  <si>
    <t>MARIPOSA 210237288</t>
  </si>
  <si>
    <t>PERRY 1101V88</t>
  </si>
  <si>
    <t>CALISTOGA 1101890</t>
  </si>
  <si>
    <t>CALISTOGA 110135588</t>
  </si>
  <si>
    <t>PARADISE 110445674</t>
  </si>
  <si>
    <t>LLAGAS 2101XR244</t>
  </si>
  <si>
    <t>SAN MIGUEL 1105CB</t>
  </si>
  <si>
    <t>SAN LUIS OBISPO 1104V46</t>
  </si>
  <si>
    <t>DEL MONTE 21029060</t>
  </si>
  <si>
    <t>CAMP EVERS 210610718</t>
  </si>
  <si>
    <t>PAUL SWEET 21065178</t>
  </si>
  <si>
    <t>KESWICK 11011590</t>
  </si>
  <si>
    <t>SANTA MARIA 1108M18</t>
  </si>
  <si>
    <t>PENRYN 1103CB</t>
  </si>
  <si>
    <t>BRUNSWICK 11062416</t>
  </si>
  <si>
    <t>SAN BENITO 210136912</t>
  </si>
  <si>
    <t>WOODWARD 2108688294</t>
  </si>
  <si>
    <t>BRUNSWICK 11103907</t>
  </si>
  <si>
    <t>SARATOGA 1107LC12</t>
  </si>
  <si>
    <t>CAMP EVERS 21055146</t>
  </si>
  <si>
    <t>CURTIS 17028000</t>
  </si>
  <si>
    <t>PENRYN 1107CB</t>
  </si>
  <si>
    <t>FRUITLAND 11418746</t>
  </si>
  <si>
    <t>PAUL SWEET 2106428102</t>
  </si>
  <si>
    <t>VIEJO 22029112</t>
  </si>
  <si>
    <t>LLAGAS 2101XR584</t>
  </si>
  <si>
    <t>BOLINAS 1101806</t>
  </si>
  <si>
    <t>CLAYTON 2212CB</t>
  </si>
  <si>
    <t>PLACER 1102CB</t>
  </si>
  <si>
    <t>PLACERVILLE 21069712</t>
  </si>
  <si>
    <t>SILVERADO 2104708</t>
  </si>
  <si>
    <t>PLACERVILLE 210611132</t>
  </si>
  <si>
    <t>PENRYN 11072704</t>
  </si>
  <si>
    <t>GUALALA 11121294</t>
  </si>
  <si>
    <t>PUEBLO 1105716</t>
  </si>
  <si>
    <t>COTATI 11055156</t>
  </si>
  <si>
    <t>HARTLEY 1101658</t>
  </si>
  <si>
    <t>WYANDOTTE 1109CB</t>
  </si>
  <si>
    <t>SEACLIFF 0401CB</t>
  </si>
  <si>
    <t>SAN RAFAEL 11071276</t>
  </si>
  <si>
    <t>STAFFORD 110233692</t>
  </si>
  <si>
    <t>APPLE HILL 21029722</t>
  </si>
  <si>
    <t>EMERALD LAKE 0401CB</t>
  </si>
  <si>
    <t>CAMP EVERS 21055232</t>
  </si>
  <si>
    <t>COARSEGOLD 210210050</t>
  </si>
  <si>
    <t>WEST POINT 11021341</t>
  </si>
  <si>
    <t>COTATI 110475972</t>
  </si>
  <si>
    <t>ATASCADERO 1103A88</t>
  </si>
  <si>
    <t>SAN LUIS OBISPO 1107V60</t>
  </si>
  <si>
    <t>COTTONWOOD 11011510</t>
  </si>
  <si>
    <t>WYANDOTTE 11031508</t>
  </si>
  <si>
    <t>MORGAN HILL 210542348</t>
  </si>
  <si>
    <t>BIG BASIN 1102CB</t>
  </si>
  <si>
    <t>CALISTOGA 110266730</t>
  </si>
  <si>
    <t>PARADISE 11032534</t>
  </si>
  <si>
    <t>PLACERVILLE 21066512</t>
  </si>
  <si>
    <t>OTTER 11017611</t>
  </si>
  <si>
    <t>OAKLAND K 1104CR204</t>
  </si>
  <si>
    <t>BIG BEND 1102CB</t>
  </si>
  <si>
    <t>BIG BASIN 11025066</t>
  </si>
  <si>
    <t>CALISTOGA 110189150</t>
  </si>
  <si>
    <t>HORSESHOE 11011682</t>
  </si>
  <si>
    <t>PAUL SWEET 210411074</t>
  </si>
  <si>
    <t>LOS GATOS 1106LA42</t>
  </si>
  <si>
    <t>PINE GROVE 11013170</t>
  </si>
  <si>
    <t>SAN JOAQUIN #3 1103CB</t>
  </si>
  <si>
    <t>SAN RAMON 2117CB</t>
  </si>
  <si>
    <t>SAUSALITO 1101CB</t>
  </si>
  <si>
    <t>SILVERADO 210234959</t>
  </si>
  <si>
    <t>MORGAN HILL 2105XR268</t>
  </si>
  <si>
    <t>OTTER 1101CB</t>
  </si>
  <si>
    <t>COARSEGOLD 21025380</t>
  </si>
  <si>
    <t>GOLDTREE 1105CB</t>
  </si>
  <si>
    <t>RED BLUFF 110176020</t>
  </si>
  <si>
    <t>CAMP EVERS 210637210</t>
  </si>
  <si>
    <t>SAN RAFAEL 11081262</t>
  </si>
  <si>
    <t>WILLITS 1103964</t>
  </si>
  <si>
    <t>SONOMA 1102118</t>
  </si>
  <si>
    <t>TASSAJARA 2113MR276</t>
  </si>
  <si>
    <t>PLACERVILLE 210619552</t>
  </si>
  <si>
    <t>REDBUD 11022013</t>
  </si>
  <si>
    <t>TASSAJARA 2112CB</t>
  </si>
  <si>
    <t>DEL MONTE 21043066</t>
  </si>
  <si>
    <t>NEWBURG 11323425</t>
  </si>
  <si>
    <t>BIG BASIN 110276752</t>
  </si>
  <si>
    <t>WILLOW CREEK 11014904</t>
  </si>
  <si>
    <t>PARADISE 11032488</t>
  </si>
  <si>
    <t>NARROWS 210248484</t>
  </si>
  <si>
    <t>MORAGA 1101CB</t>
  </si>
  <si>
    <t>VIEJO 22029118</t>
  </si>
  <si>
    <t>MIDDLETOWN 1101612</t>
  </si>
  <si>
    <t>GIRVAN 11011636</t>
  </si>
  <si>
    <t>TIVY VALLEY 110737522</t>
  </si>
  <si>
    <t>REDBUD 11021212</t>
  </si>
  <si>
    <t>GIRVAN 11029012</t>
  </si>
  <si>
    <t>HALF MOON BAY 1101CB</t>
  </si>
  <si>
    <t>SANTA MARIA 1108M80</t>
  </si>
  <si>
    <t>MARIPOSA 21021960</t>
  </si>
  <si>
    <t>FROGTOWN 170274648</t>
  </si>
  <si>
    <t>SILVERADO 2102636</t>
  </si>
  <si>
    <t>BIG BASIN 110296986</t>
  </si>
  <si>
    <t>NOTRE DAME 11042028</t>
  </si>
  <si>
    <t>AUBERRY 1101R319</t>
  </si>
  <si>
    <t>BIG BASIN 11028403</t>
  </si>
  <si>
    <t>OREGON TRAIL 110335002</t>
  </si>
  <si>
    <t>CAMP EVERS 210612840</t>
  </si>
  <si>
    <t>GREEN VALLEY 21011645</t>
  </si>
  <si>
    <t>CLARKSVILLE 210319572</t>
  </si>
  <si>
    <t>CAMP EVERS 210310946</t>
  </si>
  <si>
    <t>VIEJO 22019704</t>
  </si>
  <si>
    <t>PARADISE 11042034</t>
  </si>
  <si>
    <t>SUNOL 1101MR299</t>
  </si>
  <si>
    <t>SAN RAFAEL 110839156</t>
  </si>
  <si>
    <t>LOS GATOS 110760092</t>
  </si>
  <si>
    <t>DUNBAR 110147964</t>
  </si>
  <si>
    <t>PLACERVILLE 21067522</t>
  </si>
  <si>
    <t>CLARKSVILLE 2105CB</t>
  </si>
  <si>
    <t>ZACA 1102Y54</t>
  </si>
  <si>
    <t>DOBBINS 11011264</t>
  </si>
  <si>
    <t>PLACERVILLE 210619732</t>
  </si>
  <si>
    <t>MONTE RIO 11131067</t>
  </si>
  <si>
    <t>FELTON 0401CB</t>
  </si>
  <si>
    <t>MONROE 210392868</t>
  </si>
  <si>
    <t>VINEYARD 2107MR332</t>
  </si>
  <si>
    <t>OAKLAND K 1103CR188</t>
  </si>
  <si>
    <t>REDBUD 1101454</t>
  </si>
  <si>
    <t>PAUL SWEET 21068091</t>
  </si>
  <si>
    <t>ARBUCKLE 110447282</t>
  </si>
  <si>
    <t>CLAYTON 2215CB</t>
  </si>
  <si>
    <t>CAMP EVERS 210611006</t>
  </si>
  <si>
    <t>ALTO 1124428</t>
  </si>
  <si>
    <t>TAMARACK 1101CB</t>
  </si>
  <si>
    <t>CLAYTON 2212Y504R</t>
  </si>
  <si>
    <t>SAN LUIS OBISPO 1108V92</t>
  </si>
  <si>
    <t>BIG BEND 1101641808</t>
  </si>
  <si>
    <t>PARADISE 11032486</t>
  </si>
  <si>
    <t>BIG RIVER 1101952</t>
  </si>
  <si>
    <t>MIRABEL 110257840</t>
  </si>
  <si>
    <t>CLARKSVILLE 2110CB</t>
  </si>
  <si>
    <t>CENTERVILLE 11011243</t>
  </si>
  <si>
    <t>STANISLAUS 17017144</t>
  </si>
  <si>
    <t>OLEMA 1101416</t>
  </si>
  <si>
    <t>MARIPOSA 210237282</t>
  </si>
  <si>
    <t>MONTE RIO 11135026</t>
  </si>
  <si>
    <t>BELL 1107CB</t>
  </si>
  <si>
    <t>PUEBLO 210378504</t>
  </si>
  <si>
    <t>SANTA ROSA A 1107CB</t>
  </si>
  <si>
    <t>DUNBAR 1101416</t>
  </si>
  <si>
    <t>DOBBINS 110169722</t>
  </si>
  <si>
    <t>HIGGINS 11102408</t>
  </si>
  <si>
    <t>EL CERRITO G 111257953</t>
  </si>
  <si>
    <t>MIRABEL 1102841</t>
  </si>
  <si>
    <t>BRYANT 0402CB</t>
  </si>
  <si>
    <t>MARIPOSA 2101439030</t>
  </si>
  <si>
    <t>CAMP EVERS 210512590</t>
  </si>
  <si>
    <t>ALTO 11252243</t>
  </si>
  <si>
    <t>GABILAN 1101579969</t>
  </si>
  <si>
    <t>SAN JOAQUIN #3 11035100</t>
  </si>
  <si>
    <t>HARTLEY 1101471</t>
  </si>
  <si>
    <t>SAN RAFAEL 1107CB</t>
  </si>
  <si>
    <t>WILLITS 1103966</t>
  </si>
  <si>
    <t>SHINGLE SPRINGS 211051790</t>
  </si>
  <si>
    <t>PENNGROVE 1101554</t>
  </si>
  <si>
    <t>HALF MOON BAY 11018902</t>
  </si>
  <si>
    <t>CALPINE 1146CB</t>
  </si>
  <si>
    <t>CENTERVILLE 11012592</t>
  </si>
  <si>
    <t>DIAMOND SPRINGS 110519910</t>
  </si>
  <si>
    <t>PASO ROBLES 1104P02</t>
  </si>
  <si>
    <t>CLARK ROAD 11022068</t>
  </si>
  <si>
    <t>BERKELEY F 1105BR100</t>
  </si>
  <si>
    <t>PUEBLO 1105696</t>
  </si>
  <si>
    <t>VACAVILLE 111112342</t>
  </si>
  <si>
    <t>PARADISE 110317711</t>
  </si>
  <si>
    <t>HARRIS 1109700</t>
  </si>
  <si>
    <t>PARADISE 110439216</t>
  </si>
  <si>
    <t>LAYTONVILLE 1101518</t>
  </si>
  <si>
    <t>MARIPOSA 210110240</t>
  </si>
  <si>
    <t>SHINGLE SPRINGS 210913322</t>
  </si>
  <si>
    <t>CURTIS 17026008</t>
  </si>
  <si>
    <t>COARSEGOLD 210210330</t>
  </si>
  <si>
    <t>RED BLUFF 1104CB</t>
  </si>
  <si>
    <t>CLARK ROAD 11022582</t>
  </si>
  <si>
    <t>CURTIS 17039210</t>
  </si>
  <si>
    <t>LLAGAS 210740407</t>
  </si>
  <si>
    <t>GRASS VALLEY 11032180</t>
  </si>
  <si>
    <t>BEAR VALLEY 21059560</t>
  </si>
  <si>
    <t>HALF MOON BAY 110148868</t>
  </si>
  <si>
    <t>SWIFT 2110XR254</t>
  </si>
  <si>
    <t>CALPINE 1146400</t>
  </si>
  <si>
    <t>PARADISE 11032558</t>
  </si>
  <si>
    <t>BOLINAS 110137034</t>
  </si>
  <si>
    <t>SANTA ROSA A 110464565</t>
  </si>
  <si>
    <t>SEACLIFF 040112946</t>
  </si>
  <si>
    <t>PARADISE 11042470</t>
  </si>
  <si>
    <t>BANGOR 110182350</t>
  </si>
  <si>
    <t>SAN RAFAEL 11079532</t>
  </si>
  <si>
    <t>WOODACRE 1101CB</t>
  </si>
  <si>
    <t>CAMP EVERS 210311056</t>
  </si>
  <si>
    <t>COARSEGOLD 210210610</t>
  </si>
  <si>
    <t>OAKHURST 110110090</t>
  </si>
  <si>
    <t>SILVERADO 2105616</t>
  </si>
  <si>
    <t>PETALUMA C 1109128</t>
  </si>
  <si>
    <t>MORGAN HILL 2105XR176</t>
  </si>
  <si>
    <t>BEN LOMOND 040116010</t>
  </si>
  <si>
    <t>SPRING GAP 1702693441</t>
  </si>
  <si>
    <t>PUEBLO 11041304</t>
  </si>
  <si>
    <t>CAMP EVERS 210410442</t>
  </si>
  <si>
    <t>SAN RAFAEL 11081210</t>
  </si>
  <si>
    <t>GREENBRAE 11032371</t>
  </si>
  <si>
    <t>OAKLAND K 1101CR178</t>
  </si>
  <si>
    <t>SAN LUIS OBISPO 1107V02</t>
  </si>
  <si>
    <t>SAN LUIS OBISPO 1107V62</t>
  </si>
  <si>
    <t>BIG BASIN 110210254</t>
  </si>
  <si>
    <t>MIDDLETOWN 1103CB</t>
  </si>
  <si>
    <t>BANGOR 11011958</t>
  </si>
  <si>
    <t>COARSEGOLD 21025722</t>
  </si>
  <si>
    <t>FITCH MOUNTAIN 1111CB</t>
  </si>
  <si>
    <t>OAKLAND K 1104CR206</t>
  </si>
  <si>
    <t>BRUNSWICK 11067099</t>
  </si>
  <si>
    <t>JESSUP 1103CB</t>
  </si>
  <si>
    <t>PAUL SWEET 21025291</t>
  </si>
  <si>
    <t>MARIPOSA 21029590</t>
  </si>
  <si>
    <t>BIG BASIN 110212124</t>
  </si>
  <si>
    <t>OAKHURST 110310570</t>
  </si>
  <si>
    <t>NARROWS 21022220</t>
  </si>
  <si>
    <t>WEST POINT 1101CB</t>
  </si>
  <si>
    <t>TASSAJARA 2104CB</t>
  </si>
  <si>
    <t>CURTIS 170510590</t>
  </si>
  <si>
    <t>PAUL SWEET 2109CB</t>
  </si>
  <si>
    <t>RIO DELL 1102CB</t>
  </si>
  <si>
    <t>CALISTOGA 1102769230</t>
  </si>
  <si>
    <t>BELLEVUE 1102392</t>
  </si>
  <si>
    <t>DRUM 11011602</t>
  </si>
  <si>
    <t>CURTIS 17039330</t>
  </si>
  <si>
    <t>BEN LOMOND 04015400</t>
  </si>
  <si>
    <t>OAKLAND X 1104CR101</t>
  </si>
  <si>
    <t>CAMP EVERS 210694770</t>
  </si>
  <si>
    <t>LOS GATOS 1106CB</t>
  </si>
  <si>
    <t>CAMP EVERS 21067603</t>
  </si>
  <si>
    <t>SAN RAFAEL 11073323</t>
  </si>
  <si>
    <t>HIGHLANDS 110439458</t>
  </si>
  <si>
    <t>SAN RAFAEL 11081457</t>
  </si>
  <si>
    <t>OAKLAND K 1101CR346</t>
  </si>
  <si>
    <t>SCE VEGAS 1701CB</t>
  </si>
  <si>
    <t>CORRAL 11012128</t>
  </si>
  <si>
    <t>ELECTRA 11022646</t>
  </si>
  <si>
    <t>CAMP EVERS 210355638</t>
  </si>
  <si>
    <t>SAN RAFAEL 1107714160</t>
  </si>
  <si>
    <t>TEMPLETON 2111A66</t>
  </si>
  <si>
    <t>MIRABEL 1102CB</t>
  </si>
  <si>
    <t>GARBERVILLE 11026084</t>
  </si>
  <si>
    <t>NARROWS 2105CB</t>
  </si>
  <si>
    <t>MOUNTAIN QUARRIES 210192474</t>
  </si>
  <si>
    <t>CABRILLO 1104Y24</t>
  </si>
  <si>
    <t>CAMP EVERS 210611044</t>
  </si>
  <si>
    <t>CURTIS 170539256</t>
  </si>
  <si>
    <t>SUNOL 1101MR298</t>
  </si>
  <si>
    <t>MENLO 1102W80</t>
  </si>
  <si>
    <t>BOLINAS 1101504</t>
  </si>
  <si>
    <t>ORO FINO 11022236</t>
  </si>
  <si>
    <t>HALSEY 110239104</t>
  </si>
  <si>
    <t>POINT ARENA 110137426</t>
  </si>
  <si>
    <t>DIAMOND SPRINGS 11039432</t>
  </si>
  <si>
    <t>PENRYN 110651674</t>
  </si>
  <si>
    <t>SAN RAMON 2107CB</t>
  </si>
  <si>
    <t>HIGGINS 1103CB</t>
  </si>
  <si>
    <t>MARTELL 110191216</t>
  </si>
  <si>
    <t>NEWBURG 11322074</t>
  </si>
  <si>
    <t>HOOPA 110182542</t>
  </si>
  <si>
    <t>BIG BASIN 110211062</t>
  </si>
  <si>
    <t>DIAMOND SPRINGS 11057722</t>
  </si>
  <si>
    <t>ELK 11011272</t>
  </si>
  <si>
    <t>GOLDTREE 1107CB</t>
  </si>
  <si>
    <t>CALPINE 1144CB</t>
  </si>
  <si>
    <t>MARIPOSA 210210880</t>
  </si>
  <si>
    <t>MORRO BAY 110247584</t>
  </si>
  <si>
    <t>SHINGLE SPRINGS 210819762</t>
  </si>
  <si>
    <t>SAN RAFAEL 1101CB</t>
  </si>
  <si>
    <t>PAUL SWEET 210610424</t>
  </si>
  <si>
    <t>PASO ROBLES 11032731</t>
  </si>
  <si>
    <t>SAN LUIS OBISPO 1107V58</t>
  </si>
  <si>
    <t>SANTA ROSA A 110432180</t>
  </si>
  <si>
    <t>MONTE RIO 111159046</t>
  </si>
  <si>
    <t>PARADISE 11031231</t>
  </si>
  <si>
    <t>SAN JOAQUIN #3 110110060</t>
  </si>
  <si>
    <t>CAMP EVERS 210595050</t>
  </si>
  <si>
    <t>EL CERRITO G 1105BR160</t>
  </si>
  <si>
    <t>SHINGLE SPRINGS 2108CB</t>
  </si>
  <si>
    <t>OCEANO 1102CB</t>
  </si>
  <si>
    <t>SAN LUIS OBISPO 11042293</t>
  </si>
  <si>
    <t>NARROWS 21011202</t>
  </si>
  <si>
    <t>SHINGLE SPRINGS 1103CB</t>
  </si>
  <si>
    <t>GREENBRAE 11031260</t>
  </si>
  <si>
    <t>ALTO 1124CB</t>
  </si>
  <si>
    <t>EL CERRITO G 1112BR178</t>
  </si>
  <si>
    <t>SONOMA 1105404</t>
  </si>
  <si>
    <t>KESWICK 11011586</t>
  </si>
  <si>
    <t>SAN LUIS OBISPO 1101V12</t>
  </si>
  <si>
    <t>MC KEE 1111711900</t>
  </si>
  <si>
    <t>PINE GROVE 11023168</t>
  </si>
  <si>
    <t>CURTIS 17058170</t>
  </si>
  <si>
    <t>OCEANO 1104Q06</t>
  </si>
  <si>
    <t>APPLE HILL 11038412</t>
  </si>
  <si>
    <t>STELLING 111060080</t>
  </si>
  <si>
    <t>PAUL SWEET 2106CB</t>
  </si>
  <si>
    <t>SAN JOAQUIN #3 110210342</t>
  </si>
  <si>
    <t>SAN JOAQUIN #3 1101CB</t>
  </si>
  <si>
    <t>MONROE 210765424</t>
  </si>
  <si>
    <t>BOLINAS 1101CB</t>
  </si>
  <si>
    <t>MARIPOSA 210110990</t>
  </si>
  <si>
    <t>MORGAN HILL 2111XR186</t>
  </si>
  <si>
    <t>SAN RAFAEL 1101494</t>
  </si>
  <si>
    <t>FORT BRAGG A 110231304</t>
  </si>
  <si>
    <t>LAKEWOOD 210964992</t>
  </si>
  <si>
    <t>HIGGINS 110332120</t>
  </si>
  <si>
    <t>NEWBURG 11313446</t>
  </si>
  <si>
    <t>ALLEGHANY 1101808</t>
  </si>
  <si>
    <t>CALAVERAS CEMENT 11014786</t>
  </si>
  <si>
    <t>GREEN VALLEY 210190860</t>
  </si>
  <si>
    <t>LAURELES 11112020</t>
  </si>
  <si>
    <t>KANAKA 1101CB</t>
  </si>
  <si>
    <t>GANSNER 11012006</t>
  </si>
  <si>
    <t>SANTA YNEZ 1101Y52</t>
  </si>
  <si>
    <t>CENTERVILLE 1101CB</t>
  </si>
  <si>
    <t>PENRYN 1105CB</t>
  </si>
  <si>
    <t>HALF MOON BAY 11028848</t>
  </si>
  <si>
    <t>LUCERNE 110638632</t>
  </si>
  <si>
    <t>CASTRO VALLEY 1109MR334</t>
  </si>
  <si>
    <t>CORNING 11021900</t>
  </si>
  <si>
    <t>MORGAN HILL 2111CB</t>
  </si>
  <si>
    <t>ROSSMOOR 1106CB</t>
  </si>
  <si>
    <t>ATASCADERO 1101A50</t>
  </si>
  <si>
    <t>SISQUOC 1103M14</t>
  </si>
  <si>
    <t>CALAVERAS CEMENT 110180930</t>
  </si>
  <si>
    <t>PAUL SWEET 2105CB</t>
  </si>
  <si>
    <t>CLOVERDALE 1102570</t>
  </si>
  <si>
    <t>CAMP EVERS 210411048</t>
  </si>
  <si>
    <t>SONOMA 1106CB</t>
  </si>
  <si>
    <t>OAKLAND K 1101CR170</t>
  </si>
  <si>
    <t>SANTA ROSA A 110439786</t>
  </si>
  <si>
    <t>MOUNTAIN QUARRIES 21011102</t>
  </si>
  <si>
    <t>OREGON TRAIL 11031500</t>
  </si>
  <si>
    <t>SOBRANTE 1102L510R</t>
  </si>
  <si>
    <t>ROB ROY 210571630</t>
  </si>
  <si>
    <t>SAN RAFAEL 1108CB</t>
  </si>
  <si>
    <t>DIAMOND SPRINGS 1103CB</t>
  </si>
  <si>
    <t>OAKLAND D 1112CR192</t>
  </si>
  <si>
    <t>AUBERRY 1101R2838</t>
  </si>
  <si>
    <t>PARADISE 1102CB</t>
  </si>
  <si>
    <t>PUEBLO 2102656</t>
  </si>
  <si>
    <t>SWIFT 2110XR366</t>
  </si>
  <si>
    <t>GRASS VALLEY 11032110</t>
  </si>
  <si>
    <t>APPLE HILL 21028372</t>
  </si>
  <si>
    <t>BOLINAS 1101528</t>
  </si>
  <si>
    <t>CLOVERDALE 1102156</t>
  </si>
  <si>
    <t>MILPITAS 1109XR082</t>
  </si>
  <si>
    <t>HICKS 2103LB50</t>
  </si>
  <si>
    <t>CALAVERAS CEMENT 1101502</t>
  </si>
  <si>
    <t>STILLWATER 11011320</t>
  </si>
  <si>
    <t>HALSEY 1101CB</t>
  </si>
  <si>
    <t>AUBERRY 1102CB</t>
  </si>
  <si>
    <t>WILLITS 11032500</t>
  </si>
  <si>
    <t>SAN BENITO 210488772</t>
  </si>
  <si>
    <t>ALHAMBRA 110582622</t>
  </si>
  <si>
    <t>PLACERVILLE 111019582</t>
  </si>
  <si>
    <t>COARSEGOLD 2102383092</t>
  </si>
  <si>
    <t>WEST POINT 11021369</t>
  </si>
  <si>
    <t>FROGTOWN 17011623</t>
  </si>
  <si>
    <t>CLARKSVILLE 210951744</t>
  </si>
  <si>
    <t>CURTIS 170511790</t>
  </si>
  <si>
    <t>BIG BASIN 110212779</t>
  </si>
  <si>
    <t>KESWICK 1101CB</t>
  </si>
  <si>
    <t>NOTRE DAME 11042537</t>
  </si>
  <si>
    <t>SYCAMORE CREEK 11112014</t>
  </si>
  <si>
    <t>COARSEGOLD 21045300</t>
  </si>
  <si>
    <t>OCEANO 1103221092</t>
  </si>
  <si>
    <t>ROB ROY 210410714</t>
  </si>
  <si>
    <t>CURTIS 170234426</t>
  </si>
  <si>
    <t>CURTIS 17036064</t>
  </si>
  <si>
    <t>AUBERRY 1101R2845</t>
  </si>
  <si>
    <t>VASCO 1102MR176</t>
  </si>
  <si>
    <t>NARROWS 21057203</t>
  </si>
  <si>
    <t>OTTER 1102CB</t>
  </si>
  <si>
    <t>CASTRO VALLEY 1108MR243</t>
  </si>
  <si>
    <t>SOBRANTE 1103N510R</t>
  </si>
  <si>
    <t>SOBRANTE 1102L520R</t>
  </si>
  <si>
    <t>MOUNTAIN QUARRIES 21011130</t>
  </si>
  <si>
    <t>APPLE HILL 210277546</t>
  </si>
  <si>
    <t>EL CERRITO G 1105CB</t>
  </si>
  <si>
    <t>NARROWS 21052228</t>
  </si>
  <si>
    <t>COARSEGOLD 210310820</t>
  </si>
  <si>
    <t>GREEN VALLEY 210112824</t>
  </si>
  <si>
    <t>CURTIS 170247488</t>
  </si>
  <si>
    <t>HOOPA 1101CB</t>
  </si>
  <si>
    <t>OAKLAND K 1104CR208</t>
  </si>
  <si>
    <t>PAUL SWEET 210710986</t>
  </si>
  <si>
    <t>ROB ROY 210538430</t>
  </si>
  <si>
    <t>PERRY 1101V78</t>
  </si>
  <si>
    <t>GREEN VALLEY 210136820</t>
  </si>
  <si>
    <t>OILFIELDS 1103N44</t>
  </si>
  <si>
    <t>MORAGA 1104CB</t>
  </si>
  <si>
    <t>LAURELES 1111432</t>
  </si>
  <si>
    <t>KESWICK 11011588</t>
  </si>
  <si>
    <t>GIRVAN 11011330</t>
  </si>
  <si>
    <t>CASTRO VALLEY 1106MR337</t>
  </si>
  <si>
    <t>CAMP EVERS 21035402</t>
  </si>
  <si>
    <t>DIAMOND SPRINGS 1104CB</t>
  </si>
  <si>
    <t>VOLTA 110297816</t>
  </si>
  <si>
    <t>CURTIS 17029220</t>
  </si>
  <si>
    <t>HALF MOON BAY 11038920</t>
  </si>
  <si>
    <t>CURTIS 170411300</t>
  </si>
  <si>
    <t>DEL MONTE 21042624</t>
  </si>
  <si>
    <t>CAYUCOS 1102CB</t>
  </si>
  <si>
    <t>WYANDOTTE 11071510</t>
  </si>
  <si>
    <t>SAN JUSTO 11014002</t>
  </si>
  <si>
    <t>CAMP EVERS 2104CB</t>
  </si>
  <si>
    <t>KANAKA 11011406</t>
  </si>
  <si>
    <t>BRUNSWICK 11062790</t>
  </si>
  <si>
    <t>APPLE HILL 2102186912</t>
  </si>
  <si>
    <t>ALTO 1122CB</t>
  </si>
  <si>
    <t>CALPINE 1144304</t>
  </si>
  <si>
    <t>ANNAPOLIS 1101608</t>
  </si>
  <si>
    <t>ORINDA 0401CB</t>
  </si>
  <si>
    <t>OREGON TRAIL 11041634</t>
  </si>
  <si>
    <t>APPLE HILL 1103CB</t>
  </si>
  <si>
    <t>BANGOR 11017446</t>
  </si>
  <si>
    <t>ARCATA 11225384</t>
  </si>
  <si>
    <t>FROGTOWN 170275252</t>
  </si>
  <si>
    <t>MONTICELLO 1101718</t>
  </si>
  <si>
    <t>CURTIS 1702CB</t>
  </si>
  <si>
    <t>HALSEY 11011704</t>
  </si>
  <si>
    <t>VIEJO 22029104</t>
  </si>
  <si>
    <t>FROGTOWN 170212282</t>
  </si>
  <si>
    <t>SONOMA 110478372</t>
  </si>
  <si>
    <t>ECHO SUMMIT 11018922</t>
  </si>
  <si>
    <t>RED BLUFF 11011556</t>
  </si>
  <si>
    <t>SAN JOAQUIN #3 1102CB</t>
  </si>
  <si>
    <t>HIGGINS 110950078</t>
  </si>
  <si>
    <t>SANTA YNEZ 1101Y16</t>
  </si>
  <si>
    <t>HIGGINS 110950072</t>
  </si>
  <si>
    <t>TASSAJARA 210419042</t>
  </si>
  <si>
    <t>OAKLAND X 1106CR006</t>
  </si>
  <si>
    <t>COARSEGOLD 21045525</t>
  </si>
  <si>
    <t>SAN RAMON 2107MR287</t>
  </si>
  <si>
    <t>BIG RIVER 110179628</t>
  </si>
  <si>
    <t>OAKLAND X 1106CR008</t>
  </si>
  <si>
    <t>PACIFICA 1102CB</t>
  </si>
  <si>
    <t>CALAVERAS CEMENT 11011419</t>
  </si>
  <si>
    <t>PINE GROVE 11026080</t>
  </si>
  <si>
    <t>AUBERRY 1102R2850</t>
  </si>
  <si>
    <t>MOUNTAIN QUARRIES 21011346</t>
  </si>
  <si>
    <t>CAMP EVERS 2103CB</t>
  </si>
  <si>
    <t>PEORIA 17051834</t>
  </si>
  <si>
    <t>ALTO 11251158</t>
  </si>
  <si>
    <t>FORT BRAGG A 1102418</t>
  </si>
  <si>
    <t>GEYSERVILLE 1102484</t>
  </si>
  <si>
    <t>PLACERVILLE 2106CB</t>
  </si>
  <si>
    <t>TEMPLETON 2113CB</t>
  </si>
  <si>
    <t>DUNBAR 1103440</t>
  </si>
  <si>
    <t>BIG BASIN 11022253</t>
  </si>
  <si>
    <t>BRUNSWICK 110651484</t>
  </si>
  <si>
    <t>SILVERADO 2105CB</t>
  </si>
  <si>
    <t>VIEJO 22019114</t>
  </si>
  <si>
    <t>CLAYTON 221355668</t>
  </si>
  <si>
    <t>GANSNER 11012424</t>
  </si>
  <si>
    <t>OCEANO 1104V38</t>
  </si>
  <si>
    <t>SARATOGA 1103LC16</t>
  </si>
  <si>
    <t>LUCERNE 110638436</t>
  </si>
  <si>
    <t>CALPINE 1144276-G</t>
  </si>
  <si>
    <t>WOODSIDE 110411555</t>
  </si>
  <si>
    <t>MARIPOSA 21014410</t>
  </si>
  <si>
    <t>TIVY VALLEY 1107584840</t>
  </si>
  <si>
    <t>ROSSMOOR 1108CB</t>
  </si>
  <si>
    <t>MARIPOSA 210110070</t>
  </si>
  <si>
    <t>NORTH TOWER 2101CB</t>
  </si>
  <si>
    <t>CLAY 110113442</t>
  </si>
  <si>
    <t>TEMPLETON 2110R90</t>
  </si>
  <si>
    <t>BELL 11082202</t>
  </si>
  <si>
    <t>RACETRACK 1703CB</t>
  </si>
  <si>
    <t>RINCON 1104CB</t>
  </si>
  <si>
    <t>KONOCTI 1102596</t>
  </si>
  <si>
    <t>VOLTA 110293418</t>
  </si>
  <si>
    <t>SANTA ROSA A 1104CB</t>
  </si>
  <si>
    <t>NORTH DUBLIN 2103CB</t>
  </si>
  <si>
    <t>GUALALA 111135562</t>
  </si>
  <si>
    <t>CURTIS 170463502</t>
  </si>
  <si>
    <t>ALTO 1125CB</t>
  </si>
  <si>
    <t>HIGHLANDS 110448262</t>
  </si>
  <si>
    <t>ROSSMOOR 110168920</t>
  </si>
  <si>
    <t>ROB ROY 210410954</t>
  </si>
  <si>
    <t>HIGGINS 1109594</t>
  </si>
  <si>
    <t>UKIAH 1114408</t>
  </si>
  <si>
    <t>FORT BRAGG A 11044690</t>
  </si>
  <si>
    <t>PALO SECO 0401CB</t>
  </si>
  <si>
    <t>SHINGLE SPRINGS 2110CB</t>
  </si>
  <si>
    <t>PACIFICA 11033907</t>
  </si>
  <si>
    <t>ECHO SUMMIT 11012500</t>
  </si>
  <si>
    <t>BIG RIVER 11013002</t>
  </si>
  <si>
    <t>CAMP EVERS 21035404</t>
  </si>
  <si>
    <t>BANGOR 11011804</t>
  </si>
  <si>
    <t>MORGAN HILL 2105XR070</t>
  </si>
  <si>
    <t>SHINGLE SPRINGS 210981390</t>
  </si>
  <si>
    <t>JARVIS 1111MR121</t>
  </si>
  <si>
    <t>ALTO 112278672</t>
  </si>
  <si>
    <t>CORNING 11021622</t>
  </si>
  <si>
    <t>PHILO 1101CB</t>
  </si>
  <si>
    <t>CLOVERDALE 1102674</t>
  </si>
  <si>
    <t>DOBBINS 110191464</t>
  </si>
  <si>
    <t>STANISLAUS 170179826</t>
  </si>
  <si>
    <t>SAND CREEK 110345190</t>
  </si>
  <si>
    <t>MONTICELLO 1101630</t>
  </si>
  <si>
    <t>SPRING GAP 1702CB</t>
  </si>
  <si>
    <t>NOTRE DAME 11042408</t>
  </si>
  <si>
    <t>TASSAJARA 2112D514R</t>
  </si>
  <si>
    <t>GRASS VALLEY 11012208</t>
  </si>
  <si>
    <t>SAN LEANDRO U 1109CR182</t>
  </si>
  <si>
    <t>INDIAN FLAT 1104CB</t>
  </si>
  <si>
    <t>GREENBRAE 11036083</t>
  </si>
  <si>
    <t>CALPELLA 1101600</t>
  </si>
  <si>
    <t>MORGAN HILL 2111XR292</t>
  </si>
  <si>
    <t>FORT BRAGG A 1102956</t>
  </si>
  <si>
    <t>CURTIS 17058110</t>
  </si>
  <si>
    <t>SARATOGA 1105LC14</t>
  </si>
  <si>
    <t>LOS GATOS 1101LB40</t>
  </si>
  <si>
    <t>SILVERADO 2104806</t>
  </si>
  <si>
    <t>RINCON 1101576</t>
  </si>
  <si>
    <t>GRASS VALLEY 11031700</t>
  </si>
  <si>
    <t>FROGTOWN 1702290609</t>
  </si>
  <si>
    <t>WILLOW CREEK 110129362</t>
  </si>
  <si>
    <t>PAUL SWEET 2102CB</t>
  </si>
  <si>
    <t>WILLOW CREEK 11032936</t>
  </si>
  <si>
    <t>MIDDLETOWN 11021312</t>
  </si>
  <si>
    <t>MOUNTAIN QUARRIES 21011350</t>
  </si>
  <si>
    <t>RED BLUFF 11031702</t>
  </si>
  <si>
    <t>OAKHURST 11035732</t>
  </si>
  <si>
    <t>TEMPLETON 2110N32</t>
  </si>
  <si>
    <t>LAURELES 111268454</t>
  </si>
  <si>
    <t>WYANDOTTE 110777578</t>
  </si>
  <si>
    <t>HOOPA 11013304</t>
  </si>
  <si>
    <t>OAKLAND K 1104CR210</t>
  </si>
  <si>
    <t>MIDDLETOWN 1103830</t>
  </si>
  <si>
    <t>CURTIS 1704803</t>
  </si>
  <si>
    <t>OREGON TRAIL 11021584</t>
  </si>
  <si>
    <t>CURTIS 1705CB</t>
  </si>
  <si>
    <t>HIGGINS 1104324510</t>
  </si>
  <si>
    <t>HALF MOON BAY 11022032</t>
  </si>
  <si>
    <t>LAURELES 11116421</t>
  </si>
  <si>
    <t>BUELLTON 1101Y06</t>
  </si>
  <si>
    <t>SHINGLE SPRINGS 11038752</t>
  </si>
  <si>
    <t>STILLWATER 1102CB</t>
  </si>
  <si>
    <t>BUELLTON 1101Y36</t>
  </si>
  <si>
    <t>DIAMOND SPRINGS 11062100</t>
  </si>
  <si>
    <t>WOODACRE 11021280</t>
  </si>
  <si>
    <t>WEIMAR 11012740</t>
  </si>
  <si>
    <t>OAKLAND K 1104CB</t>
  </si>
  <si>
    <t>SHINGLE SPRINGS 210911092</t>
  </si>
  <si>
    <t>FORT BRAGG A 110235592</t>
  </si>
  <si>
    <t>FULTON 110746958</t>
  </si>
  <si>
    <t>LOS GATOS 1107CB</t>
  </si>
  <si>
    <t>BELL 11082226</t>
  </si>
  <si>
    <t>GARBERVILLE 11011750</t>
  </si>
  <si>
    <t>BUCKS CREEK 1101CB</t>
  </si>
  <si>
    <t>PARADISE 110343008</t>
  </si>
  <si>
    <t>STANISLAUS 1702CB</t>
  </si>
  <si>
    <t>CORRAL 1102CB</t>
  </si>
  <si>
    <t>PINE GROVE 11013166</t>
  </si>
  <si>
    <t>SAN LEANDRO U 1109CR002</t>
  </si>
  <si>
    <t>WILLOW CREEK 110347966</t>
  </si>
  <si>
    <t>SALMON CREEK 1101194</t>
  </si>
  <si>
    <t>MONTICELLO 110137384</t>
  </si>
  <si>
    <t>PACIFICA 110311153</t>
  </si>
  <si>
    <t>CURTIS 170210940</t>
  </si>
  <si>
    <t>OAKHURST 110210100</t>
  </si>
  <si>
    <t>COTATI 1103148</t>
  </si>
  <si>
    <t>WOODSIDE 1104555372</t>
  </si>
  <si>
    <t>MILPITAS 1109XR524</t>
  </si>
  <si>
    <t>HOOPA 11013174</t>
  </si>
  <si>
    <t>LUCERNE 1103630</t>
  </si>
  <si>
    <t>STAFFORD 11021048</t>
  </si>
  <si>
    <t>LOS GATOS 1108LB86</t>
  </si>
  <si>
    <t>DUNBAR 110297160</t>
  </si>
  <si>
    <t>WISHON 1101CB</t>
  </si>
  <si>
    <t>EL CERRITO G 1112CB</t>
  </si>
  <si>
    <t>SILVERADO 2102CB</t>
  </si>
  <si>
    <t>DIAMOND SPRINGS 11042093</t>
  </si>
  <si>
    <t>HALSEY 110176178</t>
  </si>
  <si>
    <t>GARBERVILLE 11021510</t>
  </si>
  <si>
    <t>CLARK ROAD 110247006</t>
  </si>
  <si>
    <t>ORINDA 0401N545R</t>
  </si>
  <si>
    <t>OILFIELDS 1103N62</t>
  </si>
  <si>
    <t>SOBRANTE 1102CB</t>
  </si>
  <si>
    <t>TYLER 110585132</t>
  </si>
  <si>
    <t>CEDAR CREEK 11011710</t>
  </si>
  <si>
    <t>CABRILLO 1103Y46</t>
  </si>
  <si>
    <t>COTTONWOOD 11011610</t>
  </si>
  <si>
    <t>EL DORADO PH 210163464</t>
  </si>
  <si>
    <t>DIAMOND SPRINGS 110610587</t>
  </si>
  <si>
    <t>BROWNS VALLEY 11011268</t>
  </si>
  <si>
    <t>CLEAR LAKE 1101406</t>
  </si>
  <si>
    <t>MILPITAS 110987800</t>
  </si>
  <si>
    <t>DEL MONTE 21043088</t>
  </si>
  <si>
    <t>KING CITY 11037038</t>
  </si>
  <si>
    <t>MARTELL 110111244</t>
  </si>
  <si>
    <t>WHITMORE 11011594</t>
  </si>
  <si>
    <t>WYANDOTTE 11031504</t>
  </si>
  <si>
    <t>WYANDOTTE 110796390</t>
  </si>
  <si>
    <t>CLOVERDALE 11024646</t>
  </si>
  <si>
    <t>OCEANO 1104Q12</t>
  </si>
  <si>
    <t>LOW GAP 11014086</t>
  </si>
  <si>
    <t>SWIFT 2110XR332</t>
  </si>
  <si>
    <t>DEL MONTE 210436720</t>
  </si>
  <si>
    <t>GUALALA 111223444</t>
  </si>
  <si>
    <t>ROB ROY 210410960</t>
  </si>
  <si>
    <t>APPLE HILL 110313312</t>
  </si>
  <si>
    <t>SAN RAFAEL 110991742</t>
  </si>
  <si>
    <t>OAKHURST 11016220</t>
  </si>
  <si>
    <t>EDES 1112CR312</t>
  </si>
  <si>
    <t>WYANDOTTE 110366146</t>
  </si>
  <si>
    <t>LAKEWOOD 2224D522R</t>
  </si>
  <si>
    <t>CURTIS 1704CB</t>
  </si>
  <si>
    <t>VIEJO 2203CB</t>
  </si>
  <si>
    <t>HAMILTON BRANCH 110187784</t>
  </si>
  <si>
    <t>GEYSERVILLE 110179788</t>
  </si>
  <si>
    <t>MIRABEL 1102334</t>
  </si>
  <si>
    <t>WYANDOTTE 110913052</t>
  </si>
  <si>
    <t>EL CERRITO G 1105BR194</t>
  </si>
  <si>
    <t>DOBBINS 11015202</t>
  </si>
  <si>
    <t>RACETRACK 17038120</t>
  </si>
  <si>
    <t>CAROLANDS 04049024</t>
  </si>
  <si>
    <t>MENLO 11031721</t>
  </si>
  <si>
    <t>VOLTA 11021650</t>
  </si>
  <si>
    <t>BRIDGEVILLE 110255612</t>
  </si>
  <si>
    <t>SARATOGA 1107LC26</t>
  </si>
  <si>
    <t>FROGTOWN 170291134</t>
  </si>
  <si>
    <t>VACAVILLE 11088762</t>
  </si>
  <si>
    <t>LUCERNE 1106664</t>
  </si>
  <si>
    <t>PLACERVILLE 111219712</t>
  </si>
  <si>
    <t>UKIAH 1111534</t>
  </si>
  <si>
    <t>SPRUCE 0401BR316</t>
  </si>
  <si>
    <t>WILLITS 11032506</t>
  </si>
  <si>
    <t>AUBERRY 1101R2578</t>
  </si>
  <si>
    <t>HIGGINS 11041374</t>
  </si>
  <si>
    <t>CALAVERAS CEMENT 110147968</t>
  </si>
  <si>
    <t>DEL MONTE 21032000</t>
  </si>
  <si>
    <t>FORT BRAGG A 11041316</t>
  </si>
  <si>
    <t>RACETRACK 17039190</t>
  </si>
  <si>
    <t>AUBERRY 1101R314</t>
  </si>
  <si>
    <t>HATTON 11022010</t>
  </si>
  <si>
    <t>CORRAL 110236666</t>
  </si>
  <si>
    <t>HIGHLANDS 1102CB</t>
  </si>
  <si>
    <t>DUNBAR 1101CB</t>
  </si>
  <si>
    <t>WISE 1102CB</t>
  </si>
  <si>
    <t>HIGGINS 1104842642</t>
  </si>
  <si>
    <t>MORGAN HILL 2104XR018</t>
  </si>
  <si>
    <t>SAND CREEK 11037420</t>
  </si>
  <si>
    <t>LOS OSITOS 21033010</t>
  </si>
  <si>
    <t>SCE TEHACHAPI 1101CB</t>
  </si>
  <si>
    <t>DESCHUTES 11011580</t>
  </si>
  <si>
    <t>SARATOGA 11075696</t>
  </si>
  <si>
    <t>HIGGINS 1104533648</t>
  </si>
  <si>
    <t>SHINGLE SPRINGS 210511172</t>
  </si>
  <si>
    <t>WOODSIDE 11018522</t>
  </si>
  <si>
    <t>POSO MOUNTAIN 21014456</t>
  </si>
  <si>
    <t>AUBERRY 1101CB</t>
  </si>
  <si>
    <t>OILFIELDS 1103N48</t>
  </si>
  <si>
    <t>WEIMAR 11012084</t>
  </si>
  <si>
    <t>HIGHLANDS 1103482</t>
  </si>
  <si>
    <t>SALT SPRINGS 21028442</t>
  </si>
  <si>
    <t>STANISLAUS 1701CB</t>
  </si>
  <si>
    <t>HIGHLANDS 1103CB</t>
  </si>
  <si>
    <t>HIGGINS 1107746082</t>
  </si>
  <si>
    <t>FRUITLAND 114263170</t>
  </si>
  <si>
    <t>HIGGINS 1109CB</t>
  </si>
  <si>
    <t>GREENBRAE 1103CB</t>
  </si>
  <si>
    <t>MENDOCINO 1101CB</t>
  </si>
  <si>
    <t>TEMPLETON 2113A12</t>
  </si>
  <si>
    <t>CURTIS 17029111</t>
  </si>
  <si>
    <t>HATTON 11019220</t>
  </si>
  <si>
    <t>MOUNTAIN QUARRIES 21011180</t>
  </si>
  <si>
    <t>OCEANO 1102V50</t>
  </si>
  <si>
    <t>LOW GAP 11014160</t>
  </si>
  <si>
    <t>MARIPOSA 21029490</t>
  </si>
  <si>
    <t>FITCH MOUNTAIN 11134566</t>
  </si>
  <si>
    <t>RACETRACK 17036014</t>
  </si>
  <si>
    <t>CURTIS 170565908</t>
  </si>
  <si>
    <t>MAPLE CREEK 1101CB</t>
  </si>
  <si>
    <t>POTTER VALLEY P H 11051904</t>
  </si>
  <si>
    <t>CALISTOGA 1101CB</t>
  </si>
  <si>
    <t>RACETRACK 170311270</t>
  </si>
  <si>
    <t>BURNEY 11019042</t>
  </si>
  <si>
    <t>FULTON 1102287172</t>
  </si>
  <si>
    <t>RINCON 1102CB</t>
  </si>
  <si>
    <t>BUCKS CREEK 1103CB</t>
  </si>
  <si>
    <t>COARSEGOLD 2103CB</t>
  </si>
  <si>
    <t>BIG MEADOWS 21012246</t>
  </si>
  <si>
    <t>ELECTRA 1101CB</t>
  </si>
  <si>
    <t>VOLTA 11011568</t>
  </si>
  <si>
    <t>LAS GALLINAS A 1106CB</t>
  </si>
  <si>
    <t>SHINGLE SPRINGS 210985766</t>
  </si>
  <si>
    <t>SHADY GLEN 110132726</t>
  </si>
  <si>
    <t>CHESTER 11022564</t>
  </si>
  <si>
    <t>GREENBRAE 1103434</t>
  </si>
  <si>
    <t>BRUNSWICK 1103CB</t>
  </si>
  <si>
    <t>NARROWS 2102CB</t>
  </si>
  <si>
    <t>VACAVILLE 11046542</t>
  </si>
  <si>
    <t>HALSEY 11012414</t>
  </si>
  <si>
    <t>POSO MOUNTAIN 21033988</t>
  </si>
  <si>
    <t>WEIMAR 11012058</t>
  </si>
  <si>
    <t>PASO ROBLES 1104R12</t>
  </si>
  <si>
    <t>OREGON TRAIL 11041574</t>
  </si>
  <si>
    <t>HIGGINS 11077559</t>
  </si>
  <si>
    <t>PLACERVILLE 1111CB</t>
  </si>
  <si>
    <t>FORT BRAGG A 11014622</t>
  </si>
  <si>
    <t>ELECTRA 110161816</t>
  </si>
  <si>
    <t>BRENTWOOD 2105B504R</t>
  </si>
  <si>
    <t>COTTONWOOD 11031348</t>
  </si>
  <si>
    <t>HIGHLANDS 1103568</t>
  </si>
  <si>
    <t>HAMILTON BRANCH 110137436</t>
  </si>
  <si>
    <t>MORRO BAY 1102W22</t>
  </si>
  <si>
    <t>CALAVERAS CEMENT 1101585</t>
  </si>
  <si>
    <t>BIG RIVER 11015065</t>
  </si>
  <si>
    <t>ELECTRA 11026014</t>
  </si>
  <si>
    <t>WYANDOTTE 110979932</t>
  </si>
  <si>
    <t>CALISTOGA 1102CB</t>
  </si>
  <si>
    <t>MONTICELLO 11014360</t>
  </si>
  <si>
    <t>VACAVILLE 1111CB</t>
  </si>
  <si>
    <t>MONTE RIO 1111292</t>
  </si>
  <si>
    <t>LUCERNE 1103CB</t>
  </si>
  <si>
    <t>WOODSIDE 11049030</t>
  </si>
  <si>
    <t>MARIPOSA 210135244</t>
  </si>
  <si>
    <t>PURISIMA 1101Y44</t>
  </si>
  <si>
    <t>NARROWS 21052748</t>
  </si>
  <si>
    <t>FOOTHILL 1102CB</t>
  </si>
  <si>
    <t>HICKS 111660050</t>
  </si>
  <si>
    <t>OCEANO 1102V56</t>
  </si>
  <si>
    <t>CURTIS 170390320</t>
  </si>
  <si>
    <t>DESCHUTES 11011654</t>
  </si>
  <si>
    <t>PEORIA 170587222</t>
  </si>
  <si>
    <t>OAKLAND X 11066669</t>
  </si>
  <si>
    <t>CASTRO VALLEY 1108MR379</t>
  </si>
  <si>
    <t>LOS OSITOS 21037062</t>
  </si>
  <si>
    <t>CLOVERDALE 110112719</t>
  </si>
  <si>
    <t>COARSEGOLD 21035020</t>
  </si>
  <si>
    <t>OCEANO 1104CB</t>
  </si>
  <si>
    <t>TEMPLETON 2110R06</t>
  </si>
  <si>
    <t>PEORIA 17056697</t>
  </si>
  <si>
    <t>SOBRANTE 1103CB</t>
  </si>
  <si>
    <t>EMERALD LAKE 0402CB</t>
  </si>
  <si>
    <t>SAN CARLOS 11049052</t>
  </si>
  <si>
    <t>PETALUMA C 1109738866</t>
  </si>
  <si>
    <t>CURTIS 170411290</t>
  </si>
  <si>
    <t>HIGGINS 11097831</t>
  </si>
  <si>
    <t>CALAVERAS CEMENT 1101544800</t>
  </si>
  <si>
    <t>CORNING 110290036</t>
  </si>
  <si>
    <t>CURTIS 17046060</t>
  </si>
  <si>
    <t>HIGGINS 11044281</t>
  </si>
  <si>
    <t>EMERALD LAKE 04028872</t>
  </si>
  <si>
    <t>OAK 0401CB</t>
  </si>
  <si>
    <t>SILVERADO 2102808</t>
  </si>
  <si>
    <t>PETALUMA C 1109848654</t>
  </si>
  <si>
    <t>SAN RAFAEL 1104802</t>
  </si>
  <si>
    <t>PHILO 1102920</t>
  </si>
  <si>
    <t>CURTIS 17039240</t>
  </si>
  <si>
    <t>FAIRVIEW 2207P304</t>
  </si>
  <si>
    <t>GEYSERVILLE 1102350</t>
  </si>
  <si>
    <t>CORNING 110182846</t>
  </si>
  <si>
    <t>TAR FLAT 04023144</t>
  </si>
  <si>
    <t>OLETA 110113478</t>
  </si>
  <si>
    <t>ELECTRA 110136816</t>
  </si>
  <si>
    <t>FROGTOWN 1701L3361</t>
  </si>
  <si>
    <t>IONE 1101L3141</t>
  </si>
  <si>
    <t>DOBBINS 11011808</t>
  </si>
  <si>
    <t>MORAGA 1104N532R</t>
  </si>
  <si>
    <t>MESA 1103M72</t>
  </si>
  <si>
    <t>CORNING 110185162</t>
  </si>
  <si>
    <t>TEMPLETON 2110N30</t>
  </si>
  <si>
    <t>POINT ARENA 1101474</t>
  </si>
  <si>
    <t>DESCHUTES 1104CB</t>
  </si>
  <si>
    <t>BROWNS VALLEY 110193870</t>
  </si>
  <si>
    <t>PLACERVILLE 1110CB</t>
  </si>
  <si>
    <t>VOLTA 110180454</t>
  </si>
  <si>
    <t>FROGTOWN 17021573</t>
  </si>
  <si>
    <t>FROGTOWN 1702L5407</t>
  </si>
  <si>
    <t>ATASCADERO 11012379</t>
  </si>
  <si>
    <t>MIDDLETOWN 1102514</t>
  </si>
  <si>
    <t>FRUITLAND 11426054</t>
  </si>
  <si>
    <t>GRAYS FLAT 0401CB</t>
  </si>
  <si>
    <t>FROGTOWN 17027134</t>
  </si>
  <si>
    <t>WILLOW CREEK 11035012</t>
  </si>
  <si>
    <t>DIAMOND SPRINGS 110650324</t>
  </si>
  <si>
    <t>KONOCTI 1102716</t>
  </si>
  <si>
    <t>TEMPLETON 2113A20</t>
  </si>
  <si>
    <t>LAKEVILLE 110287432</t>
  </si>
  <si>
    <t>ROSSMOOR 1101L503R</t>
  </si>
  <si>
    <t>FRUITLAND 11422006</t>
  </si>
  <si>
    <t>ARCATA 11224218</t>
  </si>
  <si>
    <t>GARBERVILLE 1101CB</t>
  </si>
  <si>
    <t>CEDAR CREEK 11011664</t>
  </si>
  <si>
    <t>UKIAH 11143606</t>
  </si>
  <si>
    <t>REDBUD 1101CB</t>
  </si>
  <si>
    <t>PHILO 11021308</t>
  </si>
  <si>
    <t>PEORIA 1705999</t>
  </si>
  <si>
    <t>PLACERVILLE 210623190</t>
  </si>
  <si>
    <t>OLETA 11021204</t>
  </si>
  <si>
    <t>LAS POSITAS 2108MR182</t>
  </si>
  <si>
    <t>BIG MEADOWS 21012586</t>
  </si>
  <si>
    <t>NARROWS 210534069</t>
  </si>
  <si>
    <t>DEL MONTE 21032654</t>
  </si>
  <si>
    <t>WILLOW CREEK 1103CB</t>
  </si>
  <si>
    <t>PERRY 1101V74</t>
  </si>
  <si>
    <t>PLACERVILLE 111219742</t>
  </si>
  <si>
    <t>POINT ARENA 110147952</t>
  </si>
  <si>
    <t>KONOCTI 1108950</t>
  </si>
  <si>
    <t>HIGGINS 1104498932</t>
  </si>
  <si>
    <t>ALHAMBRA 11058302</t>
  </si>
  <si>
    <t>SAUSALITO 11021268</t>
  </si>
  <si>
    <t>KANAKA 11011036</t>
  </si>
  <si>
    <t>CORRAL 110359770</t>
  </si>
  <si>
    <t>UPPER LAKE 1101CB</t>
  </si>
  <si>
    <t>CAYETANO 2111MR444</t>
  </si>
  <si>
    <t>PLACERVILLE 1112CB</t>
  </si>
  <si>
    <t>JAMESON 1103CB</t>
  </si>
  <si>
    <t>FRENCH GULCH 11011464</t>
  </si>
  <si>
    <t>NARROWS 21052426</t>
  </si>
  <si>
    <t>PENRYN 11072708</t>
  </si>
  <si>
    <t>SISQUOC 1102M52</t>
  </si>
  <si>
    <t>GREENBRAE 1102CB</t>
  </si>
  <si>
    <t>TEJON 11022455</t>
  </si>
  <si>
    <t>WOODSIDE 11049116</t>
  </si>
  <si>
    <t>FROGTOWN 17016807</t>
  </si>
  <si>
    <t>HIGGINS 11071070</t>
  </si>
  <si>
    <t>ANTLER 11011384</t>
  </si>
  <si>
    <t>SOBRANTE 1101CB</t>
  </si>
  <si>
    <t>BRENTWOOD 21056512</t>
  </si>
  <si>
    <t>HOPLAND 11014626</t>
  </si>
  <si>
    <t>DIAMOND SPRINGS 110676088</t>
  </si>
  <si>
    <t>POINT MORETTI 11015104</t>
  </si>
  <si>
    <t>MONTICELLO 11011589</t>
  </si>
  <si>
    <t>CAMP EVERS 2106CB</t>
  </si>
  <si>
    <t>COTTONWOOD 1102CB</t>
  </si>
  <si>
    <t>WEIMAR 1101CB</t>
  </si>
  <si>
    <t>CASTRO VALLEY 1108CB</t>
  </si>
  <si>
    <t>OREGON TRAIL 1104CB</t>
  </si>
  <si>
    <t>SARATOGA 1106LC22</t>
  </si>
  <si>
    <t>SO. CAL. EDISON #2 1101CB</t>
  </si>
  <si>
    <t>EEL RIVER 11021902</t>
  </si>
  <si>
    <t>LAURELES 11122142</t>
  </si>
  <si>
    <t>HIGGINS 11039753</t>
  </si>
  <si>
    <t>CALPELLA 1101542</t>
  </si>
  <si>
    <t>DUNBAR 110179086</t>
  </si>
  <si>
    <t>SARATOGA 1106LC24</t>
  </si>
  <si>
    <t>DEL MONTE 21042762</t>
  </si>
  <si>
    <t>CALAVERAS CEMENT 110136880</t>
  </si>
  <si>
    <t>MORGAN HILL 2105XR152</t>
  </si>
  <si>
    <t>WYANDOTTE 110738438</t>
  </si>
  <si>
    <t>AUBERRY 1102R1013</t>
  </si>
  <si>
    <t>AUBERRY 110237466</t>
  </si>
  <si>
    <t>BANGOR 11011806</t>
  </si>
  <si>
    <t>HALF MOON BAY 11036012</t>
  </si>
  <si>
    <t>RIDGE 0401CB</t>
  </si>
  <si>
    <t>STILLWATER 11021644</t>
  </si>
  <si>
    <t>LAKEWOOD 210738404</t>
  </si>
  <si>
    <t>LUCERNE 11031663</t>
  </si>
  <si>
    <t>JESSUP 11019752</t>
  </si>
  <si>
    <t>MARTELL 11033152</t>
  </si>
  <si>
    <t>OREGON TRAIL 110249144</t>
  </si>
  <si>
    <t>RINCON 1103472</t>
  </si>
  <si>
    <t>ANNAPOLIS 110176842</t>
  </si>
  <si>
    <t>PEORIA 170459596</t>
  </si>
  <si>
    <t>NAPA 11121302</t>
  </si>
  <si>
    <t>BUELLTON 1101Y26</t>
  </si>
  <si>
    <t>RALSTON 110148936</t>
  </si>
  <si>
    <t>KIRKER 2104442850</t>
  </si>
  <si>
    <t>BANGOR 1101CB</t>
  </si>
  <si>
    <t>MERCED FALLS 110222772</t>
  </si>
  <si>
    <t>HIGGINS 110391052</t>
  </si>
  <si>
    <t>SAN RAFAEL 110168970</t>
  </si>
  <si>
    <t>BIG MEADOWS 21012260</t>
  </si>
  <si>
    <t>GARBERVILLE 1102CB</t>
  </si>
  <si>
    <t>HIGGINS 11094189</t>
  </si>
  <si>
    <t>OLETA 1102CB</t>
  </si>
  <si>
    <t>TASSAJARA 210883368</t>
  </si>
  <si>
    <t>MORRO BAY 110249632</t>
  </si>
  <si>
    <t>TEMPLETON 2111R86</t>
  </si>
  <si>
    <t>STELLING 11109265</t>
  </si>
  <si>
    <t>MARTELL 1102CB</t>
  </si>
  <si>
    <t>SAN RAFAEL 1105534</t>
  </si>
  <si>
    <t>VIEJO 22012064</t>
  </si>
  <si>
    <t>GIRVAN 1101323094</t>
  </si>
  <si>
    <t>WOODSIDE 11049032</t>
  </si>
  <si>
    <t>TEMPLETON 2110R94</t>
  </si>
  <si>
    <t>CAYETANO 2109CB</t>
  </si>
  <si>
    <t>BAY MEADOWS 210257886</t>
  </si>
  <si>
    <t>SAN LUIS OBISPO 1107V18</t>
  </si>
  <si>
    <t>MENLO 11038982</t>
  </si>
  <si>
    <t>CLAYTON 22122944</t>
  </si>
  <si>
    <t>CLAY 11031230</t>
  </si>
  <si>
    <t>VIEJO 2201CB</t>
  </si>
  <si>
    <t>SMARTVILLE 1101CB</t>
  </si>
  <si>
    <t>OLEMA 1101602</t>
  </si>
  <si>
    <t>BIG RIVER 110169032</t>
  </si>
  <si>
    <t>DUNBAR 1102CB</t>
  </si>
  <si>
    <t>HOLLISTER 21054018</t>
  </si>
  <si>
    <t>IGNACIO 11011300</t>
  </si>
  <si>
    <t>HOOPA 11013290</t>
  </si>
  <si>
    <t>OAKLAND J 1102CR102</t>
  </si>
  <si>
    <t>DUNBAR 1102528</t>
  </si>
  <si>
    <t>STILLWATER 110148950</t>
  </si>
  <si>
    <t>CURTIS 170320240</t>
  </si>
  <si>
    <t>OLETA 110241396</t>
  </si>
  <si>
    <t>SILVERADO 2102714</t>
  </si>
  <si>
    <t>EMERALD LAKE 04028858</t>
  </si>
  <si>
    <t>CARLOTTA 11214914</t>
  </si>
  <si>
    <t>LUCERNE 11062327</t>
  </si>
  <si>
    <t>CURTIS 1701CB</t>
  </si>
  <si>
    <t>CLAY 11031821</t>
  </si>
  <si>
    <t>TIVY VALLEY 1107R1817</t>
  </si>
  <si>
    <t>RALSTON 11022028</t>
  </si>
  <si>
    <t>BANGOR 110131502</t>
  </si>
  <si>
    <t>MOUNTAIN QUARRIES 210151584</t>
  </si>
  <si>
    <t>HALF MOON BAY 11036065</t>
  </si>
  <si>
    <t>RADUM 1105MR282</t>
  </si>
  <si>
    <t>HIGGINS 1104CB</t>
  </si>
  <si>
    <t>BIG RIVER 11011052</t>
  </si>
  <si>
    <t>GARBERVILLE 11022010</t>
  </si>
  <si>
    <t>SANTA YNEZ 1102Y18</t>
  </si>
  <si>
    <t>HIGGINS 1103995672</t>
  </si>
  <si>
    <t>CLAY 110334338</t>
  </si>
  <si>
    <t>HAMILTON BRANCH 11012082</t>
  </si>
  <si>
    <t>WYANDOTTE 11071026</t>
  </si>
  <si>
    <t>VOLTA 110153118</t>
  </si>
  <si>
    <t>SPRUCE 0402BR304</t>
  </si>
  <si>
    <t>WEIMAR 11026175</t>
  </si>
  <si>
    <t>APPLE HILL 210251792</t>
  </si>
  <si>
    <t>CALPELLA 11013419</t>
  </si>
  <si>
    <t>HATTON 1101CB</t>
  </si>
  <si>
    <t>CLARK ROAD 11022070</t>
  </si>
  <si>
    <t>PIERCY 2110XR258</t>
  </si>
  <si>
    <t>HIGHLANDS 1104CB</t>
  </si>
  <si>
    <t>DESCHUTES 11011380</t>
  </si>
  <si>
    <t>PERRY 1101CB</t>
  </si>
  <si>
    <t>CLEAR LAKE 11011302</t>
  </si>
  <si>
    <t>VIEJO 22029120</t>
  </si>
  <si>
    <t>SAN CARLOS 11039148</t>
  </si>
  <si>
    <t>GUALALA 1111887180</t>
  </si>
  <si>
    <t>CLOVERDALE 1101112</t>
  </si>
  <si>
    <t>ALLEGHANY 1101978</t>
  </si>
  <si>
    <t>OILFIELDS 11035175</t>
  </si>
  <si>
    <t>BROWNS VALLEY 110117011</t>
  </si>
  <si>
    <t>FRENCH GULCH 11021462</t>
  </si>
  <si>
    <t>MARIPOSA 21018030</t>
  </si>
  <si>
    <t>APPLE HILL 21021532</t>
  </si>
  <si>
    <t>FORT SEWARD 1121CB</t>
  </si>
  <si>
    <t>HALF MOON BAY 110375550</t>
  </si>
  <si>
    <t>BANGOR 110180670</t>
  </si>
  <si>
    <t>ELK CREEK 110137334</t>
  </si>
  <si>
    <t>SWIFT 2107XR526</t>
  </si>
  <si>
    <t>KERCKHOFF 1101CB</t>
  </si>
  <si>
    <t>STILLWATER 11021466</t>
  </si>
  <si>
    <t>POSO MOUNTAIN 2101CB</t>
  </si>
  <si>
    <t>CABRILLO 110420711</t>
  </si>
  <si>
    <t>NORTH DUBLIN 2101CB</t>
  </si>
  <si>
    <t>STILLWATER 1101CB</t>
  </si>
  <si>
    <t>OILFIELDS 11032757</t>
  </si>
  <si>
    <t>CEDAR CREEK 1101CB</t>
  </si>
  <si>
    <t>LOW GAP 110137498</t>
  </si>
  <si>
    <t>DUNLAP 11037040</t>
  </si>
  <si>
    <t>PETALUMA C 110948000</t>
  </si>
  <si>
    <t>HAMILTON BRANCH 110118205</t>
  </si>
  <si>
    <t>HORSESHOE 110150140</t>
  </si>
  <si>
    <t>ZACA 1102Y02</t>
  </si>
  <si>
    <t>PINE GROVE 110194936</t>
  </si>
  <si>
    <t>HALSEY 1102CB</t>
  </si>
  <si>
    <t>TIVY VALLEY 11077380</t>
  </si>
  <si>
    <t>SAND CREEK 1103CB</t>
  </si>
  <si>
    <t>AUBERRY 110137536</t>
  </si>
  <si>
    <t>AUBERRY 1102R902</t>
  </si>
  <si>
    <t>OREGON TRAIL 1103CB</t>
  </si>
  <si>
    <t>APPLE HILL 21026552</t>
  </si>
  <si>
    <t>WOODSIDE 1104CB</t>
  </si>
  <si>
    <t>FORT SEWARD 11211602</t>
  </si>
  <si>
    <t>COTTONWOOD 11021578</t>
  </si>
  <si>
    <t>SUMMIT 110148632</t>
  </si>
  <si>
    <t>COARSEGOLD 21045516</t>
  </si>
  <si>
    <t>VIEJO 22019490</t>
  </si>
  <si>
    <t>BUCKS CREEK 1102CB</t>
  </si>
  <si>
    <t>FULTON 1102CB</t>
  </si>
  <si>
    <t>OREGON TRAIL 11021382</t>
  </si>
  <si>
    <t>ALTO 11251256</t>
  </si>
  <si>
    <t>CEDAR CREEK 11011656</t>
  </si>
  <si>
    <t>LLAGAS 21011451</t>
  </si>
  <si>
    <t>AUBERRY 1102R309</t>
  </si>
  <si>
    <t>RIO DELL 110275970</t>
  </si>
  <si>
    <t>BEAR VALLEY 21014160</t>
  </si>
  <si>
    <t>VIEJO 22019698</t>
  </si>
  <si>
    <t>TYLER 11051536</t>
  </si>
  <si>
    <t>COLUMBIA HILL 110190730</t>
  </si>
  <si>
    <t>HARTLEY 11011306</t>
  </si>
  <si>
    <t>UKIAH 11151216</t>
  </si>
  <si>
    <t>LAYTONVILLE 1101402</t>
  </si>
  <si>
    <t>WILDWOOD 11011576</t>
  </si>
  <si>
    <t>BIG RIVER 11011286</t>
  </si>
  <si>
    <t>DESCHUTES 11049718</t>
  </si>
  <si>
    <t>ATASCADERO 1103A14</t>
  </si>
  <si>
    <t>PERRY 1101W12</t>
  </si>
  <si>
    <t>SOLEDAD 210242506</t>
  </si>
  <si>
    <t>HOLLISTER 21054048</t>
  </si>
  <si>
    <t>ATASCADERO 1103A16</t>
  </si>
  <si>
    <t>BELL 11085703</t>
  </si>
  <si>
    <t>WYANDOTTE 11101954</t>
  </si>
  <si>
    <t>OLETA 11014768</t>
  </si>
  <si>
    <t>ORINDA 04013442</t>
  </si>
  <si>
    <t>GARBERVILLE 11011514</t>
  </si>
  <si>
    <t>PENRYN 1107346</t>
  </si>
  <si>
    <t>LAURELES 1111CB</t>
  </si>
  <si>
    <t>MOUNTAIN QUARRIES 21012422</t>
  </si>
  <si>
    <t>STILLWATER 110248952</t>
  </si>
  <si>
    <t>PEORIA 170570198</t>
  </si>
  <si>
    <t>BEAR VALLEY 210521160</t>
  </si>
  <si>
    <t>KERCKHOFF 1101R353</t>
  </si>
  <si>
    <t>FITCH MOUNTAIN 111324550</t>
  </si>
  <si>
    <t>CLARKSVILLE 2109CB</t>
  </si>
  <si>
    <t>SAN CARLOS 11048942</t>
  </si>
  <si>
    <t>WEIMAR 1102CB</t>
  </si>
  <si>
    <t>JESSUP 11012839</t>
  </si>
  <si>
    <t>EDES 1112CR308</t>
  </si>
  <si>
    <t>CLARK ROAD 110292622</t>
  </si>
  <si>
    <t>CLAYTON 2215W531R</t>
  </si>
  <si>
    <t>HATTON 11012026</t>
  </si>
  <si>
    <t>PAUL SWEET 210612828</t>
  </si>
  <si>
    <t>LAYTONVILLE 110237586</t>
  </si>
  <si>
    <t>ELECTRA 1101L3849</t>
  </si>
  <si>
    <t>GUALALA 1112662</t>
  </si>
  <si>
    <t>SUNOL 1101MR650</t>
  </si>
  <si>
    <t>FOOTHILL 110299432</t>
  </si>
  <si>
    <t>VOLTA 1101CB</t>
  </si>
  <si>
    <t>SAN LUIS OBISPO 1104V14</t>
  </si>
  <si>
    <t>LUCERNE 1106526</t>
  </si>
  <si>
    <t>SAN LUIS OBISPO 1102597518</t>
  </si>
  <si>
    <t>WILDWOOD 110185112</t>
  </si>
  <si>
    <t>STAFFORD 11021019</t>
  </si>
  <si>
    <t>RED BLUFF 110585632</t>
  </si>
  <si>
    <t>AUBERRY 1101R2839</t>
  </si>
  <si>
    <t>CAMP EVERS 210392582</t>
  </si>
  <si>
    <t>HIGHLANDS 110275140</t>
  </si>
  <si>
    <t>DIAMOND SPRINGS 110656026</t>
  </si>
  <si>
    <t>INDIAN FLAT 110410270</t>
  </si>
  <si>
    <t>POTTER VALLEY P H 110576498</t>
  </si>
  <si>
    <t>HAMILTON BRANCH 1101CB</t>
  </si>
  <si>
    <t>BEAR VALLEY 210576694</t>
  </si>
  <si>
    <t>PEORIA 1704877670</t>
  </si>
  <si>
    <t>COARSEGOLD 21046210</t>
  </si>
  <si>
    <t>OAKLAND X 1104CB</t>
  </si>
  <si>
    <t>CLOVERDALE 1102801904</t>
  </si>
  <si>
    <t>BROWNS VALLEY 110197188</t>
  </si>
  <si>
    <t>SAND CREEK 11037070</t>
  </si>
  <si>
    <t>PHILO 1102CB</t>
  </si>
  <si>
    <t>GREEN VALLEY 210112106</t>
  </si>
  <si>
    <t>STELLING 111060090</t>
  </si>
  <si>
    <t>DESCHUTES 11011652</t>
  </si>
  <si>
    <t>JESSUP 11011496</t>
  </si>
  <si>
    <t>SAN LEANDRO U 1114MR545</t>
  </si>
  <si>
    <t>COTTONWOOD 110168190</t>
  </si>
  <si>
    <t>AUBERRY 1101R322</t>
  </si>
  <si>
    <t>SAUSALITO 1102410</t>
  </si>
  <si>
    <t>ROB ROY 210412596</t>
  </si>
  <si>
    <t>SAN RAFAEL 1105344</t>
  </si>
  <si>
    <t>APPLE HILL 210212025</t>
  </si>
  <si>
    <t>CALPELLA 11011204</t>
  </si>
  <si>
    <t>FORT SEWARD 1122CB</t>
  </si>
  <si>
    <t>CURTIS 1703CB</t>
  </si>
  <si>
    <t>SUNOL 1101MR387</t>
  </si>
  <si>
    <t>SOBRANTE 1101L534R</t>
  </si>
  <si>
    <t>PHILO 11013700</t>
  </si>
  <si>
    <t>MENLO 11037902</t>
  </si>
  <si>
    <t>OREGON TRAIL 11031448</t>
  </si>
  <si>
    <t>GOLDTREE 1108CB</t>
  </si>
  <si>
    <t>SAND CREEK 110397354</t>
  </si>
  <si>
    <t>CLARK ROAD 11022584</t>
  </si>
  <si>
    <t>MONTICELLO 110193384</t>
  </si>
  <si>
    <t>MOUNTAIN QUARRIES 210135466</t>
  </si>
  <si>
    <t>CHOLAME 21025597</t>
  </si>
  <si>
    <t>DOBBINS 1101CB</t>
  </si>
  <si>
    <t>REDBUD 110191960</t>
  </si>
  <si>
    <t>SAND CREEK 11037823F</t>
  </si>
  <si>
    <t>CALAVERAS CEMENT 110111188</t>
  </si>
  <si>
    <t>NARROWS 210276952</t>
  </si>
  <si>
    <t>BURNEY 110145984</t>
  </si>
  <si>
    <t>HALSEY 11026129</t>
  </si>
  <si>
    <t>PUEBLO 1104640</t>
  </si>
  <si>
    <t>LONE TREE 210521210</t>
  </si>
  <si>
    <t>HALF MOON BAY 110369412</t>
  </si>
  <si>
    <t>FROGTOWN 17027108</t>
  </si>
  <si>
    <t>RED BLUFF 11041302</t>
  </si>
  <si>
    <t>IGNACIO 1104450582</t>
  </si>
  <si>
    <t>CAMBRIA 1102CB</t>
  </si>
  <si>
    <t>MENLO 110212249</t>
  </si>
  <si>
    <t>VALLEY VIEW 1105P190</t>
  </si>
  <si>
    <t>CASTRO VALLEY 1108MR525</t>
  </si>
  <si>
    <t>WEIMAR 11022038</t>
  </si>
  <si>
    <t>NORTH BRANCH 110111158</t>
  </si>
  <si>
    <t>MARIPOSA 2102CB</t>
  </si>
  <si>
    <t>WHITMORE 110145262</t>
  </si>
  <si>
    <t>MC KEE 110870535</t>
  </si>
  <si>
    <t>OAKLAND X 1106CB</t>
  </si>
  <si>
    <t>HIGHLANDS 110484640</t>
  </si>
  <si>
    <t>GUALALA 1111445166</t>
  </si>
  <si>
    <t>PASO ROBLES 1103N52</t>
  </si>
  <si>
    <t>EDES 1112CR282</t>
  </si>
  <si>
    <t>GONZALES 11013094</t>
  </si>
  <si>
    <t>OLETA 110151740</t>
  </si>
  <si>
    <t>SAN RAFAEL 1109418</t>
  </si>
  <si>
    <t>HIGGINS 11097863</t>
  </si>
  <si>
    <t>SAN LUIS OBISPO 1104V40</t>
  </si>
  <si>
    <t>BURNEY 11011358</t>
  </si>
  <si>
    <t>NARROWS 2101CB</t>
  </si>
  <si>
    <t>BRUNSWICK 111061602</t>
  </si>
  <si>
    <t>KONOCTI 1102948</t>
  </si>
  <si>
    <t>KONOCTI 1108CB</t>
  </si>
  <si>
    <t>ELK CREEK 11012032</t>
  </si>
  <si>
    <t>TIVY VALLEY 11077370</t>
  </si>
  <si>
    <t>BURNEY 11011340</t>
  </si>
  <si>
    <t>REDBUD 1102922</t>
  </si>
  <si>
    <t>CAYETANO 2109MR572</t>
  </si>
  <si>
    <t>EL CERRITO G 1110BR236</t>
  </si>
  <si>
    <t>SAN RAFAEL 1104CB</t>
  </si>
  <si>
    <t>BELL 1109CB</t>
  </si>
  <si>
    <t>MORAGA 1103E510R</t>
  </si>
  <si>
    <t>LAS AROMAS 0401LA401R</t>
  </si>
  <si>
    <t>PEORIA 170590374</t>
  </si>
  <si>
    <t>PLACER 1103CB</t>
  </si>
  <si>
    <t>SAN LUIS OBISPO 1103V82</t>
  </si>
  <si>
    <t>NORTH BRANCH 1101TS1115</t>
  </si>
  <si>
    <t>SNEATH LANE 110134438</t>
  </si>
  <si>
    <t>SYCAMORE CREEK 1111CB</t>
  </si>
  <si>
    <t>BOLINAS 11011236</t>
  </si>
  <si>
    <t>ECHO SUMMIT 110155262</t>
  </si>
  <si>
    <t>DIAMOND SPRINGS 110740353</t>
  </si>
  <si>
    <t>HARTLEY 11014710</t>
  </si>
  <si>
    <t>VOLTA 11011516</t>
  </si>
  <si>
    <t>SAN JOAQUIN #2 110310320</t>
  </si>
  <si>
    <t>OILFIELDS 110383158</t>
  </si>
  <si>
    <t>PEORIA 170567898</t>
  </si>
  <si>
    <t>RINCON 1101CB</t>
  </si>
  <si>
    <t>MIRABEL 1101CB</t>
  </si>
  <si>
    <t>ANNAPOLIS 1101CB</t>
  </si>
  <si>
    <t>PALMER 110198478</t>
  </si>
  <si>
    <t>MORGAN HILL 210940000</t>
  </si>
  <si>
    <t>GEYSERVILLE 1102522</t>
  </si>
  <si>
    <t>KONOCTI 11084039</t>
  </si>
  <si>
    <t>MORAGA 11017616</t>
  </si>
  <si>
    <t>EL DORADO PH 210152456</t>
  </si>
  <si>
    <t>JESSUP 11021550</t>
  </si>
  <si>
    <t>WILLOW CREEK 11033090</t>
  </si>
  <si>
    <t>STAFFORD 1102908</t>
  </si>
  <si>
    <t>BEAR VALLEY 21054609</t>
  </si>
  <si>
    <t>VIEJO 22022606</t>
  </si>
  <si>
    <t>CORNING 110253184</t>
  </si>
  <si>
    <t>MORGAN HILL 2105XR564</t>
  </si>
  <si>
    <t>CMC 1101CB</t>
  </si>
  <si>
    <t>RIDGE 0402CB</t>
  </si>
  <si>
    <t>LAS PULGAS 0401CB</t>
  </si>
  <si>
    <t>FLORENCE 0401CR220</t>
  </si>
  <si>
    <t>LLAGAS 21011449</t>
  </si>
  <si>
    <t>TAR FLAT 0401CB</t>
  </si>
  <si>
    <t>SALMON CREEK 110137368</t>
  </si>
  <si>
    <t>CLOVERDALE 1102CB</t>
  </si>
  <si>
    <t>POINT ARENA 11012637</t>
  </si>
  <si>
    <t>VALLEY VIEW 1106P176</t>
  </si>
  <si>
    <t>ROSSMOOR 110845268</t>
  </si>
  <si>
    <t>SAUSALITO 11021500</t>
  </si>
  <si>
    <t>SARATOGA 11076867</t>
  </si>
  <si>
    <t>MONTICELLO 1101654</t>
  </si>
  <si>
    <t>PURISIMA 1101CB</t>
  </si>
  <si>
    <t>HIGGINS 1110CB</t>
  </si>
  <si>
    <t>PUEBLO 21031970</t>
  </si>
  <si>
    <t>DUNLAP 11037220</t>
  </si>
  <si>
    <t>PINE GROVE 110152088</t>
  </si>
  <si>
    <t>REDBUD 1102510</t>
  </si>
  <si>
    <t>HALSEY 11012412</t>
  </si>
  <si>
    <t>MORAGA 1103CB</t>
  </si>
  <si>
    <t>OAKLAND K 1103CR422</t>
  </si>
  <si>
    <t>POINT ARENA 11014923</t>
  </si>
  <si>
    <t>NEWBURG 1133CB</t>
  </si>
  <si>
    <t>VALLEY VIEW 1106CB</t>
  </si>
  <si>
    <t>FRENCH GULCH 11011892</t>
  </si>
  <si>
    <t>SAN CARLOS 11049048</t>
  </si>
  <si>
    <t>HARTLEY 1101698</t>
  </si>
  <si>
    <t>VACAVILLE 1104CB</t>
  </si>
  <si>
    <t>OAKLAND K 1104468</t>
  </si>
  <si>
    <t>FROGTOWN 170211212</t>
  </si>
  <si>
    <t>PIT NO 1 110170952</t>
  </si>
  <si>
    <t>UKIAH 111129452</t>
  </si>
  <si>
    <t>ELK CREEK 110193504</t>
  </si>
  <si>
    <t>SO. CAL. EDISON #3 1101CB</t>
  </si>
  <si>
    <t>FORT BRAGG A 11013100</t>
  </si>
  <si>
    <t>SAN LEANDRO U 1114MR218</t>
  </si>
  <si>
    <t>LUCERNE 11062355</t>
  </si>
  <si>
    <t>EL CERRITO G 1113CB</t>
  </si>
  <si>
    <t>HAMILTON BRANCH 11012436</t>
  </si>
  <si>
    <t>RESERVATION ROAD 11023030</t>
  </si>
  <si>
    <t>CORRAL 110213498</t>
  </si>
  <si>
    <t>OLETA 11011208</t>
  </si>
  <si>
    <t>CEDAR CREEK 11011608</t>
  </si>
  <si>
    <t>SISQUOC 1103M98</t>
  </si>
  <si>
    <t>SUNOL 1101MR297</t>
  </si>
  <si>
    <t>BIG RIVER 1101CB</t>
  </si>
  <si>
    <t>MORRO BAY 110248384</t>
  </si>
  <si>
    <t>FORT BRAGG A 1102816</t>
  </si>
  <si>
    <t>MORRO BAY 110298906</t>
  </si>
  <si>
    <t>ARCATA 11211206</t>
  </si>
  <si>
    <t>HOPLAND 110194006</t>
  </si>
  <si>
    <t>BEAR VALLEY 21059480</t>
  </si>
  <si>
    <t>PETALUMA C 1108632</t>
  </si>
  <si>
    <t>OAKLAND J 1102CR184</t>
  </si>
  <si>
    <t>FORT SEWARD 11211663</t>
  </si>
  <si>
    <t>WISE 1101CB</t>
  </si>
  <si>
    <t>PHILO 110137222</t>
  </si>
  <si>
    <t>FROGTOWN 17028482</t>
  </si>
  <si>
    <t>SAN CARLOS 110475210</t>
  </si>
  <si>
    <t>CRESCENT MILLS 21012562</t>
  </si>
  <si>
    <t>MORRO BAY 110242062</t>
  </si>
  <si>
    <t>CASTRO VALLEY 1101MR204</t>
  </si>
  <si>
    <t>OTTER 1101440</t>
  </si>
  <si>
    <t>ANTLER 1101CB</t>
  </si>
  <si>
    <t>WEIMAR 11012764</t>
  </si>
  <si>
    <t>LOS GATOS 1102CB</t>
  </si>
  <si>
    <t>GARBERVILLE 11011604</t>
  </si>
  <si>
    <t>SARATOGA 1115LC20</t>
  </si>
  <si>
    <t>TEMPLETON 2113A08</t>
  </si>
  <si>
    <t>LUCERNE 11034200</t>
  </si>
  <si>
    <t>REDBUD 1101400</t>
  </si>
  <si>
    <t>PEORIA 170169124</t>
  </si>
  <si>
    <t>FORT BRAGG A 110195294</t>
  </si>
  <si>
    <t>RIO DELL 11028852</t>
  </si>
  <si>
    <t>NEWBURG 113190242</t>
  </si>
  <si>
    <t>VOLTA 110149742</t>
  </si>
  <si>
    <t>HIGGINS 111051794</t>
  </si>
  <si>
    <t>HIGGINS 11041006</t>
  </si>
  <si>
    <t>FORT BRAGG A 11013113</t>
  </si>
  <si>
    <t>PHILO 1102928</t>
  </si>
  <si>
    <t>LOS GATOS 110160052</t>
  </si>
  <si>
    <t>SHINGLE SPRINGS 210819622</t>
  </si>
  <si>
    <t>SAN RAFAEL 11042651</t>
  </si>
  <si>
    <t>PERRY 1101V72</t>
  </si>
  <si>
    <t>HIGHLANDS 11034630</t>
  </si>
  <si>
    <t>HOLLISTER 21044403</t>
  </si>
  <si>
    <t>BIG RIVER 1101954</t>
  </si>
  <si>
    <t>EDENVALE 2107D80</t>
  </si>
  <si>
    <t>CLAY 11037124</t>
  </si>
  <si>
    <t>SAN JOAQUIN #2 1103157026</t>
  </si>
  <si>
    <t>AUBURN 11028611</t>
  </si>
  <si>
    <t>CALAVERAS CEMENT 110111236</t>
  </si>
  <si>
    <t>POINT ARENA 110183354</t>
  </si>
  <si>
    <t>DESCHUTES 11041370</t>
  </si>
  <si>
    <t>POSO MOUNTAIN 21012181</t>
  </si>
  <si>
    <t>SALT SPRINGS 21011232</t>
  </si>
  <si>
    <t>ALTO 112265474</t>
  </si>
  <si>
    <t>PERRY 1101W52</t>
  </si>
  <si>
    <t>PENRYN 11072410</t>
  </si>
  <si>
    <t>TIDEWATER 210614072</t>
  </si>
  <si>
    <t>PEORIA 170190090</t>
  </si>
  <si>
    <t>COARSEGOLD 2102CB</t>
  </si>
  <si>
    <t>PERRY 110185870</t>
  </si>
  <si>
    <t>PEORIA 170510580</t>
  </si>
  <si>
    <t>WALDO 0402CB</t>
  </si>
  <si>
    <t>PEORIA 170184318</t>
  </si>
  <si>
    <t>MENDOCINO 110131322</t>
  </si>
  <si>
    <t>HOOPA 110137202</t>
  </si>
  <si>
    <t>HOLLISTER 21064004</t>
  </si>
  <si>
    <t>RACETRACK 17032553</t>
  </si>
  <si>
    <t>SOLEDAD 21027048</t>
  </si>
  <si>
    <t>UKIAH 1115CB</t>
  </si>
  <si>
    <t>PIT NO 1 11013312</t>
  </si>
  <si>
    <t>CAL WATER 1102920714</t>
  </si>
  <si>
    <t>BIG RIVER 11012183</t>
  </si>
  <si>
    <t>PURISIMA 1101Y80</t>
  </si>
  <si>
    <t>COTATI 110361736</t>
  </si>
  <si>
    <t>MC KEE 1107XR010</t>
  </si>
  <si>
    <t>SAN JUSTO 110136902</t>
  </si>
  <si>
    <t>LUCERNE 110693293</t>
  </si>
  <si>
    <t>BERKELEY F 1105BR166</t>
  </si>
  <si>
    <t>ALTO 11201214</t>
  </si>
  <si>
    <t>HALSEY 11025739</t>
  </si>
  <si>
    <t>EL CERRITO G 1105BR164</t>
  </si>
  <si>
    <t>ZACA 1101Y72</t>
  </si>
  <si>
    <t>FORT ROSS 1121CB</t>
  </si>
  <si>
    <t>SAN RAMON 21077742</t>
  </si>
  <si>
    <t>HOLLISTER 2102855412</t>
  </si>
  <si>
    <t>DIAMOND SPRINGS 110699658</t>
  </si>
  <si>
    <t>MARTELL 110368192</t>
  </si>
  <si>
    <t>CASTRO VALLEY 1101MR359</t>
  </si>
  <si>
    <t>DUNLAP 11027060</t>
  </si>
  <si>
    <t>JOLON 11027068</t>
  </si>
  <si>
    <t>TULUCAY 1101628</t>
  </si>
  <si>
    <t>FROGTOWN 170232556</t>
  </si>
  <si>
    <t>LAURELES 11112028</t>
  </si>
  <si>
    <t>PERRY 1101W26</t>
  </si>
  <si>
    <t>HALF MOON BAY 11036018</t>
  </si>
  <si>
    <t>PALMER 1101M84</t>
  </si>
  <si>
    <t>ROB ROY 21045304</t>
  </si>
  <si>
    <t>MARTELL 1101CB</t>
  </si>
  <si>
    <t>WYANDOTTE 110737472</t>
  </si>
  <si>
    <t>LLAGAS 2101XR586</t>
  </si>
  <si>
    <t>ELK CREEK 11012212</t>
  </si>
  <si>
    <t>SUNOL 110148180</t>
  </si>
  <si>
    <t>WYANDOTTE 11095607</t>
  </si>
  <si>
    <t>POSO MOUNTAIN 2103CB</t>
  </si>
  <si>
    <t>FRANKLIN 1104P146</t>
  </si>
  <si>
    <t>ANDERSON 1101CB</t>
  </si>
  <si>
    <t>LINCOLN 11012310</t>
  </si>
  <si>
    <t>ELK CREEK 11012002</t>
  </si>
  <si>
    <t>RALSTON 1102CB</t>
  </si>
  <si>
    <t>CALAVERAS CEMENT 1101CB</t>
  </si>
  <si>
    <t>GUALALA 1111498</t>
  </si>
  <si>
    <t>ELECTRA 11024756</t>
  </si>
  <si>
    <t>JESSUP 11013383</t>
  </si>
  <si>
    <t>ANTLER 11011378</t>
  </si>
  <si>
    <t>CABRILLO 1104CB</t>
  </si>
  <si>
    <t>CLOVERDALE 1102262</t>
  </si>
  <si>
    <t>HOLLYWOOD 0401CB</t>
  </si>
  <si>
    <t>DESCHUTES 11041582</t>
  </si>
  <si>
    <t>GIRVAN 110280726</t>
  </si>
  <si>
    <t>PANORAMA 11021632</t>
  </si>
  <si>
    <t>SAN RAFAEL 1109CB</t>
  </si>
  <si>
    <t>PEORIA 17019250</t>
  </si>
  <si>
    <t>STAFFORD 1101CB</t>
  </si>
  <si>
    <t>HOPLAND 1101768</t>
  </si>
  <si>
    <t>HALSEY 11015731</t>
  </si>
  <si>
    <t>PEORIA 170413490</t>
  </si>
  <si>
    <t>OAKLAND J 1105CR256</t>
  </si>
  <si>
    <t>CABRILLO 1103Y10</t>
  </si>
  <si>
    <t>STAFFORD 11011298</t>
  </si>
  <si>
    <t>HICKS 2101XR162</t>
  </si>
  <si>
    <t>TASSAJARA 2103CB</t>
  </si>
  <si>
    <t>REEDLEY 1104274990</t>
  </si>
  <si>
    <t>MARIPOSA 210197142</t>
  </si>
  <si>
    <t>GARBERVILLE 1103CB</t>
  </si>
  <si>
    <t>NOVATO 110455398</t>
  </si>
  <si>
    <t>GUALALA 1112CB</t>
  </si>
  <si>
    <t>MONTICELLO 1101CB</t>
  </si>
  <si>
    <t>SNEATH LANE 110796530</t>
  </si>
  <si>
    <t>OILFIELDS 1103N64</t>
  </si>
  <si>
    <t>LAURELES 11122768</t>
  </si>
  <si>
    <t>GREENBRAE 110388832</t>
  </si>
  <si>
    <t>FLINT 1102CB</t>
  </si>
  <si>
    <t>DIAMOND SPRINGS 1107CB</t>
  </si>
  <si>
    <t>EL CERRITO G 1112BR196</t>
  </si>
  <si>
    <t>VIEJO 220255787</t>
  </si>
  <si>
    <t>SARATOGA 110413314</t>
  </si>
  <si>
    <t>OAKLAND K 1101CR172</t>
  </si>
  <si>
    <t>PLACERVILLE 11118582</t>
  </si>
  <si>
    <t>LAURELES 1112438</t>
  </si>
  <si>
    <t>ROB ROY 210512586</t>
  </si>
  <si>
    <t>CLARK ROAD 110281296</t>
  </si>
  <si>
    <t>FAIRVIEW 220799096</t>
  </si>
  <si>
    <t>CLAY 110184572</t>
  </si>
  <si>
    <t>RIO DELL 11027124</t>
  </si>
  <si>
    <t>ELK 11018779</t>
  </si>
  <si>
    <t>RALSTON 1101CB</t>
  </si>
  <si>
    <t>FORT BRAGG A 11014698</t>
  </si>
  <si>
    <t>CAMBRIA 1101V76</t>
  </si>
  <si>
    <t>LLAGAS 2104XR294</t>
  </si>
  <si>
    <t>KONOCTI 11081278</t>
  </si>
  <si>
    <t>SAN CARLOS 110479774</t>
  </si>
  <si>
    <t>IGNACIO 1101CB</t>
  </si>
  <si>
    <t>OAKLAND J 1105CR150</t>
  </si>
  <si>
    <t>AUBURN 1101CB</t>
  </si>
  <si>
    <t>FRUITLAND 114195324</t>
  </si>
  <si>
    <t>FRENCH GULCH 1101CB</t>
  </si>
  <si>
    <t>FITCH MOUNTAIN 1113583202</t>
  </si>
  <si>
    <t>BIG MEADOWS 21012248</t>
  </si>
  <si>
    <t>UPPER LAKE 11011276</t>
  </si>
  <si>
    <t>RED BLUFF 11041566</t>
  </si>
  <si>
    <t>CLARKSVILLE 210955666</t>
  </si>
  <si>
    <t>POSO MOUNTAIN 21013990</t>
  </si>
  <si>
    <t>CASTRO VALLEY 1106MR205</t>
  </si>
  <si>
    <t>WYANDOTTE 110213044</t>
  </si>
  <si>
    <t>LLAGAS 2107XR188</t>
  </si>
  <si>
    <t>UPPER LAKE 110175370</t>
  </si>
  <si>
    <t>WOODWARD 210878448</t>
  </si>
  <si>
    <t>AUBERRY 1101R2579</t>
  </si>
  <si>
    <t>MILPITAS 1109XR374</t>
  </si>
  <si>
    <t>RALSTON 11029126</t>
  </si>
  <si>
    <t>BIG MEADOWS 2101CB</t>
  </si>
  <si>
    <t>GARBERVILLE 110237054</t>
  </si>
  <si>
    <t>MORRO BAY 110280174</t>
  </si>
  <si>
    <t>DUNBAR 1101234</t>
  </si>
  <si>
    <t>CLAY 110359714</t>
  </si>
  <si>
    <t>OTTER 110298036</t>
  </si>
  <si>
    <t>VIEJO 220292792</t>
  </si>
  <si>
    <t>CURTIS 17019230</t>
  </si>
  <si>
    <t>MARIPOSA 2101CB</t>
  </si>
  <si>
    <t>WHITMORE 1101002</t>
  </si>
  <si>
    <t>COTATI 1102462</t>
  </si>
  <si>
    <t>SAN MIGUEL 1104N60</t>
  </si>
  <si>
    <t>HUMBOLDT BAY 11024724</t>
  </si>
  <si>
    <t>ROSSMOOR 11018132</t>
  </si>
  <si>
    <t>VINEYARD 2110CB</t>
  </si>
  <si>
    <t>BELMONT 11038958</t>
  </si>
  <si>
    <t>LAS AROMAS 04013342</t>
  </si>
  <si>
    <t>WYANDOTTE 11102590</t>
  </si>
  <si>
    <t>OAKLAND X 1101CR224</t>
  </si>
  <si>
    <t>SHINGLE SPRINGS 1104CB</t>
  </si>
  <si>
    <t>FITCH MOUNTAIN 1113352</t>
  </si>
  <si>
    <t>KERCKHOFF 1101R308</t>
  </si>
  <si>
    <t>TYLER 11051704</t>
  </si>
  <si>
    <t>OLETA 11021228</t>
  </si>
  <si>
    <t>ALHAMBRA 110581514</t>
  </si>
  <si>
    <t>APPLE HILL 210289934</t>
  </si>
  <si>
    <t>EL CERRITO G 1110CB</t>
  </si>
  <si>
    <t>HIGGINS 1107CB</t>
  </si>
  <si>
    <t>BASALT 11065030</t>
  </si>
  <si>
    <t>DEL MONTE 21049096</t>
  </si>
  <si>
    <t>EDES 1112CR306</t>
  </si>
  <si>
    <t>LOS OSITOS 21037468</t>
  </si>
  <si>
    <t>CALPELLA 1101CB</t>
  </si>
  <si>
    <t>SAN LEANDRO U 1109CR284</t>
  </si>
  <si>
    <t>VALLEY VIEW 1105CB</t>
  </si>
  <si>
    <t>BIG MEADOWS 21012016</t>
  </si>
  <si>
    <t>FROGTOWN 1701CB</t>
  </si>
  <si>
    <t>FRUITLAND 114137410</t>
  </si>
  <si>
    <t>SNEATH LANE 11071277</t>
  </si>
  <si>
    <t>PEORIA 1704CB</t>
  </si>
  <si>
    <t>BELL 1108CB</t>
  </si>
  <si>
    <t>WHITMORE 1101CB</t>
  </si>
  <si>
    <t>UKIAH 1114822</t>
  </si>
  <si>
    <t>WILLITS 110434006</t>
  </si>
  <si>
    <t>CASTRO VALLEY 1108MR341</t>
  </si>
  <si>
    <t>WYANDOTTE 110313018</t>
  </si>
  <si>
    <t>SWIFT 2109XR300</t>
  </si>
  <si>
    <t>HARRIS 11082062</t>
  </si>
  <si>
    <t>VIEJO 2204CB</t>
  </si>
  <si>
    <t>PANOCHE 11034008</t>
  </si>
  <si>
    <t>JAMESON 11059472</t>
  </si>
  <si>
    <t>HATTON 1102CB</t>
  </si>
  <si>
    <t>MESA 1103M68</t>
  </si>
  <si>
    <t>CURTIS 170349746</t>
  </si>
  <si>
    <t>FRENCH GULCH 11012905</t>
  </si>
  <si>
    <t>BELL 110880680</t>
  </si>
  <si>
    <t>MARTELL 110299214</t>
  </si>
  <si>
    <t>WYANDOTTE 1105CB</t>
  </si>
  <si>
    <t>FRENCH GULCH 11022902</t>
  </si>
  <si>
    <t>PERRY 1101W10</t>
  </si>
  <si>
    <t>FORT ROSS 112137326</t>
  </si>
  <si>
    <t>CAYETANO 2111CB</t>
  </si>
  <si>
    <t>EDES 1112CR100</t>
  </si>
  <si>
    <t>HALF MOON BAY 11039112</t>
  </si>
  <si>
    <t>DOLAN ROAD 11013012</t>
  </si>
  <si>
    <t>LAYTONVILLE 11022502</t>
  </si>
  <si>
    <t>PUTAH CREEK 11028352</t>
  </si>
  <si>
    <t>OTTER 110263868</t>
  </si>
  <si>
    <t>OLEMA 110175686</t>
  </si>
  <si>
    <t>KONOCTI 1102CB</t>
  </si>
  <si>
    <t>RACETRACK 170310850</t>
  </si>
  <si>
    <t>POINT ARENA 1101CB</t>
  </si>
  <si>
    <t>LAS GALLINAS A 1105904</t>
  </si>
  <si>
    <t>LUCERNE 110647198</t>
  </si>
  <si>
    <t>SAN RAFAEL 1106910</t>
  </si>
  <si>
    <t>MESA 1101M86</t>
  </si>
  <si>
    <t>HATTON 110137088</t>
  </si>
  <si>
    <t>TOCALOMA 0241CB</t>
  </si>
  <si>
    <t>POINT MORETTI 1101CB</t>
  </si>
  <si>
    <t>ROB ROY 210512474</t>
  </si>
  <si>
    <t>PEORIA 17046090</t>
  </si>
  <si>
    <t>SAN LEANDRO U 1107MR560</t>
  </si>
  <si>
    <t>HIGGINS 1108CB</t>
  </si>
  <si>
    <t>REDBUD 110244119</t>
  </si>
  <si>
    <t>SPENCE 11223078</t>
  </si>
  <si>
    <t>CAMPHORA 110177978</t>
  </si>
  <si>
    <t>CABRILLO 1104Y22</t>
  </si>
  <si>
    <t>PANORAMA 11021342</t>
  </si>
  <si>
    <t>UPPER LAKE 1101412</t>
  </si>
  <si>
    <t>WOODWARD 2108R2860</t>
  </si>
  <si>
    <t>COTATI 1102CB</t>
  </si>
  <si>
    <t>WILDWOOD 110198896</t>
  </si>
  <si>
    <t>FLORENCE 0401CB</t>
  </si>
  <si>
    <t>MADISON 21017702</t>
  </si>
  <si>
    <t>OAKLAND K 1101CB</t>
  </si>
  <si>
    <t>LLAGAS 2106XR146</t>
  </si>
  <si>
    <t>HOPLAND 1101960</t>
  </si>
  <si>
    <t>PACIFICA 110266732</t>
  </si>
  <si>
    <t>HATTON 1102648928</t>
  </si>
  <si>
    <t>FRANKLIN 1101P138</t>
  </si>
  <si>
    <t>SOLEDAD 21017056</t>
  </si>
  <si>
    <t>MORGAN HILL 2105XR494</t>
  </si>
  <si>
    <t>COTATI 1104426</t>
  </si>
  <si>
    <t>GARBERVILLE 110256048</t>
  </si>
  <si>
    <t>KONOCTI 11084041</t>
  </si>
  <si>
    <t>ROSSMOOR 1101L501R</t>
  </si>
  <si>
    <t>SONOMA 1104914376</t>
  </si>
  <si>
    <t>ANTLER 11011520</t>
  </si>
  <si>
    <t>MENDOCINO 1101450</t>
  </si>
  <si>
    <t>SAN LUIS OBISPO 110742048</t>
  </si>
  <si>
    <t>DOLAN ROAD 110122158</t>
  </si>
  <si>
    <t>SAN LUIS OBISPO 1107V08</t>
  </si>
  <si>
    <t>SAN LEANDRO U 11149838</t>
  </si>
  <si>
    <t>NEWBURG 1131CB</t>
  </si>
  <si>
    <t>PALMER 1101M82</t>
  </si>
  <si>
    <t>DEL MONTE 21032204</t>
  </si>
  <si>
    <t>LOS OSITOS 21037082</t>
  </si>
  <si>
    <t>FAIRMOUNT 0401CB</t>
  </si>
  <si>
    <t>JESSUP 11031540</t>
  </si>
  <si>
    <t>ROB ROY 2105CB</t>
  </si>
  <si>
    <t>PEABODY 210818182</t>
  </si>
  <si>
    <t>PUEBLO 2103694</t>
  </si>
  <si>
    <t>SAN LUIS OBISPO 1105CB</t>
  </si>
  <si>
    <t>POINT MORETTI 11015076</t>
  </si>
  <si>
    <t>NORTH BRANCH 110113496</t>
  </si>
  <si>
    <t>SOLEDAD 21013720</t>
  </si>
  <si>
    <t>BURNEY 11012402</t>
  </si>
  <si>
    <t>BEAR VALLEY 2101CB</t>
  </si>
  <si>
    <t>DUNLAP 11027849F</t>
  </si>
  <si>
    <t>SAN LEANDRO U 1114MR544</t>
  </si>
  <si>
    <t>CAYUCOS 1102W18</t>
  </si>
  <si>
    <t>PETALUMA C 1109270</t>
  </si>
  <si>
    <t>WILLOW CREEK 110191926</t>
  </si>
  <si>
    <t>TEMPLETON 2112R98</t>
  </si>
  <si>
    <t>WYANDOTTE 11091520</t>
  </si>
  <si>
    <t>ANDERSON 11011752</t>
  </si>
  <si>
    <t>SUNOL 110111587</t>
  </si>
  <si>
    <t>LAYTONVILLE 1102220946</t>
  </si>
  <si>
    <t>SUNOL 11018721</t>
  </si>
  <si>
    <t>JESSUP 11019002</t>
  </si>
  <si>
    <t>SOLEDAD 21027562</t>
  </si>
  <si>
    <t>FROGTOWN 170236870</t>
  </si>
  <si>
    <t>SAN LUIS OBISPO 110788962</t>
  </si>
  <si>
    <t>WOOD 0401CB</t>
  </si>
  <si>
    <t>WYANDOTTE 110942650</t>
  </si>
  <si>
    <t>CARLOTTA 112142896</t>
  </si>
  <si>
    <t>CORONA 11034446</t>
  </si>
  <si>
    <t>CLOVERDALE 1102429006</t>
  </si>
  <si>
    <t>MILPITAS 110962157</t>
  </si>
  <si>
    <t>NARROWS 21022718</t>
  </si>
  <si>
    <t>ANDERSON 11031600</t>
  </si>
  <si>
    <t>OTTER 11022166</t>
  </si>
  <si>
    <t>SAUSALITO 11011270</t>
  </si>
  <si>
    <t>MENLO 11029110</t>
  </si>
  <si>
    <t>HICKS 2101XR548</t>
  </si>
  <si>
    <t>CORRAL 110214028</t>
  </si>
  <si>
    <t>WILLOW PASS 1101CB</t>
  </si>
  <si>
    <t>NARROWS 210551582</t>
  </si>
  <si>
    <t>COTTONWOOD 11029026</t>
  </si>
  <si>
    <t>FORT ROSS 1121134</t>
  </si>
  <si>
    <t>KONOCTI 11022293</t>
  </si>
  <si>
    <t>JESSUP 1101CB</t>
  </si>
  <si>
    <t>POSO MOUNTAIN 2104CB</t>
  </si>
  <si>
    <t>LUCERNE 110676850</t>
  </si>
  <si>
    <t>COTATI 1102464</t>
  </si>
  <si>
    <t>SYCAMORE CREEK 1109CB</t>
  </si>
  <si>
    <t>MORRO BAY 1102CB</t>
  </si>
  <si>
    <t>PEABODY 2106CB</t>
  </si>
  <si>
    <t>NORTH BRANCH 1101CB</t>
  </si>
  <si>
    <t>JARVIS 1108MR368</t>
  </si>
  <si>
    <t>COARSEGOLD 210410030</t>
  </si>
  <si>
    <t>RIO DEL MAR 0401CB</t>
  </si>
  <si>
    <t>HATTON 11029642</t>
  </si>
  <si>
    <t>RACETRACK 170310870</t>
  </si>
  <si>
    <t>FITCH MOUNTAIN 11115060</t>
  </si>
  <si>
    <t>KONOCTI 11084037</t>
  </si>
  <si>
    <t>ELK 110191336</t>
  </si>
  <si>
    <t>OAKHURST 110311900</t>
  </si>
  <si>
    <t>WISE 110163199</t>
  </si>
  <si>
    <t>WILLITS 1103696</t>
  </si>
  <si>
    <t>CHESTER 1102CB</t>
  </si>
  <si>
    <t>EDENVALE 2107CB</t>
  </si>
  <si>
    <t>SAN CARLOS 11048846</t>
  </si>
  <si>
    <t>HALSEY 11022514</t>
  </si>
  <si>
    <t>CLAY 1102CB</t>
  </si>
  <si>
    <t>MENDOCINO 110137462</t>
  </si>
  <si>
    <t>HICKS 1116CB</t>
  </si>
  <si>
    <t>CURTIS 170190120</t>
  </si>
  <si>
    <t>DESCHUTES 1101CB</t>
  </si>
  <si>
    <t>TIDEWATER 210665866</t>
  </si>
  <si>
    <t>MORGAN HILL 2110XR326</t>
  </si>
  <si>
    <t>BANGOR 110155206</t>
  </si>
  <si>
    <t>CEDAR CREEK 11011362</t>
  </si>
  <si>
    <t>DUNBAR 1101160</t>
  </si>
  <si>
    <t>PEORIA 17013186</t>
  </si>
  <si>
    <t>FORT ORD 21069658</t>
  </si>
  <si>
    <t>CHESTER 1101CB</t>
  </si>
  <si>
    <t>HATTON 11022070</t>
  </si>
  <si>
    <t>LUCERNE 1106CB</t>
  </si>
  <si>
    <t>CURTIS 170356972</t>
  </si>
  <si>
    <t>ELK 11011260</t>
  </si>
  <si>
    <t>PLACERVILLE 1109CB</t>
  </si>
  <si>
    <t>ROSSMOOR 110192164</t>
  </si>
  <si>
    <t>ROSSMOOR 110676468</t>
  </si>
  <si>
    <t>FAIRVIEW 2207P150</t>
  </si>
  <si>
    <t>GEYSERVILLE 110135492</t>
  </si>
  <si>
    <t>WILLOW PASS 2107P500R</t>
  </si>
  <si>
    <t>BERKELEY F 0402CB</t>
  </si>
  <si>
    <t>SAND CREEK 11037110</t>
  </si>
  <si>
    <t>POSO MOUNTAIN 210448268</t>
  </si>
  <si>
    <t>BELMONT 1103415994</t>
  </si>
  <si>
    <t>BUTTE 11052410</t>
  </si>
  <si>
    <t>VALLEY VIEW 1105P126</t>
  </si>
  <si>
    <t>TEJON 11023751</t>
  </si>
  <si>
    <t>MESA 1101CB</t>
  </si>
  <si>
    <t>CMC 1102CB</t>
  </si>
  <si>
    <t>SNEATH LANE 1106CB</t>
  </si>
  <si>
    <t>HARTLEY 110194178</t>
  </si>
  <si>
    <t>KERN OIL 11063301</t>
  </si>
  <si>
    <t>SAN LUIS OBISPO 1103CB</t>
  </si>
  <si>
    <t>LOS MOLINOS 11011308</t>
  </si>
  <si>
    <t>CLAY 1103CB</t>
  </si>
  <si>
    <t>CABRILLO 11031437</t>
  </si>
  <si>
    <t>SONOMA 11054456</t>
  </si>
  <si>
    <t>STELLING 110913228</t>
  </si>
  <si>
    <t>TEJON 11023760</t>
  </si>
  <si>
    <t>WILLITS 11044650</t>
  </si>
  <si>
    <t>MORGAN HILL 2105XR602</t>
  </si>
  <si>
    <t>BURNEY 1101CB</t>
  </si>
  <si>
    <t>BURNEY 110297318</t>
  </si>
  <si>
    <t>TEMPLETON 2108A40</t>
  </si>
  <si>
    <t>PIT NO 1 1101CB</t>
  </si>
  <si>
    <t>OREGON TRAIL 110346860</t>
  </si>
  <si>
    <t>HIGHLANDS 1101CB</t>
  </si>
  <si>
    <t>LAS GALLINAS A 11051218</t>
  </si>
  <si>
    <t>WISE 11011404</t>
  </si>
  <si>
    <t>RACETRACK 1703332820</t>
  </si>
  <si>
    <t>GONZALES 110422420</t>
  </si>
  <si>
    <t>SANTA YNEZ 1104CB</t>
  </si>
  <si>
    <t>GEYSERVILLE 1101166</t>
  </si>
  <si>
    <t>WYANDOTTE 1105329930</t>
  </si>
  <si>
    <t>MONTEREY 04022644</t>
  </si>
  <si>
    <t>PIT NO 3 2101CB</t>
  </si>
  <si>
    <t>ZACA 1102Y48</t>
  </si>
  <si>
    <t>BEAR VALLEY 21014500</t>
  </si>
  <si>
    <t>SAN BERNARD 1101CB</t>
  </si>
  <si>
    <t>GEYSERVILLE 110137454</t>
  </si>
  <si>
    <t>JESSUP 1102CB</t>
  </si>
  <si>
    <t>LLAGAS 2105XR234</t>
  </si>
  <si>
    <t>COVELO 110196896</t>
  </si>
  <si>
    <t>SILVERADO 21023010</t>
  </si>
  <si>
    <t>STONE CORRAL 11107784F</t>
  </si>
  <si>
    <t>LAS POSITAS 2108MR190</t>
  </si>
  <si>
    <t>EDES 1112CB</t>
  </si>
  <si>
    <t>SAN MIGUEL 1106CB</t>
  </si>
  <si>
    <t>WALDO 0401CB</t>
  </si>
  <si>
    <t>BURNEY 11011322</t>
  </si>
  <si>
    <t>BIG MEADOWS 21012476</t>
  </si>
  <si>
    <t>POINT MORETTI 110112122</t>
  </si>
  <si>
    <t>SAN RAFAEL 11042235</t>
  </si>
  <si>
    <t>LINCOLN 11042072</t>
  </si>
  <si>
    <t>TASSAJARA 2109CB</t>
  </si>
  <si>
    <t>OCEANO 1105V44</t>
  </si>
  <si>
    <t>POINT ARENA 11013702</t>
  </si>
  <si>
    <t>PURISIMA 110149394</t>
  </si>
  <si>
    <t>LAKEVILLE 1102530</t>
  </si>
  <si>
    <t>BALCH NO 1 1101CB</t>
  </si>
  <si>
    <t>MC KEE 1103XR028</t>
  </si>
  <si>
    <t>ELK CREEK 11012228</t>
  </si>
  <si>
    <t>BERKELEY F 1105CB</t>
  </si>
  <si>
    <t>FRENCH GULCH 1102CB</t>
  </si>
  <si>
    <t>DUNBAR 110113481</t>
  </si>
  <si>
    <t>UKIAH 1114528</t>
  </si>
  <si>
    <t>VOLTA 110165764</t>
  </si>
  <si>
    <t>CLEAR LAKE 11024708</t>
  </si>
  <si>
    <t>SNEATH LANE 11015311</t>
  </si>
  <si>
    <t>RISING RIVER 1101CB</t>
  </si>
  <si>
    <t>GRASS VALLEY 1103CB</t>
  </si>
  <si>
    <t>OAKLAND J 1102CR254</t>
  </si>
  <si>
    <t>OTTER 11022002</t>
  </si>
  <si>
    <t>JOLON 11027040</t>
  </si>
  <si>
    <t>CAMBRIA 1102W50</t>
  </si>
  <si>
    <t>PUEBLO 2102CB</t>
  </si>
  <si>
    <t>JESSUP 110338864</t>
  </si>
  <si>
    <t>GIRVAN 1102CB</t>
  </si>
  <si>
    <t>RESERVATION ROAD 1102CB</t>
  </si>
  <si>
    <t>SAN RAFAEL 110969860</t>
  </si>
  <si>
    <t>PANORAMA 11021526</t>
  </si>
  <si>
    <t>FLINT 110140666</t>
  </si>
  <si>
    <t>OLETA 11022642</t>
  </si>
  <si>
    <t>CLAY 11037142</t>
  </si>
  <si>
    <t>FRANKLIN 1104P136</t>
  </si>
  <si>
    <t>DIVIDE 110348160</t>
  </si>
  <si>
    <t>JOLON 11027070</t>
  </si>
  <si>
    <t>SANTA YNEZ 1102320270</t>
  </si>
  <si>
    <t>OLEMA 110137074</t>
  </si>
  <si>
    <t>PUTAH CREEK 11058812</t>
  </si>
  <si>
    <t>PACIFIC GROVE 04222614</t>
  </si>
  <si>
    <t>WILLITS 1102CB</t>
  </si>
  <si>
    <t>SOBRANTE 110142914</t>
  </si>
  <si>
    <t>OAKLAND X 1105CB</t>
  </si>
  <si>
    <t>SAN CARLOS 110436864</t>
  </si>
  <si>
    <t>POINT MORETTI 110135874</t>
  </si>
  <si>
    <t>ROB ROY 210512584</t>
  </si>
  <si>
    <t>CHOLAME 2102X06</t>
  </si>
  <si>
    <t>ZACA 1101CB</t>
  </si>
  <si>
    <t>BEAR VALLEY 21059570</t>
  </si>
  <si>
    <t>VIEJO 220146068</t>
  </si>
  <si>
    <t>UPPER LAKE 1101472084</t>
  </si>
  <si>
    <t>LOS OSITOS 21027470</t>
  </si>
  <si>
    <t>SANTA YNEZ 1102CB</t>
  </si>
  <si>
    <t>BERESFORD 04039154</t>
  </si>
  <si>
    <t>SAN BENITO 2104CB</t>
  </si>
  <si>
    <t>ELECTRA 1102CB</t>
  </si>
  <si>
    <t>CARLOTTA 11214045</t>
  </si>
  <si>
    <t>HOPLAND 11011100</t>
  </si>
  <si>
    <t>REDBUD 1102432</t>
  </si>
  <si>
    <t>WILLITS 1103CB</t>
  </si>
  <si>
    <t>JOLON 11027002</t>
  </si>
  <si>
    <t>CLARK ROAD 11022044</t>
  </si>
  <si>
    <t>OAKLAND J 1102CR252</t>
  </si>
  <si>
    <t>RIO DEL MAR 0402CB</t>
  </si>
  <si>
    <t>HARTLEY 1101738</t>
  </si>
  <si>
    <t>ANTLER 11011612</t>
  </si>
  <si>
    <t>VALLEY VIEW 1106P128</t>
  </si>
  <si>
    <t>FORT ORD 210637286</t>
  </si>
  <si>
    <t>SAN MIGUEL 1104R58</t>
  </si>
  <si>
    <t>MORAGA 110381146</t>
  </si>
  <si>
    <t>UKIAH 111472990</t>
  </si>
  <si>
    <t>MORRO BAY 1101V66</t>
  </si>
  <si>
    <t>FORT ORD 210736596</t>
  </si>
  <si>
    <t>LAS GALLINAS A 11041220</t>
  </si>
  <si>
    <t>CALAVERAS CEMENT 110113424</t>
  </si>
  <si>
    <t>LOYOLA 1102LL12</t>
  </si>
  <si>
    <t>VIEJO 220285904</t>
  </si>
  <si>
    <t>ANDERSON 1103CB</t>
  </si>
  <si>
    <t>MIRABEL 1102206</t>
  </si>
  <si>
    <t>PASO ROBLES 110355374</t>
  </si>
  <si>
    <t>ECHO SUMMIT 1101344250</t>
  </si>
  <si>
    <t>DEL MONTE 210332886</t>
  </si>
  <si>
    <t>BIG RIVER 11012989</t>
  </si>
  <si>
    <t>PETALUMA C 1108630</t>
  </si>
  <si>
    <t>WILLITS 1104CB</t>
  </si>
  <si>
    <t>SOLEDAD 2101CB</t>
  </si>
  <si>
    <t>OAKLAND J 1106CR330</t>
  </si>
  <si>
    <t>POINT MORETTI 11015074</t>
  </si>
  <si>
    <t>BUELLTON 1101753644</t>
  </si>
  <si>
    <t>SAN LUIS OBISPO 1107CB</t>
  </si>
  <si>
    <t>OAKLAND J 1106CR164</t>
  </si>
  <si>
    <t>WILDWOOD 11011454</t>
  </si>
  <si>
    <t>GARBERVILLE 11024744</t>
  </si>
  <si>
    <t>ATASCADERO 1101CB</t>
  </si>
  <si>
    <t>LAS GALLINAS A 1104304</t>
  </si>
  <si>
    <t>HOLLISTER 210441808</t>
  </si>
  <si>
    <t>RAWSON 110385334</t>
  </si>
  <si>
    <t>WYANDOTTE 11101952</t>
  </si>
  <si>
    <t>HOLLISTER 21024780</t>
  </si>
  <si>
    <t>VIEJO 22029089</t>
  </si>
  <si>
    <t>HOOPA 110193038</t>
  </si>
  <si>
    <t>ATASCADERO 1101A22</t>
  </si>
  <si>
    <t>VIEJO 22049110</t>
  </si>
  <si>
    <t>ROB ROY 210410930</t>
  </si>
  <si>
    <t>GREEN VALLEY 210112130</t>
  </si>
  <si>
    <t>HARTLEY 110186876</t>
  </si>
  <si>
    <t>EL CERRITO G 1111CB</t>
  </si>
  <si>
    <t>VINEYARD 2107CB</t>
  </si>
  <si>
    <t>TEMPLETON 2113R82</t>
  </si>
  <si>
    <t>MERCED FALLS 110287352</t>
  </si>
  <si>
    <t>GUALALA 1111CB</t>
  </si>
  <si>
    <t>BRENTWOOD 2105502672</t>
  </si>
  <si>
    <t>PEORIA 17019811</t>
  </si>
  <si>
    <t>MESA 1103M92</t>
  </si>
  <si>
    <t>STAFFORD 110242542</t>
  </si>
  <si>
    <t>PURISIMA 1101Y42</t>
  </si>
  <si>
    <t>FLINT 1101CB</t>
  </si>
  <si>
    <t>GRASS VALLEY 110358498</t>
  </si>
  <si>
    <t>CAYUCOS 11014701</t>
  </si>
  <si>
    <t>ELK CREEK 11012106</t>
  </si>
  <si>
    <t>LUCERNE 11031280</t>
  </si>
  <si>
    <t>SAN RAFAEL 1106837</t>
  </si>
  <si>
    <t>RESERVATION ROAD 11023032</t>
  </si>
  <si>
    <t>CORNING 110135974</t>
  </si>
  <si>
    <t>GEYSERVILLE 1101122</t>
  </si>
  <si>
    <t>SOLEDAD 21027008</t>
  </si>
  <si>
    <t>COARSEGOLD 21036110</t>
  </si>
  <si>
    <t>FRUITLAND 11418860</t>
  </si>
  <si>
    <t>JOLON 1102CB</t>
  </si>
  <si>
    <t>SUMMIT 1101CB</t>
  </si>
  <si>
    <t>CAROLANDS 04049026</t>
  </si>
  <si>
    <t>SUMMIT 11016627</t>
  </si>
  <si>
    <t>MARIPOSA 210210250</t>
  </si>
  <si>
    <t>FRANKLIN 1104CB</t>
  </si>
  <si>
    <t>PRUNEDALE 11103716</t>
  </si>
  <si>
    <t>TEMPLETON 2113A32</t>
  </si>
  <si>
    <t>SNEATH LANE 1107CB</t>
  </si>
  <si>
    <t>WYANDOTTE 1107CB</t>
  </si>
  <si>
    <t>BEAR VALLEY 21054170</t>
  </si>
  <si>
    <t>PEORIA 170488630</t>
  </si>
  <si>
    <t>TRES PINOS 11114032</t>
  </si>
  <si>
    <t>BRENTWOOD 210596324</t>
  </si>
  <si>
    <t>PEORIA 1701CB</t>
  </si>
  <si>
    <t>SONOMA 1107126</t>
  </si>
  <si>
    <t>JOLON 11027004</t>
  </si>
  <si>
    <t>ELK 11014628</t>
  </si>
  <si>
    <t>CLOVERDALE 1102670</t>
  </si>
  <si>
    <t>NOVATO 11041282</t>
  </si>
  <si>
    <t>HICKS 1116LB16</t>
  </si>
  <si>
    <t>LOS GATOS 1101CB</t>
  </si>
  <si>
    <t>POTTER VALLEY P H 110537476</t>
  </si>
  <si>
    <t>LINCOLN 110195756</t>
  </si>
  <si>
    <t>FAIRVIEW 2207M501R</t>
  </si>
  <si>
    <t>COAST RD 0401CB</t>
  </si>
  <si>
    <t>GONZALES 11033096</t>
  </si>
  <si>
    <t>CASTRO VALLEY 1106MR233</t>
  </si>
  <si>
    <t>CARLOTTA 1121CB</t>
  </si>
  <si>
    <t>PETALUMA C 1109CB</t>
  </si>
  <si>
    <t>PAUL SWEET 210510290</t>
  </si>
  <si>
    <t>FORT BRAGG A 1102CB</t>
  </si>
  <si>
    <t>SNEATH LANE 110748338</t>
  </si>
  <si>
    <t>PANORAMA 1102CB</t>
  </si>
  <si>
    <t>STONE CORRAL 11107320</t>
  </si>
  <si>
    <t>ALTO 1123CB</t>
  </si>
  <si>
    <t>ELK 11011298</t>
  </si>
  <si>
    <t>TRIDAM POWERHOUSE 2101CB</t>
  </si>
  <si>
    <t>OTTER 11022012</t>
  </si>
  <si>
    <t>ARLINGTON 0401CB</t>
  </si>
  <si>
    <t>FITCH MOUNTAIN 1113154</t>
  </si>
  <si>
    <t>OCEANO 1106V28</t>
  </si>
  <si>
    <t>FAIRVIEW 2207CB</t>
  </si>
  <si>
    <t>RESERVATION ROAD 1101CB</t>
  </si>
  <si>
    <t>COVELO 110137328</t>
  </si>
  <si>
    <t>IGNACIO 1104316</t>
  </si>
  <si>
    <t>GARBERVILLE 110139524</t>
  </si>
  <si>
    <t>OLEMA 1101320</t>
  </si>
  <si>
    <t>OAKLAND J 1118CR198</t>
  </si>
  <si>
    <t>UKIAH 1114CB</t>
  </si>
  <si>
    <t>UPPER LAKE 1101660</t>
  </si>
  <si>
    <t>CASTRO VALLEY 1104MR201</t>
  </si>
  <si>
    <t>HOPLAND 1101770</t>
  </si>
  <si>
    <t>POTTER VALLEY P H 110495878</t>
  </si>
  <si>
    <t>WILLITS 110337504</t>
  </si>
  <si>
    <t>SPENCE 1123CB</t>
  </si>
  <si>
    <t>BOLINAS 11011064</t>
  </si>
  <si>
    <t>HARTLEY 1101CB</t>
  </si>
  <si>
    <t>HALF MOON BAY 110265568</t>
  </si>
  <si>
    <t>OAKLAND K 1103CB</t>
  </si>
  <si>
    <t>OCEANO 110376678</t>
  </si>
  <si>
    <t>COTTONWOOD 110131500</t>
  </si>
  <si>
    <t>WYANDOTTE 110213914</t>
  </si>
  <si>
    <t>ALHAMBRA 1105CB</t>
  </si>
  <si>
    <t>HARRIS 11084674</t>
  </si>
  <si>
    <t>POTTER VALLEY P H 110564118</t>
  </si>
  <si>
    <t>KONOCTI 110264464</t>
  </si>
  <si>
    <t>MORRO BAY 1101W20</t>
  </si>
  <si>
    <t>EEL RIVER 110249130</t>
  </si>
  <si>
    <t>PEORIA 170176030</t>
  </si>
  <si>
    <t>PAUL SWEET 210212850</t>
  </si>
  <si>
    <t>KERN OIL 110646960</t>
  </si>
  <si>
    <t>PANORAMA 1101CB</t>
  </si>
  <si>
    <t>SILVERADO 210298998</t>
  </si>
  <si>
    <t>TEMPLETON 2113A30</t>
  </si>
  <si>
    <t>ALHAMBRA 110213333</t>
  </si>
  <si>
    <t>IONE 1101CB</t>
  </si>
  <si>
    <t>TEJON 11032280</t>
  </si>
  <si>
    <t>EL CERRITO G 1108CB</t>
  </si>
  <si>
    <t>EAST MARYSVILLE 11081706</t>
  </si>
  <si>
    <t>MADISON 21011943</t>
  </si>
  <si>
    <t>LAKEWOOD 210769586</t>
  </si>
  <si>
    <t>GARBERVILLE 11011770</t>
  </si>
  <si>
    <t>MORGAN HILL 2105XR578</t>
  </si>
  <si>
    <t>MC ARTHUR 11011546</t>
  </si>
  <si>
    <t>HOLLISTER 210491424</t>
  </si>
  <si>
    <t>COTATI 1105893</t>
  </si>
  <si>
    <t>HALF MOON BAY 1102CB</t>
  </si>
  <si>
    <t>DEL MAR 2109CB</t>
  </si>
  <si>
    <t>ESTUDILLO 0401CB</t>
  </si>
  <si>
    <t>TAR FLAT 0402CB</t>
  </si>
  <si>
    <t>ELK CREEK 11012004</t>
  </si>
  <si>
    <t>PIT NO 1 11011552</t>
  </si>
  <si>
    <t>AUBURN 1102CB</t>
  </si>
  <si>
    <t>EEL RIVER 1102530</t>
  </si>
  <si>
    <t>TULE POWER HOUSE 1101CB</t>
  </si>
  <si>
    <t>EL CERRITO G 1108BR346</t>
  </si>
  <si>
    <t>OCEANO 1105V16</t>
  </si>
  <si>
    <t>ALHAMBRA 110595016</t>
  </si>
  <si>
    <t>BEAR VALLEY 210110000</t>
  </si>
  <si>
    <t>IGNACIO 11041290</t>
  </si>
  <si>
    <t>TIDEWATER 210695842</t>
  </si>
  <si>
    <t>GEYSERVILLE 110289714</t>
  </si>
  <si>
    <t>SNEATH LANE 1101CB</t>
  </si>
  <si>
    <t>HARTLEY 1102CB</t>
  </si>
  <si>
    <t>OROSI 11027948F</t>
  </si>
  <si>
    <t>POINT MORETTI 110183716</t>
  </si>
  <si>
    <t>SARATOGA 1105CB</t>
  </si>
  <si>
    <t>PACIFICA 1104CB</t>
  </si>
  <si>
    <t>CASTRO VALLEY 1104MR236</t>
  </si>
  <si>
    <t>PENRYN 11051378</t>
  </si>
  <si>
    <t>MORRO BAY 1101CB</t>
  </si>
  <si>
    <t>COTTONWOOD 1103CB</t>
  </si>
  <si>
    <t>BAYWOOD 1101CB</t>
  </si>
  <si>
    <t>SAN LUIS OBISPO 1104645976</t>
  </si>
  <si>
    <t>SISQUOC 1102M54</t>
  </si>
  <si>
    <t>SUNOL 1101MR169</t>
  </si>
  <si>
    <t>TASSAJARA 211238868</t>
  </si>
  <si>
    <t>COARSEGOLD 210490356</t>
  </si>
  <si>
    <t>VIEJO 22049540</t>
  </si>
  <si>
    <t>SUMMIT 110158642</t>
  </si>
  <si>
    <t>RED BLUFF 11041630</t>
  </si>
  <si>
    <t>VASONA 1102CB</t>
  </si>
  <si>
    <t>FAIRVIEW 2207P142</t>
  </si>
  <si>
    <t>SAN MIGUEL 1104R66</t>
  </si>
  <si>
    <t>COTATI 1105616</t>
  </si>
  <si>
    <t>SUNOL 1101CB</t>
  </si>
  <si>
    <t>BEAR VALLEY 210511210</t>
  </si>
  <si>
    <t>OCEANO 1106CB</t>
  </si>
  <si>
    <t>CLARKSVILLE 2106CB</t>
  </si>
  <si>
    <t>SAN RAFAEL 110648752</t>
  </si>
  <si>
    <t>OAKLAND J 1105CR132</t>
  </si>
  <si>
    <t>ATASCADERO 1103A46</t>
  </si>
  <si>
    <t>PACIFICA 1103CB</t>
  </si>
  <si>
    <t>SAN RAFAEL 11092213</t>
  </si>
  <si>
    <t>VIEJO 22029488</t>
  </si>
  <si>
    <t>BERESFORD 0403CB</t>
  </si>
  <si>
    <t>WOODSIDE 11028862</t>
  </si>
  <si>
    <t>MORRO BAY 1101V70</t>
  </si>
  <si>
    <t>LAS GALLINAS A 1105CB</t>
  </si>
  <si>
    <t>SALT SPRINGS 21014913</t>
  </si>
  <si>
    <t>COTTONWOOD 1101CB</t>
  </si>
  <si>
    <t>OCEANO 1104Q04</t>
  </si>
  <si>
    <t>SAUSALITO 11021224</t>
  </si>
  <si>
    <t>NARROWS 2104CB</t>
  </si>
  <si>
    <t>ZACA 1101Y70</t>
  </si>
  <si>
    <t>FRUITLAND 11413902</t>
  </si>
  <si>
    <t>SUMMIT 110186658</t>
  </si>
  <si>
    <t>MARIPOSA 210190180</t>
  </si>
  <si>
    <t>CALPELLA 1102496</t>
  </si>
  <si>
    <t>BANCROFT 0402CB</t>
  </si>
  <si>
    <t>OAKLAND J 1105CR130</t>
  </si>
  <si>
    <t>MADISON 210137082</t>
  </si>
  <si>
    <t>CLEAR LAKE 1102CB</t>
  </si>
  <si>
    <t>GARBERVILLE 11028189</t>
  </si>
  <si>
    <t>GUALALA 1111402866</t>
  </si>
  <si>
    <t>SUMMIT 1102CB</t>
  </si>
  <si>
    <t>SNEATH LANE 110168070</t>
  </si>
  <si>
    <t>BUELLTON 11016621</t>
  </si>
  <si>
    <t>COPPERMINE 1104R755</t>
  </si>
  <si>
    <t>PLACER 110451732</t>
  </si>
  <si>
    <t>PLACER 1101CB</t>
  </si>
  <si>
    <t>GABILAN 11013034</t>
  </si>
  <si>
    <t>OCEANO 1105V48</t>
  </si>
  <si>
    <t>BRUNSWICK 111094368</t>
  </si>
  <si>
    <t>PIT NO 7 1101CB</t>
  </si>
  <si>
    <t>MADISON 21011606</t>
  </si>
  <si>
    <t>LOS COCHES 1101CB</t>
  </si>
  <si>
    <t>CALPELLA 1102CB</t>
  </si>
  <si>
    <t>VIEJO 22022014</t>
  </si>
  <si>
    <t>MARTELL 110198374</t>
  </si>
  <si>
    <t>BOSTON 0401CR242</t>
  </si>
  <si>
    <t>SAN RAFAEL 1105CB</t>
  </si>
  <si>
    <t>VIEJO 22032634</t>
  </si>
  <si>
    <t>SAN LUIS OBISPO 1104CB</t>
  </si>
  <si>
    <t>SARATOGA 1103LC40</t>
  </si>
  <si>
    <t>POTTER VALLEY P H 1105CB</t>
  </si>
  <si>
    <t>CASTRO VALLEY 1101MR518</t>
  </si>
  <si>
    <t>SNEATH LANE 1102CB</t>
  </si>
  <si>
    <t>HORSESHOE 1104CB</t>
  </si>
  <si>
    <t>VOLTA 110185234</t>
  </si>
  <si>
    <t>CARMEL 0402CB</t>
  </si>
  <si>
    <t>HOLLISTER 2104855412</t>
  </si>
  <si>
    <t>PUEBLO 11053022</t>
  </si>
  <si>
    <t>HALF MOON BAY 11019014</t>
  </si>
  <si>
    <t>POINT ARENA 11011296</t>
  </si>
  <si>
    <t>PIT NO 5 11011658</t>
  </si>
  <si>
    <t>WILLOW PASS 210821196</t>
  </si>
  <si>
    <t>COAST RD 04015134</t>
  </si>
  <si>
    <t>SAN RAFAEL 11061230</t>
  </si>
  <si>
    <t>ANTLER 11011376</t>
  </si>
  <si>
    <t>FORT BRAGG A 1103588</t>
  </si>
  <si>
    <t>LAKEWOOD 1102CB</t>
  </si>
  <si>
    <t>SARATOGA 1107CB</t>
  </si>
  <si>
    <t>CAMBRIA 1101CB</t>
  </si>
  <si>
    <t>CARMEL 0405CB</t>
  </si>
  <si>
    <t>ROSSMOOR 110479146</t>
  </si>
  <si>
    <t>WYANDOTTE 1103CB</t>
  </si>
  <si>
    <t>FORT BRAGG A 110436526</t>
  </si>
  <si>
    <t>DEL MONTE 210386496</t>
  </si>
  <si>
    <t>LAMONT 11024222</t>
  </si>
  <si>
    <t>SOLEDAD 111435306</t>
  </si>
  <si>
    <t>CAYETANO 2109MR186</t>
  </si>
  <si>
    <t>VALLEY VIEW 1105P124</t>
  </si>
  <si>
    <t>SUMMIT 110249484</t>
  </si>
  <si>
    <t>EEL RIVER 11033820</t>
  </si>
  <si>
    <t>OAKLAND J 1105153228</t>
  </si>
  <si>
    <t>CLARKSVILLE 2103CB</t>
  </si>
  <si>
    <t>FLINT 110138570</t>
  </si>
  <si>
    <t>HALF MOON BAY 11036014</t>
  </si>
  <si>
    <t>RISING RIVER 11019032</t>
  </si>
  <si>
    <t>GREENBRAE 1104751</t>
  </si>
  <si>
    <t>PIT NO 3 21011480</t>
  </si>
  <si>
    <t>FROGTOWN 1702CB</t>
  </si>
  <si>
    <t>BIG RIVER 110155402</t>
  </si>
  <si>
    <t>LUCERNE 11034624</t>
  </si>
  <si>
    <t>GEYSERVILLE 1101CB</t>
  </si>
  <si>
    <t>FORT BRAGG A 1104CB</t>
  </si>
  <si>
    <t>OROVILLE 11042588</t>
  </si>
  <si>
    <t>SALT SPRINGS 21011216</t>
  </si>
  <si>
    <t>HOLLISTER 21054724</t>
  </si>
  <si>
    <t>FORT BRAGG A 1101CB</t>
  </si>
  <si>
    <t>COVELO 1101562360</t>
  </si>
  <si>
    <t>BEAR VALLEY 210190550</t>
  </si>
  <si>
    <t>POINT ARENA 1101476</t>
  </si>
  <si>
    <t>POTTER VALLEY P H 1105990354</t>
  </si>
  <si>
    <t>PIT NO 5 11011660</t>
  </si>
  <si>
    <t>POTTER VALLEY PH 11054634</t>
  </si>
  <si>
    <t>POTTER VALLEY P H 1104CB</t>
  </si>
  <si>
    <t>POTTER VALLEY P H 11054634</t>
  </si>
  <si>
    <t>SAN LEANDRO U 1109CR344</t>
  </si>
  <si>
    <t>OAKLAND J 1116CR420</t>
  </si>
  <si>
    <t>PANOCHE 11034036</t>
  </si>
  <si>
    <t>TEMPLETON 2108A64</t>
  </si>
  <si>
    <t>DEL MAR 210938684</t>
  </si>
  <si>
    <t>JOLON 1103CB</t>
  </si>
  <si>
    <t>SHINGLE SPRINGS 210851474</t>
  </si>
  <si>
    <t>SUMMIT 1101742</t>
  </si>
  <si>
    <t>GEYSERVILLE 1102756</t>
  </si>
  <si>
    <t>SNEATH LANE 110275844</t>
  </si>
  <si>
    <t>MC ARTHUR 11021324</t>
  </si>
  <si>
    <t>FORT ROSS 1121560</t>
  </si>
  <si>
    <t>SALT SPRINGS 210110416</t>
  </si>
  <si>
    <t>MILPITAS 1109XR044</t>
  </si>
  <si>
    <t>MONTEREY 04012642</t>
  </si>
  <si>
    <t>ALHAMBRA 1102CB</t>
  </si>
  <si>
    <t>VIEJO 22039094</t>
  </si>
  <si>
    <t>RIO DELL 11024230</t>
  </si>
  <si>
    <t>COVELO 1101536</t>
  </si>
  <si>
    <t>FRANKLIN 1101P132</t>
  </si>
  <si>
    <t>RINCON 1102640</t>
  </si>
  <si>
    <t>SALT SPRINGS 21023118</t>
  </si>
  <si>
    <t>VACAVILLE 110847860</t>
  </si>
  <si>
    <t>CAROLANDS 040484797</t>
  </si>
  <si>
    <t>GARBERVILLE 11022540</t>
  </si>
  <si>
    <t>ARCATA 112233060</t>
  </si>
  <si>
    <t>HOPLAND 1101CB</t>
  </si>
  <si>
    <t>BIG MEADOWS 21012510</t>
  </si>
  <si>
    <t>RED BLUFF 1105161818</t>
  </si>
  <si>
    <t>BRUNSWICK 111095576</t>
  </si>
  <si>
    <t>REEDLEY 11127240</t>
  </si>
  <si>
    <t>MAXWELL 11053008</t>
  </si>
  <si>
    <t>POSO MOUNTAIN 21011703</t>
  </si>
  <si>
    <t>RISING RIVER 11011532</t>
  </si>
  <si>
    <t>CORRAL 110175204</t>
  </si>
  <si>
    <t>ALTO 1121CB</t>
  </si>
  <si>
    <t>ALTO 112088190</t>
  </si>
  <si>
    <t>WESTLEY 11039010</t>
  </si>
  <si>
    <t>BEAR VALLEY 210110019</t>
  </si>
  <si>
    <t>FORT BRAGG A 11021226</t>
  </si>
  <si>
    <t>GEYSERVILLE 1101480</t>
  </si>
  <si>
    <t>RISING RIVER 11011530</t>
  </si>
  <si>
    <t>BRUNSWICK 110765574</t>
  </si>
  <si>
    <t>OCEANO 1105V42</t>
  </si>
  <si>
    <t>BRUNSWICK 1110CB</t>
  </si>
  <si>
    <t>CLARK ROAD 11022094</t>
  </si>
  <si>
    <t>PALMER 1101M88</t>
  </si>
  <si>
    <t>RESERVATION ROAD 110222136</t>
  </si>
  <si>
    <t>ELK 1101900</t>
  </si>
  <si>
    <t>VOLTA 11011596</t>
  </si>
  <si>
    <t>SUMMIT 11022302</t>
  </si>
  <si>
    <t>PEORIA 17048040</t>
  </si>
  <si>
    <t>GIRVAN 1101CB</t>
  </si>
  <si>
    <t>CORNING 110193362</t>
  </si>
  <si>
    <t>MERCED FALLS 1102CB</t>
  </si>
  <si>
    <t>RIO DELL 11021504</t>
  </si>
  <si>
    <t>CAYUCOS 1101W14</t>
  </si>
  <si>
    <t>HOPLAND 1101558</t>
  </si>
  <si>
    <t>BROWNS VALLEY 110136622</t>
  </si>
  <si>
    <t>PIT NO 1 11019702</t>
  </si>
  <si>
    <t>MC ARTHUR 11011492</t>
  </si>
  <si>
    <t>MC ARTHUR 110138998</t>
  </si>
  <si>
    <t>PIT NO 5 11011606</t>
  </si>
  <si>
    <t>SUMMIT 110147786</t>
  </si>
  <si>
    <t>SALT SPRINGS 21013116</t>
  </si>
  <si>
    <t>SUMMIT 110148636</t>
  </si>
  <si>
    <t>LAURELES 1112CB</t>
  </si>
  <si>
    <t>MARTELL 1103CB</t>
  </si>
  <si>
    <t>MC ARTHUR 11011490</t>
  </si>
  <si>
    <t>GLENN 11012012</t>
  </si>
  <si>
    <t>OLEMA 110149756</t>
  </si>
  <si>
    <t>ANTELOPE 11011631</t>
  </si>
  <si>
    <t>MC ARTHUR 110137344</t>
  </si>
  <si>
    <t>STONE CORRAL 11087100</t>
  </si>
  <si>
    <t>FREMONT 1104MR707</t>
  </si>
  <si>
    <t>CUYAMA 1103622728</t>
  </si>
  <si>
    <t>MERCED FALLS 11029460</t>
  </si>
  <si>
    <t>ELK 1101CB</t>
  </si>
  <si>
    <t>PANOCHE 11034016</t>
  </si>
  <si>
    <t>RIO DELL 11028768</t>
  </si>
  <si>
    <t>MERCED FALLS 11029470</t>
  </si>
  <si>
    <t>JOLON 110268034</t>
  </si>
  <si>
    <t>BEAR VALLEY 2105CB</t>
  </si>
  <si>
    <t>PIT NO 5 110190846</t>
  </si>
  <si>
    <t>PEORIA 170492888</t>
  </si>
  <si>
    <t>CLARK ROAD 1102CB</t>
  </si>
  <si>
    <t>PIT NO 3 21011360</t>
  </si>
  <si>
    <t>PIT NO 5 11011614</t>
  </si>
  <si>
    <t>SAN ARDO 11017094</t>
  </si>
  <si>
    <t>ELK 11011300</t>
  </si>
  <si>
    <t>PIT NO 3 21011386</t>
  </si>
  <si>
    <t>VOLTA 11011640</t>
  </si>
  <si>
    <t>MERCED FALLS 110238748</t>
  </si>
  <si>
    <t>MC ARTHUR 11011488</t>
  </si>
  <si>
    <t>MERCED FALLS 110222774</t>
  </si>
  <si>
    <t>SAN ARDO 11017632</t>
  </si>
  <si>
    <t>CORNING 110187304</t>
  </si>
  <si>
    <t>SAN ARDO 110193072</t>
  </si>
  <si>
    <t>LOGAN CREEK 21022226</t>
  </si>
  <si>
    <t>PIT NO 5 1101CB</t>
  </si>
  <si>
    <t>PIT NO 3 21011482</t>
  </si>
  <si>
    <t>SUMMIT 110168706</t>
  </si>
  <si>
    <t>DUNLAP 11027360</t>
  </si>
  <si>
    <t>MC ARTHUR 11011544</t>
  </si>
  <si>
    <t>RIO DELL 110270960</t>
  </si>
  <si>
    <t>SPAULDING 1101578852</t>
  </si>
  <si>
    <t>GARBERVILLE 110197300</t>
  </si>
  <si>
    <t>PIT NO 5 11011618</t>
  </si>
  <si>
    <t>OILFIELDS 1103N42</t>
  </si>
  <si>
    <t>SAN MIGUEL 1106N34</t>
  </si>
  <si>
    <t>OCEANO 1105V20</t>
  </si>
  <si>
    <t>ECHO SUMMIT 1101CB</t>
  </si>
  <si>
    <t>MC ARTHUR 110137388</t>
  </si>
  <si>
    <t>CHOLAME 2102X10</t>
  </si>
  <si>
    <t>DUNLAP 110239190</t>
  </si>
  <si>
    <t>LAYTONVILLE 11011760</t>
  </si>
  <si>
    <t>OILFIELDS 11037006</t>
  </si>
  <si>
    <t>CARLOTTA 112144150</t>
  </si>
  <si>
    <t>DUNLAP 11027050</t>
  </si>
  <si>
    <t>PIT NO 5 11013308</t>
  </si>
  <si>
    <t>EL DORADO PH 210113532</t>
  </si>
  <si>
    <t>BRIDGEVILLE 110237486</t>
  </si>
  <si>
    <t>DUNLAP 11037170</t>
  </si>
  <si>
    <t>DUNLAP 1102778286</t>
  </si>
  <si>
    <t>DUNLAP 1102CB</t>
  </si>
  <si>
    <t>BOGARD 1101CB</t>
  </si>
  <si>
    <t>DUNLAP 11037080</t>
  </si>
  <si>
    <t>DUNLAP 11027290</t>
  </si>
  <si>
    <t>DUNLAP 1103CB</t>
  </si>
  <si>
    <t>BALCH NO 1 1101R372</t>
  </si>
  <si>
    <t>EL DORADO PH 210136764</t>
  </si>
  <si>
    <t>BRIDGEVILLE 1102CB</t>
  </si>
  <si>
    <t>DUNLAP 11037991F</t>
  </si>
  <si>
    <t>HOLLISTER 2104</t>
  </si>
  <si>
    <t>POTTER VALLEY PH 1105</t>
  </si>
  <si>
    <t>(blank)</t>
  </si>
  <si>
    <t>Protection Zone</t>
  </si>
  <si>
    <t>District</t>
  </si>
  <si>
    <t>Env Risk Component</t>
  </si>
  <si>
    <t>Vegetation Outages</t>
  </si>
  <si>
    <t>Company Outages</t>
  </si>
  <si>
    <t>HFTD Miles per Total Miles</t>
  </si>
  <si>
    <t>Tier 3 per HFTD Miles</t>
  </si>
  <si>
    <t>Material A - % of total miles</t>
  </si>
  <si>
    <t>Feeder name</t>
  </si>
  <si>
    <t># of tagged trees</t>
  </si>
  <si>
    <t>xx</t>
  </si>
  <si>
    <t>Tagged trees per mile</t>
  </si>
  <si>
    <t>Likelihood of failure</t>
  </si>
  <si>
    <t>Likelihood of spread and consequence</t>
  </si>
  <si>
    <t>Consolidated Risk Score</t>
  </si>
  <si>
    <t>Dx Prioritization Output - Enhanced Vegetation Management</t>
  </si>
  <si>
    <t>Dx Prioritization Output - System Hardening</t>
  </si>
  <si>
    <t>Dx Prioritization Output - Inspection</t>
  </si>
  <si>
    <t>BUTTE VALLEY-CARIBOU-115 kV</t>
  </si>
  <si>
    <t>PIT #3-CARBERRY SW STA - 230 kV</t>
  </si>
  <si>
    <t>CARIBOU-WESTWOOD - 60 kV</t>
  </si>
  <si>
    <t>PIT #1-HAT CREEK #2-BURNEY - 60 kV</t>
  </si>
  <si>
    <t>HAMILTON BRANCH-CHESTER-60 kV</t>
  </si>
  <si>
    <t>PIT #1-COTTONWOOD - 230 kV</t>
  </si>
  <si>
    <t>CARIBOU-PALERMO - 115 kV</t>
  </si>
  <si>
    <t>PIT #3-PIT #1 - 230 kV</t>
  </si>
  <si>
    <t>HAT CREEK #1-PIT #1 - 60 kV</t>
  </si>
  <si>
    <t>PIT #1-MCARTHUR</t>
  </si>
  <si>
    <t>ROCK CREEK-POE - 230 kV</t>
  </si>
  <si>
    <t>CRESTA-RIO OSO-230 kV</t>
  </si>
  <si>
    <t>POE-RIO OSO - 230 kV</t>
  </si>
  <si>
    <t>DESABLA-CENTERVILLE-60 kV</t>
  </si>
  <si>
    <t>BRIDGEVILLE-COTTONWOOD - 115 kV</t>
  </si>
  <si>
    <t>CENTERVILLE-TABLE MTN-OROVILLE - 60 kV</t>
  </si>
  <si>
    <t>PALERMO-OROVILLE #1 - 60 kV</t>
  </si>
  <si>
    <t>PARADISE-BUTTE - 115 kV</t>
  </si>
  <si>
    <t>PARADISE-TABLE MTN - 115 kV</t>
  </si>
  <si>
    <t>DRUM-GRASS VALLEY-WEIMAR - 60 kV</t>
  </si>
  <si>
    <t>COLGATE-CHALLENGE - 60 kV</t>
  </si>
  <si>
    <t>MIDDLE FORK-GOLD HILL - 230 kV</t>
  </si>
  <si>
    <t>CARIBOU-PLUMAS JCT - 60 kV</t>
  </si>
  <si>
    <t>COLGATE-ALLEGHANY - 60 kV</t>
  </si>
  <si>
    <t>LOWER LAKE-HOMESTAKE - 115 kV</t>
  </si>
  <si>
    <t>KESWICK-CASCADE - 60 kV</t>
  </si>
  <si>
    <t>LAURELES-OTTER - 60 kV</t>
  </si>
  <si>
    <t>CASCADE-BENTON-DESCHUTES - 60 kV</t>
  </si>
  <si>
    <t>MONTA VISTA-BURNS-60 kV</t>
  </si>
  <si>
    <t>GOLD HILL #1 - 60 kV</t>
  </si>
  <si>
    <t>IGNACIO-BOLINAS #1 - 60 kV</t>
  </si>
  <si>
    <t>WEIMAR #1 - 60 kV</t>
  </si>
  <si>
    <t>BURNS-LONE STAR #2 - 60 kV</t>
  </si>
  <si>
    <t>DEER CREEK-DRUM - 60 kV</t>
  </si>
  <si>
    <t>EAGLE ROCK-REDBUD - 115 kV</t>
  </si>
  <si>
    <t>GREEN VALLEY-LLAGAS - 115 kV</t>
  </si>
  <si>
    <t>CASCADE-COTTONWOOD-115 kV</t>
  </si>
  <si>
    <t>ATASCADERO-CAYUCOS-70 kV</t>
  </si>
  <si>
    <t>KONOCTI-MIDDLETOWN-60 kV</t>
  </si>
  <si>
    <t>CABRILLO-SANTA YNEZ SW STA - 115 kV</t>
  </si>
  <si>
    <t>WOODLEAF-PALERMO - 115 kV</t>
  </si>
  <si>
    <t>ELK-GUALALA - 60 kV</t>
  </si>
  <si>
    <t>TRINITY-COTTONWOOD - 115 kV</t>
  </si>
  <si>
    <t>CARIBOU #2 - 60 kV</t>
  </si>
  <si>
    <t>CORDELIA #1 TAP - 60 kV</t>
  </si>
  <si>
    <t>OAKHURST TAP - 115 kV</t>
  </si>
  <si>
    <t>PHILO JCT-ELK - 60 kV</t>
  </si>
  <si>
    <t>KESWICK-TRINITY - 60 kV</t>
  </si>
  <si>
    <t>WEST POINT-VALLEY SPRINGS - 60 kV</t>
  </si>
  <si>
    <t>JOLON TAP - 60 kV</t>
  </si>
  <si>
    <t>DIVIDE-CABRILLO #2 - 115 kV</t>
  </si>
  <si>
    <t>SONOMA-PUEBLO-115 kV</t>
  </si>
  <si>
    <t>WATSONVILLE-SALINAS - 60 kV</t>
  </si>
  <si>
    <t>COLGATE-GRASS VALLEY - 60 kV</t>
  </si>
  <si>
    <t>ATASCADERO-SAN LUIS OBISPO - 70 kV</t>
  </si>
  <si>
    <t>METCALF-GREEN VALLEY - 115 kV</t>
  </si>
  <si>
    <t>ORO FINO TAP - 60 kV</t>
  </si>
  <si>
    <t>VALLEY SPRINGS #1 - 60 kV</t>
  </si>
  <si>
    <t>MISSOURI FLAT-GOLD HILL #1 - 115 kV</t>
  </si>
  <si>
    <t>COTTONWOOD-BENTON #1 - 60 kV</t>
  </si>
  <si>
    <t>VOLTA-DESCHUTES - 60 kV</t>
  </si>
  <si>
    <t>SAN LUIS OBISPO-CAYUCOS - 70 kV</t>
  </si>
  <si>
    <t>GREEN VALLEY-PAUL SWEET - 115 kV</t>
  </si>
  <si>
    <t>MENDOCINO-HARTLEY - 60 kV</t>
  </si>
  <si>
    <t>DONNELLS-CURTIS - 115 kV</t>
  </si>
  <si>
    <t>COTTONWOOD-RED BLUFF-60 kV</t>
  </si>
  <si>
    <t>HUMBOLDT-TRINITY - 115 kV</t>
  </si>
  <si>
    <t>COTTONWOOD-BENTON #2-60 kV</t>
  </si>
  <si>
    <t>TULE-SPRINGVILLE - 70 kV</t>
  </si>
  <si>
    <t>MENDOCINO-WILLITS-60 kV</t>
  </si>
  <si>
    <t>LAYTONVILLE-WILLITS - 60 kV</t>
  </si>
  <si>
    <t>SAN LUIS OBISPO-SANTA MARIA *-70 kV</t>
  </si>
  <si>
    <t>LAYTONVILLE-COVELO-60 kV</t>
  </si>
  <si>
    <t>KONOCTI-EAGLE ROCK - 60 kV</t>
  </si>
  <si>
    <t>POTTER VALLEY-WILLITS - 60 kV</t>
  </si>
  <si>
    <t>MENDOCINO-WILLITS-FORT BRAGG - 60 kV</t>
  </si>
  <si>
    <t>MELONES-RACETRACK - 115 kV</t>
  </si>
  <si>
    <t>CORDELIA #2 TAP - 60 kV</t>
  </si>
  <si>
    <t>CLAY-MARTEL - 60 kV</t>
  </si>
  <si>
    <t>VALLEY SPRINGS-MARTELL #1 - 60 kV</t>
  </si>
  <si>
    <t>DRUM-SUMMIT #2 - 115 kV</t>
  </si>
  <si>
    <t>SMARTVILLE-CAMP FAR WEST (12KV)-60 kV</t>
  </si>
  <si>
    <t>DRUM-SUMMIT #1 - 115 kV</t>
  </si>
  <si>
    <t>SLY CREEK TAP-115 kV</t>
  </si>
  <si>
    <t>COLGATE-PALERMO - 60 kV</t>
  </si>
  <si>
    <t>MTN GATE JCT-CASCADE - 60 kV</t>
  </si>
  <si>
    <t>UKIAH-HOPLAND-CLOVERDALE - 115 kV</t>
  </si>
  <si>
    <t>KILARC-DESCHUTES - 60 kV</t>
  </si>
  <si>
    <t>DIVIDE-CABRILLO #1 - 115 kV</t>
  </si>
  <si>
    <t>KILARC-CEDAR CREEK - 60 kV</t>
  </si>
  <si>
    <t>PLACER-DEL MAR - 60 kV</t>
  </si>
  <si>
    <t>CLEAR LAKE-HOPLAND - 60 kV</t>
  </si>
  <si>
    <t>APPLE HILL #2 TAP - 115 kV</t>
  </si>
  <si>
    <t>PINE GROVE TAP - 60 kV</t>
  </si>
  <si>
    <t>MENDOCINO-PHILO JCT-HOPLAND - 60 kV</t>
  </si>
  <si>
    <t>MELONES-CURTIS - 115 kV</t>
  </si>
  <si>
    <t>GARBERVILLE-LAYTONVILLE - 60 kV</t>
  </si>
  <si>
    <t>AUBERRY TAP - 70 kV</t>
  </si>
  <si>
    <t>APPLE HILL #1 TAP - 115 kV</t>
  </si>
  <si>
    <t>CRAG VIEW-CASCADE - 115 kV</t>
  </si>
  <si>
    <t>COLEMAN-RED BLUFF - 60 kV</t>
  </si>
  <si>
    <t>MENDOCINO-UKIAH - 115 kV</t>
  </si>
  <si>
    <t>VOLTA-SOUTH - 60 kV</t>
  </si>
  <si>
    <t>FULTON-CALISTOGA - 60 kV</t>
  </si>
  <si>
    <t>IGNACIO-BOLINAS #2 - 60 kV</t>
  </si>
  <si>
    <t>FULTON-PUEBLO - 115 kV</t>
  </si>
  <si>
    <t>EAGLE ROCK-FULTON-SILVERADO - 115 kV</t>
  </si>
  <si>
    <t>FULTON-IGNACIO #1 - 230 kV</t>
  </si>
  <si>
    <t>LAKEVILLE #2 - 60 kV</t>
  </si>
  <si>
    <t>EAGLE ROCK-CORTINA - 115 kV</t>
  </si>
  <si>
    <t>FORT ROSS-GUALALA-60 kV</t>
  </si>
  <si>
    <t>FULTON-HOPLAND - 60 kV</t>
  </si>
  <si>
    <t>GEYSERS #3-CLOVERDALE - 115 kV</t>
  </si>
  <si>
    <t>MONTE RIO-FORT ROSS-60 kV</t>
  </si>
  <si>
    <t>MONTE RIO-FULTON-60 kV</t>
  </si>
  <si>
    <t>LAKEVILLE #1 - 60 kV</t>
  </si>
  <si>
    <t>WINDSOR-FITCH MOUNTAIN-60 kV</t>
  </si>
  <si>
    <t>WASHOE TAP - 60 kV</t>
  </si>
  <si>
    <t>SANTA ROSA-CORONA - 115 kV</t>
  </si>
  <si>
    <t>GEYSERS #12-FULTON - 230 kV</t>
  </si>
  <si>
    <t>FULTON-MOLINO-COTATI-60 kV</t>
  </si>
  <si>
    <t>LAKEVILLE-SONOMA #1 - 115 kV</t>
  </si>
  <si>
    <t>DUNLAP TAP - 70 kV</t>
  </si>
  <si>
    <t>VIEJO-MONTEREY - 60 kV</t>
  </si>
  <si>
    <t>VALLEY SPRINGS-CLAY - 60 kV</t>
  </si>
  <si>
    <t>VALLEY SPRINGS-CALAVERAS CEMENT - 60 kV</t>
  </si>
  <si>
    <t>HALSEY-PLACER - 60 kV</t>
  </si>
  <si>
    <t>TULUCAY-NAPA #1 - 60 kV</t>
  </si>
  <si>
    <t>BRICEBURG JCT-MARIPOSA TAP-70 kV</t>
  </si>
  <si>
    <t>PEORIA TAP - 115 kV</t>
  </si>
  <si>
    <t>SPAULDING-SUMMIT - 60 kV</t>
  </si>
  <si>
    <t>DEL MONTE-VIEJO - 60 kV</t>
  </si>
  <si>
    <t>GRANITE ROCK TAP - 60 kV</t>
  </si>
  <si>
    <t>GOLDTREE TAP-115 kV</t>
  </si>
  <si>
    <t>CLEAR LAKE-KONOCTI-60 kV</t>
  </si>
  <si>
    <t>COTTONWOOD-PANORAMA - 115 kV</t>
  </si>
  <si>
    <t>HILLSDALE JCT-HALF MOON BAY - 60 kV</t>
  </si>
  <si>
    <t>HARTLEY-CLEARLAKE - 60 kV</t>
  </si>
  <si>
    <t>MANVILLE TAP - 115 kV</t>
  </si>
  <si>
    <t>SISQUOC-SANTA YNEZ SW STA - 115 kV</t>
  </si>
  <si>
    <t>CAYUCOS-CAMBRIA-70 kV</t>
  </si>
  <si>
    <t>BELLOTA-RIVERBANK-MELONES SW STA-115 kV</t>
  </si>
  <si>
    <t>MTN QUARRIES TAP - 60 kV</t>
  </si>
  <si>
    <t>WEIMAR-HALSEY-60 kV</t>
  </si>
  <si>
    <t>KINGS RIVER-SANGER-REEDLEY - 115 kV</t>
  </si>
  <si>
    <t>DRUM-SPAULDING-60 kV</t>
  </si>
  <si>
    <t>FORT BRAGG-ELK - 60 kV</t>
  </si>
  <si>
    <t>RACETRACK TAP - 115 kV</t>
  </si>
  <si>
    <t>COLGATE PH-COLGATE SW STA - 60 kV</t>
  </si>
  <si>
    <t>COLGATE-SMARTVILLE #2 - 60 kV</t>
  </si>
  <si>
    <t>DRUM-HIGGINS - 115 kV</t>
  </si>
  <si>
    <t>VACA-SUISUN - 115 kV</t>
  </si>
  <si>
    <t>DRUM-RIO OSO #1 - 115 kV</t>
  </si>
  <si>
    <t>EL DORADO-MISSOURI FLAT #1 - 115 kV</t>
  </si>
  <si>
    <t>TIGER CREEK-VALLEY SPRINGS - 230 kV</t>
  </si>
  <si>
    <t>VACA-VACAVILLE-JAMESON-NORTH TOWER - 115 kV</t>
  </si>
  <si>
    <t>MORRO BAY-MESA - 230 kV</t>
  </si>
  <si>
    <t>CORTINA-MENDOCINO #1 - 115 kV</t>
  </si>
  <si>
    <t>DRUM-RIO OSO #2 - 115 kV</t>
  </si>
  <si>
    <t>TIGER CREEK-ELECTRA - 230 kV</t>
  </si>
  <si>
    <t>MONTA VISTA-COYOTE SW STA - 230 kV</t>
  </si>
  <si>
    <t>DIABLO-MIDWAY #3 - 500 kV</t>
  </si>
  <si>
    <t>MORRO BAY-SOLAR SW STA #1 - 230 kV</t>
  </si>
  <si>
    <t>LOS ESTEROS-METCALF - 230 kV</t>
  </si>
  <si>
    <t>MADISON-VACA - 115 kV</t>
  </si>
  <si>
    <t>DIABLO-MIDWAY #2 - 500 kV</t>
  </si>
  <si>
    <t>FULTON-LAKEVILLE - 230 kV</t>
  </si>
  <si>
    <t>DEL MONTE-FORT ORD #1 - 60 kV</t>
  </si>
  <si>
    <t>MORRO BAY-TEMPLETON - 230 kV</t>
  </si>
  <si>
    <t>PITTSBURG-SAN MATEO - 230 kV</t>
  </si>
  <si>
    <t>VACA-PARKWAY - 230 kV</t>
  </si>
  <si>
    <t>CASTRO VALLEY-NEWARK - 230 kV</t>
  </si>
  <si>
    <t>DIABLO-GATES #1 - 500 kV</t>
  </si>
  <si>
    <t>ROUND MTN-TABLE MTN #2 - 500 kV</t>
  </si>
  <si>
    <t>BRUNSWICK #1 TAP - 115 kV</t>
  </si>
  <si>
    <t>STANISLAUS-MANTECA #2 - 115 kV</t>
  </si>
  <si>
    <t>STANISLAUS-MELONES SW STA-MANTECA #1 - 115 kV</t>
  </si>
  <si>
    <t>MOSS LANDING-METCALF - 500 kV</t>
  </si>
  <si>
    <t>POTTER VALLEY-MENDOCINO - 60 kV</t>
  </si>
  <si>
    <t>ROUND MTN-TABLE MTN #1 - 500 kV</t>
  </si>
  <si>
    <t>METCALF-MOSS LANDING #1 - 230 kV</t>
  </si>
  <si>
    <t>SALT SPRINGS-TIGER CREEK - 115 kV</t>
  </si>
  <si>
    <t>CARIBOU-TABLE MTN - 230 kV</t>
  </si>
  <si>
    <t>MORRO BAY-SAN LUIS OBISPO #1 - 115 kV</t>
  </si>
  <si>
    <t>SAN LUIS OBISPO-OCEANO - 115 kV</t>
  </si>
  <si>
    <t>MOSS LANDING-COBURN - 230 kV</t>
  </si>
  <si>
    <t>MIDWAY-SANTA MARIA-115 kV</t>
  </si>
  <si>
    <t>PLACER-GOLD HILL #1 - 115 kV</t>
  </si>
  <si>
    <t>PITTSBURG-SAN RAMON - 230 kV</t>
  </si>
  <si>
    <t>CRAZY HORSE CANYON-SALINAS-SOLEDAD #1-115 kV</t>
  </si>
  <si>
    <t>ELECTRA-BELLOTA - 230 kV</t>
  </si>
  <si>
    <t>NEWARK-LIVERMORE - 60 kV</t>
  </si>
  <si>
    <t>KERCKHOFF-CLOVIS-SANGER #1 - 115 kV</t>
  </si>
  <si>
    <t>NEWARK-JARVIS #1 - 115 kV</t>
  </si>
  <si>
    <t>NORTH DUBLIN-CAYETANO - 230 kV</t>
  </si>
  <si>
    <t>CALLENDER SW STA-MESA-115 kV</t>
  </si>
  <si>
    <t>COTTONWOOD-DELEVAN #1 - 230 kV</t>
  </si>
  <si>
    <t>COTTONWOOD-DELEVAN #2 - 230 kV</t>
  </si>
  <si>
    <t>BURNS-LONE STAR #1 - 60 kV</t>
  </si>
  <si>
    <t>METCALF-EDENVALE #1 - 115 kV</t>
  </si>
  <si>
    <t>HIGGINS-BELL - 115 kV</t>
  </si>
  <si>
    <t>METCALF-EL PATIO #1 - 115 kV</t>
  </si>
  <si>
    <t>TESLA-METCALF - 500 kV</t>
  </si>
  <si>
    <t>ROUND MTN-COTTONWOOD #3 - 230 kV</t>
  </si>
  <si>
    <t>VASONA-METCALF - 230 kV</t>
  </si>
  <si>
    <t>SNEATH LANE-HALF MOON BAY - 60 kV</t>
  </si>
  <si>
    <t>SNEATH LANE-PACIFICA - 60 kV</t>
  </si>
  <si>
    <t>SALINAS-FORT ORD #2 - 60 kV</t>
  </si>
  <si>
    <t>SALINAS-LAURELES - 60 kV</t>
  </si>
  <si>
    <t>HUMBOLDT BAY-HUMBOLDT #1 - 115 kV</t>
  </si>
  <si>
    <t>LAS POSITAS-NEWARK - 230 kV</t>
  </si>
  <si>
    <t>DRUM PH #2 TAP - 115 kV</t>
  </si>
  <si>
    <t>METCALF-HICKS 1 &amp; 2-115 kV</t>
  </si>
  <si>
    <t>TESLA-NEWARK #2 - 230 kV</t>
  </si>
  <si>
    <t>TESLA-NEWARK #1 - 230 kV</t>
  </si>
  <si>
    <t>NEWARK-VALLECITOS - 60 kV</t>
  </si>
  <si>
    <t>MOSS LANDING-LOS BANOS - 500 kV</t>
  </si>
  <si>
    <t>MORAGA-OAKLAND #3 - 115 kV</t>
  </si>
  <si>
    <t>SOBRANTE-GRIZZLY-CLAREMONT #1 - 115 kV</t>
  </si>
  <si>
    <t>MORAGA-OAKLAND #1 - 115 kV</t>
  </si>
  <si>
    <t>OLEUM-G #1 - 115 kV</t>
  </si>
  <si>
    <t>MORAGA-CLAREMONT #1 - 115 kV</t>
  </si>
  <si>
    <t>SOBRANTE-GRIZZLY-CLAREMONT #2 - 115 kV</t>
  </si>
  <si>
    <t>ROUND MTN-COTTONWOOD #2 - 230 kV</t>
  </si>
  <si>
    <t>EXCHEQUER-YOSEMITE - 70 kV</t>
  </si>
  <si>
    <t>OLEUM-MARTINEZ - 115 kV</t>
  </si>
  <si>
    <t>STANISLAUS-NEWARK #1 (12KV)-115 kV</t>
  </si>
  <si>
    <t>CARBERRY SW STA-ROUND MTN - 230 kV</t>
  </si>
  <si>
    <t>PALERMO-COLGATE - 230 kV</t>
  </si>
  <si>
    <t>COBURN-PANOCHE - 230 kV</t>
  </si>
  <si>
    <t>GEYSERS #13 TAP - 230 kV</t>
  </si>
  <si>
    <t>NORTH TOWER-MARTINEZ JCT #1 (21KV)-115 kV</t>
  </si>
  <si>
    <t>MIDWAY-WHIRLWIND - 500 kV</t>
  </si>
  <si>
    <t>CORTINA-VACA - 230 kV</t>
  </si>
  <si>
    <t>DIABLO-MESA - 230 kV</t>
  </si>
  <si>
    <t>DELEVAN-VACA #2 - 230 kV</t>
  </si>
  <si>
    <t>WISHON-COPPERMINE - 70 kV</t>
  </si>
  <si>
    <t>MOSS LANDING-DEL MONTE #1 - 115 kV</t>
  </si>
  <si>
    <t>BRIGHTON-CLAYTON #1-115 kV</t>
  </si>
  <si>
    <t>COALINGA #1-SAN MIGUEL - 70 kV</t>
  </si>
  <si>
    <t>HAAS-MCCALL - 230 kV</t>
  </si>
  <si>
    <t>HELMS-GREGG #1 - 230 kV</t>
  </si>
  <si>
    <t>MALIN-ROUND MTN #2 - 500 kV</t>
  </si>
  <si>
    <t>RIO DELL JCT-BRIDGEVILLE - 60 kV</t>
  </si>
  <si>
    <t>PITTSBURG-TESLA #1 - 230 kV</t>
  </si>
  <si>
    <t>BALCH-SANGER - 115 kV</t>
  </si>
  <si>
    <t>OLEUM-NORTH TOWER-CHRISTIE - 115 kV</t>
  </si>
  <si>
    <t>PITTSBURG-COLUMBIA STEEL - 115 kV</t>
  </si>
  <si>
    <t>TABLE MTN-PALERMO - 230 kV</t>
  </si>
  <si>
    <t>MERCED FALLS-EXCHEQUER - 70 kV</t>
  </si>
  <si>
    <t>PITTSBURG-MARTINEZ #1 - 115 kV</t>
  </si>
  <si>
    <t>CONTRA COSTA-LAS POSITAS - 230 kV</t>
  </si>
  <si>
    <t>TESLA-LOS BANOS #1 - 500 kV</t>
  </si>
  <si>
    <t>TRACY-LOS BANOS - 500 kV</t>
  </si>
  <si>
    <t>BUCKS CREEK-ROCK CREEK-CRESTA - 230 kV</t>
  </si>
  <si>
    <t>PITTSBURG-CLAYTON #1 - 115 kV</t>
  </si>
  <si>
    <t>PITTSBURG-CLAYTON #3 - 115 kV</t>
  </si>
  <si>
    <t>PITTSBURG-EASTSHORE - 230 kV</t>
  </si>
  <si>
    <t>HELMS-GREGG #2 - 230 kV</t>
  </si>
  <si>
    <t>BRENTWOOD-KELSO - 230 kV</t>
  </si>
  <si>
    <t>HUMBOLDT BAY-RIO DELL JCT - 60 kV</t>
  </si>
  <si>
    <t>MILLBRAE-SNEATH LANE - 60 kV</t>
  </si>
  <si>
    <t>MELONES-WILSON - 230 kV</t>
  </si>
  <si>
    <t>MONTA VISTA-SARATOGA - 230 kV</t>
  </si>
  <si>
    <t>MESA-SANTA MARIA - 115 kV</t>
  </si>
  <si>
    <t>QUINTO SW STA-WESTLEY - 230 kV</t>
  </si>
  <si>
    <t>TESLA-SALADO #1 - 115 kV</t>
  </si>
  <si>
    <t>DIABLO UNIT #2 - 500 kV</t>
  </si>
  <si>
    <t>DIABLO UNIT #1 - 500 kV</t>
  </si>
  <si>
    <t>DIABLO PP STANDBY SUPPLY - 230 kV</t>
  </si>
  <si>
    <t>TEMPLETON-GATES - 230 kV</t>
  </si>
  <si>
    <t>KERCKHOFF #1-KERCKHOFF #2 - 115 kV</t>
  </si>
  <si>
    <t>PIT #4 TAP - 230 kV</t>
  </si>
  <si>
    <t>MALACHA TAP - 230 kV</t>
  </si>
  <si>
    <t>TEMBLOR-SAN LUIS OBISPO - 115 kV</t>
  </si>
  <si>
    <t>CRAZY HORSE CANYON-SAN BENITO-115 kV</t>
  </si>
  <si>
    <t>COTTONWOOD #1 - 60 kV</t>
  </si>
  <si>
    <t>HUMBOLDT-MAPLE CREEK - 60 kV</t>
  </si>
  <si>
    <t>EXCHEQUER-MARIPOSA - 70 kV</t>
  </si>
  <si>
    <t>LIMESTONE TAP - 60 kV</t>
  </si>
  <si>
    <t>ROLLINS TAP - 60 kV</t>
  </si>
  <si>
    <t>COPPERMINE-TIVY VALLEY - 70 kV</t>
  </si>
  <si>
    <t>FLINT TAP - 115 kV</t>
  </si>
  <si>
    <t>GARCIA TAP - 60 kV</t>
  </si>
  <si>
    <t>CHINESE CAMP (ULTRA POWER) TAP - 115 kV</t>
  </si>
  <si>
    <t>NARROWS #1 TAP - 60 kV</t>
  </si>
  <si>
    <t>MENDOCINO #1 - 60 kV</t>
  </si>
  <si>
    <t>DIVIDE-VANDENBERG #1 - 70 kV</t>
  </si>
  <si>
    <t>COLGATE-SMARTVILLE #1 - 60 kV</t>
  </si>
  <si>
    <t>OCEANO-CALLENDER SW STA-115 kV</t>
  </si>
  <si>
    <t>COLEMAN-SOUTH - 60 kV</t>
  </si>
  <si>
    <t>EL DORADO-MISSOURI FLAT #2-115 kV</t>
  </si>
  <si>
    <t>MONTICELLO PH TAP - 115 kV</t>
  </si>
  <si>
    <t>SMARTVILLE-NICOLAUS #1 - 60 kV</t>
  </si>
  <si>
    <t>SMARTVILLE-NICOLAUS #2 - 60 kV</t>
  </si>
  <si>
    <t>FRENCH MEADOWS-MIDDLE FORK - 60 kV</t>
  </si>
  <si>
    <t>SISQUOC-GAREY - 115 kV</t>
  </si>
  <si>
    <t>MIDDLE FORK #1-60 kV</t>
  </si>
  <si>
    <t>PORT COSTA BRICK TAP - 60 kV</t>
  </si>
  <si>
    <t>SMARTVILLE-MARYSVILLE - 60 kV</t>
  </si>
  <si>
    <t>DELTA-MTN GATE JCT - 60 kV</t>
  </si>
  <si>
    <t>JEFFERSON-LAS PULGAS - 60 kV</t>
  </si>
  <si>
    <t>IGNACIO-STAFFORD-60 kV</t>
  </si>
  <si>
    <t>DIVIDE-VANDENBERG #2 - 70 kV</t>
  </si>
  <si>
    <t>CHRISTIE-WILLOW PASS - 60 kV</t>
  </si>
  <si>
    <t>IONE TAP - 60 kV</t>
  </si>
  <si>
    <t>VEDDER TAP - 115 kV</t>
  </si>
  <si>
    <t>ELK CREEK TAP - 60 kV</t>
  </si>
  <si>
    <t>TEJON-LEBEC - 70 kV</t>
  </si>
  <si>
    <t>SURF TAP - 115 kV</t>
  </si>
  <si>
    <t>TESLA-SALADO-MANTECA - 115 kV</t>
  </si>
  <si>
    <t>CHRISTIE-FRANKLIN #2 - 60 kV</t>
  </si>
  <si>
    <t>DINOSAUR POINT TAP-70 kV</t>
  </si>
  <si>
    <t>BRIONES TAP - 60 kV</t>
  </si>
  <si>
    <t>WINTU TAP-60 kV</t>
  </si>
  <si>
    <t>NARROWS #2 TAP-60 kV</t>
  </si>
  <si>
    <t>CHOWCHILLA-KERCKHOFF - 115 kV</t>
  </si>
  <si>
    <t>CHRISTIE-FRANKLIN #1 - 60 kV</t>
  </si>
  <si>
    <t>ARCO-POLONIO PASS PP - 70 kV</t>
  </si>
  <si>
    <t>PIT #5-ROUND MTN #2 - 230 kV</t>
  </si>
  <si>
    <t>CORTINA #4 - 60 kV</t>
  </si>
  <si>
    <t>ARCO-CHOLAME - 70 kV</t>
  </si>
  <si>
    <t>COLEMAN-COTTONWOOD - 60 kV</t>
  </si>
  <si>
    <t>BUELLTON TAP - 115 kV</t>
  </si>
  <si>
    <t>MESA-SISQUOC - 115 kV</t>
  </si>
  <si>
    <t>HAAS-WOODCHUCK - 70 kV</t>
  </si>
  <si>
    <t>SAN MATEO-HILLSDALE JCT - 60 kV</t>
  </si>
  <si>
    <t>CRUSHER TAP - 60 kV</t>
  </si>
  <si>
    <t>PIT #5-ROUND MTN #1 - 230 kV</t>
  </si>
  <si>
    <t>MONTA VISTA-PERMANENTE - 60 kV</t>
  </si>
  <si>
    <t>MTN GATE TAP - 60 kV</t>
  </si>
  <si>
    <t>PIT #6 JCT-ROUND MTN - 230 kV</t>
  </si>
  <si>
    <t>PITTSBURG-TESLA #2 - 230 kV</t>
  </si>
  <si>
    <t>BEARDSLEY TAP - 115 kV</t>
  </si>
  <si>
    <t>HAT CREEK #1-WESTWOOD - 60 kV</t>
  </si>
  <si>
    <t>COBURN-OIL FIELDS #1 - 60 kV</t>
  </si>
  <si>
    <t>PIT #6 TAP - 230 kV</t>
  </si>
  <si>
    <t>PIT #7 TAP - 230 kV</t>
  </si>
  <si>
    <t>SPRING GAP TAP - 115 kV</t>
  </si>
  <si>
    <t>VACA-LAKEVILLE #1 - 230 kV</t>
  </si>
  <si>
    <t>VALLEY SPRINGS #2 - 60 kV</t>
  </si>
  <si>
    <t>TEMPLETON-ATASCADERO - 70 kV</t>
  </si>
  <si>
    <t>WISHON-SAN JOAQUIN #3 - 70 kV</t>
  </si>
  <si>
    <t>SPAULDING #3-SPAULDING #1 - 60 kV</t>
  </si>
  <si>
    <t>SANTA FE GEOTHERMAL TAP - 230 kV</t>
  </si>
  <si>
    <t>SOBRANTE-R #1 - 115 kV</t>
  </si>
  <si>
    <t>CHRISTIE-SOBRANTE - 115 kV</t>
  </si>
  <si>
    <t>SOBRANTE-G #1 - 115 kV</t>
  </si>
  <si>
    <t>LAKEWOOD-MEADOW LANE-CLAYTON - 115 kV</t>
  </si>
  <si>
    <t>TIDEWATER-SOBRANTE - 230 kV</t>
  </si>
  <si>
    <t>MONTA VISTA-JEFFERSON #1 - 230 kV</t>
  </si>
  <si>
    <t>IGNACIO-SOBRANTE - 230 kV</t>
  </si>
  <si>
    <t>SOBRANTE-STANDARD OIL SW STA #1 - 115 kV</t>
  </si>
  <si>
    <t>JEFFERSON-HILLSDALE JCT - 60 kV</t>
  </si>
  <si>
    <t>EVERGREEN-ALMADEN - 60 kV</t>
  </si>
  <si>
    <t>JEFFERSON-STANFORD - 60 kV</t>
  </si>
  <si>
    <t>MONTA VISTA-LOS GATOS - 60 kV</t>
  </si>
  <si>
    <t>MARTIN-SNEATH LANE - 60 kV</t>
  </si>
  <si>
    <t>MAPLE CREEK-HOOPA - 60 kV</t>
  </si>
  <si>
    <t>TRINITY-MAPLE CREEK - 60 kV</t>
  </si>
  <si>
    <t>CENTERVILLE-TABLE MTN - 60 kV</t>
  </si>
  <si>
    <t>PALERMO-NICOLAUS - 115 kV</t>
  </si>
  <si>
    <t>BRIDGEVILLE-GARBERVILLE - 60 kV</t>
  </si>
  <si>
    <t>HUMBOLDT-BRIDGEVILLE - 115 kV</t>
  </si>
  <si>
    <t>PALERMO-OROVILLE #2 - 60 kV</t>
  </si>
  <si>
    <t>MISSION POWER TAP-115 kV</t>
  </si>
  <si>
    <t>SALMON CREEK TAP - 60 kV</t>
  </si>
  <si>
    <t>HUMBOLDT #1 - 60 kV</t>
  </si>
  <si>
    <t>KANAKA TAP-115 kV</t>
  </si>
  <si>
    <t>GEYSERS #3-EAGLE ROCK - 115 kV</t>
  </si>
  <si>
    <t>GEYSERS #7-EAGLE ROCK - 115 kV</t>
  </si>
  <si>
    <t>IGNACIO-ALTO-SAUSALITO #1 - 60 kV</t>
  </si>
  <si>
    <t>IGNACIO-SAN RAFAEL #1 - 115 kV</t>
  </si>
  <si>
    <t>IGNACIO-ALTO - 60 kV</t>
  </si>
  <si>
    <t>IGNACIO-SAN RAFAEL #3 - 115 kV</t>
  </si>
  <si>
    <t>FORT SEWARD TAP - 60 kV</t>
  </si>
  <si>
    <t>JANES CREEK TAP - 60 kV</t>
  </si>
  <si>
    <t>GLENN #2-60 kV</t>
  </si>
  <si>
    <t>FRUITLAND TAP - 60 kV</t>
  </si>
  <si>
    <t>SAN RAMON-MORAGA - 230 kV</t>
  </si>
  <si>
    <t>GREEN VALLEY-CAMP EVERS - 115 kV</t>
  </si>
  <si>
    <t>MORAGA-LAKEWOOD - 115 kV</t>
  </si>
  <si>
    <t>MORAGA-SAN LEANDRO #1 - 115 kV</t>
  </si>
  <si>
    <t>MORAGA-SAN LEANDRO #3 - 115 kV</t>
  </si>
  <si>
    <t>CONTRA COSTA-MORAGA #1 - 230 kV</t>
  </si>
  <si>
    <t>PARKWAY-MORAGA - 230 kV</t>
  </si>
  <si>
    <t>SOBRANTE-MORAGA - 115 kV</t>
  </si>
  <si>
    <t>MORAGA-CASTRO VALLEY - 230 kV</t>
  </si>
  <si>
    <t>RINCON #1 TAP - 115 kV</t>
  </si>
  <si>
    <t>FITCH MTN #1 TAP - 60 kV</t>
  </si>
  <si>
    <t>RINCON #2 TAP - 115 kV</t>
  </si>
  <si>
    <t>CAPE HORN TAP - 60 kV</t>
  </si>
  <si>
    <t>DUTCH FLAT #2 TAP - 115 kV</t>
  </si>
  <si>
    <t>PARDEE #1 TAP-60 kV</t>
  </si>
  <si>
    <t>STANISLAUS-NEWARK #2 (12KV)-115 kV</t>
  </si>
  <si>
    <t>IBM HARRY RD #1 TAP - 115 kV</t>
  </si>
  <si>
    <t>IBM HARRY RD #2 TAP - 115 kV</t>
  </si>
  <si>
    <t>MORRO BAY-SAN LUIS OBISPO #2 - 115 kV</t>
  </si>
  <si>
    <t>CAMP EVERS-PAUL SWEET-115 kV</t>
  </si>
  <si>
    <t>METCALF-EDENVALE #2 - 115 kV</t>
  </si>
  <si>
    <t>COTTONWOOD-LOGAN CREEK - 230 kV</t>
  </si>
  <si>
    <t>VINEYARD-NEWARK - 230 kV</t>
  </si>
  <si>
    <t>LAKEVILLE-IGNACIO #2 - 230 kV</t>
  </si>
  <si>
    <t>VACA-BAHIA - 230 kV</t>
  </si>
  <si>
    <t>MORAGA-CLAREMONT #2 - 115 kV</t>
  </si>
  <si>
    <t>LAKEVILLE-IGNACIO #1 - 230 kV</t>
  </si>
  <si>
    <t>STANISLAUS-MELONES SW STA-RIVERBANK JCT SW STA - 115 kV</t>
  </si>
  <si>
    <t>MORRO BAY-SOLAR SW STA #2 - 230 kV</t>
  </si>
  <si>
    <t>BELL-PLACER - 115 kV</t>
  </si>
  <si>
    <t>SPI (BURNEY) TAP - 230 kV</t>
  </si>
  <si>
    <t>GEYSERS #16 TAP - 230 kV</t>
  </si>
  <si>
    <t>RIO DELL TAP - 60 kV</t>
  </si>
  <si>
    <t>BOTTLE ROCK TAP D.W.R. - 230 kV</t>
  </si>
  <si>
    <t>BELDEN TAP - 230 kV</t>
  </si>
  <si>
    <t>FROGTOWN #1 TAP - 115 kV</t>
  </si>
  <si>
    <t>GEYSERS #18 TAP - 230 kV</t>
  </si>
  <si>
    <t>NEWARK-LAWRENCE LAB - 115 kV</t>
  </si>
  <si>
    <t>PITTSBURG-TASSAJARA - 230 kV</t>
  </si>
  <si>
    <t>PITTSBURG-CLAYTON #4 - 115 kV</t>
  </si>
  <si>
    <t>LONE TREE-CAYETANO - 230 kV</t>
  </si>
  <si>
    <t>BRUNSWICK #2 TAP - 115 kV</t>
  </si>
  <si>
    <t>MORRO BAY-GATES #2 - 230 kV</t>
  </si>
  <si>
    <t>BLACK TAP - 230 kV</t>
  </si>
  <si>
    <t>TULUCAY-VACA - 230 kV</t>
  </si>
  <si>
    <t>PLACER-GOLD HILL #2 - 115 kV</t>
  </si>
  <si>
    <t>PARDEE #2 TAP - 60 kV</t>
  </si>
  <si>
    <t>BUENA VISTA BIOMASS POWER TAP - 60 kV</t>
  </si>
  <si>
    <t>PLUMAS-SIERRA TAP - 60 kV</t>
  </si>
  <si>
    <t>LONE STAR TAP - 60 kV</t>
  </si>
  <si>
    <t>BEALE AFB (WAPA) #1 TAP - 60 kV</t>
  </si>
  <si>
    <t>BEALE AFB (WAPA) #2 TAP - 60 kV</t>
  </si>
  <si>
    <t>TULLOCH TAP - 115 kV</t>
  </si>
  <si>
    <t>CASTAIC TAP - 70 kV</t>
  </si>
  <si>
    <t>UNION CHEMICAL TAP - 60 kV</t>
  </si>
  <si>
    <t>MUSTANG TAP - 70 kV</t>
  </si>
  <si>
    <t>JEFFERSON-MARTIN - 230 kV</t>
  </si>
  <si>
    <t>FIBREBOARD STANDARD TAP - 115 kV</t>
  </si>
  <si>
    <t>JESSUP TAP - 115 kV</t>
  </si>
  <si>
    <t>US WINDPOWER #3 TAP - 230 kV</t>
  </si>
  <si>
    <t>COTTLE-MELONES - 230 kV</t>
  </si>
  <si>
    <t>SILVERADO-FULTON JCT - 115 kV</t>
  </si>
  <si>
    <t>MCSWAIN TAP - 70 kV</t>
  </si>
  <si>
    <t>OXBOW TAP - 60 kV</t>
  </si>
  <si>
    <t>TOCALOMA TAP - 60 kV</t>
  </si>
  <si>
    <t>GRAPEVINE TAP - 70 kV</t>
  </si>
  <si>
    <t>JEFFERSON #1 - 60 kV</t>
  </si>
  <si>
    <t>PERMANENTE #2 TAP - 60 kV</t>
  </si>
  <si>
    <t>PERMANENTE #1 TAP - 60 kV</t>
  </si>
  <si>
    <t>LUCERNE #2 TAP - 115 kV</t>
  </si>
  <si>
    <t>COLLINS PINE TAP</t>
  </si>
  <si>
    <t>SMARTVILLE TAP - 60 kV</t>
  </si>
  <si>
    <t>LUCERNE #1 TAP - 115 kV</t>
  </si>
  <si>
    <t>SANDBAR TAP - 115 kV</t>
  </si>
  <si>
    <t>CLOVER CREEK TAP - 60 kV</t>
  </si>
  <si>
    <t>COVE ROAD TAP-230 kV</t>
  </si>
  <si>
    <t>KM GREEN TAP-115 kV</t>
  </si>
  <si>
    <t>GRIZZLY TAP (SVP) - 115 kV</t>
  </si>
  <si>
    <t>YANKE (NORTH FORK) TAP-70 kV</t>
  </si>
  <si>
    <t>SAN BRUNO TAP - 60 kV</t>
  </si>
  <si>
    <t>SOBRANTE-G #2</t>
  </si>
  <si>
    <t>ROSSMOOR #2 TAP - 230 kV</t>
  </si>
  <si>
    <t>ROSSMOOR #1 TAP - 230 kV</t>
  </si>
  <si>
    <t>CRYSTAL SPRINGS TAP-60 kV</t>
  </si>
  <si>
    <t>BAHIA-MORAGA - 230 kV</t>
  </si>
  <si>
    <t>PALERMO-WYANDOTTE - 115 kV</t>
  </si>
  <si>
    <t>CONTRA COSTA-MORAGA #2 - 230 kV</t>
  </si>
  <si>
    <t>GEYSERS #17-FULTON - 230 kV</t>
  </si>
  <si>
    <t>FORBESTOWN TAP - 115 kV</t>
  </si>
  <si>
    <t>GEYSERS #11-EAGLE ROCK - 115 kV</t>
  </si>
  <si>
    <t>FORKS OF THE BUTTE TAP - 60 kV</t>
  </si>
  <si>
    <t>GEYSERS #5-GEYSERS #3 - 115 kV</t>
  </si>
  <si>
    <t>IGNACIO-ALTO-SAUSALITO #2 - 60 kV</t>
  </si>
  <si>
    <t>MORAGA-OAKLAND #4 - 115 kV</t>
  </si>
  <si>
    <t>OROVILLE-THERMALITO-TABLE MTN #1 (CDWR) - 230 kV</t>
  </si>
  <si>
    <t>OROVILLE-THERMALITO-TABLE MTN #3 (CDWR) - 230 kV</t>
  </si>
  <si>
    <t>PINE FLAT PH TAP (CDWR) - 230 kV</t>
  </si>
  <si>
    <t>GRIZZLY TAP - 115 kV</t>
  </si>
  <si>
    <t>SANTA YNEZ TAP - 115 kV</t>
  </si>
  <si>
    <t/>
  </si>
  <si>
    <t>Number of structures</t>
  </si>
  <si>
    <t># of Bird Notifications</t>
  </si>
  <si>
    <t># of Structure Crack Notifications</t>
  </si>
  <si>
    <t>% of Horizontal frames along line</t>
  </si>
  <si>
    <t>% of Tri-arm frames along line</t>
  </si>
  <si>
    <t>% of Wishbone frames along line</t>
  </si>
  <si>
    <t>% Conductor Type - Copper</t>
  </si>
  <si>
    <t>% of structures steel</t>
  </si>
  <si>
    <t>Miles of Conductor Size - 4/0</t>
  </si>
  <si>
    <t>Above average outage indicator</t>
  </si>
  <si>
    <t>Tx Prioritization Output - Inspections</t>
  </si>
  <si>
    <t>ETL.1180</t>
  </si>
  <si>
    <t>ETL.5450</t>
  </si>
  <si>
    <t>ETL.6300</t>
  </si>
  <si>
    <t>ETL.7040</t>
  </si>
  <si>
    <t>ETL.7000</t>
  </si>
  <si>
    <t>ETL.5390</t>
  </si>
  <si>
    <t>ETL.3190</t>
  </si>
  <si>
    <t>ETL.5400</t>
  </si>
  <si>
    <t>ETL.7020</t>
  </si>
  <si>
    <t>ETL.7790</t>
  </si>
  <si>
    <t>ETL.5630</t>
  </si>
  <si>
    <t>ETL.4590</t>
  </si>
  <si>
    <t>ETL.5540</t>
  </si>
  <si>
    <t>ETL.6720</t>
  </si>
  <si>
    <t>ETL.1110</t>
  </si>
  <si>
    <t>ETL.6330</t>
  </si>
  <si>
    <t>ETL.7730</t>
  </si>
  <si>
    <t>ETL.4396</t>
  </si>
  <si>
    <t>ETL.4316</t>
  </si>
  <si>
    <t>ETL.6760</t>
  </si>
  <si>
    <t>ETL.6480</t>
  </si>
  <si>
    <t>ETL.5140</t>
  </si>
  <si>
    <t>ETL.6290</t>
  </si>
  <si>
    <t>ETL.6470</t>
  </si>
  <si>
    <t>ETL.1481</t>
  </si>
  <si>
    <t>ETL.7260</t>
  </si>
  <si>
    <t>ETL.7380</t>
  </si>
  <si>
    <t>ETL.6310</t>
  </si>
  <si>
    <t>ETL.7590</t>
  </si>
  <si>
    <t>ETL.6950</t>
  </si>
  <si>
    <t>ETL.7140</t>
  </si>
  <si>
    <t>ETL.7560</t>
  </si>
  <si>
    <t>ETL.6240</t>
  </si>
  <si>
    <t>ETL.6690</t>
  </si>
  <si>
    <t>ETL.1480</t>
  </si>
  <si>
    <t>ETL.1720</t>
  </si>
  <si>
    <t>ETL.1240</t>
  </si>
  <si>
    <t>ETL.8480</t>
  </si>
  <si>
    <t>ETL.6380</t>
  </si>
  <si>
    <t>ETL.1200</t>
  </si>
  <si>
    <t>ETL.4220</t>
  </si>
  <si>
    <t>ETL.8410</t>
  </si>
  <si>
    <t>ETL.4040</t>
  </si>
  <si>
    <t>ETL.6280</t>
  </si>
  <si>
    <t>ETL.8182</t>
  </si>
  <si>
    <t>ETL.1252</t>
  </si>
  <si>
    <t>ETL.7780</t>
  </si>
  <si>
    <t>ETL.7270</t>
  </si>
  <si>
    <t>ETL.8350</t>
  </si>
  <si>
    <t>ETL.7321</t>
  </si>
  <si>
    <t>ETL.1370</t>
  </si>
  <si>
    <t>ETL.3810</t>
  </si>
  <si>
    <t>ETL.8310</t>
  </si>
  <si>
    <t>ETL.6490</t>
  </si>
  <si>
    <t>ETL.8490</t>
  </si>
  <si>
    <t>ETL.2540</t>
  </si>
  <si>
    <t>ETL.6721</t>
  </si>
  <si>
    <t>ETL.8210</t>
  </si>
  <si>
    <t>ETL.2660</t>
  </si>
  <si>
    <t>ETL.6640</t>
  </si>
  <si>
    <t>ETL.8290</t>
  </si>
  <si>
    <t>ETL.9090</t>
  </si>
  <si>
    <t>ETL.1730</t>
  </si>
  <si>
    <t>ETL.7510</t>
  </si>
  <si>
    <t>ETL.1400</t>
  </si>
  <si>
    <t>ETL.6660</t>
  </si>
  <si>
    <t>ETL.1820</t>
  </si>
  <si>
    <t>ETL.6650</t>
  </si>
  <si>
    <t>ETL.9040</t>
  </si>
  <si>
    <t>ETL.7540</t>
  </si>
  <si>
    <t>ETL.8360</t>
  </si>
  <si>
    <t>ETL.9100</t>
  </si>
  <si>
    <t>ETL.7390</t>
  </si>
  <si>
    <t>ETL.6861</t>
  </si>
  <si>
    <t>ETL.7820</t>
  </si>
  <si>
    <t>ETL.7550</t>
  </si>
  <si>
    <t>ETL.2400</t>
  </si>
  <si>
    <t>ETL.8184</t>
  </si>
  <si>
    <t>ETL.8250</t>
  </si>
  <si>
    <t>ETL.8240</t>
  </si>
  <si>
    <t>ETL.1450</t>
  </si>
  <si>
    <t>ETL.7970</t>
  </si>
  <si>
    <t>ETL.1440</t>
  </si>
  <si>
    <t>ETL.4221</t>
  </si>
  <si>
    <t>ETL.6500</t>
  </si>
  <si>
    <t>ETL.7640</t>
  </si>
  <si>
    <t>ETL.4050</t>
  </si>
  <si>
    <t>ETL.7300</t>
  </si>
  <si>
    <t>ETL.1380</t>
  </si>
  <si>
    <t>ETL.7290</t>
  </si>
  <si>
    <t>ETL.7800</t>
  </si>
  <si>
    <t>ETL.6390</t>
  </si>
  <si>
    <t>ETL.1541</t>
  </si>
  <si>
    <t>ETL.8351</t>
  </si>
  <si>
    <t>ETL.7520</t>
  </si>
  <si>
    <t>ETL.2390</t>
  </si>
  <si>
    <t>ETL.8365</t>
  </si>
  <si>
    <t>ETL.9331</t>
  </si>
  <si>
    <t>ETL.1531</t>
  </si>
  <si>
    <t>ETL.1350</t>
  </si>
  <si>
    <t>ETL.6440</t>
  </si>
  <si>
    <t>ETL.2420</t>
  </si>
  <si>
    <t>ETL.8300</t>
  </si>
  <si>
    <t>ETL.6880</t>
  </si>
  <si>
    <t>ETL.7180</t>
  </si>
  <si>
    <t>ETL.1600</t>
  </si>
  <si>
    <t>ETL.4392</t>
  </si>
  <si>
    <t>ETL.4680</t>
  </si>
  <si>
    <t>ETL.7340</t>
  </si>
  <si>
    <t>ETL.1470</t>
  </si>
  <si>
    <t>ETL.6980</t>
  </si>
  <si>
    <t>ETL.6890</t>
  </si>
  <si>
    <t>ETL.1650</t>
  </si>
  <si>
    <t>ETL.6979</t>
  </si>
  <si>
    <t>ETL.7630</t>
  </si>
  <si>
    <t>ETL.7360</t>
  </si>
  <si>
    <t>ETL.6900</t>
  </si>
  <si>
    <t>ETL.6911</t>
  </si>
  <si>
    <t>ETL.4309</t>
  </si>
  <si>
    <t>ETL.4750</t>
  </si>
  <si>
    <t>ETL.6910</t>
  </si>
  <si>
    <t>ETL.2063</t>
  </si>
  <si>
    <t>ETL.9061</t>
  </si>
  <si>
    <t>ETL.8270</t>
  </si>
  <si>
    <t>ETL.8264</t>
  </si>
  <si>
    <t>ETL.8220</t>
  </si>
  <si>
    <t>ETL.6990</t>
  </si>
  <si>
    <t>ETL.8180</t>
  </si>
  <si>
    <t>ETL.8651</t>
  </si>
  <si>
    <t>ETL.2391</t>
  </si>
  <si>
    <t>ETL.8060</t>
  </si>
  <si>
    <t>ETL.6710</t>
  </si>
  <si>
    <t>ETL.8311</t>
  </si>
  <si>
    <t>ETL.2821</t>
  </si>
  <si>
    <t>ETL.6852</t>
  </si>
  <si>
    <t>ETL.1340</t>
  </si>
  <si>
    <t>ETL.7060</t>
  </si>
  <si>
    <t>ETL.7515</t>
  </si>
  <si>
    <t>ETL.1372</t>
  </si>
  <si>
    <t>ETL.3700</t>
  </si>
  <si>
    <t>ETL.8560</t>
  </si>
  <si>
    <t>ETL.1070</t>
  </si>
  <si>
    <t>ETL.6991</t>
  </si>
  <si>
    <t>ETL.8340</t>
  </si>
  <si>
    <t>ETL.2030</t>
  </si>
  <si>
    <t>ETL.6770</t>
  </si>
  <si>
    <t>ETL.2060</t>
  </si>
  <si>
    <t>ETL.2393</t>
  </si>
  <si>
    <t>ETL.6460</t>
  </si>
  <si>
    <t>ETL.6520</t>
  </si>
  <si>
    <t>ETL.4393</t>
  </si>
  <si>
    <t>ETL.4070</t>
  </si>
  <si>
    <t>ETL.1420</t>
  </si>
  <si>
    <t>ETL.1530</t>
  </si>
  <si>
    <t>ETL.5790</t>
  </si>
  <si>
    <t>ETL.4100</t>
  </si>
  <si>
    <t>ETL.5290</t>
  </si>
  <si>
    <t>ETL.1330</t>
  </si>
  <si>
    <t>ETL.1430</t>
  </si>
  <si>
    <t>ETL.5780</t>
  </si>
  <si>
    <t>ETL.5090</t>
  </si>
  <si>
    <t>ETL.5980</t>
  </si>
  <si>
    <t>ETL.5300</t>
  </si>
  <si>
    <t>ETL.5353</t>
  </si>
  <si>
    <t>ETL.2170</t>
  </si>
  <si>
    <t>ETL.5970</t>
  </si>
  <si>
    <t>ETL.4950</t>
  </si>
  <si>
    <t>ETL.8400</t>
  </si>
  <si>
    <t>ETL.5933</t>
  </si>
  <si>
    <t>ETL.5463</t>
  </si>
  <si>
    <t>ETL.5850</t>
  </si>
  <si>
    <t>ETL.4450</t>
  </si>
  <si>
    <t>ETL.5960</t>
  </si>
  <si>
    <t>ETL.6070</t>
  </si>
  <si>
    <t>ETL.1422</t>
  </si>
  <si>
    <t>ETL.3820</t>
  </si>
  <si>
    <t>ETL.3830</t>
  </si>
  <si>
    <t>ETL.6050</t>
  </si>
  <si>
    <t>ETL.7810</t>
  </si>
  <si>
    <t>ETL.6060</t>
  </si>
  <si>
    <t>ETL.5100</t>
  </si>
  <si>
    <t>ETL.3500</t>
  </si>
  <si>
    <t>ETL.4440</t>
  </si>
  <si>
    <t>ETL.2810</t>
  </si>
  <si>
    <t>ETL.3530</t>
  </si>
  <si>
    <t>ETL.5330</t>
  </si>
  <si>
    <t>ETL.9240</t>
  </si>
  <si>
    <t>ETL.3340</t>
  </si>
  <si>
    <t>ETL.5490</t>
  </si>
  <si>
    <t>ETL.2900</t>
  </si>
  <si>
    <t>ETL.4670</t>
  </si>
  <si>
    <t>ETL.7660</t>
  </si>
  <si>
    <t>ETL.1890</t>
  </si>
  <si>
    <t>ETL.3020</t>
  </si>
  <si>
    <t>ETL.4500</t>
  </si>
  <si>
    <t>ETL.1210</t>
  </si>
  <si>
    <t>ETL.4550</t>
  </si>
  <si>
    <t>ETL.4580</t>
  </si>
  <si>
    <t>ETL.6230</t>
  </si>
  <si>
    <t>ETL.2480</t>
  </si>
  <si>
    <t>ETL.1412</t>
  </si>
  <si>
    <t>ETL.2500</t>
  </si>
  <si>
    <t>ETL.6110</t>
  </si>
  <si>
    <t>ETL.5650</t>
  </si>
  <si>
    <t>ETL.5932</t>
  </si>
  <si>
    <t>ETL.7212</t>
  </si>
  <si>
    <t>ETL.7575</t>
  </si>
  <si>
    <t>ETL.8423</t>
  </si>
  <si>
    <t>ETL.7930</t>
  </si>
  <si>
    <t>ETL.1800</t>
  </si>
  <si>
    <t>ETL.4980</t>
  </si>
  <si>
    <t>ETL.6375</t>
  </si>
  <si>
    <t>ETL.4317</t>
  </si>
  <si>
    <t>ETL.5354</t>
  </si>
  <si>
    <t>ETL.5720</t>
  </si>
  <si>
    <t>ETL.7670</t>
  </si>
  <si>
    <t>ETL.6040</t>
  </si>
  <si>
    <t>ETL.2740</t>
  </si>
  <si>
    <t>ETL.3740</t>
  </si>
  <si>
    <t>ETL.2720</t>
  </si>
  <si>
    <t>ETL.3150</t>
  </si>
  <si>
    <t>ETL.2700</t>
  </si>
  <si>
    <t>ETL.3750</t>
  </si>
  <si>
    <t>ETL.5640</t>
  </si>
  <si>
    <t>ETL.8650</t>
  </si>
  <si>
    <t>ETL.3170</t>
  </si>
  <si>
    <t>ETL.3850</t>
  </si>
  <si>
    <t>ETL.5410</t>
  </si>
  <si>
    <t>ETL.5360</t>
  </si>
  <si>
    <t>ETL.4460</t>
  </si>
  <si>
    <t>ETL.4781</t>
  </si>
  <si>
    <t>ETL.3130</t>
  </si>
  <si>
    <t>ETL.6030</t>
  </si>
  <si>
    <t>ETL.4540</t>
  </si>
  <si>
    <t>ETL.4620</t>
  </si>
  <si>
    <t>ETL.4231</t>
  </si>
  <si>
    <t>ETL.9330</t>
  </si>
  <si>
    <t>ETL.2830</t>
  </si>
  <si>
    <t>ETL.1120</t>
  </si>
  <si>
    <t>ETL.8580</t>
  </si>
  <si>
    <t>ETL.4850</t>
  </si>
  <si>
    <t>ETL.4870</t>
  </si>
  <si>
    <t>ETL.6020</t>
  </si>
  <si>
    <t>ETL.7850</t>
  </si>
  <si>
    <t>ETL.5510</t>
  </si>
  <si>
    <t>ETL.1050</t>
  </si>
  <si>
    <t>ETL.3180</t>
  </si>
  <si>
    <t>ETL.3300</t>
  </si>
  <si>
    <t>ETL.5690</t>
  </si>
  <si>
    <t>ETL.8990</t>
  </si>
  <si>
    <t>ETL.3320</t>
  </si>
  <si>
    <t>ETL.4510</t>
  </si>
  <si>
    <t>ETL.6100</t>
  </si>
  <si>
    <t>ETL.6130</t>
  </si>
  <si>
    <t>ETL.4430</t>
  </si>
  <si>
    <t>ETL.3280</t>
  </si>
  <si>
    <t>ETL.3290</t>
  </si>
  <si>
    <t>ETL.5462</t>
  </si>
  <si>
    <t>ETL.4880</t>
  </si>
  <si>
    <t>ETL.4410</t>
  </si>
  <si>
    <t>ETL.7100</t>
  </si>
  <si>
    <t>ETL.7570</t>
  </si>
  <si>
    <t>ETL.5080</t>
  </si>
  <si>
    <t>ETL.5240</t>
  </si>
  <si>
    <t>ETL.2450</t>
  </si>
  <si>
    <t>ETL.5070</t>
  </si>
  <si>
    <t>ETL.3990</t>
  </si>
  <si>
    <t>ETL.5950</t>
  </si>
  <si>
    <t>ETL.5940</t>
  </si>
  <si>
    <t>ETL.4610</t>
  </si>
  <si>
    <t>ETL.5934</t>
  </si>
  <si>
    <t>ETL.1880</t>
  </si>
  <si>
    <t>ETL.5432</t>
  </si>
  <si>
    <t>ETL.5910</t>
  </si>
  <si>
    <t>ETL.3960</t>
  </si>
  <si>
    <t>ETL.2152</t>
  </si>
  <si>
    <t>ETL.6620</t>
  </si>
  <si>
    <t>ETL.7130</t>
  </si>
  <si>
    <t>ETL.8640</t>
  </si>
  <si>
    <t>ETL.6951</t>
  </si>
  <si>
    <t>ETL.6762</t>
  </si>
  <si>
    <t>ETL.8590</t>
  </si>
  <si>
    <t>ETL.3341</t>
  </si>
  <si>
    <t>ETL.8411</t>
  </si>
  <si>
    <t>ETL.2392</t>
  </si>
  <si>
    <t>ETL.6511</t>
  </si>
  <si>
    <t>ETL.7530</t>
  </si>
  <si>
    <t>ETL.8620</t>
  </si>
  <si>
    <t>ETL.6510</t>
  </si>
  <si>
    <t>ETL.2394</t>
  </si>
  <si>
    <t>ETL.6450</t>
  </si>
  <si>
    <t>ETL.1540</t>
  </si>
  <si>
    <t>ETL.1602</t>
  </si>
  <si>
    <t>ETL.7990</t>
  </si>
  <si>
    <t>ETL.8000</t>
  </si>
  <si>
    <t>ETL.6870</t>
  </si>
  <si>
    <t>ETL.3690</t>
  </si>
  <si>
    <t>ETL.8405</t>
  </si>
  <si>
    <t>ETL.6371</t>
  </si>
  <si>
    <t>ETL.7980</t>
  </si>
  <si>
    <t>ETL.6750</t>
  </si>
  <si>
    <t>ETL.7200</t>
  </si>
  <si>
    <t>ETL.1042</t>
  </si>
  <si>
    <t>ETL.8630</t>
  </si>
  <si>
    <t>ETL.6370</t>
  </si>
  <si>
    <t>ETL.8253</t>
  </si>
  <si>
    <t>ETL.2141</t>
  </si>
  <si>
    <t>ETL.6921</t>
  </si>
  <si>
    <t>ETL.9250</t>
  </si>
  <si>
    <t>ETL.1381</t>
  </si>
  <si>
    <t>ETL.4000</t>
  </si>
  <si>
    <t>ETL.6360</t>
  </si>
  <si>
    <t>ETL.8961</t>
  </si>
  <si>
    <t>ETL.7055</t>
  </si>
  <si>
    <t>ETL.6311</t>
  </si>
  <si>
    <t>ETL.6521</t>
  </si>
  <si>
    <t>ETL.1250</t>
  </si>
  <si>
    <t>ETL.6350</t>
  </si>
  <si>
    <t>ETL.8450</t>
  </si>
  <si>
    <t>ETL.5430</t>
  </si>
  <si>
    <t>ETL.6610</t>
  </si>
  <si>
    <t>ETL.8440</t>
  </si>
  <si>
    <t>ETL.6430</t>
  </si>
  <si>
    <t>ETL.1201</t>
  </si>
  <si>
    <t>ETL.2460</t>
  </si>
  <si>
    <t>ETL.8730</t>
  </si>
  <si>
    <t>ETL.7950</t>
  </si>
  <si>
    <t>ETL.6241</t>
  </si>
  <si>
    <t>ETL.5420</t>
  </si>
  <si>
    <t>ETL.7620</t>
  </si>
  <si>
    <t>ETL.7641</t>
  </si>
  <si>
    <t>ETL.5440</t>
  </si>
  <si>
    <t>ETL.5520</t>
  </si>
  <si>
    <t>ETL.1401</t>
  </si>
  <si>
    <t>ETL.7030</t>
  </si>
  <si>
    <t>ETL.6410</t>
  </si>
  <si>
    <t>ETL.5441</t>
  </si>
  <si>
    <t>ETL.5442</t>
  </si>
  <si>
    <t>ETL.1402</t>
  </si>
  <si>
    <t>ETL.5840</t>
  </si>
  <si>
    <t>ETL.9460</t>
  </si>
  <si>
    <t>ETL.9410</t>
  </si>
  <si>
    <t>ETL.9340</t>
  </si>
  <si>
    <t>ETL.8050</t>
  </si>
  <si>
    <t>ETL.4782</t>
  </si>
  <si>
    <t>ETL.3770</t>
  </si>
  <si>
    <t>ETL.1260</t>
  </si>
  <si>
    <t>ETL.3720</t>
  </si>
  <si>
    <t>ETL.2080</t>
  </si>
  <si>
    <t>ETL.5770</t>
  </si>
  <si>
    <t>ETL.5220</t>
  </si>
  <si>
    <t>ETL.4920</t>
  </si>
  <si>
    <t>ETL.3800</t>
  </si>
  <si>
    <t>ETL.7190</t>
  </si>
  <si>
    <t>ETL.6830</t>
  </si>
  <si>
    <t>ETL.7220</t>
  </si>
  <si>
    <t>ETL.7610</t>
  </si>
  <si>
    <t>ETL.7210</t>
  </si>
  <si>
    <t>ETL.7490</t>
  </si>
  <si>
    <t>ETL.8170</t>
  </si>
  <si>
    <t>ETL.6320</t>
  </si>
  <si>
    <t>ETL.3210</t>
  </si>
  <si>
    <t>ETL.6220</t>
  </si>
  <si>
    <t>ETL.1810</t>
  </si>
  <si>
    <t>ETL.7740</t>
  </si>
  <si>
    <t>ETL.1651</t>
  </si>
  <si>
    <t>ETL.6981</t>
  </si>
  <si>
    <t>ETL.7113</t>
  </si>
  <si>
    <t>ETL.4223</t>
  </si>
  <si>
    <t>ETL.1660</t>
  </si>
  <si>
    <t>ETL.1680</t>
  </si>
  <si>
    <t>ETL.7160</t>
  </si>
  <si>
    <t>ETL.1850</t>
  </si>
  <si>
    <t>ETL.7150</t>
  </si>
  <si>
    <t>ETL.1860</t>
  </si>
  <si>
    <t>ETL.6222</t>
  </si>
  <si>
    <t>ETL.6805</t>
  </si>
  <si>
    <t>ETL.6930</t>
  </si>
  <si>
    <t>ETL.6221</t>
  </si>
  <si>
    <t>ETL.5660</t>
  </si>
  <si>
    <t>ETL.1710</t>
  </si>
  <si>
    <t>ETL.3741</t>
  </si>
  <si>
    <t>ETL.2770</t>
  </si>
  <si>
    <t>ETL.2790</t>
  </si>
  <si>
    <t>ETL.5452</t>
  </si>
  <si>
    <t>ETL.5930</t>
  </si>
  <si>
    <t>ETL.3742</t>
  </si>
  <si>
    <t>ETL.5250</t>
  </si>
  <si>
    <t>ETL.1601</t>
  </si>
  <si>
    <t>ETL.6891</t>
  </si>
  <si>
    <t>ETL.1611</t>
  </si>
  <si>
    <t>ETL.6761</t>
  </si>
  <si>
    <t>ETL.1421</t>
  </si>
  <si>
    <t>ETL.8231</t>
  </si>
  <si>
    <t>ETL.3860</t>
  </si>
  <si>
    <t>ETL.2501</t>
  </si>
  <si>
    <t>ETL.2481</t>
  </si>
  <si>
    <t>ETL.2820</t>
  </si>
  <si>
    <t>ETL.1220</t>
  </si>
  <si>
    <t>ETL.2490</t>
  </si>
  <si>
    <t>ETL.4570</t>
  </si>
  <si>
    <t>ETL.4536</t>
  </si>
  <si>
    <t>ETL.3745</t>
  </si>
  <si>
    <t>ETL.5810</t>
  </si>
  <si>
    <t>ETL.2710</t>
  </si>
  <si>
    <t>ETL.4940</t>
  </si>
  <si>
    <t>ETL.3840</t>
  </si>
  <si>
    <t>ETL.5310</t>
  </si>
  <si>
    <t>ETL.4395</t>
  </si>
  <si>
    <t>ETL.5392</t>
  </si>
  <si>
    <t>ETL.4760</t>
  </si>
  <si>
    <t>ETL.7851</t>
  </si>
  <si>
    <t>ETL.4771</t>
  </si>
  <si>
    <t>ETL.4441</t>
  </si>
  <si>
    <t>ETL.3831</t>
  </si>
  <si>
    <t>ETL.4784</t>
  </si>
  <si>
    <t>ETL.3060</t>
  </si>
  <si>
    <t>ETL.5470</t>
  </si>
  <si>
    <t>ETL.3291</t>
  </si>
  <si>
    <t>ETL.6160</t>
  </si>
  <si>
    <t>ETL.1431</t>
  </si>
  <si>
    <t>ETL.5280</t>
  </si>
  <si>
    <t>ETL.5431</t>
  </si>
  <si>
    <t>ETL.5800</t>
  </si>
  <si>
    <t>ETL.4290</t>
  </si>
  <si>
    <t>ETL.8251</t>
  </si>
  <si>
    <t>ETL.8252</t>
  </si>
  <si>
    <t>ETL.6291</t>
  </si>
  <si>
    <t>ETL.6231</t>
  </si>
  <si>
    <t>ETL.8001</t>
  </si>
  <si>
    <t>ETL.7971</t>
  </si>
  <si>
    <t>ETL.1071</t>
  </si>
  <si>
    <t>ETL.9253</t>
  </si>
  <si>
    <t>ETL.6351</t>
  </si>
  <si>
    <t>ETL.9091</t>
  </si>
  <si>
    <t>ETL.5710</t>
  </si>
  <si>
    <t>ETL.1404</t>
  </si>
  <si>
    <t>ETL.4041</t>
  </si>
  <si>
    <t>ETL.4521</t>
  </si>
  <si>
    <t>ETL.4530</t>
  </si>
  <si>
    <t>ETL.1610</t>
  </si>
  <si>
    <t>ETL.8991</t>
  </si>
  <si>
    <t>ETL.7561</t>
  </si>
  <si>
    <t>ETL.7721</t>
  </si>
  <si>
    <t>ETL.9252</t>
  </si>
  <si>
    <t>ETL.6831</t>
  </si>
  <si>
    <t>ETL.7622</t>
  </si>
  <si>
    <t>ETL.7621</t>
  </si>
  <si>
    <t>ETL.2411</t>
  </si>
  <si>
    <t>ETL.7001</t>
  </si>
  <si>
    <t>ETL.6522</t>
  </si>
  <si>
    <t>ETL.1331</t>
  </si>
  <si>
    <t>ETL.1403</t>
  </si>
  <si>
    <t>ETL.7291</t>
  </si>
  <si>
    <t>ETL.5421</t>
  </si>
  <si>
    <t>ETL.3505</t>
  </si>
  <si>
    <t>ETL.1231</t>
  </si>
  <si>
    <t>ETL.9341</t>
  </si>
  <si>
    <t>ETL.7572</t>
  </si>
  <si>
    <t>ETL.3730</t>
  </si>
  <si>
    <t>ETL.5461</t>
  </si>
  <si>
    <t>ETL.5451</t>
  </si>
  <si>
    <t>ETL.7211</t>
  </si>
  <si>
    <t>ETL.4340</t>
  </si>
  <si>
    <t>ETL.4315</t>
  </si>
  <si>
    <t>ETL.5453</t>
  </si>
  <si>
    <t>ETL.4770</t>
  </si>
  <si>
    <t>ETL.4222</t>
  </si>
  <si>
    <t>ETL.4391</t>
  </si>
  <si>
    <t>ETL.6722</t>
  </si>
  <si>
    <t>ETL.1670</t>
  </si>
  <si>
    <t>ETL.7170</t>
  </si>
  <si>
    <t>ETL.2750</t>
  </si>
  <si>
    <t>ETL.6621</t>
  </si>
  <si>
    <t>ETL.6622</t>
  </si>
  <si>
    <t>ETL.4821</t>
  </si>
  <si>
    <t>ETL.2395</t>
  </si>
  <si>
    <t>ETL.3701</t>
  </si>
  <si>
    <t>Notes</t>
  </si>
  <si>
    <t>(1) Number of miles and number of circuits vary between EVM and SH / Inspection since circuits without trees tagged to them were considered out of scope for the prioritization</t>
  </si>
  <si>
    <t xml:space="preserve">(3) Prioritization may vary during the implementation of the programs due to operational considerations (e.g. land and environment, safety, planned projects, geographic access, weather, government relations, production-related, and customer communications). </t>
  </si>
  <si>
    <t>Planned 2019 implementation</t>
  </si>
  <si>
    <t>(5) Dx - EVM planned implementation: Not all portions of circuits highlighted for implementation in 2019 will be worked during 2019. Operational considerations limited work to certain portions of these selected circuits.</t>
  </si>
  <si>
    <t>(2) Number of miles and number of circuits vary between Dx-SH and Dx-Inspection due to the methodologies used to arrive at the estimated miles. Whereas System Hardening was based upon protection zones with at least some area touching HFTD, Distribution Prioritization miles were based on the true miles within HFTD, potentially not including the entire circuit. This was done intentionally due to the operational nature of the work since it is difficult to complete system hardening intermittently on a line; whereas, it is less difficult to complete Distribution Prioritization intermittently</t>
  </si>
  <si>
    <t>(4) Total miles for across protection zones in Dx-SH and Dx-Inspection is greater than the established 25,200 circuit miles in the HFTD. In the STAR dataset, which is the source of the conductor information, some segments are identified as either idle and proposed segments. These segments were included for analysis to allow futher analysis to be conducted for operational planning. Additionally, the STAR conductor dataset identified if a segment was located in Tier 2 or Tier 3. The analysis relied on this identification.</t>
  </si>
  <si>
    <t>Ignition Indicator (1+ ignition occurred)</t>
  </si>
  <si>
    <t>Rank Cons Risk</t>
  </si>
  <si>
    <t>P*C</t>
  </si>
  <si>
    <t>Rank P*C</t>
  </si>
  <si>
    <t>PZ_idx</t>
  </si>
  <si>
    <t>circuit_protection_zone_id</t>
  </si>
  <si>
    <t>feeder_id</t>
  </si>
  <si>
    <t>feeder_name</t>
  </si>
  <si>
    <t>primary_length_m_hftd_23</t>
  </si>
  <si>
    <t>Length in Miles</t>
  </si>
  <si>
    <t>pixel_count</t>
  </si>
  <si>
    <t xml:space="preserve">Total Risk </t>
  </si>
  <si>
    <t>mean_mavf_core_risk</t>
  </si>
  <si>
    <t>mean_mavf_core_risk_rank</t>
  </si>
  <si>
    <t>Cumulative Miles</t>
  </si>
  <si>
    <t xml:space="preserve">Decreasing Risk </t>
  </si>
  <si>
    <t>Dot 1</t>
  </si>
  <si>
    <t>Dot 2</t>
  </si>
  <si>
    <t>Dot 3</t>
  </si>
  <si>
    <t>Dot 4</t>
  </si>
  <si>
    <t>Dot 5</t>
  </si>
  <si>
    <t>PSPS Count</t>
  </si>
  <si>
    <t>OREGON TRAIL 1103CUS391</t>
  </si>
  <si>
    <t>SHEPHERD 2111688294</t>
  </si>
  <si>
    <t>MIDDLETOWN 1102302610</t>
  </si>
  <si>
    <t>KONOCTI 1102965078</t>
  </si>
  <si>
    <t>MARIPOSA 2102241564</t>
  </si>
  <si>
    <t>DEL MAR 2109378446</t>
  </si>
  <si>
    <t>HARTLEY 1101980662</t>
  </si>
  <si>
    <t>VACA DIXON 1101126774</t>
  </si>
  <si>
    <t>MIDDLETOWN 1101118494</t>
  </si>
  <si>
    <t>PEABODY 2108113684</t>
  </si>
  <si>
    <t>PEABODY 2106250154</t>
  </si>
  <si>
    <t>CRESTA 1101546650</t>
  </si>
  <si>
    <t>CRESTA 1101</t>
  </si>
  <si>
    <t>MIDDLETOWN 1101481876</t>
  </si>
  <si>
    <t>PUTAH CREEK 110246012</t>
  </si>
  <si>
    <t>MARIPOSA 2102440236</t>
  </si>
  <si>
    <t>CLEAR LAKE 1101881362</t>
  </si>
  <si>
    <t>VACA DIXON 1105965390</t>
  </si>
  <si>
    <t>OLETA 1101754718</t>
  </si>
  <si>
    <t>BANGOR 1101979830</t>
  </si>
  <si>
    <t>JAMESON 1102865502</t>
  </si>
  <si>
    <t>HIGHLANDS 1102623120</t>
  </si>
  <si>
    <t>HICKS 2101984788</t>
  </si>
  <si>
    <t>WILLOW PASS 2107445650</t>
  </si>
  <si>
    <t>CAYETANO 2109884904</t>
  </si>
  <si>
    <t>PEABODY 2106592742</t>
  </si>
  <si>
    <t>CAYETANO 2111389190</t>
  </si>
  <si>
    <t>VACAVILLE 1109799940</t>
  </si>
  <si>
    <t>PEABODY 2113945670</t>
  </si>
  <si>
    <t>SISQUOC 1103867486</t>
  </si>
  <si>
    <t>VACAVILLE 1104874798</t>
  </si>
  <si>
    <t>SAN MIGUEL 1104895760</t>
  </si>
  <si>
    <t>COVELO 1101478952</t>
  </si>
  <si>
    <t>ANDERSON 1101426745</t>
  </si>
  <si>
    <t>SYCAMORE CREEK 1111153260</t>
  </si>
  <si>
    <t>OLETA 1101296804</t>
  </si>
  <si>
    <t>COTTONWOOD 1102544790</t>
  </si>
  <si>
    <t>SYCAMORE CREEK 1111976428</t>
  </si>
  <si>
    <t>PUTAH CREEK 110396792</t>
  </si>
  <si>
    <t>KONOCTI 1102354890</t>
  </si>
  <si>
    <t>ARBUCKLE 1104669720</t>
  </si>
  <si>
    <t>SHEPHERD 2111327814</t>
  </si>
  <si>
    <t>PANORAMA 1102280170</t>
  </si>
  <si>
    <t>FULTON 110258990</t>
  </si>
  <si>
    <t>SANTA YNEZ 1101277014</t>
  </si>
  <si>
    <t>PUTAH CREEK 1103654021</t>
  </si>
  <si>
    <t>SAN MIGUEL 1105873457</t>
  </si>
  <si>
    <t>NARROWS PH 1151CB</t>
  </si>
  <si>
    <t>NARROWS PH 1151</t>
  </si>
  <si>
    <t>NORTH DUBLIN 2101MR765</t>
  </si>
  <si>
    <t>OLETA 1101400470</t>
  </si>
  <si>
    <t>JAMESON 1103118944</t>
  </si>
  <si>
    <t>OAKHURST 1101636114</t>
  </si>
  <si>
    <t>SANTA YNEZ 1104564710</t>
  </si>
  <si>
    <t>LINCOLN 1104275986</t>
  </si>
  <si>
    <t>CLOVERDALE 1101399855</t>
  </si>
  <si>
    <t>PEABODY 2113873304</t>
  </si>
  <si>
    <t>WYANDOTTE 1109702710</t>
  </si>
  <si>
    <t>SOLEDAD 2102346006</t>
  </si>
  <si>
    <t>LINCOLN 1104685276</t>
  </si>
  <si>
    <t>HORSESHOE 1101416226</t>
  </si>
  <si>
    <t>OLETA 1102186326</t>
  </si>
  <si>
    <t>MADISON 2101117644</t>
  </si>
  <si>
    <t>PUTAH CREEK 1105617260</t>
  </si>
  <si>
    <t>BUELLTON 110163389</t>
  </si>
  <si>
    <t>ANTELOPE 1101318686</t>
  </si>
  <si>
    <t>SHEPHERD 2111707358</t>
  </si>
  <si>
    <t>MADISON 2101725408</t>
  </si>
  <si>
    <t>ANDERSON 1103226050</t>
  </si>
  <si>
    <t>PANORAMA 1102508502</t>
  </si>
  <si>
    <t>PUTAH CREEK 1105665952</t>
  </si>
  <si>
    <t>CLOVERDALE 1102736078</t>
  </si>
  <si>
    <t>DEL MAR 2109306972</t>
  </si>
  <si>
    <t>HARTLEY 1102385838</t>
  </si>
  <si>
    <t>MIDDLETOWN 1101644756</t>
  </si>
  <si>
    <t>JESSUP 1102936897</t>
  </si>
  <si>
    <t>SAN MIGUEL 1104514987</t>
  </si>
  <si>
    <t>VINEYARD 2110391250</t>
  </si>
  <si>
    <t>CHOLAME 2102796386</t>
  </si>
  <si>
    <t>FITCH MOUNTAIN 1111555644</t>
  </si>
  <si>
    <t>COPPERMINE 1104613086</t>
  </si>
  <si>
    <t>MADISON 2101745850</t>
  </si>
  <si>
    <t>OLETA 1102793776</t>
  </si>
  <si>
    <t>FOOTHILL 1101645910</t>
  </si>
  <si>
    <t>DEL MAR 2109805882</t>
  </si>
  <si>
    <t>PANORAMA 1101885215</t>
  </si>
  <si>
    <t>PENRYN 1106212772</t>
  </si>
  <si>
    <t>LOGAN CREEK 2102795010</t>
  </si>
  <si>
    <t>SAN LUIS OBISPO 1103365572</t>
  </si>
  <si>
    <t>JAMESON 1105466348</t>
  </si>
  <si>
    <t>TEMPLETON 2113641367</t>
  </si>
  <si>
    <t>PUTAH CREEK 1102710384</t>
  </si>
  <si>
    <t>JAMESON 1105913400</t>
  </si>
  <si>
    <t>BROWNS VALLEY 1101CB</t>
  </si>
  <si>
    <t>SANTA YNEZ 1101673618</t>
  </si>
  <si>
    <t>CALPELLA 1102421412</t>
  </si>
  <si>
    <t>SAN BENITO 2101221165</t>
  </si>
  <si>
    <t>CLAYTON 2212334476</t>
  </si>
  <si>
    <t>SANTA YNEZ 1104117616</t>
  </si>
  <si>
    <t>SILVERADO 2102772792</t>
  </si>
  <si>
    <t>MIDDLETOWN 1101439572</t>
  </si>
  <si>
    <t>ANDERSON 1101514412</t>
  </si>
  <si>
    <t>PUEBLO 2102226562</t>
  </si>
  <si>
    <t>CORNING 1102915324</t>
  </si>
  <si>
    <t>NAPA 1102561208</t>
  </si>
  <si>
    <t>NAPA 1102</t>
  </si>
  <si>
    <t>SCE REFUGIO 1701CB</t>
  </si>
  <si>
    <t>SCE REFUGIO 1701</t>
  </si>
  <si>
    <t>CLAY 110398680</t>
  </si>
  <si>
    <t>SAN MIGUEL 1106605393</t>
  </si>
  <si>
    <t>SAN MIGUEL 1106428314</t>
  </si>
  <si>
    <t>FROGTOWN 1702592404</t>
  </si>
  <si>
    <t>CLOVERDALE 110184088</t>
  </si>
  <si>
    <t>RAWSON 1103428534</t>
  </si>
  <si>
    <t>CLOVERDALE 1101964556</t>
  </si>
  <si>
    <t>GEYSERVILLE 1101705777</t>
  </si>
  <si>
    <t>CLOVERDALE 1102383183</t>
  </si>
  <si>
    <t>LAKEVILLE 1102152632</t>
  </si>
  <si>
    <t>BELL 1110946229</t>
  </si>
  <si>
    <t>CLARK ROAD 1101CB</t>
  </si>
  <si>
    <t>CLARK ROAD 1101</t>
  </si>
  <si>
    <t>SILVERADO 2102942170</t>
  </si>
  <si>
    <t>BANGOR 1101301886</t>
  </si>
  <si>
    <t>WINDSOR 1103701650</t>
  </si>
  <si>
    <t>WINDSOR 1103</t>
  </si>
  <si>
    <t>PUTAH CREEK 1105748272</t>
  </si>
  <si>
    <t>CALISTOGA 1101537148</t>
  </si>
  <si>
    <t>OLETA 1101239062</t>
  </si>
  <si>
    <t>STONE CORRAL 1110189488</t>
  </si>
  <si>
    <t>CEDAR CREEK 1101451856</t>
  </si>
  <si>
    <t>CALISTOGA 1101242919</t>
  </si>
  <si>
    <t>WILLOW PASS 1101152874</t>
  </si>
  <si>
    <t>LINCOLN 1101186060</t>
  </si>
  <si>
    <t>TEJON 1102732836</t>
  </si>
  <si>
    <t>MARIPOSA 2102594143</t>
  </si>
  <si>
    <t>JESSUP 1103348657</t>
  </si>
  <si>
    <t>BANGOR 1101870548</t>
  </si>
  <si>
    <t>WILDWOOD 1101384582</t>
  </si>
  <si>
    <t>COVELO 1101627416</t>
  </si>
  <si>
    <t>MARIPOSA 2101309438</t>
  </si>
  <si>
    <t>VASCO 1102886522</t>
  </si>
  <si>
    <t>WILLITS 1104188268</t>
  </si>
  <si>
    <t>SAN LUIS OBISPO 1104350030</t>
  </si>
  <si>
    <t>EDENVALE 2107288980</t>
  </si>
  <si>
    <t>SOLEDAD 2102955138</t>
  </si>
  <si>
    <t>DIAMOND SPRINGS 1104705100</t>
  </si>
  <si>
    <t>TIDEWATER 2106781445</t>
  </si>
  <si>
    <t>SAN LUIS OBISPO 1103153199</t>
  </si>
  <si>
    <t>TIVY VALLEY 1107822606</t>
  </si>
  <si>
    <t>CORTINA 1101528460</t>
  </si>
  <si>
    <t>SAN LUIS OBISPO 1104777686</t>
  </si>
  <si>
    <t>PENRYN 1105119949</t>
  </si>
  <si>
    <t>TIDEWATER 2106745811</t>
  </si>
  <si>
    <t>PUEBLO 2102943820</t>
  </si>
  <si>
    <t>CLEAR LAKE 1101699062</t>
  </si>
  <si>
    <t>PLACERVILLE 1110421358</t>
  </si>
  <si>
    <t>MC ARTHUR 1101501106</t>
  </si>
  <si>
    <t>CLARKSVILLE 2103593454</t>
  </si>
  <si>
    <t>MARIPOSA 2101752630</t>
  </si>
  <si>
    <t>COTATI 1105213984</t>
  </si>
  <si>
    <t>TEMPLETON 2110317796</t>
  </si>
  <si>
    <t>CAL WATER 1102690954</t>
  </si>
  <si>
    <t>OCEANO 1103839302</t>
  </si>
  <si>
    <t>SONOMA 1105229588</t>
  </si>
  <si>
    <t>NOTRE DAME 1104937710</t>
  </si>
  <si>
    <t>GEYSERVILLE 1102220154</t>
  </si>
  <si>
    <t>PARADISE 110443008</t>
  </si>
  <si>
    <t>PLACER 1103284874</t>
  </si>
  <si>
    <t>CALPELLA 1101345230</t>
  </si>
  <si>
    <t>SAN LUIS OBISPO 1103934355</t>
  </si>
  <si>
    <t>WHEATLAND 1105248490</t>
  </si>
  <si>
    <t>FITCH MOUNTAIN 1113443164</t>
  </si>
  <si>
    <t>PENRYN 1105154362</t>
  </si>
  <si>
    <t>LLAGAS 2104603392</t>
  </si>
  <si>
    <t>MESA 1103854149</t>
  </si>
  <si>
    <t>PUEBLO 2103373667</t>
  </si>
  <si>
    <t>PETALUMA C 1108233646</t>
  </si>
  <si>
    <t>PARADISE 1104409622</t>
  </si>
  <si>
    <t>COTTONWOOD 1101384360</t>
  </si>
  <si>
    <t>GIRVAN 1102212096</t>
  </si>
  <si>
    <t>LOS MOLINOS 1101297862</t>
  </si>
  <si>
    <t>SISQUOC 1103858898</t>
  </si>
  <si>
    <t>BELL 1108339792</t>
  </si>
  <si>
    <t>LLAGAS 2101984552</t>
  </si>
  <si>
    <t>SAN LUIS OBISPO 1102348318</t>
  </si>
  <si>
    <t>COTATI 1102167726</t>
  </si>
  <si>
    <t>GEYSERVILLE 1102537096</t>
  </si>
  <si>
    <t>SAN LUIS OBISPO 1104V10</t>
  </si>
  <si>
    <t>EDENVALE 2107739448</t>
  </si>
  <si>
    <t>MILPITAS 110598568</t>
  </si>
  <si>
    <t>PUEBLO 1105637242</t>
  </si>
  <si>
    <t>LAS GALLINAS A 1104507389</t>
  </si>
  <si>
    <t>SANTA YNEZ 1104685160</t>
  </si>
  <si>
    <t>FROGTOWN 1702737236</t>
  </si>
  <si>
    <t>BEAR VALLEY 2105454432</t>
  </si>
  <si>
    <t>CALPELLA 1102144510</t>
  </si>
  <si>
    <t>SILVERADO 21043485</t>
  </si>
  <si>
    <t>GANSNER 1101372132</t>
  </si>
  <si>
    <t>UKIAH 1111807988</t>
  </si>
  <si>
    <t>OILFIELDS 1103643162</t>
  </si>
  <si>
    <t>PLACERVILLE 2106935216</t>
  </si>
  <si>
    <t>SPRING GAP 1702188426</t>
  </si>
  <si>
    <t>CLOVERDALE 1102307342</t>
  </si>
  <si>
    <t>SAN JUSTO 1101201311</t>
  </si>
  <si>
    <t>FORT ROSS 11214614</t>
  </si>
  <si>
    <t>SONOMA 1107854266</t>
  </si>
  <si>
    <t>CALISTOGA 1101134232</t>
  </si>
  <si>
    <t>CURTIS 170384944</t>
  </si>
  <si>
    <t>ALTO 1124810594</t>
  </si>
  <si>
    <t>SANTA YNEZ 1101980192</t>
  </si>
  <si>
    <t>CLEAR LAKE 1101740076</t>
  </si>
  <si>
    <t>OLETA 1102799924</t>
  </si>
  <si>
    <t>BELL 1109724884</t>
  </si>
  <si>
    <t>EDENVALE 2107469810</t>
  </si>
  <si>
    <t>WYANDOTTE 1110980944</t>
  </si>
  <si>
    <t>CLAY 1101CB</t>
  </si>
  <si>
    <t>COVELO 1101306476</t>
  </si>
  <si>
    <t>DIAMOND SPRINGS 110777086</t>
  </si>
  <si>
    <t>UKIAH 1114544</t>
  </si>
  <si>
    <t>FROGTOWN 1702835115</t>
  </si>
  <si>
    <t>SAN BENITO 2101295566</t>
  </si>
  <si>
    <t>ANDERSON 1101583708</t>
  </si>
  <si>
    <t>PETALUMA C 1108456397</t>
  </si>
  <si>
    <t>RED BLUFF 1105146070</t>
  </si>
  <si>
    <t>CLOVERDALE 1102172096</t>
  </si>
  <si>
    <t>CALISTOGA 1102141073</t>
  </si>
  <si>
    <t>MESA 1103126697</t>
  </si>
  <si>
    <t>MC ARTHUR 1102542920</t>
  </si>
  <si>
    <t>TEMPLETON 2112116402</t>
  </si>
  <si>
    <t>TASSAJARA 2106203380</t>
  </si>
  <si>
    <t>MADISON 2101351038</t>
  </si>
  <si>
    <t>SPAULDING 1101CB</t>
  </si>
  <si>
    <t>CALPELLA 1102708161</t>
  </si>
  <si>
    <t>SONOMA 1107844168</t>
  </si>
  <si>
    <t>GABILAN 1101460414</t>
  </si>
  <si>
    <t>SANTA YNEZ 1104512912</t>
  </si>
  <si>
    <t>LLAGAS 21014523</t>
  </si>
  <si>
    <t>PASO ROBLES 1107289947</t>
  </si>
  <si>
    <t>TYLER 1105816852</t>
  </si>
  <si>
    <t>BUTTE 1105751990</t>
  </si>
  <si>
    <t>SWIFT 2110853720</t>
  </si>
  <si>
    <t>FITCH MOUNTAIN 1113775992</t>
  </si>
  <si>
    <t>SALMON CREEK 1101461703</t>
  </si>
  <si>
    <t>WINDSOR 1103171410</t>
  </si>
  <si>
    <t>WYANDOTTE 1107829470</t>
  </si>
  <si>
    <t>CLAYTON 2212859443</t>
  </si>
  <si>
    <t>CORRAL 1103831781</t>
  </si>
  <si>
    <t>RED BLUFF 1104135854</t>
  </si>
  <si>
    <t>MORGAN HILL 2110814616</t>
  </si>
  <si>
    <t>FROGTOWN 1702694042</t>
  </si>
  <si>
    <t>BUTTE 1105244246</t>
  </si>
  <si>
    <t>STONE CORRAL 1110975698</t>
  </si>
  <si>
    <t>PUEBLO 2103776244</t>
  </si>
  <si>
    <t>CORRAL 1103569005</t>
  </si>
  <si>
    <t>MESA 1103737698</t>
  </si>
  <si>
    <t>CUYAMA 1103684566</t>
  </si>
  <si>
    <t>TEJON 1103286542</t>
  </si>
  <si>
    <t>MORGAN HILL 2110654924</t>
  </si>
  <si>
    <t>STONE CORRAL 1110894956</t>
  </si>
  <si>
    <t>DIVIDE 1103567884</t>
  </si>
  <si>
    <t>SAN LUIS OBISPO 1104753254</t>
  </si>
  <si>
    <t>CLEAR LAKE 1102991285</t>
  </si>
  <si>
    <t>JESSUP 110168362</t>
  </si>
  <si>
    <t>SAN BENITO 2104785888</t>
  </si>
  <si>
    <t>GEYSERVILLE 1102180193</t>
  </si>
  <si>
    <t>BELL 1108467470</t>
  </si>
  <si>
    <t>EDENVALE 1102XR064</t>
  </si>
  <si>
    <t>EDENVALE 1102</t>
  </si>
  <si>
    <t>PENRYN 1105817491</t>
  </si>
  <si>
    <t>JARVIS 1108767280</t>
  </si>
  <si>
    <t>MOLINO 1101600112</t>
  </si>
  <si>
    <t>LAKEVILLE 1102367100</t>
  </si>
  <si>
    <t>BELL 1107912460</t>
  </si>
  <si>
    <t>PASO ROBLES 1103351084</t>
  </si>
  <si>
    <t>SAN LUIS OBISPO 1104982992</t>
  </si>
  <si>
    <t>UKIAH 1113691436</t>
  </si>
  <si>
    <t>COVELO 1101112804</t>
  </si>
  <si>
    <t>HIGGINS 1110166282</t>
  </si>
  <si>
    <t>OILFIELDS 1103370932</t>
  </si>
  <si>
    <t>SAN BERNARD 1101641042</t>
  </si>
  <si>
    <t>OTTER 110237132</t>
  </si>
  <si>
    <t>FROGTOWN 1702204480</t>
  </si>
  <si>
    <t>COPPERMINE 1104556430</t>
  </si>
  <si>
    <t>ATASCADERO 1103440856</t>
  </si>
  <si>
    <t>AUBERRY 1101176050</t>
  </si>
  <si>
    <t>UKIAH 1111168892</t>
  </si>
  <si>
    <t>CASTRO VALLEY 1110MR748</t>
  </si>
  <si>
    <t>CASTRO VALLEY 1110</t>
  </si>
  <si>
    <t>GABILAN 1101989608</t>
  </si>
  <si>
    <t>MONTE RIO 1113539938</t>
  </si>
  <si>
    <t>CLAYTON 2212158138</t>
  </si>
  <si>
    <t>ALTO 11221260</t>
  </si>
  <si>
    <t>PUEBLO 1104580658</t>
  </si>
  <si>
    <t>PENRYN 1105168616</t>
  </si>
  <si>
    <t>OCEANO 1104104102</t>
  </si>
  <si>
    <t>LLAGAS 2107870396</t>
  </si>
  <si>
    <t>BRUNSWICK 11062392</t>
  </si>
  <si>
    <t>CLAYTON 2213CB</t>
  </si>
  <si>
    <t>UKIAH 1113548420</t>
  </si>
  <si>
    <t>CLAYTON 2212523764</t>
  </si>
  <si>
    <t>SAN ARDO 1101650772</t>
  </si>
  <si>
    <t>JESSUP 110194468</t>
  </si>
  <si>
    <t>REEDLEY 1112477952</t>
  </si>
  <si>
    <t>CLARKSVILLE 2109102734</t>
  </si>
  <si>
    <t>MILPITAS 1108342498</t>
  </si>
  <si>
    <t>MADISON 1105495270</t>
  </si>
  <si>
    <t>GONZALES 1104807000</t>
  </si>
  <si>
    <t>TIVY VALLEY 1107599142</t>
  </si>
  <si>
    <t>HOLLISTER 2102113634</t>
  </si>
  <si>
    <t>OLETA 1101894006</t>
  </si>
  <si>
    <t>JARVIS 1111907698</t>
  </si>
  <si>
    <t>MADISON 2101760730</t>
  </si>
  <si>
    <t>REEDLEY 1104887932</t>
  </si>
  <si>
    <t>CALPELLA 1101619542</t>
  </si>
  <si>
    <t>GEYSERVILLE 1101463260</t>
  </si>
  <si>
    <t>MIRABEL 1102524356</t>
  </si>
  <si>
    <t>BASALT 1106657038</t>
  </si>
  <si>
    <t>DIAMOND SPRINGS 1103467046</t>
  </si>
  <si>
    <t>PANORAMA 1101713592</t>
  </si>
  <si>
    <t>LLAGAS 2105534019</t>
  </si>
  <si>
    <t>CASTRO VALLEY 11088971</t>
  </si>
  <si>
    <t>CORRAL 1103936674</t>
  </si>
  <si>
    <t>PUTAH CREEK 11033783</t>
  </si>
  <si>
    <t>CLAY 110113450</t>
  </si>
  <si>
    <t>MIRABEL 1101688780</t>
  </si>
  <si>
    <t>GEYSERVILLE 1102331444</t>
  </si>
  <si>
    <t>FRUITLAND 1142899734</t>
  </si>
  <si>
    <t>PUEBLO 1105684564</t>
  </si>
  <si>
    <t>VINEYARD 2107978364</t>
  </si>
  <si>
    <t>JARVIS 1108289662</t>
  </si>
  <si>
    <t>HALF MOON BAY 1101818874</t>
  </si>
  <si>
    <t>HIGGINS 1110869408</t>
  </si>
  <si>
    <t>SWIFT 2102889948</t>
  </si>
  <si>
    <t>BRUNSWICK 1103904574</t>
  </si>
  <si>
    <t>WYANDOTTE 11095973</t>
  </si>
  <si>
    <t>PUEBLO 2102773926</t>
  </si>
  <si>
    <t>WINDSOR 1103CB</t>
  </si>
  <si>
    <t>NOVATO 1104676060</t>
  </si>
  <si>
    <t>COVELO 1101430286</t>
  </si>
  <si>
    <t>CLARKSVILLE 2109781566</t>
  </si>
  <si>
    <t>UKIAH 1114844294</t>
  </si>
  <si>
    <t>BRIDGEVILLE 1102384530</t>
  </si>
  <si>
    <t>KERN OIL 1106397902</t>
  </si>
  <si>
    <t>MOLINO 1101472660</t>
  </si>
  <si>
    <t>SPENCE 1102321000</t>
  </si>
  <si>
    <t>SPENCE 1102</t>
  </si>
  <si>
    <t>COTATI 1105734248</t>
  </si>
  <si>
    <t>FROGTOWN 1702224708</t>
  </si>
  <si>
    <t>MORGAN HILL 2111940112</t>
  </si>
  <si>
    <t>SAN BERNARD 1101438074</t>
  </si>
  <si>
    <t>COVELO 1101516510</t>
  </si>
  <si>
    <t>LLAGAS 2105154256</t>
  </si>
  <si>
    <t>FROGTOWN 1702307998</t>
  </si>
  <si>
    <t>LAKEVILLE 1102347280</t>
  </si>
  <si>
    <t>HALF MOON BAY 1103531594</t>
  </si>
  <si>
    <t>TASSAJARA 2103557000</t>
  </si>
  <si>
    <t>HALF MOON BAY 110258448</t>
  </si>
  <si>
    <t>EEL RIVER 1102630456</t>
  </si>
  <si>
    <t>PUEBLO 2102895310</t>
  </si>
  <si>
    <t>VASCO 1102MR178</t>
  </si>
  <si>
    <t>FOOTHILL 1101251688</t>
  </si>
  <si>
    <t>CAMBRIA 1101858200</t>
  </si>
  <si>
    <t>COTTONWOOD 110359128</t>
  </si>
  <si>
    <t>MC ARTHUR 1101648698</t>
  </si>
  <si>
    <t>SAN LUIS OBISPO 1105512313</t>
  </si>
  <si>
    <t>PUEBLO 2103895784</t>
  </si>
  <si>
    <t>MONROE 2103848530</t>
  </si>
  <si>
    <t>WYANDOTTE 1110144140</t>
  </si>
  <si>
    <t>ELK 1101311906</t>
  </si>
  <si>
    <t>HALF MOON BAY 1101771258</t>
  </si>
  <si>
    <t>VINEYARD 2108609690</t>
  </si>
  <si>
    <t>LLAGAS 2101783467</t>
  </si>
  <si>
    <t>APPLE HILL 1104814656</t>
  </si>
  <si>
    <t>FROGTOWN 1702812366</t>
  </si>
  <si>
    <t>DUNBAR 1102694641</t>
  </si>
  <si>
    <t>FITCH MOUNTAIN 1111752596</t>
  </si>
  <si>
    <t>MOLINO 1104368158</t>
  </si>
  <si>
    <t>EAST QUINCY 1101951424</t>
  </si>
  <si>
    <t>HALF MOON BAY 1103540991</t>
  </si>
  <si>
    <t>CLOVERDALE 1101807953</t>
  </si>
  <si>
    <t>CLEAR LAKE 1102223792</t>
  </si>
  <si>
    <t>SONOMA 1105575872</t>
  </si>
  <si>
    <t>HALF MOON BAY 1103H80</t>
  </si>
  <si>
    <t>MERCED FALLS 1102482838</t>
  </si>
  <si>
    <t>SILVERADO 2102437194</t>
  </si>
  <si>
    <t>GEYSERVILLE 1101711966</t>
  </si>
  <si>
    <t>DUNBAR 1102261774</t>
  </si>
  <si>
    <t>PUEBLO 2102850102</t>
  </si>
  <si>
    <t>GRASS VALLEY 1101750804</t>
  </si>
  <si>
    <t>HOLLISTER 2104117328</t>
  </si>
  <si>
    <t>FROGTOWN 1702739858</t>
  </si>
  <si>
    <t>MORGAN HILL 2111477914</t>
  </si>
  <si>
    <t>SAN LUIS OBISPO 1105796050</t>
  </si>
  <si>
    <t>CLAYTON 2215184604</t>
  </si>
  <si>
    <t>GARBERVILLE 1101323694</t>
  </si>
  <si>
    <t>GARBERVILLE 1101438596</t>
  </si>
  <si>
    <t>MORAGA 1101772781</t>
  </si>
  <si>
    <t>BUCKS CREEK 1103338520</t>
  </si>
  <si>
    <t>VINEYARD 2108383748</t>
  </si>
  <si>
    <t>ANDERSON 1101909424</t>
  </si>
  <si>
    <t>OCEANO 1102749231</t>
  </si>
  <si>
    <t>NEWBURG 1132665674</t>
  </si>
  <si>
    <t>POINT ARENA 110198224</t>
  </si>
  <si>
    <t>SILVERADO 2105861266</t>
  </si>
  <si>
    <t>KONOCTI 1102714370</t>
  </si>
  <si>
    <t>SOLEDAD 2102823854</t>
  </si>
  <si>
    <t>DUNBAR 1102903030</t>
  </si>
  <si>
    <t>WEST POINT 110277204</t>
  </si>
  <si>
    <t>CAYUCOS 1102613456</t>
  </si>
  <si>
    <t>SAN LUIS OBISPO 1108337126</t>
  </si>
  <si>
    <t>GREEN VALLEY 2101135762</t>
  </si>
  <si>
    <t>DUNBAR 1102861496</t>
  </si>
  <si>
    <t>GREEN VALLEY 2101942143</t>
  </si>
  <si>
    <t>SONOMA 1106296492</t>
  </si>
  <si>
    <t>SOLEDAD 2102858388</t>
  </si>
  <si>
    <t>JAMESON 1105371694</t>
  </si>
  <si>
    <t>HICKS 2101CB</t>
  </si>
  <si>
    <t>SONOMA 1102113082</t>
  </si>
  <si>
    <t>HORSESHOE 1101663244</t>
  </si>
  <si>
    <t>WISE 1102465074</t>
  </si>
  <si>
    <t>FRUITLAND 1141200856</t>
  </si>
  <si>
    <t>SOLEDAD 2101526864</t>
  </si>
  <si>
    <t>CLARKSVILLE 2109649874</t>
  </si>
  <si>
    <t>MC KEE 1108976553</t>
  </si>
  <si>
    <t>NOTRE DAME 1103317782</t>
  </si>
  <si>
    <t>NOTRE DAME 1103</t>
  </si>
  <si>
    <t>HOLLISTER 2102676164</t>
  </si>
  <si>
    <t>FROGTOWN 1702411508</t>
  </si>
  <si>
    <t>FULTON 1104466</t>
  </si>
  <si>
    <t>SONOMA 1105539450</t>
  </si>
  <si>
    <t>LLAGAS 2101587857</t>
  </si>
  <si>
    <t>CALAVERAS CEMENT 11012646</t>
  </si>
  <si>
    <t>FOOTHILL 1101386844</t>
  </si>
  <si>
    <t>UKIAH 1113968652</t>
  </si>
  <si>
    <t>ALTO 1124870444</t>
  </si>
  <si>
    <t>HALF MOON BAY 1102350336</t>
  </si>
  <si>
    <t>SAN LUIS OBISPO 1108809986</t>
  </si>
  <si>
    <t>SILVERADO 2105247660</t>
  </si>
  <si>
    <t>CASTRO VALLEY 1110MR243</t>
  </si>
  <si>
    <t>PLACER 1103429574</t>
  </si>
  <si>
    <t>SOLEDAD 2102304826</t>
  </si>
  <si>
    <t>CAMPHORA 1101613562</t>
  </si>
  <si>
    <t>MOLINO 1102189602</t>
  </si>
  <si>
    <t>HALF MOON BAY 1103341542</t>
  </si>
  <si>
    <t>ATASCADERO 1103492068</t>
  </si>
  <si>
    <t>ALTO 1122591122</t>
  </si>
  <si>
    <t>PUEBLO 2103706399</t>
  </si>
  <si>
    <t>SILVERADO 2105131568</t>
  </si>
  <si>
    <t>OLEMA 1101337220</t>
  </si>
  <si>
    <t>SPENCE 1104965598</t>
  </si>
  <si>
    <t>SPENCE 1104</t>
  </si>
  <si>
    <t>DIAMOND SPRINGS 1107203504</t>
  </si>
  <si>
    <t>RINCON 1101539980</t>
  </si>
  <si>
    <t>SILVERADO 2103617828</t>
  </si>
  <si>
    <t>NEWBURG 1131380686</t>
  </si>
  <si>
    <t>BUTTE 11051243</t>
  </si>
  <si>
    <t>PINE GROVE 1102467560</t>
  </si>
  <si>
    <t>JESSUP 1103728460</t>
  </si>
  <si>
    <t>WILLOW PASS 2108CB</t>
  </si>
  <si>
    <t>LOS OSITOS 2103220608</t>
  </si>
  <si>
    <t>LOS OSITOS 2103695270</t>
  </si>
  <si>
    <t>CASTRO VALLEY 1110MR525</t>
  </si>
  <si>
    <t>CASTRO VALLEY 1110610800</t>
  </si>
  <si>
    <t>NEWBURG 1132910230</t>
  </si>
  <si>
    <t>EL DORADO PH 2102542272</t>
  </si>
  <si>
    <t>MIRABEL 1101253331</t>
  </si>
  <si>
    <t>ROB ROY 21046577</t>
  </si>
  <si>
    <t>ECHO SUMMIT 1101481660</t>
  </si>
  <si>
    <t>LOS COCHES 1101625902</t>
  </si>
  <si>
    <t>SAN LUIS OBISPO 1102357407</t>
  </si>
  <si>
    <t>HARTLEY 1101534548</t>
  </si>
  <si>
    <t>LOYOLA 1102725939</t>
  </si>
  <si>
    <t>GREEN VALLEY 21016601</t>
  </si>
  <si>
    <t>PUEBLO 1105348368</t>
  </si>
  <si>
    <t>WESTLEY 1103237522</t>
  </si>
  <si>
    <t>CASTRO VALLEY 1111MR334</t>
  </si>
  <si>
    <t>CASTRO VALLEY 1111</t>
  </si>
  <si>
    <t>MORGAN HILL 2104152774</t>
  </si>
  <si>
    <t>SILVERADO 2103920793</t>
  </si>
  <si>
    <t>PLACER 1103238990</t>
  </si>
  <si>
    <t>HALF MOON BAY 1103695411</t>
  </si>
  <si>
    <t>EEL RIVER 1103216324</t>
  </si>
  <si>
    <t>SANTA ROSA A 1111758024</t>
  </si>
  <si>
    <t>DIAMOND SPRINGS 1106930190</t>
  </si>
  <si>
    <t>RED BLUFF 1103CB</t>
  </si>
  <si>
    <t>GREEN VALLEY 2101380922</t>
  </si>
  <si>
    <t>LOS OSITOS 2102258878</t>
  </si>
  <si>
    <t>PLACERVILLE 1110953474</t>
  </si>
  <si>
    <t>FOOTHILL 1101722270</t>
  </si>
  <si>
    <t>SONOMA 1103581588</t>
  </si>
  <si>
    <t>SAUSALITO 1101331806</t>
  </si>
  <si>
    <t>HORSESHOE 1101603250</t>
  </si>
  <si>
    <t>GABILAN 1101566352</t>
  </si>
  <si>
    <t>SPENCE 1102990464</t>
  </si>
  <si>
    <t>CLOVERDALE 1101474708</t>
  </si>
  <si>
    <t>HIGGINS 1110861610</t>
  </si>
  <si>
    <t>MIRABEL 110286326</t>
  </si>
  <si>
    <t>PARADISE 1104920400</t>
  </si>
  <si>
    <t>GEYSERVILLE 1101354</t>
  </si>
  <si>
    <t>CASTRO VALLEY 111010315</t>
  </si>
  <si>
    <t>MOLINO 1102982462</t>
  </si>
  <si>
    <t>SAN LUIS OBISPO 1101483444</t>
  </si>
  <si>
    <t>SAN LEANDRO U 1114653758</t>
  </si>
  <si>
    <t>HALF MOON BAY 1101821698</t>
  </si>
  <si>
    <t>SANTA ROSA A 1108409621</t>
  </si>
  <si>
    <t>ARVIN 110194892</t>
  </si>
  <si>
    <t>ARVIN 1101</t>
  </si>
  <si>
    <t>COTATI 1102825</t>
  </si>
  <si>
    <t>SILVERADO 2105167360</t>
  </si>
  <si>
    <t>SAN ARDO 1101610148</t>
  </si>
  <si>
    <t>TIDEWATER 210657926</t>
  </si>
  <si>
    <t>HICKS 2101574315</t>
  </si>
  <si>
    <t>SAN JOAQUIN #3 1103501771</t>
  </si>
  <si>
    <t>PUEBLO 210375612</t>
  </si>
  <si>
    <t>ANNAPOLIS 1101528344</t>
  </si>
  <si>
    <t>LOS OSITOS 2102148504</t>
  </si>
  <si>
    <t>PARADISE 1105878870</t>
  </si>
  <si>
    <t>CASTRO VALLEY 1110MR273</t>
  </si>
  <si>
    <t>CALPELLA 1102127462</t>
  </si>
  <si>
    <t>MORAGA 1105829530</t>
  </si>
  <si>
    <t>SAN JOAQUIN #3 1101673480</t>
  </si>
  <si>
    <t>CORRAL 1103681991</t>
  </si>
  <si>
    <t>TIVY VALLEY 1107CB</t>
  </si>
  <si>
    <t>CAYUCOS 1102317156</t>
  </si>
  <si>
    <t>LAKEWOOD 2109432198 FM</t>
  </si>
  <si>
    <t>SILVERADO 2105309298</t>
  </si>
  <si>
    <t>MC ARTHUR 110153120</t>
  </si>
  <si>
    <t>AUBURN 1101173014</t>
  </si>
  <si>
    <t>ANITA 1106552724</t>
  </si>
  <si>
    <t>PLACER 1101106534</t>
  </si>
  <si>
    <t>MIWUK 1701953336</t>
  </si>
  <si>
    <t>BRENTWOOD 210598606</t>
  </si>
  <si>
    <t>SOLEDAD 1114413916</t>
  </si>
  <si>
    <t>LLAGAS 2106338878</t>
  </si>
  <si>
    <t>PENNGROVE 1101461338</t>
  </si>
  <si>
    <t>HICKS 2101949522</t>
  </si>
  <si>
    <t>VINEYARD 2107246084</t>
  </si>
  <si>
    <t>TRES PINOS 1111203126</t>
  </si>
  <si>
    <t>HUMBOLDT BAY 1102741980</t>
  </si>
  <si>
    <t>FITCH MOUNTAIN 1111792628</t>
  </si>
  <si>
    <t>RINCON 1101663641</t>
  </si>
  <si>
    <t>GANSNER 1101336664</t>
  </si>
  <si>
    <t>CALPELLA 1102477890</t>
  </si>
  <si>
    <t>RADUM 1105806392</t>
  </si>
  <si>
    <t>LOS OSITOS 2103258688</t>
  </si>
  <si>
    <t>HARRIS 1109183860</t>
  </si>
  <si>
    <t>GREEN VALLEY 210197574</t>
  </si>
  <si>
    <t>BRUNSWICK 1105733408</t>
  </si>
  <si>
    <t>RINCON 1104786782</t>
  </si>
  <si>
    <t>ARCATA 1121716954</t>
  </si>
  <si>
    <t>STAFFORD 11021258</t>
  </si>
  <si>
    <t>PARADISE 1104457900</t>
  </si>
  <si>
    <t>MAPLE CREEK 1101555034</t>
  </si>
  <si>
    <t>SANTA ROSA A 1111147198</t>
  </si>
  <si>
    <t>BIG RIVER 11017273</t>
  </si>
  <si>
    <t>PARADISE 11042206</t>
  </si>
  <si>
    <t>TASSAJARA 2108437582</t>
  </si>
  <si>
    <t>CASTRO VALLEY 1108MR337</t>
  </si>
  <si>
    <t>BRUNSWICK 1103173934</t>
  </si>
  <si>
    <t>PENNGROVE 1101247511</t>
  </si>
  <si>
    <t>EAST QUINCY 1101424048</t>
  </si>
  <si>
    <t>MIWUK 1702823548</t>
  </si>
  <si>
    <t>STELLING 1109478699</t>
  </si>
  <si>
    <t>RIO DELL 1102772210</t>
  </si>
  <si>
    <t>GONZALES 1104415382</t>
  </si>
  <si>
    <t>PUEBLO 2102647842</t>
  </si>
  <si>
    <t>EEL RIVER 1103987714</t>
  </si>
  <si>
    <t>PLACERVILLE 1111508410</t>
  </si>
  <si>
    <t>HARRIS 1109355914</t>
  </si>
  <si>
    <t>PETALUMA C 1109857148</t>
  </si>
  <si>
    <t>MORRO BAY 1102868170</t>
  </si>
  <si>
    <t>RINCON 1101839669</t>
  </si>
  <si>
    <t>PEORIA 1701169700</t>
  </si>
  <si>
    <t>PARADISE 1105121988</t>
  </si>
  <si>
    <t>VOLTA 1102453266</t>
  </si>
  <si>
    <t>LOS GATOS 1106697500</t>
  </si>
  <si>
    <t>DUNBAR 1103835658</t>
  </si>
  <si>
    <t>GREEN VALLEY 2101535998</t>
  </si>
  <si>
    <t>BURNEY 1102272636</t>
  </si>
  <si>
    <t>SONOMA 1106510055</t>
  </si>
  <si>
    <t>TEMPLETON 2110307832</t>
  </si>
  <si>
    <t>HALF MOON BAY 1102863822</t>
  </si>
  <si>
    <t>LAKEWOOD 2107396264</t>
  </si>
  <si>
    <t>ROSSMOOR 110639424</t>
  </si>
  <si>
    <t>PACIFICA 1104230272</t>
  </si>
  <si>
    <t>NEWBURG 1131557468</t>
  </si>
  <si>
    <t>SILVERADO 2103218894</t>
  </si>
  <si>
    <t>GANSNER 110152664</t>
  </si>
  <si>
    <t>LAS GALLINAS A 1106685852</t>
  </si>
  <si>
    <t>PUEBLO 2102391312</t>
  </si>
  <si>
    <t>OAKLAND X 1106950688</t>
  </si>
  <si>
    <t>BIG RIVER 11013019</t>
  </si>
  <si>
    <t>SANTA ROSA A 1104173590</t>
  </si>
  <si>
    <t>MONTE RIO 1111969182</t>
  </si>
  <si>
    <t>MIRABEL 1101201156</t>
  </si>
  <si>
    <t>SOLEDAD 2101315500</t>
  </si>
  <si>
    <t>EL DORADO PH 2101668674</t>
  </si>
  <si>
    <t>SISQUOC 110245261</t>
  </si>
  <si>
    <t>ROSSMOOR 1109CB</t>
  </si>
  <si>
    <t>ROSSMOOR 1109</t>
  </si>
  <si>
    <t>MORRO BAY 1102W34</t>
  </si>
  <si>
    <t>HOLLISTER 2105903238</t>
  </si>
  <si>
    <t>DUNBAR 1102448</t>
  </si>
  <si>
    <t>PAUL SWEET 2102959032</t>
  </si>
  <si>
    <t>DUNBAR 1103872066</t>
  </si>
  <si>
    <t>IGNACIO 11051943</t>
  </si>
  <si>
    <t>IGNACIO 1105</t>
  </si>
  <si>
    <t>VOLTA 1102641544</t>
  </si>
  <si>
    <t>NAPA 1112CB</t>
  </si>
  <si>
    <t>RALSTON 1101836528</t>
  </si>
  <si>
    <t>SAN RAMON 2106CB</t>
  </si>
  <si>
    <t>SAN RAMON 2106</t>
  </si>
  <si>
    <t>CLOVERDALE 1101704542</t>
  </si>
  <si>
    <t>LOS OSITOS 2102624200</t>
  </si>
  <si>
    <t>VALLEY VIEW 1103218424</t>
  </si>
  <si>
    <t>MIRABEL 1102503000</t>
  </si>
  <si>
    <t>RESEARCH 2102644462</t>
  </si>
  <si>
    <t>GREEN VALLEY 2101509068</t>
  </si>
  <si>
    <t>MORGAN HILL 2105975388</t>
  </si>
  <si>
    <t>SAN RAFAEL 1109692576</t>
  </si>
  <si>
    <t>DIAMOND SPRINGS 1107217974</t>
  </si>
  <si>
    <t>JARVIS 1108MR366</t>
  </si>
  <si>
    <t>SILVERADO 2103403102</t>
  </si>
  <si>
    <t>MORAGA 1101669542</t>
  </si>
  <si>
    <t>HARTLEY 1102824</t>
  </si>
  <si>
    <t>HARRIS 1109237791</t>
  </si>
  <si>
    <t>BRUNSWICK 1104285704</t>
  </si>
  <si>
    <t>HOLLISTER 2105480430</t>
  </si>
  <si>
    <t>PACIFICA 1102320094</t>
  </si>
  <si>
    <t>OLEMA 1101758594</t>
  </si>
  <si>
    <t>IGNACIO 11011779</t>
  </si>
  <si>
    <t>DIAMOND SPRINGS 1103635040</t>
  </si>
  <si>
    <t>CORONA 1103776806</t>
  </si>
  <si>
    <t>CASTRO VALLEY 1111CB</t>
  </si>
  <si>
    <t>IGNACIO 1105908</t>
  </si>
  <si>
    <t>OAKHURST 1103719490</t>
  </si>
  <si>
    <t>EL CERRITO G 1112418480</t>
  </si>
  <si>
    <t>SANTA ROSA A 1111CB</t>
  </si>
  <si>
    <t>LAURELES 1112562376</t>
  </si>
  <si>
    <t>ROSSMOOR 1102457174</t>
  </si>
  <si>
    <t>ATASCADERO 1102825520</t>
  </si>
  <si>
    <t>CAMPHORA 110122412</t>
  </si>
  <si>
    <t>EL DORADO PH 21019759</t>
  </si>
  <si>
    <t>SERRAMONTE 110412705</t>
  </si>
  <si>
    <t>WOODSIDE 1104520832</t>
  </si>
  <si>
    <t>HALF MOON BAY 1101903182</t>
  </si>
  <si>
    <t>LAS GALLINAS A 1106228906</t>
  </si>
  <si>
    <t>PUEBLO 1105419634</t>
  </si>
  <si>
    <t>PAUL SWEET 2102337544</t>
  </si>
  <si>
    <t>CAMP EVERS 210584166</t>
  </si>
  <si>
    <t>EDENVALE 2113CB</t>
  </si>
  <si>
    <t>EDENVALE 2113</t>
  </si>
  <si>
    <t>DOLAN ROAD 1101857972</t>
  </si>
  <si>
    <t>PARADISE 1103143744</t>
  </si>
  <si>
    <t>EEL RIVER 1102720639</t>
  </si>
  <si>
    <t>WOODSIDE 1104420146</t>
  </si>
  <si>
    <t>RESEARCH 2102446423</t>
  </si>
  <si>
    <t>ROSSMOOR 1107857172</t>
  </si>
  <si>
    <t>ROSSMOOR 1107</t>
  </si>
  <si>
    <t>WINDSOR 11035060</t>
  </si>
  <si>
    <t>CORONA 1103114284</t>
  </si>
  <si>
    <t>SAUSALITO 1101688590</t>
  </si>
  <si>
    <t>CALISTOGA 1102705</t>
  </si>
  <si>
    <t>OCEANO 1103V22</t>
  </si>
  <si>
    <t>SAUSALITO 1102964592</t>
  </si>
  <si>
    <t>HAMILTON BRANCH 110153192</t>
  </si>
  <si>
    <t>PACIFICA 1102660408</t>
  </si>
  <si>
    <t>MORAGA 1104750618</t>
  </si>
  <si>
    <t>ORINDA 0402402/2 LR</t>
  </si>
  <si>
    <t>ORINDA 0402</t>
  </si>
  <si>
    <t>CURTIS 1702S2123</t>
  </si>
  <si>
    <t>DIAMOND SPRINGS 1106290705</t>
  </si>
  <si>
    <t>PARADISE 1105829194</t>
  </si>
  <si>
    <t>MORGAN HILL 2111419718</t>
  </si>
  <si>
    <t>RESERVATION ROAD 1102303870</t>
  </si>
  <si>
    <t>PAUL SWEET 2107774760</t>
  </si>
  <si>
    <t>DIAMOND SPRINGS 1107116815</t>
  </si>
  <si>
    <t>FAIRVIEW 2207P148</t>
  </si>
  <si>
    <t>CHESTER 1101922138</t>
  </si>
  <si>
    <t>PETALUMA C 110856774</t>
  </si>
  <si>
    <t>DIAMOND SPRINGS 1106279670</t>
  </si>
  <si>
    <t>CRESTA 1101103126</t>
  </si>
  <si>
    <t>SOBRANTE 1102690098</t>
  </si>
  <si>
    <t>PARADISE 110536656</t>
  </si>
  <si>
    <t>CAMP EVERS 2104189010</t>
  </si>
  <si>
    <t>SILVERADO 2103507513</t>
  </si>
  <si>
    <t>DOLAN ROAD 1101590402</t>
  </si>
  <si>
    <t>PARADISE 1103468200</t>
  </si>
  <si>
    <t>NAPA 11025039</t>
  </si>
  <si>
    <t>PARADISE 11042486</t>
  </si>
  <si>
    <t>PARADISE 1105828400</t>
  </si>
  <si>
    <t>PARADISE 11061212</t>
  </si>
  <si>
    <t>PARADISE 110599226</t>
  </si>
  <si>
    <t>BIG TREES  04025300</t>
  </si>
  <si>
    <t>BIG TREES  0402</t>
  </si>
  <si>
    <t>MORGAN HILL 2106CB</t>
  </si>
  <si>
    <t>MORGAN HILL 2106</t>
  </si>
  <si>
    <t>SHINGLE SPRINGS 2108449638</t>
  </si>
  <si>
    <t>PACIFICA 1101777484</t>
  </si>
  <si>
    <t>PARADISE 11042488</t>
  </si>
  <si>
    <t>WILLOW CREEK 1103181562</t>
  </si>
  <si>
    <t>PARADISE 1104283794</t>
  </si>
  <si>
    <t>BERESFORD 0403435168</t>
  </si>
  <si>
    <t>BRUNSWICK 1104244027</t>
  </si>
  <si>
    <t>PARADISE 110636042</t>
  </si>
  <si>
    <t>ANDERSON 1101561686</t>
  </si>
  <si>
    <t>FAIRMOUNT 0401395180</t>
  </si>
  <si>
    <t>RIO DELL 1102214052</t>
  </si>
  <si>
    <t>DIAMOND SPRINGS 1106176130</t>
  </si>
  <si>
    <t>BRUNSWICK 1107969778</t>
  </si>
  <si>
    <t>PARADISE 1104954322</t>
  </si>
  <si>
    <t>MIRABEL 1101781318</t>
  </si>
  <si>
    <t>PARADISE 110453544</t>
  </si>
  <si>
    <t>CASTRO VALLEY 1102837904</t>
  </si>
  <si>
    <t>CASTRO VALLEY 1102</t>
  </si>
  <si>
    <t>PARADISE 1104961990</t>
  </si>
  <si>
    <t>PARADISE 1103772517</t>
  </si>
  <si>
    <t>GRASS VALLEY 1101528232</t>
  </si>
  <si>
    <t>MORRO BAY 1102V84</t>
  </si>
  <si>
    <t>BIG TREES  0402737512</t>
  </si>
  <si>
    <t>DIAMOND SPRINGS 1106762780</t>
  </si>
  <si>
    <t>BRUNSWICK 1103262343</t>
  </si>
  <si>
    <t>BRUNSWICK 1103851116</t>
  </si>
  <si>
    <t>DIAMOND SPRINGS 1106926235</t>
  </si>
  <si>
    <t>SARATOGA 1103981056</t>
  </si>
  <si>
    <t>ALLEGHANY 11011101/2</t>
  </si>
  <si>
    <t>CAMP EVERS 2104710556</t>
  </si>
  <si>
    <t>FLINT 1101958726</t>
  </si>
  <si>
    <t>BRUNSWICK 1103956424</t>
  </si>
  <si>
    <t>RALSTON 1101100040</t>
  </si>
  <si>
    <t>BRUNSWICK 1107357568</t>
  </si>
  <si>
    <t>BRUNSWICK 1103234378</t>
  </si>
  <si>
    <t>GIRVAN 1102296428</t>
  </si>
  <si>
    <t>WOODSIDE 1101CB</t>
  </si>
  <si>
    <t>DIAMOND SPRINGS 1106910235</t>
  </si>
  <si>
    <t>GRASS VALLEY 1102CB</t>
  </si>
  <si>
    <t>SAN RAFAEL 1101546438</t>
  </si>
  <si>
    <t>GEYSERVILLE 1101975350</t>
  </si>
  <si>
    <t>FORT BRAGG A 1104920850</t>
  </si>
  <si>
    <t>HARRIS 1109661309</t>
  </si>
  <si>
    <t>CAMP EVERS 2104600529</t>
  </si>
  <si>
    <t>PUEBLO 1104968601</t>
  </si>
  <si>
    <t>GEYSERVILLE 1101216442</t>
  </si>
  <si>
    <t>STAFFORD 1101344092</t>
  </si>
  <si>
    <t>PLACER 1101208930</t>
  </si>
  <si>
    <t>SARATOGA 1115463510</t>
  </si>
  <si>
    <t>CASTRO VALLEY 1102MR359</t>
  </si>
  <si>
    <t>OAKLAND X 1104391688</t>
  </si>
  <si>
    <t>LAKEWOOD 2227W503R</t>
  </si>
  <si>
    <t>LAKEWOOD 2227</t>
  </si>
  <si>
    <t>CLOVERDALE 1101409224</t>
  </si>
  <si>
    <t>ALLEGHANY 11021101/2</t>
  </si>
  <si>
    <t>CAMP EVERS 2104496570</t>
  </si>
  <si>
    <t>FROGTOWN 1702390720</t>
  </si>
  <si>
    <t>LLAGAS 2107250129</t>
  </si>
  <si>
    <t>PASO ROBLES 1103451760</t>
  </si>
  <si>
    <t>HUMBOLDT BAY 1102104220</t>
  </si>
  <si>
    <t>MIDDLETOWN 1101932140</t>
  </si>
  <si>
    <t>CALPELLA 1102379946</t>
  </si>
  <si>
    <t>ALTO 1125296476</t>
  </si>
  <si>
    <t>BRUNSWICK 1105297538</t>
  </si>
  <si>
    <t>SILVERADO 2105337226</t>
  </si>
  <si>
    <t>EEL RIVER 1103241646</t>
  </si>
  <si>
    <t>SARATOGA 1104209146</t>
  </si>
  <si>
    <t>OAKLAND X 1101328808</t>
  </si>
  <si>
    <t>CALISTOGA 1102184814</t>
  </si>
  <si>
    <t>FROGTOWN 1702832694</t>
  </si>
  <si>
    <t>EUREKA E 110435934</t>
  </si>
  <si>
    <t>EUREKA E 1104</t>
  </si>
  <si>
    <t>IGNACIO 1105490728</t>
  </si>
  <si>
    <t>LAKEWOOD 2224798018</t>
  </si>
  <si>
    <t>WATERSHED 0402CB</t>
  </si>
  <si>
    <t>WATERSHED 0402</t>
  </si>
  <si>
    <t>PACIFICA 1102894156</t>
  </si>
  <si>
    <t>GREENBRAE 1103718674</t>
  </si>
  <si>
    <t>PLACERVILLE 1111610322</t>
  </si>
  <si>
    <t>PAUL SWEET 21075291</t>
  </si>
  <si>
    <t>RINCON 1101205854</t>
  </si>
  <si>
    <t>SARATOGA 1105431214</t>
  </si>
  <si>
    <t>JESSUP 1102158468</t>
  </si>
  <si>
    <t>FROGTOWN 1702798032</t>
  </si>
  <si>
    <t>IGNACIO 1105967039</t>
  </si>
  <si>
    <t>CALISTOGA 1102960240</t>
  </si>
  <si>
    <t>MIWUK 1702531976</t>
  </si>
  <si>
    <t>FORT BRAGG A 1103284356</t>
  </si>
  <si>
    <t>OILFIELDS 1103441010</t>
  </si>
  <si>
    <t>SAN RAFAEL 1109535284</t>
  </si>
  <si>
    <t>ALTO 1124553571</t>
  </si>
  <si>
    <t>EEL RIVER 1103CB</t>
  </si>
  <si>
    <t>LOYOLA 110260082</t>
  </si>
  <si>
    <t>BRUNSWICK 1104327226</t>
  </si>
  <si>
    <t>STELLING 1109787007</t>
  </si>
  <si>
    <t>OAKLAND X 1104645092</t>
  </si>
  <si>
    <t>UKIAH 1113658899</t>
  </si>
  <si>
    <t>FROGTOWN 1702814784</t>
  </si>
  <si>
    <t>UKIAH 1114296894</t>
  </si>
  <si>
    <t>SANTA ROSA A 1111407286</t>
  </si>
  <si>
    <t>HARRIS 1108705523</t>
  </si>
  <si>
    <t>RESEARCH 2102183888</t>
  </si>
  <si>
    <t>ROSSMOOR 1104892332</t>
  </si>
  <si>
    <t>SILVERADO 2105191725</t>
  </si>
  <si>
    <t>DIAMOND SPRINGS 1103394169</t>
  </si>
  <si>
    <t>MONROE 2107380760</t>
  </si>
  <si>
    <t>HICKS 1116983580</t>
  </si>
  <si>
    <t>SAN RAFAEL 1106618957</t>
  </si>
  <si>
    <t>OAKLAND K 1104432850</t>
  </si>
  <si>
    <t>BERKELEY F 1103813976</t>
  </si>
  <si>
    <t>ROSSMOOR 1104CB</t>
  </si>
  <si>
    <t>MOLINO 1102111666</t>
  </si>
  <si>
    <t>GANSNER 1101489276</t>
  </si>
  <si>
    <t>SAN RAFAEL 110668694</t>
  </si>
  <si>
    <t>PAUL SWEET 2102168368</t>
  </si>
  <si>
    <t>RINCON 1102782389</t>
  </si>
  <si>
    <t>WAYNE 0401954811</t>
  </si>
  <si>
    <t>WAYNE 0401</t>
  </si>
  <si>
    <t>SAN RAFAEL 1105818262</t>
  </si>
  <si>
    <t>CAROLANDS 04018888</t>
  </si>
  <si>
    <t>CAROLANDS 0401</t>
  </si>
  <si>
    <t>CASTRO VALLEY 1110MR341</t>
  </si>
  <si>
    <t>ROB ROY 21049973</t>
  </si>
  <si>
    <t>HICKS 1116583284</t>
  </si>
  <si>
    <t>EAST QUINCY 1101678650</t>
  </si>
  <si>
    <t>LOS GATOS 1101184035</t>
  </si>
  <si>
    <t>SAN RAMON 2103MR279</t>
  </si>
  <si>
    <t>SAN RAMON 2103</t>
  </si>
  <si>
    <t>ALTO 1124526955</t>
  </si>
  <si>
    <t>SAN RAFAEL 1106588020</t>
  </si>
  <si>
    <t>ALTO 1125291744</t>
  </si>
  <si>
    <t>DOLAN ROAD 1101156268</t>
  </si>
  <si>
    <t>LAKEWOOD 1102964292</t>
  </si>
  <si>
    <t>ROSSMOOR 110181770</t>
  </si>
  <si>
    <t>ORINDA 0401401/2 LR</t>
  </si>
  <si>
    <t>VASONA 1102944560</t>
  </si>
  <si>
    <t>BERKELEY F 1103162952</t>
  </si>
  <si>
    <t>DUNBAR 1103725292</t>
  </si>
  <si>
    <t>SAN RAFAEL 1101189400</t>
  </si>
  <si>
    <t>NEWBURG 1131987158</t>
  </si>
  <si>
    <t>TASSAJARA 2108189700</t>
  </si>
  <si>
    <t>PAUL SWEET 2109634576</t>
  </si>
  <si>
    <t>TASSAJARA 2108D520R</t>
  </si>
  <si>
    <t>GANSNER 1101174072</t>
  </si>
  <si>
    <t>SANTA ROSA A 1104834094</t>
  </si>
  <si>
    <t>CASTRO VALLEY 1110264914</t>
  </si>
  <si>
    <t>GANSNER 1101590690</t>
  </si>
  <si>
    <t>STAFFORD 1101803535</t>
  </si>
  <si>
    <t>SAN RAFAEL 1107434</t>
  </si>
  <si>
    <t>IGNACIO 1105784032</t>
  </si>
  <si>
    <t>MARIPOSA 2102527766</t>
  </si>
  <si>
    <t>LAS GALLINAS A 1105648439</t>
  </si>
  <si>
    <t>VALLEY VIEW 1105305072</t>
  </si>
  <si>
    <t>CASTRO VALLEY 1111227862</t>
  </si>
  <si>
    <t>PACIFICA 1103885952</t>
  </si>
  <si>
    <t>EL CERRITO G 1112779030</t>
  </si>
  <si>
    <t>VACAVILLE 1112CB</t>
  </si>
  <si>
    <t>VACAVILLE 1112</t>
  </si>
  <si>
    <t>SAN CARLOS 1103586832</t>
  </si>
  <si>
    <t>PAUL SWEET 210210290</t>
  </si>
  <si>
    <t>PAUL SWEET 2109687295</t>
  </si>
  <si>
    <t>ATASCADERO 1103395936</t>
  </si>
  <si>
    <t>SAN RAFAEL 1106307651</t>
  </si>
  <si>
    <t>BIG RIVER 1101262924</t>
  </si>
  <si>
    <t>ALTO 1124319320</t>
  </si>
  <si>
    <t>BERKELEY F 1103620294</t>
  </si>
  <si>
    <t>SALT SPRINGS 21023116</t>
  </si>
  <si>
    <t>EAST QUINCY 1101782320</t>
  </si>
  <si>
    <t>EAST QUINCY 1101186938</t>
  </si>
  <si>
    <t>VALLEY VIEW 1106602871</t>
  </si>
  <si>
    <t>ARLINGTON 0401404226</t>
  </si>
  <si>
    <t>DEL MONTE 2103617344</t>
  </si>
  <si>
    <t>GANSNER 1101480328</t>
  </si>
  <si>
    <t>CLAYTON 2217CB</t>
  </si>
  <si>
    <t>PUEBLO 2103253312</t>
  </si>
  <si>
    <t>DOLAN ROAD 1101173702</t>
  </si>
  <si>
    <t>PACIFICA 1103218962</t>
  </si>
  <si>
    <t>VACAVILLE 1111772224</t>
  </si>
  <si>
    <t>ATASCADERO 1102CB</t>
  </si>
  <si>
    <t>PACIFICA 1102267868</t>
  </si>
  <si>
    <t>LAS GALLINAS A 1107554</t>
  </si>
  <si>
    <t>LAS GALLINAS A 1107</t>
  </si>
  <si>
    <t>WOOD 0401265211</t>
  </si>
  <si>
    <t>HICKS 2103XR248</t>
  </si>
  <si>
    <t>SARATOGA 1103709451</t>
  </si>
  <si>
    <t>BERKELEY F 1105189500</t>
  </si>
  <si>
    <t>MORGAN HILL 2109145998</t>
  </si>
  <si>
    <t>FORT ORD 21069656</t>
  </si>
  <si>
    <t>BELL 1107643778</t>
  </si>
  <si>
    <t>DOLAN ROAD 1101882610</t>
  </si>
  <si>
    <t>LOS GATOS 1102526868</t>
  </si>
  <si>
    <t>DEL MONTE 2103468158</t>
  </si>
  <si>
    <t>HALF MOON BAY 1102650808</t>
  </si>
  <si>
    <t>SAN LUIS OBISPO 110596874</t>
  </si>
  <si>
    <t>SEACLIFF 0402558727</t>
  </si>
  <si>
    <t>DEL MONTE 210342226</t>
  </si>
  <si>
    <t>LAS GALLINAS A 1104309087</t>
  </si>
  <si>
    <t>TEMPLETON 2112238418</t>
  </si>
  <si>
    <t>SANTA ROSA A 1104991788</t>
  </si>
  <si>
    <t>MORGAN HILL 2109XR246</t>
  </si>
  <si>
    <t>ECHO SUMMIT 1101741586</t>
  </si>
  <si>
    <t>LOS GATOS 1101502026</t>
  </si>
  <si>
    <t>OAKLAND J 1102951816</t>
  </si>
  <si>
    <t>SAN LUIS OBISPO 1108903036</t>
  </si>
  <si>
    <t>PACIFICA 1103119798</t>
  </si>
  <si>
    <t>ALTO 112081716</t>
  </si>
  <si>
    <t>LOS GATOS 1101950286</t>
  </si>
  <si>
    <t>GREENBRAE 1104107508</t>
  </si>
  <si>
    <t>SAN RAMON 2107MR441</t>
  </si>
  <si>
    <t>SAN RAFAEL 1106764698</t>
  </si>
  <si>
    <t>GREENBRAE 11037315</t>
  </si>
  <si>
    <t>FORT BRAGG A 110233064</t>
  </si>
  <si>
    <t>TULUCAY 1101504524</t>
  </si>
  <si>
    <t>ATASCADERO 1101747522</t>
  </si>
  <si>
    <t>OAKLAND X 1106121588</t>
  </si>
  <si>
    <t>SARATOGA 1103595689</t>
  </si>
  <si>
    <t>PACIFICA 1102968736</t>
  </si>
  <si>
    <t>BURNEY 110237284</t>
  </si>
  <si>
    <t>IGNACIO 110584764</t>
  </si>
  <si>
    <t>PAUL SWEET 210912828</t>
  </si>
  <si>
    <t>CASTRO VALLEY 1110CB</t>
  </si>
  <si>
    <t>HARRIS 1108395498</t>
  </si>
  <si>
    <t>IGNACIO 1105683542</t>
  </si>
  <si>
    <t>STAFFORD 1101405812</t>
  </si>
  <si>
    <t>ROSSMOOR 1106L541R</t>
  </si>
  <si>
    <t>SAN LUIS OBISPO 1108144690</t>
  </si>
  <si>
    <t>CASTRO VALLEY 1108MR233</t>
  </si>
  <si>
    <t>IGNACIO 1105318</t>
  </si>
  <si>
    <t>SAN CARLOS 1103785521</t>
  </si>
  <si>
    <t>IGNACIO 1103CB</t>
  </si>
  <si>
    <t>HICKS 1116733078</t>
  </si>
  <si>
    <t>RALSTON 1101420730</t>
  </si>
  <si>
    <t>WOOD 0401880795</t>
  </si>
  <si>
    <t>VIEJO 2203947314</t>
  </si>
  <si>
    <t>CASTROVILLE 210436922</t>
  </si>
  <si>
    <t>CASTROVILLE 2104</t>
  </si>
  <si>
    <t>FOOTHILL 1101798137</t>
  </si>
  <si>
    <t>GREENBRAE 1104317890</t>
  </si>
  <si>
    <t>FORT BRAGG A 110465894</t>
  </si>
  <si>
    <t>RIO DEL MAR 0401931192</t>
  </si>
  <si>
    <t>PAUL SWEET 2109680537</t>
  </si>
  <si>
    <t>PACIFICA 1102512070</t>
  </si>
  <si>
    <t>CASTRO VALLEY 1102MR204</t>
  </si>
  <si>
    <t>HICKS 111512494</t>
  </si>
  <si>
    <t>HICKS 1115</t>
  </si>
  <si>
    <t>LOS GATOS 1101206248</t>
  </si>
  <si>
    <t>PACIFICA 1103398620</t>
  </si>
  <si>
    <t>OAKLAND X 1105184672</t>
  </si>
  <si>
    <t>ALTO 1124965060</t>
  </si>
  <si>
    <t>SAUSALITO 1102758798</t>
  </si>
  <si>
    <t>MORAGA 1105116034</t>
  </si>
  <si>
    <t>SAN LEANDRO U 1109936988</t>
  </si>
  <si>
    <t>WILLITS 11021270</t>
  </si>
  <si>
    <t>WALDO 0402258792</t>
  </si>
  <si>
    <t>STAFFORD 1101902998</t>
  </si>
  <si>
    <t>LAS GALLINAS A 1106206332</t>
  </si>
  <si>
    <t>LAS GALLINAS A 1106685656</t>
  </si>
  <si>
    <t>LOS GATOS 110160136</t>
  </si>
  <si>
    <t>IGNACIO 1103504941</t>
  </si>
  <si>
    <t>GREENBRAE 1104972264</t>
  </si>
  <si>
    <t>HICKS 1116203897</t>
  </si>
  <si>
    <t>CHESTER 1101656108</t>
  </si>
  <si>
    <t>LOS GATOS 1108CB</t>
  </si>
  <si>
    <t>ALTO 1125781759</t>
  </si>
  <si>
    <t>CHESTER 1102546744</t>
  </si>
  <si>
    <t>ALTO 1124994213</t>
  </si>
  <si>
    <t>BERKELEY F 1105849701</t>
  </si>
  <si>
    <t>ALTO 1124884949</t>
  </si>
  <si>
    <t>WALDO 0401965216</t>
  </si>
  <si>
    <t>LAS PULGAS 0401104588</t>
  </si>
  <si>
    <t>BURNEY 110257046</t>
  </si>
  <si>
    <t>CASTRO VALLEY 1108MR205</t>
  </si>
  <si>
    <t>ALTO 1123820379</t>
  </si>
  <si>
    <t>VIEJO 2203573610</t>
  </si>
  <si>
    <t>FORT BRAGG A 1103CB</t>
  </si>
  <si>
    <t>MORGAN HILL 2105375239</t>
  </si>
  <si>
    <t>MORGAN HILL 2105345099</t>
  </si>
  <si>
    <t>BERKELEY F 0402502466</t>
  </si>
  <si>
    <t>ESTUDILLO 0401850884</t>
  </si>
  <si>
    <t>PACIFICA 1103915474</t>
  </si>
  <si>
    <t>COTATI 110283200</t>
  </si>
  <si>
    <t>SAN CARLOS 1103888954</t>
  </si>
  <si>
    <t>EL CERRITO G 1112209865</t>
  </si>
  <si>
    <t>EL CERRITO G 1110173396</t>
  </si>
  <si>
    <t>SAN CARLOS 1103313472</t>
  </si>
  <si>
    <t>IGNACIO 1103151462</t>
  </si>
  <si>
    <t>WOODSIDE 1102472928</t>
  </si>
  <si>
    <t>CASTRO VALLEY 1110MR379</t>
  </si>
  <si>
    <t>MORRO BAY 11013487</t>
  </si>
  <si>
    <t>ALTO 1124246034</t>
  </si>
  <si>
    <t>OAKLAND J 1116CR328</t>
  </si>
  <si>
    <t>MORRO BAY 1102V80</t>
  </si>
  <si>
    <t>BELMONT 11109090</t>
  </si>
  <si>
    <t>BELMONT 1110</t>
  </si>
  <si>
    <t>BELMONT 11038956</t>
  </si>
  <si>
    <t>KIRKER 2104CB</t>
  </si>
  <si>
    <t>DEL MONTE 110138582</t>
  </si>
  <si>
    <t>ALTO 1120500</t>
  </si>
  <si>
    <t>BAY MEADOWS 2102CB</t>
  </si>
  <si>
    <t>EL CERRITO G 1111760530</t>
  </si>
  <si>
    <t>CASTRO VALLEY 1105MR201</t>
  </si>
  <si>
    <t>CASTRO VALLEY 1105</t>
  </si>
  <si>
    <t>VIEJO 22049440</t>
  </si>
  <si>
    <t>SOLEDAD 2101125484</t>
  </si>
  <si>
    <t>OCEANO 1104793774</t>
  </si>
  <si>
    <t>EDES 1112714759</t>
  </si>
  <si>
    <t>CASTRO VALLEY 1105MR236</t>
  </si>
  <si>
    <t>OAKLAND J 1116CB</t>
  </si>
  <si>
    <t>SAN LUIS OBISPO 1103191498</t>
  </si>
  <si>
    <t>OCEANO 1104337754</t>
  </si>
  <si>
    <t>SOLEDAD 2101404754</t>
  </si>
  <si>
    <t>SAN LEANDRO U 1114501762</t>
  </si>
  <si>
    <t>PACIFICA 1102934870</t>
  </si>
  <si>
    <t>BELMONT 1110330790</t>
  </si>
  <si>
    <t>BANCROFT 0401CB</t>
  </si>
  <si>
    <t>BANCROFT 0401</t>
  </si>
  <si>
    <t>BERKELEY T 0404CB</t>
  </si>
  <si>
    <t>BERKELEY T 0404</t>
  </si>
  <si>
    <t>PACIFICA 110252715</t>
  </si>
  <si>
    <t>SAN LEANDRO U 1114458451</t>
  </si>
  <si>
    <t>VIEJO 220436948</t>
  </si>
  <si>
    <t>CASTRO VALLEY 1105132304</t>
  </si>
  <si>
    <t>MORRO BAY 1101W04</t>
  </si>
  <si>
    <t>DIABLO CANYON 1101CB</t>
  </si>
  <si>
    <t>DIABLO CANYON 1101</t>
  </si>
  <si>
    <t>Total Risk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</si>
</sst>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0%"/>
  </numFmts>
  <fonts count="10" x14ac:knownFonts="1">
    <font>
      <sz val="11"/>
      <color theme="1"/>
      <name val="Calibri"/>
      <family val="2"/>
      <scheme val="minor"/>
    </font>
    <font>
      <sz val="10"/>
      <color theme="1"/>
      <name val="Arial"/>
      <family val="2"/>
    </font>
    <font>
      <b/>
      <sz val="10"/>
      <color theme="1"/>
      <name val="Arial"/>
      <family val="2"/>
    </font>
    <font>
      <sz val="18"/>
      <color theme="1"/>
      <name val="Arial Black"/>
      <family val="2"/>
    </font>
    <font>
      <b/>
      <sz val="11"/>
      <color theme="1"/>
      <name val="Calibri"/>
      <family val="2"/>
      <scheme val="minor"/>
    </font>
    <font>
      <sz val="11"/>
      <color theme="1"/>
      <name val="Calibri"/>
      <family val="2"/>
      <scheme val="minor"/>
    </font>
    <font>
      <sz val="11"/>
      <color rgb="FF7030A0"/>
      <name val="Calibri"/>
      <family val="2"/>
      <scheme val="minor"/>
    </font>
    <font>
      <b/>
      <sz val="10"/>
      <color rgb="FF7030A0"/>
      <name val="Arial"/>
      <family val="2"/>
    </font>
    <font>
      <sz val="12"/>
      <color theme="1"/>
      <name val="Calibri"/>
      <family val="2"/>
      <scheme val="minor"/>
    </font>
    <font>
      <b/>
      <sz val="12"/>
      <color theme="1"/>
      <name val="Calibri"/>
      <family val="2"/>
      <scheme val="minor"/>
    </font>
  </fonts>
  <fills count="8">
    <fill>
      <patternFill patternType="none"/>
    </fill>
    <fill>
      <patternFill patternType="gray125"/>
    </fill>
    <fill>
      <patternFill patternType="solid">
        <fgColor theme="0" tint="-4.992828150273141E-2"/>
        <bgColor indexed="64"/>
      </patternFill>
    </fill>
    <fill>
      <patternFill patternType="solid">
        <fgColor rgb="FF00338D"/>
        <bgColor indexed="64"/>
      </patternFill>
    </fill>
    <fill>
      <patternFill patternType="solid">
        <fgColor theme="9" tint="0.39997558519241921"/>
        <bgColor indexed="64"/>
      </patternFill>
    </fill>
    <fill>
      <patternFill patternType="solid">
        <fgColor theme="4" tint="0.79992065187536243"/>
        <bgColor indexed="64"/>
      </patternFill>
    </fill>
    <fill>
      <patternFill patternType="solid">
        <fgColor theme="2"/>
        <bgColor indexed="64"/>
      </patternFill>
    </fill>
    <fill>
      <patternFill patternType="solid">
        <fgColor theme="4" tint="0.79998168889431442"/>
        <bgColor indexed="64"/>
      </patternFill>
    </fill>
  </fills>
  <borders count="25">
    <border>
      <left/>
      <right/>
      <top/>
      <bottom/>
      <diagonal/>
    </border>
    <border>
      <left style="medium">
        <color auto="1"/>
      </left>
      <right style="medium">
        <color auto="1"/>
      </right>
      <top style="medium">
        <color auto="1"/>
      </top>
      <bottom style="medium">
        <color auto="1"/>
      </bottom>
      <diagonal/>
    </border>
    <border>
      <left/>
      <right/>
      <top style="medium">
        <color auto="1"/>
      </top>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right style="medium">
        <color auto="1"/>
      </right>
      <top style="medium">
        <color auto="1"/>
      </top>
      <bottom/>
      <diagonal/>
    </border>
    <border>
      <left style="thin">
        <color auto="1"/>
      </left>
      <right style="medium">
        <color auto="1"/>
      </right>
      <top style="thin">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style="thin">
        <color auto="1"/>
      </top>
      <bottom style="thin">
        <color auto="1"/>
      </bottom>
      <diagonal/>
    </border>
    <border>
      <left style="medium">
        <color auto="1"/>
      </left>
      <right/>
      <top style="medium">
        <color auto="1"/>
      </top>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right style="thin">
        <color auto="1"/>
      </right>
      <top style="thin">
        <color auto="1"/>
      </top>
      <bottom style="medium">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thin">
        <color auto="1"/>
      </bottom>
      <diagonal/>
    </border>
    <border>
      <left style="thin">
        <color auto="1"/>
      </left>
      <right/>
      <top style="thin">
        <color auto="1"/>
      </top>
      <bottom style="medium">
        <color auto="1"/>
      </bottom>
      <diagonal/>
    </border>
    <border>
      <left style="medium">
        <color auto="1"/>
      </left>
      <right/>
      <top style="thin">
        <color auto="1"/>
      </top>
      <bottom style="thin">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thin">
        <color auto="1"/>
      </bottom>
      <diagonal/>
    </border>
    <border>
      <left style="medium">
        <color indexed="64"/>
      </left>
      <right/>
      <top/>
      <bottom/>
      <diagonal/>
    </border>
    <border>
      <left/>
      <right style="medium">
        <color indexed="64"/>
      </right>
      <top/>
      <bottom/>
      <diagonal/>
    </border>
  </borders>
  <cellStyleXfs count="7">
    <xf numFmtId="0" fontId="0" fillId="0" borderId="0"/>
    <xf numFmtId="9" fontId="5"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43" fontId="5" fillId="0" borderId="0" applyFont="0" applyFill="0" applyBorder="0" applyAlignment="0" applyProtection="0"/>
    <xf numFmtId="41" fontId="1" fillId="0" borderId="0" applyFont="0" applyFill="0" applyBorder="0" applyAlignment="0" applyProtection="0"/>
    <xf numFmtId="0" fontId="8" fillId="0" borderId="0"/>
  </cellStyleXfs>
  <cellXfs count="78">
    <xf numFmtId="0" fontId="0" fillId="0" borderId="0" xfId="0"/>
    <xf numFmtId="2" fontId="0" fillId="0" borderId="0" xfId="0" applyNumberFormat="1"/>
    <xf numFmtId="0" fontId="2" fillId="2" borderId="1" xfId="0" applyFont="1" applyFill="1" applyBorder="1"/>
    <xf numFmtId="0" fontId="0" fillId="3" borderId="0" xfId="0" applyFill="1"/>
    <xf numFmtId="0" fontId="2" fillId="0" borderId="2" xfId="0" applyFont="1" applyBorder="1" applyAlignment="1">
      <alignment horizontal="center"/>
    </xf>
    <xf numFmtId="0" fontId="2" fillId="0" borderId="2" xfId="0" applyFont="1" applyBorder="1" applyAlignment="1">
      <alignment horizontal="center" wrapText="1"/>
    </xf>
    <xf numFmtId="0" fontId="1" fillId="0" borderId="3" xfId="0" applyFont="1" applyBorder="1"/>
    <xf numFmtId="2" fontId="1" fillId="0" borderId="3" xfId="0" applyNumberFormat="1" applyFont="1" applyBorder="1" applyAlignment="1">
      <alignment horizontal="center"/>
    </xf>
    <xf numFmtId="4" fontId="1" fillId="0" borderId="3" xfId="0" applyNumberFormat="1" applyFont="1" applyBorder="1" applyAlignment="1">
      <alignment horizontal="center"/>
    </xf>
    <xf numFmtId="10" fontId="1" fillId="0" borderId="3" xfId="0" applyNumberFormat="1" applyFont="1" applyBorder="1" applyAlignment="1">
      <alignment horizontal="center"/>
    </xf>
    <xf numFmtId="0" fontId="1" fillId="0" borderId="3" xfId="0" applyFont="1" applyBorder="1" applyAlignment="1">
      <alignment horizontal="center"/>
    </xf>
    <xf numFmtId="4" fontId="1" fillId="0" borderId="4" xfId="0" applyNumberFormat="1" applyFont="1" applyBorder="1" applyAlignment="1">
      <alignment horizontal="center"/>
    </xf>
    <xf numFmtId="0" fontId="2" fillId="0" borderId="5" xfId="0" applyFont="1" applyBorder="1" applyAlignment="1">
      <alignment horizontal="center" wrapText="1"/>
    </xf>
    <xf numFmtId="2" fontId="1" fillId="0" borderId="6" xfId="0" applyNumberFormat="1" applyFont="1" applyBorder="1" applyAlignment="1">
      <alignment horizontal="center"/>
    </xf>
    <xf numFmtId="0" fontId="1" fillId="0" borderId="6" xfId="0" applyFont="1" applyBorder="1" applyAlignment="1">
      <alignment horizontal="center"/>
    </xf>
    <xf numFmtId="0" fontId="2" fillId="0" borderId="7" xfId="0" applyFont="1" applyBorder="1" applyAlignment="1">
      <alignment horizontal="center" wrapText="1"/>
    </xf>
    <xf numFmtId="0" fontId="1" fillId="0" borderId="8" xfId="0" applyFont="1" applyBorder="1" applyAlignment="1">
      <alignment horizontal="center"/>
    </xf>
    <xf numFmtId="2" fontId="1" fillId="0" borderId="4" xfId="0" applyNumberFormat="1" applyFont="1" applyBorder="1" applyAlignment="1">
      <alignment horizontal="center"/>
    </xf>
    <xf numFmtId="0" fontId="2" fillId="0" borderId="9" xfId="0" applyFont="1" applyBorder="1" applyAlignment="1">
      <alignment horizontal="center"/>
    </xf>
    <xf numFmtId="0" fontId="1" fillId="0" borderId="10" xfId="0" applyFont="1" applyBorder="1"/>
    <xf numFmtId="0" fontId="2" fillId="0" borderId="5" xfId="0" applyFont="1" applyFill="1" applyBorder="1" applyAlignment="1">
      <alignment horizontal="center" wrapText="1"/>
    </xf>
    <xf numFmtId="0" fontId="1" fillId="0" borderId="11" xfId="0" applyFont="1" applyBorder="1"/>
    <xf numFmtId="0" fontId="1" fillId="0" borderId="12" xfId="0" applyFont="1" applyBorder="1"/>
    <xf numFmtId="2" fontId="1" fillId="0" borderId="13" xfId="0" applyNumberFormat="1" applyFont="1" applyBorder="1" applyAlignment="1">
      <alignment horizontal="center"/>
    </xf>
    <xf numFmtId="4" fontId="1" fillId="0" borderId="14" xfId="0" applyNumberFormat="1" applyFont="1" applyBorder="1" applyAlignment="1">
      <alignment horizontal="center"/>
    </xf>
    <xf numFmtId="4" fontId="1" fillId="0" borderId="12" xfId="0" applyNumberFormat="1" applyFont="1" applyBorder="1" applyAlignment="1">
      <alignment horizontal="center"/>
    </xf>
    <xf numFmtId="10" fontId="1" fillId="0" borderId="12" xfId="0" applyNumberFormat="1" applyFont="1" applyBorder="1" applyAlignment="1">
      <alignment horizontal="center"/>
    </xf>
    <xf numFmtId="0" fontId="1" fillId="0" borderId="12" xfId="0" applyFont="1" applyBorder="1" applyAlignment="1">
      <alignment horizontal="center"/>
    </xf>
    <xf numFmtId="2" fontId="1" fillId="0" borderId="12" xfId="0" applyNumberFormat="1" applyFont="1" applyBorder="1" applyAlignment="1">
      <alignment horizontal="center"/>
    </xf>
    <xf numFmtId="0" fontId="1" fillId="0" borderId="13" xfId="0" applyFont="1" applyBorder="1" applyAlignment="1">
      <alignment horizontal="center"/>
    </xf>
    <xf numFmtId="0" fontId="1" fillId="0" borderId="15" xfId="0" applyFont="1" applyBorder="1" applyAlignment="1">
      <alignment horizontal="center"/>
    </xf>
    <xf numFmtId="2" fontId="1" fillId="0" borderId="14" xfId="0" applyNumberFormat="1" applyFont="1" applyBorder="1" applyAlignment="1">
      <alignment horizontal="center"/>
    </xf>
    <xf numFmtId="0" fontId="3" fillId="0" borderId="0" xfId="0" applyFont="1"/>
    <xf numFmtId="2" fontId="2" fillId="0" borderId="16" xfId="0" applyNumberFormat="1" applyFont="1" applyBorder="1" applyAlignment="1">
      <alignment horizontal="center"/>
    </xf>
    <xf numFmtId="2" fontId="2" fillId="0" borderId="17" xfId="0" applyNumberFormat="1" applyFont="1" applyBorder="1" applyAlignment="1">
      <alignment horizontal="center"/>
    </xf>
    <xf numFmtId="0" fontId="4" fillId="0" borderId="6" xfId="0" applyFont="1" applyBorder="1" applyAlignment="1">
      <alignment horizontal="center"/>
    </xf>
    <xf numFmtId="0" fontId="4" fillId="0" borderId="13" xfId="0" applyFont="1" applyBorder="1" applyAlignment="1">
      <alignment horizontal="center"/>
    </xf>
    <xf numFmtId="0" fontId="2" fillId="0" borderId="9" xfId="0" applyFont="1" applyBorder="1" applyAlignment="1">
      <alignment horizontal="center" wrapText="1"/>
    </xf>
    <xf numFmtId="2" fontId="2" fillId="0" borderId="18" xfId="0" applyNumberFormat="1" applyFont="1" applyBorder="1" applyAlignment="1">
      <alignment horizontal="center"/>
    </xf>
    <xf numFmtId="9" fontId="1" fillId="0" borderId="3" xfId="1" applyFont="1" applyBorder="1" applyAlignment="1">
      <alignment horizontal="center"/>
    </xf>
    <xf numFmtId="2" fontId="1" fillId="0" borderId="3" xfId="1" applyNumberFormat="1" applyFont="1" applyBorder="1" applyAlignment="1">
      <alignment horizontal="center"/>
    </xf>
    <xf numFmtId="2" fontId="2" fillId="4" borderId="18" xfId="0" applyNumberFormat="1" applyFont="1" applyFill="1" applyBorder="1" applyAlignment="1">
      <alignment horizontal="center"/>
    </xf>
    <xf numFmtId="0" fontId="2" fillId="2" borderId="19" xfId="0" applyFont="1" applyFill="1" applyBorder="1" applyAlignment="1"/>
    <xf numFmtId="0" fontId="2" fillId="2" borderId="20" xfId="0" applyFont="1" applyFill="1" applyBorder="1" applyAlignment="1"/>
    <xf numFmtId="0" fontId="2" fillId="2" borderId="21" xfId="0" applyFont="1" applyFill="1" applyBorder="1" applyAlignment="1"/>
    <xf numFmtId="2" fontId="2" fillId="0" borderId="6" xfId="0" applyNumberFormat="1" applyFont="1" applyBorder="1" applyAlignment="1">
      <alignment horizontal="center"/>
    </xf>
    <xf numFmtId="0" fontId="2" fillId="0" borderId="22" xfId="0" applyFont="1" applyBorder="1" applyAlignment="1">
      <alignment horizontal="center" wrapText="1"/>
    </xf>
    <xf numFmtId="1" fontId="1" fillId="0" borderId="4" xfId="0" applyNumberFormat="1" applyFont="1" applyBorder="1" applyAlignment="1">
      <alignment horizontal="center"/>
    </xf>
    <xf numFmtId="43" fontId="1" fillId="0" borderId="3" xfId="4" applyFont="1" applyBorder="1"/>
    <xf numFmtId="1" fontId="1" fillId="0" borderId="3" xfId="4" applyNumberFormat="1" applyFont="1" applyBorder="1" applyAlignment="1">
      <alignment horizontal="center"/>
    </xf>
    <xf numFmtId="0" fontId="0" fillId="0" borderId="0" xfId="0" applyAlignment="1">
      <alignment wrapText="1"/>
    </xf>
    <xf numFmtId="0" fontId="1" fillId="5" borderId="10" xfId="0" applyFont="1" applyFill="1" applyBorder="1"/>
    <xf numFmtId="0" fontId="1" fillId="5" borderId="3" xfId="0" applyFont="1" applyFill="1" applyBorder="1"/>
    <xf numFmtId="0" fontId="0" fillId="5" borderId="3" xfId="0" applyFill="1" applyBorder="1"/>
    <xf numFmtId="2" fontId="2" fillId="4" borderId="16" xfId="0" applyNumberFormat="1" applyFont="1" applyFill="1" applyBorder="1" applyAlignment="1">
      <alignment horizontal="center"/>
    </xf>
    <xf numFmtId="0" fontId="6" fillId="0" borderId="0" xfId="0" applyFont="1"/>
    <xf numFmtId="0" fontId="7" fillId="0" borderId="0" xfId="0" applyFont="1" applyFill="1" applyBorder="1" applyAlignment="1">
      <alignment horizontal="center" wrapText="1"/>
    </xf>
    <xf numFmtId="43" fontId="0" fillId="0" borderId="0" xfId="0" applyNumberFormat="1"/>
    <xf numFmtId="2" fontId="7" fillId="0" borderId="16" xfId="0" applyNumberFormat="1" applyFont="1" applyBorder="1" applyAlignment="1">
      <alignment horizontal="center"/>
    </xf>
    <xf numFmtId="43" fontId="0" fillId="0" borderId="0" xfId="0" applyNumberFormat="1" applyFill="1"/>
    <xf numFmtId="0" fontId="2" fillId="2" borderId="1" xfId="0" applyFont="1" applyFill="1" applyBorder="1" applyAlignment="1">
      <alignment horizontal="center"/>
    </xf>
    <xf numFmtId="0" fontId="2" fillId="2" borderId="19" xfId="0" applyFont="1" applyFill="1" applyBorder="1" applyAlignment="1">
      <alignment horizontal="center"/>
    </xf>
    <xf numFmtId="0" fontId="2" fillId="2" borderId="20" xfId="0" applyFont="1" applyFill="1" applyBorder="1" applyAlignment="1">
      <alignment horizontal="center"/>
    </xf>
    <xf numFmtId="0" fontId="2" fillId="2" borderId="21" xfId="0" applyFont="1" applyFill="1" applyBorder="1" applyAlignment="1">
      <alignment horizontal="center"/>
    </xf>
    <xf numFmtId="0" fontId="9" fillId="6" borderId="9" xfId="6" applyFont="1" applyFill="1" applyBorder="1"/>
    <xf numFmtId="0" fontId="9" fillId="6" borderId="2" xfId="6" applyFont="1" applyFill="1" applyBorder="1"/>
    <xf numFmtId="0" fontId="9" fillId="6" borderId="5" xfId="6" applyFont="1" applyFill="1" applyBorder="1"/>
    <xf numFmtId="0" fontId="9" fillId="7" borderId="9" xfId="6" applyFont="1" applyFill="1" applyBorder="1"/>
    <xf numFmtId="0" fontId="9" fillId="7" borderId="5" xfId="6" applyFont="1" applyFill="1" applyBorder="1"/>
    <xf numFmtId="0" fontId="9" fillId="6" borderId="0" xfId="6" applyFont="1" applyFill="1"/>
    <xf numFmtId="0" fontId="8" fillId="0" borderId="23" xfId="6" applyBorder="1"/>
    <xf numFmtId="0" fontId="8" fillId="6" borderId="0" xfId="6" applyFill="1"/>
    <xf numFmtId="0" fontId="8" fillId="0" borderId="0" xfId="6"/>
    <xf numFmtId="0" fontId="8" fillId="0" borderId="24" xfId="6" applyBorder="1"/>
    <xf numFmtId="0" fontId="8" fillId="7" borderId="23" xfId="6" applyFill="1" applyBorder="1"/>
    <xf numFmtId="0" fontId="8" fillId="7" borderId="24" xfId="6" applyFill="1" applyBorder="1"/>
    <xf numFmtId="11" fontId="8" fillId="7" borderId="23" xfId="6" applyNumberFormat="1" applyFill="1" applyBorder="1"/>
    <xf numFmtId="164" fontId="0" fillId="0" borderId="0" xfId="1" applyNumberFormat="1" applyFont="1"/>
  </cellXfs>
  <cellStyles count="7">
    <cellStyle name="Comma" xfId="4" xr:uid="{00000000-0005-0000-0000-000004000000}"/>
    <cellStyle name="Comma [0]" xfId="5" xr:uid="{00000000-0005-0000-0000-000005000000}"/>
    <cellStyle name="Currency" xfId="2" xr:uid="{00000000-0005-0000-0000-000002000000}"/>
    <cellStyle name="Currency [0]" xfId="3" xr:uid="{00000000-0005-0000-0000-000003000000}"/>
    <cellStyle name="Normal" xfId="0" builtinId="0"/>
    <cellStyle name="Normal 2" xfId="6" xr:uid="{DB0A5DBD-64B6-430E-BAEB-DC0A971885FE}"/>
    <cellStyle name="Percent" xfId="1" xr:uid="{00000000-0005-0000-0000-000001000000}"/>
  </cellStyles>
  <dxfs count="18">
    <dxf>
      <fill>
        <patternFill>
          <bgColor theme="9" tint="0.59990234076967686"/>
        </patternFill>
      </fill>
    </dxf>
    <dxf>
      <fill>
        <patternFill>
          <bgColor rgb="FFFFE9A3"/>
        </patternFill>
      </fill>
    </dxf>
    <dxf>
      <fill>
        <patternFill>
          <bgColor rgb="FFD6F5C3"/>
        </patternFill>
      </fill>
    </dxf>
    <dxf>
      <fill>
        <patternFill>
          <bgColor theme="9" tint="0.59990234076967686"/>
        </patternFill>
      </fill>
    </dxf>
    <dxf>
      <fill>
        <patternFill>
          <bgColor rgb="FFFFE9A3"/>
        </patternFill>
      </fill>
    </dxf>
    <dxf>
      <fill>
        <patternFill>
          <bgColor rgb="FFD6F5C3"/>
        </patternFill>
      </fill>
    </dxf>
    <dxf>
      <font>
        <color auto="1"/>
      </font>
      <fill>
        <patternFill>
          <bgColor theme="9" tint="0.59990234076967686"/>
        </patternFill>
      </fill>
    </dxf>
    <dxf>
      <fill>
        <patternFill>
          <bgColor rgb="FFFFE9A3"/>
        </patternFill>
      </fill>
    </dxf>
    <dxf>
      <font>
        <color auto="1"/>
      </font>
      <fill>
        <patternFill>
          <bgColor rgb="FFD6F5C3"/>
        </patternFill>
      </fill>
    </dxf>
    <dxf>
      <fill>
        <patternFill>
          <bgColor theme="9" tint="0.59990234076967686"/>
        </patternFill>
      </fill>
    </dxf>
    <dxf>
      <fill>
        <patternFill>
          <bgColor rgb="FFFFE9A3"/>
        </patternFill>
      </fill>
    </dxf>
    <dxf>
      <fill>
        <patternFill>
          <bgColor rgb="FFD6F5C3"/>
        </patternFill>
      </fill>
    </dxf>
    <dxf>
      <fill>
        <patternFill>
          <bgColor theme="9" tint="0.59990234076967686"/>
        </patternFill>
      </fill>
    </dxf>
    <dxf>
      <fill>
        <patternFill>
          <bgColor rgb="FFFFE9A3"/>
        </patternFill>
      </fill>
    </dxf>
    <dxf>
      <fill>
        <patternFill>
          <bgColor rgb="FFD6F5C3"/>
        </patternFill>
      </fill>
    </dxf>
    <dxf>
      <fill>
        <patternFill>
          <bgColor theme="9" tint="0.59990234076967686"/>
        </patternFill>
      </fill>
    </dxf>
    <dxf>
      <fill>
        <patternFill>
          <bgColor rgb="FFFFE9A3"/>
        </patternFill>
      </fill>
    </dxf>
    <dxf>
      <fill>
        <patternFill>
          <bgColor rgb="FFD6F5C3"/>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7.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6.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5.xml"/><Relationship Id="rId11" Type="http://schemas.openxmlformats.org/officeDocument/2006/relationships/styles" Target="styles.xml"/><Relationship Id="rId5" Type="http://schemas.openxmlformats.org/officeDocument/2006/relationships/chartsheet" Target="chartsheets/sheet1.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customXml" Target="../customXml/item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spPr>
            <a:ln w="28575" cap="rnd">
              <a:noFill/>
              <a:round/>
            </a:ln>
            <a:effectLst/>
          </c:spPr>
          <c:marker>
            <c:symbol val="circle"/>
            <c:size val="5"/>
            <c:spPr>
              <a:solidFill>
                <a:schemeClr val="accent1"/>
              </a:solidFill>
              <a:ln w="9525">
                <a:solidFill>
                  <a:schemeClr val="accent1"/>
                </a:solidFill>
              </a:ln>
              <a:effectLst/>
            </c:spPr>
          </c:marker>
          <c:xVal>
            <c:numRef>
              <c:f>'Dx - EVM'!$N$5:$N$700</c:f>
              <c:numCache>
                <c:formatCode>0.00</c:formatCode>
                <c:ptCount val="696"/>
                <c:pt idx="0">
                  <c:v>239.28615654185822</c:v>
                </c:pt>
                <c:pt idx="1">
                  <c:v>221.52008072703103</c:v>
                </c:pt>
                <c:pt idx="2">
                  <c:v>207.56605029871301</c:v>
                </c:pt>
                <c:pt idx="3">
                  <c:v>195.32548107424753</c:v>
                </c:pt>
                <c:pt idx="4">
                  <c:v>174.26427525618868</c:v>
                </c:pt>
                <c:pt idx="5">
                  <c:v>172.68216290427031</c:v>
                </c:pt>
                <c:pt idx="6">
                  <c:v>168.10849822430376</c:v>
                </c:pt>
                <c:pt idx="7">
                  <c:v>144.83894196961629</c:v>
                </c:pt>
                <c:pt idx="8">
                  <c:v>137.43124468174858</c:v>
                </c:pt>
                <c:pt idx="9">
                  <c:v>134.36583681332868</c:v>
                </c:pt>
                <c:pt idx="10">
                  <c:v>133.35064723898768</c:v>
                </c:pt>
                <c:pt idx="11">
                  <c:v>132.64362920155702</c:v>
                </c:pt>
                <c:pt idx="12">
                  <c:v>129.90546574743226</c:v>
                </c:pt>
                <c:pt idx="13">
                  <c:v>122.26584503540658</c:v>
                </c:pt>
                <c:pt idx="14">
                  <c:v>122.14585130816265</c:v>
                </c:pt>
                <c:pt idx="15">
                  <c:v>117.79730114096787</c:v>
                </c:pt>
                <c:pt idx="16">
                  <c:v>116.04958279435948</c:v>
                </c:pt>
                <c:pt idx="17">
                  <c:v>115.75778138442</c:v>
                </c:pt>
                <c:pt idx="18">
                  <c:v>114.58096638977847</c:v>
                </c:pt>
                <c:pt idx="19">
                  <c:v>110.34569595960666</c:v>
                </c:pt>
                <c:pt idx="20">
                  <c:v>109.27339011149066</c:v>
                </c:pt>
                <c:pt idx="21">
                  <c:v>108.27309805340165</c:v>
                </c:pt>
                <c:pt idx="22">
                  <c:v>90.917204679570489</c:v>
                </c:pt>
                <c:pt idx="23">
                  <c:v>81.178489847661226</c:v>
                </c:pt>
                <c:pt idx="24">
                  <c:v>78.22240929242416</c:v>
                </c:pt>
                <c:pt idx="25">
                  <c:v>72.390380282988346</c:v>
                </c:pt>
                <c:pt idx="26">
                  <c:v>72.331983505406441</c:v>
                </c:pt>
                <c:pt idx="27">
                  <c:v>69.352150703417109</c:v>
                </c:pt>
                <c:pt idx="28">
                  <c:v>66.407415007464905</c:v>
                </c:pt>
                <c:pt idx="29">
                  <c:v>66.369705711575008</c:v>
                </c:pt>
                <c:pt idx="30">
                  <c:v>66.222390209731714</c:v>
                </c:pt>
                <c:pt idx="31">
                  <c:v>61.777120513689781</c:v>
                </c:pt>
                <c:pt idx="32">
                  <c:v>59.337067835536104</c:v>
                </c:pt>
                <c:pt idx="33">
                  <c:v>54.950283080671248</c:v>
                </c:pt>
                <c:pt idx="34">
                  <c:v>51.999648873592072</c:v>
                </c:pt>
                <c:pt idx="35">
                  <c:v>49.286058709266754</c:v>
                </c:pt>
                <c:pt idx="36">
                  <c:v>47.842460823586443</c:v>
                </c:pt>
                <c:pt idx="37">
                  <c:v>47.03399658472587</c:v>
                </c:pt>
                <c:pt idx="38">
                  <c:v>45.911788257216394</c:v>
                </c:pt>
                <c:pt idx="39">
                  <c:v>45.792353691229977</c:v>
                </c:pt>
                <c:pt idx="40">
                  <c:v>45.33853263065599</c:v>
                </c:pt>
                <c:pt idx="41">
                  <c:v>45.039728230310232</c:v>
                </c:pt>
                <c:pt idx="42">
                  <c:v>43.457631054083855</c:v>
                </c:pt>
                <c:pt idx="43">
                  <c:v>41.130574787344102</c:v>
                </c:pt>
                <c:pt idx="44">
                  <c:v>40.058996093922389</c:v>
                </c:pt>
                <c:pt idx="45">
                  <c:v>36.590764249247158</c:v>
                </c:pt>
                <c:pt idx="46">
                  <c:v>34.110835201328534</c:v>
                </c:pt>
                <c:pt idx="47">
                  <c:v>33.694493150778335</c:v>
                </c:pt>
                <c:pt idx="48">
                  <c:v>33.366334435188854</c:v>
                </c:pt>
                <c:pt idx="49">
                  <c:v>33.237964234615241</c:v>
                </c:pt>
                <c:pt idx="50">
                  <c:v>32.187383041725845</c:v>
                </c:pt>
                <c:pt idx="51">
                  <c:v>31.647009225809878</c:v>
                </c:pt>
                <c:pt idx="52">
                  <c:v>29.254010885060037</c:v>
                </c:pt>
                <c:pt idx="53">
                  <c:v>29.24713220928998</c:v>
                </c:pt>
                <c:pt idx="54">
                  <c:v>29.055630852333959</c:v>
                </c:pt>
                <c:pt idx="55">
                  <c:v>28.391785737509863</c:v>
                </c:pt>
                <c:pt idx="56">
                  <c:v>26.540157992802911</c:v>
                </c:pt>
                <c:pt idx="57">
                  <c:v>26.036883473380492</c:v>
                </c:pt>
                <c:pt idx="58">
                  <c:v>25.96494766094531</c:v>
                </c:pt>
                <c:pt idx="59">
                  <c:v>25.302517669515314</c:v>
                </c:pt>
                <c:pt idx="60">
                  <c:v>23.162068888476501</c:v>
                </c:pt>
                <c:pt idx="61">
                  <c:v>22.294107469105324</c:v>
                </c:pt>
                <c:pt idx="62">
                  <c:v>20.071013384332634</c:v>
                </c:pt>
                <c:pt idx="63">
                  <c:v>19.517893087059793</c:v>
                </c:pt>
                <c:pt idx="64">
                  <c:v>19.391719266898875</c:v>
                </c:pt>
                <c:pt idx="65">
                  <c:v>19.186076281176302</c:v>
                </c:pt>
                <c:pt idx="66">
                  <c:v>17.994023106413216</c:v>
                </c:pt>
                <c:pt idx="67">
                  <c:v>17.923359951413051</c:v>
                </c:pt>
                <c:pt idx="68">
                  <c:v>17.241347317570654</c:v>
                </c:pt>
                <c:pt idx="69">
                  <c:v>16.667034392859723</c:v>
                </c:pt>
                <c:pt idx="70">
                  <c:v>16.00007617024313</c:v>
                </c:pt>
                <c:pt idx="71">
                  <c:v>15.651620278020031</c:v>
                </c:pt>
                <c:pt idx="72">
                  <c:v>14.840582527135576</c:v>
                </c:pt>
                <c:pt idx="73">
                  <c:v>14.579682024906035</c:v>
                </c:pt>
                <c:pt idx="74">
                  <c:v>14.097707078763436</c:v>
                </c:pt>
                <c:pt idx="75">
                  <c:v>14.038666246614291</c:v>
                </c:pt>
                <c:pt idx="76">
                  <c:v>13.490833815154112</c:v>
                </c:pt>
                <c:pt idx="77">
                  <c:v>12.654239010695598</c:v>
                </c:pt>
                <c:pt idx="78">
                  <c:v>12.355363695021987</c:v>
                </c:pt>
                <c:pt idx="79">
                  <c:v>12.236203146538761</c:v>
                </c:pt>
                <c:pt idx="80">
                  <c:v>12.057388828514069</c:v>
                </c:pt>
                <c:pt idx="81">
                  <c:v>11.870135549645829</c:v>
                </c:pt>
                <c:pt idx="82">
                  <c:v>11.782617654048041</c:v>
                </c:pt>
                <c:pt idx="83">
                  <c:v>11.288368333471887</c:v>
                </c:pt>
                <c:pt idx="84">
                  <c:v>10.856956714715988</c:v>
                </c:pt>
                <c:pt idx="85">
                  <c:v>10.781489647746849</c:v>
                </c:pt>
                <c:pt idx="86">
                  <c:v>10.62617407300797</c:v>
                </c:pt>
                <c:pt idx="87">
                  <c:v>10.058984365797736</c:v>
                </c:pt>
                <c:pt idx="88">
                  <c:v>9.9213316388632471</c:v>
                </c:pt>
                <c:pt idx="89">
                  <c:v>9.7798872849918883</c:v>
                </c:pt>
                <c:pt idx="90">
                  <c:v>9.7222891815803294</c:v>
                </c:pt>
                <c:pt idx="91">
                  <c:v>9.2214589444997479</c:v>
                </c:pt>
                <c:pt idx="92">
                  <c:v>8.976148582064555</c:v>
                </c:pt>
                <c:pt idx="93">
                  <c:v>8.8475225739256196</c:v>
                </c:pt>
                <c:pt idx="94">
                  <c:v>8.6061895255424687</c:v>
                </c:pt>
                <c:pt idx="95">
                  <c:v>8.5812647384967793</c:v>
                </c:pt>
                <c:pt idx="96">
                  <c:v>8.4140974487543421</c:v>
                </c:pt>
                <c:pt idx="97">
                  <c:v>8.2460816955637668</c:v>
                </c:pt>
                <c:pt idx="98">
                  <c:v>7.9303890151332643</c:v>
                </c:pt>
                <c:pt idx="99">
                  <c:v>7.5371230425768472</c:v>
                </c:pt>
                <c:pt idx="100">
                  <c:v>7.2964167181488504</c:v>
                </c:pt>
                <c:pt idx="101">
                  <c:v>7.1754311664692292</c:v>
                </c:pt>
                <c:pt idx="102">
                  <c:v>6.8389587129107241</c:v>
                </c:pt>
                <c:pt idx="103">
                  <c:v>6.727471287944665</c:v>
                </c:pt>
                <c:pt idx="104">
                  <c:v>6.6245646256532407</c:v>
                </c:pt>
                <c:pt idx="105">
                  <c:v>6.5145292527126415</c:v>
                </c:pt>
                <c:pt idx="106">
                  <c:v>6.3053577925034219</c:v>
                </c:pt>
                <c:pt idx="107">
                  <c:v>6.2585402429014021</c:v>
                </c:pt>
                <c:pt idx="108">
                  <c:v>5.7784165418833124</c:v>
                </c:pt>
                <c:pt idx="109">
                  <c:v>5.304228567778833</c:v>
                </c:pt>
                <c:pt idx="110">
                  <c:v>4.6329797433484634</c:v>
                </c:pt>
                <c:pt idx="111">
                  <c:v>4.1509817062259131</c:v>
                </c:pt>
                <c:pt idx="112">
                  <c:v>3.9989241342431154</c:v>
                </c:pt>
                <c:pt idx="113">
                  <c:v>3.8901984616870346</c:v>
                </c:pt>
                <c:pt idx="114">
                  <c:v>3.6009097391167941</c:v>
                </c:pt>
                <c:pt idx="115">
                  <c:v>3.4714650638643159</c:v>
                </c:pt>
                <c:pt idx="116">
                  <c:v>3.2061451074115332</c:v>
                </c:pt>
                <c:pt idx="117">
                  <c:v>3.0244139527212264</c:v>
                </c:pt>
                <c:pt idx="118">
                  <c:v>2.9434837859760603</c:v>
                </c:pt>
                <c:pt idx="119">
                  <c:v>2.8606903695069206</c:v>
                </c:pt>
                <c:pt idx="120">
                  <c:v>2.6826038295442243</c:v>
                </c:pt>
                <c:pt idx="121">
                  <c:v>2.6561812098049429</c:v>
                </c:pt>
                <c:pt idx="122">
                  <c:v>2.5560704872805036</c:v>
                </c:pt>
                <c:pt idx="123">
                  <c:v>2.5277896732779332</c:v>
                </c:pt>
                <c:pt idx="124">
                  <c:v>2.4031647608963809</c:v>
                </c:pt>
                <c:pt idx="125">
                  <c:v>2.3334157215749913</c:v>
                </c:pt>
                <c:pt idx="126">
                  <c:v>2.3325129316917859</c:v>
                </c:pt>
                <c:pt idx="127">
                  <c:v>2.3270681852201602</c:v>
                </c:pt>
                <c:pt idx="128">
                  <c:v>2.2501418572796537</c:v>
                </c:pt>
                <c:pt idx="129">
                  <c:v>2.1791775368791875</c:v>
                </c:pt>
                <c:pt idx="130">
                  <c:v>2.1472847341201202</c:v>
                </c:pt>
                <c:pt idx="131">
                  <c:v>2.0718307565832657</c:v>
                </c:pt>
                <c:pt idx="132">
                  <c:v>2.0405227072778991</c:v>
                </c:pt>
                <c:pt idx="133">
                  <c:v>2.0368515347302556</c:v>
                </c:pt>
                <c:pt idx="134">
                  <c:v>1.9957485044664951</c:v>
                </c:pt>
                <c:pt idx="135">
                  <c:v>1.9914609015611906</c:v>
                </c:pt>
                <c:pt idx="136">
                  <c:v>1.9027882031685901</c:v>
                </c:pt>
                <c:pt idx="137">
                  <c:v>1.8749881056968016</c:v>
                </c:pt>
                <c:pt idx="138">
                  <c:v>1.7713735631889223</c:v>
                </c:pt>
                <c:pt idx="139">
                  <c:v>1.7335450080553558</c:v>
                </c:pt>
                <c:pt idx="140">
                  <c:v>1.7188839204228368</c:v>
                </c:pt>
                <c:pt idx="141">
                  <c:v>1.7018620016989079</c:v>
                </c:pt>
                <c:pt idx="142">
                  <c:v>1.6985104266084048</c:v>
                </c:pt>
                <c:pt idx="143">
                  <c:v>1.6977832191374824</c:v>
                </c:pt>
                <c:pt idx="144">
                  <c:v>1.6354584243749786</c:v>
                </c:pt>
                <c:pt idx="145">
                  <c:v>1.5996446051027413</c:v>
                </c:pt>
                <c:pt idx="146">
                  <c:v>1.5548262518039533</c:v>
                </c:pt>
                <c:pt idx="147">
                  <c:v>1.5450630340440361</c:v>
                </c:pt>
                <c:pt idx="148">
                  <c:v>1.530424027133084</c:v>
                </c:pt>
                <c:pt idx="149">
                  <c:v>1.5188861805290312</c:v>
                </c:pt>
                <c:pt idx="150">
                  <c:v>1.4825998419862099</c:v>
                </c:pt>
                <c:pt idx="151">
                  <c:v>1.4782083779771837</c:v>
                </c:pt>
                <c:pt idx="152">
                  <c:v>1.4639810427990738</c:v>
                </c:pt>
                <c:pt idx="153">
                  <c:v>1.423486923430141</c:v>
                </c:pt>
                <c:pt idx="154">
                  <c:v>1.4231012514074617</c:v>
                </c:pt>
                <c:pt idx="155">
                  <c:v>1.4186128668757749</c:v>
                </c:pt>
                <c:pt idx="156">
                  <c:v>1.4048537146913775</c:v>
                </c:pt>
                <c:pt idx="157">
                  <c:v>1.3801453410254068</c:v>
                </c:pt>
                <c:pt idx="158">
                  <c:v>1.3797445803535104</c:v>
                </c:pt>
                <c:pt idx="159">
                  <c:v>1.3755600473949232</c:v>
                </c:pt>
                <c:pt idx="160">
                  <c:v>1.3615464427067219</c:v>
                </c:pt>
                <c:pt idx="161">
                  <c:v>1.3599429711806426</c:v>
                </c:pt>
                <c:pt idx="162">
                  <c:v>1.3281506770284814</c:v>
                </c:pt>
                <c:pt idx="163">
                  <c:v>1.3187781417914968</c:v>
                </c:pt>
                <c:pt idx="164">
                  <c:v>1.3018235657682005</c:v>
                </c:pt>
                <c:pt idx="165">
                  <c:v>1.2828053173822815</c:v>
                </c:pt>
                <c:pt idx="166">
                  <c:v>1.2742916611683777</c:v>
                </c:pt>
                <c:pt idx="167">
                  <c:v>1.2698487265850011</c:v>
                </c:pt>
                <c:pt idx="168">
                  <c:v>1.2393157616115915</c:v>
                </c:pt>
                <c:pt idx="169">
                  <c:v>1.239084725605939</c:v>
                </c:pt>
                <c:pt idx="170">
                  <c:v>1.2280780099101387</c:v>
                </c:pt>
                <c:pt idx="171">
                  <c:v>1.2208888885698148</c:v>
                </c:pt>
                <c:pt idx="172">
                  <c:v>1.2087509329757296</c:v>
                </c:pt>
                <c:pt idx="173">
                  <c:v>1.1689122516757664</c:v>
                </c:pt>
                <c:pt idx="174">
                  <c:v>1.1677438356647201</c:v>
                </c:pt>
                <c:pt idx="175">
                  <c:v>1.1649326791273744</c:v>
                </c:pt>
                <c:pt idx="176">
                  <c:v>1.1605270725981116</c:v>
                </c:pt>
                <c:pt idx="177">
                  <c:v>1.152080171433099</c:v>
                </c:pt>
                <c:pt idx="178">
                  <c:v>1.1507569183708137</c:v>
                </c:pt>
                <c:pt idx="179">
                  <c:v>1.1330452163160172</c:v>
                </c:pt>
                <c:pt idx="180">
                  <c:v>1.1281226957478552</c:v>
                </c:pt>
                <c:pt idx="181">
                  <c:v>1.1280246073260987</c:v>
                </c:pt>
                <c:pt idx="182">
                  <c:v>1.107122631756553</c:v>
                </c:pt>
                <c:pt idx="183">
                  <c:v>1.0966028390670099</c:v>
                </c:pt>
                <c:pt idx="184">
                  <c:v>1.081977243414985</c:v>
                </c:pt>
                <c:pt idx="185">
                  <c:v>1.0784926537480823</c:v>
                </c:pt>
                <c:pt idx="186">
                  <c:v>1.0720754028450195</c:v>
                </c:pt>
                <c:pt idx="187">
                  <c:v>1.06344605318649</c:v>
                </c:pt>
                <c:pt idx="188">
                  <c:v>1.0631027174380332</c:v>
                </c:pt>
                <c:pt idx="189">
                  <c:v>1.0596643939168018</c:v>
                </c:pt>
                <c:pt idx="190">
                  <c:v>1.0453669697443395</c:v>
                </c:pt>
                <c:pt idx="191">
                  <c:v>1.0438373106719154</c:v>
                </c:pt>
                <c:pt idx="192">
                  <c:v>1.0425103711153256</c:v>
                </c:pt>
                <c:pt idx="193">
                  <c:v>1.0402875563608478</c:v>
                </c:pt>
                <c:pt idx="194">
                  <c:v>1.0377917207191527</c:v>
                </c:pt>
                <c:pt idx="195">
                  <c:v>1.0061616739305119</c:v>
                </c:pt>
                <c:pt idx="196">
                  <c:v>0.99583031213522977</c:v>
                </c:pt>
                <c:pt idx="197">
                  <c:v>0.98245517454355724</c:v>
                </c:pt>
                <c:pt idx="198">
                  <c:v>0.9773667911947409</c:v>
                </c:pt>
                <c:pt idx="199">
                  <c:v>0.96585774064780783</c:v>
                </c:pt>
                <c:pt idx="200">
                  <c:v>0.95388104472344493</c:v>
                </c:pt>
                <c:pt idx="201">
                  <c:v>0.94304709027643707</c:v>
                </c:pt>
                <c:pt idx="202">
                  <c:v>0.92903895931420444</c:v>
                </c:pt>
                <c:pt idx="203">
                  <c:v>0.91650567878299505</c:v>
                </c:pt>
                <c:pt idx="204">
                  <c:v>0.90815540800256556</c:v>
                </c:pt>
                <c:pt idx="205">
                  <c:v>0.89081856505573187</c:v>
                </c:pt>
                <c:pt idx="206">
                  <c:v>0.8904450043934663</c:v>
                </c:pt>
                <c:pt idx="207">
                  <c:v>0.88318073466099867</c:v>
                </c:pt>
                <c:pt idx="208">
                  <c:v>0.8699165099489049</c:v>
                </c:pt>
                <c:pt idx="209">
                  <c:v>0.86836479918297094</c:v>
                </c:pt>
                <c:pt idx="210">
                  <c:v>0.86690832103178683</c:v>
                </c:pt>
                <c:pt idx="211">
                  <c:v>0.86408754984702651</c:v>
                </c:pt>
                <c:pt idx="212">
                  <c:v>0.85228828655538891</c:v>
                </c:pt>
                <c:pt idx="213">
                  <c:v>0.84710862734115211</c:v>
                </c:pt>
                <c:pt idx="214">
                  <c:v>0.83804438230005485</c:v>
                </c:pt>
                <c:pt idx="215">
                  <c:v>0.83365158322465138</c:v>
                </c:pt>
                <c:pt idx="216">
                  <c:v>0.83343551302281904</c:v>
                </c:pt>
                <c:pt idx="217">
                  <c:v>0.83018520786092487</c:v>
                </c:pt>
                <c:pt idx="218">
                  <c:v>0.82634927904813193</c:v>
                </c:pt>
                <c:pt idx="219">
                  <c:v>0.82076851086115998</c:v>
                </c:pt>
                <c:pt idx="220">
                  <c:v>0.81609382664156982</c:v>
                </c:pt>
                <c:pt idx="221">
                  <c:v>0.8039214109881756</c:v>
                </c:pt>
                <c:pt idx="222">
                  <c:v>0.79474811951497382</c:v>
                </c:pt>
                <c:pt idx="223">
                  <c:v>0.79188684650418473</c:v>
                </c:pt>
                <c:pt idx="224">
                  <c:v>0.79183066530557544</c:v>
                </c:pt>
                <c:pt idx="225">
                  <c:v>0.78676784053228943</c:v>
                </c:pt>
                <c:pt idx="226">
                  <c:v>0.7816852413324894</c:v>
                </c:pt>
                <c:pt idx="227">
                  <c:v>0.78016065457258299</c:v>
                </c:pt>
                <c:pt idx="228">
                  <c:v>0.77288555596827724</c:v>
                </c:pt>
                <c:pt idx="229">
                  <c:v>0.7698059725089198</c:v>
                </c:pt>
                <c:pt idx="230">
                  <c:v>0.76237817056706947</c:v>
                </c:pt>
                <c:pt idx="231">
                  <c:v>0.75981079245094718</c:v>
                </c:pt>
                <c:pt idx="232">
                  <c:v>0.75589211810581047</c:v>
                </c:pt>
                <c:pt idx="233">
                  <c:v>0.74865591179222779</c:v>
                </c:pt>
                <c:pt idx="234">
                  <c:v>0.74834818516378065</c:v>
                </c:pt>
                <c:pt idx="235">
                  <c:v>0.74739050678489438</c:v>
                </c:pt>
                <c:pt idx="236">
                  <c:v>0.73967664554216217</c:v>
                </c:pt>
                <c:pt idx="237">
                  <c:v>0.73862400578463994</c:v>
                </c:pt>
                <c:pt idx="238">
                  <c:v>0.73613358435724641</c:v>
                </c:pt>
                <c:pt idx="239">
                  <c:v>0.73348444131583013</c:v>
                </c:pt>
                <c:pt idx="240">
                  <c:v>0.73325918933666145</c:v>
                </c:pt>
                <c:pt idx="241">
                  <c:v>0.73236561146306234</c:v>
                </c:pt>
                <c:pt idx="242">
                  <c:v>0.73206856765042128</c:v>
                </c:pt>
                <c:pt idx="243">
                  <c:v>0.73026581107813193</c:v>
                </c:pt>
                <c:pt idx="244">
                  <c:v>0.72900217585703064</c:v>
                </c:pt>
                <c:pt idx="245">
                  <c:v>0.72668415135822761</c:v>
                </c:pt>
                <c:pt idx="246">
                  <c:v>0.72539158828038341</c:v>
                </c:pt>
                <c:pt idx="247">
                  <c:v>0.7210359865559699</c:v>
                </c:pt>
                <c:pt idx="248">
                  <c:v>0.70753648787028334</c:v>
                </c:pt>
                <c:pt idx="249">
                  <c:v>0.70660160428933005</c:v>
                </c:pt>
                <c:pt idx="250">
                  <c:v>0.70234948155762467</c:v>
                </c:pt>
                <c:pt idx="251">
                  <c:v>0.70058460593497796</c:v>
                </c:pt>
                <c:pt idx="252">
                  <c:v>0.69847887120645136</c:v>
                </c:pt>
                <c:pt idx="253">
                  <c:v>0.69270462739640604</c:v>
                </c:pt>
                <c:pt idx="254">
                  <c:v>0.69161101599357799</c:v>
                </c:pt>
                <c:pt idx="255">
                  <c:v>0.68933699990135222</c:v>
                </c:pt>
                <c:pt idx="256">
                  <c:v>0.68773891743484872</c:v>
                </c:pt>
                <c:pt idx="257">
                  <c:v>0.68623549430684316</c:v>
                </c:pt>
                <c:pt idx="258">
                  <c:v>0.6849234118817179</c:v>
                </c:pt>
                <c:pt idx="259">
                  <c:v>0.67751497727418886</c:v>
                </c:pt>
                <c:pt idx="260">
                  <c:v>0.67451721615239746</c:v>
                </c:pt>
                <c:pt idx="261">
                  <c:v>0.67216136000694393</c:v>
                </c:pt>
                <c:pt idx="262">
                  <c:v>0.67062025033138073</c:v>
                </c:pt>
                <c:pt idx="263">
                  <c:v>0.64989163331149624</c:v>
                </c:pt>
                <c:pt idx="264">
                  <c:v>0.64976926178885486</c:v>
                </c:pt>
                <c:pt idx="265">
                  <c:v>0.64821866880454881</c:v>
                </c:pt>
                <c:pt idx="266">
                  <c:v>0.64216314619701509</c:v>
                </c:pt>
                <c:pt idx="267">
                  <c:v>0.63872670813382104</c:v>
                </c:pt>
                <c:pt idx="268">
                  <c:v>0.63656836294907915</c:v>
                </c:pt>
                <c:pt idx="269">
                  <c:v>0.63633367848264655</c:v>
                </c:pt>
                <c:pt idx="270">
                  <c:v>0.63493598737219914</c:v>
                </c:pt>
                <c:pt idx="271">
                  <c:v>0.6312708120056113</c:v>
                </c:pt>
                <c:pt idx="272">
                  <c:v>0.62837658538300822</c:v>
                </c:pt>
                <c:pt idx="273">
                  <c:v>0.62687820380426995</c:v>
                </c:pt>
                <c:pt idx="274">
                  <c:v>0.61318581402451022</c:v>
                </c:pt>
                <c:pt idx="275">
                  <c:v>0.6094393795809484</c:v>
                </c:pt>
                <c:pt idx="276">
                  <c:v>0.60762193812162701</c:v>
                </c:pt>
                <c:pt idx="277">
                  <c:v>0.59902444116410214</c:v>
                </c:pt>
                <c:pt idx="278">
                  <c:v>0.59524051992789373</c:v>
                </c:pt>
                <c:pt idx="279">
                  <c:v>0.58866247681874151</c:v>
                </c:pt>
                <c:pt idx="280">
                  <c:v>0.58834686472545938</c:v>
                </c:pt>
                <c:pt idx="281">
                  <c:v>0.57502322649096926</c:v>
                </c:pt>
                <c:pt idx="282">
                  <c:v>0.57435674617230226</c:v>
                </c:pt>
                <c:pt idx="283">
                  <c:v>0.5736806395106413</c:v>
                </c:pt>
                <c:pt idx="284">
                  <c:v>0.57152950476246434</c:v>
                </c:pt>
                <c:pt idx="285">
                  <c:v>0.57139403526238297</c:v>
                </c:pt>
                <c:pt idx="286">
                  <c:v>0.56586894619897576</c:v>
                </c:pt>
                <c:pt idx="287">
                  <c:v>0.56572060977453453</c:v>
                </c:pt>
                <c:pt idx="288">
                  <c:v>0.56407347757993731</c:v>
                </c:pt>
                <c:pt idx="289">
                  <c:v>0.5630025515882543</c:v>
                </c:pt>
                <c:pt idx="290">
                  <c:v>0.56275734848918801</c:v>
                </c:pt>
                <c:pt idx="291">
                  <c:v>0.55961400033628095</c:v>
                </c:pt>
                <c:pt idx="292">
                  <c:v>0.55774913237991708</c:v>
                </c:pt>
                <c:pt idx="293">
                  <c:v>0.55083164904117921</c:v>
                </c:pt>
                <c:pt idx="294">
                  <c:v>0.54587117280778497</c:v>
                </c:pt>
                <c:pt idx="295">
                  <c:v>0.53947572155528301</c:v>
                </c:pt>
                <c:pt idx="296">
                  <c:v>0.53879839537325869</c:v>
                </c:pt>
                <c:pt idx="297">
                  <c:v>0.53738162089210106</c:v>
                </c:pt>
                <c:pt idx="298">
                  <c:v>0.53665674892160298</c:v>
                </c:pt>
                <c:pt idx="299">
                  <c:v>0.53654824823344072</c:v>
                </c:pt>
                <c:pt idx="300">
                  <c:v>0.53375213605191618</c:v>
                </c:pt>
                <c:pt idx="301">
                  <c:v>0.533022628101954</c:v>
                </c:pt>
                <c:pt idx="302">
                  <c:v>0.53260017197380827</c:v>
                </c:pt>
                <c:pt idx="303">
                  <c:v>0.53106954176065335</c:v>
                </c:pt>
                <c:pt idx="304">
                  <c:v>0.53031072550460079</c:v>
                </c:pt>
                <c:pt idx="305">
                  <c:v>0.52984688305105909</c:v>
                </c:pt>
                <c:pt idx="306">
                  <c:v>0.52820199900796172</c:v>
                </c:pt>
                <c:pt idx="307">
                  <c:v>0.52670413334368027</c:v>
                </c:pt>
                <c:pt idx="308">
                  <c:v>0.52650998714167863</c:v>
                </c:pt>
                <c:pt idx="309">
                  <c:v>0.52575960008945466</c:v>
                </c:pt>
                <c:pt idx="310">
                  <c:v>0.52538731292358265</c:v>
                </c:pt>
                <c:pt idx="311">
                  <c:v>0.52419684576131309</c:v>
                </c:pt>
                <c:pt idx="312">
                  <c:v>0.52227008397165575</c:v>
                </c:pt>
                <c:pt idx="313">
                  <c:v>0.52190112243378572</c:v>
                </c:pt>
                <c:pt idx="314">
                  <c:v>0.52019955582700905</c:v>
                </c:pt>
                <c:pt idx="315">
                  <c:v>0.51726607619829612</c:v>
                </c:pt>
                <c:pt idx="316">
                  <c:v>0.51568068539100442</c:v>
                </c:pt>
                <c:pt idx="317">
                  <c:v>0.51401888662051909</c:v>
                </c:pt>
                <c:pt idx="318">
                  <c:v>0.50935803971439408</c:v>
                </c:pt>
                <c:pt idx="319">
                  <c:v>0.50884334317285362</c:v>
                </c:pt>
                <c:pt idx="320">
                  <c:v>0.50871211509457115</c:v>
                </c:pt>
                <c:pt idx="321">
                  <c:v>0.50665751224937305</c:v>
                </c:pt>
                <c:pt idx="322">
                  <c:v>0.49930544389315512</c:v>
                </c:pt>
                <c:pt idx="323">
                  <c:v>0.49925339980144851</c:v>
                </c:pt>
                <c:pt idx="324">
                  <c:v>0.49829734333200332</c:v>
                </c:pt>
                <c:pt idx="325">
                  <c:v>0.49394514476766349</c:v>
                </c:pt>
                <c:pt idx="326">
                  <c:v>0.49158711725113607</c:v>
                </c:pt>
                <c:pt idx="327">
                  <c:v>0.49076598321074827</c:v>
                </c:pt>
                <c:pt idx="328">
                  <c:v>0.48612053935099186</c:v>
                </c:pt>
                <c:pt idx="329">
                  <c:v>0.48566104257452081</c:v>
                </c:pt>
                <c:pt idx="330">
                  <c:v>0.48129067980121776</c:v>
                </c:pt>
                <c:pt idx="331">
                  <c:v>0.48055190231876216</c:v>
                </c:pt>
                <c:pt idx="332">
                  <c:v>0.48054603421309339</c:v>
                </c:pt>
                <c:pt idx="333">
                  <c:v>0.4741178838584057</c:v>
                </c:pt>
                <c:pt idx="334">
                  <c:v>0.4689418683571579</c:v>
                </c:pt>
                <c:pt idx="335">
                  <c:v>0.46750521085156543</c:v>
                </c:pt>
                <c:pt idx="336">
                  <c:v>0.4658474622328368</c:v>
                </c:pt>
                <c:pt idx="337">
                  <c:v>0.46025918770929503</c:v>
                </c:pt>
                <c:pt idx="338">
                  <c:v>0.45962657823228503</c:v>
                </c:pt>
                <c:pt idx="339">
                  <c:v>0.45866855202771967</c:v>
                </c:pt>
                <c:pt idx="340">
                  <c:v>0.45789058806444105</c:v>
                </c:pt>
                <c:pt idx="341">
                  <c:v>0.4540770187226984</c:v>
                </c:pt>
                <c:pt idx="342">
                  <c:v>0.44933039724356444</c:v>
                </c:pt>
                <c:pt idx="343">
                  <c:v>0.44869874622953132</c:v>
                </c:pt>
                <c:pt idx="344">
                  <c:v>0.44281168559903317</c:v>
                </c:pt>
                <c:pt idx="345">
                  <c:v>0.44159597606352824</c:v>
                </c:pt>
                <c:pt idx="346">
                  <c:v>0.43936310515888172</c:v>
                </c:pt>
                <c:pt idx="347">
                  <c:v>0.43924061121387037</c:v>
                </c:pt>
                <c:pt idx="348">
                  <c:v>0.43438461213121449</c:v>
                </c:pt>
                <c:pt idx="349">
                  <c:v>0.43153042613291348</c:v>
                </c:pt>
                <c:pt idx="350">
                  <c:v>0.43126218139633532</c:v>
                </c:pt>
                <c:pt idx="351">
                  <c:v>0.4305701859063486</c:v>
                </c:pt>
                <c:pt idx="352">
                  <c:v>0.42998303607354588</c:v>
                </c:pt>
                <c:pt idx="353">
                  <c:v>0.42696030422144288</c:v>
                </c:pt>
                <c:pt idx="354">
                  <c:v>0.42159272640781909</c:v>
                </c:pt>
                <c:pt idx="355">
                  <c:v>0.41974625650344105</c:v>
                </c:pt>
                <c:pt idx="356">
                  <c:v>0.41917834123155856</c:v>
                </c:pt>
                <c:pt idx="357">
                  <c:v>0.41669927877837853</c:v>
                </c:pt>
                <c:pt idx="358">
                  <c:v>0.41608563924210634</c:v>
                </c:pt>
                <c:pt idx="359">
                  <c:v>0.41550514268379002</c:v>
                </c:pt>
                <c:pt idx="360">
                  <c:v>0.41549183201050854</c:v>
                </c:pt>
                <c:pt idx="361">
                  <c:v>0.41288527422910043</c:v>
                </c:pt>
                <c:pt idx="362">
                  <c:v>0.41273657948003672</c:v>
                </c:pt>
                <c:pt idx="363">
                  <c:v>0.40599558746483499</c:v>
                </c:pt>
                <c:pt idx="364">
                  <c:v>0.4030491884474377</c:v>
                </c:pt>
                <c:pt idx="365">
                  <c:v>0.40214780445095905</c:v>
                </c:pt>
                <c:pt idx="366">
                  <c:v>0.40046894769681707</c:v>
                </c:pt>
                <c:pt idx="367">
                  <c:v>0.39775671876868995</c:v>
                </c:pt>
                <c:pt idx="368">
                  <c:v>0.39679286052260798</c:v>
                </c:pt>
                <c:pt idx="369">
                  <c:v>0.3948448228419445</c:v>
                </c:pt>
                <c:pt idx="370">
                  <c:v>0.39335995899866111</c:v>
                </c:pt>
                <c:pt idx="371">
                  <c:v>0.39321016576318263</c:v>
                </c:pt>
                <c:pt idx="372">
                  <c:v>0.38817537952073611</c:v>
                </c:pt>
                <c:pt idx="373">
                  <c:v>0.38576863663556099</c:v>
                </c:pt>
                <c:pt idx="374">
                  <c:v>0.38309016399726575</c:v>
                </c:pt>
                <c:pt idx="375">
                  <c:v>0.38268928270004959</c:v>
                </c:pt>
                <c:pt idx="376">
                  <c:v>0.38135709954581515</c:v>
                </c:pt>
                <c:pt idx="377">
                  <c:v>0.37994942009752458</c:v>
                </c:pt>
                <c:pt idx="378">
                  <c:v>0.37846829419796907</c:v>
                </c:pt>
                <c:pt idx="379">
                  <c:v>0.37658244350490233</c:v>
                </c:pt>
                <c:pt idx="380">
                  <c:v>0.37629930788562427</c:v>
                </c:pt>
                <c:pt idx="381">
                  <c:v>0.37409899126102414</c:v>
                </c:pt>
                <c:pt idx="382">
                  <c:v>0.37396699198845196</c:v>
                </c:pt>
                <c:pt idx="383">
                  <c:v>0.37213590456959106</c:v>
                </c:pt>
                <c:pt idx="384">
                  <c:v>0.36725720842766624</c:v>
                </c:pt>
                <c:pt idx="385">
                  <c:v>0.36703493215427069</c:v>
                </c:pt>
                <c:pt idx="386">
                  <c:v>0.36499640155235469</c:v>
                </c:pt>
                <c:pt idx="387">
                  <c:v>0.36326220904127543</c:v>
                </c:pt>
                <c:pt idx="388">
                  <c:v>0.36267601553233503</c:v>
                </c:pt>
                <c:pt idx="389">
                  <c:v>0.36230719169781378</c:v>
                </c:pt>
                <c:pt idx="390">
                  <c:v>0.36184671378449218</c:v>
                </c:pt>
                <c:pt idx="391">
                  <c:v>0.36071827293513475</c:v>
                </c:pt>
                <c:pt idx="392">
                  <c:v>0.3578683041414889</c:v>
                </c:pt>
                <c:pt idx="393">
                  <c:v>0.35659132825386758</c:v>
                </c:pt>
                <c:pt idx="394">
                  <c:v>0.35338470666606081</c:v>
                </c:pt>
                <c:pt idx="395">
                  <c:v>0.3527309060695954</c:v>
                </c:pt>
                <c:pt idx="396">
                  <c:v>0.35199201531907703</c:v>
                </c:pt>
                <c:pt idx="397">
                  <c:v>0.3516656144874139</c:v>
                </c:pt>
                <c:pt idx="398">
                  <c:v>0.35064436237979496</c:v>
                </c:pt>
                <c:pt idx="399">
                  <c:v>0.35042626027020318</c:v>
                </c:pt>
                <c:pt idx="400">
                  <c:v>0.35024077293083988</c:v>
                </c:pt>
                <c:pt idx="401">
                  <c:v>0.34719910570624485</c:v>
                </c:pt>
                <c:pt idx="402">
                  <c:v>0.34708121666359176</c:v>
                </c:pt>
                <c:pt idx="403">
                  <c:v>0.34448228993053309</c:v>
                </c:pt>
                <c:pt idx="404">
                  <c:v>0.34438839363239726</c:v>
                </c:pt>
                <c:pt idx="405">
                  <c:v>0.34170005379909141</c:v>
                </c:pt>
                <c:pt idx="406">
                  <c:v>0.33974811349586992</c:v>
                </c:pt>
                <c:pt idx="407">
                  <c:v>0.33290591826282778</c:v>
                </c:pt>
                <c:pt idx="408">
                  <c:v>0.32864662957794838</c:v>
                </c:pt>
                <c:pt idx="409">
                  <c:v>0.3272727232632151</c:v>
                </c:pt>
                <c:pt idx="410">
                  <c:v>0.32691416669091866</c:v>
                </c:pt>
                <c:pt idx="411">
                  <c:v>0.32592392515584645</c:v>
                </c:pt>
                <c:pt idx="412">
                  <c:v>0.32525311161714476</c:v>
                </c:pt>
                <c:pt idx="413">
                  <c:v>0.32467031007882508</c:v>
                </c:pt>
                <c:pt idx="414">
                  <c:v>0.3238747555691085</c:v>
                </c:pt>
                <c:pt idx="415">
                  <c:v>0.3223236982252719</c:v>
                </c:pt>
                <c:pt idx="416">
                  <c:v>0.32126429930228173</c:v>
                </c:pt>
                <c:pt idx="417">
                  <c:v>0.31980339288897047</c:v>
                </c:pt>
                <c:pt idx="418">
                  <c:v>0.31892609979266462</c:v>
                </c:pt>
                <c:pt idx="419">
                  <c:v>0.31814669745443824</c:v>
                </c:pt>
                <c:pt idx="420">
                  <c:v>0.31773200130957441</c:v>
                </c:pt>
                <c:pt idx="421">
                  <c:v>0.31600876851820386</c:v>
                </c:pt>
                <c:pt idx="422">
                  <c:v>0.31492679952386859</c:v>
                </c:pt>
                <c:pt idx="423">
                  <c:v>0.3146168321102551</c:v>
                </c:pt>
                <c:pt idx="424">
                  <c:v>0.31448667966043847</c:v>
                </c:pt>
                <c:pt idx="425">
                  <c:v>0.31413862606312221</c:v>
                </c:pt>
                <c:pt idx="426">
                  <c:v>0.31371151515676293</c:v>
                </c:pt>
                <c:pt idx="427">
                  <c:v>0.31295749504951992</c:v>
                </c:pt>
                <c:pt idx="428">
                  <c:v>0.31187636363690635</c:v>
                </c:pt>
                <c:pt idx="429">
                  <c:v>0.30793409059198679</c:v>
                </c:pt>
                <c:pt idx="430">
                  <c:v>0.30781620329227044</c:v>
                </c:pt>
                <c:pt idx="431">
                  <c:v>0.30745379205532886</c:v>
                </c:pt>
                <c:pt idx="432">
                  <c:v>0.3069657655436388</c:v>
                </c:pt>
                <c:pt idx="433">
                  <c:v>0.30593625967074078</c:v>
                </c:pt>
                <c:pt idx="434">
                  <c:v>0.3046336467108281</c:v>
                </c:pt>
                <c:pt idx="435">
                  <c:v>0.30279874204336388</c:v>
                </c:pt>
                <c:pt idx="436">
                  <c:v>0.30195749994398691</c:v>
                </c:pt>
                <c:pt idx="437">
                  <c:v>0.3002587222005243</c:v>
                </c:pt>
                <c:pt idx="438">
                  <c:v>0.29905383495887317</c:v>
                </c:pt>
                <c:pt idx="439">
                  <c:v>0.29784145064173473</c:v>
                </c:pt>
                <c:pt idx="440">
                  <c:v>0.29684975141437164</c:v>
                </c:pt>
                <c:pt idx="441">
                  <c:v>0.29672205014387409</c:v>
                </c:pt>
                <c:pt idx="442">
                  <c:v>0.29635692774673494</c:v>
                </c:pt>
                <c:pt idx="443">
                  <c:v>0.295986345866671</c:v>
                </c:pt>
                <c:pt idx="444">
                  <c:v>0.29593431681448978</c:v>
                </c:pt>
                <c:pt idx="445">
                  <c:v>0.29485574868205927</c:v>
                </c:pt>
                <c:pt idx="446">
                  <c:v>0.29454783293979903</c:v>
                </c:pt>
                <c:pt idx="447">
                  <c:v>0.29403766539801496</c:v>
                </c:pt>
                <c:pt idx="448">
                  <c:v>0.29317123129817835</c:v>
                </c:pt>
                <c:pt idx="449">
                  <c:v>0.29270455417664837</c:v>
                </c:pt>
                <c:pt idx="450">
                  <c:v>0.29112715932165362</c:v>
                </c:pt>
                <c:pt idx="451">
                  <c:v>0.29045737037138525</c:v>
                </c:pt>
                <c:pt idx="452">
                  <c:v>0.28901464914419084</c:v>
                </c:pt>
                <c:pt idx="453">
                  <c:v>0.28822687862506652</c:v>
                </c:pt>
                <c:pt idx="454">
                  <c:v>0.28679477816413362</c:v>
                </c:pt>
                <c:pt idx="455">
                  <c:v>0.28612343183549915</c:v>
                </c:pt>
                <c:pt idx="456">
                  <c:v>0.2858664186559447</c:v>
                </c:pt>
                <c:pt idx="457">
                  <c:v>0.28530761364577389</c:v>
                </c:pt>
                <c:pt idx="458">
                  <c:v>0.2834016203137989</c:v>
                </c:pt>
                <c:pt idx="459">
                  <c:v>0.28242610154127623</c:v>
                </c:pt>
                <c:pt idx="460">
                  <c:v>0.28144677664906248</c:v>
                </c:pt>
                <c:pt idx="461">
                  <c:v>0.27893346085549964</c:v>
                </c:pt>
                <c:pt idx="462">
                  <c:v>0.27886811167583986</c:v>
                </c:pt>
                <c:pt idx="463">
                  <c:v>0.27734933890510183</c:v>
                </c:pt>
                <c:pt idx="464">
                  <c:v>0.27589595264328293</c:v>
                </c:pt>
                <c:pt idx="465">
                  <c:v>0.27224299980159711</c:v>
                </c:pt>
                <c:pt idx="466">
                  <c:v>0.2663213851137321</c:v>
                </c:pt>
                <c:pt idx="467">
                  <c:v>0.2644706186618172</c:v>
                </c:pt>
                <c:pt idx="468">
                  <c:v>0.26412562274058782</c:v>
                </c:pt>
                <c:pt idx="469">
                  <c:v>0.26401771405170144</c:v>
                </c:pt>
                <c:pt idx="470">
                  <c:v>0.2635648414034058</c:v>
                </c:pt>
                <c:pt idx="471">
                  <c:v>0.26224791819697318</c:v>
                </c:pt>
                <c:pt idx="472">
                  <c:v>0.25905318585516462</c:v>
                </c:pt>
                <c:pt idx="473">
                  <c:v>0.25374948811293613</c:v>
                </c:pt>
                <c:pt idx="474">
                  <c:v>0.25286182258092477</c:v>
                </c:pt>
                <c:pt idx="475">
                  <c:v>0.25186797055948829</c:v>
                </c:pt>
                <c:pt idx="476">
                  <c:v>0.25157516152573373</c:v>
                </c:pt>
                <c:pt idx="477">
                  <c:v>0.24575789234746956</c:v>
                </c:pt>
                <c:pt idx="478">
                  <c:v>0.24528962779186214</c:v>
                </c:pt>
                <c:pt idx="479">
                  <c:v>0.24389920463139969</c:v>
                </c:pt>
                <c:pt idx="480">
                  <c:v>0.24216083099096875</c:v>
                </c:pt>
                <c:pt idx="481">
                  <c:v>0.24130810023874333</c:v>
                </c:pt>
                <c:pt idx="482">
                  <c:v>0.24114180528402898</c:v>
                </c:pt>
                <c:pt idx="483">
                  <c:v>0.24079859490141278</c:v>
                </c:pt>
                <c:pt idx="484">
                  <c:v>0.23619188431921531</c:v>
                </c:pt>
                <c:pt idx="485">
                  <c:v>0.23577240115032036</c:v>
                </c:pt>
                <c:pt idx="486">
                  <c:v>0.23439504345744802</c:v>
                </c:pt>
                <c:pt idx="487">
                  <c:v>0.233482858094994</c:v>
                </c:pt>
                <c:pt idx="488">
                  <c:v>0.2333770905689499</c:v>
                </c:pt>
                <c:pt idx="489">
                  <c:v>0.2330009313630233</c:v>
                </c:pt>
                <c:pt idx="490">
                  <c:v>0.23298155691128217</c:v>
                </c:pt>
                <c:pt idx="491">
                  <c:v>0.231908473365633</c:v>
                </c:pt>
                <c:pt idx="492">
                  <c:v>0.23186323543491358</c:v>
                </c:pt>
                <c:pt idx="493">
                  <c:v>0.22959083407744432</c:v>
                </c:pt>
                <c:pt idx="494">
                  <c:v>0.2291443473106943</c:v>
                </c:pt>
                <c:pt idx="495">
                  <c:v>0.22904953286213753</c:v>
                </c:pt>
                <c:pt idx="496">
                  <c:v>0.22773538753712563</c:v>
                </c:pt>
                <c:pt idx="497">
                  <c:v>0.22762499555540061</c:v>
                </c:pt>
                <c:pt idx="498">
                  <c:v>0.22740614031728165</c:v>
                </c:pt>
                <c:pt idx="499">
                  <c:v>0.22737113421590313</c:v>
                </c:pt>
                <c:pt idx="500">
                  <c:v>0.22713152673067005</c:v>
                </c:pt>
                <c:pt idx="501">
                  <c:v>0.22674427210415962</c:v>
                </c:pt>
                <c:pt idx="502">
                  <c:v>0.22404131497974683</c:v>
                </c:pt>
                <c:pt idx="503">
                  <c:v>0.22361134684813788</c:v>
                </c:pt>
                <c:pt idx="504">
                  <c:v>0.2222115849275986</c:v>
                </c:pt>
                <c:pt idx="505">
                  <c:v>0.22098014722888806</c:v>
                </c:pt>
                <c:pt idx="506">
                  <c:v>0.22047408686279729</c:v>
                </c:pt>
                <c:pt idx="507">
                  <c:v>0.22024374924853535</c:v>
                </c:pt>
                <c:pt idx="508">
                  <c:v>0.21526796312064114</c:v>
                </c:pt>
                <c:pt idx="509">
                  <c:v>0.21509302168334835</c:v>
                </c:pt>
                <c:pt idx="510">
                  <c:v>0.21507071786828127</c:v>
                </c:pt>
                <c:pt idx="511">
                  <c:v>0.21246486968652495</c:v>
                </c:pt>
                <c:pt idx="512">
                  <c:v>0.21244231700003222</c:v>
                </c:pt>
                <c:pt idx="513">
                  <c:v>0.21197961153778325</c:v>
                </c:pt>
                <c:pt idx="514">
                  <c:v>0.2116867204505303</c:v>
                </c:pt>
                <c:pt idx="515">
                  <c:v>0.21068450997428939</c:v>
                </c:pt>
                <c:pt idx="516">
                  <c:v>0.20955613759047448</c:v>
                </c:pt>
                <c:pt idx="517">
                  <c:v>0.20945731704221185</c:v>
                </c:pt>
                <c:pt idx="518">
                  <c:v>0.2093646007949698</c:v>
                </c:pt>
                <c:pt idx="519">
                  <c:v>0.2076422591028485</c:v>
                </c:pt>
                <c:pt idx="520">
                  <c:v>0.20757279585491076</c:v>
                </c:pt>
                <c:pt idx="521">
                  <c:v>0.20715316682026017</c:v>
                </c:pt>
                <c:pt idx="522">
                  <c:v>0.20685706130189355</c:v>
                </c:pt>
                <c:pt idx="523">
                  <c:v>0.20659705352178123</c:v>
                </c:pt>
                <c:pt idx="524">
                  <c:v>0.20538877113110546</c:v>
                </c:pt>
                <c:pt idx="525">
                  <c:v>0.20033826606318378</c:v>
                </c:pt>
                <c:pt idx="526">
                  <c:v>0.20020492505262896</c:v>
                </c:pt>
                <c:pt idx="527">
                  <c:v>0.19768419537413362</c:v>
                </c:pt>
                <c:pt idx="528">
                  <c:v>0.19690921988978713</c:v>
                </c:pt>
                <c:pt idx="529">
                  <c:v>0.19473179113096398</c:v>
                </c:pt>
                <c:pt idx="530">
                  <c:v>0.1931724494604459</c:v>
                </c:pt>
                <c:pt idx="531">
                  <c:v>0.1927334587268518</c:v>
                </c:pt>
                <c:pt idx="532">
                  <c:v>0.18889994917514663</c:v>
                </c:pt>
                <c:pt idx="533">
                  <c:v>0.18807063371734098</c:v>
                </c:pt>
                <c:pt idx="534">
                  <c:v>0.18796209227130856</c:v>
                </c:pt>
                <c:pt idx="535">
                  <c:v>0.18785460820530789</c:v>
                </c:pt>
                <c:pt idx="536">
                  <c:v>0.18775907751609183</c:v>
                </c:pt>
                <c:pt idx="537">
                  <c:v>0.18635874026334148</c:v>
                </c:pt>
                <c:pt idx="538">
                  <c:v>0.18539626209164359</c:v>
                </c:pt>
                <c:pt idx="539">
                  <c:v>0.1846154544646178</c:v>
                </c:pt>
                <c:pt idx="540">
                  <c:v>0.18321482308154996</c:v>
                </c:pt>
                <c:pt idx="541">
                  <c:v>0.18275484780325552</c:v>
                </c:pt>
                <c:pt idx="542">
                  <c:v>0.1815083995347628</c:v>
                </c:pt>
                <c:pt idx="543">
                  <c:v>0.18050387617877572</c:v>
                </c:pt>
                <c:pt idx="544">
                  <c:v>0.18041311796538009</c:v>
                </c:pt>
                <c:pt idx="545">
                  <c:v>0.1799953494062678</c:v>
                </c:pt>
                <c:pt idx="546">
                  <c:v>0.17996960706118756</c:v>
                </c:pt>
                <c:pt idx="547">
                  <c:v>0.17858860151946593</c:v>
                </c:pt>
                <c:pt idx="548">
                  <c:v>0.17678625170891688</c:v>
                </c:pt>
                <c:pt idx="549">
                  <c:v>0.17501214195548859</c:v>
                </c:pt>
                <c:pt idx="550">
                  <c:v>0.17472895024184881</c:v>
                </c:pt>
                <c:pt idx="551">
                  <c:v>0.17446968877999863</c:v>
                </c:pt>
                <c:pt idx="552">
                  <c:v>0.17372444733742315</c:v>
                </c:pt>
                <c:pt idx="553">
                  <c:v>0.17136568011965092</c:v>
                </c:pt>
                <c:pt idx="554">
                  <c:v>0.17012375485413733</c:v>
                </c:pt>
                <c:pt idx="555">
                  <c:v>0.16966611814057778</c:v>
                </c:pt>
                <c:pt idx="556">
                  <c:v>0.16942178901125349</c:v>
                </c:pt>
                <c:pt idx="557">
                  <c:v>0.16875640013297666</c:v>
                </c:pt>
                <c:pt idx="558">
                  <c:v>0.16659145773496101</c:v>
                </c:pt>
                <c:pt idx="559">
                  <c:v>0.16616594155690312</c:v>
                </c:pt>
                <c:pt idx="560">
                  <c:v>0.1660367443772113</c:v>
                </c:pt>
                <c:pt idx="561">
                  <c:v>0.16574738024116142</c:v>
                </c:pt>
                <c:pt idx="562">
                  <c:v>0.16490771846592397</c:v>
                </c:pt>
                <c:pt idx="563">
                  <c:v>0.16456924169372722</c:v>
                </c:pt>
                <c:pt idx="564">
                  <c:v>0.15978597865094638</c:v>
                </c:pt>
                <c:pt idx="565">
                  <c:v>0.15959581331809836</c:v>
                </c:pt>
                <c:pt idx="566">
                  <c:v>0.15872740740652991</c:v>
                </c:pt>
                <c:pt idx="567">
                  <c:v>0.15323353990984734</c:v>
                </c:pt>
                <c:pt idx="568">
                  <c:v>0.15264841012919966</c:v>
                </c:pt>
                <c:pt idx="569">
                  <c:v>0.15195931625052184</c:v>
                </c:pt>
                <c:pt idx="570">
                  <c:v>0.15173889948588448</c:v>
                </c:pt>
                <c:pt idx="571">
                  <c:v>0.15105817458037796</c:v>
                </c:pt>
                <c:pt idx="572">
                  <c:v>0.15083823891783937</c:v>
                </c:pt>
                <c:pt idx="573">
                  <c:v>0.15068524262305774</c:v>
                </c:pt>
                <c:pt idx="574">
                  <c:v>0.15031279711915874</c:v>
                </c:pt>
                <c:pt idx="575">
                  <c:v>0.1496313188890285</c:v>
                </c:pt>
                <c:pt idx="576">
                  <c:v>0.14949267168580058</c:v>
                </c:pt>
                <c:pt idx="577">
                  <c:v>0.14947424821560504</c:v>
                </c:pt>
                <c:pt idx="578">
                  <c:v>0.14847199753331694</c:v>
                </c:pt>
                <c:pt idx="579">
                  <c:v>0.14700389685060195</c:v>
                </c:pt>
                <c:pt idx="580">
                  <c:v>0.146061526028507</c:v>
                </c:pt>
                <c:pt idx="581">
                  <c:v>0.14596882604635253</c:v>
                </c:pt>
                <c:pt idx="582">
                  <c:v>0.14545492080535652</c:v>
                </c:pt>
                <c:pt idx="583">
                  <c:v>0.1453249336999787</c:v>
                </c:pt>
                <c:pt idx="584">
                  <c:v>0.1452950463480315</c:v>
                </c:pt>
                <c:pt idx="585">
                  <c:v>0.14524899597854768</c:v>
                </c:pt>
                <c:pt idx="586">
                  <c:v>0.14517253317124554</c:v>
                </c:pt>
                <c:pt idx="587">
                  <c:v>0.14498187962126799</c:v>
                </c:pt>
                <c:pt idx="588">
                  <c:v>0.14494258651745295</c:v>
                </c:pt>
                <c:pt idx="589">
                  <c:v>0.14464190907247929</c:v>
                </c:pt>
                <c:pt idx="590">
                  <c:v>0.14331757349658408</c:v>
                </c:pt>
                <c:pt idx="591">
                  <c:v>0.14317601987406964</c:v>
                </c:pt>
                <c:pt idx="592">
                  <c:v>0.14308254514634744</c:v>
                </c:pt>
                <c:pt idx="593">
                  <c:v>0.14191942267846797</c:v>
                </c:pt>
                <c:pt idx="594">
                  <c:v>0.14125211475602228</c:v>
                </c:pt>
                <c:pt idx="595">
                  <c:v>0.14042137957693876</c:v>
                </c:pt>
                <c:pt idx="596">
                  <c:v>0.14002625204813313</c:v>
                </c:pt>
                <c:pt idx="597">
                  <c:v>0.13941823300910169</c:v>
                </c:pt>
                <c:pt idx="598">
                  <c:v>0.13859549017667827</c:v>
                </c:pt>
                <c:pt idx="599">
                  <c:v>0.13708935752546664</c:v>
                </c:pt>
                <c:pt idx="600">
                  <c:v>0.1352002515600769</c:v>
                </c:pt>
                <c:pt idx="601">
                  <c:v>0.13418569832021721</c:v>
                </c:pt>
                <c:pt idx="602">
                  <c:v>0.13404568669950581</c:v>
                </c:pt>
                <c:pt idx="603">
                  <c:v>0.13282025138128972</c:v>
                </c:pt>
                <c:pt idx="604">
                  <c:v>0.13201903224689648</c:v>
                </c:pt>
                <c:pt idx="605">
                  <c:v>0.13135080366679483</c:v>
                </c:pt>
                <c:pt idx="606">
                  <c:v>0.13054308959091263</c:v>
                </c:pt>
                <c:pt idx="607">
                  <c:v>0.13042644882078325</c:v>
                </c:pt>
                <c:pt idx="608">
                  <c:v>0.1303493318231278</c:v>
                </c:pt>
                <c:pt idx="609">
                  <c:v>0.12911455228265045</c:v>
                </c:pt>
                <c:pt idx="610">
                  <c:v>0.12911048411684109</c:v>
                </c:pt>
                <c:pt idx="611">
                  <c:v>0.12816666597489107</c:v>
                </c:pt>
                <c:pt idx="612">
                  <c:v>0.12713108123843439</c:v>
                </c:pt>
                <c:pt idx="613">
                  <c:v>0.12675871658330493</c:v>
                </c:pt>
                <c:pt idx="614">
                  <c:v>0.12663867446133142</c:v>
                </c:pt>
                <c:pt idx="615">
                  <c:v>0.12514967029784871</c:v>
                </c:pt>
                <c:pt idx="616">
                  <c:v>0.12477873145074483</c:v>
                </c:pt>
                <c:pt idx="617">
                  <c:v>0.12444977066936742</c:v>
                </c:pt>
                <c:pt idx="618">
                  <c:v>0.12291580700931831</c:v>
                </c:pt>
                <c:pt idx="619">
                  <c:v>0.12124365816943307</c:v>
                </c:pt>
                <c:pt idx="620">
                  <c:v>0.12060112428211978</c:v>
                </c:pt>
                <c:pt idx="621">
                  <c:v>0.1202947057810925</c:v>
                </c:pt>
                <c:pt idx="622">
                  <c:v>0.11930240013252714</c:v>
                </c:pt>
                <c:pt idx="623">
                  <c:v>0.11923985106040577</c:v>
                </c:pt>
                <c:pt idx="624">
                  <c:v>0.1192172181798816</c:v>
                </c:pt>
                <c:pt idx="625">
                  <c:v>0.11773855432464812</c:v>
                </c:pt>
                <c:pt idx="626">
                  <c:v>0.11749765008578068</c:v>
                </c:pt>
                <c:pt idx="627">
                  <c:v>0.11698688493648635</c:v>
                </c:pt>
                <c:pt idx="628">
                  <c:v>0.11697940026736456</c:v>
                </c:pt>
                <c:pt idx="629">
                  <c:v>0.11691115518409352</c:v>
                </c:pt>
                <c:pt idx="630">
                  <c:v>0.11598714821330816</c:v>
                </c:pt>
                <c:pt idx="631">
                  <c:v>0.11325208048249241</c:v>
                </c:pt>
                <c:pt idx="632">
                  <c:v>0.11229351802239004</c:v>
                </c:pt>
                <c:pt idx="633">
                  <c:v>0.11190759365141749</c:v>
                </c:pt>
                <c:pt idx="634">
                  <c:v>0.10996894836944705</c:v>
                </c:pt>
                <c:pt idx="635">
                  <c:v>0.10914459605094816</c:v>
                </c:pt>
                <c:pt idx="636">
                  <c:v>0.10489816294228242</c:v>
                </c:pt>
                <c:pt idx="637">
                  <c:v>0.10236969038594808</c:v>
                </c:pt>
                <c:pt idx="638">
                  <c:v>0.10233177521287357</c:v>
                </c:pt>
                <c:pt idx="639">
                  <c:v>0.10131663012844058</c:v>
                </c:pt>
                <c:pt idx="640">
                  <c:v>9.7452079400251662E-2</c:v>
                </c:pt>
                <c:pt idx="641">
                  <c:v>9.5172474336753021E-2</c:v>
                </c:pt>
                <c:pt idx="642">
                  <c:v>9.3817935498801991E-2</c:v>
                </c:pt>
                <c:pt idx="643">
                  <c:v>9.1083776815264125E-2</c:v>
                </c:pt>
                <c:pt idx="644">
                  <c:v>8.7785010716890738E-2</c:v>
                </c:pt>
                <c:pt idx="645">
                  <c:v>8.4247122841186489E-2</c:v>
                </c:pt>
                <c:pt idx="646">
                  <c:v>8.2760313646391748E-2</c:v>
                </c:pt>
                <c:pt idx="647">
                  <c:v>7.5980019502874627E-2</c:v>
                </c:pt>
                <c:pt idx="648">
                  <c:v>7.4074814413204362E-2</c:v>
                </c:pt>
                <c:pt idx="649">
                  <c:v>7.3201013174848367E-2</c:v>
                </c:pt>
                <c:pt idx="650">
                  <c:v>6.8144940100448859E-2</c:v>
                </c:pt>
                <c:pt idx="651">
                  <c:v>6.5533779442118384E-2</c:v>
                </c:pt>
                <c:pt idx="652">
                  <c:v>6.4046332100942002E-2</c:v>
                </c:pt>
                <c:pt idx="653">
                  <c:v>5.978217922153034E-2</c:v>
                </c:pt>
                <c:pt idx="654">
                  <c:v>5.505840040976348E-2</c:v>
                </c:pt>
                <c:pt idx="655">
                  <c:v>5.3489142414988394E-2</c:v>
                </c:pt>
                <c:pt idx="656">
                  <c:v>5.3459555139200601E-2</c:v>
                </c:pt>
                <c:pt idx="657">
                  <c:v>4.9919727686947794E-2</c:v>
                </c:pt>
                <c:pt idx="658">
                  <c:v>4.3345138015870519E-2</c:v>
                </c:pt>
                <c:pt idx="659">
                  <c:v>4.1107869618599385E-2</c:v>
                </c:pt>
                <c:pt idx="660">
                  <c:v>4.089211390502439E-2</c:v>
                </c:pt>
                <c:pt idx="661">
                  <c:v>3.8751044817940353E-2</c:v>
                </c:pt>
                <c:pt idx="662">
                  <c:v>3.4072996710744069E-2</c:v>
                </c:pt>
                <c:pt idx="663">
                  <c:v>3.3538192816693367E-2</c:v>
                </c:pt>
                <c:pt idx="664">
                  <c:v>3.2116157786663026E-2</c:v>
                </c:pt>
                <c:pt idx="665">
                  <c:v>3.1216488331883382E-2</c:v>
                </c:pt>
                <c:pt idx="666">
                  <c:v>2.7421029974491321E-2</c:v>
                </c:pt>
                <c:pt idx="667">
                  <c:v>1.8049100042096144E-2</c:v>
                </c:pt>
                <c:pt idx="668">
                  <c:v>1.663666437741676E-2</c:v>
                </c:pt>
                <c:pt idx="669">
                  <c:v>1.5438374511853106E-2</c:v>
                </c:pt>
                <c:pt idx="670">
                  <c:v>9.9458172159445062E-3</c:v>
                </c:pt>
                <c:pt idx="671">
                  <c:v>7.2193835601098892E-3</c:v>
                </c:pt>
                <c:pt idx="672">
                  <c:v>7.0738934205311944E-3</c:v>
                </c:pt>
                <c:pt idx="673">
                  <c:v>1.142304179864577E-3</c:v>
                </c:pt>
                <c:pt idx="674">
                  <c:v>1.028233051027471E-3</c:v>
                </c:pt>
                <c:pt idx="675">
                  <c:v>5.0839158097430818E-16</c:v>
                </c:pt>
                <c:pt idx="676">
                  <c:v>3.9195579841388084E-16</c:v>
                </c:pt>
                <c:pt idx="677">
                  <c:v>3.7331873055092261E-16</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numCache>
            </c:numRef>
          </c:xVal>
          <c:yVal>
            <c:numRef>
              <c:f>'Dx - EVM'!$R$5:$R$700</c:f>
              <c:numCache>
                <c:formatCode>General</c:formatCode>
                <c:ptCount val="69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pt idx="365">
                  <c:v>366</c:v>
                </c:pt>
                <c:pt idx="366">
                  <c:v>367</c:v>
                </c:pt>
                <c:pt idx="367">
                  <c:v>368</c:v>
                </c:pt>
                <c:pt idx="368">
                  <c:v>369</c:v>
                </c:pt>
                <c:pt idx="369">
                  <c:v>370</c:v>
                </c:pt>
                <c:pt idx="370">
                  <c:v>371</c:v>
                </c:pt>
                <c:pt idx="371">
                  <c:v>372</c:v>
                </c:pt>
                <c:pt idx="372">
                  <c:v>373</c:v>
                </c:pt>
                <c:pt idx="373">
                  <c:v>374</c:v>
                </c:pt>
                <c:pt idx="374">
                  <c:v>375</c:v>
                </c:pt>
                <c:pt idx="375">
                  <c:v>376</c:v>
                </c:pt>
                <c:pt idx="376">
                  <c:v>377</c:v>
                </c:pt>
                <c:pt idx="377">
                  <c:v>378</c:v>
                </c:pt>
                <c:pt idx="378">
                  <c:v>379</c:v>
                </c:pt>
                <c:pt idx="379">
                  <c:v>380</c:v>
                </c:pt>
                <c:pt idx="380">
                  <c:v>381</c:v>
                </c:pt>
                <c:pt idx="381">
                  <c:v>382</c:v>
                </c:pt>
                <c:pt idx="382">
                  <c:v>383</c:v>
                </c:pt>
                <c:pt idx="383">
                  <c:v>384</c:v>
                </c:pt>
                <c:pt idx="384">
                  <c:v>385</c:v>
                </c:pt>
                <c:pt idx="385">
                  <c:v>386</c:v>
                </c:pt>
                <c:pt idx="386">
                  <c:v>387</c:v>
                </c:pt>
                <c:pt idx="387">
                  <c:v>388</c:v>
                </c:pt>
                <c:pt idx="388">
                  <c:v>389</c:v>
                </c:pt>
                <c:pt idx="389">
                  <c:v>390</c:v>
                </c:pt>
                <c:pt idx="390">
                  <c:v>391</c:v>
                </c:pt>
                <c:pt idx="391">
                  <c:v>392</c:v>
                </c:pt>
                <c:pt idx="392">
                  <c:v>393</c:v>
                </c:pt>
                <c:pt idx="393">
                  <c:v>394</c:v>
                </c:pt>
                <c:pt idx="394">
                  <c:v>395</c:v>
                </c:pt>
                <c:pt idx="395">
                  <c:v>396</c:v>
                </c:pt>
                <c:pt idx="396">
                  <c:v>397</c:v>
                </c:pt>
                <c:pt idx="397">
                  <c:v>398</c:v>
                </c:pt>
                <c:pt idx="398">
                  <c:v>399</c:v>
                </c:pt>
                <c:pt idx="399">
                  <c:v>400</c:v>
                </c:pt>
                <c:pt idx="400">
                  <c:v>401</c:v>
                </c:pt>
                <c:pt idx="401">
                  <c:v>402</c:v>
                </c:pt>
                <c:pt idx="402">
                  <c:v>403</c:v>
                </c:pt>
                <c:pt idx="403">
                  <c:v>404</c:v>
                </c:pt>
                <c:pt idx="404">
                  <c:v>405</c:v>
                </c:pt>
                <c:pt idx="405">
                  <c:v>406</c:v>
                </c:pt>
                <c:pt idx="406">
                  <c:v>407</c:v>
                </c:pt>
                <c:pt idx="407">
                  <c:v>408</c:v>
                </c:pt>
                <c:pt idx="408">
                  <c:v>409</c:v>
                </c:pt>
                <c:pt idx="409">
                  <c:v>410</c:v>
                </c:pt>
                <c:pt idx="410">
                  <c:v>411</c:v>
                </c:pt>
                <c:pt idx="411">
                  <c:v>412</c:v>
                </c:pt>
                <c:pt idx="412">
                  <c:v>413</c:v>
                </c:pt>
                <c:pt idx="413">
                  <c:v>414</c:v>
                </c:pt>
                <c:pt idx="414">
                  <c:v>415</c:v>
                </c:pt>
                <c:pt idx="415">
                  <c:v>416</c:v>
                </c:pt>
                <c:pt idx="416">
                  <c:v>417</c:v>
                </c:pt>
                <c:pt idx="417">
                  <c:v>418</c:v>
                </c:pt>
                <c:pt idx="418">
                  <c:v>419</c:v>
                </c:pt>
                <c:pt idx="419">
                  <c:v>420</c:v>
                </c:pt>
                <c:pt idx="420">
                  <c:v>421</c:v>
                </c:pt>
                <c:pt idx="421">
                  <c:v>422</c:v>
                </c:pt>
                <c:pt idx="422">
                  <c:v>423</c:v>
                </c:pt>
                <c:pt idx="423">
                  <c:v>424</c:v>
                </c:pt>
                <c:pt idx="424">
                  <c:v>425</c:v>
                </c:pt>
                <c:pt idx="425">
                  <c:v>426</c:v>
                </c:pt>
                <c:pt idx="426">
                  <c:v>427</c:v>
                </c:pt>
                <c:pt idx="427">
                  <c:v>428</c:v>
                </c:pt>
                <c:pt idx="428">
                  <c:v>429</c:v>
                </c:pt>
                <c:pt idx="429">
                  <c:v>430</c:v>
                </c:pt>
                <c:pt idx="430">
                  <c:v>431</c:v>
                </c:pt>
                <c:pt idx="431">
                  <c:v>432</c:v>
                </c:pt>
                <c:pt idx="432">
                  <c:v>433</c:v>
                </c:pt>
                <c:pt idx="433">
                  <c:v>434</c:v>
                </c:pt>
                <c:pt idx="434">
                  <c:v>435</c:v>
                </c:pt>
                <c:pt idx="435">
                  <c:v>436</c:v>
                </c:pt>
                <c:pt idx="436">
                  <c:v>437</c:v>
                </c:pt>
                <c:pt idx="437">
                  <c:v>438</c:v>
                </c:pt>
                <c:pt idx="438">
                  <c:v>439</c:v>
                </c:pt>
                <c:pt idx="439">
                  <c:v>440</c:v>
                </c:pt>
                <c:pt idx="440">
                  <c:v>441</c:v>
                </c:pt>
                <c:pt idx="441">
                  <c:v>442</c:v>
                </c:pt>
                <c:pt idx="442">
                  <c:v>443</c:v>
                </c:pt>
                <c:pt idx="443">
                  <c:v>444</c:v>
                </c:pt>
                <c:pt idx="444">
                  <c:v>445</c:v>
                </c:pt>
                <c:pt idx="445">
                  <c:v>446</c:v>
                </c:pt>
                <c:pt idx="446">
                  <c:v>447</c:v>
                </c:pt>
                <c:pt idx="447">
                  <c:v>448</c:v>
                </c:pt>
                <c:pt idx="448">
                  <c:v>449</c:v>
                </c:pt>
                <c:pt idx="449">
                  <c:v>450</c:v>
                </c:pt>
                <c:pt idx="450">
                  <c:v>451</c:v>
                </c:pt>
                <c:pt idx="451">
                  <c:v>452</c:v>
                </c:pt>
                <c:pt idx="452">
                  <c:v>453</c:v>
                </c:pt>
                <c:pt idx="453">
                  <c:v>454</c:v>
                </c:pt>
                <c:pt idx="454">
                  <c:v>455</c:v>
                </c:pt>
                <c:pt idx="455">
                  <c:v>456</c:v>
                </c:pt>
                <c:pt idx="456">
                  <c:v>457</c:v>
                </c:pt>
                <c:pt idx="457">
                  <c:v>458</c:v>
                </c:pt>
                <c:pt idx="458">
                  <c:v>459</c:v>
                </c:pt>
                <c:pt idx="459">
                  <c:v>460</c:v>
                </c:pt>
                <c:pt idx="460">
                  <c:v>461</c:v>
                </c:pt>
                <c:pt idx="461">
                  <c:v>462</c:v>
                </c:pt>
                <c:pt idx="462">
                  <c:v>463</c:v>
                </c:pt>
                <c:pt idx="463">
                  <c:v>464</c:v>
                </c:pt>
                <c:pt idx="464">
                  <c:v>465</c:v>
                </c:pt>
                <c:pt idx="465">
                  <c:v>466</c:v>
                </c:pt>
                <c:pt idx="466">
                  <c:v>467</c:v>
                </c:pt>
                <c:pt idx="467">
                  <c:v>468</c:v>
                </c:pt>
                <c:pt idx="468">
                  <c:v>469</c:v>
                </c:pt>
                <c:pt idx="469">
                  <c:v>470</c:v>
                </c:pt>
                <c:pt idx="470">
                  <c:v>471</c:v>
                </c:pt>
                <c:pt idx="471">
                  <c:v>472</c:v>
                </c:pt>
                <c:pt idx="472">
                  <c:v>473</c:v>
                </c:pt>
                <c:pt idx="473">
                  <c:v>474</c:v>
                </c:pt>
                <c:pt idx="474">
                  <c:v>475</c:v>
                </c:pt>
                <c:pt idx="475">
                  <c:v>476</c:v>
                </c:pt>
                <c:pt idx="476">
                  <c:v>477</c:v>
                </c:pt>
                <c:pt idx="477">
                  <c:v>478</c:v>
                </c:pt>
                <c:pt idx="478">
                  <c:v>479</c:v>
                </c:pt>
                <c:pt idx="479">
                  <c:v>480</c:v>
                </c:pt>
                <c:pt idx="480">
                  <c:v>481</c:v>
                </c:pt>
                <c:pt idx="481">
                  <c:v>482</c:v>
                </c:pt>
                <c:pt idx="482">
                  <c:v>483</c:v>
                </c:pt>
                <c:pt idx="483">
                  <c:v>484</c:v>
                </c:pt>
                <c:pt idx="484">
                  <c:v>485</c:v>
                </c:pt>
                <c:pt idx="485">
                  <c:v>486</c:v>
                </c:pt>
                <c:pt idx="486">
                  <c:v>487</c:v>
                </c:pt>
                <c:pt idx="487">
                  <c:v>488</c:v>
                </c:pt>
                <c:pt idx="488">
                  <c:v>489</c:v>
                </c:pt>
                <c:pt idx="489">
                  <c:v>490</c:v>
                </c:pt>
                <c:pt idx="490">
                  <c:v>491</c:v>
                </c:pt>
                <c:pt idx="491">
                  <c:v>492</c:v>
                </c:pt>
                <c:pt idx="492">
                  <c:v>493</c:v>
                </c:pt>
                <c:pt idx="493">
                  <c:v>494</c:v>
                </c:pt>
                <c:pt idx="494">
                  <c:v>495</c:v>
                </c:pt>
                <c:pt idx="495">
                  <c:v>496</c:v>
                </c:pt>
                <c:pt idx="496">
                  <c:v>497</c:v>
                </c:pt>
                <c:pt idx="497">
                  <c:v>498</c:v>
                </c:pt>
                <c:pt idx="498">
                  <c:v>499</c:v>
                </c:pt>
                <c:pt idx="499">
                  <c:v>500</c:v>
                </c:pt>
                <c:pt idx="500">
                  <c:v>501</c:v>
                </c:pt>
                <c:pt idx="501">
                  <c:v>502</c:v>
                </c:pt>
                <c:pt idx="502">
                  <c:v>503</c:v>
                </c:pt>
                <c:pt idx="503">
                  <c:v>504</c:v>
                </c:pt>
                <c:pt idx="504">
                  <c:v>505</c:v>
                </c:pt>
                <c:pt idx="505">
                  <c:v>506</c:v>
                </c:pt>
                <c:pt idx="506">
                  <c:v>507</c:v>
                </c:pt>
                <c:pt idx="507">
                  <c:v>508</c:v>
                </c:pt>
                <c:pt idx="508">
                  <c:v>509</c:v>
                </c:pt>
                <c:pt idx="509">
                  <c:v>510</c:v>
                </c:pt>
                <c:pt idx="510">
                  <c:v>511</c:v>
                </c:pt>
                <c:pt idx="511">
                  <c:v>512</c:v>
                </c:pt>
                <c:pt idx="512">
                  <c:v>513</c:v>
                </c:pt>
                <c:pt idx="513">
                  <c:v>514</c:v>
                </c:pt>
                <c:pt idx="514">
                  <c:v>515</c:v>
                </c:pt>
                <c:pt idx="515">
                  <c:v>516</c:v>
                </c:pt>
                <c:pt idx="516">
                  <c:v>517</c:v>
                </c:pt>
                <c:pt idx="517">
                  <c:v>518</c:v>
                </c:pt>
                <c:pt idx="518">
                  <c:v>519</c:v>
                </c:pt>
                <c:pt idx="519">
                  <c:v>520</c:v>
                </c:pt>
                <c:pt idx="520">
                  <c:v>521</c:v>
                </c:pt>
                <c:pt idx="521">
                  <c:v>522</c:v>
                </c:pt>
                <c:pt idx="522">
                  <c:v>523</c:v>
                </c:pt>
                <c:pt idx="523">
                  <c:v>524</c:v>
                </c:pt>
                <c:pt idx="524">
                  <c:v>525</c:v>
                </c:pt>
                <c:pt idx="525">
                  <c:v>526</c:v>
                </c:pt>
                <c:pt idx="526">
                  <c:v>527</c:v>
                </c:pt>
                <c:pt idx="527">
                  <c:v>528</c:v>
                </c:pt>
                <c:pt idx="528">
                  <c:v>529</c:v>
                </c:pt>
                <c:pt idx="529">
                  <c:v>530</c:v>
                </c:pt>
                <c:pt idx="530">
                  <c:v>531</c:v>
                </c:pt>
                <c:pt idx="531">
                  <c:v>532</c:v>
                </c:pt>
                <c:pt idx="532">
                  <c:v>533</c:v>
                </c:pt>
                <c:pt idx="533">
                  <c:v>534</c:v>
                </c:pt>
                <c:pt idx="534">
                  <c:v>535</c:v>
                </c:pt>
                <c:pt idx="535">
                  <c:v>536</c:v>
                </c:pt>
                <c:pt idx="536">
                  <c:v>537</c:v>
                </c:pt>
                <c:pt idx="537">
                  <c:v>538</c:v>
                </c:pt>
                <c:pt idx="538">
                  <c:v>539</c:v>
                </c:pt>
                <c:pt idx="539">
                  <c:v>540</c:v>
                </c:pt>
                <c:pt idx="540">
                  <c:v>541</c:v>
                </c:pt>
                <c:pt idx="541">
                  <c:v>542</c:v>
                </c:pt>
                <c:pt idx="542">
                  <c:v>543</c:v>
                </c:pt>
                <c:pt idx="543">
                  <c:v>544</c:v>
                </c:pt>
                <c:pt idx="544">
                  <c:v>545</c:v>
                </c:pt>
                <c:pt idx="545">
                  <c:v>546</c:v>
                </c:pt>
                <c:pt idx="546">
                  <c:v>547</c:v>
                </c:pt>
                <c:pt idx="547">
                  <c:v>548</c:v>
                </c:pt>
                <c:pt idx="548">
                  <c:v>549</c:v>
                </c:pt>
                <c:pt idx="549">
                  <c:v>550</c:v>
                </c:pt>
                <c:pt idx="550">
                  <c:v>551</c:v>
                </c:pt>
                <c:pt idx="551">
                  <c:v>552</c:v>
                </c:pt>
                <c:pt idx="552">
                  <c:v>553</c:v>
                </c:pt>
                <c:pt idx="553">
                  <c:v>554</c:v>
                </c:pt>
                <c:pt idx="554">
                  <c:v>555</c:v>
                </c:pt>
                <c:pt idx="555">
                  <c:v>556</c:v>
                </c:pt>
                <c:pt idx="556">
                  <c:v>557</c:v>
                </c:pt>
                <c:pt idx="557">
                  <c:v>558</c:v>
                </c:pt>
                <c:pt idx="558">
                  <c:v>559</c:v>
                </c:pt>
                <c:pt idx="559">
                  <c:v>560</c:v>
                </c:pt>
                <c:pt idx="560">
                  <c:v>561</c:v>
                </c:pt>
                <c:pt idx="561">
                  <c:v>562</c:v>
                </c:pt>
                <c:pt idx="562">
                  <c:v>563</c:v>
                </c:pt>
                <c:pt idx="563">
                  <c:v>564</c:v>
                </c:pt>
                <c:pt idx="564">
                  <c:v>565</c:v>
                </c:pt>
                <c:pt idx="565">
                  <c:v>566</c:v>
                </c:pt>
                <c:pt idx="566">
                  <c:v>567</c:v>
                </c:pt>
                <c:pt idx="567">
                  <c:v>568</c:v>
                </c:pt>
                <c:pt idx="568">
                  <c:v>569</c:v>
                </c:pt>
                <c:pt idx="569">
                  <c:v>570</c:v>
                </c:pt>
                <c:pt idx="570">
                  <c:v>571</c:v>
                </c:pt>
                <c:pt idx="571">
                  <c:v>572</c:v>
                </c:pt>
                <c:pt idx="572">
                  <c:v>573</c:v>
                </c:pt>
                <c:pt idx="573">
                  <c:v>574</c:v>
                </c:pt>
                <c:pt idx="574">
                  <c:v>575</c:v>
                </c:pt>
                <c:pt idx="575">
                  <c:v>576</c:v>
                </c:pt>
                <c:pt idx="576">
                  <c:v>577</c:v>
                </c:pt>
                <c:pt idx="577">
                  <c:v>578</c:v>
                </c:pt>
                <c:pt idx="578">
                  <c:v>579</c:v>
                </c:pt>
                <c:pt idx="579">
                  <c:v>580</c:v>
                </c:pt>
                <c:pt idx="580">
                  <c:v>581</c:v>
                </c:pt>
                <c:pt idx="581">
                  <c:v>582</c:v>
                </c:pt>
                <c:pt idx="582">
                  <c:v>583</c:v>
                </c:pt>
                <c:pt idx="583">
                  <c:v>584</c:v>
                </c:pt>
                <c:pt idx="584">
                  <c:v>585</c:v>
                </c:pt>
                <c:pt idx="585">
                  <c:v>586</c:v>
                </c:pt>
                <c:pt idx="586">
                  <c:v>587</c:v>
                </c:pt>
                <c:pt idx="587">
                  <c:v>588</c:v>
                </c:pt>
                <c:pt idx="588">
                  <c:v>589</c:v>
                </c:pt>
                <c:pt idx="589">
                  <c:v>590</c:v>
                </c:pt>
                <c:pt idx="590">
                  <c:v>591</c:v>
                </c:pt>
                <c:pt idx="591">
                  <c:v>592</c:v>
                </c:pt>
                <c:pt idx="592">
                  <c:v>593</c:v>
                </c:pt>
                <c:pt idx="593">
                  <c:v>594</c:v>
                </c:pt>
                <c:pt idx="594">
                  <c:v>595</c:v>
                </c:pt>
                <c:pt idx="595">
                  <c:v>596</c:v>
                </c:pt>
                <c:pt idx="596">
                  <c:v>597</c:v>
                </c:pt>
                <c:pt idx="597">
                  <c:v>598</c:v>
                </c:pt>
                <c:pt idx="598">
                  <c:v>599</c:v>
                </c:pt>
                <c:pt idx="599">
                  <c:v>600</c:v>
                </c:pt>
                <c:pt idx="600">
                  <c:v>601</c:v>
                </c:pt>
                <c:pt idx="601">
                  <c:v>602</c:v>
                </c:pt>
                <c:pt idx="602">
                  <c:v>603</c:v>
                </c:pt>
                <c:pt idx="603">
                  <c:v>604</c:v>
                </c:pt>
                <c:pt idx="604">
                  <c:v>605</c:v>
                </c:pt>
                <c:pt idx="605">
                  <c:v>606</c:v>
                </c:pt>
                <c:pt idx="606">
                  <c:v>607</c:v>
                </c:pt>
                <c:pt idx="607">
                  <c:v>608</c:v>
                </c:pt>
                <c:pt idx="608">
                  <c:v>609</c:v>
                </c:pt>
                <c:pt idx="609">
                  <c:v>610</c:v>
                </c:pt>
                <c:pt idx="610">
                  <c:v>611</c:v>
                </c:pt>
                <c:pt idx="611">
                  <c:v>612</c:v>
                </c:pt>
                <c:pt idx="612">
                  <c:v>613</c:v>
                </c:pt>
                <c:pt idx="613">
                  <c:v>614</c:v>
                </c:pt>
                <c:pt idx="614">
                  <c:v>615</c:v>
                </c:pt>
                <c:pt idx="615">
                  <c:v>616</c:v>
                </c:pt>
                <c:pt idx="616">
                  <c:v>617</c:v>
                </c:pt>
                <c:pt idx="617">
                  <c:v>618</c:v>
                </c:pt>
                <c:pt idx="618">
                  <c:v>619</c:v>
                </c:pt>
                <c:pt idx="619">
                  <c:v>620</c:v>
                </c:pt>
                <c:pt idx="620">
                  <c:v>621</c:v>
                </c:pt>
                <c:pt idx="621">
                  <c:v>622</c:v>
                </c:pt>
                <c:pt idx="622">
                  <c:v>623</c:v>
                </c:pt>
                <c:pt idx="623">
                  <c:v>624</c:v>
                </c:pt>
                <c:pt idx="624">
                  <c:v>625</c:v>
                </c:pt>
                <c:pt idx="625">
                  <c:v>626</c:v>
                </c:pt>
                <c:pt idx="626">
                  <c:v>627</c:v>
                </c:pt>
                <c:pt idx="627">
                  <c:v>628</c:v>
                </c:pt>
                <c:pt idx="628">
                  <c:v>629</c:v>
                </c:pt>
                <c:pt idx="629">
                  <c:v>630</c:v>
                </c:pt>
                <c:pt idx="630">
                  <c:v>631</c:v>
                </c:pt>
                <c:pt idx="631">
                  <c:v>632</c:v>
                </c:pt>
                <c:pt idx="632">
                  <c:v>633</c:v>
                </c:pt>
                <c:pt idx="633">
                  <c:v>634</c:v>
                </c:pt>
                <c:pt idx="634">
                  <c:v>635</c:v>
                </c:pt>
                <c:pt idx="635">
                  <c:v>636</c:v>
                </c:pt>
                <c:pt idx="636">
                  <c:v>637</c:v>
                </c:pt>
                <c:pt idx="637">
                  <c:v>638</c:v>
                </c:pt>
                <c:pt idx="638">
                  <c:v>639</c:v>
                </c:pt>
                <c:pt idx="639">
                  <c:v>640</c:v>
                </c:pt>
                <c:pt idx="640">
                  <c:v>641</c:v>
                </c:pt>
                <c:pt idx="641">
                  <c:v>642</c:v>
                </c:pt>
                <c:pt idx="642">
                  <c:v>643</c:v>
                </c:pt>
                <c:pt idx="643">
                  <c:v>644</c:v>
                </c:pt>
                <c:pt idx="644">
                  <c:v>645</c:v>
                </c:pt>
                <c:pt idx="645">
                  <c:v>646</c:v>
                </c:pt>
                <c:pt idx="646">
                  <c:v>647</c:v>
                </c:pt>
                <c:pt idx="647">
                  <c:v>648</c:v>
                </c:pt>
                <c:pt idx="648">
                  <c:v>649</c:v>
                </c:pt>
                <c:pt idx="649">
                  <c:v>650</c:v>
                </c:pt>
                <c:pt idx="650">
                  <c:v>651</c:v>
                </c:pt>
                <c:pt idx="651">
                  <c:v>652</c:v>
                </c:pt>
                <c:pt idx="652">
                  <c:v>653</c:v>
                </c:pt>
                <c:pt idx="653">
                  <c:v>654</c:v>
                </c:pt>
                <c:pt idx="654">
                  <c:v>655</c:v>
                </c:pt>
                <c:pt idx="655">
                  <c:v>656</c:v>
                </c:pt>
                <c:pt idx="656">
                  <c:v>657</c:v>
                </c:pt>
                <c:pt idx="657">
                  <c:v>658</c:v>
                </c:pt>
                <c:pt idx="658">
                  <c:v>659</c:v>
                </c:pt>
                <c:pt idx="659">
                  <c:v>660</c:v>
                </c:pt>
                <c:pt idx="660">
                  <c:v>661</c:v>
                </c:pt>
                <c:pt idx="661">
                  <c:v>662</c:v>
                </c:pt>
                <c:pt idx="662">
                  <c:v>663</c:v>
                </c:pt>
                <c:pt idx="663">
                  <c:v>664</c:v>
                </c:pt>
                <c:pt idx="664">
                  <c:v>665</c:v>
                </c:pt>
                <c:pt idx="665">
                  <c:v>666</c:v>
                </c:pt>
                <c:pt idx="666">
                  <c:v>667</c:v>
                </c:pt>
                <c:pt idx="667">
                  <c:v>668</c:v>
                </c:pt>
                <c:pt idx="668">
                  <c:v>669</c:v>
                </c:pt>
                <c:pt idx="669">
                  <c:v>670</c:v>
                </c:pt>
                <c:pt idx="670">
                  <c:v>671</c:v>
                </c:pt>
                <c:pt idx="671">
                  <c:v>672</c:v>
                </c:pt>
                <c:pt idx="672">
                  <c:v>673</c:v>
                </c:pt>
                <c:pt idx="673">
                  <c:v>674</c:v>
                </c:pt>
                <c:pt idx="674">
                  <c:v>675</c:v>
                </c:pt>
                <c:pt idx="675">
                  <c:v>676</c:v>
                </c:pt>
                <c:pt idx="676">
                  <c:v>677</c:v>
                </c:pt>
                <c:pt idx="677">
                  <c:v>678</c:v>
                </c:pt>
                <c:pt idx="678">
                  <c:v>679</c:v>
                </c:pt>
                <c:pt idx="679">
                  <c:v>679</c:v>
                </c:pt>
                <c:pt idx="680">
                  <c:v>679</c:v>
                </c:pt>
                <c:pt idx="681">
                  <c:v>679</c:v>
                </c:pt>
                <c:pt idx="682">
                  <c:v>679</c:v>
                </c:pt>
                <c:pt idx="683">
                  <c:v>679</c:v>
                </c:pt>
                <c:pt idx="684">
                  <c:v>679</c:v>
                </c:pt>
                <c:pt idx="685">
                  <c:v>679</c:v>
                </c:pt>
                <c:pt idx="686">
                  <c:v>679</c:v>
                </c:pt>
                <c:pt idx="687">
                  <c:v>679</c:v>
                </c:pt>
                <c:pt idx="688">
                  <c:v>679</c:v>
                </c:pt>
                <c:pt idx="689">
                  <c:v>679</c:v>
                </c:pt>
                <c:pt idx="690">
                  <c:v>679</c:v>
                </c:pt>
                <c:pt idx="691">
                  <c:v>679</c:v>
                </c:pt>
                <c:pt idx="692">
                  <c:v>679</c:v>
                </c:pt>
                <c:pt idx="693">
                  <c:v>679</c:v>
                </c:pt>
                <c:pt idx="694">
                  <c:v>679</c:v>
                </c:pt>
                <c:pt idx="695">
                  <c:v>679</c:v>
                </c:pt>
              </c:numCache>
            </c:numRef>
          </c:yVal>
          <c:smooth val="0"/>
          <c:extLst>
            <c:ext xmlns:c16="http://schemas.microsoft.com/office/drawing/2014/chart" uri="{C3380CC4-5D6E-409C-BE32-E72D297353CC}">
              <c16:uniqueId val="{00000000-8542-45D2-AF6A-6DA9ED716312}"/>
            </c:ext>
          </c:extLst>
        </c:ser>
        <c:dLbls>
          <c:showLegendKey val="0"/>
          <c:showVal val="0"/>
          <c:showCatName val="0"/>
          <c:showSerName val="0"/>
          <c:showPercent val="0"/>
          <c:showBubbleSize val="0"/>
        </c:dLbls>
        <c:axId val="481764919"/>
        <c:axId val="481761639"/>
      </c:scatterChart>
      <c:valAx>
        <c:axId val="481764919"/>
        <c:scaling>
          <c:orientation val="minMax"/>
        </c:scaling>
        <c:delete val="0"/>
        <c:axPos val="b"/>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81761639"/>
        <c:crosses val="autoZero"/>
        <c:crossBetween val="midCat"/>
      </c:valAx>
      <c:valAx>
        <c:axId val="48176163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81764919"/>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904225419690821E-2"/>
          <c:y val="2.0181111972913453E-2"/>
          <c:w val="0.96777464674369384"/>
          <c:h val="0.95560155365959043"/>
        </c:manualLayout>
      </c:layout>
      <c:scatterChart>
        <c:scatterStyle val="lineMarker"/>
        <c:varyColors val="0"/>
        <c:ser>
          <c:idx val="0"/>
          <c:order val="0"/>
          <c:tx>
            <c:strRef>
              <c:f>'Dx - Inspection'!$BA$12</c:f>
              <c:strCache>
                <c:ptCount val="1"/>
              </c:strCache>
            </c:strRef>
          </c:tx>
          <c:spPr>
            <a:ln w="28575" cap="rnd">
              <a:noFill/>
              <a:round/>
            </a:ln>
            <a:effectLst/>
          </c:spPr>
          <c:marker>
            <c:symbol val="circle"/>
            <c:size val="5"/>
            <c:spPr>
              <a:solidFill>
                <a:schemeClr val="accent1"/>
              </a:solidFill>
              <a:ln w="9525">
                <a:solidFill>
                  <a:schemeClr val="accent1"/>
                </a:solidFill>
              </a:ln>
              <a:effectLst/>
            </c:spPr>
          </c:marker>
          <c:xVal>
            <c:numRef>
              <c:f>'Dx - Inspection'!$AZ$13:$AZ$20</c:f>
              <c:numCache>
                <c:formatCode>General</c:formatCode>
                <c:ptCount val="8"/>
              </c:numCache>
            </c:numRef>
          </c:xVal>
          <c:yVal>
            <c:numRef>
              <c:f>'Dx - Inspection'!$BA$13:$BA$20</c:f>
              <c:numCache>
                <c:formatCode>General</c:formatCode>
                <c:ptCount val="8"/>
              </c:numCache>
            </c:numRef>
          </c:yVal>
          <c:smooth val="0"/>
          <c:extLst>
            <c:ext xmlns:c16="http://schemas.microsoft.com/office/drawing/2014/chart" uri="{C3380CC4-5D6E-409C-BE32-E72D297353CC}">
              <c16:uniqueId val="{00000000-4F2C-4D70-9B41-41AACEF84902}"/>
            </c:ext>
          </c:extLst>
        </c:ser>
        <c:dLbls>
          <c:showLegendKey val="0"/>
          <c:showVal val="0"/>
          <c:showCatName val="0"/>
          <c:showSerName val="0"/>
          <c:showPercent val="0"/>
          <c:showBubbleSize val="0"/>
        </c:dLbls>
        <c:axId val="547115991"/>
        <c:axId val="547116319"/>
      </c:scatterChart>
      <c:valAx>
        <c:axId val="547115991"/>
        <c:scaling>
          <c:orientation val="minMax"/>
        </c:scaling>
        <c:delete val="1"/>
        <c:axPos val="b"/>
        <c:numFmt formatCode="General" sourceLinked="1"/>
        <c:majorTickMark val="none"/>
        <c:minorTickMark val="none"/>
        <c:tickLblPos val="nextTo"/>
        <c:crossAx val="547116319"/>
        <c:crosses val="autoZero"/>
        <c:crossBetween val="midCat"/>
      </c:valAx>
      <c:valAx>
        <c:axId val="547116319"/>
        <c:scaling>
          <c:orientation val="minMax"/>
        </c:scaling>
        <c:delete val="1"/>
        <c:axPos val="l"/>
        <c:numFmt formatCode="General" sourceLinked="1"/>
        <c:majorTickMark val="none"/>
        <c:minorTickMark val="none"/>
        <c:tickLblPos val="nextTo"/>
        <c:crossAx val="547115991"/>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userShapes r:id="rId3"/>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1"/>
              <a:t>2021 Model Risk Profile</a:t>
            </a:r>
            <a:r>
              <a:rPr lang="en-US" b="1" baseline="0"/>
              <a:t> Curve</a:t>
            </a:r>
            <a:endParaRPr lang="en-US"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strRef>
              <c:f>conductor_pz_summary_hftd_23_re!$L$1</c:f>
              <c:strCache>
                <c:ptCount val="1"/>
                <c:pt idx="0">
                  <c:v>Decreasing Risk </c:v>
                </c:pt>
              </c:strCache>
            </c:strRef>
          </c:tx>
          <c:spPr>
            <a:ln w="19050" cap="rnd">
              <a:noFill/>
              <a:round/>
            </a:ln>
            <a:effectLst/>
          </c:spPr>
          <c:marker>
            <c:symbol val="circle"/>
            <c:size val="5"/>
            <c:spPr>
              <a:solidFill>
                <a:schemeClr val="accent1"/>
              </a:solidFill>
              <a:ln w="9525">
                <a:solidFill>
                  <a:schemeClr val="accent1"/>
                </a:solidFill>
              </a:ln>
              <a:effectLst/>
            </c:spPr>
          </c:marker>
          <c:xVal>
            <c:numRef>
              <c:f>conductor_pz_summary_hftd_23_re!$J$2:$J$3636</c:f>
              <c:numCache>
                <c:formatCode>General</c:formatCode>
                <c:ptCount val="363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pt idx="365">
                  <c:v>366</c:v>
                </c:pt>
                <c:pt idx="366">
                  <c:v>367</c:v>
                </c:pt>
                <c:pt idx="367">
                  <c:v>368</c:v>
                </c:pt>
                <c:pt idx="368">
                  <c:v>369</c:v>
                </c:pt>
                <c:pt idx="369">
                  <c:v>370</c:v>
                </c:pt>
                <c:pt idx="370">
                  <c:v>371</c:v>
                </c:pt>
                <c:pt idx="371">
                  <c:v>372</c:v>
                </c:pt>
                <c:pt idx="372">
                  <c:v>373</c:v>
                </c:pt>
                <c:pt idx="373">
                  <c:v>374</c:v>
                </c:pt>
                <c:pt idx="374">
                  <c:v>375</c:v>
                </c:pt>
                <c:pt idx="375">
                  <c:v>376</c:v>
                </c:pt>
                <c:pt idx="376">
                  <c:v>377</c:v>
                </c:pt>
                <c:pt idx="377">
                  <c:v>378</c:v>
                </c:pt>
                <c:pt idx="378">
                  <c:v>379</c:v>
                </c:pt>
                <c:pt idx="379">
                  <c:v>380</c:v>
                </c:pt>
                <c:pt idx="380">
                  <c:v>381</c:v>
                </c:pt>
                <c:pt idx="381">
                  <c:v>382</c:v>
                </c:pt>
                <c:pt idx="382">
                  <c:v>383</c:v>
                </c:pt>
                <c:pt idx="383">
                  <c:v>384</c:v>
                </c:pt>
                <c:pt idx="384">
                  <c:v>385</c:v>
                </c:pt>
                <c:pt idx="385">
                  <c:v>386</c:v>
                </c:pt>
                <c:pt idx="386">
                  <c:v>387</c:v>
                </c:pt>
                <c:pt idx="387">
                  <c:v>388</c:v>
                </c:pt>
                <c:pt idx="388">
                  <c:v>389</c:v>
                </c:pt>
                <c:pt idx="389">
                  <c:v>390</c:v>
                </c:pt>
                <c:pt idx="390">
                  <c:v>391</c:v>
                </c:pt>
                <c:pt idx="391">
                  <c:v>392</c:v>
                </c:pt>
                <c:pt idx="392">
                  <c:v>393</c:v>
                </c:pt>
                <c:pt idx="393">
                  <c:v>394</c:v>
                </c:pt>
                <c:pt idx="394">
                  <c:v>395</c:v>
                </c:pt>
                <c:pt idx="395">
                  <c:v>396</c:v>
                </c:pt>
                <c:pt idx="396">
                  <c:v>397</c:v>
                </c:pt>
                <c:pt idx="397">
                  <c:v>398</c:v>
                </c:pt>
                <c:pt idx="398">
                  <c:v>399</c:v>
                </c:pt>
                <c:pt idx="399">
                  <c:v>400</c:v>
                </c:pt>
                <c:pt idx="400">
                  <c:v>401</c:v>
                </c:pt>
                <c:pt idx="401">
                  <c:v>402</c:v>
                </c:pt>
                <c:pt idx="402">
                  <c:v>403</c:v>
                </c:pt>
                <c:pt idx="403">
                  <c:v>404</c:v>
                </c:pt>
                <c:pt idx="404">
                  <c:v>405</c:v>
                </c:pt>
                <c:pt idx="405">
                  <c:v>406</c:v>
                </c:pt>
                <c:pt idx="406">
                  <c:v>407</c:v>
                </c:pt>
                <c:pt idx="407">
                  <c:v>408</c:v>
                </c:pt>
                <c:pt idx="408">
                  <c:v>409</c:v>
                </c:pt>
                <c:pt idx="409">
                  <c:v>410</c:v>
                </c:pt>
                <c:pt idx="410">
                  <c:v>411</c:v>
                </c:pt>
                <c:pt idx="411">
                  <c:v>412</c:v>
                </c:pt>
                <c:pt idx="412">
                  <c:v>413</c:v>
                </c:pt>
                <c:pt idx="413">
                  <c:v>414</c:v>
                </c:pt>
                <c:pt idx="414">
                  <c:v>415</c:v>
                </c:pt>
                <c:pt idx="415">
                  <c:v>416</c:v>
                </c:pt>
                <c:pt idx="416">
                  <c:v>417</c:v>
                </c:pt>
                <c:pt idx="417">
                  <c:v>418</c:v>
                </c:pt>
                <c:pt idx="418">
                  <c:v>419</c:v>
                </c:pt>
                <c:pt idx="419">
                  <c:v>420</c:v>
                </c:pt>
                <c:pt idx="420">
                  <c:v>421</c:v>
                </c:pt>
                <c:pt idx="421">
                  <c:v>422</c:v>
                </c:pt>
                <c:pt idx="422">
                  <c:v>423</c:v>
                </c:pt>
                <c:pt idx="423">
                  <c:v>424</c:v>
                </c:pt>
                <c:pt idx="424">
                  <c:v>425</c:v>
                </c:pt>
                <c:pt idx="425">
                  <c:v>426</c:v>
                </c:pt>
                <c:pt idx="426">
                  <c:v>427</c:v>
                </c:pt>
                <c:pt idx="427">
                  <c:v>428</c:v>
                </c:pt>
                <c:pt idx="428">
                  <c:v>429</c:v>
                </c:pt>
                <c:pt idx="429">
                  <c:v>430</c:v>
                </c:pt>
                <c:pt idx="430">
                  <c:v>431</c:v>
                </c:pt>
                <c:pt idx="431">
                  <c:v>432</c:v>
                </c:pt>
                <c:pt idx="432">
                  <c:v>433</c:v>
                </c:pt>
                <c:pt idx="433">
                  <c:v>434</c:v>
                </c:pt>
                <c:pt idx="434">
                  <c:v>435</c:v>
                </c:pt>
                <c:pt idx="435">
                  <c:v>436</c:v>
                </c:pt>
                <c:pt idx="436">
                  <c:v>437</c:v>
                </c:pt>
                <c:pt idx="437">
                  <c:v>438</c:v>
                </c:pt>
                <c:pt idx="438">
                  <c:v>439</c:v>
                </c:pt>
                <c:pt idx="439">
                  <c:v>440</c:v>
                </c:pt>
                <c:pt idx="440">
                  <c:v>441</c:v>
                </c:pt>
                <c:pt idx="441">
                  <c:v>442</c:v>
                </c:pt>
                <c:pt idx="442">
                  <c:v>443</c:v>
                </c:pt>
                <c:pt idx="443">
                  <c:v>444</c:v>
                </c:pt>
                <c:pt idx="444">
                  <c:v>445</c:v>
                </c:pt>
                <c:pt idx="445">
                  <c:v>446</c:v>
                </c:pt>
                <c:pt idx="446">
                  <c:v>447</c:v>
                </c:pt>
                <c:pt idx="447">
                  <c:v>448</c:v>
                </c:pt>
                <c:pt idx="448">
                  <c:v>449</c:v>
                </c:pt>
                <c:pt idx="449">
                  <c:v>450</c:v>
                </c:pt>
                <c:pt idx="450">
                  <c:v>451</c:v>
                </c:pt>
                <c:pt idx="451">
                  <c:v>452</c:v>
                </c:pt>
                <c:pt idx="452">
                  <c:v>453</c:v>
                </c:pt>
                <c:pt idx="453">
                  <c:v>454</c:v>
                </c:pt>
                <c:pt idx="454">
                  <c:v>455</c:v>
                </c:pt>
                <c:pt idx="455">
                  <c:v>456</c:v>
                </c:pt>
                <c:pt idx="456">
                  <c:v>457</c:v>
                </c:pt>
                <c:pt idx="457">
                  <c:v>458</c:v>
                </c:pt>
                <c:pt idx="458">
                  <c:v>459</c:v>
                </c:pt>
                <c:pt idx="459">
                  <c:v>460</c:v>
                </c:pt>
                <c:pt idx="460">
                  <c:v>461</c:v>
                </c:pt>
                <c:pt idx="461">
                  <c:v>462</c:v>
                </c:pt>
                <c:pt idx="462">
                  <c:v>463</c:v>
                </c:pt>
                <c:pt idx="463">
                  <c:v>464</c:v>
                </c:pt>
                <c:pt idx="464">
                  <c:v>465</c:v>
                </c:pt>
                <c:pt idx="465">
                  <c:v>466</c:v>
                </c:pt>
                <c:pt idx="466">
                  <c:v>467</c:v>
                </c:pt>
                <c:pt idx="467">
                  <c:v>468</c:v>
                </c:pt>
                <c:pt idx="468">
                  <c:v>469</c:v>
                </c:pt>
                <c:pt idx="469">
                  <c:v>470</c:v>
                </c:pt>
                <c:pt idx="470">
                  <c:v>471</c:v>
                </c:pt>
                <c:pt idx="471">
                  <c:v>472</c:v>
                </c:pt>
                <c:pt idx="472">
                  <c:v>473</c:v>
                </c:pt>
                <c:pt idx="473">
                  <c:v>474</c:v>
                </c:pt>
                <c:pt idx="474">
                  <c:v>475</c:v>
                </c:pt>
                <c:pt idx="475">
                  <c:v>476</c:v>
                </c:pt>
                <c:pt idx="476">
                  <c:v>477</c:v>
                </c:pt>
                <c:pt idx="477">
                  <c:v>478</c:v>
                </c:pt>
                <c:pt idx="478">
                  <c:v>479</c:v>
                </c:pt>
                <c:pt idx="479">
                  <c:v>480</c:v>
                </c:pt>
                <c:pt idx="480">
                  <c:v>481</c:v>
                </c:pt>
                <c:pt idx="481">
                  <c:v>482</c:v>
                </c:pt>
                <c:pt idx="482">
                  <c:v>483</c:v>
                </c:pt>
                <c:pt idx="483">
                  <c:v>484</c:v>
                </c:pt>
                <c:pt idx="484">
                  <c:v>485</c:v>
                </c:pt>
                <c:pt idx="485">
                  <c:v>486</c:v>
                </c:pt>
                <c:pt idx="486">
                  <c:v>487</c:v>
                </c:pt>
                <c:pt idx="487">
                  <c:v>488</c:v>
                </c:pt>
                <c:pt idx="488">
                  <c:v>489</c:v>
                </c:pt>
                <c:pt idx="489">
                  <c:v>490</c:v>
                </c:pt>
                <c:pt idx="490">
                  <c:v>491</c:v>
                </c:pt>
                <c:pt idx="491">
                  <c:v>492</c:v>
                </c:pt>
                <c:pt idx="492">
                  <c:v>493</c:v>
                </c:pt>
                <c:pt idx="493">
                  <c:v>494</c:v>
                </c:pt>
                <c:pt idx="494">
                  <c:v>495</c:v>
                </c:pt>
                <c:pt idx="495">
                  <c:v>496</c:v>
                </c:pt>
                <c:pt idx="496">
                  <c:v>497</c:v>
                </c:pt>
                <c:pt idx="497">
                  <c:v>498</c:v>
                </c:pt>
                <c:pt idx="498">
                  <c:v>499</c:v>
                </c:pt>
                <c:pt idx="499">
                  <c:v>500</c:v>
                </c:pt>
                <c:pt idx="500">
                  <c:v>501</c:v>
                </c:pt>
                <c:pt idx="501">
                  <c:v>502</c:v>
                </c:pt>
                <c:pt idx="502">
                  <c:v>503</c:v>
                </c:pt>
                <c:pt idx="503">
                  <c:v>504</c:v>
                </c:pt>
                <c:pt idx="504">
                  <c:v>505</c:v>
                </c:pt>
                <c:pt idx="505">
                  <c:v>506</c:v>
                </c:pt>
                <c:pt idx="506">
                  <c:v>507</c:v>
                </c:pt>
                <c:pt idx="507">
                  <c:v>508</c:v>
                </c:pt>
                <c:pt idx="508">
                  <c:v>509</c:v>
                </c:pt>
                <c:pt idx="509">
                  <c:v>510</c:v>
                </c:pt>
                <c:pt idx="510">
                  <c:v>511</c:v>
                </c:pt>
                <c:pt idx="511">
                  <c:v>512</c:v>
                </c:pt>
                <c:pt idx="512">
                  <c:v>513</c:v>
                </c:pt>
                <c:pt idx="513">
                  <c:v>514</c:v>
                </c:pt>
                <c:pt idx="514">
                  <c:v>515</c:v>
                </c:pt>
                <c:pt idx="515">
                  <c:v>516</c:v>
                </c:pt>
                <c:pt idx="516">
                  <c:v>517</c:v>
                </c:pt>
                <c:pt idx="517">
                  <c:v>518</c:v>
                </c:pt>
                <c:pt idx="518">
                  <c:v>519</c:v>
                </c:pt>
                <c:pt idx="519">
                  <c:v>520</c:v>
                </c:pt>
                <c:pt idx="520">
                  <c:v>521</c:v>
                </c:pt>
                <c:pt idx="521">
                  <c:v>522</c:v>
                </c:pt>
                <c:pt idx="522">
                  <c:v>523</c:v>
                </c:pt>
                <c:pt idx="523">
                  <c:v>524</c:v>
                </c:pt>
                <c:pt idx="524">
                  <c:v>525</c:v>
                </c:pt>
                <c:pt idx="525">
                  <c:v>526</c:v>
                </c:pt>
                <c:pt idx="526">
                  <c:v>527</c:v>
                </c:pt>
                <c:pt idx="527">
                  <c:v>528</c:v>
                </c:pt>
                <c:pt idx="528">
                  <c:v>529</c:v>
                </c:pt>
                <c:pt idx="529">
                  <c:v>530</c:v>
                </c:pt>
                <c:pt idx="530">
                  <c:v>531</c:v>
                </c:pt>
                <c:pt idx="531">
                  <c:v>532</c:v>
                </c:pt>
                <c:pt idx="532">
                  <c:v>533</c:v>
                </c:pt>
                <c:pt idx="533">
                  <c:v>534</c:v>
                </c:pt>
                <c:pt idx="534">
                  <c:v>535</c:v>
                </c:pt>
                <c:pt idx="535">
                  <c:v>536</c:v>
                </c:pt>
                <c:pt idx="536">
                  <c:v>537</c:v>
                </c:pt>
                <c:pt idx="537">
                  <c:v>538</c:v>
                </c:pt>
                <c:pt idx="538">
                  <c:v>539</c:v>
                </c:pt>
                <c:pt idx="539">
                  <c:v>540</c:v>
                </c:pt>
                <c:pt idx="540">
                  <c:v>541</c:v>
                </c:pt>
                <c:pt idx="541">
                  <c:v>542</c:v>
                </c:pt>
                <c:pt idx="542">
                  <c:v>543</c:v>
                </c:pt>
                <c:pt idx="543">
                  <c:v>544</c:v>
                </c:pt>
                <c:pt idx="544">
                  <c:v>545</c:v>
                </c:pt>
                <c:pt idx="545">
                  <c:v>546</c:v>
                </c:pt>
                <c:pt idx="546">
                  <c:v>547</c:v>
                </c:pt>
                <c:pt idx="547">
                  <c:v>548</c:v>
                </c:pt>
                <c:pt idx="548">
                  <c:v>549</c:v>
                </c:pt>
                <c:pt idx="549">
                  <c:v>550</c:v>
                </c:pt>
                <c:pt idx="550">
                  <c:v>551</c:v>
                </c:pt>
                <c:pt idx="551">
                  <c:v>552</c:v>
                </c:pt>
                <c:pt idx="552">
                  <c:v>553</c:v>
                </c:pt>
                <c:pt idx="553">
                  <c:v>554</c:v>
                </c:pt>
                <c:pt idx="554">
                  <c:v>555</c:v>
                </c:pt>
                <c:pt idx="555">
                  <c:v>556</c:v>
                </c:pt>
                <c:pt idx="556">
                  <c:v>557</c:v>
                </c:pt>
                <c:pt idx="557">
                  <c:v>558</c:v>
                </c:pt>
                <c:pt idx="558">
                  <c:v>559</c:v>
                </c:pt>
                <c:pt idx="559">
                  <c:v>560</c:v>
                </c:pt>
                <c:pt idx="560">
                  <c:v>561</c:v>
                </c:pt>
                <c:pt idx="561">
                  <c:v>562</c:v>
                </c:pt>
                <c:pt idx="562">
                  <c:v>563</c:v>
                </c:pt>
                <c:pt idx="563">
                  <c:v>564</c:v>
                </c:pt>
                <c:pt idx="564">
                  <c:v>565</c:v>
                </c:pt>
                <c:pt idx="565">
                  <c:v>566</c:v>
                </c:pt>
                <c:pt idx="566">
                  <c:v>567</c:v>
                </c:pt>
                <c:pt idx="567">
                  <c:v>568</c:v>
                </c:pt>
                <c:pt idx="568">
                  <c:v>569</c:v>
                </c:pt>
                <c:pt idx="569">
                  <c:v>570</c:v>
                </c:pt>
                <c:pt idx="570">
                  <c:v>571</c:v>
                </c:pt>
                <c:pt idx="571">
                  <c:v>572</c:v>
                </c:pt>
                <c:pt idx="572">
                  <c:v>573</c:v>
                </c:pt>
                <c:pt idx="573">
                  <c:v>574</c:v>
                </c:pt>
                <c:pt idx="574">
                  <c:v>575</c:v>
                </c:pt>
                <c:pt idx="575">
                  <c:v>576</c:v>
                </c:pt>
                <c:pt idx="576">
                  <c:v>577</c:v>
                </c:pt>
                <c:pt idx="577">
                  <c:v>578</c:v>
                </c:pt>
                <c:pt idx="578">
                  <c:v>579</c:v>
                </c:pt>
                <c:pt idx="579">
                  <c:v>580</c:v>
                </c:pt>
                <c:pt idx="580">
                  <c:v>581</c:v>
                </c:pt>
                <c:pt idx="581">
                  <c:v>582</c:v>
                </c:pt>
                <c:pt idx="582">
                  <c:v>583</c:v>
                </c:pt>
                <c:pt idx="583">
                  <c:v>584</c:v>
                </c:pt>
                <c:pt idx="584">
                  <c:v>585</c:v>
                </c:pt>
                <c:pt idx="585">
                  <c:v>586</c:v>
                </c:pt>
                <c:pt idx="586">
                  <c:v>587</c:v>
                </c:pt>
                <c:pt idx="587">
                  <c:v>588</c:v>
                </c:pt>
                <c:pt idx="588">
                  <c:v>589</c:v>
                </c:pt>
                <c:pt idx="589">
                  <c:v>590</c:v>
                </c:pt>
                <c:pt idx="590">
                  <c:v>591</c:v>
                </c:pt>
                <c:pt idx="591">
                  <c:v>592</c:v>
                </c:pt>
                <c:pt idx="592">
                  <c:v>593</c:v>
                </c:pt>
                <c:pt idx="593">
                  <c:v>594</c:v>
                </c:pt>
                <c:pt idx="594">
                  <c:v>595</c:v>
                </c:pt>
                <c:pt idx="595">
                  <c:v>596</c:v>
                </c:pt>
                <c:pt idx="596">
                  <c:v>597</c:v>
                </c:pt>
                <c:pt idx="597">
                  <c:v>598</c:v>
                </c:pt>
                <c:pt idx="598">
                  <c:v>599</c:v>
                </c:pt>
                <c:pt idx="599">
                  <c:v>600</c:v>
                </c:pt>
                <c:pt idx="600">
                  <c:v>601</c:v>
                </c:pt>
                <c:pt idx="601">
                  <c:v>602</c:v>
                </c:pt>
                <c:pt idx="602">
                  <c:v>603</c:v>
                </c:pt>
                <c:pt idx="603">
                  <c:v>604</c:v>
                </c:pt>
                <c:pt idx="604">
                  <c:v>605</c:v>
                </c:pt>
                <c:pt idx="605">
                  <c:v>606</c:v>
                </c:pt>
                <c:pt idx="606">
                  <c:v>607</c:v>
                </c:pt>
                <c:pt idx="607">
                  <c:v>608</c:v>
                </c:pt>
                <c:pt idx="608">
                  <c:v>609</c:v>
                </c:pt>
                <c:pt idx="609">
                  <c:v>610</c:v>
                </c:pt>
                <c:pt idx="610">
                  <c:v>611</c:v>
                </c:pt>
                <c:pt idx="611">
                  <c:v>612</c:v>
                </c:pt>
                <c:pt idx="612">
                  <c:v>613</c:v>
                </c:pt>
                <c:pt idx="613">
                  <c:v>614</c:v>
                </c:pt>
                <c:pt idx="614">
                  <c:v>615</c:v>
                </c:pt>
                <c:pt idx="615">
                  <c:v>616</c:v>
                </c:pt>
                <c:pt idx="616">
                  <c:v>617</c:v>
                </c:pt>
                <c:pt idx="617">
                  <c:v>618</c:v>
                </c:pt>
                <c:pt idx="618">
                  <c:v>619</c:v>
                </c:pt>
                <c:pt idx="619">
                  <c:v>620</c:v>
                </c:pt>
                <c:pt idx="620">
                  <c:v>621</c:v>
                </c:pt>
                <c:pt idx="621">
                  <c:v>622</c:v>
                </c:pt>
                <c:pt idx="622">
                  <c:v>623</c:v>
                </c:pt>
                <c:pt idx="623">
                  <c:v>624</c:v>
                </c:pt>
                <c:pt idx="624">
                  <c:v>625</c:v>
                </c:pt>
                <c:pt idx="625">
                  <c:v>626</c:v>
                </c:pt>
                <c:pt idx="626">
                  <c:v>627</c:v>
                </c:pt>
                <c:pt idx="627">
                  <c:v>628</c:v>
                </c:pt>
                <c:pt idx="628">
                  <c:v>629</c:v>
                </c:pt>
                <c:pt idx="629">
                  <c:v>630</c:v>
                </c:pt>
                <c:pt idx="630">
                  <c:v>631</c:v>
                </c:pt>
                <c:pt idx="631">
                  <c:v>632</c:v>
                </c:pt>
                <c:pt idx="632">
                  <c:v>633</c:v>
                </c:pt>
                <c:pt idx="633">
                  <c:v>634</c:v>
                </c:pt>
                <c:pt idx="634">
                  <c:v>635</c:v>
                </c:pt>
                <c:pt idx="635">
                  <c:v>636</c:v>
                </c:pt>
                <c:pt idx="636">
                  <c:v>637</c:v>
                </c:pt>
                <c:pt idx="637">
                  <c:v>638</c:v>
                </c:pt>
                <c:pt idx="638">
                  <c:v>639</c:v>
                </c:pt>
                <c:pt idx="639">
                  <c:v>640</c:v>
                </c:pt>
                <c:pt idx="640">
                  <c:v>641</c:v>
                </c:pt>
                <c:pt idx="641">
                  <c:v>642</c:v>
                </c:pt>
                <c:pt idx="642">
                  <c:v>643</c:v>
                </c:pt>
                <c:pt idx="643">
                  <c:v>644</c:v>
                </c:pt>
                <c:pt idx="644">
                  <c:v>645</c:v>
                </c:pt>
                <c:pt idx="645">
                  <c:v>646</c:v>
                </c:pt>
                <c:pt idx="646">
                  <c:v>647</c:v>
                </c:pt>
                <c:pt idx="647">
                  <c:v>648</c:v>
                </c:pt>
                <c:pt idx="648">
                  <c:v>649</c:v>
                </c:pt>
                <c:pt idx="649">
                  <c:v>650</c:v>
                </c:pt>
                <c:pt idx="650">
                  <c:v>651</c:v>
                </c:pt>
                <c:pt idx="651">
                  <c:v>652</c:v>
                </c:pt>
                <c:pt idx="652">
                  <c:v>653</c:v>
                </c:pt>
                <c:pt idx="653">
                  <c:v>654</c:v>
                </c:pt>
                <c:pt idx="654">
                  <c:v>655</c:v>
                </c:pt>
                <c:pt idx="655">
                  <c:v>656</c:v>
                </c:pt>
                <c:pt idx="656">
                  <c:v>657</c:v>
                </c:pt>
                <c:pt idx="657">
                  <c:v>658</c:v>
                </c:pt>
                <c:pt idx="658">
                  <c:v>659</c:v>
                </c:pt>
                <c:pt idx="659">
                  <c:v>660</c:v>
                </c:pt>
                <c:pt idx="660">
                  <c:v>661</c:v>
                </c:pt>
                <c:pt idx="661">
                  <c:v>662</c:v>
                </c:pt>
                <c:pt idx="662">
                  <c:v>663</c:v>
                </c:pt>
                <c:pt idx="663">
                  <c:v>664</c:v>
                </c:pt>
                <c:pt idx="664">
                  <c:v>665</c:v>
                </c:pt>
                <c:pt idx="665">
                  <c:v>666</c:v>
                </c:pt>
                <c:pt idx="666">
                  <c:v>667</c:v>
                </c:pt>
                <c:pt idx="667">
                  <c:v>668</c:v>
                </c:pt>
                <c:pt idx="668">
                  <c:v>669</c:v>
                </c:pt>
                <c:pt idx="669">
                  <c:v>670</c:v>
                </c:pt>
                <c:pt idx="670">
                  <c:v>671</c:v>
                </c:pt>
                <c:pt idx="671">
                  <c:v>672</c:v>
                </c:pt>
                <c:pt idx="672">
                  <c:v>673</c:v>
                </c:pt>
                <c:pt idx="673">
                  <c:v>674</c:v>
                </c:pt>
                <c:pt idx="674">
                  <c:v>675</c:v>
                </c:pt>
                <c:pt idx="675">
                  <c:v>676</c:v>
                </c:pt>
                <c:pt idx="676">
                  <c:v>677</c:v>
                </c:pt>
                <c:pt idx="677">
                  <c:v>678</c:v>
                </c:pt>
                <c:pt idx="678">
                  <c:v>679</c:v>
                </c:pt>
                <c:pt idx="679">
                  <c:v>680</c:v>
                </c:pt>
                <c:pt idx="680">
                  <c:v>681</c:v>
                </c:pt>
                <c:pt idx="681">
                  <c:v>682</c:v>
                </c:pt>
                <c:pt idx="682">
                  <c:v>683</c:v>
                </c:pt>
                <c:pt idx="683">
                  <c:v>684</c:v>
                </c:pt>
                <c:pt idx="684">
                  <c:v>685</c:v>
                </c:pt>
                <c:pt idx="685">
                  <c:v>686</c:v>
                </c:pt>
                <c:pt idx="686">
                  <c:v>687</c:v>
                </c:pt>
                <c:pt idx="687">
                  <c:v>688</c:v>
                </c:pt>
                <c:pt idx="688">
                  <c:v>689</c:v>
                </c:pt>
                <c:pt idx="689">
                  <c:v>690</c:v>
                </c:pt>
                <c:pt idx="690">
                  <c:v>691</c:v>
                </c:pt>
                <c:pt idx="691">
                  <c:v>692</c:v>
                </c:pt>
                <c:pt idx="692">
                  <c:v>693</c:v>
                </c:pt>
                <c:pt idx="693">
                  <c:v>694</c:v>
                </c:pt>
                <c:pt idx="694">
                  <c:v>695</c:v>
                </c:pt>
                <c:pt idx="695">
                  <c:v>696</c:v>
                </c:pt>
                <c:pt idx="696">
                  <c:v>697</c:v>
                </c:pt>
                <c:pt idx="697">
                  <c:v>698</c:v>
                </c:pt>
                <c:pt idx="698">
                  <c:v>699</c:v>
                </c:pt>
                <c:pt idx="699">
                  <c:v>700</c:v>
                </c:pt>
                <c:pt idx="700">
                  <c:v>701</c:v>
                </c:pt>
                <c:pt idx="701">
                  <c:v>702</c:v>
                </c:pt>
                <c:pt idx="702">
                  <c:v>703</c:v>
                </c:pt>
                <c:pt idx="703">
                  <c:v>704</c:v>
                </c:pt>
                <c:pt idx="704">
                  <c:v>705</c:v>
                </c:pt>
                <c:pt idx="705">
                  <c:v>706</c:v>
                </c:pt>
                <c:pt idx="706">
                  <c:v>707</c:v>
                </c:pt>
                <c:pt idx="707">
                  <c:v>708</c:v>
                </c:pt>
                <c:pt idx="708">
                  <c:v>709</c:v>
                </c:pt>
                <c:pt idx="709">
                  <c:v>710</c:v>
                </c:pt>
                <c:pt idx="710">
                  <c:v>711</c:v>
                </c:pt>
                <c:pt idx="711">
                  <c:v>712</c:v>
                </c:pt>
                <c:pt idx="712">
                  <c:v>713</c:v>
                </c:pt>
                <c:pt idx="713">
                  <c:v>714</c:v>
                </c:pt>
                <c:pt idx="714">
                  <c:v>715</c:v>
                </c:pt>
                <c:pt idx="715">
                  <c:v>716</c:v>
                </c:pt>
                <c:pt idx="716">
                  <c:v>717</c:v>
                </c:pt>
                <c:pt idx="717">
                  <c:v>718</c:v>
                </c:pt>
                <c:pt idx="718">
                  <c:v>719</c:v>
                </c:pt>
                <c:pt idx="719">
                  <c:v>720</c:v>
                </c:pt>
                <c:pt idx="720">
                  <c:v>721</c:v>
                </c:pt>
                <c:pt idx="721">
                  <c:v>722</c:v>
                </c:pt>
                <c:pt idx="722">
                  <c:v>723</c:v>
                </c:pt>
                <c:pt idx="723">
                  <c:v>724</c:v>
                </c:pt>
                <c:pt idx="724">
                  <c:v>725</c:v>
                </c:pt>
                <c:pt idx="725">
                  <c:v>726</c:v>
                </c:pt>
                <c:pt idx="726">
                  <c:v>727</c:v>
                </c:pt>
                <c:pt idx="727">
                  <c:v>728</c:v>
                </c:pt>
                <c:pt idx="728">
                  <c:v>729</c:v>
                </c:pt>
                <c:pt idx="729">
                  <c:v>730</c:v>
                </c:pt>
                <c:pt idx="730">
                  <c:v>731</c:v>
                </c:pt>
                <c:pt idx="731">
                  <c:v>732</c:v>
                </c:pt>
                <c:pt idx="732">
                  <c:v>733</c:v>
                </c:pt>
                <c:pt idx="733">
                  <c:v>734</c:v>
                </c:pt>
                <c:pt idx="734">
                  <c:v>735</c:v>
                </c:pt>
                <c:pt idx="735">
                  <c:v>736</c:v>
                </c:pt>
                <c:pt idx="736">
                  <c:v>737</c:v>
                </c:pt>
                <c:pt idx="737">
                  <c:v>738</c:v>
                </c:pt>
                <c:pt idx="738">
                  <c:v>739</c:v>
                </c:pt>
                <c:pt idx="739">
                  <c:v>740</c:v>
                </c:pt>
                <c:pt idx="740">
                  <c:v>741</c:v>
                </c:pt>
                <c:pt idx="741">
                  <c:v>742</c:v>
                </c:pt>
                <c:pt idx="742">
                  <c:v>743</c:v>
                </c:pt>
                <c:pt idx="743">
                  <c:v>744</c:v>
                </c:pt>
                <c:pt idx="744">
                  <c:v>745</c:v>
                </c:pt>
                <c:pt idx="745">
                  <c:v>746</c:v>
                </c:pt>
                <c:pt idx="746">
                  <c:v>747</c:v>
                </c:pt>
                <c:pt idx="747">
                  <c:v>748</c:v>
                </c:pt>
                <c:pt idx="748">
                  <c:v>749</c:v>
                </c:pt>
                <c:pt idx="749">
                  <c:v>750</c:v>
                </c:pt>
                <c:pt idx="750">
                  <c:v>751</c:v>
                </c:pt>
                <c:pt idx="751">
                  <c:v>752</c:v>
                </c:pt>
                <c:pt idx="752">
                  <c:v>753</c:v>
                </c:pt>
                <c:pt idx="753">
                  <c:v>754</c:v>
                </c:pt>
                <c:pt idx="754">
                  <c:v>755</c:v>
                </c:pt>
                <c:pt idx="755">
                  <c:v>756</c:v>
                </c:pt>
                <c:pt idx="756">
                  <c:v>757</c:v>
                </c:pt>
                <c:pt idx="757">
                  <c:v>758</c:v>
                </c:pt>
                <c:pt idx="758">
                  <c:v>759</c:v>
                </c:pt>
                <c:pt idx="759">
                  <c:v>760</c:v>
                </c:pt>
                <c:pt idx="760">
                  <c:v>761</c:v>
                </c:pt>
                <c:pt idx="761">
                  <c:v>762</c:v>
                </c:pt>
                <c:pt idx="762">
                  <c:v>763</c:v>
                </c:pt>
                <c:pt idx="763">
                  <c:v>764</c:v>
                </c:pt>
                <c:pt idx="764">
                  <c:v>765</c:v>
                </c:pt>
                <c:pt idx="765">
                  <c:v>766</c:v>
                </c:pt>
                <c:pt idx="766">
                  <c:v>767</c:v>
                </c:pt>
                <c:pt idx="767">
                  <c:v>768</c:v>
                </c:pt>
                <c:pt idx="768">
                  <c:v>769</c:v>
                </c:pt>
                <c:pt idx="769">
                  <c:v>770</c:v>
                </c:pt>
                <c:pt idx="770">
                  <c:v>771</c:v>
                </c:pt>
                <c:pt idx="771">
                  <c:v>772</c:v>
                </c:pt>
                <c:pt idx="772">
                  <c:v>773</c:v>
                </c:pt>
                <c:pt idx="773">
                  <c:v>774</c:v>
                </c:pt>
                <c:pt idx="774">
                  <c:v>775</c:v>
                </c:pt>
                <c:pt idx="775">
                  <c:v>776</c:v>
                </c:pt>
                <c:pt idx="776">
                  <c:v>777</c:v>
                </c:pt>
                <c:pt idx="777">
                  <c:v>778</c:v>
                </c:pt>
                <c:pt idx="778">
                  <c:v>779</c:v>
                </c:pt>
                <c:pt idx="779">
                  <c:v>780</c:v>
                </c:pt>
                <c:pt idx="780">
                  <c:v>781</c:v>
                </c:pt>
                <c:pt idx="781">
                  <c:v>782</c:v>
                </c:pt>
                <c:pt idx="782">
                  <c:v>783</c:v>
                </c:pt>
                <c:pt idx="783">
                  <c:v>784</c:v>
                </c:pt>
                <c:pt idx="784">
                  <c:v>785</c:v>
                </c:pt>
                <c:pt idx="785">
                  <c:v>786</c:v>
                </c:pt>
                <c:pt idx="786">
                  <c:v>787</c:v>
                </c:pt>
                <c:pt idx="787">
                  <c:v>788</c:v>
                </c:pt>
                <c:pt idx="788">
                  <c:v>789</c:v>
                </c:pt>
                <c:pt idx="789">
                  <c:v>790</c:v>
                </c:pt>
                <c:pt idx="790">
                  <c:v>791</c:v>
                </c:pt>
                <c:pt idx="791">
                  <c:v>792</c:v>
                </c:pt>
                <c:pt idx="792">
                  <c:v>793</c:v>
                </c:pt>
                <c:pt idx="793">
                  <c:v>794</c:v>
                </c:pt>
                <c:pt idx="794">
                  <c:v>795</c:v>
                </c:pt>
                <c:pt idx="795">
                  <c:v>796</c:v>
                </c:pt>
                <c:pt idx="796">
                  <c:v>797</c:v>
                </c:pt>
                <c:pt idx="797">
                  <c:v>798</c:v>
                </c:pt>
                <c:pt idx="798">
                  <c:v>799</c:v>
                </c:pt>
                <c:pt idx="799">
                  <c:v>800</c:v>
                </c:pt>
                <c:pt idx="800">
                  <c:v>801</c:v>
                </c:pt>
                <c:pt idx="801">
                  <c:v>802</c:v>
                </c:pt>
                <c:pt idx="802">
                  <c:v>803</c:v>
                </c:pt>
                <c:pt idx="803">
                  <c:v>804</c:v>
                </c:pt>
                <c:pt idx="804">
                  <c:v>805</c:v>
                </c:pt>
                <c:pt idx="805">
                  <c:v>806</c:v>
                </c:pt>
                <c:pt idx="806">
                  <c:v>807</c:v>
                </c:pt>
                <c:pt idx="807">
                  <c:v>808</c:v>
                </c:pt>
                <c:pt idx="808">
                  <c:v>809</c:v>
                </c:pt>
                <c:pt idx="809">
                  <c:v>810</c:v>
                </c:pt>
                <c:pt idx="810">
                  <c:v>811</c:v>
                </c:pt>
                <c:pt idx="811">
                  <c:v>812</c:v>
                </c:pt>
                <c:pt idx="812">
                  <c:v>813</c:v>
                </c:pt>
                <c:pt idx="813">
                  <c:v>814</c:v>
                </c:pt>
                <c:pt idx="814">
                  <c:v>815</c:v>
                </c:pt>
                <c:pt idx="815">
                  <c:v>816</c:v>
                </c:pt>
                <c:pt idx="816">
                  <c:v>817</c:v>
                </c:pt>
                <c:pt idx="817">
                  <c:v>818</c:v>
                </c:pt>
                <c:pt idx="818">
                  <c:v>819</c:v>
                </c:pt>
                <c:pt idx="819">
                  <c:v>820</c:v>
                </c:pt>
                <c:pt idx="820">
                  <c:v>821</c:v>
                </c:pt>
                <c:pt idx="821">
                  <c:v>822</c:v>
                </c:pt>
                <c:pt idx="822">
                  <c:v>823</c:v>
                </c:pt>
                <c:pt idx="823">
                  <c:v>824</c:v>
                </c:pt>
                <c:pt idx="824">
                  <c:v>825</c:v>
                </c:pt>
                <c:pt idx="825">
                  <c:v>826</c:v>
                </c:pt>
                <c:pt idx="826">
                  <c:v>827</c:v>
                </c:pt>
                <c:pt idx="827">
                  <c:v>828</c:v>
                </c:pt>
                <c:pt idx="828">
                  <c:v>829</c:v>
                </c:pt>
                <c:pt idx="829">
                  <c:v>830</c:v>
                </c:pt>
                <c:pt idx="830">
                  <c:v>831</c:v>
                </c:pt>
                <c:pt idx="831">
                  <c:v>832</c:v>
                </c:pt>
                <c:pt idx="832">
                  <c:v>833</c:v>
                </c:pt>
                <c:pt idx="833">
                  <c:v>834</c:v>
                </c:pt>
                <c:pt idx="834">
                  <c:v>835</c:v>
                </c:pt>
                <c:pt idx="835">
                  <c:v>836</c:v>
                </c:pt>
                <c:pt idx="836">
                  <c:v>837</c:v>
                </c:pt>
                <c:pt idx="837">
                  <c:v>838</c:v>
                </c:pt>
                <c:pt idx="838">
                  <c:v>839</c:v>
                </c:pt>
                <c:pt idx="839">
                  <c:v>840</c:v>
                </c:pt>
                <c:pt idx="840">
                  <c:v>841</c:v>
                </c:pt>
                <c:pt idx="841">
                  <c:v>842</c:v>
                </c:pt>
                <c:pt idx="842">
                  <c:v>843</c:v>
                </c:pt>
                <c:pt idx="843">
                  <c:v>844</c:v>
                </c:pt>
                <c:pt idx="844">
                  <c:v>845</c:v>
                </c:pt>
                <c:pt idx="845">
                  <c:v>846</c:v>
                </c:pt>
                <c:pt idx="846">
                  <c:v>847</c:v>
                </c:pt>
                <c:pt idx="847">
                  <c:v>848</c:v>
                </c:pt>
                <c:pt idx="848">
                  <c:v>849</c:v>
                </c:pt>
                <c:pt idx="849">
                  <c:v>850</c:v>
                </c:pt>
                <c:pt idx="850">
                  <c:v>851</c:v>
                </c:pt>
                <c:pt idx="851">
                  <c:v>852</c:v>
                </c:pt>
                <c:pt idx="852">
                  <c:v>853</c:v>
                </c:pt>
                <c:pt idx="853">
                  <c:v>854</c:v>
                </c:pt>
                <c:pt idx="854">
                  <c:v>855</c:v>
                </c:pt>
                <c:pt idx="855">
                  <c:v>856</c:v>
                </c:pt>
                <c:pt idx="856">
                  <c:v>857</c:v>
                </c:pt>
                <c:pt idx="857">
                  <c:v>858</c:v>
                </c:pt>
                <c:pt idx="858">
                  <c:v>859</c:v>
                </c:pt>
                <c:pt idx="859">
                  <c:v>860</c:v>
                </c:pt>
                <c:pt idx="860">
                  <c:v>861</c:v>
                </c:pt>
                <c:pt idx="861">
                  <c:v>862</c:v>
                </c:pt>
                <c:pt idx="862">
                  <c:v>863</c:v>
                </c:pt>
                <c:pt idx="863">
                  <c:v>864</c:v>
                </c:pt>
                <c:pt idx="864">
                  <c:v>865</c:v>
                </c:pt>
                <c:pt idx="865">
                  <c:v>866</c:v>
                </c:pt>
                <c:pt idx="866">
                  <c:v>867</c:v>
                </c:pt>
                <c:pt idx="867">
                  <c:v>868</c:v>
                </c:pt>
                <c:pt idx="868">
                  <c:v>869</c:v>
                </c:pt>
                <c:pt idx="869">
                  <c:v>870</c:v>
                </c:pt>
                <c:pt idx="870">
                  <c:v>871</c:v>
                </c:pt>
                <c:pt idx="871">
                  <c:v>872</c:v>
                </c:pt>
                <c:pt idx="872">
                  <c:v>873</c:v>
                </c:pt>
                <c:pt idx="873">
                  <c:v>874</c:v>
                </c:pt>
                <c:pt idx="874">
                  <c:v>875</c:v>
                </c:pt>
                <c:pt idx="875">
                  <c:v>876</c:v>
                </c:pt>
                <c:pt idx="876">
                  <c:v>877</c:v>
                </c:pt>
                <c:pt idx="877">
                  <c:v>878</c:v>
                </c:pt>
                <c:pt idx="878">
                  <c:v>879</c:v>
                </c:pt>
                <c:pt idx="879">
                  <c:v>880</c:v>
                </c:pt>
                <c:pt idx="880">
                  <c:v>881</c:v>
                </c:pt>
                <c:pt idx="881">
                  <c:v>882</c:v>
                </c:pt>
                <c:pt idx="882">
                  <c:v>883</c:v>
                </c:pt>
                <c:pt idx="883">
                  <c:v>884</c:v>
                </c:pt>
                <c:pt idx="884">
                  <c:v>885</c:v>
                </c:pt>
                <c:pt idx="885">
                  <c:v>886</c:v>
                </c:pt>
                <c:pt idx="886">
                  <c:v>887</c:v>
                </c:pt>
                <c:pt idx="887">
                  <c:v>888</c:v>
                </c:pt>
                <c:pt idx="888">
                  <c:v>889</c:v>
                </c:pt>
                <c:pt idx="889">
                  <c:v>890</c:v>
                </c:pt>
                <c:pt idx="890">
                  <c:v>891</c:v>
                </c:pt>
                <c:pt idx="891">
                  <c:v>892</c:v>
                </c:pt>
                <c:pt idx="892">
                  <c:v>893</c:v>
                </c:pt>
                <c:pt idx="893">
                  <c:v>894</c:v>
                </c:pt>
                <c:pt idx="894">
                  <c:v>895</c:v>
                </c:pt>
                <c:pt idx="895">
                  <c:v>896</c:v>
                </c:pt>
                <c:pt idx="896">
                  <c:v>897</c:v>
                </c:pt>
                <c:pt idx="897">
                  <c:v>898</c:v>
                </c:pt>
                <c:pt idx="898">
                  <c:v>899</c:v>
                </c:pt>
                <c:pt idx="899">
                  <c:v>900</c:v>
                </c:pt>
                <c:pt idx="900">
                  <c:v>901</c:v>
                </c:pt>
                <c:pt idx="901">
                  <c:v>902</c:v>
                </c:pt>
                <c:pt idx="902">
                  <c:v>903</c:v>
                </c:pt>
                <c:pt idx="903">
                  <c:v>904</c:v>
                </c:pt>
                <c:pt idx="904">
                  <c:v>905</c:v>
                </c:pt>
                <c:pt idx="905">
                  <c:v>906</c:v>
                </c:pt>
                <c:pt idx="906">
                  <c:v>907</c:v>
                </c:pt>
                <c:pt idx="907">
                  <c:v>908</c:v>
                </c:pt>
                <c:pt idx="908">
                  <c:v>909</c:v>
                </c:pt>
                <c:pt idx="909">
                  <c:v>910</c:v>
                </c:pt>
                <c:pt idx="910">
                  <c:v>911</c:v>
                </c:pt>
                <c:pt idx="911">
                  <c:v>912</c:v>
                </c:pt>
                <c:pt idx="912">
                  <c:v>913</c:v>
                </c:pt>
                <c:pt idx="913">
                  <c:v>914</c:v>
                </c:pt>
                <c:pt idx="914">
                  <c:v>915</c:v>
                </c:pt>
                <c:pt idx="915">
                  <c:v>916</c:v>
                </c:pt>
                <c:pt idx="916">
                  <c:v>917</c:v>
                </c:pt>
                <c:pt idx="917">
                  <c:v>918</c:v>
                </c:pt>
                <c:pt idx="918">
                  <c:v>919</c:v>
                </c:pt>
                <c:pt idx="919">
                  <c:v>920</c:v>
                </c:pt>
                <c:pt idx="920">
                  <c:v>921</c:v>
                </c:pt>
                <c:pt idx="921">
                  <c:v>922</c:v>
                </c:pt>
                <c:pt idx="922">
                  <c:v>923</c:v>
                </c:pt>
                <c:pt idx="923">
                  <c:v>924</c:v>
                </c:pt>
                <c:pt idx="924">
                  <c:v>925</c:v>
                </c:pt>
                <c:pt idx="925">
                  <c:v>926</c:v>
                </c:pt>
                <c:pt idx="926">
                  <c:v>927</c:v>
                </c:pt>
                <c:pt idx="927">
                  <c:v>928</c:v>
                </c:pt>
                <c:pt idx="928">
                  <c:v>929</c:v>
                </c:pt>
                <c:pt idx="929">
                  <c:v>930</c:v>
                </c:pt>
                <c:pt idx="930">
                  <c:v>931</c:v>
                </c:pt>
                <c:pt idx="931">
                  <c:v>932</c:v>
                </c:pt>
                <c:pt idx="932">
                  <c:v>933</c:v>
                </c:pt>
                <c:pt idx="933">
                  <c:v>934</c:v>
                </c:pt>
                <c:pt idx="934">
                  <c:v>935</c:v>
                </c:pt>
                <c:pt idx="935">
                  <c:v>936</c:v>
                </c:pt>
                <c:pt idx="936">
                  <c:v>937</c:v>
                </c:pt>
                <c:pt idx="937">
                  <c:v>938</c:v>
                </c:pt>
                <c:pt idx="938">
                  <c:v>939</c:v>
                </c:pt>
                <c:pt idx="939">
                  <c:v>940</c:v>
                </c:pt>
                <c:pt idx="940">
                  <c:v>941</c:v>
                </c:pt>
                <c:pt idx="941">
                  <c:v>942</c:v>
                </c:pt>
                <c:pt idx="942">
                  <c:v>943</c:v>
                </c:pt>
                <c:pt idx="943">
                  <c:v>944</c:v>
                </c:pt>
                <c:pt idx="944">
                  <c:v>945</c:v>
                </c:pt>
                <c:pt idx="945">
                  <c:v>946</c:v>
                </c:pt>
                <c:pt idx="946">
                  <c:v>947</c:v>
                </c:pt>
                <c:pt idx="947">
                  <c:v>948</c:v>
                </c:pt>
                <c:pt idx="948">
                  <c:v>949</c:v>
                </c:pt>
                <c:pt idx="949">
                  <c:v>950</c:v>
                </c:pt>
                <c:pt idx="950">
                  <c:v>951</c:v>
                </c:pt>
                <c:pt idx="951">
                  <c:v>952</c:v>
                </c:pt>
                <c:pt idx="952">
                  <c:v>953</c:v>
                </c:pt>
                <c:pt idx="953">
                  <c:v>954</c:v>
                </c:pt>
                <c:pt idx="954">
                  <c:v>955</c:v>
                </c:pt>
                <c:pt idx="955">
                  <c:v>956</c:v>
                </c:pt>
                <c:pt idx="956">
                  <c:v>957</c:v>
                </c:pt>
                <c:pt idx="957">
                  <c:v>958</c:v>
                </c:pt>
                <c:pt idx="958">
                  <c:v>959</c:v>
                </c:pt>
                <c:pt idx="959">
                  <c:v>960</c:v>
                </c:pt>
                <c:pt idx="960">
                  <c:v>961</c:v>
                </c:pt>
                <c:pt idx="961">
                  <c:v>962</c:v>
                </c:pt>
                <c:pt idx="962">
                  <c:v>963</c:v>
                </c:pt>
                <c:pt idx="963">
                  <c:v>964</c:v>
                </c:pt>
                <c:pt idx="964">
                  <c:v>965</c:v>
                </c:pt>
                <c:pt idx="965">
                  <c:v>966</c:v>
                </c:pt>
                <c:pt idx="966">
                  <c:v>967</c:v>
                </c:pt>
                <c:pt idx="967">
                  <c:v>968</c:v>
                </c:pt>
                <c:pt idx="968">
                  <c:v>969</c:v>
                </c:pt>
                <c:pt idx="969">
                  <c:v>970</c:v>
                </c:pt>
                <c:pt idx="970">
                  <c:v>971</c:v>
                </c:pt>
                <c:pt idx="971">
                  <c:v>972</c:v>
                </c:pt>
                <c:pt idx="972">
                  <c:v>973</c:v>
                </c:pt>
                <c:pt idx="973">
                  <c:v>974</c:v>
                </c:pt>
                <c:pt idx="974">
                  <c:v>975</c:v>
                </c:pt>
                <c:pt idx="975">
                  <c:v>976</c:v>
                </c:pt>
                <c:pt idx="976">
                  <c:v>977</c:v>
                </c:pt>
                <c:pt idx="977">
                  <c:v>978</c:v>
                </c:pt>
                <c:pt idx="978">
                  <c:v>979</c:v>
                </c:pt>
                <c:pt idx="979">
                  <c:v>980</c:v>
                </c:pt>
                <c:pt idx="980">
                  <c:v>981</c:v>
                </c:pt>
                <c:pt idx="981">
                  <c:v>982</c:v>
                </c:pt>
                <c:pt idx="982">
                  <c:v>983</c:v>
                </c:pt>
                <c:pt idx="983">
                  <c:v>984</c:v>
                </c:pt>
                <c:pt idx="984">
                  <c:v>985</c:v>
                </c:pt>
                <c:pt idx="985">
                  <c:v>986</c:v>
                </c:pt>
                <c:pt idx="986">
                  <c:v>987</c:v>
                </c:pt>
                <c:pt idx="987">
                  <c:v>988</c:v>
                </c:pt>
                <c:pt idx="988">
                  <c:v>989</c:v>
                </c:pt>
                <c:pt idx="989">
                  <c:v>990</c:v>
                </c:pt>
                <c:pt idx="990">
                  <c:v>991</c:v>
                </c:pt>
                <c:pt idx="991">
                  <c:v>992</c:v>
                </c:pt>
                <c:pt idx="992">
                  <c:v>993</c:v>
                </c:pt>
                <c:pt idx="993">
                  <c:v>994</c:v>
                </c:pt>
                <c:pt idx="994">
                  <c:v>995</c:v>
                </c:pt>
                <c:pt idx="995">
                  <c:v>996</c:v>
                </c:pt>
                <c:pt idx="996">
                  <c:v>997</c:v>
                </c:pt>
                <c:pt idx="997">
                  <c:v>998</c:v>
                </c:pt>
                <c:pt idx="998">
                  <c:v>999</c:v>
                </c:pt>
                <c:pt idx="999">
                  <c:v>1000</c:v>
                </c:pt>
                <c:pt idx="1000">
                  <c:v>1001</c:v>
                </c:pt>
                <c:pt idx="1001">
                  <c:v>1002</c:v>
                </c:pt>
                <c:pt idx="1002">
                  <c:v>1003</c:v>
                </c:pt>
                <c:pt idx="1003">
                  <c:v>1004</c:v>
                </c:pt>
                <c:pt idx="1004">
                  <c:v>1005</c:v>
                </c:pt>
                <c:pt idx="1005">
                  <c:v>1006</c:v>
                </c:pt>
                <c:pt idx="1006">
                  <c:v>1007</c:v>
                </c:pt>
                <c:pt idx="1007">
                  <c:v>1008</c:v>
                </c:pt>
                <c:pt idx="1008">
                  <c:v>1009</c:v>
                </c:pt>
                <c:pt idx="1009">
                  <c:v>1010</c:v>
                </c:pt>
                <c:pt idx="1010">
                  <c:v>1011</c:v>
                </c:pt>
                <c:pt idx="1011">
                  <c:v>1012</c:v>
                </c:pt>
                <c:pt idx="1012">
                  <c:v>1013</c:v>
                </c:pt>
                <c:pt idx="1013">
                  <c:v>1014</c:v>
                </c:pt>
                <c:pt idx="1014">
                  <c:v>1015</c:v>
                </c:pt>
                <c:pt idx="1015">
                  <c:v>1016</c:v>
                </c:pt>
                <c:pt idx="1016">
                  <c:v>1017</c:v>
                </c:pt>
                <c:pt idx="1017">
                  <c:v>1018</c:v>
                </c:pt>
                <c:pt idx="1018">
                  <c:v>1019</c:v>
                </c:pt>
                <c:pt idx="1019">
                  <c:v>1020</c:v>
                </c:pt>
                <c:pt idx="1020">
                  <c:v>1021</c:v>
                </c:pt>
                <c:pt idx="1021">
                  <c:v>1022</c:v>
                </c:pt>
                <c:pt idx="1022">
                  <c:v>1023</c:v>
                </c:pt>
                <c:pt idx="1023">
                  <c:v>1024</c:v>
                </c:pt>
                <c:pt idx="1024">
                  <c:v>1025</c:v>
                </c:pt>
                <c:pt idx="1025">
                  <c:v>1026</c:v>
                </c:pt>
                <c:pt idx="1026">
                  <c:v>1027</c:v>
                </c:pt>
                <c:pt idx="1027">
                  <c:v>1028</c:v>
                </c:pt>
                <c:pt idx="1028">
                  <c:v>1029</c:v>
                </c:pt>
                <c:pt idx="1029">
                  <c:v>1030</c:v>
                </c:pt>
                <c:pt idx="1030">
                  <c:v>1031</c:v>
                </c:pt>
                <c:pt idx="1031">
                  <c:v>1032</c:v>
                </c:pt>
                <c:pt idx="1032">
                  <c:v>1033</c:v>
                </c:pt>
                <c:pt idx="1033">
                  <c:v>1034</c:v>
                </c:pt>
                <c:pt idx="1034">
                  <c:v>1035</c:v>
                </c:pt>
                <c:pt idx="1035">
                  <c:v>1036</c:v>
                </c:pt>
                <c:pt idx="1036">
                  <c:v>1037</c:v>
                </c:pt>
                <c:pt idx="1037">
                  <c:v>1038</c:v>
                </c:pt>
                <c:pt idx="1038">
                  <c:v>1039</c:v>
                </c:pt>
                <c:pt idx="1039">
                  <c:v>1040</c:v>
                </c:pt>
                <c:pt idx="1040">
                  <c:v>1041</c:v>
                </c:pt>
                <c:pt idx="1041">
                  <c:v>1042</c:v>
                </c:pt>
                <c:pt idx="1042">
                  <c:v>1043</c:v>
                </c:pt>
                <c:pt idx="1043">
                  <c:v>1044</c:v>
                </c:pt>
                <c:pt idx="1044">
                  <c:v>1045</c:v>
                </c:pt>
                <c:pt idx="1045">
                  <c:v>1046</c:v>
                </c:pt>
                <c:pt idx="1046">
                  <c:v>1047</c:v>
                </c:pt>
                <c:pt idx="1047">
                  <c:v>1048</c:v>
                </c:pt>
                <c:pt idx="1048">
                  <c:v>1049</c:v>
                </c:pt>
                <c:pt idx="1049">
                  <c:v>1050</c:v>
                </c:pt>
                <c:pt idx="1050">
                  <c:v>1051</c:v>
                </c:pt>
                <c:pt idx="1051">
                  <c:v>1052</c:v>
                </c:pt>
                <c:pt idx="1052">
                  <c:v>1053</c:v>
                </c:pt>
                <c:pt idx="1053">
                  <c:v>1054</c:v>
                </c:pt>
                <c:pt idx="1054">
                  <c:v>1055</c:v>
                </c:pt>
                <c:pt idx="1055">
                  <c:v>1056</c:v>
                </c:pt>
                <c:pt idx="1056">
                  <c:v>1057</c:v>
                </c:pt>
                <c:pt idx="1057">
                  <c:v>1058</c:v>
                </c:pt>
                <c:pt idx="1058">
                  <c:v>1059</c:v>
                </c:pt>
                <c:pt idx="1059">
                  <c:v>1060</c:v>
                </c:pt>
                <c:pt idx="1060">
                  <c:v>1061</c:v>
                </c:pt>
                <c:pt idx="1061">
                  <c:v>1062</c:v>
                </c:pt>
                <c:pt idx="1062">
                  <c:v>1063</c:v>
                </c:pt>
                <c:pt idx="1063">
                  <c:v>1064</c:v>
                </c:pt>
                <c:pt idx="1064">
                  <c:v>1065</c:v>
                </c:pt>
                <c:pt idx="1065">
                  <c:v>1066</c:v>
                </c:pt>
                <c:pt idx="1066">
                  <c:v>1067</c:v>
                </c:pt>
                <c:pt idx="1067">
                  <c:v>1068</c:v>
                </c:pt>
                <c:pt idx="1068">
                  <c:v>1069</c:v>
                </c:pt>
                <c:pt idx="1069">
                  <c:v>1070</c:v>
                </c:pt>
                <c:pt idx="1070">
                  <c:v>1071</c:v>
                </c:pt>
                <c:pt idx="1071">
                  <c:v>1072</c:v>
                </c:pt>
                <c:pt idx="1072">
                  <c:v>1073</c:v>
                </c:pt>
                <c:pt idx="1073">
                  <c:v>1074</c:v>
                </c:pt>
                <c:pt idx="1074">
                  <c:v>1075</c:v>
                </c:pt>
                <c:pt idx="1075">
                  <c:v>1076</c:v>
                </c:pt>
                <c:pt idx="1076">
                  <c:v>1077</c:v>
                </c:pt>
                <c:pt idx="1077">
                  <c:v>1078</c:v>
                </c:pt>
                <c:pt idx="1078">
                  <c:v>1079</c:v>
                </c:pt>
                <c:pt idx="1079">
                  <c:v>1080</c:v>
                </c:pt>
                <c:pt idx="1080">
                  <c:v>1081</c:v>
                </c:pt>
                <c:pt idx="1081">
                  <c:v>1082</c:v>
                </c:pt>
                <c:pt idx="1082">
                  <c:v>1083</c:v>
                </c:pt>
                <c:pt idx="1083">
                  <c:v>1084</c:v>
                </c:pt>
                <c:pt idx="1084">
                  <c:v>1085</c:v>
                </c:pt>
                <c:pt idx="1085">
                  <c:v>1086</c:v>
                </c:pt>
                <c:pt idx="1086">
                  <c:v>1087</c:v>
                </c:pt>
                <c:pt idx="1087">
                  <c:v>1088</c:v>
                </c:pt>
                <c:pt idx="1088">
                  <c:v>1089</c:v>
                </c:pt>
                <c:pt idx="1089">
                  <c:v>1090</c:v>
                </c:pt>
                <c:pt idx="1090">
                  <c:v>1091</c:v>
                </c:pt>
                <c:pt idx="1091">
                  <c:v>1092</c:v>
                </c:pt>
                <c:pt idx="1092">
                  <c:v>1093</c:v>
                </c:pt>
                <c:pt idx="1093">
                  <c:v>1094</c:v>
                </c:pt>
                <c:pt idx="1094">
                  <c:v>1095</c:v>
                </c:pt>
                <c:pt idx="1095">
                  <c:v>1096</c:v>
                </c:pt>
                <c:pt idx="1096">
                  <c:v>1097</c:v>
                </c:pt>
                <c:pt idx="1097">
                  <c:v>1098</c:v>
                </c:pt>
                <c:pt idx="1098">
                  <c:v>1099</c:v>
                </c:pt>
                <c:pt idx="1099">
                  <c:v>1100</c:v>
                </c:pt>
                <c:pt idx="1100">
                  <c:v>1101</c:v>
                </c:pt>
                <c:pt idx="1101">
                  <c:v>1102</c:v>
                </c:pt>
                <c:pt idx="1102">
                  <c:v>1103</c:v>
                </c:pt>
                <c:pt idx="1103">
                  <c:v>1104</c:v>
                </c:pt>
                <c:pt idx="1104">
                  <c:v>1105</c:v>
                </c:pt>
                <c:pt idx="1105">
                  <c:v>1106</c:v>
                </c:pt>
                <c:pt idx="1106">
                  <c:v>1107</c:v>
                </c:pt>
                <c:pt idx="1107">
                  <c:v>1108</c:v>
                </c:pt>
                <c:pt idx="1108">
                  <c:v>1109</c:v>
                </c:pt>
                <c:pt idx="1109">
                  <c:v>1110</c:v>
                </c:pt>
                <c:pt idx="1110">
                  <c:v>1111</c:v>
                </c:pt>
                <c:pt idx="1111">
                  <c:v>1112</c:v>
                </c:pt>
                <c:pt idx="1112">
                  <c:v>1113</c:v>
                </c:pt>
                <c:pt idx="1113">
                  <c:v>1114</c:v>
                </c:pt>
                <c:pt idx="1114">
                  <c:v>1115</c:v>
                </c:pt>
                <c:pt idx="1115">
                  <c:v>1116</c:v>
                </c:pt>
                <c:pt idx="1116">
                  <c:v>1117</c:v>
                </c:pt>
                <c:pt idx="1117">
                  <c:v>1118</c:v>
                </c:pt>
                <c:pt idx="1118">
                  <c:v>1119</c:v>
                </c:pt>
                <c:pt idx="1119">
                  <c:v>1120</c:v>
                </c:pt>
                <c:pt idx="1120">
                  <c:v>1121</c:v>
                </c:pt>
                <c:pt idx="1121">
                  <c:v>1122</c:v>
                </c:pt>
                <c:pt idx="1122">
                  <c:v>1123</c:v>
                </c:pt>
                <c:pt idx="1123">
                  <c:v>1124</c:v>
                </c:pt>
                <c:pt idx="1124">
                  <c:v>1125</c:v>
                </c:pt>
                <c:pt idx="1125">
                  <c:v>1126</c:v>
                </c:pt>
                <c:pt idx="1126">
                  <c:v>1127</c:v>
                </c:pt>
                <c:pt idx="1127">
                  <c:v>1128</c:v>
                </c:pt>
                <c:pt idx="1128">
                  <c:v>1129</c:v>
                </c:pt>
                <c:pt idx="1129">
                  <c:v>1130</c:v>
                </c:pt>
                <c:pt idx="1130">
                  <c:v>1131</c:v>
                </c:pt>
                <c:pt idx="1131">
                  <c:v>1132</c:v>
                </c:pt>
                <c:pt idx="1132">
                  <c:v>1133</c:v>
                </c:pt>
                <c:pt idx="1133">
                  <c:v>1134</c:v>
                </c:pt>
                <c:pt idx="1134">
                  <c:v>1135</c:v>
                </c:pt>
                <c:pt idx="1135">
                  <c:v>1136</c:v>
                </c:pt>
                <c:pt idx="1136">
                  <c:v>1137</c:v>
                </c:pt>
                <c:pt idx="1137">
                  <c:v>1138</c:v>
                </c:pt>
                <c:pt idx="1138">
                  <c:v>1139</c:v>
                </c:pt>
                <c:pt idx="1139">
                  <c:v>1140</c:v>
                </c:pt>
                <c:pt idx="1140">
                  <c:v>1141</c:v>
                </c:pt>
                <c:pt idx="1141">
                  <c:v>1142</c:v>
                </c:pt>
                <c:pt idx="1142">
                  <c:v>1143</c:v>
                </c:pt>
                <c:pt idx="1143">
                  <c:v>1144</c:v>
                </c:pt>
                <c:pt idx="1144">
                  <c:v>1145</c:v>
                </c:pt>
                <c:pt idx="1145">
                  <c:v>1146</c:v>
                </c:pt>
                <c:pt idx="1146">
                  <c:v>1147</c:v>
                </c:pt>
                <c:pt idx="1147">
                  <c:v>1148</c:v>
                </c:pt>
                <c:pt idx="1148">
                  <c:v>1149</c:v>
                </c:pt>
                <c:pt idx="1149">
                  <c:v>1150</c:v>
                </c:pt>
                <c:pt idx="1150">
                  <c:v>1151</c:v>
                </c:pt>
                <c:pt idx="1151">
                  <c:v>1152</c:v>
                </c:pt>
                <c:pt idx="1152">
                  <c:v>1153</c:v>
                </c:pt>
                <c:pt idx="1153">
                  <c:v>1154</c:v>
                </c:pt>
                <c:pt idx="1154">
                  <c:v>1155</c:v>
                </c:pt>
                <c:pt idx="1155">
                  <c:v>1156</c:v>
                </c:pt>
                <c:pt idx="1156">
                  <c:v>1157</c:v>
                </c:pt>
                <c:pt idx="1157">
                  <c:v>1158</c:v>
                </c:pt>
                <c:pt idx="1158">
                  <c:v>1159</c:v>
                </c:pt>
                <c:pt idx="1159">
                  <c:v>1160</c:v>
                </c:pt>
                <c:pt idx="1160">
                  <c:v>1161</c:v>
                </c:pt>
                <c:pt idx="1161">
                  <c:v>1162</c:v>
                </c:pt>
                <c:pt idx="1162">
                  <c:v>1163</c:v>
                </c:pt>
                <c:pt idx="1163">
                  <c:v>1164</c:v>
                </c:pt>
                <c:pt idx="1164">
                  <c:v>1165</c:v>
                </c:pt>
                <c:pt idx="1165">
                  <c:v>1166</c:v>
                </c:pt>
                <c:pt idx="1166">
                  <c:v>1167</c:v>
                </c:pt>
                <c:pt idx="1167">
                  <c:v>1168</c:v>
                </c:pt>
                <c:pt idx="1168">
                  <c:v>1169</c:v>
                </c:pt>
                <c:pt idx="1169">
                  <c:v>1170</c:v>
                </c:pt>
                <c:pt idx="1170">
                  <c:v>1171</c:v>
                </c:pt>
                <c:pt idx="1171">
                  <c:v>1172</c:v>
                </c:pt>
                <c:pt idx="1172">
                  <c:v>1173</c:v>
                </c:pt>
                <c:pt idx="1173">
                  <c:v>1174</c:v>
                </c:pt>
                <c:pt idx="1174">
                  <c:v>1175</c:v>
                </c:pt>
                <c:pt idx="1175">
                  <c:v>1176</c:v>
                </c:pt>
                <c:pt idx="1176">
                  <c:v>1177</c:v>
                </c:pt>
                <c:pt idx="1177">
                  <c:v>1178</c:v>
                </c:pt>
                <c:pt idx="1178">
                  <c:v>1179</c:v>
                </c:pt>
                <c:pt idx="1179">
                  <c:v>1180</c:v>
                </c:pt>
                <c:pt idx="1180">
                  <c:v>1181</c:v>
                </c:pt>
                <c:pt idx="1181">
                  <c:v>1182</c:v>
                </c:pt>
                <c:pt idx="1182">
                  <c:v>1183</c:v>
                </c:pt>
                <c:pt idx="1183">
                  <c:v>1184</c:v>
                </c:pt>
                <c:pt idx="1184">
                  <c:v>1185</c:v>
                </c:pt>
                <c:pt idx="1185">
                  <c:v>1186</c:v>
                </c:pt>
                <c:pt idx="1186">
                  <c:v>1187</c:v>
                </c:pt>
                <c:pt idx="1187">
                  <c:v>1188</c:v>
                </c:pt>
                <c:pt idx="1188">
                  <c:v>1189</c:v>
                </c:pt>
                <c:pt idx="1189">
                  <c:v>1190</c:v>
                </c:pt>
                <c:pt idx="1190">
                  <c:v>1191</c:v>
                </c:pt>
                <c:pt idx="1191">
                  <c:v>1192</c:v>
                </c:pt>
                <c:pt idx="1192">
                  <c:v>1193</c:v>
                </c:pt>
                <c:pt idx="1193">
                  <c:v>1194</c:v>
                </c:pt>
                <c:pt idx="1194">
                  <c:v>1195</c:v>
                </c:pt>
                <c:pt idx="1195">
                  <c:v>1196</c:v>
                </c:pt>
                <c:pt idx="1196">
                  <c:v>1197</c:v>
                </c:pt>
                <c:pt idx="1197">
                  <c:v>1198</c:v>
                </c:pt>
                <c:pt idx="1198">
                  <c:v>1199</c:v>
                </c:pt>
                <c:pt idx="1199">
                  <c:v>1200</c:v>
                </c:pt>
                <c:pt idx="1200">
                  <c:v>1201</c:v>
                </c:pt>
                <c:pt idx="1201">
                  <c:v>1202</c:v>
                </c:pt>
                <c:pt idx="1202">
                  <c:v>1203</c:v>
                </c:pt>
                <c:pt idx="1203">
                  <c:v>1204</c:v>
                </c:pt>
                <c:pt idx="1204">
                  <c:v>1205</c:v>
                </c:pt>
                <c:pt idx="1205">
                  <c:v>1206</c:v>
                </c:pt>
                <c:pt idx="1206">
                  <c:v>1207</c:v>
                </c:pt>
                <c:pt idx="1207">
                  <c:v>1208</c:v>
                </c:pt>
                <c:pt idx="1208">
                  <c:v>1209</c:v>
                </c:pt>
                <c:pt idx="1209">
                  <c:v>1210</c:v>
                </c:pt>
                <c:pt idx="1210">
                  <c:v>1211</c:v>
                </c:pt>
                <c:pt idx="1211">
                  <c:v>1212</c:v>
                </c:pt>
                <c:pt idx="1212">
                  <c:v>1213</c:v>
                </c:pt>
                <c:pt idx="1213">
                  <c:v>1214</c:v>
                </c:pt>
                <c:pt idx="1214">
                  <c:v>1215</c:v>
                </c:pt>
                <c:pt idx="1215">
                  <c:v>1216</c:v>
                </c:pt>
                <c:pt idx="1216">
                  <c:v>1217</c:v>
                </c:pt>
                <c:pt idx="1217">
                  <c:v>1218</c:v>
                </c:pt>
                <c:pt idx="1218">
                  <c:v>1219</c:v>
                </c:pt>
                <c:pt idx="1219">
                  <c:v>1220</c:v>
                </c:pt>
                <c:pt idx="1220">
                  <c:v>1221</c:v>
                </c:pt>
                <c:pt idx="1221">
                  <c:v>1222</c:v>
                </c:pt>
                <c:pt idx="1222">
                  <c:v>1223</c:v>
                </c:pt>
                <c:pt idx="1223">
                  <c:v>1224</c:v>
                </c:pt>
                <c:pt idx="1224">
                  <c:v>1225</c:v>
                </c:pt>
                <c:pt idx="1225">
                  <c:v>1226</c:v>
                </c:pt>
                <c:pt idx="1226">
                  <c:v>1227</c:v>
                </c:pt>
                <c:pt idx="1227">
                  <c:v>1228</c:v>
                </c:pt>
                <c:pt idx="1228">
                  <c:v>1229</c:v>
                </c:pt>
                <c:pt idx="1229">
                  <c:v>1230</c:v>
                </c:pt>
                <c:pt idx="1230">
                  <c:v>1231</c:v>
                </c:pt>
                <c:pt idx="1231">
                  <c:v>1232</c:v>
                </c:pt>
                <c:pt idx="1232">
                  <c:v>1233</c:v>
                </c:pt>
                <c:pt idx="1233">
                  <c:v>1234</c:v>
                </c:pt>
                <c:pt idx="1234">
                  <c:v>1235</c:v>
                </c:pt>
                <c:pt idx="1235">
                  <c:v>1236</c:v>
                </c:pt>
                <c:pt idx="1236">
                  <c:v>1237</c:v>
                </c:pt>
                <c:pt idx="1237">
                  <c:v>1238</c:v>
                </c:pt>
                <c:pt idx="1238">
                  <c:v>1239</c:v>
                </c:pt>
                <c:pt idx="1239">
                  <c:v>1240</c:v>
                </c:pt>
                <c:pt idx="1240">
                  <c:v>1241</c:v>
                </c:pt>
                <c:pt idx="1241">
                  <c:v>1242</c:v>
                </c:pt>
                <c:pt idx="1242">
                  <c:v>1243</c:v>
                </c:pt>
                <c:pt idx="1243">
                  <c:v>1244</c:v>
                </c:pt>
                <c:pt idx="1244">
                  <c:v>1245</c:v>
                </c:pt>
                <c:pt idx="1245">
                  <c:v>1246</c:v>
                </c:pt>
                <c:pt idx="1246">
                  <c:v>1247</c:v>
                </c:pt>
                <c:pt idx="1247">
                  <c:v>1248</c:v>
                </c:pt>
                <c:pt idx="1248">
                  <c:v>1249</c:v>
                </c:pt>
                <c:pt idx="1249">
                  <c:v>1250</c:v>
                </c:pt>
                <c:pt idx="1250">
                  <c:v>1251</c:v>
                </c:pt>
                <c:pt idx="1251">
                  <c:v>1252</c:v>
                </c:pt>
                <c:pt idx="1252">
                  <c:v>1253</c:v>
                </c:pt>
                <c:pt idx="1253">
                  <c:v>1254</c:v>
                </c:pt>
                <c:pt idx="1254">
                  <c:v>1255</c:v>
                </c:pt>
                <c:pt idx="1255">
                  <c:v>1256</c:v>
                </c:pt>
                <c:pt idx="1256">
                  <c:v>1257</c:v>
                </c:pt>
                <c:pt idx="1257">
                  <c:v>1258</c:v>
                </c:pt>
                <c:pt idx="1258">
                  <c:v>1259</c:v>
                </c:pt>
                <c:pt idx="1259">
                  <c:v>1260</c:v>
                </c:pt>
                <c:pt idx="1260">
                  <c:v>1261</c:v>
                </c:pt>
                <c:pt idx="1261">
                  <c:v>1262</c:v>
                </c:pt>
                <c:pt idx="1262">
                  <c:v>1263</c:v>
                </c:pt>
                <c:pt idx="1263">
                  <c:v>1264</c:v>
                </c:pt>
                <c:pt idx="1264">
                  <c:v>1265</c:v>
                </c:pt>
                <c:pt idx="1265">
                  <c:v>1266</c:v>
                </c:pt>
                <c:pt idx="1266">
                  <c:v>1267</c:v>
                </c:pt>
                <c:pt idx="1267">
                  <c:v>1268</c:v>
                </c:pt>
                <c:pt idx="1268">
                  <c:v>1269</c:v>
                </c:pt>
                <c:pt idx="1269">
                  <c:v>1270</c:v>
                </c:pt>
                <c:pt idx="1270">
                  <c:v>1271</c:v>
                </c:pt>
                <c:pt idx="1271">
                  <c:v>1272</c:v>
                </c:pt>
                <c:pt idx="1272">
                  <c:v>1273</c:v>
                </c:pt>
                <c:pt idx="1273">
                  <c:v>1274</c:v>
                </c:pt>
                <c:pt idx="1274">
                  <c:v>1275</c:v>
                </c:pt>
                <c:pt idx="1275">
                  <c:v>1276</c:v>
                </c:pt>
                <c:pt idx="1276">
                  <c:v>1277</c:v>
                </c:pt>
                <c:pt idx="1277">
                  <c:v>1278</c:v>
                </c:pt>
                <c:pt idx="1278">
                  <c:v>1279</c:v>
                </c:pt>
                <c:pt idx="1279">
                  <c:v>1280</c:v>
                </c:pt>
                <c:pt idx="1280">
                  <c:v>1281</c:v>
                </c:pt>
                <c:pt idx="1281">
                  <c:v>1282</c:v>
                </c:pt>
                <c:pt idx="1282">
                  <c:v>1283</c:v>
                </c:pt>
                <c:pt idx="1283">
                  <c:v>1284</c:v>
                </c:pt>
                <c:pt idx="1284">
                  <c:v>1285</c:v>
                </c:pt>
                <c:pt idx="1285">
                  <c:v>1286</c:v>
                </c:pt>
                <c:pt idx="1286">
                  <c:v>1287</c:v>
                </c:pt>
                <c:pt idx="1287">
                  <c:v>1288</c:v>
                </c:pt>
                <c:pt idx="1288">
                  <c:v>1289</c:v>
                </c:pt>
                <c:pt idx="1289">
                  <c:v>1290</c:v>
                </c:pt>
                <c:pt idx="1290">
                  <c:v>1291</c:v>
                </c:pt>
                <c:pt idx="1291">
                  <c:v>1292</c:v>
                </c:pt>
                <c:pt idx="1292">
                  <c:v>1293</c:v>
                </c:pt>
                <c:pt idx="1293">
                  <c:v>1294</c:v>
                </c:pt>
                <c:pt idx="1294">
                  <c:v>1295</c:v>
                </c:pt>
                <c:pt idx="1295">
                  <c:v>1296</c:v>
                </c:pt>
                <c:pt idx="1296">
                  <c:v>1297</c:v>
                </c:pt>
                <c:pt idx="1297">
                  <c:v>1298</c:v>
                </c:pt>
                <c:pt idx="1298">
                  <c:v>1299</c:v>
                </c:pt>
                <c:pt idx="1299">
                  <c:v>1300</c:v>
                </c:pt>
                <c:pt idx="1300">
                  <c:v>1301</c:v>
                </c:pt>
                <c:pt idx="1301">
                  <c:v>1302</c:v>
                </c:pt>
                <c:pt idx="1302">
                  <c:v>1303</c:v>
                </c:pt>
                <c:pt idx="1303">
                  <c:v>1304</c:v>
                </c:pt>
                <c:pt idx="1304">
                  <c:v>1305</c:v>
                </c:pt>
                <c:pt idx="1305">
                  <c:v>1306</c:v>
                </c:pt>
                <c:pt idx="1306">
                  <c:v>1307</c:v>
                </c:pt>
                <c:pt idx="1307">
                  <c:v>1308</c:v>
                </c:pt>
                <c:pt idx="1308">
                  <c:v>1309</c:v>
                </c:pt>
                <c:pt idx="1309">
                  <c:v>1310</c:v>
                </c:pt>
                <c:pt idx="1310">
                  <c:v>1311</c:v>
                </c:pt>
                <c:pt idx="1311">
                  <c:v>1312</c:v>
                </c:pt>
                <c:pt idx="1312">
                  <c:v>1313</c:v>
                </c:pt>
                <c:pt idx="1313">
                  <c:v>1314</c:v>
                </c:pt>
                <c:pt idx="1314">
                  <c:v>1315</c:v>
                </c:pt>
                <c:pt idx="1315">
                  <c:v>1316</c:v>
                </c:pt>
                <c:pt idx="1316">
                  <c:v>1317</c:v>
                </c:pt>
                <c:pt idx="1317">
                  <c:v>1318</c:v>
                </c:pt>
                <c:pt idx="1318">
                  <c:v>1319</c:v>
                </c:pt>
                <c:pt idx="1319">
                  <c:v>1320</c:v>
                </c:pt>
                <c:pt idx="1320">
                  <c:v>1321</c:v>
                </c:pt>
                <c:pt idx="1321">
                  <c:v>1322</c:v>
                </c:pt>
                <c:pt idx="1322">
                  <c:v>1323</c:v>
                </c:pt>
                <c:pt idx="1323">
                  <c:v>1324</c:v>
                </c:pt>
                <c:pt idx="1324">
                  <c:v>1325</c:v>
                </c:pt>
                <c:pt idx="1325">
                  <c:v>1326</c:v>
                </c:pt>
                <c:pt idx="1326">
                  <c:v>1327</c:v>
                </c:pt>
                <c:pt idx="1327">
                  <c:v>1328</c:v>
                </c:pt>
                <c:pt idx="1328">
                  <c:v>1329</c:v>
                </c:pt>
                <c:pt idx="1329">
                  <c:v>1330</c:v>
                </c:pt>
                <c:pt idx="1330">
                  <c:v>1331</c:v>
                </c:pt>
                <c:pt idx="1331">
                  <c:v>1332</c:v>
                </c:pt>
                <c:pt idx="1332">
                  <c:v>1333</c:v>
                </c:pt>
                <c:pt idx="1333">
                  <c:v>1334</c:v>
                </c:pt>
                <c:pt idx="1334">
                  <c:v>1335</c:v>
                </c:pt>
                <c:pt idx="1335">
                  <c:v>1336</c:v>
                </c:pt>
                <c:pt idx="1336">
                  <c:v>1337</c:v>
                </c:pt>
                <c:pt idx="1337">
                  <c:v>1338</c:v>
                </c:pt>
                <c:pt idx="1338">
                  <c:v>1339</c:v>
                </c:pt>
                <c:pt idx="1339">
                  <c:v>1340</c:v>
                </c:pt>
                <c:pt idx="1340">
                  <c:v>1341</c:v>
                </c:pt>
                <c:pt idx="1341">
                  <c:v>1342</c:v>
                </c:pt>
                <c:pt idx="1342">
                  <c:v>1343</c:v>
                </c:pt>
                <c:pt idx="1343">
                  <c:v>1344</c:v>
                </c:pt>
                <c:pt idx="1344">
                  <c:v>1345</c:v>
                </c:pt>
                <c:pt idx="1345">
                  <c:v>1346</c:v>
                </c:pt>
                <c:pt idx="1346">
                  <c:v>1347</c:v>
                </c:pt>
                <c:pt idx="1347">
                  <c:v>1348</c:v>
                </c:pt>
                <c:pt idx="1348">
                  <c:v>1349</c:v>
                </c:pt>
                <c:pt idx="1349">
                  <c:v>1350</c:v>
                </c:pt>
                <c:pt idx="1350">
                  <c:v>1351</c:v>
                </c:pt>
                <c:pt idx="1351">
                  <c:v>1352</c:v>
                </c:pt>
                <c:pt idx="1352">
                  <c:v>1353</c:v>
                </c:pt>
                <c:pt idx="1353">
                  <c:v>1354</c:v>
                </c:pt>
                <c:pt idx="1354">
                  <c:v>1355</c:v>
                </c:pt>
                <c:pt idx="1355">
                  <c:v>1356</c:v>
                </c:pt>
                <c:pt idx="1356">
                  <c:v>1357</c:v>
                </c:pt>
                <c:pt idx="1357">
                  <c:v>1358</c:v>
                </c:pt>
                <c:pt idx="1358">
                  <c:v>1359</c:v>
                </c:pt>
                <c:pt idx="1359">
                  <c:v>1360</c:v>
                </c:pt>
                <c:pt idx="1360">
                  <c:v>1361</c:v>
                </c:pt>
                <c:pt idx="1361">
                  <c:v>1362</c:v>
                </c:pt>
                <c:pt idx="1362">
                  <c:v>1363</c:v>
                </c:pt>
                <c:pt idx="1363">
                  <c:v>1364</c:v>
                </c:pt>
                <c:pt idx="1364">
                  <c:v>1365</c:v>
                </c:pt>
                <c:pt idx="1365">
                  <c:v>1366</c:v>
                </c:pt>
                <c:pt idx="1366">
                  <c:v>1367</c:v>
                </c:pt>
                <c:pt idx="1367">
                  <c:v>1368</c:v>
                </c:pt>
                <c:pt idx="1368">
                  <c:v>1369</c:v>
                </c:pt>
                <c:pt idx="1369">
                  <c:v>1370</c:v>
                </c:pt>
                <c:pt idx="1370">
                  <c:v>1371</c:v>
                </c:pt>
                <c:pt idx="1371">
                  <c:v>1372</c:v>
                </c:pt>
                <c:pt idx="1372">
                  <c:v>1373</c:v>
                </c:pt>
                <c:pt idx="1373">
                  <c:v>1374</c:v>
                </c:pt>
                <c:pt idx="1374">
                  <c:v>1375</c:v>
                </c:pt>
                <c:pt idx="1375">
                  <c:v>1376</c:v>
                </c:pt>
                <c:pt idx="1376">
                  <c:v>1377</c:v>
                </c:pt>
                <c:pt idx="1377">
                  <c:v>1378</c:v>
                </c:pt>
                <c:pt idx="1378">
                  <c:v>1379</c:v>
                </c:pt>
                <c:pt idx="1379">
                  <c:v>1380</c:v>
                </c:pt>
                <c:pt idx="1380">
                  <c:v>1381</c:v>
                </c:pt>
                <c:pt idx="1381">
                  <c:v>1382</c:v>
                </c:pt>
                <c:pt idx="1382">
                  <c:v>1383</c:v>
                </c:pt>
                <c:pt idx="1383">
                  <c:v>1384</c:v>
                </c:pt>
                <c:pt idx="1384">
                  <c:v>1385</c:v>
                </c:pt>
                <c:pt idx="1385">
                  <c:v>1386</c:v>
                </c:pt>
                <c:pt idx="1386">
                  <c:v>1387</c:v>
                </c:pt>
                <c:pt idx="1387">
                  <c:v>1388</c:v>
                </c:pt>
                <c:pt idx="1388">
                  <c:v>1389</c:v>
                </c:pt>
                <c:pt idx="1389">
                  <c:v>1390</c:v>
                </c:pt>
                <c:pt idx="1390">
                  <c:v>1391</c:v>
                </c:pt>
                <c:pt idx="1391">
                  <c:v>1392</c:v>
                </c:pt>
                <c:pt idx="1392">
                  <c:v>1393</c:v>
                </c:pt>
                <c:pt idx="1393">
                  <c:v>1394</c:v>
                </c:pt>
                <c:pt idx="1394">
                  <c:v>1395</c:v>
                </c:pt>
                <c:pt idx="1395">
                  <c:v>1396</c:v>
                </c:pt>
                <c:pt idx="1396">
                  <c:v>1397</c:v>
                </c:pt>
                <c:pt idx="1397">
                  <c:v>1398</c:v>
                </c:pt>
                <c:pt idx="1398">
                  <c:v>1399</c:v>
                </c:pt>
                <c:pt idx="1399">
                  <c:v>1400</c:v>
                </c:pt>
                <c:pt idx="1400">
                  <c:v>1401</c:v>
                </c:pt>
                <c:pt idx="1401">
                  <c:v>1402</c:v>
                </c:pt>
                <c:pt idx="1402">
                  <c:v>1403</c:v>
                </c:pt>
                <c:pt idx="1403">
                  <c:v>1404</c:v>
                </c:pt>
                <c:pt idx="1404">
                  <c:v>1405</c:v>
                </c:pt>
                <c:pt idx="1405">
                  <c:v>1406</c:v>
                </c:pt>
                <c:pt idx="1406">
                  <c:v>1407</c:v>
                </c:pt>
                <c:pt idx="1407">
                  <c:v>1408</c:v>
                </c:pt>
                <c:pt idx="1408">
                  <c:v>1409</c:v>
                </c:pt>
                <c:pt idx="1409">
                  <c:v>1410</c:v>
                </c:pt>
                <c:pt idx="1410">
                  <c:v>1411</c:v>
                </c:pt>
                <c:pt idx="1411">
                  <c:v>1412</c:v>
                </c:pt>
                <c:pt idx="1412">
                  <c:v>1413</c:v>
                </c:pt>
                <c:pt idx="1413">
                  <c:v>1414</c:v>
                </c:pt>
                <c:pt idx="1414">
                  <c:v>1415</c:v>
                </c:pt>
                <c:pt idx="1415">
                  <c:v>1416</c:v>
                </c:pt>
                <c:pt idx="1416">
                  <c:v>1417</c:v>
                </c:pt>
                <c:pt idx="1417">
                  <c:v>1418</c:v>
                </c:pt>
                <c:pt idx="1418">
                  <c:v>1419</c:v>
                </c:pt>
                <c:pt idx="1419">
                  <c:v>1420</c:v>
                </c:pt>
                <c:pt idx="1420">
                  <c:v>1421</c:v>
                </c:pt>
                <c:pt idx="1421">
                  <c:v>1422</c:v>
                </c:pt>
                <c:pt idx="1422">
                  <c:v>1423</c:v>
                </c:pt>
                <c:pt idx="1423">
                  <c:v>1424</c:v>
                </c:pt>
                <c:pt idx="1424">
                  <c:v>1425</c:v>
                </c:pt>
                <c:pt idx="1425">
                  <c:v>1426</c:v>
                </c:pt>
                <c:pt idx="1426">
                  <c:v>1427</c:v>
                </c:pt>
                <c:pt idx="1427">
                  <c:v>1428</c:v>
                </c:pt>
                <c:pt idx="1428">
                  <c:v>1429</c:v>
                </c:pt>
                <c:pt idx="1429">
                  <c:v>1430</c:v>
                </c:pt>
                <c:pt idx="1430">
                  <c:v>1431</c:v>
                </c:pt>
                <c:pt idx="1431">
                  <c:v>1432</c:v>
                </c:pt>
                <c:pt idx="1432">
                  <c:v>1433</c:v>
                </c:pt>
                <c:pt idx="1433">
                  <c:v>1434</c:v>
                </c:pt>
                <c:pt idx="1434">
                  <c:v>1435</c:v>
                </c:pt>
                <c:pt idx="1435">
                  <c:v>1436</c:v>
                </c:pt>
                <c:pt idx="1436">
                  <c:v>1437</c:v>
                </c:pt>
                <c:pt idx="1437">
                  <c:v>1438</c:v>
                </c:pt>
                <c:pt idx="1438">
                  <c:v>1439</c:v>
                </c:pt>
                <c:pt idx="1439">
                  <c:v>1440</c:v>
                </c:pt>
                <c:pt idx="1440">
                  <c:v>1441</c:v>
                </c:pt>
                <c:pt idx="1441">
                  <c:v>1442</c:v>
                </c:pt>
                <c:pt idx="1442">
                  <c:v>1443</c:v>
                </c:pt>
                <c:pt idx="1443">
                  <c:v>1444</c:v>
                </c:pt>
                <c:pt idx="1444">
                  <c:v>1445</c:v>
                </c:pt>
                <c:pt idx="1445">
                  <c:v>1446</c:v>
                </c:pt>
                <c:pt idx="1446">
                  <c:v>1447</c:v>
                </c:pt>
                <c:pt idx="1447">
                  <c:v>1448</c:v>
                </c:pt>
                <c:pt idx="1448">
                  <c:v>1449</c:v>
                </c:pt>
                <c:pt idx="1449">
                  <c:v>1450</c:v>
                </c:pt>
                <c:pt idx="1450">
                  <c:v>1451</c:v>
                </c:pt>
                <c:pt idx="1451">
                  <c:v>1452</c:v>
                </c:pt>
                <c:pt idx="1452">
                  <c:v>1453</c:v>
                </c:pt>
                <c:pt idx="1453">
                  <c:v>1454</c:v>
                </c:pt>
                <c:pt idx="1454">
                  <c:v>1455</c:v>
                </c:pt>
                <c:pt idx="1455">
                  <c:v>1456</c:v>
                </c:pt>
                <c:pt idx="1456">
                  <c:v>1457</c:v>
                </c:pt>
                <c:pt idx="1457">
                  <c:v>1458</c:v>
                </c:pt>
                <c:pt idx="1458">
                  <c:v>1459</c:v>
                </c:pt>
                <c:pt idx="1459">
                  <c:v>1460</c:v>
                </c:pt>
                <c:pt idx="1460">
                  <c:v>1461</c:v>
                </c:pt>
                <c:pt idx="1461">
                  <c:v>1462</c:v>
                </c:pt>
                <c:pt idx="1462">
                  <c:v>1463</c:v>
                </c:pt>
                <c:pt idx="1463">
                  <c:v>1464</c:v>
                </c:pt>
                <c:pt idx="1464">
                  <c:v>1465</c:v>
                </c:pt>
                <c:pt idx="1465">
                  <c:v>1466</c:v>
                </c:pt>
                <c:pt idx="1466">
                  <c:v>1467</c:v>
                </c:pt>
                <c:pt idx="1467">
                  <c:v>1468</c:v>
                </c:pt>
                <c:pt idx="1468">
                  <c:v>1469</c:v>
                </c:pt>
                <c:pt idx="1469">
                  <c:v>1470</c:v>
                </c:pt>
                <c:pt idx="1470">
                  <c:v>1471</c:v>
                </c:pt>
                <c:pt idx="1471">
                  <c:v>1472</c:v>
                </c:pt>
                <c:pt idx="1472">
                  <c:v>1473</c:v>
                </c:pt>
                <c:pt idx="1473">
                  <c:v>1474</c:v>
                </c:pt>
                <c:pt idx="1474">
                  <c:v>1475</c:v>
                </c:pt>
                <c:pt idx="1475">
                  <c:v>1476</c:v>
                </c:pt>
                <c:pt idx="1476">
                  <c:v>1477</c:v>
                </c:pt>
                <c:pt idx="1477">
                  <c:v>1478</c:v>
                </c:pt>
                <c:pt idx="1478">
                  <c:v>1479</c:v>
                </c:pt>
                <c:pt idx="1479">
                  <c:v>1480</c:v>
                </c:pt>
                <c:pt idx="1480">
                  <c:v>1481</c:v>
                </c:pt>
                <c:pt idx="1481">
                  <c:v>1482</c:v>
                </c:pt>
                <c:pt idx="1482">
                  <c:v>1483</c:v>
                </c:pt>
                <c:pt idx="1483">
                  <c:v>1484</c:v>
                </c:pt>
                <c:pt idx="1484">
                  <c:v>1485</c:v>
                </c:pt>
                <c:pt idx="1485">
                  <c:v>1486</c:v>
                </c:pt>
                <c:pt idx="1486">
                  <c:v>1487</c:v>
                </c:pt>
                <c:pt idx="1487">
                  <c:v>1488</c:v>
                </c:pt>
                <c:pt idx="1488">
                  <c:v>1489</c:v>
                </c:pt>
                <c:pt idx="1489">
                  <c:v>1490</c:v>
                </c:pt>
                <c:pt idx="1490">
                  <c:v>1491</c:v>
                </c:pt>
                <c:pt idx="1491">
                  <c:v>1492</c:v>
                </c:pt>
                <c:pt idx="1492">
                  <c:v>1493</c:v>
                </c:pt>
                <c:pt idx="1493">
                  <c:v>1494</c:v>
                </c:pt>
                <c:pt idx="1494">
                  <c:v>1495</c:v>
                </c:pt>
                <c:pt idx="1495">
                  <c:v>1496</c:v>
                </c:pt>
                <c:pt idx="1496">
                  <c:v>1497</c:v>
                </c:pt>
                <c:pt idx="1497">
                  <c:v>1498</c:v>
                </c:pt>
                <c:pt idx="1498">
                  <c:v>1499</c:v>
                </c:pt>
                <c:pt idx="1499">
                  <c:v>1500</c:v>
                </c:pt>
                <c:pt idx="1500">
                  <c:v>1501</c:v>
                </c:pt>
                <c:pt idx="1501">
                  <c:v>1502</c:v>
                </c:pt>
                <c:pt idx="1502">
                  <c:v>1503</c:v>
                </c:pt>
                <c:pt idx="1503">
                  <c:v>1504</c:v>
                </c:pt>
                <c:pt idx="1504">
                  <c:v>1505</c:v>
                </c:pt>
                <c:pt idx="1505">
                  <c:v>1506</c:v>
                </c:pt>
                <c:pt idx="1506">
                  <c:v>1507</c:v>
                </c:pt>
                <c:pt idx="1507">
                  <c:v>1508</c:v>
                </c:pt>
                <c:pt idx="1508">
                  <c:v>1509</c:v>
                </c:pt>
                <c:pt idx="1509">
                  <c:v>1510</c:v>
                </c:pt>
                <c:pt idx="1510">
                  <c:v>1511</c:v>
                </c:pt>
                <c:pt idx="1511">
                  <c:v>1512</c:v>
                </c:pt>
                <c:pt idx="1512">
                  <c:v>1513</c:v>
                </c:pt>
                <c:pt idx="1513">
                  <c:v>1514</c:v>
                </c:pt>
                <c:pt idx="1514">
                  <c:v>1515</c:v>
                </c:pt>
                <c:pt idx="1515">
                  <c:v>1516</c:v>
                </c:pt>
                <c:pt idx="1516">
                  <c:v>1517</c:v>
                </c:pt>
                <c:pt idx="1517">
                  <c:v>1518</c:v>
                </c:pt>
                <c:pt idx="1518">
                  <c:v>1519</c:v>
                </c:pt>
                <c:pt idx="1519">
                  <c:v>1520</c:v>
                </c:pt>
                <c:pt idx="1520">
                  <c:v>1521</c:v>
                </c:pt>
                <c:pt idx="1521">
                  <c:v>1522</c:v>
                </c:pt>
                <c:pt idx="1522">
                  <c:v>1523</c:v>
                </c:pt>
                <c:pt idx="1523">
                  <c:v>1524</c:v>
                </c:pt>
                <c:pt idx="1524">
                  <c:v>1525</c:v>
                </c:pt>
                <c:pt idx="1525">
                  <c:v>1526</c:v>
                </c:pt>
                <c:pt idx="1526">
                  <c:v>1527</c:v>
                </c:pt>
                <c:pt idx="1527">
                  <c:v>1528</c:v>
                </c:pt>
                <c:pt idx="1528">
                  <c:v>1529</c:v>
                </c:pt>
                <c:pt idx="1529">
                  <c:v>1530</c:v>
                </c:pt>
                <c:pt idx="1530">
                  <c:v>1531</c:v>
                </c:pt>
                <c:pt idx="1531">
                  <c:v>1532</c:v>
                </c:pt>
                <c:pt idx="1532">
                  <c:v>1533</c:v>
                </c:pt>
                <c:pt idx="1533">
                  <c:v>1534</c:v>
                </c:pt>
                <c:pt idx="1534">
                  <c:v>1535</c:v>
                </c:pt>
                <c:pt idx="1535">
                  <c:v>1536</c:v>
                </c:pt>
                <c:pt idx="1536">
                  <c:v>1537</c:v>
                </c:pt>
                <c:pt idx="1537">
                  <c:v>1538</c:v>
                </c:pt>
                <c:pt idx="1538">
                  <c:v>1539</c:v>
                </c:pt>
                <c:pt idx="1539">
                  <c:v>1540</c:v>
                </c:pt>
                <c:pt idx="1540">
                  <c:v>1541</c:v>
                </c:pt>
                <c:pt idx="1541">
                  <c:v>1542</c:v>
                </c:pt>
                <c:pt idx="1542">
                  <c:v>1543</c:v>
                </c:pt>
                <c:pt idx="1543">
                  <c:v>1544</c:v>
                </c:pt>
                <c:pt idx="1544">
                  <c:v>1545</c:v>
                </c:pt>
                <c:pt idx="1545">
                  <c:v>1546</c:v>
                </c:pt>
                <c:pt idx="1546">
                  <c:v>1547</c:v>
                </c:pt>
                <c:pt idx="1547">
                  <c:v>1548</c:v>
                </c:pt>
                <c:pt idx="1548">
                  <c:v>1549</c:v>
                </c:pt>
                <c:pt idx="1549">
                  <c:v>1550</c:v>
                </c:pt>
                <c:pt idx="1550">
                  <c:v>1551</c:v>
                </c:pt>
                <c:pt idx="1551">
                  <c:v>1552</c:v>
                </c:pt>
                <c:pt idx="1552">
                  <c:v>1553</c:v>
                </c:pt>
                <c:pt idx="1553">
                  <c:v>1554</c:v>
                </c:pt>
                <c:pt idx="1554">
                  <c:v>1555</c:v>
                </c:pt>
                <c:pt idx="1555">
                  <c:v>1556</c:v>
                </c:pt>
                <c:pt idx="1556">
                  <c:v>1557</c:v>
                </c:pt>
                <c:pt idx="1557">
                  <c:v>1558</c:v>
                </c:pt>
                <c:pt idx="1558">
                  <c:v>1559</c:v>
                </c:pt>
                <c:pt idx="1559">
                  <c:v>1560</c:v>
                </c:pt>
                <c:pt idx="1560">
                  <c:v>1561</c:v>
                </c:pt>
                <c:pt idx="1561">
                  <c:v>1562</c:v>
                </c:pt>
                <c:pt idx="1562">
                  <c:v>1563</c:v>
                </c:pt>
                <c:pt idx="1563">
                  <c:v>1564</c:v>
                </c:pt>
                <c:pt idx="1564">
                  <c:v>1565</c:v>
                </c:pt>
                <c:pt idx="1565">
                  <c:v>1566</c:v>
                </c:pt>
                <c:pt idx="1566">
                  <c:v>1567</c:v>
                </c:pt>
                <c:pt idx="1567">
                  <c:v>1568</c:v>
                </c:pt>
                <c:pt idx="1568">
                  <c:v>1569</c:v>
                </c:pt>
                <c:pt idx="1569">
                  <c:v>1570</c:v>
                </c:pt>
                <c:pt idx="1570">
                  <c:v>1571</c:v>
                </c:pt>
                <c:pt idx="1571">
                  <c:v>1572</c:v>
                </c:pt>
                <c:pt idx="1572">
                  <c:v>1573</c:v>
                </c:pt>
                <c:pt idx="1573">
                  <c:v>1574</c:v>
                </c:pt>
                <c:pt idx="1574">
                  <c:v>1575</c:v>
                </c:pt>
                <c:pt idx="1575">
                  <c:v>1576</c:v>
                </c:pt>
                <c:pt idx="1576">
                  <c:v>1577</c:v>
                </c:pt>
                <c:pt idx="1577">
                  <c:v>1578</c:v>
                </c:pt>
                <c:pt idx="1578">
                  <c:v>1579</c:v>
                </c:pt>
                <c:pt idx="1579">
                  <c:v>1580</c:v>
                </c:pt>
                <c:pt idx="1580">
                  <c:v>1581</c:v>
                </c:pt>
                <c:pt idx="1581">
                  <c:v>1582</c:v>
                </c:pt>
                <c:pt idx="1582">
                  <c:v>1583</c:v>
                </c:pt>
                <c:pt idx="1583">
                  <c:v>1584</c:v>
                </c:pt>
                <c:pt idx="1584">
                  <c:v>1585</c:v>
                </c:pt>
                <c:pt idx="1585">
                  <c:v>1586</c:v>
                </c:pt>
                <c:pt idx="1586">
                  <c:v>1587</c:v>
                </c:pt>
                <c:pt idx="1587">
                  <c:v>1588</c:v>
                </c:pt>
                <c:pt idx="1588">
                  <c:v>1589</c:v>
                </c:pt>
                <c:pt idx="1589">
                  <c:v>1590</c:v>
                </c:pt>
                <c:pt idx="1590">
                  <c:v>1591</c:v>
                </c:pt>
                <c:pt idx="1591">
                  <c:v>1592</c:v>
                </c:pt>
                <c:pt idx="1592">
                  <c:v>1593</c:v>
                </c:pt>
                <c:pt idx="1593">
                  <c:v>1594</c:v>
                </c:pt>
                <c:pt idx="1594">
                  <c:v>1595</c:v>
                </c:pt>
                <c:pt idx="1595">
                  <c:v>1596</c:v>
                </c:pt>
                <c:pt idx="1596">
                  <c:v>1597</c:v>
                </c:pt>
                <c:pt idx="1597">
                  <c:v>1598</c:v>
                </c:pt>
                <c:pt idx="1598">
                  <c:v>1599</c:v>
                </c:pt>
                <c:pt idx="1599">
                  <c:v>1600</c:v>
                </c:pt>
                <c:pt idx="1600">
                  <c:v>1601</c:v>
                </c:pt>
                <c:pt idx="1601">
                  <c:v>1602</c:v>
                </c:pt>
                <c:pt idx="1602">
                  <c:v>1603</c:v>
                </c:pt>
                <c:pt idx="1603">
                  <c:v>1604</c:v>
                </c:pt>
                <c:pt idx="1604">
                  <c:v>1605</c:v>
                </c:pt>
                <c:pt idx="1605">
                  <c:v>1606</c:v>
                </c:pt>
                <c:pt idx="1606">
                  <c:v>1607</c:v>
                </c:pt>
                <c:pt idx="1607">
                  <c:v>1608</c:v>
                </c:pt>
                <c:pt idx="1608">
                  <c:v>1609</c:v>
                </c:pt>
                <c:pt idx="1609">
                  <c:v>1610</c:v>
                </c:pt>
                <c:pt idx="1610">
                  <c:v>1611</c:v>
                </c:pt>
                <c:pt idx="1611">
                  <c:v>1612</c:v>
                </c:pt>
                <c:pt idx="1612">
                  <c:v>1613</c:v>
                </c:pt>
                <c:pt idx="1613">
                  <c:v>1614</c:v>
                </c:pt>
                <c:pt idx="1614">
                  <c:v>1615</c:v>
                </c:pt>
                <c:pt idx="1615">
                  <c:v>1616</c:v>
                </c:pt>
                <c:pt idx="1616">
                  <c:v>1617</c:v>
                </c:pt>
                <c:pt idx="1617">
                  <c:v>1618</c:v>
                </c:pt>
                <c:pt idx="1618">
                  <c:v>1619</c:v>
                </c:pt>
                <c:pt idx="1619">
                  <c:v>1620</c:v>
                </c:pt>
                <c:pt idx="1620">
                  <c:v>1621</c:v>
                </c:pt>
                <c:pt idx="1621">
                  <c:v>1622</c:v>
                </c:pt>
                <c:pt idx="1622">
                  <c:v>1623</c:v>
                </c:pt>
                <c:pt idx="1623">
                  <c:v>1624</c:v>
                </c:pt>
                <c:pt idx="1624">
                  <c:v>1625</c:v>
                </c:pt>
                <c:pt idx="1625">
                  <c:v>1626</c:v>
                </c:pt>
                <c:pt idx="1626">
                  <c:v>1627</c:v>
                </c:pt>
                <c:pt idx="1627">
                  <c:v>1628</c:v>
                </c:pt>
                <c:pt idx="1628">
                  <c:v>1629</c:v>
                </c:pt>
                <c:pt idx="1629">
                  <c:v>1630</c:v>
                </c:pt>
                <c:pt idx="1630">
                  <c:v>1631</c:v>
                </c:pt>
                <c:pt idx="1631">
                  <c:v>1632</c:v>
                </c:pt>
                <c:pt idx="1632">
                  <c:v>1633</c:v>
                </c:pt>
                <c:pt idx="1633">
                  <c:v>1634</c:v>
                </c:pt>
                <c:pt idx="1634">
                  <c:v>1635</c:v>
                </c:pt>
                <c:pt idx="1635">
                  <c:v>1636</c:v>
                </c:pt>
                <c:pt idx="1636">
                  <c:v>1637</c:v>
                </c:pt>
                <c:pt idx="1637">
                  <c:v>1638</c:v>
                </c:pt>
                <c:pt idx="1638">
                  <c:v>1639</c:v>
                </c:pt>
                <c:pt idx="1639">
                  <c:v>1640</c:v>
                </c:pt>
                <c:pt idx="1640">
                  <c:v>1641</c:v>
                </c:pt>
                <c:pt idx="1641">
                  <c:v>1642</c:v>
                </c:pt>
                <c:pt idx="1642">
                  <c:v>1643</c:v>
                </c:pt>
                <c:pt idx="1643">
                  <c:v>1644</c:v>
                </c:pt>
                <c:pt idx="1644">
                  <c:v>1645</c:v>
                </c:pt>
                <c:pt idx="1645">
                  <c:v>1646</c:v>
                </c:pt>
                <c:pt idx="1646">
                  <c:v>1647</c:v>
                </c:pt>
                <c:pt idx="1647">
                  <c:v>1648</c:v>
                </c:pt>
                <c:pt idx="1648">
                  <c:v>1649</c:v>
                </c:pt>
                <c:pt idx="1649">
                  <c:v>1650</c:v>
                </c:pt>
                <c:pt idx="1650">
                  <c:v>1651</c:v>
                </c:pt>
                <c:pt idx="1651">
                  <c:v>1652</c:v>
                </c:pt>
                <c:pt idx="1652">
                  <c:v>1653</c:v>
                </c:pt>
                <c:pt idx="1653">
                  <c:v>1654</c:v>
                </c:pt>
                <c:pt idx="1654">
                  <c:v>1655</c:v>
                </c:pt>
                <c:pt idx="1655">
                  <c:v>1656</c:v>
                </c:pt>
                <c:pt idx="1656">
                  <c:v>1657</c:v>
                </c:pt>
                <c:pt idx="1657">
                  <c:v>1658</c:v>
                </c:pt>
                <c:pt idx="1658">
                  <c:v>1659</c:v>
                </c:pt>
                <c:pt idx="1659">
                  <c:v>1660</c:v>
                </c:pt>
                <c:pt idx="1660">
                  <c:v>1661</c:v>
                </c:pt>
                <c:pt idx="1661">
                  <c:v>1662</c:v>
                </c:pt>
                <c:pt idx="1662">
                  <c:v>1663</c:v>
                </c:pt>
                <c:pt idx="1663">
                  <c:v>1664</c:v>
                </c:pt>
                <c:pt idx="1664">
                  <c:v>1665</c:v>
                </c:pt>
                <c:pt idx="1665">
                  <c:v>1666</c:v>
                </c:pt>
                <c:pt idx="1666">
                  <c:v>1667</c:v>
                </c:pt>
                <c:pt idx="1667">
                  <c:v>1668</c:v>
                </c:pt>
                <c:pt idx="1668">
                  <c:v>1669</c:v>
                </c:pt>
                <c:pt idx="1669">
                  <c:v>1670</c:v>
                </c:pt>
                <c:pt idx="1670">
                  <c:v>1671</c:v>
                </c:pt>
                <c:pt idx="1671">
                  <c:v>1672</c:v>
                </c:pt>
                <c:pt idx="1672">
                  <c:v>1673</c:v>
                </c:pt>
                <c:pt idx="1673">
                  <c:v>1674</c:v>
                </c:pt>
                <c:pt idx="1674">
                  <c:v>1675</c:v>
                </c:pt>
                <c:pt idx="1675">
                  <c:v>1676</c:v>
                </c:pt>
                <c:pt idx="1676">
                  <c:v>1677</c:v>
                </c:pt>
                <c:pt idx="1677">
                  <c:v>1678</c:v>
                </c:pt>
                <c:pt idx="1678">
                  <c:v>1679</c:v>
                </c:pt>
                <c:pt idx="1679">
                  <c:v>1680</c:v>
                </c:pt>
                <c:pt idx="1680">
                  <c:v>1681</c:v>
                </c:pt>
                <c:pt idx="1681">
                  <c:v>1682</c:v>
                </c:pt>
                <c:pt idx="1682">
                  <c:v>1683</c:v>
                </c:pt>
                <c:pt idx="1683">
                  <c:v>1684</c:v>
                </c:pt>
                <c:pt idx="1684">
                  <c:v>1685</c:v>
                </c:pt>
                <c:pt idx="1685">
                  <c:v>1686</c:v>
                </c:pt>
                <c:pt idx="1686">
                  <c:v>1687</c:v>
                </c:pt>
                <c:pt idx="1687">
                  <c:v>1688</c:v>
                </c:pt>
                <c:pt idx="1688">
                  <c:v>1689</c:v>
                </c:pt>
                <c:pt idx="1689">
                  <c:v>1690</c:v>
                </c:pt>
                <c:pt idx="1690">
                  <c:v>1691</c:v>
                </c:pt>
                <c:pt idx="1691">
                  <c:v>1692</c:v>
                </c:pt>
                <c:pt idx="1692">
                  <c:v>1693</c:v>
                </c:pt>
                <c:pt idx="1693">
                  <c:v>1694</c:v>
                </c:pt>
                <c:pt idx="1694">
                  <c:v>1695</c:v>
                </c:pt>
                <c:pt idx="1695">
                  <c:v>1696</c:v>
                </c:pt>
                <c:pt idx="1696">
                  <c:v>1697</c:v>
                </c:pt>
                <c:pt idx="1697">
                  <c:v>1698</c:v>
                </c:pt>
                <c:pt idx="1698">
                  <c:v>1699</c:v>
                </c:pt>
                <c:pt idx="1699">
                  <c:v>1700</c:v>
                </c:pt>
                <c:pt idx="1700">
                  <c:v>1701</c:v>
                </c:pt>
                <c:pt idx="1701">
                  <c:v>1702</c:v>
                </c:pt>
                <c:pt idx="1702">
                  <c:v>1703</c:v>
                </c:pt>
                <c:pt idx="1703">
                  <c:v>1704</c:v>
                </c:pt>
                <c:pt idx="1704">
                  <c:v>1705</c:v>
                </c:pt>
                <c:pt idx="1705">
                  <c:v>1706</c:v>
                </c:pt>
                <c:pt idx="1706">
                  <c:v>1707</c:v>
                </c:pt>
                <c:pt idx="1707">
                  <c:v>1708</c:v>
                </c:pt>
                <c:pt idx="1708">
                  <c:v>1709</c:v>
                </c:pt>
                <c:pt idx="1709">
                  <c:v>1710</c:v>
                </c:pt>
                <c:pt idx="1710">
                  <c:v>1711</c:v>
                </c:pt>
                <c:pt idx="1711">
                  <c:v>1712</c:v>
                </c:pt>
                <c:pt idx="1712">
                  <c:v>1713</c:v>
                </c:pt>
                <c:pt idx="1713">
                  <c:v>1714</c:v>
                </c:pt>
                <c:pt idx="1714">
                  <c:v>1715</c:v>
                </c:pt>
                <c:pt idx="1715">
                  <c:v>1716</c:v>
                </c:pt>
                <c:pt idx="1716">
                  <c:v>1717</c:v>
                </c:pt>
                <c:pt idx="1717">
                  <c:v>1718</c:v>
                </c:pt>
                <c:pt idx="1718">
                  <c:v>1719</c:v>
                </c:pt>
                <c:pt idx="1719">
                  <c:v>1720</c:v>
                </c:pt>
                <c:pt idx="1720">
                  <c:v>1721</c:v>
                </c:pt>
                <c:pt idx="1721">
                  <c:v>1722</c:v>
                </c:pt>
                <c:pt idx="1722">
                  <c:v>1723</c:v>
                </c:pt>
                <c:pt idx="1723">
                  <c:v>1724</c:v>
                </c:pt>
                <c:pt idx="1724">
                  <c:v>1725</c:v>
                </c:pt>
                <c:pt idx="1725">
                  <c:v>1726</c:v>
                </c:pt>
                <c:pt idx="1726">
                  <c:v>1727</c:v>
                </c:pt>
                <c:pt idx="1727">
                  <c:v>1728</c:v>
                </c:pt>
                <c:pt idx="1728">
                  <c:v>1729</c:v>
                </c:pt>
                <c:pt idx="1729">
                  <c:v>1730</c:v>
                </c:pt>
                <c:pt idx="1730">
                  <c:v>1731</c:v>
                </c:pt>
                <c:pt idx="1731">
                  <c:v>1732</c:v>
                </c:pt>
                <c:pt idx="1732">
                  <c:v>1733</c:v>
                </c:pt>
                <c:pt idx="1733">
                  <c:v>1734</c:v>
                </c:pt>
                <c:pt idx="1734">
                  <c:v>1735</c:v>
                </c:pt>
                <c:pt idx="1735">
                  <c:v>1736</c:v>
                </c:pt>
                <c:pt idx="1736">
                  <c:v>1737</c:v>
                </c:pt>
                <c:pt idx="1737">
                  <c:v>1738</c:v>
                </c:pt>
                <c:pt idx="1738">
                  <c:v>1739</c:v>
                </c:pt>
                <c:pt idx="1739">
                  <c:v>1740</c:v>
                </c:pt>
                <c:pt idx="1740">
                  <c:v>1741</c:v>
                </c:pt>
                <c:pt idx="1741">
                  <c:v>1742</c:v>
                </c:pt>
                <c:pt idx="1742">
                  <c:v>1743</c:v>
                </c:pt>
                <c:pt idx="1743">
                  <c:v>1744</c:v>
                </c:pt>
                <c:pt idx="1744">
                  <c:v>1745</c:v>
                </c:pt>
                <c:pt idx="1745">
                  <c:v>1746</c:v>
                </c:pt>
                <c:pt idx="1746">
                  <c:v>1747</c:v>
                </c:pt>
                <c:pt idx="1747">
                  <c:v>1748</c:v>
                </c:pt>
                <c:pt idx="1748">
                  <c:v>1749</c:v>
                </c:pt>
                <c:pt idx="1749">
                  <c:v>1750</c:v>
                </c:pt>
                <c:pt idx="1750">
                  <c:v>1751</c:v>
                </c:pt>
                <c:pt idx="1751">
                  <c:v>1752</c:v>
                </c:pt>
                <c:pt idx="1752">
                  <c:v>1753</c:v>
                </c:pt>
                <c:pt idx="1753">
                  <c:v>1754</c:v>
                </c:pt>
                <c:pt idx="1754">
                  <c:v>1755</c:v>
                </c:pt>
                <c:pt idx="1755">
                  <c:v>1756</c:v>
                </c:pt>
                <c:pt idx="1756">
                  <c:v>1757</c:v>
                </c:pt>
                <c:pt idx="1757">
                  <c:v>1758</c:v>
                </c:pt>
                <c:pt idx="1758">
                  <c:v>1759</c:v>
                </c:pt>
                <c:pt idx="1759">
                  <c:v>1760</c:v>
                </c:pt>
                <c:pt idx="1760">
                  <c:v>1761</c:v>
                </c:pt>
                <c:pt idx="1761">
                  <c:v>1762</c:v>
                </c:pt>
                <c:pt idx="1762">
                  <c:v>1763</c:v>
                </c:pt>
                <c:pt idx="1763">
                  <c:v>1764</c:v>
                </c:pt>
                <c:pt idx="1764">
                  <c:v>1765</c:v>
                </c:pt>
                <c:pt idx="1765">
                  <c:v>1766</c:v>
                </c:pt>
                <c:pt idx="1766">
                  <c:v>1767</c:v>
                </c:pt>
                <c:pt idx="1767">
                  <c:v>1768</c:v>
                </c:pt>
                <c:pt idx="1768">
                  <c:v>1769</c:v>
                </c:pt>
                <c:pt idx="1769">
                  <c:v>1770</c:v>
                </c:pt>
                <c:pt idx="1770">
                  <c:v>1771</c:v>
                </c:pt>
                <c:pt idx="1771">
                  <c:v>1772</c:v>
                </c:pt>
                <c:pt idx="1772">
                  <c:v>1773</c:v>
                </c:pt>
                <c:pt idx="1773">
                  <c:v>1774</c:v>
                </c:pt>
                <c:pt idx="1774">
                  <c:v>1775</c:v>
                </c:pt>
                <c:pt idx="1775">
                  <c:v>1776</c:v>
                </c:pt>
                <c:pt idx="1776">
                  <c:v>1777</c:v>
                </c:pt>
                <c:pt idx="1777">
                  <c:v>1778</c:v>
                </c:pt>
                <c:pt idx="1778">
                  <c:v>1779</c:v>
                </c:pt>
                <c:pt idx="1779">
                  <c:v>1780</c:v>
                </c:pt>
                <c:pt idx="1780">
                  <c:v>1781</c:v>
                </c:pt>
                <c:pt idx="1781">
                  <c:v>1782</c:v>
                </c:pt>
                <c:pt idx="1782">
                  <c:v>1783</c:v>
                </c:pt>
                <c:pt idx="1783">
                  <c:v>1784</c:v>
                </c:pt>
                <c:pt idx="1784">
                  <c:v>1785</c:v>
                </c:pt>
                <c:pt idx="1785">
                  <c:v>1786</c:v>
                </c:pt>
                <c:pt idx="1786">
                  <c:v>1787</c:v>
                </c:pt>
                <c:pt idx="1787">
                  <c:v>1788</c:v>
                </c:pt>
                <c:pt idx="1788">
                  <c:v>1789</c:v>
                </c:pt>
                <c:pt idx="1789">
                  <c:v>1790</c:v>
                </c:pt>
                <c:pt idx="1790">
                  <c:v>1791</c:v>
                </c:pt>
                <c:pt idx="1791">
                  <c:v>1792</c:v>
                </c:pt>
                <c:pt idx="1792">
                  <c:v>1793</c:v>
                </c:pt>
                <c:pt idx="1793">
                  <c:v>1794</c:v>
                </c:pt>
                <c:pt idx="1794">
                  <c:v>1795</c:v>
                </c:pt>
                <c:pt idx="1795">
                  <c:v>1796</c:v>
                </c:pt>
                <c:pt idx="1796">
                  <c:v>1797</c:v>
                </c:pt>
                <c:pt idx="1797">
                  <c:v>1798</c:v>
                </c:pt>
                <c:pt idx="1798">
                  <c:v>1799</c:v>
                </c:pt>
                <c:pt idx="1799">
                  <c:v>1800</c:v>
                </c:pt>
                <c:pt idx="1800">
                  <c:v>1801</c:v>
                </c:pt>
                <c:pt idx="1801">
                  <c:v>1802</c:v>
                </c:pt>
                <c:pt idx="1802">
                  <c:v>1803</c:v>
                </c:pt>
                <c:pt idx="1803">
                  <c:v>1804</c:v>
                </c:pt>
                <c:pt idx="1804">
                  <c:v>1805</c:v>
                </c:pt>
                <c:pt idx="1805">
                  <c:v>1806</c:v>
                </c:pt>
                <c:pt idx="1806">
                  <c:v>1807</c:v>
                </c:pt>
                <c:pt idx="1807">
                  <c:v>1808</c:v>
                </c:pt>
                <c:pt idx="1808">
                  <c:v>1809</c:v>
                </c:pt>
                <c:pt idx="1809">
                  <c:v>1810</c:v>
                </c:pt>
                <c:pt idx="1810">
                  <c:v>1811</c:v>
                </c:pt>
                <c:pt idx="1811">
                  <c:v>1812</c:v>
                </c:pt>
                <c:pt idx="1812">
                  <c:v>1813</c:v>
                </c:pt>
                <c:pt idx="1813">
                  <c:v>1814</c:v>
                </c:pt>
                <c:pt idx="1814">
                  <c:v>1815</c:v>
                </c:pt>
                <c:pt idx="1815">
                  <c:v>1816</c:v>
                </c:pt>
                <c:pt idx="1816">
                  <c:v>1817</c:v>
                </c:pt>
                <c:pt idx="1817">
                  <c:v>1818</c:v>
                </c:pt>
                <c:pt idx="1818">
                  <c:v>1819</c:v>
                </c:pt>
                <c:pt idx="1819">
                  <c:v>1820</c:v>
                </c:pt>
                <c:pt idx="1820">
                  <c:v>1821</c:v>
                </c:pt>
                <c:pt idx="1821">
                  <c:v>1822</c:v>
                </c:pt>
                <c:pt idx="1822">
                  <c:v>1823</c:v>
                </c:pt>
                <c:pt idx="1823">
                  <c:v>1824</c:v>
                </c:pt>
                <c:pt idx="1824">
                  <c:v>1825</c:v>
                </c:pt>
                <c:pt idx="1825">
                  <c:v>1826</c:v>
                </c:pt>
                <c:pt idx="1826">
                  <c:v>1827</c:v>
                </c:pt>
                <c:pt idx="1827">
                  <c:v>1828</c:v>
                </c:pt>
                <c:pt idx="1828">
                  <c:v>1829</c:v>
                </c:pt>
                <c:pt idx="1829">
                  <c:v>1830</c:v>
                </c:pt>
                <c:pt idx="1830">
                  <c:v>1831</c:v>
                </c:pt>
                <c:pt idx="1831">
                  <c:v>1832</c:v>
                </c:pt>
                <c:pt idx="1832">
                  <c:v>1833</c:v>
                </c:pt>
                <c:pt idx="1833">
                  <c:v>1834</c:v>
                </c:pt>
                <c:pt idx="1834">
                  <c:v>1835</c:v>
                </c:pt>
                <c:pt idx="1835">
                  <c:v>1836</c:v>
                </c:pt>
                <c:pt idx="1836">
                  <c:v>1837</c:v>
                </c:pt>
                <c:pt idx="1837">
                  <c:v>1838</c:v>
                </c:pt>
                <c:pt idx="1838">
                  <c:v>1839</c:v>
                </c:pt>
                <c:pt idx="1839">
                  <c:v>1840</c:v>
                </c:pt>
                <c:pt idx="1840">
                  <c:v>1841</c:v>
                </c:pt>
                <c:pt idx="1841">
                  <c:v>1842</c:v>
                </c:pt>
                <c:pt idx="1842">
                  <c:v>1843</c:v>
                </c:pt>
                <c:pt idx="1843">
                  <c:v>1844</c:v>
                </c:pt>
                <c:pt idx="1844">
                  <c:v>1845</c:v>
                </c:pt>
                <c:pt idx="1845">
                  <c:v>1846</c:v>
                </c:pt>
                <c:pt idx="1846">
                  <c:v>1847</c:v>
                </c:pt>
                <c:pt idx="1847">
                  <c:v>1848</c:v>
                </c:pt>
                <c:pt idx="1848">
                  <c:v>1849</c:v>
                </c:pt>
                <c:pt idx="1849">
                  <c:v>1850</c:v>
                </c:pt>
                <c:pt idx="1850">
                  <c:v>1851</c:v>
                </c:pt>
                <c:pt idx="1851">
                  <c:v>1852</c:v>
                </c:pt>
                <c:pt idx="1852">
                  <c:v>1853</c:v>
                </c:pt>
                <c:pt idx="1853">
                  <c:v>1854</c:v>
                </c:pt>
                <c:pt idx="1854">
                  <c:v>1855</c:v>
                </c:pt>
                <c:pt idx="1855">
                  <c:v>1856</c:v>
                </c:pt>
                <c:pt idx="1856">
                  <c:v>1857</c:v>
                </c:pt>
                <c:pt idx="1857">
                  <c:v>1858</c:v>
                </c:pt>
                <c:pt idx="1858">
                  <c:v>1859</c:v>
                </c:pt>
                <c:pt idx="1859">
                  <c:v>1860</c:v>
                </c:pt>
                <c:pt idx="1860">
                  <c:v>1861</c:v>
                </c:pt>
                <c:pt idx="1861">
                  <c:v>1862</c:v>
                </c:pt>
                <c:pt idx="1862">
                  <c:v>1863</c:v>
                </c:pt>
                <c:pt idx="1863">
                  <c:v>1864</c:v>
                </c:pt>
                <c:pt idx="1864">
                  <c:v>1865</c:v>
                </c:pt>
                <c:pt idx="1865">
                  <c:v>1866</c:v>
                </c:pt>
                <c:pt idx="1866">
                  <c:v>1867</c:v>
                </c:pt>
                <c:pt idx="1867">
                  <c:v>1868</c:v>
                </c:pt>
                <c:pt idx="1868">
                  <c:v>1869</c:v>
                </c:pt>
                <c:pt idx="1869">
                  <c:v>1870</c:v>
                </c:pt>
                <c:pt idx="1870">
                  <c:v>1871</c:v>
                </c:pt>
                <c:pt idx="1871">
                  <c:v>1872</c:v>
                </c:pt>
                <c:pt idx="1872">
                  <c:v>1873</c:v>
                </c:pt>
                <c:pt idx="1873">
                  <c:v>1874</c:v>
                </c:pt>
                <c:pt idx="1874">
                  <c:v>1875</c:v>
                </c:pt>
                <c:pt idx="1875">
                  <c:v>1876</c:v>
                </c:pt>
                <c:pt idx="1876">
                  <c:v>1877</c:v>
                </c:pt>
                <c:pt idx="1877">
                  <c:v>1878</c:v>
                </c:pt>
                <c:pt idx="1878">
                  <c:v>1879</c:v>
                </c:pt>
                <c:pt idx="1879">
                  <c:v>1880</c:v>
                </c:pt>
                <c:pt idx="1880">
                  <c:v>1881</c:v>
                </c:pt>
                <c:pt idx="1881">
                  <c:v>1882</c:v>
                </c:pt>
                <c:pt idx="1882">
                  <c:v>1883</c:v>
                </c:pt>
                <c:pt idx="1883">
                  <c:v>1884</c:v>
                </c:pt>
                <c:pt idx="1884">
                  <c:v>1885</c:v>
                </c:pt>
                <c:pt idx="1885">
                  <c:v>1886</c:v>
                </c:pt>
                <c:pt idx="1886">
                  <c:v>1887</c:v>
                </c:pt>
                <c:pt idx="1887">
                  <c:v>1888</c:v>
                </c:pt>
                <c:pt idx="1888">
                  <c:v>1889</c:v>
                </c:pt>
                <c:pt idx="1889">
                  <c:v>1890</c:v>
                </c:pt>
                <c:pt idx="1890">
                  <c:v>1891</c:v>
                </c:pt>
                <c:pt idx="1891">
                  <c:v>1892</c:v>
                </c:pt>
                <c:pt idx="1892">
                  <c:v>1893</c:v>
                </c:pt>
                <c:pt idx="1893">
                  <c:v>1894</c:v>
                </c:pt>
                <c:pt idx="1894">
                  <c:v>1895</c:v>
                </c:pt>
                <c:pt idx="1895">
                  <c:v>1896</c:v>
                </c:pt>
                <c:pt idx="1896">
                  <c:v>1897</c:v>
                </c:pt>
                <c:pt idx="1897">
                  <c:v>1898</c:v>
                </c:pt>
                <c:pt idx="1898">
                  <c:v>1899</c:v>
                </c:pt>
                <c:pt idx="1899">
                  <c:v>1900</c:v>
                </c:pt>
                <c:pt idx="1900">
                  <c:v>1901</c:v>
                </c:pt>
                <c:pt idx="1901">
                  <c:v>1902</c:v>
                </c:pt>
                <c:pt idx="1902">
                  <c:v>1903</c:v>
                </c:pt>
                <c:pt idx="1903">
                  <c:v>1904</c:v>
                </c:pt>
                <c:pt idx="1904">
                  <c:v>1905</c:v>
                </c:pt>
                <c:pt idx="1905">
                  <c:v>1906</c:v>
                </c:pt>
                <c:pt idx="1906">
                  <c:v>1907</c:v>
                </c:pt>
                <c:pt idx="1907">
                  <c:v>1908</c:v>
                </c:pt>
                <c:pt idx="1908">
                  <c:v>1909</c:v>
                </c:pt>
                <c:pt idx="1909">
                  <c:v>1910</c:v>
                </c:pt>
                <c:pt idx="1910">
                  <c:v>1911</c:v>
                </c:pt>
                <c:pt idx="1911">
                  <c:v>1912</c:v>
                </c:pt>
                <c:pt idx="1912">
                  <c:v>1913</c:v>
                </c:pt>
                <c:pt idx="1913">
                  <c:v>1914</c:v>
                </c:pt>
                <c:pt idx="1914">
                  <c:v>1915</c:v>
                </c:pt>
                <c:pt idx="1915">
                  <c:v>1916</c:v>
                </c:pt>
                <c:pt idx="1916">
                  <c:v>1917</c:v>
                </c:pt>
                <c:pt idx="1917">
                  <c:v>1918</c:v>
                </c:pt>
                <c:pt idx="1918">
                  <c:v>1919</c:v>
                </c:pt>
                <c:pt idx="1919">
                  <c:v>1920</c:v>
                </c:pt>
                <c:pt idx="1920">
                  <c:v>1921</c:v>
                </c:pt>
                <c:pt idx="1921">
                  <c:v>1922</c:v>
                </c:pt>
                <c:pt idx="1922">
                  <c:v>1923</c:v>
                </c:pt>
                <c:pt idx="1923">
                  <c:v>1924</c:v>
                </c:pt>
                <c:pt idx="1924">
                  <c:v>1925</c:v>
                </c:pt>
                <c:pt idx="1925">
                  <c:v>1926</c:v>
                </c:pt>
                <c:pt idx="1926">
                  <c:v>1927</c:v>
                </c:pt>
                <c:pt idx="1927">
                  <c:v>1928</c:v>
                </c:pt>
                <c:pt idx="1928">
                  <c:v>1929</c:v>
                </c:pt>
                <c:pt idx="1929">
                  <c:v>1930</c:v>
                </c:pt>
                <c:pt idx="1930">
                  <c:v>1931</c:v>
                </c:pt>
                <c:pt idx="1931">
                  <c:v>1932</c:v>
                </c:pt>
                <c:pt idx="1932">
                  <c:v>1933</c:v>
                </c:pt>
                <c:pt idx="1933">
                  <c:v>1934</c:v>
                </c:pt>
                <c:pt idx="1934">
                  <c:v>1935</c:v>
                </c:pt>
                <c:pt idx="1935">
                  <c:v>1936</c:v>
                </c:pt>
                <c:pt idx="1936">
                  <c:v>1937</c:v>
                </c:pt>
                <c:pt idx="1937">
                  <c:v>1938</c:v>
                </c:pt>
                <c:pt idx="1938">
                  <c:v>1939</c:v>
                </c:pt>
                <c:pt idx="1939">
                  <c:v>1940</c:v>
                </c:pt>
                <c:pt idx="1940">
                  <c:v>1941</c:v>
                </c:pt>
                <c:pt idx="1941">
                  <c:v>1942</c:v>
                </c:pt>
                <c:pt idx="1942">
                  <c:v>1943</c:v>
                </c:pt>
                <c:pt idx="1943">
                  <c:v>1944</c:v>
                </c:pt>
                <c:pt idx="1944">
                  <c:v>1945</c:v>
                </c:pt>
                <c:pt idx="1945">
                  <c:v>1946</c:v>
                </c:pt>
                <c:pt idx="1946">
                  <c:v>1947</c:v>
                </c:pt>
                <c:pt idx="1947">
                  <c:v>1948</c:v>
                </c:pt>
                <c:pt idx="1948">
                  <c:v>1949</c:v>
                </c:pt>
                <c:pt idx="1949">
                  <c:v>1950</c:v>
                </c:pt>
                <c:pt idx="1950">
                  <c:v>1951</c:v>
                </c:pt>
                <c:pt idx="1951">
                  <c:v>1952</c:v>
                </c:pt>
                <c:pt idx="1952">
                  <c:v>1953</c:v>
                </c:pt>
                <c:pt idx="1953">
                  <c:v>1954</c:v>
                </c:pt>
                <c:pt idx="1954">
                  <c:v>1955</c:v>
                </c:pt>
                <c:pt idx="1955">
                  <c:v>1956</c:v>
                </c:pt>
                <c:pt idx="1956">
                  <c:v>1957</c:v>
                </c:pt>
                <c:pt idx="1957">
                  <c:v>1958</c:v>
                </c:pt>
                <c:pt idx="1958">
                  <c:v>1959</c:v>
                </c:pt>
                <c:pt idx="1959">
                  <c:v>1960</c:v>
                </c:pt>
                <c:pt idx="1960">
                  <c:v>1961</c:v>
                </c:pt>
                <c:pt idx="1961">
                  <c:v>1962</c:v>
                </c:pt>
                <c:pt idx="1962">
                  <c:v>1963</c:v>
                </c:pt>
                <c:pt idx="1963">
                  <c:v>1964</c:v>
                </c:pt>
                <c:pt idx="1964">
                  <c:v>1965</c:v>
                </c:pt>
                <c:pt idx="1965">
                  <c:v>1966</c:v>
                </c:pt>
                <c:pt idx="1966">
                  <c:v>1967</c:v>
                </c:pt>
                <c:pt idx="1967">
                  <c:v>1968</c:v>
                </c:pt>
                <c:pt idx="1968">
                  <c:v>1969</c:v>
                </c:pt>
                <c:pt idx="1969">
                  <c:v>1970</c:v>
                </c:pt>
                <c:pt idx="1970">
                  <c:v>1971</c:v>
                </c:pt>
                <c:pt idx="1971">
                  <c:v>1972</c:v>
                </c:pt>
                <c:pt idx="1972">
                  <c:v>1973</c:v>
                </c:pt>
                <c:pt idx="1973">
                  <c:v>1974</c:v>
                </c:pt>
                <c:pt idx="1974">
                  <c:v>1975</c:v>
                </c:pt>
                <c:pt idx="1975">
                  <c:v>1976</c:v>
                </c:pt>
                <c:pt idx="1976">
                  <c:v>1977</c:v>
                </c:pt>
                <c:pt idx="1977">
                  <c:v>1978</c:v>
                </c:pt>
                <c:pt idx="1978">
                  <c:v>1979</c:v>
                </c:pt>
                <c:pt idx="1979">
                  <c:v>1980</c:v>
                </c:pt>
                <c:pt idx="1980">
                  <c:v>1981</c:v>
                </c:pt>
                <c:pt idx="1981">
                  <c:v>1982</c:v>
                </c:pt>
                <c:pt idx="1982">
                  <c:v>1983</c:v>
                </c:pt>
                <c:pt idx="1983">
                  <c:v>1984</c:v>
                </c:pt>
                <c:pt idx="1984">
                  <c:v>1985</c:v>
                </c:pt>
                <c:pt idx="1985">
                  <c:v>1986</c:v>
                </c:pt>
                <c:pt idx="1986">
                  <c:v>1987</c:v>
                </c:pt>
                <c:pt idx="1987">
                  <c:v>1988</c:v>
                </c:pt>
                <c:pt idx="1988">
                  <c:v>1989</c:v>
                </c:pt>
                <c:pt idx="1989">
                  <c:v>1990</c:v>
                </c:pt>
                <c:pt idx="1990">
                  <c:v>1991</c:v>
                </c:pt>
                <c:pt idx="1991">
                  <c:v>1992</c:v>
                </c:pt>
                <c:pt idx="1992">
                  <c:v>1993</c:v>
                </c:pt>
                <c:pt idx="1993">
                  <c:v>1994</c:v>
                </c:pt>
                <c:pt idx="1994">
                  <c:v>1995</c:v>
                </c:pt>
                <c:pt idx="1995">
                  <c:v>1996</c:v>
                </c:pt>
                <c:pt idx="1996">
                  <c:v>1997</c:v>
                </c:pt>
                <c:pt idx="1997">
                  <c:v>1998</c:v>
                </c:pt>
                <c:pt idx="1998">
                  <c:v>1999</c:v>
                </c:pt>
                <c:pt idx="1999">
                  <c:v>2000</c:v>
                </c:pt>
                <c:pt idx="2000">
                  <c:v>2001</c:v>
                </c:pt>
                <c:pt idx="2001">
                  <c:v>2002</c:v>
                </c:pt>
                <c:pt idx="2002">
                  <c:v>2003</c:v>
                </c:pt>
                <c:pt idx="2003">
                  <c:v>2004</c:v>
                </c:pt>
                <c:pt idx="2004">
                  <c:v>2005</c:v>
                </c:pt>
                <c:pt idx="2005">
                  <c:v>2006</c:v>
                </c:pt>
                <c:pt idx="2006">
                  <c:v>2007</c:v>
                </c:pt>
                <c:pt idx="2007">
                  <c:v>2008</c:v>
                </c:pt>
                <c:pt idx="2008">
                  <c:v>2009</c:v>
                </c:pt>
                <c:pt idx="2009">
                  <c:v>2010</c:v>
                </c:pt>
                <c:pt idx="2010">
                  <c:v>2011</c:v>
                </c:pt>
                <c:pt idx="2011">
                  <c:v>2012</c:v>
                </c:pt>
                <c:pt idx="2012">
                  <c:v>2013</c:v>
                </c:pt>
                <c:pt idx="2013">
                  <c:v>2014</c:v>
                </c:pt>
                <c:pt idx="2014">
                  <c:v>2015</c:v>
                </c:pt>
                <c:pt idx="2015">
                  <c:v>2016</c:v>
                </c:pt>
                <c:pt idx="2016">
                  <c:v>2017</c:v>
                </c:pt>
                <c:pt idx="2017">
                  <c:v>2018</c:v>
                </c:pt>
                <c:pt idx="2018">
                  <c:v>2019</c:v>
                </c:pt>
                <c:pt idx="2019">
                  <c:v>2020</c:v>
                </c:pt>
                <c:pt idx="2020">
                  <c:v>2021</c:v>
                </c:pt>
                <c:pt idx="2021">
                  <c:v>2022</c:v>
                </c:pt>
                <c:pt idx="2022">
                  <c:v>2023</c:v>
                </c:pt>
                <c:pt idx="2023">
                  <c:v>2024</c:v>
                </c:pt>
                <c:pt idx="2024">
                  <c:v>2025</c:v>
                </c:pt>
                <c:pt idx="2025">
                  <c:v>2026</c:v>
                </c:pt>
                <c:pt idx="2026">
                  <c:v>2027</c:v>
                </c:pt>
                <c:pt idx="2027">
                  <c:v>2028</c:v>
                </c:pt>
                <c:pt idx="2028">
                  <c:v>2029</c:v>
                </c:pt>
                <c:pt idx="2029">
                  <c:v>2030</c:v>
                </c:pt>
                <c:pt idx="2030">
                  <c:v>2031</c:v>
                </c:pt>
                <c:pt idx="2031">
                  <c:v>2032</c:v>
                </c:pt>
                <c:pt idx="2032">
                  <c:v>2033</c:v>
                </c:pt>
                <c:pt idx="2033">
                  <c:v>2034</c:v>
                </c:pt>
                <c:pt idx="2034">
                  <c:v>2035</c:v>
                </c:pt>
                <c:pt idx="2035">
                  <c:v>2036</c:v>
                </c:pt>
                <c:pt idx="2036">
                  <c:v>2037</c:v>
                </c:pt>
                <c:pt idx="2037">
                  <c:v>2038</c:v>
                </c:pt>
                <c:pt idx="2038">
                  <c:v>2039</c:v>
                </c:pt>
                <c:pt idx="2039">
                  <c:v>2040</c:v>
                </c:pt>
                <c:pt idx="2040">
                  <c:v>2041</c:v>
                </c:pt>
                <c:pt idx="2041">
                  <c:v>2042</c:v>
                </c:pt>
                <c:pt idx="2042">
                  <c:v>2043</c:v>
                </c:pt>
                <c:pt idx="2043">
                  <c:v>2044</c:v>
                </c:pt>
                <c:pt idx="2044">
                  <c:v>2045</c:v>
                </c:pt>
                <c:pt idx="2045">
                  <c:v>2046</c:v>
                </c:pt>
                <c:pt idx="2046">
                  <c:v>2047</c:v>
                </c:pt>
                <c:pt idx="2047">
                  <c:v>2048</c:v>
                </c:pt>
                <c:pt idx="2048">
                  <c:v>2049</c:v>
                </c:pt>
                <c:pt idx="2049">
                  <c:v>2050</c:v>
                </c:pt>
                <c:pt idx="2050">
                  <c:v>2051</c:v>
                </c:pt>
                <c:pt idx="2051">
                  <c:v>2052</c:v>
                </c:pt>
                <c:pt idx="2052">
                  <c:v>2053</c:v>
                </c:pt>
                <c:pt idx="2053">
                  <c:v>2054</c:v>
                </c:pt>
                <c:pt idx="2054">
                  <c:v>2055</c:v>
                </c:pt>
                <c:pt idx="2055">
                  <c:v>2056</c:v>
                </c:pt>
                <c:pt idx="2056">
                  <c:v>2057</c:v>
                </c:pt>
                <c:pt idx="2057">
                  <c:v>2058</c:v>
                </c:pt>
                <c:pt idx="2058">
                  <c:v>2059</c:v>
                </c:pt>
                <c:pt idx="2059">
                  <c:v>2060</c:v>
                </c:pt>
                <c:pt idx="2060">
                  <c:v>2061</c:v>
                </c:pt>
                <c:pt idx="2061">
                  <c:v>2062</c:v>
                </c:pt>
                <c:pt idx="2062">
                  <c:v>2063</c:v>
                </c:pt>
                <c:pt idx="2063">
                  <c:v>2064</c:v>
                </c:pt>
                <c:pt idx="2064">
                  <c:v>2065</c:v>
                </c:pt>
                <c:pt idx="2065">
                  <c:v>2066</c:v>
                </c:pt>
                <c:pt idx="2066">
                  <c:v>2067</c:v>
                </c:pt>
                <c:pt idx="2067">
                  <c:v>2068</c:v>
                </c:pt>
                <c:pt idx="2068">
                  <c:v>2069</c:v>
                </c:pt>
                <c:pt idx="2069">
                  <c:v>2070</c:v>
                </c:pt>
                <c:pt idx="2070">
                  <c:v>2071</c:v>
                </c:pt>
                <c:pt idx="2071">
                  <c:v>2072</c:v>
                </c:pt>
                <c:pt idx="2072">
                  <c:v>2073</c:v>
                </c:pt>
                <c:pt idx="2073">
                  <c:v>2074</c:v>
                </c:pt>
                <c:pt idx="2074">
                  <c:v>2075</c:v>
                </c:pt>
                <c:pt idx="2075">
                  <c:v>2076</c:v>
                </c:pt>
                <c:pt idx="2076">
                  <c:v>2077</c:v>
                </c:pt>
                <c:pt idx="2077">
                  <c:v>2078</c:v>
                </c:pt>
                <c:pt idx="2078">
                  <c:v>2079</c:v>
                </c:pt>
                <c:pt idx="2079">
                  <c:v>2080</c:v>
                </c:pt>
                <c:pt idx="2080">
                  <c:v>2081</c:v>
                </c:pt>
                <c:pt idx="2081">
                  <c:v>2082</c:v>
                </c:pt>
                <c:pt idx="2082">
                  <c:v>2083</c:v>
                </c:pt>
                <c:pt idx="2083">
                  <c:v>2084</c:v>
                </c:pt>
                <c:pt idx="2084">
                  <c:v>2085</c:v>
                </c:pt>
                <c:pt idx="2085">
                  <c:v>2086</c:v>
                </c:pt>
                <c:pt idx="2086">
                  <c:v>2087</c:v>
                </c:pt>
                <c:pt idx="2087">
                  <c:v>2088</c:v>
                </c:pt>
                <c:pt idx="2088">
                  <c:v>2089</c:v>
                </c:pt>
                <c:pt idx="2089">
                  <c:v>2090</c:v>
                </c:pt>
                <c:pt idx="2090">
                  <c:v>2091</c:v>
                </c:pt>
                <c:pt idx="2091">
                  <c:v>2092</c:v>
                </c:pt>
                <c:pt idx="2092">
                  <c:v>2093</c:v>
                </c:pt>
                <c:pt idx="2093">
                  <c:v>2094</c:v>
                </c:pt>
                <c:pt idx="2094">
                  <c:v>2095</c:v>
                </c:pt>
                <c:pt idx="2095">
                  <c:v>2096</c:v>
                </c:pt>
                <c:pt idx="2096">
                  <c:v>2097</c:v>
                </c:pt>
                <c:pt idx="2097">
                  <c:v>2098</c:v>
                </c:pt>
                <c:pt idx="2098">
                  <c:v>2099</c:v>
                </c:pt>
                <c:pt idx="2099">
                  <c:v>2100</c:v>
                </c:pt>
                <c:pt idx="2100">
                  <c:v>2101</c:v>
                </c:pt>
                <c:pt idx="2101">
                  <c:v>2102</c:v>
                </c:pt>
                <c:pt idx="2102">
                  <c:v>2103</c:v>
                </c:pt>
                <c:pt idx="2103">
                  <c:v>2104</c:v>
                </c:pt>
                <c:pt idx="2104">
                  <c:v>2105</c:v>
                </c:pt>
                <c:pt idx="2105">
                  <c:v>2106</c:v>
                </c:pt>
                <c:pt idx="2106">
                  <c:v>2107</c:v>
                </c:pt>
                <c:pt idx="2107">
                  <c:v>2108</c:v>
                </c:pt>
                <c:pt idx="2108">
                  <c:v>2109</c:v>
                </c:pt>
                <c:pt idx="2109">
                  <c:v>2110</c:v>
                </c:pt>
                <c:pt idx="2110">
                  <c:v>2111</c:v>
                </c:pt>
                <c:pt idx="2111">
                  <c:v>2112</c:v>
                </c:pt>
                <c:pt idx="2112">
                  <c:v>2113</c:v>
                </c:pt>
                <c:pt idx="2113">
                  <c:v>2114</c:v>
                </c:pt>
                <c:pt idx="2114">
                  <c:v>2115</c:v>
                </c:pt>
                <c:pt idx="2115">
                  <c:v>2116</c:v>
                </c:pt>
                <c:pt idx="2116">
                  <c:v>2117</c:v>
                </c:pt>
                <c:pt idx="2117">
                  <c:v>2118</c:v>
                </c:pt>
                <c:pt idx="2118">
                  <c:v>2119</c:v>
                </c:pt>
                <c:pt idx="2119">
                  <c:v>2120</c:v>
                </c:pt>
                <c:pt idx="2120">
                  <c:v>2121</c:v>
                </c:pt>
                <c:pt idx="2121">
                  <c:v>2122</c:v>
                </c:pt>
                <c:pt idx="2122">
                  <c:v>2123</c:v>
                </c:pt>
                <c:pt idx="2123">
                  <c:v>2124</c:v>
                </c:pt>
                <c:pt idx="2124">
                  <c:v>2125</c:v>
                </c:pt>
                <c:pt idx="2125">
                  <c:v>2126</c:v>
                </c:pt>
                <c:pt idx="2126">
                  <c:v>2127</c:v>
                </c:pt>
                <c:pt idx="2127">
                  <c:v>2128</c:v>
                </c:pt>
                <c:pt idx="2128">
                  <c:v>2129</c:v>
                </c:pt>
                <c:pt idx="2129">
                  <c:v>2130</c:v>
                </c:pt>
                <c:pt idx="2130">
                  <c:v>2131</c:v>
                </c:pt>
                <c:pt idx="2131">
                  <c:v>2132</c:v>
                </c:pt>
                <c:pt idx="2132">
                  <c:v>2133</c:v>
                </c:pt>
                <c:pt idx="2133">
                  <c:v>2134</c:v>
                </c:pt>
                <c:pt idx="2134">
                  <c:v>2135</c:v>
                </c:pt>
                <c:pt idx="2135">
                  <c:v>2136</c:v>
                </c:pt>
                <c:pt idx="2136">
                  <c:v>2137</c:v>
                </c:pt>
                <c:pt idx="2137">
                  <c:v>2138</c:v>
                </c:pt>
                <c:pt idx="2138">
                  <c:v>2139</c:v>
                </c:pt>
                <c:pt idx="2139">
                  <c:v>2140</c:v>
                </c:pt>
                <c:pt idx="2140">
                  <c:v>2141</c:v>
                </c:pt>
                <c:pt idx="2141">
                  <c:v>2142</c:v>
                </c:pt>
                <c:pt idx="2142">
                  <c:v>2143</c:v>
                </c:pt>
                <c:pt idx="2143">
                  <c:v>2144</c:v>
                </c:pt>
                <c:pt idx="2144">
                  <c:v>2145</c:v>
                </c:pt>
                <c:pt idx="2145">
                  <c:v>2146</c:v>
                </c:pt>
                <c:pt idx="2146">
                  <c:v>2147</c:v>
                </c:pt>
                <c:pt idx="2147">
                  <c:v>2148</c:v>
                </c:pt>
                <c:pt idx="2148">
                  <c:v>2149</c:v>
                </c:pt>
                <c:pt idx="2149">
                  <c:v>2150</c:v>
                </c:pt>
                <c:pt idx="2150">
                  <c:v>2151</c:v>
                </c:pt>
                <c:pt idx="2151">
                  <c:v>2152</c:v>
                </c:pt>
                <c:pt idx="2152">
                  <c:v>2153</c:v>
                </c:pt>
                <c:pt idx="2153">
                  <c:v>2154</c:v>
                </c:pt>
                <c:pt idx="2154">
                  <c:v>2155</c:v>
                </c:pt>
                <c:pt idx="2155">
                  <c:v>2156</c:v>
                </c:pt>
                <c:pt idx="2156">
                  <c:v>2157</c:v>
                </c:pt>
                <c:pt idx="2157">
                  <c:v>2158</c:v>
                </c:pt>
                <c:pt idx="2158">
                  <c:v>2159</c:v>
                </c:pt>
                <c:pt idx="2159">
                  <c:v>2160</c:v>
                </c:pt>
                <c:pt idx="2160">
                  <c:v>2161</c:v>
                </c:pt>
                <c:pt idx="2161">
                  <c:v>2162</c:v>
                </c:pt>
                <c:pt idx="2162">
                  <c:v>2163</c:v>
                </c:pt>
                <c:pt idx="2163">
                  <c:v>2164</c:v>
                </c:pt>
                <c:pt idx="2164">
                  <c:v>2165</c:v>
                </c:pt>
                <c:pt idx="2165">
                  <c:v>2166</c:v>
                </c:pt>
                <c:pt idx="2166">
                  <c:v>2167</c:v>
                </c:pt>
                <c:pt idx="2167">
                  <c:v>2168</c:v>
                </c:pt>
                <c:pt idx="2168">
                  <c:v>2169</c:v>
                </c:pt>
                <c:pt idx="2169">
                  <c:v>2170</c:v>
                </c:pt>
                <c:pt idx="2170">
                  <c:v>2171</c:v>
                </c:pt>
                <c:pt idx="2171">
                  <c:v>2172</c:v>
                </c:pt>
                <c:pt idx="2172">
                  <c:v>2173</c:v>
                </c:pt>
                <c:pt idx="2173">
                  <c:v>2174</c:v>
                </c:pt>
                <c:pt idx="2174">
                  <c:v>2175</c:v>
                </c:pt>
                <c:pt idx="2175">
                  <c:v>2176</c:v>
                </c:pt>
                <c:pt idx="2176">
                  <c:v>2177</c:v>
                </c:pt>
                <c:pt idx="2177">
                  <c:v>2178</c:v>
                </c:pt>
                <c:pt idx="2178">
                  <c:v>2179</c:v>
                </c:pt>
                <c:pt idx="2179">
                  <c:v>2180</c:v>
                </c:pt>
                <c:pt idx="2180">
                  <c:v>2181</c:v>
                </c:pt>
                <c:pt idx="2181">
                  <c:v>2182</c:v>
                </c:pt>
                <c:pt idx="2182">
                  <c:v>2183</c:v>
                </c:pt>
                <c:pt idx="2183">
                  <c:v>2184</c:v>
                </c:pt>
                <c:pt idx="2184">
                  <c:v>2185</c:v>
                </c:pt>
                <c:pt idx="2185">
                  <c:v>2186</c:v>
                </c:pt>
                <c:pt idx="2186">
                  <c:v>2187</c:v>
                </c:pt>
                <c:pt idx="2187">
                  <c:v>2188</c:v>
                </c:pt>
                <c:pt idx="2188">
                  <c:v>2189</c:v>
                </c:pt>
                <c:pt idx="2189">
                  <c:v>2190</c:v>
                </c:pt>
                <c:pt idx="2190">
                  <c:v>2191</c:v>
                </c:pt>
                <c:pt idx="2191">
                  <c:v>2192</c:v>
                </c:pt>
                <c:pt idx="2192">
                  <c:v>2193</c:v>
                </c:pt>
                <c:pt idx="2193">
                  <c:v>2194</c:v>
                </c:pt>
                <c:pt idx="2194">
                  <c:v>2195</c:v>
                </c:pt>
                <c:pt idx="2195">
                  <c:v>2196</c:v>
                </c:pt>
                <c:pt idx="2196">
                  <c:v>2197</c:v>
                </c:pt>
                <c:pt idx="2197">
                  <c:v>2198</c:v>
                </c:pt>
                <c:pt idx="2198">
                  <c:v>2199</c:v>
                </c:pt>
                <c:pt idx="2199">
                  <c:v>2200</c:v>
                </c:pt>
                <c:pt idx="2200">
                  <c:v>2201</c:v>
                </c:pt>
                <c:pt idx="2201">
                  <c:v>2202</c:v>
                </c:pt>
                <c:pt idx="2202">
                  <c:v>2203</c:v>
                </c:pt>
                <c:pt idx="2203">
                  <c:v>2204</c:v>
                </c:pt>
                <c:pt idx="2204">
                  <c:v>2205</c:v>
                </c:pt>
                <c:pt idx="2205">
                  <c:v>2206</c:v>
                </c:pt>
                <c:pt idx="2206">
                  <c:v>2207</c:v>
                </c:pt>
                <c:pt idx="2207">
                  <c:v>2208</c:v>
                </c:pt>
                <c:pt idx="2208">
                  <c:v>2209</c:v>
                </c:pt>
                <c:pt idx="2209">
                  <c:v>2210</c:v>
                </c:pt>
                <c:pt idx="2210">
                  <c:v>2211</c:v>
                </c:pt>
                <c:pt idx="2211">
                  <c:v>2212</c:v>
                </c:pt>
                <c:pt idx="2212">
                  <c:v>2213</c:v>
                </c:pt>
                <c:pt idx="2213">
                  <c:v>2214</c:v>
                </c:pt>
                <c:pt idx="2214">
                  <c:v>2215</c:v>
                </c:pt>
                <c:pt idx="2215">
                  <c:v>2216</c:v>
                </c:pt>
                <c:pt idx="2216">
                  <c:v>2217</c:v>
                </c:pt>
                <c:pt idx="2217">
                  <c:v>2218</c:v>
                </c:pt>
                <c:pt idx="2218">
                  <c:v>2219</c:v>
                </c:pt>
                <c:pt idx="2219">
                  <c:v>2220</c:v>
                </c:pt>
                <c:pt idx="2220">
                  <c:v>2221</c:v>
                </c:pt>
                <c:pt idx="2221">
                  <c:v>2222</c:v>
                </c:pt>
                <c:pt idx="2222">
                  <c:v>2223</c:v>
                </c:pt>
                <c:pt idx="2223">
                  <c:v>2224</c:v>
                </c:pt>
                <c:pt idx="2224">
                  <c:v>2225</c:v>
                </c:pt>
                <c:pt idx="2225">
                  <c:v>2226</c:v>
                </c:pt>
                <c:pt idx="2226">
                  <c:v>2227</c:v>
                </c:pt>
                <c:pt idx="2227">
                  <c:v>2228</c:v>
                </c:pt>
                <c:pt idx="2228">
                  <c:v>2229</c:v>
                </c:pt>
                <c:pt idx="2229">
                  <c:v>2230</c:v>
                </c:pt>
                <c:pt idx="2230">
                  <c:v>2231</c:v>
                </c:pt>
                <c:pt idx="2231">
                  <c:v>2232</c:v>
                </c:pt>
                <c:pt idx="2232">
                  <c:v>2233</c:v>
                </c:pt>
                <c:pt idx="2233">
                  <c:v>2234</c:v>
                </c:pt>
                <c:pt idx="2234">
                  <c:v>2235</c:v>
                </c:pt>
                <c:pt idx="2235">
                  <c:v>2236</c:v>
                </c:pt>
                <c:pt idx="2236">
                  <c:v>2237</c:v>
                </c:pt>
                <c:pt idx="2237">
                  <c:v>2238</c:v>
                </c:pt>
                <c:pt idx="2238">
                  <c:v>2239</c:v>
                </c:pt>
                <c:pt idx="2239">
                  <c:v>2240</c:v>
                </c:pt>
                <c:pt idx="2240">
                  <c:v>2241</c:v>
                </c:pt>
                <c:pt idx="2241">
                  <c:v>2242</c:v>
                </c:pt>
                <c:pt idx="2242">
                  <c:v>2243</c:v>
                </c:pt>
                <c:pt idx="2243">
                  <c:v>2244</c:v>
                </c:pt>
                <c:pt idx="2244">
                  <c:v>2245</c:v>
                </c:pt>
                <c:pt idx="2245">
                  <c:v>2246</c:v>
                </c:pt>
                <c:pt idx="2246">
                  <c:v>2247</c:v>
                </c:pt>
                <c:pt idx="2247">
                  <c:v>2248</c:v>
                </c:pt>
                <c:pt idx="2248">
                  <c:v>2249</c:v>
                </c:pt>
                <c:pt idx="2249">
                  <c:v>2250</c:v>
                </c:pt>
                <c:pt idx="2250">
                  <c:v>2251</c:v>
                </c:pt>
                <c:pt idx="2251">
                  <c:v>2252</c:v>
                </c:pt>
                <c:pt idx="2252">
                  <c:v>2253</c:v>
                </c:pt>
                <c:pt idx="2253">
                  <c:v>2254</c:v>
                </c:pt>
                <c:pt idx="2254">
                  <c:v>2255</c:v>
                </c:pt>
                <c:pt idx="2255">
                  <c:v>2256</c:v>
                </c:pt>
                <c:pt idx="2256">
                  <c:v>2257</c:v>
                </c:pt>
                <c:pt idx="2257">
                  <c:v>2258</c:v>
                </c:pt>
                <c:pt idx="2258">
                  <c:v>2259</c:v>
                </c:pt>
                <c:pt idx="2259">
                  <c:v>2260</c:v>
                </c:pt>
                <c:pt idx="2260">
                  <c:v>2261</c:v>
                </c:pt>
                <c:pt idx="2261">
                  <c:v>2262</c:v>
                </c:pt>
                <c:pt idx="2262">
                  <c:v>2263</c:v>
                </c:pt>
                <c:pt idx="2263">
                  <c:v>2264</c:v>
                </c:pt>
                <c:pt idx="2264">
                  <c:v>2265</c:v>
                </c:pt>
                <c:pt idx="2265">
                  <c:v>2266</c:v>
                </c:pt>
                <c:pt idx="2266">
                  <c:v>2267</c:v>
                </c:pt>
                <c:pt idx="2267">
                  <c:v>2268</c:v>
                </c:pt>
                <c:pt idx="2268">
                  <c:v>2269</c:v>
                </c:pt>
                <c:pt idx="2269">
                  <c:v>2270</c:v>
                </c:pt>
                <c:pt idx="2270">
                  <c:v>2271</c:v>
                </c:pt>
                <c:pt idx="2271">
                  <c:v>2272</c:v>
                </c:pt>
                <c:pt idx="2272">
                  <c:v>2273</c:v>
                </c:pt>
                <c:pt idx="2273">
                  <c:v>2274</c:v>
                </c:pt>
                <c:pt idx="2274">
                  <c:v>2275</c:v>
                </c:pt>
                <c:pt idx="2275">
                  <c:v>2276</c:v>
                </c:pt>
                <c:pt idx="2276">
                  <c:v>2277</c:v>
                </c:pt>
                <c:pt idx="2277">
                  <c:v>2278</c:v>
                </c:pt>
                <c:pt idx="2278">
                  <c:v>2279</c:v>
                </c:pt>
                <c:pt idx="2279">
                  <c:v>2280</c:v>
                </c:pt>
                <c:pt idx="2280">
                  <c:v>2281</c:v>
                </c:pt>
                <c:pt idx="2281">
                  <c:v>2282</c:v>
                </c:pt>
                <c:pt idx="2282">
                  <c:v>2283</c:v>
                </c:pt>
                <c:pt idx="2283">
                  <c:v>2284</c:v>
                </c:pt>
                <c:pt idx="2284">
                  <c:v>2285</c:v>
                </c:pt>
                <c:pt idx="2285">
                  <c:v>2286</c:v>
                </c:pt>
                <c:pt idx="2286">
                  <c:v>2287</c:v>
                </c:pt>
                <c:pt idx="2287">
                  <c:v>2288</c:v>
                </c:pt>
                <c:pt idx="2288">
                  <c:v>2289</c:v>
                </c:pt>
                <c:pt idx="2289">
                  <c:v>2290</c:v>
                </c:pt>
                <c:pt idx="2290">
                  <c:v>2291</c:v>
                </c:pt>
                <c:pt idx="2291">
                  <c:v>2292</c:v>
                </c:pt>
                <c:pt idx="2292">
                  <c:v>2293</c:v>
                </c:pt>
                <c:pt idx="2293">
                  <c:v>2294</c:v>
                </c:pt>
                <c:pt idx="2294">
                  <c:v>2295</c:v>
                </c:pt>
                <c:pt idx="2295">
                  <c:v>2296</c:v>
                </c:pt>
                <c:pt idx="2296">
                  <c:v>2297</c:v>
                </c:pt>
                <c:pt idx="2297">
                  <c:v>2298</c:v>
                </c:pt>
                <c:pt idx="2298">
                  <c:v>2299</c:v>
                </c:pt>
                <c:pt idx="2299">
                  <c:v>2300</c:v>
                </c:pt>
                <c:pt idx="2300">
                  <c:v>2301</c:v>
                </c:pt>
                <c:pt idx="2301">
                  <c:v>2302</c:v>
                </c:pt>
                <c:pt idx="2302">
                  <c:v>2303</c:v>
                </c:pt>
                <c:pt idx="2303">
                  <c:v>2304</c:v>
                </c:pt>
                <c:pt idx="2304">
                  <c:v>2305</c:v>
                </c:pt>
                <c:pt idx="2305">
                  <c:v>2306</c:v>
                </c:pt>
                <c:pt idx="2306">
                  <c:v>2307</c:v>
                </c:pt>
                <c:pt idx="2307">
                  <c:v>2308</c:v>
                </c:pt>
                <c:pt idx="2308">
                  <c:v>2309</c:v>
                </c:pt>
                <c:pt idx="2309">
                  <c:v>2310</c:v>
                </c:pt>
                <c:pt idx="2310">
                  <c:v>2311</c:v>
                </c:pt>
                <c:pt idx="2311">
                  <c:v>2312</c:v>
                </c:pt>
                <c:pt idx="2312">
                  <c:v>2313</c:v>
                </c:pt>
                <c:pt idx="2313">
                  <c:v>2314</c:v>
                </c:pt>
                <c:pt idx="2314">
                  <c:v>2315</c:v>
                </c:pt>
                <c:pt idx="2315">
                  <c:v>2316</c:v>
                </c:pt>
                <c:pt idx="2316">
                  <c:v>2317</c:v>
                </c:pt>
                <c:pt idx="2317">
                  <c:v>2318</c:v>
                </c:pt>
                <c:pt idx="2318">
                  <c:v>2319</c:v>
                </c:pt>
                <c:pt idx="2319">
                  <c:v>2320</c:v>
                </c:pt>
                <c:pt idx="2320">
                  <c:v>2321</c:v>
                </c:pt>
                <c:pt idx="2321">
                  <c:v>2322</c:v>
                </c:pt>
                <c:pt idx="2322">
                  <c:v>2323</c:v>
                </c:pt>
                <c:pt idx="2323">
                  <c:v>2324</c:v>
                </c:pt>
                <c:pt idx="2324">
                  <c:v>2325</c:v>
                </c:pt>
                <c:pt idx="2325">
                  <c:v>2326</c:v>
                </c:pt>
                <c:pt idx="2326">
                  <c:v>2327</c:v>
                </c:pt>
                <c:pt idx="2327">
                  <c:v>2328</c:v>
                </c:pt>
                <c:pt idx="2328">
                  <c:v>2329</c:v>
                </c:pt>
                <c:pt idx="2329">
                  <c:v>2330</c:v>
                </c:pt>
                <c:pt idx="2330">
                  <c:v>2331</c:v>
                </c:pt>
                <c:pt idx="2331">
                  <c:v>2332</c:v>
                </c:pt>
                <c:pt idx="2332">
                  <c:v>2333</c:v>
                </c:pt>
                <c:pt idx="2333">
                  <c:v>2334</c:v>
                </c:pt>
                <c:pt idx="2334">
                  <c:v>2335</c:v>
                </c:pt>
                <c:pt idx="2335">
                  <c:v>2336</c:v>
                </c:pt>
                <c:pt idx="2336">
                  <c:v>2337</c:v>
                </c:pt>
                <c:pt idx="2337">
                  <c:v>2338</c:v>
                </c:pt>
                <c:pt idx="2338">
                  <c:v>2339</c:v>
                </c:pt>
                <c:pt idx="2339">
                  <c:v>2340</c:v>
                </c:pt>
                <c:pt idx="2340">
                  <c:v>2341</c:v>
                </c:pt>
                <c:pt idx="2341">
                  <c:v>2342</c:v>
                </c:pt>
                <c:pt idx="2342">
                  <c:v>2343</c:v>
                </c:pt>
                <c:pt idx="2343">
                  <c:v>2344</c:v>
                </c:pt>
                <c:pt idx="2344">
                  <c:v>2345</c:v>
                </c:pt>
                <c:pt idx="2345">
                  <c:v>2346</c:v>
                </c:pt>
                <c:pt idx="2346">
                  <c:v>2347</c:v>
                </c:pt>
                <c:pt idx="2347">
                  <c:v>2348</c:v>
                </c:pt>
                <c:pt idx="2348">
                  <c:v>2349</c:v>
                </c:pt>
                <c:pt idx="2349">
                  <c:v>2350</c:v>
                </c:pt>
                <c:pt idx="2350">
                  <c:v>2351</c:v>
                </c:pt>
                <c:pt idx="2351">
                  <c:v>2352</c:v>
                </c:pt>
                <c:pt idx="2352">
                  <c:v>2353</c:v>
                </c:pt>
                <c:pt idx="2353">
                  <c:v>2354</c:v>
                </c:pt>
                <c:pt idx="2354">
                  <c:v>2355</c:v>
                </c:pt>
                <c:pt idx="2355">
                  <c:v>2356</c:v>
                </c:pt>
                <c:pt idx="2356">
                  <c:v>2357</c:v>
                </c:pt>
                <c:pt idx="2357">
                  <c:v>2358</c:v>
                </c:pt>
                <c:pt idx="2358">
                  <c:v>2359</c:v>
                </c:pt>
                <c:pt idx="2359">
                  <c:v>2360</c:v>
                </c:pt>
                <c:pt idx="2360">
                  <c:v>2361</c:v>
                </c:pt>
                <c:pt idx="2361">
                  <c:v>2362</c:v>
                </c:pt>
                <c:pt idx="2362">
                  <c:v>2363</c:v>
                </c:pt>
                <c:pt idx="2363">
                  <c:v>2364</c:v>
                </c:pt>
                <c:pt idx="2364">
                  <c:v>2365</c:v>
                </c:pt>
                <c:pt idx="2365">
                  <c:v>2366</c:v>
                </c:pt>
                <c:pt idx="2366">
                  <c:v>2367</c:v>
                </c:pt>
                <c:pt idx="2367">
                  <c:v>2368</c:v>
                </c:pt>
                <c:pt idx="2368">
                  <c:v>2369</c:v>
                </c:pt>
                <c:pt idx="2369">
                  <c:v>2370</c:v>
                </c:pt>
                <c:pt idx="2370">
                  <c:v>2371</c:v>
                </c:pt>
                <c:pt idx="2371">
                  <c:v>2372</c:v>
                </c:pt>
                <c:pt idx="2372">
                  <c:v>2373</c:v>
                </c:pt>
                <c:pt idx="2373">
                  <c:v>2374</c:v>
                </c:pt>
                <c:pt idx="2374">
                  <c:v>2375</c:v>
                </c:pt>
                <c:pt idx="2375">
                  <c:v>2376</c:v>
                </c:pt>
                <c:pt idx="2376">
                  <c:v>2377</c:v>
                </c:pt>
                <c:pt idx="2377">
                  <c:v>2378</c:v>
                </c:pt>
                <c:pt idx="2378">
                  <c:v>2379</c:v>
                </c:pt>
                <c:pt idx="2379">
                  <c:v>2380</c:v>
                </c:pt>
                <c:pt idx="2380">
                  <c:v>2381</c:v>
                </c:pt>
                <c:pt idx="2381">
                  <c:v>2382</c:v>
                </c:pt>
                <c:pt idx="2382">
                  <c:v>2383</c:v>
                </c:pt>
                <c:pt idx="2383">
                  <c:v>2384</c:v>
                </c:pt>
                <c:pt idx="2384">
                  <c:v>2385</c:v>
                </c:pt>
                <c:pt idx="2385">
                  <c:v>2386</c:v>
                </c:pt>
                <c:pt idx="2386">
                  <c:v>2387</c:v>
                </c:pt>
                <c:pt idx="2387">
                  <c:v>2388</c:v>
                </c:pt>
                <c:pt idx="2388">
                  <c:v>2389</c:v>
                </c:pt>
                <c:pt idx="2389">
                  <c:v>2390</c:v>
                </c:pt>
                <c:pt idx="2390">
                  <c:v>2391</c:v>
                </c:pt>
                <c:pt idx="2391">
                  <c:v>2392</c:v>
                </c:pt>
                <c:pt idx="2392">
                  <c:v>2393</c:v>
                </c:pt>
                <c:pt idx="2393">
                  <c:v>2394</c:v>
                </c:pt>
                <c:pt idx="2394">
                  <c:v>2395</c:v>
                </c:pt>
                <c:pt idx="2395">
                  <c:v>2396</c:v>
                </c:pt>
                <c:pt idx="2396">
                  <c:v>2397</c:v>
                </c:pt>
                <c:pt idx="2397">
                  <c:v>2398</c:v>
                </c:pt>
                <c:pt idx="2398">
                  <c:v>2399</c:v>
                </c:pt>
                <c:pt idx="2399">
                  <c:v>2400</c:v>
                </c:pt>
                <c:pt idx="2400">
                  <c:v>2401</c:v>
                </c:pt>
                <c:pt idx="2401">
                  <c:v>2402</c:v>
                </c:pt>
                <c:pt idx="2402">
                  <c:v>2403</c:v>
                </c:pt>
                <c:pt idx="2403">
                  <c:v>2404</c:v>
                </c:pt>
                <c:pt idx="2404">
                  <c:v>2405</c:v>
                </c:pt>
                <c:pt idx="2405">
                  <c:v>2406</c:v>
                </c:pt>
                <c:pt idx="2406">
                  <c:v>2407</c:v>
                </c:pt>
                <c:pt idx="2407">
                  <c:v>2408</c:v>
                </c:pt>
                <c:pt idx="2408">
                  <c:v>2409</c:v>
                </c:pt>
                <c:pt idx="2409">
                  <c:v>2410</c:v>
                </c:pt>
                <c:pt idx="2410">
                  <c:v>2411</c:v>
                </c:pt>
                <c:pt idx="2411">
                  <c:v>2412</c:v>
                </c:pt>
                <c:pt idx="2412">
                  <c:v>2413</c:v>
                </c:pt>
                <c:pt idx="2413">
                  <c:v>2414</c:v>
                </c:pt>
                <c:pt idx="2414">
                  <c:v>2415</c:v>
                </c:pt>
                <c:pt idx="2415">
                  <c:v>2416</c:v>
                </c:pt>
                <c:pt idx="2416">
                  <c:v>2417</c:v>
                </c:pt>
                <c:pt idx="2417">
                  <c:v>2418</c:v>
                </c:pt>
                <c:pt idx="2418">
                  <c:v>2419</c:v>
                </c:pt>
                <c:pt idx="2419">
                  <c:v>2420</c:v>
                </c:pt>
                <c:pt idx="2420">
                  <c:v>2421</c:v>
                </c:pt>
                <c:pt idx="2421">
                  <c:v>2422</c:v>
                </c:pt>
                <c:pt idx="2422">
                  <c:v>2423</c:v>
                </c:pt>
                <c:pt idx="2423">
                  <c:v>2424</c:v>
                </c:pt>
                <c:pt idx="2424">
                  <c:v>2425</c:v>
                </c:pt>
                <c:pt idx="2425">
                  <c:v>2426</c:v>
                </c:pt>
                <c:pt idx="2426">
                  <c:v>2427</c:v>
                </c:pt>
                <c:pt idx="2427">
                  <c:v>2428</c:v>
                </c:pt>
                <c:pt idx="2428">
                  <c:v>2429</c:v>
                </c:pt>
                <c:pt idx="2429">
                  <c:v>2430</c:v>
                </c:pt>
                <c:pt idx="2430">
                  <c:v>2431</c:v>
                </c:pt>
                <c:pt idx="2431">
                  <c:v>2432</c:v>
                </c:pt>
                <c:pt idx="2432">
                  <c:v>2433</c:v>
                </c:pt>
                <c:pt idx="2433">
                  <c:v>2434</c:v>
                </c:pt>
                <c:pt idx="2434">
                  <c:v>2435</c:v>
                </c:pt>
                <c:pt idx="2435">
                  <c:v>2436</c:v>
                </c:pt>
                <c:pt idx="2436">
                  <c:v>2437</c:v>
                </c:pt>
                <c:pt idx="2437">
                  <c:v>2438</c:v>
                </c:pt>
                <c:pt idx="2438">
                  <c:v>2439</c:v>
                </c:pt>
                <c:pt idx="2439">
                  <c:v>2440</c:v>
                </c:pt>
                <c:pt idx="2440">
                  <c:v>2441</c:v>
                </c:pt>
                <c:pt idx="2441">
                  <c:v>2442</c:v>
                </c:pt>
                <c:pt idx="2442">
                  <c:v>2443</c:v>
                </c:pt>
                <c:pt idx="2443">
                  <c:v>2444</c:v>
                </c:pt>
                <c:pt idx="2444">
                  <c:v>2445</c:v>
                </c:pt>
                <c:pt idx="2445">
                  <c:v>2446</c:v>
                </c:pt>
                <c:pt idx="2446">
                  <c:v>2447</c:v>
                </c:pt>
                <c:pt idx="2447">
                  <c:v>2448</c:v>
                </c:pt>
                <c:pt idx="2448">
                  <c:v>2449</c:v>
                </c:pt>
                <c:pt idx="2449">
                  <c:v>2450</c:v>
                </c:pt>
                <c:pt idx="2450">
                  <c:v>2451</c:v>
                </c:pt>
                <c:pt idx="2451">
                  <c:v>2452</c:v>
                </c:pt>
                <c:pt idx="2452">
                  <c:v>2453</c:v>
                </c:pt>
                <c:pt idx="2453">
                  <c:v>2454</c:v>
                </c:pt>
                <c:pt idx="2454">
                  <c:v>2455</c:v>
                </c:pt>
                <c:pt idx="2455">
                  <c:v>2456</c:v>
                </c:pt>
                <c:pt idx="2456">
                  <c:v>2457</c:v>
                </c:pt>
                <c:pt idx="2457">
                  <c:v>2458</c:v>
                </c:pt>
                <c:pt idx="2458">
                  <c:v>2459</c:v>
                </c:pt>
                <c:pt idx="2459">
                  <c:v>2460</c:v>
                </c:pt>
                <c:pt idx="2460">
                  <c:v>2461</c:v>
                </c:pt>
                <c:pt idx="2461">
                  <c:v>2462</c:v>
                </c:pt>
                <c:pt idx="2462">
                  <c:v>2463</c:v>
                </c:pt>
                <c:pt idx="2463">
                  <c:v>2464</c:v>
                </c:pt>
                <c:pt idx="2464">
                  <c:v>2465</c:v>
                </c:pt>
                <c:pt idx="2465">
                  <c:v>2466</c:v>
                </c:pt>
                <c:pt idx="2466">
                  <c:v>2467</c:v>
                </c:pt>
                <c:pt idx="2467">
                  <c:v>2468</c:v>
                </c:pt>
                <c:pt idx="2468">
                  <c:v>2469</c:v>
                </c:pt>
                <c:pt idx="2469">
                  <c:v>2470</c:v>
                </c:pt>
                <c:pt idx="2470">
                  <c:v>2471</c:v>
                </c:pt>
                <c:pt idx="2471">
                  <c:v>2472</c:v>
                </c:pt>
                <c:pt idx="2472">
                  <c:v>2473</c:v>
                </c:pt>
                <c:pt idx="2473">
                  <c:v>2474</c:v>
                </c:pt>
                <c:pt idx="2474">
                  <c:v>2475</c:v>
                </c:pt>
                <c:pt idx="2475">
                  <c:v>2476</c:v>
                </c:pt>
                <c:pt idx="2476">
                  <c:v>2477</c:v>
                </c:pt>
                <c:pt idx="2477">
                  <c:v>2478</c:v>
                </c:pt>
                <c:pt idx="2478">
                  <c:v>2479</c:v>
                </c:pt>
                <c:pt idx="2479">
                  <c:v>2480</c:v>
                </c:pt>
                <c:pt idx="2480">
                  <c:v>2481</c:v>
                </c:pt>
                <c:pt idx="2481">
                  <c:v>2482</c:v>
                </c:pt>
                <c:pt idx="2482">
                  <c:v>2483</c:v>
                </c:pt>
                <c:pt idx="2483">
                  <c:v>2484</c:v>
                </c:pt>
                <c:pt idx="2484">
                  <c:v>2485</c:v>
                </c:pt>
                <c:pt idx="2485">
                  <c:v>2486</c:v>
                </c:pt>
                <c:pt idx="2486">
                  <c:v>2487</c:v>
                </c:pt>
                <c:pt idx="2487">
                  <c:v>2488</c:v>
                </c:pt>
                <c:pt idx="2488">
                  <c:v>2489</c:v>
                </c:pt>
                <c:pt idx="2489">
                  <c:v>2490</c:v>
                </c:pt>
                <c:pt idx="2490">
                  <c:v>2491</c:v>
                </c:pt>
                <c:pt idx="2491">
                  <c:v>2492</c:v>
                </c:pt>
                <c:pt idx="2492">
                  <c:v>2493</c:v>
                </c:pt>
                <c:pt idx="2493">
                  <c:v>2494</c:v>
                </c:pt>
                <c:pt idx="2494">
                  <c:v>2495</c:v>
                </c:pt>
                <c:pt idx="2495">
                  <c:v>2496</c:v>
                </c:pt>
                <c:pt idx="2496">
                  <c:v>2497</c:v>
                </c:pt>
                <c:pt idx="2497">
                  <c:v>2498</c:v>
                </c:pt>
                <c:pt idx="2498">
                  <c:v>2499</c:v>
                </c:pt>
                <c:pt idx="2499">
                  <c:v>2500</c:v>
                </c:pt>
                <c:pt idx="2500">
                  <c:v>2501</c:v>
                </c:pt>
                <c:pt idx="2501">
                  <c:v>2502</c:v>
                </c:pt>
                <c:pt idx="2502">
                  <c:v>2503</c:v>
                </c:pt>
                <c:pt idx="2503">
                  <c:v>2504</c:v>
                </c:pt>
                <c:pt idx="2504">
                  <c:v>2505</c:v>
                </c:pt>
                <c:pt idx="2505">
                  <c:v>2506</c:v>
                </c:pt>
                <c:pt idx="2506">
                  <c:v>2507</c:v>
                </c:pt>
                <c:pt idx="2507">
                  <c:v>2508</c:v>
                </c:pt>
                <c:pt idx="2508">
                  <c:v>2509</c:v>
                </c:pt>
                <c:pt idx="2509">
                  <c:v>2510</c:v>
                </c:pt>
                <c:pt idx="2510">
                  <c:v>2511</c:v>
                </c:pt>
                <c:pt idx="2511">
                  <c:v>2512</c:v>
                </c:pt>
                <c:pt idx="2512">
                  <c:v>2513</c:v>
                </c:pt>
                <c:pt idx="2513">
                  <c:v>2514</c:v>
                </c:pt>
                <c:pt idx="2514">
                  <c:v>2515</c:v>
                </c:pt>
                <c:pt idx="2515">
                  <c:v>2516</c:v>
                </c:pt>
                <c:pt idx="2516">
                  <c:v>2517</c:v>
                </c:pt>
                <c:pt idx="2517">
                  <c:v>2518</c:v>
                </c:pt>
                <c:pt idx="2518">
                  <c:v>2519</c:v>
                </c:pt>
                <c:pt idx="2519">
                  <c:v>2520</c:v>
                </c:pt>
                <c:pt idx="2520">
                  <c:v>2521</c:v>
                </c:pt>
                <c:pt idx="2521">
                  <c:v>2522</c:v>
                </c:pt>
                <c:pt idx="2522">
                  <c:v>2523</c:v>
                </c:pt>
                <c:pt idx="2523">
                  <c:v>2524</c:v>
                </c:pt>
                <c:pt idx="2524">
                  <c:v>2525</c:v>
                </c:pt>
                <c:pt idx="2525">
                  <c:v>2526</c:v>
                </c:pt>
                <c:pt idx="2526">
                  <c:v>2527</c:v>
                </c:pt>
                <c:pt idx="2527">
                  <c:v>2528</c:v>
                </c:pt>
                <c:pt idx="2528">
                  <c:v>2529</c:v>
                </c:pt>
                <c:pt idx="2529">
                  <c:v>2530</c:v>
                </c:pt>
                <c:pt idx="2530">
                  <c:v>2531</c:v>
                </c:pt>
                <c:pt idx="2531">
                  <c:v>2532</c:v>
                </c:pt>
                <c:pt idx="2532">
                  <c:v>2533</c:v>
                </c:pt>
                <c:pt idx="2533">
                  <c:v>2534</c:v>
                </c:pt>
                <c:pt idx="2534">
                  <c:v>2535</c:v>
                </c:pt>
                <c:pt idx="2535">
                  <c:v>2536</c:v>
                </c:pt>
                <c:pt idx="2536">
                  <c:v>2537</c:v>
                </c:pt>
                <c:pt idx="2537">
                  <c:v>2538</c:v>
                </c:pt>
                <c:pt idx="2538">
                  <c:v>2539</c:v>
                </c:pt>
                <c:pt idx="2539">
                  <c:v>2540</c:v>
                </c:pt>
                <c:pt idx="2540">
                  <c:v>2541</c:v>
                </c:pt>
                <c:pt idx="2541">
                  <c:v>2542</c:v>
                </c:pt>
                <c:pt idx="2542">
                  <c:v>2543</c:v>
                </c:pt>
                <c:pt idx="2543">
                  <c:v>2544</c:v>
                </c:pt>
                <c:pt idx="2544">
                  <c:v>2545</c:v>
                </c:pt>
                <c:pt idx="2545">
                  <c:v>2546</c:v>
                </c:pt>
                <c:pt idx="2546">
                  <c:v>2547</c:v>
                </c:pt>
                <c:pt idx="2547">
                  <c:v>2548</c:v>
                </c:pt>
                <c:pt idx="2548">
                  <c:v>2549</c:v>
                </c:pt>
                <c:pt idx="2549">
                  <c:v>2550</c:v>
                </c:pt>
                <c:pt idx="2550">
                  <c:v>2551</c:v>
                </c:pt>
                <c:pt idx="2551">
                  <c:v>2552</c:v>
                </c:pt>
                <c:pt idx="2552">
                  <c:v>2553</c:v>
                </c:pt>
                <c:pt idx="2553">
                  <c:v>2554</c:v>
                </c:pt>
                <c:pt idx="2554">
                  <c:v>2555</c:v>
                </c:pt>
                <c:pt idx="2555">
                  <c:v>2556</c:v>
                </c:pt>
                <c:pt idx="2556">
                  <c:v>2557</c:v>
                </c:pt>
                <c:pt idx="2557">
                  <c:v>2558</c:v>
                </c:pt>
                <c:pt idx="2558">
                  <c:v>2559</c:v>
                </c:pt>
                <c:pt idx="2559">
                  <c:v>2560</c:v>
                </c:pt>
                <c:pt idx="2560">
                  <c:v>2561</c:v>
                </c:pt>
                <c:pt idx="2561">
                  <c:v>2562</c:v>
                </c:pt>
                <c:pt idx="2562">
                  <c:v>2563</c:v>
                </c:pt>
                <c:pt idx="2563">
                  <c:v>2564</c:v>
                </c:pt>
                <c:pt idx="2564">
                  <c:v>2565</c:v>
                </c:pt>
                <c:pt idx="2565">
                  <c:v>2566</c:v>
                </c:pt>
                <c:pt idx="2566">
                  <c:v>2567</c:v>
                </c:pt>
                <c:pt idx="2567">
                  <c:v>2568</c:v>
                </c:pt>
                <c:pt idx="2568">
                  <c:v>2569</c:v>
                </c:pt>
                <c:pt idx="2569">
                  <c:v>2570</c:v>
                </c:pt>
                <c:pt idx="2570">
                  <c:v>2571</c:v>
                </c:pt>
                <c:pt idx="2571">
                  <c:v>2572</c:v>
                </c:pt>
                <c:pt idx="2572">
                  <c:v>2573</c:v>
                </c:pt>
                <c:pt idx="2573">
                  <c:v>2574</c:v>
                </c:pt>
                <c:pt idx="2574">
                  <c:v>2575</c:v>
                </c:pt>
                <c:pt idx="2575">
                  <c:v>2576</c:v>
                </c:pt>
                <c:pt idx="2576">
                  <c:v>2577</c:v>
                </c:pt>
                <c:pt idx="2577">
                  <c:v>2578</c:v>
                </c:pt>
                <c:pt idx="2578">
                  <c:v>2579</c:v>
                </c:pt>
                <c:pt idx="2579">
                  <c:v>2580</c:v>
                </c:pt>
                <c:pt idx="2580">
                  <c:v>2581</c:v>
                </c:pt>
                <c:pt idx="2581">
                  <c:v>2582</c:v>
                </c:pt>
                <c:pt idx="2582">
                  <c:v>2583</c:v>
                </c:pt>
                <c:pt idx="2583">
                  <c:v>2584</c:v>
                </c:pt>
                <c:pt idx="2584">
                  <c:v>2585</c:v>
                </c:pt>
                <c:pt idx="2585">
                  <c:v>2586</c:v>
                </c:pt>
                <c:pt idx="2586">
                  <c:v>2587</c:v>
                </c:pt>
                <c:pt idx="2587">
                  <c:v>2588</c:v>
                </c:pt>
                <c:pt idx="2588">
                  <c:v>2589</c:v>
                </c:pt>
                <c:pt idx="2589">
                  <c:v>2590</c:v>
                </c:pt>
                <c:pt idx="2590">
                  <c:v>2591</c:v>
                </c:pt>
                <c:pt idx="2591">
                  <c:v>2592</c:v>
                </c:pt>
                <c:pt idx="2592">
                  <c:v>2593</c:v>
                </c:pt>
                <c:pt idx="2593">
                  <c:v>2594</c:v>
                </c:pt>
                <c:pt idx="2594">
                  <c:v>2595</c:v>
                </c:pt>
                <c:pt idx="2595">
                  <c:v>2596</c:v>
                </c:pt>
                <c:pt idx="2596">
                  <c:v>2597</c:v>
                </c:pt>
                <c:pt idx="2597">
                  <c:v>2598</c:v>
                </c:pt>
                <c:pt idx="2598">
                  <c:v>2599</c:v>
                </c:pt>
                <c:pt idx="2599">
                  <c:v>2600</c:v>
                </c:pt>
                <c:pt idx="2600">
                  <c:v>2601</c:v>
                </c:pt>
                <c:pt idx="2601">
                  <c:v>2602</c:v>
                </c:pt>
                <c:pt idx="2602">
                  <c:v>2603</c:v>
                </c:pt>
                <c:pt idx="2603">
                  <c:v>2604</c:v>
                </c:pt>
                <c:pt idx="2604">
                  <c:v>2605</c:v>
                </c:pt>
                <c:pt idx="2605">
                  <c:v>2606</c:v>
                </c:pt>
                <c:pt idx="2606">
                  <c:v>2607</c:v>
                </c:pt>
                <c:pt idx="2607">
                  <c:v>2608</c:v>
                </c:pt>
                <c:pt idx="2608">
                  <c:v>2609</c:v>
                </c:pt>
                <c:pt idx="2609">
                  <c:v>2610</c:v>
                </c:pt>
                <c:pt idx="2610">
                  <c:v>2611</c:v>
                </c:pt>
                <c:pt idx="2611">
                  <c:v>2612</c:v>
                </c:pt>
                <c:pt idx="2612">
                  <c:v>2613</c:v>
                </c:pt>
                <c:pt idx="2613">
                  <c:v>2614</c:v>
                </c:pt>
                <c:pt idx="2614">
                  <c:v>2615</c:v>
                </c:pt>
                <c:pt idx="2615">
                  <c:v>2616</c:v>
                </c:pt>
                <c:pt idx="2616">
                  <c:v>2617</c:v>
                </c:pt>
                <c:pt idx="2617">
                  <c:v>2618</c:v>
                </c:pt>
                <c:pt idx="2618">
                  <c:v>2619</c:v>
                </c:pt>
                <c:pt idx="2619">
                  <c:v>2620</c:v>
                </c:pt>
                <c:pt idx="2620">
                  <c:v>2621</c:v>
                </c:pt>
                <c:pt idx="2621">
                  <c:v>2622</c:v>
                </c:pt>
                <c:pt idx="2622">
                  <c:v>2623</c:v>
                </c:pt>
                <c:pt idx="2623">
                  <c:v>2624</c:v>
                </c:pt>
                <c:pt idx="2624">
                  <c:v>2625</c:v>
                </c:pt>
                <c:pt idx="2625">
                  <c:v>2626</c:v>
                </c:pt>
                <c:pt idx="2626">
                  <c:v>2627</c:v>
                </c:pt>
                <c:pt idx="2627">
                  <c:v>2628</c:v>
                </c:pt>
                <c:pt idx="2628">
                  <c:v>2629</c:v>
                </c:pt>
                <c:pt idx="2629">
                  <c:v>2630</c:v>
                </c:pt>
                <c:pt idx="2630">
                  <c:v>2631</c:v>
                </c:pt>
                <c:pt idx="2631">
                  <c:v>2632</c:v>
                </c:pt>
                <c:pt idx="2632">
                  <c:v>2633</c:v>
                </c:pt>
                <c:pt idx="2633">
                  <c:v>2634</c:v>
                </c:pt>
                <c:pt idx="2634">
                  <c:v>2635</c:v>
                </c:pt>
                <c:pt idx="2635">
                  <c:v>2636</c:v>
                </c:pt>
                <c:pt idx="2636">
                  <c:v>2637</c:v>
                </c:pt>
                <c:pt idx="2637">
                  <c:v>2638</c:v>
                </c:pt>
                <c:pt idx="2638">
                  <c:v>2639</c:v>
                </c:pt>
                <c:pt idx="2639">
                  <c:v>2640</c:v>
                </c:pt>
                <c:pt idx="2640">
                  <c:v>2641</c:v>
                </c:pt>
                <c:pt idx="2641">
                  <c:v>2642</c:v>
                </c:pt>
                <c:pt idx="2642">
                  <c:v>2643</c:v>
                </c:pt>
                <c:pt idx="2643">
                  <c:v>2644</c:v>
                </c:pt>
                <c:pt idx="2644">
                  <c:v>2645</c:v>
                </c:pt>
                <c:pt idx="2645">
                  <c:v>2646</c:v>
                </c:pt>
                <c:pt idx="2646">
                  <c:v>2647</c:v>
                </c:pt>
                <c:pt idx="2647">
                  <c:v>2648</c:v>
                </c:pt>
                <c:pt idx="2648">
                  <c:v>2649</c:v>
                </c:pt>
                <c:pt idx="2649">
                  <c:v>2650</c:v>
                </c:pt>
                <c:pt idx="2650">
                  <c:v>2651</c:v>
                </c:pt>
                <c:pt idx="2651">
                  <c:v>2652</c:v>
                </c:pt>
                <c:pt idx="2652">
                  <c:v>2653</c:v>
                </c:pt>
                <c:pt idx="2653">
                  <c:v>2654</c:v>
                </c:pt>
                <c:pt idx="2654">
                  <c:v>2655</c:v>
                </c:pt>
                <c:pt idx="2655">
                  <c:v>2656</c:v>
                </c:pt>
                <c:pt idx="2656">
                  <c:v>2657</c:v>
                </c:pt>
                <c:pt idx="2657">
                  <c:v>2658</c:v>
                </c:pt>
                <c:pt idx="2658">
                  <c:v>2659</c:v>
                </c:pt>
                <c:pt idx="2659">
                  <c:v>2660</c:v>
                </c:pt>
                <c:pt idx="2660">
                  <c:v>2661</c:v>
                </c:pt>
                <c:pt idx="2661">
                  <c:v>2662</c:v>
                </c:pt>
                <c:pt idx="2662">
                  <c:v>2663</c:v>
                </c:pt>
                <c:pt idx="2663">
                  <c:v>2664</c:v>
                </c:pt>
                <c:pt idx="2664">
                  <c:v>2665</c:v>
                </c:pt>
                <c:pt idx="2665">
                  <c:v>2666</c:v>
                </c:pt>
                <c:pt idx="2666">
                  <c:v>2667</c:v>
                </c:pt>
                <c:pt idx="2667">
                  <c:v>2668</c:v>
                </c:pt>
                <c:pt idx="2668">
                  <c:v>2669</c:v>
                </c:pt>
                <c:pt idx="2669">
                  <c:v>2670</c:v>
                </c:pt>
                <c:pt idx="2670">
                  <c:v>2671</c:v>
                </c:pt>
                <c:pt idx="2671">
                  <c:v>2672</c:v>
                </c:pt>
                <c:pt idx="2672">
                  <c:v>2673</c:v>
                </c:pt>
                <c:pt idx="2673">
                  <c:v>2674</c:v>
                </c:pt>
                <c:pt idx="2674">
                  <c:v>2675</c:v>
                </c:pt>
                <c:pt idx="2675">
                  <c:v>2676</c:v>
                </c:pt>
                <c:pt idx="2676">
                  <c:v>2677</c:v>
                </c:pt>
                <c:pt idx="2677">
                  <c:v>2678</c:v>
                </c:pt>
                <c:pt idx="2678">
                  <c:v>2679</c:v>
                </c:pt>
                <c:pt idx="2679">
                  <c:v>2680</c:v>
                </c:pt>
                <c:pt idx="2680">
                  <c:v>2681</c:v>
                </c:pt>
                <c:pt idx="2681">
                  <c:v>2682</c:v>
                </c:pt>
                <c:pt idx="2682">
                  <c:v>2683</c:v>
                </c:pt>
                <c:pt idx="2683">
                  <c:v>2684</c:v>
                </c:pt>
                <c:pt idx="2684">
                  <c:v>2685</c:v>
                </c:pt>
                <c:pt idx="2685">
                  <c:v>2686</c:v>
                </c:pt>
                <c:pt idx="2686">
                  <c:v>2687</c:v>
                </c:pt>
                <c:pt idx="2687">
                  <c:v>2688</c:v>
                </c:pt>
                <c:pt idx="2688">
                  <c:v>2689</c:v>
                </c:pt>
                <c:pt idx="2689">
                  <c:v>2690</c:v>
                </c:pt>
                <c:pt idx="2690">
                  <c:v>2691</c:v>
                </c:pt>
                <c:pt idx="2691">
                  <c:v>2692</c:v>
                </c:pt>
                <c:pt idx="2692">
                  <c:v>2693</c:v>
                </c:pt>
                <c:pt idx="2693">
                  <c:v>2694</c:v>
                </c:pt>
                <c:pt idx="2694">
                  <c:v>2695</c:v>
                </c:pt>
                <c:pt idx="2695">
                  <c:v>2696</c:v>
                </c:pt>
                <c:pt idx="2696">
                  <c:v>2697</c:v>
                </c:pt>
                <c:pt idx="2697">
                  <c:v>2698</c:v>
                </c:pt>
                <c:pt idx="2698">
                  <c:v>2699</c:v>
                </c:pt>
                <c:pt idx="2699">
                  <c:v>2700</c:v>
                </c:pt>
                <c:pt idx="2700">
                  <c:v>2701</c:v>
                </c:pt>
                <c:pt idx="2701">
                  <c:v>2702</c:v>
                </c:pt>
                <c:pt idx="2702">
                  <c:v>2703</c:v>
                </c:pt>
                <c:pt idx="2703">
                  <c:v>2704</c:v>
                </c:pt>
                <c:pt idx="2704">
                  <c:v>2705</c:v>
                </c:pt>
                <c:pt idx="2705">
                  <c:v>2706</c:v>
                </c:pt>
                <c:pt idx="2706">
                  <c:v>2707</c:v>
                </c:pt>
                <c:pt idx="2707">
                  <c:v>2708</c:v>
                </c:pt>
                <c:pt idx="2708">
                  <c:v>2709</c:v>
                </c:pt>
                <c:pt idx="2709">
                  <c:v>2710</c:v>
                </c:pt>
                <c:pt idx="2710">
                  <c:v>2711</c:v>
                </c:pt>
                <c:pt idx="2711">
                  <c:v>2712</c:v>
                </c:pt>
                <c:pt idx="2712">
                  <c:v>2713</c:v>
                </c:pt>
                <c:pt idx="2713">
                  <c:v>2714</c:v>
                </c:pt>
                <c:pt idx="2714">
                  <c:v>2715</c:v>
                </c:pt>
                <c:pt idx="2715">
                  <c:v>2716</c:v>
                </c:pt>
                <c:pt idx="2716">
                  <c:v>2717</c:v>
                </c:pt>
                <c:pt idx="2717">
                  <c:v>2718</c:v>
                </c:pt>
                <c:pt idx="2718">
                  <c:v>2719</c:v>
                </c:pt>
                <c:pt idx="2719">
                  <c:v>2720</c:v>
                </c:pt>
                <c:pt idx="2720">
                  <c:v>2721</c:v>
                </c:pt>
                <c:pt idx="2721">
                  <c:v>2722</c:v>
                </c:pt>
                <c:pt idx="2722">
                  <c:v>2723</c:v>
                </c:pt>
                <c:pt idx="2723">
                  <c:v>2724</c:v>
                </c:pt>
                <c:pt idx="2724">
                  <c:v>2725</c:v>
                </c:pt>
                <c:pt idx="2725">
                  <c:v>2726</c:v>
                </c:pt>
                <c:pt idx="2726">
                  <c:v>2727</c:v>
                </c:pt>
                <c:pt idx="2727">
                  <c:v>2728</c:v>
                </c:pt>
                <c:pt idx="2728">
                  <c:v>2729</c:v>
                </c:pt>
                <c:pt idx="2729">
                  <c:v>2730</c:v>
                </c:pt>
                <c:pt idx="2730">
                  <c:v>2731</c:v>
                </c:pt>
                <c:pt idx="2731">
                  <c:v>2732</c:v>
                </c:pt>
                <c:pt idx="2732">
                  <c:v>2733</c:v>
                </c:pt>
                <c:pt idx="2733">
                  <c:v>2734</c:v>
                </c:pt>
                <c:pt idx="2734">
                  <c:v>2735</c:v>
                </c:pt>
                <c:pt idx="2735">
                  <c:v>2736</c:v>
                </c:pt>
                <c:pt idx="2736">
                  <c:v>2737</c:v>
                </c:pt>
                <c:pt idx="2737">
                  <c:v>2738</c:v>
                </c:pt>
                <c:pt idx="2738">
                  <c:v>2739</c:v>
                </c:pt>
                <c:pt idx="2739">
                  <c:v>2740</c:v>
                </c:pt>
                <c:pt idx="2740">
                  <c:v>2741</c:v>
                </c:pt>
                <c:pt idx="2741">
                  <c:v>2742</c:v>
                </c:pt>
                <c:pt idx="2742">
                  <c:v>2743</c:v>
                </c:pt>
                <c:pt idx="2743">
                  <c:v>2744</c:v>
                </c:pt>
                <c:pt idx="2744">
                  <c:v>2745</c:v>
                </c:pt>
                <c:pt idx="2745">
                  <c:v>2746</c:v>
                </c:pt>
                <c:pt idx="2746">
                  <c:v>2747</c:v>
                </c:pt>
                <c:pt idx="2747">
                  <c:v>2748</c:v>
                </c:pt>
                <c:pt idx="2748">
                  <c:v>2749</c:v>
                </c:pt>
                <c:pt idx="2749">
                  <c:v>2750</c:v>
                </c:pt>
                <c:pt idx="2750">
                  <c:v>2751</c:v>
                </c:pt>
                <c:pt idx="2751">
                  <c:v>2752</c:v>
                </c:pt>
                <c:pt idx="2752">
                  <c:v>2753</c:v>
                </c:pt>
                <c:pt idx="2753">
                  <c:v>2754</c:v>
                </c:pt>
                <c:pt idx="2754">
                  <c:v>2755</c:v>
                </c:pt>
                <c:pt idx="2755">
                  <c:v>2756</c:v>
                </c:pt>
                <c:pt idx="2756">
                  <c:v>2757</c:v>
                </c:pt>
                <c:pt idx="2757">
                  <c:v>2758</c:v>
                </c:pt>
                <c:pt idx="2758">
                  <c:v>2759</c:v>
                </c:pt>
                <c:pt idx="2759">
                  <c:v>2760</c:v>
                </c:pt>
                <c:pt idx="2760">
                  <c:v>2761</c:v>
                </c:pt>
                <c:pt idx="2761">
                  <c:v>2762</c:v>
                </c:pt>
                <c:pt idx="2762">
                  <c:v>2763</c:v>
                </c:pt>
                <c:pt idx="2763">
                  <c:v>2764</c:v>
                </c:pt>
                <c:pt idx="2764">
                  <c:v>2765</c:v>
                </c:pt>
                <c:pt idx="2765">
                  <c:v>2766</c:v>
                </c:pt>
                <c:pt idx="2766">
                  <c:v>2767</c:v>
                </c:pt>
                <c:pt idx="2767">
                  <c:v>2768</c:v>
                </c:pt>
                <c:pt idx="2768">
                  <c:v>2769</c:v>
                </c:pt>
                <c:pt idx="2769">
                  <c:v>2770</c:v>
                </c:pt>
                <c:pt idx="2770">
                  <c:v>2771</c:v>
                </c:pt>
                <c:pt idx="2771">
                  <c:v>2772</c:v>
                </c:pt>
                <c:pt idx="2772">
                  <c:v>2773</c:v>
                </c:pt>
                <c:pt idx="2773">
                  <c:v>2774</c:v>
                </c:pt>
                <c:pt idx="2774">
                  <c:v>2775</c:v>
                </c:pt>
                <c:pt idx="2775">
                  <c:v>2776</c:v>
                </c:pt>
                <c:pt idx="2776">
                  <c:v>2777</c:v>
                </c:pt>
                <c:pt idx="2777">
                  <c:v>2778</c:v>
                </c:pt>
                <c:pt idx="2778">
                  <c:v>2779</c:v>
                </c:pt>
                <c:pt idx="2779">
                  <c:v>2780</c:v>
                </c:pt>
                <c:pt idx="2780">
                  <c:v>2781</c:v>
                </c:pt>
                <c:pt idx="2781">
                  <c:v>2782</c:v>
                </c:pt>
                <c:pt idx="2782">
                  <c:v>2783</c:v>
                </c:pt>
                <c:pt idx="2783">
                  <c:v>2784</c:v>
                </c:pt>
                <c:pt idx="2784">
                  <c:v>2785</c:v>
                </c:pt>
                <c:pt idx="2785">
                  <c:v>2786</c:v>
                </c:pt>
                <c:pt idx="2786">
                  <c:v>2787</c:v>
                </c:pt>
                <c:pt idx="2787">
                  <c:v>2788</c:v>
                </c:pt>
                <c:pt idx="2788">
                  <c:v>2789</c:v>
                </c:pt>
                <c:pt idx="2789">
                  <c:v>2790</c:v>
                </c:pt>
                <c:pt idx="2790">
                  <c:v>2791</c:v>
                </c:pt>
                <c:pt idx="2791">
                  <c:v>2792</c:v>
                </c:pt>
                <c:pt idx="2792">
                  <c:v>2793</c:v>
                </c:pt>
                <c:pt idx="2793">
                  <c:v>2794</c:v>
                </c:pt>
                <c:pt idx="2794">
                  <c:v>2795</c:v>
                </c:pt>
                <c:pt idx="2795">
                  <c:v>2796</c:v>
                </c:pt>
                <c:pt idx="2796">
                  <c:v>2797</c:v>
                </c:pt>
                <c:pt idx="2797">
                  <c:v>2798</c:v>
                </c:pt>
                <c:pt idx="2798">
                  <c:v>2799</c:v>
                </c:pt>
                <c:pt idx="2799">
                  <c:v>2800</c:v>
                </c:pt>
                <c:pt idx="2800">
                  <c:v>2801</c:v>
                </c:pt>
                <c:pt idx="2801">
                  <c:v>2802</c:v>
                </c:pt>
                <c:pt idx="2802">
                  <c:v>2803</c:v>
                </c:pt>
                <c:pt idx="2803">
                  <c:v>2804</c:v>
                </c:pt>
                <c:pt idx="2804">
                  <c:v>2805</c:v>
                </c:pt>
                <c:pt idx="2805">
                  <c:v>2806</c:v>
                </c:pt>
                <c:pt idx="2806">
                  <c:v>2807</c:v>
                </c:pt>
                <c:pt idx="2807">
                  <c:v>2808</c:v>
                </c:pt>
                <c:pt idx="2808">
                  <c:v>2809</c:v>
                </c:pt>
                <c:pt idx="2809">
                  <c:v>2810</c:v>
                </c:pt>
                <c:pt idx="2810">
                  <c:v>2811</c:v>
                </c:pt>
                <c:pt idx="2811">
                  <c:v>2812</c:v>
                </c:pt>
                <c:pt idx="2812">
                  <c:v>2813</c:v>
                </c:pt>
                <c:pt idx="2813">
                  <c:v>2814</c:v>
                </c:pt>
                <c:pt idx="2814">
                  <c:v>2815</c:v>
                </c:pt>
                <c:pt idx="2815">
                  <c:v>2816</c:v>
                </c:pt>
                <c:pt idx="2816">
                  <c:v>2817</c:v>
                </c:pt>
                <c:pt idx="2817">
                  <c:v>2818</c:v>
                </c:pt>
                <c:pt idx="2818">
                  <c:v>2819</c:v>
                </c:pt>
                <c:pt idx="2819">
                  <c:v>2820</c:v>
                </c:pt>
                <c:pt idx="2820">
                  <c:v>2821</c:v>
                </c:pt>
                <c:pt idx="2821">
                  <c:v>2822</c:v>
                </c:pt>
                <c:pt idx="2822">
                  <c:v>2823</c:v>
                </c:pt>
                <c:pt idx="2823">
                  <c:v>2824</c:v>
                </c:pt>
                <c:pt idx="2824">
                  <c:v>2825</c:v>
                </c:pt>
                <c:pt idx="2825">
                  <c:v>2826</c:v>
                </c:pt>
                <c:pt idx="2826">
                  <c:v>2827</c:v>
                </c:pt>
                <c:pt idx="2827">
                  <c:v>2828</c:v>
                </c:pt>
                <c:pt idx="2828">
                  <c:v>2829</c:v>
                </c:pt>
                <c:pt idx="2829">
                  <c:v>2830</c:v>
                </c:pt>
                <c:pt idx="2830">
                  <c:v>2831</c:v>
                </c:pt>
                <c:pt idx="2831">
                  <c:v>2832</c:v>
                </c:pt>
                <c:pt idx="2832">
                  <c:v>2833</c:v>
                </c:pt>
                <c:pt idx="2833">
                  <c:v>2834</c:v>
                </c:pt>
                <c:pt idx="2834">
                  <c:v>2835</c:v>
                </c:pt>
                <c:pt idx="2835">
                  <c:v>2836</c:v>
                </c:pt>
                <c:pt idx="2836">
                  <c:v>2837</c:v>
                </c:pt>
                <c:pt idx="2837">
                  <c:v>2838</c:v>
                </c:pt>
                <c:pt idx="2838">
                  <c:v>2839</c:v>
                </c:pt>
                <c:pt idx="2839">
                  <c:v>2840</c:v>
                </c:pt>
                <c:pt idx="2840">
                  <c:v>2841</c:v>
                </c:pt>
                <c:pt idx="2841">
                  <c:v>2842</c:v>
                </c:pt>
                <c:pt idx="2842">
                  <c:v>2843</c:v>
                </c:pt>
                <c:pt idx="2843">
                  <c:v>2844</c:v>
                </c:pt>
                <c:pt idx="2844">
                  <c:v>2845</c:v>
                </c:pt>
                <c:pt idx="2845">
                  <c:v>2846</c:v>
                </c:pt>
                <c:pt idx="2846">
                  <c:v>2847</c:v>
                </c:pt>
                <c:pt idx="2847">
                  <c:v>2848</c:v>
                </c:pt>
                <c:pt idx="2848">
                  <c:v>2849</c:v>
                </c:pt>
                <c:pt idx="2849">
                  <c:v>2850</c:v>
                </c:pt>
                <c:pt idx="2850">
                  <c:v>2851</c:v>
                </c:pt>
                <c:pt idx="2851">
                  <c:v>2852</c:v>
                </c:pt>
                <c:pt idx="2852">
                  <c:v>2853</c:v>
                </c:pt>
                <c:pt idx="2853">
                  <c:v>2854</c:v>
                </c:pt>
                <c:pt idx="2854">
                  <c:v>2855</c:v>
                </c:pt>
                <c:pt idx="2855">
                  <c:v>2856</c:v>
                </c:pt>
                <c:pt idx="2856">
                  <c:v>2857</c:v>
                </c:pt>
                <c:pt idx="2857">
                  <c:v>2858</c:v>
                </c:pt>
                <c:pt idx="2858">
                  <c:v>2859</c:v>
                </c:pt>
                <c:pt idx="2859">
                  <c:v>2860</c:v>
                </c:pt>
                <c:pt idx="2860">
                  <c:v>2861</c:v>
                </c:pt>
                <c:pt idx="2861">
                  <c:v>2862</c:v>
                </c:pt>
                <c:pt idx="2862">
                  <c:v>2863</c:v>
                </c:pt>
                <c:pt idx="2863">
                  <c:v>2864</c:v>
                </c:pt>
                <c:pt idx="2864">
                  <c:v>2865</c:v>
                </c:pt>
                <c:pt idx="2865">
                  <c:v>2866</c:v>
                </c:pt>
                <c:pt idx="2866">
                  <c:v>2867</c:v>
                </c:pt>
                <c:pt idx="2867">
                  <c:v>2868</c:v>
                </c:pt>
                <c:pt idx="2868">
                  <c:v>2869</c:v>
                </c:pt>
                <c:pt idx="2869">
                  <c:v>2870</c:v>
                </c:pt>
                <c:pt idx="2870">
                  <c:v>2871</c:v>
                </c:pt>
                <c:pt idx="2871">
                  <c:v>2872</c:v>
                </c:pt>
                <c:pt idx="2872">
                  <c:v>2873</c:v>
                </c:pt>
                <c:pt idx="2873">
                  <c:v>2874</c:v>
                </c:pt>
                <c:pt idx="2874">
                  <c:v>2875</c:v>
                </c:pt>
                <c:pt idx="2875">
                  <c:v>2876</c:v>
                </c:pt>
                <c:pt idx="2876">
                  <c:v>2877</c:v>
                </c:pt>
                <c:pt idx="2877">
                  <c:v>2878</c:v>
                </c:pt>
                <c:pt idx="2878">
                  <c:v>2879</c:v>
                </c:pt>
                <c:pt idx="2879">
                  <c:v>2880</c:v>
                </c:pt>
                <c:pt idx="2880">
                  <c:v>2881</c:v>
                </c:pt>
                <c:pt idx="2881">
                  <c:v>2882</c:v>
                </c:pt>
                <c:pt idx="2882">
                  <c:v>2883</c:v>
                </c:pt>
                <c:pt idx="2883">
                  <c:v>2884</c:v>
                </c:pt>
                <c:pt idx="2884">
                  <c:v>2885</c:v>
                </c:pt>
                <c:pt idx="2885">
                  <c:v>2886</c:v>
                </c:pt>
                <c:pt idx="2886">
                  <c:v>2887</c:v>
                </c:pt>
                <c:pt idx="2887">
                  <c:v>2888</c:v>
                </c:pt>
                <c:pt idx="2888">
                  <c:v>2889</c:v>
                </c:pt>
                <c:pt idx="2889">
                  <c:v>2890</c:v>
                </c:pt>
                <c:pt idx="2890">
                  <c:v>2891</c:v>
                </c:pt>
                <c:pt idx="2891">
                  <c:v>2892</c:v>
                </c:pt>
                <c:pt idx="2892">
                  <c:v>2893</c:v>
                </c:pt>
                <c:pt idx="2893">
                  <c:v>2894</c:v>
                </c:pt>
                <c:pt idx="2894">
                  <c:v>2895</c:v>
                </c:pt>
                <c:pt idx="2895">
                  <c:v>2896</c:v>
                </c:pt>
                <c:pt idx="2896">
                  <c:v>2897</c:v>
                </c:pt>
                <c:pt idx="2897">
                  <c:v>2898</c:v>
                </c:pt>
                <c:pt idx="2898">
                  <c:v>2899</c:v>
                </c:pt>
                <c:pt idx="2899">
                  <c:v>2900</c:v>
                </c:pt>
                <c:pt idx="2900">
                  <c:v>2901</c:v>
                </c:pt>
                <c:pt idx="2901">
                  <c:v>2902</c:v>
                </c:pt>
                <c:pt idx="2902">
                  <c:v>2903</c:v>
                </c:pt>
                <c:pt idx="2903">
                  <c:v>2904</c:v>
                </c:pt>
                <c:pt idx="2904">
                  <c:v>2905</c:v>
                </c:pt>
                <c:pt idx="2905">
                  <c:v>2906</c:v>
                </c:pt>
                <c:pt idx="2906">
                  <c:v>2907</c:v>
                </c:pt>
                <c:pt idx="2907">
                  <c:v>2908</c:v>
                </c:pt>
                <c:pt idx="2908">
                  <c:v>2909</c:v>
                </c:pt>
                <c:pt idx="2909">
                  <c:v>2910</c:v>
                </c:pt>
                <c:pt idx="2910">
                  <c:v>2911</c:v>
                </c:pt>
                <c:pt idx="2911">
                  <c:v>2912</c:v>
                </c:pt>
                <c:pt idx="2912">
                  <c:v>2913</c:v>
                </c:pt>
                <c:pt idx="2913">
                  <c:v>2914</c:v>
                </c:pt>
                <c:pt idx="2914">
                  <c:v>2915</c:v>
                </c:pt>
                <c:pt idx="2915">
                  <c:v>2916</c:v>
                </c:pt>
                <c:pt idx="2916">
                  <c:v>2917</c:v>
                </c:pt>
                <c:pt idx="2917">
                  <c:v>2918</c:v>
                </c:pt>
                <c:pt idx="2918">
                  <c:v>2919</c:v>
                </c:pt>
                <c:pt idx="2919">
                  <c:v>2920</c:v>
                </c:pt>
                <c:pt idx="2920">
                  <c:v>2921</c:v>
                </c:pt>
                <c:pt idx="2921">
                  <c:v>2922</c:v>
                </c:pt>
                <c:pt idx="2922">
                  <c:v>2923</c:v>
                </c:pt>
                <c:pt idx="2923">
                  <c:v>2924</c:v>
                </c:pt>
                <c:pt idx="2924">
                  <c:v>2925</c:v>
                </c:pt>
                <c:pt idx="2925">
                  <c:v>2926</c:v>
                </c:pt>
                <c:pt idx="2926">
                  <c:v>2927</c:v>
                </c:pt>
                <c:pt idx="2927">
                  <c:v>2928</c:v>
                </c:pt>
                <c:pt idx="2928">
                  <c:v>2929</c:v>
                </c:pt>
                <c:pt idx="2929">
                  <c:v>2930</c:v>
                </c:pt>
                <c:pt idx="2930">
                  <c:v>2931</c:v>
                </c:pt>
                <c:pt idx="2931">
                  <c:v>2932</c:v>
                </c:pt>
                <c:pt idx="2932">
                  <c:v>2933</c:v>
                </c:pt>
                <c:pt idx="2933">
                  <c:v>2934</c:v>
                </c:pt>
                <c:pt idx="2934">
                  <c:v>2935</c:v>
                </c:pt>
                <c:pt idx="2935">
                  <c:v>2936</c:v>
                </c:pt>
                <c:pt idx="2936">
                  <c:v>2937</c:v>
                </c:pt>
                <c:pt idx="2937">
                  <c:v>2938</c:v>
                </c:pt>
                <c:pt idx="2938">
                  <c:v>2939</c:v>
                </c:pt>
                <c:pt idx="2939">
                  <c:v>2940</c:v>
                </c:pt>
                <c:pt idx="2940">
                  <c:v>2941</c:v>
                </c:pt>
                <c:pt idx="2941">
                  <c:v>2942</c:v>
                </c:pt>
                <c:pt idx="2942">
                  <c:v>2943</c:v>
                </c:pt>
                <c:pt idx="2943">
                  <c:v>2944</c:v>
                </c:pt>
                <c:pt idx="2944">
                  <c:v>2945</c:v>
                </c:pt>
                <c:pt idx="2945">
                  <c:v>2946</c:v>
                </c:pt>
                <c:pt idx="2946">
                  <c:v>2947</c:v>
                </c:pt>
                <c:pt idx="2947">
                  <c:v>2948</c:v>
                </c:pt>
                <c:pt idx="2948">
                  <c:v>2949</c:v>
                </c:pt>
                <c:pt idx="2949">
                  <c:v>2950</c:v>
                </c:pt>
                <c:pt idx="2950">
                  <c:v>2951</c:v>
                </c:pt>
                <c:pt idx="2951">
                  <c:v>2952</c:v>
                </c:pt>
                <c:pt idx="2952">
                  <c:v>2953</c:v>
                </c:pt>
                <c:pt idx="2953">
                  <c:v>2954</c:v>
                </c:pt>
                <c:pt idx="2954">
                  <c:v>2955</c:v>
                </c:pt>
                <c:pt idx="2955">
                  <c:v>2956</c:v>
                </c:pt>
                <c:pt idx="2956">
                  <c:v>2957</c:v>
                </c:pt>
                <c:pt idx="2957">
                  <c:v>2958</c:v>
                </c:pt>
                <c:pt idx="2958">
                  <c:v>2959</c:v>
                </c:pt>
                <c:pt idx="2959">
                  <c:v>2960</c:v>
                </c:pt>
                <c:pt idx="2960">
                  <c:v>2961</c:v>
                </c:pt>
                <c:pt idx="2961">
                  <c:v>2962</c:v>
                </c:pt>
                <c:pt idx="2962">
                  <c:v>2963</c:v>
                </c:pt>
                <c:pt idx="2963">
                  <c:v>2964</c:v>
                </c:pt>
                <c:pt idx="2964">
                  <c:v>2965</c:v>
                </c:pt>
                <c:pt idx="2965">
                  <c:v>2966</c:v>
                </c:pt>
                <c:pt idx="2966">
                  <c:v>2967</c:v>
                </c:pt>
                <c:pt idx="2967">
                  <c:v>2968</c:v>
                </c:pt>
                <c:pt idx="2968">
                  <c:v>2969</c:v>
                </c:pt>
                <c:pt idx="2969">
                  <c:v>2970</c:v>
                </c:pt>
                <c:pt idx="2970">
                  <c:v>2971</c:v>
                </c:pt>
                <c:pt idx="2971">
                  <c:v>2972</c:v>
                </c:pt>
                <c:pt idx="2972">
                  <c:v>2973</c:v>
                </c:pt>
                <c:pt idx="2973">
                  <c:v>2974</c:v>
                </c:pt>
                <c:pt idx="2974">
                  <c:v>2975</c:v>
                </c:pt>
                <c:pt idx="2975">
                  <c:v>2976</c:v>
                </c:pt>
                <c:pt idx="2976">
                  <c:v>2977</c:v>
                </c:pt>
                <c:pt idx="2977">
                  <c:v>2978</c:v>
                </c:pt>
                <c:pt idx="2978">
                  <c:v>2979</c:v>
                </c:pt>
                <c:pt idx="2979">
                  <c:v>2980</c:v>
                </c:pt>
                <c:pt idx="2980">
                  <c:v>2981</c:v>
                </c:pt>
                <c:pt idx="2981">
                  <c:v>2982</c:v>
                </c:pt>
                <c:pt idx="2982">
                  <c:v>2983</c:v>
                </c:pt>
                <c:pt idx="2983">
                  <c:v>2984</c:v>
                </c:pt>
                <c:pt idx="2984">
                  <c:v>2985</c:v>
                </c:pt>
                <c:pt idx="2985">
                  <c:v>2986</c:v>
                </c:pt>
                <c:pt idx="2986">
                  <c:v>2987</c:v>
                </c:pt>
                <c:pt idx="2987">
                  <c:v>2988</c:v>
                </c:pt>
                <c:pt idx="2988">
                  <c:v>2989</c:v>
                </c:pt>
                <c:pt idx="2989">
                  <c:v>2990</c:v>
                </c:pt>
                <c:pt idx="2990">
                  <c:v>2991</c:v>
                </c:pt>
                <c:pt idx="2991">
                  <c:v>2992</c:v>
                </c:pt>
                <c:pt idx="2992">
                  <c:v>2993</c:v>
                </c:pt>
                <c:pt idx="2993">
                  <c:v>2994</c:v>
                </c:pt>
                <c:pt idx="2994">
                  <c:v>2995</c:v>
                </c:pt>
                <c:pt idx="2995">
                  <c:v>2996</c:v>
                </c:pt>
                <c:pt idx="2996">
                  <c:v>2997</c:v>
                </c:pt>
                <c:pt idx="2997">
                  <c:v>2998</c:v>
                </c:pt>
                <c:pt idx="2998">
                  <c:v>2999</c:v>
                </c:pt>
                <c:pt idx="2999">
                  <c:v>3000</c:v>
                </c:pt>
                <c:pt idx="3000">
                  <c:v>3001</c:v>
                </c:pt>
                <c:pt idx="3001">
                  <c:v>3002</c:v>
                </c:pt>
                <c:pt idx="3002">
                  <c:v>3003</c:v>
                </c:pt>
                <c:pt idx="3003">
                  <c:v>3004</c:v>
                </c:pt>
                <c:pt idx="3004">
                  <c:v>3005</c:v>
                </c:pt>
                <c:pt idx="3005">
                  <c:v>3006</c:v>
                </c:pt>
                <c:pt idx="3006">
                  <c:v>3007</c:v>
                </c:pt>
                <c:pt idx="3007">
                  <c:v>3008</c:v>
                </c:pt>
                <c:pt idx="3008">
                  <c:v>3009</c:v>
                </c:pt>
                <c:pt idx="3009">
                  <c:v>3010</c:v>
                </c:pt>
                <c:pt idx="3010">
                  <c:v>3011</c:v>
                </c:pt>
                <c:pt idx="3011">
                  <c:v>3012</c:v>
                </c:pt>
                <c:pt idx="3012">
                  <c:v>3013</c:v>
                </c:pt>
                <c:pt idx="3013">
                  <c:v>3014</c:v>
                </c:pt>
                <c:pt idx="3014">
                  <c:v>3015</c:v>
                </c:pt>
                <c:pt idx="3015">
                  <c:v>3016</c:v>
                </c:pt>
                <c:pt idx="3016">
                  <c:v>3017</c:v>
                </c:pt>
                <c:pt idx="3017">
                  <c:v>3018</c:v>
                </c:pt>
                <c:pt idx="3018">
                  <c:v>3019</c:v>
                </c:pt>
                <c:pt idx="3019">
                  <c:v>3020</c:v>
                </c:pt>
                <c:pt idx="3020">
                  <c:v>3021</c:v>
                </c:pt>
                <c:pt idx="3021">
                  <c:v>3022</c:v>
                </c:pt>
                <c:pt idx="3022">
                  <c:v>3023</c:v>
                </c:pt>
                <c:pt idx="3023">
                  <c:v>3024</c:v>
                </c:pt>
                <c:pt idx="3024">
                  <c:v>3025</c:v>
                </c:pt>
                <c:pt idx="3025">
                  <c:v>3026</c:v>
                </c:pt>
                <c:pt idx="3026">
                  <c:v>3027</c:v>
                </c:pt>
                <c:pt idx="3027">
                  <c:v>3028</c:v>
                </c:pt>
                <c:pt idx="3028">
                  <c:v>3029</c:v>
                </c:pt>
                <c:pt idx="3029">
                  <c:v>3030</c:v>
                </c:pt>
                <c:pt idx="3030">
                  <c:v>3031</c:v>
                </c:pt>
                <c:pt idx="3031">
                  <c:v>3032</c:v>
                </c:pt>
                <c:pt idx="3032">
                  <c:v>3033</c:v>
                </c:pt>
                <c:pt idx="3033">
                  <c:v>3034</c:v>
                </c:pt>
                <c:pt idx="3034">
                  <c:v>3035</c:v>
                </c:pt>
                <c:pt idx="3035">
                  <c:v>3036</c:v>
                </c:pt>
                <c:pt idx="3036">
                  <c:v>3037</c:v>
                </c:pt>
                <c:pt idx="3037">
                  <c:v>3038</c:v>
                </c:pt>
                <c:pt idx="3038">
                  <c:v>3039</c:v>
                </c:pt>
                <c:pt idx="3039">
                  <c:v>3040</c:v>
                </c:pt>
                <c:pt idx="3040">
                  <c:v>3041</c:v>
                </c:pt>
                <c:pt idx="3041">
                  <c:v>3042</c:v>
                </c:pt>
                <c:pt idx="3042">
                  <c:v>3043</c:v>
                </c:pt>
                <c:pt idx="3043">
                  <c:v>3044</c:v>
                </c:pt>
                <c:pt idx="3044">
                  <c:v>3045</c:v>
                </c:pt>
                <c:pt idx="3045">
                  <c:v>3046</c:v>
                </c:pt>
                <c:pt idx="3046">
                  <c:v>3047</c:v>
                </c:pt>
                <c:pt idx="3047">
                  <c:v>3048</c:v>
                </c:pt>
                <c:pt idx="3048">
                  <c:v>3049</c:v>
                </c:pt>
                <c:pt idx="3049">
                  <c:v>3050</c:v>
                </c:pt>
                <c:pt idx="3050">
                  <c:v>3051</c:v>
                </c:pt>
                <c:pt idx="3051">
                  <c:v>3052</c:v>
                </c:pt>
                <c:pt idx="3052">
                  <c:v>3053</c:v>
                </c:pt>
                <c:pt idx="3053">
                  <c:v>3054</c:v>
                </c:pt>
                <c:pt idx="3054">
                  <c:v>3055</c:v>
                </c:pt>
                <c:pt idx="3055">
                  <c:v>3056</c:v>
                </c:pt>
                <c:pt idx="3056">
                  <c:v>3057</c:v>
                </c:pt>
                <c:pt idx="3057">
                  <c:v>3058</c:v>
                </c:pt>
                <c:pt idx="3058">
                  <c:v>3059</c:v>
                </c:pt>
                <c:pt idx="3059">
                  <c:v>3060</c:v>
                </c:pt>
                <c:pt idx="3060">
                  <c:v>3061</c:v>
                </c:pt>
                <c:pt idx="3061">
                  <c:v>3062</c:v>
                </c:pt>
                <c:pt idx="3062">
                  <c:v>3063</c:v>
                </c:pt>
                <c:pt idx="3063">
                  <c:v>3064</c:v>
                </c:pt>
                <c:pt idx="3064">
                  <c:v>3065</c:v>
                </c:pt>
                <c:pt idx="3065">
                  <c:v>3066</c:v>
                </c:pt>
                <c:pt idx="3066">
                  <c:v>3067</c:v>
                </c:pt>
                <c:pt idx="3067">
                  <c:v>3068</c:v>
                </c:pt>
                <c:pt idx="3068">
                  <c:v>3069</c:v>
                </c:pt>
                <c:pt idx="3069">
                  <c:v>3070</c:v>
                </c:pt>
                <c:pt idx="3070">
                  <c:v>3071</c:v>
                </c:pt>
                <c:pt idx="3071">
                  <c:v>3072</c:v>
                </c:pt>
                <c:pt idx="3072">
                  <c:v>3073</c:v>
                </c:pt>
                <c:pt idx="3073">
                  <c:v>3074</c:v>
                </c:pt>
                <c:pt idx="3074">
                  <c:v>3075</c:v>
                </c:pt>
                <c:pt idx="3075">
                  <c:v>3076</c:v>
                </c:pt>
                <c:pt idx="3076">
                  <c:v>3077</c:v>
                </c:pt>
                <c:pt idx="3077">
                  <c:v>3078</c:v>
                </c:pt>
                <c:pt idx="3078">
                  <c:v>3079</c:v>
                </c:pt>
                <c:pt idx="3079">
                  <c:v>3080</c:v>
                </c:pt>
                <c:pt idx="3080">
                  <c:v>3081</c:v>
                </c:pt>
                <c:pt idx="3081">
                  <c:v>3082</c:v>
                </c:pt>
                <c:pt idx="3082">
                  <c:v>3083</c:v>
                </c:pt>
                <c:pt idx="3083">
                  <c:v>3084</c:v>
                </c:pt>
                <c:pt idx="3084">
                  <c:v>3085</c:v>
                </c:pt>
                <c:pt idx="3085">
                  <c:v>3086</c:v>
                </c:pt>
                <c:pt idx="3086">
                  <c:v>3087</c:v>
                </c:pt>
                <c:pt idx="3087">
                  <c:v>3088</c:v>
                </c:pt>
                <c:pt idx="3088">
                  <c:v>3089</c:v>
                </c:pt>
                <c:pt idx="3089">
                  <c:v>3090</c:v>
                </c:pt>
                <c:pt idx="3090">
                  <c:v>3091</c:v>
                </c:pt>
                <c:pt idx="3091">
                  <c:v>3092</c:v>
                </c:pt>
                <c:pt idx="3092">
                  <c:v>3093</c:v>
                </c:pt>
                <c:pt idx="3093">
                  <c:v>3094</c:v>
                </c:pt>
                <c:pt idx="3094">
                  <c:v>3095</c:v>
                </c:pt>
                <c:pt idx="3095">
                  <c:v>3096</c:v>
                </c:pt>
                <c:pt idx="3096">
                  <c:v>3097</c:v>
                </c:pt>
                <c:pt idx="3097">
                  <c:v>3098</c:v>
                </c:pt>
                <c:pt idx="3098">
                  <c:v>3099</c:v>
                </c:pt>
                <c:pt idx="3099">
                  <c:v>3100</c:v>
                </c:pt>
                <c:pt idx="3100">
                  <c:v>3101</c:v>
                </c:pt>
                <c:pt idx="3101">
                  <c:v>3102</c:v>
                </c:pt>
                <c:pt idx="3102">
                  <c:v>3103</c:v>
                </c:pt>
                <c:pt idx="3103">
                  <c:v>3104</c:v>
                </c:pt>
                <c:pt idx="3104">
                  <c:v>3105</c:v>
                </c:pt>
                <c:pt idx="3105">
                  <c:v>3106</c:v>
                </c:pt>
                <c:pt idx="3106">
                  <c:v>3107</c:v>
                </c:pt>
                <c:pt idx="3107">
                  <c:v>3108</c:v>
                </c:pt>
                <c:pt idx="3108">
                  <c:v>3109</c:v>
                </c:pt>
                <c:pt idx="3109">
                  <c:v>3110</c:v>
                </c:pt>
                <c:pt idx="3110">
                  <c:v>3111</c:v>
                </c:pt>
                <c:pt idx="3111">
                  <c:v>3112</c:v>
                </c:pt>
                <c:pt idx="3112">
                  <c:v>3113</c:v>
                </c:pt>
                <c:pt idx="3113">
                  <c:v>3114</c:v>
                </c:pt>
                <c:pt idx="3114">
                  <c:v>3115</c:v>
                </c:pt>
                <c:pt idx="3115">
                  <c:v>3116</c:v>
                </c:pt>
                <c:pt idx="3116">
                  <c:v>3117</c:v>
                </c:pt>
                <c:pt idx="3117">
                  <c:v>3118</c:v>
                </c:pt>
                <c:pt idx="3118">
                  <c:v>3119</c:v>
                </c:pt>
                <c:pt idx="3119">
                  <c:v>3120</c:v>
                </c:pt>
                <c:pt idx="3120">
                  <c:v>3121</c:v>
                </c:pt>
                <c:pt idx="3121">
                  <c:v>3122</c:v>
                </c:pt>
                <c:pt idx="3122">
                  <c:v>3123</c:v>
                </c:pt>
                <c:pt idx="3123">
                  <c:v>3124</c:v>
                </c:pt>
                <c:pt idx="3124">
                  <c:v>3125</c:v>
                </c:pt>
                <c:pt idx="3125">
                  <c:v>3126</c:v>
                </c:pt>
                <c:pt idx="3126">
                  <c:v>3127</c:v>
                </c:pt>
                <c:pt idx="3127">
                  <c:v>3128</c:v>
                </c:pt>
                <c:pt idx="3128">
                  <c:v>3129</c:v>
                </c:pt>
                <c:pt idx="3129">
                  <c:v>3130</c:v>
                </c:pt>
                <c:pt idx="3130">
                  <c:v>3131</c:v>
                </c:pt>
                <c:pt idx="3131">
                  <c:v>3132</c:v>
                </c:pt>
                <c:pt idx="3132">
                  <c:v>3133</c:v>
                </c:pt>
                <c:pt idx="3133">
                  <c:v>3134</c:v>
                </c:pt>
                <c:pt idx="3134">
                  <c:v>3135</c:v>
                </c:pt>
                <c:pt idx="3135">
                  <c:v>3136</c:v>
                </c:pt>
                <c:pt idx="3136">
                  <c:v>3137</c:v>
                </c:pt>
                <c:pt idx="3137">
                  <c:v>3138</c:v>
                </c:pt>
                <c:pt idx="3138">
                  <c:v>3139</c:v>
                </c:pt>
                <c:pt idx="3139">
                  <c:v>3140</c:v>
                </c:pt>
                <c:pt idx="3140">
                  <c:v>3141</c:v>
                </c:pt>
                <c:pt idx="3141">
                  <c:v>3142</c:v>
                </c:pt>
                <c:pt idx="3142">
                  <c:v>3143</c:v>
                </c:pt>
                <c:pt idx="3143">
                  <c:v>3144</c:v>
                </c:pt>
                <c:pt idx="3144">
                  <c:v>3145</c:v>
                </c:pt>
                <c:pt idx="3145">
                  <c:v>3146</c:v>
                </c:pt>
                <c:pt idx="3146">
                  <c:v>3147</c:v>
                </c:pt>
                <c:pt idx="3147">
                  <c:v>3148</c:v>
                </c:pt>
                <c:pt idx="3148">
                  <c:v>3149</c:v>
                </c:pt>
                <c:pt idx="3149">
                  <c:v>3150</c:v>
                </c:pt>
                <c:pt idx="3150">
                  <c:v>3151</c:v>
                </c:pt>
                <c:pt idx="3151">
                  <c:v>3152</c:v>
                </c:pt>
                <c:pt idx="3152">
                  <c:v>3153</c:v>
                </c:pt>
                <c:pt idx="3153">
                  <c:v>3154</c:v>
                </c:pt>
                <c:pt idx="3154">
                  <c:v>3155</c:v>
                </c:pt>
                <c:pt idx="3155">
                  <c:v>3156</c:v>
                </c:pt>
                <c:pt idx="3156">
                  <c:v>3157</c:v>
                </c:pt>
                <c:pt idx="3157">
                  <c:v>3158</c:v>
                </c:pt>
                <c:pt idx="3158">
                  <c:v>3159</c:v>
                </c:pt>
                <c:pt idx="3159">
                  <c:v>3160</c:v>
                </c:pt>
                <c:pt idx="3160">
                  <c:v>3161</c:v>
                </c:pt>
                <c:pt idx="3161">
                  <c:v>3162</c:v>
                </c:pt>
                <c:pt idx="3162">
                  <c:v>3163</c:v>
                </c:pt>
                <c:pt idx="3163">
                  <c:v>3164</c:v>
                </c:pt>
                <c:pt idx="3164">
                  <c:v>3165</c:v>
                </c:pt>
                <c:pt idx="3165">
                  <c:v>3166</c:v>
                </c:pt>
                <c:pt idx="3166">
                  <c:v>3167</c:v>
                </c:pt>
                <c:pt idx="3167">
                  <c:v>3168</c:v>
                </c:pt>
                <c:pt idx="3168">
                  <c:v>3169</c:v>
                </c:pt>
                <c:pt idx="3169">
                  <c:v>3170</c:v>
                </c:pt>
                <c:pt idx="3170">
                  <c:v>3171</c:v>
                </c:pt>
                <c:pt idx="3171">
                  <c:v>3172</c:v>
                </c:pt>
                <c:pt idx="3172">
                  <c:v>3173</c:v>
                </c:pt>
                <c:pt idx="3173">
                  <c:v>3174</c:v>
                </c:pt>
                <c:pt idx="3174">
                  <c:v>3175</c:v>
                </c:pt>
                <c:pt idx="3175">
                  <c:v>3176</c:v>
                </c:pt>
                <c:pt idx="3176">
                  <c:v>3177</c:v>
                </c:pt>
                <c:pt idx="3177">
                  <c:v>3178</c:v>
                </c:pt>
                <c:pt idx="3178">
                  <c:v>3179</c:v>
                </c:pt>
                <c:pt idx="3179">
                  <c:v>3180</c:v>
                </c:pt>
                <c:pt idx="3180">
                  <c:v>3181</c:v>
                </c:pt>
                <c:pt idx="3181">
                  <c:v>3182</c:v>
                </c:pt>
                <c:pt idx="3182">
                  <c:v>3183</c:v>
                </c:pt>
                <c:pt idx="3183">
                  <c:v>3184</c:v>
                </c:pt>
                <c:pt idx="3184">
                  <c:v>3185</c:v>
                </c:pt>
                <c:pt idx="3185">
                  <c:v>3186</c:v>
                </c:pt>
                <c:pt idx="3186">
                  <c:v>3187</c:v>
                </c:pt>
                <c:pt idx="3187">
                  <c:v>3188</c:v>
                </c:pt>
                <c:pt idx="3188">
                  <c:v>3189</c:v>
                </c:pt>
                <c:pt idx="3189">
                  <c:v>3190</c:v>
                </c:pt>
                <c:pt idx="3190">
                  <c:v>3191</c:v>
                </c:pt>
                <c:pt idx="3191">
                  <c:v>3192</c:v>
                </c:pt>
                <c:pt idx="3192">
                  <c:v>3193</c:v>
                </c:pt>
                <c:pt idx="3193">
                  <c:v>3194</c:v>
                </c:pt>
                <c:pt idx="3194">
                  <c:v>3195</c:v>
                </c:pt>
                <c:pt idx="3195">
                  <c:v>3196</c:v>
                </c:pt>
                <c:pt idx="3196">
                  <c:v>3197</c:v>
                </c:pt>
                <c:pt idx="3197">
                  <c:v>3198</c:v>
                </c:pt>
                <c:pt idx="3198">
                  <c:v>3199</c:v>
                </c:pt>
                <c:pt idx="3199">
                  <c:v>3200</c:v>
                </c:pt>
                <c:pt idx="3200">
                  <c:v>3201</c:v>
                </c:pt>
                <c:pt idx="3201">
                  <c:v>3202</c:v>
                </c:pt>
                <c:pt idx="3202">
                  <c:v>3203</c:v>
                </c:pt>
                <c:pt idx="3203">
                  <c:v>3204</c:v>
                </c:pt>
                <c:pt idx="3204">
                  <c:v>3205</c:v>
                </c:pt>
                <c:pt idx="3205">
                  <c:v>3206</c:v>
                </c:pt>
                <c:pt idx="3206">
                  <c:v>3207</c:v>
                </c:pt>
                <c:pt idx="3207">
                  <c:v>3208</c:v>
                </c:pt>
                <c:pt idx="3208">
                  <c:v>3209</c:v>
                </c:pt>
                <c:pt idx="3209">
                  <c:v>3210</c:v>
                </c:pt>
                <c:pt idx="3210">
                  <c:v>3211</c:v>
                </c:pt>
                <c:pt idx="3211">
                  <c:v>3212</c:v>
                </c:pt>
                <c:pt idx="3212">
                  <c:v>3213</c:v>
                </c:pt>
                <c:pt idx="3213">
                  <c:v>3214</c:v>
                </c:pt>
                <c:pt idx="3214">
                  <c:v>3215</c:v>
                </c:pt>
                <c:pt idx="3215">
                  <c:v>3216</c:v>
                </c:pt>
                <c:pt idx="3216">
                  <c:v>3217</c:v>
                </c:pt>
                <c:pt idx="3217">
                  <c:v>3218</c:v>
                </c:pt>
                <c:pt idx="3218">
                  <c:v>3219</c:v>
                </c:pt>
                <c:pt idx="3219">
                  <c:v>3220</c:v>
                </c:pt>
                <c:pt idx="3220">
                  <c:v>3221</c:v>
                </c:pt>
                <c:pt idx="3221">
                  <c:v>3222</c:v>
                </c:pt>
                <c:pt idx="3222">
                  <c:v>3223</c:v>
                </c:pt>
                <c:pt idx="3223">
                  <c:v>3224</c:v>
                </c:pt>
                <c:pt idx="3224">
                  <c:v>3225</c:v>
                </c:pt>
                <c:pt idx="3225">
                  <c:v>3226</c:v>
                </c:pt>
                <c:pt idx="3226">
                  <c:v>3227</c:v>
                </c:pt>
                <c:pt idx="3227">
                  <c:v>3228</c:v>
                </c:pt>
                <c:pt idx="3228">
                  <c:v>3229</c:v>
                </c:pt>
                <c:pt idx="3229">
                  <c:v>3230</c:v>
                </c:pt>
                <c:pt idx="3230">
                  <c:v>3231</c:v>
                </c:pt>
                <c:pt idx="3231">
                  <c:v>3232</c:v>
                </c:pt>
                <c:pt idx="3232">
                  <c:v>3233</c:v>
                </c:pt>
                <c:pt idx="3233">
                  <c:v>3234</c:v>
                </c:pt>
                <c:pt idx="3234">
                  <c:v>3235</c:v>
                </c:pt>
                <c:pt idx="3235">
                  <c:v>3236</c:v>
                </c:pt>
                <c:pt idx="3236">
                  <c:v>3237</c:v>
                </c:pt>
                <c:pt idx="3237">
                  <c:v>3238</c:v>
                </c:pt>
                <c:pt idx="3238">
                  <c:v>3239</c:v>
                </c:pt>
                <c:pt idx="3239">
                  <c:v>3240</c:v>
                </c:pt>
                <c:pt idx="3240">
                  <c:v>3241</c:v>
                </c:pt>
                <c:pt idx="3241">
                  <c:v>3242</c:v>
                </c:pt>
                <c:pt idx="3242">
                  <c:v>3243</c:v>
                </c:pt>
                <c:pt idx="3243">
                  <c:v>3244</c:v>
                </c:pt>
                <c:pt idx="3244">
                  <c:v>3245</c:v>
                </c:pt>
                <c:pt idx="3245">
                  <c:v>3246</c:v>
                </c:pt>
                <c:pt idx="3246">
                  <c:v>3247</c:v>
                </c:pt>
                <c:pt idx="3247">
                  <c:v>3248</c:v>
                </c:pt>
                <c:pt idx="3248">
                  <c:v>3249</c:v>
                </c:pt>
                <c:pt idx="3249">
                  <c:v>3250</c:v>
                </c:pt>
                <c:pt idx="3250">
                  <c:v>3251</c:v>
                </c:pt>
                <c:pt idx="3251">
                  <c:v>3252</c:v>
                </c:pt>
                <c:pt idx="3252">
                  <c:v>3253</c:v>
                </c:pt>
                <c:pt idx="3253">
                  <c:v>3254</c:v>
                </c:pt>
                <c:pt idx="3254">
                  <c:v>3255</c:v>
                </c:pt>
                <c:pt idx="3255">
                  <c:v>3256</c:v>
                </c:pt>
                <c:pt idx="3256">
                  <c:v>3257</c:v>
                </c:pt>
                <c:pt idx="3257">
                  <c:v>3258</c:v>
                </c:pt>
                <c:pt idx="3258">
                  <c:v>3259</c:v>
                </c:pt>
                <c:pt idx="3259">
                  <c:v>3260</c:v>
                </c:pt>
                <c:pt idx="3260">
                  <c:v>3261</c:v>
                </c:pt>
                <c:pt idx="3261">
                  <c:v>3262</c:v>
                </c:pt>
                <c:pt idx="3262">
                  <c:v>3263</c:v>
                </c:pt>
                <c:pt idx="3263">
                  <c:v>3264</c:v>
                </c:pt>
                <c:pt idx="3264">
                  <c:v>3265</c:v>
                </c:pt>
                <c:pt idx="3265">
                  <c:v>3266</c:v>
                </c:pt>
                <c:pt idx="3266">
                  <c:v>3267</c:v>
                </c:pt>
                <c:pt idx="3267">
                  <c:v>3268</c:v>
                </c:pt>
                <c:pt idx="3268">
                  <c:v>3269</c:v>
                </c:pt>
                <c:pt idx="3269">
                  <c:v>3270</c:v>
                </c:pt>
                <c:pt idx="3270">
                  <c:v>3271</c:v>
                </c:pt>
                <c:pt idx="3271">
                  <c:v>3272</c:v>
                </c:pt>
                <c:pt idx="3272">
                  <c:v>3273</c:v>
                </c:pt>
                <c:pt idx="3273">
                  <c:v>3274</c:v>
                </c:pt>
                <c:pt idx="3274">
                  <c:v>3275</c:v>
                </c:pt>
                <c:pt idx="3275">
                  <c:v>3276</c:v>
                </c:pt>
                <c:pt idx="3276">
                  <c:v>3277</c:v>
                </c:pt>
                <c:pt idx="3277">
                  <c:v>3278</c:v>
                </c:pt>
                <c:pt idx="3278">
                  <c:v>3279</c:v>
                </c:pt>
                <c:pt idx="3279">
                  <c:v>3280</c:v>
                </c:pt>
                <c:pt idx="3280">
                  <c:v>3281</c:v>
                </c:pt>
                <c:pt idx="3281">
                  <c:v>3282</c:v>
                </c:pt>
                <c:pt idx="3282">
                  <c:v>3283</c:v>
                </c:pt>
                <c:pt idx="3283">
                  <c:v>3284</c:v>
                </c:pt>
                <c:pt idx="3284">
                  <c:v>3285</c:v>
                </c:pt>
                <c:pt idx="3285">
                  <c:v>3286</c:v>
                </c:pt>
                <c:pt idx="3286">
                  <c:v>3287</c:v>
                </c:pt>
                <c:pt idx="3287">
                  <c:v>3288</c:v>
                </c:pt>
                <c:pt idx="3288">
                  <c:v>3289</c:v>
                </c:pt>
                <c:pt idx="3289">
                  <c:v>3290</c:v>
                </c:pt>
                <c:pt idx="3290">
                  <c:v>3291</c:v>
                </c:pt>
                <c:pt idx="3291">
                  <c:v>3292</c:v>
                </c:pt>
                <c:pt idx="3292">
                  <c:v>3293</c:v>
                </c:pt>
                <c:pt idx="3293">
                  <c:v>3294</c:v>
                </c:pt>
                <c:pt idx="3294">
                  <c:v>3295</c:v>
                </c:pt>
                <c:pt idx="3295">
                  <c:v>3296</c:v>
                </c:pt>
                <c:pt idx="3296">
                  <c:v>3297</c:v>
                </c:pt>
                <c:pt idx="3297">
                  <c:v>3298</c:v>
                </c:pt>
                <c:pt idx="3298">
                  <c:v>3299</c:v>
                </c:pt>
                <c:pt idx="3299">
                  <c:v>3300</c:v>
                </c:pt>
                <c:pt idx="3300">
                  <c:v>3301</c:v>
                </c:pt>
                <c:pt idx="3301">
                  <c:v>3302</c:v>
                </c:pt>
                <c:pt idx="3302">
                  <c:v>3303</c:v>
                </c:pt>
                <c:pt idx="3303">
                  <c:v>3304</c:v>
                </c:pt>
                <c:pt idx="3304">
                  <c:v>3305</c:v>
                </c:pt>
                <c:pt idx="3305">
                  <c:v>3306</c:v>
                </c:pt>
                <c:pt idx="3306">
                  <c:v>3307</c:v>
                </c:pt>
                <c:pt idx="3307">
                  <c:v>3308</c:v>
                </c:pt>
                <c:pt idx="3308">
                  <c:v>3309</c:v>
                </c:pt>
                <c:pt idx="3309">
                  <c:v>3310</c:v>
                </c:pt>
                <c:pt idx="3310">
                  <c:v>3311</c:v>
                </c:pt>
                <c:pt idx="3311">
                  <c:v>3312</c:v>
                </c:pt>
                <c:pt idx="3312">
                  <c:v>3313</c:v>
                </c:pt>
                <c:pt idx="3313">
                  <c:v>3314</c:v>
                </c:pt>
                <c:pt idx="3314">
                  <c:v>3315</c:v>
                </c:pt>
                <c:pt idx="3315">
                  <c:v>3316</c:v>
                </c:pt>
                <c:pt idx="3316">
                  <c:v>3317</c:v>
                </c:pt>
                <c:pt idx="3317">
                  <c:v>3318</c:v>
                </c:pt>
                <c:pt idx="3318">
                  <c:v>3319</c:v>
                </c:pt>
                <c:pt idx="3319">
                  <c:v>3320</c:v>
                </c:pt>
                <c:pt idx="3320">
                  <c:v>3321</c:v>
                </c:pt>
                <c:pt idx="3321">
                  <c:v>3322</c:v>
                </c:pt>
                <c:pt idx="3322">
                  <c:v>3323</c:v>
                </c:pt>
                <c:pt idx="3323">
                  <c:v>3324</c:v>
                </c:pt>
                <c:pt idx="3324">
                  <c:v>3325</c:v>
                </c:pt>
                <c:pt idx="3325">
                  <c:v>3326</c:v>
                </c:pt>
                <c:pt idx="3326">
                  <c:v>3327</c:v>
                </c:pt>
                <c:pt idx="3327">
                  <c:v>3328</c:v>
                </c:pt>
                <c:pt idx="3328">
                  <c:v>3329</c:v>
                </c:pt>
                <c:pt idx="3329">
                  <c:v>3330</c:v>
                </c:pt>
                <c:pt idx="3330">
                  <c:v>3331</c:v>
                </c:pt>
                <c:pt idx="3331">
                  <c:v>3332</c:v>
                </c:pt>
                <c:pt idx="3332">
                  <c:v>3333</c:v>
                </c:pt>
                <c:pt idx="3333">
                  <c:v>3334</c:v>
                </c:pt>
                <c:pt idx="3334">
                  <c:v>3335</c:v>
                </c:pt>
                <c:pt idx="3335">
                  <c:v>3336</c:v>
                </c:pt>
                <c:pt idx="3336">
                  <c:v>3337</c:v>
                </c:pt>
                <c:pt idx="3337">
                  <c:v>3338</c:v>
                </c:pt>
                <c:pt idx="3338">
                  <c:v>3339</c:v>
                </c:pt>
                <c:pt idx="3339">
                  <c:v>3340</c:v>
                </c:pt>
                <c:pt idx="3340">
                  <c:v>3341</c:v>
                </c:pt>
                <c:pt idx="3341">
                  <c:v>3342</c:v>
                </c:pt>
                <c:pt idx="3342">
                  <c:v>3343</c:v>
                </c:pt>
                <c:pt idx="3343">
                  <c:v>3344</c:v>
                </c:pt>
                <c:pt idx="3344">
                  <c:v>3345</c:v>
                </c:pt>
                <c:pt idx="3345">
                  <c:v>3346</c:v>
                </c:pt>
                <c:pt idx="3346">
                  <c:v>3347</c:v>
                </c:pt>
                <c:pt idx="3347">
                  <c:v>3348</c:v>
                </c:pt>
                <c:pt idx="3348">
                  <c:v>3349</c:v>
                </c:pt>
                <c:pt idx="3349">
                  <c:v>3350</c:v>
                </c:pt>
                <c:pt idx="3350">
                  <c:v>3351</c:v>
                </c:pt>
                <c:pt idx="3351">
                  <c:v>3352</c:v>
                </c:pt>
                <c:pt idx="3352">
                  <c:v>3353</c:v>
                </c:pt>
                <c:pt idx="3353">
                  <c:v>3354</c:v>
                </c:pt>
                <c:pt idx="3354">
                  <c:v>3355</c:v>
                </c:pt>
                <c:pt idx="3355">
                  <c:v>3356</c:v>
                </c:pt>
                <c:pt idx="3356">
                  <c:v>3357</c:v>
                </c:pt>
                <c:pt idx="3357">
                  <c:v>3358</c:v>
                </c:pt>
                <c:pt idx="3358">
                  <c:v>3359</c:v>
                </c:pt>
                <c:pt idx="3359">
                  <c:v>3360</c:v>
                </c:pt>
                <c:pt idx="3360">
                  <c:v>3361</c:v>
                </c:pt>
                <c:pt idx="3361">
                  <c:v>3362</c:v>
                </c:pt>
                <c:pt idx="3362">
                  <c:v>3363</c:v>
                </c:pt>
                <c:pt idx="3363">
                  <c:v>3364</c:v>
                </c:pt>
                <c:pt idx="3364">
                  <c:v>3365</c:v>
                </c:pt>
                <c:pt idx="3365">
                  <c:v>3366</c:v>
                </c:pt>
                <c:pt idx="3366">
                  <c:v>3367</c:v>
                </c:pt>
                <c:pt idx="3367">
                  <c:v>3368</c:v>
                </c:pt>
                <c:pt idx="3368">
                  <c:v>3369</c:v>
                </c:pt>
                <c:pt idx="3369">
                  <c:v>3370</c:v>
                </c:pt>
                <c:pt idx="3370">
                  <c:v>3371</c:v>
                </c:pt>
                <c:pt idx="3371">
                  <c:v>3372</c:v>
                </c:pt>
                <c:pt idx="3372">
                  <c:v>3373</c:v>
                </c:pt>
                <c:pt idx="3373">
                  <c:v>3374</c:v>
                </c:pt>
                <c:pt idx="3374">
                  <c:v>3375</c:v>
                </c:pt>
                <c:pt idx="3375">
                  <c:v>3376</c:v>
                </c:pt>
                <c:pt idx="3376">
                  <c:v>3377</c:v>
                </c:pt>
                <c:pt idx="3377">
                  <c:v>3378</c:v>
                </c:pt>
                <c:pt idx="3378">
                  <c:v>3379</c:v>
                </c:pt>
                <c:pt idx="3379">
                  <c:v>3380</c:v>
                </c:pt>
                <c:pt idx="3380">
                  <c:v>3381</c:v>
                </c:pt>
                <c:pt idx="3381">
                  <c:v>3382</c:v>
                </c:pt>
                <c:pt idx="3382">
                  <c:v>3383</c:v>
                </c:pt>
                <c:pt idx="3383">
                  <c:v>3384</c:v>
                </c:pt>
                <c:pt idx="3384">
                  <c:v>3385</c:v>
                </c:pt>
                <c:pt idx="3385">
                  <c:v>3386</c:v>
                </c:pt>
                <c:pt idx="3386">
                  <c:v>3387</c:v>
                </c:pt>
                <c:pt idx="3387">
                  <c:v>3388</c:v>
                </c:pt>
                <c:pt idx="3388">
                  <c:v>3389</c:v>
                </c:pt>
                <c:pt idx="3389">
                  <c:v>3390</c:v>
                </c:pt>
                <c:pt idx="3390">
                  <c:v>3391</c:v>
                </c:pt>
                <c:pt idx="3391">
                  <c:v>3392</c:v>
                </c:pt>
                <c:pt idx="3392">
                  <c:v>3393</c:v>
                </c:pt>
                <c:pt idx="3393">
                  <c:v>3394</c:v>
                </c:pt>
                <c:pt idx="3394">
                  <c:v>3395</c:v>
                </c:pt>
                <c:pt idx="3395">
                  <c:v>3396</c:v>
                </c:pt>
                <c:pt idx="3396">
                  <c:v>3397</c:v>
                </c:pt>
                <c:pt idx="3397">
                  <c:v>3398</c:v>
                </c:pt>
                <c:pt idx="3398">
                  <c:v>3399</c:v>
                </c:pt>
                <c:pt idx="3399">
                  <c:v>3400</c:v>
                </c:pt>
                <c:pt idx="3400">
                  <c:v>3401</c:v>
                </c:pt>
                <c:pt idx="3401">
                  <c:v>3402</c:v>
                </c:pt>
                <c:pt idx="3402">
                  <c:v>3403</c:v>
                </c:pt>
                <c:pt idx="3403">
                  <c:v>3404</c:v>
                </c:pt>
                <c:pt idx="3404">
                  <c:v>3405</c:v>
                </c:pt>
                <c:pt idx="3405">
                  <c:v>3406</c:v>
                </c:pt>
                <c:pt idx="3406">
                  <c:v>3407</c:v>
                </c:pt>
                <c:pt idx="3407">
                  <c:v>3408</c:v>
                </c:pt>
                <c:pt idx="3408">
                  <c:v>3409</c:v>
                </c:pt>
                <c:pt idx="3409">
                  <c:v>3410</c:v>
                </c:pt>
                <c:pt idx="3410">
                  <c:v>3411</c:v>
                </c:pt>
                <c:pt idx="3411">
                  <c:v>3412</c:v>
                </c:pt>
                <c:pt idx="3412">
                  <c:v>3413</c:v>
                </c:pt>
                <c:pt idx="3413">
                  <c:v>3414</c:v>
                </c:pt>
                <c:pt idx="3414">
                  <c:v>3415</c:v>
                </c:pt>
                <c:pt idx="3415">
                  <c:v>3416</c:v>
                </c:pt>
                <c:pt idx="3416">
                  <c:v>3417</c:v>
                </c:pt>
                <c:pt idx="3417">
                  <c:v>3418</c:v>
                </c:pt>
                <c:pt idx="3418">
                  <c:v>3419</c:v>
                </c:pt>
                <c:pt idx="3419">
                  <c:v>3420</c:v>
                </c:pt>
                <c:pt idx="3420">
                  <c:v>3421</c:v>
                </c:pt>
                <c:pt idx="3421">
                  <c:v>3422</c:v>
                </c:pt>
                <c:pt idx="3422">
                  <c:v>3423</c:v>
                </c:pt>
                <c:pt idx="3423">
                  <c:v>3424</c:v>
                </c:pt>
                <c:pt idx="3424">
                  <c:v>3425</c:v>
                </c:pt>
                <c:pt idx="3425">
                  <c:v>3426</c:v>
                </c:pt>
                <c:pt idx="3426">
                  <c:v>3427</c:v>
                </c:pt>
                <c:pt idx="3427">
                  <c:v>3428</c:v>
                </c:pt>
                <c:pt idx="3428">
                  <c:v>3429</c:v>
                </c:pt>
                <c:pt idx="3429">
                  <c:v>3430</c:v>
                </c:pt>
                <c:pt idx="3430">
                  <c:v>3431</c:v>
                </c:pt>
                <c:pt idx="3431">
                  <c:v>3432</c:v>
                </c:pt>
                <c:pt idx="3432">
                  <c:v>3433</c:v>
                </c:pt>
                <c:pt idx="3433">
                  <c:v>3434</c:v>
                </c:pt>
                <c:pt idx="3434">
                  <c:v>3435</c:v>
                </c:pt>
                <c:pt idx="3435">
                  <c:v>3436</c:v>
                </c:pt>
                <c:pt idx="3436">
                  <c:v>3437</c:v>
                </c:pt>
                <c:pt idx="3437">
                  <c:v>3438</c:v>
                </c:pt>
                <c:pt idx="3438">
                  <c:v>3439</c:v>
                </c:pt>
                <c:pt idx="3439">
                  <c:v>3440</c:v>
                </c:pt>
                <c:pt idx="3440">
                  <c:v>3441</c:v>
                </c:pt>
                <c:pt idx="3441">
                  <c:v>3442</c:v>
                </c:pt>
                <c:pt idx="3442">
                  <c:v>3443</c:v>
                </c:pt>
                <c:pt idx="3443">
                  <c:v>3444</c:v>
                </c:pt>
                <c:pt idx="3444">
                  <c:v>3445</c:v>
                </c:pt>
                <c:pt idx="3445">
                  <c:v>3446</c:v>
                </c:pt>
                <c:pt idx="3446">
                  <c:v>3447</c:v>
                </c:pt>
                <c:pt idx="3447">
                  <c:v>3448</c:v>
                </c:pt>
                <c:pt idx="3448">
                  <c:v>3449</c:v>
                </c:pt>
                <c:pt idx="3449">
                  <c:v>3450</c:v>
                </c:pt>
                <c:pt idx="3450">
                  <c:v>3451</c:v>
                </c:pt>
                <c:pt idx="3451">
                  <c:v>3452</c:v>
                </c:pt>
                <c:pt idx="3452">
                  <c:v>3453</c:v>
                </c:pt>
                <c:pt idx="3453">
                  <c:v>3454</c:v>
                </c:pt>
                <c:pt idx="3454">
                  <c:v>3455</c:v>
                </c:pt>
                <c:pt idx="3455">
                  <c:v>3456</c:v>
                </c:pt>
                <c:pt idx="3456">
                  <c:v>3457</c:v>
                </c:pt>
                <c:pt idx="3457">
                  <c:v>3458</c:v>
                </c:pt>
                <c:pt idx="3458">
                  <c:v>3459</c:v>
                </c:pt>
                <c:pt idx="3459">
                  <c:v>3460</c:v>
                </c:pt>
                <c:pt idx="3460">
                  <c:v>3461</c:v>
                </c:pt>
                <c:pt idx="3461">
                  <c:v>3462</c:v>
                </c:pt>
                <c:pt idx="3462">
                  <c:v>3463</c:v>
                </c:pt>
                <c:pt idx="3463">
                  <c:v>3464</c:v>
                </c:pt>
                <c:pt idx="3464">
                  <c:v>3465</c:v>
                </c:pt>
                <c:pt idx="3465">
                  <c:v>3466</c:v>
                </c:pt>
                <c:pt idx="3466">
                  <c:v>3467</c:v>
                </c:pt>
                <c:pt idx="3467">
                  <c:v>3468</c:v>
                </c:pt>
                <c:pt idx="3468">
                  <c:v>3469</c:v>
                </c:pt>
                <c:pt idx="3469">
                  <c:v>3470</c:v>
                </c:pt>
                <c:pt idx="3470">
                  <c:v>3471</c:v>
                </c:pt>
                <c:pt idx="3471">
                  <c:v>3472</c:v>
                </c:pt>
                <c:pt idx="3472">
                  <c:v>3473</c:v>
                </c:pt>
                <c:pt idx="3473">
                  <c:v>3474</c:v>
                </c:pt>
                <c:pt idx="3474">
                  <c:v>3475</c:v>
                </c:pt>
                <c:pt idx="3475">
                  <c:v>3476</c:v>
                </c:pt>
                <c:pt idx="3476">
                  <c:v>3477</c:v>
                </c:pt>
                <c:pt idx="3477">
                  <c:v>3478</c:v>
                </c:pt>
                <c:pt idx="3478">
                  <c:v>3479</c:v>
                </c:pt>
                <c:pt idx="3479">
                  <c:v>3480</c:v>
                </c:pt>
                <c:pt idx="3480">
                  <c:v>3481</c:v>
                </c:pt>
                <c:pt idx="3481">
                  <c:v>3482</c:v>
                </c:pt>
                <c:pt idx="3482">
                  <c:v>3483</c:v>
                </c:pt>
                <c:pt idx="3483">
                  <c:v>3484</c:v>
                </c:pt>
                <c:pt idx="3484">
                  <c:v>3485</c:v>
                </c:pt>
                <c:pt idx="3485">
                  <c:v>3486</c:v>
                </c:pt>
                <c:pt idx="3486">
                  <c:v>3487</c:v>
                </c:pt>
                <c:pt idx="3487">
                  <c:v>3488</c:v>
                </c:pt>
                <c:pt idx="3488">
                  <c:v>3489</c:v>
                </c:pt>
                <c:pt idx="3489">
                  <c:v>3490</c:v>
                </c:pt>
                <c:pt idx="3490">
                  <c:v>3491</c:v>
                </c:pt>
                <c:pt idx="3491">
                  <c:v>3492</c:v>
                </c:pt>
                <c:pt idx="3492">
                  <c:v>3493</c:v>
                </c:pt>
                <c:pt idx="3493">
                  <c:v>3494</c:v>
                </c:pt>
                <c:pt idx="3494">
                  <c:v>3495</c:v>
                </c:pt>
                <c:pt idx="3495">
                  <c:v>3496</c:v>
                </c:pt>
                <c:pt idx="3496">
                  <c:v>3497</c:v>
                </c:pt>
                <c:pt idx="3497">
                  <c:v>3498</c:v>
                </c:pt>
                <c:pt idx="3498">
                  <c:v>3499</c:v>
                </c:pt>
                <c:pt idx="3499">
                  <c:v>3500</c:v>
                </c:pt>
                <c:pt idx="3500">
                  <c:v>3501</c:v>
                </c:pt>
                <c:pt idx="3501">
                  <c:v>3502</c:v>
                </c:pt>
                <c:pt idx="3502">
                  <c:v>3503</c:v>
                </c:pt>
                <c:pt idx="3503">
                  <c:v>3504</c:v>
                </c:pt>
                <c:pt idx="3504">
                  <c:v>3505</c:v>
                </c:pt>
                <c:pt idx="3505">
                  <c:v>3506</c:v>
                </c:pt>
                <c:pt idx="3506">
                  <c:v>3507</c:v>
                </c:pt>
                <c:pt idx="3507">
                  <c:v>3508</c:v>
                </c:pt>
                <c:pt idx="3508">
                  <c:v>3509</c:v>
                </c:pt>
                <c:pt idx="3509">
                  <c:v>3510</c:v>
                </c:pt>
                <c:pt idx="3510">
                  <c:v>3511</c:v>
                </c:pt>
                <c:pt idx="3511">
                  <c:v>3512</c:v>
                </c:pt>
                <c:pt idx="3512">
                  <c:v>3513</c:v>
                </c:pt>
                <c:pt idx="3513">
                  <c:v>3514</c:v>
                </c:pt>
                <c:pt idx="3514">
                  <c:v>3515</c:v>
                </c:pt>
                <c:pt idx="3515">
                  <c:v>3516</c:v>
                </c:pt>
                <c:pt idx="3516">
                  <c:v>3517</c:v>
                </c:pt>
                <c:pt idx="3517">
                  <c:v>3518</c:v>
                </c:pt>
                <c:pt idx="3518">
                  <c:v>3519</c:v>
                </c:pt>
                <c:pt idx="3519">
                  <c:v>3520</c:v>
                </c:pt>
                <c:pt idx="3520">
                  <c:v>3521</c:v>
                </c:pt>
                <c:pt idx="3521">
                  <c:v>3522</c:v>
                </c:pt>
                <c:pt idx="3522">
                  <c:v>3523</c:v>
                </c:pt>
                <c:pt idx="3523">
                  <c:v>3524</c:v>
                </c:pt>
                <c:pt idx="3524">
                  <c:v>3525</c:v>
                </c:pt>
                <c:pt idx="3525">
                  <c:v>3526</c:v>
                </c:pt>
                <c:pt idx="3526">
                  <c:v>3527</c:v>
                </c:pt>
                <c:pt idx="3527">
                  <c:v>3528</c:v>
                </c:pt>
                <c:pt idx="3528">
                  <c:v>3529</c:v>
                </c:pt>
                <c:pt idx="3529">
                  <c:v>3530</c:v>
                </c:pt>
                <c:pt idx="3530">
                  <c:v>3531</c:v>
                </c:pt>
                <c:pt idx="3531">
                  <c:v>3532</c:v>
                </c:pt>
                <c:pt idx="3532">
                  <c:v>3533</c:v>
                </c:pt>
                <c:pt idx="3533">
                  <c:v>3534</c:v>
                </c:pt>
                <c:pt idx="3534">
                  <c:v>3535</c:v>
                </c:pt>
                <c:pt idx="3535">
                  <c:v>3536</c:v>
                </c:pt>
                <c:pt idx="3536">
                  <c:v>3537</c:v>
                </c:pt>
                <c:pt idx="3537">
                  <c:v>3538</c:v>
                </c:pt>
                <c:pt idx="3538">
                  <c:v>3539</c:v>
                </c:pt>
                <c:pt idx="3539">
                  <c:v>3540</c:v>
                </c:pt>
                <c:pt idx="3540">
                  <c:v>3541</c:v>
                </c:pt>
                <c:pt idx="3541">
                  <c:v>3542</c:v>
                </c:pt>
                <c:pt idx="3542">
                  <c:v>3543</c:v>
                </c:pt>
                <c:pt idx="3543">
                  <c:v>3544</c:v>
                </c:pt>
                <c:pt idx="3544">
                  <c:v>3545</c:v>
                </c:pt>
                <c:pt idx="3545">
                  <c:v>3546</c:v>
                </c:pt>
                <c:pt idx="3546">
                  <c:v>3547</c:v>
                </c:pt>
                <c:pt idx="3547">
                  <c:v>3548</c:v>
                </c:pt>
                <c:pt idx="3548">
                  <c:v>3549</c:v>
                </c:pt>
                <c:pt idx="3549">
                  <c:v>3550</c:v>
                </c:pt>
                <c:pt idx="3550">
                  <c:v>3551</c:v>
                </c:pt>
                <c:pt idx="3551">
                  <c:v>3552</c:v>
                </c:pt>
                <c:pt idx="3552">
                  <c:v>3553</c:v>
                </c:pt>
                <c:pt idx="3553">
                  <c:v>3554</c:v>
                </c:pt>
                <c:pt idx="3554">
                  <c:v>3555</c:v>
                </c:pt>
                <c:pt idx="3555">
                  <c:v>3556</c:v>
                </c:pt>
                <c:pt idx="3556">
                  <c:v>3557</c:v>
                </c:pt>
                <c:pt idx="3557">
                  <c:v>3558</c:v>
                </c:pt>
                <c:pt idx="3558">
                  <c:v>3559</c:v>
                </c:pt>
                <c:pt idx="3559">
                  <c:v>3560</c:v>
                </c:pt>
                <c:pt idx="3560">
                  <c:v>3561</c:v>
                </c:pt>
                <c:pt idx="3561">
                  <c:v>3562</c:v>
                </c:pt>
                <c:pt idx="3562">
                  <c:v>3563</c:v>
                </c:pt>
                <c:pt idx="3563">
                  <c:v>3564</c:v>
                </c:pt>
                <c:pt idx="3564">
                  <c:v>3565</c:v>
                </c:pt>
                <c:pt idx="3565">
                  <c:v>3566</c:v>
                </c:pt>
                <c:pt idx="3566">
                  <c:v>3567</c:v>
                </c:pt>
                <c:pt idx="3567">
                  <c:v>3568</c:v>
                </c:pt>
                <c:pt idx="3568">
                  <c:v>3569</c:v>
                </c:pt>
                <c:pt idx="3569">
                  <c:v>3570</c:v>
                </c:pt>
                <c:pt idx="3570">
                  <c:v>3571</c:v>
                </c:pt>
                <c:pt idx="3571">
                  <c:v>3572</c:v>
                </c:pt>
                <c:pt idx="3572">
                  <c:v>3573</c:v>
                </c:pt>
                <c:pt idx="3573">
                  <c:v>3574</c:v>
                </c:pt>
                <c:pt idx="3574">
                  <c:v>3575</c:v>
                </c:pt>
                <c:pt idx="3575">
                  <c:v>3576</c:v>
                </c:pt>
                <c:pt idx="3576">
                  <c:v>3577</c:v>
                </c:pt>
                <c:pt idx="3577">
                  <c:v>3578</c:v>
                </c:pt>
                <c:pt idx="3578">
                  <c:v>3579</c:v>
                </c:pt>
                <c:pt idx="3579">
                  <c:v>3580</c:v>
                </c:pt>
                <c:pt idx="3580">
                  <c:v>3581</c:v>
                </c:pt>
                <c:pt idx="3581">
                  <c:v>3582</c:v>
                </c:pt>
                <c:pt idx="3582">
                  <c:v>3583</c:v>
                </c:pt>
                <c:pt idx="3583">
                  <c:v>3584</c:v>
                </c:pt>
                <c:pt idx="3584">
                  <c:v>3585</c:v>
                </c:pt>
                <c:pt idx="3585">
                  <c:v>3586</c:v>
                </c:pt>
                <c:pt idx="3586">
                  <c:v>3587</c:v>
                </c:pt>
                <c:pt idx="3587">
                  <c:v>3588</c:v>
                </c:pt>
                <c:pt idx="3588">
                  <c:v>3589</c:v>
                </c:pt>
                <c:pt idx="3589">
                  <c:v>3590</c:v>
                </c:pt>
                <c:pt idx="3590">
                  <c:v>3591</c:v>
                </c:pt>
                <c:pt idx="3591">
                  <c:v>3592</c:v>
                </c:pt>
                <c:pt idx="3592">
                  <c:v>3593</c:v>
                </c:pt>
                <c:pt idx="3593">
                  <c:v>3594</c:v>
                </c:pt>
                <c:pt idx="3594">
                  <c:v>3595</c:v>
                </c:pt>
                <c:pt idx="3595">
                  <c:v>3596</c:v>
                </c:pt>
                <c:pt idx="3596">
                  <c:v>3597</c:v>
                </c:pt>
                <c:pt idx="3597">
                  <c:v>3598</c:v>
                </c:pt>
                <c:pt idx="3598">
                  <c:v>3599</c:v>
                </c:pt>
                <c:pt idx="3599">
                  <c:v>3600</c:v>
                </c:pt>
                <c:pt idx="3600">
                  <c:v>3601</c:v>
                </c:pt>
                <c:pt idx="3601">
                  <c:v>3602</c:v>
                </c:pt>
                <c:pt idx="3602">
                  <c:v>3603</c:v>
                </c:pt>
                <c:pt idx="3603">
                  <c:v>3604</c:v>
                </c:pt>
                <c:pt idx="3604">
                  <c:v>3605</c:v>
                </c:pt>
                <c:pt idx="3605">
                  <c:v>3606</c:v>
                </c:pt>
                <c:pt idx="3606">
                  <c:v>3607</c:v>
                </c:pt>
                <c:pt idx="3607">
                  <c:v>3608</c:v>
                </c:pt>
                <c:pt idx="3608">
                  <c:v>3609</c:v>
                </c:pt>
                <c:pt idx="3609">
                  <c:v>3610</c:v>
                </c:pt>
                <c:pt idx="3610">
                  <c:v>3611</c:v>
                </c:pt>
                <c:pt idx="3611">
                  <c:v>3612</c:v>
                </c:pt>
                <c:pt idx="3612">
                  <c:v>3613</c:v>
                </c:pt>
                <c:pt idx="3613">
                  <c:v>3614</c:v>
                </c:pt>
                <c:pt idx="3614">
                  <c:v>3615</c:v>
                </c:pt>
                <c:pt idx="3615">
                  <c:v>3616</c:v>
                </c:pt>
                <c:pt idx="3616">
                  <c:v>3617</c:v>
                </c:pt>
                <c:pt idx="3617">
                  <c:v>3618</c:v>
                </c:pt>
                <c:pt idx="3618">
                  <c:v>3619</c:v>
                </c:pt>
                <c:pt idx="3619">
                  <c:v>3620</c:v>
                </c:pt>
                <c:pt idx="3620">
                  <c:v>3621</c:v>
                </c:pt>
                <c:pt idx="3621">
                  <c:v>3622</c:v>
                </c:pt>
                <c:pt idx="3622">
                  <c:v>3623</c:v>
                </c:pt>
                <c:pt idx="3623">
                  <c:v>3624</c:v>
                </c:pt>
                <c:pt idx="3624">
                  <c:v>3625</c:v>
                </c:pt>
                <c:pt idx="3625">
                  <c:v>3626</c:v>
                </c:pt>
                <c:pt idx="3626">
                  <c:v>3627</c:v>
                </c:pt>
                <c:pt idx="3627">
                  <c:v>3628</c:v>
                </c:pt>
                <c:pt idx="3628">
                  <c:v>3629</c:v>
                </c:pt>
                <c:pt idx="3629">
                  <c:v>3630</c:v>
                </c:pt>
                <c:pt idx="3630">
                  <c:v>3631</c:v>
                </c:pt>
                <c:pt idx="3631">
                  <c:v>3632</c:v>
                </c:pt>
                <c:pt idx="3632">
                  <c:v>3633</c:v>
                </c:pt>
                <c:pt idx="3633">
                  <c:v>3634</c:v>
                </c:pt>
                <c:pt idx="3634">
                  <c:v>3635</c:v>
                </c:pt>
              </c:numCache>
            </c:numRef>
          </c:xVal>
          <c:yVal>
            <c:numRef>
              <c:f>conductor_pz_summary_hftd_23_re!$L$2:$L$3636</c:f>
              <c:numCache>
                <c:formatCode>General</c:formatCode>
                <c:ptCount val="3635"/>
                <c:pt idx="0">
                  <c:v>24761.636364858849</c:v>
                </c:pt>
                <c:pt idx="1">
                  <c:v>24759.757724840765</c:v>
                </c:pt>
                <c:pt idx="2">
                  <c:v>24758.065356977189</c:v>
                </c:pt>
                <c:pt idx="3">
                  <c:v>24756.62289696532</c:v>
                </c:pt>
                <c:pt idx="4">
                  <c:v>24751.420313659703</c:v>
                </c:pt>
                <c:pt idx="5">
                  <c:v>24747.652757214841</c:v>
                </c:pt>
                <c:pt idx="6">
                  <c:v>24698.809368119644</c:v>
                </c:pt>
                <c:pt idx="7">
                  <c:v>24650.244390346485</c:v>
                </c:pt>
                <c:pt idx="8">
                  <c:v>24598.543570749229</c:v>
                </c:pt>
                <c:pt idx="9">
                  <c:v>24587.728794190243</c:v>
                </c:pt>
                <c:pt idx="10">
                  <c:v>24578.174926389063</c:v>
                </c:pt>
                <c:pt idx="11">
                  <c:v>24575.980410927867</c:v>
                </c:pt>
                <c:pt idx="12">
                  <c:v>24567.282736202851</c:v>
                </c:pt>
                <c:pt idx="13">
                  <c:v>24415.45358632991</c:v>
                </c:pt>
                <c:pt idx="14">
                  <c:v>24388.692888450616</c:v>
                </c:pt>
                <c:pt idx="15">
                  <c:v>24385.946633877953</c:v>
                </c:pt>
                <c:pt idx="16">
                  <c:v>24385.275839308844</c:v>
                </c:pt>
                <c:pt idx="17">
                  <c:v>24365.676481814204</c:v>
                </c:pt>
                <c:pt idx="18">
                  <c:v>24363.75086186696</c:v>
                </c:pt>
                <c:pt idx="19">
                  <c:v>24356.92767213401</c:v>
                </c:pt>
                <c:pt idx="20">
                  <c:v>24338.491601234848</c:v>
                </c:pt>
                <c:pt idx="21">
                  <c:v>24322.406771440717</c:v>
                </c:pt>
                <c:pt idx="22">
                  <c:v>24315.435739584125</c:v>
                </c:pt>
                <c:pt idx="23">
                  <c:v>24314.871741184394</c:v>
                </c:pt>
                <c:pt idx="24">
                  <c:v>24312.660718005103</c:v>
                </c:pt>
                <c:pt idx="25">
                  <c:v>24310.451012322868</c:v>
                </c:pt>
                <c:pt idx="26">
                  <c:v>24282.467245454027</c:v>
                </c:pt>
                <c:pt idx="27">
                  <c:v>24277.631490590673</c:v>
                </c:pt>
                <c:pt idx="28">
                  <c:v>24269.68339487095</c:v>
                </c:pt>
                <c:pt idx="29">
                  <c:v>24264.521456599741</c:v>
                </c:pt>
                <c:pt idx="30">
                  <c:v>24264.011661633715</c:v>
                </c:pt>
                <c:pt idx="31">
                  <c:v>24263.501866667688</c:v>
                </c:pt>
                <c:pt idx="32">
                  <c:v>24260.484424217619</c:v>
                </c:pt>
                <c:pt idx="33">
                  <c:v>24260.000150182335</c:v>
                </c:pt>
                <c:pt idx="34">
                  <c:v>24245.378959667469</c:v>
                </c:pt>
                <c:pt idx="35">
                  <c:v>24226.530280238152</c:v>
                </c:pt>
                <c:pt idx="36">
                  <c:v>24009.508323432845</c:v>
                </c:pt>
                <c:pt idx="37">
                  <c:v>24002.960704091329</c:v>
                </c:pt>
                <c:pt idx="38">
                  <c:v>23989.959442252275</c:v>
                </c:pt>
                <c:pt idx="39">
                  <c:v>23989.037380873666</c:v>
                </c:pt>
                <c:pt idx="40">
                  <c:v>23971.725896145941</c:v>
                </c:pt>
                <c:pt idx="41">
                  <c:v>23909.227346880787</c:v>
                </c:pt>
                <c:pt idx="42">
                  <c:v>23864.522789201405</c:v>
                </c:pt>
                <c:pt idx="43">
                  <c:v>23864.080613909297</c:v>
                </c:pt>
                <c:pt idx="44">
                  <c:v>23838.833276387271</c:v>
                </c:pt>
                <c:pt idx="45">
                  <c:v>23836.243064558512</c:v>
                </c:pt>
                <c:pt idx="46">
                  <c:v>23826.385482834667</c:v>
                </c:pt>
                <c:pt idx="47">
                  <c:v>23674.569160229668</c:v>
                </c:pt>
                <c:pt idx="48">
                  <c:v>23404.166355383932</c:v>
                </c:pt>
                <c:pt idx="49">
                  <c:v>23388.187385366055</c:v>
                </c:pt>
                <c:pt idx="50">
                  <c:v>23383.99151685154</c:v>
                </c:pt>
                <c:pt idx="51">
                  <c:v>23371.007844095486</c:v>
                </c:pt>
                <c:pt idx="52">
                  <c:v>23362.31074203744</c:v>
                </c:pt>
                <c:pt idx="53">
                  <c:v>23350.504159022224</c:v>
                </c:pt>
                <c:pt idx="54">
                  <c:v>23346.853650342138</c:v>
                </c:pt>
                <c:pt idx="55">
                  <c:v>23325.062762993108</c:v>
                </c:pt>
                <c:pt idx="56">
                  <c:v>23311.51832527325</c:v>
                </c:pt>
                <c:pt idx="57">
                  <c:v>23272.987082860644</c:v>
                </c:pt>
                <c:pt idx="58">
                  <c:v>23270.206707207621</c:v>
                </c:pt>
                <c:pt idx="59">
                  <c:v>23194.476108552713</c:v>
                </c:pt>
                <c:pt idx="60">
                  <c:v>23076.668520441119</c:v>
                </c:pt>
                <c:pt idx="61">
                  <c:v>23073.132561532173</c:v>
                </c:pt>
                <c:pt idx="62">
                  <c:v>22993.152443577626</c:v>
                </c:pt>
                <c:pt idx="63">
                  <c:v>22935.619746032276</c:v>
                </c:pt>
                <c:pt idx="64">
                  <c:v>22860.559083123964</c:v>
                </c:pt>
                <c:pt idx="65">
                  <c:v>22833.592744124027</c:v>
                </c:pt>
                <c:pt idx="66">
                  <c:v>22823.074293463611</c:v>
                </c:pt>
                <c:pt idx="67">
                  <c:v>22721.771130562051</c:v>
                </c:pt>
                <c:pt idx="68">
                  <c:v>22636.535695864499</c:v>
                </c:pt>
                <c:pt idx="69">
                  <c:v>22578.183432946476</c:v>
                </c:pt>
                <c:pt idx="70">
                  <c:v>22567.902748729481</c:v>
                </c:pt>
                <c:pt idx="71">
                  <c:v>22565.628659498638</c:v>
                </c:pt>
                <c:pt idx="72">
                  <c:v>22536.889333197596</c:v>
                </c:pt>
                <c:pt idx="73">
                  <c:v>22511.603826309529</c:v>
                </c:pt>
                <c:pt idx="74">
                  <c:v>22386.48970135441</c:v>
                </c:pt>
                <c:pt idx="75">
                  <c:v>22356.45373005786</c:v>
                </c:pt>
                <c:pt idx="76">
                  <c:v>22356.080246528094</c:v>
                </c:pt>
                <c:pt idx="77">
                  <c:v>22346.38072579393</c:v>
                </c:pt>
                <c:pt idx="78">
                  <c:v>22332.767257032694</c:v>
                </c:pt>
                <c:pt idx="79">
                  <c:v>22322.899483782723</c:v>
                </c:pt>
                <c:pt idx="80">
                  <c:v>22321.075630875665</c:v>
                </c:pt>
                <c:pt idx="81">
                  <c:v>22279.540351032894</c:v>
                </c:pt>
                <c:pt idx="82">
                  <c:v>22251.569276441758</c:v>
                </c:pt>
                <c:pt idx="83">
                  <c:v>22249.757936038328</c:v>
                </c:pt>
                <c:pt idx="84">
                  <c:v>22200.537678321267</c:v>
                </c:pt>
                <c:pt idx="85">
                  <c:v>22147.723300362883</c:v>
                </c:pt>
                <c:pt idx="86">
                  <c:v>22147.362364106986</c:v>
                </c:pt>
                <c:pt idx="87">
                  <c:v>22090.108018751853</c:v>
                </c:pt>
                <c:pt idx="88">
                  <c:v>22066.72245965022</c:v>
                </c:pt>
                <c:pt idx="89">
                  <c:v>22060.252185762532</c:v>
                </c:pt>
                <c:pt idx="90">
                  <c:v>22057.026253268294</c:v>
                </c:pt>
                <c:pt idx="91">
                  <c:v>22018.825243552856</c:v>
                </c:pt>
                <c:pt idx="92">
                  <c:v>22017.759156282216</c:v>
                </c:pt>
                <c:pt idx="93">
                  <c:v>21913.623288656978</c:v>
                </c:pt>
                <c:pt idx="94">
                  <c:v>21912.920523102428</c:v>
                </c:pt>
                <c:pt idx="95">
                  <c:v>21905.908377187312</c:v>
                </c:pt>
                <c:pt idx="96">
                  <c:v>21903.116696124314</c:v>
                </c:pt>
                <c:pt idx="97">
                  <c:v>21849.52521634099</c:v>
                </c:pt>
                <c:pt idx="98">
                  <c:v>21776.821438073021</c:v>
                </c:pt>
                <c:pt idx="99">
                  <c:v>21682.814613141461</c:v>
                </c:pt>
                <c:pt idx="100">
                  <c:v>21679.030189149016</c:v>
                </c:pt>
                <c:pt idx="101">
                  <c:v>21678.021501998581</c:v>
                </c:pt>
                <c:pt idx="102">
                  <c:v>21664.30454508894</c:v>
                </c:pt>
                <c:pt idx="103">
                  <c:v>21632.309878756903</c:v>
                </c:pt>
                <c:pt idx="104">
                  <c:v>21625.993435349275</c:v>
                </c:pt>
                <c:pt idx="105">
                  <c:v>21611.582953620888</c:v>
                </c:pt>
                <c:pt idx="106">
                  <c:v>21580.245606747329</c:v>
                </c:pt>
                <c:pt idx="107">
                  <c:v>21502.984620730171</c:v>
                </c:pt>
                <c:pt idx="108">
                  <c:v>21500.064874263629</c:v>
                </c:pt>
                <c:pt idx="109">
                  <c:v>21462.769546002979</c:v>
                </c:pt>
                <c:pt idx="110">
                  <c:v>21450.146141658784</c:v>
                </c:pt>
                <c:pt idx="111">
                  <c:v>21436.891742738877</c:v>
                </c:pt>
                <c:pt idx="112">
                  <c:v>21406.576812666764</c:v>
                </c:pt>
                <c:pt idx="113">
                  <c:v>21405.610078085454</c:v>
                </c:pt>
                <c:pt idx="114">
                  <c:v>21404.966352147901</c:v>
                </c:pt>
                <c:pt idx="115">
                  <c:v>21341.668615495662</c:v>
                </c:pt>
                <c:pt idx="116">
                  <c:v>21275.031286387308</c:v>
                </c:pt>
                <c:pt idx="117">
                  <c:v>21158.813002045077</c:v>
                </c:pt>
                <c:pt idx="118">
                  <c:v>21154.978475584387</c:v>
                </c:pt>
                <c:pt idx="119">
                  <c:v>21152.114291115722</c:v>
                </c:pt>
                <c:pt idx="120">
                  <c:v>21122.8676577154</c:v>
                </c:pt>
                <c:pt idx="121">
                  <c:v>21049.388095907372</c:v>
                </c:pt>
                <c:pt idx="122">
                  <c:v>20991.533299115221</c:v>
                </c:pt>
                <c:pt idx="123">
                  <c:v>20936.983604693061</c:v>
                </c:pt>
                <c:pt idx="124">
                  <c:v>20921.74006246094</c:v>
                </c:pt>
                <c:pt idx="125">
                  <c:v>20861.730520869598</c:v>
                </c:pt>
                <c:pt idx="126">
                  <c:v>20826.914080717226</c:v>
                </c:pt>
                <c:pt idx="127">
                  <c:v>20820.115786379545</c:v>
                </c:pt>
                <c:pt idx="128">
                  <c:v>20816.102303124371</c:v>
                </c:pt>
                <c:pt idx="129">
                  <c:v>20790.885778711021</c:v>
                </c:pt>
                <c:pt idx="130">
                  <c:v>20781.679059952588</c:v>
                </c:pt>
                <c:pt idx="131">
                  <c:v>20766.751307972907</c:v>
                </c:pt>
                <c:pt idx="132">
                  <c:v>20712.006039714361</c:v>
                </c:pt>
                <c:pt idx="133">
                  <c:v>20679.487328460578</c:v>
                </c:pt>
                <c:pt idx="134">
                  <c:v>20634.873896756231</c:v>
                </c:pt>
                <c:pt idx="135">
                  <c:v>20624.893418378942</c:v>
                </c:pt>
                <c:pt idx="136">
                  <c:v>20593.19873352769</c:v>
                </c:pt>
                <c:pt idx="137">
                  <c:v>20585.989349622145</c:v>
                </c:pt>
                <c:pt idx="138">
                  <c:v>20547.066057969787</c:v>
                </c:pt>
                <c:pt idx="139">
                  <c:v>20527.298957069328</c:v>
                </c:pt>
                <c:pt idx="140">
                  <c:v>20419.942452047413</c:v>
                </c:pt>
                <c:pt idx="141">
                  <c:v>20338.591805704786</c:v>
                </c:pt>
                <c:pt idx="142">
                  <c:v>20307.968636651098</c:v>
                </c:pt>
                <c:pt idx="143">
                  <c:v>20242.920817031067</c:v>
                </c:pt>
                <c:pt idx="144">
                  <c:v>20236.61663538442</c:v>
                </c:pt>
                <c:pt idx="145">
                  <c:v>20157.558099329632</c:v>
                </c:pt>
                <c:pt idx="146">
                  <c:v>20123.729258866988</c:v>
                </c:pt>
                <c:pt idx="147">
                  <c:v>20094.734967494936</c:v>
                </c:pt>
                <c:pt idx="148">
                  <c:v>20093.030036110431</c:v>
                </c:pt>
                <c:pt idx="149">
                  <c:v>20059.514332344483</c:v>
                </c:pt>
                <c:pt idx="150">
                  <c:v>19915.668703064035</c:v>
                </c:pt>
                <c:pt idx="151">
                  <c:v>19889.333344511168</c:v>
                </c:pt>
                <c:pt idx="152">
                  <c:v>19850.308062718759</c:v>
                </c:pt>
                <c:pt idx="153">
                  <c:v>19812.829882575079</c:v>
                </c:pt>
                <c:pt idx="154">
                  <c:v>19811.148403004794</c:v>
                </c:pt>
                <c:pt idx="155">
                  <c:v>19769.425172022024</c:v>
                </c:pt>
                <c:pt idx="156">
                  <c:v>19756.287656458069</c:v>
                </c:pt>
                <c:pt idx="157">
                  <c:v>19752.94228276395</c:v>
                </c:pt>
                <c:pt idx="158">
                  <c:v>19718.958673818361</c:v>
                </c:pt>
                <c:pt idx="159">
                  <c:v>19657.405323856481</c:v>
                </c:pt>
                <c:pt idx="160">
                  <c:v>19591.144442920689</c:v>
                </c:pt>
                <c:pt idx="161">
                  <c:v>19586.154343526145</c:v>
                </c:pt>
                <c:pt idx="162">
                  <c:v>19445.920884693347</c:v>
                </c:pt>
                <c:pt idx="163">
                  <c:v>19329.666993332408</c:v>
                </c:pt>
                <c:pt idx="164">
                  <c:v>19313.342140846413</c:v>
                </c:pt>
                <c:pt idx="165">
                  <c:v>19291.491096769685</c:v>
                </c:pt>
                <c:pt idx="166">
                  <c:v>19290.938830556894</c:v>
                </c:pt>
                <c:pt idx="167">
                  <c:v>19218.437842762753</c:v>
                </c:pt>
                <c:pt idx="168">
                  <c:v>19160.058557032509</c:v>
                </c:pt>
                <c:pt idx="169">
                  <c:v>19155.95453373413</c:v>
                </c:pt>
                <c:pt idx="170">
                  <c:v>19119.63434308943</c:v>
                </c:pt>
                <c:pt idx="171">
                  <c:v>19089.88291957507</c:v>
                </c:pt>
                <c:pt idx="172">
                  <c:v>19022.202231030529</c:v>
                </c:pt>
                <c:pt idx="173">
                  <c:v>19021.383606237901</c:v>
                </c:pt>
                <c:pt idx="174">
                  <c:v>18996.280397900337</c:v>
                </c:pt>
                <c:pt idx="175">
                  <c:v>18940.675986294387</c:v>
                </c:pt>
                <c:pt idx="176">
                  <c:v>18918.979291984459</c:v>
                </c:pt>
                <c:pt idx="177">
                  <c:v>18881.282938229877</c:v>
                </c:pt>
                <c:pt idx="178">
                  <c:v>18838.529907361382</c:v>
                </c:pt>
                <c:pt idx="179">
                  <c:v>18827.443754090178</c:v>
                </c:pt>
                <c:pt idx="180">
                  <c:v>18776.730913617597</c:v>
                </c:pt>
                <c:pt idx="181">
                  <c:v>18708.699564486265</c:v>
                </c:pt>
                <c:pt idx="182">
                  <c:v>18667.844916834601</c:v>
                </c:pt>
                <c:pt idx="183">
                  <c:v>18665.98123896839</c:v>
                </c:pt>
                <c:pt idx="184">
                  <c:v>18664.654918802324</c:v>
                </c:pt>
                <c:pt idx="185">
                  <c:v>18552.191662851132</c:v>
                </c:pt>
                <c:pt idx="186">
                  <c:v>18486.356629076523</c:v>
                </c:pt>
                <c:pt idx="187">
                  <c:v>18390.898602020014</c:v>
                </c:pt>
                <c:pt idx="188">
                  <c:v>18335.564504093141</c:v>
                </c:pt>
                <c:pt idx="189">
                  <c:v>18320.287670476806</c:v>
                </c:pt>
                <c:pt idx="190">
                  <c:v>18315.284837576241</c:v>
                </c:pt>
                <c:pt idx="191">
                  <c:v>18310.549325182539</c:v>
                </c:pt>
                <c:pt idx="192">
                  <c:v>18265.606710545566</c:v>
                </c:pt>
                <c:pt idx="193">
                  <c:v>18212.144738601175</c:v>
                </c:pt>
                <c:pt idx="194">
                  <c:v>18103.589505003027</c:v>
                </c:pt>
                <c:pt idx="195">
                  <c:v>18078.300496239153</c:v>
                </c:pt>
                <c:pt idx="196">
                  <c:v>18059.309798928247</c:v>
                </c:pt>
                <c:pt idx="197">
                  <c:v>18033.839008948802</c:v>
                </c:pt>
                <c:pt idx="198">
                  <c:v>17932.552502653056</c:v>
                </c:pt>
                <c:pt idx="199">
                  <c:v>17925.303269918593</c:v>
                </c:pt>
                <c:pt idx="200">
                  <c:v>17832.898508451166</c:v>
                </c:pt>
                <c:pt idx="201">
                  <c:v>17809.345392439387</c:v>
                </c:pt>
                <c:pt idx="202">
                  <c:v>17786.905900232057</c:v>
                </c:pt>
                <c:pt idx="203">
                  <c:v>17636.140361893573</c:v>
                </c:pt>
                <c:pt idx="204">
                  <c:v>17599.821455179292</c:v>
                </c:pt>
                <c:pt idx="205">
                  <c:v>17596.00753640832</c:v>
                </c:pt>
                <c:pt idx="206">
                  <c:v>17594.73659296607</c:v>
                </c:pt>
                <c:pt idx="207">
                  <c:v>17586.10377790991</c:v>
                </c:pt>
                <c:pt idx="208">
                  <c:v>17585.596958080871</c:v>
                </c:pt>
                <c:pt idx="209">
                  <c:v>17560.278956697839</c:v>
                </c:pt>
                <c:pt idx="210">
                  <c:v>17542.087436363974</c:v>
                </c:pt>
                <c:pt idx="211">
                  <c:v>17512.324899126939</c:v>
                </c:pt>
                <c:pt idx="212">
                  <c:v>17473.111314697879</c:v>
                </c:pt>
                <c:pt idx="213">
                  <c:v>17449.068685680006</c:v>
                </c:pt>
                <c:pt idx="214">
                  <c:v>17435.565513450743</c:v>
                </c:pt>
                <c:pt idx="215">
                  <c:v>17425.326290324614</c:v>
                </c:pt>
                <c:pt idx="216">
                  <c:v>17419.856619018174</c:v>
                </c:pt>
                <c:pt idx="217">
                  <c:v>17407.682638492544</c:v>
                </c:pt>
                <c:pt idx="218">
                  <c:v>17406.690924983137</c:v>
                </c:pt>
                <c:pt idx="219">
                  <c:v>17405.452681088482</c:v>
                </c:pt>
                <c:pt idx="220">
                  <c:v>17383.942372428428</c:v>
                </c:pt>
                <c:pt idx="221">
                  <c:v>17374.796303299023</c:v>
                </c:pt>
                <c:pt idx="222">
                  <c:v>17252.675803804312</c:v>
                </c:pt>
                <c:pt idx="223">
                  <c:v>17215.029089225667</c:v>
                </c:pt>
                <c:pt idx="224">
                  <c:v>17190.111758716183</c:v>
                </c:pt>
                <c:pt idx="225">
                  <c:v>17189.139853214612</c:v>
                </c:pt>
                <c:pt idx="226">
                  <c:v>17143.005604721686</c:v>
                </c:pt>
                <c:pt idx="227">
                  <c:v>17141.308954938479</c:v>
                </c:pt>
                <c:pt idx="228">
                  <c:v>17125.31312087171</c:v>
                </c:pt>
                <c:pt idx="229">
                  <c:v>17073.023377897862</c:v>
                </c:pt>
                <c:pt idx="230">
                  <c:v>17071.814269159437</c:v>
                </c:pt>
                <c:pt idx="231">
                  <c:v>17066.500666206965</c:v>
                </c:pt>
                <c:pt idx="232">
                  <c:v>17028.356501384347</c:v>
                </c:pt>
                <c:pt idx="233">
                  <c:v>16998.696857377345</c:v>
                </c:pt>
                <c:pt idx="234">
                  <c:v>16982.552505898944</c:v>
                </c:pt>
                <c:pt idx="235">
                  <c:v>16979.674057426691</c:v>
                </c:pt>
                <c:pt idx="236">
                  <c:v>16976.079984300701</c:v>
                </c:pt>
                <c:pt idx="237">
                  <c:v>16975.601275222791</c:v>
                </c:pt>
                <c:pt idx="238">
                  <c:v>16968.442535996805</c:v>
                </c:pt>
                <c:pt idx="239">
                  <c:v>16941.517477602469</c:v>
                </c:pt>
                <c:pt idx="240">
                  <c:v>16935.811278906753</c:v>
                </c:pt>
                <c:pt idx="241">
                  <c:v>16900.921449507703</c:v>
                </c:pt>
                <c:pt idx="242">
                  <c:v>16899.263643606129</c:v>
                </c:pt>
                <c:pt idx="243">
                  <c:v>16861.165367803111</c:v>
                </c:pt>
                <c:pt idx="244">
                  <c:v>16848.670204170743</c:v>
                </c:pt>
                <c:pt idx="245">
                  <c:v>16804.64119630642</c:v>
                </c:pt>
                <c:pt idx="246">
                  <c:v>16753.20032436532</c:v>
                </c:pt>
                <c:pt idx="247">
                  <c:v>16752.261473565995</c:v>
                </c:pt>
                <c:pt idx="248">
                  <c:v>16724.840029195835</c:v>
                </c:pt>
                <c:pt idx="249">
                  <c:v>16722.731577125782</c:v>
                </c:pt>
                <c:pt idx="250">
                  <c:v>16695.330611854755</c:v>
                </c:pt>
                <c:pt idx="251">
                  <c:v>16692.529979117047</c:v>
                </c:pt>
                <c:pt idx="252">
                  <c:v>16676.212479809001</c:v>
                </c:pt>
                <c:pt idx="253">
                  <c:v>16660.366204692469</c:v>
                </c:pt>
                <c:pt idx="254">
                  <c:v>16622.347433948747</c:v>
                </c:pt>
                <c:pt idx="255">
                  <c:v>16588.751673973435</c:v>
                </c:pt>
                <c:pt idx="256">
                  <c:v>16567.731211372597</c:v>
                </c:pt>
                <c:pt idx="257">
                  <c:v>16562.669182288333</c:v>
                </c:pt>
                <c:pt idx="258">
                  <c:v>16527.696780165708</c:v>
                </c:pt>
                <c:pt idx="259">
                  <c:v>16524.71203602308</c:v>
                </c:pt>
                <c:pt idx="260">
                  <c:v>16508.183915159239</c:v>
                </c:pt>
                <c:pt idx="261">
                  <c:v>16471.523837634551</c:v>
                </c:pt>
                <c:pt idx="262">
                  <c:v>16348.493321637163</c:v>
                </c:pt>
                <c:pt idx="263">
                  <c:v>16251.173878411331</c:v>
                </c:pt>
                <c:pt idx="264">
                  <c:v>16215.473153909255</c:v>
                </c:pt>
                <c:pt idx="265">
                  <c:v>16141.276567072091</c:v>
                </c:pt>
                <c:pt idx="266">
                  <c:v>16102.32798823641</c:v>
                </c:pt>
                <c:pt idx="267">
                  <c:v>16097.801647725013</c:v>
                </c:pt>
                <c:pt idx="268">
                  <c:v>16064.544348649097</c:v>
                </c:pt>
                <c:pt idx="269">
                  <c:v>16033.79722440088</c:v>
                </c:pt>
                <c:pt idx="270">
                  <c:v>15970.067690088083</c:v>
                </c:pt>
                <c:pt idx="271">
                  <c:v>15938.468193231643</c:v>
                </c:pt>
                <c:pt idx="272">
                  <c:v>15904.173812984875</c:v>
                </c:pt>
                <c:pt idx="273">
                  <c:v>15876.947241808324</c:v>
                </c:pt>
                <c:pt idx="274">
                  <c:v>15835.191304299127</c:v>
                </c:pt>
                <c:pt idx="275">
                  <c:v>15806.950663555146</c:v>
                </c:pt>
                <c:pt idx="276">
                  <c:v>15742.903748700508</c:v>
                </c:pt>
                <c:pt idx="277">
                  <c:v>15713.355485737698</c:v>
                </c:pt>
                <c:pt idx="278">
                  <c:v>15654.583026576196</c:v>
                </c:pt>
                <c:pt idx="279">
                  <c:v>15647.225973244602</c:v>
                </c:pt>
                <c:pt idx="280">
                  <c:v>15593.036374444157</c:v>
                </c:pt>
                <c:pt idx="281">
                  <c:v>15585.069395077684</c:v>
                </c:pt>
                <c:pt idx="282">
                  <c:v>15559.720280305948</c:v>
                </c:pt>
                <c:pt idx="283">
                  <c:v>15526.384839454035</c:v>
                </c:pt>
                <c:pt idx="284">
                  <c:v>15505.120344812034</c:v>
                </c:pt>
                <c:pt idx="285">
                  <c:v>15498.122394363147</c:v>
                </c:pt>
                <c:pt idx="286">
                  <c:v>15483.937399576342</c:v>
                </c:pt>
                <c:pt idx="287">
                  <c:v>15474.79357080167</c:v>
                </c:pt>
                <c:pt idx="288">
                  <c:v>15470.461118121348</c:v>
                </c:pt>
                <c:pt idx="289">
                  <c:v>15462.236471607008</c:v>
                </c:pt>
                <c:pt idx="290">
                  <c:v>15455.310697225521</c:v>
                </c:pt>
                <c:pt idx="291">
                  <c:v>15438.240429759868</c:v>
                </c:pt>
                <c:pt idx="292">
                  <c:v>15435.433553517667</c:v>
                </c:pt>
                <c:pt idx="293">
                  <c:v>15432.636832231066</c:v>
                </c:pt>
                <c:pt idx="294">
                  <c:v>15431.993022900911</c:v>
                </c:pt>
                <c:pt idx="295">
                  <c:v>15431.563926596415</c:v>
                </c:pt>
                <c:pt idx="296">
                  <c:v>15427.070223372957</c:v>
                </c:pt>
                <c:pt idx="297">
                  <c:v>15397.34287562351</c:v>
                </c:pt>
                <c:pt idx="298">
                  <c:v>15394.994510711011</c:v>
                </c:pt>
                <c:pt idx="299">
                  <c:v>15363.425103817408</c:v>
                </c:pt>
                <c:pt idx="300">
                  <c:v>15326.529610035694</c:v>
                </c:pt>
                <c:pt idx="301">
                  <c:v>15308.87386281866</c:v>
                </c:pt>
                <c:pt idx="302">
                  <c:v>15294.863032722733</c:v>
                </c:pt>
                <c:pt idx="303">
                  <c:v>15278.945230284371</c:v>
                </c:pt>
                <c:pt idx="304">
                  <c:v>15278.733029007715</c:v>
                </c:pt>
                <c:pt idx="305">
                  <c:v>15205.845614445527</c:v>
                </c:pt>
                <c:pt idx="306">
                  <c:v>15174.640121202012</c:v>
                </c:pt>
                <c:pt idx="307">
                  <c:v>15151.072823368626</c:v>
                </c:pt>
                <c:pt idx="308">
                  <c:v>15102.965270942481</c:v>
                </c:pt>
                <c:pt idx="309">
                  <c:v>15079.770948137415</c:v>
                </c:pt>
                <c:pt idx="310">
                  <c:v>15007.914797526988</c:v>
                </c:pt>
                <c:pt idx="311">
                  <c:v>14996.716436168414</c:v>
                </c:pt>
                <c:pt idx="312">
                  <c:v>14986.579100755373</c:v>
                </c:pt>
                <c:pt idx="313">
                  <c:v>14952.941894096275</c:v>
                </c:pt>
                <c:pt idx="314">
                  <c:v>14930.626384891813</c:v>
                </c:pt>
                <c:pt idx="315">
                  <c:v>14865.27205776319</c:v>
                </c:pt>
                <c:pt idx="316">
                  <c:v>14840.179217584995</c:v>
                </c:pt>
                <c:pt idx="317">
                  <c:v>14784.716308631983</c:v>
                </c:pt>
                <c:pt idx="318">
                  <c:v>14782.284319207158</c:v>
                </c:pt>
                <c:pt idx="319">
                  <c:v>14768.938819229263</c:v>
                </c:pt>
                <c:pt idx="320">
                  <c:v>14724.169472689036</c:v>
                </c:pt>
                <c:pt idx="321">
                  <c:v>14701.219179905846</c:v>
                </c:pt>
                <c:pt idx="322">
                  <c:v>14701.017862648225</c:v>
                </c:pt>
                <c:pt idx="323">
                  <c:v>14649.509258362121</c:v>
                </c:pt>
                <c:pt idx="324">
                  <c:v>14636.878961798728</c:v>
                </c:pt>
                <c:pt idx="325">
                  <c:v>14591.061437861767</c:v>
                </c:pt>
                <c:pt idx="326">
                  <c:v>14513.044429120582</c:v>
                </c:pt>
                <c:pt idx="327">
                  <c:v>14480.073224934182</c:v>
                </c:pt>
                <c:pt idx="328">
                  <c:v>14472.700325688495</c:v>
                </c:pt>
                <c:pt idx="329">
                  <c:v>14464.737589798837</c:v>
                </c:pt>
                <c:pt idx="330">
                  <c:v>14452.212687164445</c:v>
                </c:pt>
                <c:pt idx="331">
                  <c:v>14419.236830629692</c:v>
                </c:pt>
                <c:pt idx="332">
                  <c:v>14418.641589479395</c:v>
                </c:pt>
                <c:pt idx="333">
                  <c:v>14392.680900501802</c:v>
                </c:pt>
                <c:pt idx="334">
                  <c:v>14369.720140769252</c:v>
                </c:pt>
                <c:pt idx="335">
                  <c:v>14338.251539848963</c:v>
                </c:pt>
                <c:pt idx="336">
                  <c:v>14323.029937198315</c:v>
                </c:pt>
                <c:pt idx="337">
                  <c:v>14303.737607852288</c:v>
                </c:pt>
                <c:pt idx="338">
                  <c:v>14294.514116201921</c:v>
                </c:pt>
                <c:pt idx="339">
                  <c:v>14281.375279515607</c:v>
                </c:pt>
                <c:pt idx="340">
                  <c:v>14236.283173081651</c:v>
                </c:pt>
                <c:pt idx="341">
                  <c:v>14194.391111576759</c:v>
                </c:pt>
                <c:pt idx="342">
                  <c:v>14150.167280745156</c:v>
                </c:pt>
                <c:pt idx="343">
                  <c:v>14146.454816368454</c:v>
                </c:pt>
                <c:pt idx="344">
                  <c:v>14114.801349318177</c:v>
                </c:pt>
                <c:pt idx="345">
                  <c:v>14107.379520589695</c:v>
                </c:pt>
                <c:pt idx="346">
                  <c:v>14092.752335753921</c:v>
                </c:pt>
                <c:pt idx="347">
                  <c:v>14046.731008170782</c:v>
                </c:pt>
                <c:pt idx="348">
                  <c:v>13959.419993245538</c:v>
                </c:pt>
                <c:pt idx="349">
                  <c:v>13897.58485363227</c:v>
                </c:pt>
                <c:pt idx="350">
                  <c:v>13807.321159532048</c:v>
                </c:pt>
                <c:pt idx="351">
                  <c:v>13742.51015924901</c:v>
                </c:pt>
                <c:pt idx="352">
                  <c:v>13735.526764695418</c:v>
                </c:pt>
                <c:pt idx="353">
                  <c:v>13723.310169285813</c:v>
                </c:pt>
                <c:pt idx="354">
                  <c:v>13690.173589021571</c:v>
                </c:pt>
                <c:pt idx="355">
                  <c:v>13688.817750848944</c:v>
                </c:pt>
                <c:pt idx="356">
                  <c:v>13687.65807481883</c:v>
                </c:pt>
                <c:pt idx="357">
                  <c:v>13641.301049013371</c:v>
                </c:pt>
                <c:pt idx="358">
                  <c:v>13634.751372968496</c:v>
                </c:pt>
                <c:pt idx="359">
                  <c:v>13624.748282225824</c:v>
                </c:pt>
                <c:pt idx="360">
                  <c:v>13614.941746766051</c:v>
                </c:pt>
                <c:pt idx="361">
                  <c:v>13558.102388575078</c:v>
                </c:pt>
                <c:pt idx="362">
                  <c:v>13513.950890504913</c:v>
                </c:pt>
                <c:pt idx="363">
                  <c:v>13477.909451695243</c:v>
                </c:pt>
                <c:pt idx="364">
                  <c:v>13477.717931734755</c:v>
                </c:pt>
                <c:pt idx="365">
                  <c:v>13475.039107287314</c:v>
                </c:pt>
                <c:pt idx="366">
                  <c:v>13468.536888777939</c:v>
                </c:pt>
                <c:pt idx="367">
                  <c:v>13454.965442164921</c:v>
                </c:pt>
                <c:pt idx="368">
                  <c:v>13449.070806010324</c:v>
                </c:pt>
                <c:pt idx="369">
                  <c:v>13421.533040730652</c:v>
                </c:pt>
                <c:pt idx="370">
                  <c:v>13389.279245722117</c:v>
                </c:pt>
                <c:pt idx="371">
                  <c:v>13388.333793684989</c:v>
                </c:pt>
                <c:pt idx="372">
                  <c:v>13387.199533190485</c:v>
                </c:pt>
                <c:pt idx="373">
                  <c:v>13317.731472445683</c:v>
                </c:pt>
                <c:pt idx="374">
                  <c:v>13245.806548688472</c:v>
                </c:pt>
                <c:pt idx="375">
                  <c:v>13224.983570036982</c:v>
                </c:pt>
                <c:pt idx="376">
                  <c:v>13192.350695698649</c:v>
                </c:pt>
                <c:pt idx="377">
                  <c:v>13169.687432550927</c:v>
                </c:pt>
                <c:pt idx="378">
                  <c:v>13042.782366089696</c:v>
                </c:pt>
                <c:pt idx="379">
                  <c:v>13038.480307985359</c:v>
                </c:pt>
                <c:pt idx="380">
                  <c:v>12988.213215704754</c:v>
                </c:pt>
                <c:pt idx="381">
                  <c:v>12975.513912850056</c:v>
                </c:pt>
                <c:pt idx="382">
                  <c:v>12935.079759408434</c:v>
                </c:pt>
                <c:pt idx="383">
                  <c:v>12912.249223612904</c:v>
                </c:pt>
                <c:pt idx="384">
                  <c:v>12910.208266414167</c:v>
                </c:pt>
                <c:pt idx="385">
                  <c:v>12881.082646631075</c:v>
                </c:pt>
                <c:pt idx="386">
                  <c:v>12841.646893334941</c:v>
                </c:pt>
                <c:pt idx="387">
                  <c:v>12839.426303670003</c:v>
                </c:pt>
                <c:pt idx="388">
                  <c:v>12795.82803988237</c:v>
                </c:pt>
                <c:pt idx="389">
                  <c:v>12720.380262594679</c:v>
                </c:pt>
                <c:pt idx="390">
                  <c:v>12720.014290959871</c:v>
                </c:pt>
                <c:pt idx="391">
                  <c:v>12696.831082265806</c:v>
                </c:pt>
                <c:pt idx="392">
                  <c:v>12643.256781032216</c:v>
                </c:pt>
                <c:pt idx="393">
                  <c:v>12611.564194495415</c:v>
                </c:pt>
                <c:pt idx="394">
                  <c:v>12596.447509159056</c:v>
                </c:pt>
                <c:pt idx="395">
                  <c:v>12581.599583297559</c:v>
                </c:pt>
                <c:pt idx="396">
                  <c:v>12546.314093868743</c:v>
                </c:pt>
                <c:pt idx="397">
                  <c:v>12539.983205654808</c:v>
                </c:pt>
                <c:pt idx="398">
                  <c:v>12489.722465435068</c:v>
                </c:pt>
                <c:pt idx="399">
                  <c:v>12469.538864653776</c:v>
                </c:pt>
                <c:pt idx="400">
                  <c:v>12440.347428213128</c:v>
                </c:pt>
                <c:pt idx="401">
                  <c:v>12434.954236678837</c:v>
                </c:pt>
                <c:pt idx="402">
                  <c:v>12432.0886381009</c:v>
                </c:pt>
                <c:pt idx="403">
                  <c:v>12406.151344968099</c:v>
                </c:pt>
                <c:pt idx="404">
                  <c:v>12387.741669455563</c:v>
                </c:pt>
                <c:pt idx="405">
                  <c:v>12351.491193849557</c:v>
                </c:pt>
                <c:pt idx="406">
                  <c:v>12334.23467456511</c:v>
                </c:pt>
                <c:pt idx="407">
                  <c:v>12320.596373139158</c:v>
                </c:pt>
                <c:pt idx="408">
                  <c:v>12320.243076472139</c:v>
                </c:pt>
                <c:pt idx="409">
                  <c:v>12318.130261413782</c:v>
                </c:pt>
                <c:pt idx="410">
                  <c:v>12308.284779066196</c:v>
                </c:pt>
                <c:pt idx="411">
                  <c:v>12281.06283796706</c:v>
                </c:pt>
                <c:pt idx="412">
                  <c:v>12259.483780376322</c:v>
                </c:pt>
                <c:pt idx="413">
                  <c:v>12242.820829699587</c:v>
                </c:pt>
                <c:pt idx="414">
                  <c:v>12238.267673386243</c:v>
                </c:pt>
                <c:pt idx="415">
                  <c:v>12227.768217806295</c:v>
                </c:pt>
                <c:pt idx="416">
                  <c:v>12207.500874823654</c:v>
                </c:pt>
                <c:pt idx="417">
                  <c:v>12192.826965414355</c:v>
                </c:pt>
                <c:pt idx="418">
                  <c:v>12190.382986918275</c:v>
                </c:pt>
                <c:pt idx="419">
                  <c:v>12176.947235190795</c:v>
                </c:pt>
                <c:pt idx="420">
                  <c:v>12101.096669416225</c:v>
                </c:pt>
                <c:pt idx="421">
                  <c:v>12098.13356964036</c:v>
                </c:pt>
                <c:pt idx="422">
                  <c:v>12049.097895592036</c:v>
                </c:pt>
                <c:pt idx="423">
                  <c:v>12036.251718632342</c:v>
                </c:pt>
                <c:pt idx="424">
                  <c:v>12018.76432938508</c:v>
                </c:pt>
                <c:pt idx="425">
                  <c:v>11998.702062604481</c:v>
                </c:pt>
                <c:pt idx="426">
                  <c:v>11998.010307708644</c:v>
                </c:pt>
                <c:pt idx="427">
                  <c:v>11972.773340067897</c:v>
                </c:pt>
                <c:pt idx="428">
                  <c:v>11934.324509204664</c:v>
                </c:pt>
                <c:pt idx="429">
                  <c:v>11903.540512266391</c:v>
                </c:pt>
                <c:pt idx="430">
                  <c:v>11897.032258550928</c:v>
                </c:pt>
                <c:pt idx="431">
                  <c:v>11887.636328840988</c:v>
                </c:pt>
                <c:pt idx="432">
                  <c:v>11871.947808405666</c:v>
                </c:pt>
                <c:pt idx="433">
                  <c:v>11866.842792915862</c:v>
                </c:pt>
                <c:pt idx="434">
                  <c:v>11860.206395737008</c:v>
                </c:pt>
                <c:pt idx="435">
                  <c:v>11859.35570400104</c:v>
                </c:pt>
                <c:pt idx="436">
                  <c:v>11811.982056048721</c:v>
                </c:pt>
                <c:pt idx="437">
                  <c:v>11811.642837938676</c:v>
                </c:pt>
                <c:pt idx="438">
                  <c:v>11788.60085593646</c:v>
                </c:pt>
                <c:pt idx="439">
                  <c:v>11714.684332467874</c:v>
                </c:pt>
                <c:pt idx="440">
                  <c:v>11682.559502470887</c:v>
                </c:pt>
                <c:pt idx="441">
                  <c:v>11656.206257933658</c:v>
                </c:pt>
                <c:pt idx="442">
                  <c:v>11650.803615381084</c:v>
                </c:pt>
                <c:pt idx="443">
                  <c:v>11637.201805037563</c:v>
                </c:pt>
                <c:pt idx="444">
                  <c:v>11635.529172545752</c:v>
                </c:pt>
                <c:pt idx="445">
                  <c:v>11625.387112519744</c:v>
                </c:pt>
                <c:pt idx="446">
                  <c:v>11592.362789921901</c:v>
                </c:pt>
                <c:pt idx="447">
                  <c:v>11591.534603256358</c:v>
                </c:pt>
                <c:pt idx="448">
                  <c:v>11588.397975533295</c:v>
                </c:pt>
                <c:pt idx="449">
                  <c:v>11585.431676821499</c:v>
                </c:pt>
                <c:pt idx="450">
                  <c:v>11561.232059612059</c:v>
                </c:pt>
                <c:pt idx="451">
                  <c:v>11560.411822537801</c:v>
                </c:pt>
                <c:pt idx="452">
                  <c:v>11559.263638921406</c:v>
                </c:pt>
                <c:pt idx="453">
                  <c:v>11555.163204426235</c:v>
                </c:pt>
                <c:pt idx="454">
                  <c:v>11531.743228603882</c:v>
                </c:pt>
                <c:pt idx="455">
                  <c:v>11511.299924817378</c:v>
                </c:pt>
                <c:pt idx="456">
                  <c:v>11506.893929762897</c:v>
                </c:pt>
                <c:pt idx="457">
                  <c:v>11503.151217903016</c:v>
                </c:pt>
                <c:pt idx="458">
                  <c:v>11500.71219186577</c:v>
                </c:pt>
                <c:pt idx="459">
                  <c:v>11482.501511420098</c:v>
                </c:pt>
                <c:pt idx="460">
                  <c:v>11459.118813193531</c:v>
                </c:pt>
                <c:pt idx="461">
                  <c:v>11458.956962982204</c:v>
                </c:pt>
                <c:pt idx="462">
                  <c:v>11433.781185052068</c:v>
                </c:pt>
                <c:pt idx="463">
                  <c:v>11433.619830426656</c:v>
                </c:pt>
                <c:pt idx="464">
                  <c:v>11418.167690752827</c:v>
                </c:pt>
                <c:pt idx="465">
                  <c:v>11397.434123888448</c:v>
                </c:pt>
                <c:pt idx="466">
                  <c:v>11365.829059845513</c:v>
                </c:pt>
                <c:pt idx="467">
                  <c:v>11348.196335048564</c:v>
                </c:pt>
                <c:pt idx="468">
                  <c:v>11329.159084469651</c:v>
                </c:pt>
                <c:pt idx="469">
                  <c:v>11281.97156355287</c:v>
                </c:pt>
                <c:pt idx="470">
                  <c:v>11270.296566251007</c:v>
                </c:pt>
                <c:pt idx="471">
                  <c:v>11267.103951265868</c:v>
                </c:pt>
                <c:pt idx="472">
                  <c:v>11238.240244726494</c:v>
                </c:pt>
                <c:pt idx="473">
                  <c:v>11190.752476639218</c:v>
                </c:pt>
                <c:pt idx="474">
                  <c:v>11186.132707910279</c:v>
                </c:pt>
                <c:pt idx="475">
                  <c:v>11132.781767039929</c:v>
                </c:pt>
                <c:pt idx="476">
                  <c:v>11112.64266867715</c:v>
                </c:pt>
                <c:pt idx="477">
                  <c:v>11109.795236518077</c:v>
                </c:pt>
                <c:pt idx="478">
                  <c:v>11104.896438969756</c:v>
                </c:pt>
                <c:pt idx="479">
                  <c:v>11096.525625385964</c:v>
                </c:pt>
                <c:pt idx="480">
                  <c:v>11088.807927388771</c:v>
                </c:pt>
                <c:pt idx="481">
                  <c:v>11081.56456461469</c:v>
                </c:pt>
                <c:pt idx="482">
                  <c:v>11032.593906526052</c:v>
                </c:pt>
                <c:pt idx="483">
                  <c:v>11026.311735497342</c:v>
                </c:pt>
                <c:pt idx="484">
                  <c:v>11017.99768205528</c:v>
                </c:pt>
                <c:pt idx="485">
                  <c:v>11015.95915471638</c:v>
                </c:pt>
                <c:pt idx="486">
                  <c:v>11008.78520589578</c:v>
                </c:pt>
                <c:pt idx="487">
                  <c:v>11007.07148124915</c:v>
                </c:pt>
                <c:pt idx="488">
                  <c:v>10995.719434050268</c:v>
                </c:pt>
                <c:pt idx="489">
                  <c:v>10993.544030552393</c:v>
                </c:pt>
                <c:pt idx="490">
                  <c:v>10962.941650390361</c:v>
                </c:pt>
                <c:pt idx="491">
                  <c:v>10958.759710701022</c:v>
                </c:pt>
                <c:pt idx="492">
                  <c:v>10958.450425594934</c:v>
                </c:pt>
                <c:pt idx="493">
                  <c:v>10854.648542140832</c:v>
                </c:pt>
                <c:pt idx="494">
                  <c:v>10837.079053836638</c:v>
                </c:pt>
                <c:pt idx="495">
                  <c:v>10793.955417407969</c:v>
                </c:pt>
                <c:pt idx="496">
                  <c:v>10753.460059609853</c:v>
                </c:pt>
                <c:pt idx="497">
                  <c:v>10735.652203655683</c:v>
                </c:pt>
                <c:pt idx="498">
                  <c:v>10720.457656687933</c:v>
                </c:pt>
                <c:pt idx="499">
                  <c:v>10696.839897977703</c:v>
                </c:pt>
                <c:pt idx="500">
                  <c:v>10675.221505406569</c:v>
                </c:pt>
                <c:pt idx="501">
                  <c:v>10633.097268499485</c:v>
                </c:pt>
                <c:pt idx="502">
                  <c:v>10620.846307935693</c:v>
                </c:pt>
                <c:pt idx="503">
                  <c:v>10597.006153994984</c:v>
                </c:pt>
                <c:pt idx="504">
                  <c:v>10556.481731805854</c:v>
                </c:pt>
                <c:pt idx="505">
                  <c:v>10517.223887902337</c:v>
                </c:pt>
                <c:pt idx="506">
                  <c:v>10507.50277579366</c:v>
                </c:pt>
                <c:pt idx="507">
                  <c:v>10463.15384574432</c:v>
                </c:pt>
                <c:pt idx="508">
                  <c:v>10449.50546197316</c:v>
                </c:pt>
                <c:pt idx="509">
                  <c:v>10448.899047751534</c:v>
                </c:pt>
                <c:pt idx="510">
                  <c:v>10447.079941036622</c:v>
                </c:pt>
                <c:pt idx="511">
                  <c:v>10411.095422740047</c:v>
                </c:pt>
                <c:pt idx="512">
                  <c:v>10395.860980209362</c:v>
                </c:pt>
                <c:pt idx="513">
                  <c:v>10377.316867641988</c:v>
                </c:pt>
                <c:pt idx="514">
                  <c:v>10373.409457770082</c:v>
                </c:pt>
                <c:pt idx="515">
                  <c:v>10355.559678340476</c:v>
                </c:pt>
                <c:pt idx="516">
                  <c:v>10335.681167538574</c:v>
                </c:pt>
                <c:pt idx="517">
                  <c:v>10334.33674468057</c:v>
                </c:pt>
                <c:pt idx="518">
                  <c:v>10315.240492538893</c:v>
                </c:pt>
                <c:pt idx="519">
                  <c:v>10300.475918053706</c:v>
                </c:pt>
                <c:pt idx="520">
                  <c:v>10277.071857342173</c:v>
                </c:pt>
                <c:pt idx="521">
                  <c:v>10252.329953726092</c:v>
                </c:pt>
                <c:pt idx="522">
                  <c:v>10250.243635861638</c:v>
                </c:pt>
                <c:pt idx="523">
                  <c:v>10184.219838350331</c:v>
                </c:pt>
                <c:pt idx="524">
                  <c:v>10166.377274462398</c:v>
                </c:pt>
                <c:pt idx="525">
                  <c:v>10156.41773323455</c:v>
                </c:pt>
                <c:pt idx="526">
                  <c:v>10124.465391456511</c:v>
                </c:pt>
                <c:pt idx="527">
                  <c:v>10083.059204437845</c:v>
                </c:pt>
                <c:pt idx="528">
                  <c:v>10076.235591665249</c:v>
                </c:pt>
                <c:pt idx="529">
                  <c:v>10072.529081387624</c:v>
                </c:pt>
                <c:pt idx="530">
                  <c:v>10050.939810041387</c:v>
                </c:pt>
                <c:pt idx="531">
                  <c:v>10013.382395190369</c:v>
                </c:pt>
                <c:pt idx="532">
                  <c:v>10008.07063858573</c:v>
                </c:pt>
                <c:pt idx="533">
                  <c:v>9993.6187645389873</c:v>
                </c:pt>
                <c:pt idx="534">
                  <c:v>9980.7930298989686</c:v>
                </c:pt>
                <c:pt idx="535">
                  <c:v>9940.5753134092247</c:v>
                </c:pt>
                <c:pt idx="536">
                  <c:v>9864.3766757622616</c:v>
                </c:pt>
                <c:pt idx="537">
                  <c:v>9834.9896847138007</c:v>
                </c:pt>
                <c:pt idx="538">
                  <c:v>9831.6130553592284</c:v>
                </c:pt>
                <c:pt idx="539">
                  <c:v>9779.2547928186668</c:v>
                </c:pt>
                <c:pt idx="540">
                  <c:v>9738.8026937989871</c:v>
                </c:pt>
                <c:pt idx="541">
                  <c:v>9722.2659612152638</c:v>
                </c:pt>
                <c:pt idx="542">
                  <c:v>9715.6840026128575</c:v>
                </c:pt>
                <c:pt idx="543">
                  <c:v>9709.9958350327033</c:v>
                </c:pt>
                <c:pt idx="544">
                  <c:v>9699.5203803143959</c:v>
                </c:pt>
                <c:pt idx="545">
                  <c:v>9677.1637020964208</c:v>
                </c:pt>
                <c:pt idx="546">
                  <c:v>9661.3629378092064</c:v>
                </c:pt>
                <c:pt idx="547">
                  <c:v>9598.9581736969576</c:v>
                </c:pt>
                <c:pt idx="548">
                  <c:v>9574.4096186831284</c:v>
                </c:pt>
                <c:pt idx="549">
                  <c:v>9559.1083081727957</c:v>
                </c:pt>
                <c:pt idx="550">
                  <c:v>9503.3806091503557</c:v>
                </c:pt>
                <c:pt idx="551">
                  <c:v>9490.7162094022842</c:v>
                </c:pt>
                <c:pt idx="552">
                  <c:v>9487.4133204915615</c:v>
                </c:pt>
                <c:pt idx="553">
                  <c:v>9448.7985729880329</c:v>
                </c:pt>
                <c:pt idx="554">
                  <c:v>9436.6034546040282</c:v>
                </c:pt>
                <c:pt idx="555">
                  <c:v>9403.3186907912968</c:v>
                </c:pt>
                <c:pt idx="556">
                  <c:v>9393.1487256898927</c:v>
                </c:pt>
                <c:pt idx="557">
                  <c:v>9389.5743607340228</c:v>
                </c:pt>
                <c:pt idx="558">
                  <c:v>9374.153079751859</c:v>
                </c:pt>
                <c:pt idx="559">
                  <c:v>9369.3148885579049</c:v>
                </c:pt>
                <c:pt idx="560">
                  <c:v>9368.1780289888156</c:v>
                </c:pt>
                <c:pt idx="561">
                  <c:v>9329.2555682880502</c:v>
                </c:pt>
                <c:pt idx="562">
                  <c:v>9328.9721223888646</c:v>
                </c:pt>
                <c:pt idx="563">
                  <c:v>9323.7321835336297</c:v>
                </c:pt>
                <c:pt idx="564">
                  <c:v>9321.6095387544829</c:v>
                </c:pt>
                <c:pt idx="565">
                  <c:v>9313.9742743884544</c:v>
                </c:pt>
                <c:pt idx="566">
                  <c:v>9290.5454176374624</c:v>
                </c:pt>
                <c:pt idx="567">
                  <c:v>9247.7900565868877</c:v>
                </c:pt>
                <c:pt idx="568">
                  <c:v>9246.2381666249003</c:v>
                </c:pt>
                <c:pt idx="569">
                  <c:v>9245.3971965925884</c:v>
                </c:pt>
                <c:pt idx="570">
                  <c:v>9234.1914391962346</c:v>
                </c:pt>
                <c:pt idx="571">
                  <c:v>9171.0178894999226</c:v>
                </c:pt>
                <c:pt idx="572">
                  <c:v>9156.8596885659135</c:v>
                </c:pt>
                <c:pt idx="573">
                  <c:v>9145.7723191993846</c:v>
                </c:pt>
                <c:pt idx="574">
                  <c:v>9119.2023418342105</c:v>
                </c:pt>
                <c:pt idx="575">
                  <c:v>9117.8220298090255</c:v>
                </c:pt>
                <c:pt idx="576">
                  <c:v>9095.7134850040802</c:v>
                </c:pt>
                <c:pt idx="577">
                  <c:v>9086.1012205521074</c:v>
                </c:pt>
                <c:pt idx="578">
                  <c:v>9058.1053871048061</c:v>
                </c:pt>
                <c:pt idx="579">
                  <c:v>9041.3583001643146</c:v>
                </c:pt>
                <c:pt idx="580">
                  <c:v>9035.7780417905014</c:v>
                </c:pt>
                <c:pt idx="581">
                  <c:v>9021.5257080229148</c:v>
                </c:pt>
                <c:pt idx="582">
                  <c:v>9000.6892978466421</c:v>
                </c:pt>
                <c:pt idx="583">
                  <c:v>8991.2185720034377</c:v>
                </c:pt>
                <c:pt idx="584">
                  <c:v>8983.246501749074</c:v>
                </c:pt>
                <c:pt idx="585">
                  <c:v>8928.0896840169717</c:v>
                </c:pt>
                <c:pt idx="586">
                  <c:v>8920.012813952495</c:v>
                </c:pt>
                <c:pt idx="587">
                  <c:v>8878.1117150185128</c:v>
                </c:pt>
                <c:pt idx="588">
                  <c:v>8869.9406161028292</c:v>
                </c:pt>
                <c:pt idx="589">
                  <c:v>8866.0580930806082</c:v>
                </c:pt>
                <c:pt idx="590">
                  <c:v>8858.5955828480546</c:v>
                </c:pt>
                <c:pt idx="591">
                  <c:v>8840.3499784567939</c:v>
                </c:pt>
                <c:pt idx="592">
                  <c:v>8824.7851586459747</c:v>
                </c:pt>
                <c:pt idx="593">
                  <c:v>8806.8355847149796</c:v>
                </c:pt>
                <c:pt idx="594">
                  <c:v>8805.375482123949</c:v>
                </c:pt>
                <c:pt idx="595">
                  <c:v>8804.4479977964111</c:v>
                </c:pt>
                <c:pt idx="596">
                  <c:v>8789.9097719746896</c:v>
                </c:pt>
                <c:pt idx="597">
                  <c:v>8788.85508094123</c:v>
                </c:pt>
                <c:pt idx="598">
                  <c:v>8772.5801603243981</c:v>
                </c:pt>
                <c:pt idx="599">
                  <c:v>8761.3310975693366</c:v>
                </c:pt>
                <c:pt idx="600">
                  <c:v>8752.1869025431079</c:v>
                </c:pt>
                <c:pt idx="601">
                  <c:v>8749.1832604189221</c:v>
                </c:pt>
                <c:pt idx="602">
                  <c:v>8747.3598753887309</c:v>
                </c:pt>
                <c:pt idx="603">
                  <c:v>8734.4885696218116</c:v>
                </c:pt>
                <c:pt idx="604">
                  <c:v>8722.4301345549229</c:v>
                </c:pt>
                <c:pt idx="605">
                  <c:v>8712.6094044040856</c:v>
                </c:pt>
                <c:pt idx="606">
                  <c:v>8690.0313751751346</c:v>
                </c:pt>
                <c:pt idx="607">
                  <c:v>8670.1670034752769</c:v>
                </c:pt>
                <c:pt idx="608">
                  <c:v>8640.5658885358462</c:v>
                </c:pt>
                <c:pt idx="609">
                  <c:v>8639.665136538455</c:v>
                </c:pt>
                <c:pt idx="610">
                  <c:v>8628.2185347344384</c:v>
                </c:pt>
                <c:pt idx="611">
                  <c:v>8610.7462755163087</c:v>
                </c:pt>
                <c:pt idx="612">
                  <c:v>8555.9698500646464</c:v>
                </c:pt>
                <c:pt idx="613">
                  <c:v>8553.6682834411768</c:v>
                </c:pt>
                <c:pt idx="614">
                  <c:v>8549.8533448925082</c:v>
                </c:pt>
                <c:pt idx="615">
                  <c:v>8527.3464918449772</c:v>
                </c:pt>
                <c:pt idx="616">
                  <c:v>8519.004019549604</c:v>
                </c:pt>
                <c:pt idx="617">
                  <c:v>8512.8123415576192</c:v>
                </c:pt>
                <c:pt idx="618">
                  <c:v>8509.2771713483271</c:v>
                </c:pt>
                <c:pt idx="619">
                  <c:v>8493.0252574232145</c:v>
                </c:pt>
                <c:pt idx="620">
                  <c:v>8479.5457449828464</c:v>
                </c:pt>
                <c:pt idx="621">
                  <c:v>8478.7938671487045</c:v>
                </c:pt>
                <c:pt idx="622">
                  <c:v>8476.7914506398647</c:v>
                </c:pt>
                <c:pt idx="623">
                  <c:v>8443.7827731976649</c:v>
                </c:pt>
                <c:pt idx="624">
                  <c:v>8441.6764143065811</c:v>
                </c:pt>
                <c:pt idx="625">
                  <c:v>8421.3793169947021</c:v>
                </c:pt>
                <c:pt idx="626">
                  <c:v>8406.0336993653655</c:v>
                </c:pt>
                <c:pt idx="627">
                  <c:v>8375.8395956447148</c:v>
                </c:pt>
                <c:pt idx="628">
                  <c:v>8352.5943354129795</c:v>
                </c:pt>
                <c:pt idx="629">
                  <c:v>8344.4486238393602</c:v>
                </c:pt>
                <c:pt idx="630">
                  <c:v>8307.0053620165327</c:v>
                </c:pt>
                <c:pt idx="631">
                  <c:v>8280.9350873018557</c:v>
                </c:pt>
                <c:pt idx="632">
                  <c:v>8267.4406910655107</c:v>
                </c:pt>
                <c:pt idx="633">
                  <c:v>8261.8028304223535</c:v>
                </c:pt>
                <c:pt idx="634">
                  <c:v>8252.2686996364773</c:v>
                </c:pt>
                <c:pt idx="635">
                  <c:v>8236.1691300549573</c:v>
                </c:pt>
                <c:pt idx="636">
                  <c:v>8215.6030351224381</c:v>
                </c:pt>
                <c:pt idx="637">
                  <c:v>8214.8743295037257</c:v>
                </c:pt>
                <c:pt idx="638">
                  <c:v>8208.4403839762654</c:v>
                </c:pt>
                <c:pt idx="639">
                  <c:v>8189.6901009292105</c:v>
                </c:pt>
                <c:pt idx="640">
                  <c:v>8174.942497309291</c:v>
                </c:pt>
                <c:pt idx="641">
                  <c:v>8164.8342704284714</c:v>
                </c:pt>
                <c:pt idx="642">
                  <c:v>8158.223063425201</c:v>
                </c:pt>
                <c:pt idx="643">
                  <c:v>8104.4362985143971</c:v>
                </c:pt>
                <c:pt idx="644">
                  <c:v>8082.1056436212866</c:v>
                </c:pt>
                <c:pt idx="645">
                  <c:v>8080.3073236286809</c:v>
                </c:pt>
                <c:pt idx="646">
                  <c:v>8067.3949942227309</c:v>
                </c:pt>
                <c:pt idx="647">
                  <c:v>8051.3741945529609</c:v>
                </c:pt>
                <c:pt idx="648">
                  <c:v>7983.1450785500911</c:v>
                </c:pt>
                <c:pt idx="649">
                  <c:v>7946.560117811352</c:v>
                </c:pt>
                <c:pt idx="650">
                  <c:v>7909.0240924487716</c:v>
                </c:pt>
                <c:pt idx="651">
                  <c:v>7891.8965587881366</c:v>
                </c:pt>
                <c:pt idx="652">
                  <c:v>7888.6904967212004</c:v>
                </c:pt>
                <c:pt idx="653">
                  <c:v>7814.1044188271035</c:v>
                </c:pt>
                <c:pt idx="654">
                  <c:v>7735.0740359521087</c:v>
                </c:pt>
                <c:pt idx="655">
                  <c:v>7730.4557811334635</c:v>
                </c:pt>
                <c:pt idx="656">
                  <c:v>7701.5157062289873</c:v>
                </c:pt>
                <c:pt idx="657">
                  <c:v>7672.8240291056345</c:v>
                </c:pt>
                <c:pt idx="658">
                  <c:v>7671.4090117183341</c:v>
                </c:pt>
                <c:pt idx="659">
                  <c:v>7650.3993457066081</c:v>
                </c:pt>
                <c:pt idx="660">
                  <c:v>7640.7778145760003</c:v>
                </c:pt>
                <c:pt idx="661">
                  <c:v>7638.7834614430531</c:v>
                </c:pt>
                <c:pt idx="662">
                  <c:v>7624.1585609962858</c:v>
                </c:pt>
                <c:pt idx="663">
                  <c:v>7619.018289450647</c:v>
                </c:pt>
                <c:pt idx="664">
                  <c:v>7593.1410522122114</c:v>
                </c:pt>
                <c:pt idx="665">
                  <c:v>7544.6834367726015</c:v>
                </c:pt>
                <c:pt idx="666">
                  <c:v>7534.2357002533208</c:v>
                </c:pt>
                <c:pt idx="667">
                  <c:v>7490.246949887447</c:v>
                </c:pt>
                <c:pt idx="668">
                  <c:v>7475.8726779319632</c:v>
                </c:pt>
                <c:pt idx="669">
                  <c:v>7472.9905168908981</c:v>
                </c:pt>
                <c:pt idx="670">
                  <c:v>7460.3175782072103</c:v>
                </c:pt>
                <c:pt idx="671">
                  <c:v>7459.3971074979918</c:v>
                </c:pt>
                <c:pt idx="672">
                  <c:v>7448.9404919868584</c:v>
                </c:pt>
                <c:pt idx="673">
                  <c:v>7442.1626672880329</c:v>
                </c:pt>
                <c:pt idx="674">
                  <c:v>7440.2115915926061</c:v>
                </c:pt>
                <c:pt idx="675">
                  <c:v>7408.4283259542535</c:v>
                </c:pt>
                <c:pt idx="676">
                  <c:v>7406.937998340085</c:v>
                </c:pt>
                <c:pt idx="677">
                  <c:v>7388.6202418720923</c:v>
                </c:pt>
                <c:pt idx="678">
                  <c:v>7367.015778585941</c:v>
                </c:pt>
                <c:pt idx="679">
                  <c:v>7353.1066155940562</c:v>
                </c:pt>
                <c:pt idx="680">
                  <c:v>7316.9430714016034</c:v>
                </c:pt>
                <c:pt idx="681">
                  <c:v>7313.7647401557388</c:v>
                </c:pt>
                <c:pt idx="682">
                  <c:v>7295.3805153828644</c:v>
                </c:pt>
                <c:pt idx="683">
                  <c:v>7283.3587211241093</c:v>
                </c:pt>
                <c:pt idx="684">
                  <c:v>7258.3101771086967</c:v>
                </c:pt>
                <c:pt idx="685">
                  <c:v>7241.0924021067767</c:v>
                </c:pt>
                <c:pt idx="686">
                  <c:v>7238.827920081997</c:v>
                </c:pt>
                <c:pt idx="687">
                  <c:v>7218.6986323641122</c:v>
                </c:pt>
                <c:pt idx="688">
                  <c:v>7199.6253337369599</c:v>
                </c:pt>
                <c:pt idx="689">
                  <c:v>7188.4640149330753</c:v>
                </c:pt>
                <c:pt idx="690">
                  <c:v>7181.138982899819</c:v>
                </c:pt>
                <c:pt idx="691">
                  <c:v>7172.0202720439784</c:v>
                </c:pt>
                <c:pt idx="692">
                  <c:v>7142.3161571056899</c:v>
                </c:pt>
                <c:pt idx="693">
                  <c:v>7132.6427490996175</c:v>
                </c:pt>
                <c:pt idx="694">
                  <c:v>7111.8621486239708</c:v>
                </c:pt>
                <c:pt idx="695">
                  <c:v>7075.5072853880565</c:v>
                </c:pt>
                <c:pt idx="696">
                  <c:v>7056.7724348709271</c:v>
                </c:pt>
                <c:pt idx="697">
                  <c:v>7042.8617752696555</c:v>
                </c:pt>
                <c:pt idx="698">
                  <c:v>6997.6696214544836</c:v>
                </c:pt>
                <c:pt idx="699">
                  <c:v>6980.4143213124689</c:v>
                </c:pt>
                <c:pt idx="700">
                  <c:v>6975.1513436883615</c:v>
                </c:pt>
                <c:pt idx="701">
                  <c:v>6955.2298414291845</c:v>
                </c:pt>
                <c:pt idx="702">
                  <c:v>6940.2530682978868</c:v>
                </c:pt>
                <c:pt idx="703">
                  <c:v>6925.2823879786038</c:v>
                </c:pt>
                <c:pt idx="704">
                  <c:v>6910.4382715774846</c:v>
                </c:pt>
                <c:pt idx="705">
                  <c:v>6902.419619446342</c:v>
                </c:pt>
                <c:pt idx="706">
                  <c:v>6892.8477409997613</c:v>
                </c:pt>
                <c:pt idx="707">
                  <c:v>6885.6414161598759</c:v>
                </c:pt>
                <c:pt idx="708">
                  <c:v>6875.1131563714498</c:v>
                </c:pt>
                <c:pt idx="709">
                  <c:v>6873.7863158384189</c:v>
                </c:pt>
                <c:pt idx="710">
                  <c:v>6827.7337862600016</c:v>
                </c:pt>
                <c:pt idx="711">
                  <c:v>6820.9996649743161</c:v>
                </c:pt>
                <c:pt idx="712">
                  <c:v>6820.119597866159</c:v>
                </c:pt>
                <c:pt idx="713">
                  <c:v>6794.5163364268201</c:v>
                </c:pt>
                <c:pt idx="714">
                  <c:v>6781.9192727148366</c:v>
                </c:pt>
                <c:pt idx="715">
                  <c:v>6755.8881239902576</c:v>
                </c:pt>
                <c:pt idx="716">
                  <c:v>6755.2376123562672</c:v>
                </c:pt>
                <c:pt idx="717">
                  <c:v>6737.4967893788289</c:v>
                </c:pt>
                <c:pt idx="718">
                  <c:v>6731.1310278529072</c:v>
                </c:pt>
                <c:pt idx="719">
                  <c:v>6715.0602621716098</c:v>
                </c:pt>
                <c:pt idx="720">
                  <c:v>6698.7056939681233</c:v>
                </c:pt>
                <c:pt idx="721">
                  <c:v>6698.5983609086634</c:v>
                </c:pt>
                <c:pt idx="722">
                  <c:v>6697.7397434504555</c:v>
                </c:pt>
                <c:pt idx="723">
                  <c:v>6688.0820520288125</c:v>
                </c:pt>
                <c:pt idx="724">
                  <c:v>6674.2792874782908</c:v>
                </c:pt>
                <c:pt idx="725">
                  <c:v>6652.1662358001868</c:v>
                </c:pt>
                <c:pt idx="726">
                  <c:v>6651.207694759767</c:v>
                </c:pt>
                <c:pt idx="727">
                  <c:v>6630.1488797157144</c:v>
                </c:pt>
                <c:pt idx="728">
                  <c:v>6626.9750744656885</c:v>
                </c:pt>
                <c:pt idx="729">
                  <c:v>6586.607338894768</c:v>
                </c:pt>
                <c:pt idx="730">
                  <c:v>6562.1362997322058</c:v>
                </c:pt>
                <c:pt idx="731">
                  <c:v>6552.3569111831621</c:v>
                </c:pt>
                <c:pt idx="732">
                  <c:v>6548.7853602915038</c:v>
                </c:pt>
                <c:pt idx="733">
                  <c:v>6533.5584278597889</c:v>
                </c:pt>
                <c:pt idx="734">
                  <c:v>6524.1323504055108</c:v>
                </c:pt>
                <c:pt idx="735">
                  <c:v>6500.9112990117928</c:v>
                </c:pt>
                <c:pt idx="736">
                  <c:v>6431.704524845296</c:v>
                </c:pt>
                <c:pt idx="737">
                  <c:v>6431.4962738685572</c:v>
                </c:pt>
                <c:pt idx="738">
                  <c:v>6417.2479086168732</c:v>
                </c:pt>
                <c:pt idx="739">
                  <c:v>6395.9426821586894</c:v>
                </c:pt>
                <c:pt idx="740">
                  <c:v>6373.4951016833511</c:v>
                </c:pt>
                <c:pt idx="741">
                  <c:v>6355.8969489276978</c:v>
                </c:pt>
                <c:pt idx="742">
                  <c:v>6354.6551495181411</c:v>
                </c:pt>
                <c:pt idx="743">
                  <c:v>6326.5360026489125</c:v>
                </c:pt>
                <c:pt idx="744">
                  <c:v>6320.7555702318941</c:v>
                </c:pt>
                <c:pt idx="745">
                  <c:v>6286.7964787377996</c:v>
                </c:pt>
                <c:pt idx="746">
                  <c:v>6286.4887686784086</c:v>
                </c:pt>
                <c:pt idx="747">
                  <c:v>6278.2032365134855</c:v>
                </c:pt>
                <c:pt idx="748">
                  <c:v>6264.3007258906318</c:v>
                </c:pt>
                <c:pt idx="749">
                  <c:v>6243.2492334603794</c:v>
                </c:pt>
                <c:pt idx="750">
                  <c:v>6234.7911336180077</c:v>
                </c:pt>
                <c:pt idx="751">
                  <c:v>6219.7120942299571</c:v>
                </c:pt>
                <c:pt idx="752">
                  <c:v>6217.4723434982479</c:v>
                </c:pt>
                <c:pt idx="753">
                  <c:v>6216.6593343710074</c:v>
                </c:pt>
                <c:pt idx="754">
                  <c:v>6215.647755549433</c:v>
                </c:pt>
                <c:pt idx="755">
                  <c:v>6212.9202189994312</c:v>
                </c:pt>
                <c:pt idx="756">
                  <c:v>6205.2437616379111</c:v>
                </c:pt>
                <c:pt idx="757">
                  <c:v>6158.9431031821532</c:v>
                </c:pt>
                <c:pt idx="758">
                  <c:v>6149.4715664557598</c:v>
                </c:pt>
                <c:pt idx="759">
                  <c:v>6138.7002603592582</c:v>
                </c:pt>
                <c:pt idx="760">
                  <c:v>6137.5945208192625</c:v>
                </c:pt>
                <c:pt idx="761">
                  <c:v>6132.275144795919</c:v>
                </c:pt>
                <c:pt idx="762">
                  <c:v>6131.0716297810741</c:v>
                </c:pt>
                <c:pt idx="763">
                  <c:v>6086.0805978334374</c:v>
                </c:pt>
                <c:pt idx="764">
                  <c:v>6080.8906511787436</c:v>
                </c:pt>
                <c:pt idx="765">
                  <c:v>6056.2537758425906</c:v>
                </c:pt>
                <c:pt idx="766">
                  <c:v>6051.6697656725883</c:v>
                </c:pt>
                <c:pt idx="767">
                  <c:v>6026.5595972044957</c:v>
                </c:pt>
                <c:pt idx="768">
                  <c:v>6003.848205746338</c:v>
                </c:pt>
                <c:pt idx="769">
                  <c:v>5992.8235644790911</c:v>
                </c:pt>
                <c:pt idx="770">
                  <c:v>5967.5095934528817</c:v>
                </c:pt>
                <c:pt idx="771">
                  <c:v>5958.6522401631873</c:v>
                </c:pt>
                <c:pt idx="772">
                  <c:v>5957.0786516826911</c:v>
                </c:pt>
                <c:pt idx="773">
                  <c:v>5923.4643460050265</c:v>
                </c:pt>
                <c:pt idx="774">
                  <c:v>5922.9729765470547</c:v>
                </c:pt>
                <c:pt idx="775">
                  <c:v>5897.1004534079848</c:v>
                </c:pt>
                <c:pt idx="776">
                  <c:v>5878.5089776701479</c:v>
                </c:pt>
                <c:pt idx="777">
                  <c:v>5851.2788956201848</c:v>
                </c:pt>
                <c:pt idx="778">
                  <c:v>5850.0169716201763</c:v>
                </c:pt>
                <c:pt idx="779">
                  <c:v>5833.7343493039371</c:v>
                </c:pt>
                <c:pt idx="780">
                  <c:v>5820.9449345425419</c:v>
                </c:pt>
                <c:pt idx="781">
                  <c:v>5807.1064641559396</c:v>
                </c:pt>
                <c:pt idx="782">
                  <c:v>5805.4639006448733</c:v>
                </c:pt>
                <c:pt idx="783">
                  <c:v>5787.1186039964523</c:v>
                </c:pt>
                <c:pt idx="784">
                  <c:v>5753.1803577498649</c:v>
                </c:pt>
                <c:pt idx="785">
                  <c:v>5744.0811066974165</c:v>
                </c:pt>
                <c:pt idx="786">
                  <c:v>5736.2450253836751</c:v>
                </c:pt>
                <c:pt idx="787">
                  <c:v>5727.4743697448166</c:v>
                </c:pt>
                <c:pt idx="788">
                  <c:v>5723.1919274248958</c:v>
                </c:pt>
                <c:pt idx="789">
                  <c:v>5719.671273175346</c:v>
                </c:pt>
                <c:pt idx="790">
                  <c:v>5714.6290940891176</c:v>
                </c:pt>
                <c:pt idx="791">
                  <c:v>5696.3020726463055</c:v>
                </c:pt>
                <c:pt idx="792">
                  <c:v>5679.3141278851008</c:v>
                </c:pt>
                <c:pt idx="793">
                  <c:v>5656.9420327213084</c:v>
                </c:pt>
                <c:pt idx="794">
                  <c:v>5652.1086001427002</c:v>
                </c:pt>
                <c:pt idx="795">
                  <c:v>5638.6565358878206</c:v>
                </c:pt>
                <c:pt idx="796">
                  <c:v>5633.0851699541181</c:v>
                </c:pt>
                <c:pt idx="797">
                  <c:v>5624.3109765307199</c:v>
                </c:pt>
                <c:pt idx="798">
                  <c:v>5623.1789815887851</c:v>
                </c:pt>
                <c:pt idx="799">
                  <c:v>5617.1527773325433</c:v>
                </c:pt>
                <c:pt idx="800">
                  <c:v>5612.9164753484492</c:v>
                </c:pt>
                <c:pt idx="801">
                  <c:v>5595.8174719232175</c:v>
                </c:pt>
                <c:pt idx="802">
                  <c:v>5590.5578911713537</c:v>
                </c:pt>
                <c:pt idx="803">
                  <c:v>5574.3338742069136</c:v>
                </c:pt>
                <c:pt idx="804">
                  <c:v>5538.0481007553353</c:v>
                </c:pt>
                <c:pt idx="805">
                  <c:v>5523.037963468254</c:v>
                </c:pt>
                <c:pt idx="806">
                  <c:v>5515.9681945570574</c:v>
                </c:pt>
                <c:pt idx="807">
                  <c:v>5507.6999228200148</c:v>
                </c:pt>
                <c:pt idx="808">
                  <c:v>5495.9329969520795</c:v>
                </c:pt>
                <c:pt idx="809">
                  <c:v>5487.2305152545869</c:v>
                </c:pt>
                <c:pt idx="810">
                  <c:v>5437.3064852915822</c:v>
                </c:pt>
                <c:pt idx="811">
                  <c:v>5431.223022475745</c:v>
                </c:pt>
                <c:pt idx="812">
                  <c:v>5409.748287348044</c:v>
                </c:pt>
                <c:pt idx="813">
                  <c:v>5408.4582531608421</c:v>
                </c:pt>
                <c:pt idx="814">
                  <c:v>5400.1739707851275</c:v>
                </c:pt>
                <c:pt idx="815">
                  <c:v>5391.7207822934179</c:v>
                </c:pt>
                <c:pt idx="816">
                  <c:v>5377.5511556444999</c:v>
                </c:pt>
                <c:pt idx="817">
                  <c:v>5373.6504436086752</c:v>
                </c:pt>
                <c:pt idx="818">
                  <c:v>5367.3206382277876</c:v>
                </c:pt>
                <c:pt idx="819">
                  <c:v>5344.625147154482</c:v>
                </c:pt>
                <c:pt idx="820">
                  <c:v>5340.0189015992055</c:v>
                </c:pt>
                <c:pt idx="821">
                  <c:v>5332.7267099030096</c:v>
                </c:pt>
                <c:pt idx="822">
                  <c:v>5326.1725136353989</c:v>
                </c:pt>
                <c:pt idx="823">
                  <c:v>5322.4037327894885</c:v>
                </c:pt>
                <c:pt idx="824">
                  <c:v>5322.0454648250789</c:v>
                </c:pt>
                <c:pt idx="825">
                  <c:v>5308.4403099666815</c:v>
                </c:pt>
                <c:pt idx="826">
                  <c:v>5308.2614751017163</c:v>
                </c:pt>
                <c:pt idx="827">
                  <c:v>5290.4923415454596</c:v>
                </c:pt>
                <c:pt idx="828">
                  <c:v>5272.2919244162676</c:v>
                </c:pt>
                <c:pt idx="829">
                  <c:v>5268.2790763256598</c:v>
                </c:pt>
                <c:pt idx="830">
                  <c:v>5254.2074297643867</c:v>
                </c:pt>
                <c:pt idx="831">
                  <c:v>5244.4107826081809</c:v>
                </c:pt>
                <c:pt idx="832">
                  <c:v>5213.3162962082333</c:v>
                </c:pt>
                <c:pt idx="833">
                  <c:v>5212.0767567462417</c:v>
                </c:pt>
                <c:pt idx="834">
                  <c:v>5200.6617130885033</c:v>
                </c:pt>
                <c:pt idx="835">
                  <c:v>5196.0637919216997</c:v>
                </c:pt>
                <c:pt idx="836">
                  <c:v>5182.6242917293239</c:v>
                </c:pt>
                <c:pt idx="837">
                  <c:v>5147.2748754031154</c:v>
                </c:pt>
                <c:pt idx="838">
                  <c:v>5124.8558011636733</c:v>
                </c:pt>
                <c:pt idx="839">
                  <c:v>5121.083455033071</c:v>
                </c:pt>
                <c:pt idx="840">
                  <c:v>5116.4453507774351</c:v>
                </c:pt>
                <c:pt idx="841">
                  <c:v>5097.4862940158655</c:v>
                </c:pt>
                <c:pt idx="842">
                  <c:v>5096.9622152380471</c:v>
                </c:pt>
                <c:pt idx="843">
                  <c:v>5093.7322841493306</c:v>
                </c:pt>
                <c:pt idx="844">
                  <c:v>5084.6723102832948</c:v>
                </c:pt>
                <c:pt idx="845">
                  <c:v>5081.803278545186</c:v>
                </c:pt>
                <c:pt idx="846">
                  <c:v>5077.7338933718338</c:v>
                </c:pt>
                <c:pt idx="847">
                  <c:v>5072.282275490662</c:v>
                </c:pt>
                <c:pt idx="848">
                  <c:v>5046.8941943996397</c:v>
                </c:pt>
                <c:pt idx="849">
                  <c:v>5026.2019219266485</c:v>
                </c:pt>
                <c:pt idx="850">
                  <c:v>5013.7349708375987</c:v>
                </c:pt>
                <c:pt idx="851">
                  <c:v>5008.6680426520779</c:v>
                </c:pt>
                <c:pt idx="852">
                  <c:v>4996.9216493187596</c:v>
                </c:pt>
                <c:pt idx="853">
                  <c:v>4970.4436876649388</c:v>
                </c:pt>
                <c:pt idx="854">
                  <c:v>4964.5324286068553</c:v>
                </c:pt>
                <c:pt idx="855">
                  <c:v>4960.2604503987659</c:v>
                </c:pt>
                <c:pt idx="856">
                  <c:v>4958.8941457406927</c:v>
                </c:pt>
                <c:pt idx="857">
                  <c:v>4950.3602434098457</c:v>
                </c:pt>
                <c:pt idx="858">
                  <c:v>4910.3626626557498</c:v>
                </c:pt>
                <c:pt idx="859">
                  <c:v>4909.8512949987071</c:v>
                </c:pt>
                <c:pt idx="860">
                  <c:v>4908.2321657465036</c:v>
                </c:pt>
                <c:pt idx="861">
                  <c:v>4893.4117301028018</c:v>
                </c:pt>
                <c:pt idx="862">
                  <c:v>4888.8161685277437</c:v>
                </c:pt>
                <c:pt idx="863">
                  <c:v>4841.0101495697654</c:v>
                </c:pt>
                <c:pt idx="864">
                  <c:v>4829.2107121187355</c:v>
                </c:pt>
                <c:pt idx="865">
                  <c:v>4821.0104742713747</c:v>
                </c:pt>
                <c:pt idx="866">
                  <c:v>4811.6357034548282</c:v>
                </c:pt>
                <c:pt idx="867">
                  <c:v>4791.8177408056872</c:v>
                </c:pt>
                <c:pt idx="868">
                  <c:v>4771.202143919636</c:v>
                </c:pt>
                <c:pt idx="869">
                  <c:v>4770.1928913518768</c:v>
                </c:pt>
                <c:pt idx="870">
                  <c:v>4761.1206915346202</c:v>
                </c:pt>
                <c:pt idx="871">
                  <c:v>4760.532723766285</c:v>
                </c:pt>
                <c:pt idx="872">
                  <c:v>4744.3414343213535</c:v>
                </c:pt>
                <c:pt idx="873">
                  <c:v>4744.0060655282996</c:v>
                </c:pt>
                <c:pt idx="874">
                  <c:v>4737.3696955228042</c:v>
                </c:pt>
                <c:pt idx="875">
                  <c:v>4731.6477478108345</c:v>
                </c:pt>
                <c:pt idx="876">
                  <c:v>4720.960368852072</c:v>
                </c:pt>
                <c:pt idx="877">
                  <c:v>4719.5533511374042</c:v>
                </c:pt>
                <c:pt idx="878">
                  <c:v>4715.8289190603036</c:v>
                </c:pt>
                <c:pt idx="879">
                  <c:v>4708.5755147710179</c:v>
                </c:pt>
                <c:pt idx="880">
                  <c:v>4695.8910278072144</c:v>
                </c:pt>
                <c:pt idx="881">
                  <c:v>4686.6700417327747</c:v>
                </c:pt>
                <c:pt idx="882">
                  <c:v>4677.9537848720947</c:v>
                </c:pt>
                <c:pt idx="883">
                  <c:v>4674.5844048127374</c:v>
                </c:pt>
                <c:pt idx="884">
                  <c:v>4661.2752585133794</c:v>
                </c:pt>
                <c:pt idx="885">
                  <c:v>4649.5723899964623</c:v>
                </c:pt>
                <c:pt idx="886">
                  <c:v>4647.6921545665737</c:v>
                </c:pt>
                <c:pt idx="887">
                  <c:v>4641.0858479947938</c:v>
                </c:pt>
                <c:pt idx="888">
                  <c:v>4637.7492192005939</c:v>
                </c:pt>
                <c:pt idx="889">
                  <c:v>4627.3733287341674</c:v>
                </c:pt>
                <c:pt idx="890">
                  <c:v>4599.8321130722934</c:v>
                </c:pt>
                <c:pt idx="891">
                  <c:v>4597.1761808451429</c:v>
                </c:pt>
                <c:pt idx="892">
                  <c:v>4581.1003147756874</c:v>
                </c:pt>
                <c:pt idx="893">
                  <c:v>4569.1315739184247</c:v>
                </c:pt>
                <c:pt idx="894">
                  <c:v>4563.5100333480805</c:v>
                </c:pt>
                <c:pt idx="895">
                  <c:v>4560.3783150935888</c:v>
                </c:pt>
                <c:pt idx="896">
                  <c:v>4549.5403989205488</c:v>
                </c:pt>
                <c:pt idx="897">
                  <c:v>4548.4971464011187</c:v>
                </c:pt>
                <c:pt idx="898">
                  <c:v>4547.2967967206878</c:v>
                </c:pt>
                <c:pt idx="899">
                  <c:v>4544.0192355225881</c:v>
                </c:pt>
                <c:pt idx="900">
                  <c:v>4543.6197103385148</c:v>
                </c:pt>
                <c:pt idx="901">
                  <c:v>4522.2303684537283</c:v>
                </c:pt>
                <c:pt idx="902">
                  <c:v>4521.6736905294747</c:v>
                </c:pt>
                <c:pt idx="903">
                  <c:v>4505.4609620510801</c:v>
                </c:pt>
                <c:pt idx="904">
                  <c:v>4486.1639787653012</c:v>
                </c:pt>
                <c:pt idx="905">
                  <c:v>4477.435477428744</c:v>
                </c:pt>
                <c:pt idx="906">
                  <c:v>4457.046368170978</c:v>
                </c:pt>
                <c:pt idx="907">
                  <c:v>4445.2283177219324</c:v>
                </c:pt>
                <c:pt idx="908">
                  <c:v>4443.8802285731963</c:v>
                </c:pt>
                <c:pt idx="909">
                  <c:v>4432.6257971945424</c:v>
                </c:pt>
                <c:pt idx="910">
                  <c:v>4432.5470244418384</c:v>
                </c:pt>
                <c:pt idx="911">
                  <c:v>4421.6938336546327</c:v>
                </c:pt>
                <c:pt idx="912">
                  <c:v>4418.3919407835501</c:v>
                </c:pt>
                <c:pt idx="913">
                  <c:v>4410.455026432357</c:v>
                </c:pt>
                <c:pt idx="914">
                  <c:v>4409.4379662439405</c:v>
                </c:pt>
                <c:pt idx="915">
                  <c:v>4407.2579225833224</c:v>
                </c:pt>
                <c:pt idx="916">
                  <c:v>4384.7633567062167</c:v>
                </c:pt>
                <c:pt idx="917">
                  <c:v>4374.263307698825</c:v>
                </c:pt>
                <c:pt idx="918">
                  <c:v>4369.5299723038661</c:v>
                </c:pt>
                <c:pt idx="919">
                  <c:v>4360.2207417446962</c:v>
                </c:pt>
                <c:pt idx="920">
                  <c:v>4343.7815135242008</c:v>
                </c:pt>
                <c:pt idx="921">
                  <c:v>4343.3170188607437</c:v>
                </c:pt>
                <c:pt idx="922">
                  <c:v>4327.6173730649634</c:v>
                </c:pt>
                <c:pt idx="923">
                  <c:v>4322.1289643527134</c:v>
                </c:pt>
                <c:pt idx="924">
                  <c:v>4321.8974484863938</c:v>
                </c:pt>
                <c:pt idx="925">
                  <c:v>4317.6532269684649</c:v>
                </c:pt>
                <c:pt idx="926">
                  <c:v>4309.3314576621206</c:v>
                </c:pt>
                <c:pt idx="927">
                  <c:v>4301.8723182442836</c:v>
                </c:pt>
                <c:pt idx="928">
                  <c:v>4294.5044831818304</c:v>
                </c:pt>
                <c:pt idx="929">
                  <c:v>4291.2855898437811</c:v>
                </c:pt>
                <c:pt idx="930">
                  <c:v>4290.8265534768752</c:v>
                </c:pt>
                <c:pt idx="931">
                  <c:v>4288.9202347579339</c:v>
                </c:pt>
                <c:pt idx="932">
                  <c:v>4281.7217575751083</c:v>
                </c:pt>
                <c:pt idx="933">
                  <c:v>4277.1908576153673</c:v>
                </c:pt>
                <c:pt idx="934">
                  <c:v>4274.2529289307968</c:v>
                </c:pt>
                <c:pt idx="935">
                  <c:v>4266.292258332428</c:v>
                </c:pt>
                <c:pt idx="936">
                  <c:v>4262.6952834604253</c:v>
                </c:pt>
                <c:pt idx="937">
                  <c:v>4262.2463185435536</c:v>
                </c:pt>
                <c:pt idx="938">
                  <c:v>4256.0384204269321</c:v>
                </c:pt>
                <c:pt idx="939">
                  <c:v>4243.1002183394248</c:v>
                </c:pt>
                <c:pt idx="940">
                  <c:v>4222.2372281876715</c:v>
                </c:pt>
                <c:pt idx="941">
                  <c:v>4221.045930689238</c:v>
                </c:pt>
                <c:pt idx="942">
                  <c:v>4212.0790731012639</c:v>
                </c:pt>
                <c:pt idx="943">
                  <c:v>4210.4494225426088</c:v>
                </c:pt>
                <c:pt idx="944">
                  <c:v>4200.1735168200767</c:v>
                </c:pt>
                <c:pt idx="945">
                  <c:v>4193.0102872296493</c:v>
                </c:pt>
                <c:pt idx="946">
                  <c:v>4186.4509524335754</c:v>
                </c:pt>
                <c:pt idx="947">
                  <c:v>4184.8299378231159</c:v>
                </c:pt>
                <c:pt idx="948">
                  <c:v>4178.1351980080526</c:v>
                </c:pt>
                <c:pt idx="949">
                  <c:v>4174.0893500126194</c:v>
                </c:pt>
                <c:pt idx="950">
                  <c:v>4160.8792993894149</c:v>
                </c:pt>
                <c:pt idx="951">
                  <c:v>4146.641881303738</c:v>
                </c:pt>
                <c:pt idx="952">
                  <c:v>4131.4522062464484</c:v>
                </c:pt>
                <c:pt idx="953">
                  <c:v>4128.1539225508295</c:v>
                </c:pt>
                <c:pt idx="954">
                  <c:v>4079.9433663265831</c:v>
                </c:pt>
                <c:pt idx="955">
                  <c:v>4076.7284903787654</c:v>
                </c:pt>
                <c:pt idx="956">
                  <c:v>4070.0842279205208</c:v>
                </c:pt>
                <c:pt idx="957">
                  <c:v>4038.158040626688</c:v>
                </c:pt>
                <c:pt idx="958">
                  <c:v>4037.7219396088585</c:v>
                </c:pt>
                <c:pt idx="959">
                  <c:v>4023.1924538551953</c:v>
                </c:pt>
                <c:pt idx="960">
                  <c:v>4021.8131988658238</c:v>
                </c:pt>
                <c:pt idx="961">
                  <c:v>4019.2132744516866</c:v>
                </c:pt>
                <c:pt idx="962">
                  <c:v>4012.6519750671096</c:v>
                </c:pt>
                <c:pt idx="963">
                  <c:v>4007.8935069612176</c:v>
                </c:pt>
                <c:pt idx="964">
                  <c:v>3994.6466588101362</c:v>
                </c:pt>
                <c:pt idx="965">
                  <c:v>3985.1529226349189</c:v>
                </c:pt>
                <c:pt idx="966">
                  <c:v>3981.6309183706794</c:v>
                </c:pt>
                <c:pt idx="967">
                  <c:v>3969.5454333023708</c:v>
                </c:pt>
                <c:pt idx="968">
                  <c:v>3956.1034578173717</c:v>
                </c:pt>
                <c:pt idx="969">
                  <c:v>3943.8403929717279</c:v>
                </c:pt>
                <c:pt idx="970">
                  <c:v>3929.4674792871351</c:v>
                </c:pt>
                <c:pt idx="971">
                  <c:v>3921.9339603237636</c:v>
                </c:pt>
                <c:pt idx="972">
                  <c:v>3921.6506884542628</c:v>
                </c:pt>
                <c:pt idx="973">
                  <c:v>3909.8286702633873</c:v>
                </c:pt>
                <c:pt idx="974">
                  <c:v>3908.8392638663481</c:v>
                </c:pt>
                <c:pt idx="975">
                  <c:v>3894.8671305813859</c:v>
                </c:pt>
                <c:pt idx="976">
                  <c:v>3878.5464623814782</c:v>
                </c:pt>
                <c:pt idx="977">
                  <c:v>3876.2319657787089</c:v>
                </c:pt>
                <c:pt idx="978">
                  <c:v>3872.8091611345048</c:v>
                </c:pt>
                <c:pt idx="979">
                  <c:v>3871.2085080156271</c:v>
                </c:pt>
                <c:pt idx="980">
                  <c:v>3853.070227061713</c:v>
                </c:pt>
                <c:pt idx="981">
                  <c:v>3852.9312727540464</c:v>
                </c:pt>
                <c:pt idx="982">
                  <c:v>3837.0157223021906</c:v>
                </c:pt>
                <c:pt idx="983">
                  <c:v>3826.6480431749487</c:v>
                </c:pt>
                <c:pt idx="984">
                  <c:v>3823.4051306834554</c:v>
                </c:pt>
                <c:pt idx="985">
                  <c:v>3804.1588786970619</c:v>
                </c:pt>
                <c:pt idx="986">
                  <c:v>3797.4183174009413</c:v>
                </c:pt>
                <c:pt idx="987">
                  <c:v>3792.5467817172398</c:v>
                </c:pt>
                <c:pt idx="988">
                  <c:v>3778.1525893567186</c:v>
                </c:pt>
                <c:pt idx="989">
                  <c:v>3778.0841199747019</c:v>
                </c:pt>
                <c:pt idx="990">
                  <c:v>3765.0201833668893</c:v>
                </c:pt>
                <c:pt idx="991">
                  <c:v>3760.8544074627334</c:v>
                </c:pt>
                <c:pt idx="992">
                  <c:v>3759.6256801180539</c:v>
                </c:pt>
                <c:pt idx="993">
                  <c:v>3732.7560114975845</c:v>
                </c:pt>
                <c:pt idx="994">
                  <c:v>3720.2155639552993</c:v>
                </c:pt>
                <c:pt idx="995">
                  <c:v>3719.4701829636256</c:v>
                </c:pt>
                <c:pt idx="996">
                  <c:v>3717.9125767064802</c:v>
                </c:pt>
                <c:pt idx="997">
                  <c:v>3699.208915054609</c:v>
                </c:pt>
                <c:pt idx="998">
                  <c:v>3687.6826108148121</c:v>
                </c:pt>
                <c:pt idx="999">
                  <c:v>3686.4033728393115</c:v>
                </c:pt>
                <c:pt idx="1000">
                  <c:v>3684.2500048166808</c:v>
                </c:pt>
                <c:pt idx="1001">
                  <c:v>3673.0589589621836</c:v>
                </c:pt>
                <c:pt idx="1002">
                  <c:v>3667.4313664129336</c:v>
                </c:pt>
                <c:pt idx="1003">
                  <c:v>3662.2830153370446</c:v>
                </c:pt>
                <c:pt idx="1004">
                  <c:v>3655.1298275209401</c:v>
                </c:pt>
                <c:pt idx="1005">
                  <c:v>3648.9155303812568</c:v>
                </c:pt>
                <c:pt idx="1006">
                  <c:v>3648.1166940736189</c:v>
                </c:pt>
                <c:pt idx="1007">
                  <c:v>3639.4078433589548</c:v>
                </c:pt>
                <c:pt idx="1008">
                  <c:v>3620.3807700642487</c:v>
                </c:pt>
                <c:pt idx="1009">
                  <c:v>3618.5914713533866</c:v>
                </c:pt>
                <c:pt idx="1010">
                  <c:v>3609.8550864499807</c:v>
                </c:pt>
                <c:pt idx="1011">
                  <c:v>3600.8771596297079</c:v>
                </c:pt>
                <c:pt idx="1012">
                  <c:v>3588.4703423677374</c:v>
                </c:pt>
                <c:pt idx="1013">
                  <c:v>3586.6958399409932</c:v>
                </c:pt>
                <c:pt idx="1014">
                  <c:v>3578.6195847077706</c:v>
                </c:pt>
                <c:pt idx="1015">
                  <c:v>3549.8586766813423</c:v>
                </c:pt>
                <c:pt idx="1016">
                  <c:v>3543.3230730319174</c:v>
                </c:pt>
                <c:pt idx="1017">
                  <c:v>3511.3106720468104</c:v>
                </c:pt>
                <c:pt idx="1018">
                  <c:v>3498.6644781655973</c:v>
                </c:pt>
                <c:pt idx="1019">
                  <c:v>3498.0138583061816</c:v>
                </c:pt>
                <c:pt idx="1020">
                  <c:v>3497.2369723194693</c:v>
                </c:pt>
                <c:pt idx="1021">
                  <c:v>3490.8418705302056</c:v>
                </c:pt>
                <c:pt idx="1022">
                  <c:v>3481.2871933067677</c:v>
                </c:pt>
                <c:pt idx="1023">
                  <c:v>3480.64291866233</c:v>
                </c:pt>
                <c:pt idx="1024">
                  <c:v>3462.7560904185261</c:v>
                </c:pt>
                <c:pt idx="1025">
                  <c:v>3460.2518255607192</c:v>
                </c:pt>
                <c:pt idx="1026">
                  <c:v>3459.8676173133613</c:v>
                </c:pt>
                <c:pt idx="1027">
                  <c:v>3454.6916243801938</c:v>
                </c:pt>
                <c:pt idx="1028">
                  <c:v>3449.6025488551027</c:v>
                </c:pt>
                <c:pt idx="1029">
                  <c:v>3438.0415280514349</c:v>
                </c:pt>
                <c:pt idx="1030">
                  <c:v>3433.236524731894</c:v>
                </c:pt>
                <c:pt idx="1031">
                  <c:v>3425.6583245556608</c:v>
                </c:pt>
                <c:pt idx="1032">
                  <c:v>3421.114707939214</c:v>
                </c:pt>
                <c:pt idx="1033">
                  <c:v>3417.0840247846345</c:v>
                </c:pt>
                <c:pt idx="1034">
                  <c:v>3378.9547702404811</c:v>
                </c:pt>
                <c:pt idx="1035">
                  <c:v>3376.1297195875604</c:v>
                </c:pt>
                <c:pt idx="1036">
                  <c:v>3375.4416319116758</c:v>
                </c:pt>
                <c:pt idx="1037">
                  <c:v>3364.5261455263776</c:v>
                </c:pt>
                <c:pt idx="1038">
                  <c:v>3362.9054294689172</c:v>
                </c:pt>
                <c:pt idx="1039">
                  <c:v>3361.9087478184506</c:v>
                </c:pt>
                <c:pt idx="1040">
                  <c:v>3351.4038321313437</c:v>
                </c:pt>
                <c:pt idx="1041">
                  <c:v>3342.771499386422</c:v>
                </c:pt>
                <c:pt idx="1042">
                  <c:v>3337.4382140037874</c:v>
                </c:pt>
                <c:pt idx="1043">
                  <c:v>3321.2751071347861</c:v>
                </c:pt>
                <c:pt idx="1044">
                  <c:v>3318.989921237905</c:v>
                </c:pt>
                <c:pt idx="1045">
                  <c:v>3313.1854193157678</c:v>
                </c:pt>
                <c:pt idx="1046">
                  <c:v>3312.0156941323389</c:v>
                </c:pt>
                <c:pt idx="1047">
                  <c:v>3301.9374123374037</c:v>
                </c:pt>
                <c:pt idx="1048">
                  <c:v>3301.8759839339905</c:v>
                </c:pt>
                <c:pt idx="1049">
                  <c:v>3298.0118296138016</c:v>
                </c:pt>
                <c:pt idx="1050">
                  <c:v>3290.0408017749801</c:v>
                </c:pt>
                <c:pt idx="1051">
                  <c:v>3277.7375661264036</c:v>
                </c:pt>
                <c:pt idx="1052">
                  <c:v>3277.6763591601461</c:v>
                </c:pt>
                <c:pt idx="1053">
                  <c:v>3270.1292346791411</c:v>
                </c:pt>
                <c:pt idx="1054">
                  <c:v>3269.9467776631664</c:v>
                </c:pt>
                <c:pt idx="1055">
                  <c:v>3264.7859852165761</c:v>
                </c:pt>
                <c:pt idx="1056">
                  <c:v>3252.2193752796925</c:v>
                </c:pt>
                <c:pt idx="1057">
                  <c:v>3249.6152791946452</c:v>
                </c:pt>
                <c:pt idx="1058">
                  <c:v>3246.5300321638433</c:v>
                </c:pt>
                <c:pt idx="1059">
                  <c:v>3243.4455487210248</c:v>
                </c:pt>
                <c:pt idx="1060">
                  <c:v>3234.1947716761733</c:v>
                </c:pt>
                <c:pt idx="1061">
                  <c:v>3230.7641632883192</c:v>
                </c:pt>
                <c:pt idx="1062">
                  <c:v>3229.6271978542809</c:v>
                </c:pt>
                <c:pt idx="1063">
                  <c:v>3228.9119278485932</c:v>
                </c:pt>
                <c:pt idx="1064">
                  <c:v>3224.9839364610975</c:v>
                </c:pt>
                <c:pt idx="1065">
                  <c:v>3209.223871973908</c:v>
                </c:pt>
                <c:pt idx="1066">
                  <c:v>3203.2801745320926</c:v>
                </c:pt>
                <c:pt idx="1067">
                  <c:v>3189.9695297628055</c:v>
                </c:pt>
                <c:pt idx="1068">
                  <c:v>3185.3065654902762</c:v>
                </c:pt>
                <c:pt idx="1069">
                  <c:v>3176.0647744520979</c:v>
                </c:pt>
                <c:pt idx="1070">
                  <c:v>3168.7766345648597</c:v>
                </c:pt>
                <c:pt idx="1071">
                  <c:v>3166.5453301274642</c:v>
                </c:pt>
                <c:pt idx="1072">
                  <c:v>3156.8729330111714</c:v>
                </c:pt>
                <c:pt idx="1073">
                  <c:v>3142.0119834672264</c:v>
                </c:pt>
                <c:pt idx="1074">
                  <c:v>3131.4418536726716</c:v>
                </c:pt>
                <c:pt idx="1075">
                  <c:v>3130.0990404225377</c:v>
                </c:pt>
                <c:pt idx="1076">
                  <c:v>3108.2115515340556</c:v>
                </c:pt>
                <c:pt idx="1077">
                  <c:v>3095.3543416217303</c:v>
                </c:pt>
                <c:pt idx="1078">
                  <c:v>3085.1621937346581</c:v>
                </c:pt>
                <c:pt idx="1079">
                  <c:v>3083.5436278553611</c:v>
                </c:pt>
                <c:pt idx="1080">
                  <c:v>3082.3328202383145</c:v>
                </c:pt>
                <c:pt idx="1081">
                  <c:v>3081.0647502517445</c:v>
                </c:pt>
                <c:pt idx="1082">
                  <c:v>3056.721684766911</c:v>
                </c:pt>
                <c:pt idx="1083">
                  <c:v>3048.6080913121391</c:v>
                </c:pt>
                <c:pt idx="1084">
                  <c:v>3041.0188786898211</c:v>
                </c:pt>
                <c:pt idx="1085">
                  <c:v>3031.3612751447704</c:v>
                </c:pt>
                <c:pt idx="1086">
                  <c:v>3028.3756860339226</c:v>
                </c:pt>
                <c:pt idx="1087">
                  <c:v>3011.5544231008794</c:v>
                </c:pt>
                <c:pt idx="1088">
                  <c:v>2997.6105659600003</c:v>
                </c:pt>
                <c:pt idx="1089">
                  <c:v>2984.7712248905659</c:v>
                </c:pt>
                <c:pt idx="1090">
                  <c:v>2982.0828646170389</c:v>
                </c:pt>
                <c:pt idx="1091">
                  <c:v>2976.2502365817249</c:v>
                </c:pt>
                <c:pt idx="1092">
                  <c:v>2971.2212002375413</c:v>
                </c:pt>
                <c:pt idx="1093">
                  <c:v>2970.0221538657288</c:v>
                </c:pt>
                <c:pt idx="1094">
                  <c:v>2964.6040986502553</c:v>
                </c:pt>
                <c:pt idx="1095">
                  <c:v>2964.262064662606</c:v>
                </c:pt>
                <c:pt idx="1096">
                  <c:v>2963.8630269861042</c:v>
                </c:pt>
                <c:pt idx="1097">
                  <c:v>2946.4434351632003</c:v>
                </c:pt>
                <c:pt idx="1098">
                  <c:v>2935.638685780536</c:v>
                </c:pt>
                <c:pt idx="1099">
                  <c:v>2927.7111710559871</c:v>
                </c:pt>
                <c:pt idx="1100">
                  <c:v>2924.994553845434</c:v>
                </c:pt>
                <c:pt idx="1101">
                  <c:v>2923.0167744047444</c:v>
                </c:pt>
                <c:pt idx="1102">
                  <c:v>2920.6449564636523</c:v>
                </c:pt>
                <c:pt idx="1103">
                  <c:v>2916.3550054601001</c:v>
                </c:pt>
                <c:pt idx="1104">
                  <c:v>2909.8218053458863</c:v>
                </c:pt>
                <c:pt idx="1105">
                  <c:v>2907.9092877514468</c:v>
                </c:pt>
                <c:pt idx="1106">
                  <c:v>2907.4601698527126</c:v>
                </c:pt>
                <c:pt idx="1107">
                  <c:v>2900.2882754609054</c:v>
                </c:pt>
                <c:pt idx="1108">
                  <c:v>2878.0916644865506</c:v>
                </c:pt>
                <c:pt idx="1109">
                  <c:v>2875.2465920813988</c:v>
                </c:pt>
                <c:pt idx="1110">
                  <c:v>2872.6813085204421</c:v>
                </c:pt>
                <c:pt idx="1111">
                  <c:v>2865.8320389747632</c:v>
                </c:pt>
                <c:pt idx="1112">
                  <c:v>2863.2731453258593</c:v>
                </c:pt>
                <c:pt idx="1113">
                  <c:v>2861.0490251180986</c:v>
                </c:pt>
                <c:pt idx="1114">
                  <c:v>2849.5179869560452</c:v>
                </c:pt>
                <c:pt idx="1115">
                  <c:v>2844.0382979763881</c:v>
                </c:pt>
                <c:pt idx="1116">
                  <c:v>2831.9409955507836</c:v>
                </c:pt>
                <c:pt idx="1117">
                  <c:v>2826.8050170761553</c:v>
                </c:pt>
                <c:pt idx="1118">
                  <c:v>2821.3416620376688</c:v>
                </c:pt>
                <c:pt idx="1119">
                  <c:v>2821.0658261467402</c:v>
                </c:pt>
                <c:pt idx="1120">
                  <c:v>2818.9715386817165</c:v>
                </c:pt>
                <c:pt idx="1121">
                  <c:v>2797.2913468713286</c:v>
                </c:pt>
                <c:pt idx="1122">
                  <c:v>2778.9703126802183</c:v>
                </c:pt>
                <c:pt idx="1123">
                  <c:v>2771.877108521197</c:v>
                </c:pt>
                <c:pt idx="1124">
                  <c:v>2769.0760772890244</c:v>
                </c:pt>
                <c:pt idx="1125">
                  <c:v>2762.3263022076062</c:v>
                </c:pt>
                <c:pt idx="1126">
                  <c:v>2757.6632902996903</c:v>
                </c:pt>
                <c:pt idx="1127">
                  <c:v>2754.9919743302271</c:v>
                </c:pt>
                <c:pt idx="1128">
                  <c:v>2742.0249754062361</c:v>
                </c:pt>
                <c:pt idx="1129">
                  <c:v>2740.9926000629926</c:v>
                </c:pt>
                <c:pt idx="1130">
                  <c:v>2721.4960889748904</c:v>
                </c:pt>
                <c:pt idx="1131">
                  <c:v>2713.0275515245739</c:v>
                </c:pt>
                <c:pt idx="1132">
                  <c:v>2712.5396122869374</c:v>
                </c:pt>
                <c:pt idx="1133">
                  <c:v>2710.7045011518389</c:v>
                </c:pt>
                <c:pt idx="1134">
                  <c:v>2708.9235661809357</c:v>
                </c:pt>
                <c:pt idx="1135">
                  <c:v>2707.4698630886373</c:v>
                </c:pt>
                <c:pt idx="1136">
                  <c:v>2697.7389083622847</c:v>
                </c:pt>
                <c:pt idx="1137">
                  <c:v>2693.9896985748478</c:v>
                </c:pt>
                <c:pt idx="1138">
                  <c:v>2685.0643252194454</c:v>
                </c:pt>
                <c:pt idx="1139">
                  <c:v>2677.9605142902215</c:v>
                </c:pt>
                <c:pt idx="1140">
                  <c:v>2676.4650623315979</c:v>
                </c:pt>
                <c:pt idx="1141">
                  <c:v>2676.0378996120189</c:v>
                </c:pt>
                <c:pt idx="1142">
                  <c:v>2650.6766756381612</c:v>
                </c:pt>
                <c:pt idx="1143">
                  <c:v>2641.6187173012622</c:v>
                </c:pt>
                <c:pt idx="1144">
                  <c:v>2633.7231654088901</c:v>
                </c:pt>
                <c:pt idx="1145">
                  <c:v>2624.8761650243291</c:v>
                </c:pt>
                <c:pt idx="1146">
                  <c:v>2620.3768419263988</c:v>
                </c:pt>
                <c:pt idx="1147">
                  <c:v>2616.4707649716324</c:v>
                </c:pt>
                <c:pt idx="1148">
                  <c:v>2610.8894814140995</c:v>
                </c:pt>
                <c:pt idx="1149">
                  <c:v>2583.780631047106</c:v>
                </c:pt>
                <c:pt idx="1150">
                  <c:v>2577.8534753082367</c:v>
                </c:pt>
                <c:pt idx="1151">
                  <c:v>2577.3823747696761</c:v>
                </c:pt>
                <c:pt idx="1152">
                  <c:v>2576.8074138213747</c:v>
                </c:pt>
                <c:pt idx="1153">
                  <c:v>2566.6261714143634</c:v>
                </c:pt>
                <c:pt idx="1154">
                  <c:v>2564.3296178686778</c:v>
                </c:pt>
                <c:pt idx="1155">
                  <c:v>2563.0263649607759</c:v>
                </c:pt>
                <c:pt idx="1156">
                  <c:v>2562.7657783988043</c:v>
                </c:pt>
                <c:pt idx="1157">
                  <c:v>2559.8527910095727</c:v>
                </c:pt>
                <c:pt idx="1158">
                  <c:v>2554.7186573747299</c:v>
                </c:pt>
                <c:pt idx="1159">
                  <c:v>2549.2776582717784</c:v>
                </c:pt>
                <c:pt idx="1160">
                  <c:v>2545.2964085422809</c:v>
                </c:pt>
                <c:pt idx="1161">
                  <c:v>2543.2338452265326</c:v>
                </c:pt>
                <c:pt idx="1162">
                  <c:v>2541.5371152391485</c:v>
                </c:pt>
                <c:pt idx="1163">
                  <c:v>2539.8404933346164</c:v>
                </c:pt>
                <c:pt idx="1164">
                  <c:v>2537.5349621149849</c:v>
                </c:pt>
                <c:pt idx="1165">
                  <c:v>2529.4074461388723</c:v>
                </c:pt>
                <c:pt idx="1166">
                  <c:v>2527.4684163510428</c:v>
                </c:pt>
                <c:pt idx="1167">
                  <c:v>2525.8913551983792</c:v>
                </c:pt>
                <c:pt idx="1168">
                  <c:v>2525.7391096130109</c:v>
                </c:pt>
                <c:pt idx="1169">
                  <c:v>2522.7987760880164</c:v>
                </c:pt>
                <c:pt idx="1170">
                  <c:v>2522.5962705351258</c:v>
                </c:pt>
                <c:pt idx="1171">
                  <c:v>2515.467469257936</c:v>
                </c:pt>
                <c:pt idx="1172">
                  <c:v>2514.2042877213116</c:v>
                </c:pt>
                <c:pt idx="1173">
                  <c:v>2508.8142799017692</c:v>
                </c:pt>
                <c:pt idx="1174">
                  <c:v>2499.7740107639497</c:v>
                </c:pt>
                <c:pt idx="1175">
                  <c:v>2487.3084574227646</c:v>
                </c:pt>
                <c:pt idx="1176">
                  <c:v>2480.3024299962735</c:v>
                </c:pt>
                <c:pt idx="1177">
                  <c:v>2456.0723827168576</c:v>
                </c:pt>
                <c:pt idx="1178">
                  <c:v>2439.7086155786828</c:v>
                </c:pt>
                <c:pt idx="1179">
                  <c:v>2432.7455159741453</c:v>
                </c:pt>
                <c:pt idx="1180">
                  <c:v>2426.6821593207155</c:v>
                </c:pt>
                <c:pt idx="1181">
                  <c:v>2420.8681726178288</c:v>
                </c:pt>
                <c:pt idx="1182">
                  <c:v>2412.3430402672252</c:v>
                </c:pt>
                <c:pt idx="1183">
                  <c:v>2409.3331008777859</c:v>
                </c:pt>
                <c:pt idx="1184">
                  <c:v>2402.8944996297787</c:v>
                </c:pt>
                <c:pt idx="1185">
                  <c:v>2390.8193054983781</c:v>
                </c:pt>
                <c:pt idx="1186">
                  <c:v>2390.0344891390801</c:v>
                </c:pt>
                <c:pt idx="1187">
                  <c:v>2385.1607584157045</c:v>
                </c:pt>
                <c:pt idx="1188">
                  <c:v>2377.9967081903701</c:v>
                </c:pt>
                <c:pt idx="1189">
                  <c:v>2375.9519813355032</c:v>
                </c:pt>
                <c:pt idx="1190">
                  <c:v>2368.9045222211785</c:v>
                </c:pt>
                <c:pt idx="1191">
                  <c:v>2368.1289866283437</c:v>
                </c:pt>
                <c:pt idx="1192">
                  <c:v>2366.8285713370101</c:v>
                </c:pt>
                <c:pt idx="1193">
                  <c:v>2361.5845232368865</c:v>
                </c:pt>
                <c:pt idx="1194">
                  <c:v>2353.6551696966499</c:v>
                </c:pt>
                <c:pt idx="1195">
                  <c:v>2350.1480061786629</c:v>
                </c:pt>
                <c:pt idx="1196">
                  <c:v>2340.8371488745902</c:v>
                </c:pt>
                <c:pt idx="1197">
                  <c:v>2331.6706840316442</c:v>
                </c:pt>
                <c:pt idx="1198">
                  <c:v>2330.1359616389327</c:v>
                </c:pt>
                <c:pt idx="1199">
                  <c:v>2327.308364280756</c:v>
                </c:pt>
                <c:pt idx="1200">
                  <c:v>2320.3602551738381</c:v>
                </c:pt>
                <c:pt idx="1201">
                  <c:v>2320.2649414003026</c:v>
                </c:pt>
                <c:pt idx="1202">
                  <c:v>2306.2843841832046</c:v>
                </c:pt>
                <c:pt idx="1203">
                  <c:v>2305.1451293774676</c:v>
                </c:pt>
                <c:pt idx="1204">
                  <c:v>2304.29277548551</c:v>
                </c:pt>
                <c:pt idx="1205">
                  <c:v>2272.4473966141827</c:v>
                </c:pt>
                <c:pt idx="1206">
                  <c:v>2270.5088110924353</c:v>
                </c:pt>
                <c:pt idx="1207">
                  <c:v>2261.9134524955803</c:v>
                </c:pt>
                <c:pt idx="1208">
                  <c:v>2253.79810073205</c:v>
                </c:pt>
                <c:pt idx="1209">
                  <c:v>2249.278792718851</c:v>
                </c:pt>
                <c:pt idx="1210">
                  <c:v>2246.9747712245521</c:v>
                </c:pt>
                <c:pt idx="1211">
                  <c:v>2238.8547266154678</c:v>
                </c:pt>
                <c:pt idx="1212">
                  <c:v>2235.4320018412054</c:v>
                </c:pt>
                <c:pt idx="1213">
                  <c:v>2235.1509525828628</c:v>
                </c:pt>
                <c:pt idx="1214">
                  <c:v>2228.6884079226038</c:v>
                </c:pt>
                <c:pt idx="1215">
                  <c:v>2227.8937743231231</c:v>
                </c:pt>
                <c:pt idx="1216">
                  <c:v>2226.8200451932207</c:v>
                </c:pt>
                <c:pt idx="1217">
                  <c:v>2224.9630743754674</c:v>
                </c:pt>
                <c:pt idx="1218">
                  <c:v>2223.3395144508472</c:v>
                </c:pt>
                <c:pt idx="1219">
                  <c:v>2220.7526835333178</c:v>
                </c:pt>
                <c:pt idx="1220">
                  <c:v>2219.6443013592861</c:v>
                </c:pt>
                <c:pt idx="1221">
                  <c:v>2211.0635983806346</c:v>
                </c:pt>
                <c:pt idx="1222">
                  <c:v>2210.5563152886857</c:v>
                </c:pt>
                <c:pt idx="1223">
                  <c:v>2195.5811861695443</c:v>
                </c:pt>
                <c:pt idx="1224">
                  <c:v>2192.7712674431623</c:v>
                </c:pt>
                <c:pt idx="1225">
                  <c:v>2191.9473350978524</c:v>
                </c:pt>
                <c:pt idx="1226">
                  <c:v>2188.7135317927873</c:v>
                </c:pt>
                <c:pt idx="1227">
                  <c:v>2182.6107002624553</c:v>
                </c:pt>
                <c:pt idx="1228">
                  <c:v>2177.7591814941102</c:v>
                </c:pt>
                <c:pt idx="1229">
                  <c:v>2164.8093556412759</c:v>
                </c:pt>
                <c:pt idx="1230">
                  <c:v>2158.9813811651688</c:v>
                </c:pt>
                <c:pt idx="1231">
                  <c:v>2157.4950002728369</c:v>
                </c:pt>
                <c:pt idx="1232">
                  <c:v>2157.2254184765179</c:v>
                </c:pt>
                <c:pt idx="1233">
                  <c:v>2141.8216977696015</c:v>
                </c:pt>
                <c:pt idx="1234">
                  <c:v>2128.2629334748899</c:v>
                </c:pt>
                <c:pt idx="1235">
                  <c:v>2127.995966168246</c:v>
                </c:pt>
                <c:pt idx="1236">
                  <c:v>2124.6185863767846</c:v>
                </c:pt>
                <c:pt idx="1237">
                  <c:v>2114.9160198648847</c:v>
                </c:pt>
                <c:pt idx="1238">
                  <c:v>2110.8887771715395</c:v>
                </c:pt>
                <c:pt idx="1239">
                  <c:v>2095.8557067216702</c:v>
                </c:pt>
                <c:pt idx="1240">
                  <c:v>2089.9081319849884</c:v>
                </c:pt>
                <c:pt idx="1241">
                  <c:v>2084.1933265742155</c:v>
                </c:pt>
                <c:pt idx="1242">
                  <c:v>2083.359122617403</c:v>
                </c:pt>
                <c:pt idx="1243">
                  <c:v>2082.2631434356626</c:v>
                </c:pt>
                <c:pt idx="1244">
                  <c:v>2076.2297519421522</c:v>
                </c:pt>
                <c:pt idx="1245">
                  <c:v>2074.1340895064895</c:v>
                </c:pt>
                <c:pt idx="1246">
                  <c:v>2071.7811298033453</c:v>
                </c:pt>
                <c:pt idx="1247">
                  <c:v>2069.5177966700257</c:v>
                </c:pt>
                <c:pt idx="1248">
                  <c:v>2068.301214253685</c:v>
                </c:pt>
                <c:pt idx="1249">
                  <c:v>2065.3905552604074</c:v>
                </c:pt>
                <c:pt idx="1250">
                  <c:v>2056.2657994598694</c:v>
                </c:pt>
                <c:pt idx="1251">
                  <c:v>2051.2095532801468</c:v>
                </c:pt>
                <c:pt idx="1252">
                  <c:v>2045.0373405980231</c:v>
                </c:pt>
                <c:pt idx="1253">
                  <c:v>2040.1202030254385</c:v>
                </c:pt>
                <c:pt idx="1254">
                  <c:v>2039.0437954897679</c:v>
                </c:pt>
                <c:pt idx="1255">
                  <c:v>2029.3217764996641</c:v>
                </c:pt>
                <c:pt idx="1256">
                  <c:v>2026.5782391402306</c:v>
                </c:pt>
                <c:pt idx="1257">
                  <c:v>2024.7800364174543</c:v>
                </c:pt>
                <c:pt idx="1258">
                  <c:v>2013.9004580829142</c:v>
                </c:pt>
                <c:pt idx="1259">
                  <c:v>2005.0640613380424</c:v>
                </c:pt>
                <c:pt idx="1260">
                  <c:v>2004.8092797681825</c:v>
                </c:pt>
                <c:pt idx="1261">
                  <c:v>2003.4947083207658</c:v>
                </c:pt>
                <c:pt idx="1262">
                  <c:v>2003.1132097874006</c:v>
                </c:pt>
                <c:pt idx="1263">
                  <c:v>1991.1187892309217</c:v>
                </c:pt>
                <c:pt idx="1264">
                  <c:v>1977.9840318049103</c:v>
                </c:pt>
                <c:pt idx="1265">
                  <c:v>1968.2396247400134</c:v>
                </c:pt>
                <c:pt idx="1266">
                  <c:v>1963.4993835483926</c:v>
                </c:pt>
                <c:pt idx="1267">
                  <c:v>1954.6564885555977</c:v>
                </c:pt>
                <c:pt idx="1268">
                  <c:v>1952.2044582285362</c:v>
                </c:pt>
                <c:pt idx="1269">
                  <c:v>1947.9776562280308</c:v>
                </c:pt>
                <c:pt idx="1270">
                  <c:v>1934.3734287097604</c:v>
                </c:pt>
                <c:pt idx="1271">
                  <c:v>1934.1622841892822</c:v>
                </c:pt>
                <c:pt idx="1272">
                  <c:v>1933.2340117219667</c:v>
                </c:pt>
                <c:pt idx="1273">
                  <c:v>1931.1253663418877</c:v>
                </c:pt>
                <c:pt idx="1274">
                  <c:v>1929.9468554981638</c:v>
                </c:pt>
                <c:pt idx="1275">
                  <c:v>1927.8022836934347</c:v>
                </c:pt>
                <c:pt idx="1276">
                  <c:v>1918.722213815144</c:v>
                </c:pt>
                <c:pt idx="1277">
                  <c:v>1913.6251486751523</c:v>
                </c:pt>
                <c:pt idx="1278">
                  <c:v>1906.108227708801</c:v>
                </c:pt>
                <c:pt idx="1279">
                  <c:v>1897.0851603653466</c:v>
                </c:pt>
                <c:pt idx="1280">
                  <c:v>1883.3308529814879</c:v>
                </c:pt>
                <c:pt idx="1281">
                  <c:v>1880.7562432890952</c:v>
                </c:pt>
                <c:pt idx="1282">
                  <c:v>1873.4209472673924</c:v>
                </c:pt>
                <c:pt idx="1283">
                  <c:v>1859.140805729799</c:v>
                </c:pt>
                <c:pt idx="1284">
                  <c:v>1855.3881943312881</c:v>
                </c:pt>
                <c:pt idx="1285">
                  <c:v>1850.3785456235573</c:v>
                </c:pt>
                <c:pt idx="1286">
                  <c:v>1849.927616411336</c:v>
                </c:pt>
                <c:pt idx="1287">
                  <c:v>1842.6776009045716</c:v>
                </c:pt>
                <c:pt idx="1288">
                  <c:v>1841.8200133522776</c:v>
                </c:pt>
                <c:pt idx="1289">
                  <c:v>1830.2736547137997</c:v>
                </c:pt>
                <c:pt idx="1290">
                  <c:v>1825.7901396890722</c:v>
                </c:pt>
                <c:pt idx="1291">
                  <c:v>1809.3897019742908</c:v>
                </c:pt>
                <c:pt idx="1292">
                  <c:v>1803.2446964030739</c:v>
                </c:pt>
                <c:pt idx="1293">
                  <c:v>1789.05902664372</c:v>
                </c:pt>
                <c:pt idx="1294">
                  <c:v>1786.7017797400474</c:v>
                </c:pt>
                <c:pt idx="1295">
                  <c:v>1781.6754820260553</c:v>
                </c:pt>
                <c:pt idx="1296">
                  <c:v>1775.9240325847061</c:v>
                </c:pt>
                <c:pt idx="1297">
                  <c:v>1773.7038982304148</c:v>
                </c:pt>
                <c:pt idx="1298">
                  <c:v>1764.962653969453</c:v>
                </c:pt>
                <c:pt idx="1299">
                  <c:v>1756.7955567776964</c:v>
                </c:pt>
                <c:pt idx="1300">
                  <c:v>1746.183850601378</c:v>
                </c:pt>
                <c:pt idx="1301">
                  <c:v>1739.4374481691691</c:v>
                </c:pt>
                <c:pt idx="1302">
                  <c:v>1736.4677266903532</c:v>
                </c:pt>
                <c:pt idx="1303">
                  <c:v>1732.8573260929063</c:v>
                </c:pt>
                <c:pt idx="1304">
                  <c:v>1732.5365319777079</c:v>
                </c:pt>
                <c:pt idx="1305">
                  <c:v>1724.2343118676508</c:v>
                </c:pt>
                <c:pt idx="1306">
                  <c:v>1716.0858897552382</c:v>
                </c:pt>
                <c:pt idx="1307">
                  <c:v>1714.3452400427259</c:v>
                </c:pt>
                <c:pt idx="1308">
                  <c:v>1710.9468320947601</c:v>
                </c:pt>
                <c:pt idx="1309">
                  <c:v>1710.7097570721874</c:v>
                </c:pt>
                <c:pt idx="1310">
                  <c:v>1706.1738785540499</c:v>
                </c:pt>
                <c:pt idx="1311">
                  <c:v>1704.5589031599759</c:v>
                </c:pt>
                <c:pt idx="1312">
                  <c:v>1700.1502224276571</c:v>
                </c:pt>
                <c:pt idx="1313">
                  <c:v>1699.1270169124377</c:v>
                </c:pt>
                <c:pt idx="1314">
                  <c:v>1695.7918683780219</c:v>
                </c:pt>
                <c:pt idx="1315">
                  <c:v>1693.9478739971514</c:v>
                </c:pt>
                <c:pt idx="1316">
                  <c:v>1686.032727197922</c:v>
                </c:pt>
                <c:pt idx="1317">
                  <c:v>1677.8842105222245</c:v>
                </c:pt>
                <c:pt idx="1318">
                  <c:v>1665.5044158955548</c:v>
                </c:pt>
                <c:pt idx="1319">
                  <c:v>1656.0930080160681</c:v>
                </c:pt>
                <c:pt idx="1320">
                  <c:v>1655.7059725121205</c:v>
                </c:pt>
                <c:pt idx="1321">
                  <c:v>1654.8545350705849</c:v>
                </c:pt>
                <c:pt idx="1322">
                  <c:v>1653.4626026578592</c:v>
                </c:pt>
                <c:pt idx="1323">
                  <c:v>1649.3412208123464</c:v>
                </c:pt>
                <c:pt idx="1324">
                  <c:v>1645.877310494107</c:v>
                </c:pt>
                <c:pt idx="1325">
                  <c:v>1642.457492026406</c:v>
                </c:pt>
                <c:pt idx="1326">
                  <c:v>1638.4376427594536</c:v>
                </c:pt>
                <c:pt idx="1327">
                  <c:v>1628.5232628672509</c:v>
                </c:pt>
                <c:pt idx="1328">
                  <c:v>1622.6541760045466</c:v>
                </c:pt>
                <c:pt idx="1329">
                  <c:v>1619.9201630906571</c:v>
                </c:pt>
                <c:pt idx="1330">
                  <c:v>1616.7369106590281</c:v>
                </c:pt>
                <c:pt idx="1331">
                  <c:v>1612.436729259922</c:v>
                </c:pt>
                <c:pt idx="1332">
                  <c:v>1610.5662951563281</c:v>
                </c:pt>
                <c:pt idx="1333">
                  <c:v>1603.1801129581499</c:v>
                </c:pt>
                <c:pt idx="1334">
                  <c:v>1600.4588202973446</c:v>
                </c:pt>
                <c:pt idx="1335">
                  <c:v>1598.0830071097864</c:v>
                </c:pt>
                <c:pt idx="1336">
                  <c:v>1593.369028938474</c:v>
                </c:pt>
                <c:pt idx="1337">
                  <c:v>1589.5899286231036</c:v>
                </c:pt>
                <c:pt idx="1338">
                  <c:v>1588.4046409757343</c:v>
                </c:pt>
                <c:pt idx="1339">
                  <c:v>1587.3319993981856</c:v>
                </c:pt>
                <c:pt idx="1340">
                  <c:v>1578.9984658554949</c:v>
                </c:pt>
                <c:pt idx="1341">
                  <c:v>1572.5929609514226</c:v>
                </c:pt>
                <c:pt idx="1342">
                  <c:v>1568.4952022791181</c:v>
                </c:pt>
                <c:pt idx="1343">
                  <c:v>1563.2033244990885</c:v>
                </c:pt>
                <c:pt idx="1344">
                  <c:v>1561.7440361135264</c:v>
                </c:pt>
                <c:pt idx="1345">
                  <c:v>1558.7931583709296</c:v>
                </c:pt>
                <c:pt idx="1346">
                  <c:v>1556.0317399727528</c:v>
                </c:pt>
                <c:pt idx="1347">
                  <c:v>1551.7083751093842</c:v>
                </c:pt>
                <c:pt idx="1348">
                  <c:v>1550.2552761341826</c:v>
                </c:pt>
                <c:pt idx="1349">
                  <c:v>1546.6326864580224</c:v>
                </c:pt>
                <c:pt idx="1350">
                  <c:v>1536.0333994936507</c:v>
                </c:pt>
                <c:pt idx="1351">
                  <c:v>1533.7926905384231</c:v>
                </c:pt>
                <c:pt idx="1352">
                  <c:v>1526.9099751584026</c:v>
                </c:pt>
                <c:pt idx="1353">
                  <c:v>1522.9139825131811</c:v>
                </c:pt>
                <c:pt idx="1354">
                  <c:v>1516.4796841862706</c:v>
                </c:pt>
                <c:pt idx="1355">
                  <c:v>1514.1441019794104</c:v>
                </c:pt>
                <c:pt idx="1356">
                  <c:v>1499.4492724438317</c:v>
                </c:pt>
                <c:pt idx="1357">
                  <c:v>1494.7938765147596</c:v>
                </c:pt>
                <c:pt idx="1358">
                  <c:v>1492.8961976537648</c:v>
                </c:pt>
                <c:pt idx="1359">
                  <c:v>1492.3596938922092</c:v>
                </c:pt>
                <c:pt idx="1360">
                  <c:v>1486.9594583831556</c:v>
                </c:pt>
                <c:pt idx="1361">
                  <c:v>1485.1451968377876</c:v>
                </c:pt>
                <c:pt idx="1362">
                  <c:v>1458.6762649971965</c:v>
                </c:pt>
                <c:pt idx="1363">
                  <c:v>1457.542209790445</c:v>
                </c:pt>
                <c:pt idx="1364">
                  <c:v>1452.8022646894435</c:v>
                </c:pt>
                <c:pt idx="1365">
                  <c:v>1449.4775896478782</c:v>
                </c:pt>
                <c:pt idx="1366">
                  <c:v>1447.6747167795781</c:v>
                </c:pt>
                <c:pt idx="1367">
                  <c:v>1447.250985826427</c:v>
                </c:pt>
                <c:pt idx="1368">
                  <c:v>1445.3469027038586</c:v>
                </c:pt>
                <c:pt idx="1369">
                  <c:v>1442.458759711323</c:v>
                </c:pt>
                <c:pt idx="1370">
                  <c:v>1438.41452367532</c:v>
                </c:pt>
                <c:pt idx="1371">
                  <c:v>1438.1685922967947</c:v>
                </c:pt>
                <c:pt idx="1372">
                  <c:v>1432.8293715762604</c:v>
                </c:pt>
                <c:pt idx="1373">
                  <c:v>1430.9753538657269</c:v>
                </c:pt>
                <c:pt idx="1374">
                  <c:v>1427.445417017293</c:v>
                </c:pt>
                <c:pt idx="1375">
                  <c:v>1425.3494246962409</c:v>
                </c:pt>
                <c:pt idx="1376">
                  <c:v>1423.8886519752145</c:v>
                </c:pt>
                <c:pt idx="1377">
                  <c:v>1419.7642964700108</c:v>
                </c:pt>
                <c:pt idx="1378">
                  <c:v>1410.9113233334135</c:v>
                </c:pt>
                <c:pt idx="1379">
                  <c:v>1410.7389349401096</c:v>
                </c:pt>
                <c:pt idx="1380">
                  <c:v>1407.4349136067517</c:v>
                </c:pt>
                <c:pt idx="1381">
                  <c:v>1404.553655276088</c:v>
                </c:pt>
                <c:pt idx="1382">
                  <c:v>1404.2110534352894</c:v>
                </c:pt>
                <c:pt idx="1383">
                  <c:v>1395.0333507426808</c:v>
                </c:pt>
                <c:pt idx="1384">
                  <c:v>1394.2506803067436</c:v>
                </c:pt>
                <c:pt idx="1385">
                  <c:v>1393.5368311634807</c:v>
                </c:pt>
                <c:pt idx="1386">
                  <c:v>1386.042244719765</c:v>
                </c:pt>
                <c:pt idx="1387">
                  <c:v>1383.8411792627953</c:v>
                </c:pt>
                <c:pt idx="1388">
                  <c:v>1383.3673717596528</c:v>
                </c:pt>
                <c:pt idx="1389">
                  <c:v>1381.9800351196591</c:v>
                </c:pt>
                <c:pt idx="1390">
                  <c:v>1379.5105471130335</c:v>
                </c:pt>
                <c:pt idx="1391">
                  <c:v>1377.4481199932395</c:v>
                </c:pt>
                <c:pt idx="1392">
                  <c:v>1375.1863337395357</c:v>
                </c:pt>
                <c:pt idx="1393">
                  <c:v>1374.9500558401019</c:v>
                </c:pt>
                <c:pt idx="1394">
                  <c:v>1374.9163235749147</c:v>
                </c:pt>
                <c:pt idx="1395">
                  <c:v>1374.6128273937134</c:v>
                </c:pt>
                <c:pt idx="1396">
                  <c:v>1372.9284182415363</c:v>
                </c:pt>
                <c:pt idx="1397">
                  <c:v>1369.3424621662887</c:v>
                </c:pt>
                <c:pt idx="1398">
                  <c:v>1363.7163422025599</c:v>
                </c:pt>
                <c:pt idx="1399">
                  <c:v>1361.2753330202841</c:v>
                </c:pt>
                <c:pt idx="1400">
                  <c:v>1356.104704465944</c:v>
                </c:pt>
                <c:pt idx="1401">
                  <c:v>1347.3951992705697</c:v>
                </c:pt>
                <c:pt idx="1402">
                  <c:v>1341.5486422822196</c:v>
                </c:pt>
                <c:pt idx="1403">
                  <c:v>1341.3162244956038</c:v>
                </c:pt>
                <c:pt idx="1404">
                  <c:v>1337.9095923701195</c:v>
                </c:pt>
                <c:pt idx="1405">
                  <c:v>1337.3479865726422</c:v>
                </c:pt>
                <c:pt idx="1406">
                  <c:v>1335.302077289447</c:v>
                </c:pt>
                <c:pt idx="1407">
                  <c:v>1334.1830870722511</c:v>
                </c:pt>
                <c:pt idx="1408">
                  <c:v>1329.1180465134601</c:v>
                </c:pt>
                <c:pt idx="1409">
                  <c:v>1323.6753887689176</c:v>
                </c:pt>
                <c:pt idx="1410">
                  <c:v>1323.0533373455285</c:v>
                </c:pt>
                <c:pt idx="1411">
                  <c:v>1315.4115855081118</c:v>
                </c:pt>
                <c:pt idx="1412">
                  <c:v>1312.9298990784887</c:v>
                </c:pt>
                <c:pt idx="1413">
                  <c:v>1312.7022934824261</c:v>
                </c:pt>
                <c:pt idx="1414">
                  <c:v>1308.7033141600539</c:v>
                </c:pt>
                <c:pt idx="1415">
                  <c:v>1306.6585189834138</c:v>
                </c:pt>
                <c:pt idx="1416">
                  <c:v>1306.3993971403174</c:v>
                </c:pt>
                <c:pt idx="1417">
                  <c:v>1304.165194346491</c:v>
                </c:pt>
                <c:pt idx="1418">
                  <c:v>1297.6624626263958</c:v>
                </c:pt>
                <c:pt idx="1419">
                  <c:v>1293.8806950799972</c:v>
                </c:pt>
                <c:pt idx="1420">
                  <c:v>1293.5251747725067</c:v>
                </c:pt>
                <c:pt idx="1421">
                  <c:v>1291.8784453578971</c:v>
                </c:pt>
                <c:pt idx="1422">
                  <c:v>1291.4269436398793</c:v>
                </c:pt>
                <c:pt idx="1423">
                  <c:v>1289.0409938640964</c:v>
                </c:pt>
                <c:pt idx="1424">
                  <c:v>1279.0306902577045</c:v>
                </c:pt>
                <c:pt idx="1425">
                  <c:v>1276.6186966570569</c:v>
                </c:pt>
                <c:pt idx="1426">
                  <c:v>1276.0730722055443</c:v>
                </c:pt>
                <c:pt idx="1427">
                  <c:v>1268.1166683746751</c:v>
                </c:pt>
                <c:pt idx="1428">
                  <c:v>1265.3688801736273</c:v>
                </c:pt>
                <c:pt idx="1429">
                  <c:v>1263.5163271814024</c:v>
                </c:pt>
                <c:pt idx="1430">
                  <c:v>1262.4318576224141</c:v>
                </c:pt>
                <c:pt idx="1431">
                  <c:v>1261.7625089264441</c:v>
                </c:pt>
                <c:pt idx="1432">
                  <c:v>1254.4087524245845</c:v>
                </c:pt>
                <c:pt idx="1433">
                  <c:v>1251.9049989018074</c:v>
                </c:pt>
                <c:pt idx="1434">
                  <c:v>1251.2099022562491</c:v>
                </c:pt>
                <c:pt idx="1435">
                  <c:v>1247.7762235854927</c:v>
                </c:pt>
                <c:pt idx="1436">
                  <c:v>1241.1100993362909</c:v>
                </c:pt>
                <c:pt idx="1437">
                  <c:v>1238.9527243071161</c:v>
                </c:pt>
                <c:pt idx="1438">
                  <c:v>1238.7657180009953</c:v>
                </c:pt>
                <c:pt idx="1439">
                  <c:v>1235.0604020117055</c:v>
                </c:pt>
                <c:pt idx="1440">
                  <c:v>1233.7880873030715</c:v>
                </c:pt>
                <c:pt idx="1441">
                  <c:v>1232.0193674284328</c:v>
                </c:pt>
                <c:pt idx="1442">
                  <c:v>1230.2840483497721</c:v>
                </c:pt>
                <c:pt idx="1443">
                  <c:v>1228.8899455752019</c:v>
                </c:pt>
                <c:pt idx="1444">
                  <c:v>1227.9946664229151</c:v>
                </c:pt>
                <c:pt idx="1445">
                  <c:v>1225.9883389203665</c:v>
                </c:pt>
                <c:pt idx="1446">
                  <c:v>1224.077348017534</c:v>
                </c:pt>
                <c:pt idx="1447">
                  <c:v>1219.6720428259657</c:v>
                </c:pt>
                <c:pt idx="1448">
                  <c:v>1214.4435826562685</c:v>
                </c:pt>
                <c:pt idx="1449">
                  <c:v>1213.9222418310933</c:v>
                </c:pt>
                <c:pt idx="1450">
                  <c:v>1211.7149526303886</c:v>
                </c:pt>
                <c:pt idx="1451">
                  <c:v>1203.5803384573142</c:v>
                </c:pt>
                <c:pt idx="1452">
                  <c:v>1200.1574646476038</c:v>
                </c:pt>
                <c:pt idx="1453">
                  <c:v>1197.7845455882525</c:v>
                </c:pt>
                <c:pt idx="1454">
                  <c:v>1191.2449006555375</c:v>
                </c:pt>
                <c:pt idx="1455">
                  <c:v>1191.1840737108573</c:v>
                </c:pt>
                <c:pt idx="1456">
                  <c:v>1186.4930951859124</c:v>
                </c:pt>
                <c:pt idx="1457">
                  <c:v>1178.8440454657473</c:v>
                </c:pt>
                <c:pt idx="1458">
                  <c:v>1176.97345456427</c:v>
                </c:pt>
                <c:pt idx="1459">
                  <c:v>1172.4126228358364</c:v>
                </c:pt>
                <c:pt idx="1460">
                  <c:v>1170.6166728506789</c:v>
                </c:pt>
                <c:pt idx="1461">
                  <c:v>1163.4937086734005</c:v>
                </c:pt>
                <c:pt idx="1462">
                  <c:v>1163.3442428994776</c:v>
                </c:pt>
                <c:pt idx="1463">
                  <c:v>1158.5045545697537</c:v>
                </c:pt>
                <c:pt idx="1464">
                  <c:v>1154.1733368851981</c:v>
                </c:pt>
                <c:pt idx="1465">
                  <c:v>1152.0314046236094</c:v>
                </c:pt>
                <c:pt idx="1466">
                  <c:v>1150.3665707045675</c:v>
                </c:pt>
                <c:pt idx="1467">
                  <c:v>1145.2885937480689</c:v>
                </c:pt>
                <c:pt idx="1468">
                  <c:v>1142.4387891908375</c:v>
                </c:pt>
                <c:pt idx="1469">
                  <c:v>1141.994074745613</c:v>
                </c:pt>
                <c:pt idx="1470">
                  <c:v>1136.1108503748417</c:v>
                </c:pt>
                <c:pt idx="1471">
                  <c:v>1134.3375793126593</c:v>
                </c:pt>
                <c:pt idx="1472">
                  <c:v>1133.0972404118284</c:v>
                </c:pt>
                <c:pt idx="1473">
                  <c:v>1125.7486230489055</c:v>
                </c:pt>
                <c:pt idx="1474">
                  <c:v>1125.3362357160836</c:v>
                </c:pt>
                <c:pt idx="1475">
                  <c:v>1122.1886471518956</c:v>
                </c:pt>
                <c:pt idx="1476">
                  <c:v>1116.9602906469079</c:v>
                </c:pt>
                <c:pt idx="1477">
                  <c:v>1113.7599907942877</c:v>
                </c:pt>
                <c:pt idx="1478">
                  <c:v>1112.8522688209441</c:v>
                </c:pt>
                <c:pt idx="1479">
                  <c:v>1111.7688819143336</c:v>
                </c:pt>
                <c:pt idx="1480">
                  <c:v>1109.7507607085984</c:v>
                </c:pt>
                <c:pt idx="1481">
                  <c:v>1101.1065696329194</c:v>
                </c:pt>
                <c:pt idx="1482">
                  <c:v>1099.8284618151765</c:v>
                </c:pt>
                <c:pt idx="1483">
                  <c:v>1095.1250250481821</c:v>
                </c:pt>
                <c:pt idx="1484">
                  <c:v>1094.089875405346</c:v>
                </c:pt>
                <c:pt idx="1485">
                  <c:v>1091.9342294436892</c:v>
                </c:pt>
                <c:pt idx="1486">
                  <c:v>1091.1339854405965</c:v>
                </c:pt>
                <c:pt idx="1487">
                  <c:v>1090.1064205355704</c:v>
                </c:pt>
                <c:pt idx="1488">
                  <c:v>1081.898681651516</c:v>
                </c:pt>
                <c:pt idx="1489">
                  <c:v>1080.9019996440754</c:v>
                </c:pt>
                <c:pt idx="1490">
                  <c:v>1076.3569335623883</c:v>
                </c:pt>
                <c:pt idx="1491">
                  <c:v>1073.0686330730366</c:v>
                </c:pt>
                <c:pt idx="1492">
                  <c:v>1072.7581399865201</c:v>
                </c:pt>
                <c:pt idx="1493">
                  <c:v>1067.4919508291034</c:v>
                </c:pt>
                <c:pt idx="1494">
                  <c:v>1067.0706421671055</c:v>
                </c:pt>
                <c:pt idx="1495">
                  <c:v>1066.4542669115215</c:v>
                </c:pt>
                <c:pt idx="1496">
                  <c:v>1065.0579607957927</c:v>
                </c:pt>
                <c:pt idx="1497">
                  <c:v>1063.9689034488154</c:v>
                </c:pt>
                <c:pt idx="1498">
                  <c:v>1062.9940261169177</c:v>
                </c:pt>
                <c:pt idx="1499">
                  <c:v>1058.0557569195805</c:v>
                </c:pt>
                <c:pt idx="1500">
                  <c:v>1057.1408773592152</c:v>
                </c:pt>
                <c:pt idx="1501">
                  <c:v>1045.2835597697419</c:v>
                </c:pt>
                <c:pt idx="1502">
                  <c:v>1043.4071510608824</c:v>
                </c:pt>
                <c:pt idx="1503">
                  <c:v>1038.6096296502071</c:v>
                </c:pt>
                <c:pt idx="1504">
                  <c:v>1031.2586110604302</c:v>
                </c:pt>
                <c:pt idx="1505">
                  <c:v>1027.7770674383698</c:v>
                </c:pt>
                <c:pt idx="1506">
                  <c:v>1022.8431346110369</c:v>
                </c:pt>
                <c:pt idx="1507">
                  <c:v>1020.196758553726</c:v>
                </c:pt>
                <c:pt idx="1508">
                  <c:v>1013.9493123665225</c:v>
                </c:pt>
                <c:pt idx="1509">
                  <c:v>1011.4988506602004</c:v>
                </c:pt>
                <c:pt idx="1510">
                  <c:v>1010.5763673080655</c:v>
                </c:pt>
                <c:pt idx="1511">
                  <c:v>1009.4390136285334</c:v>
                </c:pt>
                <c:pt idx="1512">
                  <c:v>1009.2767665163686</c:v>
                </c:pt>
                <c:pt idx="1513">
                  <c:v>1008.1421309587445</c:v>
                </c:pt>
                <c:pt idx="1514">
                  <c:v>1007.9270448576154</c:v>
                </c:pt>
                <c:pt idx="1515">
                  <c:v>1006.2685368734484</c:v>
                </c:pt>
                <c:pt idx="1516">
                  <c:v>1004.4805236605546</c:v>
                </c:pt>
                <c:pt idx="1517">
                  <c:v>1002.4016701268197</c:v>
                </c:pt>
                <c:pt idx="1518">
                  <c:v>998.40480356330397</c:v>
                </c:pt>
                <c:pt idx="1519">
                  <c:v>997.73910014112766</c:v>
                </c:pt>
                <c:pt idx="1520">
                  <c:v>995.74768407662566</c:v>
                </c:pt>
                <c:pt idx="1521">
                  <c:v>994.81863961447539</c:v>
                </c:pt>
                <c:pt idx="1522">
                  <c:v>994.15553213097758</c:v>
                </c:pt>
                <c:pt idx="1523">
                  <c:v>992.46225168668605</c:v>
                </c:pt>
                <c:pt idx="1524">
                  <c:v>991.40522454079121</c:v>
                </c:pt>
                <c:pt idx="1525">
                  <c:v>987.36659852516436</c:v>
                </c:pt>
                <c:pt idx="1526">
                  <c:v>985.0722022326546</c:v>
                </c:pt>
                <c:pt idx="1527">
                  <c:v>984.25510347976626</c:v>
                </c:pt>
                <c:pt idx="1528">
                  <c:v>983.25482094891606</c:v>
                </c:pt>
                <c:pt idx="1529">
                  <c:v>978.7316693214442</c:v>
                </c:pt>
                <c:pt idx="1530">
                  <c:v>977.58485277468264</c:v>
                </c:pt>
                <c:pt idx="1531">
                  <c:v>975.81282125049916</c:v>
                </c:pt>
                <c:pt idx="1532">
                  <c:v>975.57840901928091</c:v>
                </c:pt>
                <c:pt idx="1533">
                  <c:v>967.93736666636244</c:v>
                </c:pt>
                <c:pt idx="1534">
                  <c:v>966.61463616298556</c:v>
                </c:pt>
                <c:pt idx="1535">
                  <c:v>964.64438646967687</c:v>
                </c:pt>
                <c:pt idx="1536">
                  <c:v>962.0860723228725</c:v>
                </c:pt>
                <c:pt idx="1537">
                  <c:v>954.14281383438083</c:v>
                </c:pt>
                <c:pt idx="1538">
                  <c:v>953.62901024983557</c:v>
                </c:pt>
                <c:pt idx="1539">
                  <c:v>952.34538302120836</c:v>
                </c:pt>
                <c:pt idx="1540">
                  <c:v>952.01190376190448</c:v>
                </c:pt>
                <c:pt idx="1541">
                  <c:v>948.75610884593789</c:v>
                </c:pt>
                <c:pt idx="1542">
                  <c:v>941.79155849516746</c:v>
                </c:pt>
                <c:pt idx="1543">
                  <c:v>940.69092075031278</c:v>
                </c:pt>
                <c:pt idx="1544">
                  <c:v>935.62503607341932</c:v>
                </c:pt>
                <c:pt idx="1545">
                  <c:v>935.34434314733448</c:v>
                </c:pt>
                <c:pt idx="1546">
                  <c:v>929.61464215080423</c:v>
                </c:pt>
                <c:pt idx="1547">
                  <c:v>925.86995289096626</c:v>
                </c:pt>
                <c:pt idx="1548">
                  <c:v>923.99836872996684</c:v>
                </c:pt>
                <c:pt idx="1549">
                  <c:v>921.95008201400151</c:v>
                </c:pt>
                <c:pt idx="1550">
                  <c:v>920.08028828540728</c:v>
                </c:pt>
                <c:pt idx="1551">
                  <c:v>918.69200560865181</c:v>
                </c:pt>
                <c:pt idx="1552">
                  <c:v>917.60748251682696</c:v>
                </c:pt>
                <c:pt idx="1553">
                  <c:v>915.49177596857453</c:v>
                </c:pt>
                <c:pt idx="1554">
                  <c:v>910.30391108019842</c:v>
                </c:pt>
                <c:pt idx="1555">
                  <c:v>908.31661303149656</c:v>
                </c:pt>
                <c:pt idx="1556">
                  <c:v>906.45659166311191</c:v>
                </c:pt>
                <c:pt idx="1557">
                  <c:v>904.0506653864569</c:v>
                </c:pt>
                <c:pt idx="1558">
                  <c:v>902.84772039117047</c:v>
                </c:pt>
                <c:pt idx="1559">
                  <c:v>896.16054849587761</c:v>
                </c:pt>
                <c:pt idx="1560">
                  <c:v>892.10724563608574</c:v>
                </c:pt>
                <c:pt idx="1561">
                  <c:v>887.83832680944658</c:v>
                </c:pt>
                <c:pt idx="1562">
                  <c:v>883.52274960624538</c:v>
                </c:pt>
                <c:pt idx="1563">
                  <c:v>882.94953714829808</c:v>
                </c:pt>
                <c:pt idx="1564">
                  <c:v>882.6521860592859</c:v>
                </c:pt>
                <c:pt idx="1565">
                  <c:v>880.67707815345489</c:v>
                </c:pt>
                <c:pt idx="1566">
                  <c:v>880.25944288421044</c:v>
                </c:pt>
                <c:pt idx="1567">
                  <c:v>877.3641701741268</c:v>
                </c:pt>
                <c:pt idx="1568">
                  <c:v>874.03350045377044</c:v>
                </c:pt>
                <c:pt idx="1569">
                  <c:v>873.81478393356531</c:v>
                </c:pt>
                <c:pt idx="1570">
                  <c:v>868.27428399097334</c:v>
                </c:pt>
                <c:pt idx="1571">
                  <c:v>863.83910074591745</c:v>
                </c:pt>
                <c:pt idx="1572">
                  <c:v>863.40304080136275</c:v>
                </c:pt>
                <c:pt idx="1573">
                  <c:v>862.72560991730984</c:v>
                </c:pt>
                <c:pt idx="1574">
                  <c:v>862.41117939989851</c:v>
                </c:pt>
                <c:pt idx="1575">
                  <c:v>862.19368305786929</c:v>
                </c:pt>
                <c:pt idx="1576">
                  <c:v>861.30263853924089</c:v>
                </c:pt>
                <c:pt idx="1577">
                  <c:v>857.27011824988836</c:v>
                </c:pt>
                <c:pt idx="1578">
                  <c:v>857.05420710203646</c:v>
                </c:pt>
                <c:pt idx="1579">
                  <c:v>853.56192444463954</c:v>
                </c:pt>
                <c:pt idx="1580">
                  <c:v>847.90876254094542</c:v>
                </c:pt>
                <c:pt idx="1581">
                  <c:v>847.24425355862195</c:v>
                </c:pt>
                <c:pt idx="1582">
                  <c:v>847.19685223948522</c:v>
                </c:pt>
                <c:pt idx="1583">
                  <c:v>847.054977258863</c:v>
                </c:pt>
                <c:pt idx="1584">
                  <c:v>842.47039235398847</c:v>
                </c:pt>
                <c:pt idx="1585">
                  <c:v>840.17859967729601</c:v>
                </c:pt>
                <c:pt idx="1586">
                  <c:v>839.68265467551373</c:v>
                </c:pt>
                <c:pt idx="1587">
                  <c:v>838.40815478221975</c:v>
                </c:pt>
                <c:pt idx="1588">
                  <c:v>834.04665332231127</c:v>
                </c:pt>
                <c:pt idx="1589">
                  <c:v>830.63182611541822</c:v>
                </c:pt>
                <c:pt idx="1590">
                  <c:v>828.9257913699862</c:v>
                </c:pt>
                <c:pt idx="1591">
                  <c:v>818.46694594355006</c:v>
                </c:pt>
                <c:pt idx="1592">
                  <c:v>818.42030955417715</c:v>
                </c:pt>
                <c:pt idx="1593">
                  <c:v>818.28042284815444</c:v>
                </c:pt>
                <c:pt idx="1594">
                  <c:v>813.08790033316461</c:v>
                </c:pt>
                <c:pt idx="1595">
                  <c:v>810.7855084088543</c:v>
                </c:pt>
                <c:pt idx="1596">
                  <c:v>808.85941702764387</c:v>
                </c:pt>
                <c:pt idx="1597">
                  <c:v>807.5151608129737</c:v>
                </c:pt>
                <c:pt idx="1598">
                  <c:v>807.02863887313492</c:v>
                </c:pt>
                <c:pt idx="1599">
                  <c:v>804.82853056474789</c:v>
                </c:pt>
                <c:pt idx="1600">
                  <c:v>804.18237536269987</c:v>
                </c:pt>
                <c:pt idx="1601">
                  <c:v>797.61457238128583</c:v>
                </c:pt>
                <c:pt idx="1602">
                  <c:v>797.04164577609833</c:v>
                </c:pt>
                <c:pt idx="1603">
                  <c:v>791.08364737705222</c:v>
                </c:pt>
                <c:pt idx="1604">
                  <c:v>787.26126084965233</c:v>
                </c:pt>
                <c:pt idx="1605">
                  <c:v>787.19269705914542</c:v>
                </c:pt>
                <c:pt idx="1606">
                  <c:v>783.74478152546419</c:v>
                </c:pt>
                <c:pt idx="1607">
                  <c:v>778.40440608036261</c:v>
                </c:pt>
                <c:pt idx="1608">
                  <c:v>776.12706675975369</c:v>
                </c:pt>
                <c:pt idx="1609">
                  <c:v>775.62620865578936</c:v>
                </c:pt>
                <c:pt idx="1610">
                  <c:v>774.78404871917064</c:v>
                </c:pt>
                <c:pt idx="1611">
                  <c:v>774.37514514394979</c:v>
                </c:pt>
                <c:pt idx="1612">
                  <c:v>772.92811318719612</c:v>
                </c:pt>
                <c:pt idx="1613">
                  <c:v>768.09012933462554</c:v>
                </c:pt>
                <c:pt idx="1614">
                  <c:v>767.11897617374086</c:v>
                </c:pt>
                <c:pt idx="1615">
                  <c:v>766.41946477003353</c:v>
                </c:pt>
                <c:pt idx="1616">
                  <c:v>763.77965831889878</c:v>
                </c:pt>
                <c:pt idx="1617">
                  <c:v>762.38095456501958</c:v>
                </c:pt>
                <c:pt idx="1618">
                  <c:v>760.85188357793049</c:v>
                </c:pt>
                <c:pt idx="1619">
                  <c:v>760.15605946074322</c:v>
                </c:pt>
                <c:pt idx="1620">
                  <c:v>758.70022201978782</c:v>
                </c:pt>
                <c:pt idx="1621">
                  <c:v>757.49140294913548</c:v>
                </c:pt>
                <c:pt idx="1622">
                  <c:v>753.80033615720333</c:v>
                </c:pt>
                <c:pt idx="1623">
                  <c:v>750.2263061095706</c:v>
                </c:pt>
                <c:pt idx="1624">
                  <c:v>744.54750116215075</c:v>
                </c:pt>
                <c:pt idx="1625">
                  <c:v>740.69745328541148</c:v>
                </c:pt>
                <c:pt idx="1626">
                  <c:v>738.79070085946296</c:v>
                </c:pt>
                <c:pt idx="1627">
                  <c:v>736.0640626498531</c:v>
                </c:pt>
                <c:pt idx="1628">
                  <c:v>735.84343669499106</c:v>
                </c:pt>
                <c:pt idx="1629">
                  <c:v>733.41838411129663</c:v>
                </c:pt>
                <c:pt idx="1630">
                  <c:v>730.5668777332138</c:v>
                </c:pt>
                <c:pt idx="1631">
                  <c:v>730.19544714534629</c:v>
                </c:pt>
                <c:pt idx="1632">
                  <c:v>727.72939746825909</c:v>
                </c:pt>
                <c:pt idx="1633">
                  <c:v>723.49199875463034</c:v>
                </c:pt>
                <c:pt idx="1634">
                  <c:v>723.05761368771653</c:v>
                </c:pt>
                <c:pt idx="1635">
                  <c:v>722.79751092110291</c:v>
                </c:pt>
                <c:pt idx="1636">
                  <c:v>720.33136352266013</c:v>
                </c:pt>
                <c:pt idx="1637">
                  <c:v>712.57445011828497</c:v>
                </c:pt>
                <c:pt idx="1638">
                  <c:v>709.25904611123156</c:v>
                </c:pt>
                <c:pt idx="1639">
                  <c:v>709.17311151955994</c:v>
                </c:pt>
                <c:pt idx="1640">
                  <c:v>708.98061141797996</c:v>
                </c:pt>
                <c:pt idx="1641">
                  <c:v>705.49518164232984</c:v>
                </c:pt>
                <c:pt idx="1642">
                  <c:v>703.95562851463876</c:v>
                </c:pt>
                <c:pt idx="1643">
                  <c:v>702.85055226238399</c:v>
                </c:pt>
                <c:pt idx="1644">
                  <c:v>702.53186387825383</c:v>
                </c:pt>
                <c:pt idx="1645">
                  <c:v>697.73146606319654</c:v>
                </c:pt>
                <c:pt idx="1646">
                  <c:v>693.64041739565289</c:v>
                </c:pt>
                <c:pt idx="1647">
                  <c:v>692.34843783321617</c:v>
                </c:pt>
                <c:pt idx="1648">
                  <c:v>682.20885731710109</c:v>
                </c:pt>
                <c:pt idx="1649">
                  <c:v>680.28733974482191</c:v>
                </c:pt>
                <c:pt idx="1650">
                  <c:v>679.78106755684473</c:v>
                </c:pt>
                <c:pt idx="1651">
                  <c:v>675.99759885932508</c:v>
                </c:pt>
                <c:pt idx="1652">
                  <c:v>673.8958560486958</c:v>
                </c:pt>
                <c:pt idx="1653">
                  <c:v>672.16074378792189</c:v>
                </c:pt>
                <c:pt idx="1654">
                  <c:v>670.89287091975086</c:v>
                </c:pt>
                <c:pt idx="1655">
                  <c:v>667.96417139376797</c:v>
                </c:pt>
                <c:pt idx="1656">
                  <c:v>667.94352852273209</c:v>
                </c:pt>
                <c:pt idx="1657">
                  <c:v>667.3042158226533</c:v>
                </c:pt>
                <c:pt idx="1658">
                  <c:v>666.72753681288987</c:v>
                </c:pt>
                <c:pt idx="1659">
                  <c:v>665.72044552140153</c:v>
                </c:pt>
                <c:pt idx="1660">
                  <c:v>664.65556004414714</c:v>
                </c:pt>
                <c:pt idx="1661">
                  <c:v>664.53277014839591</c:v>
                </c:pt>
                <c:pt idx="1662">
                  <c:v>664.24695072834857</c:v>
                </c:pt>
                <c:pt idx="1663">
                  <c:v>658.03183063800554</c:v>
                </c:pt>
                <c:pt idx="1664">
                  <c:v>656.72973591552068</c:v>
                </c:pt>
                <c:pt idx="1665">
                  <c:v>648.21954595206705</c:v>
                </c:pt>
                <c:pt idx="1666">
                  <c:v>647.24902217048759</c:v>
                </c:pt>
                <c:pt idx="1667">
                  <c:v>645.15480347587823</c:v>
                </c:pt>
                <c:pt idx="1668">
                  <c:v>640.57267975027094</c:v>
                </c:pt>
                <c:pt idx="1669">
                  <c:v>640.33274547153474</c:v>
                </c:pt>
                <c:pt idx="1670">
                  <c:v>638.87963470446061</c:v>
                </c:pt>
                <c:pt idx="1671">
                  <c:v>636.05384302257573</c:v>
                </c:pt>
                <c:pt idx="1672">
                  <c:v>633.96836872988251</c:v>
                </c:pt>
                <c:pt idx="1673">
                  <c:v>632.57987233312292</c:v>
                </c:pt>
                <c:pt idx="1674">
                  <c:v>630.18058701576751</c:v>
                </c:pt>
                <c:pt idx="1675">
                  <c:v>628.96043376263594</c:v>
                </c:pt>
                <c:pt idx="1676">
                  <c:v>628.13444317581423</c:v>
                </c:pt>
                <c:pt idx="1677">
                  <c:v>627.17890304155924</c:v>
                </c:pt>
                <c:pt idx="1678">
                  <c:v>625.46414262911662</c:v>
                </c:pt>
                <c:pt idx="1679">
                  <c:v>625.01648249293214</c:v>
                </c:pt>
                <c:pt idx="1680">
                  <c:v>623.81216643343294</c:v>
                </c:pt>
                <c:pt idx="1681">
                  <c:v>623.50149078077857</c:v>
                </c:pt>
                <c:pt idx="1682">
                  <c:v>622.26363121976624</c:v>
                </c:pt>
                <c:pt idx="1683">
                  <c:v>621.72278091919259</c:v>
                </c:pt>
                <c:pt idx="1684">
                  <c:v>619.75847324667245</c:v>
                </c:pt>
                <c:pt idx="1685">
                  <c:v>616.68276287500862</c:v>
                </c:pt>
                <c:pt idx="1686">
                  <c:v>616.47183139045831</c:v>
                </c:pt>
                <c:pt idx="1687">
                  <c:v>616.28077636611488</c:v>
                </c:pt>
                <c:pt idx="1688">
                  <c:v>614.41673544408036</c:v>
                </c:pt>
                <c:pt idx="1689">
                  <c:v>611.24274818677441</c:v>
                </c:pt>
                <c:pt idx="1690">
                  <c:v>609.32606181461529</c:v>
                </c:pt>
                <c:pt idx="1691">
                  <c:v>608.99121396420242</c:v>
                </c:pt>
                <c:pt idx="1692">
                  <c:v>606.71571898608056</c:v>
                </c:pt>
                <c:pt idx="1693">
                  <c:v>604.40457419629411</c:v>
                </c:pt>
                <c:pt idx="1694">
                  <c:v>603.41491638844934</c:v>
                </c:pt>
                <c:pt idx="1695">
                  <c:v>601.49232140944514</c:v>
                </c:pt>
                <c:pt idx="1696">
                  <c:v>601.27296750415996</c:v>
                </c:pt>
                <c:pt idx="1697">
                  <c:v>598.28025767294537</c:v>
                </c:pt>
                <c:pt idx="1698">
                  <c:v>593.70377736539308</c:v>
                </c:pt>
                <c:pt idx="1699">
                  <c:v>591.81057564469586</c:v>
                </c:pt>
                <c:pt idx="1700">
                  <c:v>590.31985876866008</c:v>
                </c:pt>
                <c:pt idx="1701">
                  <c:v>589.9750749137155</c:v>
                </c:pt>
                <c:pt idx="1702">
                  <c:v>589.77610788780567</c:v>
                </c:pt>
                <c:pt idx="1703">
                  <c:v>588.32975822770004</c:v>
                </c:pt>
                <c:pt idx="1704">
                  <c:v>587.39077552218407</c:v>
                </c:pt>
                <c:pt idx="1705">
                  <c:v>585.92930979430105</c:v>
                </c:pt>
                <c:pt idx="1706">
                  <c:v>585.62285971814515</c:v>
                </c:pt>
                <c:pt idx="1707">
                  <c:v>583.64210091962411</c:v>
                </c:pt>
                <c:pt idx="1708">
                  <c:v>581.45729385607297</c:v>
                </c:pt>
                <c:pt idx="1709">
                  <c:v>580.84991317549964</c:v>
                </c:pt>
                <c:pt idx="1710">
                  <c:v>580.29704659163531</c:v>
                </c:pt>
                <c:pt idx="1711">
                  <c:v>577.76517834812898</c:v>
                </c:pt>
                <c:pt idx="1712">
                  <c:v>575.66449133887272</c:v>
                </c:pt>
                <c:pt idx="1713">
                  <c:v>574.38796740336522</c:v>
                </c:pt>
                <c:pt idx="1714">
                  <c:v>573.9804024102441</c:v>
                </c:pt>
                <c:pt idx="1715">
                  <c:v>568.98873543288255</c:v>
                </c:pt>
                <c:pt idx="1716">
                  <c:v>566.727369372167</c:v>
                </c:pt>
                <c:pt idx="1717">
                  <c:v>566.63909399587817</c:v>
                </c:pt>
                <c:pt idx="1718">
                  <c:v>565.72128015600038</c:v>
                </c:pt>
                <c:pt idx="1719">
                  <c:v>564.66376243456364</c:v>
                </c:pt>
                <c:pt idx="1720">
                  <c:v>563.41376917743332</c:v>
                </c:pt>
                <c:pt idx="1721">
                  <c:v>559.88143890548383</c:v>
                </c:pt>
                <c:pt idx="1722">
                  <c:v>559.10928026115857</c:v>
                </c:pt>
                <c:pt idx="1723">
                  <c:v>556.80353476055166</c:v>
                </c:pt>
                <c:pt idx="1724">
                  <c:v>555.93053041271401</c:v>
                </c:pt>
                <c:pt idx="1725">
                  <c:v>554.36185321243499</c:v>
                </c:pt>
                <c:pt idx="1726">
                  <c:v>553.56024178434734</c:v>
                </c:pt>
                <c:pt idx="1727">
                  <c:v>550.02050734193199</c:v>
                </c:pt>
                <c:pt idx="1728">
                  <c:v>549.96851990443611</c:v>
                </c:pt>
                <c:pt idx="1729">
                  <c:v>549.19041621228325</c:v>
                </c:pt>
                <c:pt idx="1730">
                  <c:v>548.29290372386299</c:v>
                </c:pt>
                <c:pt idx="1731">
                  <c:v>546.17268309799931</c:v>
                </c:pt>
                <c:pt idx="1732">
                  <c:v>542.95505700612955</c:v>
                </c:pt>
                <c:pt idx="1733">
                  <c:v>542.43981732928273</c:v>
                </c:pt>
                <c:pt idx="1734">
                  <c:v>541.03193913382972</c:v>
                </c:pt>
                <c:pt idx="1735">
                  <c:v>537.31248378208375</c:v>
                </c:pt>
                <c:pt idx="1736">
                  <c:v>536.50705259691028</c:v>
                </c:pt>
                <c:pt idx="1737">
                  <c:v>532.77339510150205</c:v>
                </c:pt>
                <c:pt idx="1738">
                  <c:v>530.97828774296056</c:v>
                </c:pt>
                <c:pt idx="1739">
                  <c:v>530.48832145028064</c:v>
                </c:pt>
                <c:pt idx="1740">
                  <c:v>529.88044512840463</c:v>
                </c:pt>
                <c:pt idx="1741">
                  <c:v>529.30697761258023</c:v>
                </c:pt>
                <c:pt idx="1742">
                  <c:v>529.13837892938295</c:v>
                </c:pt>
                <c:pt idx="1743">
                  <c:v>528.80235168846377</c:v>
                </c:pt>
                <c:pt idx="1744">
                  <c:v>524.59432637018017</c:v>
                </c:pt>
                <c:pt idx="1745">
                  <c:v>523.25336089649625</c:v>
                </c:pt>
                <c:pt idx="1746">
                  <c:v>522.56688298357005</c:v>
                </c:pt>
                <c:pt idx="1747">
                  <c:v>521.27882336601544</c:v>
                </c:pt>
                <c:pt idx="1748">
                  <c:v>520.61197695222404</c:v>
                </c:pt>
                <c:pt idx="1749">
                  <c:v>520.3287409696419</c:v>
                </c:pt>
                <c:pt idx="1750">
                  <c:v>519.18166564435535</c:v>
                </c:pt>
                <c:pt idx="1751">
                  <c:v>518.73509138232862</c:v>
                </c:pt>
                <c:pt idx="1752">
                  <c:v>516.0415093638378</c:v>
                </c:pt>
                <c:pt idx="1753">
                  <c:v>515.08416675741205</c:v>
                </c:pt>
                <c:pt idx="1754">
                  <c:v>514.40927240266899</c:v>
                </c:pt>
                <c:pt idx="1755">
                  <c:v>511.1224625449376</c:v>
                </c:pt>
                <c:pt idx="1756">
                  <c:v>509.92521609872892</c:v>
                </c:pt>
                <c:pt idx="1757">
                  <c:v>509.71214702829258</c:v>
                </c:pt>
                <c:pt idx="1758">
                  <c:v>508.21157427693464</c:v>
                </c:pt>
                <c:pt idx="1759">
                  <c:v>508.03557851772143</c:v>
                </c:pt>
                <c:pt idx="1760">
                  <c:v>505.90808053940907</c:v>
                </c:pt>
                <c:pt idx="1761">
                  <c:v>503.85112805535414</c:v>
                </c:pt>
                <c:pt idx="1762">
                  <c:v>503.66193262826624</c:v>
                </c:pt>
                <c:pt idx="1763">
                  <c:v>501.34470557786796</c:v>
                </c:pt>
                <c:pt idx="1764">
                  <c:v>501.02998719389586</c:v>
                </c:pt>
                <c:pt idx="1765">
                  <c:v>499.68789566004631</c:v>
                </c:pt>
                <c:pt idx="1766">
                  <c:v>498.4600743792916</c:v>
                </c:pt>
                <c:pt idx="1767">
                  <c:v>491.54760888874551</c:v>
                </c:pt>
                <c:pt idx="1768">
                  <c:v>490.25842519592709</c:v>
                </c:pt>
                <c:pt idx="1769">
                  <c:v>488.56799370059656</c:v>
                </c:pt>
                <c:pt idx="1770">
                  <c:v>488.29040190370864</c:v>
                </c:pt>
                <c:pt idx="1771">
                  <c:v>486.94955083300835</c:v>
                </c:pt>
                <c:pt idx="1772">
                  <c:v>484.85697446169951</c:v>
                </c:pt>
                <c:pt idx="1773">
                  <c:v>482.94973380520992</c:v>
                </c:pt>
                <c:pt idx="1774">
                  <c:v>481.53497429554983</c:v>
                </c:pt>
                <c:pt idx="1775">
                  <c:v>481.47414698078938</c:v>
                </c:pt>
                <c:pt idx="1776">
                  <c:v>479.65520936831678</c:v>
                </c:pt>
                <c:pt idx="1777">
                  <c:v>479.04991389207902</c:v>
                </c:pt>
                <c:pt idx="1778">
                  <c:v>476.44291055007045</c:v>
                </c:pt>
                <c:pt idx="1779">
                  <c:v>475.65974737367645</c:v>
                </c:pt>
                <c:pt idx="1780">
                  <c:v>475.41992134099883</c:v>
                </c:pt>
                <c:pt idx="1781">
                  <c:v>474.65747469591156</c:v>
                </c:pt>
                <c:pt idx="1782">
                  <c:v>474.14950879467347</c:v>
                </c:pt>
                <c:pt idx="1783">
                  <c:v>473.17981287579465</c:v>
                </c:pt>
                <c:pt idx="1784">
                  <c:v>472.37507982842004</c:v>
                </c:pt>
                <c:pt idx="1785">
                  <c:v>472.25597783112181</c:v>
                </c:pt>
                <c:pt idx="1786">
                  <c:v>470.16261313202335</c:v>
                </c:pt>
                <c:pt idx="1787">
                  <c:v>460.45581147221537</c:v>
                </c:pt>
                <c:pt idx="1788">
                  <c:v>460.11557493576015</c:v>
                </c:pt>
                <c:pt idx="1789">
                  <c:v>459.00799468114144</c:v>
                </c:pt>
                <c:pt idx="1790">
                  <c:v>457.73964759316772</c:v>
                </c:pt>
                <c:pt idx="1791">
                  <c:v>457.44521400686847</c:v>
                </c:pt>
                <c:pt idx="1792">
                  <c:v>457.01915866899702</c:v>
                </c:pt>
                <c:pt idx="1793">
                  <c:v>456.02211653350145</c:v>
                </c:pt>
                <c:pt idx="1794">
                  <c:v>455.68507337752322</c:v>
                </c:pt>
                <c:pt idx="1795">
                  <c:v>453.67828526253959</c:v>
                </c:pt>
                <c:pt idx="1796">
                  <c:v>452.46252733118502</c:v>
                </c:pt>
                <c:pt idx="1797">
                  <c:v>448.56862714897397</c:v>
                </c:pt>
                <c:pt idx="1798">
                  <c:v>448.30550680222581</c:v>
                </c:pt>
                <c:pt idx="1799">
                  <c:v>447.85239871963427</c:v>
                </c:pt>
                <c:pt idx="1800">
                  <c:v>444.65958600383658</c:v>
                </c:pt>
                <c:pt idx="1801">
                  <c:v>442.89874934362433</c:v>
                </c:pt>
                <c:pt idx="1802">
                  <c:v>442.49181424147025</c:v>
                </c:pt>
                <c:pt idx="1803">
                  <c:v>440.18662552067474</c:v>
                </c:pt>
                <c:pt idx="1804">
                  <c:v>439.71240434686786</c:v>
                </c:pt>
                <c:pt idx="1805">
                  <c:v>432.90669404877161</c:v>
                </c:pt>
                <c:pt idx="1806">
                  <c:v>432.2464280474199</c:v>
                </c:pt>
                <c:pt idx="1807">
                  <c:v>431.57462081043286</c:v>
                </c:pt>
                <c:pt idx="1808">
                  <c:v>429.44489138027456</c:v>
                </c:pt>
                <c:pt idx="1809">
                  <c:v>428.50180588980817</c:v>
                </c:pt>
                <c:pt idx="1810">
                  <c:v>428.25907218530676</c:v>
                </c:pt>
                <c:pt idx="1811">
                  <c:v>426.63160967917781</c:v>
                </c:pt>
                <c:pt idx="1812">
                  <c:v>426.04881145931205</c:v>
                </c:pt>
                <c:pt idx="1813">
                  <c:v>423.41488125557055</c:v>
                </c:pt>
                <c:pt idx="1814">
                  <c:v>422.45646887323579</c:v>
                </c:pt>
                <c:pt idx="1815">
                  <c:v>422.35797574033688</c:v>
                </c:pt>
                <c:pt idx="1816">
                  <c:v>421.7956798185063</c:v>
                </c:pt>
                <c:pt idx="1817">
                  <c:v>420.4618052700414</c:v>
                </c:pt>
                <c:pt idx="1818">
                  <c:v>419.47921897825319</c:v>
                </c:pt>
                <c:pt idx="1819">
                  <c:v>417.4451559206633</c:v>
                </c:pt>
                <c:pt idx="1820">
                  <c:v>415.60953300773423</c:v>
                </c:pt>
                <c:pt idx="1821">
                  <c:v>412.78352179338776</c:v>
                </c:pt>
                <c:pt idx="1822">
                  <c:v>412.08418492703674</c:v>
                </c:pt>
                <c:pt idx="1823">
                  <c:v>411.693179886976</c:v>
                </c:pt>
                <c:pt idx="1824">
                  <c:v>410.96942027805437</c:v>
                </c:pt>
                <c:pt idx="1825">
                  <c:v>409.26724425301279</c:v>
                </c:pt>
                <c:pt idx="1826">
                  <c:v>407.04946822933834</c:v>
                </c:pt>
                <c:pt idx="1827">
                  <c:v>404.5995669410392</c:v>
                </c:pt>
                <c:pt idx="1828">
                  <c:v>401.33796010434344</c:v>
                </c:pt>
                <c:pt idx="1829">
                  <c:v>400.95886217944997</c:v>
                </c:pt>
                <c:pt idx="1830">
                  <c:v>399.86453524861139</c:v>
                </c:pt>
                <c:pt idx="1831">
                  <c:v>399.36507802537426</c:v>
                </c:pt>
                <c:pt idx="1832">
                  <c:v>398.67702338121359</c:v>
                </c:pt>
                <c:pt idx="1833">
                  <c:v>397.64017281140769</c:v>
                </c:pt>
                <c:pt idx="1834">
                  <c:v>394.18005945949056</c:v>
                </c:pt>
                <c:pt idx="1835">
                  <c:v>393.62180473554821</c:v>
                </c:pt>
                <c:pt idx="1836">
                  <c:v>391.8288926207652</c:v>
                </c:pt>
                <c:pt idx="1837">
                  <c:v>390.8509166391957</c:v>
                </c:pt>
                <c:pt idx="1838">
                  <c:v>390.37634784848814</c:v>
                </c:pt>
                <c:pt idx="1839">
                  <c:v>389.57419497126978</c:v>
                </c:pt>
                <c:pt idx="1840">
                  <c:v>389.56107120586427</c:v>
                </c:pt>
                <c:pt idx="1841">
                  <c:v>388.44610458451183</c:v>
                </c:pt>
                <c:pt idx="1842">
                  <c:v>388.17109485689923</c:v>
                </c:pt>
                <c:pt idx="1843">
                  <c:v>387.79141891262549</c:v>
                </c:pt>
                <c:pt idx="1844">
                  <c:v>386.85200050197466</c:v>
                </c:pt>
                <c:pt idx="1845">
                  <c:v>386.54133831057857</c:v>
                </c:pt>
                <c:pt idx="1846">
                  <c:v>385.20058852568985</c:v>
                </c:pt>
                <c:pt idx="1847">
                  <c:v>384.68781953970108</c:v>
                </c:pt>
                <c:pt idx="1848">
                  <c:v>381.36900444601753</c:v>
                </c:pt>
                <c:pt idx="1849">
                  <c:v>379.28349023321823</c:v>
                </c:pt>
                <c:pt idx="1850">
                  <c:v>377.47194820128237</c:v>
                </c:pt>
                <c:pt idx="1851">
                  <c:v>375.81521206092526</c:v>
                </c:pt>
                <c:pt idx="1852">
                  <c:v>375.56037799090666</c:v>
                </c:pt>
                <c:pt idx="1853">
                  <c:v>373.17352180371489</c:v>
                </c:pt>
                <c:pt idx="1854">
                  <c:v>370.4768427898515</c:v>
                </c:pt>
                <c:pt idx="1855">
                  <c:v>369.93255385141663</c:v>
                </c:pt>
                <c:pt idx="1856">
                  <c:v>369.0015143733396</c:v>
                </c:pt>
                <c:pt idx="1857">
                  <c:v>368.66224107010703</c:v>
                </c:pt>
                <c:pt idx="1858">
                  <c:v>368.43609165172614</c:v>
                </c:pt>
                <c:pt idx="1859">
                  <c:v>367.49597174199744</c:v>
                </c:pt>
                <c:pt idx="1860">
                  <c:v>365.87941093827743</c:v>
                </c:pt>
                <c:pt idx="1861">
                  <c:v>365.80425743997517</c:v>
                </c:pt>
                <c:pt idx="1862">
                  <c:v>363.42700154722183</c:v>
                </c:pt>
                <c:pt idx="1863">
                  <c:v>360.76473193876831</c:v>
                </c:pt>
                <c:pt idx="1864">
                  <c:v>357.52825111689771</c:v>
                </c:pt>
                <c:pt idx="1865">
                  <c:v>356.81605048770643</c:v>
                </c:pt>
                <c:pt idx="1866">
                  <c:v>356.43002606783301</c:v>
                </c:pt>
                <c:pt idx="1867">
                  <c:v>355.9950371122514</c:v>
                </c:pt>
                <c:pt idx="1868">
                  <c:v>355.77168953931044</c:v>
                </c:pt>
                <c:pt idx="1869">
                  <c:v>355.71007168035385</c:v>
                </c:pt>
                <c:pt idx="1870">
                  <c:v>353.81387044985684</c:v>
                </c:pt>
                <c:pt idx="1871">
                  <c:v>350.67695054467885</c:v>
                </c:pt>
                <c:pt idx="1872">
                  <c:v>349.90218279792032</c:v>
                </c:pt>
                <c:pt idx="1873">
                  <c:v>348.33862498549331</c:v>
                </c:pt>
                <c:pt idx="1874">
                  <c:v>348.09468422855537</c:v>
                </c:pt>
                <c:pt idx="1875">
                  <c:v>347.02442911870509</c:v>
                </c:pt>
                <c:pt idx="1876">
                  <c:v>346.38093630778138</c:v>
                </c:pt>
                <c:pt idx="1877">
                  <c:v>345.09427043827679</c:v>
                </c:pt>
                <c:pt idx="1878">
                  <c:v>344.78066573657344</c:v>
                </c:pt>
                <c:pt idx="1879">
                  <c:v>343.90177286831107</c:v>
                </c:pt>
                <c:pt idx="1880">
                  <c:v>343.82961549308311</c:v>
                </c:pt>
                <c:pt idx="1881">
                  <c:v>343.57718953749202</c:v>
                </c:pt>
                <c:pt idx="1882">
                  <c:v>341.93154650955205</c:v>
                </c:pt>
                <c:pt idx="1883">
                  <c:v>341.59617521786447</c:v>
                </c:pt>
                <c:pt idx="1884">
                  <c:v>340.54340752824095</c:v>
                </c:pt>
                <c:pt idx="1885">
                  <c:v>340.20898773904611</c:v>
                </c:pt>
                <c:pt idx="1886">
                  <c:v>338.83257343835061</c:v>
                </c:pt>
                <c:pt idx="1887">
                  <c:v>336.63870909835521</c:v>
                </c:pt>
                <c:pt idx="1888">
                  <c:v>334.87447721369443</c:v>
                </c:pt>
                <c:pt idx="1889">
                  <c:v>334.64969815510062</c:v>
                </c:pt>
                <c:pt idx="1890">
                  <c:v>331.62433952224848</c:v>
                </c:pt>
                <c:pt idx="1891">
                  <c:v>331.33224116563832</c:v>
                </c:pt>
                <c:pt idx="1892">
                  <c:v>331.0518876122249</c:v>
                </c:pt>
                <c:pt idx="1893">
                  <c:v>330.64358187868589</c:v>
                </c:pt>
                <c:pt idx="1894">
                  <c:v>329.37377718905822</c:v>
                </c:pt>
                <c:pt idx="1895">
                  <c:v>329.22260290598967</c:v>
                </c:pt>
                <c:pt idx="1896">
                  <c:v>329.01332978128198</c:v>
                </c:pt>
                <c:pt idx="1897">
                  <c:v>328.4789728198449</c:v>
                </c:pt>
                <c:pt idx="1898">
                  <c:v>327.38167542024348</c:v>
                </c:pt>
                <c:pt idx="1899">
                  <c:v>326.67722150807305</c:v>
                </c:pt>
                <c:pt idx="1900">
                  <c:v>326.27330311493535</c:v>
                </c:pt>
                <c:pt idx="1901">
                  <c:v>323.05042752665679</c:v>
                </c:pt>
                <c:pt idx="1902">
                  <c:v>320.97955599642387</c:v>
                </c:pt>
                <c:pt idx="1903">
                  <c:v>319.92115499814855</c:v>
                </c:pt>
                <c:pt idx="1904">
                  <c:v>319.71530074384231</c:v>
                </c:pt>
                <c:pt idx="1905">
                  <c:v>318.22965981396527</c:v>
                </c:pt>
                <c:pt idx="1906">
                  <c:v>316.47349987214454</c:v>
                </c:pt>
                <c:pt idx="1907">
                  <c:v>315.5525485250941</c:v>
                </c:pt>
                <c:pt idx="1908">
                  <c:v>310.4119260527541</c:v>
                </c:pt>
                <c:pt idx="1909">
                  <c:v>309.04241913154993</c:v>
                </c:pt>
                <c:pt idx="1910">
                  <c:v>307.31898090414927</c:v>
                </c:pt>
                <c:pt idx="1911">
                  <c:v>305.35783567991206</c:v>
                </c:pt>
                <c:pt idx="1912">
                  <c:v>304.14404645003634</c:v>
                </c:pt>
                <c:pt idx="1913">
                  <c:v>303.34598058000398</c:v>
                </c:pt>
                <c:pt idx="1914">
                  <c:v>302.0825505846733</c:v>
                </c:pt>
                <c:pt idx="1915">
                  <c:v>301.17440018886816</c:v>
                </c:pt>
                <c:pt idx="1916">
                  <c:v>301.01948847878248</c:v>
                </c:pt>
                <c:pt idx="1917">
                  <c:v>300.23645567451206</c:v>
                </c:pt>
                <c:pt idx="1918">
                  <c:v>299.56575774421935</c:v>
                </c:pt>
                <c:pt idx="1919">
                  <c:v>298.07623884071279</c:v>
                </c:pt>
                <c:pt idx="1920">
                  <c:v>296.12281115339573</c:v>
                </c:pt>
                <c:pt idx="1921">
                  <c:v>295.80659145358578</c:v>
                </c:pt>
                <c:pt idx="1922">
                  <c:v>295.70847473785125</c:v>
                </c:pt>
                <c:pt idx="1923">
                  <c:v>295.28332350268113</c:v>
                </c:pt>
                <c:pt idx="1924">
                  <c:v>294.62925859152722</c:v>
                </c:pt>
                <c:pt idx="1925">
                  <c:v>294.37885589561779</c:v>
                </c:pt>
                <c:pt idx="1926">
                  <c:v>293.86725120315384</c:v>
                </c:pt>
                <c:pt idx="1927">
                  <c:v>292.58317259736964</c:v>
                </c:pt>
                <c:pt idx="1928">
                  <c:v>292.50766629257856</c:v>
                </c:pt>
                <c:pt idx="1929">
                  <c:v>291.69977473493083</c:v>
                </c:pt>
                <c:pt idx="1930">
                  <c:v>291.40902271294476</c:v>
                </c:pt>
                <c:pt idx="1931">
                  <c:v>290.43311846766801</c:v>
                </c:pt>
                <c:pt idx="1932">
                  <c:v>288.78523085358444</c:v>
                </c:pt>
                <c:pt idx="1933">
                  <c:v>285.56782022363336</c:v>
                </c:pt>
                <c:pt idx="1934">
                  <c:v>285.49327846187498</c:v>
                </c:pt>
                <c:pt idx="1935">
                  <c:v>281.47014145884219</c:v>
                </c:pt>
                <c:pt idx="1936">
                  <c:v>279.90712878519162</c:v>
                </c:pt>
                <c:pt idx="1937">
                  <c:v>278.06902660242491</c:v>
                </c:pt>
                <c:pt idx="1938">
                  <c:v>276.46748182691869</c:v>
                </c:pt>
                <c:pt idx="1939">
                  <c:v>275.9473923580058</c:v>
                </c:pt>
                <c:pt idx="1940">
                  <c:v>272.76967766158538</c:v>
                </c:pt>
                <c:pt idx="1941">
                  <c:v>272.4893871485134</c:v>
                </c:pt>
                <c:pt idx="1942">
                  <c:v>271.63947076031059</c:v>
                </c:pt>
                <c:pt idx="1943">
                  <c:v>271.4011782816761</c:v>
                </c:pt>
                <c:pt idx="1944">
                  <c:v>271.23577775203182</c:v>
                </c:pt>
                <c:pt idx="1945">
                  <c:v>266.7448405064053</c:v>
                </c:pt>
                <c:pt idx="1946">
                  <c:v>266.1587981329069</c:v>
                </c:pt>
                <c:pt idx="1947">
                  <c:v>265.56456759071204</c:v>
                </c:pt>
                <c:pt idx="1948">
                  <c:v>265.27791928819613</c:v>
                </c:pt>
                <c:pt idx="1949">
                  <c:v>263.53253445052167</c:v>
                </c:pt>
                <c:pt idx="1950">
                  <c:v>263.16544149446054</c:v>
                </c:pt>
                <c:pt idx="1951">
                  <c:v>263.02271596936549</c:v>
                </c:pt>
                <c:pt idx="1952">
                  <c:v>262.36170214140145</c:v>
                </c:pt>
                <c:pt idx="1953">
                  <c:v>260.53933720089964</c:v>
                </c:pt>
                <c:pt idx="1954">
                  <c:v>259.41725284629644</c:v>
                </c:pt>
                <c:pt idx="1955">
                  <c:v>259.14445414726612</c:v>
                </c:pt>
                <c:pt idx="1956">
                  <c:v>258.44986939317317</c:v>
                </c:pt>
                <c:pt idx="1957">
                  <c:v>257.6170013335414</c:v>
                </c:pt>
                <c:pt idx="1958">
                  <c:v>255.01934511286242</c:v>
                </c:pt>
                <c:pt idx="1959">
                  <c:v>254.68075785668998</c:v>
                </c:pt>
                <c:pt idx="1960">
                  <c:v>254.60136989779835</c:v>
                </c:pt>
                <c:pt idx="1961">
                  <c:v>253.31441921458435</c:v>
                </c:pt>
                <c:pt idx="1962">
                  <c:v>252.19780317374469</c:v>
                </c:pt>
                <c:pt idx="1963">
                  <c:v>252.01997360950182</c:v>
                </c:pt>
                <c:pt idx="1964">
                  <c:v>251.69456945174059</c:v>
                </c:pt>
                <c:pt idx="1965">
                  <c:v>250.42521879359671</c:v>
                </c:pt>
                <c:pt idx="1966">
                  <c:v>249.07476872730263</c:v>
                </c:pt>
                <c:pt idx="1967">
                  <c:v>247.50145476650275</c:v>
                </c:pt>
                <c:pt idx="1968">
                  <c:v>246.56552016252871</c:v>
                </c:pt>
                <c:pt idx="1969">
                  <c:v>245.21108073750011</c:v>
                </c:pt>
                <c:pt idx="1970">
                  <c:v>245.17214993070456</c:v>
                </c:pt>
                <c:pt idx="1971">
                  <c:v>244.96849159245963</c:v>
                </c:pt>
                <c:pt idx="1972">
                  <c:v>243.42801488046459</c:v>
                </c:pt>
                <c:pt idx="1973">
                  <c:v>242.98294526804568</c:v>
                </c:pt>
                <c:pt idx="1974">
                  <c:v>242.79961854564564</c:v>
                </c:pt>
                <c:pt idx="1975">
                  <c:v>242.76110202105514</c:v>
                </c:pt>
                <c:pt idx="1976">
                  <c:v>242.49151948928665</c:v>
                </c:pt>
                <c:pt idx="1977">
                  <c:v>242.1652751503207</c:v>
                </c:pt>
                <c:pt idx="1978">
                  <c:v>241.68848224101421</c:v>
                </c:pt>
                <c:pt idx="1979">
                  <c:v>241.43111906272929</c:v>
                </c:pt>
                <c:pt idx="1980">
                  <c:v>241.26910579990201</c:v>
                </c:pt>
                <c:pt idx="1981">
                  <c:v>239.69693825280396</c:v>
                </c:pt>
                <c:pt idx="1982">
                  <c:v>239.44994985966747</c:v>
                </c:pt>
                <c:pt idx="1983">
                  <c:v>239.41200648722068</c:v>
                </c:pt>
                <c:pt idx="1984">
                  <c:v>238.55079540968964</c:v>
                </c:pt>
                <c:pt idx="1985">
                  <c:v>238.45630550361079</c:v>
                </c:pt>
                <c:pt idx="1986">
                  <c:v>237.35175095883289</c:v>
                </c:pt>
                <c:pt idx="1987">
                  <c:v>234.91095627228998</c:v>
                </c:pt>
                <c:pt idx="1988">
                  <c:v>233.16101236046336</c:v>
                </c:pt>
                <c:pt idx="1989">
                  <c:v>233.14220897739312</c:v>
                </c:pt>
                <c:pt idx="1990">
                  <c:v>232.08193890846644</c:v>
                </c:pt>
                <c:pt idx="1991">
                  <c:v>230.90891465894558</c:v>
                </c:pt>
                <c:pt idx="1992">
                  <c:v>230.19955521502882</c:v>
                </c:pt>
                <c:pt idx="1993">
                  <c:v>230.0891673778718</c:v>
                </c:pt>
                <c:pt idx="1994">
                  <c:v>230.07077398865528</c:v>
                </c:pt>
                <c:pt idx="1995">
                  <c:v>228.52009471634977</c:v>
                </c:pt>
                <c:pt idx="1996">
                  <c:v>228.21947795807816</c:v>
                </c:pt>
                <c:pt idx="1997">
                  <c:v>227.97392147443102</c:v>
                </c:pt>
                <c:pt idx="1998">
                  <c:v>226.85054675159429</c:v>
                </c:pt>
                <c:pt idx="1999">
                  <c:v>226.12697485702643</c:v>
                </c:pt>
                <c:pt idx="2000">
                  <c:v>226.08188954880933</c:v>
                </c:pt>
                <c:pt idx="2001">
                  <c:v>225.78507903610267</c:v>
                </c:pt>
                <c:pt idx="2002">
                  <c:v>225.32641791136439</c:v>
                </c:pt>
                <c:pt idx="2003">
                  <c:v>223.87540919376517</c:v>
                </c:pt>
                <c:pt idx="2004">
                  <c:v>223.68732364005513</c:v>
                </c:pt>
                <c:pt idx="2005">
                  <c:v>223.45554209790922</c:v>
                </c:pt>
                <c:pt idx="2006">
                  <c:v>222.20954981365571</c:v>
                </c:pt>
                <c:pt idx="2007">
                  <c:v>221.84591983819718</c:v>
                </c:pt>
                <c:pt idx="2008">
                  <c:v>220.77363425932282</c:v>
                </c:pt>
                <c:pt idx="2009">
                  <c:v>220.33978328395168</c:v>
                </c:pt>
                <c:pt idx="2010">
                  <c:v>219.65876036086743</c:v>
                </c:pt>
                <c:pt idx="2011">
                  <c:v>219.61457206758078</c:v>
                </c:pt>
                <c:pt idx="2012">
                  <c:v>219.23474998122754</c:v>
                </c:pt>
                <c:pt idx="2013">
                  <c:v>218.3819460628647</c:v>
                </c:pt>
                <c:pt idx="2014">
                  <c:v>218.32072378429274</c:v>
                </c:pt>
                <c:pt idx="2015">
                  <c:v>217.85949387905819</c:v>
                </c:pt>
                <c:pt idx="2016">
                  <c:v>217.38096705476886</c:v>
                </c:pt>
                <c:pt idx="2017">
                  <c:v>217.2072755921223</c:v>
                </c:pt>
                <c:pt idx="2018">
                  <c:v>216.96429476627679</c:v>
                </c:pt>
                <c:pt idx="2019">
                  <c:v>215.32420556851756</c:v>
                </c:pt>
                <c:pt idx="2020">
                  <c:v>214.05914296501041</c:v>
                </c:pt>
                <c:pt idx="2021">
                  <c:v>213.29870176724231</c:v>
                </c:pt>
                <c:pt idx="2022">
                  <c:v>213.17815069524502</c:v>
                </c:pt>
                <c:pt idx="2023">
                  <c:v>213.01501373866458</c:v>
                </c:pt>
                <c:pt idx="2024">
                  <c:v>212.0969864667756</c:v>
                </c:pt>
                <c:pt idx="2025">
                  <c:v>211.90872808395372</c:v>
                </c:pt>
                <c:pt idx="2026">
                  <c:v>211.6357210961001</c:v>
                </c:pt>
                <c:pt idx="2027">
                  <c:v>209.00030489427738</c:v>
                </c:pt>
                <c:pt idx="2028">
                  <c:v>208.76151503539862</c:v>
                </c:pt>
                <c:pt idx="2029">
                  <c:v>208.65929892270486</c:v>
                </c:pt>
                <c:pt idx="2030">
                  <c:v>207.75031494475294</c:v>
                </c:pt>
                <c:pt idx="2031">
                  <c:v>206.98624290970139</c:v>
                </c:pt>
                <c:pt idx="2032">
                  <c:v>205.29946740406203</c:v>
                </c:pt>
                <c:pt idx="2033">
                  <c:v>204.86764888025249</c:v>
                </c:pt>
                <c:pt idx="2034">
                  <c:v>202.91750267631792</c:v>
                </c:pt>
                <c:pt idx="2035">
                  <c:v>201.85158702325649</c:v>
                </c:pt>
                <c:pt idx="2036">
                  <c:v>200.99740474574585</c:v>
                </c:pt>
                <c:pt idx="2037">
                  <c:v>200.93062618000693</c:v>
                </c:pt>
                <c:pt idx="2038">
                  <c:v>200.71421556593188</c:v>
                </c:pt>
                <c:pt idx="2039">
                  <c:v>200.39075977296736</c:v>
                </c:pt>
                <c:pt idx="2040">
                  <c:v>199.73189541977979</c:v>
                </c:pt>
                <c:pt idx="2041">
                  <c:v>197.96869083272156</c:v>
                </c:pt>
                <c:pt idx="2042">
                  <c:v>197.28565561886597</c:v>
                </c:pt>
                <c:pt idx="2043">
                  <c:v>196.87597192427359</c:v>
                </c:pt>
                <c:pt idx="2044">
                  <c:v>196.46656279643611</c:v>
                </c:pt>
                <c:pt idx="2045">
                  <c:v>195.79301823284834</c:v>
                </c:pt>
                <c:pt idx="2046">
                  <c:v>195.6570978295004</c:v>
                </c:pt>
                <c:pt idx="2047">
                  <c:v>194.13043275435709</c:v>
                </c:pt>
                <c:pt idx="2048">
                  <c:v>190.64987111306959</c:v>
                </c:pt>
                <c:pt idx="2049">
                  <c:v>189.9547630777422</c:v>
                </c:pt>
                <c:pt idx="2050">
                  <c:v>189.00717181780257</c:v>
                </c:pt>
                <c:pt idx="2051">
                  <c:v>186.27794024099555</c:v>
                </c:pt>
                <c:pt idx="2052">
                  <c:v>185.55287527422453</c:v>
                </c:pt>
                <c:pt idx="2053">
                  <c:v>185.19900346116034</c:v>
                </c:pt>
                <c:pt idx="2054">
                  <c:v>184.02228026523429</c:v>
                </c:pt>
                <c:pt idx="2055">
                  <c:v>183.15698230533633</c:v>
                </c:pt>
                <c:pt idx="2056">
                  <c:v>182.86941689636089</c:v>
                </c:pt>
                <c:pt idx="2057">
                  <c:v>182.01767491701153</c:v>
                </c:pt>
                <c:pt idx="2058">
                  <c:v>180.90741805563584</c:v>
                </c:pt>
                <c:pt idx="2059">
                  <c:v>180.76884638792163</c:v>
                </c:pt>
                <c:pt idx="2060">
                  <c:v>180.54576630293346</c:v>
                </c:pt>
                <c:pt idx="2061">
                  <c:v>180.05537125474251</c:v>
                </c:pt>
                <c:pt idx="2062">
                  <c:v>179.18599519099681</c:v>
                </c:pt>
                <c:pt idx="2063">
                  <c:v>177.31805492460256</c:v>
                </c:pt>
                <c:pt idx="2064">
                  <c:v>177.28762578683114</c:v>
                </c:pt>
                <c:pt idx="2065">
                  <c:v>176.78563114639479</c:v>
                </c:pt>
                <c:pt idx="2066">
                  <c:v>176.61070836169154</c:v>
                </c:pt>
                <c:pt idx="2067">
                  <c:v>176.20055420257341</c:v>
                </c:pt>
                <c:pt idx="2068">
                  <c:v>175.9056904412611</c:v>
                </c:pt>
                <c:pt idx="2069">
                  <c:v>175.42965173493755</c:v>
                </c:pt>
                <c:pt idx="2070">
                  <c:v>174.73653783251874</c:v>
                </c:pt>
                <c:pt idx="2071">
                  <c:v>173.99114405836957</c:v>
                </c:pt>
                <c:pt idx="2072">
                  <c:v>173.818174216866</c:v>
                </c:pt>
                <c:pt idx="2073">
                  <c:v>173.43593246536452</c:v>
                </c:pt>
                <c:pt idx="2074">
                  <c:v>173.09120210070691</c:v>
                </c:pt>
                <c:pt idx="2075">
                  <c:v>172.55235713885438</c:v>
                </c:pt>
                <c:pt idx="2076">
                  <c:v>171.0047945189504</c:v>
                </c:pt>
                <c:pt idx="2077">
                  <c:v>169.98652672048891</c:v>
                </c:pt>
                <c:pt idx="2078">
                  <c:v>168.07674528115552</c:v>
                </c:pt>
                <c:pt idx="2079">
                  <c:v>167.6606254139549</c:v>
                </c:pt>
                <c:pt idx="2080">
                  <c:v>167.44192274569312</c:v>
                </c:pt>
                <c:pt idx="2081">
                  <c:v>167.07120073551852</c:v>
                </c:pt>
                <c:pt idx="2082">
                  <c:v>165.03617510207576</c:v>
                </c:pt>
                <c:pt idx="2083">
                  <c:v>164.30736665134023</c:v>
                </c:pt>
                <c:pt idx="2084">
                  <c:v>164.11980096173215</c:v>
                </c:pt>
                <c:pt idx="2085">
                  <c:v>163.3726560392586</c:v>
                </c:pt>
                <c:pt idx="2086">
                  <c:v>160.95630579404036</c:v>
                </c:pt>
                <c:pt idx="2087">
                  <c:v>160.00882562926932</c:v>
                </c:pt>
                <c:pt idx="2088">
                  <c:v>159.97334703108874</c:v>
                </c:pt>
                <c:pt idx="2089">
                  <c:v>159.29773424778247</c:v>
                </c:pt>
                <c:pt idx="2090">
                  <c:v>158.32656920493167</c:v>
                </c:pt>
                <c:pt idx="2091">
                  <c:v>157.69750771437901</c:v>
                </c:pt>
                <c:pt idx="2092">
                  <c:v>157.06187033060638</c:v>
                </c:pt>
                <c:pt idx="2093">
                  <c:v>156.9361799315738</c:v>
                </c:pt>
                <c:pt idx="2094">
                  <c:v>156.83876123216893</c:v>
                </c:pt>
                <c:pt idx="2095">
                  <c:v>154.24592631727865</c:v>
                </c:pt>
                <c:pt idx="2096">
                  <c:v>154.21128936200594</c:v>
                </c:pt>
                <c:pt idx="2097">
                  <c:v>154.00415455900824</c:v>
                </c:pt>
                <c:pt idx="2098">
                  <c:v>153.36297581488458</c:v>
                </c:pt>
                <c:pt idx="2099">
                  <c:v>152.52206143914992</c:v>
                </c:pt>
                <c:pt idx="2100">
                  <c:v>152.37855396646518</c:v>
                </c:pt>
                <c:pt idx="2101">
                  <c:v>151.57339027277513</c:v>
                </c:pt>
                <c:pt idx="2102">
                  <c:v>151.51237717357159</c:v>
                </c:pt>
                <c:pt idx="2103">
                  <c:v>149.92956152353423</c:v>
                </c:pt>
                <c:pt idx="2104">
                  <c:v>148.59870184549445</c:v>
                </c:pt>
                <c:pt idx="2105">
                  <c:v>147.94427458569191</c:v>
                </c:pt>
                <c:pt idx="2106">
                  <c:v>147.88359549463823</c:v>
                </c:pt>
                <c:pt idx="2107">
                  <c:v>147.52679338724471</c:v>
                </c:pt>
                <c:pt idx="2108">
                  <c:v>147.41957731706015</c:v>
                </c:pt>
                <c:pt idx="2109">
                  <c:v>146.57105529041527</c:v>
                </c:pt>
                <c:pt idx="2110">
                  <c:v>146.09134276811983</c:v>
                </c:pt>
                <c:pt idx="2111">
                  <c:v>144.5780601414593</c:v>
                </c:pt>
                <c:pt idx="2112">
                  <c:v>144.06112009200933</c:v>
                </c:pt>
                <c:pt idx="2113">
                  <c:v>143.59059789738396</c:v>
                </c:pt>
                <c:pt idx="2114">
                  <c:v>143.08107235551893</c:v>
                </c:pt>
                <c:pt idx="2115">
                  <c:v>141.5013161649274</c:v>
                </c:pt>
                <c:pt idx="2116">
                  <c:v>141.41603137588299</c:v>
                </c:pt>
                <c:pt idx="2117">
                  <c:v>141.33106902292226</c:v>
                </c:pt>
                <c:pt idx="2118">
                  <c:v>140.3516726445682</c:v>
                </c:pt>
                <c:pt idx="2119">
                  <c:v>139.70534230175249</c:v>
                </c:pt>
                <c:pt idx="2120">
                  <c:v>139.67272827053085</c:v>
                </c:pt>
                <c:pt idx="2121">
                  <c:v>139.26219547233922</c:v>
                </c:pt>
                <c:pt idx="2122">
                  <c:v>138.49996308608863</c:v>
                </c:pt>
                <c:pt idx="2123">
                  <c:v>138.10257916749819</c:v>
                </c:pt>
                <c:pt idx="2124">
                  <c:v>137.48388826474675</c:v>
                </c:pt>
                <c:pt idx="2125">
                  <c:v>137.05509787371585</c:v>
                </c:pt>
                <c:pt idx="2126">
                  <c:v>136.62688214113368</c:v>
                </c:pt>
                <c:pt idx="2127">
                  <c:v>136.11474063880789</c:v>
                </c:pt>
                <c:pt idx="2128">
                  <c:v>135.91448332828813</c:v>
                </c:pt>
                <c:pt idx="2129">
                  <c:v>135.32129177311037</c:v>
                </c:pt>
                <c:pt idx="2130">
                  <c:v>132.34281648845385</c:v>
                </c:pt>
                <c:pt idx="2131">
                  <c:v>132.00197543745719</c:v>
                </c:pt>
                <c:pt idx="2132">
                  <c:v>131.88629031190351</c:v>
                </c:pt>
                <c:pt idx="2133">
                  <c:v>131.7194372755896</c:v>
                </c:pt>
                <c:pt idx="2134">
                  <c:v>130.75125375318422</c:v>
                </c:pt>
                <c:pt idx="2135">
                  <c:v>129.65047726908881</c:v>
                </c:pt>
                <c:pt idx="2136">
                  <c:v>129.39598910334672</c:v>
                </c:pt>
                <c:pt idx="2137">
                  <c:v>129.2271422172538</c:v>
                </c:pt>
                <c:pt idx="2138">
                  <c:v>129.04594245287547</c:v>
                </c:pt>
                <c:pt idx="2139">
                  <c:v>128.62198304066339</c:v>
                </c:pt>
                <c:pt idx="2140">
                  <c:v>127.17171428512229</c:v>
                </c:pt>
                <c:pt idx="2141">
                  <c:v>126.58120826631907</c:v>
                </c:pt>
                <c:pt idx="2142">
                  <c:v>126.1716930014687</c:v>
                </c:pt>
                <c:pt idx="2143">
                  <c:v>124.92476650042676</c:v>
                </c:pt>
                <c:pt idx="2144">
                  <c:v>124.2807300795594</c:v>
                </c:pt>
                <c:pt idx="2145">
                  <c:v>123.86833068334033</c:v>
                </c:pt>
                <c:pt idx="2146">
                  <c:v>122.86840287501224</c:v>
                </c:pt>
                <c:pt idx="2147">
                  <c:v>122.49470135006609</c:v>
                </c:pt>
                <c:pt idx="2148">
                  <c:v>122.00555006081491</c:v>
                </c:pt>
                <c:pt idx="2149">
                  <c:v>121.70164369936552</c:v>
                </c:pt>
                <c:pt idx="2150">
                  <c:v>121.67130809569935</c:v>
                </c:pt>
                <c:pt idx="2151">
                  <c:v>121.04971815945642</c:v>
                </c:pt>
                <c:pt idx="2152">
                  <c:v>120.64165655996605</c:v>
                </c:pt>
                <c:pt idx="2153">
                  <c:v>120.58764973650659</c:v>
                </c:pt>
                <c:pt idx="2154">
                  <c:v>120.56367259183774</c:v>
                </c:pt>
                <c:pt idx="2155">
                  <c:v>119.70389425622135</c:v>
                </c:pt>
                <c:pt idx="2156">
                  <c:v>118.97611946689111</c:v>
                </c:pt>
                <c:pt idx="2157">
                  <c:v>118.36155157742522</c:v>
                </c:pt>
                <c:pt idx="2158">
                  <c:v>117.97172612864573</c:v>
                </c:pt>
                <c:pt idx="2159">
                  <c:v>117.64690506688559</c:v>
                </c:pt>
                <c:pt idx="2160">
                  <c:v>116.62937080354783</c:v>
                </c:pt>
                <c:pt idx="2161">
                  <c:v>116.11451749346497</c:v>
                </c:pt>
                <c:pt idx="2162">
                  <c:v>115.96340075345876</c:v>
                </c:pt>
                <c:pt idx="2163">
                  <c:v>114.5908206384639</c:v>
                </c:pt>
                <c:pt idx="2164">
                  <c:v>114.02727688475126</c:v>
                </c:pt>
                <c:pt idx="2165">
                  <c:v>113.46422840843152</c:v>
                </c:pt>
                <c:pt idx="2166">
                  <c:v>112.92228925465731</c:v>
                </c:pt>
                <c:pt idx="2167">
                  <c:v>112.00425565922681</c:v>
                </c:pt>
                <c:pt idx="2168">
                  <c:v>111.70798877441948</c:v>
                </c:pt>
                <c:pt idx="2169">
                  <c:v>111.49248643734511</c:v>
                </c:pt>
                <c:pt idx="2170">
                  <c:v>110.5872793275591</c:v>
                </c:pt>
                <c:pt idx="2171">
                  <c:v>110.46306230224974</c:v>
                </c:pt>
                <c:pt idx="2172">
                  <c:v>110.069612429038</c:v>
                </c:pt>
                <c:pt idx="2173">
                  <c:v>109.67680155914405</c:v>
                </c:pt>
                <c:pt idx="2174">
                  <c:v>108.70183622111098</c:v>
                </c:pt>
                <c:pt idx="2175">
                  <c:v>108.49483426741065</c:v>
                </c:pt>
                <c:pt idx="2176">
                  <c:v>108.28260024602795</c:v>
                </c:pt>
                <c:pt idx="2177">
                  <c:v>106.78153126567062</c:v>
                </c:pt>
                <c:pt idx="2178">
                  <c:v>105.48547679573535</c:v>
                </c:pt>
                <c:pt idx="2179">
                  <c:v>105.38610641057282</c:v>
                </c:pt>
                <c:pt idx="2180">
                  <c:v>105.14881192525485</c:v>
                </c:pt>
                <c:pt idx="2181">
                  <c:v>104.77484399285112</c:v>
                </c:pt>
                <c:pt idx="2182">
                  <c:v>104.45693504377019</c:v>
                </c:pt>
                <c:pt idx="2183">
                  <c:v>104.14563116011853</c:v>
                </c:pt>
                <c:pt idx="2184">
                  <c:v>103.82619824666867</c:v>
                </c:pt>
                <c:pt idx="2185">
                  <c:v>103.39897823012654</c:v>
                </c:pt>
                <c:pt idx="2186">
                  <c:v>101.8883234390608</c:v>
                </c:pt>
                <c:pt idx="2187">
                  <c:v>101.31405445662358</c:v>
                </c:pt>
                <c:pt idx="2188">
                  <c:v>100.49829348978008</c:v>
                </c:pt>
                <c:pt idx="2189">
                  <c:v>99.97875453498628</c:v>
                </c:pt>
                <c:pt idx="2190">
                  <c:v>99.877138711249643</c:v>
                </c:pt>
                <c:pt idx="2191">
                  <c:v>99.743570288148959</c:v>
                </c:pt>
                <c:pt idx="2192">
                  <c:v>99.380414038039447</c:v>
                </c:pt>
                <c:pt idx="2193">
                  <c:v>98.965609082927941</c:v>
                </c:pt>
                <c:pt idx="2194">
                  <c:v>98.122243196019596</c:v>
                </c:pt>
                <c:pt idx="2195">
                  <c:v>97.840105909603224</c:v>
                </c:pt>
                <c:pt idx="2196">
                  <c:v>97.288601093236679</c:v>
                </c:pt>
                <c:pt idx="2197">
                  <c:v>96.705660699728938</c:v>
                </c:pt>
                <c:pt idx="2198">
                  <c:v>96.384335080078984</c:v>
                </c:pt>
                <c:pt idx="2199">
                  <c:v>96.15125086583754</c:v>
                </c:pt>
                <c:pt idx="2200">
                  <c:v>95.41248659749553</c:v>
                </c:pt>
                <c:pt idx="2201">
                  <c:v>94.975331337852396</c:v>
                </c:pt>
                <c:pt idx="2202">
                  <c:v>94.915122053147712</c:v>
                </c:pt>
                <c:pt idx="2203">
                  <c:v>94.060145073225783</c:v>
                </c:pt>
                <c:pt idx="2204">
                  <c:v>93.990197400951956</c:v>
                </c:pt>
                <c:pt idx="2205">
                  <c:v>93.885925599934268</c:v>
                </c:pt>
                <c:pt idx="2206">
                  <c:v>93.797096504759253</c:v>
                </c:pt>
                <c:pt idx="2207">
                  <c:v>93.66030289871297</c:v>
                </c:pt>
                <c:pt idx="2208">
                  <c:v>93.080403398774664</c:v>
                </c:pt>
                <c:pt idx="2209">
                  <c:v>92.973510545823245</c:v>
                </c:pt>
                <c:pt idx="2210">
                  <c:v>92.833115418020057</c:v>
                </c:pt>
                <c:pt idx="2211">
                  <c:v>92.174836543183545</c:v>
                </c:pt>
                <c:pt idx="2212">
                  <c:v>91.389023468080126</c:v>
                </c:pt>
                <c:pt idx="2213">
                  <c:v>91.326729370627376</c:v>
                </c:pt>
                <c:pt idx="2214">
                  <c:v>91.160050234444526</c:v>
                </c:pt>
                <c:pt idx="2215">
                  <c:v>90.988621248769562</c:v>
                </c:pt>
                <c:pt idx="2216">
                  <c:v>90.403121061588394</c:v>
                </c:pt>
                <c:pt idx="2217">
                  <c:v>90.179396783673468</c:v>
                </c:pt>
                <c:pt idx="2218">
                  <c:v>90.169965182692678</c:v>
                </c:pt>
                <c:pt idx="2219">
                  <c:v>90.019489460827884</c:v>
                </c:pt>
                <c:pt idx="2220">
                  <c:v>89.606031439710748</c:v>
                </c:pt>
                <c:pt idx="2221">
                  <c:v>89.354010721179236</c:v>
                </c:pt>
                <c:pt idx="2222">
                  <c:v>87.865966008041042</c:v>
                </c:pt>
                <c:pt idx="2223">
                  <c:v>87.819687275660812</c:v>
                </c:pt>
                <c:pt idx="2224">
                  <c:v>87.349476053115808</c:v>
                </c:pt>
                <c:pt idx="2225">
                  <c:v>87.028317807474224</c:v>
                </c:pt>
                <c:pt idx="2226">
                  <c:v>85.549776364483762</c:v>
                </c:pt>
                <c:pt idx="2227">
                  <c:v>85.431011724902447</c:v>
                </c:pt>
                <c:pt idx="2228">
                  <c:v>85.205155130666625</c:v>
                </c:pt>
                <c:pt idx="2229">
                  <c:v>85.106101456287064</c:v>
                </c:pt>
                <c:pt idx="2230">
                  <c:v>84.827201110110863</c:v>
                </c:pt>
                <c:pt idx="2231">
                  <c:v>84.132253885263296</c:v>
                </c:pt>
                <c:pt idx="2232">
                  <c:v>83.837191149375698</c:v>
                </c:pt>
                <c:pt idx="2233">
                  <c:v>83.705832317084671</c:v>
                </c:pt>
                <c:pt idx="2234">
                  <c:v>83.540015495235039</c:v>
                </c:pt>
                <c:pt idx="2235">
                  <c:v>83.404761089248439</c:v>
                </c:pt>
                <c:pt idx="2236">
                  <c:v>82.523955691568929</c:v>
                </c:pt>
                <c:pt idx="2237">
                  <c:v>82.232015748895208</c:v>
                </c:pt>
                <c:pt idx="2238">
                  <c:v>82.192877749366872</c:v>
                </c:pt>
                <c:pt idx="2239">
                  <c:v>82.18856831959026</c:v>
                </c:pt>
                <c:pt idx="2240">
                  <c:v>82.089452049150054</c:v>
                </c:pt>
                <c:pt idx="2241">
                  <c:v>81.513464398896616</c:v>
                </c:pt>
                <c:pt idx="2242">
                  <c:v>80.374518159127746</c:v>
                </c:pt>
                <c:pt idx="2243">
                  <c:v>80.085984142347073</c:v>
                </c:pt>
                <c:pt idx="2244">
                  <c:v>79.811165609944339</c:v>
                </c:pt>
                <c:pt idx="2245">
                  <c:v>79.760788602598339</c:v>
                </c:pt>
                <c:pt idx="2246">
                  <c:v>79.39624789154945</c:v>
                </c:pt>
                <c:pt idx="2247">
                  <c:v>79.011413450827391</c:v>
                </c:pt>
                <c:pt idx="2248">
                  <c:v>78.903731290691439</c:v>
                </c:pt>
                <c:pt idx="2249">
                  <c:v>78.597328415831413</c:v>
                </c:pt>
                <c:pt idx="2250">
                  <c:v>78.411388370276953</c:v>
                </c:pt>
                <c:pt idx="2251">
                  <c:v>77.013950638689536</c:v>
                </c:pt>
                <c:pt idx="2252">
                  <c:v>76.455016899234877</c:v>
                </c:pt>
                <c:pt idx="2253">
                  <c:v>76.418699642120046</c:v>
                </c:pt>
                <c:pt idx="2254">
                  <c:v>76.310293265667028</c:v>
                </c:pt>
                <c:pt idx="2255">
                  <c:v>76.073592097533179</c:v>
                </c:pt>
                <c:pt idx="2256">
                  <c:v>75.831137155488236</c:v>
                </c:pt>
                <c:pt idx="2257">
                  <c:v>74.898422522208762</c:v>
                </c:pt>
                <c:pt idx="2258">
                  <c:v>74.729186402256403</c:v>
                </c:pt>
                <c:pt idx="2259">
                  <c:v>74.366075311121421</c:v>
                </c:pt>
                <c:pt idx="2260">
                  <c:v>74.085142241313761</c:v>
                </c:pt>
                <c:pt idx="2261">
                  <c:v>73.856049826512546</c:v>
                </c:pt>
                <c:pt idx="2262">
                  <c:v>73.558143670832052</c:v>
                </c:pt>
                <c:pt idx="2263">
                  <c:v>73.412129144157461</c:v>
                </c:pt>
                <c:pt idx="2264">
                  <c:v>73.350852512884885</c:v>
                </c:pt>
                <c:pt idx="2265">
                  <c:v>72.918771435997712</c:v>
                </c:pt>
                <c:pt idx="2266">
                  <c:v>72.414960410795317</c:v>
                </c:pt>
                <c:pt idx="2267">
                  <c:v>72.254904156412294</c:v>
                </c:pt>
                <c:pt idx="2268">
                  <c:v>72.030438480023506</c:v>
                </c:pt>
                <c:pt idx="2269">
                  <c:v>71.417191706093874</c:v>
                </c:pt>
                <c:pt idx="2270">
                  <c:v>70.598143592991249</c:v>
                </c:pt>
                <c:pt idx="2271">
                  <c:v>70.519332054917612</c:v>
                </c:pt>
                <c:pt idx="2272">
                  <c:v>70.337006093723204</c:v>
                </c:pt>
                <c:pt idx="2273">
                  <c:v>70.010194574845968</c:v>
                </c:pt>
                <c:pt idx="2274">
                  <c:v>69.987921469445141</c:v>
                </c:pt>
                <c:pt idx="2275">
                  <c:v>69.813659427462653</c:v>
                </c:pt>
                <c:pt idx="2276">
                  <c:v>69.698973140651461</c:v>
                </c:pt>
                <c:pt idx="2277">
                  <c:v>69.547776761787134</c:v>
                </c:pt>
                <c:pt idx="2278">
                  <c:v>69.466820797460144</c:v>
                </c:pt>
                <c:pt idx="2279">
                  <c:v>69.026210462376824</c:v>
                </c:pt>
                <c:pt idx="2280">
                  <c:v>68.857656090043633</c:v>
                </c:pt>
                <c:pt idx="2281">
                  <c:v>68.488319029320721</c:v>
                </c:pt>
                <c:pt idx="2282">
                  <c:v>68.47014648174823</c:v>
                </c:pt>
                <c:pt idx="2283">
                  <c:v>68.383152115085593</c:v>
                </c:pt>
                <c:pt idx="2284">
                  <c:v>68.299885867959119</c:v>
                </c:pt>
                <c:pt idx="2285">
                  <c:v>68.024985425628287</c:v>
                </c:pt>
                <c:pt idx="2286">
                  <c:v>67.487307710221401</c:v>
                </c:pt>
                <c:pt idx="2287">
                  <c:v>67.036264421163239</c:v>
                </c:pt>
                <c:pt idx="2288">
                  <c:v>66.066392144613332</c:v>
                </c:pt>
                <c:pt idx="2289">
                  <c:v>65.980974502417084</c:v>
                </c:pt>
                <c:pt idx="2290">
                  <c:v>65.867346874540829</c:v>
                </c:pt>
                <c:pt idx="2291">
                  <c:v>65.860253999679543</c:v>
                </c:pt>
                <c:pt idx="2292">
                  <c:v>65.081061112259988</c:v>
                </c:pt>
                <c:pt idx="2293">
                  <c:v>64.65123333244037</c:v>
                </c:pt>
                <c:pt idx="2294">
                  <c:v>64.626710219111047</c:v>
                </c:pt>
                <c:pt idx="2295">
                  <c:v>64.159515547441941</c:v>
                </c:pt>
                <c:pt idx="2296">
                  <c:v>63.933550981851425</c:v>
                </c:pt>
                <c:pt idx="2297">
                  <c:v>63.871046842578558</c:v>
                </c:pt>
                <c:pt idx="2298">
                  <c:v>63.465130926914199</c:v>
                </c:pt>
                <c:pt idx="2299">
                  <c:v>63.265503264001531</c:v>
                </c:pt>
                <c:pt idx="2300">
                  <c:v>63.125480610479102</c:v>
                </c:pt>
                <c:pt idx="2301">
                  <c:v>62.968420211966858</c:v>
                </c:pt>
                <c:pt idx="2302">
                  <c:v>62.692499975496489</c:v>
                </c:pt>
                <c:pt idx="2303">
                  <c:v>62.342243762839608</c:v>
                </c:pt>
                <c:pt idx="2304">
                  <c:v>61.939350381364278</c:v>
                </c:pt>
                <c:pt idx="2305">
                  <c:v>61.895437168544703</c:v>
                </c:pt>
                <c:pt idx="2306">
                  <c:v>61.774209751534713</c:v>
                </c:pt>
                <c:pt idx="2307">
                  <c:v>61.767498780679354</c:v>
                </c:pt>
                <c:pt idx="2308">
                  <c:v>61.723889996245582</c:v>
                </c:pt>
                <c:pt idx="2309">
                  <c:v>61.586847577778876</c:v>
                </c:pt>
                <c:pt idx="2310">
                  <c:v>61.533528967058011</c:v>
                </c:pt>
                <c:pt idx="2311">
                  <c:v>61.417105427143447</c:v>
                </c:pt>
                <c:pt idx="2312">
                  <c:v>61.127762890679158</c:v>
                </c:pt>
                <c:pt idx="2313">
                  <c:v>60.569885940705241</c:v>
                </c:pt>
                <c:pt idx="2314">
                  <c:v>60.307961044242383</c:v>
                </c:pt>
                <c:pt idx="2315">
                  <c:v>59.988807603378696</c:v>
                </c:pt>
                <c:pt idx="2316">
                  <c:v>59.932907894132093</c:v>
                </c:pt>
                <c:pt idx="2317">
                  <c:v>59.630753253012891</c:v>
                </c:pt>
                <c:pt idx="2318">
                  <c:v>59.538960183536986</c:v>
                </c:pt>
                <c:pt idx="2319">
                  <c:v>59.39820143141452</c:v>
                </c:pt>
                <c:pt idx="2320">
                  <c:v>59.202917623582778</c:v>
                </c:pt>
                <c:pt idx="2321">
                  <c:v>59.072786848881876</c:v>
                </c:pt>
                <c:pt idx="2322">
                  <c:v>58.800557999184591</c:v>
                </c:pt>
                <c:pt idx="2323">
                  <c:v>58.355573744378653</c:v>
                </c:pt>
                <c:pt idx="2324">
                  <c:v>58.123411536173073</c:v>
                </c:pt>
                <c:pt idx="2325">
                  <c:v>57.437112875438665</c:v>
                </c:pt>
                <c:pt idx="2326">
                  <c:v>57.292821928910577</c:v>
                </c:pt>
                <c:pt idx="2327">
                  <c:v>57.145376714042854</c:v>
                </c:pt>
                <c:pt idx="2328">
                  <c:v>57.065779686144467</c:v>
                </c:pt>
                <c:pt idx="2329">
                  <c:v>56.853402263466833</c:v>
                </c:pt>
                <c:pt idx="2330">
                  <c:v>56.545995589385321</c:v>
                </c:pt>
                <c:pt idx="2331">
                  <c:v>56.504805471548757</c:v>
                </c:pt>
                <c:pt idx="2332">
                  <c:v>56.384666760003093</c:v>
                </c:pt>
                <c:pt idx="2333">
                  <c:v>56.205104403998199</c:v>
                </c:pt>
                <c:pt idx="2334">
                  <c:v>56.000734466491316</c:v>
                </c:pt>
                <c:pt idx="2335">
                  <c:v>55.860288676412765</c:v>
                </c:pt>
                <c:pt idx="2336">
                  <c:v>55.657589704887997</c:v>
                </c:pt>
                <c:pt idx="2337">
                  <c:v>55.328360432091436</c:v>
                </c:pt>
                <c:pt idx="2338">
                  <c:v>55.309737985680727</c:v>
                </c:pt>
                <c:pt idx="2339">
                  <c:v>54.665253311580173</c:v>
                </c:pt>
                <c:pt idx="2340">
                  <c:v>54.495090274439768</c:v>
                </c:pt>
                <c:pt idx="2341">
                  <c:v>54.264807316032886</c:v>
                </c:pt>
                <c:pt idx="2342">
                  <c:v>53.987046779710113</c:v>
                </c:pt>
                <c:pt idx="2343">
                  <c:v>53.962678356811274</c:v>
                </c:pt>
                <c:pt idx="2344">
                  <c:v>53.713514428675758</c:v>
                </c:pt>
                <c:pt idx="2345">
                  <c:v>53.450195824774923</c:v>
                </c:pt>
                <c:pt idx="2346">
                  <c:v>53.090418677814128</c:v>
                </c:pt>
                <c:pt idx="2347">
                  <c:v>52.715830001154671</c:v>
                </c:pt>
                <c:pt idx="2348">
                  <c:v>52.504376527032527</c:v>
                </c:pt>
                <c:pt idx="2349">
                  <c:v>52.429004643481555</c:v>
                </c:pt>
                <c:pt idx="2350">
                  <c:v>52.118847516658178</c:v>
                </c:pt>
                <c:pt idx="2351">
                  <c:v>51.924483952755807</c:v>
                </c:pt>
                <c:pt idx="2352">
                  <c:v>51.365341212264894</c:v>
                </c:pt>
                <c:pt idx="2353">
                  <c:v>51.222098683141667</c:v>
                </c:pt>
                <c:pt idx="2354">
                  <c:v>50.981554138865896</c:v>
                </c:pt>
                <c:pt idx="2355">
                  <c:v>50.530358003672532</c:v>
                </c:pt>
                <c:pt idx="2356">
                  <c:v>50.325788162147269</c:v>
                </c:pt>
                <c:pt idx="2357">
                  <c:v>50.119495653442613</c:v>
                </c:pt>
                <c:pt idx="2358">
                  <c:v>49.767802911238796</c:v>
                </c:pt>
                <c:pt idx="2359">
                  <c:v>49.434526833992059</c:v>
                </c:pt>
                <c:pt idx="2360">
                  <c:v>49.128638220108883</c:v>
                </c:pt>
                <c:pt idx="2361">
                  <c:v>48.517229887130156</c:v>
                </c:pt>
                <c:pt idx="2362">
                  <c:v>48.099455289629738</c:v>
                </c:pt>
                <c:pt idx="2363">
                  <c:v>48.030991501042848</c:v>
                </c:pt>
                <c:pt idx="2364">
                  <c:v>47.8095767770441</c:v>
                </c:pt>
                <c:pt idx="2365">
                  <c:v>47.653967926619714</c:v>
                </c:pt>
                <c:pt idx="2366">
                  <c:v>47.235530338878455</c:v>
                </c:pt>
                <c:pt idx="2367">
                  <c:v>46.673836607411239</c:v>
                </c:pt>
                <c:pt idx="2368">
                  <c:v>46.36406759778783</c:v>
                </c:pt>
                <c:pt idx="2369">
                  <c:v>45.978319259316535</c:v>
                </c:pt>
                <c:pt idx="2370">
                  <c:v>45.817917984810542</c:v>
                </c:pt>
                <c:pt idx="2371">
                  <c:v>45.677599727457768</c:v>
                </c:pt>
                <c:pt idx="2372">
                  <c:v>45.607901233967567</c:v>
                </c:pt>
                <c:pt idx="2373">
                  <c:v>45.555465692746758</c:v>
                </c:pt>
                <c:pt idx="2374">
                  <c:v>45.037622967907758</c:v>
                </c:pt>
                <c:pt idx="2375">
                  <c:v>44.856584327109303</c:v>
                </c:pt>
                <c:pt idx="2376">
                  <c:v>44.752432387615109</c:v>
                </c:pt>
                <c:pt idx="2377">
                  <c:v>44.675754048759352</c:v>
                </c:pt>
                <c:pt idx="2378">
                  <c:v>44.528103732748789</c:v>
                </c:pt>
                <c:pt idx="2379">
                  <c:v>44.509054578601486</c:v>
                </c:pt>
                <c:pt idx="2380">
                  <c:v>44.245221089801269</c:v>
                </c:pt>
                <c:pt idx="2381">
                  <c:v>43.818282525659164</c:v>
                </c:pt>
                <c:pt idx="2382">
                  <c:v>43.205372343249181</c:v>
                </c:pt>
                <c:pt idx="2383">
                  <c:v>43.076082696226159</c:v>
                </c:pt>
                <c:pt idx="2384">
                  <c:v>42.790713891429021</c:v>
                </c:pt>
                <c:pt idx="2385">
                  <c:v>42.170357842638126</c:v>
                </c:pt>
                <c:pt idx="2386">
                  <c:v>41.800175537370613</c:v>
                </c:pt>
                <c:pt idx="2387">
                  <c:v>41.401324204379542</c:v>
                </c:pt>
                <c:pt idx="2388">
                  <c:v>41.0683327686694</c:v>
                </c:pt>
                <c:pt idx="2389">
                  <c:v>40.871794364917868</c:v>
                </c:pt>
                <c:pt idx="2390">
                  <c:v>40.805437471315408</c:v>
                </c:pt>
                <c:pt idx="2391">
                  <c:v>40.705019774501764</c:v>
                </c:pt>
                <c:pt idx="2392">
                  <c:v>40.623212621616382</c:v>
                </c:pt>
                <c:pt idx="2393">
                  <c:v>40.117428631234645</c:v>
                </c:pt>
                <c:pt idx="2394">
                  <c:v>39.96567526132273</c:v>
                </c:pt>
                <c:pt idx="2395">
                  <c:v>39.835189581643895</c:v>
                </c:pt>
                <c:pt idx="2396">
                  <c:v>39.62121741445474</c:v>
                </c:pt>
                <c:pt idx="2397">
                  <c:v>39.504898930032638</c:v>
                </c:pt>
                <c:pt idx="2398">
                  <c:v>39.412024318989602</c:v>
                </c:pt>
                <c:pt idx="2399">
                  <c:v>39.35527825625207</c:v>
                </c:pt>
                <c:pt idx="2400">
                  <c:v>39.033970731606829</c:v>
                </c:pt>
                <c:pt idx="2401">
                  <c:v>38.645858013750903</c:v>
                </c:pt>
                <c:pt idx="2402">
                  <c:v>38.53063211026172</c:v>
                </c:pt>
                <c:pt idx="2403">
                  <c:v>38.014948904105445</c:v>
                </c:pt>
                <c:pt idx="2404">
                  <c:v>37.949019434952852</c:v>
                </c:pt>
                <c:pt idx="2405">
                  <c:v>37.875621661794042</c:v>
                </c:pt>
                <c:pt idx="2406">
                  <c:v>37.701810738577812</c:v>
                </c:pt>
                <c:pt idx="2407">
                  <c:v>37.671606586962007</c:v>
                </c:pt>
                <c:pt idx="2408">
                  <c:v>37.470339207319562</c:v>
                </c:pt>
                <c:pt idx="2409">
                  <c:v>37.407463924417655</c:v>
                </c:pt>
                <c:pt idx="2410">
                  <c:v>36.827702581197329</c:v>
                </c:pt>
                <c:pt idx="2411">
                  <c:v>36.596844957304064</c:v>
                </c:pt>
                <c:pt idx="2412">
                  <c:v>36.21134004660675</c:v>
                </c:pt>
                <c:pt idx="2413">
                  <c:v>36.01920945489428</c:v>
                </c:pt>
                <c:pt idx="2414">
                  <c:v>35.684930901606947</c:v>
                </c:pt>
                <c:pt idx="2415">
                  <c:v>35.240548880007061</c:v>
                </c:pt>
                <c:pt idx="2416">
                  <c:v>34.96661503066538</c:v>
                </c:pt>
                <c:pt idx="2417">
                  <c:v>34.74092898139574</c:v>
                </c:pt>
                <c:pt idx="2418">
                  <c:v>34.706961687901668</c:v>
                </c:pt>
                <c:pt idx="2419">
                  <c:v>34.205828477864046</c:v>
                </c:pt>
                <c:pt idx="2420">
                  <c:v>34.129095605432056</c:v>
                </c:pt>
                <c:pt idx="2421">
                  <c:v>33.851938501884135</c:v>
                </c:pt>
                <c:pt idx="2422">
                  <c:v>33.799476073488364</c:v>
                </c:pt>
                <c:pt idx="2423">
                  <c:v>33.780497764389679</c:v>
                </c:pt>
                <c:pt idx="2424">
                  <c:v>33.486425751198013</c:v>
                </c:pt>
                <c:pt idx="2425">
                  <c:v>33.469834064492872</c:v>
                </c:pt>
                <c:pt idx="2426">
                  <c:v>33.45561599632056</c:v>
                </c:pt>
                <c:pt idx="2427">
                  <c:v>33.249965557581071</c:v>
                </c:pt>
                <c:pt idx="2428">
                  <c:v>33.16961184255689</c:v>
                </c:pt>
                <c:pt idx="2429">
                  <c:v>33.063698026071869</c:v>
                </c:pt>
                <c:pt idx="2430">
                  <c:v>32.972085737492087</c:v>
                </c:pt>
                <c:pt idx="2431">
                  <c:v>32.960477215514004</c:v>
                </c:pt>
                <c:pt idx="2432">
                  <c:v>32.819450919538447</c:v>
                </c:pt>
                <c:pt idx="2433">
                  <c:v>32.668088896514902</c:v>
                </c:pt>
                <c:pt idx="2434">
                  <c:v>32.567637733054013</c:v>
                </c:pt>
                <c:pt idx="2435">
                  <c:v>32.458295369489818</c:v>
                </c:pt>
                <c:pt idx="2436">
                  <c:v>32.376347649108737</c:v>
                </c:pt>
                <c:pt idx="2437">
                  <c:v>32.280848990612824</c:v>
                </c:pt>
                <c:pt idx="2438">
                  <c:v>32.24906006147144</c:v>
                </c:pt>
                <c:pt idx="2439">
                  <c:v>31.834099602389955</c:v>
                </c:pt>
                <c:pt idx="2440">
                  <c:v>31.45818666981096</c:v>
                </c:pt>
                <c:pt idx="2441">
                  <c:v>31.345286759807014</c:v>
                </c:pt>
                <c:pt idx="2442">
                  <c:v>31.095438676150433</c:v>
                </c:pt>
                <c:pt idx="2443">
                  <c:v>31.032737585298268</c:v>
                </c:pt>
                <c:pt idx="2444">
                  <c:v>30.987975199799958</c:v>
                </c:pt>
                <c:pt idx="2445">
                  <c:v>30.829261608656026</c:v>
                </c:pt>
                <c:pt idx="2446">
                  <c:v>30.534246930520567</c:v>
                </c:pt>
                <c:pt idx="2447">
                  <c:v>30.491916031741383</c:v>
                </c:pt>
                <c:pt idx="2448">
                  <c:v>30.385161257648939</c:v>
                </c:pt>
                <c:pt idx="2449">
                  <c:v>30.150278820454446</c:v>
                </c:pt>
                <c:pt idx="2450">
                  <c:v>30.091090221195902</c:v>
                </c:pt>
                <c:pt idx="2451">
                  <c:v>29.821933977710948</c:v>
                </c:pt>
                <c:pt idx="2452">
                  <c:v>29.784737595349419</c:v>
                </c:pt>
                <c:pt idx="2453">
                  <c:v>29.769434854744727</c:v>
                </c:pt>
                <c:pt idx="2454">
                  <c:v>29.647827246877405</c:v>
                </c:pt>
                <c:pt idx="2455">
                  <c:v>29.25502489410815</c:v>
                </c:pt>
                <c:pt idx="2456">
                  <c:v>29.242005354643489</c:v>
                </c:pt>
                <c:pt idx="2457">
                  <c:v>28.782250910729005</c:v>
                </c:pt>
                <c:pt idx="2458">
                  <c:v>28.624421497954526</c:v>
                </c:pt>
                <c:pt idx="2459">
                  <c:v>28.551157102443646</c:v>
                </c:pt>
                <c:pt idx="2460">
                  <c:v>28.529672627054872</c:v>
                </c:pt>
                <c:pt idx="2461">
                  <c:v>28.306376258413927</c:v>
                </c:pt>
                <c:pt idx="2462">
                  <c:v>28.20386481569939</c:v>
                </c:pt>
                <c:pt idx="2463">
                  <c:v>27.810469137143443</c:v>
                </c:pt>
                <c:pt idx="2464">
                  <c:v>27.7449782868682</c:v>
                </c:pt>
                <c:pt idx="2465">
                  <c:v>27.470581798827769</c:v>
                </c:pt>
                <c:pt idx="2466">
                  <c:v>27.384483445495412</c:v>
                </c:pt>
                <c:pt idx="2467">
                  <c:v>27.095250675715668</c:v>
                </c:pt>
                <c:pt idx="2468">
                  <c:v>26.986738259838909</c:v>
                </c:pt>
                <c:pt idx="2469">
                  <c:v>26.92255258365795</c:v>
                </c:pt>
                <c:pt idx="2470">
                  <c:v>26.801724218256631</c:v>
                </c:pt>
                <c:pt idx="2471">
                  <c:v>26.683046442392993</c:v>
                </c:pt>
                <c:pt idx="2472">
                  <c:v>26.658586417430985</c:v>
                </c:pt>
                <c:pt idx="2473">
                  <c:v>26.185789786304809</c:v>
                </c:pt>
                <c:pt idx="2474">
                  <c:v>26.138940947828033</c:v>
                </c:pt>
                <c:pt idx="2475">
                  <c:v>26.094552236444844</c:v>
                </c:pt>
                <c:pt idx="2476">
                  <c:v>25.99588545323758</c:v>
                </c:pt>
                <c:pt idx="2477">
                  <c:v>25.944375925807343</c:v>
                </c:pt>
                <c:pt idx="2478">
                  <c:v>25.820074861049914</c:v>
                </c:pt>
                <c:pt idx="2479">
                  <c:v>25.563684875325407</c:v>
                </c:pt>
                <c:pt idx="2480">
                  <c:v>25.368938989753019</c:v>
                </c:pt>
                <c:pt idx="2481">
                  <c:v>25.214067173193868</c:v>
                </c:pt>
                <c:pt idx="2482">
                  <c:v>25.104289129069109</c:v>
                </c:pt>
                <c:pt idx="2483">
                  <c:v>24.924998764254255</c:v>
                </c:pt>
                <c:pt idx="2484">
                  <c:v>24.302474549893756</c:v>
                </c:pt>
                <c:pt idx="2485">
                  <c:v>24.292818327951199</c:v>
                </c:pt>
                <c:pt idx="2486">
                  <c:v>24.115125365526776</c:v>
                </c:pt>
                <c:pt idx="2487">
                  <c:v>24.071337974352403</c:v>
                </c:pt>
                <c:pt idx="2488">
                  <c:v>23.93052015205047</c:v>
                </c:pt>
                <c:pt idx="2489">
                  <c:v>23.90963499481315</c:v>
                </c:pt>
                <c:pt idx="2490">
                  <c:v>23.786260396168313</c:v>
                </c:pt>
                <c:pt idx="2491">
                  <c:v>23.570082699213888</c:v>
                </c:pt>
                <c:pt idx="2492">
                  <c:v>23.344709419691672</c:v>
                </c:pt>
                <c:pt idx="2493">
                  <c:v>23.26358685895671</c:v>
                </c:pt>
                <c:pt idx="2494">
                  <c:v>23.184408581629071</c:v>
                </c:pt>
                <c:pt idx="2495">
                  <c:v>23.094309071824242</c:v>
                </c:pt>
                <c:pt idx="2496">
                  <c:v>23.041148457446894</c:v>
                </c:pt>
                <c:pt idx="2497">
                  <c:v>22.567609401746225</c:v>
                </c:pt>
                <c:pt idx="2498">
                  <c:v>22.42530955442016</c:v>
                </c:pt>
                <c:pt idx="2499">
                  <c:v>22.133626539636509</c:v>
                </c:pt>
                <c:pt idx="2500">
                  <c:v>22.102694653795062</c:v>
                </c:pt>
                <c:pt idx="2501">
                  <c:v>21.714976228562438</c:v>
                </c:pt>
                <c:pt idx="2502">
                  <c:v>21.536249664451514</c:v>
                </c:pt>
                <c:pt idx="2503">
                  <c:v>21.500160843420534</c:v>
                </c:pt>
                <c:pt idx="2504">
                  <c:v>20.964848454321679</c:v>
                </c:pt>
                <c:pt idx="2505">
                  <c:v>20.918538788199935</c:v>
                </c:pt>
                <c:pt idx="2506">
                  <c:v>20.739957143545286</c:v>
                </c:pt>
                <c:pt idx="2507">
                  <c:v>20.632703816745142</c:v>
                </c:pt>
                <c:pt idx="2508">
                  <c:v>20.623933014744242</c:v>
                </c:pt>
                <c:pt idx="2509">
                  <c:v>20.604695512925883</c:v>
                </c:pt>
                <c:pt idx="2510">
                  <c:v>20.372774333089026</c:v>
                </c:pt>
                <c:pt idx="2511">
                  <c:v>20.179924838593791</c:v>
                </c:pt>
                <c:pt idx="2512">
                  <c:v>20.09830374302862</c:v>
                </c:pt>
                <c:pt idx="2513">
                  <c:v>20.075953733633309</c:v>
                </c:pt>
                <c:pt idx="2514">
                  <c:v>20.000406598745485</c:v>
                </c:pt>
                <c:pt idx="2515">
                  <c:v>19.816069918346319</c:v>
                </c:pt>
                <c:pt idx="2516">
                  <c:v>19.67302307761982</c:v>
                </c:pt>
                <c:pt idx="2517">
                  <c:v>19.659460065646691</c:v>
                </c:pt>
                <c:pt idx="2518">
                  <c:v>19.645914036308699</c:v>
                </c:pt>
                <c:pt idx="2519">
                  <c:v>19.485108397650372</c:v>
                </c:pt>
                <c:pt idx="2520">
                  <c:v>19.377025611700354</c:v>
                </c:pt>
                <c:pt idx="2521">
                  <c:v>19.292753654804713</c:v>
                </c:pt>
                <c:pt idx="2522">
                  <c:v>19.222052168511958</c:v>
                </c:pt>
                <c:pt idx="2523">
                  <c:v>19.127980526542657</c:v>
                </c:pt>
                <c:pt idx="2524">
                  <c:v>19.067667188126066</c:v>
                </c:pt>
                <c:pt idx="2525">
                  <c:v>18.709222392005202</c:v>
                </c:pt>
                <c:pt idx="2526">
                  <c:v>18.556067691969897</c:v>
                </c:pt>
                <c:pt idx="2527">
                  <c:v>18.404046305448489</c:v>
                </c:pt>
                <c:pt idx="2528">
                  <c:v>18.374373186105181</c:v>
                </c:pt>
                <c:pt idx="2529">
                  <c:v>18.328244083634054</c:v>
                </c:pt>
                <c:pt idx="2530">
                  <c:v>18.190108192330943</c:v>
                </c:pt>
                <c:pt idx="2531">
                  <c:v>18.158879188022023</c:v>
                </c:pt>
                <c:pt idx="2532">
                  <c:v>18.136059753298554</c:v>
                </c:pt>
                <c:pt idx="2533">
                  <c:v>18.113254809317215</c:v>
                </c:pt>
                <c:pt idx="2534">
                  <c:v>18.079133886482971</c:v>
                </c:pt>
                <c:pt idx="2535">
                  <c:v>17.828733690545231</c:v>
                </c:pt>
                <c:pt idx="2536">
                  <c:v>17.48068189175887</c:v>
                </c:pt>
                <c:pt idx="2537">
                  <c:v>17.410157976544067</c:v>
                </c:pt>
                <c:pt idx="2538">
                  <c:v>17.211666906825833</c:v>
                </c:pt>
                <c:pt idx="2539">
                  <c:v>17.11101446887999</c:v>
                </c:pt>
                <c:pt idx="2540">
                  <c:v>17.06788183232856</c:v>
                </c:pt>
                <c:pt idx="2541">
                  <c:v>16.983571680165966</c:v>
                </c:pt>
                <c:pt idx="2542">
                  <c:v>16.888865063672895</c:v>
                </c:pt>
                <c:pt idx="2543">
                  <c:v>16.884170594034355</c:v>
                </c:pt>
                <c:pt idx="2544">
                  <c:v>16.710520378647914</c:v>
                </c:pt>
                <c:pt idx="2545">
                  <c:v>16.558170079454783</c:v>
                </c:pt>
                <c:pt idx="2546">
                  <c:v>16.537983640842754</c:v>
                </c:pt>
                <c:pt idx="2547">
                  <c:v>16.401808617382819</c:v>
                </c:pt>
                <c:pt idx="2548">
                  <c:v>16.324774979362445</c:v>
                </c:pt>
                <c:pt idx="2549">
                  <c:v>16.092318433335812</c:v>
                </c:pt>
                <c:pt idx="2550">
                  <c:v>16.08001322169174</c:v>
                </c:pt>
                <c:pt idx="2551">
                  <c:v>16.024952067864753</c:v>
                </c:pt>
                <c:pt idx="2552">
                  <c:v>16.008270351889067</c:v>
                </c:pt>
                <c:pt idx="2553">
                  <c:v>15.938666944692738</c:v>
                </c:pt>
                <c:pt idx="2554">
                  <c:v>15.884407973051198</c:v>
                </c:pt>
                <c:pt idx="2555">
                  <c:v>15.762494782399953</c:v>
                </c:pt>
                <c:pt idx="2556">
                  <c:v>15.671016117200002</c:v>
                </c:pt>
                <c:pt idx="2557">
                  <c:v>15.554257084454374</c:v>
                </c:pt>
                <c:pt idx="2558">
                  <c:v>15.458658105449466</c:v>
                </c:pt>
                <c:pt idx="2559">
                  <c:v>15.331691070488914</c:v>
                </c:pt>
                <c:pt idx="2560">
                  <c:v>15.123176114056658</c:v>
                </c:pt>
                <c:pt idx="2561">
                  <c:v>15.083222862104593</c:v>
                </c:pt>
                <c:pt idx="2562">
                  <c:v>14.915566838194493</c:v>
                </c:pt>
                <c:pt idx="2563">
                  <c:v>14.804302924744103</c:v>
                </c:pt>
                <c:pt idx="2564">
                  <c:v>14.766258488138121</c:v>
                </c:pt>
                <c:pt idx="2565">
                  <c:v>14.734185928806836</c:v>
                </c:pt>
                <c:pt idx="2566">
                  <c:v>14.644493194015613</c:v>
                </c:pt>
                <c:pt idx="2567">
                  <c:v>14.51128664627293</c:v>
                </c:pt>
                <c:pt idx="2568">
                  <c:v>14.351252551346192</c:v>
                </c:pt>
                <c:pt idx="2569">
                  <c:v>14.252812449662549</c:v>
                </c:pt>
                <c:pt idx="2570">
                  <c:v>14.23858278689845</c:v>
                </c:pt>
                <c:pt idx="2571">
                  <c:v>14.211873713255175</c:v>
                </c:pt>
                <c:pt idx="2572">
                  <c:v>14.126852276815486</c:v>
                </c:pt>
                <c:pt idx="2573">
                  <c:v>14.057212195547665</c:v>
                </c:pt>
                <c:pt idx="2574">
                  <c:v>14.041897304132446</c:v>
                </c:pt>
                <c:pt idx="2575">
                  <c:v>13.976505929857138</c:v>
                </c:pt>
                <c:pt idx="2576">
                  <c:v>13.948731895373163</c:v>
                </c:pt>
                <c:pt idx="2577">
                  <c:v>13.747946095066078</c:v>
                </c:pt>
                <c:pt idx="2578">
                  <c:v>13.716173800632379</c:v>
                </c:pt>
                <c:pt idx="2579">
                  <c:v>13.708247922367466</c:v>
                </c:pt>
                <c:pt idx="2580">
                  <c:v>13.490384875534698</c:v>
                </c:pt>
                <c:pt idx="2581">
                  <c:v>13.299191070569474</c:v>
                </c:pt>
                <c:pt idx="2582">
                  <c:v>13.152585898629315</c:v>
                </c:pt>
                <c:pt idx="2583">
                  <c:v>13.11258736783731</c:v>
                </c:pt>
                <c:pt idx="2584">
                  <c:v>12.911235160871506</c:v>
                </c:pt>
                <c:pt idx="2585">
                  <c:v>12.871784350157583</c:v>
                </c:pt>
                <c:pt idx="2586">
                  <c:v>12.572522827107255</c:v>
                </c:pt>
                <c:pt idx="2587">
                  <c:v>12.488990471446517</c:v>
                </c:pt>
                <c:pt idx="2588">
                  <c:v>12.380441341096141</c:v>
                </c:pt>
                <c:pt idx="2589">
                  <c:v>12.239499358142924</c:v>
                </c:pt>
                <c:pt idx="2590">
                  <c:v>12.2017587839656</c:v>
                </c:pt>
                <c:pt idx="2591">
                  <c:v>12.056057596404658</c:v>
                </c:pt>
                <c:pt idx="2592">
                  <c:v>11.974647803448043</c:v>
                </c:pt>
                <c:pt idx="2593">
                  <c:v>11.870246855630683</c:v>
                </c:pt>
                <c:pt idx="2594">
                  <c:v>11.631131055285437</c:v>
                </c:pt>
                <c:pt idx="2595">
                  <c:v>11.48280197241216</c:v>
                </c:pt>
                <c:pt idx="2596">
                  <c:v>11.469564205789462</c:v>
                </c:pt>
                <c:pt idx="2597">
                  <c:v>11.454086485616099</c:v>
                </c:pt>
                <c:pt idx="2598">
                  <c:v>11.373128195776502</c:v>
                </c:pt>
                <c:pt idx="2599">
                  <c:v>11.352945020925297</c:v>
                </c:pt>
                <c:pt idx="2600">
                  <c:v>11.284414154600013</c:v>
                </c:pt>
                <c:pt idx="2601">
                  <c:v>11.269139001158228</c:v>
                </c:pt>
                <c:pt idx="2602">
                  <c:v>11.004168763175795</c:v>
                </c:pt>
                <c:pt idx="2603">
                  <c:v>10.921361365831395</c:v>
                </c:pt>
                <c:pt idx="2604">
                  <c:v>10.876310048356027</c:v>
                </c:pt>
                <c:pt idx="2605">
                  <c:v>10.655429449654067</c:v>
                </c:pt>
                <c:pt idx="2606">
                  <c:v>10.626705638022552</c:v>
                </c:pt>
                <c:pt idx="2607">
                  <c:v>10.623263252971336</c:v>
                </c:pt>
                <c:pt idx="2608">
                  <c:v>10.616403911114752</c:v>
                </c:pt>
                <c:pt idx="2609">
                  <c:v>10.599260148896287</c:v>
                </c:pt>
                <c:pt idx="2610">
                  <c:v>10.594711354265471</c:v>
                </c:pt>
                <c:pt idx="2611">
                  <c:v>10.477877657309877</c:v>
                </c:pt>
                <c:pt idx="2612">
                  <c:v>10.41747649454919</c:v>
                </c:pt>
                <c:pt idx="2613">
                  <c:v>10.370714671336694</c:v>
                </c:pt>
                <c:pt idx="2614">
                  <c:v>10.204937069830153</c:v>
                </c:pt>
                <c:pt idx="2615">
                  <c:v>10.177259818786165</c:v>
                </c:pt>
                <c:pt idx="2616">
                  <c:v>10.155182933746111</c:v>
                </c:pt>
                <c:pt idx="2617">
                  <c:v>10.069472360081871</c:v>
                </c:pt>
                <c:pt idx="2618">
                  <c:v>9.9390342747391589</c:v>
                </c:pt>
                <c:pt idx="2619">
                  <c:v>9.8868364582175374</c:v>
                </c:pt>
                <c:pt idx="2620">
                  <c:v>9.8028151326308386</c:v>
                </c:pt>
                <c:pt idx="2621">
                  <c:v>9.7271994404321287</c:v>
                </c:pt>
                <c:pt idx="2622">
                  <c:v>9.6862986433356504</c:v>
                </c:pt>
                <c:pt idx="2623">
                  <c:v>9.6557599193035966</c:v>
                </c:pt>
                <c:pt idx="2624">
                  <c:v>9.647658798617238</c:v>
                </c:pt>
                <c:pt idx="2625">
                  <c:v>9.6233603828536722</c:v>
                </c:pt>
                <c:pt idx="2626">
                  <c:v>9.5365227953570866</c:v>
                </c:pt>
                <c:pt idx="2627">
                  <c:v>9.479091714096139</c:v>
                </c:pt>
                <c:pt idx="2628">
                  <c:v>9.4378176927548196</c:v>
                </c:pt>
                <c:pt idx="2629">
                  <c:v>9.2888568667868725</c:v>
                </c:pt>
                <c:pt idx="2630">
                  <c:v>9.2063808975260262</c:v>
                </c:pt>
                <c:pt idx="2631">
                  <c:v>9.1492050779375003</c:v>
                </c:pt>
                <c:pt idx="2632">
                  <c:v>9.0629967441400563</c:v>
                </c:pt>
                <c:pt idx="2633">
                  <c:v>9.0409549313373958</c:v>
                </c:pt>
                <c:pt idx="2634">
                  <c:v>9.0229260624196144</c:v>
                </c:pt>
                <c:pt idx="2635">
                  <c:v>8.844340101085562</c:v>
                </c:pt>
                <c:pt idx="2636">
                  <c:v>8.7841772435982204</c:v>
                </c:pt>
                <c:pt idx="2637">
                  <c:v>8.6854436396620596</c:v>
                </c:pt>
                <c:pt idx="2638">
                  <c:v>8.6737501680876825</c:v>
                </c:pt>
                <c:pt idx="2639">
                  <c:v>8.5666948539655721</c:v>
                </c:pt>
                <c:pt idx="2640">
                  <c:v>8.4849829132233356</c:v>
                </c:pt>
                <c:pt idx="2641">
                  <c:v>8.4355588001503463</c:v>
                </c:pt>
                <c:pt idx="2642">
                  <c:v>8.3227887867171138</c:v>
                </c:pt>
                <c:pt idx="2643">
                  <c:v>8.1671321020941576</c:v>
                </c:pt>
                <c:pt idx="2644">
                  <c:v>8.128710090229502</c:v>
                </c:pt>
                <c:pt idx="2645">
                  <c:v>7.9844978513863891</c:v>
                </c:pt>
                <c:pt idx="2646">
                  <c:v>7.9692264857751844</c:v>
                </c:pt>
                <c:pt idx="2647">
                  <c:v>7.8460822689859704</c:v>
                </c:pt>
                <c:pt idx="2648">
                  <c:v>7.8047327565647873</c:v>
                </c:pt>
                <c:pt idx="2649">
                  <c:v>7.7334392334503477</c:v>
                </c:pt>
                <c:pt idx="2650">
                  <c:v>7.5635576966640077</c:v>
                </c:pt>
                <c:pt idx="2651">
                  <c:v>7.5384264378782992</c:v>
                </c:pt>
                <c:pt idx="2652">
                  <c:v>7.5055519469283354</c:v>
                </c:pt>
                <c:pt idx="2653">
                  <c:v>7.3080939046134832</c:v>
                </c:pt>
                <c:pt idx="2654">
                  <c:v>7.2835432017766557</c:v>
                </c:pt>
                <c:pt idx="2655">
                  <c:v>7.2056478179386554</c:v>
                </c:pt>
                <c:pt idx="2656">
                  <c:v>7.0875145673627706</c:v>
                </c:pt>
                <c:pt idx="2657">
                  <c:v>6.9388659711370151</c:v>
                </c:pt>
                <c:pt idx="2658">
                  <c:v>6.7182572484277889</c:v>
                </c:pt>
                <c:pt idx="2659">
                  <c:v>6.6229255089359267</c:v>
                </c:pt>
                <c:pt idx="2660">
                  <c:v>6.6118439932271089</c:v>
                </c:pt>
                <c:pt idx="2661">
                  <c:v>6.5846292740810526</c:v>
                </c:pt>
                <c:pt idx="2662">
                  <c:v>6.5694083779832138</c:v>
                </c:pt>
                <c:pt idx="2663">
                  <c:v>6.5331312907044872</c:v>
                </c:pt>
                <c:pt idx="2664">
                  <c:v>6.4289073929288616</c:v>
                </c:pt>
                <c:pt idx="2665">
                  <c:v>6.3880709876885602</c:v>
                </c:pt>
                <c:pt idx="2666">
                  <c:v>6.3353435411422652</c:v>
                </c:pt>
                <c:pt idx="2667">
                  <c:v>6.2745349882440458</c:v>
                </c:pt>
                <c:pt idx="2668">
                  <c:v>6.1270782028334487</c:v>
                </c:pt>
                <c:pt idx="2669">
                  <c:v>6.0333877645371441</c:v>
                </c:pt>
                <c:pt idx="2670">
                  <c:v>5.9286914212803561</c:v>
                </c:pt>
                <c:pt idx="2671">
                  <c:v>5.9089128076915793</c:v>
                </c:pt>
                <c:pt idx="2672">
                  <c:v>5.8923082176472459</c:v>
                </c:pt>
                <c:pt idx="2673">
                  <c:v>5.8646915933912336</c:v>
                </c:pt>
                <c:pt idx="2674">
                  <c:v>5.8339396965262544</c:v>
                </c:pt>
                <c:pt idx="2675">
                  <c:v>5.7638003713420858</c:v>
                </c:pt>
                <c:pt idx="2676">
                  <c:v>5.6502649367676181</c:v>
                </c:pt>
                <c:pt idx="2677">
                  <c:v>5.5516659142329789</c:v>
                </c:pt>
                <c:pt idx="2678">
                  <c:v>5.3697553560655997</c:v>
                </c:pt>
                <c:pt idx="2679">
                  <c:v>5.294852976086406</c:v>
                </c:pt>
                <c:pt idx="2680">
                  <c:v>5.2371539242421727</c:v>
                </c:pt>
                <c:pt idx="2681">
                  <c:v>5.2025980899436783</c:v>
                </c:pt>
                <c:pt idx="2682">
                  <c:v>5.0229570514180422</c:v>
                </c:pt>
                <c:pt idx="2683">
                  <c:v>5.004774023911378</c:v>
                </c:pt>
                <c:pt idx="2684">
                  <c:v>4.8289205383188953</c:v>
                </c:pt>
                <c:pt idx="2685">
                  <c:v>4.7365595277791135</c:v>
                </c:pt>
                <c:pt idx="2686">
                  <c:v>4.7032443047234542</c:v>
                </c:pt>
                <c:pt idx="2687">
                  <c:v>4.6873091835974137</c:v>
                </c:pt>
                <c:pt idx="2688">
                  <c:v>4.6756616357292327</c:v>
                </c:pt>
                <c:pt idx="2689">
                  <c:v>4.5656984367123554</c:v>
                </c:pt>
                <c:pt idx="2690">
                  <c:v>4.4578420284324007</c:v>
                </c:pt>
                <c:pt idx="2691">
                  <c:v>4.4312681140028269</c:v>
                </c:pt>
                <c:pt idx="2692">
                  <c:v>4.3606299574571974</c:v>
                </c:pt>
                <c:pt idx="2693">
                  <c:v>4.3361129264365754</c:v>
                </c:pt>
                <c:pt idx="2694">
                  <c:v>4.3295265676471768</c:v>
                </c:pt>
                <c:pt idx="2695">
                  <c:v>4.2838384475549853</c:v>
                </c:pt>
                <c:pt idx="2696">
                  <c:v>4.2767118126395314</c:v>
                </c:pt>
                <c:pt idx="2697">
                  <c:v>4.2696557162920987</c:v>
                </c:pt>
                <c:pt idx="2698">
                  <c:v>4.2588390634455529</c:v>
                </c:pt>
                <c:pt idx="2699">
                  <c:v>4.2456565761065912</c:v>
                </c:pt>
                <c:pt idx="2700">
                  <c:v>4.2425253185149474</c:v>
                </c:pt>
                <c:pt idx="2701">
                  <c:v>4.2270030554475069</c:v>
                </c:pt>
                <c:pt idx="2702">
                  <c:v>4.1052114261261314</c:v>
                </c:pt>
                <c:pt idx="2703">
                  <c:v>4.0781525494995927</c:v>
                </c:pt>
                <c:pt idx="2704">
                  <c:v>4.0562994240377943</c:v>
                </c:pt>
                <c:pt idx="2705">
                  <c:v>4.0484306045285665</c:v>
                </c:pt>
                <c:pt idx="2706">
                  <c:v>4.0203127792513857</c:v>
                </c:pt>
                <c:pt idx="2707">
                  <c:v>3.9875556485993275</c:v>
                </c:pt>
                <c:pt idx="2708">
                  <c:v>3.945925708124058</c:v>
                </c:pt>
                <c:pt idx="2709">
                  <c:v>3.907382824204777</c:v>
                </c:pt>
                <c:pt idx="2710">
                  <c:v>3.8008989638694266</c:v>
                </c:pt>
                <c:pt idx="2711">
                  <c:v>3.7312966989585377</c:v>
                </c:pt>
                <c:pt idx="2712">
                  <c:v>3.730119089338269</c:v>
                </c:pt>
                <c:pt idx="2713">
                  <c:v>3.7213475261048856</c:v>
                </c:pt>
                <c:pt idx="2714">
                  <c:v>3.7080662096362254</c:v>
                </c:pt>
                <c:pt idx="2715">
                  <c:v>3.662256319631807</c:v>
                </c:pt>
                <c:pt idx="2716">
                  <c:v>3.6531269976241187</c:v>
                </c:pt>
                <c:pt idx="2717">
                  <c:v>3.6251118208517541</c:v>
                </c:pt>
                <c:pt idx="2718">
                  <c:v>3.5908997339779019</c:v>
                </c:pt>
                <c:pt idx="2719">
                  <c:v>3.5192074477579474</c:v>
                </c:pt>
                <c:pt idx="2720">
                  <c:v>3.4960812959932683</c:v>
                </c:pt>
                <c:pt idx="2721">
                  <c:v>3.4719488074589049</c:v>
                </c:pt>
                <c:pt idx="2722">
                  <c:v>3.4413407470231125</c:v>
                </c:pt>
                <c:pt idx="2723">
                  <c:v>3.4342375706220887</c:v>
                </c:pt>
                <c:pt idx="2724">
                  <c:v>3.375393639778451</c:v>
                </c:pt>
                <c:pt idx="2725">
                  <c:v>3.3642024391905645</c:v>
                </c:pt>
                <c:pt idx="2726">
                  <c:v>3.3178840818629793</c:v>
                </c:pt>
                <c:pt idx="2727">
                  <c:v>3.2884718844031626</c:v>
                </c:pt>
                <c:pt idx="2728">
                  <c:v>3.2534871996778718</c:v>
                </c:pt>
                <c:pt idx="2729">
                  <c:v>3.2107237723926398</c:v>
                </c:pt>
                <c:pt idx="2730">
                  <c:v>3.1545928914134227</c:v>
                </c:pt>
                <c:pt idx="2731">
                  <c:v>3.1308007812132863</c:v>
                </c:pt>
                <c:pt idx="2732">
                  <c:v>3.0806053189538005</c:v>
                </c:pt>
                <c:pt idx="2733">
                  <c:v>3.0083435983282372</c:v>
                </c:pt>
                <c:pt idx="2734">
                  <c:v>2.9878321884930914</c:v>
                </c:pt>
                <c:pt idx="2735">
                  <c:v>2.9258893870290561</c:v>
                </c:pt>
                <c:pt idx="2736">
                  <c:v>2.9155515264776488</c:v>
                </c:pt>
                <c:pt idx="2737">
                  <c:v>2.9130970120124742</c:v>
                </c:pt>
                <c:pt idx="2738">
                  <c:v>2.9063283179659698</c:v>
                </c:pt>
                <c:pt idx="2739">
                  <c:v>2.8964448756080845</c:v>
                </c:pt>
                <c:pt idx="2740">
                  <c:v>2.8732664080236807</c:v>
                </c:pt>
                <c:pt idx="2741">
                  <c:v>2.8418245214665383</c:v>
                </c:pt>
                <c:pt idx="2742">
                  <c:v>2.8197827249964322</c:v>
                </c:pt>
                <c:pt idx="2743">
                  <c:v>2.7297061007067724</c:v>
                </c:pt>
                <c:pt idx="2744">
                  <c:v>2.6986965380149344</c:v>
                </c:pt>
                <c:pt idx="2745">
                  <c:v>2.6868500879618411</c:v>
                </c:pt>
                <c:pt idx="2746">
                  <c:v>2.6732509612510196</c:v>
                </c:pt>
                <c:pt idx="2747">
                  <c:v>2.6375739190035858</c:v>
                </c:pt>
                <c:pt idx="2748">
                  <c:v>2.5791264941666459</c:v>
                </c:pt>
                <c:pt idx="2749">
                  <c:v>2.5535599604638111</c:v>
                </c:pt>
                <c:pt idx="2750">
                  <c:v>2.5365329497994065</c:v>
                </c:pt>
                <c:pt idx="2751">
                  <c:v>2.5038813030340807</c:v>
                </c:pt>
                <c:pt idx="2752">
                  <c:v>2.4340809375019368</c:v>
                </c:pt>
                <c:pt idx="2753">
                  <c:v>2.3733620043436368</c:v>
                </c:pt>
                <c:pt idx="2754">
                  <c:v>2.3595681962866411</c:v>
                </c:pt>
                <c:pt idx="2755">
                  <c:v>2.3549120603888776</c:v>
                </c:pt>
                <c:pt idx="2756">
                  <c:v>2.3375829600434312</c:v>
                </c:pt>
                <c:pt idx="2757">
                  <c:v>2.3063066739611227</c:v>
                </c:pt>
                <c:pt idx="2758">
                  <c:v>2.2640110030005856</c:v>
                </c:pt>
                <c:pt idx="2759">
                  <c:v>2.2274384600486594</c:v>
                </c:pt>
                <c:pt idx="2760">
                  <c:v>2.2213585183503808</c:v>
                </c:pt>
                <c:pt idx="2761">
                  <c:v>2.1844552364631729</c:v>
                </c:pt>
                <c:pt idx="2762">
                  <c:v>2.1162859132387934</c:v>
                </c:pt>
                <c:pt idx="2763">
                  <c:v>2.1079456444829088</c:v>
                </c:pt>
                <c:pt idx="2764">
                  <c:v>2.0624641873227896</c:v>
                </c:pt>
                <c:pt idx="2765">
                  <c:v>2.0488543596212594</c:v>
                </c:pt>
                <c:pt idx="2766">
                  <c:v>2.0069352255213881</c:v>
                </c:pt>
                <c:pt idx="2767">
                  <c:v>1.9878184837963961</c:v>
                </c:pt>
                <c:pt idx="2768">
                  <c:v>1.9599594537725089</c:v>
                </c:pt>
                <c:pt idx="2769">
                  <c:v>1.9546629761924168</c:v>
                </c:pt>
                <c:pt idx="2770">
                  <c:v>1.914229519447781</c:v>
                </c:pt>
                <c:pt idx="2771">
                  <c:v>1.8651646346975035</c:v>
                </c:pt>
                <c:pt idx="2772">
                  <c:v>1.8602650143674855</c:v>
                </c:pt>
                <c:pt idx="2773">
                  <c:v>1.8354613106817408</c:v>
                </c:pt>
                <c:pt idx="2774">
                  <c:v>1.8248431699599397</c:v>
                </c:pt>
                <c:pt idx="2775">
                  <c:v>1.7895089286930144</c:v>
                </c:pt>
                <c:pt idx="2776">
                  <c:v>1.7714383050410594</c:v>
                </c:pt>
                <c:pt idx="2777">
                  <c:v>1.7499877516288982</c:v>
                </c:pt>
                <c:pt idx="2778">
                  <c:v>1.7415786835189788</c:v>
                </c:pt>
                <c:pt idx="2779">
                  <c:v>1.7244944054702358</c:v>
                </c:pt>
                <c:pt idx="2780">
                  <c:v>1.7185982970484068</c:v>
                </c:pt>
                <c:pt idx="2781">
                  <c:v>1.7134256064671727</c:v>
                </c:pt>
                <c:pt idx="2782">
                  <c:v>1.707294022368073</c:v>
                </c:pt>
                <c:pt idx="2783">
                  <c:v>1.7028764476658245</c:v>
                </c:pt>
                <c:pt idx="2784">
                  <c:v>1.6548745701968763</c:v>
                </c:pt>
                <c:pt idx="2785">
                  <c:v>1.6496828236182408</c:v>
                </c:pt>
                <c:pt idx="2786">
                  <c:v>1.6072985412516141</c:v>
                </c:pt>
                <c:pt idx="2787">
                  <c:v>1.5492048906037403</c:v>
                </c:pt>
                <c:pt idx="2788">
                  <c:v>1.5429309660763109</c:v>
                </c:pt>
                <c:pt idx="2789">
                  <c:v>1.537310161026092</c:v>
                </c:pt>
                <c:pt idx="2790">
                  <c:v>1.515780508955372</c:v>
                </c:pt>
                <c:pt idx="2791">
                  <c:v>1.4747706499800959</c:v>
                </c:pt>
                <c:pt idx="2792">
                  <c:v>1.4671157429048882</c:v>
                </c:pt>
                <c:pt idx="2793">
                  <c:v>1.458241327405122</c:v>
                </c:pt>
                <c:pt idx="2794">
                  <c:v>1.4343722137717185</c:v>
                </c:pt>
                <c:pt idx="2795">
                  <c:v>1.4048636946889388</c:v>
                </c:pt>
                <c:pt idx="2796">
                  <c:v>1.3917864951502235</c:v>
                </c:pt>
                <c:pt idx="2797">
                  <c:v>1.3829296703945007</c:v>
                </c:pt>
                <c:pt idx="2798">
                  <c:v>1.3620118854682886</c:v>
                </c:pt>
                <c:pt idx="2799">
                  <c:v>1.3146155852998991</c:v>
                </c:pt>
                <c:pt idx="2800">
                  <c:v>1.2911332310679731</c:v>
                </c:pt>
                <c:pt idx="2801">
                  <c:v>1.2851869458098157</c:v>
                </c:pt>
                <c:pt idx="2802">
                  <c:v>1.2684978676918723</c:v>
                </c:pt>
                <c:pt idx="2803">
                  <c:v>1.2448593742330885</c:v>
                </c:pt>
                <c:pt idx="2804">
                  <c:v>1.2283815753055658</c:v>
                </c:pt>
                <c:pt idx="2805">
                  <c:v>1.2193275651602071</c:v>
                </c:pt>
                <c:pt idx="2806">
                  <c:v>1.1836672258393666</c:v>
                </c:pt>
                <c:pt idx="2807">
                  <c:v>1.1605358146093558</c:v>
                </c:pt>
                <c:pt idx="2808">
                  <c:v>1.1544330695478306</c:v>
                </c:pt>
                <c:pt idx="2809">
                  <c:v>1.1283783497067721</c:v>
                </c:pt>
                <c:pt idx="2810">
                  <c:v>1.0985990376225925</c:v>
                </c:pt>
                <c:pt idx="2811">
                  <c:v>1.0751487744991743</c:v>
                </c:pt>
                <c:pt idx="2812">
                  <c:v>1.0621267264188334</c:v>
                </c:pt>
                <c:pt idx="2813">
                  <c:v>1.055273526439563</c:v>
                </c:pt>
                <c:pt idx="2814">
                  <c:v>1.028861527135547</c:v>
                </c:pt>
                <c:pt idx="2815">
                  <c:v>1.0145912998307607</c:v>
                </c:pt>
                <c:pt idx="2816">
                  <c:v>1.0015702338074854</c:v>
                </c:pt>
                <c:pt idx="2817">
                  <c:v>0.99733017282813041</c:v>
                </c:pt>
                <c:pt idx="2818">
                  <c:v>0.99147945564874351</c:v>
                </c:pt>
                <c:pt idx="2819">
                  <c:v>0.98150355674239342</c:v>
                </c:pt>
                <c:pt idx="2820">
                  <c:v>0.95802029598588689</c:v>
                </c:pt>
                <c:pt idx="2821">
                  <c:v>0.9545714960642846</c:v>
                </c:pt>
                <c:pt idx="2822">
                  <c:v>0.9518519075458699</c:v>
                </c:pt>
                <c:pt idx="2823">
                  <c:v>0.9493716890207925</c:v>
                </c:pt>
                <c:pt idx="2824">
                  <c:v>0.9123322969346811</c:v>
                </c:pt>
                <c:pt idx="2825">
                  <c:v>0.88492341706612865</c:v>
                </c:pt>
                <c:pt idx="2826">
                  <c:v>0.87797750069000935</c:v>
                </c:pt>
                <c:pt idx="2827">
                  <c:v>0.87371793443429069</c:v>
                </c:pt>
                <c:pt idx="2828">
                  <c:v>0.86250194007746495</c:v>
                </c:pt>
                <c:pt idx="2829">
                  <c:v>0.85406488790429236</c:v>
                </c:pt>
                <c:pt idx="2830">
                  <c:v>0.82122546817764908</c:v>
                </c:pt>
                <c:pt idx="2831">
                  <c:v>0.80114569243550937</c:v>
                </c:pt>
                <c:pt idx="2832">
                  <c:v>0.78989845022111205</c:v>
                </c:pt>
                <c:pt idx="2833">
                  <c:v>0.78704569507364175</c:v>
                </c:pt>
                <c:pt idx="2834">
                  <c:v>0.78663851928278083</c:v>
                </c:pt>
                <c:pt idx="2835">
                  <c:v>0.77708035543982279</c:v>
                </c:pt>
                <c:pt idx="2836">
                  <c:v>0.73385318397817811</c:v>
                </c:pt>
                <c:pt idx="2837">
                  <c:v>0.72520129378503451</c:v>
                </c:pt>
                <c:pt idx="2838">
                  <c:v>0.72222765802511701</c:v>
                </c:pt>
                <c:pt idx="2839">
                  <c:v>0.71557512536004142</c:v>
                </c:pt>
                <c:pt idx="2840">
                  <c:v>0.70976418289213483</c:v>
                </c:pt>
                <c:pt idx="2841">
                  <c:v>0.7048018148028945</c:v>
                </c:pt>
                <c:pt idx="2842">
                  <c:v>0.69857645755418485</c:v>
                </c:pt>
                <c:pt idx="2843">
                  <c:v>0.69618841722284708</c:v>
                </c:pt>
                <c:pt idx="2844">
                  <c:v>0.68627496514165276</c:v>
                </c:pt>
                <c:pt idx="2845">
                  <c:v>0.66997014083009643</c:v>
                </c:pt>
                <c:pt idx="2846">
                  <c:v>0.66567601286527334</c:v>
                </c:pt>
                <c:pt idx="2847">
                  <c:v>0.65932539947209001</c:v>
                </c:pt>
                <c:pt idx="2848">
                  <c:v>0.63600672271432046</c:v>
                </c:pt>
                <c:pt idx="2849">
                  <c:v>0.61004257833456232</c:v>
                </c:pt>
                <c:pt idx="2850">
                  <c:v>0.6058601383483333</c:v>
                </c:pt>
                <c:pt idx="2851">
                  <c:v>0.56634273898465215</c:v>
                </c:pt>
                <c:pt idx="2852">
                  <c:v>0.54202644746990014</c:v>
                </c:pt>
                <c:pt idx="2853">
                  <c:v>0.5297949051772457</c:v>
                </c:pt>
                <c:pt idx="2854">
                  <c:v>0.5035577649400782</c:v>
                </c:pt>
                <c:pt idx="2855">
                  <c:v>0.49907584652609971</c:v>
                </c:pt>
                <c:pt idx="2856">
                  <c:v>0.48646992500683184</c:v>
                </c:pt>
                <c:pt idx="2857">
                  <c:v>0.48279744654153223</c:v>
                </c:pt>
                <c:pt idx="2858">
                  <c:v>0.46884989875447214</c:v>
                </c:pt>
                <c:pt idx="2859">
                  <c:v>0.46123859214023588</c:v>
                </c:pt>
                <c:pt idx="2860">
                  <c:v>0.43414078049666915</c:v>
                </c:pt>
                <c:pt idx="2861">
                  <c:v>0.42281924811615212</c:v>
                </c:pt>
                <c:pt idx="2862">
                  <c:v>0.41520911730846555</c:v>
                </c:pt>
                <c:pt idx="2863">
                  <c:v>0.40417309551776626</c:v>
                </c:pt>
                <c:pt idx="2864">
                  <c:v>0.39743677272473443</c:v>
                </c:pt>
                <c:pt idx="2865">
                  <c:v>0.39530217743527662</c:v>
                </c:pt>
                <c:pt idx="2866">
                  <c:v>0.39447269958242093</c:v>
                </c:pt>
                <c:pt idx="2867">
                  <c:v>0.38840846040506433</c:v>
                </c:pt>
                <c:pt idx="2868">
                  <c:v>0.38426557678735918</c:v>
                </c:pt>
                <c:pt idx="2869">
                  <c:v>0.37726893200347833</c:v>
                </c:pt>
                <c:pt idx="2870">
                  <c:v>0.37366633121103449</c:v>
                </c:pt>
                <c:pt idx="2871">
                  <c:v>0.37012785348416949</c:v>
                </c:pt>
                <c:pt idx="2872">
                  <c:v>0.36597613785334954</c:v>
                </c:pt>
                <c:pt idx="2873">
                  <c:v>0.35502694518499145</c:v>
                </c:pt>
                <c:pt idx="2874">
                  <c:v>0.3478063963567064</c:v>
                </c:pt>
                <c:pt idx="2875">
                  <c:v>0.34143642961290938</c:v>
                </c:pt>
                <c:pt idx="2876">
                  <c:v>0.33610163594975662</c:v>
                </c:pt>
                <c:pt idx="2877">
                  <c:v>0.32874956578264802</c:v>
                </c:pt>
                <c:pt idx="2878">
                  <c:v>0.32293429997231787</c:v>
                </c:pt>
                <c:pt idx="2879">
                  <c:v>0.31925282591152337</c:v>
                </c:pt>
                <c:pt idx="2880">
                  <c:v>0.30243090141041612</c:v>
                </c:pt>
                <c:pt idx="2881">
                  <c:v>0.30046715290782722</c:v>
                </c:pt>
                <c:pt idx="2882">
                  <c:v>0.29844710611793113</c:v>
                </c:pt>
                <c:pt idx="2883">
                  <c:v>0.28719940605692457</c:v>
                </c:pt>
                <c:pt idx="2884">
                  <c:v>0.2841292299864559</c:v>
                </c:pt>
                <c:pt idx="2885">
                  <c:v>0.27428247858344301</c:v>
                </c:pt>
                <c:pt idx="2886">
                  <c:v>0.26437620416301166</c:v>
                </c:pt>
                <c:pt idx="2887">
                  <c:v>0.25719889051310846</c:v>
                </c:pt>
                <c:pt idx="2888">
                  <c:v>0.25341388701601886</c:v>
                </c:pt>
                <c:pt idx="2889">
                  <c:v>0.25306847369790414</c:v>
                </c:pt>
                <c:pt idx="2890">
                  <c:v>0.25008141214867285</c:v>
                </c:pt>
                <c:pt idx="2891">
                  <c:v>0.24865676682529406</c:v>
                </c:pt>
                <c:pt idx="2892">
                  <c:v>0.24269781034969831</c:v>
                </c:pt>
                <c:pt idx="2893">
                  <c:v>0.23549594431370138</c:v>
                </c:pt>
                <c:pt idx="2894">
                  <c:v>0.23459006142611386</c:v>
                </c:pt>
                <c:pt idx="2895">
                  <c:v>0.22810730776769847</c:v>
                </c:pt>
                <c:pt idx="2896">
                  <c:v>0.21956310057962355</c:v>
                </c:pt>
                <c:pt idx="2897">
                  <c:v>0.21901795639234808</c:v>
                </c:pt>
                <c:pt idx="2898">
                  <c:v>0.21653094705764001</c:v>
                </c:pt>
                <c:pt idx="2899">
                  <c:v>0.21632155590091359</c:v>
                </c:pt>
                <c:pt idx="2900">
                  <c:v>0.2131190749948341</c:v>
                </c:pt>
                <c:pt idx="2901">
                  <c:v>0.2100977629527275</c:v>
                </c:pt>
                <c:pt idx="2902">
                  <c:v>0.20631894220192395</c:v>
                </c:pt>
                <c:pt idx="2903">
                  <c:v>0.20612649808802891</c:v>
                </c:pt>
                <c:pt idx="2904">
                  <c:v>0.20485713345465567</c:v>
                </c:pt>
                <c:pt idx="2905">
                  <c:v>0.20476859671840764</c:v>
                </c:pt>
                <c:pt idx="2906">
                  <c:v>0.20468028864900797</c:v>
                </c:pt>
                <c:pt idx="2907">
                  <c:v>0.20463646189382076</c:v>
                </c:pt>
                <c:pt idx="2908">
                  <c:v>0.20144074154106159</c:v>
                </c:pt>
                <c:pt idx="2909">
                  <c:v>0.20003815794334306</c:v>
                </c:pt>
                <c:pt idx="2910">
                  <c:v>0.19969924144886084</c:v>
                </c:pt>
                <c:pt idx="2911">
                  <c:v>0.19796938067866424</c:v>
                </c:pt>
                <c:pt idx="2912">
                  <c:v>0.19203778449557929</c:v>
                </c:pt>
                <c:pt idx="2913">
                  <c:v>0.18747062406057727</c:v>
                </c:pt>
                <c:pt idx="2914">
                  <c:v>0.18727296575812816</c:v>
                </c:pt>
                <c:pt idx="2915">
                  <c:v>0.18514032314029019</c:v>
                </c:pt>
                <c:pt idx="2916">
                  <c:v>0.18498254158915639</c:v>
                </c:pt>
                <c:pt idx="2917">
                  <c:v>0.18158342911370765</c:v>
                </c:pt>
                <c:pt idx="2918">
                  <c:v>0.17992978787775618</c:v>
                </c:pt>
                <c:pt idx="2919">
                  <c:v>0.17989463671561934</c:v>
                </c:pt>
                <c:pt idx="2920">
                  <c:v>0.17814131348729509</c:v>
                </c:pt>
                <c:pt idx="2921">
                  <c:v>0.17650594150988269</c:v>
                </c:pt>
                <c:pt idx="2922">
                  <c:v>0.17484810121111999</c:v>
                </c:pt>
                <c:pt idx="2923">
                  <c:v>0.17333193061929669</c:v>
                </c:pt>
                <c:pt idx="2924">
                  <c:v>0.17329985025641706</c:v>
                </c:pt>
                <c:pt idx="2925">
                  <c:v>0.17211571522801661</c:v>
                </c:pt>
                <c:pt idx="2926">
                  <c:v>0.16735347299871584</c:v>
                </c:pt>
                <c:pt idx="2927">
                  <c:v>0.1668455201315765</c:v>
                </c:pt>
                <c:pt idx="2928">
                  <c:v>0.16233375021350113</c:v>
                </c:pt>
                <c:pt idx="2929">
                  <c:v>0.16152434440595476</c:v>
                </c:pt>
                <c:pt idx="2930">
                  <c:v>0.1613387660326055</c:v>
                </c:pt>
                <c:pt idx="2931">
                  <c:v>0.16109193543510519</c:v>
                </c:pt>
                <c:pt idx="2932">
                  <c:v>0.15742468283919639</c:v>
                </c:pt>
                <c:pt idx="2933">
                  <c:v>0.1573950090148841</c:v>
                </c:pt>
                <c:pt idx="2934">
                  <c:v>0.15665592106454751</c:v>
                </c:pt>
                <c:pt idx="2935">
                  <c:v>0.15526907190829026</c:v>
                </c:pt>
                <c:pt idx="2936">
                  <c:v>0.15468083040821465</c:v>
                </c:pt>
                <c:pt idx="2937">
                  <c:v>0.15447551866159742</c:v>
                </c:pt>
                <c:pt idx="2938">
                  <c:v>0.15444620403230847</c:v>
                </c:pt>
                <c:pt idx="2939">
                  <c:v>0.15427191165784021</c:v>
                </c:pt>
                <c:pt idx="2940">
                  <c:v>0.15293709894350901</c:v>
                </c:pt>
                <c:pt idx="2941">
                  <c:v>0.1526801122159045</c:v>
                </c:pt>
                <c:pt idx="2942">
                  <c:v>0.15089389332154973</c:v>
                </c:pt>
                <c:pt idx="2943">
                  <c:v>0.15081057482053864</c:v>
                </c:pt>
                <c:pt idx="2944">
                  <c:v>0.15078317345807882</c:v>
                </c:pt>
                <c:pt idx="2945">
                  <c:v>0.15026863984001118</c:v>
                </c:pt>
                <c:pt idx="2946">
                  <c:v>0.15002844600586934</c:v>
                </c:pt>
                <c:pt idx="2947">
                  <c:v>0.14647090570755605</c:v>
                </c:pt>
                <c:pt idx="2948">
                  <c:v>0.1463947736585193</c:v>
                </c:pt>
                <c:pt idx="2949">
                  <c:v>0.14591380768632892</c:v>
                </c:pt>
                <c:pt idx="2950">
                  <c:v>0.14382168008143631</c:v>
                </c:pt>
                <c:pt idx="2951">
                  <c:v>0.14227436652409514</c:v>
                </c:pt>
                <c:pt idx="2952">
                  <c:v>0.14166347993471123</c:v>
                </c:pt>
                <c:pt idx="2953">
                  <c:v>0.13950882781713755</c:v>
                </c:pt>
                <c:pt idx="2954">
                  <c:v>0.13894436646643865</c:v>
                </c:pt>
                <c:pt idx="2955">
                  <c:v>0.13650358719352798</c:v>
                </c:pt>
                <c:pt idx="2956">
                  <c:v>0.13645909753211782</c:v>
                </c:pt>
                <c:pt idx="2957">
                  <c:v>0.13641473752531935</c:v>
                </c:pt>
                <c:pt idx="2958">
                  <c:v>0.13366390225073543</c:v>
                </c:pt>
                <c:pt idx="2959">
                  <c:v>0.13331466556869073</c:v>
                </c:pt>
                <c:pt idx="2960">
                  <c:v>0.13266335253893036</c:v>
                </c:pt>
                <c:pt idx="2961">
                  <c:v>0.13252351482406305</c:v>
                </c:pt>
                <c:pt idx="2962">
                  <c:v>0.13079112493005168</c:v>
                </c:pt>
                <c:pt idx="2963">
                  <c:v>0.12965695556836754</c:v>
                </c:pt>
                <c:pt idx="2964">
                  <c:v>0.12944550933597918</c:v>
                </c:pt>
                <c:pt idx="2965">
                  <c:v>0.12923438800942563</c:v>
                </c:pt>
                <c:pt idx="2966">
                  <c:v>0.12904644877332738</c:v>
                </c:pt>
                <c:pt idx="2967">
                  <c:v>0.1279539910821485</c:v>
                </c:pt>
                <c:pt idx="2968">
                  <c:v>0.12788015615565904</c:v>
                </c:pt>
                <c:pt idx="2969">
                  <c:v>0.12780666906741384</c:v>
                </c:pt>
                <c:pt idx="2970">
                  <c:v>0.12777015116848428</c:v>
                </c:pt>
                <c:pt idx="2971">
                  <c:v>0.12705925413778346</c:v>
                </c:pt>
                <c:pt idx="2972">
                  <c:v>0.12674963090698063</c:v>
                </c:pt>
                <c:pt idx="2973">
                  <c:v>0.12134777689854637</c:v>
                </c:pt>
                <c:pt idx="2974">
                  <c:v>0.1195181199576815</c:v>
                </c:pt>
                <c:pt idx="2975">
                  <c:v>0.11908609542304729</c:v>
                </c:pt>
                <c:pt idx="2976">
                  <c:v>0.11906825936532155</c:v>
                </c:pt>
                <c:pt idx="2977">
                  <c:v>0.11903277140577213</c:v>
                </c:pt>
                <c:pt idx="2978">
                  <c:v>0.11899744714523057</c:v>
                </c:pt>
                <c:pt idx="2979">
                  <c:v>0.11876840510554343</c:v>
                </c:pt>
                <c:pt idx="2980">
                  <c:v>0.11817324212127311</c:v>
                </c:pt>
                <c:pt idx="2981">
                  <c:v>0.11813841994462362</c:v>
                </c:pt>
                <c:pt idx="2982">
                  <c:v>0.11725148750678874</c:v>
                </c:pt>
                <c:pt idx="2983">
                  <c:v>0.1172342047848618</c:v>
                </c:pt>
                <c:pt idx="2984">
                  <c:v>0.11637136095954284</c:v>
                </c:pt>
                <c:pt idx="2985">
                  <c:v>0.11600964798143956</c:v>
                </c:pt>
                <c:pt idx="2986">
                  <c:v>0.11501885127982059</c:v>
                </c:pt>
                <c:pt idx="2987">
                  <c:v>0.1146978594163752</c:v>
                </c:pt>
                <c:pt idx="2988">
                  <c:v>0.11458040870132073</c:v>
                </c:pt>
                <c:pt idx="2989">
                  <c:v>0.11385977590909056</c:v>
                </c:pt>
                <c:pt idx="2990">
                  <c:v>0.11382667981530489</c:v>
                </c:pt>
                <c:pt idx="2991">
                  <c:v>0.11178182985480667</c:v>
                </c:pt>
                <c:pt idx="2992">
                  <c:v>0.1094322632280966</c:v>
                </c:pt>
                <c:pt idx="2993">
                  <c:v>0.10886476377479405</c:v>
                </c:pt>
                <c:pt idx="2994">
                  <c:v>0.10870333207279222</c:v>
                </c:pt>
                <c:pt idx="2995">
                  <c:v>0.1083481963417046</c:v>
                </c:pt>
                <c:pt idx="2996">
                  <c:v>0.10815788899948829</c:v>
                </c:pt>
                <c:pt idx="2997">
                  <c:v>0.10806304048194064</c:v>
                </c:pt>
                <c:pt idx="2998">
                  <c:v>0.10759008071409687</c:v>
                </c:pt>
                <c:pt idx="2999">
                  <c:v>0.10738563296314174</c:v>
                </c:pt>
                <c:pt idx="3000">
                  <c:v>0.10645295611588054</c:v>
                </c:pt>
                <c:pt idx="3001">
                  <c:v>0.10623607080763338</c:v>
                </c:pt>
                <c:pt idx="3002">
                  <c:v>0.10532454001290752</c:v>
                </c:pt>
                <c:pt idx="3003">
                  <c:v>0.10434044105834177</c:v>
                </c:pt>
                <c:pt idx="3004">
                  <c:v>0.10409590804760489</c:v>
                </c:pt>
                <c:pt idx="3005">
                  <c:v>0.10297829042616059</c:v>
                </c:pt>
                <c:pt idx="3006">
                  <c:v>0.10255732385515091</c:v>
                </c:pt>
                <c:pt idx="3007">
                  <c:v>0.10135090482603439</c:v>
                </c:pt>
                <c:pt idx="3008">
                  <c:v>0.1010234834317317</c:v>
                </c:pt>
                <c:pt idx="3009">
                  <c:v>0.10084529758101576</c:v>
                </c:pt>
                <c:pt idx="3010">
                  <c:v>0.10063952655377005</c:v>
                </c:pt>
                <c:pt idx="3011">
                  <c:v>9.9848711008469801E-2</c:v>
                </c:pt>
                <c:pt idx="3012">
                  <c:v>9.980488959632354E-2</c:v>
                </c:pt>
                <c:pt idx="3013">
                  <c:v>9.8383596746428603E-2</c:v>
                </c:pt>
                <c:pt idx="3014">
                  <c:v>9.7877846218732703E-2</c:v>
                </c:pt>
                <c:pt idx="3015">
                  <c:v>9.7834994484858565E-2</c:v>
                </c:pt>
                <c:pt idx="3016">
                  <c:v>9.7623503123067307E-2</c:v>
                </c:pt>
                <c:pt idx="3017">
                  <c:v>9.7581322301760448E-2</c:v>
                </c:pt>
                <c:pt idx="3018">
                  <c:v>9.7276239477933235E-2</c:v>
                </c:pt>
                <c:pt idx="3019">
                  <c:v>9.7165500891763262E-2</c:v>
                </c:pt>
                <c:pt idx="3020">
                  <c:v>9.7124359065573693E-2</c:v>
                </c:pt>
                <c:pt idx="3021">
                  <c:v>9.6905686639848013E-2</c:v>
                </c:pt>
                <c:pt idx="3022">
                  <c:v>9.6852264473194005E-2</c:v>
                </c:pt>
                <c:pt idx="3023">
                  <c:v>9.6838948308808639E-2</c:v>
                </c:pt>
                <c:pt idx="3024">
                  <c:v>9.5645083714701776E-2</c:v>
                </c:pt>
                <c:pt idx="3025">
                  <c:v>9.5593458286681615E-2</c:v>
                </c:pt>
                <c:pt idx="3026">
                  <c:v>9.5452180150667601E-2</c:v>
                </c:pt>
                <c:pt idx="3027">
                  <c:v>9.5311600706911997E-2</c:v>
                </c:pt>
                <c:pt idx="3028">
                  <c:v>9.3348585266245176E-2</c:v>
                </c:pt>
                <c:pt idx="3029">
                  <c:v>9.3260763454631274E-2</c:v>
                </c:pt>
                <c:pt idx="3030">
                  <c:v>9.2623464392287275E-2</c:v>
                </c:pt>
                <c:pt idx="3031">
                  <c:v>9.2611051385883394E-2</c:v>
                </c:pt>
                <c:pt idx="3032">
                  <c:v>9.2586315854717785E-2</c:v>
                </c:pt>
                <c:pt idx="3033">
                  <c:v>9.2463298642175493E-2</c:v>
                </c:pt>
                <c:pt idx="3034">
                  <c:v>9.2007183456683392E-2</c:v>
                </c:pt>
                <c:pt idx="3035">
                  <c:v>9.1959805118412896E-2</c:v>
                </c:pt>
                <c:pt idx="3036">
                  <c:v>9.1725934439955845E-2</c:v>
                </c:pt>
                <c:pt idx="3037">
                  <c:v>9.1248375529624087E-2</c:v>
                </c:pt>
                <c:pt idx="3038">
                  <c:v>9.1144349451856968E-2</c:v>
                </c:pt>
                <c:pt idx="3039">
                  <c:v>9.011155082668651E-2</c:v>
                </c:pt>
                <c:pt idx="3040">
                  <c:v>8.9951350701344565E-2</c:v>
                </c:pt>
                <c:pt idx="3041">
                  <c:v>8.9768402940535688E-2</c:v>
                </c:pt>
                <c:pt idx="3042">
                  <c:v>8.9288941434432265E-2</c:v>
                </c:pt>
                <c:pt idx="3043">
                  <c:v>8.8277667833603579E-2</c:v>
                </c:pt>
                <c:pt idx="3044">
                  <c:v>8.823242747130744E-2</c:v>
                </c:pt>
                <c:pt idx="3045">
                  <c:v>8.8221153289318968E-2</c:v>
                </c:pt>
                <c:pt idx="3046">
                  <c:v>8.8019499536734894E-2</c:v>
                </c:pt>
                <c:pt idx="3047">
                  <c:v>8.7739538274423698E-2</c:v>
                </c:pt>
                <c:pt idx="3048">
                  <c:v>8.7391087716740923E-2</c:v>
                </c:pt>
                <c:pt idx="3049">
                  <c:v>8.6175776681771121E-2</c:v>
                </c:pt>
                <c:pt idx="3050">
                  <c:v>8.5796357933082587E-2</c:v>
                </c:pt>
                <c:pt idx="3051">
                  <c:v>8.5298915431526595E-2</c:v>
                </c:pt>
                <c:pt idx="3052">
                  <c:v>8.4783865430346467E-2</c:v>
                </c:pt>
                <c:pt idx="3053">
                  <c:v>8.4773142549131889E-2</c:v>
                </c:pt>
                <c:pt idx="3054">
                  <c:v>8.4687408114821297E-2</c:v>
                </c:pt>
                <c:pt idx="3055">
                  <c:v>8.45381342194539E-2</c:v>
                </c:pt>
                <c:pt idx="3056">
                  <c:v>8.4517034409371153E-2</c:v>
                </c:pt>
                <c:pt idx="3057">
                  <c:v>8.3916875609088323E-2</c:v>
                </c:pt>
                <c:pt idx="3058">
                  <c:v>8.3864576049908837E-2</c:v>
                </c:pt>
                <c:pt idx="3059">
                  <c:v>8.3479898590720164E-2</c:v>
                </c:pt>
                <c:pt idx="3060">
                  <c:v>8.3459304107816767E-2</c:v>
                </c:pt>
                <c:pt idx="3061">
                  <c:v>8.236201174424862E-2</c:v>
                </c:pt>
                <c:pt idx="3062">
                  <c:v>8.2341536678083721E-2</c:v>
                </c:pt>
                <c:pt idx="3063">
                  <c:v>8.2065224156773073E-2</c:v>
                </c:pt>
                <c:pt idx="3064">
                  <c:v>8.1962913260961931E-2</c:v>
                </c:pt>
                <c:pt idx="3065">
                  <c:v>8.1504950244379287E-2</c:v>
                </c:pt>
                <c:pt idx="3066">
                  <c:v>8.0436049499873361E-2</c:v>
                </c:pt>
                <c:pt idx="3067">
                  <c:v>7.9947630894364186E-2</c:v>
                </c:pt>
                <c:pt idx="3068">
                  <c:v>7.9927719303380523E-2</c:v>
                </c:pt>
                <c:pt idx="3069">
                  <c:v>7.985868317786278E-2</c:v>
                </c:pt>
                <c:pt idx="3070">
                  <c:v>7.8795444494428019E-2</c:v>
                </c:pt>
                <c:pt idx="3071">
                  <c:v>7.8126392496488117E-2</c:v>
                </c:pt>
                <c:pt idx="3072">
                  <c:v>7.7981357833717416E-2</c:v>
                </c:pt>
                <c:pt idx="3073">
                  <c:v>7.687974902987145E-2</c:v>
                </c:pt>
                <c:pt idx="3074">
                  <c:v>7.6802756210350209E-2</c:v>
                </c:pt>
                <c:pt idx="3075">
                  <c:v>7.6496597563094446E-2</c:v>
                </c:pt>
                <c:pt idx="3076">
                  <c:v>7.6124818330052385E-2</c:v>
                </c:pt>
                <c:pt idx="3077">
                  <c:v>7.6115323214267089E-2</c:v>
                </c:pt>
                <c:pt idx="3078">
                  <c:v>7.5149121292191659E-2</c:v>
                </c:pt>
                <c:pt idx="3079">
                  <c:v>7.4931343902739506E-2</c:v>
                </c:pt>
                <c:pt idx="3080">
                  <c:v>7.4790146710432895E-2</c:v>
                </c:pt>
                <c:pt idx="3081">
                  <c:v>7.4780739507886981E-2</c:v>
                </c:pt>
                <c:pt idx="3082">
                  <c:v>7.4677346874554934E-2</c:v>
                </c:pt>
                <c:pt idx="3083">
                  <c:v>7.4536842327634356E-2</c:v>
                </c:pt>
                <c:pt idx="3084">
                  <c:v>7.4415142872416379E-2</c:v>
                </c:pt>
                <c:pt idx="3085">
                  <c:v>7.3625829587238498E-2</c:v>
                </c:pt>
                <c:pt idx="3086">
                  <c:v>7.3598084711214262E-2</c:v>
                </c:pt>
                <c:pt idx="3087">
                  <c:v>7.2684393640062808E-2</c:v>
                </c:pt>
                <c:pt idx="3088">
                  <c:v>7.2665947907456493E-2</c:v>
                </c:pt>
                <c:pt idx="3089">
                  <c:v>7.1873550260610902E-2</c:v>
                </c:pt>
                <c:pt idx="3090">
                  <c:v>7.1754735822083096E-2</c:v>
                </c:pt>
                <c:pt idx="3091">
                  <c:v>7.115048712595165E-2</c:v>
                </c:pt>
                <c:pt idx="3092">
                  <c:v>7.0117047549373951E-2</c:v>
                </c:pt>
                <c:pt idx="3093">
                  <c:v>6.9354667217573204E-2</c:v>
                </c:pt>
                <c:pt idx="3094">
                  <c:v>6.9345706424219444E-2</c:v>
                </c:pt>
                <c:pt idx="3095">
                  <c:v>6.9336753583161506E-2</c:v>
                </c:pt>
                <c:pt idx="3096">
                  <c:v>6.9240134080806662E-2</c:v>
                </c:pt>
                <c:pt idx="3097">
                  <c:v>6.9065994186760432E-2</c:v>
                </c:pt>
                <c:pt idx="3098">
                  <c:v>6.9022465640304689E-2</c:v>
                </c:pt>
                <c:pt idx="3099">
                  <c:v>6.862384031427865E-2</c:v>
                </c:pt>
                <c:pt idx="3100">
                  <c:v>6.8528549683574552E-2</c:v>
                </c:pt>
                <c:pt idx="3101">
                  <c:v>6.8416201443005573E-2</c:v>
                </c:pt>
                <c:pt idx="3102">
                  <c:v>6.8321146571317756E-2</c:v>
                </c:pt>
                <c:pt idx="3103">
                  <c:v>6.8286702021368509E-2</c:v>
                </c:pt>
                <c:pt idx="3104">
                  <c:v>6.8148955412792422E-2</c:v>
                </c:pt>
                <c:pt idx="3105">
                  <c:v>6.8123174995229421E-2</c:v>
                </c:pt>
                <c:pt idx="3106">
                  <c:v>6.8097690442207093E-2</c:v>
                </c:pt>
                <c:pt idx="3107">
                  <c:v>6.7911836307011628E-2</c:v>
                </c:pt>
                <c:pt idx="3108">
                  <c:v>6.7793919755593443E-2</c:v>
                </c:pt>
                <c:pt idx="3109">
                  <c:v>6.7263777960306956E-2</c:v>
                </c:pt>
                <c:pt idx="3110">
                  <c:v>6.7221952206698257E-2</c:v>
                </c:pt>
                <c:pt idx="3111">
                  <c:v>6.6497819830305283E-2</c:v>
                </c:pt>
                <c:pt idx="3112">
                  <c:v>6.6423047435828081E-2</c:v>
                </c:pt>
                <c:pt idx="3113">
                  <c:v>6.6331678646288569E-2</c:v>
                </c:pt>
                <c:pt idx="3114">
                  <c:v>6.6092699025979723E-2</c:v>
                </c:pt>
                <c:pt idx="3115">
                  <c:v>6.5969363540862469E-2</c:v>
                </c:pt>
                <c:pt idx="3116">
                  <c:v>6.5952969645927895E-2</c:v>
                </c:pt>
                <c:pt idx="3117">
                  <c:v>6.5275582703881771E-2</c:v>
                </c:pt>
                <c:pt idx="3118">
                  <c:v>6.5202197722356012E-2</c:v>
                </c:pt>
                <c:pt idx="3119">
                  <c:v>6.5177780585481002E-2</c:v>
                </c:pt>
                <c:pt idx="3120">
                  <c:v>6.5129279311950034E-2</c:v>
                </c:pt>
                <c:pt idx="3121">
                  <c:v>6.5088885059586182E-2</c:v>
                </c:pt>
                <c:pt idx="3122">
                  <c:v>6.4952484170306163E-2</c:v>
                </c:pt>
                <c:pt idx="3123">
                  <c:v>6.4944471564880937E-2</c:v>
                </c:pt>
                <c:pt idx="3124">
                  <c:v>6.4912510702514539E-2</c:v>
                </c:pt>
                <c:pt idx="3125">
                  <c:v>6.490460956480322E-2</c:v>
                </c:pt>
                <c:pt idx="3126">
                  <c:v>6.477041441046201E-2</c:v>
                </c:pt>
                <c:pt idx="3127">
                  <c:v>6.4738905477295841E-2</c:v>
                </c:pt>
                <c:pt idx="3128">
                  <c:v>6.4668158320452973E-2</c:v>
                </c:pt>
                <c:pt idx="3129">
                  <c:v>6.4605585412703434E-2</c:v>
                </c:pt>
                <c:pt idx="3130">
                  <c:v>6.4387060169335514E-2</c:v>
                </c:pt>
                <c:pt idx="3131">
                  <c:v>6.4340673229521333E-2</c:v>
                </c:pt>
                <c:pt idx="3132">
                  <c:v>6.3839691397619705E-2</c:v>
                </c:pt>
                <c:pt idx="3133">
                  <c:v>6.3793555344204583E-2</c:v>
                </c:pt>
                <c:pt idx="3134">
                  <c:v>6.3762908397416704E-2</c:v>
                </c:pt>
                <c:pt idx="3135">
                  <c:v>6.0901550270938701E-2</c:v>
                </c:pt>
                <c:pt idx="3136">
                  <c:v>6.0465629230379181E-2</c:v>
                </c:pt>
                <c:pt idx="3137">
                  <c:v>6.0450337351895964E-2</c:v>
                </c:pt>
                <c:pt idx="3138">
                  <c:v>6.0435120842402233E-2</c:v>
                </c:pt>
                <c:pt idx="3139">
                  <c:v>6.0397163239841616E-2</c:v>
                </c:pt>
                <c:pt idx="3140">
                  <c:v>6.026057612976779E-2</c:v>
                </c:pt>
                <c:pt idx="3141">
                  <c:v>5.9919659484878277E-2</c:v>
                </c:pt>
                <c:pt idx="3142">
                  <c:v>5.9798812710255687E-2</c:v>
                </c:pt>
                <c:pt idx="3143">
                  <c:v>5.9693382940045114E-2</c:v>
                </c:pt>
                <c:pt idx="3144">
                  <c:v>5.967095034224397E-2</c:v>
                </c:pt>
                <c:pt idx="3145">
                  <c:v>5.9611221660695261E-2</c:v>
                </c:pt>
                <c:pt idx="3146">
                  <c:v>5.9588879297688642E-2</c:v>
                </c:pt>
                <c:pt idx="3147">
                  <c:v>5.9529511258330142E-2</c:v>
                </c:pt>
                <c:pt idx="3148">
                  <c:v>5.944796168854502E-2</c:v>
                </c:pt>
                <c:pt idx="3149">
                  <c:v>5.8966428654755272E-2</c:v>
                </c:pt>
                <c:pt idx="3150">
                  <c:v>5.8922040632037223E-2</c:v>
                </c:pt>
                <c:pt idx="3151">
                  <c:v>5.8914694072168157E-2</c:v>
                </c:pt>
                <c:pt idx="3152">
                  <c:v>5.8834470556466539E-2</c:v>
                </c:pt>
                <c:pt idx="3153">
                  <c:v>5.8523392817368999E-2</c:v>
                </c:pt>
                <c:pt idx="3154">
                  <c:v>5.8494578867404737E-2</c:v>
                </c:pt>
                <c:pt idx="3155">
                  <c:v>5.8192640250752284E-2</c:v>
                </c:pt>
                <c:pt idx="3156">
                  <c:v>5.8135303103526839E-2</c:v>
                </c:pt>
                <c:pt idx="3157">
                  <c:v>5.8085266486789376E-2</c:v>
                </c:pt>
                <c:pt idx="3158">
                  <c:v>5.7999525049377006E-2</c:v>
                </c:pt>
                <c:pt idx="3159">
                  <c:v>5.7663795055573383E-2</c:v>
                </c:pt>
                <c:pt idx="3160">
                  <c:v>5.7428169425715603E-2</c:v>
                </c:pt>
                <c:pt idx="3161">
                  <c:v>5.7307487725781071E-2</c:v>
                </c:pt>
                <c:pt idx="3162">
                  <c:v>5.7279230327003126E-2</c:v>
                </c:pt>
                <c:pt idx="3163">
                  <c:v>5.6721497388056527E-2</c:v>
                </c:pt>
                <c:pt idx="3164">
                  <c:v>5.653979917647068E-2</c:v>
                </c:pt>
                <c:pt idx="3165">
                  <c:v>5.6483973858390643E-2</c:v>
                </c:pt>
                <c:pt idx="3166">
                  <c:v>5.6456204928620982E-2</c:v>
                </c:pt>
                <c:pt idx="3167">
                  <c:v>5.5417788106751423E-2</c:v>
                </c:pt>
                <c:pt idx="3168">
                  <c:v>5.5327810500020523E-2</c:v>
                </c:pt>
                <c:pt idx="3169">
                  <c:v>5.5272519398342636E-2</c:v>
                </c:pt>
                <c:pt idx="3170">
                  <c:v>5.4969269864702075E-2</c:v>
                </c:pt>
                <c:pt idx="3171">
                  <c:v>5.4907578675086825E-2</c:v>
                </c:pt>
                <c:pt idx="3172">
                  <c:v>5.4730152014790742E-2</c:v>
                </c:pt>
                <c:pt idx="3173">
                  <c:v>5.3952412637265523E-2</c:v>
                </c:pt>
                <c:pt idx="3174">
                  <c:v>5.3735658674108636E-2</c:v>
                </c:pt>
                <c:pt idx="3175">
                  <c:v>5.3681665815602873E-2</c:v>
                </c:pt>
                <c:pt idx="3176">
                  <c:v>5.362794512065621E-2</c:v>
                </c:pt>
                <c:pt idx="3177">
                  <c:v>5.3372785256112047E-2</c:v>
                </c:pt>
                <c:pt idx="3178">
                  <c:v>5.2889943307359813E-2</c:v>
                </c:pt>
                <c:pt idx="3179">
                  <c:v>5.2829593856918364E-2</c:v>
                </c:pt>
                <c:pt idx="3180">
                  <c:v>5.2756363140069332E-2</c:v>
                </c:pt>
                <c:pt idx="3181">
                  <c:v>5.2723106434880894E-2</c:v>
                </c:pt>
                <c:pt idx="3182">
                  <c:v>5.248395085076725E-2</c:v>
                </c:pt>
                <c:pt idx="3183">
                  <c:v>5.1305494093737324E-2</c:v>
                </c:pt>
                <c:pt idx="3184">
                  <c:v>5.1206967488687138E-2</c:v>
                </c:pt>
                <c:pt idx="3185">
                  <c:v>5.1200431506435058E-2</c:v>
                </c:pt>
                <c:pt idx="3186">
                  <c:v>5.0737053398568689E-2</c:v>
                </c:pt>
                <c:pt idx="3187">
                  <c:v>5.0665403688944982E-2</c:v>
                </c:pt>
                <c:pt idx="3188">
                  <c:v>5.0502699167079619E-2</c:v>
                </c:pt>
                <c:pt idx="3189">
                  <c:v>5.0496192589306453E-2</c:v>
                </c:pt>
                <c:pt idx="3190">
                  <c:v>5.0424663190865048E-2</c:v>
                </c:pt>
                <c:pt idx="3191">
                  <c:v>5.0379202511896169E-2</c:v>
                </c:pt>
                <c:pt idx="3192">
                  <c:v>5.0372711525595394E-2</c:v>
                </c:pt>
                <c:pt idx="3193">
                  <c:v>5.0180650150721449E-2</c:v>
                </c:pt>
                <c:pt idx="3194">
                  <c:v>4.928672428529373E-2</c:v>
                </c:pt>
                <c:pt idx="3195">
                  <c:v>4.926137693584659E-2</c:v>
                </c:pt>
                <c:pt idx="3196">
                  <c:v>4.9173474015549029E-2</c:v>
                </c:pt>
                <c:pt idx="3197">
                  <c:v>4.9022986923916871E-2</c:v>
                </c:pt>
                <c:pt idx="3198">
                  <c:v>4.8353331500106567E-2</c:v>
                </c:pt>
                <c:pt idx="3199">
                  <c:v>4.8015919839400796E-2</c:v>
                </c:pt>
                <c:pt idx="3200">
                  <c:v>4.7604651570814081E-2</c:v>
                </c:pt>
                <c:pt idx="3201">
                  <c:v>4.7249923080303513E-2</c:v>
                </c:pt>
                <c:pt idx="3202">
                  <c:v>4.7195274408962366E-2</c:v>
                </c:pt>
                <c:pt idx="3203">
                  <c:v>4.7189214396541702E-2</c:v>
                </c:pt>
                <c:pt idx="3204">
                  <c:v>4.7086321902731439E-2</c:v>
                </c:pt>
                <c:pt idx="3205">
                  <c:v>4.7056061308619265E-2</c:v>
                </c:pt>
                <c:pt idx="3206">
                  <c:v>4.692321671880318E-2</c:v>
                </c:pt>
                <c:pt idx="3207">
                  <c:v>4.6790717390891329E-2</c:v>
                </c:pt>
                <c:pt idx="3208">
                  <c:v>4.6754637560397425E-2</c:v>
                </c:pt>
                <c:pt idx="3209">
                  <c:v>4.6508649348853986E-2</c:v>
                </c:pt>
                <c:pt idx="3210">
                  <c:v>4.63948318223621E-2</c:v>
                </c:pt>
                <c:pt idx="3211">
                  <c:v>4.5984571652537845E-2</c:v>
                </c:pt>
                <c:pt idx="3212">
                  <c:v>4.5972697248792771E-2</c:v>
                </c:pt>
                <c:pt idx="3213">
                  <c:v>4.5954914310643198E-2</c:v>
                </c:pt>
                <c:pt idx="3214">
                  <c:v>4.5771580594292337E-2</c:v>
                </c:pt>
                <c:pt idx="3215">
                  <c:v>4.5635704590142705E-2</c:v>
                </c:pt>
                <c:pt idx="3216">
                  <c:v>4.5310830039971342E-2</c:v>
                </c:pt>
                <c:pt idx="3217">
                  <c:v>4.4612939418304118E-2</c:v>
                </c:pt>
                <c:pt idx="3218">
                  <c:v>4.4601225683043116E-2</c:v>
                </c:pt>
                <c:pt idx="3219">
                  <c:v>4.4479384872488772E-2</c:v>
                </c:pt>
                <c:pt idx="3220">
                  <c:v>4.4229996316829258E-2</c:v>
                </c:pt>
                <c:pt idx="3221">
                  <c:v>4.4183627473649428E-2</c:v>
                </c:pt>
                <c:pt idx="3222">
                  <c:v>4.3836385458952701E-2</c:v>
                </c:pt>
                <c:pt idx="3223">
                  <c:v>4.3813292920503039E-2</c:v>
                </c:pt>
                <c:pt idx="3224">
                  <c:v>4.362894547268522E-2</c:v>
                </c:pt>
                <c:pt idx="3225">
                  <c:v>4.3502349917521742E-2</c:v>
                </c:pt>
                <c:pt idx="3226">
                  <c:v>4.3342638854974858E-2</c:v>
                </c:pt>
                <c:pt idx="3227">
                  <c:v>4.3126566683561574E-2</c:v>
                </c:pt>
                <c:pt idx="3228">
                  <c:v>4.3075595459945278E-2</c:v>
                </c:pt>
                <c:pt idx="3229">
                  <c:v>4.2934136835502991E-2</c:v>
                </c:pt>
                <c:pt idx="3230">
                  <c:v>4.2860582519881049E-2</c:v>
                </c:pt>
                <c:pt idx="3231">
                  <c:v>4.2572040467022461E-2</c:v>
                </c:pt>
                <c:pt idx="3232">
                  <c:v>4.2408326013984636E-2</c:v>
                </c:pt>
                <c:pt idx="3233">
                  <c:v>4.2154954917382872E-2</c:v>
                </c:pt>
                <c:pt idx="3234">
                  <c:v>4.2143711964307093E-2</c:v>
                </c:pt>
                <c:pt idx="3235">
                  <c:v>4.1834863127833966E-2</c:v>
                </c:pt>
                <c:pt idx="3236">
                  <c:v>4.1740199783230424E-2</c:v>
                </c:pt>
                <c:pt idx="3237">
                  <c:v>4.1618073478448619E-2</c:v>
                </c:pt>
                <c:pt idx="3238">
                  <c:v>4.1465445379036486E-2</c:v>
                </c:pt>
                <c:pt idx="3239">
                  <c:v>4.1307506635362118E-2</c:v>
                </c:pt>
                <c:pt idx="3240">
                  <c:v>4.1035231600441285E-2</c:v>
                </c:pt>
                <c:pt idx="3241">
                  <c:v>4.0599847164045764E-2</c:v>
                </c:pt>
                <c:pt idx="3242">
                  <c:v>4.004555652796888E-2</c:v>
                </c:pt>
                <c:pt idx="3243">
                  <c:v>4.002937486254949E-2</c:v>
                </c:pt>
                <c:pt idx="3244">
                  <c:v>4.0013201021835108E-2</c:v>
                </c:pt>
                <c:pt idx="3245">
                  <c:v>3.9679190511670126E-2</c:v>
                </c:pt>
                <c:pt idx="3246">
                  <c:v>3.9625713794185967E-2</c:v>
                </c:pt>
                <c:pt idx="3247">
                  <c:v>3.9551207070091771E-2</c:v>
                </c:pt>
                <c:pt idx="3248">
                  <c:v>3.9296118589596023E-2</c:v>
                </c:pt>
                <c:pt idx="3249">
                  <c:v>3.9227166284500514E-2</c:v>
                </c:pt>
                <c:pt idx="3250">
                  <c:v>3.9205996943103616E-2</c:v>
                </c:pt>
                <c:pt idx="3251">
                  <c:v>3.8963058713206503E-2</c:v>
                </c:pt>
                <c:pt idx="3252">
                  <c:v>3.8679282207016781E-2</c:v>
                </c:pt>
                <c:pt idx="3253">
                  <c:v>3.8385001130133115E-2</c:v>
                </c:pt>
                <c:pt idx="3254">
                  <c:v>3.836934320984027E-2</c:v>
                </c:pt>
                <c:pt idx="3255">
                  <c:v>3.7843161462046582E-2</c:v>
                </c:pt>
                <c:pt idx="3256">
                  <c:v>3.7759923270543207E-2</c:v>
                </c:pt>
                <c:pt idx="3257">
                  <c:v>3.7702826991537389E-2</c:v>
                </c:pt>
                <c:pt idx="3258">
                  <c:v>3.7393260475177999E-2</c:v>
                </c:pt>
                <c:pt idx="3259">
                  <c:v>3.721269275109014E-2</c:v>
                </c:pt>
                <c:pt idx="3260">
                  <c:v>3.7130224634620193E-2</c:v>
                </c:pt>
                <c:pt idx="3261">
                  <c:v>3.654807813502766E-2</c:v>
                </c:pt>
                <c:pt idx="3262">
                  <c:v>3.6280431539718848E-2</c:v>
                </c:pt>
                <c:pt idx="3263">
                  <c:v>3.6275390738503908E-2</c:v>
                </c:pt>
                <c:pt idx="3264">
                  <c:v>3.6260291780304453E-2</c:v>
                </c:pt>
                <c:pt idx="3265">
                  <c:v>3.6125468494430164E-2</c:v>
                </c:pt>
                <c:pt idx="3266">
                  <c:v>3.5991127832578948E-2</c:v>
                </c:pt>
                <c:pt idx="3267">
                  <c:v>3.5832616233451041E-2</c:v>
                </c:pt>
                <c:pt idx="3268">
                  <c:v>3.5609720164339206E-2</c:v>
                </c:pt>
                <c:pt idx="3269">
                  <c:v>3.5480968607797481E-2</c:v>
                </c:pt>
                <c:pt idx="3270">
                  <c:v>3.5461338822284576E-2</c:v>
                </c:pt>
                <c:pt idx="3271">
                  <c:v>3.540764805155118E-2</c:v>
                </c:pt>
                <c:pt idx="3272">
                  <c:v>3.5155603665674225E-2</c:v>
                </c:pt>
                <c:pt idx="3273">
                  <c:v>3.4715035607478587E-2</c:v>
                </c:pt>
                <c:pt idx="3274">
                  <c:v>3.460453854044751E-2</c:v>
                </c:pt>
                <c:pt idx="3275">
                  <c:v>3.435016496583284E-2</c:v>
                </c:pt>
                <c:pt idx="3276">
                  <c:v>3.4340634029352765E-2</c:v>
                </c:pt>
                <c:pt idx="3277">
                  <c:v>3.3985227301975132E-2</c:v>
                </c:pt>
                <c:pt idx="3278">
                  <c:v>3.3919269060989167E-2</c:v>
                </c:pt>
                <c:pt idx="3279">
                  <c:v>3.3633086950039019E-2</c:v>
                </c:pt>
                <c:pt idx="3280">
                  <c:v>3.3553411091213049E-2</c:v>
                </c:pt>
                <c:pt idx="3281">
                  <c:v>3.3525417294948116E-2</c:v>
                </c:pt>
                <c:pt idx="3282">
                  <c:v>3.3037111160201776E-2</c:v>
                </c:pt>
                <c:pt idx="3283">
                  <c:v>3.3018604207859251E-2</c:v>
                </c:pt>
                <c:pt idx="3284">
                  <c:v>3.2879933390535528E-2</c:v>
                </c:pt>
                <c:pt idx="3285">
                  <c:v>3.2824520386410115E-2</c:v>
                </c:pt>
                <c:pt idx="3286">
                  <c:v>3.2810676085923335E-2</c:v>
                </c:pt>
                <c:pt idx="3287">
                  <c:v>3.2792232643376711E-2</c:v>
                </c:pt>
                <c:pt idx="3288">
                  <c:v>3.2783062360970408E-2</c:v>
                </c:pt>
                <c:pt idx="3289">
                  <c:v>3.2760300512568806E-2</c:v>
                </c:pt>
                <c:pt idx="3290">
                  <c:v>3.2196048945422294E-2</c:v>
                </c:pt>
                <c:pt idx="3291">
                  <c:v>3.2123281377216387E-2</c:v>
                </c:pt>
                <c:pt idx="3292">
                  <c:v>3.193690255084243E-2</c:v>
                </c:pt>
                <c:pt idx="3293">
                  <c:v>3.1873391718293231E-2</c:v>
                </c:pt>
                <c:pt idx="3294">
                  <c:v>3.1538060380993181E-2</c:v>
                </c:pt>
                <c:pt idx="3295">
                  <c:v>3.14523712394007E-2</c:v>
                </c:pt>
                <c:pt idx="3296">
                  <c:v>3.1294577938148299E-2</c:v>
                </c:pt>
                <c:pt idx="3297">
                  <c:v>3.1227412452249102E-2</c:v>
                </c:pt>
                <c:pt idx="3298">
                  <c:v>3.0848445301079865E-2</c:v>
                </c:pt>
                <c:pt idx="3299">
                  <c:v>3.0523353431964401E-2</c:v>
                </c:pt>
                <c:pt idx="3300">
                  <c:v>3.0373495607319573E-2</c:v>
                </c:pt>
                <c:pt idx="3301">
                  <c:v>3.0224140944730405E-2</c:v>
                </c:pt>
                <c:pt idx="3302">
                  <c:v>3.0039675854815664E-2</c:v>
                </c:pt>
                <c:pt idx="3303">
                  <c:v>2.9416127147114089E-2</c:v>
                </c:pt>
                <c:pt idx="3304">
                  <c:v>2.8894478927266647E-2</c:v>
                </c:pt>
                <c:pt idx="3305">
                  <c:v>2.8667065731073471E-2</c:v>
                </c:pt>
                <c:pt idx="3306">
                  <c:v>2.8588499132154249E-2</c:v>
                </c:pt>
                <c:pt idx="3307">
                  <c:v>2.8427101330625107E-2</c:v>
                </c:pt>
                <c:pt idx="3308">
                  <c:v>2.833566954732851E-2</c:v>
                </c:pt>
                <c:pt idx="3309">
                  <c:v>2.8305391931167736E-2</c:v>
                </c:pt>
                <c:pt idx="3310">
                  <c:v>2.8206231546910026E-2</c:v>
                </c:pt>
                <c:pt idx="3311">
                  <c:v>2.81719430523951E-2</c:v>
                </c:pt>
                <c:pt idx="3312">
                  <c:v>2.8163371259857722E-2</c:v>
                </c:pt>
                <c:pt idx="3313">
                  <c:v>2.8150537727542065E-2</c:v>
                </c:pt>
                <c:pt idx="3314">
                  <c:v>2.7950140719156354E-2</c:v>
                </c:pt>
                <c:pt idx="3315">
                  <c:v>2.7941622532253532E-2</c:v>
                </c:pt>
                <c:pt idx="3316">
                  <c:v>2.7933190890484193E-2</c:v>
                </c:pt>
                <c:pt idx="3317">
                  <c:v>2.7844665784079046E-2</c:v>
                </c:pt>
                <c:pt idx="3318">
                  <c:v>2.7684544072972359E-2</c:v>
                </c:pt>
                <c:pt idx="3319">
                  <c:v>2.7402675074248192E-2</c:v>
                </c:pt>
                <c:pt idx="3320">
                  <c:v>2.6858378052384325E-2</c:v>
                </c:pt>
                <c:pt idx="3321">
                  <c:v>2.6816615543370129E-2</c:v>
                </c:pt>
                <c:pt idx="3322">
                  <c:v>2.674153856658304E-2</c:v>
                </c:pt>
                <c:pt idx="3323">
                  <c:v>2.6237081873429585E-2</c:v>
                </c:pt>
                <c:pt idx="3324">
                  <c:v>2.6232919683420328E-2</c:v>
                </c:pt>
                <c:pt idx="3325">
                  <c:v>2.6178878342919123E-2</c:v>
                </c:pt>
                <c:pt idx="3326">
                  <c:v>2.5784456758828702E-2</c:v>
                </c:pt>
                <c:pt idx="3327">
                  <c:v>2.5693523274815208E-2</c:v>
                </c:pt>
                <c:pt idx="3328">
                  <c:v>2.5548963564452062E-2</c:v>
                </c:pt>
                <c:pt idx="3329">
                  <c:v>2.553245306920373E-2</c:v>
                </c:pt>
                <c:pt idx="3330">
                  <c:v>2.5257295591787576E-2</c:v>
                </c:pt>
                <c:pt idx="3331">
                  <c:v>2.4605312906055516E-2</c:v>
                </c:pt>
                <c:pt idx="3332">
                  <c:v>2.4515679149898027E-2</c:v>
                </c:pt>
                <c:pt idx="3333">
                  <c:v>2.4495528583341329E-2</c:v>
                </c:pt>
                <c:pt idx="3334">
                  <c:v>2.3951490710686939E-2</c:v>
                </c:pt>
                <c:pt idx="3335">
                  <c:v>2.3586176129194794E-2</c:v>
                </c:pt>
                <c:pt idx="3336">
                  <c:v>2.3518673314737813E-2</c:v>
                </c:pt>
                <c:pt idx="3337">
                  <c:v>2.3451429693698581E-2</c:v>
                </c:pt>
                <c:pt idx="3338">
                  <c:v>2.3247806731502806E-2</c:v>
                </c:pt>
                <c:pt idx="3339">
                  <c:v>2.3013212004417256E-2</c:v>
                </c:pt>
                <c:pt idx="3340">
                  <c:v>2.2904020907209503E-2</c:v>
                </c:pt>
                <c:pt idx="3341">
                  <c:v>2.2545704255844325E-2</c:v>
                </c:pt>
                <c:pt idx="3342">
                  <c:v>2.2269283592701115E-2</c:v>
                </c:pt>
                <c:pt idx="3343">
                  <c:v>2.2261540694534239E-2</c:v>
                </c:pt>
                <c:pt idx="3344">
                  <c:v>2.2096226770376832E-2</c:v>
                </c:pt>
                <c:pt idx="3345">
                  <c:v>2.1938657162479894E-2</c:v>
                </c:pt>
                <c:pt idx="3346">
                  <c:v>2.1923489454777428E-2</c:v>
                </c:pt>
                <c:pt idx="3347">
                  <c:v>2.1893194795713427E-2</c:v>
                </c:pt>
                <c:pt idx="3348">
                  <c:v>2.1817967407553353E-2</c:v>
                </c:pt>
                <c:pt idx="3349">
                  <c:v>2.1769155248668133E-2</c:v>
                </c:pt>
                <c:pt idx="3350">
                  <c:v>2.1727854465539109E-2</c:v>
                </c:pt>
                <c:pt idx="3351">
                  <c:v>2.1682965538500708E-2</c:v>
                </c:pt>
                <c:pt idx="3352">
                  <c:v>2.1653450069250835E-2</c:v>
                </c:pt>
                <c:pt idx="3353">
                  <c:v>2.1455154914752552E-2</c:v>
                </c:pt>
                <c:pt idx="3354">
                  <c:v>2.1440542843364874E-2</c:v>
                </c:pt>
                <c:pt idx="3355">
                  <c:v>2.1382289885917595E-2</c:v>
                </c:pt>
                <c:pt idx="3356">
                  <c:v>2.1294929602751381E-2</c:v>
                </c:pt>
                <c:pt idx="3357">
                  <c:v>2.1131290917033689E-2</c:v>
                </c:pt>
                <c:pt idx="3358">
                  <c:v>2.1044567198438276E-2</c:v>
                </c:pt>
                <c:pt idx="3359">
                  <c:v>2.0979706699227232E-2</c:v>
                </c:pt>
                <c:pt idx="3360">
                  <c:v>2.0900669495678089E-2</c:v>
                </c:pt>
                <c:pt idx="3361">
                  <c:v>2.0785853677280593E-2</c:v>
                </c:pt>
                <c:pt idx="3362">
                  <c:v>2.0764403601582188E-2</c:v>
                </c:pt>
                <c:pt idx="3363">
                  <c:v>2.074303441681092E-2</c:v>
                </c:pt>
                <c:pt idx="3364">
                  <c:v>2.0669182769043296E-2</c:v>
                </c:pt>
                <c:pt idx="3365">
                  <c:v>2.0097221587526814E-2</c:v>
                </c:pt>
                <c:pt idx="3366">
                  <c:v>1.9943395505133053E-2</c:v>
                </c:pt>
                <c:pt idx="3367">
                  <c:v>1.9800244002432816E-2</c:v>
                </c:pt>
                <c:pt idx="3368">
                  <c:v>1.9651328907004821E-2</c:v>
                </c:pt>
                <c:pt idx="3369">
                  <c:v>1.9440519467509448E-2</c:v>
                </c:pt>
                <c:pt idx="3370">
                  <c:v>1.9412910349784943E-2</c:v>
                </c:pt>
                <c:pt idx="3371">
                  <c:v>1.9382010005819232E-2</c:v>
                </c:pt>
                <c:pt idx="3372">
                  <c:v>1.9132941802852691E-2</c:v>
                </c:pt>
                <c:pt idx="3373">
                  <c:v>1.9075101675449388E-2</c:v>
                </c:pt>
                <c:pt idx="3374">
                  <c:v>1.8745646733382221E-2</c:v>
                </c:pt>
                <c:pt idx="3375">
                  <c:v>1.8725292966080661E-2</c:v>
                </c:pt>
                <c:pt idx="3376">
                  <c:v>1.8630576319596165E-2</c:v>
                </c:pt>
                <c:pt idx="3377">
                  <c:v>1.8441295578942866E-2</c:v>
                </c:pt>
                <c:pt idx="3378">
                  <c:v>1.8424558461227251E-2</c:v>
                </c:pt>
                <c:pt idx="3379">
                  <c:v>1.8271262788118935E-2</c:v>
                </c:pt>
                <c:pt idx="3380">
                  <c:v>1.8195051862476962E-2</c:v>
                </c:pt>
                <c:pt idx="3381">
                  <c:v>1.815219980797092E-2</c:v>
                </c:pt>
                <c:pt idx="3382">
                  <c:v>1.8145626347873294E-2</c:v>
                </c:pt>
                <c:pt idx="3383">
                  <c:v>1.8129281652369027E-2</c:v>
                </c:pt>
                <c:pt idx="3384">
                  <c:v>1.8073819286796754E-2</c:v>
                </c:pt>
                <c:pt idx="3385">
                  <c:v>1.7859306119879941E-2</c:v>
                </c:pt>
                <c:pt idx="3386">
                  <c:v>1.7852878180414089E-2</c:v>
                </c:pt>
                <c:pt idx="3387">
                  <c:v>1.7756607136066044E-2</c:v>
                </c:pt>
                <c:pt idx="3388">
                  <c:v>1.7625797007721371E-2</c:v>
                </c:pt>
                <c:pt idx="3389">
                  <c:v>1.7600283770132348E-2</c:v>
                </c:pt>
                <c:pt idx="3390">
                  <c:v>1.7584350270587669E-2</c:v>
                </c:pt>
                <c:pt idx="3391">
                  <c:v>1.7504729436054949E-2</c:v>
                </c:pt>
                <c:pt idx="3392">
                  <c:v>1.7403644900925851E-2</c:v>
                </c:pt>
                <c:pt idx="3393">
                  <c:v>1.7249297097336629E-2</c:v>
                </c:pt>
                <c:pt idx="3394">
                  <c:v>1.7123832227456774E-2</c:v>
                </c:pt>
                <c:pt idx="3395">
                  <c:v>1.7017193407029431E-2</c:v>
                </c:pt>
                <c:pt idx="3396">
                  <c:v>1.6726020779356591E-2</c:v>
                </c:pt>
                <c:pt idx="3397">
                  <c:v>1.6619660433900382E-2</c:v>
                </c:pt>
                <c:pt idx="3398">
                  <c:v>1.6482081849634116E-2</c:v>
                </c:pt>
                <c:pt idx="3399">
                  <c:v>1.6416487205833875E-2</c:v>
                </c:pt>
                <c:pt idx="3400">
                  <c:v>1.6369663891264975E-2</c:v>
                </c:pt>
                <c:pt idx="3401">
                  <c:v>1.6319850552575493E-2</c:v>
                </c:pt>
                <c:pt idx="3402">
                  <c:v>1.6236196944902272E-2</c:v>
                </c:pt>
                <c:pt idx="3403">
                  <c:v>1.596357127731805E-2</c:v>
                </c:pt>
                <c:pt idx="3404">
                  <c:v>1.5951240933331726E-2</c:v>
                </c:pt>
                <c:pt idx="3405">
                  <c:v>1.5779197729298321E-2</c:v>
                </c:pt>
                <c:pt idx="3406">
                  <c:v>1.5717829859182946E-2</c:v>
                </c:pt>
                <c:pt idx="3407">
                  <c:v>1.5690495433625083E-2</c:v>
                </c:pt>
                <c:pt idx="3408">
                  <c:v>1.5645196460604589E-2</c:v>
                </c:pt>
                <c:pt idx="3409">
                  <c:v>1.5561268798762415E-2</c:v>
                </c:pt>
                <c:pt idx="3410">
                  <c:v>1.5468496369237977E-2</c:v>
                </c:pt>
                <c:pt idx="3411">
                  <c:v>1.5384765566728634E-2</c:v>
                </c:pt>
                <c:pt idx="3412">
                  <c:v>1.5286367726064669E-2</c:v>
                </c:pt>
                <c:pt idx="3413">
                  <c:v>1.5090669508383907E-2</c:v>
                </c:pt>
                <c:pt idx="3414">
                  <c:v>1.5022516688412963E-2</c:v>
                </c:pt>
                <c:pt idx="3415">
                  <c:v>1.4998818820217252E-2</c:v>
                </c:pt>
                <c:pt idx="3416">
                  <c:v>1.4992925287644055E-2</c:v>
                </c:pt>
                <c:pt idx="3417">
                  <c:v>1.497231385255166E-2</c:v>
                </c:pt>
                <c:pt idx="3418">
                  <c:v>1.4940057596911775E-2</c:v>
                </c:pt>
                <c:pt idx="3419">
                  <c:v>1.4823313051703008E-2</c:v>
                </c:pt>
                <c:pt idx="3420">
                  <c:v>1.4744523502842923E-2</c:v>
                </c:pt>
                <c:pt idx="3421">
                  <c:v>1.4715473797875113E-2</c:v>
                </c:pt>
                <c:pt idx="3422">
                  <c:v>1.4695149137367849E-2</c:v>
                </c:pt>
                <c:pt idx="3423">
                  <c:v>1.4259683034286449E-2</c:v>
                </c:pt>
                <c:pt idx="3424">
                  <c:v>1.4193085250522023E-2</c:v>
                </c:pt>
                <c:pt idx="3425">
                  <c:v>1.4190194178269715E-2</c:v>
                </c:pt>
                <c:pt idx="3426">
                  <c:v>1.4012166731559864E-2</c:v>
                </c:pt>
                <c:pt idx="3427">
                  <c:v>1.4003570566469415E-2</c:v>
                </c:pt>
                <c:pt idx="3428">
                  <c:v>1.393789461157878E-2</c:v>
                </c:pt>
                <c:pt idx="3429">
                  <c:v>1.390652236904443E-2</c:v>
                </c:pt>
                <c:pt idx="3430">
                  <c:v>1.3801225575708185E-2</c:v>
                </c:pt>
                <c:pt idx="3431">
                  <c:v>1.3778550029085207E-2</c:v>
                </c:pt>
                <c:pt idx="3432">
                  <c:v>1.3682733375517706E-2</c:v>
                </c:pt>
                <c:pt idx="3433">
                  <c:v>1.3663294051189195E-2</c:v>
                </c:pt>
                <c:pt idx="3434">
                  <c:v>1.3481263677219666E-2</c:v>
                </c:pt>
                <c:pt idx="3435">
                  <c:v>1.342348688386362E-2</c:v>
                </c:pt>
                <c:pt idx="3436">
                  <c:v>1.3407039659251295E-2</c:v>
                </c:pt>
                <c:pt idx="3437">
                  <c:v>1.3347279144890653E-2</c:v>
                </c:pt>
                <c:pt idx="3438">
                  <c:v>1.3330998857844079E-2</c:v>
                </c:pt>
                <c:pt idx="3439">
                  <c:v>1.3266245806231532E-2</c:v>
                </c:pt>
                <c:pt idx="3440">
                  <c:v>1.3036997466031425E-2</c:v>
                </c:pt>
                <c:pt idx="3441">
                  <c:v>1.2983115783875683E-2</c:v>
                </c:pt>
                <c:pt idx="3442">
                  <c:v>1.2884307458978022E-2</c:v>
                </c:pt>
                <c:pt idx="3443">
                  <c:v>1.2870988845316332E-2</c:v>
                </c:pt>
                <c:pt idx="3444">
                  <c:v>1.2698000707907319E-2</c:v>
                </c:pt>
                <c:pt idx="3445">
                  <c:v>1.2692687380455658E-2</c:v>
                </c:pt>
                <c:pt idx="3446">
                  <c:v>1.2618339631005058E-2</c:v>
                </c:pt>
                <c:pt idx="3447">
                  <c:v>1.2589178318316565E-2</c:v>
                </c:pt>
                <c:pt idx="3448">
                  <c:v>1.2557417288096119E-2</c:v>
                </c:pt>
                <c:pt idx="3449">
                  <c:v>1.2327155277596502E-2</c:v>
                </c:pt>
                <c:pt idx="3450">
                  <c:v>1.2258772580039075E-2</c:v>
                </c:pt>
                <c:pt idx="3451">
                  <c:v>1.2156472265284934E-2</c:v>
                </c:pt>
                <c:pt idx="3452">
                  <c:v>1.1957580751916618E-2</c:v>
                </c:pt>
                <c:pt idx="3453">
                  <c:v>1.1934199507807917E-2</c:v>
                </c:pt>
                <c:pt idx="3454">
                  <c:v>1.1921269486591977E-2</c:v>
                </c:pt>
                <c:pt idx="3455">
                  <c:v>1.1711983945033824E-2</c:v>
                </c:pt>
                <c:pt idx="3456">
                  <c:v>1.1593494250532341E-2</c:v>
                </c:pt>
                <c:pt idx="3457">
                  <c:v>1.1458219488734678E-2</c:v>
                </c:pt>
                <c:pt idx="3458">
                  <c:v>1.1368951801520009E-2</c:v>
                </c:pt>
                <c:pt idx="3459">
                  <c:v>1.1264533153630752E-2</c:v>
                </c:pt>
                <c:pt idx="3460">
                  <c:v>1.123909791444961E-2</c:v>
                </c:pt>
                <c:pt idx="3461">
                  <c:v>1.1155362673737804E-2</c:v>
                </c:pt>
                <c:pt idx="3462">
                  <c:v>1.087132419284075E-2</c:v>
                </c:pt>
                <c:pt idx="3463">
                  <c:v>1.0853606891890482E-2</c:v>
                </c:pt>
                <c:pt idx="3464">
                  <c:v>1.0737433048101255E-2</c:v>
                </c:pt>
                <c:pt idx="3465">
                  <c:v>1.0594296582075471E-2</c:v>
                </c:pt>
                <c:pt idx="3466">
                  <c:v>1.0557006593181177E-2</c:v>
                </c:pt>
                <c:pt idx="3467">
                  <c:v>1.0428825899030256E-2</c:v>
                </c:pt>
                <c:pt idx="3468">
                  <c:v>1.0264373503930075E-2</c:v>
                </c:pt>
                <c:pt idx="3469">
                  <c:v>1.0220354151281374E-2</c:v>
                </c:pt>
                <c:pt idx="3470">
                  <c:v>1.0164129671657614E-2</c:v>
                </c:pt>
                <c:pt idx="3471">
                  <c:v>1.016169009088181E-2</c:v>
                </c:pt>
                <c:pt idx="3472">
                  <c:v>1.0156858302415873E-2</c:v>
                </c:pt>
                <c:pt idx="3473">
                  <c:v>9.7473507344031807E-3</c:v>
                </c:pt>
                <c:pt idx="3474">
                  <c:v>9.5195023509412526E-3</c:v>
                </c:pt>
                <c:pt idx="3475">
                  <c:v>9.4225744122257808E-3</c:v>
                </c:pt>
                <c:pt idx="3476">
                  <c:v>9.3993036951539911E-3</c:v>
                </c:pt>
                <c:pt idx="3477">
                  <c:v>9.2576740157746321E-3</c:v>
                </c:pt>
                <c:pt idx="3478">
                  <c:v>9.2137323763716496E-3</c:v>
                </c:pt>
                <c:pt idx="3479">
                  <c:v>9.0154972759566143E-3</c:v>
                </c:pt>
                <c:pt idx="3480">
                  <c:v>8.9671399088326869E-3</c:v>
                </c:pt>
                <c:pt idx="3481">
                  <c:v>8.8842698478802766E-3</c:v>
                </c:pt>
                <c:pt idx="3482">
                  <c:v>8.6981229043617513E-3</c:v>
                </c:pt>
                <c:pt idx="3483">
                  <c:v>8.5008138153597756E-3</c:v>
                </c:pt>
                <c:pt idx="3484">
                  <c:v>8.4305132295327979E-3</c:v>
                </c:pt>
                <c:pt idx="3485">
                  <c:v>8.4147150048872413E-3</c:v>
                </c:pt>
                <c:pt idx="3486">
                  <c:v>8.2955084107053031E-3</c:v>
                </c:pt>
                <c:pt idx="3487">
                  <c:v>8.199511929712017E-3</c:v>
                </c:pt>
                <c:pt idx="3488">
                  <c:v>8.0726760702884391E-3</c:v>
                </c:pt>
                <c:pt idx="3489">
                  <c:v>7.9031576176955068E-3</c:v>
                </c:pt>
                <c:pt idx="3490">
                  <c:v>7.8372991561373069E-3</c:v>
                </c:pt>
                <c:pt idx="3491">
                  <c:v>7.8241350905345515E-3</c:v>
                </c:pt>
                <c:pt idx="3492">
                  <c:v>7.7607063210070265E-3</c:v>
                </c:pt>
                <c:pt idx="3493">
                  <c:v>7.6798041813530473E-3</c:v>
                </c:pt>
                <c:pt idx="3494">
                  <c:v>7.6232096622571993E-3</c:v>
                </c:pt>
                <c:pt idx="3495">
                  <c:v>7.6145169453555447E-3</c:v>
                </c:pt>
                <c:pt idx="3496">
                  <c:v>7.5153783127574888E-3</c:v>
                </c:pt>
                <c:pt idx="3497">
                  <c:v>7.4960199963433165E-3</c:v>
                </c:pt>
                <c:pt idx="3498">
                  <c:v>7.4745421897556433E-3</c:v>
                </c:pt>
                <c:pt idx="3499">
                  <c:v>7.3660662232012857E-3</c:v>
                </c:pt>
                <c:pt idx="3500">
                  <c:v>7.0778209811863894E-3</c:v>
                </c:pt>
                <c:pt idx="3501">
                  <c:v>6.9108970447293808E-3</c:v>
                </c:pt>
                <c:pt idx="3502">
                  <c:v>6.7689745627008968E-3</c:v>
                </c:pt>
                <c:pt idx="3503">
                  <c:v>6.7483673977965161E-3</c:v>
                </c:pt>
                <c:pt idx="3504">
                  <c:v>6.6330740488675091E-3</c:v>
                </c:pt>
                <c:pt idx="3505">
                  <c:v>6.610507951236186E-3</c:v>
                </c:pt>
                <c:pt idx="3506">
                  <c:v>6.4821952086566723E-3</c:v>
                </c:pt>
                <c:pt idx="3507">
                  <c:v>6.4516944388557347E-3</c:v>
                </c:pt>
                <c:pt idx="3508">
                  <c:v>6.3106155598574125E-3</c:v>
                </c:pt>
                <c:pt idx="3509">
                  <c:v>6.1863308312524673E-3</c:v>
                </c:pt>
                <c:pt idx="3510">
                  <c:v>6.1783203005925059E-3</c:v>
                </c:pt>
                <c:pt idx="3511">
                  <c:v>5.855702126816068E-3</c:v>
                </c:pt>
                <c:pt idx="3512">
                  <c:v>5.8362421781443354E-3</c:v>
                </c:pt>
                <c:pt idx="3513">
                  <c:v>5.8227043813192485E-3</c:v>
                </c:pt>
                <c:pt idx="3514">
                  <c:v>5.8074634467763786E-3</c:v>
                </c:pt>
                <c:pt idx="3515">
                  <c:v>5.8036846202641698E-3</c:v>
                </c:pt>
                <c:pt idx="3516">
                  <c:v>5.7432531287400085E-3</c:v>
                </c:pt>
                <c:pt idx="3517">
                  <c:v>5.7338689972228586E-3</c:v>
                </c:pt>
                <c:pt idx="3518">
                  <c:v>5.6946416920927913E-3</c:v>
                </c:pt>
                <c:pt idx="3519">
                  <c:v>5.6741232890314712E-3</c:v>
                </c:pt>
                <c:pt idx="3520">
                  <c:v>5.6203039721227505E-3</c:v>
                </c:pt>
                <c:pt idx="3521">
                  <c:v>5.4403448061536236E-3</c:v>
                </c:pt>
                <c:pt idx="3522">
                  <c:v>5.3457970217737063E-3</c:v>
                </c:pt>
                <c:pt idx="3523">
                  <c:v>5.2995154721724004E-3</c:v>
                </c:pt>
                <c:pt idx="3524">
                  <c:v>5.2701116793747492E-3</c:v>
                </c:pt>
                <c:pt idx="3525">
                  <c:v>5.1363491127549999E-3</c:v>
                </c:pt>
                <c:pt idx="3526">
                  <c:v>5.068839514104341E-3</c:v>
                </c:pt>
                <c:pt idx="3527">
                  <c:v>5.0017141471021629E-3</c:v>
                </c:pt>
                <c:pt idx="3528">
                  <c:v>4.9806097916829462E-3</c:v>
                </c:pt>
                <c:pt idx="3529">
                  <c:v>4.8530215093888895E-3</c:v>
                </c:pt>
                <c:pt idx="3530">
                  <c:v>4.7781122940568155E-3</c:v>
                </c:pt>
                <c:pt idx="3531">
                  <c:v>4.765951504460208E-3</c:v>
                </c:pt>
                <c:pt idx="3532">
                  <c:v>4.7624790563862681E-3</c:v>
                </c:pt>
                <c:pt idx="3533">
                  <c:v>4.6917153508648857E-3</c:v>
                </c:pt>
                <c:pt idx="3534">
                  <c:v>4.6039247818256065E-3</c:v>
                </c:pt>
                <c:pt idx="3535">
                  <c:v>4.5491013567247182E-3</c:v>
                </c:pt>
                <c:pt idx="3536">
                  <c:v>4.5106438247570256E-3</c:v>
                </c:pt>
                <c:pt idx="3537">
                  <c:v>4.500641721134702E-3</c:v>
                </c:pt>
                <c:pt idx="3538">
                  <c:v>4.4341081739848803E-3</c:v>
                </c:pt>
                <c:pt idx="3539">
                  <c:v>4.4275260757366238E-3</c:v>
                </c:pt>
                <c:pt idx="3540">
                  <c:v>4.4193700772769623E-3</c:v>
                </c:pt>
                <c:pt idx="3541">
                  <c:v>4.4031025972088231E-3</c:v>
                </c:pt>
                <c:pt idx="3542">
                  <c:v>4.3869511804735146E-3</c:v>
                </c:pt>
                <c:pt idx="3543">
                  <c:v>4.2218078924501851E-3</c:v>
                </c:pt>
                <c:pt idx="3544">
                  <c:v>4.0596917073332899E-3</c:v>
                </c:pt>
                <c:pt idx="3545">
                  <c:v>3.950358624007097E-3</c:v>
                </c:pt>
                <c:pt idx="3546">
                  <c:v>3.9208097479805255E-3</c:v>
                </c:pt>
                <c:pt idx="3547">
                  <c:v>3.7730989660856814E-3</c:v>
                </c:pt>
                <c:pt idx="3548">
                  <c:v>3.7024929395117535E-3</c:v>
                </c:pt>
                <c:pt idx="3549">
                  <c:v>3.6777249969269211E-3</c:v>
                </c:pt>
                <c:pt idx="3550">
                  <c:v>3.6419020792787344E-3</c:v>
                </c:pt>
                <c:pt idx="3551">
                  <c:v>3.6018152712780165E-3</c:v>
                </c:pt>
                <c:pt idx="3552">
                  <c:v>3.4676853724211836E-3</c:v>
                </c:pt>
                <c:pt idx="3553">
                  <c:v>3.4591940135691515E-3</c:v>
                </c:pt>
                <c:pt idx="3554">
                  <c:v>3.3395248972127316E-3</c:v>
                </c:pt>
                <c:pt idx="3555">
                  <c:v>3.3240432086877147E-3</c:v>
                </c:pt>
                <c:pt idx="3556">
                  <c:v>3.2482220008030146E-3</c:v>
                </c:pt>
                <c:pt idx="3557">
                  <c:v>3.2286912270627546E-3</c:v>
                </c:pt>
                <c:pt idx="3558">
                  <c:v>3.2245246616347456E-3</c:v>
                </c:pt>
                <c:pt idx="3559">
                  <c:v>3.2123665202128059E-3</c:v>
                </c:pt>
                <c:pt idx="3560">
                  <c:v>3.2083415353232427E-3</c:v>
                </c:pt>
                <c:pt idx="3561">
                  <c:v>3.1896781340566937E-3</c:v>
                </c:pt>
                <c:pt idx="3562">
                  <c:v>3.0683825942219353E-3</c:v>
                </c:pt>
                <c:pt idx="3563">
                  <c:v>3.0395887599381222E-3</c:v>
                </c:pt>
                <c:pt idx="3564">
                  <c:v>3.014344953107981E-3</c:v>
                </c:pt>
                <c:pt idx="3565">
                  <c:v>2.9627028956994263E-3</c:v>
                </c:pt>
                <c:pt idx="3566">
                  <c:v>2.9576715032840913E-3</c:v>
                </c:pt>
                <c:pt idx="3567">
                  <c:v>2.9362936579272708E-3</c:v>
                </c:pt>
                <c:pt idx="3568">
                  <c:v>2.8976587911050886E-3</c:v>
                </c:pt>
                <c:pt idx="3569">
                  <c:v>2.8129468213663393E-3</c:v>
                </c:pt>
                <c:pt idx="3570">
                  <c:v>2.7830827994250996E-3</c:v>
                </c:pt>
                <c:pt idx="3571">
                  <c:v>2.778123428193279E-3</c:v>
                </c:pt>
                <c:pt idx="3572">
                  <c:v>2.7441848174698425E-3</c:v>
                </c:pt>
                <c:pt idx="3573">
                  <c:v>2.6984368781872779E-3</c:v>
                </c:pt>
                <c:pt idx="3574">
                  <c:v>2.600597497567705E-3</c:v>
                </c:pt>
                <c:pt idx="3575">
                  <c:v>2.5798457456162991E-3</c:v>
                </c:pt>
                <c:pt idx="3576">
                  <c:v>2.5441317736820098E-3</c:v>
                </c:pt>
                <c:pt idx="3577">
                  <c:v>2.4651092345824134E-3</c:v>
                </c:pt>
                <c:pt idx="3578">
                  <c:v>2.4137437354454097E-3</c:v>
                </c:pt>
                <c:pt idx="3579">
                  <c:v>2.3876283577839615E-3</c:v>
                </c:pt>
                <c:pt idx="3580">
                  <c:v>2.2300328001500038E-3</c:v>
                </c:pt>
                <c:pt idx="3581">
                  <c:v>2.1704343666451753E-3</c:v>
                </c:pt>
                <c:pt idx="3582">
                  <c:v>2.114286933260105E-3</c:v>
                </c:pt>
                <c:pt idx="3583">
                  <c:v>2.038457808190708E-3</c:v>
                </c:pt>
                <c:pt idx="3584">
                  <c:v>1.9964277744901043E-3</c:v>
                </c:pt>
                <c:pt idx="3585">
                  <c:v>1.8531366570751679E-3</c:v>
                </c:pt>
                <c:pt idx="3586">
                  <c:v>1.6912928006326746E-3</c:v>
                </c:pt>
                <c:pt idx="3587">
                  <c:v>1.669133570308608E-3</c:v>
                </c:pt>
                <c:pt idx="3588">
                  <c:v>1.6396234603643636E-3</c:v>
                </c:pt>
                <c:pt idx="3589">
                  <c:v>1.5410773638488014E-3</c:v>
                </c:pt>
                <c:pt idx="3590">
                  <c:v>1.4810827222743862E-3</c:v>
                </c:pt>
                <c:pt idx="3591">
                  <c:v>1.4106649181410075E-3</c:v>
                </c:pt>
                <c:pt idx="3592">
                  <c:v>1.3981537465738486E-3</c:v>
                </c:pt>
                <c:pt idx="3593">
                  <c:v>1.3166582973414274E-3</c:v>
                </c:pt>
                <c:pt idx="3594">
                  <c:v>1.2094761129553047E-3</c:v>
                </c:pt>
                <c:pt idx="3595">
                  <c:v>1.1823521975329377E-3</c:v>
                </c:pt>
                <c:pt idx="3596">
                  <c:v>1.1245093614705593E-3</c:v>
                </c:pt>
                <c:pt idx="3597">
                  <c:v>1.0345984300715975E-3</c:v>
                </c:pt>
                <c:pt idx="3598">
                  <c:v>9.957215149408651E-4</c:v>
                </c:pt>
                <c:pt idx="3599">
                  <c:v>9.8133703156464444E-4</c:v>
                </c:pt>
                <c:pt idx="3600">
                  <c:v>9.3037148768669912E-4</c:v>
                </c:pt>
                <c:pt idx="3601">
                  <c:v>9.0121216434130649E-4</c:v>
                </c:pt>
                <c:pt idx="3602">
                  <c:v>8.5422109479264634E-4</c:v>
                </c:pt>
                <c:pt idx="3603">
                  <c:v>8.5082396552170632E-4</c:v>
                </c:pt>
                <c:pt idx="3604">
                  <c:v>8.4830401193942777E-4</c:v>
                </c:pt>
                <c:pt idx="3605">
                  <c:v>8.1948549622228874E-4</c:v>
                </c:pt>
                <c:pt idx="3606">
                  <c:v>8.1056771464928039E-4</c:v>
                </c:pt>
                <c:pt idx="3607">
                  <c:v>7.6305070177774543E-4</c:v>
                </c:pt>
                <c:pt idx="3608">
                  <c:v>6.7323429471307468E-4</c:v>
                </c:pt>
                <c:pt idx="3609">
                  <c:v>6.50805742242037E-4</c:v>
                </c:pt>
                <c:pt idx="3610">
                  <c:v>4.5102357992528254E-4</c:v>
                </c:pt>
                <c:pt idx="3611">
                  <c:v>4.2896150641053417E-4</c:v>
                </c:pt>
                <c:pt idx="3612">
                  <c:v>3.7819506846002086E-4</c:v>
                </c:pt>
                <c:pt idx="3613">
                  <c:v>3.7673919797339035E-4</c:v>
                </c:pt>
                <c:pt idx="3614">
                  <c:v>3.383528207434446E-4</c:v>
                </c:pt>
                <c:pt idx="3615">
                  <c:v>3.3652121263716157E-4</c:v>
                </c:pt>
                <c:pt idx="3616">
                  <c:v>3.3538024630289478E-4</c:v>
                </c:pt>
                <c:pt idx="3617">
                  <c:v>2.8112606837569907E-4</c:v>
                </c:pt>
                <c:pt idx="3618">
                  <c:v>2.6845358741194996E-4</c:v>
                </c:pt>
                <c:pt idx="3619">
                  <c:v>2.6460638816078018E-4</c:v>
                </c:pt>
                <c:pt idx="3620">
                  <c:v>2.5741539890007821E-4</c:v>
                </c:pt>
                <c:pt idx="3621">
                  <c:v>2.4919811959548982E-4</c:v>
                </c:pt>
                <c:pt idx="3622">
                  <c:v>2.4511820178744071E-4</c:v>
                </c:pt>
                <c:pt idx="3623">
                  <c:v>2.3144538541353907E-4</c:v>
                </c:pt>
                <c:pt idx="3624">
                  <c:v>1.799788133436109E-4</c:v>
                </c:pt>
                <c:pt idx="3625">
                  <c:v>1.7015755316909819E-4</c:v>
                </c:pt>
                <c:pt idx="3626">
                  <c:v>1.4133399858724422E-4</c:v>
                </c:pt>
                <c:pt idx="3627">
                  <c:v>1.2333382327670418E-4</c:v>
                </c:pt>
                <c:pt idx="3628">
                  <c:v>1.1020000318236321E-4</c:v>
                </c:pt>
                <c:pt idx="3629">
                  <c:v>8.4989121385976949E-5</c:v>
                </c:pt>
                <c:pt idx="3630">
                  <c:v>4.158938587420171E-5</c:v>
                </c:pt>
                <c:pt idx="3631">
                  <c:v>3.6668912143467977E-5</c:v>
                </c:pt>
                <c:pt idx="3632">
                  <c:v>6.0945024404625327E-6</c:v>
                </c:pt>
                <c:pt idx="3633">
                  <c:v>2.6485873458934712E-11</c:v>
                </c:pt>
                <c:pt idx="3634">
                  <c:v>2.6485873458934712E-11</c:v>
                </c:pt>
              </c:numCache>
            </c:numRef>
          </c:yVal>
          <c:smooth val="0"/>
          <c:extLst>
            <c:ext xmlns:c16="http://schemas.microsoft.com/office/drawing/2014/chart" uri="{C3380CC4-5D6E-409C-BE32-E72D297353CC}">
              <c16:uniqueId val="{00000000-2C44-45DB-87A1-140E03FFC41E}"/>
            </c:ext>
          </c:extLst>
        </c:ser>
        <c:dLbls>
          <c:showLegendKey val="0"/>
          <c:showVal val="0"/>
          <c:showCatName val="0"/>
          <c:showSerName val="0"/>
          <c:showPercent val="0"/>
          <c:showBubbleSize val="0"/>
        </c:dLbls>
        <c:axId val="545814287"/>
        <c:axId val="545816583"/>
      </c:scatterChart>
      <c:valAx>
        <c:axId val="545814287"/>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b="1"/>
                  <a:t>Circuit</a:t>
                </a:r>
                <a:r>
                  <a:rPr lang="en-US" b="1" baseline="0"/>
                  <a:t> Segment Rank</a:t>
                </a:r>
                <a:endParaRPr lang="en-US" b="1"/>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Red]#,##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lgn="ctr">
              <a:defRPr lang="en-US" sz="900" b="1" i="0" u="none" strike="noStrike" kern="1200" baseline="0">
                <a:solidFill>
                  <a:sysClr val="windowText" lastClr="000000"/>
                </a:solidFill>
                <a:latin typeface="+mn-lt"/>
                <a:ea typeface="+mn-ea"/>
                <a:cs typeface="+mn-cs"/>
              </a:defRPr>
            </a:pPr>
            <a:endParaRPr lang="en-US"/>
          </a:p>
        </c:txPr>
        <c:crossAx val="545816583"/>
        <c:crosses val="autoZero"/>
        <c:crossBetween val="midCat"/>
      </c:valAx>
      <c:valAx>
        <c:axId val="54581658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b="1"/>
                  <a:t>Cumulative</a:t>
                </a:r>
                <a:r>
                  <a:rPr lang="en-US" b="1" baseline="0"/>
                  <a:t> Risk Score</a:t>
                </a:r>
                <a:endParaRPr lang="en-US" b="1"/>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545814287"/>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1" i="0" baseline="0">
                <a:effectLst/>
              </a:rPr>
              <a:t>2018 Model Risk Profile Curve - No Egress</a:t>
            </a:r>
            <a:endParaRPr lang="en-US" sz="1100" b="1">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spPr>
            <a:ln w="28575" cap="rnd">
              <a:noFill/>
              <a:round/>
            </a:ln>
            <a:effectLst/>
          </c:spPr>
          <c:marker>
            <c:symbol val="circle"/>
            <c:size val="5"/>
            <c:spPr>
              <a:solidFill>
                <a:schemeClr val="accent6"/>
              </a:solidFill>
              <a:ln w="9525">
                <a:solidFill>
                  <a:schemeClr val="accent6"/>
                </a:solidFill>
              </a:ln>
              <a:effectLst/>
            </c:spPr>
          </c:marker>
          <c:xVal>
            <c:numRef>
              <c:f>'No Egress'!$V$5:$V$3209</c:f>
              <c:numCache>
                <c:formatCode>General</c:formatCode>
                <c:ptCount val="320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124</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241</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279</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317</c:v>
                </c:pt>
                <c:pt idx="318">
                  <c:v>317</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pt idx="365">
                  <c:v>366</c:v>
                </c:pt>
                <c:pt idx="366">
                  <c:v>367</c:v>
                </c:pt>
                <c:pt idx="367">
                  <c:v>368</c:v>
                </c:pt>
                <c:pt idx="368">
                  <c:v>369</c:v>
                </c:pt>
                <c:pt idx="369">
                  <c:v>370</c:v>
                </c:pt>
                <c:pt idx="370">
                  <c:v>371</c:v>
                </c:pt>
                <c:pt idx="371">
                  <c:v>372</c:v>
                </c:pt>
                <c:pt idx="372">
                  <c:v>373</c:v>
                </c:pt>
                <c:pt idx="373">
                  <c:v>374</c:v>
                </c:pt>
                <c:pt idx="374">
                  <c:v>375</c:v>
                </c:pt>
                <c:pt idx="375">
                  <c:v>376</c:v>
                </c:pt>
                <c:pt idx="376">
                  <c:v>377</c:v>
                </c:pt>
                <c:pt idx="377">
                  <c:v>378</c:v>
                </c:pt>
                <c:pt idx="378">
                  <c:v>379</c:v>
                </c:pt>
                <c:pt idx="379">
                  <c:v>380</c:v>
                </c:pt>
                <c:pt idx="380">
                  <c:v>381</c:v>
                </c:pt>
                <c:pt idx="381">
                  <c:v>382</c:v>
                </c:pt>
                <c:pt idx="382">
                  <c:v>383</c:v>
                </c:pt>
                <c:pt idx="383">
                  <c:v>384</c:v>
                </c:pt>
                <c:pt idx="384">
                  <c:v>385</c:v>
                </c:pt>
                <c:pt idx="385">
                  <c:v>386</c:v>
                </c:pt>
                <c:pt idx="386">
                  <c:v>387</c:v>
                </c:pt>
                <c:pt idx="387">
                  <c:v>388</c:v>
                </c:pt>
                <c:pt idx="388">
                  <c:v>389</c:v>
                </c:pt>
                <c:pt idx="389">
                  <c:v>390</c:v>
                </c:pt>
                <c:pt idx="390">
                  <c:v>391</c:v>
                </c:pt>
                <c:pt idx="391">
                  <c:v>392</c:v>
                </c:pt>
                <c:pt idx="392">
                  <c:v>393</c:v>
                </c:pt>
                <c:pt idx="393">
                  <c:v>394</c:v>
                </c:pt>
                <c:pt idx="394">
                  <c:v>395</c:v>
                </c:pt>
                <c:pt idx="395">
                  <c:v>396</c:v>
                </c:pt>
                <c:pt idx="396">
                  <c:v>397</c:v>
                </c:pt>
                <c:pt idx="397">
                  <c:v>398</c:v>
                </c:pt>
                <c:pt idx="398">
                  <c:v>399</c:v>
                </c:pt>
                <c:pt idx="399">
                  <c:v>400</c:v>
                </c:pt>
                <c:pt idx="400">
                  <c:v>401</c:v>
                </c:pt>
                <c:pt idx="401">
                  <c:v>402</c:v>
                </c:pt>
                <c:pt idx="402">
                  <c:v>403</c:v>
                </c:pt>
                <c:pt idx="403">
                  <c:v>404</c:v>
                </c:pt>
                <c:pt idx="404">
                  <c:v>405</c:v>
                </c:pt>
                <c:pt idx="405">
                  <c:v>406</c:v>
                </c:pt>
                <c:pt idx="406">
                  <c:v>407</c:v>
                </c:pt>
                <c:pt idx="407">
                  <c:v>408</c:v>
                </c:pt>
                <c:pt idx="408">
                  <c:v>409</c:v>
                </c:pt>
                <c:pt idx="409">
                  <c:v>410</c:v>
                </c:pt>
                <c:pt idx="410">
                  <c:v>411</c:v>
                </c:pt>
                <c:pt idx="411">
                  <c:v>412</c:v>
                </c:pt>
                <c:pt idx="412">
                  <c:v>413</c:v>
                </c:pt>
                <c:pt idx="413">
                  <c:v>414</c:v>
                </c:pt>
                <c:pt idx="414">
                  <c:v>415</c:v>
                </c:pt>
                <c:pt idx="415">
                  <c:v>416</c:v>
                </c:pt>
                <c:pt idx="416">
                  <c:v>417</c:v>
                </c:pt>
                <c:pt idx="417">
                  <c:v>418</c:v>
                </c:pt>
                <c:pt idx="418">
                  <c:v>419</c:v>
                </c:pt>
                <c:pt idx="419">
                  <c:v>420</c:v>
                </c:pt>
                <c:pt idx="420">
                  <c:v>421</c:v>
                </c:pt>
                <c:pt idx="421">
                  <c:v>422</c:v>
                </c:pt>
                <c:pt idx="422">
                  <c:v>423</c:v>
                </c:pt>
                <c:pt idx="423">
                  <c:v>424</c:v>
                </c:pt>
                <c:pt idx="424">
                  <c:v>425</c:v>
                </c:pt>
                <c:pt idx="425">
                  <c:v>426</c:v>
                </c:pt>
                <c:pt idx="426">
                  <c:v>427</c:v>
                </c:pt>
                <c:pt idx="427">
                  <c:v>428</c:v>
                </c:pt>
                <c:pt idx="428">
                  <c:v>429</c:v>
                </c:pt>
                <c:pt idx="429">
                  <c:v>430</c:v>
                </c:pt>
                <c:pt idx="430">
                  <c:v>431</c:v>
                </c:pt>
                <c:pt idx="431">
                  <c:v>432</c:v>
                </c:pt>
                <c:pt idx="432">
                  <c:v>433</c:v>
                </c:pt>
                <c:pt idx="433">
                  <c:v>434</c:v>
                </c:pt>
                <c:pt idx="434">
                  <c:v>435</c:v>
                </c:pt>
                <c:pt idx="435">
                  <c:v>436</c:v>
                </c:pt>
                <c:pt idx="436">
                  <c:v>437</c:v>
                </c:pt>
                <c:pt idx="437">
                  <c:v>438</c:v>
                </c:pt>
                <c:pt idx="438">
                  <c:v>439</c:v>
                </c:pt>
                <c:pt idx="439">
                  <c:v>440</c:v>
                </c:pt>
                <c:pt idx="440">
                  <c:v>441</c:v>
                </c:pt>
                <c:pt idx="441">
                  <c:v>442</c:v>
                </c:pt>
                <c:pt idx="442">
                  <c:v>443</c:v>
                </c:pt>
                <c:pt idx="443">
                  <c:v>444</c:v>
                </c:pt>
                <c:pt idx="444">
                  <c:v>445</c:v>
                </c:pt>
                <c:pt idx="445">
                  <c:v>446</c:v>
                </c:pt>
                <c:pt idx="446">
                  <c:v>447</c:v>
                </c:pt>
                <c:pt idx="447">
                  <c:v>448</c:v>
                </c:pt>
                <c:pt idx="448">
                  <c:v>449</c:v>
                </c:pt>
                <c:pt idx="449">
                  <c:v>450</c:v>
                </c:pt>
                <c:pt idx="450">
                  <c:v>451</c:v>
                </c:pt>
                <c:pt idx="451">
                  <c:v>452</c:v>
                </c:pt>
                <c:pt idx="452">
                  <c:v>453</c:v>
                </c:pt>
                <c:pt idx="453">
                  <c:v>454</c:v>
                </c:pt>
                <c:pt idx="454">
                  <c:v>455</c:v>
                </c:pt>
                <c:pt idx="455">
                  <c:v>456</c:v>
                </c:pt>
                <c:pt idx="456">
                  <c:v>457</c:v>
                </c:pt>
                <c:pt idx="457">
                  <c:v>458</c:v>
                </c:pt>
                <c:pt idx="458">
                  <c:v>459</c:v>
                </c:pt>
                <c:pt idx="459">
                  <c:v>460</c:v>
                </c:pt>
                <c:pt idx="460">
                  <c:v>461</c:v>
                </c:pt>
                <c:pt idx="461">
                  <c:v>462</c:v>
                </c:pt>
                <c:pt idx="462">
                  <c:v>463</c:v>
                </c:pt>
                <c:pt idx="463">
                  <c:v>464</c:v>
                </c:pt>
                <c:pt idx="464">
                  <c:v>465</c:v>
                </c:pt>
                <c:pt idx="465">
                  <c:v>466</c:v>
                </c:pt>
                <c:pt idx="466">
                  <c:v>467</c:v>
                </c:pt>
                <c:pt idx="467">
                  <c:v>468</c:v>
                </c:pt>
                <c:pt idx="468">
                  <c:v>469</c:v>
                </c:pt>
                <c:pt idx="469">
                  <c:v>469</c:v>
                </c:pt>
                <c:pt idx="470">
                  <c:v>471</c:v>
                </c:pt>
                <c:pt idx="471">
                  <c:v>472</c:v>
                </c:pt>
                <c:pt idx="472">
                  <c:v>473</c:v>
                </c:pt>
                <c:pt idx="473">
                  <c:v>474</c:v>
                </c:pt>
                <c:pt idx="474">
                  <c:v>475</c:v>
                </c:pt>
                <c:pt idx="475">
                  <c:v>476</c:v>
                </c:pt>
                <c:pt idx="476">
                  <c:v>477</c:v>
                </c:pt>
                <c:pt idx="477">
                  <c:v>478</c:v>
                </c:pt>
                <c:pt idx="478">
                  <c:v>479</c:v>
                </c:pt>
                <c:pt idx="479">
                  <c:v>480</c:v>
                </c:pt>
                <c:pt idx="480">
                  <c:v>481</c:v>
                </c:pt>
                <c:pt idx="481">
                  <c:v>482</c:v>
                </c:pt>
                <c:pt idx="482">
                  <c:v>483</c:v>
                </c:pt>
                <c:pt idx="483">
                  <c:v>484</c:v>
                </c:pt>
                <c:pt idx="484">
                  <c:v>485</c:v>
                </c:pt>
                <c:pt idx="485">
                  <c:v>486</c:v>
                </c:pt>
                <c:pt idx="486">
                  <c:v>487</c:v>
                </c:pt>
                <c:pt idx="487">
                  <c:v>488</c:v>
                </c:pt>
                <c:pt idx="488">
                  <c:v>489</c:v>
                </c:pt>
                <c:pt idx="489">
                  <c:v>490</c:v>
                </c:pt>
                <c:pt idx="490">
                  <c:v>491</c:v>
                </c:pt>
                <c:pt idx="491">
                  <c:v>492</c:v>
                </c:pt>
                <c:pt idx="492">
                  <c:v>493</c:v>
                </c:pt>
                <c:pt idx="493">
                  <c:v>494</c:v>
                </c:pt>
                <c:pt idx="494">
                  <c:v>495</c:v>
                </c:pt>
                <c:pt idx="495">
                  <c:v>496</c:v>
                </c:pt>
                <c:pt idx="496">
                  <c:v>497</c:v>
                </c:pt>
                <c:pt idx="497">
                  <c:v>498</c:v>
                </c:pt>
                <c:pt idx="498">
                  <c:v>499</c:v>
                </c:pt>
                <c:pt idx="499">
                  <c:v>500</c:v>
                </c:pt>
                <c:pt idx="500">
                  <c:v>501</c:v>
                </c:pt>
                <c:pt idx="501">
                  <c:v>502</c:v>
                </c:pt>
                <c:pt idx="502">
                  <c:v>503</c:v>
                </c:pt>
                <c:pt idx="503">
                  <c:v>504</c:v>
                </c:pt>
                <c:pt idx="504">
                  <c:v>505</c:v>
                </c:pt>
                <c:pt idx="505">
                  <c:v>506</c:v>
                </c:pt>
                <c:pt idx="506">
                  <c:v>507</c:v>
                </c:pt>
                <c:pt idx="507">
                  <c:v>508</c:v>
                </c:pt>
                <c:pt idx="508">
                  <c:v>509</c:v>
                </c:pt>
                <c:pt idx="509">
                  <c:v>510</c:v>
                </c:pt>
                <c:pt idx="510">
                  <c:v>511</c:v>
                </c:pt>
                <c:pt idx="511">
                  <c:v>512</c:v>
                </c:pt>
                <c:pt idx="512">
                  <c:v>513</c:v>
                </c:pt>
                <c:pt idx="513">
                  <c:v>514</c:v>
                </c:pt>
                <c:pt idx="514">
                  <c:v>515</c:v>
                </c:pt>
                <c:pt idx="515">
                  <c:v>516</c:v>
                </c:pt>
                <c:pt idx="516">
                  <c:v>517</c:v>
                </c:pt>
                <c:pt idx="517">
                  <c:v>518</c:v>
                </c:pt>
                <c:pt idx="518">
                  <c:v>519</c:v>
                </c:pt>
                <c:pt idx="519">
                  <c:v>520</c:v>
                </c:pt>
                <c:pt idx="520">
                  <c:v>521</c:v>
                </c:pt>
                <c:pt idx="521">
                  <c:v>522</c:v>
                </c:pt>
                <c:pt idx="522">
                  <c:v>523</c:v>
                </c:pt>
                <c:pt idx="523">
                  <c:v>524</c:v>
                </c:pt>
                <c:pt idx="524">
                  <c:v>525</c:v>
                </c:pt>
                <c:pt idx="525">
                  <c:v>526</c:v>
                </c:pt>
                <c:pt idx="526">
                  <c:v>527</c:v>
                </c:pt>
                <c:pt idx="527">
                  <c:v>528</c:v>
                </c:pt>
                <c:pt idx="528">
                  <c:v>529</c:v>
                </c:pt>
                <c:pt idx="529">
                  <c:v>530</c:v>
                </c:pt>
                <c:pt idx="530">
                  <c:v>531</c:v>
                </c:pt>
                <c:pt idx="531">
                  <c:v>532</c:v>
                </c:pt>
                <c:pt idx="532">
                  <c:v>533</c:v>
                </c:pt>
                <c:pt idx="533">
                  <c:v>534</c:v>
                </c:pt>
                <c:pt idx="534">
                  <c:v>535</c:v>
                </c:pt>
                <c:pt idx="535">
                  <c:v>536</c:v>
                </c:pt>
                <c:pt idx="536">
                  <c:v>537</c:v>
                </c:pt>
                <c:pt idx="537">
                  <c:v>538</c:v>
                </c:pt>
                <c:pt idx="538">
                  <c:v>539</c:v>
                </c:pt>
                <c:pt idx="539">
                  <c:v>540</c:v>
                </c:pt>
                <c:pt idx="540">
                  <c:v>541</c:v>
                </c:pt>
                <c:pt idx="541">
                  <c:v>542</c:v>
                </c:pt>
                <c:pt idx="542">
                  <c:v>543</c:v>
                </c:pt>
                <c:pt idx="543">
                  <c:v>544</c:v>
                </c:pt>
                <c:pt idx="544">
                  <c:v>545</c:v>
                </c:pt>
                <c:pt idx="545">
                  <c:v>546</c:v>
                </c:pt>
                <c:pt idx="546">
                  <c:v>547</c:v>
                </c:pt>
                <c:pt idx="547">
                  <c:v>548</c:v>
                </c:pt>
                <c:pt idx="548">
                  <c:v>549</c:v>
                </c:pt>
                <c:pt idx="549">
                  <c:v>550</c:v>
                </c:pt>
                <c:pt idx="550">
                  <c:v>551</c:v>
                </c:pt>
                <c:pt idx="551">
                  <c:v>552</c:v>
                </c:pt>
                <c:pt idx="552">
                  <c:v>553</c:v>
                </c:pt>
                <c:pt idx="553">
                  <c:v>554</c:v>
                </c:pt>
                <c:pt idx="554">
                  <c:v>555</c:v>
                </c:pt>
                <c:pt idx="555">
                  <c:v>556</c:v>
                </c:pt>
                <c:pt idx="556">
                  <c:v>557</c:v>
                </c:pt>
                <c:pt idx="557">
                  <c:v>558</c:v>
                </c:pt>
                <c:pt idx="558">
                  <c:v>559</c:v>
                </c:pt>
                <c:pt idx="559">
                  <c:v>560</c:v>
                </c:pt>
                <c:pt idx="560">
                  <c:v>561</c:v>
                </c:pt>
                <c:pt idx="561">
                  <c:v>562</c:v>
                </c:pt>
                <c:pt idx="562">
                  <c:v>563</c:v>
                </c:pt>
                <c:pt idx="563">
                  <c:v>564</c:v>
                </c:pt>
                <c:pt idx="564">
                  <c:v>565</c:v>
                </c:pt>
                <c:pt idx="565">
                  <c:v>566</c:v>
                </c:pt>
                <c:pt idx="566">
                  <c:v>567</c:v>
                </c:pt>
                <c:pt idx="567">
                  <c:v>568</c:v>
                </c:pt>
                <c:pt idx="568">
                  <c:v>569</c:v>
                </c:pt>
                <c:pt idx="569">
                  <c:v>570</c:v>
                </c:pt>
                <c:pt idx="570">
                  <c:v>571</c:v>
                </c:pt>
                <c:pt idx="571">
                  <c:v>572</c:v>
                </c:pt>
                <c:pt idx="572">
                  <c:v>573</c:v>
                </c:pt>
                <c:pt idx="573">
                  <c:v>574</c:v>
                </c:pt>
                <c:pt idx="574">
                  <c:v>575</c:v>
                </c:pt>
                <c:pt idx="575">
                  <c:v>576</c:v>
                </c:pt>
                <c:pt idx="576">
                  <c:v>577</c:v>
                </c:pt>
                <c:pt idx="577">
                  <c:v>578</c:v>
                </c:pt>
                <c:pt idx="578">
                  <c:v>579</c:v>
                </c:pt>
                <c:pt idx="579">
                  <c:v>580</c:v>
                </c:pt>
                <c:pt idx="580">
                  <c:v>581</c:v>
                </c:pt>
                <c:pt idx="581">
                  <c:v>582</c:v>
                </c:pt>
                <c:pt idx="582">
                  <c:v>583</c:v>
                </c:pt>
                <c:pt idx="583">
                  <c:v>584</c:v>
                </c:pt>
                <c:pt idx="584">
                  <c:v>585</c:v>
                </c:pt>
                <c:pt idx="585">
                  <c:v>586</c:v>
                </c:pt>
                <c:pt idx="586">
                  <c:v>587</c:v>
                </c:pt>
                <c:pt idx="587">
                  <c:v>588</c:v>
                </c:pt>
                <c:pt idx="588">
                  <c:v>589</c:v>
                </c:pt>
                <c:pt idx="589">
                  <c:v>590</c:v>
                </c:pt>
                <c:pt idx="590">
                  <c:v>591</c:v>
                </c:pt>
                <c:pt idx="591">
                  <c:v>592</c:v>
                </c:pt>
                <c:pt idx="592">
                  <c:v>593</c:v>
                </c:pt>
                <c:pt idx="593">
                  <c:v>594</c:v>
                </c:pt>
                <c:pt idx="594">
                  <c:v>595</c:v>
                </c:pt>
                <c:pt idx="595">
                  <c:v>596</c:v>
                </c:pt>
                <c:pt idx="596">
                  <c:v>597</c:v>
                </c:pt>
                <c:pt idx="597">
                  <c:v>598</c:v>
                </c:pt>
                <c:pt idx="598">
                  <c:v>599</c:v>
                </c:pt>
                <c:pt idx="599">
                  <c:v>600</c:v>
                </c:pt>
                <c:pt idx="600">
                  <c:v>601</c:v>
                </c:pt>
                <c:pt idx="601">
                  <c:v>602</c:v>
                </c:pt>
                <c:pt idx="602">
                  <c:v>603</c:v>
                </c:pt>
                <c:pt idx="603">
                  <c:v>604</c:v>
                </c:pt>
                <c:pt idx="604">
                  <c:v>605</c:v>
                </c:pt>
                <c:pt idx="605">
                  <c:v>606</c:v>
                </c:pt>
                <c:pt idx="606">
                  <c:v>607</c:v>
                </c:pt>
                <c:pt idx="607">
                  <c:v>608</c:v>
                </c:pt>
                <c:pt idx="608">
                  <c:v>609</c:v>
                </c:pt>
                <c:pt idx="609">
                  <c:v>610</c:v>
                </c:pt>
                <c:pt idx="610">
                  <c:v>611</c:v>
                </c:pt>
                <c:pt idx="611">
                  <c:v>612</c:v>
                </c:pt>
                <c:pt idx="612">
                  <c:v>612</c:v>
                </c:pt>
                <c:pt idx="613">
                  <c:v>614</c:v>
                </c:pt>
                <c:pt idx="614">
                  <c:v>615</c:v>
                </c:pt>
                <c:pt idx="615">
                  <c:v>616</c:v>
                </c:pt>
                <c:pt idx="616">
                  <c:v>617</c:v>
                </c:pt>
                <c:pt idx="617">
                  <c:v>618</c:v>
                </c:pt>
                <c:pt idx="618">
                  <c:v>619</c:v>
                </c:pt>
                <c:pt idx="619">
                  <c:v>620</c:v>
                </c:pt>
                <c:pt idx="620">
                  <c:v>621</c:v>
                </c:pt>
                <c:pt idx="621">
                  <c:v>622</c:v>
                </c:pt>
                <c:pt idx="622">
                  <c:v>623</c:v>
                </c:pt>
                <c:pt idx="623">
                  <c:v>624</c:v>
                </c:pt>
                <c:pt idx="624">
                  <c:v>625</c:v>
                </c:pt>
                <c:pt idx="625">
                  <c:v>626</c:v>
                </c:pt>
                <c:pt idx="626">
                  <c:v>627</c:v>
                </c:pt>
                <c:pt idx="627">
                  <c:v>628</c:v>
                </c:pt>
                <c:pt idx="628">
                  <c:v>629</c:v>
                </c:pt>
                <c:pt idx="629">
                  <c:v>630</c:v>
                </c:pt>
                <c:pt idx="630">
                  <c:v>631</c:v>
                </c:pt>
                <c:pt idx="631">
                  <c:v>632</c:v>
                </c:pt>
                <c:pt idx="632">
                  <c:v>633</c:v>
                </c:pt>
                <c:pt idx="633">
                  <c:v>634</c:v>
                </c:pt>
                <c:pt idx="634">
                  <c:v>635</c:v>
                </c:pt>
                <c:pt idx="635">
                  <c:v>636</c:v>
                </c:pt>
                <c:pt idx="636">
                  <c:v>637</c:v>
                </c:pt>
                <c:pt idx="637">
                  <c:v>638</c:v>
                </c:pt>
                <c:pt idx="638">
                  <c:v>638</c:v>
                </c:pt>
                <c:pt idx="639">
                  <c:v>640</c:v>
                </c:pt>
                <c:pt idx="640">
                  <c:v>641</c:v>
                </c:pt>
                <c:pt idx="641">
                  <c:v>642</c:v>
                </c:pt>
                <c:pt idx="642">
                  <c:v>643</c:v>
                </c:pt>
                <c:pt idx="643">
                  <c:v>644</c:v>
                </c:pt>
                <c:pt idx="644">
                  <c:v>645</c:v>
                </c:pt>
                <c:pt idx="645">
                  <c:v>646</c:v>
                </c:pt>
                <c:pt idx="646">
                  <c:v>647</c:v>
                </c:pt>
                <c:pt idx="647">
                  <c:v>648</c:v>
                </c:pt>
                <c:pt idx="648">
                  <c:v>649</c:v>
                </c:pt>
                <c:pt idx="649">
                  <c:v>650</c:v>
                </c:pt>
                <c:pt idx="650">
                  <c:v>651</c:v>
                </c:pt>
                <c:pt idx="651">
                  <c:v>651</c:v>
                </c:pt>
                <c:pt idx="652">
                  <c:v>653</c:v>
                </c:pt>
                <c:pt idx="653">
                  <c:v>654</c:v>
                </c:pt>
                <c:pt idx="654">
                  <c:v>655</c:v>
                </c:pt>
                <c:pt idx="655">
                  <c:v>656</c:v>
                </c:pt>
                <c:pt idx="656">
                  <c:v>657</c:v>
                </c:pt>
                <c:pt idx="657">
                  <c:v>658</c:v>
                </c:pt>
                <c:pt idx="658">
                  <c:v>659</c:v>
                </c:pt>
                <c:pt idx="659">
                  <c:v>660</c:v>
                </c:pt>
                <c:pt idx="660">
                  <c:v>661</c:v>
                </c:pt>
                <c:pt idx="661">
                  <c:v>662</c:v>
                </c:pt>
                <c:pt idx="662">
                  <c:v>663</c:v>
                </c:pt>
                <c:pt idx="663">
                  <c:v>664</c:v>
                </c:pt>
                <c:pt idx="664">
                  <c:v>665</c:v>
                </c:pt>
                <c:pt idx="665">
                  <c:v>666</c:v>
                </c:pt>
                <c:pt idx="666">
                  <c:v>667</c:v>
                </c:pt>
                <c:pt idx="667">
                  <c:v>668</c:v>
                </c:pt>
                <c:pt idx="668">
                  <c:v>669</c:v>
                </c:pt>
                <c:pt idx="669">
                  <c:v>670</c:v>
                </c:pt>
                <c:pt idx="670">
                  <c:v>671</c:v>
                </c:pt>
                <c:pt idx="671">
                  <c:v>672</c:v>
                </c:pt>
                <c:pt idx="672">
                  <c:v>673</c:v>
                </c:pt>
                <c:pt idx="673">
                  <c:v>674</c:v>
                </c:pt>
                <c:pt idx="674">
                  <c:v>675</c:v>
                </c:pt>
                <c:pt idx="675">
                  <c:v>676</c:v>
                </c:pt>
                <c:pt idx="676">
                  <c:v>677</c:v>
                </c:pt>
                <c:pt idx="677">
                  <c:v>678</c:v>
                </c:pt>
                <c:pt idx="678">
                  <c:v>679</c:v>
                </c:pt>
                <c:pt idx="679">
                  <c:v>680</c:v>
                </c:pt>
                <c:pt idx="680">
                  <c:v>681</c:v>
                </c:pt>
                <c:pt idx="681">
                  <c:v>682</c:v>
                </c:pt>
                <c:pt idx="682">
                  <c:v>683</c:v>
                </c:pt>
                <c:pt idx="683">
                  <c:v>684</c:v>
                </c:pt>
                <c:pt idx="684">
                  <c:v>685</c:v>
                </c:pt>
                <c:pt idx="685">
                  <c:v>686</c:v>
                </c:pt>
                <c:pt idx="686">
                  <c:v>687</c:v>
                </c:pt>
                <c:pt idx="687">
                  <c:v>688</c:v>
                </c:pt>
                <c:pt idx="688">
                  <c:v>689</c:v>
                </c:pt>
                <c:pt idx="689">
                  <c:v>690</c:v>
                </c:pt>
                <c:pt idx="690">
                  <c:v>691</c:v>
                </c:pt>
                <c:pt idx="691">
                  <c:v>692</c:v>
                </c:pt>
                <c:pt idx="692">
                  <c:v>693</c:v>
                </c:pt>
                <c:pt idx="693">
                  <c:v>694</c:v>
                </c:pt>
                <c:pt idx="694">
                  <c:v>695</c:v>
                </c:pt>
                <c:pt idx="695">
                  <c:v>696</c:v>
                </c:pt>
                <c:pt idx="696">
                  <c:v>697</c:v>
                </c:pt>
                <c:pt idx="697">
                  <c:v>698</c:v>
                </c:pt>
                <c:pt idx="698">
                  <c:v>699</c:v>
                </c:pt>
                <c:pt idx="699">
                  <c:v>700</c:v>
                </c:pt>
                <c:pt idx="700">
                  <c:v>701</c:v>
                </c:pt>
                <c:pt idx="701">
                  <c:v>702</c:v>
                </c:pt>
                <c:pt idx="702">
                  <c:v>703</c:v>
                </c:pt>
                <c:pt idx="703">
                  <c:v>704</c:v>
                </c:pt>
                <c:pt idx="704">
                  <c:v>705</c:v>
                </c:pt>
                <c:pt idx="705">
                  <c:v>706</c:v>
                </c:pt>
                <c:pt idx="706">
                  <c:v>707</c:v>
                </c:pt>
                <c:pt idx="707">
                  <c:v>708</c:v>
                </c:pt>
                <c:pt idx="708">
                  <c:v>709</c:v>
                </c:pt>
                <c:pt idx="709">
                  <c:v>710</c:v>
                </c:pt>
                <c:pt idx="710">
                  <c:v>711</c:v>
                </c:pt>
                <c:pt idx="711">
                  <c:v>712</c:v>
                </c:pt>
                <c:pt idx="712">
                  <c:v>713</c:v>
                </c:pt>
                <c:pt idx="713">
                  <c:v>714</c:v>
                </c:pt>
                <c:pt idx="714">
                  <c:v>715</c:v>
                </c:pt>
                <c:pt idx="715">
                  <c:v>716</c:v>
                </c:pt>
                <c:pt idx="716">
                  <c:v>717</c:v>
                </c:pt>
                <c:pt idx="717">
                  <c:v>717</c:v>
                </c:pt>
                <c:pt idx="718">
                  <c:v>717</c:v>
                </c:pt>
                <c:pt idx="719">
                  <c:v>720</c:v>
                </c:pt>
                <c:pt idx="720">
                  <c:v>721</c:v>
                </c:pt>
                <c:pt idx="721">
                  <c:v>722</c:v>
                </c:pt>
                <c:pt idx="722">
                  <c:v>723</c:v>
                </c:pt>
                <c:pt idx="723">
                  <c:v>724</c:v>
                </c:pt>
                <c:pt idx="724">
                  <c:v>725</c:v>
                </c:pt>
                <c:pt idx="725">
                  <c:v>726</c:v>
                </c:pt>
                <c:pt idx="726">
                  <c:v>727</c:v>
                </c:pt>
                <c:pt idx="727">
                  <c:v>728</c:v>
                </c:pt>
                <c:pt idx="728">
                  <c:v>729</c:v>
                </c:pt>
                <c:pt idx="729">
                  <c:v>730</c:v>
                </c:pt>
                <c:pt idx="730">
                  <c:v>731</c:v>
                </c:pt>
                <c:pt idx="731">
                  <c:v>732</c:v>
                </c:pt>
                <c:pt idx="732">
                  <c:v>733</c:v>
                </c:pt>
                <c:pt idx="733">
                  <c:v>734</c:v>
                </c:pt>
                <c:pt idx="734">
                  <c:v>734</c:v>
                </c:pt>
                <c:pt idx="735">
                  <c:v>736</c:v>
                </c:pt>
                <c:pt idx="736">
                  <c:v>737</c:v>
                </c:pt>
                <c:pt idx="737">
                  <c:v>738</c:v>
                </c:pt>
                <c:pt idx="738">
                  <c:v>739</c:v>
                </c:pt>
                <c:pt idx="739">
                  <c:v>740</c:v>
                </c:pt>
                <c:pt idx="740">
                  <c:v>741</c:v>
                </c:pt>
                <c:pt idx="741">
                  <c:v>742</c:v>
                </c:pt>
                <c:pt idx="742">
                  <c:v>743</c:v>
                </c:pt>
                <c:pt idx="743">
                  <c:v>744</c:v>
                </c:pt>
                <c:pt idx="744">
                  <c:v>745</c:v>
                </c:pt>
                <c:pt idx="745">
                  <c:v>746</c:v>
                </c:pt>
                <c:pt idx="746">
                  <c:v>747</c:v>
                </c:pt>
                <c:pt idx="747">
                  <c:v>748</c:v>
                </c:pt>
                <c:pt idx="748">
                  <c:v>749</c:v>
                </c:pt>
                <c:pt idx="749">
                  <c:v>750</c:v>
                </c:pt>
                <c:pt idx="750">
                  <c:v>751</c:v>
                </c:pt>
                <c:pt idx="751">
                  <c:v>752</c:v>
                </c:pt>
                <c:pt idx="752">
                  <c:v>753</c:v>
                </c:pt>
                <c:pt idx="753">
                  <c:v>754</c:v>
                </c:pt>
                <c:pt idx="754">
                  <c:v>755</c:v>
                </c:pt>
                <c:pt idx="755">
                  <c:v>756</c:v>
                </c:pt>
                <c:pt idx="756">
                  <c:v>757</c:v>
                </c:pt>
                <c:pt idx="757">
                  <c:v>758</c:v>
                </c:pt>
                <c:pt idx="758">
                  <c:v>759</c:v>
                </c:pt>
                <c:pt idx="759">
                  <c:v>760</c:v>
                </c:pt>
                <c:pt idx="760">
                  <c:v>761</c:v>
                </c:pt>
                <c:pt idx="761">
                  <c:v>762</c:v>
                </c:pt>
                <c:pt idx="762">
                  <c:v>763</c:v>
                </c:pt>
                <c:pt idx="763">
                  <c:v>764</c:v>
                </c:pt>
                <c:pt idx="764">
                  <c:v>765</c:v>
                </c:pt>
                <c:pt idx="765">
                  <c:v>766</c:v>
                </c:pt>
                <c:pt idx="766">
                  <c:v>767</c:v>
                </c:pt>
                <c:pt idx="767">
                  <c:v>768</c:v>
                </c:pt>
                <c:pt idx="768">
                  <c:v>769</c:v>
                </c:pt>
                <c:pt idx="769">
                  <c:v>770</c:v>
                </c:pt>
                <c:pt idx="770">
                  <c:v>771</c:v>
                </c:pt>
                <c:pt idx="771">
                  <c:v>772</c:v>
                </c:pt>
                <c:pt idx="772">
                  <c:v>773</c:v>
                </c:pt>
                <c:pt idx="773">
                  <c:v>774</c:v>
                </c:pt>
                <c:pt idx="774">
                  <c:v>775</c:v>
                </c:pt>
                <c:pt idx="775">
                  <c:v>776</c:v>
                </c:pt>
                <c:pt idx="776">
                  <c:v>777</c:v>
                </c:pt>
                <c:pt idx="777">
                  <c:v>778</c:v>
                </c:pt>
                <c:pt idx="778">
                  <c:v>779</c:v>
                </c:pt>
                <c:pt idx="779">
                  <c:v>780</c:v>
                </c:pt>
                <c:pt idx="780">
                  <c:v>781</c:v>
                </c:pt>
                <c:pt idx="781">
                  <c:v>782</c:v>
                </c:pt>
                <c:pt idx="782">
                  <c:v>783</c:v>
                </c:pt>
                <c:pt idx="783">
                  <c:v>784</c:v>
                </c:pt>
                <c:pt idx="784">
                  <c:v>785</c:v>
                </c:pt>
                <c:pt idx="785">
                  <c:v>786</c:v>
                </c:pt>
                <c:pt idx="786">
                  <c:v>786</c:v>
                </c:pt>
                <c:pt idx="787">
                  <c:v>786</c:v>
                </c:pt>
                <c:pt idx="788">
                  <c:v>786</c:v>
                </c:pt>
                <c:pt idx="789">
                  <c:v>790</c:v>
                </c:pt>
                <c:pt idx="790">
                  <c:v>791</c:v>
                </c:pt>
                <c:pt idx="791">
                  <c:v>792</c:v>
                </c:pt>
                <c:pt idx="792">
                  <c:v>793</c:v>
                </c:pt>
                <c:pt idx="793">
                  <c:v>794</c:v>
                </c:pt>
                <c:pt idx="794">
                  <c:v>795</c:v>
                </c:pt>
                <c:pt idx="795">
                  <c:v>796</c:v>
                </c:pt>
                <c:pt idx="796">
                  <c:v>797</c:v>
                </c:pt>
                <c:pt idx="797">
                  <c:v>798</c:v>
                </c:pt>
                <c:pt idx="798">
                  <c:v>799</c:v>
                </c:pt>
                <c:pt idx="799">
                  <c:v>800</c:v>
                </c:pt>
                <c:pt idx="800">
                  <c:v>801</c:v>
                </c:pt>
                <c:pt idx="801">
                  <c:v>802</c:v>
                </c:pt>
                <c:pt idx="802">
                  <c:v>803</c:v>
                </c:pt>
                <c:pt idx="803">
                  <c:v>804</c:v>
                </c:pt>
                <c:pt idx="804">
                  <c:v>805</c:v>
                </c:pt>
                <c:pt idx="805">
                  <c:v>806</c:v>
                </c:pt>
                <c:pt idx="806">
                  <c:v>807</c:v>
                </c:pt>
                <c:pt idx="807">
                  <c:v>808</c:v>
                </c:pt>
                <c:pt idx="808">
                  <c:v>809</c:v>
                </c:pt>
                <c:pt idx="809">
                  <c:v>810</c:v>
                </c:pt>
                <c:pt idx="810">
                  <c:v>811</c:v>
                </c:pt>
                <c:pt idx="811">
                  <c:v>812</c:v>
                </c:pt>
                <c:pt idx="812">
                  <c:v>813</c:v>
                </c:pt>
                <c:pt idx="813">
                  <c:v>814</c:v>
                </c:pt>
                <c:pt idx="814">
                  <c:v>815</c:v>
                </c:pt>
                <c:pt idx="815">
                  <c:v>816</c:v>
                </c:pt>
                <c:pt idx="816">
                  <c:v>817</c:v>
                </c:pt>
                <c:pt idx="817">
                  <c:v>818</c:v>
                </c:pt>
                <c:pt idx="818">
                  <c:v>819</c:v>
                </c:pt>
                <c:pt idx="819">
                  <c:v>820</c:v>
                </c:pt>
                <c:pt idx="820">
                  <c:v>821</c:v>
                </c:pt>
                <c:pt idx="821">
                  <c:v>822</c:v>
                </c:pt>
                <c:pt idx="822">
                  <c:v>823</c:v>
                </c:pt>
                <c:pt idx="823">
                  <c:v>824</c:v>
                </c:pt>
                <c:pt idx="824">
                  <c:v>825</c:v>
                </c:pt>
                <c:pt idx="825">
                  <c:v>826</c:v>
                </c:pt>
                <c:pt idx="826">
                  <c:v>827</c:v>
                </c:pt>
                <c:pt idx="827">
                  <c:v>828</c:v>
                </c:pt>
                <c:pt idx="828">
                  <c:v>829</c:v>
                </c:pt>
                <c:pt idx="829">
                  <c:v>830</c:v>
                </c:pt>
                <c:pt idx="830">
                  <c:v>831</c:v>
                </c:pt>
                <c:pt idx="831">
                  <c:v>832</c:v>
                </c:pt>
                <c:pt idx="832">
                  <c:v>832</c:v>
                </c:pt>
                <c:pt idx="833">
                  <c:v>832</c:v>
                </c:pt>
                <c:pt idx="834">
                  <c:v>835</c:v>
                </c:pt>
                <c:pt idx="835">
                  <c:v>836</c:v>
                </c:pt>
                <c:pt idx="836">
                  <c:v>837</c:v>
                </c:pt>
                <c:pt idx="837">
                  <c:v>838</c:v>
                </c:pt>
                <c:pt idx="838">
                  <c:v>839</c:v>
                </c:pt>
                <c:pt idx="839">
                  <c:v>840</c:v>
                </c:pt>
                <c:pt idx="840">
                  <c:v>841</c:v>
                </c:pt>
                <c:pt idx="841">
                  <c:v>842</c:v>
                </c:pt>
                <c:pt idx="842">
                  <c:v>843</c:v>
                </c:pt>
                <c:pt idx="843">
                  <c:v>844</c:v>
                </c:pt>
                <c:pt idx="844">
                  <c:v>845</c:v>
                </c:pt>
                <c:pt idx="845">
                  <c:v>846</c:v>
                </c:pt>
                <c:pt idx="846">
                  <c:v>847</c:v>
                </c:pt>
                <c:pt idx="847">
                  <c:v>848</c:v>
                </c:pt>
                <c:pt idx="848">
                  <c:v>849</c:v>
                </c:pt>
                <c:pt idx="849">
                  <c:v>850</c:v>
                </c:pt>
                <c:pt idx="850">
                  <c:v>851</c:v>
                </c:pt>
                <c:pt idx="851">
                  <c:v>852</c:v>
                </c:pt>
                <c:pt idx="852">
                  <c:v>853</c:v>
                </c:pt>
                <c:pt idx="853">
                  <c:v>854</c:v>
                </c:pt>
                <c:pt idx="854">
                  <c:v>855</c:v>
                </c:pt>
                <c:pt idx="855">
                  <c:v>856</c:v>
                </c:pt>
                <c:pt idx="856">
                  <c:v>857</c:v>
                </c:pt>
                <c:pt idx="857">
                  <c:v>858</c:v>
                </c:pt>
                <c:pt idx="858">
                  <c:v>859</c:v>
                </c:pt>
                <c:pt idx="859">
                  <c:v>860</c:v>
                </c:pt>
                <c:pt idx="860">
                  <c:v>861</c:v>
                </c:pt>
                <c:pt idx="861">
                  <c:v>862</c:v>
                </c:pt>
                <c:pt idx="862">
                  <c:v>863</c:v>
                </c:pt>
                <c:pt idx="863">
                  <c:v>864</c:v>
                </c:pt>
                <c:pt idx="864">
                  <c:v>865</c:v>
                </c:pt>
                <c:pt idx="865">
                  <c:v>866</c:v>
                </c:pt>
                <c:pt idx="866">
                  <c:v>867</c:v>
                </c:pt>
                <c:pt idx="867">
                  <c:v>868</c:v>
                </c:pt>
                <c:pt idx="868">
                  <c:v>869</c:v>
                </c:pt>
                <c:pt idx="869">
                  <c:v>870</c:v>
                </c:pt>
                <c:pt idx="870">
                  <c:v>871</c:v>
                </c:pt>
                <c:pt idx="871">
                  <c:v>872</c:v>
                </c:pt>
                <c:pt idx="872">
                  <c:v>873</c:v>
                </c:pt>
                <c:pt idx="873">
                  <c:v>874</c:v>
                </c:pt>
                <c:pt idx="874">
                  <c:v>875</c:v>
                </c:pt>
                <c:pt idx="875">
                  <c:v>876</c:v>
                </c:pt>
                <c:pt idx="876">
                  <c:v>877</c:v>
                </c:pt>
                <c:pt idx="877">
                  <c:v>878</c:v>
                </c:pt>
                <c:pt idx="878">
                  <c:v>879</c:v>
                </c:pt>
                <c:pt idx="879">
                  <c:v>880</c:v>
                </c:pt>
                <c:pt idx="880">
                  <c:v>881</c:v>
                </c:pt>
                <c:pt idx="881">
                  <c:v>882</c:v>
                </c:pt>
                <c:pt idx="882">
                  <c:v>883</c:v>
                </c:pt>
                <c:pt idx="883">
                  <c:v>883</c:v>
                </c:pt>
                <c:pt idx="884">
                  <c:v>885</c:v>
                </c:pt>
                <c:pt idx="885">
                  <c:v>886</c:v>
                </c:pt>
                <c:pt idx="886">
                  <c:v>887</c:v>
                </c:pt>
                <c:pt idx="887">
                  <c:v>888</c:v>
                </c:pt>
                <c:pt idx="888">
                  <c:v>889</c:v>
                </c:pt>
                <c:pt idx="889">
                  <c:v>890</c:v>
                </c:pt>
                <c:pt idx="890">
                  <c:v>891</c:v>
                </c:pt>
                <c:pt idx="891">
                  <c:v>892</c:v>
                </c:pt>
                <c:pt idx="892">
                  <c:v>893</c:v>
                </c:pt>
                <c:pt idx="893">
                  <c:v>894</c:v>
                </c:pt>
                <c:pt idx="894">
                  <c:v>895</c:v>
                </c:pt>
                <c:pt idx="895">
                  <c:v>896</c:v>
                </c:pt>
                <c:pt idx="896">
                  <c:v>897</c:v>
                </c:pt>
                <c:pt idx="897">
                  <c:v>898</c:v>
                </c:pt>
                <c:pt idx="898">
                  <c:v>899</c:v>
                </c:pt>
                <c:pt idx="899">
                  <c:v>900</c:v>
                </c:pt>
                <c:pt idx="900">
                  <c:v>901</c:v>
                </c:pt>
                <c:pt idx="901">
                  <c:v>902</c:v>
                </c:pt>
                <c:pt idx="902">
                  <c:v>903</c:v>
                </c:pt>
                <c:pt idx="903">
                  <c:v>904</c:v>
                </c:pt>
                <c:pt idx="904">
                  <c:v>905</c:v>
                </c:pt>
                <c:pt idx="905">
                  <c:v>906</c:v>
                </c:pt>
                <c:pt idx="906">
                  <c:v>907</c:v>
                </c:pt>
                <c:pt idx="907">
                  <c:v>908</c:v>
                </c:pt>
                <c:pt idx="908">
                  <c:v>909</c:v>
                </c:pt>
                <c:pt idx="909">
                  <c:v>910</c:v>
                </c:pt>
                <c:pt idx="910">
                  <c:v>911</c:v>
                </c:pt>
                <c:pt idx="911">
                  <c:v>912</c:v>
                </c:pt>
                <c:pt idx="912">
                  <c:v>913</c:v>
                </c:pt>
                <c:pt idx="913">
                  <c:v>914</c:v>
                </c:pt>
                <c:pt idx="914">
                  <c:v>915</c:v>
                </c:pt>
                <c:pt idx="915">
                  <c:v>916</c:v>
                </c:pt>
                <c:pt idx="916">
                  <c:v>917</c:v>
                </c:pt>
                <c:pt idx="917">
                  <c:v>918</c:v>
                </c:pt>
                <c:pt idx="918">
                  <c:v>919</c:v>
                </c:pt>
                <c:pt idx="919">
                  <c:v>920</c:v>
                </c:pt>
                <c:pt idx="920">
                  <c:v>921</c:v>
                </c:pt>
                <c:pt idx="921">
                  <c:v>922</c:v>
                </c:pt>
                <c:pt idx="922">
                  <c:v>923</c:v>
                </c:pt>
                <c:pt idx="923">
                  <c:v>924</c:v>
                </c:pt>
                <c:pt idx="924">
                  <c:v>925</c:v>
                </c:pt>
                <c:pt idx="925">
                  <c:v>926</c:v>
                </c:pt>
                <c:pt idx="926">
                  <c:v>927</c:v>
                </c:pt>
                <c:pt idx="927">
                  <c:v>928</c:v>
                </c:pt>
                <c:pt idx="928">
                  <c:v>929</c:v>
                </c:pt>
                <c:pt idx="929">
                  <c:v>930</c:v>
                </c:pt>
                <c:pt idx="930">
                  <c:v>931</c:v>
                </c:pt>
                <c:pt idx="931">
                  <c:v>932</c:v>
                </c:pt>
                <c:pt idx="932">
                  <c:v>933</c:v>
                </c:pt>
                <c:pt idx="933">
                  <c:v>934</c:v>
                </c:pt>
                <c:pt idx="934">
                  <c:v>935</c:v>
                </c:pt>
                <c:pt idx="935">
                  <c:v>936</c:v>
                </c:pt>
                <c:pt idx="936">
                  <c:v>937</c:v>
                </c:pt>
                <c:pt idx="937">
                  <c:v>938</c:v>
                </c:pt>
                <c:pt idx="938">
                  <c:v>939</c:v>
                </c:pt>
                <c:pt idx="939">
                  <c:v>940</c:v>
                </c:pt>
                <c:pt idx="940">
                  <c:v>941</c:v>
                </c:pt>
                <c:pt idx="941">
                  <c:v>942</c:v>
                </c:pt>
                <c:pt idx="942">
                  <c:v>942</c:v>
                </c:pt>
                <c:pt idx="943">
                  <c:v>942</c:v>
                </c:pt>
                <c:pt idx="944">
                  <c:v>942</c:v>
                </c:pt>
                <c:pt idx="945">
                  <c:v>942</c:v>
                </c:pt>
                <c:pt idx="946">
                  <c:v>947</c:v>
                </c:pt>
                <c:pt idx="947">
                  <c:v>948</c:v>
                </c:pt>
                <c:pt idx="948">
                  <c:v>949</c:v>
                </c:pt>
                <c:pt idx="949">
                  <c:v>950</c:v>
                </c:pt>
                <c:pt idx="950">
                  <c:v>951</c:v>
                </c:pt>
                <c:pt idx="951">
                  <c:v>952</c:v>
                </c:pt>
                <c:pt idx="952">
                  <c:v>953</c:v>
                </c:pt>
                <c:pt idx="953">
                  <c:v>954</c:v>
                </c:pt>
                <c:pt idx="954">
                  <c:v>955</c:v>
                </c:pt>
                <c:pt idx="955">
                  <c:v>956</c:v>
                </c:pt>
                <c:pt idx="956">
                  <c:v>957</c:v>
                </c:pt>
                <c:pt idx="957">
                  <c:v>958</c:v>
                </c:pt>
                <c:pt idx="958">
                  <c:v>959</c:v>
                </c:pt>
                <c:pt idx="959">
                  <c:v>960</c:v>
                </c:pt>
                <c:pt idx="960">
                  <c:v>961</c:v>
                </c:pt>
                <c:pt idx="961">
                  <c:v>962</c:v>
                </c:pt>
                <c:pt idx="962">
                  <c:v>963</c:v>
                </c:pt>
                <c:pt idx="963">
                  <c:v>964</c:v>
                </c:pt>
                <c:pt idx="964">
                  <c:v>965</c:v>
                </c:pt>
                <c:pt idx="965">
                  <c:v>966</c:v>
                </c:pt>
                <c:pt idx="966">
                  <c:v>967</c:v>
                </c:pt>
                <c:pt idx="967">
                  <c:v>968</c:v>
                </c:pt>
                <c:pt idx="968">
                  <c:v>969</c:v>
                </c:pt>
                <c:pt idx="969">
                  <c:v>970</c:v>
                </c:pt>
                <c:pt idx="970">
                  <c:v>971</c:v>
                </c:pt>
                <c:pt idx="971">
                  <c:v>972</c:v>
                </c:pt>
                <c:pt idx="972">
                  <c:v>973</c:v>
                </c:pt>
                <c:pt idx="973">
                  <c:v>974</c:v>
                </c:pt>
                <c:pt idx="974">
                  <c:v>975</c:v>
                </c:pt>
                <c:pt idx="975">
                  <c:v>976</c:v>
                </c:pt>
                <c:pt idx="976">
                  <c:v>977</c:v>
                </c:pt>
                <c:pt idx="977">
                  <c:v>978</c:v>
                </c:pt>
                <c:pt idx="978">
                  <c:v>979</c:v>
                </c:pt>
                <c:pt idx="979">
                  <c:v>980</c:v>
                </c:pt>
                <c:pt idx="980">
                  <c:v>981</c:v>
                </c:pt>
                <c:pt idx="981">
                  <c:v>982</c:v>
                </c:pt>
                <c:pt idx="982">
                  <c:v>983</c:v>
                </c:pt>
                <c:pt idx="983">
                  <c:v>984</c:v>
                </c:pt>
                <c:pt idx="984">
                  <c:v>985</c:v>
                </c:pt>
                <c:pt idx="985">
                  <c:v>986</c:v>
                </c:pt>
                <c:pt idx="986">
                  <c:v>987</c:v>
                </c:pt>
                <c:pt idx="987">
                  <c:v>988</c:v>
                </c:pt>
                <c:pt idx="988">
                  <c:v>989</c:v>
                </c:pt>
                <c:pt idx="989">
                  <c:v>990</c:v>
                </c:pt>
                <c:pt idx="990">
                  <c:v>991</c:v>
                </c:pt>
                <c:pt idx="991">
                  <c:v>992</c:v>
                </c:pt>
                <c:pt idx="992">
                  <c:v>993</c:v>
                </c:pt>
                <c:pt idx="993">
                  <c:v>994</c:v>
                </c:pt>
                <c:pt idx="994">
                  <c:v>995</c:v>
                </c:pt>
                <c:pt idx="995">
                  <c:v>996</c:v>
                </c:pt>
                <c:pt idx="996">
                  <c:v>997</c:v>
                </c:pt>
                <c:pt idx="997">
                  <c:v>998</c:v>
                </c:pt>
                <c:pt idx="998">
                  <c:v>999</c:v>
                </c:pt>
                <c:pt idx="999">
                  <c:v>1000</c:v>
                </c:pt>
                <c:pt idx="1000">
                  <c:v>1001</c:v>
                </c:pt>
                <c:pt idx="1001">
                  <c:v>1002</c:v>
                </c:pt>
                <c:pt idx="1002">
                  <c:v>1003</c:v>
                </c:pt>
                <c:pt idx="1003">
                  <c:v>1004</c:v>
                </c:pt>
                <c:pt idx="1004">
                  <c:v>1005</c:v>
                </c:pt>
                <c:pt idx="1005">
                  <c:v>1006</c:v>
                </c:pt>
                <c:pt idx="1006">
                  <c:v>1007</c:v>
                </c:pt>
                <c:pt idx="1007">
                  <c:v>1008</c:v>
                </c:pt>
                <c:pt idx="1008">
                  <c:v>1009</c:v>
                </c:pt>
                <c:pt idx="1009">
                  <c:v>1010</c:v>
                </c:pt>
                <c:pt idx="1010">
                  <c:v>1011</c:v>
                </c:pt>
                <c:pt idx="1011">
                  <c:v>1012</c:v>
                </c:pt>
                <c:pt idx="1012">
                  <c:v>1013</c:v>
                </c:pt>
                <c:pt idx="1013">
                  <c:v>1014</c:v>
                </c:pt>
                <c:pt idx="1014">
                  <c:v>1015</c:v>
                </c:pt>
                <c:pt idx="1015">
                  <c:v>1016</c:v>
                </c:pt>
                <c:pt idx="1016">
                  <c:v>1017</c:v>
                </c:pt>
                <c:pt idx="1017">
                  <c:v>1018</c:v>
                </c:pt>
                <c:pt idx="1018">
                  <c:v>1019</c:v>
                </c:pt>
                <c:pt idx="1019">
                  <c:v>1020</c:v>
                </c:pt>
                <c:pt idx="1020">
                  <c:v>1021</c:v>
                </c:pt>
                <c:pt idx="1021">
                  <c:v>1022</c:v>
                </c:pt>
                <c:pt idx="1022">
                  <c:v>1023</c:v>
                </c:pt>
                <c:pt idx="1023">
                  <c:v>1024</c:v>
                </c:pt>
                <c:pt idx="1024">
                  <c:v>1025</c:v>
                </c:pt>
                <c:pt idx="1025">
                  <c:v>1026</c:v>
                </c:pt>
                <c:pt idx="1026">
                  <c:v>1027</c:v>
                </c:pt>
                <c:pt idx="1027">
                  <c:v>1028</c:v>
                </c:pt>
                <c:pt idx="1028">
                  <c:v>1029</c:v>
                </c:pt>
                <c:pt idx="1029">
                  <c:v>1030</c:v>
                </c:pt>
                <c:pt idx="1030">
                  <c:v>1031</c:v>
                </c:pt>
                <c:pt idx="1031">
                  <c:v>1032</c:v>
                </c:pt>
                <c:pt idx="1032">
                  <c:v>1033</c:v>
                </c:pt>
                <c:pt idx="1033">
                  <c:v>1034</c:v>
                </c:pt>
                <c:pt idx="1034">
                  <c:v>1035</c:v>
                </c:pt>
                <c:pt idx="1035">
                  <c:v>1036</c:v>
                </c:pt>
                <c:pt idx="1036">
                  <c:v>1037</c:v>
                </c:pt>
                <c:pt idx="1037">
                  <c:v>1038</c:v>
                </c:pt>
                <c:pt idx="1038">
                  <c:v>1039</c:v>
                </c:pt>
                <c:pt idx="1039">
                  <c:v>1040</c:v>
                </c:pt>
                <c:pt idx="1040">
                  <c:v>1041</c:v>
                </c:pt>
                <c:pt idx="1041">
                  <c:v>1042</c:v>
                </c:pt>
                <c:pt idx="1042">
                  <c:v>1043</c:v>
                </c:pt>
                <c:pt idx="1043">
                  <c:v>1044</c:v>
                </c:pt>
                <c:pt idx="1044">
                  <c:v>1045</c:v>
                </c:pt>
                <c:pt idx="1045">
                  <c:v>1046</c:v>
                </c:pt>
                <c:pt idx="1046">
                  <c:v>1047</c:v>
                </c:pt>
                <c:pt idx="1047">
                  <c:v>1048</c:v>
                </c:pt>
                <c:pt idx="1048">
                  <c:v>1049</c:v>
                </c:pt>
                <c:pt idx="1049">
                  <c:v>1050</c:v>
                </c:pt>
                <c:pt idx="1050">
                  <c:v>1051</c:v>
                </c:pt>
                <c:pt idx="1051">
                  <c:v>1052</c:v>
                </c:pt>
                <c:pt idx="1052">
                  <c:v>1053</c:v>
                </c:pt>
                <c:pt idx="1053">
                  <c:v>1054</c:v>
                </c:pt>
                <c:pt idx="1054">
                  <c:v>1055</c:v>
                </c:pt>
                <c:pt idx="1055">
                  <c:v>1056</c:v>
                </c:pt>
                <c:pt idx="1056">
                  <c:v>1057</c:v>
                </c:pt>
                <c:pt idx="1057">
                  <c:v>1058</c:v>
                </c:pt>
                <c:pt idx="1058">
                  <c:v>1059</c:v>
                </c:pt>
                <c:pt idx="1059">
                  <c:v>1060</c:v>
                </c:pt>
                <c:pt idx="1060">
                  <c:v>1061</c:v>
                </c:pt>
                <c:pt idx="1061">
                  <c:v>1062</c:v>
                </c:pt>
                <c:pt idx="1062">
                  <c:v>1063</c:v>
                </c:pt>
                <c:pt idx="1063">
                  <c:v>1064</c:v>
                </c:pt>
                <c:pt idx="1064">
                  <c:v>1065</c:v>
                </c:pt>
                <c:pt idx="1065">
                  <c:v>1066</c:v>
                </c:pt>
                <c:pt idx="1066">
                  <c:v>1067</c:v>
                </c:pt>
                <c:pt idx="1067">
                  <c:v>1068</c:v>
                </c:pt>
                <c:pt idx="1068">
                  <c:v>1069</c:v>
                </c:pt>
                <c:pt idx="1069">
                  <c:v>1070</c:v>
                </c:pt>
                <c:pt idx="1070">
                  <c:v>1071</c:v>
                </c:pt>
                <c:pt idx="1071">
                  <c:v>1072</c:v>
                </c:pt>
                <c:pt idx="1072">
                  <c:v>1073</c:v>
                </c:pt>
                <c:pt idx="1073">
                  <c:v>1074</c:v>
                </c:pt>
                <c:pt idx="1074">
                  <c:v>1075</c:v>
                </c:pt>
                <c:pt idx="1075">
                  <c:v>1076</c:v>
                </c:pt>
                <c:pt idx="1076">
                  <c:v>1077</c:v>
                </c:pt>
                <c:pt idx="1077">
                  <c:v>1078</c:v>
                </c:pt>
                <c:pt idx="1078">
                  <c:v>1079</c:v>
                </c:pt>
                <c:pt idx="1079">
                  <c:v>1080</c:v>
                </c:pt>
                <c:pt idx="1080">
                  <c:v>1081</c:v>
                </c:pt>
                <c:pt idx="1081">
                  <c:v>1082</c:v>
                </c:pt>
                <c:pt idx="1082">
                  <c:v>1083</c:v>
                </c:pt>
                <c:pt idx="1083">
                  <c:v>1084</c:v>
                </c:pt>
                <c:pt idx="1084">
                  <c:v>1085</c:v>
                </c:pt>
                <c:pt idx="1085">
                  <c:v>1086</c:v>
                </c:pt>
                <c:pt idx="1086">
                  <c:v>1087</c:v>
                </c:pt>
                <c:pt idx="1087">
                  <c:v>1088</c:v>
                </c:pt>
                <c:pt idx="1088">
                  <c:v>1089</c:v>
                </c:pt>
                <c:pt idx="1089">
                  <c:v>1090</c:v>
                </c:pt>
                <c:pt idx="1090">
                  <c:v>1091</c:v>
                </c:pt>
                <c:pt idx="1091">
                  <c:v>1092</c:v>
                </c:pt>
                <c:pt idx="1092">
                  <c:v>1093</c:v>
                </c:pt>
                <c:pt idx="1093">
                  <c:v>1094</c:v>
                </c:pt>
                <c:pt idx="1094">
                  <c:v>1095</c:v>
                </c:pt>
                <c:pt idx="1095">
                  <c:v>1096</c:v>
                </c:pt>
                <c:pt idx="1096">
                  <c:v>1097</c:v>
                </c:pt>
                <c:pt idx="1097">
                  <c:v>1098</c:v>
                </c:pt>
                <c:pt idx="1098">
                  <c:v>1099</c:v>
                </c:pt>
                <c:pt idx="1099">
                  <c:v>1100</c:v>
                </c:pt>
                <c:pt idx="1100">
                  <c:v>1101</c:v>
                </c:pt>
                <c:pt idx="1101">
                  <c:v>1102</c:v>
                </c:pt>
                <c:pt idx="1102">
                  <c:v>1103</c:v>
                </c:pt>
                <c:pt idx="1103">
                  <c:v>1104</c:v>
                </c:pt>
                <c:pt idx="1104">
                  <c:v>1105</c:v>
                </c:pt>
                <c:pt idx="1105">
                  <c:v>1106</c:v>
                </c:pt>
                <c:pt idx="1106">
                  <c:v>1107</c:v>
                </c:pt>
                <c:pt idx="1107">
                  <c:v>1108</c:v>
                </c:pt>
                <c:pt idx="1108">
                  <c:v>1109</c:v>
                </c:pt>
                <c:pt idx="1109">
                  <c:v>1110</c:v>
                </c:pt>
                <c:pt idx="1110">
                  <c:v>1111</c:v>
                </c:pt>
                <c:pt idx="1111">
                  <c:v>1112</c:v>
                </c:pt>
                <c:pt idx="1112">
                  <c:v>1113</c:v>
                </c:pt>
                <c:pt idx="1113">
                  <c:v>1114</c:v>
                </c:pt>
                <c:pt idx="1114">
                  <c:v>1115</c:v>
                </c:pt>
                <c:pt idx="1115">
                  <c:v>1116</c:v>
                </c:pt>
                <c:pt idx="1116">
                  <c:v>1117</c:v>
                </c:pt>
                <c:pt idx="1117">
                  <c:v>1118</c:v>
                </c:pt>
                <c:pt idx="1118">
                  <c:v>1119</c:v>
                </c:pt>
                <c:pt idx="1119">
                  <c:v>1120</c:v>
                </c:pt>
                <c:pt idx="1120">
                  <c:v>1121</c:v>
                </c:pt>
                <c:pt idx="1121">
                  <c:v>1122</c:v>
                </c:pt>
                <c:pt idx="1122">
                  <c:v>1123</c:v>
                </c:pt>
                <c:pt idx="1123">
                  <c:v>1124</c:v>
                </c:pt>
                <c:pt idx="1124">
                  <c:v>1125</c:v>
                </c:pt>
                <c:pt idx="1125">
                  <c:v>1126</c:v>
                </c:pt>
                <c:pt idx="1126">
                  <c:v>1127</c:v>
                </c:pt>
                <c:pt idx="1127">
                  <c:v>1128</c:v>
                </c:pt>
                <c:pt idx="1128">
                  <c:v>1129</c:v>
                </c:pt>
                <c:pt idx="1129">
                  <c:v>1130</c:v>
                </c:pt>
                <c:pt idx="1130">
                  <c:v>1131</c:v>
                </c:pt>
                <c:pt idx="1131">
                  <c:v>1132</c:v>
                </c:pt>
                <c:pt idx="1132">
                  <c:v>1133</c:v>
                </c:pt>
                <c:pt idx="1133">
                  <c:v>1134</c:v>
                </c:pt>
                <c:pt idx="1134">
                  <c:v>1135</c:v>
                </c:pt>
                <c:pt idx="1135">
                  <c:v>1136</c:v>
                </c:pt>
                <c:pt idx="1136">
                  <c:v>1137</c:v>
                </c:pt>
                <c:pt idx="1137">
                  <c:v>1138</c:v>
                </c:pt>
                <c:pt idx="1138">
                  <c:v>1139</c:v>
                </c:pt>
                <c:pt idx="1139">
                  <c:v>1140</c:v>
                </c:pt>
                <c:pt idx="1140">
                  <c:v>1141</c:v>
                </c:pt>
                <c:pt idx="1141">
                  <c:v>1142</c:v>
                </c:pt>
                <c:pt idx="1142">
                  <c:v>1143</c:v>
                </c:pt>
                <c:pt idx="1143">
                  <c:v>1144</c:v>
                </c:pt>
                <c:pt idx="1144">
                  <c:v>1145</c:v>
                </c:pt>
                <c:pt idx="1145">
                  <c:v>1146</c:v>
                </c:pt>
                <c:pt idx="1146">
                  <c:v>1147</c:v>
                </c:pt>
                <c:pt idx="1147">
                  <c:v>1148</c:v>
                </c:pt>
                <c:pt idx="1148">
                  <c:v>1149</c:v>
                </c:pt>
                <c:pt idx="1149">
                  <c:v>1150</c:v>
                </c:pt>
                <c:pt idx="1150">
                  <c:v>1151</c:v>
                </c:pt>
                <c:pt idx="1151">
                  <c:v>1152</c:v>
                </c:pt>
                <c:pt idx="1152">
                  <c:v>1153</c:v>
                </c:pt>
                <c:pt idx="1153">
                  <c:v>1154</c:v>
                </c:pt>
                <c:pt idx="1154">
                  <c:v>1155</c:v>
                </c:pt>
                <c:pt idx="1155">
                  <c:v>1156</c:v>
                </c:pt>
                <c:pt idx="1156">
                  <c:v>1157</c:v>
                </c:pt>
                <c:pt idx="1157">
                  <c:v>1158</c:v>
                </c:pt>
                <c:pt idx="1158">
                  <c:v>1159</c:v>
                </c:pt>
                <c:pt idx="1159">
                  <c:v>1160</c:v>
                </c:pt>
                <c:pt idx="1160">
                  <c:v>1161</c:v>
                </c:pt>
                <c:pt idx="1161">
                  <c:v>1161</c:v>
                </c:pt>
                <c:pt idx="1162">
                  <c:v>1161</c:v>
                </c:pt>
                <c:pt idx="1163">
                  <c:v>1164</c:v>
                </c:pt>
                <c:pt idx="1164">
                  <c:v>1165</c:v>
                </c:pt>
                <c:pt idx="1165">
                  <c:v>1166</c:v>
                </c:pt>
                <c:pt idx="1166">
                  <c:v>1167</c:v>
                </c:pt>
                <c:pt idx="1167">
                  <c:v>1168</c:v>
                </c:pt>
                <c:pt idx="1168">
                  <c:v>1169</c:v>
                </c:pt>
                <c:pt idx="1169">
                  <c:v>1170</c:v>
                </c:pt>
                <c:pt idx="1170">
                  <c:v>1171</c:v>
                </c:pt>
                <c:pt idx="1171">
                  <c:v>1172</c:v>
                </c:pt>
                <c:pt idx="1172">
                  <c:v>1173</c:v>
                </c:pt>
                <c:pt idx="1173">
                  <c:v>1174</c:v>
                </c:pt>
                <c:pt idx="1174">
                  <c:v>1175</c:v>
                </c:pt>
                <c:pt idx="1175">
                  <c:v>1176</c:v>
                </c:pt>
                <c:pt idx="1176">
                  <c:v>1177</c:v>
                </c:pt>
                <c:pt idx="1177">
                  <c:v>1178</c:v>
                </c:pt>
                <c:pt idx="1178">
                  <c:v>1179</c:v>
                </c:pt>
                <c:pt idx="1179">
                  <c:v>1180</c:v>
                </c:pt>
                <c:pt idx="1180">
                  <c:v>1181</c:v>
                </c:pt>
                <c:pt idx="1181">
                  <c:v>1182</c:v>
                </c:pt>
                <c:pt idx="1182">
                  <c:v>1183</c:v>
                </c:pt>
                <c:pt idx="1183">
                  <c:v>1184</c:v>
                </c:pt>
                <c:pt idx="1184">
                  <c:v>1185</c:v>
                </c:pt>
                <c:pt idx="1185">
                  <c:v>1186</c:v>
                </c:pt>
                <c:pt idx="1186">
                  <c:v>1187</c:v>
                </c:pt>
                <c:pt idx="1187">
                  <c:v>1188</c:v>
                </c:pt>
                <c:pt idx="1188">
                  <c:v>1189</c:v>
                </c:pt>
                <c:pt idx="1189">
                  <c:v>1190</c:v>
                </c:pt>
                <c:pt idx="1190">
                  <c:v>1191</c:v>
                </c:pt>
                <c:pt idx="1191">
                  <c:v>1192</c:v>
                </c:pt>
                <c:pt idx="1192">
                  <c:v>1193</c:v>
                </c:pt>
                <c:pt idx="1193">
                  <c:v>1194</c:v>
                </c:pt>
                <c:pt idx="1194">
                  <c:v>1195</c:v>
                </c:pt>
                <c:pt idx="1195">
                  <c:v>1196</c:v>
                </c:pt>
                <c:pt idx="1196">
                  <c:v>1197</c:v>
                </c:pt>
                <c:pt idx="1197">
                  <c:v>1197</c:v>
                </c:pt>
                <c:pt idx="1198">
                  <c:v>1197</c:v>
                </c:pt>
                <c:pt idx="1199">
                  <c:v>1197</c:v>
                </c:pt>
                <c:pt idx="1200">
                  <c:v>1201</c:v>
                </c:pt>
                <c:pt idx="1201">
                  <c:v>1202</c:v>
                </c:pt>
                <c:pt idx="1202">
                  <c:v>1203</c:v>
                </c:pt>
                <c:pt idx="1203">
                  <c:v>1204</c:v>
                </c:pt>
                <c:pt idx="1204">
                  <c:v>1205</c:v>
                </c:pt>
                <c:pt idx="1205">
                  <c:v>1206</c:v>
                </c:pt>
                <c:pt idx="1206">
                  <c:v>1207</c:v>
                </c:pt>
                <c:pt idx="1207">
                  <c:v>1208</c:v>
                </c:pt>
                <c:pt idx="1208">
                  <c:v>1209</c:v>
                </c:pt>
                <c:pt idx="1209">
                  <c:v>1210</c:v>
                </c:pt>
                <c:pt idx="1210">
                  <c:v>1211</c:v>
                </c:pt>
                <c:pt idx="1211">
                  <c:v>1212</c:v>
                </c:pt>
                <c:pt idx="1212">
                  <c:v>1213</c:v>
                </c:pt>
                <c:pt idx="1213">
                  <c:v>1214</c:v>
                </c:pt>
                <c:pt idx="1214">
                  <c:v>1215</c:v>
                </c:pt>
                <c:pt idx="1215">
                  <c:v>1216</c:v>
                </c:pt>
                <c:pt idx="1216">
                  <c:v>1217</c:v>
                </c:pt>
                <c:pt idx="1217">
                  <c:v>1218</c:v>
                </c:pt>
                <c:pt idx="1218">
                  <c:v>1219</c:v>
                </c:pt>
                <c:pt idx="1219">
                  <c:v>1220</c:v>
                </c:pt>
                <c:pt idx="1220">
                  <c:v>1221</c:v>
                </c:pt>
                <c:pt idx="1221">
                  <c:v>1222</c:v>
                </c:pt>
                <c:pt idx="1222">
                  <c:v>1223</c:v>
                </c:pt>
                <c:pt idx="1223">
                  <c:v>1224</c:v>
                </c:pt>
                <c:pt idx="1224">
                  <c:v>1225</c:v>
                </c:pt>
                <c:pt idx="1225">
                  <c:v>1226</c:v>
                </c:pt>
                <c:pt idx="1226">
                  <c:v>1227</c:v>
                </c:pt>
                <c:pt idx="1227">
                  <c:v>1228</c:v>
                </c:pt>
                <c:pt idx="1228">
                  <c:v>1229</c:v>
                </c:pt>
                <c:pt idx="1229">
                  <c:v>1230</c:v>
                </c:pt>
                <c:pt idx="1230">
                  <c:v>1231</c:v>
                </c:pt>
                <c:pt idx="1231">
                  <c:v>1232</c:v>
                </c:pt>
                <c:pt idx="1232">
                  <c:v>1233</c:v>
                </c:pt>
                <c:pt idx="1233">
                  <c:v>1234</c:v>
                </c:pt>
                <c:pt idx="1234">
                  <c:v>1235</c:v>
                </c:pt>
                <c:pt idx="1235">
                  <c:v>1236</c:v>
                </c:pt>
                <c:pt idx="1236">
                  <c:v>1237</c:v>
                </c:pt>
                <c:pt idx="1237">
                  <c:v>1238</c:v>
                </c:pt>
                <c:pt idx="1238">
                  <c:v>1239</c:v>
                </c:pt>
                <c:pt idx="1239">
                  <c:v>1240</c:v>
                </c:pt>
                <c:pt idx="1240">
                  <c:v>1241</c:v>
                </c:pt>
                <c:pt idx="1241">
                  <c:v>1242</c:v>
                </c:pt>
                <c:pt idx="1242">
                  <c:v>1243</c:v>
                </c:pt>
                <c:pt idx="1243">
                  <c:v>1244</c:v>
                </c:pt>
                <c:pt idx="1244">
                  <c:v>1245</c:v>
                </c:pt>
                <c:pt idx="1245">
                  <c:v>1246</c:v>
                </c:pt>
                <c:pt idx="1246">
                  <c:v>1247</c:v>
                </c:pt>
                <c:pt idx="1247">
                  <c:v>1248</c:v>
                </c:pt>
                <c:pt idx="1248">
                  <c:v>1249</c:v>
                </c:pt>
                <c:pt idx="1249">
                  <c:v>1250</c:v>
                </c:pt>
                <c:pt idx="1250">
                  <c:v>1251</c:v>
                </c:pt>
                <c:pt idx="1251">
                  <c:v>1252</c:v>
                </c:pt>
                <c:pt idx="1252">
                  <c:v>1253</c:v>
                </c:pt>
                <c:pt idx="1253">
                  <c:v>1254</c:v>
                </c:pt>
                <c:pt idx="1254">
                  <c:v>1255</c:v>
                </c:pt>
                <c:pt idx="1255">
                  <c:v>1256</c:v>
                </c:pt>
                <c:pt idx="1256">
                  <c:v>1257</c:v>
                </c:pt>
                <c:pt idx="1257">
                  <c:v>1258</c:v>
                </c:pt>
                <c:pt idx="1258">
                  <c:v>1259</c:v>
                </c:pt>
                <c:pt idx="1259">
                  <c:v>1260</c:v>
                </c:pt>
                <c:pt idx="1260">
                  <c:v>1261</c:v>
                </c:pt>
                <c:pt idx="1261">
                  <c:v>1262</c:v>
                </c:pt>
                <c:pt idx="1262">
                  <c:v>1263</c:v>
                </c:pt>
                <c:pt idx="1263">
                  <c:v>1264</c:v>
                </c:pt>
                <c:pt idx="1264">
                  <c:v>1265</c:v>
                </c:pt>
                <c:pt idx="1265">
                  <c:v>1266</c:v>
                </c:pt>
                <c:pt idx="1266">
                  <c:v>1267</c:v>
                </c:pt>
                <c:pt idx="1267">
                  <c:v>1268</c:v>
                </c:pt>
                <c:pt idx="1268">
                  <c:v>1269</c:v>
                </c:pt>
                <c:pt idx="1269">
                  <c:v>1270</c:v>
                </c:pt>
                <c:pt idx="1270">
                  <c:v>1271</c:v>
                </c:pt>
                <c:pt idx="1271">
                  <c:v>1272</c:v>
                </c:pt>
                <c:pt idx="1272">
                  <c:v>1273</c:v>
                </c:pt>
                <c:pt idx="1273">
                  <c:v>1274</c:v>
                </c:pt>
                <c:pt idx="1274">
                  <c:v>1275</c:v>
                </c:pt>
                <c:pt idx="1275">
                  <c:v>1276</c:v>
                </c:pt>
                <c:pt idx="1276">
                  <c:v>1277</c:v>
                </c:pt>
                <c:pt idx="1277">
                  <c:v>1278</c:v>
                </c:pt>
                <c:pt idx="1278">
                  <c:v>1279</c:v>
                </c:pt>
                <c:pt idx="1279">
                  <c:v>1280</c:v>
                </c:pt>
                <c:pt idx="1280">
                  <c:v>1281</c:v>
                </c:pt>
                <c:pt idx="1281">
                  <c:v>1282</c:v>
                </c:pt>
                <c:pt idx="1282">
                  <c:v>1283</c:v>
                </c:pt>
                <c:pt idx="1283">
                  <c:v>1284</c:v>
                </c:pt>
                <c:pt idx="1284">
                  <c:v>1285</c:v>
                </c:pt>
                <c:pt idx="1285">
                  <c:v>1286</c:v>
                </c:pt>
                <c:pt idx="1286">
                  <c:v>1287</c:v>
                </c:pt>
                <c:pt idx="1287">
                  <c:v>1288</c:v>
                </c:pt>
                <c:pt idx="1288">
                  <c:v>1289</c:v>
                </c:pt>
                <c:pt idx="1289">
                  <c:v>1290</c:v>
                </c:pt>
                <c:pt idx="1290">
                  <c:v>1291</c:v>
                </c:pt>
                <c:pt idx="1291">
                  <c:v>1292</c:v>
                </c:pt>
                <c:pt idx="1292">
                  <c:v>1293</c:v>
                </c:pt>
                <c:pt idx="1293">
                  <c:v>1294</c:v>
                </c:pt>
                <c:pt idx="1294">
                  <c:v>1295</c:v>
                </c:pt>
                <c:pt idx="1295">
                  <c:v>1296</c:v>
                </c:pt>
                <c:pt idx="1296">
                  <c:v>1297</c:v>
                </c:pt>
                <c:pt idx="1297">
                  <c:v>1298</c:v>
                </c:pt>
                <c:pt idx="1298">
                  <c:v>1299</c:v>
                </c:pt>
                <c:pt idx="1299">
                  <c:v>1300</c:v>
                </c:pt>
                <c:pt idx="1300">
                  <c:v>1301</c:v>
                </c:pt>
                <c:pt idx="1301">
                  <c:v>1302</c:v>
                </c:pt>
                <c:pt idx="1302">
                  <c:v>1303</c:v>
                </c:pt>
                <c:pt idx="1303">
                  <c:v>1304</c:v>
                </c:pt>
                <c:pt idx="1304">
                  <c:v>1305</c:v>
                </c:pt>
                <c:pt idx="1305">
                  <c:v>1306</c:v>
                </c:pt>
                <c:pt idx="1306">
                  <c:v>1307</c:v>
                </c:pt>
                <c:pt idx="1307">
                  <c:v>1308</c:v>
                </c:pt>
                <c:pt idx="1308">
                  <c:v>1309</c:v>
                </c:pt>
                <c:pt idx="1309">
                  <c:v>1310</c:v>
                </c:pt>
                <c:pt idx="1310">
                  <c:v>1311</c:v>
                </c:pt>
                <c:pt idx="1311">
                  <c:v>1312</c:v>
                </c:pt>
                <c:pt idx="1312">
                  <c:v>1313</c:v>
                </c:pt>
                <c:pt idx="1313">
                  <c:v>1314</c:v>
                </c:pt>
                <c:pt idx="1314">
                  <c:v>1315</c:v>
                </c:pt>
                <c:pt idx="1315">
                  <c:v>1316</c:v>
                </c:pt>
                <c:pt idx="1316">
                  <c:v>1317</c:v>
                </c:pt>
                <c:pt idx="1317">
                  <c:v>1318</c:v>
                </c:pt>
                <c:pt idx="1318">
                  <c:v>1319</c:v>
                </c:pt>
                <c:pt idx="1319">
                  <c:v>1320</c:v>
                </c:pt>
                <c:pt idx="1320">
                  <c:v>1321</c:v>
                </c:pt>
                <c:pt idx="1321">
                  <c:v>1322</c:v>
                </c:pt>
                <c:pt idx="1322">
                  <c:v>1323</c:v>
                </c:pt>
                <c:pt idx="1323">
                  <c:v>1324</c:v>
                </c:pt>
                <c:pt idx="1324">
                  <c:v>1325</c:v>
                </c:pt>
                <c:pt idx="1325">
                  <c:v>1326</c:v>
                </c:pt>
                <c:pt idx="1326">
                  <c:v>1327</c:v>
                </c:pt>
                <c:pt idx="1327">
                  <c:v>1328</c:v>
                </c:pt>
                <c:pt idx="1328">
                  <c:v>1329</c:v>
                </c:pt>
                <c:pt idx="1329">
                  <c:v>1330</c:v>
                </c:pt>
                <c:pt idx="1330">
                  <c:v>1331</c:v>
                </c:pt>
                <c:pt idx="1331">
                  <c:v>1332</c:v>
                </c:pt>
                <c:pt idx="1332">
                  <c:v>1333</c:v>
                </c:pt>
                <c:pt idx="1333">
                  <c:v>1334</c:v>
                </c:pt>
                <c:pt idx="1334">
                  <c:v>1335</c:v>
                </c:pt>
                <c:pt idx="1335">
                  <c:v>1336</c:v>
                </c:pt>
                <c:pt idx="1336">
                  <c:v>1337</c:v>
                </c:pt>
                <c:pt idx="1337">
                  <c:v>1338</c:v>
                </c:pt>
                <c:pt idx="1338">
                  <c:v>1339</c:v>
                </c:pt>
                <c:pt idx="1339">
                  <c:v>1340</c:v>
                </c:pt>
                <c:pt idx="1340">
                  <c:v>1341</c:v>
                </c:pt>
                <c:pt idx="1341">
                  <c:v>1342</c:v>
                </c:pt>
                <c:pt idx="1342">
                  <c:v>1343</c:v>
                </c:pt>
                <c:pt idx="1343">
                  <c:v>1344</c:v>
                </c:pt>
                <c:pt idx="1344">
                  <c:v>1345</c:v>
                </c:pt>
                <c:pt idx="1345">
                  <c:v>1346</c:v>
                </c:pt>
                <c:pt idx="1346">
                  <c:v>1347</c:v>
                </c:pt>
                <c:pt idx="1347">
                  <c:v>1348</c:v>
                </c:pt>
                <c:pt idx="1348">
                  <c:v>1349</c:v>
                </c:pt>
                <c:pt idx="1349">
                  <c:v>1350</c:v>
                </c:pt>
                <c:pt idx="1350">
                  <c:v>1351</c:v>
                </c:pt>
                <c:pt idx="1351">
                  <c:v>1352</c:v>
                </c:pt>
                <c:pt idx="1352">
                  <c:v>1353</c:v>
                </c:pt>
                <c:pt idx="1353">
                  <c:v>1354</c:v>
                </c:pt>
                <c:pt idx="1354">
                  <c:v>1355</c:v>
                </c:pt>
                <c:pt idx="1355">
                  <c:v>1356</c:v>
                </c:pt>
                <c:pt idx="1356">
                  <c:v>1357</c:v>
                </c:pt>
                <c:pt idx="1357">
                  <c:v>1358</c:v>
                </c:pt>
                <c:pt idx="1358">
                  <c:v>1359</c:v>
                </c:pt>
                <c:pt idx="1359">
                  <c:v>1360</c:v>
                </c:pt>
                <c:pt idx="1360">
                  <c:v>1361</c:v>
                </c:pt>
                <c:pt idx="1361">
                  <c:v>1362</c:v>
                </c:pt>
                <c:pt idx="1362">
                  <c:v>1363</c:v>
                </c:pt>
                <c:pt idx="1363">
                  <c:v>1364</c:v>
                </c:pt>
                <c:pt idx="1364">
                  <c:v>1365</c:v>
                </c:pt>
                <c:pt idx="1365">
                  <c:v>1366</c:v>
                </c:pt>
                <c:pt idx="1366">
                  <c:v>1367</c:v>
                </c:pt>
                <c:pt idx="1367">
                  <c:v>1368</c:v>
                </c:pt>
                <c:pt idx="1368">
                  <c:v>1369</c:v>
                </c:pt>
                <c:pt idx="1369">
                  <c:v>1370</c:v>
                </c:pt>
                <c:pt idx="1370">
                  <c:v>1371</c:v>
                </c:pt>
                <c:pt idx="1371">
                  <c:v>1372</c:v>
                </c:pt>
                <c:pt idx="1372">
                  <c:v>1373</c:v>
                </c:pt>
                <c:pt idx="1373">
                  <c:v>1374</c:v>
                </c:pt>
                <c:pt idx="1374">
                  <c:v>1375</c:v>
                </c:pt>
                <c:pt idx="1375">
                  <c:v>1376</c:v>
                </c:pt>
                <c:pt idx="1376">
                  <c:v>1377</c:v>
                </c:pt>
                <c:pt idx="1377">
                  <c:v>1378</c:v>
                </c:pt>
                <c:pt idx="1378">
                  <c:v>1379</c:v>
                </c:pt>
                <c:pt idx="1379">
                  <c:v>1380</c:v>
                </c:pt>
                <c:pt idx="1380">
                  <c:v>1381</c:v>
                </c:pt>
                <c:pt idx="1381">
                  <c:v>1382</c:v>
                </c:pt>
                <c:pt idx="1382">
                  <c:v>1383</c:v>
                </c:pt>
                <c:pt idx="1383">
                  <c:v>1384</c:v>
                </c:pt>
                <c:pt idx="1384">
                  <c:v>1385</c:v>
                </c:pt>
                <c:pt idx="1385">
                  <c:v>1386</c:v>
                </c:pt>
                <c:pt idx="1386">
                  <c:v>1387</c:v>
                </c:pt>
                <c:pt idx="1387">
                  <c:v>1388</c:v>
                </c:pt>
                <c:pt idx="1388">
                  <c:v>1389</c:v>
                </c:pt>
                <c:pt idx="1389">
                  <c:v>1390</c:v>
                </c:pt>
                <c:pt idx="1390">
                  <c:v>1391</c:v>
                </c:pt>
                <c:pt idx="1391">
                  <c:v>1392</c:v>
                </c:pt>
                <c:pt idx="1392">
                  <c:v>1393</c:v>
                </c:pt>
                <c:pt idx="1393">
                  <c:v>1394</c:v>
                </c:pt>
                <c:pt idx="1394">
                  <c:v>1395</c:v>
                </c:pt>
                <c:pt idx="1395">
                  <c:v>1396</c:v>
                </c:pt>
                <c:pt idx="1396">
                  <c:v>1397</c:v>
                </c:pt>
                <c:pt idx="1397">
                  <c:v>1398</c:v>
                </c:pt>
                <c:pt idx="1398">
                  <c:v>1399</c:v>
                </c:pt>
                <c:pt idx="1399">
                  <c:v>1400</c:v>
                </c:pt>
                <c:pt idx="1400">
                  <c:v>1401</c:v>
                </c:pt>
                <c:pt idx="1401">
                  <c:v>1402</c:v>
                </c:pt>
                <c:pt idx="1402">
                  <c:v>1403</c:v>
                </c:pt>
                <c:pt idx="1403">
                  <c:v>1404</c:v>
                </c:pt>
                <c:pt idx="1404">
                  <c:v>1405</c:v>
                </c:pt>
                <c:pt idx="1405">
                  <c:v>1406</c:v>
                </c:pt>
                <c:pt idx="1406">
                  <c:v>1407</c:v>
                </c:pt>
                <c:pt idx="1407">
                  <c:v>1408</c:v>
                </c:pt>
                <c:pt idx="1408">
                  <c:v>1409</c:v>
                </c:pt>
                <c:pt idx="1409">
                  <c:v>1410</c:v>
                </c:pt>
                <c:pt idx="1410">
                  <c:v>1411</c:v>
                </c:pt>
                <c:pt idx="1411">
                  <c:v>1412</c:v>
                </c:pt>
                <c:pt idx="1412">
                  <c:v>1413</c:v>
                </c:pt>
                <c:pt idx="1413">
                  <c:v>1414</c:v>
                </c:pt>
                <c:pt idx="1414">
                  <c:v>1415</c:v>
                </c:pt>
                <c:pt idx="1415">
                  <c:v>1416</c:v>
                </c:pt>
                <c:pt idx="1416">
                  <c:v>1417</c:v>
                </c:pt>
                <c:pt idx="1417">
                  <c:v>1418</c:v>
                </c:pt>
                <c:pt idx="1418">
                  <c:v>1419</c:v>
                </c:pt>
                <c:pt idx="1419">
                  <c:v>1420</c:v>
                </c:pt>
                <c:pt idx="1420">
                  <c:v>1421</c:v>
                </c:pt>
                <c:pt idx="1421">
                  <c:v>1422</c:v>
                </c:pt>
                <c:pt idx="1422">
                  <c:v>1423</c:v>
                </c:pt>
                <c:pt idx="1423">
                  <c:v>1424</c:v>
                </c:pt>
                <c:pt idx="1424">
                  <c:v>1425</c:v>
                </c:pt>
                <c:pt idx="1425">
                  <c:v>1426</c:v>
                </c:pt>
                <c:pt idx="1426">
                  <c:v>1427</c:v>
                </c:pt>
                <c:pt idx="1427">
                  <c:v>1428</c:v>
                </c:pt>
                <c:pt idx="1428">
                  <c:v>1429</c:v>
                </c:pt>
                <c:pt idx="1429">
                  <c:v>1430</c:v>
                </c:pt>
                <c:pt idx="1430">
                  <c:v>1431</c:v>
                </c:pt>
                <c:pt idx="1431">
                  <c:v>1432</c:v>
                </c:pt>
                <c:pt idx="1432">
                  <c:v>1433</c:v>
                </c:pt>
                <c:pt idx="1433">
                  <c:v>1434</c:v>
                </c:pt>
                <c:pt idx="1434">
                  <c:v>1435</c:v>
                </c:pt>
                <c:pt idx="1435">
                  <c:v>1436</c:v>
                </c:pt>
                <c:pt idx="1436">
                  <c:v>1437</c:v>
                </c:pt>
                <c:pt idx="1437">
                  <c:v>1438</c:v>
                </c:pt>
                <c:pt idx="1438">
                  <c:v>1439</c:v>
                </c:pt>
                <c:pt idx="1439">
                  <c:v>1440</c:v>
                </c:pt>
                <c:pt idx="1440">
                  <c:v>1441</c:v>
                </c:pt>
                <c:pt idx="1441">
                  <c:v>1442</c:v>
                </c:pt>
                <c:pt idx="1442">
                  <c:v>1443</c:v>
                </c:pt>
                <c:pt idx="1443">
                  <c:v>1444</c:v>
                </c:pt>
                <c:pt idx="1444">
                  <c:v>1445</c:v>
                </c:pt>
                <c:pt idx="1445">
                  <c:v>1446</c:v>
                </c:pt>
                <c:pt idx="1446">
                  <c:v>1447</c:v>
                </c:pt>
                <c:pt idx="1447">
                  <c:v>1448</c:v>
                </c:pt>
                <c:pt idx="1448">
                  <c:v>1449</c:v>
                </c:pt>
                <c:pt idx="1449">
                  <c:v>1450</c:v>
                </c:pt>
                <c:pt idx="1450">
                  <c:v>1451</c:v>
                </c:pt>
                <c:pt idx="1451">
                  <c:v>1452</c:v>
                </c:pt>
                <c:pt idx="1452">
                  <c:v>1453</c:v>
                </c:pt>
                <c:pt idx="1453">
                  <c:v>1454</c:v>
                </c:pt>
                <c:pt idx="1454">
                  <c:v>1455</c:v>
                </c:pt>
                <c:pt idx="1455">
                  <c:v>1456</c:v>
                </c:pt>
                <c:pt idx="1456">
                  <c:v>1457</c:v>
                </c:pt>
                <c:pt idx="1457">
                  <c:v>1458</c:v>
                </c:pt>
                <c:pt idx="1458">
                  <c:v>1459</c:v>
                </c:pt>
                <c:pt idx="1459">
                  <c:v>1460</c:v>
                </c:pt>
                <c:pt idx="1460">
                  <c:v>1461</c:v>
                </c:pt>
                <c:pt idx="1461">
                  <c:v>1462</c:v>
                </c:pt>
                <c:pt idx="1462">
                  <c:v>1463</c:v>
                </c:pt>
                <c:pt idx="1463">
                  <c:v>1464</c:v>
                </c:pt>
                <c:pt idx="1464">
                  <c:v>1465</c:v>
                </c:pt>
                <c:pt idx="1465">
                  <c:v>1466</c:v>
                </c:pt>
                <c:pt idx="1466">
                  <c:v>1467</c:v>
                </c:pt>
                <c:pt idx="1467">
                  <c:v>1468</c:v>
                </c:pt>
                <c:pt idx="1468">
                  <c:v>1469</c:v>
                </c:pt>
                <c:pt idx="1469">
                  <c:v>1470</c:v>
                </c:pt>
                <c:pt idx="1470">
                  <c:v>1471</c:v>
                </c:pt>
                <c:pt idx="1471">
                  <c:v>1472</c:v>
                </c:pt>
                <c:pt idx="1472">
                  <c:v>1473</c:v>
                </c:pt>
                <c:pt idx="1473">
                  <c:v>1474</c:v>
                </c:pt>
                <c:pt idx="1474">
                  <c:v>1475</c:v>
                </c:pt>
                <c:pt idx="1475">
                  <c:v>1476</c:v>
                </c:pt>
                <c:pt idx="1476">
                  <c:v>1477</c:v>
                </c:pt>
                <c:pt idx="1477">
                  <c:v>1478</c:v>
                </c:pt>
                <c:pt idx="1478">
                  <c:v>1479</c:v>
                </c:pt>
                <c:pt idx="1479">
                  <c:v>1480</c:v>
                </c:pt>
                <c:pt idx="1480">
                  <c:v>1481</c:v>
                </c:pt>
                <c:pt idx="1481">
                  <c:v>1482</c:v>
                </c:pt>
                <c:pt idx="1482">
                  <c:v>1483</c:v>
                </c:pt>
                <c:pt idx="1483">
                  <c:v>1484</c:v>
                </c:pt>
                <c:pt idx="1484">
                  <c:v>1485</c:v>
                </c:pt>
                <c:pt idx="1485">
                  <c:v>1486</c:v>
                </c:pt>
                <c:pt idx="1486">
                  <c:v>1487</c:v>
                </c:pt>
                <c:pt idx="1487">
                  <c:v>1488</c:v>
                </c:pt>
                <c:pt idx="1488">
                  <c:v>1489</c:v>
                </c:pt>
                <c:pt idx="1489">
                  <c:v>1490</c:v>
                </c:pt>
                <c:pt idx="1490">
                  <c:v>1491</c:v>
                </c:pt>
                <c:pt idx="1491">
                  <c:v>1492</c:v>
                </c:pt>
                <c:pt idx="1492">
                  <c:v>1493</c:v>
                </c:pt>
                <c:pt idx="1493">
                  <c:v>1494</c:v>
                </c:pt>
                <c:pt idx="1494">
                  <c:v>1495</c:v>
                </c:pt>
                <c:pt idx="1495">
                  <c:v>1496</c:v>
                </c:pt>
                <c:pt idx="1496">
                  <c:v>1497</c:v>
                </c:pt>
                <c:pt idx="1497">
                  <c:v>1498</c:v>
                </c:pt>
                <c:pt idx="1498">
                  <c:v>1499</c:v>
                </c:pt>
                <c:pt idx="1499">
                  <c:v>1500</c:v>
                </c:pt>
                <c:pt idx="1500">
                  <c:v>1501</c:v>
                </c:pt>
                <c:pt idx="1501">
                  <c:v>1502</c:v>
                </c:pt>
                <c:pt idx="1502">
                  <c:v>1503</c:v>
                </c:pt>
                <c:pt idx="1503">
                  <c:v>1504</c:v>
                </c:pt>
                <c:pt idx="1504">
                  <c:v>1505</c:v>
                </c:pt>
                <c:pt idx="1505">
                  <c:v>1506</c:v>
                </c:pt>
                <c:pt idx="1506">
                  <c:v>1507</c:v>
                </c:pt>
                <c:pt idx="1507">
                  <c:v>1508</c:v>
                </c:pt>
                <c:pt idx="1508">
                  <c:v>1509</c:v>
                </c:pt>
                <c:pt idx="1509">
                  <c:v>1510</c:v>
                </c:pt>
                <c:pt idx="1510">
                  <c:v>1511</c:v>
                </c:pt>
                <c:pt idx="1511">
                  <c:v>1512</c:v>
                </c:pt>
                <c:pt idx="1512">
                  <c:v>1513</c:v>
                </c:pt>
                <c:pt idx="1513">
                  <c:v>1514</c:v>
                </c:pt>
                <c:pt idx="1514">
                  <c:v>1515</c:v>
                </c:pt>
                <c:pt idx="1515">
                  <c:v>1516</c:v>
                </c:pt>
                <c:pt idx="1516">
                  <c:v>1517</c:v>
                </c:pt>
                <c:pt idx="1517">
                  <c:v>1518</c:v>
                </c:pt>
                <c:pt idx="1518">
                  <c:v>1519</c:v>
                </c:pt>
                <c:pt idx="1519">
                  <c:v>1520</c:v>
                </c:pt>
                <c:pt idx="1520">
                  <c:v>1521</c:v>
                </c:pt>
                <c:pt idx="1521">
                  <c:v>1522</c:v>
                </c:pt>
                <c:pt idx="1522">
                  <c:v>1523</c:v>
                </c:pt>
                <c:pt idx="1523">
                  <c:v>1524</c:v>
                </c:pt>
                <c:pt idx="1524">
                  <c:v>1525</c:v>
                </c:pt>
                <c:pt idx="1525">
                  <c:v>1526</c:v>
                </c:pt>
                <c:pt idx="1526">
                  <c:v>1527</c:v>
                </c:pt>
                <c:pt idx="1527">
                  <c:v>1528</c:v>
                </c:pt>
                <c:pt idx="1528">
                  <c:v>1529</c:v>
                </c:pt>
                <c:pt idx="1529">
                  <c:v>1530</c:v>
                </c:pt>
                <c:pt idx="1530">
                  <c:v>1531</c:v>
                </c:pt>
                <c:pt idx="1531">
                  <c:v>1532</c:v>
                </c:pt>
                <c:pt idx="1532">
                  <c:v>1533</c:v>
                </c:pt>
                <c:pt idx="1533">
                  <c:v>1534</c:v>
                </c:pt>
                <c:pt idx="1534">
                  <c:v>1535</c:v>
                </c:pt>
                <c:pt idx="1535">
                  <c:v>1536</c:v>
                </c:pt>
                <c:pt idx="1536">
                  <c:v>1537</c:v>
                </c:pt>
                <c:pt idx="1537">
                  <c:v>1538</c:v>
                </c:pt>
                <c:pt idx="1538">
                  <c:v>1539</c:v>
                </c:pt>
                <c:pt idx="1539">
                  <c:v>1540</c:v>
                </c:pt>
                <c:pt idx="1540">
                  <c:v>1541</c:v>
                </c:pt>
                <c:pt idx="1541">
                  <c:v>1542</c:v>
                </c:pt>
                <c:pt idx="1542">
                  <c:v>1542</c:v>
                </c:pt>
                <c:pt idx="1543">
                  <c:v>1542</c:v>
                </c:pt>
                <c:pt idx="1544">
                  <c:v>1545</c:v>
                </c:pt>
                <c:pt idx="1545">
                  <c:v>1545</c:v>
                </c:pt>
                <c:pt idx="1546">
                  <c:v>1545</c:v>
                </c:pt>
                <c:pt idx="1547">
                  <c:v>1545</c:v>
                </c:pt>
                <c:pt idx="1548">
                  <c:v>1545</c:v>
                </c:pt>
                <c:pt idx="1549">
                  <c:v>1545</c:v>
                </c:pt>
                <c:pt idx="1550">
                  <c:v>1551</c:v>
                </c:pt>
                <c:pt idx="1551">
                  <c:v>1552</c:v>
                </c:pt>
                <c:pt idx="1552">
                  <c:v>1553</c:v>
                </c:pt>
                <c:pt idx="1553">
                  <c:v>1554</c:v>
                </c:pt>
                <c:pt idx="1554">
                  <c:v>1555</c:v>
                </c:pt>
                <c:pt idx="1555">
                  <c:v>1556</c:v>
                </c:pt>
                <c:pt idx="1556">
                  <c:v>1557</c:v>
                </c:pt>
                <c:pt idx="1557">
                  <c:v>1558</c:v>
                </c:pt>
                <c:pt idx="1558">
                  <c:v>1559</c:v>
                </c:pt>
                <c:pt idx="1559">
                  <c:v>1560</c:v>
                </c:pt>
                <c:pt idx="1560">
                  <c:v>1561</c:v>
                </c:pt>
                <c:pt idx="1561">
                  <c:v>1562</c:v>
                </c:pt>
                <c:pt idx="1562">
                  <c:v>1563</c:v>
                </c:pt>
                <c:pt idx="1563">
                  <c:v>1564</c:v>
                </c:pt>
                <c:pt idx="1564">
                  <c:v>1565</c:v>
                </c:pt>
                <c:pt idx="1565">
                  <c:v>1566</c:v>
                </c:pt>
                <c:pt idx="1566">
                  <c:v>1567</c:v>
                </c:pt>
                <c:pt idx="1567">
                  <c:v>1568</c:v>
                </c:pt>
                <c:pt idx="1568">
                  <c:v>1569</c:v>
                </c:pt>
                <c:pt idx="1569">
                  <c:v>1570</c:v>
                </c:pt>
                <c:pt idx="1570">
                  <c:v>1571</c:v>
                </c:pt>
                <c:pt idx="1571">
                  <c:v>1572</c:v>
                </c:pt>
                <c:pt idx="1572">
                  <c:v>1573</c:v>
                </c:pt>
                <c:pt idx="1573">
                  <c:v>1574</c:v>
                </c:pt>
                <c:pt idx="1574">
                  <c:v>1575</c:v>
                </c:pt>
                <c:pt idx="1575">
                  <c:v>1576</c:v>
                </c:pt>
                <c:pt idx="1576">
                  <c:v>1577</c:v>
                </c:pt>
                <c:pt idx="1577">
                  <c:v>1578</c:v>
                </c:pt>
                <c:pt idx="1578">
                  <c:v>1579</c:v>
                </c:pt>
                <c:pt idx="1579">
                  <c:v>1580</c:v>
                </c:pt>
                <c:pt idx="1580">
                  <c:v>1581</c:v>
                </c:pt>
                <c:pt idx="1581">
                  <c:v>1582</c:v>
                </c:pt>
                <c:pt idx="1582">
                  <c:v>1583</c:v>
                </c:pt>
                <c:pt idx="1583">
                  <c:v>1584</c:v>
                </c:pt>
                <c:pt idx="1584">
                  <c:v>1585</c:v>
                </c:pt>
                <c:pt idx="1585">
                  <c:v>1586</c:v>
                </c:pt>
                <c:pt idx="1586">
                  <c:v>1587</c:v>
                </c:pt>
                <c:pt idx="1587">
                  <c:v>1588</c:v>
                </c:pt>
                <c:pt idx="1588">
                  <c:v>1589</c:v>
                </c:pt>
                <c:pt idx="1589">
                  <c:v>1590</c:v>
                </c:pt>
                <c:pt idx="1590">
                  <c:v>1591</c:v>
                </c:pt>
                <c:pt idx="1591">
                  <c:v>1592</c:v>
                </c:pt>
                <c:pt idx="1592">
                  <c:v>1593</c:v>
                </c:pt>
                <c:pt idx="1593">
                  <c:v>1594</c:v>
                </c:pt>
                <c:pt idx="1594">
                  <c:v>1595</c:v>
                </c:pt>
                <c:pt idx="1595">
                  <c:v>1596</c:v>
                </c:pt>
                <c:pt idx="1596">
                  <c:v>1597</c:v>
                </c:pt>
                <c:pt idx="1597">
                  <c:v>1598</c:v>
                </c:pt>
                <c:pt idx="1598">
                  <c:v>1599</c:v>
                </c:pt>
                <c:pt idx="1599">
                  <c:v>1600</c:v>
                </c:pt>
                <c:pt idx="1600">
                  <c:v>1601</c:v>
                </c:pt>
                <c:pt idx="1601">
                  <c:v>1602</c:v>
                </c:pt>
                <c:pt idx="1602">
                  <c:v>1603</c:v>
                </c:pt>
                <c:pt idx="1603">
                  <c:v>1604</c:v>
                </c:pt>
                <c:pt idx="1604">
                  <c:v>1605</c:v>
                </c:pt>
                <c:pt idx="1605">
                  <c:v>1606</c:v>
                </c:pt>
                <c:pt idx="1606">
                  <c:v>1607</c:v>
                </c:pt>
                <c:pt idx="1607">
                  <c:v>1608</c:v>
                </c:pt>
                <c:pt idx="1608">
                  <c:v>1609</c:v>
                </c:pt>
                <c:pt idx="1609">
                  <c:v>1610</c:v>
                </c:pt>
                <c:pt idx="1610">
                  <c:v>1611</c:v>
                </c:pt>
                <c:pt idx="1611">
                  <c:v>1612</c:v>
                </c:pt>
                <c:pt idx="1612">
                  <c:v>1613</c:v>
                </c:pt>
                <c:pt idx="1613">
                  <c:v>1614</c:v>
                </c:pt>
                <c:pt idx="1614">
                  <c:v>1615</c:v>
                </c:pt>
                <c:pt idx="1615">
                  <c:v>1616</c:v>
                </c:pt>
                <c:pt idx="1616">
                  <c:v>1617</c:v>
                </c:pt>
                <c:pt idx="1617">
                  <c:v>1618</c:v>
                </c:pt>
                <c:pt idx="1618">
                  <c:v>1619</c:v>
                </c:pt>
                <c:pt idx="1619">
                  <c:v>1620</c:v>
                </c:pt>
                <c:pt idx="1620">
                  <c:v>1621</c:v>
                </c:pt>
                <c:pt idx="1621">
                  <c:v>1622</c:v>
                </c:pt>
                <c:pt idx="1622">
                  <c:v>1623</c:v>
                </c:pt>
                <c:pt idx="1623">
                  <c:v>1624</c:v>
                </c:pt>
                <c:pt idx="1624">
                  <c:v>1625</c:v>
                </c:pt>
                <c:pt idx="1625">
                  <c:v>1626</c:v>
                </c:pt>
                <c:pt idx="1626">
                  <c:v>1627</c:v>
                </c:pt>
                <c:pt idx="1627">
                  <c:v>1628</c:v>
                </c:pt>
                <c:pt idx="1628">
                  <c:v>1629</c:v>
                </c:pt>
                <c:pt idx="1629">
                  <c:v>1630</c:v>
                </c:pt>
                <c:pt idx="1630">
                  <c:v>1631</c:v>
                </c:pt>
                <c:pt idx="1631">
                  <c:v>1632</c:v>
                </c:pt>
                <c:pt idx="1632">
                  <c:v>1633</c:v>
                </c:pt>
                <c:pt idx="1633">
                  <c:v>1634</c:v>
                </c:pt>
                <c:pt idx="1634">
                  <c:v>1635</c:v>
                </c:pt>
                <c:pt idx="1635">
                  <c:v>1636</c:v>
                </c:pt>
                <c:pt idx="1636">
                  <c:v>1637</c:v>
                </c:pt>
                <c:pt idx="1637">
                  <c:v>1638</c:v>
                </c:pt>
                <c:pt idx="1638">
                  <c:v>1639</c:v>
                </c:pt>
                <c:pt idx="1639">
                  <c:v>1640</c:v>
                </c:pt>
                <c:pt idx="1640">
                  <c:v>1641</c:v>
                </c:pt>
                <c:pt idx="1641">
                  <c:v>1642</c:v>
                </c:pt>
                <c:pt idx="1642">
                  <c:v>1643</c:v>
                </c:pt>
                <c:pt idx="1643">
                  <c:v>1644</c:v>
                </c:pt>
                <c:pt idx="1644">
                  <c:v>1645</c:v>
                </c:pt>
                <c:pt idx="1645">
                  <c:v>1646</c:v>
                </c:pt>
                <c:pt idx="1646">
                  <c:v>1647</c:v>
                </c:pt>
                <c:pt idx="1647">
                  <c:v>1648</c:v>
                </c:pt>
                <c:pt idx="1648">
                  <c:v>1649</c:v>
                </c:pt>
                <c:pt idx="1649">
                  <c:v>1650</c:v>
                </c:pt>
                <c:pt idx="1650">
                  <c:v>1651</c:v>
                </c:pt>
                <c:pt idx="1651">
                  <c:v>1652</c:v>
                </c:pt>
                <c:pt idx="1652">
                  <c:v>1653</c:v>
                </c:pt>
                <c:pt idx="1653">
                  <c:v>1654</c:v>
                </c:pt>
                <c:pt idx="1654">
                  <c:v>1655</c:v>
                </c:pt>
                <c:pt idx="1655">
                  <c:v>1656</c:v>
                </c:pt>
                <c:pt idx="1656">
                  <c:v>1657</c:v>
                </c:pt>
                <c:pt idx="1657">
                  <c:v>1658</c:v>
                </c:pt>
                <c:pt idx="1658">
                  <c:v>1659</c:v>
                </c:pt>
                <c:pt idx="1659">
                  <c:v>1660</c:v>
                </c:pt>
                <c:pt idx="1660">
                  <c:v>1661</c:v>
                </c:pt>
                <c:pt idx="1661">
                  <c:v>1662</c:v>
                </c:pt>
                <c:pt idx="1662">
                  <c:v>1663</c:v>
                </c:pt>
                <c:pt idx="1663">
                  <c:v>1664</c:v>
                </c:pt>
                <c:pt idx="1664">
                  <c:v>1665</c:v>
                </c:pt>
                <c:pt idx="1665">
                  <c:v>1666</c:v>
                </c:pt>
                <c:pt idx="1666">
                  <c:v>1667</c:v>
                </c:pt>
                <c:pt idx="1667">
                  <c:v>1668</c:v>
                </c:pt>
                <c:pt idx="1668">
                  <c:v>1669</c:v>
                </c:pt>
                <c:pt idx="1669">
                  <c:v>1670</c:v>
                </c:pt>
                <c:pt idx="1670">
                  <c:v>1671</c:v>
                </c:pt>
                <c:pt idx="1671">
                  <c:v>1672</c:v>
                </c:pt>
                <c:pt idx="1672">
                  <c:v>1673</c:v>
                </c:pt>
                <c:pt idx="1673">
                  <c:v>1674</c:v>
                </c:pt>
                <c:pt idx="1674">
                  <c:v>1675</c:v>
                </c:pt>
                <c:pt idx="1675">
                  <c:v>1676</c:v>
                </c:pt>
                <c:pt idx="1676">
                  <c:v>1677</c:v>
                </c:pt>
                <c:pt idx="1677">
                  <c:v>1678</c:v>
                </c:pt>
                <c:pt idx="1678">
                  <c:v>1679</c:v>
                </c:pt>
                <c:pt idx="1679">
                  <c:v>1680</c:v>
                </c:pt>
                <c:pt idx="1680">
                  <c:v>1681</c:v>
                </c:pt>
                <c:pt idx="1681">
                  <c:v>1682</c:v>
                </c:pt>
                <c:pt idx="1682">
                  <c:v>1683</c:v>
                </c:pt>
                <c:pt idx="1683">
                  <c:v>1684</c:v>
                </c:pt>
                <c:pt idx="1684">
                  <c:v>1685</c:v>
                </c:pt>
                <c:pt idx="1685">
                  <c:v>1686</c:v>
                </c:pt>
                <c:pt idx="1686">
                  <c:v>1687</c:v>
                </c:pt>
                <c:pt idx="1687">
                  <c:v>1688</c:v>
                </c:pt>
                <c:pt idx="1688">
                  <c:v>1689</c:v>
                </c:pt>
                <c:pt idx="1689">
                  <c:v>1690</c:v>
                </c:pt>
                <c:pt idx="1690">
                  <c:v>1691</c:v>
                </c:pt>
                <c:pt idx="1691">
                  <c:v>1692</c:v>
                </c:pt>
                <c:pt idx="1692">
                  <c:v>1693</c:v>
                </c:pt>
                <c:pt idx="1693">
                  <c:v>1694</c:v>
                </c:pt>
                <c:pt idx="1694">
                  <c:v>1695</c:v>
                </c:pt>
                <c:pt idx="1695">
                  <c:v>1696</c:v>
                </c:pt>
                <c:pt idx="1696">
                  <c:v>1697</c:v>
                </c:pt>
                <c:pt idx="1697">
                  <c:v>1698</c:v>
                </c:pt>
                <c:pt idx="1698">
                  <c:v>1699</c:v>
                </c:pt>
                <c:pt idx="1699">
                  <c:v>1700</c:v>
                </c:pt>
                <c:pt idx="1700">
                  <c:v>1701</c:v>
                </c:pt>
                <c:pt idx="1701">
                  <c:v>1702</c:v>
                </c:pt>
                <c:pt idx="1702">
                  <c:v>1703</c:v>
                </c:pt>
                <c:pt idx="1703">
                  <c:v>1704</c:v>
                </c:pt>
                <c:pt idx="1704">
                  <c:v>1705</c:v>
                </c:pt>
                <c:pt idx="1705">
                  <c:v>1706</c:v>
                </c:pt>
                <c:pt idx="1706">
                  <c:v>1707</c:v>
                </c:pt>
                <c:pt idx="1707">
                  <c:v>1708</c:v>
                </c:pt>
                <c:pt idx="1708">
                  <c:v>1709</c:v>
                </c:pt>
                <c:pt idx="1709">
                  <c:v>1710</c:v>
                </c:pt>
                <c:pt idx="1710">
                  <c:v>1711</c:v>
                </c:pt>
                <c:pt idx="1711">
                  <c:v>1712</c:v>
                </c:pt>
                <c:pt idx="1712">
                  <c:v>1713</c:v>
                </c:pt>
                <c:pt idx="1713">
                  <c:v>1714</c:v>
                </c:pt>
                <c:pt idx="1714">
                  <c:v>1715</c:v>
                </c:pt>
                <c:pt idx="1715">
                  <c:v>1716</c:v>
                </c:pt>
                <c:pt idx="1716">
                  <c:v>1717</c:v>
                </c:pt>
                <c:pt idx="1717">
                  <c:v>1718</c:v>
                </c:pt>
                <c:pt idx="1718">
                  <c:v>1719</c:v>
                </c:pt>
                <c:pt idx="1719">
                  <c:v>1720</c:v>
                </c:pt>
                <c:pt idx="1720">
                  <c:v>1721</c:v>
                </c:pt>
                <c:pt idx="1721">
                  <c:v>1722</c:v>
                </c:pt>
                <c:pt idx="1722">
                  <c:v>1723</c:v>
                </c:pt>
                <c:pt idx="1723">
                  <c:v>1724</c:v>
                </c:pt>
                <c:pt idx="1724">
                  <c:v>1725</c:v>
                </c:pt>
                <c:pt idx="1725">
                  <c:v>1726</c:v>
                </c:pt>
                <c:pt idx="1726">
                  <c:v>1727</c:v>
                </c:pt>
                <c:pt idx="1727">
                  <c:v>1728</c:v>
                </c:pt>
                <c:pt idx="1728">
                  <c:v>1729</c:v>
                </c:pt>
                <c:pt idx="1729">
                  <c:v>1730</c:v>
                </c:pt>
                <c:pt idx="1730">
                  <c:v>1731</c:v>
                </c:pt>
                <c:pt idx="1731">
                  <c:v>1732</c:v>
                </c:pt>
                <c:pt idx="1732">
                  <c:v>1733</c:v>
                </c:pt>
                <c:pt idx="1733">
                  <c:v>1734</c:v>
                </c:pt>
                <c:pt idx="1734">
                  <c:v>1735</c:v>
                </c:pt>
                <c:pt idx="1735">
                  <c:v>1736</c:v>
                </c:pt>
                <c:pt idx="1736">
                  <c:v>1737</c:v>
                </c:pt>
                <c:pt idx="1737">
                  <c:v>1738</c:v>
                </c:pt>
                <c:pt idx="1738">
                  <c:v>1739</c:v>
                </c:pt>
                <c:pt idx="1739">
                  <c:v>1740</c:v>
                </c:pt>
                <c:pt idx="1740">
                  <c:v>1741</c:v>
                </c:pt>
                <c:pt idx="1741">
                  <c:v>1742</c:v>
                </c:pt>
                <c:pt idx="1742">
                  <c:v>1743</c:v>
                </c:pt>
                <c:pt idx="1743">
                  <c:v>1744</c:v>
                </c:pt>
                <c:pt idx="1744">
                  <c:v>1745</c:v>
                </c:pt>
                <c:pt idx="1745">
                  <c:v>1746</c:v>
                </c:pt>
                <c:pt idx="1746">
                  <c:v>1747</c:v>
                </c:pt>
                <c:pt idx="1747">
                  <c:v>1748</c:v>
                </c:pt>
                <c:pt idx="1748">
                  <c:v>1749</c:v>
                </c:pt>
                <c:pt idx="1749">
                  <c:v>1750</c:v>
                </c:pt>
                <c:pt idx="1750">
                  <c:v>1751</c:v>
                </c:pt>
                <c:pt idx="1751">
                  <c:v>1752</c:v>
                </c:pt>
                <c:pt idx="1752">
                  <c:v>1753</c:v>
                </c:pt>
                <c:pt idx="1753">
                  <c:v>1754</c:v>
                </c:pt>
                <c:pt idx="1754">
                  <c:v>1755</c:v>
                </c:pt>
                <c:pt idx="1755">
                  <c:v>1756</c:v>
                </c:pt>
                <c:pt idx="1756">
                  <c:v>1757</c:v>
                </c:pt>
                <c:pt idx="1757">
                  <c:v>1758</c:v>
                </c:pt>
                <c:pt idx="1758">
                  <c:v>1759</c:v>
                </c:pt>
                <c:pt idx="1759">
                  <c:v>1760</c:v>
                </c:pt>
                <c:pt idx="1760">
                  <c:v>1761</c:v>
                </c:pt>
                <c:pt idx="1761">
                  <c:v>1762</c:v>
                </c:pt>
                <c:pt idx="1762">
                  <c:v>1763</c:v>
                </c:pt>
                <c:pt idx="1763">
                  <c:v>1764</c:v>
                </c:pt>
                <c:pt idx="1764">
                  <c:v>1765</c:v>
                </c:pt>
                <c:pt idx="1765">
                  <c:v>1766</c:v>
                </c:pt>
                <c:pt idx="1766">
                  <c:v>1767</c:v>
                </c:pt>
                <c:pt idx="1767">
                  <c:v>1768</c:v>
                </c:pt>
                <c:pt idx="1768">
                  <c:v>1769</c:v>
                </c:pt>
                <c:pt idx="1769">
                  <c:v>1770</c:v>
                </c:pt>
                <c:pt idx="1770">
                  <c:v>1771</c:v>
                </c:pt>
                <c:pt idx="1771">
                  <c:v>1772</c:v>
                </c:pt>
                <c:pt idx="1772">
                  <c:v>1773</c:v>
                </c:pt>
                <c:pt idx="1773">
                  <c:v>1774</c:v>
                </c:pt>
                <c:pt idx="1774">
                  <c:v>1775</c:v>
                </c:pt>
                <c:pt idx="1775">
                  <c:v>1776</c:v>
                </c:pt>
                <c:pt idx="1776">
                  <c:v>1777</c:v>
                </c:pt>
                <c:pt idx="1777">
                  <c:v>1778</c:v>
                </c:pt>
                <c:pt idx="1778">
                  <c:v>1779</c:v>
                </c:pt>
                <c:pt idx="1779">
                  <c:v>1780</c:v>
                </c:pt>
                <c:pt idx="1780">
                  <c:v>1781</c:v>
                </c:pt>
                <c:pt idx="1781">
                  <c:v>1782</c:v>
                </c:pt>
                <c:pt idx="1782">
                  <c:v>1783</c:v>
                </c:pt>
                <c:pt idx="1783">
                  <c:v>1784</c:v>
                </c:pt>
                <c:pt idx="1784">
                  <c:v>1785</c:v>
                </c:pt>
                <c:pt idx="1785">
                  <c:v>1786</c:v>
                </c:pt>
                <c:pt idx="1786">
                  <c:v>1787</c:v>
                </c:pt>
                <c:pt idx="1787">
                  <c:v>1788</c:v>
                </c:pt>
                <c:pt idx="1788">
                  <c:v>1789</c:v>
                </c:pt>
                <c:pt idx="1789">
                  <c:v>1790</c:v>
                </c:pt>
                <c:pt idx="1790">
                  <c:v>1791</c:v>
                </c:pt>
                <c:pt idx="1791">
                  <c:v>1792</c:v>
                </c:pt>
                <c:pt idx="1792">
                  <c:v>1793</c:v>
                </c:pt>
                <c:pt idx="1793">
                  <c:v>1794</c:v>
                </c:pt>
                <c:pt idx="1794">
                  <c:v>1795</c:v>
                </c:pt>
                <c:pt idx="1795">
                  <c:v>1796</c:v>
                </c:pt>
                <c:pt idx="1796">
                  <c:v>1797</c:v>
                </c:pt>
                <c:pt idx="1797">
                  <c:v>1798</c:v>
                </c:pt>
                <c:pt idx="1798">
                  <c:v>1799</c:v>
                </c:pt>
                <c:pt idx="1799">
                  <c:v>1800</c:v>
                </c:pt>
                <c:pt idx="1800">
                  <c:v>1801</c:v>
                </c:pt>
                <c:pt idx="1801">
                  <c:v>1802</c:v>
                </c:pt>
                <c:pt idx="1802">
                  <c:v>1803</c:v>
                </c:pt>
                <c:pt idx="1803">
                  <c:v>1804</c:v>
                </c:pt>
                <c:pt idx="1804">
                  <c:v>1805</c:v>
                </c:pt>
                <c:pt idx="1805">
                  <c:v>1806</c:v>
                </c:pt>
                <c:pt idx="1806">
                  <c:v>1807</c:v>
                </c:pt>
                <c:pt idx="1807">
                  <c:v>1808</c:v>
                </c:pt>
                <c:pt idx="1808">
                  <c:v>1809</c:v>
                </c:pt>
                <c:pt idx="1809">
                  <c:v>1810</c:v>
                </c:pt>
                <c:pt idx="1810">
                  <c:v>1811</c:v>
                </c:pt>
                <c:pt idx="1811">
                  <c:v>1812</c:v>
                </c:pt>
                <c:pt idx="1812">
                  <c:v>1813</c:v>
                </c:pt>
                <c:pt idx="1813">
                  <c:v>1814</c:v>
                </c:pt>
                <c:pt idx="1814">
                  <c:v>1815</c:v>
                </c:pt>
                <c:pt idx="1815">
                  <c:v>1816</c:v>
                </c:pt>
                <c:pt idx="1816">
                  <c:v>1817</c:v>
                </c:pt>
                <c:pt idx="1817">
                  <c:v>1818</c:v>
                </c:pt>
                <c:pt idx="1818">
                  <c:v>1819</c:v>
                </c:pt>
                <c:pt idx="1819">
                  <c:v>1820</c:v>
                </c:pt>
                <c:pt idx="1820">
                  <c:v>1821</c:v>
                </c:pt>
                <c:pt idx="1821">
                  <c:v>1822</c:v>
                </c:pt>
                <c:pt idx="1822">
                  <c:v>1823</c:v>
                </c:pt>
                <c:pt idx="1823">
                  <c:v>1824</c:v>
                </c:pt>
                <c:pt idx="1824">
                  <c:v>1825</c:v>
                </c:pt>
                <c:pt idx="1825">
                  <c:v>1826</c:v>
                </c:pt>
                <c:pt idx="1826">
                  <c:v>1827</c:v>
                </c:pt>
                <c:pt idx="1827">
                  <c:v>1828</c:v>
                </c:pt>
                <c:pt idx="1828">
                  <c:v>1829</c:v>
                </c:pt>
                <c:pt idx="1829">
                  <c:v>1830</c:v>
                </c:pt>
                <c:pt idx="1830">
                  <c:v>1831</c:v>
                </c:pt>
                <c:pt idx="1831">
                  <c:v>1832</c:v>
                </c:pt>
                <c:pt idx="1832">
                  <c:v>1833</c:v>
                </c:pt>
                <c:pt idx="1833">
                  <c:v>1834</c:v>
                </c:pt>
                <c:pt idx="1834">
                  <c:v>1835</c:v>
                </c:pt>
                <c:pt idx="1835">
                  <c:v>1836</c:v>
                </c:pt>
                <c:pt idx="1836">
                  <c:v>1837</c:v>
                </c:pt>
                <c:pt idx="1837">
                  <c:v>1838</c:v>
                </c:pt>
                <c:pt idx="1838">
                  <c:v>1839</c:v>
                </c:pt>
                <c:pt idx="1839">
                  <c:v>1840</c:v>
                </c:pt>
                <c:pt idx="1840">
                  <c:v>1841</c:v>
                </c:pt>
                <c:pt idx="1841">
                  <c:v>1842</c:v>
                </c:pt>
                <c:pt idx="1842">
                  <c:v>1843</c:v>
                </c:pt>
                <c:pt idx="1843">
                  <c:v>1844</c:v>
                </c:pt>
                <c:pt idx="1844">
                  <c:v>1845</c:v>
                </c:pt>
                <c:pt idx="1845">
                  <c:v>1846</c:v>
                </c:pt>
                <c:pt idx="1846">
                  <c:v>1847</c:v>
                </c:pt>
                <c:pt idx="1847">
                  <c:v>1848</c:v>
                </c:pt>
                <c:pt idx="1848">
                  <c:v>1849</c:v>
                </c:pt>
                <c:pt idx="1849">
                  <c:v>1850</c:v>
                </c:pt>
                <c:pt idx="1850">
                  <c:v>1851</c:v>
                </c:pt>
                <c:pt idx="1851">
                  <c:v>1852</c:v>
                </c:pt>
                <c:pt idx="1852">
                  <c:v>1853</c:v>
                </c:pt>
                <c:pt idx="1853">
                  <c:v>1854</c:v>
                </c:pt>
                <c:pt idx="1854">
                  <c:v>1855</c:v>
                </c:pt>
                <c:pt idx="1855">
                  <c:v>1856</c:v>
                </c:pt>
                <c:pt idx="1856">
                  <c:v>1857</c:v>
                </c:pt>
                <c:pt idx="1857">
                  <c:v>1858</c:v>
                </c:pt>
                <c:pt idx="1858">
                  <c:v>1859</c:v>
                </c:pt>
                <c:pt idx="1859">
                  <c:v>1860</c:v>
                </c:pt>
                <c:pt idx="1860">
                  <c:v>1861</c:v>
                </c:pt>
                <c:pt idx="1861">
                  <c:v>1862</c:v>
                </c:pt>
                <c:pt idx="1862">
                  <c:v>1863</c:v>
                </c:pt>
                <c:pt idx="1863">
                  <c:v>1864</c:v>
                </c:pt>
                <c:pt idx="1864">
                  <c:v>1865</c:v>
                </c:pt>
                <c:pt idx="1865">
                  <c:v>1866</c:v>
                </c:pt>
                <c:pt idx="1866">
                  <c:v>1867</c:v>
                </c:pt>
                <c:pt idx="1867">
                  <c:v>1868</c:v>
                </c:pt>
                <c:pt idx="1868">
                  <c:v>1869</c:v>
                </c:pt>
                <c:pt idx="1869">
                  <c:v>1870</c:v>
                </c:pt>
                <c:pt idx="1870">
                  <c:v>1871</c:v>
                </c:pt>
                <c:pt idx="1871">
                  <c:v>1872</c:v>
                </c:pt>
                <c:pt idx="1872">
                  <c:v>1873</c:v>
                </c:pt>
                <c:pt idx="1873">
                  <c:v>1874</c:v>
                </c:pt>
                <c:pt idx="1874">
                  <c:v>1875</c:v>
                </c:pt>
                <c:pt idx="1875">
                  <c:v>1876</c:v>
                </c:pt>
                <c:pt idx="1876">
                  <c:v>1877</c:v>
                </c:pt>
                <c:pt idx="1877">
                  <c:v>1878</c:v>
                </c:pt>
                <c:pt idx="1878">
                  <c:v>1879</c:v>
                </c:pt>
                <c:pt idx="1879">
                  <c:v>1880</c:v>
                </c:pt>
                <c:pt idx="1880">
                  <c:v>1881</c:v>
                </c:pt>
                <c:pt idx="1881">
                  <c:v>1882</c:v>
                </c:pt>
                <c:pt idx="1882">
                  <c:v>1883</c:v>
                </c:pt>
                <c:pt idx="1883">
                  <c:v>1884</c:v>
                </c:pt>
                <c:pt idx="1884">
                  <c:v>1885</c:v>
                </c:pt>
                <c:pt idx="1885">
                  <c:v>1886</c:v>
                </c:pt>
                <c:pt idx="1886">
                  <c:v>1887</c:v>
                </c:pt>
                <c:pt idx="1887">
                  <c:v>1888</c:v>
                </c:pt>
                <c:pt idx="1888">
                  <c:v>1889</c:v>
                </c:pt>
                <c:pt idx="1889">
                  <c:v>1890</c:v>
                </c:pt>
                <c:pt idx="1890">
                  <c:v>1891</c:v>
                </c:pt>
                <c:pt idx="1891">
                  <c:v>1892</c:v>
                </c:pt>
                <c:pt idx="1892">
                  <c:v>1893</c:v>
                </c:pt>
                <c:pt idx="1893">
                  <c:v>1894</c:v>
                </c:pt>
                <c:pt idx="1894">
                  <c:v>1895</c:v>
                </c:pt>
                <c:pt idx="1895">
                  <c:v>1896</c:v>
                </c:pt>
                <c:pt idx="1896">
                  <c:v>1897</c:v>
                </c:pt>
                <c:pt idx="1897">
                  <c:v>1898</c:v>
                </c:pt>
                <c:pt idx="1898">
                  <c:v>1899</c:v>
                </c:pt>
                <c:pt idx="1899">
                  <c:v>1900</c:v>
                </c:pt>
                <c:pt idx="1900">
                  <c:v>1901</c:v>
                </c:pt>
                <c:pt idx="1901">
                  <c:v>1902</c:v>
                </c:pt>
                <c:pt idx="1902">
                  <c:v>1903</c:v>
                </c:pt>
                <c:pt idx="1903">
                  <c:v>1904</c:v>
                </c:pt>
                <c:pt idx="1904">
                  <c:v>1905</c:v>
                </c:pt>
                <c:pt idx="1905">
                  <c:v>1906</c:v>
                </c:pt>
                <c:pt idx="1906">
                  <c:v>1907</c:v>
                </c:pt>
                <c:pt idx="1907">
                  <c:v>1908</c:v>
                </c:pt>
                <c:pt idx="1908">
                  <c:v>1909</c:v>
                </c:pt>
                <c:pt idx="1909">
                  <c:v>1910</c:v>
                </c:pt>
                <c:pt idx="1910">
                  <c:v>1911</c:v>
                </c:pt>
                <c:pt idx="1911">
                  <c:v>1912</c:v>
                </c:pt>
                <c:pt idx="1912">
                  <c:v>1913</c:v>
                </c:pt>
                <c:pt idx="1913">
                  <c:v>1914</c:v>
                </c:pt>
                <c:pt idx="1914">
                  <c:v>1915</c:v>
                </c:pt>
                <c:pt idx="1915">
                  <c:v>1916</c:v>
                </c:pt>
                <c:pt idx="1916">
                  <c:v>1917</c:v>
                </c:pt>
                <c:pt idx="1917">
                  <c:v>1918</c:v>
                </c:pt>
                <c:pt idx="1918">
                  <c:v>1919</c:v>
                </c:pt>
                <c:pt idx="1919">
                  <c:v>1920</c:v>
                </c:pt>
                <c:pt idx="1920">
                  <c:v>1921</c:v>
                </c:pt>
                <c:pt idx="1921">
                  <c:v>1922</c:v>
                </c:pt>
                <c:pt idx="1922">
                  <c:v>1923</c:v>
                </c:pt>
                <c:pt idx="1923">
                  <c:v>1924</c:v>
                </c:pt>
                <c:pt idx="1924">
                  <c:v>1925</c:v>
                </c:pt>
                <c:pt idx="1925">
                  <c:v>1926</c:v>
                </c:pt>
                <c:pt idx="1926">
                  <c:v>1927</c:v>
                </c:pt>
                <c:pt idx="1927">
                  <c:v>1928</c:v>
                </c:pt>
                <c:pt idx="1928">
                  <c:v>1929</c:v>
                </c:pt>
                <c:pt idx="1929">
                  <c:v>1930</c:v>
                </c:pt>
                <c:pt idx="1930">
                  <c:v>1931</c:v>
                </c:pt>
                <c:pt idx="1931">
                  <c:v>1932</c:v>
                </c:pt>
                <c:pt idx="1932">
                  <c:v>1933</c:v>
                </c:pt>
                <c:pt idx="1933">
                  <c:v>1934</c:v>
                </c:pt>
                <c:pt idx="1934">
                  <c:v>1935</c:v>
                </c:pt>
                <c:pt idx="1935">
                  <c:v>1936</c:v>
                </c:pt>
                <c:pt idx="1936">
                  <c:v>1937</c:v>
                </c:pt>
                <c:pt idx="1937">
                  <c:v>1938</c:v>
                </c:pt>
                <c:pt idx="1938">
                  <c:v>1939</c:v>
                </c:pt>
                <c:pt idx="1939">
                  <c:v>1940</c:v>
                </c:pt>
                <c:pt idx="1940">
                  <c:v>1941</c:v>
                </c:pt>
                <c:pt idx="1941">
                  <c:v>1942</c:v>
                </c:pt>
                <c:pt idx="1942">
                  <c:v>1943</c:v>
                </c:pt>
                <c:pt idx="1943">
                  <c:v>1944</c:v>
                </c:pt>
                <c:pt idx="1944">
                  <c:v>1945</c:v>
                </c:pt>
                <c:pt idx="1945">
                  <c:v>1946</c:v>
                </c:pt>
                <c:pt idx="1946">
                  <c:v>1947</c:v>
                </c:pt>
                <c:pt idx="1947">
                  <c:v>1948</c:v>
                </c:pt>
                <c:pt idx="1948">
                  <c:v>1949</c:v>
                </c:pt>
                <c:pt idx="1949">
                  <c:v>1950</c:v>
                </c:pt>
                <c:pt idx="1950">
                  <c:v>1951</c:v>
                </c:pt>
                <c:pt idx="1951">
                  <c:v>1952</c:v>
                </c:pt>
                <c:pt idx="1952">
                  <c:v>1953</c:v>
                </c:pt>
                <c:pt idx="1953">
                  <c:v>1954</c:v>
                </c:pt>
                <c:pt idx="1954">
                  <c:v>1955</c:v>
                </c:pt>
                <c:pt idx="1955">
                  <c:v>1956</c:v>
                </c:pt>
                <c:pt idx="1956">
                  <c:v>1957</c:v>
                </c:pt>
                <c:pt idx="1957">
                  <c:v>1958</c:v>
                </c:pt>
                <c:pt idx="1958">
                  <c:v>1959</c:v>
                </c:pt>
                <c:pt idx="1959">
                  <c:v>1960</c:v>
                </c:pt>
                <c:pt idx="1960">
                  <c:v>1961</c:v>
                </c:pt>
                <c:pt idx="1961">
                  <c:v>1962</c:v>
                </c:pt>
                <c:pt idx="1962">
                  <c:v>1963</c:v>
                </c:pt>
                <c:pt idx="1963">
                  <c:v>1964</c:v>
                </c:pt>
                <c:pt idx="1964">
                  <c:v>1965</c:v>
                </c:pt>
                <c:pt idx="1965">
                  <c:v>1966</c:v>
                </c:pt>
                <c:pt idx="1966">
                  <c:v>1967</c:v>
                </c:pt>
                <c:pt idx="1967">
                  <c:v>1968</c:v>
                </c:pt>
                <c:pt idx="1968">
                  <c:v>1969</c:v>
                </c:pt>
                <c:pt idx="1969">
                  <c:v>1970</c:v>
                </c:pt>
                <c:pt idx="1970">
                  <c:v>1971</c:v>
                </c:pt>
                <c:pt idx="1971">
                  <c:v>1972</c:v>
                </c:pt>
                <c:pt idx="1972">
                  <c:v>1973</c:v>
                </c:pt>
                <c:pt idx="1973">
                  <c:v>1974</c:v>
                </c:pt>
                <c:pt idx="1974">
                  <c:v>1975</c:v>
                </c:pt>
                <c:pt idx="1975">
                  <c:v>1976</c:v>
                </c:pt>
                <c:pt idx="1976">
                  <c:v>1977</c:v>
                </c:pt>
                <c:pt idx="1977">
                  <c:v>1978</c:v>
                </c:pt>
                <c:pt idx="1978">
                  <c:v>1979</c:v>
                </c:pt>
                <c:pt idx="1979">
                  <c:v>1980</c:v>
                </c:pt>
                <c:pt idx="1980">
                  <c:v>1981</c:v>
                </c:pt>
                <c:pt idx="1981">
                  <c:v>1982</c:v>
                </c:pt>
                <c:pt idx="1982">
                  <c:v>1983</c:v>
                </c:pt>
                <c:pt idx="1983">
                  <c:v>1984</c:v>
                </c:pt>
                <c:pt idx="1984">
                  <c:v>1985</c:v>
                </c:pt>
                <c:pt idx="1985">
                  <c:v>1986</c:v>
                </c:pt>
                <c:pt idx="1986">
                  <c:v>1987</c:v>
                </c:pt>
                <c:pt idx="1987">
                  <c:v>1988</c:v>
                </c:pt>
                <c:pt idx="1988">
                  <c:v>1989</c:v>
                </c:pt>
                <c:pt idx="1989">
                  <c:v>1990</c:v>
                </c:pt>
                <c:pt idx="1990">
                  <c:v>1991</c:v>
                </c:pt>
                <c:pt idx="1991">
                  <c:v>1992</c:v>
                </c:pt>
                <c:pt idx="1992">
                  <c:v>1993</c:v>
                </c:pt>
                <c:pt idx="1993">
                  <c:v>1994</c:v>
                </c:pt>
                <c:pt idx="1994">
                  <c:v>1995</c:v>
                </c:pt>
                <c:pt idx="1995">
                  <c:v>1996</c:v>
                </c:pt>
                <c:pt idx="1996">
                  <c:v>1997</c:v>
                </c:pt>
                <c:pt idx="1997">
                  <c:v>1998</c:v>
                </c:pt>
                <c:pt idx="1998">
                  <c:v>1999</c:v>
                </c:pt>
                <c:pt idx="1999">
                  <c:v>2000</c:v>
                </c:pt>
                <c:pt idx="2000">
                  <c:v>2001</c:v>
                </c:pt>
                <c:pt idx="2001">
                  <c:v>2002</c:v>
                </c:pt>
                <c:pt idx="2002">
                  <c:v>2003</c:v>
                </c:pt>
                <c:pt idx="2003">
                  <c:v>2004</c:v>
                </c:pt>
                <c:pt idx="2004">
                  <c:v>2005</c:v>
                </c:pt>
                <c:pt idx="2005">
                  <c:v>2006</c:v>
                </c:pt>
                <c:pt idx="2006">
                  <c:v>2007</c:v>
                </c:pt>
                <c:pt idx="2007">
                  <c:v>2008</c:v>
                </c:pt>
                <c:pt idx="2008">
                  <c:v>2009</c:v>
                </c:pt>
                <c:pt idx="2009">
                  <c:v>2010</c:v>
                </c:pt>
                <c:pt idx="2010">
                  <c:v>2011</c:v>
                </c:pt>
                <c:pt idx="2011">
                  <c:v>2012</c:v>
                </c:pt>
                <c:pt idx="2012">
                  <c:v>2013</c:v>
                </c:pt>
                <c:pt idx="2013">
                  <c:v>2014</c:v>
                </c:pt>
                <c:pt idx="2014">
                  <c:v>2015</c:v>
                </c:pt>
                <c:pt idx="2015">
                  <c:v>2016</c:v>
                </c:pt>
                <c:pt idx="2016">
                  <c:v>2017</c:v>
                </c:pt>
                <c:pt idx="2017">
                  <c:v>2018</c:v>
                </c:pt>
                <c:pt idx="2018">
                  <c:v>2019</c:v>
                </c:pt>
                <c:pt idx="2019">
                  <c:v>2020</c:v>
                </c:pt>
                <c:pt idx="2020">
                  <c:v>2021</c:v>
                </c:pt>
                <c:pt idx="2021">
                  <c:v>2022</c:v>
                </c:pt>
                <c:pt idx="2022">
                  <c:v>2023</c:v>
                </c:pt>
                <c:pt idx="2023">
                  <c:v>2024</c:v>
                </c:pt>
                <c:pt idx="2024">
                  <c:v>2025</c:v>
                </c:pt>
                <c:pt idx="2025">
                  <c:v>2026</c:v>
                </c:pt>
                <c:pt idx="2026">
                  <c:v>2027</c:v>
                </c:pt>
                <c:pt idx="2027">
                  <c:v>2028</c:v>
                </c:pt>
                <c:pt idx="2028">
                  <c:v>2029</c:v>
                </c:pt>
                <c:pt idx="2029">
                  <c:v>2029</c:v>
                </c:pt>
                <c:pt idx="2030">
                  <c:v>2029</c:v>
                </c:pt>
                <c:pt idx="2031">
                  <c:v>2032</c:v>
                </c:pt>
                <c:pt idx="2032">
                  <c:v>2033</c:v>
                </c:pt>
                <c:pt idx="2033">
                  <c:v>2034</c:v>
                </c:pt>
                <c:pt idx="2034">
                  <c:v>2035</c:v>
                </c:pt>
                <c:pt idx="2035">
                  <c:v>2036</c:v>
                </c:pt>
                <c:pt idx="2036">
                  <c:v>2037</c:v>
                </c:pt>
                <c:pt idx="2037">
                  <c:v>2038</c:v>
                </c:pt>
                <c:pt idx="2038">
                  <c:v>2039</c:v>
                </c:pt>
                <c:pt idx="2039">
                  <c:v>2040</c:v>
                </c:pt>
                <c:pt idx="2040">
                  <c:v>2041</c:v>
                </c:pt>
                <c:pt idx="2041">
                  <c:v>2042</c:v>
                </c:pt>
                <c:pt idx="2042">
                  <c:v>2043</c:v>
                </c:pt>
                <c:pt idx="2043">
                  <c:v>2044</c:v>
                </c:pt>
                <c:pt idx="2044">
                  <c:v>2045</c:v>
                </c:pt>
                <c:pt idx="2045">
                  <c:v>2046</c:v>
                </c:pt>
                <c:pt idx="2046">
                  <c:v>2047</c:v>
                </c:pt>
                <c:pt idx="2047">
                  <c:v>2048</c:v>
                </c:pt>
                <c:pt idx="2048">
                  <c:v>2049</c:v>
                </c:pt>
                <c:pt idx="2049">
                  <c:v>2050</c:v>
                </c:pt>
                <c:pt idx="2050">
                  <c:v>2051</c:v>
                </c:pt>
                <c:pt idx="2051">
                  <c:v>2052</c:v>
                </c:pt>
                <c:pt idx="2052">
                  <c:v>2053</c:v>
                </c:pt>
                <c:pt idx="2053">
                  <c:v>2054</c:v>
                </c:pt>
                <c:pt idx="2054">
                  <c:v>2055</c:v>
                </c:pt>
                <c:pt idx="2055">
                  <c:v>2056</c:v>
                </c:pt>
                <c:pt idx="2056">
                  <c:v>2057</c:v>
                </c:pt>
                <c:pt idx="2057">
                  <c:v>2058</c:v>
                </c:pt>
                <c:pt idx="2058">
                  <c:v>2059</c:v>
                </c:pt>
                <c:pt idx="2059">
                  <c:v>2060</c:v>
                </c:pt>
                <c:pt idx="2060">
                  <c:v>2061</c:v>
                </c:pt>
                <c:pt idx="2061">
                  <c:v>2062</c:v>
                </c:pt>
                <c:pt idx="2062">
                  <c:v>2063</c:v>
                </c:pt>
                <c:pt idx="2063">
                  <c:v>2064</c:v>
                </c:pt>
                <c:pt idx="2064">
                  <c:v>2065</c:v>
                </c:pt>
                <c:pt idx="2065">
                  <c:v>2066</c:v>
                </c:pt>
                <c:pt idx="2066">
                  <c:v>2067</c:v>
                </c:pt>
                <c:pt idx="2067">
                  <c:v>2068</c:v>
                </c:pt>
                <c:pt idx="2068">
                  <c:v>2069</c:v>
                </c:pt>
                <c:pt idx="2069">
                  <c:v>2070</c:v>
                </c:pt>
                <c:pt idx="2070">
                  <c:v>2071</c:v>
                </c:pt>
                <c:pt idx="2071">
                  <c:v>2072</c:v>
                </c:pt>
                <c:pt idx="2072">
                  <c:v>2073</c:v>
                </c:pt>
                <c:pt idx="2073">
                  <c:v>2074</c:v>
                </c:pt>
                <c:pt idx="2074">
                  <c:v>2075</c:v>
                </c:pt>
                <c:pt idx="2075">
                  <c:v>2076</c:v>
                </c:pt>
                <c:pt idx="2076">
                  <c:v>2077</c:v>
                </c:pt>
                <c:pt idx="2077">
                  <c:v>2078</c:v>
                </c:pt>
                <c:pt idx="2078">
                  <c:v>2079</c:v>
                </c:pt>
                <c:pt idx="2079">
                  <c:v>2080</c:v>
                </c:pt>
                <c:pt idx="2080">
                  <c:v>2081</c:v>
                </c:pt>
                <c:pt idx="2081">
                  <c:v>2082</c:v>
                </c:pt>
                <c:pt idx="2082">
                  <c:v>2083</c:v>
                </c:pt>
                <c:pt idx="2083">
                  <c:v>2084</c:v>
                </c:pt>
                <c:pt idx="2084">
                  <c:v>2085</c:v>
                </c:pt>
                <c:pt idx="2085">
                  <c:v>2086</c:v>
                </c:pt>
                <c:pt idx="2086">
                  <c:v>2087</c:v>
                </c:pt>
                <c:pt idx="2087">
                  <c:v>2088</c:v>
                </c:pt>
                <c:pt idx="2088">
                  <c:v>2089</c:v>
                </c:pt>
                <c:pt idx="2089">
                  <c:v>2090</c:v>
                </c:pt>
                <c:pt idx="2090">
                  <c:v>2091</c:v>
                </c:pt>
                <c:pt idx="2091">
                  <c:v>2092</c:v>
                </c:pt>
                <c:pt idx="2092">
                  <c:v>2093</c:v>
                </c:pt>
                <c:pt idx="2093">
                  <c:v>2094</c:v>
                </c:pt>
                <c:pt idx="2094">
                  <c:v>2095</c:v>
                </c:pt>
                <c:pt idx="2095">
                  <c:v>2096</c:v>
                </c:pt>
                <c:pt idx="2096">
                  <c:v>2097</c:v>
                </c:pt>
                <c:pt idx="2097">
                  <c:v>2098</c:v>
                </c:pt>
                <c:pt idx="2098">
                  <c:v>2099</c:v>
                </c:pt>
                <c:pt idx="2099">
                  <c:v>2100</c:v>
                </c:pt>
                <c:pt idx="2100">
                  <c:v>2101</c:v>
                </c:pt>
                <c:pt idx="2101">
                  <c:v>2102</c:v>
                </c:pt>
                <c:pt idx="2102">
                  <c:v>2103</c:v>
                </c:pt>
                <c:pt idx="2103">
                  <c:v>2104</c:v>
                </c:pt>
                <c:pt idx="2104">
                  <c:v>2105</c:v>
                </c:pt>
                <c:pt idx="2105">
                  <c:v>2106</c:v>
                </c:pt>
                <c:pt idx="2106">
                  <c:v>2107</c:v>
                </c:pt>
                <c:pt idx="2107">
                  <c:v>2108</c:v>
                </c:pt>
                <c:pt idx="2108">
                  <c:v>2109</c:v>
                </c:pt>
                <c:pt idx="2109">
                  <c:v>2110</c:v>
                </c:pt>
                <c:pt idx="2110">
                  <c:v>2111</c:v>
                </c:pt>
                <c:pt idx="2111">
                  <c:v>2112</c:v>
                </c:pt>
                <c:pt idx="2112">
                  <c:v>2113</c:v>
                </c:pt>
                <c:pt idx="2113">
                  <c:v>2114</c:v>
                </c:pt>
                <c:pt idx="2114">
                  <c:v>2115</c:v>
                </c:pt>
                <c:pt idx="2115">
                  <c:v>2116</c:v>
                </c:pt>
                <c:pt idx="2116">
                  <c:v>2117</c:v>
                </c:pt>
                <c:pt idx="2117">
                  <c:v>2118</c:v>
                </c:pt>
                <c:pt idx="2118">
                  <c:v>2119</c:v>
                </c:pt>
                <c:pt idx="2119">
                  <c:v>2119</c:v>
                </c:pt>
                <c:pt idx="2120">
                  <c:v>2119</c:v>
                </c:pt>
                <c:pt idx="2121">
                  <c:v>2122</c:v>
                </c:pt>
                <c:pt idx="2122">
                  <c:v>2123</c:v>
                </c:pt>
                <c:pt idx="2123">
                  <c:v>2124</c:v>
                </c:pt>
                <c:pt idx="2124">
                  <c:v>2125</c:v>
                </c:pt>
                <c:pt idx="2125">
                  <c:v>2126</c:v>
                </c:pt>
                <c:pt idx="2126">
                  <c:v>2127</c:v>
                </c:pt>
                <c:pt idx="2127">
                  <c:v>2128</c:v>
                </c:pt>
                <c:pt idx="2128">
                  <c:v>2129</c:v>
                </c:pt>
                <c:pt idx="2129">
                  <c:v>2130</c:v>
                </c:pt>
                <c:pt idx="2130">
                  <c:v>2131</c:v>
                </c:pt>
                <c:pt idx="2131">
                  <c:v>2132</c:v>
                </c:pt>
                <c:pt idx="2132">
                  <c:v>2132</c:v>
                </c:pt>
                <c:pt idx="2133">
                  <c:v>2132</c:v>
                </c:pt>
                <c:pt idx="2134">
                  <c:v>2132</c:v>
                </c:pt>
                <c:pt idx="2135">
                  <c:v>2136</c:v>
                </c:pt>
                <c:pt idx="2136">
                  <c:v>2136</c:v>
                </c:pt>
                <c:pt idx="2137">
                  <c:v>2136</c:v>
                </c:pt>
                <c:pt idx="2138">
                  <c:v>2136</c:v>
                </c:pt>
                <c:pt idx="2139">
                  <c:v>2136</c:v>
                </c:pt>
                <c:pt idx="2140">
                  <c:v>2136</c:v>
                </c:pt>
                <c:pt idx="2141">
                  <c:v>2136</c:v>
                </c:pt>
                <c:pt idx="2142">
                  <c:v>2136</c:v>
                </c:pt>
                <c:pt idx="2143">
                  <c:v>2136</c:v>
                </c:pt>
                <c:pt idx="2144">
                  <c:v>2136</c:v>
                </c:pt>
                <c:pt idx="2145">
                  <c:v>2136</c:v>
                </c:pt>
                <c:pt idx="2146">
                  <c:v>2136</c:v>
                </c:pt>
                <c:pt idx="2147">
                  <c:v>2136</c:v>
                </c:pt>
                <c:pt idx="2148">
                  <c:v>2136</c:v>
                </c:pt>
                <c:pt idx="2149">
                  <c:v>2136</c:v>
                </c:pt>
                <c:pt idx="2150">
                  <c:v>2136</c:v>
                </c:pt>
                <c:pt idx="2151">
                  <c:v>2136</c:v>
                </c:pt>
                <c:pt idx="2152">
                  <c:v>2136</c:v>
                </c:pt>
                <c:pt idx="2153">
                  <c:v>2154</c:v>
                </c:pt>
                <c:pt idx="2154">
                  <c:v>2154</c:v>
                </c:pt>
                <c:pt idx="2155">
                  <c:v>2156</c:v>
                </c:pt>
                <c:pt idx="2156">
                  <c:v>2157</c:v>
                </c:pt>
                <c:pt idx="2157">
                  <c:v>2158</c:v>
                </c:pt>
                <c:pt idx="2158">
                  <c:v>2159</c:v>
                </c:pt>
                <c:pt idx="2159">
                  <c:v>2160</c:v>
                </c:pt>
                <c:pt idx="2160">
                  <c:v>2161</c:v>
                </c:pt>
                <c:pt idx="2161">
                  <c:v>2162</c:v>
                </c:pt>
                <c:pt idx="2162">
                  <c:v>2163</c:v>
                </c:pt>
                <c:pt idx="2163">
                  <c:v>2164</c:v>
                </c:pt>
                <c:pt idx="2164">
                  <c:v>2165</c:v>
                </c:pt>
                <c:pt idx="2165">
                  <c:v>2166</c:v>
                </c:pt>
                <c:pt idx="2166">
                  <c:v>2167</c:v>
                </c:pt>
                <c:pt idx="2167">
                  <c:v>2168</c:v>
                </c:pt>
                <c:pt idx="2168">
                  <c:v>2169</c:v>
                </c:pt>
                <c:pt idx="2169">
                  <c:v>2170</c:v>
                </c:pt>
                <c:pt idx="2170">
                  <c:v>2171</c:v>
                </c:pt>
                <c:pt idx="2171">
                  <c:v>2172</c:v>
                </c:pt>
                <c:pt idx="2172">
                  <c:v>2173</c:v>
                </c:pt>
                <c:pt idx="2173">
                  <c:v>2174</c:v>
                </c:pt>
                <c:pt idx="2174">
                  <c:v>2175</c:v>
                </c:pt>
                <c:pt idx="2175">
                  <c:v>2176</c:v>
                </c:pt>
                <c:pt idx="2176">
                  <c:v>2177</c:v>
                </c:pt>
                <c:pt idx="2177">
                  <c:v>2178</c:v>
                </c:pt>
                <c:pt idx="2178">
                  <c:v>2179</c:v>
                </c:pt>
                <c:pt idx="2179">
                  <c:v>2180</c:v>
                </c:pt>
                <c:pt idx="2180">
                  <c:v>2181</c:v>
                </c:pt>
                <c:pt idx="2181">
                  <c:v>2182</c:v>
                </c:pt>
                <c:pt idx="2182">
                  <c:v>2183</c:v>
                </c:pt>
                <c:pt idx="2183">
                  <c:v>2184</c:v>
                </c:pt>
                <c:pt idx="2184">
                  <c:v>2185</c:v>
                </c:pt>
                <c:pt idx="2185">
                  <c:v>2186</c:v>
                </c:pt>
                <c:pt idx="2186">
                  <c:v>2187</c:v>
                </c:pt>
                <c:pt idx="2187">
                  <c:v>2188</c:v>
                </c:pt>
                <c:pt idx="2188">
                  <c:v>2189</c:v>
                </c:pt>
                <c:pt idx="2189">
                  <c:v>2190</c:v>
                </c:pt>
                <c:pt idx="2190">
                  <c:v>2191</c:v>
                </c:pt>
                <c:pt idx="2191">
                  <c:v>2192</c:v>
                </c:pt>
                <c:pt idx="2192">
                  <c:v>2193</c:v>
                </c:pt>
                <c:pt idx="2193">
                  <c:v>2194</c:v>
                </c:pt>
                <c:pt idx="2194">
                  <c:v>2195</c:v>
                </c:pt>
                <c:pt idx="2195">
                  <c:v>2196</c:v>
                </c:pt>
                <c:pt idx="2196">
                  <c:v>2197</c:v>
                </c:pt>
                <c:pt idx="2197">
                  <c:v>2198</c:v>
                </c:pt>
                <c:pt idx="2198">
                  <c:v>2199</c:v>
                </c:pt>
                <c:pt idx="2199">
                  <c:v>2200</c:v>
                </c:pt>
                <c:pt idx="2200">
                  <c:v>2201</c:v>
                </c:pt>
                <c:pt idx="2201">
                  <c:v>2202</c:v>
                </c:pt>
                <c:pt idx="2202">
                  <c:v>2203</c:v>
                </c:pt>
                <c:pt idx="2203">
                  <c:v>2204</c:v>
                </c:pt>
                <c:pt idx="2204">
                  <c:v>2205</c:v>
                </c:pt>
                <c:pt idx="2205">
                  <c:v>2206</c:v>
                </c:pt>
                <c:pt idx="2206">
                  <c:v>2207</c:v>
                </c:pt>
                <c:pt idx="2207">
                  <c:v>2208</c:v>
                </c:pt>
                <c:pt idx="2208">
                  <c:v>2209</c:v>
                </c:pt>
                <c:pt idx="2209">
                  <c:v>2210</c:v>
                </c:pt>
                <c:pt idx="2210">
                  <c:v>2211</c:v>
                </c:pt>
                <c:pt idx="2211">
                  <c:v>2212</c:v>
                </c:pt>
                <c:pt idx="2212">
                  <c:v>2213</c:v>
                </c:pt>
                <c:pt idx="2213">
                  <c:v>2214</c:v>
                </c:pt>
                <c:pt idx="2214">
                  <c:v>2215</c:v>
                </c:pt>
                <c:pt idx="2215">
                  <c:v>2216</c:v>
                </c:pt>
                <c:pt idx="2216">
                  <c:v>2217</c:v>
                </c:pt>
                <c:pt idx="2217">
                  <c:v>2218</c:v>
                </c:pt>
                <c:pt idx="2218">
                  <c:v>2219</c:v>
                </c:pt>
                <c:pt idx="2219">
                  <c:v>2220</c:v>
                </c:pt>
                <c:pt idx="2220">
                  <c:v>2221</c:v>
                </c:pt>
                <c:pt idx="2221">
                  <c:v>2222</c:v>
                </c:pt>
                <c:pt idx="2222">
                  <c:v>2223</c:v>
                </c:pt>
                <c:pt idx="2223">
                  <c:v>2224</c:v>
                </c:pt>
                <c:pt idx="2224">
                  <c:v>2225</c:v>
                </c:pt>
                <c:pt idx="2225">
                  <c:v>2226</c:v>
                </c:pt>
                <c:pt idx="2226">
                  <c:v>2227</c:v>
                </c:pt>
                <c:pt idx="2227">
                  <c:v>2228</c:v>
                </c:pt>
                <c:pt idx="2228">
                  <c:v>2229</c:v>
                </c:pt>
                <c:pt idx="2229">
                  <c:v>2230</c:v>
                </c:pt>
                <c:pt idx="2230">
                  <c:v>2231</c:v>
                </c:pt>
                <c:pt idx="2231">
                  <c:v>2232</c:v>
                </c:pt>
                <c:pt idx="2232">
                  <c:v>2233</c:v>
                </c:pt>
                <c:pt idx="2233">
                  <c:v>2234</c:v>
                </c:pt>
                <c:pt idx="2234">
                  <c:v>2235</c:v>
                </c:pt>
                <c:pt idx="2235">
                  <c:v>2236</c:v>
                </c:pt>
                <c:pt idx="2236">
                  <c:v>2237</c:v>
                </c:pt>
                <c:pt idx="2237">
                  <c:v>2238</c:v>
                </c:pt>
                <c:pt idx="2238">
                  <c:v>2239</c:v>
                </c:pt>
                <c:pt idx="2239">
                  <c:v>2240</c:v>
                </c:pt>
                <c:pt idx="2240">
                  <c:v>2241</c:v>
                </c:pt>
                <c:pt idx="2241">
                  <c:v>2242</c:v>
                </c:pt>
                <c:pt idx="2242">
                  <c:v>2243</c:v>
                </c:pt>
                <c:pt idx="2243">
                  <c:v>2244</c:v>
                </c:pt>
                <c:pt idx="2244">
                  <c:v>2245</c:v>
                </c:pt>
                <c:pt idx="2245">
                  <c:v>2246</c:v>
                </c:pt>
                <c:pt idx="2246">
                  <c:v>2247</c:v>
                </c:pt>
                <c:pt idx="2247">
                  <c:v>2248</c:v>
                </c:pt>
                <c:pt idx="2248">
                  <c:v>2249</c:v>
                </c:pt>
                <c:pt idx="2249">
                  <c:v>2250</c:v>
                </c:pt>
                <c:pt idx="2250">
                  <c:v>2251</c:v>
                </c:pt>
                <c:pt idx="2251">
                  <c:v>2252</c:v>
                </c:pt>
                <c:pt idx="2252">
                  <c:v>2253</c:v>
                </c:pt>
                <c:pt idx="2253">
                  <c:v>2254</c:v>
                </c:pt>
                <c:pt idx="2254">
                  <c:v>2255</c:v>
                </c:pt>
                <c:pt idx="2255">
                  <c:v>2256</c:v>
                </c:pt>
                <c:pt idx="2256">
                  <c:v>2257</c:v>
                </c:pt>
                <c:pt idx="2257">
                  <c:v>2258</c:v>
                </c:pt>
                <c:pt idx="2258">
                  <c:v>2259</c:v>
                </c:pt>
                <c:pt idx="2259">
                  <c:v>2260</c:v>
                </c:pt>
                <c:pt idx="2260">
                  <c:v>2261</c:v>
                </c:pt>
                <c:pt idx="2261">
                  <c:v>2262</c:v>
                </c:pt>
                <c:pt idx="2262">
                  <c:v>2263</c:v>
                </c:pt>
                <c:pt idx="2263">
                  <c:v>2264</c:v>
                </c:pt>
                <c:pt idx="2264">
                  <c:v>2265</c:v>
                </c:pt>
                <c:pt idx="2265">
                  <c:v>2266</c:v>
                </c:pt>
                <c:pt idx="2266">
                  <c:v>2267</c:v>
                </c:pt>
                <c:pt idx="2267">
                  <c:v>2268</c:v>
                </c:pt>
                <c:pt idx="2268">
                  <c:v>2269</c:v>
                </c:pt>
                <c:pt idx="2269">
                  <c:v>2270</c:v>
                </c:pt>
                <c:pt idx="2270">
                  <c:v>2271</c:v>
                </c:pt>
                <c:pt idx="2271">
                  <c:v>2272</c:v>
                </c:pt>
                <c:pt idx="2272">
                  <c:v>2273</c:v>
                </c:pt>
                <c:pt idx="2273">
                  <c:v>2274</c:v>
                </c:pt>
                <c:pt idx="2274">
                  <c:v>2275</c:v>
                </c:pt>
                <c:pt idx="2275">
                  <c:v>2276</c:v>
                </c:pt>
                <c:pt idx="2276">
                  <c:v>2277</c:v>
                </c:pt>
                <c:pt idx="2277">
                  <c:v>2278</c:v>
                </c:pt>
                <c:pt idx="2278">
                  <c:v>2279</c:v>
                </c:pt>
                <c:pt idx="2279">
                  <c:v>2280</c:v>
                </c:pt>
                <c:pt idx="2280">
                  <c:v>2281</c:v>
                </c:pt>
                <c:pt idx="2281">
                  <c:v>2282</c:v>
                </c:pt>
                <c:pt idx="2282">
                  <c:v>2283</c:v>
                </c:pt>
                <c:pt idx="2283">
                  <c:v>2284</c:v>
                </c:pt>
                <c:pt idx="2284">
                  <c:v>2285</c:v>
                </c:pt>
                <c:pt idx="2285">
                  <c:v>2286</c:v>
                </c:pt>
                <c:pt idx="2286">
                  <c:v>2287</c:v>
                </c:pt>
                <c:pt idx="2287">
                  <c:v>2288</c:v>
                </c:pt>
                <c:pt idx="2288">
                  <c:v>2289</c:v>
                </c:pt>
                <c:pt idx="2289">
                  <c:v>2290</c:v>
                </c:pt>
                <c:pt idx="2290">
                  <c:v>2291</c:v>
                </c:pt>
                <c:pt idx="2291">
                  <c:v>2292</c:v>
                </c:pt>
                <c:pt idx="2292">
                  <c:v>2293</c:v>
                </c:pt>
                <c:pt idx="2293">
                  <c:v>2294</c:v>
                </c:pt>
                <c:pt idx="2294">
                  <c:v>2295</c:v>
                </c:pt>
                <c:pt idx="2295">
                  <c:v>2296</c:v>
                </c:pt>
                <c:pt idx="2296">
                  <c:v>2297</c:v>
                </c:pt>
                <c:pt idx="2297">
                  <c:v>2298</c:v>
                </c:pt>
                <c:pt idx="2298">
                  <c:v>2299</c:v>
                </c:pt>
                <c:pt idx="2299">
                  <c:v>2300</c:v>
                </c:pt>
                <c:pt idx="2300">
                  <c:v>2301</c:v>
                </c:pt>
                <c:pt idx="2301">
                  <c:v>2302</c:v>
                </c:pt>
                <c:pt idx="2302">
                  <c:v>2303</c:v>
                </c:pt>
                <c:pt idx="2303">
                  <c:v>2304</c:v>
                </c:pt>
                <c:pt idx="2304">
                  <c:v>2305</c:v>
                </c:pt>
                <c:pt idx="2305">
                  <c:v>2306</c:v>
                </c:pt>
                <c:pt idx="2306">
                  <c:v>2307</c:v>
                </c:pt>
                <c:pt idx="2307">
                  <c:v>2308</c:v>
                </c:pt>
                <c:pt idx="2308">
                  <c:v>2309</c:v>
                </c:pt>
                <c:pt idx="2309">
                  <c:v>2310</c:v>
                </c:pt>
                <c:pt idx="2310">
                  <c:v>2311</c:v>
                </c:pt>
                <c:pt idx="2311">
                  <c:v>2312</c:v>
                </c:pt>
                <c:pt idx="2312">
                  <c:v>2313</c:v>
                </c:pt>
                <c:pt idx="2313">
                  <c:v>2314</c:v>
                </c:pt>
                <c:pt idx="2314">
                  <c:v>2315</c:v>
                </c:pt>
                <c:pt idx="2315">
                  <c:v>2316</c:v>
                </c:pt>
                <c:pt idx="2316">
                  <c:v>2317</c:v>
                </c:pt>
                <c:pt idx="2317">
                  <c:v>2318</c:v>
                </c:pt>
                <c:pt idx="2318">
                  <c:v>2319</c:v>
                </c:pt>
                <c:pt idx="2319">
                  <c:v>2320</c:v>
                </c:pt>
                <c:pt idx="2320">
                  <c:v>2321</c:v>
                </c:pt>
                <c:pt idx="2321">
                  <c:v>2322</c:v>
                </c:pt>
                <c:pt idx="2322">
                  <c:v>2323</c:v>
                </c:pt>
                <c:pt idx="2323">
                  <c:v>2324</c:v>
                </c:pt>
                <c:pt idx="2324">
                  <c:v>2325</c:v>
                </c:pt>
                <c:pt idx="2325">
                  <c:v>2326</c:v>
                </c:pt>
                <c:pt idx="2326">
                  <c:v>2327</c:v>
                </c:pt>
                <c:pt idx="2327">
                  <c:v>2328</c:v>
                </c:pt>
                <c:pt idx="2328">
                  <c:v>2329</c:v>
                </c:pt>
                <c:pt idx="2329">
                  <c:v>2330</c:v>
                </c:pt>
                <c:pt idx="2330">
                  <c:v>2331</c:v>
                </c:pt>
                <c:pt idx="2331">
                  <c:v>2332</c:v>
                </c:pt>
                <c:pt idx="2332">
                  <c:v>2333</c:v>
                </c:pt>
                <c:pt idx="2333">
                  <c:v>2334</c:v>
                </c:pt>
                <c:pt idx="2334">
                  <c:v>2335</c:v>
                </c:pt>
                <c:pt idx="2335">
                  <c:v>2336</c:v>
                </c:pt>
                <c:pt idx="2336">
                  <c:v>2337</c:v>
                </c:pt>
                <c:pt idx="2337">
                  <c:v>2338</c:v>
                </c:pt>
                <c:pt idx="2338">
                  <c:v>2339</c:v>
                </c:pt>
                <c:pt idx="2339">
                  <c:v>2340</c:v>
                </c:pt>
                <c:pt idx="2340">
                  <c:v>2341</c:v>
                </c:pt>
                <c:pt idx="2341">
                  <c:v>2342</c:v>
                </c:pt>
                <c:pt idx="2342">
                  <c:v>2343</c:v>
                </c:pt>
                <c:pt idx="2343">
                  <c:v>2344</c:v>
                </c:pt>
                <c:pt idx="2344">
                  <c:v>2345</c:v>
                </c:pt>
                <c:pt idx="2345">
                  <c:v>2346</c:v>
                </c:pt>
                <c:pt idx="2346">
                  <c:v>2347</c:v>
                </c:pt>
                <c:pt idx="2347">
                  <c:v>2348</c:v>
                </c:pt>
                <c:pt idx="2348">
                  <c:v>2349</c:v>
                </c:pt>
                <c:pt idx="2349">
                  <c:v>2350</c:v>
                </c:pt>
                <c:pt idx="2350">
                  <c:v>2351</c:v>
                </c:pt>
                <c:pt idx="2351">
                  <c:v>2352</c:v>
                </c:pt>
                <c:pt idx="2352">
                  <c:v>2353</c:v>
                </c:pt>
                <c:pt idx="2353">
                  <c:v>2354</c:v>
                </c:pt>
                <c:pt idx="2354">
                  <c:v>2355</c:v>
                </c:pt>
                <c:pt idx="2355">
                  <c:v>2356</c:v>
                </c:pt>
                <c:pt idx="2356">
                  <c:v>2357</c:v>
                </c:pt>
                <c:pt idx="2357">
                  <c:v>2358</c:v>
                </c:pt>
                <c:pt idx="2358">
                  <c:v>2359</c:v>
                </c:pt>
                <c:pt idx="2359">
                  <c:v>2360</c:v>
                </c:pt>
                <c:pt idx="2360">
                  <c:v>2361</c:v>
                </c:pt>
                <c:pt idx="2361">
                  <c:v>2362</c:v>
                </c:pt>
                <c:pt idx="2362">
                  <c:v>2363</c:v>
                </c:pt>
                <c:pt idx="2363">
                  <c:v>2364</c:v>
                </c:pt>
                <c:pt idx="2364">
                  <c:v>2365</c:v>
                </c:pt>
                <c:pt idx="2365">
                  <c:v>2366</c:v>
                </c:pt>
                <c:pt idx="2366">
                  <c:v>2367</c:v>
                </c:pt>
                <c:pt idx="2367">
                  <c:v>2368</c:v>
                </c:pt>
                <c:pt idx="2368">
                  <c:v>2369</c:v>
                </c:pt>
                <c:pt idx="2369">
                  <c:v>2370</c:v>
                </c:pt>
                <c:pt idx="2370">
                  <c:v>2371</c:v>
                </c:pt>
                <c:pt idx="2371">
                  <c:v>2372</c:v>
                </c:pt>
                <c:pt idx="2372">
                  <c:v>2373</c:v>
                </c:pt>
                <c:pt idx="2373">
                  <c:v>2374</c:v>
                </c:pt>
                <c:pt idx="2374">
                  <c:v>2375</c:v>
                </c:pt>
                <c:pt idx="2375">
                  <c:v>2376</c:v>
                </c:pt>
                <c:pt idx="2376">
                  <c:v>2377</c:v>
                </c:pt>
                <c:pt idx="2377">
                  <c:v>2378</c:v>
                </c:pt>
                <c:pt idx="2378">
                  <c:v>2379</c:v>
                </c:pt>
                <c:pt idx="2379">
                  <c:v>2380</c:v>
                </c:pt>
                <c:pt idx="2380">
                  <c:v>2381</c:v>
                </c:pt>
                <c:pt idx="2381">
                  <c:v>2382</c:v>
                </c:pt>
                <c:pt idx="2382">
                  <c:v>2383</c:v>
                </c:pt>
                <c:pt idx="2383">
                  <c:v>2384</c:v>
                </c:pt>
                <c:pt idx="2384">
                  <c:v>2385</c:v>
                </c:pt>
                <c:pt idx="2385">
                  <c:v>2386</c:v>
                </c:pt>
                <c:pt idx="2386">
                  <c:v>2387</c:v>
                </c:pt>
                <c:pt idx="2387">
                  <c:v>2388</c:v>
                </c:pt>
                <c:pt idx="2388">
                  <c:v>2389</c:v>
                </c:pt>
                <c:pt idx="2389">
                  <c:v>2390</c:v>
                </c:pt>
                <c:pt idx="2390">
                  <c:v>2391</c:v>
                </c:pt>
                <c:pt idx="2391">
                  <c:v>2392</c:v>
                </c:pt>
                <c:pt idx="2392">
                  <c:v>2393</c:v>
                </c:pt>
                <c:pt idx="2393">
                  <c:v>2394</c:v>
                </c:pt>
                <c:pt idx="2394">
                  <c:v>2395</c:v>
                </c:pt>
                <c:pt idx="2395">
                  <c:v>2396</c:v>
                </c:pt>
                <c:pt idx="2396">
                  <c:v>2397</c:v>
                </c:pt>
                <c:pt idx="2397">
                  <c:v>2398</c:v>
                </c:pt>
                <c:pt idx="2398">
                  <c:v>2399</c:v>
                </c:pt>
                <c:pt idx="2399">
                  <c:v>2400</c:v>
                </c:pt>
                <c:pt idx="2400">
                  <c:v>2401</c:v>
                </c:pt>
                <c:pt idx="2401">
                  <c:v>2402</c:v>
                </c:pt>
                <c:pt idx="2402">
                  <c:v>2403</c:v>
                </c:pt>
                <c:pt idx="2403">
                  <c:v>2404</c:v>
                </c:pt>
                <c:pt idx="2404">
                  <c:v>2405</c:v>
                </c:pt>
                <c:pt idx="2405">
                  <c:v>2406</c:v>
                </c:pt>
                <c:pt idx="2406">
                  <c:v>2407</c:v>
                </c:pt>
                <c:pt idx="2407">
                  <c:v>2408</c:v>
                </c:pt>
                <c:pt idx="2408">
                  <c:v>2409</c:v>
                </c:pt>
                <c:pt idx="2409">
                  <c:v>2410</c:v>
                </c:pt>
                <c:pt idx="2410">
                  <c:v>2411</c:v>
                </c:pt>
                <c:pt idx="2411">
                  <c:v>2412</c:v>
                </c:pt>
                <c:pt idx="2412">
                  <c:v>2413</c:v>
                </c:pt>
                <c:pt idx="2413">
                  <c:v>2414</c:v>
                </c:pt>
                <c:pt idx="2414">
                  <c:v>2415</c:v>
                </c:pt>
                <c:pt idx="2415">
                  <c:v>2416</c:v>
                </c:pt>
                <c:pt idx="2416">
                  <c:v>2417</c:v>
                </c:pt>
                <c:pt idx="2417">
                  <c:v>2418</c:v>
                </c:pt>
                <c:pt idx="2418">
                  <c:v>2419</c:v>
                </c:pt>
                <c:pt idx="2419">
                  <c:v>2420</c:v>
                </c:pt>
                <c:pt idx="2420">
                  <c:v>2421</c:v>
                </c:pt>
                <c:pt idx="2421">
                  <c:v>2422</c:v>
                </c:pt>
                <c:pt idx="2422">
                  <c:v>2423</c:v>
                </c:pt>
                <c:pt idx="2423">
                  <c:v>2424</c:v>
                </c:pt>
                <c:pt idx="2424">
                  <c:v>2425</c:v>
                </c:pt>
                <c:pt idx="2425">
                  <c:v>2426</c:v>
                </c:pt>
                <c:pt idx="2426">
                  <c:v>2427</c:v>
                </c:pt>
                <c:pt idx="2427">
                  <c:v>2428</c:v>
                </c:pt>
                <c:pt idx="2428">
                  <c:v>2429</c:v>
                </c:pt>
                <c:pt idx="2429">
                  <c:v>2430</c:v>
                </c:pt>
                <c:pt idx="2430">
                  <c:v>2431</c:v>
                </c:pt>
                <c:pt idx="2431">
                  <c:v>2432</c:v>
                </c:pt>
                <c:pt idx="2432">
                  <c:v>2433</c:v>
                </c:pt>
                <c:pt idx="2433">
                  <c:v>2434</c:v>
                </c:pt>
                <c:pt idx="2434">
                  <c:v>2435</c:v>
                </c:pt>
                <c:pt idx="2435">
                  <c:v>2436</c:v>
                </c:pt>
                <c:pt idx="2436">
                  <c:v>2437</c:v>
                </c:pt>
                <c:pt idx="2437">
                  <c:v>2438</c:v>
                </c:pt>
                <c:pt idx="2438">
                  <c:v>2439</c:v>
                </c:pt>
                <c:pt idx="2439">
                  <c:v>2440</c:v>
                </c:pt>
                <c:pt idx="2440">
                  <c:v>2441</c:v>
                </c:pt>
                <c:pt idx="2441">
                  <c:v>2442</c:v>
                </c:pt>
                <c:pt idx="2442">
                  <c:v>2443</c:v>
                </c:pt>
                <c:pt idx="2443">
                  <c:v>2444</c:v>
                </c:pt>
                <c:pt idx="2444">
                  <c:v>2445</c:v>
                </c:pt>
                <c:pt idx="2445">
                  <c:v>2446</c:v>
                </c:pt>
                <c:pt idx="2446">
                  <c:v>2447</c:v>
                </c:pt>
                <c:pt idx="2447">
                  <c:v>2448</c:v>
                </c:pt>
                <c:pt idx="2448">
                  <c:v>2449</c:v>
                </c:pt>
                <c:pt idx="2449">
                  <c:v>2450</c:v>
                </c:pt>
                <c:pt idx="2450">
                  <c:v>2451</c:v>
                </c:pt>
                <c:pt idx="2451">
                  <c:v>2452</c:v>
                </c:pt>
                <c:pt idx="2452">
                  <c:v>2453</c:v>
                </c:pt>
                <c:pt idx="2453">
                  <c:v>2454</c:v>
                </c:pt>
                <c:pt idx="2454">
                  <c:v>2455</c:v>
                </c:pt>
                <c:pt idx="2455">
                  <c:v>2456</c:v>
                </c:pt>
                <c:pt idx="2456">
                  <c:v>2457</c:v>
                </c:pt>
                <c:pt idx="2457">
                  <c:v>2458</c:v>
                </c:pt>
                <c:pt idx="2458">
                  <c:v>2459</c:v>
                </c:pt>
                <c:pt idx="2459">
                  <c:v>2460</c:v>
                </c:pt>
                <c:pt idx="2460">
                  <c:v>2461</c:v>
                </c:pt>
                <c:pt idx="2461">
                  <c:v>2462</c:v>
                </c:pt>
                <c:pt idx="2462">
                  <c:v>2463</c:v>
                </c:pt>
                <c:pt idx="2463">
                  <c:v>2464</c:v>
                </c:pt>
                <c:pt idx="2464">
                  <c:v>2465</c:v>
                </c:pt>
                <c:pt idx="2465">
                  <c:v>2466</c:v>
                </c:pt>
                <c:pt idx="2466">
                  <c:v>2467</c:v>
                </c:pt>
                <c:pt idx="2467">
                  <c:v>2468</c:v>
                </c:pt>
                <c:pt idx="2468">
                  <c:v>2469</c:v>
                </c:pt>
                <c:pt idx="2469">
                  <c:v>2470</c:v>
                </c:pt>
                <c:pt idx="2470">
                  <c:v>2471</c:v>
                </c:pt>
                <c:pt idx="2471">
                  <c:v>2472</c:v>
                </c:pt>
                <c:pt idx="2472">
                  <c:v>2473</c:v>
                </c:pt>
                <c:pt idx="2473">
                  <c:v>2474</c:v>
                </c:pt>
                <c:pt idx="2474">
                  <c:v>2475</c:v>
                </c:pt>
                <c:pt idx="2475">
                  <c:v>2476</c:v>
                </c:pt>
                <c:pt idx="2476">
                  <c:v>2477</c:v>
                </c:pt>
                <c:pt idx="2477">
                  <c:v>2478</c:v>
                </c:pt>
                <c:pt idx="2478">
                  <c:v>2479</c:v>
                </c:pt>
                <c:pt idx="2479">
                  <c:v>2480</c:v>
                </c:pt>
                <c:pt idx="2480">
                  <c:v>2481</c:v>
                </c:pt>
                <c:pt idx="2481">
                  <c:v>2482</c:v>
                </c:pt>
                <c:pt idx="2482">
                  <c:v>2483</c:v>
                </c:pt>
                <c:pt idx="2483">
                  <c:v>2484</c:v>
                </c:pt>
                <c:pt idx="2484">
                  <c:v>2485</c:v>
                </c:pt>
                <c:pt idx="2485">
                  <c:v>2486</c:v>
                </c:pt>
                <c:pt idx="2486">
                  <c:v>2487</c:v>
                </c:pt>
                <c:pt idx="2487">
                  <c:v>2488</c:v>
                </c:pt>
                <c:pt idx="2488">
                  <c:v>2489</c:v>
                </c:pt>
                <c:pt idx="2489">
                  <c:v>2490</c:v>
                </c:pt>
                <c:pt idx="2490">
                  <c:v>2491</c:v>
                </c:pt>
                <c:pt idx="2491">
                  <c:v>2492</c:v>
                </c:pt>
                <c:pt idx="2492">
                  <c:v>2493</c:v>
                </c:pt>
                <c:pt idx="2493">
                  <c:v>2494</c:v>
                </c:pt>
                <c:pt idx="2494">
                  <c:v>2495</c:v>
                </c:pt>
                <c:pt idx="2495">
                  <c:v>2496</c:v>
                </c:pt>
                <c:pt idx="2496">
                  <c:v>2497</c:v>
                </c:pt>
                <c:pt idx="2497">
                  <c:v>2498</c:v>
                </c:pt>
                <c:pt idx="2498">
                  <c:v>2499</c:v>
                </c:pt>
                <c:pt idx="2499">
                  <c:v>2500</c:v>
                </c:pt>
                <c:pt idx="2500">
                  <c:v>2501</c:v>
                </c:pt>
                <c:pt idx="2501">
                  <c:v>2502</c:v>
                </c:pt>
                <c:pt idx="2502">
                  <c:v>2503</c:v>
                </c:pt>
                <c:pt idx="2503">
                  <c:v>2504</c:v>
                </c:pt>
                <c:pt idx="2504">
                  <c:v>2505</c:v>
                </c:pt>
                <c:pt idx="2505">
                  <c:v>2506</c:v>
                </c:pt>
                <c:pt idx="2506">
                  <c:v>2506</c:v>
                </c:pt>
                <c:pt idx="2507">
                  <c:v>2508</c:v>
                </c:pt>
                <c:pt idx="2508">
                  <c:v>2509</c:v>
                </c:pt>
                <c:pt idx="2509">
                  <c:v>2510</c:v>
                </c:pt>
                <c:pt idx="2510">
                  <c:v>2511</c:v>
                </c:pt>
                <c:pt idx="2511">
                  <c:v>2512</c:v>
                </c:pt>
                <c:pt idx="2512">
                  <c:v>2513</c:v>
                </c:pt>
                <c:pt idx="2513">
                  <c:v>2514</c:v>
                </c:pt>
                <c:pt idx="2514">
                  <c:v>2515</c:v>
                </c:pt>
                <c:pt idx="2515">
                  <c:v>2516</c:v>
                </c:pt>
                <c:pt idx="2516">
                  <c:v>2517</c:v>
                </c:pt>
                <c:pt idx="2517">
                  <c:v>2518</c:v>
                </c:pt>
                <c:pt idx="2518">
                  <c:v>2519</c:v>
                </c:pt>
                <c:pt idx="2519">
                  <c:v>2520</c:v>
                </c:pt>
                <c:pt idx="2520">
                  <c:v>2521</c:v>
                </c:pt>
                <c:pt idx="2521">
                  <c:v>2522</c:v>
                </c:pt>
                <c:pt idx="2522">
                  <c:v>2523</c:v>
                </c:pt>
                <c:pt idx="2523">
                  <c:v>2524</c:v>
                </c:pt>
                <c:pt idx="2524">
                  <c:v>2525</c:v>
                </c:pt>
                <c:pt idx="2525">
                  <c:v>2526</c:v>
                </c:pt>
                <c:pt idx="2526">
                  <c:v>2527</c:v>
                </c:pt>
                <c:pt idx="2527">
                  <c:v>2528</c:v>
                </c:pt>
                <c:pt idx="2528">
                  <c:v>2529</c:v>
                </c:pt>
                <c:pt idx="2529">
                  <c:v>2530</c:v>
                </c:pt>
                <c:pt idx="2530">
                  <c:v>2531</c:v>
                </c:pt>
                <c:pt idx="2531">
                  <c:v>2532</c:v>
                </c:pt>
                <c:pt idx="2532">
                  <c:v>2533</c:v>
                </c:pt>
                <c:pt idx="2533">
                  <c:v>2534</c:v>
                </c:pt>
                <c:pt idx="2534">
                  <c:v>2535</c:v>
                </c:pt>
                <c:pt idx="2535">
                  <c:v>2536</c:v>
                </c:pt>
                <c:pt idx="2536">
                  <c:v>2537</c:v>
                </c:pt>
                <c:pt idx="2537">
                  <c:v>2538</c:v>
                </c:pt>
                <c:pt idx="2538">
                  <c:v>2539</c:v>
                </c:pt>
                <c:pt idx="2539">
                  <c:v>2540</c:v>
                </c:pt>
                <c:pt idx="2540">
                  <c:v>2541</c:v>
                </c:pt>
                <c:pt idx="2541">
                  <c:v>2542</c:v>
                </c:pt>
                <c:pt idx="2542">
                  <c:v>2543</c:v>
                </c:pt>
                <c:pt idx="2543">
                  <c:v>2544</c:v>
                </c:pt>
                <c:pt idx="2544">
                  <c:v>2545</c:v>
                </c:pt>
                <c:pt idx="2545">
                  <c:v>2546</c:v>
                </c:pt>
                <c:pt idx="2546">
                  <c:v>2547</c:v>
                </c:pt>
                <c:pt idx="2547">
                  <c:v>2548</c:v>
                </c:pt>
                <c:pt idx="2548">
                  <c:v>2549</c:v>
                </c:pt>
                <c:pt idx="2549">
                  <c:v>2550</c:v>
                </c:pt>
                <c:pt idx="2550">
                  <c:v>2551</c:v>
                </c:pt>
                <c:pt idx="2551">
                  <c:v>2552</c:v>
                </c:pt>
                <c:pt idx="2552">
                  <c:v>2553</c:v>
                </c:pt>
                <c:pt idx="2553">
                  <c:v>2554</c:v>
                </c:pt>
                <c:pt idx="2554">
                  <c:v>2555</c:v>
                </c:pt>
                <c:pt idx="2555">
                  <c:v>2556</c:v>
                </c:pt>
                <c:pt idx="2556">
                  <c:v>2557</c:v>
                </c:pt>
                <c:pt idx="2557">
                  <c:v>2558</c:v>
                </c:pt>
                <c:pt idx="2558">
                  <c:v>2559</c:v>
                </c:pt>
                <c:pt idx="2559">
                  <c:v>2560</c:v>
                </c:pt>
                <c:pt idx="2560">
                  <c:v>2561</c:v>
                </c:pt>
                <c:pt idx="2561">
                  <c:v>2562</c:v>
                </c:pt>
                <c:pt idx="2562">
                  <c:v>2563</c:v>
                </c:pt>
                <c:pt idx="2563">
                  <c:v>2564</c:v>
                </c:pt>
                <c:pt idx="2564">
                  <c:v>2565</c:v>
                </c:pt>
                <c:pt idx="2565">
                  <c:v>2566</c:v>
                </c:pt>
                <c:pt idx="2566">
                  <c:v>2567</c:v>
                </c:pt>
                <c:pt idx="2567">
                  <c:v>2568</c:v>
                </c:pt>
                <c:pt idx="2568">
                  <c:v>2569</c:v>
                </c:pt>
                <c:pt idx="2569">
                  <c:v>2570</c:v>
                </c:pt>
                <c:pt idx="2570">
                  <c:v>2571</c:v>
                </c:pt>
                <c:pt idx="2571">
                  <c:v>2572</c:v>
                </c:pt>
                <c:pt idx="2572">
                  <c:v>2573</c:v>
                </c:pt>
                <c:pt idx="2573">
                  <c:v>2574</c:v>
                </c:pt>
                <c:pt idx="2574">
                  <c:v>2575</c:v>
                </c:pt>
                <c:pt idx="2575">
                  <c:v>2576</c:v>
                </c:pt>
                <c:pt idx="2576">
                  <c:v>2577</c:v>
                </c:pt>
                <c:pt idx="2577">
                  <c:v>2578</c:v>
                </c:pt>
                <c:pt idx="2578">
                  <c:v>2579</c:v>
                </c:pt>
                <c:pt idx="2579">
                  <c:v>2580</c:v>
                </c:pt>
                <c:pt idx="2580">
                  <c:v>2581</c:v>
                </c:pt>
                <c:pt idx="2581">
                  <c:v>2582</c:v>
                </c:pt>
                <c:pt idx="2582">
                  <c:v>2583</c:v>
                </c:pt>
                <c:pt idx="2583">
                  <c:v>2584</c:v>
                </c:pt>
                <c:pt idx="2584">
                  <c:v>2585</c:v>
                </c:pt>
                <c:pt idx="2585">
                  <c:v>2586</c:v>
                </c:pt>
                <c:pt idx="2586">
                  <c:v>2587</c:v>
                </c:pt>
                <c:pt idx="2587">
                  <c:v>2588</c:v>
                </c:pt>
                <c:pt idx="2588">
                  <c:v>2589</c:v>
                </c:pt>
                <c:pt idx="2589">
                  <c:v>2590</c:v>
                </c:pt>
                <c:pt idx="2590">
                  <c:v>2591</c:v>
                </c:pt>
                <c:pt idx="2591">
                  <c:v>2592</c:v>
                </c:pt>
                <c:pt idx="2592">
                  <c:v>2593</c:v>
                </c:pt>
                <c:pt idx="2593">
                  <c:v>2594</c:v>
                </c:pt>
                <c:pt idx="2594">
                  <c:v>2595</c:v>
                </c:pt>
                <c:pt idx="2595">
                  <c:v>2596</c:v>
                </c:pt>
                <c:pt idx="2596">
                  <c:v>2597</c:v>
                </c:pt>
                <c:pt idx="2597">
                  <c:v>2598</c:v>
                </c:pt>
                <c:pt idx="2598">
                  <c:v>2599</c:v>
                </c:pt>
                <c:pt idx="2599">
                  <c:v>2600</c:v>
                </c:pt>
                <c:pt idx="2600">
                  <c:v>2601</c:v>
                </c:pt>
                <c:pt idx="2601">
                  <c:v>2602</c:v>
                </c:pt>
                <c:pt idx="2602">
                  <c:v>2603</c:v>
                </c:pt>
                <c:pt idx="2603">
                  <c:v>2604</c:v>
                </c:pt>
                <c:pt idx="2604">
                  <c:v>2605</c:v>
                </c:pt>
                <c:pt idx="2605">
                  <c:v>2606</c:v>
                </c:pt>
                <c:pt idx="2606">
                  <c:v>2607</c:v>
                </c:pt>
                <c:pt idx="2607">
                  <c:v>2608</c:v>
                </c:pt>
                <c:pt idx="2608">
                  <c:v>2609</c:v>
                </c:pt>
                <c:pt idx="2609">
                  <c:v>2610</c:v>
                </c:pt>
                <c:pt idx="2610">
                  <c:v>2611</c:v>
                </c:pt>
                <c:pt idx="2611">
                  <c:v>2612</c:v>
                </c:pt>
                <c:pt idx="2612">
                  <c:v>2613</c:v>
                </c:pt>
                <c:pt idx="2613">
                  <c:v>2614</c:v>
                </c:pt>
                <c:pt idx="2614">
                  <c:v>2615</c:v>
                </c:pt>
                <c:pt idx="2615">
                  <c:v>2616</c:v>
                </c:pt>
                <c:pt idx="2616">
                  <c:v>2617</c:v>
                </c:pt>
                <c:pt idx="2617">
                  <c:v>2618</c:v>
                </c:pt>
                <c:pt idx="2618">
                  <c:v>2619</c:v>
                </c:pt>
                <c:pt idx="2619">
                  <c:v>2620</c:v>
                </c:pt>
                <c:pt idx="2620">
                  <c:v>2621</c:v>
                </c:pt>
                <c:pt idx="2621">
                  <c:v>2622</c:v>
                </c:pt>
                <c:pt idx="2622">
                  <c:v>2623</c:v>
                </c:pt>
                <c:pt idx="2623">
                  <c:v>2624</c:v>
                </c:pt>
                <c:pt idx="2624">
                  <c:v>2625</c:v>
                </c:pt>
                <c:pt idx="2625">
                  <c:v>2626</c:v>
                </c:pt>
                <c:pt idx="2626">
                  <c:v>2627</c:v>
                </c:pt>
                <c:pt idx="2627">
                  <c:v>2628</c:v>
                </c:pt>
                <c:pt idx="2628">
                  <c:v>2629</c:v>
                </c:pt>
                <c:pt idx="2629">
                  <c:v>2630</c:v>
                </c:pt>
                <c:pt idx="2630">
                  <c:v>2631</c:v>
                </c:pt>
                <c:pt idx="2631">
                  <c:v>2632</c:v>
                </c:pt>
                <c:pt idx="2632">
                  <c:v>2633</c:v>
                </c:pt>
                <c:pt idx="2633">
                  <c:v>2634</c:v>
                </c:pt>
                <c:pt idx="2634">
                  <c:v>2635</c:v>
                </c:pt>
                <c:pt idx="2635">
                  <c:v>2636</c:v>
                </c:pt>
                <c:pt idx="2636">
                  <c:v>2637</c:v>
                </c:pt>
                <c:pt idx="2637">
                  <c:v>2638</c:v>
                </c:pt>
                <c:pt idx="2638">
                  <c:v>2639</c:v>
                </c:pt>
                <c:pt idx="2639">
                  <c:v>2640</c:v>
                </c:pt>
                <c:pt idx="2640">
                  <c:v>2641</c:v>
                </c:pt>
                <c:pt idx="2641">
                  <c:v>2642</c:v>
                </c:pt>
                <c:pt idx="2642">
                  <c:v>2643</c:v>
                </c:pt>
                <c:pt idx="2643">
                  <c:v>2644</c:v>
                </c:pt>
                <c:pt idx="2644">
                  <c:v>2645</c:v>
                </c:pt>
                <c:pt idx="2645">
                  <c:v>2646</c:v>
                </c:pt>
                <c:pt idx="2646">
                  <c:v>2647</c:v>
                </c:pt>
                <c:pt idx="2647">
                  <c:v>2648</c:v>
                </c:pt>
                <c:pt idx="2648">
                  <c:v>2649</c:v>
                </c:pt>
                <c:pt idx="2649">
                  <c:v>2650</c:v>
                </c:pt>
                <c:pt idx="2650">
                  <c:v>2651</c:v>
                </c:pt>
                <c:pt idx="2651">
                  <c:v>2652</c:v>
                </c:pt>
                <c:pt idx="2652">
                  <c:v>2653</c:v>
                </c:pt>
                <c:pt idx="2653">
                  <c:v>2654</c:v>
                </c:pt>
                <c:pt idx="2654">
                  <c:v>2655</c:v>
                </c:pt>
                <c:pt idx="2655">
                  <c:v>2656</c:v>
                </c:pt>
                <c:pt idx="2656">
                  <c:v>2657</c:v>
                </c:pt>
                <c:pt idx="2657">
                  <c:v>2658</c:v>
                </c:pt>
                <c:pt idx="2658">
                  <c:v>2659</c:v>
                </c:pt>
                <c:pt idx="2659">
                  <c:v>2660</c:v>
                </c:pt>
                <c:pt idx="2660">
                  <c:v>2661</c:v>
                </c:pt>
                <c:pt idx="2661">
                  <c:v>2662</c:v>
                </c:pt>
                <c:pt idx="2662">
                  <c:v>2663</c:v>
                </c:pt>
                <c:pt idx="2663">
                  <c:v>2664</c:v>
                </c:pt>
                <c:pt idx="2664">
                  <c:v>2665</c:v>
                </c:pt>
                <c:pt idx="2665">
                  <c:v>2666</c:v>
                </c:pt>
                <c:pt idx="2666">
                  <c:v>2667</c:v>
                </c:pt>
                <c:pt idx="2667">
                  <c:v>2668</c:v>
                </c:pt>
                <c:pt idx="2668">
                  <c:v>2669</c:v>
                </c:pt>
                <c:pt idx="2669">
                  <c:v>2670</c:v>
                </c:pt>
                <c:pt idx="2670">
                  <c:v>2671</c:v>
                </c:pt>
                <c:pt idx="2671">
                  <c:v>2672</c:v>
                </c:pt>
                <c:pt idx="2672">
                  <c:v>2673</c:v>
                </c:pt>
                <c:pt idx="2673">
                  <c:v>2674</c:v>
                </c:pt>
                <c:pt idx="2674">
                  <c:v>2675</c:v>
                </c:pt>
                <c:pt idx="2675">
                  <c:v>2676</c:v>
                </c:pt>
                <c:pt idx="2676">
                  <c:v>2677</c:v>
                </c:pt>
                <c:pt idx="2677">
                  <c:v>2678</c:v>
                </c:pt>
                <c:pt idx="2678">
                  <c:v>2679</c:v>
                </c:pt>
                <c:pt idx="2679">
                  <c:v>2680</c:v>
                </c:pt>
                <c:pt idx="2680">
                  <c:v>2681</c:v>
                </c:pt>
                <c:pt idx="2681">
                  <c:v>2682</c:v>
                </c:pt>
                <c:pt idx="2682">
                  <c:v>2683</c:v>
                </c:pt>
                <c:pt idx="2683">
                  <c:v>2684</c:v>
                </c:pt>
                <c:pt idx="2684">
                  <c:v>2685</c:v>
                </c:pt>
                <c:pt idx="2685">
                  <c:v>2686</c:v>
                </c:pt>
                <c:pt idx="2686">
                  <c:v>2687</c:v>
                </c:pt>
                <c:pt idx="2687">
                  <c:v>2688</c:v>
                </c:pt>
                <c:pt idx="2688">
                  <c:v>2689</c:v>
                </c:pt>
                <c:pt idx="2689">
                  <c:v>2690</c:v>
                </c:pt>
                <c:pt idx="2690">
                  <c:v>2691</c:v>
                </c:pt>
                <c:pt idx="2691">
                  <c:v>2692</c:v>
                </c:pt>
                <c:pt idx="2692">
                  <c:v>2693</c:v>
                </c:pt>
                <c:pt idx="2693">
                  <c:v>2694</c:v>
                </c:pt>
                <c:pt idx="2694">
                  <c:v>2695</c:v>
                </c:pt>
                <c:pt idx="2695">
                  <c:v>2696</c:v>
                </c:pt>
                <c:pt idx="2696">
                  <c:v>2697</c:v>
                </c:pt>
                <c:pt idx="2697">
                  <c:v>2698</c:v>
                </c:pt>
                <c:pt idx="2698">
                  <c:v>2699</c:v>
                </c:pt>
                <c:pt idx="2699">
                  <c:v>2700</c:v>
                </c:pt>
                <c:pt idx="2700">
                  <c:v>2701</c:v>
                </c:pt>
                <c:pt idx="2701">
                  <c:v>2702</c:v>
                </c:pt>
                <c:pt idx="2702">
                  <c:v>2703</c:v>
                </c:pt>
                <c:pt idx="2703">
                  <c:v>2704</c:v>
                </c:pt>
                <c:pt idx="2704">
                  <c:v>2705</c:v>
                </c:pt>
                <c:pt idx="2705">
                  <c:v>2706</c:v>
                </c:pt>
                <c:pt idx="2706">
                  <c:v>2707</c:v>
                </c:pt>
                <c:pt idx="2707">
                  <c:v>2708</c:v>
                </c:pt>
                <c:pt idx="2708">
                  <c:v>2709</c:v>
                </c:pt>
                <c:pt idx="2709">
                  <c:v>2709</c:v>
                </c:pt>
                <c:pt idx="2710">
                  <c:v>2711</c:v>
                </c:pt>
                <c:pt idx="2711">
                  <c:v>2712</c:v>
                </c:pt>
                <c:pt idx="2712">
                  <c:v>2713</c:v>
                </c:pt>
                <c:pt idx="2713">
                  <c:v>2714</c:v>
                </c:pt>
                <c:pt idx="2714">
                  <c:v>2715</c:v>
                </c:pt>
                <c:pt idx="2715">
                  <c:v>2716</c:v>
                </c:pt>
                <c:pt idx="2716">
                  <c:v>2716</c:v>
                </c:pt>
                <c:pt idx="2717">
                  <c:v>2718</c:v>
                </c:pt>
                <c:pt idx="2718">
                  <c:v>2719</c:v>
                </c:pt>
                <c:pt idx="2719">
                  <c:v>2720</c:v>
                </c:pt>
                <c:pt idx="2720">
                  <c:v>2721</c:v>
                </c:pt>
                <c:pt idx="2721">
                  <c:v>2722</c:v>
                </c:pt>
                <c:pt idx="2722">
                  <c:v>2723</c:v>
                </c:pt>
                <c:pt idx="2723">
                  <c:v>2724</c:v>
                </c:pt>
                <c:pt idx="2724">
                  <c:v>2725</c:v>
                </c:pt>
                <c:pt idx="2725">
                  <c:v>2726</c:v>
                </c:pt>
                <c:pt idx="2726">
                  <c:v>2727</c:v>
                </c:pt>
                <c:pt idx="2727">
                  <c:v>2728</c:v>
                </c:pt>
                <c:pt idx="2728">
                  <c:v>2729</c:v>
                </c:pt>
                <c:pt idx="2729">
                  <c:v>2730</c:v>
                </c:pt>
                <c:pt idx="2730">
                  <c:v>2731</c:v>
                </c:pt>
                <c:pt idx="2731">
                  <c:v>2732</c:v>
                </c:pt>
                <c:pt idx="2732">
                  <c:v>2732</c:v>
                </c:pt>
                <c:pt idx="2733">
                  <c:v>2732</c:v>
                </c:pt>
                <c:pt idx="2734">
                  <c:v>2735</c:v>
                </c:pt>
                <c:pt idx="2735">
                  <c:v>2735</c:v>
                </c:pt>
                <c:pt idx="2736">
                  <c:v>2735</c:v>
                </c:pt>
                <c:pt idx="2737">
                  <c:v>2735</c:v>
                </c:pt>
                <c:pt idx="2738">
                  <c:v>2735</c:v>
                </c:pt>
                <c:pt idx="2739">
                  <c:v>2735</c:v>
                </c:pt>
                <c:pt idx="2740">
                  <c:v>2735</c:v>
                </c:pt>
                <c:pt idx="2741">
                  <c:v>2735</c:v>
                </c:pt>
                <c:pt idx="2742">
                  <c:v>2735</c:v>
                </c:pt>
                <c:pt idx="2743">
                  <c:v>2735</c:v>
                </c:pt>
                <c:pt idx="2744">
                  <c:v>2735</c:v>
                </c:pt>
                <c:pt idx="2745">
                  <c:v>2735</c:v>
                </c:pt>
                <c:pt idx="2746">
                  <c:v>2735</c:v>
                </c:pt>
                <c:pt idx="2747">
                  <c:v>2735</c:v>
                </c:pt>
                <c:pt idx="2748">
                  <c:v>2735</c:v>
                </c:pt>
                <c:pt idx="2749">
                  <c:v>2735</c:v>
                </c:pt>
                <c:pt idx="2750">
                  <c:v>2735</c:v>
                </c:pt>
                <c:pt idx="2751">
                  <c:v>2735</c:v>
                </c:pt>
                <c:pt idx="2752">
                  <c:v>2735</c:v>
                </c:pt>
                <c:pt idx="2753">
                  <c:v>2735</c:v>
                </c:pt>
                <c:pt idx="2754">
                  <c:v>2735</c:v>
                </c:pt>
                <c:pt idx="2755">
                  <c:v>2735</c:v>
                </c:pt>
                <c:pt idx="2756">
                  <c:v>2735</c:v>
                </c:pt>
                <c:pt idx="2757">
                  <c:v>2735</c:v>
                </c:pt>
                <c:pt idx="2758">
                  <c:v>2735</c:v>
                </c:pt>
                <c:pt idx="2759">
                  <c:v>2735</c:v>
                </c:pt>
                <c:pt idx="2760">
                  <c:v>2735</c:v>
                </c:pt>
                <c:pt idx="2761">
                  <c:v>2735</c:v>
                </c:pt>
                <c:pt idx="2762">
                  <c:v>2735</c:v>
                </c:pt>
                <c:pt idx="2763">
                  <c:v>2735</c:v>
                </c:pt>
                <c:pt idx="2764">
                  <c:v>2735</c:v>
                </c:pt>
                <c:pt idx="2765">
                  <c:v>2766</c:v>
                </c:pt>
                <c:pt idx="2766">
                  <c:v>2766</c:v>
                </c:pt>
                <c:pt idx="2767">
                  <c:v>2766</c:v>
                </c:pt>
                <c:pt idx="2768">
                  <c:v>2769</c:v>
                </c:pt>
                <c:pt idx="2769">
                  <c:v>2770</c:v>
                </c:pt>
                <c:pt idx="2770">
                  <c:v>2771</c:v>
                </c:pt>
                <c:pt idx="2771">
                  <c:v>2772</c:v>
                </c:pt>
                <c:pt idx="2772">
                  <c:v>2773</c:v>
                </c:pt>
                <c:pt idx="2773">
                  <c:v>2774</c:v>
                </c:pt>
                <c:pt idx="2774">
                  <c:v>2775</c:v>
                </c:pt>
                <c:pt idx="2775">
                  <c:v>2776</c:v>
                </c:pt>
                <c:pt idx="2776">
                  <c:v>2777</c:v>
                </c:pt>
                <c:pt idx="2777">
                  <c:v>2778</c:v>
                </c:pt>
                <c:pt idx="2778">
                  <c:v>2779</c:v>
                </c:pt>
                <c:pt idx="2779">
                  <c:v>2780</c:v>
                </c:pt>
                <c:pt idx="2780">
                  <c:v>2781</c:v>
                </c:pt>
                <c:pt idx="2781">
                  <c:v>2782</c:v>
                </c:pt>
                <c:pt idx="2782">
                  <c:v>2783</c:v>
                </c:pt>
                <c:pt idx="2783">
                  <c:v>2784</c:v>
                </c:pt>
                <c:pt idx="2784">
                  <c:v>2785</c:v>
                </c:pt>
                <c:pt idx="2785">
                  <c:v>2786</c:v>
                </c:pt>
                <c:pt idx="2786">
                  <c:v>2787</c:v>
                </c:pt>
                <c:pt idx="2787">
                  <c:v>2788</c:v>
                </c:pt>
                <c:pt idx="2788">
                  <c:v>2789</c:v>
                </c:pt>
                <c:pt idx="2789">
                  <c:v>2790</c:v>
                </c:pt>
                <c:pt idx="2790">
                  <c:v>2791</c:v>
                </c:pt>
                <c:pt idx="2791">
                  <c:v>2792</c:v>
                </c:pt>
                <c:pt idx="2792">
                  <c:v>2793</c:v>
                </c:pt>
                <c:pt idx="2793">
                  <c:v>2794</c:v>
                </c:pt>
                <c:pt idx="2794">
                  <c:v>2795</c:v>
                </c:pt>
                <c:pt idx="2795">
                  <c:v>2796</c:v>
                </c:pt>
                <c:pt idx="2796">
                  <c:v>2797</c:v>
                </c:pt>
                <c:pt idx="2797">
                  <c:v>2798</c:v>
                </c:pt>
                <c:pt idx="2798">
                  <c:v>2799</c:v>
                </c:pt>
                <c:pt idx="2799">
                  <c:v>2800</c:v>
                </c:pt>
                <c:pt idx="2800">
                  <c:v>2801</c:v>
                </c:pt>
                <c:pt idx="2801">
                  <c:v>2802</c:v>
                </c:pt>
                <c:pt idx="2802">
                  <c:v>2803</c:v>
                </c:pt>
                <c:pt idx="2803">
                  <c:v>2804</c:v>
                </c:pt>
                <c:pt idx="2804">
                  <c:v>2805</c:v>
                </c:pt>
                <c:pt idx="2805">
                  <c:v>2806</c:v>
                </c:pt>
                <c:pt idx="2806">
                  <c:v>2807</c:v>
                </c:pt>
                <c:pt idx="2807">
                  <c:v>2808</c:v>
                </c:pt>
                <c:pt idx="2808">
                  <c:v>2809</c:v>
                </c:pt>
                <c:pt idx="2809">
                  <c:v>2810</c:v>
                </c:pt>
                <c:pt idx="2810">
                  <c:v>2811</c:v>
                </c:pt>
                <c:pt idx="2811">
                  <c:v>2812</c:v>
                </c:pt>
                <c:pt idx="2812">
                  <c:v>2813</c:v>
                </c:pt>
                <c:pt idx="2813">
                  <c:v>2814</c:v>
                </c:pt>
                <c:pt idx="2814">
                  <c:v>2815</c:v>
                </c:pt>
                <c:pt idx="2815">
                  <c:v>2816</c:v>
                </c:pt>
                <c:pt idx="2816">
                  <c:v>2817</c:v>
                </c:pt>
                <c:pt idx="2817">
                  <c:v>2818</c:v>
                </c:pt>
                <c:pt idx="2818">
                  <c:v>2819</c:v>
                </c:pt>
                <c:pt idx="2819">
                  <c:v>2820</c:v>
                </c:pt>
                <c:pt idx="2820">
                  <c:v>2821</c:v>
                </c:pt>
                <c:pt idx="2821">
                  <c:v>2822</c:v>
                </c:pt>
                <c:pt idx="2822">
                  <c:v>2823</c:v>
                </c:pt>
                <c:pt idx="2823">
                  <c:v>2824</c:v>
                </c:pt>
                <c:pt idx="2824">
                  <c:v>2825</c:v>
                </c:pt>
                <c:pt idx="2825">
                  <c:v>2826</c:v>
                </c:pt>
                <c:pt idx="2826">
                  <c:v>2827</c:v>
                </c:pt>
                <c:pt idx="2827">
                  <c:v>2828</c:v>
                </c:pt>
                <c:pt idx="2828">
                  <c:v>2829</c:v>
                </c:pt>
                <c:pt idx="2829">
                  <c:v>2830</c:v>
                </c:pt>
                <c:pt idx="2830">
                  <c:v>2831</c:v>
                </c:pt>
                <c:pt idx="2831">
                  <c:v>2832</c:v>
                </c:pt>
                <c:pt idx="2832">
                  <c:v>2833</c:v>
                </c:pt>
                <c:pt idx="2833">
                  <c:v>2834</c:v>
                </c:pt>
                <c:pt idx="2834">
                  <c:v>2835</c:v>
                </c:pt>
                <c:pt idx="2835">
                  <c:v>2836</c:v>
                </c:pt>
                <c:pt idx="2836">
                  <c:v>2837</c:v>
                </c:pt>
                <c:pt idx="2837">
                  <c:v>2838</c:v>
                </c:pt>
                <c:pt idx="2838">
                  <c:v>2839</c:v>
                </c:pt>
                <c:pt idx="2839">
                  <c:v>2840</c:v>
                </c:pt>
                <c:pt idx="2840">
                  <c:v>2841</c:v>
                </c:pt>
                <c:pt idx="2841">
                  <c:v>2842</c:v>
                </c:pt>
                <c:pt idx="2842">
                  <c:v>2843</c:v>
                </c:pt>
                <c:pt idx="2843">
                  <c:v>2844</c:v>
                </c:pt>
                <c:pt idx="2844">
                  <c:v>2845</c:v>
                </c:pt>
                <c:pt idx="2845">
                  <c:v>2846</c:v>
                </c:pt>
                <c:pt idx="2846">
                  <c:v>2847</c:v>
                </c:pt>
                <c:pt idx="2847">
                  <c:v>2848</c:v>
                </c:pt>
                <c:pt idx="2848">
                  <c:v>2849</c:v>
                </c:pt>
                <c:pt idx="2849">
                  <c:v>2850</c:v>
                </c:pt>
                <c:pt idx="2850">
                  <c:v>2851</c:v>
                </c:pt>
                <c:pt idx="2851">
                  <c:v>2852</c:v>
                </c:pt>
                <c:pt idx="2852">
                  <c:v>2853</c:v>
                </c:pt>
                <c:pt idx="2853">
                  <c:v>2854</c:v>
                </c:pt>
                <c:pt idx="2854">
                  <c:v>2855</c:v>
                </c:pt>
                <c:pt idx="2855">
                  <c:v>2856</c:v>
                </c:pt>
                <c:pt idx="2856">
                  <c:v>2857</c:v>
                </c:pt>
                <c:pt idx="2857">
                  <c:v>2858</c:v>
                </c:pt>
                <c:pt idx="2858">
                  <c:v>2859</c:v>
                </c:pt>
                <c:pt idx="2859">
                  <c:v>2860</c:v>
                </c:pt>
                <c:pt idx="2860">
                  <c:v>2861</c:v>
                </c:pt>
                <c:pt idx="2861">
                  <c:v>2862</c:v>
                </c:pt>
                <c:pt idx="2862">
                  <c:v>2863</c:v>
                </c:pt>
                <c:pt idx="2863">
                  <c:v>2864</c:v>
                </c:pt>
                <c:pt idx="2864">
                  <c:v>2865</c:v>
                </c:pt>
                <c:pt idx="2865">
                  <c:v>2866</c:v>
                </c:pt>
                <c:pt idx="2866">
                  <c:v>2867</c:v>
                </c:pt>
                <c:pt idx="2867">
                  <c:v>2868</c:v>
                </c:pt>
                <c:pt idx="2868">
                  <c:v>2869</c:v>
                </c:pt>
                <c:pt idx="2869">
                  <c:v>2870</c:v>
                </c:pt>
                <c:pt idx="2870">
                  <c:v>2871</c:v>
                </c:pt>
                <c:pt idx="2871">
                  <c:v>2872</c:v>
                </c:pt>
                <c:pt idx="2872">
                  <c:v>2873</c:v>
                </c:pt>
                <c:pt idx="2873">
                  <c:v>2874</c:v>
                </c:pt>
                <c:pt idx="2874">
                  <c:v>2875</c:v>
                </c:pt>
                <c:pt idx="2875">
                  <c:v>2876</c:v>
                </c:pt>
                <c:pt idx="2876">
                  <c:v>2877</c:v>
                </c:pt>
                <c:pt idx="2877">
                  <c:v>2878</c:v>
                </c:pt>
                <c:pt idx="2878">
                  <c:v>2879</c:v>
                </c:pt>
                <c:pt idx="2879">
                  <c:v>2880</c:v>
                </c:pt>
                <c:pt idx="2880">
                  <c:v>2881</c:v>
                </c:pt>
                <c:pt idx="2881">
                  <c:v>2882</c:v>
                </c:pt>
                <c:pt idx="2882">
                  <c:v>2883</c:v>
                </c:pt>
                <c:pt idx="2883">
                  <c:v>2884</c:v>
                </c:pt>
                <c:pt idx="2884">
                  <c:v>2885</c:v>
                </c:pt>
                <c:pt idx="2885">
                  <c:v>2886</c:v>
                </c:pt>
                <c:pt idx="2886">
                  <c:v>2887</c:v>
                </c:pt>
                <c:pt idx="2887">
                  <c:v>2888</c:v>
                </c:pt>
                <c:pt idx="2888">
                  <c:v>2889</c:v>
                </c:pt>
                <c:pt idx="2889">
                  <c:v>2890</c:v>
                </c:pt>
                <c:pt idx="2890">
                  <c:v>2891</c:v>
                </c:pt>
                <c:pt idx="2891">
                  <c:v>2892</c:v>
                </c:pt>
                <c:pt idx="2892">
                  <c:v>2893</c:v>
                </c:pt>
                <c:pt idx="2893">
                  <c:v>2894</c:v>
                </c:pt>
                <c:pt idx="2894">
                  <c:v>2895</c:v>
                </c:pt>
                <c:pt idx="2895">
                  <c:v>2896</c:v>
                </c:pt>
                <c:pt idx="2896">
                  <c:v>2897</c:v>
                </c:pt>
                <c:pt idx="2897">
                  <c:v>2898</c:v>
                </c:pt>
                <c:pt idx="2898">
                  <c:v>2899</c:v>
                </c:pt>
                <c:pt idx="2899">
                  <c:v>2900</c:v>
                </c:pt>
                <c:pt idx="2900">
                  <c:v>2901</c:v>
                </c:pt>
                <c:pt idx="2901">
                  <c:v>2902</c:v>
                </c:pt>
                <c:pt idx="2902">
                  <c:v>2903</c:v>
                </c:pt>
                <c:pt idx="2903">
                  <c:v>2904</c:v>
                </c:pt>
                <c:pt idx="2904">
                  <c:v>2905</c:v>
                </c:pt>
                <c:pt idx="2905">
                  <c:v>2906</c:v>
                </c:pt>
                <c:pt idx="2906">
                  <c:v>2907</c:v>
                </c:pt>
                <c:pt idx="2907">
                  <c:v>2908</c:v>
                </c:pt>
                <c:pt idx="2908">
                  <c:v>2909</c:v>
                </c:pt>
                <c:pt idx="2909">
                  <c:v>2910</c:v>
                </c:pt>
                <c:pt idx="2910">
                  <c:v>2911</c:v>
                </c:pt>
                <c:pt idx="2911">
                  <c:v>2912</c:v>
                </c:pt>
                <c:pt idx="2912">
                  <c:v>2913</c:v>
                </c:pt>
                <c:pt idx="2913">
                  <c:v>2914</c:v>
                </c:pt>
                <c:pt idx="2914">
                  <c:v>2915</c:v>
                </c:pt>
                <c:pt idx="2915">
                  <c:v>2916</c:v>
                </c:pt>
                <c:pt idx="2916">
                  <c:v>2917</c:v>
                </c:pt>
                <c:pt idx="2917">
                  <c:v>2918</c:v>
                </c:pt>
                <c:pt idx="2918">
                  <c:v>2919</c:v>
                </c:pt>
                <c:pt idx="2919">
                  <c:v>2920</c:v>
                </c:pt>
                <c:pt idx="2920">
                  <c:v>2921</c:v>
                </c:pt>
                <c:pt idx="2921">
                  <c:v>2922</c:v>
                </c:pt>
                <c:pt idx="2922">
                  <c:v>2923</c:v>
                </c:pt>
                <c:pt idx="2923">
                  <c:v>2924</c:v>
                </c:pt>
                <c:pt idx="2924">
                  <c:v>2925</c:v>
                </c:pt>
                <c:pt idx="2925">
                  <c:v>2926</c:v>
                </c:pt>
                <c:pt idx="2926">
                  <c:v>2927</c:v>
                </c:pt>
                <c:pt idx="2927">
                  <c:v>2928</c:v>
                </c:pt>
                <c:pt idx="2928">
                  <c:v>2929</c:v>
                </c:pt>
                <c:pt idx="2929">
                  <c:v>2930</c:v>
                </c:pt>
                <c:pt idx="2930">
                  <c:v>2931</c:v>
                </c:pt>
                <c:pt idx="2931">
                  <c:v>2932</c:v>
                </c:pt>
                <c:pt idx="2932">
                  <c:v>2933</c:v>
                </c:pt>
                <c:pt idx="2933">
                  <c:v>2934</c:v>
                </c:pt>
                <c:pt idx="2934">
                  <c:v>2935</c:v>
                </c:pt>
                <c:pt idx="2935">
                  <c:v>2936</c:v>
                </c:pt>
                <c:pt idx="2936">
                  <c:v>2937</c:v>
                </c:pt>
                <c:pt idx="2937">
                  <c:v>2938</c:v>
                </c:pt>
                <c:pt idx="2938">
                  <c:v>2939</c:v>
                </c:pt>
                <c:pt idx="2939">
                  <c:v>2940</c:v>
                </c:pt>
                <c:pt idx="2940">
                  <c:v>2941</c:v>
                </c:pt>
                <c:pt idx="2941">
                  <c:v>2942</c:v>
                </c:pt>
                <c:pt idx="2942">
                  <c:v>2943</c:v>
                </c:pt>
                <c:pt idx="2943">
                  <c:v>2944</c:v>
                </c:pt>
                <c:pt idx="2944">
                  <c:v>2945</c:v>
                </c:pt>
                <c:pt idx="2945">
                  <c:v>2946</c:v>
                </c:pt>
                <c:pt idx="2946">
                  <c:v>2947</c:v>
                </c:pt>
                <c:pt idx="2947">
                  <c:v>2948</c:v>
                </c:pt>
                <c:pt idx="2948">
                  <c:v>2949</c:v>
                </c:pt>
                <c:pt idx="2949">
                  <c:v>2950</c:v>
                </c:pt>
                <c:pt idx="2950">
                  <c:v>2951</c:v>
                </c:pt>
                <c:pt idx="2951">
                  <c:v>2952</c:v>
                </c:pt>
                <c:pt idx="2952">
                  <c:v>2953</c:v>
                </c:pt>
                <c:pt idx="2953">
                  <c:v>2954</c:v>
                </c:pt>
                <c:pt idx="2954">
                  <c:v>2955</c:v>
                </c:pt>
                <c:pt idx="2955">
                  <c:v>2956</c:v>
                </c:pt>
                <c:pt idx="2956">
                  <c:v>2957</c:v>
                </c:pt>
                <c:pt idx="2957">
                  <c:v>2958</c:v>
                </c:pt>
                <c:pt idx="2958">
                  <c:v>2959</c:v>
                </c:pt>
                <c:pt idx="2959">
                  <c:v>2960</c:v>
                </c:pt>
                <c:pt idx="2960">
                  <c:v>2961</c:v>
                </c:pt>
                <c:pt idx="2961">
                  <c:v>2962</c:v>
                </c:pt>
                <c:pt idx="2962">
                  <c:v>2963</c:v>
                </c:pt>
                <c:pt idx="2963">
                  <c:v>2964</c:v>
                </c:pt>
                <c:pt idx="2964">
                  <c:v>2965</c:v>
                </c:pt>
                <c:pt idx="2965">
                  <c:v>2966</c:v>
                </c:pt>
                <c:pt idx="2966">
                  <c:v>2967</c:v>
                </c:pt>
                <c:pt idx="2967">
                  <c:v>2968</c:v>
                </c:pt>
                <c:pt idx="2968">
                  <c:v>2969</c:v>
                </c:pt>
                <c:pt idx="2969">
                  <c:v>2970</c:v>
                </c:pt>
                <c:pt idx="2970">
                  <c:v>2971</c:v>
                </c:pt>
                <c:pt idx="2971">
                  <c:v>2972</c:v>
                </c:pt>
                <c:pt idx="2972">
                  <c:v>2973</c:v>
                </c:pt>
                <c:pt idx="2973">
                  <c:v>2974</c:v>
                </c:pt>
                <c:pt idx="2974">
                  <c:v>2975</c:v>
                </c:pt>
                <c:pt idx="2975">
                  <c:v>2976</c:v>
                </c:pt>
                <c:pt idx="2976">
                  <c:v>2977</c:v>
                </c:pt>
                <c:pt idx="2977">
                  <c:v>2978</c:v>
                </c:pt>
                <c:pt idx="2978">
                  <c:v>2979</c:v>
                </c:pt>
                <c:pt idx="2979">
                  <c:v>2980</c:v>
                </c:pt>
                <c:pt idx="2980">
                  <c:v>2981</c:v>
                </c:pt>
                <c:pt idx="2981">
                  <c:v>2982</c:v>
                </c:pt>
                <c:pt idx="2982">
                  <c:v>2983</c:v>
                </c:pt>
                <c:pt idx="2983">
                  <c:v>2984</c:v>
                </c:pt>
                <c:pt idx="2984">
                  <c:v>2985</c:v>
                </c:pt>
                <c:pt idx="2985">
                  <c:v>2986</c:v>
                </c:pt>
                <c:pt idx="2986">
                  <c:v>2987</c:v>
                </c:pt>
                <c:pt idx="2987">
                  <c:v>2988</c:v>
                </c:pt>
                <c:pt idx="2988">
                  <c:v>2989</c:v>
                </c:pt>
                <c:pt idx="2989">
                  <c:v>2990</c:v>
                </c:pt>
                <c:pt idx="2990">
                  <c:v>2991</c:v>
                </c:pt>
                <c:pt idx="2991">
                  <c:v>2992</c:v>
                </c:pt>
                <c:pt idx="2992">
                  <c:v>2993</c:v>
                </c:pt>
                <c:pt idx="2993">
                  <c:v>2994</c:v>
                </c:pt>
                <c:pt idx="2994">
                  <c:v>2995</c:v>
                </c:pt>
                <c:pt idx="2995">
                  <c:v>2996</c:v>
                </c:pt>
                <c:pt idx="2996">
                  <c:v>2997</c:v>
                </c:pt>
                <c:pt idx="2997">
                  <c:v>2998</c:v>
                </c:pt>
                <c:pt idx="2998">
                  <c:v>2999</c:v>
                </c:pt>
                <c:pt idx="2999">
                  <c:v>3000</c:v>
                </c:pt>
                <c:pt idx="3000">
                  <c:v>3001</c:v>
                </c:pt>
                <c:pt idx="3001">
                  <c:v>3002</c:v>
                </c:pt>
                <c:pt idx="3002">
                  <c:v>3003</c:v>
                </c:pt>
                <c:pt idx="3003">
                  <c:v>3004</c:v>
                </c:pt>
                <c:pt idx="3004">
                  <c:v>3005</c:v>
                </c:pt>
                <c:pt idx="3005">
                  <c:v>3006</c:v>
                </c:pt>
                <c:pt idx="3006">
                  <c:v>3007</c:v>
                </c:pt>
                <c:pt idx="3007">
                  <c:v>3008</c:v>
                </c:pt>
                <c:pt idx="3008">
                  <c:v>3009</c:v>
                </c:pt>
                <c:pt idx="3009">
                  <c:v>3010</c:v>
                </c:pt>
                <c:pt idx="3010">
                  <c:v>3011</c:v>
                </c:pt>
                <c:pt idx="3011">
                  <c:v>3012</c:v>
                </c:pt>
                <c:pt idx="3012">
                  <c:v>3013</c:v>
                </c:pt>
                <c:pt idx="3013">
                  <c:v>3014</c:v>
                </c:pt>
                <c:pt idx="3014">
                  <c:v>3015</c:v>
                </c:pt>
                <c:pt idx="3015">
                  <c:v>3016</c:v>
                </c:pt>
                <c:pt idx="3016">
                  <c:v>3017</c:v>
                </c:pt>
                <c:pt idx="3017">
                  <c:v>3018</c:v>
                </c:pt>
                <c:pt idx="3018">
                  <c:v>3019</c:v>
                </c:pt>
                <c:pt idx="3019">
                  <c:v>3020</c:v>
                </c:pt>
                <c:pt idx="3020">
                  <c:v>3021</c:v>
                </c:pt>
                <c:pt idx="3021">
                  <c:v>3022</c:v>
                </c:pt>
                <c:pt idx="3022">
                  <c:v>3023</c:v>
                </c:pt>
                <c:pt idx="3023">
                  <c:v>3024</c:v>
                </c:pt>
                <c:pt idx="3024">
                  <c:v>3025</c:v>
                </c:pt>
                <c:pt idx="3025">
                  <c:v>3026</c:v>
                </c:pt>
                <c:pt idx="3026">
                  <c:v>3027</c:v>
                </c:pt>
                <c:pt idx="3027">
                  <c:v>3028</c:v>
                </c:pt>
                <c:pt idx="3028">
                  <c:v>3029</c:v>
                </c:pt>
                <c:pt idx="3029">
                  <c:v>3030</c:v>
                </c:pt>
                <c:pt idx="3030">
                  <c:v>3031</c:v>
                </c:pt>
                <c:pt idx="3031">
                  <c:v>3032</c:v>
                </c:pt>
                <c:pt idx="3032">
                  <c:v>3033</c:v>
                </c:pt>
                <c:pt idx="3033">
                  <c:v>3034</c:v>
                </c:pt>
                <c:pt idx="3034">
                  <c:v>3035</c:v>
                </c:pt>
                <c:pt idx="3035">
                  <c:v>3036</c:v>
                </c:pt>
                <c:pt idx="3036">
                  <c:v>3037</c:v>
                </c:pt>
                <c:pt idx="3037">
                  <c:v>3038</c:v>
                </c:pt>
                <c:pt idx="3038">
                  <c:v>3039</c:v>
                </c:pt>
                <c:pt idx="3039">
                  <c:v>3040</c:v>
                </c:pt>
                <c:pt idx="3040">
                  <c:v>3041</c:v>
                </c:pt>
                <c:pt idx="3041">
                  <c:v>3042</c:v>
                </c:pt>
                <c:pt idx="3042">
                  <c:v>3043</c:v>
                </c:pt>
                <c:pt idx="3043">
                  <c:v>3044</c:v>
                </c:pt>
                <c:pt idx="3044">
                  <c:v>3045</c:v>
                </c:pt>
                <c:pt idx="3045">
                  <c:v>3046</c:v>
                </c:pt>
                <c:pt idx="3046">
                  <c:v>3047</c:v>
                </c:pt>
                <c:pt idx="3047">
                  <c:v>3048</c:v>
                </c:pt>
                <c:pt idx="3048">
                  <c:v>3049</c:v>
                </c:pt>
                <c:pt idx="3049">
                  <c:v>3050</c:v>
                </c:pt>
                <c:pt idx="3050">
                  <c:v>3051</c:v>
                </c:pt>
                <c:pt idx="3051">
                  <c:v>3052</c:v>
                </c:pt>
                <c:pt idx="3052">
                  <c:v>3053</c:v>
                </c:pt>
                <c:pt idx="3053">
                  <c:v>3054</c:v>
                </c:pt>
                <c:pt idx="3054">
                  <c:v>3055</c:v>
                </c:pt>
                <c:pt idx="3055">
                  <c:v>3056</c:v>
                </c:pt>
                <c:pt idx="3056">
                  <c:v>3057</c:v>
                </c:pt>
                <c:pt idx="3057">
                  <c:v>3058</c:v>
                </c:pt>
                <c:pt idx="3058">
                  <c:v>3059</c:v>
                </c:pt>
                <c:pt idx="3059">
                  <c:v>3060</c:v>
                </c:pt>
                <c:pt idx="3060">
                  <c:v>3061</c:v>
                </c:pt>
                <c:pt idx="3061">
                  <c:v>3062</c:v>
                </c:pt>
                <c:pt idx="3062">
                  <c:v>3063</c:v>
                </c:pt>
                <c:pt idx="3063">
                  <c:v>3064</c:v>
                </c:pt>
                <c:pt idx="3064">
                  <c:v>3065</c:v>
                </c:pt>
                <c:pt idx="3065">
                  <c:v>3066</c:v>
                </c:pt>
                <c:pt idx="3066">
                  <c:v>3067</c:v>
                </c:pt>
                <c:pt idx="3067">
                  <c:v>3068</c:v>
                </c:pt>
                <c:pt idx="3068">
                  <c:v>3069</c:v>
                </c:pt>
                <c:pt idx="3069">
                  <c:v>3070</c:v>
                </c:pt>
                <c:pt idx="3070">
                  <c:v>3071</c:v>
                </c:pt>
                <c:pt idx="3071">
                  <c:v>3072</c:v>
                </c:pt>
                <c:pt idx="3072">
                  <c:v>3073</c:v>
                </c:pt>
                <c:pt idx="3073">
                  <c:v>3074</c:v>
                </c:pt>
                <c:pt idx="3074">
                  <c:v>3075</c:v>
                </c:pt>
                <c:pt idx="3075">
                  <c:v>3076</c:v>
                </c:pt>
                <c:pt idx="3076">
                  <c:v>3077</c:v>
                </c:pt>
                <c:pt idx="3077">
                  <c:v>3078</c:v>
                </c:pt>
                <c:pt idx="3078">
                  <c:v>3079</c:v>
                </c:pt>
                <c:pt idx="3079">
                  <c:v>3080</c:v>
                </c:pt>
                <c:pt idx="3080">
                  <c:v>3081</c:v>
                </c:pt>
                <c:pt idx="3081">
                  <c:v>3082</c:v>
                </c:pt>
                <c:pt idx="3082">
                  <c:v>3083</c:v>
                </c:pt>
                <c:pt idx="3083">
                  <c:v>3084</c:v>
                </c:pt>
                <c:pt idx="3084">
                  <c:v>3085</c:v>
                </c:pt>
                <c:pt idx="3085">
                  <c:v>3086</c:v>
                </c:pt>
                <c:pt idx="3086">
                  <c:v>3087</c:v>
                </c:pt>
                <c:pt idx="3087">
                  <c:v>3088</c:v>
                </c:pt>
                <c:pt idx="3088">
                  <c:v>3089</c:v>
                </c:pt>
                <c:pt idx="3089">
                  <c:v>3090</c:v>
                </c:pt>
                <c:pt idx="3090">
                  <c:v>3091</c:v>
                </c:pt>
                <c:pt idx="3091">
                  <c:v>3092</c:v>
                </c:pt>
                <c:pt idx="3092">
                  <c:v>3093</c:v>
                </c:pt>
                <c:pt idx="3093">
                  <c:v>3094</c:v>
                </c:pt>
                <c:pt idx="3094">
                  <c:v>3095</c:v>
                </c:pt>
                <c:pt idx="3095">
                  <c:v>3096</c:v>
                </c:pt>
                <c:pt idx="3096">
                  <c:v>3097</c:v>
                </c:pt>
                <c:pt idx="3097">
                  <c:v>3098</c:v>
                </c:pt>
                <c:pt idx="3098">
                  <c:v>3099</c:v>
                </c:pt>
                <c:pt idx="3099">
                  <c:v>3100</c:v>
                </c:pt>
                <c:pt idx="3100">
                  <c:v>3101</c:v>
                </c:pt>
                <c:pt idx="3101">
                  <c:v>3102</c:v>
                </c:pt>
                <c:pt idx="3102">
                  <c:v>3103</c:v>
                </c:pt>
                <c:pt idx="3103">
                  <c:v>3104</c:v>
                </c:pt>
                <c:pt idx="3104">
                  <c:v>3105</c:v>
                </c:pt>
                <c:pt idx="3105">
                  <c:v>3106</c:v>
                </c:pt>
                <c:pt idx="3106">
                  <c:v>3107</c:v>
                </c:pt>
                <c:pt idx="3107">
                  <c:v>3108</c:v>
                </c:pt>
                <c:pt idx="3108">
                  <c:v>3109</c:v>
                </c:pt>
                <c:pt idx="3109">
                  <c:v>3110</c:v>
                </c:pt>
                <c:pt idx="3110">
                  <c:v>3111</c:v>
                </c:pt>
                <c:pt idx="3111">
                  <c:v>3112</c:v>
                </c:pt>
                <c:pt idx="3112">
                  <c:v>3113</c:v>
                </c:pt>
                <c:pt idx="3113">
                  <c:v>3114</c:v>
                </c:pt>
                <c:pt idx="3114">
                  <c:v>3115</c:v>
                </c:pt>
                <c:pt idx="3115">
                  <c:v>3116</c:v>
                </c:pt>
                <c:pt idx="3116">
                  <c:v>3117</c:v>
                </c:pt>
                <c:pt idx="3117">
                  <c:v>3118</c:v>
                </c:pt>
                <c:pt idx="3118">
                  <c:v>3119</c:v>
                </c:pt>
                <c:pt idx="3119">
                  <c:v>3120</c:v>
                </c:pt>
                <c:pt idx="3120">
                  <c:v>3121</c:v>
                </c:pt>
                <c:pt idx="3121">
                  <c:v>3122</c:v>
                </c:pt>
                <c:pt idx="3122">
                  <c:v>3123</c:v>
                </c:pt>
                <c:pt idx="3123">
                  <c:v>3124</c:v>
                </c:pt>
                <c:pt idx="3124">
                  <c:v>3125</c:v>
                </c:pt>
                <c:pt idx="3125">
                  <c:v>3126</c:v>
                </c:pt>
                <c:pt idx="3126">
                  <c:v>3127</c:v>
                </c:pt>
                <c:pt idx="3127">
                  <c:v>3128</c:v>
                </c:pt>
                <c:pt idx="3128">
                  <c:v>3129</c:v>
                </c:pt>
                <c:pt idx="3129">
                  <c:v>3130</c:v>
                </c:pt>
                <c:pt idx="3130">
                  <c:v>3131</c:v>
                </c:pt>
                <c:pt idx="3131">
                  <c:v>3132</c:v>
                </c:pt>
                <c:pt idx="3132">
                  <c:v>3133</c:v>
                </c:pt>
                <c:pt idx="3133">
                  <c:v>3134</c:v>
                </c:pt>
                <c:pt idx="3134">
                  <c:v>3135</c:v>
                </c:pt>
                <c:pt idx="3135">
                  <c:v>3136</c:v>
                </c:pt>
                <c:pt idx="3136">
                  <c:v>3137</c:v>
                </c:pt>
                <c:pt idx="3137">
                  <c:v>3138</c:v>
                </c:pt>
                <c:pt idx="3138">
                  <c:v>3139</c:v>
                </c:pt>
                <c:pt idx="3139">
                  <c:v>3140</c:v>
                </c:pt>
                <c:pt idx="3140">
                  <c:v>3141</c:v>
                </c:pt>
                <c:pt idx="3141">
                  <c:v>3142</c:v>
                </c:pt>
                <c:pt idx="3142">
                  <c:v>3143</c:v>
                </c:pt>
                <c:pt idx="3143">
                  <c:v>3144</c:v>
                </c:pt>
                <c:pt idx="3144">
                  <c:v>3145</c:v>
                </c:pt>
                <c:pt idx="3145">
                  <c:v>3146</c:v>
                </c:pt>
                <c:pt idx="3146">
                  <c:v>3147</c:v>
                </c:pt>
                <c:pt idx="3147">
                  <c:v>3148</c:v>
                </c:pt>
                <c:pt idx="3148">
                  <c:v>3149</c:v>
                </c:pt>
                <c:pt idx="3149">
                  <c:v>3150</c:v>
                </c:pt>
                <c:pt idx="3150">
                  <c:v>3151</c:v>
                </c:pt>
                <c:pt idx="3151">
                  <c:v>3152</c:v>
                </c:pt>
                <c:pt idx="3152">
                  <c:v>3153</c:v>
                </c:pt>
                <c:pt idx="3153">
                  <c:v>3154</c:v>
                </c:pt>
                <c:pt idx="3154">
                  <c:v>3155</c:v>
                </c:pt>
                <c:pt idx="3155">
                  <c:v>3156</c:v>
                </c:pt>
                <c:pt idx="3156">
                  <c:v>3157</c:v>
                </c:pt>
                <c:pt idx="3157">
                  <c:v>3158</c:v>
                </c:pt>
                <c:pt idx="3158">
                  <c:v>3159</c:v>
                </c:pt>
                <c:pt idx="3159">
                  <c:v>3160</c:v>
                </c:pt>
                <c:pt idx="3160">
                  <c:v>3161</c:v>
                </c:pt>
                <c:pt idx="3161">
                  <c:v>3162</c:v>
                </c:pt>
                <c:pt idx="3162">
                  <c:v>3163</c:v>
                </c:pt>
                <c:pt idx="3163">
                  <c:v>3164</c:v>
                </c:pt>
                <c:pt idx="3164">
                  <c:v>3165</c:v>
                </c:pt>
                <c:pt idx="3165">
                  <c:v>3166</c:v>
                </c:pt>
                <c:pt idx="3166">
                  <c:v>3167</c:v>
                </c:pt>
                <c:pt idx="3167">
                  <c:v>3168</c:v>
                </c:pt>
                <c:pt idx="3168">
                  <c:v>3169</c:v>
                </c:pt>
                <c:pt idx="3169">
                  <c:v>3170</c:v>
                </c:pt>
                <c:pt idx="3170">
                  <c:v>3171</c:v>
                </c:pt>
                <c:pt idx="3171">
                  <c:v>3172</c:v>
                </c:pt>
                <c:pt idx="3172">
                  <c:v>3173</c:v>
                </c:pt>
                <c:pt idx="3173">
                  <c:v>3174</c:v>
                </c:pt>
                <c:pt idx="3174">
                  <c:v>3175</c:v>
                </c:pt>
                <c:pt idx="3175">
                  <c:v>3176</c:v>
                </c:pt>
                <c:pt idx="3176">
                  <c:v>3177</c:v>
                </c:pt>
                <c:pt idx="3177">
                  <c:v>3178</c:v>
                </c:pt>
                <c:pt idx="3178">
                  <c:v>3179</c:v>
                </c:pt>
                <c:pt idx="3179">
                  <c:v>3180</c:v>
                </c:pt>
                <c:pt idx="3180">
                  <c:v>3181</c:v>
                </c:pt>
                <c:pt idx="3181">
                  <c:v>3182</c:v>
                </c:pt>
                <c:pt idx="3182">
                  <c:v>3182</c:v>
                </c:pt>
                <c:pt idx="3183">
                  <c:v>3182</c:v>
                </c:pt>
                <c:pt idx="3184">
                  <c:v>3182</c:v>
                </c:pt>
                <c:pt idx="3185">
                  <c:v>3182</c:v>
                </c:pt>
                <c:pt idx="3186">
                  <c:v>3182</c:v>
                </c:pt>
                <c:pt idx="3187">
                  <c:v>3182</c:v>
                </c:pt>
                <c:pt idx="3188">
                  <c:v>3182</c:v>
                </c:pt>
                <c:pt idx="3189">
                  <c:v>3182</c:v>
                </c:pt>
                <c:pt idx="3190">
                  <c:v>3182</c:v>
                </c:pt>
                <c:pt idx="3191">
                  <c:v>3182</c:v>
                </c:pt>
                <c:pt idx="3192">
                  <c:v>3182</c:v>
                </c:pt>
                <c:pt idx="3193">
                  <c:v>3182</c:v>
                </c:pt>
                <c:pt idx="3194">
                  <c:v>3182</c:v>
                </c:pt>
                <c:pt idx="3195">
                  <c:v>3182</c:v>
                </c:pt>
                <c:pt idx="3196">
                  <c:v>3182</c:v>
                </c:pt>
                <c:pt idx="3197">
                  <c:v>3182</c:v>
                </c:pt>
                <c:pt idx="3198">
                  <c:v>3182</c:v>
                </c:pt>
                <c:pt idx="3199">
                  <c:v>3182</c:v>
                </c:pt>
                <c:pt idx="3200">
                  <c:v>3182</c:v>
                </c:pt>
                <c:pt idx="3201">
                  <c:v>3182</c:v>
                </c:pt>
                <c:pt idx="3202">
                  <c:v>3182</c:v>
                </c:pt>
                <c:pt idx="3203">
                  <c:v>3182</c:v>
                </c:pt>
                <c:pt idx="3204">
                  <c:v>3182</c:v>
                </c:pt>
              </c:numCache>
            </c:numRef>
          </c:xVal>
          <c:yVal>
            <c:numRef>
              <c:f>'No Egress'!$X$5:$X$3209</c:f>
              <c:numCache>
                <c:formatCode>General</c:formatCode>
                <c:ptCount val="3205"/>
                <c:pt idx="0">
                  <c:v>8926.3013341683236</c:v>
                </c:pt>
                <c:pt idx="1">
                  <c:v>8844.5885602134913</c:v>
                </c:pt>
                <c:pt idx="2">
                  <c:v>8774.0246362510861</c:v>
                </c:pt>
                <c:pt idx="3">
                  <c:v>8706.7909999543608</c:v>
                </c:pt>
                <c:pt idx="4">
                  <c:v>8639.980600674884</c:v>
                </c:pt>
                <c:pt idx="5">
                  <c:v>8576.2496740262704</c:v>
                </c:pt>
                <c:pt idx="6">
                  <c:v>8515.3674581571304</c:v>
                </c:pt>
                <c:pt idx="7">
                  <c:v>8459.664862475769</c:v>
                </c:pt>
                <c:pt idx="8">
                  <c:v>8404.3375618219598</c:v>
                </c:pt>
                <c:pt idx="9">
                  <c:v>8350.1549016224999</c:v>
                </c:pt>
                <c:pt idx="10">
                  <c:v>8296.8558722070302</c:v>
                </c:pt>
                <c:pt idx="11">
                  <c:v>8244.4547028959296</c:v>
                </c:pt>
                <c:pt idx="12">
                  <c:v>8192.7204986298166</c:v>
                </c:pt>
                <c:pt idx="13">
                  <c:v>8142.2414811625413</c:v>
                </c:pt>
                <c:pt idx="14">
                  <c:v>8092.8578222331853</c:v>
                </c:pt>
                <c:pt idx="15">
                  <c:v>8043.993094879831</c:v>
                </c:pt>
                <c:pt idx="16">
                  <c:v>7997.8929586491131</c:v>
                </c:pt>
                <c:pt idx="17">
                  <c:v>7951.94956052617</c:v>
                </c:pt>
                <c:pt idx="18">
                  <c:v>7906.2355125006006</c:v>
                </c:pt>
                <c:pt idx="19">
                  <c:v>7860.8162089509915</c:v>
                </c:pt>
                <c:pt idx="20">
                  <c:v>7816.708586234814</c:v>
                </c:pt>
                <c:pt idx="21">
                  <c:v>7773.3465992135516</c:v>
                </c:pt>
                <c:pt idx="22">
                  <c:v>7730.4192738831789</c:v>
                </c:pt>
                <c:pt idx="23">
                  <c:v>7687.6774306406669</c:v>
                </c:pt>
                <c:pt idx="24">
                  <c:v>7645.2891237459135</c:v>
                </c:pt>
                <c:pt idx="25">
                  <c:v>7604.2390101146184</c:v>
                </c:pt>
                <c:pt idx="26">
                  <c:v>7563.3012003028252</c:v>
                </c:pt>
                <c:pt idx="27">
                  <c:v>7523.0778674127996</c:v>
                </c:pt>
                <c:pt idx="28">
                  <c:v>7483.7116772788277</c:v>
                </c:pt>
                <c:pt idx="29">
                  <c:v>7444.5642763313417</c:v>
                </c:pt>
                <c:pt idx="30">
                  <c:v>7405.4772402583631</c:v>
                </c:pt>
                <c:pt idx="31">
                  <c:v>7367.5898470417833</c:v>
                </c:pt>
                <c:pt idx="32">
                  <c:v>7330.0591103611468</c:v>
                </c:pt>
                <c:pt idx="33">
                  <c:v>7292.7204399444463</c:v>
                </c:pt>
                <c:pt idx="34">
                  <c:v>7255.5654622758238</c:v>
                </c:pt>
                <c:pt idx="35">
                  <c:v>7218.7514717489012</c:v>
                </c:pt>
                <c:pt idx="36">
                  <c:v>7182.1025547048057</c:v>
                </c:pt>
                <c:pt idx="37">
                  <c:v>7145.8051954359908</c:v>
                </c:pt>
                <c:pt idx="38">
                  <c:v>7110.2848961258296</c:v>
                </c:pt>
                <c:pt idx="39">
                  <c:v>7075.0130646930675</c:v>
                </c:pt>
                <c:pt idx="40">
                  <c:v>7039.8768833676268</c:v>
                </c:pt>
                <c:pt idx="41">
                  <c:v>7004.8605880593313</c:v>
                </c:pt>
                <c:pt idx="42">
                  <c:v>6970.3909459355064</c:v>
                </c:pt>
                <c:pt idx="43">
                  <c:v>6936.1785354906606</c:v>
                </c:pt>
                <c:pt idx="44">
                  <c:v>6902.0327553106899</c:v>
                </c:pt>
                <c:pt idx="45">
                  <c:v>6868.2591342307869</c:v>
                </c:pt>
                <c:pt idx="46">
                  <c:v>6835.6519490719766</c:v>
                </c:pt>
                <c:pt idx="47">
                  <c:v>6803.1518259604918</c:v>
                </c:pt>
                <c:pt idx="48">
                  <c:v>6770.9594775112882</c:v>
                </c:pt>
                <c:pt idx="49">
                  <c:v>6738.7960099259672</c:v>
                </c:pt>
                <c:pt idx="50">
                  <c:v>6706.7580202286908</c:v>
                </c:pt>
                <c:pt idx="51">
                  <c:v>6674.8122967417157</c:v>
                </c:pt>
                <c:pt idx="52">
                  <c:v>6642.9052949521956</c:v>
                </c:pt>
                <c:pt idx="53">
                  <c:v>6611.4494224926184</c:v>
                </c:pt>
                <c:pt idx="54">
                  <c:v>6580.3374803709985</c:v>
                </c:pt>
                <c:pt idx="55">
                  <c:v>6549.3550847487813</c:v>
                </c:pt>
                <c:pt idx="56">
                  <c:v>6518.4942953461086</c:v>
                </c:pt>
                <c:pt idx="57">
                  <c:v>6487.6859975757952</c:v>
                </c:pt>
                <c:pt idx="58">
                  <c:v>6457.1367651480941</c:v>
                </c:pt>
                <c:pt idx="59">
                  <c:v>6426.7629873638934</c:v>
                </c:pt>
                <c:pt idx="60">
                  <c:v>6396.7337220124264</c:v>
                </c:pt>
                <c:pt idx="61">
                  <c:v>6366.8621321997371</c:v>
                </c:pt>
                <c:pt idx="62">
                  <c:v>6337.2726447475443</c:v>
                </c:pt>
                <c:pt idx="63">
                  <c:v>6307.7122922890148</c:v>
                </c:pt>
                <c:pt idx="64">
                  <c:v>6278.2280408532024</c:v>
                </c:pt>
                <c:pt idx="65">
                  <c:v>6248.7722372725102</c:v>
                </c:pt>
                <c:pt idx="66">
                  <c:v>6219.4233921835066</c:v>
                </c:pt>
                <c:pt idx="67">
                  <c:v>6190.1284730361385</c:v>
                </c:pt>
                <c:pt idx="68">
                  <c:v>6161.0368898281622</c:v>
                </c:pt>
                <c:pt idx="69">
                  <c:v>6132.1430109381563</c:v>
                </c:pt>
                <c:pt idx="70">
                  <c:v>6103.3172272503707</c:v>
                </c:pt>
                <c:pt idx="71">
                  <c:v>6074.7744189193654</c:v>
                </c:pt>
                <c:pt idx="72">
                  <c:v>6046.288682764678</c:v>
                </c:pt>
                <c:pt idx="73">
                  <c:v>6018.1818364861438</c:v>
                </c:pt>
                <c:pt idx="74">
                  <c:v>5990.1097374386836</c:v>
                </c:pt>
                <c:pt idx="75">
                  <c:v>5962.0824223188501</c:v>
                </c:pt>
                <c:pt idx="76">
                  <c:v>5934.1596080874633</c:v>
                </c:pt>
                <c:pt idx="77">
                  <c:v>5906.5369309308244</c:v>
                </c:pt>
                <c:pt idx="78">
                  <c:v>5879.0429719279828</c:v>
                </c:pt>
                <c:pt idx="79">
                  <c:v>5851.6515995973132</c:v>
                </c:pt>
                <c:pt idx="80">
                  <c:v>5824.3405992325561</c:v>
                </c:pt>
                <c:pt idx="81">
                  <c:v>5797.0360656907669</c:v>
                </c:pt>
                <c:pt idx="82">
                  <c:v>5770.0098312036362</c:v>
                </c:pt>
                <c:pt idx="83">
                  <c:v>5743.0140033076741</c:v>
                </c:pt>
                <c:pt idx="84">
                  <c:v>5716.3448012690969</c:v>
                </c:pt>
                <c:pt idx="85">
                  <c:v>5689.7006633343663</c:v>
                </c:pt>
                <c:pt idx="86">
                  <c:v>5663.0670836165227</c:v>
                </c:pt>
                <c:pt idx="87">
                  <c:v>5636.8949795722874</c:v>
                </c:pt>
                <c:pt idx="88">
                  <c:v>5611.1271461273045</c:v>
                </c:pt>
                <c:pt idx="89">
                  <c:v>5585.4620177286979</c:v>
                </c:pt>
                <c:pt idx="90">
                  <c:v>5559.8874738537761</c:v>
                </c:pt>
                <c:pt idx="91">
                  <c:v>5534.3204564463103</c:v>
                </c:pt>
                <c:pt idx="92">
                  <c:v>5508.7876393922479</c:v>
                </c:pt>
                <c:pt idx="93">
                  <c:v>5483.6621852113594</c:v>
                </c:pt>
                <c:pt idx="94">
                  <c:v>5458.5654984196208</c:v>
                </c:pt>
                <c:pt idx="95">
                  <c:v>5433.6513582126681</c:v>
                </c:pt>
                <c:pt idx="96">
                  <c:v>5409.1424821232913</c:v>
                </c:pt>
                <c:pt idx="97">
                  <c:v>5384.8569543832555</c:v>
                </c:pt>
                <c:pt idx="98">
                  <c:v>5360.7296411678581</c:v>
                </c:pt>
                <c:pt idx="99">
                  <c:v>5336.6578948768201</c:v>
                </c:pt>
                <c:pt idx="100">
                  <c:v>5312.6484113160659</c:v>
                </c:pt>
                <c:pt idx="101">
                  <c:v>5288.8520598258929</c:v>
                </c:pt>
                <c:pt idx="102">
                  <c:v>5265.0756766961722</c:v>
                </c:pt>
                <c:pt idx="103">
                  <c:v>5241.3186932643412</c:v>
                </c:pt>
                <c:pt idx="104">
                  <c:v>5217.5976915407109</c:v>
                </c:pt>
                <c:pt idx="105">
                  <c:v>5193.9511632199956</c:v>
                </c:pt>
                <c:pt idx="106">
                  <c:v>5170.4240395596016</c:v>
                </c:pt>
                <c:pt idx="107">
                  <c:v>5147.0368957637465</c:v>
                </c:pt>
                <c:pt idx="108">
                  <c:v>5123.8797530590564</c:v>
                </c:pt>
                <c:pt idx="109">
                  <c:v>5100.8037473836284</c:v>
                </c:pt>
                <c:pt idx="110">
                  <c:v>5077.7737238263016</c:v>
                </c:pt>
                <c:pt idx="111">
                  <c:v>5054.8048888136054</c:v>
                </c:pt>
                <c:pt idx="112">
                  <c:v>5031.8718567369624</c:v>
                </c:pt>
                <c:pt idx="113">
                  <c:v>5008.9518617258736</c:v>
                </c:pt>
                <c:pt idx="114">
                  <c:v>4986.3338828216292</c:v>
                </c:pt>
                <c:pt idx="115">
                  <c:v>4963.9440193366681</c:v>
                </c:pt>
                <c:pt idx="116">
                  <c:v>4941.5582690973424</c:v>
                </c:pt>
                <c:pt idx="117">
                  <c:v>4919.1843741149023</c:v>
                </c:pt>
                <c:pt idx="118">
                  <c:v>4896.9241685970946</c:v>
                </c:pt>
                <c:pt idx="119">
                  <c:v>4874.7321244420546</c:v>
                </c:pt>
                <c:pt idx="120">
                  <c:v>4852.5604023947699</c:v>
                </c:pt>
                <c:pt idx="121">
                  <c:v>4830.506084828854</c:v>
                </c:pt>
                <c:pt idx="122">
                  <c:v>4808.4637643421138</c:v>
                </c:pt>
                <c:pt idx="123">
                  <c:v>4786.5373102630547</c:v>
                </c:pt>
                <c:pt idx="124">
                  <c:v>4764.6108561839956</c:v>
                </c:pt>
                <c:pt idx="125">
                  <c:v>4742.6844021049365</c:v>
                </c:pt>
                <c:pt idx="126">
                  <c:v>4720.7717497577878</c:v>
                </c:pt>
                <c:pt idx="127">
                  <c:v>4698.9093293038868</c:v>
                </c:pt>
                <c:pt idx="128">
                  <c:v>4677.0475684014655</c:v>
                </c:pt>
                <c:pt idx="129">
                  <c:v>4655.218674733158</c:v>
                </c:pt>
                <c:pt idx="130">
                  <c:v>4633.3941525471027</c:v>
                </c:pt>
                <c:pt idx="131">
                  <c:v>4611.6984633472612</c:v>
                </c:pt>
                <c:pt idx="132">
                  <c:v>4590.1233350525272</c:v>
                </c:pt>
                <c:pt idx="133">
                  <c:v>4568.6040344407711</c:v>
                </c:pt>
                <c:pt idx="134">
                  <c:v>4547.2475843892607</c:v>
                </c:pt>
                <c:pt idx="135">
                  <c:v>4525.9129434078377</c:v>
                </c:pt>
                <c:pt idx="136">
                  <c:v>4504.5896684742665</c:v>
                </c:pt>
                <c:pt idx="137">
                  <c:v>4483.3954703723002</c:v>
                </c:pt>
                <c:pt idx="138">
                  <c:v>4462.2789866118919</c:v>
                </c:pt>
                <c:pt idx="139">
                  <c:v>4441.2540423526352</c:v>
                </c:pt>
                <c:pt idx="140">
                  <c:v>4420.2552585201674</c:v>
                </c:pt>
                <c:pt idx="141">
                  <c:v>4399.3598106952686</c:v>
                </c:pt>
                <c:pt idx="142">
                  <c:v>4378.5552167234182</c:v>
                </c:pt>
                <c:pt idx="143">
                  <c:v>4358.0024277125676</c:v>
                </c:pt>
                <c:pt idx="144">
                  <c:v>4337.6116526513733</c:v>
                </c:pt>
                <c:pt idx="145">
                  <c:v>4317.3147051070018</c:v>
                </c:pt>
                <c:pt idx="146">
                  <c:v>4297.125142056947</c:v>
                </c:pt>
                <c:pt idx="147">
                  <c:v>4276.9711257686113</c:v>
                </c:pt>
                <c:pt idx="148">
                  <c:v>4256.8345368509517</c:v>
                </c:pt>
                <c:pt idx="149">
                  <c:v>4236.7003226229026</c:v>
                </c:pt>
                <c:pt idx="150">
                  <c:v>4216.5708844529836</c:v>
                </c:pt>
                <c:pt idx="151">
                  <c:v>4196.5105236973013</c:v>
                </c:pt>
                <c:pt idx="152">
                  <c:v>4176.5492472937176</c:v>
                </c:pt>
                <c:pt idx="153">
                  <c:v>4156.8104149456167</c:v>
                </c:pt>
                <c:pt idx="154">
                  <c:v>4137.1339816951286</c:v>
                </c:pt>
                <c:pt idx="155">
                  <c:v>4117.502339835416</c:v>
                </c:pt>
                <c:pt idx="156">
                  <c:v>4097.9905737555564</c:v>
                </c:pt>
                <c:pt idx="157">
                  <c:v>4078.6427113911509</c:v>
                </c:pt>
                <c:pt idx="158">
                  <c:v>4059.3281285456364</c:v>
                </c:pt>
                <c:pt idx="159">
                  <c:v>4040.1077204897711</c:v>
                </c:pt>
                <c:pt idx="160">
                  <c:v>4020.9688292973497</c:v>
                </c:pt>
                <c:pt idx="161">
                  <c:v>4001.991427511095</c:v>
                </c:pt>
                <c:pt idx="162">
                  <c:v>3983.399741542672</c:v>
                </c:pt>
                <c:pt idx="163">
                  <c:v>3964.8453881576525</c:v>
                </c:pt>
                <c:pt idx="164">
                  <c:v>3946.4724926108943</c:v>
                </c:pt>
                <c:pt idx="165">
                  <c:v>3928.1432996823123</c:v>
                </c:pt>
                <c:pt idx="166">
                  <c:v>3909.8469199695228</c:v>
                </c:pt>
                <c:pt idx="167">
                  <c:v>3891.5899501243994</c:v>
                </c:pt>
                <c:pt idx="168">
                  <c:v>3873.4092301807696</c:v>
                </c:pt>
                <c:pt idx="169">
                  <c:v>3855.2644884255992</c:v>
                </c:pt>
                <c:pt idx="170">
                  <c:v>3837.2757036187045</c:v>
                </c:pt>
                <c:pt idx="171">
                  <c:v>3819.2934308793965</c:v>
                </c:pt>
                <c:pt idx="172">
                  <c:v>3801.4046227342765</c:v>
                </c:pt>
                <c:pt idx="173">
                  <c:v>3783.5270188431136</c:v>
                </c:pt>
                <c:pt idx="174">
                  <c:v>3765.7014927653877</c:v>
                </c:pt>
                <c:pt idx="175">
                  <c:v>3747.9419540752674</c:v>
                </c:pt>
                <c:pt idx="176">
                  <c:v>3730.3644392559245</c:v>
                </c:pt>
                <c:pt idx="177">
                  <c:v>3712.7944088665718</c:v>
                </c:pt>
                <c:pt idx="178">
                  <c:v>3695.226482863709</c:v>
                </c:pt>
                <c:pt idx="179">
                  <c:v>3677.7051040334554</c:v>
                </c:pt>
                <c:pt idx="180">
                  <c:v>3660.2567651683526</c:v>
                </c:pt>
                <c:pt idx="181">
                  <c:v>3642.8138639263125</c:v>
                </c:pt>
                <c:pt idx="182">
                  <c:v>3625.5534313222397</c:v>
                </c:pt>
                <c:pt idx="183">
                  <c:v>3608.3183317788116</c:v>
                </c:pt>
                <c:pt idx="184">
                  <c:v>3591.1172319263146</c:v>
                </c:pt>
                <c:pt idx="185">
                  <c:v>3574.0211933934279</c:v>
                </c:pt>
                <c:pt idx="186">
                  <c:v>3556.9261228689479</c:v>
                </c:pt>
                <c:pt idx="187">
                  <c:v>3539.8954528639597</c:v>
                </c:pt>
                <c:pt idx="188">
                  <c:v>3522.8919055900687</c:v>
                </c:pt>
                <c:pt idx="189">
                  <c:v>3506.0215237258481</c:v>
                </c:pt>
                <c:pt idx="190">
                  <c:v>3489.1554373414865</c:v>
                </c:pt>
                <c:pt idx="191">
                  <c:v>3472.3252606126916</c:v>
                </c:pt>
                <c:pt idx="192">
                  <c:v>3455.5368386137866</c:v>
                </c:pt>
                <c:pt idx="193">
                  <c:v>3438.8322222155489</c:v>
                </c:pt>
                <c:pt idx="194">
                  <c:v>3422.3050930998706</c:v>
                </c:pt>
                <c:pt idx="195">
                  <c:v>3405.841053274401</c:v>
                </c:pt>
                <c:pt idx="196">
                  <c:v>3389.382846306446</c:v>
                </c:pt>
                <c:pt idx="197">
                  <c:v>3372.928543192912</c:v>
                </c:pt>
                <c:pt idx="198">
                  <c:v>3356.5555302454527</c:v>
                </c:pt>
                <c:pt idx="199">
                  <c:v>3340.219240273439</c:v>
                </c:pt>
                <c:pt idx="200">
                  <c:v>3323.9710360529411</c:v>
                </c:pt>
                <c:pt idx="201">
                  <c:v>3307.7362409024217</c:v>
                </c:pt>
                <c:pt idx="202">
                  <c:v>3291.5918842921592</c:v>
                </c:pt>
                <c:pt idx="203">
                  <c:v>3275.8182775860687</c:v>
                </c:pt>
                <c:pt idx="204">
                  <c:v>3260.0787200271279</c:v>
                </c:pt>
                <c:pt idx="205">
                  <c:v>3244.3514911940933</c:v>
                </c:pt>
                <c:pt idx="206">
                  <c:v>3228.6659806570246</c:v>
                </c:pt>
                <c:pt idx="207">
                  <c:v>3212.9979538550469</c:v>
                </c:pt>
                <c:pt idx="208">
                  <c:v>3197.3538649014113</c:v>
                </c:pt>
                <c:pt idx="209">
                  <c:v>3181.7286908579576</c:v>
                </c:pt>
                <c:pt idx="210">
                  <c:v>3166.1601530952253</c:v>
                </c:pt>
                <c:pt idx="211">
                  <c:v>3150.7772019026579</c:v>
                </c:pt>
                <c:pt idx="212">
                  <c:v>3135.4489835379641</c:v>
                </c:pt>
                <c:pt idx="213">
                  <c:v>3120.2335552963536</c:v>
                </c:pt>
                <c:pt idx="214">
                  <c:v>3105.0474573164734</c:v>
                </c:pt>
                <c:pt idx="215">
                  <c:v>3089.8623189043492</c:v>
                </c:pt>
                <c:pt idx="216">
                  <c:v>3074.698957579847</c:v>
                </c:pt>
                <c:pt idx="217">
                  <c:v>3059.611684355923</c:v>
                </c:pt>
                <c:pt idx="218">
                  <c:v>3044.5569047499625</c:v>
                </c:pt>
                <c:pt idx="219">
                  <c:v>3029.5159660834456</c:v>
                </c:pt>
                <c:pt idx="220">
                  <c:v>3014.540866042913</c:v>
                </c:pt>
                <c:pt idx="221">
                  <c:v>2999.648514749897</c:v>
                </c:pt>
                <c:pt idx="222">
                  <c:v>2984.7788993213112</c:v>
                </c:pt>
                <c:pt idx="223">
                  <c:v>2969.9390408734816</c:v>
                </c:pt>
                <c:pt idx="224">
                  <c:v>2955.3225592593299</c:v>
                </c:pt>
                <c:pt idx="225">
                  <c:v>2940.7071658340983</c:v>
                </c:pt>
                <c:pt idx="226">
                  <c:v>2926.1711763401649</c:v>
                </c:pt>
                <c:pt idx="227">
                  <c:v>2911.8710739331705</c:v>
                </c:pt>
                <c:pt idx="228">
                  <c:v>2897.5972724526214</c:v>
                </c:pt>
                <c:pt idx="229">
                  <c:v>2883.4171730327985</c:v>
                </c:pt>
                <c:pt idx="230">
                  <c:v>2869.4249469447645</c:v>
                </c:pt>
                <c:pt idx="231">
                  <c:v>2855.5353812546655</c:v>
                </c:pt>
                <c:pt idx="232">
                  <c:v>2841.723982257764</c:v>
                </c:pt>
                <c:pt idx="233">
                  <c:v>2827.9721847042019</c:v>
                </c:pt>
                <c:pt idx="234">
                  <c:v>2814.3096352902967</c:v>
                </c:pt>
                <c:pt idx="235">
                  <c:v>2800.7016900404137</c:v>
                </c:pt>
                <c:pt idx="236">
                  <c:v>2787.0962781479202</c:v>
                </c:pt>
                <c:pt idx="237">
                  <c:v>2773.5281993474387</c:v>
                </c:pt>
                <c:pt idx="238">
                  <c:v>2759.9783423807953</c:v>
                </c:pt>
                <c:pt idx="239">
                  <c:v>2746.4496750524254</c:v>
                </c:pt>
                <c:pt idx="240">
                  <c:v>2733.0040557622906</c:v>
                </c:pt>
                <c:pt idx="241">
                  <c:v>2719.5602484888764</c:v>
                </c:pt>
                <c:pt idx="242">
                  <c:v>2706.1164412154621</c:v>
                </c:pt>
                <c:pt idx="243">
                  <c:v>2692.7205950283328</c:v>
                </c:pt>
                <c:pt idx="244">
                  <c:v>2679.3423481608911</c:v>
                </c:pt>
                <c:pt idx="245">
                  <c:v>2666.0358528029305</c:v>
                </c:pt>
                <c:pt idx="246">
                  <c:v>2652.8551055972257</c:v>
                </c:pt>
                <c:pt idx="247">
                  <c:v>2639.7296553786064</c:v>
                </c:pt>
                <c:pt idx="248">
                  <c:v>2626.6402018445665</c:v>
                </c:pt>
                <c:pt idx="249">
                  <c:v>2613.6169369374675</c:v>
                </c:pt>
                <c:pt idx="250">
                  <c:v>2600.5937719182966</c:v>
                </c:pt>
                <c:pt idx="251">
                  <c:v>2587.5962901629973</c:v>
                </c:pt>
                <c:pt idx="252">
                  <c:v>2574.6313060015304</c:v>
                </c:pt>
                <c:pt idx="253">
                  <c:v>2561.6720900860582</c:v>
                </c:pt>
                <c:pt idx="254">
                  <c:v>2548.7624572740865</c:v>
                </c:pt>
                <c:pt idx="255">
                  <c:v>2535.8597162705632</c:v>
                </c:pt>
                <c:pt idx="256">
                  <c:v>2522.9901385112048</c:v>
                </c:pt>
                <c:pt idx="257">
                  <c:v>2510.1756568486667</c:v>
                </c:pt>
                <c:pt idx="258">
                  <c:v>2497.4980560746499</c:v>
                </c:pt>
                <c:pt idx="259">
                  <c:v>2484.8334342090293</c:v>
                </c:pt>
                <c:pt idx="260">
                  <c:v>2472.2177813328931</c:v>
                </c:pt>
                <c:pt idx="261">
                  <c:v>2459.6766710542547</c:v>
                </c:pt>
                <c:pt idx="262">
                  <c:v>2447.1890441904961</c:v>
                </c:pt>
                <c:pt idx="263">
                  <c:v>2434.7108387543817</c:v>
                </c:pt>
                <c:pt idx="264">
                  <c:v>2422.2410441936322</c:v>
                </c:pt>
                <c:pt idx="265">
                  <c:v>2409.7815248634001</c:v>
                </c:pt>
                <c:pt idx="266">
                  <c:v>2397.4005940761317</c:v>
                </c:pt>
                <c:pt idx="267">
                  <c:v>2385.0651270276298</c:v>
                </c:pt>
                <c:pt idx="268">
                  <c:v>2372.7874785194017</c:v>
                </c:pt>
                <c:pt idx="269">
                  <c:v>2360.5399724892663</c:v>
                </c:pt>
                <c:pt idx="270">
                  <c:v>2348.3089774496252</c:v>
                </c:pt>
                <c:pt idx="271">
                  <c:v>2336.1759199720404</c:v>
                </c:pt>
                <c:pt idx="272">
                  <c:v>2324.0976392787993</c:v>
                </c:pt>
                <c:pt idx="273">
                  <c:v>2312.0240015822797</c:v>
                </c:pt>
                <c:pt idx="274">
                  <c:v>2299.9532084254643</c:v>
                </c:pt>
                <c:pt idx="275">
                  <c:v>2287.9163105395173</c:v>
                </c:pt>
                <c:pt idx="276">
                  <c:v>2275.9174493668643</c:v>
                </c:pt>
                <c:pt idx="277">
                  <c:v>2264.0764691721224</c:v>
                </c:pt>
                <c:pt idx="278">
                  <c:v>2252.3292152701674</c:v>
                </c:pt>
                <c:pt idx="279">
                  <c:v>2240.6203563028703</c:v>
                </c:pt>
                <c:pt idx="280">
                  <c:v>2228.9114973355731</c:v>
                </c:pt>
                <c:pt idx="281">
                  <c:v>2217.4522124099717</c:v>
                </c:pt>
                <c:pt idx="282">
                  <c:v>2206.0309699706177</c:v>
                </c:pt>
                <c:pt idx="283">
                  <c:v>2194.6382434116272</c:v>
                </c:pt>
                <c:pt idx="284">
                  <c:v>2183.2800294302169</c:v>
                </c:pt>
                <c:pt idx="285">
                  <c:v>2171.9539288901165</c:v>
                </c:pt>
                <c:pt idx="286">
                  <c:v>2160.730362982973</c:v>
                </c:pt>
                <c:pt idx="287">
                  <c:v>2149.5133139879003</c:v>
                </c:pt>
                <c:pt idx="288">
                  <c:v>2138.3369307718754</c:v>
                </c:pt>
                <c:pt idx="289">
                  <c:v>2127.1718095861393</c:v>
                </c:pt>
                <c:pt idx="290">
                  <c:v>2116.0515885976311</c:v>
                </c:pt>
                <c:pt idx="291">
                  <c:v>2104.9469211239839</c:v>
                </c:pt>
                <c:pt idx="292">
                  <c:v>2093.862518730828</c:v>
                </c:pt>
                <c:pt idx="293">
                  <c:v>2082.8189905358349</c:v>
                </c:pt>
                <c:pt idx="294">
                  <c:v>2071.7774705171764</c:v>
                </c:pt>
                <c:pt idx="295">
                  <c:v>2060.7543351145796</c:v>
                </c:pt>
                <c:pt idx="296">
                  <c:v>2049.7403466050414</c:v>
                </c:pt>
                <c:pt idx="297">
                  <c:v>2038.7669480526527</c:v>
                </c:pt>
                <c:pt idx="298">
                  <c:v>2027.8704789691133</c:v>
                </c:pt>
                <c:pt idx="299">
                  <c:v>2017.1014129461801</c:v>
                </c:pt>
                <c:pt idx="300">
                  <c:v>2006.3340585937985</c:v>
                </c:pt>
                <c:pt idx="301">
                  <c:v>1995.5816941476101</c:v>
                </c:pt>
                <c:pt idx="302">
                  <c:v>1984.9466395731411</c:v>
                </c:pt>
                <c:pt idx="303">
                  <c:v>1974.4263652722016</c:v>
                </c:pt>
                <c:pt idx="304">
                  <c:v>1964.0004723176578</c:v>
                </c:pt>
                <c:pt idx="305">
                  <c:v>1953.64437116201</c:v>
                </c:pt>
                <c:pt idx="306">
                  <c:v>1943.3017892657047</c:v>
                </c:pt>
                <c:pt idx="307">
                  <c:v>1932.9861648380324</c:v>
                </c:pt>
                <c:pt idx="308">
                  <c:v>1922.7236280253371</c:v>
                </c:pt>
                <c:pt idx="309">
                  <c:v>1912.4901363947492</c:v>
                </c:pt>
                <c:pt idx="310">
                  <c:v>1902.3815815820012</c:v>
                </c:pt>
                <c:pt idx="311">
                  <c:v>1892.3366815781978</c:v>
                </c:pt>
                <c:pt idx="312">
                  <c:v>1882.3258469474024</c:v>
                </c:pt>
                <c:pt idx="313">
                  <c:v>1872.3268542529079</c:v>
                </c:pt>
                <c:pt idx="314">
                  <c:v>1862.3422720216151</c:v>
                </c:pt>
                <c:pt idx="315">
                  <c:v>1852.3678429301344</c:v>
                </c:pt>
                <c:pt idx="316">
                  <c:v>1842.4359759949725</c:v>
                </c:pt>
                <c:pt idx="317">
                  <c:v>1832.6423252613615</c:v>
                </c:pt>
                <c:pt idx="318">
                  <c:v>1822.8486745277505</c:v>
                </c:pt>
                <c:pt idx="319">
                  <c:v>1813.0550237941395</c:v>
                </c:pt>
                <c:pt idx="320">
                  <c:v>1803.269118560798</c:v>
                </c:pt>
                <c:pt idx="321">
                  <c:v>1793.4988756011558</c:v>
                </c:pt>
                <c:pt idx="322">
                  <c:v>1783.733536722199</c:v>
                </c:pt>
                <c:pt idx="323">
                  <c:v>1774.0914864555839</c:v>
                </c:pt>
                <c:pt idx="324">
                  <c:v>1764.4868906677916</c:v>
                </c:pt>
                <c:pt idx="325">
                  <c:v>1754.950056742761</c:v>
                </c:pt>
                <c:pt idx="326">
                  <c:v>1745.4987019458299</c:v>
                </c:pt>
                <c:pt idx="327">
                  <c:v>1736.057946761302</c:v>
                </c:pt>
                <c:pt idx="328">
                  <c:v>1726.6445877642004</c:v>
                </c:pt>
                <c:pt idx="329">
                  <c:v>1717.2425141627418</c:v>
                </c:pt>
                <c:pt idx="330">
                  <c:v>1707.8491688975109</c:v>
                </c:pt>
                <c:pt idx="331">
                  <c:v>1698.4899826464216</c:v>
                </c:pt>
                <c:pt idx="332">
                  <c:v>1689.1403807252864</c:v>
                </c:pt>
                <c:pt idx="333">
                  <c:v>1679.843627856729</c:v>
                </c:pt>
                <c:pt idx="334">
                  <c:v>1670.5656839649191</c:v>
                </c:pt>
                <c:pt idx="335">
                  <c:v>1661.3264394299731</c:v>
                </c:pt>
                <c:pt idx="336">
                  <c:v>1652.1830738830515</c:v>
                </c:pt>
                <c:pt idx="337">
                  <c:v>1643.06354383966</c:v>
                </c:pt>
                <c:pt idx="338">
                  <c:v>1633.945110775493</c:v>
                </c:pt>
                <c:pt idx="339">
                  <c:v>1624.8308746432235</c:v>
                </c:pt>
                <c:pt idx="340">
                  <c:v>1615.8656379036318</c:v>
                </c:pt>
                <c:pt idx="341">
                  <c:v>1606.9719423057422</c:v>
                </c:pt>
                <c:pt idx="342">
                  <c:v>1598.2340430096849</c:v>
                </c:pt>
                <c:pt idx="343">
                  <c:v>1589.5023520257168</c:v>
                </c:pt>
                <c:pt idx="344">
                  <c:v>1580.7763682215214</c:v>
                </c:pt>
                <c:pt idx="345">
                  <c:v>1572.0596948313037</c:v>
                </c:pt>
                <c:pt idx="346">
                  <c:v>1563.3874277718232</c:v>
                </c:pt>
                <c:pt idx="347">
                  <c:v>1554.7388504564533</c:v>
                </c:pt>
                <c:pt idx="348">
                  <c:v>1546.1990428566944</c:v>
                </c:pt>
                <c:pt idx="349">
                  <c:v>1537.7392892122134</c:v>
                </c:pt>
                <c:pt idx="350">
                  <c:v>1529.2841684368766</c:v>
                </c:pt>
                <c:pt idx="351">
                  <c:v>1520.8508613731856</c:v>
                </c:pt>
                <c:pt idx="352">
                  <c:v>1512.4218456898764</c:v>
                </c:pt>
                <c:pt idx="353">
                  <c:v>1504.100198010759</c:v>
                </c:pt>
                <c:pt idx="354">
                  <c:v>1495.8165356955353</c:v>
                </c:pt>
                <c:pt idx="355">
                  <c:v>1487.5681221093373</c:v>
                </c:pt>
                <c:pt idx="356">
                  <c:v>1479.3292971528774</c:v>
                </c:pt>
                <c:pt idx="357">
                  <c:v>1471.1072834085401</c:v>
                </c:pt>
                <c:pt idx="358">
                  <c:v>1462.9181446575842</c:v>
                </c:pt>
                <c:pt idx="359">
                  <c:v>1454.7686363909938</c:v>
                </c:pt>
                <c:pt idx="360">
                  <c:v>1446.6970486668761</c:v>
                </c:pt>
                <c:pt idx="361">
                  <c:v>1438.676797214423</c:v>
                </c:pt>
                <c:pt idx="362">
                  <c:v>1430.6611685136324</c:v>
                </c:pt>
                <c:pt idx="363">
                  <c:v>1422.7244857474184</c:v>
                </c:pt>
                <c:pt idx="364">
                  <c:v>1414.8081518557112</c:v>
                </c:pt>
                <c:pt idx="365">
                  <c:v>1406.9195634747887</c:v>
                </c:pt>
                <c:pt idx="366">
                  <c:v>1399.0349057432495</c:v>
                </c:pt>
                <c:pt idx="367">
                  <c:v>1391.2332179748789</c:v>
                </c:pt>
                <c:pt idx="368">
                  <c:v>1383.5249488624765</c:v>
                </c:pt>
                <c:pt idx="369">
                  <c:v>1375.8230486820626</c:v>
                </c:pt>
                <c:pt idx="370">
                  <c:v>1368.1813296057524</c:v>
                </c:pt>
                <c:pt idx="371">
                  <c:v>1360.5557453377589</c:v>
                </c:pt>
                <c:pt idx="372">
                  <c:v>1352.9659664293395</c:v>
                </c:pt>
                <c:pt idx="373">
                  <c:v>1345.4200304961355</c:v>
                </c:pt>
                <c:pt idx="374">
                  <c:v>1337.9180545343563</c:v>
                </c:pt>
                <c:pt idx="375">
                  <c:v>1330.4507075737356</c:v>
                </c:pt>
                <c:pt idx="376">
                  <c:v>1322.9883908223064</c:v>
                </c:pt>
                <c:pt idx="377">
                  <c:v>1315.7213958214834</c:v>
                </c:pt>
                <c:pt idx="378">
                  <c:v>1308.5498369032659</c:v>
                </c:pt>
                <c:pt idx="379">
                  <c:v>1301.4492504537682</c:v>
                </c:pt>
                <c:pt idx="380">
                  <c:v>1294.4409479506123</c:v>
                </c:pt>
                <c:pt idx="381">
                  <c:v>1287.4417679437383</c:v>
                </c:pt>
                <c:pt idx="382">
                  <c:v>1280.532008506068</c:v>
                </c:pt>
                <c:pt idx="383">
                  <c:v>1273.656024629287</c:v>
                </c:pt>
                <c:pt idx="384">
                  <c:v>1266.7911044650587</c:v>
                </c:pt>
                <c:pt idx="385">
                  <c:v>1260.0279186523603</c:v>
                </c:pt>
                <c:pt idx="386">
                  <c:v>1253.3337719415485</c:v>
                </c:pt>
                <c:pt idx="387">
                  <c:v>1246.6541813638546</c:v>
                </c:pt>
                <c:pt idx="388">
                  <c:v>1239.983836554904</c:v>
                </c:pt>
                <c:pt idx="389">
                  <c:v>1233.324566557483</c:v>
                </c:pt>
                <c:pt idx="390">
                  <c:v>1226.8086996577915</c:v>
                </c:pt>
                <c:pt idx="391">
                  <c:v>1220.3510302962748</c:v>
                </c:pt>
                <c:pt idx="392">
                  <c:v>1213.9160501993576</c:v>
                </c:pt>
                <c:pt idx="393">
                  <c:v>1207.4935510082116</c:v>
                </c:pt>
                <c:pt idx="394">
                  <c:v>1201.0715252634591</c:v>
                </c:pt>
                <c:pt idx="395">
                  <c:v>1194.6975155812461</c:v>
                </c:pt>
                <c:pt idx="396">
                  <c:v>1188.4023080401794</c:v>
                </c:pt>
                <c:pt idx="397">
                  <c:v>1182.2104852474172</c:v>
                </c:pt>
                <c:pt idx="398">
                  <c:v>1176.1776318483196</c:v>
                </c:pt>
                <c:pt idx="399">
                  <c:v>1170.1576059474187</c:v>
                </c:pt>
                <c:pt idx="400">
                  <c:v>1164.1448994822765</c:v>
                </c:pt>
                <c:pt idx="401">
                  <c:v>1158.2433882619332</c:v>
                </c:pt>
                <c:pt idx="402">
                  <c:v>1152.3916488967627</c:v>
                </c:pt>
                <c:pt idx="403">
                  <c:v>1146.5650394612824</c:v>
                </c:pt>
                <c:pt idx="404">
                  <c:v>1140.7591262038704</c:v>
                </c:pt>
                <c:pt idx="405">
                  <c:v>1134.97017346848</c:v>
                </c:pt>
                <c:pt idx="406">
                  <c:v>1129.181945813596</c:v>
                </c:pt>
                <c:pt idx="407">
                  <c:v>1123.4084365969848</c:v>
                </c:pt>
                <c:pt idx="408">
                  <c:v>1117.6444696079425</c:v>
                </c:pt>
                <c:pt idx="409">
                  <c:v>1111.9353232371272</c:v>
                </c:pt>
                <c:pt idx="410">
                  <c:v>1106.2723761948312</c:v>
                </c:pt>
                <c:pt idx="411">
                  <c:v>1100.693066727579</c:v>
                </c:pt>
                <c:pt idx="412">
                  <c:v>1095.1440005913894</c:v>
                </c:pt>
                <c:pt idx="413">
                  <c:v>1089.6283579575118</c:v>
                </c:pt>
                <c:pt idx="414">
                  <c:v>1084.1148664620437</c:v>
                </c:pt>
                <c:pt idx="415">
                  <c:v>1078.6093006343428</c:v>
                </c:pt>
                <c:pt idx="416">
                  <c:v>1073.1674663165209</c:v>
                </c:pt>
                <c:pt idx="417">
                  <c:v>1067.764927220652</c:v>
                </c:pt>
                <c:pt idx="418">
                  <c:v>1062.435662095922</c:v>
                </c:pt>
                <c:pt idx="419">
                  <c:v>1057.1097675285848</c:v>
                </c:pt>
                <c:pt idx="420">
                  <c:v>1051.7925801801232</c:v>
                </c:pt>
                <c:pt idx="421">
                  <c:v>1046.5069361715862</c:v>
                </c:pt>
                <c:pt idx="422">
                  <c:v>1041.3074709033806</c:v>
                </c:pt>
                <c:pt idx="423">
                  <c:v>1036.1690408779475</c:v>
                </c:pt>
                <c:pt idx="424">
                  <c:v>1031.0655961042937</c:v>
                </c:pt>
                <c:pt idx="425">
                  <c:v>1025.9846597981218</c:v>
                </c:pt>
                <c:pt idx="426">
                  <c:v>1020.9246532480419</c:v>
                </c:pt>
                <c:pt idx="427">
                  <c:v>1015.910040665803</c:v>
                </c:pt>
                <c:pt idx="428">
                  <c:v>1010.8955151388582</c:v>
                </c:pt>
                <c:pt idx="429">
                  <c:v>1005.8835257570163</c:v>
                </c:pt>
                <c:pt idx="430">
                  <c:v>1000.9035856074028</c:v>
                </c:pt>
                <c:pt idx="431">
                  <c:v>995.92947972241666</c:v>
                </c:pt>
                <c:pt idx="432">
                  <c:v>990.9816196081739</c:v>
                </c:pt>
                <c:pt idx="433">
                  <c:v>986.12930307854469</c:v>
                </c:pt>
                <c:pt idx="434">
                  <c:v>981.28669107706833</c:v>
                </c:pt>
                <c:pt idx="435">
                  <c:v>976.45050157886351</c:v>
                </c:pt>
                <c:pt idx="436">
                  <c:v>971.6376605023097</c:v>
                </c:pt>
                <c:pt idx="437">
                  <c:v>966.82834537570966</c:v>
                </c:pt>
                <c:pt idx="438">
                  <c:v>962.02344881202498</c:v>
                </c:pt>
                <c:pt idx="439">
                  <c:v>957.22530263045576</c:v>
                </c:pt>
                <c:pt idx="440">
                  <c:v>952.44290891944729</c:v>
                </c:pt>
                <c:pt idx="441">
                  <c:v>947.68393930920763</c:v>
                </c:pt>
                <c:pt idx="442">
                  <c:v>942.93503534262368</c:v>
                </c:pt>
                <c:pt idx="443">
                  <c:v>938.19816409384873</c:v>
                </c:pt>
                <c:pt idx="444">
                  <c:v>933.47029924867263</c:v>
                </c:pt>
                <c:pt idx="445">
                  <c:v>928.80025628422391</c:v>
                </c:pt>
                <c:pt idx="446">
                  <c:v>924.13268060998496</c:v>
                </c:pt>
                <c:pt idx="447">
                  <c:v>919.46774303535915</c:v>
                </c:pt>
                <c:pt idx="448">
                  <c:v>914.80652244072689</c:v>
                </c:pt>
                <c:pt idx="449">
                  <c:v>910.17822744976161</c:v>
                </c:pt>
                <c:pt idx="450">
                  <c:v>905.55818977789431</c:v>
                </c:pt>
                <c:pt idx="451">
                  <c:v>900.94334092230281</c:v>
                </c:pt>
                <c:pt idx="452">
                  <c:v>896.3325829403542</c:v>
                </c:pt>
                <c:pt idx="453">
                  <c:v>891.73739292842549</c:v>
                </c:pt>
                <c:pt idx="454">
                  <c:v>887.15748482891138</c:v>
                </c:pt>
                <c:pt idx="455">
                  <c:v>882.5857268019447</c:v>
                </c:pt>
                <c:pt idx="456">
                  <c:v>878.0540932859841</c:v>
                </c:pt>
                <c:pt idx="457">
                  <c:v>873.57533137882569</c:v>
                </c:pt>
                <c:pt idx="458">
                  <c:v>869.13308561712131</c:v>
                </c:pt>
                <c:pt idx="459">
                  <c:v>864.69240437221799</c:v>
                </c:pt>
                <c:pt idx="460">
                  <c:v>860.26492222673721</c:v>
                </c:pt>
                <c:pt idx="461">
                  <c:v>855.85282025130823</c:v>
                </c:pt>
                <c:pt idx="462">
                  <c:v>851.45070016495947</c:v>
                </c:pt>
                <c:pt idx="463">
                  <c:v>847.0540236828607</c:v>
                </c:pt>
                <c:pt idx="464">
                  <c:v>842.67270804943098</c:v>
                </c:pt>
                <c:pt idx="465">
                  <c:v>838.30993244290016</c:v>
                </c:pt>
                <c:pt idx="466">
                  <c:v>833.96168579058838</c:v>
                </c:pt>
                <c:pt idx="467">
                  <c:v>829.68739410041485</c:v>
                </c:pt>
                <c:pt idx="468">
                  <c:v>825.4221337341553</c:v>
                </c:pt>
                <c:pt idx="469">
                  <c:v>821.16009584783149</c:v>
                </c:pt>
                <c:pt idx="470">
                  <c:v>816.89805796150767</c:v>
                </c:pt>
                <c:pt idx="471">
                  <c:v>812.63802606059198</c:v>
                </c:pt>
                <c:pt idx="472">
                  <c:v>808.39070270795912</c:v>
                </c:pt>
                <c:pt idx="473">
                  <c:v>804.21851159690243</c:v>
                </c:pt>
                <c:pt idx="474">
                  <c:v>800.10569371179042</c:v>
                </c:pt>
                <c:pt idx="475">
                  <c:v>796.03983605764881</c:v>
                </c:pt>
                <c:pt idx="476">
                  <c:v>791.97784477514119</c:v>
                </c:pt>
                <c:pt idx="477">
                  <c:v>787.93713362684412</c:v>
                </c:pt>
                <c:pt idx="478">
                  <c:v>783.91730701672077</c:v>
                </c:pt>
                <c:pt idx="479">
                  <c:v>779.90673952239581</c:v>
                </c:pt>
                <c:pt idx="480">
                  <c:v>775.94656235859338</c:v>
                </c:pt>
                <c:pt idx="481">
                  <c:v>771.98904039393676</c:v>
                </c:pt>
                <c:pt idx="482">
                  <c:v>768.11541182487861</c:v>
                </c:pt>
                <c:pt idx="483">
                  <c:v>764.25844517703194</c:v>
                </c:pt>
                <c:pt idx="484">
                  <c:v>760.40419384862605</c:v>
                </c:pt>
                <c:pt idx="485">
                  <c:v>756.58336077253853</c:v>
                </c:pt>
                <c:pt idx="486">
                  <c:v>752.77396266044514</c:v>
                </c:pt>
                <c:pt idx="487">
                  <c:v>748.98210014418089</c:v>
                </c:pt>
                <c:pt idx="488">
                  <c:v>745.21016822162687</c:v>
                </c:pt>
                <c:pt idx="489">
                  <c:v>741.46458591800774</c:v>
                </c:pt>
                <c:pt idx="490">
                  <c:v>737.73806953878886</c:v>
                </c:pt>
                <c:pt idx="491">
                  <c:v>734.01515555480603</c:v>
                </c:pt>
                <c:pt idx="492">
                  <c:v>730.29483728261141</c:v>
                </c:pt>
                <c:pt idx="493">
                  <c:v>726.62369813882958</c:v>
                </c:pt>
                <c:pt idx="494">
                  <c:v>722.97015203151045</c:v>
                </c:pt>
                <c:pt idx="495">
                  <c:v>719.32346314234792</c:v>
                </c:pt>
                <c:pt idx="496">
                  <c:v>715.68863660915781</c:v>
                </c:pt>
                <c:pt idx="497">
                  <c:v>712.05516226949578</c:v>
                </c:pt>
                <c:pt idx="498">
                  <c:v>708.43126165961178</c:v>
                </c:pt>
                <c:pt idx="499">
                  <c:v>704.81339714114699</c:v>
                </c:pt>
                <c:pt idx="500">
                  <c:v>701.2298227764544</c:v>
                </c:pt>
                <c:pt idx="501">
                  <c:v>697.65149593976037</c:v>
                </c:pt>
                <c:pt idx="502">
                  <c:v>694.07329661244239</c:v>
                </c:pt>
                <c:pt idx="503">
                  <c:v>690.50874451513039</c:v>
                </c:pt>
                <c:pt idx="504">
                  <c:v>686.96030869409367</c:v>
                </c:pt>
                <c:pt idx="505">
                  <c:v>683.44641162441712</c:v>
                </c:pt>
                <c:pt idx="506">
                  <c:v>679.95126218605878</c:v>
                </c:pt>
                <c:pt idx="507">
                  <c:v>676.49342083209456</c:v>
                </c:pt>
                <c:pt idx="508">
                  <c:v>673.06149644996344</c:v>
                </c:pt>
                <c:pt idx="509">
                  <c:v>669.63074401481106</c:v>
                </c:pt>
                <c:pt idx="510">
                  <c:v>666.22393223356733</c:v>
                </c:pt>
                <c:pt idx="511">
                  <c:v>662.82388423677253</c:v>
                </c:pt>
                <c:pt idx="512">
                  <c:v>659.42917252560699</c:v>
                </c:pt>
                <c:pt idx="513">
                  <c:v>656.08034730976556</c:v>
                </c:pt>
                <c:pt idx="514">
                  <c:v>652.74307128882219</c:v>
                </c:pt>
                <c:pt idx="515">
                  <c:v>649.41737014045805</c:v>
                </c:pt>
                <c:pt idx="516">
                  <c:v>646.13990703161869</c:v>
                </c:pt>
                <c:pt idx="517">
                  <c:v>642.88807705912484</c:v>
                </c:pt>
                <c:pt idx="518">
                  <c:v>639.67988296567751</c:v>
                </c:pt>
                <c:pt idx="519">
                  <c:v>636.49079390220766</c:v>
                </c:pt>
                <c:pt idx="520">
                  <c:v>633.33776855073222</c:v>
                </c:pt>
                <c:pt idx="521">
                  <c:v>630.2335220321537</c:v>
                </c:pt>
                <c:pt idx="522">
                  <c:v>627.13011473659503</c:v>
                </c:pt>
                <c:pt idx="523">
                  <c:v>624.03757890173733</c:v>
                </c:pt>
                <c:pt idx="524">
                  <c:v>620.94750035139396</c:v>
                </c:pt>
                <c:pt idx="525">
                  <c:v>617.87103772017394</c:v>
                </c:pt>
                <c:pt idx="526">
                  <c:v>614.79815166343792</c:v>
                </c:pt>
                <c:pt idx="527">
                  <c:v>611.72966850215812</c:v>
                </c:pt>
                <c:pt idx="528">
                  <c:v>608.6627963596992</c:v>
                </c:pt>
                <c:pt idx="529">
                  <c:v>605.60686494339404</c:v>
                </c:pt>
                <c:pt idx="530">
                  <c:v>602.55328453145262</c:v>
                </c:pt>
                <c:pt idx="531">
                  <c:v>599.50235663478134</c:v>
                </c:pt>
                <c:pt idx="532">
                  <c:v>596.50537484375866</c:v>
                </c:pt>
                <c:pt idx="533">
                  <c:v>593.52836648741118</c:v>
                </c:pt>
                <c:pt idx="534">
                  <c:v>590.56793612851413</c:v>
                </c:pt>
                <c:pt idx="535">
                  <c:v>587.61446872762053</c:v>
                </c:pt>
                <c:pt idx="536">
                  <c:v>584.66991351780439</c:v>
                </c:pt>
                <c:pt idx="537">
                  <c:v>581.72821349254866</c:v>
                </c:pt>
                <c:pt idx="538">
                  <c:v>578.7939428378927</c:v>
                </c:pt>
                <c:pt idx="539">
                  <c:v>575.86059964641697</c:v>
                </c:pt>
                <c:pt idx="540">
                  <c:v>572.92811577613077</c:v>
                </c:pt>
                <c:pt idx="541">
                  <c:v>570.03178625575799</c:v>
                </c:pt>
                <c:pt idx="542">
                  <c:v>567.14930617480047</c:v>
                </c:pt>
                <c:pt idx="543">
                  <c:v>564.28659492112945</c:v>
                </c:pt>
                <c:pt idx="544">
                  <c:v>561.43015830634909</c:v>
                </c:pt>
                <c:pt idx="545">
                  <c:v>558.57663767289387</c:v>
                </c:pt>
                <c:pt idx="546">
                  <c:v>555.73219135217232</c:v>
                </c:pt>
                <c:pt idx="547">
                  <c:v>552.90496448436306</c:v>
                </c:pt>
                <c:pt idx="548">
                  <c:v>550.09342596669421</c:v>
                </c:pt>
                <c:pt idx="549">
                  <c:v>547.32878832730728</c:v>
                </c:pt>
                <c:pt idx="550">
                  <c:v>544.58335968906636</c:v>
                </c:pt>
                <c:pt idx="551">
                  <c:v>541.87246545166045</c:v>
                </c:pt>
                <c:pt idx="552">
                  <c:v>539.18138998842528</c:v>
                </c:pt>
                <c:pt idx="553">
                  <c:v>536.50170124769807</c:v>
                </c:pt>
                <c:pt idx="554">
                  <c:v>533.85759766570607</c:v>
                </c:pt>
                <c:pt idx="555">
                  <c:v>531.2314759585264</c:v>
                </c:pt>
                <c:pt idx="556">
                  <c:v>528.62352102782779</c:v>
                </c:pt>
                <c:pt idx="557">
                  <c:v>526.02387145559044</c:v>
                </c:pt>
                <c:pt idx="558">
                  <c:v>523.42516423646407</c:v>
                </c:pt>
                <c:pt idx="559">
                  <c:v>520.84080515760922</c:v>
                </c:pt>
                <c:pt idx="560">
                  <c:v>518.27355532649915</c:v>
                </c:pt>
                <c:pt idx="561">
                  <c:v>515.74970407013393</c:v>
                </c:pt>
                <c:pt idx="562">
                  <c:v>513.26721129618431</c:v>
                </c:pt>
                <c:pt idx="563">
                  <c:v>510.79522376056394</c:v>
                </c:pt>
                <c:pt idx="564">
                  <c:v>508.32417525012869</c:v>
                </c:pt>
                <c:pt idx="565">
                  <c:v>505.86624896640342</c:v>
                </c:pt>
                <c:pt idx="566">
                  <c:v>503.43593022862933</c:v>
                </c:pt>
                <c:pt idx="567">
                  <c:v>501.00929669392019</c:v>
                </c:pt>
                <c:pt idx="568">
                  <c:v>498.58863546284414</c:v>
                </c:pt>
                <c:pt idx="569">
                  <c:v>496.17265716236159</c:v>
                </c:pt>
                <c:pt idx="570">
                  <c:v>493.76280066894117</c:v>
                </c:pt>
                <c:pt idx="571">
                  <c:v>491.38890456584102</c:v>
                </c:pt>
                <c:pt idx="572">
                  <c:v>489.02213748788193</c:v>
                </c:pt>
                <c:pt idx="573">
                  <c:v>486.67208049564107</c:v>
                </c:pt>
                <c:pt idx="574">
                  <c:v>484.34136372549284</c:v>
                </c:pt>
                <c:pt idx="575">
                  <c:v>482.01359422410906</c:v>
                </c:pt>
                <c:pt idx="576">
                  <c:v>479.68585415769405</c:v>
                </c:pt>
                <c:pt idx="577">
                  <c:v>477.36427489293249</c:v>
                </c:pt>
                <c:pt idx="578">
                  <c:v>475.04966249053416</c:v>
                </c:pt>
                <c:pt idx="579">
                  <c:v>472.73829682506414</c:v>
                </c:pt>
                <c:pt idx="580">
                  <c:v>470.42770473495443</c:v>
                </c:pt>
                <c:pt idx="581">
                  <c:v>468.11830797617591</c:v>
                </c:pt>
                <c:pt idx="582">
                  <c:v>465.80942631265606</c:v>
                </c:pt>
                <c:pt idx="583">
                  <c:v>463.51776945887121</c:v>
                </c:pt>
                <c:pt idx="584">
                  <c:v>461.22854815964246</c:v>
                </c:pt>
                <c:pt idx="585">
                  <c:v>458.94718804862021</c:v>
                </c:pt>
                <c:pt idx="586">
                  <c:v>456.68056237628053</c:v>
                </c:pt>
                <c:pt idx="587">
                  <c:v>454.41667556551391</c:v>
                </c:pt>
                <c:pt idx="588">
                  <c:v>452.15624047821308</c:v>
                </c:pt>
                <c:pt idx="589">
                  <c:v>449.91447319290069</c:v>
                </c:pt>
                <c:pt idx="590">
                  <c:v>447.69920604919594</c:v>
                </c:pt>
                <c:pt idx="591">
                  <c:v>445.49010387018586</c:v>
                </c:pt>
                <c:pt idx="592">
                  <c:v>443.29931629343099</c:v>
                </c:pt>
                <c:pt idx="593">
                  <c:v>441.13153257032627</c:v>
                </c:pt>
                <c:pt idx="594">
                  <c:v>438.96584958615807</c:v>
                </c:pt>
                <c:pt idx="595">
                  <c:v>436.80692407255918</c:v>
                </c:pt>
                <c:pt idx="596">
                  <c:v>434.64868307523801</c:v>
                </c:pt>
                <c:pt idx="597">
                  <c:v>432.54435586410034</c:v>
                </c:pt>
                <c:pt idx="598">
                  <c:v>430.44222638070579</c:v>
                </c:pt>
                <c:pt idx="599">
                  <c:v>428.35636028878338</c:v>
                </c:pt>
                <c:pt idx="600">
                  <c:v>426.28198038885881</c:v>
                </c:pt>
                <c:pt idx="601">
                  <c:v>424.23700877090118</c:v>
                </c:pt>
                <c:pt idx="602">
                  <c:v>422.21871395243761</c:v>
                </c:pt>
                <c:pt idx="603">
                  <c:v>420.20360944102885</c:v>
                </c:pt>
                <c:pt idx="604">
                  <c:v>418.20010580339328</c:v>
                </c:pt>
                <c:pt idx="605">
                  <c:v>416.20295943618669</c:v>
                </c:pt>
                <c:pt idx="606">
                  <c:v>414.22657540277112</c:v>
                </c:pt>
                <c:pt idx="607">
                  <c:v>412.25481622743922</c:v>
                </c:pt>
                <c:pt idx="608">
                  <c:v>410.29251228090203</c:v>
                </c:pt>
                <c:pt idx="609">
                  <c:v>408.3328588910137</c:v>
                </c:pt>
                <c:pt idx="610">
                  <c:v>406.37964990523079</c:v>
                </c:pt>
                <c:pt idx="611">
                  <c:v>404.42676519838466</c:v>
                </c:pt>
                <c:pt idx="612">
                  <c:v>402.47984914971408</c:v>
                </c:pt>
                <c:pt idx="613">
                  <c:v>400.53293310104351</c:v>
                </c:pt>
                <c:pt idx="614">
                  <c:v>398.60505919732793</c:v>
                </c:pt>
                <c:pt idx="615">
                  <c:v>396.69498384822555</c:v>
                </c:pt>
                <c:pt idx="616">
                  <c:v>394.7884702148836</c:v>
                </c:pt>
                <c:pt idx="617">
                  <c:v>392.88251469682905</c:v>
                </c:pt>
                <c:pt idx="618">
                  <c:v>390.98863779155892</c:v>
                </c:pt>
                <c:pt idx="619">
                  <c:v>389.09648469231797</c:v>
                </c:pt>
                <c:pt idx="620">
                  <c:v>387.23758526559499</c:v>
                </c:pt>
                <c:pt idx="621">
                  <c:v>385.40739041083521</c:v>
                </c:pt>
                <c:pt idx="622">
                  <c:v>383.61044687964346</c:v>
                </c:pt>
                <c:pt idx="623">
                  <c:v>381.82345536017897</c:v>
                </c:pt>
                <c:pt idx="624">
                  <c:v>380.0516626984811</c:v>
                </c:pt>
                <c:pt idx="625">
                  <c:v>378.28330552659611</c:v>
                </c:pt>
                <c:pt idx="626">
                  <c:v>376.53054033489337</c:v>
                </c:pt>
                <c:pt idx="627">
                  <c:v>374.78476933035608</c:v>
                </c:pt>
                <c:pt idx="628">
                  <c:v>373.05338811388629</c:v>
                </c:pt>
                <c:pt idx="629">
                  <c:v>371.351262205159</c:v>
                </c:pt>
                <c:pt idx="630">
                  <c:v>369.66837134322185</c:v>
                </c:pt>
                <c:pt idx="631">
                  <c:v>367.98656397908064</c:v>
                </c:pt>
                <c:pt idx="632">
                  <c:v>366.30545873157365</c:v>
                </c:pt>
                <c:pt idx="633">
                  <c:v>364.63459151498762</c:v>
                </c:pt>
                <c:pt idx="634">
                  <c:v>362.97091409952543</c:v>
                </c:pt>
                <c:pt idx="635">
                  <c:v>361.3152355774688</c:v>
                </c:pt>
                <c:pt idx="636">
                  <c:v>359.66386607789229</c:v>
                </c:pt>
                <c:pt idx="637">
                  <c:v>358.02128109490667</c:v>
                </c:pt>
                <c:pt idx="638">
                  <c:v>356.38667338067035</c:v>
                </c:pt>
                <c:pt idx="639">
                  <c:v>354.75206566643402</c:v>
                </c:pt>
                <c:pt idx="640">
                  <c:v>353.14733738759884</c:v>
                </c:pt>
                <c:pt idx="641">
                  <c:v>351.56233204692279</c:v>
                </c:pt>
                <c:pt idx="642">
                  <c:v>349.98190323914952</c:v>
                </c:pt>
                <c:pt idx="643">
                  <c:v>348.4033708723822</c:v>
                </c:pt>
                <c:pt idx="644">
                  <c:v>346.84181697269656</c:v>
                </c:pt>
                <c:pt idx="645">
                  <c:v>345.30124326750729</c:v>
                </c:pt>
                <c:pt idx="646">
                  <c:v>343.78660069945386</c:v>
                </c:pt>
                <c:pt idx="647">
                  <c:v>342.27547447978458</c:v>
                </c:pt>
                <c:pt idx="648">
                  <c:v>340.78255858712726</c:v>
                </c:pt>
                <c:pt idx="649">
                  <c:v>339.29075889381778</c:v>
                </c:pt>
                <c:pt idx="650">
                  <c:v>337.80855776411909</c:v>
                </c:pt>
                <c:pt idx="651">
                  <c:v>336.34767869245928</c:v>
                </c:pt>
                <c:pt idx="652">
                  <c:v>334.88679962079948</c:v>
                </c:pt>
                <c:pt idx="653">
                  <c:v>333.44762259491944</c:v>
                </c:pt>
                <c:pt idx="654">
                  <c:v>332.00932189066918</c:v>
                </c:pt>
                <c:pt idx="655">
                  <c:v>330.57864029305557</c:v>
                </c:pt>
                <c:pt idx="656">
                  <c:v>329.14964879692343</c:v>
                </c:pt>
                <c:pt idx="657">
                  <c:v>327.72750152947032</c:v>
                </c:pt>
                <c:pt idx="658">
                  <c:v>326.30865946900775</c:v>
                </c:pt>
                <c:pt idx="659">
                  <c:v>324.89540281878794</c:v>
                </c:pt>
                <c:pt idx="660">
                  <c:v>323.48963442232485</c:v>
                </c:pt>
                <c:pt idx="661">
                  <c:v>322.08825206712254</c:v>
                </c:pt>
                <c:pt idx="662">
                  <c:v>320.73659323734876</c:v>
                </c:pt>
                <c:pt idx="663">
                  <c:v>319.38722352623495</c:v>
                </c:pt>
                <c:pt idx="664">
                  <c:v>318.04711981605334</c:v>
                </c:pt>
                <c:pt idx="665">
                  <c:v>316.70731867339811</c:v>
                </c:pt>
                <c:pt idx="666">
                  <c:v>315.40572375454366</c:v>
                </c:pt>
                <c:pt idx="667">
                  <c:v>314.1134395104998</c:v>
                </c:pt>
                <c:pt idx="668">
                  <c:v>312.8322555086902</c:v>
                </c:pt>
                <c:pt idx="669">
                  <c:v>311.55451541198698</c:v>
                </c:pt>
                <c:pt idx="670">
                  <c:v>310.28120778923261</c:v>
                </c:pt>
                <c:pt idx="671">
                  <c:v>309.010561305441</c:v>
                </c:pt>
                <c:pt idx="672">
                  <c:v>307.74612895274527</c:v>
                </c:pt>
                <c:pt idx="673">
                  <c:v>306.48171966571709</c:v>
                </c:pt>
                <c:pt idx="674">
                  <c:v>305.21914539212838</c:v>
                </c:pt>
                <c:pt idx="675">
                  <c:v>303.97113725045642</c:v>
                </c:pt>
                <c:pt idx="676">
                  <c:v>302.74007950194499</c:v>
                </c:pt>
                <c:pt idx="677">
                  <c:v>301.51240243970642</c:v>
                </c:pt>
                <c:pt idx="678">
                  <c:v>300.28751529628812</c:v>
                </c:pt>
                <c:pt idx="679">
                  <c:v>299.06702780621242</c:v>
                </c:pt>
                <c:pt idx="680">
                  <c:v>297.84851046659571</c:v>
                </c:pt>
                <c:pt idx="681">
                  <c:v>296.63840930696324</c:v>
                </c:pt>
                <c:pt idx="682">
                  <c:v>295.43032787165015</c:v>
                </c:pt>
                <c:pt idx="683">
                  <c:v>294.23174135105455</c:v>
                </c:pt>
                <c:pt idx="684">
                  <c:v>293.0346544352696</c:v>
                </c:pt>
                <c:pt idx="685">
                  <c:v>291.84328130055457</c:v>
                </c:pt>
                <c:pt idx="686">
                  <c:v>290.65970883202959</c:v>
                </c:pt>
                <c:pt idx="687">
                  <c:v>289.48854832112448</c:v>
                </c:pt>
                <c:pt idx="688">
                  <c:v>288.32490010649764</c:v>
                </c:pt>
                <c:pt idx="689">
                  <c:v>287.16316101742478</c:v>
                </c:pt>
                <c:pt idx="690">
                  <c:v>286.00551429183241</c:v>
                </c:pt>
                <c:pt idx="691">
                  <c:v>284.85375101412876</c:v>
                </c:pt>
                <c:pt idx="692">
                  <c:v>283.7125362160146</c:v>
                </c:pt>
                <c:pt idx="693">
                  <c:v>282.58226525679117</c:v>
                </c:pt>
                <c:pt idx="694">
                  <c:v>281.45539587211761</c:v>
                </c:pt>
                <c:pt idx="695">
                  <c:v>280.33354513783672</c:v>
                </c:pt>
                <c:pt idx="696">
                  <c:v>279.220998211162</c:v>
                </c:pt>
                <c:pt idx="697">
                  <c:v>278.11043834273886</c:v>
                </c:pt>
                <c:pt idx="698">
                  <c:v>277.00252920819759</c:v>
                </c:pt>
                <c:pt idx="699">
                  <c:v>275.89777404183707</c:v>
                </c:pt>
                <c:pt idx="700">
                  <c:v>274.80485104797134</c:v>
                </c:pt>
                <c:pt idx="701">
                  <c:v>273.71439317445709</c:v>
                </c:pt>
                <c:pt idx="702">
                  <c:v>272.62564704083735</c:v>
                </c:pt>
                <c:pt idx="703">
                  <c:v>271.53952991379452</c:v>
                </c:pt>
                <c:pt idx="704">
                  <c:v>270.45434423625159</c:v>
                </c:pt>
                <c:pt idx="705">
                  <c:v>269.37750217336293</c:v>
                </c:pt>
                <c:pt idx="706">
                  <c:v>268.30958827435461</c:v>
                </c:pt>
                <c:pt idx="707">
                  <c:v>267.24339063946155</c:v>
                </c:pt>
                <c:pt idx="708">
                  <c:v>266.18242042813063</c:v>
                </c:pt>
                <c:pt idx="709">
                  <c:v>265.12691441260534</c:v>
                </c:pt>
                <c:pt idx="710">
                  <c:v>264.07332656463171</c:v>
                </c:pt>
                <c:pt idx="711">
                  <c:v>263.02334049477133</c:v>
                </c:pt>
                <c:pt idx="712">
                  <c:v>261.97445101522771</c:v>
                </c:pt>
                <c:pt idx="713">
                  <c:v>260.92654531372494</c:v>
                </c:pt>
                <c:pt idx="714">
                  <c:v>259.88126860515791</c:v>
                </c:pt>
                <c:pt idx="715">
                  <c:v>258.84915838680877</c:v>
                </c:pt>
                <c:pt idx="716">
                  <c:v>257.82182918496613</c:v>
                </c:pt>
                <c:pt idx="717">
                  <c:v>256.81462181514502</c:v>
                </c:pt>
                <c:pt idx="718">
                  <c:v>255.8074144453239</c:v>
                </c:pt>
                <c:pt idx="719">
                  <c:v>254.80020707550278</c:v>
                </c:pt>
                <c:pt idx="720">
                  <c:v>253.79852068641483</c:v>
                </c:pt>
                <c:pt idx="721">
                  <c:v>252.79992044271805</c:v>
                </c:pt>
                <c:pt idx="722">
                  <c:v>251.80810874145905</c:v>
                </c:pt>
                <c:pt idx="723">
                  <c:v>250.81879907770076</c:v>
                </c:pt>
                <c:pt idx="724">
                  <c:v>249.83308490749593</c:v>
                </c:pt>
                <c:pt idx="725">
                  <c:v>248.84857822894389</c:v>
                </c:pt>
                <c:pt idx="726">
                  <c:v>247.87058643849392</c:v>
                </c:pt>
                <c:pt idx="727">
                  <c:v>246.91428599435969</c:v>
                </c:pt>
                <c:pt idx="728">
                  <c:v>245.96547611145496</c:v>
                </c:pt>
                <c:pt idx="729">
                  <c:v>245.02090501619614</c:v>
                </c:pt>
                <c:pt idx="730">
                  <c:v>244.08542311338888</c:v>
                </c:pt>
                <c:pt idx="731">
                  <c:v>243.15300311580867</c:v>
                </c:pt>
                <c:pt idx="732">
                  <c:v>242.22473341582233</c:v>
                </c:pt>
                <c:pt idx="733">
                  <c:v>241.30238835609842</c:v>
                </c:pt>
                <c:pt idx="734">
                  <c:v>240.396534622904</c:v>
                </c:pt>
                <c:pt idx="735">
                  <c:v>239.49068088970958</c:v>
                </c:pt>
                <c:pt idx="736">
                  <c:v>238.59823794150472</c:v>
                </c:pt>
                <c:pt idx="737">
                  <c:v>237.70737716418876</c:v>
                </c:pt>
                <c:pt idx="738">
                  <c:v>236.81767559978417</c:v>
                </c:pt>
                <c:pt idx="739">
                  <c:v>235.94205015539069</c:v>
                </c:pt>
                <c:pt idx="740">
                  <c:v>235.0691778345122</c:v>
                </c:pt>
                <c:pt idx="741">
                  <c:v>234.19977548016917</c:v>
                </c:pt>
                <c:pt idx="742">
                  <c:v>233.33687284552846</c:v>
                </c:pt>
                <c:pt idx="743">
                  <c:v>232.47603074343306</c:v>
                </c:pt>
                <c:pt idx="744">
                  <c:v>231.61970018607457</c:v>
                </c:pt>
                <c:pt idx="745">
                  <c:v>230.77486052141751</c:v>
                </c:pt>
                <c:pt idx="746">
                  <c:v>229.93826345810095</c:v>
                </c:pt>
                <c:pt idx="747">
                  <c:v>229.10315865899747</c:v>
                </c:pt>
                <c:pt idx="748">
                  <c:v>228.271654499466</c:v>
                </c:pt>
                <c:pt idx="749">
                  <c:v>227.44524597186108</c:v>
                </c:pt>
                <c:pt idx="750">
                  <c:v>226.62091399620445</c:v>
                </c:pt>
                <c:pt idx="751">
                  <c:v>225.80193479190763</c:v>
                </c:pt>
                <c:pt idx="752">
                  <c:v>224.98998986035855</c:v>
                </c:pt>
                <c:pt idx="753">
                  <c:v>224.17892937072949</c:v>
                </c:pt>
                <c:pt idx="754">
                  <c:v>223.37768342477705</c:v>
                </c:pt>
                <c:pt idx="755">
                  <c:v>222.57858682983638</c:v>
                </c:pt>
                <c:pt idx="756">
                  <c:v>221.7822452732986</c:v>
                </c:pt>
                <c:pt idx="757">
                  <c:v>220.9860142174191</c:v>
                </c:pt>
                <c:pt idx="758">
                  <c:v>220.19384199921421</c:v>
                </c:pt>
                <c:pt idx="759">
                  <c:v>219.40189822782781</c:v>
                </c:pt>
                <c:pt idx="760">
                  <c:v>218.61309134161962</c:v>
                </c:pt>
                <c:pt idx="761">
                  <c:v>217.82617062819529</c:v>
                </c:pt>
                <c:pt idx="762">
                  <c:v>217.05164879211603</c:v>
                </c:pt>
                <c:pt idx="763">
                  <c:v>216.27841145092202</c:v>
                </c:pt>
                <c:pt idx="764">
                  <c:v>215.50725071284182</c:v>
                </c:pt>
                <c:pt idx="765">
                  <c:v>214.73738457953692</c:v>
                </c:pt>
                <c:pt idx="766">
                  <c:v>213.97470239889444</c:v>
                </c:pt>
                <c:pt idx="767">
                  <c:v>213.21335032890477</c:v>
                </c:pt>
                <c:pt idx="768">
                  <c:v>212.45537907610938</c:v>
                </c:pt>
                <c:pt idx="769">
                  <c:v>211.69964536501951</c:v>
                </c:pt>
                <c:pt idx="770">
                  <c:v>210.94450168952403</c:v>
                </c:pt>
                <c:pt idx="771">
                  <c:v>210.19350693718579</c:v>
                </c:pt>
                <c:pt idx="772">
                  <c:v>209.44252430865265</c:v>
                </c:pt>
                <c:pt idx="773">
                  <c:v>208.70867081989195</c:v>
                </c:pt>
                <c:pt idx="774">
                  <c:v>207.97649922468423</c:v>
                </c:pt>
                <c:pt idx="775">
                  <c:v>207.24636980913044</c:v>
                </c:pt>
                <c:pt idx="776">
                  <c:v>206.51657604679286</c:v>
                </c:pt>
                <c:pt idx="777">
                  <c:v>205.79361563398919</c:v>
                </c:pt>
                <c:pt idx="778">
                  <c:v>205.07468650631941</c:v>
                </c:pt>
                <c:pt idx="779">
                  <c:v>204.3649914643988</c:v>
                </c:pt>
                <c:pt idx="780">
                  <c:v>203.65544034326376</c:v>
                </c:pt>
                <c:pt idx="781">
                  <c:v>202.95200208472454</c:v>
                </c:pt>
                <c:pt idx="782">
                  <c:v>202.24884833477208</c:v>
                </c:pt>
                <c:pt idx="783">
                  <c:v>201.54621086352907</c:v>
                </c:pt>
                <c:pt idx="784">
                  <c:v>200.85455300536435</c:v>
                </c:pt>
                <c:pt idx="785">
                  <c:v>200.16370457560859</c:v>
                </c:pt>
                <c:pt idx="786">
                  <c:v>199.47311066002487</c:v>
                </c:pt>
                <c:pt idx="787">
                  <c:v>198.78251674444115</c:v>
                </c:pt>
                <c:pt idx="788">
                  <c:v>198.09192282885743</c:v>
                </c:pt>
                <c:pt idx="789">
                  <c:v>197.40132891327372</c:v>
                </c:pt>
                <c:pt idx="790">
                  <c:v>196.71226764757245</c:v>
                </c:pt>
                <c:pt idx="791">
                  <c:v>196.02714566352444</c:v>
                </c:pt>
                <c:pt idx="792">
                  <c:v>195.34344747356056</c:v>
                </c:pt>
                <c:pt idx="793">
                  <c:v>194.66141955472963</c:v>
                </c:pt>
                <c:pt idx="794">
                  <c:v>193.97989121423038</c:v>
                </c:pt>
                <c:pt idx="795">
                  <c:v>193.30237779096905</c:v>
                </c:pt>
                <c:pt idx="796">
                  <c:v>192.62611739522688</c:v>
                </c:pt>
                <c:pt idx="797">
                  <c:v>191.95312277616188</c:v>
                </c:pt>
                <c:pt idx="798">
                  <c:v>191.2808929534668</c:v>
                </c:pt>
                <c:pt idx="799">
                  <c:v>190.611843892736</c:v>
                </c:pt>
                <c:pt idx="800">
                  <c:v>189.9459193435425</c:v>
                </c:pt>
                <c:pt idx="801">
                  <c:v>189.28314265377719</c:v>
                </c:pt>
                <c:pt idx="802">
                  <c:v>188.62462800947193</c:v>
                </c:pt>
                <c:pt idx="803">
                  <c:v>187.96753737106437</c:v>
                </c:pt>
                <c:pt idx="804">
                  <c:v>187.3137174266393</c:v>
                </c:pt>
                <c:pt idx="805">
                  <c:v>186.66400423956497</c:v>
                </c:pt>
                <c:pt idx="806">
                  <c:v>186.01535837666341</c:v>
                </c:pt>
                <c:pt idx="807">
                  <c:v>185.36729693567051</c:v>
                </c:pt>
                <c:pt idx="808">
                  <c:v>184.72057120251472</c:v>
                </c:pt>
                <c:pt idx="809">
                  <c:v>184.08024475788824</c:v>
                </c:pt>
                <c:pt idx="810">
                  <c:v>183.44610257713254</c:v>
                </c:pt>
                <c:pt idx="811">
                  <c:v>182.81266375252818</c:v>
                </c:pt>
                <c:pt idx="812">
                  <c:v>182.18142813114702</c:v>
                </c:pt>
                <c:pt idx="813">
                  <c:v>181.5550079756753</c:v>
                </c:pt>
                <c:pt idx="814">
                  <c:v>180.93138643787393</c:v>
                </c:pt>
                <c:pt idx="815">
                  <c:v>180.30787437204464</c:v>
                </c:pt>
                <c:pt idx="816">
                  <c:v>179.68857388498648</c:v>
                </c:pt>
                <c:pt idx="817">
                  <c:v>179.07725483147377</c:v>
                </c:pt>
                <c:pt idx="818">
                  <c:v>178.47009371262445</c:v>
                </c:pt>
                <c:pt idx="819">
                  <c:v>177.86439246855699</c:v>
                </c:pt>
                <c:pt idx="820">
                  <c:v>177.25958115799961</c:v>
                </c:pt>
                <c:pt idx="821">
                  <c:v>176.65608834799175</c:v>
                </c:pt>
                <c:pt idx="822">
                  <c:v>176.06065852958056</c:v>
                </c:pt>
                <c:pt idx="823">
                  <c:v>175.46768692681945</c:v>
                </c:pt>
                <c:pt idx="824">
                  <c:v>174.87693853628929</c:v>
                </c:pt>
                <c:pt idx="825">
                  <c:v>174.28659433161513</c:v>
                </c:pt>
                <c:pt idx="826">
                  <c:v>173.69776646715252</c:v>
                </c:pt>
                <c:pt idx="827">
                  <c:v>173.10987999016021</c:v>
                </c:pt>
                <c:pt idx="828">
                  <c:v>172.52346034155789</c:v>
                </c:pt>
                <c:pt idx="829">
                  <c:v>171.9391179039923</c:v>
                </c:pt>
                <c:pt idx="830">
                  <c:v>171.35513929407122</c:v>
                </c:pt>
                <c:pt idx="831">
                  <c:v>170.7756232254288</c:v>
                </c:pt>
                <c:pt idx="832">
                  <c:v>170.20545150930718</c:v>
                </c:pt>
                <c:pt idx="833">
                  <c:v>169.63527979318556</c:v>
                </c:pt>
                <c:pt idx="834">
                  <c:v>169.06510807706394</c:v>
                </c:pt>
                <c:pt idx="835">
                  <c:v>168.50391951418794</c:v>
                </c:pt>
                <c:pt idx="836">
                  <c:v>167.94610767772016</c:v>
                </c:pt>
                <c:pt idx="837">
                  <c:v>167.39316566475614</c:v>
                </c:pt>
                <c:pt idx="838">
                  <c:v>166.84504627089535</c:v>
                </c:pt>
                <c:pt idx="839">
                  <c:v>166.29956462542918</c:v>
                </c:pt>
                <c:pt idx="840">
                  <c:v>165.75705369941414</c:v>
                </c:pt>
                <c:pt idx="841">
                  <c:v>165.21457268542667</c:v>
                </c:pt>
                <c:pt idx="842">
                  <c:v>164.67421756194673</c:v>
                </c:pt>
                <c:pt idx="843">
                  <c:v>164.13486886531959</c:v>
                </c:pt>
                <c:pt idx="844">
                  <c:v>163.60099601865281</c:v>
                </c:pt>
                <c:pt idx="845">
                  <c:v>163.06822815295132</c:v>
                </c:pt>
                <c:pt idx="846">
                  <c:v>162.53555634533981</c:v>
                </c:pt>
                <c:pt idx="847">
                  <c:v>162.007493356949</c:v>
                </c:pt>
                <c:pt idx="848">
                  <c:v>161.47991812990372</c:v>
                </c:pt>
                <c:pt idx="849">
                  <c:v>160.95389303875677</c:v>
                </c:pt>
                <c:pt idx="850">
                  <c:v>160.42835980000515</c:v>
                </c:pt>
                <c:pt idx="851">
                  <c:v>159.90764969880567</c:v>
                </c:pt>
                <c:pt idx="852">
                  <c:v>159.3902122876452</c:v>
                </c:pt>
                <c:pt idx="853">
                  <c:v>158.87809321636229</c:v>
                </c:pt>
                <c:pt idx="854">
                  <c:v>158.3704964238913</c:v>
                </c:pt>
                <c:pt idx="855">
                  <c:v>157.86305994009592</c:v>
                </c:pt>
                <c:pt idx="856">
                  <c:v>157.35910528113001</c:v>
                </c:pt>
                <c:pt idx="857">
                  <c:v>156.85574450980425</c:v>
                </c:pt>
                <c:pt idx="858">
                  <c:v>156.3529319897948</c:v>
                </c:pt>
                <c:pt idx="859">
                  <c:v>155.85497709605318</c:v>
                </c:pt>
                <c:pt idx="860">
                  <c:v>155.3642904774299</c:v>
                </c:pt>
                <c:pt idx="861">
                  <c:v>154.87361653058133</c:v>
                </c:pt>
                <c:pt idx="862">
                  <c:v>154.38673745706311</c:v>
                </c:pt>
                <c:pt idx="863">
                  <c:v>153.90362451182395</c:v>
                </c:pt>
                <c:pt idx="864">
                  <c:v>153.42810538572212</c:v>
                </c:pt>
                <c:pt idx="865">
                  <c:v>152.95439947909782</c:v>
                </c:pt>
                <c:pt idx="866">
                  <c:v>152.48816586024063</c:v>
                </c:pt>
                <c:pt idx="867">
                  <c:v>152.02248414480511</c:v>
                </c:pt>
                <c:pt idx="868">
                  <c:v>151.55763951458823</c:v>
                </c:pt>
                <c:pt idx="869">
                  <c:v>151.09680442238826</c:v>
                </c:pt>
                <c:pt idx="870">
                  <c:v>150.64002260833408</c:v>
                </c:pt>
                <c:pt idx="871">
                  <c:v>150.18329474892209</c:v>
                </c:pt>
                <c:pt idx="872">
                  <c:v>149.73481547859006</c:v>
                </c:pt>
                <c:pt idx="873">
                  <c:v>149.28954632852253</c:v>
                </c:pt>
                <c:pt idx="874">
                  <c:v>148.84515303798338</c:v>
                </c:pt>
                <c:pt idx="875">
                  <c:v>148.40250967494552</c:v>
                </c:pt>
                <c:pt idx="876">
                  <c:v>147.96176262425431</c:v>
                </c:pt>
                <c:pt idx="877">
                  <c:v>147.52227419146641</c:v>
                </c:pt>
                <c:pt idx="878">
                  <c:v>147.08847148694568</c:v>
                </c:pt>
                <c:pt idx="879">
                  <c:v>146.65480651582345</c:v>
                </c:pt>
                <c:pt idx="880">
                  <c:v>146.2258299186156</c:v>
                </c:pt>
                <c:pt idx="881">
                  <c:v>145.79699448134585</c:v>
                </c:pt>
                <c:pt idx="882">
                  <c:v>145.37072460719085</c:v>
                </c:pt>
                <c:pt idx="883">
                  <c:v>144.94445639330897</c:v>
                </c:pt>
                <c:pt idx="884">
                  <c:v>144.51818817942709</c:v>
                </c:pt>
                <c:pt idx="885">
                  <c:v>144.09312944185569</c:v>
                </c:pt>
                <c:pt idx="886">
                  <c:v>143.67104889934922</c:v>
                </c:pt>
                <c:pt idx="887">
                  <c:v>143.25196209712394</c:v>
                </c:pt>
                <c:pt idx="888">
                  <c:v>142.8379189378561</c:v>
                </c:pt>
                <c:pt idx="889">
                  <c:v>142.42743323468486</c:v>
                </c:pt>
                <c:pt idx="890">
                  <c:v>142.02178262211132</c:v>
                </c:pt>
                <c:pt idx="891">
                  <c:v>141.61915822799767</c:v>
                </c:pt>
                <c:pt idx="892">
                  <c:v>141.21887216624242</c:v>
                </c:pt>
                <c:pt idx="893">
                  <c:v>140.82099639445221</c:v>
                </c:pt>
                <c:pt idx="894">
                  <c:v>140.42484702309216</c:v>
                </c:pt>
                <c:pt idx="895">
                  <c:v>140.03083199338155</c:v>
                </c:pt>
                <c:pt idx="896">
                  <c:v>139.63697369292973</c:v>
                </c:pt>
                <c:pt idx="897">
                  <c:v>139.24478541079674</c:v>
                </c:pt>
                <c:pt idx="898">
                  <c:v>138.8538944420294</c:v>
                </c:pt>
                <c:pt idx="899">
                  <c:v>138.46328219493591</c:v>
                </c:pt>
                <c:pt idx="900">
                  <c:v>138.07742122044615</c:v>
                </c:pt>
                <c:pt idx="901">
                  <c:v>137.69252322556727</c:v>
                </c:pt>
                <c:pt idx="902">
                  <c:v>137.30916716802705</c:v>
                </c:pt>
                <c:pt idx="903">
                  <c:v>136.92625051322824</c:v>
                </c:pt>
                <c:pt idx="904">
                  <c:v>136.54360771730279</c:v>
                </c:pt>
                <c:pt idx="905">
                  <c:v>136.16396711465367</c:v>
                </c:pt>
                <c:pt idx="906">
                  <c:v>135.78472627255621</c:v>
                </c:pt>
                <c:pt idx="907">
                  <c:v>135.40597898127888</c:v>
                </c:pt>
                <c:pt idx="908">
                  <c:v>135.02986793797666</c:v>
                </c:pt>
                <c:pt idx="909">
                  <c:v>134.65835916877103</c:v>
                </c:pt>
                <c:pt idx="910">
                  <c:v>134.28722651345842</c:v>
                </c:pt>
                <c:pt idx="911">
                  <c:v>133.91717591694314</c:v>
                </c:pt>
                <c:pt idx="912">
                  <c:v>133.54771414050714</c:v>
                </c:pt>
                <c:pt idx="913">
                  <c:v>133.18226413775429</c:v>
                </c:pt>
                <c:pt idx="914">
                  <c:v>132.81787083669948</c:v>
                </c:pt>
                <c:pt idx="915">
                  <c:v>132.45387542565314</c:v>
                </c:pt>
                <c:pt idx="916">
                  <c:v>132.09097048389438</c:v>
                </c:pt>
                <c:pt idx="917">
                  <c:v>131.7308582124887</c:v>
                </c:pt>
                <c:pt idx="918">
                  <c:v>131.37228819124459</c:v>
                </c:pt>
                <c:pt idx="919">
                  <c:v>131.01936681202102</c:v>
                </c:pt>
                <c:pt idx="920">
                  <c:v>130.67024486298962</c:v>
                </c:pt>
                <c:pt idx="921">
                  <c:v>130.32267790233041</c:v>
                </c:pt>
                <c:pt idx="922">
                  <c:v>129.97903915557291</c:v>
                </c:pt>
                <c:pt idx="923">
                  <c:v>129.63571251265975</c:v>
                </c:pt>
                <c:pt idx="924">
                  <c:v>129.29282757657739</c:v>
                </c:pt>
                <c:pt idx="925">
                  <c:v>128.95083405700862</c:v>
                </c:pt>
                <c:pt idx="926">
                  <c:v>128.61013601106171</c:v>
                </c:pt>
                <c:pt idx="927">
                  <c:v>128.27210394088502</c:v>
                </c:pt>
                <c:pt idx="928">
                  <c:v>127.93474517871073</c:v>
                </c:pt>
                <c:pt idx="929">
                  <c:v>127.59744076935685</c:v>
                </c:pt>
                <c:pt idx="930">
                  <c:v>127.26033648895961</c:v>
                </c:pt>
                <c:pt idx="931">
                  <c:v>126.92465286006708</c:v>
                </c:pt>
                <c:pt idx="932">
                  <c:v>126.58948719679374</c:v>
                </c:pt>
                <c:pt idx="933">
                  <c:v>126.25597919745118</c:v>
                </c:pt>
                <c:pt idx="934">
                  <c:v>125.92405068245816</c:v>
                </c:pt>
                <c:pt idx="935">
                  <c:v>125.592281739852</c:v>
                </c:pt>
                <c:pt idx="936">
                  <c:v>125.2641440744067</c:v>
                </c:pt>
                <c:pt idx="937">
                  <c:v>124.93746853671736</c:v>
                </c:pt>
                <c:pt idx="938">
                  <c:v>124.61145397378601</c:v>
                </c:pt>
                <c:pt idx="939">
                  <c:v>124.28735029465126</c:v>
                </c:pt>
                <c:pt idx="940">
                  <c:v>123.96680372737571</c:v>
                </c:pt>
                <c:pt idx="941">
                  <c:v>123.64630739341396</c:v>
                </c:pt>
                <c:pt idx="942">
                  <c:v>123.32645471512356</c:v>
                </c:pt>
                <c:pt idx="943">
                  <c:v>123.00660203683316</c:v>
                </c:pt>
                <c:pt idx="944">
                  <c:v>122.68674935854276</c:v>
                </c:pt>
                <c:pt idx="945">
                  <c:v>122.36689668025235</c:v>
                </c:pt>
                <c:pt idx="946">
                  <c:v>122.04704400196195</c:v>
                </c:pt>
                <c:pt idx="947">
                  <c:v>121.72738086807013</c:v>
                </c:pt>
                <c:pt idx="948">
                  <c:v>121.40853300855632</c:v>
                </c:pt>
                <c:pt idx="949">
                  <c:v>121.09012009467517</c:v>
                </c:pt>
                <c:pt idx="950">
                  <c:v>120.77295517516573</c:v>
                </c:pt>
                <c:pt idx="951">
                  <c:v>120.45901250457639</c:v>
                </c:pt>
                <c:pt idx="952">
                  <c:v>120.14522993685</c:v>
                </c:pt>
                <c:pt idx="953">
                  <c:v>119.83189117016119</c:v>
                </c:pt>
                <c:pt idx="954">
                  <c:v>119.51989583416184</c:v>
                </c:pt>
                <c:pt idx="955">
                  <c:v>119.20792214954736</c:v>
                </c:pt>
                <c:pt idx="956">
                  <c:v>118.8981279194056</c:v>
                </c:pt>
                <c:pt idx="957">
                  <c:v>118.5906682091758</c:v>
                </c:pt>
                <c:pt idx="958">
                  <c:v>118.28408170284237</c:v>
                </c:pt>
                <c:pt idx="959">
                  <c:v>117.97865024902774</c:v>
                </c:pt>
                <c:pt idx="960">
                  <c:v>117.67411201252344</c:v>
                </c:pt>
                <c:pt idx="961">
                  <c:v>117.37341874496356</c:v>
                </c:pt>
                <c:pt idx="962">
                  <c:v>117.07499121180891</c:v>
                </c:pt>
                <c:pt idx="963">
                  <c:v>116.78051315841667</c:v>
                </c:pt>
                <c:pt idx="964">
                  <c:v>116.48818292580673</c:v>
                </c:pt>
                <c:pt idx="965">
                  <c:v>116.20061872044286</c:v>
                </c:pt>
                <c:pt idx="966">
                  <c:v>115.91409955888851</c:v>
                </c:pt>
                <c:pt idx="967">
                  <c:v>115.62808311465476</c:v>
                </c:pt>
                <c:pt idx="968">
                  <c:v>115.34321567727088</c:v>
                </c:pt>
                <c:pt idx="969">
                  <c:v>115.0605366714658</c:v>
                </c:pt>
                <c:pt idx="970">
                  <c:v>114.78109330050555</c:v>
                </c:pt>
                <c:pt idx="971">
                  <c:v>114.50407464166558</c:v>
                </c:pt>
                <c:pt idx="972">
                  <c:v>114.2280359020929</c:v>
                </c:pt>
                <c:pt idx="973">
                  <c:v>113.952428952337</c:v>
                </c:pt>
                <c:pt idx="974">
                  <c:v>113.67971789726207</c:v>
                </c:pt>
                <c:pt idx="975">
                  <c:v>113.40841825824749</c:v>
                </c:pt>
                <c:pt idx="976">
                  <c:v>113.13755525731946</c:v>
                </c:pt>
                <c:pt idx="977">
                  <c:v>112.86763472193731</c:v>
                </c:pt>
                <c:pt idx="978">
                  <c:v>112.59776545187944</c:v>
                </c:pt>
                <c:pt idx="979">
                  <c:v>112.32804536451583</c:v>
                </c:pt>
                <c:pt idx="980">
                  <c:v>112.05848270699768</c:v>
                </c:pt>
                <c:pt idx="981">
                  <c:v>111.79132572139291</c:v>
                </c:pt>
                <c:pt idx="982">
                  <c:v>111.52484056380789</c:v>
                </c:pt>
                <c:pt idx="983">
                  <c:v>111.25870844271944</c:v>
                </c:pt>
                <c:pt idx="984">
                  <c:v>110.99415744737517</c:v>
                </c:pt>
                <c:pt idx="985">
                  <c:v>110.73017433469127</c:v>
                </c:pt>
                <c:pt idx="986">
                  <c:v>110.46798684498697</c:v>
                </c:pt>
                <c:pt idx="987">
                  <c:v>110.20700063590489</c:v>
                </c:pt>
                <c:pt idx="988">
                  <c:v>109.94719882686387</c:v>
                </c:pt>
                <c:pt idx="989">
                  <c:v>109.68746208868706</c:v>
                </c:pt>
                <c:pt idx="990">
                  <c:v>109.4284166071197</c:v>
                </c:pt>
                <c:pt idx="991">
                  <c:v>109.16952335386512</c:v>
                </c:pt>
                <c:pt idx="992">
                  <c:v>108.91067615057786</c:v>
                </c:pt>
                <c:pt idx="993">
                  <c:v>108.6539272781586</c:v>
                </c:pt>
                <c:pt idx="994">
                  <c:v>108.39767245412966</c:v>
                </c:pt>
                <c:pt idx="995">
                  <c:v>108.14243655216559</c:v>
                </c:pt>
                <c:pt idx="996">
                  <c:v>107.88821386727736</c:v>
                </c:pt>
                <c:pt idx="997">
                  <c:v>107.63406603406099</c:v>
                </c:pt>
                <c:pt idx="998">
                  <c:v>107.38018564867858</c:v>
                </c:pt>
                <c:pt idx="999">
                  <c:v>107.12830716884561</c:v>
                </c:pt>
                <c:pt idx="1000">
                  <c:v>106.87644650017675</c:v>
                </c:pt>
                <c:pt idx="1001">
                  <c:v>106.62529141464535</c:v>
                </c:pt>
                <c:pt idx="1002">
                  <c:v>106.37551773374435</c:v>
                </c:pt>
                <c:pt idx="1003">
                  <c:v>106.12670866335766</c:v>
                </c:pt>
                <c:pt idx="1004">
                  <c:v>105.87985366495066</c:v>
                </c:pt>
                <c:pt idx="1005">
                  <c:v>105.63341999922952</c:v>
                </c:pt>
                <c:pt idx="1006">
                  <c:v>105.3873955331146</c:v>
                </c:pt>
                <c:pt idx="1007">
                  <c:v>105.14168151118702</c:v>
                </c:pt>
                <c:pt idx="1008">
                  <c:v>104.89625366525605</c:v>
                </c:pt>
                <c:pt idx="1009">
                  <c:v>104.65187346909018</c:v>
                </c:pt>
                <c:pt idx="1010">
                  <c:v>104.40857831538706</c:v>
                </c:pt>
                <c:pt idx="1011">
                  <c:v>104.16567437474203</c:v>
                </c:pt>
                <c:pt idx="1012">
                  <c:v>103.92525444151691</c:v>
                </c:pt>
                <c:pt idx="1013">
                  <c:v>103.68577318961266</c:v>
                </c:pt>
                <c:pt idx="1014">
                  <c:v>103.44956567027073</c:v>
                </c:pt>
                <c:pt idx="1015">
                  <c:v>103.21422837516869</c:v>
                </c:pt>
                <c:pt idx="1016">
                  <c:v>102.97951814746558</c:v>
                </c:pt>
                <c:pt idx="1017">
                  <c:v>102.74538395044485</c:v>
                </c:pt>
                <c:pt idx="1018">
                  <c:v>102.51142252424178</c:v>
                </c:pt>
                <c:pt idx="1019">
                  <c:v>102.27945942164457</c:v>
                </c:pt>
                <c:pt idx="1020">
                  <c:v>102.04827590850486</c:v>
                </c:pt>
                <c:pt idx="1021">
                  <c:v>101.81721515640147</c:v>
                </c:pt>
                <c:pt idx="1022">
                  <c:v>101.58626378945129</c:v>
                </c:pt>
                <c:pt idx="1023">
                  <c:v>101.35572886378341</c:v>
                </c:pt>
                <c:pt idx="1024">
                  <c:v>101.12915047053301</c:v>
                </c:pt>
                <c:pt idx="1025">
                  <c:v>100.90309157915505</c:v>
                </c:pt>
                <c:pt idx="1026">
                  <c:v>100.67844193208757</c:v>
                </c:pt>
                <c:pt idx="1027">
                  <c:v>100.45511421523379</c:v>
                </c:pt>
                <c:pt idx="1028">
                  <c:v>100.23255943671109</c:v>
                </c:pt>
                <c:pt idx="1029">
                  <c:v>100.01038933083464</c:v>
                </c:pt>
                <c:pt idx="1030">
                  <c:v>99.78932964399894</c:v>
                </c:pt>
                <c:pt idx="1031">
                  <c:v>99.569434095109074</c:v>
                </c:pt>
                <c:pt idx="1032">
                  <c:v>99.349565604792488</c:v>
                </c:pt>
                <c:pt idx="1033">
                  <c:v>99.129807191273642</c:v>
                </c:pt>
                <c:pt idx="1034">
                  <c:v>98.91026580412175</c:v>
                </c:pt>
                <c:pt idx="1035">
                  <c:v>98.69345367521835</c:v>
                </c:pt>
                <c:pt idx="1036">
                  <c:v>98.47684544625082</c:v>
                </c:pt>
                <c:pt idx="1037">
                  <c:v>98.260310121682366</c:v>
                </c:pt>
                <c:pt idx="1038">
                  <c:v>98.045629703108872</c:v>
                </c:pt>
                <c:pt idx="1039">
                  <c:v>97.833886753373605</c:v>
                </c:pt>
                <c:pt idx="1040">
                  <c:v>97.622289394867352</c:v>
                </c:pt>
                <c:pt idx="1041">
                  <c:v>97.411545982346141</c:v>
                </c:pt>
                <c:pt idx="1042">
                  <c:v>97.202118485872816</c:v>
                </c:pt>
                <c:pt idx="1043">
                  <c:v>96.993857827847208</c:v>
                </c:pt>
                <c:pt idx="1044">
                  <c:v>96.785678177895235</c:v>
                </c:pt>
                <c:pt idx="1045">
                  <c:v>96.578274204338967</c:v>
                </c:pt>
                <c:pt idx="1046">
                  <c:v>96.371059873629918</c:v>
                </c:pt>
                <c:pt idx="1047">
                  <c:v>96.164492146585715</c:v>
                </c:pt>
                <c:pt idx="1048">
                  <c:v>95.958001111175335</c:v>
                </c:pt>
                <c:pt idx="1049">
                  <c:v>95.751512274752798</c:v>
                </c:pt>
                <c:pt idx="1050">
                  <c:v>95.545921906396273</c:v>
                </c:pt>
                <c:pt idx="1051">
                  <c:v>95.340440352886617</c:v>
                </c:pt>
                <c:pt idx="1052">
                  <c:v>95.135121138749952</c:v>
                </c:pt>
                <c:pt idx="1053">
                  <c:v>94.931211369572182</c:v>
                </c:pt>
                <c:pt idx="1054">
                  <c:v>94.728064238943489</c:v>
                </c:pt>
                <c:pt idx="1055">
                  <c:v>94.526162701301658</c:v>
                </c:pt>
                <c:pt idx="1056">
                  <c:v>94.325608579978578</c:v>
                </c:pt>
                <c:pt idx="1057">
                  <c:v>94.125626382076305</c:v>
                </c:pt>
                <c:pt idx="1058">
                  <c:v>93.926429258361225</c:v>
                </c:pt>
                <c:pt idx="1059">
                  <c:v>93.727865861636317</c:v>
                </c:pt>
                <c:pt idx="1060">
                  <c:v>93.529872666990329</c:v>
                </c:pt>
                <c:pt idx="1061">
                  <c:v>93.331905656554753</c:v>
                </c:pt>
                <c:pt idx="1062">
                  <c:v>93.135297577036525</c:v>
                </c:pt>
                <c:pt idx="1063">
                  <c:v>92.938690534079313</c:v>
                </c:pt>
                <c:pt idx="1064">
                  <c:v>92.742236003144058</c:v>
                </c:pt>
                <c:pt idx="1065">
                  <c:v>92.546038412186078</c:v>
                </c:pt>
                <c:pt idx="1066">
                  <c:v>92.349898847396801</c:v>
                </c:pt>
                <c:pt idx="1067">
                  <c:v>92.154122437685928</c:v>
                </c:pt>
                <c:pt idx="1068">
                  <c:v>91.959099681044449</c:v>
                </c:pt>
                <c:pt idx="1069">
                  <c:v>91.76422062361587</c:v>
                </c:pt>
                <c:pt idx="1070">
                  <c:v>91.56939067862271</c:v>
                </c:pt>
                <c:pt idx="1071">
                  <c:v>91.374720100282161</c:v>
                </c:pt>
                <c:pt idx="1072">
                  <c:v>91.180288034916146</c:v>
                </c:pt>
                <c:pt idx="1073">
                  <c:v>90.986313413582607</c:v>
                </c:pt>
                <c:pt idx="1074">
                  <c:v>90.792403789721931</c:v>
                </c:pt>
                <c:pt idx="1075">
                  <c:v>90.598577787686807</c:v>
                </c:pt>
                <c:pt idx="1076">
                  <c:v>90.40562317356877</c:v>
                </c:pt>
                <c:pt idx="1077">
                  <c:v>90.213229275312827</c:v>
                </c:pt>
                <c:pt idx="1078">
                  <c:v>90.02140987753306</c:v>
                </c:pt>
                <c:pt idx="1079">
                  <c:v>89.830534361494216</c:v>
                </c:pt>
                <c:pt idx="1080">
                  <c:v>89.640153124690215</c:v>
                </c:pt>
                <c:pt idx="1081">
                  <c:v>89.451251686426247</c:v>
                </c:pt>
                <c:pt idx="1082">
                  <c:v>89.264076872432753</c:v>
                </c:pt>
                <c:pt idx="1083">
                  <c:v>89.079625572341286</c:v>
                </c:pt>
                <c:pt idx="1084">
                  <c:v>88.895193138812232</c:v>
                </c:pt>
                <c:pt idx="1085">
                  <c:v>88.7116131340549</c:v>
                </c:pt>
                <c:pt idx="1086">
                  <c:v>88.528298820787469</c:v>
                </c:pt>
                <c:pt idx="1087">
                  <c:v>88.346220872780677</c:v>
                </c:pt>
                <c:pt idx="1088">
                  <c:v>88.164225653977923</c:v>
                </c:pt>
                <c:pt idx="1089">
                  <c:v>87.982760150897377</c:v>
                </c:pt>
                <c:pt idx="1090">
                  <c:v>87.801302198374898</c:v>
                </c:pt>
                <c:pt idx="1091">
                  <c:v>87.620432774912658</c:v>
                </c:pt>
                <c:pt idx="1092">
                  <c:v>87.440437152038953</c:v>
                </c:pt>
                <c:pt idx="1093">
                  <c:v>87.260568245702387</c:v>
                </c:pt>
                <c:pt idx="1094">
                  <c:v>87.081655969344411</c:v>
                </c:pt>
                <c:pt idx="1095">
                  <c:v>86.903351201211819</c:v>
                </c:pt>
                <c:pt idx="1096">
                  <c:v>86.725192127788603</c:v>
                </c:pt>
                <c:pt idx="1097">
                  <c:v>86.548006396198758</c:v>
                </c:pt>
                <c:pt idx="1098">
                  <c:v>86.370866473147288</c:v>
                </c:pt>
                <c:pt idx="1099">
                  <c:v>86.194097070246997</c:v>
                </c:pt>
                <c:pt idx="1100">
                  <c:v>86.018253471472718</c:v>
                </c:pt>
                <c:pt idx="1101">
                  <c:v>85.842675448571413</c:v>
                </c:pt>
                <c:pt idx="1102">
                  <c:v>85.667185488056958</c:v>
                </c:pt>
                <c:pt idx="1103">
                  <c:v>85.491821612426293</c:v>
                </c:pt>
                <c:pt idx="1104">
                  <c:v>85.317131462176832</c:v>
                </c:pt>
                <c:pt idx="1105">
                  <c:v>85.143057937075412</c:v>
                </c:pt>
                <c:pt idx="1106">
                  <c:v>84.970031957786318</c:v>
                </c:pt>
                <c:pt idx="1107">
                  <c:v>84.797347801055793</c:v>
                </c:pt>
                <c:pt idx="1108">
                  <c:v>84.625236930911925</c:v>
                </c:pt>
                <c:pt idx="1109">
                  <c:v>84.454577749431081</c:v>
                </c:pt>
                <c:pt idx="1110">
                  <c:v>84.284591806018724</c:v>
                </c:pt>
                <c:pt idx="1111">
                  <c:v>84.114907270384137</c:v>
                </c:pt>
                <c:pt idx="1112">
                  <c:v>83.945322787120972</c:v>
                </c:pt>
                <c:pt idx="1113">
                  <c:v>83.776133025445034</c:v>
                </c:pt>
                <c:pt idx="1114">
                  <c:v>83.607042387132623</c:v>
                </c:pt>
                <c:pt idx="1115">
                  <c:v>83.438346498973317</c:v>
                </c:pt>
                <c:pt idx="1116">
                  <c:v>83.270659547252748</c:v>
                </c:pt>
                <c:pt idx="1117">
                  <c:v>83.103064662683195</c:v>
                </c:pt>
                <c:pt idx="1118">
                  <c:v>82.935965135410584</c:v>
                </c:pt>
                <c:pt idx="1119">
                  <c:v>82.769331922451826</c:v>
                </c:pt>
                <c:pt idx="1120">
                  <c:v>82.602832253225472</c:v>
                </c:pt>
                <c:pt idx="1121">
                  <c:v>82.438268104802674</c:v>
                </c:pt>
                <c:pt idx="1122">
                  <c:v>82.273992276711553</c:v>
                </c:pt>
                <c:pt idx="1123">
                  <c:v>82.109787571565107</c:v>
                </c:pt>
                <c:pt idx="1124">
                  <c:v>81.945642000264527</c:v>
                </c:pt>
                <c:pt idx="1125">
                  <c:v>81.781804505646051</c:v>
                </c:pt>
                <c:pt idx="1126">
                  <c:v>81.619339280457837</c:v>
                </c:pt>
                <c:pt idx="1127">
                  <c:v>81.458286584468212</c:v>
                </c:pt>
                <c:pt idx="1128">
                  <c:v>81.297332654224277</c:v>
                </c:pt>
                <c:pt idx="1129">
                  <c:v>81.137006138757599</c:v>
                </c:pt>
                <c:pt idx="1130">
                  <c:v>80.976752728326602</c:v>
                </c:pt>
                <c:pt idx="1131">
                  <c:v>80.816813462656114</c:v>
                </c:pt>
                <c:pt idx="1132">
                  <c:v>80.657740863341985</c:v>
                </c:pt>
                <c:pt idx="1133">
                  <c:v>80.499926620164359</c:v>
                </c:pt>
                <c:pt idx="1134">
                  <c:v>80.342522480591072</c:v>
                </c:pt>
                <c:pt idx="1135">
                  <c:v>80.185581679070623</c:v>
                </c:pt>
                <c:pt idx="1136">
                  <c:v>80.029175301511941</c:v>
                </c:pt>
                <c:pt idx="1137">
                  <c:v>79.872929860188378</c:v>
                </c:pt>
                <c:pt idx="1138">
                  <c:v>79.718600643544221</c:v>
                </c:pt>
                <c:pt idx="1139">
                  <c:v>79.564583707539185</c:v>
                </c:pt>
                <c:pt idx="1140">
                  <c:v>79.410691490320644</c:v>
                </c:pt>
                <c:pt idx="1141">
                  <c:v>79.256807491495479</c:v>
                </c:pt>
                <c:pt idx="1142">
                  <c:v>79.103740304212863</c:v>
                </c:pt>
                <c:pt idx="1143">
                  <c:v>78.951222711528715</c:v>
                </c:pt>
                <c:pt idx="1144">
                  <c:v>78.799130739513174</c:v>
                </c:pt>
                <c:pt idx="1145">
                  <c:v>78.64907498135932</c:v>
                </c:pt>
                <c:pt idx="1146">
                  <c:v>78.499103960877136</c:v>
                </c:pt>
                <c:pt idx="1147">
                  <c:v>78.349254840453568</c:v>
                </c:pt>
                <c:pt idx="1148">
                  <c:v>78.199921993516853</c:v>
                </c:pt>
                <c:pt idx="1149">
                  <c:v>78.050655782255276</c:v>
                </c:pt>
                <c:pt idx="1150">
                  <c:v>77.902047113192395</c:v>
                </c:pt>
                <c:pt idx="1151">
                  <c:v>77.753910433275337</c:v>
                </c:pt>
                <c:pt idx="1152">
                  <c:v>77.60798960197576</c:v>
                </c:pt>
                <c:pt idx="1153">
                  <c:v>77.462712742167724</c:v>
                </c:pt>
                <c:pt idx="1154">
                  <c:v>77.317527507170595</c:v>
                </c:pt>
                <c:pt idx="1155">
                  <c:v>77.172351782021394</c:v>
                </c:pt>
                <c:pt idx="1156">
                  <c:v>77.02718235959631</c:v>
                </c:pt>
                <c:pt idx="1157">
                  <c:v>76.883209513453664</c:v>
                </c:pt>
                <c:pt idx="1158">
                  <c:v>76.739634707719674</c:v>
                </c:pt>
                <c:pt idx="1159">
                  <c:v>76.596908107221168</c:v>
                </c:pt>
                <c:pt idx="1160">
                  <c:v>76.454332923586335</c:v>
                </c:pt>
                <c:pt idx="1161">
                  <c:v>76.311912107306071</c:v>
                </c:pt>
                <c:pt idx="1162">
                  <c:v>76.169491291025807</c:v>
                </c:pt>
                <c:pt idx="1163">
                  <c:v>76.027070474745543</c:v>
                </c:pt>
                <c:pt idx="1164">
                  <c:v>75.885643606765839</c:v>
                </c:pt>
                <c:pt idx="1165">
                  <c:v>75.744795018911717</c:v>
                </c:pt>
                <c:pt idx="1166">
                  <c:v>75.604236400490365</c:v>
                </c:pt>
                <c:pt idx="1167">
                  <c:v>75.463916139706527</c:v>
                </c:pt>
                <c:pt idx="1168">
                  <c:v>75.323711692766679</c:v>
                </c:pt>
                <c:pt idx="1169">
                  <c:v>75.18448546124506</c:v>
                </c:pt>
                <c:pt idx="1170">
                  <c:v>75.045295166382644</c:v>
                </c:pt>
                <c:pt idx="1171">
                  <c:v>74.906746956229128</c:v>
                </c:pt>
                <c:pt idx="1172">
                  <c:v>74.768513676232004</c:v>
                </c:pt>
                <c:pt idx="1173">
                  <c:v>74.630488598411489</c:v>
                </c:pt>
                <c:pt idx="1174">
                  <c:v>74.492480702250063</c:v>
                </c:pt>
                <c:pt idx="1175">
                  <c:v>74.354665018273693</c:v>
                </c:pt>
                <c:pt idx="1176">
                  <c:v>74.216918375654259</c:v>
                </c:pt>
                <c:pt idx="1177">
                  <c:v>74.079741117880459</c:v>
                </c:pt>
                <c:pt idx="1178">
                  <c:v>73.942782538750038</c:v>
                </c:pt>
                <c:pt idx="1179">
                  <c:v>73.80633581396124</c:v>
                </c:pt>
                <c:pt idx="1180">
                  <c:v>73.670463601105567</c:v>
                </c:pt>
                <c:pt idx="1181">
                  <c:v>73.534640166821731</c:v>
                </c:pt>
                <c:pt idx="1182">
                  <c:v>73.399891605320974</c:v>
                </c:pt>
                <c:pt idx="1183">
                  <c:v>73.265407364319699</c:v>
                </c:pt>
                <c:pt idx="1184">
                  <c:v>73.131039218938795</c:v>
                </c:pt>
                <c:pt idx="1185">
                  <c:v>72.997652953453567</c:v>
                </c:pt>
                <c:pt idx="1186">
                  <c:v>72.864648593842503</c:v>
                </c:pt>
                <c:pt idx="1187">
                  <c:v>72.731804984007425</c:v>
                </c:pt>
                <c:pt idx="1188">
                  <c:v>72.599187214114664</c:v>
                </c:pt>
                <c:pt idx="1189">
                  <c:v>72.466779895680702</c:v>
                </c:pt>
                <c:pt idx="1190">
                  <c:v>72.334426792091932</c:v>
                </c:pt>
                <c:pt idx="1191">
                  <c:v>72.202110668697287</c:v>
                </c:pt>
                <c:pt idx="1192">
                  <c:v>72.069812092083296</c:v>
                </c:pt>
                <c:pt idx="1193">
                  <c:v>71.937600126225519</c:v>
                </c:pt>
                <c:pt idx="1194">
                  <c:v>71.805962578776715</c:v>
                </c:pt>
                <c:pt idx="1195">
                  <c:v>71.674465746076663</c:v>
                </c:pt>
                <c:pt idx="1196">
                  <c:v>71.544061605391406</c:v>
                </c:pt>
                <c:pt idx="1197">
                  <c:v>71.413839322512985</c:v>
                </c:pt>
                <c:pt idx="1198">
                  <c:v>71.283617039634564</c:v>
                </c:pt>
                <c:pt idx="1199">
                  <c:v>71.153394756756143</c:v>
                </c:pt>
                <c:pt idx="1200">
                  <c:v>71.023172473877722</c:v>
                </c:pt>
                <c:pt idx="1201">
                  <c:v>70.8937448338622</c:v>
                </c:pt>
                <c:pt idx="1202">
                  <c:v>70.764824371503494</c:v>
                </c:pt>
                <c:pt idx="1203">
                  <c:v>70.635964811212418</c:v>
                </c:pt>
                <c:pt idx="1204">
                  <c:v>70.507164852185682</c:v>
                </c:pt>
                <c:pt idx="1205">
                  <c:v>70.378625627614682</c:v>
                </c:pt>
                <c:pt idx="1206">
                  <c:v>70.250252151384146</c:v>
                </c:pt>
                <c:pt idx="1207">
                  <c:v>70.121912600051687</c:v>
                </c:pt>
                <c:pt idx="1208">
                  <c:v>69.993598300051076</c:v>
                </c:pt>
                <c:pt idx="1209">
                  <c:v>69.86611244971111</c:v>
                </c:pt>
                <c:pt idx="1210">
                  <c:v>69.738852183376807</c:v>
                </c:pt>
                <c:pt idx="1211">
                  <c:v>69.611767947022557</c:v>
                </c:pt>
                <c:pt idx="1212">
                  <c:v>69.485383151168762</c:v>
                </c:pt>
                <c:pt idx="1213">
                  <c:v>69.360130138918166</c:v>
                </c:pt>
                <c:pt idx="1214">
                  <c:v>69.235078009292891</c:v>
                </c:pt>
                <c:pt idx="1215">
                  <c:v>69.110294313176283</c:v>
                </c:pt>
                <c:pt idx="1216">
                  <c:v>68.985514056176001</c:v>
                </c:pt>
                <c:pt idx="1217">
                  <c:v>68.861360537353363</c:v>
                </c:pt>
                <c:pt idx="1218">
                  <c:v>68.737896982010383</c:v>
                </c:pt>
                <c:pt idx="1219">
                  <c:v>68.614742170033495</c:v>
                </c:pt>
                <c:pt idx="1220">
                  <c:v>68.492102086309728</c:v>
                </c:pt>
                <c:pt idx="1221">
                  <c:v>68.369751033127685</c:v>
                </c:pt>
                <c:pt idx="1222">
                  <c:v>68.247661399427614</c:v>
                </c:pt>
                <c:pt idx="1223">
                  <c:v>68.125771985120039</c:v>
                </c:pt>
                <c:pt idx="1224">
                  <c:v>68.005217287492584</c:v>
                </c:pt>
                <c:pt idx="1225">
                  <c:v>67.885693562516835</c:v>
                </c:pt>
                <c:pt idx="1226">
                  <c:v>67.766410238978153</c:v>
                </c:pt>
                <c:pt idx="1227">
                  <c:v>67.647572698100745</c:v>
                </c:pt>
                <c:pt idx="1228">
                  <c:v>67.529414954208193</c:v>
                </c:pt>
                <c:pt idx="1229">
                  <c:v>67.41136557411393</c:v>
                </c:pt>
                <c:pt idx="1230">
                  <c:v>67.293816297884632</c:v>
                </c:pt>
                <c:pt idx="1231">
                  <c:v>67.176825822384188</c:v>
                </c:pt>
                <c:pt idx="1232">
                  <c:v>67.060194185542272</c:v>
                </c:pt>
                <c:pt idx="1233">
                  <c:v>66.944332539086872</c:v>
                </c:pt>
                <c:pt idx="1234">
                  <c:v>66.828644719021682</c:v>
                </c:pt>
                <c:pt idx="1235">
                  <c:v>66.712958672577571</c:v>
                </c:pt>
                <c:pt idx="1236">
                  <c:v>66.597335755435552</c:v>
                </c:pt>
                <c:pt idx="1237">
                  <c:v>66.482072858996048</c:v>
                </c:pt>
                <c:pt idx="1238">
                  <c:v>66.367303243183912</c:v>
                </c:pt>
                <c:pt idx="1239">
                  <c:v>66.252540216007091</c:v>
                </c:pt>
                <c:pt idx="1240">
                  <c:v>66.137877209363765</c:v>
                </c:pt>
                <c:pt idx="1241">
                  <c:v>66.023717430931555</c:v>
                </c:pt>
                <c:pt idx="1242">
                  <c:v>65.909596592391253</c:v>
                </c:pt>
                <c:pt idx="1243">
                  <c:v>65.795734129405488</c:v>
                </c:pt>
                <c:pt idx="1244">
                  <c:v>65.68260824289689</c:v>
                </c:pt>
                <c:pt idx="1245">
                  <c:v>65.569567140542702</c:v>
                </c:pt>
                <c:pt idx="1246">
                  <c:v>65.456621231576179</c:v>
                </c:pt>
                <c:pt idx="1247">
                  <c:v>65.343915057825484</c:v>
                </c:pt>
                <c:pt idx="1248">
                  <c:v>65.231825568482321</c:v>
                </c:pt>
                <c:pt idx="1249">
                  <c:v>65.119900354181794</c:v>
                </c:pt>
                <c:pt idx="1250">
                  <c:v>65.008113432662952</c:v>
                </c:pt>
                <c:pt idx="1251">
                  <c:v>64.896571001213189</c:v>
                </c:pt>
                <c:pt idx="1252">
                  <c:v>64.785039734321998</c:v>
                </c:pt>
                <c:pt idx="1253">
                  <c:v>64.673928309262791</c:v>
                </c:pt>
                <c:pt idx="1254">
                  <c:v>64.562857612079966</c:v>
                </c:pt>
                <c:pt idx="1255">
                  <c:v>64.452011337367139</c:v>
                </c:pt>
                <c:pt idx="1256">
                  <c:v>64.341167855839203</c:v>
                </c:pt>
                <c:pt idx="1257">
                  <c:v>64.230793016701327</c:v>
                </c:pt>
                <c:pt idx="1258">
                  <c:v>64.120459925560084</c:v>
                </c:pt>
                <c:pt idx="1259">
                  <c:v>64.010127422664965</c:v>
                </c:pt>
                <c:pt idx="1260">
                  <c:v>63.900322924976457</c:v>
                </c:pt>
                <c:pt idx="1261">
                  <c:v>63.790728180912438</c:v>
                </c:pt>
                <c:pt idx="1262">
                  <c:v>63.681241074366291</c:v>
                </c:pt>
                <c:pt idx="1263">
                  <c:v>63.57206692516889</c:v>
                </c:pt>
                <c:pt idx="1264">
                  <c:v>63.463677336791825</c:v>
                </c:pt>
                <c:pt idx="1265">
                  <c:v>63.355598873029216</c:v>
                </c:pt>
                <c:pt idx="1266">
                  <c:v>63.24783854050628</c:v>
                </c:pt>
                <c:pt idx="1267">
                  <c:v>63.140239657060192</c:v>
                </c:pt>
                <c:pt idx="1268">
                  <c:v>63.033064408881415</c:v>
                </c:pt>
                <c:pt idx="1269">
                  <c:v>62.927029770656254</c:v>
                </c:pt>
                <c:pt idx="1270">
                  <c:v>62.821132508047789</c:v>
                </c:pt>
                <c:pt idx="1271">
                  <c:v>62.715321656284452</c:v>
                </c:pt>
                <c:pt idx="1272">
                  <c:v>62.609819049063397</c:v>
                </c:pt>
                <c:pt idx="1273">
                  <c:v>62.504476311482357</c:v>
                </c:pt>
                <c:pt idx="1274">
                  <c:v>62.399153843018532</c:v>
                </c:pt>
                <c:pt idx="1275">
                  <c:v>62.294015572374491</c:v>
                </c:pt>
                <c:pt idx="1276">
                  <c:v>62.189236143857322</c:v>
                </c:pt>
                <c:pt idx="1277">
                  <c:v>62.084734984163205</c:v>
                </c:pt>
                <c:pt idx="1278">
                  <c:v>61.98026350180151</c:v>
                </c:pt>
                <c:pt idx="1279">
                  <c:v>61.875792174238541</c:v>
                </c:pt>
                <c:pt idx="1280">
                  <c:v>61.771479727835576</c:v>
                </c:pt>
                <c:pt idx="1281">
                  <c:v>61.667851754738642</c:v>
                </c:pt>
                <c:pt idx="1282">
                  <c:v>61.564426632218144</c:v>
                </c:pt>
                <c:pt idx="1283">
                  <c:v>61.461046112681728</c:v>
                </c:pt>
                <c:pt idx="1284">
                  <c:v>61.357875956188288</c:v>
                </c:pt>
                <c:pt idx="1285">
                  <c:v>61.254738410547631</c:v>
                </c:pt>
                <c:pt idx="1286">
                  <c:v>61.151829862113082</c:v>
                </c:pt>
                <c:pt idx="1287">
                  <c:v>61.049044760909794</c:v>
                </c:pt>
                <c:pt idx="1288">
                  <c:v>60.947056634726387</c:v>
                </c:pt>
                <c:pt idx="1289">
                  <c:v>60.845539872591033</c:v>
                </c:pt>
                <c:pt idx="1290">
                  <c:v>60.744064353261258</c:v>
                </c:pt>
                <c:pt idx="1291">
                  <c:v>60.642983825172891</c:v>
                </c:pt>
                <c:pt idx="1292">
                  <c:v>60.542242498347768</c:v>
                </c:pt>
                <c:pt idx="1293">
                  <c:v>60.441592893338374</c:v>
                </c:pt>
                <c:pt idx="1294">
                  <c:v>60.34110439352073</c:v>
                </c:pt>
                <c:pt idx="1295">
                  <c:v>60.240804764980361</c:v>
                </c:pt>
                <c:pt idx="1296">
                  <c:v>60.14085444099716</c:v>
                </c:pt>
                <c:pt idx="1297">
                  <c:v>60.041622137104589</c:v>
                </c:pt>
                <c:pt idx="1298">
                  <c:v>59.942650557542976</c:v>
                </c:pt>
                <c:pt idx="1299">
                  <c:v>59.843896194604113</c:v>
                </c:pt>
                <c:pt idx="1300">
                  <c:v>59.745387039065811</c:v>
                </c:pt>
                <c:pt idx="1301">
                  <c:v>59.647382364707461</c:v>
                </c:pt>
                <c:pt idx="1302">
                  <c:v>59.549675904413554</c:v>
                </c:pt>
                <c:pt idx="1303">
                  <c:v>59.452023697862892</c:v>
                </c:pt>
                <c:pt idx="1304">
                  <c:v>59.354670892318161</c:v>
                </c:pt>
                <c:pt idx="1305">
                  <c:v>59.25748972564346</c:v>
                </c:pt>
                <c:pt idx="1306">
                  <c:v>59.160788507655511</c:v>
                </c:pt>
                <c:pt idx="1307">
                  <c:v>59.064678350597227</c:v>
                </c:pt>
                <c:pt idx="1308">
                  <c:v>58.96858337863047</c:v>
                </c:pt>
                <c:pt idx="1309">
                  <c:v>58.872714248882104</c:v>
                </c:pt>
                <c:pt idx="1310">
                  <c:v>58.776852580996241</c:v>
                </c:pt>
                <c:pt idx="1311">
                  <c:v>58.681263356635633</c:v>
                </c:pt>
                <c:pt idx="1312">
                  <c:v>58.585807241978124</c:v>
                </c:pt>
                <c:pt idx="1313">
                  <c:v>58.490457977921309</c:v>
                </c:pt>
                <c:pt idx="1314">
                  <c:v>58.39518939175025</c:v>
                </c:pt>
                <c:pt idx="1315">
                  <c:v>58.300285457105311</c:v>
                </c:pt>
                <c:pt idx="1316">
                  <c:v>58.205429803248052</c:v>
                </c:pt>
                <c:pt idx="1317">
                  <c:v>58.111169031363879</c:v>
                </c:pt>
                <c:pt idx="1318">
                  <c:v>58.017083152975438</c:v>
                </c:pt>
                <c:pt idx="1319">
                  <c:v>57.923042245392772</c:v>
                </c:pt>
                <c:pt idx="1320">
                  <c:v>57.829551562294533</c:v>
                </c:pt>
                <c:pt idx="1321">
                  <c:v>57.736215767368293</c:v>
                </c:pt>
                <c:pt idx="1322">
                  <c:v>57.642904849436199</c:v>
                </c:pt>
                <c:pt idx="1323">
                  <c:v>57.549713184544451</c:v>
                </c:pt>
                <c:pt idx="1324">
                  <c:v>57.456882546368682</c:v>
                </c:pt>
                <c:pt idx="1325">
                  <c:v>57.364073486618011</c:v>
                </c:pt>
                <c:pt idx="1326">
                  <c:v>57.27189480250513</c:v>
                </c:pt>
                <c:pt idx="1327">
                  <c:v>57.180122389385353</c:v>
                </c:pt>
                <c:pt idx="1328">
                  <c:v>57.08852635488784</c:v>
                </c:pt>
                <c:pt idx="1329">
                  <c:v>56.99699167327276</c:v>
                </c:pt>
                <c:pt idx="1330">
                  <c:v>56.905669189675088</c:v>
                </c:pt>
                <c:pt idx="1331">
                  <c:v>56.814432646516316</c:v>
                </c:pt>
                <c:pt idx="1332">
                  <c:v>56.723216464106315</c:v>
                </c:pt>
                <c:pt idx="1333">
                  <c:v>56.632057052741168</c:v>
                </c:pt>
                <c:pt idx="1334">
                  <c:v>56.540953420712086</c:v>
                </c:pt>
                <c:pt idx="1335">
                  <c:v>56.449963147035348</c:v>
                </c:pt>
                <c:pt idx="1336">
                  <c:v>56.359339421536745</c:v>
                </c:pt>
                <c:pt idx="1337">
                  <c:v>56.269300905462039</c:v>
                </c:pt>
                <c:pt idx="1338">
                  <c:v>56.179644579860366</c:v>
                </c:pt>
                <c:pt idx="1339">
                  <c:v>56.090051793046342</c:v>
                </c:pt>
                <c:pt idx="1340">
                  <c:v>56.000509400573321</c:v>
                </c:pt>
                <c:pt idx="1341">
                  <c:v>55.911115222331574</c:v>
                </c:pt>
                <c:pt idx="1342">
                  <c:v>55.822040772316626</c:v>
                </c:pt>
                <c:pt idx="1343">
                  <c:v>55.734031713114881</c:v>
                </c:pt>
                <c:pt idx="1344">
                  <c:v>55.646038247292111</c:v>
                </c:pt>
                <c:pt idx="1345">
                  <c:v>55.558119268890039</c:v>
                </c:pt>
                <c:pt idx="1346">
                  <c:v>55.470238239824333</c:v>
                </c:pt>
                <c:pt idx="1347">
                  <c:v>55.382840126322755</c:v>
                </c:pt>
                <c:pt idx="1348">
                  <c:v>55.295614111121765</c:v>
                </c:pt>
                <c:pt idx="1349">
                  <c:v>55.208433532187755</c:v>
                </c:pt>
                <c:pt idx="1350">
                  <c:v>55.121328102979085</c:v>
                </c:pt>
                <c:pt idx="1351">
                  <c:v>55.034475372749142</c:v>
                </c:pt>
                <c:pt idx="1352">
                  <c:v>54.94762399334536</c:v>
                </c:pt>
                <c:pt idx="1353">
                  <c:v>54.861309088987703</c:v>
                </c:pt>
                <c:pt idx="1354">
                  <c:v>54.774998912438782</c:v>
                </c:pt>
                <c:pt idx="1355">
                  <c:v>54.688717241554443</c:v>
                </c:pt>
                <c:pt idx="1356">
                  <c:v>54.602442969851602</c:v>
                </c:pt>
                <c:pt idx="1357">
                  <c:v>54.516220374568967</c:v>
                </c:pt>
                <c:pt idx="1358">
                  <c:v>54.430266184323862</c:v>
                </c:pt>
                <c:pt idx="1359">
                  <c:v>54.344412365322725</c:v>
                </c:pt>
                <c:pt idx="1360">
                  <c:v>54.258772426803219</c:v>
                </c:pt>
                <c:pt idx="1361">
                  <c:v>54.173191668298053</c:v>
                </c:pt>
                <c:pt idx="1362">
                  <c:v>54.087723641993108</c:v>
                </c:pt>
                <c:pt idx="1363">
                  <c:v>54.002694607328991</c:v>
                </c:pt>
                <c:pt idx="1364">
                  <c:v>53.918049353574467</c:v>
                </c:pt>
                <c:pt idx="1365">
                  <c:v>53.833467149449497</c:v>
                </c:pt>
                <c:pt idx="1366">
                  <c:v>53.748920398538601</c:v>
                </c:pt>
                <c:pt idx="1367">
                  <c:v>53.66450922329156</c:v>
                </c:pt>
                <c:pt idx="1368">
                  <c:v>53.580271556670162</c:v>
                </c:pt>
                <c:pt idx="1369">
                  <c:v>53.496038805059783</c:v>
                </c:pt>
                <c:pt idx="1370">
                  <c:v>53.411840351481622</c:v>
                </c:pt>
                <c:pt idx="1371">
                  <c:v>53.327745604916579</c:v>
                </c:pt>
                <c:pt idx="1372">
                  <c:v>53.243987357124837</c:v>
                </c:pt>
                <c:pt idx="1373">
                  <c:v>53.160270753517942</c:v>
                </c:pt>
                <c:pt idx="1374">
                  <c:v>53.07725863249869</c:v>
                </c:pt>
                <c:pt idx="1375">
                  <c:v>52.994395862968759</c:v>
                </c:pt>
                <c:pt idx="1376">
                  <c:v>52.911806221956219</c:v>
                </c:pt>
                <c:pt idx="1377">
                  <c:v>52.829247978789262</c:v>
                </c:pt>
                <c:pt idx="1378">
                  <c:v>52.746721152337003</c:v>
                </c:pt>
                <c:pt idx="1379">
                  <c:v>52.664314793361129</c:v>
                </c:pt>
                <c:pt idx="1380">
                  <c:v>52.582006486910061</c:v>
                </c:pt>
                <c:pt idx="1381">
                  <c:v>52.499828255282011</c:v>
                </c:pt>
                <c:pt idx="1382">
                  <c:v>52.417852424918031</c:v>
                </c:pt>
                <c:pt idx="1383">
                  <c:v>52.335906593923148</c:v>
                </c:pt>
                <c:pt idx="1384">
                  <c:v>52.254089009626405</c:v>
                </c:pt>
                <c:pt idx="1385">
                  <c:v>52.17230567085619</c:v>
                </c:pt>
                <c:pt idx="1386">
                  <c:v>52.090657071349966</c:v>
                </c:pt>
                <c:pt idx="1387">
                  <c:v>52.00933644105438</c:v>
                </c:pt>
                <c:pt idx="1388">
                  <c:v>51.928073967743991</c:v>
                </c:pt>
                <c:pt idx="1389">
                  <c:v>51.846847603338027</c:v>
                </c:pt>
                <c:pt idx="1390">
                  <c:v>51.765848243809813</c:v>
                </c:pt>
                <c:pt idx="1391">
                  <c:v>51.685041525812487</c:v>
                </c:pt>
                <c:pt idx="1392">
                  <c:v>51.604356577944891</c:v>
                </c:pt>
                <c:pt idx="1393">
                  <c:v>51.523774517505444</c:v>
                </c:pt>
                <c:pt idx="1394">
                  <c:v>51.44342598754109</c:v>
                </c:pt>
                <c:pt idx="1395">
                  <c:v>51.3630836204632</c:v>
                </c:pt>
                <c:pt idx="1396">
                  <c:v>51.282762731416476</c:v>
                </c:pt>
                <c:pt idx="1397">
                  <c:v>51.202466334475389</c:v>
                </c:pt>
                <c:pt idx="1398">
                  <c:v>51.122424101828535</c:v>
                </c:pt>
                <c:pt idx="1399">
                  <c:v>51.042506646806181</c:v>
                </c:pt>
                <c:pt idx="1400">
                  <c:v>50.962649613299298</c:v>
                </c:pt>
                <c:pt idx="1401">
                  <c:v>50.882954203406634</c:v>
                </c:pt>
                <c:pt idx="1402">
                  <c:v>50.803376327349142</c:v>
                </c:pt>
                <c:pt idx="1403">
                  <c:v>50.723959829583492</c:v>
                </c:pt>
                <c:pt idx="1404">
                  <c:v>50.64455680723033</c:v>
                </c:pt>
                <c:pt idx="1405">
                  <c:v>50.565159021568832</c:v>
                </c:pt>
                <c:pt idx="1406">
                  <c:v>50.485888804351006</c:v>
                </c:pt>
                <c:pt idx="1407">
                  <c:v>50.406841299703181</c:v>
                </c:pt>
                <c:pt idx="1408">
                  <c:v>50.328017040506907</c:v>
                </c:pt>
                <c:pt idx="1409">
                  <c:v>50.24966949518781</c:v>
                </c:pt>
                <c:pt idx="1410">
                  <c:v>50.171337171446943</c:v>
                </c:pt>
                <c:pt idx="1411">
                  <c:v>50.093141146193439</c:v>
                </c:pt>
                <c:pt idx="1412">
                  <c:v>50.014989754927754</c:v>
                </c:pt>
                <c:pt idx="1413">
                  <c:v>49.936965727774876</c:v>
                </c:pt>
                <c:pt idx="1414">
                  <c:v>49.859010490873992</c:v>
                </c:pt>
                <c:pt idx="1415">
                  <c:v>49.78140627829282</c:v>
                </c:pt>
                <c:pt idx="1416">
                  <c:v>49.703813660802759</c:v>
                </c:pt>
                <c:pt idx="1417">
                  <c:v>49.626285620442296</c:v>
                </c:pt>
                <c:pt idx="1418">
                  <c:v>49.548863818239781</c:v>
                </c:pt>
                <c:pt idx="1419">
                  <c:v>49.471472694374285</c:v>
                </c:pt>
                <c:pt idx="1420">
                  <c:v>49.394182742150569</c:v>
                </c:pt>
                <c:pt idx="1421">
                  <c:v>49.316980220228608</c:v>
                </c:pt>
                <c:pt idx="1422">
                  <c:v>49.239808581486123</c:v>
                </c:pt>
                <c:pt idx="1423">
                  <c:v>49.162856415282455</c:v>
                </c:pt>
                <c:pt idx="1424">
                  <c:v>49.085921093960494</c:v>
                </c:pt>
                <c:pt idx="1425">
                  <c:v>49.009121633771649</c:v>
                </c:pt>
                <c:pt idx="1426">
                  <c:v>48.932393433231006</c:v>
                </c:pt>
                <c:pt idx="1427">
                  <c:v>48.855704755205281</c:v>
                </c:pt>
                <c:pt idx="1428">
                  <c:v>48.779056774247778</c:v>
                </c:pt>
                <c:pt idx="1429">
                  <c:v>48.702551617421875</c:v>
                </c:pt>
                <c:pt idx="1430">
                  <c:v>48.626112478164046</c:v>
                </c:pt>
                <c:pt idx="1431">
                  <c:v>48.549719187958743</c:v>
                </c:pt>
                <c:pt idx="1432">
                  <c:v>48.473416112423116</c:v>
                </c:pt>
                <c:pt idx="1433">
                  <c:v>48.397432726569917</c:v>
                </c:pt>
                <c:pt idx="1434">
                  <c:v>48.321456389224799</c:v>
                </c:pt>
                <c:pt idx="1435">
                  <c:v>48.245580196287733</c:v>
                </c:pt>
                <c:pt idx="1436">
                  <c:v>48.169816645860898</c:v>
                </c:pt>
                <c:pt idx="1437">
                  <c:v>48.094640524383969</c:v>
                </c:pt>
                <c:pt idx="1438">
                  <c:v>48.01963377438117</c:v>
                </c:pt>
                <c:pt idx="1439">
                  <c:v>47.94470627391938</c:v>
                </c:pt>
                <c:pt idx="1440">
                  <c:v>47.869838830096121</c:v>
                </c:pt>
                <c:pt idx="1441">
                  <c:v>47.795222641864918</c:v>
                </c:pt>
                <c:pt idx="1442">
                  <c:v>47.720639465117912</c:v>
                </c:pt>
                <c:pt idx="1443">
                  <c:v>47.646212178736128</c:v>
                </c:pt>
                <c:pt idx="1444">
                  <c:v>47.572050190514325</c:v>
                </c:pt>
                <c:pt idx="1445">
                  <c:v>47.497931013809463</c:v>
                </c:pt>
                <c:pt idx="1446">
                  <c:v>47.42397696703987</c:v>
                </c:pt>
                <c:pt idx="1447">
                  <c:v>47.3501756321877</c:v>
                </c:pt>
                <c:pt idx="1448">
                  <c:v>47.276588259035258</c:v>
                </c:pt>
                <c:pt idx="1449">
                  <c:v>47.203643657979505</c:v>
                </c:pt>
                <c:pt idx="1450">
                  <c:v>47.130780603859058</c:v>
                </c:pt>
                <c:pt idx="1451">
                  <c:v>47.057925895942368</c:v>
                </c:pt>
                <c:pt idx="1452">
                  <c:v>46.985108736513638</c:v>
                </c:pt>
                <c:pt idx="1453">
                  <c:v>46.912498775339586</c:v>
                </c:pt>
                <c:pt idx="1454">
                  <c:v>46.83995166145943</c:v>
                </c:pt>
                <c:pt idx="1455">
                  <c:v>46.767485047356722</c:v>
                </c:pt>
                <c:pt idx="1456">
                  <c:v>46.695035774911155</c:v>
                </c:pt>
                <c:pt idx="1457">
                  <c:v>46.622689869438624</c:v>
                </c:pt>
                <c:pt idx="1458">
                  <c:v>46.550458218460641</c:v>
                </c:pt>
                <c:pt idx="1459">
                  <c:v>46.478269298756601</c:v>
                </c:pt>
                <c:pt idx="1460">
                  <c:v>46.406090520874201</c:v>
                </c:pt>
                <c:pt idx="1461">
                  <c:v>46.334394199019684</c:v>
                </c:pt>
                <c:pt idx="1462">
                  <c:v>46.26270670050728</c:v>
                </c:pt>
                <c:pt idx="1463">
                  <c:v>46.191022333924941</c:v>
                </c:pt>
                <c:pt idx="1464">
                  <c:v>46.11957014818551</c:v>
                </c:pt>
                <c:pt idx="1465">
                  <c:v>46.048453417387904</c:v>
                </c:pt>
                <c:pt idx="1466">
                  <c:v>45.97749947999138</c:v>
                </c:pt>
                <c:pt idx="1467">
                  <c:v>45.906737221924701</c:v>
                </c:pt>
                <c:pt idx="1468">
                  <c:v>45.835991602829296</c:v>
                </c:pt>
                <c:pt idx="1469">
                  <c:v>45.765540572020342</c:v>
                </c:pt>
                <c:pt idx="1470">
                  <c:v>45.695627028561162</c:v>
                </c:pt>
                <c:pt idx="1471">
                  <c:v>45.62574455372075</c:v>
                </c:pt>
                <c:pt idx="1472">
                  <c:v>45.555876924422549</c:v>
                </c:pt>
                <c:pt idx="1473">
                  <c:v>45.486140720781499</c:v>
                </c:pt>
                <c:pt idx="1474">
                  <c:v>45.416689698473476</c:v>
                </c:pt>
                <c:pt idx="1475">
                  <c:v>45.347346986883956</c:v>
                </c:pt>
                <c:pt idx="1476">
                  <c:v>45.278107532803702</c:v>
                </c:pt>
                <c:pt idx="1477">
                  <c:v>45.208939687302511</c:v>
                </c:pt>
                <c:pt idx="1478">
                  <c:v>45.139984266187469</c:v>
                </c:pt>
                <c:pt idx="1479">
                  <c:v>45.071278286811058</c:v>
                </c:pt>
                <c:pt idx="1480">
                  <c:v>45.002694051513146</c:v>
                </c:pt>
                <c:pt idx="1481">
                  <c:v>44.934342540083058</c:v>
                </c:pt>
                <c:pt idx="1482">
                  <c:v>44.866029889687411</c:v>
                </c:pt>
                <c:pt idx="1483">
                  <c:v>44.797862388254195</c:v>
                </c:pt>
                <c:pt idx="1484">
                  <c:v>44.729750147549382</c:v>
                </c:pt>
                <c:pt idx="1485">
                  <c:v>44.661780514435385</c:v>
                </c:pt>
                <c:pt idx="1486">
                  <c:v>44.59388116379445</c:v>
                </c:pt>
                <c:pt idx="1487">
                  <c:v>44.52598476209905</c:v>
                </c:pt>
                <c:pt idx="1488">
                  <c:v>44.458138736966902</c:v>
                </c:pt>
                <c:pt idx="1489">
                  <c:v>44.390296115985564</c:v>
                </c:pt>
                <c:pt idx="1490">
                  <c:v>44.322698537694613</c:v>
                </c:pt>
                <c:pt idx="1491">
                  <c:v>44.255270787125042</c:v>
                </c:pt>
                <c:pt idx="1492">
                  <c:v>44.18785380759212</c:v>
                </c:pt>
                <c:pt idx="1493">
                  <c:v>44.120487995475358</c:v>
                </c:pt>
                <c:pt idx="1494">
                  <c:v>44.053195144362206</c:v>
                </c:pt>
                <c:pt idx="1495">
                  <c:v>43.985929729825855</c:v>
                </c:pt>
                <c:pt idx="1496">
                  <c:v>43.918666665543526</c:v>
                </c:pt>
                <c:pt idx="1497">
                  <c:v>43.851809424362969</c:v>
                </c:pt>
                <c:pt idx="1498">
                  <c:v>43.784954657958309</c:v>
                </c:pt>
                <c:pt idx="1499">
                  <c:v>43.718191889957971</c:v>
                </c:pt>
                <c:pt idx="1500">
                  <c:v>43.651538401916369</c:v>
                </c:pt>
                <c:pt idx="1501">
                  <c:v>43.585019538414038</c:v>
                </c:pt>
                <c:pt idx="1502">
                  <c:v>43.518623403514653</c:v>
                </c:pt>
                <c:pt idx="1503">
                  <c:v>43.452262835480582</c:v>
                </c:pt>
                <c:pt idx="1504">
                  <c:v>43.385916260869109</c:v>
                </c:pt>
                <c:pt idx="1505">
                  <c:v>43.319831626264303</c:v>
                </c:pt>
                <c:pt idx="1506">
                  <c:v>43.253756910698591</c:v>
                </c:pt>
                <c:pt idx="1507">
                  <c:v>43.187740674411025</c:v>
                </c:pt>
                <c:pt idx="1508">
                  <c:v>43.121898120296407</c:v>
                </c:pt>
                <c:pt idx="1509">
                  <c:v>43.056103046002235</c:v>
                </c:pt>
                <c:pt idx="1510">
                  <c:v>42.990421678636267</c:v>
                </c:pt>
                <c:pt idx="1511">
                  <c:v>42.924837312544874</c:v>
                </c:pt>
                <c:pt idx="1512">
                  <c:v>42.859325429457208</c:v>
                </c:pt>
                <c:pt idx="1513">
                  <c:v>42.793834361462423</c:v>
                </c:pt>
                <c:pt idx="1514">
                  <c:v>42.72898785795261</c:v>
                </c:pt>
                <c:pt idx="1515">
                  <c:v>42.664160869114461</c:v>
                </c:pt>
                <c:pt idx="1516">
                  <c:v>42.599400976653342</c:v>
                </c:pt>
                <c:pt idx="1517">
                  <c:v>42.534756246601241</c:v>
                </c:pt>
                <c:pt idx="1518">
                  <c:v>42.470131094387675</c:v>
                </c:pt>
                <c:pt idx="1519">
                  <c:v>42.405590749105926</c:v>
                </c:pt>
                <c:pt idx="1520">
                  <c:v>42.341082478466738</c:v>
                </c:pt>
                <c:pt idx="1521">
                  <c:v>42.276627244036483</c:v>
                </c:pt>
                <c:pt idx="1522">
                  <c:v>42.212323685490034</c:v>
                </c:pt>
                <c:pt idx="1523">
                  <c:v>42.148039861861434</c:v>
                </c:pt>
                <c:pt idx="1524">
                  <c:v>42.083872669424622</c:v>
                </c:pt>
                <c:pt idx="1525">
                  <c:v>42.019719439682888</c:v>
                </c:pt>
                <c:pt idx="1526">
                  <c:v>41.955722737010554</c:v>
                </c:pt>
                <c:pt idx="1527">
                  <c:v>41.892141020003017</c:v>
                </c:pt>
                <c:pt idx="1528">
                  <c:v>41.828837960067148</c:v>
                </c:pt>
                <c:pt idx="1529">
                  <c:v>41.765578264494998</c:v>
                </c:pt>
                <c:pt idx="1530">
                  <c:v>41.702352041050986</c:v>
                </c:pt>
                <c:pt idx="1531">
                  <c:v>41.63916968523386</c:v>
                </c:pt>
                <c:pt idx="1532">
                  <c:v>41.576021514130701</c:v>
                </c:pt>
                <c:pt idx="1533">
                  <c:v>41.513075556234227</c:v>
                </c:pt>
                <c:pt idx="1534">
                  <c:v>41.450292661436265</c:v>
                </c:pt>
                <c:pt idx="1535">
                  <c:v>41.387619473826796</c:v>
                </c:pt>
                <c:pt idx="1536">
                  <c:v>41.324951504098699</c:v>
                </c:pt>
                <c:pt idx="1537">
                  <c:v>41.262847290356774</c:v>
                </c:pt>
                <c:pt idx="1538">
                  <c:v>41.200751439896578</c:v>
                </c:pt>
                <c:pt idx="1539">
                  <c:v>41.138767811306494</c:v>
                </c:pt>
                <c:pt idx="1540">
                  <c:v>41.076794954026141</c:v>
                </c:pt>
                <c:pt idx="1541">
                  <c:v>41.015006767241616</c:v>
                </c:pt>
                <c:pt idx="1542">
                  <c:v>40.953447451365399</c:v>
                </c:pt>
                <c:pt idx="1543">
                  <c:v>40.891888135489182</c:v>
                </c:pt>
                <c:pt idx="1544">
                  <c:v>40.830328819612966</c:v>
                </c:pt>
                <c:pt idx="1545">
                  <c:v>40.768769503736749</c:v>
                </c:pt>
                <c:pt idx="1546">
                  <c:v>40.707210187860532</c:v>
                </c:pt>
                <c:pt idx="1547">
                  <c:v>40.645650871984316</c:v>
                </c:pt>
                <c:pt idx="1548">
                  <c:v>40.584091556108099</c:v>
                </c:pt>
                <c:pt idx="1549">
                  <c:v>40.522532240231882</c:v>
                </c:pt>
                <c:pt idx="1550">
                  <c:v>40.460972924355666</c:v>
                </c:pt>
                <c:pt idx="1551">
                  <c:v>40.399503193639113</c:v>
                </c:pt>
                <c:pt idx="1552">
                  <c:v>40.338044894696893</c:v>
                </c:pt>
                <c:pt idx="1553">
                  <c:v>40.276688499217897</c:v>
                </c:pt>
                <c:pt idx="1554">
                  <c:v>40.215439378878827</c:v>
                </c:pt>
                <c:pt idx="1555">
                  <c:v>40.154326245219444</c:v>
                </c:pt>
                <c:pt idx="1556">
                  <c:v>40.093216230685258</c:v>
                </c:pt>
                <c:pt idx="1557">
                  <c:v>40.032169151585599</c:v>
                </c:pt>
                <c:pt idx="1558">
                  <c:v>39.97120310118315</c:v>
                </c:pt>
                <c:pt idx="1559">
                  <c:v>39.910491739897303</c:v>
                </c:pt>
                <c:pt idx="1560">
                  <c:v>39.849786335629496</c:v>
                </c:pt>
                <c:pt idx="1561">
                  <c:v>39.789224574580111</c:v>
                </c:pt>
                <c:pt idx="1562">
                  <c:v>39.728802599240545</c:v>
                </c:pt>
                <c:pt idx="1563">
                  <c:v>39.668638149815067</c:v>
                </c:pt>
                <c:pt idx="1564">
                  <c:v>39.608546392508813</c:v>
                </c:pt>
                <c:pt idx="1565">
                  <c:v>39.548669278213133</c:v>
                </c:pt>
                <c:pt idx="1566">
                  <c:v>39.488823727513122</c:v>
                </c:pt>
                <c:pt idx="1567">
                  <c:v>39.429063667503797</c:v>
                </c:pt>
                <c:pt idx="1568">
                  <c:v>39.369342220036408</c:v>
                </c:pt>
                <c:pt idx="1569">
                  <c:v>39.309675429720045</c:v>
                </c:pt>
                <c:pt idx="1570">
                  <c:v>39.250061269539508</c:v>
                </c:pt>
                <c:pt idx="1571">
                  <c:v>39.190620656203066</c:v>
                </c:pt>
                <c:pt idx="1572">
                  <c:v>39.131183182199571</c:v>
                </c:pt>
                <c:pt idx="1573">
                  <c:v>39.0717582325099</c:v>
                </c:pt>
                <c:pt idx="1574">
                  <c:v>39.012452169975447</c:v>
                </c:pt>
                <c:pt idx="1575">
                  <c:v>38.953165449251649</c:v>
                </c:pt>
                <c:pt idx="1576">
                  <c:v>38.893900751426038</c:v>
                </c:pt>
                <c:pt idx="1577">
                  <c:v>38.834682668929716</c:v>
                </c:pt>
                <c:pt idx="1578">
                  <c:v>38.775501778081569</c:v>
                </c:pt>
                <c:pt idx="1579">
                  <c:v>38.71637242218798</c:v>
                </c:pt>
                <c:pt idx="1580">
                  <c:v>38.657252765564522</c:v>
                </c:pt>
                <c:pt idx="1581">
                  <c:v>38.598297015830774</c:v>
                </c:pt>
                <c:pt idx="1582">
                  <c:v>38.539431004479518</c:v>
                </c:pt>
                <c:pt idx="1583">
                  <c:v>38.48071815568359</c:v>
                </c:pt>
                <c:pt idx="1584">
                  <c:v>38.422048922634545</c:v>
                </c:pt>
                <c:pt idx="1585">
                  <c:v>38.363458034732574</c:v>
                </c:pt>
                <c:pt idx="1586">
                  <c:v>38.304892650616388</c:v>
                </c:pt>
                <c:pt idx="1587">
                  <c:v>38.246399494584644</c:v>
                </c:pt>
                <c:pt idx="1588">
                  <c:v>38.187994924235291</c:v>
                </c:pt>
                <c:pt idx="1589">
                  <c:v>38.12964100025178</c:v>
                </c:pt>
                <c:pt idx="1590">
                  <c:v>38.071342971316007</c:v>
                </c:pt>
                <c:pt idx="1591">
                  <c:v>38.013087681576749</c:v>
                </c:pt>
                <c:pt idx="1592">
                  <c:v>37.954952849112928</c:v>
                </c:pt>
                <c:pt idx="1593">
                  <c:v>37.896834805125039</c:v>
                </c:pt>
                <c:pt idx="1594">
                  <c:v>37.838745149666373</c:v>
                </c:pt>
                <c:pt idx="1595">
                  <c:v>37.780666800756187</c:v>
                </c:pt>
                <c:pt idx="1596">
                  <c:v>37.722643607657446</c:v>
                </c:pt>
                <c:pt idx="1597">
                  <c:v>37.664868518064651</c:v>
                </c:pt>
                <c:pt idx="1598">
                  <c:v>37.607160807797364</c:v>
                </c:pt>
                <c:pt idx="1599">
                  <c:v>37.549671291223532</c:v>
                </c:pt>
                <c:pt idx="1600">
                  <c:v>37.492252426123997</c:v>
                </c:pt>
                <c:pt idx="1601">
                  <c:v>37.434840400551458</c:v>
                </c:pt>
                <c:pt idx="1602">
                  <c:v>37.377557446225204</c:v>
                </c:pt>
                <c:pt idx="1603">
                  <c:v>37.320416717709548</c:v>
                </c:pt>
                <c:pt idx="1604">
                  <c:v>37.263306511386943</c:v>
                </c:pt>
                <c:pt idx="1605">
                  <c:v>37.206258575894303</c:v>
                </c:pt>
                <c:pt idx="1606">
                  <c:v>37.149663202667519</c:v>
                </c:pt>
                <c:pt idx="1607">
                  <c:v>37.093170598235481</c:v>
                </c:pt>
                <c:pt idx="1608">
                  <c:v>37.036682925899761</c:v>
                </c:pt>
                <c:pt idx="1609">
                  <c:v>36.980253139916741</c:v>
                </c:pt>
                <c:pt idx="1610">
                  <c:v>36.923945485076885</c:v>
                </c:pt>
                <c:pt idx="1611">
                  <c:v>36.86766339333056</c:v>
                </c:pt>
                <c:pt idx="1612">
                  <c:v>36.81147985921308</c:v>
                </c:pt>
                <c:pt idx="1613">
                  <c:v>36.755599607348138</c:v>
                </c:pt>
                <c:pt idx="1614">
                  <c:v>36.699741414656494</c:v>
                </c:pt>
                <c:pt idx="1615">
                  <c:v>36.64396066553909</c:v>
                </c:pt>
                <c:pt idx="1616">
                  <c:v>36.588349982466255</c:v>
                </c:pt>
                <c:pt idx="1617">
                  <c:v>36.532829906905135</c:v>
                </c:pt>
                <c:pt idx="1618">
                  <c:v>36.477350228654771</c:v>
                </c:pt>
                <c:pt idx="1619">
                  <c:v>36.421898826791129</c:v>
                </c:pt>
                <c:pt idx="1620">
                  <c:v>36.366455474658288</c:v>
                </c:pt>
                <c:pt idx="1621">
                  <c:v>36.311076776510959</c:v>
                </c:pt>
                <c:pt idx="1622">
                  <c:v>36.255821305629937</c:v>
                </c:pt>
                <c:pt idx="1623">
                  <c:v>36.200608278993748</c:v>
                </c:pt>
                <c:pt idx="1624">
                  <c:v>36.14544131317399</c:v>
                </c:pt>
                <c:pt idx="1625">
                  <c:v>36.090277000658581</c:v>
                </c:pt>
                <c:pt idx="1626">
                  <c:v>36.035326300245742</c:v>
                </c:pt>
                <c:pt idx="1627">
                  <c:v>35.980479996150542</c:v>
                </c:pt>
                <c:pt idx="1628">
                  <c:v>35.925714914838814</c:v>
                </c:pt>
                <c:pt idx="1629">
                  <c:v>35.871022957233798</c:v>
                </c:pt>
                <c:pt idx="1630">
                  <c:v>35.816403878606394</c:v>
                </c:pt>
                <c:pt idx="1631">
                  <c:v>35.761827745875912</c:v>
                </c:pt>
                <c:pt idx="1632">
                  <c:v>35.707259813878956</c:v>
                </c:pt>
                <c:pt idx="1633">
                  <c:v>35.65277914679745</c:v>
                </c:pt>
                <c:pt idx="1634">
                  <c:v>35.598319042480661</c:v>
                </c:pt>
                <c:pt idx="1635">
                  <c:v>35.544037340481964</c:v>
                </c:pt>
                <c:pt idx="1636">
                  <c:v>35.489787314634206</c:v>
                </c:pt>
                <c:pt idx="1637">
                  <c:v>35.435820283917501</c:v>
                </c:pt>
                <c:pt idx="1638">
                  <c:v>35.381890991192364</c:v>
                </c:pt>
                <c:pt idx="1639">
                  <c:v>35.328016050275949</c:v>
                </c:pt>
                <c:pt idx="1640">
                  <c:v>35.274288101357612</c:v>
                </c:pt>
                <c:pt idx="1641">
                  <c:v>35.220755318497297</c:v>
                </c:pt>
                <c:pt idx="1642">
                  <c:v>35.167360243982749</c:v>
                </c:pt>
                <c:pt idx="1643">
                  <c:v>35.114126611916603</c:v>
                </c:pt>
                <c:pt idx="1644">
                  <c:v>35.060926655273683</c:v>
                </c:pt>
                <c:pt idx="1645">
                  <c:v>35.007774550082679</c:v>
                </c:pt>
                <c:pt idx="1646">
                  <c:v>34.954671460870863</c:v>
                </c:pt>
                <c:pt idx="1647">
                  <c:v>34.901611094014612</c:v>
                </c:pt>
                <c:pt idx="1648">
                  <c:v>34.848580660064378</c:v>
                </c:pt>
                <c:pt idx="1649">
                  <c:v>34.795602980990175</c:v>
                </c:pt>
                <c:pt idx="1650">
                  <c:v>34.742710883532737</c:v>
                </c:pt>
                <c:pt idx="1651">
                  <c:v>34.689922141332389</c:v>
                </c:pt>
                <c:pt idx="1652">
                  <c:v>34.637177070270447</c:v>
                </c:pt>
                <c:pt idx="1653">
                  <c:v>34.584525690422041</c:v>
                </c:pt>
                <c:pt idx="1654">
                  <c:v>34.531939243981299</c:v>
                </c:pt>
                <c:pt idx="1655">
                  <c:v>34.479353727857699</c:v>
                </c:pt>
                <c:pt idx="1656">
                  <c:v>34.42679832833133</c:v>
                </c:pt>
                <c:pt idx="1657">
                  <c:v>34.374447846131375</c:v>
                </c:pt>
                <c:pt idx="1658">
                  <c:v>34.322117854115</c:v>
                </c:pt>
                <c:pt idx="1659">
                  <c:v>34.269965177017831</c:v>
                </c:pt>
                <c:pt idx="1660">
                  <c:v>34.217919970351723</c:v>
                </c:pt>
                <c:pt idx="1661">
                  <c:v>34.165966641249241</c:v>
                </c:pt>
                <c:pt idx="1662">
                  <c:v>34.114057825337305</c:v>
                </c:pt>
                <c:pt idx="1663">
                  <c:v>34.062184221141358</c:v>
                </c:pt>
                <c:pt idx="1664">
                  <c:v>34.010401895418269</c:v>
                </c:pt>
                <c:pt idx="1665">
                  <c:v>33.958750337285387</c:v>
                </c:pt>
                <c:pt idx="1666">
                  <c:v>33.907194735354828</c:v>
                </c:pt>
                <c:pt idx="1667">
                  <c:v>33.85566327392111</c:v>
                </c:pt>
                <c:pt idx="1668">
                  <c:v>33.804227604614255</c:v>
                </c:pt>
                <c:pt idx="1669">
                  <c:v>33.752796646607294</c:v>
                </c:pt>
                <c:pt idx="1670">
                  <c:v>33.701655080511472</c:v>
                </c:pt>
                <c:pt idx="1671">
                  <c:v>33.650605195496745</c:v>
                </c:pt>
                <c:pt idx="1672">
                  <c:v>33.59955627592489</c:v>
                </c:pt>
                <c:pt idx="1673">
                  <c:v>33.548611452516319</c:v>
                </c:pt>
                <c:pt idx="1674">
                  <c:v>33.497740592516422</c:v>
                </c:pt>
                <c:pt idx="1675">
                  <c:v>33.447086602200429</c:v>
                </c:pt>
                <c:pt idx="1676">
                  <c:v>33.3965389608694</c:v>
                </c:pt>
                <c:pt idx="1677">
                  <c:v>33.34612172206257</c:v>
                </c:pt>
                <c:pt idx="1678">
                  <c:v>33.295709948019592</c:v>
                </c:pt>
                <c:pt idx="1679">
                  <c:v>33.245331065464967</c:v>
                </c:pt>
                <c:pt idx="1680">
                  <c:v>33.194998805298624</c:v>
                </c:pt>
                <c:pt idx="1681">
                  <c:v>33.144699947936367</c:v>
                </c:pt>
                <c:pt idx="1682">
                  <c:v>33.094817416664284</c:v>
                </c:pt>
                <c:pt idx="1683">
                  <c:v>33.044945971131916</c:v>
                </c:pt>
                <c:pt idx="1684">
                  <c:v>32.995125104084991</c:v>
                </c:pt>
                <c:pt idx="1685">
                  <c:v>32.94537835268514</c:v>
                </c:pt>
                <c:pt idx="1686">
                  <c:v>32.895679875578473</c:v>
                </c:pt>
                <c:pt idx="1687">
                  <c:v>32.846055287132756</c:v>
                </c:pt>
                <c:pt idx="1688">
                  <c:v>32.796464780039365</c:v>
                </c:pt>
                <c:pt idx="1689">
                  <c:v>32.746891831011915</c:v>
                </c:pt>
                <c:pt idx="1690">
                  <c:v>32.697459627330517</c:v>
                </c:pt>
                <c:pt idx="1691">
                  <c:v>32.648071350675167</c:v>
                </c:pt>
                <c:pt idx="1692">
                  <c:v>32.598771810924831</c:v>
                </c:pt>
                <c:pt idx="1693">
                  <c:v>32.549647355373828</c:v>
                </c:pt>
                <c:pt idx="1694">
                  <c:v>32.500572914536917</c:v>
                </c:pt>
                <c:pt idx="1695">
                  <c:v>32.451544662251592</c:v>
                </c:pt>
                <c:pt idx="1696">
                  <c:v>32.402580945130154</c:v>
                </c:pt>
                <c:pt idx="1697">
                  <c:v>32.353745828183911</c:v>
                </c:pt>
                <c:pt idx="1698">
                  <c:v>32.304957350265546</c:v>
                </c:pt>
                <c:pt idx="1699">
                  <c:v>32.256221226798779</c:v>
                </c:pt>
                <c:pt idx="1700">
                  <c:v>32.207571466463463</c:v>
                </c:pt>
                <c:pt idx="1701">
                  <c:v>32.159120911979556</c:v>
                </c:pt>
                <c:pt idx="1702">
                  <c:v>32.110698000252633</c:v>
                </c:pt>
                <c:pt idx="1703">
                  <c:v>32.06228321134752</c:v>
                </c:pt>
                <c:pt idx="1704">
                  <c:v>32.01388996738622</c:v>
                </c:pt>
                <c:pt idx="1705">
                  <c:v>31.965531135306719</c:v>
                </c:pt>
                <c:pt idx="1706">
                  <c:v>31.917273190805812</c:v>
                </c:pt>
                <c:pt idx="1707">
                  <c:v>31.869264490937503</c:v>
                </c:pt>
                <c:pt idx="1708">
                  <c:v>31.821434578940707</c:v>
                </c:pt>
                <c:pt idx="1709">
                  <c:v>31.773742444642341</c:v>
                </c:pt>
                <c:pt idx="1710">
                  <c:v>31.726055323507296</c:v>
                </c:pt>
                <c:pt idx="1711">
                  <c:v>31.678401358913074</c:v>
                </c:pt>
                <c:pt idx="1712">
                  <c:v>31.630755921130589</c:v>
                </c:pt>
                <c:pt idx="1713">
                  <c:v>31.583118418317561</c:v>
                </c:pt>
                <c:pt idx="1714">
                  <c:v>31.535519476978052</c:v>
                </c:pt>
                <c:pt idx="1715">
                  <c:v>31.487934657481379</c:v>
                </c:pt>
                <c:pt idx="1716">
                  <c:v>31.440366208214311</c:v>
                </c:pt>
                <c:pt idx="1717">
                  <c:v>31.392847147770393</c:v>
                </c:pt>
                <c:pt idx="1718">
                  <c:v>31.345349371742547</c:v>
                </c:pt>
                <c:pt idx="1719">
                  <c:v>31.297981152102267</c:v>
                </c:pt>
                <c:pt idx="1720">
                  <c:v>31.250627577481172</c:v>
                </c:pt>
                <c:pt idx="1721">
                  <c:v>31.203354967919395</c:v>
                </c:pt>
                <c:pt idx="1722">
                  <c:v>31.156125705065715</c:v>
                </c:pt>
                <c:pt idx="1723">
                  <c:v>31.108965589859395</c:v>
                </c:pt>
                <c:pt idx="1724">
                  <c:v>31.061950988361453</c:v>
                </c:pt>
                <c:pt idx="1725">
                  <c:v>31.015032207442516</c:v>
                </c:pt>
                <c:pt idx="1726">
                  <c:v>30.968193284809946</c:v>
                </c:pt>
                <c:pt idx="1727">
                  <c:v>30.921408067961639</c:v>
                </c:pt>
                <c:pt idx="1728">
                  <c:v>30.874777616361378</c:v>
                </c:pt>
                <c:pt idx="1729">
                  <c:v>30.828209135420249</c:v>
                </c:pt>
                <c:pt idx="1730">
                  <c:v>30.781656420147865</c:v>
                </c:pt>
                <c:pt idx="1731">
                  <c:v>30.735185167392235</c:v>
                </c:pt>
                <c:pt idx="1732">
                  <c:v>30.688738875777467</c:v>
                </c:pt>
                <c:pt idx="1733">
                  <c:v>30.642293958995811</c:v>
                </c:pt>
                <c:pt idx="1734">
                  <c:v>30.59590923548576</c:v>
                </c:pt>
                <c:pt idx="1735">
                  <c:v>30.549606084563521</c:v>
                </c:pt>
                <c:pt idx="1736">
                  <c:v>30.503318567149357</c:v>
                </c:pt>
                <c:pt idx="1737">
                  <c:v>30.457112918644288</c:v>
                </c:pt>
                <c:pt idx="1738">
                  <c:v>30.410974224981967</c:v>
                </c:pt>
                <c:pt idx="1739">
                  <c:v>30.364858415811675</c:v>
                </c:pt>
                <c:pt idx="1740">
                  <c:v>30.318750603498977</c:v>
                </c:pt>
                <c:pt idx="1741">
                  <c:v>30.272655575228161</c:v>
                </c:pt>
                <c:pt idx="1742">
                  <c:v>30.226602393673243</c:v>
                </c:pt>
                <c:pt idx="1743">
                  <c:v>30.180560992217448</c:v>
                </c:pt>
                <c:pt idx="1744">
                  <c:v>30.134555967649074</c:v>
                </c:pt>
                <c:pt idx="1745">
                  <c:v>30.088577663839978</c:v>
                </c:pt>
                <c:pt idx="1746">
                  <c:v>30.042670065487663</c:v>
                </c:pt>
                <c:pt idx="1747">
                  <c:v>29.996773813427424</c:v>
                </c:pt>
                <c:pt idx="1748">
                  <c:v>29.950900665682909</c:v>
                </c:pt>
                <c:pt idx="1749">
                  <c:v>29.905053138365023</c:v>
                </c:pt>
                <c:pt idx="1750">
                  <c:v>29.859212850696125</c:v>
                </c:pt>
                <c:pt idx="1751">
                  <c:v>29.813403688844264</c:v>
                </c:pt>
                <c:pt idx="1752">
                  <c:v>29.76768940902743</c:v>
                </c:pt>
                <c:pt idx="1753">
                  <c:v>29.722060769155668</c:v>
                </c:pt>
                <c:pt idx="1754">
                  <c:v>29.676511756221238</c:v>
                </c:pt>
                <c:pt idx="1755">
                  <c:v>29.63097963776913</c:v>
                </c:pt>
                <c:pt idx="1756">
                  <c:v>29.585536733394168</c:v>
                </c:pt>
                <c:pt idx="1757">
                  <c:v>29.54015574380675</c:v>
                </c:pt>
                <c:pt idx="1758">
                  <c:v>29.494775021955682</c:v>
                </c:pt>
                <c:pt idx="1759">
                  <c:v>29.449437261862464</c:v>
                </c:pt>
                <c:pt idx="1760">
                  <c:v>29.404184506926399</c:v>
                </c:pt>
                <c:pt idx="1761">
                  <c:v>29.359011001144442</c:v>
                </c:pt>
                <c:pt idx="1762">
                  <c:v>29.313855032757488</c:v>
                </c:pt>
                <c:pt idx="1763">
                  <c:v>29.268703946606447</c:v>
                </c:pt>
                <c:pt idx="1764">
                  <c:v>29.223572545769947</c:v>
                </c:pt>
                <c:pt idx="1765">
                  <c:v>29.178560001091025</c:v>
                </c:pt>
                <c:pt idx="1766">
                  <c:v>29.133564918370684</c:v>
                </c:pt>
                <c:pt idx="1767">
                  <c:v>29.088886505234907</c:v>
                </c:pt>
                <c:pt idx="1768">
                  <c:v>29.044333739237977</c:v>
                </c:pt>
                <c:pt idx="1769">
                  <c:v>28.999879802429465</c:v>
                </c:pt>
                <c:pt idx="1770">
                  <c:v>28.955495376848688</c:v>
                </c:pt>
                <c:pt idx="1771">
                  <c:v>28.911178489586383</c:v>
                </c:pt>
                <c:pt idx="1772">
                  <c:v>28.86700280942889</c:v>
                </c:pt>
                <c:pt idx="1773">
                  <c:v>28.822827329115942</c:v>
                </c:pt>
                <c:pt idx="1774">
                  <c:v>28.778684937974464</c:v>
                </c:pt>
                <c:pt idx="1775">
                  <c:v>28.734599066049942</c:v>
                </c:pt>
                <c:pt idx="1776">
                  <c:v>28.690524704126169</c:v>
                </c:pt>
                <c:pt idx="1777">
                  <c:v>28.646488772242385</c:v>
                </c:pt>
                <c:pt idx="1778">
                  <c:v>28.602477794691612</c:v>
                </c:pt>
                <c:pt idx="1779">
                  <c:v>28.558508766586968</c:v>
                </c:pt>
                <c:pt idx="1780">
                  <c:v>28.514724949324485</c:v>
                </c:pt>
                <c:pt idx="1781">
                  <c:v>28.470981146677101</c:v>
                </c:pt>
                <c:pt idx="1782">
                  <c:v>28.427266908092648</c:v>
                </c:pt>
                <c:pt idx="1783">
                  <c:v>28.383572338320413</c:v>
                </c:pt>
                <c:pt idx="1784">
                  <c:v>28.339880822367018</c:v>
                </c:pt>
                <c:pt idx="1785">
                  <c:v>28.296280784504763</c:v>
                </c:pt>
                <c:pt idx="1786">
                  <c:v>28.252694936403426</c:v>
                </c:pt>
                <c:pt idx="1787">
                  <c:v>28.20930849623398</c:v>
                </c:pt>
                <c:pt idx="1788">
                  <c:v>28.165979336215663</c:v>
                </c:pt>
                <c:pt idx="1789">
                  <c:v>28.122664232339556</c:v>
                </c:pt>
                <c:pt idx="1790">
                  <c:v>28.079392520517995</c:v>
                </c:pt>
                <c:pt idx="1791">
                  <c:v>28.036176261947173</c:v>
                </c:pt>
                <c:pt idx="1792">
                  <c:v>27.992994054028568</c:v>
                </c:pt>
                <c:pt idx="1793">
                  <c:v>27.949814835047381</c:v>
                </c:pt>
                <c:pt idx="1794">
                  <c:v>27.906660294449551</c:v>
                </c:pt>
                <c:pt idx="1795">
                  <c:v>27.863605476644672</c:v>
                </c:pt>
                <c:pt idx="1796">
                  <c:v>27.820587086375365</c:v>
                </c:pt>
                <c:pt idx="1797">
                  <c:v>27.777573436796317</c:v>
                </c:pt>
                <c:pt idx="1798">
                  <c:v>27.734581579720604</c:v>
                </c:pt>
                <c:pt idx="1799">
                  <c:v>27.69162177652041</c:v>
                </c:pt>
                <c:pt idx="1800">
                  <c:v>27.648663086908403</c:v>
                </c:pt>
                <c:pt idx="1801">
                  <c:v>27.605796592177111</c:v>
                </c:pt>
                <c:pt idx="1802">
                  <c:v>27.56294785755815</c:v>
                </c:pt>
                <c:pt idx="1803">
                  <c:v>27.520110718115149</c:v>
                </c:pt>
                <c:pt idx="1804">
                  <c:v>27.477378174933627</c:v>
                </c:pt>
                <c:pt idx="1805">
                  <c:v>27.434727118458056</c:v>
                </c:pt>
                <c:pt idx="1806">
                  <c:v>27.392234566020679</c:v>
                </c:pt>
                <c:pt idx="1807">
                  <c:v>27.349755785741422</c:v>
                </c:pt>
                <c:pt idx="1808">
                  <c:v>27.307294373347755</c:v>
                </c:pt>
                <c:pt idx="1809">
                  <c:v>27.26488569286126</c:v>
                </c:pt>
                <c:pt idx="1810">
                  <c:v>27.222519880538368</c:v>
                </c:pt>
                <c:pt idx="1811">
                  <c:v>27.180168067463715</c:v>
                </c:pt>
                <c:pt idx="1812">
                  <c:v>27.137853654607252</c:v>
                </c:pt>
                <c:pt idx="1813">
                  <c:v>27.095658843175354</c:v>
                </c:pt>
                <c:pt idx="1814">
                  <c:v>27.053476235105812</c:v>
                </c:pt>
                <c:pt idx="1815">
                  <c:v>27.011327884042476</c:v>
                </c:pt>
                <c:pt idx="1816">
                  <c:v>26.969184275432031</c:v>
                </c:pt>
                <c:pt idx="1817">
                  <c:v>26.927088327061547</c:v>
                </c:pt>
                <c:pt idx="1818">
                  <c:v>26.885081669902156</c:v>
                </c:pt>
                <c:pt idx="1819">
                  <c:v>26.843171408133735</c:v>
                </c:pt>
                <c:pt idx="1820">
                  <c:v>26.801375171538137</c:v>
                </c:pt>
                <c:pt idx="1821">
                  <c:v>26.759675195239243</c:v>
                </c:pt>
                <c:pt idx="1822">
                  <c:v>26.717977672593374</c:v>
                </c:pt>
                <c:pt idx="1823">
                  <c:v>26.676285197185457</c:v>
                </c:pt>
                <c:pt idx="1824">
                  <c:v>26.634596277248871</c:v>
                </c:pt>
                <c:pt idx="1825">
                  <c:v>26.592949602983914</c:v>
                </c:pt>
                <c:pt idx="1826">
                  <c:v>26.551375573827549</c:v>
                </c:pt>
                <c:pt idx="1827">
                  <c:v>26.510018712723564</c:v>
                </c:pt>
                <c:pt idx="1828">
                  <c:v>26.468706274209978</c:v>
                </c:pt>
                <c:pt idx="1829">
                  <c:v>26.427398343642924</c:v>
                </c:pt>
                <c:pt idx="1830">
                  <c:v>26.386105959887285</c:v>
                </c:pt>
                <c:pt idx="1831">
                  <c:v>26.344819820448055</c:v>
                </c:pt>
                <c:pt idx="1832">
                  <c:v>26.303665175148158</c:v>
                </c:pt>
                <c:pt idx="1833">
                  <c:v>26.262621483247262</c:v>
                </c:pt>
                <c:pt idx="1834">
                  <c:v>26.221746712838854</c:v>
                </c:pt>
                <c:pt idx="1835">
                  <c:v>26.180872324503863</c:v>
                </c:pt>
                <c:pt idx="1836">
                  <c:v>26.140083997969178</c:v>
                </c:pt>
                <c:pt idx="1837">
                  <c:v>26.09936485975674</c:v>
                </c:pt>
                <c:pt idx="1838">
                  <c:v>26.058726790566379</c:v>
                </c:pt>
                <c:pt idx="1839">
                  <c:v>26.018132653649751</c:v>
                </c:pt>
                <c:pt idx="1840">
                  <c:v>25.977577910852233</c:v>
                </c:pt>
                <c:pt idx="1841">
                  <c:v>25.937067521503891</c:v>
                </c:pt>
                <c:pt idx="1842">
                  <c:v>25.896565626508746</c:v>
                </c:pt>
                <c:pt idx="1843">
                  <c:v>25.856069042860234</c:v>
                </c:pt>
                <c:pt idx="1844">
                  <c:v>25.81568694690748</c:v>
                </c:pt>
                <c:pt idx="1845">
                  <c:v>25.775348587908333</c:v>
                </c:pt>
                <c:pt idx="1846">
                  <c:v>25.735029977226549</c:v>
                </c:pt>
                <c:pt idx="1847">
                  <c:v>25.694725361912194</c:v>
                </c:pt>
                <c:pt idx="1848">
                  <c:v>25.654430386757124</c:v>
                </c:pt>
                <c:pt idx="1849">
                  <c:v>25.614164460202904</c:v>
                </c:pt>
                <c:pt idx="1850">
                  <c:v>25.573929505332305</c:v>
                </c:pt>
                <c:pt idx="1851">
                  <c:v>25.533700754292493</c:v>
                </c:pt>
                <c:pt idx="1852">
                  <c:v>25.493568854338211</c:v>
                </c:pt>
                <c:pt idx="1853">
                  <c:v>25.453449336535556</c:v>
                </c:pt>
                <c:pt idx="1854">
                  <c:v>25.413342567335185</c:v>
                </c:pt>
                <c:pt idx="1855">
                  <c:v>25.37328673435271</c:v>
                </c:pt>
                <c:pt idx="1856">
                  <c:v>25.333331822117042</c:v>
                </c:pt>
                <c:pt idx="1857">
                  <c:v>25.293378129210872</c:v>
                </c:pt>
                <c:pt idx="1858">
                  <c:v>25.253437428198591</c:v>
                </c:pt>
                <c:pt idx="1859">
                  <c:v>25.213502062002153</c:v>
                </c:pt>
                <c:pt idx="1860">
                  <c:v>25.173567371422784</c:v>
                </c:pt>
                <c:pt idx="1861">
                  <c:v>25.13366748120319</c:v>
                </c:pt>
                <c:pt idx="1862">
                  <c:v>25.093877860121708</c:v>
                </c:pt>
                <c:pt idx="1863">
                  <c:v>25.054134510113066</c:v>
                </c:pt>
                <c:pt idx="1864">
                  <c:v>25.014411182760664</c:v>
                </c:pt>
                <c:pt idx="1865">
                  <c:v>24.974711779080305</c:v>
                </c:pt>
                <c:pt idx="1866">
                  <c:v>24.935040140803366</c:v>
                </c:pt>
                <c:pt idx="1867">
                  <c:v>24.895400374637163</c:v>
                </c:pt>
                <c:pt idx="1868">
                  <c:v>24.855828041290135</c:v>
                </c:pt>
                <c:pt idx="1869">
                  <c:v>24.816271201198461</c:v>
                </c:pt>
                <c:pt idx="1870">
                  <c:v>24.776715173471601</c:v>
                </c:pt>
                <c:pt idx="1871">
                  <c:v>24.737165418758579</c:v>
                </c:pt>
                <c:pt idx="1872">
                  <c:v>24.697655165932712</c:v>
                </c:pt>
                <c:pt idx="1873">
                  <c:v>24.658176783216387</c:v>
                </c:pt>
                <c:pt idx="1874">
                  <c:v>24.618787531611954</c:v>
                </c:pt>
                <c:pt idx="1875">
                  <c:v>24.579427265895724</c:v>
                </c:pt>
                <c:pt idx="1876">
                  <c:v>24.540089473169001</c:v>
                </c:pt>
                <c:pt idx="1877">
                  <c:v>24.500834942701111</c:v>
                </c:pt>
                <c:pt idx="1878">
                  <c:v>24.46168299208021</c:v>
                </c:pt>
                <c:pt idx="1879">
                  <c:v>24.42257224909611</c:v>
                </c:pt>
                <c:pt idx="1880">
                  <c:v>24.383512132654101</c:v>
                </c:pt>
                <c:pt idx="1881">
                  <c:v>24.344478029504767</c:v>
                </c:pt>
                <c:pt idx="1882">
                  <c:v>24.305551088516381</c:v>
                </c:pt>
                <c:pt idx="1883">
                  <c:v>24.266669309194921</c:v>
                </c:pt>
                <c:pt idx="1884">
                  <c:v>24.227852170304484</c:v>
                </c:pt>
                <c:pt idx="1885">
                  <c:v>24.189082225223583</c:v>
                </c:pt>
                <c:pt idx="1886">
                  <c:v>24.150381311175003</c:v>
                </c:pt>
                <c:pt idx="1887">
                  <c:v>24.111756907092772</c:v>
                </c:pt>
                <c:pt idx="1888">
                  <c:v>24.073223633680438</c:v>
                </c:pt>
                <c:pt idx="1889">
                  <c:v>24.034692202929907</c:v>
                </c:pt>
                <c:pt idx="1890">
                  <c:v>23.996271060628253</c:v>
                </c:pt>
                <c:pt idx="1891">
                  <c:v>23.957970733226318</c:v>
                </c:pt>
                <c:pt idx="1892">
                  <c:v>23.919707044109661</c:v>
                </c:pt>
                <c:pt idx="1893">
                  <c:v>23.881466142895999</c:v>
                </c:pt>
                <c:pt idx="1894">
                  <c:v>23.8432374806595</c:v>
                </c:pt>
                <c:pt idx="1895">
                  <c:v>23.805076224465143</c:v>
                </c:pt>
                <c:pt idx="1896">
                  <c:v>23.767001406850387</c:v>
                </c:pt>
                <c:pt idx="1897">
                  <c:v>23.728954448121069</c:v>
                </c:pt>
                <c:pt idx="1898">
                  <c:v>23.690959765078354</c:v>
                </c:pt>
                <c:pt idx="1899">
                  <c:v>23.653073219022005</c:v>
                </c:pt>
                <c:pt idx="1900">
                  <c:v>23.615191213383831</c:v>
                </c:pt>
                <c:pt idx="1901">
                  <c:v>23.577404733059478</c:v>
                </c:pt>
                <c:pt idx="1902">
                  <c:v>23.539751290428551</c:v>
                </c:pt>
                <c:pt idx="1903">
                  <c:v>23.502119226695374</c:v>
                </c:pt>
                <c:pt idx="1904">
                  <c:v>23.464525648807406</c:v>
                </c:pt>
                <c:pt idx="1905">
                  <c:v>23.427038956960093</c:v>
                </c:pt>
                <c:pt idx="1906">
                  <c:v>23.389569707027313</c:v>
                </c:pt>
                <c:pt idx="1907">
                  <c:v>23.352199091717985</c:v>
                </c:pt>
                <c:pt idx="1908">
                  <c:v>23.314831019950262</c:v>
                </c:pt>
                <c:pt idx="1909">
                  <c:v>23.277488508150551</c:v>
                </c:pt>
                <c:pt idx="1910">
                  <c:v>23.240208768924834</c:v>
                </c:pt>
                <c:pt idx="1911">
                  <c:v>23.202949174295</c:v>
                </c:pt>
                <c:pt idx="1912">
                  <c:v>23.165700527504423</c:v>
                </c:pt>
                <c:pt idx="1913">
                  <c:v>23.128490168305348</c:v>
                </c:pt>
                <c:pt idx="1914">
                  <c:v>23.09138526344255</c:v>
                </c:pt>
                <c:pt idx="1915">
                  <c:v>23.054288412724151</c:v>
                </c:pt>
                <c:pt idx="1916">
                  <c:v>23.017235804113408</c:v>
                </c:pt>
                <c:pt idx="1917">
                  <c:v>22.980233855417637</c:v>
                </c:pt>
                <c:pt idx="1918">
                  <c:v>22.94326192438562</c:v>
                </c:pt>
                <c:pt idx="1919">
                  <c:v>22.906307242427463</c:v>
                </c:pt>
                <c:pt idx="1920">
                  <c:v>22.869452369620095</c:v>
                </c:pt>
                <c:pt idx="1921">
                  <c:v>22.832628821551065</c:v>
                </c:pt>
                <c:pt idx="1922">
                  <c:v>22.795819124170468</c:v>
                </c:pt>
                <c:pt idx="1923">
                  <c:v>22.759067772905965</c:v>
                </c:pt>
                <c:pt idx="1924">
                  <c:v>22.72237838095317</c:v>
                </c:pt>
                <c:pt idx="1925">
                  <c:v>22.685711928988045</c:v>
                </c:pt>
                <c:pt idx="1926">
                  <c:v>22.649132123236775</c:v>
                </c:pt>
                <c:pt idx="1927">
                  <c:v>22.612755743593489</c:v>
                </c:pt>
                <c:pt idx="1928">
                  <c:v>22.576442238090277</c:v>
                </c:pt>
                <c:pt idx="1929">
                  <c:v>22.540231667020638</c:v>
                </c:pt>
                <c:pt idx="1930">
                  <c:v>22.504041898713382</c:v>
                </c:pt>
                <c:pt idx="1931">
                  <c:v>22.467987719167702</c:v>
                </c:pt>
                <c:pt idx="1932">
                  <c:v>22.431945079928223</c:v>
                </c:pt>
                <c:pt idx="1933">
                  <c:v>22.395926573262205</c:v>
                </c:pt>
                <c:pt idx="1934">
                  <c:v>22.359908888465018</c:v>
                </c:pt>
                <c:pt idx="1935">
                  <c:v>22.324000204838988</c:v>
                </c:pt>
                <c:pt idx="1936">
                  <c:v>22.288095324138524</c:v>
                </c:pt>
                <c:pt idx="1937">
                  <c:v>22.252221390017127</c:v>
                </c:pt>
                <c:pt idx="1938">
                  <c:v>22.216401351416998</c:v>
                </c:pt>
                <c:pt idx="1939">
                  <c:v>22.180616074966242</c:v>
                </c:pt>
                <c:pt idx="1940">
                  <c:v>22.14489032680962</c:v>
                </c:pt>
                <c:pt idx="1941">
                  <c:v>22.109165405495396</c:v>
                </c:pt>
                <c:pt idx="1942">
                  <c:v>22.073552756444542</c:v>
                </c:pt>
                <c:pt idx="1943">
                  <c:v>22.037944943662932</c:v>
                </c:pt>
                <c:pt idx="1944">
                  <c:v>22.00238829154944</c:v>
                </c:pt>
                <c:pt idx="1945">
                  <c:v>21.966900315749374</c:v>
                </c:pt>
                <c:pt idx="1946">
                  <c:v>21.931426155023317</c:v>
                </c:pt>
                <c:pt idx="1947">
                  <c:v>21.895957157255115</c:v>
                </c:pt>
                <c:pt idx="1948">
                  <c:v>21.860509431648719</c:v>
                </c:pt>
                <c:pt idx="1949">
                  <c:v>21.825124361719652</c:v>
                </c:pt>
                <c:pt idx="1950">
                  <c:v>21.789762720734153</c:v>
                </c:pt>
                <c:pt idx="1951">
                  <c:v>21.754408520099812</c:v>
                </c:pt>
                <c:pt idx="1952">
                  <c:v>21.719368417066146</c:v>
                </c:pt>
                <c:pt idx="1953">
                  <c:v>21.684375121666303</c:v>
                </c:pt>
                <c:pt idx="1954">
                  <c:v>21.64947225987677</c:v>
                </c:pt>
                <c:pt idx="1955">
                  <c:v>21.614721364091267</c:v>
                </c:pt>
                <c:pt idx="1956">
                  <c:v>21.579976825871839</c:v>
                </c:pt>
                <c:pt idx="1957">
                  <c:v>21.545239843015064</c:v>
                </c:pt>
                <c:pt idx="1958">
                  <c:v>21.510530932883235</c:v>
                </c:pt>
                <c:pt idx="1959">
                  <c:v>21.475874255642811</c:v>
                </c:pt>
                <c:pt idx="1960">
                  <c:v>21.441327989314885</c:v>
                </c:pt>
                <c:pt idx="1961">
                  <c:v>21.406783493158152</c:v>
                </c:pt>
                <c:pt idx="1962">
                  <c:v>21.372275346498093</c:v>
                </c:pt>
                <c:pt idx="1963">
                  <c:v>21.337781279013765</c:v>
                </c:pt>
                <c:pt idx="1964">
                  <c:v>21.303401525903482</c:v>
                </c:pt>
                <c:pt idx="1965">
                  <c:v>21.269126535853346</c:v>
                </c:pt>
                <c:pt idx="1966">
                  <c:v>21.234858810482329</c:v>
                </c:pt>
                <c:pt idx="1967">
                  <c:v>21.200622409291171</c:v>
                </c:pt>
                <c:pt idx="1968">
                  <c:v>21.166403012898719</c:v>
                </c:pt>
                <c:pt idx="1969">
                  <c:v>21.132188143731678</c:v>
                </c:pt>
                <c:pt idx="1970">
                  <c:v>21.098011406225801</c:v>
                </c:pt>
                <c:pt idx="1971">
                  <c:v>21.063869936850107</c:v>
                </c:pt>
                <c:pt idx="1972">
                  <c:v>21.029742833672703</c:v>
                </c:pt>
                <c:pt idx="1973">
                  <c:v>20.995628720665337</c:v>
                </c:pt>
                <c:pt idx="1974">
                  <c:v>20.961599524634654</c:v>
                </c:pt>
                <c:pt idx="1975">
                  <c:v>20.927599556357261</c:v>
                </c:pt>
                <c:pt idx="1976">
                  <c:v>20.893608141769178</c:v>
                </c:pt>
                <c:pt idx="1977">
                  <c:v>20.859621052780831</c:v>
                </c:pt>
                <c:pt idx="1978">
                  <c:v>20.825640081849418</c:v>
                </c:pt>
                <c:pt idx="1979">
                  <c:v>20.791691295775035</c:v>
                </c:pt>
                <c:pt idx="1980">
                  <c:v>20.757794511495</c:v>
                </c:pt>
                <c:pt idx="1981">
                  <c:v>20.723992218599047</c:v>
                </c:pt>
                <c:pt idx="1982">
                  <c:v>20.690204251351272</c:v>
                </c:pt>
                <c:pt idx="1983">
                  <c:v>20.65641842482172</c:v>
                </c:pt>
                <c:pt idx="1984">
                  <c:v>20.622650117141163</c:v>
                </c:pt>
                <c:pt idx="1985">
                  <c:v>20.588926059739418</c:v>
                </c:pt>
                <c:pt idx="1986">
                  <c:v>20.555210854851556</c:v>
                </c:pt>
                <c:pt idx="1987">
                  <c:v>20.521502278469963</c:v>
                </c:pt>
                <c:pt idx="1988">
                  <c:v>20.487797218646413</c:v>
                </c:pt>
                <c:pt idx="1989">
                  <c:v>20.454093844122578</c:v>
                </c:pt>
                <c:pt idx="1990">
                  <c:v>20.420475257481623</c:v>
                </c:pt>
                <c:pt idx="1991">
                  <c:v>20.386924244284302</c:v>
                </c:pt>
                <c:pt idx="1992">
                  <c:v>20.353378016862234</c:v>
                </c:pt>
                <c:pt idx="1993">
                  <c:v>20.319836508881288</c:v>
                </c:pt>
                <c:pt idx="1994">
                  <c:v>20.28630247785668</c:v>
                </c:pt>
                <c:pt idx="1995">
                  <c:v>20.252806352509342</c:v>
                </c:pt>
                <c:pt idx="1996">
                  <c:v>20.219357342778213</c:v>
                </c:pt>
                <c:pt idx="1997">
                  <c:v>20.18591536236849</c:v>
                </c:pt>
                <c:pt idx="1998">
                  <c:v>20.152594307107822</c:v>
                </c:pt>
                <c:pt idx="1999">
                  <c:v>20.119306377742021</c:v>
                </c:pt>
                <c:pt idx="2000">
                  <c:v>20.0860287156552</c:v>
                </c:pt>
                <c:pt idx="2001">
                  <c:v>20.052837474891746</c:v>
                </c:pt>
                <c:pt idx="2002">
                  <c:v>20.019667935343669</c:v>
                </c:pt>
                <c:pt idx="2003">
                  <c:v>19.986515187118151</c:v>
                </c:pt>
                <c:pt idx="2004">
                  <c:v>19.953363672535676</c:v>
                </c:pt>
                <c:pt idx="2005">
                  <c:v>19.92023981607829</c:v>
                </c:pt>
                <c:pt idx="2006">
                  <c:v>19.887118647155678</c:v>
                </c:pt>
                <c:pt idx="2007">
                  <c:v>19.854016920890732</c:v>
                </c:pt>
                <c:pt idx="2008">
                  <c:v>19.820953506886273</c:v>
                </c:pt>
                <c:pt idx="2009">
                  <c:v>19.787917961124784</c:v>
                </c:pt>
                <c:pt idx="2010">
                  <c:v>19.754949182197944</c:v>
                </c:pt>
                <c:pt idx="2011">
                  <c:v>19.72200475974785</c:v>
                </c:pt>
                <c:pt idx="2012">
                  <c:v>19.689084293902667</c:v>
                </c:pt>
                <c:pt idx="2013">
                  <c:v>19.656169532299817</c:v>
                </c:pt>
                <c:pt idx="2014">
                  <c:v>19.623263339974706</c:v>
                </c:pt>
                <c:pt idx="2015">
                  <c:v>19.590360057328095</c:v>
                </c:pt>
                <c:pt idx="2016">
                  <c:v>19.557508582364633</c:v>
                </c:pt>
                <c:pt idx="2017">
                  <c:v>19.524747718607692</c:v>
                </c:pt>
                <c:pt idx="2018">
                  <c:v>19.492025052172483</c:v>
                </c:pt>
                <c:pt idx="2019">
                  <c:v>19.459309740771001</c:v>
                </c:pt>
                <c:pt idx="2020">
                  <c:v>19.42666149438281</c:v>
                </c:pt>
                <c:pt idx="2021">
                  <c:v>19.394043963375712</c:v>
                </c:pt>
                <c:pt idx="2022">
                  <c:v>19.361437955777095</c:v>
                </c:pt>
                <c:pt idx="2023">
                  <c:v>19.328835037644648</c:v>
                </c:pt>
                <c:pt idx="2024">
                  <c:v>19.296235845941549</c:v>
                </c:pt>
                <c:pt idx="2025">
                  <c:v>19.263663339952842</c:v>
                </c:pt>
                <c:pt idx="2026">
                  <c:v>19.231102045369898</c:v>
                </c:pt>
                <c:pt idx="2027">
                  <c:v>19.19854837406951</c:v>
                </c:pt>
                <c:pt idx="2028">
                  <c:v>19.166005658749508</c:v>
                </c:pt>
                <c:pt idx="2029">
                  <c:v>19.133551926521314</c:v>
                </c:pt>
                <c:pt idx="2030">
                  <c:v>19.101098194293119</c:v>
                </c:pt>
                <c:pt idx="2031">
                  <c:v>19.068644462064924</c:v>
                </c:pt>
                <c:pt idx="2032">
                  <c:v>19.036279044400004</c:v>
                </c:pt>
                <c:pt idx="2033">
                  <c:v>19.003932880865094</c:v>
                </c:pt>
                <c:pt idx="2034">
                  <c:v>18.971609029556184</c:v>
                </c:pt>
                <c:pt idx="2035">
                  <c:v>18.939290122451432</c:v>
                </c:pt>
                <c:pt idx="2036">
                  <c:v>18.906997506334978</c:v>
                </c:pt>
                <c:pt idx="2037">
                  <c:v>18.874768342885172</c:v>
                </c:pt>
                <c:pt idx="2038">
                  <c:v>18.84254444757465</c:v>
                </c:pt>
                <c:pt idx="2039">
                  <c:v>18.810367669261801</c:v>
                </c:pt>
                <c:pt idx="2040">
                  <c:v>18.778198299421078</c:v>
                </c:pt>
                <c:pt idx="2041">
                  <c:v>18.746055167422213</c:v>
                </c:pt>
                <c:pt idx="2042">
                  <c:v>18.713947257880648</c:v>
                </c:pt>
                <c:pt idx="2043">
                  <c:v>18.681854796312589</c:v>
                </c:pt>
                <c:pt idx="2044">
                  <c:v>18.649774257717723</c:v>
                </c:pt>
                <c:pt idx="2045">
                  <c:v>18.617729786326517</c:v>
                </c:pt>
                <c:pt idx="2046">
                  <c:v>18.585700952321307</c:v>
                </c:pt>
                <c:pt idx="2047">
                  <c:v>18.553684788046951</c:v>
                </c:pt>
                <c:pt idx="2048">
                  <c:v>18.521710092230844</c:v>
                </c:pt>
                <c:pt idx="2049">
                  <c:v>18.489776779234386</c:v>
                </c:pt>
                <c:pt idx="2050">
                  <c:v>18.457970131397868</c:v>
                </c:pt>
                <c:pt idx="2051">
                  <c:v>18.426192133508849</c:v>
                </c:pt>
                <c:pt idx="2052">
                  <c:v>18.394438974345423</c:v>
                </c:pt>
                <c:pt idx="2053">
                  <c:v>18.362738727760501</c:v>
                </c:pt>
                <c:pt idx="2054">
                  <c:v>18.331042814344766</c:v>
                </c:pt>
                <c:pt idx="2055">
                  <c:v>18.299384782843571</c:v>
                </c:pt>
                <c:pt idx="2056">
                  <c:v>18.267748301272018</c:v>
                </c:pt>
                <c:pt idx="2057">
                  <c:v>18.236131591935965</c:v>
                </c:pt>
                <c:pt idx="2058">
                  <c:v>18.204534131112588</c:v>
                </c:pt>
                <c:pt idx="2059">
                  <c:v>18.172978183154047</c:v>
                </c:pt>
                <c:pt idx="2060">
                  <c:v>18.141481147952597</c:v>
                </c:pt>
                <c:pt idx="2061">
                  <c:v>18.109993430646796</c:v>
                </c:pt>
                <c:pt idx="2062">
                  <c:v>18.078524704055489</c:v>
                </c:pt>
                <c:pt idx="2063">
                  <c:v>18.047084152256513</c:v>
                </c:pt>
                <c:pt idx="2064">
                  <c:v>18.015710477292735</c:v>
                </c:pt>
                <c:pt idx="2065">
                  <c:v>17.984344973941294</c:v>
                </c:pt>
                <c:pt idx="2066">
                  <c:v>17.953014686002788</c:v>
                </c:pt>
                <c:pt idx="2067">
                  <c:v>17.921741533166973</c:v>
                </c:pt>
                <c:pt idx="2068">
                  <c:v>17.890555880918924</c:v>
                </c:pt>
                <c:pt idx="2069">
                  <c:v>17.859469937330118</c:v>
                </c:pt>
                <c:pt idx="2070">
                  <c:v>17.82839680332367</c:v>
                </c:pt>
                <c:pt idx="2071">
                  <c:v>17.797440380991969</c:v>
                </c:pt>
                <c:pt idx="2072">
                  <c:v>17.766493255308884</c:v>
                </c:pt>
                <c:pt idx="2073">
                  <c:v>17.735566769208493</c:v>
                </c:pt>
                <c:pt idx="2074">
                  <c:v>17.704710133030705</c:v>
                </c:pt>
                <c:pt idx="2075">
                  <c:v>17.673895969926978</c:v>
                </c:pt>
                <c:pt idx="2076">
                  <c:v>17.643114698358751</c:v>
                </c:pt>
                <c:pt idx="2077">
                  <c:v>17.612422917525798</c:v>
                </c:pt>
                <c:pt idx="2078">
                  <c:v>17.581956532917896</c:v>
                </c:pt>
                <c:pt idx="2079">
                  <c:v>17.551552014612145</c:v>
                </c:pt>
                <c:pt idx="2080">
                  <c:v>17.521157893902625</c:v>
                </c:pt>
                <c:pt idx="2081">
                  <c:v>17.490767229984851</c:v>
                </c:pt>
                <c:pt idx="2082">
                  <c:v>17.460433457532371</c:v>
                </c:pt>
                <c:pt idx="2083">
                  <c:v>17.430106202731444</c:v>
                </c:pt>
                <c:pt idx="2084">
                  <c:v>17.399798037275332</c:v>
                </c:pt>
                <c:pt idx="2085">
                  <c:v>17.369489871819219</c:v>
                </c:pt>
                <c:pt idx="2086">
                  <c:v>17.339185564505648</c:v>
                </c:pt>
                <c:pt idx="2087">
                  <c:v>17.308889537323125</c:v>
                </c:pt>
                <c:pt idx="2088">
                  <c:v>17.278630300703142</c:v>
                </c:pt>
                <c:pt idx="2089">
                  <c:v>17.248374353491645</c:v>
                </c:pt>
                <c:pt idx="2090">
                  <c:v>17.218141078087083</c:v>
                </c:pt>
                <c:pt idx="2091">
                  <c:v>17.187918356575668</c:v>
                </c:pt>
                <c:pt idx="2092">
                  <c:v>17.157724197326974</c:v>
                </c:pt>
                <c:pt idx="2093">
                  <c:v>17.127535805391364</c:v>
                </c:pt>
                <c:pt idx="2094">
                  <c:v>17.097372564822329</c:v>
                </c:pt>
                <c:pt idx="2095">
                  <c:v>17.067231057256482</c:v>
                </c:pt>
                <c:pt idx="2096">
                  <c:v>17.037135894331595</c:v>
                </c:pt>
                <c:pt idx="2097">
                  <c:v>17.007054658017022</c:v>
                </c:pt>
                <c:pt idx="2098">
                  <c:v>16.976986994370076</c:v>
                </c:pt>
                <c:pt idx="2099">
                  <c:v>16.947006919352049</c:v>
                </c:pt>
                <c:pt idx="2100">
                  <c:v>16.917034934093589</c:v>
                </c:pt>
                <c:pt idx="2101">
                  <c:v>16.887082978190382</c:v>
                </c:pt>
                <c:pt idx="2102">
                  <c:v>16.857157050459971</c:v>
                </c:pt>
                <c:pt idx="2103">
                  <c:v>16.827316130716564</c:v>
                </c:pt>
                <c:pt idx="2104">
                  <c:v>16.797515974847293</c:v>
                </c:pt>
                <c:pt idx="2105">
                  <c:v>16.767723799127666</c:v>
                </c:pt>
                <c:pt idx="2106">
                  <c:v>16.738026365638905</c:v>
                </c:pt>
                <c:pt idx="2107">
                  <c:v>16.708328932150145</c:v>
                </c:pt>
                <c:pt idx="2108">
                  <c:v>16.678735628558751</c:v>
                </c:pt>
                <c:pt idx="2109">
                  <c:v>16.649172961684748</c:v>
                </c:pt>
                <c:pt idx="2110">
                  <c:v>16.619662119761557</c:v>
                </c:pt>
                <c:pt idx="2111">
                  <c:v>16.590172101279421</c:v>
                </c:pt>
                <c:pt idx="2112">
                  <c:v>16.560702703190533</c:v>
                </c:pt>
                <c:pt idx="2113">
                  <c:v>16.531250771437406</c:v>
                </c:pt>
                <c:pt idx="2114">
                  <c:v>16.501806244023843</c:v>
                </c:pt>
                <c:pt idx="2115">
                  <c:v>16.47247519854908</c:v>
                </c:pt>
                <c:pt idx="2116">
                  <c:v>16.443152073238668</c:v>
                </c:pt>
                <c:pt idx="2117">
                  <c:v>16.413910842195843</c:v>
                </c:pt>
                <c:pt idx="2118">
                  <c:v>16.384783502595695</c:v>
                </c:pt>
                <c:pt idx="2119">
                  <c:v>16.355684863674188</c:v>
                </c:pt>
                <c:pt idx="2120">
                  <c:v>16.326586224752681</c:v>
                </c:pt>
                <c:pt idx="2121">
                  <c:v>16.297487585831174</c:v>
                </c:pt>
                <c:pt idx="2122">
                  <c:v>16.268425878400141</c:v>
                </c:pt>
                <c:pt idx="2123">
                  <c:v>16.239414407787994</c:v>
                </c:pt>
                <c:pt idx="2124">
                  <c:v>16.210444325695082</c:v>
                </c:pt>
                <c:pt idx="2125">
                  <c:v>16.181496704836725</c:v>
                </c:pt>
                <c:pt idx="2126">
                  <c:v>16.152561195493426</c:v>
                </c:pt>
                <c:pt idx="2127">
                  <c:v>16.123625700376454</c:v>
                </c:pt>
                <c:pt idx="2128">
                  <c:v>16.094960312172905</c:v>
                </c:pt>
                <c:pt idx="2129">
                  <c:v>16.066306508032525</c:v>
                </c:pt>
                <c:pt idx="2130">
                  <c:v>16.037740353588926</c:v>
                </c:pt>
                <c:pt idx="2131">
                  <c:v>16.009177848536744</c:v>
                </c:pt>
                <c:pt idx="2132">
                  <c:v>15.980666285355522</c:v>
                </c:pt>
                <c:pt idx="2133">
                  <c:v>15.952154722174299</c:v>
                </c:pt>
                <c:pt idx="2134">
                  <c:v>15.923643158993077</c:v>
                </c:pt>
                <c:pt idx="2135">
                  <c:v>15.895131595811854</c:v>
                </c:pt>
                <c:pt idx="2136">
                  <c:v>15.866620032630632</c:v>
                </c:pt>
                <c:pt idx="2137">
                  <c:v>15.838108469449409</c:v>
                </c:pt>
                <c:pt idx="2138">
                  <c:v>15.809596906268187</c:v>
                </c:pt>
                <c:pt idx="2139">
                  <c:v>15.781085343086964</c:v>
                </c:pt>
                <c:pt idx="2140">
                  <c:v>15.752573779905742</c:v>
                </c:pt>
                <c:pt idx="2141">
                  <c:v>15.724062216724519</c:v>
                </c:pt>
                <c:pt idx="2142">
                  <c:v>15.695550653543297</c:v>
                </c:pt>
                <c:pt idx="2143">
                  <c:v>15.667039090362074</c:v>
                </c:pt>
                <c:pt idx="2144">
                  <c:v>15.638527527180852</c:v>
                </c:pt>
                <c:pt idx="2145">
                  <c:v>15.610015963999629</c:v>
                </c:pt>
                <c:pt idx="2146">
                  <c:v>15.581504400818407</c:v>
                </c:pt>
                <c:pt idx="2147">
                  <c:v>15.552992837637184</c:v>
                </c:pt>
                <c:pt idx="2148">
                  <c:v>15.524481274455962</c:v>
                </c:pt>
                <c:pt idx="2149">
                  <c:v>15.495969711274739</c:v>
                </c:pt>
                <c:pt idx="2150">
                  <c:v>15.467458148093517</c:v>
                </c:pt>
                <c:pt idx="2151">
                  <c:v>15.438946584912294</c:v>
                </c:pt>
                <c:pt idx="2152">
                  <c:v>15.410435021731072</c:v>
                </c:pt>
                <c:pt idx="2153">
                  <c:v>15.381923458549849</c:v>
                </c:pt>
                <c:pt idx="2154">
                  <c:v>15.353411895368627</c:v>
                </c:pt>
                <c:pt idx="2155">
                  <c:v>15.324900332187404</c:v>
                </c:pt>
                <c:pt idx="2156">
                  <c:v>15.29645524395897</c:v>
                </c:pt>
                <c:pt idx="2157">
                  <c:v>15.26810330973888</c:v>
                </c:pt>
                <c:pt idx="2158">
                  <c:v>15.23976064389163</c:v>
                </c:pt>
                <c:pt idx="2159">
                  <c:v>15.211541976498191</c:v>
                </c:pt>
                <c:pt idx="2160">
                  <c:v>15.18336529191105</c:v>
                </c:pt>
                <c:pt idx="2161">
                  <c:v>15.155278787713362</c:v>
                </c:pt>
                <c:pt idx="2162">
                  <c:v>15.127233060624347</c:v>
                </c:pt>
                <c:pt idx="2163">
                  <c:v>15.099193252374389</c:v>
                </c:pt>
                <c:pt idx="2164">
                  <c:v>15.071304712903713</c:v>
                </c:pt>
                <c:pt idx="2165">
                  <c:v>15.043420122380473</c:v>
                </c:pt>
                <c:pt idx="2166">
                  <c:v>15.015578254098852</c:v>
                </c:pt>
                <c:pt idx="2167">
                  <c:v>14.987745780645493</c:v>
                </c:pt>
                <c:pt idx="2168">
                  <c:v>14.959936009399932</c:v>
                </c:pt>
                <c:pt idx="2169">
                  <c:v>14.932184923941637</c:v>
                </c:pt>
                <c:pt idx="2170">
                  <c:v>14.904463903551822</c:v>
                </c:pt>
                <c:pt idx="2171">
                  <c:v>14.876791025169471</c:v>
                </c:pt>
                <c:pt idx="2172">
                  <c:v>14.849141516878531</c:v>
                </c:pt>
                <c:pt idx="2173">
                  <c:v>14.821506660570019</c:v>
                </c:pt>
                <c:pt idx="2174">
                  <c:v>14.79400619785482</c:v>
                </c:pt>
                <c:pt idx="2175">
                  <c:v>14.76650575366982</c:v>
                </c:pt>
                <c:pt idx="2176">
                  <c:v>14.739008774873023</c:v>
                </c:pt>
                <c:pt idx="2177">
                  <c:v>14.711524780869642</c:v>
                </c:pt>
                <c:pt idx="2178">
                  <c:v>14.684047033051131</c:v>
                </c:pt>
                <c:pt idx="2179">
                  <c:v>14.656624128956407</c:v>
                </c:pt>
                <c:pt idx="2180">
                  <c:v>14.629214748203504</c:v>
                </c:pt>
                <c:pt idx="2181">
                  <c:v>14.601839852241332</c:v>
                </c:pt>
                <c:pt idx="2182">
                  <c:v>14.574469415081403</c:v>
                </c:pt>
                <c:pt idx="2183">
                  <c:v>14.547122886214867</c:v>
                </c:pt>
                <c:pt idx="2184">
                  <c:v>14.519786064289111</c:v>
                </c:pt>
                <c:pt idx="2185">
                  <c:v>14.492470110240019</c:v>
                </c:pt>
                <c:pt idx="2186">
                  <c:v>14.465163515397043</c:v>
                </c:pt>
                <c:pt idx="2187">
                  <c:v>14.437892213148285</c:v>
                </c:pt>
                <c:pt idx="2188">
                  <c:v>14.410705274886521</c:v>
                </c:pt>
                <c:pt idx="2189">
                  <c:v>14.383559143212501</c:v>
                </c:pt>
                <c:pt idx="2190">
                  <c:v>14.356439420727963</c:v>
                </c:pt>
                <c:pt idx="2191">
                  <c:v>14.329375745842185</c:v>
                </c:pt>
                <c:pt idx="2192">
                  <c:v>14.302351883743448</c:v>
                </c:pt>
                <c:pt idx="2193">
                  <c:v>14.275373223428238</c:v>
                </c:pt>
                <c:pt idx="2194">
                  <c:v>14.248518641628419</c:v>
                </c:pt>
                <c:pt idx="2195">
                  <c:v>14.221677514999248</c:v>
                </c:pt>
                <c:pt idx="2196">
                  <c:v>14.194913306572754</c:v>
                </c:pt>
                <c:pt idx="2197">
                  <c:v>14.168202854211762</c:v>
                </c:pt>
                <c:pt idx="2198">
                  <c:v>14.141516667832045</c:v>
                </c:pt>
                <c:pt idx="2199">
                  <c:v>14.114832873718484</c:v>
                </c:pt>
                <c:pt idx="2200">
                  <c:v>14.088182797718382</c:v>
                </c:pt>
                <c:pt idx="2201">
                  <c:v>14.06157255080098</c:v>
                </c:pt>
                <c:pt idx="2202">
                  <c:v>14.035054201685284</c:v>
                </c:pt>
                <c:pt idx="2203">
                  <c:v>14.008546829321034</c:v>
                </c:pt>
                <c:pt idx="2204">
                  <c:v>13.982072460971221</c:v>
                </c:pt>
                <c:pt idx="2205">
                  <c:v>13.955619366581825</c:v>
                </c:pt>
                <c:pt idx="2206">
                  <c:v>13.929186059262054</c:v>
                </c:pt>
                <c:pt idx="2207">
                  <c:v>13.902753854938515</c:v>
                </c:pt>
                <c:pt idx="2208">
                  <c:v>13.876352237498375</c:v>
                </c:pt>
                <c:pt idx="2209">
                  <c:v>13.849971711348028</c:v>
                </c:pt>
                <c:pt idx="2210">
                  <c:v>13.823616424049565</c:v>
                </c:pt>
                <c:pt idx="2211">
                  <c:v>13.797297694576677</c:v>
                </c:pt>
                <c:pt idx="2212">
                  <c:v>13.770979839547268</c:v>
                </c:pt>
                <c:pt idx="2213">
                  <c:v>13.744950465452181</c:v>
                </c:pt>
                <c:pt idx="2214">
                  <c:v>13.718926148409276</c:v>
                </c:pt>
                <c:pt idx="2215">
                  <c:v>13.692930757355324</c:v>
                </c:pt>
                <c:pt idx="2216">
                  <c:v>13.667025229960734</c:v>
                </c:pt>
                <c:pt idx="2217">
                  <c:v>13.641145502072712</c:v>
                </c:pt>
                <c:pt idx="2218">
                  <c:v>13.61529608477632</c:v>
                </c:pt>
                <c:pt idx="2219">
                  <c:v>13.589446806118556</c:v>
                </c:pt>
                <c:pt idx="2220">
                  <c:v>13.56360688279897</c:v>
                </c:pt>
                <c:pt idx="2221">
                  <c:v>13.537812946989206</c:v>
                </c:pt>
                <c:pt idx="2222">
                  <c:v>13.512046082418113</c:v>
                </c:pt>
                <c:pt idx="2223">
                  <c:v>13.486292415629185</c:v>
                </c:pt>
                <c:pt idx="2224">
                  <c:v>13.460579303213613</c:v>
                </c:pt>
                <c:pt idx="2225">
                  <c:v>13.434884925763964</c:v>
                </c:pt>
                <c:pt idx="2226">
                  <c:v>13.409193600742407</c:v>
                </c:pt>
                <c:pt idx="2227">
                  <c:v>13.383505248555736</c:v>
                </c:pt>
                <c:pt idx="2228">
                  <c:v>13.357883105472846</c:v>
                </c:pt>
                <c:pt idx="2229">
                  <c:v>13.332338213732953</c:v>
                </c:pt>
                <c:pt idx="2230">
                  <c:v>13.306863013620042</c:v>
                </c:pt>
                <c:pt idx="2231">
                  <c:v>13.281427339455419</c:v>
                </c:pt>
                <c:pt idx="2232">
                  <c:v>13.256023286724604</c:v>
                </c:pt>
                <c:pt idx="2233">
                  <c:v>13.230661120540528</c:v>
                </c:pt>
                <c:pt idx="2234">
                  <c:v>13.205394954430146</c:v>
                </c:pt>
                <c:pt idx="2235">
                  <c:v>13.180149353523577</c:v>
                </c:pt>
                <c:pt idx="2236">
                  <c:v>13.154953218561046</c:v>
                </c:pt>
                <c:pt idx="2237">
                  <c:v>13.129759385048649</c:v>
                </c:pt>
                <c:pt idx="2238">
                  <c:v>13.1046557266232</c:v>
                </c:pt>
                <c:pt idx="2239">
                  <c:v>13.079591762904926</c:v>
                </c:pt>
                <c:pt idx="2240">
                  <c:v>13.054529942584832</c:v>
                </c:pt>
                <c:pt idx="2241">
                  <c:v>13.029485386263033</c:v>
                </c:pt>
                <c:pt idx="2242">
                  <c:v>13.004454470684079</c:v>
                </c:pt>
                <c:pt idx="2243">
                  <c:v>12.979473093677049</c:v>
                </c:pt>
                <c:pt idx="2244">
                  <c:v>12.954521526420969</c:v>
                </c:pt>
                <c:pt idx="2245">
                  <c:v>12.929615737085411</c:v>
                </c:pt>
                <c:pt idx="2246">
                  <c:v>12.904717540566464</c:v>
                </c:pt>
                <c:pt idx="2247">
                  <c:v>12.879839123193548</c:v>
                </c:pt>
                <c:pt idx="2248">
                  <c:v>12.854974405499618</c:v>
                </c:pt>
                <c:pt idx="2249">
                  <c:v>12.830141603315008</c:v>
                </c:pt>
                <c:pt idx="2250">
                  <c:v>12.805354511084079</c:v>
                </c:pt>
                <c:pt idx="2251">
                  <c:v>12.780632832979581</c:v>
                </c:pt>
                <c:pt idx="2252">
                  <c:v>12.755981891192796</c:v>
                </c:pt>
                <c:pt idx="2253">
                  <c:v>12.731331199274011</c:v>
                </c:pt>
                <c:pt idx="2254">
                  <c:v>12.706718245649839</c:v>
                </c:pt>
                <c:pt idx="2255">
                  <c:v>12.682110709502943</c:v>
                </c:pt>
                <c:pt idx="2256">
                  <c:v>12.657509679177648</c:v>
                </c:pt>
                <c:pt idx="2257">
                  <c:v>12.632912746311863</c:v>
                </c:pt>
                <c:pt idx="2258">
                  <c:v>12.608333442239742</c:v>
                </c:pt>
                <c:pt idx="2259">
                  <c:v>12.583762355499356</c:v>
                </c:pt>
                <c:pt idx="2260">
                  <c:v>12.559211614641024</c:v>
                </c:pt>
                <c:pt idx="2261">
                  <c:v>12.534692312005548</c:v>
                </c:pt>
                <c:pt idx="2262">
                  <c:v>12.510217650900827</c:v>
                </c:pt>
                <c:pt idx="2263">
                  <c:v>12.485768864730412</c:v>
                </c:pt>
                <c:pt idx="2264">
                  <c:v>12.461341837693819</c:v>
                </c:pt>
                <c:pt idx="2265">
                  <c:v>12.436965068064763</c:v>
                </c:pt>
                <c:pt idx="2266">
                  <c:v>12.412606566754569</c:v>
                </c:pt>
                <c:pt idx="2267">
                  <c:v>12.388301023006616</c:v>
                </c:pt>
                <c:pt idx="2268">
                  <c:v>12.364010894387837</c:v>
                </c:pt>
                <c:pt idx="2269">
                  <c:v>12.339748643594678</c:v>
                </c:pt>
                <c:pt idx="2270">
                  <c:v>12.315513748633622</c:v>
                </c:pt>
                <c:pt idx="2271">
                  <c:v>12.291280324184683</c:v>
                </c:pt>
                <c:pt idx="2272">
                  <c:v>12.267087288379217</c:v>
                </c:pt>
                <c:pt idx="2273">
                  <c:v>12.242908617661667</c:v>
                </c:pt>
                <c:pt idx="2274">
                  <c:v>12.218744291972937</c:v>
                </c:pt>
                <c:pt idx="2275">
                  <c:v>12.194613217676281</c:v>
                </c:pt>
                <c:pt idx="2276">
                  <c:v>12.170515194305363</c:v>
                </c:pt>
                <c:pt idx="2277">
                  <c:v>12.146518447271385</c:v>
                </c:pt>
                <c:pt idx="2278">
                  <c:v>12.122591995019826</c:v>
                </c:pt>
                <c:pt idx="2279">
                  <c:v>12.098668782778345</c:v>
                </c:pt>
                <c:pt idx="2280">
                  <c:v>12.074793505455364</c:v>
                </c:pt>
                <c:pt idx="2281">
                  <c:v>12.050920380234693</c:v>
                </c:pt>
                <c:pt idx="2282">
                  <c:v>12.027055496364795</c:v>
                </c:pt>
                <c:pt idx="2283">
                  <c:v>12.003222311328276</c:v>
                </c:pt>
                <c:pt idx="2284">
                  <c:v>11.97939136604241</c:v>
                </c:pt>
                <c:pt idx="2285">
                  <c:v>11.955616484379609</c:v>
                </c:pt>
                <c:pt idx="2286">
                  <c:v>11.931866840103183</c:v>
                </c:pt>
                <c:pt idx="2287">
                  <c:v>11.908134620064626</c:v>
                </c:pt>
                <c:pt idx="2288">
                  <c:v>11.884404328922576</c:v>
                </c:pt>
                <c:pt idx="2289">
                  <c:v>11.860702091148246</c:v>
                </c:pt>
                <c:pt idx="2290">
                  <c:v>11.837030619845304</c:v>
                </c:pt>
                <c:pt idx="2291">
                  <c:v>11.813376534683636</c:v>
                </c:pt>
                <c:pt idx="2292">
                  <c:v>11.789745495472024</c:v>
                </c:pt>
                <c:pt idx="2293">
                  <c:v>11.766171308790659</c:v>
                </c:pt>
                <c:pt idx="2294">
                  <c:v>11.742617342716828</c:v>
                </c:pt>
                <c:pt idx="2295">
                  <c:v>11.719163426832912</c:v>
                </c:pt>
                <c:pt idx="2296">
                  <c:v>11.695720492240849</c:v>
                </c:pt>
                <c:pt idx="2297">
                  <c:v>11.672278779306213</c:v>
                </c:pt>
                <c:pt idx="2298">
                  <c:v>11.648846144440068</c:v>
                </c:pt>
                <c:pt idx="2299">
                  <c:v>11.625420202226358</c:v>
                </c:pt>
                <c:pt idx="2300">
                  <c:v>11.602000037816737</c:v>
                </c:pt>
                <c:pt idx="2301">
                  <c:v>11.578662580359438</c:v>
                </c:pt>
                <c:pt idx="2302">
                  <c:v>11.555340297037258</c:v>
                </c:pt>
                <c:pt idx="2303">
                  <c:v>11.532128739884271</c:v>
                </c:pt>
                <c:pt idx="2304">
                  <c:v>11.508949228556194</c:v>
                </c:pt>
                <c:pt idx="2305">
                  <c:v>11.48581706386002</c:v>
                </c:pt>
                <c:pt idx="2306">
                  <c:v>11.462716683917861</c:v>
                </c:pt>
                <c:pt idx="2307">
                  <c:v>11.439646315663715</c:v>
                </c:pt>
                <c:pt idx="2308">
                  <c:v>11.416676998862032</c:v>
                </c:pt>
                <c:pt idx="2309">
                  <c:v>11.39370988307016</c:v>
                </c:pt>
                <c:pt idx="2310">
                  <c:v>11.370856167840191</c:v>
                </c:pt>
                <c:pt idx="2311">
                  <c:v>11.348051702461985</c:v>
                </c:pt>
                <c:pt idx="2312">
                  <c:v>11.325278789056474</c:v>
                </c:pt>
                <c:pt idx="2313">
                  <c:v>11.302508334912119</c:v>
                </c:pt>
                <c:pt idx="2314">
                  <c:v>11.279738420321747</c:v>
                </c:pt>
                <c:pt idx="2315">
                  <c:v>11.256985896847477</c:v>
                </c:pt>
                <c:pt idx="2316">
                  <c:v>11.234275051990144</c:v>
                </c:pt>
                <c:pt idx="2317">
                  <c:v>11.211587360225939</c:v>
                </c:pt>
                <c:pt idx="2318">
                  <c:v>11.188917556922071</c:v>
                </c:pt>
                <c:pt idx="2319">
                  <c:v>11.166331153145869</c:v>
                </c:pt>
                <c:pt idx="2320">
                  <c:v>11.143784229983382</c:v>
                </c:pt>
                <c:pt idx="2321">
                  <c:v>11.121399714941658</c:v>
                </c:pt>
                <c:pt idx="2322">
                  <c:v>11.099056928573644</c:v>
                </c:pt>
                <c:pt idx="2323">
                  <c:v>11.076826304293226</c:v>
                </c:pt>
                <c:pt idx="2324">
                  <c:v>11.054604292571208</c:v>
                </c:pt>
                <c:pt idx="2325">
                  <c:v>11.032409956144553</c:v>
                </c:pt>
                <c:pt idx="2326">
                  <c:v>11.010217015721976</c:v>
                </c:pt>
                <c:pt idx="2327">
                  <c:v>10.988030618555698</c:v>
                </c:pt>
                <c:pt idx="2328">
                  <c:v>10.965845963043334</c:v>
                </c:pt>
                <c:pt idx="2329">
                  <c:v>10.94369315281711</c:v>
                </c:pt>
                <c:pt idx="2330">
                  <c:v>10.921560481177657</c:v>
                </c:pt>
                <c:pt idx="2331">
                  <c:v>10.89946126501556</c:v>
                </c:pt>
                <c:pt idx="2332">
                  <c:v>10.87736437193924</c:v>
                </c:pt>
                <c:pt idx="2333">
                  <c:v>10.855306275483338</c:v>
                </c:pt>
                <c:pt idx="2334">
                  <c:v>10.833250292153757</c:v>
                </c:pt>
                <c:pt idx="2335">
                  <c:v>10.811212153361327</c:v>
                </c:pt>
                <c:pt idx="2336">
                  <c:v>10.789196409863042</c:v>
                </c:pt>
                <c:pt idx="2337">
                  <c:v>10.767197521384565</c:v>
                </c:pt>
                <c:pt idx="2338">
                  <c:v>10.745317878950271</c:v>
                </c:pt>
                <c:pt idx="2339">
                  <c:v>10.723469040445158</c:v>
                </c:pt>
                <c:pt idx="2340">
                  <c:v>10.701633705738393</c:v>
                </c:pt>
                <c:pt idx="2341">
                  <c:v>10.679812300645089</c:v>
                </c:pt>
                <c:pt idx="2342">
                  <c:v>10.658000195498948</c:v>
                </c:pt>
                <c:pt idx="2343">
                  <c:v>10.636207183228171</c:v>
                </c:pt>
                <c:pt idx="2344">
                  <c:v>10.614430957962544</c:v>
                </c:pt>
                <c:pt idx="2345">
                  <c:v>10.59271004205843</c:v>
                </c:pt>
                <c:pt idx="2346">
                  <c:v>10.571029159029166</c:v>
                </c:pt>
                <c:pt idx="2347">
                  <c:v>10.549362122281384</c:v>
                </c:pt>
                <c:pt idx="2348">
                  <c:v>10.527731850465385</c:v>
                </c:pt>
                <c:pt idx="2349">
                  <c:v>10.506144140365551</c:v>
                </c:pt>
                <c:pt idx="2350">
                  <c:v>10.484611743920768</c:v>
                </c:pt>
                <c:pt idx="2351">
                  <c:v>10.463180699891454</c:v>
                </c:pt>
                <c:pt idx="2352">
                  <c:v>10.44176106948381</c:v>
                </c:pt>
                <c:pt idx="2353">
                  <c:v>10.420346878221837</c:v>
                </c:pt>
                <c:pt idx="2354">
                  <c:v>10.398942872009835</c:v>
                </c:pt>
                <c:pt idx="2355">
                  <c:v>10.377554802501336</c:v>
                </c:pt>
                <c:pt idx="2356">
                  <c:v>10.356230372922312</c:v>
                </c:pt>
                <c:pt idx="2357">
                  <c:v>10.334922370926254</c:v>
                </c:pt>
                <c:pt idx="2358">
                  <c:v>10.313722939386031</c:v>
                </c:pt>
                <c:pt idx="2359">
                  <c:v>10.292558148387361</c:v>
                </c:pt>
                <c:pt idx="2360">
                  <c:v>10.271421190967176</c:v>
                </c:pt>
                <c:pt idx="2361">
                  <c:v>10.250295722801019</c:v>
                </c:pt>
                <c:pt idx="2362">
                  <c:v>10.229174218120397</c:v>
                </c:pt>
                <c:pt idx="2363">
                  <c:v>10.208071741144781</c:v>
                </c:pt>
                <c:pt idx="2364">
                  <c:v>10.186995723850282</c:v>
                </c:pt>
                <c:pt idx="2365">
                  <c:v>10.165924820439692</c:v>
                </c:pt>
                <c:pt idx="2366">
                  <c:v>10.144874543684011</c:v>
                </c:pt>
                <c:pt idx="2367">
                  <c:v>10.123839563744093</c:v>
                </c:pt>
                <c:pt idx="2368">
                  <c:v>10.102847078562942</c:v>
                </c:pt>
                <c:pt idx="2369">
                  <c:v>10.081904431637483</c:v>
                </c:pt>
                <c:pt idx="2370">
                  <c:v>10.060966925002546</c:v>
                </c:pt>
                <c:pt idx="2371">
                  <c:v>10.040030872821994</c:v>
                </c:pt>
                <c:pt idx="2372">
                  <c:v>10.019123498560127</c:v>
                </c:pt>
                <c:pt idx="2373">
                  <c:v>9.9982405942880099</c:v>
                </c:pt>
                <c:pt idx="2374">
                  <c:v>9.9774018398421322</c:v>
                </c:pt>
                <c:pt idx="2375">
                  <c:v>9.9565683942519172</c:v>
                </c:pt>
                <c:pt idx="2376">
                  <c:v>9.9357351800670841</c:v>
                </c:pt>
                <c:pt idx="2377">
                  <c:v>9.9149161928176284</c:v>
                </c:pt>
                <c:pt idx="2378">
                  <c:v>9.8941783460791726</c:v>
                </c:pt>
                <c:pt idx="2379">
                  <c:v>9.8734621700406038</c:v>
                </c:pt>
                <c:pt idx="2380">
                  <c:v>9.8527544977114623</c:v>
                </c:pt>
                <c:pt idx="2381">
                  <c:v>9.8321427334897908</c:v>
                </c:pt>
                <c:pt idx="2382">
                  <c:v>9.8115398593406127</c:v>
                </c:pt>
                <c:pt idx="2383">
                  <c:v>9.7909481754747123</c:v>
                </c:pt>
                <c:pt idx="2384">
                  <c:v>9.7703822893501577</c:v>
                </c:pt>
                <c:pt idx="2385">
                  <c:v>9.7498573169425917</c:v>
                </c:pt>
                <c:pt idx="2386">
                  <c:v>9.7293699060275696</c:v>
                </c:pt>
                <c:pt idx="2387">
                  <c:v>9.708884789945051</c:v>
                </c:pt>
                <c:pt idx="2388">
                  <c:v>9.6885016442279035</c:v>
                </c:pt>
                <c:pt idx="2389">
                  <c:v>9.6681213046424581</c:v>
                </c:pt>
                <c:pt idx="2390">
                  <c:v>9.6477602040441166</c:v>
                </c:pt>
                <c:pt idx="2391">
                  <c:v>9.6274114811149687</c:v>
                </c:pt>
                <c:pt idx="2392">
                  <c:v>9.60709869799628</c:v>
                </c:pt>
                <c:pt idx="2393">
                  <c:v>9.5867875325739114</c:v>
                </c:pt>
                <c:pt idx="2394">
                  <c:v>9.5664943732569743</c:v>
                </c:pt>
                <c:pt idx="2395">
                  <c:v>9.5462143838963858</c:v>
                </c:pt>
                <c:pt idx="2396">
                  <c:v>9.5259463147538881</c:v>
                </c:pt>
                <c:pt idx="2397">
                  <c:v>9.5056862786361513</c:v>
                </c:pt>
                <c:pt idx="2398">
                  <c:v>9.4854320764563322</c:v>
                </c:pt>
                <c:pt idx="2399">
                  <c:v>9.4652009295878656</c:v>
                </c:pt>
                <c:pt idx="2400">
                  <c:v>9.4450026362968309</c:v>
                </c:pt>
                <c:pt idx="2401">
                  <c:v>9.4248680257293138</c:v>
                </c:pt>
                <c:pt idx="2402">
                  <c:v>9.404734353735364</c:v>
                </c:pt>
                <c:pt idx="2403">
                  <c:v>9.3846054634372766</c:v>
                </c:pt>
                <c:pt idx="2404">
                  <c:v>9.3645006766324244</c:v>
                </c:pt>
                <c:pt idx="2405">
                  <c:v>9.3444083707915677</c:v>
                </c:pt>
                <c:pt idx="2406">
                  <c:v>9.3243181304961134</c:v>
                </c:pt>
                <c:pt idx="2407">
                  <c:v>9.3042376418281592</c:v>
                </c:pt>
                <c:pt idx="2408">
                  <c:v>9.2842478662195607</c:v>
                </c:pt>
                <c:pt idx="2409">
                  <c:v>9.2642681019227577</c:v>
                </c:pt>
                <c:pt idx="2410">
                  <c:v>9.2443130861849934</c:v>
                </c:pt>
                <c:pt idx="2411">
                  <c:v>9.2243961542020401</c:v>
                </c:pt>
                <c:pt idx="2412">
                  <c:v>9.2044840311217033</c:v>
                </c:pt>
                <c:pt idx="2413">
                  <c:v>9.1845746097636134</c:v>
                </c:pt>
                <c:pt idx="2414">
                  <c:v>9.1646745480189633</c:v>
                </c:pt>
                <c:pt idx="2415">
                  <c:v>9.1448057013377522</c:v>
                </c:pt>
                <c:pt idx="2416">
                  <c:v>9.1249438191619685</c:v>
                </c:pt>
                <c:pt idx="2417">
                  <c:v>9.1050945863525996</c:v>
                </c:pt>
                <c:pt idx="2418">
                  <c:v>9.0852570913582795</c:v>
                </c:pt>
                <c:pt idx="2419">
                  <c:v>9.065453604863869</c:v>
                </c:pt>
                <c:pt idx="2420">
                  <c:v>9.0456517103725211</c:v>
                </c:pt>
                <c:pt idx="2421">
                  <c:v>9.0258542607785053</c:v>
                </c:pt>
                <c:pt idx="2422">
                  <c:v>9.0062228294245994</c:v>
                </c:pt>
                <c:pt idx="2423">
                  <c:v>8.986622778851789</c:v>
                </c:pt>
                <c:pt idx="2424">
                  <c:v>8.9670938255248291</c:v>
                </c:pt>
                <c:pt idx="2425">
                  <c:v>8.9477091409011145</c:v>
                </c:pt>
                <c:pt idx="2426">
                  <c:v>8.9283291857152349</c:v>
                </c:pt>
                <c:pt idx="2427">
                  <c:v>8.9089551801393672</c:v>
                </c:pt>
                <c:pt idx="2428">
                  <c:v>8.8896098288025112</c:v>
                </c:pt>
                <c:pt idx="2429">
                  <c:v>8.8702949022603175</c:v>
                </c:pt>
                <c:pt idx="2430">
                  <c:v>8.8509878645720264</c:v>
                </c:pt>
                <c:pt idx="2431">
                  <c:v>8.8317288027290779</c:v>
                </c:pt>
                <c:pt idx="2432">
                  <c:v>8.8124713087707036</c:v>
                </c:pt>
                <c:pt idx="2433">
                  <c:v>8.7932233024253943</c:v>
                </c:pt>
                <c:pt idx="2434">
                  <c:v>8.7739894641619092</c:v>
                </c:pt>
                <c:pt idx="2435">
                  <c:v>8.7548022326288262</c:v>
                </c:pt>
                <c:pt idx="2436">
                  <c:v>8.7356212167652423</c:v>
                </c:pt>
                <c:pt idx="2437">
                  <c:v>8.7164532821541396</c:v>
                </c:pt>
                <c:pt idx="2438">
                  <c:v>8.6973443601045641</c:v>
                </c:pt>
                <c:pt idx="2439">
                  <c:v>8.6782432304751769</c:v>
                </c:pt>
                <c:pt idx="2440">
                  <c:v>8.6591461242268153</c:v>
                </c:pt>
                <c:pt idx="2441">
                  <c:v>8.6400492566195215</c:v>
                </c:pt>
                <c:pt idx="2442">
                  <c:v>8.6209589215736653</c:v>
                </c:pt>
                <c:pt idx="2443">
                  <c:v>8.6018861644724467</c:v>
                </c:pt>
                <c:pt idx="2444">
                  <c:v>8.5828266847732273</c:v>
                </c:pt>
                <c:pt idx="2445">
                  <c:v>8.5637754107647073</c:v>
                </c:pt>
                <c:pt idx="2446">
                  <c:v>8.5447525259789145</c:v>
                </c:pt>
                <c:pt idx="2447">
                  <c:v>8.5257600183517503</c:v>
                </c:pt>
                <c:pt idx="2448">
                  <c:v>8.50676886627733</c:v>
                </c:pt>
                <c:pt idx="2449">
                  <c:v>8.4878083846488721</c:v>
                </c:pt>
                <c:pt idx="2450">
                  <c:v>8.4688550014759283</c:v>
                </c:pt>
                <c:pt idx="2451">
                  <c:v>8.4499027077918516</c:v>
                </c:pt>
                <c:pt idx="2452">
                  <c:v>8.4309622739873422</c:v>
                </c:pt>
                <c:pt idx="2453">
                  <c:v>8.4120785751396188</c:v>
                </c:pt>
                <c:pt idx="2454">
                  <c:v>8.3932156216642948</c:v>
                </c:pt>
                <c:pt idx="2455">
                  <c:v>8.3743540176673541</c:v>
                </c:pt>
                <c:pt idx="2456">
                  <c:v>8.3555482404529489</c:v>
                </c:pt>
                <c:pt idx="2457">
                  <c:v>8.3367728387246025</c:v>
                </c:pt>
                <c:pt idx="2458">
                  <c:v>8.3180150982072139</c:v>
                </c:pt>
                <c:pt idx="2459">
                  <c:v>8.2992689043347418</c:v>
                </c:pt>
                <c:pt idx="2460">
                  <c:v>8.2805273817254346</c:v>
                </c:pt>
                <c:pt idx="2461">
                  <c:v>8.2617896588374204</c:v>
                </c:pt>
                <c:pt idx="2462">
                  <c:v>8.2432312351174701</c:v>
                </c:pt>
                <c:pt idx="2463">
                  <c:v>8.2246762316657023</c:v>
                </c:pt>
                <c:pt idx="2464">
                  <c:v>8.2061630136356118</c:v>
                </c:pt>
                <c:pt idx="2465">
                  <c:v>8.1876498637375352</c:v>
                </c:pt>
                <c:pt idx="2466">
                  <c:v>8.1691564486440615</c:v>
                </c:pt>
                <c:pt idx="2467">
                  <c:v>8.1507025667434494</c:v>
                </c:pt>
                <c:pt idx="2468">
                  <c:v>8.1322557614452844</c:v>
                </c:pt>
                <c:pt idx="2469">
                  <c:v>8.1138151788834438</c:v>
                </c:pt>
                <c:pt idx="2470">
                  <c:v>8.0954250079632626</c:v>
                </c:pt>
                <c:pt idx="2471">
                  <c:v>8.07704302872793</c:v>
                </c:pt>
                <c:pt idx="2472">
                  <c:v>8.0586656659746545</c:v>
                </c:pt>
                <c:pt idx="2473">
                  <c:v>8.040328798936903</c:v>
                </c:pt>
                <c:pt idx="2474">
                  <c:v>8.0220073504753913</c:v>
                </c:pt>
                <c:pt idx="2475">
                  <c:v>8.0037062883969217</c:v>
                </c:pt>
                <c:pt idx="2476">
                  <c:v>7.9854176388806364</c:v>
                </c:pt>
                <c:pt idx="2477">
                  <c:v>7.9671604672264609</c:v>
                </c:pt>
                <c:pt idx="2478">
                  <c:v>7.9489043990615276</c:v>
                </c:pt>
                <c:pt idx="2479">
                  <c:v>7.9306491790281513</c:v>
                </c:pt>
                <c:pt idx="2480">
                  <c:v>7.9124065544593982</c:v>
                </c:pt>
                <c:pt idx="2481">
                  <c:v>7.8941647068663707</c:v>
                </c:pt>
                <c:pt idx="2482">
                  <c:v>7.8759426787976352</c:v>
                </c:pt>
                <c:pt idx="2483">
                  <c:v>7.8577855019502643</c:v>
                </c:pt>
                <c:pt idx="2484">
                  <c:v>7.8396785315787829</c:v>
                </c:pt>
                <c:pt idx="2485">
                  <c:v>7.8216019451045087</c:v>
                </c:pt>
                <c:pt idx="2486">
                  <c:v>7.8035656444700265</c:v>
                </c:pt>
                <c:pt idx="2487">
                  <c:v>7.7855525011663671</c:v>
                </c:pt>
                <c:pt idx="2488">
                  <c:v>7.7675573435336061</c:v>
                </c:pt>
                <c:pt idx="2489">
                  <c:v>7.749577483031441</c:v>
                </c:pt>
                <c:pt idx="2490">
                  <c:v>7.7316116858681756</c:v>
                </c:pt>
                <c:pt idx="2491">
                  <c:v>7.7136547023965933</c:v>
                </c:pt>
                <c:pt idx="2492">
                  <c:v>7.6957003282442029</c:v>
                </c:pt>
                <c:pt idx="2493">
                  <c:v>7.6777876335042574</c:v>
                </c:pt>
                <c:pt idx="2494">
                  <c:v>7.6598980005252111</c:v>
                </c:pt>
                <c:pt idx="2495">
                  <c:v>7.6420199073075628</c:v>
                </c:pt>
                <c:pt idx="2496">
                  <c:v>7.6241894240248218</c:v>
                </c:pt>
                <c:pt idx="2497">
                  <c:v>7.6063604798542341</c:v>
                </c:pt>
                <c:pt idx="2498">
                  <c:v>7.5885419764476474</c:v>
                </c:pt>
                <c:pt idx="2499">
                  <c:v>7.5707611274677182</c:v>
                </c:pt>
                <c:pt idx="2500">
                  <c:v>7.5529972258528284</c:v>
                </c:pt>
                <c:pt idx="2501">
                  <c:v>7.5352770169790695</c:v>
                </c:pt>
                <c:pt idx="2502">
                  <c:v>7.5175832089752221</c:v>
                </c:pt>
                <c:pt idx="2503">
                  <c:v>7.4999072572773713</c:v>
                </c:pt>
                <c:pt idx="2504">
                  <c:v>7.4823031450934661</c:v>
                </c:pt>
                <c:pt idx="2505">
                  <c:v>7.4647185949282022</c:v>
                </c:pt>
                <c:pt idx="2506">
                  <c:v>7.447145227266855</c:v>
                </c:pt>
                <c:pt idx="2507">
                  <c:v>7.4295718596055078</c:v>
                </c:pt>
                <c:pt idx="2508">
                  <c:v>7.4120125604532285</c:v>
                </c:pt>
                <c:pt idx="2509">
                  <c:v>7.3944533806621893</c:v>
                </c:pt>
                <c:pt idx="2510">
                  <c:v>7.3769033641700013</c:v>
                </c:pt>
                <c:pt idx="2511">
                  <c:v>7.3593810323876854</c:v>
                </c:pt>
                <c:pt idx="2512">
                  <c:v>7.3418828188350949</c:v>
                </c:pt>
                <c:pt idx="2513">
                  <c:v>7.3244019508447229</c:v>
                </c:pt>
                <c:pt idx="2514">
                  <c:v>7.3069247824252086</c:v>
                </c:pt>
                <c:pt idx="2515">
                  <c:v>7.2895635236850538</c:v>
                </c:pt>
                <c:pt idx="2516">
                  <c:v>7.272203181363821</c:v>
                </c:pt>
                <c:pt idx="2517">
                  <c:v>7.2548828230698881</c:v>
                </c:pt>
                <c:pt idx="2518">
                  <c:v>7.2375742865651329</c:v>
                </c:pt>
                <c:pt idx="2519">
                  <c:v>7.2203198909324033</c:v>
                </c:pt>
                <c:pt idx="2520">
                  <c:v>7.2030657196073626</c:v>
                </c:pt>
                <c:pt idx="2521">
                  <c:v>7.1858433097463417</c:v>
                </c:pt>
                <c:pt idx="2522">
                  <c:v>7.1686352855364897</c:v>
                </c:pt>
                <c:pt idx="2523">
                  <c:v>7.1514667019907154</c:v>
                </c:pt>
                <c:pt idx="2524">
                  <c:v>7.1343423635133316</c:v>
                </c:pt>
                <c:pt idx="2525">
                  <c:v>7.1172696317969848</c:v>
                </c:pt>
                <c:pt idx="2526">
                  <c:v>7.1002005861622575</c:v>
                </c:pt>
                <c:pt idx="2527">
                  <c:v>7.0831634536710286</c:v>
                </c:pt>
                <c:pt idx="2528">
                  <c:v>7.0661349617915077</c:v>
                </c:pt>
                <c:pt idx="2529">
                  <c:v>7.049137691895238</c:v>
                </c:pt>
                <c:pt idx="2530">
                  <c:v>7.0321739077350847</c:v>
                </c:pt>
                <c:pt idx="2531">
                  <c:v>7.015251887249673</c:v>
                </c:pt>
                <c:pt idx="2532">
                  <c:v>6.9983811332555428</c:v>
                </c:pt>
                <c:pt idx="2533">
                  <c:v>6.9815172614176717</c:v>
                </c:pt>
                <c:pt idx="2534">
                  <c:v>6.9646540429211345</c:v>
                </c:pt>
                <c:pt idx="2535">
                  <c:v>6.9478189562255066</c:v>
                </c:pt>
                <c:pt idx="2536">
                  <c:v>6.9309911808469389</c:v>
                </c:pt>
                <c:pt idx="2537">
                  <c:v>6.9142355514863851</c:v>
                </c:pt>
                <c:pt idx="2538">
                  <c:v>6.8974976271356123</c:v>
                </c:pt>
                <c:pt idx="2539">
                  <c:v>6.8807722203376507</c:v>
                </c:pt>
                <c:pt idx="2540">
                  <c:v>6.8640598500142511</c:v>
                </c:pt>
                <c:pt idx="2541">
                  <c:v>6.8473600886509303</c:v>
                </c:pt>
                <c:pt idx="2542">
                  <c:v>6.8306609035708687</c:v>
                </c:pt>
                <c:pt idx="2543">
                  <c:v>6.813967868853279</c:v>
                </c:pt>
                <c:pt idx="2544">
                  <c:v>6.7972748398797416</c:v>
                </c:pt>
                <c:pt idx="2545">
                  <c:v>6.7806184432614982</c:v>
                </c:pt>
                <c:pt idx="2546">
                  <c:v>6.7640641516649342</c:v>
                </c:pt>
                <c:pt idx="2547">
                  <c:v>6.7475195136414809</c:v>
                </c:pt>
                <c:pt idx="2548">
                  <c:v>6.730979723651445</c:v>
                </c:pt>
                <c:pt idx="2549">
                  <c:v>6.7144498627841074</c:v>
                </c:pt>
                <c:pt idx="2550">
                  <c:v>6.6979373672229512</c:v>
                </c:pt>
                <c:pt idx="2551">
                  <c:v>6.6814366306812465</c:v>
                </c:pt>
                <c:pt idx="2552">
                  <c:v>6.6649416339963272</c:v>
                </c:pt>
                <c:pt idx="2553">
                  <c:v>6.6484547831401866</c:v>
                </c:pt>
                <c:pt idx="2554">
                  <c:v>6.63198825535222</c:v>
                </c:pt>
                <c:pt idx="2555">
                  <c:v>6.6155840286952845</c:v>
                </c:pt>
                <c:pt idx="2556">
                  <c:v>6.5992123139263512</c:v>
                </c:pt>
                <c:pt idx="2557">
                  <c:v>6.5828577848411127</c:v>
                </c:pt>
                <c:pt idx="2558">
                  <c:v>6.566523853959656</c:v>
                </c:pt>
                <c:pt idx="2559">
                  <c:v>6.5502090011973229</c:v>
                </c:pt>
                <c:pt idx="2560">
                  <c:v>6.5338990019590133</c:v>
                </c:pt>
                <c:pt idx="2561">
                  <c:v>6.517629399296343</c:v>
                </c:pt>
                <c:pt idx="2562">
                  <c:v>6.5013888737781791</c:v>
                </c:pt>
                <c:pt idx="2563">
                  <c:v>6.4851525445022933</c:v>
                </c:pt>
                <c:pt idx="2564">
                  <c:v>6.4689747030371398</c:v>
                </c:pt>
                <c:pt idx="2565">
                  <c:v>6.4528050277520892</c:v>
                </c:pt>
                <c:pt idx="2566">
                  <c:v>6.436642545777608</c:v>
                </c:pt>
                <c:pt idx="2567">
                  <c:v>6.4205228003835249</c:v>
                </c:pt>
                <c:pt idx="2568">
                  <c:v>6.4044227204672435</c:v>
                </c:pt>
                <c:pt idx="2569">
                  <c:v>6.388414031689102</c:v>
                </c:pt>
                <c:pt idx="2570">
                  <c:v>6.3724174527923498</c:v>
                </c:pt>
                <c:pt idx="2571">
                  <c:v>6.35642946375261</c:v>
                </c:pt>
                <c:pt idx="2572">
                  <c:v>6.3404592901651462</c:v>
                </c:pt>
                <c:pt idx="2573">
                  <c:v>6.3244909884369447</c:v>
                </c:pt>
                <c:pt idx="2574">
                  <c:v>6.3085237903867633</c:v>
                </c:pt>
                <c:pt idx="2575">
                  <c:v>6.2925978984892819</c:v>
                </c:pt>
                <c:pt idx="2576">
                  <c:v>6.2766723803031903</c:v>
                </c:pt>
                <c:pt idx="2577">
                  <c:v>6.2607701396456088</c:v>
                </c:pt>
                <c:pt idx="2578">
                  <c:v>6.2448785478436202</c:v>
                </c:pt>
                <c:pt idx="2579">
                  <c:v>6.2290003322195293</c:v>
                </c:pt>
                <c:pt idx="2580">
                  <c:v>6.2131289867448176</c:v>
                </c:pt>
                <c:pt idx="2581">
                  <c:v>6.1972577613824491</c:v>
                </c:pt>
                <c:pt idx="2582">
                  <c:v>6.1813874533268063</c:v>
                </c:pt>
                <c:pt idx="2583">
                  <c:v>6.1655817365235572</c:v>
                </c:pt>
                <c:pt idx="2584">
                  <c:v>6.1497976337493654</c:v>
                </c:pt>
                <c:pt idx="2585">
                  <c:v>6.1340824860476264</c:v>
                </c:pt>
                <c:pt idx="2586">
                  <c:v>6.1183731788556415</c:v>
                </c:pt>
                <c:pt idx="2587">
                  <c:v>6.102732181242156</c:v>
                </c:pt>
                <c:pt idx="2588">
                  <c:v>6.0871311470634604</c:v>
                </c:pt>
                <c:pt idx="2589">
                  <c:v>6.0715358075812222</c:v>
                </c:pt>
                <c:pt idx="2590">
                  <c:v>6.0559950739431399</c:v>
                </c:pt>
                <c:pt idx="2591">
                  <c:v>6.040474022370427</c:v>
                </c:pt>
                <c:pt idx="2592">
                  <c:v>6.0250497835784564</c:v>
                </c:pt>
                <c:pt idx="2593">
                  <c:v>6.0096476482857293</c:v>
                </c:pt>
                <c:pt idx="2594">
                  <c:v>5.9942836530073489</c:v>
                </c:pt>
                <c:pt idx="2595">
                  <c:v>5.9789465330254501</c:v>
                </c:pt>
                <c:pt idx="2596">
                  <c:v>5.9636160026423699</c:v>
                </c:pt>
                <c:pt idx="2597">
                  <c:v>5.9483172321361408</c:v>
                </c:pt>
                <c:pt idx="2598">
                  <c:v>5.9330361407202421</c:v>
                </c:pt>
                <c:pt idx="2599">
                  <c:v>5.9177662690238044</c:v>
                </c:pt>
                <c:pt idx="2600">
                  <c:v>5.902504524198342</c:v>
                </c:pt>
                <c:pt idx="2601">
                  <c:v>5.8872597642827458</c:v>
                </c:pt>
                <c:pt idx="2602">
                  <c:v>5.8720374765791865</c:v>
                </c:pt>
                <c:pt idx="2603">
                  <c:v>5.8568361436305238</c:v>
                </c:pt>
                <c:pt idx="2604">
                  <c:v>5.8417349689971578</c:v>
                </c:pt>
                <c:pt idx="2605">
                  <c:v>5.826678066308391</c:v>
                </c:pt>
                <c:pt idx="2606">
                  <c:v>5.8116315656031947</c:v>
                </c:pt>
                <c:pt idx="2607">
                  <c:v>5.7965924815779477</c:v>
                </c:pt>
                <c:pt idx="2608">
                  <c:v>5.7816071713975008</c:v>
                </c:pt>
                <c:pt idx="2609">
                  <c:v>5.7666439139637795</c:v>
                </c:pt>
                <c:pt idx="2610">
                  <c:v>5.7517204328540341</c:v>
                </c:pt>
                <c:pt idx="2611">
                  <c:v>5.7368233007197427</c:v>
                </c:pt>
                <c:pt idx="2612">
                  <c:v>5.7219281754191327</c:v>
                </c:pt>
                <c:pt idx="2613">
                  <c:v>5.7070492360273546</c:v>
                </c:pt>
                <c:pt idx="2614">
                  <c:v>5.69217961469288</c:v>
                </c:pt>
                <c:pt idx="2615">
                  <c:v>5.6773188588034866</c:v>
                </c:pt>
                <c:pt idx="2616">
                  <c:v>5.6625059324497116</c:v>
                </c:pt>
                <c:pt idx="2617">
                  <c:v>5.6476965179282015</c:v>
                </c:pt>
                <c:pt idx="2618">
                  <c:v>5.6328944663194447</c:v>
                </c:pt>
                <c:pt idx="2619">
                  <c:v>5.6181085709071645</c:v>
                </c:pt>
                <c:pt idx="2620">
                  <c:v>5.6033245655109676</c:v>
                </c:pt>
                <c:pt idx="2621">
                  <c:v>5.5885646939107065</c:v>
                </c:pt>
                <c:pt idx="2622">
                  <c:v>5.5738202472533409</c:v>
                </c:pt>
                <c:pt idx="2623">
                  <c:v>5.5590866832665311</c:v>
                </c:pt>
                <c:pt idx="2624">
                  <c:v>5.5443652416866076</c:v>
                </c:pt>
                <c:pt idx="2625">
                  <c:v>5.5296552293503201</c:v>
                </c:pt>
                <c:pt idx="2626">
                  <c:v>5.5149464968096877</c:v>
                </c:pt>
                <c:pt idx="2627">
                  <c:v>5.500248846147171</c:v>
                </c:pt>
                <c:pt idx="2628">
                  <c:v>5.4855576434902495</c:v>
                </c:pt>
                <c:pt idx="2629">
                  <c:v>5.4709245426575333</c:v>
                </c:pt>
                <c:pt idx="2630">
                  <c:v>5.4564412657291941</c:v>
                </c:pt>
                <c:pt idx="2631">
                  <c:v>5.4419579888008549</c:v>
                </c:pt>
                <c:pt idx="2632">
                  <c:v>5.4275094609925754</c:v>
                </c:pt>
                <c:pt idx="2633">
                  <c:v>5.4131146222314932</c:v>
                </c:pt>
                <c:pt idx="2634">
                  <c:v>5.3987260459184254</c:v>
                </c:pt>
                <c:pt idx="2635">
                  <c:v>5.3843397993258861</c:v>
                </c:pt>
                <c:pt idx="2636">
                  <c:v>5.3699739440967544</c:v>
                </c:pt>
                <c:pt idx="2637">
                  <c:v>5.3556285501935905</c:v>
                </c:pt>
                <c:pt idx="2638">
                  <c:v>5.3412978900837613</c:v>
                </c:pt>
                <c:pt idx="2639">
                  <c:v>5.3269789885963323</c:v>
                </c:pt>
                <c:pt idx="2640">
                  <c:v>5.3126798340892218</c:v>
                </c:pt>
                <c:pt idx="2641">
                  <c:v>5.2983990727237673</c:v>
                </c:pt>
                <c:pt idx="2642">
                  <c:v>5.2841202779360019</c:v>
                </c:pt>
                <c:pt idx="2643">
                  <c:v>5.2698607406144999</c:v>
                </c:pt>
                <c:pt idx="2644">
                  <c:v>5.2556102788253058</c:v>
                </c:pt>
                <c:pt idx="2645">
                  <c:v>5.2413603269639806</c:v>
                </c:pt>
                <c:pt idx="2646">
                  <c:v>5.2271136956091615</c:v>
                </c:pt>
                <c:pt idx="2647">
                  <c:v>5.212871053176956</c:v>
                </c:pt>
                <c:pt idx="2648">
                  <c:v>5.1986314763965655</c:v>
                </c:pt>
                <c:pt idx="2649">
                  <c:v>5.184417329191545</c:v>
                </c:pt>
                <c:pt idx="2650">
                  <c:v>5.1702032982886985</c:v>
                </c:pt>
                <c:pt idx="2651">
                  <c:v>5.1560060400170906</c:v>
                </c:pt>
                <c:pt idx="2652">
                  <c:v>5.1418110978824672</c:v>
                </c:pt>
                <c:pt idx="2653">
                  <c:v>5.127618450017466</c:v>
                </c:pt>
                <c:pt idx="2654">
                  <c:v>5.1134456363003808</c:v>
                </c:pt>
                <c:pt idx="2655">
                  <c:v>5.0992916234360237</c:v>
                </c:pt>
                <c:pt idx="2656">
                  <c:v>5.0851726753456079</c:v>
                </c:pt>
                <c:pt idx="2657">
                  <c:v>5.0710621109503347</c:v>
                </c:pt>
                <c:pt idx="2658">
                  <c:v>5.056977764405608</c:v>
                </c:pt>
                <c:pt idx="2659">
                  <c:v>5.0429062168548668</c:v>
                </c:pt>
                <c:pt idx="2660">
                  <c:v>5.0288391774122418</c:v>
                </c:pt>
                <c:pt idx="2661">
                  <c:v>5.0147723231349746</c:v>
                </c:pt>
                <c:pt idx="2662">
                  <c:v>5.000709351775134</c:v>
                </c:pt>
                <c:pt idx="2663">
                  <c:v>4.9866463943224746</c:v>
                </c:pt>
                <c:pt idx="2664">
                  <c:v>4.9726953677843984</c:v>
                </c:pt>
                <c:pt idx="2665">
                  <c:v>4.9587659945203093</c:v>
                </c:pt>
                <c:pt idx="2666">
                  <c:v>4.9448423616467068</c:v>
                </c:pt>
                <c:pt idx="2667">
                  <c:v>4.9309395642512301</c:v>
                </c:pt>
                <c:pt idx="2668">
                  <c:v>4.9170483930975966</c:v>
                </c:pt>
                <c:pt idx="2669">
                  <c:v>4.9031638804610722</c:v>
                </c:pt>
                <c:pt idx="2670">
                  <c:v>4.88928666249355</c:v>
                </c:pt>
                <c:pt idx="2671">
                  <c:v>4.8754124260867302</c:v>
                </c:pt>
                <c:pt idx="2672">
                  <c:v>4.861563770321311</c:v>
                </c:pt>
                <c:pt idx="2673">
                  <c:v>4.8477185527077999</c:v>
                </c:pt>
                <c:pt idx="2674">
                  <c:v>4.833920572743243</c:v>
                </c:pt>
                <c:pt idx="2675">
                  <c:v>4.820132819704722</c:v>
                </c:pt>
                <c:pt idx="2676">
                  <c:v>4.8063694271730766</c:v>
                </c:pt>
                <c:pt idx="2677">
                  <c:v>4.7926626936170136</c:v>
                </c:pt>
                <c:pt idx="2678">
                  <c:v>4.7789835817387676</c:v>
                </c:pt>
                <c:pt idx="2679">
                  <c:v>4.7654458905855712</c:v>
                </c:pt>
                <c:pt idx="2680">
                  <c:v>4.7519165325001556</c:v>
                </c:pt>
                <c:pt idx="2681">
                  <c:v>4.7384016515859226</c:v>
                </c:pt>
                <c:pt idx="2682">
                  <c:v>4.7249017682978502</c:v>
                </c:pt>
                <c:pt idx="2683">
                  <c:v>4.7114226679294049</c:v>
                </c:pt>
                <c:pt idx="2684">
                  <c:v>4.6979453312309483</c:v>
                </c:pt>
                <c:pt idx="2685">
                  <c:v>4.6844872353075786</c:v>
                </c:pt>
                <c:pt idx="2686">
                  <c:v>4.6710370207704033</c:v>
                </c:pt>
                <c:pt idx="2687">
                  <c:v>4.6575897190586115</c:v>
                </c:pt>
                <c:pt idx="2688">
                  <c:v>4.6441424750754017</c:v>
                </c:pt>
                <c:pt idx="2689">
                  <c:v>4.6307286053651042</c:v>
                </c:pt>
                <c:pt idx="2690">
                  <c:v>4.617330470155447</c:v>
                </c:pt>
                <c:pt idx="2691">
                  <c:v>4.6039389605540988</c:v>
                </c:pt>
                <c:pt idx="2692">
                  <c:v>4.5905521027880072</c:v>
                </c:pt>
                <c:pt idx="2693">
                  <c:v>4.577196454134687</c:v>
                </c:pt>
                <c:pt idx="2694">
                  <c:v>4.563843555791169</c:v>
                </c:pt>
                <c:pt idx="2695">
                  <c:v>4.5505039126522133</c:v>
                </c:pt>
                <c:pt idx="2696">
                  <c:v>4.5371677699182271</c:v>
                </c:pt>
                <c:pt idx="2697">
                  <c:v>4.5238402592365521</c:v>
                </c:pt>
                <c:pt idx="2698">
                  <c:v>4.5105192742901705</c:v>
                </c:pt>
                <c:pt idx="2699">
                  <c:v>4.4972167210269891</c:v>
                </c:pt>
                <c:pt idx="2700">
                  <c:v>4.4839424644071268</c:v>
                </c:pt>
                <c:pt idx="2701">
                  <c:v>4.4706909557988235</c:v>
                </c:pt>
                <c:pt idx="2702">
                  <c:v>4.4574573059038434</c:v>
                </c:pt>
                <c:pt idx="2703">
                  <c:v>4.444238856682257</c:v>
                </c:pt>
                <c:pt idx="2704">
                  <c:v>4.4310360286840078</c:v>
                </c:pt>
                <c:pt idx="2705">
                  <c:v>4.4178421537454646</c:v>
                </c:pt>
                <c:pt idx="2706">
                  <c:v>4.404649356168254</c:v>
                </c:pt>
                <c:pt idx="2707">
                  <c:v>4.3914928242781688</c:v>
                </c:pt>
                <c:pt idx="2708">
                  <c:v>4.3783464239625083</c:v>
                </c:pt>
                <c:pt idx="2709">
                  <c:v>4.3652148933292079</c:v>
                </c:pt>
                <c:pt idx="2710">
                  <c:v>4.3520833626959075</c:v>
                </c:pt>
                <c:pt idx="2711">
                  <c:v>4.3389778949653417</c:v>
                </c:pt>
                <c:pt idx="2712">
                  <c:v>4.3258766088639984</c:v>
                </c:pt>
                <c:pt idx="2713">
                  <c:v>4.3128662986627928</c:v>
                </c:pt>
                <c:pt idx="2714">
                  <c:v>4.299892134754276</c:v>
                </c:pt>
                <c:pt idx="2715">
                  <c:v>4.2869217348631086</c:v>
                </c:pt>
                <c:pt idx="2716">
                  <c:v>4.273960637716077</c:v>
                </c:pt>
                <c:pt idx="2717">
                  <c:v>4.2609995405690455</c:v>
                </c:pt>
                <c:pt idx="2718">
                  <c:v>4.248091247328186</c:v>
                </c:pt>
                <c:pt idx="2719">
                  <c:v>4.2352217180196936</c:v>
                </c:pt>
                <c:pt idx="2720">
                  <c:v>4.2223574282711223</c:v>
                </c:pt>
                <c:pt idx="2721">
                  <c:v>4.2094950987809838</c:v>
                </c:pt>
                <c:pt idx="2722">
                  <c:v>4.1966397589075957</c:v>
                </c:pt>
                <c:pt idx="2723">
                  <c:v>4.1838172952565991</c:v>
                </c:pt>
                <c:pt idx="2724">
                  <c:v>4.1710022740066544</c:v>
                </c:pt>
                <c:pt idx="2725">
                  <c:v>4.1582018359665778</c:v>
                </c:pt>
                <c:pt idx="2726">
                  <c:v>4.1454054773656859</c:v>
                </c:pt>
                <c:pt idx="2727">
                  <c:v>4.1326539560001176</c:v>
                </c:pt>
                <c:pt idx="2728">
                  <c:v>4.1199076392784271</c:v>
                </c:pt>
                <c:pt idx="2729">
                  <c:v>4.1071728502853899</c:v>
                </c:pt>
                <c:pt idx="2730">
                  <c:v>4.0944726009651067</c:v>
                </c:pt>
                <c:pt idx="2731">
                  <c:v>4.0817727871090232</c:v>
                </c:pt>
                <c:pt idx="2732">
                  <c:v>4.0690774421039411</c:v>
                </c:pt>
                <c:pt idx="2733">
                  <c:v>4.0563820970988589</c:v>
                </c:pt>
                <c:pt idx="2734">
                  <c:v>4.0436867520937767</c:v>
                </c:pt>
                <c:pt idx="2735">
                  <c:v>4.0309914070886945</c:v>
                </c:pt>
                <c:pt idx="2736">
                  <c:v>4.0182960620836123</c:v>
                </c:pt>
                <c:pt idx="2737">
                  <c:v>4.0056007170785302</c:v>
                </c:pt>
                <c:pt idx="2738">
                  <c:v>3.992905372073448</c:v>
                </c:pt>
                <c:pt idx="2739">
                  <c:v>3.9802100270683658</c:v>
                </c:pt>
                <c:pt idx="2740">
                  <c:v>3.9675146820632836</c:v>
                </c:pt>
                <c:pt idx="2741">
                  <c:v>3.9548193370582014</c:v>
                </c:pt>
                <c:pt idx="2742">
                  <c:v>3.9421239920531193</c:v>
                </c:pt>
                <c:pt idx="2743">
                  <c:v>3.9294286470480371</c:v>
                </c:pt>
                <c:pt idx="2744">
                  <c:v>3.9167333020429549</c:v>
                </c:pt>
                <c:pt idx="2745">
                  <c:v>3.9040379570378727</c:v>
                </c:pt>
                <c:pt idx="2746">
                  <c:v>3.8913426120327905</c:v>
                </c:pt>
                <c:pt idx="2747">
                  <c:v>3.8786472670277083</c:v>
                </c:pt>
                <c:pt idx="2748">
                  <c:v>3.8659519220226262</c:v>
                </c:pt>
                <c:pt idx="2749">
                  <c:v>3.853256577017544</c:v>
                </c:pt>
                <c:pt idx="2750">
                  <c:v>3.8405612320124618</c:v>
                </c:pt>
                <c:pt idx="2751">
                  <c:v>3.8278658870073796</c:v>
                </c:pt>
                <c:pt idx="2752">
                  <c:v>3.8151705420022974</c:v>
                </c:pt>
                <c:pt idx="2753">
                  <c:v>3.8024751969972153</c:v>
                </c:pt>
                <c:pt idx="2754">
                  <c:v>3.7897798519921331</c:v>
                </c:pt>
                <c:pt idx="2755">
                  <c:v>3.7770845069870509</c:v>
                </c:pt>
                <c:pt idx="2756">
                  <c:v>3.7643891619819687</c:v>
                </c:pt>
                <c:pt idx="2757">
                  <c:v>3.7516938169768865</c:v>
                </c:pt>
                <c:pt idx="2758">
                  <c:v>3.7389984719718043</c:v>
                </c:pt>
                <c:pt idx="2759">
                  <c:v>3.7263031269667222</c:v>
                </c:pt>
                <c:pt idx="2760">
                  <c:v>3.71360778196164</c:v>
                </c:pt>
                <c:pt idx="2761">
                  <c:v>3.7009124369565578</c:v>
                </c:pt>
                <c:pt idx="2762">
                  <c:v>3.6882170919514756</c:v>
                </c:pt>
                <c:pt idx="2763">
                  <c:v>3.6755217469463934</c:v>
                </c:pt>
                <c:pt idx="2764">
                  <c:v>3.6628264019413113</c:v>
                </c:pt>
                <c:pt idx="2765">
                  <c:v>3.6501310569362291</c:v>
                </c:pt>
                <c:pt idx="2766">
                  <c:v>3.6374357119311469</c:v>
                </c:pt>
                <c:pt idx="2767">
                  <c:v>3.6247403669260647</c:v>
                </c:pt>
                <c:pt idx="2768">
                  <c:v>3.6120450219209825</c:v>
                </c:pt>
                <c:pt idx="2769">
                  <c:v>3.5994004027164062</c:v>
                </c:pt>
                <c:pt idx="2770">
                  <c:v>3.5868103532567703</c:v>
                </c:pt>
                <c:pt idx="2771">
                  <c:v>3.5742623674069636</c:v>
                </c:pt>
                <c:pt idx="2772">
                  <c:v>3.5617270517434938</c:v>
                </c:pt>
                <c:pt idx="2773">
                  <c:v>3.5492196252979769</c:v>
                </c:pt>
                <c:pt idx="2774">
                  <c:v>3.5367153172210557</c:v>
                </c:pt>
                <c:pt idx="2775">
                  <c:v>3.5242936995863956</c:v>
                </c:pt>
                <c:pt idx="2776">
                  <c:v>3.5118907212578234</c:v>
                </c:pt>
                <c:pt idx="2777">
                  <c:v>3.4994971519523119</c:v>
                </c:pt>
                <c:pt idx="2778">
                  <c:v>3.4871126347675285</c:v>
                </c:pt>
                <c:pt idx="2779">
                  <c:v>3.4747533601325018</c:v>
                </c:pt>
                <c:pt idx="2780">
                  <c:v>3.4623949387552173</c:v>
                </c:pt>
                <c:pt idx="2781">
                  <c:v>3.4500459047385239</c:v>
                </c:pt>
                <c:pt idx="2782">
                  <c:v>3.4377165067587288</c:v>
                </c:pt>
                <c:pt idx="2783">
                  <c:v>3.4253967339542504</c:v>
                </c:pt>
                <c:pt idx="2784">
                  <c:v>3.4130890489211905</c:v>
                </c:pt>
                <c:pt idx="2785">
                  <c:v>3.4007854180433683</c:v>
                </c:pt>
                <c:pt idx="2786">
                  <c:v>3.3884872194257145</c:v>
                </c:pt>
                <c:pt idx="2787">
                  <c:v>3.3761904799160813</c:v>
                </c:pt>
                <c:pt idx="2788">
                  <c:v>3.3638952201238443</c:v>
                </c:pt>
                <c:pt idx="2789">
                  <c:v>3.3516401505902489</c:v>
                </c:pt>
                <c:pt idx="2790">
                  <c:v>3.3393863317540533</c:v>
                </c:pt>
                <c:pt idx="2791">
                  <c:v>3.3271533290497257</c:v>
                </c:pt>
                <c:pt idx="2792">
                  <c:v>3.3149345576246132</c:v>
                </c:pt>
                <c:pt idx="2793">
                  <c:v>3.3027195585254647</c:v>
                </c:pt>
                <c:pt idx="2794">
                  <c:v>3.2905185251434643</c:v>
                </c:pt>
                <c:pt idx="2795">
                  <c:v>3.2783275055793428</c:v>
                </c:pt>
                <c:pt idx="2796">
                  <c:v>3.2661621798567348</c:v>
                </c:pt>
                <c:pt idx="2797">
                  <c:v>3.2540033024381594</c:v>
                </c:pt>
                <c:pt idx="2798">
                  <c:v>3.2418607150835346</c:v>
                </c:pt>
                <c:pt idx="2799">
                  <c:v>3.2297352032909146</c:v>
                </c:pt>
                <c:pt idx="2800">
                  <c:v>3.2176157740464206</c:v>
                </c:pt>
                <c:pt idx="2801">
                  <c:v>3.2054971852454881</c:v>
                </c:pt>
                <c:pt idx="2802">
                  <c:v>3.1933846172478382</c:v>
                </c:pt>
                <c:pt idx="2803">
                  <c:v>3.1812936903488431</c:v>
                </c:pt>
                <c:pt idx="2804">
                  <c:v>3.1692032137070925</c:v>
                </c:pt>
                <c:pt idx="2805">
                  <c:v>3.1571597893507102</c:v>
                </c:pt>
                <c:pt idx="2806">
                  <c:v>3.1451311970782059</c:v>
                </c:pt>
                <c:pt idx="2807">
                  <c:v>3.1331105140027136</c:v>
                </c:pt>
                <c:pt idx="2808">
                  <c:v>3.1211124664314531</c:v>
                </c:pt>
                <c:pt idx="2809">
                  <c:v>3.1091239271677935</c:v>
                </c:pt>
                <c:pt idx="2810">
                  <c:v>3.0971541132938687</c:v>
                </c:pt>
                <c:pt idx="2811">
                  <c:v>3.0851869924550499</c:v>
                </c:pt>
                <c:pt idx="2812">
                  <c:v>3.0732458094891255</c:v>
                </c:pt>
                <c:pt idx="2813">
                  <c:v>3.06131466248199</c:v>
                </c:pt>
                <c:pt idx="2814">
                  <c:v>3.0493970207971364</c:v>
                </c:pt>
                <c:pt idx="2815">
                  <c:v>3.0375193456477794</c:v>
                </c:pt>
                <c:pt idx="2816">
                  <c:v>3.0257213901998923</c:v>
                </c:pt>
                <c:pt idx="2817">
                  <c:v>3.0139566358597767</c:v>
                </c:pt>
                <c:pt idx="2818">
                  <c:v>3.0021924690077424</c:v>
                </c:pt>
                <c:pt idx="2819">
                  <c:v>2.990455269272339</c:v>
                </c:pt>
                <c:pt idx="2820">
                  <c:v>2.9787403864249193</c:v>
                </c:pt>
                <c:pt idx="2821">
                  <c:v>2.9670312512878438</c:v>
                </c:pt>
                <c:pt idx="2822">
                  <c:v>2.9553270142330361</c:v>
                </c:pt>
                <c:pt idx="2823">
                  <c:v>2.9436229098121189</c:v>
                </c:pt>
                <c:pt idx="2824">
                  <c:v>2.9319636823259159</c:v>
                </c:pt>
                <c:pt idx="2825">
                  <c:v>2.9203062305832996</c:v>
                </c:pt>
                <c:pt idx="2826">
                  <c:v>2.90866397809129</c:v>
                </c:pt>
                <c:pt idx="2827">
                  <c:v>2.8970251641717266</c:v>
                </c:pt>
                <c:pt idx="2828">
                  <c:v>2.8853983495325646</c:v>
                </c:pt>
                <c:pt idx="2829">
                  <c:v>2.8737849759808505</c:v>
                </c:pt>
                <c:pt idx="2830">
                  <c:v>2.8621788983736547</c:v>
                </c:pt>
                <c:pt idx="2831">
                  <c:v>2.8505904040156893</c:v>
                </c:pt>
                <c:pt idx="2832">
                  <c:v>2.8390103963706625</c:v>
                </c:pt>
                <c:pt idx="2833">
                  <c:v>2.8274672653270052</c:v>
                </c:pt>
                <c:pt idx="2834">
                  <c:v>2.8159610840962284</c:v>
                </c:pt>
                <c:pt idx="2835">
                  <c:v>2.8044689245842509</c:v>
                </c:pt>
                <c:pt idx="2836">
                  <c:v>2.7929935854711792</c:v>
                </c:pt>
                <c:pt idx="2837">
                  <c:v>2.781521302460698</c:v>
                </c:pt>
                <c:pt idx="2838">
                  <c:v>2.7700549924537459</c:v>
                </c:pt>
                <c:pt idx="2839">
                  <c:v>2.7586022077646053</c:v>
                </c:pt>
                <c:pt idx="2840">
                  <c:v>2.747164149422352</c:v>
                </c:pt>
                <c:pt idx="2841">
                  <c:v>2.7357492484377985</c:v>
                </c:pt>
                <c:pt idx="2842">
                  <c:v>2.7243362756782927</c:v>
                </c:pt>
                <c:pt idx="2843">
                  <c:v>2.7129572015437255</c:v>
                </c:pt>
                <c:pt idx="2844">
                  <c:v>2.7015900577727994</c:v>
                </c:pt>
                <c:pt idx="2845">
                  <c:v>2.6902530971975978</c:v>
                </c:pt>
                <c:pt idx="2846">
                  <c:v>2.678928354953535</c:v>
                </c:pt>
                <c:pt idx="2847">
                  <c:v>2.6676269988435481</c:v>
                </c:pt>
                <c:pt idx="2848">
                  <c:v>2.6563467686064168</c:v>
                </c:pt>
                <c:pt idx="2849">
                  <c:v>2.6450831494293454</c:v>
                </c:pt>
                <c:pt idx="2850">
                  <c:v>2.6338298556711099</c:v>
                </c:pt>
                <c:pt idx="2851">
                  <c:v>2.6225967083956743</c:v>
                </c:pt>
                <c:pt idx="2852">
                  <c:v>2.6113745696501494</c:v>
                </c:pt>
                <c:pt idx="2853">
                  <c:v>2.6001585579898387</c:v>
                </c:pt>
                <c:pt idx="2854">
                  <c:v>2.5889589673751847</c:v>
                </c:pt>
                <c:pt idx="2855">
                  <c:v>2.577760513201055</c:v>
                </c:pt>
                <c:pt idx="2856">
                  <c:v>2.5665626502467851</c:v>
                </c:pt>
                <c:pt idx="2857">
                  <c:v>2.5553853764004897</c:v>
                </c:pt>
                <c:pt idx="2858">
                  <c:v>2.544208227234003</c:v>
                </c:pt>
                <c:pt idx="2859">
                  <c:v>2.5330815209752817</c:v>
                </c:pt>
                <c:pt idx="2860">
                  <c:v>2.5219550283425272</c:v>
                </c:pt>
                <c:pt idx="2861">
                  <c:v>2.5109056192070409</c:v>
                </c:pt>
                <c:pt idx="2862">
                  <c:v>2.4998562165821054</c:v>
                </c:pt>
                <c:pt idx="2863">
                  <c:v>2.488812233423114</c:v>
                </c:pt>
                <c:pt idx="2864">
                  <c:v>2.4777755487351776</c:v>
                </c:pt>
                <c:pt idx="2865">
                  <c:v>2.4667869595347054</c:v>
                </c:pt>
                <c:pt idx="2866">
                  <c:v>2.455803368702953</c:v>
                </c:pt>
                <c:pt idx="2867">
                  <c:v>2.4448309932619758</c:v>
                </c:pt>
                <c:pt idx="2868">
                  <c:v>2.4338608961822459</c:v>
                </c:pt>
                <c:pt idx="2869">
                  <c:v>2.4228983230096528</c:v>
                </c:pt>
                <c:pt idx="2870">
                  <c:v>2.4119422225167972</c:v>
                </c:pt>
                <c:pt idx="2871">
                  <c:v>2.4009890068965158</c:v>
                </c:pt>
                <c:pt idx="2872">
                  <c:v>2.3900429101002634</c:v>
                </c:pt>
                <c:pt idx="2873">
                  <c:v>2.3790997380730818</c:v>
                </c:pt>
                <c:pt idx="2874">
                  <c:v>2.3681619838655186</c:v>
                </c:pt>
                <c:pt idx="2875">
                  <c:v>2.3572632290941367</c:v>
                </c:pt>
                <c:pt idx="2876">
                  <c:v>2.3463788205912248</c:v>
                </c:pt>
                <c:pt idx="2877">
                  <c:v>2.3355271969361371</c:v>
                </c:pt>
                <c:pt idx="2878">
                  <c:v>2.3246801251388973</c:v>
                </c:pt>
                <c:pt idx="2879">
                  <c:v>2.3138360150645156</c:v>
                </c:pt>
                <c:pt idx="2880">
                  <c:v>2.3029926104125074</c:v>
                </c:pt>
                <c:pt idx="2881">
                  <c:v>2.2921551378657536</c:v>
                </c:pt>
                <c:pt idx="2882">
                  <c:v>2.2813274999786142</c:v>
                </c:pt>
                <c:pt idx="2883">
                  <c:v>2.2705337497106051</c:v>
                </c:pt>
                <c:pt idx="2884">
                  <c:v>2.2597425041365891</c:v>
                </c:pt>
                <c:pt idx="2885">
                  <c:v>2.2489659137607281</c:v>
                </c:pt>
                <c:pt idx="2886">
                  <c:v>2.2382015736033796</c:v>
                </c:pt>
                <c:pt idx="2887">
                  <c:v>2.2274594273017652</c:v>
                </c:pt>
                <c:pt idx="2888">
                  <c:v>2.2167178883038634</c:v>
                </c:pt>
                <c:pt idx="2889">
                  <c:v>2.2059866524478036</c:v>
                </c:pt>
                <c:pt idx="2890">
                  <c:v>2.1952600956897612</c:v>
                </c:pt>
                <c:pt idx="2891">
                  <c:v>2.1845340547433931</c:v>
                </c:pt>
                <c:pt idx="2892">
                  <c:v>2.1738085589832115</c:v>
                </c:pt>
                <c:pt idx="2893">
                  <c:v>2.1630872935825849</c:v>
                </c:pt>
                <c:pt idx="2894">
                  <c:v>2.1523863488630206</c:v>
                </c:pt>
                <c:pt idx="2895">
                  <c:v>2.1416904427409724</c:v>
                </c:pt>
                <c:pt idx="2896">
                  <c:v>2.131021248931793</c:v>
                </c:pt>
                <c:pt idx="2897">
                  <c:v>2.1203557308000631</c:v>
                </c:pt>
                <c:pt idx="2898">
                  <c:v>2.1097020834803684</c:v>
                </c:pt>
                <c:pt idx="2899">
                  <c:v>2.0990493829373507</c:v>
                </c:pt>
                <c:pt idx="2900">
                  <c:v>2.0884353159801416</c:v>
                </c:pt>
                <c:pt idx="2901">
                  <c:v>2.0778410257861748</c:v>
                </c:pt>
                <c:pt idx="2902">
                  <c:v>2.0672484525107553</c:v>
                </c:pt>
                <c:pt idx="2903">
                  <c:v>2.0567554824953982</c:v>
                </c:pt>
                <c:pt idx="2904">
                  <c:v>2.0462692248279497</c:v>
                </c:pt>
                <c:pt idx="2905">
                  <c:v>2.0357847636099606</c:v>
                </c:pt>
                <c:pt idx="2906">
                  <c:v>2.0253187565117203</c:v>
                </c:pt>
                <c:pt idx="2907">
                  <c:v>2.0148751195083561</c:v>
                </c:pt>
                <c:pt idx="2908">
                  <c:v>2.0044464568417686</c:v>
                </c:pt>
                <c:pt idx="2909">
                  <c:v>1.9940382582472442</c:v>
                </c:pt>
                <c:pt idx="2910">
                  <c:v>1.9836326352338263</c:v>
                </c:pt>
                <c:pt idx="2911">
                  <c:v>1.9732347685281046</c:v>
                </c:pt>
                <c:pt idx="2912">
                  <c:v>1.9628638156405653</c:v>
                </c:pt>
                <c:pt idx="2913">
                  <c:v>1.9525295311599145</c:v>
                </c:pt>
                <c:pt idx="2914">
                  <c:v>1.9421953706545525</c:v>
                </c:pt>
                <c:pt idx="2915">
                  <c:v>1.9318998318331058</c:v>
                </c:pt>
                <c:pt idx="2916">
                  <c:v>1.9216090065499749</c:v>
                </c:pt>
                <c:pt idx="2917">
                  <c:v>1.9113189723592992</c:v>
                </c:pt>
                <c:pt idx="2918">
                  <c:v>1.9010635048879359</c:v>
                </c:pt>
                <c:pt idx="2919">
                  <c:v>1.8908418514438154</c:v>
                </c:pt>
                <c:pt idx="2920">
                  <c:v>1.8806292505807629</c:v>
                </c:pt>
                <c:pt idx="2921">
                  <c:v>1.8704843289927615</c:v>
                </c:pt>
                <c:pt idx="2922">
                  <c:v>1.8603405864614109</c:v>
                </c:pt>
                <c:pt idx="2923">
                  <c:v>1.8502342900186912</c:v>
                </c:pt>
                <c:pt idx="2924">
                  <c:v>1.8401280693126485</c:v>
                </c:pt>
                <c:pt idx="2925">
                  <c:v>1.8300563706604023</c:v>
                </c:pt>
                <c:pt idx="2926">
                  <c:v>1.8200092255942939</c:v>
                </c:pt>
                <c:pt idx="2927">
                  <c:v>1.809964853946102</c:v>
                </c:pt>
                <c:pt idx="2928">
                  <c:v>1.7999442522610447</c:v>
                </c:pt>
                <c:pt idx="2929">
                  <c:v>1.789974324003107</c:v>
                </c:pt>
                <c:pt idx="2930">
                  <c:v>1.7800270386339601</c:v>
                </c:pt>
                <c:pt idx="2931">
                  <c:v>1.7700996149723527</c:v>
                </c:pt>
                <c:pt idx="2932">
                  <c:v>1.7601814917723648</c:v>
                </c:pt>
                <c:pt idx="2933">
                  <c:v>1.750272801115617</c:v>
                </c:pt>
                <c:pt idx="2934">
                  <c:v>1.7403770349046053</c:v>
                </c:pt>
                <c:pt idx="2935">
                  <c:v>1.7304921597887917</c:v>
                </c:pt>
                <c:pt idx="2936">
                  <c:v>1.7206245095093515</c:v>
                </c:pt>
                <c:pt idx="2937">
                  <c:v>1.7108004418559204</c:v>
                </c:pt>
                <c:pt idx="2938">
                  <c:v>1.7009807185566941</c:v>
                </c:pt>
                <c:pt idx="2939">
                  <c:v>1.691170848393684</c:v>
                </c:pt>
                <c:pt idx="2940">
                  <c:v>1.6813665527546051</c:v>
                </c:pt>
                <c:pt idx="2941">
                  <c:v>1.6715765166610705</c:v>
                </c:pt>
                <c:pt idx="2942">
                  <c:v>1.6618078245792163</c:v>
                </c:pt>
                <c:pt idx="2943">
                  <c:v>1.652093695117592</c:v>
                </c:pt>
                <c:pt idx="2944">
                  <c:v>1.64243776416839</c:v>
                </c:pt>
                <c:pt idx="2945">
                  <c:v>1.6327970653032009</c:v>
                </c:pt>
                <c:pt idx="2946">
                  <c:v>1.623159513787833</c:v>
                </c:pt>
                <c:pt idx="2947">
                  <c:v>1.6135796739613406</c:v>
                </c:pt>
                <c:pt idx="2948">
                  <c:v>1.6040347873878364</c:v>
                </c:pt>
                <c:pt idx="2949">
                  <c:v>1.5945190806351894</c:v>
                </c:pt>
                <c:pt idx="2950">
                  <c:v>1.5850066480989788</c:v>
                </c:pt>
                <c:pt idx="2951">
                  <c:v>1.575513404312471</c:v>
                </c:pt>
                <c:pt idx="2952">
                  <c:v>1.566026829403377</c:v>
                </c:pt>
                <c:pt idx="2953">
                  <c:v>1.5565517037899026</c:v>
                </c:pt>
                <c:pt idx="2954">
                  <c:v>1.5470907199384405</c:v>
                </c:pt>
                <c:pt idx="2955">
                  <c:v>1.5376413791207386</c:v>
                </c:pt>
                <c:pt idx="2956">
                  <c:v>1.5281953872650214</c:v>
                </c:pt>
                <c:pt idx="2957">
                  <c:v>1.5187523696371585</c:v>
                </c:pt>
                <c:pt idx="2958">
                  <c:v>1.5093107625039313</c:v>
                </c:pt>
                <c:pt idx="2959">
                  <c:v>1.4999029287345695</c:v>
                </c:pt>
                <c:pt idx="2960">
                  <c:v>1.4905006469838007</c:v>
                </c:pt>
                <c:pt idx="2961">
                  <c:v>1.4811196088930707</c:v>
                </c:pt>
                <c:pt idx="2962">
                  <c:v>1.4718018598700833</c:v>
                </c:pt>
                <c:pt idx="2963">
                  <c:v>1.4625095879786967</c:v>
                </c:pt>
                <c:pt idx="2964">
                  <c:v>1.4532210915615249</c:v>
                </c:pt>
                <c:pt idx="2965">
                  <c:v>1.443949762273224</c:v>
                </c:pt>
                <c:pt idx="2966">
                  <c:v>1.4346849478807964</c:v>
                </c:pt>
                <c:pt idx="2967">
                  <c:v>1.4254202516258057</c:v>
                </c:pt>
                <c:pt idx="2968">
                  <c:v>1.4162185210515832</c:v>
                </c:pt>
                <c:pt idx="2969">
                  <c:v>1.4070344973705318</c:v>
                </c:pt>
                <c:pt idx="2970">
                  <c:v>1.397872891304387</c:v>
                </c:pt>
                <c:pt idx="2971">
                  <c:v>1.3887146257555067</c:v>
                </c:pt>
                <c:pt idx="2972">
                  <c:v>1.3795697732113201</c:v>
                </c:pt>
                <c:pt idx="2973">
                  <c:v>1.3704257178399428</c:v>
                </c:pt>
                <c:pt idx="2974">
                  <c:v>1.361372852382285</c:v>
                </c:pt>
                <c:pt idx="2975">
                  <c:v>1.352369401772332</c:v>
                </c:pt>
                <c:pt idx="2976">
                  <c:v>1.3433769414143197</c:v>
                </c:pt>
                <c:pt idx="2977">
                  <c:v>1.3343907970809292</c:v>
                </c:pt>
                <c:pt idx="2978">
                  <c:v>1.3254145231590235</c:v>
                </c:pt>
                <c:pt idx="2979">
                  <c:v>1.3164537019378189</c:v>
                </c:pt>
                <c:pt idx="2980">
                  <c:v>1.3074956171126606</c:v>
                </c:pt>
                <c:pt idx="2981">
                  <c:v>1.2985700202083736</c:v>
                </c:pt>
                <c:pt idx="2982">
                  <c:v>1.289679366266778</c:v>
                </c:pt>
                <c:pt idx="2983">
                  <c:v>1.2808093753702678</c:v>
                </c:pt>
                <c:pt idx="2984">
                  <c:v>1.271971348497364</c:v>
                </c:pt>
                <c:pt idx="2985">
                  <c:v>1.2632147667827109</c:v>
                </c:pt>
                <c:pt idx="2986">
                  <c:v>1.2544603166174202</c:v>
                </c:pt>
                <c:pt idx="2987">
                  <c:v>1.2457073048225367</c:v>
                </c:pt>
                <c:pt idx="2988">
                  <c:v>1.236977861180969</c:v>
                </c:pt>
                <c:pt idx="2989">
                  <c:v>1.2282556436497249</c:v>
                </c:pt>
                <c:pt idx="2990">
                  <c:v>1.2195501128368087</c:v>
                </c:pt>
                <c:pt idx="2991">
                  <c:v>1.2108719449110039</c:v>
                </c:pt>
                <c:pt idx="2992">
                  <c:v>1.2022408844513675</c:v>
                </c:pt>
                <c:pt idx="2993">
                  <c:v>1.1936161554663565</c:v>
                </c:pt>
                <c:pt idx="2994">
                  <c:v>1.1849945461322811</c:v>
                </c:pt>
                <c:pt idx="2995">
                  <c:v>1.1763759308615238</c:v>
                </c:pt>
                <c:pt idx="2996">
                  <c:v>1.1679169442983817</c:v>
                </c:pt>
                <c:pt idx="2997">
                  <c:v>1.1595341018866208</c:v>
                </c:pt>
                <c:pt idx="2998">
                  <c:v>1.1511561168809974</c:v>
                </c:pt>
                <c:pt idx="2999">
                  <c:v>1.1427868336237417</c:v>
                </c:pt>
                <c:pt idx="3000">
                  <c:v>1.1344204277012424</c:v>
                </c:pt>
                <c:pt idx="3001">
                  <c:v>1.1260606362604111</c:v>
                </c:pt>
                <c:pt idx="3002">
                  <c:v>1.1177018120386253</c:v>
                </c:pt>
                <c:pt idx="3003">
                  <c:v>1.1093780113470024</c:v>
                </c:pt>
                <c:pt idx="3004">
                  <c:v>1.101103960065855</c:v>
                </c:pt>
                <c:pt idx="3005">
                  <c:v>1.0928446461970771</c:v>
                </c:pt>
                <c:pt idx="3006">
                  <c:v>1.0846175752656941</c:v>
                </c:pt>
                <c:pt idx="3007">
                  <c:v>1.0764639287719366</c:v>
                </c:pt>
                <c:pt idx="3008">
                  <c:v>1.0683473323489261</c:v>
                </c:pt>
                <c:pt idx="3009">
                  <c:v>1.0602388203736584</c:v>
                </c:pt>
                <c:pt idx="3010">
                  <c:v>1.0521940386783057</c:v>
                </c:pt>
                <c:pt idx="3011">
                  <c:v>1.044217796813236</c:v>
                </c:pt>
                <c:pt idx="3012">
                  <c:v>1.0362427997322641</c:v>
                </c:pt>
                <c:pt idx="3013">
                  <c:v>1.0282823739996705</c:v>
                </c:pt>
                <c:pt idx="3014">
                  <c:v>1.0203689468108244</c:v>
                </c:pt>
                <c:pt idx="3015">
                  <c:v>1.0124801091977504</c:v>
                </c:pt>
                <c:pt idx="3016">
                  <c:v>1.0045986295905431</c:v>
                </c:pt>
                <c:pt idx="3017">
                  <c:v>0.99678079680722687</c:v>
                </c:pt>
                <c:pt idx="3018">
                  <c:v>0.98902072023366805</c:v>
                </c:pt>
                <c:pt idx="3019">
                  <c:v>0.981276761148131</c:v>
                </c:pt>
                <c:pt idx="3020">
                  <c:v>0.97354668163248814</c:v>
                </c:pt>
                <c:pt idx="3021">
                  <c:v>0.9658744350365166</c:v>
                </c:pt>
                <c:pt idx="3022">
                  <c:v>0.95821495292705672</c:v>
                </c:pt>
                <c:pt idx="3023">
                  <c:v>0.95055889955827477</c:v>
                </c:pt>
                <c:pt idx="3024">
                  <c:v>0.94290671425297612</c:v>
                </c:pt>
                <c:pt idx="3025">
                  <c:v>0.93527651624791164</c:v>
                </c:pt>
                <c:pt idx="3026">
                  <c:v>0.92770888544455921</c:v>
                </c:pt>
                <c:pt idx="3027">
                  <c:v>0.92014786414061867</c:v>
                </c:pt>
                <c:pt idx="3028">
                  <c:v>0.91259333459700398</c:v>
                </c:pt>
                <c:pt idx="3029">
                  <c:v>0.90506617291613212</c:v>
                </c:pt>
                <c:pt idx="3030">
                  <c:v>0.89755280884780908</c:v>
                </c:pt>
                <c:pt idx="3031">
                  <c:v>0.89008176721838794</c:v>
                </c:pt>
                <c:pt idx="3032">
                  <c:v>0.88264105842336427</c:v>
                </c:pt>
                <c:pt idx="3033">
                  <c:v>0.87520441447201014</c:v>
                </c:pt>
                <c:pt idx="3034">
                  <c:v>0.86777015011010472</c:v>
                </c:pt>
                <c:pt idx="3035">
                  <c:v>0.86036829502857426</c:v>
                </c:pt>
                <c:pt idx="3036">
                  <c:v>0.85298005944735211</c:v>
                </c:pt>
                <c:pt idx="3037">
                  <c:v>0.84559620503174859</c:v>
                </c:pt>
                <c:pt idx="3038">
                  <c:v>0.83825021575470426</c:v>
                </c:pt>
                <c:pt idx="3039">
                  <c:v>0.8309232968856104</c:v>
                </c:pt>
                <c:pt idx="3040">
                  <c:v>0.82360744962732491</c:v>
                </c:pt>
                <c:pt idx="3041">
                  <c:v>0.8162984493797889</c:v>
                </c:pt>
                <c:pt idx="3042">
                  <c:v>0.80900287826099671</c:v>
                </c:pt>
                <c:pt idx="3043">
                  <c:v>0.80171792704548628</c:v>
                </c:pt>
                <c:pt idx="3044">
                  <c:v>0.7944668783838631</c:v>
                </c:pt>
                <c:pt idx="3045">
                  <c:v>0.78722588543824923</c:v>
                </c:pt>
                <c:pt idx="3046">
                  <c:v>0.78000430502370788</c:v>
                </c:pt>
                <c:pt idx="3047">
                  <c:v>0.77279082732380555</c:v>
                </c:pt>
                <c:pt idx="3048">
                  <c:v>0.76558800311875808</c:v>
                </c:pt>
                <c:pt idx="3049">
                  <c:v>0.75842005538619406</c:v>
                </c:pt>
                <c:pt idx="3050">
                  <c:v>0.75127794347265653</c:v>
                </c:pt>
                <c:pt idx="3051">
                  <c:v>0.744195986700108</c:v>
                </c:pt>
                <c:pt idx="3052">
                  <c:v>0.73711529801332465</c:v>
                </c:pt>
                <c:pt idx="3053">
                  <c:v>0.73004872550003452</c:v>
                </c:pt>
                <c:pt idx="3054">
                  <c:v>0.72302945784175121</c:v>
                </c:pt>
                <c:pt idx="3055">
                  <c:v>0.71605234235498949</c:v>
                </c:pt>
                <c:pt idx="3056">
                  <c:v>0.7091047166433484</c:v>
                </c:pt>
                <c:pt idx="3057">
                  <c:v>0.7021846171164301</c:v>
                </c:pt>
                <c:pt idx="3058">
                  <c:v>0.69527192907068203</c:v>
                </c:pt>
                <c:pt idx="3059">
                  <c:v>0.68838374075763598</c:v>
                </c:pt>
                <c:pt idx="3060">
                  <c:v>0.68151196436747152</c:v>
                </c:pt>
                <c:pt idx="3061">
                  <c:v>0.67465817403984474</c:v>
                </c:pt>
                <c:pt idx="3062">
                  <c:v>0.66786281203970277</c:v>
                </c:pt>
                <c:pt idx="3063">
                  <c:v>0.66107847729464786</c:v>
                </c:pt>
                <c:pt idx="3064">
                  <c:v>0.65430036006770564</c:v>
                </c:pt>
                <c:pt idx="3065">
                  <c:v>0.64753084779117731</c:v>
                </c:pt>
                <c:pt idx="3066">
                  <c:v>0.64085370047955481</c:v>
                </c:pt>
                <c:pt idx="3067">
                  <c:v>0.63417749571104121</c:v>
                </c:pt>
                <c:pt idx="3068">
                  <c:v>0.62751499945982137</c:v>
                </c:pt>
                <c:pt idx="3069">
                  <c:v>0.62086953494842623</c:v>
                </c:pt>
                <c:pt idx="3070">
                  <c:v>0.61423402864523569</c:v>
                </c:pt>
                <c:pt idx="3071">
                  <c:v>0.60760244413773568</c:v>
                </c:pt>
                <c:pt idx="3072">
                  <c:v>0.60099242953567067</c:v>
                </c:pt>
                <c:pt idx="3073">
                  <c:v>0.59439544783946119</c:v>
                </c:pt>
                <c:pt idx="3074">
                  <c:v>0.58780296408205956</c:v>
                </c:pt>
                <c:pt idx="3075">
                  <c:v>0.58121259725023411</c:v>
                </c:pt>
                <c:pt idx="3076">
                  <c:v>0.5746250578209654</c:v>
                </c:pt>
                <c:pt idx="3077">
                  <c:v>0.56807671040960028</c:v>
                </c:pt>
                <c:pt idx="3078">
                  <c:v>0.56153719189147422</c:v>
                </c:pt>
                <c:pt idx="3079">
                  <c:v>0.55504287589840939</c:v>
                </c:pt>
                <c:pt idx="3080">
                  <c:v>0.54855952711520084</c:v>
                </c:pt>
                <c:pt idx="3081">
                  <c:v>0.54207761503102292</c:v>
                </c:pt>
                <c:pt idx="3082">
                  <c:v>0.53561425935525964</c:v>
                </c:pt>
                <c:pt idx="3083">
                  <c:v>0.52921584198520599</c:v>
                </c:pt>
                <c:pt idx="3084">
                  <c:v>0.52282177438781974</c:v>
                </c:pt>
                <c:pt idx="3085">
                  <c:v>0.51642993096547396</c:v>
                </c:pt>
                <c:pt idx="3086">
                  <c:v>0.51004526049790522</c:v>
                </c:pt>
                <c:pt idx="3087">
                  <c:v>0.5037102528850963</c:v>
                </c:pt>
                <c:pt idx="3088">
                  <c:v>0.4974161260342595</c:v>
                </c:pt>
                <c:pt idx="3089">
                  <c:v>0.49113162049135545</c:v>
                </c:pt>
                <c:pt idx="3090">
                  <c:v>0.48486789961741777</c:v>
                </c:pt>
                <c:pt idx="3091">
                  <c:v>0.47861796808369955</c:v>
                </c:pt>
                <c:pt idx="3092">
                  <c:v>0.47236887623659263</c:v>
                </c:pt>
                <c:pt idx="3093">
                  <c:v>0.46612770679610377</c:v>
                </c:pt>
                <c:pt idx="3094">
                  <c:v>0.4598919217552998</c:v>
                </c:pt>
                <c:pt idx="3095">
                  <c:v>0.45369575684773644</c:v>
                </c:pt>
                <c:pt idx="3096">
                  <c:v>0.44751873763660077</c:v>
                </c:pt>
                <c:pt idx="3097">
                  <c:v>0.44135501313017644</c:v>
                </c:pt>
                <c:pt idx="3098">
                  <c:v>0.43519306558618276</c:v>
                </c:pt>
                <c:pt idx="3099">
                  <c:v>0.42905761465559272</c:v>
                </c:pt>
                <c:pt idx="3100">
                  <c:v>0.4229335130476975</c:v>
                </c:pt>
                <c:pt idx="3101">
                  <c:v>0.41683012149006715</c:v>
                </c:pt>
                <c:pt idx="3102">
                  <c:v>0.41074001213697675</c:v>
                </c:pt>
                <c:pt idx="3103">
                  <c:v>0.40465372984806169</c:v>
                </c:pt>
                <c:pt idx="3104">
                  <c:v>0.39859398273048419</c:v>
                </c:pt>
                <c:pt idx="3105">
                  <c:v>0.39256243551173381</c:v>
                </c:pt>
                <c:pt idx="3106">
                  <c:v>0.38654458758097687</c:v>
                </c:pt>
                <c:pt idx="3107">
                  <c:v>0.38052773386911376</c:v>
                </c:pt>
                <c:pt idx="3108">
                  <c:v>0.37453738897292627</c:v>
                </c:pt>
                <c:pt idx="3109">
                  <c:v>0.36857638843289331</c:v>
                </c:pt>
                <c:pt idx="3110">
                  <c:v>0.36262422545640338</c:v>
                </c:pt>
                <c:pt idx="3111">
                  <c:v>0.356748856599514</c:v>
                </c:pt>
                <c:pt idx="3112">
                  <c:v>0.35094287422348447</c:v>
                </c:pt>
                <c:pt idx="3113">
                  <c:v>0.34513967385068023</c:v>
                </c:pt>
                <c:pt idx="3114">
                  <c:v>0.33933999631601847</c:v>
                </c:pt>
                <c:pt idx="3115">
                  <c:v>0.33357498733711888</c:v>
                </c:pt>
                <c:pt idx="3116">
                  <c:v>0.32782321845768941</c:v>
                </c:pt>
                <c:pt idx="3117">
                  <c:v>0.32208057242715316</c:v>
                </c:pt>
                <c:pt idx="3118">
                  <c:v>0.31634193057303278</c:v>
                </c:pt>
                <c:pt idx="3119">
                  <c:v>0.31061286977114377</c:v>
                </c:pt>
                <c:pt idx="3120">
                  <c:v>0.30494678684847881</c:v>
                </c:pt>
                <c:pt idx="3121">
                  <c:v>0.29932650584719034</c:v>
                </c:pt>
                <c:pt idx="3122">
                  <c:v>0.29377696632259098</c:v>
                </c:pt>
                <c:pt idx="3123">
                  <c:v>0.28823577221244218</c:v>
                </c:pt>
                <c:pt idx="3124">
                  <c:v>0.28271985697801266</c:v>
                </c:pt>
                <c:pt idx="3125">
                  <c:v>0.27725335133208079</c:v>
                </c:pt>
                <c:pt idx="3126">
                  <c:v>0.27182102238345818</c:v>
                </c:pt>
                <c:pt idx="3127">
                  <c:v>0.26640286740471392</c:v>
                </c:pt>
                <c:pt idx="3128">
                  <c:v>0.26099055459412723</c:v>
                </c:pt>
                <c:pt idx="3129">
                  <c:v>0.25560849814177061</c:v>
                </c:pt>
                <c:pt idx="3130">
                  <c:v>0.25026773804944347</c:v>
                </c:pt>
                <c:pt idx="3131">
                  <c:v>0.24493865691704964</c:v>
                </c:pt>
                <c:pt idx="3132">
                  <c:v>0.2396365821820747</c:v>
                </c:pt>
                <c:pt idx="3133">
                  <c:v>0.23437202763026047</c:v>
                </c:pt>
                <c:pt idx="3134">
                  <c:v>0.22917569203141677</c:v>
                </c:pt>
                <c:pt idx="3135">
                  <c:v>0.22399292124989595</c:v>
                </c:pt>
                <c:pt idx="3136">
                  <c:v>0.21883869357394872</c:v>
                </c:pt>
                <c:pt idx="3137">
                  <c:v>0.21369384662773111</c:v>
                </c:pt>
                <c:pt idx="3138">
                  <c:v>0.20856292329769405</c:v>
                </c:pt>
                <c:pt idx="3139">
                  <c:v>0.20344211665694162</c:v>
                </c:pt>
                <c:pt idx="3140">
                  <c:v>0.19835847962663047</c:v>
                </c:pt>
                <c:pt idx="3141">
                  <c:v>0.19330395482427423</c:v>
                </c:pt>
                <c:pt idx="3142">
                  <c:v>0.18825075222713694</c:v>
                </c:pt>
                <c:pt idx="3143">
                  <c:v>0.18322964292090879</c:v>
                </c:pt>
                <c:pt idx="3144">
                  <c:v>0.17821321210182031</c:v>
                </c:pt>
                <c:pt idx="3145">
                  <c:v>0.17320140192403866</c:v>
                </c:pt>
                <c:pt idx="3146">
                  <c:v>0.16820750853240307</c:v>
                </c:pt>
                <c:pt idx="3147">
                  <c:v>0.163256683955152</c:v>
                </c:pt>
                <c:pt idx="3148">
                  <c:v>0.15832073495125099</c:v>
                </c:pt>
                <c:pt idx="3149">
                  <c:v>0.15339444100078872</c:v>
                </c:pt>
                <c:pt idx="3150">
                  <c:v>0.14846982154787808</c:v>
                </c:pt>
                <c:pt idx="3151">
                  <c:v>0.14354999005304983</c:v>
                </c:pt>
                <c:pt idx="3152">
                  <c:v>0.13864194482821313</c:v>
                </c:pt>
                <c:pt idx="3153">
                  <c:v>0.13374236797458794</c:v>
                </c:pt>
                <c:pt idx="3154">
                  <c:v>0.12885660913207819</c:v>
                </c:pt>
                <c:pt idx="3155">
                  <c:v>0.12397553262503229</c:v>
                </c:pt>
                <c:pt idx="3156">
                  <c:v>0.11911570511870714</c:v>
                </c:pt>
                <c:pt idx="3157">
                  <c:v>0.11427037476021799</c:v>
                </c:pt>
                <c:pt idx="3158">
                  <c:v>0.10942685506873477</c:v>
                </c:pt>
                <c:pt idx="3159">
                  <c:v>0.10458805944295776</c:v>
                </c:pt>
                <c:pt idx="3160">
                  <c:v>9.975031355983742E-2</c:v>
                </c:pt>
                <c:pt idx="3161">
                  <c:v>9.4921083131382505E-2</c:v>
                </c:pt>
                <c:pt idx="3162">
                  <c:v>9.0119555433494133E-2</c:v>
                </c:pt>
                <c:pt idx="3163">
                  <c:v>8.5320313351685939E-2</c:v>
                </c:pt>
                <c:pt idx="3164">
                  <c:v>8.0528608197949533E-2</c:v>
                </c:pt>
                <c:pt idx="3165">
                  <c:v>7.5740120743416448E-2</c:v>
                </c:pt>
                <c:pt idx="3166">
                  <c:v>7.0959981906744893E-2</c:v>
                </c:pt>
                <c:pt idx="3167">
                  <c:v>6.6187704882531131E-2</c:v>
                </c:pt>
                <c:pt idx="3168">
                  <c:v>6.1419679669896594E-2</c:v>
                </c:pt>
                <c:pt idx="3169">
                  <c:v>5.6667498185469456E-2</c:v>
                </c:pt>
                <c:pt idx="3170">
                  <c:v>5.1915639048078638E-2</c:v>
                </c:pt>
                <c:pt idx="3171">
                  <c:v>4.7168917612218308E-2</c:v>
                </c:pt>
                <c:pt idx="3172">
                  <c:v>4.2431636490871005E-2</c:v>
                </c:pt>
                <c:pt idx="3173">
                  <c:v>3.7702717005210697E-2</c:v>
                </c:pt>
                <c:pt idx="3174">
                  <c:v>3.2975349800444226E-2</c:v>
                </c:pt>
                <c:pt idx="3175">
                  <c:v>2.8249197859817728E-2</c:v>
                </c:pt>
                <c:pt idx="3176">
                  <c:v>2.3530480877853806E-2</c:v>
                </c:pt>
                <c:pt idx="3177">
                  <c:v>1.8819389450215517E-2</c:v>
                </c:pt>
                <c:pt idx="3178">
                  <c:v>1.4109853666364016E-2</c:v>
                </c:pt>
                <c:pt idx="3179">
                  <c:v>9.4014603863535572E-3</c:v>
                </c:pt>
                <c:pt idx="3180">
                  <c:v>4.698496907537107E-3</c:v>
                </c:pt>
                <c:pt idx="3181">
                  <c:v>3.1521396604006213E-11</c:v>
                </c:pt>
                <c:pt idx="3182">
                  <c:v>3.1521396604006213E-11</c:v>
                </c:pt>
                <c:pt idx="3183">
                  <c:v>3.1521396604006213E-11</c:v>
                </c:pt>
                <c:pt idx="3184">
                  <c:v>3.1521396604006213E-11</c:v>
                </c:pt>
                <c:pt idx="3185">
                  <c:v>3.1521396604006213E-11</c:v>
                </c:pt>
                <c:pt idx="3186">
                  <c:v>3.1521396604006213E-11</c:v>
                </c:pt>
                <c:pt idx="3187">
                  <c:v>3.1521396604006213E-11</c:v>
                </c:pt>
                <c:pt idx="3188">
                  <c:v>3.1521396604006213E-11</c:v>
                </c:pt>
                <c:pt idx="3189">
                  <c:v>3.1521396604006213E-11</c:v>
                </c:pt>
                <c:pt idx="3190">
                  <c:v>3.1521396604006213E-11</c:v>
                </c:pt>
                <c:pt idx="3191">
                  <c:v>3.1521396604006213E-11</c:v>
                </c:pt>
                <c:pt idx="3192">
                  <c:v>3.1521396604006213E-11</c:v>
                </c:pt>
                <c:pt idx="3193">
                  <c:v>3.1521396604006213E-11</c:v>
                </c:pt>
                <c:pt idx="3194">
                  <c:v>3.1521396604006213E-11</c:v>
                </c:pt>
                <c:pt idx="3195">
                  <c:v>3.1521396604006213E-11</c:v>
                </c:pt>
                <c:pt idx="3196">
                  <c:v>3.1521396604006213E-11</c:v>
                </c:pt>
                <c:pt idx="3197">
                  <c:v>3.1521396604006213E-11</c:v>
                </c:pt>
                <c:pt idx="3198">
                  <c:v>3.1521396604006213E-11</c:v>
                </c:pt>
                <c:pt idx="3199">
                  <c:v>3.1521396604006213E-11</c:v>
                </c:pt>
                <c:pt idx="3200">
                  <c:v>3.1521396604006213E-11</c:v>
                </c:pt>
                <c:pt idx="3201">
                  <c:v>3.1521396604006213E-11</c:v>
                </c:pt>
                <c:pt idx="3202">
                  <c:v>3.1521396604006213E-11</c:v>
                </c:pt>
                <c:pt idx="3203">
                  <c:v>3.1521396604006213E-11</c:v>
                </c:pt>
                <c:pt idx="3204">
                  <c:v>3.1521396604006213E-11</c:v>
                </c:pt>
              </c:numCache>
            </c:numRef>
          </c:yVal>
          <c:smooth val="0"/>
          <c:extLst>
            <c:ext xmlns:c16="http://schemas.microsoft.com/office/drawing/2014/chart" uri="{C3380CC4-5D6E-409C-BE32-E72D297353CC}">
              <c16:uniqueId val="{00000000-1C14-4FE4-B420-8E0E103FE951}"/>
            </c:ext>
          </c:extLst>
        </c:ser>
        <c:dLbls>
          <c:showLegendKey val="0"/>
          <c:showVal val="0"/>
          <c:showCatName val="0"/>
          <c:showSerName val="0"/>
          <c:showPercent val="0"/>
          <c:showBubbleSize val="0"/>
        </c:dLbls>
        <c:axId val="547122223"/>
        <c:axId val="547128455"/>
      </c:scatterChart>
      <c:valAx>
        <c:axId val="547122223"/>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b="1"/>
                  <a:t>Circuit Segment Rank</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Red]#,##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547128455"/>
        <c:crosses val="autoZero"/>
        <c:crossBetween val="midCat"/>
      </c:valAx>
      <c:valAx>
        <c:axId val="547128455"/>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b="1"/>
                  <a:t>Cumulative Risk Score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547122223"/>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1"/>
              <a:t>2018  Model</a:t>
            </a:r>
            <a:r>
              <a:rPr lang="en-US" b="1" baseline="0"/>
              <a:t> Risk Profile Curve</a:t>
            </a:r>
            <a:endParaRPr lang="en-US"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spPr>
            <a:ln w="28575" cap="rnd">
              <a:noFill/>
              <a:round/>
            </a:ln>
            <a:effectLst/>
          </c:spPr>
          <c:marker>
            <c:symbol val="circle"/>
            <c:size val="5"/>
            <c:spPr>
              <a:solidFill>
                <a:schemeClr val="accent3"/>
              </a:solidFill>
              <a:ln w="9525">
                <a:solidFill>
                  <a:schemeClr val="accent3"/>
                </a:solidFill>
              </a:ln>
              <a:effectLst/>
            </c:spPr>
          </c:marker>
          <c:xVal>
            <c:numRef>
              <c:f>'Dx - SH'!$U$5:$U$3209</c:f>
              <c:numCache>
                <c:formatCode>General</c:formatCode>
                <c:ptCount val="320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pt idx="365">
                  <c:v>366</c:v>
                </c:pt>
                <c:pt idx="366">
                  <c:v>367</c:v>
                </c:pt>
                <c:pt idx="367">
                  <c:v>368</c:v>
                </c:pt>
                <c:pt idx="368">
                  <c:v>369</c:v>
                </c:pt>
                <c:pt idx="369">
                  <c:v>370</c:v>
                </c:pt>
                <c:pt idx="370">
                  <c:v>371</c:v>
                </c:pt>
                <c:pt idx="371">
                  <c:v>372</c:v>
                </c:pt>
                <c:pt idx="372">
                  <c:v>373</c:v>
                </c:pt>
                <c:pt idx="373">
                  <c:v>374</c:v>
                </c:pt>
                <c:pt idx="374">
                  <c:v>375</c:v>
                </c:pt>
                <c:pt idx="375">
                  <c:v>376</c:v>
                </c:pt>
                <c:pt idx="376">
                  <c:v>377</c:v>
                </c:pt>
                <c:pt idx="377">
                  <c:v>378</c:v>
                </c:pt>
                <c:pt idx="378">
                  <c:v>379</c:v>
                </c:pt>
                <c:pt idx="379">
                  <c:v>380</c:v>
                </c:pt>
                <c:pt idx="380">
                  <c:v>381</c:v>
                </c:pt>
                <c:pt idx="381">
                  <c:v>382</c:v>
                </c:pt>
                <c:pt idx="382">
                  <c:v>383</c:v>
                </c:pt>
                <c:pt idx="383">
                  <c:v>384</c:v>
                </c:pt>
                <c:pt idx="384">
                  <c:v>385</c:v>
                </c:pt>
                <c:pt idx="385">
                  <c:v>386</c:v>
                </c:pt>
                <c:pt idx="386">
                  <c:v>387</c:v>
                </c:pt>
                <c:pt idx="387">
                  <c:v>388</c:v>
                </c:pt>
                <c:pt idx="388">
                  <c:v>389</c:v>
                </c:pt>
                <c:pt idx="389">
                  <c:v>390</c:v>
                </c:pt>
                <c:pt idx="390">
                  <c:v>391</c:v>
                </c:pt>
                <c:pt idx="391">
                  <c:v>392</c:v>
                </c:pt>
                <c:pt idx="392">
                  <c:v>393</c:v>
                </c:pt>
                <c:pt idx="393">
                  <c:v>394</c:v>
                </c:pt>
                <c:pt idx="394">
                  <c:v>395</c:v>
                </c:pt>
                <c:pt idx="395">
                  <c:v>396</c:v>
                </c:pt>
                <c:pt idx="396">
                  <c:v>397</c:v>
                </c:pt>
                <c:pt idx="397">
                  <c:v>398</c:v>
                </c:pt>
                <c:pt idx="398">
                  <c:v>399</c:v>
                </c:pt>
                <c:pt idx="399">
                  <c:v>400</c:v>
                </c:pt>
                <c:pt idx="400">
                  <c:v>401</c:v>
                </c:pt>
                <c:pt idx="401">
                  <c:v>402</c:v>
                </c:pt>
                <c:pt idx="402">
                  <c:v>403</c:v>
                </c:pt>
                <c:pt idx="403">
                  <c:v>404</c:v>
                </c:pt>
                <c:pt idx="404">
                  <c:v>405</c:v>
                </c:pt>
                <c:pt idx="405">
                  <c:v>406</c:v>
                </c:pt>
                <c:pt idx="406">
                  <c:v>407</c:v>
                </c:pt>
                <c:pt idx="407">
                  <c:v>408</c:v>
                </c:pt>
                <c:pt idx="408">
                  <c:v>409</c:v>
                </c:pt>
                <c:pt idx="409">
                  <c:v>410</c:v>
                </c:pt>
                <c:pt idx="410">
                  <c:v>411</c:v>
                </c:pt>
                <c:pt idx="411">
                  <c:v>412</c:v>
                </c:pt>
                <c:pt idx="412">
                  <c:v>413</c:v>
                </c:pt>
                <c:pt idx="413">
                  <c:v>414</c:v>
                </c:pt>
                <c:pt idx="414">
                  <c:v>415</c:v>
                </c:pt>
                <c:pt idx="415">
                  <c:v>416</c:v>
                </c:pt>
                <c:pt idx="416">
                  <c:v>417</c:v>
                </c:pt>
                <c:pt idx="417">
                  <c:v>418</c:v>
                </c:pt>
                <c:pt idx="418">
                  <c:v>419</c:v>
                </c:pt>
                <c:pt idx="419">
                  <c:v>420</c:v>
                </c:pt>
                <c:pt idx="420">
                  <c:v>421</c:v>
                </c:pt>
                <c:pt idx="421">
                  <c:v>422</c:v>
                </c:pt>
                <c:pt idx="422">
                  <c:v>423</c:v>
                </c:pt>
                <c:pt idx="423">
                  <c:v>424</c:v>
                </c:pt>
                <c:pt idx="424">
                  <c:v>425</c:v>
                </c:pt>
                <c:pt idx="425">
                  <c:v>426</c:v>
                </c:pt>
                <c:pt idx="426">
                  <c:v>427</c:v>
                </c:pt>
                <c:pt idx="427">
                  <c:v>428</c:v>
                </c:pt>
                <c:pt idx="428">
                  <c:v>429</c:v>
                </c:pt>
                <c:pt idx="429">
                  <c:v>430</c:v>
                </c:pt>
                <c:pt idx="430">
                  <c:v>431</c:v>
                </c:pt>
                <c:pt idx="431">
                  <c:v>432</c:v>
                </c:pt>
                <c:pt idx="432">
                  <c:v>433</c:v>
                </c:pt>
                <c:pt idx="433">
                  <c:v>434</c:v>
                </c:pt>
                <c:pt idx="434">
                  <c:v>435</c:v>
                </c:pt>
                <c:pt idx="435">
                  <c:v>436</c:v>
                </c:pt>
                <c:pt idx="436">
                  <c:v>437</c:v>
                </c:pt>
                <c:pt idx="437">
                  <c:v>438</c:v>
                </c:pt>
                <c:pt idx="438">
                  <c:v>439</c:v>
                </c:pt>
                <c:pt idx="439">
                  <c:v>440</c:v>
                </c:pt>
                <c:pt idx="440">
                  <c:v>441</c:v>
                </c:pt>
                <c:pt idx="441">
                  <c:v>442</c:v>
                </c:pt>
                <c:pt idx="442">
                  <c:v>443</c:v>
                </c:pt>
                <c:pt idx="443">
                  <c:v>444</c:v>
                </c:pt>
                <c:pt idx="444">
                  <c:v>445</c:v>
                </c:pt>
                <c:pt idx="445">
                  <c:v>446</c:v>
                </c:pt>
                <c:pt idx="446">
                  <c:v>447</c:v>
                </c:pt>
                <c:pt idx="447">
                  <c:v>448</c:v>
                </c:pt>
                <c:pt idx="448">
                  <c:v>449</c:v>
                </c:pt>
                <c:pt idx="449">
                  <c:v>450</c:v>
                </c:pt>
                <c:pt idx="450">
                  <c:v>451</c:v>
                </c:pt>
                <c:pt idx="451">
                  <c:v>452</c:v>
                </c:pt>
                <c:pt idx="452">
                  <c:v>453</c:v>
                </c:pt>
                <c:pt idx="453">
                  <c:v>454</c:v>
                </c:pt>
                <c:pt idx="454">
                  <c:v>455</c:v>
                </c:pt>
                <c:pt idx="455">
                  <c:v>456</c:v>
                </c:pt>
                <c:pt idx="456">
                  <c:v>457</c:v>
                </c:pt>
                <c:pt idx="457">
                  <c:v>458</c:v>
                </c:pt>
                <c:pt idx="458">
                  <c:v>459</c:v>
                </c:pt>
                <c:pt idx="459">
                  <c:v>460</c:v>
                </c:pt>
                <c:pt idx="460">
                  <c:v>461</c:v>
                </c:pt>
                <c:pt idx="461">
                  <c:v>462</c:v>
                </c:pt>
                <c:pt idx="462">
                  <c:v>463</c:v>
                </c:pt>
                <c:pt idx="463">
                  <c:v>464</c:v>
                </c:pt>
                <c:pt idx="464">
                  <c:v>465</c:v>
                </c:pt>
                <c:pt idx="465">
                  <c:v>466</c:v>
                </c:pt>
                <c:pt idx="466">
                  <c:v>467</c:v>
                </c:pt>
                <c:pt idx="467">
                  <c:v>468</c:v>
                </c:pt>
                <c:pt idx="468">
                  <c:v>469</c:v>
                </c:pt>
                <c:pt idx="469">
                  <c:v>470</c:v>
                </c:pt>
                <c:pt idx="470">
                  <c:v>471</c:v>
                </c:pt>
                <c:pt idx="471">
                  <c:v>472</c:v>
                </c:pt>
                <c:pt idx="472">
                  <c:v>473</c:v>
                </c:pt>
                <c:pt idx="473">
                  <c:v>474</c:v>
                </c:pt>
                <c:pt idx="474">
                  <c:v>475</c:v>
                </c:pt>
                <c:pt idx="475">
                  <c:v>476</c:v>
                </c:pt>
                <c:pt idx="476">
                  <c:v>477</c:v>
                </c:pt>
                <c:pt idx="477">
                  <c:v>478</c:v>
                </c:pt>
                <c:pt idx="478">
                  <c:v>479</c:v>
                </c:pt>
                <c:pt idx="479">
                  <c:v>480</c:v>
                </c:pt>
                <c:pt idx="480">
                  <c:v>481</c:v>
                </c:pt>
                <c:pt idx="481">
                  <c:v>482</c:v>
                </c:pt>
                <c:pt idx="482">
                  <c:v>483</c:v>
                </c:pt>
                <c:pt idx="483">
                  <c:v>484</c:v>
                </c:pt>
                <c:pt idx="484">
                  <c:v>485</c:v>
                </c:pt>
                <c:pt idx="485">
                  <c:v>486</c:v>
                </c:pt>
                <c:pt idx="486">
                  <c:v>487</c:v>
                </c:pt>
                <c:pt idx="487">
                  <c:v>488</c:v>
                </c:pt>
                <c:pt idx="488">
                  <c:v>489</c:v>
                </c:pt>
                <c:pt idx="489">
                  <c:v>490</c:v>
                </c:pt>
                <c:pt idx="490">
                  <c:v>491</c:v>
                </c:pt>
                <c:pt idx="491">
                  <c:v>492</c:v>
                </c:pt>
                <c:pt idx="492">
                  <c:v>493</c:v>
                </c:pt>
                <c:pt idx="493">
                  <c:v>494</c:v>
                </c:pt>
                <c:pt idx="494">
                  <c:v>495</c:v>
                </c:pt>
                <c:pt idx="495">
                  <c:v>496</c:v>
                </c:pt>
                <c:pt idx="496">
                  <c:v>497</c:v>
                </c:pt>
                <c:pt idx="497">
                  <c:v>498</c:v>
                </c:pt>
                <c:pt idx="498">
                  <c:v>499</c:v>
                </c:pt>
                <c:pt idx="499">
                  <c:v>500</c:v>
                </c:pt>
                <c:pt idx="500">
                  <c:v>501</c:v>
                </c:pt>
                <c:pt idx="501">
                  <c:v>502</c:v>
                </c:pt>
                <c:pt idx="502">
                  <c:v>503</c:v>
                </c:pt>
                <c:pt idx="503">
                  <c:v>504</c:v>
                </c:pt>
                <c:pt idx="504">
                  <c:v>505</c:v>
                </c:pt>
                <c:pt idx="505">
                  <c:v>506</c:v>
                </c:pt>
                <c:pt idx="506">
                  <c:v>507</c:v>
                </c:pt>
                <c:pt idx="507">
                  <c:v>508</c:v>
                </c:pt>
                <c:pt idx="508">
                  <c:v>509</c:v>
                </c:pt>
                <c:pt idx="509">
                  <c:v>510</c:v>
                </c:pt>
                <c:pt idx="510">
                  <c:v>511</c:v>
                </c:pt>
                <c:pt idx="511">
                  <c:v>512</c:v>
                </c:pt>
                <c:pt idx="512">
                  <c:v>513</c:v>
                </c:pt>
                <c:pt idx="513">
                  <c:v>514</c:v>
                </c:pt>
                <c:pt idx="514">
                  <c:v>515</c:v>
                </c:pt>
                <c:pt idx="515">
                  <c:v>516</c:v>
                </c:pt>
                <c:pt idx="516">
                  <c:v>517</c:v>
                </c:pt>
                <c:pt idx="517">
                  <c:v>518</c:v>
                </c:pt>
                <c:pt idx="518">
                  <c:v>519</c:v>
                </c:pt>
                <c:pt idx="519">
                  <c:v>520</c:v>
                </c:pt>
                <c:pt idx="520">
                  <c:v>521</c:v>
                </c:pt>
                <c:pt idx="521">
                  <c:v>522</c:v>
                </c:pt>
                <c:pt idx="522">
                  <c:v>523</c:v>
                </c:pt>
                <c:pt idx="523">
                  <c:v>524</c:v>
                </c:pt>
                <c:pt idx="524">
                  <c:v>525</c:v>
                </c:pt>
                <c:pt idx="525">
                  <c:v>526</c:v>
                </c:pt>
                <c:pt idx="526">
                  <c:v>527</c:v>
                </c:pt>
                <c:pt idx="527">
                  <c:v>528</c:v>
                </c:pt>
                <c:pt idx="528">
                  <c:v>529</c:v>
                </c:pt>
                <c:pt idx="529">
                  <c:v>530</c:v>
                </c:pt>
                <c:pt idx="530">
                  <c:v>531</c:v>
                </c:pt>
                <c:pt idx="531">
                  <c:v>532</c:v>
                </c:pt>
                <c:pt idx="532">
                  <c:v>533</c:v>
                </c:pt>
                <c:pt idx="533">
                  <c:v>534</c:v>
                </c:pt>
                <c:pt idx="534">
                  <c:v>535</c:v>
                </c:pt>
                <c:pt idx="535">
                  <c:v>536</c:v>
                </c:pt>
                <c:pt idx="536">
                  <c:v>537</c:v>
                </c:pt>
                <c:pt idx="537">
                  <c:v>538</c:v>
                </c:pt>
                <c:pt idx="538">
                  <c:v>539</c:v>
                </c:pt>
                <c:pt idx="539">
                  <c:v>540</c:v>
                </c:pt>
                <c:pt idx="540">
                  <c:v>541</c:v>
                </c:pt>
                <c:pt idx="541">
                  <c:v>542</c:v>
                </c:pt>
                <c:pt idx="542">
                  <c:v>543</c:v>
                </c:pt>
                <c:pt idx="543">
                  <c:v>544</c:v>
                </c:pt>
                <c:pt idx="544">
                  <c:v>545</c:v>
                </c:pt>
                <c:pt idx="545">
                  <c:v>546</c:v>
                </c:pt>
                <c:pt idx="546">
                  <c:v>547</c:v>
                </c:pt>
                <c:pt idx="547">
                  <c:v>548</c:v>
                </c:pt>
                <c:pt idx="548">
                  <c:v>549</c:v>
                </c:pt>
                <c:pt idx="549">
                  <c:v>550</c:v>
                </c:pt>
                <c:pt idx="550">
                  <c:v>551</c:v>
                </c:pt>
                <c:pt idx="551">
                  <c:v>552</c:v>
                </c:pt>
                <c:pt idx="552">
                  <c:v>553</c:v>
                </c:pt>
                <c:pt idx="553">
                  <c:v>554</c:v>
                </c:pt>
                <c:pt idx="554">
                  <c:v>555</c:v>
                </c:pt>
                <c:pt idx="555">
                  <c:v>556</c:v>
                </c:pt>
                <c:pt idx="556">
                  <c:v>557</c:v>
                </c:pt>
                <c:pt idx="557">
                  <c:v>558</c:v>
                </c:pt>
                <c:pt idx="558">
                  <c:v>559</c:v>
                </c:pt>
                <c:pt idx="559">
                  <c:v>560</c:v>
                </c:pt>
                <c:pt idx="560">
                  <c:v>561</c:v>
                </c:pt>
                <c:pt idx="561">
                  <c:v>562</c:v>
                </c:pt>
                <c:pt idx="562">
                  <c:v>563</c:v>
                </c:pt>
                <c:pt idx="563">
                  <c:v>564</c:v>
                </c:pt>
                <c:pt idx="564">
                  <c:v>565</c:v>
                </c:pt>
                <c:pt idx="565">
                  <c:v>566</c:v>
                </c:pt>
                <c:pt idx="566">
                  <c:v>567</c:v>
                </c:pt>
                <c:pt idx="567">
                  <c:v>568</c:v>
                </c:pt>
                <c:pt idx="568">
                  <c:v>569</c:v>
                </c:pt>
                <c:pt idx="569">
                  <c:v>570</c:v>
                </c:pt>
                <c:pt idx="570">
                  <c:v>571</c:v>
                </c:pt>
                <c:pt idx="571">
                  <c:v>572</c:v>
                </c:pt>
                <c:pt idx="572">
                  <c:v>573</c:v>
                </c:pt>
                <c:pt idx="573">
                  <c:v>574</c:v>
                </c:pt>
                <c:pt idx="574">
                  <c:v>575</c:v>
                </c:pt>
                <c:pt idx="575">
                  <c:v>576</c:v>
                </c:pt>
                <c:pt idx="576">
                  <c:v>577</c:v>
                </c:pt>
                <c:pt idx="577">
                  <c:v>578</c:v>
                </c:pt>
                <c:pt idx="578">
                  <c:v>579</c:v>
                </c:pt>
                <c:pt idx="579">
                  <c:v>580</c:v>
                </c:pt>
                <c:pt idx="580">
                  <c:v>581</c:v>
                </c:pt>
                <c:pt idx="581">
                  <c:v>582</c:v>
                </c:pt>
                <c:pt idx="582">
                  <c:v>583</c:v>
                </c:pt>
                <c:pt idx="583">
                  <c:v>584</c:v>
                </c:pt>
                <c:pt idx="584">
                  <c:v>585</c:v>
                </c:pt>
                <c:pt idx="585">
                  <c:v>586</c:v>
                </c:pt>
                <c:pt idx="586">
                  <c:v>587</c:v>
                </c:pt>
                <c:pt idx="587">
                  <c:v>588</c:v>
                </c:pt>
                <c:pt idx="588">
                  <c:v>589</c:v>
                </c:pt>
                <c:pt idx="589">
                  <c:v>590</c:v>
                </c:pt>
                <c:pt idx="590">
                  <c:v>591</c:v>
                </c:pt>
                <c:pt idx="591">
                  <c:v>592</c:v>
                </c:pt>
                <c:pt idx="592">
                  <c:v>593</c:v>
                </c:pt>
                <c:pt idx="593">
                  <c:v>594</c:v>
                </c:pt>
                <c:pt idx="594">
                  <c:v>595</c:v>
                </c:pt>
                <c:pt idx="595">
                  <c:v>596</c:v>
                </c:pt>
                <c:pt idx="596">
                  <c:v>597</c:v>
                </c:pt>
                <c:pt idx="597">
                  <c:v>598</c:v>
                </c:pt>
                <c:pt idx="598">
                  <c:v>599</c:v>
                </c:pt>
                <c:pt idx="599">
                  <c:v>600</c:v>
                </c:pt>
                <c:pt idx="600">
                  <c:v>601</c:v>
                </c:pt>
                <c:pt idx="601">
                  <c:v>602</c:v>
                </c:pt>
                <c:pt idx="602">
                  <c:v>603</c:v>
                </c:pt>
                <c:pt idx="603">
                  <c:v>604</c:v>
                </c:pt>
                <c:pt idx="604">
                  <c:v>605</c:v>
                </c:pt>
                <c:pt idx="605">
                  <c:v>606</c:v>
                </c:pt>
                <c:pt idx="606">
                  <c:v>607</c:v>
                </c:pt>
                <c:pt idx="607">
                  <c:v>608</c:v>
                </c:pt>
                <c:pt idx="608">
                  <c:v>609</c:v>
                </c:pt>
                <c:pt idx="609">
                  <c:v>610</c:v>
                </c:pt>
                <c:pt idx="610">
                  <c:v>611</c:v>
                </c:pt>
                <c:pt idx="611">
                  <c:v>612</c:v>
                </c:pt>
                <c:pt idx="612">
                  <c:v>613</c:v>
                </c:pt>
                <c:pt idx="613">
                  <c:v>614</c:v>
                </c:pt>
                <c:pt idx="614">
                  <c:v>615</c:v>
                </c:pt>
                <c:pt idx="615">
                  <c:v>616</c:v>
                </c:pt>
                <c:pt idx="616">
                  <c:v>617</c:v>
                </c:pt>
                <c:pt idx="617">
                  <c:v>618</c:v>
                </c:pt>
                <c:pt idx="618">
                  <c:v>619</c:v>
                </c:pt>
                <c:pt idx="619">
                  <c:v>620</c:v>
                </c:pt>
                <c:pt idx="620">
                  <c:v>621</c:v>
                </c:pt>
                <c:pt idx="621">
                  <c:v>622</c:v>
                </c:pt>
                <c:pt idx="622">
                  <c:v>623</c:v>
                </c:pt>
                <c:pt idx="623">
                  <c:v>624</c:v>
                </c:pt>
                <c:pt idx="624">
                  <c:v>625</c:v>
                </c:pt>
                <c:pt idx="625">
                  <c:v>626</c:v>
                </c:pt>
                <c:pt idx="626">
                  <c:v>627</c:v>
                </c:pt>
                <c:pt idx="627">
                  <c:v>628</c:v>
                </c:pt>
                <c:pt idx="628">
                  <c:v>629</c:v>
                </c:pt>
                <c:pt idx="629">
                  <c:v>630</c:v>
                </c:pt>
                <c:pt idx="630">
                  <c:v>631</c:v>
                </c:pt>
                <c:pt idx="631">
                  <c:v>632</c:v>
                </c:pt>
                <c:pt idx="632">
                  <c:v>633</c:v>
                </c:pt>
                <c:pt idx="633">
                  <c:v>634</c:v>
                </c:pt>
                <c:pt idx="634">
                  <c:v>635</c:v>
                </c:pt>
                <c:pt idx="635">
                  <c:v>636</c:v>
                </c:pt>
                <c:pt idx="636">
                  <c:v>637</c:v>
                </c:pt>
                <c:pt idx="637">
                  <c:v>638</c:v>
                </c:pt>
                <c:pt idx="638">
                  <c:v>639</c:v>
                </c:pt>
                <c:pt idx="639">
                  <c:v>640</c:v>
                </c:pt>
                <c:pt idx="640">
                  <c:v>641</c:v>
                </c:pt>
                <c:pt idx="641">
                  <c:v>642</c:v>
                </c:pt>
                <c:pt idx="642">
                  <c:v>643</c:v>
                </c:pt>
                <c:pt idx="643">
                  <c:v>644</c:v>
                </c:pt>
                <c:pt idx="644">
                  <c:v>645</c:v>
                </c:pt>
                <c:pt idx="645">
                  <c:v>646</c:v>
                </c:pt>
                <c:pt idx="646">
                  <c:v>647</c:v>
                </c:pt>
                <c:pt idx="647">
                  <c:v>648</c:v>
                </c:pt>
                <c:pt idx="648">
                  <c:v>649</c:v>
                </c:pt>
                <c:pt idx="649">
                  <c:v>650</c:v>
                </c:pt>
                <c:pt idx="650">
                  <c:v>651</c:v>
                </c:pt>
                <c:pt idx="651">
                  <c:v>652</c:v>
                </c:pt>
                <c:pt idx="652">
                  <c:v>653</c:v>
                </c:pt>
                <c:pt idx="653">
                  <c:v>654</c:v>
                </c:pt>
                <c:pt idx="654">
                  <c:v>655</c:v>
                </c:pt>
                <c:pt idx="655">
                  <c:v>656</c:v>
                </c:pt>
                <c:pt idx="656">
                  <c:v>657</c:v>
                </c:pt>
                <c:pt idx="657">
                  <c:v>658</c:v>
                </c:pt>
                <c:pt idx="658">
                  <c:v>659</c:v>
                </c:pt>
                <c:pt idx="659">
                  <c:v>660</c:v>
                </c:pt>
                <c:pt idx="660">
                  <c:v>661</c:v>
                </c:pt>
                <c:pt idx="661">
                  <c:v>662</c:v>
                </c:pt>
                <c:pt idx="662">
                  <c:v>663</c:v>
                </c:pt>
                <c:pt idx="663">
                  <c:v>664</c:v>
                </c:pt>
                <c:pt idx="664">
                  <c:v>665</c:v>
                </c:pt>
                <c:pt idx="665">
                  <c:v>666</c:v>
                </c:pt>
                <c:pt idx="666">
                  <c:v>667</c:v>
                </c:pt>
                <c:pt idx="667">
                  <c:v>668</c:v>
                </c:pt>
                <c:pt idx="668">
                  <c:v>669</c:v>
                </c:pt>
                <c:pt idx="669">
                  <c:v>670</c:v>
                </c:pt>
                <c:pt idx="670">
                  <c:v>671</c:v>
                </c:pt>
                <c:pt idx="671">
                  <c:v>672</c:v>
                </c:pt>
                <c:pt idx="672">
                  <c:v>673</c:v>
                </c:pt>
                <c:pt idx="673">
                  <c:v>674</c:v>
                </c:pt>
                <c:pt idx="674">
                  <c:v>675</c:v>
                </c:pt>
                <c:pt idx="675">
                  <c:v>676</c:v>
                </c:pt>
                <c:pt idx="676">
                  <c:v>677</c:v>
                </c:pt>
                <c:pt idx="677">
                  <c:v>678</c:v>
                </c:pt>
                <c:pt idx="678">
                  <c:v>679</c:v>
                </c:pt>
                <c:pt idx="679">
                  <c:v>680</c:v>
                </c:pt>
                <c:pt idx="680">
                  <c:v>681</c:v>
                </c:pt>
                <c:pt idx="681">
                  <c:v>682</c:v>
                </c:pt>
                <c:pt idx="682">
                  <c:v>683</c:v>
                </c:pt>
                <c:pt idx="683">
                  <c:v>684</c:v>
                </c:pt>
                <c:pt idx="684">
                  <c:v>685</c:v>
                </c:pt>
                <c:pt idx="685">
                  <c:v>686</c:v>
                </c:pt>
                <c:pt idx="686">
                  <c:v>687</c:v>
                </c:pt>
                <c:pt idx="687">
                  <c:v>688</c:v>
                </c:pt>
                <c:pt idx="688">
                  <c:v>689</c:v>
                </c:pt>
                <c:pt idx="689">
                  <c:v>690</c:v>
                </c:pt>
                <c:pt idx="690">
                  <c:v>691</c:v>
                </c:pt>
                <c:pt idx="691">
                  <c:v>692</c:v>
                </c:pt>
                <c:pt idx="692">
                  <c:v>693</c:v>
                </c:pt>
                <c:pt idx="693">
                  <c:v>694</c:v>
                </c:pt>
                <c:pt idx="694">
                  <c:v>695</c:v>
                </c:pt>
                <c:pt idx="695">
                  <c:v>696</c:v>
                </c:pt>
                <c:pt idx="696">
                  <c:v>697</c:v>
                </c:pt>
                <c:pt idx="697">
                  <c:v>698</c:v>
                </c:pt>
                <c:pt idx="698">
                  <c:v>699</c:v>
                </c:pt>
                <c:pt idx="699">
                  <c:v>700</c:v>
                </c:pt>
                <c:pt idx="700">
                  <c:v>701</c:v>
                </c:pt>
                <c:pt idx="701">
                  <c:v>702</c:v>
                </c:pt>
                <c:pt idx="702">
                  <c:v>703</c:v>
                </c:pt>
                <c:pt idx="703">
                  <c:v>704</c:v>
                </c:pt>
                <c:pt idx="704">
                  <c:v>705</c:v>
                </c:pt>
                <c:pt idx="705">
                  <c:v>706</c:v>
                </c:pt>
                <c:pt idx="706">
                  <c:v>707</c:v>
                </c:pt>
                <c:pt idx="707">
                  <c:v>708</c:v>
                </c:pt>
                <c:pt idx="708">
                  <c:v>709</c:v>
                </c:pt>
                <c:pt idx="709">
                  <c:v>710</c:v>
                </c:pt>
                <c:pt idx="710">
                  <c:v>711</c:v>
                </c:pt>
                <c:pt idx="711">
                  <c:v>712</c:v>
                </c:pt>
                <c:pt idx="712">
                  <c:v>713</c:v>
                </c:pt>
                <c:pt idx="713">
                  <c:v>714</c:v>
                </c:pt>
                <c:pt idx="714">
                  <c:v>715</c:v>
                </c:pt>
                <c:pt idx="715">
                  <c:v>716</c:v>
                </c:pt>
                <c:pt idx="716">
                  <c:v>717</c:v>
                </c:pt>
                <c:pt idx="717">
                  <c:v>718</c:v>
                </c:pt>
                <c:pt idx="718">
                  <c:v>719</c:v>
                </c:pt>
                <c:pt idx="719">
                  <c:v>720</c:v>
                </c:pt>
                <c:pt idx="720">
                  <c:v>721</c:v>
                </c:pt>
                <c:pt idx="721">
                  <c:v>722</c:v>
                </c:pt>
                <c:pt idx="722">
                  <c:v>723</c:v>
                </c:pt>
                <c:pt idx="723">
                  <c:v>724</c:v>
                </c:pt>
                <c:pt idx="724">
                  <c:v>725</c:v>
                </c:pt>
                <c:pt idx="725">
                  <c:v>726</c:v>
                </c:pt>
                <c:pt idx="726">
                  <c:v>727</c:v>
                </c:pt>
                <c:pt idx="727">
                  <c:v>728</c:v>
                </c:pt>
                <c:pt idx="728">
                  <c:v>729</c:v>
                </c:pt>
                <c:pt idx="729">
                  <c:v>730</c:v>
                </c:pt>
                <c:pt idx="730">
                  <c:v>731</c:v>
                </c:pt>
                <c:pt idx="731">
                  <c:v>732</c:v>
                </c:pt>
                <c:pt idx="732">
                  <c:v>733</c:v>
                </c:pt>
                <c:pt idx="733">
                  <c:v>734</c:v>
                </c:pt>
                <c:pt idx="734">
                  <c:v>735</c:v>
                </c:pt>
                <c:pt idx="735">
                  <c:v>736</c:v>
                </c:pt>
                <c:pt idx="736">
                  <c:v>737</c:v>
                </c:pt>
                <c:pt idx="737">
                  <c:v>738</c:v>
                </c:pt>
                <c:pt idx="738">
                  <c:v>739</c:v>
                </c:pt>
                <c:pt idx="739">
                  <c:v>740</c:v>
                </c:pt>
                <c:pt idx="740">
                  <c:v>741</c:v>
                </c:pt>
                <c:pt idx="741">
                  <c:v>742</c:v>
                </c:pt>
                <c:pt idx="742">
                  <c:v>743</c:v>
                </c:pt>
                <c:pt idx="743">
                  <c:v>744</c:v>
                </c:pt>
                <c:pt idx="744">
                  <c:v>745</c:v>
                </c:pt>
                <c:pt idx="745">
                  <c:v>746</c:v>
                </c:pt>
                <c:pt idx="746">
                  <c:v>747</c:v>
                </c:pt>
                <c:pt idx="747">
                  <c:v>748</c:v>
                </c:pt>
                <c:pt idx="748">
                  <c:v>749</c:v>
                </c:pt>
                <c:pt idx="749">
                  <c:v>750</c:v>
                </c:pt>
                <c:pt idx="750">
                  <c:v>751</c:v>
                </c:pt>
                <c:pt idx="751">
                  <c:v>752</c:v>
                </c:pt>
                <c:pt idx="752">
                  <c:v>753</c:v>
                </c:pt>
                <c:pt idx="753">
                  <c:v>754</c:v>
                </c:pt>
                <c:pt idx="754">
                  <c:v>755</c:v>
                </c:pt>
                <c:pt idx="755">
                  <c:v>756</c:v>
                </c:pt>
                <c:pt idx="756">
                  <c:v>757</c:v>
                </c:pt>
                <c:pt idx="757">
                  <c:v>758</c:v>
                </c:pt>
                <c:pt idx="758">
                  <c:v>759</c:v>
                </c:pt>
                <c:pt idx="759">
                  <c:v>760</c:v>
                </c:pt>
                <c:pt idx="760">
                  <c:v>761</c:v>
                </c:pt>
                <c:pt idx="761">
                  <c:v>762</c:v>
                </c:pt>
                <c:pt idx="762">
                  <c:v>763</c:v>
                </c:pt>
                <c:pt idx="763">
                  <c:v>764</c:v>
                </c:pt>
                <c:pt idx="764">
                  <c:v>765</c:v>
                </c:pt>
                <c:pt idx="765">
                  <c:v>766</c:v>
                </c:pt>
                <c:pt idx="766">
                  <c:v>767</c:v>
                </c:pt>
                <c:pt idx="767">
                  <c:v>768</c:v>
                </c:pt>
                <c:pt idx="768">
                  <c:v>769</c:v>
                </c:pt>
                <c:pt idx="769">
                  <c:v>770</c:v>
                </c:pt>
                <c:pt idx="770">
                  <c:v>771</c:v>
                </c:pt>
                <c:pt idx="771">
                  <c:v>772</c:v>
                </c:pt>
                <c:pt idx="772">
                  <c:v>773</c:v>
                </c:pt>
                <c:pt idx="773">
                  <c:v>774</c:v>
                </c:pt>
                <c:pt idx="774">
                  <c:v>775</c:v>
                </c:pt>
                <c:pt idx="775">
                  <c:v>776</c:v>
                </c:pt>
                <c:pt idx="776">
                  <c:v>777</c:v>
                </c:pt>
                <c:pt idx="777">
                  <c:v>778</c:v>
                </c:pt>
                <c:pt idx="778">
                  <c:v>779</c:v>
                </c:pt>
                <c:pt idx="779">
                  <c:v>780</c:v>
                </c:pt>
                <c:pt idx="780">
                  <c:v>781</c:v>
                </c:pt>
                <c:pt idx="781">
                  <c:v>782</c:v>
                </c:pt>
                <c:pt idx="782">
                  <c:v>783</c:v>
                </c:pt>
                <c:pt idx="783">
                  <c:v>784</c:v>
                </c:pt>
                <c:pt idx="784">
                  <c:v>785</c:v>
                </c:pt>
                <c:pt idx="785">
                  <c:v>786</c:v>
                </c:pt>
                <c:pt idx="786">
                  <c:v>787</c:v>
                </c:pt>
                <c:pt idx="787">
                  <c:v>788</c:v>
                </c:pt>
                <c:pt idx="788">
                  <c:v>789</c:v>
                </c:pt>
                <c:pt idx="789">
                  <c:v>790</c:v>
                </c:pt>
                <c:pt idx="790">
                  <c:v>791</c:v>
                </c:pt>
                <c:pt idx="791">
                  <c:v>792</c:v>
                </c:pt>
                <c:pt idx="792">
                  <c:v>793</c:v>
                </c:pt>
                <c:pt idx="793">
                  <c:v>794</c:v>
                </c:pt>
                <c:pt idx="794">
                  <c:v>795</c:v>
                </c:pt>
                <c:pt idx="795">
                  <c:v>796</c:v>
                </c:pt>
                <c:pt idx="796">
                  <c:v>797</c:v>
                </c:pt>
                <c:pt idx="797">
                  <c:v>798</c:v>
                </c:pt>
                <c:pt idx="798">
                  <c:v>799</c:v>
                </c:pt>
                <c:pt idx="799">
                  <c:v>800</c:v>
                </c:pt>
                <c:pt idx="800">
                  <c:v>801</c:v>
                </c:pt>
                <c:pt idx="801">
                  <c:v>802</c:v>
                </c:pt>
                <c:pt idx="802">
                  <c:v>803</c:v>
                </c:pt>
                <c:pt idx="803">
                  <c:v>804</c:v>
                </c:pt>
                <c:pt idx="804">
                  <c:v>805</c:v>
                </c:pt>
                <c:pt idx="805">
                  <c:v>806</c:v>
                </c:pt>
                <c:pt idx="806">
                  <c:v>807</c:v>
                </c:pt>
                <c:pt idx="807">
                  <c:v>808</c:v>
                </c:pt>
                <c:pt idx="808">
                  <c:v>809</c:v>
                </c:pt>
                <c:pt idx="809">
                  <c:v>810</c:v>
                </c:pt>
                <c:pt idx="810">
                  <c:v>811</c:v>
                </c:pt>
                <c:pt idx="811">
                  <c:v>812</c:v>
                </c:pt>
                <c:pt idx="812">
                  <c:v>813</c:v>
                </c:pt>
                <c:pt idx="813">
                  <c:v>814</c:v>
                </c:pt>
                <c:pt idx="814">
                  <c:v>815</c:v>
                </c:pt>
                <c:pt idx="815">
                  <c:v>816</c:v>
                </c:pt>
                <c:pt idx="816">
                  <c:v>817</c:v>
                </c:pt>
                <c:pt idx="817">
                  <c:v>818</c:v>
                </c:pt>
                <c:pt idx="818">
                  <c:v>819</c:v>
                </c:pt>
                <c:pt idx="819">
                  <c:v>820</c:v>
                </c:pt>
                <c:pt idx="820">
                  <c:v>821</c:v>
                </c:pt>
                <c:pt idx="821">
                  <c:v>822</c:v>
                </c:pt>
                <c:pt idx="822">
                  <c:v>823</c:v>
                </c:pt>
                <c:pt idx="823">
                  <c:v>824</c:v>
                </c:pt>
                <c:pt idx="824">
                  <c:v>825</c:v>
                </c:pt>
                <c:pt idx="825">
                  <c:v>826</c:v>
                </c:pt>
                <c:pt idx="826">
                  <c:v>827</c:v>
                </c:pt>
                <c:pt idx="827">
                  <c:v>828</c:v>
                </c:pt>
                <c:pt idx="828">
                  <c:v>829</c:v>
                </c:pt>
                <c:pt idx="829">
                  <c:v>830</c:v>
                </c:pt>
                <c:pt idx="830">
                  <c:v>831</c:v>
                </c:pt>
                <c:pt idx="831">
                  <c:v>832</c:v>
                </c:pt>
                <c:pt idx="832">
                  <c:v>833</c:v>
                </c:pt>
                <c:pt idx="833">
                  <c:v>834</c:v>
                </c:pt>
                <c:pt idx="834">
                  <c:v>835</c:v>
                </c:pt>
                <c:pt idx="835">
                  <c:v>836</c:v>
                </c:pt>
                <c:pt idx="836">
                  <c:v>837</c:v>
                </c:pt>
                <c:pt idx="837">
                  <c:v>838</c:v>
                </c:pt>
                <c:pt idx="838">
                  <c:v>839</c:v>
                </c:pt>
                <c:pt idx="839">
                  <c:v>840</c:v>
                </c:pt>
                <c:pt idx="840">
                  <c:v>841</c:v>
                </c:pt>
                <c:pt idx="841">
                  <c:v>842</c:v>
                </c:pt>
                <c:pt idx="842">
                  <c:v>843</c:v>
                </c:pt>
                <c:pt idx="843">
                  <c:v>844</c:v>
                </c:pt>
                <c:pt idx="844">
                  <c:v>845</c:v>
                </c:pt>
                <c:pt idx="845">
                  <c:v>846</c:v>
                </c:pt>
                <c:pt idx="846">
                  <c:v>847</c:v>
                </c:pt>
                <c:pt idx="847">
                  <c:v>848</c:v>
                </c:pt>
                <c:pt idx="848">
                  <c:v>849</c:v>
                </c:pt>
                <c:pt idx="849">
                  <c:v>850</c:v>
                </c:pt>
                <c:pt idx="850">
                  <c:v>851</c:v>
                </c:pt>
                <c:pt idx="851">
                  <c:v>852</c:v>
                </c:pt>
                <c:pt idx="852">
                  <c:v>853</c:v>
                </c:pt>
                <c:pt idx="853">
                  <c:v>854</c:v>
                </c:pt>
                <c:pt idx="854">
                  <c:v>855</c:v>
                </c:pt>
                <c:pt idx="855">
                  <c:v>856</c:v>
                </c:pt>
                <c:pt idx="856">
                  <c:v>857</c:v>
                </c:pt>
                <c:pt idx="857">
                  <c:v>858</c:v>
                </c:pt>
                <c:pt idx="858">
                  <c:v>859</c:v>
                </c:pt>
                <c:pt idx="859">
                  <c:v>860</c:v>
                </c:pt>
                <c:pt idx="860">
                  <c:v>861</c:v>
                </c:pt>
                <c:pt idx="861">
                  <c:v>862</c:v>
                </c:pt>
                <c:pt idx="862">
                  <c:v>863</c:v>
                </c:pt>
                <c:pt idx="863">
                  <c:v>864</c:v>
                </c:pt>
                <c:pt idx="864">
                  <c:v>865</c:v>
                </c:pt>
                <c:pt idx="865">
                  <c:v>866</c:v>
                </c:pt>
                <c:pt idx="866">
                  <c:v>867</c:v>
                </c:pt>
                <c:pt idx="867">
                  <c:v>868</c:v>
                </c:pt>
                <c:pt idx="868">
                  <c:v>869</c:v>
                </c:pt>
                <c:pt idx="869">
                  <c:v>870</c:v>
                </c:pt>
                <c:pt idx="870">
                  <c:v>871</c:v>
                </c:pt>
                <c:pt idx="871">
                  <c:v>872</c:v>
                </c:pt>
                <c:pt idx="872">
                  <c:v>873</c:v>
                </c:pt>
                <c:pt idx="873">
                  <c:v>874</c:v>
                </c:pt>
                <c:pt idx="874">
                  <c:v>875</c:v>
                </c:pt>
                <c:pt idx="875">
                  <c:v>876</c:v>
                </c:pt>
                <c:pt idx="876">
                  <c:v>877</c:v>
                </c:pt>
                <c:pt idx="877">
                  <c:v>878</c:v>
                </c:pt>
                <c:pt idx="878">
                  <c:v>879</c:v>
                </c:pt>
                <c:pt idx="879">
                  <c:v>880</c:v>
                </c:pt>
                <c:pt idx="880">
                  <c:v>881</c:v>
                </c:pt>
                <c:pt idx="881">
                  <c:v>882</c:v>
                </c:pt>
                <c:pt idx="882">
                  <c:v>883</c:v>
                </c:pt>
                <c:pt idx="883">
                  <c:v>884</c:v>
                </c:pt>
                <c:pt idx="884">
                  <c:v>885</c:v>
                </c:pt>
                <c:pt idx="885">
                  <c:v>886</c:v>
                </c:pt>
                <c:pt idx="886">
                  <c:v>887</c:v>
                </c:pt>
                <c:pt idx="887">
                  <c:v>888</c:v>
                </c:pt>
                <c:pt idx="888">
                  <c:v>889</c:v>
                </c:pt>
                <c:pt idx="889">
                  <c:v>890</c:v>
                </c:pt>
                <c:pt idx="890">
                  <c:v>891</c:v>
                </c:pt>
                <c:pt idx="891">
                  <c:v>892</c:v>
                </c:pt>
                <c:pt idx="892">
                  <c:v>893</c:v>
                </c:pt>
                <c:pt idx="893">
                  <c:v>894</c:v>
                </c:pt>
                <c:pt idx="894">
                  <c:v>895</c:v>
                </c:pt>
                <c:pt idx="895">
                  <c:v>896</c:v>
                </c:pt>
                <c:pt idx="896">
                  <c:v>897</c:v>
                </c:pt>
                <c:pt idx="897">
                  <c:v>898</c:v>
                </c:pt>
                <c:pt idx="898">
                  <c:v>899</c:v>
                </c:pt>
                <c:pt idx="899">
                  <c:v>900</c:v>
                </c:pt>
                <c:pt idx="900">
                  <c:v>901</c:v>
                </c:pt>
                <c:pt idx="901">
                  <c:v>902</c:v>
                </c:pt>
                <c:pt idx="902">
                  <c:v>903</c:v>
                </c:pt>
                <c:pt idx="903">
                  <c:v>904</c:v>
                </c:pt>
                <c:pt idx="904">
                  <c:v>905</c:v>
                </c:pt>
                <c:pt idx="905">
                  <c:v>906</c:v>
                </c:pt>
                <c:pt idx="906">
                  <c:v>907</c:v>
                </c:pt>
                <c:pt idx="907">
                  <c:v>908</c:v>
                </c:pt>
                <c:pt idx="908">
                  <c:v>909</c:v>
                </c:pt>
                <c:pt idx="909">
                  <c:v>910</c:v>
                </c:pt>
                <c:pt idx="910">
                  <c:v>911</c:v>
                </c:pt>
                <c:pt idx="911">
                  <c:v>912</c:v>
                </c:pt>
                <c:pt idx="912">
                  <c:v>913</c:v>
                </c:pt>
                <c:pt idx="913">
                  <c:v>914</c:v>
                </c:pt>
                <c:pt idx="914">
                  <c:v>915</c:v>
                </c:pt>
                <c:pt idx="915">
                  <c:v>916</c:v>
                </c:pt>
                <c:pt idx="916">
                  <c:v>917</c:v>
                </c:pt>
                <c:pt idx="917">
                  <c:v>918</c:v>
                </c:pt>
                <c:pt idx="918">
                  <c:v>919</c:v>
                </c:pt>
                <c:pt idx="919">
                  <c:v>920</c:v>
                </c:pt>
                <c:pt idx="920">
                  <c:v>921</c:v>
                </c:pt>
                <c:pt idx="921">
                  <c:v>922</c:v>
                </c:pt>
                <c:pt idx="922">
                  <c:v>923</c:v>
                </c:pt>
                <c:pt idx="923">
                  <c:v>924</c:v>
                </c:pt>
                <c:pt idx="924">
                  <c:v>925</c:v>
                </c:pt>
                <c:pt idx="925">
                  <c:v>926</c:v>
                </c:pt>
                <c:pt idx="926">
                  <c:v>927</c:v>
                </c:pt>
                <c:pt idx="927">
                  <c:v>928</c:v>
                </c:pt>
                <c:pt idx="928">
                  <c:v>929</c:v>
                </c:pt>
                <c:pt idx="929">
                  <c:v>930</c:v>
                </c:pt>
                <c:pt idx="930">
                  <c:v>931</c:v>
                </c:pt>
                <c:pt idx="931">
                  <c:v>932</c:v>
                </c:pt>
                <c:pt idx="932">
                  <c:v>933</c:v>
                </c:pt>
                <c:pt idx="933">
                  <c:v>934</c:v>
                </c:pt>
                <c:pt idx="934">
                  <c:v>935</c:v>
                </c:pt>
                <c:pt idx="935">
                  <c:v>936</c:v>
                </c:pt>
                <c:pt idx="936">
                  <c:v>937</c:v>
                </c:pt>
                <c:pt idx="937">
                  <c:v>938</c:v>
                </c:pt>
                <c:pt idx="938">
                  <c:v>939</c:v>
                </c:pt>
                <c:pt idx="939">
                  <c:v>940</c:v>
                </c:pt>
                <c:pt idx="940">
                  <c:v>941</c:v>
                </c:pt>
                <c:pt idx="941">
                  <c:v>942</c:v>
                </c:pt>
                <c:pt idx="942">
                  <c:v>943</c:v>
                </c:pt>
                <c:pt idx="943">
                  <c:v>944</c:v>
                </c:pt>
                <c:pt idx="944">
                  <c:v>945</c:v>
                </c:pt>
                <c:pt idx="945">
                  <c:v>946</c:v>
                </c:pt>
                <c:pt idx="946">
                  <c:v>947</c:v>
                </c:pt>
                <c:pt idx="947">
                  <c:v>948</c:v>
                </c:pt>
                <c:pt idx="948">
                  <c:v>949</c:v>
                </c:pt>
                <c:pt idx="949">
                  <c:v>950</c:v>
                </c:pt>
                <c:pt idx="950">
                  <c:v>951</c:v>
                </c:pt>
                <c:pt idx="951">
                  <c:v>952</c:v>
                </c:pt>
                <c:pt idx="952">
                  <c:v>953</c:v>
                </c:pt>
                <c:pt idx="953">
                  <c:v>954</c:v>
                </c:pt>
                <c:pt idx="954">
                  <c:v>955</c:v>
                </c:pt>
                <c:pt idx="955">
                  <c:v>956</c:v>
                </c:pt>
                <c:pt idx="956">
                  <c:v>957</c:v>
                </c:pt>
                <c:pt idx="957">
                  <c:v>958</c:v>
                </c:pt>
                <c:pt idx="958">
                  <c:v>959</c:v>
                </c:pt>
                <c:pt idx="959">
                  <c:v>960</c:v>
                </c:pt>
                <c:pt idx="960">
                  <c:v>961</c:v>
                </c:pt>
                <c:pt idx="961">
                  <c:v>962</c:v>
                </c:pt>
                <c:pt idx="962">
                  <c:v>963</c:v>
                </c:pt>
                <c:pt idx="963">
                  <c:v>964</c:v>
                </c:pt>
                <c:pt idx="964">
                  <c:v>965</c:v>
                </c:pt>
                <c:pt idx="965">
                  <c:v>966</c:v>
                </c:pt>
                <c:pt idx="966">
                  <c:v>967</c:v>
                </c:pt>
                <c:pt idx="967">
                  <c:v>968</c:v>
                </c:pt>
                <c:pt idx="968">
                  <c:v>969</c:v>
                </c:pt>
                <c:pt idx="969">
                  <c:v>970</c:v>
                </c:pt>
                <c:pt idx="970">
                  <c:v>971</c:v>
                </c:pt>
                <c:pt idx="971">
                  <c:v>972</c:v>
                </c:pt>
                <c:pt idx="972">
                  <c:v>973</c:v>
                </c:pt>
                <c:pt idx="973">
                  <c:v>974</c:v>
                </c:pt>
                <c:pt idx="974">
                  <c:v>975</c:v>
                </c:pt>
                <c:pt idx="975">
                  <c:v>976</c:v>
                </c:pt>
                <c:pt idx="976">
                  <c:v>977</c:v>
                </c:pt>
                <c:pt idx="977">
                  <c:v>978</c:v>
                </c:pt>
                <c:pt idx="978">
                  <c:v>979</c:v>
                </c:pt>
                <c:pt idx="979">
                  <c:v>980</c:v>
                </c:pt>
                <c:pt idx="980">
                  <c:v>981</c:v>
                </c:pt>
                <c:pt idx="981">
                  <c:v>982</c:v>
                </c:pt>
                <c:pt idx="982">
                  <c:v>983</c:v>
                </c:pt>
                <c:pt idx="983">
                  <c:v>984</c:v>
                </c:pt>
                <c:pt idx="984">
                  <c:v>985</c:v>
                </c:pt>
                <c:pt idx="985">
                  <c:v>986</c:v>
                </c:pt>
                <c:pt idx="986">
                  <c:v>987</c:v>
                </c:pt>
                <c:pt idx="987">
                  <c:v>988</c:v>
                </c:pt>
                <c:pt idx="988">
                  <c:v>989</c:v>
                </c:pt>
                <c:pt idx="989">
                  <c:v>990</c:v>
                </c:pt>
                <c:pt idx="990">
                  <c:v>991</c:v>
                </c:pt>
                <c:pt idx="991">
                  <c:v>992</c:v>
                </c:pt>
                <c:pt idx="992">
                  <c:v>993</c:v>
                </c:pt>
                <c:pt idx="993">
                  <c:v>994</c:v>
                </c:pt>
                <c:pt idx="994">
                  <c:v>995</c:v>
                </c:pt>
                <c:pt idx="995">
                  <c:v>996</c:v>
                </c:pt>
                <c:pt idx="996">
                  <c:v>997</c:v>
                </c:pt>
                <c:pt idx="997">
                  <c:v>998</c:v>
                </c:pt>
                <c:pt idx="998">
                  <c:v>999</c:v>
                </c:pt>
                <c:pt idx="999">
                  <c:v>1000</c:v>
                </c:pt>
                <c:pt idx="1000">
                  <c:v>1001</c:v>
                </c:pt>
                <c:pt idx="1001">
                  <c:v>1002</c:v>
                </c:pt>
                <c:pt idx="1002">
                  <c:v>1003</c:v>
                </c:pt>
                <c:pt idx="1003">
                  <c:v>1004</c:v>
                </c:pt>
                <c:pt idx="1004">
                  <c:v>1005</c:v>
                </c:pt>
                <c:pt idx="1005">
                  <c:v>1006</c:v>
                </c:pt>
                <c:pt idx="1006">
                  <c:v>1007</c:v>
                </c:pt>
                <c:pt idx="1007">
                  <c:v>1008</c:v>
                </c:pt>
                <c:pt idx="1008">
                  <c:v>1009</c:v>
                </c:pt>
                <c:pt idx="1009">
                  <c:v>1010</c:v>
                </c:pt>
                <c:pt idx="1010">
                  <c:v>1011</c:v>
                </c:pt>
                <c:pt idx="1011">
                  <c:v>1012</c:v>
                </c:pt>
                <c:pt idx="1012">
                  <c:v>1013</c:v>
                </c:pt>
                <c:pt idx="1013">
                  <c:v>1014</c:v>
                </c:pt>
                <c:pt idx="1014">
                  <c:v>1015</c:v>
                </c:pt>
                <c:pt idx="1015">
                  <c:v>1016</c:v>
                </c:pt>
                <c:pt idx="1016">
                  <c:v>1017</c:v>
                </c:pt>
                <c:pt idx="1017">
                  <c:v>1018</c:v>
                </c:pt>
                <c:pt idx="1018">
                  <c:v>1019</c:v>
                </c:pt>
                <c:pt idx="1019">
                  <c:v>1020</c:v>
                </c:pt>
                <c:pt idx="1020">
                  <c:v>1021</c:v>
                </c:pt>
                <c:pt idx="1021">
                  <c:v>1022</c:v>
                </c:pt>
                <c:pt idx="1022">
                  <c:v>1023</c:v>
                </c:pt>
                <c:pt idx="1023">
                  <c:v>1024</c:v>
                </c:pt>
                <c:pt idx="1024">
                  <c:v>1025</c:v>
                </c:pt>
                <c:pt idx="1025">
                  <c:v>1026</c:v>
                </c:pt>
                <c:pt idx="1026">
                  <c:v>1027</c:v>
                </c:pt>
                <c:pt idx="1027">
                  <c:v>1028</c:v>
                </c:pt>
                <c:pt idx="1028">
                  <c:v>1029</c:v>
                </c:pt>
                <c:pt idx="1029">
                  <c:v>1030</c:v>
                </c:pt>
                <c:pt idx="1030">
                  <c:v>1031</c:v>
                </c:pt>
                <c:pt idx="1031">
                  <c:v>1032</c:v>
                </c:pt>
                <c:pt idx="1032">
                  <c:v>1033</c:v>
                </c:pt>
                <c:pt idx="1033">
                  <c:v>1034</c:v>
                </c:pt>
                <c:pt idx="1034">
                  <c:v>1035</c:v>
                </c:pt>
                <c:pt idx="1035">
                  <c:v>1036</c:v>
                </c:pt>
                <c:pt idx="1036">
                  <c:v>1037</c:v>
                </c:pt>
                <c:pt idx="1037">
                  <c:v>1038</c:v>
                </c:pt>
                <c:pt idx="1038">
                  <c:v>1039</c:v>
                </c:pt>
                <c:pt idx="1039">
                  <c:v>1040</c:v>
                </c:pt>
                <c:pt idx="1040">
                  <c:v>1041</c:v>
                </c:pt>
                <c:pt idx="1041">
                  <c:v>1042</c:v>
                </c:pt>
                <c:pt idx="1042">
                  <c:v>1043</c:v>
                </c:pt>
                <c:pt idx="1043">
                  <c:v>1044</c:v>
                </c:pt>
                <c:pt idx="1044">
                  <c:v>1045</c:v>
                </c:pt>
                <c:pt idx="1045">
                  <c:v>1046</c:v>
                </c:pt>
                <c:pt idx="1046">
                  <c:v>1047</c:v>
                </c:pt>
                <c:pt idx="1047">
                  <c:v>1048</c:v>
                </c:pt>
                <c:pt idx="1048">
                  <c:v>1049</c:v>
                </c:pt>
                <c:pt idx="1049">
                  <c:v>1050</c:v>
                </c:pt>
                <c:pt idx="1050">
                  <c:v>1051</c:v>
                </c:pt>
                <c:pt idx="1051">
                  <c:v>1052</c:v>
                </c:pt>
                <c:pt idx="1052">
                  <c:v>1053</c:v>
                </c:pt>
                <c:pt idx="1053">
                  <c:v>1054</c:v>
                </c:pt>
                <c:pt idx="1054">
                  <c:v>1055</c:v>
                </c:pt>
                <c:pt idx="1055">
                  <c:v>1056</c:v>
                </c:pt>
                <c:pt idx="1056">
                  <c:v>1057</c:v>
                </c:pt>
                <c:pt idx="1057">
                  <c:v>1058</c:v>
                </c:pt>
                <c:pt idx="1058">
                  <c:v>1059</c:v>
                </c:pt>
                <c:pt idx="1059">
                  <c:v>1060</c:v>
                </c:pt>
                <c:pt idx="1060">
                  <c:v>1061</c:v>
                </c:pt>
                <c:pt idx="1061">
                  <c:v>1062</c:v>
                </c:pt>
                <c:pt idx="1062">
                  <c:v>1063</c:v>
                </c:pt>
                <c:pt idx="1063">
                  <c:v>1064</c:v>
                </c:pt>
                <c:pt idx="1064">
                  <c:v>1065</c:v>
                </c:pt>
                <c:pt idx="1065">
                  <c:v>1066</c:v>
                </c:pt>
                <c:pt idx="1066">
                  <c:v>1067</c:v>
                </c:pt>
                <c:pt idx="1067">
                  <c:v>1068</c:v>
                </c:pt>
                <c:pt idx="1068">
                  <c:v>1069</c:v>
                </c:pt>
                <c:pt idx="1069">
                  <c:v>1070</c:v>
                </c:pt>
                <c:pt idx="1070">
                  <c:v>1071</c:v>
                </c:pt>
                <c:pt idx="1071">
                  <c:v>1072</c:v>
                </c:pt>
                <c:pt idx="1072">
                  <c:v>1073</c:v>
                </c:pt>
                <c:pt idx="1073">
                  <c:v>1074</c:v>
                </c:pt>
                <c:pt idx="1074">
                  <c:v>1075</c:v>
                </c:pt>
                <c:pt idx="1075">
                  <c:v>1076</c:v>
                </c:pt>
                <c:pt idx="1076">
                  <c:v>1077</c:v>
                </c:pt>
                <c:pt idx="1077">
                  <c:v>1078</c:v>
                </c:pt>
                <c:pt idx="1078">
                  <c:v>1079</c:v>
                </c:pt>
                <c:pt idx="1079">
                  <c:v>1080</c:v>
                </c:pt>
                <c:pt idx="1080">
                  <c:v>1081</c:v>
                </c:pt>
                <c:pt idx="1081">
                  <c:v>1082</c:v>
                </c:pt>
                <c:pt idx="1082">
                  <c:v>1083</c:v>
                </c:pt>
                <c:pt idx="1083">
                  <c:v>1084</c:v>
                </c:pt>
                <c:pt idx="1084">
                  <c:v>1085</c:v>
                </c:pt>
                <c:pt idx="1085">
                  <c:v>1086</c:v>
                </c:pt>
                <c:pt idx="1086">
                  <c:v>1087</c:v>
                </c:pt>
                <c:pt idx="1087">
                  <c:v>1088</c:v>
                </c:pt>
                <c:pt idx="1088">
                  <c:v>1089</c:v>
                </c:pt>
                <c:pt idx="1089">
                  <c:v>1090</c:v>
                </c:pt>
                <c:pt idx="1090">
                  <c:v>1091</c:v>
                </c:pt>
                <c:pt idx="1091">
                  <c:v>1092</c:v>
                </c:pt>
                <c:pt idx="1092">
                  <c:v>1093</c:v>
                </c:pt>
                <c:pt idx="1093">
                  <c:v>1094</c:v>
                </c:pt>
                <c:pt idx="1094">
                  <c:v>1095</c:v>
                </c:pt>
                <c:pt idx="1095">
                  <c:v>1096</c:v>
                </c:pt>
                <c:pt idx="1096">
                  <c:v>1097</c:v>
                </c:pt>
                <c:pt idx="1097">
                  <c:v>1098</c:v>
                </c:pt>
                <c:pt idx="1098">
                  <c:v>1099</c:v>
                </c:pt>
                <c:pt idx="1099">
                  <c:v>1100</c:v>
                </c:pt>
                <c:pt idx="1100">
                  <c:v>1101</c:v>
                </c:pt>
                <c:pt idx="1101">
                  <c:v>1102</c:v>
                </c:pt>
                <c:pt idx="1102">
                  <c:v>1103</c:v>
                </c:pt>
                <c:pt idx="1103">
                  <c:v>1104</c:v>
                </c:pt>
                <c:pt idx="1104">
                  <c:v>1105</c:v>
                </c:pt>
                <c:pt idx="1105">
                  <c:v>1106</c:v>
                </c:pt>
                <c:pt idx="1106">
                  <c:v>1107</c:v>
                </c:pt>
                <c:pt idx="1107">
                  <c:v>1108</c:v>
                </c:pt>
                <c:pt idx="1108">
                  <c:v>1109</c:v>
                </c:pt>
                <c:pt idx="1109">
                  <c:v>1110</c:v>
                </c:pt>
                <c:pt idx="1110">
                  <c:v>1111</c:v>
                </c:pt>
                <c:pt idx="1111">
                  <c:v>1112</c:v>
                </c:pt>
                <c:pt idx="1112">
                  <c:v>1113</c:v>
                </c:pt>
                <c:pt idx="1113">
                  <c:v>1114</c:v>
                </c:pt>
                <c:pt idx="1114">
                  <c:v>1115</c:v>
                </c:pt>
                <c:pt idx="1115">
                  <c:v>1116</c:v>
                </c:pt>
                <c:pt idx="1116">
                  <c:v>1117</c:v>
                </c:pt>
                <c:pt idx="1117">
                  <c:v>1118</c:v>
                </c:pt>
                <c:pt idx="1118">
                  <c:v>1119</c:v>
                </c:pt>
                <c:pt idx="1119">
                  <c:v>1120</c:v>
                </c:pt>
                <c:pt idx="1120">
                  <c:v>1121</c:v>
                </c:pt>
                <c:pt idx="1121">
                  <c:v>1122</c:v>
                </c:pt>
                <c:pt idx="1122">
                  <c:v>1123</c:v>
                </c:pt>
                <c:pt idx="1123">
                  <c:v>1124</c:v>
                </c:pt>
                <c:pt idx="1124">
                  <c:v>1125</c:v>
                </c:pt>
                <c:pt idx="1125">
                  <c:v>1126</c:v>
                </c:pt>
                <c:pt idx="1126">
                  <c:v>1127</c:v>
                </c:pt>
                <c:pt idx="1127">
                  <c:v>1128</c:v>
                </c:pt>
                <c:pt idx="1128">
                  <c:v>1129</c:v>
                </c:pt>
                <c:pt idx="1129">
                  <c:v>1130</c:v>
                </c:pt>
                <c:pt idx="1130">
                  <c:v>1131</c:v>
                </c:pt>
                <c:pt idx="1131">
                  <c:v>1132</c:v>
                </c:pt>
                <c:pt idx="1132">
                  <c:v>1133</c:v>
                </c:pt>
                <c:pt idx="1133">
                  <c:v>1134</c:v>
                </c:pt>
                <c:pt idx="1134">
                  <c:v>1135</c:v>
                </c:pt>
                <c:pt idx="1135">
                  <c:v>1136</c:v>
                </c:pt>
                <c:pt idx="1136">
                  <c:v>1137</c:v>
                </c:pt>
                <c:pt idx="1137">
                  <c:v>1138</c:v>
                </c:pt>
                <c:pt idx="1138">
                  <c:v>1139</c:v>
                </c:pt>
                <c:pt idx="1139">
                  <c:v>1140</c:v>
                </c:pt>
                <c:pt idx="1140">
                  <c:v>1141</c:v>
                </c:pt>
                <c:pt idx="1141">
                  <c:v>1142</c:v>
                </c:pt>
                <c:pt idx="1142">
                  <c:v>1143</c:v>
                </c:pt>
                <c:pt idx="1143">
                  <c:v>1144</c:v>
                </c:pt>
                <c:pt idx="1144">
                  <c:v>1145</c:v>
                </c:pt>
                <c:pt idx="1145">
                  <c:v>1146</c:v>
                </c:pt>
                <c:pt idx="1146">
                  <c:v>1147</c:v>
                </c:pt>
                <c:pt idx="1147">
                  <c:v>1148</c:v>
                </c:pt>
                <c:pt idx="1148">
                  <c:v>1149</c:v>
                </c:pt>
                <c:pt idx="1149">
                  <c:v>1150</c:v>
                </c:pt>
                <c:pt idx="1150">
                  <c:v>1151</c:v>
                </c:pt>
                <c:pt idx="1151">
                  <c:v>1152</c:v>
                </c:pt>
                <c:pt idx="1152">
                  <c:v>1153</c:v>
                </c:pt>
                <c:pt idx="1153">
                  <c:v>1154</c:v>
                </c:pt>
                <c:pt idx="1154">
                  <c:v>1155</c:v>
                </c:pt>
                <c:pt idx="1155">
                  <c:v>1156</c:v>
                </c:pt>
                <c:pt idx="1156">
                  <c:v>1157</c:v>
                </c:pt>
                <c:pt idx="1157">
                  <c:v>1158</c:v>
                </c:pt>
                <c:pt idx="1158">
                  <c:v>1159</c:v>
                </c:pt>
                <c:pt idx="1159">
                  <c:v>1160</c:v>
                </c:pt>
                <c:pt idx="1160">
                  <c:v>1161</c:v>
                </c:pt>
                <c:pt idx="1161">
                  <c:v>1162</c:v>
                </c:pt>
                <c:pt idx="1162">
                  <c:v>1163</c:v>
                </c:pt>
                <c:pt idx="1163">
                  <c:v>1164</c:v>
                </c:pt>
                <c:pt idx="1164">
                  <c:v>1165</c:v>
                </c:pt>
                <c:pt idx="1165">
                  <c:v>1166</c:v>
                </c:pt>
                <c:pt idx="1166">
                  <c:v>1167</c:v>
                </c:pt>
                <c:pt idx="1167">
                  <c:v>1168</c:v>
                </c:pt>
                <c:pt idx="1168">
                  <c:v>1169</c:v>
                </c:pt>
                <c:pt idx="1169">
                  <c:v>1170</c:v>
                </c:pt>
                <c:pt idx="1170">
                  <c:v>1171</c:v>
                </c:pt>
                <c:pt idx="1171">
                  <c:v>1172</c:v>
                </c:pt>
                <c:pt idx="1172">
                  <c:v>1173</c:v>
                </c:pt>
                <c:pt idx="1173">
                  <c:v>1174</c:v>
                </c:pt>
                <c:pt idx="1174">
                  <c:v>1175</c:v>
                </c:pt>
                <c:pt idx="1175">
                  <c:v>1176</c:v>
                </c:pt>
                <c:pt idx="1176">
                  <c:v>1177</c:v>
                </c:pt>
                <c:pt idx="1177">
                  <c:v>1178</c:v>
                </c:pt>
                <c:pt idx="1178">
                  <c:v>1179</c:v>
                </c:pt>
                <c:pt idx="1179">
                  <c:v>1180</c:v>
                </c:pt>
                <c:pt idx="1180">
                  <c:v>1181</c:v>
                </c:pt>
                <c:pt idx="1181">
                  <c:v>1182</c:v>
                </c:pt>
                <c:pt idx="1182">
                  <c:v>1183</c:v>
                </c:pt>
                <c:pt idx="1183">
                  <c:v>1184</c:v>
                </c:pt>
                <c:pt idx="1184">
                  <c:v>1185</c:v>
                </c:pt>
                <c:pt idx="1185">
                  <c:v>1186</c:v>
                </c:pt>
                <c:pt idx="1186">
                  <c:v>1187</c:v>
                </c:pt>
                <c:pt idx="1187">
                  <c:v>1188</c:v>
                </c:pt>
                <c:pt idx="1188">
                  <c:v>1189</c:v>
                </c:pt>
                <c:pt idx="1189">
                  <c:v>1190</c:v>
                </c:pt>
                <c:pt idx="1190">
                  <c:v>1191</c:v>
                </c:pt>
                <c:pt idx="1191">
                  <c:v>1192</c:v>
                </c:pt>
                <c:pt idx="1192">
                  <c:v>1193</c:v>
                </c:pt>
                <c:pt idx="1193">
                  <c:v>1194</c:v>
                </c:pt>
                <c:pt idx="1194">
                  <c:v>1195</c:v>
                </c:pt>
                <c:pt idx="1195">
                  <c:v>1196</c:v>
                </c:pt>
                <c:pt idx="1196">
                  <c:v>1197</c:v>
                </c:pt>
                <c:pt idx="1197">
                  <c:v>1198</c:v>
                </c:pt>
                <c:pt idx="1198">
                  <c:v>1199</c:v>
                </c:pt>
                <c:pt idx="1199">
                  <c:v>1200</c:v>
                </c:pt>
                <c:pt idx="1200">
                  <c:v>1201</c:v>
                </c:pt>
                <c:pt idx="1201">
                  <c:v>1202</c:v>
                </c:pt>
                <c:pt idx="1202">
                  <c:v>1203</c:v>
                </c:pt>
                <c:pt idx="1203">
                  <c:v>1204</c:v>
                </c:pt>
                <c:pt idx="1204">
                  <c:v>1205</c:v>
                </c:pt>
                <c:pt idx="1205">
                  <c:v>1206</c:v>
                </c:pt>
                <c:pt idx="1206">
                  <c:v>1207</c:v>
                </c:pt>
                <c:pt idx="1207">
                  <c:v>1208</c:v>
                </c:pt>
                <c:pt idx="1208">
                  <c:v>1209</c:v>
                </c:pt>
                <c:pt idx="1209">
                  <c:v>1210</c:v>
                </c:pt>
                <c:pt idx="1210">
                  <c:v>1211</c:v>
                </c:pt>
                <c:pt idx="1211">
                  <c:v>1212</c:v>
                </c:pt>
                <c:pt idx="1212">
                  <c:v>1213</c:v>
                </c:pt>
                <c:pt idx="1213">
                  <c:v>1214</c:v>
                </c:pt>
                <c:pt idx="1214">
                  <c:v>1215</c:v>
                </c:pt>
                <c:pt idx="1215">
                  <c:v>1216</c:v>
                </c:pt>
                <c:pt idx="1216">
                  <c:v>1217</c:v>
                </c:pt>
                <c:pt idx="1217">
                  <c:v>1218</c:v>
                </c:pt>
                <c:pt idx="1218">
                  <c:v>1219</c:v>
                </c:pt>
                <c:pt idx="1219">
                  <c:v>1220</c:v>
                </c:pt>
                <c:pt idx="1220">
                  <c:v>1221</c:v>
                </c:pt>
                <c:pt idx="1221">
                  <c:v>1222</c:v>
                </c:pt>
                <c:pt idx="1222">
                  <c:v>1223</c:v>
                </c:pt>
                <c:pt idx="1223">
                  <c:v>1224</c:v>
                </c:pt>
                <c:pt idx="1224">
                  <c:v>1225</c:v>
                </c:pt>
                <c:pt idx="1225">
                  <c:v>1226</c:v>
                </c:pt>
                <c:pt idx="1226">
                  <c:v>1227</c:v>
                </c:pt>
                <c:pt idx="1227">
                  <c:v>1228</c:v>
                </c:pt>
                <c:pt idx="1228">
                  <c:v>1229</c:v>
                </c:pt>
                <c:pt idx="1229">
                  <c:v>1230</c:v>
                </c:pt>
                <c:pt idx="1230">
                  <c:v>1231</c:v>
                </c:pt>
                <c:pt idx="1231">
                  <c:v>1232</c:v>
                </c:pt>
                <c:pt idx="1232">
                  <c:v>1233</c:v>
                </c:pt>
                <c:pt idx="1233">
                  <c:v>1234</c:v>
                </c:pt>
                <c:pt idx="1234">
                  <c:v>1235</c:v>
                </c:pt>
                <c:pt idx="1235">
                  <c:v>1236</c:v>
                </c:pt>
                <c:pt idx="1236">
                  <c:v>1237</c:v>
                </c:pt>
                <c:pt idx="1237">
                  <c:v>1238</c:v>
                </c:pt>
                <c:pt idx="1238">
                  <c:v>1239</c:v>
                </c:pt>
                <c:pt idx="1239">
                  <c:v>1240</c:v>
                </c:pt>
                <c:pt idx="1240">
                  <c:v>1241</c:v>
                </c:pt>
                <c:pt idx="1241">
                  <c:v>1242</c:v>
                </c:pt>
                <c:pt idx="1242">
                  <c:v>1243</c:v>
                </c:pt>
                <c:pt idx="1243">
                  <c:v>1244</c:v>
                </c:pt>
                <c:pt idx="1244">
                  <c:v>1245</c:v>
                </c:pt>
                <c:pt idx="1245">
                  <c:v>1246</c:v>
                </c:pt>
                <c:pt idx="1246">
                  <c:v>1247</c:v>
                </c:pt>
                <c:pt idx="1247">
                  <c:v>1248</c:v>
                </c:pt>
                <c:pt idx="1248">
                  <c:v>1249</c:v>
                </c:pt>
                <c:pt idx="1249">
                  <c:v>1250</c:v>
                </c:pt>
                <c:pt idx="1250">
                  <c:v>1251</c:v>
                </c:pt>
                <c:pt idx="1251">
                  <c:v>1252</c:v>
                </c:pt>
                <c:pt idx="1252">
                  <c:v>1253</c:v>
                </c:pt>
                <c:pt idx="1253">
                  <c:v>1254</c:v>
                </c:pt>
                <c:pt idx="1254">
                  <c:v>1255</c:v>
                </c:pt>
                <c:pt idx="1255">
                  <c:v>1256</c:v>
                </c:pt>
                <c:pt idx="1256">
                  <c:v>1257</c:v>
                </c:pt>
                <c:pt idx="1257">
                  <c:v>1258</c:v>
                </c:pt>
                <c:pt idx="1258">
                  <c:v>1259</c:v>
                </c:pt>
                <c:pt idx="1259">
                  <c:v>1260</c:v>
                </c:pt>
                <c:pt idx="1260">
                  <c:v>1261</c:v>
                </c:pt>
                <c:pt idx="1261">
                  <c:v>1262</c:v>
                </c:pt>
                <c:pt idx="1262">
                  <c:v>1263</c:v>
                </c:pt>
                <c:pt idx="1263">
                  <c:v>1264</c:v>
                </c:pt>
                <c:pt idx="1264">
                  <c:v>1265</c:v>
                </c:pt>
                <c:pt idx="1265">
                  <c:v>1266</c:v>
                </c:pt>
                <c:pt idx="1266">
                  <c:v>1267</c:v>
                </c:pt>
                <c:pt idx="1267">
                  <c:v>1268</c:v>
                </c:pt>
                <c:pt idx="1268">
                  <c:v>1269</c:v>
                </c:pt>
                <c:pt idx="1269">
                  <c:v>1270</c:v>
                </c:pt>
                <c:pt idx="1270">
                  <c:v>1271</c:v>
                </c:pt>
                <c:pt idx="1271">
                  <c:v>1272</c:v>
                </c:pt>
                <c:pt idx="1272">
                  <c:v>1273</c:v>
                </c:pt>
                <c:pt idx="1273">
                  <c:v>1274</c:v>
                </c:pt>
                <c:pt idx="1274">
                  <c:v>1275</c:v>
                </c:pt>
                <c:pt idx="1275">
                  <c:v>1276</c:v>
                </c:pt>
                <c:pt idx="1276">
                  <c:v>1277</c:v>
                </c:pt>
                <c:pt idx="1277">
                  <c:v>1278</c:v>
                </c:pt>
                <c:pt idx="1278">
                  <c:v>1279</c:v>
                </c:pt>
                <c:pt idx="1279">
                  <c:v>1280</c:v>
                </c:pt>
                <c:pt idx="1280">
                  <c:v>1281</c:v>
                </c:pt>
                <c:pt idx="1281">
                  <c:v>1282</c:v>
                </c:pt>
                <c:pt idx="1282">
                  <c:v>1283</c:v>
                </c:pt>
                <c:pt idx="1283">
                  <c:v>1284</c:v>
                </c:pt>
                <c:pt idx="1284">
                  <c:v>1285</c:v>
                </c:pt>
                <c:pt idx="1285">
                  <c:v>1286</c:v>
                </c:pt>
                <c:pt idx="1286">
                  <c:v>1287</c:v>
                </c:pt>
                <c:pt idx="1287">
                  <c:v>1288</c:v>
                </c:pt>
                <c:pt idx="1288">
                  <c:v>1289</c:v>
                </c:pt>
                <c:pt idx="1289">
                  <c:v>1290</c:v>
                </c:pt>
                <c:pt idx="1290">
                  <c:v>1291</c:v>
                </c:pt>
                <c:pt idx="1291">
                  <c:v>1292</c:v>
                </c:pt>
                <c:pt idx="1292">
                  <c:v>1293</c:v>
                </c:pt>
                <c:pt idx="1293">
                  <c:v>1294</c:v>
                </c:pt>
                <c:pt idx="1294">
                  <c:v>1295</c:v>
                </c:pt>
                <c:pt idx="1295">
                  <c:v>1296</c:v>
                </c:pt>
                <c:pt idx="1296">
                  <c:v>1297</c:v>
                </c:pt>
                <c:pt idx="1297">
                  <c:v>1298</c:v>
                </c:pt>
                <c:pt idx="1298">
                  <c:v>1299</c:v>
                </c:pt>
                <c:pt idx="1299">
                  <c:v>1300</c:v>
                </c:pt>
                <c:pt idx="1300">
                  <c:v>1301</c:v>
                </c:pt>
                <c:pt idx="1301">
                  <c:v>1302</c:v>
                </c:pt>
                <c:pt idx="1302">
                  <c:v>1303</c:v>
                </c:pt>
                <c:pt idx="1303">
                  <c:v>1304</c:v>
                </c:pt>
                <c:pt idx="1304">
                  <c:v>1305</c:v>
                </c:pt>
                <c:pt idx="1305">
                  <c:v>1306</c:v>
                </c:pt>
                <c:pt idx="1306">
                  <c:v>1307</c:v>
                </c:pt>
                <c:pt idx="1307">
                  <c:v>1308</c:v>
                </c:pt>
                <c:pt idx="1308">
                  <c:v>1309</c:v>
                </c:pt>
                <c:pt idx="1309">
                  <c:v>1310</c:v>
                </c:pt>
                <c:pt idx="1310">
                  <c:v>1311</c:v>
                </c:pt>
                <c:pt idx="1311">
                  <c:v>1312</c:v>
                </c:pt>
                <c:pt idx="1312">
                  <c:v>1313</c:v>
                </c:pt>
                <c:pt idx="1313">
                  <c:v>1314</c:v>
                </c:pt>
                <c:pt idx="1314">
                  <c:v>1315</c:v>
                </c:pt>
                <c:pt idx="1315">
                  <c:v>1316</c:v>
                </c:pt>
                <c:pt idx="1316">
                  <c:v>1317</c:v>
                </c:pt>
                <c:pt idx="1317">
                  <c:v>1318</c:v>
                </c:pt>
                <c:pt idx="1318">
                  <c:v>1319</c:v>
                </c:pt>
                <c:pt idx="1319">
                  <c:v>1320</c:v>
                </c:pt>
                <c:pt idx="1320">
                  <c:v>1321</c:v>
                </c:pt>
                <c:pt idx="1321">
                  <c:v>1322</c:v>
                </c:pt>
                <c:pt idx="1322">
                  <c:v>1323</c:v>
                </c:pt>
                <c:pt idx="1323">
                  <c:v>1324</c:v>
                </c:pt>
                <c:pt idx="1324">
                  <c:v>1325</c:v>
                </c:pt>
                <c:pt idx="1325">
                  <c:v>1326</c:v>
                </c:pt>
                <c:pt idx="1326">
                  <c:v>1327</c:v>
                </c:pt>
                <c:pt idx="1327">
                  <c:v>1328</c:v>
                </c:pt>
                <c:pt idx="1328">
                  <c:v>1329</c:v>
                </c:pt>
                <c:pt idx="1329">
                  <c:v>1330</c:v>
                </c:pt>
                <c:pt idx="1330">
                  <c:v>1331</c:v>
                </c:pt>
                <c:pt idx="1331">
                  <c:v>1332</c:v>
                </c:pt>
                <c:pt idx="1332">
                  <c:v>1333</c:v>
                </c:pt>
                <c:pt idx="1333">
                  <c:v>1334</c:v>
                </c:pt>
                <c:pt idx="1334">
                  <c:v>1335</c:v>
                </c:pt>
                <c:pt idx="1335">
                  <c:v>1336</c:v>
                </c:pt>
                <c:pt idx="1336">
                  <c:v>1337</c:v>
                </c:pt>
                <c:pt idx="1337">
                  <c:v>1338</c:v>
                </c:pt>
                <c:pt idx="1338">
                  <c:v>1339</c:v>
                </c:pt>
                <c:pt idx="1339">
                  <c:v>1340</c:v>
                </c:pt>
                <c:pt idx="1340">
                  <c:v>1341</c:v>
                </c:pt>
                <c:pt idx="1341">
                  <c:v>1342</c:v>
                </c:pt>
                <c:pt idx="1342">
                  <c:v>1343</c:v>
                </c:pt>
                <c:pt idx="1343">
                  <c:v>1344</c:v>
                </c:pt>
                <c:pt idx="1344">
                  <c:v>1345</c:v>
                </c:pt>
                <c:pt idx="1345">
                  <c:v>1346</c:v>
                </c:pt>
                <c:pt idx="1346">
                  <c:v>1347</c:v>
                </c:pt>
                <c:pt idx="1347">
                  <c:v>1348</c:v>
                </c:pt>
                <c:pt idx="1348">
                  <c:v>1349</c:v>
                </c:pt>
                <c:pt idx="1349">
                  <c:v>1350</c:v>
                </c:pt>
                <c:pt idx="1350">
                  <c:v>1351</c:v>
                </c:pt>
                <c:pt idx="1351">
                  <c:v>1352</c:v>
                </c:pt>
                <c:pt idx="1352">
                  <c:v>1353</c:v>
                </c:pt>
                <c:pt idx="1353">
                  <c:v>1354</c:v>
                </c:pt>
                <c:pt idx="1354">
                  <c:v>1355</c:v>
                </c:pt>
                <c:pt idx="1355">
                  <c:v>1356</c:v>
                </c:pt>
                <c:pt idx="1356">
                  <c:v>1357</c:v>
                </c:pt>
                <c:pt idx="1357">
                  <c:v>1358</c:v>
                </c:pt>
                <c:pt idx="1358">
                  <c:v>1359</c:v>
                </c:pt>
                <c:pt idx="1359">
                  <c:v>1360</c:v>
                </c:pt>
                <c:pt idx="1360">
                  <c:v>1361</c:v>
                </c:pt>
                <c:pt idx="1361">
                  <c:v>1362</c:v>
                </c:pt>
                <c:pt idx="1362">
                  <c:v>1363</c:v>
                </c:pt>
                <c:pt idx="1363">
                  <c:v>1364</c:v>
                </c:pt>
                <c:pt idx="1364">
                  <c:v>1365</c:v>
                </c:pt>
                <c:pt idx="1365">
                  <c:v>1366</c:v>
                </c:pt>
                <c:pt idx="1366">
                  <c:v>1367</c:v>
                </c:pt>
                <c:pt idx="1367">
                  <c:v>1368</c:v>
                </c:pt>
                <c:pt idx="1368">
                  <c:v>1369</c:v>
                </c:pt>
                <c:pt idx="1369">
                  <c:v>1370</c:v>
                </c:pt>
                <c:pt idx="1370">
                  <c:v>1371</c:v>
                </c:pt>
                <c:pt idx="1371">
                  <c:v>1372</c:v>
                </c:pt>
                <c:pt idx="1372">
                  <c:v>1373</c:v>
                </c:pt>
                <c:pt idx="1373">
                  <c:v>1374</c:v>
                </c:pt>
                <c:pt idx="1374">
                  <c:v>1375</c:v>
                </c:pt>
                <c:pt idx="1375">
                  <c:v>1376</c:v>
                </c:pt>
                <c:pt idx="1376">
                  <c:v>1377</c:v>
                </c:pt>
                <c:pt idx="1377">
                  <c:v>1378</c:v>
                </c:pt>
                <c:pt idx="1378">
                  <c:v>1379</c:v>
                </c:pt>
                <c:pt idx="1379">
                  <c:v>1380</c:v>
                </c:pt>
                <c:pt idx="1380">
                  <c:v>1381</c:v>
                </c:pt>
                <c:pt idx="1381">
                  <c:v>1382</c:v>
                </c:pt>
                <c:pt idx="1382">
                  <c:v>1383</c:v>
                </c:pt>
                <c:pt idx="1383">
                  <c:v>1384</c:v>
                </c:pt>
                <c:pt idx="1384">
                  <c:v>1385</c:v>
                </c:pt>
                <c:pt idx="1385">
                  <c:v>1386</c:v>
                </c:pt>
                <c:pt idx="1386">
                  <c:v>1387</c:v>
                </c:pt>
                <c:pt idx="1387">
                  <c:v>1388</c:v>
                </c:pt>
                <c:pt idx="1388">
                  <c:v>1389</c:v>
                </c:pt>
                <c:pt idx="1389">
                  <c:v>1390</c:v>
                </c:pt>
                <c:pt idx="1390">
                  <c:v>1391</c:v>
                </c:pt>
                <c:pt idx="1391">
                  <c:v>1392</c:v>
                </c:pt>
                <c:pt idx="1392">
                  <c:v>1393</c:v>
                </c:pt>
                <c:pt idx="1393">
                  <c:v>1394</c:v>
                </c:pt>
                <c:pt idx="1394">
                  <c:v>1395</c:v>
                </c:pt>
                <c:pt idx="1395">
                  <c:v>1396</c:v>
                </c:pt>
                <c:pt idx="1396">
                  <c:v>1397</c:v>
                </c:pt>
                <c:pt idx="1397">
                  <c:v>1398</c:v>
                </c:pt>
                <c:pt idx="1398">
                  <c:v>1399</c:v>
                </c:pt>
                <c:pt idx="1399">
                  <c:v>1400</c:v>
                </c:pt>
                <c:pt idx="1400">
                  <c:v>1401</c:v>
                </c:pt>
                <c:pt idx="1401">
                  <c:v>1402</c:v>
                </c:pt>
                <c:pt idx="1402">
                  <c:v>1403</c:v>
                </c:pt>
                <c:pt idx="1403">
                  <c:v>1404</c:v>
                </c:pt>
                <c:pt idx="1404">
                  <c:v>1405</c:v>
                </c:pt>
                <c:pt idx="1405">
                  <c:v>1406</c:v>
                </c:pt>
                <c:pt idx="1406">
                  <c:v>1407</c:v>
                </c:pt>
                <c:pt idx="1407">
                  <c:v>1408</c:v>
                </c:pt>
                <c:pt idx="1408">
                  <c:v>1409</c:v>
                </c:pt>
                <c:pt idx="1409">
                  <c:v>1410</c:v>
                </c:pt>
                <c:pt idx="1410">
                  <c:v>1411</c:v>
                </c:pt>
                <c:pt idx="1411">
                  <c:v>1412</c:v>
                </c:pt>
                <c:pt idx="1412">
                  <c:v>1413</c:v>
                </c:pt>
                <c:pt idx="1413">
                  <c:v>1414</c:v>
                </c:pt>
                <c:pt idx="1414">
                  <c:v>1415</c:v>
                </c:pt>
                <c:pt idx="1415">
                  <c:v>1416</c:v>
                </c:pt>
                <c:pt idx="1416">
                  <c:v>1417</c:v>
                </c:pt>
                <c:pt idx="1417">
                  <c:v>1418</c:v>
                </c:pt>
                <c:pt idx="1418">
                  <c:v>1419</c:v>
                </c:pt>
                <c:pt idx="1419">
                  <c:v>1420</c:v>
                </c:pt>
                <c:pt idx="1420">
                  <c:v>1421</c:v>
                </c:pt>
                <c:pt idx="1421">
                  <c:v>1422</c:v>
                </c:pt>
                <c:pt idx="1422">
                  <c:v>1423</c:v>
                </c:pt>
                <c:pt idx="1423">
                  <c:v>1424</c:v>
                </c:pt>
                <c:pt idx="1424">
                  <c:v>1425</c:v>
                </c:pt>
                <c:pt idx="1425">
                  <c:v>1426</c:v>
                </c:pt>
                <c:pt idx="1426">
                  <c:v>1427</c:v>
                </c:pt>
                <c:pt idx="1427">
                  <c:v>1428</c:v>
                </c:pt>
                <c:pt idx="1428">
                  <c:v>1429</c:v>
                </c:pt>
                <c:pt idx="1429">
                  <c:v>1430</c:v>
                </c:pt>
                <c:pt idx="1430">
                  <c:v>1431</c:v>
                </c:pt>
                <c:pt idx="1431">
                  <c:v>1432</c:v>
                </c:pt>
                <c:pt idx="1432">
                  <c:v>1433</c:v>
                </c:pt>
                <c:pt idx="1433">
                  <c:v>1434</c:v>
                </c:pt>
                <c:pt idx="1434">
                  <c:v>1435</c:v>
                </c:pt>
                <c:pt idx="1435">
                  <c:v>1436</c:v>
                </c:pt>
                <c:pt idx="1436">
                  <c:v>1437</c:v>
                </c:pt>
                <c:pt idx="1437">
                  <c:v>1438</c:v>
                </c:pt>
                <c:pt idx="1438">
                  <c:v>1439</c:v>
                </c:pt>
                <c:pt idx="1439">
                  <c:v>1440</c:v>
                </c:pt>
                <c:pt idx="1440">
                  <c:v>1441</c:v>
                </c:pt>
                <c:pt idx="1441">
                  <c:v>1442</c:v>
                </c:pt>
                <c:pt idx="1442">
                  <c:v>1443</c:v>
                </c:pt>
                <c:pt idx="1443">
                  <c:v>1444</c:v>
                </c:pt>
                <c:pt idx="1444">
                  <c:v>1445</c:v>
                </c:pt>
                <c:pt idx="1445">
                  <c:v>1446</c:v>
                </c:pt>
                <c:pt idx="1446">
                  <c:v>1447</c:v>
                </c:pt>
                <c:pt idx="1447">
                  <c:v>1448</c:v>
                </c:pt>
                <c:pt idx="1448">
                  <c:v>1449</c:v>
                </c:pt>
                <c:pt idx="1449">
                  <c:v>1450</c:v>
                </c:pt>
                <c:pt idx="1450">
                  <c:v>1451</c:v>
                </c:pt>
                <c:pt idx="1451">
                  <c:v>1452</c:v>
                </c:pt>
                <c:pt idx="1452">
                  <c:v>1453</c:v>
                </c:pt>
                <c:pt idx="1453">
                  <c:v>1454</c:v>
                </c:pt>
                <c:pt idx="1454">
                  <c:v>1455</c:v>
                </c:pt>
                <c:pt idx="1455">
                  <c:v>1456</c:v>
                </c:pt>
                <c:pt idx="1456">
                  <c:v>1457</c:v>
                </c:pt>
                <c:pt idx="1457">
                  <c:v>1458</c:v>
                </c:pt>
                <c:pt idx="1458">
                  <c:v>1459</c:v>
                </c:pt>
                <c:pt idx="1459">
                  <c:v>1460</c:v>
                </c:pt>
                <c:pt idx="1460">
                  <c:v>1461</c:v>
                </c:pt>
                <c:pt idx="1461">
                  <c:v>1462</c:v>
                </c:pt>
                <c:pt idx="1462">
                  <c:v>1463</c:v>
                </c:pt>
                <c:pt idx="1463">
                  <c:v>1464</c:v>
                </c:pt>
                <c:pt idx="1464">
                  <c:v>1465</c:v>
                </c:pt>
                <c:pt idx="1465">
                  <c:v>1466</c:v>
                </c:pt>
                <c:pt idx="1466">
                  <c:v>1467</c:v>
                </c:pt>
                <c:pt idx="1467">
                  <c:v>1468</c:v>
                </c:pt>
                <c:pt idx="1468">
                  <c:v>1469</c:v>
                </c:pt>
                <c:pt idx="1469">
                  <c:v>1470</c:v>
                </c:pt>
                <c:pt idx="1470">
                  <c:v>1471</c:v>
                </c:pt>
                <c:pt idx="1471">
                  <c:v>1472</c:v>
                </c:pt>
                <c:pt idx="1472">
                  <c:v>1473</c:v>
                </c:pt>
                <c:pt idx="1473">
                  <c:v>1474</c:v>
                </c:pt>
                <c:pt idx="1474">
                  <c:v>1475</c:v>
                </c:pt>
                <c:pt idx="1475">
                  <c:v>1476</c:v>
                </c:pt>
                <c:pt idx="1476">
                  <c:v>1477</c:v>
                </c:pt>
                <c:pt idx="1477">
                  <c:v>1478</c:v>
                </c:pt>
                <c:pt idx="1478">
                  <c:v>1479</c:v>
                </c:pt>
                <c:pt idx="1479">
                  <c:v>1480</c:v>
                </c:pt>
                <c:pt idx="1480">
                  <c:v>1481</c:v>
                </c:pt>
                <c:pt idx="1481">
                  <c:v>1482</c:v>
                </c:pt>
                <c:pt idx="1482">
                  <c:v>1483</c:v>
                </c:pt>
                <c:pt idx="1483">
                  <c:v>1484</c:v>
                </c:pt>
                <c:pt idx="1484">
                  <c:v>1485</c:v>
                </c:pt>
                <c:pt idx="1485">
                  <c:v>1486</c:v>
                </c:pt>
                <c:pt idx="1486">
                  <c:v>1487</c:v>
                </c:pt>
                <c:pt idx="1487">
                  <c:v>1488</c:v>
                </c:pt>
                <c:pt idx="1488">
                  <c:v>1489</c:v>
                </c:pt>
                <c:pt idx="1489">
                  <c:v>1490</c:v>
                </c:pt>
                <c:pt idx="1490">
                  <c:v>1491</c:v>
                </c:pt>
                <c:pt idx="1491">
                  <c:v>1492</c:v>
                </c:pt>
                <c:pt idx="1492">
                  <c:v>1493</c:v>
                </c:pt>
                <c:pt idx="1493">
                  <c:v>1494</c:v>
                </c:pt>
                <c:pt idx="1494">
                  <c:v>1495</c:v>
                </c:pt>
                <c:pt idx="1495">
                  <c:v>1496</c:v>
                </c:pt>
                <c:pt idx="1496">
                  <c:v>1497</c:v>
                </c:pt>
                <c:pt idx="1497">
                  <c:v>1498</c:v>
                </c:pt>
                <c:pt idx="1498">
                  <c:v>1499</c:v>
                </c:pt>
                <c:pt idx="1499">
                  <c:v>1500</c:v>
                </c:pt>
                <c:pt idx="1500">
                  <c:v>1501</c:v>
                </c:pt>
                <c:pt idx="1501">
                  <c:v>1502</c:v>
                </c:pt>
                <c:pt idx="1502">
                  <c:v>1503</c:v>
                </c:pt>
                <c:pt idx="1503">
                  <c:v>1504</c:v>
                </c:pt>
                <c:pt idx="1504">
                  <c:v>1505</c:v>
                </c:pt>
                <c:pt idx="1505">
                  <c:v>1506</c:v>
                </c:pt>
                <c:pt idx="1506">
                  <c:v>1507</c:v>
                </c:pt>
                <c:pt idx="1507">
                  <c:v>1508</c:v>
                </c:pt>
                <c:pt idx="1508">
                  <c:v>1509</c:v>
                </c:pt>
                <c:pt idx="1509">
                  <c:v>1510</c:v>
                </c:pt>
                <c:pt idx="1510">
                  <c:v>1511</c:v>
                </c:pt>
                <c:pt idx="1511">
                  <c:v>1512</c:v>
                </c:pt>
                <c:pt idx="1512">
                  <c:v>1513</c:v>
                </c:pt>
                <c:pt idx="1513">
                  <c:v>1514</c:v>
                </c:pt>
                <c:pt idx="1514">
                  <c:v>1515</c:v>
                </c:pt>
                <c:pt idx="1515">
                  <c:v>1516</c:v>
                </c:pt>
                <c:pt idx="1516">
                  <c:v>1517</c:v>
                </c:pt>
                <c:pt idx="1517">
                  <c:v>1518</c:v>
                </c:pt>
                <c:pt idx="1518">
                  <c:v>1519</c:v>
                </c:pt>
                <c:pt idx="1519">
                  <c:v>1520</c:v>
                </c:pt>
                <c:pt idx="1520">
                  <c:v>1521</c:v>
                </c:pt>
                <c:pt idx="1521">
                  <c:v>1522</c:v>
                </c:pt>
                <c:pt idx="1522">
                  <c:v>1523</c:v>
                </c:pt>
                <c:pt idx="1523">
                  <c:v>1524</c:v>
                </c:pt>
                <c:pt idx="1524">
                  <c:v>1525</c:v>
                </c:pt>
                <c:pt idx="1525">
                  <c:v>1526</c:v>
                </c:pt>
                <c:pt idx="1526">
                  <c:v>1527</c:v>
                </c:pt>
                <c:pt idx="1527">
                  <c:v>1528</c:v>
                </c:pt>
                <c:pt idx="1528">
                  <c:v>1529</c:v>
                </c:pt>
                <c:pt idx="1529">
                  <c:v>1530</c:v>
                </c:pt>
                <c:pt idx="1530">
                  <c:v>1531</c:v>
                </c:pt>
                <c:pt idx="1531">
                  <c:v>1532</c:v>
                </c:pt>
                <c:pt idx="1532">
                  <c:v>1533</c:v>
                </c:pt>
                <c:pt idx="1533">
                  <c:v>1534</c:v>
                </c:pt>
                <c:pt idx="1534">
                  <c:v>1535</c:v>
                </c:pt>
                <c:pt idx="1535">
                  <c:v>1536</c:v>
                </c:pt>
                <c:pt idx="1536">
                  <c:v>1537</c:v>
                </c:pt>
                <c:pt idx="1537">
                  <c:v>1538</c:v>
                </c:pt>
                <c:pt idx="1538">
                  <c:v>1539</c:v>
                </c:pt>
                <c:pt idx="1539">
                  <c:v>1540</c:v>
                </c:pt>
                <c:pt idx="1540">
                  <c:v>1541</c:v>
                </c:pt>
                <c:pt idx="1541">
                  <c:v>1542</c:v>
                </c:pt>
                <c:pt idx="1542">
                  <c:v>1543</c:v>
                </c:pt>
                <c:pt idx="1543">
                  <c:v>1544</c:v>
                </c:pt>
                <c:pt idx="1544">
                  <c:v>1545</c:v>
                </c:pt>
                <c:pt idx="1545">
                  <c:v>1546</c:v>
                </c:pt>
                <c:pt idx="1546">
                  <c:v>1547</c:v>
                </c:pt>
                <c:pt idx="1547">
                  <c:v>1548</c:v>
                </c:pt>
                <c:pt idx="1548">
                  <c:v>1549</c:v>
                </c:pt>
                <c:pt idx="1549">
                  <c:v>1550</c:v>
                </c:pt>
                <c:pt idx="1550">
                  <c:v>1551</c:v>
                </c:pt>
                <c:pt idx="1551">
                  <c:v>1552</c:v>
                </c:pt>
                <c:pt idx="1552">
                  <c:v>1553</c:v>
                </c:pt>
                <c:pt idx="1553">
                  <c:v>1554</c:v>
                </c:pt>
                <c:pt idx="1554">
                  <c:v>1555</c:v>
                </c:pt>
                <c:pt idx="1555">
                  <c:v>1556</c:v>
                </c:pt>
                <c:pt idx="1556">
                  <c:v>1557</c:v>
                </c:pt>
                <c:pt idx="1557">
                  <c:v>1558</c:v>
                </c:pt>
                <c:pt idx="1558">
                  <c:v>1559</c:v>
                </c:pt>
                <c:pt idx="1559">
                  <c:v>1560</c:v>
                </c:pt>
                <c:pt idx="1560">
                  <c:v>1561</c:v>
                </c:pt>
                <c:pt idx="1561">
                  <c:v>1562</c:v>
                </c:pt>
                <c:pt idx="1562">
                  <c:v>1563</c:v>
                </c:pt>
                <c:pt idx="1563">
                  <c:v>1564</c:v>
                </c:pt>
                <c:pt idx="1564">
                  <c:v>1565</c:v>
                </c:pt>
                <c:pt idx="1565">
                  <c:v>1566</c:v>
                </c:pt>
                <c:pt idx="1566">
                  <c:v>1567</c:v>
                </c:pt>
                <c:pt idx="1567">
                  <c:v>1568</c:v>
                </c:pt>
                <c:pt idx="1568">
                  <c:v>1569</c:v>
                </c:pt>
                <c:pt idx="1569">
                  <c:v>1570</c:v>
                </c:pt>
                <c:pt idx="1570">
                  <c:v>1571</c:v>
                </c:pt>
                <c:pt idx="1571">
                  <c:v>1572</c:v>
                </c:pt>
                <c:pt idx="1572">
                  <c:v>1573</c:v>
                </c:pt>
                <c:pt idx="1573">
                  <c:v>1574</c:v>
                </c:pt>
                <c:pt idx="1574">
                  <c:v>1575</c:v>
                </c:pt>
                <c:pt idx="1575">
                  <c:v>1576</c:v>
                </c:pt>
                <c:pt idx="1576">
                  <c:v>1577</c:v>
                </c:pt>
                <c:pt idx="1577">
                  <c:v>1578</c:v>
                </c:pt>
                <c:pt idx="1578">
                  <c:v>1579</c:v>
                </c:pt>
                <c:pt idx="1579">
                  <c:v>1580</c:v>
                </c:pt>
                <c:pt idx="1580">
                  <c:v>1581</c:v>
                </c:pt>
                <c:pt idx="1581">
                  <c:v>1582</c:v>
                </c:pt>
                <c:pt idx="1582">
                  <c:v>1583</c:v>
                </c:pt>
                <c:pt idx="1583">
                  <c:v>1584</c:v>
                </c:pt>
                <c:pt idx="1584">
                  <c:v>1585</c:v>
                </c:pt>
                <c:pt idx="1585">
                  <c:v>1586</c:v>
                </c:pt>
                <c:pt idx="1586">
                  <c:v>1587</c:v>
                </c:pt>
                <c:pt idx="1587">
                  <c:v>1588</c:v>
                </c:pt>
                <c:pt idx="1588">
                  <c:v>1589</c:v>
                </c:pt>
                <c:pt idx="1589">
                  <c:v>1590</c:v>
                </c:pt>
                <c:pt idx="1590">
                  <c:v>1591</c:v>
                </c:pt>
                <c:pt idx="1591">
                  <c:v>1592</c:v>
                </c:pt>
                <c:pt idx="1592">
                  <c:v>1593</c:v>
                </c:pt>
                <c:pt idx="1593">
                  <c:v>1594</c:v>
                </c:pt>
                <c:pt idx="1594">
                  <c:v>1595</c:v>
                </c:pt>
                <c:pt idx="1595">
                  <c:v>1596</c:v>
                </c:pt>
                <c:pt idx="1596">
                  <c:v>1597</c:v>
                </c:pt>
                <c:pt idx="1597">
                  <c:v>1598</c:v>
                </c:pt>
                <c:pt idx="1598">
                  <c:v>1599</c:v>
                </c:pt>
                <c:pt idx="1599">
                  <c:v>1600</c:v>
                </c:pt>
                <c:pt idx="1600">
                  <c:v>1601</c:v>
                </c:pt>
                <c:pt idx="1601">
                  <c:v>1602</c:v>
                </c:pt>
                <c:pt idx="1602">
                  <c:v>1603</c:v>
                </c:pt>
                <c:pt idx="1603">
                  <c:v>1604</c:v>
                </c:pt>
                <c:pt idx="1604">
                  <c:v>1605</c:v>
                </c:pt>
                <c:pt idx="1605">
                  <c:v>1606</c:v>
                </c:pt>
                <c:pt idx="1606">
                  <c:v>1607</c:v>
                </c:pt>
                <c:pt idx="1607">
                  <c:v>1608</c:v>
                </c:pt>
                <c:pt idx="1608">
                  <c:v>1609</c:v>
                </c:pt>
                <c:pt idx="1609">
                  <c:v>1610</c:v>
                </c:pt>
                <c:pt idx="1610">
                  <c:v>1611</c:v>
                </c:pt>
                <c:pt idx="1611">
                  <c:v>1612</c:v>
                </c:pt>
                <c:pt idx="1612">
                  <c:v>1613</c:v>
                </c:pt>
                <c:pt idx="1613">
                  <c:v>1614</c:v>
                </c:pt>
                <c:pt idx="1614">
                  <c:v>1615</c:v>
                </c:pt>
                <c:pt idx="1615">
                  <c:v>1616</c:v>
                </c:pt>
                <c:pt idx="1616">
                  <c:v>1617</c:v>
                </c:pt>
                <c:pt idx="1617">
                  <c:v>1618</c:v>
                </c:pt>
                <c:pt idx="1618">
                  <c:v>1619</c:v>
                </c:pt>
                <c:pt idx="1619">
                  <c:v>1620</c:v>
                </c:pt>
                <c:pt idx="1620">
                  <c:v>1621</c:v>
                </c:pt>
                <c:pt idx="1621">
                  <c:v>1622</c:v>
                </c:pt>
                <c:pt idx="1622">
                  <c:v>1623</c:v>
                </c:pt>
                <c:pt idx="1623">
                  <c:v>1624</c:v>
                </c:pt>
                <c:pt idx="1624">
                  <c:v>1625</c:v>
                </c:pt>
                <c:pt idx="1625">
                  <c:v>1626</c:v>
                </c:pt>
                <c:pt idx="1626">
                  <c:v>1627</c:v>
                </c:pt>
                <c:pt idx="1627">
                  <c:v>1628</c:v>
                </c:pt>
                <c:pt idx="1628">
                  <c:v>1629</c:v>
                </c:pt>
                <c:pt idx="1629">
                  <c:v>1630</c:v>
                </c:pt>
                <c:pt idx="1630">
                  <c:v>1631</c:v>
                </c:pt>
                <c:pt idx="1631">
                  <c:v>1632</c:v>
                </c:pt>
                <c:pt idx="1632">
                  <c:v>1633</c:v>
                </c:pt>
                <c:pt idx="1633">
                  <c:v>1634</c:v>
                </c:pt>
                <c:pt idx="1634">
                  <c:v>1635</c:v>
                </c:pt>
                <c:pt idx="1635">
                  <c:v>1636</c:v>
                </c:pt>
                <c:pt idx="1636">
                  <c:v>1637</c:v>
                </c:pt>
                <c:pt idx="1637">
                  <c:v>1638</c:v>
                </c:pt>
                <c:pt idx="1638">
                  <c:v>1639</c:v>
                </c:pt>
                <c:pt idx="1639">
                  <c:v>1640</c:v>
                </c:pt>
                <c:pt idx="1640">
                  <c:v>1641</c:v>
                </c:pt>
                <c:pt idx="1641">
                  <c:v>1642</c:v>
                </c:pt>
                <c:pt idx="1642">
                  <c:v>1643</c:v>
                </c:pt>
                <c:pt idx="1643">
                  <c:v>1644</c:v>
                </c:pt>
                <c:pt idx="1644">
                  <c:v>1645</c:v>
                </c:pt>
                <c:pt idx="1645">
                  <c:v>1646</c:v>
                </c:pt>
                <c:pt idx="1646">
                  <c:v>1647</c:v>
                </c:pt>
                <c:pt idx="1647">
                  <c:v>1648</c:v>
                </c:pt>
                <c:pt idx="1648">
                  <c:v>1649</c:v>
                </c:pt>
                <c:pt idx="1649">
                  <c:v>1650</c:v>
                </c:pt>
                <c:pt idx="1650">
                  <c:v>1651</c:v>
                </c:pt>
                <c:pt idx="1651">
                  <c:v>1652</c:v>
                </c:pt>
                <c:pt idx="1652">
                  <c:v>1653</c:v>
                </c:pt>
                <c:pt idx="1653">
                  <c:v>1654</c:v>
                </c:pt>
                <c:pt idx="1654">
                  <c:v>1655</c:v>
                </c:pt>
                <c:pt idx="1655">
                  <c:v>1656</c:v>
                </c:pt>
                <c:pt idx="1656">
                  <c:v>1657</c:v>
                </c:pt>
                <c:pt idx="1657">
                  <c:v>1658</c:v>
                </c:pt>
                <c:pt idx="1658">
                  <c:v>1659</c:v>
                </c:pt>
                <c:pt idx="1659">
                  <c:v>1660</c:v>
                </c:pt>
                <c:pt idx="1660">
                  <c:v>1661</c:v>
                </c:pt>
                <c:pt idx="1661">
                  <c:v>1662</c:v>
                </c:pt>
                <c:pt idx="1662">
                  <c:v>1663</c:v>
                </c:pt>
                <c:pt idx="1663">
                  <c:v>1664</c:v>
                </c:pt>
                <c:pt idx="1664">
                  <c:v>1665</c:v>
                </c:pt>
                <c:pt idx="1665">
                  <c:v>1666</c:v>
                </c:pt>
                <c:pt idx="1666">
                  <c:v>1667</c:v>
                </c:pt>
                <c:pt idx="1667">
                  <c:v>1668</c:v>
                </c:pt>
                <c:pt idx="1668">
                  <c:v>1669</c:v>
                </c:pt>
                <c:pt idx="1669">
                  <c:v>1670</c:v>
                </c:pt>
                <c:pt idx="1670">
                  <c:v>1671</c:v>
                </c:pt>
                <c:pt idx="1671">
                  <c:v>1672</c:v>
                </c:pt>
                <c:pt idx="1672">
                  <c:v>1673</c:v>
                </c:pt>
                <c:pt idx="1673">
                  <c:v>1674</c:v>
                </c:pt>
                <c:pt idx="1674">
                  <c:v>1675</c:v>
                </c:pt>
                <c:pt idx="1675">
                  <c:v>1676</c:v>
                </c:pt>
                <c:pt idx="1676">
                  <c:v>1677</c:v>
                </c:pt>
                <c:pt idx="1677">
                  <c:v>1678</c:v>
                </c:pt>
                <c:pt idx="1678">
                  <c:v>1679</c:v>
                </c:pt>
                <c:pt idx="1679">
                  <c:v>1680</c:v>
                </c:pt>
                <c:pt idx="1680">
                  <c:v>1681</c:v>
                </c:pt>
                <c:pt idx="1681">
                  <c:v>1682</c:v>
                </c:pt>
                <c:pt idx="1682">
                  <c:v>1683</c:v>
                </c:pt>
                <c:pt idx="1683">
                  <c:v>1684</c:v>
                </c:pt>
                <c:pt idx="1684">
                  <c:v>1685</c:v>
                </c:pt>
                <c:pt idx="1685">
                  <c:v>1686</c:v>
                </c:pt>
                <c:pt idx="1686">
                  <c:v>1687</c:v>
                </c:pt>
                <c:pt idx="1687">
                  <c:v>1688</c:v>
                </c:pt>
                <c:pt idx="1688">
                  <c:v>1689</c:v>
                </c:pt>
                <c:pt idx="1689">
                  <c:v>1690</c:v>
                </c:pt>
                <c:pt idx="1690">
                  <c:v>1691</c:v>
                </c:pt>
                <c:pt idx="1691">
                  <c:v>1692</c:v>
                </c:pt>
                <c:pt idx="1692">
                  <c:v>1693</c:v>
                </c:pt>
                <c:pt idx="1693">
                  <c:v>1694</c:v>
                </c:pt>
                <c:pt idx="1694">
                  <c:v>1695</c:v>
                </c:pt>
                <c:pt idx="1695">
                  <c:v>1696</c:v>
                </c:pt>
                <c:pt idx="1696">
                  <c:v>1697</c:v>
                </c:pt>
                <c:pt idx="1697">
                  <c:v>1698</c:v>
                </c:pt>
                <c:pt idx="1698">
                  <c:v>1699</c:v>
                </c:pt>
                <c:pt idx="1699">
                  <c:v>1700</c:v>
                </c:pt>
                <c:pt idx="1700">
                  <c:v>1701</c:v>
                </c:pt>
                <c:pt idx="1701">
                  <c:v>1702</c:v>
                </c:pt>
                <c:pt idx="1702">
                  <c:v>1703</c:v>
                </c:pt>
                <c:pt idx="1703">
                  <c:v>1704</c:v>
                </c:pt>
                <c:pt idx="1704">
                  <c:v>1705</c:v>
                </c:pt>
                <c:pt idx="1705">
                  <c:v>1706</c:v>
                </c:pt>
                <c:pt idx="1706">
                  <c:v>1707</c:v>
                </c:pt>
                <c:pt idx="1707">
                  <c:v>1708</c:v>
                </c:pt>
                <c:pt idx="1708">
                  <c:v>1709</c:v>
                </c:pt>
                <c:pt idx="1709">
                  <c:v>1710</c:v>
                </c:pt>
                <c:pt idx="1710">
                  <c:v>1711</c:v>
                </c:pt>
                <c:pt idx="1711">
                  <c:v>1712</c:v>
                </c:pt>
                <c:pt idx="1712">
                  <c:v>1713</c:v>
                </c:pt>
                <c:pt idx="1713">
                  <c:v>1714</c:v>
                </c:pt>
                <c:pt idx="1714">
                  <c:v>1715</c:v>
                </c:pt>
                <c:pt idx="1715">
                  <c:v>1716</c:v>
                </c:pt>
                <c:pt idx="1716">
                  <c:v>1717</c:v>
                </c:pt>
                <c:pt idx="1717">
                  <c:v>1718</c:v>
                </c:pt>
                <c:pt idx="1718">
                  <c:v>1719</c:v>
                </c:pt>
                <c:pt idx="1719">
                  <c:v>1720</c:v>
                </c:pt>
                <c:pt idx="1720">
                  <c:v>1721</c:v>
                </c:pt>
                <c:pt idx="1721">
                  <c:v>1722</c:v>
                </c:pt>
                <c:pt idx="1722">
                  <c:v>1723</c:v>
                </c:pt>
                <c:pt idx="1723">
                  <c:v>1724</c:v>
                </c:pt>
                <c:pt idx="1724">
                  <c:v>1725</c:v>
                </c:pt>
                <c:pt idx="1725">
                  <c:v>1726</c:v>
                </c:pt>
                <c:pt idx="1726">
                  <c:v>1727</c:v>
                </c:pt>
                <c:pt idx="1727">
                  <c:v>1728</c:v>
                </c:pt>
                <c:pt idx="1728">
                  <c:v>1729</c:v>
                </c:pt>
                <c:pt idx="1729">
                  <c:v>1730</c:v>
                </c:pt>
                <c:pt idx="1730">
                  <c:v>1731</c:v>
                </c:pt>
                <c:pt idx="1731">
                  <c:v>1732</c:v>
                </c:pt>
                <c:pt idx="1732">
                  <c:v>1733</c:v>
                </c:pt>
                <c:pt idx="1733">
                  <c:v>1734</c:v>
                </c:pt>
                <c:pt idx="1734">
                  <c:v>1735</c:v>
                </c:pt>
                <c:pt idx="1735">
                  <c:v>1736</c:v>
                </c:pt>
                <c:pt idx="1736">
                  <c:v>1737</c:v>
                </c:pt>
                <c:pt idx="1737">
                  <c:v>1738</c:v>
                </c:pt>
                <c:pt idx="1738">
                  <c:v>1739</c:v>
                </c:pt>
                <c:pt idx="1739">
                  <c:v>1740</c:v>
                </c:pt>
                <c:pt idx="1740">
                  <c:v>1741</c:v>
                </c:pt>
                <c:pt idx="1741">
                  <c:v>1742</c:v>
                </c:pt>
                <c:pt idx="1742">
                  <c:v>1743</c:v>
                </c:pt>
                <c:pt idx="1743">
                  <c:v>1744</c:v>
                </c:pt>
                <c:pt idx="1744">
                  <c:v>1745</c:v>
                </c:pt>
                <c:pt idx="1745">
                  <c:v>1746</c:v>
                </c:pt>
                <c:pt idx="1746">
                  <c:v>1747</c:v>
                </c:pt>
                <c:pt idx="1747">
                  <c:v>1748</c:v>
                </c:pt>
                <c:pt idx="1748">
                  <c:v>1749</c:v>
                </c:pt>
                <c:pt idx="1749">
                  <c:v>1750</c:v>
                </c:pt>
                <c:pt idx="1750">
                  <c:v>1751</c:v>
                </c:pt>
                <c:pt idx="1751">
                  <c:v>1752</c:v>
                </c:pt>
                <c:pt idx="1752">
                  <c:v>1753</c:v>
                </c:pt>
                <c:pt idx="1753">
                  <c:v>1754</c:v>
                </c:pt>
                <c:pt idx="1754">
                  <c:v>1755</c:v>
                </c:pt>
                <c:pt idx="1755">
                  <c:v>1756</c:v>
                </c:pt>
                <c:pt idx="1756">
                  <c:v>1757</c:v>
                </c:pt>
                <c:pt idx="1757">
                  <c:v>1758</c:v>
                </c:pt>
                <c:pt idx="1758">
                  <c:v>1759</c:v>
                </c:pt>
                <c:pt idx="1759">
                  <c:v>1760</c:v>
                </c:pt>
                <c:pt idx="1760">
                  <c:v>1761</c:v>
                </c:pt>
                <c:pt idx="1761">
                  <c:v>1762</c:v>
                </c:pt>
                <c:pt idx="1762">
                  <c:v>1763</c:v>
                </c:pt>
                <c:pt idx="1763">
                  <c:v>1764</c:v>
                </c:pt>
                <c:pt idx="1764">
                  <c:v>1765</c:v>
                </c:pt>
                <c:pt idx="1765">
                  <c:v>1766</c:v>
                </c:pt>
                <c:pt idx="1766">
                  <c:v>1767</c:v>
                </c:pt>
                <c:pt idx="1767">
                  <c:v>1768</c:v>
                </c:pt>
                <c:pt idx="1768">
                  <c:v>1769</c:v>
                </c:pt>
                <c:pt idx="1769">
                  <c:v>1770</c:v>
                </c:pt>
                <c:pt idx="1770">
                  <c:v>1771</c:v>
                </c:pt>
                <c:pt idx="1771">
                  <c:v>1772</c:v>
                </c:pt>
                <c:pt idx="1772">
                  <c:v>1773</c:v>
                </c:pt>
                <c:pt idx="1773">
                  <c:v>1774</c:v>
                </c:pt>
                <c:pt idx="1774">
                  <c:v>1775</c:v>
                </c:pt>
                <c:pt idx="1775">
                  <c:v>1776</c:v>
                </c:pt>
                <c:pt idx="1776">
                  <c:v>1777</c:v>
                </c:pt>
                <c:pt idx="1777">
                  <c:v>1778</c:v>
                </c:pt>
                <c:pt idx="1778">
                  <c:v>1779</c:v>
                </c:pt>
                <c:pt idx="1779">
                  <c:v>1780</c:v>
                </c:pt>
                <c:pt idx="1780">
                  <c:v>1781</c:v>
                </c:pt>
                <c:pt idx="1781">
                  <c:v>1782</c:v>
                </c:pt>
                <c:pt idx="1782">
                  <c:v>1783</c:v>
                </c:pt>
                <c:pt idx="1783">
                  <c:v>1784</c:v>
                </c:pt>
                <c:pt idx="1784">
                  <c:v>1785</c:v>
                </c:pt>
                <c:pt idx="1785">
                  <c:v>1786</c:v>
                </c:pt>
                <c:pt idx="1786">
                  <c:v>1787</c:v>
                </c:pt>
                <c:pt idx="1787">
                  <c:v>1788</c:v>
                </c:pt>
                <c:pt idx="1788">
                  <c:v>1789</c:v>
                </c:pt>
                <c:pt idx="1789">
                  <c:v>1790</c:v>
                </c:pt>
                <c:pt idx="1790">
                  <c:v>1791</c:v>
                </c:pt>
                <c:pt idx="1791">
                  <c:v>1792</c:v>
                </c:pt>
                <c:pt idx="1792">
                  <c:v>1793</c:v>
                </c:pt>
                <c:pt idx="1793">
                  <c:v>1794</c:v>
                </c:pt>
                <c:pt idx="1794">
                  <c:v>1795</c:v>
                </c:pt>
                <c:pt idx="1795">
                  <c:v>1796</c:v>
                </c:pt>
                <c:pt idx="1796">
                  <c:v>1797</c:v>
                </c:pt>
                <c:pt idx="1797">
                  <c:v>1798</c:v>
                </c:pt>
                <c:pt idx="1798">
                  <c:v>1799</c:v>
                </c:pt>
                <c:pt idx="1799">
                  <c:v>1800</c:v>
                </c:pt>
                <c:pt idx="1800">
                  <c:v>1801</c:v>
                </c:pt>
                <c:pt idx="1801">
                  <c:v>1802</c:v>
                </c:pt>
                <c:pt idx="1802">
                  <c:v>1803</c:v>
                </c:pt>
                <c:pt idx="1803">
                  <c:v>1804</c:v>
                </c:pt>
                <c:pt idx="1804">
                  <c:v>1805</c:v>
                </c:pt>
                <c:pt idx="1805">
                  <c:v>1806</c:v>
                </c:pt>
                <c:pt idx="1806">
                  <c:v>1807</c:v>
                </c:pt>
                <c:pt idx="1807">
                  <c:v>1808</c:v>
                </c:pt>
                <c:pt idx="1808">
                  <c:v>1809</c:v>
                </c:pt>
                <c:pt idx="1809">
                  <c:v>1810</c:v>
                </c:pt>
                <c:pt idx="1810">
                  <c:v>1811</c:v>
                </c:pt>
                <c:pt idx="1811">
                  <c:v>1812</c:v>
                </c:pt>
                <c:pt idx="1812">
                  <c:v>1813</c:v>
                </c:pt>
                <c:pt idx="1813">
                  <c:v>1814</c:v>
                </c:pt>
                <c:pt idx="1814">
                  <c:v>1815</c:v>
                </c:pt>
                <c:pt idx="1815">
                  <c:v>1816</c:v>
                </c:pt>
                <c:pt idx="1816">
                  <c:v>1817</c:v>
                </c:pt>
                <c:pt idx="1817">
                  <c:v>1818</c:v>
                </c:pt>
                <c:pt idx="1818">
                  <c:v>1819</c:v>
                </c:pt>
                <c:pt idx="1819">
                  <c:v>1820</c:v>
                </c:pt>
                <c:pt idx="1820">
                  <c:v>1821</c:v>
                </c:pt>
                <c:pt idx="1821">
                  <c:v>1822</c:v>
                </c:pt>
                <c:pt idx="1822">
                  <c:v>1823</c:v>
                </c:pt>
                <c:pt idx="1823">
                  <c:v>1824</c:v>
                </c:pt>
                <c:pt idx="1824">
                  <c:v>1825</c:v>
                </c:pt>
                <c:pt idx="1825">
                  <c:v>1826</c:v>
                </c:pt>
                <c:pt idx="1826">
                  <c:v>1827</c:v>
                </c:pt>
                <c:pt idx="1827">
                  <c:v>1828</c:v>
                </c:pt>
                <c:pt idx="1828">
                  <c:v>1829</c:v>
                </c:pt>
                <c:pt idx="1829">
                  <c:v>1830</c:v>
                </c:pt>
                <c:pt idx="1830">
                  <c:v>1831</c:v>
                </c:pt>
                <c:pt idx="1831">
                  <c:v>1832</c:v>
                </c:pt>
                <c:pt idx="1832">
                  <c:v>1833</c:v>
                </c:pt>
                <c:pt idx="1833">
                  <c:v>1834</c:v>
                </c:pt>
                <c:pt idx="1834">
                  <c:v>1835</c:v>
                </c:pt>
                <c:pt idx="1835">
                  <c:v>1836</c:v>
                </c:pt>
                <c:pt idx="1836">
                  <c:v>1837</c:v>
                </c:pt>
                <c:pt idx="1837">
                  <c:v>1838</c:v>
                </c:pt>
                <c:pt idx="1838">
                  <c:v>1839</c:v>
                </c:pt>
                <c:pt idx="1839">
                  <c:v>1840</c:v>
                </c:pt>
                <c:pt idx="1840">
                  <c:v>1841</c:v>
                </c:pt>
                <c:pt idx="1841">
                  <c:v>1842</c:v>
                </c:pt>
                <c:pt idx="1842">
                  <c:v>1843</c:v>
                </c:pt>
                <c:pt idx="1843">
                  <c:v>1844</c:v>
                </c:pt>
                <c:pt idx="1844">
                  <c:v>1845</c:v>
                </c:pt>
                <c:pt idx="1845">
                  <c:v>1846</c:v>
                </c:pt>
                <c:pt idx="1846">
                  <c:v>1847</c:v>
                </c:pt>
                <c:pt idx="1847">
                  <c:v>1848</c:v>
                </c:pt>
                <c:pt idx="1848">
                  <c:v>1849</c:v>
                </c:pt>
                <c:pt idx="1849">
                  <c:v>1850</c:v>
                </c:pt>
                <c:pt idx="1850">
                  <c:v>1851</c:v>
                </c:pt>
                <c:pt idx="1851">
                  <c:v>1852</c:v>
                </c:pt>
                <c:pt idx="1852">
                  <c:v>1853</c:v>
                </c:pt>
                <c:pt idx="1853">
                  <c:v>1854</c:v>
                </c:pt>
                <c:pt idx="1854">
                  <c:v>1855</c:v>
                </c:pt>
                <c:pt idx="1855">
                  <c:v>1856</c:v>
                </c:pt>
                <c:pt idx="1856">
                  <c:v>1857</c:v>
                </c:pt>
                <c:pt idx="1857">
                  <c:v>1858</c:v>
                </c:pt>
                <c:pt idx="1858">
                  <c:v>1859</c:v>
                </c:pt>
                <c:pt idx="1859">
                  <c:v>1860</c:v>
                </c:pt>
                <c:pt idx="1860">
                  <c:v>1861</c:v>
                </c:pt>
                <c:pt idx="1861">
                  <c:v>1862</c:v>
                </c:pt>
                <c:pt idx="1862">
                  <c:v>1863</c:v>
                </c:pt>
                <c:pt idx="1863">
                  <c:v>1864</c:v>
                </c:pt>
                <c:pt idx="1864">
                  <c:v>1865</c:v>
                </c:pt>
                <c:pt idx="1865">
                  <c:v>1866</c:v>
                </c:pt>
                <c:pt idx="1866">
                  <c:v>1867</c:v>
                </c:pt>
                <c:pt idx="1867">
                  <c:v>1868</c:v>
                </c:pt>
                <c:pt idx="1868">
                  <c:v>1869</c:v>
                </c:pt>
                <c:pt idx="1869">
                  <c:v>1870</c:v>
                </c:pt>
                <c:pt idx="1870">
                  <c:v>1871</c:v>
                </c:pt>
                <c:pt idx="1871">
                  <c:v>1872</c:v>
                </c:pt>
                <c:pt idx="1872">
                  <c:v>1873</c:v>
                </c:pt>
                <c:pt idx="1873">
                  <c:v>1874</c:v>
                </c:pt>
                <c:pt idx="1874">
                  <c:v>1875</c:v>
                </c:pt>
                <c:pt idx="1875">
                  <c:v>1876</c:v>
                </c:pt>
                <c:pt idx="1876">
                  <c:v>1877</c:v>
                </c:pt>
                <c:pt idx="1877">
                  <c:v>1878</c:v>
                </c:pt>
                <c:pt idx="1878">
                  <c:v>1879</c:v>
                </c:pt>
                <c:pt idx="1879">
                  <c:v>1880</c:v>
                </c:pt>
                <c:pt idx="1880">
                  <c:v>1881</c:v>
                </c:pt>
                <c:pt idx="1881">
                  <c:v>1882</c:v>
                </c:pt>
                <c:pt idx="1882">
                  <c:v>1883</c:v>
                </c:pt>
                <c:pt idx="1883">
                  <c:v>1884</c:v>
                </c:pt>
                <c:pt idx="1884">
                  <c:v>1885</c:v>
                </c:pt>
                <c:pt idx="1885">
                  <c:v>1886</c:v>
                </c:pt>
                <c:pt idx="1886">
                  <c:v>1887</c:v>
                </c:pt>
                <c:pt idx="1887">
                  <c:v>1888</c:v>
                </c:pt>
                <c:pt idx="1888">
                  <c:v>1889</c:v>
                </c:pt>
                <c:pt idx="1889">
                  <c:v>1890</c:v>
                </c:pt>
                <c:pt idx="1890">
                  <c:v>1891</c:v>
                </c:pt>
                <c:pt idx="1891">
                  <c:v>1892</c:v>
                </c:pt>
                <c:pt idx="1892">
                  <c:v>1893</c:v>
                </c:pt>
                <c:pt idx="1893">
                  <c:v>1894</c:v>
                </c:pt>
                <c:pt idx="1894">
                  <c:v>1895</c:v>
                </c:pt>
                <c:pt idx="1895">
                  <c:v>1896</c:v>
                </c:pt>
                <c:pt idx="1896">
                  <c:v>1897</c:v>
                </c:pt>
                <c:pt idx="1897">
                  <c:v>1898</c:v>
                </c:pt>
                <c:pt idx="1898">
                  <c:v>1899</c:v>
                </c:pt>
                <c:pt idx="1899">
                  <c:v>1900</c:v>
                </c:pt>
                <c:pt idx="1900">
                  <c:v>1901</c:v>
                </c:pt>
                <c:pt idx="1901">
                  <c:v>1902</c:v>
                </c:pt>
                <c:pt idx="1902">
                  <c:v>1903</c:v>
                </c:pt>
                <c:pt idx="1903">
                  <c:v>1904</c:v>
                </c:pt>
                <c:pt idx="1904">
                  <c:v>1905</c:v>
                </c:pt>
                <c:pt idx="1905">
                  <c:v>1906</c:v>
                </c:pt>
                <c:pt idx="1906">
                  <c:v>1907</c:v>
                </c:pt>
                <c:pt idx="1907">
                  <c:v>1908</c:v>
                </c:pt>
                <c:pt idx="1908">
                  <c:v>1909</c:v>
                </c:pt>
                <c:pt idx="1909">
                  <c:v>1910</c:v>
                </c:pt>
                <c:pt idx="1910">
                  <c:v>1911</c:v>
                </c:pt>
                <c:pt idx="1911">
                  <c:v>1912</c:v>
                </c:pt>
                <c:pt idx="1912">
                  <c:v>1913</c:v>
                </c:pt>
                <c:pt idx="1913">
                  <c:v>1914</c:v>
                </c:pt>
                <c:pt idx="1914">
                  <c:v>1915</c:v>
                </c:pt>
                <c:pt idx="1915">
                  <c:v>1916</c:v>
                </c:pt>
                <c:pt idx="1916">
                  <c:v>1917</c:v>
                </c:pt>
                <c:pt idx="1917">
                  <c:v>1918</c:v>
                </c:pt>
                <c:pt idx="1918">
                  <c:v>1919</c:v>
                </c:pt>
                <c:pt idx="1919">
                  <c:v>1920</c:v>
                </c:pt>
                <c:pt idx="1920">
                  <c:v>1921</c:v>
                </c:pt>
                <c:pt idx="1921">
                  <c:v>1922</c:v>
                </c:pt>
                <c:pt idx="1922">
                  <c:v>1923</c:v>
                </c:pt>
                <c:pt idx="1923">
                  <c:v>1924</c:v>
                </c:pt>
                <c:pt idx="1924">
                  <c:v>1925</c:v>
                </c:pt>
                <c:pt idx="1925">
                  <c:v>1926</c:v>
                </c:pt>
                <c:pt idx="1926">
                  <c:v>1927</c:v>
                </c:pt>
                <c:pt idx="1927">
                  <c:v>1928</c:v>
                </c:pt>
                <c:pt idx="1928">
                  <c:v>1929</c:v>
                </c:pt>
                <c:pt idx="1929">
                  <c:v>1930</c:v>
                </c:pt>
                <c:pt idx="1930">
                  <c:v>1931</c:v>
                </c:pt>
                <c:pt idx="1931">
                  <c:v>1932</c:v>
                </c:pt>
                <c:pt idx="1932">
                  <c:v>1933</c:v>
                </c:pt>
                <c:pt idx="1933">
                  <c:v>1934</c:v>
                </c:pt>
                <c:pt idx="1934">
                  <c:v>1935</c:v>
                </c:pt>
                <c:pt idx="1935">
                  <c:v>1936</c:v>
                </c:pt>
                <c:pt idx="1936">
                  <c:v>1937</c:v>
                </c:pt>
                <c:pt idx="1937">
                  <c:v>1938</c:v>
                </c:pt>
                <c:pt idx="1938">
                  <c:v>1939</c:v>
                </c:pt>
                <c:pt idx="1939">
                  <c:v>1940</c:v>
                </c:pt>
                <c:pt idx="1940">
                  <c:v>1941</c:v>
                </c:pt>
                <c:pt idx="1941">
                  <c:v>1942</c:v>
                </c:pt>
                <c:pt idx="1942">
                  <c:v>1943</c:v>
                </c:pt>
                <c:pt idx="1943">
                  <c:v>1944</c:v>
                </c:pt>
                <c:pt idx="1944">
                  <c:v>1945</c:v>
                </c:pt>
                <c:pt idx="1945">
                  <c:v>1946</c:v>
                </c:pt>
                <c:pt idx="1946">
                  <c:v>1947</c:v>
                </c:pt>
                <c:pt idx="1947">
                  <c:v>1948</c:v>
                </c:pt>
                <c:pt idx="1948">
                  <c:v>1949</c:v>
                </c:pt>
                <c:pt idx="1949">
                  <c:v>1950</c:v>
                </c:pt>
                <c:pt idx="1950">
                  <c:v>1951</c:v>
                </c:pt>
                <c:pt idx="1951">
                  <c:v>1952</c:v>
                </c:pt>
                <c:pt idx="1952">
                  <c:v>1953</c:v>
                </c:pt>
                <c:pt idx="1953">
                  <c:v>1954</c:v>
                </c:pt>
                <c:pt idx="1954">
                  <c:v>1955</c:v>
                </c:pt>
                <c:pt idx="1955">
                  <c:v>1956</c:v>
                </c:pt>
                <c:pt idx="1956">
                  <c:v>1957</c:v>
                </c:pt>
                <c:pt idx="1957">
                  <c:v>1958</c:v>
                </c:pt>
                <c:pt idx="1958">
                  <c:v>1959</c:v>
                </c:pt>
                <c:pt idx="1959">
                  <c:v>1960</c:v>
                </c:pt>
                <c:pt idx="1960">
                  <c:v>1961</c:v>
                </c:pt>
                <c:pt idx="1961">
                  <c:v>1962</c:v>
                </c:pt>
                <c:pt idx="1962">
                  <c:v>1963</c:v>
                </c:pt>
                <c:pt idx="1963">
                  <c:v>1964</c:v>
                </c:pt>
                <c:pt idx="1964">
                  <c:v>1965</c:v>
                </c:pt>
                <c:pt idx="1965">
                  <c:v>1966</c:v>
                </c:pt>
                <c:pt idx="1966">
                  <c:v>1967</c:v>
                </c:pt>
                <c:pt idx="1967">
                  <c:v>1968</c:v>
                </c:pt>
                <c:pt idx="1968">
                  <c:v>1969</c:v>
                </c:pt>
                <c:pt idx="1969">
                  <c:v>1970</c:v>
                </c:pt>
                <c:pt idx="1970">
                  <c:v>1971</c:v>
                </c:pt>
                <c:pt idx="1971">
                  <c:v>1972</c:v>
                </c:pt>
                <c:pt idx="1972">
                  <c:v>1973</c:v>
                </c:pt>
                <c:pt idx="1973">
                  <c:v>1974</c:v>
                </c:pt>
                <c:pt idx="1974">
                  <c:v>1975</c:v>
                </c:pt>
                <c:pt idx="1975">
                  <c:v>1976</c:v>
                </c:pt>
                <c:pt idx="1976">
                  <c:v>1977</c:v>
                </c:pt>
                <c:pt idx="1977">
                  <c:v>1978</c:v>
                </c:pt>
                <c:pt idx="1978">
                  <c:v>1979</c:v>
                </c:pt>
                <c:pt idx="1979">
                  <c:v>1980</c:v>
                </c:pt>
                <c:pt idx="1980">
                  <c:v>1981</c:v>
                </c:pt>
                <c:pt idx="1981">
                  <c:v>1982</c:v>
                </c:pt>
                <c:pt idx="1982">
                  <c:v>1983</c:v>
                </c:pt>
                <c:pt idx="1983">
                  <c:v>1984</c:v>
                </c:pt>
                <c:pt idx="1984">
                  <c:v>1985</c:v>
                </c:pt>
                <c:pt idx="1985">
                  <c:v>1986</c:v>
                </c:pt>
                <c:pt idx="1986">
                  <c:v>1987</c:v>
                </c:pt>
                <c:pt idx="1987">
                  <c:v>1988</c:v>
                </c:pt>
                <c:pt idx="1988">
                  <c:v>1989</c:v>
                </c:pt>
                <c:pt idx="1989">
                  <c:v>1990</c:v>
                </c:pt>
                <c:pt idx="1990">
                  <c:v>1991</c:v>
                </c:pt>
                <c:pt idx="1991">
                  <c:v>1992</c:v>
                </c:pt>
                <c:pt idx="1992">
                  <c:v>1993</c:v>
                </c:pt>
                <c:pt idx="1993">
                  <c:v>1994</c:v>
                </c:pt>
                <c:pt idx="1994">
                  <c:v>1995</c:v>
                </c:pt>
                <c:pt idx="1995">
                  <c:v>1996</c:v>
                </c:pt>
                <c:pt idx="1996">
                  <c:v>1997</c:v>
                </c:pt>
                <c:pt idx="1997">
                  <c:v>1998</c:v>
                </c:pt>
                <c:pt idx="1998">
                  <c:v>1999</c:v>
                </c:pt>
                <c:pt idx="1999">
                  <c:v>2000</c:v>
                </c:pt>
                <c:pt idx="2000">
                  <c:v>2001</c:v>
                </c:pt>
                <c:pt idx="2001">
                  <c:v>2002</c:v>
                </c:pt>
                <c:pt idx="2002">
                  <c:v>2003</c:v>
                </c:pt>
                <c:pt idx="2003">
                  <c:v>2004</c:v>
                </c:pt>
                <c:pt idx="2004">
                  <c:v>2005</c:v>
                </c:pt>
                <c:pt idx="2005">
                  <c:v>2006</c:v>
                </c:pt>
                <c:pt idx="2006">
                  <c:v>2007</c:v>
                </c:pt>
                <c:pt idx="2007">
                  <c:v>2008</c:v>
                </c:pt>
                <c:pt idx="2008">
                  <c:v>2009</c:v>
                </c:pt>
                <c:pt idx="2009">
                  <c:v>2010</c:v>
                </c:pt>
                <c:pt idx="2010">
                  <c:v>2011</c:v>
                </c:pt>
                <c:pt idx="2011">
                  <c:v>2012</c:v>
                </c:pt>
                <c:pt idx="2012">
                  <c:v>2013</c:v>
                </c:pt>
                <c:pt idx="2013">
                  <c:v>2014</c:v>
                </c:pt>
                <c:pt idx="2014">
                  <c:v>2015</c:v>
                </c:pt>
                <c:pt idx="2015">
                  <c:v>2016</c:v>
                </c:pt>
                <c:pt idx="2016">
                  <c:v>2017</c:v>
                </c:pt>
                <c:pt idx="2017">
                  <c:v>2018</c:v>
                </c:pt>
                <c:pt idx="2018">
                  <c:v>2019</c:v>
                </c:pt>
                <c:pt idx="2019">
                  <c:v>2020</c:v>
                </c:pt>
                <c:pt idx="2020">
                  <c:v>2021</c:v>
                </c:pt>
                <c:pt idx="2021">
                  <c:v>2022</c:v>
                </c:pt>
                <c:pt idx="2022">
                  <c:v>2023</c:v>
                </c:pt>
                <c:pt idx="2023">
                  <c:v>2024</c:v>
                </c:pt>
                <c:pt idx="2024">
                  <c:v>2025</c:v>
                </c:pt>
                <c:pt idx="2025">
                  <c:v>2026</c:v>
                </c:pt>
                <c:pt idx="2026">
                  <c:v>2027</c:v>
                </c:pt>
                <c:pt idx="2027">
                  <c:v>2028</c:v>
                </c:pt>
                <c:pt idx="2028">
                  <c:v>2029</c:v>
                </c:pt>
                <c:pt idx="2029">
                  <c:v>2030</c:v>
                </c:pt>
                <c:pt idx="2030">
                  <c:v>2031</c:v>
                </c:pt>
                <c:pt idx="2031">
                  <c:v>2032</c:v>
                </c:pt>
                <c:pt idx="2032">
                  <c:v>2033</c:v>
                </c:pt>
                <c:pt idx="2033">
                  <c:v>2034</c:v>
                </c:pt>
                <c:pt idx="2034">
                  <c:v>2035</c:v>
                </c:pt>
                <c:pt idx="2035">
                  <c:v>2036</c:v>
                </c:pt>
                <c:pt idx="2036">
                  <c:v>2037</c:v>
                </c:pt>
                <c:pt idx="2037">
                  <c:v>2038</c:v>
                </c:pt>
                <c:pt idx="2038">
                  <c:v>2039</c:v>
                </c:pt>
                <c:pt idx="2039">
                  <c:v>2040</c:v>
                </c:pt>
                <c:pt idx="2040">
                  <c:v>2041</c:v>
                </c:pt>
                <c:pt idx="2041">
                  <c:v>2042</c:v>
                </c:pt>
                <c:pt idx="2042">
                  <c:v>2043</c:v>
                </c:pt>
                <c:pt idx="2043">
                  <c:v>2044</c:v>
                </c:pt>
                <c:pt idx="2044">
                  <c:v>2045</c:v>
                </c:pt>
                <c:pt idx="2045">
                  <c:v>2046</c:v>
                </c:pt>
                <c:pt idx="2046">
                  <c:v>2047</c:v>
                </c:pt>
                <c:pt idx="2047">
                  <c:v>2048</c:v>
                </c:pt>
                <c:pt idx="2048">
                  <c:v>2049</c:v>
                </c:pt>
                <c:pt idx="2049">
                  <c:v>2050</c:v>
                </c:pt>
                <c:pt idx="2050">
                  <c:v>2051</c:v>
                </c:pt>
                <c:pt idx="2051">
                  <c:v>2052</c:v>
                </c:pt>
                <c:pt idx="2052">
                  <c:v>2053</c:v>
                </c:pt>
                <c:pt idx="2053">
                  <c:v>2054</c:v>
                </c:pt>
                <c:pt idx="2054">
                  <c:v>2055</c:v>
                </c:pt>
                <c:pt idx="2055">
                  <c:v>2056</c:v>
                </c:pt>
                <c:pt idx="2056">
                  <c:v>2057</c:v>
                </c:pt>
                <c:pt idx="2057">
                  <c:v>2058</c:v>
                </c:pt>
                <c:pt idx="2058">
                  <c:v>2059</c:v>
                </c:pt>
                <c:pt idx="2059">
                  <c:v>2060</c:v>
                </c:pt>
                <c:pt idx="2060">
                  <c:v>2061</c:v>
                </c:pt>
                <c:pt idx="2061">
                  <c:v>2062</c:v>
                </c:pt>
                <c:pt idx="2062">
                  <c:v>2063</c:v>
                </c:pt>
                <c:pt idx="2063">
                  <c:v>2064</c:v>
                </c:pt>
                <c:pt idx="2064">
                  <c:v>2065</c:v>
                </c:pt>
                <c:pt idx="2065">
                  <c:v>2066</c:v>
                </c:pt>
                <c:pt idx="2066">
                  <c:v>2067</c:v>
                </c:pt>
                <c:pt idx="2067">
                  <c:v>2068</c:v>
                </c:pt>
                <c:pt idx="2068">
                  <c:v>2069</c:v>
                </c:pt>
                <c:pt idx="2069">
                  <c:v>2070</c:v>
                </c:pt>
                <c:pt idx="2070">
                  <c:v>2071</c:v>
                </c:pt>
                <c:pt idx="2071">
                  <c:v>2072</c:v>
                </c:pt>
                <c:pt idx="2072">
                  <c:v>2073</c:v>
                </c:pt>
                <c:pt idx="2073">
                  <c:v>2074</c:v>
                </c:pt>
                <c:pt idx="2074">
                  <c:v>2075</c:v>
                </c:pt>
                <c:pt idx="2075">
                  <c:v>2076</c:v>
                </c:pt>
                <c:pt idx="2076">
                  <c:v>2077</c:v>
                </c:pt>
                <c:pt idx="2077">
                  <c:v>2078</c:v>
                </c:pt>
                <c:pt idx="2078">
                  <c:v>2079</c:v>
                </c:pt>
                <c:pt idx="2079">
                  <c:v>2080</c:v>
                </c:pt>
                <c:pt idx="2080">
                  <c:v>2081</c:v>
                </c:pt>
                <c:pt idx="2081">
                  <c:v>2082</c:v>
                </c:pt>
                <c:pt idx="2082">
                  <c:v>2083</c:v>
                </c:pt>
                <c:pt idx="2083">
                  <c:v>2084</c:v>
                </c:pt>
                <c:pt idx="2084">
                  <c:v>2085</c:v>
                </c:pt>
                <c:pt idx="2085">
                  <c:v>2086</c:v>
                </c:pt>
                <c:pt idx="2086">
                  <c:v>2087</c:v>
                </c:pt>
                <c:pt idx="2087">
                  <c:v>2088</c:v>
                </c:pt>
                <c:pt idx="2088">
                  <c:v>2089</c:v>
                </c:pt>
                <c:pt idx="2089">
                  <c:v>2090</c:v>
                </c:pt>
                <c:pt idx="2090">
                  <c:v>2091</c:v>
                </c:pt>
                <c:pt idx="2091">
                  <c:v>2092</c:v>
                </c:pt>
                <c:pt idx="2092">
                  <c:v>2093</c:v>
                </c:pt>
                <c:pt idx="2093">
                  <c:v>2094</c:v>
                </c:pt>
                <c:pt idx="2094">
                  <c:v>2095</c:v>
                </c:pt>
                <c:pt idx="2095">
                  <c:v>2096</c:v>
                </c:pt>
                <c:pt idx="2096">
                  <c:v>2097</c:v>
                </c:pt>
                <c:pt idx="2097">
                  <c:v>2098</c:v>
                </c:pt>
                <c:pt idx="2098">
                  <c:v>2099</c:v>
                </c:pt>
                <c:pt idx="2099">
                  <c:v>2100</c:v>
                </c:pt>
                <c:pt idx="2100">
                  <c:v>2101</c:v>
                </c:pt>
                <c:pt idx="2101">
                  <c:v>2102</c:v>
                </c:pt>
                <c:pt idx="2102">
                  <c:v>2103</c:v>
                </c:pt>
                <c:pt idx="2103">
                  <c:v>2104</c:v>
                </c:pt>
                <c:pt idx="2104">
                  <c:v>2105</c:v>
                </c:pt>
                <c:pt idx="2105">
                  <c:v>2106</c:v>
                </c:pt>
                <c:pt idx="2106">
                  <c:v>2107</c:v>
                </c:pt>
                <c:pt idx="2107">
                  <c:v>2108</c:v>
                </c:pt>
                <c:pt idx="2108">
                  <c:v>2109</c:v>
                </c:pt>
                <c:pt idx="2109">
                  <c:v>2110</c:v>
                </c:pt>
                <c:pt idx="2110">
                  <c:v>2111</c:v>
                </c:pt>
                <c:pt idx="2111">
                  <c:v>2112</c:v>
                </c:pt>
                <c:pt idx="2112">
                  <c:v>2113</c:v>
                </c:pt>
                <c:pt idx="2113">
                  <c:v>2114</c:v>
                </c:pt>
                <c:pt idx="2114">
                  <c:v>2115</c:v>
                </c:pt>
                <c:pt idx="2115">
                  <c:v>2116</c:v>
                </c:pt>
                <c:pt idx="2116">
                  <c:v>2117</c:v>
                </c:pt>
                <c:pt idx="2117">
                  <c:v>2118</c:v>
                </c:pt>
                <c:pt idx="2118">
                  <c:v>2119</c:v>
                </c:pt>
                <c:pt idx="2119">
                  <c:v>2120</c:v>
                </c:pt>
                <c:pt idx="2120">
                  <c:v>2121</c:v>
                </c:pt>
                <c:pt idx="2121">
                  <c:v>2122</c:v>
                </c:pt>
                <c:pt idx="2122">
                  <c:v>2123</c:v>
                </c:pt>
                <c:pt idx="2123">
                  <c:v>2124</c:v>
                </c:pt>
                <c:pt idx="2124">
                  <c:v>2125</c:v>
                </c:pt>
                <c:pt idx="2125">
                  <c:v>2126</c:v>
                </c:pt>
                <c:pt idx="2126">
                  <c:v>2127</c:v>
                </c:pt>
                <c:pt idx="2127">
                  <c:v>2128</c:v>
                </c:pt>
                <c:pt idx="2128">
                  <c:v>2129</c:v>
                </c:pt>
                <c:pt idx="2129">
                  <c:v>2130</c:v>
                </c:pt>
                <c:pt idx="2130">
                  <c:v>2131</c:v>
                </c:pt>
                <c:pt idx="2131">
                  <c:v>2132</c:v>
                </c:pt>
                <c:pt idx="2132">
                  <c:v>2133</c:v>
                </c:pt>
                <c:pt idx="2133">
                  <c:v>2134</c:v>
                </c:pt>
                <c:pt idx="2134">
                  <c:v>2135</c:v>
                </c:pt>
                <c:pt idx="2135">
                  <c:v>2136</c:v>
                </c:pt>
                <c:pt idx="2136">
                  <c:v>2137</c:v>
                </c:pt>
                <c:pt idx="2137">
                  <c:v>2138</c:v>
                </c:pt>
                <c:pt idx="2138">
                  <c:v>2139</c:v>
                </c:pt>
                <c:pt idx="2139">
                  <c:v>2140</c:v>
                </c:pt>
                <c:pt idx="2140">
                  <c:v>2141</c:v>
                </c:pt>
                <c:pt idx="2141">
                  <c:v>2142</c:v>
                </c:pt>
                <c:pt idx="2142">
                  <c:v>2143</c:v>
                </c:pt>
                <c:pt idx="2143">
                  <c:v>2144</c:v>
                </c:pt>
                <c:pt idx="2144">
                  <c:v>2145</c:v>
                </c:pt>
                <c:pt idx="2145">
                  <c:v>2146</c:v>
                </c:pt>
                <c:pt idx="2146">
                  <c:v>2147</c:v>
                </c:pt>
                <c:pt idx="2147">
                  <c:v>2148</c:v>
                </c:pt>
                <c:pt idx="2148">
                  <c:v>2149</c:v>
                </c:pt>
                <c:pt idx="2149">
                  <c:v>2150</c:v>
                </c:pt>
                <c:pt idx="2150">
                  <c:v>2151</c:v>
                </c:pt>
                <c:pt idx="2151">
                  <c:v>2152</c:v>
                </c:pt>
                <c:pt idx="2152">
                  <c:v>2153</c:v>
                </c:pt>
                <c:pt idx="2153">
                  <c:v>2154</c:v>
                </c:pt>
                <c:pt idx="2154">
                  <c:v>2155</c:v>
                </c:pt>
                <c:pt idx="2155">
                  <c:v>2156</c:v>
                </c:pt>
                <c:pt idx="2156">
                  <c:v>2157</c:v>
                </c:pt>
                <c:pt idx="2157">
                  <c:v>2158</c:v>
                </c:pt>
                <c:pt idx="2158">
                  <c:v>2159</c:v>
                </c:pt>
                <c:pt idx="2159">
                  <c:v>2160</c:v>
                </c:pt>
                <c:pt idx="2160">
                  <c:v>2161</c:v>
                </c:pt>
                <c:pt idx="2161">
                  <c:v>2162</c:v>
                </c:pt>
                <c:pt idx="2162">
                  <c:v>2163</c:v>
                </c:pt>
                <c:pt idx="2163">
                  <c:v>2164</c:v>
                </c:pt>
                <c:pt idx="2164">
                  <c:v>2165</c:v>
                </c:pt>
                <c:pt idx="2165">
                  <c:v>2166</c:v>
                </c:pt>
                <c:pt idx="2166">
                  <c:v>2167</c:v>
                </c:pt>
                <c:pt idx="2167">
                  <c:v>2168</c:v>
                </c:pt>
                <c:pt idx="2168">
                  <c:v>2169</c:v>
                </c:pt>
                <c:pt idx="2169">
                  <c:v>2170</c:v>
                </c:pt>
                <c:pt idx="2170">
                  <c:v>2171</c:v>
                </c:pt>
                <c:pt idx="2171">
                  <c:v>2172</c:v>
                </c:pt>
                <c:pt idx="2172">
                  <c:v>2173</c:v>
                </c:pt>
                <c:pt idx="2173">
                  <c:v>2174</c:v>
                </c:pt>
                <c:pt idx="2174">
                  <c:v>2175</c:v>
                </c:pt>
                <c:pt idx="2175">
                  <c:v>2176</c:v>
                </c:pt>
                <c:pt idx="2176">
                  <c:v>2177</c:v>
                </c:pt>
                <c:pt idx="2177">
                  <c:v>2178</c:v>
                </c:pt>
                <c:pt idx="2178">
                  <c:v>2179</c:v>
                </c:pt>
                <c:pt idx="2179">
                  <c:v>2180</c:v>
                </c:pt>
                <c:pt idx="2180">
                  <c:v>2181</c:v>
                </c:pt>
                <c:pt idx="2181">
                  <c:v>2182</c:v>
                </c:pt>
                <c:pt idx="2182">
                  <c:v>2183</c:v>
                </c:pt>
                <c:pt idx="2183">
                  <c:v>2184</c:v>
                </c:pt>
                <c:pt idx="2184">
                  <c:v>2185</c:v>
                </c:pt>
                <c:pt idx="2185">
                  <c:v>2186</c:v>
                </c:pt>
                <c:pt idx="2186">
                  <c:v>2187</c:v>
                </c:pt>
                <c:pt idx="2187">
                  <c:v>2188</c:v>
                </c:pt>
                <c:pt idx="2188">
                  <c:v>2189</c:v>
                </c:pt>
                <c:pt idx="2189">
                  <c:v>2190</c:v>
                </c:pt>
                <c:pt idx="2190">
                  <c:v>2191</c:v>
                </c:pt>
                <c:pt idx="2191">
                  <c:v>2192</c:v>
                </c:pt>
                <c:pt idx="2192">
                  <c:v>2193</c:v>
                </c:pt>
                <c:pt idx="2193">
                  <c:v>2194</c:v>
                </c:pt>
                <c:pt idx="2194">
                  <c:v>2195</c:v>
                </c:pt>
                <c:pt idx="2195">
                  <c:v>2196</c:v>
                </c:pt>
                <c:pt idx="2196">
                  <c:v>2197</c:v>
                </c:pt>
                <c:pt idx="2197">
                  <c:v>2198</c:v>
                </c:pt>
                <c:pt idx="2198">
                  <c:v>2199</c:v>
                </c:pt>
                <c:pt idx="2199">
                  <c:v>2200</c:v>
                </c:pt>
                <c:pt idx="2200">
                  <c:v>2201</c:v>
                </c:pt>
                <c:pt idx="2201">
                  <c:v>2202</c:v>
                </c:pt>
                <c:pt idx="2202">
                  <c:v>2203</c:v>
                </c:pt>
                <c:pt idx="2203">
                  <c:v>2204</c:v>
                </c:pt>
                <c:pt idx="2204">
                  <c:v>2205</c:v>
                </c:pt>
                <c:pt idx="2205">
                  <c:v>2206</c:v>
                </c:pt>
                <c:pt idx="2206">
                  <c:v>2207</c:v>
                </c:pt>
                <c:pt idx="2207">
                  <c:v>2208</c:v>
                </c:pt>
                <c:pt idx="2208">
                  <c:v>2209</c:v>
                </c:pt>
                <c:pt idx="2209">
                  <c:v>2210</c:v>
                </c:pt>
                <c:pt idx="2210">
                  <c:v>2211</c:v>
                </c:pt>
                <c:pt idx="2211">
                  <c:v>2212</c:v>
                </c:pt>
                <c:pt idx="2212">
                  <c:v>2213</c:v>
                </c:pt>
                <c:pt idx="2213">
                  <c:v>2214</c:v>
                </c:pt>
                <c:pt idx="2214">
                  <c:v>2215</c:v>
                </c:pt>
                <c:pt idx="2215">
                  <c:v>2216</c:v>
                </c:pt>
                <c:pt idx="2216">
                  <c:v>2217</c:v>
                </c:pt>
                <c:pt idx="2217">
                  <c:v>2218</c:v>
                </c:pt>
                <c:pt idx="2218">
                  <c:v>2219</c:v>
                </c:pt>
                <c:pt idx="2219">
                  <c:v>2220</c:v>
                </c:pt>
                <c:pt idx="2220">
                  <c:v>2221</c:v>
                </c:pt>
                <c:pt idx="2221">
                  <c:v>2222</c:v>
                </c:pt>
                <c:pt idx="2222">
                  <c:v>2223</c:v>
                </c:pt>
                <c:pt idx="2223">
                  <c:v>2224</c:v>
                </c:pt>
                <c:pt idx="2224">
                  <c:v>2225</c:v>
                </c:pt>
                <c:pt idx="2225">
                  <c:v>2226</c:v>
                </c:pt>
                <c:pt idx="2226">
                  <c:v>2227</c:v>
                </c:pt>
                <c:pt idx="2227">
                  <c:v>2228</c:v>
                </c:pt>
                <c:pt idx="2228">
                  <c:v>2229</c:v>
                </c:pt>
                <c:pt idx="2229">
                  <c:v>2230</c:v>
                </c:pt>
                <c:pt idx="2230">
                  <c:v>2231</c:v>
                </c:pt>
                <c:pt idx="2231">
                  <c:v>2232</c:v>
                </c:pt>
                <c:pt idx="2232">
                  <c:v>2233</c:v>
                </c:pt>
                <c:pt idx="2233">
                  <c:v>2234</c:v>
                </c:pt>
                <c:pt idx="2234">
                  <c:v>2235</c:v>
                </c:pt>
                <c:pt idx="2235">
                  <c:v>2236</c:v>
                </c:pt>
                <c:pt idx="2236">
                  <c:v>2237</c:v>
                </c:pt>
                <c:pt idx="2237">
                  <c:v>2238</c:v>
                </c:pt>
                <c:pt idx="2238">
                  <c:v>2239</c:v>
                </c:pt>
                <c:pt idx="2239">
                  <c:v>2240</c:v>
                </c:pt>
                <c:pt idx="2240">
                  <c:v>2241</c:v>
                </c:pt>
                <c:pt idx="2241">
                  <c:v>2242</c:v>
                </c:pt>
                <c:pt idx="2242">
                  <c:v>2243</c:v>
                </c:pt>
                <c:pt idx="2243">
                  <c:v>2244</c:v>
                </c:pt>
                <c:pt idx="2244">
                  <c:v>2245</c:v>
                </c:pt>
                <c:pt idx="2245">
                  <c:v>2246</c:v>
                </c:pt>
                <c:pt idx="2246">
                  <c:v>2247</c:v>
                </c:pt>
                <c:pt idx="2247">
                  <c:v>2248</c:v>
                </c:pt>
                <c:pt idx="2248">
                  <c:v>2249</c:v>
                </c:pt>
                <c:pt idx="2249">
                  <c:v>2250</c:v>
                </c:pt>
                <c:pt idx="2250">
                  <c:v>2251</c:v>
                </c:pt>
                <c:pt idx="2251">
                  <c:v>2252</c:v>
                </c:pt>
                <c:pt idx="2252">
                  <c:v>2253</c:v>
                </c:pt>
                <c:pt idx="2253">
                  <c:v>2254</c:v>
                </c:pt>
                <c:pt idx="2254">
                  <c:v>2255</c:v>
                </c:pt>
                <c:pt idx="2255">
                  <c:v>2256</c:v>
                </c:pt>
                <c:pt idx="2256">
                  <c:v>2257</c:v>
                </c:pt>
                <c:pt idx="2257">
                  <c:v>2258</c:v>
                </c:pt>
                <c:pt idx="2258">
                  <c:v>2259</c:v>
                </c:pt>
                <c:pt idx="2259">
                  <c:v>2260</c:v>
                </c:pt>
                <c:pt idx="2260">
                  <c:v>2261</c:v>
                </c:pt>
                <c:pt idx="2261">
                  <c:v>2262</c:v>
                </c:pt>
                <c:pt idx="2262">
                  <c:v>2263</c:v>
                </c:pt>
                <c:pt idx="2263">
                  <c:v>2264</c:v>
                </c:pt>
                <c:pt idx="2264">
                  <c:v>2265</c:v>
                </c:pt>
                <c:pt idx="2265">
                  <c:v>2266</c:v>
                </c:pt>
                <c:pt idx="2266">
                  <c:v>2267</c:v>
                </c:pt>
                <c:pt idx="2267">
                  <c:v>2268</c:v>
                </c:pt>
                <c:pt idx="2268">
                  <c:v>2269</c:v>
                </c:pt>
                <c:pt idx="2269">
                  <c:v>2270</c:v>
                </c:pt>
                <c:pt idx="2270">
                  <c:v>2271</c:v>
                </c:pt>
                <c:pt idx="2271">
                  <c:v>2272</c:v>
                </c:pt>
                <c:pt idx="2272">
                  <c:v>2273</c:v>
                </c:pt>
                <c:pt idx="2273">
                  <c:v>2274</c:v>
                </c:pt>
                <c:pt idx="2274">
                  <c:v>2275</c:v>
                </c:pt>
                <c:pt idx="2275">
                  <c:v>2276</c:v>
                </c:pt>
                <c:pt idx="2276">
                  <c:v>2277</c:v>
                </c:pt>
                <c:pt idx="2277">
                  <c:v>2278</c:v>
                </c:pt>
                <c:pt idx="2278">
                  <c:v>2279</c:v>
                </c:pt>
                <c:pt idx="2279">
                  <c:v>2280</c:v>
                </c:pt>
                <c:pt idx="2280">
                  <c:v>2281</c:v>
                </c:pt>
                <c:pt idx="2281">
                  <c:v>2282</c:v>
                </c:pt>
                <c:pt idx="2282">
                  <c:v>2283</c:v>
                </c:pt>
                <c:pt idx="2283">
                  <c:v>2284</c:v>
                </c:pt>
                <c:pt idx="2284">
                  <c:v>2285</c:v>
                </c:pt>
                <c:pt idx="2285">
                  <c:v>2286</c:v>
                </c:pt>
                <c:pt idx="2286">
                  <c:v>2287</c:v>
                </c:pt>
                <c:pt idx="2287">
                  <c:v>2288</c:v>
                </c:pt>
                <c:pt idx="2288">
                  <c:v>2289</c:v>
                </c:pt>
                <c:pt idx="2289">
                  <c:v>2290</c:v>
                </c:pt>
                <c:pt idx="2290">
                  <c:v>2291</c:v>
                </c:pt>
                <c:pt idx="2291">
                  <c:v>2292</c:v>
                </c:pt>
                <c:pt idx="2292">
                  <c:v>2293</c:v>
                </c:pt>
                <c:pt idx="2293">
                  <c:v>2294</c:v>
                </c:pt>
                <c:pt idx="2294">
                  <c:v>2295</c:v>
                </c:pt>
                <c:pt idx="2295">
                  <c:v>2296</c:v>
                </c:pt>
                <c:pt idx="2296">
                  <c:v>2297</c:v>
                </c:pt>
                <c:pt idx="2297">
                  <c:v>2298</c:v>
                </c:pt>
                <c:pt idx="2298">
                  <c:v>2299</c:v>
                </c:pt>
                <c:pt idx="2299">
                  <c:v>2300</c:v>
                </c:pt>
                <c:pt idx="2300">
                  <c:v>2301</c:v>
                </c:pt>
                <c:pt idx="2301">
                  <c:v>2302</c:v>
                </c:pt>
                <c:pt idx="2302">
                  <c:v>2303</c:v>
                </c:pt>
                <c:pt idx="2303">
                  <c:v>2304</c:v>
                </c:pt>
                <c:pt idx="2304">
                  <c:v>2305</c:v>
                </c:pt>
                <c:pt idx="2305">
                  <c:v>2306</c:v>
                </c:pt>
                <c:pt idx="2306">
                  <c:v>2307</c:v>
                </c:pt>
                <c:pt idx="2307">
                  <c:v>2308</c:v>
                </c:pt>
                <c:pt idx="2308">
                  <c:v>2309</c:v>
                </c:pt>
                <c:pt idx="2309">
                  <c:v>2310</c:v>
                </c:pt>
                <c:pt idx="2310">
                  <c:v>2311</c:v>
                </c:pt>
                <c:pt idx="2311">
                  <c:v>2312</c:v>
                </c:pt>
                <c:pt idx="2312">
                  <c:v>2313</c:v>
                </c:pt>
                <c:pt idx="2313">
                  <c:v>2314</c:v>
                </c:pt>
                <c:pt idx="2314">
                  <c:v>2315</c:v>
                </c:pt>
                <c:pt idx="2315">
                  <c:v>2316</c:v>
                </c:pt>
                <c:pt idx="2316">
                  <c:v>2317</c:v>
                </c:pt>
                <c:pt idx="2317">
                  <c:v>2318</c:v>
                </c:pt>
                <c:pt idx="2318">
                  <c:v>2319</c:v>
                </c:pt>
                <c:pt idx="2319">
                  <c:v>2320</c:v>
                </c:pt>
                <c:pt idx="2320">
                  <c:v>2321</c:v>
                </c:pt>
                <c:pt idx="2321">
                  <c:v>2322</c:v>
                </c:pt>
                <c:pt idx="2322">
                  <c:v>2323</c:v>
                </c:pt>
                <c:pt idx="2323">
                  <c:v>2324</c:v>
                </c:pt>
                <c:pt idx="2324">
                  <c:v>2325</c:v>
                </c:pt>
                <c:pt idx="2325">
                  <c:v>2326</c:v>
                </c:pt>
                <c:pt idx="2326">
                  <c:v>2327</c:v>
                </c:pt>
                <c:pt idx="2327">
                  <c:v>2328</c:v>
                </c:pt>
                <c:pt idx="2328">
                  <c:v>2329</c:v>
                </c:pt>
                <c:pt idx="2329">
                  <c:v>2330</c:v>
                </c:pt>
                <c:pt idx="2330">
                  <c:v>2331</c:v>
                </c:pt>
                <c:pt idx="2331">
                  <c:v>2332</c:v>
                </c:pt>
                <c:pt idx="2332">
                  <c:v>2333</c:v>
                </c:pt>
                <c:pt idx="2333">
                  <c:v>2334</c:v>
                </c:pt>
                <c:pt idx="2334">
                  <c:v>2335</c:v>
                </c:pt>
                <c:pt idx="2335">
                  <c:v>2336</c:v>
                </c:pt>
                <c:pt idx="2336">
                  <c:v>2337</c:v>
                </c:pt>
                <c:pt idx="2337">
                  <c:v>2338</c:v>
                </c:pt>
                <c:pt idx="2338">
                  <c:v>2339</c:v>
                </c:pt>
                <c:pt idx="2339">
                  <c:v>2340</c:v>
                </c:pt>
                <c:pt idx="2340">
                  <c:v>2341</c:v>
                </c:pt>
                <c:pt idx="2341">
                  <c:v>2342</c:v>
                </c:pt>
                <c:pt idx="2342">
                  <c:v>2343</c:v>
                </c:pt>
                <c:pt idx="2343">
                  <c:v>2344</c:v>
                </c:pt>
                <c:pt idx="2344">
                  <c:v>2345</c:v>
                </c:pt>
                <c:pt idx="2345">
                  <c:v>2346</c:v>
                </c:pt>
                <c:pt idx="2346">
                  <c:v>2347</c:v>
                </c:pt>
                <c:pt idx="2347">
                  <c:v>2348</c:v>
                </c:pt>
                <c:pt idx="2348">
                  <c:v>2349</c:v>
                </c:pt>
                <c:pt idx="2349">
                  <c:v>2350</c:v>
                </c:pt>
                <c:pt idx="2350">
                  <c:v>2351</c:v>
                </c:pt>
                <c:pt idx="2351">
                  <c:v>2352</c:v>
                </c:pt>
                <c:pt idx="2352">
                  <c:v>2353</c:v>
                </c:pt>
                <c:pt idx="2353">
                  <c:v>2354</c:v>
                </c:pt>
                <c:pt idx="2354">
                  <c:v>2355</c:v>
                </c:pt>
                <c:pt idx="2355">
                  <c:v>2356</c:v>
                </c:pt>
                <c:pt idx="2356">
                  <c:v>2357</c:v>
                </c:pt>
                <c:pt idx="2357">
                  <c:v>2358</c:v>
                </c:pt>
                <c:pt idx="2358">
                  <c:v>2359</c:v>
                </c:pt>
                <c:pt idx="2359">
                  <c:v>2360</c:v>
                </c:pt>
                <c:pt idx="2360">
                  <c:v>2361</c:v>
                </c:pt>
                <c:pt idx="2361">
                  <c:v>2362</c:v>
                </c:pt>
                <c:pt idx="2362">
                  <c:v>2363</c:v>
                </c:pt>
                <c:pt idx="2363">
                  <c:v>2364</c:v>
                </c:pt>
                <c:pt idx="2364">
                  <c:v>2365</c:v>
                </c:pt>
                <c:pt idx="2365">
                  <c:v>2366</c:v>
                </c:pt>
                <c:pt idx="2366">
                  <c:v>2367</c:v>
                </c:pt>
                <c:pt idx="2367">
                  <c:v>2368</c:v>
                </c:pt>
                <c:pt idx="2368">
                  <c:v>2369</c:v>
                </c:pt>
                <c:pt idx="2369">
                  <c:v>2370</c:v>
                </c:pt>
                <c:pt idx="2370">
                  <c:v>2371</c:v>
                </c:pt>
                <c:pt idx="2371">
                  <c:v>2372</c:v>
                </c:pt>
                <c:pt idx="2372">
                  <c:v>2373</c:v>
                </c:pt>
                <c:pt idx="2373">
                  <c:v>2374</c:v>
                </c:pt>
                <c:pt idx="2374">
                  <c:v>2375</c:v>
                </c:pt>
                <c:pt idx="2375">
                  <c:v>2376</c:v>
                </c:pt>
                <c:pt idx="2376">
                  <c:v>2377</c:v>
                </c:pt>
                <c:pt idx="2377">
                  <c:v>2378</c:v>
                </c:pt>
                <c:pt idx="2378">
                  <c:v>2379</c:v>
                </c:pt>
                <c:pt idx="2379">
                  <c:v>2380</c:v>
                </c:pt>
                <c:pt idx="2380">
                  <c:v>2381</c:v>
                </c:pt>
                <c:pt idx="2381">
                  <c:v>2382</c:v>
                </c:pt>
                <c:pt idx="2382">
                  <c:v>2383</c:v>
                </c:pt>
                <c:pt idx="2383">
                  <c:v>2384</c:v>
                </c:pt>
                <c:pt idx="2384">
                  <c:v>2385</c:v>
                </c:pt>
                <c:pt idx="2385">
                  <c:v>2386</c:v>
                </c:pt>
                <c:pt idx="2386">
                  <c:v>2387</c:v>
                </c:pt>
                <c:pt idx="2387">
                  <c:v>2388</c:v>
                </c:pt>
                <c:pt idx="2388">
                  <c:v>2389</c:v>
                </c:pt>
                <c:pt idx="2389">
                  <c:v>2390</c:v>
                </c:pt>
                <c:pt idx="2390">
                  <c:v>2391</c:v>
                </c:pt>
                <c:pt idx="2391">
                  <c:v>2392</c:v>
                </c:pt>
                <c:pt idx="2392">
                  <c:v>2393</c:v>
                </c:pt>
                <c:pt idx="2393">
                  <c:v>2394</c:v>
                </c:pt>
                <c:pt idx="2394">
                  <c:v>2395</c:v>
                </c:pt>
                <c:pt idx="2395">
                  <c:v>2396</c:v>
                </c:pt>
                <c:pt idx="2396">
                  <c:v>2397</c:v>
                </c:pt>
                <c:pt idx="2397">
                  <c:v>2398</c:v>
                </c:pt>
                <c:pt idx="2398">
                  <c:v>2399</c:v>
                </c:pt>
                <c:pt idx="2399">
                  <c:v>2400</c:v>
                </c:pt>
                <c:pt idx="2400">
                  <c:v>2401</c:v>
                </c:pt>
                <c:pt idx="2401">
                  <c:v>2402</c:v>
                </c:pt>
                <c:pt idx="2402">
                  <c:v>2403</c:v>
                </c:pt>
                <c:pt idx="2403">
                  <c:v>2404</c:v>
                </c:pt>
                <c:pt idx="2404">
                  <c:v>2405</c:v>
                </c:pt>
                <c:pt idx="2405">
                  <c:v>2406</c:v>
                </c:pt>
                <c:pt idx="2406">
                  <c:v>2407</c:v>
                </c:pt>
                <c:pt idx="2407">
                  <c:v>2408</c:v>
                </c:pt>
                <c:pt idx="2408">
                  <c:v>2409</c:v>
                </c:pt>
                <c:pt idx="2409">
                  <c:v>2410</c:v>
                </c:pt>
                <c:pt idx="2410">
                  <c:v>2411</c:v>
                </c:pt>
                <c:pt idx="2411">
                  <c:v>2412</c:v>
                </c:pt>
                <c:pt idx="2412">
                  <c:v>2413</c:v>
                </c:pt>
                <c:pt idx="2413">
                  <c:v>2414</c:v>
                </c:pt>
                <c:pt idx="2414">
                  <c:v>2415</c:v>
                </c:pt>
                <c:pt idx="2415">
                  <c:v>2416</c:v>
                </c:pt>
                <c:pt idx="2416">
                  <c:v>2417</c:v>
                </c:pt>
                <c:pt idx="2417">
                  <c:v>2418</c:v>
                </c:pt>
                <c:pt idx="2418">
                  <c:v>2419</c:v>
                </c:pt>
                <c:pt idx="2419">
                  <c:v>2420</c:v>
                </c:pt>
                <c:pt idx="2420">
                  <c:v>2421</c:v>
                </c:pt>
                <c:pt idx="2421">
                  <c:v>2422</c:v>
                </c:pt>
                <c:pt idx="2422">
                  <c:v>2423</c:v>
                </c:pt>
                <c:pt idx="2423">
                  <c:v>2424</c:v>
                </c:pt>
                <c:pt idx="2424">
                  <c:v>2425</c:v>
                </c:pt>
                <c:pt idx="2425">
                  <c:v>2426</c:v>
                </c:pt>
                <c:pt idx="2426">
                  <c:v>2427</c:v>
                </c:pt>
                <c:pt idx="2427">
                  <c:v>2428</c:v>
                </c:pt>
                <c:pt idx="2428">
                  <c:v>2429</c:v>
                </c:pt>
                <c:pt idx="2429">
                  <c:v>2430</c:v>
                </c:pt>
                <c:pt idx="2430">
                  <c:v>2431</c:v>
                </c:pt>
                <c:pt idx="2431">
                  <c:v>2432</c:v>
                </c:pt>
                <c:pt idx="2432">
                  <c:v>2433</c:v>
                </c:pt>
                <c:pt idx="2433">
                  <c:v>2434</c:v>
                </c:pt>
                <c:pt idx="2434">
                  <c:v>2435</c:v>
                </c:pt>
                <c:pt idx="2435">
                  <c:v>2436</c:v>
                </c:pt>
                <c:pt idx="2436">
                  <c:v>2437</c:v>
                </c:pt>
                <c:pt idx="2437">
                  <c:v>2438</c:v>
                </c:pt>
                <c:pt idx="2438">
                  <c:v>2439</c:v>
                </c:pt>
                <c:pt idx="2439">
                  <c:v>2440</c:v>
                </c:pt>
                <c:pt idx="2440">
                  <c:v>2441</c:v>
                </c:pt>
                <c:pt idx="2441">
                  <c:v>2442</c:v>
                </c:pt>
                <c:pt idx="2442">
                  <c:v>2443</c:v>
                </c:pt>
                <c:pt idx="2443">
                  <c:v>2444</c:v>
                </c:pt>
                <c:pt idx="2444">
                  <c:v>2445</c:v>
                </c:pt>
                <c:pt idx="2445">
                  <c:v>2446</c:v>
                </c:pt>
                <c:pt idx="2446">
                  <c:v>2447</c:v>
                </c:pt>
                <c:pt idx="2447">
                  <c:v>2448</c:v>
                </c:pt>
                <c:pt idx="2448">
                  <c:v>2449</c:v>
                </c:pt>
                <c:pt idx="2449">
                  <c:v>2450</c:v>
                </c:pt>
                <c:pt idx="2450">
                  <c:v>2451</c:v>
                </c:pt>
                <c:pt idx="2451">
                  <c:v>2452</c:v>
                </c:pt>
                <c:pt idx="2452">
                  <c:v>2453</c:v>
                </c:pt>
                <c:pt idx="2453">
                  <c:v>2454</c:v>
                </c:pt>
                <c:pt idx="2454">
                  <c:v>2455</c:v>
                </c:pt>
                <c:pt idx="2455">
                  <c:v>2456</c:v>
                </c:pt>
                <c:pt idx="2456">
                  <c:v>2457</c:v>
                </c:pt>
                <c:pt idx="2457">
                  <c:v>2458</c:v>
                </c:pt>
                <c:pt idx="2458">
                  <c:v>2459</c:v>
                </c:pt>
                <c:pt idx="2459">
                  <c:v>2460</c:v>
                </c:pt>
                <c:pt idx="2460">
                  <c:v>2461</c:v>
                </c:pt>
                <c:pt idx="2461">
                  <c:v>2462</c:v>
                </c:pt>
                <c:pt idx="2462">
                  <c:v>2463</c:v>
                </c:pt>
                <c:pt idx="2463">
                  <c:v>2464</c:v>
                </c:pt>
                <c:pt idx="2464">
                  <c:v>2465</c:v>
                </c:pt>
                <c:pt idx="2465">
                  <c:v>2466</c:v>
                </c:pt>
                <c:pt idx="2466">
                  <c:v>2467</c:v>
                </c:pt>
                <c:pt idx="2467">
                  <c:v>2468</c:v>
                </c:pt>
                <c:pt idx="2468">
                  <c:v>2469</c:v>
                </c:pt>
                <c:pt idx="2469">
                  <c:v>2470</c:v>
                </c:pt>
                <c:pt idx="2470">
                  <c:v>2471</c:v>
                </c:pt>
                <c:pt idx="2471">
                  <c:v>2472</c:v>
                </c:pt>
                <c:pt idx="2472">
                  <c:v>2473</c:v>
                </c:pt>
                <c:pt idx="2473">
                  <c:v>2474</c:v>
                </c:pt>
                <c:pt idx="2474">
                  <c:v>2475</c:v>
                </c:pt>
                <c:pt idx="2475">
                  <c:v>2476</c:v>
                </c:pt>
                <c:pt idx="2476">
                  <c:v>2477</c:v>
                </c:pt>
                <c:pt idx="2477">
                  <c:v>2478</c:v>
                </c:pt>
                <c:pt idx="2478">
                  <c:v>2479</c:v>
                </c:pt>
                <c:pt idx="2479">
                  <c:v>2480</c:v>
                </c:pt>
                <c:pt idx="2480">
                  <c:v>2481</c:v>
                </c:pt>
                <c:pt idx="2481">
                  <c:v>2482</c:v>
                </c:pt>
                <c:pt idx="2482">
                  <c:v>2483</c:v>
                </c:pt>
                <c:pt idx="2483">
                  <c:v>2484</c:v>
                </c:pt>
                <c:pt idx="2484">
                  <c:v>2485</c:v>
                </c:pt>
                <c:pt idx="2485">
                  <c:v>2486</c:v>
                </c:pt>
                <c:pt idx="2486">
                  <c:v>2487</c:v>
                </c:pt>
                <c:pt idx="2487">
                  <c:v>2488</c:v>
                </c:pt>
                <c:pt idx="2488">
                  <c:v>2489</c:v>
                </c:pt>
                <c:pt idx="2489">
                  <c:v>2490</c:v>
                </c:pt>
                <c:pt idx="2490">
                  <c:v>2491</c:v>
                </c:pt>
                <c:pt idx="2491">
                  <c:v>2492</c:v>
                </c:pt>
                <c:pt idx="2492">
                  <c:v>2493</c:v>
                </c:pt>
                <c:pt idx="2493">
                  <c:v>2494</c:v>
                </c:pt>
                <c:pt idx="2494">
                  <c:v>2495</c:v>
                </c:pt>
                <c:pt idx="2495">
                  <c:v>2496</c:v>
                </c:pt>
                <c:pt idx="2496">
                  <c:v>2497</c:v>
                </c:pt>
                <c:pt idx="2497">
                  <c:v>2498</c:v>
                </c:pt>
                <c:pt idx="2498">
                  <c:v>2499</c:v>
                </c:pt>
                <c:pt idx="2499">
                  <c:v>2500</c:v>
                </c:pt>
                <c:pt idx="2500">
                  <c:v>2501</c:v>
                </c:pt>
                <c:pt idx="2501">
                  <c:v>2502</c:v>
                </c:pt>
                <c:pt idx="2502">
                  <c:v>2503</c:v>
                </c:pt>
                <c:pt idx="2503">
                  <c:v>2504</c:v>
                </c:pt>
                <c:pt idx="2504">
                  <c:v>2505</c:v>
                </c:pt>
                <c:pt idx="2505">
                  <c:v>2506</c:v>
                </c:pt>
                <c:pt idx="2506">
                  <c:v>2507</c:v>
                </c:pt>
                <c:pt idx="2507">
                  <c:v>2508</c:v>
                </c:pt>
                <c:pt idx="2508">
                  <c:v>2509</c:v>
                </c:pt>
                <c:pt idx="2509">
                  <c:v>2510</c:v>
                </c:pt>
                <c:pt idx="2510">
                  <c:v>2511</c:v>
                </c:pt>
                <c:pt idx="2511">
                  <c:v>2512</c:v>
                </c:pt>
                <c:pt idx="2512">
                  <c:v>2513</c:v>
                </c:pt>
                <c:pt idx="2513">
                  <c:v>2514</c:v>
                </c:pt>
                <c:pt idx="2514">
                  <c:v>2515</c:v>
                </c:pt>
                <c:pt idx="2515">
                  <c:v>2516</c:v>
                </c:pt>
                <c:pt idx="2516">
                  <c:v>2517</c:v>
                </c:pt>
                <c:pt idx="2517">
                  <c:v>2518</c:v>
                </c:pt>
                <c:pt idx="2518">
                  <c:v>2519</c:v>
                </c:pt>
                <c:pt idx="2519">
                  <c:v>2520</c:v>
                </c:pt>
                <c:pt idx="2520">
                  <c:v>2521</c:v>
                </c:pt>
                <c:pt idx="2521">
                  <c:v>2522</c:v>
                </c:pt>
                <c:pt idx="2522">
                  <c:v>2523</c:v>
                </c:pt>
                <c:pt idx="2523">
                  <c:v>2524</c:v>
                </c:pt>
                <c:pt idx="2524">
                  <c:v>2525</c:v>
                </c:pt>
                <c:pt idx="2525">
                  <c:v>2526</c:v>
                </c:pt>
                <c:pt idx="2526">
                  <c:v>2527</c:v>
                </c:pt>
                <c:pt idx="2527">
                  <c:v>2528</c:v>
                </c:pt>
                <c:pt idx="2528">
                  <c:v>2529</c:v>
                </c:pt>
                <c:pt idx="2529">
                  <c:v>2530</c:v>
                </c:pt>
                <c:pt idx="2530">
                  <c:v>2531</c:v>
                </c:pt>
                <c:pt idx="2531">
                  <c:v>2532</c:v>
                </c:pt>
                <c:pt idx="2532">
                  <c:v>2533</c:v>
                </c:pt>
                <c:pt idx="2533">
                  <c:v>2534</c:v>
                </c:pt>
                <c:pt idx="2534">
                  <c:v>2535</c:v>
                </c:pt>
                <c:pt idx="2535">
                  <c:v>2536</c:v>
                </c:pt>
                <c:pt idx="2536">
                  <c:v>2537</c:v>
                </c:pt>
                <c:pt idx="2537">
                  <c:v>2538</c:v>
                </c:pt>
                <c:pt idx="2538">
                  <c:v>2539</c:v>
                </c:pt>
                <c:pt idx="2539">
                  <c:v>2540</c:v>
                </c:pt>
                <c:pt idx="2540">
                  <c:v>2541</c:v>
                </c:pt>
                <c:pt idx="2541">
                  <c:v>2542</c:v>
                </c:pt>
                <c:pt idx="2542">
                  <c:v>2543</c:v>
                </c:pt>
                <c:pt idx="2543">
                  <c:v>2544</c:v>
                </c:pt>
                <c:pt idx="2544">
                  <c:v>2545</c:v>
                </c:pt>
                <c:pt idx="2545">
                  <c:v>2546</c:v>
                </c:pt>
                <c:pt idx="2546">
                  <c:v>2547</c:v>
                </c:pt>
                <c:pt idx="2547">
                  <c:v>2548</c:v>
                </c:pt>
                <c:pt idx="2548">
                  <c:v>2549</c:v>
                </c:pt>
                <c:pt idx="2549">
                  <c:v>2550</c:v>
                </c:pt>
                <c:pt idx="2550">
                  <c:v>2551</c:v>
                </c:pt>
                <c:pt idx="2551">
                  <c:v>2552</c:v>
                </c:pt>
                <c:pt idx="2552">
                  <c:v>2553</c:v>
                </c:pt>
                <c:pt idx="2553">
                  <c:v>2554</c:v>
                </c:pt>
                <c:pt idx="2554">
                  <c:v>2555</c:v>
                </c:pt>
                <c:pt idx="2555">
                  <c:v>2556</c:v>
                </c:pt>
                <c:pt idx="2556">
                  <c:v>2557</c:v>
                </c:pt>
                <c:pt idx="2557">
                  <c:v>2558</c:v>
                </c:pt>
                <c:pt idx="2558">
                  <c:v>2559</c:v>
                </c:pt>
                <c:pt idx="2559">
                  <c:v>2560</c:v>
                </c:pt>
                <c:pt idx="2560">
                  <c:v>2561</c:v>
                </c:pt>
                <c:pt idx="2561">
                  <c:v>2562</c:v>
                </c:pt>
                <c:pt idx="2562">
                  <c:v>2563</c:v>
                </c:pt>
                <c:pt idx="2563">
                  <c:v>2564</c:v>
                </c:pt>
                <c:pt idx="2564">
                  <c:v>2565</c:v>
                </c:pt>
                <c:pt idx="2565">
                  <c:v>2566</c:v>
                </c:pt>
                <c:pt idx="2566">
                  <c:v>2567</c:v>
                </c:pt>
                <c:pt idx="2567">
                  <c:v>2568</c:v>
                </c:pt>
                <c:pt idx="2568">
                  <c:v>2569</c:v>
                </c:pt>
                <c:pt idx="2569">
                  <c:v>2570</c:v>
                </c:pt>
                <c:pt idx="2570">
                  <c:v>2571</c:v>
                </c:pt>
                <c:pt idx="2571">
                  <c:v>2572</c:v>
                </c:pt>
                <c:pt idx="2572">
                  <c:v>2573</c:v>
                </c:pt>
                <c:pt idx="2573">
                  <c:v>2574</c:v>
                </c:pt>
                <c:pt idx="2574">
                  <c:v>2575</c:v>
                </c:pt>
                <c:pt idx="2575">
                  <c:v>2576</c:v>
                </c:pt>
                <c:pt idx="2576">
                  <c:v>2577</c:v>
                </c:pt>
                <c:pt idx="2577">
                  <c:v>2578</c:v>
                </c:pt>
                <c:pt idx="2578">
                  <c:v>2579</c:v>
                </c:pt>
                <c:pt idx="2579">
                  <c:v>2580</c:v>
                </c:pt>
                <c:pt idx="2580">
                  <c:v>2581</c:v>
                </c:pt>
                <c:pt idx="2581">
                  <c:v>2582</c:v>
                </c:pt>
                <c:pt idx="2582">
                  <c:v>2583</c:v>
                </c:pt>
                <c:pt idx="2583">
                  <c:v>2584</c:v>
                </c:pt>
                <c:pt idx="2584">
                  <c:v>2585</c:v>
                </c:pt>
                <c:pt idx="2585">
                  <c:v>2586</c:v>
                </c:pt>
                <c:pt idx="2586">
                  <c:v>2587</c:v>
                </c:pt>
                <c:pt idx="2587">
                  <c:v>2588</c:v>
                </c:pt>
                <c:pt idx="2588">
                  <c:v>2589</c:v>
                </c:pt>
                <c:pt idx="2589">
                  <c:v>2590</c:v>
                </c:pt>
                <c:pt idx="2590">
                  <c:v>2591</c:v>
                </c:pt>
                <c:pt idx="2591">
                  <c:v>2592</c:v>
                </c:pt>
                <c:pt idx="2592">
                  <c:v>2593</c:v>
                </c:pt>
                <c:pt idx="2593">
                  <c:v>2594</c:v>
                </c:pt>
                <c:pt idx="2594">
                  <c:v>2595</c:v>
                </c:pt>
                <c:pt idx="2595">
                  <c:v>2596</c:v>
                </c:pt>
                <c:pt idx="2596">
                  <c:v>2597</c:v>
                </c:pt>
                <c:pt idx="2597">
                  <c:v>2598</c:v>
                </c:pt>
                <c:pt idx="2598">
                  <c:v>2599</c:v>
                </c:pt>
                <c:pt idx="2599">
                  <c:v>2600</c:v>
                </c:pt>
                <c:pt idx="2600">
                  <c:v>2601</c:v>
                </c:pt>
                <c:pt idx="2601">
                  <c:v>2602</c:v>
                </c:pt>
                <c:pt idx="2602">
                  <c:v>2603</c:v>
                </c:pt>
                <c:pt idx="2603">
                  <c:v>2604</c:v>
                </c:pt>
                <c:pt idx="2604">
                  <c:v>2605</c:v>
                </c:pt>
                <c:pt idx="2605">
                  <c:v>2606</c:v>
                </c:pt>
                <c:pt idx="2606">
                  <c:v>2607</c:v>
                </c:pt>
                <c:pt idx="2607">
                  <c:v>2608</c:v>
                </c:pt>
                <c:pt idx="2608">
                  <c:v>2609</c:v>
                </c:pt>
                <c:pt idx="2609">
                  <c:v>2610</c:v>
                </c:pt>
                <c:pt idx="2610">
                  <c:v>2611</c:v>
                </c:pt>
                <c:pt idx="2611">
                  <c:v>2612</c:v>
                </c:pt>
                <c:pt idx="2612">
                  <c:v>2613</c:v>
                </c:pt>
                <c:pt idx="2613">
                  <c:v>2614</c:v>
                </c:pt>
                <c:pt idx="2614">
                  <c:v>2615</c:v>
                </c:pt>
                <c:pt idx="2615">
                  <c:v>2616</c:v>
                </c:pt>
                <c:pt idx="2616">
                  <c:v>2617</c:v>
                </c:pt>
                <c:pt idx="2617">
                  <c:v>2618</c:v>
                </c:pt>
                <c:pt idx="2618">
                  <c:v>2619</c:v>
                </c:pt>
                <c:pt idx="2619">
                  <c:v>2620</c:v>
                </c:pt>
                <c:pt idx="2620">
                  <c:v>2621</c:v>
                </c:pt>
                <c:pt idx="2621">
                  <c:v>2622</c:v>
                </c:pt>
                <c:pt idx="2622">
                  <c:v>2623</c:v>
                </c:pt>
                <c:pt idx="2623">
                  <c:v>2624</c:v>
                </c:pt>
                <c:pt idx="2624">
                  <c:v>2625</c:v>
                </c:pt>
                <c:pt idx="2625">
                  <c:v>2626</c:v>
                </c:pt>
                <c:pt idx="2626">
                  <c:v>2627</c:v>
                </c:pt>
                <c:pt idx="2627">
                  <c:v>2628</c:v>
                </c:pt>
                <c:pt idx="2628">
                  <c:v>2629</c:v>
                </c:pt>
                <c:pt idx="2629">
                  <c:v>2630</c:v>
                </c:pt>
                <c:pt idx="2630">
                  <c:v>2631</c:v>
                </c:pt>
                <c:pt idx="2631">
                  <c:v>2632</c:v>
                </c:pt>
                <c:pt idx="2632">
                  <c:v>2633</c:v>
                </c:pt>
                <c:pt idx="2633">
                  <c:v>2634</c:v>
                </c:pt>
                <c:pt idx="2634">
                  <c:v>2635</c:v>
                </c:pt>
                <c:pt idx="2635">
                  <c:v>2636</c:v>
                </c:pt>
                <c:pt idx="2636">
                  <c:v>2637</c:v>
                </c:pt>
                <c:pt idx="2637">
                  <c:v>2638</c:v>
                </c:pt>
                <c:pt idx="2638">
                  <c:v>2639</c:v>
                </c:pt>
                <c:pt idx="2639">
                  <c:v>2640</c:v>
                </c:pt>
                <c:pt idx="2640">
                  <c:v>2641</c:v>
                </c:pt>
                <c:pt idx="2641">
                  <c:v>2642</c:v>
                </c:pt>
                <c:pt idx="2642">
                  <c:v>2643</c:v>
                </c:pt>
                <c:pt idx="2643">
                  <c:v>2644</c:v>
                </c:pt>
                <c:pt idx="2644">
                  <c:v>2645</c:v>
                </c:pt>
                <c:pt idx="2645">
                  <c:v>2646</c:v>
                </c:pt>
                <c:pt idx="2646">
                  <c:v>2647</c:v>
                </c:pt>
                <c:pt idx="2647">
                  <c:v>2648</c:v>
                </c:pt>
                <c:pt idx="2648">
                  <c:v>2649</c:v>
                </c:pt>
                <c:pt idx="2649">
                  <c:v>2650</c:v>
                </c:pt>
                <c:pt idx="2650">
                  <c:v>2651</c:v>
                </c:pt>
                <c:pt idx="2651">
                  <c:v>2652</c:v>
                </c:pt>
                <c:pt idx="2652">
                  <c:v>2653</c:v>
                </c:pt>
                <c:pt idx="2653">
                  <c:v>2654</c:v>
                </c:pt>
                <c:pt idx="2654">
                  <c:v>2655</c:v>
                </c:pt>
                <c:pt idx="2655">
                  <c:v>2656</c:v>
                </c:pt>
                <c:pt idx="2656">
                  <c:v>2657</c:v>
                </c:pt>
                <c:pt idx="2657">
                  <c:v>2658</c:v>
                </c:pt>
                <c:pt idx="2658">
                  <c:v>2659</c:v>
                </c:pt>
                <c:pt idx="2659">
                  <c:v>2660</c:v>
                </c:pt>
                <c:pt idx="2660">
                  <c:v>2661</c:v>
                </c:pt>
                <c:pt idx="2661">
                  <c:v>2662</c:v>
                </c:pt>
                <c:pt idx="2662">
                  <c:v>2663</c:v>
                </c:pt>
                <c:pt idx="2663">
                  <c:v>2664</c:v>
                </c:pt>
                <c:pt idx="2664">
                  <c:v>2665</c:v>
                </c:pt>
                <c:pt idx="2665">
                  <c:v>2666</c:v>
                </c:pt>
                <c:pt idx="2666">
                  <c:v>2667</c:v>
                </c:pt>
                <c:pt idx="2667">
                  <c:v>2668</c:v>
                </c:pt>
                <c:pt idx="2668">
                  <c:v>2669</c:v>
                </c:pt>
                <c:pt idx="2669">
                  <c:v>2670</c:v>
                </c:pt>
                <c:pt idx="2670">
                  <c:v>2671</c:v>
                </c:pt>
                <c:pt idx="2671">
                  <c:v>2672</c:v>
                </c:pt>
                <c:pt idx="2672">
                  <c:v>2673</c:v>
                </c:pt>
                <c:pt idx="2673">
                  <c:v>2674</c:v>
                </c:pt>
                <c:pt idx="2674">
                  <c:v>2675</c:v>
                </c:pt>
                <c:pt idx="2675">
                  <c:v>2676</c:v>
                </c:pt>
                <c:pt idx="2676">
                  <c:v>2677</c:v>
                </c:pt>
                <c:pt idx="2677">
                  <c:v>2678</c:v>
                </c:pt>
                <c:pt idx="2678">
                  <c:v>2679</c:v>
                </c:pt>
                <c:pt idx="2679">
                  <c:v>2680</c:v>
                </c:pt>
                <c:pt idx="2680">
                  <c:v>2681</c:v>
                </c:pt>
                <c:pt idx="2681">
                  <c:v>2682</c:v>
                </c:pt>
                <c:pt idx="2682">
                  <c:v>2683</c:v>
                </c:pt>
                <c:pt idx="2683">
                  <c:v>2684</c:v>
                </c:pt>
                <c:pt idx="2684">
                  <c:v>2685</c:v>
                </c:pt>
                <c:pt idx="2685">
                  <c:v>2686</c:v>
                </c:pt>
                <c:pt idx="2686">
                  <c:v>2687</c:v>
                </c:pt>
                <c:pt idx="2687">
                  <c:v>2688</c:v>
                </c:pt>
                <c:pt idx="2688">
                  <c:v>2689</c:v>
                </c:pt>
                <c:pt idx="2689">
                  <c:v>2690</c:v>
                </c:pt>
                <c:pt idx="2690">
                  <c:v>2691</c:v>
                </c:pt>
                <c:pt idx="2691">
                  <c:v>2692</c:v>
                </c:pt>
                <c:pt idx="2692">
                  <c:v>2693</c:v>
                </c:pt>
                <c:pt idx="2693">
                  <c:v>2694</c:v>
                </c:pt>
                <c:pt idx="2694">
                  <c:v>2695</c:v>
                </c:pt>
                <c:pt idx="2695">
                  <c:v>2696</c:v>
                </c:pt>
                <c:pt idx="2696">
                  <c:v>2697</c:v>
                </c:pt>
                <c:pt idx="2697">
                  <c:v>2698</c:v>
                </c:pt>
                <c:pt idx="2698">
                  <c:v>2699</c:v>
                </c:pt>
                <c:pt idx="2699">
                  <c:v>2700</c:v>
                </c:pt>
                <c:pt idx="2700">
                  <c:v>2701</c:v>
                </c:pt>
                <c:pt idx="2701">
                  <c:v>2702</c:v>
                </c:pt>
                <c:pt idx="2702">
                  <c:v>2703</c:v>
                </c:pt>
                <c:pt idx="2703">
                  <c:v>2704</c:v>
                </c:pt>
                <c:pt idx="2704">
                  <c:v>2705</c:v>
                </c:pt>
                <c:pt idx="2705">
                  <c:v>2706</c:v>
                </c:pt>
                <c:pt idx="2706">
                  <c:v>2707</c:v>
                </c:pt>
                <c:pt idx="2707">
                  <c:v>2708</c:v>
                </c:pt>
                <c:pt idx="2708">
                  <c:v>2709</c:v>
                </c:pt>
                <c:pt idx="2709">
                  <c:v>2710</c:v>
                </c:pt>
                <c:pt idx="2710">
                  <c:v>2711</c:v>
                </c:pt>
                <c:pt idx="2711">
                  <c:v>2712</c:v>
                </c:pt>
                <c:pt idx="2712">
                  <c:v>2713</c:v>
                </c:pt>
                <c:pt idx="2713">
                  <c:v>2714</c:v>
                </c:pt>
                <c:pt idx="2714">
                  <c:v>2715</c:v>
                </c:pt>
                <c:pt idx="2715">
                  <c:v>2716</c:v>
                </c:pt>
                <c:pt idx="2716">
                  <c:v>2717</c:v>
                </c:pt>
                <c:pt idx="2717">
                  <c:v>2718</c:v>
                </c:pt>
                <c:pt idx="2718">
                  <c:v>2719</c:v>
                </c:pt>
                <c:pt idx="2719">
                  <c:v>2720</c:v>
                </c:pt>
                <c:pt idx="2720">
                  <c:v>2721</c:v>
                </c:pt>
                <c:pt idx="2721">
                  <c:v>2722</c:v>
                </c:pt>
                <c:pt idx="2722">
                  <c:v>2723</c:v>
                </c:pt>
                <c:pt idx="2723">
                  <c:v>2724</c:v>
                </c:pt>
                <c:pt idx="2724">
                  <c:v>2725</c:v>
                </c:pt>
                <c:pt idx="2725">
                  <c:v>2726</c:v>
                </c:pt>
                <c:pt idx="2726">
                  <c:v>2727</c:v>
                </c:pt>
                <c:pt idx="2727">
                  <c:v>2728</c:v>
                </c:pt>
                <c:pt idx="2728">
                  <c:v>2729</c:v>
                </c:pt>
                <c:pt idx="2729">
                  <c:v>2730</c:v>
                </c:pt>
                <c:pt idx="2730">
                  <c:v>2731</c:v>
                </c:pt>
                <c:pt idx="2731">
                  <c:v>2732</c:v>
                </c:pt>
                <c:pt idx="2732">
                  <c:v>2733</c:v>
                </c:pt>
                <c:pt idx="2733">
                  <c:v>2734</c:v>
                </c:pt>
                <c:pt idx="2734">
                  <c:v>2735</c:v>
                </c:pt>
                <c:pt idx="2735">
                  <c:v>2736</c:v>
                </c:pt>
                <c:pt idx="2736">
                  <c:v>2737</c:v>
                </c:pt>
                <c:pt idx="2737">
                  <c:v>2738</c:v>
                </c:pt>
                <c:pt idx="2738">
                  <c:v>2739</c:v>
                </c:pt>
                <c:pt idx="2739">
                  <c:v>2740</c:v>
                </c:pt>
                <c:pt idx="2740">
                  <c:v>2741</c:v>
                </c:pt>
                <c:pt idx="2741">
                  <c:v>2742</c:v>
                </c:pt>
                <c:pt idx="2742">
                  <c:v>2743</c:v>
                </c:pt>
                <c:pt idx="2743">
                  <c:v>2744</c:v>
                </c:pt>
                <c:pt idx="2744">
                  <c:v>2745</c:v>
                </c:pt>
                <c:pt idx="2745">
                  <c:v>2746</c:v>
                </c:pt>
                <c:pt idx="2746">
                  <c:v>2747</c:v>
                </c:pt>
                <c:pt idx="2747">
                  <c:v>2748</c:v>
                </c:pt>
                <c:pt idx="2748">
                  <c:v>2749</c:v>
                </c:pt>
                <c:pt idx="2749">
                  <c:v>2750</c:v>
                </c:pt>
                <c:pt idx="2750">
                  <c:v>2751</c:v>
                </c:pt>
                <c:pt idx="2751">
                  <c:v>2752</c:v>
                </c:pt>
                <c:pt idx="2752">
                  <c:v>2753</c:v>
                </c:pt>
                <c:pt idx="2753">
                  <c:v>2754</c:v>
                </c:pt>
                <c:pt idx="2754">
                  <c:v>2755</c:v>
                </c:pt>
                <c:pt idx="2755">
                  <c:v>2756</c:v>
                </c:pt>
                <c:pt idx="2756">
                  <c:v>2757</c:v>
                </c:pt>
                <c:pt idx="2757">
                  <c:v>2758</c:v>
                </c:pt>
                <c:pt idx="2758">
                  <c:v>2759</c:v>
                </c:pt>
                <c:pt idx="2759">
                  <c:v>2760</c:v>
                </c:pt>
                <c:pt idx="2760">
                  <c:v>2761</c:v>
                </c:pt>
                <c:pt idx="2761">
                  <c:v>2762</c:v>
                </c:pt>
                <c:pt idx="2762">
                  <c:v>2763</c:v>
                </c:pt>
                <c:pt idx="2763">
                  <c:v>2764</c:v>
                </c:pt>
                <c:pt idx="2764">
                  <c:v>2765</c:v>
                </c:pt>
                <c:pt idx="2765">
                  <c:v>2766</c:v>
                </c:pt>
                <c:pt idx="2766">
                  <c:v>2767</c:v>
                </c:pt>
                <c:pt idx="2767">
                  <c:v>2768</c:v>
                </c:pt>
                <c:pt idx="2768">
                  <c:v>2769</c:v>
                </c:pt>
                <c:pt idx="2769">
                  <c:v>2770</c:v>
                </c:pt>
                <c:pt idx="2770">
                  <c:v>2771</c:v>
                </c:pt>
                <c:pt idx="2771">
                  <c:v>2772</c:v>
                </c:pt>
                <c:pt idx="2772">
                  <c:v>2773</c:v>
                </c:pt>
                <c:pt idx="2773">
                  <c:v>2774</c:v>
                </c:pt>
                <c:pt idx="2774">
                  <c:v>2775</c:v>
                </c:pt>
                <c:pt idx="2775">
                  <c:v>2776</c:v>
                </c:pt>
                <c:pt idx="2776">
                  <c:v>2777</c:v>
                </c:pt>
                <c:pt idx="2777">
                  <c:v>2778</c:v>
                </c:pt>
                <c:pt idx="2778">
                  <c:v>2779</c:v>
                </c:pt>
                <c:pt idx="2779">
                  <c:v>2780</c:v>
                </c:pt>
                <c:pt idx="2780">
                  <c:v>2781</c:v>
                </c:pt>
                <c:pt idx="2781">
                  <c:v>2782</c:v>
                </c:pt>
                <c:pt idx="2782">
                  <c:v>2783</c:v>
                </c:pt>
                <c:pt idx="2783">
                  <c:v>2784</c:v>
                </c:pt>
                <c:pt idx="2784">
                  <c:v>2785</c:v>
                </c:pt>
                <c:pt idx="2785">
                  <c:v>2786</c:v>
                </c:pt>
                <c:pt idx="2786">
                  <c:v>2787</c:v>
                </c:pt>
                <c:pt idx="2787">
                  <c:v>2788</c:v>
                </c:pt>
                <c:pt idx="2788">
                  <c:v>2789</c:v>
                </c:pt>
                <c:pt idx="2789">
                  <c:v>2790</c:v>
                </c:pt>
                <c:pt idx="2790">
                  <c:v>2791</c:v>
                </c:pt>
                <c:pt idx="2791">
                  <c:v>2792</c:v>
                </c:pt>
                <c:pt idx="2792">
                  <c:v>2793</c:v>
                </c:pt>
                <c:pt idx="2793">
                  <c:v>2794</c:v>
                </c:pt>
                <c:pt idx="2794">
                  <c:v>2795</c:v>
                </c:pt>
                <c:pt idx="2795">
                  <c:v>2796</c:v>
                </c:pt>
                <c:pt idx="2796">
                  <c:v>2797</c:v>
                </c:pt>
                <c:pt idx="2797">
                  <c:v>2798</c:v>
                </c:pt>
                <c:pt idx="2798">
                  <c:v>2799</c:v>
                </c:pt>
                <c:pt idx="2799">
                  <c:v>2800</c:v>
                </c:pt>
                <c:pt idx="2800">
                  <c:v>2801</c:v>
                </c:pt>
                <c:pt idx="2801">
                  <c:v>2802</c:v>
                </c:pt>
                <c:pt idx="2802">
                  <c:v>2803</c:v>
                </c:pt>
                <c:pt idx="2803">
                  <c:v>2804</c:v>
                </c:pt>
                <c:pt idx="2804">
                  <c:v>2805</c:v>
                </c:pt>
                <c:pt idx="2805">
                  <c:v>2806</c:v>
                </c:pt>
                <c:pt idx="2806">
                  <c:v>2807</c:v>
                </c:pt>
                <c:pt idx="2807">
                  <c:v>2808</c:v>
                </c:pt>
                <c:pt idx="2808">
                  <c:v>2809</c:v>
                </c:pt>
                <c:pt idx="2809">
                  <c:v>2810</c:v>
                </c:pt>
                <c:pt idx="2810">
                  <c:v>2811</c:v>
                </c:pt>
                <c:pt idx="2811">
                  <c:v>2812</c:v>
                </c:pt>
                <c:pt idx="2812">
                  <c:v>2813</c:v>
                </c:pt>
                <c:pt idx="2813">
                  <c:v>2814</c:v>
                </c:pt>
                <c:pt idx="2814">
                  <c:v>2815</c:v>
                </c:pt>
                <c:pt idx="2815">
                  <c:v>2816</c:v>
                </c:pt>
                <c:pt idx="2816">
                  <c:v>2817</c:v>
                </c:pt>
                <c:pt idx="2817">
                  <c:v>2818</c:v>
                </c:pt>
                <c:pt idx="2818">
                  <c:v>2819</c:v>
                </c:pt>
                <c:pt idx="2819">
                  <c:v>2820</c:v>
                </c:pt>
                <c:pt idx="2820">
                  <c:v>2821</c:v>
                </c:pt>
                <c:pt idx="2821">
                  <c:v>2822</c:v>
                </c:pt>
                <c:pt idx="2822">
                  <c:v>2823</c:v>
                </c:pt>
                <c:pt idx="2823">
                  <c:v>2824</c:v>
                </c:pt>
                <c:pt idx="2824">
                  <c:v>2825</c:v>
                </c:pt>
                <c:pt idx="2825">
                  <c:v>2826</c:v>
                </c:pt>
                <c:pt idx="2826">
                  <c:v>2827</c:v>
                </c:pt>
                <c:pt idx="2827">
                  <c:v>2828</c:v>
                </c:pt>
                <c:pt idx="2828">
                  <c:v>2829</c:v>
                </c:pt>
                <c:pt idx="2829">
                  <c:v>2830</c:v>
                </c:pt>
                <c:pt idx="2830">
                  <c:v>2831</c:v>
                </c:pt>
                <c:pt idx="2831">
                  <c:v>2832</c:v>
                </c:pt>
                <c:pt idx="2832">
                  <c:v>2833</c:v>
                </c:pt>
                <c:pt idx="2833">
                  <c:v>2834</c:v>
                </c:pt>
                <c:pt idx="2834">
                  <c:v>2835</c:v>
                </c:pt>
                <c:pt idx="2835">
                  <c:v>2836</c:v>
                </c:pt>
                <c:pt idx="2836">
                  <c:v>2837</c:v>
                </c:pt>
                <c:pt idx="2837">
                  <c:v>2838</c:v>
                </c:pt>
                <c:pt idx="2838">
                  <c:v>2839</c:v>
                </c:pt>
                <c:pt idx="2839">
                  <c:v>2840</c:v>
                </c:pt>
                <c:pt idx="2840">
                  <c:v>2841</c:v>
                </c:pt>
                <c:pt idx="2841">
                  <c:v>2842</c:v>
                </c:pt>
                <c:pt idx="2842">
                  <c:v>2843</c:v>
                </c:pt>
                <c:pt idx="2843">
                  <c:v>2844</c:v>
                </c:pt>
                <c:pt idx="2844">
                  <c:v>2845</c:v>
                </c:pt>
                <c:pt idx="2845">
                  <c:v>2846</c:v>
                </c:pt>
                <c:pt idx="2846">
                  <c:v>2847</c:v>
                </c:pt>
                <c:pt idx="2847">
                  <c:v>2848</c:v>
                </c:pt>
                <c:pt idx="2848">
                  <c:v>2849</c:v>
                </c:pt>
                <c:pt idx="2849">
                  <c:v>2850</c:v>
                </c:pt>
                <c:pt idx="2850">
                  <c:v>2851</c:v>
                </c:pt>
                <c:pt idx="2851">
                  <c:v>2852</c:v>
                </c:pt>
                <c:pt idx="2852">
                  <c:v>2853</c:v>
                </c:pt>
                <c:pt idx="2853">
                  <c:v>2854</c:v>
                </c:pt>
                <c:pt idx="2854">
                  <c:v>2855</c:v>
                </c:pt>
                <c:pt idx="2855">
                  <c:v>2856</c:v>
                </c:pt>
                <c:pt idx="2856">
                  <c:v>2857</c:v>
                </c:pt>
                <c:pt idx="2857">
                  <c:v>2858</c:v>
                </c:pt>
                <c:pt idx="2858">
                  <c:v>2859</c:v>
                </c:pt>
                <c:pt idx="2859">
                  <c:v>2860</c:v>
                </c:pt>
                <c:pt idx="2860">
                  <c:v>2861</c:v>
                </c:pt>
                <c:pt idx="2861">
                  <c:v>2862</c:v>
                </c:pt>
                <c:pt idx="2862">
                  <c:v>2863</c:v>
                </c:pt>
                <c:pt idx="2863">
                  <c:v>2864</c:v>
                </c:pt>
                <c:pt idx="2864">
                  <c:v>2865</c:v>
                </c:pt>
                <c:pt idx="2865">
                  <c:v>2866</c:v>
                </c:pt>
                <c:pt idx="2866">
                  <c:v>2867</c:v>
                </c:pt>
                <c:pt idx="2867">
                  <c:v>2868</c:v>
                </c:pt>
                <c:pt idx="2868">
                  <c:v>2869</c:v>
                </c:pt>
                <c:pt idx="2869">
                  <c:v>2870</c:v>
                </c:pt>
                <c:pt idx="2870">
                  <c:v>2871</c:v>
                </c:pt>
                <c:pt idx="2871">
                  <c:v>2872</c:v>
                </c:pt>
                <c:pt idx="2872">
                  <c:v>2873</c:v>
                </c:pt>
                <c:pt idx="2873">
                  <c:v>2874</c:v>
                </c:pt>
                <c:pt idx="2874">
                  <c:v>2875</c:v>
                </c:pt>
                <c:pt idx="2875">
                  <c:v>2876</c:v>
                </c:pt>
                <c:pt idx="2876">
                  <c:v>2877</c:v>
                </c:pt>
                <c:pt idx="2877">
                  <c:v>2878</c:v>
                </c:pt>
                <c:pt idx="2878">
                  <c:v>2879</c:v>
                </c:pt>
                <c:pt idx="2879">
                  <c:v>2880</c:v>
                </c:pt>
                <c:pt idx="2880">
                  <c:v>2881</c:v>
                </c:pt>
                <c:pt idx="2881">
                  <c:v>2882</c:v>
                </c:pt>
                <c:pt idx="2882">
                  <c:v>2883</c:v>
                </c:pt>
                <c:pt idx="2883">
                  <c:v>2884</c:v>
                </c:pt>
                <c:pt idx="2884">
                  <c:v>2885</c:v>
                </c:pt>
                <c:pt idx="2885">
                  <c:v>2886</c:v>
                </c:pt>
                <c:pt idx="2886">
                  <c:v>2887</c:v>
                </c:pt>
                <c:pt idx="2887">
                  <c:v>2888</c:v>
                </c:pt>
                <c:pt idx="2888">
                  <c:v>2889</c:v>
                </c:pt>
                <c:pt idx="2889">
                  <c:v>2890</c:v>
                </c:pt>
                <c:pt idx="2890">
                  <c:v>2891</c:v>
                </c:pt>
                <c:pt idx="2891">
                  <c:v>2892</c:v>
                </c:pt>
                <c:pt idx="2892">
                  <c:v>2893</c:v>
                </c:pt>
                <c:pt idx="2893">
                  <c:v>2894</c:v>
                </c:pt>
                <c:pt idx="2894">
                  <c:v>2895</c:v>
                </c:pt>
                <c:pt idx="2895">
                  <c:v>2896</c:v>
                </c:pt>
                <c:pt idx="2896">
                  <c:v>2897</c:v>
                </c:pt>
                <c:pt idx="2897">
                  <c:v>2898</c:v>
                </c:pt>
                <c:pt idx="2898">
                  <c:v>2899</c:v>
                </c:pt>
                <c:pt idx="2899">
                  <c:v>2900</c:v>
                </c:pt>
                <c:pt idx="2900">
                  <c:v>2901</c:v>
                </c:pt>
                <c:pt idx="2901">
                  <c:v>2902</c:v>
                </c:pt>
                <c:pt idx="2902">
                  <c:v>2903</c:v>
                </c:pt>
                <c:pt idx="2903">
                  <c:v>2904</c:v>
                </c:pt>
                <c:pt idx="2904">
                  <c:v>2905</c:v>
                </c:pt>
                <c:pt idx="2905">
                  <c:v>2906</c:v>
                </c:pt>
                <c:pt idx="2906">
                  <c:v>2907</c:v>
                </c:pt>
                <c:pt idx="2907">
                  <c:v>2908</c:v>
                </c:pt>
                <c:pt idx="2908">
                  <c:v>2909</c:v>
                </c:pt>
                <c:pt idx="2909">
                  <c:v>2910</c:v>
                </c:pt>
                <c:pt idx="2910">
                  <c:v>2911</c:v>
                </c:pt>
                <c:pt idx="2911">
                  <c:v>2912</c:v>
                </c:pt>
                <c:pt idx="2912">
                  <c:v>2913</c:v>
                </c:pt>
                <c:pt idx="2913">
                  <c:v>2914</c:v>
                </c:pt>
                <c:pt idx="2914">
                  <c:v>2915</c:v>
                </c:pt>
                <c:pt idx="2915">
                  <c:v>2916</c:v>
                </c:pt>
                <c:pt idx="2916">
                  <c:v>2917</c:v>
                </c:pt>
                <c:pt idx="2917">
                  <c:v>2918</c:v>
                </c:pt>
                <c:pt idx="2918">
                  <c:v>2919</c:v>
                </c:pt>
                <c:pt idx="2919">
                  <c:v>2920</c:v>
                </c:pt>
                <c:pt idx="2920">
                  <c:v>2921</c:v>
                </c:pt>
                <c:pt idx="2921">
                  <c:v>2922</c:v>
                </c:pt>
                <c:pt idx="2922">
                  <c:v>2923</c:v>
                </c:pt>
                <c:pt idx="2923">
                  <c:v>2924</c:v>
                </c:pt>
                <c:pt idx="2924">
                  <c:v>2925</c:v>
                </c:pt>
                <c:pt idx="2925">
                  <c:v>2926</c:v>
                </c:pt>
                <c:pt idx="2926">
                  <c:v>2927</c:v>
                </c:pt>
                <c:pt idx="2927">
                  <c:v>2928</c:v>
                </c:pt>
                <c:pt idx="2928">
                  <c:v>2929</c:v>
                </c:pt>
                <c:pt idx="2929">
                  <c:v>2930</c:v>
                </c:pt>
                <c:pt idx="2930">
                  <c:v>2931</c:v>
                </c:pt>
                <c:pt idx="2931">
                  <c:v>2932</c:v>
                </c:pt>
                <c:pt idx="2932">
                  <c:v>2933</c:v>
                </c:pt>
                <c:pt idx="2933">
                  <c:v>2934</c:v>
                </c:pt>
                <c:pt idx="2934">
                  <c:v>2935</c:v>
                </c:pt>
                <c:pt idx="2935">
                  <c:v>2936</c:v>
                </c:pt>
                <c:pt idx="2936">
                  <c:v>2937</c:v>
                </c:pt>
                <c:pt idx="2937">
                  <c:v>2938</c:v>
                </c:pt>
                <c:pt idx="2938">
                  <c:v>2939</c:v>
                </c:pt>
                <c:pt idx="2939">
                  <c:v>2940</c:v>
                </c:pt>
                <c:pt idx="2940">
                  <c:v>2941</c:v>
                </c:pt>
                <c:pt idx="2941">
                  <c:v>2942</c:v>
                </c:pt>
                <c:pt idx="2942">
                  <c:v>2943</c:v>
                </c:pt>
                <c:pt idx="2943">
                  <c:v>2944</c:v>
                </c:pt>
                <c:pt idx="2944">
                  <c:v>2945</c:v>
                </c:pt>
                <c:pt idx="2945">
                  <c:v>2946</c:v>
                </c:pt>
                <c:pt idx="2946">
                  <c:v>2947</c:v>
                </c:pt>
                <c:pt idx="2947">
                  <c:v>2948</c:v>
                </c:pt>
                <c:pt idx="2948">
                  <c:v>2949</c:v>
                </c:pt>
                <c:pt idx="2949">
                  <c:v>2950</c:v>
                </c:pt>
                <c:pt idx="2950">
                  <c:v>2951</c:v>
                </c:pt>
                <c:pt idx="2951">
                  <c:v>2952</c:v>
                </c:pt>
                <c:pt idx="2952">
                  <c:v>2953</c:v>
                </c:pt>
                <c:pt idx="2953">
                  <c:v>2954</c:v>
                </c:pt>
                <c:pt idx="2954">
                  <c:v>2955</c:v>
                </c:pt>
                <c:pt idx="2955">
                  <c:v>2956</c:v>
                </c:pt>
                <c:pt idx="2956">
                  <c:v>2957</c:v>
                </c:pt>
                <c:pt idx="2957">
                  <c:v>2958</c:v>
                </c:pt>
                <c:pt idx="2958">
                  <c:v>2959</c:v>
                </c:pt>
                <c:pt idx="2959">
                  <c:v>2960</c:v>
                </c:pt>
                <c:pt idx="2960">
                  <c:v>2961</c:v>
                </c:pt>
                <c:pt idx="2961">
                  <c:v>2962</c:v>
                </c:pt>
                <c:pt idx="2962">
                  <c:v>2963</c:v>
                </c:pt>
                <c:pt idx="2963">
                  <c:v>2964</c:v>
                </c:pt>
                <c:pt idx="2964">
                  <c:v>2965</c:v>
                </c:pt>
                <c:pt idx="2965">
                  <c:v>2966</c:v>
                </c:pt>
                <c:pt idx="2966">
                  <c:v>2967</c:v>
                </c:pt>
                <c:pt idx="2967">
                  <c:v>2968</c:v>
                </c:pt>
                <c:pt idx="2968">
                  <c:v>2969</c:v>
                </c:pt>
                <c:pt idx="2969">
                  <c:v>2970</c:v>
                </c:pt>
                <c:pt idx="2970">
                  <c:v>2971</c:v>
                </c:pt>
                <c:pt idx="2971">
                  <c:v>2972</c:v>
                </c:pt>
                <c:pt idx="2972">
                  <c:v>2973</c:v>
                </c:pt>
                <c:pt idx="2973">
                  <c:v>2974</c:v>
                </c:pt>
                <c:pt idx="2974">
                  <c:v>2975</c:v>
                </c:pt>
                <c:pt idx="2975">
                  <c:v>2976</c:v>
                </c:pt>
                <c:pt idx="2976">
                  <c:v>2977</c:v>
                </c:pt>
                <c:pt idx="2977">
                  <c:v>2978</c:v>
                </c:pt>
                <c:pt idx="2978">
                  <c:v>2979</c:v>
                </c:pt>
                <c:pt idx="2979">
                  <c:v>2980</c:v>
                </c:pt>
                <c:pt idx="2980">
                  <c:v>2981</c:v>
                </c:pt>
                <c:pt idx="2981">
                  <c:v>2982</c:v>
                </c:pt>
                <c:pt idx="2982">
                  <c:v>2983</c:v>
                </c:pt>
                <c:pt idx="2983">
                  <c:v>2984</c:v>
                </c:pt>
                <c:pt idx="2984">
                  <c:v>2985</c:v>
                </c:pt>
                <c:pt idx="2985">
                  <c:v>2986</c:v>
                </c:pt>
                <c:pt idx="2986">
                  <c:v>2987</c:v>
                </c:pt>
                <c:pt idx="2987">
                  <c:v>2988</c:v>
                </c:pt>
                <c:pt idx="2988">
                  <c:v>2989</c:v>
                </c:pt>
                <c:pt idx="2989">
                  <c:v>2990</c:v>
                </c:pt>
                <c:pt idx="2990">
                  <c:v>2991</c:v>
                </c:pt>
                <c:pt idx="2991">
                  <c:v>2992</c:v>
                </c:pt>
                <c:pt idx="2992">
                  <c:v>2993</c:v>
                </c:pt>
                <c:pt idx="2993">
                  <c:v>2994</c:v>
                </c:pt>
                <c:pt idx="2994">
                  <c:v>2995</c:v>
                </c:pt>
                <c:pt idx="2995">
                  <c:v>2996</c:v>
                </c:pt>
                <c:pt idx="2996">
                  <c:v>2997</c:v>
                </c:pt>
                <c:pt idx="2997">
                  <c:v>2998</c:v>
                </c:pt>
                <c:pt idx="2998">
                  <c:v>2999</c:v>
                </c:pt>
                <c:pt idx="2999">
                  <c:v>3000</c:v>
                </c:pt>
                <c:pt idx="3000">
                  <c:v>3001</c:v>
                </c:pt>
                <c:pt idx="3001">
                  <c:v>3002</c:v>
                </c:pt>
                <c:pt idx="3002">
                  <c:v>3003</c:v>
                </c:pt>
                <c:pt idx="3003">
                  <c:v>3004</c:v>
                </c:pt>
                <c:pt idx="3004">
                  <c:v>3005</c:v>
                </c:pt>
                <c:pt idx="3005">
                  <c:v>3006</c:v>
                </c:pt>
                <c:pt idx="3006">
                  <c:v>3007</c:v>
                </c:pt>
                <c:pt idx="3007">
                  <c:v>3008</c:v>
                </c:pt>
                <c:pt idx="3008">
                  <c:v>3009</c:v>
                </c:pt>
                <c:pt idx="3009">
                  <c:v>3010</c:v>
                </c:pt>
                <c:pt idx="3010">
                  <c:v>3011</c:v>
                </c:pt>
                <c:pt idx="3011">
                  <c:v>3012</c:v>
                </c:pt>
                <c:pt idx="3012">
                  <c:v>3013</c:v>
                </c:pt>
                <c:pt idx="3013">
                  <c:v>3014</c:v>
                </c:pt>
                <c:pt idx="3014">
                  <c:v>3015</c:v>
                </c:pt>
                <c:pt idx="3015">
                  <c:v>3016</c:v>
                </c:pt>
                <c:pt idx="3016">
                  <c:v>3017</c:v>
                </c:pt>
                <c:pt idx="3017">
                  <c:v>3018</c:v>
                </c:pt>
                <c:pt idx="3018">
                  <c:v>3019</c:v>
                </c:pt>
                <c:pt idx="3019">
                  <c:v>3020</c:v>
                </c:pt>
                <c:pt idx="3020">
                  <c:v>3021</c:v>
                </c:pt>
                <c:pt idx="3021">
                  <c:v>3022</c:v>
                </c:pt>
                <c:pt idx="3022">
                  <c:v>3023</c:v>
                </c:pt>
                <c:pt idx="3023">
                  <c:v>3024</c:v>
                </c:pt>
                <c:pt idx="3024">
                  <c:v>3025</c:v>
                </c:pt>
                <c:pt idx="3025">
                  <c:v>3026</c:v>
                </c:pt>
                <c:pt idx="3026">
                  <c:v>3027</c:v>
                </c:pt>
                <c:pt idx="3027">
                  <c:v>3028</c:v>
                </c:pt>
                <c:pt idx="3028">
                  <c:v>3029</c:v>
                </c:pt>
                <c:pt idx="3029">
                  <c:v>3030</c:v>
                </c:pt>
                <c:pt idx="3030">
                  <c:v>3031</c:v>
                </c:pt>
                <c:pt idx="3031">
                  <c:v>3032</c:v>
                </c:pt>
                <c:pt idx="3032">
                  <c:v>3033</c:v>
                </c:pt>
                <c:pt idx="3033">
                  <c:v>3034</c:v>
                </c:pt>
                <c:pt idx="3034">
                  <c:v>3035</c:v>
                </c:pt>
                <c:pt idx="3035">
                  <c:v>3036</c:v>
                </c:pt>
                <c:pt idx="3036">
                  <c:v>3037</c:v>
                </c:pt>
                <c:pt idx="3037">
                  <c:v>3038</c:v>
                </c:pt>
                <c:pt idx="3038">
                  <c:v>3039</c:v>
                </c:pt>
                <c:pt idx="3039">
                  <c:v>3040</c:v>
                </c:pt>
                <c:pt idx="3040">
                  <c:v>3041</c:v>
                </c:pt>
                <c:pt idx="3041">
                  <c:v>3042</c:v>
                </c:pt>
                <c:pt idx="3042">
                  <c:v>3043</c:v>
                </c:pt>
                <c:pt idx="3043">
                  <c:v>3044</c:v>
                </c:pt>
                <c:pt idx="3044">
                  <c:v>3045</c:v>
                </c:pt>
                <c:pt idx="3045">
                  <c:v>3046</c:v>
                </c:pt>
                <c:pt idx="3046">
                  <c:v>3047</c:v>
                </c:pt>
                <c:pt idx="3047">
                  <c:v>3048</c:v>
                </c:pt>
                <c:pt idx="3048">
                  <c:v>3049</c:v>
                </c:pt>
                <c:pt idx="3049">
                  <c:v>3050</c:v>
                </c:pt>
                <c:pt idx="3050">
                  <c:v>3051</c:v>
                </c:pt>
                <c:pt idx="3051">
                  <c:v>3052</c:v>
                </c:pt>
                <c:pt idx="3052">
                  <c:v>3053</c:v>
                </c:pt>
                <c:pt idx="3053">
                  <c:v>3054</c:v>
                </c:pt>
                <c:pt idx="3054">
                  <c:v>3055</c:v>
                </c:pt>
                <c:pt idx="3055">
                  <c:v>3056</c:v>
                </c:pt>
                <c:pt idx="3056">
                  <c:v>3057</c:v>
                </c:pt>
                <c:pt idx="3057">
                  <c:v>3058</c:v>
                </c:pt>
                <c:pt idx="3058">
                  <c:v>3059</c:v>
                </c:pt>
                <c:pt idx="3059">
                  <c:v>3060</c:v>
                </c:pt>
                <c:pt idx="3060">
                  <c:v>3061</c:v>
                </c:pt>
                <c:pt idx="3061">
                  <c:v>3062</c:v>
                </c:pt>
                <c:pt idx="3062">
                  <c:v>3063</c:v>
                </c:pt>
                <c:pt idx="3063">
                  <c:v>3064</c:v>
                </c:pt>
                <c:pt idx="3064">
                  <c:v>3065</c:v>
                </c:pt>
                <c:pt idx="3065">
                  <c:v>3066</c:v>
                </c:pt>
                <c:pt idx="3066">
                  <c:v>3067</c:v>
                </c:pt>
                <c:pt idx="3067">
                  <c:v>3068</c:v>
                </c:pt>
                <c:pt idx="3068">
                  <c:v>3069</c:v>
                </c:pt>
                <c:pt idx="3069">
                  <c:v>3070</c:v>
                </c:pt>
                <c:pt idx="3070">
                  <c:v>3071</c:v>
                </c:pt>
                <c:pt idx="3071">
                  <c:v>3072</c:v>
                </c:pt>
                <c:pt idx="3072">
                  <c:v>3073</c:v>
                </c:pt>
                <c:pt idx="3073">
                  <c:v>3074</c:v>
                </c:pt>
                <c:pt idx="3074">
                  <c:v>3075</c:v>
                </c:pt>
                <c:pt idx="3075">
                  <c:v>3076</c:v>
                </c:pt>
                <c:pt idx="3076">
                  <c:v>3077</c:v>
                </c:pt>
                <c:pt idx="3077">
                  <c:v>3078</c:v>
                </c:pt>
                <c:pt idx="3078">
                  <c:v>3079</c:v>
                </c:pt>
                <c:pt idx="3079">
                  <c:v>3080</c:v>
                </c:pt>
                <c:pt idx="3080">
                  <c:v>3081</c:v>
                </c:pt>
                <c:pt idx="3081">
                  <c:v>3082</c:v>
                </c:pt>
                <c:pt idx="3082">
                  <c:v>3083</c:v>
                </c:pt>
                <c:pt idx="3083">
                  <c:v>3084</c:v>
                </c:pt>
                <c:pt idx="3084">
                  <c:v>3085</c:v>
                </c:pt>
                <c:pt idx="3085">
                  <c:v>3086</c:v>
                </c:pt>
                <c:pt idx="3086">
                  <c:v>3087</c:v>
                </c:pt>
                <c:pt idx="3087">
                  <c:v>3088</c:v>
                </c:pt>
                <c:pt idx="3088">
                  <c:v>3089</c:v>
                </c:pt>
                <c:pt idx="3089">
                  <c:v>3090</c:v>
                </c:pt>
                <c:pt idx="3090">
                  <c:v>3091</c:v>
                </c:pt>
                <c:pt idx="3091">
                  <c:v>3092</c:v>
                </c:pt>
                <c:pt idx="3092">
                  <c:v>3093</c:v>
                </c:pt>
                <c:pt idx="3093">
                  <c:v>3094</c:v>
                </c:pt>
                <c:pt idx="3094">
                  <c:v>3095</c:v>
                </c:pt>
                <c:pt idx="3095">
                  <c:v>3096</c:v>
                </c:pt>
                <c:pt idx="3096">
                  <c:v>3097</c:v>
                </c:pt>
                <c:pt idx="3097">
                  <c:v>3098</c:v>
                </c:pt>
                <c:pt idx="3098">
                  <c:v>3099</c:v>
                </c:pt>
                <c:pt idx="3099">
                  <c:v>3100</c:v>
                </c:pt>
                <c:pt idx="3100">
                  <c:v>3101</c:v>
                </c:pt>
                <c:pt idx="3101">
                  <c:v>3102</c:v>
                </c:pt>
                <c:pt idx="3102">
                  <c:v>3103</c:v>
                </c:pt>
                <c:pt idx="3103">
                  <c:v>3104</c:v>
                </c:pt>
                <c:pt idx="3104">
                  <c:v>3105</c:v>
                </c:pt>
                <c:pt idx="3105">
                  <c:v>3106</c:v>
                </c:pt>
                <c:pt idx="3106">
                  <c:v>3107</c:v>
                </c:pt>
                <c:pt idx="3107">
                  <c:v>3108</c:v>
                </c:pt>
                <c:pt idx="3108">
                  <c:v>3109</c:v>
                </c:pt>
                <c:pt idx="3109">
                  <c:v>3110</c:v>
                </c:pt>
                <c:pt idx="3110">
                  <c:v>3111</c:v>
                </c:pt>
                <c:pt idx="3111">
                  <c:v>3112</c:v>
                </c:pt>
                <c:pt idx="3112">
                  <c:v>3113</c:v>
                </c:pt>
                <c:pt idx="3113">
                  <c:v>3114</c:v>
                </c:pt>
                <c:pt idx="3114">
                  <c:v>3115</c:v>
                </c:pt>
                <c:pt idx="3115">
                  <c:v>3116</c:v>
                </c:pt>
                <c:pt idx="3116">
                  <c:v>3117</c:v>
                </c:pt>
                <c:pt idx="3117">
                  <c:v>3118</c:v>
                </c:pt>
                <c:pt idx="3118">
                  <c:v>3119</c:v>
                </c:pt>
                <c:pt idx="3119">
                  <c:v>3120</c:v>
                </c:pt>
                <c:pt idx="3120">
                  <c:v>3121</c:v>
                </c:pt>
                <c:pt idx="3121">
                  <c:v>3122</c:v>
                </c:pt>
                <c:pt idx="3122">
                  <c:v>3123</c:v>
                </c:pt>
                <c:pt idx="3123">
                  <c:v>3124</c:v>
                </c:pt>
                <c:pt idx="3124">
                  <c:v>3125</c:v>
                </c:pt>
                <c:pt idx="3125">
                  <c:v>3126</c:v>
                </c:pt>
                <c:pt idx="3126">
                  <c:v>3127</c:v>
                </c:pt>
                <c:pt idx="3127">
                  <c:v>3128</c:v>
                </c:pt>
                <c:pt idx="3128">
                  <c:v>3129</c:v>
                </c:pt>
                <c:pt idx="3129">
                  <c:v>3130</c:v>
                </c:pt>
                <c:pt idx="3130">
                  <c:v>3131</c:v>
                </c:pt>
                <c:pt idx="3131">
                  <c:v>3132</c:v>
                </c:pt>
                <c:pt idx="3132">
                  <c:v>3133</c:v>
                </c:pt>
                <c:pt idx="3133">
                  <c:v>3134</c:v>
                </c:pt>
                <c:pt idx="3134">
                  <c:v>3135</c:v>
                </c:pt>
                <c:pt idx="3135">
                  <c:v>3136</c:v>
                </c:pt>
                <c:pt idx="3136">
                  <c:v>3137</c:v>
                </c:pt>
                <c:pt idx="3137">
                  <c:v>3138</c:v>
                </c:pt>
                <c:pt idx="3138">
                  <c:v>3139</c:v>
                </c:pt>
                <c:pt idx="3139">
                  <c:v>3140</c:v>
                </c:pt>
                <c:pt idx="3140">
                  <c:v>3141</c:v>
                </c:pt>
                <c:pt idx="3141">
                  <c:v>3142</c:v>
                </c:pt>
                <c:pt idx="3142">
                  <c:v>3143</c:v>
                </c:pt>
                <c:pt idx="3143">
                  <c:v>3144</c:v>
                </c:pt>
                <c:pt idx="3144">
                  <c:v>3145</c:v>
                </c:pt>
                <c:pt idx="3145">
                  <c:v>3146</c:v>
                </c:pt>
                <c:pt idx="3146">
                  <c:v>3147</c:v>
                </c:pt>
                <c:pt idx="3147">
                  <c:v>3148</c:v>
                </c:pt>
                <c:pt idx="3148">
                  <c:v>3149</c:v>
                </c:pt>
                <c:pt idx="3149">
                  <c:v>3150</c:v>
                </c:pt>
                <c:pt idx="3150">
                  <c:v>3151</c:v>
                </c:pt>
                <c:pt idx="3151">
                  <c:v>3152</c:v>
                </c:pt>
                <c:pt idx="3152">
                  <c:v>3153</c:v>
                </c:pt>
                <c:pt idx="3153">
                  <c:v>3154</c:v>
                </c:pt>
                <c:pt idx="3154">
                  <c:v>3155</c:v>
                </c:pt>
                <c:pt idx="3155">
                  <c:v>3156</c:v>
                </c:pt>
                <c:pt idx="3156">
                  <c:v>3157</c:v>
                </c:pt>
                <c:pt idx="3157">
                  <c:v>3158</c:v>
                </c:pt>
                <c:pt idx="3158">
                  <c:v>3159</c:v>
                </c:pt>
                <c:pt idx="3159">
                  <c:v>3160</c:v>
                </c:pt>
                <c:pt idx="3160">
                  <c:v>3161</c:v>
                </c:pt>
                <c:pt idx="3161">
                  <c:v>3162</c:v>
                </c:pt>
                <c:pt idx="3162">
                  <c:v>3163</c:v>
                </c:pt>
                <c:pt idx="3163">
                  <c:v>3164</c:v>
                </c:pt>
                <c:pt idx="3164">
                  <c:v>3165</c:v>
                </c:pt>
                <c:pt idx="3165">
                  <c:v>3166</c:v>
                </c:pt>
                <c:pt idx="3166">
                  <c:v>3167</c:v>
                </c:pt>
                <c:pt idx="3167">
                  <c:v>3168</c:v>
                </c:pt>
                <c:pt idx="3168">
                  <c:v>3169</c:v>
                </c:pt>
                <c:pt idx="3169">
                  <c:v>3170</c:v>
                </c:pt>
                <c:pt idx="3170">
                  <c:v>3171</c:v>
                </c:pt>
                <c:pt idx="3171">
                  <c:v>3172</c:v>
                </c:pt>
                <c:pt idx="3172">
                  <c:v>3173</c:v>
                </c:pt>
                <c:pt idx="3173">
                  <c:v>3174</c:v>
                </c:pt>
                <c:pt idx="3174">
                  <c:v>3175</c:v>
                </c:pt>
                <c:pt idx="3175">
                  <c:v>3176</c:v>
                </c:pt>
                <c:pt idx="3176">
                  <c:v>3177</c:v>
                </c:pt>
                <c:pt idx="3177">
                  <c:v>3178</c:v>
                </c:pt>
                <c:pt idx="3178">
                  <c:v>3179</c:v>
                </c:pt>
                <c:pt idx="3179">
                  <c:v>3180</c:v>
                </c:pt>
                <c:pt idx="3180">
                  <c:v>3181</c:v>
                </c:pt>
                <c:pt idx="3181">
                  <c:v>3182</c:v>
                </c:pt>
                <c:pt idx="3182">
                  <c:v>3182</c:v>
                </c:pt>
                <c:pt idx="3183">
                  <c:v>3184</c:v>
                </c:pt>
                <c:pt idx="3184">
                  <c:v>3184</c:v>
                </c:pt>
                <c:pt idx="3185">
                  <c:v>3184</c:v>
                </c:pt>
                <c:pt idx="3186">
                  <c:v>3184</c:v>
                </c:pt>
                <c:pt idx="3187">
                  <c:v>3184</c:v>
                </c:pt>
                <c:pt idx="3188">
                  <c:v>3184</c:v>
                </c:pt>
                <c:pt idx="3189">
                  <c:v>3184</c:v>
                </c:pt>
                <c:pt idx="3190">
                  <c:v>3184</c:v>
                </c:pt>
                <c:pt idx="3191">
                  <c:v>3184</c:v>
                </c:pt>
                <c:pt idx="3192">
                  <c:v>3184</c:v>
                </c:pt>
                <c:pt idx="3193">
                  <c:v>3184</c:v>
                </c:pt>
                <c:pt idx="3194">
                  <c:v>3184</c:v>
                </c:pt>
                <c:pt idx="3195">
                  <c:v>3184</c:v>
                </c:pt>
                <c:pt idx="3196">
                  <c:v>3184</c:v>
                </c:pt>
                <c:pt idx="3197">
                  <c:v>3184</c:v>
                </c:pt>
                <c:pt idx="3198">
                  <c:v>3184</c:v>
                </c:pt>
                <c:pt idx="3199">
                  <c:v>3184</c:v>
                </c:pt>
                <c:pt idx="3200">
                  <c:v>3184</c:v>
                </c:pt>
                <c:pt idx="3201">
                  <c:v>3184</c:v>
                </c:pt>
                <c:pt idx="3202">
                  <c:v>3184</c:v>
                </c:pt>
                <c:pt idx="3203">
                  <c:v>3184</c:v>
                </c:pt>
                <c:pt idx="3204">
                  <c:v>3184</c:v>
                </c:pt>
              </c:numCache>
            </c:numRef>
          </c:xVal>
          <c:yVal>
            <c:numRef>
              <c:f>'Dx - SH'!$X$5:$X$3209</c:f>
              <c:numCache>
                <c:formatCode>0.00</c:formatCode>
                <c:ptCount val="3205"/>
                <c:pt idx="0">
                  <c:v>22199.073536525604</c:v>
                </c:pt>
                <c:pt idx="1">
                  <c:v>21922.138326213342</c:v>
                </c:pt>
                <c:pt idx="2">
                  <c:v>21724.836995695627</c:v>
                </c:pt>
                <c:pt idx="3">
                  <c:v>21551.030419649192</c:v>
                </c:pt>
                <c:pt idx="4">
                  <c:v>21414.783700397449</c:v>
                </c:pt>
                <c:pt idx="5">
                  <c:v>21284.92867770054</c:v>
                </c:pt>
                <c:pt idx="6">
                  <c:v>21155.476132457035</c:v>
                </c:pt>
                <c:pt idx="7">
                  <c:v>21026.84086782598</c:v>
                </c:pt>
                <c:pt idx="8">
                  <c:v>20898.639094122565</c:v>
                </c:pt>
                <c:pt idx="9">
                  <c:v>20772.395043892291</c:v>
                </c:pt>
                <c:pt idx="10">
                  <c:v>20646.389414513385</c:v>
                </c:pt>
                <c:pt idx="11">
                  <c:v>20520.621555238449</c:v>
                </c:pt>
                <c:pt idx="12">
                  <c:v>20395.988389583767</c:v>
                </c:pt>
                <c:pt idx="13">
                  <c:v>20276.066433747244</c:v>
                </c:pt>
                <c:pt idx="14">
                  <c:v>20158.545818572278</c:v>
                </c:pt>
                <c:pt idx="15">
                  <c:v>20046.415500602132</c:v>
                </c:pt>
                <c:pt idx="16">
                  <c:v>19934.597217427774</c:v>
                </c:pt>
                <c:pt idx="17">
                  <c:v>19825.55013822619</c:v>
                </c:pt>
                <c:pt idx="18">
                  <c:v>19718.678539512119</c:v>
                </c:pt>
                <c:pt idx="19">
                  <c:v>19611.906724656983</c:v>
                </c:pt>
                <c:pt idx="20">
                  <c:v>19506.013556978603</c:v>
                </c:pt>
                <c:pt idx="21">
                  <c:v>19400.674794198614</c:v>
                </c:pt>
                <c:pt idx="22">
                  <c:v>19301.142120875229</c:v>
                </c:pt>
                <c:pt idx="23">
                  <c:v>19202.133525541605</c:v>
                </c:pt>
                <c:pt idx="24">
                  <c:v>19103.567739481954</c:v>
                </c:pt>
                <c:pt idx="25">
                  <c:v>19005.843107401939</c:v>
                </c:pt>
                <c:pt idx="26">
                  <c:v>18908.900821052022</c:v>
                </c:pt>
                <c:pt idx="27">
                  <c:v>18812.107980019668</c:v>
                </c:pt>
                <c:pt idx="28">
                  <c:v>18716.207527338189</c:v>
                </c:pt>
                <c:pt idx="29">
                  <c:v>18620.705110817897</c:v>
                </c:pt>
                <c:pt idx="30">
                  <c:v>18525.90122613874</c:v>
                </c:pt>
                <c:pt idx="31">
                  <c:v>18431.343148409647</c:v>
                </c:pt>
                <c:pt idx="32">
                  <c:v>18337.294453846884</c:v>
                </c:pt>
                <c:pt idx="33">
                  <c:v>18244.718758288112</c:v>
                </c:pt>
                <c:pt idx="34">
                  <c:v>18152.73329589684</c:v>
                </c:pt>
                <c:pt idx="35">
                  <c:v>18061.804779332215</c:v>
                </c:pt>
                <c:pt idx="36">
                  <c:v>17971.270473452179</c:v>
                </c:pt>
                <c:pt idx="37">
                  <c:v>17882.446262789545</c:v>
                </c:pt>
                <c:pt idx="38">
                  <c:v>17793.723524433462</c:v>
                </c:pt>
                <c:pt idx="39">
                  <c:v>17705.493825027159</c:v>
                </c:pt>
                <c:pt idx="40">
                  <c:v>17617.755540081966</c:v>
                </c:pt>
                <c:pt idx="41">
                  <c:v>17530.331467857097</c:v>
                </c:pt>
                <c:pt idx="42">
                  <c:v>17443.383985611774</c:v>
                </c:pt>
                <c:pt idx="43">
                  <c:v>17357.628896555889</c:v>
                </c:pt>
                <c:pt idx="44">
                  <c:v>17274.471800093906</c:v>
                </c:pt>
                <c:pt idx="45">
                  <c:v>17191.625864975609</c:v>
                </c:pt>
                <c:pt idx="46">
                  <c:v>17108.885769179153</c:v>
                </c:pt>
                <c:pt idx="47">
                  <c:v>17026.359292256959</c:v>
                </c:pt>
                <c:pt idx="48">
                  <c:v>16943.951402394163</c:v>
                </c:pt>
                <c:pt idx="49">
                  <c:v>16861.778486096158</c:v>
                </c:pt>
                <c:pt idx="50">
                  <c:v>16779.622092763842</c:v>
                </c:pt>
                <c:pt idx="51">
                  <c:v>16697.664742980571</c:v>
                </c:pt>
                <c:pt idx="52">
                  <c:v>16617.603173139767</c:v>
                </c:pt>
                <c:pt idx="53">
                  <c:v>16538.228946851137</c:v>
                </c:pt>
                <c:pt idx="54">
                  <c:v>16458.975479348621</c:v>
                </c:pt>
                <c:pt idx="55">
                  <c:v>16380.399879415065</c:v>
                </c:pt>
                <c:pt idx="56">
                  <c:v>16302.37554279562</c:v>
                </c:pt>
                <c:pt idx="57">
                  <c:v>16224.894593125297</c:v>
                </c:pt>
                <c:pt idx="58">
                  <c:v>16147.419705109172</c:v>
                </c:pt>
                <c:pt idx="59">
                  <c:v>16071.38588196228</c:v>
                </c:pt>
                <c:pt idx="60">
                  <c:v>15995.591495926885</c:v>
                </c:pt>
                <c:pt idx="61">
                  <c:v>15919.821658027473</c:v>
                </c:pt>
                <c:pt idx="62">
                  <c:v>15845.70869902814</c:v>
                </c:pt>
                <c:pt idx="63">
                  <c:v>15772.072312558517</c:v>
                </c:pt>
                <c:pt idx="64">
                  <c:v>15698.528947448403</c:v>
                </c:pt>
                <c:pt idx="65">
                  <c:v>15624.99711832401</c:v>
                </c:pt>
                <c:pt idx="66">
                  <c:v>15551.797578869415</c:v>
                </c:pt>
                <c:pt idx="67">
                  <c:v>15478.650678839093</c:v>
                </c:pt>
                <c:pt idx="68">
                  <c:v>15405.606332198295</c:v>
                </c:pt>
                <c:pt idx="69">
                  <c:v>15332.743170940021</c:v>
                </c:pt>
                <c:pt idx="70">
                  <c:v>15261.019021139884</c:v>
                </c:pt>
                <c:pt idx="71">
                  <c:v>15189.880474249519</c:v>
                </c:pt>
                <c:pt idx="72">
                  <c:v>15118.849044851284</c:v>
                </c:pt>
                <c:pt idx="73">
                  <c:v>15048.398618908359</c:v>
                </c:pt>
                <c:pt idx="74">
                  <c:v>14978.469124819774</c:v>
                </c:pt>
                <c:pt idx="75">
                  <c:v>14908.606760287967</c:v>
                </c:pt>
                <c:pt idx="76">
                  <c:v>14839.319921666889</c:v>
                </c:pt>
                <c:pt idx="77">
                  <c:v>14770.314925244256</c:v>
                </c:pt>
                <c:pt idx="78">
                  <c:v>14702.727230717623</c:v>
                </c:pt>
                <c:pt idx="79">
                  <c:v>14635.158924063062</c:v>
                </c:pt>
                <c:pt idx="80">
                  <c:v>14567.672413328581</c:v>
                </c:pt>
                <c:pt idx="81">
                  <c:v>14501.605660385505</c:v>
                </c:pt>
                <c:pt idx="82">
                  <c:v>14435.855613858312</c:v>
                </c:pt>
                <c:pt idx="83">
                  <c:v>14370.265792233715</c:v>
                </c:pt>
                <c:pt idx="84">
                  <c:v>14304.761857747457</c:v>
                </c:pt>
                <c:pt idx="85">
                  <c:v>14239.44879566109</c:v>
                </c:pt>
                <c:pt idx="86">
                  <c:v>14174.232545627772</c:v>
                </c:pt>
                <c:pt idx="87">
                  <c:v>14109.616857754392</c:v>
                </c:pt>
                <c:pt idx="88">
                  <c:v>14045.42581541483</c:v>
                </c:pt>
                <c:pt idx="89">
                  <c:v>13981.683422689886</c:v>
                </c:pt>
                <c:pt idx="90">
                  <c:v>13918.158150989544</c:v>
                </c:pt>
                <c:pt idx="91">
                  <c:v>13855.34592470122</c:v>
                </c:pt>
                <c:pt idx="92">
                  <c:v>13792.821906736104</c:v>
                </c:pt>
                <c:pt idx="93">
                  <c:v>13730.435677217658</c:v>
                </c:pt>
                <c:pt idx="94">
                  <c:v>13668.086735805022</c:v>
                </c:pt>
                <c:pt idx="95">
                  <c:v>13606.381852937693</c:v>
                </c:pt>
                <c:pt idx="96">
                  <c:v>13545.499935201517</c:v>
                </c:pt>
                <c:pt idx="97">
                  <c:v>13484.877245676778</c:v>
                </c:pt>
                <c:pt idx="98">
                  <c:v>13425.230978463724</c:v>
                </c:pt>
                <c:pt idx="99">
                  <c:v>13366.034032004422</c:v>
                </c:pt>
                <c:pt idx="100">
                  <c:v>13306.918241508343</c:v>
                </c:pt>
                <c:pt idx="101">
                  <c:v>13248.16012414633</c:v>
                </c:pt>
                <c:pt idx="102">
                  <c:v>13189.945304387002</c:v>
                </c:pt>
                <c:pt idx="103">
                  <c:v>13131.828795238096</c:v>
                </c:pt>
                <c:pt idx="104">
                  <c:v>13073.946982742951</c:v>
                </c:pt>
                <c:pt idx="105">
                  <c:v>13016.069676634817</c:v>
                </c:pt>
                <c:pt idx="106">
                  <c:v>12958.698481179001</c:v>
                </c:pt>
                <c:pt idx="107">
                  <c:v>12901.42160135278</c:v>
                </c:pt>
                <c:pt idx="108">
                  <c:v>12844.303942409824</c:v>
                </c:pt>
                <c:pt idx="109">
                  <c:v>12787.929195975808</c:v>
                </c:pt>
                <c:pt idx="110">
                  <c:v>12731.583648518281</c:v>
                </c:pt>
                <c:pt idx="111">
                  <c:v>12675.345741977921</c:v>
                </c:pt>
                <c:pt idx="112">
                  <c:v>12619.64022611154</c:v>
                </c:pt>
                <c:pt idx="113">
                  <c:v>12563.963427437011</c:v>
                </c:pt>
                <c:pt idx="114">
                  <c:v>12508.509580993748</c:v>
                </c:pt>
                <c:pt idx="115">
                  <c:v>12453.349212264642</c:v>
                </c:pt>
                <c:pt idx="116">
                  <c:v>12398.349938396395</c:v>
                </c:pt>
                <c:pt idx="117">
                  <c:v>12343.51600687158</c:v>
                </c:pt>
                <c:pt idx="118">
                  <c:v>12288.8638394174</c:v>
                </c:pt>
                <c:pt idx="119">
                  <c:v>12234.481384092418</c:v>
                </c:pt>
                <c:pt idx="120">
                  <c:v>12180.337187185145</c:v>
                </c:pt>
                <c:pt idx="121">
                  <c:v>12126.324703454848</c:v>
                </c:pt>
                <c:pt idx="122">
                  <c:v>12072.467756349495</c:v>
                </c:pt>
                <c:pt idx="123">
                  <c:v>12019.629899475973</c:v>
                </c:pt>
                <c:pt idx="124">
                  <c:v>11967.092686266769</c:v>
                </c:pt>
                <c:pt idx="125">
                  <c:v>11914.665685182199</c:v>
                </c:pt>
                <c:pt idx="126">
                  <c:v>11862.253007380183</c:v>
                </c:pt>
                <c:pt idx="127">
                  <c:v>11809.977558626406</c:v>
                </c:pt>
                <c:pt idx="128">
                  <c:v>11758.23151504061</c:v>
                </c:pt>
                <c:pt idx="129">
                  <c:v>11706.652040607745</c:v>
                </c:pt>
                <c:pt idx="130">
                  <c:v>11655.089556354755</c:v>
                </c:pt>
                <c:pt idx="131">
                  <c:v>11603.601312606839</c:v>
                </c:pt>
                <c:pt idx="132">
                  <c:v>11552.858502676254</c:v>
                </c:pt>
                <c:pt idx="133">
                  <c:v>11502.22372107258</c:v>
                </c:pt>
                <c:pt idx="134">
                  <c:v>11451.713807376258</c:v>
                </c:pt>
                <c:pt idx="135">
                  <c:v>11401.483599908252</c:v>
                </c:pt>
                <c:pt idx="136">
                  <c:v>11351.326171355729</c:v>
                </c:pt>
                <c:pt idx="137">
                  <c:v>11301.617356321736</c:v>
                </c:pt>
                <c:pt idx="138">
                  <c:v>11251.938157120427</c:v>
                </c:pt>
                <c:pt idx="139">
                  <c:v>11202.50658508575</c:v>
                </c:pt>
                <c:pt idx="140">
                  <c:v>11153.676101366143</c:v>
                </c:pt>
                <c:pt idx="141">
                  <c:v>11105.008603940136</c:v>
                </c:pt>
                <c:pt idx="142">
                  <c:v>11056.349692781394</c:v>
                </c:pt>
                <c:pt idx="143">
                  <c:v>11007.81604320963</c:v>
                </c:pt>
                <c:pt idx="144">
                  <c:v>10959.337567634313</c:v>
                </c:pt>
                <c:pt idx="145">
                  <c:v>10911.027938068968</c:v>
                </c:pt>
                <c:pt idx="146">
                  <c:v>10862.732602454287</c:v>
                </c:pt>
                <c:pt idx="147">
                  <c:v>10814.549783258144</c:v>
                </c:pt>
                <c:pt idx="148">
                  <c:v>10766.472103183429</c:v>
                </c:pt>
                <c:pt idx="149">
                  <c:v>10718.783506812291</c:v>
                </c:pt>
                <c:pt idx="150">
                  <c:v>10671.325520149301</c:v>
                </c:pt>
                <c:pt idx="151">
                  <c:v>10623.928171091007</c:v>
                </c:pt>
                <c:pt idx="152">
                  <c:v>10576.580209806429</c:v>
                </c:pt>
                <c:pt idx="153">
                  <c:v>10529.310080945272</c:v>
                </c:pt>
                <c:pt idx="154">
                  <c:v>10482.130780374853</c:v>
                </c:pt>
                <c:pt idx="155">
                  <c:v>10434.967547621069</c:v>
                </c:pt>
                <c:pt idx="156">
                  <c:v>10387.994551430165</c:v>
                </c:pt>
                <c:pt idx="157">
                  <c:v>10341.169890540508</c:v>
                </c:pt>
                <c:pt idx="158">
                  <c:v>10294.490531386515</c:v>
                </c:pt>
                <c:pt idx="159">
                  <c:v>10247.846154730692</c:v>
                </c:pt>
                <c:pt idx="160">
                  <c:v>10201.223017144095</c:v>
                </c:pt>
                <c:pt idx="161">
                  <c:v>10154.729066487562</c:v>
                </c:pt>
                <c:pt idx="162">
                  <c:v>10108.249951351037</c:v>
                </c:pt>
                <c:pt idx="163">
                  <c:v>10061.955120017346</c:v>
                </c:pt>
                <c:pt idx="164">
                  <c:v>10015.750638048985</c:v>
                </c:pt>
                <c:pt idx="165">
                  <c:v>9969.6761400966498</c:v>
                </c:pt>
                <c:pt idx="166">
                  <c:v>9923.7153228662482</c:v>
                </c:pt>
                <c:pt idx="167">
                  <c:v>9878.0570432200293</c:v>
                </c:pt>
                <c:pt idx="168">
                  <c:v>9832.6680034529345</c:v>
                </c:pt>
                <c:pt idx="169">
                  <c:v>9787.3458799982291</c:v>
                </c:pt>
                <c:pt idx="170">
                  <c:v>9742.1992644721176</c:v>
                </c:pt>
                <c:pt idx="171">
                  <c:v>9697.0606740099684</c:v>
                </c:pt>
                <c:pt idx="172">
                  <c:v>9651.9968240410362</c:v>
                </c:pt>
                <c:pt idx="173">
                  <c:v>9606.9897832420556</c:v>
                </c:pt>
                <c:pt idx="174">
                  <c:v>9562.0158109092954</c:v>
                </c:pt>
                <c:pt idx="175">
                  <c:v>9517.268540403049</c:v>
                </c:pt>
                <c:pt idx="176">
                  <c:v>9472.555163155319</c:v>
                </c:pt>
                <c:pt idx="177">
                  <c:v>9427.9791278902067</c:v>
                </c:pt>
                <c:pt idx="178">
                  <c:v>9383.412466069889</c:v>
                </c:pt>
                <c:pt idx="179">
                  <c:v>9338.872605047296</c:v>
                </c:pt>
                <c:pt idx="180">
                  <c:v>9294.3719446497616</c:v>
                </c:pt>
                <c:pt idx="181">
                  <c:v>9250.2065112631262</c:v>
                </c:pt>
                <c:pt idx="182">
                  <c:v>9206.0572940593265</c:v>
                </c:pt>
                <c:pt idx="183">
                  <c:v>9162.0180545937747</c:v>
                </c:pt>
                <c:pt idx="184">
                  <c:v>9117.9938180783356</c:v>
                </c:pt>
                <c:pt idx="185">
                  <c:v>9074.137298068681</c:v>
                </c:pt>
                <c:pt idx="186">
                  <c:v>9030.3372292946951</c:v>
                </c:pt>
                <c:pt idx="187">
                  <c:v>8986.763417195436</c:v>
                </c:pt>
                <c:pt idx="188">
                  <c:v>8943.2180323410266</c:v>
                </c:pt>
                <c:pt idx="189">
                  <c:v>8899.7393332921401</c:v>
                </c:pt>
                <c:pt idx="190">
                  <c:v>8856.2878067044894</c:v>
                </c:pt>
                <c:pt idx="191">
                  <c:v>8812.8373657882348</c:v>
                </c:pt>
                <c:pt idx="192">
                  <c:v>8769.811876192256</c:v>
                </c:pt>
                <c:pt idx="193">
                  <c:v>8727.0410199195358</c:v>
                </c:pt>
                <c:pt idx="194">
                  <c:v>8684.7443086917847</c:v>
                </c:pt>
                <c:pt idx="195">
                  <c:v>8642.7157374625294</c:v>
                </c:pt>
                <c:pt idx="196">
                  <c:v>8600.765243362046</c:v>
                </c:pt>
                <c:pt idx="197">
                  <c:v>8558.8337587645747</c:v>
                </c:pt>
                <c:pt idx="198">
                  <c:v>8517.0287102831408</c:v>
                </c:pt>
                <c:pt idx="199">
                  <c:v>8475.3111740121894</c:v>
                </c:pt>
                <c:pt idx="200">
                  <c:v>8433.8850303508279</c:v>
                </c:pt>
                <c:pt idx="201">
                  <c:v>8392.5252012327655</c:v>
                </c:pt>
                <c:pt idx="202">
                  <c:v>8351.252363499294</c:v>
                </c:pt>
                <c:pt idx="203">
                  <c:v>8310.1020900621897</c:v>
                </c:pt>
                <c:pt idx="204">
                  <c:v>8268.9564546456422</c:v>
                </c:pt>
                <c:pt idx="205">
                  <c:v>8227.8546160978749</c:v>
                </c:pt>
                <c:pt idx="206">
                  <c:v>8186.929458155978</c:v>
                </c:pt>
                <c:pt idx="207">
                  <c:v>8146.0894709834974</c:v>
                </c:pt>
                <c:pt idx="208">
                  <c:v>8105.2547244585685</c:v>
                </c:pt>
                <c:pt idx="209">
                  <c:v>8064.5558470771639</c:v>
                </c:pt>
                <c:pt idx="210">
                  <c:v>8024.1863701739539</c:v>
                </c:pt>
                <c:pt idx="211">
                  <c:v>7984.0426678732883</c:v>
                </c:pt>
                <c:pt idx="212">
                  <c:v>7944.0362493084403</c:v>
                </c:pt>
                <c:pt idx="213">
                  <c:v>7904.3170809872945</c:v>
                </c:pt>
                <c:pt idx="214">
                  <c:v>7864.7079480791235</c:v>
                </c:pt>
                <c:pt idx="215">
                  <c:v>7825.1416322489031</c:v>
                </c:pt>
                <c:pt idx="216">
                  <c:v>7785.7525569497539</c:v>
                </c:pt>
                <c:pt idx="217">
                  <c:v>7746.5896835057265</c:v>
                </c:pt>
                <c:pt idx="218">
                  <c:v>7707.4473333473125</c:v>
                </c:pt>
                <c:pt idx="219">
                  <c:v>7668.4691035056594</c:v>
                </c:pt>
                <c:pt idx="220">
                  <c:v>7629.5342490682733</c:v>
                </c:pt>
                <c:pt idx="221">
                  <c:v>7590.6444672154075</c:v>
                </c:pt>
                <c:pt idx="222">
                  <c:v>7551.7643543897366</c:v>
                </c:pt>
                <c:pt idx="223">
                  <c:v>7513.0155624800655</c:v>
                </c:pt>
                <c:pt idx="224">
                  <c:v>7474.3269035919175</c:v>
                </c:pt>
                <c:pt idx="225">
                  <c:v>7436.0891956923397</c:v>
                </c:pt>
                <c:pt idx="226">
                  <c:v>7397.9780222210065</c:v>
                </c:pt>
                <c:pt idx="227">
                  <c:v>7360.1626328791745</c:v>
                </c:pt>
                <c:pt idx="228">
                  <c:v>7322.4041603791102</c:v>
                </c:pt>
                <c:pt idx="229">
                  <c:v>7284.704901392809</c:v>
                </c:pt>
                <c:pt idx="230">
                  <c:v>7247.268560057817</c:v>
                </c:pt>
                <c:pt idx="231">
                  <c:v>7209.8820436058495</c:v>
                </c:pt>
                <c:pt idx="232">
                  <c:v>7172.7810028415242</c:v>
                </c:pt>
                <c:pt idx="233">
                  <c:v>7135.7009173795868</c:v>
                </c:pt>
                <c:pt idx="234">
                  <c:v>7098.778196736348</c:v>
                </c:pt>
                <c:pt idx="235">
                  <c:v>7061.9060701721255</c:v>
                </c:pt>
                <c:pt idx="236">
                  <c:v>7025.3000419271957</c:v>
                </c:pt>
                <c:pt idx="237">
                  <c:v>6989.1201061936154</c:v>
                </c:pt>
                <c:pt idx="238">
                  <c:v>6953.1184168798009</c:v>
                </c:pt>
                <c:pt idx="239">
                  <c:v>6917.2541950008981</c:v>
                </c:pt>
                <c:pt idx="240">
                  <c:v>6881.3994399788926</c:v>
                </c:pt>
                <c:pt idx="241">
                  <c:v>6845.6238696403807</c:v>
                </c:pt>
                <c:pt idx="242">
                  <c:v>6809.9303287012963</c:v>
                </c:pt>
                <c:pt idx="243">
                  <c:v>6774.3923295940194</c:v>
                </c:pt>
                <c:pt idx="244">
                  <c:v>6738.9891590853322</c:v>
                </c:pt>
                <c:pt idx="245">
                  <c:v>6703.7956014686042</c:v>
                </c:pt>
                <c:pt idx="246">
                  <c:v>6668.7931045285823</c:v>
                </c:pt>
                <c:pt idx="247">
                  <c:v>6633.8054297658318</c:v>
                </c:pt>
                <c:pt idx="248">
                  <c:v>6599.631622491569</c:v>
                </c:pt>
                <c:pt idx="249">
                  <c:v>6565.53042919567</c:v>
                </c:pt>
                <c:pt idx="250">
                  <c:v>6531.6436434757516</c:v>
                </c:pt>
                <c:pt idx="251">
                  <c:v>6497.8782874578683</c:v>
                </c:pt>
                <c:pt idx="252">
                  <c:v>6464.1697674300685</c:v>
                </c:pt>
                <c:pt idx="253">
                  <c:v>6430.4884131571407</c:v>
                </c:pt>
                <c:pt idx="254">
                  <c:v>6397.1205753305467</c:v>
                </c:pt>
                <c:pt idx="255">
                  <c:v>6364.0761016961842</c:v>
                </c:pt>
                <c:pt idx="256">
                  <c:v>6331.3158468355159</c:v>
                </c:pt>
                <c:pt idx="257">
                  <c:v>6298.6189280073713</c:v>
                </c:pt>
                <c:pt idx="258">
                  <c:v>6266.3187117939169</c:v>
                </c:pt>
                <c:pt idx="259">
                  <c:v>6234.4175107745259</c:v>
                </c:pt>
                <c:pt idx="260">
                  <c:v>6202.7728181949369</c:v>
                </c:pt>
                <c:pt idx="261">
                  <c:v>6171.1553870416847</c:v>
                </c:pt>
                <c:pt idx="262">
                  <c:v>6139.6021008829612</c:v>
                </c:pt>
                <c:pt idx="263">
                  <c:v>6108.0757236519203</c:v>
                </c:pt>
                <c:pt idx="264">
                  <c:v>6076.867929966108</c:v>
                </c:pt>
                <c:pt idx="265">
                  <c:v>6045.6648881635492</c:v>
                </c:pt>
                <c:pt idx="266">
                  <c:v>6014.4975911299498</c:v>
                </c:pt>
                <c:pt idx="267">
                  <c:v>5983.4542868200506</c:v>
                </c:pt>
                <c:pt idx="268">
                  <c:v>5952.5401422128616</c:v>
                </c:pt>
                <c:pt idx="269">
                  <c:v>5921.7592459321841</c:v>
                </c:pt>
                <c:pt idx="270">
                  <c:v>5890.9977588288084</c:v>
                </c:pt>
                <c:pt idx="271">
                  <c:v>5860.265921257901</c:v>
                </c:pt>
                <c:pt idx="272">
                  <c:v>5829.6384175589255</c:v>
                </c:pt>
                <c:pt idx="273">
                  <c:v>5799.1184600409624</c:v>
                </c:pt>
                <c:pt idx="274">
                  <c:v>5768.7081710368702</c:v>
                </c:pt>
                <c:pt idx="275">
                  <c:v>5739.0520245392763</c:v>
                </c:pt>
                <c:pt idx="276">
                  <c:v>5709.4631447625743</c:v>
                </c:pt>
                <c:pt idx="277">
                  <c:v>5680.0968517455576</c:v>
                </c:pt>
                <c:pt idx="278">
                  <c:v>5650.8107538821105</c:v>
                </c:pt>
                <c:pt idx="279">
                  <c:v>5621.5438561310548</c:v>
                </c:pt>
                <c:pt idx="280">
                  <c:v>5592.4121554182657</c:v>
                </c:pt>
                <c:pt idx="281">
                  <c:v>5563.4193002384109</c:v>
                </c:pt>
                <c:pt idx="282">
                  <c:v>5534.542647324949</c:v>
                </c:pt>
                <c:pt idx="283">
                  <c:v>5505.7467096563041</c:v>
                </c:pt>
                <c:pt idx="284">
                  <c:v>5477.0369072166341</c:v>
                </c:pt>
                <c:pt idx="285">
                  <c:v>5448.3276322589963</c:v>
                </c:pt>
                <c:pt idx="286">
                  <c:v>5419.6414884160595</c:v>
                </c:pt>
                <c:pt idx="287">
                  <c:v>5390.9689278926453</c:v>
                </c:pt>
                <c:pt idx="288">
                  <c:v>5362.5252814351243</c:v>
                </c:pt>
                <c:pt idx="289">
                  <c:v>5334.2424472285657</c:v>
                </c:pt>
                <c:pt idx="290">
                  <c:v>5306.0573481518159</c:v>
                </c:pt>
                <c:pt idx="291">
                  <c:v>5277.9107782292413</c:v>
                </c:pt>
                <c:pt idx="292">
                  <c:v>5249.9428290220412</c:v>
                </c:pt>
                <c:pt idx="293">
                  <c:v>5222.1658266198374</c:v>
                </c:pt>
                <c:pt idx="294">
                  <c:v>5194.3963599802273</c:v>
                </c:pt>
                <c:pt idx="295">
                  <c:v>5166.7738182267694</c:v>
                </c:pt>
                <c:pt idx="296">
                  <c:v>5139.3240177294947</c:v>
                </c:pt>
                <c:pt idx="297">
                  <c:v>5111.9094183122534</c:v>
                </c:pt>
                <c:pt idx="298">
                  <c:v>5084.5693401312856</c:v>
                </c:pt>
                <c:pt idx="299">
                  <c:v>5057.3204960230769</c:v>
                </c:pt>
                <c:pt idx="300">
                  <c:v>5030.1326131400765</c:v>
                </c:pt>
                <c:pt idx="301">
                  <c:v>5002.978009077593</c:v>
                </c:pt>
                <c:pt idx="302">
                  <c:v>4975.9914371361438</c:v>
                </c:pt>
                <c:pt idx="303">
                  <c:v>4949.0422308966035</c:v>
                </c:pt>
                <c:pt idx="304">
                  <c:v>4922.1019657309835</c:v>
                </c:pt>
                <c:pt idx="305">
                  <c:v>4895.2049522397019</c:v>
                </c:pt>
                <c:pt idx="306">
                  <c:v>4868.4951399552419</c:v>
                </c:pt>
                <c:pt idx="307">
                  <c:v>4841.7863727989843</c:v>
                </c:pt>
                <c:pt idx="308">
                  <c:v>4815.1158952994037</c:v>
                </c:pt>
                <c:pt idx="309">
                  <c:v>4788.8706319158073</c:v>
                </c:pt>
                <c:pt idx="310">
                  <c:v>4762.7049017536501</c:v>
                </c:pt>
                <c:pt idx="311">
                  <c:v>4736.7258147028142</c:v>
                </c:pt>
                <c:pt idx="312">
                  <c:v>4710.7956613075212</c:v>
                </c:pt>
                <c:pt idx="313">
                  <c:v>4685.0091302365699</c:v>
                </c:pt>
                <c:pt idx="314">
                  <c:v>4659.5935543613195</c:v>
                </c:pt>
                <c:pt idx="315">
                  <c:v>4634.2585635818969</c:v>
                </c:pt>
                <c:pt idx="316">
                  <c:v>4609.0321763795864</c:v>
                </c:pt>
                <c:pt idx="317">
                  <c:v>4583.8264338397439</c:v>
                </c:pt>
                <c:pt idx="318">
                  <c:v>4558.8218679269648</c:v>
                </c:pt>
                <c:pt idx="319">
                  <c:v>4533.8200243874589</c:v>
                </c:pt>
                <c:pt idx="320">
                  <c:v>4508.8912539417361</c:v>
                </c:pt>
                <c:pt idx="321">
                  <c:v>4484.3304781830366</c:v>
                </c:pt>
                <c:pt idx="322">
                  <c:v>4459.7837289687723</c:v>
                </c:pt>
                <c:pt idx="323">
                  <c:v>4435.2846706513374</c:v>
                </c:pt>
                <c:pt idx="324">
                  <c:v>4410.8268340157128</c:v>
                </c:pt>
                <c:pt idx="325">
                  <c:v>4386.4223826915031</c:v>
                </c:pt>
                <c:pt idx="326">
                  <c:v>4362.175970595762</c:v>
                </c:pt>
                <c:pt idx="327">
                  <c:v>4337.9850700124707</c:v>
                </c:pt>
                <c:pt idx="328">
                  <c:v>4313.8783904515867</c:v>
                </c:pt>
                <c:pt idx="329">
                  <c:v>4289.774172343894</c:v>
                </c:pt>
                <c:pt idx="330">
                  <c:v>4265.9192961046283</c:v>
                </c:pt>
                <c:pt idx="331">
                  <c:v>4242.145918167188</c:v>
                </c:pt>
                <c:pt idx="332">
                  <c:v>4218.4744247209937</c:v>
                </c:pt>
                <c:pt idx="333">
                  <c:v>4194.9186571881173</c:v>
                </c:pt>
                <c:pt idx="334">
                  <c:v>4171.3774019593557</c:v>
                </c:pt>
                <c:pt idx="335">
                  <c:v>4147.871309712039</c:v>
                </c:pt>
                <c:pt idx="336">
                  <c:v>4124.430310179886</c:v>
                </c:pt>
                <c:pt idx="337">
                  <c:v>4101.0037343529311</c:v>
                </c:pt>
                <c:pt idx="338">
                  <c:v>4077.6941478984809</c:v>
                </c:pt>
                <c:pt idx="339">
                  <c:v>4054.668175178067</c:v>
                </c:pt>
                <c:pt idx="340">
                  <c:v>4031.6707460614271</c:v>
                </c:pt>
                <c:pt idx="341">
                  <c:v>4008.8236004340579</c:v>
                </c:pt>
                <c:pt idx="342">
                  <c:v>3986.007545264024</c:v>
                </c:pt>
                <c:pt idx="343">
                  <c:v>3963.483186905949</c:v>
                </c:pt>
                <c:pt idx="344">
                  <c:v>3941.1294019110446</c:v>
                </c:pt>
                <c:pt idx="345">
                  <c:v>3918.914901370244</c:v>
                </c:pt>
                <c:pt idx="346">
                  <c:v>3896.7579465334247</c:v>
                </c:pt>
                <c:pt idx="347">
                  <c:v>3874.9543428600637</c:v>
                </c:pt>
                <c:pt idx="348">
                  <c:v>3853.2875824445241</c:v>
                </c:pt>
                <c:pt idx="349">
                  <c:v>3831.6607961349159</c:v>
                </c:pt>
                <c:pt idx="350">
                  <c:v>3810.054583784281</c:v>
                </c:pt>
                <c:pt idx="351">
                  <c:v>3788.4570943280123</c:v>
                </c:pt>
                <c:pt idx="352">
                  <c:v>3767.3540228708935</c:v>
                </c:pt>
                <c:pt idx="353">
                  <c:v>3746.2767690070505</c:v>
                </c:pt>
                <c:pt idx="354">
                  <c:v>3725.3401686095563</c:v>
                </c:pt>
                <c:pt idx="355">
                  <c:v>3704.5947447728158</c:v>
                </c:pt>
                <c:pt idx="356">
                  <c:v>3684.1721320355164</c:v>
                </c:pt>
                <c:pt idx="357">
                  <c:v>3663.7962681893714</c:v>
                </c:pt>
                <c:pt idx="358">
                  <c:v>3643.6244348598871</c:v>
                </c:pt>
                <c:pt idx="359">
                  <c:v>3623.616307335823</c:v>
                </c:pt>
                <c:pt idx="360">
                  <c:v>3603.8404857017936</c:v>
                </c:pt>
                <c:pt idx="361">
                  <c:v>3584.0689764232293</c:v>
                </c:pt>
                <c:pt idx="362">
                  <c:v>3564.4660269863116</c:v>
                </c:pt>
                <c:pt idx="363">
                  <c:v>3544.9114261089112</c:v>
                </c:pt>
                <c:pt idx="364">
                  <c:v>3525.4045359575293</c:v>
                </c:pt>
                <c:pt idx="365">
                  <c:v>3506.2401316275027</c:v>
                </c:pt>
                <c:pt idx="366">
                  <c:v>3487.1207129703348</c:v>
                </c:pt>
                <c:pt idx="367">
                  <c:v>3468.0144717197832</c:v>
                </c:pt>
                <c:pt idx="368">
                  <c:v>3448.9570727981923</c:v>
                </c:pt>
                <c:pt idx="369">
                  <c:v>3429.9010293409042</c:v>
                </c:pt>
                <c:pt idx="370">
                  <c:v>3410.9749675264279</c:v>
                </c:pt>
                <c:pt idx="371">
                  <c:v>3392.0630142290138</c:v>
                </c:pt>
                <c:pt idx="372">
                  <c:v>3373.3151338942898</c:v>
                </c:pt>
                <c:pt idx="373">
                  <c:v>3354.6033772059131</c:v>
                </c:pt>
                <c:pt idx="374">
                  <c:v>3335.9196962611218</c:v>
                </c:pt>
                <c:pt idx="375">
                  <c:v>3317.3460019612035</c:v>
                </c:pt>
                <c:pt idx="376">
                  <c:v>3298.7926471718156</c:v>
                </c:pt>
                <c:pt idx="377">
                  <c:v>3280.2739346808494</c:v>
                </c:pt>
                <c:pt idx="378">
                  <c:v>3261.7736420260676</c:v>
                </c:pt>
                <c:pt idx="379">
                  <c:v>3243.2944119163544</c:v>
                </c:pt>
                <c:pt idx="380">
                  <c:v>3224.8372745140946</c:v>
                </c:pt>
                <c:pt idx="381">
                  <c:v>3206.3835622654569</c:v>
                </c:pt>
                <c:pt idx="382">
                  <c:v>3187.964856887334</c:v>
                </c:pt>
                <c:pt idx="383">
                  <c:v>3169.8090742899371</c:v>
                </c:pt>
                <c:pt idx="384">
                  <c:v>3151.6575121510123</c:v>
                </c:pt>
                <c:pt idx="385">
                  <c:v>3133.6057377598072</c:v>
                </c:pt>
                <c:pt idx="386">
                  <c:v>3115.5834502977782</c:v>
                </c:pt>
                <c:pt idx="387">
                  <c:v>3097.5976882710333</c:v>
                </c:pt>
                <c:pt idx="388">
                  <c:v>3079.8617942063051</c:v>
                </c:pt>
                <c:pt idx="389">
                  <c:v>3062.2706865732248</c:v>
                </c:pt>
                <c:pt idx="390">
                  <c:v>3044.7033424575811</c:v>
                </c:pt>
                <c:pt idx="391">
                  <c:v>3027.1512518561517</c:v>
                </c:pt>
                <c:pt idx="392">
                  <c:v>3009.8547538658436</c:v>
                </c:pt>
                <c:pt idx="393">
                  <c:v>2992.5631152505689</c:v>
                </c:pt>
                <c:pt idx="394">
                  <c:v>2975.3255075390402</c:v>
                </c:pt>
                <c:pt idx="395">
                  <c:v>2958.4276442580131</c:v>
                </c:pt>
                <c:pt idx="396">
                  <c:v>2941.6765759859113</c:v>
                </c:pt>
                <c:pt idx="397">
                  <c:v>2925.304494309833</c:v>
                </c:pt>
                <c:pt idx="398">
                  <c:v>2909.0664039005328</c:v>
                </c:pt>
                <c:pt idx="399">
                  <c:v>2892.899534563142</c:v>
                </c:pt>
                <c:pt idx="400">
                  <c:v>2876.7809421483144</c:v>
                </c:pt>
                <c:pt idx="401">
                  <c:v>2860.705277520623</c:v>
                </c:pt>
                <c:pt idx="402">
                  <c:v>2844.7865591104028</c:v>
                </c:pt>
                <c:pt idx="403">
                  <c:v>2828.9478416224015</c:v>
                </c:pt>
                <c:pt idx="404">
                  <c:v>2813.1614764868596</c:v>
                </c:pt>
                <c:pt idx="405">
                  <c:v>2797.3911213359379</c:v>
                </c:pt>
                <c:pt idx="406">
                  <c:v>2781.6785300583228</c:v>
                </c:pt>
                <c:pt idx="407">
                  <c:v>2765.9697737936181</c:v>
                </c:pt>
                <c:pt idx="408">
                  <c:v>2750.5400965006806</c:v>
                </c:pt>
                <c:pt idx="409">
                  <c:v>2735.1984779510003</c:v>
                </c:pt>
                <c:pt idx="410">
                  <c:v>2719.946363294102</c:v>
                </c:pt>
                <c:pt idx="411">
                  <c:v>2704.8405850375625</c:v>
                </c:pt>
                <c:pt idx="412">
                  <c:v>2689.8380321524692</c:v>
                </c:pt>
                <c:pt idx="413">
                  <c:v>2674.8644435745014</c:v>
                </c:pt>
                <c:pt idx="414">
                  <c:v>2659.9658652508529</c:v>
                </c:pt>
                <c:pt idx="415">
                  <c:v>2645.0889506544454</c:v>
                </c:pt>
                <c:pt idx="416">
                  <c:v>2630.2648516707231</c:v>
                </c:pt>
                <c:pt idx="417">
                  <c:v>2615.9423586622411</c:v>
                </c:pt>
                <c:pt idx="418">
                  <c:v>2601.6210438467888</c:v>
                </c:pt>
                <c:pt idx="419">
                  <c:v>2587.3523194505369</c:v>
                </c:pt>
                <c:pt idx="420">
                  <c:v>2573.213261254507</c:v>
                </c:pt>
                <c:pt idx="421">
                  <c:v>2559.2016739743126</c:v>
                </c:pt>
                <c:pt idx="422">
                  <c:v>2545.2570720242588</c:v>
                </c:pt>
                <c:pt idx="423">
                  <c:v>2531.414870188567</c:v>
                </c:pt>
                <c:pt idx="424">
                  <c:v>2517.6270627615559</c:v>
                </c:pt>
                <c:pt idx="425">
                  <c:v>2503.860232210965</c:v>
                </c:pt>
                <c:pt idx="426">
                  <c:v>2490.1423655058065</c:v>
                </c:pt>
                <c:pt idx="427">
                  <c:v>2476.5272362322826</c:v>
                </c:pt>
                <c:pt idx="428">
                  <c:v>2463.0653843320192</c:v>
                </c:pt>
                <c:pt idx="429">
                  <c:v>2449.734934956316</c:v>
                </c:pt>
                <c:pt idx="430">
                  <c:v>2436.663617653207</c:v>
                </c:pt>
                <c:pt idx="431">
                  <c:v>2423.6218058834834</c:v>
                </c:pt>
                <c:pt idx="432">
                  <c:v>2410.7857465095631</c:v>
                </c:pt>
                <c:pt idx="433">
                  <c:v>2398.0313529463951</c:v>
                </c:pt>
                <c:pt idx="434">
                  <c:v>2385.361793385207</c:v>
                </c:pt>
                <c:pt idx="435">
                  <c:v>2372.6960747826756</c:v>
                </c:pt>
                <c:pt idx="436">
                  <c:v>2360.0626435763011</c:v>
                </c:pt>
                <c:pt idx="437">
                  <c:v>2347.4816785933908</c:v>
                </c:pt>
                <c:pt idx="438">
                  <c:v>2334.9335818141394</c:v>
                </c:pt>
                <c:pt idx="439">
                  <c:v>2322.3958920370133</c:v>
                </c:pt>
                <c:pt idx="440">
                  <c:v>2309.8800629641614</c:v>
                </c:pt>
                <c:pt idx="441">
                  <c:v>2297.6432031469826</c:v>
                </c:pt>
                <c:pt idx="442">
                  <c:v>2285.5933817300643</c:v>
                </c:pt>
                <c:pt idx="443">
                  <c:v>2273.5702295404853</c:v>
                </c:pt>
                <c:pt idx="444">
                  <c:v>2261.5569946611586</c:v>
                </c:pt>
                <c:pt idx="445">
                  <c:v>2249.548656298336</c:v>
                </c:pt>
                <c:pt idx="446">
                  <c:v>2237.5864305779928</c:v>
                </c:pt>
                <c:pt idx="447">
                  <c:v>2225.7838644741514</c:v>
                </c:pt>
                <c:pt idx="448">
                  <c:v>2213.9855659542504</c:v>
                </c:pt>
                <c:pt idx="449">
                  <c:v>2202.2086219676135</c:v>
                </c:pt>
                <c:pt idx="450">
                  <c:v>2190.4570403135544</c:v>
                </c:pt>
                <c:pt idx="451">
                  <c:v>2178.7365477342673</c:v>
                </c:pt>
                <c:pt idx="452">
                  <c:v>2167.0229136130451</c:v>
                </c:pt>
                <c:pt idx="453">
                  <c:v>2155.375505136416</c:v>
                </c:pt>
                <c:pt idx="454">
                  <c:v>2143.7510623764151</c:v>
                </c:pt>
                <c:pt idx="455">
                  <c:v>2132.527751181246</c:v>
                </c:pt>
                <c:pt idx="456">
                  <c:v>2121.358603433167</c:v>
                </c:pt>
                <c:pt idx="457">
                  <c:v>2110.2146857879543</c:v>
                </c:pt>
                <c:pt idx="458">
                  <c:v>2099.0857314807599</c:v>
                </c:pt>
                <c:pt idx="459">
                  <c:v>2087.99439125149</c:v>
                </c:pt>
                <c:pt idx="460">
                  <c:v>2076.9310615817367</c:v>
                </c:pt>
                <c:pt idx="461">
                  <c:v>2065.8974424479325</c:v>
                </c:pt>
                <c:pt idx="462">
                  <c:v>2054.8803855488918</c:v>
                </c:pt>
                <c:pt idx="463">
                  <c:v>2043.9126608277509</c:v>
                </c:pt>
                <c:pt idx="464">
                  <c:v>2033.0818143209883</c:v>
                </c:pt>
                <c:pt idx="465">
                  <c:v>2022.2885510328128</c:v>
                </c:pt>
                <c:pt idx="466">
                  <c:v>2011.5952244029013</c:v>
                </c:pt>
                <c:pt idx="467">
                  <c:v>2001.1037182168684</c:v>
                </c:pt>
                <c:pt idx="468">
                  <c:v>1990.7376827002668</c:v>
                </c:pt>
                <c:pt idx="469">
                  <c:v>1980.3852459281668</c:v>
                </c:pt>
                <c:pt idx="470">
                  <c:v>1970.1381653107451</c:v>
                </c:pt>
                <c:pt idx="471">
                  <c:v>1959.9042259333085</c:v>
                </c:pt>
                <c:pt idx="472">
                  <c:v>1949.7114404295892</c:v>
                </c:pt>
                <c:pt idx="473">
                  <c:v>1939.5752923584826</c:v>
                </c:pt>
                <c:pt idx="474">
                  <c:v>1929.4866132078625</c:v>
                </c:pt>
                <c:pt idx="475">
                  <c:v>1919.5434138600365</c:v>
                </c:pt>
                <c:pt idx="476">
                  <c:v>1909.7729201654997</c:v>
                </c:pt>
                <c:pt idx="477">
                  <c:v>1900.016417054761</c:v>
                </c:pt>
                <c:pt idx="478">
                  <c:v>1890.3495068413913</c:v>
                </c:pt>
                <c:pt idx="479">
                  <c:v>1880.7150669229179</c:v>
                </c:pt>
                <c:pt idx="480">
                  <c:v>1871.0948142624309</c:v>
                </c:pt>
                <c:pt idx="481">
                  <c:v>1861.547759589859</c:v>
                </c:pt>
                <c:pt idx="482">
                  <c:v>1852.0470576481612</c:v>
                </c:pt>
                <c:pt idx="483">
                  <c:v>1842.5907375572733</c:v>
                </c:pt>
                <c:pt idx="484">
                  <c:v>1833.1444873218102</c:v>
                </c:pt>
                <c:pt idx="485">
                  <c:v>1823.7010457376689</c:v>
                </c:pt>
                <c:pt idx="486">
                  <c:v>1814.3123828056919</c:v>
                </c:pt>
                <c:pt idx="487">
                  <c:v>1805.0806008992583</c:v>
                </c:pt>
                <c:pt idx="488">
                  <c:v>1795.9667525776663</c:v>
                </c:pt>
                <c:pt idx="489">
                  <c:v>1786.8729209189903</c:v>
                </c:pt>
                <c:pt idx="490">
                  <c:v>1777.832427877024</c:v>
                </c:pt>
                <c:pt idx="491">
                  <c:v>1768.794014561073</c:v>
                </c:pt>
                <c:pt idx="492">
                  <c:v>1759.7687610072269</c:v>
                </c:pt>
                <c:pt idx="493">
                  <c:v>1750.7671432986767</c:v>
                </c:pt>
                <c:pt idx="494">
                  <c:v>1741.7755132436728</c:v>
                </c:pt>
                <c:pt idx="495">
                  <c:v>1732.8330162971686</c:v>
                </c:pt>
                <c:pt idx="496">
                  <c:v>1724.0102812854732</c:v>
                </c:pt>
                <c:pt idx="497">
                  <c:v>1715.2228799229497</c:v>
                </c:pt>
                <c:pt idx="498">
                  <c:v>1706.4985153252564</c:v>
                </c:pt>
                <c:pt idx="499">
                  <c:v>1697.8002167892519</c:v>
                </c:pt>
                <c:pt idx="500">
                  <c:v>1689.2496616459821</c:v>
                </c:pt>
                <c:pt idx="501">
                  <c:v>1680.7110597824678</c:v>
                </c:pt>
                <c:pt idx="502">
                  <c:v>1672.2042871118317</c:v>
                </c:pt>
                <c:pt idx="503">
                  <c:v>1663.7805669009774</c:v>
                </c:pt>
                <c:pt idx="504">
                  <c:v>1655.3633583595515</c:v>
                </c:pt>
                <c:pt idx="505">
                  <c:v>1646.9708942248826</c:v>
                </c:pt>
                <c:pt idx="506">
                  <c:v>1638.5945026216186</c:v>
                </c:pt>
                <c:pt idx="507">
                  <c:v>1630.2297591936083</c:v>
                </c:pt>
                <c:pt idx="508">
                  <c:v>1621.8676423621705</c:v>
                </c:pt>
                <c:pt idx="509">
                  <c:v>1613.546139541289</c:v>
                </c:pt>
                <c:pt idx="510">
                  <c:v>1605.2606336158387</c:v>
                </c:pt>
                <c:pt idx="511">
                  <c:v>1597.0576928201262</c:v>
                </c:pt>
                <c:pt idx="512">
                  <c:v>1588.9156823001629</c:v>
                </c:pt>
                <c:pt idx="513">
                  <c:v>1580.7760943929381</c:v>
                </c:pt>
                <c:pt idx="514">
                  <c:v>1572.6452124929965</c:v>
                </c:pt>
                <c:pt idx="515">
                  <c:v>1564.5612464358983</c:v>
                </c:pt>
                <c:pt idx="516">
                  <c:v>1556.5446559478703</c:v>
                </c:pt>
                <c:pt idx="517">
                  <c:v>1548.5538293711047</c:v>
                </c:pt>
                <c:pt idx="518">
                  <c:v>1540.5692447469273</c:v>
                </c:pt>
                <c:pt idx="519">
                  <c:v>1532.6938932330695</c:v>
                </c:pt>
                <c:pt idx="520">
                  <c:v>1524.8414807010956</c:v>
                </c:pt>
                <c:pt idx="521">
                  <c:v>1517.0796315736184</c:v>
                </c:pt>
                <c:pt idx="522">
                  <c:v>1509.3607800830634</c:v>
                </c:pt>
                <c:pt idx="523">
                  <c:v>1501.7174670573518</c:v>
                </c:pt>
                <c:pt idx="524">
                  <c:v>1494.2805629665286</c:v>
                </c:pt>
                <c:pt idx="525">
                  <c:v>1486.8493718200127</c:v>
                </c:pt>
                <c:pt idx="526">
                  <c:v>1479.442741703994</c:v>
                </c:pt>
                <c:pt idx="527">
                  <c:v>1472.0461785323075</c:v>
                </c:pt>
                <c:pt idx="528">
                  <c:v>1464.6938767862482</c:v>
                </c:pt>
                <c:pt idx="529">
                  <c:v>1457.3415912387225</c:v>
                </c:pt>
                <c:pt idx="530">
                  <c:v>1450.0850062335146</c:v>
                </c:pt>
                <c:pt idx="531">
                  <c:v>1442.9897121764382</c:v>
                </c:pt>
                <c:pt idx="532">
                  <c:v>1435.9023033805267</c:v>
                </c:pt>
                <c:pt idx="533">
                  <c:v>1428.8315515862412</c:v>
                </c:pt>
                <c:pt idx="534">
                  <c:v>1421.7804346823</c:v>
                </c:pt>
                <c:pt idx="535">
                  <c:v>1414.7353575869613</c:v>
                </c:pt>
                <c:pt idx="536">
                  <c:v>1407.7354996377319</c:v>
                </c:pt>
                <c:pt idx="537">
                  <c:v>1400.7736385478693</c:v>
                </c:pt>
                <c:pt idx="538">
                  <c:v>1393.8702400522145</c:v>
                </c:pt>
                <c:pt idx="539">
                  <c:v>1386.9795127923146</c:v>
                </c:pt>
                <c:pt idx="540">
                  <c:v>1380.1563334919219</c:v>
                </c:pt>
                <c:pt idx="541">
                  <c:v>1373.3397034141831</c:v>
                </c:pt>
                <c:pt idx="542">
                  <c:v>1366.5528736677068</c:v>
                </c:pt>
                <c:pt idx="543">
                  <c:v>1359.792967838365</c:v>
                </c:pt>
                <c:pt idx="544">
                  <c:v>1353.075559972179</c:v>
                </c:pt>
                <c:pt idx="545">
                  <c:v>1346.3960487756867</c:v>
                </c:pt>
                <c:pt idx="546">
                  <c:v>1339.7476912525105</c:v>
                </c:pt>
                <c:pt idx="547">
                  <c:v>1333.1486509761589</c:v>
                </c:pt>
                <c:pt idx="548">
                  <c:v>1326.6536175787144</c:v>
                </c:pt>
                <c:pt idx="549">
                  <c:v>1320.160606153242</c:v>
                </c:pt>
                <c:pt idx="550">
                  <c:v>1313.8350108086388</c:v>
                </c:pt>
                <c:pt idx="551">
                  <c:v>1307.5235939504489</c:v>
                </c:pt>
                <c:pt idx="552">
                  <c:v>1301.2724694800124</c:v>
                </c:pt>
                <c:pt idx="553">
                  <c:v>1295.0989263748429</c:v>
                </c:pt>
                <c:pt idx="554">
                  <c:v>1288.9519568856911</c:v>
                </c:pt>
                <c:pt idx="555">
                  <c:v>1282.8614993544052</c:v>
                </c:pt>
                <c:pt idx="556">
                  <c:v>1276.7887173796696</c:v>
                </c:pt>
                <c:pt idx="557">
                  <c:v>1270.7385019913274</c:v>
                </c:pt>
                <c:pt idx="558">
                  <c:v>1264.6972707138764</c:v>
                </c:pt>
                <c:pt idx="559">
                  <c:v>1258.6563074738742</c:v>
                </c:pt>
                <c:pt idx="560">
                  <c:v>1252.7007761205728</c:v>
                </c:pt>
                <c:pt idx="561">
                  <c:v>1246.7599888442751</c:v>
                </c:pt>
                <c:pt idx="562">
                  <c:v>1240.8373600270327</c:v>
                </c:pt>
                <c:pt idx="563">
                  <c:v>1235.0767876771909</c:v>
                </c:pt>
                <c:pt idx="564">
                  <c:v>1229.3188958374883</c:v>
                </c:pt>
                <c:pt idx="565">
                  <c:v>1223.65262629568</c:v>
                </c:pt>
                <c:pt idx="566">
                  <c:v>1218.000137586951</c:v>
                </c:pt>
                <c:pt idx="567">
                  <c:v>1212.3989814866388</c:v>
                </c:pt>
                <c:pt idx="568">
                  <c:v>1206.8061784560275</c:v>
                </c:pt>
                <c:pt idx="569">
                  <c:v>1201.2270764785737</c:v>
                </c:pt>
                <c:pt idx="570">
                  <c:v>1195.6532125953997</c:v>
                </c:pt>
                <c:pt idx="571">
                  <c:v>1190.1218682233284</c:v>
                </c:pt>
                <c:pt idx="572">
                  <c:v>1184.6289983998481</c:v>
                </c:pt>
                <c:pt idx="573">
                  <c:v>1179.1707091054491</c:v>
                </c:pt>
                <c:pt idx="574">
                  <c:v>1173.760000037993</c:v>
                </c:pt>
                <c:pt idx="575">
                  <c:v>1168.4035921651591</c:v>
                </c:pt>
                <c:pt idx="576">
                  <c:v>1163.0624779461568</c:v>
                </c:pt>
                <c:pt idx="577">
                  <c:v>1157.7268059042412</c:v>
                </c:pt>
                <c:pt idx="578">
                  <c:v>1152.4407570122248</c:v>
                </c:pt>
                <c:pt idx="579">
                  <c:v>1147.1828552872976</c:v>
                </c:pt>
                <c:pt idx="580">
                  <c:v>1141.9558830048063</c:v>
                </c:pt>
                <c:pt idx="581">
                  <c:v>1136.7430981607977</c:v>
                </c:pt>
                <c:pt idx="582">
                  <c:v>1131.5503723885986</c:v>
                </c:pt>
                <c:pt idx="583">
                  <c:v>1126.4689727651719</c:v>
                </c:pt>
                <c:pt idx="584">
                  <c:v>1121.4087593027073</c:v>
                </c:pt>
                <c:pt idx="585">
                  <c:v>1116.3565348459763</c:v>
                </c:pt>
                <c:pt idx="586">
                  <c:v>1111.3498582146567</c:v>
                </c:pt>
                <c:pt idx="587">
                  <c:v>1106.3773627856237</c:v>
                </c:pt>
                <c:pt idx="588">
                  <c:v>1101.4260760251025</c:v>
                </c:pt>
                <c:pt idx="589">
                  <c:v>1096.4875225409962</c:v>
                </c:pt>
                <c:pt idx="590">
                  <c:v>1091.59823190932</c:v>
                </c:pt>
                <c:pt idx="591">
                  <c:v>1086.7353928593468</c:v>
                </c:pt>
                <c:pt idx="592">
                  <c:v>1081.8834258767647</c:v>
                </c:pt>
                <c:pt idx="593">
                  <c:v>1077.0394523576019</c:v>
                </c:pt>
                <c:pt idx="594">
                  <c:v>1072.2159615731416</c:v>
                </c:pt>
                <c:pt idx="595">
                  <c:v>1067.4176648532346</c:v>
                </c:pt>
                <c:pt idx="596">
                  <c:v>1062.6591662292153</c:v>
                </c:pt>
                <c:pt idx="597">
                  <c:v>1057.9231729759422</c:v>
                </c:pt>
                <c:pt idx="598">
                  <c:v>1053.215346019442</c:v>
                </c:pt>
                <c:pt idx="599">
                  <c:v>1048.5166053866626</c:v>
                </c:pt>
                <c:pt idx="600">
                  <c:v>1043.8286718233346</c:v>
                </c:pt>
                <c:pt idx="601">
                  <c:v>1039.1849483393503</c:v>
                </c:pt>
                <c:pt idx="602">
                  <c:v>1034.5489912675214</c:v>
                </c:pt>
                <c:pt idx="603">
                  <c:v>1029.9346048515783</c:v>
                </c:pt>
                <c:pt idx="604">
                  <c:v>1025.3443139589572</c:v>
                </c:pt>
                <c:pt idx="605">
                  <c:v>1020.7552654526852</c:v>
                </c:pt>
                <c:pt idx="606">
                  <c:v>1016.1804058711637</c:v>
                </c:pt>
                <c:pt idx="607">
                  <c:v>1011.6183399519134</c:v>
                </c:pt>
                <c:pt idx="608">
                  <c:v>1007.059188196044</c:v>
                </c:pt>
                <c:pt idx="609">
                  <c:v>1002.5056000060215</c:v>
                </c:pt>
                <c:pt idx="610">
                  <c:v>998.08213083381077</c:v>
                </c:pt>
                <c:pt idx="611">
                  <c:v>993.6617004955533</c:v>
                </c:pt>
                <c:pt idx="612">
                  <c:v>989.2455025442772</c:v>
                </c:pt>
                <c:pt idx="613">
                  <c:v>984.86715560144808</c:v>
                </c:pt>
                <c:pt idx="614">
                  <c:v>980.49460631310603</c:v>
                </c:pt>
                <c:pt idx="615">
                  <c:v>976.15658678439468</c:v>
                </c:pt>
                <c:pt idx="616">
                  <c:v>971.90106492267182</c:v>
                </c:pt>
                <c:pt idx="617">
                  <c:v>967.66822779195923</c:v>
                </c:pt>
                <c:pt idx="618">
                  <c:v>963.46570461057479</c:v>
                </c:pt>
                <c:pt idx="619">
                  <c:v>959.26744722481942</c:v>
                </c:pt>
                <c:pt idx="620">
                  <c:v>955.16165083182784</c:v>
                </c:pt>
                <c:pt idx="621">
                  <c:v>951.05892364452279</c:v>
                </c:pt>
                <c:pt idx="622">
                  <c:v>946.95879520117262</c:v>
                </c:pt>
                <c:pt idx="623">
                  <c:v>942.87307561525893</c:v>
                </c:pt>
                <c:pt idx="624">
                  <c:v>938.85424597777387</c:v>
                </c:pt>
                <c:pt idx="625">
                  <c:v>934.85713408890479</c:v>
                </c:pt>
                <c:pt idx="626">
                  <c:v>930.92966890719504</c:v>
                </c:pt>
                <c:pt idx="627">
                  <c:v>927.00860590782941</c:v>
                </c:pt>
                <c:pt idx="628">
                  <c:v>923.14083071141204</c:v>
                </c:pt>
                <c:pt idx="629">
                  <c:v>919.29493221722566</c:v>
                </c:pt>
                <c:pt idx="630">
                  <c:v>915.48196912604624</c:v>
                </c:pt>
                <c:pt idx="631">
                  <c:v>911.71092671330894</c:v>
                </c:pt>
                <c:pt idx="632">
                  <c:v>907.9485058076682</c:v>
                </c:pt>
                <c:pt idx="633">
                  <c:v>904.20644382693126</c:v>
                </c:pt>
                <c:pt idx="634">
                  <c:v>900.48019280768756</c:v>
                </c:pt>
                <c:pt idx="635">
                  <c:v>896.78622192364003</c:v>
                </c:pt>
                <c:pt idx="636">
                  <c:v>893.1036416241534</c:v>
                </c:pt>
                <c:pt idx="637">
                  <c:v>889.43882184711254</c:v>
                </c:pt>
                <c:pt idx="638">
                  <c:v>885.78091189840814</c:v>
                </c:pt>
                <c:pt idx="639">
                  <c:v>882.19163614983404</c:v>
                </c:pt>
                <c:pt idx="640">
                  <c:v>878.60942676339596</c:v>
                </c:pt>
                <c:pt idx="641">
                  <c:v>875.02750498618229</c:v>
                </c:pt>
                <c:pt idx="642">
                  <c:v>871.45328857977972</c:v>
                </c:pt>
                <c:pt idx="643">
                  <c:v>867.9194104876027</c:v>
                </c:pt>
                <c:pt idx="644">
                  <c:v>864.40022847820796</c:v>
                </c:pt>
                <c:pt idx="645">
                  <c:v>860.91243772705684</c:v>
                </c:pt>
                <c:pt idx="646">
                  <c:v>857.44946202167228</c:v>
                </c:pt>
                <c:pt idx="647">
                  <c:v>853.98690845041983</c:v>
                </c:pt>
                <c:pt idx="648">
                  <c:v>850.52551599048081</c:v>
                </c:pt>
                <c:pt idx="649">
                  <c:v>847.06738911551395</c:v>
                </c:pt>
                <c:pt idx="650">
                  <c:v>843.63733408219866</c:v>
                </c:pt>
                <c:pt idx="651">
                  <c:v>840.26145048754063</c:v>
                </c:pt>
                <c:pt idx="652">
                  <c:v>836.88878355018983</c:v>
                </c:pt>
                <c:pt idx="653">
                  <c:v>833.52752753734774</c:v>
                </c:pt>
                <c:pt idx="654">
                  <c:v>830.17037174218547</c:v>
                </c:pt>
                <c:pt idx="655">
                  <c:v>826.86194203299692</c:v>
                </c:pt>
                <c:pt idx="656">
                  <c:v>823.55788759500001</c:v>
                </c:pt>
                <c:pt idx="657">
                  <c:v>820.2602607554835</c:v>
                </c:pt>
                <c:pt idx="658">
                  <c:v>816.96613633468939</c:v>
                </c:pt>
                <c:pt idx="659">
                  <c:v>813.71339530685384</c:v>
                </c:pt>
                <c:pt idx="660">
                  <c:v>810.48492059599528</c:v>
                </c:pt>
                <c:pt idx="661">
                  <c:v>807.26017356547891</c:v>
                </c:pt>
                <c:pt idx="662">
                  <c:v>804.05152781354013</c:v>
                </c:pt>
                <c:pt idx="663">
                  <c:v>800.84516074344958</c:v>
                </c:pt>
                <c:pt idx="664">
                  <c:v>797.64426117618154</c:v>
                </c:pt>
                <c:pt idx="665">
                  <c:v>794.46158634649817</c:v>
                </c:pt>
                <c:pt idx="666">
                  <c:v>791.28406300250015</c:v>
                </c:pt>
                <c:pt idx="667">
                  <c:v>788.11392824249765</c:v>
                </c:pt>
                <c:pt idx="668">
                  <c:v>784.94456683057138</c:v>
                </c:pt>
                <c:pt idx="669">
                  <c:v>781.78531032895808</c:v>
                </c:pt>
                <c:pt idx="670">
                  <c:v>778.64282604077573</c:v>
                </c:pt>
                <c:pt idx="671">
                  <c:v>775.51591771400274</c:v>
                </c:pt>
                <c:pt idx="672">
                  <c:v>772.39744631528151</c:v>
                </c:pt>
                <c:pt idx="673">
                  <c:v>769.28944522198333</c:v>
                </c:pt>
                <c:pt idx="674">
                  <c:v>766.1871501995613</c:v>
                </c:pt>
                <c:pt idx="675">
                  <c:v>763.0939055850173</c:v>
                </c:pt>
                <c:pt idx="676">
                  <c:v>760.00365604832859</c:v>
                </c:pt>
                <c:pt idx="677">
                  <c:v>756.93018968914157</c:v>
                </c:pt>
                <c:pt idx="678">
                  <c:v>753.85868850196846</c:v>
                </c:pt>
                <c:pt idx="679">
                  <c:v>750.78753154478829</c:v>
                </c:pt>
                <c:pt idx="680">
                  <c:v>747.74703250188111</c:v>
                </c:pt>
                <c:pt idx="681">
                  <c:v>744.71187810425386</c:v>
                </c:pt>
                <c:pt idx="682">
                  <c:v>741.68022897164883</c:v>
                </c:pt>
                <c:pt idx="683">
                  <c:v>738.66441731319196</c:v>
                </c:pt>
                <c:pt idx="684">
                  <c:v>735.66298816846654</c:v>
                </c:pt>
                <c:pt idx="685">
                  <c:v>732.68707104968814</c:v>
                </c:pt>
                <c:pt idx="686">
                  <c:v>729.72486181942509</c:v>
                </c:pt>
                <c:pt idx="687">
                  <c:v>726.78082096891706</c:v>
                </c:pt>
                <c:pt idx="688">
                  <c:v>723.87696825998103</c:v>
                </c:pt>
                <c:pt idx="689">
                  <c:v>720.98509156901514</c:v>
                </c:pt>
                <c:pt idx="690">
                  <c:v>718.09732171641645</c:v>
                </c:pt>
                <c:pt idx="691">
                  <c:v>715.21078556433577</c:v>
                </c:pt>
                <c:pt idx="692">
                  <c:v>712.35574335298827</c:v>
                </c:pt>
                <c:pt idx="693">
                  <c:v>709.50895840650639</c:v>
                </c:pt>
                <c:pt idx="694">
                  <c:v>706.67199309548573</c:v>
                </c:pt>
                <c:pt idx="695">
                  <c:v>703.84944908145837</c:v>
                </c:pt>
                <c:pt idx="696">
                  <c:v>701.04434836913606</c:v>
                </c:pt>
                <c:pt idx="697">
                  <c:v>698.25460031218131</c:v>
                </c:pt>
                <c:pt idx="698">
                  <c:v>695.46609873844591</c:v>
                </c:pt>
                <c:pt idx="699">
                  <c:v>692.67988189354526</c:v>
                </c:pt>
                <c:pt idx="700">
                  <c:v>689.8945167568927</c:v>
                </c:pt>
                <c:pt idx="701">
                  <c:v>687.13568360543672</c:v>
                </c:pt>
                <c:pt idx="702">
                  <c:v>684.37921075289194</c:v>
                </c:pt>
                <c:pt idx="703">
                  <c:v>681.63545755200596</c:v>
                </c:pt>
                <c:pt idx="704">
                  <c:v>678.89358116883398</c:v>
                </c:pt>
                <c:pt idx="705">
                  <c:v>676.15386146793412</c:v>
                </c:pt>
                <c:pt idx="706">
                  <c:v>673.43422940541836</c:v>
                </c:pt>
                <c:pt idx="707">
                  <c:v>670.73030233554562</c:v>
                </c:pt>
                <c:pt idx="708">
                  <c:v>668.04197400816895</c:v>
                </c:pt>
                <c:pt idx="709">
                  <c:v>665.37647542408365</c:v>
                </c:pt>
                <c:pt idx="710">
                  <c:v>662.73634419315829</c:v>
                </c:pt>
                <c:pt idx="711">
                  <c:v>660.09700436969297</c:v>
                </c:pt>
                <c:pt idx="712">
                  <c:v>657.46663197028352</c:v>
                </c:pt>
                <c:pt idx="713">
                  <c:v>654.84936556750552</c:v>
                </c:pt>
                <c:pt idx="714">
                  <c:v>652.23709335615524</c:v>
                </c:pt>
                <c:pt idx="715">
                  <c:v>649.63379553160689</c:v>
                </c:pt>
                <c:pt idx="716">
                  <c:v>647.03669881416079</c:v>
                </c:pt>
                <c:pt idx="717">
                  <c:v>644.45574886304314</c:v>
                </c:pt>
                <c:pt idx="718">
                  <c:v>641.8923881120005</c:v>
                </c:pt>
                <c:pt idx="719">
                  <c:v>639.33801113482639</c:v>
                </c:pt>
                <c:pt idx="720">
                  <c:v>636.79192539729502</c:v>
                </c:pt>
                <c:pt idx="721">
                  <c:v>634.24842540868804</c:v>
                </c:pt>
                <c:pt idx="722">
                  <c:v>631.78267569849856</c:v>
                </c:pt>
                <c:pt idx="723">
                  <c:v>629.32340788150009</c:v>
                </c:pt>
                <c:pt idx="724">
                  <c:v>626.86496945253225</c:v>
                </c:pt>
                <c:pt idx="725">
                  <c:v>624.40688234784784</c:v>
                </c:pt>
                <c:pt idx="726">
                  <c:v>621.96262959165392</c:v>
                </c:pt>
                <c:pt idx="727">
                  <c:v>619.52529036748263</c:v>
                </c:pt>
                <c:pt idx="728">
                  <c:v>617.10612177237169</c:v>
                </c:pt>
                <c:pt idx="729">
                  <c:v>614.68800260987075</c:v>
                </c:pt>
                <c:pt idx="730">
                  <c:v>612.27333943755013</c:v>
                </c:pt>
                <c:pt idx="731">
                  <c:v>609.85918551287239</c:v>
                </c:pt>
                <c:pt idx="732">
                  <c:v>607.45925079081712</c:v>
                </c:pt>
                <c:pt idx="733">
                  <c:v>605.08219393780246</c:v>
                </c:pt>
                <c:pt idx="734">
                  <c:v>602.71173571034149</c:v>
                </c:pt>
                <c:pt idx="735">
                  <c:v>600.34562815747825</c:v>
                </c:pt>
                <c:pt idx="736">
                  <c:v>597.9835450038787</c:v>
                </c:pt>
                <c:pt idx="737">
                  <c:v>595.62667789495038</c:v>
                </c:pt>
                <c:pt idx="738">
                  <c:v>593.27772756944478</c:v>
                </c:pt>
                <c:pt idx="739">
                  <c:v>590.92997761396191</c:v>
                </c:pt>
                <c:pt idx="740">
                  <c:v>588.59574646784154</c:v>
                </c:pt>
                <c:pt idx="741">
                  <c:v>586.26995986092766</c:v>
                </c:pt>
                <c:pt idx="742">
                  <c:v>583.95048576336342</c:v>
                </c:pt>
                <c:pt idx="743">
                  <c:v>581.63130597017926</c:v>
                </c:pt>
                <c:pt idx="744">
                  <c:v>579.32179732734699</c:v>
                </c:pt>
                <c:pt idx="745">
                  <c:v>577.01774207166989</c:v>
                </c:pt>
                <c:pt idx="746">
                  <c:v>574.72135193661302</c:v>
                </c:pt>
                <c:pt idx="747">
                  <c:v>572.45209445361809</c:v>
                </c:pt>
                <c:pt idx="748">
                  <c:v>570.19019739642965</c:v>
                </c:pt>
                <c:pt idx="749">
                  <c:v>567.93603765057367</c:v>
                </c:pt>
                <c:pt idx="750">
                  <c:v>565.68587592618246</c:v>
                </c:pt>
                <c:pt idx="751">
                  <c:v>563.47636958459395</c:v>
                </c:pt>
                <c:pt idx="752">
                  <c:v>561.33661978810596</c:v>
                </c:pt>
                <c:pt idx="753">
                  <c:v>559.19805901670054</c:v>
                </c:pt>
                <c:pt idx="754">
                  <c:v>557.10364951034501</c:v>
                </c:pt>
                <c:pt idx="755">
                  <c:v>555.01211349049868</c:v>
                </c:pt>
                <c:pt idx="756">
                  <c:v>552.92451532774817</c:v>
                </c:pt>
                <c:pt idx="757">
                  <c:v>550.84445630098719</c:v>
                </c:pt>
                <c:pt idx="758">
                  <c:v>548.78704795987676</c:v>
                </c:pt>
                <c:pt idx="759">
                  <c:v>546.73821909504989</c:v>
                </c:pt>
                <c:pt idx="760">
                  <c:v>544.69003646436647</c:v>
                </c:pt>
                <c:pt idx="761">
                  <c:v>542.69578644831734</c:v>
                </c:pt>
                <c:pt idx="762">
                  <c:v>540.70755573106226</c:v>
                </c:pt>
                <c:pt idx="763">
                  <c:v>538.73027756684621</c:v>
                </c:pt>
                <c:pt idx="764">
                  <c:v>536.79126104752868</c:v>
                </c:pt>
                <c:pt idx="765">
                  <c:v>534.85413413306276</c:v>
                </c:pt>
                <c:pt idx="766">
                  <c:v>532.93552510738971</c:v>
                </c:pt>
                <c:pt idx="767">
                  <c:v>531.03244961984763</c:v>
                </c:pt>
                <c:pt idx="768">
                  <c:v>529.13005711111828</c:v>
                </c:pt>
                <c:pt idx="769">
                  <c:v>527.2310944018526</c:v>
                </c:pt>
                <c:pt idx="770">
                  <c:v>525.33544717773896</c:v>
                </c:pt>
                <c:pt idx="771">
                  <c:v>523.45371395906091</c:v>
                </c:pt>
                <c:pt idx="772">
                  <c:v>521.57226329700177</c:v>
                </c:pt>
                <c:pt idx="773">
                  <c:v>519.69999740366791</c:v>
                </c:pt>
                <c:pt idx="774">
                  <c:v>517.83239344210199</c:v>
                </c:pt>
                <c:pt idx="775">
                  <c:v>515.98128952376294</c:v>
                </c:pt>
                <c:pt idx="776">
                  <c:v>514.13408360241328</c:v>
                </c:pt>
                <c:pt idx="777">
                  <c:v>512.30285330286108</c:v>
                </c:pt>
                <c:pt idx="778">
                  <c:v>510.47923041097056</c:v>
                </c:pt>
                <c:pt idx="779">
                  <c:v>508.6707460716878</c:v>
                </c:pt>
                <c:pt idx="780">
                  <c:v>506.86298556511161</c:v>
                </c:pt>
                <c:pt idx="781">
                  <c:v>505.06718034627232</c:v>
                </c:pt>
                <c:pt idx="782">
                  <c:v>503.27675044962695</c:v>
                </c:pt>
                <c:pt idx="783">
                  <c:v>501.51659573061261</c:v>
                </c:pt>
                <c:pt idx="784">
                  <c:v>499.75993693513385</c:v>
                </c:pt>
                <c:pt idx="785">
                  <c:v>498.01472654721198</c:v>
                </c:pt>
                <c:pt idx="786">
                  <c:v>496.27059900685447</c:v>
                </c:pt>
                <c:pt idx="787">
                  <c:v>494.53183821013778</c:v>
                </c:pt>
                <c:pt idx="788">
                  <c:v>492.80463355777778</c:v>
                </c:pt>
                <c:pt idx="789">
                  <c:v>491.08135482006952</c:v>
                </c:pt>
                <c:pt idx="790">
                  <c:v>489.36109628631908</c:v>
                </c:pt>
                <c:pt idx="791">
                  <c:v>487.64104236125075</c:v>
                </c:pt>
                <c:pt idx="792">
                  <c:v>485.94876771332179</c:v>
                </c:pt>
                <c:pt idx="793">
                  <c:v>484.26790820591054</c:v>
                </c:pt>
                <c:pt idx="794">
                  <c:v>482.58948619053052</c:v>
                </c:pt>
                <c:pt idx="795">
                  <c:v>480.91158855011435</c:v>
                </c:pt>
                <c:pt idx="796">
                  <c:v>479.24667383932257</c:v>
                </c:pt>
                <c:pt idx="797">
                  <c:v>477.58333665010895</c:v>
                </c:pt>
                <c:pt idx="798">
                  <c:v>475.92375175723879</c:v>
                </c:pt>
                <c:pt idx="799">
                  <c:v>474.26900379502581</c:v>
                </c:pt>
                <c:pt idx="800">
                  <c:v>472.62084671887152</c:v>
                </c:pt>
                <c:pt idx="801">
                  <c:v>470.98706313207305</c:v>
                </c:pt>
                <c:pt idx="802">
                  <c:v>469.36067094615407</c:v>
                </c:pt>
                <c:pt idx="803">
                  <c:v>467.73569447752152</c:v>
                </c:pt>
                <c:pt idx="804">
                  <c:v>466.11337882756328</c:v>
                </c:pt>
                <c:pt idx="805">
                  <c:v>464.49680637673413</c:v>
                </c:pt>
                <c:pt idx="806">
                  <c:v>462.91384584990476</c:v>
                </c:pt>
                <c:pt idx="807">
                  <c:v>461.33275938150115</c:v>
                </c:pt>
                <c:pt idx="808">
                  <c:v>459.75290724334275</c:v>
                </c:pt>
                <c:pt idx="809">
                  <c:v>458.2133317186354</c:v>
                </c:pt>
                <c:pt idx="810">
                  <c:v>456.68615402172816</c:v>
                </c:pt>
                <c:pt idx="811">
                  <c:v>455.16097465881944</c:v>
                </c:pt>
                <c:pt idx="812">
                  <c:v>453.65033975146503</c:v>
                </c:pt>
                <c:pt idx="813">
                  <c:v>452.1488597322342</c:v>
                </c:pt>
                <c:pt idx="814">
                  <c:v>450.6577833956228</c:v>
                </c:pt>
                <c:pt idx="815">
                  <c:v>449.16751174478628</c:v>
                </c:pt>
                <c:pt idx="816">
                  <c:v>447.69212992810958</c:v>
                </c:pt>
                <c:pt idx="817">
                  <c:v>446.2240052205463</c:v>
                </c:pt>
                <c:pt idx="818">
                  <c:v>444.76214579579926</c:v>
                </c:pt>
                <c:pt idx="819">
                  <c:v>443.30409789029574</c:v>
                </c:pt>
                <c:pt idx="820">
                  <c:v>441.85890923016547</c:v>
                </c:pt>
                <c:pt idx="821">
                  <c:v>440.41437829787827</c:v>
                </c:pt>
                <c:pt idx="822">
                  <c:v>438.98017253510659</c:v>
                </c:pt>
                <c:pt idx="823">
                  <c:v>437.5488256127739</c:v>
                </c:pt>
                <c:pt idx="824">
                  <c:v>436.12139215131356</c:v>
                </c:pt>
                <c:pt idx="825">
                  <c:v>434.69469510167011</c:v>
                </c:pt>
                <c:pt idx="826">
                  <c:v>433.27503102550793</c:v>
                </c:pt>
                <c:pt idx="827">
                  <c:v>431.87200758593963</c:v>
                </c:pt>
                <c:pt idx="828">
                  <c:v>430.47098291935754</c:v>
                </c:pt>
                <c:pt idx="829">
                  <c:v>429.08056125985343</c:v>
                </c:pt>
                <c:pt idx="830">
                  <c:v>427.70551046096108</c:v>
                </c:pt>
                <c:pt idx="831">
                  <c:v>426.33748846506705</c:v>
                </c:pt>
                <c:pt idx="832">
                  <c:v>424.98074186211949</c:v>
                </c:pt>
                <c:pt idx="833">
                  <c:v>423.62428305047024</c:v>
                </c:pt>
                <c:pt idx="834">
                  <c:v>422.29434226178341</c:v>
                </c:pt>
                <c:pt idx="835">
                  <c:v>420.96671809699109</c:v>
                </c:pt>
                <c:pt idx="836">
                  <c:v>419.6400509468703</c:v>
                </c:pt>
                <c:pt idx="837">
                  <c:v>418.3148755347504</c:v>
                </c:pt>
                <c:pt idx="838">
                  <c:v>416.99518468725103</c:v>
                </c:pt>
                <c:pt idx="839">
                  <c:v>415.67876179889697</c:v>
                </c:pt>
                <c:pt idx="840">
                  <c:v>414.37757384739638</c:v>
                </c:pt>
                <c:pt idx="841">
                  <c:v>413.08401674602413</c:v>
                </c:pt>
                <c:pt idx="842">
                  <c:v>411.7925280143325</c:v>
                </c:pt>
                <c:pt idx="843">
                  <c:v>410.50491618292222</c:v>
                </c:pt>
                <c:pt idx="844">
                  <c:v>409.2403649466446</c:v>
                </c:pt>
                <c:pt idx="845">
                  <c:v>407.98073199533241</c:v>
                </c:pt>
                <c:pt idx="846">
                  <c:v>406.72316114272189</c:v>
                </c:pt>
                <c:pt idx="847">
                  <c:v>405.47234089175885</c:v>
                </c:pt>
                <c:pt idx="848">
                  <c:v>404.22850742048291</c:v>
                </c:pt>
                <c:pt idx="849">
                  <c:v>402.98529074603675</c:v>
                </c:pt>
                <c:pt idx="850">
                  <c:v>401.74840307737253</c:v>
                </c:pt>
                <c:pt idx="851">
                  <c:v>400.51313700713075</c:v>
                </c:pt>
                <c:pt idx="852">
                  <c:v>399.27902195282451</c:v>
                </c:pt>
                <c:pt idx="853">
                  <c:v>398.04581647614287</c:v>
                </c:pt>
                <c:pt idx="854">
                  <c:v>396.8240612088407</c:v>
                </c:pt>
                <c:pt idx="855">
                  <c:v>395.60878605461824</c:v>
                </c:pt>
                <c:pt idx="856">
                  <c:v>394.40121832892572</c:v>
                </c:pt>
                <c:pt idx="857">
                  <c:v>393.19531884500014</c:v>
                </c:pt>
                <c:pt idx="858">
                  <c:v>391.99338160968864</c:v>
                </c:pt>
                <c:pt idx="859">
                  <c:v>390.80163664413976</c:v>
                </c:pt>
                <c:pt idx="860">
                  <c:v>389.61041385354031</c:v>
                </c:pt>
                <c:pt idx="861">
                  <c:v>388.42680002369229</c:v>
                </c:pt>
                <c:pt idx="862">
                  <c:v>387.2557643447297</c:v>
                </c:pt>
                <c:pt idx="863">
                  <c:v>386.08528169726725</c:v>
                </c:pt>
                <c:pt idx="864">
                  <c:v>384.91684526840095</c:v>
                </c:pt>
                <c:pt idx="865">
                  <c:v>383.76289753488476</c:v>
                </c:pt>
                <c:pt idx="866">
                  <c:v>382.61268927256373</c:v>
                </c:pt>
                <c:pt idx="867">
                  <c:v>381.46694697272233</c:v>
                </c:pt>
                <c:pt idx="868">
                  <c:v>380.32211960841238</c:v>
                </c:pt>
                <c:pt idx="869">
                  <c:v>379.17953797591503</c:v>
                </c:pt>
                <c:pt idx="870">
                  <c:v>378.04438505187301</c:v>
                </c:pt>
                <c:pt idx="871">
                  <c:v>376.91221056090569</c:v>
                </c:pt>
                <c:pt idx="872">
                  <c:v>375.78302321975633</c:v>
                </c:pt>
                <c:pt idx="873">
                  <c:v>374.65743638014834</c:v>
                </c:pt>
                <c:pt idx="874">
                  <c:v>373.543138318606</c:v>
                </c:pt>
                <c:pt idx="875">
                  <c:v>372.42891249839312</c:v>
                </c:pt>
                <c:pt idx="876">
                  <c:v>371.32338369195094</c:v>
                </c:pt>
                <c:pt idx="877">
                  <c:v>370.23056582867332</c:v>
                </c:pt>
                <c:pt idx="878">
                  <c:v>369.14285619193839</c:v>
                </c:pt>
                <c:pt idx="879">
                  <c:v>368.05975963211574</c:v>
                </c:pt>
                <c:pt idx="880">
                  <c:v>366.98227547008878</c:v>
                </c:pt>
                <c:pt idx="881">
                  <c:v>365.91995407897116</c:v>
                </c:pt>
                <c:pt idx="882">
                  <c:v>364.86458822905291</c:v>
                </c:pt>
                <c:pt idx="883">
                  <c:v>363.80979406820563</c:v>
                </c:pt>
                <c:pt idx="884">
                  <c:v>362.75881822803922</c:v>
                </c:pt>
                <c:pt idx="885">
                  <c:v>361.70820172130885</c:v>
                </c:pt>
                <c:pt idx="886">
                  <c:v>360.65925751136223</c:v>
                </c:pt>
                <c:pt idx="887">
                  <c:v>359.61614554828844</c:v>
                </c:pt>
                <c:pt idx="888">
                  <c:v>358.58572861210263</c:v>
                </c:pt>
                <c:pt idx="889">
                  <c:v>357.55953622681892</c:v>
                </c:pt>
                <c:pt idx="890">
                  <c:v>356.5336940546191</c:v>
                </c:pt>
                <c:pt idx="891">
                  <c:v>355.51562821785785</c:v>
                </c:pt>
                <c:pt idx="892">
                  <c:v>354.50147290925497</c:v>
                </c:pt>
                <c:pt idx="893">
                  <c:v>353.49234220889412</c:v>
                </c:pt>
                <c:pt idx="894">
                  <c:v>352.48369939997463</c:v>
                </c:pt>
                <c:pt idx="895">
                  <c:v>351.47683799690509</c:v>
                </c:pt>
                <c:pt idx="896">
                  <c:v>350.47544407450442</c:v>
                </c:pt>
                <c:pt idx="897">
                  <c:v>349.48011420764084</c:v>
                </c:pt>
                <c:pt idx="898">
                  <c:v>348.4864613893738</c:v>
                </c:pt>
                <c:pt idx="899">
                  <c:v>347.49832567691203</c:v>
                </c:pt>
                <c:pt idx="900">
                  <c:v>346.51328305557729</c:v>
                </c:pt>
                <c:pt idx="901">
                  <c:v>345.53696647093346</c:v>
                </c:pt>
                <c:pt idx="902">
                  <c:v>344.5704241629457</c:v>
                </c:pt>
                <c:pt idx="903">
                  <c:v>343.60432837237084</c:v>
                </c:pt>
                <c:pt idx="904">
                  <c:v>342.64040391826325</c:v>
                </c:pt>
                <c:pt idx="905">
                  <c:v>341.67849536036135</c:v>
                </c:pt>
                <c:pt idx="906">
                  <c:v>340.71785826166035</c:v>
                </c:pt>
                <c:pt idx="907">
                  <c:v>339.7747638326328</c:v>
                </c:pt>
                <c:pt idx="908">
                  <c:v>338.83482525956583</c:v>
                </c:pt>
                <c:pt idx="909">
                  <c:v>337.89506935577833</c:v>
                </c:pt>
                <c:pt idx="910">
                  <c:v>336.95809033679302</c:v>
                </c:pt>
                <c:pt idx="911">
                  <c:v>336.02174212655001</c:v>
                </c:pt>
                <c:pt idx="912">
                  <c:v>335.09775158578094</c:v>
                </c:pt>
                <c:pt idx="913">
                  <c:v>334.17911514768679</c:v>
                </c:pt>
                <c:pt idx="914">
                  <c:v>333.26844540089422</c:v>
                </c:pt>
                <c:pt idx="915">
                  <c:v>332.36281920153687</c:v>
                </c:pt>
                <c:pt idx="916">
                  <c:v>331.46784301426072</c:v>
                </c:pt>
                <c:pt idx="917">
                  <c:v>330.57390991273331</c:v>
                </c:pt>
                <c:pt idx="918">
                  <c:v>329.68134305668531</c:v>
                </c:pt>
                <c:pt idx="919">
                  <c:v>328.79700999414575</c:v>
                </c:pt>
                <c:pt idx="920">
                  <c:v>327.92203167188251</c:v>
                </c:pt>
                <c:pt idx="921">
                  <c:v>327.04733547822116</c:v>
                </c:pt>
                <c:pt idx="922">
                  <c:v>326.1730868206343</c:v>
                </c:pt>
                <c:pt idx="923">
                  <c:v>325.30255826646714</c:v>
                </c:pt>
                <c:pt idx="924">
                  <c:v>324.43291762839829</c:v>
                </c:pt>
                <c:pt idx="925">
                  <c:v>323.56525257683279</c:v>
                </c:pt>
                <c:pt idx="926">
                  <c:v>322.69902161883346</c:v>
                </c:pt>
                <c:pt idx="927">
                  <c:v>321.83391605944269</c:v>
                </c:pt>
                <c:pt idx="928">
                  <c:v>320.97196082189191</c:v>
                </c:pt>
                <c:pt idx="929">
                  <c:v>320.11197715501794</c:v>
                </c:pt>
                <c:pt idx="930">
                  <c:v>319.252862193429</c:v>
                </c:pt>
                <c:pt idx="931">
                  <c:v>318.397853089497</c:v>
                </c:pt>
                <c:pt idx="932">
                  <c:v>317.5483620959069</c:v>
                </c:pt>
                <c:pt idx="933">
                  <c:v>316.6993548670095</c:v>
                </c:pt>
                <c:pt idx="934">
                  <c:v>315.85539389221481</c:v>
                </c:pt>
                <c:pt idx="935">
                  <c:v>315.01976479850828</c:v>
                </c:pt>
                <c:pt idx="936">
                  <c:v>314.18949159914655</c:v>
                </c:pt>
                <c:pt idx="937">
                  <c:v>313.36686365438459</c:v>
                </c:pt>
                <c:pt idx="938">
                  <c:v>312.55190834935331</c:v>
                </c:pt>
                <c:pt idx="939">
                  <c:v>311.73846398271064</c:v>
                </c:pt>
                <c:pt idx="940">
                  <c:v>310.92967228778429</c:v>
                </c:pt>
                <c:pt idx="941">
                  <c:v>310.12743723677193</c:v>
                </c:pt>
                <c:pt idx="942">
                  <c:v>309.32830616361122</c:v>
                </c:pt>
                <c:pt idx="943">
                  <c:v>308.53420395638994</c:v>
                </c:pt>
                <c:pt idx="944">
                  <c:v>307.74197829634733</c:v>
                </c:pt>
                <c:pt idx="945">
                  <c:v>306.950825659489</c:v>
                </c:pt>
                <c:pt idx="946">
                  <c:v>306.16557270989216</c:v>
                </c:pt>
                <c:pt idx="947">
                  <c:v>305.38204172947439</c:v>
                </c:pt>
                <c:pt idx="948">
                  <c:v>304.60071076251842</c:v>
                </c:pt>
                <c:pt idx="949">
                  <c:v>303.82271763802879</c:v>
                </c:pt>
                <c:pt idx="950">
                  <c:v>303.04556724121738</c:v>
                </c:pt>
                <c:pt idx="951">
                  <c:v>302.27219366510514</c:v>
                </c:pt>
                <c:pt idx="952">
                  <c:v>301.50383101658025</c:v>
                </c:pt>
                <c:pt idx="953">
                  <c:v>300.73708638321671</c:v>
                </c:pt>
                <c:pt idx="954">
                  <c:v>299.97504911187275</c:v>
                </c:pt>
                <c:pt idx="955">
                  <c:v>299.21354384905385</c:v>
                </c:pt>
                <c:pt idx="956">
                  <c:v>298.45787096445503</c:v>
                </c:pt>
                <c:pt idx="957">
                  <c:v>297.70503276413513</c:v>
                </c:pt>
                <c:pt idx="958">
                  <c:v>296.9576757538365</c:v>
                </c:pt>
                <c:pt idx="959">
                  <c:v>296.21043159623355</c:v>
                </c:pt>
                <c:pt idx="960">
                  <c:v>295.46358356113558</c:v>
                </c:pt>
                <c:pt idx="961">
                  <c:v>294.72025538603788</c:v>
                </c:pt>
                <c:pt idx="962">
                  <c:v>293.97908823455049</c:v>
                </c:pt>
                <c:pt idx="963">
                  <c:v>293.23943860311698</c:v>
                </c:pt>
                <c:pt idx="964">
                  <c:v>292.50029871152702</c:v>
                </c:pt>
                <c:pt idx="965">
                  <c:v>291.76178206445212</c:v>
                </c:pt>
                <c:pt idx="966">
                  <c:v>291.03319674895766</c:v>
                </c:pt>
                <c:pt idx="967">
                  <c:v>290.30572752469192</c:v>
                </c:pt>
                <c:pt idx="968">
                  <c:v>289.57901763198373</c:v>
                </c:pt>
                <c:pt idx="969">
                  <c:v>288.85407591315482</c:v>
                </c:pt>
                <c:pt idx="970">
                  <c:v>288.13245096444791</c:v>
                </c:pt>
                <c:pt idx="971">
                  <c:v>287.4124529072148</c:v>
                </c:pt>
                <c:pt idx="972">
                  <c:v>286.69546194841342</c:v>
                </c:pt>
                <c:pt idx="973">
                  <c:v>285.98097188405978</c:v>
                </c:pt>
                <c:pt idx="974">
                  <c:v>285.26700394776219</c:v>
                </c:pt>
                <c:pt idx="975">
                  <c:v>284.56045912995307</c:v>
                </c:pt>
                <c:pt idx="976">
                  <c:v>283.85397488045714</c:v>
                </c:pt>
                <c:pt idx="977">
                  <c:v>283.14766002083439</c:v>
                </c:pt>
                <c:pt idx="978">
                  <c:v>282.44346526366689</c:v>
                </c:pt>
                <c:pt idx="979">
                  <c:v>281.7409509768371</c:v>
                </c:pt>
                <c:pt idx="980">
                  <c:v>281.03874597842884</c:v>
                </c:pt>
                <c:pt idx="981">
                  <c:v>280.33668674007635</c:v>
                </c:pt>
                <c:pt idx="982">
                  <c:v>279.63610505091344</c:v>
                </c:pt>
                <c:pt idx="983">
                  <c:v>278.93593161803739</c:v>
                </c:pt>
                <c:pt idx="984">
                  <c:v>278.2401508708266</c:v>
                </c:pt>
                <c:pt idx="985">
                  <c:v>277.54889308298857</c:v>
                </c:pt>
                <c:pt idx="986">
                  <c:v>276.87017787365119</c:v>
                </c:pt>
                <c:pt idx="987">
                  <c:v>276.19549488813288</c:v>
                </c:pt>
                <c:pt idx="988">
                  <c:v>275.52226872091262</c:v>
                </c:pt>
                <c:pt idx="989">
                  <c:v>274.85082678995161</c:v>
                </c:pt>
                <c:pt idx="990">
                  <c:v>274.17984000356319</c:v>
                </c:pt>
                <c:pt idx="991">
                  <c:v>273.50994951808423</c:v>
                </c:pt>
                <c:pt idx="992">
                  <c:v>272.84015596445738</c:v>
                </c:pt>
                <c:pt idx="993">
                  <c:v>272.17221839439793</c:v>
                </c:pt>
                <c:pt idx="994">
                  <c:v>271.50431789445213</c:v>
                </c:pt>
                <c:pt idx="995">
                  <c:v>270.83689620175579</c:v>
                </c:pt>
                <c:pt idx="996">
                  <c:v>270.17465072299461</c:v>
                </c:pt>
                <c:pt idx="997">
                  <c:v>269.51437639513745</c:v>
                </c:pt>
                <c:pt idx="998">
                  <c:v>268.85551309445282</c:v>
                </c:pt>
                <c:pt idx="999">
                  <c:v>268.1972259997811</c:v>
                </c:pt>
                <c:pt idx="1000">
                  <c:v>267.5428193953328</c:v>
                </c:pt>
                <c:pt idx="1001">
                  <c:v>266.8911614102679</c:v>
                </c:pt>
                <c:pt idx="1002">
                  <c:v>266.23965814451435</c:v>
                </c:pt>
                <c:pt idx="1003">
                  <c:v>265.59006732537165</c:v>
                </c:pt>
                <c:pt idx="1004">
                  <c:v>264.94094366349987</c:v>
                </c:pt>
                <c:pt idx="1005">
                  <c:v>264.29316151435825</c:v>
                </c:pt>
                <c:pt idx="1006">
                  <c:v>263.64555526815292</c:v>
                </c:pt>
                <c:pt idx="1007">
                  <c:v>263.00299191511488</c:v>
                </c:pt>
                <c:pt idx="1008">
                  <c:v>262.36301101703316</c:v>
                </c:pt>
                <c:pt idx="1009">
                  <c:v>261.72344002484743</c:v>
                </c:pt>
                <c:pt idx="1010">
                  <c:v>261.08415320971591</c:v>
                </c:pt>
                <c:pt idx="1011">
                  <c:v>260.44509321828338</c:v>
                </c:pt>
                <c:pt idx="1012">
                  <c:v>259.81410658861313</c:v>
                </c:pt>
                <c:pt idx="1013">
                  <c:v>259.18482992663809</c:v>
                </c:pt>
                <c:pt idx="1014">
                  <c:v>258.55581426835391</c:v>
                </c:pt>
                <c:pt idx="1015">
                  <c:v>257.92755646114534</c:v>
                </c:pt>
                <c:pt idx="1016">
                  <c:v>257.29938392812363</c:v>
                </c:pt>
                <c:pt idx="1017">
                  <c:v>256.67168427238829</c:v>
                </c:pt>
                <c:pt idx="1018">
                  <c:v>256.04620857120034</c:v>
                </c:pt>
                <c:pt idx="1019">
                  <c:v>255.4212112595383</c:v>
                </c:pt>
                <c:pt idx="1020">
                  <c:v>254.79651650894778</c:v>
                </c:pt>
                <c:pt idx="1021">
                  <c:v>254.17311358246272</c:v>
                </c:pt>
                <c:pt idx="1022">
                  <c:v>253.5518610052267</c:v>
                </c:pt>
                <c:pt idx="1023">
                  <c:v>252.93097536905435</c:v>
                </c:pt>
                <c:pt idx="1024">
                  <c:v>252.31240143451447</c:v>
                </c:pt>
                <c:pt idx="1025">
                  <c:v>251.69484712593479</c:v>
                </c:pt>
                <c:pt idx="1026">
                  <c:v>251.07973564816595</c:v>
                </c:pt>
                <c:pt idx="1027">
                  <c:v>250.4656409819934</c:v>
                </c:pt>
                <c:pt idx="1028">
                  <c:v>249.85195354879104</c:v>
                </c:pt>
                <c:pt idx="1029">
                  <c:v>249.2392816344481</c:v>
                </c:pt>
                <c:pt idx="1030">
                  <c:v>248.62727826845031</c:v>
                </c:pt>
                <c:pt idx="1031">
                  <c:v>248.01625218222344</c:v>
                </c:pt>
                <c:pt idx="1032">
                  <c:v>247.40802788123415</c:v>
                </c:pt>
                <c:pt idx="1033">
                  <c:v>246.80322804950191</c:v>
                </c:pt>
                <c:pt idx="1034">
                  <c:v>246.19853707159592</c:v>
                </c:pt>
                <c:pt idx="1035">
                  <c:v>245.59663362002584</c:v>
                </c:pt>
                <c:pt idx="1036">
                  <c:v>244.99851741981433</c:v>
                </c:pt>
                <c:pt idx="1037">
                  <c:v>244.40222251946767</c:v>
                </c:pt>
                <c:pt idx="1038">
                  <c:v>243.80667341209417</c:v>
                </c:pt>
                <c:pt idx="1039">
                  <c:v>243.21345390990521</c:v>
                </c:pt>
                <c:pt idx="1040">
                  <c:v>242.62628152638024</c:v>
                </c:pt>
                <c:pt idx="1041">
                  <c:v>242.04193063194953</c:v>
                </c:pt>
                <c:pt idx="1042">
                  <c:v>241.46355857795825</c:v>
                </c:pt>
                <c:pt idx="1043">
                  <c:v>240.88525133791063</c:v>
                </c:pt>
                <c:pt idx="1044">
                  <c:v>240.30792532817958</c:v>
                </c:pt>
                <c:pt idx="1045">
                  <c:v>239.73091781100615</c:v>
                </c:pt>
                <c:pt idx="1046">
                  <c:v>239.15839591470518</c:v>
                </c:pt>
                <c:pt idx="1047">
                  <c:v>238.58761615753673</c:v>
                </c:pt>
                <c:pt idx="1048">
                  <c:v>238.0202726764482</c:v>
                </c:pt>
                <c:pt idx="1049">
                  <c:v>237.45612464341261</c:v>
                </c:pt>
                <c:pt idx="1050">
                  <c:v>236.89532328160871</c:v>
                </c:pt>
                <c:pt idx="1051">
                  <c:v>236.33615830555618</c:v>
                </c:pt>
                <c:pt idx="1052">
                  <c:v>235.77934559557477</c:v>
                </c:pt>
                <c:pt idx="1053">
                  <c:v>235.22261267822174</c:v>
                </c:pt>
                <c:pt idx="1054">
                  <c:v>234.66593254048911</c:v>
                </c:pt>
                <c:pt idx="1055">
                  <c:v>234.11174123087173</c:v>
                </c:pt>
                <c:pt idx="1056">
                  <c:v>233.55870854143427</c:v>
                </c:pt>
                <c:pt idx="1057">
                  <c:v>233.00620015858703</c:v>
                </c:pt>
                <c:pt idx="1058">
                  <c:v>232.45549197712589</c:v>
                </c:pt>
                <c:pt idx="1059">
                  <c:v>231.90566299341157</c:v>
                </c:pt>
                <c:pt idx="1060">
                  <c:v>231.35774582760416</c:v>
                </c:pt>
                <c:pt idx="1061">
                  <c:v>230.81113043983387</c:v>
                </c:pt>
                <c:pt idx="1062">
                  <c:v>230.26495098111124</c:v>
                </c:pt>
                <c:pt idx="1063">
                  <c:v>229.71915462966896</c:v>
                </c:pt>
                <c:pt idx="1064">
                  <c:v>229.175198661249</c:v>
                </c:pt>
                <c:pt idx="1065">
                  <c:v>228.63246771081268</c:v>
                </c:pt>
                <c:pt idx="1066">
                  <c:v>228.09096841099068</c:v>
                </c:pt>
                <c:pt idx="1067">
                  <c:v>227.54991532570023</c:v>
                </c:pt>
                <c:pt idx="1068">
                  <c:v>227.01048349880472</c:v>
                </c:pt>
                <c:pt idx="1069">
                  <c:v>226.4764637296166</c:v>
                </c:pt>
                <c:pt idx="1070">
                  <c:v>225.94351283823954</c:v>
                </c:pt>
                <c:pt idx="1071">
                  <c:v>225.41195402256605</c:v>
                </c:pt>
                <c:pt idx="1072">
                  <c:v>224.88459917989732</c:v>
                </c:pt>
                <c:pt idx="1073">
                  <c:v>224.35818577428284</c:v>
                </c:pt>
                <c:pt idx="1074">
                  <c:v>223.83197696127741</c:v>
                </c:pt>
                <c:pt idx="1075">
                  <c:v>223.30632483997903</c:v>
                </c:pt>
                <c:pt idx="1076">
                  <c:v>222.78105539122268</c:v>
                </c:pt>
                <c:pt idx="1077">
                  <c:v>222.25824665459174</c:v>
                </c:pt>
                <c:pt idx="1078">
                  <c:v>221.73677147974087</c:v>
                </c:pt>
                <c:pt idx="1079">
                  <c:v>221.21609041496316</c:v>
                </c:pt>
                <c:pt idx="1080">
                  <c:v>220.69629858441212</c:v>
                </c:pt>
                <c:pt idx="1081">
                  <c:v>220.17651641750788</c:v>
                </c:pt>
                <c:pt idx="1082">
                  <c:v>219.65830438652821</c:v>
                </c:pt>
                <c:pt idx="1083">
                  <c:v>219.15039783455043</c:v>
                </c:pt>
                <c:pt idx="1084">
                  <c:v>218.64319667827522</c:v>
                </c:pt>
                <c:pt idx="1085">
                  <c:v>218.13929996176884</c:v>
                </c:pt>
                <c:pt idx="1086">
                  <c:v>217.63952526429662</c:v>
                </c:pt>
                <c:pt idx="1087">
                  <c:v>217.14773556394908</c:v>
                </c:pt>
                <c:pt idx="1088">
                  <c:v>216.65617201871677</c:v>
                </c:pt>
                <c:pt idx="1089">
                  <c:v>216.16568809939989</c:v>
                </c:pt>
                <c:pt idx="1090">
                  <c:v>215.6760946042784</c:v>
                </c:pt>
                <c:pt idx="1091">
                  <c:v>215.18683050086443</c:v>
                </c:pt>
                <c:pt idx="1092">
                  <c:v>214.69846799285875</c:v>
                </c:pt>
                <c:pt idx="1093">
                  <c:v>214.21553788229826</c:v>
                </c:pt>
                <c:pt idx="1094">
                  <c:v>213.73395907793218</c:v>
                </c:pt>
                <c:pt idx="1095">
                  <c:v>213.25268630534012</c:v>
                </c:pt>
                <c:pt idx="1096">
                  <c:v>212.77371992046633</c:v>
                </c:pt>
                <c:pt idx="1097">
                  <c:v>212.29484736735643</c:v>
                </c:pt>
                <c:pt idx="1098">
                  <c:v>211.81635922785387</c:v>
                </c:pt>
                <c:pt idx="1099">
                  <c:v>211.33790398576502</c:v>
                </c:pt>
                <c:pt idx="1100">
                  <c:v>210.86689738128123</c:v>
                </c:pt>
                <c:pt idx="1101">
                  <c:v>210.39678386684304</c:v>
                </c:pt>
                <c:pt idx="1102">
                  <c:v>209.92687144678649</c:v>
                </c:pt>
                <c:pt idx="1103">
                  <c:v>209.45756780465655</c:v>
                </c:pt>
                <c:pt idx="1104">
                  <c:v>208.99667766378917</c:v>
                </c:pt>
                <c:pt idx="1105">
                  <c:v>208.53758316220353</c:v>
                </c:pt>
                <c:pt idx="1106">
                  <c:v>208.07854764638248</c:v>
                </c:pt>
                <c:pt idx="1107">
                  <c:v>207.61987956364754</c:v>
                </c:pt>
                <c:pt idx="1108">
                  <c:v>207.16789982755961</c:v>
                </c:pt>
                <c:pt idx="1109">
                  <c:v>206.71668896833015</c:v>
                </c:pt>
                <c:pt idx="1110">
                  <c:v>206.26690606015603</c:v>
                </c:pt>
                <c:pt idx="1111">
                  <c:v>205.81727289403364</c:v>
                </c:pt>
                <c:pt idx="1112">
                  <c:v>205.36766686054796</c:v>
                </c:pt>
                <c:pt idx="1113">
                  <c:v>204.91820723883646</c:v>
                </c:pt>
                <c:pt idx="1114">
                  <c:v>204.47014586055352</c:v>
                </c:pt>
                <c:pt idx="1115">
                  <c:v>204.02210319978045</c:v>
                </c:pt>
                <c:pt idx="1116">
                  <c:v>203.57633484487317</c:v>
                </c:pt>
                <c:pt idx="1117">
                  <c:v>203.13200192861672</c:v>
                </c:pt>
                <c:pt idx="1118">
                  <c:v>202.68880510726359</c:v>
                </c:pt>
                <c:pt idx="1119">
                  <c:v>202.2456472157032</c:v>
                </c:pt>
                <c:pt idx="1120">
                  <c:v>201.80337746754478</c:v>
                </c:pt>
                <c:pt idx="1121">
                  <c:v>201.36516781754665</c:v>
                </c:pt>
                <c:pt idx="1122">
                  <c:v>200.92784320308851</c:v>
                </c:pt>
                <c:pt idx="1123">
                  <c:v>200.49216427011095</c:v>
                </c:pt>
                <c:pt idx="1124">
                  <c:v>200.05850911244141</c:v>
                </c:pt>
                <c:pt idx="1125">
                  <c:v>199.62517515862629</c:v>
                </c:pt>
                <c:pt idx="1126">
                  <c:v>199.20058224068086</c:v>
                </c:pt>
                <c:pt idx="1127">
                  <c:v>198.77664330169679</c:v>
                </c:pt>
                <c:pt idx="1128">
                  <c:v>198.35333705589426</c:v>
                </c:pt>
                <c:pt idx="1129">
                  <c:v>197.93091120321037</c:v>
                </c:pt>
                <c:pt idx="1130">
                  <c:v>197.50882052225703</c:v>
                </c:pt>
                <c:pt idx="1131">
                  <c:v>197.08680456890534</c:v>
                </c:pt>
                <c:pt idx="1132">
                  <c:v>196.6660199448485</c:v>
                </c:pt>
                <c:pt idx="1133">
                  <c:v>196.24613866131475</c:v>
                </c:pt>
                <c:pt idx="1134">
                  <c:v>195.82649950683421</c:v>
                </c:pt>
                <c:pt idx="1135">
                  <c:v>195.40924206868598</c:v>
                </c:pt>
                <c:pt idx="1136">
                  <c:v>194.99523651471557</c:v>
                </c:pt>
                <c:pt idx="1137">
                  <c:v>194.5877043361773</c:v>
                </c:pt>
                <c:pt idx="1138">
                  <c:v>194.1810460935427</c:v>
                </c:pt>
                <c:pt idx="1139">
                  <c:v>193.77487515627462</c:v>
                </c:pt>
                <c:pt idx="1140">
                  <c:v>193.3695693317899</c:v>
                </c:pt>
                <c:pt idx="1141">
                  <c:v>192.96465967256586</c:v>
                </c:pt>
                <c:pt idx="1142">
                  <c:v>192.56017538140637</c:v>
                </c:pt>
                <c:pt idx="1143">
                  <c:v>192.15575291928269</c:v>
                </c:pt>
                <c:pt idx="1144">
                  <c:v>191.75234429174708</c:v>
                </c:pt>
                <c:pt idx="1145">
                  <c:v>191.34990007577036</c:v>
                </c:pt>
                <c:pt idx="1146">
                  <c:v>190.94766360572572</c:v>
                </c:pt>
                <c:pt idx="1147">
                  <c:v>190.54689709406293</c:v>
                </c:pt>
                <c:pt idx="1148">
                  <c:v>190.14632430273008</c:v>
                </c:pt>
                <c:pt idx="1149">
                  <c:v>189.74766691297143</c:v>
                </c:pt>
                <c:pt idx="1150">
                  <c:v>189.35399387355034</c:v>
                </c:pt>
                <c:pt idx="1151">
                  <c:v>188.9630202353072</c:v>
                </c:pt>
                <c:pt idx="1152">
                  <c:v>188.57236332444856</c:v>
                </c:pt>
                <c:pt idx="1153">
                  <c:v>188.18244188755048</c:v>
                </c:pt>
                <c:pt idx="1154">
                  <c:v>187.79259492067041</c:v>
                </c:pt>
                <c:pt idx="1155">
                  <c:v>187.40293223811628</c:v>
                </c:pt>
                <c:pt idx="1156">
                  <c:v>187.01418765231739</c:v>
                </c:pt>
                <c:pt idx="1157">
                  <c:v>186.62575468506842</c:v>
                </c:pt>
                <c:pt idx="1158">
                  <c:v>186.23778488312152</c:v>
                </c:pt>
                <c:pt idx="1159">
                  <c:v>185.85244122049531</c:v>
                </c:pt>
                <c:pt idx="1160">
                  <c:v>185.47147863003173</c:v>
                </c:pt>
                <c:pt idx="1161">
                  <c:v>185.09153770854775</c:v>
                </c:pt>
                <c:pt idx="1162">
                  <c:v>184.71469446289291</c:v>
                </c:pt>
                <c:pt idx="1163">
                  <c:v>184.33880728091665</c:v>
                </c:pt>
                <c:pt idx="1164">
                  <c:v>183.96736794284084</c:v>
                </c:pt>
                <c:pt idx="1165">
                  <c:v>183.59651723062328</c:v>
                </c:pt>
                <c:pt idx="1166">
                  <c:v>183.22801604367763</c:v>
                </c:pt>
                <c:pt idx="1167">
                  <c:v>182.8603946723519</c:v>
                </c:pt>
                <c:pt idx="1168">
                  <c:v>182.49465450431896</c:v>
                </c:pt>
                <c:pt idx="1169">
                  <c:v>182.13036364640703</c:v>
                </c:pt>
                <c:pt idx="1170">
                  <c:v>181.76674453909669</c:v>
                </c:pt>
                <c:pt idx="1171">
                  <c:v>181.4032358720433</c:v>
                </c:pt>
                <c:pt idx="1172">
                  <c:v>181.04035692372065</c:v>
                </c:pt>
                <c:pt idx="1173">
                  <c:v>180.67803914150809</c:v>
                </c:pt>
                <c:pt idx="1174">
                  <c:v>180.31624477633841</c:v>
                </c:pt>
                <c:pt idx="1175">
                  <c:v>179.95447945047042</c:v>
                </c:pt>
                <c:pt idx="1176">
                  <c:v>179.5946639775064</c:v>
                </c:pt>
                <c:pt idx="1177">
                  <c:v>179.23512892905879</c:v>
                </c:pt>
                <c:pt idx="1178">
                  <c:v>178.87601453069058</c:v>
                </c:pt>
                <c:pt idx="1179">
                  <c:v>178.51701359188965</c:v>
                </c:pt>
                <c:pt idx="1180">
                  <c:v>178.16077962248355</c:v>
                </c:pt>
                <c:pt idx="1181">
                  <c:v>177.80536632764404</c:v>
                </c:pt>
                <c:pt idx="1182">
                  <c:v>177.45071234639104</c:v>
                </c:pt>
                <c:pt idx="1183">
                  <c:v>177.09960341338083</c:v>
                </c:pt>
                <c:pt idx="1184">
                  <c:v>176.748542300905</c:v>
                </c:pt>
                <c:pt idx="1185">
                  <c:v>176.39925438330945</c:v>
                </c:pt>
                <c:pt idx="1186">
                  <c:v>176.05282061567041</c:v>
                </c:pt>
                <c:pt idx="1187">
                  <c:v>175.71061202795315</c:v>
                </c:pt>
                <c:pt idx="1188">
                  <c:v>175.36853876221596</c:v>
                </c:pt>
                <c:pt idx="1189">
                  <c:v>175.02804673406575</c:v>
                </c:pt>
                <c:pt idx="1190">
                  <c:v>174.69040060663116</c:v>
                </c:pt>
                <c:pt idx="1191">
                  <c:v>174.35363478515325</c:v>
                </c:pt>
                <c:pt idx="1192">
                  <c:v>174.01756237631304</c:v>
                </c:pt>
                <c:pt idx="1193">
                  <c:v>173.68153610300726</c:v>
                </c:pt>
                <c:pt idx="1194">
                  <c:v>173.3455679727586</c:v>
                </c:pt>
                <c:pt idx="1195">
                  <c:v>173.01174494650232</c:v>
                </c:pt>
                <c:pt idx="1196">
                  <c:v>172.67856961667619</c:v>
                </c:pt>
                <c:pt idx="1197">
                  <c:v>172.3472247993281</c:v>
                </c:pt>
                <c:pt idx="1198">
                  <c:v>172.01728174726296</c:v>
                </c:pt>
                <c:pt idx="1199">
                  <c:v>171.68799692090641</c:v>
                </c:pt>
                <c:pt idx="1200">
                  <c:v>171.35954369050583</c:v>
                </c:pt>
                <c:pt idx="1201">
                  <c:v>171.03251576240248</c:v>
                </c:pt>
                <c:pt idx="1202">
                  <c:v>170.70568195944847</c:v>
                </c:pt>
                <c:pt idx="1203">
                  <c:v>170.3800020193157</c:v>
                </c:pt>
                <c:pt idx="1204">
                  <c:v>170.05561731948438</c:v>
                </c:pt>
                <c:pt idx="1205">
                  <c:v>169.73265534286048</c:v>
                </c:pt>
                <c:pt idx="1206">
                  <c:v>169.41074008674534</c:v>
                </c:pt>
                <c:pt idx="1207">
                  <c:v>169.08995142455311</c:v>
                </c:pt>
                <c:pt idx="1208">
                  <c:v>168.76963881766164</c:v>
                </c:pt>
                <c:pt idx="1209">
                  <c:v>168.45065607700886</c:v>
                </c:pt>
                <c:pt idx="1210">
                  <c:v>168.13193751917782</c:v>
                </c:pt>
                <c:pt idx="1211">
                  <c:v>167.81378430910368</c:v>
                </c:pt>
                <c:pt idx="1212">
                  <c:v>167.49753854213924</c:v>
                </c:pt>
                <c:pt idx="1213">
                  <c:v>167.183111626152</c:v>
                </c:pt>
                <c:pt idx="1214">
                  <c:v>166.86874365673702</c:v>
                </c:pt>
                <c:pt idx="1215">
                  <c:v>166.55557120505941</c:v>
                </c:pt>
                <c:pt idx="1216">
                  <c:v>166.24366645289555</c:v>
                </c:pt>
                <c:pt idx="1217">
                  <c:v>165.93187118993731</c:v>
                </c:pt>
                <c:pt idx="1218">
                  <c:v>165.62035611981977</c:v>
                </c:pt>
                <c:pt idx="1219">
                  <c:v>165.30889119850596</c:v>
                </c:pt>
                <c:pt idx="1220">
                  <c:v>164.99777169825339</c:v>
                </c:pt>
                <c:pt idx="1221">
                  <c:v>164.68677627640872</c:v>
                </c:pt>
                <c:pt idx="1222">
                  <c:v>164.37657152835294</c:v>
                </c:pt>
                <c:pt idx="1223">
                  <c:v>164.06663242588007</c:v>
                </c:pt>
                <c:pt idx="1224">
                  <c:v>163.75702286387593</c:v>
                </c:pt>
                <c:pt idx="1225">
                  <c:v>163.4476005015481</c:v>
                </c:pt>
                <c:pt idx="1226">
                  <c:v>163.13912774243136</c:v>
                </c:pt>
                <c:pt idx="1227">
                  <c:v>162.83133701600795</c:v>
                </c:pt>
                <c:pt idx="1228">
                  <c:v>162.52417038804163</c:v>
                </c:pt>
                <c:pt idx="1229">
                  <c:v>162.21876215750581</c:v>
                </c:pt>
                <c:pt idx="1230">
                  <c:v>161.91347457593537</c:v>
                </c:pt>
                <c:pt idx="1231">
                  <c:v>161.60990112340556</c:v>
                </c:pt>
                <c:pt idx="1232">
                  <c:v>161.30737493491139</c:v>
                </c:pt>
                <c:pt idx="1233">
                  <c:v>161.00540326768078</c:v>
                </c:pt>
                <c:pt idx="1234">
                  <c:v>160.70352164132467</c:v>
                </c:pt>
                <c:pt idx="1235">
                  <c:v>160.4047023830465</c:v>
                </c:pt>
                <c:pt idx="1236">
                  <c:v>160.10608824225753</c:v>
                </c:pt>
                <c:pt idx="1237">
                  <c:v>159.80776506408597</c:v>
                </c:pt>
                <c:pt idx="1238">
                  <c:v>159.5096725915154</c:v>
                </c:pt>
                <c:pt idx="1239">
                  <c:v>159.21208296491241</c:v>
                </c:pt>
                <c:pt idx="1240">
                  <c:v>158.91479862638516</c:v>
                </c:pt>
                <c:pt idx="1241">
                  <c:v>158.61779036770881</c:v>
                </c:pt>
                <c:pt idx="1242">
                  <c:v>158.3209081336019</c:v>
                </c:pt>
                <c:pt idx="1243">
                  <c:v>158.02430095131388</c:v>
                </c:pt>
                <c:pt idx="1244">
                  <c:v>157.73100270380121</c:v>
                </c:pt>
                <c:pt idx="1245">
                  <c:v>157.43798475701919</c:v>
                </c:pt>
                <c:pt idx="1246">
                  <c:v>157.1469210412962</c:v>
                </c:pt>
                <c:pt idx="1247">
                  <c:v>156.85628785076085</c:v>
                </c:pt>
                <c:pt idx="1248">
                  <c:v>156.56650806925046</c:v>
                </c:pt>
                <c:pt idx="1249">
                  <c:v>156.27706183661584</c:v>
                </c:pt>
                <c:pt idx="1250">
                  <c:v>155.98820016535942</c:v>
                </c:pt>
                <c:pt idx="1251">
                  <c:v>155.7005240199131</c:v>
                </c:pt>
                <c:pt idx="1252">
                  <c:v>155.41320916082196</c:v>
                </c:pt>
                <c:pt idx="1253">
                  <c:v>155.12623205026148</c:v>
                </c:pt>
                <c:pt idx="1254">
                  <c:v>154.84019973895974</c:v>
                </c:pt>
                <c:pt idx="1255">
                  <c:v>154.55424704979222</c:v>
                </c:pt>
                <c:pt idx="1256">
                  <c:v>154.27032091921225</c:v>
                </c:pt>
                <c:pt idx="1257">
                  <c:v>153.98679653910793</c:v>
                </c:pt>
                <c:pt idx="1258">
                  <c:v>153.70403146087216</c:v>
                </c:pt>
                <c:pt idx="1259">
                  <c:v>153.42218768019234</c:v>
                </c:pt>
                <c:pt idx="1260">
                  <c:v>153.14151001021432</c:v>
                </c:pt>
                <c:pt idx="1261">
                  <c:v>152.86249487291767</c:v>
                </c:pt>
                <c:pt idx="1262">
                  <c:v>152.5839160283613</c:v>
                </c:pt>
                <c:pt idx="1263">
                  <c:v>152.30574993964714</c:v>
                </c:pt>
                <c:pt idx="1264">
                  <c:v>152.02764699436409</c:v>
                </c:pt>
                <c:pt idx="1265">
                  <c:v>151.74963642590242</c:v>
                </c:pt>
                <c:pt idx="1266">
                  <c:v>151.47195948860445</c:v>
                </c:pt>
                <c:pt idx="1267">
                  <c:v>151.19437583964066</c:v>
                </c:pt>
                <c:pt idx="1268">
                  <c:v>150.91747630532288</c:v>
                </c:pt>
                <c:pt idx="1269">
                  <c:v>150.64085664373715</c:v>
                </c:pt>
                <c:pt idx="1270">
                  <c:v>150.36438505052899</c:v>
                </c:pt>
                <c:pt idx="1271">
                  <c:v>150.08816113139028</c:v>
                </c:pt>
                <c:pt idx="1272">
                  <c:v>149.81251504793732</c:v>
                </c:pt>
                <c:pt idx="1273">
                  <c:v>149.53741145499856</c:v>
                </c:pt>
                <c:pt idx="1274">
                  <c:v>149.26247309468152</c:v>
                </c:pt>
                <c:pt idx="1275">
                  <c:v>148.9876003784241</c:v>
                </c:pt>
                <c:pt idx="1276">
                  <c:v>148.71491816998787</c:v>
                </c:pt>
                <c:pt idx="1277">
                  <c:v>148.44237145535266</c:v>
                </c:pt>
                <c:pt idx="1278">
                  <c:v>148.16983909525686</c:v>
                </c:pt>
                <c:pt idx="1279">
                  <c:v>147.89805355237911</c:v>
                </c:pt>
                <c:pt idx="1280">
                  <c:v>147.62688794377104</c:v>
                </c:pt>
                <c:pt idx="1281">
                  <c:v>147.35588306687316</c:v>
                </c:pt>
                <c:pt idx="1282">
                  <c:v>147.08497381909885</c:v>
                </c:pt>
                <c:pt idx="1283">
                  <c:v>146.8144746681217</c:v>
                </c:pt>
                <c:pt idx="1284">
                  <c:v>146.54454029078488</c:v>
                </c:pt>
                <c:pt idx="1285">
                  <c:v>146.27462330675888</c:v>
                </c:pt>
                <c:pt idx="1286">
                  <c:v>146.00624495763094</c:v>
                </c:pt>
                <c:pt idx="1287">
                  <c:v>145.73965484287547</c:v>
                </c:pt>
                <c:pt idx="1288">
                  <c:v>145.47323335577636</c:v>
                </c:pt>
                <c:pt idx="1289">
                  <c:v>145.20711105330355</c:v>
                </c:pt>
                <c:pt idx="1290">
                  <c:v>144.94211618746561</c:v>
                </c:pt>
                <c:pt idx="1291">
                  <c:v>144.67864590366653</c:v>
                </c:pt>
                <c:pt idx="1292">
                  <c:v>144.41568447015263</c:v>
                </c:pt>
                <c:pt idx="1293">
                  <c:v>144.15377958900808</c:v>
                </c:pt>
                <c:pt idx="1294">
                  <c:v>143.89189965513032</c:v>
                </c:pt>
                <c:pt idx="1295">
                  <c:v>143.63122074846194</c:v>
                </c:pt>
                <c:pt idx="1296">
                  <c:v>143.37145711955566</c:v>
                </c:pt>
                <c:pt idx="1297">
                  <c:v>143.11178424590895</c:v>
                </c:pt>
                <c:pt idx="1298">
                  <c:v>142.85248009848007</c:v>
                </c:pt>
                <c:pt idx="1299">
                  <c:v>142.5933841740576</c:v>
                </c:pt>
                <c:pt idx="1300">
                  <c:v>142.33526578508315</c:v>
                </c:pt>
                <c:pt idx="1301">
                  <c:v>142.07718047383187</c:v>
                </c:pt>
                <c:pt idx="1302">
                  <c:v>141.82265222825288</c:v>
                </c:pt>
                <c:pt idx="1303">
                  <c:v>141.56855029376297</c:v>
                </c:pt>
                <c:pt idx="1304">
                  <c:v>141.31454938020389</c:v>
                </c:pt>
                <c:pt idx="1305">
                  <c:v>141.06057860443141</c:v>
                </c:pt>
                <c:pt idx="1306">
                  <c:v>140.80743845259693</c:v>
                </c:pt>
                <c:pt idx="1307">
                  <c:v>140.55491062439395</c:v>
                </c:pt>
                <c:pt idx="1308">
                  <c:v>140.30281142971094</c:v>
                </c:pt>
                <c:pt idx="1309">
                  <c:v>140.05196461617291</c:v>
                </c:pt>
                <c:pt idx="1310">
                  <c:v>139.80111871787545</c:v>
                </c:pt>
                <c:pt idx="1311">
                  <c:v>139.55116576196886</c:v>
                </c:pt>
                <c:pt idx="1312">
                  <c:v>139.30153364431692</c:v>
                </c:pt>
                <c:pt idx="1313">
                  <c:v>139.0520060445028</c:v>
                </c:pt>
                <c:pt idx="1314">
                  <c:v>138.80271662771278</c:v>
                </c:pt>
                <c:pt idx="1315">
                  <c:v>138.55362907719231</c:v>
                </c:pt>
                <c:pt idx="1316">
                  <c:v>138.30495397472077</c:v>
                </c:pt>
                <c:pt idx="1317">
                  <c:v>138.05674652066858</c:v>
                </c:pt>
                <c:pt idx="1318">
                  <c:v>137.80882809130927</c:v>
                </c:pt>
                <c:pt idx="1319">
                  <c:v>137.56131339345941</c:v>
                </c:pt>
                <c:pt idx="1320">
                  <c:v>137.31395953230444</c:v>
                </c:pt>
                <c:pt idx="1321">
                  <c:v>137.06690074248252</c:v>
                </c:pt>
                <c:pt idx="1322">
                  <c:v>136.82039959949728</c:v>
                </c:pt>
                <c:pt idx="1323">
                  <c:v>136.57398276381957</c:v>
                </c:pt>
                <c:pt idx="1324">
                  <c:v>136.32835753617871</c:v>
                </c:pt>
                <c:pt idx="1325">
                  <c:v>136.08288977863435</c:v>
                </c:pt>
                <c:pt idx="1326">
                  <c:v>135.83801034337671</c:v>
                </c:pt>
                <c:pt idx="1327">
                  <c:v>135.59411418480525</c:v>
                </c:pt>
                <c:pt idx="1328">
                  <c:v>135.35064753035647</c:v>
                </c:pt>
                <c:pt idx="1329">
                  <c:v>135.1072503844928</c:v>
                </c:pt>
                <c:pt idx="1330">
                  <c:v>134.86443611613939</c:v>
                </c:pt>
                <c:pt idx="1331">
                  <c:v>134.62186066559309</c:v>
                </c:pt>
                <c:pt idx="1332">
                  <c:v>134.38092240181703</c:v>
                </c:pt>
                <c:pt idx="1333">
                  <c:v>134.1400093198412</c:v>
                </c:pt>
                <c:pt idx="1334">
                  <c:v>133.89983188271532</c:v>
                </c:pt>
                <c:pt idx="1335">
                  <c:v>133.66032613815526</c:v>
                </c:pt>
                <c:pt idx="1336">
                  <c:v>133.42110422475182</c:v>
                </c:pt>
                <c:pt idx="1337">
                  <c:v>133.1819436151014</c:v>
                </c:pt>
                <c:pt idx="1338">
                  <c:v>132.94281036684833</c:v>
                </c:pt>
                <c:pt idx="1339">
                  <c:v>132.70468535682002</c:v>
                </c:pt>
                <c:pt idx="1340">
                  <c:v>132.46656240917341</c:v>
                </c:pt>
                <c:pt idx="1341">
                  <c:v>132.22854102747002</c:v>
                </c:pt>
                <c:pt idx="1342">
                  <c:v>131.99081833704182</c:v>
                </c:pt>
                <c:pt idx="1343">
                  <c:v>131.75332820580087</c:v>
                </c:pt>
                <c:pt idx="1344">
                  <c:v>131.51599714034711</c:v>
                </c:pt>
                <c:pt idx="1345">
                  <c:v>131.28136483384014</c:v>
                </c:pt>
                <c:pt idx="1346">
                  <c:v>131.04806441344556</c:v>
                </c:pt>
                <c:pt idx="1347">
                  <c:v>130.81537341126321</c:v>
                </c:pt>
                <c:pt idx="1348">
                  <c:v>130.58280300517393</c:v>
                </c:pt>
                <c:pt idx="1349">
                  <c:v>130.35102382395905</c:v>
                </c:pt>
                <c:pt idx="1350">
                  <c:v>130.12106280917388</c:v>
                </c:pt>
                <c:pt idx="1351">
                  <c:v>129.89151354912238</c:v>
                </c:pt>
                <c:pt idx="1352">
                  <c:v>129.66309179387909</c:v>
                </c:pt>
                <c:pt idx="1353">
                  <c:v>129.43558014376976</c:v>
                </c:pt>
                <c:pt idx="1354">
                  <c:v>129.20870350634004</c:v>
                </c:pt>
                <c:pt idx="1355">
                  <c:v>128.98215302009265</c:v>
                </c:pt>
                <c:pt idx="1356">
                  <c:v>128.75562348510439</c:v>
                </c:pt>
                <c:pt idx="1357">
                  <c:v>128.52937833895217</c:v>
                </c:pt>
                <c:pt idx="1358">
                  <c:v>128.30357128949001</c:v>
                </c:pt>
                <c:pt idx="1359">
                  <c:v>128.0778951905894</c:v>
                </c:pt>
                <c:pt idx="1360">
                  <c:v>127.85244757570786</c:v>
                </c:pt>
                <c:pt idx="1361">
                  <c:v>127.62725201310224</c:v>
                </c:pt>
                <c:pt idx="1362">
                  <c:v>127.40219750318067</c:v>
                </c:pt>
                <c:pt idx="1363">
                  <c:v>127.17861193925842</c:v>
                </c:pt>
                <c:pt idx="1364">
                  <c:v>126.95513633524421</c:v>
                </c:pt>
                <c:pt idx="1365">
                  <c:v>126.73243913826808</c:v>
                </c:pt>
                <c:pt idx="1366">
                  <c:v>126.50996075117349</c:v>
                </c:pt>
                <c:pt idx="1367">
                  <c:v>126.28769081776036</c:v>
                </c:pt>
                <c:pt idx="1368">
                  <c:v>126.06586170342312</c:v>
                </c:pt>
                <c:pt idx="1369">
                  <c:v>125.84421025834382</c:v>
                </c:pt>
                <c:pt idx="1370">
                  <c:v>125.62412274661796</c:v>
                </c:pt>
                <c:pt idx="1371">
                  <c:v>125.40417136796756</c:v>
                </c:pt>
                <c:pt idx="1372">
                  <c:v>125.18504092654608</c:v>
                </c:pt>
                <c:pt idx="1373">
                  <c:v>124.96653885977121</c:v>
                </c:pt>
                <c:pt idx="1374">
                  <c:v>124.74808227314158</c:v>
                </c:pt>
                <c:pt idx="1375">
                  <c:v>124.52966291426794</c:v>
                </c:pt>
                <c:pt idx="1376">
                  <c:v>124.3120366222725</c:v>
                </c:pt>
                <c:pt idx="1377">
                  <c:v>124.0944686585655</c:v>
                </c:pt>
                <c:pt idx="1378">
                  <c:v>123.87902641500932</c:v>
                </c:pt>
                <c:pt idx="1379">
                  <c:v>123.66399997570166</c:v>
                </c:pt>
                <c:pt idx="1380">
                  <c:v>123.44944863122814</c:v>
                </c:pt>
                <c:pt idx="1381">
                  <c:v>123.23496161640549</c:v>
                </c:pt>
                <c:pt idx="1382">
                  <c:v>123.02078956275642</c:v>
                </c:pt>
                <c:pt idx="1383">
                  <c:v>122.8067897394766</c:v>
                </c:pt>
                <c:pt idx="1384">
                  <c:v>122.59315298670775</c:v>
                </c:pt>
                <c:pt idx="1385">
                  <c:v>122.3796134891235</c:v>
                </c:pt>
                <c:pt idx="1386">
                  <c:v>122.16686110478494</c:v>
                </c:pt>
                <c:pt idx="1387">
                  <c:v>121.95417692279202</c:v>
                </c:pt>
                <c:pt idx="1388">
                  <c:v>121.74187190423521</c:v>
                </c:pt>
                <c:pt idx="1389">
                  <c:v>121.52963117195962</c:v>
                </c:pt>
                <c:pt idx="1390">
                  <c:v>121.31799406883864</c:v>
                </c:pt>
                <c:pt idx="1391">
                  <c:v>121.10676128149026</c:v>
                </c:pt>
                <c:pt idx="1392">
                  <c:v>120.8962154408776</c:v>
                </c:pt>
                <c:pt idx="1393">
                  <c:v>120.68588657894101</c:v>
                </c:pt>
                <c:pt idx="1394">
                  <c:v>120.47558379409351</c:v>
                </c:pt>
                <c:pt idx="1395">
                  <c:v>120.26681962545123</c:v>
                </c:pt>
                <c:pt idx="1396">
                  <c:v>120.05824205930067</c:v>
                </c:pt>
                <c:pt idx="1397">
                  <c:v>119.84990112299634</c:v>
                </c:pt>
                <c:pt idx="1398">
                  <c:v>119.64235962915429</c:v>
                </c:pt>
                <c:pt idx="1399">
                  <c:v>119.43487738338663</c:v>
                </c:pt>
                <c:pt idx="1400">
                  <c:v>119.22747341852228</c:v>
                </c:pt>
                <c:pt idx="1401">
                  <c:v>119.02062118841889</c:v>
                </c:pt>
                <c:pt idx="1402">
                  <c:v>118.81452869548538</c:v>
                </c:pt>
                <c:pt idx="1403">
                  <c:v>118.60903369916848</c:v>
                </c:pt>
                <c:pt idx="1404">
                  <c:v>118.4044341160362</c:v>
                </c:pt>
                <c:pt idx="1405">
                  <c:v>118.20096111404462</c:v>
                </c:pt>
                <c:pt idx="1406">
                  <c:v>117.99893102771992</c:v>
                </c:pt>
                <c:pt idx="1407">
                  <c:v>117.79699322201357</c:v>
                </c:pt>
                <c:pt idx="1408">
                  <c:v>117.59524424526644</c:v>
                </c:pt>
                <c:pt idx="1409">
                  <c:v>117.39379510634137</c:v>
                </c:pt>
                <c:pt idx="1410">
                  <c:v>117.19244740829232</c:v>
                </c:pt>
                <c:pt idx="1411">
                  <c:v>116.99114425119502</c:v>
                </c:pt>
                <c:pt idx="1412">
                  <c:v>116.78997475538337</c:v>
                </c:pt>
                <c:pt idx="1413">
                  <c:v>116.58911288928522</c:v>
                </c:pt>
                <c:pt idx="1414">
                  <c:v>116.38866153064089</c:v>
                </c:pt>
                <c:pt idx="1415">
                  <c:v>116.18938343570996</c:v>
                </c:pt>
                <c:pt idx="1416">
                  <c:v>115.9901373863113</c:v>
                </c:pt>
                <c:pt idx="1417">
                  <c:v>115.79091682960177</c:v>
                </c:pt>
                <c:pt idx="1418">
                  <c:v>115.59304074219931</c:v>
                </c:pt>
                <c:pt idx="1419">
                  <c:v>115.39538955827435</c:v>
                </c:pt>
                <c:pt idx="1420">
                  <c:v>115.19798789526799</c:v>
                </c:pt>
                <c:pt idx="1421">
                  <c:v>115.00295030464713</c:v>
                </c:pt>
                <c:pt idx="1422">
                  <c:v>114.8083438824698</c:v>
                </c:pt>
                <c:pt idx="1423">
                  <c:v>114.61380869372481</c:v>
                </c:pt>
                <c:pt idx="1424">
                  <c:v>114.41985610318082</c:v>
                </c:pt>
                <c:pt idx="1425">
                  <c:v>114.22592669694119</c:v>
                </c:pt>
                <c:pt idx="1426">
                  <c:v>114.03221346037191</c:v>
                </c:pt>
                <c:pt idx="1427">
                  <c:v>113.83854150299368</c:v>
                </c:pt>
                <c:pt idx="1428">
                  <c:v>113.6449358085526</c:v>
                </c:pt>
                <c:pt idx="1429">
                  <c:v>113.45179137351123</c:v>
                </c:pt>
                <c:pt idx="1430">
                  <c:v>113.25896364752559</c:v>
                </c:pt>
                <c:pt idx="1431">
                  <c:v>113.0664337536174</c:v>
                </c:pt>
                <c:pt idx="1432">
                  <c:v>112.87400756998193</c:v>
                </c:pt>
                <c:pt idx="1433">
                  <c:v>112.68177090748634</c:v>
                </c:pt>
                <c:pt idx="1434">
                  <c:v>112.49059135399484</c:v>
                </c:pt>
                <c:pt idx="1435">
                  <c:v>112.29955134306783</c:v>
                </c:pt>
                <c:pt idx="1436">
                  <c:v>112.10860248199536</c:v>
                </c:pt>
                <c:pt idx="1437">
                  <c:v>111.91772277284147</c:v>
                </c:pt>
                <c:pt idx="1438">
                  <c:v>111.7273403163414</c:v>
                </c:pt>
                <c:pt idx="1439">
                  <c:v>111.53757630819108</c:v>
                </c:pt>
                <c:pt idx="1440">
                  <c:v>111.34800589634411</c:v>
                </c:pt>
                <c:pt idx="1441">
                  <c:v>111.15852741894859</c:v>
                </c:pt>
                <c:pt idx="1442">
                  <c:v>110.96981847514621</c:v>
                </c:pt>
                <c:pt idx="1443">
                  <c:v>110.7815482222239</c:v>
                </c:pt>
                <c:pt idx="1444">
                  <c:v>110.59339559976624</c:v>
                </c:pt>
                <c:pt idx="1445">
                  <c:v>110.40541048497786</c:v>
                </c:pt>
                <c:pt idx="1446">
                  <c:v>110.2177838163791</c:v>
                </c:pt>
                <c:pt idx="1447">
                  <c:v>110.03035977240246</c:v>
                </c:pt>
                <c:pt idx="1448">
                  <c:v>109.84323915343801</c:v>
                </c:pt>
                <c:pt idx="1449">
                  <c:v>109.65643200508396</c:v>
                </c:pt>
                <c:pt idx="1450">
                  <c:v>109.47000607159504</c:v>
                </c:pt>
                <c:pt idx="1451">
                  <c:v>109.28400662446717</c:v>
                </c:pt>
                <c:pt idx="1452">
                  <c:v>109.09830280586657</c:v>
                </c:pt>
                <c:pt idx="1453">
                  <c:v>108.91278458227676</c:v>
                </c:pt>
                <c:pt idx="1454">
                  <c:v>108.72770930300763</c:v>
                </c:pt>
                <c:pt idx="1455">
                  <c:v>108.54302583452515</c:v>
                </c:pt>
                <c:pt idx="1456">
                  <c:v>108.35837305313683</c:v>
                </c:pt>
                <c:pt idx="1457">
                  <c:v>108.17372389073985</c:v>
                </c:pt>
                <c:pt idx="1458">
                  <c:v>107.98923607627452</c:v>
                </c:pt>
                <c:pt idx="1459">
                  <c:v>107.80475953609893</c:v>
                </c:pt>
                <c:pt idx="1460">
                  <c:v>107.62040469606204</c:v>
                </c:pt>
                <c:pt idx="1461">
                  <c:v>107.43607679799129</c:v>
                </c:pt>
                <c:pt idx="1462">
                  <c:v>107.25259606806296</c:v>
                </c:pt>
                <c:pt idx="1463">
                  <c:v>107.0701878395133</c:v>
                </c:pt>
                <c:pt idx="1464">
                  <c:v>106.88779170467912</c:v>
                </c:pt>
                <c:pt idx="1465">
                  <c:v>106.70552413120856</c:v>
                </c:pt>
                <c:pt idx="1466">
                  <c:v>106.523276733828</c:v>
                </c:pt>
                <c:pt idx="1467">
                  <c:v>106.34120642287371</c:v>
                </c:pt>
                <c:pt idx="1468">
                  <c:v>106.15963133058285</c:v>
                </c:pt>
                <c:pt idx="1469">
                  <c:v>105.97827890585937</c:v>
                </c:pt>
                <c:pt idx="1470">
                  <c:v>105.79781867841102</c:v>
                </c:pt>
                <c:pt idx="1471">
                  <c:v>105.61761803924284</c:v>
                </c:pt>
                <c:pt idx="1472">
                  <c:v>105.43893334711824</c:v>
                </c:pt>
                <c:pt idx="1473">
                  <c:v>105.26050171665941</c:v>
                </c:pt>
                <c:pt idx="1474">
                  <c:v>105.08249388206495</c:v>
                </c:pt>
                <c:pt idx="1475">
                  <c:v>104.90490683805142</c:v>
                </c:pt>
                <c:pt idx="1476">
                  <c:v>104.72807974962383</c:v>
                </c:pt>
                <c:pt idx="1477">
                  <c:v>104.55132431427847</c:v>
                </c:pt>
                <c:pt idx="1478">
                  <c:v>104.37466139781759</c:v>
                </c:pt>
                <c:pt idx="1479">
                  <c:v>104.19907230219331</c:v>
                </c:pt>
                <c:pt idx="1480">
                  <c:v>104.0239418126114</c:v>
                </c:pt>
                <c:pt idx="1481">
                  <c:v>103.84898163281166</c:v>
                </c:pt>
                <c:pt idx="1482">
                  <c:v>103.6742828356322</c:v>
                </c:pt>
                <c:pt idx="1483">
                  <c:v>103.49980404482434</c:v>
                </c:pt>
                <c:pt idx="1484">
                  <c:v>103.32579012061794</c:v>
                </c:pt>
                <c:pt idx="1485">
                  <c:v>103.15187347512899</c:v>
                </c:pt>
                <c:pt idx="1486">
                  <c:v>102.9781481225322</c:v>
                </c:pt>
                <c:pt idx="1487">
                  <c:v>102.80498268412381</c:v>
                </c:pt>
                <c:pt idx="1488">
                  <c:v>102.63236996884289</c:v>
                </c:pt>
                <c:pt idx="1489">
                  <c:v>102.45986411411408</c:v>
                </c:pt>
                <c:pt idx="1490">
                  <c:v>102.28762636978341</c:v>
                </c:pt>
                <c:pt idx="1491">
                  <c:v>102.11549287490847</c:v>
                </c:pt>
                <c:pt idx="1492">
                  <c:v>101.94355934607879</c:v>
                </c:pt>
                <c:pt idx="1493">
                  <c:v>101.7717026216699</c:v>
                </c:pt>
                <c:pt idx="1494">
                  <c:v>101.60000929298081</c:v>
                </c:pt>
                <c:pt idx="1495">
                  <c:v>101.4285145697425</c:v>
                </c:pt>
                <c:pt idx="1496">
                  <c:v>101.25738046030359</c:v>
                </c:pt>
                <c:pt idx="1497">
                  <c:v>101.08641255754257</c:v>
                </c:pt>
                <c:pt idx="1498">
                  <c:v>100.91554142779202</c:v>
                </c:pt>
                <c:pt idx="1499">
                  <c:v>100.7455779035153</c:v>
                </c:pt>
                <c:pt idx="1500">
                  <c:v>100.57570667934236</c:v>
                </c:pt>
                <c:pt idx="1501">
                  <c:v>100.40617756268718</c:v>
                </c:pt>
                <c:pt idx="1502">
                  <c:v>100.23690535531618</c:v>
                </c:pt>
                <c:pt idx="1503">
                  <c:v>100.0687329548941</c:v>
                </c:pt>
                <c:pt idx="1504">
                  <c:v>99.90064577234854</c:v>
                </c:pt>
                <c:pt idx="1505">
                  <c:v>99.733062227887501</c:v>
                </c:pt>
                <c:pt idx="1506">
                  <c:v>99.565849809603762</c:v>
                </c:pt>
                <c:pt idx="1507">
                  <c:v>99.399400013156281</c:v>
                </c:pt>
                <c:pt idx="1508">
                  <c:v>99.23339011296973</c:v>
                </c:pt>
                <c:pt idx="1509">
                  <c:v>99.068028513769519</c:v>
                </c:pt>
                <c:pt idx="1510">
                  <c:v>98.902846999668796</c:v>
                </c:pt>
                <c:pt idx="1511">
                  <c:v>98.7379852860374</c:v>
                </c:pt>
                <c:pt idx="1512">
                  <c:v>98.573766996113591</c:v>
                </c:pt>
                <c:pt idx="1513">
                  <c:v>98.409905009978857</c:v>
                </c:pt>
                <c:pt idx="1514">
                  <c:v>98.246480480395405</c:v>
                </c:pt>
                <c:pt idx="1515">
                  <c:v>98.083445002218127</c:v>
                </c:pt>
                <c:pt idx="1516">
                  <c:v>97.920599073442062</c:v>
                </c:pt>
                <c:pt idx="1517">
                  <c:v>97.757861803845259</c:v>
                </c:pt>
                <c:pt idx="1518">
                  <c:v>97.595230856192316</c:v>
                </c:pt>
                <c:pt idx="1519">
                  <c:v>97.432933452076611</c:v>
                </c:pt>
                <c:pt idx="1520">
                  <c:v>97.271011732558037</c:v>
                </c:pt>
                <c:pt idx="1521">
                  <c:v>97.109853530807769</c:v>
                </c:pt>
                <c:pt idx="1522">
                  <c:v>96.948876375969505</c:v>
                </c:pt>
                <c:pt idx="1523">
                  <c:v>96.78793400017274</c:v>
                </c:pt>
                <c:pt idx="1524">
                  <c:v>96.627636789359912</c:v>
                </c:pt>
                <c:pt idx="1525">
                  <c:v>96.46767591894681</c:v>
                </c:pt>
                <c:pt idx="1526">
                  <c:v>96.308358916805588</c:v>
                </c:pt>
                <c:pt idx="1527">
                  <c:v>96.149224530889697</c:v>
                </c:pt>
                <c:pt idx="1528">
                  <c:v>95.990351224844133</c:v>
                </c:pt>
                <c:pt idx="1529">
                  <c:v>95.831656921685436</c:v>
                </c:pt>
                <c:pt idx="1530">
                  <c:v>95.674013844041156</c:v>
                </c:pt>
                <c:pt idx="1531">
                  <c:v>95.516634418673505</c:v>
                </c:pt>
                <c:pt idx="1532">
                  <c:v>95.35936717011738</c:v>
                </c:pt>
                <c:pt idx="1533">
                  <c:v>95.202221828440301</c:v>
                </c:pt>
                <c:pt idx="1534">
                  <c:v>95.045446343228519</c:v>
                </c:pt>
                <c:pt idx="1535">
                  <c:v>94.88868110360572</c:v>
                </c:pt>
                <c:pt idx="1536">
                  <c:v>94.732115855041243</c:v>
                </c:pt>
                <c:pt idx="1537">
                  <c:v>94.576589547203611</c:v>
                </c:pt>
                <c:pt idx="1538">
                  <c:v>94.42142291320863</c:v>
                </c:pt>
                <c:pt idx="1539">
                  <c:v>94.266408997314798</c:v>
                </c:pt>
                <c:pt idx="1540">
                  <c:v>94.111838277883535</c:v>
                </c:pt>
                <c:pt idx="1541">
                  <c:v>93.957288581964193</c:v>
                </c:pt>
                <c:pt idx="1542">
                  <c:v>93.802741548968214</c:v>
                </c:pt>
                <c:pt idx="1543">
                  <c:v>93.648389419885433</c:v>
                </c:pt>
                <c:pt idx="1544">
                  <c:v>93.494648821743397</c:v>
                </c:pt>
                <c:pt idx="1545">
                  <c:v>93.341281843858042</c:v>
                </c:pt>
                <c:pt idx="1546">
                  <c:v>93.18841532451151</c:v>
                </c:pt>
                <c:pt idx="1547">
                  <c:v>93.03623555427464</c:v>
                </c:pt>
                <c:pt idx="1548">
                  <c:v>92.884585668057923</c:v>
                </c:pt>
                <c:pt idx="1549">
                  <c:v>92.733996411406196</c:v>
                </c:pt>
                <c:pt idx="1550">
                  <c:v>92.583698477317498</c:v>
                </c:pt>
                <c:pt idx="1551">
                  <c:v>92.433518599726966</c:v>
                </c:pt>
                <c:pt idx="1552">
                  <c:v>92.283746375724206</c:v>
                </c:pt>
                <c:pt idx="1553">
                  <c:v>92.13412312046276</c:v>
                </c:pt>
                <c:pt idx="1554">
                  <c:v>91.984964018771819</c:v>
                </c:pt>
                <c:pt idx="1555">
                  <c:v>91.835820777496309</c:v>
                </c:pt>
                <c:pt idx="1556">
                  <c:v>91.686867600645471</c:v>
                </c:pt>
                <c:pt idx="1557">
                  <c:v>91.538065486801216</c:v>
                </c:pt>
                <c:pt idx="1558">
                  <c:v>91.389744292945892</c:v>
                </c:pt>
                <c:pt idx="1559">
                  <c:v>91.241479380459722</c:v>
                </c:pt>
                <c:pt idx="1560">
                  <c:v>91.093563892441352</c:v>
                </c:pt>
                <c:pt idx="1561">
                  <c:v>90.94611245037116</c:v>
                </c:pt>
                <c:pt idx="1562">
                  <c:v>90.79898964505675</c:v>
                </c:pt>
                <c:pt idx="1563">
                  <c:v>90.651871100130634</c:v>
                </c:pt>
                <c:pt idx="1564">
                  <c:v>90.505068161239265</c:v>
                </c:pt>
                <c:pt idx="1565">
                  <c:v>90.35886187893405</c:v>
                </c:pt>
                <c:pt idx="1566">
                  <c:v>90.212712974896363</c:v>
                </c:pt>
                <c:pt idx="1567">
                  <c:v>90.06662761489028</c:v>
                </c:pt>
                <c:pt idx="1568">
                  <c:v>89.920766347796501</c:v>
                </c:pt>
                <c:pt idx="1569">
                  <c:v>89.774921347403506</c:v>
                </c:pt>
                <c:pt idx="1570">
                  <c:v>89.629186516158327</c:v>
                </c:pt>
                <c:pt idx="1571">
                  <c:v>89.483528244902402</c:v>
                </c:pt>
                <c:pt idx="1572">
                  <c:v>89.338169083130239</c:v>
                </c:pt>
                <c:pt idx="1573">
                  <c:v>89.192824303511173</c:v>
                </c:pt>
                <c:pt idx="1574">
                  <c:v>89.047508381619437</c:v>
                </c:pt>
                <c:pt idx="1575">
                  <c:v>88.902287981051884</c:v>
                </c:pt>
                <c:pt idx="1576">
                  <c:v>88.75768272243927</c:v>
                </c:pt>
                <c:pt idx="1577">
                  <c:v>88.615868880769881</c:v>
                </c:pt>
                <c:pt idx="1578">
                  <c:v>88.47464974223972</c:v>
                </c:pt>
                <c:pt idx="1579">
                  <c:v>88.333805429261929</c:v>
                </c:pt>
                <c:pt idx="1580">
                  <c:v>88.193269864374571</c:v>
                </c:pt>
                <c:pt idx="1581">
                  <c:v>88.052859054507479</c:v>
                </c:pt>
                <c:pt idx="1582">
                  <c:v>87.912487533898769</c:v>
                </c:pt>
                <c:pt idx="1583">
                  <c:v>87.772159937273329</c:v>
                </c:pt>
                <c:pt idx="1584">
                  <c:v>87.632245331006487</c:v>
                </c:pt>
                <c:pt idx="1585">
                  <c:v>87.492727922016272</c:v>
                </c:pt>
                <c:pt idx="1586">
                  <c:v>87.353790572657545</c:v>
                </c:pt>
                <c:pt idx="1587">
                  <c:v>87.214959550806427</c:v>
                </c:pt>
                <c:pt idx="1588">
                  <c:v>87.076243176595611</c:v>
                </c:pt>
                <c:pt idx="1589">
                  <c:v>86.93754253054378</c:v>
                </c:pt>
                <c:pt idx="1590">
                  <c:v>86.7989819550927</c:v>
                </c:pt>
                <c:pt idx="1591">
                  <c:v>86.660726652549698</c:v>
                </c:pt>
                <c:pt idx="1592">
                  <c:v>86.522523319955781</c:v>
                </c:pt>
                <c:pt idx="1593">
                  <c:v>86.384667688773249</c:v>
                </c:pt>
                <c:pt idx="1594">
                  <c:v>86.246843333736734</c:v>
                </c:pt>
                <c:pt idx="1595">
                  <c:v>86.109194403899764</c:v>
                </c:pt>
                <c:pt idx="1596">
                  <c:v>85.971699355834787</c:v>
                </c:pt>
                <c:pt idx="1597">
                  <c:v>85.834279855180256</c:v>
                </c:pt>
                <c:pt idx="1598">
                  <c:v>85.697533759238269</c:v>
                </c:pt>
                <c:pt idx="1599">
                  <c:v>85.560867124223606</c:v>
                </c:pt>
                <c:pt idx="1600">
                  <c:v>85.424234671492357</c:v>
                </c:pt>
                <c:pt idx="1601">
                  <c:v>85.288357926623334</c:v>
                </c:pt>
                <c:pt idx="1602">
                  <c:v>85.152859721723644</c:v>
                </c:pt>
                <c:pt idx="1603">
                  <c:v>85.017833843722883</c:v>
                </c:pt>
                <c:pt idx="1604">
                  <c:v>84.882863992402193</c:v>
                </c:pt>
                <c:pt idx="1605">
                  <c:v>84.747926977953597</c:v>
                </c:pt>
                <c:pt idx="1606">
                  <c:v>84.61339577357559</c:v>
                </c:pt>
                <c:pt idx="1607">
                  <c:v>84.478905448663284</c:v>
                </c:pt>
                <c:pt idx="1608">
                  <c:v>84.34459821442934</c:v>
                </c:pt>
                <c:pt idx="1609">
                  <c:v>84.210629344655445</c:v>
                </c:pt>
                <c:pt idx="1610">
                  <c:v>84.076692010565452</c:v>
                </c:pt>
                <c:pt idx="1611">
                  <c:v>83.942856682861489</c:v>
                </c:pt>
                <c:pt idx="1612">
                  <c:v>83.809216642457955</c:v>
                </c:pt>
                <c:pt idx="1613">
                  <c:v>83.67581625404523</c:v>
                </c:pt>
                <c:pt idx="1614">
                  <c:v>83.542742838278045</c:v>
                </c:pt>
                <c:pt idx="1615">
                  <c:v>83.409673558034271</c:v>
                </c:pt>
                <c:pt idx="1616">
                  <c:v>83.276848824296991</c:v>
                </c:pt>
                <c:pt idx="1617">
                  <c:v>83.144192901686765</c:v>
                </c:pt>
                <c:pt idx="1618">
                  <c:v>83.011670534745917</c:v>
                </c:pt>
                <c:pt idx="1619">
                  <c:v>82.879462488424039</c:v>
                </c:pt>
                <c:pt idx="1620">
                  <c:v>82.7474247584327</c:v>
                </c:pt>
                <c:pt idx="1621">
                  <c:v>82.615995392132888</c:v>
                </c:pt>
                <c:pt idx="1622">
                  <c:v>82.484687561202264</c:v>
                </c:pt>
                <c:pt idx="1623">
                  <c:v>82.353427241154364</c:v>
                </c:pt>
                <c:pt idx="1624">
                  <c:v>82.222212241120218</c:v>
                </c:pt>
                <c:pt idx="1625">
                  <c:v>82.091288652204994</c:v>
                </c:pt>
                <c:pt idx="1626">
                  <c:v>81.962002971004182</c:v>
                </c:pt>
                <c:pt idx="1627">
                  <c:v>81.832903048211421</c:v>
                </c:pt>
                <c:pt idx="1628">
                  <c:v>81.704430150365582</c:v>
                </c:pt>
                <c:pt idx="1629">
                  <c:v>81.57601147770454</c:v>
                </c:pt>
                <c:pt idx="1630">
                  <c:v>81.447911273291254</c:v>
                </c:pt>
                <c:pt idx="1631">
                  <c:v>81.320197659596857</c:v>
                </c:pt>
                <c:pt idx="1632">
                  <c:v>81.192513695850124</c:v>
                </c:pt>
                <c:pt idx="1633">
                  <c:v>81.064869883572257</c:v>
                </c:pt>
                <c:pt idx="1634">
                  <c:v>80.937322517201039</c:v>
                </c:pt>
                <c:pt idx="1635">
                  <c:v>80.810126971172778</c:v>
                </c:pt>
                <c:pt idx="1636">
                  <c:v>80.683338406650435</c:v>
                </c:pt>
                <c:pt idx="1637">
                  <c:v>80.556563224302622</c:v>
                </c:pt>
                <c:pt idx="1638">
                  <c:v>80.430075340299808</c:v>
                </c:pt>
                <c:pt idx="1639">
                  <c:v>80.303724910073555</c:v>
                </c:pt>
                <c:pt idx="1640">
                  <c:v>80.177655239304556</c:v>
                </c:pt>
                <c:pt idx="1641">
                  <c:v>80.052062708260479</c:v>
                </c:pt>
                <c:pt idx="1642">
                  <c:v>79.926923995186485</c:v>
                </c:pt>
                <c:pt idx="1643">
                  <c:v>79.802146434749375</c:v>
                </c:pt>
                <c:pt idx="1644">
                  <c:v>79.677513568790872</c:v>
                </c:pt>
                <c:pt idx="1645">
                  <c:v>79.55348494008679</c:v>
                </c:pt>
                <c:pt idx="1646">
                  <c:v>79.429621837088817</c:v>
                </c:pt>
                <c:pt idx="1647">
                  <c:v>79.306141146424778</c:v>
                </c:pt>
                <c:pt idx="1648">
                  <c:v>79.182661220269836</c:v>
                </c:pt>
                <c:pt idx="1649">
                  <c:v>79.059229660528203</c:v>
                </c:pt>
                <c:pt idx="1650">
                  <c:v>78.93587705383942</c:v>
                </c:pt>
                <c:pt idx="1651">
                  <c:v>78.812669420769325</c:v>
                </c:pt>
                <c:pt idx="1652">
                  <c:v>78.68979171637983</c:v>
                </c:pt>
                <c:pt idx="1653">
                  <c:v>78.567198998672239</c:v>
                </c:pt>
                <c:pt idx="1654">
                  <c:v>78.444770802720228</c:v>
                </c:pt>
                <c:pt idx="1655">
                  <c:v>78.322728520136948</c:v>
                </c:pt>
                <c:pt idx="1656">
                  <c:v>78.200763002582775</c:v>
                </c:pt>
                <c:pt idx="1657">
                  <c:v>78.079320351193545</c:v>
                </c:pt>
                <c:pt idx="1658">
                  <c:v>77.958508023351698</c:v>
                </c:pt>
                <c:pt idx="1659">
                  <c:v>77.83784680624241</c:v>
                </c:pt>
                <c:pt idx="1660">
                  <c:v>77.717199033041851</c:v>
                </c:pt>
                <c:pt idx="1661">
                  <c:v>77.596685450552073</c:v>
                </c:pt>
                <c:pt idx="1662">
                  <c:v>77.47617584095785</c:v>
                </c:pt>
                <c:pt idx="1663">
                  <c:v>77.355811343918106</c:v>
                </c:pt>
                <c:pt idx="1664">
                  <c:v>77.235477415931356</c:v>
                </c:pt>
                <c:pt idx="1665">
                  <c:v>77.115843623713673</c:v>
                </c:pt>
                <c:pt idx="1666">
                  <c:v>76.996455480141364</c:v>
                </c:pt>
                <c:pt idx="1667">
                  <c:v>76.877112439690023</c:v>
                </c:pt>
                <c:pt idx="1668">
                  <c:v>76.758009192828752</c:v>
                </c:pt>
                <c:pt idx="1669">
                  <c:v>76.639439143410726</c:v>
                </c:pt>
                <c:pt idx="1670">
                  <c:v>76.521062116041193</c:v>
                </c:pt>
                <c:pt idx="1671">
                  <c:v>76.402812609931416</c:v>
                </c:pt>
                <c:pt idx="1672">
                  <c:v>76.284613756854426</c:v>
                </c:pt>
                <c:pt idx="1673">
                  <c:v>76.166439371956884</c:v>
                </c:pt>
                <c:pt idx="1674">
                  <c:v>76.048281451332187</c:v>
                </c:pt>
                <c:pt idx="1675">
                  <c:v>75.930213385865144</c:v>
                </c:pt>
                <c:pt idx="1676">
                  <c:v>75.812439405146179</c:v>
                </c:pt>
                <c:pt idx="1677">
                  <c:v>75.694782126501153</c:v>
                </c:pt>
                <c:pt idx="1678">
                  <c:v>75.577559007362751</c:v>
                </c:pt>
                <c:pt idx="1679">
                  <c:v>75.460398340724751</c:v>
                </c:pt>
                <c:pt idx="1680">
                  <c:v>75.343334986390985</c:v>
                </c:pt>
                <c:pt idx="1681">
                  <c:v>75.226589301372599</c:v>
                </c:pt>
                <c:pt idx="1682">
                  <c:v>75.10985590872491</c:v>
                </c:pt>
                <c:pt idx="1683">
                  <c:v>74.993613393844726</c:v>
                </c:pt>
                <c:pt idx="1684">
                  <c:v>74.877454521560935</c:v>
                </c:pt>
                <c:pt idx="1685">
                  <c:v>74.761527276637381</c:v>
                </c:pt>
                <c:pt idx="1686">
                  <c:v>74.645669472780938</c:v>
                </c:pt>
                <c:pt idx="1687">
                  <c:v>74.529890412216744</c:v>
                </c:pt>
                <c:pt idx="1688">
                  <c:v>74.414241061270531</c:v>
                </c:pt>
                <c:pt idx="1689">
                  <c:v>74.298653296183147</c:v>
                </c:pt>
                <c:pt idx="1690">
                  <c:v>74.183367034989629</c:v>
                </c:pt>
                <c:pt idx="1691">
                  <c:v>74.069108112461436</c:v>
                </c:pt>
                <c:pt idx="1692">
                  <c:v>73.95520927608213</c:v>
                </c:pt>
                <c:pt idx="1693">
                  <c:v>73.841329575705714</c:v>
                </c:pt>
                <c:pt idx="1694">
                  <c:v>73.727591972993139</c:v>
                </c:pt>
                <c:pt idx="1695">
                  <c:v>73.613949886411902</c:v>
                </c:pt>
                <c:pt idx="1696">
                  <c:v>73.500378825817648</c:v>
                </c:pt>
                <c:pt idx="1697">
                  <c:v>73.386939132044816</c:v>
                </c:pt>
                <c:pt idx="1698">
                  <c:v>73.273713296967031</c:v>
                </c:pt>
                <c:pt idx="1699">
                  <c:v>73.160778980318725</c:v>
                </c:pt>
                <c:pt idx="1700">
                  <c:v>73.048161370296228</c:v>
                </c:pt>
                <c:pt idx="1701">
                  <c:v>72.935939962641697</c:v>
                </c:pt>
                <c:pt idx="1702">
                  <c:v>72.82386685717438</c:v>
                </c:pt>
                <c:pt idx="1703">
                  <c:v>72.71216485672447</c:v>
                </c:pt>
                <c:pt idx="1704">
                  <c:v>72.600700575282119</c:v>
                </c:pt>
                <c:pt idx="1705">
                  <c:v>72.489367925468457</c:v>
                </c:pt>
                <c:pt idx="1706">
                  <c:v>72.378487087678167</c:v>
                </c:pt>
                <c:pt idx="1707">
                  <c:v>72.267843537777225</c:v>
                </c:pt>
                <c:pt idx="1708">
                  <c:v>72.157326281447538</c:v>
                </c:pt>
                <c:pt idx="1709">
                  <c:v>72.047316974388039</c:v>
                </c:pt>
                <c:pt idx="1710">
                  <c:v>71.937561088368739</c:v>
                </c:pt>
                <c:pt idx="1711">
                  <c:v>71.827935672790971</c:v>
                </c:pt>
                <c:pt idx="1712">
                  <c:v>71.718314495810901</c:v>
                </c:pt>
                <c:pt idx="1713">
                  <c:v>71.608907715813856</c:v>
                </c:pt>
                <c:pt idx="1714">
                  <c:v>71.499696354784774</c:v>
                </c:pt>
                <c:pt idx="1715">
                  <c:v>71.390509412872973</c:v>
                </c:pt>
                <c:pt idx="1716">
                  <c:v>71.28178926953872</c:v>
                </c:pt>
                <c:pt idx="1717">
                  <c:v>71.173273900119156</c:v>
                </c:pt>
                <c:pt idx="1718">
                  <c:v>71.064882885487918</c:v>
                </c:pt>
                <c:pt idx="1719">
                  <c:v>70.956716951387136</c:v>
                </c:pt>
                <c:pt idx="1720">
                  <c:v>70.84855137165421</c:v>
                </c:pt>
                <c:pt idx="1721">
                  <c:v>70.740435930995147</c:v>
                </c:pt>
                <c:pt idx="1722">
                  <c:v>70.63234254032561</c:v>
                </c:pt>
                <c:pt idx="1723">
                  <c:v>70.524447872168736</c:v>
                </c:pt>
                <c:pt idx="1724">
                  <c:v>70.417025890262039</c:v>
                </c:pt>
                <c:pt idx="1725">
                  <c:v>70.309907382776302</c:v>
                </c:pt>
                <c:pt idx="1726">
                  <c:v>70.203226758128352</c:v>
                </c:pt>
                <c:pt idx="1727">
                  <c:v>70.09659469341014</c:v>
                </c:pt>
                <c:pt idx="1728">
                  <c:v>69.990197500244733</c:v>
                </c:pt>
                <c:pt idx="1729">
                  <c:v>69.883847005311921</c:v>
                </c:pt>
                <c:pt idx="1730">
                  <c:v>69.777497060674008</c:v>
                </c:pt>
                <c:pt idx="1731">
                  <c:v>69.671348660738502</c:v>
                </c:pt>
                <c:pt idx="1732">
                  <c:v>69.565380811218816</c:v>
                </c:pt>
                <c:pt idx="1733">
                  <c:v>69.459539045863153</c:v>
                </c:pt>
                <c:pt idx="1734">
                  <c:v>69.353740357379991</c:v>
                </c:pt>
                <c:pt idx="1735">
                  <c:v>69.247974554288035</c:v>
                </c:pt>
                <c:pt idx="1736">
                  <c:v>69.142415490226483</c:v>
                </c:pt>
                <c:pt idx="1737">
                  <c:v>69.037165830627174</c:v>
                </c:pt>
                <c:pt idx="1738">
                  <c:v>68.932545352135406</c:v>
                </c:pt>
                <c:pt idx="1739">
                  <c:v>68.828198042289031</c:v>
                </c:pt>
                <c:pt idx="1740">
                  <c:v>68.724056621163882</c:v>
                </c:pt>
                <c:pt idx="1741">
                  <c:v>68.620171941579258</c:v>
                </c:pt>
                <c:pt idx="1742">
                  <c:v>68.516343467495332</c:v>
                </c:pt>
                <c:pt idx="1743">
                  <c:v>68.412600009844795</c:v>
                </c:pt>
                <c:pt idx="1744">
                  <c:v>68.309027381003929</c:v>
                </c:pt>
                <c:pt idx="1745">
                  <c:v>68.205497056172277</c:v>
                </c:pt>
                <c:pt idx="1746">
                  <c:v>68.102538149569384</c:v>
                </c:pt>
                <c:pt idx="1747">
                  <c:v>67.99965688768556</c:v>
                </c:pt>
                <c:pt idx="1748">
                  <c:v>67.896899605516936</c:v>
                </c:pt>
                <c:pt idx="1749">
                  <c:v>67.794236828980075</c:v>
                </c:pt>
                <c:pt idx="1750">
                  <c:v>67.691709958060883</c:v>
                </c:pt>
                <c:pt idx="1751">
                  <c:v>67.58934620035177</c:v>
                </c:pt>
                <c:pt idx="1752">
                  <c:v>67.487148939642864</c:v>
                </c:pt>
                <c:pt idx="1753">
                  <c:v>67.385046716982032</c:v>
                </c:pt>
                <c:pt idx="1754">
                  <c:v>67.283011401833789</c:v>
                </c:pt>
                <c:pt idx="1755">
                  <c:v>67.181363315418054</c:v>
                </c:pt>
                <c:pt idx="1756">
                  <c:v>67.07978210508287</c:v>
                </c:pt>
                <c:pt idx="1757">
                  <c:v>66.978325911995228</c:v>
                </c:pt>
                <c:pt idx="1758">
                  <c:v>66.876870792090955</c:v>
                </c:pt>
                <c:pt idx="1759">
                  <c:v>66.775530785810332</c:v>
                </c:pt>
                <c:pt idx="1760">
                  <c:v>66.67429689486714</c:v>
                </c:pt>
                <c:pt idx="1761">
                  <c:v>66.573247451965855</c:v>
                </c:pt>
                <c:pt idx="1762">
                  <c:v>66.472273235055255</c:v>
                </c:pt>
                <c:pt idx="1763">
                  <c:v>66.371355262762251</c:v>
                </c:pt>
                <c:pt idx="1764">
                  <c:v>66.270669209238307</c:v>
                </c:pt>
                <c:pt idx="1765">
                  <c:v>66.170121073939058</c:v>
                </c:pt>
                <c:pt idx="1766">
                  <c:v>66.069683063529041</c:v>
                </c:pt>
                <c:pt idx="1767">
                  <c:v>65.969458891517689</c:v>
                </c:pt>
                <c:pt idx="1768">
                  <c:v>65.869335950436223</c:v>
                </c:pt>
                <c:pt idx="1769">
                  <c:v>65.769327242795768</c:v>
                </c:pt>
                <c:pt idx="1770">
                  <c:v>65.669539364730184</c:v>
                </c:pt>
                <c:pt idx="1771">
                  <c:v>65.569793486524375</c:v>
                </c:pt>
                <c:pt idx="1772">
                  <c:v>65.470073862930661</c:v>
                </c:pt>
                <c:pt idx="1773">
                  <c:v>65.370391484830307</c:v>
                </c:pt>
                <c:pt idx="1774">
                  <c:v>65.270896259663033</c:v>
                </c:pt>
                <c:pt idx="1775">
                  <c:v>65.171423406170376</c:v>
                </c:pt>
                <c:pt idx="1776">
                  <c:v>65.072116378141942</c:v>
                </c:pt>
                <c:pt idx="1777">
                  <c:v>64.972814051350682</c:v>
                </c:pt>
                <c:pt idx="1778">
                  <c:v>64.873889956622833</c:v>
                </c:pt>
                <c:pt idx="1779">
                  <c:v>64.775003560994946</c:v>
                </c:pt>
                <c:pt idx="1780">
                  <c:v>64.676362511526349</c:v>
                </c:pt>
                <c:pt idx="1781">
                  <c:v>64.578081997013783</c:v>
                </c:pt>
                <c:pt idx="1782">
                  <c:v>64.47990310022162</c:v>
                </c:pt>
                <c:pt idx="1783">
                  <c:v>64.381855536537003</c:v>
                </c:pt>
                <c:pt idx="1784">
                  <c:v>64.283975383572482</c:v>
                </c:pt>
                <c:pt idx="1785">
                  <c:v>64.186161226140072</c:v>
                </c:pt>
                <c:pt idx="1786">
                  <c:v>64.088888721970861</c:v>
                </c:pt>
                <c:pt idx="1787">
                  <c:v>63.991852778830221</c:v>
                </c:pt>
                <c:pt idx="1788">
                  <c:v>63.894934526623985</c:v>
                </c:pt>
                <c:pt idx="1789">
                  <c:v>63.798256599951955</c:v>
                </c:pt>
                <c:pt idx="1790">
                  <c:v>63.702072968141344</c:v>
                </c:pt>
                <c:pt idx="1791">
                  <c:v>63.606276668917737</c:v>
                </c:pt>
                <c:pt idx="1792">
                  <c:v>63.510512271995445</c:v>
                </c:pt>
                <c:pt idx="1793">
                  <c:v>63.414824363833233</c:v>
                </c:pt>
                <c:pt idx="1794">
                  <c:v>63.319237728129096</c:v>
                </c:pt>
                <c:pt idx="1795">
                  <c:v>63.223668583955273</c:v>
                </c:pt>
                <c:pt idx="1796">
                  <c:v>63.128316479777922</c:v>
                </c:pt>
                <c:pt idx="1797">
                  <c:v>63.03314843727982</c:v>
                </c:pt>
                <c:pt idx="1798">
                  <c:v>62.938013422055846</c:v>
                </c:pt>
                <c:pt idx="1799">
                  <c:v>62.842989949576015</c:v>
                </c:pt>
                <c:pt idx="1800">
                  <c:v>62.748267810392768</c:v>
                </c:pt>
                <c:pt idx="1801">
                  <c:v>62.653573590289469</c:v>
                </c:pt>
                <c:pt idx="1802">
                  <c:v>62.558947159325982</c:v>
                </c:pt>
                <c:pt idx="1803">
                  <c:v>62.464500152592528</c:v>
                </c:pt>
                <c:pt idx="1804">
                  <c:v>62.370223161729179</c:v>
                </c:pt>
                <c:pt idx="1805">
                  <c:v>62.276206263250174</c:v>
                </c:pt>
                <c:pt idx="1806">
                  <c:v>62.182248663453663</c:v>
                </c:pt>
                <c:pt idx="1807">
                  <c:v>62.088809236650555</c:v>
                </c:pt>
                <c:pt idx="1808">
                  <c:v>61.995570434890077</c:v>
                </c:pt>
                <c:pt idx="1809">
                  <c:v>61.902424348255181</c:v>
                </c:pt>
                <c:pt idx="1810">
                  <c:v>61.80928814189469</c:v>
                </c:pt>
                <c:pt idx="1811">
                  <c:v>61.716256994632552</c:v>
                </c:pt>
                <c:pt idx="1812">
                  <c:v>61.623658322293039</c:v>
                </c:pt>
                <c:pt idx="1813">
                  <c:v>61.531067086346219</c:v>
                </c:pt>
                <c:pt idx="1814">
                  <c:v>61.438606212654335</c:v>
                </c:pt>
                <c:pt idx="1815">
                  <c:v>61.346272090368721</c:v>
                </c:pt>
                <c:pt idx="1816">
                  <c:v>61.253969902960321</c:v>
                </c:pt>
                <c:pt idx="1817">
                  <c:v>61.161850248312561</c:v>
                </c:pt>
                <c:pt idx="1818">
                  <c:v>61.069842765108469</c:v>
                </c:pt>
                <c:pt idx="1819">
                  <c:v>60.977962478535616</c:v>
                </c:pt>
                <c:pt idx="1820">
                  <c:v>60.886296426234146</c:v>
                </c:pt>
                <c:pt idx="1821">
                  <c:v>60.794919701394534</c:v>
                </c:pt>
                <c:pt idx="1822">
                  <c:v>60.703883238039602</c:v>
                </c:pt>
                <c:pt idx="1823">
                  <c:v>60.612905268902367</c:v>
                </c:pt>
                <c:pt idx="1824">
                  <c:v>60.521930592278331</c:v>
                </c:pt>
                <c:pt idx="1825">
                  <c:v>60.431023762204589</c:v>
                </c:pt>
                <c:pt idx="1826">
                  <c:v>60.340432395069762</c:v>
                </c:pt>
                <c:pt idx="1827">
                  <c:v>60.24986159835619</c:v>
                </c:pt>
                <c:pt idx="1828">
                  <c:v>60.159462715291085</c:v>
                </c:pt>
                <c:pt idx="1829">
                  <c:v>60.069101345209972</c:v>
                </c:pt>
                <c:pt idx="1830">
                  <c:v>59.978860441285732</c:v>
                </c:pt>
                <c:pt idx="1831">
                  <c:v>59.888697837019706</c:v>
                </c:pt>
                <c:pt idx="1832">
                  <c:v>59.798642970164572</c:v>
                </c:pt>
                <c:pt idx="1833">
                  <c:v>59.708629305567023</c:v>
                </c:pt>
                <c:pt idx="1834">
                  <c:v>59.618718409313324</c:v>
                </c:pt>
                <c:pt idx="1835">
                  <c:v>59.528878778378612</c:v>
                </c:pt>
                <c:pt idx="1836">
                  <c:v>59.439087259704401</c:v>
                </c:pt>
                <c:pt idx="1837">
                  <c:v>59.349638721381965</c:v>
                </c:pt>
                <c:pt idx="1838">
                  <c:v>59.260791360587646</c:v>
                </c:pt>
                <c:pt idx="1839">
                  <c:v>59.172020461658576</c:v>
                </c:pt>
                <c:pt idx="1840">
                  <c:v>59.083354855940527</c:v>
                </c:pt>
                <c:pt idx="1841">
                  <c:v>58.994876957376668</c:v>
                </c:pt>
                <c:pt idx="1842">
                  <c:v>58.906454815924</c:v>
                </c:pt>
                <c:pt idx="1843">
                  <c:v>58.818177039807168</c:v>
                </c:pt>
                <c:pt idx="1844">
                  <c:v>58.729954270232923</c:v>
                </c:pt>
                <c:pt idx="1845">
                  <c:v>58.641746399921246</c:v>
                </c:pt>
                <c:pt idx="1846">
                  <c:v>58.553540816721863</c:v>
                </c:pt>
                <c:pt idx="1847">
                  <c:v>58.465359413072754</c:v>
                </c:pt>
                <c:pt idx="1848">
                  <c:v>58.377407119537033</c:v>
                </c:pt>
                <c:pt idx="1849">
                  <c:v>58.289562238419791</c:v>
                </c:pt>
                <c:pt idx="1850">
                  <c:v>58.201768365975155</c:v>
                </c:pt>
                <c:pt idx="1851">
                  <c:v>58.114121031329404</c:v>
                </c:pt>
                <c:pt idx="1852">
                  <c:v>58.026776973320416</c:v>
                </c:pt>
                <c:pt idx="1853">
                  <c:v>57.939502148741902</c:v>
                </c:pt>
                <c:pt idx="1854">
                  <c:v>57.852264018924991</c:v>
                </c:pt>
                <c:pt idx="1855">
                  <c:v>57.765131792015005</c:v>
                </c:pt>
                <c:pt idx="1856">
                  <c:v>57.678059917031995</c:v>
                </c:pt>
                <c:pt idx="1857">
                  <c:v>57.59108837106907</c:v>
                </c:pt>
                <c:pt idx="1858">
                  <c:v>57.504246048194631</c:v>
                </c:pt>
                <c:pt idx="1859">
                  <c:v>57.417529269531791</c:v>
                </c:pt>
                <c:pt idx="1860">
                  <c:v>57.330840687226406</c:v>
                </c:pt>
                <c:pt idx="1861">
                  <c:v>57.244167669196649</c:v>
                </c:pt>
                <c:pt idx="1862">
                  <c:v>57.157594737106393</c:v>
                </c:pt>
                <c:pt idx="1863">
                  <c:v>57.071222767608397</c:v>
                </c:pt>
                <c:pt idx="1864">
                  <c:v>56.984864934435429</c:v>
                </c:pt>
                <c:pt idx="1865">
                  <c:v>56.89854441484313</c:v>
                </c:pt>
                <c:pt idx="1866">
                  <c:v>56.812299358640139</c:v>
                </c:pt>
                <c:pt idx="1867">
                  <c:v>56.726326445086109</c:v>
                </c:pt>
                <c:pt idx="1868">
                  <c:v>56.640479296201569</c:v>
                </c:pt>
                <c:pt idx="1869">
                  <c:v>56.554678044261102</c:v>
                </c:pt>
                <c:pt idx="1870">
                  <c:v>56.468950636267991</c:v>
                </c:pt>
                <c:pt idx="1871">
                  <c:v>56.383376056671793</c:v>
                </c:pt>
                <c:pt idx="1872">
                  <c:v>56.297852163315909</c:v>
                </c:pt>
                <c:pt idx="1873">
                  <c:v>56.212452485308305</c:v>
                </c:pt>
                <c:pt idx="1874">
                  <c:v>56.127408528086939</c:v>
                </c:pt>
                <c:pt idx="1875">
                  <c:v>56.042425417807969</c:v>
                </c:pt>
                <c:pt idx="1876">
                  <c:v>55.957463678483677</c:v>
                </c:pt>
                <c:pt idx="1877">
                  <c:v>55.872813298295348</c:v>
                </c:pt>
                <c:pt idx="1878">
                  <c:v>55.788235465588279</c:v>
                </c:pt>
                <c:pt idx="1879">
                  <c:v>55.703770435792414</c:v>
                </c:pt>
                <c:pt idx="1880">
                  <c:v>55.619373975812863</c:v>
                </c:pt>
                <c:pt idx="1881">
                  <c:v>55.53505989849964</c:v>
                </c:pt>
                <c:pt idx="1882">
                  <c:v>55.450750843855054</c:v>
                </c:pt>
                <c:pt idx="1883">
                  <c:v>55.36667697043049</c:v>
                </c:pt>
                <c:pt idx="1884">
                  <c:v>55.282637202204576</c:v>
                </c:pt>
                <c:pt idx="1885">
                  <c:v>55.198599291005024</c:v>
                </c:pt>
                <c:pt idx="1886">
                  <c:v>55.114601759138161</c:v>
                </c:pt>
                <c:pt idx="1887">
                  <c:v>55.030628349283752</c:v>
                </c:pt>
                <c:pt idx="1888">
                  <c:v>54.946693306907299</c:v>
                </c:pt>
                <c:pt idx="1889">
                  <c:v>54.862792014776296</c:v>
                </c:pt>
                <c:pt idx="1890">
                  <c:v>54.779020260231711</c:v>
                </c:pt>
                <c:pt idx="1891">
                  <c:v>54.695260134254376</c:v>
                </c:pt>
                <c:pt idx="1892">
                  <c:v>54.611676147605799</c:v>
                </c:pt>
                <c:pt idx="1893">
                  <c:v>54.528136118784744</c:v>
                </c:pt>
                <c:pt idx="1894">
                  <c:v>54.444812797728915</c:v>
                </c:pt>
                <c:pt idx="1895">
                  <c:v>54.361536793749991</c:v>
                </c:pt>
                <c:pt idx="1896">
                  <c:v>54.278339078666562</c:v>
                </c:pt>
                <c:pt idx="1897">
                  <c:v>54.195270992094429</c:v>
                </c:pt>
                <c:pt idx="1898">
                  <c:v>54.112241804398096</c:v>
                </c:pt>
                <c:pt idx="1899">
                  <c:v>54.029242078452299</c:v>
                </c:pt>
                <c:pt idx="1900">
                  <c:v>53.94625082663007</c:v>
                </c:pt>
                <c:pt idx="1901">
                  <c:v>53.863339410554794</c:v>
                </c:pt>
                <c:pt idx="1902">
                  <c:v>53.780447244393009</c:v>
                </c:pt>
                <c:pt idx="1903">
                  <c:v>53.697576028043393</c:v>
                </c:pt>
                <c:pt idx="1904">
                  <c:v>53.614897151856219</c:v>
                </c:pt>
                <c:pt idx="1905">
                  <c:v>53.532305397216341</c:v>
                </c:pt>
                <c:pt idx="1906">
                  <c:v>53.449740305551202</c:v>
                </c:pt>
                <c:pt idx="1907">
                  <c:v>53.367289219733834</c:v>
                </c:pt>
                <c:pt idx="1908">
                  <c:v>53.284845696972511</c:v>
                </c:pt>
                <c:pt idx="1909">
                  <c:v>53.202485643494988</c:v>
                </c:pt>
                <c:pt idx="1910">
                  <c:v>53.120133126134021</c:v>
                </c:pt>
                <c:pt idx="1911">
                  <c:v>53.037820593408121</c:v>
                </c:pt>
                <c:pt idx="1912">
                  <c:v>52.955516597872027</c:v>
                </c:pt>
                <c:pt idx="1913">
                  <c:v>52.873293777174624</c:v>
                </c:pt>
                <c:pt idx="1914">
                  <c:v>52.791186295180459</c:v>
                </c:pt>
                <c:pt idx="1915">
                  <c:v>52.70928127998291</c:v>
                </c:pt>
                <c:pt idx="1916">
                  <c:v>52.627381211975063</c:v>
                </c:pt>
                <c:pt idx="1917">
                  <c:v>52.54548920114204</c:v>
                </c:pt>
                <c:pt idx="1918">
                  <c:v>52.463796468137858</c:v>
                </c:pt>
                <c:pt idx="1919">
                  <c:v>52.382268474763798</c:v>
                </c:pt>
                <c:pt idx="1920">
                  <c:v>52.30079172576221</c:v>
                </c:pt>
                <c:pt idx="1921">
                  <c:v>52.219364316265981</c:v>
                </c:pt>
                <c:pt idx="1922">
                  <c:v>52.138073172591099</c:v>
                </c:pt>
                <c:pt idx="1923">
                  <c:v>52.05686245866</c:v>
                </c:pt>
                <c:pt idx="1924">
                  <c:v>51.975754126041004</c:v>
                </c:pt>
                <c:pt idx="1925">
                  <c:v>51.894704043221658</c:v>
                </c:pt>
                <c:pt idx="1926">
                  <c:v>51.813720547872556</c:v>
                </c:pt>
                <c:pt idx="1927">
                  <c:v>51.732824803593964</c:v>
                </c:pt>
                <c:pt idx="1928">
                  <c:v>51.651982887136505</c:v>
                </c:pt>
                <c:pt idx="1929">
                  <c:v>51.571308035789407</c:v>
                </c:pt>
                <c:pt idx="1930">
                  <c:v>51.490731210817344</c:v>
                </c:pt>
                <c:pt idx="1931">
                  <c:v>51.410239663261059</c:v>
                </c:pt>
                <c:pt idx="1932">
                  <c:v>51.330067270097913</c:v>
                </c:pt>
                <c:pt idx="1933">
                  <c:v>51.249963639054833</c:v>
                </c:pt>
                <c:pt idx="1934">
                  <c:v>51.169868956849982</c:v>
                </c:pt>
                <c:pt idx="1935">
                  <c:v>51.09002734217853</c:v>
                </c:pt>
                <c:pt idx="1936">
                  <c:v>51.010338885683332</c:v>
                </c:pt>
                <c:pt idx="1937">
                  <c:v>50.930666513694064</c:v>
                </c:pt>
                <c:pt idx="1938">
                  <c:v>50.851191175844285</c:v>
                </c:pt>
                <c:pt idx="1939">
                  <c:v>50.771753567110309</c:v>
                </c:pt>
                <c:pt idx="1940">
                  <c:v>50.692384452946392</c:v>
                </c:pt>
                <c:pt idx="1941">
                  <c:v>50.613110618660123</c:v>
                </c:pt>
                <c:pt idx="1942">
                  <c:v>50.533846660943972</c:v>
                </c:pt>
                <c:pt idx="1943">
                  <c:v>50.454696952101578</c:v>
                </c:pt>
                <c:pt idx="1944">
                  <c:v>50.375737758087702</c:v>
                </c:pt>
                <c:pt idx="1945">
                  <c:v>50.296831550085699</c:v>
                </c:pt>
                <c:pt idx="1946">
                  <c:v>50.218248606447005</c:v>
                </c:pt>
                <c:pt idx="1947">
                  <c:v>50.139686528485839</c:v>
                </c:pt>
                <c:pt idx="1948">
                  <c:v>50.061209801113193</c:v>
                </c:pt>
                <c:pt idx="1949">
                  <c:v>49.982900053178859</c:v>
                </c:pt>
                <c:pt idx="1950">
                  <c:v>49.904614237129593</c:v>
                </c:pt>
                <c:pt idx="1951">
                  <c:v>49.826396453719674</c:v>
                </c:pt>
                <c:pt idx="1952">
                  <c:v>49.748220504772853</c:v>
                </c:pt>
                <c:pt idx="1953">
                  <c:v>49.6700577365513</c:v>
                </c:pt>
                <c:pt idx="1954">
                  <c:v>49.592095269576149</c:v>
                </c:pt>
                <c:pt idx="1955">
                  <c:v>49.514150363701717</c:v>
                </c:pt>
                <c:pt idx="1956">
                  <c:v>49.436494539467773</c:v>
                </c:pt>
                <c:pt idx="1957">
                  <c:v>49.358936549323531</c:v>
                </c:pt>
                <c:pt idx="1958">
                  <c:v>49.281388501281157</c:v>
                </c:pt>
                <c:pt idx="1959">
                  <c:v>49.203851247128746</c:v>
                </c:pt>
                <c:pt idx="1960">
                  <c:v>49.126579310418037</c:v>
                </c:pt>
                <c:pt idx="1961">
                  <c:v>49.04931396421955</c:v>
                </c:pt>
                <c:pt idx="1962">
                  <c:v>48.972354031018412</c:v>
                </c:pt>
                <c:pt idx="1963">
                  <c:v>48.895436060239675</c:v>
                </c:pt>
                <c:pt idx="1964">
                  <c:v>48.81869048207524</c:v>
                </c:pt>
                <c:pt idx="1965">
                  <c:v>48.741946971771526</c:v>
                </c:pt>
                <c:pt idx="1966">
                  <c:v>48.665209684757059</c:v>
                </c:pt>
                <c:pt idx="1967">
                  <c:v>48.588500430779604</c:v>
                </c:pt>
                <c:pt idx="1968">
                  <c:v>48.511805531160398</c:v>
                </c:pt>
                <c:pt idx="1969">
                  <c:v>48.435333927555433</c:v>
                </c:pt>
                <c:pt idx="1970">
                  <c:v>48.359151262505904</c:v>
                </c:pt>
                <c:pt idx="1971">
                  <c:v>48.283026356288481</c:v>
                </c:pt>
                <c:pt idx="1972">
                  <c:v>48.206903841658594</c:v>
                </c:pt>
                <c:pt idx="1973">
                  <c:v>48.13082747158245</c:v>
                </c:pt>
                <c:pt idx="1974">
                  <c:v>48.054758092689504</c:v>
                </c:pt>
                <c:pt idx="1975">
                  <c:v>47.978715770300788</c:v>
                </c:pt>
                <c:pt idx="1976">
                  <c:v>47.902764905985009</c:v>
                </c:pt>
                <c:pt idx="1977">
                  <c:v>47.826970431858918</c:v>
                </c:pt>
                <c:pt idx="1978">
                  <c:v>47.751376716161971</c:v>
                </c:pt>
                <c:pt idx="1979">
                  <c:v>47.675855122742263</c:v>
                </c:pt>
                <c:pt idx="1980">
                  <c:v>47.600340307075655</c:v>
                </c:pt>
                <c:pt idx="1981">
                  <c:v>47.524854051262224</c:v>
                </c:pt>
                <c:pt idx="1982">
                  <c:v>47.449629815487562</c:v>
                </c:pt>
                <c:pt idx="1983">
                  <c:v>47.374422346281662</c:v>
                </c:pt>
                <c:pt idx="1984">
                  <c:v>47.299504451397723</c:v>
                </c:pt>
                <c:pt idx="1985">
                  <c:v>47.224604540603316</c:v>
                </c:pt>
                <c:pt idx="1986">
                  <c:v>47.149709672459792</c:v>
                </c:pt>
                <c:pt idx="1987">
                  <c:v>47.07488019554841</c:v>
                </c:pt>
                <c:pt idx="1988">
                  <c:v>47.000131686001083</c:v>
                </c:pt>
                <c:pt idx="1989">
                  <c:v>46.925411660571655</c:v>
                </c:pt>
                <c:pt idx="1990">
                  <c:v>46.850890100630821</c:v>
                </c:pt>
                <c:pt idx="1991">
                  <c:v>46.776413929503555</c:v>
                </c:pt>
                <c:pt idx="1992">
                  <c:v>46.701957783123824</c:v>
                </c:pt>
                <c:pt idx="1993">
                  <c:v>46.62759181825033</c:v>
                </c:pt>
                <c:pt idx="1994">
                  <c:v>46.553255519591552</c:v>
                </c:pt>
                <c:pt idx="1995">
                  <c:v>46.478974530798325</c:v>
                </c:pt>
                <c:pt idx="1996">
                  <c:v>46.404730233824509</c:v>
                </c:pt>
                <c:pt idx="1997">
                  <c:v>46.330654883413764</c:v>
                </c:pt>
                <c:pt idx="1998">
                  <c:v>46.25666916001127</c:v>
                </c:pt>
                <c:pt idx="1999">
                  <c:v>46.182777690852589</c:v>
                </c:pt>
                <c:pt idx="2000">
                  <c:v>46.109044031029086</c:v>
                </c:pt>
                <c:pt idx="2001">
                  <c:v>46.035690723480904</c:v>
                </c:pt>
                <c:pt idx="2002">
                  <c:v>45.962432078019603</c:v>
                </c:pt>
                <c:pt idx="2003">
                  <c:v>45.889268758423121</c:v>
                </c:pt>
                <c:pt idx="2004">
                  <c:v>45.816174759408753</c:v>
                </c:pt>
                <c:pt idx="2005">
                  <c:v>45.743123736096656</c:v>
                </c:pt>
                <c:pt idx="2006">
                  <c:v>45.670180068459089</c:v>
                </c:pt>
                <c:pt idx="2007">
                  <c:v>45.597281000615396</c:v>
                </c:pt>
                <c:pt idx="2008">
                  <c:v>45.524580955270835</c:v>
                </c:pt>
                <c:pt idx="2009">
                  <c:v>45.451942384233028</c:v>
                </c:pt>
                <c:pt idx="2010">
                  <c:v>45.3794106343179</c:v>
                </c:pt>
                <c:pt idx="2011">
                  <c:v>45.30689203280545</c:v>
                </c:pt>
                <c:pt idx="2012">
                  <c:v>45.234498374681486</c:v>
                </c:pt>
                <c:pt idx="2013">
                  <c:v>45.1621793472912</c:v>
                </c:pt>
                <c:pt idx="2014">
                  <c:v>45.090030862794237</c:v>
                </c:pt>
                <c:pt idx="2015">
                  <c:v>45.017927181891075</c:v>
                </c:pt>
                <c:pt idx="2016">
                  <c:v>44.945848976723944</c:v>
                </c:pt>
                <c:pt idx="2017">
                  <c:v>44.873795788640585</c:v>
                </c:pt>
                <c:pt idx="2018">
                  <c:v>44.801768096547718</c:v>
                </c:pt>
                <c:pt idx="2019">
                  <c:v>44.729762346384518</c:v>
                </c:pt>
                <c:pt idx="2020">
                  <c:v>44.657841472395113</c:v>
                </c:pt>
                <c:pt idx="2021">
                  <c:v>44.586000319794081</c:v>
                </c:pt>
                <c:pt idx="2022">
                  <c:v>44.514161970271111</c:v>
                </c:pt>
                <c:pt idx="2023">
                  <c:v>44.442378707407869</c:v>
                </c:pt>
                <c:pt idx="2024">
                  <c:v>44.37071637475227</c:v>
                </c:pt>
                <c:pt idx="2025">
                  <c:v>44.299062219093813</c:v>
                </c:pt>
                <c:pt idx="2026">
                  <c:v>44.227425357225506</c:v>
                </c:pt>
                <c:pt idx="2027">
                  <c:v>44.155886194494109</c:v>
                </c:pt>
                <c:pt idx="2028">
                  <c:v>44.084416420725873</c:v>
                </c:pt>
                <c:pt idx="2029">
                  <c:v>44.013011914338257</c:v>
                </c:pt>
                <c:pt idx="2030">
                  <c:v>43.941664655505839</c:v>
                </c:pt>
                <c:pt idx="2031">
                  <c:v>43.870465038588371</c:v>
                </c:pt>
                <c:pt idx="2032">
                  <c:v>43.799421646064495</c:v>
                </c:pt>
                <c:pt idx="2033">
                  <c:v>43.728747413209405</c:v>
                </c:pt>
                <c:pt idx="2034">
                  <c:v>43.658205833298211</c:v>
                </c:pt>
                <c:pt idx="2035">
                  <c:v>43.587665589566157</c:v>
                </c:pt>
                <c:pt idx="2036">
                  <c:v>43.517183339394187</c:v>
                </c:pt>
                <c:pt idx="2037">
                  <c:v>43.446701920955881</c:v>
                </c:pt>
                <c:pt idx="2038">
                  <c:v>43.376240714591958</c:v>
                </c:pt>
                <c:pt idx="2039">
                  <c:v>43.305787675873347</c:v>
                </c:pt>
                <c:pt idx="2040">
                  <c:v>43.235350098544032</c:v>
                </c:pt>
                <c:pt idx="2041">
                  <c:v>43.165017387464232</c:v>
                </c:pt>
                <c:pt idx="2042">
                  <c:v>43.094707209397107</c:v>
                </c:pt>
                <c:pt idx="2043">
                  <c:v>43.024538524916153</c:v>
                </c:pt>
                <c:pt idx="2044">
                  <c:v>42.954471963499152</c:v>
                </c:pt>
                <c:pt idx="2045">
                  <c:v>42.884466869060574</c:v>
                </c:pt>
                <c:pt idx="2046">
                  <c:v>42.81453822026193</c:v>
                </c:pt>
                <c:pt idx="2047">
                  <c:v>42.744951395868412</c:v>
                </c:pt>
                <c:pt idx="2048">
                  <c:v>42.675410184713428</c:v>
                </c:pt>
                <c:pt idx="2049">
                  <c:v>42.606055131830452</c:v>
                </c:pt>
                <c:pt idx="2050">
                  <c:v>42.536925353845604</c:v>
                </c:pt>
                <c:pt idx="2051">
                  <c:v>42.467885175756514</c:v>
                </c:pt>
                <c:pt idx="2052">
                  <c:v>42.398943460127207</c:v>
                </c:pt>
                <c:pt idx="2053">
                  <c:v>42.330027911442158</c:v>
                </c:pt>
                <c:pt idx="2054">
                  <c:v>42.261154319878344</c:v>
                </c:pt>
                <c:pt idx="2055">
                  <c:v>42.192380143461278</c:v>
                </c:pt>
                <c:pt idx="2056">
                  <c:v>42.123694508606462</c:v>
                </c:pt>
                <c:pt idx="2057">
                  <c:v>42.055129181302192</c:v>
                </c:pt>
                <c:pt idx="2058">
                  <c:v>41.98674188279265</c:v>
                </c:pt>
                <c:pt idx="2059">
                  <c:v>41.91856091444869</c:v>
                </c:pt>
                <c:pt idx="2060">
                  <c:v>41.85042511901603</c:v>
                </c:pt>
                <c:pt idx="2061">
                  <c:v>41.782384584239118</c:v>
                </c:pt>
                <c:pt idx="2062">
                  <c:v>41.714421830273729</c:v>
                </c:pt>
                <c:pt idx="2063">
                  <c:v>41.646554232324675</c:v>
                </c:pt>
                <c:pt idx="2064">
                  <c:v>41.578857090662709</c:v>
                </c:pt>
                <c:pt idx="2065">
                  <c:v>41.511403048555735</c:v>
                </c:pt>
                <c:pt idx="2066">
                  <c:v>41.443958875387061</c:v>
                </c:pt>
                <c:pt idx="2067">
                  <c:v>41.376551262994454</c:v>
                </c:pt>
                <c:pt idx="2068">
                  <c:v>41.309210168319069</c:v>
                </c:pt>
                <c:pt idx="2069">
                  <c:v>41.241917492256491</c:v>
                </c:pt>
                <c:pt idx="2070">
                  <c:v>41.174689557281631</c:v>
                </c:pt>
                <c:pt idx="2071">
                  <c:v>41.107465446399644</c:v>
                </c:pt>
                <c:pt idx="2072">
                  <c:v>41.040250438044517</c:v>
                </c:pt>
                <c:pt idx="2073">
                  <c:v>40.973146322613268</c:v>
                </c:pt>
                <c:pt idx="2074">
                  <c:v>40.906063138251973</c:v>
                </c:pt>
                <c:pt idx="2075">
                  <c:v>40.83912096025756</c:v>
                </c:pt>
                <c:pt idx="2076">
                  <c:v>40.772254288858001</c:v>
                </c:pt>
                <c:pt idx="2077">
                  <c:v>40.705444314280825</c:v>
                </c:pt>
                <c:pt idx="2078">
                  <c:v>40.638684654791966</c:v>
                </c:pt>
                <c:pt idx="2079">
                  <c:v>40.571968577353573</c:v>
                </c:pt>
                <c:pt idx="2080">
                  <c:v>40.505252859238041</c:v>
                </c:pt>
                <c:pt idx="2081">
                  <c:v>40.43854701997423</c:v>
                </c:pt>
                <c:pt idx="2082">
                  <c:v>40.372027435416108</c:v>
                </c:pt>
                <c:pt idx="2083">
                  <c:v>40.30564889407102</c:v>
                </c:pt>
                <c:pt idx="2084">
                  <c:v>40.239388360035363</c:v>
                </c:pt>
                <c:pt idx="2085">
                  <c:v>40.17318254129556</c:v>
                </c:pt>
                <c:pt idx="2086">
                  <c:v>40.106988369685901</c:v>
                </c:pt>
                <c:pt idx="2087">
                  <c:v>40.040931551441261</c:v>
                </c:pt>
                <c:pt idx="2088">
                  <c:v>39.974935878942389</c:v>
                </c:pt>
                <c:pt idx="2089">
                  <c:v>39.90914169211834</c:v>
                </c:pt>
                <c:pt idx="2090">
                  <c:v>39.843419185149884</c:v>
                </c:pt>
                <c:pt idx="2091">
                  <c:v>39.777697752370727</c:v>
                </c:pt>
                <c:pt idx="2092">
                  <c:v>39.711988881841613</c:v>
                </c:pt>
                <c:pt idx="2093">
                  <c:v>39.646425365684237</c:v>
                </c:pt>
                <c:pt idx="2094">
                  <c:v>39.580872514900356</c:v>
                </c:pt>
                <c:pt idx="2095">
                  <c:v>39.51558128777738</c:v>
                </c:pt>
                <c:pt idx="2096">
                  <c:v>39.450335570262993</c:v>
                </c:pt>
                <c:pt idx="2097">
                  <c:v>39.385187258492607</c:v>
                </c:pt>
                <c:pt idx="2098">
                  <c:v>39.320039120778489</c:v>
                </c:pt>
                <c:pt idx="2099">
                  <c:v>39.254928215461653</c:v>
                </c:pt>
                <c:pt idx="2100">
                  <c:v>39.190000008923455</c:v>
                </c:pt>
                <c:pt idx="2101">
                  <c:v>39.125079249983045</c:v>
                </c:pt>
                <c:pt idx="2102">
                  <c:v>39.06035600698771</c:v>
                </c:pt>
                <c:pt idx="2103">
                  <c:v>38.995641045652725</c:v>
                </c:pt>
                <c:pt idx="2104">
                  <c:v>38.930944056633862</c:v>
                </c:pt>
                <c:pt idx="2105">
                  <c:v>38.866285034109573</c:v>
                </c:pt>
                <c:pt idx="2106">
                  <c:v>38.801637246909955</c:v>
                </c:pt>
                <c:pt idx="2107">
                  <c:v>38.737082759340545</c:v>
                </c:pt>
                <c:pt idx="2108">
                  <c:v>38.672581710478823</c:v>
                </c:pt>
                <c:pt idx="2109">
                  <c:v>38.608103028181901</c:v>
                </c:pt>
                <c:pt idx="2110">
                  <c:v>38.543640989843851</c:v>
                </c:pt>
                <c:pt idx="2111">
                  <c:v>38.479208116402468</c:v>
                </c:pt>
                <c:pt idx="2112">
                  <c:v>38.415007947295237</c:v>
                </c:pt>
                <c:pt idx="2113">
                  <c:v>38.350888717438231</c:v>
                </c:pt>
                <c:pt idx="2114">
                  <c:v>38.286826292377988</c:v>
                </c:pt>
                <c:pt idx="2115">
                  <c:v>38.222980200002262</c:v>
                </c:pt>
                <c:pt idx="2116">
                  <c:v>38.159146702392661</c:v>
                </c:pt>
                <c:pt idx="2117">
                  <c:v>38.095333666711433</c:v>
                </c:pt>
                <c:pt idx="2118">
                  <c:v>38.031544343376787</c:v>
                </c:pt>
                <c:pt idx="2119">
                  <c:v>37.967770402501195</c:v>
                </c:pt>
                <c:pt idx="2120">
                  <c:v>37.904030384763125</c:v>
                </c:pt>
                <c:pt idx="2121">
                  <c:v>37.840294839204901</c:v>
                </c:pt>
                <c:pt idx="2122">
                  <c:v>37.776651659343038</c:v>
                </c:pt>
                <c:pt idx="2123">
                  <c:v>37.713051601996014</c:v>
                </c:pt>
                <c:pt idx="2124">
                  <c:v>37.649657097168848</c:v>
                </c:pt>
                <c:pt idx="2125">
                  <c:v>37.586284491719582</c:v>
                </c:pt>
                <c:pt idx="2126">
                  <c:v>37.522919680739577</c:v>
                </c:pt>
                <c:pt idx="2127">
                  <c:v>37.459670558581465</c:v>
                </c:pt>
                <c:pt idx="2128">
                  <c:v>37.396623265098697</c:v>
                </c:pt>
                <c:pt idx="2129">
                  <c:v>37.333596475058961</c:v>
                </c:pt>
                <c:pt idx="2130">
                  <c:v>37.270655312089303</c:v>
                </c:pt>
                <c:pt idx="2131">
                  <c:v>37.207804460934312</c:v>
                </c:pt>
                <c:pt idx="2132">
                  <c:v>37.14495775671822</c:v>
                </c:pt>
                <c:pt idx="2133">
                  <c:v>37.082282789301679</c:v>
                </c:pt>
                <c:pt idx="2134">
                  <c:v>37.019629948647534</c:v>
                </c:pt>
                <c:pt idx="2135">
                  <c:v>36.957098676691047</c:v>
                </c:pt>
                <c:pt idx="2136">
                  <c:v>36.89460489562741</c:v>
                </c:pt>
                <c:pt idx="2137">
                  <c:v>36.832219249306149</c:v>
                </c:pt>
                <c:pt idx="2138">
                  <c:v>36.769864517199622</c:v>
                </c:pt>
                <c:pt idx="2139">
                  <c:v>36.707538575400903</c:v>
                </c:pt>
                <c:pt idx="2140">
                  <c:v>36.645258485173933</c:v>
                </c:pt>
                <c:pt idx="2141">
                  <c:v>36.583025281434068</c:v>
                </c:pt>
                <c:pt idx="2142">
                  <c:v>36.520836791252108</c:v>
                </c:pt>
                <c:pt idx="2143">
                  <c:v>36.458711819391702</c:v>
                </c:pt>
                <c:pt idx="2144">
                  <c:v>36.396615113450622</c:v>
                </c:pt>
                <c:pt idx="2145">
                  <c:v>36.334536844902033</c:v>
                </c:pt>
                <c:pt idx="2146">
                  <c:v>36.272481991926242</c:v>
                </c:pt>
                <c:pt idx="2147">
                  <c:v>36.210445058866725</c:v>
                </c:pt>
                <c:pt idx="2148">
                  <c:v>36.148408915767781</c:v>
                </c:pt>
                <c:pt idx="2149">
                  <c:v>36.086376330819256</c:v>
                </c:pt>
                <c:pt idx="2150">
                  <c:v>36.024355503878567</c:v>
                </c:pt>
                <c:pt idx="2151">
                  <c:v>35.962369854971314</c:v>
                </c:pt>
                <c:pt idx="2152">
                  <c:v>35.900388141111591</c:v>
                </c:pt>
                <c:pt idx="2153">
                  <c:v>35.838487489859972</c:v>
                </c:pt>
                <c:pt idx="2154">
                  <c:v>35.776611360299562</c:v>
                </c:pt>
                <c:pt idx="2155">
                  <c:v>35.714847559995746</c:v>
                </c:pt>
                <c:pt idx="2156">
                  <c:v>35.653105371016238</c:v>
                </c:pt>
                <c:pt idx="2157">
                  <c:v>35.591422289451167</c:v>
                </c:pt>
                <c:pt idx="2158">
                  <c:v>35.529739330832534</c:v>
                </c:pt>
                <c:pt idx="2159">
                  <c:v>35.468077474279291</c:v>
                </c:pt>
                <c:pt idx="2160">
                  <c:v>35.406561228985737</c:v>
                </c:pt>
                <c:pt idx="2161">
                  <c:v>35.34519239964677</c:v>
                </c:pt>
                <c:pt idx="2162">
                  <c:v>35.283830202910089</c:v>
                </c:pt>
                <c:pt idx="2163">
                  <c:v>35.222480370790677</c:v>
                </c:pt>
                <c:pt idx="2164">
                  <c:v>35.161152900953851</c:v>
                </c:pt>
                <c:pt idx="2165">
                  <c:v>35.099866518996897</c:v>
                </c:pt>
                <c:pt idx="2166">
                  <c:v>35.038819890443499</c:v>
                </c:pt>
                <c:pt idx="2167">
                  <c:v>34.977939763011868</c:v>
                </c:pt>
                <c:pt idx="2168">
                  <c:v>34.917251668405775</c:v>
                </c:pt>
                <c:pt idx="2169">
                  <c:v>34.856608099953121</c:v>
                </c:pt>
                <c:pt idx="2170">
                  <c:v>34.795981877209321</c:v>
                </c:pt>
                <c:pt idx="2171">
                  <c:v>34.735404391331954</c:v>
                </c:pt>
                <c:pt idx="2172">
                  <c:v>34.674840745254059</c:v>
                </c:pt>
                <c:pt idx="2173">
                  <c:v>34.614347586624866</c:v>
                </c:pt>
                <c:pt idx="2174">
                  <c:v>34.553899629245088</c:v>
                </c:pt>
                <c:pt idx="2175">
                  <c:v>34.493499708995657</c:v>
                </c:pt>
                <c:pt idx="2176">
                  <c:v>34.433110503645935</c:v>
                </c:pt>
                <c:pt idx="2177">
                  <c:v>34.372733976042838</c:v>
                </c:pt>
                <c:pt idx="2178">
                  <c:v>34.31242307028181</c:v>
                </c:pt>
                <c:pt idx="2179">
                  <c:v>34.252165522433621</c:v>
                </c:pt>
                <c:pt idx="2180">
                  <c:v>34.191997200571464</c:v>
                </c:pt>
                <c:pt idx="2181">
                  <c:v>34.131839974462544</c:v>
                </c:pt>
                <c:pt idx="2182">
                  <c:v>34.071748882610855</c:v>
                </c:pt>
                <c:pt idx="2183">
                  <c:v>34.011730937144762</c:v>
                </c:pt>
                <c:pt idx="2184">
                  <c:v>33.951776308551942</c:v>
                </c:pt>
                <c:pt idx="2185">
                  <c:v>33.891872835619139</c:v>
                </c:pt>
                <c:pt idx="2186">
                  <c:v>33.832209588990004</c:v>
                </c:pt>
                <c:pt idx="2187">
                  <c:v>33.772716988523186</c:v>
                </c:pt>
                <c:pt idx="2188">
                  <c:v>33.713274279225153</c:v>
                </c:pt>
                <c:pt idx="2189">
                  <c:v>33.65389944337317</c:v>
                </c:pt>
                <c:pt idx="2190">
                  <c:v>33.594525561456614</c:v>
                </c:pt>
                <c:pt idx="2191">
                  <c:v>33.535220381371808</c:v>
                </c:pt>
                <c:pt idx="2192">
                  <c:v>33.475922439267073</c:v>
                </c:pt>
                <c:pt idx="2193">
                  <c:v>33.416704976703734</c:v>
                </c:pt>
                <c:pt idx="2194">
                  <c:v>33.357654554215159</c:v>
                </c:pt>
                <c:pt idx="2195">
                  <c:v>33.298675263412903</c:v>
                </c:pt>
                <c:pt idx="2196">
                  <c:v>33.239696436744538</c:v>
                </c:pt>
                <c:pt idx="2197">
                  <c:v>33.18077861770054</c:v>
                </c:pt>
                <c:pt idx="2198">
                  <c:v>33.121902849031848</c:v>
                </c:pt>
                <c:pt idx="2199">
                  <c:v>33.063106881013482</c:v>
                </c:pt>
                <c:pt idx="2200">
                  <c:v>33.004396719883452</c:v>
                </c:pt>
                <c:pt idx="2201">
                  <c:v>32.94584974691589</c:v>
                </c:pt>
                <c:pt idx="2202">
                  <c:v>32.887325340472799</c:v>
                </c:pt>
                <c:pt idx="2203">
                  <c:v>32.828895795210052</c:v>
                </c:pt>
                <c:pt idx="2204">
                  <c:v>32.770492335047905</c:v>
                </c:pt>
                <c:pt idx="2205">
                  <c:v>32.712177553157737</c:v>
                </c:pt>
                <c:pt idx="2206">
                  <c:v>32.653918074849152</c:v>
                </c:pt>
                <c:pt idx="2207">
                  <c:v>32.595833189181931</c:v>
                </c:pt>
                <c:pt idx="2208">
                  <c:v>32.537872821152504</c:v>
                </c:pt>
                <c:pt idx="2209">
                  <c:v>32.47992512427885</c:v>
                </c:pt>
                <c:pt idx="2210">
                  <c:v>32.422076094987226</c:v>
                </c:pt>
                <c:pt idx="2211">
                  <c:v>32.364406330150153</c:v>
                </c:pt>
                <c:pt idx="2212">
                  <c:v>32.306742413654192</c:v>
                </c:pt>
                <c:pt idx="2213">
                  <c:v>32.249153104518925</c:v>
                </c:pt>
                <c:pt idx="2214">
                  <c:v>32.191598086313014</c:v>
                </c:pt>
                <c:pt idx="2215">
                  <c:v>32.134125323112052</c:v>
                </c:pt>
                <c:pt idx="2216">
                  <c:v>32.076664054401213</c:v>
                </c:pt>
                <c:pt idx="2217">
                  <c:v>32.019244348020798</c:v>
                </c:pt>
                <c:pt idx="2218">
                  <c:v>31.961992125789841</c:v>
                </c:pt>
                <c:pt idx="2219">
                  <c:v>31.90478099329982</c:v>
                </c:pt>
                <c:pt idx="2220">
                  <c:v>31.847591502650481</c:v>
                </c:pt>
                <c:pt idx="2221">
                  <c:v>31.790441678026198</c:v>
                </c:pt>
                <c:pt idx="2222">
                  <c:v>31.733326327176766</c:v>
                </c:pt>
                <c:pt idx="2223">
                  <c:v>31.676288522213778</c:v>
                </c:pt>
                <c:pt idx="2224">
                  <c:v>31.619271808055267</c:v>
                </c:pt>
                <c:pt idx="2225">
                  <c:v>31.562277098809115</c:v>
                </c:pt>
                <c:pt idx="2226">
                  <c:v>31.505321992113874</c:v>
                </c:pt>
                <c:pt idx="2227">
                  <c:v>31.44838021351439</c:v>
                </c:pt>
                <c:pt idx="2228">
                  <c:v>31.391445165551264</c:v>
                </c:pt>
                <c:pt idx="2229">
                  <c:v>31.334511808147585</c:v>
                </c:pt>
                <c:pt idx="2230">
                  <c:v>31.277719363541859</c:v>
                </c:pt>
                <c:pt idx="2231">
                  <c:v>31.221067329547303</c:v>
                </c:pt>
                <c:pt idx="2232">
                  <c:v>31.164479597353949</c:v>
                </c:pt>
                <c:pt idx="2233">
                  <c:v>31.107935697952101</c:v>
                </c:pt>
                <c:pt idx="2234">
                  <c:v>31.05143084637271</c:v>
                </c:pt>
                <c:pt idx="2235">
                  <c:v>30.994945462472121</c:v>
                </c:pt>
                <c:pt idx="2236">
                  <c:v>30.938509289585902</c:v>
                </c:pt>
                <c:pt idx="2237">
                  <c:v>30.882074467679619</c:v>
                </c:pt>
                <c:pt idx="2238">
                  <c:v>30.825746099770029</c:v>
                </c:pt>
                <c:pt idx="2239">
                  <c:v>30.769434503273786</c:v>
                </c:pt>
                <c:pt idx="2240">
                  <c:v>30.713145269263482</c:v>
                </c:pt>
                <c:pt idx="2241">
                  <c:v>30.65687770109691</c:v>
                </c:pt>
                <c:pt idx="2242">
                  <c:v>30.600801963846035</c:v>
                </c:pt>
                <c:pt idx="2243">
                  <c:v>30.544775235330704</c:v>
                </c:pt>
                <c:pt idx="2244">
                  <c:v>30.488752865200706</c:v>
                </c:pt>
                <c:pt idx="2245">
                  <c:v>30.432805500174421</c:v>
                </c:pt>
                <c:pt idx="2246">
                  <c:v>30.37686391294811</c:v>
                </c:pt>
                <c:pt idx="2247">
                  <c:v>30.320931436298601</c:v>
                </c:pt>
                <c:pt idx="2248">
                  <c:v>30.265046747075715</c:v>
                </c:pt>
                <c:pt idx="2249">
                  <c:v>30.20926913103925</c:v>
                </c:pt>
                <c:pt idx="2250">
                  <c:v>30.153526760452628</c:v>
                </c:pt>
                <c:pt idx="2251">
                  <c:v>30.097896054653845</c:v>
                </c:pt>
                <c:pt idx="2252">
                  <c:v>30.042354456061993</c:v>
                </c:pt>
                <c:pt idx="2253">
                  <c:v>29.986881955612848</c:v>
                </c:pt>
                <c:pt idx="2254">
                  <c:v>29.931619401238162</c:v>
                </c:pt>
                <c:pt idx="2255">
                  <c:v>29.876384190187057</c:v>
                </c:pt>
                <c:pt idx="2256">
                  <c:v>29.821187996771521</c:v>
                </c:pt>
                <c:pt idx="2257">
                  <c:v>29.766035108982894</c:v>
                </c:pt>
                <c:pt idx="2258">
                  <c:v>29.710957842293126</c:v>
                </c:pt>
                <c:pt idx="2259">
                  <c:v>29.65598661092303</c:v>
                </c:pt>
                <c:pt idx="2260">
                  <c:v>29.601033583011308</c:v>
                </c:pt>
                <c:pt idx="2261">
                  <c:v>29.546195612424409</c:v>
                </c:pt>
                <c:pt idx="2262">
                  <c:v>29.49139793509212</c:v>
                </c:pt>
                <c:pt idx="2263">
                  <c:v>29.43661188698951</c:v>
                </c:pt>
                <c:pt idx="2264">
                  <c:v>29.381969128036658</c:v>
                </c:pt>
                <c:pt idx="2265">
                  <c:v>29.327388047801222</c:v>
                </c:pt>
                <c:pt idx="2266">
                  <c:v>29.27289168580991</c:v>
                </c:pt>
                <c:pt idx="2267">
                  <c:v>29.218450173244854</c:v>
                </c:pt>
                <c:pt idx="2268">
                  <c:v>29.164066822097546</c:v>
                </c:pt>
                <c:pt idx="2269">
                  <c:v>29.109702878051934</c:v>
                </c:pt>
                <c:pt idx="2270">
                  <c:v>29.055470172868699</c:v>
                </c:pt>
                <c:pt idx="2271">
                  <c:v>29.001406256575951</c:v>
                </c:pt>
                <c:pt idx="2272">
                  <c:v>28.947479345249256</c:v>
                </c:pt>
                <c:pt idx="2273">
                  <c:v>28.89369000504265</c:v>
                </c:pt>
                <c:pt idx="2274">
                  <c:v>28.839912742273221</c:v>
                </c:pt>
                <c:pt idx="2275">
                  <c:v>28.78615988244675</c:v>
                </c:pt>
                <c:pt idx="2276">
                  <c:v>28.73245212548041</c:v>
                </c:pt>
                <c:pt idx="2277">
                  <c:v>28.678810950955768</c:v>
                </c:pt>
                <c:pt idx="2278">
                  <c:v>28.62525670577736</c:v>
                </c:pt>
                <c:pt idx="2279">
                  <c:v>28.571740199953545</c:v>
                </c:pt>
                <c:pt idx="2280">
                  <c:v>28.518271273545214</c:v>
                </c:pt>
                <c:pt idx="2281">
                  <c:v>28.464839484447971</c:v>
                </c:pt>
                <c:pt idx="2282">
                  <c:v>28.411418567077241</c:v>
                </c:pt>
                <c:pt idx="2283">
                  <c:v>28.358002531175604</c:v>
                </c:pt>
                <c:pt idx="2284">
                  <c:v>28.304656960475448</c:v>
                </c:pt>
                <c:pt idx="2285">
                  <c:v>28.251312237450819</c:v>
                </c:pt>
                <c:pt idx="2286">
                  <c:v>28.19805946407487</c:v>
                </c:pt>
                <c:pt idx="2287">
                  <c:v>28.144913011185018</c:v>
                </c:pt>
                <c:pt idx="2288">
                  <c:v>28.091806721742909</c:v>
                </c:pt>
                <c:pt idx="2289">
                  <c:v>28.038816737074516</c:v>
                </c:pt>
                <c:pt idx="2290">
                  <c:v>27.985889755117288</c:v>
                </c:pt>
                <c:pt idx="2291">
                  <c:v>27.933008866200893</c:v>
                </c:pt>
                <c:pt idx="2292">
                  <c:v>27.880156360336859</c:v>
                </c:pt>
                <c:pt idx="2293">
                  <c:v>27.827339216538519</c:v>
                </c:pt>
                <c:pt idx="2294">
                  <c:v>27.77452602188005</c:v>
                </c:pt>
                <c:pt idx="2295">
                  <c:v>27.721744834189057</c:v>
                </c:pt>
                <c:pt idx="2296">
                  <c:v>27.668978497067748</c:v>
                </c:pt>
                <c:pt idx="2297">
                  <c:v>27.616278285338144</c:v>
                </c:pt>
                <c:pt idx="2298">
                  <c:v>27.563647089208054</c:v>
                </c:pt>
                <c:pt idx="2299">
                  <c:v>27.511063053670394</c:v>
                </c:pt>
                <c:pt idx="2300">
                  <c:v>27.458500263909031</c:v>
                </c:pt>
                <c:pt idx="2301">
                  <c:v>27.406000405481386</c:v>
                </c:pt>
                <c:pt idx="2302">
                  <c:v>27.353637592587891</c:v>
                </c:pt>
                <c:pt idx="2303">
                  <c:v>27.301362098728053</c:v>
                </c:pt>
                <c:pt idx="2304">
                  <c:v>27.249205118726618</c:v>
                </c:pt>
                <c:pt idx="2305">
                  <c:v>27.197064658725949</c:v>
                </c:pt>
                <c:pt idx="2306">
                  <c:v>27.144951203457385</c:v>
                </c:pt>
                <c:pt idx="2307">
                  <c:v>27.092840037445644</c:v>
                </c:pt>
                <c:pt idx="2308">
                  <c:v>27.04085643580477</c:v>
                </c:pt>
                <c:pt idx="2309">
                  <c:v>26.9888954924999</c:v>
                </c:pt>
                <c:pt idx="2310">
                  <c:v>26.936994965751904</c:v>
                </c:pt>
                <c:pt idx="2311">
                  <c:v>26.885115555200276</c:v>
                </c:pt>
                <c:pt idx="2312">
                  <c:v>26.833262201336979</c:v>
                </c:pt>
                <c:pt idx="2313">
                  <c:v>26.781417546500329</c:v>
                </c:pt>
                <c:pt idx="2314">
                  <c:v>26.729610129333853</c:v>
                </c:pt>
                <c:pt idx="2315">
                  <c:v>26.677813536741944</c:v>
                </c:pt>
                <c:pt idx="2316">
                  <c:v>26.626024264220625</c:v>
                </c:pt>
                <c:pt idx="2317">
                  <c:v>26.574319522232475</c:v>
                </c:pt>
                <c:pt idx="2318">
                  <c:v>26.522750917979916</c:v>
                </c:pt>
                <c:pt idx="2319">
                  <c:v>26.471212087015964</c:v>
                </c:pt>
                <c:pt idx="2320">
                  <c:v>26.419690578314693</c:v>
                </c:pt>
                <c:pt idx="2321">
                  <c:v>26.368214562178252</c:v>
                </c:pt>
                <c:pt idx="2322">
                  <c:v>26.316773153246416</c:v>
                </c:pt>
                <c:pt idx="2323">
                  <c:v>26.265382973700504</c:v>
                </c:pt>
                <c:pt idx="2324">
                  <c:v>26.214100130142093</c:v>
                </c:pt>
                <c:pt idx="2325">
                  <c:v>26.162857887953258</c:v>
                </c:pt>
                <c:pt idx="2326">
                  <c:v>26.111660150385319</c:v>
                </c:pt>
                <c:pt idx="2327">
                  <c:v>26.060484318930204</c:v>
                </c:pt>
                <c:pt idx="2328">
                  <c:v>26.009343504983377</c:v>
                </c:pt>
                <c:pt idx="2329">
                  <c:v>25.958216697609572</c:v>
                </c:pt>
                <c:pt idx="2330">
                  <c:v>25.907256696153862</c:v>
                </c:pt>
                <c:pt idx="2331">
                  <c:v>25.856312137089454</c:v>
                </c:pt>
                <c:pt idx="2332">
                  <c:v>25.805368255087174</c:v>
                </c:pt>
                <c:pt idx="2333">
                  <c:v>25.754440320101576</c:v>
                </c:pt>
                <c:pt idx="2334">
                  <c:v>25.703517829829725</c:v>
                </c:pt>
                <c:pt idx="2335">
                  <c:v>25.652604058154687</c:v>
                </c:pt>
                <c:pt idx="2336">
                  <c:v>25.601700914498718</c:v>
                </c:pt>
                <c:pt idx="2337">
                  <c:v>25.550844195932434</c:v>
                </c:pt>
                <c:pt idx="2338">
                  <c:v>25.500091299589389</c:v>
                </c:pt>
                <c:pt idx="2339">
                  <c:v>25.449383527124652</c:v>
                </c:pt>
                <c:pt idx="2340">
                  <c:v>25.39868355340618</c:v>
                </c:pt>
                <c:pt idx="2341">
                  <c:v>25.348042618689529</c:v>
                </c:pt>
                <c:pt idx="2342">
                  <c:v>25.297402019206178</c:v>
                </c:pt>
                <c:pt idx="2343">
                  <c:v>25.246829558991706</c:v>
                </c:pt>
                <c:pt idx="2344">
                  <c:v>25.196347694690878</c:v>
                </c:pt>
                <c:pt idx="2345">
                  <c:v>25.145984034057335</c:v>
                </c:pt>
                <c:pt idx="2346">
                  <c:v>25.095624239843755</c:v>
                </c:pt>
                <c:pt idx="2347">
                  <c:v>25.045401427868498</c:v>
                </c:pt>
                <c:pt idx="2348">
                  <c:v>24.995225125402275</c:v>
                </c:pt>
                <c:pt idx="2349">
                  <c:v>24.94507486492267</c:v>
                </c:pt>
                <c:pt idx="2350">
                  <c:v>24.894991947760584</c:v>
                </c:pt>
                <c:pt idx="2351">
                  <c:v>24.845032961660898</c:v>
                </c:pt>
                <c:pt idx="2352">
                  <c:v>24.795087346055197</c:v>
                </c:pt>
                <c:pt idx="2353">
                  <c:v>24.745165678829114</c:v>
                </c:pt>
                <c:pt idx="2354">
                  <c:v>24.69524853289575</c:v>
                </c:pt>
                <c:pt idx="2355">
                  <c:v>24.645492690944572</c:v>
                </c:pt>
                <c:pt idx="2356">
                  <c:v>24.595774628400939</c:v>
                </c:pt>
                <c:pt idx="2357">
                  <c:v>24.546103628691952</c:v>
                </c:pt>
                <c:pt idx="2358">
                  <c:v>24.496491931414372</c:v>
                </c:pt>
                <c:pt idx="2359">
                  <c:v>24.446884431270824</c:v>
                </c:pt>
                <c:pt idx="2360">
                  <c:v>24.397350664278751</c:v>
                </c:pt>
                <c:pt idx="2361">
                  <c:v>24.347841550906338</c:v>
                </c:pt>
                <c:pt idx="2362">
                  <c:v>24.298370432018107</c:v>
                </c:pt>
                <c:pt idx="2363">
                  <c:v>24.248970535756921</c:v>
                </c:pt>
                <c:pt idx="2364">
                  <c:v>24.199611469953744</c:v>
                </c:pt>
                <c:pt idx="2365">
                  <c:v>24.150362720252524</c:v>
                </c:pt>
                <c:pt idx="2366">
                  <c:v>24.101150035185665</c:v>
                </c:pt>
                <c:pt idx="2367">
                  <c:v>24.051983354376773</c:v>
                </c:pt>
                <c:pt idx="2368">
                  <c:v>24.003013705547339</c:v>
                </c:pt>
                <c:pt idx="2369">
                  <c:v>23.954133184597421</c:v>
                </c:pt>
                <c:pt idx="2370">
                  <c:v>23.90526582865041</c:v>
                </c:pt>
                <c:pt idx="2371">
                  <c:v>23.856447558313803</c:v>
                </c:pt>
                <c:pt idx="2372">
                  <c:v>23.807710897539096</c:v>
                </c:pt>
                <c:pt idx="2373">
                  <c:v>23.759050662761105</c:v>
                </c:pt>
                <c:pt idx="2374">
                  <c:v>23.710409633900785</c:v>
                </c:pt>
                <c:pt idx="2375">
                  <c:v>23.66213580039469</c:v>
                </c:pt>
                <c:pt idx="2376">
                  <c:v>23.613988844327277</c:v>
                </c:pt>
                <c:pt idx="2377">
                  <c:v>23.565904406240463</c:v>
                </c:pt>
                <c:pt idx="2378">
                  <c:v>23.517872562434317</c:v>
                </c:pt>
                <c:pt idx="2379">
                  <c:v>23.46985881729206</c:v>
                </c:pt>
                <c:pt idx="2380">
                  <c:v>23.421863530805993</c:v>
                </c:pt>
                <c:pt idx="2381">
                  <c:v>23.373955444068415</c:v>
                </c:pt>
                <c:pt idx="2382">
                  <c:v>23.326106014436913</c:v>
                </c:pt>
                <c:pt idx="2383">
                  <c:v>23.27829831392506</c:v>
                </c:pt>
                <c:pt idx="2384">
                  <c:v>23.230521558828151</c:v>
                </c:pt>
                <c:pt idx="2385">
                  <c:v>23.182807323783919</c:v>
                </c:pt>
                <c:pt idx="2386">
                  <c:v>23.135115211474012</c:v>
                </c:pt>
                <c:pt idx="2387">
                  <c:v>23.08744011983384</c:v>
                </c:pt>
                <c:pt idx="2388">
                  <c:v>23.039774498736687</c:v>
                </c:pt>
                <c:pt idx="2389">
                  <c:v>22.992157783196774</c:v>
                </c:pt>
                <c:pt idx="2390">
                  <c:v>22.944581222964153</c:v>
                </c:pt>
                <c:pt idx="2391">
                  <c:v>22.897036881077128</c:v>
                </c:pt>
                <c:pt idx="2392">
                  <c:v>22.849652730272854</c:v>
                </c:pt>
                <c:pt idx="2393">
                  <c:v>22.802432394247973</c:v>
                </c:pt>
                <c:pt idx="2394">
                  <c:v>22.755245262810263</c:v>
                </c:pt>
                <c:pt idx="2395">
                  <c:v>22.708068084970016</c:v>
                </c:pt>
                <c:pt idx="2396">
                  <c:v>22.660907476477892</c:v>
                </c:pt>
                <c:pt idx="2397">
                  <c:v>22.613749000384534</c:v>
                </c:pt>
                <c:pt idx="2398">
                  <c:v>22.566624576270062</c:v>
                </c:pt>
                <c:pt idx="2399">
                  <c:v>22.519548394715052</c:v>
                </c:pt>
                <c:pt idx="2400">
                  <c:v>22.472499627443739</c:v>
                </c:pt>
                <c:pt idx="2401">
                  <c:v>22.425662262664297</c:v>
                </c:pt>
                <c:pt idx="2402">
                  <c:v>22.378899143306462</c:v>
                </c:pt>
                <c:pt idx="2403">
                  <c:v>22.33227211568428</c:v>
                </c:pt>
                <c:pt idx="2404">
                  <c:v>22.285653209715669</c:v>
                </c:pt>
                <c:pt idx="2405">
                  <c:v>22.239176951288474</c:v>
                </c:pt>
                <c:pt idx="2406">
                  <c:v>22.192702722692541</c:v>
                </c:pt>
                <c:pt idx="2407">
                  <c:v>22.146251253746463</c:v>
                </c:pt>
                <c:pt idx="2408">
                  <c:v>22.099835348460612</c:v>
                </c:pt>
                <c:pt idx="2409">
                  <c:v>22.053423163954186</c:v>
                </c:pt>
                <c:pt idx="2410">
                  <c:v>22.007015566214857</c:v>
                </c:pt>
                <c:pt idx="2411">
                  <c:v>21.960616078489682</c:v>
                </c:pt>
                <c:pt idx="2412">
                  <c:v>21.914231759749701</c:v>
                </c:pt>
                <c:pt idx="2413">
                  <c:v>21.867849201039846</c:v>
                </c:pt>
                <c:pt idx="2414">
                  <c:v>21.821506617895427</c:v>
                </c:pt>
                <c:pt idx="2415">
                  <c:v>21.775176304556751</c:v>
                </c:pt>
                <c:pt idx="2416">
                  <c:v>21.728878538573145</c:v>
                </c:pt>
                <c:pt idx="2417">
                  <c:v>21.682734154605185</c:v>
                </c:pt>
                <c:pt idx="2418">
                  <c:v>21.636692885078016</c:v>
                </c:pt>
                <c:pt idx="2419">
                  <c:v>21.59065698386096</c:v>
                </c:pt>
                <c:pt idx="2420">
                  <c:v>21.544681254667491</c:v>
                </c:pt>
                <c:pt idx="2421">
                  <c:v>21.49871655907268</c:v>
                </c:pt>
                <c:pt idx="2422">
                  <c:v>21.452801540081584</c:v>
                </c:pt>
                <c:pt idx="2423">
                  <c:v>21.406924463735056</c:v>
                </c:pt>
                <c:pt idx="2424">
                  <c:v>21.361178410013654</c:v>
                </c:pt>
                <c:pt idx="2425">
                  <c:v>21.315432864906974</c:v>
                </c:pt>
                <c:pt idx="2426">
                  <c:v>21.2697160485802</c:v>
                </c:pt>
                <c:pt idx="2427">
                  <c:v>21.224027943558024</c:v>
                </c:pt>
                <c:pt idx="2428">
                  <c:v>21.178374543098894</c:v>
                </c:pt>
                <c:pt idx="2429">
                  <c:v>21.132733663949054</c:v>
                </c:pt>
                <c:pt idx="2430">
                  <c:v>21.087103330240673</c:v>
                </c:pt>
                <c:pt idx="2431">
                  <c:v>21.04149706894691</c:v>
                </c:pt>
                <c:pt idx="2432">
                  <c:v>20.996031180181834</c:v>
                </c:pt>
                <c:pt idx="2433">
                  <c:v>20.950743031095897</c:v>
                </c:pt>
                <c:pt idx="2434">
                  <c:v>20.905519948639679</c:v>
                </c:pt>
                <c:pt idx="2435">
                  <c:v>20.860309836444799</c:v>
                </c:pt>
                <c:pt idx="2436">
                  <c:v>20.815148985527429</c:v>
                </c:pt>
                <c:pt idx="2437">
                  <c:v>20.770050702269202</c:v>
                </c:pt>
                <c:pt idx="2438">
                  <c:v>20.725121515865595</c:v>
                </c:pt>
                <c:pt idx="2439">
                  <c:v>20.680202407616633</c:v>
                </c:pt>
                <c:pt idx="2440">
                  <c:v>20.635329262940374</c:v>
                </c:pt>
                <c:pt idx="2441">
                  <c:v>20.590489390767925</c:v>
                </c:pt>
                <c:pt idx="2442">
                  <c:v>20.545753099494011</c:v>
                </c:pt>
                <c:pt idx="2443">
                  <c:v>20.501051505807705</c:v>
                </c:pt>
                <c:pt idx="2444">
                  <c:v>20.456357792905134</c:v>
                </c:pt>
                <c:pt idx="2445">
                  <c:v>20.41171858133459</c:v>
                </c:pt>
                <c:pt idx="2446">
                  <c:v>20.367148887024321</c:v>
                </c:pt>
                <c:pt idx="2447">
                  <c:v>20.322628072181903</c:v>
                </c:pt>
                <c:pt idx="2448">
                  <c:v>20.278115087547672</c:v>
                </c:pt>
                <c:pt idx="2449">
                  <c:v>20.233629333769926</c:v>
                </c:pt>
                <c:pt idx="2450">
                  <c:v>20.189213923654108</c:v>
                </c:pt>
                <c:pt idx="2451">
                  <c:v>20.144843108483826</c:v>
                </c:pt>
                <c:pt idx="2452">
                  <c:v>20.100483684608644</c:v>
                </c:pt>
                <c:pt idx="2453">
                  <c:v>20.056204479644396</c:v>
                </c:pt>
                <c:pt idx="2454">
                  <c:v>20.012007668570458</c:v>
                </c:pt>
                <c:pt idx="2455">
                  <c:v>19.96787005959364</c:v>
                </c:pt>
                <c:pt idx="2456">
                  <c:v>19.923735004879934</c:v>
                </c:pt>
                <c:pt idx="2457">
                  <c:v>19.879606400636689</c:v>
                </c:pt>
                <c:pt idx="2458">
                  <c:v>19.835484932315882</c:v>
                </c:pt>
                <c:pt idx="2459">
                  <c:v>19.791419345690315</c:v>
                </c:pt>
                <c:pt idx="2460">
                  <c:v>19.747363853190315</c:v>
                </c:pt>
                <c:pt idx="2461">
                  <c:v>19.703329220639997</c:v>
                </c:pt>
                <c:pt idx="2462">
                  <c:v>19.659337333978396</c:v>
                </c:pt>
                <c:pt idx="2463">
                  <c:v>19.615375606555698</c:v>
                </c:pt>
                <c:pt idx="2464">
                  <c:v>19.571443472498952</c:v>
                </c:pt>
                <c:pt idx="2465">
                  <c:v>19.527515069298772</c:v>
                </c:pt>
                <c:pt idx="2466">
                  <c:v>19.48366058884984</c:v>
                </c:pt>
                <c:pt idx="2467">
                  <c:v>19.439857333883637</c:v>
                </c:pt>
                <c:pt idx="2468">
                  <c:v>19.396231871137875</c:v>
                </c:pt>
                <c:pt idx="2469">
                  <c:v>19.352798885210643</c:v>
                </c:pt>
                <c:pt idx="2470">
                  <c:v>19.309454830387637</c:v>
                </c:pt>
                <c:pt idx="2471">
                  <c:v>19.266133571151219</c:v>
                </c:pt>
                <c:pt idx="2472">
                  <c:v>19.222932442996399</c:v>
                </c:pt>
                <c:pt idx="2473">
                  <c:v>19.179765252420992</c:v>
                </c:pt>
                <c:pt idx="2474">
                  <c:v>19.136614691225688</c:v>
                </c:pt>
                <c:pt idx="2475">
                  <c:v>19.093495105297833</c:v>
                </c:pt>
                <c:pt idx="2476">
                  <c:v>19.050477742445167</c:v>
                </c:pt>
                <c:pt idx="2477">
                  <c:v>19.007489631576799</c:v>
                </c:pt>
                <c:pt idx="2478">
                  <c:v>18.964588817026804</c:v>
                </c:pt>
                <c:pt idx="2479">
                  <c:v>18.92170234484934</c:v>
                </c:pt>
                <c:pt idx="2480">
                  <c:v>18.878887404896755</c:v>
                </c:pt>
                <c:pt idx="2481">
                  <c:v>18.836108243490653</c:v>
                </c:pt>
                <c:pt idx="2482">
                  <c:v>18.793342699654975</c:v>
                </c:pt>
                <c:pt idx="2483">
                  <c:v>18.750581078470759</c:v>
                </c:pt>
                <c:pt idx="2484">
                  <c:v>18.707832393095693</c:v>
                </c:pt>
                <c:pt idx="2485">
                  <c:v>18.665160088997254</c:v>
                </c:pt>
                <c:pt idx="2486">
                  <c:v>18.622504287653619</c:v>
                </c:pt>
                <c:pt idx="2487">
                  <c:v>18.580017256122193</c:v>
                </c:pt>
                <c:pt idx="2488">
                  <c:v>18.537691625937921</c:v>
                </c:pt>
                <c:pt idx="2489">
                  <c:v>18.495373327082334</c:v>
                </c:pt>
                <c:pt idx="2490">
                  <c:v>18.453063371181699</c:v>
                </c:pt>
                <c:pt idx="2491">
                  <c:v>18.410859007319996</c:v>
                </c:pt>
                <c:pt idx="2492">
                  <c:v>18.368684298873102</c:v>
                </c:pt>
                <c:pt idx="2493">
                  <c:v>18.326563337205965</c:v>
                </c:pt>
                <c:pt idx="2494">
                  <c:v>18.284464315957301</c:v>
                </c:pt>
                <c:pt idx="2495">
                  <c:v>18.242409353896274</c:v>
                </c:pt>
                <c:pt idx="2496">
                  <c:v>18.200356490325028</c:v>
                </c:pt>
                <c:pt idx="2497">
                  <c:v>18.158308853462881</c:v>
                </c:pt>
                <c:pt idx="2498">
                  <c:v>18.116432511638017</c:v>
                </c:pt>
                <c:pt idx="2499">
                  <c:v>18.074654468556769</c:v>
                </c:pt>
                <c:pt idx="2500">
                  <c:v>18.032906313903677</c:v>
                </c:pt>
                <c:pt idx="2501">
                  <c:v>17.991162121552641</c:v>
                </c:pt>
                <c:pt idx="2502">
                  <c:v>17.949442496878298</c:v>
                </c:pt>
                <c:pt idx="2503">
                  <c:v>17.907741164618923</c:v>
                </c:pt>
                <c:pt idx="2504">
                  <c:v>17.86604007982778</c:v>
                </c:pt>
                <c:pt idx="2505">
                  <c:v>17.824447423479381</c:v>
                </c:pt>
                <c:pt idx="2506">
                  <c:v>17.782857982161129</c:v>
                </c:pt>
                <c:pt idx="2507">
                  <c:v>17.741413940232288</c:v>
                </c:pt>
                <c:pt idx="2508">
                  <c:v>17.699989731073099</c:v>
                </c:pt>
                <c:pt idx="2509">
                  <c:v>17.658608267823205</c:v>
                </c:pt>
                <c:pt idx="2510">
                  <c:v>17.617234529855139</c:v>
                </c:pt>
                <c:pt idx="2511">
                  <c:v>17.575948911356381</c:v>
                </c:pt>
                <c:pt idx="2512">
                  <c:v>17.534664436086103</c:v>
                </c:pt>
                <c:pt idx="2513">
                  <c:v>17.493388424077224</c:v>
                </c:pt>
                <c:pt idx="2514">
                  <c:v>17.452304730443942</c:v>
                </c:pt>
                <c:pt idx="2515">
                  <c:v>17.411231772820596</c:v>
                </c:pt>
                <c:pt idx="2516">
                  <c:v>17.370168890436418</c:v>
                </c:pt>
                <c:pt idx="2517">
                  <c:v>17.32911479944816</c:v>
                </c:pt>
                <c:pt idx="2518">
                  <c:v>17.288141899720301</c:v>
                </c:pt>
                <c:pt idx="2519">
                  <c:v>17.247220690983266</c:v>
                </c:pt>
                <c:pt idx="2520">
                  <c:v>17.206397849933225</c:v>
                </c:pt>
                <c:pt idx="2521">
                  <c:v>17.165666145348293</c:v>
                </c:pt>
                <c:pt idx="2522">
                  <c:v>17.125011355941187</c:v>
                </c:pt>
                <c:pt idx="2523">
                  <c:v>17.084367314705457</c:v>
                </c:pt>
                <c:pt idx="2524">
                  <c:v>17.043767490181349</c:v>
                </c:pt>
                <c:pt idx="2525">
                  <c:v>17.00324529010312</c:v>
                </c:pt>
                <c:pt idx="2526">
                  <c:v>16.962760462251989</c:v>
                </c:pt>
                <c:pt idx="2527">
                  <c:v>16.922281558455701</c:v>
                </c:pt>
                <c:pt idx="2528">
                  <c:v>16.881805989199837</c:v>
                </c:pt>
                <c:pt idx="2529">
                  <c:v>16.841331664342714</c:v>
                </c:pt>
                <c:pt idx="2530">
                  <c:v>16.800887893746516</c:v>
                </c:pt>
                <c:pt idx="2531">
                  <c:v>16.760605214576756</c:v>
                </c:pt>
                <c:pt idx="2532">
                  <c:v>16.720325104032874</c:v>
                </c:pt>
                <c:pt idx="2533">
                  <c:v>16.680062443856666</c:v>
                </c:pt>
                <c:pt idx="2534">
                  <c:v>16.639809926423435</c:v>
                </c:pt>
                <c:pt idx="2535">
                  <c:v>16.599634711862382</c:v>
                </c:pt>
                <c:pt idx="2536">
                  <c:v>16.55951117721499</c:v>
                </c:pt>
                <c:pt idx="2537">
                  <c:v>16.519412440998558</c:v>
                </c:pt>
                <c:pt idx="2538">
                  <c:v>16.479346924042755</c:v>
                </c:pt>
                <c:pt idx="2539">
                  <c:v>16.439320423187013</c:v>
                </c:pt>
                <c:pt idx="2540">
                  <c:v>16.399305129461535</c:v>
                </c:pt>
                <c:pt idx="2541">
                  <c:v>16.359337829865829</c:v>
                </c:pt>
                <c:pt idx="2542">
                  <c:v>16.319484185627921</c:v>
                </c:pt>
                <c:pt idx="2543">
                  <c:v>16.279726309278569</c:v>
                </c:pt>
                <c:pt idx="2544">
                  <c:v>16.240036523156828</c:v>
                </c:pt>
                <c:pt idx="2545">
                  <c:v>16.200352546674662</c:v>
                </c:pt>
                <c:pt idx="2546">
                  <c:v>16.160710702034535</c:v>
                </c:pt>
                <c:pt idx="2547">
                  <c:v>16.121156882056475</c:v>
                </c:pt>
                <c:pt idx="2548">
                  <c:v>16.081614310952073</c:v>
                </c:pt>
                <c:pt idx="2549">
                  <c:v>16.042115748551563</c:v>
                </c:pt>
                <c:pt idx="2550">
                  <c:v>16.002723847783614</c:v>
                </c:pt>
                <c:pt idx="2551">
                  <c:v>15.963339111453902</c:v>
                </c:pt>
                <c:pt idx="2552">
                  <c:v>15.923992398440783</c:v>
                </c:pt>
                <c:pt idx="2553">
                  <c:v>15.884674540619908</c:v>
                </c:pt>
                <c:pt idx="2554">
                  <c:v>15.845467893525241</c:v>
                </c:pt>
                <c:pt idx="2555">
                  <c:v>15.806282248843885</c:v>
                </c:pt>
                <c:pt idx="2556">
                  <c:v>15.767108980647039</c:v>
                </c:pt>
                <c:pt idx="2557">
                  <c:v>15.728021786837152</c:v>
                </c:pt>
                <c:pt idx="2558">
                  <c:v>15.688971946415224</c:v>
                </c:pt>
                <c:pt idx="2559">
                  <c:v>15.649951697098555</c:v>
                </c:pt>
                <c:pt idx="2560">
                  <c:v>15.610936493155769</c:v>
                </c:pt>
                <c:pt idx="2561">
                  <c:v>15.571926954591738</c:v>
                </c:pt>
                <c:pt idx="2562">
                  <c:v>15.532927969158594</c:v>
                </c:pt>
                <c:pt idx="2563">
                  <c:v>15.494033443305158</c:v>
                </c:pt>
                <c:pt idx="2564">
                  <c:v>15.455200764066516</c:v>
                </c:pt>
                <c:pt idx="2565">
                  <c:v>15.41641029739816</c:v>
                </c:pt>
                <c:pt idx="2566">
                  <c:v>15.377621129525727</c:v>
                </c:pt>
                <c:pt idx="2567">
                  <c:v>15.338875492681602</c:v>
                </c:pt>
                <c:pt idx="2568">
                  <c:v>15.300245139460358</c:v>
                </c:pt>
                <c:pt idx="2569">
                  <c:v>15.261655615014798</c:v>
                </c:pt>
                <c:pt idx="2570">
                  <c:v>15.223096327991048</c:v>
                </c:pt>
                <c:pt idx="2571">
                  <c:v>15.184615572506912</c:v>
                </c:pt>
                <c:pt idx="2572">
                  <c:v>15.146141365715639</c:v>
                </c:pt>
                <c:pt idx="2573">
                  <c:v>15.107694836868994</c:v>
                </c:pt>
                <c:pt idx="2574">
                  <c:v>15.069252629604097</c:v>
                </c:pt>
                <c:pt idx="2575">
                  <c:v>15.030839454443608</c:v>
                </c:pt>
                <c:pt idx="2576">
                  <c:v>14.992441729679445</c:v>
                </c:pt>
                <c:pt idx="2577">
                  <c:v>14.95412397893687</c:v>
                </c:pt>
                <c:pt idx="2578">
                  <c:v>14.91583706953185</c:v>
                </c:pt>
                <c:pt idx="2579">
                  <c:v>14.877589728471545</c:v>
                </c:pt>
                <c:pt idx="2580">
                  <c:v>14.839390498925072</c:v>
                </c:pt>
                <c:pt idx="2581">
                  <c:v>14.801286834831137</c:v>
                </c:pt>
                <c:pt idx="2582">
                  <c:v>14.763232435628469</c:v>
                </c:pt>
                <c:pt idx="2583">
                  <c:v>14.725216537534848</c:v>
                </c:pt>
                <c:pt idx="2584">
                  <c:v>14.687279706954531</c:v>
                </c:pt>
                <c:pt idx="2585">
                  <c:v>14.64934462403258</c:v>
                </c:pt>
                <c:pt idx="2586">
                  <c:v>14.611420900800065</c:v>
                </c:pt>
                <c:pt idx="2587">
                  <c:v>14.57362674304202</c:v>
                </c:pt>
                <c:pt idx="2588">
                  <c:v>14.535841096461667</c:v>
                </c:pt>
                <c:pt idx="2589">
                  <c:v>14.498101679497434</c:v>
                </c:pt>
                <c:pt idx="2590">
                  <c:v>14.460411000381548</c:v>
                </c:pt>
                <c:pt idx="2591">
                  <c:v>14.42277269316209</c:v>
                </c:pt>
                <c:pt idx="2592">
                  <c:v>14.385136668634299</c:v>
                </c:pt>
                <c:pt idx="2593">
                  <c:v>14.347582082819763</c:v>
                </c:pt>
                <c:pt idx="2594">
                  <c:v>14.310093775482315</c:v>
                </c:pt>
                <c:pt idx="2595">
                  <c:v>14.272632090074673</c:v>
                </c:pt>
                <c:pt idx="2596">
                  <c:v>14.235211202941773</c:v>
                </c:pt>
                <c:pt idx="2597">
                  <c:v>14.197797921974244</c:v>
                </c:pt>
                <c:pt idx="2598">
                  <c:v>14.160424156415861</c:v>
                </c:pt>
                <c:pt idx="2599">
                  <c:v>14.123075131199807</c:v>
                </c:pt>
                <c:pt idx="2600">
                  <c:v>14.085734033284613</c:v>
                </c:pt>
                <c:pt idx="2601">
                  <c:v>14.04839536287419</c:v>
                </c:pt>
                <c:pt idx="2602">
                  <c:v>14.011077817272856</c:v>
                </c:pt>
                <c:pt idx="2603">
                  <c:v>13.97379786004324</c:v>
                </c:pt>
                <c:pt idx="2604">
                  <c:v>13.936532452862419</c:v>
                </c:pt>
                <c:pt idx="2605">
                  <c:v>13.899295408522629</c:v>
                </c:pt>
                <c:pt idx="2606">
                  <c:v>13.862102991916954</c:v>
                </c:pt>
                <c:pt idx="2607">
                  <c:v>13.824914130090702</c:v>
                </c:pt>
                <c:pt idx="2608">
                  <c:v>13.787733763699485</c:v>
                </c:pt>
                <c:pt idx="2609">
                  <c:v>13.75055509238434</c:v>
                </c:pt>
                <c:pt idx="2610">
                  <c:v>13.713479284469036</c:v>
                </c:pt>
                <c:pt idx="2611">
                  <c:v>13.67647460920054</c:v>
                </c:pt>
                <c:pt idx="2612">
                  <c:v>13.639488233631994</c:v>
                </c:pt>
                <c:pt idx="2613">
                  <c:v>13.602566467727497</c:v>
                </c:pt>
                <c:pt idx="2614">
                  <c:v>13.565655626800844</c:v>
                </c:pt>
                <c:pt idx="2615">
                  <c:v>13.528749011316599</c:v>
                </c:pt>
                <c:pt idx="2616">
                  <c:v>13.491861785629625</c:v>
                </c:pt>
                <c:pt idx="2617">
                  <c:v>13.454986727798243</c:v>
                </c:pt>
                <c:pt idx="2618">
                  <c:v>13.418189317299577</c:v>
                </c:pt>
                <c:pt idx="2619">
                  <c:v>13.381576608508299</c:v>
                </c:pt>
                <c:pt idx="2620">
                  <c:v>13.345001069917348</c:v>
                </c:pt>
                <c:pt idx="2621">
                  <c:v>13.308487146238798</c:v>
                </c:pt>
                <c:pt idx="2622">
                  <c:v>13.272161177974912</c:v>
                </c:pt>
                <c:pt idx="2623">
                  <c:v>13.235844968931055</c:v>
                </c:pt>
                <c:pt idx="2624">
                  <c:v>13.199589502575675</c:v>
                </c:pt>
                <c:pt idx="2625">
                  <c:v>13.163379694116241</c:v>
                </c:pt>
                <c:pt idx="2626">
                  <c:v>13.127180713065012</c:v>
                </c:pt>
                <c:pt idx="2627">
                  <c:v>13.091065658237836</c:v>
                </c:pt>
                <c:pt idx="2628">
                  <c:v>13.055029981173455</c:v>
                </c:pt>
                <c:pt idx="2629">
                  <c:v>13.019118852836742</c:v>
                </c:pt>
                <c:pt idx="2630">
                  <c:v>12.983210711949182</c:v>
                </c:pt>
                <c:pt idx="2631">
                  <c:v>12.947342154735555</c:v>
                </c:pt>
                <c:pt idx="2632">
                  <c:v>12.911581326873018</c:v>
                </c:pt>
                <c:pt idx="2633">
                  <c:v>12.875860556141912</c:v>
                </c:pt>
                <c:pt idx="2634">
                  <c:v>12.840224464362874</c:v>
                </c:pt>
                <c:pt idx="2635">
                  <c:v>12.804602145956897</c:v>
                </c:pt>
                <c:pt idx="2636">
                  <c:v>12.768991545973238</c:v>
                </c:pt>
                <c:pt idx="2637">
                  <c:v>12.733389279040553</c:v>
                </c:pt>
                <c:pt idx="2638">
                  <c:v>12.697813322230111</c:v>
                </c:pt>
                <c:pt idx="2639">
                  <c:v>12.662268833599656</c:v>
                </c:pt>
                <c:pt idx="2640">
                  <c:v>12.626799244584046</c:v>
                </c:pt>
                <c:pt idx="2641">
                  <c:v>12.591333662944011</c:v>
                </c:pt>
                <c:pt idx="2642">
                  <c:v>12.555906373157146</c:v>
                </c:pt>
                <c:pt idx="2643">
                  <c:v>12.520506925683229</c:v>
                </c:pt>
                <c:pt idx="2644">
                  <c:v>12.485154188617605</c:v>
                </c:pt>
                <c:pt idx="2645">
                  <c:v>12.449854859340551</c:v>
                </c:pt>
                <c:pt idx="2646">
                  <c:v>12.414667990044459</c:v>
                </c:pt>
                <c:pt idx="2647">
                  <c:v>12.37951530866639</c:v>
                </c:pt>
                <c:pt idx="2648">
                  <c:v>12.344409178413832</c:v>
                </c:pt>
                <c:pt idx="2649">
                  <c:v>12.30931495456686</c:v>
                </c:pt>
                <c:pt idx="2650">
                  <c:v>12.274348484902424</c:v>
                </c:pt>
                <c:pt idx="2651">
                  <c:v>12.239382845508731</c:v>
                </c:pt>
                <c:pt idx="2652">
                  <c:v>12.204436685437022</c:v>
                </c:pt>
                <c:pt idx="2653">
                  <c:v>12.169523493862936</c:v>
                </c:pt>
                <c:pt idx="2654">
                  <c:v>12.134661658293222</c:v>
                </c:pt>
                <c:pt idx="2655">
                  <c:v>12.099827425978066</c:v>
                </c:pt>
                <c:pt idx="2656">
                  <c:v>12.065004028282971</c:v>
                </c:pt>
                <c:pt idx="2657">
                  <c:v>12.030195248946004</c:v>
                </c:pt>
                <c:pt idx="2658">
                  <c:v>11.995496073140034</c:v>
                </c:pt>
                <c:pt idx="2659">
                  <c:v>11.960841239909834</c:v>
                </c:pt>
                <c:pt idx="2660">
                  <c:v>11.926212742448662</c:v>
                </c:pt>
                <c:pt idx="2661">
                  <c:v>11.891642166381954</c:v>
                </c:pt>
                <c:pt idx="2662">
                  <c:v>11.857075424380641</c:v>
                </c:pt>
                <c:pt idx="2663">
                  <c:v>11.822566456421292</c:v>
                </c:pt>
                <c:pt idx="2664">
                  <c:v>11.78811120730589</c:v>
                </c:pt>
                <c:pt idx="2665">
                  <c:v>11.75366847891268</c:v>
                </c:pt>
                <c:pt idx="2666">
                  <c:v>11.719240849949355</c:v>
                </c:pt>
                <c:pt idx="2667">
                  <c:v>11.684813496648708</c:v>
                </c:pt>
                <c:pt idx="2668">
                  <c:v>11.65041549738512</c:v>
                </c:pt>
                <c:pt idx="2669">
                  <c:v>11.616038800040796</c:v>
                </c:pt>
                <c:pt idx="2670">
                  <c:v>11.581662767757635</c:v>
                </c:pt>
                <c:pt idx="2671">
                  <c:v>11.547288855249787</c:v>
                </c:pt>
                <c:pt idx="2672">
                  <c:v>11.512917058387606</c:v>
                </c:pt>
                <c:pt idx="2673">
                  <c:v>11.478547616791687</c:v>
                </c:pt>
                <c:pt idx="2674">
                  <c:v>11.444288081541901</c:v>
                </c:pt>
                <c:pt idx="2675">
                  <c:v>11.410064486798777</c:v>
                </c:pt>
                <c:pt idx="2676">
                  <c:v>11.375890811893482</c:v>
                </c:pt>
                <c:pt idx="2677">
                  <c:v>11.341719652424151</c:v>
                </c:pt>
                <c:pt idx="2678">
                  <c:v>11.307549064324622</c:v>
                </c:pt>
                <c:pt idx="2679">
                  <c:v>11.273418594131032</c:v>
                </c:pt>
                <c:pt idx="2680">
                  <c:v>11.239335291015466</c:v>
                </c:pt>
                <c:pt idx="2681">
                  <c:v>11.205296268933058</c:v>
                </c:pt>
                <c:pt idx="2682">
                  <c:v>11.171321924645953</c:v>
                </c:pt>
                <c:pt idx="2683">
                  <c:v>11.137353319400393</c:v>
                </c:pt>
                <c:pt idx="2684">
                  <c:v>11.103423272497119</c:v>
                </c:pt>
                <c:pt idx="2685">
                  <c:v>11.069522383022035</c:v>
                </c:pt>
                <c:pt idx="2686">
                  <c:v>11.035729723211736</c:v>
                </c:pt>
                <c:pt idx="2687">
                  <c:v>11.002012939421062</c:v>
                </c:pt>
                <c:pt idx="2688">
                  <c:v>10.968354955153151</c:v>
                </c:pt>
                <c:pt idx="2689">
                  <c:v>10.93474164036691</c:v>
                </c:pt>
                <c:pt idx="2690">
                  <c:v>10.901356476445395</c:v>
                </c:pt>
                <c:pt idx="2691">
                  <c:v>10.867991032996137</c:v>
                </c:pt>
                <c:pt idx="2692">
                  <c:v>10.834648460306237</c:v>
                </c:pt>
                <c:pt idx="2693">
                  <c:v>10.801368727688947</c:v>
                </c:pt>
                <c:pt idx="2694">
                  <c:v>10.768111253454844</c:v>
                </c:pt>
                <c:pt idx="2695">
                  <c:v>10.734869525412211</c:v>
                </c:pt>
                <c:pt idx="2696">
                  <c:v>10.701718938935306</c:v>
                </c:pt>
                <c:pt idx="2697">
                  <c:v>10.668610871314353</c:v>
                </c:pt>
                <c:pt idx="2698">
                  <c:v>10.635520312673695</c:v>
                </c:pt>
                <c:pt idx="2699">
                  <c:v>10.602488734429928</c:v>
                </c:pt>
                <c:pt idx="2700">
                  <c:v>10.569473388908964</c:v>
                </c:pt>
                <c:pt idx="2701">
                  <c:v>10.53648554928586</c:v>
                </c:pt>
                <c:pt idx="2702">
                  <c:v>10.50353612270418</c:v>
                </c:pt>
                <c:pt idx="2703">
                  <c:v>10.470690811652034</c:v>
                </c:pt>
                <c:pt idx="2704">
                  <c:v>10.437850583504449</c:v>
                </c:pt>
                <c:pt idx="2705">
                  <c:v>10.405056176572796</c:v>
                </c:pt>
                <c:pt idx="2706">
                  <c:v>10.372332449967047</c:v>
                </c:pt>
                <c:pt idx="2707">
                  <c:v>10.339722782230693</c:v>
                </c:pt>
                <c:pt idx="2708">
                  <c:v>10.307165317033602</c:v>
                </c:pt>
                <c:pt idx="2709">
                  <c:v>10.274613737756827</c:v>
                </c:pt>
                <c:pt idx="2710">
                  <c:v>10.242076441230353</c:v>
                </c:pt>
                <c:pt idx="2711">
                  <c:v>10.209588940431258</c:v>
                </c:pt>
                <c:pt idx="2712">
                  <c:v>10.177109064827427</c:v>
                </c:pt>
                <c:pt idx="2713">
                  <c:v>10.144668268065418</c:v>
                </c:pt>
                <c:pt idx="2714">
                  <c:v>10.112271069117776</c:v>
                </c:pt>
                <c:pt idx="2715">
                  <c:v>10.079896431788111</c:v>
                </c:pt>
                <c:pt idx="2716">
                  <c:v>10.047575914466966</c:v>
                </c:pt>
                <c:pt idx="2717">
                  <c:v>10.015283825388874</c:v>
                </c:pt>
                <c:pt idx="2718">
                  <c:v>9.9829936816123173</c:v>
                </c:pt>
                <c:pt idx="2719">
                  <c:v>9.9507285470177216</c:v>
                </c:pt>
                <c:pt idx="2720">
                  <c:v>9.9184826545890985</c:v>
                </c:pt>
                <c:pt idx="2721">
                  <c:v>9.8863100845688123</c:v>
                </c:pt>
                <c:pt idx="2722">
                  <c:v>9.8541540824535723</c:v>
                </c:pt>
                <c:pt idx="2723">
                  <c:v>9.8220271594528157</c:v>
                </c:pt>
                <c:pt idx="2724">
                  <c:v>9.7899677355290518</c:v>
                </c:pt>
                <c:pt idx="2725">
                  <c:v>9.7579477023716965</c:v>
                </c:pt>
                <c:pt idx="2726">
                  <c:v>9.7259681203869821</c:v>
                </c:pt>
                <c:pt idx="2727">
                  <c:v>9.6939993626257444</c:v>
                </c:pt>
                <c:pt idx="2728">
                  <c:v>9.6620393425215063</c:v>
                </c:pt>
                <c:pt idx="2729">
                  <c:v>9.6301657164176309</c:v>
                </c:pt>
                <c:pt idx="2730">
                  <c:v>9.5983173909742359</c:v>
                </c:pt>
                <c:pt idx="2731">
                  <c:v>9.5666328993844374</c:v>
                </c:pt>
                <c:pt idx="2732">
                  <c:v>9.534991394565747</c:v>
                </c:pt>
                <c:pt idx="2733">
                  <c:v>9.5034597443835693</c:v>
                </c:pt>
                <c:pt idx="2734">
                  <c:v>9.471932069325355</c:v>
                </c:pt>
                <c:pt idx="2735">
                  <c:v>9.4404243184965999</c:v>
                </c:pt>
                <c:pt idx="2736">
                  <c:v>9.4089738557973437</c:v>
                </c:pt>
                <c:pt idx="2737">
                  <c:v>9.3775695183409393</c:v>
                </c:pt>
                <c:pt idx="2738">
                  <c:v>9.3461983331220093</c:v>
                </c:pt>
                <c:pt idx="2739">
                  <c:v>9.3148504486951662</c:v>
                </c:pt>
                <c:pt idx="2740">
                  <c:v>9.2835049002905574</c:v>
                </c:pt>
                <c:pt idx="2741">
                  <c:v>9.2521611316518104</c:v>
                </c:pt>
                <c:pt idx="2742">
                  <c:v>9.2208226255318024</c:v>
                </c:pt>
                <c:pt idx="2743">
                  <c:v>9.1895345499968926</c:v>
                </c:pt>
                <c:pt idx="2744">
                  <c:v>9.1582847901288886</c:v>
                </c:pt>
                <c:pt idx="2745">
                  <c:v>9.1271194781548477</c:v>
                </c:pt>
                <c:pt idx="2746">
                  <c:v>9.0961140025521026</c:v>
                </c:pt>
                <c:pt idx="2747">
                  <c:v>9.0652800188878615</c:v>
                </c:pt>
                <c:pt idx="2748">
                  <c:v>9.0344819710570423</c:v>
                </c:pt>
                <c:pt idx="2749">
                  <c:v>9.0036846369075878</c:v>
                </c:pt>
                <c:pt idx="2750">
                  <c:v>8.9729580353840106</c:v>
                </c:pt>
                <c:pt idx="2751">
                  <c:v>8.9422397932276869</c:v>
                </c:pt>
                <c:pt idx="2752">
                  <c:v>8.9115578599737439</c:v>
                </c:pt>
                <c:pt idx="2753">
                  <c:v>8.8809128565295286</c:v>
                </c:pt>
                <c:pt idx="2754">
                  <c:v>8.8503050485486359</c:v>
                </c:pt>
                <c:pt idx="2755">
                  <c:v>8.8197136370373386</c:v>
                </c:pt>
                <c:pt idx="2756">
                  <c:v>8.7891306796595252</c:v>
                </c:pt>
                <c:pt idx="2757">
                  <c:v>8.7586092321815858</c:v>
                </c:pt>
                <c:pt idx="2758">
                  <c:v>8.7281007203261982</c:v>
                </c:pt>
                <c:pt idx="2759">
                  <c:v>8.6976515037726703</c:v>
                </c:pt>
                <c:pt idx="2760">
                  <c:v>8.6672099152939381</c:v>
                </c:pt>
                <c:pt idx="2761">
                  <c:v>8.6367690545444464</c:v>
                </c:pt>
                <c:pt idx="2762">
                  <c:v>8.6063316761296225</c:v>
                </c:pt>
                <c:pt idx="2763">
                  <c:v>8.5758959726856254</c:v>
                </c:pt>
                <c:pt idx="2764">
                  <c:v>8.5454842694983526</c:v>
                </c:pt>
                <c:pt idx="2765">
                  <c:v>8.5151319021079086</c:v>
                </c:pt>
                <c:pt idx="2766">
                  <c:v>8.4848038680244606</c:v>
                </c:pt>
                <c:pt idx="2767">
                  <c:v>8.4544771380837158</c:v>
                </c:pt>
                <c:pt idx="2768">
                  <c:v>8.4242547711540201</c:v>
                </c:pt>
                <c:pt idx="2769">
                  <c:v>8.3941063614958793</c:v>
                </c:pt>
                <c:pt idx="2770">
                  <c:v>8.3639827826655821</c:v>
                </c:pt>
                <c:pt idx="2771">
                  <c:v>8.3338709211521351</c:v>
                </c:pt>
                <c:pt idx="2772">
                  <c:v>8.3037785191269009</c:v>
                </c:pt>
                <c:pt idx="2773">
                  <c:v>8.2737009192424207</c:v>
                </c:pt>
                <c:pt idx="2774">
                  <c:v>8.2436634428472111</c:v>
                </c:pt>
                <c:pt idx="2775">
                  <c:v>8.2136789668839452</c:v>
                </c:pt>
                <c:pt idx="2776">
                  <c:v>8.1837607333548128</c:v>
                </c:pt>
                <c:pt idx="2777">
                  <c:v>8.1538585515502842</c:v>
                </c:pt>
                <c:pt idx="2778">
                  <c:v>8.1240040321038975</c:v>
                </c:pt>
                <c:pt idx="2779">
                  <c:v>8.0941933022048449</c:v>
                </c:pt>
                <c:pt idx="2780">
                  <c:v>8.0643967976441857</c:v>
                </c:pt>
                <c:pt idx="2781">
                  <c:v>8.0346062428212157</c:v>
                </c:pt>
                <c:pt idx="2782">
                  <c:v>8.0049849549693466</c:v>
                </c:pt>
                <c:pt idx="2783">
                  <c:v>7.9753813881441005</c:v>
                </c:pt>
                <c:pt idx="2784">
                  <c:v>7.9458581750364488</c:v>
                </c:pt>
                <c:pt idx="2785">
                  <c:v>7.916335220016733</c:v>
                </c:pt>
                <c:pt idx="2786">
                  <c:v>7.8868706686570782</c:v>
                </c:pt>
                <c:pt idx="2787">
                  <c:v>7.8574136931459835</c:v>
                </c:pt>
                <c:pt idx="2788">
                  <c:v>7.828013650264019</c:v>
                </c:pt>
                <c:pt idx="2789">
                  <c:v>7.7986152372877058</c:v>
                </c:pt>
                <c:pt idx="2790">
                  <c:v>7.7692902350826101</c:v>
                </c:pt>
                <c:pt idx="2791">
                  <c:v>7.7399737593268236</c:v>
                </c:pt>
                <c:pt idx="2792">
                  <c:v>7.7106678326971494</c:v>
                </c:pt>
                <c:pt idx="2793">
                  <c:v>7.6814541402529768</c:v>
                </c:pt>
                <c:pt idx="2794">
                  <c:v>7.6522641947271035</c:v>
                </c:pt>
                <c:pt idx="2795">
                  <c:v>7.6231358026948932</c:v>
                </c:pt>
                <c:pt idx="2796">
                  <c:v>7.5940516314927988</c:v>
                </c:pt>
                <c:pt idx="2797">
                  <c:v>7.5650506388399297</c:v>
                </c:pt>
                <c:pt idx="2798">
                  <c:v>7.5360650608901283</c:v>
                </c:pt>
                <c:pt idx="2799">
                  <c:v>7.5071179894443176</c:v>
                </c:pt>
                <c:pt idx="2800">
                  <c:v>7.4782211978264383</c:v>
                </c:pt>
                <c:pt idx="2801">
                  <c:v>7.4493264846000429</c:v>
                </c:pt>
                <c:pt idx="2802">
                  <c:v>7.4204777174710417</c:v>
                </c:pt>
                <c:pt idx="2803">
                  <c:v>7.3917088422138342</c:v>
                </c:pt>
                <c:pt idx="2804">
                  <c:v>7.3629541364029567</c:v>
                </c:pt>
                <c:pt idx="2805">
                  <c:v>7.334312568518313</c:v>
                </c:pt>
                <c:pt idx="2806">
                  <c:v>7.3056997174905511</c:v>
                </c:pt>
                <c:pt idx="2807">
                  <c:v>7.2770976397377893</c:v>
                </c:pt>
                <c:pt idx="2808">
                  <c:v>7.2485360074011362</c:v>
                </c:pt>
                <c:pt idx="2809">
                  <c:v>7.219996856929531</c:v>
                </c:pt>
                <c:pt idx="2810">
                  <c:v>7.1915712753410572</c:v>
                </c:pt>
                <c:pt idx="2811">
                  <c:v>7.1631675063000912</c:v>
                </c:pt>
                <c:pt idx="2812">
                  <c:v>7.1348398267630353</c:v>
                </c:pt>
                <c:pt idx="2813">
                  <c:v>7.106517231983867</c:v>
                </c:pt>
                <c:pt idx="2814">
                  <c:v>7.0783273738640116</c:v>
                </c:pt>
                <c:pt idx="2815">
                  <c:v>7.050267894907936</c:v>
                </c:pt>
                <c:pt idx="2816">
                  <c:v>7.0222675663458407</c:v>
                </c:pt>
                <c:pt idx="2817">
                  <c:v>6.9943680320598451</c:v>
                </c:pt>
                <c:pt idx="2818">
                  <c:v>6.9665050053079964</c:v>
                </c:pt>
                <c:pt idx="2819">
                  <c:v>6.9386447073225961</c:v>
                </c:pt>
                <c:pt idx="2820">
                  <c:v>6.9109931102408506</c:v>
                </c:pt>
                <c:pt idx="2821">
                  <c:v>6.8833704706093188</c:v>
                </c:pt>
                <c:pt idx="2822">
                  <c:v>6.8557484618574085</c:v>
                </c:pt>
                <c:pt idx="2823">
                  <c:v>6.8281795729897068</c:v>
                </c:pt>
                <c:pt idx="2824">
                  <c:v>6.800629378027188</c:v>
                </c:pt>
                <c:pt idx="2825">
                  <c:v>6.7731539222994179</c:v>
                </c:pt>
                <c:pt idx="2826">
                  <c:v>6.7457298464413915</c:v>
                </c:pt>
                <c:pt idx="2827">
                  <c:v>6.7183668718115861</c:v>
                </c:pt>
                <c:pt idx="2828">
                  <c:v>6.6910122226899</c:v>
                </c:pt>
                <c:pt idx="2829">
                  <c:v>6.6636980827812033</c:v>
                </c:pt>
                <c:pt idx="2830">
                  <c:v>6.6363853977668024</c:v>
                </c:pt>
                <c:pt idx="2831">
                  <c:v>6.6090786562335087</c:v>
                </c:pt>
                <c:pt idx="2832">
                  <c:v>6.5818393875434973</c:v>
                </c:pt>
                <c:pt idx="2833">
                  <c:v>6.554628048877337</c:v>
                </c:pt>
                <c:pt idx="2834">
                  <c:v>6.5274255870785467</c:v>
                </c:pt>
                <c:pt idx="2835">
                  <c:v>6.5002421476391499</c:v>
                </c:pt>
                <c:pt idx="2836">
                  <c:v>6.4730994489534508</c:v>
                </c:pt>
                <c:pt idx="2837">
                  <c:v>6.4459882409532367</c:v>
                </c:pt>
                <c:pt idx="2838">
                  <c:v>6.419048962274279</c:v>
                </c:pt>
                <c:pt idx="2839">
                  <c:v>6.392117928057778</c:v>
                </c:pt>
                <c:pt idx="2840">
                  <c:v>6.3652090603089393</c:v>
                </c:pt>
                <c:pt idx="2841">
                  <c:v>6.338307580901982</c:v>
                </c:pt>
                <c:pt idx="2842">
                  <c:v>6.3115059396454489</c:v>
                </c:pt>
                <c:pt idx="2843">
                  <c:v>6.2847698290995133</c:v>
                </c:pt>
                <c:pt idx="2844">
                  <c:v>6.258048943831132</c:v>
                </c:pt>
                <c:pt idx="2845">
                  <c:v>6.2313300336037258</c:v>
                </c:pt>
                <c:pt idx="2846">
                  <c:v>6.2047407949161517</c:v>
                </c:pt>
                <c:pt idx="2847">
                  <c:v>6.1781877371487877</c:v>
                </c:pt>
                <c:pt idx="2848">
                  <c:v>6.1516395115499156</c:v>
                </c:pt>
                <c:pt idx="2849">
                  <c:v>6.1250973219184655</c:v>
                </c:pt>
                <c:pt idx="2850">
                  <c:v>6.0985868704769608</c:v>
                </c:pt>
                <c:pt idx="2851">
                  <c:v>6.072082142288771</c:v>
                </c:pt>
                <c:pt idx="2852">
                  <c:v>6.0455946782307235</c:v>
                </c:pt>
                <c:pt idx="2853">
                  <c:v>6.0191495587351689</c:v>
                </c:pt>
                <c:pt idx="2854">
                  <c:v>5.9927260099170718</c:v>
                </c:pt>
                <c:pt idx="2855">
                  <c:v>5.9664096245575662</c:v>
                </c:pt>
                <c:pt idx="2856">
                  <c:v>5.9401202969124851</c:v>
                </c:pt>
                <c:pt idx="2857">
                  <c:v>5.9139137813158689</c:v>
                </c:pt>
                <c:pt idx="2858">
                  <c:v>5.8877150143135841</c:v>
                </c:pt>
                <c:pt idx="2859">
                  <c:v>5.8615491098054973</c:v>
                </c:pt>
                <c:pt idx="2860">
                  <c:v>5.8354273782552761</c:v>
                </c:pt>
                <c:pt idx="2861">
                  <c:v>5.8093063455764122</c:v>
                </c:pt>
                <c:pt idx="2862">
                  <c:v>5.7832138089644216</c:v>
                </c:pt>
                <c:pt idx="2863">
                  <c:v>5.7571720050738193</c:v>
                </c:pt>
                <c:pt idx="2864">
                  <c:v>5.7312351309215925</c:v>
                </c:pt>
                <c:pt idx="2865">
                  <c:v>5.7054705525806177</c:v>
                </c:pt>
                <c:pt idx="2866">
                  <c:v>5.679716676030127</c:v>
                </c:pt>
                <c:pt idx="2867">
                  <c:v>5.6539698198960453</c:v>
                </c:pt>
                <c:pt idx="2868">
                  <c:v>5.6283509933576044</c:v>
                </c:pt>
                <c:pt idx="2869">
                  <c:v>5.6027443812418092</c:v>
                </c:pt>
                <c:pt idx="2870">
                  <c:v>5.5771551733267861</c:v>
                </c:pt>
                <c:pt idx="2871">
                  <c:v>5.5515974546441953</c:v>
                </c:pt>
                <c:pt idx="2872">
                  <c:v>5.5260641136796211</c:v>
                </c:pt>
                <c:pt idx="2873">
                  <c:v>5.5006448234104033</c:v>
                </c:pt>
                <c:pt idx="2874">
                  <c:v>5.4752569625967995</c:v>
                </c:pt>
                <c:pt idx="2875">
                  <c:v>5.449898180816656</c:v>
                </c:pt>
                <c:pt idx="2876">
                  <c:v>5.4245661678070451</c:v>
                </c:pt>
                <c:pt idx="2877">
                  <c:v>5.3993871540952965</c:v>
                </c:pt>
                <c:pt idx="2878">
                  <c:v>5.374218426583222</c:v>
                </c:pt>
                <c:pt idx="2879">
                  <c:v>5.3491611967103081</c:v>
                </c:pt>
                <c:pt idx="2880">
                  <c:v>5.3241125096145208</c:v>
                </c:pt>
                <c:pt idx="2881">
                  <c:v>5.2990748724782648</c:v>
                </c:pt>
                <c:pt idx="2882">
                  <c:v>5.2740564043389089</c:v>
                </c:pt>
                <c:pt idx="2883">
                  <c:v>5.2490465439904606</c:v>
                </c:pt>
                <c:pt idx="2884">
                  <c:v>5.2241203144253499</c:v>
                </c:pt>
                <c:pt idx="2885">
                  <c:v>5.1991941253691563</c:v>
                </c:pt>
                <c:pt idx="2886">
                  <c:v>5.1742732925717627</c:v>
                </c:pt>
                <c:pt idx="2887">
                  <c:v>5.1493665826754746</c:v>
                </c:pt>
                <c:pt idx="2888">
                  <c:v>5.1244909336832265</c:v>
                </c:pt>
                <c:pt idx="2889">
                  <c:v>5.0997125454395524</c:v>
                </c:pt>
                <c:pt idx="2890">
                  <c:v>5.074963109143118</c:v>
                </c:pt>
                <c:pt idx="2891">
                  <c:v>5.0502269554670116</c:v>
                </c:pt>
                <c:pt idx="2892">
                  <c:v>5.0255499813324809</c:v>
                </c:pt>
                <c:pt idx="2893">
                  <c:v>5.0009017470494719</c:v>
                </c:pt>
                <c:pt idx="2894">
                  <c:v>4.9763643880993529</c:v>
                </c:pt>
                <c:pt idx="2895">
                  <c:v>4.9518645599168787</c:v>
                </c:pt>
                <c:pt idx="2896">
                  <c:v>4.9273686637982115</c:v>
                </c:pt>
                <c:pt idx="2897">
                  <c:v>4.9029059368858183</c:v>
                </c:pt>
                <c:pt idx="2898">
                  <c:v>4.8784776719765652</c:v>
                </c:pt>
                <c:pt idx="2899">
                  <c:v>4.8540821243823391</c:v>
                </c:pt>
                <c:pt idx="2900">
                  <c:v>4.8296925705255447</c:v>
                </c:pt>
                <c:pt idx="2901">
                  <c:v>4.8053841260388168</c:v>
                </c:pt>
                <c:pt idx="2902">
                  <c:v>4.7811190049302947</c:v>
                </c:pt>
                <c:pt idx="2903">
                  <c:v>4.7568976692320053</c:v>
                </c:pt>
                <c:pt idx="2904">
                  <c:v>4.732721858463826</c:v>
                </c:pt>
                <c:pt idx="2905">
                  <c:v>4.7085869257139663</c:v>
                </c:pt>
                <c:pt idx="2906">
                  <c:v>4.6844703240988528</c:v>
                </c:pt>
                <c:pt idx="2907">
                  <c:v>4.6603660532211295</c:v>
                </c:pt>
                <c:pt idx="2908">
                  <c:v>4.6362712634675098</c:v>
                </c:pt>
                <c:pt idx="2909">
                  <c:v>4.6121994446013703</c:v>
                </c:pt>
                <c:pt idx="2910">
                  <c:v>4.5881688747424461</c:v>
                </c:pt>
                <c:pt idx="2911">
                  <c:v>4.5642139133851245</c:v>
                </c:pt>
                <c:pt idx="2912">
                  <c:v>4.5403775939228277</c:v>
                </c:pt>
                <c:pt idx="2913">
                  <c:v>4.5165833628072694</c:v>
                </c:pt>
                <c:pt idx="2914">
                  <c:v>4.492806088524107</c:v>
                </c:pt>
                <c:pt idx="2915">
                  <c:v>4.4691069678880524</c:v>
                </c:pt>
                <c:pt idx="2916">
                  <c:v>4.4454169481784831</c:v>
                </c:pt>
                <c:pt idx="2917">
                  <c:v>4.4217455243667443</c:v>
                </c:pt>
                <c:pt idx="2918">
                  <c:v>4.3980910420084864</c:v>
                </c:pt>
                <c:pt idx="2919">
                  <c:v>4.3745015155907065</c:v>
                </c:pt>
                <c:pt idx="2920">
                  <c:v>4.3509235139209599</c:v>
                </c:pt>
                <c:pt idx="2921">
                  <c:v>4.3273510241646056</c:v>
                </c:pt>
                <c:pt idx="2922">
                  <c:v>4.3037970460258803</c:v>
                </c:pt>
                <c:pt idx="2923">
                  <c:v>4.2802446579248539</c:v>
                </c:pt>
                <c:pt idx="2924">
                  <c:v>4.2568017023173299</c:v>
                </c:pt>
                <c:pt idx="2925">
                  <c:v>4.2333826707605908</c:v>
                </c:pt>
                <c:pt idx="2926">
                  <c:v>4.2099670034867653</c:v>
                </c:pt>
                <c:pt idx="2927">
                  <c:v>4.1865990099359518</c:v>
                </c:pt>
                <c:pt idx="2928">
                  <c:v>4.1632613561395511</c:v>
                </c:pt>
                <c:pt idx="2929">
                  <c:v>4.1399377614627806</c:v>
                </c:pt>
                <c:pt idx="2930">
                  <c:v>4.1166274469159907</c:v>
                </c:pt>
                <c:pt idx="2931">
                  <c:v>4.0933200026697065</c:v>
                </c:pt>
                <c:pt idx="2932">
                  <c:v>4.0700293155338958</c:v>
                </c:pt>
                <c:pt idx="2933">
                  <c:v>4.0467707060181697</c:v>
                </c:pt>
                <c:pt idx="2934">
                  <c:v>4.0235312941255703</c:v>
                </c:pt>
                <c:pt idx="2935">
                  <c:v>4.0004282205727852</c:v>
                </c:pt>
                <c:pt idx="2936">
                  <c:v>3.9773528044446862</c:v>
                </c:pt>
                <c:pt idx="2937">
                  <c:v>3.9542855182387888</c:v>
                </c:pt>
                <c:pt idx="2938">
                  <c:v>3.9312193641585957</c:v>
                </c:pt>
                <c:pt idx="2939">
                  <c:v>3.9082422773436387</c:v>
                </c:pt>
                <c:pt idx="2940">
                  <c:v>3.8853088452419011</c:v>
                </c:pt>
                <c:pt idx="2941">
                  <c:v>3.8624028845765386</c:v>
                </c:pt>
                <c:pt idx="2942">
                  <c:v>3.8395366621576144</c:v>
                </c:pt>
                <c:pt idx="2943">
                  <c:v>3.8166873517264976</c:v>
                </c:pt>
                <c:pt idx="2944">
                  <c:v>3.7938563623634263</c:v>
                </c:pt>
                <c:pt idx="2945">
                  <c:v>3.7710633903233011</c:v>
                </c:pt>
                <c:pt idx="2946">
                  <c:v>3.7483293759340848</c:v>
                </c:pt>
                <c:pt idx="2947">
                  <c:v>3.7256072691008235</c:v>
                </c:pt>
                <c:pt idx="2948">
                  <c:v>3.7029076721231329</c:v>
                </c:pt>
                <c:pt idx="2949">
                  <c:v>3.6802084759396374</c:v>
                </c:pt>
                <c:pt idx="2950">
                  <c:v>3.6575677789485113</c:v>
                </c:pt>
                <c:pt idx="2951">
                  <c:v>3.6349348932886545</c:v>
                </c:pt>
                <c:pt idx="2952">
                  <c:v>3.612312955922266</c:v>
                </c:pt>
                <c:pt idx="2953">
                  <c:v>3.589721069420603</c:v>
                </c:pt>
                <c:pt idx="2954">
                  <c:v>3.5671659110644094</c:v>
                </c:pt>
                <c:pt idx="2955">
                  <c:v>3.5446632260829913</c:v>
                </c:pt>
                <c:pt idx="2956">
                  <c:v>3.5222465809724981</c:v>
                </c:pt>
                <c:pt idx="2957">
                  <c:v>3.4999247332029668</c:v>
                </c:pt>
                <c:pt idx="2958">
                  <c:v>3.4776118374215268</c:v>
                </c:pt>
                <c:pt idx="2959">
                  <c:v>3.4553948155139973</c:v>
                </c:pt>
                <c:pt idx="2960">
                  <c:v>3.4332251035113419</c:v>
                </c:pt>
                <c:pt idx="2961">
                  <c:v>3.4110927491746232</c:v>
                </c:pt>
                <c:pt idx="2962">
                  <c:v>3.3890625611976986</c:v>
                </c:pt>
                <c:pt idx="2963">
                  <c:v>3.3670474944043822</c:v>
                </c:pt>
                <c:pt idx="2964">
                  <c:v>3.3450847272274249</c:v>
                </c:pt>
                <c:pt idx="2965">
                  <c:v>3.3231718182923609</c:v>
                </c:pt>
                <c:pt idx="2966">
                  <c:v>3.3012867180481842</c:v>
                </c:pt>
                <c:pt idx="2967">
                  <c:v>3.2794051172172258</c:v>
                </c:pt>
                <c:pt idx="2968">
                  <c:v>3.2575497690374751</c:v>
                </c:pt>
                <c:pt idx="2969">
                  <c:v>3.2358246697104782</c:v>
                </c:pt>
                <c:pt idx="2970">
                  <c:v>3.2141301763406034</c:v>
                </c:pt>
                <c:pt idx="2971">
                  <c:v>3.1925146018304278</c:v>
                </c:pt>
                <c:pt idx="2972">
                  <c:v>3.1709467876145156</c:v>
                </c:pt>
                <c:pt idx="2973">
                  <c:v>3.149387709992113</c:v>
                </c:pt>
                <c:pt idx="2974">
                  <c:v>3.1278581590201227</c:v>
                </c:pt>
                <c:pt idx="2975">
                  <c:v>3.1064811950679121</c:v>
                </c:pt>
                <c:pt idx="2976">
                  <c:v>3.0851413211674155</c:v>
                </c:pt>
                <c:pt idx="2977">
                  <c:v>3.0638948863786175</c:v>
                </c:pt>
                <c:pt idx="2978">
                  <c:v>3.0426601685445749</c:v>
                </c:pt>
                <c:pt idx="2979">
                  <c:v>3.0214542003378431</c:v>
                </c:pt>
                <c:pt idx="2980">
                  <c:v>3.0003617041966599</c:v>
                </c:pt>
                <c:pt idx="2981">
                  <c:v>2.9792914634136749</c:v>
                </c:pt>
                <c:pt idx="2982">
                  <c:v>2.9583246246229966</c:v>
                </c:pt>
                <c:pt idx="2983">
                  <c:v>2.9373707539159066</c:v>
                </c:pt>
                <c:pt idx="2984">
                  <c:v>2.9165136113657786</c:v>
                </c:pt>
                <c:pt idx="2985">
                  <c:v>2.8957548984094905</c:v>
                </c:pt>
                <c:pt idx="2986">
                  <c:v>2.8750378690972052</c:v>
                </c:pt>
                <c:pt idx="2987">
                  <c:v>2.8543323300083574</c:v>
                </c:pt>
                <c:pt idx="2988">
                  <c:v>2.8336333904926967</c:v>
                </c:pt>
                <c:pt idx="2989">
                  <c:v>2.813014852563704</c:v>
                </c:pt>
                <c:pt idx="2990">
                  <c:v>2.7924068655003151</c:v>
                </c:pt>
                <c:pt idx="2991">
                  <c:v>2.7718517291131923</c:v>
                </c:pt>
                <c:pt idx="2992">
                  <c:v>2.7513816669808744</c:v>
                </c:pt>
                <c:pt idx="2993">
                  <c:v>2.7309364852431846</c:v>
                </c:pt>
                <c:pt idx="2994">
                  <c:v>2.7104996079298673</c:v>
                </c:pt>
                <c:pt idx="2995">
                  <c:v>2.6900873992984202</c:v>
                </c:pt>
                <c:pt idx="2996">
                  <c:v>2.6697181098241702</c:v>
                </c:pt>
                <c:pt idx="2997">
                  <c:v>2.649350993675966</c:v>
                </c:pt>
                <c:pt idx="2998">
                  <c:v>2.6290045025985394</c:v>
                </c:pt>
                <c:pt idx="2999">
                  <c:v>2.6086704064947939</c:v>
                </c:pt>
                <c:pt idx="3000">
                  <c:v>2.5884051742648184</c:v>
                </c:pt>
                <c:pt idx="3001">
                  <c:v>2.5681557907688992</c:v>
                </c:pt>
                <c:pt idx="3002">
                  <c:v>2.5479070873900325</c:v>
                </c:pt>
                <c:pt idx="3003">
                  <c:v>2.5276967472384406</c:v>
                </c:pt>
                <c:pt idx="3004">
                  <c:v>2.5074908152040734</c:v>
                </c:pt>
                <c:pt idx="3005">
                  <c:v>2.487290207527872</c:v>
                </c:pt>
                <c:pt idx="3006">
                  <c:v>2.4671531850424975</c:v>
                </c:pt>
                <c:pt idx="3007">
                  <c:v>2.4470453247846571</c:v>
                </c:pt>
                <c:pt idx="3008">
                  <c:v>2.4269967967402177</c:v>
                </c:pt>
                <c:pt idx="3009">
                  <c:v>2.4071178131719284</c:v>
                </c:pt>
                <c:pt idx="3010">
                  <c:v>2.3872659162330403</c:v>
                </c:pt>
                <c:pt idx="3011">
                  <c:v>2.3674643096809911</c:v>
                </c:pt>
                <c:pt idx="3012">
                  <c:v>2.3476636431254443</c:v>
                </c:pt>
                <c:pt idx="3013">
                  <c:v>2.3279014596044751</c:v>
                </c:pt>
                <c:pt idx="3014">
                  <c:v>2.3081996285372974</c:v>
                </c:pt>
                <c:pt idx="3015">
                  <c:v>2.2885140579330896</c:v>
                </c:pt>
                <c:pt idx="3016">
                  <c:v>2.2688795677836344</c:v>
                </c:pt>
                <c:pt idx="3017">
                  <c:v>2.2493560094980953</c:v>
                </c:pt>
                <c:pt idx="3018">
                  <c:v>2.2298842292174736</c:v>
                </c:pt>
                <c:pt idx="3019">
                  <c:v>2.2104418216592907</c:v>
                </c:pt>
                <c:pt idx="3020">
                  <c:v>2.1910247459407008</c:v>
                </c:pt>
                <c:pt idx="3021">
                  <c:v>2.171819895696482</c:v>
                </c:pt>
                <c:pt idx="3022">
                  <c:v>2.1526624633601923</c:v>
                </c:pt>
                <c:pt idx="3023">
                  <c:v>2.1335131677375689</c:v>
                </c:pt>
                <c:pt idx="3024">
                  <c:v>2.1143746663097129</c:v>
                </c:pt>
                <c:pt idx="3025">
                  <c:v>2.0952384826453225</c:v>
                </c:pt>
                <c:pt idx="3026">
                  <c:v>2.076113458064905</c:v>
                </c:pt>
                <c:pt idx="3027">
                  <c:v>2.0569941139718599</c:v>
                </c:pt>
                <c:pt idx="3028">
                  <c:v>2.037901726058152</c:v>
                </c:pt>
                <c:pt idx="3029">
                  <c:v>2.0188749883805981</c:v>
                </c:pt>
                <c:pt idx="3030">
                  <c:v>1.9999000527367801</c:v>
                </c:pt>
                <c:pt idx="3031">
                  <c:v>1.9809377054144783</c:v>
                </c:pt>
                <c:pt idx="3032">
                  <c:v>1.9621685438657397</c:v>
                </c:pt>
                <c:pt idx="3033">
                  <c:v>1.9435326324125075</c:v>
                </c:pt>
                <c:pt idx="3034">
                  <c:v>1.9250357475629607</c:v>
                </c:pt>
                <c:pt idx="3035">
                  <c:v>1.9065565854923363</c:v>
                </c:pt>
                <c:pt idx="3036">
                  <c:v>1.8880851554868472</c:v>
                </c:pt>
                <c:pt idx="3037">
                  <c:v>1.8697264635586455</c:v>
                </c:pt>
                <c:pt idx="3038">
                  <c:v>1.851454564574011</c:v>
                </c:pt>
                <c:pt idx="3039">
                  <c:v>1.8332241079069913</c:v>
                </c:pt>
                <c:pt idx="3040">
                  <c:v>1.8150554167714863</c:v>
                </c:pt>
                <c:pt idx="3041">
                  <c:v>1.796936781904156</c:v>
                </c:pt>
                <c:pt idx="3042">
                  <c:v>1.7788663350018541</c:v>
                </c:pt>
                <c:pt idx="3043">
                  <c:v>1.7608284968786012</c:v>
                </c:pt>
                <c:pt idx="3044">
                  <c:v>1.7427941985969311</c:v>
                </c:pt>
                <c:pt idx="3045">
                  <c:v>1.7248065847237402</c:v>
                </c:pt>
                <c:pt idx="3046">
                  <c:v>1.7068317420360817</c:v>
                </c:pt>
                <c:pt idx="3047">
                  <c:v>1.6889107288462746</c:v>
                </c:pt>
                <c:pt idx="3048">
                  <c:v>1.6710154063175298</c:v>
                </c:pt>
                <c:pt idx="3049">
                  <c:v>1.6533599931465039</c:v>
                </c:pt>
                <c:pt idx="3050">
                  <c:v>1.6357236083012356</c:v>
                </c:pt>
                <c:pt idx="3051">
                  <c:v>1.6181412043587782</c:v>
                </c:pt>
                <c:pt idx="3052">
                  <c:v>1.6005620592874081</c:v>
                </c:pt>
                <c:pt idx="3053">
                  <c:v>1.583033575809027</c:v>
                </c:pt>
                <c:pt idx="3054">
                  <c:v>1.5655375646198824</c:v>
                </c:pt>
                <c:pt idx="3055">
                  <c:v>1.5481094775882709</c:v>
                </c:pt>
                <c:pt idx="3056">
                  <c:v>1.530787264975688</c:v>
                </c:pt>
                <c:pt idx="3057">
                  <c:v>1.5134671160594877</c:v>
                </c:pt>
                <c:pt idx="3058">
                  <c:v>1.4961813827910793</c:v>
                </c:pt>
                <c:pt idx="3059">
                  <c:v>1.4789146794424515</c:v>
                </c:pt>
                <c:pt idx="3060">
                  <c:v>1.461665333996047</c:v>
                </c:pt>
                <c:pt idx="3061">
                  <c:v>1.4444318673059267</c:v>
                </c:pt>
                <c:pt idx="3062">
                  <c:v>1.4273474029604567</c:v>
                </c:pt>
                <c:pt idx="3063">
                  <c:v>1.4103771973378489</c:v>
                </c:pt>
                <c:pt idx="3064">
                  <c:v>1.3934134022550986</c:v>
                </c:pt>
                <c:pt idx="3065">
                  <c:v>1.3765165315019698</c:v>
                </c:pt>
                <c:pt idx="3066">
                  <c:v>1.3596213067532612</c:v>
                </c:pt>
                <c:pt idx="3067">
                  <c:v>1.3427435257976965</c:v>
                </c:pt>
                <c:pt idx="3068">
                  <c:v>1.3258856787903368</c:v>
                </c:pt>
                <c:pt idx="3069">
                  <c:v>1.3090420253569752</c:v>
                </c:pt>
                <c:pt idx="3070">
                  <c:v>1.2924647227163666</c:v>
                </c:pt>
                <c:pt idx="3071">
                  <c:v>1.2759379911952149</c:v>
                </c:pt>
                <c:pt idx="3072">
                  <c:v>1.2594313631007228</c:v>
                </c:pt>
                <c:pt idx="3073">
                  <c:v>1.2429962291667529</c:v>
                </c:pt>
                <c:pt idx="3074">
                  <c:v>1.2265645148764794</c:v>
                </c:pt>
                <c:pt idx="3075">
                  <c:v>1.210296833590133</c:v>
                </c:pt>
                <c:pt idx="3076">
                  <c:v>1.194081694440168</c:v>
                </c:pt>
                <c:pt idx="3077">
                  <c:v>1.1778808673183014</c:v>
                </c:pt>
                <c:pt idx="3078">
                  <c:v>1.1617325922332919</c:v>
                </c:pt>
                <c:pt idx="3079">
                  <c:v>1.14559139881632</c:v>
                </c:pt>
                <c:pt idx="3080">
                  <c:v>1.1294739447880757</c:v>
                </c:pt>
                <c:pt idx="3081">
                  <c:v>1.1133874436025255</c:v>
                </c:pt>
                <c:pt idx="3082">
                  <c:v>1.0973016324594913</c:v>
                </c:pt>
                <c:pt idx="3083">
                  <c:v>1.0812508455290983</c:v>
                </c:pt>
                <c:pt idx="3084">
                  <c:v>1.0652121892055086</c:v>
                </c:pt>
                <c:pt idx="3085">
                  <c:v>1.049275700483419</c:v>
                </c:pt>
                <c:pt idx="3086">
                  <c:v>1.033372720611645</c:v>
                </c:pt>
                <c:pt idx="3087">
                  <c:v>1.0175309497044531</c:v>
                </c:pt>
                <c:pt idx="3088">
                  <c:v>1.0016984976053147</c:v>
                </c:pt>
                <c:pt idx="3089">
                  <c:v>0.98587317642420902</c:v>
                </c:pt>
                <c:pt idx="3090">
                  <c:v>0.97006207903667885</c:v>
                </c:pt>
                <c:pt idx="3091">
                  <c:v>0.95435508051349882</c:v>
                </c:pt>
                <c:pt idx="3092">
                  <c:v>0.93871113755496582</c:v>
                </c:pt>
                <c:pt idx="3093">
                  <c:v>0.9231133200205841</c:v>
                </c:pt>
                <c:pt idx="3094">
                  <c:v>0.90754339444862087</c:v>
                </c:pt>
                <c:pt idx="3095">
                  <c:v>0.89202501587243888</c:v>
                </c:pt>
                <c:pt idx="3096">
                  <c:v>0.87654226341508856</c:v>
                </c:pt>
                <c:pt idx="3097">
                  <c:v>0.8610637333757335</c:v>
                </c:pt>
                <c:pt idx="3098">
                  <c:v>0.84559965274804161</c:v>
                </c:pt>
                <c:pt idx="3099">
                  <c:v>0.8303254393194478</c:v>
                </c:pt>
                <c:pt idx="3100">
                  <c:v>0.81512645057304312</c:v>
                </c:pt>
                <c:pt idx="3101">
                  <c:v>0.79998639549701767</c:v>
                </c:pt>
                <c:pt idx="3102">
                  <c:v>0.78501408706665055</c:v>
                </c:pt>
                <c:pt idx="3103">
                  <c:v>0.7700594475525645</c:v>
                </c:pt>
                <c:pt idx="3104">
                  <c:v>0.75512365770555168</c:v>
                </c:pt>
                <c:pt idx="3105">
                  <c:v>0.74026736049132824</c:v>
                </c:pt>
                <c:pt idx="3106">
                  <c:v>0.72558426774807772</c:v>
                </c:pt>
                <c:pt idx="3107">
                  <c:v>0.71097338994423476</c:v>
                </c:pt>
                <c:pt idx="3108">
                  <c:v>0.69639624286843615</c:v>
                </c:pt>
                <c:pt idx="3109">
                  <c:v>0.68197045099284992</c:v>
                </c:pt>
                <c:pt idx="3110">
                  <c:v>0.66757032571889485</c:v>
                </c:pt>
                <c:pt idx="3111">
                  <c:v>0.6531734935723541</c:v>
                </c:pt>
                <c:pt idx="3112">
                  <c:v>0.63891246735034812</c:v>
                </c:pt>
                <c:pt idx="3113">
                  <c:v>0.62466902185406892</c:v>
                </c:pt>
                <c:pt idx="3114">
                  <c:v>0.61053198742760217</c:v>
                </c:pt>
                <c:pt idx="3115">
                  <c:v>0.59661247490919245</c:v>
                </c:pt>
                <c:pt idx="3116">
                  <c:v>0.58283616271977634</c:v>
                </c:pt>
                <c:pt idx="3117">
                  <c:v>0.56916728427034891</c:v>
                </c:pt>
                <c:pt idx="3118">
                  <c:v>0.55554652904240631</c:v>
                </c:pt>
                <c:pt idx="3119">
                  <c:v>0.54196930042757718</c:v>
                </c:pt>
                <c:pt idx="3120">
                  <c:v>0.5284513655799653</c:v>
                </c:pt>
                <c:pt idx="3121">
                  <c:v>0.51513100179421634</c:v>
                </c:pt>
                <c:pt idx="3122">
                  <c:v>0.50190648846002939</c:v>
                </c:pt>
                <c:pt idx="3123">
                  <c:v>0.48872023227894279</c:v>
                </c:pt>
                <c:pt idx="3124">
                  <c:v>0.4755763899115163</c:v>
                </c:pt>
                <c:pt idx="3125">
                  <c:v>0.46260450515227225</c:v>
                </c:pt>
                <c:pt idx="3126">
                  <c:v>0.44973067371106085</c:v>
                </c:pt>
                <c:pt idx="3127">
                  <c:v>0.43687410847608421</c:v>
                </c:pt>
                <c:pt idx="3128">
                  <c:v>0.4240594403346985</c:v>
                </c:pt>
                <c:pt idx="3129">
                  <c:v>0.4114155005336107</c:v>
                </c:pt>
                <c:pt idx="3130">
                  <c:v>0.39890975349997365</c:v>
                </c:pt>
                <c:pt idx="3131">
                  <c:v>0.38642416388977385</c:v>
                </c:pt>
                <c:pt idx="3132">
                  <c:v>0.3739674012907056</c:v>
                </c:pt>
                <c:pt idx="3133">
                  <c:v>0.36158411264505563</c:v>
                </c:pt>
                <c:pt idx="3134">
                  <c:v>0.34920854314191491</c:v>
                </c:pt>
                <c:pt idx="3135">
                  <c:v>0.33695034086232001</c:v>
                </c:pt>
                <c:pt idx="3136">
                  <c:v>0.32483067023549583</c:v>
                </c:pt>
                <c:pt idx="3137">
                  <c:v>0.31286444809864805</c:v>
                </c:pt>
                <c:pt idx="3138">
                  <c:v>0.30090945130506586</c:v>
                </c:pt>
                <c:pt idx="3139">
                  <c:v>0.28934917547137834</c:v>
                </c:pt>
                <c:pt idx="3140">
                  <c:v>0.27802130873873188</c:v>
                </c:pt>
                <c:pt idx="3141">
                  <c:v>0.26672360365703646</c:v>
                </c:pt>
                <c:pt idx="3142">
                  <c:v>0.25600208761561871</c:v>
                </c:pt>
                <c:pt idx="3143">
                  <c:v>0.2452905258881603</c:v>
                </c:pt>
                <c:pt idx="3144">
                  <c:v>0.23474136375391572</c:v>
                </c:pt>
                <c:pt idx="3145">
                  <c:v>0.22431999971817687</c:v>
                </c:pt>
                <c:pt idx="3146">
                  <c:v>0.2142861066900511</c:v>
                </c:pt>
                <c:pt idx="3147">
                  <c:v>0.20446806613871818</c:v>
                </c:pt>
                <c:pt idx="3148">
                  <c:v>0.19477116991969953</c:v>
                </c:pt>
                <c:pt idx="3149">
                  <c:v>0.18518474841403804</c:v>
                </c:pt>
                <c:pt idx="3150">
                  <c:v>0.17563084968858569</c:v>
                </c:pt>
                <c:pt idx="3151">
                  <c:v>0.16650401432185138</c:v>
                </c:pt>
                <c:pt idx="3152">
                  <c:v>0.15739996026010789</c:v>
                </c:pt>
                <c:pt idx="3153">
                  <c:v>0.14842442163947478</c:v>
                </c:pt>
                <c:pt idx="3154">
                  <c:v>0.13946381947199069</c:v>
                </c:pt>
                <c:pt idx="3155">
                  <c:v>0.1306069448333039</c:v>
                </c:pt>
                <c:pt idx="3156">
                  <c:v>0.12175452965713759</c:v>
                </c:pt>
                <c:pt idx="3157">
                  <c:v>0.11320098873759135</c:v>
                </c:pt>
                <c:pt idx="3158">
                  <c:v>0.10489610029744821</c:v>
                </c:pt>
                <c:pt idx="3159">
                  <c:v>9.683691373778644E-2</c:v>
                </c:pt>
                <c:pt idx="3160">
                  <c:v>8.8940436933680936E-2</c:v>
                </c:pt>
                <c:pt idx="3161">
                  <c:v>8.1393754396377208E-2</c:v>
                </c:pt>
                <c:pt idx="3162">
                  <c:v>7.4433547258466154E-2</c:v>
                </c:pt>
                <c:pt idx="3163">
                  <c:v>6.7784512339001415E-2</c:v>
                </c:pt>
                <c:pt idx="3164">
                  <c:v>6.1251992272162492E-2</c:v>
                </c:pt>
                <c:pt idx="3165">
                  <c:v>5.5278094014248789E-2</c:v>
                </c:pt>
                <c:pt idx="3166">
                  <c:v>4.9625493499633029E-2</c:v>
                </c:pt>
                <c:pt idx="3167">
                  <c:v>4.3979945240726619E-2</c:v>
                </c:pt>
                <c:pt idx="3168">
                  <c:v>3.8479441413581554E-2</c:v>
                </c:pt>
                <c:pt idx="3169">
                  <c:v>3.3165326212551041E-2</c:v>
                </c:pt>
                <c:pt idx="3170">
                  <c:v>2.7934825398552562E-2</c:v>
                </c:pt>
                <c:pt idx="3171">
                  <c:v>2.276355744045103E-2</c:v>
                </c:pt>
                <c:pt idx="3172">
                  <c:v>1.7595928165193248E-2</c:v>
                </c:pt>
                <c:pt idx="3173">
                  <c:v>1.2665544318063215E-2</c:v>
                </c:pt>
                <c:pt idx="3174">
                  <c:v>8.075272313432396E-3</c:v>
                </c:pt>
                <c:pt idx="3175">
                  <c:v>4.011441359168544E-3</c:v>
                </c:pt>
                <c:pt idx="3176">
                  <c:v>4.0061421400340103E-4</c:v>
                </c:pt>
                <c:pt idx="3177">
                  <c:v>-2.5227728466267253E-3</c:v>
                </c:pt>
                <c:pt idx="3178">
                  <c:v>-5.2937220663216633E-3</c:v>
                </c:pt>
                <c:pt idx="3179">
                  <c:v>-6.6459799492561925E-3</c:v>
                </c:pt>
                <c:pt idx="3180">
                  <c:v>-7.4711416467636727E-3</c:v>
                </c:pt>
                <c:pt idx="3181">
                  <c:v>-7.9974823506659826E-3</c:v>
                </c:pt>
                <c:pt idx="3182">
                  <c:v>-7.9974823506659826E-3</c:v>
                </c:pt>
                <c:pt idx="3183">
                  <c:v>-7.9974823506659826E-3</c:v>
                </c:pt>
                <c:pt idx="3184">
                  <c:v>-7.6339604264071478E-3</c:v>
                </c:pt>
                <c:pt idx="3185">
                  <c:v>-7.2704385021483131E-3</c:v>
                </c:pt>
                <c:pt idx="3186">
                  <c:v>-6.9069165778894784E-3</c:v>
                </c:pt>
                <c:pt idx="3187">
                  <c:v>-6.5433946536306437E-3</c:v>
                </c:pt>
                <c:pt idx="3188">
                  <c:v>-6.1798727293718089E-3</c:v>
                </c:pt>
                <c:pt idx="3189">
                  <c:v>-5.8163508051129742E-3</c:v>
                </c:pt>
                <c:pt idx="3190">
                  <c:v>-5.4528288808541395E-3</c:v>
                </c:pt>
                <c:pt idx="3191">
                  <c:v>-5.0893069565953047E-3</c:v>
                </c:pt>
                <c:pt idx="3192">
                  <c:v>-4.72578503233647E-3</c:v>
                </c:pt>
                <c:pt idx="3193">
                  <c:v>-4.3622631080776353E-3</c:v>
                </c:pt>
                <c:pt idx="3194">
                  <c:v>-3.9987411838188006E-3</c:v>
                </c:pt>
                <c:pt idx="3195">
                  <c:v>-3.6352192595599654E-3</c:v>
                </c:pt>
                <c:pt idx="3196">
                  <c:v>-3.2716973353011302E-3</c:v>
                </c:pt>
                <c:pt idx="3197">
                  <c:v>-2.9081754110422951E-3</c:v>
                </c:pt>
                <c:pt idx="3198">
                  <c:v>-2.5446534867834599E-3</c:v>
                </c:pt>
                <c:pt idx="3199">
                  <c:v>-2.1811315625246248E-3</c:v>
                </c:pt>
                <c:pt idx="3200">
                  <c:v>-1.8176096382657896E-3</c:v>
                </c:pt>
                <c:pt idx="3201">
                  <c:v>-1.4540877140069544E-3</c:v>
                </c:pt>
                <c:pt idx="3202">
                  <c:v>-1.0905657897481193E-3</c:v>
                </c:pt>
                <c:pt idx="3203">
                  <c:v>-7.2704386548928411E-4</c:v>
                </c:pt>
                <c:pt idx="3204">
                  <c:v>-3.6352194123044895E-4</c:v>
                </c:pt>
              </c:numCache>
            </c:numRef>
          </c:yVal>
          <c:smooth val="0"/>
          <c:extLst>
            <c:ext xmlns:c16="http://schemas.microsoft.com/office/drawing/2014/chart" uri="{C3380CC4-5D6E-409C-BE32-E72D297353CC}">
              <c16:uniqueId val="{00000000-6760-4279-BAF3-8A51207CFD9D}"/>
            </c:ext>
          </c:extLst>
        </c:ser>
        <c:dLbls>
          <c:showLegendKey val="0"/>
          <c:showVal val="0"/>
          <c:showCatName val="0"/>
          <c:showSerName val="0"/>
          <c:showPercent val="0"/>
          <c:showBubbleSize val="0"/>
        </c:dLbls>
        <c:axId val="545846103"/>
        <c:axId val="545850367"/>
      </c:scatterChart>
      <c:valAx>
        <c:axId val="545846103"/>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b="1"/>
                  <a:t>Circuit</a:t>
                </a:r>
                <a:r>
                  <a:rPr lang="en-US" b="1" baseline="0"/>
                  <a:t> Segment Rank</a:t>
                </a:r>
                <a:endParaRPr lang="en-US" b="1"/>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545850367"/>
        <c:crosses val="autoZero"/>
        <c:crossBetween val="midCat"/>
      </c:valAx>
      <c:valAx>
        <c:axId val="545850367"/>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b="1"/>
                  <a:t>Cumulative Risk Score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545846103"/>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withinLinear" id="16">
  <a:schemeClr val="accent3"/>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heets/_rels/sheet1.xml.rels><?xml version="1.0" encoding="UTF-8" standalone="yes"?>
<Relationships xmlns="http://schemas.openxmlformats.org/package/2006/relationships"><Relationship Id="rId1" Type="http://schemas.openxmlformats.org/officeDocument/2006/relationships/drawing" Target="../drawings/drawing2.xml"/></Relationships>
</file>

<file path=xl/chartsheets/sheet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6A718CD3-181D-46EA-B1E4-E765A2B50478}">
  <sheetPr>
    <tabColor theme="8" tint="0.79992065187536243"/>
  </sheetPr>
  <sheetViews>
    <sheetView tabSelected="1" zoomScale="115" workbookViewId="0"/>
  </sheetViews>
  <pageMargins left="0.7" right="0.7" top="0.75" bottom="0.75" header="0.3" footer="0.3"/>
  <drawing r:id="rId1"/>
</chartsheet>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chart" Target="../charts/chart4.xml"/><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xdr:from>
      <xdr:col>13</xdr:col>
      <xdr:colOff>704850</xdr:colOff>
      <xdr:row>670</xdr:row>
      <xdr:rowOff>171450</xdr:rowOff>
    </xdr:from>
    <xdr:to>
      <xdr:col>22</xdr:col>
      <xdr:colOff>52387</xdr:colOff>
      <xdr:row>692</xdr:row>
      <xdr:rowOff>33337</xdr:rowOff>
    </xdr:to>
    <xdr:graphicFrame macro="">
      <xdr:nvGraphicFramePr>
        <xdr:cNvPr id="2" name="Chart 1">
          <a:extLst>
            <a:ext uri="{FF2B5EF4-FFF2-40B4-BE49-F238E27FC236}">
              <a16:creationId xmlns:a16="http://schemas.microsoft.com/office/drawing/2014/main" id="{F62CA863-2501-45F8-882D-58538FD9F57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absoluteAnchor>
    <xdr:pos x="0" y="0"/>
    <xdr:ext cx="8670192" cy="6293013"/>
    <xdr:graphicFrame macro="">
      <xdr:nvGraphicFramePr>
        <xdr:cNvPr id="2" name="Chart 1">
          <a:extLst>
            <a:ext uri="{FF2B5EF4-FFF2-40B4-BE49-F238E27FC236}">
              <a16:creationId xmlns:a16="http://schemas.microsoft.com/office/drawing/2014/main" id="{2C3DB6E8-4BF6-47F4-A80B-2DD7BDCE7C3A}"/>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xml><?xml version="1.0" encoding="utf-8"?>
<c:userShapes xmlns:c="http://schemas.openxmlformats.org/drawingml/2006/chart">
  <cdr:relSizeAnchor xmlns:cdr="http://schemas.openxmlformats.org/drawingml/2006/chartDrawing">
    <cdr:from>
      <cdr:x>0.5108</cdr:x>
      <cdr:y>0.00261</cdr:y>
    </cdr:from>
    <cdr:to>
      <cdr:x>0.97277</cdr:x>
      <cdr:y>0.52005</cdr:y>
    </cdr:to>
    <cdr:graphicFrame macro="">
      <cdr:nvGraphicFramePr>
        <cdr:cNvPr id="3" name="Chart 1">
          <a:extLst xmlns:a="http://schemas.openxmlformats.org/drawingml/2006/main">
            <a:ext uri="{FF2B5EF4-FFF2-40B4-BE49-F238E27FC236}">
              <a16:creationId xmlns:a16="http://schemas.microsoft.com/office/drawing/2014/main" id="{682FACB0-B1C9-41D5-80FC-85283490BF60}"/>
            </a:ext>
          </a:extLst>
        </cdr:cNvPr>
        <cdr:cNvGraphicFramePr/>
      </cdr:nvGraphicFramePr>
      <cdr:xfrm>
        <a:off xmlns:a="http://schemas.openxmlformats.org/drawingml/2006/main" x="0" y="0"/>
        <a:ext xmlns:a="http://schemas.openxmlformats.org/drawingml/2006/main" cx="0" cy="0"/>
      </cdr:xfrm>
      <a:graphic xmlns:a="http://schemas.openxmlformats.org/drawingml/2006/main">
        <a:graphicData uri="http://schemas.openxmlformats.org/drawingml/2006/chart">
          <c:chart xmlns:c="http://schemas.openxmlformats.org/drawingml/2006/chart" xmlns:r="http://schemas.openxmlformats.org/officeDocument/2006/relationships" r:id="rId1"/>
        </a:graphicData>
      </a:graphic>
    </cdr:graphicFrame>
  </cdr:relSizeAnchor>
  <cdr:relSizeAnchor xmlns:cdr="http://schemas.openxmlformats.org/drawingml/2006/chartDrawing">
    <cdr:from>
      <cdr:x>0</cdr:x>
      <cdr:y>0.00135</cdr:y>
    </cdr:from>
    <cdr:to>
      <cdr:x>0.50986</cdr:x>
      <cdr:y>0.51488</cdr:y>
    </cdr:to>
    <cdr:graphicFrame macro="">
      <cdr:nvGraphicFramePr>
        <cdr:cNvPr id="5" name="Chart 3">
          <a:extLst xmlns:a="http://schemas.openxmlformats.org/drawingml/2006/main">
            <a:ext uri="{FF2B5EF4-FFF2-40B4-BE49-F238E27FC236}">
              <a16:creationId xmlns:a16="http://schemas.microsoft.com/office/drawing/2014/main" id="{33D0FDE0-E461-4F29-B3B2-CC902B878651}"/>
            </a:ext>
          </a:extLst>
        </cdr:cNvPr>
        <cdr:cNvGraphicFramePr/>
      </cdr:nvGraphicFramePr>
      <cdr:xfrm>
        <a:off xmlns:a="http://schemas.openxmlformats.org/drawingml/2006/main" x="0" y="0"/>
        <a:ext xmlns:a="http://schemas.openxmlformats.org/drawingml/2006/main" cx="0" cy="0"/>
      </cdr:xfrm>
      <a:graphic xmlns:a="http://schemas.openxmlformats.org/drawingml/2006/main">
        <a:graphicData uri="http://schemas.openxmlformats.org/drawingml/2006/chart">
          <c:chart xmlns:c="http://schemas.openxmlformats.org/drawingml/2006/chart" xmlns:r="http://schemas.openxmlformats.org/officeDocument/2006/relationships" r:id="rId2"/>
        </a:graphicData>
      </a:graphic>
    </cdr:graphicFrame>
  </cdr:relSizeAnchor>
  <cdr:relSizeAnchor xmlns:cdr="http://schemas.openxmlformats.org/drawingml/2006/chartDrawing">
    <cdr:from>
      <cdr:x>0.00094</cdr:x>
      <cdr:y>0.51617</cdr:y>
    </cdr:from>
    <cdr:to>
      <cdr:x>0.50986</cdr:x>
      <cdr:y>1</cdr:y>
    </cdr:to>
    <cdr:graphicFrame macro="">
      <cdr:nvGraphicFramePr>
        <cdr:cNvPr id="6" name="Chart 4">
          <a:extLst xmlns:a="http://schemas.openxmlformats.org/drawingml/2006/main">
            <a:ext uri="{FF2B5EF4-FFF2-40B4-BE49-F238E27FC236}">
              <a16:creationId xmlns:a16="http://schemas.microsoft.com/office/drawing/2014/main" id="{8D05AE58-F6C0-47A7-8C4F-2078749BC0AB}"/>
            </a:ext>
          </a:extLst>
        </cdr:cNvPr>
        <cdr:cNvGraphicFramePr/>
      </cdr:nvGraphicFramePr>
      <cdr:xfrm>
        <a:off xmlns:a="http://schemas.openxmlformats.org/drawingml/2006/main" x="0" y="0"/>
        <a:ext xmlns:a="http://schemas.openxmlformats.org/drawingml/2006/main" cx="0" cy="0"/>
      </cdr:xfrm>
      <a:graphic xmlns:a="http://schemas.openxmlformats.org/drawingml/2006/main">
        <a:graphicData uri="http://schemas.openxmlformats.org/drawingml/2006/chart">
          <c:chart xmlns:c="http://schemas.openxmlformats.org/drawingml/2006/chart" xmlns:r="http://schemas.openxmlformats.org/officeDocument/2006/relationships" r:id="rId3"/>
        </a:graphicData>
      </a:graphic>
    </cdr:graphicFrame>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PSPS_System%20Hardening%20Risk%20Buydown%20Curv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1"/>
      <sheetName val="conductor_pz_summary_hftd_23_re"/>
      <sheetName val="Sheet1"/>
      <sheetName val="Sheet2"/>
      <sheetName val="isolation_zones"/>
    </sheetNames>
    <sheetDataSet>
      <sheetData sheetId="0" refreshError="1"/>
      <sheetData sheetId="1">
        <row r="1">
          <cell r="L1" t="str">
            <v xml:space="preserve">Decreasing Risk </v>
          </cell>
        </row>
        <row r="2">
          <cell r="J2">
            <v>1</v>
          </cell>
          <cell r="L2">
            <v>24761.636364858849</v>
          </cell>
        </row>
        <row r="3">
          <cell r="J3">
            <v>2</v>
          </cell>
          <cell r="L3">
            <v>24759.757724840765</v>
          </cell>
        </row>
        <row r="4">
          <cell r="J4">
            <v>3</v>
          </cell>
          <cell r="L4">
            <v>24758.065356977189</v>
          </cell>
        </row>
        <row r="5">
          <cell r="J5">
            <v>4</v>
          </cell>
          <cell r="L5">
            <v>24756.62289696532</v>
          </cell>
        </row>
        <row r="6">
          <cell r="J6">
            <v>5</v>
          </cell>
          <cell r="L6">
            <v>24751.420313659703</v>
          </cell>
        </row>
        <row r="7">
          <cell r="J7">
            <v>6</v>
          </cell>
          <cell r="L7">
            <v>24747.652757214841</v>
          </cell>
        </row>
        <row r="8">
          <cell r="J8">
            <v>7</v>
          </cell>
          <cell r="L8">
            <v>24698.809368119644</v>
          </cell>
        </row>
        <row r="9">
          <cell r="J9">
            <v>8</v>
          </cell>
          <cell r="L9">
            <v>24650.244390346485</v>
          </cell>
        </row>
        <row r="10">
          <cell r="J10">
            <v>9</v>
          </cell>
          <cell r="L10">
            <v>24598.543570749229</v>
          </cell>
        </row>
        <row r="11">
          <cell r="J11">
            <v>10</v>
          </cell>
          <cell r="L11">
            <v>24587.728794190243</v>
          </cell>
        </row>
        <row r="12">
          <cell r="J12">
            <v>11</v>
          </cell>
          <cell r="L12">
            <v>24578.174926389063</v>
          </cell>
        </row>
        <row r="13">
          <cell r="J13">
            <v>12</v>
          </cell>
          <cell r="L13">
            <v>24575.980410927867</v>
          </cell>
        </row>
        <row r="14">
          <cell r="J14">
            <v>13</v>
          </cell>
          <cell r="L14">
            <v>24567.282736202851</v>
          </cell>
        </row>
        <row r="15">
          <cell r="J15">
            <v>14</v>
          </cell>
          <cell r="L15">
            <v>24415.45358632991</v>
          </cell>
        </row>
        <row r="16">
          <cell r="J16">
            <v>15</v>
          </cell>
          <cell r="L16">
            <v>24388.692888450616</v>
          </cell>
        </row>
        <row r="17">
          <cell r="J17">
            <v>16</v>
          </cell>
          <cell r="L17">
            <v>24385.946633877953</v>
          </cell>
        </row>
        <row r="18">
          <cell r="J18">
            <v>17</v>
          </cell>
          <cell r="L18">
            <v>24385.275839308844</v>
          </cell>
        </row>
        <row r="19">
          <cell r="J19">
            <v>18</v>
          </cell>
          <cell r="L19">
            <v>24365.676481814204</v>
          </cell>
        </row>
        <row r="20">
          <cell r="J20">
            <v>19</v>
          </cell>
          <cell r="L20">
            <v>24363.75086186696</v>
          </cell>
        </row>
        <row r="21">
          <cell r="J21">
            <v>20</v>
          </cell>
          <cell r="L21">
            <v>24356.92767213401</v>
          </cell>
        </row>
        <row r="22">
          <cell r="J22">
            <v>21</v>
          </cell>
          <cell r="L22">
            <v>24338.491601234848</v>
          </cell>
        </row>
        <row r="23">
          <cell r="J23">
            <v>22</v>
          </cell>
          <cell r="L23">
            <v>24322.406771440717</v>
          </cell>
        </row>
        <row r="24">
          <cell r="J24">
            <v>23</v>
          </cell>
          <cell r="L24">
            <v>24315.435739584125</v>
          </cell>
        </row>
        <row r="25">
          <cell r="J25">
            <v>24</v>
          </cell>
          <cell r="L25">
            <v>24314.871741184394</v>
          </cell>
        </row>
        <row r="26">
          <cell r="J26">
            <v>25</v>
          </cell>
          <cell r="L26">
            <v>24312.660718005103</v>
          </cell>
        </row>
        <row r="27">
          <cell r="J27">
            <v>26</v>
          </cell>
          <cell r="L27">
            <v>24310.451012322868</v>
          </cell>
        </row>
        <row r="28">
          <cell r="J28">
            <v>27</v>
          </cell>
          <cell r="L28">
            <v>24282.467245454027</v>
          </cell>
        </row>
        <row r="29">
          <cell r="J29">
            <v>28</v>
          </cell>
          <cell r="L29">
            <v>24277.631490590673</v>
          </cell>
        </row>
        <row r="30">
          <cell r="J30">
            <v>29</v>
          </cell>
          <cell r="L30">
            <v>24269.68339487095</v>
          </cell>
        </row>
        <row r="31">
          <cell r="J31">
            <v>30</v>
          </cell>
          <cell r="L31">
            <v>24264.521456599741</v>
          </cell>
        </row>
        <row r="32">
          <cell r="J32">
            <v>31</v>
          </cell>
          <cell r="L32">
            <v>24264.011661633715</v>
          </cell>
        </row>
        <row r="33">
          <cell r="J33">
            <v>32</v>
          </cell>
          <cell r="L33">
            <v>24263.501866667688</v>
          </cell>
        </row>
        <row r="34">
          <cell r="J34">
            <v>33</v>
          </cell>
          <cell r="L34">
            <v>24260.484424217619</v>
          </cell>
        </row>
        <row r="35">
          <cell r="J35">
            <v>34</v>
          </cell>
          <cell r="L35">
            <v>24260.000150182335</v>
          </cell>
        </row>
        <row r="36">
          <cell r="J36">
            <v>35</v>
          </cell>
          <cell r="L36">
            <v>24245.378959667469</v>
          </cell>
        </row>
        <row r="37">
          <cell r="J37">
            <v>36</v>
          </cell>
          <cell r="L37">
            <v>24226.530280238152</v>
          </cell>
        </row>
        <row r="38">
          <cell r="J38">
            <v>37</v>
          </cell>
          <cell r="L38">
            <v>24009.508323432845</v>
          </cell>
        </row>
        <row r="39">
          <cell r="J39">
            <v>38</v>
          </cell>
          <cell r="L39">
            <v>24002.960704091329</v>
          </cell>
        </row>
        <row r="40">
          <cell r="J40">
            <v>39</v>
          </cell>
          <cell r="L40">
            <v>23989.959442252275</v>
          </cell>
        </row>
        <row r="41">
          <cell r="J41">
            <v>40</v>
          </cell>
          <cell r="L41">
            <v>23989.037380873666</v>
          </cell>
        </row>
        <row r="42">
          <cell r="J42">
            <v>41</v>
          </cell>
          <cell r="L42">
            <v>23971.725896145941</v>
          </cell>
        </row>
        <row r="43">
          <cell r="J43">
            <v>42</v>
          </cell>
          <cell r="L43">
            <v>23909.227346880787</v>
          </cell>
        </row>
        <row r="44">
          <cell r="J44">
            <v>43</v>
          </cell>
          <cell r="L44">
            <v>23864.522789201405</v>
          </cell>
        </row>
        <row r="45">
          <cell r="J45">
            <v>44</v>
          </cell>
          <cell r="L45">
            <v>23864.080613909297</v>
          </cell>
        </row>
        <row r="46">
          <cell r="J46">
            <v>45</v>
          </cell>
          <cell r="L46">
            <v>23838.833276387271</v>
          </cell>
        </row>
        <row r="47">
          <cell r="J47">
            <v>46</v>
          </cell>
          <cell r="L47">
            <v>23836.243064558512</v>
          </cell>
        </row>
        <row r="48">
          <cell r="J48">
            <v>47</v>
          </cell>
          <cell r="L48">
            <v>23826.385482834667</v>
          </cell>
        </row>
        <row r="49">
          <cell r="J49">
            <v>48</v>
          </cell>
          <cell r="L49">
            <v>23674.569160229668</v>
          </cell>
        </row>
        <row r="50">
          <cell r="J50">
            <v>49</v>
          </cell>
          <cell r="L50">
            <v>23404.166355383932</v>
          </cell>
        </row>
        <row r="51">
          <cell r="J51">
            <v>50</v>
          </cell>
          <cell r="L51">
            <v>23388.187385366055</v>
          </cell>
        </row>
        <row r="52">
          <cell r="J52">
            <v>51</v>
          </cell>
          <cell r="L52">
            <v>23383.99151685154</v>
          </cell>
        </row>
        <row r="53">
          <cell r="J53">
            <v>52</v>
          </cell>
          <cell r="L53">
            <v>23371.007844095486</v>
          </cell>
        </row>
        <row r="54">
          <cell r="J54">
            <v>53</v>
          </cell>
          <cell r="L54">
            <v>23362.31074203744</v>
          </cell>
        </row>
        <row r="55">
          <cell r="J55">
            <v>54</v>
          </cell>
          <cell r="L55">
            <v>23350.504159022224</v>
          </cell>
        </row>
        <row r="56">
          <cell r="J56">
            <v>55</v>
          </cell>
          <cell r="L56">
            <v>23346.853650342138</v>
          </cell>
        </row>
        <row r="57">
          <cell r="J57">
            <v>56</v>
          </cell>
          <cell r="L57">
            <v>23325.062762993108</v>
          </cell>
        </row>
        <row r="58">
          <cell r="J58">
            <v>57</v>
          </cell>
          <cell r="L58">
            <v>23311.51832527325</v>
          </cell>
        </row>
        <row r="59">
          <cell r="J59">
            <v>58</v>
          </cell>
          <cell r="L59">
            <v>23272.987082860644</v>
          </cell>
        </row>
        <row r="60">
          <cell r="J60">
            <v>59</v>
          </cell>
          <cell r="L60">
            <v>23270.206707207621</v>
          </cell>
        </row>
        <row r="61">
          <cell r="J61">
            <v>60</v>
          </cell>
          <cell r="L61">
            <v>23194.476108552713</v>
          </cell>
        </row>
        <row r="62">
          <cell r="J62">
            <v>61</v>
          </cell>
          <cell r="L62">
            <v>23076.668520441119</v>
          </cell>
        </row>
        <row r="63">
          <cell r="J63">
            <v>62</v>
          </cell>
          <cell r="L63">
            <v>23073.132561532173</v>
          </cell>
        </row>
        <row r="64">
          <cell r="J64">
            <v>63</v>
          </cell>
          <cell r="L64">
            <v>22993.152443577626</v>
          </cell>
        </row>
        <row r="65">
          <cell r="J65">
            <v>64</v>
          </cell>
          <cell r="L65">
            <v>22935.619746032276</v>
          </cell>
        </row>
        <row r="66">
          <cell r="J66">
            <v>65</v>
          </cell>
          <cell r="L66">
            <v>22860.559083123964</v>
          </cell>
        </row>
        <row r="67">
          <cell r="J67">
            <v>66</v>
          </cell>
          <cell r="L67">
            <v>22833.592744124027</v>
          </cell>
        </row>
        <row r="68">
          <cell r="J68">
            <v>67</v>
          </cell>
          <cell r="L68">
            <v>22823.074293463611</v>
          </cell>
        </row>
        <row r="69">
          <cell r="J69">
            <v>68</v>
          </cell>
          <cell r="L69">
            <v>22721.771130562051</v>
          </cell>
        </row>
        <row r="70">
          <cell r="J70">
            <v>69</v>
          </cell>
          <cell r="L70">
            <v>22636.535695864499</v>
          </cell>
        </row>
        <row r="71">
          <cell r="J71">
            <v>70</v>
          </cell>
          <cell r="L71">
            <v>22578.183432946476</v>
          </cell>
        </row>
        <row r="72">
          <cell r="J72">
            <v>71</v>
          </cell>
          <cell r="L72">
            <v>22567.902748729481</v>
          </cell>
        </row>
        <row r="73">
          <cell r="J73">
            <v>72</v>
          </cell>
          <cell r="L73">
            <v>22565.628659498638</v>
          </cell>
        </row>
        <row r="74">
          <cell r="J74">
            <v>73</v>
          </cell>
          <cell r="L74">
            <v>22536.889333197596</v>
          </cell>
        </row>
        <row r="75">
          <cell r="J75">
            <v>74</v>
          </cell>
          <cell r="L75">
            <v>22511.603826309529</v>
          </cell>
        </row>
        <row r="76">
          <cell r="J76">
            <v>75</v>
          </cell>
          <cell r="L76">
            <v>22386.48970135441</v>
          </cell>
        </row>
        <row r="77">
          <cell r="J77">
            <v>76</v>
          </cell>
          <cell r="L77">
            <v>22356.45373005786</v>
          </cell>
        </row>
        <row r="78">
          <cell r="J78">
            <v>77</v>
          </cell>
          <cell r="L78">
            <v>22356.080246528094</v>
          </cell>
        </row>
        <row r="79">
          <cell r="J79">
            <v>78</v>
          </cell>
          <cell r="L79">
            <v>22346.38072579393</v>
          </cell>
        </row>
        <row r="80">
          <cell r="J80">
            <v>79</v>
          </cell>
          <cell r="L80">
            <v>22332.767257032694</v>
          </cell>
        </row>
        <row r="81">
          <cell r="J81">
            <v>80</v>
          </cell>
          <cell r="L81">
            <v>22322.899483782723</v>
          </cell>
        </row>
        <row r="82">
          <cell r="J82">
            <v>81</v>
          </cell>
          <cell r="L82">
            <v>22321.075630875665</v>
          </cell>
        </row>
        <row r="83">
          <cell r="J83">
            <v>82</v>
          </cell>
          <cell r="L83">
            <v>22279.540351032894</v>
          </cell>
        </row>
        <row r="84">
          <cell r="J84">
            <v>83</v>
          </cell>
          <cell r="L84">
            <v>22251.569276441758</v>
          </cell>
        </row>
        <row r="85">
          <cell r="J85">
            <v>84</v>
          </cell>
          <cell r="L85">
            <v>22249.757936038328</v>
          </cell>
        </row>
        <row r="86">
          <cell r="J86">
            <v>85</v>
          </cell>
          <cell r="L86">
            <v>22200.537678321267</v>
          </cell>
        </row>
        <row r="87">
          <cell r="J87">
            <v>86</v>
          </cell>
          <cell r="L87">
            <v>22147.723300362883</v>
          </cell>
        </row>
        <row r="88">
          <cell r="J88">
            <v>87</v>
          </cell>
          <cell r="L88">
            <v>22147.362364106986</v>
          </cell>
        </row>
        <row r="89">
          <cell r="J89">
            <v>88</v>
          </cell>
          <cell r="L89">
            <v>22090.108018751853</v>
          </cell>
        </row>
        <row r="90">
          <cell r="J90">
            <v>89</v>
          </cell>
          <cell r="L90">
            <v>22066.72245965022</v>
          </cell>
        </row>
        <row r="91">
          <cell r="J91">
            <v>90</v>
          </cell>
          <cell r="L91">
            <v>22060.252185762532</v>
          </cell>
        </row>
        <row r="92">
          <cell r="J92">
            <v>91</v>
          </cell>
          <cell r="L92">
            <v>22057.026253268294</v>
          </cell>
        </row>
        <row r="93">
          <cell r="J93">
            <v>92</v>
          </cell>
          <cell r="L93">
            <v>22018.825243552856</v>
          </cell>
        </row>
        <row r="94">
          <cell r="J94">
            <v>93</v>
          </cell>
          <cell r="L94">
            <v>22017.759156282216</v>
          </cell>
        </row>
        <row r="95">
          <cell r="J95">
            <v>94</v>
          </cell>
          <cell r="L95">
            <v>21913.623288656978</v>
          </cell>
        </row>
        <row r="96">
          <cell r="J96">
            <v>95</v>
          </cell>
          <cell r="L96">
            <v>21912.920523102428</v>
          </cell>
        </row>
        <row r="97">
          <cell r="J97">
            <v>96</v>
          </cell>
          <cell r="L97">
            <v>21905.908377187312</v>
          </cell>
        </row>
        <row r="98">
          <cell r="J98">
            <v>97</v>
          </cell>
          <cell r="L98">
            <v>21903.116696124314</v>
          </cell>
        </row>
        <row r="99">
          <cell r="J99">
            <v>98</v>
          </cell>
          <cell r="L99">
            <v>21849.52521634099</v>
          </cell>
        </row>
        <row r="100">
          <cell r="J100">
            <v>99</v>
          </cell>
          <cell r="L100">
            <v>21776.821438073021</v>
          </cell>
        </row>
        <row r="101">
          <cell r="J101">
            <v>100</v>
          </cell>
          <cell r="L101">
            <v>21682.814613141461</v>
          </cell>
        </row>
        <row r="102">
          <cell r="J102">
            <v>101</v>
          </cell>
          <cell r="L102">
            <v>21679.030189149016</v>
          </cell>
        </row>
        <row r="103">
          <cell r="J103">
            <v>102</v>
          </cell>
          <cell r="L103">
            <v>21678.021501998581</v>
          </cell>
        </row>
        <row r="104">
          <cell r="J104">
            <v>103</v>
          </cell>
          <cell r="L104">
            <v>21664.30454508894</v>
          </cell>
        </row>
        <row r="105">
          <cell r="J105">
            <v>104</v>
          </cell>
          <cell r="L105">
            <v>21632.309878756903</v>
          </cell>
        </row>
        <row r="106">
          <cell r="J106">
            <v>105</v>
          </cell>
          <cell r="L106">
            <v>21625.993435349275</v>
          </cell>
        </row>
        <row r="107">
          <cell r="J107">
            <v>106</v>
          </cell>
          <cell r="L107">
            <v>21611.582953620888</v>
          </cell>
        </row>
        <row r="108">
          <cell r="J108">
            <v>107</v>
          </cell>
          <cell r="L108">
            <v>21580.245606747329</v>
          </cell>
        </row>
        <row r="109">
          <cell r="J109">
            <v>108</v>
          </cell>
          <cell r="L109">
            <v>21502.984620730171</v>
          </cell>
        </row>
        <row r="110">
          <cell r="J110">
            <v>109</v>
          </cell>
          <cell r="L110">
            <v>21500.064874263629</v>
          </cell>
        </row>
        <row r="111">
          <cell r="J111">
            <v>110</v>
          </cell>
          <cell r="L111">
            <v>21462.769546002979</v>
          </cell>
        </row>
        <row r="112">
          <cell r="J112">
            <v>111</v>
          </cell>
          <cell r="L112">
            <v>21450.146141658784</v>
          </cell>
        </row>
        <row r="113">
          <cell r="J113">
            <v>112</v>
          </cell>
          <cell r="L113">
            <v>21436.891742738877</v>
          </cell>
        </row>
        <row r="114">
          <cell r="J114">
            <v>113</v>
          </cell>
          <cell r="L114">
            <v>21406.576812666764</v>
          </cell>
        </row>
        <row r="115">
          <cell r="J115">
            <v>114</v>
          </cell>
          <cell r="L115">
            <v>21405.610078085454</v>
          </cell>
        </row>
        <row r="116">
          <cell r="J116">
            <v>115</v>
          </cell>
          <cell r="L116">
            <v>21404.966352147901</v>
          </cell>
        </row>
        <row r="117">
          <cell r="J117">
            <v>116</v>
          </cell>
          <cell r="L117">
            <v>21341.668615495662</v>
          </cell>
        </row>
        <row r="118">
          <cell r="J118">
            <v>117</v>
          </cell>
          <cell r="L118">
            <v>21275.031286387308</v>
          </cell>
        </row>
        <row r="119">
          <cell r="J119">
            <v>118</v>
          </cell>
          <cell r="L119">
            <v>21158.813002045077</v>
          </cell>
        </row>
        <row r="120">
          <cell r="J120">
            <v>119</v>
          </cell>
          <cell r="L120">
            <v>21154.978475584387</v>
          </cell>
        </row>
        <row r="121">
          <cell r="J121">
            <v>120</v>
          </cell>
          <cell r="L121">
            <v>21152.114291115722</v>
          </cell>
        </row>
        <row r="122">
          <cell r="J122">
            <v>121</v>
          </cell>
          <cell r="L122">
            <v>21122.8676577154</v>
          </cell>
        </row>
        <row r="123">
          <cell r="J123">
            <v>122</v>
          </cell>
          <cell r="L123">
            <v>21049.388095907372</v>
          </cell>
        </row>
        <row r="124">
          <cell r="J124">
            <v>123</v>
          </cell>
          <cell r="L124">
            <v>20991.533299115221</v>
          </cell>
        </row>
        <row r="125">
          <cell r="J125">
            <v>124</v>
          </cell>
          <cell r="L125">
            <v>20936.983604693061</v>
          </cell>
        </row>
        <row r="126">
          <cell r="J126">
            <v>125</v>
          </cell>
          <cell r="L126">
            <v>20921.74006246094</v>
          </cell>
        </row>
        <row r="127">
          <cell r="J127">
            <v>126</v>
          </cell>
          <cell r="L127">
            <v>20861.730520869598</v>
          </cell>
        </row>
        <row r="128">
          <cell r="J128">
            <v>127</v>
          </cell>
          <cell r="L128">
            <v>20826.914080717226</v>
          </cell>
        </row>
        <row r="129">
          <cell r="J129">
            <v>128</v>
          </cell>
          <cell r="L129">
            <v>20820.115786379545</v>
          </cell>
        </row>
        <row r="130">
          <cell r="J130">
            <v>129</v>
          </cell>
          <cell r="L130">
            <v>20816.102303124371</v>
          </cell>
        </row>
        <row r="131">
          <cell r="J131">
            <v>130</v>
          </cell>
          <cell r="L131">
            <v>20790.885778711021</v>
          </cell>
        </row>
        <row r="132">
          <cell r="J132">
            <v>131</v>
          </cell>
          <cell r="L132">
            <v>20781.679059952588</v>
          </cell>
        </row>
        <row r="133">
          <cell r="J133">
            <v>132</v>
          </cell>
          <cell r="L133">
            <v>20766.751307972907</v>
          </cell>
        </row>
        <row r="134">
          <cell r="J134">
            <v>133</v>
          </cell>
          <cell r="L134">
            <v>20712.006039714361</v>
          </cell>
        </row>
        <row r="135">
          <cell r="J135">
            <v>134</v>
          </cell>
          <cell r="L135">
            <v>20679.487328460578</v>
          </cell>
        </row>
        <row r="136">
          <cell r="J136">
            <v>135</v>
          </cell>
          <cell r="L136">
            <v>20634.873896756231</v>
          </cell>
        </row>
        <row r="137">
          <cell r="J137">
            <v>136</v>
          </cell>
          <cell r="L137">
            <v>20624.893418378942</v>
          </cell>
        </row>
        <row r="138">
          <cell r="J138">
            <v>137</v>
          </cell>
          <cell r="L138">
            <v>20593.19873352769</v>
          </cell>
        </row>
        <row r="139">
          <cell r="J139">
            <v>138</v>
          </cell>
          <cell r="L139">
            <v>20585.989349622145</v>
          </cell>
        </row>
        <row r="140">
          <cell r="J140">
            <v>139</v>
          </cell>
          <cell r="L140">
            <v>20547.066057969787</v>
          </cell>
        </row>
        <row r="141">
          <cell r="J141">
            <v>140</v>
          </cell>
          <cell r="L141">
            <v>20527.298957069328</v>
          </cell>
        </row>
        <row r="142">
          <cell r="J142">
            <v>141</v>
          </cell>
          <cell r="L142">
            <v>20419.942452047413</v>
          </cell>
        </row>
        <row r="143">
          <cell r="J143">
            <v>142</v>
          </cell>
          <cell r="L143">
            <v>20338.591805704786</v>
          </cell>
        </row>
        <row r="144">
          <cell r="J144">
            <v>143</v>
          </cell>
          <cell r="L144">
            <v>20307.968636651098</v>
          </cell>
        </row>
        <row r="145">
          <cell r="J145">
            <v>144</v>
          </cell>
          <cell r="L145">
            <v>20242.920817031067</v>
          </cell>
        </row>
        <row r="146">
          <cell r="J146">
            <v>145</v>
          </cell>
          <cell r="L146">
            <v>20236.61663538442</v>
          </cell>
        </row>
        <row r="147">
          <cell r="J147">
            <v>146</v>
          </cell>
          <cell r="L147">
            <v>20157.558099329632</v>
          </cell>
        </row>
        <row r="148">
          <cell r="J148">
            <v>147</v>
          </cell>
          <cell r="L148">
            <v>20123.729258866988</v>
          </cell>
        </row>
        <row r="149">
          <cell r="J149">
            <v>148</v>
          </cell>
          <cell r="L149">
            <v>20094.734967494936</v>
          </cell>
        </row>
        <row r="150">
          <cell r="J150">
            <v>149</v>
          </cell>
          <cell r="L150">
            <v>20093.030036110431</v>
          </cell>
        </row>
        <row r="151">
          <cell r="J151">
            <v>150</v>
          </cell>
          <cell r="L151">
            <v>20059.514332344483</v>
          </cell>
        </row>
        <row r="152">
          <cell r="J152">
            <v>151</v>
          </cell>
          <cell r="L152">
            <v>19915.668703064035</v>
          </cell>
        </row>
        <row r="153">
          <cell r="J153">
            <v>152</v>
          </cell>
          <cell r="L153">
            <v>19889.333344511168</v>
          </cell>
        </row>
        <row r="154">
          <cell r="J154">
            <v>153</v>
          </cell>
          <cell r="L154">
            <v>19850.308062718759</v>
          </cell>
        </row>
        <row r="155">
          <cell r="J155">
            <v>154</v>
          </cell>
          <cell r="L155">
            <v>19812.829882575079</v>
          </cell>
        </row>
        <row r="156">
          <cell r="J156">
            <v>155</v>
          </cell>
          <cell r="L156">
            <v>19811.148403004794</v>
          </cell>
        </row>
        <row r="157">
          <cell r="J157">
            <v>156</v>
          </cell>
          <cell r="L157">
            <v>19769.425172022024</v>
          </cell>
        </row>
        <row r="158">
          <cell r="J158">
            <v>157</v>
          </cell>
          <cell r="L158">
            <v>19756.287656458069</v>
          </cell>
        </row>
        <row r="159">
          <cell r="J159">
            <v>158</v>
          </cell>
          <cell r="L159">
            <v>19752.94228276395</v>
          </cell>
        </row>
        <row r="160">
          <cell r="J160">
            <v>159</v>
          </cell>
          <cell r="L160">
            <v>19718.958673818361</v>
          </cell>
        </row>
        <row r="161">
          <cell r="J161">
            <v>160</v>
          </cell>
          <cell r="L161">
            <v>19657.405323856481</v>
          </cell>
        </row>
        <row r="162">
          <cell r="J162">
            <v>161</v>
          </cell>
          <cell r="L162">
            <v>19591.144442920689</v>
          </cell>
        </row>
        <row r="163">
          <cell r="J163">
            <v>162</v>
          </cell>
          <cell r="L163">
            <v>19586.154343526145</v>
          </cell>
        </row>
        <row r="164">
          <cell r="J164">
            <v>163</v>
          </cell>
          <cell r="L164">
            <v>19445.920884693347</v>
          </cell>
        </row>
        <row r="165">
          <cell r="J165">
            <v>164</v>
          </cell>
          <cell r="L165">
            <v>19329.666993332408</v>
          </cell>
        </row>
        <row r="166">
          <cell r="J166">
            <v>165</v>
          </cell>
          <cell r="L166">
            <v>19313.342140846413</v>
          </cell>
        </row>
        <row r="167">
          <cell r="J167">
            <v>166</v>
          </cell>
          <cell r="L167">
            <v>19291.491096769685</v>
          </cell>
        </row>
        <row r="168">
          <cell r="J168">
            <v>167</v>
          </cell>
          <cell r="L168">
            <v>19290.938830556894</v>
          </cell>
        </row>
        <row r="169">
          <cell r="J169">
            <v>168</v>
          </cell>
          <cell r="L169">
            <v>19218.437842762753</v>
          </cell>
        </row>
        <row r="170">
          <cell r="J170">
            <v>169</v>
          </cell>
          <cell r="L170">
            <v>19160.058557032509</v>
          </cell>
        </row>
        <row r="171">
          <cell r="J171">
            <v>170</v>
          </cell>
          <cell r="L171">
            <v>19155.95453373413</v>
          </cell>
        </row>
        <row r="172">
          <cell r="J172">
            <v>171</v>
          </cell>
          <cell r="L172">
            <v>19119.63434308943</v>
          </cell>
        </row>
        <row r="173">
          <cell r="J173">
            <v>172</v>
          </cell>
          <cell r="L173">
            <v>19089.88291957507</v>
          </cell>
        </row>
        <row r="174">
          <cell r="J174">
            <v>173</v>
          </cell>
          <cell r="L174">
            <v>19022.202231030529</v>
          </cell>
        </row>
        <row r="175">
          <cell r="J175">
            <v>174</v>
          </cell>
          <cell r="L175">
            <v>19021.383606237901</v>
          </cell>
        </row>
        <row r="176">
          <cell r="J176">
            <v>175</v>
          </cell>
          <cell r="L176">
            <v>18996.280397900337</v>
          </cell>
        </row>
        <row r="177">
          <cell r="J177">
            <v>176</v>
          </cell>
          <cell r="L177">
            <v>18940.675986294387</v>
          </cell>
        </row>
        <row r="178">
          <cell r="J178">
            <v>177</v>
          </cell>
          <cell r="L178">
            <v>18918.979291984459</v>
          </cell>
        </row>
        <row r="179">
          <cell r="J179">
            <v>178</v>
          </cell>
          <cell r="L179">
            <v>18881.282938229877</v>
          </cell>
        </row>
        <row r="180">
          <cell r="J180">
            <v>179</v>
          </cell>
          <cell r="L180">
            <v>18838.529907361382</v>
          </cell>
        </row>
        <row r="181">
          <cell r="J181">
            <v>180</v>
          </cell>
          <cell r="L181">
            <v>18827.443754090178</v>
          </cell>
        </row>
        <row r="182">
          <cell r="J182">
            <v>181</v>
          </cell>
          <cell r="L182">
            <v>18776.730913617597</v>
          </cell>
        </row>
        <row r="183">
          <cell r="J183">
            <v>182</v>
          </cell>
          <cell r="L183">
            <v>18708.699564486265</v>
          </cell>
        </row>
        <row r="184">
          <cell r="J184">
            <v>183</v>
          </cell>
          <cell r="L184">
            <v>18667.844916834601</v>
          </cell>
        </row>
        <row r="185">
          <cell r="J185">
            <v>184</v>
          </cell>
          <cell r="L185">
            <v>18665.98123896839</v>
          </cell>
        </row>
        <row r="186">
          <cell r="J186">
            <v>185</v>
          </cell>
          <cell r="L186">
            <v>18664.654918802324</v>
          </cell>
        </row>
        <row r="187">
          <cell r="J187">
            <v>186</v>
          </cell>
          <cell r="L187">
            <v>18552.191662851132</v>
          </cell>
        </row>
        <row r="188">
          <cell r="J188">
            <v>187</v>
          </cell>
          <cell r="L188">
            <v>18486.356629076523</v>
          </cell>
        </row>
        <row r="189">
          <cell r="J189">
            <v>188</v>
          </cell>
          <cell r="L189">
            <v>18390.898602020014</v>
          </cell>
        </row>
        <row r="190">
          <cell r="J190">
            <v>189</v>
          </cell>
          <cell r="L190">
            <v>18335.564504093141</v>
          </cell>
        </row>
        <row r="191">
          <cell r="J191">
            <v>190</v>
          </cell>
          <cell r="L191">
            <v>18320.287670476806</v>
          </cell>
        </row>
        <row r="192">
          <cell r="J192">
            <v>191</v>
          </cell>
          <cell r="L192">
            <v>18315.284837576241</v>
          </cell>
        </row>
        <row r="193">
          <cell r="J193">
            <v>192</v>
          </cell>
          <cell r="L193">
            <v>18310.549325182539</v>
          </cell>
        </row>
        <row r="194">
          <cell r="J194">
            <v>193</v>
          </cell>
          <cell r="L194">
            <v>18265.606710545566</v>
          </cell>
        </row>
        <row r="195">
          <cell r="J195">
            <v>194</v>
          </cell>
          <cell r="L195">
            <v>18212.144738601175</v>
          </cell>
        </row>
        <row r="196">
          <cell r="J196">
            <v>195</v>
          </cell>
          <cell r="L196">
            <v>18103.589505003027</v>
          </cell>
        </row>
        <row r="197">
          <cell r="J197">
            <v>196</v>
          </cell>
          <cell r="L197">
            <v>18078.300496239153</v>
          </cell>
        </row>
        <row r="198">
          <cell r="J198">
            <v>197</v>
          </cell>
          <cell r="L198">
            <v>18059.309798928247</v>
          </cell>
        </row>
        <row r="199">
          <cell r="J199">
            <v>198</v>
          </cell>
          <cell r="L199">
            <v>18033.839008948802</v>
          </cell>
        </row>
        <row r="200">
          <cell r="J200">
            <v>199</v>
          </cell>
          <cell r="L200">
            <v>17932.552502653056</v>
          </cell>
        </row>
        <row r="201">
          <cell r="J201">
            <v>200</v>
          </cell>
          <cell r="L201">
            <v>17925.303269918593</v>
          </cell>
        </row>
        <row r="202">
          <cell r="J202">
            <v>201</v>
          </cell>
          <cell r="L202">
            <v>17832.898508451166</v>
          </cell>
        </row>
        <row r="203">
          <cell r="J203">
            <v>202</v>
          </cell>
          <cell r="L203">
            <v>17809.345392439387</v>
          </cell>
        </row>
        <row r="204">
          <cell r="J204">
            <v>203</v>
          </cell>
          <cell r="L204">
            <v>17786.905900232057</v>
          </cell>
        </row>
        <row r="205">
          <cell r="J205">
            <v>204</v>
          </cell>
          <cell r="L205">
            <v>17636.140361893573</v>
          </cell>
        </row>
        <row r="206">
          <cell r="J206">
            <v>205</v>
          </cell>
          <cell r="L206">
            <v>17599.821455179292</v>
          </cell>
        </row>
        <row r="207">
          <cell r="J207">
            <v>206</v>
          </cell>
          <cell r="L207">
            <v>17596.00753640832</v>
          </cell>
        </row>
        <row r="208">
          <cell r="J208">
            <v>207</v>
          </cell>
          <cell r="L208">
            <v>17594.73659296607</v>
          </cell>
        </row>
        <row r="209">
          <cell r="J209">
            <v>208</v>
          </cell>
          <cell r="L209">
            <v>17586.10377790991</v>
          </cell>
        </row>
        <row r="210">
          <cell r="J210">
            <v>209</v>
          </cell>
          <cell r="L210">
            <v>17585.596958080871</v>
          </cell>
        </row>
        <row r="211">
          <cell r="J211">
            <v>210</v>
          </cell>
          <cell r="L211">
            <v>17560.278956697839</v>
          </cell>
        </row>
        <row r="212">
          <cell r="J212">
            <v>211</v>
          </cell>
          <cell r="L212">
            <v>17542.087436363974</v>
          </cell>
        </row>
        <row r="213">
          <cell r="J213">
            <v>212</v>
          </cell>
          <cell r="L213">
            <v>17512.324899126939</v>
          </cell>
        </row>
        <row r="214">
          <cell r="J214">
            <v>213</v>
          </cell>
          <cell r="L214">
            <v>17473.111314697879</v>
          </cell>
        </row>
        <row r="215">
          <cell r="J215">
            <v>214</v>
          </cell>
          <cell r="L215">
            <v>17449.068685680006</v>
          </cell>
        </row>
        <row r="216">
          <cell r="J216">
            <v>215</v>
          </cell>
          <cell r="L216">
            <v>17435.565513450743</v>
          </cell>
        </row>
        <row r="217">
          <cell r="J217">
            <v>216</v>
          </cell>
          <cell r="L217">
            <v>17425.326290324614</v>
          </cell>
        </row>
        <row r="218">
          <cell r="J218">
            <v>217</v>
          </cell>
          <cell r="L218">
            <v>17419.856619018174</v>
          </cell>
        </row>
        <row r="219">
          <cell r="J219">
            <v>218</v>
          </cell>
          <cell r="L219">
            <v>17407.682638492544</v>
          </cell>
        </row>
        <row r="220">
          <cell r="J220">
            <v>219</v>
          </cell>
          <cell r="L220">
            <v>17406.690924983137</v>
          </cell>
        </row>
        <row r="221">
          <cell r="J221">
            <v>220</v>
          </cell>
          <cell r="L221">
            <v>17405.452681088482</v>
          </cell>
        </row>
        <row r="222">
          <cell r="J222">
            <v>221</v>
          </cell>
          <cell r="L222">
            <v>17383.942372428428</v>
          </cell>
        </row>
        <row r="223">
          <cell r="J223">
            <v>222</v>
          </cell>
          <cell r="L223">
            <v>17374.796303299023</v>
          </cell>
        </row>
        <row r="224">
          <cell r="J224">
            <v>223</v>
          </cell>
          <cell r="L224">
            <v>17252.675803804312</v>
          </cell>
        </row>
        <row r="225">
          <cell r="J225">
            <v>224</v>
          </cell>
          <cell r="L225">
            <v>17215.029089225667</v>
          </cell>
        </row>
        <row r="226">
          <cell r="J226">
            <v>225</v>
          </cell>
          <cell r="L226">
            <v>17190.111758716183</v>
          </cell>
        </row>
        <row r="227">
          <cell r="J227">
            <v>226</v>
          </cell>
          <cell r="L227">
            <v>17189.139853214612</v>
          </cell>
        </row>
        <row r="228">
          <cell r="J228">
            <v>227</v>
          </cell>
          <cell r="L228">
            <v>17143.005604721686</v>
          </cell>
        </row>
        <row r="229">
          <cell r="J229">
            <v>228</v>
          </cell>
          <cell r="L229">
            <v>17141.308954938479</v>
          </cell>
        </row>
        <row r="230">
          <cell r="J230">
            <v>229</v>
          </cell>
          <cell r="L230">
            <v>17125.31312087171</v>
          </cell>
        </row>
        <row r="231">
          <cell r="J231">
            <v>230</v>
          </cell>
          <cell r="L231">
            <v>17073.023377897862</v>
          </cell>
        </row>
        <row r="232">
          <cell r="J232">
            <v>231</v>
          </cell>
          <cell r="L232">
            <v>17071.814269159437</v>
          </cell>
        </row>
        <row r="233">
          <cell r="J233">
            <v>232</v>
          </cell>
          <cell r="L233">
            <v>17066.500666206965</v>
          </cell>
        </row>
        <row r="234">
          <cell r="J234">
            <v>233</v>
          </cell>
          <cell r="L234">
            <v>17028.356501384347</v>
          </cell>
        </row>
        <row r="235">
          <cell r="J235">
            <v>234</v>
          </cell>
          <cell r="L235">
            <v>16998.696857377345</v>
          </cell>
        </row>
        <row r="236">
          <cell r="J236">
            <v>235</v>
          </cell>
          <cell r="L236">
            <v>16982.552505898944</v>
          </cell>
        </row>
        <row r="237">
          <cell r="J237">
            <v>236</v>
          </cell>
          <cell r="L237">
            <v>16979.674057426691</v>
          </cell>
        </row>
        <row r="238">
          <cell r="J238">
            <v>237</v>
          </cell>
          <cell r="L238">
            <v>16976.079984300701</v>
          </cell>
        </row>
        <row r="239">
          <cell r="J239">
            <v>238</v>
          </cell>
          <cell r="L239">
            <v>16975.601275222791</v>
          </cell>
        </row>
        <row r="240">
          <cell r="J240">
            <v>239</v>
          </cell>
          <cell r="L240">
            <v>16968.442535996805</v>
          </cell>
        </row>
        <row r="241">
          <cell r="J241">
            <v>240</v>
          </cell>
          <cell r="L241">
            <v>16941.517477602469</v>
          </cell>
        </row>
        <row r="242">
          <cell r="J242">
            <v>241</v>
          </cell>
          <cell r="L242">
            <v>16935.811278906753</v>
          </cell>
        </row>
        <row r="243">
          <cell r="J243">
            <v>242</v>
          </cell>
          <cell r="L243">
            <v>16900.921449507703</v>
          </cell>
        </row>
        <row r="244">
          <cell r="J244">
            <v>243</v>
          </cell>
          <cell r="L244">
            <v>16899.263643606129</v>
          </cell>
        </row>
        <row r="245">
          <cell r="J245">
            <v>244</v>
          </cell>
          <cell r="L245">
            <v>16861.165367803111</v>
          </cell>
        </row>
        <row r="246">
          <cell r="J246">
            <v>245</v>
          </cell>
          <cell r="L246">
            <v>16848.670204170743</v>
          </cell>
        </row>
        <row r="247">
          <cell r="J247">
            <v>246</v>
          </cell>
          <cell r="L247">
            <v>16804.64119630642</v>
          </cell>
        </row>
        <row r="248">
          <cell r="J248">
            <v>247</v>
          </cell>
          <cell r="L248">
            <v>16753.20032436532</v>
          </cell>
        </row>
        <row r="249">
          <cell r="J249">
            <v>248</v>
          </cell>
          <cell r="L249">
            <v>16752.261473565995</v>
          </cell>
        </row>
        <row r="250">
          <cell r="J250">
            <v>249</v>
          </cell>
          <cell r="L250">
            <v>16724.840029195835</v>
          </cell>
        </row>
        <row r="251">
          <cell r="J251">
            <v>250</v>
          </cell>
          <cell r="L251">
            <v>16722.731577125782</v>
          </cell>
        </row>
        <row r="252">
          <cell r="J252">
            <v>251</v>
          </cell>
          <cell r="L252">
            <v>16695.330611854755</v>
          </cell>
        </row>
        <row r="253">
          <cell r="J253">
            <v>252</v>
          </cell>
          <cell r="L253">
            <v>16692.529979117047</v>
          </cell>
        </row>
        <row r="254">
          <cell r="J254">
            <v>253</v>
          </cell>
          <cell r="L254">
            <v>16676.212479809001</v>
          </cell>
        </row>
        <row r="255">
          <cell r="J255">
            <v>254</v>
          </cell>
          <cell r="L255">
            <v>16660.366204692469</v>
          </cell>
        </row>
        <row r="256">
          <cell r="J256">
            <v>255</v>
          </cell>
          <cell r="L256">
            <v>16622.347433948747</v>
          </cell>
        </row>
        <row r="257">
          <cell r="J257">
            <v>256</v>
          </cell>
          <cell r="L257">
            <v>16588.751673973435</v>
          </cell>
        </row>
        <row r="258">
          <cell r="J258">
            <v>257</v>
          </cell>
          <cell r="L258">
            <v>16567.731211372597</v>
          </cell>
        </row>
        <row r="259">
          <cell r="J259">
            <v>258</v>
          </cell>
          <cell r="L259">
            <v>16562.669182288333</v>
          </cell>
        </row>
        <row r="260">
          <cell r="J260">
            <v>259</v>
          </cell>
          <cell r="L260">
            <v>16527.696780165708</v>
          </cell>
        </row>
        <row r="261">
          <cell r="J261">
            <v>260</v>
          </cell>
          <cell r="L261">
            <v>16524.71203602308</v>
          </cell>
        </row>
        <row r="262">
          <cell r="J262">
            <v>261</v>
          </cell>
          <cell r="L262">
            <v>16508.183915159239</v>
          </cell>
        </row>
        <row r="263">
          <cell r="J263">
            <v>262</v>
          </cell>
          <cell r="L263">
            <v>16471.523837634551</v>
          </cell>
        </row>
        <row r="264">
          <cell r="J264">
            <v>263</v>
          </cell>
          <cell r="L264">
            <v>16348.493321637163</v>
          </cell>
        </row>
        <row r="265">
          <cell r="J265">
            <v>264</v>
          </cell>
          <cell r="L265">
            <v>16251.173878411331</v>
          </cell>
        </row>
        <row r="266">
          <cell r="J266">
            <v>265</v>
          </cell>
          <cell r="L266">
            <v>16215.473153909255</v>
          </cell>
        </row>
        <row r="267">
          <cell r="J267">
            <v>266</v>
          </cell>
          <cell r="L267">
            <v>16141.276567072091</v>
          </cell>
        </row>
        <row r="268">
          <cell r="J268">
            <v>267</v>
          </cell>
          <cell r="L268">
            <v>16102.32798823641</v>
          </cell>
        </row>
        <row r="269">
          <cell r="J269">
            <v>268</v>
          </cell>
          <cell r="L269">
            <v>16097.801647725013</v>
          </cell>
        </row>
        <row r="270">
          <cell r="J270">
            <v>269</v>
          </cell>
          <cell r="L270">
            <v>16064.544348649097</v>
          </cell>
        </row>
        <row r="271">
          <cell r="J271">
            <v>270</v>
          </cell>
          <cell r="L271">
            <v>16033.79722440088</v>
          </cell>
        </row>
        <row r="272">
          <cell r="J272">
            <v>271</v>
          </cell>
          <cell r="L272">
            <v>15970.067690088083</v>
          </cell>
        </row>
        <row r="273">
          <cell r="J273">
            <v>272</v>
          </cell>
          <cell r="L273">
            <v>15938.468193231643</v>
          </cell>
        </row>
        <row r="274">
          <cell r="J274">
            <v>273</v>
          </cell>
          <cell r="L274">
            <v>15904.173812984875</v>
          </cell>
        </row>
        <row r="275">
          <cell r="J275">
            <v>274</v>
          </cell>
          <cell r="L275">
            <v>15876.947241808324</v>
          </cell>
        </row>
        <row r="276">
          <cell r="J276">
            <v>275</v>
          </cell>
          <cell r="L276">
            <v>15835.191304299127</v>
          </cell>
        </row>
        <row r="277">
          <cell r="J277">
            <v>276</v>
          </cell>
          <cell r="L277">
            <v>15806.950663555146</v>
          </cell>
        </row>
        <row r="278">
          <cell r="J278">
            <v>277</v>
          </cell>
          <cell r="L278">
            <v>15742.903748700508</v>
          </cell>
        </row>
        <row r="279">
          <cell r="J279">
            <v>278</v>
          </cell>
          <cell r="L279">
            <v>15713.355485737698</v>
          </cell>
        </row>
        <row r="280">
          <cell r="J280">
            <v>279</v>
          </cell>
          <cell r="L280">
            <v>15654.583026576196</v>
          </cell>
        </row>
        <row r="281">
          <cell r="J281">
            <v>280</v>
          </cell>
          <cell r="L281">
            <v>15647.225973244602</v>
          </cell>
        </row>
        <row r="282">
          <cell r="J282">
            <v>281</v>
          </cell>
          <cell r="L282">
            <v>15593.036374444157</v>
          </cell>
        </row>
        <row r="283">
          <cell r="J283">
            <v>282</v>
          </cell>
          <cell r="L283">
            <v>15585.069395077684</v>
          </cell>
        </row>
        <row r="284">
          <cell r="J284">
            <v>283</v>
          </cell>
          <cell r="L284">
            <v>15559.720280305948</v>
          </cell>
        </row>
        <row r="285">
          <cell r="J285">
            <v>284</v>
          </cell>
          <cell r="L285">
            <v>15526.384839454035</v>
          </cell>
        </row>
        <row r="286">
          <cell r="J286">
            <v>285</v>
          </cell>
          <cell r="L286">
            <v>15505.120344812034</v>
          </cell>
        </row>
        <row r="287">
          <cell r="J287">
            <v>286</v>
          </cell>
          <cell r="L287">
            <v>15498.122394363147</v>
          </cell>
        </row>
        <row r="288">
          <cell r="J288">
            <v>287</v>
          </cell>
          <cell r="L288">
            <v>15483.937399576342</v>
          </cell>
        </row>
        <row r="289">
          <cell r="J289">
            <v>288</v>
          </cell>
          <cell r="L289">
            <v>15474.79357080167</v>
          </cell>
        </row>
        <row r="290">
          <cell r="J290">
            <v>289</v>
          </cell>
          <cell r="L290">
            <v>15470.461118121348</v>
          </cell>
        </row>
        <row r="291">
          <cell r="J291">
            <v>290</v>
          </cell>
          <cell r="L291">
            <v>15462.236471607008</v>
          </cell>
        </row>
        <row r="292">
          <cell r="J292">
            <v>291</v>
          </cell>
          <cell r="L292">
            <v>15455.310697225521</v>
          </cell>
        </row>
        <row r="293">
          <cell r="J293">
            <v>292</v>
          </cell>
          <cell r="L293">
            <v>15438.240429759868</v>
          </cell>
        </row>
        <row r="294">
          <cell r="J294">
            <v>293</v>
          </cell>
          <cell r="L294">
            <v>15435.433553517667</v>
          </cell>
        </row>
        <row r="295">
          <cell r="J295">
            <v>294</v>
          </cell>
          <cell r="L295">
            <v>15432.636832231066</v>
          </cell>
        </row>
        <row r="296">
          <cell r="J296">
            <v>295</v>
          </cell>
          <cell r="L296">
            <v>15431.993022900911</v>
          </cell>
        </row>
        <row r="297">
          <cell r="J297">
            <v>296</v>
          </cell>
          <cell r="L297">
            <v>15431.563926596415</v>
          </cell>
        </row>
        <row r="298">
          <cell r="J298">
            <v>297</v>
          </cell>
          <cell r="L298">
            <v>15427.070223372957</v>
          </cell>
        </row>
        <row r="299">
          <cell r="J299">
            <v>298</v>
          </cell>
          <cell r="L299">
            <v>15397.34287562351</v>
          </cell>
        </row>
        <row r="300">
          <cell r="J300">
            <v>299</v>
          </cell>
          <cell r="L300">
            <v>15394.994510711011</v>
          </cell>
        </row>
        <row r="301">
          <cell r="J301">
            <v>300</v>
          </cell>
          <cell r="L301">
            <v>15363.425103817408</v>
          </cell>
        </row>
        <row r="302">
          <cell r="J302">
            <v>301</v>
          </cell>
          <cell r="L302">
            <v>15326.529610035694</v>
          </cell>
        </row>
        <row r="303">
          <cell r="J303">
            <v>302</v>
          </cell>
          <cell r="L303">
            <v>15308.87386281866</v>
          </cell>
        </row>
        <row r="304">
          <cell r="J304">
            <v>303</v>
          </cell>
          <cell r="L304">
            <v>15294.863032722733</v>
          </cell>
        </row>
        <row r="305">
          <cell r="J305">
            <v>304</v>
          </cell>
          <cell r="L305">
            <v>15278.945230284371</v>
          </cell>
        </row>
        <row r="306">
          <cell r="J306">
            <v>305</v>
          </cell>
          <cell r="L306">
            <v>15278.733029007715</v>
          </cell>
        </row>
        <row r="307">
          <cell r="J307">
            <v>306</v>
          </cell>
          <cell r="L307">
            <v>15205.845614445527</v>
          </cell>
        </row>
        <row r="308">
          <cell r="J308">
            <v>307</v>
          </cell>
          <cell r="L308">
            <v>15174.640121202012</v>
          </cell>
        </row>
        <row r="309">
          <cell r="J309">
            <v>308</v>
          </cell>
          <cell r="L309">
            <v>15151.072823368626</v>
          </cell>
        </row>
        <row r="310">
          <cell r="J310">
            <v>309</v>
          </cell>
          <cell r="L310">
            <v>15102.965270942481</v>
          </cell>
        </row>
        <row r="311">
          <cell r="J311">
            <v>310</v>
          </cell>
          <cell r="L311">
            <v>15079.770948137415</v>
          </cell>
        </row>
        <row r="312">
          <cell r="J312">
            <v>311</v>
          </cell>
          <cell r="L312">
            <v>15007.914797526988</v>
          </cell>
        </row>
        <row r="313">
          <cell r="J313">
            <v>312</v>
          </cell>
          <cell r="L313">
            <v>14996.716436168414</v>
          </cell>
        </row>
        <row r="314">
          <cell r="J314">
            <v>313</v>
          </cell>
          <cell r="L314">
            <v>14986.579100755373</v>
          </cell>
        </row>
        <row r="315">
          <cell r="J315">
            <v>314</v>
          </cell>
          <cell r="L315">
            <v>14952.941894096275</v>
          </cell>
        </row>
        <row r="316">
          <cell r="J316">
            <v>315</v>
          </cell>
          <cell r="L316">
            <v>14930.626384891813</v>
          </cell>
        </row>
        <row r="317">
          <cell r="J317">
            <v>316</v>
          </cell>
          <cell r="L317">
            <v>14865.27205776319</v>
          </cell>
        </row>
        <row r="318">
          <cell r="J318">
            <v>317</v>
          </cell>
          <cell r="L318">
            <v>14840.179217584995</v>
          </cell>
        </row>
        <row r="319">
          <cell r="J319">
            <v>318</v>
          </cell>
          <cell r="L319">
            <v>14784.716308631983</v>
          </cell>
        </row>
        <row r="320">
          <cell r="J320">
            <v>319</v>
          </cell>
          <cell r="L320">
            <v>14782.284319207158</v>
          </cell>
        </row>
        <row r="321">
          <cell r="J321">
            <v>320</v>
          </cell>
          <cell r="L321">
            <v>14768.938819229263</v>
          </cell>
        </row>
        <row r="322">
          <cell r="J322">
            <v>321</v>
          </cell>
          <cell r="L322">
            <v>14724.169472689036</v>
          </cell>
        </row>
        <row r="323">
          <cell r="J323">
            <v>322</v>
          </cell>
          <cell r="L323">
            <v>14701.219179905846</v>
          </cell>
        </row>
        <row r="324">
          <cell r="J324">
            <v>323</v>
          </cell>
          <cell r="L324">
            <v>14701.017862648225</v>
          </cell>
        </row>
        <row r="325">
          <cell r="J325">
            <v>324</v>
          </cell>
          <cell r="L325">
            <v>14649.509258362121</v>
          </cell>
        </row>
        <row r="326">
          <cell r="J326">
            <v>325</v>
          </cell>
          <cell r="L326">
            <v>14636.878961798728</v>
          </cell>
        </row>
        <row r="327">
          <cell r="J327">
            <v>326</v>
          </cell>
          <cell r="L327">
            <v>14591.061437861767</v>
          </cell>
        </row>
        <row r="328">
          <cell r="J328">
            <v>327</v>
          </cell>
          <cell r="L328">
            <v>14513.044429120582</v>
          </cell>
        </row>
        <row r="329">
          <cell r="J329">
            <v>328</v>
          </cell>
          <cell r="L329">
            <v>14480.073224934182</v>
          </cell>
        </row>
        <row r="330">
          <cell r="J330">
            <v>329</v>
          </cell>
          <cell r="L330">
            <v>14472.700325688495</v>
          </cell>
        </row>
        <row r="331">
          <cell r="J331">
            <v>330</v>
          </cell>
          <cell r="L331">
            <v>14464.737589798837</v>
          </cell>
        </row>
        <row r="332">
          <cell r="J332">
            <v>331</v>
          </cell>
          <cell r="L332">
            <v>14452.212687164445</v>
          </cell>
        </row>
        <row r="333">
          <cell r="J333">
            <v>332</v>
          </cell>
          <cell r="L333">
            <v>14419.236830629692</v>
          </cell>
        </row>
        <row r="334">
          <cell r="J334">
            <v>333</v>
          </cell>
          <cell r="L334">
            <v>14418.641589479395</v>
          </cell>
        </row>
        <row r="335">
          <cell r="J335">
            <v>334</v>
          </cell>
          <cell r="L335">
            <v>14392.680900501802</v>
          </cell>
        </row>
        <row r="336">
          <cell r="J336">
            <v>335</v>
          </cell>
          <cell r="L336">
            <v>14369.720140769252</v>
          </cell>
        </row>
        <row r="337">
          <cell r="J337">
            <v>336</v>
          </cell>
          <cell r="L337">
            <v>14338.251539848963</v>
          </cell>
        </row>
        <row r="338">
          <cell r="J338">
            <v>337</v>
          </cell>
          <cell r="L338">
            <v>14323.029937198315</v>
          </cell>
        </row>
        <row r="339">
          <cell r="J339">
            <v>338</v>
          </cell>
          <cell r="L339">
            <v>14303.737607852288</v>
          </cell>
        </row>
        <row r="340">
          <cell r="J340">
            <v>339</v>
          </cell>
          <cell r="L340">
            <v>14294.514116201921</v>
          </cell>
        </row>
        <row r="341">
          <cell r="J341">
            <v>340</v>
          </cell>
          <cell r="L341">
            <v>14281.375279515607</v>
          </cell>
        </row>
        <row r="342">
          <cell r="J342">
            <v>341</v>
          </cell>
          <cell r="L342">
            <v>14236.283173081651</v>
          </cell>
        </row>
        <row r="343">
          <cell r="J343">
            <v>342</v>
          </cell>
          <cell r="L343">
            <v>14194.391111576759</v>
          </cell>
        </row>
        <row r="344">
          <cell r="J344">
            <v>343</v>
          </cell>
          <cell r="L344">
            <v>14150.167280745156</v>
          </cell>
        </row>
        <row r="345">
          <cell r="J345">
            <v>344</v>
          </cell>
          <cell r="L345">
            <v>14146.454816368454</v>
          </cell>
        </row>
        <row r="346">
          <cell r="J346">
            <v>345</v>
          </cell>
          <cell r="L346">
            <v>14114.801349318177</v>
          </cell>
        </row>
        <row r="347">
          <cell r="J347">
            <v>346</v>
          </cell>
          <cell r="L347">
            <v>14107.379520589695</v>
          </cell>
        </row>
        <row r="348">
          <cell r="J348">
            <v>347</v>
          </cell>
          <cell r="L348">
            <v>14092.752335753921</v>
          </cell>
        </row>
        <row r="349">
          <cell r="J349">
            <v>348</v>
          </cell>
          <cell r="L349">
            <v>14046.731008170782</v>
          </cell>
        </row>
        <row r="350">
          <cell r="J350">
            <v>349</v>
          </cell>
          <cell r="L350">
            <v>13959.419993245538</v>
          </cell>
        </row>
        <row r="351">
          <cell r="J351">
            <v>350</v>
          </cell>
          <cell r="L351">
            <v>13897.58485363227</v>
          </cell>
        </row>
        <row r="352">
          <cell r="J352">
            <v>351</v>
          </cell>
          <cell r="L352">
            <v>13807.321159532048</v>
          </cell>
        </row>
        <row r="353">
          <cell r="J353">
            <v>352</v>
          </cell>
          <cell r="L353">
            <v>13742.51015924901</v>
          </cell>
        </row>
        <row r="354">
          <cell r="J354">
            <v>353</v>
          </cell>
          <cell r="L354">
            <v>13735.526764695418</v>
          </cell>
        </row>
        <row r="355">
          <cell r="J355">
            <v>354</v>
          </cell>
          <cell r="L355">
            <v>13723.310169285813</v>
          </cell>
        </row>
        <row r="356">
          <cell r="J356">
            <v>355</v>
          </cell>
          <cell r="L356">
            <v>13690.173589021571</v>
          </cell>
        </row>
        <row r="357">
          <cell r="J357">
            <v>356</v>
          </cell>
          <cell r="L357">
            <v>13688.817750848944</v>
          </cell>
        </row>
        <row r="358">
          <cell r="J358">
            <v>357</v>
          </cell>
          <cell r="L358">
            <v>13687.65807481883</v>
          </cell>
        </row>
        <row r="359">
          <cell r="J359">
            <v>358</v>
          </cell>
          <cell r="L359">
            <v>13641.301049013371</v>
          </cell>
        </row>
        <row r="360">
          <cell r="J360">
            <v>359</v>
          </cell>
          <cell r="L360">
            <v>13634.751372968496</v>
          </cell>
        </row>
        <row r="361">
          <cell r="J361">
            <v>360</v>
          </cell>
          <cell r="L361">
            <v>13624.748282225824</v>
          </cell>
        </row>
        <row r="362">
          <cell r="J362">
            <v>361</v>
          </cell>
          <cell r="L362">
            <v>13614.941746766051</v>
          </cell>
        </row>
        <row r="363">
          <cell r="J363">
            <v>362</v>
          </cell>
          <cell r="L363">
            <v>13558.102388575078</v>
          </cell>
        </row>
        <row r="364">
          <cell r="J364">
            <v>363</v>
          </cell>
          <cell r="L364">
            <v>13513.950890504913</v>
          </cell>
        </row>
        <row r="365">
          <cell r="J365">
            <v>364</v>
          </cell>
          <cell r="L365">
            <v>13477.909451695243</v>
          </cell>
        </row>
        <row r="366">
          <cell r="J366">
            <v>365</v>
          </cell>
          <cell r="L366">
            <v>13477.717931734755</v>
          </cell>
        </row>
        <row r="367">
          <cell r="J367">
            <v>366</v>
          </cell>
          <cell r="L367">
            <v>13475.039107287314</v>
          </cell>
        </row>
        <row r="368">
          <cell r="J368">
            <v>367</v>
          </cell>
          <cell r="L368">
            <v>13468.536888777939</v>
          </cell>
        </row>
        <row r="369">
          <cell r="J369">
            <v>368</v>
          </cell>
          <cell r="L369">
            <v>13454.965442164921</v>
          </cell>
        </row>
        <row r="370">
          <cell r="J370">
            <v>369</v>
          </cell>
          <cell r="L370">
            <v>13449.070806010324</v>
          </cell>
        </row>
        <row r="371">
          <cell r="J371">
            <v>370</v>
          </cell>
          <cell r="L371">
            <v>13421.533040730652</v>
          </cell>
        </row>
        <row r="372">
          <cell r="J372">
            <v>371</v>
          </cell>
          <cell r="L372">
            <v>13389.279245722117</v>
          </cell>
        </row>
        <row r="373">
          <cell r="J373">
            <v>372</v>
          </cell>
          <cell r="L373">
            <v>13388.333793684989</v>
          </cell>
        </row>
        <row r="374">
          <cell r="J374">
            <v>373</v>
          </cell>
          <cell r="L374">
            <v>13387.199533190485</v>
          </cell>
        </row>
        <row r="375">
          <cell r="J375">
            <v>374</v>
          </cell>
          <cell r="L375">
            <v>13317.731472445683</v>
          </cell>
        </row>
        <row r="376">
          <cell r="J376">
            <v>375</v>
          </cell>
          <cell r="L376">
            <v>13245.806548688472</v>
          </cell>
        </row>
        <row r="377">
          <cell r="J377">
            <v>376</v>
          </cell>
          <cell r="L377">
            <v>13224.983570036982</v>
          </cell>
        </row>
        <row r="378">
          <cell r="J378">
            <v>377</v>
          </cell>
          <cell r="L378">
            <v>13192.350695698649</v>
          </cell>
        </row>
        <row r="379">
          <cell r="J379">
            <v>378</v>
          </cell>
          <cell r="L379">
            <v>13169.687432550927</v>
          </cell>
        </row>
        <row r="380">
          <cell r="J380">
            <v>379</v>
          </cell>
          <cell r="L380">
            <v>13042.782366089696</v>
          </cell>
        </row>
        <row r="381">
          <cell r="J381">
            <v>380</v>
          </cell>
          <cell r="L381">
            <v>13038.480307985359</v>
          </cell>
        </row>
        <row r="382">
          <cell r="J382">
            <v>381</v>
          </cell>
          <cell r="L382">
            <v>12988.213215704754</v>
          </cell>
        </row>
        <row r="383">
          <cell r="J383">
            <v>382</v>
          </cell>
          <cell r="L383">
            <v>12975.513912850056</v>
          </cell>
        </row>
        <row r="384">
          <cell r="J384">
            <v>383</v>
          </cell>
          <cell r="L384">
            <v>12935.079759408434</v>
          </cell>
        </row>
        <row r="385">
          <cell r="J385">
            <v>384</v>
          </cell>
          <cell r="L385">
            <v>12912.249223612904</v>
          </cell>
        </row>
        <row r="386">
          <cell r="J386">
            <v>385</v>
          </cell>
          <cell r="L386">
            <v>12910.208266414167</v>
          </cell>
        </row>
        <row r="387">
          <cell r="J387">
            <v>386</v>
          </cell>
          <cell r="L387">
            <v>12881.082646631075</v>
          </cell>
        </row>
        <row r="388">
          <cell r="J388">
            <v>387</v>
          </cell>
          <cell r="L388">
            <v>12841.646893334941</v>
          </cell>
        </row>
        <row r="389">
          <cell r="J389">
            <v>388</v>
          </cell>
          <cell r="L389">
            <v>12839.426303670003</v>
          </cell>
        </row>
        <row r="390">
          <cell r="J390">
            <v>389</v>
          </cell>
          <cell r="L390">
            <v>12795.82803988237</v>
          </cell>
        </row>
        <row r="391">
          <cell r="J391">
            <v>390</v>
          </cell>
          <cell r="L391">
            <v>12720.380262594679</v>
          </cell>
        </row>
        <row r="392">
          <cell r="J392">
            <v>391</v>
          </cell>
          <cell r="L392">
            <v>12720.014290959871</v>
          </cell>
        </row>
        <row r="393">
          <cell r="J393">
            <v>392</v>
          </cell>
          <cell r="L393">
            <v>12696.831082265806</v>
          </cell>
        </row>
        <row r="394">
          <cell r="J394">
            <v>393</v>
          </cell>
          <cell r="L394">
            <v>12643.256781032216</v>
          </cell>
        </row>
        <row r="395">
          <cell r="J395">
            <v>394</v>
          </cell>
          <cell r="L395">
            <v>12611.564194495415</v>
          </cell>
        </row>
        <row r="396">
          <cell r="J396">
            <v>395</v>
          </cell>
          <cell r="L396">
            <v>12596.447509159056</v>
          </cell>
        </row>
        <row r="397">
          <cell r="J397">
            <v>396</v>
          </cell>
          <cell r="L397">
            <v>12581.599583297559</v>
          </cell>
        </row>
        <row r="398">
          <cell r="J398">
            <v>397</v>
          </cell>
          <cell r="L398">
            <v>12546.314093868743</v>
          </cell>
        </row>
        <row r="399">
          <cell r="J399">
            <v>398</v>
          </cell>
          <cell r="L399">
            <v>12539.983205654808</v>
          </cell>
        </row>
        <row r="400">
          <cell r="J400">
            <v>399</v>
          </cell>
          <cell r="L400">
            <v>12489.722465435068</v>
          </cell>
        </row>
        <row r="401">
          <cell r="J401">
            <v>400</v>
          </cell>
          <cell r="L401">
            <v>12469.538864653776</v>
          </cell>
        </row>
        <row r="402">
          <cell r="J402">
            <v>401</v>
          </cell>
          <cell r="L402">
            <v>12440.347428213128</v>
          </cell>
        </row>
        <row r="403">
          <cell r="J403">
            <v>402</v>
          </cell>
          <cell r="L403">
            <v>12434.954236678837</v>
          </cell>
        </row>
        <row r="404">
          <cell r="J404">
            <v>403</v>
          </cell>
          <cell r="L404">
            <v>12432.0886381009</v>
          </cell>
        </row>
        <row r="405">
          <cell r="J405">
            <v>404</v>
          </cell>
          <cell r="L405">
            <v>12406.151344968099</v>
          </cell>
        </row>
        <row r="406">
          <cell r="J406">
            <v>405</v>
          </cell>
          <cell r="L406">
            <v>12387.741669455563</v>
          </cell>
        </row>
        <row r="407">
          <cell r="J407">
            <v>406</v>
          </cell>
          <cell r="L407">
            <v>12351.491193849557</v>
          </cell>
        </row>
        <row r="408">
          <cell r="J408">
            <v>407</v>
          </cell>
          <cell r="L408">
            <v>12334.23467456511</v>
          </cell>
        </row>
        <row r="409">
          <cell r="J409">
            <v>408</v>
          </cell>
          <cell r="L409">
            <v>12320.596373139158</v>
          </cell>
        </row>
        <row r="410">
          <cell r="J410">
            <v>409</v>
          </cell>
          <cell r="L410">
            <v>12320.243076472139</v>
          </cell>
        </row>
        <row r="411">
          <cell r="J411">
            <v>410</v>
          </cell>
          <cell r="L411">
            <v>12318.130261413782</v>
          </cell>
        </row>
        <row r="412">
          <cell r="J412">
            <v>411</v>
          </cell>
          <cell r="L412">
            <v>12308.284779066196</v>
          </cell>
        </row>
        <row r="413">
          <cell r="J413">
            <v>412</v>
          </cell>
          <cell r="L413">
            <v>12281.06283796706</v>
          </cell>
        </row>
        <row r="414">
          <cell r="J414">
            <v>413</v>
          </cell>
          <cell r="L414">
            <v>12259.483780376322</v>
          </cell>
        </row>
        <row r="415">
          <cell r="J415">
            <v>414</v>
          </cell>
          <cell r="L415">
            <v>12242.820829699587</v>
          </cell>
        </row>
        <row r="416">
          <cell r="J416">
            <v>415</v>
          </cell>
          <cell r="L416">
            <v>12238.267673386243</v>
          </cell>
        </row>
        <row r="417">
          <cell r="J417">
            <v>416</v>
          </cell>
          <cell r="L417">
            <v>12227.768217806295</v>
          </cell>
        </row>
        <row r="418">
          <cell r="J418">
            <v>417</v>
          </cell>
          <cell r="L418">
            <v>12207.500874823654</v>
          </cell>
        </row>
        <row r="419">
          <cell r="J419">
            <v>418</v>
          </cell>
          <cell r="L419">
            <v>12192.826965414355</v>
          </cell>
        </row>
        <row r="420">
          <cell r="J420">
            <v>419</v>
          </cell>
          <cell r="L420">
            <v>12190.382986918275</v>
          </cell>
        </row>
        <row r="421">
          <cell r="J421">
            <v>420</v>
          </cell>
          <cell r="L421">
            <v>12176.947235190795</v>
          </cell>
        </row>
        <row r="422">
          <cell r="J422">
            <v>421</v>
          </cell>
          <cell r="L422">
            <v>12101.096669416225</v>
          </cell>
        </row>
        <row r="423">
          <cell r="J423">
            <v>422</v>
          </cell>
          <cell r="L423">
            <v>12098.13356964036</v>
          </cell>
        </row>
        <row r="424">
          <cell r="J424">
            <v>423</v>
          </cell>
          <cell r="L424">
            <v>12049.097895592036</v>
          </cell>
        </row>
        <row r="425">
          <cell r="J425">
            <v>424</v>
          </cell>
          <cell r="L425">
            <v>12036.251718632342</v>
          </cell>
        </row>
        <row r="426">
          <cell r="J426">
            <v>425</v>
          </cell>
          <cell r="L426">
            <v>12018.76432938508</v>
          </cell>
        </row>
        <row r="427">
          <cell r="J427">
            <v>426</v>
          </cell>
          <cell r="L427">
            <v>11998.702062604481</v>
          </cell>
        </row>
        <row r="428">
          <cell r="J428">
            <v>427</v>
          </cell>
          <cell r="L428">
            <v>11998.010307708644</v>
          </cell>
        </row>
        <row r="429">
          <cell r="J429">
            <v>428</v>
          </cell>
          <cell r="L429">
            <v>11972.773340067897</v>
          </cell>
        </row>
        <row r="430">
          <cell r="J430">
            <v>429</v>
          </cell>
          <cell r="L430">
            <v>11934.324509204664</v>
          </cell>
        </row>
        <row r="431">
          <cell r="J431">
            <v>430</v>
          </cell>
          <cell r="L431">
            <v>11903.540512266391</v>
          </cell>
        </row>
        <row r="432">
          <cell r="J432">
            <v>431</v>
          </cell>
          <cell r="L432">
            <v>11897.032258550928</v>
          </cell>
        </row>
        <row r="433">
          <cell r="J433">
            <v>432</v>
          </cell>
          <cell r="L433">
            <v>11887.636328840988</v>
          </cell>
        </row>
        <row r="434">
          <cell r="J434">
            <v>433</v>
          </cell>
          <cell r="L434">
            <v>11871.947808405666</v>
          </cell>
        </row>
        <row r="435">
          <cell r="J435">
            <v>434</v>
          </cell>
          <cell r="L435">
            <v>11866.842792915862</v>
          </cell>
        </row>
        <row r="436">
          <cell r="J436">
            <v>435</v>
          </cell>
          <cell r="L436">
            <v>11860.206395737008</v>
          </cell>
        </row>
        <row r="437">
          <cell r="J437">
            <v>436</v>
          </cell>
          <cell r="L437">
            <v>11859.35570400104</v>
          </cell>
        </row>
        <row r="438">
          <cell r="J438">
            <v>437</v>
          </cell>
          <cell r="L438">
            <v>11811.982056048721</v>
          </cell>
        </row>
        <row r="439">
          <cell r="J439">
            <v>438</v>
          </cell>
          <cell r="L439">
            <v>11811.642837938676</v>
          </cell>
        </row>
        <row r="440">
          <cell r="J440">
            <v>439</v>
          </cell>
          <cell r="L440">
            <v>11788.60085593646</v>
          </cell>
        </row>
        <row r="441">
          <cell r="J441">
            <v>440</v>
          </cell>
          <cell r="L441">
            <v>11714.684332467874</v>
          </cell>
        </row>
        <row r="442">
          <cell r="J442">
            <v>441</v>
          </cell>
          <cell r="L442">
            <v>11682.559502470887</v>
          </cell>
        </row>
        <row r="443">
          <cell r="J443">
            <v>442</v>
          </cell>
          <cell r="L443">
            <v>11656.206257933658</v>
          </cell>
        </row>
        <row r="444">
          <cell r="J444">
            <v>443</v>
          </cell>
          <cell r="L444">
            <v>11650.803615381084</v>
          </cell>
        </row>
        <row r="445">
          <cell r="J445">
            <v>444</v>
          </cell>
          <cell r="L445">
            <v>11637.201805037563</v>
          </cell>
        </row>
        <row r="446">
          <cell r="J446">
            <v>445</v>
          </cell>
          <cell r="L446">
            <v>11635.529172545752</v>
          </cell>
        </row>
        <row r="447">
          <cell r="J447">
            <v>446</v>
          </cell>
          <cell r="L447">
            <v>11625.387112519744</v>
          </cell>
        </row>
        <row r="448">
          <cell r="J448">
            <v>447</v>
          </cell>
          <cell r="L448">
            <v>11592.362789921901</v>
          </cell>
        </row>
        <row r="449">
          <cell r="J449">
            <v>448</v>
          </cell>
          <cell r="L449">
            <v>11591.534603256358</v>
          </cell>
        </row>
        <row r="450">
          <cell r="J450">
            <v>449</v>
          </cell>
          <cell r="L450">
            <v>11588.397975533295</v>
          </cell>
        </row>
        <row r="451">
          <cell r="J451">
            <v>450</v>
          </cell>
          <cell r="L451">
            <v>11585.431676821499</v>
          </cell>
        </row>
        <row r="452">
          <cell r="J452">
            <v>451</v>
          </cell>
          <cell r="L452">
            <v>11561.232059612059</v>
          </cell>
        </row>
        <row r="453">
          <cell r="J453">
            <v>452</v>
          </cell>
          <cell r="L453">
            <v>11560.411822537801</v>
          </cell>
        </row>
        <row r="454">
          <cell r="J454">
            <v>453</v>
          </cell>
          <cell r="L454">
            <v>11559.263638921406</v>
          </cell>
        </row>
        <row r="455">
          <cell r="J455">
            <v>454</v>
          </cell>
          <cell r="L455">
            <v>11555.163204426235</v>
          </cell>
        </row>
        <row r="456">
          <cell r="J456">
            <v>455</v>
          </cell>
          <cell r="L456">
            <v>11531.743228603882</v>
          </cell>
        </row>
        <row r="457">
          <cell r="J457">
            <v>456</v>
          </cell>
          <cell r="L457">
            <v>11511.299924817378</v>
          </cell>
        </row>
        <row r="458">
          <cell r="J458">
            <v>457</v>
          </cell>
          <cell r="L458">
            <v>11506.893929762897</v>
          </cell>
        </row>
        <row r="459">
          <cell r="J459">
            <v>458</v>
          </cell>
          <cell r="L459">
            <v>11503.151217903016</v>
          </cell>
        </row>
        <row r="460">
          <cell r="J460">
            <v>459</v>
          </cell>
          <cell r="L460">
            <v>11500.71219186577</v>
          </cell>
        </row>
        <row r="461">
          <cell r="J461">
            <v>460</v>
          </cell>
          <cell r="L461">
            <v>11482.501511420098</v>
          </cell>
        </row>
        <row r="462">
          <cell r="J462">
            <v>461</v>
          </cell>
          <cell r="L462">
            <v>11459.118813193531</v>
          </cell>
        </row>
        <row r="463">
          <cell r="J463">
            <v>462</v>
          </cell>
          <cell r="L463">
            <v>11458.956962982204</v>
          </cell>
        </row>
        <row r="464">
          <cell r="J464">
            <v>463</v>
          </cell>
          <cell r="L464">
            <v>11433.781185052068</v>
          </cell>
        </row>
        <row r="465">
          <cell r="J465">
            <v>464</v>
          </cell>
          <cell r="L465">
            <v>11433.619830426656</v>
          </cell>
        </row>
        <row r="466">
          <cell r="J466">
            <v>465</v>
          </cell>
          <cell r="L466">
            <v>11418.167690752827</v>
          </cell>
        </row>
        <row r="467">
          <cell r="J467">
            <v>466</v>
          </cell>
          <cell r="L467">
            <v>11397.434123888448</v>
          </cell>
        </row>
        <row r="468">
          <cell r="J468">
            <v>467</v>
          </cell>
          <cell r="L468">
            <v>11365.829059845513</v>
          </cell>
        </row>
        <row r="469">
          <cell r="J469">
            <v>468</v>
          </cell>
          <cell r="L469">
            <v>11348.196335048564</v>
          </cell>
        </row>
        <row r="470">
          <cell r="J470">
            <v>469</v>
          </cell>
          <cell r="L470">
            <v>11329.159084469651</v>
          </cell>
        </row>
        <row r="471">
          <cell r="J471">
            <v>470</v>
          </cell>
          <cell r="L471">
            <v>11281.97156355287</v>
          </cell>
        </row>
        <row r="472">
          <cell r="J472">
            <v>471</v>
          </cell>
          <cell r="L472">
            <v>11270.296566251007</v>
          </cell>
        </row>
        <row r="473">
          <cell r="J473">
            <v>472</v>
          </cell>
          <cell r="L473">
            <v>11267.103951265868</v>
          </cell>
        </row>
        <row r="474">
          <cell r="J474">
            <v>473</v>
          </cell>
          <cell r="L474">
            <v>11238.240244726494</v>
          </cell>
        </row>
        <row r="475">
          <cell r="J475">
            <v>474</v>
          </cell>
          <cell r="L475">
            <v>11190.752476639218</v>
          </cell>
        </row>
        <row r="476">
          <cell r="J476">
            <v>475</v>
          </cell>
          <cell r="L476">
            <v>11186.132707910279</v>
          </cell>
        </row>
        <row r="477">
          <cell r="J477">
            <v>476</v>
          </cell>
          <cell r="L477">
            <v>11132.781767039929</v>
          </cell>
        </row>
        <row r="478">
          <cell r="J478">
            <v>477</v>
          </cell>
          <cell r="L478">
            <v>11112.64266867715</v>
          </cell>
        </row>
        <row r="479">
          <cell r="J479">
            <v>478</v>
          </cell>
          <cell r="L479">
            <v>11109.795236518077</v>
          </cell>
        </row>
        <row r="480">
          <cell r="J480">
            <v>479</v>
          </cell>
          <cell r="L480">
            <v>11104.896438969756</v>
          </cell>
        </row>
        <row r="481">
          <cell r="J481">
            <v>480</v>
          </cell>
          <cell r="L481">
            <v>11096.525625385964</v>
          </cell>
        </row>
        <row r="482">
          <cell r="J482">
            <v>481</v>
          </cell>
          <cell r="L482">
            <v>11088.807927388771</v>
          </cell>
        </row>
        <row r="483">
          <cell r="J483">
            <v>482</v>
          </cell>
          <cell r="L483">
            <v>11081.56456461469</v>
          </cell>
        </row>
        <row r="484">
          <cell r="J484">
            <v>483</v>
          </cell>
          <cell r="L484">
            <v>11032.593906526052</v>
          </cell>
        </row>
        <row r="485">
          <cell r="J485">
            <v>484</v>
          </cell>
          <cell r="L485">
            <v>11026.311735497342</v>
          </cell>
        </row>
        <row r="486">
          <cell r="J486">
            <v>485</v>
          </cell>
          <cell r="L486">
            <v>11017.99768205528</v>
          </cell>
        </row>
        <row r="487">
          <cell r="J487">
            <v>486</v>
          </cell>
          <cell r="L487">
            <v>11015.95915471638</v>
          </cell>
        </row>
        <row r="488">
          <cell r="J488">
            <v>487</v>
          </cell>
          <cell r="L488">
            <v>11008.78520589578</v>
          </cell>
        </row>
        <row r="489">
          <cell r="J489">
            <v>488</v>
          </cell>
          <cell r="L489">
            <v>11007.07148124915</v>
          </cell>
        </row>
        <row r="490">
          <cell r="J490">
            <v>489</v>
          </cell>
          <cell r="L490">
            <v>10995.719434050268</v>
          </cell>
        </row>
        <row r="491">
          <cell r="J491">
            <v>490</v>
          </cell>
          <cell r="L491">
            <v>10993.544030552393</v>
          </cell>
        </row>
        <row r="492">
          <cell r="J492">
            <v>491</v>
          </cell>
          <cell r="L492">
            <v>10962.941650390361</v>
          </cell>
        </row>
        <row r="493">
          <cell r="J493">
            <v>492</v>
          </cell>
          <cell r="L493">
            <v>10958.759710701022</v>
          </cell>
        </row>
        <row r="494">
          <cell r="J494">
            <v>493</v>
          </cell>
          <cell r="L494">
            <v>10958.450425594934</v>
          </cell>
        </row>
        <row r="495">
          <cell r="J495">
            <v>494</v>
          </cell>
          <cell r="L495">
            <v>10854.648542140832</v>
          </cell>
        </row>
        <row r="496">
          <cell r="J496">
            <v>495</v>
          </cell>
          <cell r="L496">
            <v>10837.079053836638</v>
          </cell>
        </row>
        <row r="497">
          <cell r="J497">
            <v>496</v>
          </cell>
          <cell r="L497">
            <v>10793.955417407969</v>
          </cell>
        </row>
        <row r="498">
          <cell r="J498">
            <v>497</v>
          </cell>
          <cell r="L498">
            <v>10753.460059609853</v>
          </cell>
        </row>
        <row r="499">
          <cell r="J499">
            <v>498</v>
          </cell>
          <cell r="L499">
            <v>10735.652203655683</v>
          </cell>
        </row>
        <row r="500">
          <cell r="J500">
            <v>499</v>
          </cell>
          <cell r="L500">
            <v>10720.457656687933</v>
          </cell>
        </row>
        <row r="501">
          <cell r="J501">
            <v>500</v>
          </cell>
          <cell r="L501">
            <v>10696.839897977703</v>
          </cell>
        </row>
        <row r="502">
          <cell r="J502">
            <v>501</v>
          </cell>
          <cell r="L502">
            <v>10675.221505406569</v>
          </cell>
        </row>
        <row r="503">
          <cell r="J503">
            <v>502</v>
          </cell>
          <cell r="L503">
            <v>10633.097268499485</v>
          </cell>
        </row>
        <row r="504">
          <cell r="J504">
            <v>503</v>
          </cell>
          <cell r="L504">
            <v>10620.846307935693</v>
          </cell>
        </row>
        <row r="505">
          <cell r="J505">
            <v>504</v>
          </cell>
          <cell r="L505">
            <v>10597.006153994984</v>
          </cell>
        </row>
        <row r="506">
          <cell r="J506">
            <v>505</v>
          </cell>
          <cell r="L506">
            <v>10556.481731805854</v>
          </cell>
        </row>
        <row r="507">
          <cell r="J507">
            <v>506</v>
          </cell>
          <cell r="L507">
            <v>10517.223887902337</v>
          </cell>
        </row>
        <row r="508">
          <cell r="J508">
            <v>507</v>
          </cell>
          <cell r="L508">
            <v>10507.50277579366</v>
          </cell>
        </row>
        <row r="509">
          <cell r="J509">
            <v>508</v>
          </cell>
          <cell r="L509">
            <v>10463.15384574432</v>
          </cell>
        </row>
        <row r="510">
          <cell r="J510">
            <v>509</v>
          </cell>
          <cell r="L510">
            <v>10449.50546197316</v>
          </cell>
        </row>
        <row r="511">
          <cell r="J511">
            <v>510</v>
          </cell>
          <cell r="L511">
            <v>10448.899047751534</v>
          </cell>
        </row>
        <row r="512">
          <cell r="J512">
            <v>511</v>
          </cell>
          <cell r="L512">
            <v>10447.079941036622</v>
          </cell>
        </row>
        <row r="513">
          <cell r="J513">
            <v>512</v>
          </cell>
          <cell r="L513">
            <v>10411.095422740047</v>
          </cell>
        </row>
        <row r="514">
          <cell r="J514">
            <v>513</v>
          </cell>
          <cell r="L514">
            <v>10395.860980209362</v>
          </cell>
        </row>
        <row r="515">
          <cell r="J515">
            <v>514</v>
          </cell>
          <cell r="L515">
            <v>10377.316867641988</v>
          </cell>
        </row>
        <row r="516">
          <cell r="J516">
            <v>515</v>
          </cell>
          <cell r="L516">
            <v>10373.409457770082</v>
          </cell>
        </row>
        <row r="517">
          <cell r="J517">
            <v>516</v>
          </cell>
          <cell r="L517">
            <v>10355.559678340476</v>
          </cell>
        </row>
        <row r="518">
          <cell r="J518">
            <v>517</v>
          </cell>
          <cell r="L518">
            <v>10335.681167538574</v>
          </cell>
        </row>
        <row r="519">
          <cell r="J519">
            <v>518</v>
          </cell>
          <cell r="L519">
            <v>10334.33674468057</v>
          </cell>
        </row>
        <row r="520">
          <cell r="J520">
            <v>519</v>
          </cell>
          <cell r="L520">
            <v>10315.240492538893</v>
          </cell>
        </row>
        <row r="521">
          <cell r="J521">
            <v>520</v>
          </cell>
          <cell r="L521">
            <v>10300.475918053706</v>
          </cell>
        </row>
        <row r="522">
          <cell r="J522">
            <v>521</v>
          </cell>
          <cell r="L522">
            <v>10277.071857342173</v>
          </cell>
        </row>
        <row r="523">
          <cell r="J523">
            <v>522</v>
          </cell>
          <cell r="L523">
            <v>10252.329953726092</v>
          </cell>
        </row>
        <row r="524">
          <cell r="J524">
            <v>523</v>
          </cell>
          <cell r="L524">
            <v>10250.243635861638</v>
          </cell>
        </row>
        <row r="525">
          <cell r="J525">
            <v>524</v>
          </cell>
          <cell r="L525">
            <v>10184.219838350331</v>
          </cell>
        </row>
        <row r="526">
          <cell r="J526">
            <v>525</v>
          </cell>
          <cell r="L526">
            <v>10166.377274462398</v>
          </cell>
        </row>
        <row r="527">
          <cell r="J527">
            <v>526</v>
          </cell>
          <cell r="L527">
            <v>10156.41773323455</v>
          </cell>
        </row>
        <row r="528">
          <cell r="J528">
            <v>527</v>
          </cell>
          <cell r="L528">
            <v>10124.465391456511</v>
          </cell>
        </row>
        <row r="529">
          <cell r="J529">
            <v>528</v>
          </cell>
          <cell r="L529">
            <v>10083.059204437845</v>
          </cell>
        </row>
        <row r="530">
          <cell r="J530">
            <v>529</v>
          </cell>
          <cell r="L530">
            <v>10076.235591665249</v>
          </cell>
        </row>
        <row r="531">
          <cell r="J531">
            <v>530</v>
          </cell>
          <cell r="L531">
            <v>10072.529081387624</v>
          </cell>
        </row>
        <row r="532">
          <cell r="J532">
            <v>531</v>
          </cell>
          <cell r="L532">
            <v>10050.939810041387</v>
          </cell>
        </row>
        <row r="533">
          <cell r="J533">
            <v>532</v>
          </cell>
          <cell r="L533">
            <v>10013.382395190369</v>
          </cell>
        </row>
        <row r="534">
          <cell r="J534">
            <v>533</v>
          </cell>
          <cell r="L534">
            <v>10008.07063858573</v>
          </cell>
        </row>
        <row r="535">
          <cell r="J535">
            <v>534</v>
          </cell>
          <cell r="L535">
            <v>9993.6187645389873</v>
          </cell>
        </row>
        <row r="536">
          <cell r="J536">
            <v>535</v>
          </cell>
          <cell r="L536">
            <v>9980.7930298989686</v>
          </cell>
        </row>
        <row r="537">
          <cell r="J537">
            <v>536</v>
          </cell>
          <cell r="L537">
            <v>9940.5753134092247</v>
          </cell>
        </row>
        <row r="538">
          <cell r="J538">
            <v>537</v>
          </cell>
          <cell r="L538">
            <v>9864.3766757622616</v>
          </cell>
        </row>
        <row r="539">
          <cell r="J539">
            <v>538</v>
          </cell>
          <cell r="L539">
            <v>9834.9896847138007</v>
          </cell>
        </row>
        <row r="540">
          <cell r="J540">
            <v>539</v>
          </cell>
          <cell r="L540">
            <v>9831.6130553592284</v>
          </cell>
        </row>
        <row r="541">
          <cell r="J541">
            <v>540</v>
          </cell>
          <cell r="L541">
            <v>9779.2547928186668</v>
          </cell>
        </row>
        <row r="542">
          <cell r="J542">
            <v>541</v>
          </cell>
          <cell r="L542">
            <v>9738.8026937989871</v>
          </cell>
        </row>
        <row r="543">
          <cell r="J543">
            <v>542</v>
          </cell>
          <cell r="L543">
            <v>9722.2659612152638</v>
          </cell>
        </row>
        <row r="544">
          <cell r="J544">
            <v>543</v>
          </cell>
          <cell r="L544">
            <v>9715.6840026128575</v>
          </cell>
        </row>
        <row r="545">
          <cell r="J545">
            <v>544</v>
          </cell>
          <cell r="L545">
            <v>9709.9958350327033</v>
          </cell>
        </row>
        <row r="546">
          <cell r="J546">
            <v>545</v>
          </cell>
          <cell r="L546">
            <v>9699.5203803143959</v>
          </cell>
        </row>
        <row r="547">
          <cell r="J547">
            <v>546</v>
          </cell>
          <cell r="L547">
            <v>9677.1637020964208</v>
          </cell>
        </row>
        <row r="548">
          <cell r="J548">
            <v>547</v>
          </cell>
          <cell r="L548">
            <v>9661.3629378092064</v>
          </cell>
        </row>
        <row r="549">
          <cell r="J549">
            <v>548</v>
          </cell>
          <cell r="L549">
            <v>9598.9581736969576</v>
          </cell>
        </row>
        <row r="550">
          <cell r="J550">
            <v>549</v>
          </cell>
          <cell r="L550">
            <v>9574.4096186831284</v>
          </cell>
        </row>
        <row r="551">
          <cell r="J551">
            <v>550</v>
          </cell>
          <cell r="L551">
            <v>9559.1083081727957</v>
          </cell>
        </row>
        <row r="552">
          <cell r="J552">
            <v>551</v>
          </cell>
          <cell r="L552">
            <v>9503.3806091503557</v>
          </cell>
        </row>
        <row r="553">
          <cell r="J553">
            <v>552</v>
          </cell>
          <cell r="L553">
            <v>9490.7162094022842</v>
          </cell>
        </row>
        <row r="554">
          <cell r="J554">
            <v>553</v>
          </cell>
          <cell r="L554">
            <v>9487.4133204915615</v>
          </cell>
        </row>
        <row r="555">
          <cell r="J555">
            <v>554</v>
          </cell>
          <cell r="L555">
            <v>9448.7985729880329</v>
          </cell>
        </row>
        <row r="556">
          <cell r="J556">
            <v>555</v>
          </cell>
          <cell r="L556">
            <v>9436.6034546040282</v>
          </cell>
        </row>
        <row r="557">
          <cell r="J557">
            <v>556</v>
          </cell>
          <cell r="L557">
            <v>9403.3186907912968</v>
          </cell>
        </row>
        <row r="558">
          <cell r="J558">
            <v>557</v>
          </cell>
          <cell r="L558">
            <v>9393.1487256898927</v>
          </cell>
        </row>
        <row r="559">
          <cell r="J559">
            <v>558</v>
          </cell>
          <cell r="L559">
            <v>9389.5743607340228</v>
          </cell>
        </row>
        <row r="560">
          <cell r="J560">
            <v>559</v>
          </cell>
          <cell r="L560">
            <v>9374.153079751859</v>
          </cell>
        </row>
        <row r="561">
          <cell r="J561">
            <v>560</v>
          </cell>
          <cell r="L561">
            <v>9369.3148885579049</v>
          </cell>
        </row>
        <row r="562">
          <cell r="J562">
            <v>561</v>
          </cell>
          <cell r="L562">
            <v>9368.1780289888156</v>
          </cell>
        </row>
        <row r="563">
          <cell r="J563">
            <v>562</v>
          </cell>
          <cell r="L563">
            <v>9329.2555682880502</v>
          </cell>
        </row>
        <row r="564">
          <cell r="J564">
            <v>563</v>
          </cell>
          <cell r="L564">
            <v>9328.9721223888646</v>
          </cell>
        </row>
        <row r="565">
          <cell r="J565">
            <v>564</v>
          </cell>
          <cell r="L565">
            <v>9323.7321835336297</v>
          </cell>
        </row>
        <row r="566">
          <cell r="J566">
            <v>565</v>
          </cell>
          <cell r="L566">
            <v>9321.6095387544829</v>
          </cell>
        </row>
        <row r="567">
          <cell r="J567">
            <v>566</v>
          </cell>
          <cell r="L567">
            <v>9313.9742743884544</v>
          </cell>
        </row>
        <row r="568">
          <cell r="J568">
            <v>567</v>
          </cell>
          <cell r="L568">
            <v>9290.5454176374624</v>
          </cell>
        </row>
        <row r="569">
          <cell r="J569">
            <v>568</v>
          </cell>
          <cell r="L569">
            <v>9247.7900565868877</v>
          </cell>
        </row>
        <row r="570">
          <cell r="J570">
            <v>569</v>
          </cell>
          <cell r="L570">
            <v>9246.2381666249003</v>
          </cell>
        </row>
        <row r="571">
          <cell r="J571">
            <v>570</v>
          </cell>
          <cell r="L571">
            <v>9245.3971965925884</v>
          </cell>
        </row>
        <row r="572">
          <cell r="J572">
            <v>571</v>
          </cell>
          <cell r="L572">
            <v>9234.1914391962346</v>
          </cell>
        </row>
        <row r="573">
          <cell r="J573">
            <v>572</v>
          </cell>
          <cell r="L573">
            <v>9171.0178894999226</v>
          </cell>
        </row>
        <row r="574">
          <cell r="J574">
            <v>573</v>
          </cell>
          <cell r="L574">
            <v>9156.8596885659135</v>
          </cell>
        </row>
        <row r="575">
          <cell r="J575">
            <v>574</v>
          </cell>
          <cell r="L575">
            <v>9145.7723191993846</v>
          </cell>
        </row>
        <row r="576">
          <cell r="J576">
            <v>575</v>
          </cell>
          <cell r="L576">
            <v>9119.2023418342105</v>
          </cell>
        </row>
        <row r="577">
          <cell r="J577">
            <v>576</v>
          </cell>
          <cell r="L577">
            <v>9117.8220298090255</v>
          </cell>
        </row>
        <row r="578">
          <cell r="J578">
            <v>577</v>
          </cell>
          <cell r="L578">
            <v>9095.7134850040802</v>
          </cell>
        </row>
        <row r="579">
          <cell r="J579">
            <v>578</v>
          </cell>
          <cell r="L579">
            <v>9086.1012205521074</v>
          </cell>
        </row>
        <row r="580">
          <cell r="J580">
            <v>579</v>
          </cell>
          <cell r="L580">
            <v>9058.1053871048061</v>
          </cell>
        </row>
        <row r="581">
          <cell r="J581">
            <v>580</v>
          </cell>
          <cell r="L581">
            <v>9041.3583001643146</v>
          </cell>
        </row>
        <row r="582">
          <cell r="J582">
            <v>581</v>
          </cell>
          <cell r="L582">
            <v>9035.7780417905014</v>
          </cell>
        </row>
        <row r="583">
          <cell r="J583">
            <v>582</v>
          </cell>
          <cell r="L583">
            <v>9021.5257080229148</v>
          </cell>
        </row>
        <row r="584">
          <cell r="J584">
            <v>583</v>
          </cell>
          <cell r="L584">
            <v>9000.6892978466421</v>
          </cell>
        </row>
        <row r="585">
          <cell r="J585">
            <v>584</v>
          </cell>
          <cell r="L585">
            <v>8991.2185720034377</v>
          </cell>
        </row>
        <row r="586">
          <cell r="J586">
            <v>585</v>
          </cell>
          <cell r="L586">
            <v>8983.246501749074</v>
          </cell>
        </row>
        <row r="587">
          <cell r="J587">
            <v>586</v>
          </cell>
          <cell r="L587">
            <v>8928.0896840169717</v>
          </cell>
        </row>
        <row r="588">
          <cell r="J588">
            <v>587</v>
          </cell>
          <cell r="L588">
            <v>8920.012813952495</v>
          </cell>
        </row>
        <row r="589">
          <cell r="J589">
            <v>588</v>
          </cell>
          <cell r="L589">
            <v>8878.1117150185128</v>
          </cell>
        </row>
        <row r="590">
          <cell r="J590">
            <v>589</v>
          </cell>
          <cell r="L590">
            <v>8869.9406161028292</v>
          </cell>
        </row>
        <row r="591">
          <cell r="J591">
            <v>590</v>
          </cell>
          <cell r="L591">
            <v>8866.0580930806082</v>
          </cell>
        </row>
        <row r="592">
          <cell r="J592">
            <v>591</v>
          </cell>
          <cell r="L592">
            <v>8858.5955828480546</v>
          </cell>
        </row>
        <row r="593">
          <cell r="J593">
            <v>592</v>
          </cell>
          <cell r="L593">
            <v>8840.3499784567939</v>
          </cell>
        </row>
        <row r="594">
          <cell r="J594">
            <v>593</v>
          </cell>
          <cell r="L594">
            <v>8824.7851586459747</v>
          </cell>
        </row>
        <row r="595">
          <cell r="J595">
            <v>594</v>
          </cell>
          <cell r="L595">
            <v>8806.8355847149796</v>
          </cell>
        </row>
        <row r="596">
          <cell r="J596">
            <v>595</v>
          </cell>
          <cell r="L596">
            <v>8805.375482123949</v>
          </cell>
        </row>
        <row r="597">
          <cell r="J597">
            <v>596</v>
          </cell>
          <cell r="L597">
            <v>8804.4479977964111</v>
          </cell>
        </row>
        <row r="598">
          <cell r="J598">
            <v>597</v>
          </cell>
          <cell r="L598">
            <v>8789.9097719746896</v>
          </cell>
        </row>
        <row r="599">
          <cell r="J599">
            <v>598</v>
          </cell>
          <cell r="L599">
            <v>8788.85508094123</v>
          </cell>
        </row>
        <row r="600">
          <cell r="J600">
            <v>599</v>
          </cell>
          <cell r="L600">
            <v>8772.5801603243981</v>
          </cell>
        </row>
        <row r="601">
          <cell r="J601">
            <v>600</v>
          </cell>
          <cell r="L601">
            <v>8761.3310975693366</v>
          </cell>
        </row>
        <row r="602">
          <cell r="J602">
            <v>601</v>
          </cell>
          <cell r="L602">
            <v>8752.1869025431079</v>
          </cell>
        </row>
        <row r="603">
          <cell r="J603">
            <v>602</v>
          </cell>
          <cell r="L603">
            <v>8749.1832604189221</v>
          </cell>
        </row>
        <row r="604">
          <cell r="J604">
            <v>603</v>
          </cell>
          <cell r="L604">
            <v>8747.3598753887309</v>
          </cell>
        </row>
        <row r="605">
          <cell r="J605">
            <v>604</v>
          </cell>
          <cell r="L605">
            <v>8734.4885696218116</v>
          </cell>
        </row>
        <row r="606">
          <cell r="J606">
            <v>605</v>
          </cell>
          <cell r="L606">
            <v>8722.4301345549229</v>
          </cell>
        </row>
        <row r="607">
          <cell r="J607">
            <v>606</v>
          </cell>
          <cell r="L607">
            <v>8712.6094044040856</v>
          </cell>
        </row>
        <row r="608">
          <cell r="J608">
            <v>607</v>
          </cell>
          <cell r="L608">
            <v>8690.0313751751346</v>
          </cell>
        </row>
        <row r="609">
          <cell r="J609">
            <v>608</v>
          </cell>
          <cell r="L609">
            <v>8670.1670034752769</v>
          </cell>
        </row>
        <row r="610">
          <cell r="J610">
            <v>609</v>
          </cell>
          <cell r="L610">
            <v>8640.5658885358462</v>
          </cell>
        </row>
        <row r="611">
          <cell r="J611">
            <v>610</v>
          </cell>
          <cell r="L611">
            <v>8639.665136538455</v>
          </cell>
        </row>
        <row r="612">
          <cell r="J612">
            <v>611</v>
          </cell>
          <cell r="L612">
            <v>8628.2185347344384</v>
          </cell>
        </row>
        <row r="613">
          <cell r="J613">
            <v>612</v>
          </cell>
          <cell r="L613">
            <v>8610.7462755163087</v>
          </cell>
        </row>
        <row r="614">
          <cell r="J614">
            <v>613</v>
          </cell>
          <cell r="L614">
            <v>8555.9698500646464</v>
          </cell>
        </row>
        <row r="615">
          <cell r="J615">
            <v>614</v>
          </cell>
          <cell r="L615">
            <v>8553.6682834411768</v>
          </cell>
        </row>
        <row r="616">
          <cell r="J616">
            <v>615</v>
          </cell>
          <cell r="L616">
            <v>8549.8533448925082</v>
          </cell>
        </row>
        <row r="617">
          <cell r="J617">
            <v>616</v>
          </cell>
          <cell r="L617">
            <v>8527.3464918449772</v>
          </cell>
        </row>
        <row r="618">
          <cell r="J618">
            <v>617</v>
          </cell>
          <cell r="L618">
            <v>8519.004019549604</v>
          </cell>
        </row>
        <row r="619">
          <cell r="J619">
            <v>618</v>
          </cell>
          <cell r="L619">
            <v>8512.8123415576192</v>
          </cell>
        </row>
        <row r="620">
          <cell r="J620">
            <v>619</v>
          </cell>
          <cell r="L620">
            <v>8509.2771713483271</v>
          </cell>
        </row>
        <row r="621">
          <cell r="J621">
            <v>620</v>
          </cell>
          <cell r="L621">
            <v>8493.0252574232145</v>
          </cell>
        </row>
        <row r="622">
          <cell r="J622">
            <v>621</v>
          </cell>
          <cell r="L622">
            <v>8479.5457449828464</v>
          </cell>
        </row>
        <row r="623">
          <cell r="J623">
            <v>622</v>
          </cell>
          <cell r="L623">
            <v>8478.7938671487045</v>
          </cell>
        </row>
        <row r="624">
          <cell r="J624">
            <v>623</v>
          </cell>
          <cell r="L624">
            <v>8476.7914506398647</v>
          </cell>
        </row>
        <row r="625">
          <cell r="J625">
            <v>624</v>
          </cell>
          <cell r="L625">
            <v>8443.7827731976649</v>
          </cell>
        </row>
        <row r="626">
          <cell r="J626">
            <v>625</v>
          </cell>
          <cell r="L626">
            <v>8441.6764143065811</v>
          </cell>
        </row>
        <row r="627">
          <cell r="J627">
            <v>626</v>
          </cell>
          <cell r="L627">
            <v>8421.3793169947021</v>
          </cell>
        </row>
        <row r="628">
          <cell r="J628">
            <v>627</v>
          </cell>
          <cell r="L628">
            <v>8406.0336993653655</v>
          </cell>
        </row>
        <row r="629">
          <cell r="J629">
            <v>628</v>
          </cell>
          <cell r="L629">
            <v>8375.8395956447148</v>
          </cell>
        </row>
        <row r="630">
          <cell r="J630">
            <v>629</v>
          </cell>
          <cell r="L630">
            <v>8352.5943354129795</v>
          </cell>
        </row>
        <row r="631">
          <cell r="J631">
            <v>630</v>
          </cell>
          <cell r="L631">
            <v>8344.4486238393602</v>
          </cell>
        </row>
        <row r="632">
          <cell r="J632">
            <v>631</v>
          </cell>
          <cell r="L632">
            <v>8307.0053620165327</v>
          </cell>
        </row>
        <row r="633">
          <cell r="J633">
            <v>632</v>
          </cell>
          <cell r="L633">
            <v>8280.9350873018557</v>
          </cell>
        </row>
        <row r="634">
          <cell r="J634">
            <v>633</v>
          </cell>
          <cell r="L634">
            <v>8267.4406910655107</v>
          </cell>
        </row>
        <row r="635">
          <cell r="J635">
            <v>634</v>
          </cell>
          <cell r="L635">
            <v>8261.8028304223535</v>
          </cell>
        </row>
        <row r="636">
          <cell r="J636">
            <v>635</v>
          </cell>
          <cell r="L636">
            <v>8252.2686996364773</v>
          </cell>
        </row>
        <row r="637">
          <cell r="J637">
            <v>636</v>
          </cell>
          <cell r="L637">
            <v>8236.1691300549573</v>
          </cell>
        </row>
        <row r="638">
          <cell r="J638">
            <v>637</v>
          </cell>
          <cell r="L638">
            <v>8215.6030351224381</v>
          </cell>
        </row>
        <row r="639">
          <cell r="J639">
            <v>638</v>
          </cell>
          <cell r="L639">
            <v>8214.8743295037257</v>
          </cell>
        </row>
        <row r="640">
          <cell r="J640">
            <v>639</v>
          </cell>
          <cell r="L640">
            <v>8208.4403839762654</v>
          </cell>
        </row>
        <row r="641">
          <cell r="J641">
            <v>640</v>
          </cell>
          <cell r="L641">
            <v>8189.6901009292105</v>
          </cell>
        </row>
        <row r="642">
          <cell r="J642">
            <v>641</v>
          </cell>
          <cell r="L642">
            <v>8174.942497309291</v>
          </cell>
        </row>
        <row r="643">
          <cell r="J643">
            <v>642</v>
          </cell>
          <cell r="L643">
            <v>8164.8342704284714</v>
          </cell>
        </row>
        <row r="644">
          <cell r="J644">
            <v>643</v>
          </cell>
          <cell r="L644">
            <v>8158.223063425201</v>
          </cell>
        </row>
        <row r="645">
          <cell r="J645">
            <v>644</v>
          </cell>
          <cell r="L645">
            <v>8104.4362985143971</v>
          </cell>
        </row>
        <row r="646">
          <cell r="J646">
            <v>645</v>
          </cell>
          <cell r="L646">
            <v>8082.1056436212866</v>
          </cell>
        </row>
        <row r="647">
          <cell r="J647">
            <v>646</v>
          </cell>
          <cell r="L647">
            <v>8080.3073236286809</v>
          </cell>
        </row>
        <row r="648">
          <cell r="J648">
            <v>647</v>
          </cell>
          <cell r="L648">
            <v>8067.3949942227309</v>
          </cell>
        </row>
        <row r="649">
          <cell r="J649">
            <v>648</v>
          </cell>
          <cell r="L649">
            <v>8051.3741945529609</v>
          </cell>
        </row>
        <row r="650">
          <cell r="J650">
            <v>649</v>
          </cell>
          <cell r="L650">
            <v>7983.1450785500911</v>
          </cell>
        </row>
        <row r="651">
          <cell r="J651">
            <v>650</v>
          </cell>
          <cell r="L651">
            <v>7946.560117811352</v>
          </cell>
        </row>
        <row r="652">
          <cell r="J652">
            <v>651</v>
          </cell>
          <cell r="L652">
            <v>7909.0240924487716</v>
          </cell>
        </row>
        <row r="653">
          <cell r="J653">
            <v>652</v>
          </cell>
          <cell r="L653">
            <v>7891.8965587881366</v>
          </cell>
        </row>
        <row r="654">
          <cell r="J654">
            <v>653</v>
          </cell>
          <cell r="L654">
            <v>7888.6904967212004</v>
          </cell>
        </row>
        <row r="655">
          <cell r="J655">
            <v>654</v>
          </cell>
          <cell r="L655">
            <v>7814.1044188271035</v>
          </cell>
        </row>
        <row r="656">
          <cell r="J656">
            <v>655</v>
          </cell>
          <cell r="L656">
            <v>7735.0740359521087</v>
          </cell>
        </row>
        <row r="657">
          <cell r="J657">
            <v>656</v>
          </cell>
          <cell r="L657">
            <v>7730.4557811334635</v>
          </cell>
        </row>
        <row r="658">
          <cell r="J658">
            <v>657</v>
          </cell>
          <cell r="L658">
            <v>7701.5157062289873</v>
          </cell>
        </row>
        <row r="659">
          <cell r="J659">
            <v>658</v>
          </cell>
          <cell r="L659">
            <v>7672.8240291056345</v>
          </cell>
        </row>
        <row r="660">
          <cell r="J660">
            <v>659</v>
          </cell>
          <cell r="L660">
            <v>7671.4090117183341</v>
          </cell>
        </row>
        <row r="661">
          <cell r="J661">
            <v>660</v>
          </cell>
          <cell r="L661">
            <v>7650.3993457066081</v>
          </cell>
        </row>
        <row r="662">
          <cell r="J662">
            <v>661</v>
          </cell>
          <cell r="L662">
            <v>7640.7778145760003</v>
          </cell>
        </row>
        <row r="663">
          <cell r="J663">
            <v>662</v>
          </cell>
          <cell r="L663">
            <v>7638.7834614430531</v>
          </cell>
        </row>
        <row r="664">
          <cell r="J664">
            <v>663</v>
          </cell>
          <cell r="L664">
            <v>7624.1585609962858</v>
          </cell>
        </row>
        <row r="665">
          <cell r="J665">
            <v>664</v>
          </cell>
          <cell r="L665">
            <v>7619.018289450647</v>
          </cell>
        </row>
        <row r="666">
          <cell r="J666">
            <v>665</v>
          </cell>
          <cell r="L666">
            <v>7593.1410522122114</v>
          </cell>
        </row>
        <row r="667">
          <cell r="J667">
            <v>666</v>
          </cell>
          <cell r="L667">
            <v>7544.6834367726015</v>
          </cell>
        </row>
        <row r="668">
          <cell r="J668">
            <v>667</v>
          </cell>
          <cell r="L668">
            <v>7534.2357002533208</v>
          </cell>
        </row>
        <row r="669">
          <cell r="J669">
            <v>668</v>
          </cell>
          <cell r="L669">
            <v>7490.246949887447</v>
          </cell>
        </row>
        <row r="670">
          <cell r="J670">
            <v>669</v>
          </cell>
          <cell r="L670">
            <v>7475.8726779319632</v>
          </cell>
        </row>
        <row r="671">
          <cell r="J671">
            <v>670</v>
          </cell>
          <cell r="L671">
            <v>7472.9905168908981</v>
          </cell>
        </row>
        <row r="672">
          <cell r="J672">
            <v>671</v>
          </cell>
          <cell r="L672">
            <v>7460.3175782072103</v>
          </cell>
        </row>
        <row r="673">
          <cell r="J673">
            <v>672</v>
          </cell>
          <cell r="L673">
            <v>7459.3971074979918</v>
          </cell>
        </row>
        <row r="674">
          <cell r="J674">
            <v>673</v>
          </cell>
          <cell r="L674">
            <v>7448.9404919868584</v>
          </cell>
        </row>
        <row r="675">
          <cell r="J675">
            <v>674</v>
          </cell>
          <cell r="L675">
            <v>7442.1626672880329</v>
          </cell>
        </row>
        <row r="676">
          <cell r="J676">
            <v>675</v>
          </cell>
          <cell r="L676">
            <v>7440.2115915926061</v>
          </cell>
        </row>
        <row r="677">
          <cell r="J677">
            <v>676</v>
          </cell>
          <cell r="L677">
            <v>7408.4283259542535</v>
          </cell>
        </row>
        <row r="678">
          <cell r="J678">
            <v>677</v>
          </cell>
          <cell r="L678">
            <v>7406.937998340085</v>
          </cell>
        </row>
        <row r="679">
          <cell r="J679">
            <v>678</v>
          </cell>
          <cell r="L679">
            <v>7388.6202418720923</v>
          </cell>
        </row>
        <row r="680">
          <cell r="J680">
            <v>679</v>
          </cell>
          <cell r="L680">
            <v>7367.015778585941</v>
          </cell>
        </row>
        <row r="681">
          <cell r="J681">
            <v>680</v>
          </cell>
          <cell r="L681">
            <v>7353.1066155940562</v>
          </cell>
        </row>
        <row r="682">
          <cell r="J682">
            <v>681</v>
          </cell>
          <cell r="L682">
            <v>7316.9430714016034</v>
          </cell>
        </row>
        <row r="683">
          <cell r="J683">
            <v>682</v>
          </cell>
          <cell r="L683">
            <v>7313.7647401557388</v>
          </cell>
        </row>
        <row r="684">
          <cell r="J684">
            <v>683</v>
          </cell>
          <cell r="L684">
            <v>7295.3805153828644</v>
          </cell>
        </row>
        <row r="685">
          <cell r="J685">
            <v>684</v>
          </cell>
          <cell r="L685">
            <v>7283.3587211241093</v>
          </cell>
        </row>
        <row r="686">
          <cell r="J686">
            <v>685</v>
          </cell>
          <cell r="L686">
            <v>7258.3101771086967</v>
          </cell>
        </row>
        <row r="687">
          <cell r="J687">
            <v>686</v>
          </cell>
          <cell r="L687">
            <v>7241.0924021067767</v>
          </cell>
        </row>
        <row r="688">
          <cell r="J688">
            <v>687</v>
          </cell>
          <cell r="L688">
            <v>7238.827920081997</v>
          </cell>
        </row>
        <row r="689">
          <cell r="J689">
            <v>688</v>
          </cell>
          <cell r="L689">
            <v>7218.6986323641122</v>
          </cell>
        </row>
        <row r="690">
          <cell r="J690">
            <v>689</v>
          </cell>
          <cell r="L690">
            <v>7199.6253337369599</v>
          </cell>
        </row>
        <row r="691">
          <cell r="J691">
            <v>690</v>
          </cell>
          <cell r="L691">
            <v>7188.4640149330753</v>
          </cell>
        </row>
        <row r="692">
          <cell r="J692">
            <v>691</v>
          </cell>
          <cell r="L692">
            <v>7181.138982899819</v>
          </cell>
        </row>
        <row r="693">
          <cell r="J693">
            <v>692</v>
          </cell>
          <cell r="L693">
            <v>7172.0202720439784</v>
          </cell>
        </row>
        <row r="694">
          <cell r="J694">
            <v>693</v>
          </cell>
          <cell r="L694">
            <v>7142.3161571056899</v>
          </cell>
        </row>
        <row r="695">
          <cell r="J695">
            <v>694</v>
          </cell>
          <cell r="L695">
            <v>7132.6427490996175</v>
          </cell>
        </row>
        <row r="696">
          <cell r="J696">
            <v>695</v>
          </cell>
          <cell r="L696">
            <v>7111.8621486239708</v>
          </cell>
        </row>
        <row r="697">
          <cell r="J697">
            <v>696</v>
          </cell>
          <cell r="L697">
            <v>7075.5072853880565</v>
          </cell>
        </row>
        <row r="698">
          <cell r="J698">
            <v>697</v>
          </cell>
          <cell r="L698">
            <v>7056.7724348709271</v>
          </cell>
        </row>
        <row r="699">
          <cell r="J699">
            <v>698</v>
          </cell>
          <cell r="L699">
            <v>7042.8617752696555</v>
          </cell>
        </row>
        <row r="700">
          <cell r="J700">
            <v>699</v>
          </cell>
          <cell r="L700">
            <v>6997.6696214544836</v>
          </cell>
        </row>
        <row r="701">
          <cell r="J701">
            <v>700</v>
          </cell>
          <cell r="L701">
            <v>6980.4143213124689</v>
          </cell>
        </row>
        <row r="702">
          <cell r="J702">
            <v>701</v>
          </cell>
          <cell r="L702">
            <v>6975.1513436883615</v>
          </cell>
        </row>
        <row r="703">
          <cell r="J703">
            <v>702</v>
          </cell>
          <cell r="L703">
            <v>6955.2298414291845</v>
          </cell>
        </row>
        <row r="704">
          <cell r="J704">
            <v>703</v>
          </cell>
          <cell r="L704">
            <v>6940.2530682978868</v>
          </cell>
        </row>
        <row r="705">
          <cell r="J705">
            <v>704</v>
          </cell>
          <cell r="L705">
            <v>6925.2823879786038</v>
          </cell>
        </row>
        <row r="706">
          <cell r="J706">
            <v>705</v>
          </cell>
          <cell r="L706">
            <v>6910.4382715774846</v>
          </cell>
        </row>
        <row r="707">
          <cell r="J707">
            <v>706</v>
          </cell>
          <cell r="L707">
            <v>6902.419619446342</v>
          </cell>
        </row>
        <row r="708">
          <cell r="J708">
            <v>707</v>
          </cell>
          <cell r="L708">
            <v>6892.8477409997613</v>
          </cell>
        </row>
        <row r="709">
          <cell r="J709">
            <v>708</v>
          </cell>
          <cell r="L709">
            <v>6885.6414161598759</v>
          </cell>
        </row>
        <row r="710">
          <cell r="J710">
            <v>709</v>
          </cell>
          <cell r="L710">
            <v>6875.1131563714498</v>
          </cell>
        </row>
        <row r="711">
          <cell r="J711">
            <v>710</v>
          </cell>
          <cell r="L711">
            <v>6873.7863158384189</v>
          </cell>
        </row>
        <row r="712">
          <cell r="J712">
            <v>711</v>
          </cell>
          <cell r="L712">
            <v>6827.7337862600016</v>
          </cell>
        </row>
        <row r="713">
          <cell r="J713">
            <v>712</v>
          </cell>
          <cell r="L713">
            <v>6820.9996649743161</v>
          </cell>
        </row>
        <row r="714">
          <cell r="J714">
            <v>713</v>
          </cell>
          <cell r="L714">
            <v>6820.119597866159</v>
          </cell>
        </row>
        <row r="715">
          <cell r="J715">
            <v>714</v>
          </cell>
          <cell r="L715">
            <v>6794.5163364268201</v>
          </cell>
        </row>
        <row r="716">
          <cell r="J716">
            <v>715</v>
          </cell>
          <cell r="L716">
            <v>6781.9192727148366</v>
          </cell>
        </row>
        <row r="717">
          <cell r="J717">
            <v>716</v>
          </cell>
          <cell r="L717">
            <v>6755.8881239902576</v>
          </cell>
        </row>
        <row r="718">
          <cell r="J718">
            <v>717</v>
          </cell>
          <cell r="L718">
            <v>6755.2376123562672</v>
          </cell>
        </row>
        <row r="719">
          <cell r="J719">
            <v>718</v>
          </cell>
          <cell r="L719">
            <v>6737.4967893788289</v>
          </cell>
        </row>
        <row r="720">
          <cell r="J720">
            <v>719</v>
          </cell>
          <cell r="L720">
            <v>6731.1310278529072</v>
          </cell>
        </row>
        <row r="721">
          <cell r="J721">
            <v>720</v>
          </cell>
          <cell r="L721">
            <v>6715.0602621716098</v>
          </cell>
        </row>
        <row r="722">
          <cell r="J722">
            <v>721</v>
          </cell>
          <cell r="L722">
            <v>6698.7056939681233</v>
          </cell>
        </row>
        <row r="723">
          <cell r="J723">
            <v>722</v>
          </cell>
          <cell r="L723">
            <v>6698.5983609086634</v>
          </cell>
        </row>
        <row r="724">
          <cell r="J724">
            <v>723</v>
          </cell>
          <cell r="L724">
            <v>6697.7397434504555</v>
          </cell>
        </row>
        <row r="725">
          <cell r="J725">
            <v>724</v>
          </cell>
          <cell r="L725">
            <v>6688.0820520288125</v>
          </cell>
        </row>
        <row r="726">
          <cell r="J726">
            <v>725</v>
          </cell>
          <cell r="L726">
            <v>6674.2792874782908</v>
          </cell>
        </row>
        <row r="727">
          <cell r="J727">
            <v>726</v>
          </cell>
          <cell r="L727">
            <v>6652.1662358001868</v>
          </cell>
        </row>
        <row r="728">
          <cell r="J728">
            <v>727</v>
          </cell>
          <cell r="L728">
            <v>6651.207694759767</v>
          </cell>
        </row>
        <row r="729">
          <cell r="J729">
            <v>728</v>
          </cell>
          <cell r="L729">
            <v>6630.1488797157144</v>
          </cell>
        </row>
        <row r="730">
          <cell r="J730">
            <v>729</v>
          </cell>
          <cell r="L730">
            <v>6626.9750744656885</v>
          </cell>
        </row>
        <row r="731">
          <cell r="J731">
            <v>730</v>
          </cell>
          <cell r="L731">
            <v>6586.607338894768</v>
          </cell>
        </row>
        <row r="732">
          <cell r="J732">
            <v>731</v>
          </cell>
          <cell r="L732">
            <v>6562.1362997322058</v>
          </cell>
        </row>
        <row r="733">
          <cell r="J733">
            <v>732</v>
          </cell>
          <cell r="L733">
            <v>6552.3569111831621</v>
          </cell>
        </row>
        <row r="734">
          <cell r="J734">
            <v>733</v>
          </cell>
          <cell r="L734">
            <v>6548.7853602915038</v>
          </cell>
        </row>
        <row r="735">
          <cell r="J735">
            <v>734</v>
          </cell>
          <cell r="L735">
            <v>6533.5584278597889</v>
          </cell>
        </row>
        <row r="736">
          <cell r="J736">
            <v>735</v>
          </cell>
          <cell r="L736">
            <v>6524.1323504055108</v>
          </cell>
        </row>
        <row r="737">
          <cell r="J737">
            <v>736</v>
          </cell>
          <cell r="L737">
            <v>6500.9112990117928</v>
          </cell>
        </row>
        <row r="738">
          <cell r="J738">
            <v>737</v>
          </cell>
          <cell r="L738">
            <v>6431.704524845296</v>
          </cell>
        </row>
        <row r="739">
          <cell r="J739">
            <v>738</v>
          </cell>
          <cell r="L739">
            <v>6431.4962738685572</v>
          </cell>
        </row>
        <row r="740">
          <cell r="J740">
            <v>739</v>
          </cell>
          <cell r="L740">
            <v>6417.2479086168732</v>
          </cell>
        </row>
        <row r="741">
          <cell r="J741">
            <v>740</v>
          </cell>
          <cell r="L741">
            <v>6395.9426821586894</v>
          </cell>
        </row>
        <row r="742">
          <cell r="J742">
            <v>741</v>
          </cell>
          <cell r="L742">
            <v>6373.4951016833511</v>
          </cell>
        </row>
        <row r="743">
          <cell r="J743">
            <v>742</v>
          </cell>
          <cell r="L743">
            <v>6355.8969489276978</v>
          </cell>
        </row>
        <row r="744">
          <cell r="J744">
            <v>743</v>
          </cell>
          <cell r="L744">
            <v>6354.6551495181411</v>
          </cell>
        </row>
        <row r="745">
          <cell r="J745">
            <v>744</v>
          </cell>
          <cell r="L745">
            <v>6326.5360026489125</v>
          </cell>
        </row>
        <row r="746">
          <cell r="J746">
            <v>745</v>
          </cell>
          <cell r="L746">
            <v>6320.7555702318941</v>
          </cell>
        </row>
        <row r="747">
          <cell r="J747">
            <v>746</v>
          </cell>
          <cell r="L747">
            <v>6286.7964787377996</v>
          </cell>
        </row>
        <row r="748">
          <cell r="J748">
            <v>747</v>
          </cell>
          <cell r="L748">
            <v>6286.4887686784086</v>
          </cell>
        </row>
        <row r="749">
          <cell r="J749">
            <v>748</v>
          </cell>
          <cell r="L749">
            <v>6278.2032365134855</v>
          </cell>
        </row>
        <row r="750">
          <cell r="J750">
            <v>749</v>
          </cell>
          <cell r="L750">
            <v>6264.3007258906318</v>
          </cell>
        </row>
        <row r="751">
          <cell r="J751">
            <v>750</v>
          </cell>
          <cell r="L751">
            <v>6243.2492334603794</v>
          </cell>
        </row>
        <row r="752">
          <cell r="J752">
            <v>751</v>
          </cell>
          <cell r="L752">
            <v>6234.7911336180077</v>
          </cell>
        </row>
        <row r="753">
          <cell r="J753">
            <v>752</v>
          </cell>
          <cell r="L753">
            <v>6219.7120942299571</v>
          </cell>
        </row>
        <row r="754">
          <cell r="J754">
            <v>753</v>
          </cell>
          <cell r="L754">
            <v>6217.4723434982479</v>
          </cell>
        </row>
        <row r="755">
          <cell r="J755">
            <v>754</v>
          </cell>
          <cell r="L755">
            <v>6216.6593343710074</v>
          </cell>
        </row>
        <row r="756">
          <cell r="J756">
            <v>755</v>
          </cell>
          <cell r="L756">
            <v>6215.647755549433</v>
          </cell>
        </row>
        <row r="757">
          <cell r="J757">
            <v>756</v>
          </cell>
          <cell r="L757">
            <v>6212.9202189994312</v>
          </cell>
        </row>
        <row r="758">
          <cell r="J758">
            <v>757</v>
          </cell>
          <cell r="L758">
            <v>6205.2437616379111</v>
          </cell>
        </row>
        <row r="759">
          <cell r="J759">
            <v>758</v>
          </cell>
          <cell r="L759">
            <v>6158.9431031821532</v>
          </cell>
        </row>
        <row r="760">
          <cell r="J760">
            <v>759</v>
          </cell>
          <cell r="L760">
            <v>6149.4715664557598</v>
          </cell>
        </row>
        <row r="761">
          <cell r="J761">
            <v>760</v>
          </cell>
          <cell r="L761">
            <v>6138.7002603592582</v>
          </cell>
        </row>
        <row r="762">
          <cell r="J762">
            <v>761</v>
          </cell>
          <cell r="L762">
            <v>6137.5945208192625</v>
          </cell>
        </row>
        <row r="763">
          <cell r="J763">
            <v>762</v>
          </cell>
          <cell r="L763">
            <v>6132.275144795919</v>
          </cell>
        </row>
        <row r="764">
          <cell r="J764">
            <v>763</v>
          </cell>
          <cell r="L764">
            <v>6131.0716297810741</v>
          </cell>
        </row>
        <row r="765">
          <cell r="J765">
            <v>764</v>
          </cell>
          <cell r="L765">
            <v>6086.0805978334374</v>
          </cell>
        </row>
        <row r="766">
          <cell r="J766">
            <v>765</v>
          </cell>
          <cell r="L766">
            <v>6080.8906511787436</v>
          </cell>
        </row>
        <row r="767">
          <cell r="J767">
            <v>766</v>
          </cell>
          <cell r="L767">
            <v>6056.2537758425906</v>
          </cell>
        </row>
        <row r="768">
          <cell r="J768">
            <v>767</v>
          </cell>
          <cell r="L768">
            <v>6051.6697656725883</v>
          </cell>
        </row>
        <row r="769">
          <cell r="J769">
            <v>768</v>
          </cell>
          <cell r="L769">
            <v>6026.5595972044957</v>
          </cell>
        </row>
        <row r="770">
          <cell r="J770">
            <v>769</v>
          </cell>
          <cell r="L770">
            <v>6003.848205746338</v>
          </cell>
        </row>
        <row r="771">
          <cell r="J771">
            <v>770</v>
          </cell>
          <cell r="L771">
            <v>5992.8235644790911</v>
          </cell>
        </row>
        <row r="772">
          <cell r="J772">
            <v>771</v>
          </cell>
          <cell r="L772">
            <v>5967.5095934528817</v>
          </cell>
        </row>
        <row r="773">
          <cell r="J773">
            <v>772</v>
          </cell>
          <cell r="L773">
            <v>5958.6522401631873</v>
          </cell>
        </row>
        <row r="774">
          <cell r="J774">
            <v>773</v>
          </cell>
          <cell r="L774">
            <v>5957.0786516826911</v>
          </cell>
        </row>
        <row r="775">
          <cell r="J775">
            <v>774</v>
          </cell>
          <cell r="L775">
            <v>5923.4643460050265</v>
          </cell>
        </row>
        <row r="776">
          <cell r="J776">
            <v>775</v>
          </cell>
          <cell r="L776">
            <v>5922.9729765470547</v>
          </cell>
        </row>
        <row r="777">
          <cell r="J777">
            <v>776</v>
          </cell>
          <cell r="L777">
            <v>5897.1004534079848</v>
          </cell>
        </row>
        <row r="778">
          <cell r="J778">
            <v>777</v>
          </cell>
          <cell r="L778">
            <v>5878.5089776701479</v>
          </cell>
        </row>
        <row r="779">
          <cell r="J779">
            <v>778</v>
          </cell>
          <cell r="L779">
            <v>5851.2788956201848</v>
          </cell>
        </row>
        <row r="780">
          <cell r="J780">
            <v>779</v>
          </cell>
          <cell r="L780">
            <v>5850.0169716201763</v>
          </cell>
        </row>
        <row r="781">
          <cell r="J781">
            <v>780</v>
          </cell>
          <cell r="L781">
            <v>5833.7343493039371</v>
          </cell>
        </row>
        <row r="782">
          <cell r="J782">
            <v>781</v>
          </cell>
          <cell r="L782">
            <v>5820.9449345425419</v>
          </cell>
        </row>
        <row r="783">
          <cell r="J783">
            <v>782</v>
          </cell>
          <cell r="L783">
            <v>5807.1064641559396</v>
          </cell>
        </row>
        <row r="784">
          <cell r="J784">
            <v>783</v>
          </cell>
          <cell r="L784">
            <v>5805.4639006448733</v>
          </cell>
        </row>
        <row r="785">
          <cell r="J785">
            <v>784</v>
          </cell>
          <cell r="L785">
            <v>5787.1186039964523</v>
          </cell>
        </row>
        <row r="786">
          <cell r="J786">
            <v>785</v>
          </cell>
          <cell r="L786">
            <v>5753.1803577498649</v>
          </cell>
        </row>
        <row r="787">
          <cell r="J787">
            <v>786</v>
          </cell>
          <cell r="L787">
            <v>5744.0811066974165</v>
          </cell>
        </row>
        <row r="788">
          <cell r="J788">
            <v>787</v>
          </cell>
          <cell r="L788">
            <v>5736.2450253836751</v>
          </cell>
        </row>
        <row r="789">
          <cell r="J789">
            <v>788</v>
          </cell>
          <cell r="L789">
            <v>5727.4743697448166</v>
          </cell>
        </row>
        <row r="790">
          <cell r="J790">
            <v>789</v>
          </cell>
          <cell r="L790">
            <v>5723.1919274248958</v>
          </cell>
        </row>
        <row r="791">
          <cell r="J791">
            <v>790</v>
          </cell>
          <cell r="L791">
            <v>5719.671273175346</v>
          </cell>
        </row>
        <row r="792">
          <cell r="J792">
            <v>791</v>
          </cell>
          <cell r="L792">
            <v>5714.6290940891176</v>
          </cell>
        </row>
        <row r="793">
          <cell r="J793">
            <v>792</v>
          </cell>
          <cell r="L793">
            <v>5696.3020726463055</v>
          </cell>
        </row>
        <row r="794">
          <cell r="J794">
            <v>793</v>
          </cell>
          <cell r="L794">
            <v>5679.3141278851008</v>
          </cell>
        </row>
        <row r="795">
          <cell r="J795">
            <v>794</v>
          </cell>
          <cell r="L795">
            <v>5656.9420327213084</v>
          </cell>
        </row>
        <row r="796">
          <cell r="J796">
            <v>795</v>
          </cell>
          <cell r="L796">
            <v>5652.1086001427002</v>
          </cell>
        </row>
        <row r="797">
          <cell r="J797">
            <v>796</v>
          </cell>
          <cell r="L797">
            <v>5638.6565358878206</v>
          </cell>
        </row>
        <row r="798">
          <cell r="J798">
            <v>797</v>
          </cell>
          <cell r="L798">
            <v>5633.0851699541181</v>
          </cell>
        </row>
        <row r="799">
          <cell r="J799">
            <v>798</v>
          </cell>
          <cell r="L799">
            <v>5624.3109765307199</v>
          </cell>
        </row>
        <row r="800">
          <cell r="J800">
            <v>799</v>
          </cell>
          <cell r="L800">
            <v>5623.1789815887851</v>
          </cell>
        </row>
        <row r="801">
          <cell r="J801">
            <v>800</v>
          </cell>
          <cell r="L801">
            <v>5617.1527773325433</v>
          </cell>
        </row>
        <row r="802">
          <cell r="J802">
            <v>801</v>
          </cell>
          <cell r="L802">
            <v>5612.9164753484492</v>
          </cell>
        </row>
        <row r="803">
          <cell r="J803">
            <v>802</v>
          </cell>
          <cell r="L803">
            <v>5595.8174719232175</v>
          </cell>
        </row>
        <row r="804">
          <cell r="J804">
            <v>803</v>
          </cell>
          <cell r="L804">
            <v>5590.5578911713537</v>
          </cell>
        </row>
        <row r="805">
          <cell r="J805">
            <v>804</v>
          </cell>
          <cell r="L805">
            <v>5574.3338742069136</v>
          </cell>
        </row>
        <row r="806">
          <cell r="J806">
            <v>805</v>
          </cell>
          <cell r="L806">
            <v>5538.0481007553353</v>
          </cell>
        </row>
        <row r="807">
          <cell r="J807">
            <v>806</v>
          </cell>
          <cell r="L807">
            <v>5523.037963468254</v>
          </cell>
        </row>
        <row r="808">
          <cell r="J808">
            <v>807</v>
          </cell>
          <cell r="L808">
            <v>5515.9681945570574</v>
          </cell>
        </row>
        <row r="809">
          <cell r="J809">
            <v>808</v>
          </cell>
          <cell r="L809">
            <v>5507.6999228200148</v>
          </cell>
        </row>
        <row r="810">
          <cell r="J810">
            <v>809</v>
          </cell>
          <cell r="L810">
            <v>5495.9329969520795</v>
          </cell>
        </row>
        <row r="811">
          <cell r="J811">
            <v>810</v>
          </cell>
          <cell r="L811">
            <v>5487.2305152545869</v>
          </cell>
        </row>
        <row r="812">
          <cell r="J812">
            <v>811</v>
          </cell>
          <cell r="L812">
            <v>5437.3064852915822</v>
          </cell>
        </row>
        <row r="813">
          <cell r="J813">
            <v>812</v>
          </cell>
          <cell r="L813">
            <v>5431.223022475745</v>
          </cell>
        </row>
        <row r="814">
          <cell r="J814">
            <v>813</v>
          </cell>
          <cell r="L814">
            <v>5409.748287348044</v>
          </cell>
        </row>
        <row r="815">
          <cell r="J815">
            <v>814</v>
          </cell>
          <cell r="L815">
            <v>5408.4582531608421</v>
          </cell>
        </row>
        <row r="816">
          <cell r="J816">
            <v>815</v>
          </cell>
          <cell r="L816">
            <v>5400.1739707851275</v>
          </cell>
        </row>
        <row r="817">
          <cell r="J817">
            <v>816</v>
          </cell>
          <cell r="L817">
            <v>5391.7207822934179</v>
          </cell>
        </row>
        <row r="818">
          <cell r="J818">
            <v>817</v>
          </cell>
          <cell r="L818">
            <v>5377.5511556444999</v>
          </cell>
        </row>
        <row r="819">
          <cell r="J819">
            <v>818</v>
          </cell>
          <cell r="L819">
            <v>5373.6504436086752</v>
          </cell>
        </row>
        <row r="820">
          <cell r="J820">
            <v>819</v>
          </cell>
          <cell r="L820">
            <v>5367.3206382277876</v>
          </cell>
        </row>
        <row r="821">
          <cell r="J821">
            <v>820</v>
          </cell>
          <cell r="L821">
            <v>5344.625147154482</v>
          </cell>
        </row>
        <row r="822">
          <cell r="J822">
            <v>821</v>
          </cell>
          <cell r="L822">
            <v>5340.0189015992055</v>
          </cell>
        </row>
        <row r="823">
          <cell r="J823">
            <v>822</v>
          </cell>
          <cell r="L823">
            <v>5332.7267099030096</v>
          </cell>
        </row>
        <row r="824">
          <cell r="J824">
            <v>823</v>
          </cell>
          <cell r="L824">
            <v>5326.1725136353989</v>
          </cell>
        </row>
        <row r="825">
          <cell r="J825">
            <v>824</v>
          </cell>
          <cell r="L825">
            <v>5322.4037327894885</v>
          </cell>
        </row>
        <row r="826">
          <cell r="J826">
            <v>825</v>
          </cell>
          <cell r="L826">
            <v>5322.0454648250789</v>
          </cell>
        </row>
        <row r="827">
          <cell r="J827">
            <v>826</v>
          </cell>
          <cell r="L827">
            <v>5308.4403099666815</v>
          </cell>
        </row>
        <row r="828">
          <cell r="J828">
            <v>827</v>
          </cell>
          <cell r="L828">
            <v>5308.2614751017163</v>
          </cell>
        </row>
        <row r="829">
          <cell r="J829">
            <v>828</v>
          </cell>
          <cell r="L829">
            <v>5290.4923415454596</v>
          </cell>
        </row>
        <row r="830">
          <cell r="J830">
            <v>829</v>
          </cell>
          <cell r="L830">
            <v>5272.2919244162676</v>
          </cell>
        </row>
        <row r="831">
          <cell r="J831">
            <v>830</v>
          </cell>
          <cell r="L831">
            <v>5268.2790763256598</v>
          </cell>
        </row>
        <row r="832">
          <cell r="J832">
            <v>831</v>
          </cell>
          <cell r="L832">
            <v>5254.2074297643867</v>
          </cell>
        </row>
        <row r="833">
          <cell r="J833">
            <v>832</v>
          </cell>
          <cell r="L833">
            <v>5244.4107826081809</v>
          </cell>
        </row>
        <row r="834">
          <cell r="J834">
            <v>833</v>
          </cell>
          <cell r="L834">
            <v>5213.3162962082333</v>
          </cell>
        </row>
        <row r="835">
          <cell r="J835">
            <v>834</v>
          </cell>
          <cell r="L835">
            <v>5212.0767567462417</v>
          </cell>
        </row>
        <row r="836">
          <cell r="J836">
            <v>835</v>
          </cell>
          <cell r="L836">
            <v>5200.6617130885033</v>
          </cell>
        </row>
        <row r="837">
          <cell r="J837">
            <v>836</v>
          </cell>
          <cell r="L837">
            <v>5196.0637919216997</v>
          </cell>
        </row>
        <row r="838">
          <cell r="J838">
            <v>837</v>
          </cell>
          <cell r="L838">
            <v>5182.6242917293239</v>
          </cell>
        </row>
        <row r="839">
          <cell r="J839">
            <v>838</v>
          </cell>
          <cell r="L839">
            <v>5147.2748754031154</v>
          </cell>
        </row>
        <row r="840">
          <cell r="J840">
            <v>839</v>
          </cell>
          <cell r="L840">
            <v>5124.8558011636733</v>
          </cell>
        </row>
        <row r="841">
          <cell r="J841">
            <v>840</v>
          </cell>
          <cell r="L841">
            <v>5121.083455033071</v>
          </cell>
        </row>
        <row r="842">
          <cell r="J842">
            <v>841</v>
          </cell>
          <cell r="L842">
            <v>5116.4453507774351</v>
          </cell>
        </row>
        <row r="843">
          <cell r="J843">
            <v>842</v>
          </cell>
          <cell r="L843">
            <v>5097.4862940158655</v>
          </cell>
        </row>
        <row r="844">
          <cell r="J844">
            <v>843</v>
          </cell>
          <cell r="L844">
            <v>5096.9622152380471</v>
          </cell>
        </row>
        <row r="845">
          <cell r="J845">
            <v>844</v>
          </cell>
          <cell r="L845">
            <v>5093.7322841493306</v>
          </cell>
        </row>
        <row r="846">
          <cell r="J846">
            <v>845</v>
          </cell>
          <cell r="L846">
            <v>5084.6723102832948</v>
          </cell>
        </row>
        <row r="847">
          <cell r="J847">
            <v>846</v>
          </cell>
          <cell r="L847">
            <v>5081.803278545186</v>
          </cell>
        </row>
        <row r="848">
          <cell r="J848">
            <v>847</v>
          </cell>
          <cell r="L848">
            <v>5077.7338933718338</v>
          </cell>
        </row>
        <row r="849">
          <cell r="J849">
            <v>848</v>
          </cell>
          <cell r="L849">
            <v>5072.282275490662</v>
          </cell>
        </row>
        <row r="850">
          <cell r="J850">
            <v>849</v>
          </cell>
          <cell r="L850">
            <v>5046.8941943996397</v>
          </cell>
        </row>
        <row r="851">
          <cell r="J851">
            <v>850</v>
          </cell>
          <cell r="L851">
            <v>5026.2019219266485</v>
          </cell>
        </row>
        <row r="852">
          <cell r="J852">
            <v>851</v>
          </cell>
          <cell r="L852">
            <v>5013.7349708375987</v>
          </cell>
        </row>
        <row r="853">
          <cell r="J853">
            <v>852</v>
          </cell>
          <cell r="L853">
            <v>5008.6680426520779</v>
          </cell>
        </row>
        <row r="854">
          <cell r="J854">
            <v>853</v>
          </cell>
          <cell r="L854">
            <v>4996.9216493187596</v>
          </cell>
        </row>
        <row r="855">
          <cell r="J855">
            <v>854</v>
          </cell>
          <cell r="L855">
            <v>4970.4436876649388</v>
          </cell>
        </row>
        <row r="856">
          <cell r="J856">
            <v>855</v>
          </cell>
          <cell r="L856">
            <v>4964.5324286068553</v>
          </cell>
        </row>
        <row r="857">
          <cell r="J857">
            <v>856</v>
          </cell>
          <cell r="L857">
            <v>4960.2604503987659</v>
          </cell>
        </row>
        <row r="858">
          <cell r="J858">
            <v>857</v>
          </cell>
          <cell r="L858">
            <v>4958.8941457406927</v>
          </cell>
        </row>
        <row r="859">
          <cell r="J859">
            <v>858</v>
          </cell>
          <cell r="L859">
            <v>4950.3602434098457</v>
          </cell>
        </row>
        <row r="860">
          <cell r="J860">
            <v>859</v>
          </cell>
          <cell r="L860">
            <v>4910.3626626557498</v>
          </cell>
        </row>
        <row r="861">
          <cell r="J861">
            <v>860</v>
          </cell>
          <cell r="L861">
            <v>4909.8512949987071</v>
          </cell>
        </row>
        <row r="862">
          <cell r="J862">
            <v>861</v>
          </cell>
          <cell r="L862">
            <v>4908.2321657465036</v>
          </cell>
        </row>
        <row r="863">
          <cell r="J863">
            <v>862</v>
          </cell>
          <cell r="L863">
            <v>4893.4117301028018</v>
          </cell>
        </row>
        <row r="864">
          <cell r="J864">
            <v>863</v>
          </cell>
          <cell r="L864">
            <v>4888.8161685277437</v>
          </cell>
        </row>
        <row r="865">
          <cell r="J865">
            <v>864</v>
          </cell>
          <cell r="L865">
            <v>4841.0101495697654</v>
          </cell>
        </row>
        <row r="866">
          <cell r="J866">
            <v>865</v>
          </cell>
          <cell r="L866">
            <v>4829.2107121187355</v>
          </cell>
        </row>
        <row r="867">
          <cell r="J867">
            <v>866</v>
          </cell>
          <cell r="L867">
            <v>4821.0104742713747</v>
          </cell>
        </row>
        <row r="868">
          <cell r="J868">
            <v>867</v>
          </cell>
          <cell r="L868">
            <v>4811.6357034548282</v>
          </cell>
        </row>
        <row r="869">
          <cell r="J869">
            <v>868</v>
          </cell>
          <cell r="L869">
            <v>4791.8177408056872</v>
          </cell>
        </row>
        <row r="870">
          <cell r="J870">
            <v>869</v>
          </cell>
          <cell r="L870">
            <v>4771.202143919636</v>
          </cell>
        </row>
        <row r="871">
          <cell r="J871">
            <v>870</v>
          </cell>
          <cell r="L871">
            <v>4770.1928913518768</v>
          </cell>
        </row>
        <row r="872">
          <cell r="J872">
            <v>871</v>
          </cell>
          <cell r="L872">
            <v>4761.1206915346202</v>
          </cell>
        </row>
        <row r="873">
          <cell r="J873">
            <v>872</v>
          </cell>
          <cell r="L873">
            <v>4760.532723766285</v>
          </cell>
        </row>
        <row r="874">
          <cell r="J874">
            <v>873</v>
          </cell>
          <cell r="L874">
            <v>4744.3414343213535</v>
          </cell>
        </row>
        <row r="875">
          <cell r="J875">
            <v>874</v>
          </cell>
          <cell r="L875">
            <v>4744.0060655282996</v>
          </cell>
        </row>
        <row r="876">
          <cell r="J876">
            <v>875</v>
          </cell>
          <cell r="L876">
            <v>4737.3696955228042</v>
          </cell>
        </row>
        <row r="877">
          <cell r="J877">
            <v>876</v>
          </cell>
          <cell r="L877">
            <v>4731.6477478108345</v>
          </cell>
        </row>
        <row r="878">
          <cell r="J878">
            <v>877</v>
          </cell>
          <cell r="L878">
            <v>4720.960368852072</v>
          </cell>
        </row>
        <row r="879">
          <cell r="J879">
            <v>878</v>
          </cell>
          <cell r="L879">
            <v>4719.5533511374042</v>
          </cell>
        </row>
        <row r="880">
          <cell r="J880">
            <v>879</v>
          </cell>
          <cell r="L880">
            <v>4715.8289190603036</v>
          </cell>
        </row>
        <row r="881">
          <cell r="J881">
            <v>880</v>
          </cell>
          <cell r="L881">
            <v>4708.5755147710179</v>
          </cell>
        </row>
        <row r="882">
          <cell r="J882">
            <v>881</v>
          </cell>
          <cell r="L882">
            <v>4695.8910278072144</v>
          </cell>
        </row>
        <row r="883">
          <cell r="J883">
            <v>882</v>
          </cell>
          <cell r="L883">
            <v>4686.6700417327747</v>
          </cell>
        </row>
        <row r="884">
          <cell r="J884">
            <v>883</v>
          </cell>
          <cell r="L884">
            <v>4677.9537848720947</v>
          </cell>
        </row>
        <row r="885">
          <cell r="J885">
            <v>884</v>
          </cell>
          <cell r="L885">
            <v>4674.5844048127374</v>
          </cell>
        </row>
        <row r="886">
          <cell r="J886">
            <v>885</v>
          </cell>
          <cell r="L886">
            <v>4661.2752585133794</v>
          </cell>
        </row>
        <row r="887">
          <cell r="J887">
            <v>886</v>
          </cell>
          <cell r="L887">
            <v>4649.5723899964623</v>
          </cell>
        </row>
        <row r="888">
          <cell r="J888">
            <v>887</v>
          </cell>
          <cell r="L888">
            <v>4647.6921545665737</v>
          </cell>
        </row>
        <row r="889">
          <cell r="J889">
            <v>888</v>
          </cell>
          <cell r="L889">
            <v>4641.0858479947938</v>
          </cell>
        </row>
        <row r="890">
          <cell r="J890">
            <v>889</v>
          </cell>
          <cell r="L890">
            <v>4637.7492192005939</v>
          </cell>
        </row>
        <row r="891">
          <cell r="J891">
            <v>890</v>
          </cell>
          <cell r="L891">
            <v>4627.3733287341674</v>
          </cell>
        </row>
        <row r="892">
          <cell r="J892">
            <v>891</v>
          </cell>
          <cell r="L892">
            <v>4599.8321130722934</v>
          </cell>
        </row>
        <row r="893">
          <cell r="J893">
            <v>892</v>
          </cell>
          <cell r="L893">
            <v>4597.1761808451429</v>
          </cell>
        </row>
        <row r="894">
          <cell r="J894">
            <v>893</v>
          </cell>
          <cell r="L894">
            <v>4581.1003147756874</v>
          </cell>
        </row>
        <row r="895">
          <cell r="J895">
            <v>894</v>
          </cell>
          <cell r="L895">
            <v>4569.1315739184247</v>
          </cell>
        </row>
        <row r="896">
          <cell r="J896">
            <v>895</v>
          </cell>
          <cell r="L896">
            <v>4563.5100333480805</v>
          </cell>
        </row>
        <row r="897">
          <cell r="J897">
            <v>896</v>
          </cell>
          <cell r="L897">
            <v>4560.3783150935888</v>
          </cell>
        </row>
        <row r="898">
          <cell r="J898">
            <v>897</v>
          </cell>
          <cell r="L898">
            <v>4549.5403989205488</v>
          </cell>
        </row>
        <row r="899">
          <cell r="J899">
            <v>898</v>
          </cell>
          <cell r="L899">
            <v>4548.4971464011187</v>
          </cell>
        </row>
        <row r="900">
          <cell r="J900">
            <v>899</v>
          </cell>
          <cell r="L900">
            <v>4547.2967967206878</v>
          </cell>
        </row>
        <row r="901">
          <cell r="J901">
            <v>900</v>
          </cell>
          <cell r="L901">
            <v>4544.0192355225881</v>
          </cell>
        </row>
        <row r="902">
          <cell r="J902">
            <v>901</v>
          </cell>
          <cell r="L902">
            <v>4543.6197103385148</v>
          </cell>
        </row>
        <row r="903">
          <cell r="J903">
            <v>902</v>
          </cell>
          <cell r="L903">
            <v>4522.2303684537283</v>
          </cell>
        </row>
        <row r="904">
          <cell r="J904">
            <v>903</v>
          </cell>
          <cell r="L904">
            <v>4521.6736905294747</v>
          </cell>
        </row>
        <row r="905">
          <cell r="J905">
            <v>904</v>
          </cell>
          <cell r="L905">
            <v>4505.4609620510801</v>
          </cell>
        </row>
        <row r="906">
          <cell r="J906">
            <v>905</v>
          </cell>
          <cell r="L906">
            <v>4486.1639787653012</v>
          </cell>
        </row>
        <row r="907">
          <cell r="J907">
            <v>906</v>
          </cell>
          <cell r="L907">
            <v>4477.435477428744</v>
          </cell>
        </row>
        <row r="908">
          <cell r="J908">
            <v>907</v>
          </cell>
          <cell r="L908">
            <v>4457.046368170978</v>
          </cell>
        </row>
        <row r="909">
          <cell r="J909">
            <v>908</v>
          </cell>
          <cell r="L909">
            <v>4445.2283177219324</v>
          </cell>
        </row>
        <row r="910">
          <cell r="J910">
            <v>909</v>
          </cell>
          <cell r="L910">
            <v>4443.8802285731963</v>
          </cell>
        </row>
        <row r="911">
          <cell r="J911">
            <v>910</v>
          </cell>
          <cell r="L911">
            <v>4432.6257971945424</v>
          </cell>
        </row>
        <row r="912">
          <cell r="J912">
            <v>911</v>
          </cell>
          <cell r="L912">
            <v>4432.5470244418384</v>
          </cell>
        </row>
        <row r="913">
          <cell r="J913">
            <v>912</v>
          </cell>
          <cell r="L913">
            <v>4421.6938336546327</v>
          </cell>
        </row>
        <row r="914">
          <cell r="J914">
            <v>913</v>
          </cell>
          <cell r="L914">
            <v>4418.3919407835501</v>
          </cell>
        </row>
        <row r="915">
          <cell r="J915">
            <v>914</v>
          </cell>
          <cell r="L915">
            <v>4410.455026432357</v>
          </cell>
        </row>
        <row r="916">
          <cell r="J916">
            <v>915</v>
          </cell>
          <cell r="L916">
            <v>4409.4379662439405</v>
          </cell>
        </row>
        <row r="917">
          <cell r="J917">
            <v>916</v>
          </cell>
          <cell r="L917">
            <v>4407.2579225833224</v>
          </cell>
        </row>
        <row r="918">
          <cell r="J918">
            <v>917</v>
          </cell>
          <cell r="L918">
            <v>4384.7633567062167</v>
          </cell>
        </row>
        <row r="919">
          <cell r="J919">
            <v>918</v>
          </cell>
          <cell r="L919">
            <v>4374.263307698825</v>
          </cell>
        </row>
        <row r="920">
          <cell r="J920">
            <v>919</v>
          </cell>
          <cell r="L920">
            <v>4369.5299723038661</v>
          </cell>
        </row>
        <row r="921">
          <cell r="J921">
            <v>920</v>
          </cell>
          <cell r="L921">
            <v>4360.2207417446962</v>
          </cell>
        </row>
        <row r="922">
          <cell r="J922">
            <v>921</v>
          </cell>
          <cell r="L922">
            <v>4343.7815135242008</v>
          </cell>
        </row>
        <row r="923">
          <cell r="J923">
            <v>922</v>
          </cell>
          <cell r="L923">
            <v>4343.3170188607437</v>
          </cell>
        </row>
        <row r="924">
          <cell r="J924">
            <v>923</v>
          </cell>
          <cell r="L924">
            <v>4327.6173730649634</v>
          </cell>
        </row>
        <row r="925">
          <cell r="J925">
            <v>924</v>
          </cell>
          <cell r="L925">
            <v>4322.1289643527134</v>
          </cell>
        </row>
        <row r="926">
          <cell r="J926">
            <v>925</v>
          </cell>
          <cell r="L926">
            <v>4321.8974484863938</v>
          </cell>
        </row>
        <row r="927">
          <cell r="J927">
            <v>926</v>
          </cell>
          <cell r="L927">
            <v>4317.6532269684649</v>
          </cell>
        </row>
        <row r="928">
          <cell r="J928">
            <v>927</v>
          </cell>
          <cell r="L928">
            <v>4309.3314576621206</v>
          </cell>
        </row>
        <row r="929">
          <cell r="J929">
            <v>928</v>
          </cell>
          <cell r="L929">
            <v>4301.8723182442836</v>
          </cell>
        </row>
        <row r="930">
          <cell r="J930">
            <v>929</v>
          </cell>
          <cell r="L930">
            <v>4294.5044831818304</v>
          </cell>
        </row>
        <row r="931">
          <cell r="J931">
            <v>930</v>
          </cell>
          <cell r="L931">
            <v>4291.2855898437811</v>
          </cell>
        </row>
        <row r="932">
          <cell r="J932">
            <v>931</v>
          </cell>
          <cell r="L932">
            <v>4290.8265534768752</v>
          </cell>
        </row>
        <row r="933">
          <cell r="J933">
            <v>932</v>
          </cell>
          <cell r="L933">
            <v>4288.9202347579339</v>
          </cell>
        </row>
        <row r="934">
          <cell r="J934">
            <v>933</v>
          </cell>
          <cell r="L934">
            <v>4281.7217575751083</v>
          </cell>
        </row>
        <row r="935">
          <cell r="J935">
            <v>934</v>
          </cell>
          <cell r="L935">
            <v>4277.1908576153673</v>
          </cell>
        </row>
        <row r="936">
          <cell r="J936">
            <v>935</v>
          </cell>
          <cell r="L936">
            <v>4274.2529289307968</v>
          </cell>
        </row>
        <row r="937">
          <cell r="J937">
            <v>936</v>
          </cell>
          <cell r="L937">
            <v>4266.292258332428</v>
          </cell>
        </row>
        <row r="938">
          <cell r="J938">
            <v>937</v>
          </cell>
          <cell r="L938">
            <v>4262.6952834604253</v>
          </cell>
        </row>
        <row r="939">
          <cell r="J939">
            <v>938</v>
          </cell>
          <cell r="L939">
            <v>4262.2463185435536</v>
          </cell>
        </row>
        <row r="940">
          <cell r="J940">
            <v>939</v>
          </cell>
          <cell r="L940">
            <v>4256.0384204269321</v>
          </cell>
        </row>
        <row r="941">
          <cell r="J941">
            <v>940</v>
          </cell>
          <cell r="L941">
            <v>4243.1002183394248</v>
          </cell>
        </row>
        <row r="942">
          <cell r="J942">
            <v>941</v>
          </cell>
          <cell r="L942">
            <v>4222.2372281876715</v>
          </cell>
        </row>
        <row r="943">
          <cell r="J943">
            <v>942</v>
          </cell>
          <cell r="L943">
            <v>4221.045930689238</v>
          </cell>
        </row>
        <row r="944">
          <cell r="J944">
            <v>943</v>
          </cell>
          <cell r="L944">
            <v>4212.0790731012639</v>
          </cell>
        </row>
        <row r="945">
          <cell r="J945">
            <v>944</v>
          </cell>
          <cell r="L945">
            <v>4210.4494225426088</v>
          </cell>
        </row>
        <row r="946">
          <cell r="J946">
            <v>945</v>
          </cell>
          <cell r="L946">
            <v>4200.1735168200767</v>
          </cell>
        </row>
        <row r="947">
          <cell r="J947">
            <v>946</v>
          </cell>
          <cell r="L947">
            <v>4193.0102872296493</v>
          </cell>
        </row>
        <row r="948">
          <cell r="J948">
            <v>947</v>
          </cell>
          <cell r="L948">
            <v>4186.4509524335754</v>
          </cell>
        </row>
        <row r="949">
          <cell r="J949">
            <v>948</v>
          </cell>
          <cell r="L949">
            <v>4184.8299378231159</v>
          </cell>
        </row>
        <row r="950">
          <cell r="J950">
            <v>949</v>
          </cell>
          <cell r="L950">
            <v>4178.1351980080526</v>
          </cell>
        </row>
        <row r="951">
          <cell r="J951">
            <v>950</v>
          </cell>
          <cell r="L951">
            <v>4174.0893500126194</v>
          </cell>
        </row>
        <row r="952">
          <cell r="J952">
            <v>951</v>
          </cell>
          <cell r="L952">
            <v>4160.8792993894149</v>
          </cell>
        </row>
        <row r="953">
          <cell r="J953">
            <v>952</v>
          </cell>
          <cell r="L953">
            <v>4146.641881303738</v>
          </cell>
        </row>
        <row r="954">
          <cell r="J954">
            <v>953</v>
          </cell>
          <cell r="L954">
            <v>4131.4522062464484</v>
          </cell>
        </row>
        <row r="955">
          <cell r="J955">
            <v>954</v>
          </cell>
          <cell r="L955">
            <v>4128.1539225508295</v>
          </cell>
        </row>
        <row r="956">
          <cell r="J956">
            <v>955</v>
          </cell>
          <cell r="L956">
            <v>4079.9433663265831</v>
          </cell>
        </row>
        <row r="957">
          <cell r="J957">
            <v>956</v>
          </cell>
          <cell r="L957">
            <v>4076.7284903787654</v>
          </cell>
        </row>
        <row r="958">
          <cell r="J958">
            <v>957</v>
          </cell>
          <cell r="L958">
            <v>4070.0842279205208</v>
          </cell>
        </row>
        <row r="959">
          <cell r="J959">
            <v>958</v>
          </cell>
          <cell r="L959">
            <v>4038.158040626688</v>
          </cell>
        </row>
        <row r="960">
          <cell r="J960">
            <v>959</v>
          </cell>
          <cell r="L960">
            <v>4037.7219396088585</v>
          </cell>
        </row>
        <row r="961">
          <cell r="J961">
            <v>960</v>
          </cell>
          <cell r="L961">
            <v>4023.1924538551953</v>
          </cell>
        </row>
        <row r="962">
          <cell r="J962">
            <v>961</v>
          </cell>
          <cell r="L962">
            <v>4021.8131988658238</v>
          </cell>
        </row>
        <row r="963">
          <cell r="J963">
            <v>962</v>
          </cell>
          <cell r="L963">
            <v>4019.2132744516866</v>
          </cell>
        </row>
        <row r="964">
          <cell r="J964">
            <v>963</v>
          </cell>
          <cell r="L964">
            <v>4012.6519750671096</v>
          </cell>
        </row>
        <row r="965">
          <cell r="J965">
            <v>964</v>
          </cell>
          <cell r="L965">
            <v>4007.8935069612176</v>
          </cell>
        </row>
        <row r="966">
          <cell r="J966">
            <v>965</v>
          </cell>
          <cell r="L966">
            <v>3994.6466588101362</v>
          </cell>
        </row>
        <row r="967">
          <cell r="J967">
            <v>966</v>
          </cell>
          <cell r="L967">
            <v>3985.1529226349189</v>
          </cell>
        </row>
        <row r="968">
          <cell r="J968">
            <v>967</v>
          </cell>
          <cell r="L968">
            <v>3981.6309183706794</v>
          </cell>
        </row>
        <row r="969">
          <cell r="J969">
            <v>968</v>
          </cell>
          <cell r="L969">
            <v>3969.5454333023708</v>
          </cell>
        </row>
        <row r="970">
          <cell r="J970">
            <v>969</v>
          </cell>
          <cell r="L970">
            <v>3956.1034578173717</v>
          </cell>
        </row>
        <row r="971">
          <cell r="J971">
            <v>970</v>
          </cell>
          <cell r="L971">
            <v>3943.8403929717279</v>
          </cell>
        </row>
        <row r="972">
          <cell r="J972">
            <v>971</v>
          </cell>
          <cell r="L972">
            <v>3929.4674792871351</v>
          </cell>
        </row>
        <row r="973">
          <cell r="J973">
            <v>972</v>
          </cell>
          <cell r="L973">
            <v>3921.9339603237636</v>
          </cell>
        </row>
        <row r="974">
          <cell r="J974">
            <v>973</v>
          </cell>
          <cell r="L974">
            <v>3921.6506884542628</v>
          </cell>
        </row>
        <row r="975">
          <cell r="J975">
            <v>974</v>
          </cell>
          <cell r="L975">
            <v>3909.8286702633873</v>
          </cell>
        </row>
        <row r="976">
          <cell r="J976">
            <v>975</v>
          </cell>
          <cell r="L976">
            <v>3908.8392638663481</v>
          </cell>
        </row>
        <row r="977">
          <cell r="J977">
            <v>976</v>
          </cell>
          <cell r="L977">
            <v>3894.8671305813859</v>
          </cell>
        </row>
        <row r="978">
          <cell r="J978">
            <v>977</v>
          </cell>
          <cell r="L978">
            <v>3878.5464623814782</v>
          </cell>
        </row>
        <row r="979">
          <cell r="J979">
            <v>978</v>
          </cell>
          <cell r="L979">
            <v>3876.2319657787089</v>
          </cell>
        </row>
        <row r="980">
          <cell r="J980">
            <v>979</v>
          </cell>
          <cell r="L980">
            <v>3872.8091611345048</v>
          </cell>
        </row>
        <row r="981">
          <cell r="J981">
            <v>980</v>
          </cell>
          <cell r="L981">
            <v>3871.2085080156271</v>
          </cell>
        </row>
        <row r="982">
          <cell r="J982">
            <v>981</v>
          </cell>
          <cell r="L982">
            <v>3853.070227061713</v>
          </cell>
        </row>
        <row r="983">
          <cell r="J983">
            <v>982</v>
          </cell>
          <cell r="L983">
            <v>3852.9312727540464</v>
          </cell>
        </row>
        <row r="984">
          <cell r="J984">
            <v>983</v>
          </cell>
          <cell r="L984">
            <v>3837.0157223021906</v>
          </cell>
        </row>
        <row r="985">
          <cell r="J985">
            <v>984</v>
          </cell>
          <cell r="L985">
            <v>3826.6480431749487</v>
          </cell>
        </row>
        <row r="986">
          <cell r="J986">
            <v>985</v>
          </cell>
          <cell r="L986">
            <v>3823.4051306834554</v>
          </cell>
        </row>
        <row r="987">
          <cell r="J987">
            <v>986</v>
          </cell>
          <cell r="L987">
            <v>3804.1588786970619</v>
          </cell>
        </row>
        <row r="988">
          <cell r="J988">
            <v>987</v>
          </cell>
          <cell r="L988">
            <v>3797.4183174009413</v>
          </cell>
        </row>
        <row r="989">
          <cell r="J989">
            <v>988</v>
          </cell>
          <cell r="L989">
            <v>3792.5467817172398</v>
          </cell>
        </row>
        <row r="990">
          <cell r="J990">
            <v>989</v>
          </cell>
          <cell r="L990">
            <v>3778.1525893567186</v>
          </cell>
        </row>
        <row r="991">
          <cell r="J991">
            <v>990</v>
          </cell>
          <cell r="L991">
            <v>3778.0841199747019</v>
          </cell>
        </row>
        <row r="992">
          <cell r="J992">
            <v>991</v>
          </cell>
          <cell r="L992">
            <v>3765.0201833668893</v>
          </cell>
        </row>
        <row r="993">
          <cell r="J993">
            <v>992</v>
          </cell>
          <cell r="L993">
            <v>3760.8544074627334</v>
          </cell>
        </row>
        <row r="994">
          <cell r="J994">
            <v>993</v>
          </cell>
          <cell r="L994">
            <v>3759.6256801180539</v>
          </cell>
        </row>
        <row r="995">
          <cell r="J995">
            <v>994</v>
          </cell>
          <cell r="L995">
            <v>3732.7560114975845</v>
          </cell>
        </row>
        <row r="996">
          <cell r="J996">
            <v>995</v>
          </cell>
          <cell r="L996">
            <v>3720.2155639552993</v>
          </cell>
        </row>
        <row r="997">
          <cell r="J997">
            <v>996</v>
          </cell>
          <cell r="L997">
            <v>3719.4701829636256</v>
          </cell>
        </row>
        <row r="998">
          <cell r="J998">
            <v>997</v>
          </cell>
          <cell r="L998">
            <v>3717.9125767064802</v>
          </cell>
        </row>
        <row r="999">
          <cell r="J999">
            <v>998</v>
          </cell>
          <cell r="L999">
            <v>3699.208915054609</v>
          </cell>
        </row>
        <row r="1000">
          <cell r="J1000">
            <v>999</v>
          </cell>
          <cell r="L1000">
            <v>3687.6826108148121</v>
          </cell>
        </row>
        <row r="1001">
          <cell r="J1001">
            <v>1000</v>
          </cell>
          <cell r="L1001">
            <v>3686.4033728393115</v>
          </cell>
        </row>
        <row r="1002">
          <cell r="J1002">
            <v>1001</v>
          </cell>
          <cell r="L1002">
            <v>3684.2500048166808</v>
          </cell>
        </row>
        <row r="1003">
          <cell r="J1003">
            <v>1002</v>
          </cell>
          <cell r="L1003">
            <v>3673.0589589621836</v>
          </cell>
        </row>
        <row r="1004">
          <cell r="J1004">
            <v>1003</v>
          </cell>
          <cell r="L1004">
            <v>3667.4313664129336</v>
          </cell>
        </row>
        <row r="1005">
          <cell r="J1005">
            <v>1004</v>
          </cell>
          <cell r="L1005">
            <v>3662.2830153370446</v>
          </cell>
        </row>
        <row r="1006">
          <cell r="J1006">
            <v>1005</v>
          </cell>
          <cell r="L1006">
            <v>3655.1298275209401</v>
          </cell>
        </row>
        <row r="1007">
          <cell r="J1007">
            <v>1006</v>
          </cell>
          <cell r="L1007">
            <v>3648.9155303812568</v>
          </cell>
        </row>
        <row r="1008">
          <cell r="J1008">
            <v>1007</v>
          </cell>
          <cell r="L1008">
            <v>3648.1166940736189</v>
          </cell>
        </row>
        <row r="1009">
          <cell r="J1009">
            <v>1008</v>
          </cell>
          <cell r="L1009">
            <v>3639.4078433589548</v>
          </cell>
        </row>
        <row r="1010">
          <cell r="J1010">
            <v>1009</v>
          </cell>
          <cell r="L1010">
            <v>3620.3807700642487</v>
          </cell>
        </row>
        <row r="1011">
          <cell r="J1011">
            <v>1010</v>
          </cell>
          <cell r="L1011">
            <v>3618.5914713533866</v>
          </cell>
        </row>
        <row r="1012">
          <cell r="J1012">
            <v>1011</v>
          </cell>
          <cell r="L1012">
            <v>3609.8550864499807</v>
          </cell>
        </row>
        <row r="1013">
          <cell r="J1013">
            <v>1012</v>
          </cell>
          <cell r="L1013">
            <v>3600.8771596297079</v>
          </cell>
        </row>
        <row r="1014">
          <cell r="J1014">
            <v>1013</v>
          </cell>
          <cell r="L1014">
            <v>3588.4703423677374</v>
          </cell>
        </row>
        <row r="1015">
          <cell r="J1015">
            <v>1014</v>
          </cell>
          <cell r="L1015">
            <v>3586.6958399409932</v>
          </cell>
        </row>
        <row r="1016">
          <cell r="J1016">
            <v>1015</v>
          </cell>
          <cell r="L1016">
            <v>3578.6195847077706</v>
          </cell>
        </row>
        <row r="1017">
          <cell r="J1017">
            <v>1016</v>
          </cell>
          <cell r="L1017">
            <v>3549.8586766813423</v>
          </cell>
        </row>
        <row r="1018">
          <cell r="J1018">
            <v>1017</v>
          </cell>
          <cell r="L1018">
            <v>3543.3230730319174</v>
          </cell>
        </row>
        <row r="1019">
          <cell r="J1019">
            <v>1018</v>
          </cell>
          <cell r="L1019">
            <v>3511.3106720468104</v>
          </cell>
        </row>
        <row r="1020">
          <cell r="J1020">
            <v>1019</v>
          </cell>
          <cell r="L1020">
            <v>3498.6644781655973</v>
          </cell>
        </row>
        <row r="1021">
          <cell r="J1021">
            <v>1020</v>
          </cell>
          <cell r="L1021">
            <v>3498.0138583061816</v>
          </cell>
        </row>
        <row r="1022">
          <cell r="J1022">
            <v>1021</v>
          </cell>
          <cell r="L1022">
            <v>3497.2369723194693</v>
          </cell>
        </row>
        <row r="1023">
          <cell r="J1023">
            <v>1022</v>
          </cell>
          <cell r="L1023">
            <v>3490.8418705302056</v>
          </cell>
        </row>
        <row r="1024">
          <cell r="J1024">
            <v>1023</v>
          </cell>
          <cell r="L1024">
            <v>3481.2871933067677</v>
          </cell>
        </row>
        <row r="1025">
          <cell r="J1025">
            <v>1024</v>
          </cell>
          <cell r="L1025">
            <v>3480.64291866233</v>
          </cell>
        </row>
        <row r="1026">
          <cell r="J1026">
            <v>1025</v>
          </cell>
          <cell r="L1026">
            <v>3462.7560904185261</v>
          </cell>
        </row>
        <row r="1027">
          <cell r="J1027">
            <v>1026</v>
          </cell>
          <cell r="L1027">
            <v>3460.2518255607192</v>
          </cell>
        </row>
        <row r="1028">
          <cell r="J1028">
            <v>1027</v>
          </cell>
          <cell r="L1028">
            <v>3459.8676173133613</v>
          </cell>
        </row>
        <row r="1029">
          <cell r="J1029">
            <v>1028</v>
          </cell>
          <cell r="L1029">
            <v>3454.6916243801938</v>
          </cell>
        </row>
        <row r="1030">
          <cell r="J1030">
            <v>1029</v>
          </cell>
          <cell r="L1030">
            <v>3449.6025488551027</v>
          </cell>
        </row>
        <row r="1031">
          <cell r="J1031">
            <v>1030</v>
          </cell>
          <cell r="L1031">
            <v>3438.0415280514349</v>
          </cell>
        </row>
        <row r="1032">
          <cell r="J1032">
            <v>1031</v>
          </cell>
          <cell r="L1032">
            <v>3433.236524731894</v>
          </cell>
        </row>
        <row r="1033">
          <cell r="J1033">
            <v>1032</v>
          </cell>
          <cell r="L1033">
            <v>3425.6583245556608</v>
          </cell>
        </row>
        <row r="1034">
          <cell r="J1034">
            <v>1033</v>
          </cell>
          <cell r="L1034">
            <v>3421.114707939214</v>
          </cell>
        </row>
        <row r="1035">
          <cell r="J1035">
            <v>1034</v>
          </cell>
          <cell r="L1035">
            <v>3417.0840247846345</v>
          </cell>
        </row>
        <row r="1036">
          <cell r="J1036">
            <v>1035</v>
          </cell>
          <cell r="L1036">
            <v>3378.9547702404811</v>
          </cell>
        </row>
        <row r="1037">
          <cell r="J1037">
            <v>1036</v>
          </cell>
          <cell r="L1037">
            <v>3376.1297195875604</v>
          </cell>
        </row>
        <row r="1038">
          <cell r="J1038">
            <v>1037</v>
          </cell>
          <cell r="L1038">
            <v>3375.4416319116758</v>
          </cell>
        </row>
        <row r="1039">
          <cell r="J1039">
            <v>1038</v>
          </cell>
          <cell r="L1039">
            <v>3364.5261455263776</v>
          </cell>
        </row>
        <row r="1040">
          <cell r="J1040">
            <v>1039</v>
          </cell>
          <cell r="L1040">
            <v>3362.9054294689172</v>
          </cell>
        </row>
        <row r="1041">
          <cell r="J1041">
            <v>1040</v>
          </cell>
          <cell r="L1041">
            <v>3361.9087478184506</v>
          </cell>
        </row>
        <row r="1042">
          <cell r="J1042">
            <v>1041</v>
          </cell>
          <cell r="L1042">
            <v>3351.4038321313437</v>
          </cell>
        </row>
        <row r="1043">
          <cell r="J1043">
            <v>1042</v>
          </cell>
          <cell r="L1043">
            <v>3342.771499386422</v>
          </cell>
        </row>
        <row r="1044">
          <cell r="J1044">
            <v>1043</v>
          </cell>
          <cell r="L1044">
            <v>3337.4382140037874</v>
          </cell>
        </row>
        <row r="1045">
          <cell r="J1045">
            <v>1044</v>
          </cell>
          <cell r="L1045">
            <v>3321.2751071347861</v>
          </cell>
        </row>
        <row r="1046">
          <cell r="J1046">
            <v>1045</v>
          </cell>
          <cell r="L1046">
            <v>3318.989921237905</v>
          </cell>
        </row>
        <row r="1047">
          <cell r="J1047">
            <v>1046</v>
          </cell>
          <cell r="L1047">
            <v>3313.1854193157678</v>
          </cell>
        </row>
        <row r="1048">
          <cell r="J1048">
            <v>1047</v>
          </cell>
          <cell r="L1048">
            <v>3312.0156941323389</v>
          </cell>
        </row>
        <row r="1049">
          <cell r="J1049">
            <v>1048</v>
          </cell>
          <cell r="L1049">
            <v>3301.9374123374037</v>
          </cell>
        </row>
        <row r="1050">
          <cell r="J1050">
            <v>1049</v>
          </cell>
          <cell r="L1050">
            <v>3301.8759839339905</v>
          </cell>
        </row>
        <row r="1051">
          <cell r="J1051">
            <v>1050</v>
          </cell>
          <cell r="L1051">
            <v>3298.0118296138016</v>
          </cell>
        </row>
        <row r="1052">
          <cell r="J1052">
            <v>1051</v>
          </cell>
          <cell r="L1052">
            <v>3290.0408017749801</v>
          </cell>
        </row>
        <row r="1053">
          <cell r="J1053">
            <v>1052</v>
          </cell>
          <cell r="L1053">
            <v>3277.7375661264036</v>
          </cell>
        </row>
        <row r="1054">
          <cell r="J1054">
            <v>1053</v>
          </cell>
          <cell r="L1054">
            <v>3277.6763591601461</v>
          </cell>
        </row>
        <row r="1055">
          <cell r="J1055">
            <v>1054</v>
          </cell>
          <cell r="L1055">
            <v>3270.1292346791411</v>
          </cell>
        </row>
        <row r="1056">
          <cell r="J1056">
            <v>1055</v>
          </cell>
          <cell r="L1056">
            <v>3269.9467776631664</v>
          </cell>
        </row>
        <row r="1057">
          <cell r="J1057">
            <v>1056</v>
          </cell>
          <cell r="L1057">
            <v>3264.7859852165761</v>
          </cell>
        </row>
        <row r="1058">
          <cell r="J1058">
            <v>1057</v>
          </cell>
          <cell r="L1058">
            <v>3252.2193752796925</v>
          </cell>
        </row>
        <row r="1059">
          <cell r="J1059">
            <v>1058</v>
          </cell>
          <cell r="L1059">
            <v>3249.6152791946452</v>
          </cell>
        </row>
        <row r="1060">
          <cell r="J1060">
            <v>1059</v>
          </cell>
          <cell r="L1060">
            <v>3246.5300321638433</v>
          </cell>
        </row>
        <row r="1061">
          <cell r="J1061">
            <v>1060</v>
          </cell>
          <cell r="L1061">
            <v>3243.4455487210248</v>
          </cell>
        </row>
        <row r="1062">
          <cell r="J1062">
            <v>1061</v>
          </cell>
          <cell r="L1062">
            <v>3234.1947716761733</v>
          </cell>
        </row>
        <row r="1063">
          <cell r="J1063">
            <v>1062</v>
          </cell>
          <cell r="L1063">
            <v>3230.7641632883192</v>
          </cell>
        </row>
        <row r="1064">
          <cell r="J1064">
            <v>1063</v>
          </cell>
          <cell r="L1064">
            <v>3229.6271978542809</v>
          </cell>
        </row>
        <row r="1065">
          <cell r="J1065">
            <v>1064</v>
          </cell>
          <cell r="L1065">
            <v>3228.9119278485932</v>
          </cell>
        </row>
        <row r="1066">
          <cell r="J1066">
            <v>1065</v>
          </cell>
          <cell r="L1066">
            <v>3224.9839364610975</v>
          </cell>
        </row>
        <row r="1067">
          <cell r="J1067">
            <v>1066</v>
          </cell>
          <cell r="L1067">
            <v>3209.223871973908</v>
          </cell>
        </row>
        <row r="1068">
          <cell r="J1068">
            <v>1067</v>
          </cell>
          <cell r="L1068">
            <v>3203.2801745320926</v>
          </cell>
        </row>
        <row r="1069">
          <cell r="J1069">
            <v>1068</v>
          </cell>
          <cell r="L1069">
            <v>3189.9695297628055</v>
          </cell>
        </row>
        <row r="1070">
          <cell r="J1070">
            <v>1069</v>
          </cell>
          <cell r="L1070">
            <v>3185.3065654902762</v>
          </cell>
        </row>
        <row r="1071">
          <cell r="J1071">
            <v>1070</v>
          </cell>
          <cell r="L1071">
            <v>3176.0647744520979</v>
          </cell>
        </row>
        <row r="1072">
          <cell r="J1072">
            <v>1071</v>
          </cell>
          <cell r="L1072">
            <v>3168.7766345648597</v>
          </cell>
        </row>
        <row r="1073">
          <cell r="J1073">
            <v>1072</v>
          </cell>
          <cell r="L1073">
            <v>3166.5453301274642</v>
          </cell>
        </row>
        <row r="1074">
          <cell r="J1074">
            <v>1073</v>
          </cell>
          <cell r="L1074">
            <v>3156.8729330111714</v>
          </cell>
        </row>
        <row r="1075">
          <cell r="J1075">
            <v>1074</v>
          </cell>
          <cell r="L1075">
            <v>3142.0119834672264</v>
          </cell>
        </row>
        <row r="1076">
          <cell r="J1076">
            <v>1075</v>
          </cell>
          <cell r="L1076">
            <v>3131.4418536726716</v>
          </cell>
        </row>
        <row r="1077">
          <cell r="J1077">
            <v>1076</v>
          </cell>
          <cell r="L1077">
            <v>3130.0990404225377</v>
          </cell>
        </row>
        <row r="1078">
          <cell r="J1078">
            <v>1077</v>
          </cell>
          <cell r="L1078">
            <v>3108.2115515340556</v>
          </cell>
        </row>
        <row r="1079">
          <cell r="J1079">
            <v>1078</v>
          </cell>
          <cell r="L1079">
            <v>3095.3543416217303</v>
          </cell>
        </row>
        <row r="1080">
          <cell r="J1080">
            <v>1079</v>
          </cell>
          <cell r="L1080">
            <v>3085.1621937346581</v>
          </cell>
        </row>
        <row r="1081">
          <cell r="J1081">
            <v>1080</v>
          </cell>
          <cell r="L1081">
            <v>3083.5436278553611</v>
          </cell>
        </row>
        <row r="1082">
          <cell r="J1082">
            <v>1081</v>
          </cell>
          <cell r="L1082">
            <v>3082.3328202383145</v>
          </cell>
        </row>
        <row r="1083">
          <cell r="J1083">
            <v>1082</v>
          </cell>
          <cell r="L1083">
            <v>3081.0647502517445</v>
          </cell>
        </row>
        <row r="1084">
          <cell r="J1084">
            <v>1083</v>
          </cell>
          <cell r="L1084">
            <v>3056.721684766911</v>
          </cell>
        </row>
        <row r="1085">
          <cell r="J1085">
            <v>1084</v>
          </cell>
          <cell r="L1085">
            <v>3048.6080913121391</v>
          </cell>
        </row>
        <row r="1086">
          <cell r="J1086">
            <v>1085</v>
          </cell>
          <cell r="L1086">
            <v>3041.0188786898211</v>
          </cell>
        </row>
        <row r="1087">
          <cell r="J1087">
            <v>1086</v>
          </cell>
          <cell r="L1087">
            <v>3031.3612751447704</v>
          </cell>
        </row>
        <row r="1088">
          <cell r="J1088">
            <v>1087</v>
          </cell>
          <cell r="L1088">
            <v>3028.3756860339226</v>
          </cell>
        </row>
        <row r="1089">
          <cell r="J1089">
            <v>1088</v>
          </cell>
          <cell r="L1089">
            <v>3011.5544231008794</v>
          </cell>
        </row>
        <row r="1090">
          <cell r="J1090">
            <v>1089</v>
          </cell>
          <cell r="L1090">
            <v>2997.6105659600003</v>
          </cell>
        </row>
        <row r="1091">
          <cell r="J1091">
            <v>1090</v>
          </cell>
          <cell r="L1091">
            <v>2984.7712248905659</v>
          </cell>
        </row>
        <row r="1092">
          <cell r="J1092">
            <v>1091</v>
          </cell>
          <cell r="L1092">
            <v>2982.0828646170389</v>
          </cell>
        </row>
        <row r="1093">
          <cell r="J1093">
            <v>1092</v>
          </cell>
          <cell r="L1093">
            <v>2976.2502365817249</v>
          </cell>
        </row>
        <row r="1094">
          <cell r="J1094">
            <v>1093</v>
          </cell>
          <cell r="L1094">
            <v>2971.2212002375413</v>
          </cell>
        </row>
        <row r="1095">
          <cell r="J1095">
            <v>1094</v>
          </cell>
          <cell r="L1095">
            <v>2970.0221538657288</v>
          </cell>
        </row>
        <row r="1096">
          <cell r="J1096">
            <v>1095</v>
          </cell>
          <cell r="L1096">
            <v>2964.6040986502553</v>
          </cell>
        </row>
        <row r="1097">
          <cell r="J1097">
            <v>1096</v>
          </cell>
          <cell r="L1097">
            <v>2964.262064662606</v>
          </cell>
        </row>
        <row r="1098">
          <cell r="J1098">
            <v>1097</v>
          </cell>
          <cell r="L1098">
            <v>2963.8630269861042</v>
          </cell>
        </row>
        <row r="1099">
          <cell r="J1099">
            <v>1098</v>
          </cell>
          <cell r="L1099">
            <v>2946.4434351632003</v>
          </cell>
        </row>
        <row r="1100">
          <cell r="J1100">
            <v>1099</v>
          </cell>
          <cell r="L1100">
            <v>2935.638685780536</v>
          </cell>
        </row>
        <row r="1101">
          <cell r="J1101">
            <v>1100</v>
          </cell>
          <cell r="L1101">
            <v>2927.7111710559871</v>
          </cell>
        </row>
        <row r="1102">
          <cell r="J1102">
            <v>1101</v>
          </cell>
          <cell r="L1102">
            <v>2924.994553845434</v>
          </cell>
        </row>
        <row r="1103">
          <cell r="J1103">
            <v>1102</v>
          </cell>
          <cell r="L1103">
            <v>2923.0167744047444</v>
          </cell>
        </row>
        <row r="1104">
          <cell r="J1104">
            <v>1103</v>
          </cell>
          <cell r="L1104">
            <v>2920.6449564636523</v>
          </cell>
        </row>
        <row r="1105">
          <cell r="J1105">
            <v>1104</v>
          </cell>
          <cell r="L1105">
            <v>2916.3550054601001</v>
          </cell>
        </row>
        <row r="1106">
          <cell r="J1106">
            <v>1105</v>
          </cell>
          <cell r="L1106">
            <v>2909.8218053458863</v>
          </cell>
        </row>
        <row r="1107">
          <cell r="J1107">
            <v>1106</v>
          </cell>
          <cell r="L1107">
            <v>2907.9092877514468</v>
          </cell>
        </row>
        <row r="1108">
          <cell r="J1108">
            <v>1107</v>
          </cell>
          <cell r="L1108">
            <v>2907.4601698527126</v>
          </cell>
        </row>
        <row r="1109">
          <cell r="J1109">
            <v>1108</v>
          </cell>
          <cell r="L1109">
            <v>2900.2882754609054</v>
          </cell>
        </row>
        <row r="1110">
          <cell r="J1110">
            <v>1109</v>
          </cell>
          <cell r="L1110">
            <v>2878.0916644865506</v>
          </cell>
        </row>
        <row r="1111">
          <cell r="J1111">
            <v>1110</v>
          </cell>
          <cell r="L1111">
            <v>2875.2465920813988</v>
          </cell>
        </row>
        <row r="1112">
          <cell r="J1112">
            <v>1111</v>
          </cell>
          <cell r="L1112">
            <v>2872.6813085204421</v>
          </cell>
        </row>
        <row r="1113">
          <cell r="J1113">
            <v>1112</v>
          </cell>
          <cell r="L1113">
            <v>2865.8320389747632</v>
          </cell>
        </row>
        <row r="1114">
          <cell r="J1114">
            <v>1113</v>
          </cell>
          <cell r="L1114">
            <v>2863.2731453258593</v>
          </cell>
        </row>
        <row r="1115">
          <cell r="J1115">
            <v>1114</v>
          </cell>
          <cell r="L1115">
            <v>2861.0490251180986</v>
          </cell>
        </row>
        <row r="1116">
          <cell r="J1116">
            <v>1115</v>
          </cell>
          <cell r="L1116">
            <v>2849.5179869560452</v>
          </cell>
        </row>
        <row r="1117">
          <cell r="J1117">
            <v>1116</v>
          </cell>
          <cell r="L1117">
            <v>2844.0382979763881</v>
          </cell>
        </row>
        <row r="1118">
          <cell r="J1118">
            <v>1117</v>
          </cell>
          <cell r="L1118">
            <v>2831.9409955507836</v>
          </cell>
        </row>
        <row r="1119">
          <cell r="J1119">
            <v>1118</v>
          </cell>
          <cell r="L1119">
            <v>2826.8050170761553</v>
          </cell>
        </row>
        <row r="1120">
          <cell r="J1120">
            <v>1119</v>
          </cell>
          <cell r="L1120">
            <v>2821.3416620376688</v>
          </cell>
        </row>
        <row r="1121">
          <cell r="J1121">
            <v>1120</v>
          </cell>
          <cell r="L1121">
            <v>2821.0658261467402</v>
          </cell>
        </row>
        <row r="1122">
          <cell r="J1122">
            <v>1121</v>
          </cell>
          <cell r="L1122">
            <v>2818.9715386817165</v>
          </cell>
        </row>
        <row r="1123">
          <cell r="J1123">
            <v>1122</v>
          </cell>
          <cell r="L1123">
            <v>2797.2913468713286</v>
          </cell>
        </row>
        <row r="1124">
          <cell r="J1124">
            <v>1123</v>
          </cell>
          <cell r="L1124">
            <v>2778.9703126802183</v>
          </cell>
        </row>
        <row r="1125">
          <cell r="J1125">
            <v>1124</v>
          </cell>
          <cell r="L1125">
            <v>2771.877108521197</v>
          </cell>
        </row>
        <row r="1126">
          <cell r="J1126">
            <v>1125</v>
          </cell>
          <cell r="L1126">
            <v>2769.0760772890244</v>
          </cell>
        </row>
        <row r="1127">
          <cell r="J1127">
            <v>1126</v>
          </cell>
          <cell r="L1127">
            <v>2762.3263022076062</v>
          </cell>
        </row>
        <row r="1128">
          <cell r="J1128">
            <v>1127</v>
          </cell>
          <cell r="L1128">
            <v>2757.6632902996903</v>
          </cell>
        </row>
        <row r="1129">
          <cell r="J1129">
            <v>1128</v>
          </cell>
          <cell r="L1129">
            <v>2754.9919743302271</v>
          </cell>
        </row>
        <row r="1130">
          <cell r="J1130">
            <v>1129</v>
          </cell>
          <cell r="L1130">
            <v>2742.0249754062361</v>
          </cell>
        </row>
        <row r="1131">
          <cell r="J1131">
            <v>1130</v>
          </cell>
          <cell r="L1131">
            <v>2740.9926000629926</v>
          </cell>
        </row>
        <row r="1132">
          <cell r="J1132">
            <v>1131</v>
          </cell>
          <cell r="L1132">
            <v>2721.4960889748904</v>
          </cell>
        </row>
        <row r="1133">
          <cell r="J1133">
            <v>1132</v>
          </cell>
          <cell r="L1133">
            <v>2713.0275515245739</v>
          </cell>
        </row>
        <row r="1134">
          <cell r="J1134">
            <v>1133</v>
          </cell>
          <cell r="L1134">
            <v>2712.5396122869374</v>
          </cell>
        </row>
        <row r="1135">
          <cell r="J1135">
            <v>1134</v>
          </cell>
          <cell r="L1135">
            <v>2710.7045011518389</v>
          </cell>
        </row>
        <row r="1136">
          <cell r="J1136">
            <v>1135</v>
          </cell>
          <cell r="L1136">
            <v>2708.9235661809357</v>
          </cell>
        </row>
        <row r="1137">
          <cell r="J1137">
            <v>1136</v>
          </cell>
          <cell r="L1137">
            <v>2707.4698630886373</v>
          </cell>
        </row>
        <row r="1138">
          <cell r="J1138">
            <v>1137</v>
          </cell>
          <cell r="L1138">
            <v>2697.7389083622847</v>
          </cell>
        </row>
        <row r="1139">
          <cell r="J1139">
            <v>1138</v>
          </cell>
          <cell r="L1139">
            <v>2693.9896985748478</v>
          </cell>
        </row>
        <row r="1140">
          <cell r="J1140">
            <v>1139</v>
          </cell>
          <cell r="L1140">
            <v>2685.0643252194454</v>
          </cell>
        </row>
        <row r="1141">
          <cell r="J1141">
            <v>1140</v>
          </cell>
          <cell r="L1141">
            <v>2677.9605142902215</v>
          </cell>
        </row>
        <row r="1142">
          <cell r="J1142">
            <v>1141</v>
          </cell>
          <cell r="L1142">
            <v>2676.4650623315979</v>
          </cell>
        </row>
        <row r="1143">
          <cell r="J1143">
            <v>1142</v>
          </cell>
          <cell r="L1143">
            <v>2676.0378996120189</v>
          </cell>
        </row>
        <row r="1144">
          <cell r="J1144">
            <v>1143</v>
          </cell>
          <cell r="L1144">
            <v>2650.6766756381612</v>
          </cell>
        </row>
        <row r="1145">
          <cell r="J1145">
            <v>1144</v>
          </cell>
          <cell r="L1145">
            <v>2641.6187173012622</v>
          </cell>
        </row>
        <row r="1146">
          <cell r="J1146">
            <v>1145</v>
          </cell>
          <cell r="L1146">
            <v>2633.7231654088901</v>
          </cell>
        </row>
        <row r="1147">
          <cell r="J1147">
            <v>1146</v>
          </cell>
          <cell r="L1147">
            <v>2624.8761650243291</v>
          </cell>
        </row>
        <row r="1148">
          <cell r="J1148">
            <v>1147</v>
          </cell>
          <cell r="L1148">
            <v>2620.3768419263988</v>
          </cell>
        </row>
        <row r="1149">
          <cell r="J1149">
            <v>1148</v>
          </cell>
          <cell r="L1149">
            <v>2616.4707649716324</v>
          </cell>
        </row>
        <row r="1150">
          <cell r="J1150">
            <v>1149</v>
          </cell>
          <cell r="L1150">
            <v>2610.8894814140995</v>
          </cell>
        </row>
        <row r="1151">
          <cell r="J1151">
            <v>1150</v>
          </cell>
          <cell r="L1151">
            <v>2583.780631047106</v>
          </cell>
        </row>
        <row r="1152">
          <cell r="J1152">
            <v>1151</v>
          </cell>
          <cell r="L1152">
            <v>2577.8534753082367</v>
          </cell>
        </row>
        <row r="1153">
          <cell r="J1153">
            <v>1152</v>
          </cell>
          <cell r="L1153">
            <v>2577.3823747696761</v>
          </cell>
        </row>
        <row r="1154">
          <cell r="J1154">
            <v>1153</v>
          </cell>
          <cell r="L1154">
            <v>2576.8074138213747</v>
          </cell>
        </row>
        <row r="1155">
          <cell r="J1155">
            <v>1154</v>
          </cell>
          <cell r="L1155">
            <v>2566.6261714143634</v>
          </cell>
        </row>
        <row r="1156">
          <cell r="J1156">
            <v>1155</v>
          </cell>
          <cell r="L1156">
            <v>2564.3296178686778</v>
          </cell>
        </row>
        <row r="1157">
          <cell r="J1157">
            <v>1156</v>
          </cell>
          <cell r="L1157">
            <v>2563.0263649607759</v>
          </cell>
        </row>
        <row r="1158">
          <cell r="J1158">
            <v>1157</v>
          </cell>
          <cell r="L1158">
            <v>2562.7657783988043</v>
          </cell>
        </row>
        <row r="1159">
          <cell r="J1159">
            <v>1158</v>
          </cell>
          <cell r="L1159">
            <v>2559.8527910095727</v>
          </cell>
        </row>
        <row r="1160">
          <cell r="J1160">
            <v>1159</v>
          </cell>
          <cell r="L1160">
            <v>2554.7186573747299</v>
          </cell>
        </row>
        <row r="1161">
          <cell r="J1161">
            <v>1160</v>
          </cell>
          <cell r="L1161">
            <v>2549.2776582717784</v>
          </cell>
        </row>
        <row r="1162">
          <cell r="J1162">
            <v>1161</v>
          </cell>
          <cell r="L1162">
            <v>2545.2964085422809</v>
          </cell>
        </row>
        <row r="1163">
          <cell r="J1163">
            <v>1162</v>
          </cell>
          <cell r="L1163">
            <v>2543.2338452265326</v>
          </cell>
        </row>
        <row r="1164">
          <cell r="J1164">
            <v>1163</v>
          </cell>
          <cell r="L1164">
            <v>2541.5371152391485</v>
          </cell>
        </row>
        <row r="1165">
          <cell r="J1165">
            <v>1164</v>
          </cell>
          <cell r="L1165">
            <v>2539.8404933346164</v>
          </cell>
        </row>
        <row r="1166">
          <cell r="J1166">
            <v>1165</v>
          </cell>
          <cell r="L1166">
            <v>2537.5349621149849</v>
          </cell>
        </row>
        <row r="1167">
          <cell r="J1167">
            <v>1166</v>
          </cell>
          <cell r="L1167">
            <v>2529.4074461388723</v>
          </cell>
        </row>
        <row r="1168">
          <cell r="J1168">
            <v>1167</v>
          </cell>
          <cell r="L1168">
            <v>2527.4684163510428</v>
          </cell>
        </row>
        <row r="1169">
          <cell r="J1169">
            <v>1168</v>
          </cell>
          <cell r="L1169">
            <v>2525.8913551983792</v>
          </cell>
        </row>
        <row r="1170">
          <cell r="J1170">
            <v>1169</v>
          </cell>
          <cell r="L1170">
            <v>2525.7391096130109</v>
          </cell>
        </row>
        <row r="1171">
          <cell r="J1171">
            <v>1170</v>
          </cell>
          <cell r="L1171">
            <v>2522.7987760880164</v>
          </cell>
        </row>
        <row r="1172">
          <cell r="J1172">
            <v>1171</v>
          </cell>
          <cell r="L1172">
            <v>2522.5962705351258</v>
          </cell>
        </row>
        <row r="1173">
          <cell r="J1173">
            <v>1172</v>
          </cell>
          <cell r="L1173">
            <v>2515.467469257936</v>
          </cell>
        </row>
        <row r="1174">
          <cell r="J1174">
            <v>1173</v>
          </cell>
          <cell r="L1174">
            <v>2514.2042877213116</v>
          </cell>
        </row>
        <row r="1175">
          <cell r="J1175">
            <v>1174</v>
          </cell>
          <cell r="L1175">
            <v>2508.8142799017692</v>
          </cell>
        </row>
        <row r="1176">
          <cell r="J1176">
            <v>1175</v>
          </cell>
          <cell r="L1176">
            <v>2499.7740107639497</v>
          </cell>
        </row>
        <row r="1177">
          <cell r="J1177">
            <v>1176</v>
          </cell>
          <cell r="L1177">
            <v>2487.3084574227646</v>
          </cell>
        </row>
        <row r="1178">
          <cell r="J1178">
            <v>1177</v>
          </cell>
          <cell r="L1178">
            <v>2480.3024299962735</v>
          </cell>
        </row>
        <row r="1179">
          <cell r="J1179">
            <v>1178</v>
          </cell>
          <cell r="L1179">
            <v>2456.0723827168576</v>
          </cell>
        </row>
        <row r="1180">
          <cell r="J1180">
            <v>1179</v>
          </cell>
          <cell r="L1180">
            <v>2439.7086155786828</v>
          </cell>
        </row>
        <row r="1181">
          <cell r="J1181">
            <v>1180</v>
          </cell>
          <cell r="L1181">
            <v>2432.7455159741453</v>
          </cell>
        </row>
        <row r="1182">
          <cell r="J1182">
            <v>1181</v>
          </cell>
          <cell r="L1182">
            <v>2426.6821593207155</v>
          </cell>
        </row>
        <row r="1183">
          <cell r="J1183">
            <v>1182</v>
          </cell>
          <cell r="L1183">
            <v>2420.8681726178288</v>
          </cell>
        </row>
        <row r="1184">
          <cell r="J1184">
            <v>1183</v>
          </cell>
          <cell r="L1184">
            <v>2412.3430402672252</v>
          </cell>
        </row>
        <row r="1185">
          <cell r="J1185">
            <v>1184</v>
          </cell>
          <cell r="L1185">
            <v>2409.3331008777859</v>
          </cell>
        </row>
        <row r="1186">
          <cell r="J1186">
            <v>1185</v>
          </cell>
          <cell r="L1186">
            <v>2402.8944996297787</v>
          </cell>
        </row>
        <row r="1187">
          <cell r="J1187">
            <v>1186</v>
          </cell>
          <cell r="L1187">
            <v>2390.8193054983781</v>
          </cell>
        </row>
        <row r="1188">
          <cell r="J1188">
            <v>1187</v>
          </cell>
          <cell r="L1188">
            <v>2390.0344891390801</v>
          </cell>
        </row>
        <row r="1189">
          <cell r="J1189">
            <v>1188</v>
          </cell>
          <cell r="L1189">
            <v>2385.1607584157045</v>
          </cell>
        </row>
        <row r="1190">
          <cell r="J1190">
            <v>1189</v>
          </cell>
          <cell r="L1190">
            <v>2377.9967081903701</v>
          </cell>
        </row>
        <row r="1191">
          <cell r="J1191">
            <v>1190</v>
          </cell>
          <cell r="L1191">
            <v>2375.9519813355032</v>
          </cell>
        </row>
        <row r="1192">
          <cell r="J1192">
            <v>1191</v>
          </cell>
          <cell r="L1192">
            <v>2368.9045222211785</v>
          </cell>
        </row>
        <row r="1193">
          <cell r="J1193">
            <v>1192</v>
          </cell>
          <cell r="L1193">
            <v>2368.1289866283437</v>
          </cell>
        </row>
        <row r="1194">
          <cell r="J1194">
            <v>1193</v>
          </cell>
          <cell r="L1194">
            <v>2366.8285713370101</v>
          </cell>
        </row>
        <row r="1195">
          <cell r="J1195">
            <v>1194</v>
          </cell>
          <cell r="L1195">
            <v>2361.5845232368865</v>
          </cell>
        </row>
        <row r="1196">
          <cell r="J1196">
            <v>1195</v>
          </cell>
          <cell r="L1196">
            <v>2353.6551696966499</v>
          </cell>
        </row>
        <row r="1197">
          <cell r="J1197">
            <v>1196</v>
          </cell>
          <cell r="L1197">
            <v>2350.1480061786629</v>
          </cell>
        </row>
        <row r="1198">
          <cell r="J1198">
            <v>1197</v>
          </cell>
          <cell r="L1198">
            <v>2340.8371488745902</v>
          </cell>
        </row>
        <row r="1199">
          <cell r="J1199">
            <v>1198</v>
          </cell>
          <cell r="L1199">
            <v>2331.6706840316442</v>
          </cell>
        </row>
        <row r="1200">
          <cell r="J1200">
            <v>1199</v>
          </cell>
          <cell r="L1200">
            <v>2330.1359616389327</v>
          </cell>
        </row>
        <row r="1201">
          <cell r="J1201">
            <v>1200</v>
          </cell>
          <cell r="L1201">
            <v>2327.308364280756</v>
          </cell>
        </row>
        <row r="1202">
          <cell r="J1202">
            <v>1201</v>
          </cell>
          <cell r="L1202">
            <v>2320.3602551738381</v>
          </cell>
        </row>
        <row r="1203">
          <cell r="J1203">
            <v>1202</v>
          </cell>
          <cell r="L1203">
            <v>2320.2649414003026</v>
          </cell>
        </row>
        <row r="1204">
          <cell r="J1204">
            <v>1203</v>
          </cell>
          <cell r="L1204">
            <v>2306.2843841832046</v>
          </cell>
        </row>
        <row r="1205">
          <cell r="J1205">
            <v>1204</v>
          </cell>
          <cell r="L1205">
            <v>2305.1451293774676</v>
          </cell>
        </row>
        <row r="1206">
          <cell r="J1206">
            <v>1205</v>
          </cell>
          <cell r="L1206">
            <v>2304.29277548551</v>
          </cell>
        </row>
        <row r="1207">
          <cell r="J1207">
            <v>1206</v>
          </cell>
          <cell r="L1207">
            <v>2272.4473966141827</v>
          </cell>
        </row>
        <row r="1208">
          <cell r="J1208">
            <v>1207</v>
          </cell>
          <cell r="L1208">
            <v>2270.5088110924353</v>
          </cell>
        </row>
        <row r="1209">
          <cell r="J1209">
            <v>1208</v>
          </cell>
          <cell r="L1209">
            <v>2261.9134524955803</v>
          </cell>
        </row>
        <row r="1210">
          <cell r="J1210">
            <v>1209</v>
          </cell>
          <cell r="L1210">
            <v>2253.79810073205</v>
          </cell>
        </row>
        <row r="1211">
          <cell r="J1211">
            <v>1210</v>
          </cell>
          <cell r="L1211">
            <v>2249.278792718851</v>
          </cell>
        </row>
        <row r="1212">
          <cell r="J1212">
            <v>1211</v>
          </cell>
          <cell r="L1212">
            <v>2246.9747712245521</v>
          </cell>
        </row>
        <row r="1213">
          <cell r="J1213">
            <v>1212</v>
          </cell>
          <cell r="L1213">
            <v>2238.8547266154678</v>
          </cell>
        </row>
        <row r="1214">
          <cell r="J1214">
            <v>1213</v>
          </cell>
          <cell r="L1214">
            <v>2235.4320018412054</v>
          </cell>
        </row>
        <row r="1215">
          <cell r="J1215">
            <v>1214</v>
          </cell>
          <cell r="L1215">
            <v>2235.1509525828628</v>
          </cell>
        </row>
        <row r="1216">
          <cell r="J1216">
            <v>1215</v>
          </cell>
          <cell r="L1216">
            <v>2228.6884079226038</v>
          </cell>
        </row>
        <row r="1217">
          <cell r="J1217">
            <v>1216</v>
          </cell>
          <cell r="L1217">
            <v>2227.8937743231231</v>
          </cell>
        </row>
        <row r="1218">
          <cell r="J1218">
            <v>1217</v>
          </cell>
          <cell r="L1218">
            <v>2226.8200451932207</v>
          </cell>
        </row>
        <row r="1219">
          <cell r="J1219">
            <v>1218</v>
          </cell>
          <cell r="L1219">
            <v>2224.9630743754674</v>
          </cell>
        </row>
        <row r="1220">
          <cell r="J1220">
            <v>1219</v>
          </cell>
          <cell r="L1220">
            <v>2223.3395144508472</v>
          </cell>
        </row>
        <row r="1221">
          <cell r="J1221">
            <v>1220</v>
          </cell>
          <cell r="L1221">
            <v>2220.7526835333178</v>
          </cell>
        </row>
        <row r="1222">
          <cell r="J1222">
            <v>1221</v>
          </cell>
          <cell r="L1222">
            <v>2219.6443013592861</v>
          </cell>
        </row>
        <row r="1223">
          <cell r="J1223">
            <v>1222</v>
          </cell>
          <cell r="L1223">
            <v>2211.0635983806346</v>
          </cell>
        </row>
        <row r="1224">
          <cell r="J1224">
            <v>1223</v>
          </cell>
          <cell r="L1224">
            <v>2210.5563152886857</v>
          </cell>
        </row>
        <row r="1225">
          <cell r="J1225">
            <v>1224</v>
          </cell>
          <cell r="L1225">
            <v>2195.5811861695443</v>
          </cell>
        </row>
        <row r="1226">
          <cell r="J1226">
            <v>1225</v>
          </cell>
          <cell r="L1226">
            <v>2192.7712674431623</v>
          </cell>
        </row>
        <row r="1227">
          <cell r="J1227">
            <v>1226</v>
          </cell>
          <cell r="L1227">
            <v>2191.9473350978524</v>
          </cell>
        </row>
        <row r="1228">
          <cell r="J1228">
            <v>1227</v>
          </cell>
          <cell r="L1228">
            <v>2188.7135317927873</v>
          </cell>
        </row>
        <row r="1229">
          <cell r="J1229">
            <v>1228</v>
          </cell>
          <cell r="L1229">
            <v>2182.6107002624553</v>
          </cell>
        </row>
        <row r="1230">
          <cell r="J1230">
            <v>1229</v>
          </cell>
          <cell r="L1230">
            <v>2177.7591814941102</v>
          </cell>
        </row>
        <row r="1231">
          <cell r="J1231">
            <v>1230</v>
          </cell>
          <cell r="L1231">
            <v>2164.8093556412759</v>
          </cell>
        </row>
        <row r="1232">
          <cell r="J1232">
            <v>1231</v>
          </cell>
          <cell r="L1232">
            <v>2158.9813811651688</v>
          </cell>
        </row>
        <row r="1233">
          <cell r="J1233">
            <v>1232</v>
          </cell>
          <cell r="L1233">
            <v>2157.4950002728369</v>
          </cell>
        </row>
        <row r="1234">
          <cell r="J1234">
            <v>1233</v>
          </cell>
          <cell r="L1234">
            <v>2157.2254184765179</v>
          </cell>
        </row>
        <row r="1235">
          <cell r="J1235">
            <v>1234</v>
          </cell>
          <cell r="L1235">
            <v>2141.8216977696015</v>
          </cell>
        </row>
        <row r="1236">
          <cell r="J1236">
            <v>1235</v>
          </cell>
          <cell r="L1236">
            <v>2128.2629334748899</v>
          </cell>
        </row>
        <row r="1237">
          <cell r="J1237">
            <v>1236</v>
          </cell>
          <cell r="L1237">
            <v>2127.995966168246</v>
          </cell>
        </row>
        <row r="1238">
          <cell r="J1238">
            <v>1237</v>
          </cell>
          <cell r="L1238">
            <v>2124.6185863767846</v>
          </cell>
        </row>
        <row r="1239">
          <cell r="J1239">
            <v>1238</v>
          </cell>
          <cell r="L1239">
            <v>2114.9160198648847</v>
          </cell>
        </row>
        <row r="1240">
          <cell r="J1240">
            <v>1239</v>
          </cell>
          <cell r="L1240">
            <v>2110.8887771715395</v>
          </cell>
        </row>
        <row r="1241">
          <cell r="J1241">
            <v>1240</v>
          </cell>
          <cell r="L1241">
            <v>2095.8557067216702</v>
          </cell>
        </row>
        <row r="1242">
          <cell r="J1242">
            <v>1241</v>
          </cell>
          <cell r="L1242">
            <v>2089.9081319849884</v>
          </cell>
        </row>
        <row r="1243">
          <cell r="J1243">
            <v>1242</v>
          </cell>
          <cell r="L1243">
            <v>2084.1933265742155</v>
          </cell>
        </row>
        <row r="1244">
          <cell r="J1244">
            <v>1243</v>
          </cell>
          <cell r="L1244">
            <v>2083.359122617403</v>
          </cell>
        </row>
        <row r="1245">
          <cell r="J1245">
            <v>1244</v>
          </cell>
          <cell r="L1245">
            <v>2082.2631434356626</v>
          </cell>
        </row>
        <row r="1246">
          <cell r="J1246">
            <v>1245</v>
          </cell>
          <cell r="L1246">
            <v>2076.2297519421522</v>
          </cell>
        </row>
        <row r="1247">
          <cell r="J1247">
            <v>1246</v>
          </cell>
          <cell r="L1247">
            <v>2074.1340895064895</v>
          </cell>
        </row>
        <row r="1248">
          <cell r="J1248">
            <v>1247</v>
          </cell>
          <cell r="L1248">
            <v>2071.7811298033453</v>
          </cell>
        </row>
        <row r="1249">
          <cell r="J1249">
            <v>1248</v>
          </cell>
          <cell r="L1249">
            <v>2069.5177966700257</v>
          </cell>
        </row>
        <row r="1250">
          <cell r="J1250">
            <v>1249</v>
          </cell>
          <cell r="L1250">
            <v>2068.301214253685</v>
          </cell>
        </row>
        <row r="1251">
          <cell r="J1251">
            <v>1250</v>
          </cell>
          <cell r="L1251">
            <v>2065.3905552604074</v>
          </cell>
        </row>
        <row r="1252">
          <cell r="J1252">
            <v>1251</v>
          </cell>
          <cell r="L1252">
            <v>2056.2657994598694</v>
          </cell>
        </row>
        <row r="1253">
          <cell r="J1253">
            <v>1252</v>
          </cell>
          <cell r="L1253">
            <v>2051.2095532801468</v>
          </cell>
        </row>
        <row r="1254">
          <cell r="J1254">
            <v>1253</v>
          </cell>
          <cell r="L1254">
            <v>2045.0373405980231</v>
          </cell>
        </row>
        <row r="1255">
          <cell r="J1255">
            <v>1254</v>
          </cell>
          <cell r="L1255">
            <v>2040.1202030254385</v>
          </cell>
        </row>
        <row r="1256">
          <cell r="J1256">
            <v>1255</v>
          </cell>
          <cell r="L1256">
            <v>2039.0437954897679</v>
          </cell>
        </row>
        <row r="1257">
          <cell r="J1257">
            <v>1256</v>
          </cell>
          <cell r="L1257">
            <v>2029.3217764996641</v>
          </cell>
        </row>
        <row r="1258">
          <cell r="J1258">
            <v>1257</v>
          </cell>
          <cell r="L1258">
            <v>2026.5782391402306</v>
          </cell>
        </row>
        <row r="1259">
          <cell r="J1259">
            <v>1258</v>
          </cell>
          <cell r="L1259">
            <v>2024.7800364174543</v>
          </cell>
        </row>
        <row r="1260">
          <cell r="J1260">
            <v>1259</v>
          </cell>
          <cell r="L1260">
            <v>2013.9004580829142</v>
          </cell>
        </row>
        <row r="1261">
          <cell r="J1261">
            <v>1260</v>
          </cell>
          <cell r="L1261">
            <v>2005.0640613380424</v>
          </cell>
        </row>
        <row r="1262">
          <cell r="J1262">
            <v>1261</v>
          </cell>
          <cell r="L1262">
            <v>2004.8092797681825</v>
          </cell>
        </row>
        <row r="1263">
          <cell r="J1263">
            <v>1262</v>
          </cell>
          <cell r="L1263">
            <v>2003.4947083207658</v>
          </cell>
        </row>
        <row r="1264">
          <cell r="J1264">
            <v>1263</v>
          </cell>
          <cell r="L1264">
            <v>2003.1132097874006</v>
          </cell>
        </row>
        <row r="1265">
          <cell r="J1265">
            <v>1264</v>
          </cell>
          <cell r="L1265">
            <v>1991.1187892309217</v>
          </cell>
        </row>
        <row r="1266">
          <cell r="J1266">
            <v>1265</v>
          </cell>
          <cell r="L1266">
            <v>1977.9840318049103</v>
          </cell>
        </row>
        <row r="1267">
          <cell r="J1267">
            <v>1266</v>
          </cell>
          <cell r="L1267">
            <v>1968.2396247400134</v>
          </cell>
        </row>
        <row r="1268">
          <cell r="J1268">
            <v>1267</v>
          </cell>
          <cell r="L1268">
            <v>1963.4993835483926</v>
          </cell>
        </row>
        <row r="1269">
          <cell r="J1269">
            <v>1268</v>
          </cell>
          <cell r="L1269">
            <v>1954.6564885555977</v>
          </cell>
        </row>
        <row r="1270">
          <cell r="J1270">
            <v>1269</v>
          </cell>
          <cell r="L1270">
            <v>1952.2044582285362</v>
          </cell>
        </row>
        <row r="1271">
          <cell r="J1271">
            <v>1270</v>
          </cell>
          <cell r="L1271">
            <v>1947.9776562280308</v>
          </cell>
        </row>
        <row r="1272">
          <cell r="J1272">
            <v>1271</v>
          </cell>
          <cell r="L1272">
            <v>1934.3734287097604</v>
          </cell>
        </row>
        <row r="1273">
          <cell r="J1273">
            <v>1272</v>
          </cell>
          <cell r="L1273">
            <v>1934.1622841892822</v>
          </cell>
        </row>
        <row r="1274">
          <cell r="J1274">
            <v>1273</v>
          </cell>
          <cell r="L1274">
            <v>1933.2340117219667</v>
          </cell>
        </row>
        <row r="1275">
          <cell r="J1275">
            <v>1274</v>
          </cell>
          <cell r="L1275">
            <v>1931.1253663418877</v>
          </cell>
        </row>
        <row r="1276">
          <cell r="J1276">
            <v>1275</v>
          </cell>
          <cell r="L1276">
            <v>1929.9468554981638</v>
          </cell>
        </row>
        <row r="1277">
          <cell r="J1277">
            <v>1276</v>
          </cell>
          <cell r="L1277">
            <v>1927.8022836934347</v>
          </cell>
        </row>
        <row r="1278">
          <cell r="J1278">
            <v>1277</v>
          </cell>
          <cell r="L1278">
            <v>1918.722213815144</v>
          </cell>
        </row>
        <row r="1279">
          <cell r="J1279">
            <v>1278</v>
          </cell>
          <cell r="L1279">
            <v>1913.6251486751523</v>
          </cell>
        </row>
        <row r="1280">
          <cell r="J1280">
            <v>1279</v>
          </cell>
          <cell r="L1280">
            <v>1906.108227708801</v>
          </cell>
        </row>
        <row r="1281">
          <cell r="J1281">
            <v>1280</v>
          </cell>
          <cell r="L1281">
            <v>1897.0851603653466</v>
          </cell>
        </row>
        <row r="1282">
          <cell r="J1282">
            <v>1281</v>
          </cell>
          <cell r="L1282">
            <v>1883.3308529814879</v>
          </cell>
        </row>
        <row r="1283">
          <cell r="J1283">
            <v>1282</v>
          </cell>
          <cell r="L1283">
            <v>1880.7562432890952</v>
          </cell>
        </row>
        <row r="1284">
          <cell r="J1284">
            <v>1283</v>
          </cell>
          <cell r="L1284">
            <v>1873.4209472673924</v>
          </cell>
        </row>
        <row r="1285">
          <cell r="J1285">
            <v>1284</v>
          </cell>
          <cell r="L1285">
            <v>1859.140805729799</v>
          </cell>
        </row>
        <row r="1286">
          <cell r="J1286">
            <v>1285</v>
          </cell>
          <cell r="L1286">
            <v>1855.3881943312881</v>
          </cell>
        </row>
        <row r="1287">
          <cell r="J1287">
            <v>1286</v>
          </cell>
          <cell r="L1287">
            <v>1850.3785456235573</v>
          </cell>
        </row>
        <row r="1288">
          <cell r="J1288">
            <v>1287</v>
          </cell>
          <cell r="L1288">
            <v>1849.927616411336</v>
          </cell>
        </row>
        <row r="1289">
          <cell r="J1289">
            <v>1288</v>
          </cell>
          <cell r="L1289">
            <v>1842.6776009045716</v>
          </cell>
        </row>
        <row r="1290">
          <cell r="J1290">
            <v>1289</v>
          </cell>
          <cell r="L1290">
            <v>1841.8200133522776</v>
          </cell>
        </row>
        <row r="1291">
          <cell r="J1291">
            <v>1290</v>
          </cell>
          <cell r="L1291">
            <v>1830.2736547137997</v>
          </cell>
        </row>
        <row r="1292">
          <cell r="J1292">
            <v>1291</v>
          </cell>
          <cell r="L1292">
            <v>1825.7901396890722</v>
          </cell>
        </row>
        <row r="1293">
          <cell r="J1293">
            <v>1292</v>
          </cell>
          <cell r="L1293">
            <v>1809.3897019742908</v>
          </cell>
        </row>
        <row r="1294">
          <cell r="J1294">
            <v>1293</v>
          </cell>
          <cell r="L1294">
            <v>1803.2446964030739</v>
          </cell>
        </row>
        <row r="1295">
          <cell r="J1295">
            <v>1294</v>
          </cell>
          <cell r="L1295">
            <v>1789.05902664372</v>
          </cell>
        </row>
        <row r="1296">
          <cell r="J1296">
            <v>1295</v>
          </cell>
          <cell r="L1296">
            <v>1786.7017797400474</v>
          </cell>
        </row>
        <row r="1297">
          <cell r="J1297">
            <v>1296</v>
          </cell>
          <cell r="L1297">
            <v>1781.6754820260553</v>
          </cell>
        </row>
        <row r="1298">
          <cell r="J1298">
            <v>1297</v>
          </cell>
          <cell r="L1298">
            <v>1775.9240325847061</v>
          </cell>
        </row>
        <row r="1299">
          <cell r="J1299">
            <v>1298</v>
          </cell>
          <cell r="L1299">
            <v>1773.7038982304148</v>
          </cell>
        </row>
        <row r="1300">
          <cell r="J1300">
            <v>1299</v>
          </cell>
          <cell r="L1300">
            <v>1764.962653969453</v>
          </cell>
        </row>
        <row r="1301">
          <cell r="J1301">
            <v>1300</v>
          </cell>
          <cell r="L1301">
            <v>1756.7955567776964</v>
          </cell>
        </row>
        <row r="1302">
          <cell r="J1302">
            <v>1301</v>
          </cell>
          <cell r="L1302">
            <v>1746.183850601378</v>
          </cell>
        </row>
        <row r="1303">
          <cell r="J1303">
            <v>1302</v>
          </cell>
          <cell r="L1303">
            <v>1739.4374481691691</v>
          </cell>
        </row>
        <row r="1304">
          <cell r="J1304">
            <v>1303</v>
          </cell>
          <cell r="L1304">
            <v>1736.4677266903532</v>
          </cell>
        </row>
        <row r="1305">
          <cell r="J1305">
            <v>1304</v>
          </cell>
          <cell r="L1305">
            <v>1732.8573260929063</v>
          </cell>
        </row>
        <row r="1306">
          <cell r="J1306">
            <v>1305</v>
          </cell>
          <cell r="L1306">
            <v>1732.5365319777079</v>
          </cell>
        </row>
        <row r="1307">
          <cell r="J1307">
            <v>1306</v>
          </cell>
          <cell r="L1307">
            <v>1724.2343118676508</v>
          </cell>
        </row>
        <row r="1308">
          <cell r="J1308">
            <v>1307</v>
          </cell>
          <cell r="L1308">
            <v>1716.0858897552382</v>
          </cell>
        </row>
        <row r="1309">
          <cell r="J1309">
            <v>1308</v>
          </cell>
          <cell r="L1309">
            <v>1714.3452400427259</v>
          </cell>
        </row>
        <row r="1310">
          <cell r="J1310">
            <v>1309</v>
          </cell>
          <cell r="L1310">
            <v>1710.9468320947601</v>
          </cell>
        </row>
        <row r="1311">
          <cell r="J1311">
            <v>1310</v>
          </cell>
          <cell r="L1311">
            <v>1710.7097570721874</v>
          </cell>
        </row>
        <row r="1312">
          <cell r="J1312">
            <v>1311</v>
          </cell>
          <cell r="L1312">
            <v>1706.1738785540499</v>
          </cell>
        </row>
        <row r="1313">
          <cell r="J1313">
            <v>1312</v>
          </cell>
          <cell r="L1313">
            <v>1704.5589031599759</v>
          </cell>
        </row>
        <row r="1314">
          <cell r="J1314">
            <v>1313</v>
          </cell>
          <cell r="L1314">
            <v>1700.1502224276571</v>
          </cell>
        </row>
        <row r="1315">
          <cell r="J1315">
            <v>1314</v>
          </cell>
          <cell r="L1315">
            <v>1699.1270169124377</v>
          </cell>
        </row>
        <row r="1316">
          <cell r="J1316">
            <v>1315</v>
          </cell>
          <cell r="L1316">
            <v>1695.7918683780219</v>
          </cell>
        </row>
        <row r="1317">
          <cell r="J1317">
            <v>1316</v>
          </cell>
          <cell r="L1317">
            <v>1693.9478739971514</v>
          </cell>
        </row>
        <row r="1318">
          <cell r="J1318">
            <v>1317</v>
          </cell>
          <cell r="L1318">
            <v>1686.032727197922</v>
          </cell>
        </row>
        <row r="1319">
          <cell r="J1319">
            <v>1318</v>
          </cell>
          <cell r="L1319">
            <v>1677.8842105222245</v>
          </cell>
        </row>
        <row r="1320">
          <cell r="J1320">
            <v>1319</v>
          </cell>
          <cell r="L1320">
            <v>1665.5044158955548</v>
          </cell>
        </row>
        <row r="1321">
          <cell r="J1321">
            <v>1320</v>
          </cell>
          <cell r="L1321">
            <v>1656.0930080160681</v>
          </cell>
        </row>
        <row r="1322">
          <cell r="J1322">
            <v>1321</v>
          </cell>
          <cell r="L1322">
            <v>1655.7059725121205</v>
          </cell>
        </row>
        <row r="1323">
          <cell r="J1323">
            <v>1322</v>
          </cell>
          <cell r="L1323">
            <v>1654.8545350705849</v>
          </cell>
        </row>
        <row r="1324">
          <cell r="J1324">
            <v>1323</v>
          </cell>
          <cell r="L1324">
            <v>1653.4626026578592</v>
          </cell>
        </row>
        <row r="1325">
          <cell r="J1325">
            <v>1324</v>
          </cell>
          <cell r="L1325">
            <v>1649.3412208123464</v>
          </cell>
        </row>
        <row r="1326">
          <cell r="J1326">
            <v>1325</v>
          </cell>
          <cell r="L1326">
            <v>1645.877310494107</v>
          </cell>
        </row>
        <row r="1327">
          <cell r="J1327">
            <v>1326</v>
          </cell>
          <cell r="L1327">
            <v>1642.457492026406</v>
          </cell>
        </row>
        <row r="1328">
          <cell r="J1328">
            <v>1327</v>
          </cell>
          <cell r="L1328">
            <v>1638.4376427594536</v>
          </cell>
        </row>
        <row r="1329">
          <cell r="J1329">
            <v>1328</v>
          </cell>
          <cell r="L1329">
            <v>1628.5232628672509</v>
          </cell>
        </row>
        <row r="1330">
          <cell r="J1330">
            <v>1329</v>
          </cell>
          <cell r="L1330">
            <v>1622.6541760045466</v>
          </cell>
        </row>
        <row r="1331">
          <cell r="J1331">
            <v>1330</v>
          </cell>
          <cell r="L1331">
            <v>1619.9201630906571</v>
          </cell>
        </row>
        <row r="1332">
          <cell r="J1332">
            <v>1331</v>
          </cell>
          <cell r="L1332">
            <v>1616.7369106590281</v>
          </cell>
        </row>
        <row r="1333">
          <cell r="J1333">
            <v>1332</v>
          </cell>
          <cell r="L1333">
            <v>1612.436729259922</v>
          </cell>
        </row>
        <row r="1334">
          <cell r="J1334">
            <v>1333</v>
          </cell>
          <cell r="L1334">
            <v>1610.5662951563281</v>
          </cell>
        </row>
        <row r="1335">
          <cell r="J1335">
            <v>1334</v>
          </cell>
          <cell r="L1335">
            <v>1603.1801129581499</v>
          </cell>
        </row>
        <row r="1336">
          <cell r="J1336">
            <v>1335</v>
          </cell>
          <cell r="L1336">
            <v>1600.4588202973446</v>
          </cell>
        </row>
        <row r="1337">
          <cell r="J1337">
            <v>1336</v>
          </cell>
          <cell r="L1337">
            <v>1598.0830071097864</v>
          </cell>
        </row>
        <row r="1338">
          <cell r="J1338">
            <v>1337</v>
          </cell>
          <cell r="L1338">
            <v>1593.369028938474</v>
          </cell>
        </row>
        <row r="1339">
          <cell r="J1339">
            <v>1338</v>
          </cell>
          <cell r="L1339">
            <v>1589.5899286231036</v>
          </cell>
        </row>
        <row r="1340">
          <cell r="J1340">
            <v>1339</v>
          </cell>
          <cell r="L1340">
            <v>1588.4046409757343</v>
          </cell>
        </row>
        <row r="1341">
          <cell r="J1341">
            <v>1340</v>
          </cell>
          <cell r="L1341">
            <v>1587.3319993981856</v>
          </cell>
        </row>
        <row r="1342">
          <cell r="J1342">
            <v>1341</v>
          </cell>
          <cell r="L1342">
            <v>1578.9984658554949</v>
          </cell>
        </row>
        <row r="1343">
          <cell r="J1343">
            <v>1342</v>
          </cell>
          <cell r="L1343">
            <v>1572.5929609514226</v>
          </cell>
        </row>
        <row r="1344">
          <cell r="J1344">
            <v>1343</v>
          </cell>
          <cell r="L1344">
            <v>1568.4952022791181</v>
          </cell>
        </row>
        <row r="1345">
          <cell r="J1345">
            <v>1344</v>
          </cell>
          <cell r="L1345">
            <v>1563.2033244990885</v>
          </cell>
        </row>
        <row r="1346">
          <cell r="J1346">
            <v>1345</v>
          </cell>
          <cell r="L1346">
            <v>1561.7440361135264</v>
          </cell>
        </row>
        <row r="1347">
          <cell r="J1347">
            <v>1346</v>
          </cell>
          <cell r="L1347">
            <v>1558.7931583709296</v>
          </cell>
        </row>
        <row r="1348">
          <cell r="J1348">
            <v>1347</v>
          </cell>
          <cell r="L1348">
            <v>1556.0317399727528</v>
          </cell>
        </row>
        <row r="1349">
          <cell r="J1349">
            <v>1348</v>
          </cell>
          <cell r="L1349">
            <v>1551.7083751093842</v>
          </cell>
        </row>
        <row r="1350">
          <cell r="J1350">
            <v>1349</v>
          </cell>
          <cell r="L1350">
            <v>1550.2552761341826</v>
          </cell>
        </row>
        <row r="1351">
          <cell r="J1351">
            <v>1350</v>
          </cell>
          <cell r="L1351">
            <v>1546.6326864580224</v>
          </cell>
        </row>
        <row r="1352">
          <cell r="J1352">
            <v>1351</v>
          </cell>
          <cell r="L1352">
            <v>1536.0333994936507</v>
          </cell>
        </row>
        <row r="1353">
          <cell r="J1353">
            <v>1352</v>
          </cell>
          <cell r="L1353">
            <v>1533.7926905384231</v>
          </cell>
        </row>
        <row r="1354">
          <cell r="J1354">
            <v>1353</v>
          </cell>
          <cell r="L1354">
            <v>1526.9099751584026</v>
          </cell>
        </row>
        <row r="1355">
          <cell r="J1355">
            <v>1354</v>
          </cell>
          <cell r="L1355">
            <v>1522.9139825131811</v>
          </cell>
        </row>
        <row r="1356">
          <cell r="J1356">
            <v>1355</v>
          </cell>
          <cell r="L1356">
            <v>1516.4796841862706</v>
          </cell>
        </row>
        <row r="1357">
          <cell r="J1357">
            <v>1356</v>
          </cell>
          <cell r="L1357">
            <v>1514.1441019794104</v>
          </cell>
        </row>
        <row r="1358">
          <cell r="J1358">
            <v>1357</v>
          </cell>
          <cell r="L1358">
            <v>1499.4492724438317</v>
          </cell>
        </row>
        <row r="1359">
          <cell r="J1359">
            <v>1358</v>
          </cell>
          <cell r="L1359">
            <v>1494.7938765147596</v>
          </cell>
        </row>
        <row r="1360">
          <cell r="J1360">
            <v>1359</v>
          </cell>
          <cell r="L1360">
            <v>1492.8961976537648</v>
          </cell>
        </row>
        <row r="1361">
          <cell r="J1361">
            <v>1360</v>
          </cell>
          <cell r="L1361">
            <v>1492.3596938922092</v>
          </cell>
        </row>
        <row r="1362">
          <cell r="J1362">
            <v>1361</v>
          </cell>
          <cell r="L1362">
            <v>1486.9594583831556</v>
          </cell>
        </row>
        <row r="1363">
          <cell r="J1363">
            <v>1362</v>
          </cell>
          <cell r="L1363">
            <v>1485.1451968377876</v>
          </cell>
        </row>
        <row r="1364">
          <cell r="J1364">
            <v>1363</v>
          </cell>
          <cell r="L1364">
            <v>1458.6762649971965</v>
          </cell>
        </row>
        <row r="1365">
          <cell r="J1365">
            <v>1364</v>
          </cell>
          <cell r="L1365">
            <v>1457.542209790445</v>
          </cell>
        </row>
        <row r="1366">
          <cell r="J1366">
            <v>1365</v>
          </cell>
          <cell r="L1366">
            <v>1452.8022646894435</v>
          </cell>
        </row>
        <row r="1367">
          <cell r="J1367">
            <v>1366</v>
          </cell>
          <cell r="L1367">
            <v>1449.4775896478782</v>
          </cell>
        </row>
        <row r="1368">
          <cell r="J1368">
            <v>1367</v>
          </cell>
          <cell r="L1368">
            <v>1447.6747167795781</v>
          </cell>
        </row>
        <row r="1369">
          <cell r="J1369">
            <v>1368</v>
          </cell>
          <cell r="L1369">
            <v>1447.250985826427</v>
          </cell>
        </row>
        <row r="1370">
          <cell r="J1370">
            <v>1369</v>
          </cell>
          <cell r="L1370">
            <v>1445.3469027038586</v>
          </cell>
        </row>
        <row r="1371">
          <cell r="J1371">
            <v>1370</v>
          </cell>
          <cell r="L1371">
            <v>1442.458759711323</v>
          </cell>
        </row>
        <row r="1372">
          <cell r="J1372">
            <v>1371</v>
          </cell>
          <cell r="L1372">
            <v>1438.41452367532</v>
          </cell>
        </row>
        <row r="1373">
          <cell r="J1373">
            <v>1372</v>
          </cell>
          <cell r="L1373">
            <v>1438.1685922967947</v>
          </cell>
        </row>
        <row r="1374">
          <cell r="J1374">
            <v>1373</v>
          </cell>
          <cell r="L1374">
            <v>1432.8293715762604</v>
          </cell>
        </row>
        <row r="1375">
          <cell r="J1375">
            <v>1374</v>
          </cell>
          <cell r="L1375">
            <v>1430.9753538657269</v>
          </cell>
        </row>
        <row r="1376">
          <cell r="J1376">
            <v>1375</v>
          </cell>
          <cell r="L1376">
            <v>1427.445417017293</v>
          </cell>
        </row>
        <row r="1377">
          <cell r="J1377">
            <v>1376</v>
          </cell>
          <cell r="L1377">
            <v>1425.3494246962409</v>
          </cell>
        </row>
        <row r="1378">
          <cell r="J1378">
            <v>1377</v>
          </cell>
          <cell r="L1378">
            <v>1423.8886519752145</v>
          </cell>
        </row>
        <row r="1379">
          <cell r="J1379">
            <v>1378</v>
          </cell>
          <cell r="L1379">
            <v>1419.7642964700108</v>
          </cell>
        </row>
        <row r="1380">
          <cell r="J1380">
            <v>1379</v>
          </cell>
          <cell r="L1380">
            <v>1410.9113233334135</v>
          </cell>
        </row>
        <row r="1381">
          <cell r="J1381">
            <v>1380</v>
          </cell>
          <cell r="L1381">
            <v>1410.7389349401096</v>
          </cell>
        </row>
        <row r="1382">
          <cell r="J1382">
            <v>1381</v>
          </cell>
          <cell r="L1382">
            <v>1407.4349136067517</v>
          </cell>
        </row>
        <row r="1383">
          <cell r="J1383">
            <v>1382</v>
          </cell>
          <cell r="L1383">
            <v>1404.553655276088</v>
          </cell>
        </row>
        <row r="1384">
          <cell r="J1384">
            <v>1383</v>
          </cell>
          <cell r="L1384">
            <v>1404.2110534352894</v>
          </cell>
        </row>
        <row r="1385">
          <cell r="J1385">
            <v>1384</v>
          </cell>
          <cell r="L1385">
            <v>1395.0333507426808</v>
          </cell>
        </row>
        <row r="1386">
          <cell r="J1386">
            <v>1385</v>
          </cell>
          <cell r="L1386">
            <v>1394.2506803067436</v>
          </cell>
        </row>
        <row r="1387">
          <cell r="J1387">
            <v>1386</v>
          </cell>
          <cell r="L1387">
            <v>1393.5368311634807</v>
          </cell>
        </row>
        <row r="1388">
          <cell r="J1388">
            <v>1387</v>
          </cell>
          <cell r="L1388">
            <v>1386.042244719765</v>
          </cell>
        </row>
        <row r="1389">
          <cell r="J1389">
            <v>1388</v>
          </cell>
          <cell r="L1389">
            <v>1383.8411792627953</v>
          </cell>
        </row>
        <row r="1390">
          <cell r="J1390">
            <v>1389</v>
          </cell>
          <cell r="L1390">
            <v>1383.3673717596528</v>
          </cell>
        </row>
        <row r="1391">
          <cell r="J1391">
            <v>1390</v>
          </cell>
          <cell r="L1391">
            <v>1381.9800351196591</v>
          </cell>
        </row>
        <row r="1392">
          <cell r="J1392">
            <v>1391</v>
          </cell>
          <cell r="L1392">
            <v>1379.5105471130335</v>
          </cell>
        </row>
        <row r="1393">
          <cell r="J1393">
            <v>1392</v>
          </cell>
          <cell r="L1393">
            <v>1377.4481199932395</v>
          </cell>
        </row>
        <row r="1394">
          <cell r="J1394">
            <v>1393</v>
          </cell>
          <cell r="L1394">
            <v>1375.1863337395357</v>
          </cell>
        </row>
        <row r="1395">
          <cell r="J1395">
            <v>1394</v>
          </cell>
          <cell r="L1395">
            <v>1374.9500558401019</v>
          </cell>
        </row>
        <row r="1396">
          <cell r="J1396">
            <v>1395</v>
          </cell>
          <cell r="L1396">
            <v>1374.9163235749147</v>
          </cell>
        </row>
        <row r="1397">
          <cell r="J1397">
            <v>1396</v>
          </cell>
          <cell r="L1397">
            <v>1374.6128273937134</v>
          </cell>
        </row>
        <row r="1398">
          <cell r="J1398">
            <v>1397</v>
          </cell>
          <cell r="L1398">
            <v>1372.9284182415363</v>
          </cell>
        </row>
        <row r="1399">
          <cell r="J1399">
            <v>1398</v>
          </cell>
          <cell r="L1399">
            <v>1369.3424621662887</v>
          </cell>
        </row>
        <row r="1400">
          <cell r="J1400">
            <v>1399</v>
          </cell>
          <cell r="L1400">
            <v>1363.7163422025599</v>
          </cell>
        </row>
        <row r="1401">
          <cell r="J1401">
            <v>1400</v>
          </cell>
          <cell r="L1401">
            <v>1361.2753330202841</v>
          </cell>
        </row>
        <row r="1402">
          <cell r="J1402">
            <v>1401</v>
          </cell>
          <cell r="L1402">
            <v>1356.104704465944</v>
          </cell>
        </row>
        <row r="1403">
          <cell r="J1403">
            <v>1402</v>
          </cell>
          <cell r="L1403">
            <v>1347.3951992705697</v>
          </cell>
        </row>
        <row r="1404">
          <cell r="J1404">
            <v>1403</v>
          </cell>
          <cell r="L1404">
            <v>1341.5486422822196</v>
          </cell>
        </row>
        <row r="1405">
          <cell r="J1405">
            <v>1404</v>
          </cell>
          <cell r="L1405">
            <v>1341.3162244956038</v>
          </cell>
        </row>
        <row r="1406">
          <cell r="J1406">
            <v>1405</v>
          </cell>
          <cell r="L1406">
            <v>1337.9095923701195</v>
          </cell>
        </row>
        <row r="1407">
          <cell r="J1407">
            <v>1406</v>
          </cell>
          <cell r="L1407">
            <v>1337.3479865726422</v>
          </cell>
        </row>
        <row r="1408">
          <cell r="J1408">
            <v>1407</v>
          </cell>
          <cell r="L1408">
            <v>1335.302077289447</v>
          </cell>
        </row>
        <row r="1409">
          <cell r="J1409">
            <v>1408</v>
          </cell>
          <cell r="L1409">
            <v>1334.1830870722511</v>
          </cell>
        </row>
        <row r="1410">
          <cell r="J1410">
            <v>1409</v>
          </cell>
          <cell r="L1410">
            <v>1329.1180465134601</v>
          </cell>
        </row>
        <row r="1411">
          <cell r="J1411">
            <v>1410</v>
          </cell>
          <cell r="L1411">
            <v>1323.6753887689176</v>
          </cell>
        </row>
        <row r="1412">
          <cell r="J1412">
            <v>1411</v>
          </cell>
          <cell r="L1412">
            <v>1323.0533373455285</v>
          </cell>
        </row>
        <row r="1413">
          <cell r="J1413">
            <v>1412</v>
          </cell>
          <cell r="L1413">
            <v>1315.4115855081118</v>
          </cell>
        </row>
        <row r="1414">
          <cell r="J1414">
            <v>1413</v>
          </cell>
          <cell r="L1414">
            <v>1312.9298990784887</v>
          </cell>
        </row>
        <row r="1415">
          <cell r="J1415">
            <v>1414</v>
          </cell>
          <cell r="L1415">
            <v>1312.7022934824261</v>
          </cell>
        </row>
        <row r="1416">
          <cell r="J1416">
            <v>1415</v>
          </cell>
          <cell r="L1416">
            <v>1308.7033141600539</v>
          </cell>
        </row>
        <row r="1417">
          <cell r="J1417">
            <v>1416</v>
          </cell>
          <cell r="L1417">
            <v>1306.6585189834138</v>
          </cell>
        </row>
        <row r="1418">
          <cell r="J1418">
            <v>1417</v>
          </cell>
          <cell r="L1418">
            <v>1306.3993971403174</v>
          </cell>
        </row>
        <row r="1419">
          <cell r="J1419">
            <v>1418</v>
          </cell>
          <cell r="L1419">
            <v>1304.165194346491</v>
          </cell>
        </row>
        <row r="1420">
          <cell r="J1420">
            <v>1419</v>
          </cell>
          <cell r="L1420">
            <v>1297.6624626263958</v>
          </cell>
        </row>
        <row r="1421">
          <cell r="J1421">
            <v>1420</v>
          </cell>
          <cell r="L1421">
            <v>1293.8806950799972</v>
          </cell>
        </row>
        <row r="1422">
          <cell r="J1422">
            <v>1421</v>
          </cell>
          <cell r="L1422">
            <v>1293.5251747725067</v>
          </cell>
        </row>
        <row r="1423">
          <cell r="J1423">
            <v>1422</v>
          </cell>
          <cell r="L1423">
            <v>1291.8784453578971</v>
          </cell>
        </row>
        <row r="1424">
          <cell r="J1424">
            <v>1423</v>
          </cell>
          <cell r="L1424">
            <v>1291.4269436398793</v>
          </cell>
        </row>
        <row r="1425">
          <cell r="J1425">
            <v>1424</v>
          </cell>
          <cell r="L1425">
            <v>1289.0409938640964</v>
          </cell>
        </row>
        <row r="1426">
          <cell r="J1426">
            <v>1425</v>
          </cell>
          <cell r="L1426">
            <v>1279.0306902577045</v>
          </cell>
        </row>
        <row r="1427">
          <cell r="J1427">
            <v>1426</v>
          </cell>
          <cell r="L1427">
            <v>1276.6186966570569</v>
          </cell>
        </row>
        <row r="1428">
          <cell r="J1428">
            <v>1427</v>
          </cell>
          <cell r="L1428">
            <v>1276.0730722055443</v>
          </cell>
        </row>
        <row r="1429">
          <cell r="J1429">
            <v>1428</v>
          </cell>
          <cell r="L1429">
            <v>1268.1166683746751</v>
          </cell>
        </row>
        <row r="1430">
          <cell r="J1430">
            <v>1429</v>
          </cell>
          <cell r="L1430">
            <v>1265.3688801736273</v>
          </cell>
        </row>
        <row r="1431">
          <cell r="J1431">
            <v>1430</v>
          </cell>
          <cell r="L1431">
            <v>1263.5163271814024</v>
          </cell>
        </row>
        <row r="1432">
          <cell r="J1432">
            <v>1431</v>
          </cell>
          <cell r="L1432">
            <v>1262.4318576224141</v>
          </cell>
        </row>
        <row r="1433">
          <cell r="J1433">
            <v>1432</v>
          </cell>
          <cell r="L1433">
            <v>1261.7625089264441</v>
          </cell>
        </row>
        <row r="1434">
          <cell r="J1434">
            <v>1433</v>
          </cell>
          <cell r="L1434">
            <v>1254.4087524245845</v>
          </cell>
        </row>
        <row r="1435">
          <cell r="J1435">
            <v>1434</v>
          </cell>
          <cell r="L1435">
            <v>1251.9049989018074</v>
          </cell>
        </row>
        <row r="1436">
          <cell r="J1436">
            <v>1435</v>
          </cell>
          <cell r="L1436">
            <v>1251.2099022562491</v>
          </cell>
        </row>
        <row r="1437">
          <cell r="J1437">
            <v>1436</v>
          </cell>
          <cell r="L1437">
            <v>1247.7762235854927</v>
          </cell>
        </row>
        <row r="1438">
          <cell r="J1438">
            <v>1437</v>
          </cell>
          <cell r="L1438">
            <v>1241.1100993362909</v>
          </cell>
        </row>
        <row r="1439">
          <cell r="J1439">
            <v>1438</v>
          </cell>
          <cell r="L1439">
            <v>1238.9527243071161</v>
          </cell>
        </row>
        <row r="1440">
          <cell r="J1440">
            <v>1439</v>
          </cell>
          <cell r="L1440">
            <v>1238.7657180009953</v>
          </cell>
        </row>
        <row r="1441">
          <cell r="J1441">
            <v>1440</v>
          </cell>
          <cell r="L1441">
            <v>1235.0604020117055</v>
          </cell>
        </row>
        <row r="1442">
          <cell r="J1442">
            <v>1441</v>
          </cell>
          <cell r="L1442">
            <v>1233.7880873030715</v>
          </cell>
        </row>
        <row r="1443">
          <cell r="J1443">
            <v>1442</v>
          </cell>
          <cell r="L1443">
            <v>1232.0193674284328</v>
          </cell>
        </row>
        <row r="1444">
          <cell r="J1444">
            <v>1443</v>
          </cell>
          <cell r="L1444">
            <v>1230.2840483497721</v>
          </cell>
        </row>
        <row r="1445">
          <cell r="J1445">
            <v>1444</v>
          </cell>
          <cell r="L1445">
            <v>1228.8899455752019</v>
          </cell>
        </row>
        <row r="1446">
          <cell r="J1446">
            <v>1445</v>
          </cell>
          <cell r="L1446">
            <v>1227.9946664229151</v>
          </cell>
        </row>
        <row r="1447">
          <cell r="J1447">
            <v>1446</v>
          </cell>
          <cell r="L1447">
            <v>1225.9883389203665</v>
          </cell>
        </row>
        <row r="1448">
          <cell r="J1448">
            <v>1447</v>
          </cell>
          <cell r="L1448">
            <v>1224.077348017534</v>
          </cell>
        </row>
        <row r="1449">
          <cell r="J1449">
            <v>1448</v>
          </cell>
          <cell r="L1449">
            <v>1219.6720428259657</v>
          </cell>
        </row>
        <row r="1450">
          <cell r="J1450">
            <v>1449</v>
          </cell>
          <cell r="L1450">
            <v>1214.4435826562685</v>
          </cell>
        </row>
        <row r="1451">
          <cell r="J1451">
            <v>1450</v>
          </cell>
          <cell r="L1451">
            <v>1213.9222418310933</v>
          </cell>
        </row>
        <row r="1452">
          <cell r="J1452">
            <v>1451</v>
          </cell>
          <cell r="L1452">
            <v>1211.7149526303886</v>
          </cell>
        </row>
        <row r="1453">
          <cell r="J1453">
            <v>1452</v>
          </cell>
          <cell r="L1453">
            <v>1203.5803384573142</v>
          </cell>
        </row>
        <row r="1454">
          <cell r="J1454">
            <v>1453</v>
          </cell>
          <cell r="L1454">
            <v>1200.1574646476038</v>
          </cell>
        </row>
        <row r="1455">
          <cell r="J1455">
            <v>1454</v>
          </cell>
          <cell r="L1455">
            <v>1197.7845455882525</v>
          </cell>
        </row>
        <row r="1456">
          <cell r="J1456">
            <v>1455</v>
          </cell>
          <cell r="L1456">
            <v>1191.2449006555375</v>
          </cell>
        </row>
        <row r="1457">
          <cell r="J1457">
            <v>1456</v>
          </cell>
          <cell r="L1457">
            <v>1191.1840737108573</v>
          </cell>
        </row>
        <row r="1458">
          <cell r="J1458">
            <v>1457</v>
          </cell>
          <cell r="L1458">
            <v>1186.4930951859124</v>
          </cell>
        </row>
        <row r="1459">
          <cell r="J1459">
            <v>1458</v>
          </cell>
          <cell r="L1459">
            <v>1178.8440454657473</v>
          </cell>
        </row>
        <row r="1460">
          <cell r="J1460">
            <v>1459</v>
          </cell>
          <cell r="L1460">
            <v>1176.97345456427</v>
          </cell>
        </row>
        <row r="1461">
          <cell r="J1461">
            <v>1460</v>
          </cell>
          <cell r="L1461">
            <v>1172.4126228358364</v>
          </cell>
        </row>
        <row r="1462">
          <cell r="J1462">
            <v>1461</v>
          </cell>
          <cell r="L1462">
            <v>1170.6166728506789</v>
          </cell>
        </row>
        <row r="1463">
          <cell r="J1463">
            <v>1462</v>
          </cell>
          <cell r="L1463">
            <v>1163.4937086734005</v>
          </cell>
        </row>
        <row r="1464">
          <cell r="J1464">
            <v>1463</v>
          </cell>
          <cell r="L1464">
            <v>1163.3442428994776</v>
          </cell>
        </row>
        <row r="1465">
          <cell r="J1465">
            <v>1464</v>
          </cell>
          <cell r="L1465">
            <v>1158.5045545697537</v>
          </cell>
        </row>
        <row r="1466">
          <cell r="J1466">
            <v>1465</v>
          </cell>
          <cell r="L1466">
            <v>1154.1733368851981</v>
          </cell>
        </row>
        <row r="1467">
          <cell r="J1467">
            <v>1466</v>
          </cell>
          <cell r="L1467">
            <v>1152.0314046236094</v>
          </cell>
        </row>
        <row r="1468">
          <cell r="J1468">
            <v>1467</v>
          </cell>
          <cell r="L1468">
            <v>1150.3665707045675</v>
          </cell>
        </row>
        <row r="1469">
          <cell r="J1469">
            <v>1468</v>
          </cell>
          <cell r="L1469">
            <v>1145.2885937480689</v>
          </cell>
        </row>
        <row r="1470">
          <cell r="J1470">
            <v>1469</v>
          </cell>
          <cell r="L1470">
            <v>1142.4387891908375</v>
          </cell>
        </row>
        <row r="1471">
          <cell r="J1471">
            <v>1470</v>
          </cell>
          <cell r="L1471">
            <v>1141.994074745613</v>
          </cell>
        </row>
        <row r="1472">
          <cell r="J1472">
            <v>1471</v>
          </cell>
          <cell r="L1472">
            <v>1136.1108503748417</v>
          </cell>
        </row>
        <row r="1473">
          <cell r="J1473">
            <v>1472</v>
          </cell>
          <cell r="L1473">
            <v>1134.3375793126593</v>
          </cell>
        </row>
        <row r="1474">
          <cell r="J1474">
            <v>1473</v>
          </cell>
          <cell r="L1474">
            <v>1133.0972404118284</v>
          </cell>
        </row>
        <row r="1475">
          <cell r="J1475">
            <v>1474</v>
          </cell>
          <cell r="L1475">
            <v>1125.7486230489055</v>
          </cell>
        </row>
        <row r="1476">
          <cell r="J1476">
            <v>1475</v>
          </cell>
          <cell r="L1476">
            <v>1125.3362357160836</v>
          </cell>
        </row>
        <row r="1477">
          <cell r="J1477">
            <v>1476</v>
          </cell>
          <cell r="L1477">
            <v>1122.1886471518956</v>
          </cell>
        </row>
        <row r="1478">
          <cell r="J1478">
            <v>1477</v>
          </cell>
          <cell r="L1478">
            <v>1116.9602906469079</v>
          </cell>
        </row>
        <row r="1479">
          <cell r="J1479">
            <v>1478</v>
          </cell>
          <cell r="L1479">
            <v>1113.7599907942877</v>
          </cell>
        </row>
        <row r="1480">
          <cell r="J1480">
            <v>1479</v>
          </cell>
          <cell r="L1480">
            <v>1112.8522688209441</v>
          </cell>
        </row>
        <row r="1481">
          <cell r="J1481">
            <v>1480</v>
          </cell>
          <cell r="L1481">
            <v>1111.7688819143336</v>
          </cell>
        </row>
        <row r="1482">
          <cell r="J1482">
            <v>1481</v>
          </cell>
          <cell r="L1482">
            <v>1109.7507607085984</v>
          </cell>
        </row>
        <row r="1483">
          <cell r="J1483">
            <v>1482</v>
          </cell>
          <cell r="L1483">
            <v>1101.1065696329194</v>
          </cell>
        </row>
        <row r="1484">
          <cell r="J1484">
            <v>1483</v>
          </cell>
          <cell r="L1484">
            <v>1099.8284618151765</v>
          </cell>
        </row>
        <row r="1485">
          <cell r="J1485">
            <v>1484</v>
          </cell>
          <cell r="L1485">
            <v>1095.1250250481821</v>
          </cell>
        </row>
        <row r="1486">
          <cell r="J1486">
            <v>1485</v>
          </cell>
          <cell r="L1486">
            <v>1094.089875405346</v>
          </cell>
        </row>
        <row r="1487">
          <cell r="J1487">
            <v>1486</v>
          </cell>
          <cell r="L1487">
            <v>1091.9342294436892</v>
          </cell>
        </row>
        <row r="1488">
          <cell r="J1488">
            <v>1487</v>
          </cell>
          <cell r="L1488">
            <v>1091.1339854405965</v>
          </cell>
        </row>
        <row r="1489">
          <cell r="J1489">
            <v>1488</v>
          </cell>
          <cell r="L1489">
            <v>1090.1064205355704</v>
          </cell>
        </row>
        <row r="1490">
          <cell r="J1490">
            <v>1489</v>
          </cell>
          <cell r="L1490">
            <v>1081.898681651516</v>
          </cell>
        </row>
        <row r="1491">
          <cell r="J1491">
            <v>1490</v>
          </cell>
          <cell r="L1491">
            <v>1080.9019996440754</v>
          </cell>
        </row>
        <row r="1492">
          <cell r="J1492">
            <v>1491</v>
          </cell>
          <cell r="L1492">
            <v>1076.3569335623883</v>
          </cell>
        </row>
        <row r="1493">
          <cell r="J1493">
            <v>1492</v>
          </cell>
          <cell r="L1493">
            <v>1073.0686330730366</v>
          </cell>
        </row>
        <row r="1494">
          <cell r="J1494">
            <v>1493</v>
          </cell>
          <cell r="L1494">
            <v>1072.7581399865201</v>
          </cell>
        </row>
        <row r="1495">
          <cell r="J1495">
            <v>1494</v>
          </cell>
          <cell r="L1495">
            <v>1067.4919508291034</v>
          </cell>
        </row>
        <row r="1496">
          <cell r="J1496">
            <v>1495</v>
          </cell>
          <cell r="L1496">
            <v>1067.0706421671055</v>
          </cell>
        </row>
        <row r="1497">
          <cell r="J1497">
            <v>1496</v>
          </cell>
          <cell r="L1497">
            <v>1066.4542669115215</v>
          </cell>
        </row>
        <row r="1498">
          <cell r="J1498">
            <v>1497</v>
          </cell>
          <cell r="L1498">
            <v>1065.0579607957927</v>
          </cell>
        </row>
        <row r="1499">
          <cell r="J1499">
            <v>1498</v>
          </cell>
          <cell r="L1499">
            <v>1063.9689034488154</v>
          </cell>
        </row>
        <row r="1500">
          <cell r="J1500">
            <v>1499</v>
          </cell>
          <cell r="L1500">
            <v>1062.9940261169177</v>
          </cell>
        </row>
        <row r="1501">
          <cell r="J1501">
            <v>1500</v>
          </cell>
          <cell r="L1501">
            <v>1058.0557569195805</v>
          </cell>
        </row>
        <row r="1502">
          <cell r="J1502">
            <v>1501</v>
          </cell>
          <cell r="L1502">
            <v>1057.1408773592152</v>
          </cell>
        </row>
        <row r="1503">
          <cell r="J1503">
            <v>1502</v>
          </cell>
          <cell r="L1503">
            <v>1045.2835597697419</v>
          </cell>
        </row>
        <row r="1504">
          <cell r="J1504">
            <v>1503</v>
          </cell>
          <cell r="L1504">
            <v>1043.4071510608824</v>
          </cell>
        </row>
        <row r="1505">
          <cell r="J1505">
            <v>1504</v>
          </cell>
          <cell r="L1505">
            <v>1038.6096296502071</v>
          </cell>
        </row>
        <row r="1506">
          <cell r="J1506">
            <v>1505</v>
          </cell>
          <cell r="L1506">
            <v>1031.2586110604302</v>
          </cell>
        </row>
        <row r="1507">
          <cell r="J1507">
            <v>1506</v>
          </cell>
          <cell r="L1507">
            <v>1027.7770674383698</v>
          </cell>
        </row>
        <row r="1508">
          <cell r="J1508">
            <v>1507</v>
          </cell>
          <cell r="L1508">
            <v>1022.8431346110369</v>
          </cell>
        </row>
        <row r="1509">
          <cell r="J1509">
            <v>1508</v>
          </cell>
          <cell r="L1509">
            <v>1020.196758553726</v>
          </cell>
        </row>
        <row r="1510">
          <cell r="J1510">
            <v>1509</v>
          </cell>
          <cell r="L1510">
            <v>1013.9493123665225</v>
          </cell>
        </row>
        <row r="1511">
          <cell r="J1511">
            <v>1510</v>
          </cell>
          <cell r="L1511">
            <v>1011.4988506602004</v>
          </cell>
        </row>
        <row r="1512">
          <cell r="J1512">
            <v>1511</v>
          </cell>
          <cell r="L1512">
            <v>1010.5763673080655</v>
          </cell>
        </row>
        <row r="1513">
          <cell r="J1513">
            <v>1512</v>
          </cell>
          <cell r="L1513">
            <v>1009.4390136285334</v>
          </cell>
        </row>
        <row r="1514">
          <cell r="J1514">
            <v>1513</v>
          </cell>
          <cell r="L1514">
            <v>1009.2767665163686</v>
          </cell>
        </row>
        <row r="1515">
          <cell r="J1515">
            <v>1514</v>
          </cell>
          <cell r="L1515">
            <v>1008.1421309587445</v>
          </cell>
        </row>
        <row r="1516">
          <cell r="J1516">
            <v>1515</v>
          </cell>
          <cell r="L1516">
            <v>1007.9270448576154</v>
          </cell>
        </row>
        <row r="1517">
          <cell r="J1517">
            <v>1516</v>
          </cell>
          <cell r="L1517">
            <v>1006.2685368734484</v>
          </cell>
        </row>
        <row r="1518">
          <cell r="J1518">
            <v>1517</v>
          </cell>
          <cell r="L1518">
            <v>1004.4805236605546</v>
          </cell>
        </row>
        <row r="1519">
          <cell r="J1519">
            <v>1518</v>
          </cell>
          <cell r="L1519">
            <v>1002.4016701268197</v>
          </cell>
        </row>
        <row r="1520">
          <cell r="J1520">
            <v>1519</v>
          </cell>
          <cell r="L1520">
            <v>998.40480356330397</v>
          </cell>
        </row>
        <row r="1521">
          <cell r="J1521">
            <v>1520</v>
          </cell>
          <cell r="L1521">
            <v>997.73910014112766</v>
          </cell>
        </row>
        <row r="1522">
          <cell r="J1522">
            <v>1521</v>
          </cell>
          <cell r="L1522">
            <v>995.74768407662566</v>
          </cell>
        </row>
        <row r="1523">
          <cell r="J1523">
            <v>1522</v>
          </cell>
          <cell r="L1523">
            <v>994.81863961447539</v>
          </cell>
        </row>
        <row r="1524">
          <cell r="J1524">
            <v>1523</v>
          </cell>
          <cell r="L1524">
            <v>994.15553213097758</v>
          </cell>
        </row>
        <row r="1525">
          <cell r="J1525">
            <v>1524</v>
          </cell>
          <cell r="L1525">
            <v>992.46225168668605</v>
          </cell>
        </row>
        <row r="1526">
          <cell r="J1526">
            <v>1525</v>
          </cell>
          <cell r="L1526">
            <v>991.40522454079121</v>
          </cell>
        </row>
        <row r="1527">
          <cell r="J1527">
            <v>1526</v>
          </cell>
          <cell r="L1527">
            <v>987.36659852516436</v>
          </cell>
        </row>
        <row r="1528">
          <cell r="J1528">
            <v>1527</v>
          </cell>
          <cell r="L1528">
            <v>985.0722022326546</v>
          </cell>
        </row>
        <row r="1529">
          <cell r="J1529">
            <v>1528</v>
          </cell>
          <cell r="L1529">
            <v>984.25510347976626</v>
          </cell>
        </row>
        <row r="1530">
          <cell r="J1530">
            <v>1529</v>
          </cell>
          <cell r="L1530">
            <v>983.25482094891606</v>
          </cell>
        </row>
        <row r="1531">
          <cell r="J1531">
            <v>1530</v>
          </cell>
          <cell r="L1531">
            <v>978.7316693214442</v>
          </cell>
        </row>
        <row r="1532">
          <cell r="J1532">
            <v>1531</v>
          </cell>
          <cell r="L1532">
            <v>977.58485277468264</v>
          </cell>
        </row>
        <row r="1533">
          <cell r="J1533">
            <v>1532</v>
          </cell>
          <cell r="L1533">
            <v>975.81282125049916</v>
          </cell>
        </row>
        <row r="1534">
          <cell r="J1534">
            <v>1533</v>
          </cell>
          <cell r="L1534">
            <v>975.57840901928091</v>
          </cell>
        </row>
        <row r="1535">
          <cell r="J1535">
            <v>1534</v>
          </cell>
          <cell r="L1535">
            <v>967.93736666636244</v>
          </cell>
        </row>
        <row r="1536">
          <cell r="J1536">
            <v>1535</v>
          </cell>
          <cell r="L1536">
            <v>966.61463616298556</v>
          </cell>
        </row>
        <row r="1537">
          <cell r="J1537">
            <v>1536</v>
          </cell>
          <cell r="L1537">
            <v>964.64438646967687</v>
          </cell>
        </row>
        <row r="1538">
          <cell r="J1538">
            <v>1537</v>
          </cell>
          <cell r="L1538">
            <v>962.0860723228725</v>
          </cell>
        </row>
        <row r="1539">
          <cell r="J1539">
            <v>1538</v>
          </cell>
          <cell r="L1539">
            <v>954.14281383438083</v>
          </cell>
        </row>
        <row r="1540">
          <cell r="J1540">
            <v>1539</v>
          </cell>
          <cell r="L1540">
            <v>953.62901024983557</v>
          </cell>
        </row>
        <row r="1541">
          <cell r="J1541">
            <v>1540</v>
          </cell>
          <cell r="L1541">
            <v>952.34538302120836</v>
          </cell>
        </row>
        <row r="1542">
          <cell r="J1542">
            <v>1541</v>
          </cell>
          <cell r="L1542">
            <v>952.01190376190448</v>
          </cell>
        </row>
        <row r="1543">
          <cell r="J1543">
            <v>1542</v>
          </cell>
          <cell r="L1543">
            <v>948.75610884593789</v>
          </cell>
        </row>
        <row r="1544">
          <cell r="J1544">
            <v>1543</v>
          </cell>
          <cell r="L1544">
            <v>941.79155849516746</v>
          </cell>
        </row>
        <row r="1545">
          <cell r="J1545">
            <v>1544</v>
          </cell>
          <cell r="L1545">
            <v>940.69092075031278</v>
          </cell>
        </row>
        <row r="1546">
          <cell r="J1546">
            <v>1545</v>
          </cell>
          <cell r="L1546">
            <v>935.62503607341932</v>
          </cell>
        </row>
        <row r="1547">
          <cell r="J1547">
            <v>1546</v>
          </cell>
          <cell r="L1547">
            <v>935.34434314733448</v>
          </cell>
        </row>
        <row r="1548">
          <cell r="J1548">
            <v>1547</v>
          </cell>
          <cell r="L1548">
            <v>929.61464215080423</v>
          </cell>
        </row>
        <row r="1549">
          <cell r="J1549">
            <v>1548</v>
          </cell>
          <cell r="L1549">
            <v>925.86995289096626</v>
          </cell>
        </row>
        <row r="1550">
          <cell r="J1550">
            <v>1549</v>
          </cell>
          <cell r="L1550">
            <v>923.99836872996684</v>
          </cell>
        </row>
        <row r="1551">
          <cell r="J1551">
            <v>1550</v>
          </cell>
          <cell r="L1551">
            <v>921.95008201400151</v>
          </cell>
        </row>
        <row r="1552">
          <cell r="J1552">
            <v>1551</v>
          </cell>
          <cell r="L1552">
            <v>920.08028828540728</v>
          </cell>
        </row>
        <row r="1553">
          <cell r="J1553">
            <v>1552</v>
          </cell>
          <cell r="L1553">
            <v>918.69200560865181</v>
          </cell>
        </row>
        <row r="1554">
          <cell r="J1554">
            <v>1553</v>
          </cell>
          <cell r="L1554">
            <v>917.60748251682696</v>
          </cell>
        </row>
        <row r="1555">
          <cell r="J1555">
            <v>1554</v>
          </cell>
          <cell r="L1555">
            <v>915.49177596857453</v>
          </cell>
        </row>
        <row r="1556">
          <cell r="J1556">
            <v>1555</v>
          </cell>
          <cell r="L1556">
            <v>910.30391108019842</v>
          </cell>
        </row>
        <row r="1557">
          <cell r="J1557">
            <v>1556</v>
          </cell>
          <cell r="L1557">
            <v>908.31661303149656</v>
          </cell>
        </row>
        <row r="1558">
          <cell r="J1558">
            <v>1557</v>
          </cell>
          <cell r="L1558">
            <v>906.45659166311191</v>
          </cell>
        </row>
        <row r="1559">
          <cell r="J1559">
            <v>1558</v>
          </cell>
          <cell r="L1559">
            <v>904.0506653864569</v>
          </cell>
        </row>
        <row r="1560">
          <cell r="J1560">
            <v>1559</v>
          </cell>
          <cell r="L1560">
            <v>902.84772039117047</v>
          </cell>
        </row>
        <row r="1561">
          <cell r="J1561">
            <v>1560</v>
          </cell>
          <cell r="L1561">
            <v>896.16054849587761</v>
          </cell>
        </row>
        <row r="1562">
          <cell r="J1562">
            <v>1561</v>
          </cell>
          <cell r="L1562">
            <v>892.10724563608574</v>
          </cell>
        </row>
        <row r="1563">
          <cell r="J1563">
            <v>1562</v>
          </cell>
          <cell r="L1563">
            <v>887.83832680944658</v>
          </cell>
        </row>
        <row r="1564">
          <cell r="J1564">
            <v>1563</v>
          </cell>
          <cell r="L1564">
            <v>883.52274960624538</v>
          </cell>
        </row>
        <row r="1565">
          <cell r="J1565">
            <v>1564</v>
          </cell>
          <cell r="L1565">
            <v>882.94953714829808</v>
          </cell>
        </row>
        <row r="1566">
          <cell r="J1566">
            <v>1565</v>
          </cell>
          <cell r="L1566">
            <v>882.6521860592859</v>
          </cell>
        </row>
        <row r="1567">
          <cell r="J1567">
            <v>1566</v>
          </cell>
          <cell r="L1567">
            <v>880.67707815345489</v>
          </cell>
        </row>
        <row r="1568">
          <cell r="J1568">
            <v>1567</v>
          </cell>
          <cell r="L1568">
            <v>880.25944288421044</v>
          </cell>
        </row>
        <row r="1569">
          <cell r="J1569">
            <v>1568</v>
          </cell>
          <cell r="L1569">
            <v>877.3641701741268</v>
          </cell>
        </row>
        <row r="1570">
          <cell r="J1570">
            <v>1569</v>
          </cell>
          <cell r="L1570">
            <v>874.03350045377044</v>
          </cell>
        </row>
        <row r="1571">
          <cell r="J1571">
            <v>1570</v>
          </cell>
          <cell r="L1571">
            <v>873.81478393356531</v>
          </cell>
        </row>
        <row r="1572">
          <cell r="J1572">
            <v>1571</v>
          </cell>
          <cell r="L1572">
            <v>868.27428399097334</v>
          </cell>
        </row>
        <row r="1573">
          <cell r="J1573">
            <v>1572</v>
          </cell>
          <cell r="L1573">
            <v>863.83910074591745</v>
          </cell>
        </row>
        <row r="1574">
          <cell r="J1574">
            <v>1573</v>
          </cell>
          <cell r="L1574">
            <v>863.40304080136275</v>
          </cell>
        </row>
        <row r="1575">
          <cell r="J1575">
            <v>1574</v>
          </cell>
          <cell r="L1575">
            <v>862.72560991730984</v>
          </cell>
        </row>
        <row r="1576">
          <cell r="J1576">
            <v>1575</v>
          </cell>
          <cell r="L1576">
            <v>862.41117939989851</v>
          </cell>
        </row>
        <row r="1577">
          <cell r="J1577">
            <v>1576</v>
          </cell>
          <cell r="L1577">
            <v>862.19368305786929</v>
          </cell>
        </row>
        <row r="1578">
          <cell r="J1578">
            <v>1577</v>
          </cell>
          <cell r="L1578">
            <v>861.30263853924089</v>
          </cell>
        </row>
        <row r="1579">
          <cell r="J1579">
            <v>1578</v>
          </cell>
          <cell r="L1579">
            <v>857.27011824988836</v>
          </cell>
        </row>
        <row r="1580">
          <cell r="J1580">
            <v>1579</v>
          </cell>
          <cell r="L1580">
            <v>857.05420710203646</v>
          </cell>
        </row>
        <row r="1581">
          <cell r="J1581">
            <v>1580</v>
          </cell>
          <cell r="L1581">
            <v>853.56192444463954</v>
          </cell>
        </row>
        <row r="1582">
          <cell r="J1582">
            <v>1581</v>
          </cell>
          <cell r="L1582">
            <v>847.90876254094542</v>
          </cell>
        </row>
        <row r="1583">
          <cell r="J1583">
            <v>1582</v>
          </cell>
          <cell r="L1583">
            <v>847.24425355862195</v>
          </cell>
        </row>
        <row r="1584">
          <cell r="J1584">
            <v>1583</v>
          </cell>
          <cell r="L1584">
            <v>847.19685223948522</v>
          </cell>
        </row>
        <row r="1585">
          <cell r="J1585">
            <v>1584</v>
          </cell>
          <cell r="L1585">
            <v>847.054977258863</v>
          </cell>
        </row>
        <row r="1586">
          <cell r="J1586">
            <v>1585</v>
          </cell>
          <cell r="L1586">
            <v>842.47039235398847</v>
          </cell>
        </row>
        <row r="1587">
          <cell r="J1587">
            <v>1586</v>
          </cell>
          <cell r="L1587">
            <v>840.17859967729601</v>
          </cell>
        </row>
        <row r="1588">
          <cell r="J1588">
            <v>1587</v>
          </cell>
          <cell r="L1588">
            <v>839.68265467551373</v>
          </cell>
        </row>
        <row r="1589">
          <cell r="J1589">
            <v>1588</v>
          </cell>
          <cell r="L1589">
            <v>838.40815478221975</v>
          </cell>
        </row>
        <row r="1590">
          <cell r="J1590">
            <v>1589</v>
          </cell>
          <cell r="L1590">
            <v>834.04665332231127</v>
          </cell>
        </row>
        <row r="1591">
          <cell r="J1591">
            <v>1590</v>
          </cell>
          <cell r="L1591">
            <v>830.63182611541822</v>
          </cell>
        </row>
        <row r="1592">
          <cell r="J1592">
            <v>1591</v>
          </cell>
          <cell r="L1592">
            <v>828.9257913699862</v>
          </cell>
        </row>
        <row r="1593">
          <cell r="J1593">
            <v>1592</v>
          </cell>
          <cell r="L1593">
            <v>818.46694594355006</v>
          </cell>
        </row>
        <row r="1594">
          <cell r="J1594">
            <v>1593</v>
          </cell>
          <cell r="L1594">
            <v>818.42030955417715</v>
          </cell>
        </row>
        <row r="1595">
          <cell r="J1595">
            <v>1594</v>
          </cell>
          <cell r="L1595">
            <v>818.28042284815444</v>
          </cell>
        </row>
        <row r="1596">
          <cell r="J1596">
            <v>1595</v>
          </cell>
          <cell r="L1596">
            <v>813.08790033316461</v>
          </cell>
        </row>
        <row r="1597">
          <cell r="J1597">
            <v>1596</v>
          </cell>
          <cell r="L1597">
            <v>810.7855084088543</v>
          </cell>
        </row>
        <row r="1598">
          <cell r="J1598">
            <v>1597</v>
          </cell>
          <cell r="L1598">
            <v>808.85941702764387</v>
          </cell>
        </row>
        <row r="1599">
          <cell r="J1599">
            <v>1598</v>
          </cell>
          <cell r="L1599">
            <v>807.5151608129737</v>
          </cell>
        </row>
        <row r="1600">
          <cell r="J1600">
            <v>1599</v>
          </cell>
          <cell r="L1600">
            <v>807.02863887313492</v>
          </cell>
        </row>
        <row r="1601">
          <cell r="J1601">
            <v>1600</v>
          </cell>
          <cell r="L1601">
            <v>804.82853056474789</v>
          </cell>
        </row>
        <row r="1602">
          <cell r="J1602">
            <v>1601</v>
          </cell>
          <cell r="L1602">
            <v>804.18237536269987</v>
          </cell>
        </row>
        <row r="1603">
          <cell r="J1603">
            <v>1602</v>
          </cell>
          <cell r="L1603">
            <v>797.61457238128583</v>
          </cell>
        </row>
        <row r="1604">
          <cell r="J1604">
            <v>1603</v>
          </cell>
          <cell r="L1604">
            <v>797.04164577609833</v>
          </cell>
        </row>
        <row r="1605">
          <cell r="J1605">
            <v>1604</v>
          </cell>
          <cell r="L1605">
            <v>791.08364737705222</v>
          </cell>
        </row>
        <row r="1606">
          <cell r="J1606">
            <v>1605</v>
          </cell>
          <cell r="L1606">
            <v>787.26126084965233</v>
          </cell>
        </row>
        <row r="1607">
          <cell r="J1607">
            <v>1606</v>
          </cell>
          <cell r="L1607">
            <v>787.19269705914542</v>
          </cell>
        </row>
        <row r="1608">
          <cell r="J1608">
            <v>1607</v>
          </cell>
          <cell r="L1608">
            <v>783.74478152546419</v>
          </cell>
        </row>
        <row r="1609">
          <cell r="J1609">
            <v>1608</v>
          </cell>
          <cell r="L1609">
            <v>778.40440608036261</v>
          </cell>
        </row>
        <row r="1610">
          <cell r="J1610">
            <v>1609</v>
          </cell>
          <cell r="L1610">
            <v>776.12706675975369</v>
          </cell>
        </row>
        <row r="1611">
          <cell r="J1611">
            <v>1610</v>
          </cell>
          <cell r="L1611">
            <v>775.62620865578936</v>
          </cell>
        </row>
        <row r="1612">
          <cell r="J1612">
            <v>1611</v>
          </cell>
          <cell r="L1612">
            <v>774.78404871917064</v>
          </cell>
        </row>
        <row r="1613">
          <cell r="J1613">
            <v>1612</v>
          </cell>
          <cell r="L1613">
            <v>774.37514514394979</v>
          </cell>
        </row>
        <row r="1614">
          <cell r="J1614">
            <v>1613</v>
          </cell>
          <cell r="L1614">
            <v>772.92811318719612</v>
          </cell>
        </row>
        <row r="1615">
          <cell r="J1615">
            <v>1614</v>
          </cell>
          <cell r="L1615">
            <v>768.09012933462554</v>
          </cell>
        </row>
        <row r="1616">
          <cell r="J1616">
            <v>1615</v>
          </cell>
          <cell r="L1616">
            <v>767.11897617374086</v>
          </cell>
        </row>
        <row r="1617">
          <cell r="J1617">
            <v>1616</v>
          </cell>
          <cell r="L1617">
            <v>766.41946477003353</v>
          </cell>
        </row>
        <row r="1618">
          <cell r="J1618">
            <v>1617</v>
          </cell>
          <cell r="L1618">
            <v>763.77965831889878</v>
          </cell>
        </row>
        <row r="1619">
          <cell r="J1619">
            <v>1618</v>
          </cell>
          <cell r="L1619">
            <v>762.38095456501958</v>
          </cell>
        </row>
        <row r="1620">
          <cell r="J1620">
            <v>1619</v>
          </cell>
          <cell r="L1620">
            <v>760.85188357793049</v>
          </cell>
        </row>
        <row r="1621">
          <cell r="J1621">
            <v>1620</v>
          </cell>
          <cell r="L1621">
            <v>760.15605946074322</v>
          </cell>
        </row>
        <row r="1622">
          <cell r="J1622">
            <v>1621</v>
          </cell>
          <cell r="L1622">
            <v>758.70022201978782</v>
          </cell>
        </row>
        <row r="1623">
          <cell r="J1623">
            <v>1622</v>
          </cell>
          <cell r="L1623">
            <v>757.49140294913548</v>
          </cell>
        </row>
        <row r="1624">
          <cell r="J1624">
            <v>1623</v>
          </cell>
          <cell r="L1624">
            <v>753.80033615720333</v>
          </cell>
        </row>
        <row r="1625">
          <cell r="J1625">
            <v>1624</v>
          </cell>
          <cell r="L1625">
            <v>750.2263061095706</v>
          </cell>
        </row>
        <row r="1626">
          <cell r="J1626">
            <v>1625</v>
          </cell>
          <cell r="L1626">
            <v>744.54750116215075</v>
          </cell>
        </row>
        <row r="1627">
          <cell r="J1627">
            <v>1626</v>
          </cell>
          <cell r="L1627">
            <v>740.69745328541148</v>
          </cell>
        </row>
        <row r="1628">
          <cell r="J1628">
            <v>1627</v>
          </cell>
          <cell r="L1628">
            <v>738.79070085946296</v>
          </cell>
        </row>
        <row r="1629">
          <cell r="J1629">
            <v>1628</v>
          </cell>
          <cell r="L1629">
            <v>736.0640626498531</v>
          </cell>
        </row>
        <row r="1630">
          <cell r="J1630">
            <v>1629</v>
          </cell>
          <cell r="L1630">
            <v>735.84343669499106</v>
          </cell>
        </row>
        <row r="1631">
          <cell r="J1631">
            <v>1630</v>
          </cell>
          <cell r="L1631">
            <v>733.41838411129663</v>
          </cell>
        </row>
        <row r="1632">
          <cell r="J1632">
            <v>1631</v>
          </cell>
          <cell r="L1632">
            <v>730.5668777332138</v>
          </cell>
        </row>
        <row r="1633">
          <cell r="J1633">
            <v>1632</v>
          </cell>
          <cell r="L1633">
            <v>730.19544714534629</v>
          </cell>
        </row>
        <row r="1634">
          <cell r="J1634">
            <v>1633</v>
          </cell>
          <cell r="L1634">
            <v>727.72939746825909</v>
          </cell>
        </row>
        <row r="1635">
          <cell r="J1635">
            <v>1634</v>
          </cell>
          <cell r="L1635">
            <v>723.49199875463034</v>
          </cell>
        </row>
        <row r="1636">
          <cell r="J1636">
            <v>1635</v>
          </cell>
          <cell r="L1636">
            <v>723.05761368771653</v>
          </cell>
        </row>
        <row r="1637">
          <cell r="J1637">
            <v>1636</v>
          </cell>
          <cell r="L1637">
            <v>722.79751092110291</v>
          </cell>
        </row>
        <row r="1638">
          <cell r="J1638">
            <v>1637</v>
          </cell>
          <cell r="L1638">
            <v>720.33136352266013</v>
          </cell>
        </row>
        <row r="1639">
          <cell r="J1639">
            <v>1638</v>
          </cell>
          <cell r="L1639">
            <v>712.57445011828497</v>
          </cell>
        </row>
        <row r="1640">
          <cell r="J1640">
            <v>1639</v>
          </cell>
          <cell r="L1640">
            <v>709.25904611123156</v>
          </cell>
        </row>
        <row r="1641">
          <cell r="J1641">
            <v>1640</v>
          </cell>
          <cell r="L1641">
            <v>709.17311151955994</v>
          </cell>
        </row>
        <row r="1642">
          <cell r="J1642">
            <v>1641</v>
          </cell>
          <cell r="L1642">
            <v>708.98061141797996</v>
          </cell>
        </row>
        <row r="1643">
          <cell r="J1643">
            <v>1642</v>
          </cell>
          <cell r="L1643">
            <v>705.49518164232984</v>
          </cell>
        </row>
        <row r="1644">
          <cell r="J1644">
            <v>1643</v>
          </cell>
          <cell r="L1644">
            <v>703.95562851463876</v>
          </cell>
        </row>
        <row r="1645">
          <cell r="J1645">
            <v>1644</v>
          </cell>
          <cell r="L1645">
            <v>702.85055226238399</v>
          </cell>
        </row>
        <row r="1646">
          <cell r="J1646">
            <v>1645</v>
          </cell>
          <cell r="L1646">
            <v>702.53186387825383</v>
          </cell>
        </row>
        <row r="1647">
          <cell r="J1647">
            <v>1646</v>
          </cell>
          <cell r="L1647">
            <v>697.73146606319654</v>
          </cell>
        </row>
        <row r="1648">
          <cell r="J1648">
            <v>1647</v>
          </cell>
          <cell r="L1648">
            <v>693.64041739565289</v>
          </cell>
        </row>
        <row r="1649">
          <cell r="J1649">
            <v>1648</v>
          </cell>
          <cell r="L1649">
            <v>692.34843783321617</v>
          </cell>
        </row>
        <row r="1650">
          <cell r="J1650">
            <v>1649</v>
          </cell>
          <cell r="L1650">
            <v>682.20885731710109</v>
          </cell>
        </row>
        <row r="1651">
          <cell r="J1651">
            <v>1650</v>
          </cell>
          <cell r="L1651">
            <v>680.28733974482191</v>
          </cell>
        </row>
        <row r="1652">
          <cell r="J1652">
            <v>1651</v>
          </cell>
          <cell r="L1652">
            <v>679.78106755684473</v>
          </cell>
        </row>
        <row r="1653">
          <cell r="J1653">
            <v>1652</v>
          </cell>
          <cell r="L1653">
            <v>675.99759885932508</v>
          </cell>
        </row>
        <row r="1654">
          <cell r="J1654">
            <v>1653</v>
          </cell>
          <cell r="L1654">
            <v>673.8958560486958</v>
          </cell>
        </row>
        <row r="1655">
          <cell r="J1655">
            <v>1654</v>
          </cell>
          <cell r="L1655">
            <v>672.16074378792189</v>
          </cell>
        </row>
        <row r="1656">
          <cell r="J1656">
            <v>1655</v>
          </cell>
          <cell r="L1656">
            <v>670.89287091975086</v>
          </cell>
        </row>
        <row r="1657">
          <cell r="J1657">
            <v>1656</v>
          </cell>
          <cell r="L1657">
            <v>667.96417139376797</v>
          </cell>
        </row>
        <row r="1658">
          <cell r="J1658">
            <v>1657</v>
          </cell>
          <cell r="L1658">
            <v>667.94352852273209</v>
          </cell>
        </row>
        <row r="1659">
          <cell r="J1659">
            <v>1658</v>
          </cell>
          <cell r="L1659">
            <v>667.3042158226533</v>
          </cell>
        </row>
        <row r="1660">
          <cell r="J1660">
            <v>1659</v>
          </cell>
          <cell r="L1660">
            <v>666.72753681288987</v>
          </cell>
        </row>
        <row r="1661">
          <cell r="J1661">
            <v>1660</v>
          </cell>
          <cell r="L1661">
            <v>665.72044552140153</v>
          </cell>
        </row>
        <row r="1662">
          <cell r="J1662">
            <v>1661</v>
          </cell>
          <cell r="L1662">
            <v>664.65556004414714</v>
          </cell>
        </row>
        <row r="1663">
          <cell r="J1663">
            <v>1662</v>
          </cell>
          <cell r="L1663">
            <v>664.53277014839591</v>
          </cell>
        </row>
        <row r="1664">
          <cell r="J1664">
            <v>1663</v>
          </cell>
          <cell r="L1664">
            <v>664.24695072834857</v>
          </cell>
        </row>
        <row r="1665">
          <cell r="J1665">
            <v>1664</v>
          </cell>
          <cell r="L1665">
            <v>658.03183063800554</v>
          </cell>
        </row>
        <row r="1666">
          <cell r="J1666">
            <v>1665</v>
          </cell>
          <cell r="L1666">
            <v>656.72973591552068</v>
          </cell>
        </row>
        <row r="1667">
          <cell r="J1667">
            <v>1666</v>
          </cell>
          <cell r="L1667">
            <v>648.21954595206705</v>
          </cell>
        </row>
        <row r="1668">
          <cell r="J1668">
            <v>1667</v>
          </cell>
          <cell r="L1668">
            <v>647.24902217048759</v>
          </cell>
        </row>
        <row r="1669">
          <cell r="J1669">
            <v>1668</v>
          </cell>
          <cell r="L1669">
            <v>645.15480347587823</v>
          </cell>
        </row>
        <row r="1670">
          <cell r="J1670">
            <v>1669</v>
          </cell>
          <cell r="L1670">
            <v>640.57267975027094</v>
          </cell>
        </row>
        <row r="1671">
          <cell r="J1671">
            <v>1670</v>
          </cell>
          <cell r="L1671">
            <v>640.33274547153474</v>
          </cell>
        </row>
        <row r="1672">
          <cell r="J1672">
            <v>1671</v>
          </cell>
          <cell r="L1672">
            <v>638.87963470446061</v>
          </cell>
        </row>
        <row r="1673">
          <cell r="J1673">
            <v>1672</v>
          </cell>
          <cell r="L1673">
            <v>636.05384302257573</v>
          </cell>
        </row>
        <row r="1674">
          <cell r="J1674">
            <v>1673</v>
          </cell>
          <cell r="L1674">
            <v>633.96836872988251</v>
          </cell>
        </row>
        <row r="1675">
          <cell r="J1675">
            <v>1674</v>
          </cell>
          <cell r="L1675">
            <v>632.57987233312292</v>
          </cell>
        </row>
        <row r="1676">
          <cell r="J1676">
            <v>1675</v>
          </cell>
          <cell r="L1676">
            <v>630.18058701576751</v>
          </cell>
        </row>
        <row r="1677">
          <cell r="J1677">
            <v>1676</v>
          </cell>
          <cell r="L1677">
            <v>628.96043376263594</v>
          </cell>
        </row>
        <row r="1678">
          <cell r="J1678">
            <v>1677</v>
          </cell>
          <cell r="L1678">
            <v>628.13444317581423</v>
          </cell>
        </row>
        <row r="1679">
          <cell r="J1679">
            <v>1678</v>
          </cell>
          <cell r="L1679">
            <v>627.17890304155924</v>
          </cell>
        </row>
        <row r="1680">
          <cell r="J1680">
            <v>1679</v>
          </cell>
          <cell r="L1680">
            <v>625.46414262911662</v>
          </cell>
        </row>
        <row r="1681">
          <cell r="J1681">
            <v>1680</v>
          </cell>
          <cell r="L1681">
            <v>625.01648249293214</v>
          </cell>
        </row>
        <row r="1682">
          <cell r="J1682">
            <v>1681</v>
          </cell>
          <cell r="L1682">
            <v>623.81216643343294</v>
          </cell>
        </row>
        <row r="1683">
          <cell r="J1683">
            <v>1682</v>
          </cell>
          <cell r="L1683">
            <v>623.50149078077857</v>
          </cell>
        </row>
        <row r="1684">
          <cell r="J1684">
            <v>1683</v>
          </cell>
          <cell r="L1684">
            <v>622.26363121976624</v>
          </cell>
        </row>
        <row r="1685">
          <cell r="J1685">
            <v>1684</v>
          </cell>
          <cell r="L1685">
            <v>621.72278091919259</v>
          </cell>
        </row>
        <row r="1686">
          <cell r="J1686">
            <v>1685</v>
          </cell>
          <cell r="L1686">
            <v>619.75847324667245</v>
          </cell>
        </row>
        <row r="1687">
          <cell r="J1687">
            <v>1686</v>
          </cell>
          <cell r="L1687">
            <v>616.68276287500862</v>
          </cell>
        </row>
        <row r="1688">
          <cell r="J1688">
            <v>1687</v>
          </cell>
          <cell r="L1688">
            <v>616.47183139045831</v>
          </cell>
        </row>
        <row r="1689">
          <cell r="J1689">
            <v>1688</v>
          </cell>
          <cell r="L1689">
            <v>616.28077636611488</v>
          </cell>
        </row>
        <row r="1690">
          <cell r="J1690">
            <v>1689</v>
          </cell>
          <cell r="L1690">
            <v>614.41673544408036</v>
          </cell>
        </row>
        <row r="1691">
          <cell r="J1691">
            <v>1690</v>
          </cell>
          <cell r="L1691">
            <v>611.24274818677441</v>
          </cell>
        </row>
        <row r="1692">
          <cell r="J1692">
            <v>1691</v>
          </cell>
          <cell r="L1692">
            <v>609.32606181461529</v>
          </cell>
        </row>
        <row r="1693">
          <cell r="J1693">
            <v>1692</v>
          </cell>
          <cell r="L1693">
            <v>608.99121396420242</v>
          </cell>
        </row>
        <row r="1694">
          <cell r="J1694">
            <v>1693</v>
          </cell>
          <cell r="L1694">
            <v>606.71571898608056</v>
          </cell>
        </row>
        <row r="1695">
          <cell r="J1695">
            <v>1694</v>
          </cell>
          <cell r="L1695">
            <v>604.40457419629411</v>
          </cell>
        </row>
        <row r="1696">
          <cell r="J1696">
            <v>1695</v>
          </cell>
          <cell r="L1696">
            <v>603.41491638844934</v>
          </cell>
        </row>
        <row r="1697">
          <cell r="J1697">
            <v>1696</v>
          </cell>
          <cell r="L1697">
            <v>601.49232140944514</v>
          </cell>
        </row>
        <row r="1698">
          <cell r="J1698">
            <v>1697</v>
          </cell>
          <cell r="L1698">
            <v>601.27296750415996</v>
          </cell>
        </row>
        <row r="1699">
          <cell r="J1699">
            <v>1698</v>
          </cell>
          <cell r="L1699">
            <v>598.28025767294537</v>
          </cell>
        </row>
        <row r="1700">
          <cell r="J1700">
            <v>1699</v>
          </cell>
          <cell r="L1700">
            <v>593.70377736539308</v>
          </cell>
        </row>
        <row r="1701">
          <cell r="J1701">
            <v>1700</v>
          </cell>
          <cell r="L1701">
            <v>591.81057564469586</v>
          </cell>
        </row>
        <row r="1702">
          <cell r="J1702">
            <v>1701</v>
          </cell>
          <cell r="L1702">
            <v>590.31985876866008</v>
          </cell>
        </row>
        <row r="1703">
          <cell r="J1703">
            <v>1702</v>
          </cell>
          <cell r="L1703">
            <v>589.9750749137155</v>
          </cell>
        </row>
        <row r="1704">
          <cell r="J1704">
            <v>1703</v>
          </cell>
          <cell r="L1704">
            <v>589.77610788780567</v>
          </cell>
        </row>
        <row r="1705">
          <cell r="J1705">
            <v>1704</v>
          </cell>
          <cell r="L1705">
            <v>588.32975822770004</v>
          </cell>
        </row>
        <row r="1706">
          <cell r="J1706">
            <v>1705</v>
          </cell>
          <cell r="L1706">
            <v>587.39077552218407</v>
          </cell>
        </row>
        <row r="1707">
          <cell r="J1707">
            <v>1706</v>
          </cell>
          <cell r="L1707">
            <v>585.92930979430105</v>
          </cell>
        </row>
        <row r="1708">
          <cell r="J1708">
            <v>1707</v>
          </cell>
          <cell r="L1708">
            <v>585.62285971814515</v>
          </cell>
        </row>
        <row r="1709">
          <cell r="J1709">
            <v>1708</v>
          </cell>
          <cell r="L1709">
            <v>583.64210091962411</v>
          </cell>
        </row>
        <row r="1710">
          <cell r="J1710">
            <v>1709</v>
          </cell>
          <cell r="L1710">
            <v>581.45729385607297</v>
          </cell>
        </row>
        <row r="1711">
          <cell r="J1711">
            <v>1710</v>
          </cell>
          <cell r="L1711">
            <v>580.84991317549964</v>
          </cell>
        </row>
        <row r="1712">
          <cell r="J1712">
            <v>1711</v>
          </cell>
          <cell r="L1712">
            <v>580.29704659163531</v>
          </cell>
        </row>
        <row r="1713">
          <cell r="J1713">
            <v>1712</v>
          </cell>
          <cell r="L1713">
            <v>577.76517834812898</v>
          </cell>
        </row>
        <row r="1714">
          <cell r="J1714">
            <v>1713</v>
          </cell>
          <cell r="L1714">
            <v>575.66449133887272</v>
          </cell>
        </row>
        <row r="1715">
          <cell r="J1715">
            <v>1714</v>
          </cell>
          <cell r="L1715">
            <v>574.38796740336522</v>
          </cell>
        </row>
        <row r="1716">
          <cell r="J1716">
            <v>1715</v>
          </cell>
          <cell r="L1716">
            <v>573.9804024102441</v>
          </cell>
        </row>
        <row r="1717">
          <cell r="J1717">
            <v>1716</v>
          </cell>
          <cell r="L1717">
            <v>568.98873543288255</v>
          </cell>
        </row>
        <row r="1718">
          <cell r="J1718">
            <v>1717</v>
          </cell>
          <cell r="L1718">
            <v>566.727369372167</v>
          </cell>
        </row>
        <row r="1719">
          <cell r="J1719">
            <v>1718</v>
          </cell>
          <cell r="L1719">
            <v>566.63909399587817</v>
          </cell>
        </row>
        <row r="1720">
          <cell r="J1720">
            <v>1719</v>
          </cell>
          <cell r="L1720">
            <v>565.72128015600038</v>
          </cell>
        </row>
        <row r="1721">
          <cell r="J1721">
            <v>1720</v>
          </cell>
          <cell r="L1721">
            <v>564.66376243456364</v>
          </cell>
        </row>
        <row r="1722">
          <cell r="J1722">
            <v>1721</v>
          </cell>
          <cell r="L1722">
            <v>563.41376917743332</v>
          </cell>
        </row>
        <row r="1723">
          <cell r="J1723">
            <v>1722</v>
          </cell>
          <cell r="L1723">
            <v>559.88143890548383</v>
          </cell>
        </row>
        <row r="1724">
          <cell r="J1724">
            <v>1723</v>
          </cell>
          <cell r="L1724">
            <v>559.10928026115857</v>
          </cell>
        </row>
        <row r="1725">
          <cell r="J1725">
            <v>1724</v>
          </cell>
          <cell r="L1725">
            <v>556.80353476055166</v>
          </cell>
        </row>
        <row r="1726">
          <cell r="J1726">
            <v>1725</v>
          </cell>
          <cell r="L1726">
            <v>555.93053041271401</v>
          </cell>
        </row>
        <row r="1727">
          <cell r="J1727">
            <v>1726</v>
          </cell>
          <cell r="L1727">
            <v>554.36185321243499</v>
          </cell>
        </row>
        <row r="1728">
          <cell r="J1728">
            <v>1727</v>
          </cell>
          <cell r="L1728">
            <v>553.56024178434734</v>
          </cell>
        </row>
        <row r="1729">
          <cell r="J1729">
            <v>1728</v>
          </cell>
          <cell r="L1729">
            <v>550.02050734193199</v>
          </cell>
        </row>
        <row r="1730">
          <cell r="J1730">
            <v>1729</v>
          </cell>
          <cell r="L1730">
            <v>549.96851990443611</v>
          </cell>
        </row>
        <row r="1731">
          <cell r="J1731">
            <v>1730</v>
          </cell>
          <cell r="L1731">
            <v>549.19041621228325</v>
          </cell>
        </row>
        <row r="1732">
          <cell r="J1732">
            <v>1731</v>
          </cell>
          <cell r="L1732">
            <v>548.29290372386299</v>
          </cell>
        </row>
        <row r="1733">
          <cell r="J1733">
            <v>1732</v>
          </cell>
          <cell r="L1733">
            <v>546.17268309799931</v>
          </cell>
        </row>
        <row r="1734">
          <cell r="J1734">
            <v>1733</v>
          </cell>
          <cell r="L1734">
            <v>542.95505700612955</v>
          </cell>
        </row>
        <row r="1735">
          <cell r="J1735">
            <v>1734</v>
          </cell>
          <cell r="L1735">
            <v>542.43981732928273</v>
          </cell>
        </row>
        <row r="1736">
          <cell r="J1736">
            <v>1735</v>
          </cell>
          <cell r="L1736">
            <v>541.03193913382972</v>
          </cell>
        </row>
        <row r="1737">
          <cell r="J1737">
            <v>1736</v>
          </cell>
          <cell r="L1737">
            <v>537.31248378208375</v>
          </cell>
        </row>
        <row r="1738">
          <cell r="J1738">
            <v>1737</v>
          </cell>
          <cell r="L1738">
            <v>536.50705259691028</v>
          </cell>
        </row>
        <row r="1739">
          <cell r="J1739">
            <v>1738</v>
          </cell>
          <cell r="L1739">
            <v>532.77339510150205</v>
          </cell>
        </row>
        <row r="1740">
          <cell r="J1740">
            <v>1739</v>
          </cell>
          <cell r="L1740">
            <v>530.97828774296056</v>
          </cell>
        </row>
        <row r="1741">
          <cell r="J1741">
            <v>1740</v>
          </cell>
          <cell r="L1741">
            <v>530.48832145028064</v>
          </cell>
        </row>
        <row r="1742">
          <cell r="J1742">
            <v>1741</v>
          </cell>
          <cell r="L1742">
            <v>529.88044512840463</v>
          </cell>
        </row>
        <row r="1743">
          <cell r="J1743">
            <v>1742</v>
          </cell>
          <cell r="L1743">
            <v>529.30697761258023</v>
          </cell>
        </row>
        <row r="1744">
          <cell r="J1744">
            <v>1743</v>
          </cell>
          <cell r="L1744">
            <v>529.13837892938295</v>
          </cell>
        </row>
        <row r="1745">
          <cell r="J1745">
            <v>1744</v>
          </cell>
          <cell r="L1745">
            <v>528.80235168846377</v>
          </cell>
        </row>
        <row r="1746">
          <cell r="J1746">
            <v>1745</v>
          </cell>
          <cell r="L1746">
            <v>524.59432637018017</v>
          </cell>
        </row>
        <row r="1747">
          <cell r="J1747">
            <v>1746</v>
          </cell>
          <cell r="L1747">
            <v>523.25336089649625</v>
          </cell>
        </row>
        <row r="1748">
          <cell r="J1748">
            <v>1747</v>
          </cell>
          <cell r="L1748">
            <v>522.56688298357005</v>
          </cell>
        </row>
        <row r="1749">
          <cell r="J1749">
            <v>1748</v>
          </cell>
          <cell r="L1749">
            <v>521.27882336601544</v>
          </cell>
        </row>
        <row r="1750">
          <cell r="J1750">
            <v>1749</v>
          </cell>
          <cell r="L1750">
            <v>520.61197695222404</v>
          </cell>
        </row>
        <row r="1751">
          <cell r="J1751">
            <v>1750</v>
          </cell>
          <cell r="L1751">
            <v>520.3287409696419</v>
          </cell>
        </row>
        <row r="1752">
          <cell r="J1752">
            <v>1751</v>
          </cell>
          <cell r="L1752">
            <v>519.18166564435535</v>
          </cell>
        </row>
        <row r="1753">
          <cell r="J1753">
            <v>1752</v>
          </cell>
          <cell r="L1753">
            <v>518.73509138232862</v>
          </cell>
        </row>
        <row r="1754">
          <cell r="J1754">
            <v>1753</v>
          </cell>
          <cell r="L1754">
            <v>516.0415093638378</v>
          </cell>
        </row>
        <row r="1755">
          <cell r="J1755">
            <v>1754</v>
          </cell>
          <cell r="L1755">
            <v>515.08416675741205</v>
          </cell>
        </row>
        <row r="1756">
          <cell r="J1756">
            <v>1755</v>
          </cell>
          <cell r="L1756">
            <v>514.40927240266899</v>
          </cell>
        </row>
        <row r="1757">
          <cell r="J1757">
            <v>1756</v>
          </cell>
          <cell r="L1757">
            <v>511.1224625449376</v>
          </cell>
        </row>
        <row r="1758">
          <cell r="J1758">
            <v>1757</v>
          </cell>
          <cell r="L1758">
            <v>509.92521609872892</v>
          </cell>
        </row>
        <row r="1759">
          <cell r="J1759">
            <v>1758</v>
          </cell>
          <cell r="L1759">
            <v>509.71214702829258</v>
          </cell>
        </row>
        <row r="1760">
          <cell r="J1760">
            <v>1759</v>
          </cell>
          <cell r="L1760">
            <v>508.21157427693464</v>
          </cell>
        </row>
        <row r="1761">
          <cell r="J1761">
            <v>1760</v>
          </cell>
          <cell r="L1761">
            <v>508.03557851772143</v>
          </cell>
        </row>
        <row r="1762">
          <cell r="J1762">
            <v>1761</v>
          </cell>
          <cell r="L1762">
            <v>505.90808053940907</v>
          </cell>
        </row>
        <row r="1763">
          <cell r="J1763">
            <v>1762</v>
          </cell>
          <cell r="L1763">
            <v>503.85112805535414</v>
          </cell>
        </row>
        <row r="1764">
          <cell r="J1764">
            <v>1763</v>
          </cell>
          <cell r="L1764">
            <v>503.66193262826624</v>
          </cell>
        </row>
        <row r="1765">
          <cell r="J1765">
            <v>1764</v>
          </cell>
          <cell r="L1765">
            <v>501.34470557786796</v>
          </cell>
        </row>
        <row r="1766">
          <cell r="J1766">
            <v>1765</v>
          </cell>
          <cell r="L1766">
            <v>501.02998719389586</v>
          </cell>
        </row>
        <row r="1767">
          <cell r="J1767">
            <v>1766</v>
          </cell>
          <cell r="L1767">
            <v>499.68789566004631</v>
          </cell>
        </row>
        <row r="1768">
          <cell r="J1768">
            <v>1767</v>
          </cell>
          <cell r="L1768">
            <v>498.4600743792916</v>
          </cell>
        </row>
        <row r="1769">
          <cell r="J1769">
            <v>1768</v>
          </cell>
          <cell r="L1769">
            <v>491.54760888874551</v>
          </cell>
        </row>
        <row r="1770">
          <cell r="J1770">
            <v>1769</v>
          </cell>
          <cell r="L1770">
            <v>490.25842519592709</v>
          </cell>
        </row>
        <row r="1771">
          <cell r="J1771">
            <v>1770</v>
          </cell>
          <cell r="L1771">
            <v>488.56799370059656</v>
          </cell>
        </row>
        <row r="1772">
          <cell r="J1772">
            <v>1771</v>
          </cell>
          <cell r="L1772">
            <v>488.29040190370864</v>
          </cell>
        </row>
        <row r="1773">
          <cell r="J1773">
            <v>1772</v>
          </cell>
          <cell r="L1773">
            <v>486.94955083300835</v>
          </cell>
        </row>
        <row r="1774">
          <cell r="J1774">
            <v>1773</v>
          </cell>
          <cell r="L1774">
            <v>484.85697446169951</v>
          </cell>
        </row>
        <row r="1775">
          <cell r="J1775">
            <v>1774</v>
          </cell>
          <cell r="L1775">
            <v>482.94973380520992</v>
          </cell>
        </row>
        <row r="1776">
          <cell r="J1776">
            <v>1775</v>
          </cell>
          <cell r="L1776">
            <v>481.53497429554983</v>
          </cell>
        </row>
        <row r="1777">
          <cell r="J1777">
            <v>1776</v>
          </cell>
          <cell r="L1777">
            <v>481.47414698078938</v>
          </cell>
        </row>
        <row r="1778">
          <cell r="J1778">
            <v>1777</v>
          </cell>
          <cell r="L1778">
            <v>479.65520936831678</v>
          </cell>
        </row>
        <row r="1779">
          <cell r="J1779">
            <v>1778</v>
          </cell>
          <cell r="L1779">
            <v>479.04991389207902</v>
          </cell>
        </row>
        <row r="1780">
          <cell r="J1780">
            <v>1779</v>
          </cell>
          <cell r="L1780">
            <v>476.44291055007045</v>
          </cell>
        </row>
        <row r="1781">
          <cell r="J1781">
            <v>1780</v>
          </cell>
          <cell r="L1781">
            <v>475.65974737367645</v>
          </cell>
        </row>
        <row r="1782">
          <cell r="J1782">
            <v>1781</v>
          </cell>
          <cell r="L1782">
            <v>475.41992134099883</v>
          </cell>
        </row>
        <row r="1783">
          <cell r="J1783">
            <v>1782</v>
          </cell>
          <cell r="L1783">
            <v>474.65747469591156</v>
          </cell>
        </row>
        <row r="1784">
          <cell r="J1784">
            <v>1783</v>
          </cell>
          <cell r="L1784">
            <v>474.14950879467347</v>
          </cell>
        </row>
        <row r="1785">
          <cell r="J1785">
            <v>1784</v>
          </cell>
          <cell r="L1785">
            <v>473.17981287579465</v>
          </cell>
        </row>
        <row r="1786">
          <cell r="J1786">
            <v>1785</v>
          </cell>
          <cell r="L1786">
            <v>472.37507982842004</v>
          </cell>
        </row>
        <row r="1787">
          <cell r="J1787">
            <v>1786</v>
          </cell>
          <cell r="L1787">
            <v>472.25597783112181</v>
          </cell>
        </row>
        <row r="1788">
          <cell r="J1788">
            <v>1787</v>
          </cell>
          <cell r="L1788">
            <v>470.16261313202335</v>
          </cell>
        </row>
        <row r="1789">
          <cell r="J1789">
            <v>1788</v>
          </cell>
          <cell r="L1789">
            <v>460.45581147221537</v>
          </cell>
        </row>
        <row r="1790">
          <cell r="J1790">
            <v>1789</v>
          </cell>
          <cell r="L1790">
            <v>460.11557493576015</v>
          </cell>
        </row>
        <row r="1791">
          <cell r="J1791">
            <v>1790</v>
          </cell>
          <cell r="L1791">
            <v>459.00799468114144</v>
          </cell>
        </row>
        <row r="1792">
          <cell r="J1792">
            <v>1791</v>
          </cell>
          <cell r="L1792">
            <v>457.73964759316772</v>
          </cell>
        </row>
        <row r="1793">
          <cell r="J1793">
            <v>1792</v>
          </cell>
          <cell r="L1793">
            <v>457.44521400686847</v>
          </cell>
        </row>
        <row r="1794">
          <cell r="J1794">
            <v>1793</v>
          </cell>
          <cell r="L1794">
            <v>457.01915866899702</v>
          </cell>
        </row>
        <row r="1795">
          <cell r="J1795">
            <v>1794</v>
          </cell>
          <cell r="L1795">
            <v>456.02211653350145</v>
          </cell>
        </row>
        <row r="1796">
          <cell r="J1796">
            <v>1795</v>
          </cell>
          <cell r="L1796">
            <v>455.68507337752322</v>
          </cell>
        </row>
        <row r="1797">
          <cell r="J1797">
            <v>1796</v>
          </cell>
          <cell r="L1797">
            <v>453.67828526253959</v>
          </cell>
        </row>
        <row r="1798">
          <cell r="J1798">
            <v>1797</v>
          </cell>
          <cell r="L1798">
            <v>452.46252733118502</v>
          </cell>
        </row>
        <row r="1799">
          <cell r="J1799">
            <v>1798</v>
          </cell>
          <cell r="L1799">
            <v>448.56862714897397</v>
          </cell>
        </row>
        <row r="1800">
          <cell r="J1800">
            <v>1799</v>
          </cell>
          <cell r="L1800">
            <v>448.30550680222581</v>
          </cell>
        </row>
        <row r="1801">
          <cell r="J1801">
            <v>1800</v>
          </cell>
          <cell r="L1801">
            <v>447.85239871963427</v>
          </cell>
        </row>
        <row r="1802">
          <cell r="J1802">
            <v>1801</v>
          </cell>
          <cell r="L1802">
            <v>444.65958600383658</v>
          </cell>
        </row>
        <row r="1803">
          <cell r="J1803">
            <v>1802</v>
          </cell>
          <cell r="L1803">
            <v>442.89874934362433</v>
          </cell>
        </row>
        <row r="1804">
          <cell r="J1804">
            <v>1803</v>
          </cell>
          <cell r="L1804">
            <v>442.49181424147025</v>
          </cell>
        </row>
        <row r="1805">
          <cell r="J1805">
            <v>1804</v>
          </cell>
          <cell r="L1805">
            <v>440.18662552067474</v>
          </cell>
        </row>
        <row r="1806">
          <cell r="J1806">
            <v>1805</v>
          </cell>
          <cell r="L1806">
            <v>439.71240434686786</v>
          </cell>
        </row>
        <row r="1807">
          <cell r="J1807">
            <v>1806</v>
          </cell>
          <cell r="L1807">
            <v>432.90669404877161</v>
          </cell>
        </row>
        <row r="1808">
          <cell r="J1808">
            <v>1807</v>
          </cell>
          <cell r="L1808">
            <v>432.2464280474199</v>
          </cell>
        </row>
        <row r="1809">
          <cell r="J1809">
            <v>1808</v>
          </cell>
          <cell r="L1809">
            <v>431.57462081043286</v>
          </cell>
        </row>
        <row r="1810">
          <cell r="J1810">
            <v>1809</v>
          </cell>
          <cell r="L1810">
            <v>429.44489138027456</v>
          </cell>
        </row>
        <row r="1811">
          <cell r="J1811">
            <v>1810</v>
          </cell>
          <cell r="L1811">
            <v>428.50180588980817</v>
          </cell>
        </row>
        <row r="1812">
          <cell r="J1812">
            <v>1811</v>
          </cell>
          <cell r="L1812">
            <v>428.25907218530676</v>
          </cell>
        </row>
        <row r="1813">
          <cell r="J1813">
            <v>1812</v>
          </cell>
          <cell r="L1813">
            <v>426.63160967917781</v>
          </cell>
        </row>
        <row r="1814">
          <cell r="J1814">
            <v>1813</v>
          </cell>
          <cell r="L1814">
            <v>426.04881145931205</v>
          </cell>
        </row>
        <row r="1815">
          <cell r="J1815">
            <v>1814</v>
          </cell>
          <cell r="L1815">
            <v>423.41488125557055</v>
          </cell>
        </row>
        <row r="1816">
          <cell r="J1816">
            <v>1815</v>
          </cell>
          <cell r="L1816">
            <v>422.45646887323579</v>
          </cell>
        </row>
        <row r="1817">
          <cell r="J1817">
            <v>1816</v>
          </cell>
          <cell r="L1817">
            <v>422.35797574033688</v>
          </cell>
        </row>
        <row r="1818">
          <cell r="J1818">
            <v>1817</v>
          </cell>
          <cell r="L1818">
            <v>421.7956798185063</v>
          </cell>
        </row>
        <row r="1819">
          <cell r="J1819">
            <v>1818</v>
          </cell>
          <cell r="L1819">
            <v>420.4618052700414</v>
          </cell>
        </row>
        <row r="1820">
          <cell r="J1820">
            <v>1819</v>
          </cell>
          <cell r="L1820">
            <v>419.47921897825319</v>
          </cell>
        </row>
        <row r="1821">
          <cell r="J1821">
            <v>1820</v>
          </cell>
          <cell r="L1821">
            <v>417.4451559206633</v>
          </cell>
        </row>
        <row r="1822">
          <cell r="J1822">
            <v>1821</v>
          </cell>
          <cell r="L1822">
            <v>415.60953300773423</v>
          </cell>
        </row>
        <row r="1823">
          <cell r="J1823">
            <v>1822</v>
          </cell>
          <cell r="L1823">
            <v>412.78352179338776</v>
          </cell>
        </row>
        <row r="1824">
          <cell r="J1824">
            <v>1823</v>
          </cell>
          <cell r="L1824">
            <v>412.08418492703674</v>
          </cell>
        </row>
        <row r="1825">
          <cell r="J1825">
            <v>1824</v>
          </cell>
          <cell r="L1825">
            <v>411.693179886976</v>
          </cell>
        </row>
        <row r="1826">
          <cell r="J1826">
            <v>1825</v>
          </cell>
          <cell r="L1826">
            <v>410.96942027805437</v>
          </cell>
        </row>
        <row r="1827">
          <cell r="J1827">
            <v>1826</v>
          </cell>
          <cell r="L1827">
            <v>409.26724425301279</v>
          </cell>
        </row>
        <row r="1828">
          <cell r="J1828">
            <v>1827</v>
          </cell>
          <cell r="L1828">
            <v>407.04946822933834</v>
          </cell>
        </row>
        <row r="1829">
          <cell r="J1829">
            <v>1828</v>
          </cell>
          <cell r="L1829">
            <v>404.5995669410392</v>
          </cell>
        </row>
        <row r="1830">
          <cell r="J1830">
            <v>1829</v>
          </cell>
          <cell r="L1830">
            <v>401.33796010434344</v>
          </cell>
        </row>
        <row r="1831">
          <cell r="J1831">
            <v>1830</v>
          </cell>
          <cell r="L1831">
            <v>400.95886217944997</v>
          </cell>
        </row>
        <row r="1832">
          <cell r="J1832">
            <v>1831</v>
          </cell>
          <cell r="L1832">
            <v>399.86453524861139</v>
          </cell>
        </row>
        <row r="1833">
          <cell r="J1833">
            <v>1832</v>
          </cell>
          <cell r="L1833">
            <v>399.36507802537426</v>
          </cell>
        </row>
        <row r="1834">
          <cell r="J1834">
            <v>1833</v>
          </cell>
          <cell r="L1834">
            <v>398.67702338121359</v>
          </cell>
        </row>
        <row r="1835">
          <cell r="J1835">
            <v>1834</v>
          </cell>
          <cell r="L1835">
            <v>397.64017281140769</v>
          </cell>
        </row>
        <row r="1836">
          <cell r="J1836">
            <v>1835</v>
          </cell>
          <cell r="L1836">
            <v>394.18005945949056</v>
          </cell>
        </row>
        <row r="1837">
          <cell r="J1837">
            <v>1836</v>
          </cell>
          <cell r="L1837">
            <v>393.62180473554821</v>
          </cell>
        </row>
        <row r="1838">
          <cell r="J1838">
            <v>1837</v>
          </cell>
          <cell r="L1838">
            <v>391.8288926207652</v>
          </cell>
        </row>
        <row r="1839">
          <cell r="J1839">
            <v>1838</v>
          </cell>
          <cell r="L1839">
            <v>390.8509166391957</v>
          </cell>
        </row>
        <row r="1840">
          <cell r="J1840">
            <v>1839</v>
          </cell>
          <cell r="L1840">
            <v>390.37634784848814</v>
          </cell>
        </row>
        <row r="1841">
          <cell r="J1841">
            <v>1840</v>
          </cell>
          <cell r="L1841">
            <v>389.57419497126978</v>
          </cell>
        </row>
        <row r="1842">
          <cell r="J1842">
            <v>1841</v>
          </cell>
          <cell r="L1842">
            <v>389.56107120586427</v>
          </cell>
        </row>
        <row r="1843">
          <cell r="J1843">
            <v>1842</v>
          </cell>
          <cell r="L1843">
            <v>388.44610458451183</v>
          </cell>
        </row>
        <row r="1844">
          <cell r="J1844">
            <v>1843</v>
          </cell>
          <cell r="L1844">
            <v>388.17109485689923</v>
          </cell>
        </row>
        <row r="1845">
          <cell r="J1845">
            <v>1844</v>
          </cell>
          <cell r="L1845">
            <v>387.79141891262549</v>
          </cell>
        </row>
        <row r="1846">
          <cell r="J1846">
            <v>1845</v>
          </cell>
          <cell r="L1846">
            <v>386.85200050197466</v>
          </cell>
        </row>
        <row r="1847">
          <cell r="J1847">
            <v>1846</v>
          </cell>
          <cell r="L1847">
            <v>386.54133831057857</v>
          </cell>
        </row>
        <row r="1848">
          <cell r="J1848">
            <v>1847</v>
          </cell>
          <cell r="L1848">
            <v>385.20058852568985</v>
          </cell>
        </row>
        <row r="1849">
          <cell r="J1849">
            <v>1848</v>
          </cell>
          <cell r="L1849">
            <v>384.68781953970108</v>
          </cell>
        </row>
        <row r="1850">
          <cell r="J1850">
            <v>1849</v>
          </cell>
          <cell r="L1850">
            <v>381.36900444601753</v>
          </cell>
        </row>
        <row r="1851">
          <cell r="J1851">
            <v>1850</v>
          </cell>
          <cell r="L1851">
            <v>379.28349023321823</v>
          </cell>
        </row>
        <row r="1852">
          <cell r="J1852">
            <v>1851</v>
          </cell>
          <cell r="L1852">
            <v>377.47194820128237</v>
          </cell>
        </row>
        <row r="1853">
          <cell r="J1853">
            <v>1852</v>
          </cell>
          <cell r="L1853">
            <v>375.81521206092526</v>
          </cell>
        </row>
        <row r="1854">
          <cell r="J1854">
            <v>1853</v>
          </cell>
          <cell r="L1854">
            <v>375.56037799090666</v>
          </cell>
        </row>
        <row r="1855">
          <cell r="J1855">
            <v>1854</v>
          </cell>
          <cell r="L1855">
            <v>373.17352180371489</v>
          </cell>
        </row>
        <row r="1856">
          <cell r="J1856">
            <v>1855</v>
          </cell>
          <cell r="L1856">
            <v>370.4768427898515</v>
          </cell>
        </row>
        <row r="1857">
          <cell r="J1857">
            <v>1856</v>
          </cell>
          <cell r="L1857">
            <v>369.93255385141663</v>
          </cell>
        </row>
        <row r="1858">
          <cell r="J1858">
            <v>1857</v>
          </cell>
          <cell r="L1858">
            <v>369.0015143733396</v>
          </cell>
        </row>
        <row r="1859">
          <cell r="J1859">
            <v>1858</v>
          </cell>
          <cell r="L1859">
            <v>368.66224107010703</v>
          </cell>
        </row>
        <row r="1860">
          <cell r="J1860">
            <v>1859</v>
          </cell>
          <cell r="L1860">
            <v>368.43609165172614</v>
          </cell>
        </row>
        <row r="1861">
          <cell r="J1861">
            <v>1860</v>
          </cell>
          <cell r="L1861">
            <v>367.49597174199744</v>
          </cell>
        </row>
        <row r="1862">
          <cell r="J1862">
            <v>1861</v>
          </cell>
          <cell r="L1862">
            <v>365.87941093827743</v>
          </cell>
        </row>
        <row r="1863">
          <cell r="J1863">
            <v>1862</v>
          </cell>
          <cell r="L1863">
            <v>365.80425743997517</v>
          </cell>
        </row>
        <row r="1864">
          <cell r="J1864">
            <v>1863</v>
          </cell>
          <cell r="L1864">
            <v>363.42700154722183</v>
          </cell>
        </row>
        <row r="1865">
          <cell r="J1865">
            <v>1864</v>
          </cell>
          <cell r="L1865">
            <v>360.76473193876831</v>
          </cell>
        </row>
        <row r="1866">
          <cell r="J1866">
            <v>1865</v>
          </cell>
          <cell r="L1866">
            <v>357.52825111689771</v>
          </cell>
        </row>
        <row r="1867">
          <cell r="J1867">
            <v>1866</v>
          </cell>
          <cell r="L1867">
            <v>356.81605048770643</v>
          </cell>
        </row>
        <row r="1868">
          <cell r="J1868">
            <v>1867</v>
          </cell>
          <cell r="L1868">
            <v>356.43002606783301</v>
          </cell>
        </row>
        <row r="1869">
          <cell r="J1869">
            <v>1868</v>
          </cell>
          <cell r="L1869">
            <v>355.9950371122514</v>
          </cell>
        </row>
        <row r="1870">
          <cell r="J1870">
            <v>1869</v>
          </cell>
          <cell r="L1870">
            <v>355.77168953931044</v>
          </cell>
        </row>
        <row r="1871">
          <cell r="J1871">
            <v>1870</v>
          </cell>
          <cell r="L1871">
            <v>355.71007168035385</v>
          </cell>
        </row>
        <row r="1872">
          <cell r="J1872">
            <v>1871</v>
          </cell>
          <cell r="L1872">
            <v>353.81387044985684</v>
          </cell>
        </row>
        <row r="1873">
          <cell r="J1873">
            <v>1872</v>
          </cell>
          <cell r="L1873">
            <v>350.67695054467885</v>
          </cell>
        </row>
        <row r="1874">
          <cell r="J1874">
            <v>1873</v>
          </cell>
          <cell r="L1874">
            <v>349.90218279792032</v>
          </cell>
        </row>
        <row r="1875">
          <cell r="J1875">
            <v>1874</v>
          </cell>
          <cell r="L1875">
            <v>348.33862498549331</v>
          </cell>
        </row>
        <row r="1876">
          <cell r="J1876">
            <v>1875</v>
          </cell>
          <cell r="L1876">
            <v>348.09468422855537</v>
          </cell>
        </row>
        <row r="1877">
          <cell r="J1877">
            <v>1876</v>
          </cell>
          <cell r="L1877">
            <v>347.02442911870509</v>
          </cell>
        </row>
        <row r="1878">
          <cell r="J1878">
            <v>1877</v>
          </cell>
          <cell r="L1878">
            <v>346.38093630778138</v>
          </cell>
        </row>
        <row r="1879">
          <cell r="J1879">
            <v>1878</v>
          </cell>
          <cell r="L1879">
            <v>345.09427043827679</v>
          </cell>
        </row>
        <row r="1880">
          <cell r="J1880">
            <v>1879</v>
          </cell>
          <cell r="L1880">
            <v>344.78066573657344</v>
          </cell>
        </row>
        <row r="1881">
          <cell r="J1881">
            <v>1880</v>
          </cell>
          <cell r="L1881">
            <v>343.90177286831107</v>
          </cell>
        </row>
        <row r="1882">
          <cell r="J1882">
            <v>1881</v>
          </cell>
          <cell r="L1882">
            <v>343.82961549308311</v>
          </cell>
        </row>
        <row r="1883">
          <cell r="J1883">
            <v>1882</v>
          </cell>
          <cell r="L1883">
            <v>343.57718953749202</v>
          </cell>
        </row>
        <row r="1884">
          <cell r="J1884">
            <v>1883</v>
          </cell>
          <cell r="L1884">
            <v>341.93154650955205</v>
          </cell>
        </row>
        <row r="1885">
          <cell r="J1885">
            <v>1884</v>
          </cell>
          <cell r="L1885">
            <v>341.59617521786447</v>
          </cell>
        </row>
        <row r="1886">
          <cell r="J1886">
            <v>1885</v>
          </cell>
          <cell r="L1886">
            <v>340.54340752824095</v>
          </cell>
        </row>
        <row r="1887">
          <cell r="J1887">
            <v>1886</v>
          </cell>
          <cell r="L1887">
            <v>340.20898773904611</v>
          </cell>
        </row>
        <row r="1888">
          <cell r="J1888">
            <v>1887</v>
          </cell>
          <cell r="L1888">
            <v>338.83257343835061</v>
          </cell>
        </row>
        <row r="1889">
          <cell r="J1889">
            <v>1888</v>
          </cell>
          <cell r="L1889">
            <v>336.63870909835521</v>
          </cell>
        </row>
        <row r="1890">
          <cell r="J1890">
            <v>1889</v>
          </cell>
          <cell r="L1890">
            <v>334.87447721369443</v>
          </cell>
        </row>
        <row r="1891">
          <cell r="J1891">
            <v>1890</v>
          </cell>
          <cell r="L1891">
            <v>334.64969815510062</v>
          </cell>
        </row>
        <row r="1892">
          <cell r="J1892">
            <v>1891</v>
          </cell>
          <cell r="L1892">
            <v>331.62433952224848</v>
          </cell>
        </row>
        <row r="1893">
          <cell r="J1893">
            <v>1892</v>
          </cell>
          <cell r="L1893">
            <v>331.33224116563832</v>
          </cell>
        </row>
        <row r="1894">
          <cell r="J1894">
            <v>1893</v>
          </cell>
          <cell r="L1894">
            <v>331.0518876122249</v>
          </cell>
        </row>
        <row r="1895">
          <cell r="J1895">
            <v>1894</v>
          </cell>
          <cell r="L1895">
            <v>330.64358187868589</v>
          </cell>
        </row>
        <row r="1896">
          <cell r="J1896">
            <v>1895</v>
          </cell>
          <cell r="L1896">
            <v>329.37377718905822</v>
          </cell>
        </row>
        <row r="1897">
          <cell r="J1897">
            <v>1896</v>
          </cell>
          <cell r="L1897">
            <v>329.22260290598967</v>
          </cell>
        </row>
        <row r="1898">
          <cell r="J1898">
            <v>1897</v>
          </cell>
          <cell r="L1898">
            <v>329.01332978128198</v>
          </cell>
        </row>
        <row r="1899">
          <cell r="J1899">
            <v>1898</v>
          </cell>
          <cell r="L1899">
            <v>328.4789728198449</v>
          </cell>
        </row>
        <row r="1900">
          <cell r="J1900">
            <v>1899</v>
          </cell>
          <cell r="L1900">
            <v>327.38167542024348</v>
          </cell>
        </row>
        <row r="1901">
          <cell r="J1901">
            <v>1900</v>
          </cell>
          <cell r="L1901">
            <v>326.67722150807305</v>
          </cell>
        </row>
        <row r="1902">
          <cell r="J1902">
            <v>1901</v>
          </cell>
          <cell r="L1902">
            <v>326.27330311493535</v>
          </cell>
        </row>
        <row r="1903">
          <cell r="J1903">
            <v>1902</v>
          </cell>
          <cell r="L1903">
            <v>323.05042752665679</v>
          </cell>
        </row>
        <row r="1904">
          <cell r="J1904">
            <v>1903</v>
          </cell>
          <cell r="L1904">
            <v>320.97955599642387</v>
          </cell>
        </row>
        <row r="1905">
          <cell r="J1905">
            <v>1904</v>
          </cell>
          <cell r="L1905">
            <v>319.92115499814855</v>
          </cell>
        </row>
        <row r="1906">
          <cell r="J1906">
            <v>1905</v>
          </cell>
          <cell r="L1906">
            <v>319.71530074384231</v>
          </cell>
        </row>
        <row r="1907">
          <cell r="J1907">
            <v>1906</v>
          </cell>
          <cell r="L1907">
            <v>318.22965981396527</v>
          </cell>
        </row>
        <row r="1908">
          <cell r="J1908">
            <v>1907</v>
          </cell>
          <cell r="L1908">
            <v>316.47349987214454</v>
          </cell>
        </row>
        <row r="1909">
          <cell r="J1909">
            <v>1908</v>
          </cell>
          <cell r="L1909">
            <v>315.5525485250941</v>
          </cell>
        </row>
        <row r="1910">
          <cell r="J1910">
            <v>1909</v>
          </cell>
          <cell r="L1910">
            <v>310.4119260527541</v>
          </cell>
        </row>
        <row r="1911">
          <cell r="J1911">
            <v>1910</v>
          </cell>
          <cell r="L1911">
            <v>309.04241913154993</v>
          </cell>
        </row>
        <row r="1912">
          <cell r="J1912">
            <v>1911</v>
          </cell>
          <cell r="L1912">
            <v>307.31898090414927</v>
          </cell>
        </row>
        <row r="1913">
          <cell r="J1913">
            <v>1912</v>
          </cell>
          <cell r="L1913">
            <v>305.35783567991206</v>
          </cell>
        </row>
        <row r="1914">
          <cell r="J1914">
            <v>1913</v>
          </cell>
          <cell r="L1914">
            <v>304.14404645003634</v>
          </cell>
        </row>
        <row r="1915">
          <cell r="J1915">
            <v>1914</v>
          </cell>
          <cell r="L1915">
            <v>303.34598058000398</v>
          </cell>
        </row>
        <row r="1916">
          <cell r="J1916">
            <v>1915</v>
          </cell>
          <cell r="L1916">
            <v>302.0825505846733</v>
          </cell>
        </row>
        <row r="1917">
          <cell r="J1917">
            <v>1916</v>
          </cell>
          <cell r="L1917">
            <v>301.17440018886816</v>
          </cell>
        </row>
        <row r="1918">
          <cell r="J1918">
            <v>1917</v>
          </cell>
          <cell r="L1918">
            <v>301.01948847878248</v>
          </cell>
        </row>
        <row r="1919">
          <cell r="J1919">
            <v>1918</v>
          </cell>
          <cell r="L1919">
            <v>300.23645567451206</v>
          </cell>
        </row>
        <row r="1920">
          <cell r="J1920">
            <v>1919</v>
          </cell>
          <cell r="L1920">
            <v>299.56575774421935</v>
          </cell>
        </row>
        <row r="1921">
          <cell r="J1921">
            <v>1920</v>
          </cell>
          <cell r="L1921">
            <v>298.07623884071279</v>
          </cell>
        </row>
        <row r="1922">
          <cell r="J1922">
            <v>1921</v>
          </cell>
          <cell r="L1922">
            <v>296.12281115339573</v>
          </cell>
        </row>
        <row r="1923">
          <cell r="J1923">
            <v>1922</v>
          </cell>
          <cell r="L1923">
            <v>295.80659145358578</v>
          </cell>
        </row>
        <row r="1924">
          <cell r="J1924">
            <v>1923</v>
          </cell>
          <cell r="L1924">
            <v>295.70847473785125</v>
          </cell>
        </row>
        <row r="1925">
          <cell r="J1925">
            <v>1924</v>
          </cell>
          <cell r="L1925">
            <v>295.28332350268113</v>
          </cell>
        </row>
        <row r="1926">
          <cell r="J1926">
            <v>1925</v>
          </cell>
          <cell r="L1926">
            <v>294.62925859152722</v>
          </cell>
        </row>
        <row r="1927">
          <cell r="J1927">
            <v>1926</v>
          </cell>
          <cell r="L1927">
            <v>294.37885589561779</v>
          </cell>
        </row>
        <row r="1928">
          <cell r="J1928">
            <v>1927</v>
          </cell>
          <cell r="L1928">
            <v>293.86725120315384</v>
          </cell>
        </row>
        <row r="1929">
          <cell r="J1929">
            <v>1928</v>
          </cell>
          <cell r="L1929">
            <v>292.58317259736964</v>
          </cell>
        </row>
        <row r="1930">
          <cell r="J1930">
            <v>1929</v>
          </cell>
          <cell r="L1930">
            <v>292.50766629257856</v>
          </cell>
        </row>
        <row r="1931">
          <cell r="J1931">
            <v>1930</v>
          </cell>
          <cell r="L1931">
            <v>291.69977473493083</v>
          </cell>
        </row>
        <row r="1932">
          <cell r="J1932">
            <v>1931</v>
          </cell>
          <cell r="L1932">
            <v>291.40902271294476</v>
          </cell>
        </row>
        <row r="1933">
          <cell r="J1933">
            <v>1932</v>
          </cell>
          <cell r="L1933">
            <v>290.43311846766801</v>
          </cell>
        </row>
        <row r="1934">
          <cell r="J1934">
            <v>1933</v>
          </cell>
          <cell r="L1934">
            <v>288.78523085358444</v>
          </cell>
        </row>
        <row r="1935">
          <cell r="J1935">
            <v>1934</v>
          </cell>
          <cell r="L1935">
            <v>285.56782022363336</v>
          </cell>
        </row>
        <row r="1936">
          <cell r="J1936">
            <v>1935</v>
          </cell>
          <cell r="L1936">
            <v>285.49327846187498</v>
          </cell>
        </row>
        <row r="1937">
          <cell r="J1937">
            <v>1936</v>
          </cell>
          <cell r="L1937">
            <v>281.47014145884219</v>
          </cell>
        </row>
        <row r="1938">
          <cell r="J1938">
            <v>1937</v>
          </cell>
          <cell r="L1938">
            <v>279.90712878519162</v>
          </cell>
        </row>
        <row r="1939">
          <cell r="J1939">
            <v>1938</v>
          </cell>
          <cell r="L1939">
            <v>278.06902660242491</v>
          </cell>
        </row>
        <row r="1940">
          <cell r="J1940">
            <v>1939</v>
          </cell>
          <cell r="L1940">
            <v>276.46748182691869</v>
          </cell>
        </row>
        <row r="1941">
          <cell r="J1941">
            <v>1940</v>
          </cell>
          <cell r="L1941">
            <v>275.9473923580058</v>
          </cell>
        </row>
        <row r="1942">
          <cell r="J1942">
            <v>1941</v>
          </cell>
          <cell r="L1942">
            <v>272.76967766158538</v>
          </cell>
        </row>
        <row r="1943">
          <cell r="J1943">
            <v>1942</v>
          </cell>
          <cell r="L1943">
            <v>272.4893871485134</v>
          </cell>
        </row>
        <row r="1944">
          <cell r="J1944">
            <v>1943</v>
          </cell>
          <cell r="L1944">
            <v>271.63947076031059</v>
          </cell>
        </row>
        <row r="1945">
          <cell r="J1945">
            <v>1944</v>
          </cell>
          <cell r="L1945">
            <v>271.4011782816761</v>
          </cell>
        </row>
        <row r="1946">
          <cell r="J1946">
            <v>1945</v>
          </cell>
          <cell r="L1946">
            <v>271.23577775203182</v>
          </cell>
        </row>
        <row r="1947">
          <cell r="J1947">
            <v>1946</v>
          </cell>
          <cell r="L1947">
            <v>266.7448405064053</v>
          </cell>
        </row>
        <row r="1948">
          <cell r="J1948">
            <v>1947</v>
          </cell>
          <cell r="L1948">
            <v>266.1587981329069</v>
          </cell>
        </row>
        <row r="1949">
          <cell r="J1949">
            <v>1948</v>
          </cell>
          <cell r="L1949">
            <v>265.56456759071204</v>
          </cell>
        </row>
        <row r="1950">
          <cell r="J1950">
            <v>1949</v>
          </cell>
          <cell r="L1950">
            <v>265.27791928819613</v>
          </cell>
        </row>
        <row r="1951">
          <cell r="J1951">
            <v>1950</v>
          </cell>
          <cell r="L1951">
            <v>263.53253445052167</v>
          </cell>
        </row>
        <row r="1952">
          <cell r="J1952">
            <v>1951</v>
          </cell>
          <cell r="L1952">
            <v>263.16544149446054</v>
          </cell>
        </row>
        <row r="1953">
          <cell r="J1953">
            <v>1952</v>
          </cell>
          <cell r="L1953">
            <v>263.02271596936549</v>
          </cell>
        </row>
        <row r="1954">
          <cell r="J1954">
            <v>1953</v>
          </cell>
          <cell r="L1954">
            <v>262.36170214140145</v>
          </cell>
        </row>
        <row r="1955">
          <cell r="J1955">
            <v>1954</v>
          </cell>
          <cell r="L1955">
            <v>260.53933720089964</v>
          </cell>
        </row>
        <row r="1956">
          <cell r="J1956">
            <v>1955</v>
          </cell>
          <cell r="L1956">
            <v>259.41725284629644</v>
          </cell>
        </row>
        <row r="1957">
          <cell r="J1957">
            <v>1956</v>
          </cell>
          <cell r="L1957">
            <v>259.14445414726612</v>
          </cell>
        </row>
        <row r="1958">
          <cell r="J1958">
            <v>1957</v>
          </cell>
          <cell r="L1958">
            <v>258.44986939317317</v>
          </cell>
        </row>
        <row r="1959">
          <cell r="J1959">
            <v>1958</v>
          </cell>
          <cell r="L1959">
            <v>257.6170013335414</v>
          </cell>
        </row>
        <row r="1960">
          <cell r="J1960">
            <v>1959</v>
          </cell>
          <cell r="L1960">
            <v>255.01934511286242</v>
          </cell>
        </row>
        <row r="1961">
          <cell r="J1961">
            <v>1960</v>
          </cell>
          <cell r="L1961">
            <v>254.68075785668998</v>
          </cell>
        </row>
        <row r="1962">
          <cell r="J1962">
            <v>1961</v>
          </cell>
          <cell r="L1962">
            <v>254.60136989779835</v>
          </cell>
        </row>
        <row r="1963">
          <cell r="J1963">
            <v>1962</v>
          </cell>
          <cell r="L1963">
            <v>253.31441921458435</v>
          </cell>
        </row>
        <row r="1964">
          <cell r="J1964">
            <v>1963</v>
          </cell>
          <cell r="L1964">
            <v>252.19780317374469</v>
          </cell>
        </row>
        <row r="1965">
          <cell r="J1965">
            <v>1964</v>
          </cell>
          <cell r="L1965">
            <v>252.01997360950182</v>
          </cell>
        </row>
        <row r="1966">
          <cell r="J1966">
            <v>1965</v>
          </cell>
          <cell r="L1966">
            <v>251.69456945174059</v>
          </cell>
        </row>
        <row r="1967">
          <cell r="J1967">
            <v>1966</v>
          </cell>
          <cell r="L1967">
            <v>250.42521879359671</v>
          </cell>
        </row>
        <row r="1968">
          <cell r="J1968">
            <v>1967</v>
          </cell>
          <cell r="L1968">
            <v>249.07476872730263</v>
          </cell>
        </row>
        <row r="1969">
          <cell r="J1969">
            <v>1968</v>
          </cell>
          <cell r="L1969">
            <v>247.50145476650275</v>
          </cell>
        </row>
        <row r="1970">
          <cell r="J1970">
            <v>1969</v>
          </cell>
          <cell r="L1970">
            <v>246.56552016252871</v>
          </cell>
        </row>
        <row r="1971">
          <cell r="J1971">
            <v>1970</v>
          </cell>
          <cell r="L1971">
            <v>245.21108073750011</v>
          </cell>
        </row>
        <row r="1972">
          <cell r="J1972">
            <v>1971</v>
          </cell>
          <cell r="L1972">
            <v>245.17214993070456</v>
          </cell>
        </row>
        <row r="1973">
          <cell r="J1973">
            <v>1972</v>
          </cell>
          <cell r="L1973">
            <v>244.96849159245963</v>
          </cell>
        </row>
        <row r="1974">
          <cell r="J1974">
            <v>1973</v>
          </cell>
          <cell r="L1974">
            <v>243.42801488046459</v>
          </cell>
        </row>
        <row r="1975">
          <cell r="J1975">
            <v>1974</v>
          </cell>
          <cell r="L1975">
            <v>242.98294526804568</v>
          </cell>
        </row>
        <row r="1976">
          <cell r="J1976">
            <v>1975</v>
          </cell>
          <cell r="L1976">
            <v>242.79961854564564</v>
          </cell>
        </row>
        <row r="1977">
          <cell r="J1977">
            <v>1976</v>
          </cell>
          <cell r="L1977">
            <v>242.76110202105514</v>
          </cell>
        </row>
        <row r="1978">
          <cell r="J1978">
            <v>1977</v>
          </cell>
          <cell r="L1978">
            <v>242.49151948928665</v>
          </cell>
        </row>
        <row r="1979">
          <cell r="J1979">
            <v>1978</v>
          </cell>
          <cell r="L1979">
            <v>242.1652751503207</v>
          </cell>
        </row>
        <row r="1980">
          <cell r="J1980">
            <v>1979</v>
          </cell>
          <cell r="L1980">
            <v>241.68848224101421</v>
          </cell>
        </row>
        <row r="1981">
          <cell r="J1981">
            <v>1980</v>
          </cell>
          <cell r="L1981">
            <v>241.43111906272929</v>
          </cell>
        </row>
        <row r="1982">
          <cell r="J1982">
            <v>1981</v>
          </cell>
          <cell r="L1982">
            <v>241.26910579990201</v>
          </cell>
        </row>
        <row r="1983">
          <cell r="J1983">
            <v>1982</v>
          </cell>
          <cell r="L1983">
            <v>239.69693825280396</v>
          </cell>
        </row>
        <row r="1984">
          <cell r="J1984">
            <v>1983</v>
          </cell>
          <cell r="L1984">
            <v>239.44994985966747</v>
          </cell>
        </row>
        <row r="1985">
          <cell r="J1985">
            <v>1984</v>
          </cell>
          <cell r="L1985">
            <v>239.41200648722068</v>
          </cell>
        </row>
        <row r="1986">
          <cell r="J1986">
            <v>1985</v>
          </cell>
          <cell r="L1986">
            <v>238.55079540968964</v>
          </cell>
        </row>
        <row r="1987">
          <cell r="J1987">
            <v>1986</v>
          </cell>
          <cell r="L1987">
            <v>238.45630550361079</v>
          </cell>
        </row>
        <row r="1988">
          <cell r="J1988">
            <v>1987</v>
          </cell>
          <cell r="L1988">
            <v>237.35175095883289</v>
          </cell>
        </row>
        <row r="1989">
          <cell r="J1989">
            <v>1988</v>
          </cell>
          <cell r="L1989">
            <v>234.91095627228998</v>
          </cell>
        </row>
        <row r="1990">
          <cell r="J1990">
            <v>1989</v>
          </cell>
          <cell r="L1990">
            <v>233.16101236046336</v>
          </cell>
        </row>
        <row r="1991">
          <cell r="J1991">
            <v>1990</v>
          </cell>
          <cell r="L1991">
            <v>233.14220897739312</v>
          </cell>
        </row>
        <row r="1992">
          <cell r="J1992">
            <v>1991</v>
          </cell>
          <cell r="L1992">
            <v>232.08193890846644</v>
          </cell>
        </row>
        <row r="1993">
          <cell r="J1993">
            <v>1992</v>
          </cell>
          <cell r="L1993">
            <v>230.90891465894558</v>
          </cell>
        </row>
        <row r="1994">
          <cell r="J1994">
            <v>1993</v>
          </cell>
          <cell r="L1994">
            <v>230.19955521502882</v>
          </cell>
        </row>
        <row r="1995">
          <cell r="J1995">
            <v>1994</v>
          </cell>
          <cell r="L1995">
            <v>230.0891673778718</v>
          </cell>
        </row>
        <row r="1996">
          <cell r="J1996">
            <v>1995</v>
          </cell>
          <cell r="L1996">
            <v>230.07077398865528</v>
          </cell>
        </row>
        <row r="1997">
          <cell r="J1997">
            <v>1996</v>
          </cell>
          <cell r="L1997">
            <v>228.52009471634977</v>
          </cell>
        </row>
        <row r="1998">
          <cell r="J1998">
            <v>1997</v>
          </cell>
          <cell r="L1998">
            <v>228.21947795807816</v>
          </cell>
        </row>
        <row r="1999">
          <cell r="J1999">
            <v>1998</v>
          </cell>
          <cell r="L1999">
            <v>227.97392147443102</v>
          </cell>
        </row>
        <row r="2000">
          <cell r="J2000">
            <v>1999</v>
          </cell>
          <cell r="L2000">
            <v>226.85054675159429</v>
          </cell>
        </row>
        <row r="2001">
          <cell r="J2001">
            <v>2000</v>
          </cell>
          <cell r="L2001">
            <v>226.12697485702643</v>
          </cell>
        </row>
        <row r="2002">
          <cell r="J2002">
            <v>2001</v>
          </cell>
          <cell r="L2002">
            <v>226.08188954880933</v>
          </cell>
        </row>
        <row r="2003">
          <cell r="J2003">
            <v>2002</v>
          </cell>
          <cell r="L2003">
            <v>225.78507903610267</v>
          </cell>
        </row>
        <row r="2004">
          <cell r="J2004">
            <v>2003</v>
          </cell>
          <cell r="L2004">
            <v>225.32641791136439</v>
          </cell>
        </row>
        <row r="2005">
          <cell r="J2005">
            <v>2004</v>
          </cell>
          <cell r="L2005">
            <v>223.87540919376517</v>
          </cell>
        </row>
        <row r="2006">
          <cell r="J2006">
            <v>2005</v>
          </cell>
          <cell r="L2006">
            <v>223.68732364005513</v>
          </cell>
        </row>
        <row r="2007">
          <cell r="J2007">
            <v>2006</v>
          </cell>
          <cell r="L2007">
            <v>223.45554209790922</v>
          </cell>
        </row>
        <row r="2008">
          <cell r="J2008">
            <v>2007</v>
          </cell>
          <cell r="L2008">
            <v>222.20954981365571</v>
          </cell>
        </row>
        <row r="2009">
          <cell r="J2009">
            <v>2008</v>
          </cell>
          <cell r="L2009">
            <v>221.84591983819718</v>
          </cell>
        </row>
        <row r="2010">
          <cell r="J2010">
            <v>2009</v>
          </cell>
          <cell r="L2010">
            <v>220.77363425932282</v>
          </cell>
        </row>
        <row r="2011">
          <cell r="J2011">
            <v>2010</v>
          </cell>
          <cell r="L2011">
            <v>220.33978328395168</v>
          </cell>
        </row>
        <row r="2012">
          <cell r="J2012">
            <v>2011</v>
          </cell>
          <cell r="L2012">
            <v>219.65876036086743</v>
          </cell>
        </row>
        <row r="2013">
          <cell r="J2013">
            <v>2012</v>
          </cell>
          <cell r="L2013">
            <v>219.61457206758078</v>
          </cell>
        </row>
        <row r="2014">
          <cell r="J2014">
            <v>2013</v>
          </cell>
          <cell r="L2014">
            <v>219.23474998122754</v>
          </cell>
        </row>
        <row r="2015">
          <cell r="J2015">
            <v>2014</v>
          </cell>
          <cell r="L2015">
            <v>218.3819460628647</v>
          </cell>
        </row>
        <row r="2016">
          <cell r="J2016">
            <v>2015</v>
          </cell>
          <cell r="L2016">
            <v>218.32072378429274</v>
          </cell>
        </row>
        <row r="2017">
          <cell r="J2017">
            <v>2016</v>
          </cell>
          <cell r="L2017">
            <v>217.85949387905819</v>
          </cell>
        </row>
        <row r="2018">
          <cell r="J2018">
            <v>2017</v>
          </cell>
          <cell r="L2018">
            <v>217.38096705476886</v>
          </cell>
        </row>
        <row r="2019">
          <cell r="J2019">
            <v>2018</v>
          </cell>
          <cell r="L2019">
            <v>217.2072755921223</v>
          </cell>
        </row>
        <row r="2020">
          <cell r="J2020">
            <v>2019</v>
          </cell>
          <cell r="L2020">
            <v>216.96429476627679</v>
          </cell>
        </row>
        <row r="2021">
          <cell r="J2021">
            <v>2020</v>
          </cell>
          <cell r="L2021">
            <v>215.32420556851756</v>
          </cell>
        </row>
        <row r="2022">
          <cell r="J2022">
            <v>2021</v>
          </cell>
          <cell r="L2022">
            <v>214.05914296501041</v>
          </cell>
        </row>
        <row r="2023">
          <cell r="J2023">
            <v>2022</v>
          </cell>
          <cell r="L2023">
            <v>213.29870176724231</v>
          </cell>
        </row>
        <row r="2024">
          <cell r="J2024">
            <v>2023</v>
          </cell>
          <cell r="L2024">
            <v>213.17815069524502</v>
          </cell>
        </row>
        <row r="2025">
          <cell r="J2025">
            <v>2024</v>
          </cell>
          <cell r="L2025">
            <v>213.01501373866458</v>
          </cell>
        </row>
        <row r="2026">
          <cell r="J2026">
            <v>2025</v>
          </cell>
          <cell r="L2026">
            <v>212.0969864667756</v>
          </cell>
        </row>
        <row r="2027">
          <cell r="J2027">
            <v>2026</v>
          </cell>
          <cell r="L2027">
            <v>211.90872808395372</v>
          </cell>
        </row>
        <row r="2028">
          <cell r="J2028">
            <v>2027</v>
          </cell>
          <cell r="L2028">
            <v>211.6357210961001</v>
          </cell>
        </row>
        <row r="2029">
          <cell r="J2029">
            <v>2028</v>
          </cell>
          <cell r="L2029">
            <v>209.00030489427738</v>
          </cell>
        </row>
        <row r="2030">
          <cell r="J2030">
            <v>2029</v>
          </cell>
          <cell r="L2030">
            <v>208.76151503539862</v>
          </cell>
        </row>
        <row r="2031">
          <cell r="J2031">
            <v>2030</v>
          </cell>
          <cell r="L2031">
            <v>208.65929892270486</v>
          </cell>
        </row>
        <row r="2032">
          <cell r="J2032">
            <v>2031</v>
          </cell>
          <cell r="L2032">
            <v>207.75031494475294</v>
          </cell>
        </row>
        <row r="2033">
          <cell r="J2033">
            <v>2032</v>
          </cell>
          <cell r="L2033">
            <v>206.98624290970139</v>
          </cell>
        </row>
        <row r="2034">
          <cell r="J2034">
            <v>2033</v>
          </cell>
          <cell r="L2034">
            <v>205.29946740406203</v>
          </cell>
        </row>
        <row r="2035">
          <cell r="J2035">
            <v>2034</v>
          </cell>
          <cell r="L2035">
            <v>204.86764888025249</v>
          </cell>
        </row>
        <row r="2036">
          <cell r="J2036">
            <v>2035</v>
          </cell>
          <cell r="L2036">
            <v>202.91750267631792</v>
          </cell>
        </row>
        <row r="2037">
          <cell r="J2037">
            <v>2036</v>
          </cell>
          <cell r="L2037">
            <v>201.85158702325649</v>
          </cell>
        </row>
        <row r="2038">
          <cell r="J2038">
            <v>2037</v>
          </cell>
          <cell r="L2038">
            <v>200.99740474574585</v>
          </cell>
        </row>
        <row r="2039">
          <cell r="J2039">
            <v>2038</v>
          </cell>
          <cell r="L2039">
            <v>200.93062618000693</v>
          </cell>
        </row>
        <row r="2040">
          <cell r="J2040">
            <v>2039</v>
          </cell>
          <cell r="L2040">
            <v>200.71421556593188</v>
          </cell>
        </row>
        <row r="2041">
          <cell r="J2041">
            <v>2040</v>
          </cell>
          <cell r="L2041">
            <v>200.39075977296736</v>
          </cell>
        </row>
        <row r="2042">
          <cell r="J2042">
            <v>2041</v>
          </cell>
          <cell r="L2042">
            <v>199.73189541977979</v>
          </cell>
        </row>
        <row r="2043">
          <cell r="J2043">
            <v>2042</v>
          </cell>
          <cell r="L2043">
            <v>197.96869083272156</v>
          </cell>
        </row>
        <row r="2044">
          <cell r="J2044">
            <v>2043</v>
          </cell>
          <cell r="L2044">
            <v>197.28565561886597</v>
          </cell>
        </row>
        <row r="2045">
          <cell r="J2045">
            <v>2044</v>
          </cell>
          <cell r="L2045">
            <v>196.87597192427359</v>
          </cell>
        </row>
        <row r="2046">
          <cell r="J2046">
            <v>2045</v>
          </cell>
          <cell r="L2046">
            <v>196.46656279643611</v>
          </cell>
        </row>
        <row r="2047">
          <cell r="J2047">
            <v>2046</v>
          </cell>
          <cell r="L2047">
            <v>195.79301823284834</v>
          </cell>
        </row>
        <row r="2048">
          <cell r="J2048">
            <v>2047</v>
          </cell>
          <cell r="L2048">
            <v>195.6570978295004</v>
          </cell>
        </row>
        <row r="2049">
          <cell r="J2049">
            <v>2048</v>
          </cell>
          <cell r="L2049">
            <v>194.13043275435709</v>
          </cell>
        </row>
        <row r="2050">
          <cell r="J2050">
            <v>2049</v>
          </cell>
          <cell r="L2050">
            <v>190.64987111306959</v>
          </cell>
        </row>
        <row r="2051">
          <cell r="J2051">
            <v>2050</v>
          </cell>
          <cell r="L2051">
            <v>189.9547630777422</v>
          </cell>
        </row>
        <row r="2052">
          <cell r="J2052">
            <v>2051</v>
          </cell>
          <cell r="L2052">
            <v>189.00717181780257</v>
          </cell>
        </row>
        <row r="2053">
          <cell r="J2053">
            <v>2052</v>
          </cell>
          <cell r="L2053">
            <v>186.27794024099555</v>
          </cell>
        </row>
        <row r="2054">
          <cell r="J2054">
            <v>2053</v>
          </cell>
          <cell r="L2054">
            <v>185.55287527422453</v>
          </cell>
        </row>
        <row r="2055">
          <cell r="J2055">
            <v>2054</v>
          </cell>
          <cell r="L2055">
            <v>185.19900346116034</v>
          </cell>
        </row>
        <row r="2056">
          <cell r="J2056">
            <v>2055</v>
          </cell>
          <cell r="L2056">
            <v>184.02228026523429</v>
          </cell>
        </row>
        <row r="2057">
          <cell r="J2057">
            <v>2056</v>
          </cell>
          <cell r="L2057">
            <v>183.15698230533633</v>
          </cell>
        </row>
        <row r="2058">
          <cell r="J2058">
            <v>2057</v>
          </cell>
          <cell r="L2058">
            <v>182.86941689636089</v>
          </cell>
        </row>
        <row r="2059">
          <cell r="J2059">
            <v>2058</v>
          </cell>
          <cell r="L2059">
            <v>182.01767491701153</v>
          </cell>
        </row>
        <row r="2060">
          <cell r="J2060">
            <v>2059</v>
          </cell>
          <cell r="L2060">
            <v>180.90741805563584</v>
          </cell>
        </row>
        <row r="2061">
          <cell r="J2061">
            <v>2060</v>
          </cell>
          <cell r="L2061">
            <v>180.76884638792163</v>
          </cell>
        </row>
        <row r="2062">
          <cell r="J2062">
            <v>2061</v>
          </cell>
          <cell r="L2062">
            <v>180.54576630293346</v>
          </cell>
        </row>
        <row r="2063">
          <cell r="J2063">
            <v>2062</v>
          </cell>
          <cell r="L2063">
            <v>180.05537125474251</v>
          </cell>
        </row>
        <row r="2064">
          <cell r="J2064">
            <v>2063</v>
          </cell>
          <cell r="L2064">
            <v>179.18599519099681</v>
          </cell>
        </row>
        <row r="2065">
          <cell r="J2065">
            <v>2064</v>
          </cell>
          <cell r="L2065">
            <v>177.31805492460256</v>
          </cell>
        </row>
        <row r="2066">
          <cell r="J2066">
            <v>2065</v>
          </cell>
          <cell r="L2066">
            <v>177.28762578683114</v>
          </cell>
        </row>
        <row r="2067">
          <cell r="J2067">
            <v>2066</v>
          </cell>
          <cell r="L2067">
            <v>176.78563114639479</v>
          </cell>
        </row>
        <row r="2068">
          <cell r="J2068">
            <v>2067</v>
          </cell>
          <cell r="L2068">
            <v>176.61070836169154</v>
          </cell>
        </row>
        <row r="2069">
          <cell r="J2069">
            <v>2068</v>
          </cell>
          <cell r="L2069">
            <v>176.20055420257341</v>
          </cell>
        </row>
        <row r="2070">
          <cell r="J2070">
            <v>2069</v>
          </cell>
          <cell r="L2070">
            <v>175.9056904412611</v>
          </cell>
        </row>
        <row r="2071">
          <cell r="J2071">
            <v>2070</v>
          </cell>
          <cell r="L2071">
            <v>175.42965173493755</v>
          </cell>
        </row>
        <row r="2072">
          <cell r="J2072">
            <v>2071</v>
          </cell>
          <cell r="L2072">
            <v>174.73653783251874</v>
          </cell>
        </row>
        <row r="2073">
          <cell r="J2073">
            <v>2072</v>
          </cell>
          <cell r="L2073">
            <v>173.99114405836957</v>
          </cell>
        </row>
        <row r="2074">
          <cell r="J2074">
            <v>2073</v>
          </cell>
          <cell r="L2074">
            <v>173.818174216866</v>
          </cell>
        </row>
        <row r="2075">
          <cell r="J2075">
            <v>2074</v>
          </cell>
          <cell r="L2075">
            <v>173.43593246536452</v>
          </cell>
        </row>
        <row r="2076">
          <cell r="J2076">
            <v>2075</v>
          </cell>
          <cell r="L2076">
            <v>173.09120210070691</v>
          </cell>
        </row>
        <row r="2077">
          <cell r="J2077">
            <v>2076</v>
          </cell>
          <cell r="L2077">
            <v>172.55235713885438</v>
          </cell>
        </row>
        <row r="2078">
          <cell r="J2078">
            <v>2077</v>
          </cell>
          <cell r="L2078">
            <v>171.0047945189504</v>
          </cell>
        </row>
        <row r="2079">
          <cell r="J2079">
            <v>2078</v>
          </cell>
          <cell r="L2079">
            <v>169.98652672048891</v>
          </cell>
        </row>
        <row r="2080">
          <cell r="J2080">
            <v>2079</v>
          </cell>
          <cell r="L2080">
            <v>168.07674528115552</v>
          </cell>
        </row>
        <row r="2081">
          <cell r="J2081">
            <v>2080</v>
          </cell>
          <cell r="L2081">
            <v>167.6606254139549</v>
          </cell>
        </row>
        <row r="2082">
          <cell r="J2082">
            <v>2081</v>
          </cell>
          <cell r="L2082">
            <v>167.44192274569312</v>
          </cell>
        </row>
        <row r="2083">
          <cell r="J2083">
            <v>2082</v>
          </cell>
          <cell r="L2083">
            <v>167.07120073551852</v>
          </cell>
        </row>
        <row r="2084">
          <cell r="J2084">
            <v>2083</v>
          </cell>
          <cell r="L2084">
            <v>165.03617510207576</v>
          </cell>
        </row>
        <row r="2085">
          <cell r="J2085">
            <v>2084</v>
          </cell>
          <cell r="L2085">
            <v>164.30736665134023</v>
          </cell>
        </row>
        <row r="2086">
          <cell r="J2086">
            <v>2085</v>
          </cell>
          <cell r="L2086">
            <v>164.11980096173215</v>
          </cell>
        </row>
        <row r="2087">
          <cell r="J2087">
            <v>2086</v>
          </cell>
          <cell r="L2087">
            <v>163.3726560392586</v>
          </cell>
        </row>
        <row r="2088">
          <cell r="J2088">
            <v>2087</v>
          </cell>
          <cell r="L2088">
            <v>160.95630579404036</v>
          </cell>
        </row>
        <row r="2089">
          <cell r="J2089">
            <v>2088</v>
          </cell>
          <cell r="L2089">
            <v>160.00882562926932</v>
          </cell>
        </row>
        <row r="2090">
          <cell r="J2090">
            <v>2089</v>
          </cell>
          <cell r="L2090">
            <v>159.97334703108874</v>
          </cell>
        </row>
        <row r="2091">
          <cell r="J2091">
            <v>2090</v>
          </cell>
          <cell r="L2091">
            <v>159.29773424778247</v>
          </cell>
        </row>
        <row r="2092">
          <cell r="J2092">
            <v>2091</v>
          </cell>
          <cell r="L2092">
            <v>158.32656920493167</v>
          </cell>
        </row>
        <row r="2093">
          <cell r="J2093">
            <v>2092</v>
          </cell>
          <cell r="L2093">
            <v>157.69750771437901</v>
          </cell>
        </row>
        <row r="2094">
          <cell r="J2094">
            <v>2093</v>
          </cell>
          <cell r="L2094">
            <v>157.06187033060638</v>
          </cell>
        </row>
        <row r="2095">
          <cell r="J2095">
            <v>2094</v>
          </cell>
          <cell r="L2095">
            <v>156.9361799315738</v>
          </cell>
        </row>
        <row r="2096">
          <cell r="J2096">
            <v>2095</v>
          </cell>
          <cell r="L2096">
            <v>156.83876123216893</v>
          </cell>
        </row>
        <row r="2097">
          <cell r="J2097">
            <v>2096</v>
          </cell>
          <cell r="L2097">
            <v>154.24592631727865</v>
          </cell>
        </row>
        <row r="2098">
          <cell r="J2098">
            <v>2097</v>
          </cell>
          <cell r="L2098">
            <v>154.21128936200594</v>
          </cell>
        </row>
        <row r="2099">
          <cell r="J2099">
            <v>2098</v>
          </cell>
          <cell r="L2099">
            <v>154.00415455900824</v>
          </cell>
        </row>
        <row r="2100">
          <cell r="J2100">
            <v>2099</v>
          </cell>
          <cell r="L2100">
            <v>153.36297581488458</v>
          </cell>
        </row>
        <row r="2101">
          <cell r="J2101">
            <v>2100</v>
          </cell>
          <cell r="L2101">
            <v>152.52206143914992</v>
          </cell>
        </row>
        <row r="2102">
          <cell r="J2102">
            <v>2101</v>
          </cell>
          <cell r="L2102">
            <v>152.37855396646518</v>
          </cell>
        </row>
        <row r="2103">
          <cell r="J2103">
            <v>2102</v>
          </cell>
          <cell r="L2103">
            <v>151.57339027277513</v>
          </cell>
        </row>
        <row r="2104">
          <cell r="J2104">
            <v>2103</v>
          </cell>
          <cell r="L2104">
            <v>151.51237717357159</v>
          </cell>
        </row>
        <row r="2105">
          <cell r="J2105">
            <v>2104</v>
          </cell>
          <cell r="L2105">
            <v>149.92956152353423</v>
          </cell>
        </row>
        <row r="2106">
          <cell r="J2106">
            <v>2105</v>
          </cell>
          <cell r="L2106">
            <v>148.59870184549445</v>
          </cell>
        </row>
        <row r="2107">
          <cell r="J2107">
            <v>2106</v>
          </cell>
          <cell r="L2107">
            <v>147.94427458569191</v>
          </cell>
        </row>
        <row r="2108">
          <cell r="J2108">
            <v>2107</v>
          </cell>
          <cell r="L2108">
            <v>147.88359549463823</v>
          </cell>
        </row>
        <row r="2109">
          <cell r="J2109">
            <v>2108</v>
          </cell>
          <cell r="L2109">
            <v>147.52679338724471</v>
          </cell>
        </row>
        <row r="2110">
          <cell r="J2110">
            <v>2109</v>
          </cell>
          <cell r="L2110">
            <v>147.41957731706015</v>
          </cell>
        </row>
        <row r="2111">
          <cell r="J2111">
            <v>2110</v>
          </cell>
          <cell r="L2111">
            <v>146.57105529041527</v>
          </cell>
        </row>
        <row r="2112">
          <cell r="J2112">
            <v>2111</v>
          </cell>
          <cell r="L2112">
            <v>146.09134276811983</v>
          </cell>
        </row>
        <row r="2113">
          <cell r="J2113">
            <v>2112</v>
          </cell>
          <cell r="L2113">
            <v>144.5780601414593</v>
          </cell>
        </row>
        <row r="2114">
          <cell r="J2114">
            <v>2113</v>
          </cell>
          <cell r="L2114">
            <v>144.06112009200933</v>
          </cell>
        </row>
        <row r="2115">
          <cell r="J2115">
            <v>2114</v>
          </cell>
          <cell r="L2115">
            <v>143.59059789738396</v>
          </cell>
        </row>
        <row r="2116">
          <cell r="J2116">
            <v>2115</v>
          </cell>
          <cell r="L2116">
            <v>143.08107235551893</v>
          </cell>
        </row>
        <row r="2117">
          <cell r="J2117">
            <v>2116</v>
          </cell>
          <cell r="L2117">
            <v>141.5013161649274</v>
          </cell>
        </row>
        <row r="2118">
          <cell r="J2118">
            <v>2117</v>
          </cell>
          <cell r="L2118">
            <v>141.41603137588299</v>
          </cell>
        </row>
        <row r="2119">
          <cell r="J2119">
            <v>2118</v>
          </cell>
          <cell r="L2119">
            <v>141.33106902292226</v>
          </cell>
        </row>
        <row r="2120">
          <cell r="J2120">
            <v>2119</v>
          </cell>
          <cell r="L2120">
            <v>140.3516726445682</v>
          </cell>
        </row>
        <row r="2121">
          <cell r="J2121">
            <v>2120</v>
          </cell>
          <cell r="L2121">
            <v>139.70534230175249</v>
          </cell>
        </row>
        <row r="2122">
          <cell r="J2122">
            <v>2121</v>
          </cell>
          <cell r="L2122">
            <v>139.67272827053085</v>
          </cell>
        </row>
        <row r="2123">
          <cell r="J2123">
            <v>2122</v>
          </cell>
          <cell r="L2123">
            <v>139.26219547233922</v>
          </cell>
        </row>
        <row r="2124">
          <cell r="J2124">
            <v>2123</v>
          </cell>
          <cell r="L2124">
            <v>138.49996308608863</v>
          </cell>
        </row>
        <row r="2125">
          <cell r="J2125">
            <v>2124</v>
          </cell>
          <cell r="L2125">
            <v>138.10257916749819</v>
          </cell>
        </row>
        <row r="2126">
          <cell r="J2126">
            <v>2125</v>
          </cell>
          <cell r="L2126">
            <v>137.48388826474675</v>
          </cell>
        </row>
        <row r="2127">
          <cell r="J2127">
            <v>2126</v>
          </cell>
          <cell r="L2127">
            <v>137.05509787371585</v>
          </cell>
        </row>
        <row r="2128">
          <cell r="J2128">
            <v>2127</v>
          </cell>
          <cell r="L2128">
            <v>136.62688214113368</v>
          </cell>
        </row>
        <row r="2129">
          <cell r="J2129">
            <v>2128</v>
          </cell>
          <cell r="L2129">
            <v>136.11474063880789</v>
          </cell>
        </row>
        <row r="2130">
          <cell r="J2130">
            <v>2129</v>
          </cell>
          <cell r="L2130">
            <v>135.91448332828813</v>
          </cell>
        </row>
        <row r="2131">
          <cell r="J2131">
            <v>2130</v>
          </cell>
          <cell r="L2131">
            <v>135.32129177311037</v>
          </cell>
        </row>
        <row r="2132">
          <cell r="J2132">
            <v>2131</v>
          </cell>
          <cell r="L2132">
            <v>132.34281648845385</v>
          </cell>
        </row>
        <row r="2133">
          <cell r="J2133">
            <v>2132</v>
          </cell>
          <cell r="L2133">
            <v>132.00197543745719</v>
          </cell>
        </row>
        <row r="2134">
          <cell r="J2134">
            <v>2133</v>
          </cell>
          <cell r="L2134">
            <v>131.88629031190351</v>
          </cell>
        </row>
        <row r="2135">
          <cell r="J2135">
            <v>2134</v>
          </cell>
          <cell r="L2135">
            <v>131.7194372755896</v>
          </cell>
        </row>
        <row r="2136">
          <cell r="J2136">
            <v>2135</v>
          </cell>
          <cell r="L2136">
            <v>130.75125375318422</v>
          </cell>
        </row>
        <row r="2137">
          <cell r="J2137">
            <v>2136</v>
          </cell>
          <cell r="L2137">
            <v>129.65047726908881</v>
          </cell>
        </row>
        <row r="2138">
          <cell r="J2138">
            <v>2137</v>
          </cell>
          <cell r="L2138">
            <v>129.39598910334672</v>
          </cell>
        </row>
        <row r="2139">
          <cell r="J2139">
            <v>2138</v>
          </cell>
          <cell r="L2139">
            <v>129.2271422172538</v>
          </cell>
        </row>
        <row r="2140">
          <cell r="J2140">
            <v>2139</v>
          </cell>
          <cell r="L2140">
            <v>129.04594245287547</v>
          </cell>
        </row>
        <row r="2141">
          <cell r="J2141">
            <v>2140</v>
          </cell>
          <cell r="L2141">
            <v>128.62198304066339</v>
          </cell>
        </row>
        <row r="2142">
          <cell r="J2142">
            <v>2141</v>
          </cell>
          <cell r="L2142">
            <v>127.17171428512229</v>
          </cell>
        </row>
        <row r="2143">
          <cell r="J2143">
            <v>2142</v>
          </cell>
          <cell r="L2143">
            <v>126.58120826631907</v>
          </cell>
        </row>
        <row r="2144">
          <cell r="J2144">
            <v>2143</v>
          </cell>
          <cell r="L2144">
            <v>126.1716930014687</v>
          </cell>
        </row>
        <row r="2145">
          <cell r="J2145">
            <v>2144</v>
          </cell>
          <cell r="L2145">
            <v>124.92476650042676</v>
          </cell>
        </row>
        <row r="2146">
          <cell r="J2146">
            <v>2145</v>
          </cell>
          <cell r="L2146">
            <v>124.2807300795594</v>
          </cell>
        </row>
        <row r="2147">
          <cell r="J2147">
            <v>2146</v>
          </cell>
          <cell r="L2147">
            <v>123.86833068334033</v>
          </cell>
        </row>
        <row r="2148">
          <cell r="J2148">
            <v>2147</v>
          </cell>
          <cell r="L2148">
            <v>122.86840287501224</v>
          </cell>
        </row>
        <row r="2149">
          <cell r="J2149">
            <v>2148</v>
          </cell>
          <cell r="L2149">
            <v>122.49470135006609</v>
          </cell>
        </row>
        <row r="2150">
          <cell r="J2150">
            <v>2149</v>
          </cell>
          <cell r="L2150">
            <v>122.00555006081491</v>
          </cell>
        </row>
        <row r="2151">
          <cell r="J2151">
            <v>2150</v>
          </cell>
          <cell r="L2151">
            <v>121.70164369936552</v>
          </cell>
        </row>
        <row r="2152">
          <cell r="J2152">
            <v>2151</v>
          </cell>
          <cell r="L2152">
            <v>121.67130809569935</v>
          </cell>
        </row>
        <row r="2153">
          <cell r="J2153">
            <v>2152</v>
          </cell>
          <cell r="L2153">
            <v>121.04971815945642</v>
          </cell>
        </row>
        <row r="2154">
          <cell r="J2154">
            <v>2153</v>
          </cell>
          <cell r="L2154">
            <v>120.64165655996605</v>
          </cell>
        </row>
        <row r="2155">
          <cell r="J2155">
            <v>2154</v>
          </cell>
          <cell r="L2155">
            <v>120.58764973650659</v>
          </cell>
        </row>
        <row r="2156">
          <cell r="J2156">
            <v>2155</v>
          </cell>
          <cell r="L2156">
            <v>120.56367259183774</v>
          </cell>
        </row>
        <row r="2157">
          <cell r="J2157">
            <v>2156</v>
          </cell>
          <cell r="L2157">
            <v>119.70389425622135</v>
          </cell>
        </row>
        <row r="2158">
          <cell r="J2158">
            <v>2157</v>
          </cell>
          <cell r="L2158">
            <v>118.97611946689111</v>
          </cell>
        </row>
        <row r="2159">
          <cell r="J2159">
            <v>2158</v>
          </cell>
          <cell r="L2159">
            <v>118.36155157742522</v>
          </cell>
        </row>
        <row r="2160">
          <cell r="J2160">
            <v>2159</v>
          </cell>
          <cell r="L2160">
            <v>117.97172612864573</v>
          </cell>
        </row>
        <row r="2161">
          <cell r="J2161">
            <v>2160</v>
          </cell>
          <cell r="L2161">
            <v>117.64690506688559</v>
          </cell>
        </row>
        <row r="2162">
          <cell r="J2162">
            <v>2161</v>
          </cell>
          <cell r="L2162">
            <v>116.62937080354783</v>
          </cell>
        </row>
        <row r="2163">
          <cell r="J2163">
            <v>2162</v>
          </cell>
          <cell r="L2163">
            <v>116.11451749346497</v>
          </cell>
        </row>
        <row r="2164">
          <cell r="J2164">
            <v>2163</v>
          </cell>
          <cell r="L2164">
            <v>115.96340075345876</v>
          </cell>
        </row>
        <row r="2165">
          <cell r="J2165">
            <v>2164</v>
          </cell>
          <cell r="L2165">
            <v>114.5908206384639</v>
          </cell>
        </row>
        <row r="2166">
          <cell r="J2166">
            <v>2165</v>
          </cell>
          <cell r="L2166">
            <v>114.02727688475126</v>
          </cell>
        </row>
        <row r="2167">
          <cell r="J2167">
            <v>2166</v>
          </cell>
          <cell r="L2167">
            <v>113.46422840843152</v>
          </cell>
        </row>
        <row r="2168">
          <cell r="J2168">
            <v>2167</v>
          </cell>
          <cell r="L2168">
            <v>112.92228925465731</v>
          </cell>
        </row>
        <row r="2169">
          <cell r="J2169">
            <v>2168</v>
          </cell>
          <cell r="L2169">
            <v>112.00425565922681</v>
          </cell>
        </row>
        <row r="2170">
          <cell r="J2170">
            <v>2169</v>
          </cell>
          <cell r="L2170">
            <v>111.70798877441948</v>
          </cell>
        </row>
        <row r="2171">
          <cell r="J2171">
            <v>2170</v>
          </cell>
          <cell r="L2171">
            <v>111.49248643734511</v>
          </cell>
        </row>
        <row r="2172">
          <cell r="J2172">
            <v>2171</v>
          </cell>
          <cell r="L2172">
            <v>110.5872793275591</v>
          </cell>
        </row>
        <row r="2173">
          <cell r="J2173">
            <v>2172</v>
          </cell>
          <cell r="L2173">
            <v>110.46306230224974</v>
          </cell>
        </row>
        <row r="2174">
          <cell r="J2174">
            <v>2173</v>
          </cell>
          <cell r="L2174">
            <v>110.069612429038</v>
          </cell>
        </row>
        <row r="2175">
          <cell r="J2175">
            <v>2174</v>
          </cell>
          <cell r="L2175">
            <v>109.67680155914405</v>
          </cell>
        </row>
        <row r="2176">
          <cell r="J2176">
            <v>2175</v>
          </cell>
          <cell r="L2176">
            <v>108.70183622111098</v>
          </cell>
        </row>
        <row r="2177">
          <cell r="J2177">
            <v>2176</v>
          </cell>
          <cell r="L2177">
            <v>108.49483426741065</v>
          </cell>
        </row>
        <row r="2178">
          <cell r="J2178">
            <v>2177</v>
          </cell>
          <cell r="L2178">
            <v>108.28260024602795</v>
          </cell>
        </row>
        <row r="2179">
          <cell r="J2179">
            <v>2178</v>
          </cell>
          <cell r="L2179">
            <v>106.78153126567062</v>
          </cell>
        </row>
        <row r="2180">
          <cell r="J2180">
            <v>2179</v>
          </cell>
          <cell r="L2180">
            <v>105.48547679573535</v>
          </cell>
        </row>
        <row r="2181">
          <cell r="J2181">
            <v>2180</v>
          </cell>
          <cell r="L2181">
            <v>105.38610641057282</v>
          </cell>
        </row>
        <row r="2182">
          <cell r="J2182">
            <v>2181</v>
          </cell>
          <cell r="L2182">
            <v>105.14881192525485</v>
          </cell>
        </row>
        <row r="2183">
          <cell r="J2183">
            <v>2182</v>
          </cell>
          <cell r="L2183">
            <v>104.77484399285112</v>
          </cell>
        </row>
        <row r="2184">
          <cell r="J2184">
            <v>2183</v>
          </cell>
          <cell r="L2184">
            <v>104.45693504377019</v>
          </cell>
        </row>
        <row r="2185">
          <cell r="J2185">
            <v>2184</v>
          </cell>
          <cell r="L2185">
            <v>104.14563116011853</v>
          </cell>
        </row>
        <row r="2186">
          <cell r="J2186">
            <v>2185</v>
          </cell>
          <cell r="L2186">
            <v>103.82619824666867</v>
          </cell>
        </row>
        <row r="2187">
          <cell r="J2187">
            <v>2186</v>
          </cell>
          <cell r="L2187">
            <v>103.39897823012654</v>
          </cell>
        </row>
        <row r="2188">
          <cell r="J2188">
            <v>2187</v>
          </cell>
          <cell r="L2188">
            <v>101.8883234390608</v>
          </cell>
        </row>
        <row r="2189">
          <cell r="J2189">
            <v>2188</v>
          </cell>
          <cell r="L2189">
            <v>101.31405445662358</v>
          </cell>
        </row>
        <row r="2190">
          <cell r="J2190">
            <v>2189</v>
          </cell>
          <cell r="L2190">
            <v>100.49829348978008</v>
          </cell>
        </row>
        <row r="2191">
          <cell r="J2191">
            <v>2190</v>
          </cell>
          <cell r="L2191">
            <v>99.97875453498628</v>
          </cell>
        </row>
        <row r="2192">
          <cell r="J2192">
            <v>2191</v>
          </cell>
          <cell r="L2192">
            <v>99.877138711249643</v>
          </cell>
        </row>
        <row r="2193">
          <cell r="J2193">
            <v>2192</v>
          </cell>
          <cell r="L2193">
            <v>99.743570288148959</v>
          </cell>
        </row>
        <row r="2194">
          <cell r="J2194">
            <v>2193</v>
          </cell>
          <cell r="L2194">
            <v>99.380414038039447</v>
          </cell>
        </row>
        <row r="2195">
          <cell r="J2195">
            <v>2194</v>
          </cell>
          <cell r="L2195">
            <v>98.965609082927941</v>
          </cell>
        </row>
        <row r="2196">
          <cell r="J2196">
            <v>2195</v>
          </cell>
          <cell r="L2196">
            <v>98.122243196019596</v>
          </cell>
        </row>
        <row r="2197">
          <cell r="J2197">
            <v>2196</v>
          </cell>
          <cell r="L2197">
            <v>97.840105909603224</v>
          </cell>
        </row>
        <row r="2198">
          <cell r="J2198">
            <v>2197</v>
          </cell>
          <cell r="L2198">
            <v>97.288601093236679</v>
          </cell>
        </row>
        <row r="2199">
          <cell r="J2199">
            <v>2198</v>
          </cell>
          <cell r="L2199">
            <v>96.705660699728938</v>
          </cell>
        </row>
        <row r="2200">
          <cell r="J2200">
            <v>2199</v>
          </cell>
          <cell r="L2200">
            <v>96.384335080078984</v>
          </cell>
        </row>
        <row r="2201">
          <cell r="J2201">
            <v>2200</v>
          </cell>
          <cell r="L2201">
            <v>96.15125086583754</v>
          </cell>
        </row>
        <row r="2202">
          <cell r="J2202">
            <v>2201</v>
          </cell>
          <cell r="L2202">
            <v>95.41248659749553</v>
          </cell>
        </row>
        <row r="2203">
          <cell r="J2203">
            <v>2202</v>
          </cell>
          <cell r="L2203">
            <v>94.975331337852396</v>
          </cell>
        </row>
        <row r="2204">
          <cell r="J2204">
            <v>2203</v>
          </cell>
          <cell r="L2204">
            <v>94.915122053147712</v>
          </cell>
        </row>
        <row r="2205">
          <cell r="J2205">
            <v>2204</v>
          </cell>
          <cell r="L2205">
            <v>94.060145073225783</v>
          </cell>
        </row>
        <row r="2206">
          <cell r="J2206">
            <v>2205</v>
          </cell>
          <cell r="L2206">
            <v>93.990197400951956</v>
          </cell>
        </row>
        <row r="2207">
          <cell r="J2207">
            <v>2206</v>
          </cell>
          <cell r="L2207">
            <v>93.885925599934268</v>
          </cell>
        </row>
        <row r="2208">
          <cell r="J2208">
            <v>2207</v>
          </cell>
          <cell r="L2208">
            <v>93.797096504759253</v>
          </cell>
        </row>
        <row r="2209">
          <cell r="J2209">
            <v>2208</v>
          </cell>
          <cell r="L2209">
            <v>93.66030289871297</v>
          </cell>
        </row>
        <row r="2210">
          <cell r="J2210">
            <v>2209</v>
          </cell>
          <cell r="L2210">
            <v>93.080403398774664</v>
          </cell>
        </row>
        <row r="2211">
          <cell r="J2211">
            <v>2210</v>
          </cell>
          <cell r="L2211">
            <v>92.973510545823245</v>
          </cell>
        </row>
        <row r="2212">
          <cell r="J2212">
            <v>2211</v>
          </cell>
          <cell r="L2212">
            <v>92.833115418020057</v>
          </cell>
        </row>
        <row r="2213">
          <cell r="J2213">
            <v>2212</v>
          </cell>
          <cell r="L2213">
            <v>92.174836543183545</v>
          </cell>
        </row>
        <row r="2214">
          <cell r="J2214">
            <v>2213</v>
          </cell>
          <cell r="L2214">
            <v>91.389023468080126</v>
          </cell>
        </row>
        <row r="2215">
          <cell r="J2215">
            <v>2214</v>
          </cell>
          <cell r="L2215">
            <v>91.326729370627376</v>
          </cell>
        </row>
        <row r="2216">
          <cell r="J2216">
            <v>2215</v>
          </cell>
          <cell r="L2216">
            <v>91.160050234444526</v>
          </cell>
        </row>
        <row r="2217">
          <cell r="J2217">
            <v>2216</v>
          </cell>
          <cell r="L2217">
            <v>90.988621248769562</v>
          </cell>
        </row>
        <row r="2218">
          <cell r="J2218">
            <v>2217</v>
          </cell>
          <cell r="L2218">
            <v>90.403121061588394</v>
          </cell>
        </row>
        <row r="2219">
          <cell r="J2219">
            <v>2218</v>
          </cell>
          <cell r="L2219">
            <v>90.179396783673468</v>
          </cell>
        </row>
        <row r="2220">
          <cell r="J2220">
            <v>2219</v>
          </cell>
          <cell r="L2220">
            <v>90.169965182692678</v>
          </cell>
        </row>
        <row r="2221">
          <cell r="J2221">
            <v>2220</v>
          </cell>
          <cell r="L2221">
            <v>90.019489460827884</v>
          </cell>
        </row>
        <row r="2222">
          <cell r="J2222">
            <v>2221</v>
          </cell>
          <cell r="L2222">
            <v>89.606031439710748</v>
          </cell>
        </row>
        <row r="2223">
          <cell r="J2223">
            <v>2222</v>
          </cell>
          <cell r="L2223">
            <v>89.354010721179236</v>
          </cell>
        </row>
        <row r="2224">
          <cell r="J2224">
            <v>2223</v>
          </cell>
          <cell r="L2224">
            <v>87.865966008041042</v>
          </cell>
        </row>
        <row r="2225">
          <cell r="J2225">
            <v>2224</v>
          </cell>
          <cell r="L2225">
            <v>87.819687275660812</v>
          </cell>
        </row>
        <row r="2226">
          <cell r="J2226">
            <v>2225</v>
          </cell>
          <cell r="L2226">
            <v>87.349476053115808</v>
          </cell>
        </row>
        <row r="2227">
          <cell r="J2227">
            <v>2226</v>
          </cell>
          <cell r="L2227">
            <v>87.028317807474224</v>
          </cell>
        </row>
        <row r="2228">
          <cell r="J2228">
            <v>2227</v>
          </cell>
          <cell r="L2228">
            <v>85.549776364483762</v>
          </cell>
        </row>
        <row r="2229">
          <cell r="J2229">
            <v>2228</v>
          </cell>
          <cell r="L2229">
            <v>85.431011724902447</v>
          </cell>
        </row>
        <row r="2230">
          <cell r="J2230">
            <v>2229</v>
          </cell>
          <cell r="L2230">
            <v>85.205155130666625</v>
          </cell>
        </row>
        <row r="2231">
          <cell r="J2231">
            <v>2230</v>
          </cell>
          <cell r="L2231">
            <v>85.106101456287064</v>
          </cell>
        </row>
        <row r="2232">
          <cell r="J2232">
            <v>2231</v>
          </cell>
          <cell r="L2232">
            <v>84.827201110110863</v>
          </cell>
        </row>
        <row r="2233">
          <cell r="J2233">
            <v>2232</v>
          </cell>
          <cell r="L2233">
            <v>84.132253885263296</v>
          </cell>
        </row>
        <row r="2234">
          <cell r="J2234">
            <v>2233</v>
          </cell>
          <cell r="L2234">
            <v>83.837191149375698</v>
          </cell>
        </row>
        <row r="2235">
          <cell r="J2235">
            <v>2234</v>
          </cell>
          <cell r="L2235">
            <v>83.705832317084671</v>
          </cell>
        </row>
        <row r="2236">
          <cell r="J2236">
            <v>2235</v>
          </cell>
          <cell r="L2236">
            <v>83.540015495235039</v>
          </cell>
        </row>
        <row r="2237">
          <cell r="J2237">
            <v>2236</v>
          </cell>
          <cell r="L2237">
            <v>83.404761089248439</v>
          </cell>
        </row>
        <row r="2238">
          <cell r="J2238">
            <v>2237</v>
          </cell>
          <cell r="L2238">
            <v>82.523955691568929</v>
          </cell>
        </row>
        <row r="2239">
          <cell r="J2239">
            <v>2238</v>
          </cell>
          <cell r="L2239">
            <v>82.232015748895208</v>
          </cell>
        </row>
        <row r="2240">
          <cell r="J2240">
            <v>2239</v>
          </cell>
          <cell r="L2240">
            <v>82.192877749366872</v>
          </cell>
        </row>
        <row r="2241">
          <cell r="J2241">
            <v>2240</v>
          </cell>
          <cell r="L2241">
            <v>82.18856831959026</v>
          </cell>
        </row>
        <row r="2242">
          <cell r="J2242">
            <v>2241</v>
          </cell>
          <cell r="L2242">
            <v>82.089452049150054</v>
          </cell>
        </row>
        <row r="2243">
          <cell r="J2243">
            <v>2242</v>
          </cell>
          <cell r="L2243">
            <v>81.513464398896616</v>
          </cell>
        </row>
        <row r="2244">
          <cell r="J2244">
            <v>2243</v>
          </cell>
          <cell r="L2244">
            <v>80.374518159127746</v>
          </cell>
        </row>
        <row r="2245">
          <cell r="J2245">
            <v>2244</v>
          </cell>
          <cell r="L2245">
            <v>80.085984142347073</v>
          </cell>
        </row>
        <row r="2246">
          <cell r="J2246">
            <v>2245</v>
          </cell>
          <cell r="L2246">
            <v>79.811165609944339</v>
          </cell>
        </row>
        <row r="2247">
          <cell r="J2247">
            <v>2246</v>
          </cell>
          <cell r="L2247">
            <v>79.760788602598339</v>
          </cell>
        </row>
        <row r="2248">
          <cell r="J2248">
            <v>2247</v>
          </cell>
          <cell r="L2248">
            <v>79.39624789154945</v>
          </cell>
        </row>
        <row r="2249">
          <cell r="J2249">
            <v>2248</v>
          </cell>
          <cell r="L2249">
            <v>79.011413450827391</v>
          </cell>
        </row>
        <row r="2250">
          <cell r="J2250">
            <v>2249</v>
          </cell>
          <cell r="L2250">
            <v>78.903731290691439</v>
          </cell>
        </row>
        <row r="2251">
          <cell r="J2251">
            <v>2250</v>
          </cell>
          <cell r="L2251">
            <v>78.597328415831413</v>
          </cell>
        </row>
        <row r="2252">
          <cell r="J2252">
            <v>2251</v>
          </cell>
          <cell r="L2252">
            <v>78.411388370276953</v>
          </cell>
        </row>
        <row r="2253">
          <cell r="J2253">
            <v>2252</v>
          </cell>
          <cell r="L2253">
            <v>77.013950638689536</v>
          </cell>
        </row>
        <row r="2254">
          <cell r="J2254">
            <v>2253</v>
          </cell>
          <cell r="L2254">
            <v>76.455016899234877</v>
          </cell>
        </row>
        <row r="2255">
          <cell r="J2255">
            <v>2254</v>
          </cell>
          <cell r="L2255">
            <v>76.418699642120046</v>
          </cell>
        </row>
        <row r="2256">
          <cell r="J2256">
            <v>2255</v>
          </cell>
          <cell r="L2256">
            <v>76.310293265667028</v>
          </cell>
        </row>
        <row r="2257">
          <cell r="J2257">
            <v>2256</v>
          </cell>
          <cell r="L2257">
            <v>76.073592097533179</v>
          </cell>
        </row>
        <row r="2258">
          <cell r="J2258">
            <v>2257</v>
          </cell>
          <cell r="L2258">
            <v>75.831137155488236</v>
          </cell>
        </row>
        <row r="2259">
          <cell r="J2259">
            <v>2258</v>
          </cell>
          <cell r="L2259">
            <v>74.898422522208762</v>
          </cell>
        </row>
        <row r="2260">
          <cell r="J2260">
            <v>2259</v>
          </cell>
          <cell r="L2260">
            <v>74.729186402256403</v>
          </cell>
        </row>
        <row r="2261">
          <cell r="J2261">
            <v>2260</v>
          </cell>
          <cell r="L2261">
            <v>74.366075311121421</v>
          </cell>
        </row>
        <row r="2262">
          <cell r="J2262">
            <v>2261</v>
          </cell>
          <cell r="L2262">
            <v>74.085142241313761</v>
          </cell>
        </row>
        <row r="2263">
          <cell r="J2263">
            <v>2262</v>
          </cell>
          <cell r="L2263">
            <v>73.856049826512546</v>
          </cell>
        </row>
        <row r="2264">
          <cell r="J2264">
            <v>2263</v>
          </cell>
          <cell r="L2264">
            <v>73.558143670832052</v>
          </cell>
        </row>
        <row r="2265">
          <cell r="J2265">
            <v>2264</v>
          </cell>
          <cell r="L2265">
            <v>73.412129144157461</v>
          </cell>
        </row>
        <row r="2266">
          <cell r="J2266">
            <v>2265</v>
          </cell>
          <cell r="L2266">
            <v>73.350852512884885</v>
          </cell>
        </row>
        <row r="2267">
          <cell r="J2267">
            <v>2266</v>
          </cell>
          <cell r="L2267">
            <v>72.918771435997712</v>
          </cell>
        </row>
        <row r="2268">
          <cell r="J2268">
            <v>2267</v>
          </cell>
          <cell r="L2268">
            <v>72.414960410795317</v>
          </cell>
        </row>
        <row r="2269">
          <cell r="J2269">
            <v>2268</v>
          </cell>
          <cell r="L2269">
            <v>72.254904156412294</v>
          </cell>
        </row>
        <row r="2270">
          <cell r="J2270">
            <v>2269</v>
          </cell>
          <cell r="L2270">
            <v>72.030438480023506</v>
          </cell>
        </row>
        <row r="2271">
          <cell r="J2271">
            <v>2270</v>
          </cell>
          <cell r="L2271">
            <v>71.417191706093874</v>
          </cell>
        </row>
        <row r="2272">
          <cell r="J2272">
            <v>2271</v>
          </cell>
          <cell r="L2272">
            <v>70.598143592991249</v>
          </cell>
        </row>
        <row r="2273">
          <cell r="J2273">
            <v>2272</v>
          </cell>
          <cell r="L2273">
            <v>70.519332054917612</v>
          </cell>
        </row>
        <row r="2274">
          <cell r="J2274">
            <v>2273</v>
          </cell>
          <cell r="L2274">
            <v>70.337006093723204</v>
          </cell>
        </row>
        <row r="2275">
          <cell r="J2275">
            <v>2274</v>
          </cell>
          <cell r="L2275">
            <v>70.010194574845968</v>
          </cell>
        </row>
        <row r="2276">
          <cell r="J2276">
            <v>2275</v>
          </cell>
          <cell r="L2276">
            <v>69.987921469445141</v>
          </cell>
        </row>
        <row r="2277">
          <cell r="J2277">
            <v>2276</v>
          </cell>
          <cell r="L2277">
            <v>69.813659427462653</v>
          </cell>
        </row>
        <row r="2278">
          <cell r="J2278">
            <v>2277</v>
          </cell>
          <cell r="L2278">
            <v>69.698973140651461</v>
          </cell>
        </row>
        <row r="2279">
          <cell r="J2279">
            <v>2278</v>
          </cell>
          <cell r="L2279">
            <v>69.547776761787134</v>
          </cell>
        </row>
        <row r="2280">
          <cell r="J2280">
            <v>2279</v>
          </cell>
          <cell r="L2280">
            <v>69.466820797460144</v>
          </cell>
        </row>
        <row r="2281">
          <cell r="J2281">
            <v>2280</v>
          </cell>
          <cell r="L2281">
            <v>69.026210462376824</v>
          </cell>
        </row>
        <row r="2282">
          <cell r="J2282">
            <v>2281</v>
          </cell>
          <cell r="L2282">
            <v>68.857656090043633</v>
          </cell>
        </row>
        <row r="2283">
          <cell r="J2283">
            <v>2282</v>
          </cell>
          <cell r="L2283">
            <v>68.488319029320721</v>
          </cell>
        </row>
        <row r="2284">
          <cell r="J2284">
            <v>2283</v>
          </cell>
          <cell r="L2284">
            <v>68.47014648174823</v>
          </cell>
        </row>
        <row r="2285">
          <cell r="J2285">
            <v>2284</v>
          </cell>
          <cell r="L2285">
            <v>68.383152115085593</v>
          </cell>
        </row>
        <row r="2286">
          <cell r="J2286">
            <v>2285</v>
          </cell>
          <cell r="L2286">
            <v>68.299885867959119</v>
          </cell>
        </row>
        <row r="2287">
          <cell r="J2287">
            <v>2286</v>
          </cell>
          <cell r="L2287">
            <v>68.024985425628287</v>
          </cell>
        </row>
        <row r="2288">
          <cell r="J2288">
            <v>2287</v>
          </cell>
          <cell r="L2288">
            <v>67.487307710221401</v>
          </cell>
        </row>
        <row r="2289">
          <cell r="J2289">
            <v>2288</v>
          </cell>
          <cell r="L2289">
            <v>67.036264421163239</v>
          </cell>
        </row>
        <row r="2290">
          <cell r="J2290">
            <v>2289</v>
          </cell>
          <cell r="L2290">
            <v>66.066392144613332</v>
          </cell>
        </row>
        <row r="2291">
          <cell r="J2291">
            <v>2290</v>
          </cell>
          <cell r="L2291">
            <v>65.980974502417084</v>
          </cell>
        </row>
        <row r="2292">
          <cell r="J2292">
            <v>2291</v>
          </cell>
          <cell r="L2292">
            <v>65.867346874540829</v>
          </cell>
        </row>
        <row r="2293">
          <cell r="J2293">
            <v>2292</v>
          </cell>
          <cell r="L2293">
            <v>65.860253999679543</v>
          </cell>
        </row>
        <row r="2294">
          <cell r="J2294">
            <v>2293</v>
          </cell>
          <cell r="L2294">
            <v>65.081061112259988</v>
          </cell>
        </row>
        <row r="2295">
          <cell r="J2295">
            <v>2294</v>
          </cell>
          <cell r="L2295">
            <v>64.65123333244037</v>
          </cell>
        </row>
        <row r="2296">
          <cell r="J2296">
            <v>2295</v>
          </cell>
          <cell r="L2296">
            <v>64.626710219111047</v>
          </cell>
        </row>
        <row r="2297">
          <cell r="J2297">
            <v>2296</v>
          </cell>
          <cell r="L2297">
            <v>64.159515547441941</v>
          </cell>
        </row>
        <row r="2298">
          <cell r="J2298">
            <v>2297</v>
          </cell>
          <cell r="L2298">
            <v>63.933550981851425</v>
          </cell>
        </row>
        <row r="2299">
          <cell r="J2299">
            <v>2298</v>
          </cell>
          <cell r="L2299">
            <v>63.871046842578558</v>
          </cell>
        </row>
        <row r="2300">
          <cell r="J2300">
            <v>2299</v>
          </cell>
          <cell r="L2300">
            <v>63.465130926914199</v>
          </cell>
        </row>
        <row r="2301">
          <cell r="J2301">
            <v>2300</v>
          </cell>
          <cell r="L2301">
            <v>63.265503264001531</v>
          </cell>
        </row>
        <row r="2302">
          <cell r="J2302">
            <v>2301</v>
          </cell>
          <cell r="L2302">
            <v>63.125480610479102</v>
          </cell>
        </row>
        <row r="2303">
          <cell r="J2303">
            <v>2302</v>
          </cell>
          <cell r="L2303">
            <v>62.968420211966858</v>
          </cell>
        </row>
        <row r="2304">
          <cell r="J2304">
            <v>2303</v>
          </cell>
          <cell r="L2304">
            <v>62.692499975496489</v>
          </cell>
        </row>
        <row r="2305">
          <cell r="J2305">
            <v>2304</v>
          </cell>
          <cell r="L2305">
            <v>62.342243762839608</v>
          </cell>
        </row>
        <row r="2306">
          <cell r="J2306">
            <v>2305</v>
          </cell>
          <cell r="L2306">
            <v>61.939350381364278</v>
          </cell>
        </row>
        <row r="2307">
          <cell r="J2307">
            <v>2306</v>
          </cell>
          <cell r="L2307">
            <v>61.895437168544703</v>
          </cell>
        </row>
        <row r="2308">
          <cell r="J2308">
            <v>2307</v>
          </cell>
          <cell r="L2308">
            <v>61.774209751534713</v>
          </cell>
        </row>
        <row r="2309">
          <cell r="J2309">
            <v>2308</v>
          </cell>
          <cell r="L2309">
            <v>61.767498780679354</v>
          </cell>
        </row>
        <row r="2310">
          <cell r="J2310">
            <v>2309</v>
          </cell>
          <cell r="L2310">
            <v>61.723889996245582</v>
          </cell>
        </row>
        <row r="2311">
          <cell r="J2311">
            <v>2310</v>
          </cell>
          <cell r="L2311">
            <v>61.586847577778876</v>
          </cell>
        </row>
        <row r="2312">
          <cell r="J2312">
            <v>2311</v>
          </cell>
          <cell r="L2312">
            <v>61.533528967058011</v>
          </cell>
        </row>
        <row r="2313">
          <cell r="J2313">
            <v>2312</v>
          </cell>
          <cell r="L2313">
            <v>61.417105427143447</v>
          </cell>
        </row>
        <row r="2314">
          <cell r="J2314">
            <v>2313</v>
          </cell>
          <cell r="L2314">
            <v>61.127762890679158</v>
          </cell>
        </row>
        <row r="2315">
          <cell r="J2315">
            <v>2314</v>
          </cell>
          <cell r="L2315">
            <v>60.569885940705241</v>
          </cell>
        </row>
        <row r="2316">
          <cell r="J2316">
            <v>2315</v>
          </cell>
          <cell r="L2316">
            <v>60.307961044242383</v>
          </cell>
        </row>
        <row r="2317">
          <cell r="J2317">
            <v>2316</v>
          </cell>
          <cell r="L2317">
            <v>59.988807603378696</v>
          </cell>
        </row>
        <row r="2318">
          <cell r="J2318">
            <v>2317</v>
          </cell>
          <cell r="L2318">
            <v>59.932907894132093</v>
          </cell>
        </row>
        <row r="2319">
          <cell r="J2319">
            <v>2318</v>
          </cell>
          <cell r="L2319">
            <v>59.630753253012891</v>
          </cell>
        </row>
        <row r="2320">
          <cell r="J2320">
            <v>2319</v>
          </cell>
          <cell r="L2320">
            <v>59.538960183536986</v>
          </cell>
        </row>
        <row r="2321">
          <cell r="J2321">
            <v>2320</v>
          </cell>
          <cell r="L2321">
            <v>59.39820143141452</v>
          </cell>
        </row>
        <row r="2322">
          <cell r="J2322">
            <v>2321</v>
          </cell>
          <cell r="L2322">
            <v>59.202917623582778</v>
          </cell>
        </row>
        <row r="2323">
          <cell r="J2323">
            <v>2322</v>
          </cell>
          <cell r="L2323">
            <v>59.072786848881876</v>
          </cell>
        </row>
        <row r="2324">
          <cell r="J2324">
            <v>2323</v>
          </cell>
          <cell r="L2324">
            <v>58.800557999184591</v>
          </cell>
        </row>
        <row r="2325">
          <cell r="J2325">
            <v>2324</v>
          </cell>
          <cell r="L2325">
            <v>58.355573744378653</v>
          </cell>
        </row>
        <row r="2326">
          <cell r="J2326">
            <v>2325</v>
          </cell>
          <cell r="L2326">
            <v>58.123411536173073</v>
          </cell>
        </row>
        <row r="2327">
          <cell r="J2327">
            <v>2326</v>
          </cell>
          <cell r="L2327">
            <v>57.437112875438665</v>
          </cell>
        </row>
        <row r="2328">
          <cell r="J2328">
            <v>2327</v>
          </cell>
          <cell r="L2328">
            <v>57.292821928910577</v>
          </cell>
        </row>
        <row r="2329">
          <cell r="J2329">
            <v>2328</v>
          </cell>
          <cell r="L2329">
            <v>57.145376714042854</v>
          </cell>
        </row>
        <row r="2330">
          <cell r="J2330">
            <v>2329</v>
          </cell>
          <cell r="L2330">
            <v>57.065779686144467</v>
          </cell>
        </row>
        <row r="2331">
          <cell r="J2331">
            <v>2330</v>
          </cell>
          <cell r="L2331">
            <v>56.853402263466833</v>
          </cell>
        </row>
        <row r="2332">
          <cell r="J2332">
            <v>2331</v>
          </cell>
          <cell r="L2332">
            <v>56.545995589385321</v>
          </cell>
        </row>
        <row r="2333">
          <cell r="J2333">
            <v>2332</v>
          </cell>
          <cell r="L2333">
            <v>56.504805471548757</v>
          </cell>
        </row>
        <row r="2334">
          <cell r="J2334">
            <v>2333</v>
          </cell>
          <cell r="L2334">
            <v>56.384666760003093</v>
          </cell>
        </row>
        <row r="2335">
          <cell r="J2335">
            <v>2334</v>
          </cell>
          <cell r="L2335">
            <v>56.205104403998199</v>
          </cell>
        </row>
        <row r="2336">
          <cell r="J2336">
            <v>2335</v>
          </cell>
          <cell r="L2336">
            <v>56.000734466491316</v>
          </cell>
        </row>
        <row r="2337">
          <cell r="J2337">
            <v>2336</v>
          </cell>
          <cell r="L2337">
            <v>55.860288676412765</v>
          </cell>
        </row>
        <row r="2338">
          <cell r="J2338">
            <v>2337</v>
          </cell>
          <cell r="L2338">
            <v>55.657589704887997</v>
          </cell>
        </row>
        <row r="2339">
          <cell r="J2339">
            <v>2338</v>
          </cell>
          <cell r="L2339">
            <v>55.328360432091436</v>
          </cell>
        </row>
        <row r="2340">
          <cell r="J2340">
            <v>2339</v>
          </cell>
          <cell r="L2340">
            <v>55.309737985680727</v>
          </cell>
        </row>
        <row r="2341">
          <cell r="J2341">
            <v>2340</v>
          </cell>
          <cell r="L2341">
            <v>54.665253311580173</v>
          </cell>
        </row>
        <row r="2342">
          <cell r="J2342">
            <v>2341</v>
          </cell>
          <cell r="L2342">
            <v>54.495090274439768</v>
          </cell>
        </row>
        <row r="2343">
          <cell r="J2343">
            <v>2342</v>
          </cell>
          <cell r="L2343">
            <v>54.264807316032886</v>
          </cell>
        </row>
        <row r="2344">
          <cell r="J2344">
            <v>2343</v>
          </cell>
          <cell r="L2344">
            <v>53.987046779710113</v>
          </cell>
        </row>
        <row r="2345">
          <cell r="J2345">
            <v>2344</v>
          </cell>
          <cell r="L2345">
            <v>53.962678356811274</v>
          </cell>
        </row>
        <row r="2346">
          <cell r="J2346">
            <v>2345</v>
          </cell>
          <cell r="L2346">
            <v>53.713514428675758</v>
          </cell>
        </row>
        <row r="2347">
          <cell r="J2347">
            <v>2346</v>
          </cell>
          <cell r="L2347">
            <v>53.450195824774923</v>
          </cell>
        </row>
        <row r="2348">
          <cell r="J2348">
            <v>2347</v>
          </cell>
          <cell r="L2348">
            <v>53.090418677814128</v>
          </cell>
        </row>
        <row r="2349">
          <cell r="J2349">
            <v>2348</v>
          </cell>
          <cell r="L2349">
            <v>52.715830001154671</v>
          </cell>
        </row>
        <row r="2350">
          <cell r="J2350">
            <v>2349</v>
          </cell>
          <cell r="L2350">
            <v>52.504376527032527</v>
          </cell>
        </row>
        <row r="2351">
          <cell r="J2351">
            <v>2350</v>
          </cell>
          <cell r="L2351">
            <v>52.429004643481555</v>
          </cell>
        </row>
        <row r="2352">
          <cell r="J2352">
            <v>2351</v>
          </cell>
          <cell r="L2352">
            <v>52.118847516658178</v>
          </cell>
        </row>
        <row r="2353">
          <cell r="J2353">
            <v>2352</v>
          </cell>
          <cell r="L2353">
            <v>51.924483952755807</v>
          </cell>
        </row>
        <row r="2354">
          <cell r="J2354">
            <v>2353</v>
          </cell>
          <cell r="L2354">
            <v>51.365341212264894</v>
          </cell>
        </row>
        <row r="2355">
          <cell r="J2355">
            <v>2354</v>
          </cell>
          <cell r="L2355">
            <v>51.222098683141667</v>
          </cell>
        </row>
        <row r="2356">
          <cell r="J2356">
            <v>2355</v>
          </cell>
          <cell r="L2356">
            <v>50.981554138865896</v>
          </cell>
        </row>
        <row r="2357">
          <cell r="J2357">
            <v>2356</v>
          </cell>
          <cell r="L2357">
            <v>50.530358003672532</v>
          </cell>
        </row>
        <row r="2358">
          <cell r="J2358">
            <v>2357</v>
          </cell>
          <cell r="L2358">
            <v>50.325788162147269</v>
          </cell>
        </row>
        <row r="2359">
          <cell r="J2359">
            <v>2358</v>
          </cell>
          <cell r="L2359">
            <v>50.119495653442613</v>
          </cell>
        </row>
        <row r="2360">
          <cell r="J2360">
            <v>2359</v>
          </cell>
          <cell r="L2360">
            <v>49.767802911238796</v>
          </cell>
        </row>
        <row r="2361">
          <cell r="J2361">
            <v>2360</v>
          </cell>
          <cell r="L2361">
            <v>49.434526833992059</v>
          </cell>
        </row>
        <row r="2362">
          <cell r="J2362">
            <v>2361</v>
          </cell>
          <cell r="L2362">
            <v>49.128638220108883</v>
          </cell>
        </row>
        <row r="2363">
          <cell r="J2363">
            <v>2362</v>
          </cell>
          <cell r="L2363">
            <v>48.517229887130156</v>
          </cell>
        </row>
        <row r="2364">
          <cell r="J2364">
            <v>2363</v>
          </cell>
          <cell r="L2364">
            <v>48.099455289629738</v>
          </cell>
        </row>
        <row r="2365">
          <cell r="J2365">
            <v>2364</v>
          </cell>
          <cell r="L2365">
            <v>48.030991501042848</v>
          </cell>
        </row>
        <row r="2366">
          <cell r="J2366">
            <v>2365</v>
          </cell>
          <cell r="L2366">
            <v>47.8095767770441</v>
          </cell>
        </row>
        <row r="2367">
          <cell r="J2367">
            <v>2366</v>
          </cell>
          <cell r="L2367">
            <v>47.653967926619714</v>
          </cell>
        </row>
        <row r="2368">
          <cell r="J2368">
            <v>2367</v>
          </cell>
          <cell r="L2368">
            <v>47.235530338878455</v>
          </cell>
        </row>
        <row r="2369">
          <cell r="J2369">
            <v>2368</v>
          </cell>
          <cell r="L2369">
            <v>46.673836607411239</v>
          </cell>
        </row>
        <row r="2370">
          <cell r="J2370">
            <v>2369</v>
          </cell>
          <cell r="L2370">
            <v>46.36406759778783</v>
          </cell>
        </row>
        <row r="2371">
          <cell r="J2371">
            <v>2370</v>
          </cell>
          <cell r="L2371">
            <v>45.978319259316535</v>
          </cell>
        </row>
        <row r="2372">
          <cell r="J2372">
            <v>2371</v>
          </cell>
          <cell r="L2372">
            <v>45.817917984810542</v>
          </cell>
        </row>
        <row r="2373">
          <cell r="J2373">
            <v>2372</v>
          </cell>
          <cell r="L2373">
            <v>45.677599727457768</v>
          </cell>
        </row>
        <row r="2374">
          <cell r="J2374">
            <v>2373</v>
          </cell>
          <cell r="L2374">
            <v>45.607901233967567</v>
          </cell>
        </row>
        <row r="2375">
          <cell r="J2375">
            <v>2374</v>
          </cell>
          <cell r="L2375">
            <v>45.555465692746758</v>
          </cell>
        </row>
        <row r="2376">
          <cell r="J2376">
            <v>2375</v>
          </cell>
          <cell r="L2376">
            <v>45.037622967907758</v>
          </cell>
        </row>
        <row r="2377">
          <cell r="J2377">
            <v>2376</v>
          </cell>
          <cell r="L2377">
            <v>44.856584327109303</v>
          </cell>
        </row>
        <row r="2378">
          <cell r="J2378">
            <v>2377</v>
          </cell>
          <cell r="L2378">
            <v>44.752432387615109</v>
          </cell>
        </row>
        <row r="2379">
          <cell r="J2379">
            <v>2378</v>
          </cell>
          <cell r="L2379">
            <v>44.675754048759352</v>
          </cell>
        </row>
        <row r="2380">
          <cell r="J2380">
            <v>2379</v>
          </cell>
          <cell r="L2380">
            <v>44.528103732748789</v>
          </cell>
        </row>
        <row r="2381">
          <cell r="J2381">
            <v>2380</v>
          </cell>
          <cell r="L2381">
            <v>44.509054578601486</v>
          </cell>
        </row>
        <row r="2382">
          <cell r="J2382">
            <v>2381</v>
          </cell>
          <cell r="L2382">
            <v>44.245221089801269</v>
          </cell>
        </row>
        <row r="2383">
          <cell r="J2383">
            <v>2382</v>
          </cell>
          <cell r="L2383">
            <v>43.818282525659164</v>
          </cell>
        </row>
        <row r="2384">
          <cell r="J2384">
            <v>2383</v>
          </cell>
          <cell r="L2384">
            <v>43.205372343249181</v>
          </cell>
        </row>
        <row r="2385">
          <cell r="J2385">
            <v>2384</v>
          </cell>
          <cell r="L2385">
            <v>43.076082696226159</v>
          </cell>
        </row>
        <row r="2386">
          <cell r="J2386">
            <v>2385</v>
          </cell>
          <cell r="L2386">
            <v>42.790713891429021</v>
          </cell>
        </row>
        <row r="2387">
          <cell r="J2387">
            <v>2386</v>
          </cell>
          <cell r="L2387">
            <v>42.170357842638126</v>
          </cell>
        </row>
        <row r="2388">
          <cell r="J2388">
            <v>2387</v>
          </cell>
          <cell r="L2388">
            <v>41.800175537370613</v>
          </cell>
        </row>
        <row r="2389">
          <cell r="J2389">
            <v>2388</v>
          </cell>
          <cell r="L2389">
            <v>41.401324204379542</v>
          </cell>
        </row>
        <row r="2390">
          <cell r="J2390">
            <v>2389</v>
          </cell>
          <cell r="L2390">
            <v>41.0683327686694</v>
          </cell>
        </row>
        <row r="2391">
          <cell r="J2391">
            <v>2390</v>
          </cell>
          <cell r="L2391">
            <v>40.871794364917868</v>
          </cell>
        </row>
        <row r="2392">
          <cell r="J2392">
            <v>2391</v>
          </cell>
          <cell r="L2392">
            <v>40.805437471315408</v>
          </cell>
        </row>
        <row r="2393">
          <cell r="J2393">
            <v>2392</v>
          </cell>
          <cell r="L2393">
            <v>40.705019774501764</v>
          </cell>
        </row>
        <row r="2394">
          <cell r="J2394">
            <v>2393</v>
          </cell>
          <cell r="L2394">
            <v>40.623212621616382</v>
          </cell>
        </row>
        <row r="2395">
          <cell r="J2395">
            <v>2394</v>
          </cell>
          <cell r="L2395">
            <v>40.117428631234645</v>
          </cell>
        </row>
        <row r="2396">
          <cell r="J2396">
            <v>2395</v>
          </cell>
          <cell r="L2396">
            <v>39.96567526132273</v>
          </cell>
        </row>
        <row r="2397">
          <cell r="J2397">
            <v>2396</v>
          </cell>
          <cell r="L2397">
            <v>39.835189581643895</v>
          </cell>
        </row>
        <row r="2398">
          <cell r="J2398">
            <v>2397</v>
          </cell>
          <cell r="L2398">
            <v>39.62121741445474</v>
          </cell>
        </row>
        <row r="2399">
          <cell r="J2399">
            <v>2398</v>
          </cell>
          <cell r="L2399">
            <v>39.504898930032638</v>
          </cell>
        </row>
        <row r="2400">
          <cell r="J2400">
            <v>2399</v>
          </cell>
          <cell r="L2400">
            <v>39.412024318989602</v>
          </cell>
        </row>
        <row r="2401">
          <cell r="J2401">
            <v>2400</v>
          </cell>
          <cell r="L2401">
            <v>39.35527825625207</v>
          </cell>
        </row>
        <row r="2402">
          <cell r="J2402">
            <v>2401</v>
          </cell>
          <cell r="L2402">
            <v>39.033970731606829</v>
          </cell>
        </row>
        <row r="2403">
          <cell r="J2403">
            <v>2402</v>
          </cell>
          <cell r="L2403">
            <v>38.645858013750903</v>
          </cell>
        </row>
        <row r="2404">
          <cell r="J2404">
            <v>2403</v>
          </cell>
          <cell r="L2404">
            <v>38.53063211026172</v>
          </cell>
        </row>
        <row r="2405">
          <cell r="J2405">
            <v>2404</v>
          </cell>
          <cell r="L2405">
            <v>38.014948904105445</v>
          </cell>
        </row>
        <row r="2406">
          <cell r="J2406">
            <v>2405</v>
          </cell>
          <cell r="L2406">
            <v>37.949019434952852</v>
          </cell>
        </row>
        <row r="2407">
          <cell r="J2407">
            <v>2406</v>
          </cell>
          <cell r="L2407">
            <v>37.875621661794042</v>
          </cell>
        </row>
        <row r="2408">
          <cell r="J2408">
            <v>2407</v>
          </cell>
          <cell r="L2408">
            <v>37.701810738577812</v>
          </cell>
        </row>
        <row r="2409">
          <cell r="J2409">
            <v>2408</v>
          </cell>
          <cell r="L2409">
            <v>37.671606586962007</v>
          </cell>
        </row>
        <row r="2410">
          <cell r="J2410">
            <v>2409</v>
          </cell>
          <cell r="L2410">
            <v>37.470339207319562</v>
          </cell>
        </row>
        <row r="2411">
          <cell r="J2411">
            <v>2410</v>
          </cell>
          <cell r="L2411">
            <v>37.407463924417655</v>
          </cell>
        </row>
        <row r="2412">
          <cell r="J2412">
            <v>2411</v>
          </cell>
          <cell r="L2412">
            <v>36.827702581197329</v>
          </cell>
        </row>
        <row r="2413">
          <cell r="J2413">
            <v>2412</v>
          </cell>
          <cell r="L2413">
            <v>36.596844957304064</v>
          </cell>
        </row>
        <row r="2414">
          <cell r="J2414">
            <v>2413</v>
          </cell>
          <cell r="L2414">
            <v>36.21134004660675</v>
          </cell>
        </row>
        <row r="2415">
          <cell r="J2415">
            <v>2414</v>
          </cell>
          <cell r="L2415">
            <v>36.01920945489428</v>
          </cell>
        </row>
        <row r="2416">
          <cell r="J2416">
            <v>2415</v>
          </cell>
          <cell r="L2416">
            <v>35.684930901606947</v>
          </cell>
        </row>
        <row r="2417">
          <cell r="J2417">
            <v>2416</v>
          </cell>
          <cell r="L2417">
            <v>35.240548880007061</v>
          </cell>
        </row>
        <row r="2418">
          <cell r="J2418">
            <v>2417</v>
          </cell>
          <cell r="L2418">
            <v>34.96661503066538</v>
          </cell>
        </row>
        <row r="2419">
          <cell r="J2419">
            <v>2418</v>
          </cell>
          <cell r="L2419">
            <v>34.74092898139574</v>
          </cell>
        </row>
        <row r="2420">
          <cell r="J2420">
            <v>2419</v>
          </cell>
          <cell r="L2420">
            <v>34.706961687901668</v>
          </cell>
        </row>
        <row r="2421">
          <cell r="J2421">
            <v>2420</v>
          </cell>
          <cell r="L2421">
            <v>34.205828477864046</v>
          </cell>
        </row>
        <row r="2422">
          <cell r="J2422">
            <v>2421</v>
          </cell>
          <cell r="L2422">
            <v>34.129095605432056</v>
          </cell>
        </row>
        <row r="2423">
          <cell r="J2423">
            <v>2422</v>
          </cell>
          <cell r="L2423">
            <v>33.851938501884135</v>
          </cell>
        </row>
        <row r="2424">
          <cell r="J2424">
            <v>2423</v>
          </cell>
          <cell r="L2424">
            <v>33.799476073488364</v>
          </cell>
        </row>
        <row r="2425">
          <cell r="J2425">
            <v>2424</v>
          </cell>
          <cell r="L2425">
            <v>33.780497764389679</v>
          </cell>
        </row>
        <row r="2426">
          <cell r="J2426">
            <v>2425</v>
          </cell>
          <cell r="L2426">
            <v>33.486425751198013</v>
          </cell>
        </row>
        <row r="2427">
          <cell r="J2427">
            <v>2426</v>
          </cell>
          <cell r="L2427">
            <v>33.469834064492872</v>
          </cell>
        </row>
        <row r="2428">
          <cell r="J2428">
            <v>2427</v>
          </cell>
          <cell r="L2428">
            <v>33.45561599632056</v>
          </cell>
        </row>
        <row r="2429">
          <cell r="J2429">
            <v>2428</v>
          </cell>
          <cell r="L2429">
            <v>33.249965557581071</v>
          </cell>
        </row>
        <row r="2430">
          <cell r="J2430">
            <v>2429</v>
          </cell>
          <cell r="L2430">
            <v>33.16961184255689</v>
          </cell>
        </row>
        <row r="2431">
          <cell r="J2431">
            <v>2430</v>
          </cell>
          <cell r="L2431">
            <v>33.063698026071869</v>
          </cell>
        </row>
        <row r="2432">
          <cell r="J2432">
            <v>2431</v>
          </cell>
          <cell r="L2432">
            <v>32.972085737492087</v>
          </cell>
        </row>
        <row r="2433">
          <cell r="J2433">
            <v>2432</v>
          </cell>
          <cell r="L2433">
            <v>32.960477215514004</v>
          </cell>
        </row>
        <row r="2434">
          <cell r="J2434">
            <v>2433</v>
          </cell>
          <cell r="L2434">
            <v>32.819450919538447</v>
          </cell>
        </row>
        <row r="2435">
          <cell r="J2435">
            <v>2434</v>
          </cell>
          <cell r="L2435">
            <v>32.668088896514902</v>
          </cell>
        </row>
        <row r="2436">
          <cell r="J2436">
            <v>2435</v>
          </cell>
          <cell r="L2436">
            <v>32.567637733054013</v>
          </cell>
        </row>
        <row r="2437">
          <cell r="J2437">
            <v>2436</v>
          </cell>
          <cell r="L2437">
            <v>32.458295369489818</v>
          </cell>
        </row>
        <row r="2438">
          <cell r="J2438">
            <v>2437</v>
          </cell>
          <cell r="L2438">
            <v>32.376347649108737</v>
          </cell>
        </row>
        <row r="2439">
          <cell r="J2439">
            <v>2438</v>
          </cell>
          <cell r="L2439">
            <v>32.280848990612824</v>
          </cell>
        </row>
        <row r="2440">
          <cell r="J2440">
            <v>2439</v>
          </cell>
          <cell r="L2440">
            <v>32.24906006147144</v>
          </cell>
        </row>
        <row r="2441">
          <cell r="J2441">
            <v>2440</v>
          </cell>
          <cell r="L2441">
            <v>31.834099602389955</v>
          </cell>
        </row>
        <row r="2442">
          <cell r="J2442">
            <v>2441</v>
          </cell>
          <cell r="L2442">
            <v>31.45818666981096</v>
          </cell>
        </row>
        <row r="2443">
          <cell r="J2443">
            <v>2442</v>
          </cell>
          <cell r="L2443">
            <v>31.345286759807014</v>
          </cell>
        </row>
        <row r="2444">
          <cell r="J2444">
            <v>2443</v>
          </cell>
          <cell r="L2444">
            <v>31.095438676150433</v>
          </cell>
        </row>
        <row r="2445">
          <cell r="J2445">
            <v>2444</v>
          </cell>
          <cell r="L2445">
            <v>31.032737585298268</v>
          </cell>
        </row>
        <row r="2446">
          <cell r="J2446">
            <v>2445</v>
          </cell>
          <cell r="L2446">
            <v>30.987975199799958</v>
          </cell>
        </row>
        <row r="2447">
          <cell r="J2447">
            <v>2446</v>
          </cell>
          <cell r="L2447">
            <v>30.829261608656026</v>
          </cell>
        </row>
        <row r="2448">
          <cell r="J2448">
            <v>2447</v>
          </cell>
          <cell r="L2448">
            <v>30.534246930520567</v>
          </cell>
        </row>
        <row r="2449">
          <cell r="J2449">
            <v>2448</v>
          </cell>
          <cell r="L2449">
            <v>30.491916031741383</v>
          </cell>
        </row>
        <row r="2450">
          <cell r="J2450">
            <v>2449</v>
          </cell>
          <cell r="L2450">
            <v>30.385161257648939</v>
          </cell>
        </row>
        <row r="2451">
          <cell r="J2451">
            <v>2450</v>
          </cell>
          <cell r="L2451">
            <v>30.150278820454446</v>
          </cell>
        </row>
        <row r="2452">
          <cell r="J2452">
            <v>2451</v>
          </cell>
          <cell r="L2452">
            <v>30.091090221195902</v>
          </cell>
        </row>
        <row r="2453">
          <cell r="J2453">
            <v>2452</v>
          </cell>
          <cell r="L2453">
            <v>29.821933977710948</v>
          </cell>
        </row>
        <row r="2454">
          <cell r="J2454">
            <v>2453</v>
          </cell>
          <cell r="L2454">
            <v>29.784737595349419</v>
          </cell>
        </row>
        <row r="2455">
          <cell r="J2455">
            <v>2454</v>
          </cell>
          <cell r="L2455">
            <v>29.769434854744727</v>
          </cell>
        </row>
        <row r="2456">
          <cell r="J2456">
            <v>2455</v>
          </cell>
          <cell r="L2456">
            <v>29.647827246877405</v>
          </cell>
        </row>
        <row r="2457">
          <cell r="J2457">
            <v>2456</v>
          </cell>
          <cell r="L2457">
            <v>29.25502489410815</v>
          </cell>
        </row>
        <row r="2458">
          <cell r="J2458">
            <v>2457</v>
          </cell>
          <cell r="L2458">
            <v>29.242005354643489</v>
          </cell>
        </row>
        <row r="2459">
          <cell r="J2459">
            <v>2458</v>
          </cell>
          <cell r="L2459">
            <v>28.782250910729005</v>
          </cell>
        </row>
        <row r="2460">
          <cell r="J2460">
            <v>2459</v>
          </cell>
          <cell r="L2460">
            <v>28.624421497954526</v>
          </cell>
        </row>
        <row r="2461">
          <cell r="J2461">
            <v>2460</v>
          </cell>
          <cell r="L2461">
            <v>28.551157102443646</v>
          </cell>
        </row>
        <row r="2462">
          <cell r="J2462">
            <v>2461</v>
          </cell>
          <cell r="L2462">
            <v>28.529672627054872</v>
          </cell>
        </row>
        <row r="2463">
          <cell r="J2463">
            <v>2462</v>
          </cell>
          <cell r="L2463">
            <v>28.306376258413927</v>
          </cell>
        </row>
        <row r="2464">
          <cell r="J2464">
            <v>2463</v>
          </cell>
          <cell r="L2464">
            <v>28.20386481569939</v>
          </cell>
        </row>
        <row r="2465">
          <cell r="J2465">
            <v>2464</v>
          </cell>
          <cell r="L2465">
            <v>27.810469137143443</v>
          </cell>
        </row>
        <row r="2466">
          <cell r="J2466">
            <v>2465</v>
          </cell>
          <cell r="L2466">
            <v>27.7449782868682</v>
          </cell>
        </row>
        <row r="2467">
          <cell r="J2467">
            <v>2466</v>
          </cell>
          <cell r="L2467">
            <v>27.470581798827769</v>
          </cell>
        </row>
        <row r="2468">
          <cell r="J2468">
            <v>2467</v>
          </cell>
          <cell r="L2468">
            <v>27.384483445495412</v>
          </cell>
        </row>
        <row r="2469">
          <cell r="J2469">
            <v>2468</v>
          </cell>
          <cell r="L2469">
            <v>27.095250675715668</v>
          </cell>
        </row>
        <row r="2470">
          <cell r="J2470">
            <v>2469</v>
          </cell>
          <cell r="L2470">
            <v>26.986738259838909</v>
          </cell>
        </row>
        <row r="2471">
          <cell r="J2471">
            <v>2470</v>
          </cell>
          <cell r="L2471">
            <v>26.92255258365795</v>
          </cell>
        </row>
        <row r="2472">
          <cell r="J2472">
            <v>2471</v>
          </cell>
          <cell r="L2472">
            <v>26.801724218256631</v>
          </cell>
        </row>
        <row r="2473">
          <cell r="J2473">
            <v>2472</v>
          </cell>
          <cell r="L2473">
            <v>26.683046442392993</v>
          </cell>
        </row>
        <row r="2474">
          <cell r="J2474">
            <v>2473</v>
          </cell>
          <cell r="L2474">
            <v>26.658586417430985</v>
          </cell>
        </row>
        <row r="2475">
          <cell r="J2475">
            <v>2474</v>
          </cell>
          <cell r="L2475">
            <v>26.185789786304809</v>
          </cell>
        </row>
        <row r="2476">
          <cell r="J2476">
            <v>2475</v>
          </cell>
          <cell r="L2476">
            <v>26.138940947828033</v>
          </cell>
        </row>
        <row r="2477">
          <cell r="J2477">
            <v>2476</v>
          </cell>
          <cell r="L2477">
            <v>26.094552236444844</v>
          </cell>
        </row>
        <row r="2478">
          <cell r="J2478">
            <v>2477</v>
          </cell>
          <cell r="L2478">
            <v>25.99588545323758</v>
          </cell>
        </row>
        <row r="2479">
          <cell r="J2479">
            <v>2478</v>
          </cell>
          <cell r="L2479">
            <v>25.944375925807343</v>
          </cell>
        </row>
        <row r="2480">
          <cell r="J2480">
            <v>2479</v>
          </cell>
          <cell r="L2480">
            <v>25.820074861049914</v>
          </cell>
        </row>
        <row r="2481">
          <cell r="J2481">
            <v>2480</v>
          </cell>
          <cell r="L2481">
            <v>25.563684875325407</v>
          </cell>
        </row>
        <row r="2482">
          <cell r="J2482">
            <v>2481</v>
          </cell>
          <cell r="L2482">
            <v>25.368938989753019</v>
          </cell>
        </row>
        <row r="2483">
          <cell r="J2483">
            <v>2482</v>
          </cell>
          <cell r="L2483">
            <v>25.214067173193868</v>
          </cell>
        </row>
        <row r="2484">
          <cell r="J2484">
            <v>2483</v>
          </cell>
          <cell r="L2484">
            <v>25.104289129069109</v>
          </cell>
        </row>
        <row r="2485">
          <cell r="J2485">
            <v>2484</v>
          </cell>
          <cell r="L2485">
            <v>24.924998764254255</v>
          </cell>
        </row>
        <row r="2486">
          <cell r="J2486">
            <v>2485</v>
          </cell>
          <cell r="L2486">
            <v>24.302474549893756</v>
          </cell>
        </row>
        <row r="2487">
          <cell r="J2487">
            <v>2486</v>
          </cell>
          <cell r="L2487">
            <v>24.292818327951199</v>
          </cell>
        </row>
        <row r="2488">
          <cell r="J2488">
            <v>2487</v>
          </cell>
          <cell r="L2488">
            <v>24.115125365526776</v>
          </cell>
        </row>
        <row r="2489">
          <cell r="J2489">
            <v>2488</v>
          </cell>
          <cell r="L2489">
            <v>24.071337974352403</v>
          </cell>
        </row>
        <row r="2490">
          <cell r="J2490">
            <v>2489</v>
          </cell>
          <cell r="L2490">
            <v>23.93052015205047</v>
          </cell>
        </row>
        <row r="2491">
          <cell r="J2491">
            <v>2490</v>
          </cell>
          <cell r="L2491">
            <v>23.90963499481315</v>
          </cell>
        </row>
        <row r="2492">
          <cell r="J2492">
            <v>2491</v>
          </cell>
          <cell r="L2492">
            <v>23.786260396168313</v>
          </cell>
        </row>
        <row r="2493">
          <cell r="J2493">
            <v>2492</v>
          </cell>
          <cell r="L2493">
            <v>23.570082699213888</v>
          </cell>
        </row>
        <row r="2494">
          <cell r="J2494">
            <v>2493</v>
          </cell>
          <cell r="L2494">
            <v>23.344709419691672</v>
          </cell>
        </row>
        <row r="2495">
          <cell r="J2495">
            <v>2494</v>
          </cell>
          <cell r="L2495">
            <v>23.26358685895671</v>
          </cell>
        </row>
        <row r="2496">
          <cell r="J2496">
            <v>2495</v>
          </cell>
          <cell r="L2496">
            <v>23.184408581629071</v>
          </cell>
        </row>
        <row r="2497">
          <cell r="J2497">
            <v>2496</v>
          </cell>
          <cell r="L2497">
            <v>23.094309071824242</v>
          </cell>
        </row>
        <row r="2498">
          <cell r="J2498">
            <v>2497</v>
          </cell>
          <cell r="L2498">
            <v>23.041148457446894</v>
          </cell>
        </row>
        <row r="2499">
          <cell r="J2499">
            <v>2498</v>
          </cell>
          <cell r="L2499">
            <v>22.567609401746225</v>
          </cell>
        </row>
        <row r="2500">
          <cell r="J2500">
            <v>2499</v>
          </cell>
          <cell r="L2500">
            <v>22.42530955442016</v>
          </cell>
        </row>
        <row r="2501">
          <cell r="J2501">
            <v>2500</v>
          </cell>
          <cell r="L2501">
            <v>22.133626539636509</v>
          </cell>
        </row>
        <row r="2502">
          <cell r="J2502">
            <v>2501</v>
          </cell>
          <cell r="L2502">
            <v>22.102694653795062</v>
          </cell>
        </row>
        <row r="2503">
          <cell r="J2503">
            <v>2502</v>
          </cell>
          <cell r="L2503">
            <v>21.714976228562438</v>
          </cell>
        </row>
        <row r="2504">
          <cell r="J2504">
            <v>2503</v>
          </cell>
          <cell r="L2504">
            <v>21.536249664451514</v>
          </cell>
        </row>
        <row r="2505">
          <cell r="J2505">
            <v>2504</v>
          </cell>
          <cell r="L2505">
            <v>21.500160843420534</v>
          </cell>
        </row>
        <row r="2506">
          <cell r="J2506">
            <v>2505</v>
          </cell>
          <cell r="L2506">
            <v>20.964848454321679</v>
          </cell>
        </row>
        <row r="2507">
          <cell r="J2507">
            <v>2506</v>
          </cell>
          <cell r="L2507">
            <v>20.918538788199935</v>
          </cell>
        </row>
        <row r="2508">
          <cell r="J2508">
            <v>2507</v>
          </cell>
          <cell r="L2508">
            <v>20.739957143545286</v>
          </cell>
        </row>
        <row r="2509">
          <cell r="J2509">
            <v>2508</v>
          </cell>
          <cell r="L2509">
            <v>20.632703816745142</v>
          </cell>
        </row>
        <row r="2510">
          <cell r="J2510">
            <v>2509</v>
          </cell>
          <cell r="L2510">
            <v>20.623933014744242</v>
          </cell>
        </row>
        <row r="2511">
          <cell r="J2511">
            <v>2510</v>
          </cell>
          <cell r="L2511">
            <v>20.604695512925883</v>
          </cell>
        </row>
        <row r="2512">
          <cell r="J2512">
            <v>2511</v>
          </cell>
          <cell r="L2512">
            <v>20.372774333089026</v>
          </cell>
        </row>
        <row r="2513">
          <cell r="J2513">
            <v>2512</v>
          </cell>
          <cell r="L2513">
            <v>20.179924838593791</v>
          </cell>
        </row>
        <row r="2514">
          <cell r="J2514">
            <v>2513</v>
          </cell>
          <cell r="L2514">
            <v>20.09830374302862</v>
          </cell>
        </row>
        <row r="2515">
          <cell r="J2515">
            <v>2514</v>
          </cell>
          <cell r="L2515">
            <v>20.075953733633309</v>
          </cell>
        </row>
        <row r="2516">
          <cell r="J2516">
            <v>2515</v>
          </cell>
          <cell r="L2516">
            <v>20.000406598745485</v>
          </cell>
        </row>
        <row r="2517">
          <cell r="J2517">
            <v>2516</v>
          </cell>
          <cell r="L2517">
            <v>19.816069918346319</v>
          </cell>
        </row>
        <row r="2518">
          <cell r="J2518">
            <v>2517</v>
          </cell>
          <cell r="L2518">
            <v>19.67302307761982</v>
          </cell>
        </row>
        <row r="2519">
          <cell r="J2519">
            <v>2518</v>
          </cell>
          <cell r="L2519">
            <v>19.659460065646691</v>
          </cell>
        </row>
        <row r="2520">
          <cell r="J2520">
            <v>2519</v>
          </cell>
          <cell r="L2520">
            <v>19.645914036308699</v>
          </cell>
        </row>
        <row r="2521">
          <cell r="J2521">
            <v>2520</v>
          </cell>
          <cell r="L2521">
            <v>19.485108397650372</v>
          </cell>
        </row>
        <row r="2522">
          <cell r="J2522">
            <v>2521</v>
          </cell>
          <cell r="L2522">
            <v>19.377025611700354</v>
          </cell>
        </row>
        <row r="2523">
          <cell r="J2523">
            <v>2522</v>
          </cell>
          <cell r="L2523">
            <v>19.292753654804713</v>
          </cell>
        </row>
        <row r="2524">
          <cell r="J2524">
            <v>2523</v>
          </cell>
          <cell r="L2524">
            <v>19.222052168511958</v>
          </cell>
        </row>
        <row r="2525">
          <cell r="J2525">
            <v>2524</v>
          </cell>
          <cell r="L2525">
            <v>19.127980526542657</v>
          </cell>
        </row>
        <row r="2526">
          <cell r="J2526">
            <v>2525</v>
          </cell>
          <cell r="L2526">
            <v>19.067667188126066</v>
          </cell>
        </row>
        <row r="2527">
          <cell r="J2527">
            <v>2526</v>
          </cell>
          <cell r="L2527">
            <v>18.709222392005202</v>
          </cell>
        </row>
        <row r="2528">
          <cell r="J2528">
            <v>2527</v>
          </cell>
          <cell r="L2528">
            <v>18.556067691969897</v>
          </cell>
        </row>
        <row r="2529">
          <cell r="J2529">
            <v>2528</v>
          </cell>
          <cell r="L2529">
            <v>18.404046305448489</v>
          </cell>
        </row>
        <row r="2530">
          <cell r="J2530">
            <v>2529</v>
          </cell>
          <cell r="L2530">
            <v>18.374373186105181</v>
          </cell>
        </row>
        <row r="2531">
          <cell r="J2531">
            <v>2530</v>
          </cell>
          <cell r="L2531">
            <v>18.328244083634054</v>
          </cell>
        </row>
        <row r="2532">
          <cell r="J2532">
            <v>2531</v>
          </cell>
          <cell r="L2532">
            <v>18.190108192330943</v>
          </cell>
        </row>
        <row r="2533">
          <cell r="J2533">
            <v>2532</v>
          </cell>
          <cell r="L2533">
            <v>18.158879188022023</v>
          </cell>
        </row>
        <row r="2534">
          <cell r="J2534">
            <v>2533</v>
          </cell>
          <cell r="L2534">
            <v>18.136059753298554</v>
          </cell>
        </row>
        <row r="2535">
          <cell r="J2535">
            <v>2534</v>
          </cell>
          <cell r="L2535">
            <v>18.113254809317215</v>
          </cell>
        </row>
        <row r="2536">
          <cell r="J2536">
            <v>2535</v>
          </cell>
          <cell r="L2536">
            <v>18.079133886482971</v>
          </cell>
        </row>
        <row r="2537">
          <cell r="J2537">
            <v>2536</v>
          </cell>
          <cell r="L2537">
            <v>17.828733690545231</v>
          </cell>
        </row>
        <row r="2538">
          <cell r="J2538">
            <v>2537</v>
          </cell>
          <cell r="L2538">
            <v>17.48068189175887</v>
          </cell>
        </row>
        <row r="2539">
          <cell r="J2539">
            <v>2538</v>
          </cell>
          <cell r="L2539">
            <v>17.410157976544067</v>
          </cell>
        </row>
        <row r="2540">
          <cell r="J2540">
            <v>2539</v>
          </cell>
          <cell r="L2540">
            <v>17.211666906825833</v>
          </cell>
        </row>
        <row r="2541">
          <cell r="J2541">
            <v>2540</v>
          </cell>
          <cell r="L2541">
            <v>17.11101446887999</v>
          </cell>
        </row>
        <row r="2542">
          <cell r="J2542">
            <v>2541</v>
          </cell>
          <cell r="L2542">
            <v>17.06788183232856</v>
          </cell>
        </row>
        <row r="2543">
          <cell r="J2543">
            <v>2542</v>
          </cell>
          <cell r="L2543">
            <v>16.983571680165966</v>
          </cell>
        </row>
        <row r="2544">
          <cell r="J2544">
            <v>2543</v>
          </cell>
          <cell r="L2544">
            <v>16.888865063672895</v>
          </cell>
        </row>
        <row r="2545">
          <cell r="J2545">
            <v>2544</v>
          </cell>
          <cell r="L2545">
            <v>16.884170594034355</v>
          </cell>
        </row>
        <row r="2546">
          <cell r="J2546">
            <v>2545</v>
          </cell>
          <cell r="L2546">
            <v>16.710520378647914</v>
          </cell>
        </row>
        <row r="2547">
          <cell r="J2547">
            <v>2546</v>
          </cell>
          <cell r="L2547">
            <v>16.558170079454783</v>
          </cell>
        </row>
        <row r="2548">
          <cell r="J2548">
            <v>2547</v>
          </cell>
          <cell r="L2548">
            <v>16.537983640842754</v>
          </cell>
        </row>
        <row r="2549">
          <cell r="J2549">
            <v>2548</v>
          </cell>
          <cell r="L2549">
            <v>16.401808617382819</v>
          </cell>
        </row>
        <row r="2550">
          <cell r="J2550">
            <v>2549</v>
          </cell>
          <cell r="L2550">
            <v>16.324774979362445</v>
          </cell>
        </row>
        <row r="2551">
          <cell r="J2551">
            <v>2550</v>
          </cell>
          <cell r="L2551">
            <v>16.092318433335812</v>
          </cell>
        </row>
        <row r="2552">
          <cell r="J2552">
            <v>2551</v>
          </cell>
          <cell r="L2552">
            <v>16.08001322169174</v>
          </cell>
        </row>
        <row r="2553">
          <cell r="J2553">
            <v>2552</v>
          </cell>
          <cell r="L2553">
            <v>16.024952067864753</v>
          </cell>
        </row>
        <row r="2554">
          <cell r="J2554">
            <v>2553</v>
          </cell>
          <cell r="L2554">
            <v>16.008270351889067</v>
          </cell>
        </row>
        <row r="2555">
          <cell r="J2555">
            <v>2554</v>
          </cell>
          <cell r="L2555">
            <v>15.938666944692738</v>
          </cell>
        </row>
        <row r="2556">
          <cell r="J2556">
            <v>2555</v>
          </cell>
          <cell r="L2556">
            <v>15.884407973051198</v>
          </cell>
        </row>
        <row r="2557">
          <cell r="J2557">
            <v>2556</v>
          </cell>
          <cell r="L2557">
            <v>15.762494782399953</v>
          </cell>
        </row>
        <row r="2558">
          <cell r="J2558">
            <v>2557</v>
          </cell>
          <cell r="L2558">
            <v>15.671016117200002</v>
          </cell>
        </row>
        <row r="2559">
          <cell r="J2559">
            <v>2558</v>
          </cell>
          <cell r="L2559">
            <v>15.554257084454374</v>
          </cell>
        </row>
        <row r="2560">
          <cell r="J2560">
            <v>2559</v>
          </cell>
          <cell r="L2560">
            <v>15.458658105449466</v>
          </cell>
        </row>
        <row r="2561">
          <cell r="J2561">
            <v>2560</v>
          </cell>
          <cell r="L2561">
            <v>15.331691070488914</v>
          </cell>
        </row>
        <row r="2562">
          <cell r="J2562">
            <v>2561</v>
          </cell>
          <cell r="L2562">
            <v>15.123176114056658</v>
          </cell>
        </row>
        <row r="2563">
          <cell r="J2563">
            <v>2562</v>
          </cell>
          <cell r="L2563">
            <v>15.083222862104593</v>
          </cell>
        </row>
        <row r="2564">
          <cell r="J2564">
            <v>2563</v>
          </cell>
          <cell r="L2564">
            <v>14.915566838194493</v>
          </cell>
        </row>
        <row r="2565">
          <cell r="J2565">
            <v>2564</v>
          </cell>
          <cell r="L2565">
            <v>14.804302924744103</v>
          </cell>
        </row>
        <row r="2566">
          <cell r="J2566">
            <v>2565</v>
          </cell>
          <cell r="L2566">
            <v>14.766258488138121</v>
          </cell>
        </row>
        <row r="2567">
          <cell r="J2567">
            <v>2566</v>
          </cell>
          <cell r="L2567">
            <v>14.734185928806836</v>
          </cell>
        </row>
        <row r="2568">
          <cell r="J2568">
            <v>2567</v>
          </cell>
          <cell r="L2568">
            <v>14.644493194015613</v>
          </cell>
        </row>
        <row r="2569">
          <cell r="J2569">
            <v>2568</v>
          </cell>
          <cell r="L2569">
            <v>14.51128664627293</v>
          </cell>
        </row>
        <row r="2570">
          <cell r="J2570">
            <v>2569</v>
          </cell>
          <cell r="L2570">
            <v>14.351252551346192</v>
          </cell>
        </row>
        <row r="2571">
          <cell r="J2571">
            <v>2570</v>
          </cell>
          <cell r="L2571">
            <v>14.252812449662549</v>
          </cell>
        </row>
        <row r="2572">
          <cell r="J2572">
            <v>2571</v>
          </cell>
          <cell r="L2572">
            <v>14.23858278689845</v>
          </cell>
        </row>
        <row r="2573">
          <cell r="J2573">
            <v>2572</v>
          </cell>
          <cell r="L2573">
            <v>14.211873713255175</v>
          </cell>
        </row>
        <row r="2574">
          <cell r="J2574">
            <v>2573</v>
          </cell>
          <cell r="L2574">
            <v>14.126852276815486</v>
          </cell>
        </row>
        <row r="2575">
          <cell r="J2575">
            <v>2574</v>
          </cell>
          <cell r="L2575">
            <v>14.057212195547665</v>
          </cell>
        </row>
        <row r="2576">
          <cell r="J2576">
            <v>2575</v>
          </cell>
          <cell r="L2576">
            <v>14.041897304132446</v>
          </cell>
        </row>
        <row r="2577">
          <cell r="J2577">
            <v>2576</v>
          </cell>
          <cell r="L2577">
            <v>13.976505929857138</v>
          </cell>
        </row>
        <row r="2578">
          <cell r="J2578">
            <v>2577</v>
          </cell>
          <cell r="L2578">
            <v>13.948731895373163</v>
          </cell>
        </row>
        <row r="2579">
          <cell r="J2579">
            <v>2578</v>
          </cell>
          <cell r="L2579">
            <v>13.747946095066078</v>
          </cell>
        </row>
        <row r="2580">
          <cell r="J2580">
            <v>2579</v>
          </cell>
          <cell r="L2580">
            <v>13.716173800632379</v>
          </cell>
        </row>
        <row r="2581">
          <cell r="J2581">
            <v>2580</v>
          </cell>
          <cell r="L2581">
            <v>13.708247922367466</v>
          </cell>
        </row>
        <row r="2582">
          <cell r="J2582">
            <v>2581</v>
          </cell>
          <cell r="L2582">
            <v>13.490384875534698</v>
          </cell>
        </row>
        <row r="2583">
          <cell r="J2583">
            <v>2582</v>
          </cell>
          <cell r="L2583">
            <v>13.299191070569474</v>
          </cell>
        </row>
        <row r="2584">
          <cell r="J2584">
            <v>2583</v>
          </cell>
          <cell r="L2584">
            <v>13.152585898629315</v>
          </cell>
        </row>
        <row r="2585">
          <cell r="J2585">
            <v>2584</v>
          </cell>
          <cell r="L2585">
            <v>13.11258736783731</v>
          </cell>
        </row>
        <row r="2586">
          <cell r="J2586">
            <v>2585</v>
          </cell>
          <cell r="L2586">
            <v>12.911235160871506</v>
          </cell>
        </row>
        <row r="2587">
          <cell r="J2587">
            <v>2586</v>
          </cell>
          <cell r="L2587">
            <v>12.871784350157583</v>
          </cell>
        </row>
        <row r="2588">
          <cell r="J2588">
            <v>2587</v>
          </cell>
          <cell r="L2588">
            <v>12.572522827107255</v>
          </cell>
        </row>
        <row r="2589">
          <cell r="J2589">
            <v>2588</v>
          </cell>
          <cell r="L2589">
            <v>12.488990471446517</v>
          </cell>
        </row>
        <row r="2590">
          <cell r="J2590">
            <v>2589</v>
          </cell>
          <cell r="L2590">
            <v>12.380441341096141</v>
          </cell>
        </row>
        <row r="2591">
          <cell r="J2591">
            <v>2590</v>
          </cell>
          <cell r="L2591">
            <v>12.239499358142924</v>
          </cell>
        </row>
        <row r="2592">
          <cell r="J2592">
            <v>2591</v>
          </cell>
          <cell r="L2592">
            <v>12.2017587839656</v>
          </cell>
        </row>
        <row r="2593">
          <cell r="J2593">
            <v>2592</v>
          </cell>
          <cell r="L2593">
            <v>12.056057596404658</v>
          </cell>
        </row>
        <row r="2594">
          <cell r="J2594">
            <v>2593</v>
          </cell>
          <cell r="L2594">
            <v>11.974647803448043</v>
          </cell>
        </row>
        <row r="2595">
          <cell r="J2595">
            <v>2594</v>
          </cell>
          <cell r="L2595">
            <v>11.870246855630683</v>
          </cell>
        </row>
        <row r="2596">
          <cell r="J2596">
            <v>2595</v>
          </cell>
          <cell r="L2596">
            <v>11.631131055285437</v>
          </cell>
        </row>
        <row r="2597">
          <cell r="J2597">
            <v>2596</v>
          </cell>
          <cell r="L2597">
            <v>11.48280197241216</v>
          </cell>
        </row>
        <row r="2598">
          <cell r="J2598">
            <v>2597</v>
          </cell>
          <cell r="L2598">
            <v>11.469564205789462</v>
          </cell>
        </row>
        <row r="2599">
          <cell r="J2599">
            <v>2598</v>
          </cell>
          <cell r="L2599">
            <v>11.454086485616099</v>
          </cell>
        </row>
        <row r="2600">
          <cell r="J2600">
            <v>2599</v>
          </cell>
          <cell r="L2600">
            <v>11.373128195776502</v>
          </cell>
        </row>
        <row r="2601">
          <cell r="J2601">
            <v>2600</v>
          </cell>
          <cell r="L2601">
            <v>11.352945020925297</v>
          </cell>
        </row>
        <row r="2602">
          <cell r="J2602">
            <v>2601</v>
          </cell>
          <cell r="L2602">
            <v>11.284414154600013</v>
          </cell>
        </row>
        <row r="2603">
          <cell r="J2603">
            <v>2602</v>
          </cell>
          <cell r="L2603">
            <v>11.269139001158228</v>
          </cell>
        </row>
        <row r="2604">
          <cell r="J2604">
            <v>2603</v>
          </cell>
          <cell r="L2604">
            <v>11.004168763175795</v>
          </cell>
        </row>
        <row r="2605">
          <cell r="J2605">
            <v>2604</v>
          </cell>
          <cell r="L2605">
            <v>10.921361365831395</v>
          </cell>
        </row>
        <row r="2606">
          <cell r="J2606">
            <v>2605</v>
          </cell>
          <cell r="L2606">
            <v>10.876310048356027</v>
          </cell>
        </row>
        <row r="2607">
          <cell r="J2607">
            <v>2606</v>
          </cell>
          <cell r="L2607">
            <v>10.655429449654067</v>
          </cell>
        </row>
        <row r="2608">
          <cell r="J2608">
            <v>2607</v>
          </cell>
          <cell r="L2608">
            <v>10.626705638022552</v>
          </cell>
        </row>
        <row r="2609">
          <cell r="J2609">
            <v>2608</v>
          </cell>
          <cell r="L2609">
            <v>10.623263252971336</v>
          </cell>
        </row>
        <row r="2610">
          <cell r="J2610">
            <v>2609</v>
          </cell>
          <cell r="L2610">
            <v>10.616403911114752</v>
          </cell>
        </row>
        <row r="2611">
          <cell r="J2611">
            <v>2610</v>
          </cell>
          <cell r="L2611">
            <v>10.599260148896287</v>
          </cell>
        </row>
        <row r="2612">
          <cell r="J2612">
            <v>2611</v>
          </cell>
          <cell r="L2612">
            <v>10.594711354265471</v>
          </cell>
        </row>
        <row r="2613">
          <cell r="J2613">
            <v>2612</v>
          </cell>
          <cell r="L2613">
            <v>10.477877657309877</v>
          </cell>
        </row>
        <row r="2614">
          <cell r="J2614">
            <v>2613</v>
          </cell>
          <cell r="L2614">
            <v>10.41747649454919</v>
          </cell>
        </row>
        <row r="2615">
          <cell r="J2615">
            <v>2614</v>
          </cell>
          <cell r="L2615">
            <v>10.370714671336694</v>
          </cell>
        </row>
        <row r="2616">
          <cell r="J2616">
            <v>2615</v>
          </cell>
          <cell r="L2616">
            <v>10.204937069830153</v>
          </cell>
        </row>
        <row r="2617">
          <cell r="J2617">
            <v>2616</v>
          </cell>
          <cell r="L2617">
            <v>10.177259818786165</v>
          </cell>
        </row>
        <row r="2618">
          <cell r="J2618">
            <v>2617</v>
          </cell>
          <cell r="L2618">
            <v>10.155182933746111</v>
          </cell>
        </row>
        <row r="2619">
          <cell r="J2619">
            <v>2618</v>
          </cell>
          <cell r="L2619">
            <v>10.069472360081871</v>
          </cell>
        </row>
        <row r="2620">
          <cell r="J2620">
            <v>2619</v>
          </cell>
          <cell r="L2620">
            <v>9.9390342747391589</v>
          </cell>
        </row>
        <row r="2621">
          <cell r="J2621">
            <v>2620</v>
          </cell>
          <cell r="L2621">
            <v>9.8868364582175374</v>
          </cell>
        </row>
        <row r="2622">
          <cell r="J2622">
            <v>2621</v>
          </cell>
          <cell r="L2622">
            <v>9.8028151326308386</v>
          </cell>
        </row>
        <row r="2623">
          <cell r="J2623">
            <v>2622</v>
          </cell>
          <cell r="L2623">
            <v>9.7271994404321287</v>
          </cell>
        </row>
        <row r="2624">
          <cell r="J2624">
            <v>2623</v>
          </cell>
          <cell r="L2624">
            <v>9.6862986433356504</v>
          </cell>
        </row>
        <row r="2625">
          <cell r="J2625">
            <v>2624</v>
          </cell>
          <cell r="L2625">
            <v>9.6557599193035966</v>
          </cell>
        </row>
        <row r="2626">
          <cell r="J2626">
            <v>2625</v>
          </cell>
          <cell r="L2626">
            <v>9.647658798617238</v>
          </cell>
        </row>
        <row r="2627">
          <cell r="J2627">
            <v>2626</v>
          </cell>
          <cell r="L2627">
            <v>9.6233603828536722</v>
          </cell>
        </row>
        <row r="2628">
          <cell r="J2628">
            <v>2627</v>
          </cell>
          <cell r="L2628">
            <v>9.5365227953570866</v>
          </cell>
        </row>
        <row r="2629">
          <cell r="J2629">
            <v>2628</v>
          </cell>
          <cell r="L2629">
            <v>9.479091714096139</v>
          </cell>
        </row>
        <row r="2630">
          <cell r="J2630">
            <v>2629</v>
          </cell>
          <cell r="L2630">
            <v>9.4378176927548196</v>
          </cell>
        </row>
        <row r="2631">
          <cell r="J2631">
            <v>2630</v>
          </cell>
          <cell r="L2631">
            <v>9.2888568667868725</v>
          </cell>
        </row>
        <row r="2632">
          <cell r="J2632">
            <v>2631</v>
          </cell>
          <cell r="L2632">
            <v>9.2063808975260262</v>
          </cell>
        </row>
        <row r="2633">
          <cell r="J2633">
            <v>2632</v>
          </cell>
          <cell r="L2633">
            <v>9.1492050779375003</v>
          </cell>
        </row>
        <row r="2634">
          <cell r="J2634">
            <v>2633</v>
          </cell>
          <cell r="L2634">
            <v>9.0629967441400563</v>
          </cell>
        </row>
        <row r="2635">
          <cell r="J2635">
            <v>2634</v>
          </cell>
          <cell r="L2635">
            <v>9.0409549313373958</v>
          </cell>
        </row>
        <row r="2636">
          <cell r="J2636">
            <v>2635</v>
          </cell>
          <cell r="L2636">
            <v>9.0229260624196144</v>
          </cell>
        </row>
        <row r="2637">
          <cell r="J2637">
            <v>2636</v>
          </cell>
          <cell r="L2637">
            <v>8.844340101085562</v>
          </cell>
        </row>
        <row r="2638">
          <cell r="J2638">
            <v>2637</v>
          </cell>
          <cell r="L2638">
            <v>8.7841772435982204</v>
          </cell>
        </row>
        <row r="2639">
          <cell r="J2639">
            <v>2638</v>
          </cell>
          <cell r="L2639">
            <v>8.6854436396620596</v>
          </cell>
        </row>
        <row r="2640">
          <cell r="J2640">
            <v>2639</v>
          </cell>
          <cell r="L2640">
            <v>8.6737501680876825</v>
          </cell>
        </row>
        <row r="2641">
          <cell r="J2641">
            <v>2640</v>
          </cell>
          <cell r="L2641">
            <v>8.5666948539655721</v>
          </cell>
        </row>
        <row r="2642">
          <cell r="J2642">
            <v>2641</v>
          </cell>
          <cell r="L2642">
            <v>8.4849829132233356</v>
          </cell>
        </row>
        <row r="2643">
          <cell r="J2643">
            <v>2642</v>
          </cell>
          <cell r="L2643">
            <v>8.4355588001503463</v>
          </cell>
        </row>
        <row r="2644">
          <cell r="J2644">
            <v>2643</v>
          </cell>
          <cell r="L2644">
            <v>8.3227887867171138</v>
          </cell>
        </row>
        <row r="2645">
          <cell r="J2645">
            <v>2644</v>
          </cell>
          <cell r="L2645">
            <v>8.1671321020941576</v>
          </cell>
        </row>
        <row r="2646">
          <cell r="J2646">
            <v>2645</v>
          </cell>
          <cell r="L2646">
            <v>8.128710090229502</v>
          </cell>
        </row>
        <row r="2647">
          <cell r="J2647">
            <v>2646</v>
          </cell>
          <cell r="L2647">
            <v>7.9844978513863891</v>
          </cell>
        </row>
        <row r="2648">
          <cell r="J2648">
            <v>2647</v>
          </cell>
          <cell r="L2648">
            <v>7.9692264857751844</v>
          </cell>
        </row>
        <row r="2649">
          <cell r="J2649">
            <v>2648</v>
          </cell>
          <cell r="L2649">
            <v>7.8460822689859704</v>
          </cell>
        </row>
        <row r="2650">
          <cell r="J2650">
            <v>2649</v>
          </cell>
          <cell r="L2650">
            <v>7.8047327565647873</v>
          </cell>
        </row>
        <row r="2651">
          <cell r="J2651">
            <v>2650</v>
          </cell>
          <cell r="L2651">
            <v>7.7334392334503477</v>
          </cell>
        </row>
        <row r="2652">
          <cell r="J2652">
            <v>2651</v>
          </cell>
          <cell r="L2652">
            <v>7.5635576966640077</v>
          </cell>
        </row>
        <row r="2653">
          <cell r="J2653">
            <v>2652</v>
          </cell>
          <cell r="L2653">
            <v>7.5384264378782992</v>
          </cell>
        </row>
        <row r="2654">
          <cell r="J2654">
            <v>2653</v>
          </cell>
          <cell r="L2654">
            <v>7.5055519469283354</v>
          </cell>
        </row>
        <row r="2655">
          <cell r="J2655">
            <v>2654</v>
          </cell>
          <cell r="L2655">
            <v>7.3080939046134832</v>
          </cell>
        </row>
        <row r="2656">
          <cell r="J2656">
            <v>2655</v>
          </cell>
          <cell r="L2656">
            <v>7.2835432017766557</v>
          </cell>
        </row>
        <row r="2657">
          <cell r="J2657">
            <v>2656</v>
          </cell>
          <cell r="L2657">
            <v>7.2056478179386554</v>
          </cell>
        </row>
        <row r="2658">
          <cell r="J2658">
            <v>2657</v>
          </cell>
          <cell r="L2658">
            <v>7.0875145673627706</v>
          </cell>
        </row>
        <row r="2659">
          <cell r="J2659">
            <v>2658</v>
          </cell>
          <cell r="L2659">
            <v>6.9388659711370151</v>
          </cell>
        </row>
        <row r="2660">
          <cell r="J2660">
            <v>2659</v>
          </cell>
          <cell r="L2660">
            <v>6.7182572484277889</v>
          </cell>
        </row>
        <row r="2661">
          <cell r="J2661">
            <v>2660</v>
          </cell>
          <cell r="L2661">
            <v>6.6229255089359267</v>
          </cell>
        </row>
        <row r="2662">
          <cell r="J2662">
            <v>2661</v>
          </cell>
          <cell r="L2662">
            <v>6.6118439932271089</v>
          </cell>
        </row>
        <row r="2663">
          <cell r="J2663">
            <v>2662</v>
          </cell>
          <cell r="L2663">
            <v>6.5846292740810526</v>
          </cell>
        </row>
        <row r="2664">
          <cell r="J2664">
            <v>2663</v>
          </cell>
          <cell r="L2664">
            <v>6.5694083779832138</v>
          </cell>
        </row>
        <row r="2665">
          <cell r="J2665">
            <v>2664</v>
          </cell>
          <cell r="L2665">
            <v>6.5331312907044872</v>
          </cell>
        </row>
        <row r="2666">
          <cell r="J2666">
            <v>2665</v>
          </cell>
          <cell r="L2666">
            <v>6.4289073929288616</v>
          </cell>
        </row>
        <row r="2667">
          <cell r="J2667">
            <v>2666</v>
          </cell>
          <cell r="L2667">
            <v>6.3880709876885602</v>
          </cell>
        </row>
        <row r="2668">
          <cell r="J2668">
            <v>2667</v>
          </cell>
          <cell r="L2668">
            <v>6.3353435411422652</v>
          </cell>
        </row>
        <row r="2669">
          <cell r="J2669">
            <v>2668</v>
          </cell>
          <cell r="L2669">
            <v>6.2745349882440458</v>
          </cell>
        </row>
        <row r="2670">
          <cell r="J2670">
            <v>2669</v>
          </cell>
          <cell r="L2670">
            <v>6.1270782028334487</v>
          </cell>
        </row>
        <row r="2671">
          <cell r="J2671">
            <v>2670</v>
          </cell>
          <cell r="L2671">
            <v>6.0333877645371441</v>
          </cell>
        </row>
        <row r="2672">
          <cell r="J2672">
            <v>2671</v>
          </cell>
          <cell r="L2672">
            <v>5.9286914212803561</v>
          </cell>
        </row>
        <row r="2673">
          <cell r="J2673">
            <v>2672</v>
          </cell>
          <cell r="L2673">
            <v>5.9089128076915793</v>
          </cell>
        </row>
        <row r="2674">
          <cell r="J2674">
            <v>2673</v>
          </cell>
          <cell r="L2674">
            <v>5.8923082176472459</v>
          </cell>
        </row>
        <row r="2675">
          <cell r="J2675">
            <v>2674</v>
          </cell>
          <cell r="L2675">
            <v>5.8646915933912336</v>
          </cell>
        </row>
        <row r="2676">
          <cell r="J2676">
            <v>2675</v>
          </cell>
          <cell r="L2676">
            <v>5.8339396965262544</v>
          </cell>
        </row>
        <row r="2677">
          <cell r="J2677">
            <v>2676</v>
          </cell>
          <cell r="L2677">
            <v>5.7638003713420858</v>
          </cell>
        </row>
        <row r="2678">
          <cell r="J2678">
            <v>2677</v>
          </cell>
          <cell r="L2678">
            <v>5.6502649367676181</v>
          </cell>
        </row>
        <row r="2679">
          <cell r="J2679">
            <v>2678</v>
          </cell>
          <cell r="L2679">
            <v>5.5516659142329789</v>
          </cell>
        </row>
        <row r="2680">
          <cell r="J2680">
            <v>2679</v>
          </cell>
          <cell r="L2680">
            <v>5.3697553560655997</v>
          </cell>
        </row>
        <row r="2681">
          <cell r="J2681">
            <v>2680</v>
          </cell>
          <cell r="L2681">
            <v>5.294852976086406</v>
          </cell>
        </row>
        <row r="2682">
          <cell r="J2682">
            <v>2681</v>
          </cell>
          <cell r="L2682">
            <v>5.2371539242421727</v>
          </cell>
        </row>
        <row r="2683">
          <cell r="J2683">
            <v>2682</v>
          </cell>
          <cell r="L2683">
            <v>5.2025980899436783</v>
          </cell>
        </row>
        <row r="2684">
          <cell r="J2684">
            <v>2683</v>
          </cell>
          <cell r="L2684">
            <v>5.0229570514180422</v>
          </cell>
        </row>
        <row r="2685">
          <cell r="J2685">
            <v>2684</v>
          </cell>
          <cell r="L2685">
            <v>5.004774023911378</v>
          </cell>
        </row>
        <row r="2686">
          <cell r="J2686">
            <v>2685</v>
          </cell>
          <cell r="L2686">
            <v>4.8289205383188953</v>
          </cell>
        </row>
        <row r="2687">
          <cell r="J2687">
            <v>2686</v>
          </cell>
          <cell r="L2687">
            <v>4.7365595277791135</v>
          </cell>
        </row>
        <row r="2688">
          <cell r="J2688">
            <v>2687</v>
          </cell>
          <cell r="L2688">
            <v>4.7032443047234542</v>
          </cell>
        </row>
        <row r="2689">
          <cell r="J2689">
            <v>2688</v>
          </cell>
          <cell r="L2689">
            <v>4.6873091835974137</v>
          </cell>
        </row>
        <row r="2690">
          <cell r="J2690">
            <v>2689</v>
          </cell>
          <cell r="L2690">
            <v>4.6756616357292327</v>
          </cell>
        </row>
        <row r="2691">
          <cell r="J2691">
            <v>2690</v>
          </cell>
          <cell r="L2691">
            <v>4.5656984367123554</v>
          </cell>
        </row>
        <row r="2692">
          <cell r="J2692">
            <v>2691</v>
          </cell>
          <cell r="L2692">
            <v>4.4578420284324007</v>
          </cell>
        </row>
        <row r="2693">
          <cell r="J2693">
            <v>2692</v>
          </cell>
          <cell r="L2693">
            <v>4.4312681140028269</v>
          </cell>
        </row>
        <row r="2694">
          <cell r="J2694">
            <v>2693</v>
          </cell>
          <cell r="L2694">
            <v>4.3606299574571974</v>
          </cell>
        </row>
        <row r="2695">
          <cell r="J2695">
            <v>2694</v>
          </cell>
          <cell r="L2695">
            <v>4.3361129264365754</v>
          </cell>
        </row>
        <row r="2696">
          <cell r="J2696">
            <v>2695</v>
          </cell>
          <cell r="L2696">
            <v>4.3295265676471768</v>
          </cell>
        </row>
        <row r="2697">
          <cell r="J2697">
            <v>2696</v>
          </cell>
          <cell r="L2697">
            <v>4.2838384475549853</v>
          </cell>
        </row>
        <row r="2698">
          <cell r="J2698">
            <v>2697</v>
          </cell>
          <cell r="L2698">
            <v>4.2767118126395314</v>
          </cell>
        </row>
        <row r="2699">
          <cell r="J2699">
            <v>2698</v>
          </cell>
          <cell r="L2699">
            <v>4.2696557162920987</v>
          </cell>
        </row>
        <row r="2700">
          <cell r="J2700">
            <v>2699</v>
          </cell>
          <cell r="L2700">
            <v>4.2588390634455529</v>
          </cell>
        </row>
        <row r="2701">
          <cell r="J2701">
            <v>2700</v>
          </cell>
          <cell r="L2701">
            <v>4.2456565761065912</v>
          </cell>
        </row>
        <row r="2702">
          <cell r="J2702">
            <v>2701</v>
          </cell>
          <cell r="L2702">
            <v>4.2425253185149474</v>
          </cell>
        </row>
        <row r="2703">
          <cell r="J2703">
            <v>2702</v>
          </cell>
          <cell r="L2703">
            <v>4.2270030554475069</v>
          </cell>
        </row>
        <row r="2704">
          <cell r="J2704">
            <v>2703</v>
          </cell>
          <cell r="L2704">
            <v>4.1052114261261314</v>
          </cell>
        </row>
        <row r="2705">
          <cell r="J2705">
            <v>2704</v>
          </cell>
          <cell r="L2705">
            <v>4.0781525494995927</v>
          </cell>
        </row>
        <row r="2706">
          <cell r="J2706">
            <v>2705</v>
          </cell>
          <cell r="L2706">
            <v>4.0562994240377943</v>
          </cell>
        </row>
        <row r="2707">
          <cell r="J2707">
            <v>2706</v>
          </cell>
          <cell r="L2707">
            <v>4.0484306045285665</v>
          </cell>
        </row>
        <row r="2708">
          <cell r="J2708">
            <v>2707</v>
          </cell>
          <cell r="L2708">
            <v>4.0203127792513857</v>
          </cell>
        </row>
        <row r="2709">
          <cell r="J2709">
            <v>2708</v>
          </cell>
          <cell r="L2709">
            <v>3.9875556485993275</v>
          </cell>
        </row>
        <row r="2710">
          <cell r="J2710">
            <v>2709</v>
          </cell>
          <cell r="L2710">
            <v>3.945925708124058</v>
          </cell>
        </row>
        <row r="2711">
          <cell r="J2711">
            <v>2710</v>
          </cell>
          <cell r="L2711">
            <v>3.907382824204777</v>
          </cell>
        </row>
        <row r="2712">
          <cell r="J2712">
            <v>2711</v>
          </cell>
          <cell r="L2712">
            <v>3.8008989638694266</v>
          </cell>
        </row>
        <row r="2713">
          <cell r="J2713">
            <v>2712</v>
          </cell>
          <cell r="L2713">
            <v>3.7312966989585377</v>
          </cell>
        </row>
        <row r="2714">
          <cell r="J2714">
            <v>2713</v>
          </cell>
          <cell r="L2714">
            <v>3.730119089338269</v>
          </cell>
        </row>
        <row r="2715">
          <cell r="J2715">
            <v>2714</v>
          </cell>
          <cell r="L2715">
            <v>3.7213475261048856</v>
          </cell>
        </row>
        <row r="2716">
          <cell r="J2716">
            <v>2715</v>
          </cell>
          <cell r="L2716">
            <v>3.7080662096362254</v>
          </cell>
        </row>
        <row r="2717">
          <cell r="J2717">
            <v>2716</v>
          </cell>
          <cell r="L2717">
            <v>3.662256319631807</v>
          </cell>
        </row>
        <row r="2718">
          <cell r="J2718">
            <v>2717</v>
          </cell>
          <cell r="L2718">
            <v>3.6531269976241187</v>
          </cell>
        </row>
        <row r="2719">
          <cell r="J2719">
            <v>2718</v>
          </cell>
          <cell r="L2719">
            <v>3.6251118208517541</v>
          </cell>
        </row>
        <row r="2720">
          <cell r="J2720">
            <v>2719</v>
          </cell>
          <cell r="L2720">
            <v>3.5908997339779019</v>
          </cell>
        </row>
        <row r="2721">
          <cell r="J2721">
            <v>2720</v>
          </cell>
          <cell r="L2721">
            <v>3.5192074477579474</v>
          </cell>
        </row>
        <row r="2722">
          <cell r="J2722">
            <v>2721</v>
          </cell>
          <cell r="L2722">
            <v>3.4960812959932683</v>
          </cell>
        </row>
        <row r="2723">
          <cell r="J2723">
            <v>2722</v>
          </cell>
          <cell r="L2723">
            <v>3.4719488074589049</v>
          </cell>
        </row>
        <row r="2724">
          <cell r="J2724">
            <v>2723</v>
          </cell>
          <cell r="L2724">
            <v>3.4413407470231125</v>
          </cell>
        </row>
        <row r="2725">
          <cell r="J2725">
            <v>2724</v>
          </cell>
          <cell r="L2725">
            <v>3.4342375706220887</v>
          </cell>
        </row>
        <row r="2726">
          <cell r="J2726">
            <v>2725</v>
          </cell>
          <cell r="L2726">
            <v>3.375393639778451</v>
          </cell>
        </row>
        <row r="2727">
          <cell r="J2727">
            <v>2726</v>
          </cell>
          <cell r="L2727">
            <v>3.3642024391905645</v>
          </cell>
        </row>
        <row r="2728">
          <cell r="J2728">
            <v>2727</v>
          </cell>
          <cell r="L2728">
            <v>3.3178840818629793</v>
          </cell>
        </row>
        <row r="2729">
          <cell r="J2729">
            <v>2728</v>
          </cell>
          <cell r="L2729">
            <v>3.2884718844031626</v>
          </cell>
        </row>
        <row r="2730">
          <cell r="J2730">
            <v>2729</v>
          </cell>
          <cell r="L2730">
            <v>3.2534871996778718</v>
          </cell>
        </row>
        <row r="2731">
          <cell r="J2731">
            <v>2730</v>
          </cell>
          <cell r="L2731">
            <v>3.2107237723926398</v>
          </cell>
        </row>
        <row r="2732">
          <cell r="J2732">
            <v>2731</v>
          </cell>
          <cell r="L2732">
            <v>3.1545928914134227</v>
          </cell>
        </row>
        <row r="2733">
          <cell r="J2733">
            <v>2732</v>
          </cell>
          <cell r="L2733">
            <v>3.1308007812132863</v>
          </cell>
        </row>
        <row r="2734">
          <cell r="J2734">
            <v>2733</v>
          </cell>
          <cell r="L2734">
            <v>3.0806053189538005</v>
          </cell>
        </row>
        <row r="2735">
          <cell r="J2735">
            <v>2734</v>
          </cell>
          <cell r="L2735">
            <v>3.0083435983282372</v>
          </cell>
        </row>
        <row r="2736">
          <cell r="J2736">
            <v>2735</v>
          </cell>
          <cell r="L2736">
            <v>2.9878321884930914</v>
          </cell>
        </row>
        <row r="2737">
          <cell r="J2737">
            <v>2736</v>
          </cell>
          <cell r="L2737">
            <v>2.9258893870290561</v>
          </cell>
        </row>
        <row r="2738">
          <cell r="J2738">
            <v>2737</v>
          </cell>
          <cell r="L2738">
            <v>2.9155515264776488</v>
          </cell>
        </row>
        <row r="2739">
          <cell r="J2739">
            <v>2738</v>
          </cell>
          <cell r="L2739">
            <v>2.9130970120124742</v>
          </cell>
        </row>
        <row r="2740">
          <cell r="J2740">
            <v>2739</v>
          </cell>
          <cell r="L2740">
            <v>2.9063283179659698</v>
          </cell>
        </row>
        <row r="2741">
          <cell r="J2741">
            <v>2740</v>
          </cell>
          <cell r="L2741">
            <v>2.8964448756080845</v>
          </cell>
        </row>
        <row r="2742">
          <cell r="J2742">
            <v>2741</v>
          </cell>
          <cell r="L2742">
            <v>2.8732664080236807</v>
          </cell>
        </row>
        <row r="2743">
          <cell r="J2743">
            <v>2742</v>
          </cell>
          <cell r="L2743">
            <v>2.8418245214665383</v>
          </cell>
        </row>
        <row r="2744">
          <cell r="J2744">
            <v>2743</v>
          </cell>
          <cell r="L2744">
            <v>2.8197827249964322</v>
          </cell>
        </row>
        <row r="2745">
          <cell r="J2745">
            <v>2744</v>
          </cell>
          <cell r="L2745">
            <v>2.7297061007067724</v>
          </cell>
        </row>
        <row r="2746">
          <cell r="J2746">
            <v>2745</v>
          </cell>
          <cell r="L2746">
            <v>2.6986965380149344</v>
          </cell>
        </row>
        <row r="2747">
          <cell r="J2747">
            <v>2746</v>
          </cell>
          <cell r="L2747">
            <v>2.6868500879618411</v>
          </cell>
        </row>
        <row r="2748">
          <cell r="J2748">
            <v>2747</v>
          </cell>
          <cell r="L2748">
            <v>2.6732509612510196</v>
          </cell>
        </row>
        <row r="2749">
          <cell r="J2749">
            <v>2748</v>
          </cell>
          <cell r="L2749">
            <v>2.6375739190035858</v>
          </cell>
        </row>
        <row r="2750">
          <cell r="J2750">
            <v>2749</v>
          </cell>
          <cell r="L2750">
            <v>2.5791264941666459</v>
          </cell>
        </row>
        <row r="2751">
          <cell r="J2751">
            <v>2750</v>
          </cell>
          <cell r="L2751">
            <v>2.5535599604638111</v>
          </cell>
        </row>
        <row r="2752">
          <cell r="J2752">
            <v>2751</v>
          </cell>
          <cell r="L2752">
            <v>2.5365329497994065</v>
          </cell>
        </row>
        <row r="2753">
          <cell r="J2753">
            <v>2752</v>
          </cell>
          <cell r="L2753">
            <v>2.5038813030340807</v>
          </cell>
        </row>
        <row r="2754">
          <cell r="J2754">
            <v>2753</v>
          </cell>
          <cell r="L2754">
            <v>2.4340809375019368</v>
          </cell>
        </row>
        <row r="2755">
          <cell r="J2755">
            <v>2754</v>
          </cell>
          <cell r="L2755">
            <v>2.3733620043436368</v>
          </cell>
        </row>
        <row r="2756">
          <cell r="J2756">
            <v>2755</v>
          </cell>
          <cell r="L2756">
            <v>2.3595681962866411</v>
          </cell>
        </row>
        <row r="2757">
          <cell r="J2757">
            <v>2756</v>
          </cell>
          <cell r="L2757">
            <v>2.3549120603888776</v>
          </cell>
        </row>
        <row r="2758">
          <cell r="J2758">
            <v>2757</v>
          </cell>
          <cell r="L2758">
            <v>2.3375829600434312</v>
          </cell>
        </row>
        <row r="2759">
          <cell r="J2759">
            <v>2758</v>
          </cell>
          <cell r="L2759">
            <v>2.3063066739611227</v>
          </cell>
        </row>
        <row r="2760">
          <cell r="J2760">
            <v>2759</v>
          </cell>
          <cell r="L2760">
            <v>2.2640110030005856</v>
          </cell>
        </row>
        <row r="2761">
          <cell r="J2761">
            <v>2760</v>
          </cell>
          <cell r="L2761">
            <v>2.2274384600486594</v>
          </cell>
        </row>
        <row r="2762">
          <cell r="J2762">
            <v>2761</v>
          </cell>
          <cell r="L2762">
            <v>2.2213585183503808</v>
          </cell>
        </row>
        <row r="2763">
          <cell r="J2763">
            <v>2762</v>
          </cell>
          <cell r="L2763">
            <v>2.1844552364631729</v>
          </cell>
        </row>
        <row r="2764">
          <cell r="J2764">
            <v>2763</v>
          </cell>
          <cell r="L2764">
            <v>2.1162859132387934</v>
          </cell>
        </row>
        <row r="2765">
          <cell r="J2765">
            <v>2764</v>
          </cell>
          <cell r="L2765">
            <v>2.1079456444829088</v>
          </cell>
        </row>
        <row r="2766">
          <cell r="J2766">
            <v>2765</v>
          </cell>
          <cell r="L2766">
            <v>2.0624641873227896</v>
          </cell>
        </row>
        <row r="2767">
          <cell r="J2767">
            <v>2766</v>
          </cell>
          <cell r="L2767">
            <v>2.0488543596212594</v>
          </cell>
        </row>
        <row r="2768">
          <cell r="J2768">
            <v>2767</v>
          </cell>
          <cell r="L2768">
            <v>2.0069352255213881</v>
          </cell>
        </row>
        <row r="2769">
          <cell r="J2769">
            <v>2768</v>
          </cell>
          <cell r="L2769">
            <v>1.9878184837963961</v>
          </cell>
        </row>
        <row r="2770">
          <cell r="J2770">
            <v>2769</v>
          </cell>
          <cell r="L2770">
            <v>1.9599594537725089</v>
          </cell>
        </row>
        <row r="2771">
          <cell r="J2771">
            <v>2770</v>
          </cell>
          <cell r="L2771">
            <v>1.9546629761924168</v>
          </cell>
        </row>
        <row r="2772">
          <cell r="J2772">
            <v>2771</v>
          </cell>
          <cell r="L2772">
            <v>1.914229519447781</v>
          </cell>
        </row>
        <row r="2773">
          <cell r="J2773">
            <v>2772</v>
          </cell>
          <cell r="L2773">
            <v>1.8651646346975035</v>
          </cell>
        </row>
        <row r="2774">
          <cell r="J2774">
            <v>2773</v>
          </cell>
          <cell r="L2774">
            <v>1.8602650143674855</v>
          </cell>
        </row>
        <row r="2775">
          <cell r="J2775">
            <v>2774</v>
          </cell>
          <cell r="L2775">
            <v>1.8354613106817408</v>
          </cell>
        </row>
        <row r="2776">
          <cell r="J2776">
            <v>2775</v>
          </cell>
          <cell r="L2776">
            <v>1.8248431699599397</v>
          </cell>
        </row>
        <row r="2777">
          <cell r="J2777">
            <v>2776</v>
          </cell>
          <cell r="L2777">
            <v>1.7895089286930144</v>
          </cell>
        </row>
        <row r="2778">
          <cell r="J2778">
            <v>2777</v>
          </cell>
          <cell r="L2778">
            <v>1.7714383050410594</v>
          </cell>
        </row>
        <row r="2779">
          <cell r="J2779">
            <v>2778</v>
          </cell>
          <cell r="L2779">
            <v>1.7499877516288982</v>
          </cell>
        </row>
        <row r="2780">
          <cell r="J2780">
            <v>2779</v>
          </cell>
          <cell r="L2780">
            <v>1.7415786835189788</v>
          </cell>
        </row>
        <row r="2781">
          <cell r="J2781">
            <v>2780</v>
          </cell>
          <cell r="L2781">
            <v>1.7244944054702358</v>
          </cell>
        </row>
        <row r="2782">
          <cell r="J2782">
            <v>2781</v>
          </cell>
          <cell r="L2782">
            <v>1.7185982970484068</v>
          </cell>
        </row>
        <row r="2783">
          <cell r="J2783">
            <v>2782</v>
          </cell>
          <cell r="L2783">
            <v>1.7134256064671727</v>
          </cell>
        </row>
        <row r="2784">
          <cell r="J2784">
            <v>2783</v>
          </cell>
          <cell r="L2784">
            <v>1.707294022368073</v>
          </cell>
        </row>
        <row r="2785">
          <cell r="J2785">
            <v>2784</v>
          </cell>
          <cell r="L2785">
            <v>1.7028764476658245</v>
          </cell>
        </row>
        <row r="2786">
          <cell r="J2786">
            <v>2785</v>
          </cell>
          <cell r="L2786">
            <v>1.6548745701968763</v>
          </cell>
        </row>
        <row r="2787">
          <cell r="J2787">
            <v>2786</v>
          </cell>
          <cell r="L2787">
            <v>1.6496828236182408</v>
          </cell>
        </row>
        <row r="2788">
          <cell r="J2788">
            <v>2787</v>
          </cell>
          <cell r="L2788">
            <v>1.6072985412516141</v>
          </cell>
        </row>
        <row r="2789">
          <cell r="J2789">
            <v>2788</v>
          </cell>
          <cell r="L2789">
            <v>1.5492048906037403</v>
          </cell>
        </row>
        <row r="2790">
          <cell r="J2790">
            <v>2789</v>
          </cell>
          <cell r="L2790">
            <v>1.5429309660763109</v>
          </cell>
        </row>
        <row r="2791">
          <cell r="J2791">
            <v>2790</v>
          </cell>
          <cell r="L2791">
            <v>1.537310161026092</v>
          </cell>
        </row>
        <row r="2792">
          <cell r="J2792">
            <v>2791</v>
          </cell>
          <cell r="L2792">
            <v>1.515780508955372</v>
          </cell>
        </row>
        <row r="2793">
          <cell r="J2793">
            <v>2792</v>
          </cell>
          <cell r="L2793">
            <v>1.4747706499800959</v>
          </cell>
        </row>
        <row r="2794">
          <cell r="J2794">
            <v>2793</v>
          </cell>
          <cell r="L2794">
            <v>1.4671157429048882</v>
          </cell>
        </row>
        <row r="2795">
          <cell r="J2795">
            <v>2794</v>
          </cell>
          <cell r="L2795">
            <v>1.458241327405122</v>
          </cell>
        </row>
        <row r="2796">
          <cell r="J2796">
            <v>2795</v>
          </cell>
          <cell r="L2796">
            <v>1.4343722137717185</v>
          </cell>
        </row>
        <row r="2797">
          <cell r="J2797">
            <v>2796</v>
          </cell>
          <cell r="L2797">
            <v>1.4048636946889388</v>
          </cell>
        </row>
        <row r="2798">
          <cell r="J2798">
            <v>2797</v>
          </cell>
          <cell r="L2798">
            <v>1.3917864951502235</v>
          </cell>
        </row>
        <row r="2799">
          <cell r="J2799">
            <v>2798</v>
          </cell>
          <cell r="L2799">
            <v>1.3829296703945007</v>
          </cell>
        </row>
        <row r="2800">
          <cell r="J2800">
            <v>2799</v>
          </cell>
          <cell r="L2800">
            <v>1.3620118854682886</v>
          </cell>
        </row>
        <row r="2801">
          <cell r="J2801">
            <v>2800</v>
          </cell>
          <cell r="L2801">
            <v>1.3146155852998991</v>
          </cell>
        </row>
        <row r="2802">
          <cell r="J2802">
            <v>2801</v>
          </cell>
          <cell r="L2802">
            <v>1.2911332310679731</v>
          </cell>
        </row>
        <row r="2803">
          <cell r="J2803">
            <v>2802</v>
          </cell>
          <cell r="L2803">
            <v>1.2851869458098157</v>
          </cell>
        </row>
        <row r="2804">
          <cell r="J2804">
            <v>2803</v>
          </cell>
          <cell r="L2804">
            <v>1.2684978676918723</v>
          </cell>
        </row>
        <row r="2805">
          <cell r="J2805">
            <v>2804</v>
          </cell>
          <cell r="L2805">
            <v>1.2448593742330885</v>
          </cell>
        </row>
        <row r="2806">
          <cell r="J2806">
            <v>2805</v>
          </cell>
          <cell r="L2806">
            <v>1.2283815753055658</v>
          </cell>
        </row>
        <row r="2807">
          <cell r="J2807">
            <v>2806</v>
          </cell>
          <cell r="L2807">
            <v>1.2193275651602071</v>
          </cell>
        </row>
        <row r="2808">
          <cell r="J2808">
            <v>2807</v>
          </cell>
          <cell r="L2808">
            <v>1.1836672258393666</v>
          </cell>
        </row>
        <row r="2809">
          <cell r="J2809">
            <v>2808</v>
          </cell>
          <cell r="L2809">
            <v>1.1605358146093558</v>
          </cell>
        </row>
        <row r="2810">
          <cell r="J2810">
            <v>2809</v>
          </cell>
          <cell r="L2810">
            <v>1.1544330695478306</v>
          </cell>
        </row>
        <row r="2811">
          <cell r="J2811">
            <v>2810</v>
          </cell>
          <cell r="L2811">
            <v>1.1283783497067721</v>
          </cell>
        </row>
        <row r="2812">
          <cell r="J2812">
            <v>2811</v>
          </cell>
          <cell r="L2812">
            <v>1.0985990376225925</v>
          </cell>
        </row>
        <row r="2813">
          <cell r="J2813">
            <v>2812</v>
          </cell>
          <cell r="L2813">
            <v>1.0751487744991743</v>
          </cell>
        </row>
        <row r="2814">
          <cell r="J2814">
            <v>2813</v>
          </cell>
          <cell r="L2814">
            <v>1.0621267264188334</v>
          </cell>
        </row>
        <row r="2815">
          <cell r="J2815">
            <v>2814</v>
          </cell>
          <cell r="L2815">
            <v>1.055273526439563</v>
          </cell>
        </row>
        <row r="2816">
          <cell r="J2816">
            <v>2815</v>
          </cell>
          <cell r="L2816">
            <v>1.028861527135547</v>
          </cell>
        </row>
        <row r="2817">
          <cell r="J2817">
            <v>2816</v>
          </cell>
          <cell r="L2817">
            <v>1.0145912998307607</v>
          </cell>
        </row>
        <row r="2818">
          <cell r="J2818">
            <v>2817</v>
          </cell>
          <cell r="L2818">
            <v>1.0015702338074854</v>
          </cell>
        </row>
        <row r="2819">
          <cell r="J2819">
            <v>2818</v>
          </cell>
          <cell r="L2819">
            <v>0.99733017282813041</v>
          </cell>
        </row>
        <row r="2820">
          <cell r="J2820">
            <v>2819</v>
          </cell>
          <cell r="L2820">
            <v>0.99147945564874351</v>
          </cell>
        </row>
        <row r="2821">
          <cell r="J2821">
            <v>2820</v>
          </cell>
          <cell r="L2821">
            <v>0.98150355674239342</v>
          </cell>
        </row>
        <row r="2822">
          <cell r="J2822">
            <v>2821</v>
          </cell>
          <cell r="L2822">
            <v>0.95802029598588689</v>
          </cell>
        </row>
        <row r="2823">
          <cell r="J2823">
            <v>2822</v>
          </cell>
          <cell r="L2823">
            <v>0.9545714960642846</v>
          </cell>
        </row>
        <row r="2824">
          <cell r="J2824">
            <v>2823</v>
          </cell>
          <cell r="L2824">
            <v>0.9518519075458699</v>
          </cell>
        </row>
        <row r="2825">
          <cell r="J2825">
            <v>2824</v>
          </cell>
          <cell r="L2825">
            <v>0.9493716890207925</v>
          </cell>
        </row>
        <row r="2826">
          <cell r="J2826">
            <v>2825</v>
          </cell>
          <cell r="L2826">
            <v>0.9123322969346811</v>
          </cell>
        </row>
        <row r="2827">
          <cell r="J2827">
            <v>2826</v>
          </cell>
          <cell r="L2827">
            <v>0.88492341706612865</v>
          </cell>
        </row>
        <row r="2828">
          <cell r="J2828">
            <v>2827</v>
          </cell>
          <cell r="L2828">
            <v>0.87797750069000935</v>
          </cell>
        </row>
        <row r="2829">
          <cell r="J2829">
            <v>2828</v>
          </cell>
          <cell r="L2829">
            <v>0.87371793443429069</v>
          </cell>
        </row>
        <row r="2830">
          <cell r="J2830">
            <v>2829</v>
          </cell>
          <cell r="L2830">
            <v>0.86250194007746495</v>
          </cell>
        </row>
        <row r="2831">
          <cell r="J2831">
            <v>2830</v>
          </cell>
          <cell r="L2831">
            <v>0.85406488790429236</v>
          </cell>
        </row>
        <row r="2832">
          <cell r="J2832">
            <v>2831</v>
          </cell>
          <cell r="L2832">
            <v>0.82122546817764908</v>
          </cell>
        </row>
        <row r="2833">
          <cell r="J2833">
            <v>2832</v>
          </cell>
          <cell r="L2833">
            <v>0.80114569243550937</v>
          </cell>
        </row>
        <row r="2834">
          <cell r="J2834">
            <v>2833</v>
          </cell>
          <cell r="L2834">
            <v>0.78989845022111205</v>
          </cell>
        </row>
        <row r="2835">
          <cell r="J2835">
            <v>2834</v>
          </cell>
          <cell r="L2835">
            <v>0.78704569507364175</v>
          </cell>
        </row>
        <row r="2836">
          <cell r="J2836">
            <v>2835</v>
          </cell>
          <cell r="L2836">
            <v>0.78663851928278083</v>
          </cell>
        </row>
        <row r="2837">
          <cell r="J2837">
            <v>2836</v>
          </cell>
          <cell r="L2837">
            <v>0.77708035543982279</v>
          </cell>
        </row>
        <row r="2838">
          <cell r="J2838">
            <v>2837</v>
          </cell>
          <cell r="L2838">
            <v>0.73385318397817811</v>
          </cell>
        </row>
        <row r="2839">
          <cell r="J2839">
            <v>2838</v>
          </cell>
          <cell r="L2839">
            <v>0.72520129378503451</v>
          </cell>
        </row>
        <row r="2840">
          <cell r="J2840">
            <v>2839</v>
          </cell>
          <cell r="L2840">
            <v>0.72222765802511701</v>
          </cell>
        </row>
        <row r="2841">
          <cell r="J2841">
            <v>2840</v>
          </cell>
          <cell r="L2841">
            <v>0.71557512536004142</v>
          </cell>
        </row>
        <row r="2842">
          <cell r="J2842">
            <v>2841</v>
          </cell>
          <cell r="L2842">
            <v>0.70976418289213483</v>
          </cell>
        </row>
        <row r="2843">
          <cell r="J2843">
            <v>2842</v>
          </cell>
          <cell r="L2843">
            <v>0.7048018148028945</v>
          </cell>
        </row>
        <row r="2844">
          <cell r="J2844">
            <v>2843</v>
          </cell>
          <cell r="L2844">
            <v>0.69857645755418485</v>
          </cell>
        </row>
        <row r="2845">
          <cell r="J2845">
            <v>2844</v>
          </cell>
          <cell r="L2845">
            <v>0.69618841722284708</v>
          </cell>
        </row>
        <row r="2846">
          <cell r="J2846">
            <v>2845</v>
          </cell>
          <cell r="L2846">
            <v>0.68627496514165276</v>
          </cell>
        </row>
        <row r="2847">
          <cell r="J2847">
            <v>2846</v>
          </cell>
          <cell r="L2847">
            <v>0.66997014083009643</v>
          </cell>
        </row>
        <row r="2848">
          <cell r="J2848">
            <v>2847</v>
          </cell>
          <cell r="L2848">
            <v>0.66567601286527334</v>
          </cell>
        </row>
        <row r="2849">
          <cell r="J2849">
            <v>2848</v>
          </cell>
          <cell r="L2849">
            <v>0.65932539947209001</v>
          </cell>
        </row>
        <row r="2850">
          <cell r="J2850">
            <v>2849</v>
          </cell>
          <cell r="L2850">
            <v>0.63600672271432046</v>
          </cell>
        </row>
        <row r="2851">
          <cell r="J2851">
            <v>2850</v>
          </cell>
          <cell r="L2851">
            <v>0.61004257833456232</v>
          </cell>
        </row>
        <row r="2852">
          <cell r="J2852">
            <v>2851</v>
          </cell>
          <cell r="L2852">
            <v>0.6058601383483333</v>
          </cell>
        </row>
        <row r="2853">
          <cell r="J2853">
            <v>2852</v>
          </cell>
          <cell r="L2853">
            <v>0.56634273898465215</v>
          </cell>
        </row>
        <row r="2854">
          <cell r="J2854">
            <v>2853</v>
          </cell>
          <cell r="L2854">
            <v>0.54202644746990014</v>
          </cell>
        </row>
        <row r="2855">
          <cell r="J2855">
            <v>2854</v>
          </cell>
          <cell r="L2855">
            <v>0.5297949051772457</v>
          </cell>
        </row>
        <row r="2856">
          <cell r="J2856">
            <v>2855</v>
          </cell>
          <cell r="L2856">
            <v>0.5035577649400782</v>
          </cell>
        </row>
        <row r="2857">
          <cell r="J2857">
            <v>2856</v>
          </cell>
          <cell r="L2857">
            <v>0.49907584652609971</v>
          </cell>
        </row>
        <row r="2858">
          <cell r="J2858">
            <v>2857</v>
          </cell>
          <cell r="L2858">
            <v>0.48646992500683184</v>
          </cell>
        </row>
        <row r="2859">
          <cell r="J2859">
            <v>2858</v>
          </cell>
          <cell r="L2859">
            <v>0.48279744654153223</v>
          </cell>
        </row>
        <row r="2860">
          <cell r="J2860">
            <v>2859</v>
          </cell>
          <cell r="L2860">
            <v>0.46884989875447214</v>
          </cell>
        </row>
        <row r="2861">
          <cell r="J2861">
            <v>2860</v>
          </cell>
          <cell r="L2861">
            <v>0.46123859214023588</v>
          </cell>
        </row>
        <row r="2862">
          <cell r="J2862">
            <v>2861</v>
          </cell>
          <cell r="L2862">
            <v>0.43414078049666915</v>
          </cell>
        </row>
        <row r="2863">
          <cell r="J2863">
            <v>2862</v>
          </cell>
          <cell r="L2863">
            <v>0.42281924811615212</v>
          </cell>
        </row>
        <row r="2864">
          <cell r="J2864">
            <v>2863</v>
          </cell>
          <cell r="L2864">
            <v>0.41520911730846555</v>
          </cell>
        </row>
        <row r="2865">
          <cell r="J2865">
            <v>2864</v>
          </cell>
          <cell r="L2865">
            <v>0.40417309551776626</v>
          </cell>
        </row>
        <row r="2866">
          <cell r="J2866">
            <v>2865</v>
          </cell>
          <cell r="L2866">
            <v>0.39743677272473443</v>
          </cell>
        </row>
        <row r="2867">
          <cell r="J2867">
            <v>2866</v>
          </cell>
          <cell r="L2867">
            <v>0.39530217743527662</v>
          </cell>
        </row>
        <row r="2868">
          <cell r="J2868">
            <v>2867</v>
          </cell>
          <cell r="L2868">
            <v>0.39447269958242093</v>
          </cell>
        </row>
        <row r="2869">
          <cell r="J2869">
            <v>2868</v>
          </cell>
          <cell r="L2869">
            <v>0.38840846040506433</v>
          </cell>
        </row>
        <row r="2870">
          <cell r="J2870">
            <v>2869</v>
          </cell>
          <cell r="L2870">
            <v>0.38426557678735918</v>
          </cell>
        </row>
        <row r="2871">
          <cell r="J2871">
            <v>2870</v>
          </cell>
          <cell r="L2871">
            <v>0.37726893200347833</v>
          </cell>
        </row>
        <row r="2872">
          <cell r="J2872">
            <v>2871</v>
          </cell>
          <cell r="L2872">
            <v>0.37366633121103449</v>
          </cell>
        </row>
        <row r="2873">
          <cell r="J2873">
            <v>2872</v>
          </cell>
          <cell r="L2873">
            <v>0.37012785348416949</v>
          </cell>
        </row>
        <row r="2874">
          <cell r="J2874">
            <v>2873</v>
          </cell>
          <cell r="L2874">
            <v>0.36597613785334954</v>
          </cell>
        </row>
        <row r="2875">
          <cell r="J2875">
            <v>2874</v>
          </cell>
          <cell r="L2875">
            <v>0.35502694518499145</v>
          </cell>
        </row>
        <row r="2876">
          <cell r="J2876">
            <v>2875</v>
          </cell>
          <cell r="L2876">
            <v>0.3478063963567064</v>
          </cell>
        </row>
        <row r="2877">
          <cell r="J2877">
            <v>2876</v>
          </cell>
          <cell r="L2877">
            <v>0.34143642961290938</v>
          </cell>
        </row>
        <row r="2878">
          <cell r="J2878">
            <v>2877</v>
          </cell>
          <cell r="L2878">
            <v>0.33610163594975662</v>
          </cell>
        </row>
        <row r="2879">
          <cell r="J2879">
            <v>2878</v>
          </cell>
          <cell r="L2879">
            <v>0.32874956578264802</v>
          </cell>
        </row>
        <row r="2880">
          <cell r="J2880">
            <v>2879</v>
          </cell>
          <cell r="L2880">
            <v>0.32293429997231787</v>
          </cell>
        </row>
        <row r="2881">
          <cell r="J2881">
            <v>2880</v>
          </cell>
          <cell r="L2881">
            <v>0.31925282591152337</v>
          </cell>
        </row>
        <row r="2882">
          <cell r="J2882">
            <v>2881</v>
          </cell>
          <cell r="L2882">
            <v>0.30243090141041612</v>
          </cell>
        </row>
        <row r="2883">
          <cell r="J2883">
            <v>2882</v>
          </cell>
          <cell r="L2883">
            <v>0.30046715290782722</v>
          </cell>
        </row>
        <row r="2884">
          <cell r="J2884">
            <v>2883</v>
          </cell>
          <cell r="L2884">
            <v>0.29844710611793113</v>
          </cell>
        </row>
        <row r="2885">
          <cell r="J2885">
            <v>2884</v>
          </cell>
          <cell r="L2885">
            <v>0.28719940605692457</v>
          </cell>
        </row>
        <row r="2886">
          <cell r="J2886">
            <v>2885</v>
          </cell>
          <cell r="L2886">
            <v>0.2841292299864559</v>
          </cell>
        </row>
        <row r="2887">
          <cell r="J2887">
            <v>2886</v>
          </cell>
          <cell r="L2887">
            <v>0.27428247858344301</v>
          </cell>
        </row>
        <row r="2888">
          <cell r="J2888">
            <v>2887</v>
          </cell>
          <cell r="L2888">
            <v>0.26437620416301166</v>
          </cell>
        </row>
        <row r="2889">
          <cell r="J2889">
            <v>2888</v>
          </cell>
          <cell r="L2889">
            <v>0.25719889051310846</v>
          </cell>
        </row>
        <row r="2890">
          <cell r="J2890">
            <v>2889</v>
          </cell>
          <cell r="L2890">
            <v>0.25341388701601886</v>
          </cell>
        </row>
        <row r="2891">
          <cell r="J2891">
            <v>2890</v>
          </cell>
          <cell r="L2891">
            <v>0.25306847369790414</v>
          </cell>
        </row>
        <row r="2892">
          <cell r="J2892">
            <v>2891</v>
          </cell>
          <cell r="L2892">
            <v>0.25008141214867285</v>
          </cell>
        </row>
        <row r="2893">
          <cell r="J2893">
            <v>2892</v>
          </cell>
          <cell r="L2893">
            <v>0.24865676682529406</v>
          </cell>
        </row>
        <row r="2894">
          <cell r="J2894">
            <v>2893</v>
          </cell>
          <cell r="L2894">
            <v>0.24269781034969831</v>
          </cell>
        </row>
        <row r="2895">
          <cell r="J2895">
            <v>2894</v>
          </cell>
          <cell r="L2895">
            <v>0.23549594431370138</v>
          </cell>
        </row>
        <row r="2896">
          <cell r="J2896">
            <v>2895</v>
          </cell>
          <cell r="L2896">
            <v>0.23459006142611386</v>
          </cell>
        </row>
        <row r="2897">
          <cell r="J2897">
            <v>2896</v>
          </cell>
          <cell r="L2897">
            <v>0.22810730776769847</v>
          </cell>
        </row>
        <row r="2898">
          <cell r="J2898">
            <v>2897</v>
          </cell>
          <cell r="L2898">
            <v>0.21956310057962355</v>
          </cell>
        </row>
        <row r="2899">
          <cell r="J2899">
            <v>2898</v>
          </cell>
          <cell r="L2899">
            <v>0.21901795639234808</v>
          </cell>
        </row>
        <row r="2900">
          <cell r="J2900">
            <v>2899</v>
          </cell>
          <cell r="L2900">
            <v>0.21653094705764001</v>
          </cell>
        </row>
        <row r="2901">
          <cell r="J2901">
            <v>2900</v>
          </cell>
          <cell r="L2901">
            <v>0.21632155590091359</v>
          </cell>
        </row>
        <row r="2902">
          <cell r="J2902">
            <v>2901</v>
          </cell>
          <cell r="L2902">
            <v>0.2131190749948341</v>
          </cell>
        </row>
        <row r="2903">
          <cell r="J2903">
            <v>2902</v>
          </cell>
          <cell r="L2903">
            <v>0.2100977629527275</v>
          </cell>
        </row>
        <row r="2904">
          <cell r="J2904">
            <v>2903</v>
          </cell>
          <cell r="L2904">
            <v>0.20631894220192395</v>
          </cell>
        </row>
        <row r="2905">
          <cell r="J2905">
            <v>2904</v>
          </cell>
          <cell r="L2905">
            <v>0.20612649808802891</v>
          </cell>
        </row>
        <row r="2906">
          <cell r="J2906">
            <v>2905</v>
          </cell>
          <cell r="L2906">
            <v>0.20485713345465567</v>
          </cell>
        </row>
        <row r="2907">
          <cell r="J2907">
            <v>2906</v>
          </cell>
          <cell r="L2907">
            <v>0.20476859671840764</v>
          </cell>
        </row>
        <row r="2908">
          <cell r="J2908">
            <v>2907</v>
          </cell>
          <cell r="L2908">
            <v>0.20468028864900797</v>
          </cell>
        </row>
        <row r="2909">
          <cell r="J2909">
            <v>2908</v>
          </cell>
          <cell r="L2909">
            <v>0.20463646189382076</v>
          </cell>
        </row>
        <row r="2910">
          <cell r="J2910">
            <v>2909</v>
          </cell>
          <cell r="L2910">
            <v>0.20144074154106159</v>
          </cell>
        </row>
        <row r="2911">
          <cell r="J2911">
            <v>2910</v>
          </cell>
          <cell r="L2911">
            <v>0.20003815794334306</v>
          </cell>
        </row>
        <row r="2912">
          <cell r="J2912">
            <v>2911</v>
          </cell>
          <cell r="L2912">
            <v>0.19969924144886084</v>
          </cell>
        </row>
        <row r="2913">
          <cell r="J2913">
            <v>2912</v>
          </cell>
          <cell r="L2913">
            <v>0.19796938067866424</v>
          </cell>
        </row>
        <row r="2914">
          <cell r="J2914">
            <v>2913</v>
          </cell>
          <cell r="L2914">
            <v>0.19203778449557929</v>
          </cell>
        </row>
        <row r="2915">
          <cell r="J2915">
            <v>2914</v>
          </cell>
          <cell r="L2915">
            <v>0.18747062406057727</v>
          </cell>
        </row>
        <row r="2916">
          <cell r="J2916">
            <v>2915</v>
          </cell>
          <cell r="L2916">
            <v>0.18727296575812816</v>
          </cell>
        </row>
        <row r="2917">
          <cell r="J2917">
            <v>2916</v>
          </cell>
          <cell r="L2917">
            <v>0.18514032314029019</v>
          </cell>
        </row>
        <row r="2918">
          <cell r="J2918">
            <v>2917</v>
          </cell>
          <cell r="L2918">
            <v>0.18498254158915639</v>
          </cell>
        </row>
        <row r="2919">
          <cell r="J2919">
            <v>2918</v>
          </cell>
          <cell r="L2919">
            <v>0.18158342911370765</v>
          </cell>
        </row>
        <row r="2920">
          <cell r="J2920">
            <v>2919</v>
          </cell>
          <cell r="L2920">
            <v>0.17992978787775618</v>
          </cell>
        </row>
        <row r="2921">
          <cell r="J2921">
            <v>2920</v>
          </cell>
          <cell r="L2921">
            <v>0.17989463671561934</v>
          </cell>
        </row>
        <row r="2922">
          <cell r="J2922">
            <v>2921</v>
          </cell>
          <cell r="L2922">
            <v>0.17814131348729509</v>
          </cell>
        </row>
        <row r="2923">
          <cell r="J2923">
            <v>2922</v>
          </cell>
          <cell r="L2923">
            <v>0.17650594150988269</v>
          </cell>
        </row>
        <row r="2924">
          <cell r="J2924">
            <v>2923</v>
          </cell>
          <cell r="L2924">
            <v>0.17484810121111999</v>
          </cell>
        </row>
        <row r="2925">
          <cell r="J2925">
            <v>2924</v>
          </cell>
          <cell r="L2925">
            <v>0.17333193061929669</v>
          </cell>
        </row>
        <row r="2926">
          <cell r="J2926">
            <v>2925</v>
          </cell>
          <cell r="L2926">
            <v>0.17329985025641706</v>
          </cell>
        </row>
        <row r="2927">
          <cell r="J2927">
            <v>2926</v>
          </cell>
          <cell r="L2927">
            <v>0.17211571522801661</v>
          </cell>
        </row>
        <row r="2928">
          <cell r="J2928">
            <v>2927</v>
          </cell>
          <cell r="L2928">
            <v>0.16735347299871584</v>
          </cell>
        </row>
        <row r="2929">
          <cell r="J2929">
            <v>2928</v>
          </cell>
          <cell r="L2929">
            <v>0.1668455201315765</v>
          </cell>
        </row>
        <row r="2930">
          <cell r="J2930">
            <v>2929</v>
          </cell>
          <cell r="L2930">
            <v>0.16233375021350113</v>
          </cell>
        </row>
        <row r="2931">
          <cell r="J2931">
            <v>2930</v>
          </cell>
          <cell r="L2931">
            <v>0.16152434440595476</v>
          </cell>
        </row>
        <row r="2932">
          <cell r="J2932">
            <v>2931</v>
          </cell>
          <cell r="L2932">
            <v>0.1613387660326055</v>
          </cell>
        </row>
        <row r="2933">
          <cell r="J2933">
            <v>2932</v>
          </cell>
          <cell r="L2933">
            <v>0.16109193543510519</v>
          </cell>
        </row>
        <row r="2934">
          <cell r="J2934">
            <v>2933</v>
          </cell>
          <cell r="L2934">
            <v>0.15742468283919639</v>
          </cell>
        </row>
        <row r="2935">
          <cell r="J2935">
            <v>2934</v>
          </cell>
          <cell r="L2935">
            <v>0.1573950090148841</v>
          </cell>
        </row>
        <row r="2936">
          <cell r="J2936">
            <v>2935</v>
          </cell>
          <cell r="L2936">
            <v>0.15665592106454751</v>
          </cell>
        </row>
        <row r="2937">
          <cell r="J2937">
            <v>2936</v>
          </cell>
          <cell r="L2937">
            <v>0.15526907190829026</v>
          </cell>
        </row>
        <row r="2938">
          <cell r="J2938">
            <v>2937</v>
          </cell>
          <cell r="L2938">
            <v>0.15468083040821465</v>
          </cell>
        </row>
        <row r="2939">
          <cell r="J2939">
            <v>2938</v>
          </cell>
          <cell r="L2939">
            <v>0.15447551866159742</v>
          </cell>
        </row>
        <row r="2940">
          <cell r="J2940">
            <v>2939</v>
          </cell>
          <cell r="L2940">
            <v>0.15444620403230847</v>
          </cell>
        </row>
        <row r="2941">
          <cell r="J2941">
            <v>2940</v>
          </cell>
          <cell r="L2941">
            <v>0.15427191165784021</v>
          </cell>
        </row>
        <row r="2942">
          <cell r="J2942">
            <v>2941</v>
          </cell>
          <cell r="L2942">
            <v>0.15293709894350901</v>
          </cell>
        </row>
        <row r="2943">
          <cell r="J2943">
            <v>2942</v>
          </cell>
          <cell r="L2943">
            <v>0.1526801122159045</v>
          </cell>
        </row>
        <row r="2944">
          <cell r="J2944">
            <v>2943</v>
          </cell>
          <cell r="L2944">
            <v>0.15089389332154973</v>
          </cell>
        </row>
        <row r="2945">
          <cell r="J2945">
            <v>2944</v>
          </cell>
          <cell r="L2945">
            <v>0.15081057482053864</v>
          </cell>
        </row>
        <row r="2946">
          <cell r="J2946">
            <v>2945</v>
          </cell>
          <cell r="L2946">
            <v>0.15078317345807882</v>
          </cell>
        </row>
        <row r="2947">
          <cell r="J2947">
            <v>2946</v>
          </cell>
          <cell r="L2947">
            <v>0.15026863984001118</v>
          </cell>
        </row>
        <row r="2948">
          <cell r="J2948">
            <v>2947</v>
          </cell>
          <cell r="L2948">
            <v>0.15002844600586934</v>
          </cell>
        </row>
        <row r="2949">
          <cell r="J2949">
            <v>2948</v>
          </cell>
          <cell r="L2949">
            <v>0.14647090570755605</v>
          </cell>
        </row>
        <row r="2950">
          <cell r="J2950">
            <v>2949</v>
          </cell>
          <cell r="L2950">
            <v>0.1463947736585193</v>
          </cell>
        </row>
        <row r="2951">
          <cell r="J2951">
            <v>2950</v>
          </cell>
          <cell r="L2951">
            <v>0.14591380768632892</v>
          </cell>
        </row>
        <row r="2952">
          <cell r="J2952">
            <v>2951</v>
          </cell>
          <cell r="L2952">
            <v>0.14382168008143631</v>
          </cell>
        </row>
        <row r="2953">
          <cell r="J2953">
            <v>2952</v>
          </cell>
          <cell r="L2953">
            <v>0.14227436652409514</v>
          </cell>
        </row>
        <row r="2954">
          <cell r="J2954">
            <v>2953</v>
          </cell>
          <cell r="L2954">
            <v>0.14166347993471123</v>
          </cell>
        </row>
        <row r="2955">
          <cell r="J2955">
            <v>2954</v>
          </cell>
          <cell r="L2955">
            <v>0.13950882781713755</v>
          </cell>
        </row>
        <row r="2956">
          <cell r="J2956">
            <v>2955</v>
          </cell>
          <cell r="L2956">
            <v>0.13894436646643865</v>
          </cell>
        </row>
        <row r="2957">
          <cell r="J2957">
            <v>2956</v>
          </cell>
          <cell r="L2957">
            <v>0.13650358719352798</v>
          </cell>
        </row>
        <row r="2958">
          <cell r="J2958">
            <v>2957</v>
          </cell>
          <cell r="L2958">
            <v>0.13645909753211782</v>
          </cell>
        </row>
        <row r="2959">
          <cell r="J2959">
            <v>2958</v>
          </cell>
          <cell r="L2959">
            <v>0.13641473752531935</v>
          </cell>
        </row>
        <row r="2960">
          <cell r="J2960">
            <v>2959</v>
          </cell>
          <cell r="L2960">
            <v>0.13366390225073543</v>
          </cell>
        </row>
        <row r="2961">
          <cell r="J2961">
            <v>2960</v>
          </cell>
          <cell r="L2961">
            <v>0.13331466556869073</v>
          </cell>
        </row>
        <row r="2962">
          <cell r="J2962">
            <v>2961</v>
          </cell>
          <cell r="L2962">
            <v>0.13266335253893036</v>
          </cell>
        </row>
        <row r="2963">
          <cell r="J2963">
            <v>2962</v>
          </cell>
          <cell r="L2963">
            <v>0.13252351482406305</v>
          </cell>
        </row>
        <row r="2964">
          <cell r="J2964">
            <v>2963</v>
          </cell>
          <cell r="L2964">
            <v>0.13079112493005168</v>
          </cell>
        </row>
        <row r="2965">
          <cell r="J2965">
            <v>2964</v>
          </cell>
          <cell r="L2965">
            <v>0.12965695556836754</v>
          </cell>
        </row>
        <row r="2966">
          <cell r="J2966">
            <v>2965</v>
          </cell>
          <cell r="L2966">
            <v>0.12944550933597918</v>
          </cell>
        </row>
        <row r="2967">
          <cell r="J2967">
            <v>2966</v>
          </cell>
          <cell r="L2967">
            <v>0.12923438800942563</v>
          </cell>
        </row>
        <row r="2968">
          <cell r="J2968">
            <v>2967</v>
          </cell>
          <cell r="L2968">
            <v>0.12904644877332738</v>
          </cell>
        </row>
        <row r="2969">
          <cell r="J2969">
            <v>2968</v>
          </cell>
          <cell r="L2969">
            <v>0.1279539910821485</v>
          </cell>
        </row>
        <row r="2970">
          <cell r="J2970">
            <v>2969</v>
          </cell>
          <cell r="L2970">
            <v>0.12788015615565904</v>
          </cell>
        </row>
        <row r="2971">
          <cell r="J2971">
            <v>2970</v>
          </cell>
          <cell r="L2971">
            <v>0.12780666906741384</v>
          </cell>
        </row>
        <row r="2972">
          <cell r="J2972">
            <v>2971</v>
          </cell>
          <cell r="L2972">
            <v>0.12777015116848428</v>
          </cell>
        </row>
        <row r="2973">
          <cell r="J2973">
            <v>2972</v>
          </cell>
          <cell r="L2973">
            <v>0.12705925413778346</v>
          </cell>
        </row>
        <row r="2974">
          <cell r="J2974">
            <v>2973</v>
          </cell>
          <cell r="L2974">
            <v>0.12674963090698063</v>
          </cell>
        </row>
        <row r="2975">
          <cell r="J2975">
            <v>2974</v>
          </cell>
          <cell r="L2975">
            <v>0.12134777689854637</v>
          </cell>
        </row>
        <row r="2976">
          <cell r="J2976">
            <v>2975</v>
          </cell>
          <cell r="L2976">
            <v>0.1195181199576815</v>
          </cell>
        </row>
        <row r="2977">
          <cell r="J2977">
            <v>2976</v>
          </cell>
          <cell r="L2977">
            <v>0.11908609542304729</v>
          </cell>
        </row>
        <row r="2978">
          <cell r="J2978">
            <v>2977</v>
          </cell>
          <cell r="L2978">
            <v>0.11906825936532155</v>
          </cell>
        </row>
        <row r="2979">
          <cell r="J2979">
            <v>2978</v>
          </cell>
          <cell r="L2979">
            <v>0.11903277140577213</v>
          </cell>
        </row>
        <row r="2980">
          <cell r="J2980">
            <v>2979</v>
          </cell>
          <cell r="L2980">
            <v>0.11899744714523057</v>
          </cell>
        </row>
        <row r="2981">
          <cell r="J2981">
            <v>2980</v>
          </cell>
          <cell r="L2981">
            <v>0.11876840510554343</v>
          </cell>
        </row>
        <row r="2982">
          <cell r="J2982">
            <v>2981</v>
          </cell>
          <cell r="L2982">
            <v>0.11817324212127311</v>
          </cell>
        </row>
        <row r="2983">
          <cell r="J2983">
            <v>2982</v>
          </cell>
          <cell r="L2983">
            <v>0.11813841994462362</v>
          </cell>
        </row>
        <row r="2984">
          <cell r="J2984">
            <v>2983</v>
          </cell>
          <cell r="L2984">
            <v>0.11725148750678874</v>
          </cell>
        </row>
        <row r="2985">
          <cell r="J2985">
            <v>2984</v>
          </cell>
          <cell r="L2985">
            <v>0.1172342047848618</v>
          </cell>
        </row>
        <row r="2986">
          <cell r="J2986">
            <v>2985</v>
          </cell>
          <cell r="L2986">
            <v>0.11637136095954284</v>
          </cell>
        </row>
        <row r="2987">
          <cell r="J2987">
            <v>2986</v>
          </cell>
          <cell r="L2987">
            <v>0.11600964798143956</v>
          </cell>
        </row>
        <row r="2988">
          <cell r="J2988">
            <v>2987</v>
          </cell>
          <cell r="L2988">
            <v>0.11501885127982059</v>
          </cell>
        </row>
        <row r="2989">
          <cell r="J2989">
            <v>2988</v>
          </cell>
          <cell r="L2989">
            <v>0.1146978594163752</v>
          </cell>
        </row>
        <row r="2990">
          <cell r="J2990">
            <v>2989</v>
          </cell>
          <cell r="L2990">
            <v>0.11458040870132073</v>
          </cell>
        </row>
        <row r="2991">
          <cell r="J2991">
            <v>2990</v>
          </cell>
          <cell r="L2991">
            <v>0.11385977590909056</v>
          </cell>
        </row>
        <row r="2992">
          <cell r="J2992">
            <v>2991</v>
          </cell>
          <cell r="L2992">
            <v>0.11382667981530489</v>
          </cell>
        </row>
        <row r="2993">
          <cell r="J2993">
            <v>2992</v>
          </cell>
          <cell r="L2993">
            <v>0.11178182985480667</v>
          </cell>
        </row>
        <row r="2994">
          <cell r="J2994">
            <v>2993</v>
          </cell>
          <cell r="L2994">
            <v>0.1094322632280966</v>
          </cell>
        </row>
        <row r="2995">
          <cell r="J2995">
            <v>2994</v>
          </cell>
          <cell r="L2995">
            <v>0.10886476377479405</v>
          </cell>
        </row>
        <row r="2996">
          <cell r="J2996">
            <v>2995</v>
          </cell>
          <cell r="L2996">
            <v>0.10870333207279222</v>
          </cell>
        </row>
        <row r="2997">
          <cell r="J2997">
            <v>2996</v>
          </cell>
          <cell r="L2997">
            <v>0.1083481963417046</v>
          </cell>
        </row>
        <row r="2998">
          <cell r="J2998">
            <v>2997</v>
          </cell>
          <cell r="L2998">
            <v>0.10815788899948829</v>
          </cell>
        </row>
        <row r="2999">
          <cell r="J2999">
            <v>2998</v>
          </cell>
          <cell r="L2999">
            <v>0.10806304048194064</v>
          </cell>
        </row>
        <row r="3000">
          <cell r="J3000">
            <v>2999</v>
          </cell>
          <cell r="L3000">
            <v>0.10759008071409687</v>
          </cell>
        </row>
        <row r="3001">
          <cell r="J3001">
            <v>3000</v>
          </cell>
          <cell r="L3001">
            <v>0.10738563296314174</v>
          </cell>
        </row>
        <row r="3002">
          <cell r="J3002">
            <v>3001</v>
          </cell>
          <cell r="L3002">
            <v>0.10645295611588054</v>
          </cell>
        </row>
        <row r="3003">
          <cell r="J3003">
            <v>3002</v>
          </cell>
          <cell r="L3003">
            <v>0.10623607080763338</v>
          </cell>
        </row>
        <row r="3004">
          <cell r="J3004">
            <v>3003</v>
          </cell>
          <cell r="L3004">
            <v>0.10532454001290752</v>
          </cell>
        </row>
        <row r="3005">
          <cell r="J3005">
            <v>3004</v>
          </cell>
          <cell r="L3005">
            <v>0.10434044105834177</v>
          </cell>
        </row>
        <row r="3006">
          <cell r="J3006">
            <v>3005</v>
          </cell>
          <cell r="L3006">
            <v>0.10409590804760489</v>
          </cell>
        </row>
        <row r="3007">
          <cell r="J3007">
            <v>3006</v>
          </cell>
          <cell r="L3007">
            <v>0.10297829042616059</v>
          </cell>
        </row>
        <row r="3008">
          <cell r="J3008">
            <v>3007</v>
          </cell>
          <cell r="L3008">
            <v>0.10255732385515091</v>
          </cell>
        </row>
        <row r="3009">
          <cell r="J3009">
            <v>3008</v>
          </cell>
          <cell r="L3009">
            <v>0.10135090482603439</v>
          </cell>
        </row>
        <row r="3010">
          <cell r="J3010">
            <v>3009</v>
          </cell>
          <cell r="L3010">
            <v>0.1010234834317317</v>
          </cell>
        </row>
        <row r="3011">
          <cell r="J3011">
            <v>3010</v>
          </cell>
          <cell r="L3011">
            <v>0.10084529758101576</v>
          </cell>
        </row>
        <row r="3012">
          <cell r="J3012">
            <v>3011</v>
          </cell>
          <cell r="L3012">
            <v>0.10063952655377005</v>
          </cell>
        </row>
        <row r="3013">
          <cell r="J3013">
            <v>3012</v>
          </cell>
          <cell r="L3013">
            <v>9.9848711008469801E-2</v>
          </cell>
        </row>
        <row r="3014">
          <cell r="J3014">
            <v>3013</v>
          </cell>
          <cell r="L3014">
            <v>9.980488959632354E-2</v>
          </cell>
        </row>
        <row r="3015">
          <cell r="J3015">
            <v>3014</v>
          </cell>
          <cell r="L3015">
            <v>9.8383596746428603E-2</v>
          </cell>
        </row>
        <row r="3016">
          <cell r="J3016">
            <v>3015</v>
          </cell>
          <cell r="L3016">
            <v>9.7877846218732703E-2</v>
          </cell>
        </row>
        <row r="3017">
          <cell r="J3017">
            <v>3016</v>
          </cell>
          <cell r="L3017">
            <v>9.7834994484858565E-2</v>
          </cell>
        </row>
        <row r="3018">
          <cell r="J3018">
            <v>3017</v>
          </cell>
          <cell r="L3018">
            <v>9.7623503123067307E-2</v>
          </cell>
        </row>
        <row r="3019">
          <cell r="J3019">
            <v>3018</v>
          </cell>
          <cell r="L3019">
            <v>9.7581322301760448E-2</v>
          </cell>
        </row>
        <row r="3020">
          <cell r="J3020">
            <v>3019</v>
          </cell>
          <cell r="L3020">
            <v>9.7276239477933235E-2</v>
          </cell>
        </row>
        <row r="3021">
          <cell r="J3021">
            <v>3020</v>
          </cell>
          <cell r="L3021">
            <v>9.7165500891763262E-2</v>
          </cell>
        </row>
        <row r="3022">
          <cell r="J3022">
            <v>3021</v>
          </cell>
          <cell r="L3022">
            <v>9.7124359065573693E-2</v>
          </cell>
        </row>
        <row r="3023">
          <cell r="J3023">
            <v>3022</v>
          </cell>
          <cell r="L3023">
            <v>9.6905686639848013E-2</v>
          </cell>
        </row>
        <row r="3024">
          <cell r="J3024">
            <v>3023</v>
          </cell>
          <cell r="L3024">
            <v>9.6852264473194005E-2</v>
          </cell>
        </row>
        <row r="3025">
          <cell r="J3025">
            <v>3024</v>
          </cell>
          <cell r="L3025">
            <v>9.6838948308808639E-2</v>
          </cell>
        </row>
        <row r="3026">
          <cell r="J3026">
            <v>3025</v>
          </cell>
          <cell r="L3026">
            <v>9.5645083714701776E-2</v>
          </cell>
        </row>
        <row r="3027">
          <cell r="J3027">
            <v>3026</v>
          </cell>
          <cell r="L3027">
            <v>9.5593458286681615E-2</v>
          </cell>
        </row>
        <row r="3028">
          <cell r="J3028">
            <v>3027</v>
          </cell>
          <cell r="L3028">
            <v>9.5452180150667601E-2</v>
          </cell>
        </row>
        <row r="3029">
          <cell r="J3029">
            <v>3028</v>
          </cell>
          <cell r="L3029">
            <v>9.5311600706911997E-2</v>
          </cell>
        </row>
        <row r="3030">
          <cell r="J3030">
            <v>3029</v>
          </cell>
          <cell r="L3030">
            <v>9.3348585266245176E-2</v>
          </cell>
        </row>
        <row r="3031">
          <cell r="J3031">
            <v>3030</v>
          </cell>
          <cell r="L3031">
            <v>9.3260763454631274E-2</v>
          </cell>
        </row>
        <row r="3032">
          <cell r="J3032">
            <v>3031</v>
          </cell>
          <cell r="L3032">
            <v>9.2623464392287275E-2</v>
          </cell>
        </row>
        <row r="3033">
          <cell r="J3033">
            <v>3032</v>
          </cell>
          <cell r="L3033">
            <v>9.2611051385883394E-2</v>
          </cell>
        </row>
        <row r="3034">
          <cell r="J3034">
            <v>3033</v>
          </cell>
          <cell r="L3034">
            <v>9.2586315854717785E-2</v>
          </cell>
        </row>
        <row r="3035">
          <cell r="J3035">
            <v>3034</v>
          </cell>
          <cell r="L3035">
            <v>9.2463298642175493E-2</v>
          </cell>
        </row>
        <row r="3036">
          <cell r="J3036">
            <v>3035</v>
          </cell>
          <cell r="L3036">
            <v>9.2007183456683392E-2</v>
          </cell>
        </row>
        <row r="3037">
          <cell r="J3037">
            <v>3036</v>
          </cell>
          <cell r="L3037">
            <v>9.1959805118412896E-2</v>
          </cell>
        </row>
        <row r="3038">
          <cell r="J3038">
            <v>3037</v>
          </cell>
          <cell r="L3038">
            <v>9.1725934439955845E-2</v>
          </cell>
        </row>
        <row r="3039">
          <cell r="J3039">
            <v>3038</v>
          </cell>
          <cell r="L3039">
            <v>9.1248375529624087E-2</v>
          </cell>
        </row>
        <row r="3040">
          <cell r="J3040">
            <v>3039</v>
          </cell>
          <cell r="L3040">
            <v>9.1144349451856968E-2</v>
          </cell>
        </row>
        <row r="3041">
          <cell r="J3041">
            <v>3040</v>
          </cell>
          <cell r="L3041">
            <v>9.011155082668651E-2</v>
          </cell>
        </row>
        <row r="3042">
          <cell r="J3042">
            <v>3041</v>
          </cell>
          <cell r="L3042">
            <v>8.9951350701344565E-2</v>
          </cell>
        </row>
        <row r="3043">
          <cell r="J3043">
            <v>3042</v>
          </cell>
          <cell r="L3043">
            <v>8.9768402940535688E-2</v>
          </cell>
        </row>
        <row r="3044">
          <cell r="J3044">
            <v>3043</v>
          </cell>
          <cell r="L3044">
            <v>8.9288941434432265E-2</v>
          </cell>
        </row>
        <row r="3045">
          <cell r="J3045">
            <v>3044</v>
          </cell>
          <cell r="L3045">
            <v>8.8277667833603579E-2</v>
          </cell>
        </row>
        <row r="3046">
          <cell r="J3046">
            <v>3045</v>
          </cell>
          <cell r="L3046">
            <v>8.823242747130744E-2</v>
          </cell>
        </row>
        <row r="3047">
          <cell r="J3047">
            <v>3046</v>
          </cell>
          <cell r="L3047">
            <v>8.8221153289318968E-2</v>
          </cell>
        </row>
        <row r="3048">
          <cell r="J3048">
            <v>3047</v>
          </cell>
          <cell r="L3048">
            <v>8.8019499536734894E-2</v>
          </cell>
        </row>
        <row r="3049">
          <cell r="J3049">
            <v>3048</v>
          </cell>
          <cell r="L3049">
            <v>8.7739538274423698E-2</v>
          </cell>
        </row>
        <row r="3050">
          <cell r="J3050">
            <v>3049</v>
          </cell>
          <cell r="L3050">
            <v>8.7391087716740923E-2</v>
          </cell>
        </row>
        <row r="3051">
          <cell r="J3051">
            <v>3050</v>
          </cell>
          <cell r="L3051">
            <v>8.6175776681771121E-2</v>
          </cell>
        </row>
        <row r="3052">
          <cell r="J3052">
            <v>3051</v>
          </cell>
          <cell r="L3052">
            <v>8.5796357933082587E-2</v>
          </cell>
        </row>
        <row r="3053">
          <cell r="J3053">
            <v>3052</v>
          </cell>
          <cell r="L3053">
            <v>8.5298915431526595E-2</v>
          </cell>
        </row>
        <row r="3054">
          <cell r="J3054">
            <v>3053</v>
          </cell>
          <cell r="L3054">
            <v>8.4783865430346467E-2</v>
          </cell>
        </row>
        <row r="3055">
          <cell r="J3055">
            <v>3054</v>
          </cell>
          <cell r="L3055">
            <v>8.4773142549131889E-2</v>
          </cell>
        </row>
        <row r="3056">
          <cell r="J3056">
            <v>3055</v>
          </cell>
          <cell r="L3056">
            <v>8.4687408114821297E-2</v>
          </cell>
        </row>
        <row r="3057">
          <cell r="J3057">
            <v>3056</v>
          </cell>
          <cell r="L3057">
            <v>8.45381342194539E-2</v>
          </cell>
        </row>
        <row r="3058">
          <cell r="J3058">
            <v>3057</v>
          </cell>
          <cell r="L3058">
            <v>8.4517034409371153E-2</v>
          </cell>
        </row>
        <row r="3059">
          <cell r="J3059">
            <v>3058</v>
          </cell>
          <cell r="L3059">
            <v>8.3916875609088323E-2</v>
          </cell>
        </row>
        <row r="3060">
          <cell r="J3060">
            <v>3059</v>
          </cell>
          <cell r="L3060">
            <v>8.3864576049908837E-2</v>
          </cell>
        </row>
        <row r="3061">
          <cell r="J3061">
            <v>3060</v>
          </cell>
          <cell r="L3061">
            <v>8.3479898590720164E-2</v>
          </cell>
        </row>
        <row r="3062">
          <cell r="J3062">
            <v>3061</v>
          </cell>
          <cell r="L3062">
            <v>8.3459304107816767E-2</v>
          </cell>
        </row>
        <row r="3063">
          <cell r="J3063">
            <v>3062</v>
          </cell>
          <cell r="L3063">
            <v>8.236201174424862E-2</v>
          </cell>
        </row>
        <row r="3064">
          <cell r="J3064">
            <v>3063</v>
          </cell>
          <cell r="L3064">
            <v>8.2341536678083721E-2</v>
          </cell>
        </row>
        <row r="3065">
          <cell r="J3065">
            <v>3064</v>
          </cell>
          <cell r="L3065">
            <v>8.2065224156773073E-2</v>
          </cell>
        </row>
        <row r="3066">
          <cell r="J3066">
            <v>3065</v>
          </cell>
          <cell r="L3066">
            <v>8.1962913260961931E-2</v>
          </cell>
        </row>
        <row r="3067">
          <cell r="J3067">
            <v>3066</v>
          </cell>
          <cell r="L3067">
            <v>8.1504950244379287E-2</v>
          </cell>
        </row>
        <row r="3068">
          <cell r="J3068">
            <v>3067</v>
          </cell>
          <cell r="L3068">
            <v>8.0436049499873361E-2</v>
          </cell>
        </row>
        <row r="3069">
          <cell r="J3069">
            <v>3068</v>
          </cell>
          <cell r="L3069">
            <v>7.9947630894364186E-2</v>
          </cell>
        </row>
        <row r="3070">
          <cell r="J3070">
            <v>3069</v>
          </cell>
          <cell r="L3070">
            <v>7.9927719303380523E-2</v>
          </cell>
        </row>
        <row r="3071">
          <cell r="J3071">
            <v>3070</v>
          </cell>
          <cell r="L3071">
            <v>7.985868317786278E-2</v>
          </cell>
        </row>
        <row r="3072">
          <cell r="J3072">
            <v>3071</v>
          </cell>
          <cell r="L3072">
            <v>7.8795444494428019E-2</v>
          </cell>
        </row>
        <row r="3073">
          <cell r="J3073">
            <v>3072</v>
          </cell>
          <cell r="L3073">
            <v>7.8126392496488117E-2</v>
          </cell>
        </row>
        <row r="3074">
          <cell r="J3074">
            <v>3073</v>
          </cell>
          <cell r="L3074">
            <v>7.7981357833717416E-2</v>
          </cell>
        </row>
        <row r="3075">
          <cell r="J3075">
            <v>3074</v>
          </cell>
          <cell r="L3075">
            <v>7.687974902987145E-2</v>
          </cell>
        </row>
        <row r="3076">
          <cell r="J3076">
            <v>3075</v>
          </cell>
          <cell r="L3076">
            <v>7.6802756210350209E-2</v>
          </cell>
        </row>
        <row r="3077">
          <cell r="J3077">
            <v>3076</v>
          </cell>
          <cell r="L3077">
            <v>7.6496597563094446E-2</v>
          </cell>
        </row>
        <row r="3078">
          <cell r="J3078">
            <v>3077</v>
          </cell>
          <cell r="L3078">
            <v>7.6124818330052385E-2</v>
          </cell>
        </row>
        <row r="3079">
          <cell r="J3079">
            <v>3078</v>
          </cell>
          <cell r="L3079">
            <v>7.6115323214267089E-2</v>
          </cell>
        </row>
        <row r="3080">
          <cell r="J3080">
            <v>3079</v>
          </cell>
          <cell r="L3080">
            <v>7.5149121292191659E-2</v>
          </cell>
        </row>
        <row r="3081">
          <cell r="J3081">
            <v>3080</v>
          </cell>
          <cell r="L3081">
            <v>7.4931343902739506E-2</v>
          </cell>
        </row>
        <row r="3082">
          <cell r="J3082">
            <v>3081</v>
          </cell>
          <cell r="L3082">
            <v>7.4790146710432895E-2</v>
          </cell>
        </row>
        <row r="3083">
          <cell r="J3083">
            <v>3082</v>
          </cell>
          <cell r="L3083">
            <v>7.4780739507886981E-2</v>
          </cell>
        </row>
        <row r="3084">
          <cell r="J3084">
            <v>3083</v>
          </cell>
          <cell r="L3084">
            <v>7.4677346874554934E-2</v>
          </cell>
        </row>
        <row r="3085">
          <cell r="J3085">
            <v>3084</v>
          </cell>
          <cell r="L3085">
            <v>7.4536842327634356E-2</v>
          </cell>
        </row>
        <row r="3086">
          <cell r="J3086">
            <v>3085</v>
          </cell>
          <cell r="L3086">
            <v>7.4415142872416379E-2</v>
          </cell>
        </row>
        <row r="3087">
          <cell r="J3087">
            <v>3086</v>
          </cell>
          <cell r="L3087">
            <v>7.3625829587238498E-2</v>
          </cell>
        </row>
        <row r="3088">
          <cell r="J3088">
            <v>3087</v>
          </cell>
          <cell r="L3088">
            <v>7.3598084711214262E-2</v>
          </cell>
        </row>
        <row r="3089">
          <cell r="J3089">
            <v>3088</v>
          </cell>
          <cell r="L3089">
            <v>7.2684393640062808E-2</v>
          </cell>
        </row>
        <row r="3090">
          <cell r="J3090">
            <v>3089</v>
          </cell>
          <cell r="L3090">
            <v>7.2665947907456493E-2</v>
          </cell>
        </row>
        <row r="3091">
          <cell r="J3091">
            <v>3090</v>
          </cell>
          <cell r="L3091">
            <v>7.1873550260610902E-2</v>
          </cell>
        </row>
        <row r="3092">
          <cell r="J3092">
            <v>3091</v>
          </cell>
          <cell r="L3092">
            <v>7.1754735822083096E-2</v>
          </cell>
        </row>
        <row r="3093">
          <cell r="J3093">
            <v>3092</v>
          </cell>
          <cell r="L3093">
            <v>7.115048712595165E-2</v>
          </cell>
        </row>
        <row r="3094">
          <cell r="J3094">
            <v>3093</v>
          </cell>
          <cell r="L3094">
            <v>7.0117047549373951E-2</v>
          </cell>
        </row>
        <row r="3095">
          <cell r="J3095">
            <v>3094</v>
          </cell>
          <cell r="L3095">
            <v>6.9354667217573204E-2</v>
          </cell>
        </row>
        <row r="3096">
          <cell r="J3096">
            <v>3095</v>
          </cell>
          <cell r="L3096">
            <v>6.9345706424219444E-2</v>
          </cell>
        </row>
        <row r="3097">
          <cell r="J3097">
            <v>3096</v>
          </cell>
          <cell r="L3097">
            <v>6.9336753583161506E-2</v>
          </cell>
        </row>
        <row r="3098">
          <cell r="J3098">
            <v>3097</v>
          </cell>
          <cell r="L3098">
            <v>6.9240134080806662E-2</v>
          </cell>
        </row>
        <row r="3099">
          <cell r="J3099">
            <v>3098</v>
          </cell>
          <cell r="L3099">
            <v>6.9065994186760432E-2</v>
          </cell>
        </row>
        <row r="3100">
          <cell r="J3100">
            <v>3099</v>
          </cell>
          <cell r="L3100">
            <v>6.9022465640304689E-2</v>
          </cell>
        </row>
        <row r="3101">
          <cell r="J3101">
            <v>3100</v>
          </cell>
          <cell r="L3101">
            <v>6.862384031427865E-2</v>
          </cell>
        </row>
        <row r="3102">
          <cell r="J3102">
            <v>3101</v>
          </cell>
          <cell r="L3102">
            <v>6.8528549683574552E-2</v>
          </cell>
        </row>
        <row r="3103">
          <cell r="J3103">
            <v>3102</v>
          </cell>
          <cell r="L3103">
            <v>6.8416201443005573E-2</v>
          </cell>
        </row>
        <row r="3104">
          <cell r="J3104">
            <v>3103</v>
          </cell>
          <cell r="L3104">
            <v>6.8321146571317756E-2</v>
          </cell>
        </row>
        <row r="3105">
          <cell r="J3105">
            <v>3104</v>
          </cell>
          <cell r="L3105">
            <v>6.8286702021368509E-2</v>
          </cell>
        </row>
        <row r="3106">
          <cell r="J3106">
            <v>3105</v>
          </cell>
          <cell r="L3106">
            <v>6.8148955412792422E-2</v>
          </cell>
        </row>
        <row r="3107">
          <cell r="J3107">
            <v>3106</v>
          </cell>
          <cell r="L3107">
            <v>6.8123174995229421E-2</v>
          </cell>
        </row>
        <row r="3108">
          <cell r="J3108">
            <v>3107</v>
          </cell>
          <cell r="L3108">
            <v>6.8097690442207093E-2</v>
          </cell>
        </row>
        <row r="3109">
          <cell r="J3109">
            <v>3108</v>
          </cell>
          <cell r="L3109">
            <v>6.7911836307011628E-2</v>
          </cell>
        </row>
        <row r="3110">
          <cell r="J3110">
            <v>3109</v>
          </cell>
          <cell r="L3110">
            <v>6.7793919755593443E-2</v>
          </cell>
        </row>
        <row r="3111">
          <cell r="J3111">
            <v>3110</v>
          </cell>
          <cell r="L3111">
            <v>6.7263777960306956E-2</v>
          </cell>
        </row>
        <row r="3112">
          <cell r="J3112">
            <v>3111</v>
          </cell>
          <cell r="L3112">
            <v>6.7221952206698257E-2</v>
          </cell>
        </row>
        <row r="3113">
          <cell r="J3113">
            <v>3112</v>
          </cell>
          <cell r="L3113">
            <v>6.6497819830305283E-2</v>
          </cell>
        </row>
        <row r="3114">
          <cell r="J3114">
            <v>3113</v>
          </cell>
          <cell r="L3114">
            <v>6.6423047435828081E-2</v>
          </cell>
        </row>
        <row r="3115">
          <cell r="J3115">
            <v>3114</v>
          </cell>
          <cell r="L3115">
            <v>6.6331678646288569E-2</v>
          </cell>
        </row>
        <row r="3116">
          <cell r="J3116">
            <v>3115</v>
          </cell>
          <cell r="L3116">
            <v>6.6092699025979723E-2</v>
          </cell>
        </row>
        <row r="3117">
          <cell r="J3117">
            <v>3116</v>
          </cell>
          <cell r="L3117">
            <v>6.5969363540862469E-2</v>
          </cell>
        </row>
        <row r="3118">
          <cell r="J3118">
            <v>3117</v>
          </cell>
          <cell r="L3118">
            <v>6.5952969645927895E-2</v>
          </cell>
        </row>
        <row r="3119">
          <cell r="J3119">
            <v>3118</v>
          </cell>
          <cell r="L3119">
            <v>6.5275582703881771E-2</v>
          </cell>
        </row>
        <row r="3120">
          <cell r="J3120">
            <v>3119</v>
          </cell>
          <cell r="L3120">
            <v>6.5202197722356012E-2</v>
          </cell>
        </row>
        <row r="3121">
          <cell r="J3121">
            <v>3120</v>
          </cell>
          <cell r="L3121">
            <v>6.5177780585481002E-2</v>
          </cell>
        </row>
        <row r="3122">
          <cell r="J3122">
            <v>3121</v>
          </cell>
          <cell r="L3122">
            <v>6.5129279311950034E-2</v>
          </cell>
        </row>
        <row r="3123">
          <cell r="J3123">
            <v>3122</v>
          </cell>
          <cell r="L3123">
            <v>6.5088885059586182E-2</v>
          </cell>
        </row>
        <row r="3124">
          <cell r="J3124">
            <v>3123</v>
          </cell>
          <cell r="L3124">
            <v>6.4952484170306163E-2</v>
          </cell>
        </row>
        <row r="3125">
          <cell r="J3125">
            <v>3124</v>
          </cell>
          <cell r="L3125">
            <v>6.4944471564880937E-2</v>
          </cell>
        </row>
        <row r="3126">
          <cell r="J3126">
            <v>3125</v>
          </cell>
          <cell r="L3126">
            <v>6.4912510702514539E-2</v>
          </cell>
        </row>
        <row r="3127">
          <cell r="J3127">
            <v>3126</v>
          </cell>
          <cell r="L3127">
            <v>6.490460956480322E-2</v>
          </cell>
        </row>
        <row r="3128">
          <cell r="J3128">
            <v>3127</v>
          </cell>
          <cell r="L3128">
            <v>6.477041441046201E-2</v>
          </cell>
        </row>
        <row r="3129">
          <cell r="J3129">
            <v>3128</v>
          </cell>
          <cell r="L3129">
            <v>6.4738905477295841E-2</v>
          </cell>
        </row>
        <row r="3130">
          <cell r="J3130">
            <v>3129</v>
          </cell>
          <cell r="L3130">
            <v>6.4668158320452973E-2</v>
          </cell>
        </row>
        <row r="3131">
          <cell r="J3131">
            <v>3130</v>
          </cell>
          <cell r="L3131">
            <v>6.4605585412703434E-2</v>
          </cell>
        </row>
        <row r="3132">
          <cell r="J3132">
            <v>3131</v>
          </cell>
          <cell r="L3132">
            <v>6.4387060169335514E-2</v>
          </cell>
        </row>
        <row r="3133">
          <cell r="J3133">
            <v>3132</v>
          </cell>
          <cell r="L3133">
            <v>6.4340673229521333E-2</v>
          </cell>
        </row>
        <row r="3134">
          <cell r="J3134">
            <v>3133</v>
          </cell>
          <cell r="L3134">
            <v>6.3839691397619705E-2</v>
          </cell>
        </row>
        <row r="3135">
          <cell r="J3135">
            <v>3134</v>
          </cell>
          <cell r="L3135">
            <v>6.3793555344204583E-2</v>
          </cell>
        </row>
        <row r="3136">
          <cell r="J3136">
            <v>3135</v>
          </cell>
          <cell r="L3136">
            <v>6.3762908397416704E-2</v>
          </cell>
        </row>
        <row r="3137">
          <cell r="J3137">
            <v>3136</v>
          </cell>
          <cell r="L3137">
            <v>6.0901550270938701E-2</v>
          </cell>
        </row>
        <row r="3138">
          <cell r="J3138">
            <v>3137</v>
          </cell>
          <cell r="L3138">
            <v>6.0465629230379181E-2</v>
          </cell>
        </row>
        <row r="3139">
          <cell r="J3139">
            <v>3138</v>
          </cell>
          <cell r="L3139">
            <v>6.0450337351895964E-2</v>
          </cell>
        </row>
        <row r="3140">
          <cell r="J3140">
            <v>3139</v>
          </cell>
          <cell r="L3140">
            <v>6.0435120842402233E-2</v>
          </cell>
        </row>
        <row r="3141">
          <cell r="J3141">
            <v>3140</v>
          </cell>
          <cell r="L3141">
            <v>6.0397163239841616E-2</v>
          </cell>
        </row>
        <row r="3142">
          <cell r="J3142">
            <v>3141</v>
          </cell>
          <cell r="L3142">
            <v>6.026057612976779E-2</v>
          </cell>
        </row>
        <row r="3143">
          <cell r="J3143">
            <v>3142</v>
          </cell>
          <cell r="L3143">
            <v>5.9919659484878277E-2</v>
          </cell>
        </row>
        <row r="3144">
          <cell r="J3144">
            <v>3143</v>
          </cell>
          <cell r="L3144">
            <v>5.9798812710255687E-2</v>
          </cell>
        </row>
        <row r="3145">
          <cell r="J3145">
            <v>3144</v>
          </cell>
          <cell r="L3145">
            <v>5.9693382940045114E-2</v>
          </cell>
        </row>
        <row r="3146">
          <cell r="J3146">
            <v>3145</v>
          </cell>
          <cell r="L3146">
            <v>5.967095034224397E-2</v>
          </cell>
        </row>
        <row r="3147">
          <cell r="J3147">
            <v>3146</v>
          </cell>
          <cell r="L3147">
            <v>5.9611221660695261E-2</v>
          </cell>
        </row>
        <row r="3148">
          <cell r="J3148">
            <v>3147</v>
          </cell>
          <cell r="L3148">
            <v>5.9588879297688642E-2</v>
          </cell>
        </row>
        <row r="3149">
          <cell r="J3149">
            <v>3148</v>
          </cell>
          <cell r="L3149">
            <v>5.9529511258330142E-2</v>
          </cell>
        </row>
        <row r="3150">
          <cell r="J3150">
            <v>3149</v>
          </cell>
          <cell r="L3150">
            <v>5.944796168854502E-2</v>
          </cell>
        </row>
        <row r="3151">
          <cell r="J3151">
            <v>3150</v>
          </cell>
          <cell r="L3151">
            <v>5.8966428654755272E-2</v>
          </cell>
        </row>
        <row r="3152">
          <cell r="J3152">
            <v>3151</v>
          </cell>
          <cell r="L3152">
            <v>5.8922040632037223E-2</v>
          </cell>
        </row>
        <row r="3153">
          <cell r="J3153">
            <v>3152</v>
          </cell>
          <cell r="L3153">
            <v>5.8914694072168157E-2</v>
          </cell>
        </row>
        <row r="3154">
          <cell r="J3154">
            <v>3153</v>
          </cell>
          <cell r="L3154">
            <v>5.8834470556466539E-2</v>
          </cell>
        </row>
        <row r="3155">
          <cell r="J3155">
            <v>3154</v>
          </cell>
          <cell r="L3155">
            <v>5.8523392817368999E-2</v>
          </cell>
        </row>
        <row r="3156">
          <cell r="J3156">
            <v>3155</v>
          </cell>
          <cell r="L3156">
            <v>5.8494578867404737E-2</v>
          </cell>
        </row>
        <row r="3157">
          <cell r="J3157">
            <v>3156</v>
          </cell>
          <cell r="L3157">
            <v>5.8192640250752284E-2</v>
          </cell>
        </row>
        <row r="3158">
          <cell r="J3158">
            <v>3157</v>
          </cell>
          <cell r="L3158">
            <v>5.8135303103526839E-2</v>
          </cell>
        </row>
        <row r="3159">
          <cell r="J3159">
            <v>3158</v>
          </cell>
          <cell r="L3159">
            <v>5.8085266486789376E-2</v>
          </cell>
        </row>
        <row r="3160">
          <cell r="J3160">
            <v>3159</v>
          </cell>
          <cell r="L3160">
            <v>5.7999525049377006E-2</v>
          </cell>
        </row>
        <row r="3161">
          <cell r="J3161">
            <v>3160</v>
          </cell>
          <cell r="L3161">
            <v>5.7663795055573383E-2</v>
          </cell>
        </row>
        <row r="3162">
          <cell r="J3162">
            <v>3161</v>
          </cell>
          <cell r="L3162">
            <v>5.7428169425715603E-2</v>
          </cell>
        </row>
        <row r="3163">
          <cell r="J3163">
            <v>3162</v>
          </cell>
          <cell r="L3163">
            <v>5.7307487725781071E-2</v>
          </cell>
        </row>
        <row r="3164">
          <cell r="J3164">
            <v>3163</v>
          </cell>
          <cell r="L3164">
            <v>5.7279230327003126E-2</v>
          </cell>
        </row>
        <row r="3165">
          <cell r="J3165">
            <v>3164</v>
          </cell>
          <cell r="L3165">
            <v>5.6721497388056527E-2</v>
          </cell>
        </row>
        <row r="3166">
          <cell r="J3166">
            <v>3165</v>
          </cell>
          <cell r="L3166">
            <v>5.653979917647068E-2</v>
          </cell>
        </row>
        <row r="3167">
          <cell r="J3167">
            <v>3166</v>
          </cell>
          <cell r="L3167">
            <v>5.6483973858390643E-2</v>
          </cell>
        </row>
        <row r="3168">
          <cell r="J3168">
            <v>3167</v>
          </cell>
          <cell r="L3168">
            <v>5.6456204928620982E-2</v>
          </cell>
        </row>
        <row r="3169">
          <cell r="J3169">
            <v>3168</v>
          </cell>
          <cell r="L3169">
            <v>5.5417788106751423E-2</v>
          </cell>
        </row>
        <row r="3170">
          <cell r="J3170">
            <v>3169</v>
          </cell>
          <cell r="L3170">
            <v>5.5327810500020523E-2</v>
          </cell>
        </row>
        <row r="3171">
          <cell r="J3171">
            <v>3170</v>
          </cell>
          <cell r="L3171">
            <v>5.5272519398342636E-2</v>
          </cell>
        </row>
        <row r="3172">
          <cell r="J3172">
            <v>3171</v>
          </cell>
          <cell r="L3172">
            <v>5.4969269864702075E-2</v>
          </cell>
        </row>
        <row r="3173">
          <cell r="J3173">
            <v>3172</v>
          </cell>
          <cell r="L3173">
            <v>5.4907578675086825E-2</v>
          </cell>
        </row>
        <row r="3174">
          <cell r="J3174">
            <v>3173</v>
          </cell>
          <cell r="L3174">
            <v>5.4730152014790742E-2</v>
          </cell>
        </row>
        <row r="3175">
          <cell r="J3175">
            <v>3174</v>
          </cell>
          <cell r="L3175">
            <v>5.3952412637265523E-2</v>
          </cell>
        </row>
        <row r="3176">
          <cell r="J3176">
            <v>3175</v>
          </cell>
          <cell r="L3176">
            <v>5.3735658674108636E-2</v>
          </cell>
        </row>
        <row r="3177">
          <cell r="J3177">
            <v>3176</v>
          </cell>
          <cell r="L3177">
            <v>5.3681665815602873E-2</v>
          </cell>
        </row>
        <row r="3178">
          <cell r="J3178">
            <v>3177</v>
          </cell>
          <cell r="L3178">
            <v>5.362794512065621E-2</v>
          </cell>
        </row>
        <row r="3179">
          <cell r="J3179">
            <v>3178</v>
          </cell>
          <cell r="L3179">
            <v>5.3372785256112047E-2</v>
          </cell>
        </row>
        <row r="3180">
          <cell r="J3180">
            <v>3179</v>
          </cell>
          <cell r="L3180">
            <v>5.2889943307359813E-2</v>
          </cell>
        </row>
        <row r="3181">
          <cell r="J3181">
            <v>3180</v>
          </cell>
          <cell r="L3181">
            <v>5.2829593856918364E-2</v>
          </cell>
        </row>
        <row r="3182">
          <cell r="J3182">
            <v>3181</v>
          </cell>
          <cell r="L3182">
            <v>5.2756363140069332E-2</v>
          </cell>
        </row>
        <row r="3183">
          <cell r="J3183">
            <v>3182</v>
          </cell>
          <cell r="L3183">
            <v>5.2723106434880894E-2</v>
          </cell>
        </row>
        <row r="3184">
          <cell r="J3184">
            <v>3183</v>
          </cell>
          <cell r="L3184">
            <v>5.248395085076725E-2</v>
          </cell>
        </row>
        <row r="3185">
          <cell r="J3185">
            <v>3184</v>
          </cell>
          <cell r="L3185">
            <v>5.1305494093737324E-2</v>
          </cell>
        </row>
        <row r="3186">
          <cell r="J3186">
            <v>3185</v>
          </cell>
          <cell r="L3186">
            <v>5.1206967488687138E-2</v>
          </cell>
        </row>
        <row r="3187">
          <cell r="J3187">
            <v>3186</v>
          </cell>
          <cell r="L3187">
            <v>5.1200431506435058E-2</v>
          </cell>
        </row>
        <row r="3188">
          <cell r="J3188">
            <v>3187</v>
          </cell>
          <cell r="L3188">
            <v>5.0737053398568689E-2</v>
          </cell>
        </row>
        <row r="3189">
          <cell r="J3189">
            <v>3188</v>
          </cell>
          <cell r="L3189">
            <v>5.0665403688944982E-2</v>
          </cell>
        </row>
        <row r="3190">
          <cell r="J3190">
            <v>3189</v>
          </cell>
          <cell r="L3190">
            <v>5.0502699167079619E-2</v>
          </cell>
        </row>
        <row r="3191">
          <cell r="J3191">
            <v>3190</v>
          </cell>
          <cell r="L3191">
            <v>5.0496192589306453E-2</v>
          </cell>
        </row>
        <row r="3192">
          <cell r="J3192">
            <v>3191</v>
          </cell>
          <cell r="L3192">
            <v>5.0424663190865048E-2</v>
          </cell>
        </row>
        <row r="3193">
          <cell r="J3193">
            <v>3192</v>
          </cell>
          <cell r="L3193">
            <v>5.0379202511896169E-2</v>
          </cell>
        </row>
        <row r="3194">
          <cell r="J3194">
            <v>3193</v>
          </cell>
          <cell r="L3194">
            <v>5.0372711525595394E-2</v>
          </cell>
        </row>
        <row r="3195">
          <cell r="J3195">
            <v>3194</v>
          </cell>
          <cell r="L3195">
            <v>5.0180650150721449E-2</v>
          </cell>
        </row>
        <row r="3196">
          <cell r="J3196">
            <v>3195</v>
          </cell>
          <cell r="L3196">
            <v>4.928672428529373E-2</v>
          </cell>
        </row>
        <row r="3197">
          <cell r="J3197">
            <v>3196</v>
          </cell>
          <cell r="L3197">
            <v>4.926137693584659E-2</v>
          </cell>
        </row>
        <row r="3198">
          <cell r="J3198">
            <v>3197</v>
          </cell>
          <cell r="L3198">
            <v>4.9173474015549029E-2</v>
          </cell>
        </row>
        <row r="3199">
          <cell r="J3199">
            <v>3198</v>
          </cell>
          <cell r="L3199">
            <v>4.9022986923916871E-2</v>
          </cell>
        </row>
        <row r="3200">
          <cell r="J3200">
            <v>3199</v>
          </cell>
          <cell r="L3200">
            <v>4.8353331500106567E-2</v>
          </cell>
        </row>
        <row r="3201">
          <cell r="J3201">
            <v>3200</v>
          </cell>
          <cell r="L3201">
            <v>4.8015919839400796E-2</v>
          </cell>
        </row>
        <row r="3202">
          <cell r="J3202">
            <v>3201</v>
          </cell>
          <cell r="L3202">
            <v>4.7604651570814081E-2</v>
          </cell>
        </row>
        <row r="3203">
          <cell r="J3203">
            <v>3202</v>
          </cell>
          <cell r="L3203">
            <v>4.7249923080303513E-2</v>
          </cell>
        </row>
        <row r="3204">
          <cell r="J3204">
            <v>3203</v>
          </cell>
          <cell r="L3204">
            <v>4.7195274408962366E-2</v>
          </cell>
        </row>
        <row r="3205">
          <cell r="J3205">
            <v>3204</v>
          </cell>
          <cell r="L3205">
            <v>4.7189214396541702E-2</v>
          </cell>
        </row>
        <row r="3206">
          <cell r="J3206">
            <v>3205</v>
          </cell>
          <cell r="L3206">
            <v>4.7086321902731439E-2</v>
          </cell>
        </row>
        <row r="3207">
          <cell r="J3207">
            <v>3206</v>
          </cell>
          <cell r="L3207">
            <v>4.7056061308619265E-2</v>
          </cell>
        </row>
        <row r="3208">
          <cell r="J3208">
            <v>3207</v>
          </cell>
          <cell r="L3208">
            <v>4.692321671880318E-2</v>
          </cell>
        </row>
        <row r="3209">
          <cell r="J3209">
            <v>3208</v>
          </cell>
          <cell r="L3209">
            <v>4.6790717390891329E-2</v>
          </cell>
        </row>
        <row r="3210">
          <cell r="J3210">
            <v>3209</v>
          </cell>
          <cell r="L3210">
            <v>4.6754637560397425E-2</v>
          </cell>
        </row>
        <row r="3211">
          <cell r="J3211">
            <v>3210</v>
          </cell>
          <cell r="L3211">
            <v>4.6508649348853986E-2</v>
          </cell>
        </row>
        <row r="3212">
          <cell r="J3212">
            <v>3211</v>
          </cell>
          <cell r="L3212">
            <v>4.63948318223621E-2</v>
          </cell>
        </row>
        <row r="3213">
          <cell r="J3213">
            <v>3212</v>
          </cell>
          <cell r="L3213">
            <v>4.5984571652537845E-2</v>
          </cell>
        </row>
        <row r="3214">
          <cell r="J3214">
            <v>3213</v>
          </cell>
          <cell r="L3214">
            <v>4.5972697248792771E-2</v>
          </cell>
        </row>
        <row r="3215">
          <cell r="J3215">
            <v>3214</v>
          </cell>
          <cell r="L3215">
            <v>4.5954914310643198E-2</v>
          </cell>
        </row>
        <row r="3216">
          <cell r="J3216">
            <v>3215</v>
          </cell>
          <cell r="L3216">
            <v>4.5771580594292337E-2</v>
          </cell>
        </row>
        <row r="3217">
          <cell r="J3217">
            <v>3216</v>
          </cell>
          <cell r="L3217">
            <v>4.5635704590142705E-2</v>
          </cell>
        </row>
        <row r="3218">
          <cell r="J3218">
            <v>3217</v>
          </cell>
          <cell r="L3218">
            <v>4.5310830039971342E-2</v>
          </cell>
        </row>
        <row r="3219">
          <cell r="J3219">
            <v>3218</v>
          </cell>
          <cell r="L3219">
            <v>4.4612939418304118E-2</v>
          </cell>
        </row>
        <row r="3220">
          <cell r="J3220">
            <v>3219</v>
          </cell>
          <cell r="L3220">
            <v>4.4601225683043116E-2</v>
          </cell>
        </row>
        <row r="3221">
          <cell r="J3221">
            <v>3220</v>
          </cell>
          <cell r="L3221">
            <v>4.4479384872488772E-2</v>
          </cell>
        </row>
        <row r="3222">
          <cell r="J3222">
            <v>3221</v>
          </cell>
          <cell r="L3222">
            <v>4.4229996316829258E-2</v>
          </cell>
        </row>
        <row r="3223">
          <cell r="J3223">
            <v>3222</v>
          </cell>
          <cell r="L3223">
            <v>4.4183627473649428E-2</v>
          </cell>
        </row>
        <row r="3224">
          <cell r="J3224">
            <v>3223</v>
          </cell>
          <cell r="L3224">
            <v>4.3836385458952701E-2</v>
          </cell>
        </row>
        <row r="3225">
          <cell r="J3225">
            <v>3224</v>
          </cell>
          <cell r="L3225">
            <v>4.3813292920503039E-2</v>
          </cell>
        </row>
        <row r="3226">
          <cell r="J3226">
            <v>3225</v>
          </cell>
          <cell r="L3226">
            <v>4.362894547268522E-2</v>
          </cell>
        </row>
        <row r="3227">
          <cell r="J3227">
            <v>3226</v>
          </cell>
          <cell r="L3227">
            <v>4.3502349917521742E-2</v>
          </cell>
        </row>
        <row r="3228">
          <cell r="J3228">
            <v>3227</v>
          </cell>
          <cell r="L3228">
            <v>4.3342638854974858E-2</v>
          </cell>
        </row>
        <row r="3229">
          <cell r="J3229">
            <v>3228</v>
          </cell>
          <cell r="L3229">
            <v>4.3126566683561574E-2</v>
          </cell>
        </row>
        <row r="3230">
          <cell r="J3230">
            <v>3229</v>
          </cell>
          <cell r="L3230">
            <v>4.3075595459945278E-2</v>
          </cell>
        </row>
        <row r="3231">
          <cell r="J3231">
            <v>3230</v>
          </cell>
          <cell r="L3231">
            <v>4.2934136835502991E-2</v>
          </cell>
        </row>
        <row r="3232">
          <cell r="J3232">
            <v>3231</v>
          </cell>
          <cell r="L3232">
            <v>4.2860582519881049E-2</v>
          </cell>
        </row>
        <row r="3233">
          <cell r="J3233">
            <v>3232</v>
          </cell>
          <cell r="L3233">
            <v>4.2572040467022461E-2</v>
          </cell>
        </row>
        <row r="3234">
          <cell r="J3234">
            <v>3233</v>
          </cell>
          <cell r="L3234">
            <v>4.2408326013984636E-2</v>
          </cell>
        </row>
        <row r="3235">
          <cell r="J3235">
            <v>3234</v>
          </cell>
          <cell r="L3235">
            <v>4.2154954917382872E-2</v>
          </cell>
        </row>
        <row r="3236">
          <cell r="J3236">
            <v>3235</v>
          </cell>
          <cell r="L3236">
            <v>4.2143711964307093E-2</v>
          </cell>
        </row>
        <row r="3237">
          <cell r="J3237">
            <v>3236</v>
          </cell>
          <cell r="L3237">
            <v>4.1834863127833966E-2</v>
          </cell>
        </row>
        <row r="3238">
          <cell r="J3238">
            <v>3237</v>
          </cell>
          <cell r="L3238">
            <v>4.1740199783230424E-2</v>
          </cell>
        </row>
        <row r="3239">
          <cell r="J3239">
            <v>3238</v>
          </cell>
          <cell r="L3239">
            <v>4.1618073478448619E-2</v>
          </cell>
        </row>
        <row r="3240">
          <cell r="J3240">
            <v>3239</v>
          </cell>
          <cell r="L3240">
            <v>4.1465445379036486E-2</v>
          </cell>
        </row>
        <row r="3241">
          <cell r="J3241">
            <v>3240</v>
          </cell>
          <cell r="L3241">
            <v>4.1307506635362118E-2</v>
          </cell>
        </row>
        <row r="3242">
          <cell r="J3242">
            <v>3241</v>
          </cell>
          <cell r="L3242">
            <v>4.1035231600441285E-2</v>
          </cell>
        </row>
        <row r="3243">
          <cell r="J3243">
            <v>3242</v>
          </cell>
          <cell r="L3243">
            <v>4.0599847164045764E-2</v>
          </cell>
        </row>
        <row r="3244">
          <cell r="J3244">
            <v>3243</v>
          </cell>
          <cell r="L3244">
            <v>4.004555652796888E-2</v>
          </cell>
        </row>
        <row r="3245">
          <cell r="J3245">
            <v>3244</v>
          </cell>
          <cell r="L3245">
            <v>4.002937486254949E-2</v>
          </cell>
        </row>
        <row r="3246">
          <cell r="J3246">
            <v>3245</v>
          </cell>
          <cell r="L3246">
            <v>4.0013201021835108E-2</v>
          </cell>
        </row>
        <row r="3247">
          <cell r="J3247">
            <v>3246</v>
          </cell>
          <cell r="L3247">
            <v>3.9679190511670126E-2</v>
          </cell>
        </row>
        <row r="3248">
          <cell r="J3248">
            <v>3247</v>
          </cell>
          <cell r="L3248">
            <v>3.9625713794185967E-2</v>
          </cell>
        </row>
        <row r="3249">
          <cell r="J3249">
            <v>3248</v>
          </cell>
          <cell r="L3249">
            <v>3.9551207070091771E-2</v>
          </cell>
        </row>
        <row r="3250">
          <cell r="J3250">
            <v>3249</v>
          </cell>
          <cell r="L3250">
            <v>3.9296118589596023E-2</v>
          </cell>
        </row>
        <row r="3251">
          <cell r="J3251">
            <v>3250</v>
          </cell>
          <cell r="L3251">
            <v>3.9227166284500514E-2</v>
          </cell>
        </row>
        <row r="3252">
          <cell r="J3252">
            <v>3251</v>
          </cell>
          <cell r="L3252">
            <v>3.9205996943103616E-2</v>
          </cell>
        </row>
        <row r="3253">
          <cell r="J3253">
            <v>3252</v>
          </cell>
          <cell r="L3253">
            <v>3.8963058713206503E-2</v>
          </cell>
        </row>
        <row r="3254">
          <cell r="J3254">
            <v>3253</v>
          </cell>
          <cell r="L3254">
            <v>3.8679282207016781E-2</v>
          </cell>
        </row>
        <row r="3255">
          <cell r="J3255">
            <v>3254</v>
          </cell>
          <cell r="L3255">
            <v>3.8385001130133115E-2</v>
          </cell>
        </row>
        <row r="3256">
          <cell r="J3256">
            <v>3255</v>
          </cell>
          <cell r="L3256">
            <v>3.836934320984027E-2</v>
          </cell>
        </row>
        <row r="3257">
          <cell r="J3257">
            <v>3256</v>
          </cell>
          <cell r="L3257">
            <v>3.7843161462046582E-2</v>
          </cell>
        </row>
        <row r="3258">
          <cell r="J3258">
            <v>3257</v>
          </cell>
          <cell r="L3258">
            <v>3.7759923270543207E-2</v>
          </cell>
        </row>
        <row r="3259">
          <cell r="J3259">
            <v>3258</v>
          </cell>
          <cell r="L3259">
            <v>3.7702826991537389E-2</v>
          </cell>
        </row>
        <row r="3260">
          <cell r="J3260">
            <v>3259</v>
          </cell>
          <cell r="L3260">
            <v>3.7393260475177999E-2</v>
          </cell>
        </row>
        <row r="3261">
          <cell r="J3261">
            <v>3260</v>
          </cell>
          <cell r="L3261">
            <v>3.721269275109014E-2</v>
          </cell>
        </row>
        <row r="3262">
          <cell r="J3262">
            <v>3261</v>
          </cell>
          <cell r="L3262">
            <v>3.7130224634620193E-2</v>
          </cell>
        </row>
        <row r="3263">
          <cell r="J3263">
            <v>3262</v>
          </cell>
          <cell r="L3263">
            <v>3.654807813502766E-2</v>
          </cell>
        </row>
        <row r="3264">
          <cell r="J3264">
            <v>3263</v>
          </cell>
          <cell r="L3264">
            <v>3.6280431539718848E-2</v>
          </cell>
        </row>
        <row r="3265">
          <cell r="J3265">
            <v>3264</v>
          </cell>
          <cell r="L3265">
            <v>3.6275390738503908E-2</v>
          </cell>
        </row>
        <row r="3266">
          <cell r="J3266">
            <v>3265</v>
          </cell>
          <cell r="L3266">
            <v>3.6260291780304453E-2</v>
          </cell>
        </row>
        <row r="3267">
          <cell r="J3267">
            <v>3266</v>
          </cell>
          <cell r="L3267">
            <v>3.6125468494430164E-2</v>
          </cell>
        </row>
        <row r="3268">
          <cell r="J3268">
            <v>3267</v>
          </cell>
          <cell r="L3268">
            <v>3.5991127832578948E-2</v>
          </cell>
        </row>
        <row r="3269">
          <cell r="J3269">
            <v>3268</v>
          </cell>
          <cell r="L3269">
            <v>3.5832616233451041E-2</v>
          </cell>
        </row>
        <row r="3270">
          <cell r="J3270">
            <v>3269</v>
          </cell>
          <cell r="L3270">
            <v>3.5609720164339206E-2</v>
          </cell>
        </row>
        <row r="3271">
          <cell r="J3271">
            <v>3270</v>
          </cell>
          <cell r="L3271">
            <v>3.5480968607797481E-2</v>
          </cell>
        </row>
        <row r="3272">
          <cell r="J3272">
            <v>3271</v>
          </cell>
          <cell r="L3272">
            <v>3.5461338822284576E-2</v>
          </cell>
        </row>
        <row r="3273">
          <cell r="J3273">
            <v>3272</v>
          </cell>
          <cell r="L3273">
            <v>3.540764805155118E-2</v>
          </cell>
        </row>
        <row r="3274">
          <cell r="J3274">
            <v>3273</v>
          </cell>
          <cell r="L3274">
            <v>3.5155603665674225E-2</v>
          </cell>
        </row>
        <row r="3275">
          <cell r="J3275">
            <v>3274</v>
          </cell>
          <cell r="L3275">
            <v>3.4715035607478587E-2</v>
          </cell>
        </row>
        <row r="3276">
          <cell r="J3276">
            <v>3275</v>
          </cell>
          <cell r="L3276">
            <v>3.460453854044751E-2</v>
          </cell>
        </row>
        <row r="3277">
          <cell r="J3277">
            <v>3276</v>
          </cell>
          <cell r="L3277">
            <v>3.435016496583284E-2</v>
          </cell>
        </row>
        <row r="3278">
          <cell r="J3278">
            <v>3277</v>
          </cell>
          <cell r="L3278">
            <v>3.4340634029352765E-2</v>
          </cell>
        </row>
        <row r="3279">
          <cell r="J3279">
            <v>3278</v>
          </cell>
          <cell r="L3279">
            <v>3.3985227301975132E-2</v>
          </cell>
        </row>
        <row r="3280">
          <cell r="J3280">
            <v>3279</v>
          </cell>
          <cell r="L3280">
            <v>3.3919269060989167E-2</v>
          </cell>
        </row>
        <row r="3281">
          <cell r="J3281">
            <v>3280</v>
          </cell>
          <cell r="L3281">
            <v>3.3633086950039019E-2</v>
          </cell>
        </row>
        <row r="3282">
          <cell r="J3282">
            <v>3281</v>
          </cell>
          <cell r="L3282">
            <v>3.3553411091213049E-2</v>
          </cell>
        </row>
        <row r="3283">
          <cell r="J3283">
            <v>3282</v>
          </cell>
          <cell r="L3283">
            <v>3.3525417294948116E-2</v>
          </cell>
        </row>
        <row r="3284">
          <cell r="J3284">
            <v>3283</v>
          </cell>
          <cell r="L3284">
            <v>3.3037111160201776E-2</v>
          </cell>
        </row>
        <row r="3285">
          <cell r="J3285">
            <v>3284</v>
          </cell>
          <cell r="L3285">
            <v>3.3018604207859251E-2</v>
          </cell>
        </row>
        <row r="3286">
          <cell r="J3286">
            <v>3285</v>
          </cell>
          <cell r="L3286">
            <v>3.2879933390535528E-2</v>
          </cell>
        </row>
        <row r="3287">
          <cell r="J3287">
            <v>3286</v>
          </cell>
          <cell r="L3287">
            <v>3.2824520386410115E-2</v>
          </cell>
        </row>
        <row r="3288">
          <cell r="J3288">
            <v>3287</v>
          </cell>
          <cell r="L3288">
            <v>3.2810676085923335E-2</v>
          </cell>
        </row>
        <row r="3289">
          <cell r="J3289">
            <v>3288</v>
          </cell>
          <cell r="L3289">
            <v>3.2792232643376711E-2</v>
          </cell>
        </row>
        <row r="3290">
          <cell r="J3290">
            <v>3289</v>
          </cell>
          <cell r="L3290">
            <v>3.2783062360970408E-2</v>
          </cell>
        </row>
        <row r="3291">
          <cell r="J3291">
            <v>3290</v>
          </cell>
          <cell r="L3291">
            <v>3.2760300512568806E-2</v>
          </cell>
        </row>
        <row r="3292">
          <cell r="J3292">
            <v>3291</v>
          </cell>
          <cell r="L3292">
            <v>3.2196048945422294E-2</v>
          </cell>
        </row>
        <row r="3293">
          <cell r="J3293">
            <v>3292</v>
          </cell>
          <cell r="L3293">
            <v>3.2123281377216387E-2</v>
          </cell>
        </row>
        <row r="3294">
          <cell r="J3294">
            <v>3293</v>
          </cell>
          <cell r="L3294">
            <v>3.193690255084243E-2</v>
          </cell>
        </row>
        <row r="3295">
          <cell r="J3295">
            <v>3294</v>
          </cell>
          <cell r="L3295">
            <v>3.1873391718293231E-2</v>
          </cell>
        </row>
        <row r="3296">
          <cell r="J3296">
            <v>3295</v>
          </cell>
          <cell r="L3296">
            <v>3.1538060380993181E-2</v>
          </cell>
        </row>
        <row r="3297">
          <cell r="J3297">
            <v>3296</v>
          </cell>
          <cell r="L3297">
            <v>3.14523712394007E-2</v>
          </cell>
        </row>
        <row r="3298">
          <cell r="J3298">
            <v>3297</v>
          </cell>
          <cell r="L3298">
            <v>3.1294577938148299E-2</v>
          </cell>
        </row>
        <row r="3299">
          <cell r="J3299">
            <v>3298</v>
          </cell>
          <cell r="L3299">
            <v>3.1227412452249102E-2</v>
          </cell>
        </row>
        <row r="3300">
          <cell r="J3300">
            <v>3299</v>
          </cell>
          <cell r="L3300">
            <v>3.0848445301079865E-2</v>
          </cell>
        </row>
        <row r="3301">
          <cell r="J3301">
            <v>3300</v>
          </cell>
          <cell r="L3301">
            <v>3.0523353431964401E-2</v>
          </cell>
        </row>
        <row r="3302">
          <cell r="J3302">
            <v>3301</v>
          </cell>
          <cell r="L3302">
            <v>3.0373495607319573E-2</v>
          </cell>
        </row>
        <row r="3303">
          <cell r="J3303">
            <v>3302</v>
          </cell>
          <cell r="L3303">
            <v>3.0224140944730405E-2</v>
          </cell>
        </row>
        <row r="3304">
          <cell r="J3304">
            <v>3303</v>
          </cell>
          <cell r="L3304">
            <v>3.0039675854815664E-2</v>
          </cell>
        </row>
        <row r="3305">
          <cell r="J3305">
            <v>3304</v>
          </cell>
          <cell r="L3305">
            <v>2.9416127147114089E-2</v>
          </cell>
        </row>
        <row r="3306">
          <cell r="J3306">
            <v>3305</v>
          </cell>
          <cell r="L3306">
            <v>2.8894478927266647E-2</v>
          </cell>
        </row>
        <row r="3307">
          <cell r="J3307">
            <v>3306</v>
          </cell>
          <cell r="L3307">
            <v>2.8667065731073471E-2</v>
          </cell>
        </row>
        <row r="3308">
          <cell r="J3308">
            <v>3307</v>
          </cell>
          <cell r="L3308">
            <v>2.8588499132154249E-2</v>
          </cell>
        </row>
        <row r="3309">
          <cell r="J3309">
            <v>3308</v>
          </cell>
          <cell r="L3309">
            <v>2.8427101330625107E-2</v>
          </cell>
        </row>
        <row r="3310">
          <cell r="J3310">
            <v>3309</v>
          </cell>
          <cell r="L3310">
            <v>2.833566954732851E-2</v>
          </cell>
        </row>
        <row r="3311">
          <cell r="J3311">
            <v>3310</v>
          </cell>
          <cell r="L3311">
            <v>2.8305391931167736E-2</v>
          </cell>
        </row>
        <row r="3312">
          <cell r="J3312">
            <v>3311</v>
          </cell>
          <cell r="L3312">
            <v>2.8206231546910026E-2</v>
          </cell>
        </row>
        <row r="3313">
          <cell r="J3313">
            <v>3312</v>
          </cell>
          <cell r="L3313">
            <v>2.81719430523951E-2</v>
          </cell>
        </row>
        <row r="3314">
          <cell r="J3314">
            <v>3313</v>
          </cell>
          <cell r="L3314">
            <v>2.8163371259857722E-2</v>
          </cell>
        </row>
        <row r="3315">
          <cell r="J3315">
            <v>3314</v>
          </cell>
          <cell r="L3315">
            <v>2.8150537727542065E-2</v>
          </cell>
        </row>
        <row r="3316">
          <cell r="J3316">
            <v>3315</v>
          </cell>
          <cell r="L3316">
            <v>2.7950140719156354E-2</v>
          </cell>
        </row>
        <row r="3317">
          <cell r="J3317">
            <v>3316</v>
          </cell>
          <cell r="L3317">
            <v>2.7941622532253532E-2</v>
          </cell>
        </row>
        <row r="3318">
          <cell r="J3318">
            <v>3317</v>
          </cell>
          <cell r="L3318">
            <v>2.7933190890484193E-2</v>
          </cell>
        </row>
        <row r="3319">
          <cell r="J3319">
            <v>3318</v>
          </cell>
          <cell r="L3319">
            <v>2.7844665784079046E-2</v>
          </cell>
        </row>
        <row r="3320">
          <cell r="J3320">
            <v>3319</v>
          </cell>
          <cell r="L3320">
            <v>2.7684544072972359E-2</v>
          </cell>
        </row>
        <row r="3321">
          <cell r="J3321">
            <v>3320</v>
          </cell>
          <cell r="L3321">
            <v>2.7402675074248192E-2</v>
          </cell>
        </row>
        <row r="3322">
          <cell r="J3322">
            <v>3321</v>
          </cell>
          <cell r="L3322">
            <v>2.6858378052384325E-2</v>
          </cell>
        </row>
        <row r="3323">
          <cell r="J3323">
            <v>3322</v>
          </cell>
          <cell r="L3323">
            <v>2.6816615543370129E-2</v>
          </cell>
        </row>
        <row r="3324">
          <cell r="J3324">
            <v>3323</v>
          </cell>
          <cell r="L3324">
            <v>2.674153856658304E-2</v>
          </cell>
        </row>
        <row r="3325">
          <cell r="J3325">
            <v>3324</v>
          </cell>
          <cell r="L3325">
            <v>2.6237081873429585E-2</v>
          </cell>
        </row>
        <row r="3326">
          <cell r="J3326">
            <v>3325</v>
          </cell>
          <cell r="L3326">
            <v>2.6232919683420328E-2</v>
          </cell>
        </row>
        <row r="3327">
          <cell r="J3327">
            <v>3326</v>
          </cell>
          <cell r="L3327">
            <v>2.6178878342919123E-2</v>
          </cell>
        </row>
        <row r="3328">
          <cell r="J3328">
            <v>3327</v>
          </cell>
          <cell r="L3328">
            <v>2.5784456758828702E-2</v>
          </cell>
        </row>
        <row r="3329">
          <cell r="J3329">
            <v>3328</v>
          </cell>
          <cell r="L3329">
            <v>2.5693523274815208E-2</v>
          </cell>
        </row>
        <row r="3330">
          <cell r="J3330">
            <v>3329</v>
          </cell>
          <cell r="L3330">
            <v>2.5548963564452062E-2</v>
          </cell>
        </row>
        <row r="3331">
          <cell r="J3331">
            <v>3330</v>
          </cell>
          <cell r="L3331">
            <v>2.553245306920373E-2</v>
          </cell>
        </row>
        <row r="3332">
          <cell r="J3332">
            <v>3331</v>
          </cell>
          <cell r="L3332">
            <v>2.5257295591787576E-2</v>
          </cell>
        </row>
        <row r="3333">
          <cell r="J3333">
            <v>3332</v>
          </cell>
          <cell r="L3333">
            <v>2.4605312906055516E-2</v>
          </cell>
        </row>
        <row r="3334">
          <cell r="J3334">
            <v>3333</v>
          </cell>
          <cell r="L3334">
            <v>2.4515679149898027E-2</v>
          </cell>
        </row>
        <row r="3335">
          <cell r="J3335">
            <v>3334</v>
          </cell>
          <cell r="L3335">
            <v>2.4495528583341329E-2</v>
          </cell>
        </row>
        <row r="3336">
          <cell r="J3336">
            <v>3335</v>
          </cell>
          <cell r="L3336">
            <v>2.3951490710686939E-2</v>
          </cell>
        </row>
        <row r="3337">
          <cell r="J3337">
            <v>3336</v>
          </cell>
          <cell r="L3337">
            <v>2.3586176129194794E-2</v>
          </cell>
        </row>
        <row r="3338">
          <cell r="J3338">
            <v>3337</v>
          </cell>
          <cell r="L3338">
            <v>2.3518673314737813E-2</v>
          </cell>
        </row>
        <row r="3339">
          <cell r="J3339">
            <v>3338</v>
          </cell>
          <cell r="L3339">
            <v>2.3451429693698581E-2</v>
          </cell>
        </row>
        <row r="3340">
          <cell r="J3340">
            <v>3339</v>
          </cell>
          <cell r="L3340">
            <v>2.3247806731502806E-2</v>
          </cell>
        </row>
        <row r="3341">
          <cell r="J3341">
            <v>3340</v>
          </cell>
          <cell r="L3341">
            <v>2.3013212004417256E-2</v>
          </cell>
        </row>
        <row r="3342">
          <cell r="J3342">
            <v>3341</v>
          </cell>
          <cell r="L3342">
            <v>2.2904020907209503E-2</v>
          </cell>
        </row>
        <row r="3343">
          <cell r="J3343">
            <v>3342</v>
          </cell>
          <cell r="L3343">
            <v>2.2545704255844325E-2</v>
          </cell>
        </row>
        <row r="3344">
          <cell r="J3344">
            <v>3343</v>
          </cell>
          <cell r="L3344">
            <v>2.2269283592701115E-2</v>
          </cell>
        </row>
        <row r="3345">
          <cell r="J3345">
            <v>3344</v>
          </cell>
          <cell r="L3345">
            <v>2.2261540694534239E-2</v>
          </cell>
        </row>
        <row r="3346">
          <cell r="J3346">
            <v>3345</v>
          </cell>
          <cell r="L3346">
            <v>2.2096226770376832E-2</v>
          </cell>
        </row>
        <row r="3347">
          <cell r="J3347">
            <v>3346</v>
          </cell>
          <cell r="L3347">
            <v>2.1938657162479894E-2</v>
          </cell>
        </row>
        <row r="3348">
          <cell r="J3348">
            <v>3347</v>
          </cell>
          <cell r="L3348">
            <v>2.1923489454777428E-2</v>
          </cell>
        </row>
        <row r="3349">
          <cell r="J3349">
            <v>3348</v>
          </cell>
          <cell r="L3349">
            <v>2.1893194795713427E-2</v>
          </cell>
        </row>
        <row r="3350">
          <cell r="J3350">
            <v>3349</v>
          </cell>
          <cell r="L3350">
            <v>2.1817967407553353E-2</v>
          </cell>
        </row>
        <row r="3351">
          <cell r="J3351">
            <v>3350</v>
          </cell>
          <cell r="L3351">
            <v>2.1769155248668133E-2</v>
          </cell>
        </row>
        <row r="3352">
          <cell r="J3352">
            <v>3351</v>
          </cell>
          <cell r="L3352">
            <v>2.1727854465539109E-2</v>
          </cell>
        </row>
        <row r="3353">
          <cell r="J3353">
            <v>3352</v>
          </cell>
          <cell r="L3353">
            <v>2.1682965538500708E-2</v>
          </cell>
        </row>
        <row r="3354">
          <cell r="J3354">
            <v>3353</v>
          </cell>
          <cell r="L3354">
            <v>2.1653450069250835E-2</v>
          </cell>
        </row>
        <row r="3355">
          <cell r="J3355">
            <v>3354</v>
          </cell>
          <cell r="L3355">
            <v>2.1455154914752552E-2</v>
          </cell>
        </row>
        <row r="3356">
          <cell r="J3356">
            <v>3355</v>
          </cell>
          <cell r="L3356">
            <v>2.1440542843364874E-2</v>
          </cell>
        </row>
        <row r="3357">
          <cell r="J3357">
            <v>3356</v>
          </cell>
          <cell r="L3357">
            <v>2.1382289885917595E-2</v>
          </cell>
        </row>
        <row r="3358">
          <cell r="J3358">
            <v>3357</v>
          </cell>
          <cell r="L3358">
            <v>2.1294929602751381E-2</v>
          </cell>
        </row>
        <row r="3359">
          <cell r="J3359">
            <v>3358</v>
          </cell>
          <cell r="L3359">
            <v>2.1131290917033689E-2</v>
          </cell>
        </row>
        <row r="3360">
          <cell r="J3360">
            <v>3359</v>
          </cell>
          <cell r="L3360">
            <v>2.1044567198438276E-2</v>
          </cell>
        </row>
        <row r="3361">
          <cell r="J3361">
            <v>3360</v>
          </cell>
          <cell r="L3361">
            <v>2.0979706699227232E-2</v>
          </cell>
        </row>
        <row r="3362">
          <cell r="J3362">
            <v>3361</v>
          </cell>
          <cell r="L3362">
            <v>2.0900669495678089E-2</v>
          </cell>
        </row>
        <row r="3363">
          <cell r="J3363">
            <v>3362</v>
          </cell>
          <cell r="L3363">
            <v>2.0785853677280593E-2</v>
          </cell>
        </row>
        <row r="3364">
          <cell r="J3364">
            <v>3363</v>
          </cell>
          <cell r="L3364">
            <v>2.0764403601582188E-2</v>
          </cell>
        </row>
        <row r="3365">
          <cell r="J3365">
            <v>3364</v>
          </cell>
          <cell r="L3365">
            <v>2.074303441681092E-2</v>
          </cell>
        </row>
        <row r="3366">
          <cell r="J3366">
            <v>3365</v>
          </cell>
          <cell r="L3366">
            <v>2.0669182769043296E-2</v>
          </cell>
        </row>
        <row r="3367">
          <cell r="J3367">
            <v>3366</v>
          </cell>
          <cell r="L3367">
            <v>2.0097221587526814E-2</v>
          </cell>
        </row>
        <row r="3368">
          <cell r="J3368">
            <v>3367</v>
          </cell>
          <cell r="L3368">
            <v>1.9943395505133053E-2</v>
          </cell>
        </row>
        <row r="3369">
          <cell r="J3369">
            <v>3368</v>
          </cell>
          <cell r="L3369">
            <v>1.9800244002432816E-2</v>
          </cell>
        </row>
        <row r="3370">
          <cell r="J3370">
            <v>3369</v>
          </cell>
          <cell r="L3370">
            <v>1.9651328907004821E-2</v>
          </cell>
        </row>
        <row r="3371">
          <cell r="J3371">
            <v>3370</v>
          </cell>
          <cell r="L3371">
            <v>1.9440519467509448E-2</v>
          </cell>
        </row>
        <row r="3372">
          <cell r="J3372">
            <v>3371</v>
          </cell>
          <cell r="L3372">
            <v>1.9412910349784943E-2</v>
          </cell>
        </row>
        <row r="3373">
          <cell r="J3373">
            <v>3372</v>
          </cell>
          <cell r="L3373">
            <v>1.9382010005819232E-2</v>
          </cell>
        </row>
        <row r="3374">
          <cell r="J3374">
            <v>3373</v>
          </cell>
          <cell r="L3374">
            <v>1.9132941802852691E-2</v>
          </cell>
        </row>
        <row r="3375">
          <cell r="J3375">
            <v>3374</v>
          </cell>
          <cell r="L3375">
            <v>1.9075101675449388E-2</v>
          </cell>
        </row>
        <row r="3376">
          <cell r="J3376">
            <v>3375</v>
          </cell>
          <cell r="L3376">
            <v>1.8745646733382221E-2</v>
          </cell>
        </row>
        <row r="3377">
          <cell r="J3377">
            <v>3376</v>
          </cell>
          <cell r="L3377">
            <v>1.8725292966080661E-2</v>
          </cell>
        </row>
        <row r="3378">
          <cell r="J3378">
            <v>3377</v>
          </cell>
          <cell r="L3378">
            <v>1.8630576319596165E-2</v>
          </cell>
        </row>
        <row r="3379">
          <cell r="J3379">
            <v>3378</v>
          </cell>
          <cell r="L3379">
            <v>1.8441295578942866E-2</v>
          </cell>
        </row>
        <row r="3380">
          <cell r="J3380">
            <v>3379</v>
          </cell>
          <cell r="L3380">
            <v>1.8424558461227251E-2</v>
          </cell>
        </row>
        <row r="3381">
          <cell r="J3381">
            <v>3380</v>
          </cell>
          <cell r="L3381">
            <v>1.8271262788118935E-2</v>
          </cell>
        </row>
        <row r="3382">
          <cell r="J3382">
            <v>3381</v>
          </cell>
          <cell r="L3382">
            <v>1.8195051862476962E-2</v>
          </cell>
        </row>
        <row r="3383">
          <cell r="J3383">
            <v>3382</v>
          </cell>
          <cell r="L3383">
            <v>1.815219980797092E-2</v>
          </cell>
        </row>
        <row r="3384">
          <cell r="J3384">
            <v>3383</v>
          </cell>
          <cell r="L3384">
            <v>1.8145626347873294E-2</v>
          </cell>
        </row>
        <row r="3385">
          <cell r="J3385">
            <v>3384</v>
          </cell>
          <cell r="L3385">
            <v>1.8129281652369027E-2</v>
          </cell>
        </row>
        <row r="3386">
          <cell r="J3386">
            <v>3385</v>
          </cell>
          <cell r="L3386">
            <v>1.8073819286796754E-2</v>
          </cell>
        </row>
        <row r="3387">
          <cell r="J3387">
            <v>3386</v>
          </cell>
          <cell r="L3387">
            <v>1.7859306119879941E-2</v>
          </cell>
        </row>
        <row r="3388">
          <cell r="J3388">
            <v>3387</v>
          </cell>
          <cell r="L3388">
            <v>1.7852878180414089E-2</v>
          </cell>
        </row>
        <row r="3389">
          <cell r="J3389">
            <v>3388</v>
          </cell>
          <cell r="L3389">
            <v>1.7756607136066044E-2</v>
          </cell>
        </row>
        <row r="3390">
          <cell r="J3390">
            <v>3389</v>
          </cell>
          <cell r="L3390">
            <v>1.7625797007721371E-2</v>
          </cell>
        </row>
        <row r="3391">
          <cell r="J3391">
            <v>3390</v>
          </cell>
          <cell r="L3391">
            <v>1.7600283770132348E-2</v>
          </cell>
        </row>
        <row r="3392">
          <cell r="J3392">
            <v>3391</v>
          </cell>
          <cell r="L3392">
            <v>1.7584350270587669E-2</v>
          </cell>
        </row>
        <row r="3393">
          <cell r="J3393">
            <v>3392</v>
          </cell>
          <cell r="L3393">
            <v>1.7504729436054949E-2</v>
          </cell>
        </row>
        <row r="3394">
          <cell r="J3394">
            <v>3393</v>
          </cell>
          <cell r="L3394">
            <v>1.7403644900925851E-2</v>
          </cell>
        </row>
        <row r="3395">
          <cell r="J3395">
            <v>3394</v>
          </cell>
          <cell r="L3395">
            <v>1.7249297097336629E-2</v>
          </cell>
        </row>
        <row r="3396">
          <cell r="J3396">
            <v>3395</v>
          </cell>
          <cell r="L3396">
            <v>1.7123832227456774E-2</v>
          </cell>
        </row>
        <row r="3397">
          <cell r="J3397">
            <v>3396</v>
          </cell>
          <cell r="L3397">
            <v>1.7017193407029431E-2</v>
          </cell>
        </row>
        <row r="3398">
          <cell r="J3398">
            <v>3397</v>
          </cell>
          <cell r="L3398">
            <v>1.6726020779356591E-2</v>
          </cell>
        </row>
        <row r="3399">
          <cell r="J3399">
            <v>3398</v>
          </cell>
          <cell r="L3399">
            <v>1.6619660433900382E-2</v>
          </cell>
        </row>
        <row r="3400">
          <cell r="J3400">
            <v>3399</v>
          </cell>
          <cell r="L3400">
            <v>1.6482081849634116E-2</v>
          </cell>
        </row>
        <row r="3401">
          <cell r="J3401">
            <v>3400</v>
          </cell>
          <cell r="L3401">
            <v>1.6416487205833875E-2</v>
          </cell>
        </row>
        <row r="3402">
          <cell r="J3402">
            <v>3401</v>
          </cell>
          <cell r="L3402">
            <v>1.6369663891264975E-2</v>
          </cell>
        </row>
        <row r="3403">
          <cell r="J3403">
            <v>3402</v>
          </cell>
          <cell r="L3403">
            <v>1.6319850552575493E-2</v>
          </cell>
        </row>
        <row r="3404">
          <cell r="J3404">
            <v>3403</v>
          </cell>
          <cell r="L3404">
            <v>1.6236196944902272E-2</v>
          </cell>
        </row>
        <row r="3405">
          <cell r="J3405">
            <v>3404</v>
          </cell>
          <cell r="L3405">
            <v>1.596357127731805E-2</v>
          </cell>
        </row>
        <row r="3406">
          <cell r="J3406">
            <v>3405</v>
          </cell>
          <cell r="L3406">
            <v>1.5951240933331726E-2</v>
          </cell>
        </row>
        <row r="3407">
          <cell r="J3407">
            <v>3406</v>
          </cell>
          <cell r="L3407">
            <v>1.5779197729298321E-2</v>
          </cell>
        </row>
        <row r="3408">
          <cell r="J3408">
            <v>3407</v>
          </cell>
          <cell r="L3408">
            <v>1.5717829859182946E-2</v>
          </cell>
        </row>
        <row r="3409">
          <cell r="J3409">
            <v>3408</v>
          </cell>
          <cell r="L3409">
            <v>1.5690495433625083E-2</v>
          </cell>
        </row>
        <row r="3410">
          <cell r="J3410">
            <v>3409</v>
          </cell>
          <cell r="L3410">
            <v>1.5645196460604589E-2</v>
          </cell>
        </row>
        <row r="3411">
          <cell r="J3411">
            <v>3410</v>
          </cell>
          <cell r="L3411">
            <v>1.5561268798762415E-2</v>
          </cell>
        </row>
        <row r="3412">
          <cell r="J3412">
            <v>3411</v>
          </cell>
          <cell r="L3412">
            <v>1.5468496369237977E-2</v>
          </cell>
        </row>
        <row r="3413">
          <cell r="J3413">
            <v>3412</v>
          </cell>
          <cell r="L3413">
            <v>1.5384765566728634E-2</v>
          </cell>
        </row>
        <row r="3414">
          <cell r="J3414">
            <v>3413</v>
          </cell>
          <cell r="L3414">
            <v>1.5286367726064669E-2</v>
          </cell>
        </row>
        <row r="3415">
          <cell r="J3415">
            <v>3414</v>
          </cell>
          <cell r="L3415">
            <v>1.5090669508383907E-2</v>
          </cell>
        </row>
        <row r="3416">
          <cell r="J3416">
            <v>3415</v>
          </cell>
          <cell r="L3416">
            <v>1.5022516688412963E-2</v>
          </cell>
        </row>
        <row r="3417">
          <cell r="J3417">
            <v>3416</v>
          </cell>
          <cell r="L3417">
            <v>1.4998818820217252E-2</v>
          </cell>
        </row>
        <row r="3418">
          <cell r="J3418">
            <v>3417</v>
          </cell>
          <cell r="L3418">
            <v>1.4992925287644055E-2</v>
          </cell>
        </row>
        <row r="3419">
          <cell r="J3419">
            <v>3418</v>
          </cell>
          <cell r="L3419">
            <v>1.497231385255166E-2</v>
          </cell>
        </row>
        <row r="3420">
          <cell r="J3420">
            <v>3419</v>
          </cell>
          <cell r="L3420">
            <v>1.4940057596911775E-2</v>
          </cell>
        </row>
        <row r="3421">
          <cell r="J3421">
            <v>3420</v>
          </cell>
          <cell r="L3421">
            <v>1.4823313051703008E-2</v>
          </cell>
        </row>
        <row r="3422">
          <cell r="J3422">
            <v>3421</v>
          </cell>
          <cell r="L3422">
            <v>1.4744523502842923E-2</v>
          </cell>
        </row>
        <row r="3423">
          <cell r="J3423">
            <v>3422</v>
          </cell>
          <cell r="L3423">
            <v>1.4715473797875113E-2</v>
          </cell>
        </row>
        <row r="3424">
          <cell r="J3424">
            <v>3423</v>
          </cell>
          <cell r="L3424">
            <v>1.4695149137367849E-2</v>
          </cell>
        </row>
        <row r="3425">
          <cell r="J3425">
            <v>3424</v>
          </cell>
          <cell r="L3425">
            <v>1.4259683034286449E-2</v>
          </cell>
        </row>
        <row r="3426">
          <cell r="J3426">
            <v>3425</v>
          </cell>
          <cell r="L3426">
            <v>1.4193085250522023E-2</v>
          </cell>
        </row>
        <row r="3427">
          <cell r="J3427">
            <v>3426</v>
          </cell>
          <cell r="L3427">
            <v>1.4190194178269715E-2</v>
          </cell>
        </row>
        <row r="3428">
          <cell r="J3428">
            <v>3427</v>
          </cell>
          <cell r="L3428">
            <v>1.4012166731559864E-2</v>
          </cell>
        </row>
        <row r="3429">
          <cell r="J3429">
            <v>3428</v>
          </cell>
          <cell r="L3429">
            <v>1.4003570566469415E-2</v>
          </cell>
        </row>
        <row r="3430">
          <cell r="J3430">
            <v>3429</v>
          </cell>
          <cell r="L3430">
            <v>1.393789461157878E-2</v>
          </cell>
        </row>
        <row r="3431">
          <cell r="J3431">
            <v>3430</v>
          </cell>
          <cell r="L3431">
            <v>1.390652236904443E-2</v>
          </cell>
        </row>
        <row r="3432">
          <cell r="J3432">
            <v>3431</v>
          </cell>
          <cell r="L3432">
            <v>1.3801225575708185E-2</v>
          </cell>
        </row>
        <row r="3433">
          <cell r="J3433">
            <v>3432</v>
          </cell>
          <cell r="L3433">
            <v>1.3778550029085207E-2</v>
          </cell>
        </row>
        <row r="3434">
          <cell r="J3434">
            <v>3433</v>
          </cell>
          <cell r="L3434">
            <v>1.3682733375517706E-2</v>
          </cell>
        </row>
        <row r="3435">
          <cell r="J3435">
            <v>3434</v>
          </cell>
          <cell r="L3435">
            <v>1.3663294051189195E-2</v>
          </cell>
        </row>
        <row r="3436">
          <cell r="J3436">
            <v>3435</v>
          </cell>
          <cell r="L3436">
            <v>1.3481263677219666E-2</v>
          </cell>
        </row>
        <row r="3437">
          <cell r="J3437">
            <v>3436</v>
          </cell>
          <cell r="L3437">
            <v>1.342348688386362E-2</v>
          </cell>
        </row>
        <row r="3438">
          <cell r="J3438">
            <v>3437</v>
          </cell>
          <cell r="L3438">
            <v>1.3407039659251295E-2</v>
          </cell>
        </row>
        <row r="3439">
          <cell r="J3439">
            <v>3438</v>
          </cell>
          <cell r="L3439">
            <v>1.3347279144890653E-2</v>
          </cell>
        </row>
        <row r="3440">
          <cell r="J3440">
            <v>3439</v>
          </cell>
          <cell r="L3440">
            <v>1.3330998857844079E-2</v>
          </cell>
        </row>
        <row r="3441">
          <cell r="J3441">
            <v>3440</v>
          </cell>
          <cell r="L3441">
            <v>1.3266245806231532E-2</v>
          </cell>
        </row>
        <row r="3442">
          <cell r="J3442">
            <v>3441</v>
          </cell>
          <cell r="L3442">
            <v>1.3036997466031425E-2</v>
          </cell>
        </row>
        <row r="3443">
          <cell r="J3443">
            <v>3442</v>
          </cell>
          <cell r="L3443">
            <v>1.2983115783875683E-2</v>
          </cell>
        </row>
        <row r="3444">
          <cell r="J3444">
            <v>3443</v>
          </cell>
          <cell r="L3444">
            <v>1.2884307458978022E-2</v>
          </cell>
        </row>
        <row r="3445">
          <cell r="J3445">
            <v>3444</v>
          </cell>
          <cell r="L3445">
            <v>1.2870988845316332E-2</v>
          </cell>
        </row>
        <row r="3446">
          <cell r="J3446">
            <v>3445</v>
          </cell>
          <cell r="L3446">
            <v>1.2698000707907319E-2</v>
          </cell>
        </row>
        <row r="3447">
          <cell r="J3447">
            <v>3446</v>
          </cell>
          <cell r="L3447">
            <v>1.2692687380455658E-2</v>
          </cell>
        </row>
        <row r="3448">
          <cell r="J3448">
            <v>3447</v>
          </cell>
          <cell r="L3448">
            <v>1.2618339631005058E-2</v>
          </cell>
        </row>
        <row r="3449">
          <cell r="J3449">
            <v>3448</v>
          </cell>
          <cell r="L3449">
            <v>1.2589178318316565E-2</v>
          </cell>
        </row>
        <row r="3450">
          <cell r="J3450">
            <v>3449</v>
          </cell>
          <cell r="L3450">
            <v>1.2557417288096119E-2</v>
          </cell>
        </row>
        <row r="3451">
          <cell r="J3451">
            <v>3450</v>
          </cell>
          <cell r="L3451">
            <v>1.2327155277596502E-2</v>
          </cell>
        </row>
        <row r="3452">
          <cell r="J3452">
            <v>3451</v>
          </cell>
          <cell r="L3452">
            <v>1.2258772580039075E-2</v>
          </cell>
        </row>
        <row r="3453">
          <cell r="J3453">
            <v>3452</v>
          </cell>
          <cell r="L3453">
            <v>1.2156472265284934E-2</v>
          </cell>
        </row>
        <row r="3454">
          <cell r="J3454">
            <v>3453</v>
          </cell>
          <cell r="L3454">
            <v>1.1957580751916618E-2</v>
          </cell>
        </row>
        <row r="3455">
          <cell r="J3455">
            <v>3454</v>
          </cell>
          <cell r="L3455">
            <v>1.1934199507807917E-2</v>
          </cell>
        </row>
        <row r="3456">
          <cell r="J3456">
            <v>3455</v>
          </cell>
          <cell r="L3456">
            <v>1.1921269486591977E-2</v>
          </cell>
        </row>
        <row r="3457">
          <cell r="J3457">
            <v>3456</v>
          </cell>
          <cell r="L3457">
            <v>1.1711983945033824E-2</v>
          </cell>
        </row>
        <row r="3458">
          <cell r="J3458">
            <v>3457</v>
          </cell>
          <cell r="L3458">
            <v>1.1593494250532341E-2</v>
          </cell>
        </row>
        <row r="3459">
          <cell r="J3459">
            <v>3458</v>
          </cell>
          <cell r="L3459">
            <v>1.1458219488734678E-2</v>
          </cell>
        </row>
        <row r="3460">
          <cell r="J3460">
            <v>3459</v>
          </cell>
          <cell r="L3460">
            <v>1.1368951801520009E-2</v>
          </cell>
        </row>
        <row r="3461">
          <cell r="J3461">
            <v>3460</v>
          </cell>
          <cell r="L3461">
            <v>1.1264533153630752E-2</v>
          </cell>
        </row>
        <row r="3462">
          <cell r="J3462">
            <v>3461</v>
          </cell>
          <cell r="L3462">
            <v>1.123909791444961E-2</v>
          </cell>
        </row>
        <row r="3463">
          <cell r="J3463">
            <v>3462</v>
          </cell>
          <cell r="L3463">
            <v>1.1155362673737804E-2</v>
          </cell>
        </row>
        <row r="3464">
          <cell r="J3464">
            <v>3463</v>
          </cell>
          <cell r="L3464">
            <v>1.087132419284075E-2</v>
          </cell>
        </row>
        <row r="3465">
          <cell r="J3465">
            <v>3464</v>
          </cell>
          <cell r="L3465">
            <v>1.0853606891890482E-2</v>
          </cell>
        </row>
        <row r="3466">
          <cell r="J3466">
            <v>3465</v>
          </cell>
          <cell r="L3466">
            <v>1.0737433048101255E-2</v>
          </cell>
        </row>
        <row r="3467">
          <cell r="J3467">
            <v>3466</v>
          </cell>
          <cell r="L3467">
            <v>1.0594296582075471E-2</v>
          </cell>
        </row>
        <row r="3468">
          <cell r="J3468">
            <v>3467</v>
          </cell>
          <cell r="L3468">
            <v>1.0557006593181177E-2</v>
          </cell>
        </row>
        <row r="3469">
          <cell r="J3469">
            <v>3468</v>
          </cell>
          <cell r="L3469">
            <v>1.0428825899030256E-2</v>
          </cell>
        </row>
        <row r="3470">
          <cell r="J3470">
            <v>3469</v>
          </cell>
          <cell r="L3470">
            <v>1.0264373503930075E-2</v>
          </cell>
        </row>
        <row r="3471">
          <cell r="J3471">
            <v>3470</v>
          </cell>
          <cell r="L3471">
            <v>1.0220354151281374E-2</v>
          </cell>
        </row>
        <row r="3472">
          <cell r="J3472">
            <v>3471</v>
          </cell>
          <cell r="L3472">
            <v>1.0164129671657614E-2</v>
          </cell>
        </row>
        <row r="3473">
          <cell r="J3473">
            <v>3472</v>
          </cell>
          <cell r="L3473">
            <v>1.016169009088181E-2</v>
          </cell>
        </row>
        <row r="3474">
          <cell r="J3474">
            <v>3473</v>
          </cell>
          <cell r="L3474">
            <v>1.0156858302415873E-2</v>
          </cell>
        </row>
        <row r="3475">
          <cell r="J3475">
            <v>3474</v>
          </cell>
          <cell r="L3475">
            <v>9.7473507344031807E-3</v>
          </cell>
        </row>
        <row r="3476">
          <cell r="J3476">
            <v>3475</v>
          </cell>
          <cell r="L3476">
            <v>9.5195023509412526E-3</v>
          </cell>
        </row>
        <row r="3477">
          <cell r="J3477">
            <v>3476</v>
          </cell>
          <cell r="L3477">
            <v>9.4225744122257808E-3</v>
          </cell>
        </row>
        <row r="3478">
          <cell r="J3478">
            <v>3477</v>
          </cell>
          <cell r="L3478">
            <v>9.3993036951539911E-3</v>
          </cell>
        </row>
        <row r="3479">
          <cell r="J3479">
            <v>3478</v>
          </cell>
          <cell r="L3479">
            <v>9.2576740157746321E-3</v>
          </cell>
        </row>
        <row r="3480">
          <cell r="J3480">
            <v>3479</v>
          </cell>
          <cell r="L3480">
            <v>9.2137323763716496E-3</v>
          </cell>
        </row>
        <row r="3481">
          <cell r="J3481">
            <v>3480</v>
          </cell>
          <cell r="L3481">
            <v>9.0154972759566143E-3</v>
          </cell>
        </row>
        <row r="3482">
          <cell r="J3482">
            <v>3481</v>
          </cell>
          <cell r="L3482">
            <v>8.9671399088326869E-3</v>
          </cell>
        </row>
        <row r="3483">
          <cell r="J3483">
            <v>3482</v>
          </cell>
          <cell r="L3483">
            <v>8.8842698478802766E-3</v>
          </cell>
        </row>
        <row r="3484">
          <cell r="J3484">
            <v>3483</v>
          </cell>
          <cell r="L3484">
            <v>8.6981229043617513E-3</v>
          </cell>
        </row>
        <row r="3485">
          <cell r="J3485">
            <v>3484</v>
          </cell>
          <cell r="L3485">
            <v>8.5008138153597756E-3</v>
          </cell>
        </row>
        <row r="3486">
          <cell r="J3486">
            <v>3485</v>
          </cell>
          <cell r="L3486">
            <v>8.4305132295327979E-3</v>
          </cell>
        </row>
        <row r="3487">
          <cell r="J3487">
            <v>3486</v>
          </cell>
          <cell r="L3487">
            <v>8.4147150048872413E-3</v>
          </cell>
        </row>
        <row r="3488">
          <cell r="J3488">
            <v>3487</v>
          </cell>
          <cell r="L3488">
            <v>8.2955084107053031E-3</v>
          </cell>
        </row>
        <row r="3489">
          <cell r="J3489">
            <v>3488</v>
          </cell>
          <cell r="L3489">
            <v>8.199511929712017E-3</v>
          </cell>
        </row>
        <row r="3490">
          <cell r="J3490">
            <v>3489</v>
          </cell>
          <cell r="L3490">
            <v>8.0726760702884391E-3</v>
          </cell>
        </row>
        <row r="3491">
          <cell r="J3491">
            <v>3490</v>
          </cell>
          <cell r="L3491">
            <v>7.9031576176955068E-3</v>
          </cell>
        </row>
        <row r="3492">
          <cell r="J3492">
            <v>3491</v>
          </cell>
          <cell r="L3492">
            <v>7.8372991561373069E-3</v>
          </cell>
        </row>
        <row r="3493">
          <cell r="J3493">
            <v>3492</v>
          </cell>
          <cell r="L3493">
            <v>7.8241350905345515E-3</v>
          </cell>
        </row>
        <row r="3494">
          <cell r="J3494">
            <v>3493</v>
          </cell>
          <cell r="L3494">
            <v>7.7607063210070265E-3</v>
          </cell>
        </row>
        <row r="3495">
          <cell r="J3495">
            <v>3494</v>
          </cell>
          <cell r="L3495">
            <v>7.6798041813530473E-3</v>
          </cell>
        </row>
        <row r="3496">
          <cell r="J3496">
            <v>3495</v>
          </cell>
          <cell r="L3496">
            <v>7.6232096622571993E-3</v>
          </cell>
        </row>
        <row r="3497">
          <cell r="J3497">
            <v>3496</v>
          </cell>
          <cell r="L3497">
            <v>7.6145169453555447E-3</v>
          </cell>
        </row>
        <row r="3498">
          <cell r="J3498">
            <v>3497</v>
          </cell>
          <cell r="L3498">
            <v>7.5153783127574888E-3</v>
          </cell>
        </row>
        <row r="3499">
          <cell r="J3499">
            <v>3498</v>
          </cell>
          <cell r="L3499">
            <v>7.4960199963433165E-3</v>
          </cell>
        </row>
        <row r="3500">
          <cell r="J3500">
            <v>3499</v>
          </cell>
          <cell r="L3500">
            <v>7.4745421897556433E-3</v>
          </cell>
        </row>
        <row r="3501">
          <cell r="J3501">
            <v>3500</v>
          </cell>
          <cell r="L3501">
            <v>7.3660662232012857E-3</v>
          </cell>
        </row>
        <row r="3502">
          <cell r="J3502">
            <v>3501</v>
          </cell>
          <cell r="L3502">
            <v>7.0778209811863894E-3</v>
          </cell>
        </row>
        <row r="3503">
          <cell r="J3503">
            <v>3502</v>
          </cell>
          <cell r="L3503">
            <v>6.9108970447293808E-3</v>
          </cell>
        </row>
        <row r="3504">
          <cell r="J3504">
            <v>3503</v>
          </cell>
          <cell r="L3504">
            <v>6.7689745627008968E-3</v>
          </cell>
        </row>
        <row r="3505">
          <cell r="J3505">
            <v>3504</v>
          </cell>
          <cell r="L3505">
            <v>6.7483673977965161E-3</v>
          </cell>
        </row>
        <row r="3506">
          <cell r="J3506">
            <v>3505</v>
          </cell>
          <cell r="L3506">
            <v>6.6330740488675091E-3</v>
          </cell>
        </row>
        <row r="3507">
          <cell r="J3507">
            <v>3506</v>
          </cell>
          <cell r="L3507">
            <v>6.610507951236186E-3</v>
          </cell>
        </row>
        <row r="3508">
          <cell r="J3508">
            <v>3507</v>
          </cell>
          <cell r="L3508">
            <v>6.4821952086566723E-3</v>
          </cell>
        </row>
        <row r="3509">
          <cell r="J3509">
            <v>3508</v>
          </cell>
          <cell r="L3509">
            <v>6.4516944388557347E-3</v>
          </cell>
        </row>
        <row r="3510">
          <cell r="J3510">
            <v>3509</v>
          </cell>
          <cell r="L3510">
            <v>6.3106155598574125E-3</v>
          </cell>
        </row>
        <row r="3511">
          <cell r="J3511">
            <v>3510</v>
          </cell>
          <cell r="L3511">
            <v>6.1863308312524673E-3</v>
          </cell>
        </row>
        <row r="3512">
          <cell r="J3512">
            <v>3511</v>
          </cell>
          <cell r="L3512">
            <v>6.1783203005925059E-3</v>
          </cell>
        </row>
        <row r="3513">
          <cell r="J3513">
            <v>3512</v>
          </cell>
          <cell r="L3513">
            <v>5.855702126816068E-3</v>
          </cell>
        </row>
        <row r="3514">
          <cell r="J3514">
            <v>3513</v>
          </cell>
          <cell r="L3514">
            <v>5.8362421781443354E-3</v>
          </cell>
        </row>
        <row r="3515">
          <cell r="J3515">
            <v>3514</v>
          </cell>
          <cell r="L3515">
            <v>5.8227043813192485E-3</v>
          </cell>
        </row>
        <row r="3516">
          <cell r="J3516">
            <v>3515</v>
          </cell>
          <cell r="L3516">
            <v>5.8074634467763786E-3</v>
          </cell>
        </row>
        <row r="3517">
          <cell r="J3517">
            <v>3516</v>
          </cell>
          <cell r="L3517">
            <v>5.8036846202641698E-3</v>
          </cell>
        </row>
        <row r="3518">
          <cell r="J3518">
            <v>3517</v>
          </cell>
          <cell r="L3518">
            <v>5.7432531287400085E-3</v>
          </cell>
        </row>
        <row r="3519">
          <cell r="J3519">
            <v>3518</v>
          </cell>
          <cell r="L3519">
            <v>5.7338689972228586E-3</v>
          </cell>
        </row>
        <row r="3520">
          <cell r="J3520">
            <v>3519</v>
          </cell>
          <cell r="L3520">
            <v>5.6946416920927913E-3</v>
          </cell>
        </row>
        <row r="3521">
          <cell r="J3521">
            <v>3520</v>
          </cell>
          <cell r="L3521">
            <v>5.6741232890314712E-3</v>
          </cell>
        </row>
        <row r="3522">
          <cell r="J3522">
            <v>3521</v>
          </cell>
          <cell r="L3522">
            <v>5.6203039721227505E-3</v>
          </cell>
        </row>
        <row r="3523">
          <cell r="J3523">
            <v>3522</v>
          </cell>
          <cell r="L3523">
            <v>5.4403448061536236E-3</v>
          </cell>
        </row>
        <row r="3524">
          <cell r="J3524">
            <v>3523</v>
          </cell>
          <cell r="L3524">
            <v>5.3457970217737063E-3</v>
          </cell>
        </row>
        <row r="3525">
          <cell r="J3525">
            <v>3524</v>
          </cell>
          <cell r="L3525">
            <v>5.2995154721724004E-3</v>
          </cell>
        </row>
        <row r="3526">
          <cell r="J3526">
            <v>3525</v>
          </cell>
          <cell r="L3526">
            <v>5.2701116793747492E-3</v>
          </cell>
        </row>
        <row r="3527">
          <cell r="J3527">
            <v>3526</v>
          </cell>
          <cell r="L3527">
            <v>5.1363491127549999E-3</v>
          </cell>
        </row>
        <row r="3528">
          <cell r="J3528">
            <v>3527</v>
          </cell>
          <cell r="L3528">
            <v>5.068839514104341E-3</v>
          </cell>
        </row>
        <row r="3529">
          <cell r="J3529">
            <v>3528</v>
          </cell>
          <cell r="L3529">
            <v>5.0017141471021629E-3</v>
          </cell>
        </row>
        <row r="3530">
          <cell r="J3530">
            <v>3529</v>
          </cell>
          <cell r="L3530">
            <v>4.9806097916829462E-3</v>
          </cell>
        </row>
        <row r="3531">
          <cell r="J3531">
            <v>3530</v>
          </cell>
          <cell r="L3531">
            <v>4.8530215093888895E-3</v>
          </cell>
        </row>
        <row r="3532">
          <cell r="J3532">
            <v>3531</v>
          </cell>
          <cell r="L3532">
            <v>4.7781122940568155E-3</v>
          </cell>
        </row>
        <row r="3533">
          <cell r="J3533">
            <v>3532</v>
          </cell>
          <cell r="L3533">
            <v>4.765951504460208E-3</v>
          </cell>
        </row>
        <row r="3534">
          <cell r="J3534">
            <v>3533</v>
          </cell>
          <cell r="L3534">
            <v>4.7624790563862681E-3</v>
          </cell>
        </row>
        <row r="3535">
          <cell r="J3535">
            <v>3534</v>
          </cell>
          <cell r="L3535">
            <v>4.6917153508648857E-3</v>
          </cell>
        </row>
        <row r="3536">
          <cell r="J3536">
            <v>3535</v>
          </cell>
          <cell r="L3536">
            <v>4.6039247818256065E-3</v>
          </cell>
        </row>
        <row r="3537">
          <cell r="J3537">
            <v>3536</v>
          </cell>
          <cell r="L3537">
            <v>4.5491013567247182E-3</v>
          </cell>
        </row>
        <row r="3538">
          <cell r="J3538">
            <v>3537</v>
          </cell>
          <cell r="L3538">
            <v>4.5106438247570256E-3</v>
          </cell>
        </row>
        <row r="3539">
          <cell r="J3539">
            <v>3538</v>
          </cell>
          <cell r="L3539">
            <v>4.500641721134702E-3</v>
          </cell>
        </row>
        <row r="3540">
          <cell r="J3540">
            <v>3539</v>
          </cell>
          <cell r="L3540">
            <v>4.4341081739848803E-3</v>
          </cell>
        </row>
        <row r="3541">
          <cell r="J3541">
            <v>3540</v>
          </cell>
          <cell r="L3541">
            <v>4.4275260757366238E-3</v>
          </cell>
        </row>
        <row r="3542">
          <cell r="J3542">
            <v>3541</v>
          </cell>
          <cell r="L3542">
            <v>4.4193700772769623E-3</v>
          </cell>
        </row>
        <row r="3543">
          <cell r="J3543">
            <v>3542</v>
          </cell>
          <cell r="L3543">
            <v>4.4031025972088231E-3</v>
          </cell>
        </row>
        <row r="3544">
          <cell r="J3544">
            <v>3543</v>
          </cell>
          <cell r="L3544">
            <v>4.3869511804735146E-3</v>
          </cell>
        </row>
        <row r="3545">
          <cell r="J3545">
            <v>3544</v>
          </cell>
          <cell r="L3545">
            <v>4.2218078924501851E-3</v>
          </cell>
        </row>
        <row r="3546">
          <cell r="J3546">
            <v>3545</v>
          </cell>
          <cell r="L3546">
            <v>4.0596917073332899E-3</v>
          </cell>
        </row>
        <row r="3547">
          <cell r="J3547">
            <v>3546</v>
          </cell>
          <cell r="L3547">
            <v>3.950358624007097E-3</v>
          </cell>
        </row>
        <row r="3548">
          <cell r="J3548">
            <v>3547</v>
          </cell>
          <cell r="L3548">
            <v>3.9208097479805255E-3</v>
          </cell>
        </row>
        <row r="3549">
          <cell r="J3549">
            <v>3548</v>
          </cell>
          <cell r="L3549">
            <v>3.7730989660856814E-3</v>
          </cell>
        </row>
        <row r="3550">
          <cell r="J3550">
            <v>3549</v>
          </cell>
          <cell r="L3550">
            <v>3.7024929395117535E-3</v>
          </cell>
        </row>
        <row r="3551">
          <cell r="J3551">
            <v>3550</v>
          </cell>
          <cell r="L3551">
            <v>3.6777249969269211E-3</v>
          </cell>
        </row>
        <row r="3552">
          <cell r="J3552">
            <v>3551</v>
          </cell>
          <cell r="L3552">
            <v>3.6419020792787344E-3</v>
          </cell>
        </row>
        <row r="3553">
          <cell r="J3553">
            <v>3552</v>
          </cell>
          <cell r="L3553">
            <v>3.6018152712780165E-3</v>
          </cell>
        </row>
        <row r="3554">
          <cell r="J3554">
            <v>3553</v>
          </cell>
          <cell r="L3554">
            <v>3.4676853724211836E-3</v>
          </cell>
        </row>
        <row r="3555">
          <cell r="J3555">
            <v>3554</v>
          </cell>
          <cell r="L3555">
            <v>3.4591940135691515E-3</v>
          </cell>
        </row>
        <row r="3556">
          <cell r="J3556">
            <v>3555</v>
          </cell>
          <cell r="L3556">
            <v>3.3395248972127316E-3</v>
          </cell>
        </row>
        <row r="3557">
          <cell r="J3557">
            <v>3556</v>
          </cell>
          <cell r="L3557">
            <v>3.3240432086877147E-3</v>
          </cell>
        </row>
        <row r="3558">
          <cell r="J3558">
            <v>3557</v>
          </cell>
          <cell r="L3558">
            <v>3.2482220008030146E-3</v>
          </cell>
        </row>
        <row r="3559">
          <cell r="J3559">
            <v>3558</v>
          </cell>
          <cell r="L3559">
            <v>3.2286912270627546E-3</v>
          </cell>
        </row>
        <row r="3560">
          <cell r="J3560">
            <v>3559</v>
          </cell>
          <cell r="L3560">
            <v>3.2245246616347456E-3</v>
          </cell>
        </row>
        <row r="3561">
          <cell r="J3561">
            <v>3560</v>
          </cell>
          <cell r="L3561">
            <v>3.2123665202128059E-3</v>
          </cell>
        </row>
        <row r="3562">
          <cell r="J3562">
            <v>3561</v>
          </cell>
          <cell r="L3562">
            <v>3.2083415353232427E-3</v>
          </cell>
        </row>
        <row r="3563">
          <cell r="J3563">
            <v>3562</v>
          </cell>
          <cell r="L3563">
            <v>3.1896781340566937E-3</v>
          </cell>
        </row>
        <row r="3564">
          <cell r="J3564">
            <v>3563</v>
          </cell>
          <cell r="L3564">
            <v>3.0683825942219353E-3</v>
          </cell>
        </row>
        <row r="3565">
          <cell r="J3565">
            <v>3564</v>
          </cell>
          <cell r="L3565">
            <v>3.0395887599381222E-3</v>
          </cell>
        </row>
        <row r="3566">
          <cell r="J3566">
            <v>3565</v>
          </cell>
          <cell r="L3566">
            <v>3.014344953107981E-3</v>
          </cell>
        </row>
        <row r="3567">
          <cell r="J3567">
            <v>3566</v>
          </cell>
          <cell r="L3567">
            <v>2.9627028956994263E-3</v>
          </cell>
        </row>
        <row r="3568">
          <cell r="J3568">
            <v>3567</v>
          </cell>
          <cell r="L3568">
            <v>2.9576715032840913E-3</v>
          </cell>
        </row>
        <row r="3569">
          <cell r="J3569">
            <v>3568</v>
          </cell>
          <cell r="L3569">
            <v>2.9362936579272708E-3</v>
          </cell>
        </row>
        <row r="3570">
          <cell r="J3570">
            <v>3569</v>
          </cell>
          <cell r="L3570">
            <v>2.8976587911050886E-3</v>
          </cell>
        </row>
        <row r="3571">
          <cell r="J3571">
            <v>3570</v>
          </cell>
          <cell r="L3571">
            <v>2.8129468213663393E-3</v>
          </cell>
        </row>
        <row r="3572">
          <cell r="J3572">
            <v>3571</v>
          </cell>
          <cell r="L3572">
            <v>2.7830827994250996E-3</v>
          </cell>
        </row>
        <row r="3573">
          <cell r="J3573">
            <v>3572</v>
          </cell>
          <cell r="L3573">
            <v>2.778123428193279E-3</v>
          </cell>
        </row>
        <row r="3574">
          <cell r="J3574">
            <v>3573</v>
          </cell>
          <cell r="L3574">
            <v>2.7441848174698425E-3</v>
          </cell>
        </row>
        <row r="3575">
          <cell r="J3575">
            <v>3574</v>
          </cell>
          <cell r="L3575">
            <v>2.6984368781872779E-3</v>
          </cell>
        </row>
        <row r="3576">
          <cell r="J3576">
            <v>3575</v>
          </cell>
          <cell r="L3576">
            <v>2.600597497567705E-3</v>
          </cell>
        </row>
        <row r="3577">
          <cell r="J3577">
            <v>3576</v>
          </cell>
          <cell r="L3577">
            <v>2.5798457456162991E-3</v>
          </cell>
        </row>
        <row r="3578">
          <cell r="J3578">
            <v>3577</v>
          </cell>
          <cell r="L3578">
            <v>2.5441317736820098E-3</v>
          </cell>
        </row>
        <row r="3579">
          <cell r="J3579">
            <v>3578</v>
          </cell>
          <cell r="L3579">
            <v>2.4651092345824134E-3</v>
          </cell>
        </row>
        <row r="3580">
          <cell r="J3580">
            <v>3579</v>
          </cell>
          <cell r="L3580">
            <v>2.4137437354454097E-3</v>
          </cell>
        </row>
        <row r="3581">
          <cell r="J3581">
            <v>3580</v>
          </cell>
          <cell r="L3581">
            <v>2.3876283577839615E-3</v>
          </cell>
        </row>
        <row r="3582">
          <cell r="J3582">
            <v>3581</v>
          </cell>
          <cell r="L3582">
            <v>2.2300328001500038E-3</v>
          </cell>
        </row>
        <row r="3583">
          <cell r="J3583">
            <v>3582</v>
          </cell>
          <cell r="L3583">
            <v>2.1704343666451753E-3</v>
          </cell>
        </row>
        <row r="3584">
          <cell r="J3584">
            <v>3583</v>
          </cell>
          <cell r="L3584">
            <v>2.114286933260105E-3</v>
          </cell>
        </row>
        <row r="3585">
          <cell r="J3585">
            <v>3584</v>
          </cell>
          <cell r="L3585">
            <v>2.038457808190708E-3</v>
          </cell>
        </row>
        <row r="3586">
          <cell r="J3586">
            <v>3585</v>
          </cell>
          <cell r="L3586">
            <v>1.9964277744901043E-3</v>
          </cell>
        </row>
        <row r="3587">
          <cell r="J3587">
            <v>3586</v>
          </cell>
          <cell r="L3587">
            <v>1.8531366570751679E-3</v>
          </cell>
        </row>
        <row r="3588">
          <cell r="J3588">
            <v>3587</v>
          </cell>
          <cell r="L3588">
            <v>1.6912928006326746E-3</v>
          </cell>
        </row>
        <row r="3589">
          <cell r="J3589">
            <v>3588</v>
          </cell>
          <cell r="L3589">
            <v>1.669133570308608E-3</v>
          </cell>
        </row>
        <row r="3590">
          <cell r="J3590">
            <v>3589</v>
          </cell>
          <cell r="L3590">
            <v>1.6396234603643636E-3</v>
          </cell>
        </row>
        <row r="3591">
          <cell r="J3591">
            <v>3590</v>
          </cell>
          <cell r="L3591">
            <v>1.5410773638488014E-3</v>
          </cell>
        </row>
        <row r="3592">
          <cell r="J3592">
            <v>3591</v>
          </cell>
          <cell r="L3592">
            <v>1.4810827222743862E-3</v>
          </cell>
        </row>
        <row r="3593">
          <cell r="J3593">
            <v>3592</v>
          </cell>
          <cell r="L3593">
            <v>1.4106649181410075E-3</v>
          </cell>
        </row>
        <row r="3594">
          <cell r="J3594">
            <v>3593</v>
          </cell>
          <cell r="L3594">
            <v>1.3981537465738486E-3</v>
          </cell>
        </row>
        <row r="3595">
          <cell r="J3595">
            <v>3594</v>
          </cell>
          <cell r="L3595">
            <v>1.3166582973414274E-3</v>
          </cell>
        </row>
        <row r="3596">
          <cell r="J3596">
            <v>3595</v>
          </cell>
          <cell r="L3596">
            <v>1.2094761129553047E-3</v>
          </cell>
        </row>
        <row r="3597">
          <cell r="J3597">
            <v>3596</v>
          </cell>
          <cell r="L3597">
            <v>1.1823521975329377E-3</v>
          </cell>
        </row>
        <row r="3598">
          <cell r="J3598">
            <v>3597</v>
          </cell>
          <cell r="L3598">
            <v>1.1245093614705593E-3</v>
          </cell>
        </row>
        <row r="3599">
          <cell r="J3599">
            <v>3598</v>
          </cell>
          <cell r="L3599">
            <v>1.0345984300715975E-3</v>
          </cell>
        </row>
        <row r="3600">
          <cell r="J3600">
            <v>3599</v>
          </cell>
          <cell r="L3600">
            <v>9.957215149408651E-4</v>
          </cell>
        </row>
        <row r="3601">
          <cell r="J3601">
            <v>3600</v>
          </cell>
          <cell r="L3601">
            <v>9.8133703156464444E-4</v>
          </cell>
        </row>
        <row r="3602">
          <cell r="J3602">
            <v>3601</v>
          </cell>
          <cell r="L3602">
            <v>9.3037148768669912E-4</v>
          </cell>
        </row>
        <row r="3603">
          <cell r="J3603">
            <v>3602</v>
          </cell>
          <cell r="L3603">
            <v>9.0121216434130649E-4</v>
          </cell>
        </row>
        <row r="3604">
          <cell r="J3604">
            <v>3603</v>
          </cell>
          <cell r="L3604">
            <v>8.5422109479264634E-4</v>
          </cell>
        </row>
        <row r="3605">
          <cell r="J3605">
            <v>3604</v>
          </cell>
          <cell r="L3605">
            <v>8.5082396552170632E-4</v>
          </cell>
        </row>
        <row r="3606">
          <cell r="J3606">
            <v>3605</v>
          </cell>
          <cell r="L3606">
            <v>8.4830401193942777E-4</v>
          </cell>
        </row>
        <row r="3607">
          <cell r="J3607">
            <v>3606</v>
          </cell>
          <cell r="L3607">
            <v>8.1948549622228874E-4</v>
          </cell>
        </row>
        <row r="3608">
          <cell r="J3608">
            <v>3607</v>
          </cell>
          <cell r="L3608">
            <v>8.1056771464928039E-4</v>
          </cell>
        </row>
        <row r="3609">
          <cell r="J3609">
            <v>3608</v>
          </cell>
          <cell r="L3609">
            <v>7.6305070177774543E-4</v>
          </cell>
        </row>
        <row r="3610">
          <cell r="J3610">
            <v>3609</v>
          </cell>
          <cell r="L3610">
            <v>6.7323429471307468E-4</v>
          </cell>
        </row>
        <row r="3611">
          <cell r="J3611">
            <v>3610</v>
          </cell>
          <cell r="L3611">
            <v>6.50805742242037E-4</v>
          </cell>
        </row>
        <row r="3612">
          <cell r="J3612">
            <v>3611</v>
          </cell>
          <cell r="L3612">
            <v>4.5102357992528254E-4</v>
          </cell>
        </row>
        <row r="3613">
          <cell r="J3613">
            <v>3612</v>
          </cell>
          <cell r="L3613">
            <v>4.2896150641053417E-4</v>
          </cell>
        </row>
        <row r="3614">
          <cell r="J3614">
            <v>3613</v>
          </cell>
          <cell r="L3614">
            <v>3.7819506846002086E-4</v>
          </cell>
        </row>
        <row r="3615">
          <cell r="J3615">
            <v>3614</v>
          </cell>
          <cell r="L3615">
            <v>3.7673919797339035E-4</v>
          </cell>
        </row>
        <row r="3616">
          <cell r="J3616">
            <v>3615</v>
          </cell>
          <cell r="L3616">
            <v>3.383528207434446E-4</v>
          </cell>
        </row>
        <row r="3617">
          <cell r="J3617">
            <v>3616</v>
          </cell>
          <cell r="L3617">
            <v>3.3652121263716157E-4</v>
          </cell>
        </row>
        <row r="3618">
          <cell r="J3618">
            <v>3617</v>
          </cell>
          <cell r="L3618">
            <v>3.3538024630289478E-4</v>
          </cell>
        </row>
        <row r="3619">
          <cell r="J3619">
            <v>3618</v>
          </cell>
          <cell r="L3619">
            <v>2.8112606837569907E-4</v>
          </cell>
        </row>
        <row r="3620">
          <cell r="J3620">
            <v>3619</v>
          </cell>
          <cell r="L3620">
            <v>2.6845358741194996E-4</v>
          </cell>
        </row>
        <row r="3621">
          <cell r="J3621">
            <v>3620</v>
          </cell>
          <cell r="L3621">
            <v>2.6460638816078018E-4</v>
          </cell>
        </row>
        <row r="3622">
          <cell r="J3622">
            <v>3621</v>
          </cell>
          <cell r="L3622">
            <v>2.5741539890007821E-4</v>
          </cell>
        </row>
        <row r="3623">
          <cell r="J3623">
            <v>3622</v>
          </cell>
          <cell r="L3623">
            <v>2.4919811959548982E-4</v>
          </cell>
        </row>
        <row r="3624">
          <cell r="J3624">
            <v>3623</v>
          </cell>
          <cell r="L3624">
            <v>2.4511820178744071E-4</v>
          </cell>
        </row>
        <row r="3625">
          <cell r="J3625">
            <v>3624</v>
          </cell>
          <cell r="L3625">
            <v>2.3144538541353907E-4</v>
          </cell>
        </row>
        <row r="3626">
          <cell r="J3626">
            <v>3625</v>
          </cell>
          <cell r="L3626">
            <v>1.799788133436109E-4</v>
          </cell>
        </row>
        <row r="3627">
          <cell r="J3627">
            <v>3626</v>
          </cell>
          <cell r="L3627">
            <v>1.7015755316909819E-4</v>
          </cell>
        </row>
        <row r="3628">
          <cell r="J3628">
            <v>3627</v>
          </cell>
          <cell r="L3628">
            <v>1.4133399858724422E-4</v>
          </cell>
        </row>
        <row r="3629">
          <cell r="J3629">
            <v>3628</v>
          </cell>
          <cell r="L3629">
            <v>1.2333382327670418E-4</v>
          </cell>
        </row>
        <row r="3630">
          <cell r="J3630">
            <v>3629</v>
          </cell>
          <cell r="L3630">
            <v>1.1020000318236321E-4</v>
          </cell>
        </row>
        <row r="3631">
          <cell r="J3631">
            <v>3630</v>
          </cell>
          <cell r="L3631">
            <v>8.4989121385976949E-5</v>
          </cell>
        </row>
        <row r="3632">
          <cell r="J3632">
            <v>3631</v>
          </cell>
          <cell r="L3632">
            <v>4.158938587420171E-5</v>
          </cell>
        </row>
        <row r="3633">
          <cell r="J3633">
            <v>3632</v>
          </cell>
          <cell r="L3633">
            <v>3.6668912143467977E-5</v>
          </cell>
        </row>
        <row r="3634">
          <cell r="J3634">
            <v>3633</v>
          </cell>
          <cell r="L3634">
            <v>6.0945024404625327E-6</v>
          </cell>
        </row>
        <row r="3635">
          <cell r="J3635">
            <v>3634</v>
          </cell>
          <cell r="L3635">
            <v>2.6485873458934712E-11</v>
          </cell>
        </row>
        <row r="3636">
          <cell r="J3636">
            <v>3635</v>
          </cell>
          <cell r="L3636">
            <v>2.6485873458934712E-11</v>
          </cell>
        </row>
      </sheetData>
      <sheetData sheetId="2">
        <row r="2">
          <cell r="B2" t="str">
            <v>MIDDLETOWN 1103CB</v>
          </cell>
          <cell r="G2">
            <v>1</v>
          </cell>
        </row>
        <row r="3">
          <cell r="B3" t="str">
            <v>MIDDLETOWN 1102CB</v>
          </cell>
          <cell r="G3">
            <v>1</v>
          </cell>
        </row>
        <row r="4">
          <cell r="B4" t="str">
            <v>ELK CREEK 1101CB</v>
          </cell>
          <cell r="G4">
            <v>1</v>
          </cell>
        </row>
        <row r="5">
          <cell r="B5" t="str">
            <v>HARTLEY 1101980662</v>
          </cell>
          <cell r="G5">
            <v>1</v>
          </cell>
        </row>
        <row r="6">
          <cell r="B6" t="str">
            <v>HIGHLANDS 1102628</v>
          </cell>
          <cell r="G6">
            <v>1</v>
          </cell>
        </row>
        <row r="7">
          <cell r="B7" t="str">
            <v>STANISLAUS 1701CB</v>
          </cell>
          <cell r="G7">
            <v>1</v>
          </cell>
        </row>
        <row r="8">
          <cell r="B8" t="str">
            <v>HARTLEY 1101698</v>
          </cell>
          <cell r="G8">
            <v>1</v>
          </cell>
        </row>
        <row r="9">
          <cell r="B9" t="str">
            <v>AUBERRY 1101CB</v>
          </cell>
          <cell r="G9">
            <v>1</v>
          </cell>
        </row>
        <row r="10">
          <cell r="B10" t="str">
            <v>MOUNTAIN QUARRIES 2101CB</v>
          </cell>
          <cell r="G10">
            <v>1</v>
          </cell>
        </row>
        <row r="11">
          <cell r="B11" t="str">
            <v>NOTRE DAME 11042408</v>
          </cell>
          <cell r="G11">
            <v>1</v>
          </cell>
        </row>
        <row r="12">
          <cell r="B12" t="str">
            <v>CAYETANO 2109884904</v>
          </cell>
          <cell r="G12">
            <v>1</v>
          </cell>
        </row>
        <row r="13">
          <cell r="B13" t="str">
            <v>MIDDLETOWN 1101CB</v>
          </cell>
          <cell r="G13">
            <v>1</v>
          </cell>
        </row>
        <row r="14">
          <cell r="B14" t="str">
            <v>KERCKHOFF 1101CB</v>
          </cell>
          <cell r="G14">
            <v>1</v>
          </cell>
        </row>
        <row r="15">
          <cell r="B15" t="str">
            <v>ANDERSON 1101426745</v>
          </cell>
          <cell r="G15">
            <v>1</v>
          </cell>
        </row>
        <row r="16">
          <cell r="B16" t="str">
            <v>BELL 11082202</v>
          </cell>
          <cell r="G16">
            <v>1</v>
          </cell>
        </row>
        <row r="17">
          <cell r="B17" t="str">
            <v>RACETRACK 1704CB</v>
          </cell>
          <cell r="G17">
            <v>1</v>
          </cell>
        </row>
        <row r="18">
          <cell r="B18" t="str">
            <v>HIGHLANDS 1103828</v>
          </cell>
          <cell r="G18">
            <v>1</v>
          </cell>
        </row>
        <row r="19">
          <cell r="B19" t="str">
            <v>AUBERRY 1102CB</v>
          </cell>
          <cell r="G19">
            <v>1</v>
          </cell>
        </row>
        <row r="20">
          <cell r="B20" t="str">
            <v>ARBUCKLE 1104669720</v>
          </cell>
          <cell r="G20">
            <v>1</v>
          </cell>
        </row>
        <row r="21">
          <cell r="B21" t="str">
            <v>PANORAMA 1102280170</v>
          </cell>
          <cell r="G21">
            <v>1</v>
          </cell>
        </row>
        <row r="22">
          <cell r="B22" t="str">
            <v>COARSEGOLD 2102CB</v>
          </cell>
          <cell r="G22">
            <v>1</v>
          </cell>
        </row>
        <row r="23">
          <cell r="B23" t="str">
            <v>PUTAH CREEK 11028352</v>
          </cell>
          <cell r="G23">
            <v>1</v>
          </cell>
        </row>
        <row r="24">
          <cell r="B24" t="str">
            <v>CAYETANO 2109MR572</v>
          </cell>
          <cell r="G24">
            <v>1</v>
          </cell>
        </row>
        <row r="25">
          <cell r="B25" t="str">
            <v>JAMESON 1103118944</v>
          </cell>
          <cell r="G25">
            <v>1</v>
          </cell>
        </row>
        <row r="26">
          <cell r="B26" t="str">
            <v>HIGHLANDS 1103482</v>
          </cell>
          <cell r="G26">
            <v>1</v>
          </cell>
        </row>
        <row r="27">
          <cell r="B27" t="str">
            <v>CORNING 110185162</v>
          </cell>
          <cell r="G27">
            <v>1</v>
          </cell>
        </row>
        <row r="28">
          <cell r="B28" t="str">
            <v>SAN JOAQUIN #2 1103CB</v>
          </cell>
          <cell r="G28">
            <v>1</v>
          </cell>
        </row>
        <row r="29">
          <cell r="B29" t="str">
            <v>HIGHLANDS 1103568</v>
          </cell>
          <cell r="G29">
            <v>1</v>
          </cell>
        </row>
        <row r="30">
          <cell r="B30" t="str">
            <v>BANGOR 110131502</v>
          </cell>
          <cell r="G30">
            <v>1</v>
          </cell>
        </row>
        <row r="31">
          <cell r="B31" t="str">
            <v>STANISLAUS 1702CB</v>
          </cell>
          <cell r="G31">
            <v>1</v>
          </cell>
        </row>
        <row r="32">
          <cell r="B32" t="str">
            <v>CLEAR LAKE 1102904</v>
          </cell>
          <cell r="G32">
            <v>1</v>
          </cell>
        </row>
        <row r="33">
          <cell r="B33" t="str">
            <v>CLARK ROAD 11022582</v>
          </cell>
          <cell r="G33">
            <v>1</v>
          </cell>
        </row>
        <row r="34">
          <cell r="B34" t="str">
            <v>CAYETANO 21099504</v>
          </cell>
          <cell r="G34">
            <v>1</v>
          </cell>
        </row>
        <row r="35">
          <cell r="B35" t="str">
            <v>HARTLEY 1102385838</v>
          </cell>
          <cell r="G35">
            <v>1</v>
          </cell>
        </row>
        <row r="36">
          <cell r="B36" t="str">
            <v>VASCO 1102MR176</v>
          </cell>
          <cell r="G36">
            <v>1</v>
          </cell>
        </row>
        <row r="37">
          <cell r="B37" t="str">
            <v>REDBUD 1101708166</v>
          </cell>
          <cell r="G37">
            <v>1</v>
          </cell>
        </row>
        <row r="38">
          <cell r="B38" t="str">
            <v>WISHON 1101CB</v>
          </cell>
          <cell r="G38">
            <v>1</v>
          </cell>
        </row>
        <row r="39">
          <cell r="B39" t="str">
            <v>PANORAMA 1101885215</v>
          </cell>
          <cell r="G39">
            <v>1</v>
          </cell>
        </row>
        <row r="40">
          <cell r="B40" t="str">
            <v>LOGAN CREEK 2102795010</v>
          </cell>
          <cell r="G40">
            <v>1</v>
          </cell>
        </row>
        <row r="41">
          <cell r="B41" t="str">
            <v>JAMESON 1105466348</v>
          </cell>
          <cell r="G41">
            <v>1</v>
          </cell>
        </row>
        <row r="42">
          <cell r="B42" t="str">
            <v>CLAYTON 2212Y504R</v>
          </cell>
          <cell r="G42">
            <v>1</v>
          </cell>
        </row>
        <row r="43">
          <cell r="B43" t="str">
            <v>KONOCTI 1102CB</v>
          </cell>
          <cell r="G43">
            <v>1</v>
          </cell>
        </row>
        <row r="44">
          <cell r="B44" t="str">
            <v>JAMESON 1105913400</v>
          </cell>
          <cell r="G44">
            <v>1</v>
          </cell>
        </row>
        <row r="45">
          <cell r="B45" t="str">
            <v>SILVERADO 2102772792</v>
          </cell>
          <cell r="G45">
            <v>1</v>
          </cell>
        </row>
        <row r="46">
          <cell r="B46" t="str">
            <v>ANDERSON 1101514412</v>
          </cell>
          <cell r="G46">
            <v>1</v>
          </cell>
        </row>
        <row r="47">
          <cell r="B47" t="str">
            <v>PUEBLO 2102226562</v>
          </cell>
          <cell r="G47">
            <v>1</v>
          </cell>
        </row>
        <row r="48">
          <cell r="B48" t="str">
            <v>BOLINAS 1101530</v>
          </cell>
          <cell r="G48">
            <v>1</v>
          </cell>
        </row>
        <row r="49">
          <cell r="B49" t="str">
            <v>ANDERSON 11011752</v>
          </cell>
          <cell r="G49">
            <v>1</v>
          </cell>
        </row>
        <row r="50">
          <cell r="B50" t="str">
            <v>PIT NO 1 1101CB</v>
          </cell>
          <cell r="G50">
            <v>1</v>
          </cell>
        </row>
        <row r="51">
          <cell r="B51" t="str">
            <v>LAKEVILLE 1102152632</v>
          </cell>
          <cell r="G51">
            <v>1</v>
          </cell>
        </row>
        <row r="52">
          <cell r="B52" t="str">
            <v>SILVERADO 2102942170</v>
          </cell>
          <cell r="G52">
            <v>1</v>
          </cell>
        </row>
        <row r="53">
          <cell r="B53" t="str">
            <v>FULTON 1102287172</v>
          </cell>
          <cell r="G53">
            <v>1</v>
          </cell>
        </row>
        <row r="54">
          <cell r="B54" t="str">
            <v>GARBERVILLE 11011604</v>
          </cell>
          <cell r="G54">
            <v>1</v>
          </cell>
        </row>
        <row r="55">
          <cell r="B55" t="str">
            <v>BROWNS VALLEY 11011268</v>
          </cell>
          <cell r="G55">
            <v>1</v>
          </cell>
        </row>
        <row r="56">
          <cell r="B56" t="str">
            <v>OREGON TRAIL 11031448</v>
          </cell>
          <cell r="G56">
            <v>1</v>
          </cell>
        </row>
        <row r="57">
          <cell r="B57" t="str">
            <v>TASSAJARA 21126392</v>
          </cell>
          <cell r="G57">
            <v>1</v>
          </cell>
        </row>
        <row r="58">
          <cell r="B58" t="str">
            <v>FORT SEWARD 1121CB</v>
          </cell>
          <cell r="G58">
            <v>1</v>
          </cell>
        </row>
        <row r="59">
          <cell r="B59" t="str">
            <v>CLEAR LAKE 1101406</v>
          </cell>
          <cell r="G59">
            <v>1</v>
          </cell>
        </row>
        <row r="60">
          <cell r="B60" t="str">
            <v>HARTLEY 11011306</v>
          </cell>
          <cell r="G60">
            <v>1</v>
          </cell>
        </row>
        <row r="61">
          <cell r="B61" t="str">
            <v>WYANDOTTE 110796390</v>
          </cell>
          <cell r="G61">
            <v>1</v>
          </cell>
        </row>
        <row r="62">
          <cell r="B62" t="str">
            <v>VASCO 1102886522</v>
          </cell>
          <cell r="G62">
            <v>1</v>
          </cell>
        </row>
        <row r="63">
          <cell r="B63" t="str">
            <v>TASSAJARA 210419042</v>
          </cell>
          <cell r="G63">
            <v>1</v>
          </cell>
        </row>
        <row r="64">
          <cell r="B64" t="str">
            <v>MENLO 1102W80</v>
          </cell>
          <cell r="G64">
            <v>1</v>
          </cell>
        </row>
        <row r="65">
          <cell r="B65" t="str">
            <v>STILLWATER 11021644</v>
          </cell>
          <cell r="G65">
            <v>1</v>
          </cell>
        </row>
        <row r="66">
          <cell r="B66" t="str">
            <v>MAXWELL 11053008</v>
          </cell>
          <cell r="G66">
            <v>1</v>
          </cell>
        </row>
        <row r="67">
          <cell r="B67" t="str">
            <v>DOBBINS 11011264</v>
          </cell>
          <cell r="G67">
            <v>1</v>
          </cell>
        </row>
        <row r="68">
          <cell r="B68" t="str">
            <v>CAYETANO 2109MR186</v>
          </cell>
          <cell r="G68">
            <v>1</v>
          </cell>
        </row>
        <row r="69">
          <cell r="B69" t="str">
            <v>NARROWS 2102CB</v>
          </cell>
          <cell r="G69">
            <v>1</v>
          </cell>
        </row>
        <row r="70">
          <cell r="B70" t="str">
            <v>CORTINA 1101528460</v>
          </cell>
          <cell r="G70">
            <v>1</v>
          </cell>
        </row>
        <row r="71">
          <cell r="B71" t="str">
            <v>HIGGINS 1104CB</v>
          </cell>
          <cell r="G71">
            <v>1</v>
          </cell>
        </row>
        <row r="72">
          <cell r="B72" t="str">
            <v>PUEBLO 2102943820</v>
          </cell>
          <cell r="G72">
            <v>1</v>
          </cell>
        </row>
        <row r="73">
          <cell r="B73" t="str">
            <v>COTTONWOOD 11031344</v>
          </cell>
          <cell r="G73">
            <v>1</v>
          </cell>
        </row>
        <row r="74">
          <cell r="B74" t="str">
            <v>CLEAR LAKE 1101699062</v>
          </cell>
          <cell r="G74">
            <v>1</v>
          </cell>
        </row>
        <row r="75">
          <cell r="B75" t="str">
            <v>UPPER LAKE 110175370</v>
          </cell>
          <cell r="G75">
            <v>1</v>
          </cell>
        </row>
        <row r="76">
          <cell r="B76" t="str">
            <v>OAKHURST 1103CB</v>
          </cell>
          <cell r="G76">
            <v>1</v>
          </cell>
        </row>
        <row r="77">
          <cell r="B77" t="str">
            <v>LUCERNE 1103CB</v>
          </cell>
          <cell r="G77">
            <v>1</v>
          </cell>
        </row>
        <row r="78">
          <cell r="B78" t="str">
            <v>JAMESON 11059472</v>
          </cell>
          <cell r="G78">
            <v>1</v>
          </cell>
        </row>
        <row r="79">
          <cell r="B79" t="str">
            <v>NARROWS 2105CB</v>
          </cell>
          <cell r="G79">
            <v>1</v>
          </cell>
        </row>
        <row r="80">
          <cell r="B80" t="str">
            <v>MONTICELLO 11014360</v>
          </cell>
          <cell r="G80">
            <v>1</v>
          </cell>
        </row>
        <row r="81">
          <cell r="B81" t="str">
            <v>CLARK ROAD 110292622</v>
          </cell>
          <cell r="G81">
            <v>1</v>
          </cell>
        </row>
        <row r="82">
          <cell r="B82" t="str">
            <v>MONTICELLO 1101CB</v>
          </cell>
          <cell r="G82">
            <v>1</v>
          </cell>
        </row>
        <row r="83">
          <cell r="B83" t="str">
            <v>SUNOL 1101CB</v>
          </cell>
          <cell r="G83">
            <v>1</v>
          </cell>
        </row>
        <row r="84">
          <cell r="B84" t="str">
            <v>PUEBLO 2103373667</v>
          </cell>
          <cell r="G84">
            <v>1</v>
          </cell>
        </row>
        <row r="85">
          <cell r="B85" t="str">
            <v>LAS POSITAS 2108MR182</v>
          </cell>
          <cell r="G85">
            <v>1</v>
          </cell>
        </row>
        <row r="86">
          <cell r="B86" t="str">
            <v>OAKHURST 1101CB</v>
          </cell>
          <cell r="G86">
            <v>1</v>
          </cell>
        </row>
        <row r="87">
          <cell r="B87" t="str">
            <v>SAN JOAQUIN #3 1103CB</v>
          </cell>
          <cell r="G87">
            <v>1</v>
          </cell>
        </row>
        <row r="88">
          <cell r="B88" t="str">
            <v>ELK CREEK 11012004</v>
          </cell>
          <cell r="G88">
            <v>1</v>
          </cell>
        </row>
        <row r="89">
          <cell r="B89" t="str">
            <v>FORT SEWARD 1122CB</v>
          </cell>
          <cell r="G89">
            <v>1</v>
          </cell>
        </row>
        <row r="90">
          <cell r="B90" t="str">
            <v>GANSNER 1101372132</v>
          </cell>
          <cell r="G90">
            <v>1</v>
          </cell>
        </row>
        <row r="91">
          <cell r="B91" t="str">
            <v>WYANDOTTE 11071510</v>
          </cell>
          <cell r="G91">
            <v>1</v>
          </cell>
        </row>
        <row r="92">
          <cell r="B92" t="str">
            <v>FITCH MOUNTAIN 1113583202</v>
          </cell>
          <cell r="G92">
            <v>1</v>
          </cell>
        </row>
        <row r="93">
          <cell r="B93" t="str">
            <v>SONOMA 1107854266</v>
          </cell>
          <cell r="G93">
            <v>1</v>
          </cell>
        </row>
        <row r="94">
          <cell r="B94" t="str">
            <v>SAN JOAQUIN #3 1102CB</v>
          </cell>
          <cell r="G94">
            <v>1</v>
          </cell>
        </row>
        <row r="95">
          <cell r="B95" t="str">
            <v>SILVERADO 2102CB</v>
          </cell>
          <cell r="G95">
            <v>1</v>
          </cell>
        </row>
        <row r="96">
          <cell r="B96" t="str">
            <v>PUEBLO 2102792</v>
          </cell>
          <cell r="G96">
            <v>1</v>
          </cell>
        </row>
        <row r="97">
          <cell r="B97" t="str">
            <v>BELL 1109724884</v>
          </cell>
          <cell r="G97">
            <v>1</v>
          </cell>
        </row>
        <row r="98">
          <cell r="B98" t="str">
            <v>DIAMOND SPRINGS 110777086</v>
          </cell>
          <cell r="G98">
            <v>1</v>
          </cell>
        </row>
        <row r="99">
          <cell r="B99" t="str">
            <v>ANDERSON 1101583708</v>
          </cell>
          <cell r="G99">
            <v>1</v>
          </cell>
        </row>
        <row r="100">
          <cell r="B100" t="str">
            <v>SAN RAMON 210853732</v>
          </cell>
          <cell r="G100">
            <v>1</v>
          </cell>
        </row>
        <row r="101">
          <cell r="B101" t="str">
            <v>MC ARTHUR 1102542920</v>
          </cell>
          <cell r="G101">
            <v>1</v>
          </cell>
        </row>
        <row r="102">
          <cell r="B102" t="str">
            <v>CLARK ROAD 11022070</v>
          </cell>
          <cell r="G102">
            <v>1</v>
          </cell>
        </row>
        <row r="103">
          <cell r="B103" t="str">
            <v>FROGTOWN 170212282</v>
          </cell>
          <cell r="G103">
            <v>1</v>
          </cell>
        </row>
        <row r="104">
          <cell r="B104" t="str">
            <v>SPAULDING 1101CB</v>
          </cell>
          <cell r="G104">
            <v>1</v>
          </cell>
        </row>
        <row r="105">
          <cell r="B105" t="str">
            <v>BRIDGEVILLE 1101CB</v>
          </cell>
          <cell r="G105">
            <v>1</v>
          </cell>
        </row>
        <row r="106">
          <cell r="B106" t="str">
            <v>PUEBLO 1105696</v>
          </cell>
          <cell r="G106">
            <v>1</v>
          </cell>
        </row>
        <row r="107">
          <cell r="B107" t="str">
            <v>COLUMBIA HILL 1101CB</v>
          </cell>
          <cell r="G107">
            <v>1</v>
          </cell>
        </row>
        <row r="108">
          <cell r="B108" t="str">
            <v>CRESCENT MILLS 21012562</v>
          </cell>
          <cell r="G108">
            <v>1</v>
          </cell>
        </row>
        <row r="109">
          <cell r="B109" t="str">
            <v>WOODACRE 1102CB</v>
          </cell>
          <cell r="G109">
            <v>1</v>
          </cell>
        </row>
        <row r="110">
          <cell r="B110" t="str">
            <v>DESCHUTES 11011654</v>
          </cell>
          <cell r="G110">
            <v>1</v>
          </cell>
        </row>
        <row r="111">
          <cell r="B111" t="str">
            <v>ELECTRA 1101CB</v>
          </cell>
          <cell r="G111">
            <v>1</v>
          </cell>
        </row>
        <row r="112">
          <cell r="B112" t="str">
            <v>BUTTE 1105751990</v>
          </cell>
          <cell r="G112">
            <v>1</v>
          </cell>
        </row>
        <row r="113">
          <cell r="B113" t="str">
            <v>ANNAPOLIS 1101CB</v>
          </cell>
          <cell r="G113">
            <v>1</v>
          </cell>
        </row>
        <row r="114">
          <cell r="B114" t="str">
            <v>WOODACRE 1101CB</v>
          </cell>
          <cell r="G114">
            <v>1</v>
          </cell>
        </row>
        <row r="115">
          <cell r="B115" t="str">
            <v>CURTIS 1704CB</v>
          </cell>
          <cell r="G115">
            <v>1</v>
          </cell>
        </row>
        <row r="116">
          <cell r="B116" t="str">
            <v>PUEBLO 2103776244</v>
          </cell>
          <cell r="G116">
            <v>1</v>
          </cell>
        </row>
        <row r="117">
          <cell r="B117" t="str">
            <v>CURTIS 1701CB</v>
          </cell>
          <cell r="G117">
            <v>1</v>
          </cell>
        </row>
        <row r="118">
          <cell r="B118" t="str">
            <v>WYANDOTTE 11031508</v>
          </cell>
          <cell r="G118">
            <v>1</v>
          </cell>
        </row>
        <row r="119">
          <cell r="B119" t="str">
            <v>BELL 11082226</v>
          </cell>
          <cell r="G119">
            <v>1</v>
          </cell>
        </row>
        <row r="120">
          <cell r="B120" t="str">
            <v>TASSAJARA 2113MR276</v>
          </cell>
          <cell r="G120">
            <v>1</v>
          </cell>
        </row>
        <row r="121">
          <cell r="B121" t="str">
            <v>CLEAR LAKE 1102991285</v>
          </cell>
          <cell r="G121">
            <v>1</v>
          </cell>
        </row>
        <row r="122">
          <cell r="B122" t="str">
            <v>PUEBLO 2103678</v>
          </cell>
          <cell r="G122">
            <v>1</v>
          </cell>
        </row>
        <row r="123">
          <cell r="B123" t="str">
            <v>MOLINO 1102658</v>
          </cell>
          <cell r="G123">
            <v>1</v>
          </cell>
        </row>
        <row r="124">
          <cell r="B124" t="str">
            <v>SILVERADO 210437632</v>
          </cell>
          <cell r="G124">
            <v>1</v>
          </cell>
        </row>
        <row r="125">
          <cell r="B125" t="str">
            <v>HIGHLANDS 11034630</v>
          </cell>
          <cell r="G125">
            <v>1</v>
          </cell>
        </row>
        <row r="126">
          <cell r="B126" t="str">
            <v>GIRVAN 11021028</v>
          </cell>
          <cell r="G126">
            <v>1</v>
          </cell>
        </row>
        <row r="127">
          <cell r="B127" t="str">
            <v>CALAVERAS CEMENT 1101502</v>
          </cell>
          <cell r="G127">
            <v>1</v>
          </cell>
        </row>
        <row r="128">
          <cell r="B128" t="str">
            <v>CASTRO VALLEY 1110MR748</v>
          </cell>
          <cell r="G128">
            <v>1</v>
          </cell>
        </row>
        <row r="129">
          <cell r="B129" t="str">
            <v>MIRABEL 1101116</v>
          </cell>
          <cell r="G129">
            <v>1</v>
          </cell>
        </row>
        <row r="130">
          <cell r="B130" t="str">
            <v>NAPA 11121302</v>
          </cell>
          <cell r="G130">
            <v>1</v>
          </cell>
        </row>
        <row r="131">
          <cell r="B131" t="str">
            <v>HIGGINS 1107CB</v>
          </cell>
          <cell r="G131">
            <v>1</v>
          </cell>
        </row>
        <row r="132">
          <cell r="B132" t="str">
            <v>REDBUD 110191960</v>
          </cell>
          <cell r="G132">
            <v>1</v>
          </cell>
        </row>
        <row r="133">
          <cell r="B133" t="str">
            <v>SANTA ROSA A 1104220</v>
          </cell>
          <cell r="G133">
            <v>1</v>
          </cell>
        </row>
        <row r="134">
          <cell r="B134" t="str">
            <v>RINCON 1103474</v>
          </cell>
          <cell r="G134">
            <v>1</v>
          </cell>
        </row>
        <row r="135">
          <cell r="B135" t="str">
            <v>CRESCENT MILLS 21012230</v>
          </cell>
          <cell r="G135">
            <v>1</v>
          </cell>
        </row>
        <row r="136">
          <cell r="B136" t="str">
            <v>CURTIS 1702CB</v>
          </cell>
          <cell r="G136">
            <v>1</v>
          </cell>
        </row>
        <row r="137">
          <cell r="B137" t="str">
            <v>BURNEY 11011358</v>
          </cell>
          <cell r="G137">
            <v>1</v>
          </cell>
        </row>
        <row r="138">
          <cell r="B138" t="str">
            <v>SAN RAMON 2107MR284</v>
          </cell>
          <cell r="G138">
            <v>1</v>
          </cell>
        </row>
        <row r="139">
          <cell r="B139" t="str">
            <v>OTTER 11012052</v>
          </cell>
          <cell r="G139">
            <v>1</v>
          </cell>
        </row>
        <row r="140">
          <cell r="B140" t="str">
            <v>WOODSIDE 11018972</v>
          </cell>
          <cell r="G140">
            <v>1</v>
          </cell>
        </row>
        <row r="141">
          <cell r="B141" t="str">
            <v>LOW GAP 1101CB</v>
          </cell>
          <cell r="G141">
            <v>1</v>
          </cell>
        </row>
        <row r="142">
          <cell r="B142" t="str">
            <v>GIRVAN 11029012</v>
          </cell>
          <cell r="G142">
            <v>1</v>
          </cell>
        </row>
        <row r="143">
          <cell r="B143" t="str">
            <v>ELECTRA 1102CB</v>
          </cell>
          <cell r="G143">
            <v>1</v>
          </cell>
        </row>
        <row r="144">
          <cell r="B144" t="str">
            <v>JARVIS 1111907698</v>
          </cell>
          <cell r="G144">
            <v>1</v>
          </cell>
        </row>
        <row r="145">
          <cell r="B145" t="str">
            <v>CHALLENGE 11025462</v>
          </cell>
          <cell r="G145">
            <v>1</v>
          </cell>
        </row>
        <row r="146">
          <cell r="B146" t="str">
            <v>MOUNTAIN QUARRIES 21011130</v>
          </cell>
          <cell r="G146">
            <v>1</v>
          </cell>
        </row>
        <row r="147">
          <cell r="B147" t="str">
            <v>CURTIS 1703CB</v>
          </cell>
          <cell r="G147">
            <v>1</v>
          </cell>
        </row>
        <row r="148">
          <cell r="B148" t="str">
            <v>ALLEGHANY 1101806</v>
          </cell>
          <cell r="G148">
            <v>1</v>
          </cell>
        </row>
        <row r="149">
          <cell r="B149" t="str">
            <v>DIAMOND SPRINGS 1103467046</v>
          </cell>
          <cell r="G149">
            <v>1</v>
          </cell>
        </row>
        <row r="150">
          <cell r="B150" t="str">
            <v>DUNBAR 11033127</v>
          </cell>
          <cell r="G150">
            <v>1</v>
          </cell>
        </row>
        <row r="151">
          <cell r="B151" t="str">
            <v>PANORAMA 1101713592</v>
          </cell>
          <cell r="G151">
            <v>1</v>
          </cell>
        </row>
        <row r="152">
          <cell r="B152" t="str">
            <v>CASTRO VALLEY 11088971</v>
          </cell>
          <cell r="G152">
            <v>1</v>
          </cell>
        </row>
        <row r="153">
          <cell r="B153" t="str">
            <v>WHITMORE 1101CB</v>
          </cell>
          <cell r="G153">
            <v>1</v>
          </cell>
        </row>
        <row r="154">
          <cell r="B154" t="str">
            <v>GEYSERVILLE 1102331444</v>
          </cell>
          <cell r="G154">
            <v>1</v>
          </cell>
        </row>
        <row r="155">
          <cell r="B155" t="str">
            <v>HALF MOON BAY 1101818874</v>
          </cell>
          <cell r="G155">
            <v>1</v>
          </cell>
        </row>
        <row r="156">
          <cell r="B156" t="str">
            <v>HIGGINS 1110869408</v>
          </cell>
          <cell r="G156">
            <v>1</v>
          </cell>
        </row>
        <row r="157">
          <cell r="B157" t="str">
            <v>PUEBLO 2102773926</v>
          </cell>
          <cell r="G157">
            <v>1</v>
          </cell>
        </row>
        <row r="158">
          <cell r="B158" t="str">
            <v>SILVERADO 2102636</v>
          </cell>
          <cell r="G158">
            <v>1</v>
          </cell>
        </row>
        <row r="159">
          <cell r="B159" t="str">
            <v>SPAULDING 1101578852</v>
          </cell>
          <cell r="G159">
            <v>1</v>
          </cell>
        </row>
        <row r="160">
          <cell r="B160" t="str">
            <v>BRUNSWICK 1104CB</v>
          </cell>
          <cell r="G160">
            <v>1</v>
          </cell>
        </row>
        <row r="161">
          <cell r="B161" t="str">
            <v>LAKEVILLE 1102347280</v>
          </cell>
          <cell r="G161">
            <v>1</v>
          </cell>
        </row>
        <row r="162">
          <cell r="B162" t="str">
            <v>PINE GROVE 11023168</v>
          </cell>
          <cell r="G162">
            <v>1</v>
          </cell>
        </row>
        <row r="163">
          <cell r="B163" t="str">
            <v>HALF MOON BAY 1103531594</v>
          </cell>
          <cell r="G163">
            <v>1</v>
          </cell>
        </row>
        <row r="164">
          <cell r="B164" t="str">
            <v>SAUSALITO 110284278</v>
          </cell>
          <cell r="G164">
            <v>1</v>
          </cell>
        </row>
        <row r="165">
          <cell r="B165" t="str">
            <v>PUEBLO 2102895310</v>
          </cell>
          <cell r="G165">
            <v>1</v>
          </cell>
        </row>
        <row r="166">
          <cell r="B166" t="str">
            <v>HALSEY 1102CB</v>
          </cell>
          <cell r="G166">
            <v>1</v>
          </cell>
        </row>
        <row r="167">
          <cell r="B167" t="str">
            <v>PUEBLO 2103895784</v>
          </cell>
          <cell r="G167">
            <v>1</v>
          </cell>
        </row>
        <row r="168">
          <cell r="B168" t="str">
            <v>CURTIS 1705CB</v>
          </cell>
          <cell r="G168">
            <v>1</v>
          </cell>
        </row>
        <row r="169">
          <cell r="B169" t="str">
            <v>HALF MOON BAY 1103540991</v>
          </cell>
          <cell r="G169">
            <v>1</v>
          </cell>
        </row>
        <row r="170">
          <cell r="B170" t="str">
            <v>CLEAR LAKE 1102223792</v>
          </cell>
          <cell r="G170">
            <v>1</v>
          </cell>
        </row>
        <row r="171">
          <cell r="B171" t="str">
            <v>KONOCTI 1108CB</v>
          </cell>
          <cell r="G171">
            <v>1</v>
          </cell>
        </row>
        <row r="172">
          <cell r="B172" t="str">
            <v>SONOMA 1105575872</v>
          </cell>
          <cell r="G172">
            <v>1</v>
          </cell>
        </row>
        <row r="173">
          <cell r="B173" t="str">
            <v>CLARK ROAD 11022094</v>
          </cell>
          <cell r="G173">
            <v>1</v>
          </cell>
        </row>
        <row r="174">
          <cell r="B174" t="str">
            <v>SAN JOAQUIN #3 1101CB</v>
          </cell>
          <cell r="G174">
            <v>1</v>
          </cell>
        </row>
        <row r="175">
          <cell r="B175" t="str">
            <v>SILVERADO 2102437194</v>
          </cell>
          <cell r="G175">
            <v>1</v>
          </cell>
        </row>
        <row r="176">
          <cell r="B176" t="str">
            <v>GRASS VALLEY 11012766</v>
          </cell>
          <cell r="G176">
            <v>1</v>
          </cell>
        </row>
        <row r="177">
          <cell r="B177" t="str">
            <v>PUEBLO 2102850102</v>
          </cell>
          <cell r="G177">
            <v>1</v>
          </cell>
        </row>
        <row r="178">
          <cell r="B178" t="str">
            <v>GRASS VALLEY 1101750804</v>
          </cell>
          <cell r="G178">
            <v>1</v>
          </cell>
        </row>
        <row r="179">
          <cell r="B179" t="str">
            <v>MONTICELLO 11011589</v>
          </cell>
          <cell r="G179">
            <v>1</v>
          </cell>
        </row>
        <row r="180">
          <cell r="B180" t="str">
            <v>WILLOW CREEK 1102CB</v>
          </cell>
          <cell r="G180">
            <v>1</v>
          </cell>
        </row>
        <row r="181">
          <cell r="B181" t="str">
            <v>FROGTOWN 1702739858</v>
          </cell>
          <cell r="G181">
            <v>1</v>
          </cell>
        </row>
        <row r="182">
          <cell r="B182" t="str">
            <v>SPRING GAP 1702CB</v>
          </cell>
          <cell r="G182">
            <v>1</v>
          </cell>
        </row>
        <row r="183">
          <cell r="B183" t="str">
            <v>BRIDGEVILLE 1102CB</v>
          </cell>
          <cell r="G183">
            <v>1</v>
          </cell>
        </row>
        <row r="184">
          <cell r="B184" t="str">
            <v>ANDERSON 1101909424</v>
          </cell>
          <cell r="G184">
            <v>1</v>
          </cell>
        </row>
        <row r="185">
          <cell r="B185" t="str">
            <v>DUNBAR 110147964</v>
          </cell>
          <cell r="G185">
            <v>1</v>
          </cell>
        </row>
        <row r="186">
          <cell r="B186" t="str">
            <v>PIT NO 3 2101CB</v>
          </cell>
          <cell r="G186">
            <v>1</v>
          </cell>
        </row>
        <row r="187">
          <cell r="B187" t="str">
            <v>PEORIA 170567898</v>
          </cell>
          <cell r="G187">
            <v>1</v>
          </cell>
        </row>
        <row r="188">
          <cell r="B188" t="str">
            <v>DUNBAR 1103534</v>
          </cell>
          <cell r="G188">
            <v>1</v>
          </cell>
        </row>
        <row r="189">
          <cell r="B189" t="str">
            <v>SHADY GLEN 1102CB</v>
          </cell>
          <cell r="G189">
            <v>1</v>
          </cell>
        </row>
        <row r="190">
          <cell r="B190" t="str">
            <v>BURNEY 11011322</v>
          </cell>
          <cell r="G190">
            <v>1</v>
          </cell>
        </row>
        <row r="191">
          <cell r="B191" t="str">
            <v>SAN RAFAEL 1108516</v>
          </cell>
          <cell r="G191">
            <v>1</v>
          </cell>
        </row>
        <row r="192">
          <cell r="B192" t="str">
            <v>BRUNSWICK 1105CB</v>
          </cell>
          <cell r="G192">
            <v>1</v>
          </cell>
        </row>
        <row r="193">
          <cell r="B193" t="str">
            <v>SONOMA 1106296492</v>
          </cell>
          <cell r="G193">
            <v>1</v>
          </cell>
        </row>
        <row r="194">
          <cell r="B194" t="str">
            <v>JAMESON 1105371694</v>
          </cell>
          <cell r="G194">
            <v>1</v>
          </cell>
        </row>
        <row r="195">
          <cell r="B195" t="str">
            <v>POINT MORETTI 11015078</v>
          </cell>
          <cell r="G195">
            <v>1</v>
          </cell>
        </row>
        <row r="196">
          <cell r="B196" t="str">
            <v>MC KEE 1108976553</v>
          </cell>
          <cell r="G196">
            <v>1</v>
          </cell>
        </row>
        <row r="197">
          <cell r="B197" t="str">
            <v>BRUNSWICK 1106CB</v>
          </cell>
          <cell r="G197">
            <v>1</v>
          </cell>
        </row>
        <row r="198">
          <cell r="B198" t="str">
            <v>BRUNSWICK 1102CB</v>
          </cell>
          <cell r="G198">
            <v>1</v>
          </cell>
        </row>
        <row r="199">
          <cell r="B199" t="str">
            <v>CALAVERAS CEMENT 11012646</v>
          </cell>
          <cell r="G199">
            <v>1</v>
          </cell>
        </row>
        <row r="200">
          <cell r="B200" t="str">
            <v>HALF MOON BAY 1102350336</v>
          </cell>
          <cell r="G200">
            <v>1</v>
          </cell>
        </row>
        <row r="201">
          <cell r="B201" t="str">
            <v>SILVERADO 2105247660</v>
          </cell>
          <cell r="G201">
            <v>1</v>
          </cell>
        </row>
        <row r="202">
          <cell r="B202" t="str">
            <v>BRUNSWICK 11052210</v>
          </cell>
          <cell r="G202">
            <v>1</v>
          </cell>
        </row>
        <row r="203">
          <cell r="B203" t="str">
            <v>PINE GROVE 1102CB</v>
          </cell>
          <cell r="G203">
            <v>1</v>
          </cell>
        </row>
        <row r="204">
          <cell r="B204" t="str">
            <v>ROSSMOOR 110837848</v>
          </cell>
          <cell r="G204">
            <v>1</v>
          </cell>
        </row>
        <row r="205">
          <cell r="B205" t="str">
            <v>HALF MOON BAY 1103341542</v>
          </cell>
          <cell r="G205">
            <v>1</v>
          </cell>
        </row>
        <row r="206">
          <cell r="B206" t="str">
            <v>MARTELL 110191216</v>
          </cell>
          <cell r="G206">
            <v>1</v>
          </cell>
        </row>
        <row r="207">
          <cell r="B207" t="str">
            <v>ALLEGHANY 1101808</v>
          </cell>
          <cell r="G207">
            <v>1</v>
          </cell>
        </row>
        <row r="208">
          <cell r="B208" t="str">
            <v>SILVERADO 2105131568</v>
          </cell>
          <cell r="G208">
            <v>1</v>
          </cell>
        </row>
        <row r="209">
          <cell r="B209" t="str">
            <v>REDBUD 1101400</v>
          </cell>
          <cell r="G209">
            <v>1</v>
          </cell>
        </row>
        <row r="210">
          <cell r="B210" t="str">
            <v>FELTON 0401CB</v>
          </cell>
          <cell r="G210">
            <v>1</v>
          </cell>
        </row>
        <row r="211">
          <cell r="B211" t="str">
            <v>DUNBAR 1102CB</v>
          </cell>
          <cell r="G211">
            <v>1</v>
          </cell>
        </row>
        <row r="212">
          <cell r="B212" t="str">
            <v>DIAMOND SPRINGS 1107203504</v>
          </cell>
          <cell r="G212">
            <v>1</v>
          </cell>
        </row>
        <row r="213">
          <cell r="B213" t="str">
            <v>SILVERADO 2103617828</v>
          </cell>
          <cell r="G213">
            <v>1</v>
          </cell>
        </row>
        <row r="214">
          <cell r="B214" t="str">
            <v>BRUNSWICK 110750010</v>
          </cell>
          <cell r="G214">
            <v>1</v>
          </cell>
        </row>
        <row r="215">
          <cell r="B215" t="str">
            <v>CLEAR LAKE 11011302</v>
          </cell>
          <cell r="G215">
            <v>1</v>
          </cell>
        </row>
        <row r="216">
          <cell r="B216" t="str">
            <v>HALSEY 1101CB</v>
          </cell>
          <cell r="G216">
            <v>1</v>
          </cell>
        </row>
        <row r="217">
          <cell r="B217" t="str">
            <v>SAUSALITO 11021500</v>
          </cell>
          <cell r="G217">
            <v>1</v>
          </cell>
        </row>
        <row r="218">
          <cell r="B218" t="str">
            <v>WESTLEY 1103237522</v>
          </cell>
          <cell r="G218">
            <v>1</v>
          </cell>
        </row>
        <row r="219">
          <cell r="B219" t="str">
            <v>RACETRACK 1703CB</v>
          </cell>
          <cell r="G219">
            <v>1</v>
          </cell>
        </row>
        <row r="220">
          <cell r="B220" t="str">
            <v>SILVERADO 2103920793</v>
          </cell>
          <cell r="G220">
            <v>1</v>
          </cell>
        </row>
        <row r="221">
          <cell r="B221" t="str">
            <v>DUNBAR 1101CB</v>
          </cell>
          <cell r="G221">
            <v>1</v>
          </cell>
        </row>
        <row r="222">
          <cell r="B222" t="str">
            <v>HOOPA 1101CB</v>
          </cell>
          <cell r="G222">
            <v>1</v>
          </cell>
        </row>
        <row r="223">
          <cell r="B223" t="str">
            <v>MORAGA 1101CB</v>
          </cell>
          <cell r="G223">
            <v>1</v>
          </cell>
        </row>
        <row r="224">
          <cell r="B224" t="str">
            <v>DUNBAR 1101343</v>
          </cell>
          <cell r="G224">
            <v>1</v>
          </cell>
        </row>
        <row r="225">
          <cell r="B225" t="str">
            <v>DIAMOND SPRINGS 1106930190</v>
          </cell>
          <cell r="G225">
            <v>1</v>
          </cell>
        </row>
        <row r="226">
          <cell r="B226" t="str">
            <v>SONOMA 1103581588</v>
          </cell>
          <cell r="G226">
            <v>1</v>
          </cell>
        </row>
        <row r="227">
          <cell r="B227" t="str">
            <v>BRUNSWICK 11052140</v>
          </cell>
          <cell r="G227">
            <v>1</v>
          </cell>
        </row>
        <row r="228">
          <cell r="B228" t="str">
            <v>SAUSALITO 1101331806</v>
          </cell>
          <cell r="G228">
            <v>1</v>
          </cell>
        </row>
        <row r="229">
          <cell r="B229" t="str">
            <v>BRUNSWICK 1110CB</v>
          </cell>
          <cell r="G229">
            <v>1</v>
          </cell>
        </row>
        <row r="230">
          <cell r="B230" t="str">
            <v>SAN LEANDRO U 1114653758</v>
          </cell>
          <cell r="G230">
            <v>1</v>
          </cell>
        </row>
        <row r="231">
          <cell r="B231" t="str">
            <v>BIG BASIN 110212992</v>
          </cell>
          <cell r="G231">
            <v>1</v>
          </cell>
        </row>
        <row r="232">
          <cell r="B232" t="str">
            <v>SUMMIT 1102CB</v>
          </cell>
          <cell r="G232">
            <v>1</v>
          </cell>
        </row>
        <row r="233">
          <cell r="B233" t="str">
            <v>SILVERADO 2105167360</v>
          </cell>
          <cell r="G233">
            <v>1</v>
          </cell>
        </row>
        <row r="234">
          <cell r="B234" t="str">
            <v>PIT NO 5 11011660</v>
          </cell>
          <cell r="G234">
            <v>1</v>
          </cell>
        </row>
        <row r="235">
          <cell r="B235" t="str">
            <v>ANTLER 1101CB</v>
          </cell>
          <cell r="G235">
            <v>1</v>
          </cell>
        </row>
        <row r="236">
          <cell r="B236" t="str">
            <v>BRUNSWICK 11052130</v>
          </cell>
          <cell r="G236">
            <v>1</v>
          </cell>
        </row>
        <row r="237">
          <cell r="B237" t="str">
            <v>MORAGA 1105829530</v>
          </cell>
          <cell r="G237">
            <v>1</v>
          </cell>
        </row>
        <row r="238">
          <cell r="B238" t="str">
            <v>WILLOW CREEK 1103CB</v>
          </cell>
          <cell r="G238">
            <v>1</v>
          </cell>
        </row>
        <row r="239">
          <cell r="B239" t="str">
            <v>DUNBAR 1103CB</v>
          </cell>
          <cell r="G239">
            <v>1</v>
          </cell>
        </row>
        <row r="240">
          <cell r="B240" t="str">
            <v>GRASS VALLEY 1101CB</v>
          </cell>
          <cell r="G240">
            <v>1</v>
          </cell>
        </row>
        <row r="241">
          <cell r="B241" t="str">
            <v>RADUM 1105806392</v>
          </cell>
          <cell r="G241">
            <v>1</v>
          </cell>
        </row>
        <row r="242">
          <cell r="B242" t="str">
            <v>PIT NO 3 21011482</v>
          </cell>
          <cell r="G242">
            <v>1</v>
          </cell>
        </row>
        <row r="243">
          <cell r="B243" t="str">
            <v>PINE GROVE 1101CB</v>
          </cell>
          <cell r="G243">
            <v>1</v>
          </cell>
        </row>
        <row r="244">
          <cell r="B244" t="str">
            <v>WILLOW CREEK 1101CB</v>
          </cell>
          <cell r="G244">
            <v>1</v>
          </cell>
        </row>
        <row r="245">
          <cell r="B245" t="str">
            <v>MIWUK 1701CB</v>
          </cell>
          <cell r="G245">
            <v>1</v>
          </cell>
        </row>
        <row r="246">
          <cell r="B246" t="str">
            <v>SARATOGA 1107167792</v>
          </cell>
          <cell r="G246">
            <v>1</v>
          </cell>
        </row>
        <row r="247">
          <cell r="B247" t="str">
            <v>MIWUK 1702CB</v>
          </cell>
          <cell r="G247">
            <v>1</v>
          </cell>
        </row>
        <row r="248">
          <cell r="B248" t="str">
            <v>BRUNSWICK 1103CB</v>
          </cell>
          <cell r="G248">
            <v>1</v>
          </cell>
        </row>
        <row r="249">
          <cell r="B249" t="str">
            <v>BRUNSWICK 11032784</v>
          </cell>
          <cell r="G249">
            <v>1</v>
          </cell>
        </row>
        <row r="250">
          <cell r="B250" t="str">
            <v>SONOMA 1104914376</v>
          </cell>
          <cell r="G250">
            <v>1</v>
          </cell>
        </row>
        <row r="251">
          <cell r="B251" t="str">
            <v>WEIMAR 1101CB</v>
          </cell>
          <cell r="G251">
            <v>1</v>
          </cell>
        </row>
        <row r="252">
          <cell r="B252" t="str">
            <v>PUEBLO 2102647842</v>
          </cell>
          <cell r="G252">
            <v>1</v>
          </cell>
        </row>
        <row r="253">
          <cell r="B253" t="str">
            <v>CAMP EVERS 21045096</v>
          </cell>
          <cell r="G253">
            <v>1</v>
          </cell>
        </row>
        <row r="254">
          <cell r="B254" t="str">
            <v>MONTE RIO 1113CB</v>
          </cell>
          <cell r="G254">
            <v>1</v>
          </cell>
        </row>
        <row r="255">
          <cell r="B255" t="str">
            <v>MORAGA 1102CB</v>
          </cell>
          <cell r="G255">
            <v>1</v>
          </cell>
        </row>
        <row r="256">
          <cell r="B256" t="str">
            <v>DUNBAR 1103835658</v>
          </cell>
          <cell r="G256">
            <v>1</v>
          </cell>
        </row>
        <row r="257">
          <cell r="B257" t="str">
            <v>MORAGA 1104CB</v>
          </cell>
          <cell r="G257">
            <v>1</v>
          </cell>
        </row>
        <row r="258">
          <cell r="B258" t="str">
            <v>SONOMA 1106510055</v>
          </cell>
          <cell r="G258">
            <v>1</v>
          </cell>
        </row>
        <row r="259">
          <cell r="B259" t="str">
            <v>SILVERADO 2103218894</v>
          </cell>
          <cell r="G259">
            <v>1</v>
          </cell>
        </row>
        <row r="260">
          <cell r="B260" t="str">
            <v>PUEBLO 2102391312</v>
          </cell>
          <cell r="G260">
            <v>1</v>
          </cell>
        </row>
        <row r="261">
          <cell r="B261" t="str">
            <v>OAKHURST 1102CB</v>
          </cell>
          <cell r="G261">
            <v>1</v>
          </cell>
        </row>
        <row r="262">
          <cell r="B262" t="str">
            <v>MIRABEL 1101201156</v>
          </cell>
          <cell r="G262">
            <v>1</v>
          </cell>
        </row>
        <row r="263">
          <cell r="B263" t="str">
            <v>DUNBAR 1103872066</v>
          </cell>
          <cell r="G263">
            <v>1</v>
          </cell>
        </row>
        <row r="264">
          <cell r="B264" t="str">
            <v>MIRABEL 1102503000</v>
          </cell>
          <cell r="G264">
            <v>1</v>
          </cell>
        </row>
        <row r="265">
          <cell r="B265" t="str">
            <v>SHADY GLEN 1101CB</v>
          </cell>
          <cell r="G265">
            <v>1</v>
          </cell>
        </row>
        <row r="266">
          <cell r="B266" t="str">
            <v>TAMARACK 1101CB</v>
          </cell>
          <cell r="G266">
            <v>1</v>
          </cell>
        </row>
        <row r="267">
          <cell r="B267" t="str">
            <v>MORAGA 1103CB</v>
          </cell>
          <cell r="G267">
            <v>1</v>
          </cell>
        </row>
        <row r="268">
          <cell r="B268" t="str">
            <v>LOS GATOS 110660116</v>
          </cell>
          <cell r="G268">
            <v>1</v>
          </cell>
        </row>
        <row r="269">
          <cell r="B269" t="str">
            <v>DIAMOND SPRINGS 1107217974</v>
          </cell>
          <cell r="G269">
            <v>1</v>
          </cell>
        </row>
        <row r="270">
          <cell r="B270" t="str">
            <v>BRYANT 0402CB</v>
          </cell>
          <cell r="G270">
            <v>1</v>
          </cell>
        </row>
        <row r="271">
          <cell r="B271" t="str">
            <v>SILVERADO 2103403102</v>
          </cell>
          <cell r="G271">
            <v>1</v>
          </cell>
        </row>
        <row r="272">
          <cell r="B272" t="str">
            <v>WEIMAR 1102CB</v>
          </cell>
          <cell r="G272">
            <v>1</v>
          </cell>
        </row>
        <row r="273">
          <cell r="B273" t="str">
            <v>PINECREST 04011818</v>
          </cell>
          <cell r="G273">
            <v>1</v>
          </cell>
        </row>
        <row r="274">
          <cell r="B274" t="str">
            <v>BRUNSWICK 1104285704</v>
          </cell>
          <cell r="G274">
            <v>1</v>
          </cell>
        </row>
        <row r="275">
          <cell r="B275" t="str">
            <v>DIAMOND SPRINGS 1105CB</v>
          </cell>
          <cell r="G275">
            <v>1</v>
          </cell>
        </row>
        <row r="276">
          <cell r="B276" t="str">
            <v>DIAMOND SPRINGS 1103635040</v>
          </cell>
          <cell r="G276">
            <v>1</v>
          </cell>
        </row>
        <row r="277">
          <cell r="B277" t="str">
            <v>CAMP EVERS 210584166</v>
          </cell>
          <cell r="G277">
            <v>1</v>
          </cell>
        </row>
        <row r="278">
          <cell r="B278" t="str">
            <v>OAKLAND X 1106CR020</v>
          </cell>
          <cell r="G278">
            <v>1</v>
          </cell>
        </row>
        <row r="279">
          <cell r="B279" t="str">
            <v>MONTE RIO 1112CB</v>
          </cell>
          <cell r="G279">
            <v>1</v>
          </cell>
        </row>
        <row r="280">
          <cell r="B280" t="str">
            <v>SOBRANTE 1103CB</v>
          </cell>
          <cell r="G280">
            <v>1</v>
          </cell>
        </row>
        <row r="281">
          <cell r="B281" t="str">
            <v>DIAMOND SPRINGS 1106290705</v>
          </cell>
          <cell r="G281">
            <v>1</v>
          </cell>
        </row>
        <row r="282">
          <cell r="B282" t="str">
            <v>BRUNSWICK 11038918</v>
          </cell>
          <cell r="G282">
            <v>1</v>
          </cell>
        </row>
        <row r="283">
          <cell r="B283" t="str">
            <v>BRUNSWICK 110456468</v>
          </cell>
          <cell r="G283">
            <v>1</v>
          </cell>
        </row>
        <row r="284">
          <cell r="B284" t="str">
            <v>SOBRANTE 1101CB</v>
          </cell>
          <cell r="G284">
            <v>1</v>
          </cell>
        </row>
        <row r="285">
          <cell r="B285" t="str">
            <v>DIAMOND SPRINGS 1107116815</v>
          </cell>
          <cell r="G285">
            <v>1</v>
          </cell>
        </row>
        <row r="286">
          <cell r="B286" t="str">
            <v>SOBRANTE 1102CB</v>
          </cell>
          <cell r="G286">
            <v>1</v>
          </cell>
        </row>
        <row r="287">
          <cell r="B287" t="str">
            <v>DIAMOND SPRINGS 1106279670</v>
          </cell>
          <cell r="G287">
            <v>1</v>
          </cell>
        </row>
        <row r="288">
          <cell r="B288" t="str">
            <v>CRESTA 1101103126</v>
          </cell>
          <cell r="G288">
            <v>1</v>
          </cell>
        </row>
        <row r="289">
          <cell r="B289" t="str">
            <v>SILVERADO 2103507513</v>
          </cell>
          <cell r="G289">
            <v>1</v>
          </cell>
        </row>
        <row r="290">
          <cell r="B290" t="str">
            <v>BRUNSWICK 1104244027</v>
          </cell>
          <cell r="G290">
            <v>1</v>
          </cell>
        </row>
        <row r="291">
          <cell r="B291" t="str">
            <v>ANDERSON 1101561686</v>
          </cell>
          <cell r="G291">
            <v>1</v>
          </cell>
        </row>
        <row r="292">
          <cell r="B292" t="str">
            <v>BRUNSWICK 1107969778</v>
          </cell>
          <cell r="G292">
            <v>1</v>
          </cell>
        </row>
        <row r="293">
          <cell r="B293" t="str">
            <v>BURNS 2101CB</v>
          </cell>
          <cell r="G293">
            <v>1</v>
          </cell>
        </row>
        <row r="294">
          <cell r="B294" t="str">
            <v>BEN LOMOND 0401CB</v>
          </cell>
          <cell r="G294">
            <v>1</v>
          </cell>
        </row>
        <row r="295">
          <cell r="B295" t="str">
            <v>GRASS VALLEY 1101528232</v>
          </cell>
          <cell r="G295">
            <v>1</v>
          </cell>
        </row>
        <row r="296">
          <cell r="B296" t="str">
            <v>PLACERVILLE 1111CB</v>
          </cell>
          <cell r="G296">
            <v>1</v>
          </cell>
        </row>
        <row r="297">
          <cell r="B297" t="str">
            <v>DIAMOND SPRINGS 1106762780</v>
          </cell>
          <cell r="G297">
            <v>1</v>
          </cell>
        </row>
        <row r="298">
          <cell r="B298" t="str">
            <v>BRUNSWICK 1103851116</v>
          </cell>
          <cell r="G298">
            <v>1</v>
          </cell>
        </row>
        <row r="299">
          <cell r="B299" t="str">
            <v>DIAMOND SPRINGS 1106926235</v>
          </cell>
          <cell r="G299">
            <v>1</v>
          </cell>
        </row>
        <row r="300">
          <cell r="B300" t="str">
            <v>SUMMIT 1101CB</v>
          </cell>
          <cell r="G300">
            <v>1</v>
          </cell>
        </row>
        <row r="301">
          <cell r="B301" t="str">
            <v>BRUNSWICK 1103956424</v>
          </cell>
          <cell r="G301">
            <v>1</v>
          </cell>
        </row>
        <row r="302">
          <cell r="B302" t="str">
            <v>BRUNSWICK 1107357568</v>
          </cell>
          <cell r="G302">
            <v>1</v>
          </cell>
        </row>
        <row r="303">
          <cell r="B303" t="str">
            <v>BRUNSWICK 1103234378</v>
          </cell>
          <cell r="G303">
            <v>1</v>
          </cell>
        </row>
        <row r="304">
          <cell r="B304" t="str">
            <v>GIRVAN 1102296428</v>
          </cell>
          <cell r="G304">
            <v>1</v>
          </cell>
        </row>
        <row r="305">
          <cell r="B305" t="str">
            <v>DIAMOND SPRINGS 1106910235</v>
          </cell>
          <cell r="G305">
            <v>1</v>
          </cell>
        </row>
        <row r="306">
          <cell r="B306" t="str">
            <v>MONTE RIO 1111CB</v>
          </cell>
          <cell r="G306">
            <v>1</v>
          </cell>
        </row>
        <row r="307">
          <cell r="B307" t="str">
            <v>OAKLAND X 1104CR214</v>
          </cell>
          <cell r="G307">
            <v>1</v>
          </cell>
        </row>
        <row r="308">
          <cell r="B308" t="str">
            <v>GRASS VALLEY 1103CB</v>
          </cell>
          <cell r="G308">
            <v>1</v>
          </cell>
        </row>
        <row r="309">
          <cell r="B309" t="str">
            <v>BRUNSWICK 1105297538</v>
          </cell>
          <cell r="G309">
            <v>1</v>
          </cell>
        </row>
        <row r="310">
          <cell r="B310" t="str">
            <v>SILVERADO 2105337226</v>
          </cell>
          <cell r="G310">
            <v>1</v>
          </cell>
        </row>
        <row r="311">
          <cell r="B311" t="str">
            <v>CALISTOGA 1102960240</v>
          </cell>
          <cell r="G311">
            <v>1</v>
          </cell>
        </row>
        <row r="312">
          <cell r="B312" t="str">
            <v>BRUNSWICK 1104327226</v>
          </cell>
          <cell r="G312">
            <v>1</v>
          </cell>
        </row>
        <row r="313">
          <cell r="B313" t="str">
            <v>TAR FLAT 0402CB</v>
          </cell>
          <cell r="G313">
            <v>1</v>
          </cell>
        </row>
        <row r="314">
          <cell r="B314" t="str">
            <v>TAR FLAT 0401CB</v>
          </cell>
          <cell r="G314">
            <v>1</v>
          </cell>
        </row>
        <row r="315">
          <cell r="B315" t="str">
            <v>SILVERADO 2105191725</v>
          </cell>
          <cell r="G315">
            <v>1</v>
          </cell>
        </row>
        <row r="316">
          <cell r="B316" t="str">
            <v>DIAMOND SPRINGS 1103394169</v>
          </cell>
          <cell r="G316">
            <v>1</v>
          </cell>
        </row>
        <row r="317">
          <cell r="B317" t="str">
            <v>OAKLAND K 1103CR188</v>
          </cell>
          <cell r="G317">
            <v>1</v>
          </cell>
        </row>
        <row r="318">
          <cell r="B318" t="str">
            <v>BERKELEY F 1103813976</v>
          </cell>
          <cell r="G318">
            <v>1</v>
          </cell>
        </row>
        <row r="319">
          <cell r="B319" t="str">
            <v>BERKELEY F 1103162952</v>
          </cell>
          <cell r="G319">
            <v>1</v>
          </cell>
        </row>
        <row r="320">
          <cell r="B320" t="str">
            <v>DUNBAR 1103725292</v>
          </cell>
          <cell r="G320">
            <v>1</v>
          </cell>
        </row>
        <row r="321">
          <cell r="B321" t="str">
            <v>PALO SECO 0401CB</v>
          </cell>
          <cell r="G321">
            <v>1</v>
          </cell>
        </row>
        <row r="322">
          <cell r="B322" t="str">
            <v>PUEBLO 2103253312</v>
          </cell>
          <cell r="G322">
            <v>1</v>
          </cell>
        </row>
        <row r="323">
          <cell r="B323" t="str">
            <v>BIG MEADOWS 21012510</v>
          </cell>
          <cell r="G323">
            <v>1</v>
          </cell>
        </row>
        <row r="324">
          <cell r="B324" t="str">
            <v>ECHO SUMMIT 110155262</v>
          </cell>
          <cell r="G324">
            <v>1</v>
          </cell>
        </row>
        <row r="325">
          <cell r="B325" t="str">
            <v>ALTO 11251256</v>
          </cell>
          <cell r="G325">
            <v>1</v>
          </cell>
        </row>
        <row r="326">
          <cell r="B326" t="str">
            <v>OAKLAND J 1105CR256</v>
          </cell>
          <cell r="G326">
            <v>1</v>
          </cell>
        </row>
        <row r="327">
          <cell r="B327" t="str">
            <v>MORAGA 1105116034</v>
          </cell>
          <cell r="G327">
            <v>1</v>
          </cell>
        </row>
        <row r="328">
          <cell r="B328" t="str">
            <v>SAN LEANDRO U 1109936988</v>
          </cell>
          <cell r="G328">
            <v>1</v>
          </cell>
        </row>
        <row r="329">
          <cell r="B329" t="str">
            <v>EDES 1112CR306</v>
          </cell>
          <cell r="G329">
            <v>1</v>
          </cell>
        </row>
        <row r="330">
          <cell r="B330" t="str">
            <v>OAKLAND J 1105CR150</v>
          </cell>
          <cell r="G330">
            <v>1</v>
          </cell>
        </row>
        <row r="331">
          <cell r="B331" t="str">
            <v>SALT SPRINGS 21013116</v>
          </cell>
          <cell r="G331">
            <v>1</v>
          </cell>
        </row>
        <row r="332">
          <cell r="B332" t="str">
            <v>ALTO 1120500</v>
          </cell>
          <cell r="G332">
            <v>1</v>
          </cell>
        </row>
        <row r="333">
          <cell r="B333" t="str">
            <v>JAMESON 1102865502</v>
          </cell>
          <cell r="G333">
            <v>1</v>
          </cell>
        </row>
        <row r="334">
          <cell r="B334" t="str">
            <v>COTTONWOOD 1102544790</v>
          </cell>
          <cell r="G334">
            <v>1</v>
          </cell>
        </row>
        <row r="335">
          <cell r="B335" t="str">
            <v>FORESTHILL 1102CB</v>
          </cell>
          <cell r="G335">
            <v>1</v>
          </cell>
        </row>
        <row r="336">
          <cell r="B336" t="str">
            <v>DESCHUTES 1101CB</v>
          </cell>
          <cell r="G336">
            <v>1</v>
          </cell>
        </row>
        <row r="337">
          <cell r="B337" t="str">
            <v>OREGON TRAIL 1102CB</v>
          </cell>
          <cell r="G337">
            <v>1</v>
          </cell>
        </row>
        <row r="338">
          <cell r="B338" t="str">
            <v>OREGON TRAIL 1104CB</v>
          </cell>
          <cell r="G338">
            <v>1</v>
          </cell>
        </row>
        <row r="339">
          <cell r="B339" t="str">
            <v>ANDERSON 1103226050</v>
          </cell>
          <cell r="G339">
            <v>1</v>
          </cell>
        </row>
        <row r="340">
          <cell r="B340" t="str">
            <v>OREGON TRAIL 1103CB</v>
          </cell>
          <cell r="G340">
            <v>1</v>
          </cell>
        </row>
        <row r="341">
          <cell r="B341" t="str">
            <v>DESCHUTES 1104CB</v>
          </cell>
          <cell r="G341">
            <v>1</v>
          </cell>
        </row>
        <row r="342">
          <cell r="B342" t="str">
            <v>JESSUP 1102936897</v>
          </cell>
          <cell r="G342">
            <v>1</v>
          </cell>
        </row>
        <row r="343">
          <cell r="B343" t="str">
            <v>CALPINE 1144CB</v>
          </cell>
          <cell r="G343">
            <v>1</v>
          </cell>
        </row>
        <row r="344">
          <cell r="B344" t="str">
            <v>CORNING 1102915324</v>
          </cell>
          <cell r="G344">
            <v>1</v>
          </cell>
        </row>
        <row r="345">
          <cell r="B345" t="str">
            <v>STILLWATER 1102CB</v>
          </cell>
          <cell r="G345">
            <v>1</v>
          </cell>
        </row>
        <row r="346">
          <cell r="B346" t="str">
            <v>JESSUP 1103348657</v>
          </cell>
          <cell r="G346">
            <v>1</v>
          </cell>
        </row>
        <row r="347">
          <cell r="B347" t="str">
            <v>SALT SPRINGS 210110416</v>
          </cell>
          <cell r="G347">
            <v>1</v>
          </cell>
        </row>
        <row r="348">
          <cell r="B348" t="str">
            <v>APPLE HILL 2102CB</v>
          </cell>
          <cell r="G348">
            <v>1</v>
          </cell>
        </row>
        <row r="349">
          <cell r="B349" t="str">
            <v>JAMESON 110265516</v>
          </cell>
          <cell r="G349">
            <v>1</v>
          </cell>
        </row>
        <row r="350">
          <cell r="B350" t="str">
            <v>SILVERADO 2104632</v>
          </cell>
          <cell r="G350">
            <v>1</v>
          </cell>
        </row>
        <row r="351">
          <cell r="B351" t="str">
            <v>COTTONWOOD 1101384360</v>
          </cell>
          <cell r="G351">
            <v>1</v>
          </cell>
        </row>
        <row r="352">
          <cell r="B352" t="str">
            <v>GIRVAN 1102212096</v>
          </cell>
          <cell r="G352">
            <v>1</v>
          </cell>
        </row>
        <row r="353">
          <cell r="B353" t="str">
            <v>GIRVAN 110280726</v>
          </cell>
          <cell r="G353">
            <v>1</v>
          </cell>
        </row>
        <row r="354">
          <cell r="B354" t="str">
            <v>CALISTOGA 1101134232</v>
          </cell>
          <cell r="G354">
            <v>1</v>
          </cell>
        </row>
        <row r="355">
          <cell r="B355" t="str">
            <v>BANGOR 11011804</v>
          </cell>
          <cell r="G355">
            <v>1</v>
          </cell>
        </row>
        <row r="356">
          <cell r="B356" t="str">
            <v>PLACERVILLE 2106CB</v>
          </cell>
          <cell r="G356">
            <v>1</v>
          </cell>
        </row>
        <row r="357">
          <cell r="B357" t="str">
            <v>JESSUP 110168362</v>
          </cell>
          <cell r="G357">
            <v>1</v>
          </cell>
        </row>
        <row r="358">
          <cell r="B358" t="str">
            <v>GIRVAN 1101CB</v>
          </cell>
          <cell r="G358">
            <v>1</v>
          </cell>
        </row>
        <row r="359">
          <cell r="B359" t="str">
            <v>PIKE CITY 1102CB</v>
          </cell>
          <cell r="G359">
            <v>1</v>
          </cell>
        </row>
        <row r="360">
          <cell r="B360" t="str">
            <v>PUEBLO 1104580658</v>
          </cell>
          <cell r="G360">
            <v>1</v>
          </cell>
        </row>
        <row r="361">
          <cell r="B361" t="str">
            <v>HALF MOON BAY 11018902</v>
          </cell>
          <cell r="G361">
            <v>1</v>
          </cell>
        </row>
        <row r="362">
          <cell r="B362" t="str">
            <v>APPLE HILL 1103CB</v>
          </cell>
          <cell r="G362">
            <v>1</v>
          </cell>
        </row>
        <row r="363">
          <cell r="B363" t="str">
            <v>JESSUP 110194468</v>
          </cell>
          <cell r="G363">
            <v>1</v>
          </cell>
        </row>
        <row r="364">
          <cell r="B364" t="str">
            <v>APPLE HILL 1104CB</v>
          </cell>
          <cell r="G364">
            <v>1</v>
          </cell>
        </row>
        <row r="365">
          <cell r="B365" t="str">
            <v>PIKE CITY 1101CB</v>
          </cell>
          <cell r="G365">
            <v>1</v>
          </cell>
        </row>
        <row r="366">
          <cell r="B366" t="str">
            <v>PUEBLO 1105684564</v>
          </cell>
          <cell r="G366">
            <v>1</v>
          </cell>
        </row>
        <row r="367">
          <cell r="B367" t="str">
            <v>BONNIE NOOK 1101CB</v>
          </cell>
          <cell r="G367">
            <v>1</v>
          </cell>
        </row>
        <row r="368">
          <cell r="B368" t="str">
            <v>WEST POINT 1102CB</v>
          </cell>
          <cell r="G368">
            <v>1</v>
          </cell>
        </row>
        <row r="369">
          <cell r="B369" t="str">
            <v>SILVERADO 2104708</v>
          </cell>
          <cell r="G369">
            <v>1</v>
          </cell>
        </row>
        <row r="370">
          <cell r="B370" t="str">
            <v>STILLWATER 1101CB</v>
          </cell>
          <cell r="G370">
            <v>1</v>
          </cell>
        </row>
        <row r="371">
          <cell r="B371" t="str">
            <v>TIGER CREEK 0201CB</v>
          </cell>
          <cell r="G371">
            <v>1</v>
          </cell>
        </row>
        <row r="372">
          <cell r="B372" t="str">
            <v>PLACERVILLE 1109CB</v>
          </cell>
          <cell r="G372">
            <v>1</v>
          </cell>
        </row>
        <row r="373">
          <cell r="B373" t="str">
            <v>WEST POINT 1101CB</v>
          </cell>
          <cell r="G373">
            <v>1</v>
          </cell>
        </row>
        <row r="374">
          <cell r="B374" t="str">
            <v>SILVERADO 2105861266</v>
          </cell>
          <cell r="G374">
            <v>1</v>
          </cell>
        </row>
        <row r="375">
          <cell r="B375" t="str">
            <v>SONOMA 11033052</v>
          </cell>
          <cell r="G375">
            <v>1</v>
          </cell>
        </row>
        <row r="376">
          <cell r="B376" t="str">
            <v>SONOMA 1102113082</v>
          </cell>
          <cell r="G376">
            <v>1</v>
          </cell>
        </row>
        <row r="377">
          <cell r="B377" t="str">
            <v>SONOMA 1105539450</v>
          </cell>
          <cell r="G377">
            <v>1</v>
          </cell>
        </row>
        <row r="378">
          <cell r="B378" t="str">
            <v>MILPITAS 1109XR044</v>
          </cell>
          <cell r="G378">
            <v>1</v>
          </cell>
        </row>
        <row r="379">
          <cell r="B379" t="str">
            <v>JESSUP 1103728460</v>
          </cell>
          <cell r="G379">
            <v>1</v>
          </cell>
        </row>
        <row r="380">
          <cell r="B380" t="str">
            <v>PUEBLO 1105348368</v>
          </cell>
          <cell r="G380">
            <v>1</v>
          </cell>
        </row>
        <row r="381">
          <cell r="B381" t="str">
            <v>FORESTHILL 1101CB</v>
          </cell>
          <cell r="G381">
            <v>1</v>
          </cell>
        </row>
        <row r="382">
          <cell r="B382" t="str">
            <v>BONNIE NOOK 1102CB</v>
          </cell>
          <cell r="G382">
            <v>1</v>
          </cell>
        </row>
        <row r="383">
          <cell r="B383" t="str">
            <v>PLACERVILLE 1110953474</v>
          </cell>
          <cell r="G383">
            <v>1</v>
          </cell>
        </row>
        <row r="384">
          <cell r="B384" t="str">
            <v>SONOMA 1105404</v>
          </cell>
          <cell r="G384">
            <v>1</v>
          </cell>
        </row>
        <row r="385">
          <cell r="B385" t="str">
            <v>PLACERVILLE 1112CB</v>
          </cell>
          <cell r="G385">
            <v>1</v>
          </cell>
        </row>
        <row r="386">
          <cell r="B386" t="str">
            <v>BIG BASIN 1102CB</v>
          </cell>
          <cell r="G386">
            <v>1</v>
          </cell>
        </row>
        <row r="387">
          <cell r="B387" t="str">
            <v>SILVERADO 2105309298</v>
          </cell>
          <cell r="G387">
            <v>1</v>
          </cell>
        </row>
        <row r="388">
          <cell r="B388" t="str">
            <v>EL DORADO PH 2101CB</v>
          </cell>
          <cell r="G388">
            <v>1</v>
          </cell>
        </row>
        <row r="389">
          <cell r="B389" t="str">
            <v>BIG BASIN 1101CB</v>
          </cell>
          <cell r="G389">
            <v>1</v>
          </cell>
        </row>
        <row r="390">
          <cell r="B390" t="str">
            <v>PLACERVILLE 1111508410</v>
          </cell>
          <cell r="G390">
            <v>1</v>
          </cell>
        </row>
        <row r="391">
          <cell r="B391" t="str">
            <v>EL DORADO PH 2102CB</v>
          </cell>
          <cell r="G391">
            <v>1</v>
          </cell>
        </row>
        <row r="392">
          <cell r="B392" t="str">
            <v>PUEBLO 1105419634</v>
          </cell>
          <cell r="G392">
            <v>1</v>
          </cell>
        </row>
        <row r="393">
          <cell r="B393" t="str">
            <v>PARADISE 1103772517</v>
          </cell>
          <cell r="G393">
            <v>1</v>
          </cell>
        </row>
        <row r="394">
          <cell r="B394" t="str">
            <v>PLACERVILLE 1110CB</v>
          </cell>
          <cell r="G394">
            <v>1</v>
          </cell>
        </row>
        <row r="395">
          <cell r="B395" t="str">
            <v>PUEBLO 1104968601</v>
          </cell>
          <cell r="G395">
            <v>1</v>
          </cell>
        </row>
        <row r="396">
          <cell r="B396" t="str">
            <v>KESWICK 1101CB</v>
          </cell>
          <cell r="G396">
            <v>1</v>
          </cell>
        </row>
        <row r="397">
          <cell r="B397" t="str">
            <v>CALISTOGA 1102184814</v>
          </cell>
          <cell r="G397">
            <v>1</v>
          </cell>
        </row>
        <row r="398">
          <cell r="B398" t="str">
            <v>JESSUP 1102158468</v>
          </cell>
          <cell r="G398">
            <v>1</v>
          </cell>
        </row>
        <row r="399">
          <cell r="B399" t="str">
            <v>DOBBINS 1101CB</v>
          </cell>
          <cell r="G399">
            <v>1</v>
          </cell>
        </row>
        <row r="400">
          <cell r="B400" t="str">
            <v>BUCKS CREEK 1101CB</v>
          </cell>
          <cell r="G400">
            <v>1</v>
          </cell>
        </row>
        <row r="401">
          <cell r="B401" t="str">
            <v>WYANDOTTE 1105CB</v>
          </cell>
          <cell r="G401">
            <v>1</v>
          </cell>
        </row>
        <row r="402">
          <cell r="B402" t="str">
            <v>BIG BEND 1102CB</v>
          </cell>
          <cell r="G402">
            <v>1</v>
          </cell>
        </row>
        <row r="403">
          <cell r="B403" t="str">
            <v>BIG BEND 1101CB</v>
          </cell>
          <cell r="G403">
            <v>1</v>
          </cell>
        </row>
        <row r="404">
          <cell r="B404" t="str">
            <v>ORO FINO 1101CB</v>
          </cell>
          <cell r="G404">
            <v>1</v>
          </cell>
        </row>
        <row r="405">
          <cell r="B405" t="str">
            <v>ORO FINO 1102CB</v>
          </cell>
          <cell r="G405">
            <v>1</v>
          </cell>
        </row>
        <row r="406">
          <cell r="B406" t="str">
            <v>PARADISE 1103143744</v>
          </cell>
          <cell r="G406">
            <v>1</v>
          </cell>
        </row>
        <row r="407">
          <cell r="B407" t="str">
            <v>PARADISE 1105CB</v>
          </cell>
          <cell r="G407">
            <v>1</v>
          </cell>
        </row>
        <row r="408">
          <cell r="B408" t="str">
            <v>PARADISE 1106CB</v>
          </cell>
          <cell r="G408">
            <v>1</v>
          </cell>
        </row>
        <row r="409">
          <cell r="B409" t="str">
            <v>PARADISE 1103468200</v>
          </cell>
          <cell r="G409">
            <v>1</v>
          </cell>
        </row>
        <row r="410">
          <cell r="B410" t="str">
            <v>PARADISE 11032534</v>
          </cell>
          <cell r="G410">
            <v>1</v>
          </cell>
        </row>
        <row r="411">
          <cell r="B411" t="str">
            <v>PARADISE 1104CB</v>
          </cell>
          <cell r="G411">
            <v>1</v>
          </cell>
        </row>
        <row r="412">
          <cell r="G412">
            <v>1</v>
          </cell>
        </row>
        <row r="413">
          <cell r="B413" t="str">
            <v>VOLTA 1101CB</v>
          </cell>
          <cell r="G413">
            <v>1</v>
          </cell>
        </row>
        <row r="414">
          <cell r="B414" t="str">
            <v>BUCKS CREEK 1102CB</v>
          </cell>
          <cell r="G414">
            <v>1</v>
          </cell>
        </row>
        <row r="415">
          <cell r="B415" t="str">
            <v>CEDAR CREEK 1101CB</v>
          </cell>
          <cell r="G415">
            <v>1</v>
          </cell>
        </row>
        <row r="416">
          <cell r="B416" t="str">
            <v>MADISON 210113372</v>
          </cell>
          <cell r="G416">
            <v>1</v>
          </cell>
        </row>
        <row r="417">
          <cell r="B417" t="str">
            <v>VOLTA 1102CB</v>
          </cell>
          <cell r="G417">
            <v>1</v>
          </cell>
        </row>
        <row r="418">
          <cell r="B418" t="str">
            <v>DRUM 1101CB</v>
          </cell>
          <cell r="G418">
            <v>1</v>
          </cell>
        </row>
        <row r="419">
          <cell r="B419" t="str">
            <v>PIT NO 7 1101CB</v>
          </cell>
          <cell r="G419">
            <v>1</v>
          </cell>
        </row>
        <row r="420">
          <cell r="B420" t="str">
            <v>BUCKS CREEK 1103CB</v>
          </cell>
          <cell r="G420">
            <v>1</v>
          </cell>
        </row>
        <row r="421">
          <cell r="B421" t="str">
            <v>CHALLENGE 1102CB</v>
          </cell>
          <cell r="G421">
            <v>1</v>
          </cell>
        </row>
        <row r="422">
          <cell r="B422" t="str">
            <v>ALLEGHANY 1102CB</v>
          </cell>
          <cell r="G422">
            <v>1</v>
          </cell>
        </row>
        <row r="423">
          <cell r="B423" t="str">
            <v>ALLEGHANY 1101CB</v>
          </cell>
          <cell r="G423">
            <v>1</v>
          </cell>
        </row>
        <row r="424">
          <cell r="B424" t="str">
            <v>CHALLENGE 1101CB</v>
          </cell>
          <cell r="G424">
            <v>1</v>
          </cell>
        </row>
        <row r="425">
          <cell r="B425" t="str">
            <v>WYANDOTTE 1105329930</v>
          </cell>
          <cell r="G425">
            <v>1</v>
          </cell>
        </row>
        <row r="426">
          <cell r="G426">
            <v>1</v>
          </cell>
        </row>
        <row r="427">
          <cell r="G427">
            <v>1</v>
          </cell>
        </row>
        <row r="428">
          <cell r="G428">
            <v>1</v>
          </cell>
        </row>
        <row r="429">
          <cell r="G429">
            <v>1</v>
          </cell>
        </row>
        <row r="430">
          <cell r="G430">
            <v>1</v>
          </cell>
        </row>
        <row r="431">
          <cell r="G431">
            <v>1</v>
          </cell>
        </row>
        <row r="432">
          <cell r="G432">
            <v>1</v>
          </cell>
        </row>
        <row r="433">
          <cell r="G433">
            <v>1</v>
          </cell>
        </row>
        <row r="434">
          <cell r="G434">
            <v>1</v>
          </cell>
        </row>
        <row r="435">
          <cell r="G435">
            <v>1</v>
          </cell>
        </row>
        <row r="436">
          <cell r="G436">
            <v>1</v>
          </cell>
        </row>
        <row r="437">
          <cell r="G437">
            <v>1</v>
          </cell>
        </row>
        <row r="438">
          <cell r="G438">
            <v>1</v>
          </cell>
        </row>
        <row r="439">
          <cell r="G439">
            <v>1</v>
          </cell>
        </row>
        <row r="440">
          <cell r="G440">
            <v>1</v>
          </cell>
        </row>
        <row r="441">
          <cell r="G441">
            <v>1</v>
          </cell>
        </row>
        <row r="442">
          <cell r="G442">
            <v>1</v>
          </cell>
        </row>
        <row r="443">
          <cell r="G443">
            <v>1</v>
          </cell>
        </row>
        <row r="444">
          <cell r="G444">
            <v>1</v>
          </cell>
        </row>
        <row r="445">
          <cell r="G445">
            <v>1</v>
          </cell>
        </row>
        <row r="446">
          <cell r="G446">
            <v>1</v>
          </cell>
        </row>
        <row r="447">
          <cell r="G447">
            <v>1</v>
          </cell>
        </row>
        <row r="448">
          <cell r="G448">
            <v>1</v>
          </cell>
        </row>
        <row r="449">
          <cell r="G449">
            <v>1</v>
          </cell>
        </row>
        <row r="450">
          <cell r="G450">
            <v>1</v>
          </cell>
        </row>
        <row r="451">
          <cell r="G451">
            <v>1</v>
          </cell>
        </row>
        <row r="452">
          <cell r="G452">
            <v>1</v>
          </cell>
        </row>
        <row r="453">
          <cell r="G453">
            <v>1</v>
          </cell>
        </row>
        <row r="454">
          <cell r="G454">
            <v>1</v>
          </cell>
        </row>
        <row r="455">
          <cell r="G455">
            <v>1</v>
          </cell>
        </row>
        <row r="456">
          <cell r="G456">
            <v>1</v>
          </cell>
        </row>
        <row r="457">
          <cell r="G457">
            <v>1</v>
          </cell>
        </row>
        <row r="458">
          <cell r="G458">
            <v>1</v>
          </cell>
        </row>
        <row r="459">
          <cell r="G459">
            <v>1</v>
          </cell>
        </row>
        <row r="460">
          <cell r="G460">
            <v>1</v>
          </cell>
        </row>
        <row r="461">
          <cell r="G461">
            <v>1</v>
          </cell>
        </row>
        <row r="462">
          <cell r="G462">
            <v>1</v>
          </cell>
        </row>
        <row r="463">
          <cell r="G463">
            <v>1</v>
          </cell>
        </row>
        <row r="464">
          <cell r="G464">
            <v>1</v>
          </cell>
        </row>
        <row r="465">
          <cell r="G465">
            <v>1</v>
          </cell>
        </row>
        <row r="466">
          <cell r="G466">
            <v>1</v>
          </cell>
        </row>
        <row r="467">
          <cell r="G467">
            <v>1</v>
          </cell>
        </row>
        <row r="468">
          <cell r="G468">
            <v>1</v>
          </cell>
        </row>
        <row r="469">
          <cell r="G469">
            <v>1</v>
          </cell>
        </row>
        <row r="470">
          <cell r="G470">
            <v>1</v>
          </cell>
        </row>
        <row r="471">
          <cell r="G471">
            <v>1</v>
          </cell>
        </row>
        <row r="472">
          <cell r="G472">
            <v>1</v>
          </cell>
        </row>
        <row r="473">
          <cell r="G473">
            <v>1</v>
          </cell>
        </row>
        <row r="474">
          <cell r="G474">
            <v>1</v>
          </cell>
        </row>
        <row r="475">
          <cell r="G475">
            <v>1</v>
          </cell>
        </row>
        <row r="476">
          <cell r="G476">
            <v>1</v>
          </cell>
        </row>
        <row r="477">
          <cell r="G477">
            <v>1</v>
          </cell>
        </row>
        <row r="478">
          <cell r="G478">
            <v>1</v>
          </cell>
        </row>
        <row r="479">
          <cell r="G479">
            <v>1</v>
          </cell>
        </row>
        <row r="480">
          <cell r="G480">
            <v>1</v>
          </cell>
        </row>
        <row r="481">
          <cell r="G481">
            <v>1</v>
          </cell>
        </row>
        <row r="482">
          <cell r="G482">
            <v>1</v>
          </cell>
        </row>
        <row r="483">
          <cell r="G483">
            <v>1</v>
          </cell>
        </row>
        <row r="484">
          <cell r="G484">
            <v>1</v>
          </cell>
        </row>
        <row r="485">
          <cell r="G485">
            <v>1</v>
          </cell>
        </row>
        <row r="486">
          <cell r="G486">
            <v>1</v>
          </cell>
        </row>
        <row r="487">
          <cell r="G487">
            <v>1</v>
          </cell>
        </row>
        <row r="488">
          <cell r="G488">
            <v>1</v>
          </cell>
        </row>
        <row r="489">
          <cell r="G489">
            <v>1</v>
          </cell>
        </row>
        <row r="490">
          <cell r="G490">
            <v>1</v>
          </cell>
        </row>
        <row r="491">
          <cell r="G491">
            <v>1</v>
          </cell>
        </row>
        <row r="492">
          <cell r="G492">
            <v>1</v>
          </cell>
        </row>
        <row r="493">
          <cell r="G493">
            <v>1</v>
          </cell>
        </row>
        <row r="494">
          <cell r="G494">
            <v>1</v>
          </cell>
        </row>
        <row r="495">
          <cell r="G495">
            <v>1</v>
          </cell>
        </row>
        <row r="496">
          <cell r="G496">
            <v>1</v>
          </cell>
        </row>
        <row r="497">
          <cell r="G497">
            <v>1</v>
          </cell>
        </row>
        <row r="498">
          <cell r="G498">
            <v>1</v>
          </cell>
        </row>
        <row r="499">
          <cell r="G499">
            <v>1</v>
          </cell>
        </row>
        <row r="500">
          <cell r="G500">
            <v>1</v>
          </cell>
        </row>
        <row r="501">
          <cell r="G501">
            <v>1</v>
          </cell>
        </row>
        <row r="502">
          <cell r="G502">
            <v>1</v>
          </cell>
        </row>
        <row r="503">
          <cell r="G503">
            <v>1</v>
          </cell>
        </row>
        <row r="504">
          <cell r="G504">
            <v>1</v>
          </cell>
        </row>
        <row r="505">
          <cell r="G505">
            <v>1</v>
          </cell>
        </row>
        <row r="506">
          <cell r="G506">
            <v>1</v>
          </cell>
        </row>
        <row r="507">
          <cell r="G507">
            <v>1</v>
          </cell>
        </row>
        <row r="508">
          <cell r="G508">
            <v>1</v>
          </cell>
        </row>
        <row r="509">
          <cell r="G509">
            <v>1</v>
          </cell>
        </row>
        <row r="510">
          <cell r="G510">
            <v>1</v>
          </cell>
        </row>
        <row r="511">
          <cell r="G511">
            <v>1</v>
          </cell>
        </row>
        <row r="512">
          <cell r="G512">
            <v>1</v>
          </cell>
        </row>
        <row r="513">
          <cell r="G513">
            <v>1</v>
          </cell>
        </row>
        <row r="514">
          <cell r="G514">
            <v>1</v>
          </cell>
        </row>
        <row r="515">
          <cell r="G515">
            <v>1</v>
          </cell>
        </row>
        <row r="516">
          <cell r="G516">
            <v>1</v>
          </cell>
        </row>
        <row r="517">
          <cell r="G517">
            <v>1</v>
          </cell>
        </row>
        <row r="518">
          <cell r="G518">
            <v>1</v>
          </cell>
        </row>
        <row r="519">
          <cell r="G519">
            <v>1</v>
          </cell>
        </row>
        <row r="520">
          <cell r="G520">
            <v>1</v>
          </cell>
        </row>
        <row r="521">
          <cell r="G521">
            <v>1</v>
          </cell>
        </row>
        <row r="522">
          <cell r="G522">
            <v>1</v>
          </cell>
        </row>
        <row r="523">
          <cell r="G523">
            <v>1</v>
          </cell>
        </row>
        <row r="524">
          <cell r="G524">
            <v>1</v>
          </cell>
        </row>
        <row r="525">
          <cell r="G525">
            <v>1</v>
          </cell>
        </row>
        <row r="526">
          <cell r="G526">
            <v>1</v>
          </cell>
        </row>
        <row r="527">
          <cell r="G527">
            <v>1</v>
          </cell>
        </row>
        <row r="528">
          <cell r="G528">
            <v>1</v>
          </cell>
        </row>
        <row r="529">
          <cell r="G529">
            <v>1</v>
          </cell>
        </row>
        <row r="530">
          <cell r="G530">
            <v>1</v>
          </cell>
        </row>
        <row r="531">
          <cell r="G531">
            <v>1</v>
          </cell>
        </row>
        <row r="532">
          <cell r="G532">
            <v>1</v>
          </cell>
        </row>
        <row r="533">
          <cell r="G533">
            <v>1</v>
          </cell>
        </row>
        <row r="534">
          <cell r="G534">
            <v>1</v>
          </cell>
        </row>
        <row r="535">
          <cell r="G535">
            <v>1</v>
          </cell>
        </row>
        <row r="536">
          <cell r="G536">
            <v>1</v>
          </cell>
        </row>
        <row r="537">
          <cell r="G537">
            <v>1</v>
          </cell>
        </row>
        <row r="538">
          <cell r="G538">
            <v>1</v>
          </cell>
        </row>
        <row r="539">
          <cell r="G539">
            <v>1</v>
          </cell>
        </row>
        <row r="540">
          <cell r="G540">
            <v>1</v>
          </cell>
        </row>
        <row r="541">
          <cell r="G541">
            <v>1</v>
          </cell>
        </row>
        <row r="542">
          <cell r="G542">
            <v>1</v>
          </cell>
        </row>
        <row r="543">
          <cell r="G543">
            <v>1</v>
          </cell>
        </row>
        <row r="544">
          <cell r="G544">
            <v>1</v>
          </cell>
        </row>
        <row r="545">
          <cell r="G545">
            <v>1</v>
          </cell>
        </row>
        <row r="546">
          <cell r="G546">
            <v>1</v>
          </cell>
        </row>
        <row r="547">
          <cell r="G547">
            <v>1</v>
          </cell>
        </row>
        <row r="548">
          <cell r="G548">
            <v>1</v>
          </cell>
        </row>
        <row r="549">
          <cell r="G549">
            <v>1</v>
          </cell>
        </row>
        <row r="550">
          <cell r="G550">
            <v>1</v>
          </cell>
        </row>
        <row r="551">
          <cell r="G551">
            <v>1</v>
          </cell>
        </row>
        <row r="552">
          <cell r="G552">
            <v>1</v>
          </cell>
        </row>
        <row r="553">
          <cell r="G553">
            <v>1</v>
          </cell>
        </row>
      </sheetData>
      <sheetData sheetId="3" refreshError="1"/>
      <sheetData sheetId="4">
        <row r="2">
          <cell r="H2" t="str">
            <v>PARADISE 1103787315</v>
          </cell>
        </row>
        <row r="3">
          <cell r="H3" t="str">
            <v>MENLO 11028661</v>
          </cell>
        </row>
        <row r="4">
          <cell r="H4" t="str">
            <v>CLAYTON 22151261</v>
          </cell>
        </row>
        <row r="5">
          <cell r="H5" t="str">
            <v>MAXWELL 11053008</v>
          </cell>
        </row>
        <row r="6">
          <cell r="H6" t="str">
            <v>RINCON 11015639</v>
          </cell>
        </row>
        <row r="7">
          <cell r="H7" t="str">
            <v>BIG BASIN 1101CB</v>
          </cell>
        </row>
        <row r="8">
          <cell r="H8" t="str">
            <v>BRUNSWICK 1107357568</v>
          </cell>
        </row>
        <row r="9">
          <cell r="H9" t="str">
            <v>SONOMA 110413431</v>
          </cell>
        </row>
        <row r="10">
          <cell r="H10" t="str">
            <v>CLOVERDALE 11024023</v>
          </cell>
        </row>
        <row r="11">
          <cell r="H11" t="str">
            <v>HIGHLANDS 1103828</v>
          </cell>
        </row>
        <row r="12">
          <cell r="H12" t="str">
            <v>GIRVAN 110280726</v>
          </cell>
        </row>
        <row r="13">
          <cell r="H13" t="str">
            <v>MILPITAS 1109XR044</v>
          </cell>
        </row>
        <row r="14">
          <cell r="H14" t="str">
            <v>MIRABEL 1102503000</v>
          </cell>
        </row>
        <row r="15">
          <cell r="H15" t="str">
            <v>SILVERADO 2103617828</v>
          </cell>
        </row>
        <row r="16">
          <cell r="H16" t="str">
            <v>CLAYTON 22152850</v>
          </cell>
        </row>
        <row r="17">
          <cell r="H17" t="str">
            <v>WOODACRE 1101CB</v>
          </cell>
        </row>
        <row r="18">
          <cell r="H18" t="str">
            <v>BIG BEND 1102CB</v>
          </cell>
        </row>
        <row r="19">
          <cell r="H19" t="str">
            <v>SILVERADO 2104632</v>
          </cell>
        </row>
        <row r="20">
          <cell r="H20" t="str">
            <v>HARTLEY 1101222327</v>
          </cell>
        </row>
        <row r="21">
          <cell r="H21" t="str">
            <v>ELECTRA 1101CB</v>
          </cell>
        </row>
        <row r="22">
          <cell r="H22" t="str">
            <v>SAN JOAQUIN #3 1101CB</v>
          </cell>
        </row>
        <row r="23">
          <cell r="H23" t="str">
            <v>PAUL SWEET 21068353</v>
          </cell>
        </row>
        <row r="24">
          <cell r="H24" t="str">
            <v>LUCERNE 1103CB</v>
          </cell>
        </row>
        <row r="25">
          <cell r="H25" t="str">
            <v>DIAMOND SPRINGS 1106290705</v>
          </cell>
        </row>
        <row r="26">
          <cell r="H26" t="str">
            <v>CAMP EVERS 21066207</v>
          </cell>
        </row>
        <row r="27">
          <cell r="H27" t="str">
            <v>PUEBLO 1105684564</v>
          </cell>
        </row>
        <row r="28">
          <cell r="H28" t="str">
            <v>VINEYARD 2110472595</v>
          </cell>
        </row>
        <row r="29">
          <cell r="H29" t="str">
            <v>BOLINAS 1101530</v>
          </cell>
        </row>
        <row r="30">
          <cell r="H30" t="str">
            <v>OAKLAND J 1105CR150</v>
          </cell>
        </row>
        <row r="31">
          <cell r="H31" t="str">
            <v>PARADISE 1104355681</v>
          </cell>
        </row>
        <row r="32">
          <cell r="H32" t="str">
            <v>CALISTOGA 1102184814</v>
          </cell>
        </row>
        <row r="33">
          <cell r="H33" t="str">
            <v>SUMMIT 1101CB</v>
          </cell>
        </row>
        <row r="34">
          <cell r="H34" t="str">
            <v>HIGGINS 11102297</v>
          </cell>
        </row>
        <row r="35">
          <cell r="H35" t="str">
            <v>JESSUP 1103728460</v>
          </cell>
        </row>
        <row r="36">
          <cell r="H36" t="str">
            <v>PUEBLO 2102595938</v>
          </cell>
        </row>
        <row r="37">
          <cell r="H37" t="str">
            <v>MIRABEL 1101201156</v>
          </cell>
        </row>
        <row r="38">
          <cell r="H38" t="str">
            <v>SAN RAFAEL 11081061</v>
          </cell>
        </row>
        <row r="39">
          <cell r="H39" t="str">
            <v>PANORAMA 1101885215</v>
          </cell>
        </row>
        <row r="40">
          <cell r="H40" t="str">
            <v>PUEBLO 2102226562</v>
          </cell>
        </row>
        <row r="41">
          <cell r="H41" t="str">
            <v>ALTO 11251295</v>
          </cell>
        </row>
        <row r="42">
          <cell r="H42" t="str">
            <v>ORINDA 0402CB</v>
          </cell>
        </row>
        <row r="43">
          <cell r="H43" t="str">
            <v>SILVERADO 2102638785</v>
          </cell>
        </row>
        <row r="44">
          <cell r="H44" t="str">
            <v>RINCON 11039579</v>
          </cell>
        </row>
        <row r="45">
          <cell r="H45" t="str">
            <v>BANGOR 11011804</v>
          </cell>
        </row>
        <row r="46">
          <cell r="H46" t="str">
            <v>MOUNTAIN QUARRIES 2101CB</v>
          </cell>
        </row>
        <row r="47">
          <cell r="H47" t="str">
            <v>AUBERRY 1102CB</v>
          </cell>
        </row>
        <row r="48">
          <cell r="H48" t="str">
            <v>FULTON 1102287172</v>
          </cell>
        </row>
        <row r="49">
          <cell r="H49" t="str">
            <v>ORO FINO 1101CB</v>
          </cell>
        </row>
        <row r="50">
          <cell r="H50" t="str">
            <v>PARADISE 11042893</v>
          </cell>
        </row>
        <row r="51">
          <cell r="H51" t="str">
            <v>MARTELL 110191216</v>
          </cell>
        </row>
        <row r="52">
          <cell r="H52" t="str">
            <v>SILVERADO 21041434</v>
          </cell>
        </row>
        <row r="53">
          <cell r="H53" t="str">
            <v>SILVERADO 2105511299</v>
          </cell>
        </row>
        <row r="54">
          <cell r="H54" t="str">
            <v>WISHON 1101CB</v>
          </cell>
        </row>
        <row r="55">
          <cell r="H55" t="str">
            <v>BRUNSWICK 1104285704</v>
          </cell>
        </row>
        <row r="56">
          <cell r="H56" t="str">
            <v>SILVERADO 2103403102</v>
          </cell>
        </row>
        <row r="57">
          <cell r="H57" t="str">
            <v>HIGGINS 110399325</v>
          </cell>
        </row>
        <row r="58">
          <cell r="H58" t="str">
            <v>ANDERSON 11011277</v>
          </cell>
        </row>
        <row r="59">
          <cell r="H59" t="str">
            <v>PLACERVILLE 1112CB</v>
          </cell>
        </row>
        <row r="60">
          <cell r="H60" t="str">
            <v>MORAGA 1105519315</v>
          </cell>
        </row>
        <row r="61">
          <cell r="H61" t="str">
            <v>REDBUD 110191960</v>
          </cell>
        </row>
        <row r="62">
          <cell r="H62" t="str">
            <v>PUEBLO 2103373667</v>
          </cell>
        </row>
        <row r="63">
          <cell r="H63" t="str">
            <v>JESSUP 110194468</v>
          </cell>
        </row>
        <row r="64">
          <cell r="H64" t="str">
            <v>TULUCAY 1101102843</v>
          </cell>
        </row>
        <row r="65">
          <cell r="H65" t="str">
            <v>PARADISE 1105CB</v>
          </cell>
        </row>
        <row r="66">
          <cell r="H66" t="str">
            <v>DRUM 1101CB</v>
          </cell>
        </row>
        <row r="67">
          <cell r="H67" t="str">
            <v>BRUNSWICK 1107CB</v>
          </cell>
        </row>
        <row r="68">
          <cell r="H68" t="str">
            <v>SAN RAMON 210853732</v>
          </cell>
        </row>
        <row r="69">
          <cell r="H69" t="str">
            <v>CURTIS 1705CB</v>
          </cell>
        </row>
        <row r="70">
          <cell r="H70" t="str">
            <v>PANORAMA 1102280170</v>
          </cell>
        </row>
        <row r="71">
          <cell r="H71" t="str">
            <v>PUEBLO 1104291873</v>
          </cell>
        </row>
        <row r="72">
          <cell r="H72" t="str">
            <v>BRUNSWICK 1104327226</v>
          </cell>
        </row>
        <row r="73">
          <cell r="H73" t="str">
            <v>UPPER LAKE 11013733</v>
          </cell>
        </row>
        <row r="74">
          <cell r="H74" t="str">
            <v>CAMP EVERS 21045583</v>
          </cell>
        </row>
        <row r="75">
          <cell r="H75" t="str">
            <v>HALF MOON BAY 1103531594</v>
          </cell>
        </row>
        <row r="76">
          <cell r="H76" t="str">
            <v>CALISTOGA 1101204633</v>
          </cell>
        </row>
        <row r="77">
          <cell r="H77" t="str">
            <v>SOBRANTE 1103CB</v>
          </cell>
        </row>
        <row r="78">
          <cell r="H78" t="str">
            <v>STILLWATER 1102CB</v>
          </cell>
        </row>
        <row r="79">
          <cell r="H79" t="str">
            <v>BRUNSWICK 1107630</v>
          </cell>
        </row>
        <row r="80">
          <cell r="H80" t="str">
            <v>PLACERVILLE 111218207</v>
          </cell>
        </row>
        <row r="81">
          <cell r="H81" t="str">
            <v>JAMESON 1103118944</v>
          </cell>
        </row>
        <row r="82">
          <cell r="H82" t="str">
            <v>SOBRANTE 1101CB</v>
          </cell>
        </row>
        <row r="83">
          <cell r="H83" t="str">
            <v>NARROWS 2105CB</v>
          </cell>
        </row>
        <row r="84">
          <cell r="H84" t="str">
            <v>BRUNSWICK 110456468</v>
          </cell>
        </row>
        <row r="85">
          <cell r="H85" t="str">
            <v>ORO FINO 1102CB</v>
          </cell>
        </row>
        <row r="86">
          <cell r="H86" t="str">
            <v>BROWNS VALLEY 11011268</v>
          </cell>
        </row>
        <row r="87">
          <cell r="H87" t="str">
            <v>BRUNSWICK 11038918</v>
          </cell>
        </row>
        <row r="88">
          <cell r="H88" t="str">
            <v>MONTICELLO 1101CB</v>
          </cell>
        </row>
        <row r="89">
          <cell r="H89" t="str">
            <v>SAN RAMON 2108363116</v>
          </cell>
        </row>
        <row r="90">
          <cell r="H90" t="str">
            <v>GEYSERVILLE 11015183</v>
          </cell>
        </row>
        <row r="91">
          <cell r="H91" t="str">
            <v>TASSAJARA 2109202461</v>
          </cell>
        </row>
        <row r="92">
          <cell r="H92" t="str">
            <v>DESCHUTES 1104CB</v>
          </cell>
        </row>
        <row r="93">
          <cell r="H93" t="str">
            <v>SAN RAMON 2107MR284</v>
          </cell>
        </row>
        <row r="94">
          <cell r="H94" t="str">
            <v>MORAGA 1102CB</v>
          </cell>
        </row>
        <row r="95">
          <cell r="H95" t="str">
            <v>JESSUP 1102936897</v>
          </cell>
        </row>
        <row r="96">
          <cell r="H96" t="str">
            <v>NARROWS 21019627</v>
          </cell>
        </row>
        <row r="97">
          <cell r="H97" t="str">
            <v>MOLINO 1102658</v>
          </cell>
        </row>
        <row r="98">
          <cell r="H98" t="str">
            <v>LAKEVILLE 11021125</v>
          </cell>
        </row>
        <row r="99">
          <cell r="H99" t="str">
            <v>HALSEY 1101CB</v>
          </cell>
        </row>
        <row r="100">
          <cell r="H100" t="str">
            <v>SPAULDING 1101CB</v>
          </cell>
        </row>
        <row r="101">
          <cell r="H101" t="str">
            <v>CAMP EVERS 21068541</v>
          </cell>
        </row>
        <row r="102">
          <cell r="H102" t="str">
            <v>OAKHURST 1102CB</v>
          </cell>
        </row>
        <row r="103">
          <cell r="H103" t="str">
            <v>NARROWS 2102CB</v>
          </cell>
        </row>
        <row r="104">
          <cell r="H104" t="str">
            <v>BRUNSWICK 11104147</v>
          </cell>
        </row>
        <row r="105">
          <cell r="H105" t="str">
            <v>MONTE RIO 1111CB</v>
          </cell>
        </row>
        <row r="106">
          <cell r="H106" t="str">
            <v>BRUNSWICK 1105339665</v>
          </cell>
        </row>
        <row r="107">
          <cell r="H107" t="str">
            <v>WYANDOTTE 11031665</v>
          </cell>
        </row>
        <row r="108">
          <cell r="H108" t="str">
            <v>REDBUD 110185235</v>
          </cell>
        </row>
        <row r="109">
          <cell r="H109" t="str">
            <v>CRESCENT MILLS 21012562</v>
          </cell>
        </row>
        <row r="110">
          <cell r="H110" t="str">
            <v>GANSNER 1101372132</v>
          </cell>
        </row>
        <row r="111">
          <cell r="H111" t="str">
            <v>HIGHLANDS 1102628</v>
          </cell>
        </row>
        <row r="112">
          <cell r="H112" t="str">
            <v>SAN LEANDRO U 1109936988</v>
          </cell>
        </row>
        <row r="113">
          <cell r="H113" t="str">
            <v>UPPER LAKE 1101769</v>
          </cell>
        </row>
        <row r="114">
          <cell r="H114" t="str">
            <v>EDES 1112CR306</v>
          </cell>
        </row>
        <row r="115">
          <cell r="H115" t="str">
            <v>RACETRACK 1703CB</v>
          </cell>
        </row>
        <row r="116">
          <cell r="H116" t="str">
            <v>GIRVAN 1101CB</v>
          </cell>
        </row>
        <row r="117">
          <cell r="H117" t="str">
            <v>TYLER 11051721</v>
          </cell>
        </row>
        <row r="118">
          <cell r="H118" t="str">
            <v>CURTIS 1704CB</v>
          </cell>
        </row>
        <row r="119">
          <cell r="H119" t="str">
            <v>BRUNSWICK 1105CB</v>
          </cell>
        </row>
        <row r="120">
          <cell r="H120" t="str">
            <v>BRUNSWICK 1104244027</v>
          </cell>
        </row>
        <row r="121">
          <cell r="H121" t="str">
            <v>ROSSMOOR 110819473</v>
          </cell>
        </row>
        <row r="122">
          <cell r="H122" t="str">
            <v>CLEAR LAKE 1101699062</v>
          </cell>
        </row>
        <row r="123">
          <cell r="H123" t="str">
            <v>COTTONWOOD 11031451</v>
          </cell>
        </row>
        <row r="124">
          <cell r="H124" t="str">
            <v>SAN JOAQUIN #2 1103CB</v>
          </cell>
        </row>
        <row r="125">
          <cell r="H125" t="str">
            <v>COARSEGOLD 2102CB</v>
          </cell>
        </row>
        <row r="126">
          <cell r="H126" t="str">
            <v>EL DORADO PH 2101CB</v>
          </cell>
        </row>
        <row r="127">
          <cell r="H127" t="str">
            <v>BRUNSWICK 1106CB</v>
          </cell>
        </row>
        <row r="128">
          <cell r="H128" t="str">
            <v>KONOCTI 1102CB</v>
          </cell>
        </row>
        <row r="129">
          <cell r="H129" t="str">
            <v>WILLOW CREEK 1101CB</v>
          </cell>
        </row>
        <row r="130">
          <cell r="H130" t="str">
            <v>BRUNSWICK 1110CB</v>
          </cell>
        </row>
        <row r="131">
          <cell r="H131" t="str">
            <v>GRASS VALLEY 11012766</v>
          </cell>
        </row>
        <row r="132">
          <cell r="H132" t="str">
            <v>SANTA ROSA A 1104220</v>
          </cell>
        </row>
        <row r="133">
          <cell r="H133" t="str">
            <v>FROGTOWN 17012235</v>
          </cell>
        </row>
        <row r="134">
          <cell r="H134" t="str">
            <v>RUSS RANCH 1101CB</v>
          </cell>
        </row>
        <row r="135">
          <cell r="H135" t="str">
            <v>FORESTHILL 1101CB</v>
          </cell>
        </row>
        <row r="136">
          <cell r="H136" t="str">
            <v>SAN RAFAEL 1108516</v>
          </cell>
        </row>
        <row r="137">
          <cell r="H137" t="str">
            <v>CORTINA 1101528460</v>
          </cell>
        </row>
        <row r="138">
          <cell r="H138" t="str">
            <v>CURTIS 1702CB</v>
          </cell>
        </row>
        <row r="139">
          <cell r="H139" t="str">
            <v>PIT NO 3 2101CB</v>
          </cell>
        </row>
        <row r="140">
          <cell r="H140" t="str">
            <v>PARADISE 1106CB</v>
          </cell>
        </row>
        <row r="141">
          <cell r="H141" t="str">
            <v>SONOMA 1105404</v>
          </cell>
        </row>
        <row r="142">
          <cell r="H142" t="str">
            <v>LOS GATOS 1106SB19</v>
          </cell>
        </row>
        <row r="143">
          <cell r="H143" t="str">
            <v>CALISTOGA 11029599</v>
          </cell>
        </row>
        <row r="144">
          <cell r="H144" t="str">
            <v>PARADISE 1103328</v>
          </cell>
        </row>
        <row r="145">
          <cell r="H145" t="str">
            <v>PLACERVILLE 111010629</v>
          </cell>
        </row>
        <row r="146">
          <cell r="H146" t="str">
            <v>JARVIS 1111907698</v>
          </cell>
        </row>
        <row r="147">
          <cell r="H147" t="str">
            <v>HARTLEY 11011306</v>
          </cell>
        </row>
        <row r="148">
          <cell r="H148" t="str">
            <v>SAN RAFAEL 11081345</v>
          </cell>
        </row>
        <row r="149">
          <cell r="H149" t="str">
            <v>FELTON 0401CB</v>
          </cell>
        </row>
        <row r="150">
          <cell r="H150" t="str">
            <v>VACAVILLE 1104771</v>
          </cell>
        </row>
        <row r="151">
          <cell r="H151" t="str">
            <v>BRUNSWICK 1110528196</v>
          </cell>
        </row>
        <row r="152">
          <cell r="H152" t="str">
            <v>BELL 1109724884</v>
          </cell>
        </row>
        <row r="153">
          <cell r="H153" t="str">
            <v>PUEBLO 2102895310</v>
          </cell>
        </row>
        <row r="154">
          <cell r="H154" t="str">
            <v>SAN RAFAEL 11074981</v>
          </cell>
        </row>
        <row r="155">
          <cell r="H155" t="str">
            <v>BRUNSWICK 1103510529</v>
          </cell>
        </row>
        <row r="156">
          <cell r="H156" t="str">
            <v>VACA DIXON 110515779</v>
          </cell>
        </row>
        <row r="157">
          <cell r="H157" t="str">
            <v>DIAMOND SPRINGS 1107116815</v>
          </cell>
        </row>
        <row r="158">
          <cell r="H158" t="str">
            <v>WYANDOTTE 110796390</v>
          </cell>
        </row>
        <row r="159">
          <cell r="H159" t="str">
            <v>PLACERVILLE 1109CB</v>
          </cell>
        </row>
        <row r="160">
          <cell r="H160" t="str">
            <v>JAMESON 1105466348</v>
          </cell>
        </row>
        <row r="161">
          <cell r="H161" t="str">
            <v>CASTRO VALLEY 11088971</v>
          </cell>
        </row>
        <row r="162">
          <cell r="H162" t="str">
            <v>JAMESON 1102865502</v>
          </cell>
        </row>
        <row r="163">
          <cell r="H163" t="str">
            <v>PLACERVILLE 111141359</v>
          </cell>
        </row>
        <row r="164">
          <cell r="H164" t="str">
            <v>GIRVAN 1102212096</v>
          </cell>
        </row>
        <row r="165">
          <cell r="H165" t="str">
            <v>PLACERVILLE 1110CB</v>
          </cell>
        </row>
        <row r="166">
          <cell r="H166" t="str">
            <v>HIGGINS 1104CB</v>
          </cell>
        </row>
        <row r="167">
          <cell r="H167" t="str">
            <v>VASCO 1102MR176</v>
          </cell>
        </row>
        <row r="168">
          <cell r="H168" t="str">
            <v>TAR FLAT 0401CB</v>
          </cell>
        </row>
        <row r="169">
          <cell r="H169" t="str">
            <v>KESWICK 1101CB</v>
          </cell>
        </row>
        <row r="170">
          <cell r="H170" t="str">
            <v>PUEBLO 2102792</v>
          </cell>
        </row>
        <row r="171">
          <cell r="H171" t="str">
            <v>LOS GATOS 1107790661</v>
          </cell>
        </row>
        <row r="172">
          <cell r="H172" t="str">
            <v>BIG MEADOWS 21012510</v>
          </cell>
        </row>
        <row r="173">
          <cell r="H173" t="str">
            <v>VOLTA 1101CB</v>
          </cell>
        </row>
        <row r="174">
          <cell r="H174" t="str">
            <v>PARADISE 1103468200</v>
          </cell>
        </row>
        <row r="175">
          <cell r="H175" t="str">
            <v>MORAGA 1103CB</v>
          </cell>
        </row>
        <row r="176">
          <cell r="H176" t="str">
            <v>ORINDA 0401CB</v>
          </cell>
        </row>
        <row r="177">
          <cell r="H177" t="str">
            <v>LOS GATOS 110660116</v>
          </cell>
        </row>
        <row r="178">
          <cell r="H178" t="str">
            <v>SONOMA 1105539450</v>
          </cell>
        </row>
        <row r="179">
          <cell r="H179" t="str">
            <v>EL CERRITO G 1105BR177</v>
          </cell>
        </row>
        <row r="180">
          <cell r="H180" t="str">
            <v>SONOMA 1104914376</v>
          </cell>
        </row>
        <row r="181">
          <cell r="H181" t="str">
            <v>LOGAN CREEK 2102795010</v>
          </cell>
        </row>
        <row r="182">
          <cell r="H182" t="str">
            <v>WEIMAR 1102CB</v>
          </cell>
        </row>
        <row r="183">
          <cell r="H183" t="str">
            <v>BRUNSWICK 1103956424</v>
          </cell>
        </row>
        <row r="184">
          <cell r="H184" t="str">
            <v>PLACERVILLE 1111508410</v>
          </cell>
        </row>
        <row r="185">
          <cell r="H185" t="str">
            <v>FORT ROSS 11214875</v>
          </cell>
        </row>
        <row r="186">
          <cell r="H186" t="str">
            <v>HIGHLANDS 1103482</v>
          </cell>
        </row>
        <row r="187">
          <cell r="H187" t="str">
            <v>MIDDLETOWN 1101CB</v>
          </cell>
        </row>
        <row r="188">
          <cell r="H188" t="str">
            <v>PLACERVILLE 1110953474</v>
          </cell>
        </row>
        <row r="189">
          <cell r="H189" t="str">
            <v>DIAMOND SPRINGS 1106279670</v>
          </cell>
        </row>
        <row r="190">
          <cell r="H190" t="str">
            <v>CASTRO VALLEY 111014394</v>
          </cell>
        </row>
        <row r="191">
          <cell r="H191" t="str">
            <v>HIGHLANDS 110388975</v>
          </cell>
        </row>
        <row r="192">
          <cell r="H192" t="str">
            <v>CLOVERDALE 11021403</v>
          </cell>
        </row>
        <row r="193">
          <cell r="H193" t="str">
            <v>SONOMA 1105575872</v>
          </cell>
        </row>
        <row r="194">
          <cell r="H194" t="str">
            <v>CURTIS 1703CB</v>
          </cell>
        </row>
        <row r="195">
          <cell r="H195" t="str">
            <v>POTTER VALLEY P H 11051919</v>
          </cell>
        </row>
        <row r="196">
          <cell r="H196" t="str">
            <v>SILVERADO 2104815793</v>
          </cell>
        </row>
        <row r="197">
          <cell r="H197" t="str">
            <v>HIGHLANDS 11033257</v>
          </cell>
        </row>
        <row r="198">
          <cell r="H198" t="str">
            <v>NORTH DUBLIN 210374751</v>
          </cell>
        </row>
        <row r="199">
          <cell r="H199" t="str">
            <v>BRUNSWICK 1110832231</v>
          </cell>
        </row>
        <row r="200">
          <cell r="H200" t="str">
            <v>SAN LEANDRO U 1114653758</v>
          </cell>
        </row>
        <row r="201">
          <cell r="H201" t="str">
            <v>JESSUP 1103348657</v>
          </cell>
        </row>
        <row r="202">
          <cell r="H202" t="str">
            <v>BRUNSWICK 1107969778</v>
          </cell>
        </row>
        <row r="203">
          <cell r="H203" t="str">
            <v>NAPA 11121302</v>
          </cell>
        </row>
        <row r="204">
          <cell r="H204" t="str">
            <v>CLEAR LAKE 1102991285</v>
          </cell>
        </row>
        <row r="205">
          <cell r="H205" t="str">
            <v>COTTONWOOD 110110017</v>
          </cell>
        </row>
        <row r="206">
          <cell r="H206" t="str">
            <v>EL DORADO PH 2102CB</v>
          </cell>
        </row>
        <row r="207">
          <cell r="H207" t="str">
            <v>HALF MOON BAY 11018902</v>
          </cell>
        </row>
        <row r="208">
          <cell r="H208" t="str">
            <v>REDBUD 1101400</v>
          </cell>
        </row>
        <row r="209">
          <cell r="H209" t="str">
            <v>SILVERADO 2105861266</v>
          </cell>
        </row>
        <row r="210">
          <cell r="H210" t="str">
            <v>CLARK ROAD 11022070</v>
          </cell>
        </row>
        <row r="211">
          <cell r="H211" t="str">
            <v>STELLING 11102375</v>
          </cell>
        </row>
        <row r="212">
          <cell r="H212" t="str">
            <v>JAMESON 1105913400</v>
          </cell>
        </row>
        <row r="213">
          <cell r="H213" t="str">
            <v>BIG TREES 0402737512</v>
          </cell>
        </row>
        <row r="214">
          <cell r="H214" t="str">
            <v>HIGGINS 1103158335</v>
          </cell>
        </row>
        <row r="215">
          <cell r="H215" t="str">
            <v>VASCO 1102886522</v>
          </cell>
        </row>
        <row r="216">
          <cell r="H216" t="str">
            <v>CLEAR LAKE 1102223792</v>
          </cell>
        </row>
        <row r="217">
          <cell r="H217" t="str">
            <v>CLEAR LAKE 1101406</v>
          </cell>
        </row>
        <row r="218">
          <cell r="H218" t="str">
            <v>DUNBAR 1103872066</v>
          </cell>
        </row>
        <row r="219">
          <cell r="H219" t="str">
            <v>MC KEE 1108976553</v>
          </cell>
        </row>
        <row r="220">
          <cell r="H220" t="str">
            <v>SALT SPRINGS 210110416</v>
          </cell>
        </row>
        <row r="221">
          <cell r="H221" t="str">
            <v>HALF MOON BAY 1103540991</v>
          </cell>
        </row>
        <row r="222">
          <cell r="H222" t="str">
            <v>CAMP EVERS 21062061</v>
          </cell>
        </row>
        <row r="223">
          <cell r="H223" t="str">
            <v>CARBONA 1101D2841</v>
          </cell>
        </row>
        <row r="224">
          <cell r="H224" t="str">
            <v>PUEBLO 1104968601</v>
          </cell>
        </row>
        <row r="225">
          <cell r="H225" t="str">
            <v>PENNGROVE 11019873</v>
          </cell>
        </row>
        <row r="226">
          <cell r="H226" t="str">
            <v>WYANDOTTE 11076645</v>
          </cell>
        </row>
        <row r="227">
          <cell r="H227" t="str">
            <v>BRENTWOOD 21051511</v>
          </cell>
        </row>
        <row r="228">
          <cell r="H228" t="str">
            <v>DIAMOND SPRINGS 1104533169</v>
          </cell>
        </row>
        <row r="229">
          <cell r="H229" t="str">
            <v>CORNING 110185713</v>
          </cell>
        </row>
        <row r="230">
          <cell r="H230" t="str">
            <v>PEORIA 170567898</v>
          </cell>
        </row>
        <row r="231">
          <cell r="H231" t="str">
            <v>LAKEVILLE 1102347280</v>
          </cell>
        </row>
        <row r="232">
          <cell r="H232" t="str">
            <v>PLACERVILLE 110910143</v>
          </cell>
        </row>
        <row r="233">
          <cell r="H233" t="str">
            <v>CALISTOGA 1101157668</v>
          </cell>
        </row>
        <row r="234">
          <cell r="H234" t="str">
            <v>PINE GROVE 1102CB</v>
          </cell>
        </row>
        <row r="235">
          <cell r="H235" t="str">
            <v>UPPER LAKE 11014651</v>
          </cell>
        </row>
        <row r="236">
          <cell r="H236" t="str">
            <v>CURTIS 1701CB</v>
          </cell>
        </row>
        <row r="237">
          <cell r="H237" t="str">
            <v>VINEYARD 210772634</v>
          </cell>
        </row>
        <row r="238">
          <cell r="H238" t="str">
            <v>PLACERVILLE 111251831</v>
          </cell>
        </row>
        <row r="239">
          <cell r="H239" t="str">
            <v>SUNOL 1101CB</v>
          </cell>
        </row>
        <row r="240">
          <cell r="H240" t="str">
            <v>SILVERADO 21025101</v>
          </cell>
        </row>
        <row r="241">
          <cell r="H241" t="str">
            <v>ALTO 11251256</v>
          </cell>
        </row>
        <row r="242">
          <cell r="H242" t="str">
            <v>POTTER VALLEY P H 11051959</v>
          </cell>
        </row>
        <row r="243">
          <cell r="H243" t="str">
            <v>CLAYTON 2212Y504R</v>
          </cell>
        </row>
        <row r="244">
          <cell r="H244" t="str">
            <v>CALISTOGA 1101382303</v>
          </cell>
        </row>
        <row r="245">
          <cell r="H245" t="str">
            <v>BRUNSWICK 11104149</v>
          </cell>
        </row>
        <row r="246">
          <cell r="H246" t="str">
            <v>CALISTOGA 1101664786</v>
          </cell>
        </row>
        <row r="247">
          <cell r="H247" t="str">
            <v>SILVERADO 2105337226</v>
          </cell>
        </row>
        <row r="248">
          <cell r="H248" t="str">
            <v>APPLE HILL 2102CB</v>
          </cell>
        </row>
        <row r="249">
          <cell r="H249" t="str">
            <v>PIKE CITY 1101CB</v>
          </cell>
        </row>
        <row r="250">
          <cell r="H250" t="str">
            <v>WOODACRE 1102CB</v>
          </cell>
        </row>
        <row r="251">
          <cell r="H251" t="str">
            <v>FREMONT 1104645342</v>
          </cell>
        </row>
        <row r="252">
          <cell r="H252" t="str">
            <v>GEYSERVILLE 110117043</v>
          </cell>
        </row>
        <row r="253">
          <cell r="H253" t="str">
            <v>PEORIA 170521437</v>
          </cell>
        </row>
        <row r="254">
          <cell r="H254" t="str">
            <v>MC ARTHUR 1102542920</v>
          </cell>
        </row>
        <row r="255">
          <cell r="H255" t="str">
            <v>BURNEY 11011322</v>
          </cell>
        </row>
        <row r="256">
          <cell r="H256" t="str">
            <v>UPPER LAKE 110175370</v>
          </cell>
        </row>
        <row r="257">
          <cell r="H257" t="str">
            <v>HALSEY 1102CB</v>
          </cell>
        </row>
        <row r="258">
          <cell r="H258" t="str">
            <v>CAYETANO 2109MR572</v>
          </cell>
        </row>
        <row r="259">
          <cell r="H259" t="str">
            <v>DIAMOND SPRINGS 1103635040</v>
          </cell>
        </row>
        <row r="260">
          <cell r="H260" t="str">
            <v>KERCKHOFF 1101CB</v>
          </cell>
        </row>
        <row r="261">
          <cell r="H261" t="str">
            <v>GIRVAN 11021028</v>
          </cell>
        </row>
        <row r="262">
          <cell r="H262" t="str">
            <v>BERKELEY F 1103162952</v>
          </cell>
        </row>
        <row r="263">
          <cell r="H263" t="str">
            <v>PUEBLO 2103895784</v>
          </cell>
        </row>
        <row r="264">
          <cell r="H264" t="str">
            <v>REDBUD 1101708166</v>
          </cell>
        </row>
        <row r="265">
          <cell r="H265" t="str">
            <v>BRIDGEVILLE 1102CB</v>
          </cell>
        </row>
        <row r="266">
          <cell r="H266" t="str">
            <v>SILVERADO 210437632</v>
          </cell>
        </row>
        <row r="267">
          <cell r="H267" t="str">
            <v>BRUNSWICK 11032784</v>
          </cell>
        </row>
        <row r="268">
          <cell r="H268" t="str">
            <v>HIGHLANDS 11034630</v>
          </cell>
        </row>
        <row r="269">
          <cell r="H269" t="str">
            <v>MORAGA 1105116034</v>
          </cell>
        </row>
        <row r="270">
          <cell r="H270" t="str">
            <v>FORT SEWARD 1122CB</v>
          </cell>
        </row>
        <row r="271">
          <cell r="H271" t="str">
            <v>LAKEVILLE 11021299</v>
          </cell>
        </row>
        <row r="272">
          <cell r="H272" t="str">
            <v>VACAVILLE 11044065</v>
          </cell>
        </row>
        <row r="273">
          <cell r="H273" t="str">
            <v>SILVERADO 2102772792</v>
          </cell>
        </row>
        <row r="274">
          <cell r="H274" t="str">
            <v>SILVERADO 2105775</v>
          </cell>
        </row>
        <row r="275">
          <cell r="H275" t="str">
            <v>ELK CREEK 1101CB</v>
          </cell>
        </row>
        <row r="276">
          <cell r="H276" t="str">
            <v>REDBUD 110288137</v>
          </cell>
        </row>
        <row r="277">
          <cell r="H277" t="str">
            <v>PINECREST 04011818</v>
          </cell>
        </row>
        <row r="278">
          <cell r="H278" t="str">
            <v>LOW GAP 1101CB</v>
          </cell>
        </row>
        <row r="279">
          <cell r="H279" t="str">
            <v>BUTTE 11056387</v>
          </cell>
        </row>
        <row r="280">
          <cell r="H280" t="str">
            <v>WEST POINT 1101CB</v>
          </cell>
        </row>
        <row r="281">
          <cell r="H281" t="str">
            <v>PARADISE 1103622607</v>
          </cell>
        </row>
        <row r="282">
          <cell r="H282" t="str">
            <v>ANDERSON 11011231</v>
          </cell>
        </row>
        <row r="283">
          <cell r="H283" t="str">
            <v>TAMARACK 1102CB</v>
          </cell>
        </row>
        <row r="284">
          <cell r="H284" t="str">
            <v>SOBRANTE 1102CB</v>
          </cell>
        </row>
        <row r="285">
          <cell r="H285" t="str">
            <v>SONOMA 11048731</v>
          </cell>
        </row>
        <row r="286">
          <cell r="H286" t="str">
            <v>BELL 11082202</v>
          </cell>
        </row>
        <row r="287">
          <cell r="H287" t="str">
            <v>SALT SPRINGS 21013116</v>
          </cell>
        </row>
        <row r="288">
          <cell r="H288" t="str">
            <v>TAMARACK 1101CB</v>
          </cell>
        </row>
        <row r="289">
          <cell r="H289" t="str">
            <v>ROSSMOOR 110837848</v>
          </cell>
        </row>
        <row r="290">
          <cell r="H290" t="str">
            <v>ROB ROY 21045819</v>
          </cell>
        </row>
        <row r="291">
          <cell r="H291" t="str">
            <v>PARADISE 1104531480</v>
          </cell>
        </row>
        <row r="292">
          <cell r="H292" t="str">
            <v>DIAMOND SPRINGS 1103394169</v>
          </cell>
        </row>
        <row r="293">
          <cell r="H293" t="str">
            <v>SALT SPRINGS 21023118</v>
          </cell>
        </row>
        <row r="294">
          <cell r="H294" t="str">
            <v>OAKLAND K 1103CR188</v>
          </cell>
        </row>
        <row r="295">
          <cell r="H295" t="str">
            <v>HARTLEY 1101980662</v>
          </cell>
        </row>
        <row r="296">
          <cell r="H296" t="str">
            <v>BRUNSWICK 110342931</v>
          </cell>
        </row>
        <row r="297">
          <cell r="H297" t="str">
            <v>CLOVERDALE 1102809</v>
          </cell>
        </row>
        <row r="298">
          <cell r="H298" t="str">
            <v>SWIFT 21101897</v>
          </cell>
        </row>
        <row r="299">
          <cell r="H299" t="str">
            <v>KONOCTI 1108CB</v>
          </cell>
        </row>
        <row r="300">
          <cell r="H300" t="str">
            <v>FROGTOWN 1702L3759</v>
          </cell>
        </row>
        <row r="301">
          <cell r="H301" t="str">
            <v>LAS POSITAS 2108MR182</v>
          </cell>
        </row>
        <row r="302">
          <cell r="H302" t="str">
            <v>PUEBLO 2102391312</v>
          </cell>
        </row>
        <row r="303">
          <cell r="H303" t="str">
            <v>CHALLENGE 1102CB</v>
          </cell>
        </row>
        <row r="304">
          <cell r="H304" t="str">
            <v>BRUNSWICK 1103234378</v>
          </cell>
        </row>
        <row r="305">
          <cell r="H305" t="str">
            <v>HARTLEY 1101698</v>
          </cell>
        </row>
        <row r="306">
          <cell r="H306" t="str">
            <v>MENLO 1102W80</v>
          </cell>
        </row>
        <row r="307">
          <cell r="H307" t="str">
            <v>BURNEY 11011358</v>
          </cell>
        </row>
        <row r="308">
          <cell r="H308" t="str">
            <v>PUEBLO 2102647842</v>
          </cell>
        </row>
        <row r="309">
          <cell r="H309" t="str">
            <v>BRUNSWICK 1104CB</v>
          </cell>
        </row>
        <row r="310">
          <cell r="H310" t="str">
            <v>CALISTOGA 11022963</v>
          </cell>
        </row>
        <row r="311">
          <cell r="H311" t="str">
            <v>DIAMOND SPRINGS 1103467046</v>
          </cell>
        </row>
        <row r="312">
          <cell r="H312" t="str">
            <v>OAKLAND K 1104326225</v>
          </cell>
        </row>
        <row r="313">
          <cell r="H313" t="str">
            <v>GRASS VALLEY 1101750804</v>
          </cell>
        </row>
        <row r="314">
          <cell r="H314" t="str">
            <v>MIWUK 1702CB</v>
          </cell>
        </row>
        <row r="315">
          <cell r="H315" t="str">
            <v>CAYETANO 2109884904</v>
          </cell>
        </row>
        <row r="316">
          <cell r="H316" t="str">
            <v>DIAMOND SPRINGS 1107217974</v>
          </cell>
        </row>
        <row r="317">
          <cell r="H317" t="str">
            <v>CALAVERAS CEMENT 1101502</v>
          </cell>
        </row>
        <row r="318">
          <cell r="H318" t="str">
            <v>VACAVILLE 110410549</v>
          </cell>
        </row>
        <row r="319">
          <cell r="H319" t="str">
            <v>GLENN 1101477</v>
          </cell>
        </row>
        <row r="320">
          <cell r="H320" t="str">
            <v>JESSUP 11021259</v>
          </cell>
        </row>
        <row r="321">
          <cell r="H321" t="str">
            <v>SAUSALITO 1101331806</v>
          </cell>
        </row>
        <row r="322">
          <cell r="H322" t="str">
            <v>CRESTA 1101103126</v>
          </cell>
        </row>
        <row r="323">
          <cell r="H323" t="str">
            <v>SALT SPRINGS 2101CB</v>
          </cell>
        </row>
        <row r="324">
          <cell r="H324" t="str">
            <v>PIT NO 7 1101CB</v>
          </cell>
        </row>
        <row r="325">
          <cell r="H325" t="str">
            <v>SILVERADO 2104734081</v>
          </cell>
        </row>
        <row r="326">
          <cell r="H326" t="str">
            <v>WYANDOTTE 1105CB</v>
          </cell>
        </row>
        <row r="327">
          <cell r="H327" t="str">
            <v>BUTTE 110516793</v>
          </cell>
        </row>
        <row r="328">
          <cell r="H328" t="str">
            <v>PIT NO 1 110180795</v>
          </cell>
        </row>
        <row r="329">
          <cell r="H329" t="str">
            <v>PANORAMA 1101713592</v>
          </cell>
        </row>
        <row r="330">
          <cell r="H330" t="str">
            <v>GEYSERVILLE 1102331444</v>
          </cell>
        </row>
        <row r="331">
          <cell r="H331" t="str">
            <v>MORAGA 1104CB</v>
          </cell>
        </row>
        <row r="332">
          <cell r="H332" t="str">
            <v>SALMON CREEK 11016059</v>
          </cell>
        </row>
        <row r="333">
          <cell r="H333" t="str">
            <v>SWIFT 210715503</v>
          </cell>
        </row>
        <row r="334">
          <cell r="H334" t="str">
            <v>MENLO 11029139</v>
          </cell>
        </row>
        <row r="335">
          <cell r="H335" t="str">
            <v>REDBUD 11011135</v>
          </cell>
        </row>
        <row r="336">
          <cell r="H336" t="str">
            <v>COTTONWOOD 1102544790</v>
          </cell>
        </row>
        <row r="337">
          <cell r="H337" t="str">
            <v>JAMESON 11059472</v>
          </cell>
        </row>
        <row r="338">
          <cell r="H338" t="str">
            <v>DIAMOND SPRINGS 1105CB</v>
          </cell>
        </row>
        <row r="339">
          <cell r="H339" t="str">
            <v>DUNBAR 1102CB</v>
          </cell>
        </row>
        <row r="340">
          <cell r="H340" t="str">
            <v>DIAMOND SPRINGS 110777086</v>
          </cell>
        </row>
        <row r="341">
          <cell r="H341" t="str">
            <v>OAKLAND K 11022689</v>
          </cell>
        </row>
        <row r="342">
          <cell r="H342" t="str">
            <v>PENNGROVE 11011339</v>
          </cell>
        </row>
        <row r="343">
          <cell r="H343" t="str">
            <v>SHINGLE SPRINGS 21092191</v>
          </cell>
        </row>
        <row r="344">
          <cell r="H344" t="str">
            <v>DUNBAR 1103137736</v>
          </cell>
        </row>
        <row r="345">
          <cell r="H345" t="str">
            <v>WYANDOTTE 1105329930</v>
          </cell>
        </row>
        <row r="346">
          <cell r="H346" t="str">
            <v>VACAVILLE 1111787</v>
          </cell>
        </row>
        <row r="347">
          <cell r="H347" t="str">
            <v>STILLWATER 1101CB</v>
          </cell>
        </row>
        <row r="348">
          <cell r="H348" t="str">
            <v>BIG BEND 1101CB</v>
          </cell>
        </row>
        <row r="349">
          <cell r="H349" t="str">
            <v>SUMMIT 1102CB</v>
          </cell>
        </row>
        <row r="350">
          <cell r="H350" t="str">
            <v>TIGER CREEK 0201CB</v>
          </cell>
        </row>
        <row r="351">
          <cell r="H351" t="str">
            <v>SONOMA 1107854266</v>
          </cell>
        </row>
        <row r="352">
          <cell r="H352" t="str">
            <v>BRUNSWICK 111031329</v>
          </cell>
        </row>
        <row r="353">
          <cell r="H353" t="str">
            <v>HIGHLANDS 1103568</v>
          </cell>
        </row>
        <row r="354">
          <cell r="H354" t="str">
            <v>SILVERADO 2103507513</v>
          </cell>
        </row>
        <row r="355">
          <cell r="H355" t="str">
            <v>SILVERADO 21042883</v>
          </cell>
        </row>
        <row r="356">
          <cell r="H356" t="str">
            <v>CORNING 1102915324</v>
          </cell>
        </row>
        <row r="357">
          <cell r="H357" t="str">
            <v>JAMESON 1102819086</v>
          </cell>
        </row>
        <row r="358">
          <cell r="H358" t="str">
            <v>ANTLER 1101CB</v>
          </cell>
        </row>
        <row r="359">
          <cell r="H359" t="str">
            <v>PUEBLO 2102769868</v>
          </cell>
        </row>
        <row r="360">
          <cell r="H360" t="str">
            <v>ALLEGHANY 1102CB</v>
          </cell>
        </row>
        <row r="361">
          <cell r="H361" t="str">
            <v>ALLEGHANY 1101CB</v>
          </cell>
        </row>
        <row r="362">
          <cell r="H362" t="str">
            <v>BRUNSWICK 110750010</v>
          </cell>
        </row>
        <row r="363">
          <cell r="H363" t="str">
            <v>FORESTHILL 1102CB</v>
          </cell>
        </row>
        <row r="364">
          <cell r="H364" t="str">
            <v>PUEBLO 1105696</v>
          </cell>
        </row>
        <row r="365">
          <cell r="H365" t="str">
            <v>CORNING 110185162</v>
          </cell>
        </row>
        <row r="366">
          <cell r="H366" t="str">
            <v>CAMP EVERS 210654167</v>
          </cell>
        </row>
        <row r="367">
          <cell r="H367" t="str">
            <v>HIGGINS 1109639811</v>
          </cell>
        </row>
        <row r="368">
          <cell r="H368" t="str">
            <v>GARBERVILLE 11011604</v>
          </cell>
        </row>
        <row r="369">
          <cell r="H369" t="str">
            <v>PLACERVILLE 111138024</v>
          </cell>
        </row>
        <row r="370">
          <cell r="H370" t="str">
            <v>BURNS 2101CB</v>
          </cell>
        </row>
        <row r="371">
          <cell r="H371" t="str">
            <v>SILVERADO 2102437194</v>
          </cell>
        </row>
        <row r="372">
          <cell r="H372" t="str">
            <v>MARTELL 1101L1141</v>
          </cell>
        </row>
        <row r="373">
          <cell r="H373" t="str">
            <v>SILVERADO 2104258194</v>
          </cell>
        </row>
        <row r="374">
          <cell r="H374" t="str">
            <v>CEDAR CREEK 1101CB</v>
          </cell>
        </row>
        <row r="375">
          <cell r="H375" t="str">
            <v>GEYSERVILLE 11022489</v>
          </cell>
        </row>
        <row r="376">
          <cell r="H376" t="str">
            <v>MORAGA 1105829530</v>
          </cell>
        </row>
        <row r="377">
          <cell r="H377" t="str">
            <v>SPRING GAP 1702CB</v>
          </cell>
        </row>
        <row r="378">
          <cell r="H378" t="str">
            <v>MC KEE 110770655</v>
          </cell>
        </row>
        <row r="379">
          <cell r="H379" t="str">
            <v>COTTONWOOD 11031325</v>
          </cell>
        </row>
        <row r="380">
          <cell r="H380" t="str">
            <v>FROGTOWN 1702739858</v>
          </cell>
        </row>
        <row r="381">
          <cell r="H381" t="str">
            <v>BURNEY 11015087</v>
          </cell>
        </row>
        <row r="382">
          <cell r="H382" t="str">
            <v>CRESCENT MILLS 21012230</v>
          </cell>
        </row>
        <row r="383">
          <cell r="H383" t="str">
            <v>BRUNSWICK 11039359</v>
          </cell>
        </row>
        <row r="384">
          <cell r="H384" t="str">
            <v>MIWUK 1701CB</v>
          </cell>
        </row>
        <row r="385">
          <cell r="H385" t="str">
            <v>CALISTOGA 1102423864</v>
          </cell>
        </row>
        <row r="386">
          <cell r="H386" t="str">
            <v>SILVERADO 2105131568</v>
          </cell>
        </row>
        <row r="387">
          <cell r="H387" t="str">
            <v>BRUNSWICK 1102CB</v>
          </cell>
        </row>
        <row r="388">
          <cell r="H388" t="str">
            <v>BUCKS CREEK 1102CB</v>
          </cell>
        </row>
        <row r="389">
          <cell r="H389" t="str">
            <v>GRASS VALLEY 1101CB</v>
          </cell>
        </row>
        <row r="390">
          <cell r="H390" t="str">
            <v>SONOMA 1106296492</v>
          </cell>
        </row>
        <row r="391">
          <cell r="H391" t="str">
            <v>GIRVAN 11029012</v>
          </cell>
        </row>
        <row r="392">
          <cell r="H392" t="str">
            <v>CALISTOGA 1101134232</v>
          </cell>
        </row>
        <row r="393">
          <cell r="H393" t="str">
            <v>FROGTOWN 17026851</v>
          </cell>
        </row>
        <row r="394">
          <cell r="H394" t="str">
            <v>BURNEY 11017829</v>
          </cell>
        </row>
        <row r="395">
          <cell r="H395" t="str">
            <v>COARSEGOLD 210410160</v>
          </cell>
        </row>
        <row r="396">
          <cell r="H396" t="str">
            <v>SILVERADO 2105247660</v>
          </cell>
        </row>
        <row r="397">
          <cell r="H397" t="str">
            <v>ANDERSON 1103226050</v>
          </cell>
        </row>
        <row r="398">
          <cell r="H398" t="str">
            <v>SHADY GLEN 1102CB</v>
          </cell>
        </row>
        <row r="399">
          <cell r="H399" t="str">
            <v>HARTLEY 1102385838</v>
          </cell>
        </row>
        <row r="400">
          <cell r="H400" t="str">
            <v>NARROWS 21011219</v>
          </cell>
        </row>
        <row r="401">
          <cell r="H401" t="str">
            <v>CAMP EVERS 210584166</v>
          </cell>
        </row>
        <row r="402">
          <cell r="H402" t="str">
            <v>REDBUD 11011139</v>
          </cell>
        </row>
        <row r="403">
          <cell r="H403" t="str">
            <v>PUEBLO 2103776244</v>
          </cell>
        </row>
        <row r="404">
          <cell r="H404" t="str">
            <v>WEIMAR 1101CB</v>
          </cell>
        </row>
        <row r="405">
          <cell r="H405" t="str">
            <v>OREGON TRAIL 1102CB</v>
          </cell>
        </row>
        <row r="406">
          <cell r="H406" t="str">
            <v>RACETRACK 1704CB</v>
          </cell>
        </row>
        <row r="407">
          <cell r="H407" t="str">
            <v>HIGGINS 111050103</v>
          </cell>
        </row>
        <row r="408">
          <cell r="H408" t="str">
            <v>PALO SECO 0401CB</v>
          </cell>
        </row>
        <row r="409">
          <cell r="H409" t="str">
            <v>PUEBLO 21031287</v>
          </cell>
        </row>
        <row r="410">
          <cell r="H410" t="str">
            <v>CLAYTON 221515960</v>
          </cell>
        </row>
        <row r="411">
          <cell r="H411" t="str">
            <v>MADISON 210113372</v>
          </cell>
        </row>
        <row r="412">
          <cell r="H412" t="str">
            <v>OAKLAND X 1106CR21</v>
          </cell>
        </row>
        <row r="413">
          <cell r="H413" t="str">
            <v>DUNBAR 1101CB</v>
          </cell>
        </row>
        <row r="414">
          <cell r="H414" t="str">
            <v>SYCAMORE CREEK 1111995</v>
          </cell>
        </row>
        <row r="415">
          <cell r="H415" t="str">
            <v>SILVERADO 2105116741</v>
          </cell>
        </row>
        <row r="416">
          <cell r="H416" t="str">
            <v>BRUNSWICK 1103851116</v>
          </cell>
        </row>
        <row r="417">
          <cell r="H417" t="str">
            <v>FRUITLAND 11423775</v>
          </cell>
        </row>
        <row r="418">
          <cell r="H418" t="str">
            <v>PINE GROVE 1101CB</v>
          </cell>
        </row>
        <row r="419">
          <cell r="H419" t="str">
            <v>MOLINO 11023843</v>
          </cell>
        </row>
        <row r="420">
          <cell r="H420" t="str">
            <v>CALPINE 1144CB</v>
          </cell>
        </row>
        <row r="421">
          <cell r="H421" t="str">
            <v>SILVERADO 2102942170</v>
          </cell>
        </row>
        <row r="422">
          <cell r="H422" t="str">
            <v>GRASS VALLEY 1103CB</v>
          </cell>
        </row>
        <row r="423">
          <cell r="H423" t="str">
            <v>LUCERNE 1106440739</v>
          </cell>
        </row>
        <row r="424">
          <cell r="H424" t="str">
            <v>PANORAMA 11026303</v>
          </cell>
        </row>
        <row r="425">
          <cell r="H425" t="str">
            <v>HOOPA 1101CB</v>
          </cell>
        </row>
        <row r="426">
          <cell r="H426" t="str">
            <v>BANGOR 110131502</v>
          </cell>
        </row>
        <row r="427">
          <cell r="H427" t="str">
            <v>DIAMOND SPRINGS 1106926235</v>
          </cell>
        </row>
        <row r="428">
          <cell r="H428" t="str">
            <v>KANAKA 110178815</v>
          </cell>
        </row>
        <row r="429">
          <cell r="H429" t="str">
            <v>PUEBLO 1105348368</v>
          </cell>
        </row>
        <row r="430">
          <cell r="H430" t="str">
            <v>TASSAJARA 2113MR276</v>
          </cell>
        </row>
        <row r="431">
          <cell r="H431" t="str">
            <v>DESCHUTES 1101CB</v>
          </cell>
        </row>
        <row r="432">
          <cell r="H432" t="str">
            <v>LUCERNE 110644159</v>
          </cell>
        </row>
        <row r="433">
          <cell r="H433" t="str">
            <v>SILVERADO 2104708</v>
          </cell>
        </row>
        <row r="434">
          <cell r="H434" t="str">
            <v>CAMP EVERS 21066043</v>
          </cell>
        </row>
        <row r="435">
          <cell r="H435" t="str">
            <v>HALF MOON BAY 1103869962</v>
          </cell>
        </row>
        <row r="436">
          <cell r="H436" t="str">
            <v>APPLE HILL 1104CB</v>
          </cell>
        </row>
        <row r="437">
          <cell r="H437" t="str">
            <v>PLACERVILLE 111021663</v>
          </cell>
        </row>
        <row r="438">
          <cell r="H438" t="str">
            <v>TASSAJARA 210419042</v>
          </cell>
        </row>
        <row r="439">
          <cell r="H439" t="str">
            <v>HIGHLANDS 11034905</v>
          </cell>
        </row>
        <row r="440">
          <cell r="H440" t="str">
            <v>COTTONWOOD 1101384360</v>
          </cell>
        </row>
        <row r="441">
          <cell r="H441" t="str">
            <v>BRUNSWICK 1105297538</v>
          </cell>
        </row>
        <row r="442">
          <cell r="H442" t="str">
            <v>RINCON 11015589</v>
          </cell>
        </row>
        <row r="443">
          <cell r="H443" t="str">
            <v>MIDDLETOWN 1103CB</v>
          </cell>
        </row>
        <row r="444">
          <cell r="H444" t="str">
            <v>VOLTA 110210439</v>
          </cell>
        </row>
        <row r="445">
          <cell r="H445" t="str">
            <v>BONNIE NOOK 1101CB</v>
          </cell>
        </row>
        <row r="446">
          <cell r="H446" t="str">
            <v>APPLE HILL 1103CB</v>
          </cell>
        </row>
        <row r="447">
          <cell r="H447" t="str">
            <v>POINT MORETTI 11015078</v>
          </cell>
        </row>
        <row r="448">
          <cell r="H448" t="str">
            <v>DUNBAR 1103725292</v>
          </cell>
        </row>
        <row r="449">
          <cell r="H449" t="str">
            <v>PARADISE 11035005</v>
          </cell>
        </row>
        <row r="450">
          <cell r="H450" t="str">
            <v>PUEBLO 1104580658</v>
          </cell>
        </row>
        <row r="451">
          <cell r="H451" t="str">
            <v>SILVERADO 2105191725</v>
          </cell>
        </row>
        <row r="452">
          <cell r="H452" t="str">
            <v>PLACERVILLE 111240499</v>
          </cell>
        </row>
        <row r="453">
          <cell r="H453" t="str">
            <v>PIT NO 1 1101950395</v>
          </cell>
        </row>
        <row r="454">
          <cell r="H454" t="str">
            <v>RED BLUFF 110185837</v>
          </cell>
        </row>
        <row r="455">
          <cell r="H455" t="str">
            <v>FROGTOWN 170212282</v>
          </cell>
        </row>
        <row r="456">
          <cell r="H456" t="str">
            <v>CHALLENGE 1101CB</v>
          </cell>
        </row>
        <row r="457">
          <cell r="H457" t="str">
            <v>WILLOW CREEK 1102CB</v>
          </cell>
        </row>
        <row r="458">
          <cell r="H458" t="str">
            <v>LAS GALLINAS A 11059922</v>
          </cell>
        </row>
        <row r="459">
          <cell r="H459" t="str">
            <v>JAMESON 1105371694</v>
          </cell>
        </row>
        <row r="460">
          <cell r="H460" t="str">
            <v>REDBUD 11029667</v>
          </cell>
        </row>
        <row r="461">
          <cell r="H461" t="str">
            <v>DUNBAR 1103CB</v>
          </cell>
        </row>
        <row r="462">
          <cell r="H462" t="str">
            <v>LAKEVILLE 1102152632</v>
          </cell>
        </row>
        <row r="463">
          <cell r="H463" t="str">
            <v>DIAMOND SPRINGS 1107203504</v>
          </cell>
        </row>
        <row r="464">
          <cell r="H464" t="str">
            <v>OAKHURST 1103CB</v>
          </cell>
        </row>
        <row r="465">
          <cell r="H465" t="str">
            <v>RADUM 1105806392</v>
          </cell>
        </row>
        <row r="466">
          <cell r="H466" t="str">
            <v>BIG BASIN 1102CB</v>
          </cell>
        </row>
        <row r="467">
          <cell r="H467" t="str">
            <v>CLOVERDALE 110215575</v>
          </cell>
        </row>
        <row r="468">
          <cell r="H468" t="str">
            <v>SAUSALITO 11021500</v>
          </cell>
        </row>
        <row r="469">
          <cell r="H469" t="str">
            <v>MONTE RIO 1113CB</v>
          </cell>
        </row>
        <row r="470">
          <cell r="H470" t="str">
            <v>OAKLAND K 11018228</v>
          </cell>
        </row>
        <row r="471">
          <cell r="H471" t="str">
            <v>CALISTOGA 11022963</v>
          </cell>
        </row>
        <row r="472">
          <cell r="H472" t="str">
            <v>PLACERVILLE 1111111345</v>
          </cell>
        </row>
        <row r="473">
          <cell r="H473" t="str">
            <v>CASTRO VALLEY 110851776</v>
          </cell>
        </row>
        <row r="474">
          <cell r="H474" t="str">
            <v>ALTO 1120500</v>
          </cell>
        </row>
        <row r="475">
          <cell r="H475" t="str">
            <v>VINEYARD 210871009</v>
          </cell>
        </row>
        <row r="476">
          <cell r="H476" t="str">
            <v>ALTO 1124362</v>
          </cell>
        </row>
        <row r="477">
          <cell r="H477" t="str">
            <v>EAST QUINCY 1101CB</v>
          </cell>
        </row>
        <row r="478">
          <cell r="H478" t="str">
            <v>BRYANT 0402CB</v>
          </cell>
        </row>
        <row r="479">
          <cell r="H479" t="str">
            <v>PARADISE 11032534</v>
          </cell>
        </row>
        <row r="480">
          <cell r="H480" t="str">
            <v>OAKLAND J 1105CR256</v>
          </cell>
        </row>
        <row r="481">
          <cell r="H481" t="str">
            <v>CAYETANO 2109MR186</v>
          </cell>
        </row>
        <row r="482">
          <cell r="H482" t="str">
            <v>BEN LOMOND 1101CB</v>
          </cell>
        </row>
        <row r="483">
          <cell r="H483" t="str">
            <v>ARBUCKLE 1104669720</v>
          </cell>
        </row>
        <row r="484">
          <cell r="H484" t="str">
            <v>REDBUD 11022651</v>
          </cell>
        </row>
        <row r="485">
          <cell r="H485" t="str">
            <v>SHADY GLEN 1101CB</v>
          </cell>
        </row>
        <row r="486">
          <cell r="H486" t="str">
            <v>OREGON TRAIL 1103CB</v>
          </cell>
        </row>
        <row r="487">
          <cell r="H487" t="str">
            <v>RINCON 110114605</v>
          </cell>
        </row>
        <row r="488">
          <cell r="H488" t="str">
            <v>WOODSIDE 11015295</v>
          </cell>
        </row>
        <row r="489">
          <cell r="H489" t="str">
            <v>SONOMA 1102113082</v>
          </cell>
        </row>
        <row r="490">
          <cell r="H490" t="str">
            <v>PARADISE 1103315439</v>
          </cell>
        </row>
        <row r="491">
          <cell r="H491" t="str">
            <v>CLAYTON 2213375519</v>
          </cell>
        </row>
        <row r="492">
          <cell r="H492" t="str">
            <v>NOTRE DAME 1104651091</v>
          </cell>
        </row>
        <row r="493">
          <cell r="H493" t="str">
            <v>ARBUCKLE 1101932352</v>
          </cell>
        </row>
        <row r="494">
          <cell r="H494" t="str">
            <v>SILVERADO 21049029</v>
          </cell>
        </row>
        <row r="495">
          <cell r="H495" t="str">
            <v>PUEBLO 2103253312</v>
          </cell>
        </row>
        <row r="496">
          <cell r="H496" t="str">
            <v>SILVERADO 2102880281</v>
          </cell>
        </row>
        <row r="497">
          <cell r="H497" t="str">
            <v>BURNEY 11018923</v>
          </cell>
        </row>
        <row r="498">
          <cell r="H498" t="str">
            <v>DIAMOND SPRINGS 110320157</v>
          </cell>
        </row>
        <row r="499">
          <cell r="H499" t="str">
            <v>MIDDLETOWN 1102CB</v>
          </cell>
        </row>
        <row r="500">
          <cell r="H500" t="str">
            <v>PLACERVILLE 111240501</v>
          </cell>
        </row>
        <row r="501">
          <cell r="H501" t="str">
            <v>MENLO 1103SL05</v>
          </cell>
        </row>
        <row r="502">
          <cell r="H502" t="str">
            <v>BASALT 11067497</v>
          </cell>
        </row>
        <row r="503">
          <cell r="H503" t="str">
            <v>VACAVILLE 1108697177</v>
          </cell>
        </row>
        <row r="504">
          <cell r="H504" t="str">
            <v>DIAMOND SPRINGS 1106930190</v>
          </cell>
        </row>
        <row r="505">
          <cell r="H505" t="str">
            <v>DIAMOND SPRINGS 1106762780</v>
          </cell>
        </row>
        <row r="506">
          <cell r="H506" t="str">
            <v>BELL 11082226</v>
          </cell>
        </row>
        <row r="507">
          <cell r="H507" t="str">
            <v>PUEBLO 2102850102</v>
          </cell>
        </row>
        <row r="508">
          <cell r="H508" t="str">
            <v>BRUNSWICK 1107450739</v>
          </cell>
        </row>
        <row r="509">
          <cell r="H509" t="str">
            <v>TULUCAY 1101788445</v>
          </cell>
        </row>
        <row r="510">
          <cell r="H510" t="str">
            <v>LUCERNE 1106588793</v>
          </cell>
        </row>
        <row r="511">
          <cell r="H511" t="str">
            <v>MORAGA 1101CB</v>
          </cell>
        </row>
        <row r="512">
          <cell r="H512" t="str">
            <v>CASTRO VALLEY 1110MR748</v>
          </cell>
        </row>
        <row r="513">
          <cell r="H513" t="str">
            <v>HIGHLANDS 110389261</v>
          </cell>
        </row>
        <row r="514">
          <cell r="H514" t="str">
            <v>PLACERVILLE 1111CB</v>
          </cell>
        </row>
        <row r="515">
          <cell r="H515" t="str">
            <v>WEST POINT 1102CB</v>
          </cell>
        </row>
        <row r="516">
          <cell r="H516" t="str">
            <v>SILVERADO 2105309298</v>
          </cell>
        </row>
        <row r="517">
          <cell r="H517" t="str">
            <v>VOLTA 110210423</v>
          </cell>
        </row>
        <row r="518">
          <cell r="H518" t="str">
            <v>FULTON 1107743</v>
          </cell>
        </row>
        <row r="519">
          <cell r="H519" t="str">
            <v>CAYETANO 2111644731</v>
          </cell>
        </row>
        <row r="520">
          <cell r="H520" t="str">
            <v>MC KEE 1103790241</v>
          </cell>
        </row>
        <row r="521">
          <cell r="H521" t="str">
            <v>PLACERVILLE 2106CB</v>
          </cell>
        </row>
        <row r="522">
          <cell r="H522" t="str">
            <v>GRASS VALLEY 11011566</v>
          </cell>
        </row>
        <row r="523">
          <cell r="H523" t="str">
            <v>MIRABEL 1101116</v>
          </cell>
        </row>
        <row r="524">
          <cell r="H524" t="str">
            <v>HALF MOON BAY 1101818874</v>
          </cell>
        </row>
        <row r="525">
          <cell r="H525" t="str">
            <v>CLOVERDALE 11026953</v>
          </cell>
        </row>
        <row r="526">
          <cell r="H526" t="str">
            <v>DIAMOND SPRINGS 1106910235</v>
          </cell>
        </row>
        <row r="527">
          <cell r="H527" t="str">
            <v>BONNIE NOOK 1102CB</v>
          </cell>
        </row>
        <row r="528">
          <cell r="H528" t="str">
            <v>CLEAR LAKE 1102904</v>
          </cell>
        </row>
        <row r="529">
          <cell r="H529" t="str">
            <v>MC KEE 1111425149</v>
          </cell>
        </row>
        <row r="530">
          <cell r="H530" t="str">
            <v>SAN JOAQUIN #3 1103CB</v>
          </cell>
        </row>
        <row r="531">
          <cell r="H531" t="str">
            <v>BUCKS CREEK 1103CB</v>
          </cell>
        </row>
        <row r="532">
          <cell r="H532" t="str">
            <v>CAMP EVERS 21045096</v>
          </cell>
        </row>
        <row r="533">
          <cell r="H533" t="str">
            <v>PARADISE 1103143744</v>
          </cell>
        </row>
        <row r="534">
          <cell r="H534" t="str">
            <v>SONOMA 11033052</v>
          </cell>
        </row>
        <row r="535">
          <cell r="H535" t="str">
            <v>DOBBINS 1101CB</v>
          </cell>
        </row>
        <row r="536">
          <cell r="H536" t="str">
            <v>SILVERADO 2104246684</v>
          </cell>
        </row>
        <row r="537">
          <cell r="H537" t="str">
            <v>POTTER VALLEY P H 11053799</v>
          </cell>
        </row>
        <row r="538">
          <cell r="H538" t="str">
            <v>MORGAN HILL 21113761</v>
          </cell>
        </row>
        <row r="539">
          <cell r="H539" t="str">
            <v>FULTON 11022497</v>
          </cell>
        </row>
        <row r="540">
          <cell r="H540" t="str">
            <v>HALF MOON BAY 1103341542</v>
          </cell>
        </row>
        <row r="541">
          <cell r="H541" t="str">
            <v>LOS GATOS 110618251</v>
          </cell>
        </row>
        <row r="542">
          <cell r="H542" t="str">
            <v>PIT NO 1 1101CB</v>
          </cell>
        </row>
        <row r="543">
          <cell r="H543" t="str">
            <v>MONTE RIO 1112CB</v>
          </cell>
        </row>
        <row r="544">
          <cell r="H544" t="str">
            <v>ECHO SUMMIT 110155262</v>
          </cell>
        </row>
        <row r="545">
          <cell r="H545" t="str">
            <v>BRIDGEVILLE 1101CB</v>
          </cell>
        </row>
        <row r="546">
          <cell r="H546" t="str">
            <v>SAN RAFAEL 11083913</v>
          </cell>
        </row>
        <row r="547">
          <cell r="H547" t="str">
            <v>PEORIA 170521439</v>
          </cell>
        </row>
        <row r="548">
          <cell r="H548" t="str">
            <v>OREGON TRAIL 1104CB</v>
          </cell>
        </row>
        <row r="549">
          <cell r="H549" t="str">
            <v>ALPINE 1101CB</v>
          </cell>
        </row>
        <row r="550">
          <cell r="H550" t="str">
            <v>PARADISE 1104CB</v>
          </cell>
        </row>
        <row r="551">
          <cell r="H551" t="str">
            <v>LAS AROMAS 0401CB</v>
          </cell>
        </row>
        <row r="552">
          <cell r="H552" t="str">
            <v>DUNBAR 1103835658</v>
          </cell>
        </row>
        <row r="553">
          <cell r="H553" t="str">
            <v>REDBUD 11019671</v>
          </cell>
        </row>
        <row r="554">
          <cell r="H554" t="str">
            <v>CLOVERDALE 11027415</v>
          </cell>
        </row>
        <row r="555">
          <cell r="H555" t="str">
            <v>SAN RAFAEL 11076465</v>
          </cell>
        </row>
        <row r="556">
          <cell r="H556" t="str">
            <v>VOLTA 110210437</v>
          </cell>
        </row>
        <row r="557">
          <cell r="H557" t="str">
            <v>AUBERRY 1101CB</v>
          </cell>
        </row>
        <row r="558">
          <cell r="H558" t="str">
            <v>JESSUP 110168362</v>
          </cell>
        </row>
        <row r="559">
          <cell r="H559" t="str">
            <v>ELECTRA 1102CB</v>
          </cell>
        </row>
        <row r="560">
          <cell r="H560" t="str">
            <v>SILVERADO 2103218894</v>
          </cell>
        </row>
        <row r="561">
          <cell r="H561" t="str">
            <v>TAR FLAT 0402CB</v>
          </cell>
        </row>
        <row r="562">
          <cell r="H562" t="str">
            <v>WOODSIDE 11018325</v>
          </cell>
        </row>
        <row r="563">
          <cell r="H563" t="str">
            <v>BUCKS CREEK 1101CB</v>
          </cell>
        </row>
        <row r="564">
          <cell r="H564" t="str">
            <v>HOPLAND 11014335</v>
          </cell>
        </row>
        <row r="565">
          <cell r="H565" t="str">
            <v>HIGGINS 1110869408</v>
          </cell>
        </row>
        <row r="566">
          <cell r="H566" t="str">
            <v>ANNAPOLIS 1101CB</v>
          </cell>
        </row>
        <row r="567">
          <cell r="H567" t="str">
            <v>SILVERADO 2103920793</v>
          </cell>
        </row>
        <row r="568">
          <cell r="H568" t="str">
            <v>BERKELEY F 1103813976</v>
          </cell>
        </row>
        <row r="569">
          <cell r="H569" t="str">
            <v>UPPER LAKE 11014243</v>
          </cell>
        </row>
        <row r="570">
          <cell r="H570" t="str">
            <v>CAMP EVERS 210611207</v>
          </cell>
        </row>
        <row r="571">
          <cell r="H571" t="str">
            <v>CALAVERAS CEMENT 1101L1425</v>
          </cell>
        </row>
        <row r="572">
          <cell r="H572" t="str">
            <v>BRUNSWICK 11075487</v>
          </cell>
        </row>
        <row r="573">
          <cell r="H573" t="str">
            <v>OAKLAND D 1112CR187</v>
          </cell>
        </row>
        <row r="574">
          <cell r="H574" t="str">
            <v>STANISLAUS 1702CB</v>
          </cell>
        </row>
        <row r="575">
          <cell r="H575" t="str">
            <v>PUEBLO 1105419634</v>
          </cell>
        </row>
        <row r="576">
          <cell r="H576" t="str">
            <v>CLARK ROAD 110292622</v>
          </cell>
        </row>
        <row r="577">
          <cell r="H577" t="str">
            <v>CLEAR LAKE 11011302</v>
          </cell>
        </row>
        <row r="578">
          <cell r="H578" t="str">
            <v>WHITMORE 1101CB</v>
          </cell>
        </row>
        <row r="579">
          <cell r="H579" t="str">
            <v>COTTONWOOD 11031344</v>
          </cell>
        </row>
        <row r="580">
          <cell r="H580" t="str">
            <v>SILVERADO 2105167360</v>
          </cell>
        </row>
        <row r="581">
          <cell r="H581" t="str">
            <v>PUTAH CREEK 11028352</v>
          </cell>
        </row>
        <row r="582">
          <cell r="H582" t="str">
            <v>SAN RAFAEL 11074189</v>
          </cell>
        </row>
        <row r="583">
          <cell r="H583" t="str">
            <v>PUEBLO 2102773926</v>
          </cell>
        </row>
        <row r="584">
          <cell r="H584" t="str">
            <v>WESTLEY 1103237522</v>
          </cell>
        </row>
        <row r="585">
          <cell r="H585" t="str">
            <v>HOPLAND 1101687</v>
          </cell>
        </row>
        <row r="586">
          <cell r="H586" t="str">
            <v>LONE TREE 210516551</v>
          </cell>
        </row>
        <row r="587">
          <cell r="H587" t="str">
            <v>PIKE CITY 1102CB</v>
          </cell>
        </row>
        <row r="588">
          <cell r="H588" t="str">
            <v>PUEBLO 2103678</v>
          </cell>
        </row>
        <row r="589">
          <cell r="H589" t="str">
            <v>JESSUP 1102158468</v>
          </cell>
        </row>
        <row r="590">
          <cell r="H590" t="str">
            <v>CLARK ROAD 11022094</v>
          </cell>
        </row>
        <row r="591">
          <cell r="H591" t="str">
            <v>TYLER 11051725</v>
          </cell>
        </row>
        <row r="592">
          <cell r="H592" t="str">
            <v>JAMESON 110265516</v>
          </cell>
        </row>
        <row r="593">
          <cell r="H593" t="str">
            <v>ALTO 1125929</v>
          </cell>
        </row>
        <row r="594">
          <cell r="H594" t="str">
            <v>ANDERSON 1101648833</v>
          </cell>
        </row>
        <row r="595">
          <cell r="H595" t="str">
            <v>GRASS VALLEY 1101528232</v>
          </cell>
        </row>
        <row r="596">
          <cell r="H596" t="str">
            <v>TASSAJARA 2112676362</v>
          </cell>
        </row>
        <row r="597">
          <cell r="H597" t="str">
            <v>FORT ROSS 11214501</v>
          </cell>
        </row>
        <row r="598">
          <cell r="H598" t="str">
            <v>SAN RAFAEL 11076487</v>
          </cell>
        </row>
        <row r="599">
          <cell r="H599" t="str">
            <v>LOS GATOS 11064419</v>
          </cell>
        </row>
        <row r="600">
          <cell r="H600" t="str">
            <v>STANISLAUS 1701CB</v>
          </cell>
        </row>
        <row r="601">
          <cell r="H601" t="str">
            <v>HIGGINS 1107CB</v>
          </cell>
        </row>
        <row r="602">
          <cell r="H602" t="str">
            <v>BRUNSWICK 1103CB</v>
          </cell>
        </row>
        <row r="603">
          <cell r="H603" t="str">
            <v>VOLTA 1102CB</v>
          </cell>
        </row>
        <row r="604">
          <cell r="H604" t="str">
            <v>FITCH MOUNTAIN 1113583202</v>
          </cell>
        </row>
        <row r="605">
          <cell r="H605" t="str">
            <v>FORT SEWARD 1121CB</v>
          </cell>
        </row>
        <row r="606">
          <cell r="H606" t="str">
            <v>SILVERADO 2102636</v>
          </cell>
        </row>
        <row r="607">
          <cell r="H607" t="str">
            <v>SALMON CREEK 11012331</v>
          </cell>
        </row>
        <row r="608">
          <cell r="H608" t="str">
            <v>OAKHURST 1101CB</v>
          </cell>
        </row>
        <row r="609">
          <cell r="H609" t="str">
            <v>COLUMBIA HILL 1101CB</v>
          </cell>
        </row>
        <row r="610">
          <cell r="H610" t="str">
            <v>BRYANT 0401CB</v>
          </cell>
        </row>
        <row r="611">
          <cell r="H611" t="str">
            <v>WILLOW CREEK 1103CB</v>
          </cell>
        </row>
        <row r="612">
          <cell r="H612" t="str">
            <v>EL CERRITO G 1105R8781</v>
          </cell>
        </row>
        <row r="613">
          <cell r="H613" t="str">
            <v>ALPINE 1102CB</v>
          </cell>
        </row>
        <row r="614">
          <cell r="H614" t="str">
            <v>BEN LOMOND 0401CB</v>
          </cell>
        </row>
        <row r="615">
          <cell r="H615" t="str">
            <v>SARATOGA 1107167792</v>
          </cell>
        </row>
        <row r="616">
          <cell r="H616" t="str">
            <v>SAN JOAQUIN #3 1102CB</v>
          </cell>
        </row>
        <row r="617">
          <cell r="H617" t="str">
            <v>FRUITLAND 11421503</v>
          </cell>
        </row>
        <row r="618">
          <cell r="H618" t="str">
            <v>PUEBLO 2102943820</v>
          </cell>
        </row>
        <row r="619">
          <cell r="H619" t="str">
            <v>WOODSIDE 11018331</v>
          </cell>
        </row>
        <row r="620">
          <cell r="H620" t="str">
            <v>SAUSALITO 110284278</v>
          </cell>
        </row>
        <row r="621">
          <cell r="H621" t="str">
            <v>CALAVERAS CEMENT 11012646</v>
          </cell>
        </row>
        <row r="622">
          <cell r="H622" t="str">
            <v>SAN LEANDRO U 111491087</v>
          </cell>
        </row>
        <row r="623">
          <cell r="H623" t="str">
            <v>UKIAH 11141241</v>
          </cell>
        </row>
        <row r="624">
          <cell r="H624" t="str">
            <v>TYLER 11059163</v>
          </cell>
        </row>
        <row r="768">
          <cell r="H768" t="str">
            <v>BIG BEND 110213761</v>
          </cell>
        </row>
        <row r="769">
          <cell r="H769" t="str">
            <v>PLACERVILLE 1109CB</v>
          </cell>
        </row>
        <row r="770">
          <cell r="H770" t="str">
            <v>PARADISE 11032534</v>
          </cell>
        </row>
        <row r="771">
          <cell r="H771" t="str">
            <v>BRUNSWICK 11052130</v>
          </cell>
        </row>
        <row r="772">
          <cell r="H772" t="str">
            <v>EL DORADO PH 2101CB</v>
          </cell>
        </row>
        <row r="773">
          <cell r="H773" t="str">
            <v>PARADISE 1103143744</v>
          </cell>
        </row>
        <row r="774">
          <cell r="H774" t="str">
            <v>BRUNSWICK 11052140</v>
          </cell>
        </row>
        <row r="775">
          <cell r="H775" t="str">
            <v>SILVERADO 2104427</v>
          </cell>
        </row>
        <row r="776">
          <cell r="H776" t="str">
            <v>BONNIE NOOK 1102CB</v>
          </cell>
        </row>
        <row r="777">
          <cell r="H777" t="str">
            <v>CALISTOGA 11017225</v>
          </cell>
        </row>
        <row r="778">
          <cell r="H778" t="str">
            <v>BUCKS CREEK 1101CB</v>
          </cell>
        </row>
        <row r="779">
          <cell r="H779" t="str">
            <v>PARADISE 11032183</v>
          </cell>
        </row>
        <row r="780">
          <cell r="H780" t="str">
            <v>ALLEGHANY 1101875</v>
          </cell>
        </row>
        <row r="781">
          <cell r="H781" t="str">
            <v>PLACERVILLE 111010629</v>
          </cell>
        </row>
        <row r="782">
          <cell r="H782" t="str">
            <v>EL DORADO PH 2102CB</v>
          </cell>
        </row>
        <row r="783">
          <cell r="H783" t="str">
            <v>PINE GROVE 1102L5473</v>
          </cell>
        </row>
        <row r="784">
          <cell r="H784" t="str">
            <v>TIGER CREEK 0201CB</v>
          </cell>
        </row>
        <row r="785">
          <cell r="H785" t="str">
            <v>WEST POINT 1101CB</v>
          </cell>
        </row>
        <row r="786">
          <cell r="H786" t="str">
            <v>BUTTE 1105751990</v>
          </cell>
        </row>
        <row r="787">
          <cell r="H787" t="str">
            <v>PARADISE 1106CB</v>
          </cell>
        </row>
        <row r="788">
          <cell r="H788" t="str">
            <v>BANGOR 11011804</v>
          </cell>
        </row>
        <row r="789">
          <cell r="H789" t="str">
            <v>BRUNSWICK 11062794</v>
          </cell>
        </row>
        <row r="790">
          <cell r="H790" t="str">
            <v>PLACERVILLE 1111111345</v>
          </cell>
        </row>
        <row r="791">
          <cell r="H791" t="str">
            <v>VOLTA 1102870565</v>
          </cell>
        </row>
        <row r="792">
          <cell r="H792" t="str">
            <v>CLARK ROAD 11022582</v>
          </cell>
        </row>
        <row r="793">
          <cell r="H793" t="str">
            <v>MOUNTAIN QUARRIES 21011130</v>
          </cell>
        </row>
        <row r="794">
          <cell r="H794" t="str">
            <v>VOLTA 1101CB</v>
          </cell>
        </row>
        <row r="795">
          <cell r="H795" t="str">
            <v>WYANDOTTE 1105CB</v>
          </cell>
        </row>
        <row r="796">
          <cell r="H796" t="str">
            <v>SALT SPRINGS 2102CB</v>
          </cell>
        </row>
        <row r="797">
          <cell r="H797" t="str">
            <v>CLARK ROAD 1102368837</v>
          </cell>
        </row>
        <row r="798">
          <cell r="H798" t="str">
            <v>COLUMBIA HILL 11018105</v>
          </cell>
        </row>
        <row r="799">
          <cell r="H799" t="str">
            <v>PLACERVILLE 2106CB</v>
          </cell>
        </row>
        <row r="800">
          <cell r="H800" t="str">
            <v>MIDDLETOWN 11011015</v>
          </cell>
        </row>
        <row r="801">
          <cell r="H801" t="str">
            <v>WYANDOTTE 11071510</v>
          </cell>
        </row>
        <row r="802">
          <cell r="H802" t="str">
            <v>ALLEGHANY 1102CB</v>
          </cell>
        </row>
        <row r="803">
          <cell r="H803" t="str">
            <v>PLACERVILLE 1112CB</v>
          </cell>
        </row>
        <row r="804">
          <cell r="H804" t="str">
            <v>PARADISE 11035005</v>
          </cell>
        </row>
        <row r="805">
          <cell r="H805" t="str">
            <v>APPLE HILL 2102CB</v>
          </cell>
        </row>
        <row r="806">
          <cell r="H806" t="str">
            <v>BONNIE NOOK 1101CB</v>
          </cell>
        </row>
        <row r="807">
          <cell r="H807" t="str">
            <v>BRUNSWICK 11052210</v>
          </cell>
        </row>
        <row r="808">
          <cell r="H808" t="str">
            <v>FORESTHILL 1101CB</v>
          </cell>
        </row>
        <row r="809">
          <cell r="H809" t="str">
            <v>NOTRE DAME 11042408</v>
          </cell>
        </row>
        <row r="810">
          <cell r="H810" t="str">
            <v>SHADY GLEN 11021329</v>
          </cell>
        </row>
        <row r="811">
          <cell r="H811" t="str">
            <v>PINE GROVE 11021617</v>
          </cell>
        </row>
        <row r="812">
          <cell r="H812" t="str">
            <v>PARADISE 1104531480</v>
          </cell>
        </row>
        <row r="813">
          <cell r="H813" t="str">
            <v>PLACERVILLE 110910143</v>
          </cell>
        </row>
        <row r="814">
          <cell r="H814" t="str">
            <v>PIKE CITY 1101CB</v>
          </cell>
        </row>
        <row r="815">
          <cell r="H815" t="str">
            <v>PLACERVILLE 111218207</v>
          </cell>
        </row>
        <row r="816">
          <cell r="H816" t="str">
            <v>VOLTA 110210439</v>
          </cell>
        </row>
        <row r="817">
          <cell r="H817" t="str">
            <v>ALLEGHANY 1101CB</v>
          </cell>
        </row>
        <row r="818">
          <cell r="H818" t="str">
            <v>PLACERVILLE 111141359</v>
          </cell>
        </row>
        <row r="819">
          <cell r="H819" t="str">
            <v>SPAULDING 110131205</v>
          </cell>
        </row>
        <row r="820">
          <cell r="H820" t="str">
            <v>SILVERADO 21041107</v>
          </cell>
        </row>
        <row r="821">
          <cell r="H821" t="str">
            <v>WYANDOTTE 11031508</v>
          </cell>
        </row>
        <row r="822">
          <cell r="H822" t="str">
            <v>MIDDLETOWN 11011081</v>
          </cell>
        </row>
        <row r="823">
          <cell r="H823" t="str">
            <v>MIDDLETOWN 11011071</v>
          </cell>
        </row>
        <row r="824">
          <cell r="H824" t="str">
            <v>CHALLENGE 1102CB</v>
          </cell>
        </row>
        <row r="825">
          <cell r="H825" t="str">
            <v>CLARK ROAD 1102514690</v>
          </cell>
        </row>
        <row r="826">
          <cell r="H826" t="str">
            <v>DIAMOND SPRINGS 11062107</v>
          </cell>
        </row>
        <row r="827">
          <cell r="H827" t="str">
            <v>WYANDOTTE 11076645</v>
          </cell>
        </row>
        <row r="828">
          <cell r="H828" t="str">
            <v>COLUMBIA HILL 11011531</v>
          </cell>
        </row>
        <row r="829">
          <cell r="H829" t="str">
            <v>SPAULDING 11011205</v>
          </cell>
        </row>
        <row r="830">
          <cell r="H830" t="str">
            <v>PARADISE 1104CB</v>
          </cell>
        </row>
        <row r="831">
          <cell r="H831" t="str">
            <v>PLACERVILLE 111240499</v>
          </cell>
        </row>
        <row r="832">
          <cell r="H832" t="str">
            <v>PARADISE 1103772517</v>
          </cell>
        </row>
        <row r="833">
          <cell r="H833" t="str">
            <v>BUCKS CREEK 1102CB</v>
          </cell>
        </row>
        <row r="834">
          <cell r="H834" t="str">
            <v>NOTRE DAME 1104658685</v>
          </cell>
        </row>
        <row r="835">
          <cell r="H835" t="str">
            <v>VOLTA 1102CB</v>
          </cell>
        </row>
        <row r="836">
          <cell r="H836" t="str">
            <v>PARADISE 1103315439</v>
          </cell>
        </row>
        <row r="837">
          <cell r="H837" t="str">
            <v>PARADISE 1105CB</v>
          </cell>
        </row>
        <row r="838">
          <cell r="H838" t="str">
            <v>PARADISE 11042893</v>
          </cell>
        </row>
        <row r="839">
          <cell r="H839" t="str">
            <v>BIG BEND 1101CB</v>
          </cell>
        </row>
        <row r="840">
          <cell r="H840" t="str">
            <v>VOLTA 110210437</v>
          </cell>
        </row>
        <row r="841">
          <cell r="H841" t="str">
            <v>DESCHUTES 11011654</v>
          </cell>
        </row>
        <row r="842">
          <cell r="H842" t="str">
            <v>PINE GROVE 11023168</v>
          </cell>
        </row>
        <row r="843">
          <cell r="H843" t="str">
            <v>SALT SPRINGS 2101CB</v>
          </cell>
        </row>
        <row r="844">
          <cell r="H844" t="str">
            <v>CHALLENGE 1101CB</v>
          </cell>
        </row>
        <row r="845">
          <cell r="H845" t="str">
            <v>DIAMOND SPRINGS 110322255</v>
          </cell>
        </row>
        <row r="846">
          <cell r="H846" t="str">
            <v>PARADISE 1104355681</v>
          </cell>
        </row>
        <row r="847">
          <cell r="H847" t="str">
            <v>BRUNSWICK 11057327</v>
          </cell>
        </row>
        <row r="848">
          <cell r="H848" t="str">
            <v>APPLE HILL 1103CB</v>
          </cell>
        </row>
        <row r="849">
          <cell r="H849" t="str">
            <v>PLACERVILLE 1111508410</v>
          </cell>
        </row>
        <row r="850">
          <cell r="H850" t="str">
            <v>ORO FINO 1102CB</v>
          </cell>
        </row>
        <row r="851">
          <cell r="H851" t="str">
            <v>PLACERVILLE 111240501</v>
          </cell>
        </row>
        <row r="852">
          <cell r="H852" t="str">
            <v>PLACERVILLE 111251831</v>
          </cell>
        </row>
        <row r="853">
          <cell r="H853" t="str">
            <v>PLACERVILLE 1110CB</v>
          </cell>
        </row>
        <row r="854">
          <cell r="H854" t="str">
            <v>CLARK ROAD 11021529</v>
          </cell>
        </row>
        <row r="855">
          <cell r="H855" t="str">
            <v>PARADISE 1103468200</v>
          </cell>
        </row>
        <row r="856">
          <cell r="H856" t="str">
            <v>ALPINE 1102CB</v>
          </cell>
        </row>
        <row r="857">
          <cell r="H857" t="str">
            <v>WEST POINT 1102CB</v>
          </cell>
        </row>
        <row r="858">
          <cell r="H858" t="str">
            <v>PIKE CITY 1102CB</v>
          </cell>
        </row>
        <row r="859">
          <cell r="H859" t="str">
            <v>BRUNSWICK 11022770</v>
          </cell>
        </row>
        <row r="860">
          <cell r="H860" t="str">
            <v>PLACERVILLE 111138024</v>
          </cell>
        </row>
        <row r="861">
          <cell r="H861" t="str">
            <v>PLACERVILLE 1110953474</v>
          </cell>
        </row>
        <row r="862">
          <cell r="H862" t="str">
            <v>DRUM 1101CB</v>
          </cell>
        </row>
        <row r="863">
          <cell r="H863" t="str">
            <v>EL DORADO PH 210113362</v>
          </cell>
        </row>
        <row r="864">
          <cell r="H864" t="str">
            <v>CLARK ROAD 110227255BP</v>
          </cell>
        </row>
        <row r="865">
          <cell r="H865" t="str">
            <v>SILVERADO 21045769</v>
          </cell>
        </row>
        <row r="866">
          <cell r="H866" t="str">
            <v>BIG BEND 1102CB</v>
          </cell>
        </row>
        <row r="867">
          <cell r="H867" t="str">
            <v>ORO FINO 1101CB</v>
          </cell>
        </row>
        <row r="868">
          <cell r="H868" t="str">
            <v>FORESTHILL 1102CB</v>
          </cell>
        </row>
        <row r="869">
          <cell r="H869" t="str">
            <v>SYCAMORE CREEK 1111919</v>
          </cell>
        </row>
        <row r="870">
          <cell r="H870" t="str">
            <v>DOBBINS 11011264</v>
          </cell>
        </row>
        <row r="871">
          <cell r="H871" t="str">
            <v>BUCKS CREEK 1103CB</v>
          </cell>
        </row>
        <row r="872">
          <cell r="H872" t="str">
            <v>SILVERADO 21041763</v>
          </cell>
        </row>
        <row r="873">
          <cell r="H873" t="str">
            <v>ALPINE 1101CB</v>
          </cell>
        </row>
        <row r="874">
          <cell r="H874" t="str">
            <v>NOTRE DAME 1103930351</v>
          </cell>
        </row>
        <row r="875">
          <cell r="H875" t="str">
            <v>APPLE HILL 1104CB</v>
          </cell>
        </row>
        <row r="876">
          <cell r="H876" t="str">
            <v>HALF MOON BAY 11036075</v>
          </cell>
        </row>
        <row r="877">
          <cell r="H877" t="str">
            <v>PIT NO 7 1101CB</v>
          </cell>
        </row>
        <row r="878">
          <cell r="H878" t="str">
            <v>SILVERADO 2105861266</v>
          </cell>
        </row>
        <row r="879">
          <cell r="H879" t="str">
            <v>LOS GATOS 11072313</v>
          </cell>
        </row>
        <row r="880">
          <cell r="H880" t="str">
            <v>STILLWATER 11017243</v>
          </cell>
        </row>
        <row r="881">
          <cell r="H881" t="str">
            <v>SILVERADO 2104761</v>
          </cell>
        </row>
        <row r="882">
          <cell r="H882" t="str">
            <v>CLAYTON 22121226</v>
          </cell>
        </row>
        <row r="883">
          <cell r="H883" t="str">
            <v>OAKLAND K 11028252</v>
          </cell>
        </row>
        <row r="884">
          <cell r="H884" t="str">
            <v>PUEBLO 1105684564</v>
          </cell>
        </row>
        <row r="885">
          <cell r="H885" t="str">
            <v>ALLEGHANY 1101875</v>
          </cell>
        </row>
        <row r="886">
          <cell r="H886" t="str">
            <v>TASSAJARA 21042103</v>
          </cell>
        </row>
        <row r="887">
          <cell r="H887" t="str">
            <v>ALLEGHANY 1101CB</v>
          </cell>
        </row>
        <row r="888">
          <cell r="H888" t="str">
            <v>SONOMA 1103581588</v>
          </cell>
        </row>
        <row r="889">
          <cell r="H889" t="str">
            <v>DESCHUTES 11012593</v>
          </cell>
        </row>
        <row r="890">
          <cell r="H890" t="str">
            <v>LOS GATOS 1106TEMPSB4</v>
          </cell>
        </row>
        <row r="891">
          <cell r="H891" t="str">
            <v>CLAYTON 22127619</v>
          </cell>
        </row>
        <row r="892">
          <cell r="H892" t="str">
            <v>MONTICELLO 11011589</v>
          </cell>
        </row>
        <row r="893">
          <cell r="H893" t="str">
            <v>LOS GATOS 1106SB19</v>
          </cell>
        </row>
        <row r="894">
          <cell r="H894" t="str">
            <v>DUNBAR 110316543</v>
          </cell>
        </row>
        <row r="895">
          <cell r="H895" t="str">
            <v>DUNBAR 110186991</v>
          </cell>
        </row>
        <row r="896">
          <cell r="H896" t="str">
            <v>SILVERADO 2105309298</v>
          </cell>
        </row>
        <row r="897">
          <cell r="H897" t="str">
            <v>BIG BASIN 11027949</v>
          </cell>
        </row>
        <row r="898">
          <cell r="H898" t="str">
            <v>DUNBAR 11011261</v>
          </cell>
        </row>
        <row r="899">
          <cell r="H899" t="str">
            <v>CAMP EVERS 21055629</v>
          </cell>
        </row>
        <row r="900">
          <cell r="H900" t="str">
            <v>PARADISE 1104355681</v>
          </cell>
        </row>
        <row r="901">
          <cell r="H901" t="str">
            <v>EL DORADO PH 210113133</v>
          </cell>
        </row>
        <row r="902">
          <cell r="H902" t="str">
            <v>CALISTOGA 1101664786</v>
          </cell>
        </row>
        <row r="903">
          <cell r="H903" t="str">
            <v>NOTRE DAME 1103820848</v>
          </cell>
        </row>
        <row r="904">
          <cell r="H904" t="str">
            <v>PUEBLO 1105110347</v>
          </cell>
        </row>
        <row r="905">
          <cell r="H905" t="str">
            <v>SILVERADO 2104246684</v>
          </cell>
        </row>
        <row r="906">
          <cell r="H906" t="str">
            <v>CEDAR CREEK 1101CB</v>
          </cell>
        </row>
        <row r="907">
          <cell r="H907" t="str">
            <v>OAKLAND K 11029215</v>
          </cell>
        </row>
        <row r="908">
          <cell r="H908" t="str">
            <v>SILVERADO 2104815793</v>
          </cell>
        </row>
        <row r="909">
          <cell r="H909" t="str">
            <v>MIDDLETOWN 11014867</v>
          </cell>
        </row>
        <row r="910">
          <cell r="H910" t="str">
            <v>OAKLAND X 1104CR214</v>
          </cell>
        </row>
        <row r="911">
          <cell r="H911" t="str">
            <v>MONTICELLO 110135663</v>
          </cell>
        </row>
        <row r="912">
          <cell r="H912" t="str">
            <v>JAMESON 11053577</v>
          </cell>
        </row>
        <row r="913">
          <cell r="H913" t="str">
            <v>PARADISE 1105CB</v>
          </cell>
        </row>
        <row r="914">
          <cell r="H914" t="str">
            <v>STILLWATER 110155301</v>
          </cell>
        </row>
        <row r="915">
          <cell r="H915" t="str">
            <v>DUNBAR 11033125</v>
          </cell>
        </row>
        <row r="916">
          <cell r="H916" t="str">
            <v>HALF MOON BAY 11036085</v>
          </cell>
        </row>
        <row r="917">
          <cell r="H917" t="str">
            <v>WEST POINT 1102L3713</v>
          </cell>
        </row>
        <row r="918">
          <cell r="H918" t="str">
            <v>SILVERADO 210579047</v>
          </cell>
        </row>
        <row r="919">
          <cell r="H919" t="str">
            <v>CHALLENGE 11025462</v>
          </cell>
        </row>
        <row r="920">
          <cell r="H920" t="str">
            <v>SONOMA 11033052</v>
          </cell>
        </row>
        <row r="921">
          <cell r="H921" t="str">
            <v>MIDDLETOWN 11011033</v>
          </cell>
        </row>
        <row r="922">
          <cell r="H922" t="str">
            <v>BIG BEND 1101CB</v>
          </cell>
        </row>
        <row r="923">
          <cell r="H923" t="str">
            <v>PARADISE 1103772517</v>
          </cell>
        </row>
        <row r="924">
          <cell r="H924" t="str">
            <v>WEST POINT 1102962233</v>
          </cell>
        </row>
        <row r="925">
          <cell r="H925" t="str">
            <v>DUNBAR 110313909</v>
          </cell>
        </row>
        <row r="926">
          <cell r="H926" t="str">
            <v>SILVERADO 2104258194</v>
          </cell>
        </row>
        <row r="927">
          <cell r="H927" t="str">
            <v>WYANDOTTE 1105329930</v>
          </cell>
        </row>
        <row r="928">
          <cell r="H928" t="str">
            <v>MADISON 210113372</v>
          </cell>
        </row>
        <row r="929">
          <cell r="H929" t="str">
            <v>SONOMA 1102113082</v>
          </cell>
        </row>
        <row r="930">
          <cell r="H930" t="str">
            <v>NORTH DUBLIN 210374417</v>
          </cell>
        </row>
        <row r="931">
          <cell r="H931" t="str">
            <v>CALISTOGA 1101204633</v>
          </cell>
        </row>
        <row r="932">
          <cell r="H932" t="str">
            <v>BRUNSWICK 11056523</v>
          </cell>
        </row>
        <row r="933">
          <cell r="H933" t="str">
            <v>CLOVERDALE 110212905</v>
          </cell>
        </row>
        <row r="934">
          <cell r="H934" t="str">
            <v>HALF MOON BAY 11018902</v>
          </cell>
        </row>
        <row r="935">
          <cell r="H935" t="str">
            <v>SILVERADO 2102653</v>
          </cell>
        </row>
        <row r="936">
          <cell r="H936" t="str">
            <v>WEST POINT 1102L5677</v>
          </cell>
        </row>
        <row r="937">
          <cell r="H937" t="str">
            <v>JAMESON 1103465</v>
          </cell>
        </row>
        <row r="938">
          <cell r="H938" t="str">
            <v>NAPA 11121573</v>
          </cell>
        </row>
        <row r="939">
          <cell r="H939" t="str">
            <v>SALT SPRINGS 210110416</v>
          </cell>
        </row>
        <row r="940">
          <cell r="H940" t="str">
            <v>GEYSERVILLE 110213729</v>
          </cell>
        </row>
        <row r="941">
          <cell r="H941" t="str">
            <v>WYANDOTTE 1105CB</v>
          </cell>
        </row>
        <row r="942">
          <cell r="H942" t="str">
            <v>COLUMBIA HILL 11018103</v>
          </cell>
        </row>
        <row r="943">
          <cell r="H943" t="str">
            <v>BUCKS CREEK 1101CB</v>
          </cell>
        </row>
        <row r="944">
          <cell r="H944" t="str">
            <v>VOLTA 1101CB</v>
          </cell>
        </row>
        <row r="945">
          <cell r="H945" t="str">
            <v>PARADISE 1106CB</v>
          </cell>
        </row>
        <row r="946">
          <cell r="H946" t="str">
            <v>BONNIE NOOK 11029593</v>
          </cell>
        </row>
        <row r="947">
          <cell r="H947" t="str">
            <v>PUEBLO 1104291873</v>
          </cell>
        </row>
        <row r="948">
          <cell r="H948" t="str">
            <v>BRUNSWICK 11054315</v>
          </cell>
        </row>
        <row r="949">
          <cell r="H949" t="str">
            <v>PARADISE 1104CB</v>
          </cell>
        </row>
        <row r="950">
          <cell r="H950" t="str">
            <v>PUEBLO 21023123</v>
          </cell>
        </row>
        <row r="951">
          <cell r="H951" t="str">
            <v>BRIDGEVILLE 11025191</v>
          </cell>
        </row>
        <row r="952">
          <cell r="H952" t="str">
            <v>EAST QUINCY 1101CB</v>
          </cell>
        </row>
        <row r="953">
          <cell r="H953" t="str">
            <v>NAPA 11121731</v>
          </cell>
        </row>
        <row r="954">
          <cell r="H954" t="str">
            <v>RINCON 1103474</v>
          </cell>
        </row>
        <row r="955">
          <cell r="H955" t="str">
            <v>WOODSIDE 11017573</v>
          </cell>
        </row>
        <row r="956">
          <cell r="H956" t="str">
            <v>VOLTA 110210423</v>
          </cell>
        </row>
        <row r="957">
          <cell r="H957" t="str">
            <v>LOW GAP 11018233BP</v>
          </cell>
        </row>
        <row r="958">
          <cell r="H958" t="str">
            <v>SONOMA 1106510055</v>
          </cell>
        </row>
        <row r="959">
          <cell r="H959" t="str">
            <v>GEYSERVILLE 110212069</v>
          </cell>
        </row>
        <row r="960">
          <cell r="H960" t="str">
            <v>PUEBLO 1105348368</v>
          </cell>
        </row>
        <row r="961">
          <cell r="H961" t="str">
            <v>VOLTA 110210439</v>
          </cell>
        </row>
        <row r="962">
          <cell r="H962" t="str">
            <v>OAKLAND X 1106CR020</v>
          </cell>
        </row>
        <row r="963">
          <cell r="H963" t="str">
            <v>OAKLAND X 110479143</v>
          </cell>
        </row>
        <row r="964">
          <cell r="H964" t="str">
            <v>PUEBLO 21031123</v>
          </cell>
        </row>
        <row r="965">
          <cell r="H965" t="str">
            <v>TASSAJARA 21126392</v>
          </cell>
        </row>
        <row r="966">
          <cell r="H966" t="str">
            <v>CAMP EVERS 21061907</v>
          </cell>
        </row>
        <row r="967">
          <cell r="H967" t="str">
            <v>SILVERADO 2102CB</v>
          </cell>
        </row>
        <row r="968">
          <cell r="H968" t="str">
            <v>NAPA 11121715</v>
          </cell>
        </row>
        <row r="969">
          <cell r="H969" t="str">
            <v>HALF MOON BAY 11034625</v>
          </cell>
        </row>
        <row r="970">
          <cell r="H970" t="str">
            <v>SILVERADO 21022069</v>
          </cell>
        </row>
        <row r="971">
          <cell r="H971" t="str">
            <v>HALF MOON BAY 11031517</v>
          </cell>
        </row>
        <row r="972">
          <cell r="H972" t="str">
            <v>FORT SEWARD 11221653</v>
          </cell>
        </row>
        <row r="973">
          <cell r="H973" t="str">
            <v>DUNBAR 11033127</v>
          </cell>
        </row>
        <row r="974">
          <cell r="H974" t="str">
            <v>CHALLENGE 1101CB</v>
          </cell>
        </row>
        <row r="975">
          <cell r="H975" t="str">
            <v>CLAYTON 22122951</v>
          </cell>
        </row>
        <row r="976">
          <cell r="H976" t="str">
            <v>JAMESON 1102819086</v>
          </cell>
        </row>
        <row r="977">
          <cell r="H977" t="str">
            <v>CRESTA 1101118479</v>
          </cell>
        </row>
        <row r="978">
          <cell r="H978" t="str">
            <v>HIGHLANDS 11035303</v>
          </cell>
        </row>
        <row r="979">
          <cell r="H979" t="str">
            <v>BIG BASIN 11028259</v>
          </cell>
        </row>
        <row r="980">
          <cell r="H980" t="str">
            <v>PUEBLO 11059061</v>
          </cell>
        </row>
        <row r="981">
          <cell r="H981" t="str">
            <v>OAKLAND K 1104326225</v>
          </cell>
        </row>
        <row r="982">
          <cell r="H982" t="str">
            <v>PUEBLO 1104580658</v>
          </cell>
        </row>
        <row r="983">
          <cell r="H983" t="str">
            <v>BANGOR 110115309</v>
          </cell>
        </row>
        <row r="984">
          <cell r="H984" t="str">
            <v>MIDDLETOWN 11012147</v>
          </cell>
        </row>
        <row r="985">
          <cell r="H985" t="str">
            <v>SYCAMORE CREEK 1111919</v>
          </cell>
        </row>
        <row r="986">
          <cell r="H986" t="str">
            <v>DRUM 1101CB</v>
          </cell>
        </row>
        <row r="987">
          <cell r="H987" t="str">
            <v>HALF MOON BAY 110113787</v>
          </cell>
        </row>
        <row r="988">
          <cell r="H988" t="str">
            <v>NOTRE DAME 110446667</v>
          </cell>
        </row>
        <row r="989">
          <cell r="H989" t="str">
            <v>PARADISE 11032534</v>
          </cell>
        </row>
        <row r="990">
          <cell r="H990" t="str">
            <v>DESCHUTES 11017417</v>
          </cell>
        </row>
        <row r="991">
          <cell r="H991" t="str">
            <v>SILVERADO 21042883</v>
          </cell>
        </row>
        <row r="992">
          <cell r="H992" t="str">
            <v>CAYETANO 210970631</v>
          </cell>
        </row>
        <row r="993">
          <cell r="H993" t="str">
            <v>PARADISE 11042893</v>
          </cell>
        </row>
        <row r="994">
          <cell r="H994" t="str">
            <v>VOLTA 110210437</v>
          </cell>
        </row>
        <row r="995">
          <cell r="H995" t="str">
            <v>SILVERADO 21049029</v>
          </cell>
        </row>
        <row r="996">
          <cell r="H996" t="str">
            <v>BUTTE 1105279535</v>
          </cell>
        </row>
        <row r="997">
          <cell r="H997" t="str">
            <v>PARADISE 1103328</v>
          </cell>
        </row>
        <row r="998">
          <cell r="H998" t="str">
            <v>PARADISE 1103143744</v>
          </cell>
        </row>
        <row r="999">
          <cell r="H999" t="str">
            <v>OREGON TRAIL 11031448</v>
          </cell>
        </row>
        <row r="1000">
          <cell r="H1000" t="str">
            <v>DOBBINS 1101CB</v>
          </cell>
        </row>
        <row r="1001">
          <cell r="H1001" t="str">
            <v>ORO FINO 1102CB</v>
          </cell>
        </row>
        <row r="1002">
          <cell r="H1002" t="str">
            <v>PLACERVILLE 210645297</v>
          </cell>
        </row>
        <row r="1003">
          <cell r="H1003" t="str">
            <v>DUNBAR 11016719</v>
          </cell>
        </row>
        <row r="1004">
          <cell r="H1004" t="str">
            <v>SONOMA 1105539450</v>
          </cell>
        </row>
        <row r="1005">
          <cell r="H1005" t="str">
            <v>WEST POINT 1102L3751</v>
          </cell>
        </row>
        <row r="1006">
          <cell r="H1006" t="str">
            <v>NAPA 11121723</v>
          </cell>
        </row>
        <row r="1007">
          <cell r="H1007" t="str">
            <v>DOBBINS 11011299</v>
          </cell>
        </row>
        <row r="1008">
          <cell r="H1008" t="str">
            <v>OAKLAND X 11069006</v>
          </cell>
        </row>
        <row r="1009">
          <cell r="H1009" t="str">
            <v>CLARK ROAD 1102514690</v>
          </cell>
        </row>
        <row r="1010">
          <cell r="H1010" t="str">
            <v>SILVERADO 21057693</v>
          </cell>
        </row>
        <row r="1011">
          <cell r="H1011" t="str">
            <v>PUEBLO 1104968601</v>
          </cell>
        </row>
        <row r="1012">
          <cell r="H1012" t="str">
            <v>SILVERADO 21041853</v>
          </cell>
        </row>
        <row r="1013">
          <cell r="H1013" t="str">
            <v>TIGER CREEK 02011743</v>
          </cell>
        </row>
        <row r="1014">
          <cell r="H1014" t="str">
            <v>CALISTOGA 1102951181</v>
          </cell>
        </row>
        <row r="1015">
          <cell r="H1015" t="str">
            <v>HALF MOON BAY 11031811</v>
          </cell>
        </row>
        <row r="1016">
          <cell r="H1016" t="str">
            <v>CAMP EVERS 210610999</v>
          </cell>
        </row>
        <row r="1017">
          <cell r="H1017" t="str">
            <v>CALISTOGA 11029599</v>
          </cell>
        </row>
        <row r="1018">
          <cell r="H1018" t="str">
            <v>STELLING 1110SL01</v>
          </cell>
        </row>
        <row r="1019">
          <cell r="H1019" t="str">
            <v>JAMESON 110240085</v>
          </cell>
        </row>
        <row r="1020">
          <cell r="H1020" t="str">
            <v>SPAULDING 1101766015</v>
          </cell>
        </row>
        <row r="1021">
          <cell r="H1021" t="str">
            <v>EL DORADO PH 210113362</v>
          </cell>
        </row>
        <row r="1022">
          <cell r="H1022" t="str">
            <v>LOS GATOS 110618251</v>
          </cell>
        </row>
        <row r="1023">
          <cell r="H1023" t="str">
            <v>SILVERADO 21059227</v>
          </cell>
        </row>
        <row r="1024">
          <cell r="H1024" t="str">
            <v>BIG BASIN 11018151</v>
          </cell>
        </row>
        <row r="1025">
          <cell r="H1025" t="str">
            <v>CLARK ROAD 110227073</v>
          </cell>
        </row>
        <row r="1026">
          <cell r="H1026" t="str">
            <v>NAPA 11121735</v>
          </cell>
        </row>
        <row r="1027">
          <cell r="H1027" t="str">
            <v>NORTH DUBLIN 210374673</v>
          </cell>
        </row>
        <row r="1028">
          <cell r="H1028" t="str">
            <v>MENLO 1103587</v>
          </cell>
        </row>
        <row r="1029">
          <cell r="H1029" t="str">
            <v>CALISTOGA 1102960240</v>
          </cell>
        </row>
        <row r="1030">
          <cell r="H1030" t="str">
            <v>ALLEGHANY 1102CB</v>
          </cell>
        </row>
        <row r="1031">
          <cell r="H1031" t="str">
            <v>JAMESON 11054193</v>
          </cell>
        </row>
        <row r="1032">
          <cell r="H1032" t="str">
            <v>JAMESON 1102865502</v>
          </cell>
        </row>
        <row r="1033">
          <cell r="H1033" t="str">
            <v>BIG BEND 11011737</v>
          </cell>
        </row>
        <row r="1034">
          <cell r="H1034" t="str">
            <v>SILVERADO 2104708</v>
          </cell>
        </row>
        <row r="1035">
          <cell r="H1035" t="str">
            <v>SONOMA 110690543</v>
          </cell>
        </row>
        <row r="1036">
          <cell r="H1036" t="str">
            <v>MORAGA 110512061</v>
          </cell>
        </row>
        <row r="1037">
          <cell r="H1037" t="str">
            <v>BIG BASIN 110212992</v>
          </cell>
        </row>
        <row r="1038">
          <cell r="H1038" t="str">
            <v>DUNBAR 11033831</v>
          </cell>
        </row>
        <row r="1039">
          <cell r="H1039" t="str">
            <v>PUEBLO 21033125</v>
          </cell>
        </row>
        <row r="1040">
          <cell r="H1040" t="str">
            <v>WEST POINT 1102L1137</v>
          </cell>
        </row>
        <row r="1041">
          <cell r="H1041" t="str">
            <v>CALISTOGA 1102184814</v>
          </cell>
        </row>
        <row r="1042">
          <cell r="H1042" t="str">
            <v>HALF MOON BAY 11028497</v>
          </cell>
        </row>
        <row r="1043">
          <cell r="H1043" t="str">
            <v>TASSAJARA 210418231</v>
          </cell>
        </row>
        <row r="1044">
          <cell r="H1044" t="str">
            <v>PARADISE 1103622607</v>
          </cell>
        </row>
        <row r="1045">
          <cell r="H1045" t="str">
            <v>CAYETANO 21099504</v>
          </cell>
        </row>
        <row r="1046">
          <cell r="H1046" t="str">
            <v>MILPITAS 1109XR044</v>
          </cell>
        </row>
        <row r="1047">
          <cell r="H1047" t="str">
            <v>CAMP EVERS 21055613</v>
          </cell>
        </row>
        <row r="1048">
          <cell r="H1048" t="str">
            <v>CLAYTON 221515960</v>
          </cell>
        </row>
        <row r="1049">
          <cell r="H1049" t="str">
            <v>HALF MOON BAY 110213985</v>
          </cell>
        </row>
        <row r="1050">
          <cell r="H1050" t="str">
            <v>CHALLENGE 1102CB</v>
          </cell>
        </row>
        <row r="1051">
          <cell r="H1051" t="str">
            <v>BIG BEND 11011735</v>
          </cell>
        </row>
        <row r="1052">
          <cell r="H1052" t="str">
            <v>SILVERADO 2104743</v>
          </cell>
        </row>
        <row r="1053">
          <cell r="H1053" t="str">
            <v>PARADISE 1104531480</v>
          </cell>
        </row>
        <row r="1054">
          <cell r="H1054" t="str">
            <v>CLAYTON 221518585</v>
          </cell>
        </row>
        <row r="1055">
          <cell r="H1055" t="str">
            <v>CLAYTON 22151258</v>
          </cell>
        </row>
        <row r="1056">
          <cell r="H1056" t="str">
            <v>DUNBAR 110116305</v>
          </cell>
        </row>
        <row r="1057">
          <cell r="H1057" t="str">
            <v>CLAYTON 22151244</v>
          </cell>
        </row>
        <row r="1058">
          <cell r="H1058" t="str">
            <v>OTTER 1101635</v>
          </cell>
        </row>
        <row r="1059">
          <cell r="H1059" t="str">
            <v>MONTICELLO 11014360</v>
          </cell>
        </row>
        <row r="1060">
          <cell r="H1060" t="str">
            <v>SONOMA 11027127</v>
          </cell>
        </row>
        <row r="1061">
          <cell r="H1061" t="str">
            <v>MENLO 110281949</v>
          </cell>
        </row>
        <row r="1062">
          <cell r="H1062" t="str">
            <v>BIG BASIN 1101CB</v>
          </cell>
        </row>
        <row r="1063">
          <cell r="H1063" t="str">
            <v>ORO FINO 1101CB</v>
          </cell>
        </row>
        <row r="1064">
          <cell r="H1064" t="str">
            <v>CALISTOGA 1101157668</v>
          </cell>
        </row>
        <row r="1065">
          <cell r="H1065" t="str">
            <v>CALPINE 1144CB</v>
          </cell>
        </row>
        <row r="1066">
          <cell r="H1066" t="str">
            <v>BIG BEND 1102CB</v>
          </cell>
        </row>
        <row r="1067">
          <cell r="H1067" t="str">
            <v>ALLEGHANY 1101808</v>
          </cell>
        </row>
        <row r="1068">
          <cell r="H1068" t="str">
            <v>PARADISE 1103468200</v>
          </cell>
        </row>
        <row r="1069">
          <cell r="H1069" t="str">
            <v>MENLO 11022369</v>
          </cell>
        </row>
        <row r="1070">
          <cell r="H1070" t="str">
            <v>PUEBLO 21031143</v>
          </cell>
        </row>
        <row r="1071">
          <cell r="H1071" t="str">
            <v>OTTER 11012052</v>
          </cell>
        </row>
        <row r="1072">
          <cell r="H1072" t="str">
            <v>OAKLAND K 11049133</v>
          </cell>
        </row>
        <row r="1073">
          <cell r="H1073" t="str">
            <v>PARADISE 11035005</v>
          </cell>
        </row>
        <row r="1074">
          <cell r="H1074" t="str">
            <v>SILVERADO 2105775</v>
          </cell>
        </row>
        <row r="1075">
          <cell r="H1075" t="str">
            <v>CLARK ROAD 110217939</v>
          </cell>
        </row>
        <row r="1076">
          <cell r="H1076" t="str">
            <v>DUNBAR 1103534</v>
          </cell>
        </row>
        <row r="1077">
          <cell r="H1077" t="str">
            <v>WOODSIDE 11018972</v>
          </cell>
        </row>
        <row r="1078">
          <cell r="H1078" t="str">
            <v>LOS GATOS 110722499</v>
          </cell>
        </row>
        <row r="1079">
          <cell r="H1079" t="str">
            <v>OAKLAND K 11028492</v>
          </cell>
        </row>
        <row r="1080">
          <cell r="H1080" t="str">
            <v>ROB ROY 21045817</v>
          </cell>
        </row>
        <row r="1081">
          <cell r="H1081" t="str">
            <v>HALF MOON BAY 110312185</v>
          </cell>
        </row>
        <row r="1082">
          <cell r="H1082" t="str">
            <v>LOS GATOS 11064417</v>
          </cell>
        </row>
        <row r="1083">
          <cell r="H1083" t="str">
            <v>CALISTOGA 11022963</v>
          </cell>
        </row>
        <row r="1084">
          <cell r="H1084" t="str">
            <v>SPAULDING 1101578852</v>
          </cell>
        </row>
        <row r="1085">
          <cell r="H1085" t="str">
            <v>SONOMA 1105404</v>
          </cell>
        </row>
        <row r="1086">
          <cell r="H1086" t="str">
            <v>SILVERADO 2102285782</v>
          </cell>
        </row>
        <row r="1087">
          <cell r="H1087" t="str">
            <v>DUNBAR 110147964</v>
          </cell>
        </row>
        <row r="1088">
          <cell r="H1088" t="str">
            <v>CLARK ROAD 110217757</v>
          </cell>
        </row>
        <row r="1089">
          <cell r="H1089" t="str">
            <v>DUNBAR 1101343</v>
          </cell>
        </row>
        <row r="1090">
          <cell r="H1090" t="str">
            <v>SILVERADO 2104632</v>
          </cell>
        </row>
        <row r="1091">
          <cell r="H1091" t="str">
            <v>BIG BASIN 11028053</v>
          </cell>
        </row>
        <row r="1092">
          <cell r="H1092" t="str">
            <v>BIG BASIN 11029793</v>
          </cell>
        </row>
        <row r="1093">
          <cell r="H1093" t="str">
            <v>OTTER 11026369</v>
          </cell>
        </row>
        <row r="1094">
          <cell r="H1094" t="str">
            <v>CALISTOGA 1101382303</v>
          </cell>
        </row>
        <row r="1095">
          <cell r="H1095" t="str">
            <v>CAYETANO 210912334</v>
          </cell>
        </row>
        <row r="1096">
          <cell r="H1096" t="str">
            <v>PARADISE 1103315439</v>
          </cell>
        </row>
        <row r="1097">
          <cell r="H1097" t="str">
            <v>SILVERADO 2104734081</v>
          </cell>
        </row>
        <row r="1098">
          <cell r="H1098" t="str">
            <v>DUNBAR 110110871</v>
          </cell>
        </row>
        <row r="1099">
          <cell r="H1099" t="str">
            <v>SILVERADO 21026681</v>
          </cell>
        </row>
        <row r="1100">
          <cell r="H1100" t="str">
            <v>FORT SEWARD 11221651</v>
          </cell>
        </row>
        <row r="1101">
          <cell r="H1101" t="str">
            <v>STILLWATER 11021644</v>
          </cell>
        </row>
        <row r="1102">
          <cell r="H1102" t="str">
            <v>HALF MOON BAY 1102350336</v>
          </cell>
        </row>
        <row r="1103">
          <cell r="H1103" t="str">
            <v>PUEBLO 1105419634</v>
          </cell>
        </row>
        <row r="1104">
          <cell r="H1104" t="str">
            <v>ALLEGHANY 1101806</v>
          </cell>
        </row>
        <row r="1105">
          <cell r="H1105" t="str">
            <v>CLARK ROAD 11022701</v>
          </cell>
        </row>
        <row r="1106">
          <cell r="H1106" t="str">
            <v>VOLTA 1102CB</v>
          </cell>
        </row>
        <row r="1107">
          <cell r="H1107" t="str">
            <v>JAMESON 110265516</v>
          </cell>
        </row>
        <row r="1108">
          <cell r="H1108" t="str">
            <v>BUTTE 110526403</v>
          </cell>
        </row>
        <row r="1109">
          <cell r="H1109" t="str">
            <v>HALF MOON BAY 11011741</v>
          </cell>
        </row>
        <row r="1110">
          <cell r="H1110" t="str">
            <v>PANORAMA 11025333</v>
          </cell>
        </row>
        <row r="1111">
          <cell r="H1111" t="str">
            <v>BIG BASIN 1102CB</v>
          </cell>
        </row>
        <row r="1112">
          <cell r="H1112" t="str">
            <v>CALISTOGA 1101134232</v>
          </cell>
        </row>
        <row r="1113">
          <cell r="H1113" t="str">
            <v>TULUCAY 11014629</v>
          </cell>
        </row>
        <row r="1114">
          <cell r="H1114" t="str">
            <v>SILVERADO 21041434</v>
          </cell>
        </row>
        <row r="1115">
          <cell r="H1115" t="str">
            <v>GEYSERVILLE 110211507</v>
          </cell>
        </row>
        <row r="1116">
          <cell r="H1116" t="str">
            <v>ELK CREEK 110177673</v>
          </cell>
        </row>
        <row r="1117">
          <cell r="H1117" t="str">
            <v>DESCHUTES 1101CB</v>
          </cell>
        </row>
        <row r="1118">
          <cell r="H1118" t="str">
            <v>PARADISE 11042893</v>
          </cell>
        </row>
        <row r="1119">
          <cell r="H1119" t="str">
            <v>PANORAMA 11016751</v>
          </cell>
        </row>
        <row r="1120">
          <cell r="H1120" t="str">
            <v>GIRVAN 110280726</v>
          </cell>
        </row>
        <row r="1121">
          <cell r="H1121" t="str">
            <v>BUCKS CREEK 1102CB</v>
          </cell>
        </row>
        <row r="1122">
          <cell r="H1122" t="str">
            <v>PARADISE 1104355681</v>
          </cell>
        </row>
        <row r="1123">
          <cell r="H1123" t="str">
            <v>JESSUP 1102936897</v>
          </cell>
        </row>
        <row r="1124">
          <cell r="H1124" t="str">
            <v>CLARK ROAD 11022701</v>
          </cell>
        </row>
        <row r="1125">
          <cell r="H1125" t="str">
            <v>BUCKS CREEK 1103CB</v>
          </cell>
        </row>
        <row r="1126">
          <cell r="H1126" t="str">
            <v>OREGON TRAIL 1102CB</v>
          </cell>
        </row>
        <row r="1127">
          <cell r="H1127" t="str">
            <v>PARADISE 1103468200</v>
          </cell>
        </row>
        <row r="1128">
          <cell r="H1128" t="str">
            <v>PARADISE 11032534</v>
          </cell>
        </row>
        <row r="1129">
          <cell r="H1129" t="str">
            <v>ELK CREEK 11012004</v>
          </cell>
        </row>
        <row r="1130">
          <cell r="H1130" t="str">
            <v>MADISON 210113372</v>
          </cell>
        </row>
        <row r="1131">
          <cell r="H1131" t="str">
            <v>STILLWATER 1102CB</v>
          </cell>
        </row>
        <row r="1132">
          <cell r="H1132" t="str">
            <v>ANDERSON 1101514412</v>
          </cell>
        </row>
        <row r="1133">
          <cell r="H1133" t="str">
            <v>CORNING 1102915324</v>
          </cell>
        </row>
        <row r="1134">
          <cell r="H1134" t="str">
            <v>CLARK ROAD 110227073</v>
          </cell>
        </row>
        <row r="1135">
          <cell r="H1135" t="str">
            <v>GIRVAN 1102212096</v>
          </cell>
        </row>
        <row r="1136">
          <cell r="H1136" t="str">
            <v>PANORAMA 11026521</v>
          </cell>
        </row>
        <row r="1137">
          <cell r="H1137" t="str">
            <v>JESSUP 1103348657</v>
          </cell>
        </row>
        <row r="1138">
          <cell r="H1138" t="str">
            <v>PARADISE 1103315439</v>
          </cell>
        </row>
        <row r="1139">
          <cell r="H1139" t="str">
            <v>GIRVAN 1101CB</v>
          </cell>
        </row>
        <row r="1140">
          <cell r="H1140" t="str">
            <v>PARADISE 1105CB</v>
          </cell>
        </row>
        <row r="1141">
          <cell r="H1141" t="str">
            <v>CEDAR CREEK 1101CB</v>
          </cell>
        </row>
        <row r="1142">
          <cell r="H1142" t="str">
            <v>PARADISE 1104531480</v>
          </cell>
        </row>
        <row r="1143">
          <cell r="H1143" t="str">
            <v>ANDERSON 1101583708</v>
          </cell>
        </row>
        <row r="1144">
          <cell r="H1144" t="str">
            <v>BUTTE 11056391</v>
          </cell>
        </row>
        <row r="1145">
          <cell r="H1145" t="str">
            <v>BIG BEND 1102CB</v>
          </cell>
        </row>
        <row r="1146">
          <cell r="H1146" t="str">
            <v>ANDERSON 11011752</v>
          </cell>
        </row>
        <row r="1147">
          <cell r="H1147" t="str">
            <v>BUCKS CREEK 1101CB</v>
          </cell>
        </row>
        <row r="1148">
          <cell r="H1148" t="str">
            <v>PARADISE 11035005</v>
          </cell>
        </row>
        <row r="1149">
          <cell r="H1149" t="str">
            <v>PARADISE 1103143744</v>
          </cell>
        </row>
        <row r="1150">
          <cell r="H1150" t="str">
            <v>BIG BEND 1101CB</v>
          </cell>
        </row>
        <row r="1151">
          <cell r="H1151" t="str">
            <v>COTTONWOOD 1101384360</v>
          </cell>
        </row>
        <row r="1152">
          <cell r="H1152" t="str">
            <v>CLARK ROAD 110217757</v>
          </cell>
        </row>
        <row r="1153">
          <cell r="H1153" t="str">
            <v>OREGON TRAIL 1103CB</v>
          </cell>
        </row>
        <row r="1154">
          <cell r="H1154" t="str">
            <v>JESSUP 110168362</v>
          </cell>
        </row>
        <row r="1155">
          <cell r="H1155" t="str">
            <v>ANDERSON 1101426745</v>
          </cell>
        </row>
        <row r="1156">
          <cell r="H1156" t="str">
            <v>ANDERSON 1103226050</v>
          </cell>
        </row>
        <row r="1157">
          <cell r="H1157" t="str">
            <v>STILLWATER 1101CB</v>
          </cell>
        </row>
        <row r="1158">
          <cell r="H1158" t="str">
            <v>JESSUP 1103728460</v>
          </cell>
        </row>
        <row r="1159">
          <cell r="H1159" t="str">
            <v>JESSUP 1102158468</v>
          </cell>
        </row>
        <row r="1160">
          <cell r="H1160" t="str">
            <v>ORO FINO 1101CB</v>
          </cell>
        </row>
        <row r="1161">
          <cell r="H1161" t="str">
            <v>PARADISE 1103328</v>
          </cell>
        </row>
        <row r="1162">
          <cell r="H1162" t="str">
            <v>PARADISE 1103787315</v>
          </cell>
        </row>
        <row r="1163">
          <cell r="H1163" t="str">
            <v>GIRVAN 1102296428</v>
          </cell>
        </row>
        <row r="1164">
          <cell r="H1164" t="str">
            <v>PIT NO 3 21011482</v>
          </cell>
        </row>
        <row r="1165">
          <cell r="H1165" t="str">
            <v>COTTONWOOD 1102544790</v>
          </cell>
        </row>
        <row r="1166">
          <cell r="H1166" t="str">
            <v>PARADISE 1103622607</v>
          </cell>
        </row>
        <row r="1167">
          <cell r="H1167" t="str">
            <v>DESCHUTES 1104CB</v>
          </cell>
        </row>
        <row r="1168">
          <cell r="H1168" t="str">
            <v>PARADISE 1106CB</v>
          </cell>
        </row>
        <row r="1169">
          <cell r="H1169" t="str">
            <v>PIT NO 5 11011660</v>
          </cell>
        </row>
        <row r="1170">
          <cell r="H1170" t="str">
            <v>PARADISE 1104CB</v>
          </cell>
        </row>
        <row r="1171">
          <cell r="H1171" t="str">
            <v>ANDERSON 1101561686</v>
          </cell>
        </row>
        <row r="1172">
          <cell r="H1172" t="str">
            <v>WYANDOTTE 11035425</v>
          </cell>
        </row>
        <row r="1173">
          <cell r="H1173" t="str">
            <v>JESSUP 110194468</v>
          </cell>
        </row>
        <row r="1174">
          <cell r="H1174" t="str">
            <v>OREGON TRAIL 1104CB</v>
          </cell>
        </row>
        <row r="1175">
          <cell r="H1175" t="str">
            <v>KESWICK 1101CB</v>
          </cell>
        </row>
        <row r="1176">
          <cell r="H1176" t="str">
            <v>PIT NO 7 1101CB</v>
          </cell>
        </row>
        <row r="1177">
          <cell r="H1177" t="str">
            <v>ANDERSON 1101909424</v>
          </cell>
        </row>
        <row r="1178">
          <cell r="H1178" t="str">
            <v>ORO FINO 1102CB</v>
          </cell>
        </row>
        <row r="1179">
          <cell r="H1179" t="str">
            <v>WYANDOTTE 1105329930</v>
          </cell>
        </row>
        <row r="1180">
          <cell r="H1180" t="str">
            <v>WYANDOTTE 1105CB</v>
          </cell>
        </row>
        <row r="1181">
          <cell r="H1181" t="str">
            <v>CRESTA 1101118479</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3C36B9-B31D-4A76-85A3-091F4050F351}">
  <sheetPr>
    <tabColor theme="8" tint="0.79992065187536243"/>
    <pageSetUpPr fitToPage="1"/>
  </sheetPr>
  <dimension ref="A1:Y3209"/>
  <sheetViews>
    <sheetView showGridLines="0" zoomScaleNormal="100" workbookViewId="0">
      <pane xSplit="5" ySplit="4" topLeftCell="N101" activePane="bottomRight" state="frozen"/>
      <selection pane="topRight" activeCell="F1" sqref="F1"/>
      <selection pane="bottomLeft" activeCell="A5" sqref="A5"/>
      <selection pane="bottomRight" activeCell="Y105" sqref="Y105"/>
    </sheetView>
  </sheetViews>
  <sheetFormatPr defaultRowHeight="15" x14ac:dyDescent="0.25"/>
  <cols>
    <col min="1" max="1" width="4.7109375" style="3" customWidth="1"/>
    <col min="2" max="2" width="4.7109375" customWidth="1"/>
    <col min="3" max="4" width="27.7109375" bestFit="1" customWidth="1"/>
    <col min="5" max="5" width="16.7109375" bestFit="1" customWidth="1"/>
    <col min="6" max="6" width="16" bestFit="1" customWidth="1"/>
    <col min="7" max="12" width="12.7109375" customWidth="1"/>
    <col min="13" max="14" width="18.28515625" customWidth="1"/>
    <col min="15" max="20" width="12.7109375" customWidth="1"/>
    <col min="21" max="21" width="9.140625" customWidth="1"/>
    <col min="22" max="22" width="10.140625" bestFit="1" customWidth="1"/>
    <col min="23" max="23" width="9.140625" customWidth="1"/>
    <col min="25" max="25" width="9.140625" style="77"/>
  </cols>
  <sheetData>
    <row r="1" spans="3:25" ht="27" x14ac:dyDescent="0.5">
      <c r="C1" s="32" t="s">
        <v>4830</v>
      </c>
      <c r="H1" s="53"/>
      <c r="I1" t="s">
        <v>5803</v>
      </c>
      <c r="Q1" s="59"/>
    </row>
    <row r="2" spans="3:25" ht="15.75" thickBot="1" x14ac:dyDescent="0.3">
      <c r="Q2" s="57"/>
    </row>
    <row r="3" spans="3:25" ht="15.75" thickBot="1" x14ac:dyDescent="0.3">
      <c r="C3" s="60" t="s">
        <v>1669</v>
      </c>
      <c r="D3" s="60"/>
      <c r="E3" s="60"/>
      <c r="F3" s="60"/>
      <c r="G3" s="60" t="s">
        <v>1667</v>
      </c>
      <c r="H3" s="60"/>
      <c r="I3" s="60"/>
      <c r="J3" s="60"/>
      <c r="K3" s="60"/>
      <c r="L3" s="60"/>
      <c r="M3" s="2" t="s">
        <v>1668</v>
      </c>
      <c r="N3" s="61" t="s">
        <v>1671</v>
      </c>
      <c r="O3" s="62"/>
      <c r="P3" s="62"/>
      <c r="Q3" s="63"/>
      <c r="R3" s="42"/>
      <c r="S3" s="43" t="s">
        <v>1678</v>
      </c>
      <c r="T3" s="44"/>
    </row>
    <row r="4" spans="3:25" ht="64.5" x14ac:dyDescent="0.25">
      <c r="C4" s="18" t="s">
        <v>4814</v>
      </c>
      <c r="D4" s="4" t="s">
        <v>0</v>
      </c>
      <c r="E4" s="4" t="s">
        <v>4815</v>
      </c>
      <c r="F4" s="12" t="s">
        <v>1</v>
      </c>
      <c r="G4" s="5" t="s">
        <v>4816</v>
      </c>
      <c r="H4" s="5" t="s">
        <v>4821</v>
      </c>
      <c r="I4" s="5" t="s">
        <v>4817</v>
      </c>
      <c r="J4" s="5" t="s">
        <v>4818</v>
      </c>
      <c r="K4" s="5" t="s">
        <v>4819</v>
      </c>
      <c r="L4" s="5" t="s">
        <v>4820</v>
      </c>
      <c r="M4" s="15" t="s">
        <v>5807</v>
      </c>
      <c r="N4" s="5" t="s">
        <v>4826</v>
      </c>
      <c r="O4" s="5" t="s">
        <v>4827</v>
      </c>
      <c r="P4" s="5" t="s">
        <v>1670</v>
      </c>
      <c r="Q4" s="5" t="s">
        <v>4828</v>
      </c>
      <c r="R4" s="37" t="s">
        <v>4826</v>
      </c>
      <c r="S4" s="5" t="s">
        <v>4827</v>
      </c>
      <c r="T4" s="12" t="s">
        <v>1670</v>
      </c>
      <c r="U4" s="56" t="s">
        <v>5808</v>
      </c>
      <c r="V4" s="56" t="s">
        <v>5810</v>
      </c>
      <c r="W4" s="56" t="s">
        <v>5809</v>
      </c>
      <c r="X4" s="56" t="s">
        <v>6851</v>
      </c>
    </row>
    <row r="5" spans="3:25" x14ac:dyDescent="0.25">
      <c r="C5" s="51" t="s">
        <v>1679</v>
      </c>
      <c r="D5" s="52" t="s">
        <v>87</v>
      </c>
      <c r="E5" s="52" t="s">
        <v>90</v>
      </c>
      <c r="F5" s="48">
        <v>10.909201931183899</v>
      </c>
      <c r="G5" s="8">
        <v>90.065315040812806</v>
      </c>
      <c r="H5" s="9">
        <v>1</v>
      </c>
      <c r="I5" s="40">
        <v>20</v>
      </c>
      <c r="J5" s="7">
        <v>16</v>
      </c>
      <c r="K5" s="9">
        <v>1</v>
      </c>
      <c r="L5" s="39">
        <v>1</v>
      </c>
      <c r="M5" s="47">
        <v>1</v>
      </c>
      <c r="N5" s="17">
        <v>0.800015821432147</v>
      </c>
      <c r="O5" s="7">
        <f>Q5/P5/N5</f>
        <v>102.13894746300707</v>
      </c>
      <c r="P5" s="7">
        <v>3.389129959843725</v>
      </c>
      <c r="Q5" s="33">
        <v>276.93521031226089</v>
      </c>
      <c r="R5" s="41" t="s">
        <v>1675</v>
      </c>
      <c r="S5" s="41" t="s">
        <v>1675</v>
      </c>
      <c r="T5" s="45" t="s">
        <v>1675</v>
      </c>
      <c r="U5" s="55">
        <f>RANK(Q5,$Q$5:$Q$3209,0)</f>
        <v>1</v>
      </c>
      <c r="V5" s="55">
        <f>RANK(W5,$W$5:$W$3209,0)</f>
        <v>1</v>
      </c>
      <c r="W5" s="55">
        <f>N5*O5</f>
        <v>81.712773954832514</v>
      </c>
      <c r="X5">
        <f>SUM(W5:W3209)</f>
        <v>8926.3013341683236</v>
      </c>
      <c r="Y5" s="77">
        <v>1</v>
      </c>
    </row>
    <row r="6" spans="3:25" x14ac:dyDescent="0.25">
      <c r="C6" s="51" t="s">
        <v>1691</v>
      </c>
      <c r="D6" s="52" t="s">
        <v>217</v>
      </c>
      <c r="E6" s="52" t="s">
        <v>16</v>
      </c>
      <c r="F6" s="48">
        <v>38.576997236845699</v>
      </c>
      <c r="G6" s="8">
        <v>80.874698437635899</v>
      </c>
      <c r="H6" s="9">
        <v>0.999926368026683</v>
      </c>
      <c r="I6" s="40">
        <v>20</v>
      </c>
      <c r="J6" s="7">
        <v>11</v>
      </c>
      <c r="K6" s="9">
        <v>1</v>
      </c>
      <c r="L6" s="39">
        <v>0.99161693804883499</v>
      </c>
      <c r="M6" s="47">
        <v>1</v>
      </c>
      <c r="N6" s="17">
        <v>0.69086206305348696</v>
      </c>
      <c r="O6" s="7">
        <f>Q6/P6/N6</f>
        <v>102.13894746300707</v>
      </c>
      <c r="P6" s="7">
        <v>1.6994796930569325</v>
      </c>
      <c r="Q6" s="33">
        <v>119.92195583652041</v>
      </c>
      <c r="R6" s="41" t="s">
        <v>1675</v>
      </c>
      <c r="S6" s="33" t="s">
        <v>1675</v>
      </c>
      <c r="T6" s="45" t="s">
        <v>1677</v>
      </c>
      <c r="U6" s="55">
        <f>RANK(Q6,$Q$5:$Q$3209,0)</f>
        <v>13</v>
      </c>
      <c r="V6" s="55">
        <f>RANK(W6,$W$5:$W$3209,0)</f>
        <v>2</v>
      </c>
      <c r="W6" s="55">
        <f>N6*O6</f>
        <v>70.563923962404786</v>
      </c>
      <c r="X6">
        <f>X5-W5</f>
        <v>8844.5885602134913</v>
      </c>
      <c r="Y6" s="77">
        <f>X6/$X$5</f>
        <v>0.99084584186710678</v>
      </c>
    </row>
    <row r="7" spans="3:25" x14ac:dyDescent="0.25">
      <c r="C7" s="19" t="s">
        <v>1848</v>
      </c>
      <c r="D7" s="6" t="s">
        <v>245</v>
      </c>
      <c r="E7" s="6" t="s">
        <v>90</v>
      </c>
      <c r="F7" s="48">
        <v>17.3344913602403</v>
      </c>
      <c r="G7" s="8">
        <v>90.575192215425801</v>
      </c>
      <c r="H7" s="9">
        <v>0.98761321143902103</v>
      </c>
      <c r="I7" s="40">
        <v>12</v>
      </c>
      <c r="J7" s="7">
        <v>12</v>
      </c>
      <c r="K7" s="9">
        <v>1</v>
      </c>
      <c r="L7" s="39">
        <v>1</v>
      </c>
      <c r="M7" s="47">
        <v>0</v>
      </c>
      <c r="N7" s="17">
        <v>0.65825660011893505</v>
      </c>
      <c r="O7" s="7">
        <f>Q7/P7/N7</f>
        <v>102.13894746300707</v>
      </c>
      <c r="P7" s="7">
        <v>0.67025751470662154</v>
      </c>
      <c r="Q7" s="33">
        <v>45.063849968932175</v>
      </c>
      <c r="R7" s="41" t="s">
        <v>1675</v>
      </c>
      <c r="S7" s="33" t="s">
        <v>1675</v>
      </c>
      <c r="T7" s="45" t="s">
        <v>1677</v>
      </c>
      <c r="U7" s="55">
        <f>RANK(Q7,$Q$5:$Q$3209,0)</f>
        <v>172</v>
      </c>
      <c r="V7" s="55">
        <f>RANK(W7,$W$5:$W$3209,0)</f>
        <v>3</v>
      </c>
      <c r="W7" s="55">
        <f>N7*O7</f>
        <v>67.233636296725564</v>
      </c>
      <c r="X7">
        <f t="shared" ref="X7:X70" si="0">X6-W6</f>
        <v>8774.0246362510861</v>
      </c>
      <c r="Y7" s="77">
        <f t="shared" ref="Y7:Y70" si="1">X7/$X$5</f>
        <v>0.98294067248947237</v>
      </c>
    </row>
    <row r="8" spans="3:25" x14ac:dyDescent="0.25">
      <c r="C8" s="51" t="s">
        <v>1680</v>
      </c>
      <c r="D8" s="52" t="s">
        <v>87</v>
      </c>
      <c r="E8" s="52" t="s">
        <v>90</v>
      </c>
      <c r="F8" s="48">
        <v>17.905394380930101</v>
      </c>
      <c r="G8" s="8">
        <v>91.658993111146202</v>
      </c>
      <c r="H8" s="9">
        <v>0.81591859529317401</v>
      </c>
      <c r="I8" s="40">
        <v>16</v>
      </c>
      <c r="J8" s="7">
        <v>15</v>
      </c>
      <c r="K8" s="9">
        <v>1</v>
      </c>
      <c r="L8" s="39">
        <v>1</v>
      </c>
      <c r="M8" s="47">
        <v>0</v>
      </c>
      <c r="N8" s="17">
        <v>0.65411286232094901</v>
      </c>
      <c r="O8" s="7">
        <f>Q8/P8/N8</f>
        <v>102.13894746300707</v>
      </c>
      <c r="P8" s="7">
        <v>2.9531529918325887</v>
      </c>
      <c r="Q8" s="33">
        <v>197.30133051771611</v>
      </c>
      <c r="R8" s="41" t="s">
        <v>1675</v>
      </c>
      <c r="S8" s="33" t="s">
        <v>1675</v>
      </c>
      <c r="T8" s="45" t="s">
        <v>1676</v>
      </c>
      <c r="U8" s="55">
        <f>RANK(Q8,$Q$5:$Q$3209,0)</f>
        <v>2</v>
      </c>
      <c r="V8" s="55">
        <f>RANK(W8,$W$5:$W$3209,0)</f>
        <v>4</v>
      </c>
      <c r="W8" s="55">
        <f>N8*O8</f>
        <v>66.810399279476584</v>
      </c>
      <c r="X8">
        <f t="shared" si="0"/>
        <v>8706.7909999543608</v>
      </c>
      <c r="Y8" s="77">
        <f t="shared" si="1"/>
        <v>0.97540859018799697</v>
      </c>
    </row>
    <row r="9" spans="3:25" x14ac:dyDescent="0.25">
      <c r="C9" s="51" t="s">
        <v>1686</v>
      </c>
      <c r="D9" s="52" t="s">
        <v>371</v>
      </c>
      <c r="E9" s="52" t="s">
        <v>126</v>
      </c>
      <c r="F9" s="48">
        <v>16.893981354086399</v>
      </c>
      <c r="G9" s="8">
        <v>90.205016253724295</v>
      </c>
      <c r="H9" s="9">
        <v>1</v>
      </c>
      <c r="I9" s="40">
        <v>15</v>
      </c>
      <c r="J9" s="7">
        <v>9</v>
      </c>
      <c r="K9" s="9">
        <v>1</v>
      </c>
      <c r="L9" s="39">
        <v>1</v>
      </c>
      <c r="M9" s="47">
        <v>0</v>
      </c>
      <c r="N9" s="17">
        <v>0.62396302518875102</v>
      </c>
      <c r="O9" s="7">
        <f>Q9/P9/N9</f>
        <v>102.13894746300707</v>
      </c>
      <c r="P9" s="7">
        <v>2.0116100682211795</v>
      </c>
      <c r="Q9" s="33">
        <v>128.20177370341497</v>
      </c>
      <c r="R9" s="41" t="s">
        <v>1675</v>
      </c>
      <c r="S9" s="33" t="s">
        <v>1675</v>
      </c>
      <c r="T9" s="45" t="s">
        <v>1677</v>
      </c>
      <c r="U9" s="55">
        <f>RANK(Q9,$Q$5:$Q$3209,0)</f>
        <v>8</v>
      </c>
      <c r="V9" s="55">
        <f>RANK(W9,$W$5:$W$3209,0)</f>
        <v>5</v>
      </c>
      <c r="W9" s="55">
        <f>N9*O9</f>
        <v>63.730926648612801</v>
      </c>
      <c r="X9">
        <f t="shared" si="0"/>
        <v>8639.980600674884</v>
      </c>
      <c r="Y9" s="77">
        <f t="shared" si="1"/>
        <v>0.96792392248764292</v>
      </c>
    </row>
    <row r="10" spans="3:25" x14ac:dyDescent="0.25">
      <c r="C10" s="19" t="s">
        <v>1684</v>
      </c>
      <c r="D10" s="6" t="s">
        <v>416</v>
      </c>
      <c r="E10" s="6" t="s">
        <v>16</v>
      </c>
      <c r="F10" s="48">
        <v>44.040951779713559</v>
      </c>
      <c r="G10" s="8">
        <v>87.369481808147</v>
      </c>
      <c r="H10" s="9">
        <v>0.84925911977035795</v>
      </c>
      <c r="I10" s="40">
        <v>12</v>
      </c>
      <c r="J10" s="7">
        <v>13</v>
      </c>
      <c r="K10" s="9">
        <v>1</v>
      </c>
      <c r="L10" s="39">
        <v>0.98912641492537801</v>
      </c>
      <c r="M10" s="47">
        <v>0</v>
      </c>
      <c r="N10" s="17">
        <v>0.596072481471279</v>
      </c>
      <c r="O10" s="7">
        <f>Q10/P10/N10</f>
        <v>102.13894746300707</v>
      </c>
      <c r="P10" s="7">
        <v>2.1262784771459264</v>
      </c>
      <c r="Q10" s="33">
        <v>129.4525452435029</v>
      </c>
      <c r="R10" s="41" t="s">
        <v>1675</v>
      </c>
      <c r="S10" s="33" t="s">
        <v>1675</v>
      </c>
      <c r="T10" s="45" t="s">
        <v>1677</v>
      </c>
      <c r="U10" s="55">
        <f>RANK(Q10,$Q$5:$Q$3209,0)</f>
        <v>6</v>
      </c>
      <c r="V10" s="55">
        <f>RANK(W10,$W$5:$W$3209,0)</f>
        <v>6</v>
      </c>
      <c r="W10" s="55">
        <f>N10*O10</f>
        <v>60.882215869139223</v>
      </c>
      <c r="X10">
        <f t="shared" si="0"/>
        <v>8576.2496740262704</v>
      </c>
      <c r="Y10" s="77">
        <f t="shared" si="1"/>
        <v>0.96078424343550706</v>
      </c>
    </row>
    <row r="11" spans="3:25" x14ac:dyDescent="0.25">
      <c r="C11" s="51" t="s">
        <v>1687</v>
      </c>
      <c r="D11" s="52" t="s">
        <v>95</v>
      </c>
      <c r="E11" s="52" t="s">
        <v>16</v>
      </c>
      <c r="F11" s="48">
        <v>21.7332893310926</v>
      </c>
      <c r="G11" s="8">
        <v>94.863154150387899</v>
      </c>
      <c r="H11" s="9">
        <v>0.990796737485103</v>
      </c>
      <c r="I11" s="40">
        <v>11</v>
      </c>
      <c r="J11" s="7">
        <v>14</v>
      </c>
      <c r="K11" s="9">
        <v>1</v>
      </c>
      <c r="L11" s="39">
        <v>1</v>
      </c>
      <c r="M11" s="47">
        <v>0</v>
      </c>
      <c r="N11" s="17">
        <v>0.54536097213588697</v>
      </c>
      <c r="O11" s="7">
        <f>Q11/P11/N11</f>
        <v>102.13894746300707</v>
      </c>
      <c r="P11" s="7">
        <v>2.2663943876589596</v>
      </c>
      <c r="Q11" s="33">
        <v>126.24405023027464</v>
      </c>
      <c r="R11" s="41" t="s">
        <v>1675</v>
      </c>
      <c r="S11" s="33" t="s">
        <v>1675</v>
      </c>
      <c r="T11" s="45" t="s">
        <v>1676</v>
      </c>
      <c r="U11" s="55">
        <f>RANK(Q11,$Q$5:$Q$3209,0)</f>
        <v>9</v>
      </c>
      <c r="V11" s="55">
        <f>RANK(W11,$W$5:$W$3209,0)</f>
        <v>7</v>
      </c>
      <c r="W11" s="55">
        <f>N11*O11</f>
        <v>55.702595681361821</v>
      </c>
      <c r="X11">
        <f t="shared" si="0"/>
        <v>8515.3674581571304</v>
      </c>
      <c r="Y11" s="77">
        <f t="shared" si="1"/>
        <v>0.95396370113137341</v>
      </c>
    </row>
    <row r="12" spans="3:25" x14ac:dyDescent="0.25">
      <c r="C12" s="19" t="s">
        <v>1685</v>
      </c>
      <c r="D12" s="6" t="s">
        <v>313</v>
      </c>
      <c r="E12" s="6" t="s">
        <v>16</v>
      </c>
      <c r="F12" s="48">
        <v>28.119119768921099</v>
      </c>
      <c r="G12" s="8">
        <v>94.055227836428799</v>
      </c>
      <c r="H12" s="9">
        <v>0.99832977083338603</v>
      </c>
      <c r="I12" s="40">
        <v>13</v>
      </c>
      <c r="J12" s="7">
        <v>12</v>
      </c>
      <c r="K12" s="9">
        <v>1</v>
      </c>
      <c r="L12" s="39">
        <v>1</v>
      </c>
      <c r="M12" s="47">
        <v>1</v>
      </c>
      <c r="N12" s="17">
        <v>0.54168661444105104</v>
      </c>
      <c r="O12" s="7">
        <f>Q12/P12/N12</f>
        <v>102.13894746300709</v>
      </c>
      <c r="P12" s="7">
        <v>2.324987178318088</v>
      </c>
      <c r="Q12" s="33">
        <v>128.63526463105515</v>
      </c>
      <c r="R12" s="41" t="s">
        <v>1675</v>
      </c>
      <c r="S12" s="33" t="s">
        <v>1675</v>
      </c>
      <c r="T12" s="45" t="s">
        <v>1676</v>
      </c>
      <c r="U12" s="55">
        <f>RANK(Q12,$Q$5:$Q$3209,0)</f>
        <v>7</v>
      </c>
      <c r="V12" s="55">
        <f>RANK(W12,$W$5:$W$3209,0)</f>
        <v>8</v>
      </c>
      <c r="W12" s="55">
        <f>N12*O12</f>
        <v>55.327300653808685</v>
      </c>
      <c r="X12">
        <f t="shared" si="0"/>
        <v>8459.664862475769</v>
      </c>
      <c r="Y12" s="77">
        <f t="shared" si="1"/>
        <v>0.94772342382097818</v>
      </c>
    </row>
    <row r="13" spans="3:25" x14ac:dyDescent="0.25">
      <c r="C13" s="19" t="s">
        <v>1699</v>
      </c>
      <c r="D13" s="6" t="s">
        <v>95</v>
      </c>
      <c r="E13" s="6" t="s">
        <v>16</v>
      </c>
      <c r="F13" s="48">
        <v>22.803070023408001</v>
      </c>
      <c r="G13" s="8">
        <v>97.187645574271201</v>
      </c>
      <c r="H13" s="9">
        <v>0.99795492028542399</v>
      </c>
      <c r="I13" s="40">
        <v>8</v>
      </c>
      <c r="J13" s="7">
        <v>12</v>
      </c>
      <c r="K13" s="9">
        <v>1</v>
      </c>
      <c r="L13" s="39">
        <v>1</v>
      </c>
      <c r="M13" s="47">
        <v>0</v>
      </c>
      <c r="N13" s="17">
        <v>0.53047991530442695</v>
      </c>
      <c r="O13" s="7">
        <f>Q13/P13/N13</f>
        <v>102.13894746300707</v>
      </c>
      <c r="P13" s="7">
        <v>1.9441415831598878</v>
      </c>
      <c r="Q13" s="33">
        <v>105.33876277999106</v>
      </c>
      <c r="R13" s="41" t="s">
        <v>1675</v>
      </c>
      <c r="S13" s="33" t="s">
        <v>1675</v>
      </c>
      <c r="T13" s="45" t="s">
        <v>1677</v>
      </c>
      <c r="U13" s="55">
        <f>RANK(Q13,$Q$5:$Q$3209,0)</f>
        <v>21</v>
      </c>
      <c r="V13" s="55">
        <f>RANK(W13,$W$5:$W$3209,0)</f>
        <v>9</v>
      </c>
      <c r="W13" s="55">
        <f>N13*O13</f>
        <v>54.182660199459306</v>
      </c>
      <c r="X13">
        <f t="shared" si="0"/>
        <v>8404.3375618219598</v>
      </c>
      <c r="Y13" s="77">
        <f t="shared" si="1"/>
        <v>0.94152519024331194</v>
      </c>
    </row>
    <row r="14" spans="3:25" x14ac:dyDescent="0.25">
      <c r="C14" s="19" t="s">
        <v>1696</v>
      </c>
      <c r="D14" s="6" t="s">
        <v>217</v>
      </c>
      <c r="E14" s="6" t="s">
        <v>16</v>
      </c>
      <c r="F14" s="48">
        <v>25.3513953261672</v>
      </c>
      <c r="G14" s="8">
        <v>89.362428553618301</v>
      </c>
      <c r="H14" s="9">
        <v>0.96209821689598796</v>
      </c>
      <c r="I14" s="40">
        <v>18</v>
      </c>
      <c r="J14" s="7">
        <v>8</v>
      </c>
      <c r="K14" s="9">
        <v>1</v>
      </c>
      <c r="L14" s="39">
        <v>1</v>
      </c>
      <c r="M14" s="47">
        <v>0</v>
      </c>
      <c r="N14" s="17">
        <v>0.52182865341130802</v>
      </c>
      <c r="O14" s="7">
        <f>Q14/P14/N14</f>
        <v>102.13894746300707</v>
      </c>
      <c r="P14" s="7">
        <v>2.0051321738150416</v>
      </c>
      <c r="Q14" s="33">
        <v>106.87159871407184</v>
      </c>
      <c r="R14" s="41" t="s">
        <v>1675</v>
      </c>
      <c r="S14" s="33" t="s">
        <v>1675</v>
      </c>
      <c r="T14" s="45" t="s">
        <v>1677</v>
      </c>
      <c r="U14" s="55">
        <f>RANK(Q14,$Q$5:$Q$3209,0)</f>
        <v>18</v>
      </c>
      <c r="V14" s="55">
        <f>RANK(W14,$W$5:$W$3209,0)</f>
        <v>10</v>
      </c>
      <c r="W14" s="55">
        <f>N14*O14</f>
        <v>53.299029415469313</v>
      </c>
      <c r="X14">
        <f t="shared" si="0"/>
        <v>8350.1549016224999</v>
      </c>
      <c r="Y14" s="77">
        <f t="shared" si="1"/>
        <v>0.93545518899967717</v>
      </c>
    </row>
    <row r="15" spans="3:25" x14ac:dyDescent="0.25">
      <c r="C15" s="19" t="s">
        <v>1722</v>
      </c>
      <c r="D15" s="6" t="s">
        <v>990</v>
      </c>
      <c r="E15" s="6" t="s">
        <v>90</v>
      </c>
      <c r="F15" s="48">
        <v>16.311265332710501</v>
      </c>
      <c r="G15" s="8">
        <v>93.2168656328586</v>
      </c>
      <c r="H15" s="9">
        <v>0.77602445494404304</v>
      </c>
      <c r="I15" s="40">
        <v>14</v>
      </c>
      <c r="J15" s="7">
        <v>34</v>
      </c>
      <c r="K15" s="9">
        <v>1</v>
      </c>
      <c r="L15" s="39">
        <v>1</v>
      </c>
      <c r="M15" s="47">
        <v>1</v>
      </c>
      <c r="N15" s="17">
        <v>0.51303807815407099</v>
      </c>
      <c r="O15" s="7">
        <f>Q15/P15/N15</f>
        <v>102.13894746300709</v>
      </c>
      <c r="P15" s="7">
        <v>1.5869320771887319</v>
      </c>
      <c r="Q15" s="33">
        <v>83.157096461983585</v>
      </c>
      <c r="R15" s="41" t="s">
        <v>1675</v>
      </c>
      <c r="S15" s="33" t="s">
        <v>1675</v>
      </c>
      <c r="T15" s="45" t="s">
        <v>1677</v>
      </c>
      <c r="U15" s="55">
        <f>RANK(Q15,$Q$5:$Q$3209,0)</f>
        <v>44</v>
      </c>
      <c r="V15" s="55">
        <f>RANK(W15,$W$5:$W$3209,0)</f>
        <v>11</v>
      </c>
      <c r="W15" s="55">
        <f>N15*O15</f>
        <v>52.40116931110078</v>
      </c>
      <c r="X15">
        <f t="shared" si="0"/>
        <v>8296.8558722070302</v>
      </c>
      <c r="Y15" s="77">
        <f t="shared" si="1"/>
        <v>0.92948417957257545</v>
      </c>
    </row>
    <row r="16" spans="3:25" x14ac:dyDescent="0.25">
      <c r="C16" s="19" t="s">
        <v>1700</v>
      </c>
      <c r="D16" s="6" t="s">
        <v>95</v>
      </c>
      <c r="E16" s="6" t="s">
        <v>16</v>
      </c>
      <c r="F16" s="48">
        <v>34.564493513355998</v>
      </c>
      <c r="G16" s="8">
        <v>95.485349816364405</v>
      </c>
      <c r="H16" s="9">
        <v>0.99759391729850599</v>
      </c>
      <c r="I16" s="40">
        <v>25</v>
      </c>
      <c r="J16" s="7">
        <v>10</v>
      </c>
      <c r="K16" s="9">
        <v>1</v>
      </c>
      <c r="L16" s="39">
        <v>1</v>
      </c>
      <c r="M16" s="47">
        <v>0</v>
      </c>
      <c r="N16" s="17">
        <v>0.50650810049565598</v>
      </c>
      <c r="O16" s="7">
        <f>Q16/P16/N16</f>
        <v>102.13894746300707</v>
      </c>
      <c r="P16" s="7">
        <v>1.9239239249027931</v>
      </c>
      <c r="Q16" s="33">
        <v>99.532673323383534</v>
      </c>
      <c r="R16" s="41" t="s">
        <v>1675</v>
      </c>
      <c r="S16" s="33" t="s">
        <v>1675</v>
      </c>
      <c r="T16" s="45" t="s">
        <v>1677</v>
      </c>
      <c r="U16" s="55">
        <f>RANK(Q16,$Q$5:$Q$3209,0)</f>
        <v>22</v>
      </c>
      <c r="V16" s="55">
        <f>RANK(W16,$W$5:$W$3209,0)</f>
        <v>12</v>
      </c>
      <c r="W16" s="55">
        <f>N16*O16</f>
        <v>51.734204266113309</v>
      </c>
      <c r="X16">
        <f t="shared" si="0"/>
        <v>8244.4547028959296</v>
      </c>
      <c r="Y16" s="77">
        <f t="shared" si="1"/>
        <v>0.92361375605118723</v>
      </c>
    </row>
    <row r="17" spans="3:25" x14ac:dyDescent="0.25">
      <c r="C17" s="19" t="s">
        <v>1694</v>
      </c>
      <c r="D17" s="6" t="s">
        <v>420</v>
      </c>
      <c r="E17" s="6" t="s">
        <v>16</v>
      </c>
      <c r="F17" s="48">
        <v>50.362827867559197</v>
      </c>
      <c r="G17" s="8">
        <v>96.067579556148004</v>
      </c>
      <c r="H17" s="9">
        <v>0.90367822319067403</v>
      </c>
      <c r="I17" s="40">
        <v>13</v>
      </c>
      <c r="J17" s="7">
        <v>6</v>
      </c>
      <c r="K17" s="9">
        <v>1</v>
      </c>
      <c r="L17" s="39">
        <v>1</v>
      </c>
      <c r="M17" s="47">
        <v>1</v>
      </c>
      <c r="N17" s="17">
        <v>0.49421908802769199</v>
      </c>
      <c r="O17" s="7">
        <f>Q17/P17/N17</f>
        <v>102.13894746300707</v>
      </c>
      <c r="P17" s="7">
        <v>2.2151438119184528</v>
      </c>
      <c r="Q17" s="33">
        <v>111.81828317435925</v>
      </c>
      <c r="R17" s="41" t="s">
        <v>1675</v>
      </c>
      <c r="S17" s="33" t="s">
        <v>1675</v>
      </c>
      <c r="T17" s="45" t="s">
        <v>1677</v>
      </c>
      <c r="U17" s="55">
        <f>RANK(Q17,$Q$5:$Q$3209,0)</f>
        <v>16</v>
      </c>
      <c r="V17" s="55">
        <f>RANK(W17,$W$5:$W$3209,0)</f>
        <v>13</v>
      </c>
      <c r="W17" s="55">
        <f>N17*O17</f>
        <v>50.479017467275696</v>
      </c>
      <c r="X17">
        <f t="shared" si="0"/>
        <v>8192.7204986298166</v>
      </c>
      <c r="Y17" s="77">
        <f t="shared" si="1"/>
        <v>0.9178180516122072</v>
      </c>
    </row>
    <row r="18" spans="3:25" x14ac:dyDescent="0.25">
      <c r="C18" s="51" t="s">
        <v>1681</v>
      </c>
      <c r="D18" s="52" t="s">
        <v>122</v>
      </c>
      <c r="E18" s="52" t="s">
        <v>39</v>
      </c>
      <c r="F18" s="48">
        <v>22.188736000452099</v>
      </c>
      <c r="G18" s="8">
        <v>87.295348633092004</v>
      </c>
      <c r="H18" s="9">
        <v>0.86139491110770605</v>
      </c>
      <c r="I18" s="40">
        <v>9</v>
      </c>
      <c r="J18" s="7">
        <v>11</v>
      </c>
      <c r="K18" s="9">
        <v>1</v>
      </c>
      <c r="L18" s="39">
        <v>1</v>
      </c>
      <c r="M18" s="47">
        <v>0</v>
      </c>
      <c r="N18" s="17">
        <v>0.483494887660187</v>
      </c>
      <c r="O18" s="7">
        <f>Q18/P18/N18</f>
        <v>102.13894746300707</v>
      </c>
      <c r="P18" s="7">
        <v>3.5195159656976136</v>
      </c>
      <c r="Q18" s="33">
        <v>173.80657604643517</v>
      </c>
      <c r="R18" s="41" t="s">
        <v>1675</v>
      </c>
      <c r="S18" s="33" t="s">
        <v>1675</v>
      </c>
      <c r="T18" s="45" t="s">
        <v>1675</v>
      </c>
      <c r="U18" s="55">
        <f>RANK(Q18,$Q$5:$Q$3209,0)</f>
        <v>3</v>
      </c>
      <c r="V18" s="55">
        <f>RANK(W18,$W$5:$W$3209,0)</f>
        <v>14</v>
      </c>
      <c r="W18" s="55">
        <f>N18*O18</f>
        <v>49.383658929356343</v>
      </c>
      <c r="X18">
        <f t="shared" si="0"/>
        <v>8142.2414811625413</v>
      </c>
      <c r="Y18" s="77">
        <f t="shared" si="1"/>
        <v>0.91216296384656681</v>
      </c>
    </row>
    <row r="19" spans="3:25" x14ac:dyDescent="0.25">
      <c r="C19" s="51" t="s">
        <v>1745</v>
      </c>
      <c r="D19" s="52" t="s">
        <v>217</v>
      </c>
      <c r="E19" s="52" t="s">
        <v>16</v>
      </c>
      <c r="F19" s="48">
        <v>34.0468476533309</v>
      </c>
      <c r="G19" s="8">
        <v>93.506668842641602</v>
      </c>
      <c r="H19" s="9">
        <v>0.99317384370152095</v>
      </c>
      <c r="I19" s="40">
        <v>9</v>
      </c>
      <c r="J19" s="7">
        <v>8</v>
      </c>
      <c r="K19" s="9">
        <v>1</v>
      </c>
      <c r="L19" s="39">
        <v>1</v>
      </c>
      <c r="M19" s="47">
        <v>0</v>
      </c>
      <c r="N19" s="17">
        <v>0.57184424015562396</v>
      </c>
      <c r="O19" s="7">
        <f>Q19/P19/N19</f>
        <v>85.451113995755804</v>
      </c>
      <c r="P19" s="7">
        <v>1.4969263923520228</v>
      </c>
      <c r="Q19" s="33">
        <v>73.146900030322286</v>
      </c>
      <c r="R19" s="41" t="s">
        <v>1675</v>
      </c>
      <c r="S19" s="33" t="s">
        <v>1675</v>
      </c>
      <c r="T19" s="45" t="s">
        <v>1677</v>
      </c>
      <c r="U19" s="55">
        <f>RANK(Q19,$Q$5:$Q$3209,0)</f>
        <v>67</v>
      </c>
      <c r="V19" s="55">
        <f>RANK(W19,$W$5:$W$3209,0)</f>
        <v>15</v>
      </c>
      <c r="W19" s="55">
        <f>N19*O19</f>
        <v>48.864727353354581</v>
      </c>
      <c r="X19">
        <f t="shared" si="0"/>
        <v>8092.8578222331853</v>
      </c>
      <c r="Y19" s="77">
        <f t="shared" si="1"/>
        <v>0.90663058743660585</v>
      </c>
    </row>
    <row r="20" spans="3:25" x14ac:dyDescent="0.25">
      <c r="C20" s="19" t="s">
        <v>1689</v>
      </c>
      <c r="D20" s="6" t="s">
        <v>705</v>
      </c>
      <c r="E20" s="6" t="s">
        <v>39</v>
      </c>
      <c r="F20" s="48">
        <v>22.8740762639368</v>
      </c>
      <c r="G20" s="8">
        <v>92.907612871197898</v>
      </c>
      <c r="H20" s="9">
        <v>0.99546121601693804</v>
      </c>
      <c r="I20" s="40">
        <v>6</v>
      </c>
      <c r="J20" s="7">
        <v>6</v>
      </c>
      <c r="K20" s="9">
        <v>1</v>
      </c>
      <c r="L20" s="39">
        <v>1</v>
      </c>
      <c r="M20" s="47">
        <v>1</v>
      </c>
      <c r="N20" s="17">
        <v>0.45134728108897498</v>
      </c>
      <c r="O20" s="7">
        <f>Q20/P20/N20</f>
        <v>102.13894746300707</v>
      </c>
      <c r="P20" s="7">
        <v>2.7281450676306962</v>
      </c>
      <c r="Q20" s="33">
        <v>125.7678592749362</v>
      </c>
      <c r="R20" s="41" t="s">
        <v>1675</v>
      </c>
      <c r="S20" s="33" t="s">
        <v>1675</v>
      </c>
      <c r="T20" s="45" t="s">
        <v>1676</v>
      </c>
      <c r="U20" s="55">
        <f>RANK(Q20,$Q$5:$Q$3209,0)</f>
        <v>11</v>
      </c>
      <c r="V20" s="55">
        <f>RANK(W20,$W$5:$W$3209,0)</f>
        <v>16</v>
      </c>
      <c r="W20" s="55">
        <f>N20*O20</f>
        <v>46.100136230717901</v>
      </c>
      <c r="X20">
        <f t="shared" si="0"/>
        <v>8043.993094879831</v>
      </c>
      <c r="Y20" s="77">
        <f t="shared" si="1"/>
        <v>0.90115634614404394</v>
      </c>
    </row>
    <row r="21" spans="3:25" x14ac:dyDescent="0.25">
      <c r="C21" s="19" t="s">
        <v>1749</v>
      </c>
      <c r="D21" s="6" t="s">
        <v>67</v>
      </c>
      <c r="E21" s="6" t="s">
        <v>16</v>
      </c>
      <c r="F21" s="48">
        <v>34.335245042826799</v>
      </c>
      <c r="G21" s="8">
        <v>94.487957108851603</v>
      </c>
      <c r="H21" s="9">
        <v>0.85178253170260398</v>
      </c>
      <c r="I21" s="40">
        <v>18</v>
      </c>
      <c r="J21" s="7">
        <v>16</v>
      </c>
      <c r="K21" s="9">
        <v>1</v>
      </c>
      <c r="L21" s="39">
        <v>1</v>
      </c>
      <c r="M21" s="47">
        <v>0</v>
      </c>
      <c r="N21" s="17">
        <v>0.44981272339410999</v>
      </c>
      <c r="O21" s="7">
        <f>Q21/P21/N21</f>
        <v>102.13894746300707</v>
      </c>
      <c r="P21" s="7">
        <v>1.548395412546534</v>
      </c>
      <c r="Q21" s="33">
        <v>71.138546890364182</v>
      </c>
      <c r="R21" s="41" t="s">
        <v>1675</v>
      </c>
      <c r="S21" s="33" t="s">
        <v>1675</v>
      </c>
      <c r="T21" s="45" t="s">
        <v>1677</v>
      </c>
      <c r="U21" s="55">
        <f>RANK(Q21,$Q$5:$Q$3209,0)</f>
        <v>71</v>
      </c>
      <c r="V21" s="55">
        <f>RANK(W21,$W$5:$W$3209,0)</f>
        <v>17</v>
      </c>
      <c r="W21" s="55">
        <f>N21*O21</f>
        <v>45.94339812294313</v>
      </c>
      <c r="X21">
        <f t="shared" si="0"/>
        <v>7997.8929586491131</v>
      </c>
      <c r="Y21" s="77">
        <f t="shared" si="1"/>
        <v>0.8959918178019125</v>
      </c>
    </row>
    <row r="22" spans="3:25" x14ac:dyDescent="0.25">
      <c r="C22" s="19" t="s">
        <v>1683</v>
      </c>
      <c r="D22" s="6" t="s">
        <v>305</v>
      </c>
      <c r="E22" s="6" t="s">
        <v>126</v>
      </c>
      <c r="F22" s="48">
        <v>10.877814636510843</v>
      </c>
      <c r="G22" s="8">
        <v>85.932941947270706</v>
      </c>
      <c r="H22" s="9">
        <v>1</v>
      </c>
      <c r="I22" s="40">
        <v>1</v>
      </c>
      <c r="J22" s="7">
        <v>11</v>
      </c>
      <c r="K22" s="9">
        <v>0.999999999999995</v>
      </c>
      <c r="L22" s="39">
        <v>0.99382902297964004</v>
      </c>
      <c r="M22" s="47">
        <v>0</v>
      </c>
      <c r="N22" s="17">
        <v>0.44756725187643298</v>
      </c>
      <c r="O22" s="7">
        <f>Q22/P22/N22</f>
        <v>102.13894746300707</v>
      </c>
      <c r="P22" s="7">
        <v>2.8405933909916987</v>
      </c>
      <c r="Q22" s="33">
        <v>129.85502269690966</v>
      </c>
      <c r="R22" s="41" t="s">
        <v>1675</v>
      </c>
      <c r="S22" s="33" t="s">
        <v>1675</v>
      </c>
      <c r="T22" s="45" t="s">
        <v>1676</v>
      </c>
      <c r="U22" s="55">
        <f>RANK(Q22,$Q$5:$Q$3209,0)</f>
        <v>5</v>
      </c>
      <c r="V22" s="55">
        <f>RANK(W22,$W$5:$W$3209,0)</f>
        <v>18</v>
      </c>
      <c r="W22" s="55">
        <f>N22*O22</f>
        <v>45.71404802556944</v>
      </c>
      <c r="X22">
        <f t="shared" si="0"/>
        <v>7951.94956052617</v>
      </c>
      <c r="Y22" s="77">
        <f t="shared" si="1"/>
        <v>0.89084484859227131</v>
      </c>
    </row>
    <row r="23" spans="3:25" x14ac:dyDescent="0.25">
      <c r="C23" s="51" t="s">
        <v>1682</v>
      </c>
      <c r="D23" s="52" t="s">
        <v>229</v>
      </c>
      <c r="E23" s="52" t="s">
        <v>90</v>
      </c>
      <c r="F23" s="48">
        <v>18.953259006627501</v>
      </c>
      <c r="G23" s="8">
        <v>77.9475894895388</v>
      </c>
      <c r="H23" s="9">
        <v>0.99710893672664103</v>
      </c>
      <c r="I23" s="40">
        <v>9</v>
      </c>
      <c r="J23" s="7">
        <v>14</v>
      </c>
      <c r="K23" s="9">
        <v>1</v>
      </c>
      <c r="L23" s="39">
        <v>1</v>
      </c>
      <c r="M23" s="47">
        <v>0</v>
      </c>
      <c r="N23" s="17">
        <v>0.44468153116673498</v>
      </c>
      <c r="O23" s="7">
        <f>Q23/P23/N23</f>
        <v>102.13894746300707</v>
      </c>
      <c r="P23" s="7">
        <v>2.9997535982235091</v>
      </c>
      <c r="Q23" s="33">
        <v>136.24671925174445</v>
      </c>
      <c r="R23" s="41" t="s">
        <v>1675</v>
      </c>
      <c r="S23" s="33" t="s">
        <v>1675</v>
      </c>
      <c r="T23" s="45" t="s">
        <v>1676</v>
      </c>
      <c r="U23" s="55">
        <f>RANK(Q23,$Q$5:$Q$3209,0)</f>
        <v>4</v>
      </c>
      <c r="V23" s="55">
        <f>RANK(W23,$W$5:$W$3209,0)</f>
        <v>19</v>
      </c>
      <c r="W23" s="55">
        <f>N23*O23</f>
        <v>45.419303549608685</v>
      </c>
      <c r="X23">
        <f t="shared" si="0"/>
        <v>7906.2355125006006</v>
      </c>
      <c r="Y23" s="77">
        <f t="shared" si="1"/>
        <v>0.8857235731261851</v>
      </c>
    </row>
    <row r="24" spans="3:25" x14ac:dyDescent="0.25">
      <c r="C24" s="19" t="s">
        <v>1720</v>
      </c>
      <c r="D24" s="6" t="s">
        <v>353</v>
      </c>
      <c r="E24" s="6" t="s">
        <v>16</v>
      </c>
      <c r="F24" s="48">
        <v>11.656558285974301</v>
      </c>
      <c r="G24" s="8">
        <v>81.112026499819905</v>
      </c>
      <c r="H24" s="9">
        <v>0.97858451991534101</v>
      </c>
      <c r="I24" s="40">
        <v>4</v>
      </c>
      <c r="J24" s="7">
        <v>8</v>
      </c>
      <c r="K24" s="9">
        <v>1</v>
      </c>
      <c r="L24" s="39">
        <v>1</v>
      </c>
      <c r="M24" s="47">
        <v>0</v>
      </c>
      <c r="N24" s="17">
        <v>0.43183940907705998</v>
      </c>
      <c r="O24" s="7">
        <f>Q24/P24/N24</f>
        <v>102.13894746300707</v>
      </c>
      <c r="P24" s="7">
        <v>1.9712575036022995</v>
      </c>
      <c r="Q24" s="33">
        <v>86.947482245324821</v>
      </c>
      <c r="R24" s="41" t="s">
        <v>1675</v>
      </c>
      <c r="S24" s="33" t="s">
        <v>1675</v>
      </c>
      <c r="T24" s="45" t="s">
        <v>1677</v>
      </c>
      <c r="U24" s="55">
        <f>RANK(Q24,$Q$5:$Q$3209,0)</f>
        <v>42</v>
      </c>
      <c r="V24" s="55">
        <f>RANK(W24,$W$5:$W$3209,0)</f>
        <v>20</v>
      </c>
      <c r="W24" s="55">
        <f>N24*O24</f>
        <v>44.10762271617785</v>
      </c>
      <c r="X24">
        <f t="shared" si="0"/>
        <v>7860.8162089509915</v>
      </c>
      <c r="Y24" s="77">
        <f t="shared" si="1"/>
        <v>0.88063531743670354</v>
      </c>
    </row>
    <row r="25" spans="3:25" x14ac:dyDescent="0.25">
      <c r="C25" s="19" t="s">
        <v>1693</v>
      </c>
      <c r="D25" s="6" t="s">
        <v>231</v>
      </c>
      <c r="E25" s="6" t="s">
        <v>115</v>
      </c>
      <c r="F25" s="48">
        <v>24.327401701624002</v>
      </c>
      <c r="G25" s="8">
        <v>75.549340900875194</v>
      </c>
      <c r="H25" s="9">
        <v>0.92985851720867896</v>
      </c>
      <c r="I25" s="40">
        <v>9</v>
      </c>
      <c r="J25" s="7">
        <v>3</v>
      </c>
      <c r="K25" s="9">
        <v>1</v>
      </c>
      <c r="L25" s="39">
        <v>1</v>
      </c>
      <c r="M25" s="47">
        <v>1</v>
      </c>
      <c r="N25" s="17">
        <v>0.66311623657396301</v>
      </c>
      <c r="O25" s="7">
        <f>Q25/P25/N25</f>
        <v>65.391231023531006</v>
      </c>
      <c r="P25" s="7">
        <v>2.5859128161069829</v>
      </c>
      <c r="Q25" s="33">
        <v>112.13031797014725</v>
      </c>
      <c r="R25" s="41" t="s">
        <v>1675</v>
      </c>
      <c r="S25" s="33" t="s">
        <v>1675</v>
      </c>
      <c r="T25" s="45" t="s">
        <v>1676</v>
      </c>
      <c r="U25" s="55">
        <f>RANK(Q25,$Q$5:$Q$3209,0)</f>
        <v>15</v>
      </c>
      <c r="V25" s="55">
        <f>RANK(W25,$W$5:$W$3209,0)</f>
        <v>21</v>
      </c>
      <c r="W25" s="55">
        <f>N25*O25</f>
        <v>43.361987021262458</v>
      </c>
      <c r="X25">
        <f t="shared" si="0"/>
        <v>7816.708586234814</v>
      </c>
      <c r="Y25" s="77">
        <f t="shared" si="1"/>
        <v>0.87569400736157288</v>
      </c>
    </row>
    <row r="26" spans="3:25" x14ac:dyDescent="0.25">
      <c r="C26" s="19" t="s">
        <v>1708</v>
      </c>
      <c r="D26" s="6" t="s">
        <v>205</v>
      </c>
      <c r="E26" s="6" t="s">
        <v>131</v>
      </c>
      <c r="F26" s="48">
        <v>22.166938866870659</v>
      </c>
      <c r="G26" s="8">
        <v>84.153215416055403</v>
      </c>
      <c r="H26" s="9">
        <v>0.73953772491138303</v>
      </c>
      <c r="I26" s="40">
        <v>13</v>
      </c>
      <c r="J26" s="7">
        <v>16</v>
      </c>
      <c r="K26" s="9">
        <v>0.88602517548827098</v>
      </c>
      <c r="L26" s="39">
        <v>0.97324740937513199</v>
      </c>
      <c r="M26" s="47">
        <v>1</v>
      </c>
      <c r="N26" s="17">
        <v>0.42028360773856599</v>
      </c>
      <c r="O26" s="7">
        <f>Q26/P26/N26</f>
        <v>102.13894746300707</v>
      </c>
      <c r="P26" s="7">
        <v>2.2084740651680086</v>
      </c>
      <c r="Q26" s="33">
        <v>94.803884679157292</v>
      </c>
      <c r="R26" s="41" t="s">
        <v>1675</v>
      </c>
      <c r="S26" s="33" t="s">
        <v>1675</v>
      </c>
      <c r="T26" s="45" t="s">
        <v>1677</v>
      </c>
      <c r="U26" s="55">
        <f>RANK(Q26,$Q$5:$Q$3209,0)</f>
        <v>30</v>
      </c>
      <c r="V26" s="55">
        <f>RANK(W26,$W$5:$W$3209,0)</f>
        <v>22</v>
      </c>
      <c r="W26" s="55">
        <f>N26*O26</f>
        <v>42.927325330372462</v>
      </c>
      <c r="X26">
        <f t="shared" si="0"/>
        <v>7773.3465992135516</v>
      </c>
      <c r="Y26" s="77">
        <f t="shared" si="1"/>
        <v>0.87083622972244257</v>
      </c>
    </row>
    <row r="27" spans="3:25" x14ac:dyDescent="0.25">
      <c r="C27" s="51" t="s">
        <v>1690</v>
      </c>
      <c r="D27" s="52" t="s">
        <v>87</v>
      </c>
      <c r="E27" s="52" t="s">
        <v>90</v>
      </c>
      <c r="F27" s="48">
        <v>11.8536856537541</v>
      </c>
      <c r="G27" s="8">
        <v>93.216442127829296</v>
      </c>
      <c r="H27" s="9">
        <v>0.72887832753825599</v>
      </c>
      <c r="I27" s="40">
        <v>5</v>
      </c>
      <c r="J27" s="7">
        <v>17</v>
      </c>
      <c r="K27" s="9">
        <v>1</v>
      </c>
      <c r="L27" s="39">
        <v>1</v>
      </c>
      <c r="M27" s="47">
        <v>0</v>
      </c>
      <c r="N27" s="17">
        <v>0.41846762967664902</v>
      </c>
      <c r="O27" s="7">
        <f>Q27/P27/N27</f>
        <v>102.13894746300707</v>
      </c>
      <c r="P27" s="7">
        <v>2.9159520554022307</v>
      </c>
      <c r="Q27" s="33">
        <v>124.63316565468384</v>
      </c>
      <c r="R27" s="41" t="s">
        <v>1675</v>
      </c>
      <c r="S27" s="33" t="s">
        <v>1675</v>
      </c>
      <c r="T27" s="45" t="s">
        <v>1676</v>
      </c>
      <c r="U27" s="55">
        <f>RANK(Q27,$Q$5:$Q$3209,0)</f>
        <v>12</v>
      </c>
      <c r="V27" s="55">
        <f>RANK(W27,$W$5:$W$3209,0)</f>
        <v>23</v>
      </c>
      <c r="W27" s="55">
        <f>N27*O27</f>
        <v>42.741843242512353</v>
      </c>
      <c r="X27">
        <f t="shared" si="0"/>
        <v>7730.4192738831789</v>
      </c>
      <c r="Y27" s="77">
        <f t="shared" si="1"/>
        <v>0.86602714657329383</v>
      </c>
    </row>
    <row r="28" spans="3:25" x14ac:dyDescent="0.25">
      <c r="C28" s="51" t="s">
        <v>1713</v>
      </c>
      <c r="D28" s="52" t="s">
        <v>351</v>
      </c>
      <c r="E28" s="52" t="s">
        <v>16</v>
      </c>
      <c r="F28" s="48">
        <v>56.699184974006997</v>
      </c>
      <c r="G28" s="8">
        <v>84.155221526587098</v>
      </c>
      <c r="H28" s="9">
        <v>0.88136038937177397</v>
      </c>
      <c r="I28" s="40">
        <v>22</v>
      </c>
      <c r="J28" s="7">
        <v>15</v>
      </c>
      <c r="K28" s="9">
        <v>1</v>
      </c>
      <c r="L28" s="39">
        <v>0.87680000932928903</v>
      </c>
      <c r="M28" s="47">
        <v>1</v>
      </c>
      <c r="N28" s="17">
        <v>0.49605329775875001</v>
      </c>
      <c r="O28" s="7">
        <f>Q28/P28/N28</f>
        <v>85.451113995755804</v>
      </c>
      <c r="P28" s="7">
        <v>2.1451320712193631</v>
      </c>
      <c r="Q28" s="33">
        <v>90.928516564624687</v>
      </c>
      <c r="R28" s="41" t="s">
        <v>1675</v>
      </c>
      <c r="S28" s="33" t="s">
        <v>1675</v>
      </c>
      <c r="T28" s="45" t="s">
        <v>1677</v>
      </c>
      <c r="U28" s="55">
        <f>RANK(Q28,$Q$5:$Q$3209,0)</f>
        <v>35</v>
      </c>
      <c r="V28" s="55">
        <f>RANK(W28,$W$5:$W$3209,0)</f>
        <v>24</v>
      </c>
      <c r="W28" s="55">
        <f>N28*O28</f>
        <v>42.388306894753548</v>
      </c>
      <c r="X28">
        <f t="shared" si="0"/>
        <v>7687.6774306406669</v>
      </c>
      <c r="Y28" s="77">
        <f t="shared" si="1"/>
        <v>0.8612388427011286</v>
      </c>
    </row>
    <row r="29" spans="3:25" x14ac:dyDescent="0.25">
      <c r="C29" s="19" t="s">
        <v>1743</v>
      </c>
      <c r="D29" s="6" t="s">
        <v>275</v>
      </c>
      <c r="E29" s="6" t="s">
        <v>39</v>
      </c>
      <c r="F29" s="48">
        <v>15.521660169881001</v>
      </c>
      <c r="G29" s="8">
        <v>96.519979049478806</v>
      </c>
      <c r="H29" s="9">
        <v>0.90765332720167702</v>
      </c>
      <c r="I29" s="40">
        <v>6</v>
      </c>
      <c r="J29" s="7">
        <v>5</v>
      </c>
      <c r="K29" s="9">
        <v>1</v>
      </c>
      <c r="L29" s="39">
        <v>1</v>
      </c>
      <c r="M29" s="47">
        <v>0</v>
      </c>
      <c r="N29" s="17">
        <v>0.401904607898592</v>
      </c>
      <c r="O29" s="7">
        <f>Q29/P29/N29</f>
        <v>102.13894746300706</v>
      </c>
      <c r="P29" s="7">
        <v>1.7912698070666424</v>
      </c>
      <c r="Q29" s="33">
        <v>73.531829124393084</v>
      </c>
      <c r="R29" s="41" t="s">
        <v>1675</v>
      </c>
      <c r="S29" s="33" t="s">
        <v>1675</v>
      </c>
      <c r="T29" s="45" t="s">
        <v>1677</v>
      </c>
      <c r="U29" s="55">
        <f>RANK(Q29,$Q$5:$Q$3209,0)</f>
        <v>65</v>
      </c>
      <c r="V29" s="55">
        <f>RANK(W29,$W$5:$W$3209,0)</f>
        <v>25</v>
      </c>
      <c r="W29" s="55">
        <f>N29*O29</f>
        <v>41.050113631294742</v>
      </c>
      <c r="X29">
        <f t="shared" si="0"/>
        <v>7645.2891237459135</v>
      </c>
      <c r="Y29" s="77">
        <f t="shared" si="1"/>
        <v>0.85649014496979625</v>
      </c>
    </row>
    <row r="30" spans="3:25" x14ac:dyDescent="0.25">
      <c r="C30" s="19" t="s">
        <v>1707</v>
      </c>
      <c r="D30" s="6" t="s">
        <v>353</v>
      </c>
      <c r="E30" s="6" t="s">
        <v>16</v>
      </c>
      <c r="F30" s="48">
        <v>22.175812010501598</v>
      </c>
      <c r="G30" s="8">
        <v>72.919154215706399</v>
      </c>
      <c r="H30" s="9">
        <v>0.91834493853339605</v>
      </c>
      <c r="I30" s="40">
        <v>12</v>
      </c>
      <c r="J30" s="7">
        <v>21</v>
      </c>
      <c r="K30" s="9">
        <v>1</v>
      </c>
      <c r="L30" s="39">
        <v>1</v>
      </c>
      <c r="M30" s="47">
        <v>0</v>
      </c>
      <c r="N30" s="17">
        <v>0.40080508785955399</v>
      </c>
      <c r="O30" s="7">
        <f>Q30/P30/N30</f>
        <v>102.13894746300707</v>
      </c>
      <c r="P30" s="7">
        <v>2.3328658020386324</v>
      </c>
      <c r="Q30" s="33">
        <v>95.502416520293281</v>
      </c>
      <c r="R30" s="41" t="s">
        <v>1675</v>
      </c>
      <c r="S30" s="33" t="s">
        <v>1675</v>
      </c>
      <c r="T30" s="45" t="s">
        <v>1676</v>
      </c>
      <c r="U30" s="55">
        <f>RANK(Q30,$Q$5:$Q$3209,0)</f>
        <v>29</v>
      </c>
      <c r="V30" s="55">
        <f>RANK(W30,$W$5:$W$3209,0)</f>
        <v>26</v>
      </c>
      <c r="W30" s="55">
        <f>N30*O30</f>
        <v>40.937809811792917</v>
      </c>
      <c r="X30">
        <f t="shared" si="0"/>
        <v>7604.2390101146184</v>
      </c>
      <c r="Y30" s="77">
        <f t="shared" si="1"/>
        <v>0.85189136300013968</v>
      </c>
    </row>
    <row r="31" spans="3:25" x14ac:dyDescent="0.25">
      <c r="C31" s="19" t="s">
        <v>1716</v>
      </c>
      <c r="D31" s="6" t="s">
        <v>471</v>
      </c>
      <c r="E31" s="6" t="s">
        <v>126</v>
      </c>
      <c r="F31" s="48">
        <v>9.4896177163048296</v>
      </c>
      <c r="G31" s="8">
        <v>86.800233101179501</v>
      </c>
      <c r="H31" s="9">
        <v>0.98601210358552105</v>
      </c>
      <c r="I31" s="40">
        <v>2</v>
      </c>
      <c r="J31" s="7">
        <v>6</v>
      </c>
      <c r="K31" s="9">
        <v>1</v>
      </c>
      <c r="L31" s="39">
        <v>1</v>
      </c>
      <c r="M31" s="47">
        <v>0</v>
      </c>
      <c r="N31" s="17">
        <v>0.39380994115485801</v>
      </c>
      <c r="O31" s="7">
        <f>Q31/P31/N31</f>
        <v>102.13894746300707</v>
      </c>
      <c r="P31" s="7">
        <v>2.2057530289361313</v>
      </c>
      <c r="Q31" s="33">
        <v>88.722738356081052</v>
      </c>
      <c r="R31" s="41" t="s">
        <v>1675</v>
      </c>
      <c r="S31" s="33" t="s">
        <v>1675</v>
      </c>
      <c r="T31" s="45" t="s">
        <v>1677</v>
      </c>
      <c r="U31" s="55">
        <f>RANK(Q31,$Q$5:$Q$3209,0)</f>
        <v>38</v>
      </c>
      <c r="V31" s="55">
        <f>RANK(W31,$W$5:$W$3209,0)</f>
        <v>27</v>
      </c>
      <c r="W31" s="55">
        <f>N31*O31</f>
        <v>40.223332890025951</v>
      </c>
      <c r="X31">
        <f t="shared" si="0"/>
        <v>7563.3012003028252</v>
      </c>
      <c r="Y31" s="77">
        <f t="shared" si="1"/>
        <v>0.84730516225705133</v>
      </c>
    </row>
    <row r="32" spans="3:25" x14ac:dyDescent="0.25">
      <c r="C32" s="19" t="s">
        <v>1734</v>
      </c>
      <c r="D32" s="6" t="s">
        <v>31</v>
      </c>
      <c r="E32" s="6" t="s">
        <v>16</v>
      </c>
      <c r="F32" s="48">
        <v>19.855362175062599</v>
      </c>
      <c r="G32" s="8">
        <v>96.059228638772097</v>
      </c>
      <c r="H32" s="9">
        <v>0.99762131234787399</v>
      </c>
      <c r="I32" s="40">
        <v>13</v>
      </c>
      <c r="J32" s="7">
        <v>13</v>
      </c>
      <c r="K32" s="9">
        <v>1</v>
      </c>
      <c r="L32" s="39">
        <v>1</v>
      </c>
      <c r="M32" s="47">
        <v>1</v>
      </c>
      <c r="N32" s="17">
        <v>0.38541801253855501</v>
      </c>
      <c r="O32" s="7">
        <f>Q32/P32/N32</f>
        <v>102.13894746300707</v>
      </c>
      <c r="P32" s="7">
        <v>1.9820139148317373</v>
      </c>
      <c r="Q32" s="33">
        <v>78.024336619444497</v>
      </c>
      <c r="R32" s="41" t="s">
        <v>1675</v>
      </c>
      <c r="S32" s="33" t="s">
        <v>1675</v>
      </c>
      <c r="T32" s="45" t="s">
        <v>1677</v>
      </c>
      <c r="U32" s="55">
        <f>RANK(Q32,$Q$5:$Q$3209,0)</f>
        <v>56</v>
      </c>
      <c r="V32" s="55">
        <f>RANK(W32,$W$5:$W$3209,0)</f>
        <v>28</v>
      </c>
      <c r="W32" s="55">
        <f>N32*O32</f>
        <v>39.366190133972069</v>
      </c>
      <c r="X32">
        <f t="shared" si="0"/>
        <v>7523.0778674127996</v>
      </c>
      <c r="Y32" s="77">
        <f t="shared" si="1"/>
        <v>0.84279900327986579</v>
      </c>
    </row>
    <row r="33" spans="3:25" x14ac:dyDescent="0.25">
      <c r="C33" s="51" t="s">
        <v>1697</v>
      </c>
      <c r="D33" s="52" t="s">
        <v>229</v>
      </c>
      <c r="E33" s="52" t="s">
        <v>90</v>
      </c>
      <c r="F33" s="48">
        <v>8.3693176985136297</v>
      </c>
      <c r="G33" s="8">
        <v>84.612130566682794</v>
      </c>
      <c r="H33" s="9">
        <v>1</v>
      </c>
      <c r="I33" s="40">
        <v>9</v>
      </c>
      <c r="J33" s="7">
        <v>6</v>
      </c>
      <c r="K33" s="9">
        <v>1</v>
      </c>
      <c r="L33" s="39">
        <v>1</v>
      </c>
      <c r="M33" s="47">
        <v>0</v>
      </c>
      <c r="N33" s="17">
        <v>0.38327593851174402</v>
      </c>
      <c r="O33" s="7">
        <f>Q33/P33/N33</f>
        <v>102.13894746300707</v>
      </c>
      <c r="P33" s="7">
        <v>2.7274304876169122</v>
      </c>
      <c r="Q33" s="33">
        <v>106.77181485513583</v>
      </c>
      <c r="R33" s="41" t="s">
        <v>1675</v>
      </c>
      <c r="S33" s="33" t="s">
        <v>1675</v>
      </c>
      <c r="T33" s="45" t="s">
        <v>1676</v>
      </c>
      <c r="U33" s="55">
        <f>RANK(Q33,$Q$5:$Q$3209,0)</f>
        <v>19</v>
      </c>
      <c r="V33" s="55">
        <f>RANK(W33,$W$5:$W$3209,0)</f>
        <v>29</v>
      </c>
      <c r="W33" s="55">
        <f>N33*O33</f>
        <v>39.14740094748575</v>
      </c>
      <c r="X33">
        <f t="shared" si="0"/>
        <v>7483.7116772788277</v>
      </c>
      <c r="Y33" s="77">
        <f t="shared" si="1"/>
        <v>0.8383888687056178</v>
      </c>
    </row>
    <row r="34" spans="3:25" x14ac:dyDescent="0.25">
      <c r="C34" s="19" t="s">
        <v>1727</v>
      </c>
      <c r="D34" s="6" t="s">
        <v>305</v>
      </c>
      <c r="E34" s="6" t="s">
        <v>126</v>
      </c>
      <c r="F34" s="48">
        <v>16.4175747699243</v>
      </c>
      <c r="G34" s="8">
        <v>84.647551473924395</v>
      </c>
      <c r="H34" s="9">
        <v>1</v>
      </c>
      <c r="I34" s="40">
        <v>6</v>
      </c>
      <c r="J34" s="7">
        <v>6</v>
      </c>
      <c r="K34" s="9">
        <v>1</v>
      </c>
      <c r="L34" s="39">
        <v>0.85874580183583404</v>
      </c>
      <c r="M34" s="47">
        <v>0</v>
      </c>
      <c r="N34" s="17">
        <v>0.38268493110461399</v>
      </c>
      <c r="O34" s="7">
        <f>Q34/P34/N34</f>
        <v>102.13894746300707</v>
      </c>
      <c r="P34" s="7">
        <v>2.1023061493990554</v>
      </c>
      <c r="Q34" s="33">
        <v>82.172916298005717</v>
      </c>
      <c r="R34" s="41" t="s">
        <v>1675</v>
      </c>
      <c r="S34" s="33" t="s">
        <v>1675</v>
      </c>
      <c r="T34" s="45" t="s">
        <v>1677</v>
      </c>
      <c r="U34" s="55">
        <f>RANK(Q34,$Q$5:$Q$3209,0)</f>
        <v>49</v>
      </c>
      <c r="V34" s="55">
        <f>RANK(W34,$W$5:$W$3209,0)</f>
        <v>30</v>
      </c>
      <c r="W34" s="55">
        <f>N34*O34</f>
        <v>39.087036072978648</v>
      </c>
      <c r="X34">
        <f t="shared" si="0"/>
        <v>7444.5642763313417</v>
      </c>
      <c r="Y34" s="77">
        <f t="shared" si="1"/>
        <v>0.83400324475209553</v>
      </c>
    </row>
    <row r="35" spans="3:25" x14ac:dyDescent="0.25">
      <c r="C35" s="19" t="s">
        <v>1725</v>
      </c>
      <c r="D35" s="6" t="s">
        <v>153</v>
      </c>
      <c r="E35" s="6" t="s">
        <v>39</v>
      </c>
      <c r="F35" s="48">
        <v>16.620336694318599</v>
      </c>
      <c r="G35" s="8">
        <v>96.1350293902468</v>
      </c>
      <c r="H35" s="9">
        <v>0.99732454246939894</v>
      </c>
      <c r="I35" s="40">
        <v>4</v>
      </c>
      <c r="J35" s="7">
        <v>3</v>
      </c>
      <c r="K35" s="9">
        <v>1</v>
      </c>
      <c r="L35" s="39">
        <v>1</v>
      </c>
      <c r="M35" s="47">
        <v>0</v>
      </c>
      <c r="N35" s="17">
        <v>0.37093972630080102</v>
      </c>
      <c r="O35" s="7">
        <f>Q35/P35/N35</f>
        <v>102.13894746300707</v>
      </c>
      <c r="P35" s="7">
        <v>2.1782041443294804</v>
      </c>
      <c r="Q35" s="33">
        <v>82.526476922194632</v>
      </c>
      <c r="R35" s="41" t="s">
        <v>1675</v>
      </c>
      <c r="S35" s="33" t="s">
        <v>1675</v>
      </c>
      <c r="T35" s="45" t="s">
        <v>1677</v>
      </c>
      <c r="U35" s="55">
        <f>RANK(Q35,$Q$5:$Q$3209,0)</f>
        <v>47</v>
      </c>
      <c r="V35" s="55">
        <f>RANK(W35,$W$5:$W$3209,0)</f>
        <v>31</v>
      </c>
      <c r="W35" s="55">
        <f>N35*O35</f>
        <v>37.887393216579738</v>
      </c>
      <c r="X35">
        <f t="shared" si="0"/>
        <v>7405.4772402583631</v>
      </c>
      <c r="Y35" s="77">
        <f t="shared" si="1"/>
        <v>0.82962438338390943</v>
      </c>
    </row>
    <row r="36" spans="3:25" x14ac:dyDescent="0.25">
      <c r="C36" s="19" t="s">
        <v>1709</v>
      </c>
      <c r="D36" s="6" t="s">
        <v>471</v>
      </c>
      <c r="E36" s="6" t="s">
        <v>126</v>
      </c>
      <c r="F36" s="48">
        <v>11.521398061200101</v>
      </c>
      <c r="G36" s="8">
        <v>90.552849516283302</v>
      </c>
      <c r="H36" s="9">
        <v>1</v>
      </c>
      <c r="I36" s="40">
        <v>4</v>
      </c>
      <c r="J36" s="7">
        <v>4</v>
      </c>
      <c r="K36" s="9">
        <v>1</v>
      </c>
      <c r="L36" s="39">
        <v>1</v>
      </c>
      <c r="M36" s="47">
        <v>0</v>
      </c>
      <c r="N36" s="17">
        <v>0.36744785033377497</v>
      </c>
      <c r="O36" s="7">
        <f>Q36/P36/N36</f>
        <v>102.13894746300709</v>
      </c>
      <c r="P36" s="7">
        <v>2.5194836577209454</v>
      </c>
      <c r="Q36" s="33">
        <v>94.558077729091281</v>
      </c>
      <c r="R36" s="41" t="s">
        <v>1675</v>
      </c>
      <c r="S36" s="33" t="s">
        <v>1675</v>
      </c>
      <c r="T36" s="45" t="s">
        <v>1676</v>
      </c>
      <c r="U36" s="55">
        <f>RANK(Q36,$Q$5:$Q$3209,0)</f>
        <v>31</v>
      </c>
      <c r="V36" s="55">
        <f>RANK(W36,$W$5:$W$3209,0)</f>
        <v>32</v>
      </c>
      <c r="W36" s="55">
        <f>N36*O36</f>
        <v>37.530736680636331</v>
      </c>
      <c r="X36">
        <f t="shared" si="0"/>
        <v>7367.5898470417833</v>
      </c>
      <c r="Y36" s="77">
        <f t="shared" si="1"/>
        <v>0.82537991618543449</v>
      </c>
    </row>
    <row r="37" spans="3:25" x14ac:dyDescent="0.25">
      <c r="C37" s="51" t="s">
        <v>1705</v>
      </c>
      <c r="D37" s="52" t="s">
        <v>211</v>
      </c>
      <c r="E37" s="52" t="s">
        <v>39</v>
      </c>
      <c r="F37" s="48">
        <v>15.966460642728199</v>
      </c>
      <c r="G37" s="8">
        <v>80.187329318645993</v>
      </c>
      <c r="H37" s="9">
        <v>0.99982202157392897</v>
      </c>
      <c r="I37" s="40">
        <v>4</v>
      </c>
      <c r="J37" s="7">
        <v>7</v>
      </c>
      <c r="K37" s="9">
        <v>1</v>
      </c>
      <c r="L37" s="39">
        <v>1</v>
      </c>
      <c r="M37" s="47">
        <v>1</v>
      </c>
      <c r="N37" s="17">
        <v>0.36556740933936199</v>
      </c>
      <c r="O37" s="7">
        <f>Q37/P37/N37</f>
        <v>102.13894746300707</v>
      </c>
      <c r="P37" s="7">
        <v>2.5922947965780447</v>
      </c>
      <c r="Q37" s="33">
        <v>96.792841032355781</v>
      </c>
      <c r="R37" s="41" t="s">
        <v>1675</v>
      </c>
      <c r="S37" s="33" t="s">
        <v>1675</v>
      </c>
      <c r="T37" s="45" t="s">
        <v>1676</v>
      </c>
      <c r="U37" s="55">
        <f>RANK(Q37,$Q$5:$Q$3209,0)</f>
        <v>27</v>
      </c>
      <c r="V37" s="55">
        <f>RANK(W37,$W$5:$W$3209,0)</f>
        <v>33</v>
      </c>
      <c r="W37" s="55">
        <f>N37*O37</f>
        <v>37.338670416700694</v>
      </c>
      <c r="X37">
        <f t="shared" si="0"/>
        <v>7330.0591103611468</v>
      </c>
      <c r="Y37" s="77">
        <f t="shared" si="1"/>
        <v>0.82117540467774264</v>
      </c>
    </row>
    <row r="38" spans="3:25" x14ac:dyDescent="0.25">
      <c r="C38" s="19" t="s">
        <v>1729</v>
      </c>
      <c r="D38" s="6" t="s">
        <v>705</v>
      </c>
      <c r="E38" s="6" t="s">
        <v>39</v>
      </c>
      <c r="F38" s="48">
        <v>23.9896423248735</v>
      </c>
      <c r="G38" s="8">
        <v>86.432328507153002</v>
      </c>
      <c r="H38" s="9">
        <v>1</v>
      </c>
      <c r="I38" s="40">
        <v>4</v>
      </c>
      <c r="J38" s="7">
        <v>6</v>
      </c>
      <c r="K38" s="9">
        <v>1</v>
      </c>
      <c r="L38" s="39">
        <v>1</v>
      </c>
      <c r="M38" s="47">
        <v>0</v>
      </c>
      <c r="N38" s="17">
        <v>0.43480975181281101</v>
      </c>
      <c r="O38" s="7">
        <f>Q38/P38/N38</f>
        <v>85.451113995755819</v>
      </c>
      <c r="P38" s="7">
        <v>2.2058242239904553</v>
      </c>
      <c r="Q38" s="33">
        <v>81.957349783272591</v>
      </c>
      <c r="R38" s="41" t="s">
        <v>1675</v>
      </c>
      <c r="S38" s="33" t="s">
        <v>1675</v>
      </c>
      <c r="T38" s="45" t="s">
        <v>1677</v>
      </c>
      <c r="U38" s="55">
        <f>RANK(Q38,$Q$5:$Q$3209,0)</f>
        <v>51</v>
      </c>
      <c r="V38" s="55">
        <f>RANK(W38,$W$5:$W$3209,0)</f>
        <v>34</v>
      </c>
      <c r="W38" s="55">
        <f>N38*O38</f>
        <v>37.154977668622806</v>
      </c>
      <c r="X38">
        <f t="shared" si="0"/>
        <v>7292.7204399444463</v>
      </c>
      <c r="Y38" s="77">
        <f t="shared" si="1"/>
        <v>0.81699241006229373</v>
      </c>
    </row>
    <row r="39" spans="3:25" x14ac:dyDescent="0.25">
      <c r="C39" s="51" t="s">
        <v>1688</v>
      </c>
      <c r="D39" s="52" t="s">
        <v>122</v>
      </c>
      <c r="E39" s="52" t="s">
        <v>39</v>
      </c>
      <c r="F39" s="48">
        <v>24.171858204535301</v>
      </c>
      <c r="G39" s="8">
        <v>81.003186797843895</v>
      </c>
      <c r="H39" s="9">
        <v>0.94333375411324405</v>
      </c>
      <c r="I39" s="40">
        <v>6</v>
      </c>
      <c r="J39" s="7">
        <v>13</v>
      </c>
      <c r="K39" s="9">
        <v>1</v>
      </c>
      <c r="L39" s="39">
        <v>1</v>
      </c>
      <c r="M39" s="47">
        <v>1</v>
      </c>
      <c r="N39" s="17">
        <v>0.36043048652186599</v>
      </c>
      <c r="O39" s="7">
        <f>Q39/P39/N39</f>
        <v>102.13894746300707</v>
      </c>
      <c r="P39" s="7">
        <v>3.4227647580545746</v>
      </c>
      <c r="Q39" s="33">
        <v>126.00562937890683</v>
      </c>
      <c r="R39" s="41" t="s">
        <v>1675</v>
      </c>
      <c r="S39" s="33" t="s">
        <v>1675</v>
      </c>
      <c r="T39" s="45" t="s">
        <v>1675</v>
      </c>
      <c r="U39" s="55">
        <f>RANK(Q39,$Q$5:$Q$3209,0)</f>
        <v>10</v>
      </c>
      <c r="V39" s="55">
        <f>RANK(W39,$W$5:$W$3209,0)</f>
        <v>35</v>
      </c>
      <c r="W39" s="55">
        <f>N39*O39</f>
        <v>36.81399052692295</v>
      </c>
      <c r="X39">
        <f t="shared" si="0"/>
        <v>7255.5654622758238</v>
      </c>
      <c r="Y39" s="77">
        <f t="shared" si="1"/>
        <v>0.81282999426680624</v>
      </c>
    </row>
    <row r="40" spans="3:25" x14ac:dyDescent="0.25">
      <c r="C40" s="19" t="s">
        <v>1698</v>
      </c>
      <c r="D40" s="6" t="s">
        <v>305</v>
      </c>
      <c r="E40" s="6" t="s">
        <v>126</v>
      </c>
      <c r="F40" s="48">
        <v>17.228375046383832</v>
      </c>
      <c r="G40" s="8">
        <v>80.385118736276297</v>
      </c>
      <c r="H40" s="9">
        <v>0.88793555921152401</v>
      </c>
      <c r="I40" s="40">
        <v>6</v>
      </c>
      <c r="J40" s="7">
        <v>14</v>
      </c>
      <c r="K40" s="9">
        <v>1</v>
      </c>
      <c r="L40" s="39">
        <v>0.93149430565790003</v>
      </c>
      <c r="M40" s="47">
        <v>0</v>
      </c>
      <c r="N40" s="17">
        <v>0.358814320632874</v>
      </c>
      <c r="O40" s="7">
        <f>Q40/P40/N40</f>
        <v>102.13894746300707</v>
      </c>
      <c r="P40" s="7">
        <v>2.8893941818517668</v>
      </c>
      <c r="Q40" s="33">
        <v>105.89316767837813</v>
      </c>
      <c r="R40" s="41" t="s">
        <v>1675</v>
      </c>
      <c r="S40" s="33" t="s">
        <v>1675</v>
      </c>
      <c r="T40" s="45" t="s">
        <v>1676</v>
      </c>
      <c r="U40" s="55">
        <f>RANK(Q40,$Q$5:$Q$3209,0)</f>
        <v>20</v>
      </c>
      <c r="V40" s="55">
        <f>RANK(W40,$W$5:$W$3209,0)</f>
        <v>36</v>
      </c>
      <c r="W40" s="55">
        <f>N40*O40</f>
        <v>36.64891704409569</v>
      </c>
      <c r="X40">
        <f t="shared" si="0"/>
        <v>7218.7514717489012</v>
      </c>
      <c r="Y40" s="77">
        <f t="shared" si="1"/>
        <v>0.80870577874363037</v>
      </c>
    </row>
    <row r="41" spans="3:25" x14ac:dyDescent="0.25">
      <c r="C41" s="19" t="s">
        <v>1872</v>
      </c>
      <c r="D41" s="6" t="s">
        <v>365</v>
      </c>
      <c r="E41" s="6" t="s">
        <v>16</v>
      </c>
      <c r="F41" s="48">
        <v>9.1874743849723899</v>
      </c>
      <c r="G41" s="8">
        <v>95.822472952069205</v>
      </c>
      <c r="H41" s="9">
        <v>1</v>
      </c>
      <c r="I41" s="40">
        <v>9</v>
      </c>
      <c r="J41" s="7">
        <v>3</v>
      </c>
      <c r="K41" s="9">
        <v>1</v>
      </c>
      <c r="L41" s="39">
        <v>1</v>
      </c>
      <c r="M41" s="47">
        <v>0</v>
      </c>
      <c r="N41" s="17">
        <v>0.355372364513169</v>
      </c>
      <c r="O41" s="7">
        <f>Q41/P41/N41</f>
        <v>102.13894746300706</v>
      </c>
      <c r="P41" s="7">
        <v>1.1517380141025904</v>
      </c>
      <c r="Q41" s="33">
        <v>41.805048481433431</v>
      </c>
      <c r="R41" s="41" t="s">
        <v>1675</v>
      </c>
      <c r="S41" s="33" t="s">
        <v>1675</v>
      </c>
      <c r="T41" s="45" t="s">
        <v>1677</v>
      </c>
      <c r="U41" s="55">
        <f>RANK(Q41,$Q$5:$Q$3209,0)</f>
        <v>198</v>
      </c>
      <c r="V41" s="55">
        <f>RANK(W41,$W$5:$W$3209,0)</f>
        <v>37</v>
      </c>
      <c r="W41" s="55">
        <f>N41*O41</f>
        <v>36.297359268815164</v>
      </c>
      <c r="X41">
        <f t="shared" si="0"/>
        <v>7182.1025547048057</v>
      </c>
      <c r="Y41" s="77">
        <f t="shared" si="1"/>
        <v>0.80460005615236974</v>
      </c>
    </row>
    <row r="42" spans="3:25" x14ac:dyDescent="0.25">
      <c r="C42" s="19" t="s">
        <v>1702</v>
      </c>
      <c r="D42" s="6" t="s">
        <v>116</v>
      </c>
      <c r="E42" s="6" t="s">
        <v>12</v>
      </c>
      <c r="F42" s="48">
        <v>33.509405653235703</v>
      </c>
      <c r="G42" s="8">
        <v>79.154295377544997</v>
      </c>
      <c r="H42" s="9">
        <v>0.66692525062321895</v>
      </c>
      <c r="I42" s="40">
        <v>16</v>
      </c>
      <c r="J42" s="7">
        <v>14</v>
      </c>
      <c r="K42" s="9">
        <v>1</v>
      </c>
      <c r="L42" s="39">
        <v>1</v>
      </c>
      <c r="M42" s="47">
        <v>1</v>
      </c>
      <c r="N42" s="17">
        <v>0.74564956602424304</v>
      </c>
      <c r="O42" s="7">
        <f>Q42/P42/N42</f>
        <v>47.636719618242665</v>
      </c>
      <c r="P42" s="7">
        <v>2.7749142877141884</v>
      </c>
      <c r="Q42" s="33">
        <v>98.565786059650705</v>
      </c>
      <c r="R42" s="41" t="s">
        <v>1675</v>
      </c>
      <c r="S42" s="33" t="s">
        <v>1675</v>
      </c>
      <c r="T42" s="45" t="s">
        <v>1676</v>
      </c>
      <c r="U42" s="55">
        <f>RANK(Q42,$Q$5:$Q$3209,0)</f>
        <v>24</v>
      </c>
      <c r="V42" s="55">
        <f>RANK(W42,$W$5:$W$3209,0)</f>
        <v>38</v>
      </c>
      <c r="W42" s="55">
        <f>N42*O42</f>
        <v>35.520299310161185</v>
      </c>
      <c r="X42">
        <f t="shared" si="0"/>
        <v>7145.8051954359908</v>
      </c>
      <c r="Y42" s="77">
        <f t="shared" si="1"/>
        <v>0.80053371804546813</v>
      </c>
    </row>
    <row r="43" spans="3:25" x14ac:dyDescent="0.25">
      <c r="C43" s="19" t="s">
        <v>1809</v>
      </c>
      <c r="D43" s="6" t="s">
        <v>371</v>
      </c>
      <c r="E43" s="6" t="s">
        <v>126</v>
      </c>
      <c r="F43" s="48">
        <v>7.1845270197595896</v>
      </c>
      <c r="G43" s="8">
        <v>85.658415431662206</v>
      </c>
      <c r="H43" s="9">
        <v>1</v>
      </c>
      <c r="I43" s="40">
        <v>4</v>
      </c>
      <c r="J43" s="7">
        <v>1</v>
      </c>
      <c r="K43" s="9">
        <v>1</v>
      </c>
      <c r="L43" s="39">
        <v>1</v>
      </c>
      <c r="M43" s="47">
        <v>0</v>
      </c>
      <c r="N43" s="17">
        <v>0.34533184753580198</v>
      </c>
      <c r="O43" s="7">
        <f>Q43/P43/N43</f>
        <v>102.13894746300707</v>
      </c>
      <c r="P43" s="7">
        <v>1.4355586185026268</v>
      </c>
      <c r="Q43" s="33">
        <v>50.634781603673986</v>
      </c>
      <c r="R43" s="41" t="s">
        <v>1675</v>
      </c>
      <c r="S43" s="33" t="s">
        <v>1675</v>
      </c>
      <c r="T43" s="45" t="s">
        <v>1677</v>
      </c>
      <c r="U43" s="55">
        <f>RANK(Q43,$Q$5:$Q$3209,0)</f>
        <v>133</v>
      </c>
      <c r="V43" s="55">
        <f>RANK(W43,$W$5:$W$3209,0)</f>
        <v>39</v>
      </c>
      <c r="W43" s="55">
        <f>N43*O43</f>
        <v>35.271831432762447</v>
      </c>
      <c r="X43">
        <f t="shared" si="0"/>
        <v>7110.2848961258296</v>
      </c>
      <c r="Y43" s="77">
        <f t="shared" si="1"/>
        <v>0.79655443278717242</v>
      </c>
    </row>
    <row r="44" spans="3:25" x14ac:dyDescent="0.25">
      <c r="C44" s="19" t="s">
        <v>1718</v>
      </c>
      <c r="D44" s="6" t="s">
        <v>79</v>
      </c>
      <c r="E44" s="6" t="s">
        <v>12</v>
      </c>
      <c r="F44" s="48">
        <v>17.961905832820701</v>
      </c>
      <c r="G44" s="8">
        <v>85.882990760610298</v>
      </c>
      <c r="H44" s="9">
        <v>0.96117970055939705</v>
      </c>
      <c r="I44" s="40">
        <v>13</v>
      </c>
      <c r="J44" s="7">
        <v>4</v>
      </c>
      <c r="K44" s="9">
        <v>0.86211792139395405</v>
      </c>
      <c r="L44" s="39">
        <v>1</v>
      </c>
      <c r="M44" s="47">
        <v>0</v>
      </c>
      <c r="N44" s="17">
        <v>0.41118459060915002</v>
      </c>
      <c r="O44" s="7">
        <f>Q44/P44/N44</f>
        <v>85.451113995755804</v>
      </c>
      <c r="P44" s="7">
        <v>2.4970922176356241</v>
      </c>
      <c r="Q44" s="33">
        <v>87.738284945192021</v>
      </c>
      <c r="R44" s="41" t="s">
        <v>1675</v>
      </c>
      <c r="S44" s="33" t="s">
        <v>1675</v>
      </c>
      <c r="T44" s="45" t="s">
        <v>1676</v>
      </c>
      <c r="U44" s="55">
        <f>RANK(Q44,$Q$5:$Q$3209,0)</f>
        <v>40</v>
      </c>
      <c r="V44" s="55">
        <f>RANK(W44,$W$5:$W$3209,0)</f>
        <v>40</v>
      </c>
      <c r="W44" s="55">
        <f>N44*O44</f>
        <v>35.13618132544066</v>
      </c>
      <c r="X44">
        <f t="shared" si="0"/>
        <v>7075.0130646930675</v>
      </c>
      <c r="Y44" s="77">
        <f t="shared" si="1"/>
        <v>0.7926029830083321</v>
      </c>
    </row>
    <row r="45" spans="3:25" x14ac:dyDescent="0.25">
      <c r="C45" s="19" t="s">
        <v>1746</v>
      </c>
      <c r="D45" s="6" t="s">
        <v>145</v>
      </c>
      <c r="E45" s="6" t="s">
        <v>39</v>
      </c>
      <c r="F45" s="48">
        <v>21.054896272143001</v>
      </c>
      <c r="G45" s="8">
        <v>95.663183592057905</v>
      </c>
      <c r="H45" s="9">
        <v>0.96099115394448498</v>
      </c>
      <c r="I45" s="40">
        <v>4</v>
      </c>
      <c r="J45" s="7">
        <v>6</v>
      </c>
      <c r="K45" s="9">
        <v>1</v>
      </c>
      <c r="L45" s="39">
        <v>1</v>
      </c>
      <c r="M45" s="47">
        <v>0</v>
      </c>
      <c r="N45" s="17">
        <v>0.409781612794832</v>
      </c>
      <c r="O45" s="7">
        <f>Q45/P45/N45</f>
        <v>85.451113995755804</v>
      </c>
      <c r="P45" s="7">
        <v>2.0860101275046179</v>
      </c>
      <c r="Q45" s="33">
        <v>73.044346640797585</v>
      </c>
      <c r="R45" s="41" t="s">
        <v>1675</v>
      </c>
      <c r="S45" s="33" t="s">
        <v>1675</v>
      </c>
      <c r="T45" s="45" t="s">
        <v>1677</v>
      </c>
      <c r="U45" s="55">
        <f>RANK(Q45,$Q$5:$Q$3209,0)</f>
        <v>68</v>
      </c>
      <c r="V45" s="55">
        <f>RANK(W45,$W$5:$W$3209,0)</f>
        <v>41</v>
      </c>
      <c r="W45" s="55">
        <f>N45*O45</f>
        <v>35.016295308295852</v>
      </c>
      <c r="X45">
        <f t="shared" si="0"/>
        <v>7039.8768833676268</v>
      </c>
      <c r="Y45" s="77">
        <f t="shared" si="1"/>
        <v>0.7886667299052752</v>
      </c>
    </row>
    <row r="46" spans="3:25" x14ac:dyDescent="0.25">
      <c r="C46" s="19" t="s">
        <v>1730</v>
      </c>
      <c r="D46" s="6" t="s">
        <v>213</v>
      </c>
      <c r="E46" s="6" t="s">
        <v>16</v>
      </c>
      <c r="F46" s="48">
        <v>14.8518948293184</v>
      </c>
      <c r="G46" s="8">
        <v>89.587084694258806</v>
      </c>
      <c r="H46" s="9">
        <v>1</v>
      </c>
      <c r="I46" s="40">
        <v>10</v>
      </c>
      <c r="J46" s="7">
        <v>7</v>
      </c>
      <c r="K46" s="9">
        <v>1</v>
      </c>
      <c r="L46" s="39">
        <v>1</v>
      </c>
      <c r="M46" s="47">
        <v>0</v>
      </c>
      <c r="N46" s="17">
        <v>0.33747794528927999</v>
      </c>
      <c r="O46" s="7">
        <f>Q46/P46/N46</f>
        <v>102.13894746300707</v>
      </c>
      <c r="P46" s="7">
        <v>2.3226690185293521</v>
      </c>
      <c r="Q46" s="33">
        <v>80.061569840803429</v>
      </c>
      <c r="R46" s="41" t="s">
        <v>1675</v>
      </c>
      <c r="S46" s="33" t="s">
        <v>1675</v>
      </c>
      <c r="T46" s="45" t="s">
        <v>1676</v>
      </c>
      <c r="U46" s="55">
        <f>RANK(Q46,$Q$5:$Q$3209,0)</f>
        <v>52</v>
      </c>
      <c r="V46" s="55">
        <f>RANK(W46,$W$5:$W$3209,0)</f>
        <v>42</v>
      </c>
      <c r="W46" s="55">
        <f>N46*O46</f>
        <v>34.469642123825345</v>
      </c>
      <c r="X46">
        <f t="shared" si="0"/>
        <v>7004.8605880593313</v>
      </c>
      <c r="Y46" s="77">
        <f t="shared" si="1"/>
        <v>0.78474390745088873</v>
      </c>
    </row>
    <row r="47" spans="3:25" x14ac:dyDescent="0.25">
      <c r="C47" s="19" t="s">
        <v>1766</v>
      </c>
      <c r="D47" s="6" t="s">
        <v>275</v>
      </c>
      <c r="E47" s="6" t="s">
        <v>39</v>
      </c>
      <c r="F47" s="48">
        <v>19.987636988090312</v>
      </c>
      <c r="G47" s="8">
        <v>84.032676239719606</v>
      </c>
      <c r="H47" s="9">
        <v>1</v>
      </c>
      <c r="I47" s="40">
        <v>6</v>
      </c>
      <c r="J47" s="7">
        <v>2</v>
      </c>
      <c r="K47" s="9">
        <v>0.999999999999996</v>
      </c>
      <c r="L47" s="39">
        <v>0.94933901159727996</v>
      </c>
      <c r="M47" s="47">
        <v>0</v>
      </c>
      <c r="N47" s="17">
        <v>0.334959496789769</v>
      </c>
      <c r="O47" s="7">
        <f>Q47/P47/N47</f>
        <v>102.13894746300707</v>
      </c>
      <c r="P47" s="7">
        <v>1.8762502116898514</v>
      </c>
      <c r="Q47" s="33">
        <v>64.191042339561463</v>
      </c>
      <c r="R47" s="41" t="s">
        <v>1675</v>
      </c>
      <c r="S47" s="33" t="s">
        <v>1675</v>
      </c>
      <c r="T47" s="45" t="s">
        <v>1677</v>
      </c>
      <c r="U47" s="55">
        <f>RANK(Q47,$Q$5:$Q$3209,0)</f>
        <v>88</v>
      </c>
      <c r="V47" s="55">
        <f>RANK(W47,$W$5:$W$3209,0)</f>
        <v>43</v>
      </c>
      <c r="W47" s="55">
        <f>N47*O47</f>
        <v>34.212410444845503</v>
      </c>
      <c r="X47">
        <f t="shared" si="0"/>
        <v>6970.3909459355064</v>
      </c>
      <c r="Y47" s="77">
        <f t="shared" si="1"/>
        <v>0.7808823257236529</v>
      </c>
    </row>
    <row r="48" spans="3:25" x14ac:dyDescent="0.25">
      <c r="C48" s="19" t="s">
        <v>1724</v>
      </c>
      <c r="D48" s="6" t="s">
        <v>81</v>
      </c>
      <c r="E48" s="6" t="s">
        <v>27</v>
      </c>
      <c r="F48" s="48">
        <v>15.209358100489</v>
      </c>
      <c r="G48" s="8">
        <v>69.337362633586693</v>
      </c>
      <c r="H48" s="9">
        <v>0.87560038877955204</v>
      </c>
      <c r="I48" s="40">
        <v>19</v>
      </c>
      <c r="J48" s="7">
        <v>11</v>
      </c>
      <c r="K48" s="9">
        <v>1</v>
      </c>
      <c r="L48" s="39">
        <v>1</v>
      </c>
      <c r="M48" s="47">
        <v>1</v>
      </c>
      <c r="N48" s="17">
        <v>0.52217674519207802</v>
      </c>
      <c r="O48" s="7">
        <f>Q48/P48/N48</f>
        <v>65.391231023531006</v>
      </c>
      <c r="P48" s="7">
        <v>2.4231426360844797</v>
      </c>
      <c r="Q48" s="33">
        <v>82.740095796455279</v>
      </c>
      <c r="R48" s="41" t="s">
        <v>1675</v>
      </c>
      <c r="S48" s="33" t="s">
        <v>1675</v>
      </c>
      <c r="T48" s="45" t="s">
        <v>1676</v>
      </c>
      <c r="U48" s="55">
        <f>RANK(Q48,$Q$5:$Q$3209,0)</f>
        <v>46</v>
      </c>
      <c r="V48" s="55">
        <f>RANK(W48,$W$5:$W$3209,0)</f>
        <v>44</v>
      </c>
      <c r="W48" s="55">
        <f>N48*O48</f>
        <v>34.145780179970657</v>
      </c>
      <c r="X48">
        <f t="shared" si="0"/>
        <v>6936.1785354906606</v>
      </c>
      <c r="Y48" s="77">
        <f t="shared" si="1"/>
        <v>0.77704956127127145</v>
      </c>
    </row>
    <row r="49" spans="3:25" x14ac:dyDescent="0.25">
      <c r="C49" s="19" t="s">
        <v>1717</v>
      </c>
      <c r="D49" s="6" t="s">
        <v>49</v>
      </c>
      <c r="E49" s="6" t="s">
        <v>19</v>
      </c>
      <c r="F49" s="48">
        <v>19.280318938532801</v>
      </c>
      <c r="G49" s="8">
        <v>89.536445055185496</v>
      </c>
      <c r="H49" s="9">
        <v>0.61349592162003097</v>
      </c>
      <c r="I49" s="40">
        <v>11</v>
      </c>
      <c r="J49" s="7">
        <v>8</v>
      </c>
      <c r="K49" s="9">
        <v>1</v>
      </c>
      <c r="L49" s="39">
        <v>1</v>
      </c>
      <c r="M49" s="47">
        <v>1</v>
      </c>
      <c r="N49" s="17">
        <v>0.39523909637480198</v>
      </c>
      <c r="O49" s="7">
        <f>Q49/P49/N49</f>
        <v>85.451113995755804</v>
      </c>
      <c r="P49" s="7">
        <v>2.6123849497087392</v>
      </c>
      <c r="Q49" s="33">
        <v>88.229699406303681</v>
      </c>
      <c r="R49" s="41" t="s">
        <v>1675</v>
      </c>
      <c r="S49" s="33" t="s">
        <v>1675</v>
      </c>
      <c r="T49" s="45" t="s">
        <v>1676</v>
      </c>
      <c r="U49" s="55">
        <f>RANK(Q49,$Q$5:$Q$3209,0)</f>
        <v>39</v>
      </c>
      <c r="V49" s="55">
        <f>RANK(W49,$W$5:$W$3209,0)</f>
        <v>45</v>
      </c>
      <c r="W49" s="55">
        <f>N49*O49</f>
        <v>33.773621079902718</v>
      </c>
      <c r="X49">
        <f t="shared" si="0"/>
        <v>6902.0327553106899</v>
      </c>
      <c r="Y49" s="77">
        <f t="shared" si="1"/>
        <v>0.7732242613064062</v>
      </c>
    </row>
    <row r="50" spans="3:25" x14ac:dyDescent="0.25">
      <c r="C50" s="19" t="s">
        <v>1741</v>
      </c>
      <c r="D50" s="6" t="s">
        <v>471</v>
      </c>
      <c r="E50" s="6" t="s">
        <v>126</v>
      </c>
      <c r="F50" s="48">
        <v>16.633029863074299</v>
      </c>
      <c r="G50" s="8">
        <v>82.156648574885693</v>
      </c>
      <c r="H50" s="9">
        <v>1</v>
      </c>
      <c r="I50" s="40">
        <v>5</v>
      </c>
      <c r="J50" s="7">
        <v>15</v>
      </c>
      <c r="K50" s="9">
        <v>1</v>
      </c>
      <c r="L50" s="39">
        <v>1</v>
      </c>
      <c r="M50" s="47">
        <v>0</v>
      </c>
      <c r="N50" s="17">
        <v>0.31924340292052</v>
      </c>
      <c r="O50" s="7">
        <f>Q50/P50/N50</f>
        <v>102.13894746300706</v>
      </c>
      <c r="P50" s="7">
        <v>2.2582871263184439</v>
      </c>
      <c r="Q50" s="33">
        <v>73.636386469623773</v>
      </c>
      <c r="R50" s="41" t="s">
        <v>1675</v>
      </c>
      <c r="S50" s="33" t="s">
        <v>1675</v>
      </c>
      <c r="T50" s="45" t="s">
        <v>1676</v>
      </c>
      <c r="U50" s="55">
        <f>RANK(Q50,$Q$5:$Q$3209,0)</f>
        <v>63</v>
      </c>
      <c r="V50" s="55">
        <f>RANK(W50,$W$5:$W$3209,0)</f>
        <v>46</v>
      </c>
      <c r="W50" s="55">
        <f>N50*O50</f>
        <v>32.607185158810587</v>
      </c>
      <c r="X50">
        <f t="shared" si="0"/>
        <v>6868.2591342307869</v>
      </c>
      <c r="Y50" s="77">
        <f t="shared" si="1"/>
        <v>0.76944065376107007</v>
      </c>
    </row>
    <row r="51" spans="3:25" x14ac:dyDescent="0.25">
      <c r="C51" s="19" t="s">
        <v>1754</v>
      </c>
      <c r="D51" s="6" t="s">
        <v>217</v>
      </c>
      <c r="E51" s="6" t="s">
        <v>16</v>
      </c>
      <c r="F51" s="48">
        <v>16.7983335709859</v>
      </c>
      <c r="G51" s="8">
        <v>90.378072167416505</v>
      </c>
      <c r="H51" s="9">
        <v>0.74430137169743005</v>
      </c>
      <c r="I51" s="40">
        <v>12</v>
      </c>
      <c r="J51" s="7">
        <v>5</v>
      </c>
      <c r="K51" s="9">
        <v>1</v>
      </c>
      <c r="L51" s="39">
        <v>1</v>
      </c>
      <c r="M51" s="47">
        <v>0</v>
      </c>
      <c r="N51" s="17">
        <v>0.31819520289511399</v>
      </c>
      <c r="O51" s="7">
        <f>Q51/P51/N51</f>
        <v>102.13894746300707</v>
      </c>
      <c r="P51" s="7">
        <v>2.131894651088019</v>
      </c>
      <c r="Q51" s="33">
        <v>69.286838621076811</v>
      </c>
      <c r="R51" s="41" t="s">
        <v>1675</v>
      </c>
      <c r="S51" s="33" t="s">
        <v>1675</v>
      </c>
      <c r="T51" s="45" t="s">
        <v>1677</v>
      </c>
      <c r="U51" s="55">
        <f>RANK(Q51,$Q$5:$Q$3209,0)</f>
        <v>76</v>
      </c>
      <c r="V51" s="55">
        <f>RANK(W51,$W$5:$W$3209,0)</f>
        <v>47</v>
      </c>
      <c r="W51" s="55">
        <f>N51*O51</f>
        <v>32.500123111484925</v>
      </c>
      <c r="X51">
        <f t="shared" si="0"/>
        <v>6835.6519490719766</v>
      </c>
      <c r="Y51" s="77">
        <f t="shared" si="1"/>
        <v>0.76578772026284769</v>
      </c>
    </row>
    <row r="52" spans="3:25" x14ac:dyDescent="0.25">
      <c r="C52" s="19" t="s">
        <v>1735</v>
      </c>
      <c r="D52" s="6" t="s">
        <v>81</v>
      </c>
      <c r="E52" s="6" t="s">
        <v>27</v>
      </c>
      <c r="F52" s="48">
        <v>22.539424265079901</v>
      </c>
      <c r="G52" s="8">
        <v>63.656767996507902</v>
      </c>
      <c r="H52" s="9">
        <v>0.80336448383896997</v>
      </c>
      <c r="I52" s="40">
        <v>20</v>
      </c>
      <c r="J52" s="7">
        <v>3</v>
      </c>
      <c r="K52" s="9">
        <v>1</v>
      </c>
      <c r="L52" s="39">
        <v>1</v>
      </c>
      <c r="M52" s="47">
        <v>1</v>
      </c>
      <c r="N52" s="17">
        <v>0.49230375304632501</v>
      </c>
      <c r="O52" s="7">
        <f>Q52/P52/N52</f>
        <v>65.391231023531006</v>
      </c>
      <c r="P52" s="7">
        <v>2.4068125937622051</v>
      </c>
      <c r="Q52" s="33">
        <v>77.480949670324406</v>
      </c>
      <c r="R52" s="41" t="s">
        <v>1675</v>
      </c>
      <c r="S52" s="33" t="s">
        <v>1675</v>
      </c>
      <c r="T52" s="45" t="s">
        <v>1676</v>
      </c>
      <c r="U52" s="55">
        <f>RANK(Q52,$Q$5:$Q$3209,0)</f>
        <v>57</v>
      </c>
      <c r="V52" s="55">
        <f>RANK(W52,$W$5:$W$3209,0)</f>
        <v>48</v>
      </c>
      <c r="W52" s="55">
        <f>N52*O52</f>
        <v>32.192348449203593</v>
      </c>
      <c r="X52">
        <f t="shared" si="0"/>
        <v>6803.1518259604918</v>
      </c>
      <c r="Y52" s="77">
        <f t="shared" si="1"/>
        <v>0.76214678076340692</v>
      </c>
    </row>
    <row r="53" spans="3:25" x14ac:dyDescent="0.25">
      <c r="C53" s="19" t="s">
        <v>1728</v>
      </c>
      <c r="D53" s="6" t="s">
        <v>327</v>
      </c>
      <c r="E53" s="6" t="s">
        <v>131</v>
      </c>
      <c r="F53" s="48">
        <v>22.927756427846674</v>
      </c>
      <c r="G53" s="8">
        <v>77.114313550863201</v>
      </c>
      <c r="H53" s="9">
        <v>1</v>
      </c>
      <c r="I53" s="40">
        <v>14</v>
      </c>
      <c r="J53" s="7">
        <v>12</v>
      </c>
      <c r="K53" s="9">
        <v>0.999999999999999</v>
      </c>
      <c r="L53" s="39">
        <v>0.97763631143471097</v>
      </c>
      <c r="M53" s="47">
        <v>0</v>
      </c>
      <c r="N53" s="17">
        <v>0.37639611798294698</v>
      </c>
      <c r="O53" s="7">
        <f>Q53/P53/N53</f>
        <v>85.451113995755804</v>
      </c>
      <c r="P53" s="7">
        <v>2.5543388042467523</v>
      </c>
      <c r="Q53" s="33">
        <v>82.156393332317393</v>
      </c>
      <c r="R53" s="41" t="s">
        <v>1675</v>
      </c>
      <c r="S53" s="33" t="s">
        <v>1675</v>
      </c>
      <c r="T53" s="45" t="s">
        <v>1676</v>
      </c>
      <c r="U53" s="55">
        <f>RANK(Q53,$Q$5:$Q$3209,0)</f>
        <v>50</v>
      </c>
      <c r="V53" s="55">
        <f>RANK(W53,$W$5:$W$3209,0)</f>
        <v>49</v>
      </c>
      <c r="W53" s="55">
        <f>N53*O53</f>
        <v>32.163467585320753</v>
      </c>
      <c r="X53">
        <f t="shared" si="0"/>
        <v>6770.9594775112882</v>
      </c>
      <c r="Y53" s="77">
        <f t="shared" si="1"/>
        <v>0.75854032079258149</v>
      </c>
    </row>
    <row r="54" spans="3:25" x14ac:dyDescent="0.25">
      <c r="C54" s="19" t="s">
        <v>2015</v>
      </c>
      <c r="D54" s="6" t="s">
        <v>1026</v>
      </c>
      <c r="E54" s="6" t="s">
        <v>39</v>
      </c>
      <c r="F54" s="48">
        <v>33.651058282516161</v>
      </c>
      <c r="G54" s="8">
        <v>71.8230242832567</v>
      </c>
      <c r="H54" s="9">
        <v>0.81116211668843796</v>
      </c>
      <c r="I54" s="40">
        <v>6</v>
      </c>
      <c r="J54" s="7">
        <v>5</v>
      </c>
      <c r="K54" s="9">
        <v>0.999999999999999</v>
      </c>
      <c r="L54" s="39">
        <v>0.75495500671055904</v>
      </c>
      <c r="M54" s="47">
        <v>0</v>
      </c>
      <c r="N54" s="17">
        <v>0.37492770075376203</v>
      </c>
      <c r="O54" s="7">
        <f>Q54/P54/N54</f>
        <v>85.451113995755804</v>
      </c>
      <c r="P54" s="7">
        <v>0.69772745437909434</v>
      </c>
      <c r="Q54" s="33">
        <v>22.35378499490427</v>
      </c>
      <c r="R54" s="41" t="s">
        <v>1675</v>
      </c>
      <c r="S54" s="33" t="s">
        <v>1675</v>
      </c>
      <c r="T54" s="45" t="s">
        <v>1677</v>
      </c>
      <c r="U54" s="55">
        <f>RANK(Q54,$Q$5:$Q$3209,0)</f>
        <v>344</v>
      </c>
      <c r="V54" s="55">
        <f>RANK(W54,$W$5:$W$3209,0)</f>
        <v>50</v>
      </c>
      <c r="W54" s="55">
        <f>N54*O54</f>
        <v>32.037989697276338</v>
      </c>
      <c r="X54">
        <f t="shared" si="0"/>
        <v>6738.7960099259672</v>
      </c>
      <c r="Y54" s="77">
        <f t="shared" si="1"/>
        <v>0.75493709630113337</v>
      </c>
    </row>
    <row r="55" spans="3:25" x14ac:dyDescent="0.25">
      <c r="C55" s="19" t="s">
        <v>1874</v>
      </c>
      <c r="D55" s="6" t="s">
        <v>153</v>
      </c>
      <c r="E55" s="6" t="s">
        <v>39</v>
      </c>
      <c r="F55" s="48">
        <v>11.811548460042401</v>
      </c>
      <c r="G55" s="8">
        <v>93.931219807409306</v>
      </c>
      <c r="H55" s="9">
        <v>1</v>
      </c>
      <c r="I55" s="40">
        <v>4</v>
      </c>
      <c r="J55" s="7">
        <v>4</v>
      </c>
      <c r="K55" s="9">
        <v>1</v>
      </c>
      <c r="L55" s="39">
        <v>1</v>
      </c>
      <c r="M55" s="47">
        <v>0</v>
      </c>
      <c r="N55" s="17">
        <v>0.31276730650220502</v>
      </c>
      <c r="O55" s="7">
        <f>Q55/P55/N55</f>
        <v>102.13894746300706</v>
      </c>
      <c r="P55" s="7">
        <v>1.2967664882672836</v>
      </c>
      <c r="Q55" s="33">
        <v>41.426143661362183</v>
      </c>
      <c r="R55" s="41" t="s">
        <v>1675</v>
      </c>
      <c r="S55" s="33" t="s">
        <v>1675</v>
      </c>
      <c r="T55" s="45" t="s">
        <v>1677</v>
      </c>
      <c r="U55" s="55">
        <f>RANK(Q55,$Q$5:$Q$3209,0)</f>
        <v>200</v>
      </c>
      <c r="V55" s="55">
        <f>RANK(W55,$W$5:$W$3209,0)</f>
        <v>51</v>
      </c>
      <c r="W55" s="55">
        <f>N55*O55</f>
        <v>31.945723486974945</v>
      </c>
      <c r="X55">
        <f t="shared" si="0"/>
        <v>6706.7580202286908</v>
      </c>
      <c r="Y55" s="77">
        <f t="shared" si="1"/>
        <v>0.75134792890717139</v>
      </c>
    </row>
    <row r="56" spans="3:25" x14ac:dyDescent="0.25">
      <c r="C56" s="19" t="s">
        <v>1719</v>
      </c>
      <c r="D56" s="6" t="s">
        <v>213</v>
      </c>
      <c r="E56" s="6" t="s">
        <v>16</v>
      </c>
      <c r="F56" s="48">
        <v>9.4331939521366603</v>
      </c>
      <c r="G56" s="8">
        <v>77.563098319653704</v>
      </c>
      <c r="H56" s="9">
        <v>0.77774916852257503</v>
      </c>
      <c r="I56" s="40">
        <v>6</v>
      </c>
      <c r="J56" s="7">
        <v>4</v>
      </c>
      <c r="K56" s="9">
        <v>1</v>
      </c>
      <c r="L56" s="39">
        <v>1</v>
      </c>
      <c r="M56" s="47">
        <v>0</v>
      </c>
      <c r="N56" s="17">
        <v>0.31238819844972598</v>
      </c>
      <c r="O56" s="7">
        <f>Q56/P56/N56</f>
        <v>102.13894746300707</v>
      </c>
      <c r="P56" s="7">
        <v>2.7399651274530648</v>
      </c>
      <c r="Q56" s="33">
        <v>87.424072224867302</v>
      </c>
      <c r="R56" s="41" t="s">
        <v>1675</v>
      </c>
      <c r="S56" s="33" t="s">
        <v>1675</v>
      </c>
      <c r="T56" s="45" t="s">
        <v>1676</v>
      </c>
      <c r="U56" s="55">
        <f>RANK(Q56,$Q$5:$Q$3209,0)</f>
        <v>41</v>
      </c>
      <c r="V56" s="55">
        <f>RANK(W56,$W$5:$W$3209,0)</f>
        <v>52</v>
      </c>
      <c r="W56" s="55">
        <f>N56*O56</f>
        <v>31.907001789519988</v>
      </c>
      <c r="X56">
        <f t="shared" si="0"/>
        <v>6674.8122967417157</v>
      </c>
      <c r="Y56" s="77">
        <f t="shared" si="1"/>
        <v>0.7477690979568099</v>
      </c>
    </row>
    <row r="57" spans="3:25" x14ac:dyDescent="0.25">
      <c r="C57" s="19" t="s">
        <v>1859</v>
      </c>
      <c r="D57" s="6" t="s">
        <v>105</v>
      </c>
      <c r="E57" s="6" t="s">
        <v>16</v>
      </c>
      <c r="F57" s="48">
        <v>18.093906425432301</v>
      </c>
      <c r="G57" s="8">
        <v>92.7973504266498</v>
      </c>
      <c r="H57" s="9">
        <v>0.39161250665001801</v>
      </c>
      <c r="I57" s="40">
        <v>4</v>
      </c>
      <c r="J57" s="7">
        <v>24</v>
      </c>
      <c r="K57" s="9">
        <v>1</v>
      </c>
      <c r="L57" s="39">
        <v>1</v>
      </c>
      <c r="M57" s="47">
        <v>1</v>
      </c>
      <c r="N57" s="17">
        <v>0.48104114217176702</v>
      </c>
      <c r="O57" s="7">
        <f>Q57/P57/N57</f>
        <v>65.391231023530992</v>
      </c>
      <c r="P57" s="7">
        <v>1.4000323635004779</v>
      </c>
      <c r="Q57" s="33">
        <v>44.03923946555151</v>
      </c>
      <c r="R57" s="41" t="s">
        <v>1675</v>
      </c>
      <c r="S57" s="33" t="s">
        <v>1675</v>
      </c>
      <c r="T57" s="45" t="s">
        <v>1677</v>
      </c>
      <c r="U57" s="55">
        <f>RANK(Q57,$Q$5:$Q$3209,0)</f>
        <v>183</v>
      </c>
      <c r="V57" s="55">
        <f>RANK(W57,$W$5:$W$3209,0)</f>
        <v>53</v>
      </c>
      <c r="W57" s="55">
        <f>N57*O57</f>
        <v>31.455872459577233</v>
      </c>
      <c r="X57">
        <f t="shared" si="0"/>
        <v>6642.9052949521956</v>
      </c>
      <c r="Y57" s="77">
        <f t="shared" si="1"/>
        <v>0.74419460493948519</v>
      </c>
    </row>
    <row r="58" spans="3:25" x14ac:dyDescent="0.25">
      <c r="C58" s="19" t="s">
        <v>1782</v>
      </c>
      <c r="D58" s="6" t="s">
        <v>365</v>
      </c>
      <c r="E58" s="6" t="s">
        <v>16</v>
      </c>
      <c r="F58" s="48">
        <v>14.857180574321699</v>
      </c>
      <c r="G58" s="8">
        <v>87.621403060872893</v>
      </c>
      <c r="H58" s="9">
        <v>1</v>
      </c>
      <c r="I58" s="40">
        <v>5</v>
      </c>
      <c r="J58" s="7">
        <v>10</v>
      </c>
      <c r="K58" s="9">
        <v>1</v>
      </c>
      <c r="L58" s="39">
        <v>1</v>
      </c>
      <c r="M58" s="47">
        <v>1</v>
      </c>
      <c r="N58" s="17">
        <v>0.36409053863435098</v>
      </c>
      <c r="O58" s="7">
        <f>Q58/P58/N58</f>
        <v>85.451113995755804</v>
      </c>
      <c r="P58" s="7">
        <v>1.8602922916828746</v>
      </c>
      <c r="Q58" s="33">
        <v>57.877306108133531</v>
      </c>
      <c r="R58" s="41" t="s">
        <v>1675</v>
      </c>
      <c r="S58" s="33" t="s">
        <v>1675</v>
      </c>
      <c r="T58" s="45" t="s">
        <v>1677</v>
      </c>
      <c r="U58" s="55">
        <f>RANK(Q58,$Q$5:$Q$3209,0)</f>
        <v>105</v>
      </c>
      <c r="V58" s="55">
        <f>RANK(W58,$W$5:$W$3209,0)</f>
        <v>54</v>
      </c>
      <c r="W58" s="55">
        <f>N58*O58</f>
        <v>31.111942121620057</v>
      </c>
      <c r="X58">
        <f t="shared" si="0"/>
        <v>6611.4494224926184</v>
      </c>
      <c r="Y58" s="77">
        <f t="shared" si="1"/>
        <v>0.74067065125676901</v>
      </c>
    </row>
    <row r="59" spans="3:25" x14ac:dyDescent="0.25">
      <c r="C59" s="19" t="s">
        <v>1695</v>
      </c>
      <c r="D59" s="6" t="s">
        <v>17</v>
      </c>
      <c r="E59" s="6" t="s">
        <v>19</v>
      </c>
      <c r="F59" s="48">
        <v>6.2701891181294602</v>
      </c>
      <c r="G59" s="8">
        <v>72.7248500595976</v>
      </c>
      <c r="H59" s="9">
        <v>0.28225124990099598</v>
      </c>
      <c r="I59" s="40">
        <v>16</v>
      </c>
      <c r="J59" s="7">
        <v>4</v>
      </c>
      <c r="K59" s="9">
        <v>1</v>
      </c>
      <c r="L59" s="39">
        <v>1</v>
      </c>
      <c r="M59" s="47">
        <v>0</v>
      </c>
      <c r="N59" s="17">
        <v>0.30333576360220499</v>
      </c>
      <c r="O59" s="7">
        <f>Q59/P59/N59</f>
        <v>102.13894746300707</v>
      </c>
      <c r="P59" s="7">
        <v>3.5196464641162399</v>
      </c>
      <c r="Q59" s="33">
        <v>109.04707920158565</v>
      </c>
      <c r="R59" s="41" t="s">
        <v>1675</v>
      </c>
      <c r="S59" s="33" t="s">
        <v>1675</v>
      </c>
      <c r="T59" s="45" t="s">
        <v>1675</v>
      </c>
      <c r="U59" s="55">
        <f>RANK(Q59,$Q$5:$Q$3209,0)</f>
        <v>17</v>
      </c>
      <c r="V59" s="55">
        <f>RANK(W59,$W$5:$W$3209,0)</f>
        <v>55</v>
      </c>
      <c r="W59" s="55">
        <f>N59*O59</f>
        <v>30.982395622216746</v>
      </c>
      <c r="X59">
        <f t="shared" si="0"/>
        <v>6580.3374803709985</v>
      </c>
      <c r="Y59" s="77">
        <f t="shared" si="1"/>
        <v>0.73718522756817706</v>
      </c>
    </row>
    <row r="60" spans="3:25" x14ac:dyDescent="0.25">
      <c r="C60" s="19" t="s">
        <v>1747</v>
      </c>
      <c r="D60" s="6" t="s">
        <v>471</v>
      </c>
      <c r="E60" s="6" t="s">
        <v>126</v>
      </c>
      <c r="F60" s="48">
        <v>7.44125256499645</v>
      </c>
      <c r="G60" s="8">
        <v>94.694877536796298</v>
      </c>
      <c r="H60" s="9">
        <v>1</v>
      </c>
      <c r="I60" s="40">
        <v>2</v>
      </c>
      <c r="J60" s="7">
        <v>9</v>
      </c>
      <c r="K60" s="9">
        <v>1</v>
      </c>
      <c r="L60" s="39">
        <v>1</v>
      </c>
      <c r="M60" s="47">
        <v>0</v>
      </c>
      <c r="N60" s="17">
        <v>0.30214516762912202</v>
      </c>
      <c r="O60" s="7">
        <f>Q60/P60/N60</f>
        <v>102.13894746300709</v>
      </c>
      <c r="P60" s="7">
        <v>2.361027137302055</v>
      </c>
      <c r="Q60" s="33">
        <v>72.863161258273124</v>
      </c>
      <c r="R60" s="41" t="s">
        <v>1675</v>
      </c>
      <c r="S60" s="33" t="s">
        <v>1675</v>
      </c>
      <c r="T60" s="45" t="s">
        <v>1676</v>
      </c>
      <c r="U60" s="55">
        <f>RANK(Q60,$Q$5:$Q$3209,0)</f>
        <v>69</v>
      </c>
      <c r="V60" s="55">
        <f>RANK(W60,$W$5:$W$3209,0)</f>
        <v>56</v>
      </c>
      <c r="W60" s="55">
        <f>N60*O60</f>
        <v>30.860789402672363</v>
      </c>
      <c r="X60">
        <f t="shared" si="0"/>
        <v>6549.3550847487813</v>
      </c>
      <c r="Y60" s="77">
        <f t="shared" si="1"/>
        <v>0.73371431677743093</v>
      </c>
    </row>
    <row r="61" spans="3:25" x14ac:dyDescent="0.25">
      <c r="C61" s="19" t="s">
        <v>1715</v>
      </c>
      <c r="D61" s="6" t="s">
        <v>229</v>
      </c>
      <c r="E61" s="6" t="s">
        <v>90</v>
      </c>
      <c r="F61" s="48">
        <v>11.7226030640429</v>
      </c>
      <c r="G61" s="8">
        <v>82.729092711527002</v>
      </c>
      <c r="H61" s="9">
        <v>1</v>
      </c>
      <c r="I61" s="40">
        <v>8</v>
      </c>
      <c r="J61" s="7">
        <v>9</v>
      </c>
      <c r="K61" s="9">
        <v>1</v>
      </c>
      <c r="L61" s="39">
        <v>1</v>
      </c>
      <c r="M61" s="47">
        <v>0</v>
      </c>
      <c r="N61" s="17">
        <v>0.30163124386485402</v>
      </c>
      <c r="O61" s="7">
        <f>Q61/P61/N61</f>
        <v>102.13894746300707</v>
      </c>
      <c r="P61" s="7">
        <v>2.883126205960731</v>
      </c>
      <c r="Q61" s="33">
        <v>88.824210662633263</v>
      </c>
      <c r="R61" s="41" t="s">
        <v>1675</v>
      </c>
      <c r="S61" s="33" t="s">
        <v>1675</v>
      </c>
      <c r="T61" s="45" t="s">
        <v>1676</v>
      </c>
      <c r="U61" s="55">
        <f>RANK(Q61,$Q$5:$Q$3209,0)</f>
        <v>37</v>
      </c>
      <c r="V61" s="55">
        <f>RANK(W61,$W$5:$W$3209,0)</f>
        <v>57</v>
      </c>
      <c r="W61" s="55">
        <f>N61*O61</f>
        <v>30.808297770313796</v>
      </c>
      <c r="X61">
        <f t="shared" si="0"/>
        <v>6518.4942953461086</v>
      </c>
      <c r="Y61" s="77">
        <f t="shared" si="1"/>
        <v>0.73025702934702086</v>
      </c>
    </row>
    <row r="62" spans="3:25" x14ac:dyDescent="0.25">
      <c r="C62" s="19" t="s">
        <v>1768</v>
      </c>
      <c r="D62" s="6" t="s">
        <v>95</v>
      </c>
      <c r="E62" s="6" t="s">
        <v>16</v>
      </c>
      <c r="F62" s="48">
        <v>14.272031663986599</v>
      </c>
      <c r="G62" s="8">
        <v>96.351742553183399</v>
      </c>
      <c r="H62" s="9">
        <v>0.99685623697192505</v>
      </c>
      <c r="I62" s="40">
        <v>5</v>
      </c>
      <c r="J62" s="7">
        <v>6</v>
      </c>
      <c r="K62" s="9">
        <v>1</v>
      </c>
      <c r="L62" s="39">
        <v>1</v>
      </c>
      <c r="M62" s="47">
        <v>0</v>
      </c>
      <c r="N62" s="17">
        <v>0.29909484272652698</v>
      </c>
      <c r="O62" s="7">
        <f>Q62/P62/N62</f>
        <v>102.13894746300707</v>
      </c>
      <c r="P62" s="7">
        <v>2.0794392085196809</v>
      </c>
      <c r="Q62" s="33">
        <v>63.52527170034255</v>
      </c>
      <c r="R62" s="41" t="s">
        <v>1675</v>
      </c>
      <c r="S62" s="33" t="s">
        <v>1675</v>
      </c>
      <c r="T62" s="45" t="s">
        <v>1677</v>
      </c>
      <c r="U62" s="55">
        <f>RANK(Q62,$Q$5:$Q$3209,0)</f>
        <v>90</v>
      </c>
      <c r="V62" s="55">
        <f>RANK(W62,$W$5:$W$3209,0)</f>
        <v>58</v>
      </c>
      <c r="W62" s="55">
        <f>N62*O62</f>
        <v>30.549232427701103</v>
      </c>
      <c r="X62">
        <f t="shared" si="0"/>
        <v>6487.6859975757952</v>
      </c>
      <c r="Y62" s="77">
        <f t="shared" si="1"/>
        <v>0.72680562247457026</v>
      </c>
    </row>
    <row r="63" spans="3:25" x14ac:dyDescent="0.25">
      <c r="C63" s="19" t="s">
        <v>1731</v>
      </c>
      <c r="D63" s="6" t="s">
        <v>229</v>
      </c>
      <c r="E63" s="6" t="s">
        <v>90</v>
      </c>
      <c r="F63" s="48">
        <v>5.3961960627213301</v>
      </c>
      <c r="G63" s="8">
        <v>93.309194679877095</v>
      </c>
      <c r="H63" s="9">
        <v>1</v>
      </c>
      <c r="I63" s="40">
        <v>1</v>
      </c>
      <c r="J63" s="7">
        <v>9</v>
      </c>
      <c r="K63" s="9">
        <v>1</v>
      </c>
      <c r="L63" s="39">
        <v>1</v>
      </c>
      <c r="M63" s="47">
        <v>0</v>
      </c>
      <c r="N63" s="17">
        <v>0.29737703920633601</v>
      </c>
      <c r="O63" s="7">
        <f>Q63/P63/N63</f>
        <v>102.13894746300707</v>
      </c>
      <c r="P63" s="7">
        <v>2.6132484030326664</v>
      </c>
      <c r="Q63" s="33">
        <v>79.374226288631164</v>
      </c>
      <c r="R63" s="41" t="s">
        <v>1675</v>
      </c>
      <c r="S63" s="33" t="s">
        <v>1675</v>
      </c>
      <c r="T63" s="45" t="s">
        <v>1676</v>
      </c>
      <c r="U63" s="55">
        <f>RANK(Q63,$Q$5:$Q$3209,0)</f>
        <v>53</v>
      </c>
      <c r="V63" s="55">
        <f>RANK(W63,$W$5:$W$3209,0)</f>
        <v>59</v>
      </c>
      <c r="W63" s="55">
        <f>N63*O63</f>
        <v>30.373777784200549</v>
      </c>
      <c r="X63">
        <f t="shared" si="0"/>
        <v>6457.1367651480941</v>
      </c>
      <c r="Y63" s="77">
        <f t="shared" si="1"/>
        <v>0.72338323829952966</v>
      </c>
    </row>
    <row r="64" spans="3:25" x14ac:dyDescent="0.25">
      <c r="C64" s="19" t="s">
        <v>1733</v>
      </c>
      <c r="D64" s="6" t="s">
        <v>223</v>
      </c>
      <c r="E64" s="6" t="s">
        <v>16</v>
      </c>
      <c r="F64" s="48">
        <v>4.1511819287164498</v>
      </c>
      <c r="G64" s="8">
        <v>96.289395106906298</v>
      </c>
      <c r="H64" s="9">
        <v>0.739037296105437</v>
      </c>
      <c r="I64" s="40">
        <v>6</v>
      </c>
      <c r="J64" s="7">
        <v>8</v>
      </c>
      <c r="K64" s="9">
        <v>1</v>
      </c>
      <c r="L64" s="39">
        <v>1</v>
      </c>
      <c r="M64" s="47">
        <v>0</v>
      </c>
      <c r="N64" s="17">
        <v>0.29400406110845501</v>
      </c>
      <c r="O64" s="7">
        <f>Q64/P64/N64</f>
        <v>102.13894746300707</v>
      </c>
      <c r="P64" s="7">
        <v>2.616634107224928</v>
      </c>
      <c r="Q64" s="33">
        <v>78.575599933556859</v>
      </c>
      <c r="R64" s="41" t="s">
        <v>1675</v>
      </c>
      <c r="S64" s="33" t="s">
        <v>1675</v>
      </c>
      <c r="T64" s="45" t="s">
        <v>1676</v>
      </c>
      <c r="U64" s="55">
        <f>RANK(Q64,$Q$5:$Q$3209,0)</f>
        <v>55</v>
      </c>
      <c r="V64" s="55">
        <f>RANK(W64,$W$5:$W$3209,0)</f>
        <v>60</v>
      </c>
      <c r="W64" s="55">
        <f>N64*O64</f>
        <v>30.029265351467206</v>
      </c>
      <c r="X64">
        <f t="shared" si="0"/>
        <v>6426.7629873638934</v>
      </c>
      <c r="Y64" s="77">
        <f t="shared" si="1"/>
        <v>0.71998051004208952</v>
      </c>
    </row>
    <row r="65" spans="3:25" x14ac:dyDescent="0.25">
      <c r="C65" s="19" t="s">
        <v>2017</v>
      </c>
      <c r="D65" s="6" t="s">
        <v>153</v>
      </c>
      <c r="E65" s="6" t="s">
        <v>39</v>
      </c>
      <c r="F65" s="48">
        <v>12.117589316905301</v>
      </c>
      <c r="G65" s="8">
        <v>88.394212322382202</v>
      </c>
      <c r="H65" s="9">
        <v>1</v>
      </c>
      <c r="I65" s="40">
        <v>4</v>
      </c>
      <c r="J65" s="7">
        <v>1</v>
      </c>
      <c r="K65" s="9">
        <v>1</v>
      </c>
      <c r="L65" s="39">
        <v>1</v>
      </c>
      <c r="M65" s="47">
        <v>0</v>
      </c>
      <c r="N65" s="17">
        <v>0.34957519470340598</v>
      </c>
      <c r="O65" s="7">
        <f>Q65/P65/N65</f>
        <v>85.451113995755804</v>
      </c>
      <c r="P65" s="7">
        <v>0.74174006056441233</v>
      </c>
      <c r="Q65" s="33">
        <v>22.156954836819427</v>
      </c>
      <c r="R65" s="41" t="s">
        <v>1675</v>
      </c>
      <c r="S65" s="33" t="s">
        <v>1675</v>
      </c>
      <c r="T65" s="45" t="s">
        <v>1677</v>
      </c>
      <c r="U65" s="55">
        <f>RANK(Q65,$Q$5:$Q$3209,0)</f>
        <v>346</v>
      </c>
      <c r="V65" s="55">
        <f>RANK(W65,$W$5:$W$3209,0)</f>
        <v>61</v>
      </c>
      <c r="W65" s="55">
        <f>N65*O65</f>
        <v>29.871589812689276</v>
      </c>
      <c r="X65">
        <f t="shared" si="0"/>
        <v>6396.7337220124264</v>
      </c>
      <c r="Y65" s="77">
        <f t="shared" si="1"/>
        <v>0.7166163769899685</v>
      </c>
    </row>
    <row r="66" spans="3:25" x14ac:dyDescent="0.25">
      <c r="C66" s="19" t="s">
        <v>1759</v>
      </c>
      <c r="D66" s="6" t="s">
        <v>263</v>
      </c>
      <c r="E66" s="6" t="s">
        <v>39</v>
      </c>
      <c r="F66" s="48">
        <v>23.102000683175302</v>
      </c>
      <c r="G66" s="8">
        <v>80.410534861261695</v>
      </c>
      <c r="H66" s="9">
        <v>0.77155249223188804</v>
      </c>
      <c r="I66" s="40">
        <v>7</v>
      </c>
      <c r="J66" s="7">
        <v>10</v>
      </c>
      <c r="K66" s="9">
        <v>1</v>
      </c>
      <c r="L66" s="39">
        <v>1</v>
      </c>
      <c r="M66" s="47">
        <v>1</v>
      </c>
      <c r="N66" s="17">
        <v>0.34627386430166901</v>
      </c>
      <c r="O66" s="7">
        <f>Q66/P66/N66</f>
        <v>85.451113995755819</v>
      </c>
      <c r="P66" s="7">
        <v>2.2327778759202515</v>
      </c>
      <c r="Q66" s="33">
        <v>66.066752943075969</v>
      </c>
      <c r="R66" s="41" t="s">
        <v>1675</v>
      </c>
      <c r="S66" s="33" t="s">
        <v>1675</v>
      </c>
      <c r="T66" s="45" t="s">
        <v>1676</v>
      </c>
      <c r="U66" s="55">
        <f>RANK(Q66,$Q$5:$Q$3209,0)</f>
        <v>81</v>
      </c>
      <c r="V66" s="55">
        <f>RANK(W66,$W$5:$W$3209,0)</f>
        <v>62</v>
      </c>
      <c r="W66" s="55">
        <f>N66*O66</f>
        <v>29.589487452192799</v>
      </c>
      <c r="X66">
        <f t="shared" si="0"/>
        <v>6366.8621321997371</v>
      </c>
      <c r="Y66" s="77">
        <f t="shared" si="1"/>
        <v>0.71326990808931134</v>
      </c>
    </row>
    <row r="67" spans="3:25" x14ac:dyDescent="0.25">
      <c r="C67" s="19" t="s">
        <v>1860</v>
      </c>
      <c r="D67" s="6" t="s">
        <v>157</v>
      </c>
      <c r="E67" s="6" t="s">
        <v>16</v>
      </c>
      <c r="F67" s="48">
        <v>14.7400555602773</v>
      </c>
      <c r="G67" s="8">
        <v>89.823175274028898</v>
      </c>
      <c r="H67" s="9">
        <v>0.470050477787744</v>
      </c>
      <c r="I67" s="40">
        <v>8</v>
      </c>
      <c r="J67" s="7">
        <v>12</v>
      </c>
      <c r="K67" s="9">
        <v>1</v>
      </c>
      <c r="L67" s="39">
        <v>1</v>
      </c>
      <c r="M67" s="47">
        <v>0</v>
      </c>
      <c r="N67" s="17">
        <v>0.28941312978808498</v>
      </c>
      <c r="O67" s="7">
        <f>Q67/P67/N67</f>
        <v>102.13894746300707</v>
      </c>
      <c r="P67" s="7">
        <v>1.4893001217492627</v>
      </c>
      <c r="Q67" s="33">
        <v>44.024236515439334</v>
      </c>
      <c r="R67" s="41" t="s">
        <v>1675</v>
      </c>
      <c r="S67" s="33" t="s">
        <v>1675</v>
      </c>
      <c r="T67" s="45" t="s">
        <v>1677</v>
      </c>
      <c r="U67" s="55">
        <f>RANK(Q67,$Q$5:$Q$3209,0)</f>
        <v>184</v>
      </c>
      <c r="V67" s="55">
        <f>RANK(W67,$W$5:$W$3209,0)</f>
        <v>63</v>
      </c>
      <c r="W67" s="55">
        <f>N67*O67</f>
        <v>29.560352458529657</v>
      </c>
      <c r="X67">
        <f t="shared" si="0"/>
        <v>6337.2726447475443</v>
      </c>
      <c r="Y67" s="77">
        <f t="shared" si="1"/>
        <v>0.70995504268823761</v>
      </c>
    </row>
    <row r="68" spans="3:25" x14ac:dyDescent="0.25">
      <c r="C68" s="19" t="s">
        <v>1701</v>
      </c>
      <c r="D68" s="6" t="s">
        <v>209</v>
      </c>
      <c r="E68" s="6" t="s">
        <v>90</v>
      </c>
      <c r="F68" s="48">
        <v>19.5117094672799</v>
      </c>
      <c r="G68" s="8">
        <v>86.361512601207295</v>
      </c>
      <c r="H68" s="9">
        <v>0.999999999999999</v>
      </c>
      <c r="I68" s="40">
        <v>3</v>
      </c>
      <c r="J68" s="7">
        <v>8</v>
      </c>
      <c r="K68" s="9">
        <v>1</v>
      </c>
      <c r="L68" s="39">
        <v>1</v>
      </c>
      <c r="M68" s="47">
        <v>0</v>
      </c>
      <c r="N68" s="17">
        <v>0.288668056291564</v>
      </c>
      <c r="O68" s="7">
        <f>Q68/P68/N68</f>
        <v>102.13894746300707</v>
      </c>
      <c r="P68" s="7">
        <v>3.358016246373595</v>
      </c>
      <c r="Q68" s="33">
        <v>99.008595333622111</v>
      </c>
      <c r="R68" s="41" t="s">
        <v>1675</v>
      </c>
      <c r="S68" s="33" t="s">
        <v>1675</v>
      </c>
      <c r="T68" s="45" t="s">
        <v>1675</v>
      </c>
      <c r="U68" s="55">
        <f>RANK(Q68,$Q$5:$Q$3209,0)</f>
        <v>23</v>
      </c>
      <c r="V68" s="55">
        <f>RANK(W68,$W$5:$W$3209,0)</f>
        <v>64</v>
      </c>
      <c r="W68" s="55">
        <f>N68*O68</f>
        <v>29.484251435812425</v>
      </c>
      <c r="X68">
        <f t="shared" si="0"/>
        <v>6307.7122922890148</v>
      </c>
      <c r="Y68" s="77">
        <f t="shared" si="1"/>
        <v>0.70664344123631506</v>
      </c>
    </row>
    <row r="69" spans="3:25" x14ac:dyDescent="0.25">
      <c r="C69" s="19" t="s">
        <v>1703</v>
      </c>
      <c r="D69" s="6" t="s">
        <v>209</v>
      </c>
      <c r="E69" s="6" t="s">
        <v>90</v>
      </c>
      <c r="F69" s="48">
        <v>10.238217887714899</v>
      </c>
      <c r="G69" s="8">
        <v>90.311523877720504</v>
      </c>
      <c r="H69" s="9">
        <v>0.82253101442583798</v>
      </c>
      <c r="I69" s="40">
        <v>5</v>
      </c>
      <c r="J69" s="7">
        <v>6</v>
      </c>
      <c r="K69" s="9">
        <v>1</v>
      </c>
      <c r="L69" s="39">
        <v>1</v>
      </c>
      <c r="M69" s="47">
        <v>0</v>
      </c>
      <c r="N69" s="17">
        <v>0.28838953516101901</v>
      </c>
      <c r="O69" s="7">
        <f>Q69/P69/N69</f>
        <v>102.13894746300707</v>
      </c>
      <c r="P69" s="7">
        <v>3.317669871484008</v>
      </c>
      <c r="Q69" s="33">
        <v>97.724632080013777</v>
      </c>
      <c r="R69" s="41" t="s">
        <v>1675</v>
      </c>
      <c r="S69" s="33" t="s">
        <v>1675</v>
      </c>
      <c r="T69" s="45" t="s">
        <v>1675</v>
      </c>
      <c r="U69" s="55">
        <f>RANK(Q69,$Q$5:$Q$3209,0)</f>
        <v>25</v>
      </c>
      <c r="V69" s="55">
        <f>RANK(W69,$W$5:$W$3209,0)</f>
        <v>65</v>
      </c>
      <c r="W69" s="55">
        <f>N69*O69</f>
        <v>29.455803580692351</v>
      </c>
      <c r="X69">
        <f t="shared" si="0"/>
        <v>6278.2280408532024</v>
      </c>
      <c r="Y69" s="77">
        <f t="shared" si="1"/>
        <v>0.70334036526654564</v>
      </c>
    </row>
    <row r="70" spans="3:25" x14ac:dyDescent="0.25">
      <c r="C70" s="19" t="s">
        <v>1740</v>
      </c>
      <c r="D70" s="6" t="s">
        <v>365</v>
      </c>
      <c r="E70" s="6" t="s">
        <v>16</v>
      </c>
      <c r="F70" s="48">
        <v>13.9113002326676</v>
      </c>
      <c r="G70" s="8">
        <v>71.658819261691903</v>
      </c>
      <c r="H70" s="9">
        <v>0.999999999999999</v>
      </c>
      <c r="I70" s="40">
        <v>8</v>
      </c>
      <c r="J70" s="7">
        <v>11</v>
      </c>
      <c r="K70" s="9">
        <v>1</v>
      </c>
      <c r="L70" s="39">
        <v>1</v>
      </c>
      <c r="M70" s="47">
        <v>1</v>
      </c>
      <c r="N70" s="17">
        <v>0.448819277900463</v>
      </c>
      <c r="O70" s="7">
        <f>Q70/P70/N70</f>
        <v>65.391231023531006</v>
      </c>
      <c r="P70" s="7">
        <v>2.5252427744456916</v>
      </c>
      <c r="Q70" s="33">
        <v>74.112958999332108</v>
      </c>
      <c r="R70" s="41" t="s">
        <v>1675</v>
      </c>
      <c r="S70" s="33" t="s">
        <v>1675</v>
      </c>
      <c r="T70" s="45" t="s">
        <v>1676</v>
      </c>
      <c r="U70" s="55">
        <f>RANK(Q70,$Q$5:$Q$3209,0)</f>
        <v>62</v>
      </c>
      <c r="V70" s="55">
        <f>RANK(W70,$W$5:$W$3209,0)</f>
        <v>66</v>
      </c>
      <c r="W70" s="55">
        <f>N70*O70</f>
        <v>29.348845089003539</v>
      </c>
      <c r="X70">
        <f t="shared" si="0"/>
        <v>6248.7722372725102</v>
      </c>
      <c r="Y70" s="77">
        <f t="shared" si="1"/>
        <v>0.70004047626683863</v>
      </c>
    </row>
    <row r="71" spans="3:25" x14ac:dyDescent="0.25">
      <c r="C71" s="19" t="s">
        <v>1738</v>
      </c>
      <c r="D71" s="6" t="s">
        <v>107</v>
      </c>
      <c r="E71" s="6" t="s">
        <v>19</v>
      </c>
      <c r="F71" s="48">
        <v>18.560972673526202</v>
      </c>
      <c r="G71" s="8">
        <v>87.226464767087407</v>
      </c>
      <c r="H71" s="9">
        <v>0.99405993028957895</v>
      </c>
      <c r="I71" s="40">
        <v>8</v>
      </c>
      <c r="J71" s="7">
        <v>6</v>
      </c>
      <c r="K71" s="9">
        <v>1</v>
      </c>
      <c r="L71" s="39">
        <v>1</v>
      </c>
      <c r="M71" s="47">
        <v>0</v>
      </c>
      <c r="N71" s="17">
        <v>0.44799461164488402</v>
      </c>
      <c r="O71" s="7">
        <f>Q71/P71/N71</f>
        <v>65.391231023531006</v>
      </c>
      <c r="P71" s="7">
        <v>2.5872877700775554</v>
      </c>
      <c r="Q71" s="33">
        <v>75.794386035395164</v>
      </c>
      <c r="R71" s="41" t="s">
        <v>1675</v>
      </c>
      <c r="S71" s="33" t="s">
        <v>1675</v>
      </c>
      <c r="T71" s="45" t="s">
        <v>1676</v>
      </c>
      <c r="U71" s="55">
        <f>RANK(Q71,$Q$5:$Q$3209,0)</f>
        <v>60</v>
      </c>
      <c r="V71" s="55">
        <f>RANK(W71,$W$5:$W$3209,0)</f>
        <v>67</v>
      </c>
      <c r="W71" s="55">
        <f>N71*O71</f>
        <v>29.294919147367665</v>
      </c>
      <c r="X71">
        <f t="shared" ref="X71:X134" si="2">X70-W70</f>
        <v>6219.4233921835066</v>
      </c>
      <c r="Y71" s="77">
        <f t="shared" ref="Y71:Y134" si="3">X71/$X$5</f>
        <v>0.6967525696647322</v>
      </c>
    </row>
    <row r="72" spans="3:25" x14ac:dyDescent="0.25">
      <c r="C72" s="19" t="s">
        <v>1824</v>
      </c>
      <c r="D72" s="6" t="s">
        <v>491</v>
      </c>
      <c r="E72" s="6" t="s">
        <v>16</v>
      </c>
      <c r="F72" s="48">
        <v>25.6231822037326</v>
      </c>
      <c r="G72" s="8">
        <v>83.163200092234703</v>
      </c>
      <c r="H72" s="9">
        <v>0.99982765744723501</v>
      </c>
      <c r="I72" s="40">
        <v>8</v>
      </c>
      <c r="J72" s="7">
        <v>5</v>
      </c>
      <c r="K72" s="9">
        <v>1</v>
      </c>
      <c r="L72" s="39">
        <v>1</v>
      </c>
      <c r="M72" s="47">
        <v>1</v>
      </c>
      <c r="N72" s="17">
        <v>0.28482360481062302</v>
      </c>
      <c r="O72" s="7">
        <f>Q72/P72/N72</f>
        <v>102.13894746300707</v>
      </c>
      <c r="P72" s="7">
        <v>1.6526319565012153</v>
      </c>
      <c r="Q72" s="33">
        <v>48.077680074716127</v>
      </c>
      <c r="R72" s="41" t="s">
        <v>1675</v>
      </c>
      <c r="S72" s="33" t="s">
        <v>1675</v>
      </c>
      <c r="T72" s="45" t="s">
        <v>1677</v>
      </c>
      <c r="U72" s="55">
        <f>RANK(Q72,$Q$5:$Q$3209,0)</f>
        <v>148</v>
      </c>
      <c r="V72" s="55">
        <f>RANK(W72,$W$5:$W$3209,0)</f>
        <v>68</v>
      </c>
      <c r="W72" s="55">
        <f>N72*O72</f>
        <v>29.091583207976512</v>
      </c>
      <c r="X72">
        <f t="shared" si="2"/>
        <v>6190.1284730361385</v>
      </c>
      <c r="Y72" s="77">
        <f t="shared" si="3"/>
        <v>0.69347070430407798</v>
      </c>
    </row>
    <row r="73" spans="3:25" x14ac:dyDescent="0.25">
      <c r="C73" s="19" t="s">
        <v>1692</v>
      </c>
      <c r="D73" s="6" t="s">
        <v>118</v>
      </c>
      <c r="E73" s="6" t="s">
        <v>39</v>
      </c>
      <c r="F73" s="48">
        <v>11.3566384454319</v>
      </c>
      <c r="G73" s="8">
        <v>77.219280587473605</v>
      </c>
      <c r="H73" s="9">
        <v>0.999999999999999</v>
      </c>
      <c r="I73" s="40">
        <v>4</v>
      </c>
      <c r="J73" s="7">
        <v>9</v>
      </c>
      <c r="K73" s="9">
        <v>1</v>
      </c>
      <c r="L73" s="39">
        <v>1</v>
      </c>
      <c r="M73" s="47">
        <v>1</v>
      </c>
      <c r="N73" s="17">
        <v>0.28288796397153898</v>
      </c>
      <c r="O73" s="7">
        <f>Q73/P73/N73</f>
        <v>102.13894746300707</v>
      </c>
      <c r="P73" s="7">
        <v>4.0673187432655364</v>
      </c>
      <c r="Q73" s="33">
        <v>117.52061517496605</v>
      </c>
      <c r="R73" s="41" t="s">
        <v>1675</v>
      </c>
      <c r="S73" s="33" t="s">
        <v>1675</v>
      </c>
      <c r="T73" s="45" t="s">
        <v>1675</v>
      </c>
      <c r="U73" s="55">
        <f>RANK(Q73,$Q$5:$Q$3209,0)</f>
        <v>14</v>
      </c>
      <c r="V73" s="55">
        <f>RANK(W73,$W$5:$W$3209,0)</f>
        <v>69</v>
      </c>
      <c r="W73" s="55">
        <f>N73*O73</f>
        <v>28.893878890006057</v>
      </c>
      <c r="X73">
        <f t="shared" si="2"/>
        <v>6161.0368898281622</v>
      </c>
      <c r="Y73" s="77">
        <f t="shared" si="3"/>
        <v>0.69021161836031553</v>
      </c>
    </row>
    <row r="74" spans="3:25" x14ac:dyDescent="0.25">
      <c r="C74" s="19" t="s">
        <v>1721</v>
      </c>
      <c r="D74" s="6" t="s">
        <v>40</v>
      </c>
      <c r="E74" s="6" t="s">
        <v>19</v>
      </c>
      <c r="F74" s="48">
        <v>12.827276024349199</v>
      </c>
      <c r="G74" s="8">
        <v>89.151316558915298</v>
      </c>
      <c r="H74" s="9">
        <v>0.37508175613921002</v>
      </c>
      <c r="I74" s="40">
        <v>16</v>
      </c>
      <c r="J74" s="7">
        <v>9</v>
      </c>
      <c r="K74" s="9">
        <v>0.99594725230444503</v>
      </c>
      <c r="L74" s="39">
        <v>1</v>
      </c>
      <c r="M74" s="47">
        <v>0</v>
      </c>
      <c r="N74" s="17">
        <v>0.33733654647518702</v>
      </c>
      <c r="O74" s="7">
        <f>Q74/P74/N74</f>
        <v>85.45111399575579</v>
      </c>
      <c r="P74" s="7">
        <v>2.9749438899807932</v>
      </c>
      <c r="Q74" s="33">
        <v>85.755089055886316</v>
      </c>
      <c r="R74" s="41" t="s">
        <v>1675</v>
      </c>
      <c r="S74" s="33" t="s">
        <v>1675</v>
      </c>
      <c r="T74" s="45" t="s">
        <v>1676</v>
      </c>
      <c r="U74" s="55">
        <f>RANK(Q74,$Q$5:$Q$3209,0)</f>
        <v>43</v>
      </c>
      <c r="V74" s="55">
        <f>RANK(W74,$W$5:$W$3209,0)</f>
        <v>70</v>
      </c>
      <c r="W74" s="55">
        <f>N74*O74</f>
        <v>28.825783687785776</v>
      </c>
      <c r="X74">
        <f t="shared" si="2"/>
        <v>6132.1430109381563</v>
      </c>
      <c r="Y74" s="77">
        <f t="shared" si="3"/>
        <v>0.68697468093143832</v>
      </c>
    </row>
    <row r="75" spans="3:25" x14ac:dyDescent="0.25">
      <c r="C75" s="19" t="s">
        <v>1842</v>
      </c>
      <c r="D75" s="6" t="s">
        <v>31</v>
      </c>
      <c r="E75" s="6" t="s">
        <v>16</v>
      </c>
      <c r="F75" s="48">
        <v>8.5989960482919106</v>
      </c>
      <c r="G75" s="8">
        <v>94.858130303051993</v>
      </c>
      <c r="H75" s="9">
        <v>0.99907495701602</v>
      </c>
      <c r="I75" s="40">
        <v>4</v>
      </c>
      <c r="J75" s="7">
        <v>2</v>
      </c>
      <c r="K75" s="9">
        <v>1</v>
      </c>
      <c r="L75" s="39">
        <v>1</v>
      </c>
      <c r="M75" s="47">
        <v>0</v>
      </c>
      <c r="N75" s="17">
        <v>0.33402499974925098</v>
      </c>
      <c r="O75" s="7">
        <f>Q75/P75/N75</f>
        <v>85.451113995755804</v>
      </c>
      <c r="P75" s="7">
        <v>1.610241595620252</v>
      </c>
      <c r="Q75" s="33">
        <v>45.960817230401396</v>
      </c>
      <c r="R75" s="41" t="s">
        <v>1675</v>
      </c>
      <c r="S75" s="33" t="s">
        <v>1675</v>
      </c>
      <c r="T75" s="45" t="s">
        <v>1677</v>
      </c>
      <c r="U75" s="55">
        <f>RANK(Q75,$Q$5:$Q$3209,0)</f>
        <v>166</v>
      </c>
      <c r="V75" s="55">
        <f>RANK(W75,$W$5:$W$3209,0)</f>
        <v>71</v>
      </c>
      <c r="W75" s="55">
        <f>N75*O75</f>
        <v>28.542808331005549</v>
      </c>
      <c r="X75">
        <f t="shared" si="2"/>
        <v>6103.3172272503707</v>
      </c>
      <c r="Y75" s="77">
        <f t="shared" si="3"/>
        <v>0.68374537210478625</v>
      </c>
    </row>
    <row r="76" spans="3:25" x14ac:dyDescent="0.25">
      <c r="C76" s="19" t="s">
        <v>1732</v>
      </c>
      <c r="D76" s="6" t="s">
        <v>23</v>
      </c>
      <c r="E76" s="6" t="s">
        <v>19</v>
      </c>
      <c r="F76" s="48">
        <v>6.8692053248998004</v>
      </c>
      <c r="G76" s="8">
        <v>90.518823786355497</v>
      </c>
      <c r="H76" s="9">
        <v>0.64487091961947296</v>
      </c>
      <c r="I76" s="40">
        <v>17</v>
      </c>
      <c r="J76" s="7">
        <v>9</v>
      </c>
      <c r="K76" s="9">
        <v>1</v>
      </c>
      <c r="L76" s="39">
        <v>1</v>
      </c>
      <c r="M76" s="47">
        <v>0</v>
      </c>
      <c r="N76" s="17">
        <v>0.33335710703669202</v>
      </c>
      <c r="O76" s="7">
        <f>Q76/P76/N76</f>
        <v>85.451113995755819</v>
      </c>
      <c r="P76" s="7">
        <v>2.7822158806829149</v>
      </c>
      <c r="Q76" s="33">
        <v>79.253467502515704</v>
      </c>
      <c r="R76" s="41" t="s">
        <v>1675</v>
      </c>
      <c r="S76" s="33" t="s">
        <v>1675</v>
      </c>
      <c r="T76" s="45" t="s">
        <v>1676</v>
      </c>
      <c r="U76" s="55">
        <f>RANK(Q76,$Q$5:$Q$3209,0)</f>
        <v>54</v>
      </c>
      <c r="V76" s="55">
        <f>RANK(W76,$W$5:$W$3209,0)</f>
        <v>72</v>
      </c>
      <c r="W76" s="55">
        <f>N76*O76</f>
        <v>28.485736154687743</v>
      </c>
      <c r="X76">
        <f t="shared" si="2"/>
        <v>6074.7744189193654</v>
      </c>
      <c r="Y76" s="77">
        <f t="shared" si="3"/>
        <v>0.68054776457816735</v>
      </c>
    </row>
    <row r="77" spans="3:25" x14ac:dyDescent="0.25">
      <c r="C77" s="19" t="s">
        <v>1712</v>
      </c>
      <c r="D77" s="6" t="s">
        <v>116</v>
      </c>
      <c r="E77" s="6" t="s">
        <v>12</v>
      </c>
      <c r="F77" s="48">
        <v>4.4499823094840503</v>
      </c>
      <c r="G77" s="8">
        <v>80.451266633702105</v>
      </c>
      <c r="H77" s="9">
        <v>0.94313147840876199</v>
      </c>
      <c r="I77" s="40">
        <v>6</v>
      </c>
      <c r="J77" s="7">
        <v>6</v>
      </c>
      <c r="K77" s="9">
        <v>0.47812364055318102</v>
      </c>
      <c r="L77" s="39">
        <v>1</v>
      </c>
      <c r="M77" s="47">
        <v>0</v>
      </c>
      <c r="N77" s="17">
        <v>0.32892311128828999</v>
      </c>
      <c r="O77" s="7">
        <f>Q77/P77/N77</f>
        <v>85.451113995755804</v>
      </c>
      <c r="P77" s="7">
        <v>3.2727066380806908</v>
      </c>
      <c r="Q77" s="33">
        <v>91.985462391272904</v>
      </c>
      <c r="R77" s="41" t="s">
        <v>1675</v>
      </c>
      <c r="S77" s="33" t="s">
        <v>1675</v>
      </c>
      <c r="T77" s="45" t="s">
        <v>1675</v>
      </c>
      <c r="U77" s="55">
        <f>RANK(Q77,$Q$5:$Q$3209,0)</f>
        <v>34</v>
      </c>
      <c r="V77" s="55">
        <f>RANK(W77,$W$5:$W$3209,0)</f>
        <v>73</v>
      </c>
      <c r="W77" s="55">
        <f>N77*O77</f>
        <v>28.106846278534341</v>
      </c>
      <c r="X77">
        <f t="shared" si="2"/>
        <v>6046.288682764678</v>
      </c>
      <c r="Y77" s="77">
        <f t="shared" si="3"/>
        <v>0.67735655076090029</v>
      </c>
    </row>
    <row r="78" spans="3:25" x14ac:dyDescent="0.25">
      <c r="C78" s="19" t="s">
        <v>1755</v>
      </c>
      <c r="D78" s="6" t="s">
        <v>495</v>
      </c>
      <c r="E78" s="6" t="s">
        <v>16</v>
      </c>
      <c r="F78" s="48">
        <v>28.777669118284258</v>
      </c>
      <c r="G78" s="8">
        <v>77.099974519077193</v>
      </c>
      <c r="H78" s="9">
        <v>0.876333630822551</v>
      </c>
      <c r="I78" s="40">
        <v>9</v>
      </c>
      <c r="J78" s="7">
        <v>9</v>
      </c>
      <c r="K78" s="9">
        <v>0.999999999999999</v>
      </c>
      <c r="L78" s="39">
        <v>0.834019822575921</v>
      </c>
      <c r="M78" s="47">
        <v>1</v>
      </c>
      <c r="N78" s="17">
        <v>0.27484225894953301</v>
      </c>
      <c r="O78" s="7">
        <f>Q78/P78/N78</f>
        <v>102.13894746300706</v>
      </c>
      <c r="P78" s="7">
        <v>2.4581345451214163</v>
      </c>
      <c r="Q78" s="33">
        <v>69.004996422632743</v>
      </c>
      <c r="R78" s="41" t="s">
        <v>1675</v>
      </c>
      <c r="S78" s="33" t="s">
        <v>1675</v>
      </c>
      <c r="T78" s="45" t="s">
        <v>1676</v>
      </c>
      <c r="U78" s="55">
        <f>RANK(Q78,$Q$5:$Q$3209,0)</f>
        <v>77</v>
      </c>
      <c r="V78" s="55">
        <f>RANK(W78,$W$5:$W$3209,0)</f>
        <v>74</v>
      </c>
      <c r="W78" s="55">
        <f>N78*O78</f>
        <v>28.072099047460533</v>
      </c>
      <c r="X78">
        <f t="shared" si="2"/>
        <v>6018.1818364861438</v>
      </c>
      <c r="Y78" s="77">
        <f t="shared" si="3"/>
        <v>0.67420778340179865</v>
      </c>
    </row>
    <row r="79" spans="3:25" x14ac:dyDescent="0.25">
      <c r="C79" s="19" t="s">
        <v>1752</v>
      </c>
      <c r="D79" s="6" t="s">
        <v>503</v>
      </c>
      <c r="E79" s="6" t="s">
        <v>39</v>
      </c>
      <c r="F79" s="48">
        <v>22.235228612177909</v>
      </c>
      <c r="G79" s="8">
        <v>96.737885284014496</v>
      </c>
      <c r="H79" s="9">
        <v>0.99964215736149797</v>
      </c>
      <c r="I79" s="40">
        <v>3</v>
      </c>
      <c r="J79" s="7">
        <v>8</v>
      </c>
      <c r="K79" s="9">
        <v>1</v>
      </c>
      <c r="L79" s="39">
        <v>0.99530601792592599</v>
      </c>
      <c r="M79" s="47">
        <v>1</v>
      </c>
      <c r="N79" s="17">
        <v>0.274403798120055</v>
      </c>
      <c r="O79" s="7">
        <f>Q79/P79/N79</f>
        <v>102.13894746300707</v>
      </c>
      <c r="P79" s="7">
        <v>2.4950479127091931</v>
      </c>
      <c r="Q79" s="33">
        <v>69.929494088584377</v>
      </c>
      <c r="R79" s="41" t="s">
        <v>1675</v>
      </c>
      <c r="S79" s="33" t="s">
        <v>1675</v>
      </c>
      <c r="T79" s="45" t="s">
        <v>1676</v>
      </c>
      <c r="U79" s="55">
        <f>RANK(Q79,$Q$5:$Q$3209,0)</f>
        <v>74</v>
      </c>
      <c r="V79" s="55">
        <f>RANK(W79,$W$5:$W$3209,0)</f>
        <v>75</v>
      </c>
      <c r="W79" s="55">
        <f>N79*O79</f>
        <v>28.027315119833897</v>
      </c>
      <c r="X79">
        <f t="shared" si="2"/>
        <v>5990.1097374386836</v>
      </c>
      <c r="Y79" s="77">
        <f t="shared" si="3"/>
        <v>0.67106290872229346</v>
      </c>
    </row>
    <row r="80" spans="3:25" x14ac:dyDescent="0.25">
      <c r="C80" s="19" t="s">
        <v>1776</v>
      </c>
      <c r="D80" s="6" t="s">
        <v>491</v>
      </c>
      <c r="E80" s="6" t="s">
        <v>16</v>
      </c>
      <c r="F80" s="48">
        <v>27.847986533736091</v>
      </c>
      <c r="G80" s="8">
        <v>80.837510352338299</v>
      </c>
      <c r="H80" s="9">
        <v>0.86094571208158899</v>
      </c>
      <c r="I80" s="40">
        <v>15</v>
      </c>
      <c r="J80" s="7">
        <v>14</v>
      </c>
      <c r="K80" s="9">
        <v>0.89982771075209</v>
      </c>
      <c r="L80" s="39">
        <v>0.77008884683165602</v>
      </c>
      <c r="M80" s="47">
        <v>0</v>
      </c>
      <c r="N80" s="17">
        <v>0.27338067333717497</v>
      </c>
      <c r="O80" s="7">
        <f>Q80/P80/N80</f>
        <v>102.13894746300707</v>
      </c>
      <c r="P80" s="7">
        <v>2.1200207818866676</v>
      </c>
      <c r="Q80" s="33">
        <v>59.196946459301692</v>
      </c>
      <c r="R80" s="41" t="s">
        <v>1675</v>
      </c>
      <c r="S80" s="33" t="s">
        <v>1675</v>
      </c>
      <c r="T80" s="45" t="s">
        <v>1677</v>
      </c>
      <c r="U80" s="55">
        <f>RANK(Q80,$Q$5:$Q$3209,0)</f>
        <v>99</v>
      </c>
      <c r="V80" s="55">
        <f>RANK(W80,$W$5:$W$3209,0)</f>
        <v>76</v>
      </c>
      <c r="W80" s="55">
        <f>N80*O80</f>
        <v>27.922814231387214</v>
      </c>
      <c r="X80">
        <f t="shared" si="2"/>
        <v>5962.0824223188501</v>
      </c>
      <c r="Y80" s="77">
        <f t="shared" si="3"/>
        <v>0.66792305111827666</v>
      </c>
    </row>
    <row r="81" spans="3:25" x14ac:dyDescent="0.25">
      <c r="C81" s="19" t="s">
        <v>1873</v>
      </c>
      <c r="D81" s="6" t="s">
        <v>365</v>
      </c>
      <c r="E81" s="6" t="s">
        <v>16</v>
      </c>
      <c r="F81" s="48">
        <v>5.0061482965388304</v>
      </c>
      <c r="G81" s="8">
        <v>92.406874400422097</v>
      </c>
      <c r="H81" s="9">
        <v>0.99942913111004394</v>
      </c>
      <c r="I81" s="40">
        <v>1</v>
      </c>
      <c r="J81" s="7">
        <v>3</v>
      </c>
      <c r="K81" s="9">
        <v>1</v>
      </c>
      <c r="L81" s="39">
        <v>1</v>
      </c>
      <c r="M81" s="47">
        <v>0</v>
      </c>
      <c r="N81" s="17">
        <v>0.27044215593315302</v>
      </c>
      <c r="O81" s="7">
        <f>Q81/P81/N81</f>
        <v>102.13894746300707</v>
      </c>
      <c r="P81" s="7">
        <v>1.5102640498741717</v>
      </c>
      <c r="Q81" s="33">
        <v>41.717536270951911</v>
      </c>
      <c r="R81" s="41" t="s">
        <v>1675</v>
      </c>
      <c r="S81" s="33" t="s">
        <v>1675</v>
      </c>
      <c r="T81" s="45" t="s">
        <v>1677</v>
      </c>
      <c r="U81" s="55">
        <f>RANK(Q81,$Q$5:$Q$3209,0)</f>
        <v>199</v>
      </c>
      <c r="V81" s="55">
        <f>RANK(W81,$W$5:$W$3209,0)</f>
        <v>77</v>
      </c>
      <c r="W81" s="55">
        <f>N81*O81</f>
        <v>27.622677156638684</v>
      </c>
      <c r="X81">
        <f t="shared" si="2"/>
        <v>5934.1596080874633</v>
      </c>
      <c r="Y81" s="77">
        <f t="shared" si="3"/>
        <v>0.66479490059029667</v>
      </c>
    </row>
    <row r="82" spans="3:25" x14ac:dyDescent="0.25">
      <c r="C82" s="19" t="s">
        <v>1714</v>
      </c>
      <c r="D82" s="6" t="s">
        <v>51</v>
      </c>
      <c r="E82" s="6" t="s">
        <v>12</v>
      </c>
      <c r="F82" s="48">
        <v>18.1239465434594</v>
      </c>
      <c r="G82" s="8">
        <v>77.544740557283603</v>
      </c>
      <c r="H82" s="9">
        <v>0.73717856185003705</v>
      </c>
      <c r="I82" s="40">
        <v>15</v>
      </c>
      <c r="J82" s="7">
        <v>5</v>
      </c>
      <c r="K82" s="9">
        <v>0.96092382448259595</v>
      </c>
      <c r="L82" s="39">
        <v>1</v>
      </c>
      <c r="M82" s="47">
        <v>1</v>
      </c>
      <c r="N82" s="17">
        <v>0.42045330195646002</v>
      </c>
      <c r="O82" s="7">
        <f>Q82/P82/N82</f>
        <v>65.39123102353102</v>
      </c>
      <c r="P82" s="7">
        <v>3.2928799330311334</v>
      </c>
      <c r="Q82" s="33">
        <v>90.534305880036854</v>
      </c>
      <c r="R82" s="41" t="s">
        <v>1675</v>
      </c>
      <c r="S82" s="33" t="s">
        <v>1675</v>
      </c>
      <c r="T82" s="45" t="s">
        <v>1675</v>
      </c>
      <c r="U82" s="55">
        <f>RANK(Q82,$Q$5:$Q$3209,0)</f>
        <v>36</v>
      </c>
      <c r="V82" s="55">
        <f>RANK(W82,$W$5:$W$3209,0)</f>
        <v>78</v>
      </c>
      <c r="W82" s="55">
        <f>N82*O82</f>
        <v>27.493959002841326</v>
      </c>
      <c r="X82">
        <f t="shared" si="2"/>
        <v>5906.5369309308244</v>
      </c>
      <c r="Y82" s="77">
        <f t="shared" si="3"/>
        <v>0.66170037396358461</v>
      </c>
    </row>
    <row r="83" spans="3:25" x14ac:dyDescent="0.25">
      <c r="C83" s="19" t="s">
        <v>1710</v>
      </c>
      <c r="D83" s="6" t="s">
        <v>209</v>
      </c>
      <c r="E83" s="6" t="s">
        <v>90</v>
      </c>
      <c r="F83" s="48">
        <v>10.824646033184001</v>
      </c>
      <c r="G83" s="8">
        <v>77.698036777907404</v>
      </c>
      <c r="H83" s="9">
        <v>0.74485152207801397</v>
      </c>
      <c r="I83" s="40">
        <v>4</v>
      </c>
      <c r="J83" s="7">
        <v>9</v>
      </c>
      <c r="K83" s="9">
        <v>1</v>
      </c>
      <c r="L83" s="39">
        <v>1</v>
      </c>
      <c r="M83" s="47">
        <v>0</v>
      </c>
      <c r="N83" s="17">
        <v>0.26817754647990899</v>
      </c>
      <c r="O83" s="7">
        <f>Q83/P83/N83</f>
        <v>102.13894746300709</v>
      </c>
      <c r="P83" s="7">
        <v>3.4335152480644346</v>
      </c>
      <c r="Q83" s="33">
        <v>94.048694562764197</v>
      </c>
      <c r="R83" s="41" t="s">
        <v>1675</v>
      </c>
      <c r="S83" s="33" t="s">
        <v>1675</v>
      </c>
      <c r="T83" s="45" t="s">
        <v>1675</v>
      </c>
      <c r="U83" s="55">
        <f>RANK(Q83,$Q$5:$Q$3209,0)</f>
        <v>32</v>
      </c>
      <c r="V83" s="55">
        <f>RANK(W83,$W$5:$W$3209,0)</f>
        <v>79</v>
      </c>
      <c r="W83" s="55">
        <f>N83*O83</f>
        <v>27.391372330669565</v>
      </c>
      <c r="X83">
        <f t="shared" si="2"/>
        <v>5879.0429719279828</v>
      </c>
      <c r="Y83" s="77">
        <f t="shared" si="3"/>
        <v>0.65862026743641655</v>
      </c>
    </row>
    <row r="84" spans="3:25" x14ac:dyDescent="0.25">
      <c r="C84" s="19" t="s">
        <v>1800</v>
      </c>
      <c r="D84" s="6" t="s">
        <v>455</v>
      </c>
      <c r="E84" s="6" t="s">
        <v>90</v>
      </c>
      <c r="F84" s="48">
        <v>11.5270949356297</v>
      </c>
      <c r="G84" s="8">
        <v>95.517000878561504</v>
      </c>
      <c r="H84" s="9">
        <v>0.276658677873871</v>
      </c>
      <c r="I84" s="40">
        <v>12</v>
      </c>
      <c r="J84" s="7">
        <v>10</v>
      </c>
      <c r="K84" s="9">
        <v>1</v>
      </c>
      <c r="L84" s="39">
        <v>1</v>
      </c>
      <c r="M84" s="47">
        <v>1</v>
      </c>
      <c r="N84" s="17">
        <v>0.26739065795296502</v>
      </c>
      <c r="O84" s="7">
        <f>Q84/P84/N84</f>
        <v>102.13894746300707</v>
      </c>
      <c r="P84" s="7">
        <v>1.9346730682815338</v>
      </c>
      <c r="Q84" s="33">
        <v>52.837856873522099</v>
      </c>
      <c r="R84" s="41" t="s">
        <v>1675</v>
      </c>
      <c r="S84" s="33" t="s">
        <v>1675</v>
      </c>
      <c r="T84" s="45" t="s">
        <v>1677</v>
      </c>
      <c r="U84" s="55">
        <f>RANK(Q84,$Q$5:$Q$3209,0)</f>
        <v>123</v>
      </c>
      <c r="V84" s="55">
        <f>RANK(W84,$W$5:$W$3209,0)</f>
        <v>80</v>
      </c>
      <c r="W84" s="55">
        <f>N84*O84</f>
        <v>27.311000364756786</v>
      </c>
      <c r="X84">
        <f t="shared" si="2"/>
        <v>5851.6515995973132</v>
      </c>
      <c r="Y84" s="77">
        <f t="shared" si="3"/>
        <v>0.65555165353853917</v>
      </c>
    </row>
    <row r="85" spans="3:25" x14ac:dyDescent="0.25">
      <c r="C85" s="19" t="s">
        <v>1739</v>
      </c>
      <c r="D85" s="6" t="s">
        <v>211</v>
      </c>
      <c r="E85" s="6" t="s">
        <v>39</v>
      </c>
      <c r="F85" s="48">
        <v>16.71964072288873</v>
      </c>
      <c r="G85" s="8">
        <v>97.524206353294602</v>
      </c>
      <c r="H85" s="9">
        <v>0.999999999999999</v>
      </c>
      <c r="I85" s="40">
        <v>5</v>
      </c>
      <c r="J85" s="7">
        <v>6</v>
      </c>
      <c r="K85" s="9">
        <v>0.999999999999996</v>
      </c>
      <c r="L85" s="39">
        <v>0.81540616177077196</v>
      </c>
      <c r="M85" s="47">
        <v>1</v>
      </c>
      <c r="N85" s="17">
        <v>0.267327343975993</v>
      </c>
      <c r="O85" s="7">
        <f>Q85/P85/N85</f>
        <v>102.13894746300709</v>
      </c>
      <c r="P85" s="7">
        <v>2.7749911121333284</v>
      </c>
      <c r="Q85" s="33">
        <v>75.7698378994113</v>
      </c>
      <c r="R85" s="41" t="s">
        <v>1675</v>
      </c>
      <c r="S85" s="33" t="s">
        <v>1675</v>
      </c>
      <c r="T85" s="45" t="s">
        <v>1676</v>
      </c>
      <c r="U85" s="55">
        <f>RANK(Q85,$Q$5:$Q$3209,0)</f>
        <v>61</v>
      </c>
      <c r="V85" s="55">
        <f>RANK(W85,$W$5:$W$3209,0)</f>
        <v>81</v>
      </c>
      <c r="W85" s="55">
        <f>N85*O85</f>
        <v>27.304533541789173</v>
      </c>
      <c r="X85">
        <f t="shared" si="2"/>
        <v>5824.3405992325561</v>
      </c>
      <c r="Y85" s="77">
        <f t="shared" si="3"/>
        <v>0.65249204359010338</v>
      </c>
    </row>
    <row r="86" spans="3:25" x14ac:dyDescent="0.25">
      <c r="C86" s="19" t="s">
        <v>1819</v>
      </c>
      <c r="D86" s="6" t="s">
        <v>223</v>
      </c>
      <c r="E86" s="6" t="s">
        <v>16</v>
      </c>
      <c r="F86" s="48">
        <v>11.806476246023699</v>
      </c>
      <c r="G86" s="8">
        <v>97.170984679626102</v>
      </c>
      <c r="H86" s="9">
        <v>1</v>
      </c>
      <c r="I86" s="40">
        <v>0</v>
      </c>
      <c r="J86" s="7">
        <v>7</v>
      </c>
      <c r="K86" s="9">
        <v>1</v>
      </c>
      <c r="L86" s="39">
        <v>1</v>
      </c>
      <c r="M86" s="47">
        <v>0</v>
      </c>
      <c r="N86" s="17">
        <v>0.26460263355386099</v>
      </c>
      <c r="O86" s="7">
        <f>Q86/P86/N86</f>
        <v>102.13894746300707</v>
      </c>
      <c r="P86" s="7">
        <v>1.7957976940840257</v>
      </c>
      <c r="Q86" s="33">
        <v>48.533649571764236</v>
      </c>
      <c r="R86" s="41" t="s">
        <v>1675</v>
      </c>
      <c r="S86" s="33" t="s">
        <v>1675</v>
      </c>
      <c r="T86" s="45" t="s">
        <v>1677</v>
      </c>
      <c r="U86" s="55">
        <f>RANK(Q86,$Q$5:$Q$3209,0)</f>
        <v>143</v>
      </c>
      <c r="V86" s="55">
        <f>RANK(W86,$W$5:$W$3209,0)</f>
        <v>82</v>
      </c>
      <c r="W86" s="55">
        <f>N86*O86</f>
        <v>27.02623448713112</v>
      </c>
      <c r="X86">
        <f t="shared" si="2"/>
        <v>5797.0360656907669</v>
      </c>
      <c r="Y86" s="77">
        <f t="shared" si="3"/>
        <v>0.64943315811003655</v>
      </c>
    </row>
    <row r="87" spans="3:25" x14ac:dyDescent="0.25">
      <c r="C87" s="19" t="s">
        <v>1845</v>
      </c>
      <c r="D87" s="6" t="s">
        <v>231</v>
      </c>
      <c r="E87" s="6" t="s">
        <v>115</v>
      </c>
      <c r="F87" s="48">
        <v>20.092254435466501</v>
      </c>
      <c r="G87" s="8">
        <v>57.608901643708698</v>
      </c>
      <c r="H87" s="9">
        <v>0.83757173988350797</v>
      </c>
      <c r="I87" s="40">
        <v>25</v>
      </c>
      <c r="J87" s="7">
        <v>2</v>
      </c>
      <c r="K87" s="9">
        <v>1</v>
      </c>
      <c r="L87" s="39">
        <v>1</v>
      </c>
      <c r="M87" s="47">
        <v>1</v>
      </c>
      <c r="N87" s="17">
        <v>0.56670207588400301</v>
      </c>
      <c r="O87" s="7">
        <f>Q87/P87/N87</f>
        <v>47.636719618242658</v>
      </c>
      <c r="P87" s="7">
        <v>1.6788565858905675</v>
      </c>
      <c r="Q87" s="33">
        <v>45.322123454704652</v>
      </c>
      <c r="R87" s="41" t="s">
        <v>1675</v>
      </c>
      <c r="S87" s="33" t="s">
        <v>1675</v>
      </c>
      <c r="T87" s="45" t="s">
        <v>1677</v>
      </c>
      <c r="U87" s="55">
        <f>RANK(Q87,$Q$5:$Q$3209,0)</f>
        <v>169</v>
      </c>
      <c r="V87" s="55">
        <f>RANK(W87,$W$5:$W$3209,0)</f>
        <v>83</v>
      </c>
      <c r="W87" s="55">
        <f>N87*O87</f>
        <v>26.995827895962325</v>
      </c>
      <c r="X87">
        <f t="shared" si="2"/>
        <v>5770.0098312036362</v>
      </c>
      <c r="Y87" s="77">
        <f t="shared" si="3"/>
        <v>0.6464054500509685</v>
      </c>
    </row>
    <row r="88" spans="3:25" x14ac:dyDescent="0.25">
      <c r="C88" s="19" t="s">
        <v>1788</v>
      </c>
      <c r="D88" s="6" t="s">
        <v>273</v>
      </c>
      <c r="E88" s="6" t="s">
        <v>39</v>
      </c>
      <c r="F88" s="48">
        <v>17.582809004179399</v>
      </c>
      <c r="G88" s="8">
        <v>90.192726677211297</v>
      </c>
      <c r="H88" s="9">
        <v>1</v>
      </c>
      <c r="I88" s="40">
        <v>7</v>
      </c>
      <c r="J88" s="7">
        <v>4</v>
      </c>
      <c r="K88" s="9">
        <v>1</v>
      </c>
      <c r="L88" s="39">
        <v>1</v>
      </c>
      <c r="M88" s="47">
        <v>0</v>
      </c>
      <c r="N88" s="17">
        <v>0.26110707718263798</v>
      </c>
      <c r="O88" s="7">
        <f>Q88/P88/N88</f>
        <v>102.13894746300707</v>
      </c>
      <c r="P88" s="7">
        <v>2.1087210055633849</v>
      </c>
      <c r="Q88" s="33">
        <v>56.237906540360726</v>
      </c>
      <c r="R88" s="41" t="s">
        <v>1675</v>
      </c>
      <c r="S88" s="33" t="s">
        <v>1675</v>
      </c>
      <c r="T88" s="45" t="s">
        <v>1677</v>
      </c>
      <c r="U88" s="55">
        <f>RANK(Q88,$Q$5:$Q$3209,0)</f>
        <v>111</v>
      </c>
      <c r="V88" s="55">
        <f>RANK(W88,$W$5:$W$3209,0)</f>
        <v>84</v>
      </c>
      <c r="W88" s="55">
        <f>N88*O88</f>
        <v>26.669202038576792</v>
      </c>
      <c r="X88">
        <f t="shared" si="2"/>
        <v>5743.0140033076741</v>
      </c>
      <c r="Y88" s="77">
        <f t="shared" si="3"/>
        <v>0.64338114839619165</v>
      </c>
    </row>
    <row r="89" spans="3:25" x14ac:dyDescent="0.25">
      <c r="C89" s="19" t="s">
        <v>1723</v>
      </c>
      <c r="D89" s="6" t="s">
        <v>87</v>
      </c>
      <c r="E89" s="6" t="s">
        <v>90</v>
      </c>
      <c r="F89" s="48">
        <v>12.1253350097602</v>
      </c>
      <c r="G89" s="8">
        <v>91.272470482205804</v>
      </c>
      <c r="H89" s="9">
        <v>0.97346724887981495</v>
      </c>
      <c r="I89" s="40">
        <v>8</v>
      </c>
      <c r="J89" s="7">
        <v>4</v>
      </c>
      <c r="K89" s="9">
        <v>1</v>
      </c>
      <c r="L89" s="39">
        <v>1</v>
      </c>
      <c r="M89" s="47">
        <v>1</v>
      </c>
      <c r="N89" s="17">
        <v>0.260861684955008</v>
      </c>
      <c r="O89" s="7">
        <f>Q89/P89/N89</f>
        <v>102.13894746300706</v>
      </c>
      <c r="P89" s="7">
        <v>3.1093494306793406</v>
      </c>
      <c r="Q89" s="33">
        <v>82.845935118297845</v>
      </c>
      <c r="R89" s="41" t="s">
        <v>1675</v>
      </c>
      <c r="S89" s="33" t="s">
        <v>1675</v>
      </c>
      <c r="T89" s="45" t="s">
        <v>1675</v>
      </c>
      <c r="U89" s="55">
        <f>RANK(Q89,$Q$5:$Q$3209,0)</f>
        <v>45</v>
      </c>
      <c r="V89" s="55">
        <f>RANK(W89,$W$5:$W$3209,0)</f>
        <v>85</v>
      </c>
      <c r="W89" s="55">
        <f>N89*O89</f>
        <v>26.644137934731059</v>
      </c>
      <c r="X89">
        <f t="shared" si="2"/>
        <v>5716.3448012690969</v>
      </c>
      <c r="Y89" s="77">
        <f t="shared" si="3"/>
        <v>0.64039343814082628</v>
      </c>
    </row>
    <row r="90" spans="3:25" x14ac:dyDescent="0.25">
      <c r="C90" s="19" t="s">
        <v>1806</v>
      </c>
      <c r="D90" s="6" t="s">
        <v>299</v>
      </c>
      <c r="E90" s="6" t="s">
        <v>16</v>
      </c>
      <c r="F90" s="48">
        <v>28.097412562925498</v>
      </c>
      <c r="G90" s="8">
        <v>67.104496857886105</v>
      </c>
      <c r="H90" s="9">
        <v>0.99849797069774104</v>
      </c>
      <c r="I90" s="40">
        <v>8</v>
      </c>
      <c r="J90" s="7">
        <v>14</v>
      </c>
      <c r="K90" s="9">
        <v>1</v>
      </c>
      <c r="L90" s="39">
        <v>0.713759654085244</v>
      </c>
      <c r="M90" s="47">
        <v>1</v>
      </c>
      <c r="N90" s="17">
        <v>0.260758313839971</v>
      </c>
      <c r="O90" s="7">
        <f>Q90/P90/N90</f>
        <v>102.13894746300707</v>
      </c>
      <c r="P90" s="7">
        <v>1.9359952660981139</v>
      </c>
      <c r="Q90" s="33">
        <v>51.562484252990998</v>
      </c>
      <c r="R90" s="41" t="s">
        <v>1675</v>
      </c>
      <c r="S90" s="33" t="s">
        <v>1675</v>
      </c>
      <c r="T90" s="45" t="s">
        <v>1677</v>
      </c>
      <c r="U90" s="55">
        <f>RANK(Q90,$Q$5:$Q$3209,0)</f>
        <v>130</v>
      </c>
      <c r="V90" s="55">
        <f>RANK(W90,$W$5:$W$3209,0)</f>
        <v>86</v>
      </c>
      <c r="W90" s="55">
        <f>N90*O90</f>
        <v>26.633579717843109</v>
      </c>
      <c r="X90">
        <f t="shared" si="2"/>
        <v>5689.7006633343663</v>
      </c>
      <c r="Y90" s="77">
        <f t="shared" si="3"/>
        <v>0.63740853577900014</v>
      </c>
    </row>
    <row r="91" spans="3:25" x14ac:dyDescent="0.25">
      <c r="C91" s="19" t="s">
        <v>1706</v>
      </c>
      <c r="D91" s="6" t="s">
        <v>118</v>
      </c>
      <c r="E91" s="6" t="s">
        <v>39</v>
      </c>
      <c r="F91" s="48">
        <v>8.8366936128835007</v>
      </c>
      <c r="G91" s="8">
        <v>79.159182804447099</v>
      </c>
      <c r="H91" s="9">
        <v>0.999999999999999</v>
      </c>
      <c r="I91" s="40">
        <v>3</v>
      </c>
      <c r="J91" s="7">
        <v>8</v>
      </c>
      <c r="K91" s="9">
        <v>1</v>
      </c>
      <c r="L91" s="39">
        <v>1</v>
      </c>
      <c r="M91" s="47">
        <v>0</v>
      </c>
      <c r="N91" s="17">
        <v>0.306281601495971</v>
      </c>
      <c r="O91" s="7">
        <f>Q91/P91/N91</f>
        <v>85.451113995755804</v>
      </c>
      <c r="P91" s="7">
        <v>3.6642240348498905</v>
      </c>
      <c r="Q91" s="33">
        <v>95.900452681477432</v>
      </c>
      <c r="R91" s="41" t="s">
        <v>1675</v>
      </c>
      <c r="S91" s="33" t="s">
        <v>1675</v>
      </c>
      <c r="T91" s="45" t="s">
        <v>1675</v>
      </c>
      <c r="U91" s="55">
        <f>RANK(Q91,$Q$5:$Q$3209,0)</f>
        <v>28</v>
      </c>
      <c r="V91" s="55">
        <f>RANK(W91,$W$5:$W$3209,0)</f>
        <v>87</v>
      </c>
      <c r="W91" s="55">
        <f>N91*O91</f>
        <v>26.172104044234871</v>
      </c>
      <c r="X91">
        <f t="shared" si="2"/>
        <v>5663.0670836165227</v>
      </c>
      <c r="Y91" s="77">
        <f t="shared" si="3"/>
        <v>0.63442481623819824</v>
      </c>
    </row>
    <row r="92" spans="3:25" x14ac:dyDescent="0.25">
      <c r="C92" s="19" t="s">
        <v>1765</v>
      </c>
      <c r="D92" s="6" t="s">
        <v>211</v>
      </c>
      <c r="E92" s="6" t="s">
        <v>39</v>
      </c>
      <c r="F92" s="48">
        <v>4.3113758608465602</v>
      </c>
      <c r="G92" s="8">
        <v>96.870778880099806</v>
      </c>
      <c r="H92" s="9">
        <v>0.92731718824687404</v>
      </c>
      <c r="I92" s="40">
        <v>3</v>
      </c>
      <c r="J92" s="7">
        <v>5</v>
      </c>
      <c r="K92" s="9">
        <v>1</v>
      </c>
      <c r="L92" s="39">
        <v>1</v>
      </c>
      <c r="M92" s="47">
        <v>0</v>
      </c>
      <c r="N92" s="17">
        <v>0.252282151765027</v>
      </c>
      <c r="O92" s="7">
        <f>Q92/P92/N92</f>
        <v>102.13894746300707</v>
      </c>
      <c r="P92" s="7">
        <v>2.507610428767435</v>
      </c>
      <c r="Q92" s="33">
        <v>64.615687873380338</v>
      </c>
      <c r="R92" s="41" t="s">
        <v>1675</v>
      </c>
      <c r="S92" s="33" t="s">
        <v>1675</v>
      </c>
      <c r="T92" s="45" t="s">
        <v>1676</v>
      </c>
      <c r="U92" s="55">
        <f>RANK(Q92,$Q$5:$Q$3209,0)</f>
        <v>87</v>
      </c>
      <c r="V92" s="55">
        <f>RANK(W92,$W$5:$W$3209,0)</f>
        <v>88</v>
      </c>
      <c r="W92" s="55">
        <f>N92*O92</f>
        <v>25.767833444982468</v>
      </c>
      <c r="X92">
        <f t="shared" si="2"/>
        <v>5636.8949795722874</v>
      </c>
      <c r="Y92" s="77">
        <f t="shared" si="3"/>
        <v>0.63149279511719336</v>
      </c>
    </row>
    <row r="93" spans="3:25" x14ac:dyDescent="0.25">
      <c r="C93" s="19" t="s">
        <v>1762</v>
      </c>
      <c r="D93" s="6" t="s">
        <v>273</v>
      </c>
      <c r="E93" s="6" t="s">
        <v>39</v>
      </c>
      <c r="F93" s="48">
        <v>12.823751698895199</v>
      </c>
      <c r="G93" s="8">
        <v>91.927169879470199</v>
      </c>
      <c r="H93" s="9">
        <v>0.96331608165336902</v>
      </c>
      <c r="I93" s="40">
        <v>13</v>
      </c>
      <c r="J93" s="7">
        <v>4</v>
      </c>
      <c r="K93" s="9">
        <v>1</v>
      </c>
      <c r="L93" s="39">
        <v>1</v>
      </c>
      <c r="M93" s="47">
        <v>1</v>
      </c>
      <c r="N93" s="17">
        <v>0.300348669531463</v>
      </c>
      <c r="O93" s="7">
        <f>Q93/P93/N93</f>
        <v>85.45111399575579</v>
      </c>
      <c r="P93" s="7">
        <v>2.5522543066573773</v>
      </c>
      <c r="Q93" s="33">
        <v>65.503934486258331</v>
      </c>
      <c r="R93" s="41" t="s">
        <v>1675</v>
      </c>
      <c r="S93" s="33" t="s">
        <v>1675</v>
      </c>
      <c r="T93" s="45" t="s">
        <v>1676</v>
      </c>
      <c r="U93" s="55">
        <f>RANK(Q93,$Q$5:$Q$3209,0)</f>
        <v>84</v>
      </c>
      <c r="V93" s="55">
        <f>RANK(W93,$W$5:$W$3209,0)</f>
        <v>89</v>
      </c>
      <c r="W93" s="55">
        <f>N93*O93</f>
        <v>25.66512839860663</v>
      </c>
      <c r="X93">
        <f t="shared" si="2"/>
        <v>5611.1271461273045</v>
      </c>
      <c r="Y93" s="77">
        <f t="shared" si="3"/>
        <v>0.628606063818268</v>
      </c>
    </row>
    <row r="94" spans="3:25" x14ac:dyDescent="0.25">
      <c r="C94" s="19" t="s">
        <v>1784</v>
      </c>
      <c r="D94" s="6" t="s">
        <v>585</v>
      </c>
      <c r="E94" s="6" t="s">
        <v>39</v>
      </c>
      <c r="F94" s="48">
        <v>13.885801354794941</v>
      </c>
      <c r="G94" s="8">
        <v>76.696024390792104</v>
      </c>
      <c r="H94" s="9">
        <v>0.999999999999999</v>
      </c>
      <c r="I94" s="40">
        <v>3</v>
      </c>
      <c r="J94" s="7">
        <v>7</v>
      </c>
      <c r="K94" s="9">
        <v>1</v>
      </c>
      <c r="L94" s="39">
        <v>0.92092062000692798</v>
      </c>
      <c r="M94" s="47">
        <v>0</v>
      </c>
      <c r="N94" s="17">
        <v>0.29928859530365198</v>
      </c>
      <c r="O94" s="7">
        <f>Q94/P94/N94</f>
        <v>85.451113995755804</v>
      </c>
      <c r="P94" s="7">
        <v>2.239605136511734</v>
      </c>
      <c r="Q94" s="33">
        <v>57.276879826219989</v>
      </c>
      <c r="R94" s="41" t="s">
        <v>1675</v>
      </c>
      <c r="S94" s="33" t="s">
        <v>1675</v>
      </c>
      <c r="T94" s="45" t="s">
        <v>1676</v>
      </c>
      <c r="U94" s="55">
        <f>RANK(Q94,$Q$5:$Q$3209,0)</f>
        <v>107</v>
      </c>
      <c r="V94" s="55">
        <f>RANK(W94,$W$5:$W$3209,0)</f>
        <v>90</v>
      </c>
      <c r="W94" s="55">
        <f>N94*O94</f>
        <v>25.574543874921989</v>
      </c>
      <c r="X94">
        <f t="shared" si="2"/>
        <v>5585.4620177286979</v>
      </c>
      <c r="Y94" s="77">
        <f t="shared" si="3"/>
        <v>0.62573083840991617</v>
      </c>
    </row>
    <row r="95" spans="3:25" x14ac:dyDescent="0.25">
      <c r="C95" s="19" t="s">
        <v>1760</v>
      </c>
      <c r="D95" s="6" t="s">
        <v>229</v>
      </c>
      <c r="E95" s="6" t="s">
        <v>90</v>
      </c>
      <c r="F95" s="48">
        <v>2.34223709463275</v>
      </c>
      <c r="G95" s="8">
        <v>97.854770901456405</v>
      </c>
      <c r="H95" s="9">
        <v>0.99882960124393605</v>
      </c>
      <c r="I95" s="40">
        <v>2</v>
      </c>
      <c r="J95" s="7">
        <v>2</v>
      </c>
      <c r="K95" s="9">
        <v>1</v>
      </c>
      <c r="L95" s="39">
        <v>1</v>
      </c>
      <c r="M95" s="47">
        <v>0</v>
      </c>
      <c r="N95" s="17">
        <v>0.250316045372658</v>
      </c>
      <c r="O95" s="7">
        <f>Q95/P95/N95</f>
        <v>102.13894746300707</v>
      </c>
      <c r="P95" s="7">
        <v>2.5716744929345641</v>
      </c>
      <c r="Q95" s="33">
        <v>65.750046527193291</v>
      </c>
      <c r="R95" s="41" t="s">
        <v>1675</v>
      </c>
      <c r="S95" s="33" t="s">
        <v>1675</v>
      </c>
      <c r="T95" s="45" t="s">
        <v>1676</v>
      </c>
      <c r="U95" s="55">
        <f>RANK(Q95,$Q$5:$Q$3209,0)</f>
        <v>82</v>
      </c>
      <c r="V95" s="55">
        <f>RANK(W95,$W$5:$W$3209,0)</f>
        <v>91</v>
      </c>
      <c r="W95" s="55">
        <f>N95*O95</f>
        <v>25.56701740746561</v>
      </c>
      <c r="X95">
        <f t="shared" si="2"/>
        <v>5559.8874738537761</v>
      </c>
      <c r="Y95" s="77">
        <f t="shared" si="3"/>
        <v>0.62286576104836355</v>
      </c>
    </row>
    <row r="96" spans="3:25" x14ac:dyDescent="0.25">
      <c r="C96" s="19" t="s">
        <v>1736</v>
      </c>
      <c r="D96" s="6" t="s">
        <v>17</v>
      </c>
      <c r="E96" s="6" t="s">
        <v>19</v>
      </c>
      <c r="F96" s="48">
        <v>5.2496185738436596</v>
      </c>
      <c r="G96" s="8">
        <v>89.448338468018207</v>
      </c>
      <c r="H96" s="9">
        <v>0.68590743024673795</v>
      </c>
      <c r="I96" s="40">
        <v>13</v>
      </c>
      <c r="J96" s="7">
        <v>9</v>
      </c>
      <c r="K96" s="9">
        <v>1</v>
      </c>
      <c r="L96" s="39">
        <v>1</v>
      </c>
      <c r="M96" s="47">
        <v>0</v>
      </c>
      <c r="N96" s="17">
        <v>0.298800283110774</v>
      </c>
      <c r="O96" s="7">
        <f>Q96/P96/N96</f>
        <v>85.451113995755804</v>
      </c>
      <c r="P96" s="7">
        <v>3.0343258972200009</v>
      </c>
      <c r="Q96" s="33">
        <v>77.474888016123415</v>
      </c>
      <c r="R96" s="41" t="s">
        <v>1675</v>
      </c>
      <c r="S96" s="33" t="s">
        <v>1675</v>
      </c>
      <c r="T96" s="45" t="s">
        <v>1676</v>
      </c>
      <c r="U96" s="55">
        <f>RANK(Q96,$Q$5:$Q$3209,0)</f>
        <v>58</v>
      </c>
      <c r="V96" s="55">
        <f>RANK(W96,$W$5:$W$3209,0)</f>
        <v>92</v>
      </c>
      <c r="W96" s="55">
        <f>N96*O96</f>
        <v>25.532817054062857</v>
      </c>
      <c r="X96">
        <f t="shared" si="2"/>
        <v>5534.3204564463103</v>
      </c>
      <c r="Y96" s="77">
        <f t="shared" si="3"/>
        <v>0.62000152686554477</v>
      </c>
    </row>
    <row r="97" spans="3:25" x14ac:dyDescent="0.25">
      <c r="C97" s="19" t="s">
        <v>1756</v>
      </c>
      <c r="D97" s="6" t="s">
        <v>49</v>
      </c>
      <c r="E97" s="6" t="s">
        <v>19</v>
      </c>
      <c r="F97" s="48">
        <v>21.7365279559397</v>
      </c>
      <c r="G97" s="8">
        <v>84.604670775802404</v>
      </c>
      <c r="H97" s="9">
        <v>0.53285973402226205</v>
      </c>
      <c r="I97" s="40">
        <v>22</v>
      </c>
      <c r="J97" s="7">
        <v>10</v>
      </c>
      <c r="K97" s="9">
        <v>1</v>
      </c>
      <c r="L97" s="39">
        <v>1</v>
      </c>
      <c r="M97" s="47">
        <v>1</v>
      </c>
      <c r="N97" s="17">
        <v>0.38423277536780098</v>
      </c>
      <c r="O97" s="7">
        <f>Q97/P97/N97</f>
        <v>65.391231023531006</v>
      </c>
      <c r="P97" s="7">
        <v>2.6900088667071689</v>
      </c>
      <c r="Q97" s="33">
        <v>67.587694526634422</v>
      </c>
      <c r="R97" s="41" t="s">
        <v>1675</v>
      </c>
      <c r="S97" s="33" t="s">
        <v>1675</v>
      </c>
      <c r="T97" s="45" t="s">
        <v>1676</v>
      </c>
      <c r="U97" s="55">
        <f>RANK(Q97,$Q$5:$Q$3209,0)</f>
        <v>78</v>
      </c>
      <c r="V97" s="55">
        <f>RANK(W97,$W$5:$W$3209,0)</f>
        <v>93</v>
      </c>
      <c r="W97" s="55">
        <f>N97*O97</f>
        <v>25.125454180888369</v>
      </c>
      <c r="X97">
        <f t="shared" si="2"/>
        <v>5508.7876393922479</v>
      </c>
      <c r="Y97" s="77">
        <f t="shared" si="3"/>
        <v>0.61714112409644639</v>
      </c>
    </row>
    <row r="98" spans="3:25" x14ac:dyDescent="0.25">
      <c r="C98" s="19" t="s">
        <v>2023</v>
      </c>
      <c r="D98" s="6" t="s">
        <v>303</v>
      </c>
      <c r="E98" s="6" t="s">
        <v>16</v>
      </c>
      <c r="F98" s="48">
        <v>2.1059232012655902</v>
      </c>
      <c r="G98" s="8">
        <v>96.874178145572799</v>
      </c>
      <c r="H98" s="9">
        <v>1</v>
      </c>
      <c r="I98" s="40">
        <v>2</v>
      </c>
      <c r="J98" s="7">
        <v>0</v>
      </c>
      <c r="K98" s="9">
        <v>1</v>
      </c>
      <c r="L98" s="39">
        <v>1</v>
      </c>
      <c r="M98" s="47">
        <v>0</v>
      </c>
      <c r="N98" s="17">
        <v>0.29369642615759201</v>
      </c>
      <c r="O98" s="7">
        <f>Q98/P98/N98</f>
        <v>85.451113995755804</v>
      </c>
      <c r="P98" s="7">
        <v>0.83984208906737268</v>
      </c>
      <c r="Q98" s="33">
        <v>21.077253863843175</v>
      </c>
      <c r="R98" s="41" t="s">
        <v>1675</v>
      </c>
      <c r="S98" s="33" t="s">
        <v>1675</v>
      </c>
      <c r="T98" s="45" t="s">
        <v>1677</v>
      </c>
      <c r="U98" s="55">
        <f>RANK(Q98,$Q$5:$Q$3209,0)</f>
        <v>353</v>
      </c>
      <c r="V98" s="55">
        <f>RANK(W98,$W$5:$W$3209,0)</f>
        <v>94</v>
      </c>
      <c r="W98" s="55">
        <f>N98*O98</f>
        <v>25.09668679173847</v>
      </c>
      <c r="X98">
        <f t="shared" si="2"/>
        <v>5483.6621852113594</v>
      </c>
      <c r="Y98" s="77">
        <f t="shared" si="3"/>
        <v>0.61432635757218479</v>
      </c>
    </row>
    <row r="99" spans="3:25" x14ac:dyDescent="0.25">
      <c r="C99" s="19" t="s">
        <v>1726</v>
      </c>
      <c r="D99" s="6" t="s">
        <v>209</v>
      </c>
      <c r="E99" s="6" t="s">
        <v>90</v>
      </c>
      <c r="F99" s="48">
        <v>2.7688475428470101</v>
      </c>
      <c r="G99" s="8">
        <v>85.423062704478298</v>
      </c>
      <c r="H99" s="9">
        <v>1</v>
      </c>
      <c r="I99" s="40">
        <v>1</v>
      </c>
      <c r="J99" s="7">
        <v>5</v>
      </c>
      <c r="K99" s="9">
        <v>1</v>
      </c>
      <c r="L99" s="39">
        <v>1</v>
      </c>
      <c r="M99" s="47">
        <v>0</v>
      </c>
      <c r="N99" s="17">
        <v>0.243923995946558</v>
      </c>
      <c r="O99" s="7">
        <f>Q99/P99/N99</f>
        <v>102.13894746300706</v>
      </c>
      <c r="P99" s="7">
        <v>3.3076754476881534</v>
      </c>
      <c r="Q99" s="33">
        <v>82.407889862796154</v>
      </c>
      <c r="R99" s="41" t="s">
        <v>1675</v>
      </c>
      <c r="S99" s="33" t="s">
        <v>1675</v>
      </c>
      <c r="T99" s="45" t="s">
        <v>1675</v>
      </c>
      <c r="U99" s="55">
        <f>RANK(Q99,$Q$5:$Q$3209,0)</f>
        <v>48</v>
      </c>
      <c r="V99" s="55">
        <f>RANK(W99,$W$5:$W$3209,0)</f>
        <v>95</v>
      </c>
      <c r="W99" s="55">
        <f>N99*O99</f>
        <v>24.914140206952233</v>
      </c>
      <c r="X99">
        <f t="shared" si="2"/>
        <v>5458.5654984196208</v>
      </c>
      <c r="Y99" s="77">
        <f t="shared" si="3"/>
        <v>0.61151481381489836</v>
      </c>
    </row>
    <row r="100" spans="3:25" x14ac:dyDescent="0.25">
      <c r="C100" s="19" t="s">
        <v>1799</v>
      </c>
      <c r="D100" s="6" t="s">
        <v>211</v>
      </c>
      <c r="E100" s="6" t="s">
        <v>39</v>
      </c>
      <c r="F100" s="48">
        <v>14.098009386646501</v>
      </c>
      <c r="G100" s="8">
        <v>93.773358021199698</v>
      </c>
      <c r="H100" s="9">
        <v>1</v>
      </c>
      <c r="I100" s="40">
        <v>8</v>
      </c>
      <c r="J100" s="7">
        <v>2</v>
      </c>
      <c r="K100" s="9">
        <v>1</v>
      </c>
      <c r="L100" s="39">
        <v>1</v>
      </c>
      <c r="M100" s="47">
        <v>0</v>
      </c>
      <c r="N100" s="17">
        <v>0.28681751405363998</v>
      </c>
      <c r="O100" s="7">
        <f>Q100/P100/N100</f>
        <v>85.451113995755804</v>
      </c>
      <c r="P100" s="7">
        <v>2.1974466274565607</v>
      </c>
      <c r="Q100" s="33">
        <v>53.856947105351971</v>
      </c>
      <c r="R100" s="41" t="s">
        <v>1675</v>
      </c>
      <c r="S100" s="33" t="s">
        <v>1675</v>
      </c>
      <c r="T100" s="45" t="s">
        <v>1677</v>
      </c>
      <c r="U100" s="55">
        <f>RANK(Q100,$Q$5:$Q$3209,0)</f>
        <v>122</v>
      </c>
      <c r="V100" s="55">
        <f>RANK(W100,$W$5:$W$3209,0)</f>
        <v>96</v>
      </c>
      <c r="W100" s="55">
        <f>N100*O100</f>
        <v>24.508876089376884</v>
      </c>
      <c r="X100">
        <f t="shared" si="2"/>
        <v>5433.6513582126681</v>
      </c>
      <c r="Y100" s="77">
        <f t="shared" si="3"/>
        <v>0.60872372047463819</v>
      </c>
    </row>
    <row r="101" spans="3:25" x14ac:dyDescent="0.25">
      <c r="C101" s="19" t="s">
        <v>1834</v>
      </c>
      <c r="D101" s="6" t="s">
        <v>353</v>
      </c>
      <c r="E101" s="6" t="s">
        <v>16</v>
      </c>
      <c r="F101" s="48">
        <v>5.5827937688271403</v>
      </c>
      <c r="G101" s="8">
        <v>97.9949672510309</v>
      </c>
      <c r="H101" s="9">
        <v>0.998183273199579</v>
      </c>
      <c r="I101" s="40">
        <v>0</v>
      </c>
      <c r="J101" s="7">
        <v>0</v>
      </c>
      <c r="K101" s="9">
        <v>1</v>
      </c>
      <c r="L101" s="39">
        <v>1</v>
      </c>
      <c r="M101" s="47">
        <v>1</v>
      </c>
      <c r="N101" s="17">
        <v>0.23776951244609101</v>
      </c>
      <c r="O101" s="7">
        <f>Q101/P101/N101</f>
        <v>102.13894746300707</v>
      </c>
      <c r="P101" s="7">
        <v>1.9221060235409533</v>
      </c>
      <c r="Q101" s="33">
        <v>46.679359153994291</v>
      </c>
      <c r="R101" s="41" t="s">
        <v>1675</v>
      </c>
      <c r="S101" s="33" t="s">
        <v>1675</v>
      </c>
      <c r="T101" s="45" t="s">
        <v>1677</v>
      </c>
      <c r="U101" s="55">
        <f>RANK(Q101,$Q$5:$Q$3209,0)</f>
        <v>158</v>
      </c>
      <c r="V101" s="55">
        <f>RANK(W101,$W$5:$W$3209,0)</f>
        <v>97</v>
      </c>
      <c r="W101" s="55">
        <f>N101*O101</f>
        <v>24.285527740036095</v>
      </c>
      <c r="X101">
        <f t="shared" si="2"/>
        <v>5409.1424821232913</v>
      </c>
      <c r="Y101" s="77">
        <f t="shared" si="3"/>
        <v>0.60597802825880842</v>
      </c>
    </row>
    <row r="102" spans="3:25" x14ac:dyDescent="0.25">
      <c r="C102" s="19" t="s">
        <v>1791</v>
      </c>
      <c r="D102" s="6" t="s">
        <v>317</v>
      </c>
      <c r="E102" s="6" t="s">
        <v>126</v>
      </c>
      <c r="F102" s="48">
        <v>15.818756051342399</v>
      </c>
      <c r="G102" s="8">
        <v>90.467160672380501</v>
      </c>
      <c r="H102" s="9">
        <v>0.99797413949680802</v>
      </c>
      <c r="I102" s="40">
        <v>4</v>
      </c>
      <c r="J102" s="7">
        <v>11</v>
      </c>
      <c r="K102" s="9">
        <v>1</v>
      </c>
      <c r="L102" s="39">
        <v>1</v>
      </c>
      <c r="M102" s="47">
        <v>0</v>
      </c>
      <c r="N102" s="17">
        <v>0.28235223728734199</v>
      </c>
      <c r="O102" s="7">
        <f>Q102/P102/N102</f>
        <v>85.451113995755804</v>
      </c>
      <c r="P102" s="7">
        <v>2.2983846542794111</v>
      </c>
      <c r="Q102" s="33">
        <v>55.453846443262115</v>
      </c>
      <c r="R102" s="41" t="s">
        <v>1675</v>
      </c>
      <c r="S102" s="33" t="s">
        <v>1675</v>
      </c>
      <c r="T102" s="45" t="s">
        <v>1676</v>
      </c>
      <c r="U102" s="55">
        <f>RANK(Q102,$Q$5:$Q$3209,0)</f>
        <v>114</v>
      </c>
      <c r="V102" s="55">
        <f>RANK(W102,$W$5:$W$3209,0)</f>
        <v>98</v>
      </c>
      <c r="W102" s="55">
        <f>N102*O102</f>
        <v>24.127313215397354</v>
      </c>
      <c r="X102">
        <f t="shared" si="2"/>
        <v>5384.8569543832555</v>
      </c>
      <c r="Y102" s="77">
        <f t="shared" si="3"/>
        <v>0.60325735741980424</v>
      </c>
    </row>
    <row r="103" spans="3:25" x14ac:dyDescent="0.25">
      <c r="C103" s="19" t="s">
        <v>1737</v>
      </c>
      <c r="D103" s="6" t="s">
        <v>29</v>
      </c>
      <c r="E103" s="6" t="s">
        <v>28</v>
      </c>
      <c r="F103" s="48">
        <v>13.434983896463899</v>
      </c>
      <c r="G103" s="8">
        <v>54.263062629176702</v>
      </c>
      <c r="H103" s="9">
        <v>0.29292737437490501</v>
      </c>
      <c r="I103" s="40">
        <v>40</v>
      </c>
      <c r="J103" s="7">
        <v>16</v>
      </c>
      <c r="K103" s="9">
        <v>1</v>
      </c>
      <c r="L103" s="39">
        <v>1</v>
      </c>
      <c r="M103" s="47">
        <v>0</v>
      </c>
      <c r="N103" s="17">
        <v>0.50531914212287399</v>
      </c>
      <c r="O103" s="7">
        <f>Q103/P103/N103</f>
        <v>47.636719618242658</v>
      </c>
      <c r="P103" s="7">
        <v>3.1586334546571209</v>
      </c>
      <c r="Q103" s="33">
        <v>76.033823146891919</v>
      </c>
      <c r="R103" s="41" t="s">
        <v>1675</v>
      </c>
      <c r="S103" s="33" t="s">
        <v>1675</v>
      </c>
      <c r="T103" s="45" t="s">
        <v>1675</v>
      </c>
      <c r="U103" s="55">
        <f>RANK(Q103,$Q$5:$Q$3209,0)</f>
        <v>59</v>
      </c>
      <c r="V103" s="55">
        <f>RANK(W103,$W$5:$W$3209,0)</f>
        <v>99</v>
      </c>
      <c r="W103" s="55">
        <f>N103*O103</f>
        <v>24.071746291038263</v>
      </c>
      <c r="X103">
        <f t="shared" si="2"/>
        <v>5360.7296411678581</v>
      </c>
      <c r="Y103" s="77">
        <f t="shared" si="3"/>
        <v>0.60055441111403229</v>
      </c>
    </row>
    <row r="104" spans="3:25" x14ac:dyDescent="0.25">
      <c r="C104" s="19" t="s">
        <v>2003</v>
      </c>
      <c r="D104" s="6" t="s">
        <v>120</v>
      </c>
      <c r="E104" s="6" t="s">
        <v>39</v>
      </c>
      <c r="F104" s="48">
        <v>6.1362270773923697</v>
      </c>
      <c r="G104" s="8">
        <v>87.022158256271098</v>
      </c>
      <c r="H104" s="9">
        <v>1</v>
      </c>
      <c r="I104" s="40">
        <v>6</v>
      </c>
      <c r="J104" s="7">
        <v>5</v>
      </c>
      <c r="K104" s="9">
        <v>0.76598030119406302</v>
      </c>
      <c r="L104" s="39">
        <v>0.804354449093725</v>
      </c>
      <c r="M104" s="47">
        <v>0</v>
      </c>
      <c r="N104" s="17">
        <v>0.28097332425586602</v>
      </c>
      <c r="O104" s="7">
        <f>Q104/P104/N104</f>
        <v>85.451113995755804</v>
      </c>
      <c r="P104" s="7">
        <v>0.98592264120528839</v>
      </c>
      <c r="Q104" s="33">
        <v>23.671493446193999</v>
      </c>
      <c r="R104" s="41" t="s">
        <v>1675</v>
      </c>
      <c r="S104" s="33" t="s">
        <v>1675</v>
      </c>
      <c r="T104" s="45" t="s">
        <v>1677</v>
      </c>
      <c r="U104" s="55">
        <f>RANK(Q104,$Q$5:$Q$3209,0)</f>
        <v>332</v>
      </c>
      <c r="V104" s="55">
        <f>RANK(W104,$W$5:$W$3209,0)</f>
        <v>100</v>
      </c>
      <c r="W104" s="55">
        <f>N104*O104</f>
        <v>24.009483560754468</v>
      </c>
      <c r="X104">
        <f t="shared" si="2"/>
        <v>5336.6578948768201</v>
      </c>
      <c r="Y104" s="77">
        <f t="shared" si="3"/>
        <v>0.59785768988651833</v>
      </c>
    </row>
    <row r="105" spans="3:25" x14ac:dyDescent="0.25">
      <c r="C105" s="19" t="s">
        <v>1826</v>
      </c>
      <c r="D105" s="6" t="s">
        <v>573</v>
      </c>
      <c r="E105" s="6" t="s">
        <v>126</v>
      </c>
      <c r="F105" s="48">
        <v>18.6350881984884</v>
      </c>
      <c r="G105" s="8">
        <v>80.964674993747295</v>
      </c>
      <c r="H105" s="9">
        <v>0.999999999999999</v>
      </c>
      <c r="I105" s="40">
        <v>2</v>
      </c>
      <c r="J105" s="7">
        <v>8</v>
      </c>
      <c r="K105" s="9">
        <v>1</v>
      </c>
      <c r="L105" s="39">
        <v>1</v>
      </c>
      <c r="M105" s="47">
        <v>0</v>
      </c>
      <c r="N105" s="17">
        <v>0.27847912540209802</v>
      </c>
      <c r="O105" s="7">
        <f>Q105/P105/N105</f>
        <v>85.451113995755804</v>
      </c>
      <c r="P105" s="7">
        <v>1.9943387826738315</v>
      </c>
      <c r="Q105" s="33">
        <v>47.457986662990336</v>
      </c>
      <c r="R105" s="41" t="s">
        <v>1675</v>
      </c>
      <c r="S105" s="33" t="s">
        <v>1675</v>
      </c>
      <c r="T105" s="45" t="s">
        <v>1677</v>
      </c>
      <c r="U105" s="55">
        <f>RANK(Q105,$Q$5:$Q$3209,0)</f>
        <v>150</v>
      </c>
      <c r="V105" s="55">
        <f>RANK(W105,$W$5:$W$3209,0)</f>
        <v>101</v>
      </c>
      <c r="W105" s="55">
        <f>N105*O105</f>
        <v>23.796351490173052</v>
      </c>
      <c r="X105">
        <f t="shared" si="2"/>
        <v>5312.6484113160659</v>
      </c>
      <c r="Y105" s="77">
        <f t="shared" si="3"/>
        <v>0.59516794385824456</v>
      </c>
    </row>
    <row r="106" spans="3:25" x14ac:dyDescent="0.25">
      <c r="C106" s="19" t="s">
        <v>1927</v>
      </c>
      <c r="D106" s="6" t="s">
        <v>551</v>
      </c>
      <c r="E106" s="6" t="s">
        <v>16</v>
      </c>
      <c r="F106" s="48">
        <v>10.144345607878201</v>
      </c>
      <c r="G106" s="8">
        <v>88.723203863199203</v>
      </c>
      <c r="H106" s="9">
        <v>1</v>
      </c>
      <c r="I106" s="40">
        <v>1</v>
      </c>
      <c r="J106" s="7">
        <v>1</v>
      </c>
      <c r="K106" s="9">
        <v>1</v>
      </c>
      <c r="L106" s="39">
        <v>1</v>
      </c>
      <c r="M106" s="47">
        <v>0</v>
      </c>
      <c r="N106" s="17">
        <v>0.23278468909552599</v>
      </c>
      <c r="O106" s="7">
        <f>Q106/P106/N106</f>
        <v>102.13894746300706</v>
      </c>
      <c r="P106" s="7">
        <v>1.3898023704478792</v>
      </c>
      <c r="Q106" s="33">
        <v>33.044473634362326</v>
      </c>
      <c r="R106" s="41" t="s">
        <v>1675</v>
      </c>
      <c r="S106" s="33" t="s">
        <v>1675</v>
      </c>
      <c r="T106" s="45" t="s">
        <v>1677</v>
      </c>
      <c r="U106" s="55">
        <f>RANK(Q106,$Q$5:$Q$3209,0)</f>
        <v>255</v>
      </c>
      <c r="V106" s="55">
        <f>RANK(W106,$W$5:$W$3209,0)</f>
        <v>102</v>
      </c>
      <c r="W106" s="55">
        <f>N106*O106</f>
        <v>23.776383129720362</v>
      </c>
      <c r="X106">
        <f t="shared" si="2"/>
        <v>5288.8520598258929</v>
      </c>
      <c r="Y106" s="77">
        <f t="shared" si="3"/>
        <v>0.59250207469258187</v>
      </c>
    </row>
    <row r="107" spans="3:25" x14ac:dyDescent="0.25">
      <c r="C107" s="19" t="s">
        <v>1751</v>
      </c>
      <c r="D107" s="6" t="s">
        <v>229</v>
      </c>
      <c r="E107" s="6" t="s">
        <v>90</v>
      </c>
      <c r="F107" s="48">
        <v>2.9906271855816402</v>
      </c>
      <c r="G107" s="8">
        <v>79.510365130897796</v>
      </c>
      <c r="H107" s="9">
        <v>1</v>
      </c>
      <c r="I107" s="40">
        <v>2</v>
      </c>
      <c r="J107" s="7">
        <v>2</v>
      </c>
      <c r="K107" s="9">
        <v>1</v>
      </c>
      <c r="L107" s="39">
        <v>1</v>
      </c>
      <c r="M107" s="47">
        <v>0</v>
      </c>
      <c r="N107" s="17">
        <v>0.27801841685774398</v>
      </c>
      <c r="O107" s="7">
        <f>Q107/P107/N107</f>
        <v>85.451113995755819</v>
      </c>
      <c r="P107" s="7">
        <v>2.965461761804816</v>
      </c>
      <c r="Q107" s="33">
        <v>70.450425942924312</v>
      </c>
      <c r="R107" s="41" t="s">
        <v>1675</v>
      </c>
      <c r="S107" s="33" t="s">
        <v>1675</v>
      </c>
      <c r="T107" s="45" t="s">
        <v>1676</v>
      </c>
      <c r="U107" s="55">
        <f>RANK(Q107,$Q$5:$Q$3209,0)</f>
        <v>73</v>
      </c>
      <c r="V107" s="55">
        <f>RANK(W107,$W$5:$W$3209,0)</f>
        <v>103</v>
      </c>
      <c r="W107" s="55">
        <f>N107*O107</f>
        <v>23.756983431830641</v>
      </c>
      <c r="X107">
        <f t="shared" si="2"/>
        <v>5265.0756766961722</v>
      </c>
      <c r="Y107" s="77">
        <f t="shared" si="3"/>
        <v>0.58983844255205475</v>
      </c>
    </row>
    <row r="108" spans="3:25" x14ac:dyDescent="0.25">
      <c r="C108" s="19" t="s">
        <v>1835</v>
      </c>
      <c r="D108" s="6" t="s">
        <v>371</v>
      </c>
      <c r="E108" s="6" t="s">
        <v>126</v>
      </c>
      <c r="F108" s="48">
        <v>0.82892952787790697</v>
      </c>
      <c r="G108" s="8">
        <v>87.146242159940499</v>
      </c>
      <c r="H108" s="9">
        <v>1</v>
      </c>
      <c r="I108" s="40">
        <v>0</v>
      </c>
      <c r="J108" s="7">
        <v>2</v>
      </c>
      <c r="K108" s="9">
        <v>1</v>
      </c>
      <c r="L108" s="39">
        <v>1</v>
      </c>
      <c r="M108" s="47">
        <v>0</v>
      </c>
      <c r="N108" s="17">
        <v>0.232242472757237</v>
      </c>
      <c r="O108" s="7">
        <f>Q108/P108/N108</f>
        <v>102.13894746300707</v>
      </c>
      <c r="P108" s="7">
        <v>1.9663746581729049</v>
      </c>
      <c r="Q108" s="33">
        <v>46.644376655822384</v>
      </c>
      <c r="R108" s="41" t="s">
        <v>1675</v>
      </c>
      <c r="S108" s="33" t="s">
        <v>1675</v>
      </c>
      <c r="T108" s="45" t="s">
        <v>1677</v>
      </c>
      <c r="U108" s="55">
        <f>RANK(Q108,$Q$5:$Q$3209,0)</f>
        <v>159</v>
      </c>
      <c r="V108" s="55">
        <f>RANK(W108,$W$5:$W$3209,0)</f>
        <v>104</v>
      </c>
      <c r="W108" s="55">
        <f>N108*O108</f>
        <v>23.72100172363028</v>
      </c>
      <c r="X108">
        <f t="shared" si="2"/>
        <v>5241.3186932643412</v>
      </c>
      <c r="Y108" s="77">
        <f t="shared" si="3"/>
        <v>0.58717698373025884</v>
      </c>
    </row>
    <row r="109" spans="3:25" x14ac:dyDescent="0.25">
      <c r="C109" s="19" t="s">
        <v>1798</v>
      </c>
      <c r="D109" s="6" t="s">
        <v>213</v>
      </c>
      <c r="E109" s="6" t="s">
        <v>16</v>
      </c>
      <c r="F109" s="48">
        <v>4.2975847786673098</v>
      </c>
      <c r="G109" s="8">
        <v>91.609676960289804</v>
      </c>
      <c r="H109" s="9">
        <v>0.86844690079065001</v>
      </c>
      <c r="I109" s="40">
        <v>4</v>
      </c>
      <c r="J109" s="7">
        <v>3</v>
      </c>
      <c r="K109" s="9">
        <v>1</v>
      </c>
      <c r="L109" s="39">
        <v>1</v>
      </c>
      <c r="M109" s="47">
        <v>0</v>
      </c>
      <c r="N109" s="17">
        <v>0.23151333460998599</v>
      </c>
      <c r="O109" s="7">
        <f>Q109/P109/N109</f>
        <v>102.13894746300707</v>
      </c>
      <c r="P109" s="7">
        <v>2.2841612518223759</v>
      </c>
      <c r="Q109" s="33">
        <v>54.01248373029749</v>
      </c>
      <c r="R109" s="41" t="s">
        <v>1675</v>
      </c>
      <c r="S109" s="33" t="s">
        <v>1675</v>
      </c>
      <c r="T109" s="45" t="s">
        <v>1676</v>
      </c>
      <c r="U109" s="55">
        <f>RANK(Q109,$Q$5:$Q$3209,0)</f>
        <v>121</v>
      </c>
      <c r="V109" s="55">
        <f>RANK(W109,$W$5:$W$3209,0)</f>
        <v>105</v>
      </c>
      <c r="W109" s="55">
        <f>N109*O109</f>
        <v>23.646528320714935</v>
      </c>
      <c r="X109">
        <f t="shared" si="2"/>
        <v>5217.5976915407109</v>
      </c>
      <c r="Y109" s="77">
        <f t="shared" si="3"/>
        <v>0.58451955588465931</v>
      </c>
    </row>
    <row r="110" spans="3:25" x14ac:dyDescent="0.25">
      <c r="C110" s="19" t="s">
        <v>1704</v>
      </c>
      <c r="D110" s="6" t="s">
        <v>209</v>
      </c>
      <c r="E110" s="6" t="s">
        <v>90</v>
      </c>
      <c r="F110" s="48">
        <v>1.4763757959484201</v>
      </c>
      <c r="G110" s="8">
        <v>81.715854733194405</v>
      </c>
      <c r="H110" s="9">
        <v>1</v>
      </c>
      <c r="I110" s="40">
        <v>2</v>
      </c>
      <c r="J110" s="7">
        <v>2</v>
      </c>
      <c r="K110" s="9">
        <v>1</v>
      </c>
      <c r="L110" s="39">
        <v>1</v>
      </c>
      <c r="M110" s="47">
        <v>0</v>
      </c>
      <c r="N110" s="17">
        <v>0.23034429318859601</v>
      </c>
      <c r="O110" s="7">
        <f>Q110/P110/N110</f>
        <v>102.13894746300709</v>
      </c>
      <c r="P110" s="7">
        <v>4.1204478604884329</v>
      </c>
      <c r="Q110" s="33">
        <v>96.942286349915207</v>
      </c>
      <c r="R110" s="41" t="s">
        <v>1675</v>
      </c>
      <c r="S110" s="33" t="s">
        <v>1675</v>
      </c>
      <c r="T110" s="45" t="s">
        <v>1675</v>
      </c>
      <c r="U110" s="55">
        <f>RANK(Q110,$Q$5:$Q$3209,0)</f>
        <v>26</v>
      </c>
      <c r="V110" s="55">
        <f>RANK(W110,$W$5:$W$3209,0)</f>
        <v>106</v>
      </c>
      <c r="W110" s="55">
        <f>N110*O110</f>
        <v>23.527123660393507</v>
      </c>
      <c r="X110">
        <f t="shared" si="2"/>
        <v>5193.9511632199956</v>
      </c>
      <c r="Y110" s="77">
        <f t="shared" si="3"/>
        <v>0.58187047118143509</v>
      </c>
    </row>
    <row r="111" spans="3:25" x14ac:dyDescent="0.25">
      <c r="C111" s="19" t="s">
        <v>1711</v>
      </c>
      <c r="D111" s="6" t="s">
        <v>9</v>
      </c>
      <c r="E111" s="6" t="s">
        <v>12</v>
      </c>
      <c r="F111" s="48">
        <v>12.418200002889147</v>
      </c>
      <c r="G111" s="8">
        <v>78.116597709729305</v>
      </c>
      <c r="H111" s="9">
        <v>0.26875892764224302</v>
      </c>
      <c r="I111" s="40">
        <v>20</v>
      </c>
      <c r="J111" s="7">
        <v>20</v>
      </c>
      <c r="K111" s="9">
        <v>1</v>
      </c>
      <c r="L111" s="39">
        <v>0.92067132507423299</v>
      </c>
      <c r="M111" s="47">
        <v>0</v>
      </c>
      <c r="N111" s="17">
        <v>0.228973808490883</v>
      </c>
      <c r="O111" s="7">
        <f>Q111/P111/N111</f>
        <v>102.13894746300707</v>
      </c>
      <c r="P111" s="7">
        <v>3.9584010927909268</v>
      </c>
      <c r="Q111" s="33">
        <v>92.575695558770747</v>
      </c>
      <c r="R111" s="41" t="s">
        <v>1675</v>
      </c>
      <c r="S111" s="33" t="s">
        <v>1675</v>
      </c>
      <c r="T111" s="45" t="s">
        <v>1675</v>
      </c>
      <c r="U111" s="55">
        <f>RANK(Q111,$Q$5:$Q$3209,0)</f>
        <v>33</v>
      </c>
      <c r="V111" s="55">
        <f>RANK(W111,$W$5:$W$3209,0)</f>
        <v>107</v>
      </c>
      <c r="W111" s="55">
        <f>N111*O111</f>
        <v>23.387143795854943</v>
      </c>
      <c r="X111">
        <f t="shared" si="2"/>
        <v>5170.4240395596016</v>
      </c>
      <c r="Y111" s="77">
        <f t="shared" si="3"/>
        <v>0.57923476320120637</v>
      </c>
    </row>
    <row r="112" spans="3:25" x14ac:dyDescent="0.25">
      <c r="C112" s="19" t="s">
        <v>1803</v>
      </c>
      <c r="D112" s="6" t="s">
        <v>205</v>
      </c>
      <c r="E112" s="6" t="s">
        <v>131</v>
      </c>
      <c r="F112" s="48">
        <v>3.6507888893153302</v>
      </c>
      <c r="G112" s="8">
        <v>95.169940428311307</v>
      </c>
      <c r="H112" s="9">
        <v>1</v>
      </c>
      <c r="I112" s="40">
        <v>2</v>
      </c>
      <c r="J112" s="7">
        <v>3</v>
      </c>
      <c r="K112" s="9">
        <v>1</v>
      </c>
      <c r="L112" s="39">
        <v>1</v>
      </c>
      <c r="M112" s="47">
        <v>1</v>
      </c>
      <c r="N112" s="17">
        <v>0.22672196336346001</v>
      </c>
      <c r="O112" s="7">
        <f>Q112/P112/N112</f>
        <v>102.13894746300707</v>
      </c>
      <c r="P112" s="7">
        <v>2.2574222312491283</v>
      </c>
      <c r="Q112" s="33">
        <v>52.275448753776352</v>
      </c>
      <c r="R112" s="41" t="s">
        <v>1675</v>
      </c>
      <c r="S112" s="33" t="s">
        <v>1675</v>
      </c>
      <c r="T112" s="45" t="s">
        <v>1676</v>
      </c>
      <c r="U112" s="55">
        <f>RANK(Q112,$Q$5:$Q$3209,0)</f>
        <v>127</v>
      </c>
      <c r="V112" s="55">
        <f>RANK(W112,$W$5:$W$3209,0)</f>
        <v>108</v>
      </c>
      <c r="W112" s="55">
        <f>N112*O112</f>
        <v>23.157142704690255</v>
      </c>
      <c r="X112">
        <f t="shared" si="2"/>
        <v>5147.0368957637465</v>
      </c>
      <c r="Y112" s="77">
        <f t="shared" si="3"/>
        <v>0.57661473695289533</v>
      </c>
    </row>
    <row r="113" spans="3:25" x14ac:dyDescent="0.25">
      <c r="C113" s="19" t="s">
        <v>2008</v>
      </c>
      <c r="D113" s="6" t="s">
        <v>245</v>
      </c>
      <c r="E113" s="6" t="s">
        <v>90</v>
      </c>
      <c r="F113" s="48">
        <v>4.7511939612928398</v>
      </c>
      <c r="G113" s="8">
        <v>90.111864554573998</v>
      </c>
      <c r="H113" s="9">
        <v>1</v>
      </c>
      <c r="I113" s="40">
        <v>2</v>
      </c>
      <c r="J113" s="7">
        <v>3</v>
      </c>
      <c r="K113" s="9">
        <v>1</v>
      </c>
      <c r="L113" s="39">
        <v>1</v>
      </c>
      <c r="M113" s="47">
        <v>0</v>
      </c>
      <c r="N113" s="17">
        <v>0.27004920821247902</v>
      </c>
      <c r="O113" s="7">
        <f>Q113/P113/N113</f>
        <v>85.451113995755804</v>
      </c>
      <c r="P113" s="7">
        <v>1.0151919771756495</v>
      </c>
      <c r="Q113" s="33">
        <v>23.426575826954402</v>
      </c>
      <c r="R113" s="41" t="s">
        <v>1675</v>
      </c>
      <c r="S113" s="33" t="s">
        <v>1675</v>
      </c>
      <c r="T113" s="45" t="s">
        <v>1677</v>
      </c>
      <c r="U113" s="55">
        <f>RANK(Q113,$Q$5:$Q$3209,0)</f>
        <v>337</v>
      </c>
      <c r="V113" s="55">
        <f>RANK(W113,$W$5:$W$3209,0)</f>
        <v>109</v>
      </c>
      <c r="W113" s="55">
        <f>N113*O113</f>
        <v>23.076005675428139</v>
      </c>
      <c r="X113">
        <f t="shared" si="2"/>
        <v>5123.8797530590564</v>
      </c>
      <c r="Y113" s="77">
        <f t="shared" si="3"/>
        <v>0.57402047737798623</v>
      </c>
    </row>
    <row r="114" spans="3:25" x14ac:dyDescent="0.25">
      <c r="C114" s="19" t="s">
        <v>1930</v>
      </c>
      <c r="D114" s="6" t="s">
        <v>95</v>
      </c>
      <c r="E114" s="6" t="s">
        <v>16</v>
      </c>
      <c r="F114" s="48">
        <v>1.61383594135876</v>
      </c>
      <c r="G114" s="8">
        <v>98</v>
      </c>
      <c r="H114" s="9">
        <v>1</v>
      </c>
      <c r="I114" s="40">
        <v>0</v>
      </c>
      <c r="J114" s="7">
        <v>3</v>
      </c>
      <c r="K114" s="9">
        <v>1</v>
      </c>
      <c r="L114" s="39">
        <v>1</v>
      </c>
      <c r="M114" s="47">
        <v>0</v>
      </c>
      <c r="N114" s="17">
        <v>0.225477392604503</v>
      </c>
      <c r="O114" s="7">
        <f>Q114/P114/N114</f>
        <v>102.13894746300706</v>
      </c>
      <c r="P114" s="7">
        <v>1.4025264078888859</v>
      </c>
      <c r="Q114" s="33">
        <v>32.300216213454469</v>
      </c>
      <c r="R114" s="41" t="s">
        <v>1675</v>
      </c>
      <c r="S114" s="33" t="s">
        <v>1675</v>
      </c>
      <c r="T114" s="45" t="s">
        <v>1677</v>
      </c>
      <c r="U114" s="55">
        <f>RANK(Q114,$Q$5:$Q$3209,0)</f>
        <v>258</v>
      </c>
      <c r="V114" s="55">
        <f>RANK(W114,$W$5:$W$3209,0)</f>
        <v>110</v>
      </c>
      <c r="W114" s="55">
        <f>N114*O114</f>
        <v>23.030023557327148</v>
      </c>
      <c r="X114">
        <f t="shared" si="2"/>
        <v>5100.8037473836284</v>
      </c>
      <c r="Y114" s="77">
        <f t="shared" si="3"/>
        <v>0.57143530746140536</v>
      </c>
    </row>
    <row r="115" spans="3:25" x14ac:dyDescent="0.25">
      <c r="C115" s="19" t="s">
        <v>1794</v>
      </c>
      <c r="D115" s="6" t="s">
        <v>313</v>
      </c>
      <c r="E115" s="6" t="s">
        <v>16</v>
      </c>
      <c r="F115" s="48">
        <v>5.57100221803982</v>
      </c>
      <c r="G115" s="8">
        <v>90.923944378879895</v>
      </c>
      <c r="H115" s="9">
        <v>0.99698801622284206</v>
      </c>
      <c r="I115" s="40">
        <v>2</v>
      </c>
      <c r="J115" s="7">
        <v>4</v>
      </c>
      <c r="K115" s="9">
        <v>1</v>
      </c>
      <c r="L115" s="39">
        <v>1</v>
      </c>
      <c r="M115" s="47">
        <v>0</v>
      </c>
      <c r="N115" s="17">
        <v>0.22487832098539601</v>
      </c>
      <c r="O115" s="7">
        <f>Q115/P115/N115</f>
        <v>102.13894746300709</v>
      </c>
      <c r="P115" s="7">
        <v>2.387318794989171</v>
      </c>
      <c r="Q115" s="33">
        <v>54.833931524815938</v>
      </c>
      <c r="R115" s="41" t="s">
        <v>1675</v>
      </c>
      <c r="S115" s="33" t="s">
        <v>1675</v>
      </c>
      <c r="T115" s="45" t="s">
        <v>1676</v>
      </c>
      <c r="U115" s="55">
        <f>RANK(Q115,$Q$5:$Q$3209,0)</f>
        <v>117</v>
      </c>
      <c r="V115" s="55">
        <f>RANK(W115,$W$5:$W$3209,0)</f>
        <v>111</v>
      </c>
      <c r="W115" s="55">
        <f>N115*O115</f>
        <v>22.968835012696605</v>
      </c>
      <c r="X115">
        <f t="shared" si="2"/>
        <v>5077.7737238263016</v>
      </c>
      <c r="Y115" s="77">
        <f t="shared" si="3"/>
        <v>0.5688552888517745</v>
      </c>
    </row>
    <row r="116" spans="3:25" x14ac:dyDescent="0.25">
      <c r="C116" s="19" t="s">
        <v>1778</v>
      </c>
      <c r="D116" s="6" t="s">
        <v>33</v>
      </c>
      <c r="E116" s="6" t="s">
        <v>19</v>
      </c>
      <c r="F116" s="48">
        <v>10.5474391675865</v>
      </c>
      <c r="G116" s="8">
        <v>85.326724040488998</v>
      </c>
      <c r="H116" s="9">
        <v>0.355205633906157</v>
      </c>
      <c r="I116" s="40">
        <v>9</v>
      </c>
      <c r="J116" s="7">
        <v>6</v>
      </c>
      <c r="K116" s="9">
        <v>1</v>
      </c>
      <c r="L116" s="39">
        <v>1</v>
      </c>
      <c r="M116" s="47">
        <v>0</v>
      </c>
      <c r="N116" s="17">
        <v>0.26837604572108997</v>
      </c>
      <c r="O116" s="7">
        <f>Q116/P116/N116</f>
        <v>85.451113995755804</v>
      </c>
      <c r="P116" s="7">
        <v>2.5621608675922549</v>
      </c>
      <c r="Q116" s="33">
        <v>58.758117362012719</v>
      </c>
      <c r="R116" s="41" t="s">
        <v>1675</v>
      </c>
      <c r="S116" s="33" t="s">
        <v>1675</v>
      </c>
      <c r="T116" s="45" t="s">
        <v>1676</v>
      </c>
      <c r="U116" s="55">
        <f>RANK(Q116,$Q$5:$Q$3209,0)</f>
        <v>101</v>
      </c>
      <c r="V116" s="55">
        <f>RANK(W116,$W$5:$W$3209,0)</f>
        <v>112</v>
      </c>
      <c r="W116" s="55">
        <f>N116*O116</f>
        <v>22.93303207664303</v>
      </c>
      <c r="X116">
        <f t="shared" si="2"/>
        <v>5054.8048888136054</v>
      </c>
      <c r="Y116" s="77">
        <f t="shared" si="3"/>
        <v>0.56628212510199427</v>
      </c>
    </row>
    <row r="117" spans="3:25" x14ac:dyDescent="0.25">
      <c r="C117" s="19" t="s">
        <v>1830</v>
      </c>
      <c r="D117" s="6" t="s">
        <v>317</v>
      </c>
      <c r="E117" s="6" t="s">
        <v>126</v>
      </c>
      <c r="F117" s="48">
        <v>28.933848538334399</v>
      </c>
      <c r="G117" s="8">
        <v>75.097607330647193</v>
      </c>
      <c r="H117" s="9">
        <v>0.91616490342916701</v>
      </c>
      <c r="I117" s="40">
        <v>9</v>
      </c>
      <c r="J117" s="7">
        <v>12</v>
      </c>
      <c r="K117" s="9">
        <v>1</v>
      </c>
      <c r="L117" s="39">
        <v>0.75456661282638005</v>
      </c>
      <c r="M117" s="47">
        <v>1</v>
      </c>
      <c r="N117" s="17">
        <v>0.35050563588320899</v>
      </c>
      <c r="O117" s="7">
        <f>Q117/P117/N117</f>
        <v>65.391231023531006</v>
      </c>
      <c r="P117" s="7">
        <v>2.0584341553126029</v>
      </c>
      <c r="Q117" s="33">
        <v>47.179300570419151</v>
      </c>
      <c r="R117" s="41" t="s">
        <v>1675</v>
      </c>
      <c r="S117" s="33" t="s">
        <v>1675</v>
      </c>
      <c r="T117" s="45" t="s">
        <v>1677</v>
      </c>
      <c r="U117" s="55">
        <f>RANK(Q117,$Q$5:$Q$3209,0)</f>
        <v>154</v>
      </c>
      <c r="V117" s="55">
        <f>RANK(W117,$W$5:$W$3209,0)</f>
        <v>113</v>
      </c>
      <c r="W117" s="55">
        <f>N117*O117</f>
        <v>22.91999501108856</v>
      </c>
      <c r="X117">
        <f t="shared" si="2"/>
        <v>5031.8718567369624</v>
      </c>
      <c r="Y117" s="77">
        <f t="shared" si="3"/>
        <v>0.56371297230083806</v>
      </c>
    </row>
    <row r="118" spans="3:25" x14ac:dyDescent="0.25">
      <c r="C118" s="19" t="s">
        <v>1771</v>
      </c>
      <c r="D118" s="6" t="s">
        <v>211</v>
      </c>
      <c r="E118" s="6" t="s">
        <v>39</v>
      </c>
      <c r="F118" s="48">
        <v>0.88250675802318301</v>
      </c>
      <c r="G118" s="8">
        <v>98</v>
      </c>
      <c r="H118" s="9">
        <v>1</v>
      </c>
      <c r="I118" s="40">
        <v>3</v>
      </c>
      <c r="J118" s="7">
        <v>0</v>
      </c>
      <c r="K118" s="9">
        <v>1</v>
      </c>
      <c r="L118" s="39">
        <v>1</v>
      </c>
      <c r="M118" s="47">
        <v>1</v>
      </c>
      <c r="N118" s="17">
        <v>0.22144323459408899</v>
      </c>
      <c r="O118" s="7">
        <f>Q118/P118/N118</f>
        <v>102.13894746300707</v>
      </c>
      <c r="P118" s="7">
        <v>2.758258365283953</v>
      </c>
      <c r="Q118" s="33">
        <v>62.386229518447003</v>
      </c>
      <c r="R118" s="41" t="s">
        <v>1675</v>
      </c>
      <c r="S118" s="33" t="s">
        <v>1675</v>
      </c>
      <c r="T118" s="45" t="s">
        <v>1676</v>
      </c>
      <c r="U118" s="55">
        <f>RANK(Q118,$Q$5:$Q$3209,0)</f>
        <v>93</v>
      </c>
      <c r="V118" s="55">
        <f>RANK(W118,$W$5:$W$3209,0)</f>
        <v>114</v>
      </c>
      <c r="W118" s="55">
        <f>N118*O118</f>
        <v>22.617978904244005</v>
      </c>
      <c r="X118">
        <f t="shared" si="2"/>
        <v>5008.9518617258736</v>
      </c>
      <c r="Y118" s="77">
        <f t="shared" si="3"/>
        <v>0.56114528002236275</v>
      </c>
    </row>
    <row r="119" spans="3:25" x14ac:dyDescent="0.25">
      <c r="C119" s="19" t="s">
        <v>1888</v>
      </c>
      <c r="D119" s="6" t="s">
        <v>353</v>
      </c>
      <c r="E119" s="6" t="s">
        <v>16</v>
      </c>
      <c r="F119" s="48">
        <v>11.505713692721301</v>
      </c>
      <c r="G119" s="8">
        <v>97.490052706230301</v>
      </c>
      <c r="H119" s="9">
        <v>0.999999999999999</v>
      </c>
      <c r="I119" s="40">
        <v>2</v>
      </c>
      <c r="J119" s="7">
        <v>5</v>
      </c>
      <c r="K119" s="9">
        <v>1</v>
      </c>
      <c r="L119" s="39">
        <v>1</v>
      </c>
      <c r="M119" s="47">
        <v>1</v>
      </c>
      <c r="N119" s="17">
        <v>0.262019562273621</v>
      </c>
      <c r="O119" s="7">
        <f>Q119/P119/N119</f>
        <v>85.451113995755804</v>
      </c>
      <c r="P119" s="7">
        <v>1.7671530626703693</v>
      </c>
      <c r="Q119" s="33">
        <v>39.566315830220695</v>
      </c>
      <c r="R119" s="41" t="s">
        <v>1675</v>
      </c>
      <c r="S119" s="33" t="s">
        <v>1675</v>
      </c>
      <c r="T119" s="45" t="s">
        <v>1677</v>
      </c>
      <c r="U119" s="55">
        <f>RANK(Q119,$Q$5:$Q$3209,0)</f>
        <v>215</v>
      </c>
      <c r="V119" s="55">
        <f>RANK(W119,$W$5:$W$3209,0)</f>
        <v>115</v>
      </c>
      <c r="W119" s="55">
        <f>N119*O119</f>
        <v>22.389863484961225</v>
      </c>
      <c r="X119">
        <f t="shared" si="2"/>
        <v>4986.3338828216292</v>
      </c>
      <c r="Y119" s="77">
        <f t="shared" si="3"/>
        <v>0.55861142215027104</v>
      </c>
    </row>
    <row r="120" spans="3:25" x14ac:dyDescent="0.25">
      <c r="C120" s="19" t="s">
        <v>95</v>
      </c>
      <c r="D120" s="6" t="s">
        <v>95</v>
      </c>
      <c r="E120" s="6" t="s">
        <v>16</v>
      </c>
      <c r="F120" s="48">
        <v>3.2568388924538103E-2</v>
      </c>
      <c r="G120" s="8">
        <v>98</v>
      </c>
      <c r="H120" s="9">
        <v>1</v>
      </c>
      <c r="I120" s="40">
        <v>2</v>
      </c>
      <c r="J120" s="7">
        <v>0</v>
      </c>
      <c r="K120" s="9">
        <v>1</v>
      </c>
      <c r="L120" s="39">
        <v>1</v>
      </c>
      <c r="M120" s="47">
        <v>0</v>
      </c>
      <c r="N120" s="17">
        <v>0.21916958021751501</v>
      </c>
      <c r="O120" s="7">
        <f>Q120/P120/N120</f>
        <v>102.13894746300707</v>
      </c>
      <c r="P120" s="7">
        <v>2.3469042872151915</v>
      </c>
      <c r="Q120" s="33">
        <v>52.537213209202875</v>
      </c>
      <c r="R120" s="41" t="s">
        <v>1675</v>
      </c>
      <c r="S120" s="33" t="s">
        <v>1675</v>
      </c>
      <c r="T120" s="45" t="s">
        <v>1676</v>
      </c>
      <c r="U120" s="55">
        <f>RANK(Q120,$Q$5:$Q$3209,0)</f>
        <v>124</v>
      </c>
      <c r="V120" s="55">
        <f>RANK(W120,$W$5:$W$3209,0)</f>
        <v>116</v>
      </c>
      <c r="W120" s="55">
        <f>N120*O120</f>
        <v>22.385750239326079</v>
      </c>
      <c r="X120">
        <f t="shared" si="2"/>
        <v>4963.9440193366681</v>
      </c>
      <c r="Y120" s="77">
        <f t="shared" si="3"/>
        <v>0.5561031197026205</v>
      </c>
    </row>
    <row r="121" spans="3:25" x14ac:dyDescent="0.25">
      <c r="C121" s="19" t="s">
        <v>1813</v>
      </c>
      <c r="D121" s="6" t="s">
        <v>471</v>
      </c>
      <c r="E121" s="6" t="s">
        <v>126</v>
      </c>
      <c r="F121" s="48">
        <v>3.4093689502008901</v>
      </c>
      <c r="G121" s="8">
        <v>90.896468422119298</v>
      </c>
      <c r="H121" s="9">
        <v>1</v>
      </c>
      <c r="I121" s="40">
        <v>0</v>
      </c>
      <c r="J121" s="7">
        <v>2</v>
      </c>
      <c r="K121" s="9">
        <v>1</v>
      </c>
      <c r="L121" s="39">
        <v>1</v>
      </c>
      <c r="M121" s="47">
        <v>0</v>
      </c>
      <c r="N121" s="17">
        <v>0.26183268931463299</v>
      </c>
      <c r="O121" s="7">
        <f>Q121/P121/N121</f>
        <v>85.451113995755804</v>
      </c>
      <c r="P121" s="7">
        <v>2.2217327413490824</v>
      </c>
      <c r="Q121" s="33">
        <v>49.708815033992941</v>
      </c>
      <c r="R121" s="41" t="s">
        <v>1675</v>
      </c>
      <c r="S121" s="33" t="s">
        <v>1675</v>
      </c>
      <c r="T121" s="45" t="s">
        <v>1677</v>
      </c>
      <c r="U121" s="55">
        <f>RANK(Q121,$Q$5:$Q$3209,0)</f>
        <v>137</v>
      </c>
      <c r="V121" s="55">
        <f>RANK(W121,$W$5:$W$3209,0)</f>
        <v>117</v>
      </c>
      <c r="W121" s="55">
        <f>N121*O121</f>
        <v>22.373894982440017</v>
      </c>
      <c r="X121">
        <f t="shared" si="2"/>
        <v>4941.5582690973424</v>
      </c>
      <c r="Y121" s="77">
        <f t="shared" si="3"/>
        <v>0.55359527805563991</v>
      </c>
    </row>
    <row r="122" spans="3:25" x14ac:dyDescent="0.25">
      <c r="C122" s="19" t="s">
        <v>1827</v>
      </c>
      <c r="D122" s="6" t="s">
        <v>327</v>
      </c>
      <c r="E122" s="6" t="s">
        <v>131</v>
      </c>
      <c r="F122" s="48">
        <v>22.533646845009589</v>
      </c>
      <c r="G122" s="8">
        <v>70.089532606531506</v>
      </c>
      <c r="H122" s="9">
        <v>0.92932865552475596</v>
      </c>
      <c r="I122" s="40">
        <v>13</v>
      </c>
      <c r="J122" s="7">
        <v>8</v>
      </c>
      <c r="K122" s="9">
        <v>1</v>
      </c>
      <c r="L122" s="39">
        <v>0.60815882008165301</v>
      </c>
      <c r="M122" s="47">
        <v>1</v>
      </c>
      <c r="N122" s="17">
        <v>0.260502227260757</v>
      </c>
      <c r="O122" s="7">
        <f>Q122/P122/N122</f>
        <v>85.451113995755804</v>
      </c>
      <c r="P122" s="7">
        <v>2.1292413055385935</v>
      </c>
      <c r="Q122" s="33">
        <v>47.397349058293273</v>
      </c>
      <c r="R122" s="41" t="s">
        <v>1675</v>
      </c>
      <c r="S122" s="33" t="s">
        <v>1675</v>
      </c>
      <c r="T122" s="45" t="s">
        <v>1677</v>
      </c>
      <c r="U122" s="55">
        <f>RANK(Q122,$Q$5:$Q$3209,0)</f>
        <v>151</v>
      </c>
      <c r="V122" s="55">
        <f>RANK(W122,$W$5:$W$3209,0)</f>
        <v>118</v>
      </c>
      <c r="W122" s="55">
        <f>N122*O122</f>
        <v>22.260205517807233</v>
      </c>
      <c r="X122">
        <f t="shared" si="2"/>
        <v>4919.1843741149023</v>
      </c>
      <c r="Y122" s="77">
        <f t="shared" si="3"/>
        <v>0.55108876453510736</v>
      </c>
    </row>
    <row r="123" spans="3:25" x14ac:dyDescent="0.25">
      <c r="C123" s="19" t="s">
        <v>1774</v>
      </c>
      <c r="D123" s="6" t="s">
        <v>471</v>
      </c>
      <c r="E123" s="6" t="s">
        <v>126</v>
      </c>
      <c r="F123" s="48">
        <v>6.5156520811168903</v>
      </c>
      <c r="G123" s="8">
        <v>90.967454470413301</v>
      </c>
      <c r="H123" s="9">
        <v>0.74916309240689405</v>
      </c>
      <c r="I123" s="40">
        <v>4</v>
      </c>
      <c r="J123" s="7">
        <v>4</v>
      </c>
      <c r="K123" s="9">
        <v>1</v>
      </c>
      <c r="L123" s="39">
        <v>1</v>
      </c>
      <c r="M123" s="47">
        <v>0</v>
      </c>
      <c r="N123" s="17">
        <v>0.21727308442333099</v>
      </c>
      <c r="O123" s="7">
        <f>Q123/P123/N123</f>
        <v>102.13894746300707</v>
      </c>
      <c r="P123" s="7">
        <v>2.7434118871987492</v>
      </c>
      <c r="Q123" s="33">
        <v>60.881917736176547</v>
      </c>
      <c r="R123" s="41" t="s">
        <v>1675</v>
      </c>
      <c r="S123" s="33" t="s">
        <v>1675</v>
      </c>
      <c r="T123" s="45" t="s">
        <v>1676</v>
      </c>
      <c r="U123" s="55">
        <f>RANK(Q123,$Q$5:$Q$3209,0)</f>
        <v>96</v>
      </c>
      <c r="V123" s="55">
        <f>RANK(W123,$W$5:$W$3209,0)</f>
        <v>119</v>
      </c>
      <c r="W123" s="55">
        <f>N123*O123</f>
        <v>22.192044155040104</v>
      </c>
      <c r="X123">
        <f t="shared" si="2"/>
        <v>4896.9241685970946</v>
      </c>
      <c r="Y123" s="77">
        <f t="shared" si="3"/>
        <v>0.54859498747286561</v>
      </c>
    </row>
    <row r="124" spans="3:25" x14ac:dyDescent="0.25">
      <c r="C124" s="19" t="s">
        <v>2173</v>
      </c>
      <c r="D124" s="6" t="s">
        <v>153</v>
      </c>
      <c r="E124" s="6" t="s">
        <v>39</v>
      </c>
      <c r="F124" s="48">
        <v>7.8247925652222996</v>
      </c>
      <c r="G124" s="8">
        <v>63.864166185298402</v>
      </c>
      <c r="H124" s="9">
        <v>1</v>
      </c>
      <c r="I124" s="40">
        <v>1</v>
      </c>
      <c r="J124" s="7">
        <v>1</v>
      </c>
      <c r="K124" s="9">
        <v>0.97671871858435899</v>
      </c>
      <c r="L124" s="39">
        <v>0.96108601821820805</v>
      </c>
      <c r="M124" s="47">
        <v>0</v>
      </c>
      <c r="N124" s="17">
        <v>0.25946674081259602</v>
      </c>
      <c r="O124" s="7">
        <f>Q124/P124/N124</f>
        <v>85.451113995755804</v>
      </c>
      <c r="P124" s="7">
        <v>0.37779616691027179</v>
      </c>
      <c r="Q124" s="33">
        <v>8.3763916032639987</v>
      </c>
      <c r="R124" s="41" t="s">
        <v>1675</v>
      </c>
      <c r="S124" s="33" t="s">
        <v>1675</v>
      </c>
      <c r="T124" s="45" t="s">
        <v>1677</v>
      </c>
      <c r="U124" s="55">
        <f>RANK(Q124,$Q$5:$Q$3209,0)</f>
        <v>506</v>
      </c>
      <c r="V124" s="55">
        <f>RANK(W124,$W$5:$W$3209,0)</f>
        <v>120</v>
      </c>
      <c r="W124" s="55">
        <f>N124*O124</f>
        <v>22.171722047284369</v>
      </c>
      <c r="X124">
        <f t="shared" si="2"/>
        <v>4874.7321244420546</v>
      </c>
      <c r="Y124" s="77">
        <f t="shared" si="3"/>
        <v>0.54610884642471469</v>
      </c>
    </row>
    <row r="125" spans="3:25" x14ac:dyDescent="0.25">
      <c r="C125" s="19" t="s">
        <v>1857</v>
      </c>
      <c r="D125" s="6" t="s">
        <v>507</v>
      </c>
      <c r="E125" s="6" t="s">
        <v>131</v>
      </c>
      <c r="F125" s="48">
        <v>29.398413636453888</v>
      </c>
      <c r="G125" s="8">
        <v>69.662554688307395</v>
      </c>
      <c r="H125" s="9">
        <v>1</v>
      </c>
      <c r="I125" s="40">
        <v>19</v>
      </c>
      <c r="J125" s="7">
        <v>14</v>
      </c>
      <c r="K125" s="9">
        <v>1</v>
      </c>
      <c r="L125" s="39">
        <v>0.85030234327017795</v>
      </c>
      <c r="M125" s="47">
        <v>1</v>
      </c>
      <c r="N125" s="17">
        <v>0.25809280341285601</v>
      </c>
      <c r="O125" s="7">
        <f>Q125/P125/N125</f>
        <v>85.451113995755804</v>
      </c>
      <c r="P125" s="7">
        <v>2.0025753802915798</v>
      </c>
      <c r="Q125" s="33">
        <v>44.165433386635804</v>
      </c>
      <c r="R125" s="41" t="s">
        <v>1675</v>
      </c>
      <c r="S125" s="33" t="s">
        <v>1675</v>
      </c>
      <c r="T125" s="45" t="s">
        <v>1677</v>
      </c>
      <c r="U125" s="55">
        <f>RANK(Q125,$Q$5:$Q$3209,0)</f>
        <v>181</v>
      </c>
      <c r="V125" s="55">
        <f>RANK(W125,$W$5:$W$3209,0)</f>
        <v>121</v>
      </c>
      <c r="W125" s="55">
        <f>N125*O125</f>
        <v>22.054317565916151</v>
      </c>
      <c r="X125">
        <f t="shared" si="2"/>
        <v>4852.5604023947699</v>
      </c>
      <c r="Y125" s="77">
        <f t="shared" si="3"/>
        <v>0.54362498203147314</v>
      </c>
    </row>
    <row r="126" spans="3:25" x14ac:dyDescent="0.25">
      <c r="C126" s="19" t="s">
        <v>1923</v>
      </c>
      <c r="D126" s="6" t="s">
        <v>371</v>
      </c>
      <c r="E126" s="6" t="s">
        <v>126</v>
      </c>
      <c r="F126" s="48">
        <v>2.21429871276916</v>
      </c>
      <c r="G126" s="8">
        <v>88.976549229797797</v>
      </c>
      <c r="H126" s="9">
        <v>1</v>
      </c>
      <c r="I126" s="40">
        <v>2</v>
      </c>
      <c r="J126" s="7">
        <v>2</v>
      </c>
      <c r="K126" s="9">
        <v>1</v>
      </c>
      <c r="L126" s="39">
        <v>1</v>
      </c>
      <c r="M126" s="47">
        <v>0</v>
      </c>
      <c r="N126" s="17">
        <v>0.21580720219115099</v>
      </c>
      <c r="O126" s="7">
        <f>Q126/P126/N126</f>
        <v>102.13894746300707</v>
      </c>
      <c r="P126" s="7">
        <v>1.5318421687133594</v>
      </c>
      <c r="Q126" s="33">
        <v>33.765356017883505</v>
      </c>
      <c r="R126" s="41" t="s">
        <v>1675</v>
      </c>
      <c r="S126" s="33" t="s">
        <v>1675</v>
      </c>
      <c r="T126" s="45" t="s">
        <v>1677</v>
      </c>
      <c r="U126" s="55">
        <f>RANK(Q126,$Q$5:$Q$3209,0)</f>
        <v>251</v>
      </c>
      <c r="V126" s="55">
        <f>RANK(W126,$W$5:$W$3209,0)</f>
        <v>122</v>
      </c>
      <c r="W126" s="55">
        <f>N126*O126</f>
        <v>22.042320486740515</v>
      </c>
      <c r="X126">
        <f t="shared" si="2"/>
        <v>4830.506084828854</v>
      </c>
      <c r="Y126" s="77">
        <f t="shared" si="3"/>
        <v>0.54115427028421281</v>
      </c>
    </row>
    <row r="127" spans="3:25" x14ac:dyDescent="0.25">
      <c r="C127" s="19" t="s">
        <v>1763</v>
      </c>
      <c r="D127" s="6" t="s">
        <v>13</v>
      </c>
      <c r="E127" s="6" t="s">
        <v>16</v>
      </c>
      <c r="F127" s="48">
        <v>2.29790025468883E-2</v>
      </c>
      <c r="G127" s="8">
        <v>98</v>
      </c>
      <c r="H127" s="9">
        <v>1</v>
      </c>
      <c r="I127" s="40">
        <v>0</v>
      </c>
      <c r="J127" s="7">
        <v>0</v>
      </c>
      <c r="K127" s="9">
        <v>1</v>
      </c>
      <c r="L127" s="39">
        <v>1</v>
      </c>
      <c r="M127" s="47">
        <v>0</v>
      </c>
      <c r="N127" s="17">
        <v>0.21467280233136099</v>
      </c>
      <c r="O127" s="7">
        <f>Q127/P127/N127</f>
        <v>102.13894746300709</v>
      </c>
      <c r="P127" s="7">
        <v>2.9787334445811688</v>
      </c>
      <c r="Q127" s="33">
        <v>65.313062086367381</v>
      </c>
      <c r="R127" s="41" t="s">
        <v>1675</v>
      </c>
      <c r="S127" s="33" t="s">
        <v>1675</v>
      </c>
      <c r="T127" s="45" t="s">
        <v>1676</v>
      </c>
      <c r="U127" s="55">
        <f>RANK(Q127,$Q$5:$Q$3209,0)</f>
        <v>85</v>
      </c>
      <c r="V127" s="55">
        <f>RANK(W127,$W$5:$W$3209,0)</f>
        <v>123</v>
      </c>
      <c r="W127" s="55">
        <f>N127*O127</f>
        <v>21.926454079059386</v>
      </c>
      <c r="X127">
        <f t="shared" si="2"/>
        <v>4808.4637643421138</v>
      </c>
      <c r="Y127" s="77">
        <f t="shared" si="3"/>
        <v>0.53868490255153656</v>
      </c>
    </row>
    <row r="128" spans="3:25" x14ac:dyDescent="0.25">
      <c r="C128" s="19" t="s">
        <v>1764</v>
      </c>
      <c r="D128" s="6" t="s">
        <v>13</v>
      </c>
      <c r="E128" s="6" t="s">
        <v>16</v>
      </c>
      <c r="F128" s="48">
        <v>9.7327926954510705E-3</v>
      </c>
      <c r="G128" s="8">
        <v>98</v>
      </c>
      <c r="H128" s="9">
        <v>1</v>
      </c>
      <c r="I128" s="40">
        <v>0</v>
      </c>
      <c r="J128" s="7">
        <v>0</v>
      </c>
      <c r="K128" s="9">
        <v>1</v>
      </c>
      <c r="L128" s="39">
        <v>1</v>
      </c>
      <c r="M128" s="47">
        <v>0</v>
      </c>
      <c r="N128" s="17">
        <v>0.21467280233136099</v>
      </c>
      <c r="O128" s="7">
        <f>Q128/P128/N128</f>
        <v>102.13894746300707</v>
      </c>
      <c r="P128" s="7">
        <v>2.9743181363557682</v>
      </c>
      <c r="Q128" s="33">
        <v>65.216250033318232</v>
      </c>
      <c r="R128" s="41" t="s">
        <v>1675</v>
      </c>
      <c r="S128" s="33" t="s">
        <v>1675</v>
      </c>
      <c r="T128" s="45" t="s">
        <v>1676</v>
      </c>
      <c r="U128" s="55">
        <f>RANK(Q128,$Q$5:$Q$3209,0)</f>
        <v>86</v>
      </c>
      <c r="V128" s="55">
        <f>RANK(W128,$W$5:$W$3209,0)</f>
        <v>124</v>
      </c>
      <c r="W128" s="55">
        <f>N128*O128</f>
        <v>21.926454079059383</v>
      </c>
      <c r="X128">
        <f t="shared" si="2"/>
        <v>4786.5373102630547</v>
      </c>
      <c r="Y128" s="77">
        <f t="shared" si="3"/>
        <v>0.53622851515677894</v>
      </c>
    </row>
    <row r="129" spans="3:25" x14ac:dyDescent="0.25">
      <c r="C129" s="19" t="s">
        <v>507</v>
      </c>
      <c r="D129" s="6" t="s">
        <v>507</v>
      </c>
      <c r="E129" s="6" t="s">
        <v>131</v>
      </c>
      <c r="F129" s="48">
        <v>6.5999338011483E-2</v>
      </c>
      <c r="G129" s="8">
        <v>98</v>
      </c>
      <c r="H129" s="9">
        <v>1</v>
      </c>
      <c r="I129" s="40">
        <v>0</v>
      </c>
      <c r="J129" s="7">
        <v>0</v>
      </c>
      <c r="K129" s="9">
        <v>1</v>
      </c>
      <c r="L129" s="39">
        <v>1</v>
      </c>
      <c r="M129" s="47">
        <v>0</v>
      </c>
      <c r="N129" s="17">
        <v>0.21467280233136099</v>
      </c>
      <c r="O129" s="7">
        <f>Q129/P129/N129</f>
        <v>102.13894746300707</v>
      </c>
      <c r="P129" s="7">
        <v>1.6050729173915432</v>
      </c>
      <c r="Q129" s="33">
        <v>35.193557616727546</v>
      </c>
      <c r="R129" s="41" t="s">
        <v>1675</v>
      </c>
      <c r="S129" s="33" t="s">
        <v>1675</v>
      </c>
      <c r="T129" s="45" t="s">
        <v>1677</v>
      </c>
      <c r="U129" s="55">
        <f>RANK(Q129,$Q$5:$Q$3209,0)</f>
        <v>245</v>
      </c>
      <c r="V129" s="55">
        <f>RANK(W129,$W$5:$W$3209,0)</f>
        <v>124</v>
      </c>
      <c r="W129" s="55">
        <f>N129*O129</f>
        <v>21.926454079059383</v>
      </c>
      <c r="X129">
        <f t="shared" si="2"/>
        <v>4764.6108561839956</v>
      </c>
      <c r="Y129" s="77">
        <f t="shared" si="3"/>
        <v>0.53377212776202132</v>
      </c>
    </row>
    <row r="130" spans="3:25" x14ac:dyDescent="0.25">
      <c r="C130" s="19" t="s">
        <v>1742</v>
      </c>
      <c r="D130" s="6" t="s">
        <v>51</v>
      </c>
      <c r="E130" s="6" t="s">
        <v>12</v>
      </c>
      <c r="F130" s="48">
        <v>11.9792870696342</v>
      </c>
      <c r="G130" s="8">
        <v>67.246391687964305</v>
      </c>
      <c r="H130" s="9">
        <v>0.60114285997485295</v>
      </c>
      <c r="I130" s="40">
        <v>10</v>
      </c>
      <c r="J130" s="7">
        <v>4</v>
      </c>
      <c r="K130" s="9">
        <v>1</v>
      </c>
      <c r="L130" s="39">
        <v>1</v>
      </c>
      <c r="M130" s="47">
        <v>0</v>
      </c>
      <c r="N130" s="17">
        <v>0.335100777339148</v>
      </c>
      <c r="O130" s="7">
        <f>Q130/P130/N130</f>
        <v>65.391231023531006</v>
      </c>
      <c r="P130" s="7">
        <v>3.3562055357339009</v>
      </c>
      <c r="Q130" s="33">
        <v>73.543365110114109</v>
      </c>
      <c r="R130" s="41" t="s">
        <v>1675</v>
      </c>
      <c r="S130" s="33" t="s">
        <v>1675</v>
      </c>
      <c r="T130" s="45" t="s">
        <v>1675</v>
      </c>
      <c r="U130" s="55">
        <f>RANK(Q130,$Q$5:$Q$3209,0)</f>
        <v>64</v>
      </c>
      <c r="V130" s="55">
        <f>RANK(W130,$W$5:$W$3209,0)</f>
        <v>126</v>
      </c>
      <c r="W130" s="55">
        <f>N130*O130</f>
        <v>21.912652347149052</v>
      </c>
      <c r="X130">
        <f t="shared" si="2"/>
        <v>4742.6844021049365</v>
      </c>
      <c r="Y130" s="77">
        <f t="shared" si="3"/>
        <v>0.5313157403672637</v>
      </c>
    </row>
    <row r="131" spans="3:25" x14ac:dyDescent="0.25">
      <c r="C131" s="19" t="s">
        <v>1902</v>
      </c>
      <c r="D131" s="6" t="s">
        <v>585</v>
      </c>
      <c r="E131" s="6" t="s">
        <v>39</v>
      </c>
      <c r="F131" s="48">
        <v>9.1189142720020424</v>
      </c>
      <c r="G131" s="8">
        <v>78.986037384843996</v>
      </c>
      <c r="H131" s="9">
        <v>1</v>
      </c>
      <c r="I131" s="40">
        <v>1</v>
      </c>
      <c r="J131" s="7">
        <v>2</v>
      </c>
      <c r="K131" s="9">
        <v>1</v>
      </c>
      <c r="L131" s="39">
        <v>0.94076145864646699</v>
      </c>
      <c r="M131" s="47">
        <v>0</v>
      </c>
      <c r="N131" s="17">
        <v>0.25584710873385202</v>
      </c>
      <c r="O131" s="7">
        <f>Q131/P131/N131</f>
        <v>85.451113995755819</v>
      </c>
      <c r="P131" s="7">
        <v>1.7243863306807163</v>
      </c>
      <c r="Q131" s="33">
        <v>37.699258986301253</v>
      </c>
      <c r="R131" s="41" t="s">
        <v>1675</v>
      </c>
      <c r="S131" s="33" t="s">
        <v>1675</v>
      </c>
      <c r="T131" s="45" t="s">
        <v>1677</v>
      </c>
      <c r="U131" s="55">
        <f>RANK(Q131,$Q$5:$Q$3209,0)</f>
        <v>229</v>
      </c>
      <c r="V131" s="55">
        <f>RANK(W131,$W$5:$W$3209,0)</f>
        <v>127</v>
      </c>
      <c r="W131" s="55">
        <f>N131*O131</f>
        <v>21.862420453900924</v>
      </c>
      <c r="X131">
        <f t="shared" si="2"/>
        <v>4720.7717497577878</v>
      </c>
      <c r="Y131" s="77">
        <f t="shared" si="3"/>
        <v>0.528860899159599</v>
      </c>
    </row>
    <row r="132" spans="3:25" x14ac:dyDescent="0.25">
      <c r="C132" s="19" t="s">
        <v>1916</v>
      </c>
      <c r="D132" s="6" t="s">
        <v>1018</v>
      </c>
      <c r="E132" s="6" t="s">
        <v>863</v>
      </c>
      <c r="F132" s="48">
        <v>10.7907601067283</v>
      </c>
      <c r="G132" s="8">
        <v>83.722214213080804</v>
      </c>
      <c r="H132" s="9">
        <v>0.99892553439909104</v>
      </c>
      <c r="I132" s="40">
        <v>3</v>
      </c>
      <c r="J132" s="7">
        <v>1</v>
      </c>
      <c r="K132" s="9">
        <v>1</v>
      </c>
      <c r="L132" s="39">
        <v>1</v>
      </c>
      <c r="M132" s="47">
        <v>0</v>
      </c>
      <c r="N132" s="17">
        <v>0.25583939026829799</v>
      </c>
      <c r="O132" s="7">
        <f>Q132/P132/N132</f>
        <v>85.451113995755804</v>
      </c>
      <c r="P132" s="7">
        <v>1.625578070581728</v>
      </c>
      <c r="Q132" s="33">
        <v>35.537999107276569</v>
      </c>
      <c r="R132" s="41" t="s">
        <v>1675</v>
      </c>
      <c r="S132" s="33" t="s">
        <v>1675</v>
      </c>
      <c r="T132" s="45" t="s">
        <v>1677</v>
      </c>
      <c r="U132" s="55">
        <f>RANK(Q132,$Q$5:$Q$3209,0)</f>
        <v>243</v>
      </c>
      <c r="V132" s="55">
        <f>RANK(W132,$W$5:$W$3209,0)</f>
        <v>128</v>
      </c>
      <c r="W132" s="55">
        <f>N132*O132</f>
        <v>21.86176090242099</v>
      </c>
      <c r="X132">
        <f t="shared" si="2"/>
        <v>4698.9093293038868</v>
      </c>
      <c r="Y132" s="77">
        <f t="shared" si="3"/>
        <v>0.52641168535474847</v>
      </c>
    </row>
    <row r="133" spans="3:25" x14ac:dyDescent="0.25">
      <c r="C133" s="19" t="s">
        <v>1793</v>
      </c>
      <c r="D133" s="6" t="s">
        <v>99</v>
      </c>
      <c r="E133" s="6" t="s">
        <v>12</v>
      </c>
      <c r="F133" s="48">
        <v>9.4951894543051605</v>
      </c>
      <c r="G133" s="8">
        <v>94.464613144093406</v>
      </c>
      <c r="H133" s="9">
        <v>0.44313265496675402</v>
      </c>
      <c r="I133" s="40">
        <v>6</v>
      </c>
      <c r="J133" s="7">
        <v>11</v>
      </c>
      <c r="K133" s="9">
        <v>1</v>
      </c>
      <c r="L133" s="39">
        <v>1</v>
      </c>
      <c r="M133" s="47">
        <v>1</v>
      </c>
      <c r="N133" s="17">
        <v>0.25545475825384101</v>
      </c>
      <c r="O133" s="7">
        <f>Q133/P133/N133</f>
        <v>85.451113995755804</v>
      </c>
      <c r="P133" s="7">
        <v>2.5195630481309861</v>
      </c>
      <c r="Q133" s="33">
        <v>54.999273868247293</v>
      </c>
      <c r="R133" s="41" t="s">
        <v>1675</v>
      </c>
      <c r="S133" s="33" t="s">
        <v>1675</v>
      </c>
      <c r="T133" s="45" t="s">
        <v>1676</v>
      </c>
      <c r="U133" s="55">
        <f>RANK(Q133,$Q$5:$Q$3209,0)</f>
        <v>116</v>
      </c>
      <c r="V133" s="55">
        <f>RANK(W133,$W$5:$W$3209,0)</f>
        <v>129</v>
      </c>
      <c r="W133" s="55">
        <f>N133*O133</f>
        <v>21.828893668307209</v>
      </c>
      <c r="X133">
        <f t="shared" si="2"/>
        <v>4677.0475684014655</v>
      </c>
      <c r="Y133" s="77">
        <f t="shared" si="3"/>
        <v>0.52396254543844978</v>
      </c>
    </row>
    <row r="134" spans="3:25" x14ac:dyDescent="0.25">
      <c r="C134" s="19" t="s">
        <v>1810</v>
      </c>
      <c r="D134" s="6" t="s">
        <v>353</v>
      </c>
      <c r="E134" s="6" t="s">
        <v>16</v>
      </c>
      <c r="F134" s="48">
        <v>9.3514275440145909</v>
      </c>
      <c r="G134" s="8">
        <v>78.460773854720401</v>
      </c>
      <c r="H134" s="9">
        <v>0.92080238076073095</v>
      </c>
      <c r="I134" s="40">
        <v>4</v>
      </c>
      <c r="J134" s="7">
        <v>4</v>
      </c>
      <c r="K134" s="9">
        <v>1</v>
      </c>
      <c r="L134" s="39">
        <v>1</v>
      </c>
      <c r="M134" s="47">
        <v>0</v>
      </c>
      <c r="N134" s="17">
        <v>0.33375304065160499</v>
      </c>
      <c r="O134" s="7">
        <f>Q134/P134/N134</f>
        <v>65.391231023531006</v>
      </c>
      <c r="P134" s="7">
        <v>2.314365156117653</v>
      </c>
      <c r="Q134" s="33">
        <v>50.50991369632245</v>
      </c>
      <c r="R134" s="41" t="s">
        <v>1675</v>
      </c>
      <c r="S134" s="33" t="s">
        <v>1675</v>
      </c>
      <c r="T134" s="45" t="s">
        <v>1676</v>
      </c>
      <c r="U134" s="55">
        <f>RANK(Q134,$Q$5:$Q$3209,0)</f>
        <v>134</v>
      </c>
      <c r="V134" s="55">
        <f>RANK(W134,$W$5:$W$3209,0)</f>
        <v>130</v>
      </c>
      <c r="W134" s="55">
        <f>N134*O134</f>
        <v>21.824522186055038</v>
      </c>
      <c r="X134">
        <f t="shared" si="2"/>
        <v>4655.218674733158</v>
      </c>
      <c r="Y134" s="77">
        <f t="shared" si="3"/>
        <v>0.52151708758853943</v>
      </c>
    </row>
    <row r="135" spans="3:25" x14ac:dyDescent="0.25">
      <c r="C135" s="19" t="s">
        <v>1802</v>
      </c>
      <c r="D135" s="6" t="s">
        <v>317</v>
      </c>
      <c r="E135" s="6" t="s">
        <v>126</v>
      </c>
      <c r="F135" s="48">
        <v>3.0650527337202602</v>
      </c>
      <c r="G135" s="8">
        <v>85.966450288563493</v>
      </c>
      <c r="H135" s="9">
        <v>1</v>
      </c>
      <c r="I135" s="40">
        <v>1</v>
      </c>
      <c r="J135" s="7">
        <v>1</v>
      </c>
      <c r="K135" s="9">
        <v>1</v>
      </c>
      <c r="L135" s="39">
        <v>1</v>
      </c>
      <c r="M135" s="47">
        <v>0</v>
      </c>
      <c r="N135" s="17">
        <v>0.25389591996330402</v>
      </c>
      <c r="O135" s="7">
        <f>Q135/P135/N135</f>
        <v>85.451113995755804</v>
      </c>
      <c r="P135" s="7">
        <v>2.4158106856729256</v>
      </c>
      <c r="Q135" s="33">
        <v>52.412677802015985</v>
      </c>
      <c r="R135" s="41" t="s">
        <v>1675</v>
      </c>
      <c r="S135" s="33" t="s">
        <v>1675</v>
      </c>
      <c r="T135" s="45" t="s">
        <v>1676</v>
      </c>
      <c r="U135" s="55">
        <f>RANK(Q135,$Q$5:$Q$3209,0)</f>
        <v>126</v>
      </c>
      <c r="V135" s="55">
        <f>RANK(W135,$W$5:$W$3209,0)</f>
        <v>131</v>
      </c>
      <c r="W135" s="55">
        <f>N135*O135</f>
        <v>21.695689199841585</v>
      </c>
      <c r="X135">
        <f t="shared" ref="X135:X198" si="4">X134-W134</f>
        <v>4633.3941525471027</v>
      </c>
      <c r="Y135" s="77">
        <f t="shared" ref="Y135:Y198" si="5">X135/$X$5</f>
        <v>0.51907211946915555</v>
      </c>
    </row>
    <row r="136" spans="3:25" x14ac:dyDescent="0.25">
      <c r="C136" s="19" t="s">
        <v>1822</v>
      </c>
      <c r="D136" s="6" t="s">
        <v>455</v>
      </c>
      <c r="E136" s="6" t="s">
        <v>90</v>
      </c>
      <c r="F136" s="48">
        <v>2.6428737639646199E-3</v>
      </c>
      <c r="G136" s="8">
        <v>95</v>
      </c>
      <c r="H136" s="9">
        <v>1</v>
      </c>
      <c r="I136" s="40">
        <v>0</v>
      </c>
      <c r="J136" s="7">
        <v>0</v>
      </c>
      <c r="K136" s="9">
        <v>1</v>
      </c>
      <c r="L136" s="39">
        <v>1</v>
      </c>
      <c r="M136" s="47">
        <v>0</v>
      </c>
      <c r="N136" s="17">
        <v>0.21123311753871599</v>
      </c>
      <c r="O136" s="7">
        <f>Q136/P136/N136</f>
        <v>102.13894746300707</v>
      </c>
      <c r="P136" s="7">
        <v>2.2384726966591963</v>
      </c>
      <c r="Q136" s="33">
        <v>48.295335614681591</v>
      </c>
      <c r="R136" s="41" t="s">
        <v>1675</v>
      </c>
      <c r="S136" s="33" t="s">
        <v>1675</v>
      </c>
      <c r="T136" s="45" t="s">
        <v>1676</v>
      </c>
      <c r="U136" s="55">
        <f>RANK(Q136,$Q$5:$Q$3209,0)</f>
        <v>146</v>
      </c>
      <c r="V136" s="55">
        <f>RANK(W136,$W$5:$W$3209,0)</f>
        <v>132</v>
      </c>
      <c r="W136" s="55">
        <f>N136*O136</f>
        <v>21.57512829473411</v>
      </c>
      <c r="X136">
        <f t="shared" si="4"/>
        <v>4611.6984633472612</v>
      </c>
      <c r="Y136" s="77">
        <f t="shared" si="5"/>
        <v>0.51664158431381701</v>
      </c>
    </row>
    <row r="137" spans="3:25" x14ac:dyDescent="0.25">
      <c r="C137" s="19" t="s">
        <v>1770</v>
      </c>
      <c r="D137" s="6" t="s">
        <v>17</v>
      </c>
      <c r="E137" s="6" t="s">
        <v>19</v>
      </c>
      <c r="F137" s="48">
        <v>1.1980646740683001</v>
      </c>
      <c r="G137" s="8">
        <v>94.520002529502904</v>
      </c>
      <c r="H137" s="9">
        <v>1</v>
      </c>
      <c r="I137" s="40">
        <v>0</v>
      </c>
      <c r="J137" s="7">
        <v>0</v>
      </c>
      <c r="K137" s="9">
        <v>1</v>
      </c>
      <c r="L137" s="39">
        <v>1</v>
      </c>
      <c r="M137" s="47">
        <v>0</v>
      </c>
      <c r="N137" s="17">
        <v>0.210686531888825</v>
      </c>
      <c r="O137" s="7">
        <f>Q137/P137/N137</f>
        <v>102.13894746300707</v>
      </c>
      <c r="P137" s="7">
        <v>2.9054855960773338</v>
      </c>
      <c r="Q137" s="33">
        <v>62.524017965114808</v>
      </c>
      <c r="R137" s="41" t="s">
        <v>1675</v>
      </c>
      <c r="S137" s="33" t="s">
        <v>1675</v>
      </c>
      <c r="T137" s="45" t="s">
        <v>1676</v>
      </c>
      <c r="U137" s="55">
        <f>RANK(Q137,$Q$5:$Q$3209,0)</f>
        <v>92</v>
      </c>
      <c r="V137" s="55">
        <f>RANK(W137,$W$5:$W$3209,0)</f>
        <v>133</v>
      </c>
      <c r="W137" s="55">
        <f>N137*O137</f>
        <v>21.51930061175586</v>
      </c>
      <c r="X137">
        <f t="shared" si="4"/>
        <v>4590.1233350525272</v>
      </c>
      <c r="Y137" s="77">
        <f t="shared" si="5"/>
        <v>0.51422455541382361</v>
      </c>
    </row>
    <row r="138" spans="3:25" x14ac:dyDescent="0.25">
      <c r="C138" s="19" t="s">
        <v>1871</v>
      </c>
      <c r="D138" s="6" t="s">
        <v>231</v>
      </c>
      <c r="E138" s="6" t="s">
        <v>115</v>
      </c>
      <c r="F138" s="48">
        <v>8.6010848115325196</v>
      </c>
      <c r="G138" s="8">
        <v>90.511917994889203</v>
      </c>
      <c r="H138" s="9">
        <v>0.96222105236420996</v>
      </c>
      <c r="I138" s="40">
        <v>1</v>
      </c>
      <c r="J138" s="7">
        <v>0</v>
      </c>
      <c r="K138" s="9">
        <v>1</v>
      </c>
      <c r="L138" s="39">
        <v>1</v>
      </c>
      <c r="M138" s="47">
        <v>0</v>
      </c>
      <c r="N138" s="17">
        <v>0.24992594072642799</v>
      </c>
      <c r="O138" s="7">
        <f>Q138/P138/N138</f>
        <v>85.451113995755804</v>
      </c>
      <c r="P138" s="7">
        <v>1.9634107960983676</v>
      </c>
      <c r="Q138" s="33">
        <v>41.931484597471268</v>
      </c>
      <c r="R138" s="41" t="s">
        <v>1675</v>
      </c>
      <c r="S138" s="33" t="s">
        <v>1675</v>
      </c>
      <c r="T138" s="45" t="s">
        <v>1677</v>
      </c>
      <c r="U138" s="55">
        <f>RANK(Q138,$Q$5:$Q$3209,0)</f>
        <v>197</v>
      </c>
      <c r="V138" s="55">
        <f>RANK(W138,$W$5:$W$3209,0)</f>
        <v>134</v>
      </c>
      <c r="W138" s="55">
        <f>N138*O138</f>
        <v>21.356450051510507</v>
      </c>
      <c r="X138">
        <f t="shared" si="4"/>
        <v>4568.6040344407711</v>
      </c>
      <c r="Y138" s="77">
        <f t="shared" si="5"/>
        <v>0.51181378080448081</v>
      </c>
    </row>
    <row r="139" spans="3:25" x14ac:dyDescent="0.25">
      <c r="C139" s="19" t="s">
        <v>1744</v>
      </c>
      <c r="D139" s="6" t="s">
        <v>229</v>
      </c>
      <c r="E139" s="6" t="s">
        <v>90</v>
      </c>
      <c r="F139" s="48">
        <v>13.464989450876701</v>
      </c>
      <c r="G139" s="8">
        <v>54.715827458923897</v>
      </c>
      <c r="H139" s="9">
        <v>0.83977786707066104</v>
      </c>
      <c r="I139" s="40">
        <v>13</v>
      </c>
      <c r="J139" s="7">
        <v>14</v>
      </c>
      <c r="K139" s="9">
        <v>1</v>
      </c>
      <c r="L139" s="39">
        <v>1</v>
      </c>
      <c r="M139" s="47">
        <v>0</v>
      </c>
      <c r="N139" s="17">
        <v>0.32626149787187902</v>
      </c>
      <c r="O139" s="7">
        <f>Q139/P139/N139</f>
        <v>65.39123102353102</v>
      </c>
      <c r="P139" s="7">
        <v>3.4310181042340058</v>
      </c>
      <c r="Q139" s="33">
        <v>73.199539454596149</v>
      </c>
      <c r="R139" s="41" t="s">
        <v>1675</v>
      </c>
      <c r="S139" s="33" t="s">
        <v>1675</v>
      </c>
      <c r="T139" s="45" t="s">
        <v>1675</v>
      </c>
      <c r="U139" s="55">
        <f>RANK(Q139,$Q$5:$Q$3209,0)</f>
        <v>66</v>
      </c>
      <c r="V139" s="55">
        <f>RANK(W139,$W$5:$W$3209,0)</f>
        <v>135</v>
      </c>
      <c r="W139" s="55">
        <f>N139*O139</f>
        <v>21.334640981423316</v>
      </c>
      <c r="X139">
        <f t="shared" si="4"/>
        <v>4547.2475843892607</v>
      </c>
      <c r="Y139" s="77">
        <f t="shared" si="5"/>
        <v>0.50942125009640782</v>
      </c>
    </row>
    <row r="140" spans="3:25" x14ac:dyDescent="0.25">
      <c r="C140" s="19" t="s">
        <v>1767</v>
      </c>
      <c r="D140" s="6" t="s">
        <v>229</v>
      </c>
      <c r="E140" s="6" t="s">
        <v>90</v>
      </c>
      <c r="F140" s="48">
        <v>1.20938628965503</v>
      </c>
      <c r="G140" s="8">
        <v>89.759637364065398</v>
      </c>
      <c r="H140" s="9">
        <v>1</v>
      </c>
      <c r="I140" s="40">
        <v>0</v>
      </c>
      <c r="J140" s="7">
        <v>1</v>
      </c>
      <c r="K140" s="9">
        <v>1</v>
      </c>
      <c r="L140" s="39">
        <v>1</v>
      </c>
      <c r="M140" s="47">
        <v>0</v>
      </c>
      <c r="N140" s="17">
        <v>0.208767325914474</v>
      </c>
      <c r="O140" s="7">
        <f>Q140/P140/N140</f>
        <v>102.13894746300707</v>
      </c>
      <c r="P140" s="7">
        <v>2.9893340926063936</v>
      </c>
      <c r="Q140" s="33">
        <v>63.742392724942931</v>
      </c>
      <c r="R140" s="41" t="s">
        <v>1675</v>
      </c>
      <c r="S140" s="33" t="s">
        <v>1675</v>
      </c>
      <c r="T140" s="45" t="s">
        <v>1676</v>
      </c>
      <c r="U140" s="55">
        <f>RANK(Q140,$Q$5:$Q$3209,0)</f>
        <v>89</v>
      </c>
      <c r="V140" s="55">
        <f>RANK(W140,$W$5:$W$3209,0)</f>
        <v>136</v>
      </c>
      <c r="W140" s="55">
        <f>N140*O140</f>
        <v>21.323274933570936</v>
      </c>
      <c r="X140">
        <f t="shared" si="4"/>
        <v>4525.9129434078377</v>
      </c>
      <c r="Y140" s="77">
        <f t="shared" si="5"/>
        <v>0.50703116262537906</v>
      </c>
    </row>
    <row r="141" spans="3:25" x14ac:dyDescent="0.25">
      <c r="C141" s="19" t="s">
        <v>1769</v>
      </c>
      <c r="D141" s="6" t="s">
        <v>229</v>
      </c>
      <c r="E141" s="6" t="s">
        <v>90</v>
      </c>
      <c r="F141" s="48">
        <v>6.8063172705411699</v>
      </c>
      <c r="G141" s="8">
        <v>74.433133056720706</v>
      </c>
      <c r="H141" s="9">
        <v>1</v>
      </c>
      <c r="I141" s="40">
        <v>1</v>
      </c>
      <c r="J141" s="7">
        <v>5</v>
      </c>
      <c r="K141" s="9">
        <v>1</v>
      </c>
      <c r="L141" s="39">
        <v>1</v>
      </c>
      <c r="M141" s="47">
        <v>0</v>
      </c>
      <c r="N141" s="17">
        <v>0.207503588282451</v>
      </c>
      <c r="O141" s="7">
        <f>Q141/P141/N141</f>
        <v>102.13894746300707</v>
      </c>
      <c r="P141" s="7">
        <v>2.9636519384281534</v>
      </c>
      <c r="Q141" s="33">
        <v>62.812226288323942</v>
      </c>
      <c r="R141" s="41" t="s">
        <v>1675</v>
      </c>
      <c r="S141" s="33" t="s">
        <v>1675</v>
      </c>
      <c r="T141" s="45" t="s">
        <v>1676</v>
      </c>
      <c r="U141" s="55">
        <f>RANK(Q141,$Q$5:$Q$3209,0)</f>
        <v>91</v>
      </c>
      <c r="V141" s="55">
        <f>RANK(W141,$W$5:$W$3209,0)</f>
        <v>137</v>
      </c>
      <c r="W141" s="55">
        <f>N141*O141</f>
        <v>21.194198101966712</v>
      </c>
      <c r="X141">
        <f t="shared" si="4"/>
        <v>4504.5896684742665</v>
      </c>
      <c r="Y141" s="77">
        <f t="shared" si="5"/>
        <v>0.50464234847545242</v>
      </c>
    </row>
    <row r="142" spans="3:25" x14ac:dyDescent="0.25">
      <c r="C142" s="19" t="s">
        <v>1899</v>
      </c>
      <c r="D142" s="6" t="s">
        <v>551</v>
      </c>
      <c r="E142" s="6" t="s">
        <v>16</v>
      </c>
      <c r="F142" s="48">
        <v>23.083933189041989</v>
      </c>
      <c r="G142" s="8">
        <v>77.582709516688993</v>
      </c>
      <c r="H142" s="9">
        <v>0.99991796695119495</v>
      </c>
      <c r="I142" s="40">
        <v>4</v>
      </c>
      <c r="J142" s="7">
        <v>7</v>
      </c>
      <c r="K142" s="9">
        <v>1</v>
      </c>
      <c r="L142" s="39">
        <v>0.82947114379807496</v>
      </c>
      <c r="M142" s="47">
        <v>0</v>
      </c>
      <c r="N142" s="17">
        <v>0.24711771178848899</v>
      </c>
      <c r="O142" s="7">
        <f>Q142/P142/N142</f>
        <v>85.451113995755804</v>
      </c>
      <c r="P142" s="7">
        <v>1.8048067994534476</v>
      </c>
      <c r="Q142" s="33">
        <v>38.111173471333565</v>
      </c>
      <c r="R142" s="41" t="s">
        <v>1675</v>
      </c>
      <c r="S142" s="33" t="s">
        <v>1675</v>
      </c>
      <c r="T142" s="45" t="s">
        <v>1677</v>
      </c>
      <c r="U142" s="55">
        <f>RANK(Q142,$Q$5:$Q$3209,0)</f>
        <v>226</v>
      </c>
      <c r="V142" s="55">
        <f>RANK(W142,$W$5:$W$3209,0)</f>
        <v>138</v>
      </c>
      <c r="W142" s="55">
        <f>N142*O142</f>
        <v>21.116483760408499</v>
      </c>
      <c r="X142">
        <f t="shared" si="4"/>
        <v>4483.3954703723002</v>
      </c>
      <c r="Y142" s="77">
        <f t="shared" si="5"/>
        <v>0.50226799460720029</v>
      </c>
    </row>
    <row r="143" spans="3:25" x14ac:dyDescent="0.25">
      <c r="C143" s="19" t="s">
        <v>1949</v>
      </c>
      <c r="D143" s="6" t="s">
        <v>371</v>
      </c>
      <c r="E143" s="6" t="s">
        <v>126</v>
      </c>
      <c r="F143" s="48">
        <v>0.66272066192080503</v>
      </c>
      <c r="G143" s="8">
        <v>87.161435571209495</v>
      </c>
      <c r="H143" s="9">
        <v>1</v>
      </c>
      <c r="I143" s="40">
        <v>0</v>
      </c>
      <c r="J143" s="7">
        <v>1</v>
      </c>
      <c r="K143" s="9">
        <v>1</v>
      </c>
      <c r="L143" s="39">
        <v>1</v>
      </c>
      <c r="M143" s="47">
        <v>0</v>
      </c>
      <c r="N143" s="17">
        <v>0.20584649422662099</v>
      </c>
      <c r="O143" s="7">
        <f>Q143/P143/N143</f>
        <v>102.13894746300707</v>
      </c>
      <c r="P143" s="7">
        <v>1.3967358322049797</v>
      </c>
      <c r="Q143" s="33">
        <v>29.366293017016677</v>
      </c>
      <c r="R143" s="41" t="s">
        <v>1675</v>
      </c>
      <c r="S143" s="33" t="s">
        <v>1675</v>
      </c>
      <c r="T143" s="45" t="s">
        <v>1677</v>
      </c>
      <c r="U143" s="55">
        <f>RANK(Q143,$Q$5:$Q$3209,0)</f>
        <v>277</v>
      </c>
      <c r="V143" s="55">
        <f>RANK(W143,$W$5:$W$3209,0)</f>
        <v>139</v>
      </c>
      <c r="W143" s="55">
        <f>N143*O143</f>
        <v>21.02494425925703</v>
      </c>
      <c r="X143">
        <f t="shared" si="4"/>
        <v>4462.2789866118919</v>
      </c>
      <c r="Y143" s="77">
        <f t="shared" si="5"/>
        <v>0.49990234695876407</v>
      </c>
    </row>
    <row r="144" spans="3:25" x14ac:dyDescent="0.25">
      <c r="C144" s="19" t="s">
        <v>229</v>
      </c>
      <c r="D144" s="6" t="s">
        <v>229</v>
      </c>
      <c r="E144" s="6" t="s">
        <v>90</v>
      </c>
      <c r="F144" s="48">
        <v>2.1222450178630301E-3</v>
      </c>
      <c r="G144" s="8">
        <v>90</v>
      </c>
      <c r="H144" s="9">
        <v>1</v>
      </c>
      <c r="I144" s="40">
        <v>0</v>
      </c>
      <c r="J144" s="7">
        <v>0</v>
      </c>
      <c r="K144" s="9">
        <v>1</v>
      </c>
      <c r="L144" s="39">
        <v>1</v>
      </c>
      <c r="M144" s="47">
        <v>0</v>
      </c>
      <c r="N144" s="17">
        <v>0.205590368356526</v>
      </c>
      <c r="O144" s="7">
        <f>Q144/P144/N144</f>
        <v>102.13894746300707</v>
      </c>
      <c r="P144" s="7">
        <v>2.840462937707477</v>
      </c>
      <c r="Q144" s="33">
        <v>59.646267213054855</v>
      </c>
      <c r="R144" s="41" t="s">
        <v>1675</v>
      </c>
      <c r="S144" s="33" t="s">
        <v>1675</v>
      </c>
      <c r="T144" s="45" t="s">
        <v>1676</v>
      </c>
      <c r="U144" s="55">
        <f>RANK(Q144,$Q$5:$Q$3209,0)</f>
        <v>98</v>
      </c>
      <c r="V144" s="55">
        <f>RANK(W144,$W$5:$W$3209,0)</f>
        <v>140</v>
      </c>
      <c r="W144" s="55">
        <f>N144*O144</f>
        <v>20.998783832467481</v>
      </c>
      <c r="X144">
        <f t="shared" si="4"/>
        <v>4441.2540423526352</v>
      </c>
      <c r="Y144" s="77">
        <f t="shared" si="5"/>
        <v>0.49754695434180446</v>
      </c>
    </row>
    <row r="145" spans="3:25" x14ac:dyDescent="0.25">
      <c r="C145" s="19" t="s">
        <v>1852</v>
      </c>
      <c r="D145" s="6" t="s">
        <v>471</v>
      </c>
      <c r="E145" s="6" t="s">
        <v>126</v>
      </c>
      <c r="F145" s="48">
        <v>2.2224608567862001</v>
      </c>
      <c r="G145" s="8">
        <v>89.092834352567493</v>
      </c>
      <c r="H145" s="9">
        <v>1</v>
      </c>
      <c r="I145" s="40">
        <v>0</v>
      </c>
      <c r="J145" s="7">
        <v>0</v>
      </c>
      <c r="K145" s="9">
        <v>1</v>
      </c>
      <c r="L145" s="39">
        <v>1</v>
      </c>
      <c r="M145" s="47">
        <v>0</v>
      </c>
      <c r="N145" s="17">
        <v>0.20457864843836099</v>
      </c>
      <c r="O145" s="7">
        <f>Q145/P145/N145</f>
        <v>102.13894746300707</v>
      </c>
      <c r="P145" s="7">
        <v>2.1398621184108015</v>
      </c>
      <c r="Q145" s="33">
        <v>44.713377247730207</v>
      </c>
      <c r="R145" s="41" t="s">
        <v>1675</v>
      </c>
      <c r="S145" s="33" t="s">
        <v>1675</v>
      </c>
      <c r="T145" s="45" t="s">
        <v>1677</v>
      </c>
      <c r="U145" s="55">
        <f>RANK(Q145,$Q$5:$Q$3209,0)</f>
        <v>176</v>
      </c>
      <c r="V145" s="55">
        <f>RANK(W145,$W$5:$W$3209,0)</f>
        <v>141</v>
      </c>
      <c r="W145" s="55">
        <f>N145*O145</f>
        <v>20.895447824898746</v>
      </c>
      <c r="X145">
        <f t="shared" si="4"/>
        <v>4420.2552585201674</v>
      </c>
      <c r="Y145" s="77">
        <f t="shared" si="5"/>
        <v>0.49519449243778069</v>
      </c>
    </row>
    <row r="146" spans="3:25" x14ac:dyDescent="0.25">
      <c r="C146" s="19" t="s">
        <v>1854</v>
      </c>
      <c r="D146" s="6" t="s">
        <v>315</v>
      </c>
      <c r="E146" s="6" t="s">
        <v>19</v>
      </c>
      <c r="F146" s="48">
        <v>12.2375505667575</v>
      </c>
      <c r="G146" s="8">
        <v>47.352478926479201</v>
      </c>
      <c r="H146" s="9">
        <v>0.63100922057213604</v>
      </c>
      <c r="I146" s="40">
        <v>7</v>
      </c>
      <c r="J146" s="7">
        <v>19</v>
      </c>
      <c r="K146" s="9">
        <v>1</v>
      </c>
      <c r="L146" s="39">
        <v>1</v>
      </c>
      <c r="M146" s="47">
        <v>0</v>
      </c>
      <c r="N146" s="17">
        <v>0.43673439604106001</v>
      </c>
      <c r="O146" s="7">
        <f>Q146/P146/N146</f>
        <v>47.636719618242658</v>
      </c>
      <c r="P146" s="7">
        <v>2.1421548471754739</v>
      </c>
      <c r="Q146" s="33">
        <v>44.566661820317243</v>
      </c>
      <c r="R146" s="41" t="s">
        <v>1675</v>
      </c>
      <c r="S146" s="33" t="s">
        <v>1675</v>
      </c>
      <c r="T146" s="45" t="s">
        <v>1677</v>
      </c>
      <c r="U146" s="55">
        <f>RANK(Q146,$Q$5:$Q$3209,0)</f>
        <v>178</v>
      </c>
      <c r="V146" s="55">
        <f>RANK(W146,$W$5:$W$3209,0)</f>
        <v>142</v>
      </c>
      <c r="W146" s="55">
        <f>N146*O146</f>
        <v>20.804593971850522</v>
      </c>
      <c r="X146">
        <f t="shared" si="4"/>
        <v>4399.3598106952686</v>
      </c>
      <c r="Y146" s="77">
        <f t="shared" si="5"/>
        <v>0.49285360710995574</v>
      </c>
    </row>
    <row r="147" spans="3:25" x14ac:dyDescent="0.25">
      <c r="C147" s="19" t="s">
        <v>1780</v>
      </c>
      <c r="D147" s="6" t="s">
        <v>471</v>
      </c>
      <c r="E147" s="6" t="s">
        <v>126</v>
      </c>
      <c r="F147" s="48">
        <v>1.0816398525928499</v>
      </c>
      <c r="G147" s="8">
        <v>86.060611458899999</v>
      </c>
      <c r="H147" s="9">
        <v>1</v>
      </c>
      <c r="I147" s="40">
        <v>0</v>
      </c>
      <c r="J147" s="7">
        <v>0</v>
      </c>
      <c r="K147" s="9">
        <v>1</v>
      </c>
      <c r="L147" s="39">
        <v>1</v>
      </c>
      <c r="M147" s="47">
        <v>0</v>
      </c>
      <c r="N147" s="17">
        <v>0.20122381835092501</v>
      </c>
      <c r="O147" s="7">
        <f>Q147/P147/N147</f>
        <v>102.13894746300707</v>
      </c>
      <c r="P147" s="7">
        <v>2.8276702066188606</v>
      </c>
      <c r="Q147" s="33">
        <v>58.116509148906353</v>
      </c>
      <c r="R147" s="41" t="s">
        <v>1675</v>
      </c>
      <c r="S147" s="33" t="s">
        <v>1675</v>
      </c>
      <c r="T147" s="45" t="s">
        <v>1676</v>
      </c>
      <c r="U147" s="55">
        <f>RANK(Q147,$Q$5:$Q$3209,0)</f>
        <v>103</v>
      </c>
      <c r="V147" s="55">
        <f>RANK(W147,$W$5:$W$3209,0)</f>
        <v>143</v>
      </c>
      <c r="W147" s="55">
        <f>N147*O147</f>
        <v>20.552789010850809</v>
      </c>
      <c r="X147">
        <f t="shared" si="4"/>
        <v>4378.5552167234182</v>
      </c>
      <c r="Y147" s="77">
        <f t="shared" si="5"/>
        <v>0.49052290000149029</v>
      </c>
    </row>
    <row r="148" spans="3:25" x14ac:dyDescent="0.25">
      <c r="C148" s="19" t="s">
        <v>1789</v>
      </c>
      <c r="D148" s="6" t="s">
        <v>803</v>
      </c>
      <c r="E148" s="6" t="s">
        <v>16</v>
      </c>
      <c r="F148" s="48">
        <v>14.9169245014346</v>
      </c>
      <c r="G148" s="8">
        <v>46.195216086328301</v>
      </c>
      <c r="H148" s="9">
        <v>0.91685657498110695</v>
      </c>
      <c r="I148" s="40">
        <v>7</v>
      </c>
      <c r="J148" s="7">
        <v>8</v>
      </c>
      <c r="K148" s="9">
        <v>1</v>
      </c>
      <c r="L148" s="39">
        <v>1</v>
      </c>
      <c r="M148" s="47">
        <v>0</v>
      </c>
      <c r="N148" s="17">
        <v>0.31182736189592097</v>
      </c>
      <c r="O148" s="7">
        <f>Q148/P148/N148</f>
        <v>65.391231023531006</v>
      </c>
      <c r="P148" s="7">
        <v>2.7318979145816358</v>
      </c>
      <c r="Q148" s="33">
        <v>55.705515866380154</v>
      </c>
      <c r="R148" s="41" t="s">
        <v>1675</v>
      </c>
      <c r="S148" s="33" t="s">
        <v>1675</v>
      </c>
      <c r="T148" s="45" t="s">
        <v>1676</v>
      </c>
      <c r="U148" s="55">
        <f>RANK(Q148,$Q$5:$Q$3209,0)</f>
        <v>112</v>
      </c>
      <c r="V148" s="55">
        <f>RANK(W148,$W$5:$W$3209,0)</f>
        <v>144</v>
      </c>
      <c r="W148" s="55">
        <f>N148*O148</f>
        <v>20.390775061194379</v>
      </c>
      <c r="X148">
        <f t="shared" si="4"/>
        <v>4358.0024277125676</v>
      </c>
      <c r="Y148" s="77">
        <f t="shared" si="5"/>
        <v>0.48822040222089469</v>
      </c>
    </row>
    <row r="149" spans="3:25" x14ac:dyDescent="0.25">
      <c r="C149" s="19" t="s">
        <v>1897</v>
      </c>
      <c r="D149" s="6" t="s">
        <v>223</v>
      </c>
      <c r="E149" s="6" t="s">
        <v>16</v>
      </c>
      <c r="F149" s="48">
        <v>4.3288626495479496</v>
      </c>
      <c r="G149" s="8">
        <v>94.185099997554502</v>
      </c>
      <c r="H149" s="9">
        <v>0.45961871109191599</v>
      </c>
      <c r="I149" s="40">
        <v>2</v>
      </c>
      <c r="J149" s="7">
        <v>2</v>
      </c>
      <c r="K149" s="9">
        <v>1</v>
      </c>
      <c r="L149" s="39">
        <v>1</v>
      </c>
      <c r="M149" s="47">
        <v>0</v>
      </c>
      <c r="N149" s="17">
        <v>0.237527009248578</v>
      </c>
      <c r="O149" s="7">
        <f>Q149/P149/N149</f>
        <v>85.451113995755804</v>
      </c>
      <c r="P149" s="7">
        <v>1.9061318852783626</v>
      </c>
      <c r="Q149" s="33">
        <v>38.688658888148275</v>
      </c>
      <c r="R149" s="41" t="s">
        <v>1675</v>
      </c>
      <c r="S149" s="33" t="s">
        <v>1675</v>
      </c>
      <c r="T149" s="45" t="s">
        <v>1677</v>
      </c>
      <c r="U149" s="55">
        <f>RANK(Q149,$Q$5:$Q$3209,0)</f>
        <v>224</v>
      </c>
      <c r="V149" s="55">
        <f>RANK(W149,$W$5:$W$3209,0)</f>
        <v>145</v>
      </c>
      <c r="W149" s="55">
        <f>N149*O149</f>
        <v>20.296947544371182</v>
      </c>
      <c r="X149">
        <f t="shared" si="4"/>
        <v>4337.6116526513733</v>
      </c>
      <c r="Y149" s="77">
        <f t="shared" si="5"/>
        <v>0.48593605461735345</v>
      </c>
    </row>
    <row r="150" spans="3:25" x14ac:dyDescent="0.25">
      <c r="C150" s="19" t="s">
        <v>1787</v>
      </c>
      <c r="D150" s="6" t="s">
        <v>17</v>
      </c>
      <c r="E150" s="6" t="s">
        <v>19</v>
      </c>
      <c r="F150" s="48">
        <v>7.0583180489030797</v>
      </c>
      <c r="G150" s="8">
        <v>93.257321158412097</v>
      </c>
      <c r="H150" s="9">
        <v>0.64976486362456598</v>
      </c>
      <c r="I150" s="40">
        <v>0</v>
      </c>
      <c r="J150" s="7">
        <v>4</v>
      </c>
      <c r="K150" s="9">
        <v>1</v>
      </c>
      <c r="L150" s="39">
        <v>1</v>
      </c>
      <c r="M150" s="47">
        <v>0</v>
      </c>
      <c r="N150" s="17">
        <v>0.19766762387449899</v>
      </c>
      <c r="O150" s="7">
        <f>Q150/P150/N150</f>
        <v>102.13894746300707</v>
      </c>
      <c r="P150" s="7">
        <v>2.7908255031490139</v>
      </c>
      <c r="Q150" s="33">
        <v>56.345547457528184</v>
      </c>
      <c r="R150" s="41" t="s">
        <v>1675</v>
      </c>
      <c r="S150" s="33" t="s">
        <v>1675</v>
      </c>
      <c r="T150" s="45" t="s">
        <v>1676</v>
      </c>
      <c r="U150" s="55">
        <f>RANK(Q150,$Q$5:$Q$3209,0)</f>
        <v>110</v>
      </c>
      <c r="V150" s="55">
        <f>RANK(W150,$W$5:$W$3209,0)</f>
        <v>146</v>
      </c>
      <c r="W150" s="55">
        <f>N150*O150</f>
        <v>20.189563050054893</v>
      </c>
      <c r="X150">
        <f t="shared" si="4"/>
        <v>4317.3147051070018</v>
      </c>
      <c r="Y150" s="77">
        <f t="shared" si="5"/>
        <v>0.48366221836821421</v>
      </c>
    </row>
    <row r="151" spans="3:25" x14ac:dyDescent="0.25">
      <c r="C151" s="19" t="s">
        <v>1901</v>
      </c>
      <c r="D151" s="6" t="s">
        <v>275</v>
      </c>
      <c r="E151" s="6" t="s">
        <v>39</v>
      </c>
      <c r="F151" s="48">
        <v>23.36475148417135</v>
      </c>
      <c r="G151" s="8">
        <v>66.938615677303204</v>
      </c>
      <c r="H151" s="9">
        <v>1</v>
      </c>
      <c r="I151" s="40">
        <v>8</v>
      </c>
      <c r="J151" s="7">
        <v>5</v>
      </c>
      <c r="K151" s="9">
        <v>0.999999999999998</v>
      </c>
      <c r="L151" s="39">
        <v>0.97290584496159005</v>
      </c>
      <c r="M151" s="47">
        <v>1</v>
      </c>
      <c r="N151" s="17">
        <v>0.30820671170853298</v>
      </c>
      <c r="O151" s="7">
        <f>Q151/P151/N151</f>
        <v>65.391231023531006</v>
      </c>
      <c r="P151" s="7">
        <v>1.8734961786211011</v>
      </c>
      <c r="Q151" s="33">
        <v>37.758472500063981</v>
      </c>
      <c r="R151" s="41" t="s">
        <v>1675</v>
      </c>
      <c r="S151" s="33" t="s">
        <v>1675</v>
      </c>
      <c r="T151" s="45" t="s">
        <v>1677</v>
      </c>
      <c r="U151" s="55">
        <f>RANK(Q151,$Q$5:$Q$3209,0)</f>
        <v>228</v>
      </c>
      <c r="V151" s="55">
        <f>RANK(W151,$W$5:$W$3209,0)</f>
        <v>147</v>
      </c>
      <c r="W151" s="55">
        <f>N151*O151</f>
        <v>20.154016288335498</v>
      </c>
      <c r="X151">
        <f t="shared" si="4"/>
        <v>4297.125142056947</v>
      </c>
      <c r="Y151" s="77">
        <f t="shared" si="5"/>
        <v>0.48140041224110391</v>
      </c>
    </row>
    <row r="152" spans="3:25" x14ac:dyDescent="0.25">
      <c r="C152" s="19" t="s">
        <v>1865</v>
      </c>
      <c r="D152" s="6" t="s">
        <v>353</v>
      </c>
      <c r="E152" s="6" t="s">
        <v>16</v>
      </c>
      <c r="F152" s="48">
        <v>4.9740289985726696</v>
      </c>
      <c r="G152" s="8">
        <v>93.375011527035994</v>
      </c>
      <c r="H152" s="9">
        <v>0.69568416479483197</v>
      </c>
      <c r="I152" s="40">
        <v>0</v>
      </c>
      <c r="J152" s="7">
        <v>2</v>
      </c>
      <c r="K152" s="9">
        <v>1</v>
      </c>
      <c r="L152" s="39">
        <v>1</v>
      </c>
      <c r="M152" s="47">
        <v>0</v>
      </c>
      <c r="N152" s="17">
        <v>0.197148976152832</v>
      </c>
      <c r="O152" s="7">
        <f>Q152/P152/N152</f>
        <v>102.13894746300706</v>
      </c>
      <c r="P152" s="7">
        <v>2.1578394814200328</v>
      </c>
      <c r="Q152" s="33">
        <v>43.451526587651273</v>
      </c>
      <c r="R152" s="41" t="s">
        <v>1675</v>
      </c>
      <c r="S152" s="33" t="s">
        <v>1675</v>
      </c>
      <c r="T152" s="45" t="s">
        <v>1677</v>
      </c>
      <c r="U152" s="55">
        <f>RANK(Q152,$Q$5:$Q$3209,0)</f>
        <v>190</v>
      </c>
      <c r="V152" s="55">
        <f>RANK(W152,$W$5:$W$3209,0)</f>
        <v>148</v>
      </c>
      <c r="W152" s="55">
        <f>N152*O152</f>
        <v>20.13658891765974</v>
      </c>
      <c r="X152">
        <f t="shared" si="4"/>
        <v>4276.9711257686113</v>
      </c>
      <c r="Y152" s="77">
        <f t="shared" si="5"/>
        <v>0.47914258836379547</v>
      </c>
    </row>
    <row r="153" spans="3:25" x14ac:dyDescent="0.25">
      <c r="C153" s="19" t="s">
        <v>1844</v>
      </c>
      <c r="D153" s="6" t="s">
        <v>585</v>
      </c>
      <c r="E153" s="6" t="s">
        <v>39</v>
      </c>
      <c r="F153" s="48">
        <v>8.3043426923317902</v>
      </c>
      <c r="G153" s="8">
        <v>82.965927814538901</v>
      </c>
      <c r="H153" s="9">
        <v>1</v>
      </c>
      <c r="I153" s="40">
        <v>2</v>
      </c>
      <c r="J153" s="7">
        <v>3</v>
      </c>
      <c r="K153" s="9">
        <v>1</v>
      </c>
      <c r="L153" s="39">
        <v>1</v>
      </c>
      <c r="M153" s="47">
        <v>0</v>
      </c>
      <c r="N153" s="17">
        <v>0.235622606734531</v>
      </c>
      <c r="O153" s="7">
        <f>Q153/P153/N153</f>
        <v>85.451113995755804</v>
      </c>
      <c r="P153" s="7">
        <v>2.2543238714457696</v>
      </c>
      <c r="Q153" s="33">
        <v>45.389039767095156</v>
      </c>
      <c r="R153" s="41" t="s">
        <v>1675</v>
      </c>
      <c r="S153" s="33" t="s">
        <v>1675</v>
      </c>
      <c r="T153" s="45" t="s">
        <v>1676</v>
      </c>
      <c r="U153" s="55">
        <f>RANK(Q153,$Q$5:$Q$3209,0)</f>
        <v>168</v>
      </c>
      <c r="V153" s="55">
        <f>RANK(W153,$W$5:$W$3209,0)</f>
        <v>149</v>
      </c>
      <c r="W153" s="55">
        <f>N153*O153</f>
        <v>20.134214228049547</v>
      </c>
      <c r="X153">
        <f t="shared" si="4"/>
        <v>4256.8345368509517</v>
      </c>
      <c r="Y153" s="77">
        <f t="shared" si="5"/>
        <v>0.47688671684839185</v>
      </c>
    </row>
    <row r="154" spans="3:25" x14ac:dyDescent="0.25">
      <c r="C154" s="19" t="s">
        <v>1870</v>
      </c>
      <c r="D154" s="6" t="s">
        <v>585</v>
      </c>
      <c r="E154" s="6" t="s">
        <v>39</v>
      </c>
      <c r="F154" s="48">
        <v>0.52006513679453303</v>
      </c>
      <c r="G154" s="8">
        <v>92.7829577449222</v>
      </c>
      <c r="H154" s="9">
        <v>0.99453440105318802</v>
      </c>
      <c r="I154" s="40">
        <v>2</v>
      </c>
      <c r="J154" s="7">
        <v>0</v>
      </c>
      <c r="K154" s="9">
        <v>1</v>
      </c>
      <c r="L154" s="39">
        <v>1</v>
      </c>
      <c r="M154" s="47">
        <v>1</v>
      </c>
      <c r="N154" s="17">
        <v>0.23556671444820601</v>
      </c>
      <c r="O154" s="7">
        <f>Q154/P154/N154</f>
        <v>85.451113995755804</v>
      </c>
      <c r="P154" s="7">
        <v>2.0840370082048723</v>
      </c>
      <c r="Q154" s="33">
        <v>41.950494100483596</v>
      </c>
      <c r="R154" s="41" t="s">
        <v>1675</v>
      </c>
      <c r="S154" s="33" t="s">
        <v>1675</v>
      </c>
      <c r="T154" s="45" t="s">
        <v>1677</v>
      </c>
      <c r="U154" s="55">
        <f>RANK(Q154,$Q$5:$Q$3209,0)</f>
        <v>196</v>
      </c>
      <c r="V154" s="55">
        <f>RANK(W154,$W$5:$W$3209,0)</f>
        <v>150</v>
      </c>
      <c r="W154" s="55">
        <f>N154*O154</f>
        <v>20.129438169919307</v>
      </c>
      <c r="X154">
        <f t="shared" si="4"/>
        <v>4236.7003226229026</v>
      </c>
      <c r="Y154" s="77">
        <f t="shared" si="5"/>
        <v>0.47463111136586361</v>
      </c>
    </row>
    <row r="155" spans="3:25" x14ac:dyDescent="0.25">
      <c r="C155" s="19" t="s">
        <v>1750</v>
      </c>
      <c r="D155" s="6" t="s">
        <v>211</v>
      </c>
      <c r="E155" s="6" t="s">
        <v>39</v>
      </c>
      <c r="F155" s="48">
        <v>14.7385027069503</v>
      </c>
      <c r="G155" s="8">
        <v>94.057482210918494</v>
      </c>
      <c r="H155" s="9">
        <v>0.68967329178157599</v>
      </c>
      <c r="I155" s="40">
        <v>5</v>
      </c>
      <c r="J155" s="7">
        <v>5</v>
      </c>
      <c r="K155" s="9">
        <v>1</v>
      </c>
      <c r="L155" s="39">
        <v>1</v>
      </c>
      <c r="M155" s="47">
        <v>1</v>
      </c>
      <c r="N155" s="17">
        <v>0.196402657888639</v>
      </c>
      <c r="O155" s="7">
        <f>Q155/P155/N155</f>
        <v>102.13894746300707</v>
      </c>
      <c r="P155" s="7">
        <v>3.5408849453574369</v>
      </c>
      <c r="Q155" s="33">
        <v>71.031429398235844</v>
      </c>
      <c r="R155" s="41" t="s">
        <v>1675</v>
      </c>
      <c r="S155" s="33" t="s">
        <v>1675</v>
      </c>
      <c r="T155" s="45" t="s">
        <v>1675</v>
      </c>
      <c r="U155" s="55">
        <f>RANK(Q155,$Q$5:$Q$3209,0)</f>
        <v>72</v>
      </c>
      <c r="V155" s="55">
        <f>RANK(W155,$W$5:$W$3209,0)</f>
        <v>151</v>
      </c>
      <c r="W155" s="55">
        <f>N155*O155</f>
        <v>20.060360755682652</v>
      </c>
      <c r="X155">
        <f t="shared" si="4"/>
        <v>4216.5708844529836</v>
      </c>
      <c r="Y155" s="77">
        <f t="shared" si="5"/>
        <v>0.47237604093788388</v>
      </c>
    </row>
    <row r="156" spans="3:25" x14ac:dyDescent="0.25">
      <c r="C156" s="19" t="s">
        <v>1821</v>
      </c>
      <c r="D156" s="6" t="s">
        <v>29</v>
      </c>
      <c r="E156" s="6" t="s">
        <v>28</v>
      </c>
      <c r="F156" s="48">
        <v>7.7125189145884798</v>
      </c>
      <c r="G156" s="8">
        <v>85.112779834988402</v>
      </c>
      <c r="H156" s="9">
        <v>0.91156318130272296</v>
      </c>
      <c r="I156" s="40">
        <v>13</v>
      </c>
      <c r="J156" s="7">
        <v>3</v>
      </c>
      <c r="K156" s="9">
        <v>1</v>
      </c>
      <c r="L156" s="39">
        <v>1</v>
      </c>
      <c r="M156" s="47">
        <v>0</v>
      </c>
      <c r="N156" s="17">
        <v>0.30525922346378598</v>
      </c>
      <c r="O156" s="7">
        <f>Q156/P156/N156</f>
        <v>65.391231023531006</v>
      </c>
      <c r="P156" s="7">
        <v>2.4201673574676903</v>
      </c>
      <c r="Q156" s="33">
        <v>48.309629565344302</v>
      </c>
      <c r="R156" s="41" t="s">
        <v>1675</v>
      </c>
      <c r="S156" s="33" t="s">
        <v>1675</v>
      </c>
      <c r="T156" s="45" t="s">
        <v>1676</v>
      </c>
      <c r="U156" s="55">
        <f>RANK(Q156,$Q$5:$Q$3209,0)</f>
        <v>145</v>
      </c>
      <c r="V156" s="55">
        <f>RANK(W156,$W$5:$W$3209,0)</f>
        <v>152</v>
      </c>
      <c r="W156" s="55">
        <f>N156*O156</f>
        <v>19.961276403584105</v>
      </c>
      <c r="X156">
        <f t="shared" si="4"/>
        <v>4196.5105236973013</v>
      </c>
      <c r="Y156" s="77">
        <f t="shared" si="5"/>
        <v>0.47012870914785182</v>
      </c>
    </row>
    <row r="157" spans="3:25" x14ac:dyDescent="0.25">
      <c r="C157" s="19" t="s">
        <v>1850</v>
      </c>
      <c r="D157" s="6" t="s">
        <v>213</v>
      </c>
      <c r="E157" s="6" t="s">
        <v>16</v>
      </c>
      <c r="F157" s="48">
        <v>5.6702820921211901</v>
      </c>
      <c r="G157" s="8">
        <v>93.998798021002003</v>
      </c>
      <c r="H157" s="9">
        <v>0.79025472466035596</v>
      </c>
      <c r="I157" s="40">
        <v>2</v>
      </c>
      <c r="J157" s="7">
        <v>2</v>
      </c>
      <c r="K157" s="9">
        <v>1</v>
      </c>
      <c r="L157" s="39">
        <v>1</v>
      </c>
      <c r="M157" s="47">
        <v>0</v>
      </c>
      <c r="N157" s="17">
        <v>0.19325470683207999</v>
      </c>
      <c r="O157" s="7">
        <f>Q157/P157/N157</f>
        <v>102.13894746300707</v>
      </c>
      <c r="P157" s="7">
        <v>2.2784515081555834</v>
      </c>
      <c r="Q157" s="33">
        <v>44.973972332760141</v>
      </c>
      <c r="R157" s="41" t="s">
        <v>1675</v>
      </c>
      <c r="S157" s="33" t="s">
        <v>1675</v>
      </c>
      <c r="T157" s="45" t="s">
        <v>1676</v>
      </c>
      <c r="U157" s="55">
        <f>RANK(Q157,$Q$5:$Q$3209,0)</f>
        <v>174</v>
      </c>
      <c r="V157" s="55">
        <f>RANK(W157,$W$5:$W$3209,0)</f>
        <v>153</v>
      </c>
      <c r="W157" s="55">
        <f>N157*O157</f>
        <v>19.738832348100651</v>
      </c>
      <c r="X157">
        <f t="shared" si="4"/>
        <v>4176.5492472937176</v>
      </c>
      <c r="Y157" s="77">
        <f t="shared" si="5"/>
        <v>0.46789247762750469</v>
      </c>
    </row>
    <row r="158" spans="3:25" x14ac:dyDescent="0.25">
      <c r="C158" s="19" t="s">
        <v>1758</v>
      </c>
      <c r="D158" s="6" t="s">
        <v>305</v>
      </c>
      <c r="E158" s="6" t="s">
        <v>126</v>
      </c>
      <c r="F158" s="48">
        <v>36.809514525459598</v>
      </c>
      <c r="G158" s="8">
        <v>74.210745785590404</v>
      </c>
      <c r="H158" s="9">
        <v>0.73542693714989005</v>
      </c>
      <c r="I158" s="40">
        <v>9</v>
      </c>
      <c r="J158" s="7">
        <v>20</v>
      </c>
      <c r="K158" s="9">
        <v>1</v>
      </c>
      <c r="L158" s="39">
        <v>0.71260248529331005</v>
      </c>
      <c r="M158" s="47">
        <v>1</v>
      </c>
      <c r="N158" s="17">
        <v>0.23026538017357301</v>
      </c>
      <c r="O158" s="7">
        <f>Q158/P158/N158</f>
        <v>85.451113995755804</v>
      </c>
      <c r="P158" s="7">
        <v>3.429814228796126</v>
      </c>
      <c r="Q158" s="33">
        <v>67.486510734481072</v>
      </c>
      <c r="R158" s="41" t="s">
        <v>1675</v>
      </c>
      <c r="S158" s="33" t="s">
        <v>1675</v>
      </c>
      <c r="T158" s="45" t="s">
        <v>1675</v>
      </c>
      <c r="U158" s="55">
        <f>RANK(Q158,$Q$5:$Q$3209,0)</f>
        <v>80</v>
      </c>
      <c r="V158" s="55">
        <f>RANK(W158,$W$5:$W$3209,0)</f>
        <v>154</v>
      </c>
      <c r="W158" s="55">
        <f>N158*O158</f>
        <v>19.676433250488035</v>
      </c>
      <c r="X158">
        <f t="shared" si="4"/>
        <v>4156.8104149456167</v>
      </c>
      <c r="Y158" s="77">
        <f t="shared" si="5"/>
        <v>0.46568116617731375</v>
      </c>
    </row>
    <row r="159" spans="3:25" x14ac:dyDescent="0.25">
      <c r="C159" s="19" t="s">
        <v>1911</v>
      </c>
      <c r="D159" s="6" t="s">
        <v>217</v>
      </c>
      <c r="E159" s="6" t="s">
        <v>16</v>
      </c>
      <c r="F159" s="48">
        <v>9.1712610271133492</v>
      </c>
      <c r="G159" s="8">
        <v>87.719730001833398</v>
      </c>
      <c r="H159" s="9">
        <v>0.45564171744831999</v>
      </c>
      <c r="I159" s="40">
        <v>7</v>
      </c>
      <c r="J159" s="7">
        <v>1</v>
      </c>
      <c r="K159" s="9">
        <v>1</v>
      </c>
      <c r="L159" s="39">
        <v>1</v>
      </c>
      <c r="M159" s="47">
        <v>0</v>
      </c>
      <c r="N159" s="17">
        <v>0.192205249293598</v>
      </c>
      <c r="O159" s="7">
        <f>Q159/P159/N159</f>
        <v>102.13894746300706</v>
      </c>
      <c r="P159" s="7">
        <v>1.8338603348146603</v>
      </c>
      <c r="Q159" s="33">
        <v>36.001689313814751</v>
      </c>
      <c r="R159" s="41" t="s">
        <v>1675</v>
      </c>
      <c r="S159" s="33" t="s">
        <v>1675</v>
      </c>
      <c r="T159" s="45" t="s">
        <v>1677</v>
      </c>
      <c r="U159" s="55">
        <f>RANK(Q159,$Q$5:$Q$3209,0)</f>
        <v>238</v>
      </c>
      <c r="V159" s="55">
        <f>RANK(W159,$W$5:$W$3209,0)</f>
        <v>155</v>
      </c>
      <c r="W159" s="55">
        <f>N159*O159</f>
        <v>19.631641859712982</v>
      </c>
      <c r="X159">
        <f t="shared" si="4"/>
        <v>4137.1339816951286</v>
      </c>
      <c r="Y159" s="77">
        <f t="shared" si="5"/>
        <v>0.46347684520338805</v>
      </c>
    </row>
    <row r="160" spans="3:25" x14ac:dyDescent="0.25">
      <c r="C160" s="19" t="s">
        <v>1962</v>
      </c>
      <c r="D160" s="6" t="s">
        <v>371</v>
      </c>
      <c r="E160" s="6" t="s">
        <v>126</v>
      </c>
      <c r="F160" s="48">
        <v>5.0872727497998902</v>
      </c>
      <c r="G160" s="8">
        <v>68.1167595328087</v>
      </c>
      <c r="H160" s="9">
        <v>1</v>
      </c>
      <c r="I160" s="40">
        <v>5</v>
      </c>
      <c r="J160" s="7">
        <v>4</v>
      </c>
      <c r="K160" s="9">
        <v>1</v>
      </c>
      <c r="L160" s="39">
        <v>1</v>
      </c>
      <c r="M160" s="47">
        <v>0</v>
      </c>
      <c r="N160" s="17">
        <v>0.22833834654079199</v>
      </c>
      <c r="O160" s="7">
        <f>Q160/P160/N160</f>
        <v>85.451113995755804</v>
      </c>
      <c r="P160" s="7">
        <v>1.4445180903354098</v>
      </c>
      <c r="Q160" s="33">
        <v>28.185099076750028</v>
      </c>
      <c r="R160" s="41" t="s">
        <v>1675</v>
      </c>
      <c r="S160" s="33" t="s">
        <v>1675</v>
      </c>
      <c r="T160" s="45" t="s">
        <v>1677</v>
      </c>
      <c r="U160" s="55">
        <f>RANK(Q160,$Q$5:$Q$3209,0)</f>
        <v>290</v>
      </c>
      <c r="V160" s="55">
        <f>RANK(W160,$W$5:$W$3209,0)</f>
        <v>156</v>
      </c>
      <c r="W160" s="55">
        <f>N160*O160</f>
        <v>19.511766079859608</v>
      </c>
      <c r="X160">
        <f t="shared" si="4"/>
        <v>4117.502339835416</v>
      </c>
      <c r="Y160" s="77">
        <f t="shared" si="5"/>
        <v>0.46127754214103617</v>
      </c>
    </row>
    <row r="161" spans="3:25" x14ac:dyDescent="0.25">
      <c r="C161" s="19" t="s">
        <v>1914</v>
      </c>
      <c r="D161" s="6" t="s">
        <v>327</v>
      </c>
      <c r="E161" s="6" t="s">
        <v>131</v>
      </c>
      <c r="F161" s="48">
        <v>30.584615486936102</v>
      </c>
      <c r="G161" s="8">
        <v>72.502849191489702</v>
      </c>
      <c r="H161" s="9">
        <v>0.89656176668529897</v>
      </c>
      <c r="I161" s="40">
        <v>17</v>
      </c>
      <c r="J161" s="7">
        <v>12</v>
      </c>
      <c r="K161" s="9">
        <v>1</v>
      </c>
      <c r="L161" s="39">
        <v>0.392931641003475</v>
      </c>
      <c r="M161" s="47">
        <v>1</v>
      </c>
      <c r="N161" s="17">
        <v>0.295878546122543</v>
      </c>
      <c r="O161" s="7">
        <f>Q161/P161/N161</f>
        <v>65.391231023531006</v>
      </c>
      <c r="P161" s="7">
        <v>1.8490709549561728</v>
      </c>
      <c r="Q161" s="33">
        <v>35.77557033851221</v>
      </c>
      <c r="R161" s="41" t="s">
        <v>1675</v>
      </c>
      <c r="S161" s="33" t="s">
        <v>1675</v>
      </c>
      <c r="T161" s="45" t="s">
        <v>1677</v>
      </c>
      <c r="U161" s="55">
        <f>RANK(Q161,$Q$5:$Q$3209,0)</f>
        <v>241</v>
      </c>
      <c r="V161" s="55">
        <f>RANK(W161,$W$5:$W$3209,0)</f>
        <v>157</v>
      </c>
      <c r="W161" s="55">
        <f>N161*O161</f>
        <v>19.347862364405682</v>
      </c>
      <c r="X161">
        <f t="shared" si="4"/>
        <v>4097.9905737555564</v>
      </c>
      <c r="Y161" s="77">
        <f t="shared" si="5"/>
        <v>0.45909166858048628</v>
      </c>
    </row>
    <row r="162" spans="3:25" x14ac:dyDescent="0.25">
      <c r="C162" s="19" t="s">
        <v>1903</v>
      </c>
      <c r="D162" s="6" t="s">
        <v>273</v>
      </c>
      <c r="E162" s="6" t="s">
        <v>39</v>
      </c>
      <c r="F162" s="48">
        <v>13.1567043800192</v>
      </c>
      <c r="G162" s="8">
        <v>96.935948382559204</v>
      </c>
      <c r="H162" s="9">
        <v>0.65020555918273404</v>
      </c>
      <c r="I162" s="40">
        <v>4</v>
      </c>
      <c r="J162" s="7">
        <v>2</v>
      </c>
      <c r="K162" s="9">
        <v>1</v>
      </c>
      <c r="L162" s="39">
        <v>1</v>
      </c>
      <c r="M162" s="47">
        <v>0</v>
      </c>
      <c r="N162" s="17">
        <v>0.22603079049939301</v>
      </c>
      <c r="O162" s="7">
        <f>Q162/P162/N162</f>
        <v>85.45111399575579</v>
      </c>
      <c r="P162" s="7">
        <v>1.9382422925942984</v>
      </c>
      <c r="Q162" s="33">
        <v>37.436341334992392</v>
      </c>
      <c r="R162" s="41" t="s">
        <v>1675</v>
      </c>
      <c r="S162" s="33" t="s">
        <v>1675</v>
      </c>
      <c r="T162" s="45" t="s">
        <v>1677</v>
      </c>
      <c r="U162" s="55">
        <f>RANK(Q162,$Q$5:$Q$3209,0)</f>
        <v>230</v>
      </c>
      <c r="V162" s="55">
        <f>RANK(W162,$W$5:$W$3209,0)</f>
        <v>158</v>
      </c>
      <c r="W162" s="55">
        <f>N162*O162</f>
        <v>19.314582845514426</v>
      </c>
      <c r="X162">
        <f t="shared" si="4"/>
        <v>4078.6427113911509</v>
      </c>
      <c r="Y162" s="77">
        <f t="shared" si="5"/>
        <v>0.45692415690458693</v>
      </c>
    </row>
    <row r="163" spans="3:25" x14ac:dyDescent="0.25">
      <c r="C163" s="19" t="s">
        <v>1805</v>
      </c>
      <c r="D163" s="6" t="s">
        <v>305</v>
      </c>
      <c r="E163" s="6" t="s">
        <v>126</v>
      </c>
      <c r="F163" s="48">
        <v>7.9779920384261702</v>
      </c>
      <c r="G163" s="8">
        <v>78.345911632193193</v>
      </c>
      <c r="H163" s="9">
        <v>0.999999999999999</v>
      </c>
      <c r="I163" s="40">
        <v>3</v>
      </c>
      <c r="J163" s="7">
        <v>1</v>
      </c>
      <c r="K163" s="9">
        <v>1</v>
      </c>
      <c r="L163" s="39">
        <v>1</v>
      </c>
      <c r="M163" s="47">
        <v>0</v>
      </c>
      <c r="N163" s="17">
        <v>0.22492870083378899</v>
      </c>
      <c r="O163" s="7">
        <f>Q163/P163/N163</f>
        <v>85.451113995755804</v>
      </c>
      <c r="P163" s="7">
        <v>2.6835785318889442</v>
      </c>
      <c r="Q163" s="33">
        <v>51.579474432865588</v>
      </c>
      <c r="R163" s="41" t="s">
        <v>1675</v>
      </c>
      <c r="S163" s="33" t="s">
        <v>1675</v>
      </c>
      <c r="T163" s="45" t="s">
        <v>1676</v>
      </c>
      <c r="U163" s="55">
        <f>RANK(Q163,$Q$5:$Q$3209,0)</f>
        <v>129</v>
      </c>
      <c r="V163" s="55">
        <f>RANK(W163,$W$5:$W$3209,0)</f>
        <v>159</v>
      </c>
      <c r="W163" s="55">
        <f>N163*O163</f>
        <v>19.220408055865356</v>
      </c>
      <c r="X163">
        <f t="shared" si="4"/>
        <v>4059.3281285456364</v>
      </c>
      <c r="Y163" s="77">
        <f t="shared" si="5"/>
        <v>0.45476037348271414</v>
      </c>
    </row>
    <row r="164" spans="3:25" x14ac:dyDescent="0.25">
      <c r="C164" s="19" t="s">
        <v>1761</v>
      </c>
      <c r="D164" s="6" t="s">
        <v>209</v>
      </c>
      <c r="E164" s="6" t="s">
        <v>90</v>
      </c>
      <c r="F164" s="48">
        <v>9.8769268154423404</v>
      </c>
      <c r="G164" s="8">
        <v>52.092490071625903</v>
      </c>
      <c r="H164" s="9">
        <v>0.999999999999999</v>
      </c>
      <c r="I164" s="40">
        <v>2</v>
      </c>
      <c r="J164" s="7">
        <v>8</v>
      </c>
      <c r="K164" s="9">
        <v>1</v>
      </c>
      <c r="L164" s="39">
        <v>1</v>
      </c>
      <c r="M164" s="47">
        <v>0</v>
      </c>
      <c r="N164" s="17">
        <v>0.29268283977609</v>
      </c>
      <c r="O164" s="7">
        <f>Q164/P164/N164</f>
        <v>65.391231023531006</v>
      </c>
      <c r="P164" s="7">
        <v>3.4270439684912115</v>
      </c>
      <c r="Q164" s="33">
        <v>65.589821624597363</v>
      </c>
      <c r="R164" s="41" t="s">
        <v>1675</v>
      </c>
      <c r="S164" s="33" t="s">
        <v>1675</v>
      </c>
      <c r="T164" s="45" t="s">
        <v>1675</v>
      </c>
      <c r="U164" s="55">
        <f>RANK(Q164,$Q$5:$Q$3209,0)</f>
        <v>83</v>
      </c>
      <c r="V164" s="55">
        <f>RANK(W164,$W$5:$W$3209,0)</f>
        <v>160</v>
      </c>
      <c r="W164" s="55">
        <f>N164*O164</f>
        <v>19.138891192421411</v>
      </c>
      <c r="X164">
        <f t="shared" si="4"/>
        <v>4040.1077204897711</v>
      </c>
      <c r="Y164" s="77">
        <f t="shared" si="5"/>
        <v>0.4526071403196914</v>
      </c>
    </row>
    <row r="165" spans="3:25" x14ac:dyDescent="0.25">
      <c r="C165" s="19" t="s">
        <v>1777</v>
      </c>
      <c r="D165" s="6" t="s">
        <v>184</v>
      </c>
      <c r="E165" s="6" t="s">
        <v>27</v>
      </c>
      <c r="F165" s="48">
        <v>14.027400194195399</v>
      </c>
      <c r="G165" s="8">
        <v>70.191416881137599</v>
      </c>
      <c r="H165" s="9">
        <v>0.71018710651522199</v>
      </c>
      <c r="I165" s="40">
        <v>31</v>
      </c>
      <c r="J165" s="7">
        <v>1</v>
      </c>
      <c r="K165" s="9">
        <v>1</v>
      </c>
      <c r="L165" s="39">
        <v>1</v>
      </c>
      <c r="M165" s="47">
        <v>0</v>
      </c>
      <c r="N165" s="17">
        <v>0.29021325167323703</v>
      </c>
      <c r="O165" s="7">
        <f>Q165/P165/N165</f>
        <v>65.391231023531006</v>
      </c>
      <c r="P165" s="7">
        <v>3.1150623864060698</v>
      </c>
      <c r="Q165" s="33">
        <v>59.115790496077651</v>
      </c>
      <c r="R165" s="41" t="s">
        <v>1675</v>
      </c>
      <c r="S165" s="33" t="s">
        <v>1675</v>
      </c>
      <c r="T165" s="45" t="s">
        <v>1675</v>
      </c>
      <c r="U165" s="55">
        <f>RANK(Q165,$Q$5:$Q$3209,0)</f>
        <v>100</v>
      </c>
      <c r="V165" s="55">
        <f>RANK(W165,$W$5:$W$3209,0)</f>
        <v>161</v>
      </c>
      <c r="W165" s="55">
        <f>N165*O165</f>
        <v>18.977401786254788</v>
      </c>
      <c r="X165">
        <f t="shared" si="4"/>
        <v>4020.9688292973497</v>
      </c>
      <c r="Y165" s="77">
        <f t="shared" si="5"/>
        <v>0.45046303936724419</v>
      </c>
    </row>
    <row r="166" spans="3:25" x14ac:dyDescent="0.25">
      <c r="C166" s="19" t="s">
        <v>1781</v>
      </c>
      <c r="D166" s="6" t="s">
        <v>44</v>
      </c>
      <c r="E166" s="6" t="s">
        <v>12</v>
      </c>
      <c r="F166" s="48">
        <v>17.23903822341952</v>
      </c>
      <c r="G166" s="8">
        <v>89.536244376812803</v>
      </c>
      <c r="H166" s="9">
        <v>0.92676333238780595</v>
      </c>
      <c r="I166" s="40">
        <v>6</v>
      </c>
      <c r="J166" s="7">
        <v>3</v>
      </c>
      <c r="K166" s="9">
        <v>0.99525804290317299</v>
      </c>
      <c r="L166" s="39">
        <v>0.97166190225353399</v>
      </c>
      <c r="M166" s="47">
        <v>1</v>
      </c>
      <c r="N166" s="17">
        <v>0.28431466539806999</v>
      </c>
      <c r="O166" s="7">
        <f>Q166/P166/N166</f>
        <v>65.391231023531006</v>
      </c>
      <c r="P166" s="7">
        <v>3.1133170274849773</v>
      </c>
      <c r="Q166" s="33">
        <v>57.881812495145198</v>
      </c>
      <c r="R166" s="41" t="s">
        <v>1675</v>
      </c>
      <c r="S166" s="33" t="s">
        <v>1675</v>
      </c>
      <c r="T166" s="45" t="s">
        <v>1675</v>
      </c>
      <c r="U166" s="55">
        <f>RANK(Q166,$Q$5:$Q$3209,0)</f>
        <v>104</v>
      </c>
      <c r="V166" s="55">
        <f>RANK(W166,$W$5:$W$3209,0)</f>
        <v>162</v>
      </c>
      <c r="W166" s="55">
        <f>N166*O166</f>
        <v>18.591685968423111</v>
      </c>
      <c r="X166">
        <f t="shared" si="4"/>
        <v>4001.991427511095</v>
      </c>
      <c r="Y166" s="77">
        <f t="shared" si="5"/>
        <v>0.4483370298280398</v>
      </c>
    </row>
    <row r="167" spans="3:25" x14ac:dyDescent="0.25">
      <c r="C167" s="19" t="s">
        <v>1786</v>
      </c>
      <c r="D167" s="6" t="s">
        <v>229</v>
      </c>
      <c r="E167" s="6" t="s">
        <v>90</v>
      </c>
      <c r="F167" s="48">
        <v>5.34814103208564</v>
      </c>
      <c r="G167" s="8">
        <v>47.380120704976399</v>
      </c>
      <c r="H167" s="9">
        <v>0.91008104713608995</v>
      </c>
      <c r="I167" s="40">
        <v>3</v>
      </c>
      <c r="J167" s="7">
        <v>4</v>
      </c>
      <c r="K167" s="9">
        <v>1</v>
      </c>
      <c r="L167" s="39">
        <v>1</v>
      </c>
      <c r="M167" s="47">
        <v>0</v>
      </c>
      <c r="N167" s="17">
        <v>0.28374375424042603</v>
      </c>
      <c r="O167" s="7">
        <f>Q167/P167/N167</f>
        <v>65.391231023531006</v>
      </c>
      <c r="P167" s="7">
        <v>3.0383568354115322</v>
      </c>
      <c r="Q167" s="33">
        <v>56.374746434015712</v>
      </c>
      <c r="R167" s="41" t="s">
        <v>1675</v>
      </c>
      <c r="S167" s="33" t="s">
        <v>1675</v>
      </c>
      <c r="T167" s="45" t="s">
        <v>1676</v>
      </c>
      <c r="U167" s="55">
        <f>RANK(Q167,$Q$5:$Q$3209,0)</f>
        <v>109</v>
      </c>
      <c r="V167" s="55">
        <f>RANK(W167,$W$5:$W$3209,0)</f>
        <v>163</v>
      </c>
      <c r="W167" s="55">
        <f>N167*O167</f>
        <v>18.554353385019702</v>
      </c>
      <c r="X167">
        <f t="shared" si="4"/>
        <v>3983.399741542672</v>
      </c>
      <c r="Y167" s="77">
        <f t="shared" si="5"/>
        <v>0.44625423144689425</v>
      </c>
    </row>
    <row r="168" spans="3:25" x14ac:dyDescent="0.25">
      <c r="C168" s="19" t="s">
        <v>1773</v>
      </c>
      <c r="D168" s="6" t="s">
        <v>176</v>
      </c>
      <c r="E168" s="6" t="s">
        <v>27</v>
      </c>
      <c r="F168" s="48">
        <v>4.6838108725957799</v>
      </c>
      <c r="G168" s="8">
        <v>66.609702963709594</v>
      </c>
      <c r="H168" s="9">
        <v>0.31563098697841602</v>
      </c>
      <c r="I168" s="40">
        <v>7</v>
      </c>
      <c r="J168" s="7">
        <v>1</v>
      </c>
      <c r="K168" s="9">
        <v>1</v>
      </c>
      <c r="L168" s="39">
        <v>1</v>
      </c>
      <c r="M168" s="47">
        <v>0</v>
      </c>
      <c r="N168" s="17">
        <v>0.21501060299425601</v>
      </c>
      <c r="O168" s="7">
        <f>Q168/P168/N168</f>
        <v>85.451113995755804</v>
      </c>
      <c r="P168" s="7">
        <v>3.3584735030083497</v>
      </c>
      <c r="Q168" s="33">
        <v>61.704882867328074</v>
      </c>
      <c r="R168" s="41" t="s">
        <v>1675</v>
      </c>
      <c r="S168" s="33" t="s">
        <v>1675</v>
      </c>
      <c r="T168" s="45" t="s">
        <v>1675</v>
      </c>
      <c r="U168" s="55">
        <f>RANK(Q168,$Q$5:$Q$3209,0)</f>
        <v>95</v>
      </c>
      <c r="V168" s="55">
        <f>RANK(W168,$W$5:$W$3209,0)</f>
        <v>164</v>
      </c>
      <c r="W168" s="55">
        <f>N168*O168</f>
        <v>18.372895546758365</v>
      </c>
      <c r="X168">
        <f t="shared" si="4"/>
        <v>3964.8453881576525</v>
      </c>
      <c r="Y168" s="77">
        <f t="shared" si="5"/>
        <v>0.4441756153784453</v>
      </c>
    </row>
    <row r="169" spans="3:25" x14ac:dyDescent="0.25">
      <c r="C169" s="19" t="s">
        <v>1910</v>
      </c>
      <c r="D169" s="6" t="s">
        <v>71</v>
      </c>
      <c r="E169" s="6" t="s">
        <v>19</v>
      </c>
      <c r="F169" s="48">
        <v>11.7439762325026</v>
      </c>
      <c r="G169" s="8">
        <v>93.809087780198197</v>
      </c>
      <c r="H169" s="9">
        <v>0.82613934785185394</v>
      </c>
      <c r="I169" s="40">
        <v>5</v>
      </c>
      <c r="J169" s="7">
        <v>5</v>
      </c>
      <c r="K169" s="9">
        <v>1</v>
      </c>
      <c r="L169" s="39">
        <v>1</v>
      </c>
      <c r="M169" s="47">
        <v>0</v>
      </c>
      <c r="N169" s="17">
        <v>0.21449916884047199</v>
      </c>
      <c r="O169" s="7">
        <f>Q169/P169/N169</f>
        <v>85.451113995755804</v>
      </c>
      <c r="P169" s="7">
        <v>1.9738968253840947</v>
      </c>
      <c r="Q169" s="33">
        <v>36.179935733580692</v>
      </c>
      <c r="R169" s="41" t="s">
        <v>1675</v>
      </c>
      <c r="S169" s="33" t="s">
        <v>1675</v>
      </c>
      <c r="T169" s="45" t="s">
        <v>1677</v>
      </c>
      <c r="U169" s="55">
        <f>RANK(Q169,$Q$5:$Q$3209,0)</f>
        <v>237</v>
      </c>
      <c r="V169" s="55">
        <f>RANK(W169,$W$5:$W$3209,0)</f>
        <v>165</v>
      </c>
      <c r="W169" s="55">
        <f>N169*O169</f>
        <v>18.329192928582042</v>
      </c>
      <c r="X169">
        <f t="shared" si="4"/>
        <v>3946.4724926108943</v>
      </c>
      <c r="Y169" s="77">
        <f t="shared" si="5"/>
        <v>0.44211732775640078</v>
      </c>
    </row>
    <row r="170" spans="3:25" x14ac:dyDescent="0.25">
      <c r="C170" s="19" t="s">
        <v>1796</v>
      </c>
      <c r="D170" s="6" t="s">
        <v>749</v>
      </c>
      <c r="E170" s="6" t="s">
        <v>16</v>
      </c>
      <c r="F170" s="48">
        <v>11.7903347282379</v>
      </c>
      <c r="G170" s="8">
        <v>85.232956672647802</v>
      </c>
      <c r="H170" s="9">
        <v>0.82220054041639501</v>
      </c>
      <c r="I170" s="40">
        <v>1</v>
      </c>
      <c r="J170" s="7">
        <v>4</v>
      </c>
      <c r="K170" s="9">
        <v>1</v>
      </c>
      <c r="L170" s="39">
        <v>1</v>
      </c>
      <c r="M170" s="47">
        <v>0</v>
      </c>
      <c r="N170" s="17">
        <v>0.21411516898069199</v>
      </c>
      <c r="O170" s="7">
        <f>Q170/P170/N170</f>
        <v>85.451113995755804</v>
      </c>
      <c r="P170" s="7">
        <v>2.9723068813972722</v>
      </c>
      <c r="Q170" s="33">
        <v>54.382455324982061</v>
      </c>
      <c r="R170" s="41" t="s">
        <v>1675</v>
      </c>
      <c r="S170" s="33" t="s">
        <v>1675</v>
      </c>
      <c r="T170" s="45" t="s">
        <v>1676</v>
      </c>
      <c r="U170" s="55">
        <f>RANK(Q170,$Q$5:$Q$3209,0)</f>
        <v>119</v>
      </c>
      <c r="V170" s="55">
        <f>RANK(W170,$W$5:$W$3209,0)</f>
        <v>166</v>
      </c>
      <c r="W170" s="55">
        <f>N170*O170</f>
        <v>18.29637971278963</v>
      </c>
      <c r="X170">
        <f t="shared" si="4"/>
        <v>3928.1432996823123</v>
      </c>
      <c r="Y170" s="77">
        <f t="shared" si="5"/>
        <v>0.44006393607238703</v>
      </c>
    </row>
    <row r="171" spans="3:25" x14ac:dyDescent="0.25">
      <c r="C171" s="19" t="s">
        <v>1757</v>
      </c>
      <c r="D171" s="6" t="s">
        <v>109</v>
      </c>
      <c r="E171" s="6" t="s">
        <v>39</v>
      </c>
      <c r="F171" s="48">
        <v>0.420505959762838</v>
      </c>
      <c r="G171" s="8">
        <v>84.372942341532394</v>
      </c>
      <c r="H171" s="9">
        <v>1</v>
      </c>
      <c r="I171" s="40">
        <v>5</v>
      </c>
      <c r="J171" s="7">
        <v>1</v>
      </c>
      <c r="K171" s="9">
        <v>1</v>
      </c>
      <c r="L171" s="39">
        <v>1</v>
      </c>
      <c r="M171" s="47">
        <v>0</v>
      </c>
      <c r="N171" s="17">
        <v>0.21365397115864901</v>
      </c>
      <c r="O171" s="7">
        <f>Q171/P171/N171</f>
        <v>85.451113995755804</v>
      </c>
      <c r="P171" s="7">
        <v>3.7009595364264851</v>
      </c>
      <c r="Q171" s="33">
        <v>67.568306654561098</v>
      </c>
      <c r="R171" s="41" t="s">
        <v>1675</v>
      </c>
      <c r="S171" s="33" t="s">
        <v>1675</v>
      </c>
      <c r="T171" s="45" t="s">
        <v>1675</v>
      </c>
      <c r="U171" s="55">
        <f>RANK(Q171,$Q$5:$Q$3209,0)</f>
        <v>79</v>
      </c>
      <c r="V171" s="55">
        <f>RANK(W171,$W$5:$W$3209,0)</f>
        <v>167</v>
      </c>
      <c r="W171" s="55">
        <f>N171*O171</f>
        <v>18.256969845123638</v>
      </c>
      <c r="X171">
        <f t="shared" si="4"/>
        <v>3909.8469199695228</v>
      </c>
      <c r="Y171" s="77">
        <f t="shared" si="5"/>
        <v>0.43801422040317095</v>
      </c>
    </row>
    <row r="172" spans="3:25" x14ac:dyDescent="0.25">
      <c r="C172" s="19" t="s">
        <v>1919</v>
      </c>
      <c r="D172" s="6" t="s">
        <v>33</v>
      </c>
      <c r="E172" s="6" t="s">
        <v>19</v>
      </c>
      <c r="F172" s="48">
        <v>2.1403423805752699</v>
      </c>
      <c r="G172" s="8">
        <v>90.336012871724904</v>
      </c>
      <c r="H172" s="9">
        <v>0.44249665234076602</v>
      </c>
      <c r="I172" s="40">
        <v>6</v>
      </c>
      <c r="J172" s="7">
        <v>1</v>
      </c>
      <c r="K172" s="9">
        <v>1</v>
      </c>
      <c r="L172" s="39">
        <v>1</v>
      </c>
      <c r="M172" s="47">
        <v>0</v>
      </c>
      <c r="N172" s="17">
        <v>0.212761649245821</v>
      </c>
      <c r="O172" s="7">
        <f>Q172/P172/N172</f>
        <v>85.451113995755804</v>
      </c>
      <c r="P172" s="7">
        <v>1.924438353994347</v>
      </c>
      <c r="Q172" s="33">
        <v>34.987674762750864</v>
      </c>
      <c r="R172" s="41" t="s">
        <v>1675</v>
      </c>
      <c r="S172" s="33" t="s">
        <v>1675</v>
      </c>
      <c r="T172" s="45" t="s">
        <v>1677</v>
      </c>
      <c r="U172" s="55">
        <f>RANK(Q172,$Q$5:$Q$3209,0)</f>
        <v>247</v>
      </c>
      <c r="V172" s="55">
        <f>RANK(W172,$W$5:$W$3209,0)</f>
        <v>168</v>
      </c>
      <c r="W172" s="55">
        <f>N172*O172</f>
        <v>18.180719943629661</v>
      </c>
      <c r="X172">
        <f t="shared" si="4"/>
        <v>3891.5899501243994</v>
      </c>
      <c r="Y172" s="77">
        <f t="shared" si="5"/>
        <v>0.43596891976165675</v>
      </c>
    </row>
    <row r="173" spans="3:25" x14ac:dyDescent="0.25">
      <c r="C173" s="19" t="s">
        <v>1925</v>
      </c>
      <c r="D173" s="6" t="s">
        <v>507</v>
      </c>
      <c r="E173" s="6" t="s">
        <v>131</v>
      </c>
      <c r="F173" s="48">
        <v>24.696567049781521</v>
      </c>
      <c r="G173" s="8">
        <v>68.3380723897114</v>
      </c>
      <c r="H173" s="9">
        <v>0.85925401393494605</v>
      </c>
      <c r="I173" s="40">
        <v>14</v>
      </c>
      <c r="J173" s="7">
        <v>10</v>
      </c>
      <c r="K173" s="9">
        <v>0.88855007884200998</v>
      </c>
      <c r="L173" s="39">
        <v>0.68543319690886195</v>
      </c>
      <c r="M173" s="47">
        <v>1</v>
      </c>
      <c r="N173" s="17">
        <v>0.212340610984565</v>
      </c>
      <c r="O173" s="7">
        <f>Q173/P173/N173</f>
        <v>85.451113995755804</v>
      </c>
      <c r="P173" s="7">
        <v>1.8562597763801001</v>
      </c>
      <c r="Q173" s="33">
        <v>33.681354272927457</v>
      </c>
      <c r="R173" s="41" t="s">
        <v>1675</v>
      </c>
      <c r="S173" s="33" t="s">
        <v>1675</v>
      </c>
      <c r="T173" s="45" t="s">
        <v>1677</v>
      </c>
      <c r="U173" s="55">
        <f>RANK(Q173,$Q$5:$Q$3209,0)</f>
        <v>253</v>
      </c>
      <c r="V173" s="55">
        <f>RANK(W173,$W$5:$W$3209,0)</f>
        <v>169</v>
      </c>
      <c r="W173" s="55">
        <f>N173*O173</f>
        <v>18.1447417551705</v>
      </c>
      <c r="X173">
        <f t="shared" si="4"/>
        <v>3873.4092301807696</v>
      </c>
      <c r="Y173" s="77">
        <f t="shared" si="5"/>
        <v>0.43393216128095913</v>
      </c>
    </row>
    <row r="174" spans="3:25" x14ac:dyDescent="0.25">
      <c r="C174" s="19" t="s">
        <v>1900</v>
      </c>
      <c r="D174" s="6" t="s">
        <v>371</v>
      </c>
      <c r="E174" s="6" t="s">
        <v>126</v>
      </c>
      <c r="F174" s="48">
        <v>6.9932933600834097</v>
      </c>
      <c r="G174" s="8">
        <v>87.690856625517895</v>
      </c>
      <c r="H174" s="9">
        <v>0.82660315080853797</v>
      </c>
      <c r="I174" s="40">
        <v>1</v>
      </c>
      <c r="J174" s="7">
        <v>2</v>
      </c>
      <c r="K174" s="9">
        <v>1</v>
      </c>
      <c r="L174" s="39">
        <v>1</v>
      </c>
      <c r="M174" s="47">
        <v>0</v>
      </c>
      <c r="N174" s="17">
        <v>0.21051550957882201</v>
      </c>
      <c r="O174" s="7">
        <f>Q174/P174/N174</f>
        <v>85.451113995755804</v>
      </c>
      <c r="P174" s="7">
        <v>2.1021647514143815</v>
      </c>
      <c r="Q174" s="33">
        <v>37.815389341832272</v>
      </c>
      <c r="R174" s="41" t="s">
        <v>1675</v>
      </c>
      <c r="S174" s="33" t="s">
        <v>1675</v>
      </c>
      <c r="T174" s="45" t="s">
        <v>1677</v>
      </c>
      <c r="U174" s="55">
        <f>RANK(Q174,$Q$5:$Q$3209,0)</f>
        <v>227</v>
      </c>
      <c r="V174" s="55">
        <f>RANK(W174,$W$5:$W$3209,0)</f>
        <v>170</v>
      </c>
      <c r="W174" s="55">
        <f>N174*O174</f>
        <v>17.988784806894543</v>
      </c>
      <c r="X174">
        <f t="shared" si="4"/>
        <v>3855.2644884255992</v>
      </c>
      <c r="Y174" s="77">
        <f t="shared" si="5"/>
        <v>0.4318994333821467</v>
      </c>
    </row>
    <row r="175" spans="3:25" x14ac:dyDescent="0.25">
      <c r="C175" s="19" t="s">
        <v>1837</v>
      </c>
      <c r="D175" s="6" t="s">
        <v>49</v>
      </c>
      <c r="E175" s="6" t="s">
        <v>19</v>
      </c>
      <c r="F175" s="48">
        <v>16.1282002962467</v>
      </c>
      <c r="G175" s="8">
        <v>58.436321910512198</v>
      </c>
      <c r="H175" s="9">
        <v>0.355077088303136</v>
      </c>
      <c r="I175" s="40">
        <v>9</v>
      </c>
      <c r="J175" s="7">
        <v>10</v>
      </c>
      <c r="K175" s="9">
        <v>1</v>
      </c>
      <c r="L175" s="39">
        <v>1</v>
      </c>
      <c r="M175" s="47">
        <v>0</v>
      </c>
      <c r="N175" s="17">
        <v>0.274995170726135</v>
      </c>
      <c r="O175" s="7">
        <f>Q175/P175/N175</f>
        <v>65.391231023531006</v>
      </c>
      <c r="P175" s="7">
        <v>2.5855436256897502</v>
      </c>
      <c r="Q175" s="33">
        <v>46.493950656532476</v>
      </c>
      <c r="R175" s="41" t="s">
        <v>1675</v>
      </c>
      <c r="S175" s="33" t="s">
        <v>1675</v>
      </c>
      <c r="T175" s="45" t="s">
        <v>1676</v>
      </c>
      <c r="U175" s="55">
        <f>RANK(Q175,$Q$5:$Q$3209,0)</f>
        <v>161</v>
      </c>
      <c r="V175" s="55">
        <f>RANK(W175,$W$5:$W$3209,0)</f>
        <v>171</v>
      </c>
      <c r="W175" s="55">
        <f>N175*O175</f>
        <v>17.982272739308044</v>
      </c>
      <c r="X175">
        <f t="shared" si="4"/>
        <v>3837.2757036187045</v>
      </c>
      <c r="Y175" s="77">
        <f t="shared" si="5"/>
        <v>0.42988417710371069</v>
      </c>
    </row>
    <row r="176" spans="3:25" x14ac:dyDescent="0.25">
      <c r="C176" s="19" t="s">
        <v>1790</v>
      </c>
      <c r="D176" s="6" t="s">
        <v>113</v>
      </c>
      <c r="E176" s="6" t="s">
        <v>115</v>
      </c>
      <c r="F176" s="48">
        <v>13.957891145538605</v>
      </c>
      <c r="G176" s="8">
        <v>79.500003421118095</v>
      </c>
      <c r="H176" s="9">
        <v>0.89712177176825203</v>
      </c>
      <c r="I176" s="40">
        <v>7</v>
      </c>
      <c r="J176" s="7">
        <v>6</v>
      </c>
      <c r="K176" s="9">
        <v>1</v>
      </c>
      <c r="L176" s="39">
        <v>0.94633259249954604</v>
      </c>
      <c r="M176" s="47">
        <v>1</v>
      </c>
      <c r="N176" s="17">
        <v>0.27356585684528001</v>
      </c>
      <c r="O176" s="7">
        <f>Q176/P176/N176</f>
        <v>65.391231023531006</v>
      </c>
      <c r="P176" s="7">
        <v>3.1123816758981944</v>
      </c>
      <c r="Q176" s="33">
        <v>55.6767986745296</v>
      </c>
      <c r="R176" s="41" t="s">
        <v>1675</v>
      </c>
      <c r="S176" s="33" t="s">
        <v>1675</v>
      </c>
      <c r="T176" s="45" t="s">
        <v>1675</v>
      </c>
      <c r="U176" s="55">
        <f>RANK(Q176,$Q$5:$Q$3209,0)</f>
        <v>113</v>
      </c>
      <c r="V176" s="55">
        <f>RANK(W176,$W$5:$W$3209,0)</f>
        <v>172</v>
      </c>
      <c r="W176" s="55">
        <f>N176*O176</f>
        <v>17.888808145119917</v>
      </c>
      <c r="X176">
        <f t="shared" si="4"/>
        <v>3819.2934308793965</v>
      </c>
      <c r="Y176" s="77">
        <f t="shared" si="5"/>
        <v>0.42786965036232955</v>
      </c>
    </row>
    <row r="177" spans="3:25" x14ac:dyDescent="0.25">
      <c r="C177" s="19" t="s">
        <v>1753</v>
      </c>
      <c r="D177" s="6" t="s">
        <v>319</v>
      </c>
      <c r="E177" s="6" t="s">
        <v>27</v>
      </c>
      <c r="F177" s="48">
        <v>9.8017405610323198</v>
      </c>
      <c r="G177" s="8">
        <v>22.3435735771357</v>
      </c>
      <c r="H177" s="9">
        <v>0.42939117286837902</v>
      </c>
      <c r="I177" s="40">
        <v>37</v>
      </c>
      <c r="J177" s="7">
        <v>4</v>
      </c>
      <c r="K177" s="9">
        <v>1</v>
      </c>
      <c r="L177" s="39">
        <v>1</v>
      </c>
      <c r="M177" s="47">
        <v>1</v>
      </c>
      <c r="N177" s="17">
        <v>0.37529040694726301</v>
      </c>
      <c r="O177" s="7">
        <f>Q177/P177/N177</f>
        <v>47.636719618242658</v>
      </c>
      <c r="P177" s="7">
        <v>3.9078147696481986</v>
      </c>
      <c r="Q177" s="33">
        <v>69.862364531806705</v>
      </c>
      <c r="R177" s="41" t="s">
        <v>1675</v>
      </c>
      <c r="S177" s="33" t="s">
        <v>1675</v>
      </c>
      <c r="T177" s="45" t="s">
        <v>1675</v>
      </c>
      <c r="U177" s="55">
        <f>RANK(Q177,$Q$5:$Q$3209,0)</f>
        <v>75</v>
      </c>
      <c r="V177" s="55">
        <f>RANK(W177,$W$5:$W$3209,0)</f>
        <v>173</v>
      </c>
      <c r="W177" s="55">
        <f>N177*O177</f>
        <v>17.877603891162956</v>
      </c>
      <c r="X177">
        <f t="shared" si="4"/>
        <v>3801.4046227342765</v>
      </c>
      <c r="Y177" s="77">
        <f t="shared" si="5"/>
        <v>0.42586559431767812</v>
      </c>
    </row>
    <row r="178" spans="3:25" x14ac:dyDescent="0.25">
      <c r="C178" s="19" t="s">
        <v>1882</v>
      </c>
      <c r="D178" s="6" t="s">
        <v>57</v>
      </c>
      <c r="E178" s="6" t="s">
        <v>19</v>
      </c>
      <c r="F178" s="48">
        <v>5.4494169995711799</v>
      </c>
      <c r="G178" s="8">
        <v>96.620862791925603</v>
      </c>
      <c r="H178" s="9">
        <v>0.466143003125356</v>
      </c>
      <c r="I178" s="40">
        <v>13</v>
      </c>
      <c r="J178" s="7">
        <v>1</v>
      </c>
      <c r="K178" s="9">
        <v>1</v>
      </c>
      <c r="L178" s="39">
        <v>1</v>
      </c>
      <c r="M178" s="47">
        <v>0</v>
      </c>
      <c r="N178" s="17">
        <v>0.17452232004037699</v>
      </c>
      <c r="O178" s="7">
        <f>Q178/P178/N178</f>
        <v>102.13894746300707</v>
      </c>
      <c r="P178" s="7">
        <v>2.2831795933506491</v>
      </c>
      <c r="Q178" s="33">
        <v>40.69887738140423</v>
      </c>
      <c r="R178" s="41" t="s">
        <v>1675</v>
      </c>
      <c r="S178" s="33" t="s">
        <v>1675</v>
      </c>
      <c r="T178" s="45" t="s">
        <v>1676</v>
      </c>
      <c r="U178" s="55">
        <f>RANK(Q178,$Q$5:$Q$3209,0)</f>
        <v>209</v>
      </c>
      <c r="V178" s="55">
        <f>RANK(W178,$W$5:$W$3209,0)</f>
        <v>174</v>
      </c>
      <c r="W178" s="55">
        <f>N178*O178</f>
        <v>17.82552607772617</v>
      </c>
      <c r="X178">
        <f t="shared" si="4"/>
        <v>3783.5270188431136</v>
      </c>
      <c r="Y178" s="77">
        <f t="shared" si="5"/>
        <v>0.42386279346860412</v>
      </c>
    </row>
    <row r="179" spans="3:25" x14ac:dyDescent="0.25">
      <c r="C179" s="19" t="s">
        <v>1926</v>
      </c>
      <c r="D179" s="6" t="s">
        <v>1018</v>
      </c>
      <c r="E179" s="6" t="s">
        <v>863</v>
      </c>
      <c r="F179" s="48">
        <v>2.6789264640071502</v>
      </c>
      <c r="G179" s="8">
        <v>91.998911168774995</v>
      </c>
      <c r="H179" s="9">
        <v>1</v>
      </c>
      <c r="I179" s="40">
        <v>0</v>
      </c>
      <c r="J179" s="7">
        <v>0</v>
      </c>
      <c r="K179" s="9">
        <v>1</v>
      </c>
      <c r="L179" s="39">
        <v>1</v>
      </c>
      <c r="M179" s="47">
        <v>0</v>
      </c>
      <c r="N179" s="17">
        <v>0.20783273452704601</v>
      </c>
      <c r="O179" s="7">
        <f>Q179/P179/N179</f>
        <v>85.451113995755804</v>
      </c>
      <c r="P179" s="7">
        <v>1.8788685004051826</v>
      </c>
      <c r="Q179" s="33">
        <v>33.367837826594076</v>
      </c>
      <c r="R179" s="41" t="s">
        <v>1675</v>
      </c>
      <c r="S179" s="33" t="s">
        <v>1675</v>
      </c>
      <c r="T179" s="45" t="s">
        <v>1677</v>
      </c>
      <c r="U179" s="55">
        <f>RANK(Q179,$Q$5:$Q$3209,0)</f>
        <v>254</v>
      </c>
      <c r="V179" s="55">
        <f>RANK(W179,$W$5:$W$3209,0)</f>
        <v>175</v>
      </c>
      <c r="W179" s="55">
        <f>N179*O179</f>
        <v>17.759538690120262</v>
      </c>
      <c r="X179">
        <f t="shared" si="4"/>
        <v>3765.7014927653877</v>
      </c>
      <c r="Y179" s="77">
        <f t="shared" si="5"/>
        <v>0.42186582681798335</v>
      </c>
    </row>
    <row r="180" spans="3:25" x14ac:dyDescent="0.25">
      <c r="C180" s="19" t="s">
        <v>1811</v>
      </c>
      <c r="D180" s="6" t="s">
        <v>49</v>
      </c>
      <c r="E180" s="6" t="s">
        <v>19</v>
      </c>
      <c r="F180" s="48">
        <v>10.90103810562568</v>
      </c>
      <c r="G180" s="8">
        <v>83.507074973139893</v>
      </c>
      <c r="H180" s="9">
        <v>0.77936417112178502</v>
      </c>
      <c r="I180" s="40">
        <v>19</v>
      </c>
      <c r="J180" s="7">
        <v>4</v>
      </c>
      <c r="K180" s="9">
        <v>0.999999999999998</v>
      </c>
      <c r="L180" s="39">
        <v>0.73870566433028095</v>
      </c>
      <c r="M180" s="47">
        <v>0</v>
      </c>
      <c r="N180" s="17">
        <v>0.268805381764681</v>
      </c>
      <c r="O180" s="7">
        <f>Q180/P180/N180</f>
        <v>65.391231023531006</v>
      </c>
      <c r="P180" s="7">
        <v>2.8576398873367688</v>
      </c>
      <c r="Q180" s="33">
        <v>50.230207468006867</v>
      </c>
      <c r="R180" s="41" t="s">
        <v>1675</v>
      </c>
      <c r="S180" s="33" t="s">
        <v>1675</v>
      </c>
      <c r="T180" s="45" t="s">
        <v>1676</v>
      </c>
      <c r="U180" s="55">
        <f>RANK(Q180,$Q$5:$Q$3209,0)</f>
        <v>135</v>
      </c>
      <c r="V180" s="55">
        <f>RANK(W180,$W$5:$W$3209,0)</f>
        <v>176</v>
      </c>
      <c r="W180" s="55">
        <f>N180*O180</f>
        <v>17.577514819342703</v>
      </c>
      <c r="X180">
        <f t="shared" si="4"/>
        <v>3747.9419540752674</v>
      </c>
      <c r="Y180" s="77">
        <f t="shared" si="5"/>
        <v>0.41987625263431333</v>
      </c>
    </row>
    <row r="181" spans="3:25" x14ac:dyDescent="0.25">
      <c r="C181" s="19" t="s">
        <v>1989</v>
      </c>
      <c r="D181" s="6" t="s">
        <v>317</v>
      </c>
      <c r="E181" s="6" t="s">
        <v>126</v>
      </c>
      <c r="F181" s="48">
        <v>3.9739677182041602</v>
      </c>
      <c r="G181" s="8">
        <v>89.103021856145006</v>
      </c>
      <c r="H181" s="9">
        <v>1</v>
      </c>
      <c r="I181" s="40">
        <v>2</v>
      </c>
      <c r="J181" s="7">
        <v>3</v>
      </c>
      <c r="K181" s="9">
        <v>1</v>
      </c>
      <c r="L181" s="39">
        <v>1</v>
      </c>
      <c r="M181" s="47">
        <v>0</v>
      </c>
      <c r="N181" s="17">
        <v>0.26869092559260699</v>
      </c>
      <c r="O181" s="7">
        <f>Q181/P181/N181</f>
        <v>65.391231023531006</v>
      </c>
      <c r="P181" s="7">
        <v>1.434587304704805</v>
      </c>
      <c r="Q181" s="33">
        <v>25.205742539842777</v>
      </c>
      <c r="R181" s="41" t="s">
        <v>1675</v>
      </c>
      <c r="S181" s="33" t="s">
        <v>1675</v>
      </c>
      <c r="T181" s="45" t="s">
        <v>1677</v>
      </c>
      <c r="U181" s="55">
        <f>RANK(Q181,$Q$5:$Q$3209,0)</f>
        <v>317</v>
      </c>
      <c r="V181" s="55">
        <f>RANK(W181,$W$5:$W$3209,0)</f>
        <v>177</v>
      </c>
      <c r="W181" s="55">
        <f>N181*O181</f>
        <v>17.570030389352542</v>
      </c>
      <c r="X181">
        <f t="shared" si="4"/>
        <v>3730.3644392559245</v>
      </c>
      <c r="Y181" s="77">
        <f t="shared" si="5"/>
        <v>0.41790707030881208</v>
      </c>
    </row>
    <row r="182" spans="3:25" x14ac:dyDescent="0.25">
      <c r="C182" s="19" t="s">
        <v>471</v>
      </c>
      <c r="D182" s="6" t="s">
        <v>471</v>
      </c>
      <c r="E182" s="6" t="s">
        <v>126</v>
      </c>
      <c r="F182" s="48">
        <v>4.9239718769477202E-3</v>
      </c>
      <c r="G182" s="8">
        <v>90</v>
      </c>
      <c r="H182" s="9">
        <v>1</v>
      </c>
      <c r="I182" s="40">
        <v>0</v>
      </c>
      <c r="J182" s="7">
        <v>0</v>
      </c>
      <c r="K182" s="9">
        <v>1</v>
      </c>
      <c r="L182" s="39">
        <v>1</v>
      </c>
      <c r="M182" s="47">
        <v>0</v>
      </c>
      <c r="N182" s="17">
        <v>0.205590368356526</v>
      </c>
      <c r="O182" s="7">
        <f>Q182/P182/N182</f>
        <v>85.451113995755804</v>
      </c>
      <c r="P182" s="7">
        <v>2.449093284487144</v>
      </c>
      <c r="Q182" s="33">
        <v>43.025489595978677</v>
      </c>
      <c r="R182" s="41" t="s">
        <v>1675</v>
      </c>
      <c r="S182" s="33" t="s">
        <v>1675</v>
      </c>
      <c r="T182" s="45" t="s">
        <v>1676</v>
      </c>
      <c r="U182" s="55">
        <f>RANK(Q182,$Q$5:$Q$3209,0)</f>
        <v>192</v>
      </c>
      <c r="V182" s="55">
        <f>RANK(W182,$W$5:$W$3209,0)</f>
        <v>178</v>
      </c>
      <c r="W182" s="55">
        <f>N182*O182</f>
        <v>17.567926002862929</v>
      </c>
      <c r="X182">
        <f t="shared" si="4"/>
        <v>3712.7944088665718</v>
      </c>
      <c r="Y182" s="77">
        <f t="shared" si="5"/>
        <v>0.41593872645265095</v>
      </c>
    </row>
    <row r="183" spans="3:25" x14ac:dyDescent="0.25">
      <c r="C183" s="19" t="s">
        <v>1820</v>
      </c>
      <c r="D183" s="6" t="s">
        <v>17</v>
      </c>
      <c r="E183" s="6" t="s">
        <v>19</v>
      </c>
      <c r="F183" s="48">
        <v>1.84442527395196</v>
      </c>
      <c r="G183" s="8">
        <v>89.049854092718604</v>
      </c>
      <c r="H183" s="9">
        <v>0.492815968094306</v>
      </c>
      <c r="I183" s="40">
        <v>0</v>
      </c>
      <c r="J183" s="7">
        <v>1</v>
      </c>
      <c r="K183" s="9">
        <v>1</v>
      </c>
      <c r="L183" s="39">
        <v>1</v>
      </c>
      <c r="M183" s="47">
        <v>0</v>
      </c>
      <c r="N183" s="17">
        <v>0.20504564552691201</v>
      </c>
      <c r="O183" s="7">
        <f>Q183/P183/N183</f>
        <v>85.45111399575579</v>
      </c>
      <c r="P183" s="7">
        <v>2.7668185275242463</v>
      </c>
      <c r="Q183" s="33">
        <v>48.478475575316473</v>
      </c>
      <c r="R183" s="41" t="s">
        <v>1675</v>
      </c>
      <c r="S183" s="33" t="s">
        <v>1675</v>
      </c>
      <c r="T183" s="45" t="s">
        <v>1676</v>
      </c>
      <c r="U183" s="55">
        <f>RANK(Q183,$Q$5:$Q$3209,0)</f>
        <v>144</v>
      </c>
      <c r="V183" s="55">
        <f>RANK(W183,$W$5:$W$3209,0)</f>
        <v>179</v>
      </c>
      <c r="W183" s="55">
        <f>N183*O183</f>
        <v>17.521378830253493</v>
      </c>
      <c r="X183">
        <f t="shared" si="4"/>
        <v>3695.226482863709</v>
      </c>
      <c r="Y183" s="77">
        <f t="shared" si="5"/>
        <v>0.41397061834771665</v>
      </c>
    </row>
    <row r="184" spans="3:25" x14ac:dyDescent="0.25">
      <c r="C184" s="19" t="s">
        <v>1748</v>
      </c>
      <c r="D184" s="6" t="s">
        <v>53</v>
      </c>
      <c r="E184" s="6" t="s">
        <v>12</v>
      </c>
      <c r="F184" s="48">
        <v>3.5796015044395801</v>
      </c>
      <c r="G184" s="8">
        <v>93.248078240842602</v>
      </c>
      <c r="H184" s="9">
        <v>0.59747019402205004</v>
      </c>
      <c r="I184" s="40">
        <v>1</v>
      </c>
      <c r="J184" s="7">
        <v>1</v>
      </c>
      <c r="K184" s="9">
        <v>1</v>
      </c>
      <c r="L184" s="39">
        <v>1</v>
      </c>
      <c r="M184" s="47">
        <v>1</v>
      </c>
      <c r="N184" s="17">
        <v>0.20419088820737299</v>
      </c>
      <c r="O184" s="7">
        <f>Q184/P184/N184</f>
        <v>85.451113995755804</v>
      </c>
      <c r="P184" s="7">
        <v>4.1106577740524104</v>
      </c>
      <c r="Q184" s="33">
        <v>71.724149800135876</v>
      </c>
      <c r="R184" s="41" t="s">
        <v>1675</v>
      </c>
      <c r="S184" s="33" t="s">
        <v>1675</v>
      </c>
      <c r="T184" s="45" t="s">
        <v>1675</v>
      </c>
      <c r="U184" s="55">
        <f>RANK(Q184,$Q$5:$Q$3209,0)</f>
        <v>70</v>
      </c>
      <c r="V184" s="55">
        <f>RANK(W184,$W$5:$W$3209,0)</f>
        <v>180</v>
      </c>
      <c r="W184" s="55">
        <f>N184*O184</f>
        <v>17.448338865102858</v>
      </c>
      <c r="X184">
        <f t="shared" si="4"/>
        <v>3677.7051040334554</v>
      </c>
      <c r="Y184" s="77">
        <f t="shared" si="5"/>
        <v>0.41200772485193193</v>
      </c>
    </row>
    <row r="185" spans="3:25" x14ac:dyDescent="0.25">
      <c r="C185" s="19" t="s">
        <v>1863</v>
      </c>
      <c r="D185" s="6" t="s">
        <v>95</v>
      </c>
      <c r="E185" s="6" t="s">
        <v>16</v>
      </c>
      <c r="F185" s="48">
        <v>4.5785819198507802</v>
      </c>
      <c r="G185" s="8">
        <v>96.525642465454794</v>
      </c>
      <c r="H185" s="9">
        <v>0.65306224713866501</v>
      </c>
      <c r="I185" s="40">
        <v>1</v>
      </c>
      <c r="J185" s="7">
        <v>0</v>
      </c>
      <c r="K185" s="9">
        <v>1</v>
      </c>
      <c r="L185" s="39">
        <v>1</v>
      </c>
      <c r="M185" s="47">
        <v>0</v>
      </c>
      <c r="N185" s="17">
        <v>0.170776199239353</v>
      </c>
      <c r="O185" s="7">
        <f>Q185/P185/N185</f>
        <v>102.13894746300707</v>
      </c>
      <c r="P185" s="7">
        <v>2.4964530986082494</v>
      </c>
      <c r="Q185" s="33">
        <v>43.5453848544092</v>
      </c>
      <c r="R185" s="41" t="s">
        <v>1675</v>
      </c>
      <c r="S185" s="33" t="s">
        <v>1675</v>
      </c>
      <c r="T185" s="45" t="s">
        <v>1676</v>
      </c>
      <c r="U185" s="55">
        <f>RANK(Q185,$Q$5:$Q$3209,0)</f>
        <v>188</v>
      </c>
      <c r="V185" s="55">
        <f>RANK(W185,$W$5:$W$3209,0)</f>
        <v>181</v>
      </c>
      <c r="W185" s="55">
        <f>N185*O185</f>
        <v>17.442901242040303</v>
      </c>
      <c r="X185">
        <f t="shared" si="4"/>
        <v>3660.2567651683526</v>
      </c>
      <c r="Y185" s="77">
        <f t="shared" si="5"/>
        <v>0.41005301391266374</v>
      </c>
    </row>
    <row r="186" spans="3:25" x14ac:dyDescent="0.25">
      <c r="C186" s="19" t="s">
        <v>1814</v>
      </c>
      <c r="D186" s="6" t="s">
        <v>17</v>
      </c>
      <c r="E186" s="6" t="s">
        <v>19</v>
      </c>
      <c r="F186" s="48">
        <v>2.74504748743602</v>
      </c>
      <c r="G186" s="8">
        <v>95.329767595582396</v>
      </c>
      <c r="H186" s="9">
        <v>0.219732340718966</v>
      </c>
      <c r="I186" s="40">
        <v>16</v>
      </c>
      <c r="J186" s="7">
        <v>1</v>
      </c>
      <c r="K186" s="9">
        <v>1</v>
      </c>
      <c r="L186" s="39">
        <v>1</v>
      </c>
      <c r="M186" s="47">
        <v>1</v>
      </c>
      <c r="N186" s="17">
        <v>0.168989724613366</v>
      </c>
      <c r="O186" s="7">
        <f>Q186/P186/N186</f>
        <v>102.13894746300707</v>
      </c>
      <c r="P186" s="7">
        <v>2.8782128664369222</v>
      </c>
      <c r="Q186" s="33">
        <v>49.679199201309174</v>
      </c>
      <c r="R186" s="41" t="s">
        <v>1675</v>
      </c>
      <c r="S186" s="33" t="s">
        <v>1675</v>
      </c>
      <c r="T186" s="45" t="s">
        <v>1676</v>
      </c>
      <c r="U186" s="55">
        <f>RANK(Q186,$Q$5:$Q$3209,0)</f>
        <v>138</v>
      </c>
      <c r="V186" s="55">
        <f>RANK(W186,$W$5:$W$3209,0)</f>
        <v>182</v>
      </c>
      <c r="W186" s="55">
        <f>N186*O186</f>
        <v>17.260432604072623</v>
      </c>
      <c r="X186">
        <f t="shared" si="4"/>
        <v>3642.8138639263125</v>
      </c>
      <c r="Y186" s="77">
        <f t="shared" si="5"/>
        <v>0.40809891214206007</v>
      </c>
    </row>
    <row r="187" spans="3:25" x14ac:dyDescent="0.25">
      <c r="C187" s="19" t="s">
        <v>1884</v>
      </c>
      <c r="D187" s="6" t="s">
        <v>95</v>
      </c>
      <c r="E187" s="6" t="s">
        <v>16</v>
      </c>
      <c r="F187" s="48">
        <v>7.2072823921557001</v>
      </c>
      <c r="G187" s="8">
        <v>87.552614390653702</v>
      </c>
      <c r="H187" s="9">
        <v>0.78120250659498303</v>
      </c>
      <c r="I187" s="40">
        <v>3</v>
      </c>
      <c r="J187" s="7">
        <v>0</v>
      </c>
      <c r="K187" s="9">
        <v>1</v>
      </c>
      <c r="L187" s="39">
        <v>1</v>
      </c>
      <c r="M187" s="47">
        <v>0</v>
      </c>
      <c r="N187" s="17">
        <v>0.201695434237217</v>
      </c>
      <c r="O187" s="7">
        <f>Q187/P187/N187</f>
        <v>85.451113995755819</v>
      </c>
      <c r="P187" s="7">
        <v>2.3291830835971528</v>
      </c>
      <c r="Q187" s="33">
        <v>40.143702300665275</v>
      </c>
      <c r="R187" s="41" t="s">
        <v>1675</v>
      </c>
      <c r="S187" s="33" t="s">
        <v>1675</v>
      </c>
      <c r="T187" s="45" t="s">
        <v>1676</v>
      </c>
      <c r="U187" s="55">
        <f>RANK(Q187,$Q$5:$Q$3209,0)</f>
        <v>211</v>
      </c>
      <c r="V187" s="55">
        <f>RANK(W187,$W$5:$W$3209,0)</f>
        <v>183</v>
      </c>
      <c r="W187" s="55">
        <f>N187*O187</f>
        <v>17.2350995434279</v>
      </c>
      <c r="X187">
        <f t="shared" si="4"/>
        <v>3625.5534313222397</v>
      </c>
      <c r="Y187" s="77">
        <f t="shared" si="5"/>
        <v>0.40616525205621884</v>
      </c>
    </row>
    <row r="188" spans="3:25" x14ac:dyDescent="0.25">
      <c r="C188" s="19" t="s">
        <v>2124</v>
      </c>
      <c r="D188" s="6" t="s">
        <v>157</v>
      </c>
      <c r="E188" s="6" t="s">
        <v>16</v>
      </c>
      <c r="F188" s="48">
        <v>9.7026305259240093</v>
      </c>
      <c r="G188" s="8">
        <v>94.615994724597201</v>
      </c>
      <c r="H188" s="9">
        <v>0.77039818225706103</v>
      </c>
      <c r="I188" s="40">
        <v>2</v>
      </c>
      <c r="J188" s="7">
        <v>5</v>
      </c>
      <c r="K188" s="9">
        <v>1</v>
      </c>
      <c r="L188" s="39">
        <v>1</v>
      </c>
      <c r="M188" s="47">
        <v>0</v>
      </c>
      <c r="N188" s="17">
        <v>0.20129754953634901</v>
      </c>
      <c r="O188" s="7">
        <f>Q188/P188/N188</f>
        <v>85.451113995755804</v>
      </c>
      <c r="P188" s="7">
        <v>0.64932753392846365</v>
      </c>
      <c r="Q188" s="33">
        <v>11.169147748079046</v>
      </c>
      <c r="R188" s="41" t="s">
        <v>1675</v>
      </c>
      <c r="S188" s="33" t="s">
        <v>1675</v>
      </c>
      <c r="T188" s="45" t="s">
        <v>1677</v>
      </c>
      <c r="U188" s="55">
        <f>RANK(Q188,$Q$5:$Q$3209,0)</f>
        <v>456</v>
      </c>
      <c r="V188" s="55">
        <f>RANK(W188,$W$5:$W$3209,0)</f>
        <v>184</v>
      </c>
      <c r="W188" s="55">
        <f>N188*O188</f>
        <v>17.20109985249686</v>
      </c>
      <c r="X188">
        <f t="shared" si="4"/>
        <v>3608.3183317788116</v>
      </c>
      <c r="Y188" s="77">
        <f t="shared" si="5"/>
        <v>0.40423442999473913</v>
      </c>
    </row>
    <row r="189" spans="3:25" x14ac:dyDescent="0.25">
      <c r="C189" s="19" t="s">
        <v>1862</v>
      </c>
      <c r="D189" s="6" t="s">
        <v>33</v>
      </c>
      <c r="E189" s="6" t="s">
        <v>19</v>
      </c>
      <c r="F189" s="48">
        <v>1.2713995610367801</v>
      </c>
      <c r="G189" s="8">
        <v>84.074334267287</v>
      </c>
      <c r="H189" s="9">
        <v>0.95022285328304501</v>
      </c>
      <c r="I189" s="40">
        <v>2</v>
      </c>
      <c r="J189" s="7">
        <v>1</v>
      </c>
      <c r="K189" s="9">
        <v>1</v>
      </c>
      <c r="L189" s="39">
        <v>1</v>
      </c>
      <c r="M189" s="47">
        <v>0</v>
      </c>
      <c r="N189" s="17">
        <v>0.20006805919154899</v>
      </c>
      <c r="O189" s="7">
        <f>Q189/P189/N189</f>
        <v>85.451113995755804</v>
      </c>
      <c r="P189" s="7">
        <v>2.5487666055173173</v>
      </c>
      <c r="Q189" s="33">
        <v>43.573812099258824</v>
      </c>
      <c r="R189" s="41" t="s">
        <v>1675</v>
      </c>
      <c r="S189" s="33" t="s">
        <v>1675</v>
      </c>
      <c r="T189" s="45" t="s">
        <v>1676</v>
      </c>
      <c r="U189" s="55">
        <f>RANK(Q189,$Q$5:$Q$3209,0)</f>
        <v>187</v>
      </c>
      <c r="V189" s="55">
        <f>RANK(W189,$W$5:$W$3209,0)</f>
        <v>185</v>
      </c>
      <c r="W189" s="55">
        <f>N189*O189</f>
        <v>17.096038532886674</v>
      </c>
      <c r="X189">
        <f t="shared" si="4"/>
        <v>3591.1172319263146</v>
      </c>
      <c r="Y189" s="77">
        <f t="shared" si="5"/>
        <v>0.40230741686706728</v>
      </c>
    </row>
    <row r="190" spans="3:25" x14ac:dyDescent="0.25">
      <c r="C190" s="19" t="s">
        <v>1829</v>
      </c>
      <c r="D190" s="6" t="s">
        <v>172</v>
      </c>
      <c r="E190" s="6" t="s">
        <v>131</v>
      </c>
      <c r="F190" s="48">
        <v>9.6130174266678399</v>
      </c>
      <c r="G190" s="8">
        <v>73.492319157649803</v>
      </c>
      <c r="H190" s="9">
        <v>0.78903552039936697</v>
      </c>
      <c r="I190" s="40">
        <v>8</v>
      </c>
      <c r="J190" s="7">
        <v>7</v>
      </c>
      <c r="K190" s="9">
        <v>1</v>
      </c>
      <c r="L190" s="39">
        <v>1</v>
      </c>
      <c r="M190" s="47">
        <v>1</v>
      </c>
      <c r="N190" s="17">
        <v>0.20005673097871199</v>
      </c>
      <c r="O190" s="7">
        <f>Q190/P190/N190</f>
        <v>85.451113995755804</v>
      </c>
      <c r="P190" s="7">
        <v>2.7651321352237512</v>
      </c>
      <c r="Q190" s="33">
        <v>47.270128861156465</v>
      </c>
      <c r="R190" s="41" t="s">
        <v>1675</v>
      </c>
      <c r="S190" s="33" t="s">
        <v>1675</v>
      </c>
      <c r="T190" s="45" t="s">
        <v>1676</v>
      </c>
      <c r="U190" s="55">
        <f>RANK(Q190,$Q$5:$Q$3209,0)</f>
        <v>153</v>
      </c>
      <c r="V190" s="55">
        <f>RANK(W190,$W$5:$W$3209,0)</f>
        <v>186</v>
      </c>
      <c r="W190" s="55">
        <f>N190*O190</f>
        <v>17.095070524480171</v>
      </c>
      <c r="X190">
        <f t="shared" si="4"/>
        <v>3574.0211933934279</v>
      </c>
      <c r="Y190" s="77">
        <f t="shared" si="5"/>
        <v>0.40039217359968554</v>
      </c>
    </row>
    <row r="191" spans="3:25" x14ac:dyDescent="0.25">
      <c r="C191" s="19" t="s">
        <v>1792</v>
      </c>
      <c r="D191" s="6" t="s">
        <v>17</v>
      </c>
      <c r="E191" s="6" t="s">
        <v>19</v>
      </c>
      <c r="F191" s="48">
        <v>1.62522306623385</v>
      </c>
      <c r="G191" s="8">
        <v>74.260034205603006</v>
      </c>
      <c r="H191" s="9">
        <v>0.59279426788481904</v>
      </c>
      <c r="I191" s="40">
        <v>4</v>
      </c>
      <c r="J191" s="7">
        <v>0</v>
      </c>
      <c r="K191" s="9">
        <v>1</v>
      </c>
      <c r="L191" s="39">
        <v>1</v>
      </c>
      <c r="M191" s="47">
        <v>0</v>
      </c>
      <c r="N191" s="17">
        <v>0.16674021446281601</v>
      </c>
      <c r="O191" s="7">
        <f>Q191/P191/N191</f>
        <v>102.13894746300707</v>
      </c>
      <c r="P191" s="7">
        <v>3.2388842431302374</v>
      </c>
      <c r="Q191" s="33">
        <v>55.160368729106708</v>
      </c>
      <c r="R191" s="41" t="s">
        <v>1675</v>
      </c>
      <c r="S191" s="33" t="s">
        <v>1675</v>
      </c>
      <c r="T191" s="45" t="s">
        <v>1675</v>
      </c>
      <c r="U191" s="55">
        <f>RANK(Q191,$Q$5:$Q$3209,0)</f>
        <v>115</v>
      </c>
      <c r="V191" s="55">
        <f>RANK(W191,$W$5:$W$3209,0)</f>
        <v>187</v>
      </c>
      <c r="W191" s="55">
        <f>N191*O191</f>
        <v>17.030670004988096</v>
      </c>
      <c r="X191">
        <f t="shared" si="4"/>
        <v>3556.9261228689479</v>
      </c>
      <c r="Y191" s="77">
        <f t="shared" si="5"/>
        <v>0.39847703877681739</v>
      </c>
    </row>
    <row r="192" spans="3:25" x14ac:dyDescent="0.25">
      <c r="C192" s="19" t="s">
        <v>1908</v>
      </c>
      <c r="D192" s="6" t="s">
        <v>205</v>
      </c>
      <c r="E192" s="6" t="s">
        <v>131</v>
      </c>
      <c r="F192" s="48">
        <v>18.561198150249101</v>
      </c>
      <c r="G192" s="8">
        <v>85.1866673314031</v>
      </c>
      <c r="H192" s="9">
        <v>0.99864860033097902</v>
      </c>
      <c r="I192" s="40">
        <v>4</v>
      </c>
      <c r="J192" s="7">
        <v>10</v>
      </c>
      <c r="K192" s="9">
        <v>1</v>
      </c>
      <c r="L192" s="39">
        <v>1</v>
      </c>
      <c r="M192" s="47">
        <v>0</v>
      </c>
      <c r="N192" s="17">
        <v>0.35694202728811403</v>
      </c>
      <c r="O192" s="7">
        <f>Q192/P192/N192</f>
        <v>47.636719618242658</v>
      </c>
      <c r="P192" s="7">
        <v>2.1684961361468469</v>
      </c>
      <c r="Q192" s="33">
        <v>36.872126564222903</v>
      </c>
      <c r="R192" s="41" t="s">
        <v>1675</v>
      </c>
      <c r="S192" s="33" t="s">
        <v>1675</v>
      </c>
      <c r="T192" s="45" t="s">
        <v>1677</v>
      </c>
      <c r="U192" s="55">
        <f>RANK(Q192,$Q$5:$Q$3209,0)</f>
        <v>235</v>
      </c>
      <c r="V192" s="55">
        <f>RANK(W192,$W$5:$W$3209,0)</f>
        <v>188</v>
      </c>
      <c r="W192" s="55">
        <f>N192*O192</f>
        <v>17.003547273891009</v>
      </c>
      <c r="X192">
        <f t="shared" si="4"/>
        <v>3539.8954528639597</v>
      </c>
      <c r="Y192" s="77">
        <f t="shared" si="5"/>
        <v>0.39656911864647204</v>
      </c>
    </row>
    <row r="193" spans="3:25" x14ac:dyDescent="0.25">
      <c r="C193" s="19" t="s">
        <v>1807</v>
      </c>
      <c r="D193" s="6" t="s">
        <v>49</v>
      </c>
      <c r="E193" s="6" t="s">
        <v>19</v>
      </c>
      <c r="F193" s="48">
        <v>9.0486618068459901</v>
      </c>
      <c r="G193" s="8">
        <v>82.4734915380904</v>
      </c>
      <c r="H193" s="9">
        <v>0.54272234102211303</v>
      </c>
      <c r="I193" s="40">
        <v>8</v>
      </c>
      <c r="J193" s="7">
        <v>4</v>
      </c>
      <c r="K193" s="9">
        <v>1</v>
      </c>
      <c r="L193" s="39">
        <v>1</v>
      </c>
      <c r="M193" s="47">
        <v>1</v>
      </c>
      <c r="N193" s="17">
        <v>0.25799150130925202</v>
      </c>
      <c r="O193" s="7">
        <f>Q193/P193/N193</f>
        <v>65.391231023531006</v>
      </c>
      <c r="P193" s="7">
        <v>3.0519904150546862</v>
      </c>
      <c r="Q193" s="33">
        <v>51.488243747914602</v>
      </c>
      <c r="R193" s="41" t="s">
        <v>1675</v>
      </c>
      <c r="S193" s="33" t="s">
        <v>1675</v>
      </c>
      <c r="T193" s="45" t="s">
        <v>1676</v>
      </c>
      <c r="U193" s="55">
        <f>RANK(Q193,$Q$5:$Q$3209,0)</f>
        <v>131</v>
      </c>
      <c r="V193" s="55">
        <f>RANK(W193,$W$5:$W$3209,0)</f>
        <v>189</v>
      </c>
      <c r="W193" s="55">
        <f>N193*O193</f>
        <v>16.870381864220903</v>
      </c>
      <c r="X193">
        <f t="shared" si="4"/>
        <v>3522.8919055900687</v>
      </c>
      <c r="Y193" s="77">
        <f t="shared" si="5"/>
        <v>0.39466423703455467</v>
      </c>
    </row>
    <row r="194" spans="3:25" x14ac:dyDescent="0.25">
      <c r="C194" s="19" t="s">
        <v>1856</v>
      </c>
      <c r="D194" s="6" t="s">
        <v>351</v>
      </c>
      <c r="E194" s="6" t="s">
        <v>16</v>
      </c>
      <c r="F194" s="48">
        <v>19.873916576939259</v>
      </c>
      <c r="G194" s="8">
        <v>59.7898222945188</v>
      </c>
      <c r="H194" s="9">
        <v>0.71673037829584696</v>
      </c>
      <c r="I194" s="40">
        <v>4</v>
      </c>
      <c r="J194" s="7">
        <v>4</v>
      </c>
      <c r="K194" s="9">
        <v>0.999999999999998</v>
      </c>
      <c r="L194" s="39">
        <v>0.991002628020481</v>
      </c>
      <c r="M194" s="47">
        <v>0</v>
      </c>
      <c r="N194" s="17">
        <v>0.19737702173431301</v>
      </c>
      <c r="O194" s="7">
        <f>Q194/P194/N194</f>
        <v>85.451113995755804</v>
      </c>
      <c r="P194" s="7">
        <v>2.6384698491048111</v>
      </c>
      <c r="Q194" s="33">
        <v>44.500660397535128</v>
      </c>
      <c r="R194" s="41" t="s">
        <v>1675</v>
      </c>
      <c r="S194" s="33" t="s">
        <v>1675</v>
      </c>
      <c r="T194" s="45" t="s">
        <v>1676</v>
      </c>
      <c r="U194" s="55">
        <f>RANK(Q194,$Q$5:$Q$3209,0)</f>
        <v>180</v>
      </c>
      <c r="V194" s="55">
        <f>RANK(W194,$W$5:$W$3209,0)</f>
        <v>190</v>
      </c>
      <c r="W194" s="55">
        <f>N194*O194</f>
        <v>16.866086384361552</v>
      </c>
      <c r="X194">
        <f t="shared" si="4"/>
        <v>3506.0215237258481</v>
      </c>
      <c r="Y194" s="77">
        <f t="shared" si="5"/>
        <v>0.39277427374151147</v>
      </c>
    </row>
    <row r="195" spans="3:25" x14ac:dyDescent="0.25">
      <c r="C195" s="19" t="s">
        <v>1828</v>
      </c>
      <c r="D195" s="6" t="s">
        <v>205</v>
      </c>
      <c r="E195" s="6" t="s">
        <v>131</v>
      </c>
      <c r="F195" s="48">
        <v>1.3930445283672199</v>
      </c>
      <c r="G195" s="8">
        <v>87.667298620877304</v>
      </c>
      <c r="H195" s="9">
        <v>0.76695942704265996</v>
      </c>
      <c r="I195" s="40">
        <v>0</v>
      </c>
      <c r="J195" s="7">
        <v>1</v>
      </c>
      <c r="K195" s="9">
        <v>1</v>
      </c>
      <c r="L195" s="39">
        <v>1</v>
      </c>
      <c r="M195" s="47">
        <v>0</v>
      </c>
      <c r="N195" s="17">
        <v>0.19695678548591999</v>
      </c>
      <c r="O195" s="7">
        <f>Q195/P195/N195</f>
        <v>85.451113995755804</v>
      </c>
      <c r="P195" s="7">
        <v>2.8132777241470985</v>
      </c>
      <c r="Q195" s="33">
        <v>47.347961284577778</v>
      </c>
      <c r="R195" s="41" t="s">
        <v>1675</v>
      </c>
      <c r="S195" s="33" t="s">
        <v>1675</v>
      </c>
      <c r="T195" s="45" t="s">
        <v>1676</v>
      </c>
      <c r="U195" s="55">
        <f>RANK(Q195,$Q$5:$Q$3209,0)</f>
        <v>152</v>
      </c>
      <c r="V195" s="55">
        <f>RANK(W195,$W$5:$W$3209,0)</f>
        <v>191</v>
      </c>
      <c r="W195" s="55">
        <f>N195*O195</f>
        <v>16.830176728794971</v>
      </c>
      <c r="X195">
        <f t="shared" si="4"/>
        <v>3489.1554373414865</v>
      </c>
      <c r="Y195" s="77">
        <f t="shared" si="5"/>
        <v>0.39088479166456197</v>
      </c>
    </row>
    <row r="196" spans="3:25" x14ac:dyDescent="0.25">
      <c r="C196" s="19" t="s">
        <v>1878</v>
      </c>
      <c r="D196" s="6" t="s">
        <v>23</v>
      </c>
      <c r="E196" s="6" t="s">
        <v>19</v>
      </c>
      <c r="F196" s="48">
        <v>0.86291756671214404</v>
      </c>
      <c r="G196" s="8">
        <v>85.279342936233505</v>
      </c>
      <c r="H196" s="9">
        <v>0.87796769094108595</v>
      </c>
      <c r="I196" s="40">
        <v>1</v>
      </c>
      <c r="J196" s="7">
        <v>3</v>
      </c>
      <c r="K196" s="9">
        <v>1</v>
      </c>
      <c r="L196" s="39">
        <v>1</v>
      </c>
      <c r="M196" s="47">
        <v>0</v>
      </c>
      <c r="N196" s="17">
        <v>0.19646814668488599</v>
      </c>
      <c r="O196" s="7">
        <f>Q196/P196/N196</f>
        <v>85.451113995755804</v>
      </c>
      <c r="P196" s="7">
        <v>2.4508339985277638</v>
      </c>
      <c r="Q196" s="33">
        <v>41.145635416547975</v>
      </c>
      <c r="R196" s="41" t="s">
        <v>1675</v>
      </c>
      <c r="S196" s="33" t="s">
        <v>1675</v>
      </c>
      <c r="T196" s="45" t="s">
        <v>1676</v>
      </c>
      <c r="U196" s="55">
        <f>RANK(Q196,$Q$5:$Q$3209,0)</f>
        <v>204</v>
      </c>
      <c r="V196" s="55">
        <f>RANK(W196,$W$5:$W$3209,0)</f>
        <v>192</v>
      </c>
      <c r="W196" s="55">
        <f>N196*O196</f>
        <v>16.788421998905065</v>
      </c>
      <c r="X196">
        <f t="shared" si="4"/>
        <v>3472.3252606126916</v>
      </c>
      <c r="Y196" s="77">
        <f t="shared" si="5"/>
        <v>0.38899933249186164</v>
      </c>
    </row>
    <row r="197" spans="3:25" x14ac:dyDescent="0.25">
      <c r="C197" s="19" t="s">
        <v>1832</v>
      </c>
      <c r="D197" s="6" t="s">
        <v>305</v>
      </c>
      <c r="E197" s="6" t="s">
        <v>126</v>
      </c>
      <c r="F197" s="48">
        <v>2.92248071365657</v>
      </c>
      <c r="G197" s="8">
        <v>81.095492831739804</v>
      </c>
      <c r="H197" s="9">
        <v>0.99744159925845999</v>
      </c>
      <c r="I197" s="40">
        <v>0</v>
      </c>
      <c r="J197" s="7">
        <v>0</v>
      </c>
      <c r="K197" s="9">
        <v>1</v>
      </c>
      <c r="L197" s="39">
        <v>1</v>
      </c>
      <c r="M197" s="47">
        <v>0</v>
      </c>
      <c r="N197" s="17">
        <v>0.19548740346518401</v>
      </c>
      <c r="O197" s="7">
        <f>Q197/P197/N197</f>
        <v>85.451113995755804</v>
      </c>
      <c r="P197" s="7">
        <v>2.811976945238901</v>
      </c>
      <c r="Q197" s="33">
        <v>46.972996190904233</v>
      </c>
      <c r="R197" s="41" t="s">
        <v>1675</v>
      </c>
      <c r="S197" s="33" t="s">
        <v>1675</v>
      </c>
      <c r="T197" s="45" t="s">
        <v>1676</v>
      </c>
      <c r="U197" s="55">
        <f>RANK(Q197,$Q$5:$Q$3209,0)</f>
        <v>156</v>
      </c>
      <c r="V197" s="55">
        <f>RANK(W197,$W$5:$W$3209,0)</f>
        <v>193</v>
      </c>
      <c r="W197" s="55">
        <f>N197*O197</f>
        <v>16.704616398237746</v>
      </c>
      <c r="X197">
        <f t="shared" si="4"/>
        <v>3455.5368386137866</v>
      </c>
      <c r="Y197" s="77">
        <f t="shared" si="5"/>
        <v>0.38711855103822168</v>
      </c>
    </row>
    <row r="198" spans="3:25" x14ac:dyDescent="0.25">
      <c r="C198" s="19" t="s">
        <v>1868</v>
      </c>
      <c r="D198" s="6" t="s">
        <v>317</v>
      </c>
      <c r="E198" s="6" t="s">
        <v>126</v>
      </c>
      <c r="F198" s="48">
        <v>10.524046431533399</v>
      </c>
      <c r="G198" s="8">
        <v>86.855327357016606</v>
      </c>
      <c r="H198" s="9">
        <v>1</v>
      </c>
      <c r="I198" s="40">
        <v>7</v>
      </c>
      <c r="J198" s="7">
        <v>3</v>
      </c>
      <c r="K198" s="9">
        <v>1</v>
      </c>
      <c r="L198" s="39">
        <v>1</v>
      </c>
      <c r="M198" s="47">
        <v>1</v>
      </c>
      <c r="N198" s="17">
        <v>0.25274228450800701</v>
      </c>
      <c r="O198" s="7">
        <f>Q198/P198/N198</f>
        <v>65.391231023531006</v>
      </c>
      <c r="P198" s="7">
        <v>2.5592291880643443</v>
      </c>
      <c r="Q198" s="33">
        <v>42.296711227751416</v>
      </c>
      <c r="R198" s="41" t="s">
        <v>1675</v>
      </c>
      <c r="S198" s="33" t="s">
        <v>1675</v>
      </c>
      <c r="T198" s="45" t="s">
        <v>1676</v>
      </c>
      <c r="U198" s="55">
        <f>RANK(Q198,$Q$5:$Q$3209,0)</f>
        <v>194</v>
      </c>
      <c r="V198" s="55">
        <f>RANK(W198,$W$5:$W$3209,0)</f>
        <v>194</v>
      </c>
      <c r="W198" s="55">
        <f>N198*O198</f>
        <v>16.527129115678086</v>
      </c>
      <c r="X198">
        <f t="shared" si="4"/>
        <v>3438.8322222155489</v>
      </c>
      <c r="Y198" s="77">
        <f t="shared" si="5"/>
        <v>0.38524715819891708</v>
      </c>
    </row>
    <row r="199" spans="3:25" x14ac:dyDescent="0.25">
      <c r="C199" s="19" t="s">
        <v>1869</v>
      </c>
      <c r="D199" s="6" t="s">
        <v>317</v>
      </c>
      <c r="E199" s="6" t="s">
        <v>126</v>
      </c>
      <c r="F199" s="48">
        <v>1.7539921883047458</v>
      </c>
      <c r="G199" s="8">
        <v>90.084256603540496</v>
      </c>
      <c r="H199" s="9">
        <v>1</v>
      </c>
      <c r="I199" s="40">
        <v>0</v>
      </c>
      <c r="J199" s="7">
        <v>0</v>
      </c>
      <c r="K199" s="9">
        <v>0.999999999999998</v>
      </c>
      <c r="L199" s="39">
        <v>0.94992196058710998</v>
      </c>
      <c r="M199" s="47">
        <v>0</v>
      </c>
      <c r="N199" s="17">
        <v>0.19267203264649599</v>
      </c>
      <c r="O199" s="7">
        <f>Q199/P199/N199</f>
        <v>85.451113995755804</v>
      </c>
      <c r="P199" s="7">
        <v>2.5527496091352853</v>
      </c>
      <c r="Q199" s="33">
        <v>42.028571229255576</v>
      </c>
      <c r="R199" s="41" t="s">
        <v>1675</v>
      </c>
      <c r="S199" s="33" t="s">
        <v>1675</v>
      </c>
      <c r="T199" s="45" t="s">
        <v>1676</v>
      </c>
      <c r="U199" s="55">
        <f>RANK(Q199,$Q$5:$Q$3209,0)</f>
        <v>195</v>
      </c>
      <c r="V199" s="55">
        <f>RANK(W199,$W$5:$W$3209,0)</f>
        <v>195</v>
      </c>
      <c r="W199" s="55">
        <f>N199*O199</f>
        <v>16.464039825469712</v>
      </c>
      <c r="X199">
        <f t="shared" ref="X199:X262" si="6">X198-W198</f>
        <v>3422.3050930998706</v>
      </c>
      <c r="Y199" s="77">
        <f t="shared" ref="Y199:Y262" si="7">X199/$X$5</f>
        <v>0.38339564899068374</v>
      </c>
    </row>
    <row r="200" spans="3:25" x14ac:dyDescent="0.25">
      <c r="C200" s="19" t="s">
        <v>1883</v>
      </c>
      <c r="D200" s="6" t="s">
        <v>211</v>
      </c>
      <c r="E200" s="6" t="s">
        <v>39</v>
      </c>
      <c r="F200" s="48">
        <v>6.66234198397414</v>
      </c>
      <c r="G200" s="8">
        <v>79.641857412266702</v>
      </c>
      <c r="H200" s="9">
        <v>0.97801469164430599</v>
      </c>
      <c r="I200" s="40">
        <v>0</v>
      </c>
      <c r="J200" s="7">
        <v>4</v>
      </c>
      <c r="K200" s="9">
        <v>1</v>
      </c>
      <c r="L200" s="39">
        <v>1</v>
      </c>
      <c r="M200" s="47">
        <v>0</v>
      </c>
      <c r="N200" s="17">
        <v>0.25168828771601998</v>
      </c>
      <c r="O200" s="7">
        <f>Q200/P200/N200</f>
        <v>65.391231023531006</v>
      </c>
      <c r="P200" s="7">
        <v>2.4528478091088894</v>
      </c>
      <c r="Q200" s="33">
        <v>40.369476903209581</v>
      </c>
      <c r="R200" s="41" t="s">
        <v>1675</v>
      </c>
      <c r="S200" s="33" t="s">
        <v>1675</v>
      </c>
      <c r="T200" s="45" t="s">
        <v>1676</v>
      </c>
      <c r="U200" s="55">
        <f>RANK(Q200,$Q$5:$Q$3209,0)</f>
        <v>210</v>
      </c>
      <c r="V200" s="55">
        <f>RANK(W200,$W$5:$W$3209,0)</f>
        <v>196</v>
      </c>
      <c r="W200" s="55">
        <f>N200*O200</f>
        <v>16.458206967955203</v>
      </c>
      <c r="X200">
        <f t="shared" si="6"/>
        <v>3405.841053274401</v>
      </c>
      <c r="Y200" s="77">
        <f t="shared" si="7"/>
        <v>0.38155120757994532</v>
      </c>
    </row>
    <row r="201" spans="3:25" x14ac:dyDescent="0.25">
      <c r="C201" s="19" t="s">
        <v>1818</v>
      </c>
      <c r="D201" s="6" t="s">
        <v>17</v>
      </c>
      <c r="E201" s="6" t="s">
        <v>19</v>
      </c>
      <c r="F201" s="48">
        <v>1.9463192618618499</v>
      </c>
      <c r="G201" s="8">
        <v>80.578975087869793</v>
      </c>
      <c r="H201" s="9">
        <v>0.66841295469602702</v>
      </c>
      <c r="I201" s="40">
        <v>3</v>
      </c>
      <c r="J201" s="7">
        <v>0</v>
      </c>
      <c r="K201" s="9">
        <v>1</v>
      </c>
      <c r="L201" s="39">
        <v>1</v>
      </c>
      <c r="M201" s="47">
        <v>0</v>
      </c>
      <c r="N201" s="17">
        <v>0.16109724568577199</v>
      </c>
      <c r="O201" s="7">
        <f>Q201/P201/N201</f>
        <v>102.13894746300707</v>
      </c>
      <c r="P201" s="7">
        <v>2.9572149499736966</v>
      </c>
      <c r="Q201" s="33">
        <v>48.658911158742107</v>
      </c>
      <c r="R201" s="41" t="s">
        <v>1675</v>
      </c>
      <c r="S201" s="33" t="s">
        <v>1675</v>
      </c>
      <c r="T201" s="45" t="s">
        <v>1676</v>
      </c>
      <c r="U201" s="55">
        <f>RANK(Q201,$Q$5:$Q$3209,0)</f>
        <v>142</v>
      </c>
      <c r="V201" s="55">
        <f>RANK(W201,$W$5:$W$3209,0)</f>
        <v>197</v>
      </c>
      <c r="W201" s="55">
        <f>N201*O201</f>
        <v>16.454303113534209</v>
      </c>
      <c r="X201">
        <f t="shared" si="6"/>
        <v>3389.382846306446</v>
      </c>
      <c r="Y201" s="77">
        <f t="shared" si="7"/>
        <v>0.37970741961538762</v>
      </c>
    </row>
    <row r="202" spans="3:25" x14ac:dyDescent="0.25">
      <c r="C202" s="19" t="s">
        <v>1772</v>
      </c>
      <c r="D202" s="6" t="s">
        <v>9</v>
      </c>
      <c r="E202" s="6" t="s">
        <v>12</v>
      </c>
      <c r="F202" s="48">
        <v>3.68275699427454</v>
      </c>
      <c r="G202" s="8">
        <v>94.436792017852397</v>
      </c>
      <c r="H202" s="9">
        <v>0.225490503998551</v>
      </c>
      <c r="I202" s="40">
        <v>16</v>
      </c>
      <c r="J202" s="7">
        <v>2</v>
      </c>
      <c r="K202" s="9">
        <v>1</v>
      </c>
      <c r="L202" s="39">
        <v>1</v>
      </c>
      <c r="M202" s="47">
        <v>0</v>
      </c>
      <c r="N202" s="17">
        <v>0.19160678172401999</v>
      </c>
      <c r="O202" s="7">
        <f>Q202/P202/N202</f>
        <v>85.451113995755804</v>
      </c>
      <c r="P202" s="7">
        <v>3.8080310333054812</v>
      </c>
      <c r="Q202" s="33">
        <v>62.348941412636819</v>
      </c>
      <c r="R202" s="41" t="s">
        <v>1675</v>
      </c>
      <c r="S202" s="33" t="s">
        <v>1675</v>
      </c>
      <c r="T202" s="45" t="s">
        <v>1675</v>
      </c>
      <c r="U202" s="55">
        <f>RANK(Q202,$Q$5:$Q$3209,0)</f>
        <v>94</v>
      </c>
      <c r="V202" s="55">
        <f>RANK(W202,$W$5:$W$3209,0)</f>
        <v>198</v>
      </c>
      <c r="W202" s="55">
        <f>N202*O202</f>
        <v>16.373012947459131</v>
      </c>
      <c r="X202">
        <f t="shared" si="6"/>
        <v>3372.928543192912</v>
      </c>
      <c r="Y202" s="77">
        <f t="shared" si="7"/>
        <v>0.37786406899371972</v>
      </c>
    </row>
    <row r="203" spans="3:25" x14ac:dyDescent="0.25">
      <c r="C203" s="19" t="s">
        <v>2006</v>
      </c>
      <c r="D203" s="6" t="s">
        <v>31</v>
      </c>
      <c r="E203" s="6" t="s">
        <v>16</v>
      </c>
      <c r="F203" s="48">
        <v>6.0835475853925001</v>
      </c>
      <c r="G203" s="8">
        <v>93.460172013557397</v>
      </c>
      <c r="H203" s="9">
        <v>1</v>
      </c>
      <c r="I203" s="40">
        <v>4</v>
      </c>
      <c r="J203" s="7">
        <v>2</v>
      </c>
      <c r="K203" s="9">
        <v>1</v>
      </c>
      <c r="L203" s="39">
        <v>1</v>
      </c>
      <c r="M203" s="47">
        <v>0</v>
      </c>
      <c r="N203" s="17">
        <v>0.24982386348003199</v>
      </c>
      <c r="O203" s="7">
        <f>Q203/P203/N203</f>
        <v>65.391231023531006</v>
      </c>
      <c r="P203" s="7">
        <v>1.4388880393030012</v>
      </c>
      <c r="Q203" s="33">
        <v>23.506092247316282</v>
      </c>
      <c r="R203" s="41" t="s">
        <v>1675</v>
      </c>
      <c r="S203" s="33" t="s">
        <v>1675</v>
      </c>
      <c r="T203" s="45" t="s">
        <v>1677</v>
      </c>
      <c r="U203" s="55">
        <f>RANK(Q203,$Q$5:$Q$3209,0)</f>
        <v>335</v>
      </c>
      <c r="V203" s="55">
        <f>RANK(W203,$W$5:$W$3209,0)</f>
        <v>199</v>
      </c>
      <c r="W203" s="55">
        <f>N203*O203</f>
        <v>16.336289972013844</v>
      </c>
      <c r="X203">
        <f t="shared" si="6"/>
        <v>3356.5555302454527</v>
      </c>
      <c r="Y203" s="77">
        <f t="shared" si="7"/>
        <v>0.37602982518606493</v>
      </c>
    </row>
    <row r="204" spans="3:25" x14ac:dyDescent="0.25">
      <c r="C204" s="19" t="s">
        <v>1891</v>
      </c>
      <c r="D204" s="6" t="s">
        <v>57</v>
      </c>
      <c r="E204" s="6" t="s">
        <v>19</v>
      </c>
      <c r="F204" s="48">
        <v>22.330461419089019</v>
      </c>
      <c r="G204" s="8">
        <v>96.883838832775297</v>
      </c>
      <c r="H204" s="9">
        <v>0.61925873299150003</v>
      </c>
      <c r="I204" s="40">
        <v>21</v>
      </c>
      <c r="J204" s="7">
        <v>1</v>
      </c>
      <c r="K204" s="9">
        <v>1</v>
      </c>
      <c r="L204" s="39">
        <v>0.756775010986101</v>
      </c>
      <c r="M204" s="47">
        <v>1</v>
      </c>
      <c r="N204" s="17">
        <v>0.190146195417709</v>
      </c>
      <c r="O204" s="7">
        <f>Q204/P204/N204</f>
        <v>85.451113995755804</v>
      </c>
      <c r="P204" s="7">
        <v>2.4090262300515906</v>
      </c>
      <c r="Q204" s="33">
        <v>39.142350158414423</v>
      </c>
      <c r="R204" s="41" t="s">
        <v>1675</v>
      </c>
      <c r="S204" s="33" t="s">
        <v>1675</v>
      </c>
      <c r="T204" s="45" t="s">
        <v>1676</v>
      </c>
      <c r="U204" s="55">
        <f>RANK(Q204,$Q$5:$Q$3209,0)</f>
        <v>218</v>
      </c>
      <c r="V204" s="55">
        <f>RANK(W204,$W$5:$W$3209,0)</f>
        <v>200</v>
      </c>
      <c r="W204" s="55">
        <f>N204*O204</f>
        <v>16.248204220497911</v>
      </c>
      <c r="X204">
        <f t="shared" si="6"/>
        <v>3340.219240273439</v>
      </c>
      <c r="Y204" s="77">
        <f t="shared" si="7"/>
        <v>0.37419969539765174</v>
      </c>
    </row>
    <row r="205" spans="3:25" x14ac:dyDescent="0.25">
      <c r="C205" s="19" t="s">
        <v>1840</v>
      </c>
      <c r="D205" s="6" t="s">
        <v>481</v>
      </c>
      <c r="E205" s="6" t="s">
        <v>90</v>
      </c>
      <c r="F205" s="48">
        <v>4.3931442255573199</v>
      </c>
      <c r="G205" s="8">
        <v>65.946655116304996</v>
      </c>
      <c r="H205" s="9">
        <v>1</v>
      </c>
      <c r="I205" s="40">
        <v>5</v>
      </c>
      <c r="J205" s="7">
        <v>0</v>
      </c>
      <c r="K205" s="9">
        <v>1</v>
      </c>
      <c r="L205" s="39">
        <v>1</v>
      </c>
      <c r="M205" s="47">
        <v>0</v>
      </c>
      <c r="N205" s="17">
        <v>0.189989274467804</v>
      </c>
      <c r="O205" s="7">
        <f>Q205/P205/N205</f>
        <v>85.451113995755804</v>
      </c>
      <c r="P205" s="7">
        <v>2.8460157051555988</v>
      </c>
      <c r="Q205" s="33">
        <v>46.204481968361762</v>
      </c>
      <c r="R205" s="41" t="s">
        <v>1675</v>
      </c>
      <c r="S205" s="33" t="s">
        <v>1675</v>
      </c>
      <c r="T205" s="45" t="s">
        <v>1676</v>
      </c>
      <c r="U205" s="55">
        <f>RANK(Q205,$Q$5:$Q$3209,0)</f>
        <v>164</v>
      </c>
      <c r="V205" s="55">
        <f>RANK(W205,$W$5:$W$3209,0)</f>
        <v>201</v>
      </c>
      <c r="W205" s="55">
        <f>N205*O205</f>
        <v>16.234795150519258</v>
      </c>
      <c r="X205">
        <f t="shared" si="6"/>
        <v>3323.9710360529411</v>
      </c>
      <c r="Y205" s="77">
        <f t="shared" si="7"/>
        <v>0.37237943372238175</v>
      </c>
    </row>
    <row r="206" spans="3:25" x14ac:dyDescent="0.25">
      <c r="C206" s="19" t="s">
        <v>1917</v>
      </c>
      <c r="D206" s="6" t="s">
        <v>1168</v>
      </c>
      <c r="E206" s="6" t="s">
        <v>16</v>
      </c>
      <c r="F206" s="48">
        <v>44.148702242457198</v>
      </c>
      <c r="G206" s="8">
        <v>51.271228001258301</v>
      </c>
      <c r="H206" s="9">
        <v>0.86920967057393195</v>
      </c>
      <c r="I206" s="40">
        <v>1</v>
      </c>
      <c r="J206" s="7">
        <v>21</v>
      </c>
      <c r="K206" s="9">
        <v>1</v>
      </c>
      <c r="L206" s="39">
        <v>0.76746615733669798</v>
      </c>
      <c r="M206" s="47">
        <v>0</v>
      </c>
      <c r="N206" s="17">
        <v>0.24688870904499399</v>
      </c>
      <c r="O206" s="7">
        <f>Q206/P206/N206</f>
        <v>65.391231023531006</v>
      </c>
      <c r="P206" s="7">
        <v>2.1929130632670786</v>
      </c>
      <c r="Q206" s="33">
        <v>35.403170508686912</v>
      </c>
      <c r="R206" s="41" t="s">
        <v>1675</v>
      </c>
      <c r="S206" s="33" t="s">
        <v>1675</v>
      </c>
      <c r="T206" s="45" t="s">
        <v>1677</v>
      </c>
      <c r="U206" s="55">
        <f>RANK(Q206,$Q$5:$Q$3209,0)</f>
        <v>244</v>
      </c>
      <c r="V206" s="55">
        <f>RANK(W206,$W$5:$W$3209,0)</f>
        <v>202</v>
      </c>
      <c r="W206" s="55">
        <f>N206*O206</f>
        <v>16.14435661026253</v>
      </c>
      <c r="X206">
        <f t="shared" si="6"/>
        <v>3307.7362409024217</v>
      </c>
      <c r="Y206" s="77">
        <f t="shared" si="7"/>
        <v>0.37056067424488404</v>
      </c>
    </row>
    <row r="207" spans="3:25" x14ac:dyDescent="0.25">
      <c r="C207" s="19" t="s">
        <v>1785</v>
      </c>
      <c r="D207" s="6" t="s">
        <v>109</v>
      </c>
      <c r="E207" s="6" t="s">
        <v>39</v>
      </c>
      <c r="F207" s="48">
        <v>5.0259920528945097</v>
      </c>
      <c r="G207" s="8">
        <v>85.762739340121499</v>
      </c>
      <c r="H207" s="9">
        <v>0.38060912439181899</v>
      </c>
      <c r="I207" s="40">
        <v>1</v>
      </c>
      <c r="J207" s="7">
        <v>6</v>
      </c>
      <c r="K207" s="9">
        <v>1</v>
      </c>
      <c r="L207" s="39">
        <v>1</v>
      </c>
      <c r="M207" s="47">
        <v>0</v>
      </c>
      <c r="N207" s="17">
        <v>0.18459217169332601</v>
      </c>
      <c r="O207" s="7">
        <f>Q207/P207/N207</f>
        <v>85.451113995755804</v>
      </c>
      <c r="P207" s="7">
        <v>3.6210905981890851</v>
      </c>
      <c r="Q207" s="33">
        <v>57.117658942956716</v>
      </c>
      <c r="R207" s="41" t="s">
        <v>1675</v>
      </c>
      <c r="S207" s="33" t="s">
        <v>1675</v>
      </c>
      <c r="T207" s="45" t="s">
        <v>1675</v>
      </c>
      <c r="U207" s="55">
        <f>RANK(Q207,$Q$5:$Q$3209,0)</f>
        <v>108</v>
      </c>
      <c r="V207" s="55">
        <f>RANK(W207,$W$5:$W$3209,0)</f>
        <v>203</v>
      </c>
      <c r="W207" s="55">
        <f>N207*O207</f>
        <v>15.773606706090529</v>
      </c>
      <c r="X207">
        <f t="shared" si="6"/>
        <v>3291.5918842921592</v>
      </c>
      <c r="Y207" s="77">
        <f t="shared" si="7"/>
        <v>0.36875204645988369</v>
      </c>
    </row>
    <row r="208" spans="3:25" x14ac:dyDescent="0.25">
      <c r="C208" s="19" t="s">
        <v>1779</v>
      </c>
      <c r="D208" s="6" t="s">
        <v>209</v>
      </c>
      <c r="E208" s="6" t="s">
        <v>90</v>
      </c>
      <c r="F208" s="48">
        <v>4.0244419156879898</v>
      </c>
      <c r="G208" s="8">
        <v>68.084287941365901</v>
      </c>
      <c r="H208" s="9">
        <v>0.40031317177904802</v>
      </c>
      <c r="I208" s="40">
        <v>1</v>
      </c>
      <c r="J208" s="7">
        <v>7</v>
      </c>
      <c r="K208" s="9">
        <v>1</v>
      </c>
      <c r="L208" s="39">
        <v>1</v>
      </c>
      <c r="M208" s="47">
        <v>0</v>
      </c>
      <c r="N208" s="17">
        <v>0.15409946890867601</v>
      </c>
      <c r="O208" s="7">
        <f>Q208/P208/N208</f>
        <v>102.13894746300707</v>
      </c>
      <c r="P208" s="7">
        <v>3.6986312697373731</v>
      </c>
      <c r="Q208" s="33">
        <v>58.214819759328755</v>
      </c>
      <c r="R208" s="41" t="s">
        <v>1675</v>
      </c>
      <c r="S208" s="33" t="s">
        <v>1675</v>
      </c>
      <c r="T208" s="45" t="s">
        <v>1675</v>
      </c>
      <c r="U208" s="55">
        <f>RANK(Q208,$Q$5:$Q$3209,0)</f>
        <v>102</v>
      </c>
      <c r="V208" s="55">
        <f>RANK(W208,$W$5:$W$3209,0)</f>
        <v>204</v>
      </c>
      <c r="W208" s="55">
        <f>N208*O208</f>
        <v>15.73955755894055</v>
      </c>
      <c r="X208">
        <f t="shared" si="6"/>
        <v>3275.8182775860687</v>
      </c>
      <c r="Y208" s="77">
        <f t="shared" si="7"/>
        <v>0.36698495322433361</v>
      </c>
    </row>
    <row r="209" spans="3:25" x14ac:dyDescent="0.25">
      <c r="C209" s="19" t="s">
        <v>1921</v>
      </c>
      <c r="D209" s="6" t="s">
        <v>317</v>
      </c>
      <c r="E209" s="6" t="s">
        <v>126</v>
      </c>
      <c r="F209" s="48">
        <v>16.99399204377378</v>
      </c>
      <c r="G209" s="8">
        <v>84.929253492199706</v>
      </c>
      <c r="H209" s="9">
        <v>0.78038021735722596</v>
      </c>
      <c r="I209" s="40">
        <v>3</v>
      </c>
      <c r="J209" s="7">
        <v>4</v>
      </c>
      <c r="K209" s="9">
        <v>0.999999999999999</v>
      </c>
      <c r="L209" s="39">
        <v>0.93457065026186403</v>
      </c>
      <c r="M209" s="47">
        <v>0</v>
      </c>
      <c r="N209" s="17">
        <v>0.24050975317126499</v>
      </c>
      <c r="O209" s="7">
        <f>Q209/P209/N209</f>
        <v>65.391231023531006</v>
      </c>
      <c r="P209" s="7">
        <v>2.168290018408733</v>
      </c>
      <c r="Q209" s="33">
        <v>34.101193295898966</v>
      </c>
      <c r="R209" s="41" t="s">
        <v>1675</v>
      </c>
      <c r="S209" s="33" t="s">
        <v>1675</v>
      </c>
      <c r="T209" s="45" t="s">
        <v>1677</v>
      </c>
      <c r="U209" s="55">
        <f>RANK(Q209,$Q$5:$Q$3209,0)</f>
        <v>249</v>
      </c>
      <c r="V209" s="55">
        <f>RANK(W209,$W$5:$W$3209,0)</f>
        <v>205</v>
      </c>
      <c r="W209" s="55">
        <f>N209*O209</f>
        <v>15.727228833034609</v>
      </c>
      <c r="X209">
        <f t="shared" si="6"/>
        <v>3260.0787200271279</v>
      </c>
      <c r="Y209" s="77">
        <f t="shared" si="7"/>
        <v>0.36522167446309656</v>
      </c>
    </row>
    <row r="210" spans="3:25" x14ac:dyDescent="0.25">
      <c r="C210" s="19" t="s">
        <v>1839</v>
      </c>
      <c r="D210" s="6" t="s">
        <v>17</v>
      </c>
      <c r="E210" s="6" t="s">
        <v>19</v>
      </c>
      <c r="F210" s="48">
        <v>4.56232929661748</v>
      </c>
      <c r="G210" s="8">
        <v>78.340806137394594</v>
      </c>
      <c r="H210" s="9">
        <v>0.32427972763449597</v>
      </c>
      <c r="I210" s="40">
        <v>11</v>
      </c>
      <c r="J210" s="7">
        <v>4</v>
      </c>
      <c r="K210" s="9">
        <v>1</v>
      </c>
      <c r="L210" s="39">
        <v>1</v>
      </c>
      <c r="M210" s="47">
        <v>0</v>
      </c>
      <c r="N210" s="17">
        <v>0.18356121767877201</v>
      </c>
      <c r="O210" s="7">
        <f>Q210/P210/N210</f>
        <v>85.451113995755804</v>
      </c>
      <c r="P210" s="7">
        <v>2.9514392422411753</v>
      </c>
      <c r="Q210" s="33">
        <v>46.294831333691405</v>
      </c>
      <c r="R210" s="41" t="s">
        <v>1675</v>
      </c>
      <c r="S210" s="33" t="s">
        <v>1675</v>
      </c>
      <c r="T210" s="45" t="s">
        <v>1676</v>
      </c>
      <c r="U210" s="55">
        <f>RANK(Q210,$Q$5:$Q$3209,0)</f>
        <v>163</v>
      </c>
      <c r="V210" s="55">
        <f>RANK(W210,$W$5:$W$3209,0)</f>
        <v>206</v>
      </c>
      <c r="W210" s="55">
        <f>N210*O210</f>
        <v>15.685510537068494</v>
      </c>
      <c r="X210">
        <f t="shared" si="6"/>
        <v>3244.3514911940933</v>
      </c>
      <c r="Y210" s="77">
        <f t="shared" si="7"/>
        <v>0.36345977687032388</v>
      </c>
    </row>
    <row r="211" spans="3:25" x14ac:dyDescent="0.25">
      <c r="C211" s="19" t="s">
        <v>1783</v>
      </c>
      <c r="D211" s="6" t="s">
        <v>25</v>
      </c>
      <c r="E211" s="6" t="s">
        <v>28</v>
      </c>
      <c r="F211" s="48">
        <v>5.7744885705011884</v>
      </c>
      <c r="G211" s="8">
        <v>85.714753692710602</v>
      </c>
      <c r="H211" s="9">
        <v>0.84593665385649597</v>
      </c>
      <c r="I211" s="40">
        <v>4</v>
      </c>
      <c r="J211" s="7">
        <v>6</v>
      </c>
      <c r="K211" s="9">
        <v>0.829426707966058</v>
      </c>
      <c r="L211" s="39">
        <v>0.96605113317682001</v>
      </c>
      <c r="M211" s="47">
        <v>1</v>
      </c>
      <c r="N211" s="17">
        <v>0.23960440194709601</v>
      </c>
      <c r="O211" s="7">
        <f>Q211/P211/N211</f>
        <v>65.391231023531006</v>
      </c>
      <c r="P211" s="7">
        <v>3.6616733032761259</v>
      </c>
      <c r="Q211" s="33">
        <v>57.371195455815965</v>
      </c>
      <c r="R211" s="41" t="s">
        <v>1675</v>
      </c>
      <c r="S211" s="33" t="s">
        <v>1675</v>
      </c>
      <c r="T211" s="45" t="s">
        <v>1675</v>
      </c>
      <c r="U211" s="55">
        <f>RANK(Q211,$Q$5:$Q$3209,0)</f>
        <v>106</v>
      </c>
      <c r="V211" s="55">
        <f>RANK(W211,$W$5:$W$3209,0)</f>
        <v>207</v>
      </c>
      <c r="W211" s="55">
        <f>N211*O211</f>
        <v>15.668026801977538</v>
      </c>
      <c r="X211">
        <f t="shared" si="6"/>
        <v>3228.6659806570246</v>
      </c>
      <c r="Y211" s="77">
        <f t="shared" si="7"/>
        <v>0.36170255291497438</v>
      </c>
    </row>
    <row r="212" spans="3:25" x14ac:dyDescent="0.25">
      <c r="C212" s="19" t="s">
        <v>1898</v>
      </c>
      <c r="D212" s="6" t="s">
        <v>315</v>
      </c>
      <c r="E212" s="6" t="s">
        <v>19</v>
      </c>
      <c r="F212" s="48">
        <v>17.532426218465499</v>
      </c>
      <c r="G212" s="8">
        <v>71.821859227895501</v>
      </c>
      <c r="H212" s="9">
        <v>0.64804809101651994</v>
      </c>
      <c r="I212" s="40">
        <v>2</v>
      </c>
      <c r="J212" s="7">
        <v>17</v>
      </c>
      <c r="K212" s="9">
        <v>1</v>
      </c>
      <c r="L212" s="39">
        <v>1</v>
      </c>
      <c r="M212" s="47">
        <v>0</v>
      </c>
      <c r="N212" s="17">
        <v>0.32840399336910903</v>
      </c>
      <c r="O212" s="7">
        <f>Q212/P212/N212</f>
        <v>47.636719618242651</v>
      </c>
      <c r="P212" s="7">
        <v>2.4442272102199896</v>
      </c>
      <c r="Q212" s="33">
        <v>38.237707899577771</v>
      </c>
      <c r="R212" s="41" t="s">
        <v>1675</v>
      </c>
      <c r="S212" s="33" t="s">
        <v>1675</v>
      </c>
      <c r="T212" s="45" t="s">
        <v>1676</v>
      </c>
      <c r="U212" s="55">
        <f>RANK(Q212,$Q$5:$Q$3209,0)</f>
        <v>225</v>
      </c>
      <c r="V212" s="55">
        <f>RANK(W212,$W$5:$W$3209,0)</f>
        <v>208</v>
      </c>
      <c r="W212" s="55">
        <f>N212*O212</f>
        <v>15.644088953635466</v>
      </c>
      <c r="X212">
        <f t="shared" si="6"/>
        <v>3212.9979538550469</v>
      </c>
      <c r="Y212" s="77">
        <f t="shared" si="7"/>
        <v>0.35994728763594969</v>
      </c>
    </row>
    <row r="213" spans="3:25" x14ac:dyDescent="0.25">
      <c r="C213" s="19" t="s">
        <v>1825</v>
      </c>
      <c r="D213" s="6" t="s">
        <v>992</v>
      </c>
      <c r="E213" s="6" t="s">
        <v>90</v>
      </c>
      <c r="F213" s="48">
        <v>6.601594091694527</v>
      </c>
      <c r="G213" s="8">
        <v>54.616487016016301</v>
      </c>
      <c r="H213" s="9">
        <v>1</v>
      </c>
      <c r="I213" s="40">
        <v>2</v>
      </c>
      <c r="J213" s="7">
        <v>2</v>
      </c>
      <c r="K213" s="9">
        <v>1</v>
      </c>
      <c r="L213" s="39">
        <v>0.93533889850736696</v>
      </c>
      <c r="M213" s="47">
        <v>0</v>
      </c>
      <c r="N213" s="17">
        <v>0.18285512397450801</v>
      </c>
      <c r="O213" s="7">
        <f>Q213/P213/N213</f>
        <v>85.451113995755804</v>
      </c>
      <c r="P213" s="7">
        <v>3.0520361717901814</v>
      </c>
      <c r="Q213" s="33">
        <v>47.688596371137876</v>
      </c>
      <c r="R213" s="41" t="s">
        <v>1675</v>
      </c>
      <c r="S213" s="33" t="s">
        <v>1675</v>
      </c>
      <c r="T213" s="45" t="s">
        <v>1676</v>
      </c>
      <c r="U213" s="55">
        <f>RANK(Q213,$Q$5:$Q$3209,0)</f>
        <v>149</v>
      </c>
      <c r="V213" s="55">
        <f>RANK(W213,$W$5:$W$3209,0)</f>
        <v>209</v>
      </c>
      <c r="W213" s="55">
        <f>N213*O213</f>
        <v>15.625174043453745</v>
      </c>
      <c r="X213">
        <f t="shared" si="6"/>
        <v>3197.3538649014113</v>
      </c>
      <c r="Y213" s="77">
        <f t="shared" si="7"/>
        <v>0.35819470407776832</v>
      </c>
    </row>
    <row r="214" spans="3:25" x14ac:dyDescent="0.25">
      <c r="C214" s="19" t="s">
        <v>1885</v>
      </c>
      <c r="D214" s="6" t="s">
        <v>107</v>
      </c>
      <c r="E214" s="6" t="s">
        <v>19</v>
      </c>
      <c r="F214" s="48">
        <v>12.8289244221006</v>
      </c>
      <c r="G214" s="8">
        <v>71.695807248365696</v>
      </c>
      <c r="H214" s="9">
        <v>0.48673209273631801</v>
      </c>
      <c r="I214" s="40">
        <v>11</v>
      </c>
      <c r="J214" s="7">
        <v>11</v>
      </c>
      <c r="K214" s="9">
        <v>1</v>
      </c>
      <c r="L214" s="39">
        <v>1</v>
      </c>
      <c r="M214" s="47">
        <v>0</v>
      </c>
      <c r="N214" s="17">
        <v>0.32681800693871599</v>
      </c>
      <c r="O214" s="7">
        <f>Q214/P214/N214</f>
        <v>47.636719618242651</v>
      </c>
      <c r="P214" s="7">
        <v>2.5696966005769739</v>
      </c>
      <c r="Q214" s="33">
        <v>40.006418564847941</v>
      </c>
      <c r="R214" s="41" t="s">
        <v>1675</v>
      </c>
      <c r="S214" s="33" t="s">
        <v>1675</v>
      </c>
      <c r="T214" s="45" t="s">
        <v>1676</v>
      </c>
      <c r="U214" s="55">
        <f>RANK(Q214,$Q$5:$Q$3209,0)</f>
        <v>212</v>
      </c>
      <c r="V214" s="55">
        <f>RANK(W214,$W$5:$W$3209,0)</f>
        <v>210</v>
      </c>
      <c r="W214" s="55">
        <f>N214*O214</f>
        <v>15.568537762732495</v>
      </c>
      <c r="X214">
        <f t="shared" si="6"/>
        <v>3181.7286908579576</v>
      </c>
      <c r="Y214" s="77">
        <f t="shared" si="7"/>
        <v>0.35644423952828652</v>
      </c>
    </row>
    <row r="215" spans="3:25" x14ac:dyDescent="0.25">
      <c r="C215" s="19" t="s">
        <v>1945</v>
      </c>
      <c r="D215" s="6" t="s">
        <v>33</v>
      </c>
      <c r="E215" s="6" t="s">
        <v>19</v>
      </c>
      <c r="F215" s="48">
        <v>2.1617474801653702</v>
      </c>
      <c r="G215" s="8">
        <v>88.654514293647196</v>
      </c>
      <c r="H215" s="9">
        <v>0.55371844064339204</v>
      </c>
      <c r="I215" s="40">
        <v>6</v>
      </c>
      <c r="J215" s="7">
        <v>0</v>
      </c>
      <c r="K215" s="9">
        <v>1</v>
      </c>
      <c r="L215" s="39">
        <v>1</v>
      </c>
      <c r="M215" s="47">
        <v>0</v>
      </c>
      <c r="N215" s="17">
        <v>0.18002048742549401</v>
      </c>
      <c r="O215" s="7">
        <f>Q215/P215/N215</f>
        <v>85.451113995755804</v>
      </c>
      <c r="P215" s="7">
        <v>1.9840118541563849</v>
      </c>
      <c r="Q215" s="33">
        <v>30.519957517962844</v>
      </c>
      <c r="R215" s="41" t="s">
        <v>1675</v>
      </c>
      <c r="S215" s="33" t="s">
        <v>1675</v>
      </c>
      <c r="T215" s="45" t="s">
        <v>1677</v>
      </c>
      <c r="U215" s="55">
        <f>RANK(Q215,$Q$5:$Q$3209,0)</f>
        <v>273</v>
      </c>
      <c r="V215" s="55">
        <f>RANK(W215,$W$5:$W$3209,0)</f>
        <v>211</v>
      </c>
      <c r="W215" s="55">
        <f>N215*O215</f>
        <v>15.382951192567413</v>
      </c>
      <c r="X215">
        <f t="shared" si="6"/>
        <v>3166.1601530952253</v>
      </c>
      <c r="Y215" s="77">
        <f t="shared" si="7"/>
        <v>0.35470011985543404</v>
      </c>
    </row>
    <row r="216" spans="3:25" x14ac:dyDescent="0.25">
      <c r="C216" s="19" t="s">
        <v>1895</v>
      </c>
      <c r="D216" s="6" t="s">
        <v>351</v>
      </c>
      <c r="E216" s="6" t="s">
        <v>16</v>
      </c>
      <c r="F216" s="48">
        <v>9.7189840096169</v>
      </c>
      <c r="G216" s="8">
        <v>86.408678299946999</v>
      </c>
      <c r="H216" s="9">
        <v>0.57371986139164499</v>
      </c>
      <c r="I216" s="40">
        <v>4</v>
      </c>
      <c r="J216" s="7">
        <v>1</v>
      </c>
      <c r="K216" s="9">
        <v>1</v>
      </c>
      <c r="L216" s="39">
        <v>1</v>
      </c>
      <c r="M216" s="47">
        <v>0</v>
      </c>
      <c r="N216" s="17">
        <v>0.17937997116637999</v>
      </c>
      <c r="O216" s="7">
        <f>Q216/P216/N216</f>
        <v>85.451113995755804</v>
      </c>
      <c r="P216" s="7">
        <v>2.5365056721285968</v>
      </c>
      <c r="Q216" s="33">
        <v>38.880112825671361</v>
      </c>
      <c r="R216" s="41" t="s">
        <v>1675</v>
      </c>
      <c r="S216" s="33" t="s">
        <v>1675</v>
      </c>
      <c r="T216" s="45" t="s">
        <v>1676</v>
      </c>
      <c r="U216" s="55">
        <f>RANK(Q216,$Q$5:$Q$3209,0)</f>
        <v>222</v>
      </c>
      <c r="V216" s="55">
        <f>RANK(W216,$W$5:$W$3209,0)</f>
        <v>212</v>
      </c>
      <c r="W216" s="55">
        <f>N216*O216</f>
        <v>15.328218364693726</v>
      </c>
      <c r="X216">
        <f t="shared" si="6"/>
        <v>3150.7772019026579</v>
      </c>
      <c r="Y216" s="77">
        <f t="shared" si="7"/>
        <v>0.35297679116455916</v>
      </c>
    </row>
    <row r="217" spans="3:25" x14ac:dyDescent="0.25">
      <c r="C217" s="19" t="s">
        <v>1864</v>
      </c>
      <c r="D217" s="6" t="s">
        <v>93</v>
      </c>
      <c r="E217" s="6" t="s">
        <v>19</v>
      </c>
      <c r="F217" s="48">
        <v>0.81707195800425103</v>
      </c>
      <c r="G217" s="8">
        <v>70.8306039225522</v>
      </c>
      <c r="H217" s="9">
        <v>0.59550410099551998</v>
      </c>
      <c r="I217" s="40">
        <v>4</v>
      </c>
      <c r="J217" s="7">
        <v>1</v>
      </c>
      <c r="K217" s="9">
        <v>1</v>
      </c>
      <c r="L217" s="39">
        <v>1</v>
      </c>
      <c r="M217" s="47">
        <v>0</v>
      </c>
      <c r="N217" s="17">
        <v>0.148967936517273</v>
      </c>
      <c r="O217" s="7">
        <f>Q217/P217/N217</f>
        <v>102.13894746300707</v>
      </c>
      <c r="P217" s="7">
        <v>2.8575402780964212</v>
      </c>
      <c r="Q217" s="33">
        <v>43.478699048887293</v>
      </c>
      <c r="R217" s="41" t="s">
        <v>1675</v>
      </c>
      <c r="S217" s="33" t="s">
        <v>1675</v>
      </c>
      <c r="T217" s="45" t="s">
        <v>1676</v>
      </c>
      <c r="U217" s="55">
        <f>RANK(Q217,$Q$5:$Q$3209,0)</f>
        <v>189</v>
      </c>
      <c r="V217" s="55">
        <f>RANK(W217,$W$5:$W$3209,0)</f>
        <v>213</v>
      </c>
      <c r="W217" s="55">
        <f>N217*O217</f>
        <v>15.215428241610319</v>
      </c>
      <c r="X217">
        <f t="shared" si="6"/>
        <v>3135.4489835379641</v>
      </c>
      <c r="Y217" s="77">
        <f t="shared" si="7"/>
        <v>0.35125959410937796</v>
      </c>
    </row>
    <row r="218" spans="3:25" x14ac:dyDescent="0.25">
      <c r="C218" s="19" t="s">
        <v>1971</v>
      </c>
      <c r="D218" s="6" t="s">
        <v>231</v>
      </c>
      <c r="E218" s="6" t="s">
        <v>115</v>
      </c>
      <c r="F218" s="48">
        <v>7.7151568262224899</v>
      </c>
      <c r="G218" s="8">
        <v>64.410509760849195</v>
      </c>
      <c r="H218" s="9">
        <v>0.891591755907711</v>
      </c>
      <c r="I218" s="40">
        <v>10</v>
      </c>
      <c r="J218" s="7">
        <v>1</v>
      </c>
      <c r="K218" s="9">
        <v>1</v>
      </c>
      <c r="L218" s="39">
        <v>1</v>
      </c>
      <c r="M218" s="47">
        <v>0</v>
      </c>
      <c r="N218" s="17">
        <v>0.23223447153664001</v>
      </c>
      <c r="O218" s="7">
        <f>Q218/P218/N218</f>
        <v>65.391231023531006</v>
      </c>
      <c r="P218" s="7">
        <v>1.7943282167881651</v>
      </c>
      <c r="Q218" s="33">
        <v>27.248844108208548</v>
      </c>
      <c r="R218" s="41" t="s">
        <v>1675</v>
      </c>
      <c r="S218" s="33" t="s">
        <v>1675</v>
      </c>
      <c r="T218" s="45" t="s">
        <v>1677</v>
      </c>
      <c r="U218" s="55">
        <f>RANK(Q218,$Q$5:$Q$3209,0)</f>
        <v>299</v>
      </c>
      <c r="V218" s="55">
        <f>RANK(W218,$W$5:$W$3209,0)</f>
        <v>214</v>
      </c>
      <c r="W218" s="55">
        <f>N218*O218</f>
        <v>15.186097979880062</v>
      </c>
      <c r="X218">
        <f t="shared" si="6"/>
        <v>3120.2335552963536</v>
      </c>
      <c r="Y218" s="77">
        <f t="shared" si="7"/>
        <v>0.34955503276061767</v>
      </c>
    </row>
    <row r="219" spans="3:25" x14ac:dyDescent="0.25">
      <c r="C219" s="19" t="s">
        <v>1775</v>
      </c>
      <c r="D219" s="6" t="s">
        <v>51</v>
      </c>
      <c r="E219" s="6" t="s">
        <v>12</v>
      </c>
      <c r="F219" s="48">
        <v>1.0112687159617799</v>
      </c>
      <c r="G219" s="8">
        <v>86.428324258619</v>
      </c>
      <c r="H219" s="9">
        <v>0.53429158147594602</v>
      </c>
      <c r="I219" s="40">
        <v>4</v>
      </c>
      <c r="J219" s="7">
        <v>2</v>
      </c>
      <c r="K219" s="9">
        <v>1</v>
      </c>
      <c r="L219" s="39">
        <v>1</v>
      </c>
      <c r="M219" s="47">
        <v>0</v>
      </c>
      <c r="N219" s="17">
        <v>0.17770556405945001</v>
      </c>
      <c r="O219" s="7">
        <f>Q219/P219/N219</f>
        <v>85.451113995755804</v>
      </c>
      <c r="P219" s="7">
        <v>3.9922381923325672</v>
      </c>
      <c r="Q219" s="33">
        <v>60.622689524738341</v>
      </c>
      <c r="R219" s="41" t="s">
        <v>1675</v>
      </c>
      <c r="S219" s="33" t="s">
        <v>1675</v>
      </c>
      <c r="T219" s="45" t="s">
        <v>1675</v>
      </c>
      <c r="U219" s="55">
        <f>RANK(Q219,$Q$5:$Q$3209,0)</f>
        <v>97</v>
      </c>
      <c r="V219" s="55">
        <f>RANK(W219,$W$5:$W$3209,0)</f>
        <v>215</v>
      </c>
      <c r="W219" s="55">
        <f>N219*O219</f>
        <v>15.185138412124148</v>
      </c>
      <c r="X219">
        <f t="shared" si="6"/>
        <v>3105.0474573164734</v>
      </c>
      <c r="Y219" s="77">
        <f t="shared" si="7"/>
        <v>0.34785375723659401</v>
      </c>
    </row>
    <row r="220" spans="3:25" x14ac:dyDescent="0.25">
      <c r="C220" s="19" t="s">
        <v>1887</v>
      </c>
      <c r="D220" s="6" t="s">
        <v>116</v>
      </c>
      <c r="E220" s="6" t="s">
        <v>12</v>
      </c>
      <c r="F220" s="48">
        <v>2.0832151266550101</v>
      </c>
      <c r="G220" s="8">
        <v>81.9335053000421</v>
      </c>
      <c r="H220" s="9">
        <v>0.72646241604945205</v>
      </c>
      <c r="I220" s="40">
        <v>1</v>
      </c>
      <c r="J220" s="7">
        <v>1</v>
      </c>
      <c r="K220" s="9">
        <v>1</v>
      </c>
      <c r="L220" s="39">
        <v>1</v>
      </c>
      <c r="M220" s="47">
        <v>0</v>
      </c>
      <c r="N220" s="17">
        <v>0.231886769634993</v>
      </c>
      <c r="O220" s="7">
        <f>Q220/P220/N220</f>
        <v>65.391231023531006</v>
      </c>
      <c r="P220" s="7">
        <v>2.6121604610296769</v>
      </c>
      <c r="Q220" s="33">
        <v>39.609132908171084</v>
      </c>
      <c r="R220" s="41" t="s">
        <v>1675</v>
      </c>
      <c r="S220" s="33" t="s">
        <v>1675</v>
      </c>
      <c r="T220" s="45" t="s">
        <v>1676</v>
      </c>
      <c r="U220" s="55">
        <f>RANK(Q220,$Q$5:$Q$3209,0)</f>
        <v>214</v>
      </c>
      <c r="V220" s="55">
        <f>RANK(W220,$W$5:$W$3209,0)</f>
        <v>216</v>
      </c>
      <c r="W220" s="55">
        <f>N220*O220</f>
        <v>15.163361324502141</v>
      </c>
      <c r="X220">
        <f t="shared" si="6"/>
        <v>3089.8623189043492</v>
      </c>
      <c r="Y220" s="77">
        <f t="shared" si="7"/>
        <v>0.34615258921149072</v>
      </c>
    </row>
    <row r="221" spans="3:25" x14ac:dyDescent="0.25">
      <c r="C221" s="19" t="s">
        <v>1804</v>
      </c>
      <c r="D221" s="6" t="s">
        <v>103</v>
      </c>
      <c r="E221" s="6" t="s">
        <v>39</v>
      </c>
      <c r="F221" s="48">
        <v>9.8397754964406392</v>
      </c>
      <c r="G221" s="8">
        <v>58.758374273397997</v>
      </c>
      <c r="H221" s="9">
        <v>0.53202549665148702</v>
      </c>
      <c r="I221" s="40">
        <v>6</v>
      </c>
      <c r="J221" s="7">
        <v>6</v>
      </c>
      <c r="K221" s="9">
        <v>0.86036491916319102</v>
      </c>
      <c r="L221" s="39">
        <v>1</v>
      </c>
      <c r="M221" s="47">
        <v>1</v>
      </c>
      <c r="N221" s="17">
        <v>0.14771322398234399</v>
      </c>
      <c r="O221" s="7">
        <f>Q221/P221/N221</f>
        <v>102.13894746300707</v>
      </c>
      <c r="P221" s="7">
        <v>3.4297810358297047</v>
      </c>
      <c r="Q221" s="33">
        <v>51.746043585795924</v>
      </c>
      <c r="R221" s="41" t="s">
        <v>1675</v>
      </c>
      <c r="S221" s="33" t="s">
        <v>1675</v>
      </c>
      <c r="T221" s="45" t="s">
        <v>1675</v>
      </c>
      <c r="U221" s="55">
        <f>RANK(Q221,$Q$5:$Q$3209,0)</f>
        <v>128</v>
      </c>
      <c r="V221" s="55">
        <f>RANK(W221,$W$5:$W$3209,0)</f>
        <v>217</v>
      </c>
      <c r="W221" s="55">
        <f>N221*O221</f>
        <v>15.087273223924029</v>
      </c>
      <c r="X221">
        <f t="shared" si="6"/>
        <v>3074.698957579847</v>
      </c>
      <c r="Y221" s="77">
        <f t="shared" si="7"/>
        <v>0.34445386084048452</v>
      </c>
    </row>
    <row r="222" spans="3:25" x14ac:dyDescent="0.25">
      <c r="C222" s="19" t="s">
        <v>1947</v>
      </c>
      <c r="D222" s="6" t="s">
        <v>551</v>
      </c>
      <c r="E222" s="6" t="s">
        <v>16</v>
      </c>
      <c r="F222" s="48">
        <v>41.3042971501485</v>
      </c>
      <c r="G222" s="8">
        <v>54.079373815332197</v>
      </c>
      <c r="H222" s="9">
        <v>0.88144410094745296</v>
      </c>
      <c r="I222" s="40">
        <v>11</v>
      </c>
      <c r="J222" s="7">
        <v>9</v>
      </c>
      <c r="K222" s="9">
        <v>1</v>
      </c>
      <c r="L222" s="39">
        <v>0.60254622959450199</v>
      </c>
      <c r="M222" s="47">
        <v>1</v>
      </c>
      <c r="N222" s="17">
        <v>0.23022627606662999</v>
      </c>
      <c r="O222" s="7">
        <f>Q222/P222/N222</f>
        <v>65.391231023531006</v>
      </c>
      <c r="P222" s="7">
        <v>1.9698824741248784</v>
      </c>
      <c r="Q222" s="33">
        <v>29.656146497593699</v>
      </c>
      <c r="R222" s="41" t="s">
        <v>1675</v>
      </c>
      <c r="S222" s="33" t="s">
        <v>1675</v>
      </c>
      <c r="T222" s="45" t="s">
        <v>1677</v>
      </c>
      <c r="U222" s="55">
        <f>RANK(Q222,$Q$5:$Q$3209,0)</f>
        <v>275</v>
      </c>
      <c r="V222" s="55">
        <f>RANK(W222,$W$5:$W$3209,0)</f>
        <v>218</v>
      </c>
      <c r="W222" s="55">
        <f>N222*O222</f>
        <v>15.054779605960229</v>
      </c>
      <c r="X222">
        <f t="shared" si="6"/>
        <v>3059.611684355923</v>
      </c>
      <c r="Y222" s="77">
        <f t="shared" si="7"/>
        <v>0.34276365650398372</v>
      </c>
    </row>
    <row r="223" spans="3:25" x14ac:dyDescent="0.25">
      <c r="C223" s="19" t="s">
        <v>1894</v>
      </c>
      <c r="D223" s="6" t="s">
        <v>803</v>
      </c>
      <c r="E223" s="6" t="s">
        <v>16</v>
      </c>
      <c r="F223" s="48">
        <v>30.183473681377802</v>
      </c>
      <c r="G223" s="8">
        <v>48.498086211363997</v>
      </c>
      <c r="H223" s="9">
        <v>0.999999999999999</v>
      </c>
      <c r="I223" s="40">
        <v>2</v>
      </c>
      <c r="J223" s="7">
        <v>8</v>
      </c>
      <c r="K223" s="9">
        <v>1</v>
      </c>
      <c r="L223" s="39">
        <v>1</v>
      </c>
      <c r="M223" s="47">
        <v>0</v>
      </c>
      <c r="N223" s="17">
        <v>0.31574253615811798</v>
      </c>
      <c r="O223" s="7">
        <f>Q223/P223/N223</f>
        <v>47.636719618242658</v>
      </c>
      <c r="P223" s="7">
        <v>2.5855954016645759</v>
      </c>
      <c r="Q223" s="33">
        <v>38.889781852865561</v>
      </c>
      <c r="R223" s="41" t="s">
        <v>1675</v>
      </c>
      <c r="S223" s="33" t="s">
        <v>1675</v>
      </c>
      <c r="T223" s="45" t="s">
        <v>1676</v>
      </c>
      <c r="U223" s="55">
        <f>RANK(Q223,$Q$5:$Q$3209,0)</f>
        <v>221</v>
      </c>
      <c r="V223" s="55">
        <f>RANK(W223,$W$5:$W$3209,0)</f>
        <v>219</v>
      </c>
      <c r="W223" s="55">
        <f>N223*O223</f>
        <v>15.040938666517111</v>
      </c>
      <c r="X223">
        <f t="shared" si="6"/>
        <v>3044.5569047499625</v>
      </c>
      <c r="Y223" s="77">
        <f t="shared" si="7"/>
        <v>0.34107709237822054</v>
      </c>
    </row>
    <row r="224" spans="3:25" x14ac:dyDescent="0.25">
      <c r="C224" s="19" t="s">
        <v>1801</v>
      </c>
      <c r="D224" s="6" t="s">
        <v>44</v>
      </c>
      <c r="E224" s="6" t="s">
        <v>12</v>
      </c>
      <c r="F224" s="48">
        <v>9.2051935333708208</v>
      </c>
      <c r="G224" s="8">
        <v>85.237290013486003</v>
      </c>
      <c r="H224" s="9">
        <v>0.78885610319371302</v>
      </c>
      <c r="I224" s="40">
        <v>5</v>
      </c>
      <c r="J224" s="7">
        <v>4</v>
      </c>
      <c r="K224" s="9">
        <v>0.927499402084494</v>
      </c>
      <c r="L224" s="39">
        <v>1</v>
      </c>
      <c r="M224" s="47">
        <v>1</v>
      </c>
      <c r="N224" s="17">
        <v>0.22900777070772799</v>
      </c>
      <c r="O224" s="7">
        <f>Q224/P224/N224</f>
        <v>65.391231023531006</v>
      </c>
      <c r="P224" s="7">
        <v>3.5009449648194453</v>
      </c>
      <c r="Q224" s="33">
        <v>52.427001084570982</v>
      </c>
      <c r="R224" s="41" t="s">
        <v>1675</v>
      </c>
      <c r="S224" s="33" t="s">
        <v>1675</v>
      </c>
      <c r="T224" s="45" t="s">
        <v>1675</v>
      </c>
      <c r="U224" s="55">
        <f>RANK(Q224,$Q$5:$Q$3209,0)</f>
        <v>125</v>
      </c>
      <c r="V224" s="55">
        <f>RANK(W224,$W$5:$W$3209,0)</f>
        <v>220</v>
      </c>
      <c r="W224" s="55">
        <f>N224*O224</f>
        <v>14.975100040532858</v>
      </c>
      <c r="X224">
        <f t="shared" si="6"/>
        <v>3029.5159660834456</v>
      </c>
      <c r="Y224" s="77">
        <f t="shared" si="7"/>
        <v>0.33939207883191075</v>
      </c>
    </row>
    <row r="225" spans="3:25" x14ac:dyDescent="0.25">
      <c r="C225" s="19" t="s">
        <v>1851</v>
      </c>
      <c r="D225" s="6" t="s">
        <v>211</v>
      </c>
      <c r="E225" s="6" t="s">
        <v>39</v>
      </c>
      <c r="F225" s="48">
        <v>2.0939273612412399</v>
      </c>
      <c r="G225" s="8">
        <v>90.473577324144401</v>
      </c>
      <c r="H225" s="9">
        <v>0.313852124355326</v>
      </c>
      <c r="I225" s="40">
        <v>1</v>
      </c>
      <c r="J225" s="7">
        <v>0</v>
      </c>
      <c r="K225" s="9">
        <v>1</v>
      </c>
      <c r="L225" s="39">
        <v>1</v>
      </c>
      <c r="M225" s="47">
        <v>0</v>
      </c>
      <c r="N225" s="17">
        <v>0.14580482433901701</v>
      </c>
      <c r="O225" s="7">
        <f>Q225/P225/N225</f>
        <v>102.13894746300707</v>
      </c>
      <c r="P225" s="7">
        <v>3.004714945666882</v>
      </c>
      <c r="Q225" s="33">
        <v>44.747270506246188</v>
      </c>
      <c r="R225" s="41" t="s">
        <v>1675</v>
      </c>
      <c r="S225" s="33" t="s">
        <v>1675</v>
      </c>
      <c r="T225" s="45" t="s">
        <v>1676</v>
      </c>
      <c r="U225" s="55">
        <f>RANK(Q225,$Q$5:$Q$3209,0)</f>
        <v>175</v>
      </c>
      <c r="V225" s="55">
        <f>RANK(W225,$W$5:$W$3209,0)</f>
        <v>221</v>
      </c>
      <c r="W225" s="55">
        <f>N225*O225</f>
        <v>14.892351293015833</v>
      </c>
      <c r="X225">
        <f t="shared" si="6"/>
        <v>3014.540866042913</v>
      </c>
      <c r="Y225" s="77">
        <f t="shared" si="7"/>
        <v>0.33771444108701287</v>
      </c>
    </row>
    <row r="226" spans="3:25" x14ac:dyDescent="0.25">
      <c r="C226" s="19" t="s">
        <v>1876</v>
      </c>
      <c r="D226" s="6" t="s">
        <v>323</v>
      </c>
      <c r="E226" s="6" t="s">
        <v>90</v>
      </c>
      <c r="F226" s="48">
        <v>26.249784149010239</v>
      </c>
      <c r="G226" s="8">
        <v>65.667200318908598</v>
      </c>
      <c r="H226" s="9">
        <v>0.76601582745469998</v>
      </c>
      <c r="I226" s="40">
        <v>12</v>
      </c>
      <c r="J226" s="7">
        <v>12</v>
      </c>
      <c r="K226" s="9">
        <v>0.999999999999998</v>
      </c>
      <c r="L226" s="39">
        <v>0.76040303809569498</v>
      </c>
      <c r="M226" s="47">
        <v>0</v>
      </c>
      <c r="N226" s="17">
        <v>0.174013125555327</v>
      </c>
      <c r="O226" s="7">
        <f>Q226/P226/N226</f>
        <v>85.451113995755804</v>
      </c>
      <c r="P226" s="7">
        <v>2.775649305235329</v>
      </c>
      <c r="Q226" s="33">
        <v>41.272837733471299</v>
      </c>
      <c r="R226" s="41" t="s">
        <v>1675</v>
      </c>
      <c r="S226" s="33" t="s">
        <v>1675</v>
      </c>
      <c r="T226" s="45" t="s">
        <v>1676</v>
      </c>
      <c r="U226" s="55">
        <f>RANK(Q226,$Q$5:$Q$3209,0)</f>
        <v>202</v>
      </c>
      <c r="V226" s="55">
        <f>RANK(W226,$W$5:$W$3209,0)</f>
        <v>222</v>
      </c>
      <c r="W226" s="55">
        <f>N226*O226</f>
        <v>14.869615428586014</v>
      </c>
      <c r="X226">
        <f t="shared" si="6"/>
        <v>2999.648514749897</v>
      </c>
      <c r="Y226" s="77">
        <f t="shared" si="7"/>
        <v>0.33604607355879484</v>
      </c>
    </row>
    <row r="227" spans="3:25" x14ac:dyDescent="0.25">
      <c r="C227" s="19" t="s">
        <v>1831</v>
      </c>
      <c r="D227" s="6" t="s">
        <v>87</v>
      </c>
      <c r="E227" s="6" t="s">
        <v>90</v>
      </c>
      <c r="F227" s="48">
        <v>8.2099883105894094</v>
      </c>
      <c r="G227" s="8">
        <v>73.287047316868595</v>
      </c>
      <c r="H227" s="9">
        <v>0.98210955332100103</v>
      </c>
      <c r="I227" s="40">
        <v>5</v>
      </c>
      <c r="J227" s="7">
        <v>3</v>
      </c>
      <c r="K227" s="9">
        <v>1</v>
      </c>
      <c r="L227" s="39">
        <v>0.79026067955350798</v>
      </c>
      <c r="M227" s="47">
        <v>0</v>
      </c>
      <c r="N227" s="17">
        <v>0.173664891584287</v>
      </c>
      <c r="O227" s="7">
        <f>Q227/P227/N227</f>
        <v>85.451113995755804</v>
      </c>
      <c r="P227" s="7">
        <v>3.1781457295964572</v>
      </c>
      <c r="Q227" s="33">
        <v>47.163232753785174</v>
      </c>
      <c r="R227" s="41" t="s">
        <v>1675</v>
      </c>
      <c r="S227" s="33" t="s">
        <v>1675</v>
      </c>
      <c r="T227" s="45" t="s">
        <v>1675</v>
      </c>
      <c r="U227" s="55">
        <f>RANK(Q227,$Q$5:$Q$3209,0)</f>
        <v>155</v>
      </c>
      <c r="V227" s="55">
        <f>RANK(W227,$W$5:$W$3209,0)</f>
        <v>223</v>
      </c>
      <c r="W227" s="55">
        <f>N227*O227</f>
        <v>14.839858447829481</v>
      </c>
      <c r="X227">
        <f t="shared" si="6"/>
        <v>2984.7788993213112</v>
      </c>
      <c r="Y227" s="77">
        <f t="shared" si="7"/>
        <v>0.33438025309498554</v>
      </c>
    </row>
    <row r="228" spans="3:25" x14ac:dyDescent="0.25">
      <c r="C228" s="19" t="s">
        <v>1836</v>
      </c>
      <c r="D228" s="6" t="s">
        <v>51</v>
      </c>
      <c r="E228" s="6" t="s">
        <v>12</v>
      </c>
      <c r="F228" s="48">
        <v>7.8999265293568897</v>
      </c>
      <c r="G228" s="8">
        <v>65.756095245278104</v>
      </c>
      <c r="H228" s="9">
        <v>0.63086193750233299</v>
      </c>
      <c r="I228" s="40">
        <v>2</v>
      </c>
      <c r="J228" s="7">
        <v>4</v>
      </c>
      <c r="K228" s="9">
        <v>1</v>
      </c>
      <c r="L228" s="39">
        <v>1</v>
      </c>
      <c r="M228" s="47">
        <v>0</v>
      </c>
      <c r="N228" s="17">
        <v>0.17105080239068299</v>
      </c>
      <c r="O228" s="7">
        <f>Q228/P228/N228</f>
        <v>85.451113995755804</v>
      </c>
      <c r="P228" s="7">
        <v>3.1897647339053345</v>
      </c>
      <c r="Q228" s="33">
        <v>46.623137586596975</v>
      </c>
      <c r="R228" s="41" t="s">
        <v>1675</v>
      </c>
      <c r="S228" s="33" t="s">
        <v>1675</v>
      </c>
      <c r="T228" s="45" t="s">
        <v>1675</v>
      </c>
      <c r="U228" s="55">
        <f>RANK(Q228,$Q$5:$Q$3209,0)</f>
        <v>160</v>
      </c>
      <c r="V228" s="55">
        <f>RANK(W228,$W$5:$W$3209,0)</f>
        <v>224</v>
      </c>
      <c r="W228" s="55">
        <f>N228*O228</f>
        <v>14.616481614151752</v>
      </c>
      <c r="X228">
        <f t="shared" si="6"/>
        <v>2969.9390408734816</v>
      </c>
      <c r="Y228" s="77">
        <f t="shared" si="7"/>
        <v>0.33271776626059812</v>
      </c>
    </row>
    <row r="229" spans="3:25" x14ac:dyDescent="0.25">
      <c r="C229" s="19" t="s">
        <v>1915</v>
      </c>
      <c r="D229" s="6" t="s">
        <v>311</v>
      </c>
      <c r="E229" s="6" t="s">
        <v>19</v>
      </c>
      <c r="F229" s="48">
        <v>15.89069345662406</v>
      </c>
      <c r="G229" s="8">
        <v>58.108550272706601</v>
      </c>
      <c r="H229" s="9">
        <v>0.71606523116967902</v>
      </c>
      <c r="I229" s="40">
        <v>14</v>
      </c>
      <c r="J229" s="7">
        <v>10</v>
      </c>
      <c r="K229" s="9">
        <v>0.999999999999998</v>
      </c>
      <c r="L229" s="39">
        <v>0.44468422027786297</v>
      </c>
      <c r="M229" s="47">
        <v>0</v>
      </c>
      <c r="N229" s="17">
        <v>0.223506931991725</v>
      </c>
      <c r="O229" s="7">
        <f>Q229/P229/N229</f>
        <v>65.391231023531006</v>
      </c>
      <c r="P229" s="7">
        <v>2.4421881711007898</v>
      </c>
      <c r="Q229" s="33">
        <v>35.693540939084677</v>
      </c>
      <c r="R229" s="41" t="s">
        <v>1675</v>
      </c>
      <c r="S229" s="33" t="s">
        <v>1675</v>
      </c>
      <c r="T229" s="45" t="s">
        <v>1676</v>
      </c>
      <c r="U229" s="55">
        <f>RANK(Q229,$Q$5:$Q$3209,0)</f>
        <v>242</v>
      </c>
      <c r="V229" s="55">
        <f>RANK(W229,$W$5:$W$3209,0)</f>
        <v>225</v>
      </c>
      <c r="W229" s="55">
        <f>N229*O229</f>
        <v>14.615393425231522</v>
      </c>
      <c r="X229">
        <f t="shared" si="6"/>
        <v>2955.3225592593299</v>
      </c>
      <c r="Y229" s="77">
        <f t="shared" si="7"/>
        <v>0.33108030399409338</v>
      </c>
    </row>
    <row r="230" spans="3:25" x14ac:dyDescent="0.25">
      <c r="C230" s="19" t="s">
        <v>1953</v>
      </c>
      <c r="D230" s="6" t="s">
        <v>491</v>
      </c>
      <c r="E230" s="6" t="s">
        <v>16</v>
      </c>
      <c r="F230" s="48">
        <v>15.327198325287089</v>
      </c>
      <c r="G230" s="8">
        <v>73.004922463940304</v>
      </c>
      <c r="H230" s="9">
        <v>0.95882846527495502</v>
      </c>
      <c r="I230" s="40">
        <v>8</v>
      </c>
      <c r="J230" s="7">
        <v>6</v>
      </c>
      <c r="K230" s="9">
        <v>0.99787325600767496</v>
      </c>
      <c r="L230" s="39">
        <v>0.19252562529459699</v>
      </c>
      <c r="M230" s="47">
        <v>1</v>
      </c>
      <c r="N230" s="17">
        <v>0.22229264178713101</v>
      </c>
      <c r="O230" s="7">
        <f>Q230/P230/N230</f>
        <v>65.391231023531006</v>
      </c>
      <c r="P230" s="7">
        <v>1.9945566961200181</v>
      </c>
      <c r="Q230" s="33">
        <v>28.992855179854907</v>
      </c>
      <c r="R230" s="41" t="s">
        <v>1675</v>
      </c>
      <c r="S230" s="33" t="s">
        <v>1675</v>
      </c>
      <c r="T230" s="45" t="s">
        <v>1677</v>
      </c>
      <c r="U230" s="55">
        <f>RANK(Q230,$Q$5:$Q$3209,0)</f>
        <v>281</v>
      </c>
      <c r="V230" s="55">
        <f>RANK(W230,$W$5:$W$3209,0)</f>
        <v>226</v>
      </c>
      <c r="W230" s="55">
        <f>N230*O230</f>
        <v>14.535989493933306</v>
      </c>
      <c r="X230">
        <f t="shared" si="6"/>
        <v>2940.7071658340983</v>
      </c>
      <c r="Y230" s="77">
        <f t="shared" si="7"/>
        <v>0.32944296363574288</v>
      </c>
    </row>
    <row r="231" spans="3:25" x14ac:dyDescent="0.25">
      <c r="C231" s="19" t="s">
        <v>1893</v>
      </c>
      <c r="D231" s="6" t="s">
        <v>259</v>
      </c>
      <c r="E231" s="6" t="s">
        <v>19</v>
      </c>
      <c r="F231" s="48">
        <v>4.464342689682856</v>
      </c>
      <c r="G231" s="8">
        <v>78.512858265579396</v>
      </c>
      <c r="H231" s="9">
        <v>0.81476522818392505</v>
      </c>
      <c r="I231" s="40">
        <v>1</v>
      </c>
      <c r="J231" s="7">
        <v>3</v>
      </c>
      <c r="K231" s="9">
        <v>0.999999999999999</v>
      </c>
      <c r="L231" s="39">
        <v>0.97942618022212802</v>
      </c>
      <c r="M231" s="47">
        <v>0</v>
      </c>
      <c r="N231" s="17">
        <v>0.21868532191798701</v>
      </c>
      <c r="O231" s="7">
        <f>Q231/P231/N231</f>
        <v>65.391231023531006</v>
      </c>
      <c r="P231" s="7">
        <v>2.7226975953922508</v>
      </c>
      <c r="Q231" s="33">
        <v>38.93485443738642</v>
      </c>
      <c r="R231" s="41" t="s">
        <v>1675</v>
      </c>
      <c r="S231" s="33" t="s">
        <v>1675</v>
      </c>
      <c r="T231" s="45" t="s">
        <v>1676</v>
      </c>
      <c r="U231" s="55">
        <f>RANK(Q231,$Q$5:$Q$3209,0)</f>
        <v>220</v>
      </c>
      <c r="V231" s="55">
        <f>RANK(W231,$W$5:$W$3209,0)</f>
        <v>227</v>
      </c>
      <c r="W231" s="55">
        <f>N231*O231</f>
        <v>14.300102406994338</v>
      </c>
      <c r="X231">
        <f t="shared" si="6"/>
        <v>2926.1711763401649</v>
      </c>
      <c r="Y231" s="77">
        <f t="shared" si="7"/>
        <v>0.32781451877938428</v>
      </c>
    </row>
    <row r="232" spans="3:25" x14ac:dyDescent="0.25">
      <c r="C232" s="19" t="s">
        <v>1843</v>
      </c>
      <c r="D232" s="6" t="s">
        <v>305</v>
      </c>
      <c r="E232" s="6" t="s">
        <v>126</v>
      </c>
      <c r="F232" s="48">
        <v>8.0987563128932916</v>
      </c>
      <c r="G232" s="8">
        <v>80.284121540633606</v>
      </c>
      <c r="H232" s="9">
        <v>1</v>
      </c>
      <c r="I232" s="40">
        <v>2</v>
      </c>
      <c r="J232" s="7">
        <v>7</v>
      </c>
      <c r="K232" s="9">
        <v>1</v>
      </c>
      <c r="L232" s="39">
        <v>0.98103986609077498</v>
      </c>
      <c r="M232" s="47">
        <v>0</v>
      </c>
      <c r="N232" s="17">
        <v>0.218283113150333</v>
      </c>
      <c r="O232" s="7">
        <f>Q232/P232/N232</f>
        <v>65.391231023531006</v>
      </c>
      <c r="P232" s="7">
        <v>3.198746998719193</v>
      </c>
      <c r="Q232" s="33">
        <v>45.65827964621964</v>
      </c>
      <c r="R232" s="41" t="s">
        <v>1675</v>
      </c>
      <c r="S232" s="33" t="s">
        <v>1675</v>
      </c>
      <c r="T232" s="45" t="s">
        <v>1675</v>
      </c>
      <c r="U232" s="55">
        <f>RANK(Q232,$Q$5:$Q$3209,0)</f>
        <v>167</v>
      </c>
      <c r="V232" s="55">
        <f>RANK(W232,$W$5:$W$3209,0)</f>
        <v>228</v>
      </c>
      <c r="W232" s="55">
        <f>N232*O232</f>
        <v>14.273801480548984</v>
      </c>
      <c r="X232">
        <f t="shared" si="6"/>
        <v>2911.8710739331705</v>
      </c>
      <c r="Y232" s="77">
        <f t="shared" si="7"/>
        <v>0.32621249999560692</v>
      </c>
    </row>
    <row r="233" spans="3:25" x14ac:dyDescent="0.25">
      <c r="C233" s="19" t="s">
        <v>1817</v>
      </c>
      <c r="D233" s="6" t="s">
        <v>209</v>
      </c>
      <c r="E233" s="6" t="s">
        <v>90</v>
      </c>
      <c r="F233" s="48">
        <v>3.85080450292361</v>
      </c>
      <c r="G233" s="8">
        <v>59.550462771630798</v>
      </c>
      <c r="H233" s="9">
        <v>0.82542606289481901</v>
      </c>
      <c r="I233" s="40">
        <v>2</v>
      </c>
      <c r="J233" s="7">
        <v>3</v>
      </c>
      <c r="K233" s="9">
        <v>1</v>
      </c>
      <c r="L233" s="39">
        <v>1</v>
      </c>
      <c r="M233" s="47">
        <v>0</v>
      </c>
      <c r="N233" s="17">
        <v>0.165943997178637</v>
      </c>
      <c r="O233" s="7">
        <f>Q233/P233/N233</f>
        <v>85.451113995755804</v>
      </c>
      <c r="P233" s="7">
        <v>3.4320984631443037</v>
      </c>
      <c r="Q233" s="33">
        <v>48.667497426008261</v>
      </c>
      <c r="R233" s="41" t="s">
        <v>1675</v>
      </c>
      <c r="S233" s="33" t="s">
        <v>1675</v>
      </c>
      <c r="T233" s="45" t="s">
        <v>1675</v>
      </c>
      <c r="U233" s="55">
        <f>RANK(Q233,$Q$5:$Q$3209,0)</f>
        <v>141</v>
      </c>
      <c r="V233" s="55">
        <f>RANK(W233,$W$5:$W$3209,0)</f>
        <v>229</v>
      </c>
      <c r="W233" s="55">
        <f>N233*O233</f>
        <v>14.18009941982309</v>
      </c>
      <c r="X233">
        <f t="shared" si="6"/>
        <v>2897.5972724526214</v>
      </c>
      <c r="Y233" s="77">
        <f t="shared" si="7"/>
        <v>0.32461342766472884</v>
      </c>
    </row>
    <row r="234" spans="3:25" x14ac:dyDescent="0.25">
      <c r="C234" s="19" t="s">
        <v>1976</v>
      </c>
      <c r="D234" s="6" t="s">
        <v>273</v>
      </c>
      <c r="E234" s="6" t="s">
        <v>39</v>
      </c>
      <c r="F234" s="48">
        <v>10.58981505061719</v>
      </c>
      <c r="G234" s="8">
        <v>74.565608364058605</v>
      </c>
      <c r="H234" s="9">
        <v>0.999999999999999</v>
      </c>
      <c r="I234" s="40">
        <v>3</v>
      </c>
      <c r="J234" s="7">
        <v>3</v>
      </c>
      <c r="K234" s="9">
        <v>0.999999999999999</v>
      </c>
      <c r="L234" s="39">
        <v>0.74866290160278104</v>
      </c>
      <c r="M234" s="47">
        <v>0</v>
      </c>
      <c r="N234" s="17">
        <v>0.16374539118037501</v>
      </c>
      <c r="O234" s="7">
        <f>Q234/P234/N234</f>
        <v>85.451113995755804</v>
      </c>
      <c r="P234" s="7">
        <v>1.9253737751321207</v>
      </c>
      <c r="Q234" s="33">
        <v>26.940265165619884</v>
      </c>
      <c r="R234" s="41" t="s">
        <v>1675</v>
      </c>
      <c r="S234" s="33" t="s">
        <v>1675</v>
      </c>
      <c r="T234" s="45" t="s">
        <v>1677</v>
      </c>
      <c r="U234" s="55">
        <f>RANK(Q234,$Q$5:$Q$3209,0)</f>
        <v>304</v>
      </c>
      <c r="V234" s="55">
        <f>RANK(W234,$W$5:$W$3209,0)</f>
        <v>230</v>
      </c>
      <c r="W234" s="55">
        <f>N234*O234</f>
        <v>13.992226088033853</v>
      </c>
      <c r="X234">
        <f t="shared" si="6"/>
        <v>2883.4171730327985</v>
      </c>
      <c r="Y234" s="77">
        <f t="shared" si="7"/>
        <v>0.32302485263359648</v>
      </c>
    </row>
    <row r="235" spans="3:25" x14ac:dyDescent="0.25">
      <c r="C235" s="19" t="s">
        <v>1931</v>
      </c>
      <c r="D235" s="6" t="s">
        <v>275</v>
      </c>
      <c r="E235" s="6" t="s">
        <v>39</v>
      </c>
      <c r="F235" s="48">
        <v>5.0390958082643502</v>
      </c>
      <c r="G235" s="8">
        <v>84.087892900929901</v>
      </c>
      <c r="H235" s="9">
        <v>1</v>
      </c>
      <c r="I235" s="40">
        <v>3</v>
      </c>
      <c r="J235" s="7">
        <v>2</v>
      </c>
      <c r="K235" s="9">
        <v>1</v>
      </c>
      <c r="L235" s="39">
        <v>1</v>
      </c>
      <c r="M235" s="47">
        <v>0</v>
      </c>
      <c r="N235" s="17">
        <v>0.21240716029800699</v>
      </c>
      <c r="O235" s="7">
        <f>Q235/P235/N235</f>
        <v>65.391231023531006</v>
      </c>
      <c r="P235" s="7">
        <v>2.2967745522907657</v>
      </c>
      <c r="Q235" s="33">
        <v>31.901201019390673</v>
      </c>
      <c r="R235" s="41" t="s">
        <v>1675</v>
      </c>
      <c r="S235" s="33" t="s">
        <v>1675</v>
      </c>
      <c r="T235" s="45" t="s">
        <v>1676</v>
      </c>
      <c r="U235" s="55">
        <f>RANK(Q235,$Q$5:$Q$3209,0)</f>
        <v>259</v>
      </c>
      <c r="V235" s="55">
        <f>RANK(W235,$W$5:$W$3209,0)</f>
        <v>231</v>
      </c>
      <c r="W235" s="55">
        <f>N235*O235</f>
        <v>13.889565690099158</v>
      </c>
      <c r="X235">
        <f t="shared" si="6"/>
        <v>2869.4249469447645</v>
      </c>
      <c r="Y235" s="77">
        <f t="shared" si="7"/>
        <v>0.32145732476687816</v>
      </c>
    </row>
    <row r="236" spans="3:25" x14ac:dyDescent="0.25">
      <c r="C236" s="19" t="s">
        <v>1955</v>
      </c>
      <c r="D236" s="6" t="s">
        <v>585</v>
      </c>
      <c r="E236" s="6" t="s">
        <v>39</v>
      </c>
      <c r="F236" s="48">
        <v>4.864867157558276</v>
      </c>
      <c r="G236" s="8">
        <v>85.762224136579505</v>
      </c>
      <c r="H236" s="9">
        <v>1</v>
      </c>
      <c r="I236" s="40">
        <v>2</v>
      </c>
      <c r="J236" s="7">
        <v>2</v>
      </c>
      <c r="K236" s="9">
        <v>0.999999999999999</v>
      </c>
      <c r="L236" s="39">
        <v>0.79509572193167</v>
      </c>
      <c r="M236" s="47">
        <v>0</v>
      </c>
      <c r="N236" s="17">
        <v>0.16162924450098301</v>
      </c>
      <c r="O236" s="7">
        <f>Q236/P236/N236</f>
        <v>85.451113995755804</v>
      </c>
      <c r="P236" s="7">
        <v>2.0849399597466847</v>
      </c>
      <c r="Q236" s="33">
        <v>28.795937668644978</v>
      </c>
      <c r="R236" s="41" t="s">
        <v>1675</v>
      </c>
      <c r="S236" s="33" t="s">
        <v>1675</v>
      </c>
      <c r="T236" s="45" t="s">
        <v>1677</v>
      </c>
      <c r="U236" s="55">
        <f>RANK(Q236,$Q$5:$Q$3209,0)</f>
        <v>283</v>
      </c>
      <c r="V236" s="55">
        <f>RANK(W236,$W$5:$W$3209,0)</f>
        <v>232</v>
      </c>
      <c r="W236" s="55">
        <f>N236*O236</f>
        <v>13.811398996901387</v>
      </c>
      <c r="X236">
        <f t="shared" si="6"/>
        <v>2855.5353812546655</v>
      </c>
      <c r="Y236" s="77">
        <f t="shared" si="7"/>
        <v>0.31990129778883608</v>
      </c>
    </row>
    <row r="237" spans="3:25" x14ac:dyDescent="0.25">
      <c r="C237" s="19" t="s">
        <v>1951</v>
      </c>
      <c r="D237" s="6" t="s">
        <v>81</v>
      </c>
      <c r="E237" s="6" t="s">
        <v>27</v>
      </c>
      <c r="F237" s="48">
        <v>2.65630794803005</v>
      </c>
      <c r="G237" s="8">
        <v>88.375636626432893</v>
      </c>
      <c r="H237" s="9">
        <v>1</v>
      </c>
      <c r="I237" s="40">
        <v>3</v>
      </c>
      <c r="J237" s="7">
        <v>0</v>
      </c>
      <c r="K237" s="9">
        <v>1</v>
      </c>
      <c r="L237" s="39">
        <v>1</v>
      </c>
      <c r="M237" s="47">
        <v>0</v>
      </c>
      <c r="N237" s="17">
        <v>0.210300331379498</v>
      </c>
      <c r="O237" s="7">
        <f>Q237/P237/N237</f>
        <v>65.391231023531006</v>
      </c>
      <c r="P237" s="7">
        <v>2.1282234294872624</v>
      </c>
      <c r="Q237" s="33">
        <v>29.26689775105601</v>
      </c>
      <c r="R237" s="41" t="s">
        <v>1675</v>
      </c>
      <c r="S237" s="33" t="s">
        <v>1675</v>
      </c>
      <c r="T237" s="45" t="s">
        <v>1677</v>
      </c>
      <c r="U237" s="55">
        <f>RANK(Q237,$Q$5:$Q$3209,0)</f>
        <v>279</v>
      </c>
      <c r="V237" s="55">
        <f>RANK(W237,$W$5:$W$3209,0)</f>
        <v>233</v>
      </c>
      <c r="W237" s="55">
        <f>N237*O237</f>
        <v>13.751797553561881</v>
      </c>
      <c r="X237">
        <f t="shared" si="6"/>
        <v>2841.723982257764</v>
      </c>
      <c r="Y237" s="77">
        <f t="shared" si="7"/>
        <v>0.31835402770687793</v>
      </c>
    </row>
    <row r="238" spans="3:25" x14ac:dyDescent="0.25">
      <c r="C238" s="19" t="s">
        <v>1855</v>
      </c>
      <c r="D238" s="6" t="s">
        <v>17</v>
      </c>
      <c r="E238" s="6" t="s">
        <v>19</v>
      </c>
      <c r="F238" s="48">
        <v>0.72386696726539301</v>
      </c>
      <c r="G238" s="8">
        <v>90</v>
      </c>
      <c r="H238" s="9">
        <v>0.37427409248777299</v>
      </c>
      <c r="I238" s="40">
        <v>0</v>
      </c>
      <c r="J238" s="7">
        <v>0</v>
      </c>
      <c r="K238" s="9">
        <v>1</v>
      </c>
      <c r="L238" s="39">
        <v>1</v>
      </c>
      <c r="M238" s="47">
        <v>0</v>
      </c>
      <c r="N238" s="17">
        <v>0.133764345073693</v>
      </c>
      <c r="O238" s="7">
        <f>Q238/P238/N238</f>
        <v>102.13894746300707</v>
      </c>
      <c r="P238" s="7">
        <v>3.2599963354760924</v>
      </c>
      <c r="Q238" s="33">
        <v>44.539861022592895</v>
      </c>
      <c r="R238" s="41" t="s">
        <v>1675</v>
      </c>
      <c r="S238" s="33" t="s">
        <v>1675</v>
      </c>
      <c r="T238" s="45" t="s">
        <v>1675</v>
      </c>
      <c r="U238" s="55">
        <f>RANK(Q238,$Q$5:$Q$3209,0)</f>
        <v>179</v>
      </c>
      <c r="V238" s="55">
        <f>RANK(W238,$W$5:$W$3209,0)</f>
        <v>234</v>
      </c>
      <c r="W238" s="55">
        <f>N238*O238</f>
        <v>13.662549413905479</v>
      </c>
      <c r="X238">
        <f t="shared" si="6"/>
        <v>2827.9721847042019</v>
      </c>
      <c r="Y238" s="77">
        <f t="shared" si="7"/>
        <v>0.31681343468421996</v>
      </c>
    </row>
    <row r="239" spans="3:25" x14ac:dyDescent="0.25">
      <c r="C239" s="19" t="s">
        <v>1909</v>
      </c>
      <c r="D239" s="6" t="s">
        <v>475</v>
      </c>
      <c r="E239" s="6" t="s">
        <v>19</v>
      </c>
      <c r="F239" s="48">
        <v>15.592357189587108</v>
      </c>
      <c r="G239" s="8">
        <v>79.077544721668005</v>
      </c>
      <c r="H239" s="9">
        <v>0.96692935128675395</v>
      </c>
      <c r="I239" s="40">
        <v>3</v>
      </c>
      <c r="J239" s="7">
        <v>12</v>
      </c>
      <c r="K239" s="9">
        <v>0.89427478573580998</v>
      </c>
      <c r="L239" s="39">
        <v>0.96984823646819296</v>
      </c>
      <c r="M239" s="47">
        <v>1</v>
      </c>
      <c r="N239" s="17">
        <v>0.28566083808742898</v>
      </c>
      <c r="O239" s="7">
        <f>Q239/P239/N239</f>
        <v>47.636719618242665</v>
      </c>
      <c r="P239" s="7">
        <v>2.6900481720592064</v>
      </c>
      <c r="Q239" s="33">
        <v>36.606028244929711</v>
      </c>
      <c r="R239" s="41" t="s">
        <v>1675</v>
      </c>
      <c r="S239" s="33" t="s">
        <v>1675</v>
      </c>
      <c r="T239" s="45" t="s">
        <v>1676</v>
      </c>
      <c r="U239" s="55">
        <f>RANK(Q239,$Q$5:$Q$3209,0)</f>
        <v>236</v>
      </c>
      <c r="V239" s="55">
        <f>RANK(W239,$W$5:$W$3209,0)</f>
        <v>235</v>
      </c>
      <c r="W239" s="55">
        <f>N239*O239</f>
        <v>13.60794524988307</v>
      </c>
      <c r="X239">
        <f t="shared" si="6"/>
        <v>2814.3096352902967</v>
      </c>
      <c r="Y239" s="77">
        <f t="shared" si="7"/>
        <v>0.31528283999528567</v>
      </c>
    </row>
    <row r="240" spans="3:25" x14ac:dyDescent="0.25">
      <c r="C240" s="19" t="s">
        <v>1875</v>
      </c>
      <c r="D240" s="6" t="s">
        <v>942</v>
      </c>
      <c r="E240" s="6" t="s">
        <v>16</v>
      </c>
      <c r="F240" s="48">
        <v>18.336485189394899</v>
      </c>
      <c r="G240" s="8">
        <v>58.711189834509703</v>
      </c>
      <c r="H240" s="9">
        <v>0.99969013664362905</v>
      </c>
      <c r="I240" s="40">
        <v>3</v>
      </c>
      <c r="J240" s="7">
        <v>3</v>
      </c>
      <c r="K240" s="9">
        <v>0.99314252082876597</v>
      </c>
      <c r="L240" s="39">
        <v>1</v>
      </c>
      <c r="M240" s="47">
        <v>1</v>
      </c>
      <c r="N240" s="17">
        <v>0.208061718360949</v>
      </c>
      <c r="O240" s="7">
        <f>Q240/P240/N240</f>
        <v>65.391231023531006</v>
      </c>
      <c r="P240" s="7">
        <v>3.0399542068168763</v>
      </c>
      <c r="Q240" s="33">
        <v>41.359829118062457</v>
      </c>
      <c r="R240" s="41" t="s">
        <v>1675</v>
      </c>
      <c r="S240" s="33" t="s">
        <v>1675</v>
      </c>
      <c r="T240" s="45" t="s">
        <v>1676</v>
      </c>
      <c r="U240" s="55">
        <f>RANK(Q240,$Q$5:$Q$3209,0)</f>
        <v>201</v>
      </c>
      <c r="V240" s="55">
        <f>RANK(W240,$W$5:$W$3209,0)</f>
        <v>236</v>
      </c>
      <c r="W240" s="55">
        <f>N240*O240</f>
        <v>13.60541189249366</v>
      </c>
      <c r="X240">
        <f t="shared" si="6"/>
        <v>2800.7016900404137</v>
      </c>
      <c r="Y240" s="77">
        <f t="shared" si="7"/>
        <v>0.31375836252802897</v>
      </c>
    </row>
    <row r="241" spans="3:25" x14ac:dyDescent="0.25">
      <c r="C241" s="19" t="s">
        <v>1959</v>
      </c>
      <c r="D241" s="6" t="s">
        <v>172</v>
      </c>
      <c r="E241" s="6" t="s">
        <v>131</v>
      </c>
      <c r="F241" s="48">
        <v>26.329369996769447</v>
      </c>
      <c r="G241" s="8">
        <v>77.361699363259007</v>
      </c>
      <c r="H241" s="9">
        <v>0.62748290105734705</v>
      </c>
      <c r="I241" s="40">
        <v>9</v>
      </c>
      <c r="J241" s="7">
        <v>28</v>
      </c>
      <c r="K241" s="9">
        <v>0.97140246700671495</v>
      </c>
      <c r="L241" s="39">
        <v>0.84420419646486999</v>
      </c>
      <c r="M241" s="47">
        <v>1</v>
      </c>
      <c r="N241" s="17">
        <v>0.28482395322799298</v>
      </c>
      <c r="O241" s="7">
        <f>Q241/P241/N241</f>
        <v>47.636719618242658</v>
      </c>
      <c r="P241" s="7">
        <v>2.1132365860373143</v>
      </c>
      <c r="Q241" s="33">
        <v>28.672560523414493</v>
      </c>
      <c r="R241" s="41" t="s">
        <v>1675</v>
      </c>
      <c r="S241" s="33" t="s">
        <v>1675</v>
      </c>
      <c r="T241" s="45" t="s">
        <v>1677</v>
      </c>
      <c r="U241" s="55">
        <f>RANK(Q241,$Q$5:$Q$3209,0)</f>
        <v>287</v>
      </c>
      <c r="V241" s="55">
        <f>RANK(W241,$W$5:$W$3209,0)</f>
        <v>237</v>
      </c>
      <c r="W241" s="55">
        <f>N241*O241</f>
        <v>13.568078800481363</v>
      </c>
      <c r="X241">
        <f t="shared" si="6"/>
        <v>2787.0962781479202</v>
      </c>
      <c r="Y241" s="77">
        <f t="shared" si="7"/>
        <v>0.31223416886895833</v>
      </c>
    </row>
    <row r="242" spans="3:25" x14ac:dyDescent="0.25">
      <c r="C242" s="19" t="s">
        <v>1941</v>
      </c>
      <c r="D242" s="6" t="s">
        <v>231</v>
      </c>
      <c r="E242" s="6" t="s">
        <v>115</v>
      </c>
      <c r="F242" s="48">
        <v>6.3296388140164899</v>
      </c>
      <c r="G242" s="8">
        <v>61.8932054396873</v>
      </c>
      <c r="H242" s="9">
        <v>1</v>
      </c>
      <c r="I242" s="40">
        <v>5</v>
      </c>
      <c r="J242" s="7">
        <v>1</v>
      </c>
      <c r="K242" s="9">
        <v>1</v>
      </c>
      <c r="L242" s="39">
        <v>1</v>
      </c>
      <c r="M242" s="47">
        <v>0</v>
      </c>
      <c r="N242" s="17">
        <v>0.28444143667387201</v>
      </c>
      <c r="O242" s="7">
        <f>Q242/P242/N242</f>
        <v>47.636719618242658</v>
      </c>
      <c r="P242" s="7">
        <v>2.2716768417890059</v>
      </c>
      <c r="Q242" s="33">
        <v>30.780896280677158</v>
      </c>
      <c r="R242" s="41" t="s">
        <v>1675</v>
      </c>
      <c r="S242" s="33" t="s">
        <v>1675</v>
      </c>
      <c r="T242" s="45" t="s">
        <v>1676</v>
      </c>
      <c r="U242" s="55">
        <f>RANK(Q242,$Q$5:$Q$3209,0)</f>
        <v>269</v>
      </c>
      <c r="V242" s="55">
        <f>RANK(W242,$W$5:$W$3209,0)</f>
        <v>238</v>
      </c>
      <c r="W242" s="55">
        <f>N242*O242</f>
        <v>13.549856966643365</v>
      </c>
      <c r="X242">
        <f t="shared" si="6"/>
        <v>2773.5281993474387</v>
      </c>
      <c r="Y242" s="77">
        <f t="shared" si="7"/>
        <v>0.31071415757956283</v>
      </c>
    </row>
    <row r="243" spans="3:25" x14ac:dyDescent="0.25">
      <c r="C243" s="19" t="s">
        <v>1815</v>
      </c>
      <c r="D243" s="6" t="s">
        <v>87</v>
      </c>
      <c r="E243" s="6" t="s">
        <v>90</v>
      </c>
      <c r="F243" s="48">
        <v>9.4842972337478795</v>
      </c>
      <c r="G243" s="8">
        <v>50.073019845864799</v>
      </c>
      <c r="H243" s="9">
        <v>0.65967586645630905</v>
      </c>
      <c r="I243" s="40">
        <v>8</v>
      </c>
      <c r="J243" s="7">
        <v>9</v>
      </c>
      <c r="K243" s="9">
        <v>1</v>
      </c>
      <c r="L243" s="39">
        <v>1</v>
      </c>
      <c r="M243" s="47">
        <v>0</v>
      </c>
      <c r="N243" s="17">
        <v>0.206888096715928</v>
      </c>
      <c r="O243" s="7">
        <f>Q243/P243/N243</f>
        <v>65.391231023531006</v>
      </c>
      <c r="P243" s="7">
        <v>3.6538389802089233</v>
      </c>
      <c r="Q243" s="33">
        <v>49.431572034676762</v>
      </c>
      <c r="R243" s="41" t="s">
        <v>1675</v>
      </c>
      <c r="S243" s="33" t="s">
        <v>1675</v>
      </c>
      <c r="T243" s="45" t="s">
        <v>1675</v>
      </c>
      <c r="U243" s="55">
        <f>RANK(Q243,$Q$5:$Q$3209,0)</f>
        <v>139</v>
      </c>
      <c r="V243" s="55">
        <f>RANK(W243,$W$5:$W$3209,0)</f>
        <v>239</v>
      </c>
      <c r="W243" s="55">
        <f>N243*O243</f>
        <v>13.528667328369874</v>
      </c>
      <c r="X243">
        <f t="shared" si="6"/>
        <v>2759.9783423807953</v>
      </c>
      <c r="Y243" s="77">
        <f t="shared" si="7"/>
        <v>0.30919618765457535</v>
      </c>
    </row>
    <row r="244" spans="3:25" x14ac:dyDescent="0.25">
      <c r="C244" s="19" t="s">
        <v>2013</v>
      </c>
      <c r="D244" s="6" t="s">
        <v>231</v>
      </c>
      <c r="E244" s="6" t="s">
        <v>115</v>
      </c>
      <c r="F244" s="48">
        <v>3.99936983168329</v>
      </c>
      <c r="G244" s="8">
        <v>92.585287256007604</v>
      </c>
      <c r="H244" s="9">
        <v>1</v>
      </c>
      <c r="I244" s="40">
        <v>0</v>
      </c>
      <c r="J244" s="7">
        <v>0</v>
      </c>
      <c r="K244" s="9">
        <v>1</v>
      </c>
      <c r="L244" s="39">
        <v>1</v>
      </c>
      <c r="M244" s="47">
        <v>0</v>
      </c>
      <c r="N244" s="17">
        <v>0.282253257526698</v>
      </c>
      <c r="O244" s="7">
        <f>Q244/P244/N244</f>
        <v>47.636719618242658</v>
      </c>
      <c r="P244" s="7">
        <v>1.6969136696272566</v>
      </c>
      <c r="Q244" s="33">
        <v>22.81605517003393</v>
      </c>
      <c r="R244" s="41" t="s">
        <v>1675</v>
      </c>
      <c r="S244" s="33" t="s">
        <v>1675</v>
      </c>
      <c r="T244" s="45" t="s">
        <v>1677</v>
      </c>
      <c r="U244" s="55">
        <f>RANK(Q244,$Q$5:$Q$3209,0)</f>
        <v>342</v>
      </c>
      <c r="V244" s="55">
        <f>RANK(W244,$W$5:$W$3209,0)</f>
        <v>240</v>
      </c>
      <c r="W244" s="55">
        <f>N244*O244</f>
        <v>13.445619290134951</v>
      </c>
      <c r="X244">
        <f t="shared" si="6"/>
        <v>2746.4496750524254</v>
      </c>
      <c r="Y244" s="77">
        <f t="shared" si="7"/>
        <v>0.30768059157262545</v>
      </c>
    </row>
    <row r="245" spans="3:25" x14ac:dyDescent="0.25">
      <c r="C245" s="19" t="s">
        <v>2046</v>
      </c>
      <c r="D245" s="6" t="s">
        <v>166</v>
      </c>
      <c r="E245" s="6" t="s">
        <v>16</v>
      </c>
      <c r="F245" s="48">
        <v>1.2645418347418801E-2</v>
      </c>
      <c r="G245" s="8">
        <v>90</v>
      </c>
      <c r="H245" s="9">
        <v>1</v>
      </c>
      <c r="I245" s="40">
        <v>0</v>
      </c>
      <c r="J245" s="7">
        <v>0</v>
      </c>
      <c r="K245" s="9">
        <v>1</v>
      </c>
      <c r="L245" s="39">
        <v>1</v>
      </c>
      <c r="M245" s="47">
        <v>0</v>
      </c>
      <c r="N245" s="17">
        <v>0.205590368356526</v>
      </c>
      <c r="O245" s="7">
        <f>Q245/P245/N245</f>
        <v>65.391231023531006</v>
      </c>
      <c r="P245" s="7">
        <v>1.3761200438633729</v>
      </c>
      <c r="Q245" s="33">
        <v>18.500292654781799</v>
      </c>
      <c r="R245" s="41" t="s">
        <v>1675</v>
      </c>
      <c r="S245" s="33" t="s">
        <v>1675</v>
      </c>
      <c r="T245" s="45" t="s">
        <v>1677</v>
      </c>
      <c r="U245" s="55">
        <f>RANK(Q245,$Q$5:$Q$3209,0)</f>
        <v>378</v>
      </c>
      <c r="V245" s="55">
        <f>RANK(W245,$W$5:$W$3209,0)</f>
        <v>241</v>
      </c>
      <c r="W245" s="55">
        <f>N245*O245</f>
        <v>13.44380727341443</v>
      </c>
      <c r="X245">
        <f t="shared" si="6"/>
        <v>2733.0040557622906</v>
      </c>
      <c r="Y245" s="77">
        <f t="shared" si="7"/>
        <v>0.30617429923644052</v>
      </c>
    </row>
    <row r="246" spans="3:25" x14ac:dyDescent="0.25">
      <c r="C246" s="19" t="s">
        <v>2047</v>
      </c>
      <c r="D246" s="6" t="s">
        <v>166</v>
      </c>
      <c r="E246" s="6" t="s">
        <v>16</v>
      </c>
      <c r="F246" s="48">
        <v>3.5486345944230899E-3</v>
      </c>
      <c r="G246" s="8">
        <v>90</v>
      </c>
      <c r="H246" s="9">
        <v>1</v>
      </c>
      <c r="I246" s="40">
        <v>0</v>
      </c>
      <c r="J246" s="7">
        <v>0</v>
      </c>
      <c r="K246" s="9">
        <v>1</v>
      </c>
      <c r="L246" s="39">
        <v>1</v>
      </c>
      <c r="M246" s="47">
        <v>0</v>
      </c>
      <c r="N246" s="17">
        <v>0.205590368356526</v>
      </c>
      <c r="O246" s="7">
        <f>Q246/P246/N246</f>
        <v>65.391231023531006</v>
      </c>
      <c r="P246" s="7">
        <v>1.3745533340288421</v>
      </c>
      <c r="Q246" s="33">
        <v>18.479230109713001</v>
      </c>
      <c r="R246" s="41" t="s">
        <v>1675</v>
      </c>
      <c r="S246" s="33" t="s">
        <v>1675</v>
      </c>
      <c r="T246" s="45" t="s">
        <v>1677</v>
      </c>
      <c r="U246" s="55">
        <f>RANK(Q246,$Q$5:$Q$3209,0)</f>
        <v>379</v>
      </c>
      <c r="V246" s="55">
        <f>RANK(W246,$W$5:$W$3209,0)</f>
        <v>241</v>
      </c>
      <c r="W246" s="55">
        <f>N246*O246</f>
        <v>13.44380727341443</v>
      </c>
      <c r="X246">
        <f t="shared" si="6"/>
        <v>2719.5602484888764</v>
      </c>
      <c r="Y246" s="77">
        <f t="shared" si="7"/>
        <v>0.30466820989774057</v>
      </c>
    </row>
    <row r="247" spans="3:25" x14ac:dyDescent="0.25">
      <c r="C247" s="19" t="s">
        <v>1906</v>
      </c>
      <c r="D247" s="6" t="s">
        <v>519</v>
      </c>
      <c r="E247" s="6" t="s">
        <v>19</v>
      </c>
      <c r="F247" s="48">
        <v>17.338104267024139</v>
      </c>
      <c r="G247" s="8">
        <v>67.031492130865502</v>
      </c>
      <c r="H247" s="9">
        <v>0.999999999999999</v>
      </c>
      <c r="I247" s="40">
        <v>2</v>
      </c>
      <c r="J247" s="7">
        <v>9</v>
      </c>
      <c r="K247" s="9">
        <v>0.93375571722584205</v>
      </c>
      <c r="L247" s="39">
        <v>0.92028246043870598</v>
      </c>
      <c r="M247" s="47">
        <v>0</v>
      </c>
      <c r="N247" s="17">
        <v>0.20485692007096001</v>
      </c>
      <c r="O247" s="7">
        <f>Q247/P247/N247</f>
        <v>65.391231023530992</v>
      </c>
      <c r="P247" s="7">
        <v>2.7680286070740387</v>
      </c>
      <c r="Q247" s="33">
        <v>37.08008546193723</v>
      </c>
      <c r="R247" s="41" t="s">
        <v>1675</v>
      </c>
      <c r="S247" s="33" t="s">
        <v>1675</v>
      </c>
      <c r="T247" s="45" t="s">
        <v>1676</v>
      </c>
      <c r="U247" s="55">
        <f>RANK(Q247,$Q$5:$Q$3209,0)</f>
        <v>233</v>
      </c>
      <c r="V247" s="55">
        <f>RANK(W247,$W$5:$W$3209,0)</f>
        <v>243</v>
      </c>
      <c r="W247" s="55">
        <f>N247*O247</f>
        <v>13.39584618712917</v>
      </c>
      <c r="X247">
        <f t="shared" si="6"/>
        <v>2706.1164412154621</v>
      </c>
      <c r="Y247" s="77">
        <f t="shared" si="7"/>
        <v>0.30316212055904057</v>
      </c>
    </row>
    <row r="248" spans="3:25" x14ac:dyDescent="0.25">
      <c r="C248" s="19" t="s">
        <v>1879</v>
      </c>
      <c r="D248" s="6" t="s">
        <v>107</v>
      </c>
      <c r="E248" s="6" t="s">
        <v>19</v>
      </c>
      <c r="F248" s="48">
        <v>6.4573306587340804</v>
      </c>
      <c r="G248" s="8">
        <v>72.5696075752425</v>
      </c>
      <c r="H248" s="9">
        <v>0.80264969891413296</v>
      </c>
      <c r="I248" s="40">
        <v>6</v>
      </c>
      <c r="J248" s="7">
        <v>3</v>
      </c>
      <c r="K248" s="9">
        <v>1</v>
      </c>
      <c r="L248" s="39">
        <v>1</v>
      </c>
      <c r="M248" s="47">
        <v>0</v>
      </c>
      <c r="N248" s="17">
        <v>0.204587781236716</v>
      </c>
      <c r="O248" s="7">
        <f>Q248/P248/N248</f>
        <v>65.391231023530992</v>
      </c>
      <c r="P248" s="7">
        <v>3.0722888398625789</v>
      </c>
      <c r="Q248" s="33">
        <v>41.101838547767692</v>
      </c>
      <c r="R248" s="41" t="s">
        <v>1675</v>
      </c>
      <c r="S248" s="33" t="s">
        <v>1675</v>
      </c>
      <c r="T248" s="45" t="s">
        <v>1676</v>
      </c>
      <c r="U248" s="55">
        <f>RANK(Q248,$Q$5:$Q$3209,0)</f>
        <v>205</v>
      </c>
      <c r="V248" s="55">
        <f>RANK(W248,$W$5:$W$3209,0)</f>
        <v>244</v>
      </c>
      <c r="W248" s="55">
        <f>N248*O248</f>
        <v>13.378246867441716</v>
      </c>
      <c r="X248">
        <f t="shared" si="6"/>
        <v>2692.7205950283328</v>
      </c>
      <c r="Y248" s="77">
        <f t="shared" si="7"/>
        <v>0.30166140422809484</v>
      </c>
    </row>
    <row r="249" spans="3:25" x14ac:dyDescent="0.25">
      <c r="C249" s="19" t="s">
        <v>2128</v>
      </c>
      <c r="D249" s="6" t="s">
        <v>329</v>
      </c>
      <c r="E249" s="6" t="s">
        <v>131</v>
      </c>
      <c r="F249" s="48">
        <v>2.7741248741590301</v>
      </c>
      <c r="G249" s="8">
        <v>81.978033460955203</v>
      </c>
      <c r="H249" s="9">
        <v>1</v>
      </c>
      <c r="I249" s="40">
        <v>0</v>
      </c>
      <c r="J249" s="7">
        <v>2</v>
      </c>
      <c r="K249" s="9">
        <v>1</v>
      </c>
      <c r="L249" s="39">
        <v>1</v>
      </c>
      <c r="M249" s="47">
        <v>1</v>
      </c>
      <c r="N249" s="17">
        <v>0.20349051623102499</v>
      </c>
      <c r="O249" s="7">
        <f>Q249/P249/N249</f>
        <v>65.391231023531006</v>
      </c>
      <c r="P249" s="7">
        <v>0.83142325399262818</v>
      </c>
      <c r="Q249" s="33">
        <v>11.063329669753355</v>
      </c>
      <c r="R249" s="41" t="s">
        <v>1675</v>
      </c>
      <c r="S249" s="33" t="s">
        <v>1675</v>
      </c>
      <c r="T249" s="45" t="s">
        <v>1677</v>
      </c>
      <c r="U249" s="55">
        <f>RANK(Q249,$Q$5:$Q$3209,0)</f>
        <v>460</v>
      </c>
      <c r="V249" s="55">
        <f>RANK(W249,$W$5:$W$3209,0)</f>
        <v>245</v>
      </c>
      <c r="W249" s="55">
        <f>N249*O249</f>
        <v>13.306495357960541</v>
      </c>
      <c r="X249">
        <f t="shared" si="6"/>
        <v>2679.3423481608911</v>
      </c>
      <c r="Y249" s="77">
        <f t="shared" si="7"/>
        <v>0.30016265952224092</v>
      </c>
    </row>
    <row r="250" spans="3:25" x14ac:dyDescent="0.25">
      <c r="C250" s="19" t="s">
        <v>1968</v>
      </c>
      <c r="D250" s="6" t="s">
        <v>81</v>
      </c>
      <c r="E250" s="6" t="s">
        <v>27</v>
      </c>
      <c r="F250" s="48">
        <v>4.3678455227778201</v>
      </c>
      <c r="G250" s="8">
        <v>67.866025662560702</v>
      </c>
      <c r="H250" s="9">
        <v>0.79907906054759803</v>
      </c>
      <c r="I250" s="40">
        <v>12</v>
      </c>
      <c r="J250" s="7">
        <v>0</v>
      </c>
      <c r="K250" s="9">
        <v>1</v>
      </c>
      <c r="L250" s="39">
        <v>1</v>
      </c>
      <c r="M250" s="47">
        <v>0</v>
      </c>
      <c r="N250" s="17">
        <v>0.20156750376761601</v>
      </c>
      <c r="O250" s="7">
        <f>Q250/P250/N250</f>
        <v>65.391231023531006</v>
      </c>
      <c r="P250" s="7">
        <v>2.0825678596881425</v>
      </c>
      <c r="Q250" s="33">
        <v>27.449800497274765</v>
      </c>
      <c r="R250" s="41" t="s">
        <v>1675</v>
      </c>
      <c r="S250" s="33" t="s">
        <v>1675</v>
      </c>
      <c r="T250" s="45" t="s">
        <v>1677</v>
      </c>
      <c r="U250" s="55">
        <f>RANK(Q250,$Q$5:$Q$3209,0)</f>
        <v>296</v>
      </c>
      <c r="V250" s="55">
        <f>RANK(W250,$W$5:$W$3209,0)</f>
        <v>246</v>
      </c>
      <c r="W250" s="55">
        <f>N250*O250</f>
        <v>13.180747205704634</v>
      </c>
      <c r="X250">
        <f t="shared" si="6"/>
        <v>2666.0358528029305</v>
      </c>
      <c r="Y250" s="77">
        <f t="shared" si="7"/>
        <v>0.29867195302916905</v>
      </c>
    </row>
    <row r="251" spans="3:25" x14ac:dyDescent="0.25">
      <c r="C251" s="19" t="s">
        <v>1797</v>
      </c>
      <c r="D251" s="6" t="s">
        <v>63</v>
      </c>
      <c r="E251" s="6" t="s">
        <v>12</v>
      </c>
      <c r="F251" s="48">
        <v>2.7559778153686501</v>
      </c>
      <c r="G251" s="8">
        <v>78.116906371838994</v>
      </c>
      <c r="H251" s="9">
        <v>0.178708308327622</v>
      </c>
      <c r="I251" s="40">
        <v>3</v>
      </c>
      <c r="J251" s="7">
        <v>11</v>
      </c>
      <c r="K251" s="9">
        <v>1</v>
      </c>
      <c r="L251" s="39">
        <v>1</v>
      </c>
      <c r="M251" s="47">
        <v>0</v>
      </c>
      <c r="N251" s="17">
        <v>0.15360186198709</v>
      </c>
      <c r="O251" s="7">
        <f>Q251/P251/N251</f>
        <v>85.451113995755804</v>
      </c>
      <c r="P251" s="7">
        <v>4.1251306435543889</v>
      </c>
      <c r="Q251" s="33">
        <v>54.144196907273617</v>
      </c>
      <c r="R251" s="41" t="s">
        <v>1675</v>
      </c>
      <c r="S251" s="33" t="s">
        <v>1675</v>
      </c>
      <c r="T251" s="45" t="s">
        <v>1675</v>
      </c>
      <c r="U251" s="55">
        <f>RANK(Q251,$Q$5:$Q$3209,0)</f>
        <v>120</v>
      </c>
      <c r="V251" s="55">
        <f>RANK(W251,$W$5:$W$3209,0)</f>
        <v>247</v>
      </c>
      <c r="W251" s="55">
        <f>N251*O251</f>
        <v>13.125450218619177</v>
      </c>
      <c r="X251">
        <f t="shared" si="6"/>
        <v>2652.8551055972257</v>
      </c>
      <c r="Y251" s="77">
        <f t="shared" si="7"/>
        <v>0.29719533391087294</v>
      </c>
    </row>
    <row r="252" spans="3:25" x14ac:dyDescent="0.25">
      <c r="C252" s="19" t="s">
        <v>1984</v>
      </c>
      <c r="D252" s="6" t="s">
        <v>33</v>
      </c>
      <c r="E252" s="6" t="s">
        <v>19</v>
      </c>
      <c r="F252" s="48">
        <v>5.2149459033829801</v>
      </c>
      <c r="G252" s="8">
        <v>69.891567774979805</v>
      </c>
      <c r="H252" s="9">
        <v>0.48273229403132401</v>
      </c>
      <c r="I252" s="40">
        <v>12</v>
      </c>
      <c r="J252" s="7">
        <v>5</v>
      </c>
      <c r="K252" s="9">
        <v>1</v>
      </c>
      <c r="L252" s="39">
        <v>1</v>
      </c>
      <c r="M252" s="47">
        <v>0</v>
      </c>
      <c r="N252" s="17">
        <v>0.200171388872149</v>
      </c>
      <c r="O252" s="7">
        <f>Q252/P252/N252</f>
        <v>65.391231023531006</v>
      </c>
      <c r="P252" s="7">
        <v>1.980995870290545</v>
      </c>
      <c r="Q252" s="33">
        <v>25.930153395292741</v>
      </c>
      <c r="R252" s="41" t="s">
        <v>1675</v>
      </c>
      <c r="S252" s="33" t="s">
        <v>1675</v>
      </c>
      <c r="T252" s="45" t="s">
        <v>1677</v>
      </c>
      <c r="U252" s="55">
        <f>RANK(Q252,$Q$5:$Q$3209,0)</f>
        <v>312</v>
      </c>
      <c r="V252" s="55">
        <f>RANK(W252,$W$5:$W$3209,0)</f>
        <v>248</v>
      </c>
      <c r="W252" s="55">
        <f>N252*O252</f>
        <v>13.089453534039759</v>
      </c>
      <c r="X252">
        <f t="shared" si="6"/>
        <v>2639.7296553786064</v>
      </c>
      <c r="Y252" s="77">
        <f t="shared" si="7"/>
        <v>0.29572490963017145</v>
      </c>
    </row>
    <row r="253" spans="3:25" x14ac:dyDescent="0.25">
      <c r="C253" s="19" t="s">
        <v>1918</v>
      </c>
      <c r="D253" s="6" t="s">
        <v>545</v>
      </c>
      <c r="E253" s="6" t="s">
        <v>163</v>
      </c>
      <c r="F253" s="48">
        <v>2.2768762139052798</v>
      </c>
      <c r="G253" s="8">
        <v>88.748679491795102</v>
      </c>
      <c r="H253" s="9">
        <v>0.84706865042042501</v>
      </c>
      <c r="I253" s="40">
        <v>4</v>
      </c>
      <c r="J253" s="7">
        <v>2</v>
      </c>
      <c r="K253" s="9">
        <v>1</v>
      </c>
      <c r="L253" s="39">
        <v>1</v>
      </c>
      <c r="M253" s="47">
        <v>0</v>
      </c>
      <c r="N253" s="17">
        <v>0.19915919463899401</v>
      </c>
      <c r="O253" s="7">
        <f>Q253/P253/N253</f>
        <v>65.391231023531006</v>
      </c>
      <c r="P253" s="7">
        <v>2.6876898527144828</v>
      </c>
      <c r="Q253" s="33">
        <v>35.002496940022162</v>
      </c>
      <c r="R253" s="41" t="s">
        <v>1675</v>
      </c>
      <c r="S253" s="33" t="s">
        <v>1675</v>
      </c>
      <c r="T253" s="45" t="s">
        <v>1676</v>
      </c>
      <c r="U253" s="55">
        <f>RANK(Q253,$Q$5:$Q$3209,0)</f>
        <v>246</v>
      </c>
      <c r="V253" s="55">
        <f>RANK(W253,$W$5:$W$3209,0)</f>
        <v>249</v>
      </c>
      <c r="W253" s="55">
        <f>N253*O253</f>
        <v>13.023264907098834</v>
      </c>
      <c r="X253">
        <f t="shared" si="6"/>
        <v>2626.6402018445665</v>
      </c>
      <c r="Y253" s="77">
        <f t="shared" si="7"/>
        <v>0.29425851800344743</v>
      </c>
    </row>
    <row r="254" spans="3:25" x14ac:dyDescent="0.25">
      <c r="C254" s="19" t="s">
        <v>1988</v>
      </c>
      <c r="D254" s="6" t="s">
        <v>585</v>
      </c>
      <c r="E254" s="6" t="s">
        <v>39</v>
      </c>
      <c r="F254" s="48">
        <v>4.3783342453920495</v>
      </c>
      <c r="G254" s="8">
        <v>73.061823810289994</v>
      </c>
      <c r="H254" s="9">
        <v>1</v>
      </c>
      <c r="I254" s="40">
        <v>0</v>
      </c>
      <c r="J254" s="7">
        <v>1</v>
      </c>
      <c r="K254" s="9">
        <v>1</v>
      </c>
      <c r="L254" s="39">
        <v>0.95180349701966505</v>
      </c>
      <c r="M254" s="47">
        <v>0</v>
      </c>
      <c r="N254" s="17">
        <v>0.19915766709582999</v>
      </c>
      <c r="O254" s="7">
        <f>Q254/P254/N254</f>
        <v>65.391231023531006</v>
      </c>
      <c r="P254" s="7">
        <v>1.9370396647186741</v>
      </c>
      <c r="Q254" s="33">
        <v>25.226387202310761</v>
      </c>
      <c r="R254" s="41" t="s">
        <v>1675</v>
      </c>
      <c r="S254" s="33" t="s">
        <v>1675</v>
      </c>
      <c r="T254" s="45" t="s">
        <v>1677</v>
      </c>
      <c r="U254" s="55">
        <f>RANK(Q254,$Q$5:$Q$3209,0)</f>
        <v>316</v>
      </c>
      <c r="V254" s="55">
        <f>RANK(W254,$W$5:$W$3209,0)</f>
        <v>250</v>
      </c>
      <c r="W254" s="55">
        <f>N254*O254</f>
        <v>13.023165019170898</v>
      </c>
      <c r="X254">
        <f t="shared" si="6"/>
        <v>2613.6169369374675</v>
      </c>
      <c r="Y254" s="77">
        <f t="shared" si="7"/>
        <v>0.29279954138821174</v>
      </c>
    </row>
    <row r="255" spans="3:25" x14ac:dyDescent="0.25">
      <c r="C255" s="19" t="s">
        <v>2078</v>
      </c>
      <c r="D255" s="6" t="s">
        <v>182</v>
      </c>
      <c r="E255" s="6" t="s">
        <v>16</v>
      </c>
      <c r="F255" s="48">
        <v>9.4148675871569392</v>
      </c>
      <c r="G255" s="8">
        <v>96.743928919185393</v>
      </c>
      <c r="H255" s="9">
        <v>0.75236008073395999</v>
      </c>
      <c r="I255" s="40">
        <v>4</v>
      </c>
      <c r="J255" s="7">
        <v>3</v>
      </c>
      <c r="K255" s="9">
        <v>1</v>
      </c>
      <c r="L255" s="39">
        <v>1</v>
      </c>
      <c r="M255" s="47">
        <v>0</v>
      </c>
      <c r="N255" s="17">
        <v>0.19876490397652799</v>
      </c>
      <c r="O255" s="7">
        <f>Q255/P255/N255</f>
        <v>65.391231023531006</v>
      </c>
      <c r="P255" s="7">
        <v>1.1734669025928772</v>
      </c>
      <c r="Q255" s="33">
        <v>15.252114656898266</v>
      </c>
      <c r="R255" s="41" t="s">
        <v>1675</v>
      </c>
      <c r="S255" s="33" t="s">
        <v>1675</v>
      </c>
      <c r="T255" s="45" t="s">
        <v>1677</v>
      </c>
      <c r="U255" s="55">
        <f>RANK(Q255,$Q$5:$Q$3209,0)</f>
        <v>410</v>
      </c>
      <c r="V255" s="55">
        <f>RANK(W255,$W$5:$W$3209,0)</f>
        <v>251</v>
      </c>
      <c r="W255" s="55">
        <f>N255*O255</f>
        <v>12.997481755299098</v>
      </c>
      <c r="X255">
        <f t="shared" si="6"/>
        <v>2600.5937719182966</v>
      </c>
      <c r="Y255" s="77">
        <f t="shared" si="7"/>
        <v>0.29134057596326907</v>
      </c>
    </row>
    <row r="256" spans="3:25" x14ac:dyDescent="0.25">
      <c r="C256" s="19" t="s">
        <v>1861</v>
      </c>
      <c r="D256" s="6" t="s">
        <v>132</v>
      </c>
      <c r="E256" s="6" t="s">
        <v>12</v>
      </c>
      <c r="F256" s="48">
        <v>8.6664231996524794</v>
      </c>
      <c r="G256" s="8">
        <v>84.004405180026893</v>
      </c>
      <c r="H256" s="9">
        <v>0.89489243242211303</v>
      </c>
      <c r="I256" s="40">
        <v>1</v>
      </c>
      <c r="J256" s="7">
        <v>4</v>
      </c>
      <c r="K256" s="9">
        <v>0.46476768854480199</v>
      </c>
      <c r="L256" s="39">
        <v>1</v>
      </c>
      <c r="M256" s="47">
        <v>0</v>
      </c>
      <c r="N256" s="17">
        <v>0.27216366419365801</v>
      </c>
      <c r="O256" s="7">
        <f>Q256/P256/N256</f>
        <v>47.636719618242651</v>
      </c>
      <c r="P256" s="7">
        <v>3.3783356947063408</v>
      </c>
      <c r="Q256" s="33">
        <v>43.800068773985764</v>
      </c>
      <c r="R256" s="41" t="s">
        <v>1675</v>
      </c>
      <c r="S256" s="33" t="s">
        <v>1675</v>
      </c>
      <c r="T256" s="45" t="s">
        <v>1675</v>
      </c>
      <c r="U256" s="55">
        <f>RANK(Q256,$Q$5:$Q$3209,0)</f>
        <v>186</v>
      </c>
      <c r="V256" s="55">
        <f>RANK(W256,$W$5:$W$3209,0)</f>
        <v>252</v>
      </c>
      <c r="W256" s="55">
        <f>N256*O256</f>
        <v>12.964984161466834</v>
      </c>
      <c r="X256">
        <f t="shared" si="6"/>
        <v>2587.5962901629973</v>
      </c>
      <c r="Y256" s="77">
        <f t="shared" si="7"/>
        <v>0.28988448779542431</v>
      </c>
    </row>
    <row r="257" spans="3:25" x14ac:dyDescent="0.25">
      <c r="C257" s="19" t="s">
        <v>1913</v>
      </c>
      <c r="D257" s="6" t="s">
        <v>603</v>
      </c>
      <c r="E257" s="6" t="s">
        <v>131</v>
      </c>
      <c r="F257" s="48">
        <v>46.481627584867603</v>
      </c>
      <c r="G257" s="8">
        <v>67.467519585389994</v>
      </c>
      <c r="H257" s="9">
        <v>0.98996371502690705</v>
      </c>
      <c r="I257" s="40">
        <v>5</v>
      </c>
      <c r="J257" s="7">
        <v>17</v>
      </c>
      <c r="K257" s="9">
        <v>1</v>
      </c>
      <c r="L257" s="39">
        <v>0</v>
      </c>
      <c r="M257" s="47">
        <v>0</v>
      </c>
      <c r="N257" s="17">
        <v>0.27204257596506698</v>
      </c>
      <c r="O257" s="7">
        <f>Q257/P257/N257</f>
        <v>47.636719618242665</v>
      </c>
      <c r="P257" s="7">
        <v>2.7667379921649085</v>
      </c>
      <c r="Q257" s="33">
        <v>35.85475502200557</v>
      </c>
      <c r="R257" s="41" t="s">
        <v>1675</v>
      </c>
      <c r="S257" s="33" t="s">
        <v>1675</v>
      </c>
      <c r="T257" s="45" t="s">
        <v>1676</v>
      </c>
      <c r="U257" s="55">
        <f>RANK(Q257,$Q$5:$Q$3209,0)</f>
        <v>240</v>
      </c>
      <c r="V257" s="55">
        <f>RANK(W257,$W$5:$W$3209,0)</f>
        <v>253</v>
      </c>
      <c r="W257" s="55">
        <f>N257*O257</f>
        <v>12.959215915472377</v>
      </c>
      <c r="X257">
        <f t="shared" si="6"/>
        <v>2574.6313060015304</v>
      </c>
      <c r="Y257" s="77">
        <f t="shared" si="7"/>
        <v>0.28843204028372771</v>
      </c>
    </row>
    <row r="258" spans="3:25" x14ac:dyDescent="0.25">
      <c r="C258" s="19" t="s">
        <v>1795</v>
      </c>
      <c r="D258" s="6" t="s">
        <v>184</v>
      </c>
      <c r="E258" s="6" t="s">
        <v>27</v>
      </c>
      <c r="F258" s="48">
        <v>3.55987894808829</v>
      </c>
      <c r="G258" s="8">
        <v>43.189753905655003</v>
      </c>
      <c r="H258" s="9">
        <v>0.71524553479044894</v>
      </c>
      <c r="I258" s="40">
        <v>10</v>
      </c>
      <c r="J258" s="7">
        <v>5</v>
      </c>
      <c r="K258" s="9">
        <v>1</v>
      </c>
      <c r="L258" s="39">
        <v>1</v>
      </c>
      <c r="M258" s="47">
        <v>0</v>
      </c>
      <c r="N258" s="17">
        <v>0.197421467831464</v>
      </c>
      <c r="O258" s="7">
        <f>Q258/P258/N258</f>
        <v>65.391231023531006</v>
      </c>
      <c r="P258" s="7">
        <v>4.2334408925633671</v>
      </c>
      <c r="Q258" s="33">
        <v>54.65216745417947</v>
      </c>
      <c r="R258" s="41" t="s">
        <v>1675</v>
      </c>
      <c r="S258" s="33" t="s">
        <v>1675</v>
      </c>
      <c r="T258" s="45" t="s">
        <v>1675</v>
      </c>
      <c r="U258" s="55">
        <f>RANK(Q258,$Q$5:$Q$3209,0)</f>
        <v>118</v>
      </c>
      <c r="V258" s="55">
        <f>RANK(W258,$W$5:$W$3209,0)</f>
        <v>254</v>
      </c>
      <c r="W258" s="55">
        <f>N258*O258</f>
        <v>12.909632811971857</v>
      </c>
      <c r="X258">
        <f t="shared" si="6"/>
        <v>2561.6720900860582</v>
      </c>
      <c r="Y258" s="77">
        <f t="shared" si="7"/>
        <v>0.28698023897988123</v>
      </c>
    </row>
    <row r="259" spans="3:25" x14ac:dyDescent="0.25">
      <c r="C259" s="19" t="s">
        <v>1905</v>
      </c>
      <c r="D259" s="6" t="s">
        <v>317</v>
      </c>
      <c r="E259" s="6" t="s">
        <v>126</v>
      </c>
      <c r="F259" s="48">
        <v>17.78090157405256</v>
      </c>
      <c r="G259" s="8">
        <v>76.7324306451425</v>
      </c>
      <c r="H259" s="9">
        <v>0.62089024150772298</v>
      </c>
      <c r="I259" s="40">
        <v>5</v>
      </c>
      <c r="J259" s="7">
        <v>4</v>
      </c>
      <c r="K259" s="9">
        <v>1</v>
      </c>
      <c r="L259" s="39">
        <v>0.79611136081281497</v>
      </c>
      <c r="M259" s="47">
        <v>1</v>
      </c>
      <c r="N259" s="17">
        <v>0.19731607436599699</v>
      </c>
      <c r="O259" s="7">
        <f>Q259/P259/N259</f>
        <v>65.391231023531006</v>
      </c>
      <c r="P259" s="7">
        <v>2.8754386958704585</v>
      </c>
      <c r="Q259" s="33">
        <v>37.10104076432485</v>
      </c>
      <c r="R259" s="41" t="s">
        <v>1675</v>
      </c>
      <c r="S259" s="33" t="s">
        <v>1675</v>
      </c>
      <c r="T259" s="45" t="s">
        <v>1676</v>
      </c>
      <c r="U259" s="55">
        <f>RANK(Q259,$Q$5:$Q$3209,0)</f>
        <v>232</v>
      </c>
      <c r="V259" s="55">
        <f>RANK(W259,$W$5:$W$3209,0)</f>
        <v>255</v>
      </c>
      <c r="W259" s="55">
        <f>N259*O259</f>
        <v>12.902741003523133</v>
      </c>
      <c r="X259">
        <f t="shared" si="6"/>
        <v>2548.7624572740865</v>
      </c>
      <c r="Y259" s="77">
        <f t="shared" si="7"/>
        <v>0.28553399239591754</v>
      </c>
    </row>
    <row r="260" spans="3:25" x14ac:dyDescent="0.25">
      <c r="C260" s="19" t="s">
        <v>2012</v>
      </c>
      <c r="D260" s="6" t="s">
        <v>223</v>
      </c>
      <c r="E260" s="6" t="s">
        <v>16</v>
      </c>
      <c r="F260" s="48">
        <v>21.918319112228492</v>
      </c>
      <c r="G260" s="8">
        <v>93.363051797150703</v>
      </c>
      <c r="H260" s="9">
        <v>0.99350237141862197</v>
      </c>
      <c r="I260" s="40">
        <v>2</v>
      </c>
      <c r="J260" s="7">
        <v>14</v>
      </c>
      <c r="K260" s="9">
        <v>1</v>
      </c>
      <c r="L260" s="39">
        <v>0.31466497187476899</v>
      </c>
      <c r="M260" s="47">
        <v>0</v>
      </c>
      <c r="N260" s="17">
        <v>0.15060748956412401</v>
      </c>
      <c r="O260" s="7">
        <f>Q260/P260/N260</f>
        <v>85.451113995755804</v>
      </c>
      <c r="P260" s="7">
        <v>1.7752832341958702</v>
      </c>
      <c r="Q260" s="33">
        <v>22.847145627369311</v>
      </c>
      <c r="R260" s="41" t="s">
        <v>1675</v>
      </c>
      <c r="S260" s="33" t="s">
        <v>1675</v>
      </c>
      <c r="T260" s="45" t="s">
        <v>1677</v>
      </c>
      <c r="U260" s="55">
        <f>RANK(Q260,$Q$5:$Q$3209,0)</f>
        <v>341</v>
      </c>
      <c r="V260" s="55">
        <f>RANK(W260,$W$5:$W$3209,0)</f>
        <v>256</v>
      </c>
      <c r="W260" s="55">
        <f>N260*O260</f>
        <v>12.869577759358563</v>
      </c>
      <c r="X260">
        <f t="shared" si="6"/>
        <v>2535.8597162705632</v>
      </c>
      <c r="Y260" s="77">
        <f t="shared" si="7"/>
        <v>0.28408851789080153</v>
      </c>
    </row>
    <row r="261" spans="3:25" x14ac:dyDescent="0.25">
      <c r="C261" s="19" t="s">
        <v>1833</v>
      </c>
      <c r="D261" s="6" t="s">
        <v>23</v>
      </c>
      <c r="E261" s="6" t="s">
        <v>19</v>
      </c>
      <c r="F261" s="48">
        <v>1.7633977482248899</v>
      </c>
      <c r="G261" s="8">
        <v>73.4410569037599</v>
      </c>
      <c r="H261" s="9">
        <v>0.192287557245233</v>
      </c>
      <c r="I261" s="40">
        <v>8</v>
      </c>
      <c r="J261" s="7">
        <v>4</v>
      </c>
      <c r="K261" s="9">
        <v>1</v>
      </c>
      <c r="L261" s="39">
        <v>1</v>
      </c>
      <c r="M261" s="47">
        <v>0</v>
      </c>
      <c r="N261" s="17">
        <v>0.125461266057976</v>
      </c>
      <c r="O261" s="7">
        <f>Q261/P261/N261</f>
        <v>102.13894746300707</v>
      </c>
      <c r="P261" s="7">
        <v>3.6540425217935502</v>
      </c>
      <c r="Q261" s="33">
        <v>46.824660889657423</v>
      </c>
      <c r="R261" s="41" t="s">
        <v>1675</v>
      </c>
      <c r="S261" s="33" t="s">
        <v>1675</v>
      </c>
      <c r="T261" s="45" t="s">
        <v>1675</v>
      </c>
      <c r="U261" s="55">
        <f>RANK(Q261,$Q$5:$Q$3209,0)</f>
        <v>157</v>
      </c>
      <c r="V261" s="55">
        <f>RANK(W261,$W$5:$W$3209,0)</f>
        <v>257</v>
      </c>
      <c r="W261" s="55">
        <f>N261*O261</f>
        <v>12.814481662537963</v>
      </c>
      <c r="X261">
        <f t="shared" si="6"/>
        <v>2522.9901385112048</v>
      </c>
      <c r="Y261" s="77">
        <f t="shared" si="7"/>
        <v>0.28264675861363081</v>
      </c>
    </row>
    <row r="262" spans="3:25" x14ac:dyDescent="0.25">
      <c r="C262" s="19" t="s">
        <v>2066</v>
      </c>
      <c r="D262" s="6" t="s">
        <v>569</v>
      </c>
      <c r="E262" s="6" t="s">
        <v>16</v>
      </c>
      <c r="F262" s="48">
        <v>10.569985627230839</v>
      </c>
      <c r="G262" s="8">
        <v>94.899747107764199</v>
      </c>
      <c r="H262" s="9">
        <v>0.90227152850330095</v>
      </c>
      <c r="I262" s="40">
        <v>5</v>
      </c>
      <c r="J262" s="7">
        <v>11</v>
      </c>
      <c r="K262" s="9">
        <v>1</v>
      </c>
      <c r="L262" s="39">
        <v>0.60374710133584397</v>
      </c>
      <c r="M262" s="47">
        <v>0</v>
      </c>
      <c r="N262" s="17">
        <v>0.148360860159722</v>
      </c>
      <c r="O262" s="7">
        <f>Q262/P262/N262</f>
        <v>85.451113995755804</v>
      </c>
      <c r="P262" s="7">
        <v>1.2808488529296918</v>
      </c>
      <c r="Q262" s="33">
        <v>16.238090409299978</v>
      </c>
      <c r="R262" s="41" t="s">
        <v>1675</v>
      </c>
      <c r="S262" s="33" t="s">
        <v>1675</v>
      </c>
      <c r="T262" s="45" t="s">
        <v>1677</v>
      </c>
      <c r="U262" s="55">
        <f>RANK(Q262,$Q$5:$Q$3209,0)</f>
        <v>398</v>
      </c>
      <c r="V262" s="55">
        <f>RANK(W262,$W$5:$W$3209,0)</f>
        <v>258</v>
      </c>
      <c r="W262" s="55">
        <f>N262*O262</f>
        <v>12.67760077401679</v>
      </c>
      <c r="X262">
        <f t="shared" si="6"/>
        <v>2510.1756568486667</v>
      </c>
      <c r="Y262" s="77">
        <f t="shared" si="7"/>
        <v>0.28121117166862297</v>
      </c>
    </row>
    <row r="263" spans="3:25" x14ac:dyDescent="0.25">
      <c r="C263" s="19" t="s">
        <v>2038</v>
      </c>
      <c r="D263" s="6" t="s">
        <v>691</v>
      </c>
      <c r="E263" s="6" t="s">
        <v>131</v>
      </c>
      <c r="F263" s="48">
        <v>17.30195585921987</v>
      </c>
      <c r="G263" s="8">
        <v>87.232596738839106</v>
      </c>
      <c r="H263" s="9">
        <v>0.98928491160269205</v>
      </c>
      <c r="I263" s="40">
        <v>5</v>
      </c>
      <c r="J263" s="7">
        <v>5</v>
      </c>
      <c r="K263" s="9">
        <v>0.999999999999998</v>
      </c>
      <c r="L263" s="39">
        <v>0.70231963290844401</v>
      </c>
      <c r="M263" s="47">
        <v>0</v>
      </c>
      <c r="N263" s="17">
        <v>0.19367462070048899</v>
      </c>
      <c r="O263" s="7">
        <f>Q263/P263/N263</f>
        <v>65.391231023531006</v>
      </c>
      <c r="P263" s="7">
        <v>1.5046673844260425</v>
      </c>
      <c r="Q263" s="33">
        <v>19.056043457287938</v>
      </c>
      <c r="R263" s="41" t="s">
        <v>1675</v>
      </c>
      <c r="S263" s="33" t="s">
        <v>1675</v>
      </c>
      <c r="T263" s="45" t="s">
        <v>1677</v>
      </c>
      <c r="U263" s="55">
        <f>RANK(Q263,$Q$5:$Q$3209,0)</f>
        <v>369</v>
      </c>
      <c r="V263" s="55">
        <f>RANK(W263,$W$5:$W$3209,0)</f>
        <v>259</v>
      </c>
      <c r="W263" s="55">
        <f>N263*O263</f>
        <v>12.664621865620417</v>
      </c>
      <c r="X263">
        <f t="shared" ref="X263:X326" si="8">X262-W262</f>
        <v>2497.4980560746499</v>
      </c>
      <c r="Y263" s="77">
        <f t="shared" ref="Y263:Y326" si="9">X263/$X$5</f>
        <v>0.27979091928194977</v>
      </c>
    </row>
    <row r="264" spans="3:25" x14ac:dyDescent="0.25">
      <c r="C264" s="19" t="s">
        <v>1808</v>
      </c>
      <c r="D264" s="6" t="s">
        <v>763</v>
      </c>
      <c r="E264" s="6" t="s">
        <v>90</v>
      </c>
      <c r="F264" s="48">
        <v>1.8609898722393099</v>
      </c>
      <c r="G264" s="8">
        <v>56.933989499236802</v>
      </c>
      <c r="H264" s="9">
        <v>1</v>
      </c>
      <c r="I264" s="40">
        <v>1</v>
      </c>
      <c r="J264" s="7">
        <v>0</v>
      </c>
      <c r="K264" s="9">
        <v>1</v>
      </c>
      <c r="L264" s="39">
        <v>1</v>
      </c>
      <c r="M264" s="47">
        <v>0</v>
      </c>
      <c r="N264" s="17">
        <v>0.19292575898435699</v>
      </c>
      <c r="O264" s="7">
        <f>Q264/P264/N264</f>
        <v>65.391231023531006</v>
      </c>
      <c r="P264" s="7">
        <v>4.0222103785504952</v>
      </c>
      <c r="Q264" s="33">
        <v>50.742809930585231</v>
      </c>
      <c r="R264" s="41" t="s">
        <v>1675</v>
      </c>
      <c r="S264" s="33" t="s">
        <v>1675</v>
      </c>
      <c r="T264" s="45" t="s">
        <v>1675</v>
      </c>
      <c r="U264" s="55">
        <f>RANK(Q264,$Q$5:$Q$3209,0)</f>
        <v>132</v>
      </c>
      <c r="V264" s="55">
        <f>RANK(W264,$W$5:$W$3209,0)</f>
        <v>260</v>
      </c>
      <c r="W264" s="55">
        <f>N264*O264</f>
        <v>12.615652876136151</v>
      </c>
      <c r="X264">
        <f t="shared" si="8"/>
        <v>2484.8334342090293</v>
      </c>
      <c r="Y264" s="77">
        <f t="shared" si="9"/>
        <v>0.27837212090269914</v>
      </c>
    </row>
    <row r="265" spans="3:25" x14ac:dyDescent="0.25">
      <c r="C265" s="19" t="s">
        <v>1838</v>
      </c>
      <c r="D265" s="6" t="s">
        <v>9</v>
      </c>
      <c r="E265" s="6" t="s">
        <v>12</v>
      </c>
      <c r="F265" s="48">
        <v>5.9236627604960326</v>
      </c>
      <c r="G265" s="8">
        <v>87.269068935233307</v>
      </c>
      <c r="H265" s="9">
        <v>0.224580322807576</v>
      </c>
      <c r="I265" s="40">
        <v>5</v>
      </c>
      <c r="J265" s="7">
        <v>8</v>
      </c>
      <c r="K265" s="9">
        <v>1</v>
      </c>
      <c r="L265" s="39">
        <v>0.88333971071908601</v>
      </c>
      <c r="M265" s="47">
        <v>0</v>
      </c>
      <c r="N265" s="17">
        <v>0.122784800412991</v>
      </c>
      <c r="O265" s="7">
        <f>Q265/P265/N265</f>
        <v>102.13894746300707</v>
      </c>
      <c r="P265" s="7">
        <v>3.706140373846571</v>
      </c>
      <c r="Q265" s="33">
        <v>46.47911513652361</v>
      </c>
      <c r="R265" s="41" t="s">
        <v>1675</v>
      </c>
      <c r="S265" s="33" t="s">
        <v>1675</v>
      </c>
      <c r="T265" s="45" t="s">
        <v>1675</v>
      </c>
      <c r="U265" s="55">
        <f>RANK(Q265,$Q$5:$Q$3209,0)</f>
        <v>162</v>
      </c>
      <c r="V265" s="55">
        <f>RANK(W265,$W$5:$W$3209,0)</f>
        <v>261</v>
      </c>
      <c r="W265" s="55">
        <f>N265*O265</f>
        <v>12.541110278638296</v>
      </c>
      <c r="X265">
        <f t="shared" si="8"/>
        <v>2472.2177813328931</v>
      </c>
      <c r="Y265" s="77">
        <f t="shared" si="9"/>
        <v>0.27695880844506948</v>
      </c>
    </row>
    <row r="266" spans="3:25" x14ac:dyDescent="0.25">
      <c r="C266" s="19" t="s">
        <v>1853</v>
      </c>
      <c r="D266" s="6" t="s">
        <v>17</v>
      </c>
      <c r="E266" s="6" t="s">
        <v>19</v>
      </c>
      <c r="F266" s="48">
        <v>1.2316440337416501</v>
      </c>
      <c r="G266" s="8">
        <v>65.332042794425206</v>
      </c>
      <c r="H266" s="9">
        <v>0.67797873732052305</v>
      </c>
      <c r="I266" s="40">
        <v>0</v>
      </c>
      <c r="J266" s="7">
        <v>1</v>
      </c>
      <c r="K266" s="9">
        <v>1</v>
      </c>
      <c r="L266" s="39">
        <v>1</v>
      </c>
      <c r="M266" s="47">
        <v>0</v>
      </c>
      <c r="N266" s="17">
        <v>0.14613767193694899</v>
      </c>
      <c r="O266" s="7">
        <f>Q266/P266/N266</f>
        <v>85.451113995755804</v>
      </c>
      <c r="P266" s="7">
        <v>3.5696162090237307</v>
      </c>
      <c r="Q266" s="33">
        <v>44.576035265112843</v>
      </c>
      <c r="R266" s="41" t="s">
        <v>1675</v>
      </c>
      <c r="S266" s="33" t="s">
        <v>1675</v>
      </c>
      <c r="T266" s="45" t="s">
        <v>1675</v>
      </c>
      <c r="U266" s="55">
        <f>RANK(Q266,$Q$5:$Q$3209,0)</f>
        <v>177</v>
      </c>
      <c r="V266" s="55">
        <f>RANK(W266,$W$5:$W$3209,0)</f>
        <v>262</v>
      </c>
      <c r="W266" s="55">
        <f>N266*O266</f>
        <v>12.487626863758592</v>
      </c>
      <c r="X266">
        <f t="shared" si="8"/>
        <v>2459.6766710542547</v>
      </c>
      <c r="Y266" s="77">
        <f t="shared" si="9"/>
        <v>0.27555384688157925</v>
      </c>
    </row>
    <row r="267" spans="3:25" x14ac:dyDescent="0.25">
      <c r="C267" s="19" t="s">
        <v>2014</v>
      </c>
      <c r="D267" s="6" t="s">
        <v>424</v>
      </c>
      <c r="E267" s="6" t="s">
        <v>131</v>
      </c>
      <c r="F267" s="48">
        <v>18.972815566097282</v>
      </c>
      <c r="G267" s="8">
        <v>78.473936942270399</v>
      </c>
      <c r="H267" s="9">
        <v>0.90212038337361999</v>
      </c>
      <c r="I267" s="40">
        <v>1</v>
      </c>
      <c r="J267" s="7">
        <v>14</v>
      </c>
      <c r="K267" s="9">
        <v>0.68242473160592898</v>
      </c>
      <c r="L267" s="39">
        <v>0.71991964090745397</v>
      </c>
      <c r="M267" s="47">
        <v>0</v>
      </c>
      <c r="N267" s="17">
        <v>0.19082383433986899</v>
      </c>
      <c r="O267" s="7">
        <f>Q267/P267/N267</f>
        <v>65.391231023531006</v>
      </c>
      <c r="P267" s="7">
        <v>1.8050959710027619</v>
      </c>
      <c r="Q267" s="33">
        <v>22.524358358074835</v>
      </c>
      <c r="R267" s="41" t="s">
        <v>1675</v>
      </c>
      <c r="S267" s="33" t="s">
        <v>1675</v>
      </c>
      <c r="T267" s="45" t="s">
        <v>1677</v>
      </c>
      <c r="U267" s="55">
        <f>RANK(Q267,$Q$5:$Q$3209,0)</f>
        <v>343</v>
      </c>
      <c r="V267" s="55">
        <f>RANK(W267,$W$5:$W$3209,0)</f>
        <v>263</v>
      </c>
      <c r="W267" s="55">
        <f>N267*O267</f>
        <v>12.478205436114383</v>
      </c>
      <c r="X267">
        <f t="shared" si="8"/>
        <v>2447.1890441904961</v>
      </c>
      <c r="Y267" s="77">
        <f t="shared" si="9"/>
        <v>0.27415487698393998</v>
      </c>
    </row>
    <row r="268" spans="3:25" x14ac:dyDescent="0.25">
      <c r="C268" s="19" t="s">
        <v>1823</v>
      </c>
      <c r="D268" s="6" t="s">
        <v>184</v>
      </c>
      <c r="E268" s="6" t="s">
        <v>27</v>
      </c>
      <c r="F268" s="48">
        <v>8.3994706975258406</v>
      </c>
      <c r="G268" s="8">
        <v>27.1367734295651</v>
      </c>
      <c r="H268" s="9">
        <v>0.59205908054145495</v>
      </c>
      <c r="I268" s="40">
        <v>34</v>
      </c>
      <c r="J268" s="7">
        <v>11</v>
      </c>
      <c r="K268" s="9">
        <v>1</v>
      </c>
      <c r="L268" s="39">
        <v>1</v>
      </c>
      <c r="M268" s="47">
        <v>0</v>
      </c>
      <c r="N268" s="17">
        <v>0.26176854033362301</v>
      </c>
      <c r="O268" s="7">
        <f>Q268/P268/N268</f>
        <v>47.636719618242658</v>
      </c>
      <c r="P268" s="7">
        <v>3.8639625505784232</v>
      </c>
      <c r="Q268" s="33">
        <v>48.182819196142368</v>
      </c>
      <c r="R268" s="41" t="s">
        <v>1675</v>
      </c>
      <c r="S268" s="33" t="s">
        <v>1675</v>
      </c>
      <c r="T268" s="45" t="s">
        <v>1675</v>
      </c>
      <c r="U268" s="55">
        <f>RANK(Q268,$Q$5:$Q$3209,0)</f>
        <v>147</v>
      </c>
      <c r="V268" s="55">
        <f>RANK(W268,$W$5:$W$3209,0)</f>
        <v>264</v>
      </c>
      <c r="W268" s="55">
        <f>N268*O268</f>
        <v>12.469794560749444</v>
      </c>
      <c r="X268">
        <f t="shared" si="8"/>
        <v>2434.7108387543817</v>
      </c>
      <c r="Y268" s="77">
        <f t="shared" si="9"/>
        <v>0.27275696255455029</v>
      </c>
    </row>
    <row r="269" spans="3:25" x14ac:dyDescent="0.25">
      <c r="C269" s="19" t="s">
        <v>1985</v>
      </c>
      <c r="D269" s="6" t="s">
        <v>9</v>
      </c>
      <c r="E269" s="6" t="s">
        <v>12</v>
      </c>
      <c r="F269" s="48">
        <v>3.8266663641397152</v>
      </c>
      <c r="G269" s="8">
        <v>75.165248451524903</v>
      </c>
      <c r="H269" s="9">
        <v>0.37761628483003501</v>
      </c>
      <c r="I269" s="40">
        <v>1</v>
      </c>
      <c r="J269" s="7">
        <v>5</v>
      </c>
      <c r="K269" s="9">
        <v>0.999999999999999</v>
      </c>
      <c r="L269" s="39">
        <v>0.885631470203459</v>
      </c>
      <c r="M269" s="47">
        <v>0</v>
      </c>
      <c r="N269" s="17">
        <v>0.14580874078307501</v>
      </c>
      <c r="O269" s="7">
        <f>Q269/P269/N269</f>
        <v>85.451113995755804</v>
      </c>
      <c r="P269" s="7">
        <v>2.0696248697477784</v>
      </c>
      <c r="Q269" s="33">
        <v>25.786531070951643</v>
      </c>
      <c r="R269" s="41" t="s">
        <v>1675</v>
      </c>
      <c r="S269" s="33" t="s">
        <v>1675</v>
      </c>
      <c r="T269" s="45" t="s">
        <v>1677</v>
      </c>
      <c r="U269" s="55">
        <f>RANK(Q269,$Q$5:$Q$3209,0)</f>
        <v>313</v>
      </c>
      <c r="V269" s="55">
        <f>RANK(W269,$W$5:$W$3209,0)</f>
        <v>265</v>
      </c>
      <c r="W269" s="55">
        <f>N269*O269</f>
        <v>12.459519330232151</v>
      </c>
      <c r="X269">
        <f t="shared" si="8"/>
        <v>2422.2410441936322</v>
      </c>
      <c r="Y269" s="77">
        <f t="shared" si="9"/>
        <v>0.27135999038277098</v>
      </c>
    </row>
    <row r="270" spans="3:25" x14ac:dyDescent="0.25">
      <c r="C270" s="19" t="s">
        <v>537</v>
      </c>
      <c r="D270" s="6" t="s">
        <v>537</v>
      </c>
      <c r="E270" s="6" t="s">
        <v>27</v>
      </c>
      <c r="F270" s="48">
        <v>4.3661297967706202E-2</v>
      </c>
      <c r="G270" s="8">
        <v>75</v>
      </c>
      <c r="H270" s="9">
        <v>1</v>
      </c>
      <c r="I270" s="40">
        <v>0</v>
      </c>
      <c r="J270" s="7">
        <v>0</v>
      </c>
      <c r="K270" s="9">
        <v>1</v>
      </c>
      <c r="L270" s="39">
        <v>1</v>
      </c>
      <c r="M270" s="47">
        <v>0</v>
      </c>
      <c r="N270" s="17">
        <v>0.18933625493016201</v>
      </c>
      <c r="O270" s="7">
        <f>Q270/P270/N270</f>
        <v>65.391231023531006</v>
      </c>
      <c r="P270" s="7">
        <v>3.5422635634755975</v>
      </c>
      <c r="Q270" s="33">
        <v>43.856520009654041</v>
      </c>
      <c r="R270" s="41" t="s">
        <v>1675</v>
      </c>
      <c r="S270" s="33" t="s">
        <v>1675</v>
      </c>
      <c r="T270" s="45" t="s">
        <v>1675</v>
      </c>
      <c r="U270" s="55">
        <f>RANK(Q270,$Q$5:$Q$3209,0)</f>
        <v>185</v>
      </c>
      <c r="V270" s="55">
        <f>RANK(W270,$W$5:$W$3209,0)</f>
        <v>266</v>
      </c>
      <c r="W270" s="55">
        <f>N270*O270</f>
        <v>12.380930787268385</v>
      </c>
      <c r="X270">
        <f t="shared" si="8"/>
        <v>2409.7815248634001</v>
      </c>
      <c r="Y270" s="77">
        <f t="shared" si="9"/>
        <v>0.2699641693294822</v>
      </c>
    </row>
    <row r="271" spans="3:25" x14ac:dyDescent="0.25">
      <c r="C271" s="19" t="s">
        <v>1958</v>
      </c>
      <c r="D271" s="6" t="s">
        <v>49</v>
      </c>
      <c r="E271" s="6" t="s">
        <v>19</v>
      </c>
      <c r="F271" s="48">
        <v>7.1385839924868</v>
      </c>
      <c r="G271" s="8">
        <v>86.822874925818894</v>
      </c>
      <c r="H271" s="9">
        <v>0.45109906808475603</v>
      </c>
      <c r="I271" s="40">
        <v>6</v>
      </c>
      <c r="J271" s="7">
        <v>1</v>
      </c>
      <c r="K271" s="9">
        <v>1</v>
      </c>
      <c r="L271" s="39">
        <v>1</v>
      </c>
      <c r="M271" s="47">
        <v>0</v>
      </c>
      <c r="N271" s="17">
        <v>0.18864099750719099</v>
      </c>
      <c r="O271" s="7">
        <f>Q271/P271/N271</f>
        <v>65.391231023531006</v>
      </c>
      <c r="P271" s="7">
        <v>2.32550123397395</v>
      </c>
      <c r="Q271" s="33">
        <v>28.686143842936545</v>
      </c>
      <c r="R271" s="41" t="s">
        <v>1675</v>
      </c>
      <c r="S271" s="33" t="s">
        <v>1675</v>
      </c>
      <c r="T271" s="45" t="s">
        <v>1676</v>
      </c>
      <c r="U271" s="55">
        <f>RANK(Q271,$Q$5:$Q$3209,0)</f>
        <v>286</v>
      </c>
      <c r="V271" s="55">
        <f>RANK(W271,$W$5:$W$3209,0)</f>
        <v>267</v>
      </c>
      <c r="W271" s="55">
        <f>N271*O271</f>
        <v>12.335467048502062</v>
      </c>
      <c r="X271">
        <f t="shared" si="8"/>
        <v>2397.4005940761317</v>
      </c>
      <c r="Y271" s="77">
        <f t="shared" si="9"/>
        <v>0.26857715243146685</v>
      </c>
    </row>
    <row r="272" spans="3:25" x14ac:dyDescent="0.25">
      <c r="C272" s="19" t="s">
        <v>1812</v>
      </c>
      <c r="D272" s="6" t="s">
        <v>53</v>
      </c>
      <c r="E272" s="6" t="s">
        <v>12</v>
      </c>
      <c r="F272" s="48">
        <v>1.91279828659825</v>
      </c>
      <c r="G272" s="8">
        <v>87.221416598204499</v>
      </c>
      <c r="H272" s="9">
        <v>0.45644634667143402</v>
      </c>
      <c r="I272" s="40">
        <v>1</v>
      </c>
      <c r="J272" s="7">
        <v>1</v>
      </c>
      <c r="K272" s="9">
        <v>1</v>
      </c>
      <c r="L272" s="39">
        <v>1</v>
      </c>
      <c r="M272" s="47">
        <v>0</v>
      </c>
      <c r="N272" s="17">
        <v>0.14368037974131001</v>
      </c>
      <c r="O272" s="7">
        <f>Q272/P272/N272</f>
        <v>85.451113995755804</v>
      </c>
      <c r="P272" s="7">
        <v>4.0852634377754233</v>
      </c>
      <c r="Q272" s="33">
        <v>50.157428552522489</v>
      </c>
      <c r="R272" s="41" t="s">
        <v>1675</v>
      </c>
      <c r="S272" s="33" t="s">
        <v>1675</v>
      </c>
      <c r="T272" s="45" t="s">
        <v>1675</v>
      </c>
      <c r="U272" s="55">
        <f>RANK(Q272,$Q$5:$Q$3209,0)</f>
        <v>136</v>
      </c>
      <c r="V272" s="55">
        <f>RANK(W272,$W$5:$W$3209,0)</f>
        <v>268</v>
      </c>
      <c r="W272" s="55">
        <f>N272*O272</f>
        <v>12.277648508228165</v>
      </c>
      <c r="X272">
        <f t="shared" si="8"/>
        <v>2385.0651270276298</v>
      </c>
      <c r="Y272" s="77">
        <f t="shared" si="9"/>
        <v>0.26719522876715096</v>
      </c>
    </row>
    <row r="273" spans="3:25" x14ac:dyDescent="0.25">
      <c r="C273" s="19" t="s">
        <v>1846</v>
      </c>
      <c r="D273" s="6" t="s">
        <v>184</v>
      </c>
      <c r="E273" s="6" t="s">
        <v>27</v>
      </c>
      <c r="F273" s="48">
        <v>0.18205285333490101</v>
      </c>
      <c r="G273" s="8">
        <v>47.718882465805997</v>
      </c>
      <c r="H273" s="9">
        <v>1</v>
      </c>
      <c r="I273" s="40">
        <v>3</v>
      </c>
      <c r="J273" s="7">
        <v>0</v>
      </c>
      <c r="K273" s="9">
        <v>1</v>
      </c>
      <c r="L273" s="39">
        <v>1</v>
      </c>
      <c r="M273" s="47">
        <v>0</v>
      </c>
      <c r="N273" s="17">
        <v>0.187295847446703</v>
      </c>
      <c r="O273" s="7">
        <f>Q273/P273/N273</f>
        <v>65.391231023531006</v>
      </c>
      <c r="P273" s="7">
        <v>3.6861884709448027</v>
      </c>
      <c r="Q273" s="33">
        <v>45.146615526111965</v>
      </c>
      <c r="R273" s="41" t="s">
        <v>1675</v>
      </c>
      <c r="S273" s="33" t="s">
        <v>1675</v>
      </c>
      <c r="T273" s="45" t="s">
        <v>1675</v>
      </c>
      <c r="U273" s="55">
        <f>RANK(Q273,$Q$5:$Q$3209,0)</f>
        <v>170</v>
      </c>
      <c r="V273" s="55">
        <f>RANK(W273,$W$5:$W$3209,0)</f>
        <v>269</v>
      </c>
      <c r="W273" s="55">
        <f>N273*O273</f>
        <v>12.247506030135375</v>
      </c>
      <c r="X273">
        <f t="shared" si="8"/>
        <v>2372.7874785194017</v>
      </c>
      <c r="Y273" s="77">
        <f t="shared" si="9"/>
        <v>0.26581978242620885</v>
      </c>
    </row>
    <row r="274" spans="3:25" x14ac:dyDescent="0.25">
      <c r="C274" s="19" t="s">
        <v>2020</v>
      </c>
      <c r="D274" s="6" t="s">
        <v>569</v>
      </c>
      <c r="E274" s="6" t="s">
        <v>16</v>
      </c>
      <c r="F274" s="48">
        <v>20.413939764325058</v>
      </c>
      <c r="G274" s="8">
        <v>69.5808481253151</v>
      </c>
      <c r="H274" s="9">
        <v>0.89018245995301004</v>
      </c>
      <c r="I274" s="40">
        <v>6</v>
      </c>
      <c r="J274" s="7">
        <v>13</v>
      </c>
      <c r="K274" s="9">
        <v>0.95140947229128203</v>
      </c>
      <c r="L274" s="39">
        <v>0.27655300147175799</v>
      </c>
      <c r="M274" s="47">
        <v>0</v>
      </c>
      <c r="N274" s="17">
        <v>0.14313441297264701</v>
      </c>
      <c r="O274" s="7">
        <f>Q274/P274/N274</f>
        <v>85.451113995755804</v>
      </c>
      <c r="P274" s="7">
        <v>1.7681951664206299</v>
      </c>
      <c r="Q274" s="33">
        <v>21.626786309608356</v>
      </c>
      <c r="R274" s="41" t="s">
        <v>1675</v>
      </c>
      <c r="S274" s="33" t="s">
        <v>1675</v>
      </c>
      <c r="T274" s="45" t="s">
        <v>1677</v>
      </c>
      <c r="U274" s="55">
        <f>RANK(Q274,$Q$5:$Q$3209,0)</f>
        <v>349</v>
      </c>
      <c r="V274" s="55">
        <f>RANK(W274,$W$5:$W$3209,0)</f>
        <v>270</v>
      </c>
      <c r="W274" s="55">
        <f>N274*O274</f>
        <v>12.230995039641249</v>
      </c>
      <c r="X274">
        <f t="shared" si="8"/>
        <v>2360.5399724892663</v>
      </c>
      <c r="Y274" s="77">
        <f t="shared" si="9"/>
        <v>0.26444771290137059</v>
      </c>
    </row>
    <row r="275" spans="3:25" x14ac:dyDescent="0.25">
      <c r="C275" s="19" t="s">
        <v>1938</v>
      </c>
      <c r="D275" s="6" t="s">
        <v>978</v>
      </c>
      <c r="E275" s="6" t="s">
        <v>90</v>
      </c>
      <c r="F275" s="48">
        <v>24.963130390427398</v>
      </c>
      <c r="G275" s="8">
        <v>65.849654563690294</v>
      </c>
      <c r="H275" s="9">
        <v>0.73615881137457895</v>
      </c>
      <c r="I275" s="40">
        <v>1</v>
      </c>
      <c r="J275" s="7">
        <v>51</v>
      </c>
      <c r="K275" s="9">
        <v>1</v>
      </c>
      <c r="L275" s="39">
        <v>0</v>
      </c>
      <c r="M275" s="47">
        <v>0</v>
      </c>
      <c r="N275" s="17">
        <v>0.18554563490659501</v>
      </c>
      <c r="O275" s="7">
        <f>Q275/P275/N275</f>
        <v>65.391231023531006</v>
      </c>
      <c r="P275" s="7">
        <v>2.5687916744134043</v>
      </c>
      <c r="Q275" s="33">
        <v>31.167297033599375</v>
      </c>
      <c r="R275" s="41" t="s">
        <v>1675</v>
      </c>
      <c r="S275" s="33" t="s">
        <v>1675</v>
      </c>
      <c r="T275" s="45" t="s">
        <v>1676</v>
      </c>
      <c r="U275" s="55">
        <f>RANK(Q275,$Q$5:$Q$3209,0)</f>
        <v>266</v>
      </c>
      <c r="V275" s="55">
        <f>RANK(W275,$W$5:$W$3209,0)</f>
        <v>271</v>
      </c>
      <c r="W275" s="55">
        <f>N275*O275</f>
        <v>12.133057477584893</v>
      </c>
      <c r="X275">
        <f t="shared" si="8"/>
        <v>2348.3089774496252</v>
      </c>
      <c r="Y275" s="77">
        <f t="shared" si="9"/>
        <v>0.2630774930777553</v>
      </c>
    </row>
    <row r="276" spans="3:25" x14ac:dyDescent="0.25">
      <c r="C276" s="19" t="s">
        <v>1816</v>
      </c>
      <c r="D276" s="6" t="s">
        <v>97</v>
      </c>
      <c r="E276" s="6" t="s">
        <v>12</v>
      </c>
      <c r="F276" s="48">
        <v>7.3822357725387304</v>
      </c>
      <c r="G276" s="8">
        <v>55.960171478278397</v>
      </c>
      <c r="H276" s="9">
        <v>0.19393443509345001</v>
      </c>
      <c r="I276" s="40">
        <v>13</v>
      </c>
      <c r="J276" s="7">
        <v>14</v>
      </c>
      <c r="K276" s="9">
        <v>1</v>
      </c>
      <c r="L276" s="39">
        <v>1</v>
      </c>
      <c r="M276" s="47">
        <v>0</v>
      </c>
      <c r="N276" s="17">
        <v>0.454867972273232</v>
      </c>
      <c r="O276" s="7">
        <f>Q276/P276/N276</f>
        <v>26.553376868630977</v>
      </c>
      <c r="P276" s="7">
        <v>4.0428339893550742</v>
      </c>
      <c r="Q276" s="33">
        <v>48.830483719606349</v>
      </c>
      <c r="R276" s="41" t="s">
        <v>1675</v>
      </c>
      <c r="S276" s="33" t="s">
        <v>1675</v>
      </c>
      <c r="T276" s="45" t="s">
        <v>1675</v>
      </c>
      <c r="U276" s="55">
        <f>RANK(Q276,$Q$5:$Q$3209,0)</f>
        <v>140</v>
      </c>
      <c r="V276" s="55">
        <f>RANK(W276,$W$5:$W$3209,0)</f>
        <v>272</v>
      </c>
      <c r="W276" s="55">
        <f>N276*O276</f>
        <v>12.078280693241116</v>
      </c>
      <c r="X276">
        <f t="shared" si="8"/>
        <v>2336.1759199720404</v>
      </c>
      <c r="Y276" s="77">
        <f t="shared" si="9"/>
        <v>0.26171824505067587</v>
      </c>
    </row>
    <row r="277" spans="3:25" x14ac:dyDescent="0.25">
      <c r="C277" s="19" t="s">
        <v>1992</v>
      </c>
      <c r="D277" s="6" t="s">
        <v>491</v>
      </c>
      <c r="E277" s="6" t="s">
        <v>16</v>
      </c>
      <c r="F277" s="48">
        <v>15.41862323445422</v>
      </c>
      <c r="G277" s="8">
        <v>86.487724977009407</v>
      </c>
      <c r="H277" s="9">
        <v>0.86234627096471606</v>
      </c>
      <c r="I277" s="40">
        <v>1</v>
      </c>
      <c r="J277" s="7">
        <v>6</v>
      </c>
      <c r="K277" s="9">
        <v>0.919236903702908</v>
      </c>
      <c r="L277" s="39">
        <v>0.56308605411118295</v>
      </c>
      <c r="M277" s="47">
        <v>0</v>
      </c>
      <c r="N277" s="17">
        <v>0.11820797057746001</v>
      </c>
      <c r="O277" s="7">
        <f>Q277/P277/N277</f>
        <v>102.13894746300707</v>
      </c>
      <c r="P277" s="7">
        <v>2.0647273897334681</v>
      </c>
      <c r="Q277" s="33">
        <v>24.928770445723078</v>
      </c>
      <c r="R277" s="41" t="s">
        <v>1675</v>
      </c>
      <c r="S277" s="33" t="s">
        <v>1675</v>
      </c>
      <c r="T277" s="45" t="s">
        <v>1677</v>
      </c>
      <c r="U277" s="55">
        <f>RANK(Q277,$Q$5:$Q$3209,0)</f>
        <v>320</v>
      </c>
      <c r="V277" s="55">
        <f>RANK(W277,$W$5:$W$3209,0)</f>
        <v>273</v>
      </c>
      <c r="W277" s="55">
        <f>N277*O277</f>
        <v>12.073637696519873</v>
      </c>
      <c r="X277">
        <f t="shared" si="8"/>
        <v>2324.0976392787993</v>
      </c>
      <c r="Y277" s="77">
        <f t="shared" si="9"/>
        <v>0.26036513358366686</v>
      </c>
    </row>
    <row r="278" spans="3:25" x14ac:dyDescent="0.25">
      <c r="C278" s="19" t="s">
        <v>1866</v>
      </c>
      <c r="D278" s="6" t="s">
        <v>537</v>
      </c>
      <c r="E278" s="6" t="s">
        <v>27</v>
      </c>
      <c r="F278" s="48">
        <v>14.285627510366799</v>
      </c>
      <c r="G278" s="8">
        <v>38.464151187613602</v>
      </c>
      <c r="H278" s="9">
        <v>0.72861086973413303</v>
      </c>
      <c r="I278" s="40">
        <v>5</v>
      </c>
      <c r="J278" s="7">
        <v>2</v>
      </c>
      <c r="K278" s="9">
        <v>0.93817588450303602</v>
      </c>
      <c r="L278" s="39">
        <v>1</v>
      </c>
      <c r="M278" s="47">
        <v>0</v>
      </c>
      <c r="N278" s="17">
        <v>0.25339261925568601</v>
      </c>
      <c r="O278" s="7">
        <f>Q278/P278/N278</f>
        <v>47.636719618242658</v>
      </c>
      <c r="P278" s="7">
        <v>3.599634286809263</v>
      </c>
      <c r="Q278" s="33">
        <v>43.450440916254728</v>
      </c>
      <c r="R278" s="41" t="s">
        <v>1675</v>
      </c>
      <c r="S278" s="33" t="s">
        <v>1675</v>
      </c>
      <c r="T278" s="45" t="s">
        <v>1675</v>
      </c>
      <c r="U278" s="55">
        <f>RANK(Q278,$Q$5:$Q$3209,0)</f>
        <v>191</v>
      </c>
      <c r="V278" s="55">
        <f>RANK(W278,$W$5:$W$3209,0)</f>
        <v>274</v>
      </c>
      <c r="W278" s="55">
        <f>N278*O278</f>
        <v>12.070793156815231</v>
      </c>
      <c r="X278">
        <f t="shared" si="8"/>
        <v>2312.0240015822797</v>
      </c>
      <c r="Y278" s="77">
        <f t="shared" si="9"/>
        <v>0.25901254226453851</v>
      </c>
    </row>
    <row r="279" spans="3:25" x14ac:dyDescent="0.25">
      <c r="C279" s="19" t="s">
        <v>2049</v>
      </c>
      <c r="D279" s="6" t="s">
        <v>329</v>
      </c>
      <c r="E279" s="6" t="s">
        <v>131</v>
      </c>
      <c r="F279" s="48">
        <v>12.807050113762164</v>
      </c>
      <c r="G279" s="8">
        <v>51.113389099143497</v>
      </c>
      <c r="H279" s="9">
        <v>0.93518665192747696</v>
      </c>
      <c r="I279" s="40">
        <v>24</v>
      </c>
      <c r="J279" s="7">
        <v>21</v>
      </c>
      <c r="K279" s="9">
        <v>0.94532271688203995</v>
      </c>
      <c r="L279" s="39">
        <v>2.4303075242049801E-2</v>
      </c>
      <c r="M279" s="47">
        <v>0</v>
      </c>
      <c r="N279" s="17">
        <v>0.18407510758767701</v>
      </c>
      <c r="O279" s="7">
        <f>Q279/P279/N279</f>
        <v>65.391231023531006</v>
      </c>
      <c r="P279" s="7">
        <v>1.5330953559207412</v>
      </c>
      <c r="Q279" s="33">
        <v>18.453712248637707</v>
      </c>
      <c r="R279" s="41" t="s">
        <v>1675</v>
      </c>
      <c r="S279" s="33" t="s">
        <v>1675</v>
      </c>
      <c r="T279" s="45" t="s">
        <v>1677</v>
      </c>
      <c r="U279" s="55">
        <f>RANK(Q279,$Q$5:$Q$3209,0)</f>
        <v>381</v>
      </c>
      <c r="V279" s="55">
        <f>RANK(W279,$W$5:$W$3209,0)</f>
        <v>275</v>
      </c>
      <c r="W279" s="55">
        <f>N279*O279</f>
        <v>12.036897885947113</v>
      </c>
      <c r="X279">
        <f t="shared" si="8"/>
        <v>2299.9532084254643</v>
      </c>
      <c r="Y279" s="77">
        <f t="shared" si="9"/>
        <v>0.25766026961487898</v>
      </c>
    </row>
    <row r="280" spans="3:25" x14ac:dyDescent="0.25">
      <c r="C280" s="19" t="s">
        <v>1877</v>
      </c>
      <c r="D280" s="6" t="s">
        <v>283</v>
      </c>
      <c r="E280" s="6" t="s">
        <v>144</v>
      </c>
      <c r="F280" s="48">
        <v>2.4457028118715871</v>
      </c>
      <c r="G280" s="8">
        <v>82.389762785381194</v>
      </c>
      <c r="H280" s="9">
        <v>0.55468744438774897</v>
      </c>
      <c r="I280" s="40">
        <v>10</v>
      </c>
      <c r="J280" s="7">
        <v>1</v>
      </c>
      <c r="K280" s="9">
        <v>0.999999999999999</v>
      </c>
      <c r="L280" s="39">
        <v>0.99477003960065402</v>
      </c>
      <c r="M280" s="47">
        <v>0</v>
      </c>
      <c r="N280" s="17">
        <v>0.18349342847415401</v>
      </c>
      <c r="O280" s="7">
        <f>Q280/P280/N280</f>
        <v>65.391231023531006</v>
      </c>
      <c r="P280" s="7">
        <v>3.4295149218736238</v>
      </c>
      <c r="Q280" s="33">
        <v>41.15027343710409</v>
      </c>
      <c r="R280" s="41" t="s">
        <v>1675</v>
      </c>
      <c r="S280" s="33" t="s">
        <v>1675</v>
      </c>
      <c r="T280" s="45" t="s">
        <v>1675</v>
      </c>
      <c r="U280" s="55">
        <f>RANK(Q280,$Q$5:$Q$3209,0)</f>
        <v>203</v>
      </c>
      <c r="V280" s="55">
        <f>RANK(W280,$W$5:$W$3209,0)</f>
        <v>276</v>
      </c>
      <c r="W280" s="55">
        <f>N280*O280</f>
        <v>11.998861172653168</v>
      </c>
      <c r="X280">
        <f t="shared" si="8"/>
        <v>2287.9163105395173</v>
      </c>
      <c r="Y280" s="77">
        <f t="shared" si="9"/>
        <v>0.25631179420100608</v>
      </c>
    </row>
    <row r="281" spans="3:25" x14ac:dyDescent="0.25">
      <c r="C281" s="19" t="s">
        <v>1847</v>
      </c>
      <c r="D281" s="6" t="s">
        <v>81</v>
      </c>
      <c r="E281" s="6" t="s">
        <v>27</v>
      </c>
      <c r="F281" s="48">
        <v>0.90399861483003097</v>
      </c>
      <c r="G281" s="8">
        <v>67.000416398989401</v>
      </c>
      <c r="H281" s="9">
        <v>1</v>
      </c>
      <c r="I281" s="40">
        <v>0</v>
      </c>
      <c r="J281" s="7">
        <v>0</v>
      </c>
      <c r="K281" s="9">
        <v>1</v>
      </c>
      <c r="L281" s="39">
        <v>1</v>
      </c>
      <c r="M281" s="47">
        <v>0</v>
      </c>
      <c r="N281" s="17">
        <v>0.18107902251420999</v>
      </c>
      <c r="O281" s="7">
        <f>Q281/P281/N281</f>
        <v>65.391231023531006</v>
      </c>
      <c r="P281" s="7">
        <v>3.8120653628146561</v>
      </c>
      <c r="Q281" s="33">
        <v>45.138590462149857</v>
      </c>
      <c r="R281" s="41" t="s">
        <v>1675</v>
      </c>
      <c r="S281" s="33" t="s">
        <v>1675</v>
      </c>
      <c r="T281" s="45" t="s">
        <v>1675</v>
      </c>
      <c r="U281" s="55">
        <f>RANK(Q281,$Q$5:$Q$3209,0)</f>
        <v>171</v>
      </c>
      <c r="V281" s="55">
        <f>RANK(W281,$W$5:$W$3209,0)</f>
        <v>277</v>
      </c>
      <c r="W281" s="55">
        <f>N281*O281</f>
        <v>11.840980194741878</v>
      </c>
      <c r="X281">
        <f t="shared" si="8"/>
        <v>2275.9174493668643</v>
      </c>
      <c r="Y281" s="77">
        <f t="shared" si="9"/>
        <v>0.25496757998243341</v>
      </c>
    </row>
    <row r="282" spans="3:25" x14ac:dyDescent="0.25">
      <c r="C282" s="19" t="s">
        <v>1957</v>
      </c>
      <c r="D282" s="6" t="s">
        <v>559</v>
      </c>
      <c r="E282" s="6" t="s">
        <v>19</v>
      </c>
      <c r="F282" s="48">
        <v>9.4191066575385154</v>
      </c>
      <c r="G282" s="8">
        <v>67.794176035271093</v>
      </c>
      <c r="H282" s="9">
        <v>0.94533542721212904</v>
      </c>
      <c r="I282" s="40">
        <v>3</v>
      </c>
      <c r="J282" s="7">
        <v>3</v>
      </c>
      <c r="K282" s="9">
        <v>0.77276915632119003</v>
      </c>
      <c r="L282" s="39">
        <v>0.93120394259738504</v>
      </c>
      <c r="M282" s="47">
        <v>0</v>
      </c>
      <c r="N282" s="17">
        <v>0.17964570658912299</v>
      </c>
      <c r="O282" s="7">
        <f>Q282/P282/N282</f>
        <v>65.391231023531006</v>
      </c>
      <c r="P282" s="7">
        <v>2.4439137178145067</v>
      </c>
      <c r="Q282" s="33">
        <v>28.709274957637348</v>
      </c>
      <c r="R282" s="41" t="s">
        <v>1675</v>
      </c>
      <c r="S282" s="33" t="s">
        <v>1675</v>
      </c>
      <c r="T282" s="45" t="s">
        <v>1676</v>
      </c>
      <c r="U282" s="55">
        <f>RANK(Q282,$Q$5:$Q$3209,0)</f>
        <v>285</v>
      </c>
      <c r="V282" s="55">
        <f>RANK(W282,$W$5:$W$3209,0)</f>
        <v>278</v>
      </c>
      <c r="W282" s="55">
        <f>N282*O282</f>
        <v>11.747253901954808</v>
      </c>
      <c r="X282">
        <f t="shared" si="8"/>
        <v>2264.0764691721224</v>
      </c>
      <c r="Y282" s="77">
        <f t="shared" si="9"/>
        <v>0.25364105293035905</v>
      </c>
    </row>
    <row r="283" spans="3:25" x14ac:dyDescent="0.25">
      <c r="C283" s="19" t="s">
        <v>178</v>
      </c>
      <c r="D283" s="6" t="s">
        <v>178</v>
      </c>
      <c r="E283" s="6" t="s">
        <v>27</v>
      </c>
      <c r="F283" s="48">
        <v>5.34894748922505E-3</v>
      </c>
      <c r="G283" s="8">
        <v>65</v>
      </c>
      <c r="H283" s="9">
        <v>1</v>
      </c>
      <c r="I283" s="40">
        <v>0</v>
      </c>
      <c r="J283" s="7">
        <v>0</v>
      </c>
      <c r="K283" s="9">
        <v>1</v>
      </c>
      <c r="L283" s="39">
        <v>1</v>
      </c>
      <c r="M283" s="47">
        <v>0</v>
      </c>
      <c r="N283" s="17">
        <v>0.179058549350195</v>
      </c>
      <c r="O283" s="7">
        <f>Q283/P283/N283</f>
        <v>65.391231023531006</v>
      </c>
      <c r="P283" s="7">
        <v>3.4879561950953311</v>
      </c>
      <c r="Q283" s="33">
        <v>40.839987172480839</v>
      </c>
      <c r="R283" s="41" t="s">
        <v>1675</v>
      </c>
      <c r="S283" s="33" t="s">
        <v>1675</v>
      </c>
      <c r="T283" s="45" t="s">
        <v>1675</v>
      </c>
      <c r="U283" s="55">
        <f>RANK(Q283,$Q$5:$Q$3209,0)</f>
        <v>207</v>
      </c>
      <c r="V283" s="55">
        <f>RANK(W283,$W$5:$W$3209,0)</f>
        <v>279</v>
      </c>
      <c r="W283" s="55">
        <f>N283*O283</f>
        <v>11.708858967296928</v>
      </c>
      <c r="X283">
        <f t="shared" si="8"/>
        <v>2252.3292152701674</v>
      </c>
      <c r="Y283" s="77">
        <f t="shared" si="9"/>
        <v>0.2523250258927115</v>
      </c>
    </row>
    <row r="284" spans="3:25" x14ac:dyDescent="0.25">
      <c r="C284" s="19" t="s">
        <v>1881</v>
      </c>
      <c r="D284" s="6" t="s">
        <v>1881</v>
      </c>
      <c r="E284" s="6" t="s">
        <v>27</v>
      </c>
      <c r="F284" s="48">
        <v>9.6752933561767701E-3</v>
      </c>
      <c r="G284" s="8">
        <v>65</v>
      </c>
      <c r="H284" s="9">
        <v>1</v>
      </c>
      <c r="I284" s="40">
        <v>0</v>
      </c>
      <c r="J284" s="7">
        <v>0</v>
      </c>
      <c r="K284" s="9">
        <v>1</v>
      </c>
      <c r="L284" s="39">
        <v>1</v>
      </c>
      <c r="M284" s="47">
        <v>0</v>
      </c>
      <c r="N284" s="17">
        <v>0.179058549350195</v>
      </c>
      <c r="O284" s="7">
        <f>Q284/P284/N284</f>
        <v>65.391231023531006</v>
      </c>
      <c r="P284" s="7">
        <v>3.4875086153980495</v>
      </c>
      <c r="Q284" s="33">
        <v>40.834746524928747</v>
      </c>
      <c r="R284" s="41" t="s">
        <v>1675</v>
      </c>
      <c r="S284" s="33" t="s">
        <v>1675</v>
      </c>
      <c r="T284" s="45" t="s">
        <v>1675</v>
      </c>
      <c r="U284" s="55">
        <f>RANK(Q284,$Q$5:$Q$3209,0)</f>
        <v>208</v>
      </c>
      <c r="V284" s="55">
        <f>RANK(W284,$W$5:$W$3209,0)</f>
        <v>279</v>
      </c>
      <c r="W284" s="55">
        <f>N284*O284</f>
        <v>11.708858967296928</v>
      </c>
      <c r="X284">
        <f t="shared" si="8"/>
        <v>2240.6203563028703</v>
      </c>
      <c r="Y284" s="77">
        <f t="shared" si="9"/>
        <v>0.25101330018136031</v>
      </c>
    </row>
    <row r="285" spans="3:25" x14ac:dyDescent="0.25">
      <c r="C285" s="19" t="s">
        <v>1920</v>
      </c>
      <c r="D285" s="6" t="s">
        <v>783</v>
      </c>
      <c r="E285" s="6" t="s">
        <v>16</v>
      </c>
      <c r="F285" s="48">
        <v>9.904209695251339</v>
      </c>
      <c r="G285" s="8">
        <v>70.947405760590399</v>
      </c>
      <c r="H285" s="9">
        <v>0.99526488108979105</v>
      </c>
      <c r="I285" s="40">
        <v>2</v>
      </c>
      <c r="J285" s="7">
        <v>6</v>
      </c>
      <c r="K285" s="9">
        <v>0.96105024466880096</v>
      </c>
      <c r="L285" s="39">
        <v>0.80982769661537701</v>
      </c>
      <c r="M285" s="47">
        <v>0</v>
      </c>
      <c r="N285" s="17">
        <v>0.175241920762708</v>
      </c>
      <c r="O285" s="7">
        <f>Q285/P285/N285</f>
        <v>65.391231023531006</v>
      </c>
      <c r="P285" s="7">
        <v>2.9821936967388241</v>
      </c>
      <c r="Q285" s="33">
        <v>34.173807274263183</v>
      </c>
      <c r="R285" s="41" t="s">
        <v>1675</v>
      </c>
      <c r="S285" s="33" t="s">
        <v>1675</v>
      </c>
      <c r="T285" s="45" t="s">
        <v>1676</v>
      </c>
      <c r="U285" s="55">
        <f>RANK(Q285,$Q$5:$Q$3209,0)</f>
        <v>248</v>
      </c>
      <c r="V285" s="55">
        <f>RANK(W285,$W$5:$W$3209,0)</f>
        <v>281</v>
      </c>
      <c r="W285" s="55">
        <f>N285*O285</f>
        <v>11.459284925601555</v>
      </c>
      <c r="X285">
        <f t="shared" si="8"/>
        <v>2228.9114973355731</v>
      </c>
      <c r="Y285" s="77">
        <f t="shared" si="9"/>
        <v>0.2497015744700091</v>
      </c>
    </row>
    <row r="286" spans="3:25" x14ac:dyDescent="0.25">
      <c r="C286" s="19" t="s">
        <v>1922</v>
      </c>
      <c r="D286" s="6" t="s">
        <v>267</v>
      </c>
      <c r="E286" s="6" t="s">
        <v>12</v>
      </c>
      <c r="F286" s="48">
        <v>15.24624831555011</v>
      </c>
      <c r="G286" s="8">
        <v>83.993278000368704</v>
      </c>
      <c r="H286" s="9">
        <v>0.97520761206407203</v>
      </c>
      <c r="I286" s="40">
        <v>2</v>
      </c>
      <c r="J286" s="7">
        <v>7</v>
      </c>
      <c r="K286" s="9">
        <v>1</v>
      </c>
      <c r="L286" s="39">
        <v>0.88876102362491205</v>
      </c>
      <c r="M286" s="47">
        <v>0</v>
      </c>
      <c r="N286" s="17">
        <v>0.23975711448821699</v>
      </c>
      <c r="O286" s="7">
        <f>Q286/P286/N286</f>
        <v>47.636719618242658</v>
      </c>
      <c r="P286" s="7">
        <v>2.9669964454265765</v>
      </c>
      <c r="Q286" s="33">
        <v>33.88678571991877</v>
      </c>
      <c r="R286" s="41" t="s">
        <v>1675</v>
      </c>
      <c r="S286" s="33" t="s">
        <v>1675</v>
      </c>
      <c r="T286" s="45" t="s">
        <v>1676</v>
      </c>
      <c r="U286" s="55">
        <f>RANK(Q286,$Q$5:$Q$3209,0)</f>
        <v>250</v>
      </c>
      <c r="V286" s="55">
        <f>RANK(W286,$W$5:$W$3209,0)</f>
        <v>282</v>
      </c>
      <c r="W286" s="55">
        <f>N286*O286</f>
        <v>11.421242439354097</v>
      </c>
      <c r="X286">
        <f t="shared" si="8"/>
        <v>2217.4522124099717</v>
      </c>
      <c r="Y286" s="77">
        <f t="shared" si="9"/>
        <v>0.24841780816002162</v>
      </c>
    </row>
    <row r="287" spans="3:25" x14ac:dyDescent="0.25">
      <c r="C287" s="19" t="s">
        <v>1886</v>
      </c>
      <c r="D287" s="6" t="s">
        <v>207</v>
      </c>
      <c r="E287" s="6" t="s">
        <v>12</v>
      </c>
      <c r="F287" s="48">
        <v>5.5636516446958204</v>
      </c>
      <c r="G287" s="8">
        <v>84.5433632390653</v>
      </c>
      <c r="H287" s="9">
        <v>0.55290169568496295</v>
      </c>
      <c r="I287" s="40">
        <v>2</v>
      </c>
      <c r="J287" s="7">
        <v>2</v>
      </c>
      <c r="K287" s="9">
        <v>1</v>
      </c>
      <c r="L287" s="39">
        <v>1</v>
      </c>
      <c r="M287" s="47">
        <v>0</v>
      </c>
      <c r="N287" s="17">
        <v>0.17422407225963699</v>
      </c>
      <c r="O287" s="7">
        <f>Q287/P287/N287</f>
        <v>65.391231023530992</v>
      </c>
      <c r="P287" s="7">
        <v>3.4863619446569412</v>
      </c>
      <c r="Q287" s="33">
        <v>39.719168321146135</v>
      </c>
      <c r="R287" s="41" t="s">
        <v>1675</v>
      </c>
      <c r="S287" s="33" t="s">
        <v>1675</v>
      </c>
      <c r="T287" s="45" t="s">
        <v>1675</v>
      </c>
      <c r="U287" s="55">
        <f>RANK(Q287,$Q$5:$Q$3209,0)</f>
        <v>213</v>
      </c>
      <c r="V287" s="55">
        <f>RANK(W287,$W$5:$W$3209,0)</f>
        <v>283</v>
      </c>
      <c r="W287" s="55">
        <f>N287*O287</f>
        <v>11.39272655899028</v>
      </c>
      <c r="X287">
        <f t="shared" si="8"/>
        <v>2206.0309699706177</v>
      </c>
      <c r="Y287" s="77">
        <f t="shared" si="9"/>
        <v>0.24713830369206966</v>
      </c>
    </row>
    <row r="288" spans="3:25" x14ac:dyDescent="0.25">
      <c r="C288" s="19" t="s">
        <v>1890</v>
      </c>
      <c r="D288" s="6" t="s">
        <v>215</v>
      </c>
      <c r="E288" s="6" t="s">
        <v>39</v>
      </c>
      <c r="F288" s="48">
        <v>4.21847346859873</v>
      </c>
      <c r="G288" s="8">
        <v>79.676569883788801</v>
      </c>
      <c r="H288" s="9">
        <v>0.65188405542402605</v>
      </c>
      <c r="I288" s="40">
        <v>0</v>
      </c>
      <c r="J288" s="7">
        <v>7</v>
      </c>
      <c r="K288" s="9">
        <v>0.421435876071445</v>
      </c>
      <c r="L288" s="39">
        <v>1</v>
      </c>
      <c r="M288" s="47">
        <v>0</v>
      </c>
      <c r="N288" s="17">
        <v>0.13292060747123999</v>
      </c>
      <c r="O288" s="7">
        <f>Q288/P288/N288</f>
        <v>85.451113995755819</v>
      </c>
      <c r="P288" s="7">
        <v>3.4479781335450252</v>
      </c>
      <c r="Q288" s="33">
        <v>39.162873444027198</v>
      </c>
      <c r="R288" s="41" t="s">
        <v>1675</v>
      </c>
      <c r="S288" s="33" t="s">
        <v>1675</v>
      </c>
      <c r="T288" s="45" t="s">
        <v>1675</v>
      </c>
      <c r="U288" s="55">
        <f>RANK(Q288,$Q$5:$Q$3209,0)</f>
        <v>217</v>
      </c>
      <c r="V288" s="55">
        <f>RANK(W288,$W$5:$W$3209,0)</f>
        <v>284</v>
      </c>
      <c r="W288" s="55">
        <f>N288*O288</f>
        <v>11.35821398141004</v>
      </c>
      <c r="X288">
        <f t="shared" si="8"/>
        <v>2194.6382434116272</v>
      </c>
      <c r="Y288" s="77">
        <f t="shared" si="9"/>
        <v>0.24586199381494495</v>
      </c>
    </row>
    <row r="289" spans="3:25" x14ac:dyDescent="0.25">
      <c r="C289" s="19" t="s">
        <v>1998</v>
      </c>
      <c r="D289" s="6" t="s">
        <v>29</v>
      </c>
      <c r="E289" s="6" t="s">
        <v>28</v>
      </c>
      <c r="F289" s="48">
        <v>6.2078487558091098</v>
      </c>
      <c r="G289" s="8">
        <v>92.036480198404007</v>
      </c>
      <c r="H289" s="9">
        <v>0.25890305250801099</v>
      </c>
      <c r="I289" s="40">
        <v>9</v>
      </c>
      <c r="J289" s="7">
        <v>0</v>
      </c>
      <c r="K289" s="9">
        <v>1</v>
      </c>
      <c r="L289" s="39">
        <v>1</v>
      </c>
      <c r="M289" s="47">
        <v>1</v>
      </c>
      <c r="N289" s="17">
        <v>0.173205189179338</v>
      </c>
      <c r="O289" s="7">
        <f>Q289/P289/N289</f>
        <v>65.391231023531006</v>
      </c>
      <c r="P289" s="7">
        <v>2.135854303751139</v>
      </c>
      <c r="Q289" s="33">
        <v>24.190900583291718</v>
      </c>
      <c r="R289" s="41" t="s">
        <v>1675</v>
      </c>
      <c r="S289" s="33" t="s">
        <v>1675</v>
      </c>
      <c r="T289" s="45" t="s">
        <v>1677</v>
      </c>
      <c r="U289" s="55">
        <f>RANK(Q289,$Q$5:$Q$3209,0)</f>
        <v>327</v>
      </c>
      <c r="V289" s="55">
        <f>RANK(W289,$W$5:$W$3209,0)</f>
        <v>285</v>
      </c>
      <c r="W289" s="55">
        <f>N289*O289</f>
        <v>11.326100540100484</v>
      </c>
      <c r="X289">
        <f t="shared" si="8"/>
        <v>2183.2800294302169</v>
      </c>
      <c r="Y289" s="77">
        <f t="shared" si="9"/>
        <v>0.24458955032954152</v>
      </c>
    </row>
    <row r="290" spans="3:25" x14ac:dyDescent="0.25">
      <c r="C290" s="19" t="s">
        <v>1932</v>
      </c>
      <c r="D290" s="6" t="s">
        <v>351</v>
      </c>
      <c r="E290" s="6" t="s">
        <v>16</v>
      </c>
      <c r="F290" s="48">
        <v>5.9023611631888881</v>
      </c>
      <c r="G290" s="8">
        <v>71.969112047868904</v>
      </c>
      <c r="H290" s="9">
        <v>0.59900263051409697</v>
      </c>
      <c r="I290" s="40">
        <v>2</v>
      </c>
      <c r="J290" s="7">
        <v>1</v>
      </c>
      <c r="K290" s="9">
        <v>1</v>
      </c>
      <c r="L290" s="39">
        <v>0.94925154260935696</v>
      </c>
      <c r="M290" s="47">
        <v>0</v>
      </c>
      <c r="N290" s="17">
        <v>0.17163717109262999</v>
      </c>
      <c r="O290" s="7">
        <f>Q290/P290/N290</f>
        <v>65.391231023531006</v>
      </c>
      <c r="P290" s="7">
        <v>2.8194865020080284</v>
      </c>
      <c r="Q290" s="33">
        <v>31.644692579588554</v>
      </c>
      <c r="R290" s="41" t="s">
        <v>1675</v>
      </c>
      <c r="S290" s="33" t="s">
        <v>1675</v>
      </c>
      <c r="T290" s="45" t="s">
        <v>1676</v>
      </c>
      <c r="U290" s="55">
        <f>RANK(Q290,$Q$5:$Q$3209,0)</f>
        <v>260</v>
      </c>
      <c r="V290" s="55">
        <f>RANK(W290,$W$5:$W$3209,0)</f>
        <v>286</v>
      </c>
      <c r="W290" s="55">
        <f>N290*O290</f>
        <v>11.223565907143486</v>
      </c>
      <c r="X290">
        <f t="shared" si="8"/>
        <v>2171.9539288901165</v>
      </c>
      <c r="Y290" s="77">
        <f t="shared" si="9"/>
        <v>0.24332070446426179</v>
      </c>
    </row>
    <row r="291" spans="3:25" x14ac:dyDescent="0.25">
      <c r="C291" s="19" t="s">
        <v>1948</v>
      </c>
      <c r="D291" s="6" t="s">
        <v>33</v>
      </c>
      <c r="E291" s="6" t="s">
        <v>19</v>
      </c>
      <c r="F291" s="48">
        <v>1.36606606672657</v>
      </c>
      <c r="G291" s="8">
        <v>76.539607525320804</v>
      </c>
      <c r="H291" s="9">
        <v>0.84128752393805395</v>
      </c>
      <c r="I291" s="40">
        <v>0</v>
      </c>
      <c r="J291" s="7">
        <v>0</v>
      </c>
      <c r="K291" s="9">
        <v>1</v>
      </c>
      <c r="L291" s="39">
        <v>1</v>
      </c>
      <c r="M291" s="47">
        <v>0</v>
      </c>
      <c r="N291" s="17">
        <v>0.17153751075639501</v>
      </c>
      <c r="O291" s="7">
        <f>Q291/P291/N291</f>
        <v>65.391231023531006</v>
      </c>
      <c r="P291" s="7">
        <v>2.6378488486319953</v>
      </c>
      <c r="Q291" s="33">
        <v>29.588879776701628</v>
      </c>
      <c r="R291" s="41" t="s">
        <v>1675</v>
      </c>
      <c r="S291" s="33" t="s">
        <v>1675</v>
      </c>
      <c r="T291" s="45" t="s">
        <v>1676</v>
      </c>
      <c r="U291" s="55">
        <f>RANK(Q291,$Q$5:$Q$3209,0)</f>
        <v>276</v>
      </c>
      <c r="V291" s="55">
        <f>RANK(W291,$W$5:$W$3209,0)</f>
        <v>287</v>
      </c>
      <c r="W291" s="55">
        <f>N291*O291</f>
        <v>11.217048995072862</v>
      </c>
      <c r="X291">
        <f t="shared" si="8"/>
        <v>2160.730362982973</v>
      </c>
      <c r="Y291" s="77">
        <f t="shared" si="9"/>
        <v>0.24206334539839858</v>
      </c>
    </row>
    <row r="292" spans="3:25" x14ac:dyDescent="0.25">
      <c r="C292" s="19" t="s">
        <v>1841</v>
      </c>
      <c r="D292" s="6" t="s">
        <v>209</v>
      </c>
      <c r="E292" s="6" t="s">
        <v>90</v>
      </c>
      <c r="F292" s="48">
        <v>1.83412895929257</v>
      </c>
      <c r="G292" s="8">
        <v>72.797989930355598</v>
      </c>
      <c r="H292" s="9">
        <v>0.17299839382093801</v>
      </c>
      <c r="I292" s="40">
        <v>1</v>
      </c>
      <c r="J292" s="7">
        <v>2</v>
      </c>
      <c r="K292" s="9">
        <v>1</v>
      </c>
      <c r="L292" s="39">
        <v>1</v>
      </c>
      <c r="M292" s="47">
        <v>0</v>
      </c>
      <c r="N292" s="17">
        <v>0.109423324731959</v>
      </c>
      <c r="O292" s="7">
        <f>Q292/P292/N292</f>
        <v>102.13894746300707</v>
      </c>
      <c r="P292" s="7">
        <v>4.1224873075461854</v>
      </c>
      <c r="Q292" s="33">
        <v>46.074497952335783</v>
      </c>
      <c r="R292" s="41" t="s">
        <v>1675</v>
      </c>
      <c r="S292" s="33" t="s">
        <v>1675</v>
      </c>
      <c r="T292" s="45" t="s">
        <v>1675</v>
      </c>
      <c r="U292" s="55">
        <f>RANK(Q292,$Q$5:$Q$3209,0)</f>
        <v>165</v>
      </c>
      <c r="V292" s="55">
        <f>RANK(W292,$W$5:$W$3209,0)</f>
        <v>288</v>
      </c>
      <c r="W292" s="55">
        <f>N292*O292</f>
        <v>11.176383216025123</v>
      </c>
      <c r="X292">
        <f t="shared" si="8"/>
        <v>2149.5133139879003</v>
      </c>
      <c r="Y292" s="77">
        <f t="shared" si="9"/>
        <v>0.2408067164123105</v>
      </c>
    </row>
    <row r="293" spans="3:25" x14ac:dyDescent="0.25">
      <c r="C293" s="19" t="s">
        <v>1867</v>
      </c>
      <c r="D293" s="6" t="s">
        <v>109</v>
      </c>
      <c r="E293" s="6" t="s">
        <v>39</v>
      </c>
      <c r="F293" s="48">
        <v>8.5722674528136107</v>
      </c>
      <c r="G293" s="8">
        <v>27.639550602018399</v>
      </c>
      <c r="H293" s="9">
        <v>0.215174222213915</v>
      </c>
      <c r="I293" s="40">
        <v>13</v>
      </c>
      <c r="J293" s="7">
        <v>13</v>
      </c>
      <c r="K293" s="9">
        <v>1</v>
      </c>
      <c r="L293" s="39">
        <v>1</v>
      </c>
      <c r="M293" s="47">
        <v>0</v>
      </c>
      <c r="N293" s="17">
        <v>0.170743401079548</v>
      </c>
      <c r="O293" s="7">
        <f>Q293/P293/N293</f>
        <v>65.391231023531006</v>
      </c>
      <c r="P293" s="7">
        <v>3.8307561164102037</v>
      </c>
      <c r="Q293" s="33">
        <v>42.770856272719854</v>
      </c>
      <c r="R293" s="41" t="s">
        <v>1675</v>
      </c>
      <c r="S293" s="33" t="s">
        <v>1675</v>
      </c>
      <c r="T293" s="45" t="s">
        <v>1675</v>
      </c>
      <c r="U293" s="55">
        <f>RANK(Q293,$Q$5:$Q$3209,0)</f>
        <v>193</v>
      </c>
      <c r="V293" s="55">
        <f>RANK(W293,$W$5:$W$3209,0)</f>
        <v>289</v>
      </c>
      <c r="W293" s="55">
        <f>N293*O293</f>
        <v>11.165121185736137</v>
      </c>
      <c r="X293">
        <f t="shared" si="8"/>
        <v>2138.3369307718754</v>
      </c>
      <c r="Y293" s="77">
        <f t="shared" si="9"/>
        <v>0.23955464315177158</v>
      </c>
    </row>
    <row r="294" spans="3:25" x14ac:dyDescent="0.25">
      <c r="C294" s="19" t="s">
        <v>1960</v>
      </c>
      <c r="D294" s="6" t="s">
        <v>23</v>
      </c>
      <c r="E294" s="6" t="s">
        <v>19</v>
      </c>
      <c r="F294" s="48">
        <v>0.78346557627782099</v>
      </c>
      <c r="G294" s="8">
        <v>81.184915368806898</v>
      </c>
      <c r="H294" s="9">
        <v>0.29393379340994102</v>
      </c>
      <c r="I294" s="40">
        <v>4</v>
      </c>
      <c r="J294" s="7">
        <v>2</v>
      </c>
      <c r="K294" s="9">
        <v>1</v>
      </c>
      <c r="L294" s="39">
        <v>1</v>
      </c>
      <c r="M294" s="47">
        <v>0</v>
      </c>
      <c r="N294" s="17">
        <v>0.130135471248046</v>
      </c>
      <c r="O294" s="7">
        <f>Q294/P294/N294</f>
        <v>85.451113995755804</v>
      </c>
      <c r="P294" s="7">
        <v>2.5578310437279481</v>
      </c>
      <c r="Q294" s="33">
        <v>28.443646457521318</v>
      </c>
      <c r="R294" s="41" t="s">
        <v>1675</v>
      </c>
      <c r="S294" s="33" t="s">
        <v>1675</v>
      </c>
      <c r="T294" s="45" t="s">
        <v>1676</v>
      </c>
      <c r="U294" s="55">
        <f>RANK(Q294,$Q$5:$Q$3209,0)</f>
        <v>288</v>
      </c>
      <c r="V294" s="55">
        <f>RANK(W294,$W$5:$W$3209,0)</f>
        <v>290</v>
      </c>
      <c r="W294" s="55">
        <f>N294*O294</f>
        <v>11.120220988508182</v>
      </c>
      <c r="X294">
        <f t="shared" si="8"/>
        <v>2127.1718095861393</v>
      </c>
      <c r="Y294" s="77">
        <f t="shared" si="9"/>
        <v>0.23830383155940488</v>
      </c>
    </row>
    <row r="295" spans="3:25" x14ac:dyDescent="0.25">
      <c r="C295" s="19" t="s">
        <v>1950</v>
      </c>
      <c r="D295" s="6" t="s">
        <v>521</v>
      </c>
      <c r="E295" s="6" t="s">
        <v>16</v>
      </c>
      <c r="F295" s="48">
        <v>3.3601212035380903</v>
      </c>
      <c r="G295" s="8">
        <v>83.630352088960706</v>
      </c>
      <c r="H295" s="9">
        <v>0.59474394135096098</v>
      </c>
      <c r="I295" s="40">
        <v>0</v>
      </c>
      <c r="J295" s="7">
        <v>1</v>
      </c>
      <c r="K295" s="9">
        <v>1</v>
      </c>
      <c r="L295" s="39">
        <v>0.75751121424422296</v>
      </c>
      <c r="M295" s="47">
        <v>0</v>
      </c>
      <c r="N295" s="17">
        <v>0.108721185693331</v>
      </c>
      <c r="O295" s="7">
        <f>Q295/P295/N295</f>
        <v>102.13894746300707</v>
      </c>
      <c r="P295" s="7">
        <v>2.6372782375471506</v>
      </c>
      <c r="Q295" s="33">
        <v>29.286097863446855</v>
      </c>
      <c r="R295" s="41" t="s">
        <v>1675</v>
      </c>
      <c r="S295" s="33" t="s">
        <v>1675</v>
      </c>
      <c r="T295" s="45" t="s">
        <v>1676</v>
      </c>
      <c r="U295" s="55">
        <f>RANK(Q295,$Q$5:$Q$3209,0)</f>
        <v>278</v>
      </c>
      <c r="V295" s="55">
        <f>RANK(W295,$W$5:$W$3209,0)</f>
        <v>291</v>
      </c>
      <c r="W295" s="55">
        <f>N295*O295</f>
        <v>11.104667473646971</v>
      </c>
      <c r="X295">
        <f t="shared" si="8"/>
        <v>2116.0515885976311</v>
      </c>
      <c r="Y295" s="77">
        <f t="shared" si="9"/>
        <v>0.23705805006803377</v>
      </c>
    </row>
    <row r="296" spans="3:25" x14ac:dyDescent="0.25">
      <c r="C296" s="19" t="s">
        <v>1849</v>
      </c>
      <c r="D296" s="6" t="s">
        <v>53</v>
      </c>
      <c r="E296" s="6" t="s">
        <v>12</v>
      </c>
      <c r="F296" s="48">
        <v>0.27569863390349297</v>
      </c>
      <c r="G296" s="8">
        <v>81.164176832167797</v>
      </c>
      <c r="H296" s="9">
        <v>0.575590041179732</v>
      </c>
      <c r="I296" s="40">
        <v>3</v>
      </c>
      <c r="J296" s="7">
        <v>0</v>
      </c>
      <c r="K296" s="9">
        <v>1</v>
      </c>
      <c r="L296" s="39">
        <v>1</v>
      </c>
      <c r="M296" s="47">
        <v>0</v>
      </c>
      <c r="N296" s="17">
        <v>0.16950900326631199</v>
      </c>
      <c r="O296" s="7">
        <f>Q296/P296/N296</f>
        <v>65.391231023531006</v>
      </c>
      <c r="P296" s="7">
        <v>4.0603939845030581</v>
      </c>
      <c r="Q296" s="33">
        <v>45.007040798981436</v>
      </c>
      <c r="R296" s="41" t="s">
        <v>1675</v>
      </c>
      <c r="S296" s="33" t="s">
        <v>1675</v>
      </c>
      <c r="T296" s="45" t="s">
        <v>1675</v>
      </c>
      <c r="U296" s="55">
        <f>RANK(Q296,$Q$5:$Q$3209,0)</f>
        <v>173</v>
      </c>
      <c r="V296" s="55">
        <f>RANK(W296,$W$5:$W$3209,0)</f>
        <v>292</v>
      </c>
      <c r="W296" s="55">
        <f>N296*O296</f>
        <v>11.08440239315588</v>
      </c>
      <c r="X296">
        <f t="shared" si="8"/>
        <v>2104.9469211239839</v>
      </c>
      <c r="Y296" s="77">
        <f t="shared" si="9"/>
        <v>0.23581401101334262</v>
      </c>
    </row>
    <row r="297" spans="3:25" x14ac:dyDescent="0.25">
      <c r="C297" s="19" t="s">
        <v>2295</v>
      </c>
      <c r="D297" s="6" t="s">
        <v>120</v>
      </c>
      <c r="E297" s="6" t="s">
        <v>39</v>
      </c>
      <c r="F297" s="48">
        <v>2.7493092392031402</v>
      </c>
      <c r="G297" s="8">
        <v>88.8734977652353</v>
      </c>
      <c r="H297" s="9">
        <v>0.99896658007043204</v>
      </c>
      <c r="I297" s="40">
        <v>0</v>
      </c>
      <c r="J297" s="7">
        <v>1</v>
      </c>
      <c r="K297" s="9">
        <v>1</v>
      </c>
      <c r="L297" s="39">
        <v>0.56920045398047103</v>
      </c>
      <c r="M297" s="47">
        <v>0</v>
      </c>
      <c r="N297" s="17">
        <v>0.12923796634812099</v>
      </c>
      <c r="O297" s="7">
        <f>Q297/P297/N297</f>
        <v>85.451113995755804</v>
      </c>
      <c r="P297" s="7">
        <v>0.34069011634765639</v>
      </c>
      <c r="Q297" s="33">
        <v>3.7624209056407683</v>
      </c>
      <c r="R297" s="41" t="s">
        <v>1675</v>
      </c>
      <c r="S297" s="33" t="s">
        <v>1675</v>
      </c>
      <c r="T297" s="45" t="s">
        <v>1677</v>
      </c>
      <c r="U297" s="55">
        <f>RANK(Q297,$Q$5:$Q$3209,0)</f>
        <v>632</v>
      </c>
      <c r="V297" s="55">
        <f>RANK(W297,$W$5:$W$3209,0)</f>
        <v>293</v>
      </c>
      <c r="W297" s="55">
        <f>N297*O297</f>
        <v>11.043528194992939</v>
      </c>
      <c r="X297">
        <f t="shared" si="8"/>
        <v>2093.862518730828</v>
      </c>
      <c r="Y297" s="77">
        <f t="shared" si="9"/>
        <v>0.23457224222488296</v>
      </c>
    </row>
    <row r="298" spans="3:25" x14ac:dyDescent="0.25">
      <c r="C298" s="19" t="s">
        <v>2004</v>
      </c>
      <c r="D298" s="6" t="s">
        <v>211</v>
      </c>
      <c r="E298" s="6" t="s">
        <v>39</v>
      </c>
      <c r="F298" s="48">
        <v>6.9026840458854499</v>
      </c>
      <c r="G298" s="8">
        <v>86.771683371973495</v>
      </c>
      <c r="H298" s="9">
        <v>1</v>
      </c>
      <c r="I298" s="40">
        <v>0</v>
      </c>
      <c r="J298" s="7">
        <v>2</v>
      </c>
      <c r="K298" s="9">
        <v>1</v>
      </c>
      <c r="L298" s="39">
        <v>1</v>
      </c>
      <c r="M298" s="47">
        <v>1</v>
      </c>
      <c r="N298" s="17">
        <v>0.23178590186612999</v>
      </c>
      <c r="O298" s="7">
        <f>Q298/P298/N298</f>
        <v>47.636719618242658</v>
      </c>
      <c r="P298" s="7">
        <v>2.1333808654126525</v>
      </c>
      <c r="Q298" s="33">
        <v>23.555767532876462</v>
      </c>
      <c r="R298" s="41" t="s">
        <v>1675</v>
      </c>
      <c r="S298" s="33" t="s">
        <v>1675</v>
      </c>
      <c r="T298" s="45" t="s">
        <v>1677</v>
      </c>
      <c r="U298" s="55">
        <f>RANK(Q298,$Q$5:$Q$3209,0)</f>
        <v>333</v>
      </c>
      <c r="V298" s="55">
        <f>RANK(W298,$W$5:$W$3209,0)</f>
        <v>294</v>
      </c>
      <c r="W298" s="55">
        <f>N298*O298</f>
        <v>11.041520018658343</v>
      </c>
      <c r="X298">
        <f t="shared" si="8"/>
        <v>2082.8189905358349</v>
      </c>
      <c r="Y298" s="77">
        <f t="shared" si="9"/>
        <v>0.23333505251084985</v>
      </c>
    </row>
    <row r="299" spans="3:25" x14ac:dyDescent="0.25">
      <c r="C299" s="19" t="s">
        <v>1982</v>
      </c>
      <c r="D299" s="6" t="s">
        <v>317</v>
      </c>
      <c r="E299" s="6" t="s">
        <v>126</v>
      </c>
      <c r="F299" s="48">
        <v>24.103108037422</v>
      </c>
      <c r="G299" s="8">
        <v>66.804431224040997</v>
      </c>
      <c r="H299" s="9">
        <v>1</v>
      </c>
      <c r="I299" s="40">
        <v>9</v>
      </c>
      <c r="J299" s="7">
        <v>9</v>
      </c>
      <c r="K299" s="9">
        <v>1</v>
      </c>
      <c r="L299" s="39">
        <v>0.51267587271564496</v>
      </c>
      <c r="M299" s="47">
        <v>1</v>
      </c>
      <c r="N299" s="17">
        <v>0.168572073503714</v>
      </c>
      <c r="O299" s="7">
        <f>Q299/P299/N299</f>
        <v>65.391231023531006</v>
      </c>
      <c r="P299" s="7">
        <v>2.3737103107698774</v>
      </c>
      <c r="Q299" s="33">
        <v>26.16573016215699</v>
      </c>
      <c r="R299" s="41" t="s">
        <v>1675</v>
      </c>
      <c r="S299" s="33" t="s">
        <v>1675</v>
      </c>
      <c r="T299" s="45" t="s">
        <v>1676</v>
      </c>
      <c r="U299" s="55">
        <f>RANK(Q299,$Q$5:$Q$3209,0)</f>
        <v>310</v>
      </c>
      <c r="V299" s="55">
        <f>RANK(W299,$W$5:$W$3209,0)</f>
        <v>295</v>
      </c>
      <c r="W299" s="55">
        <f>N299*O299</f>
        <v>11.023135402597012</v>
      </c>
      <c r="X299">
        <f t="shared" si="8"/>
        <v>2071.7774705171764</v>
      </c>
      <c r="Y299" s="77">
        <f t="shared" si="9"/>
        <v>0.23209808776976573</v>
      </c>
    </row>
    <row r="300" spans="3:25" x14ac:dyDescent="0.25">
      <c r="C300" s="19" t="s">
        <v>1944</v>
      </c>
      <c r="D300" s="6" t="s">
        <v>40</v>
      </c>
      <c r="E300" s="6" t="s">
        <v>19</v>
      </c>
      <c r="F300" s="48">
        <v>1.8525617627381801</v>
      </c>
      <c r="G300" s="8">
        <v>77.076474641255203</v>
      </c>
      <c r="H300" s="9">
        <v>0.99897723253256199</v>
      </c>
      <c r="I300" s="40">
        <v>8</v>
      </c>
      <c r="J300" s="7">
        <v>0</v>
      </c>
      <c r="K300" s="9">
        <v>1</v>
      </c>
      <c r="L300" s="39">
        <v>1</v>
      </c>
      <c r="M300" s="47">
        <v>0</v>
      </c>
      <c r="N300" s="17">
        <v>0.23120795465774599</v>
      </c>
      <c r="O300" s="7">
        <f>Q300/P300/N300</f>
        <v>47.636719618242658</v>
      </c>
      <c r="P300" s="7">
        <v>2.7807822454555402</v>
      </c>
      <c r="Q300" s="33">
        <v>30.62750369897573</v>
      </c>
      <c r="R300" s="41" t="s">
        <v>1675</v>
      </c>
      <c r="S300" s="33" t="s">
        <v>1675</v>
      </c>
      <c r="T300" s="45" t="s">
        <v>1676</v>
      </c>
      <c r="U300" s="55">
        <f>RANK(Q300,$Q$5:$Q$3209,0)</f>
        <v>272</v>
      </c>
      <c r="V300" s="55">
        <f>RANK(W300,$W$5:$W$3209,0)</f>
        <v>296</v>
      </c>
      <c r="W300" s="55">
        <f>N300*O300</f>
        <v>11.013988509538407</v>
      </c>
      <c r="X300">
        <f t="shared" si="8"/>
        <v>2060.7543351145796</v>
      </c>
      <c r="Y300" s="77">
        <f t="shared" si="9"/>
        <v>0.23086318262933514</v>
      </c>
    </row>
    <row r="301" spans="3:25" x14ac:dyDescent="0.25">
      <c r="C301" s="19" t="s">
        <v>2055</v>
      </c>
      <c r="D301" s="6" t="s">
        <v>211</v>
      </c>
      <c r="E301" s="6" t="s">
        <v>39</v>
      </c>
      <c r="F301" s="48">
        <v>9.1588568508257602</v>
      </c>
      <c r="G301" s="8">
        <v>98</v>
      </c>
      <c r="H301" s="9">
        <v>0.999999999999999</v>
      </c>
      <c r="I301" s="40">
        <v>4</v>
      </c>
      <c r="J301" s="7">
        <v>1</v>
      </c>
      <c r="K301" s="9">
        <v>1</v>
      </c>
      <c r="L301" s="39">
        <v>0.123402400757641</v>
      </c>
      <c r="M301" s="47">
        <v>0</v>
      </c>
      <c r="N301" s="17">
        <v>0.10743598622223099</v>
      </c>
      <c r="O301" s="7">
        <f>Q301/P301/N301</f>
        <v>102.13894746300707</v>
      </c>
      <c r="P301" s="7">
        <v>1.6390329705859032</v>
      </c>
      <c r="Q301" s="33">
        <v>17.985762026744869</v>
      </c>
      <c r="R301" s="41" t="s">
        <v>1675</v>
      </c>
      <c r="S301" s="33" t="s">
        <v>1675</v>
      </c>
      <c r="T301" s="45" t="s">
        <v>1677</v>
      </c>
      <c r="U301" s="55">
        <f>RANK(Q301,$Q$5:$Q$3209,0)</f>
        <v>387</v>
      </c>
      <c r="V301" s="55">
        <f>RANK(W301,$W$5:$W$3209,0)</f>
        <v>297</v>
      </c>
      <c r="W301" s="55">
        <f>N301*O301</f>
        <v>10.973398552388803</v>
      </c>
      <c r="X301">
        <f t="shared" si="8"/>
        <v>2049.7403466050414</v>
      </c>
      <c r="Y301" s="77">
        <f t="shared" si="9"/>
        <v>0.22962930220146088</v>
      </c>
    </row>
    <row r="302" spans="3:25" x14ac:dyDescent="0.25">
      <c r="C302" s="19" t="s">
        <v>2002</v>
      </c>
      <c r="D302" s="6" t="s">
        <v>715</v>
      </c>
      <c r="E302" s="6" t="s">
        <v>90</v>
      </c>
      <c r="F302" s="48">
        <v>13.319075612735102</v>
      </c>
      <c r="G302" s="8">
        <v>78.838798099270704</v>
      </c>
      <c r="H302" s="9">
        <v>0.99936554785867804</v>
      </c>
      <c r="I302" s="40">
        <v>4</v>
      </c>
      <c r="J302" s="7">
        <v>1</v>
      </c>
      <c r="K302" s="9">
        <v>1</v>
      </c>
      <c r="L302" s="39">
        <v>0.48722553844939598</v>
      </c>
      <c r="M302" s="47">
        <v>0</v>
      </c>
      <c r="N302" s="17">
        <v>0.12751699274605799</v>
      </c>
      <c r="O302" s="7">
        <f>Q302/P302/N302</f>
        <v>85.451113995755804</v>
      </c>
      <c r="P302" s="7">
        <v>2.1817505978476537</v>
      </c>
      <c r="Q302" s="33">
        <v>23.77337793744049</v>
      </c>
      <c r="R302" s="41" t="s">
        <v>1675</v>
      </c>
      <c r="S302" s="33" t="s">
        <v>1675</v>
      </c>
      <c r="T302" s="45" t="s">
        <v>1677</v>
      </c>
      <c r="U302" s="55">
        <f>RANK(Q302,$Q$5:$Q$3209,0)</f>
        <v>331</v>
      </c>
      <c r="V302" s="55">
        <f>RANK(W302,$W$5:$W$3209,0)</f>
        <v>298</v>
      </c>
      <c r="W302" s="55">
        <f>N302*O302</f>
        <v>10.896469083539367</v>
      </c>
      <c r="X302">
        <f t="shared" si="8"/>
        <v>2038.7669480526527</v>
      </c>
      <c r="Y302" s="77">
        <f t="shared" si="9"/>
        <v>0.22839996900492354</v>
      </c>
    </row>
    <row r="303" spans="3:25" x14ac:dyDescent="0.25">
      <c r="C303" s="19" t="s">
        <v>1942</v>
      </c>
      <c r="D303" s="6" t="s">
        <v>93</v>
      </c>
      <c r="E303" s="6" t="s">
        <v>19</v>
      </c>
      <c r="F303" s="48">
        <v>5.7551574777445902</v>
      </c>
      <c r="G303" s="8">
        <v>66.913361864841406</v>
      </c>
      <c r="H303" s="9">
        <v>0.43761970497450597</v>
      </c>
      <c r="I303" s="40">
        <v>9</v>
      </c>
      <c r="J303" s="7">
        <v>11</v>
      </c>
      <c r="K303" s="9">
        <v>1</v>
      </c>
      <c r="L303" s="39">
        <v>1</v>
      </c>
      <c r="M303" s="47">
        <v>1</v>
      </c>
      <c r="N303" s="17">
        <v>0.16468669964414601</v>
      </c>
      <c r="O303" s="7">
        <f>Q303/P303/N303</f>
        <v>65.391231023531006</v>
      </c>
      <c r="P303" s="7">
        <v>2.8564675003261746</v>
      </c>
      <c r="Q303" s="33">
        <v>30.761487103375572</v>
      </c>
      <c r="R303" s="41" t="s">
        <v>1675</v>
      </c>
      <c r="S303" s="33" t="s">
        <v>1675</v>
      </c>
      <c r="T303" s="45" t="s">
        <v>1676</v>
      </c>
      <c r="U303" s="55">
        <f>RANK(Q303,$Q$5:$Q$3209,0)</f>
        <v>270</v>
      </c>
      <c r="V303" s="55">
        <f>RANK(W303,$W$5:$W$3209,0)</f>
        <v>299</v>
      </c>
      <c r="W303" s="55">
        <f>N303*O303</f>
        <v>10.769066022933213</v>
      </c>
      <c r="X303">
        <f t="shared" si="8"/>
        <v>2027.8704789691133</v>
      </c>
      <c r="Y303" s="77">
        <f t="shared" si="9"/>
        <v>0.22717925410010292</v>
      </c>
    </row>
    <row r="304" spans="3:25" x14ac:dyDescent="0.25">
      <c r="C304" s="19" t="s">
        <v>1928</v>
      </c>
      <c r="D304" s="6" t="s">
        <v>196</v>
      </c>
      <c r="E304" s="6" t="s">
        <v>144</v>
      </c>
      <c r="F304" s="48">
        <v>2.07638144623147</v>
      </c>
      <c r="G304" s="8">
        <v>84.067566558210601</v>
      </c>
      <c r="H304" s="9">
        <v>0.31481290317939098</v>
      </c>
      <c r="I304" s="40">
        <v>0</v>
      </c>
      <c r="J304" s="7">
        <v>1</v>
      </c>
      <c r="K304" s="9">
        <v>1</v>
      </c>
      <c r="L304" s="39">
        <v>1</v>
      </c>
      <c r="M304" s="47">
        <v>0</v>
      </c>
      <c r="N304" s="17">
        <v>0.12600601500545</v>
      </c>
      <c r="O304" s="7">
        <f>Q304/P304/N304</f>
        <v>85.45111399575579</v>
      </c>
      <c r="P304" s="7">
        <v>3.042553796274194</v>
      </c>
      <c r="Q304" s="33">
        <v>32.760254860668176</v>
      </c>
      <c r="R304" s="41" t="s">
        <v>1675</v>
      </c>
      <c r="S304" s="33" t="s">
        <v>1675</v>
      </c>
      <c r="T304" s="45" t="s">
        <v>1676</v>
      </c>
      <c r="U304" s="55">
        <f>RANK(Q304,$Q$5:$Q$3209,0)</f>
        <v>256</v>
      </c>
      <c r="V304" s="55">
        <f>RANK(W304,$W$5:$W$3209,0)</f>
        <v>300</v>
      </c>
      <c r="W304" s="55">
        <f>N304*O304</f>
        <v>10.767354352381624</v>
      </c>
      <c r="X304">
        <f t="shared" si="8"/>
        <v>2017.1014129461801</v>
      </c>
      <c r="Y304" s="77">
        <f t="shared" si="9"/>
        <v>0.22597281196693056</v>
      </c>
    </row>
    <row r="305" spans="3:25" x14ac:dyDescent="0.25">
      <c r="C305" s="19" t="s">
        <v>1880</v>
      </c>
      <c r="D305" s="6" t="s">
        <v>209</v>
      </c>
      <c r="E305" s="6" t="s">
        <v>90</v>
      </c>
      <c r="F305" s="48">
        <v>5.8553222802967566</v>
      </c>
      <c r="G305" s="8">
        <v>48.394396682413401</v>
      </c>
      <c r="H305" s="9">
        <v>0.469242679654436</v>
      </c>
      <c r="I305" s="40">
        <v>2</v>
      </c>
      <c r="J305" s="7">
        <v>9</v>
      </c>
      <c r="K305" s="9">
        <v>0.999999999999999</v>
      </c>
      <c r="L305" s="39">
        <v>0.951301958837655</v>
      </c>
      <c r="M305" s="47">
        <v>0</v>
      </c>
      <c r="N305" s="17">
        <v>0.125830594165485</v>
      </c>
      <c r="O305" s="7">
        <f>Q305/P305/N305</f>
        <v>85.451113995755804</v>
      </c>
      <c r="P305" s="7">
        <v>3.8061542785972087</v>
      </c>
      <c r="Q305" s="33">
        <v>40.925157941897034</v>
      </c>
      <c r="R305" s="41" t="s">
        <v>1675</v>
      </c>
      <c r="S305" s="33" t="s">
        <v>1675</v>
      </c>
      <c r="T305" s="45" t="s">
        <v>1675</v>
      </c>
      <c r="U305" s="55">
        <f>RANK(Q305,$Q$5:$Q$3209,0)</f>
        <v>206</v>
      </c>
      <c r="V305" s="55">
        <f>RANK(W305,$W$5:$W$3209,0)</f>
        <v>301</v>
      </c>
      <c r="W305" s="55">
        <f>N305*O305</f>
        <v>10.752364446188544</v>
      </c>
      <c r="X305">
        <f t="shared" si="8"/>
        <v>2006.3340585937985</v>
      </c>
      <c r="Y305" s="77">
        <f t="shared" si="9"/>
        <v>0.22476656158961406</v>
      </c>
    </row>
    <row r="306" spans="3:25" x14ac:dyDescent="0.25">
      <c r="C306" s="19" t="s">
        <v>1892</v>
      </c>
      <c r="D306" s="6" t="s">
        <v>118</v>
      </c>
      <c r="E306" s="6" t="s">
        <v>39</v>
      </c>
      <c r="F306" s="48">
        <v>4.3540283858333</v>
      </c>
      <c r="G306" s="8">
        <v>81.936506007488305</v>
      </c>
      <c r="H306" s="9">
        <v>3.2296387342146703E-2</v>
      </c>
      <c r="I306" s="40">
        <v>2</v>
      </c>
      <c r="J306" s="7">
        <v>3</v>
      </c>
      <c r="K306" s="9">
        <v>0.963868472412996</v>
      </c>
      <c r="L306" s="39">
        <v>1</v>
      </c>
      <c r="M306" s="47">
        <v>0</v>
      </c>
      <c r="N306" s="17">
        <v>0.104123400902685</v>
      </c>
      <c r="O306" s="7">
        <f>Q306/P306/N306</f>
        <v>102.13894746300707</v>
      </c>
      <c r="P306" s="7">
        <v>3.6650709753033102</v>
      </c>
      <c r="Q306" s="33">
        <v>38.978229841652904</v>
      </c>
      <c r="R306" s="41" t="s">
        <v>1675</v>
      </c>
      <c r="S306" s="33" t="s">
        <v>1675</v>
      </c>
      <c r="T306" s="45" t="s">
        <v>1675</v>
      </c>
      <c r="U306" s="55">
        <f>RANK(Q306,$Q$5:$Q$3209,0)</f>
        <v>219</v>
      </c>
      <c r="V306" s="55">
        <f>RANK(W306,$W$5:$W$3209,0)</f>
        <v>302</v>
      </c>
      <c r="W306" s="55">
        <f>N306*O306</f>
        <v>10.635054574468967</v>
      </c>
      <c r="X306">
        <f t="shared" si="8"/>
        <v>1995.5816941476101</v>
      </c>
      <c r="Y306" s="77">
        <f t="shared" si="9"/>
        <v>0.22356199050875322</v>
      </c>
    </row>
    <row r="307" spans="3:25" x14ac:dyDescent="0.25">
      <c r="C307" s="19" t="s">
        <v>1972</v>
      </c>
      <c r="D307" s="6" t="s">
        <v>420</v>
      </c>
      <c r="E307" s="6" t="s">
        <v>16</v>
      </c>
      <c r="F307" s="48">
        <v>18.57127702328059</v>
      </c>
      <c r="G307" s="8">
        <v>72.031194504222995</v>
      </c>
      <c r="H307" s="9">
        <v>0.64509185035306604</v>
      </c>
      <c r="I307" s="40">
        <v>6</v>
      </c>
      <c r="J307" s="7">
        <v>1</v>
      </c>
      <c r="K307" s="9">
        <v>0.999999999999999</v>
      </c>
      <c r="L307" s="39">
        <v>0.92149125238496699</v>
      </c>
      <c r="M307" s="47">
        <v>0</v>
      </c>
      <c r="N307" s="17">
        <v>0.22084380253821401</v>
      </c>
      <c r="O307" s="7">
        <f>Q307/P307/N307</f>
        <v>47.636719618242658</v>
      </c>
      <c r="P307" s="7">
        <v>2.5843321291131018</v>
      </c>
      <c r="Q307" s="33">
        <v>27.18788288300069</v>
      </c>
      <c r="R307" s="41" t="s">
        <v>1675</v>
      </c>
      <c r="S307" s="33" t="s">
        <v>1675</v>
      </c>
      <c r="T307" s="45" t="s">
        <v>1676</v>
      </c>
      <c r="U307" s="55">
        <f>RANK(Q307,$Q$5:$Q$3209,0)</f>
        <v>300</v>
      </c>
      <c r="V307" s="55">
        <f>RANK(W307,$W$5:$W$3209,0)</f>
        <v>303</v>
      </c>
      <c r="W307" s="55">
        <f>N307*O307</f>
        <v>10.520274300939446</v>
      </c>
      <c r="X307">
        <f t="shared" si="8"/>
        <v>1984.9466395731411</v>
      </c>
      <c r="Y307" s="77">
        <f t="shared" si="9"/>
        <v>0.22237056147489798</v>
      </c>
    </row>
    <row r="308" spans="3:25" x14ac:dyDescent="0.25">
      <c r="C308" s="19" t="s">
        <v>1973</v>
      </c>
      <c r="D308" s="6" t="s">
        <v>33</v>
      </c>
      <c r="E308" s="6" t="s">
        <v>19</v>
      </c>
      <c r="F308" s="48">
        <v>3.06872215897087</v>
      </c>
      <c r="G308" s="8">
        <v>71.600294808837404</v>
      </c>
      <c r="H308" s="9">
        <v>0.66681649949676802</v>
      </c>
      <c r="I308" s="40">
        <v>5</v>
      </c>
      <c r="J308" s="7">
        <v>7</v>
      </c>
      <c r="K308" s="9">
        <v>1</v>
      </c>
      <c r="L308" s="39">
        <v>1</v>
      </c>
      <c r="M308" s="47">
        <v>0</v>
      </c>
      <c r="N308" s="17">
        <v>0.21886252953805699</v>
      </c>
      <c r="O308" s="7">
        <f>Q308/P308/N308</f>
        <v>47.636719618242658</v>
      </c>
      <c r="P308" s="7">
        <v>2.6045350917064076</v>
      </c>
      <c r="Q308" s="33">
        <v>27.154604062483855</v>
      </c>
      <c r="R308" s="41" t="s">
        <v>1675</v>
      </c>
      <c r="S308" s="33" t="s">
        <v>1675</v>
      </c>
      <c r="T308" s="45" t="s">
        <v>1676</v>
      </c>
      <c r="U308" s="55">
        <f>RANK(Q308,$Q$5:$Q$3209,0)</f>
        <v>301</v>
      </c>
      <c r="V308" s="55">
        <f>RANK(W308,$W$5:$W$3209,0)</f>
        <v>304</v>
      </c>
      <c r="W308" s="55">
        <f>N308*O308</f>
        <v>10.425892954543773</v>
      </c>
      <c r="X308">
        <f t="shared" si="8"/>
        <v>1974.4263652722016</v>
      </c>
      <c r="Y308" s="77">
        <f t="shared" si="9"/>
        <v>0.22119199110099969</v>
      </c>
    </row>
    <row r="309" spans="3:25" x14ac:dyDescent="0.25">
      <c r="C309" s="19" t="s">
        <v>1995</v>
      </c>
      <c r="D309" s="6" t="s">
        <v>263</v>
      </c>
      <c r="E309" s="6" t="s">
        <v>39</v>
      </c>
      <c r="F309" s="48">
        <v>5.6176147291407101</v>
      </c>
      <c r="G309" s="8">
        <v>75.176932474016496</v>
      </c>
      <c r="H309" s="9">
        <v>0.68584297544205797</v>
      </c>
      <c r="I309" s="40">
        <v>0</v>
      </c>
      <c r="J309" s="7">
        <v>2</v>
      </c>
      <c r="K309" s="9">
        <v>1</v>
      </c>
      <c r="L309" s="39">
        <v>1</v>
      </c>
      <c r="M309" s="47">
        <v>0</v>
      </c>
      <c r="N309" s="17">
        <v>0.158371405363531</v>
      </c>
      <c r="O309" s="7">
        <f>Q309/P309/N309</f>
        <v>65.391231023531006</v>
      </c>
      <c r="P309" s="7">
        <v>2.3656642542617488</v>
      </c>
      <c r="Q309" s="33">
        <v>24.4990583174351</v>
      </c>
      <c r="R309" s="41" t="s">
        <v>1675</v>
      </c>
      <c r="S309" s="33" t="s">
        <v>1675</v>
      </c>
      <c r="T309" s="45" t="s">
        <v>1676</v>
      </c>
      <c r="U309" s="55">
        <f>RANK(Q309,$Q$5:$Q$3209,0)</f>
        <v>323</v>
      </c>
      <c r="V309" s="55">
        <f>RANK(W309,$W$5:$W$3209,0)</f>
        <v>305</v>
      </c>
      <c r="W309" s="55">
        <f>N309*O309</f>
        <v>10.356101155647933</v>
      </c>
      <c r="X309">
        <f t="shared" si="8"/>
        <v>1964.0004723176578</v>
      </c>
      <c r="Y309" s="77">
        <f t="shared" si="9"/>
        <v>0.2200239941261905</v>
      </c>
    </row>
    <row r="310" spans="3:25" x14ac:dyDescent="0.25">
      <c r="C310" s="19" t="s">
        <v>1924</v>
      </c>
      <c r="D310" s="6" t="s">
        <v>40</v>
      </c>
      <c r="E310" s="6" t="s">
        <v>19</v>
      </c>
      <c r="F310" s="48">
        <v>9.7562092767558788</v>
      </c>
      <c r="G310" s="8">
        <v>60.742661119114402</v>
      </c>
      <c r="H310" s="9">
        <v>0.68469118521254702</v>
      </c>
      <c r="I310" s="40">
        <v>10</v>
      </c>
      <c r="J310" s="7">
        <v>5</v>
      </c>
      <c r="K310" s="9">
        <v>0.91788591223604798</v>
      </c>
      <c r="L310" s="39">
        <v>0.57405823537707001</v>
      </c>
      <c r="M310" s="47">
        <v>1</v>
      </c>
      <c r="N310" s="17">
        <v>0.217113646346557</v>
      </c>
      <c r="O310" s="7">
        <f>Q310/P310/N310</f>
        <v>47.636719618242658</v>
      </c>
      <c r="P310" s="7">
        <v>3.2591977869512263</v>
      </c>
      <c r="Q310" s="33">
        <v>33.708520027799821</v>
      </c>
      <c r="R310" s="41" t="s">
        <v>1675</v>
      </c>
      <c r="S310" s="33" t="s">
        <v>1675</v>
      </c>
      <c r="T310" s="45" t="s">
        <v>1675</v>
      </c>
      <c r="U310" s="55">
        <f>RANK(Q310,$Q$5:$Q$3209,0)</f>
        <v>252</v>
      </c>
      <c r="V310" s="55">
        <f>RANK(W310,$W$5:$W$3209,0)</f>
        <v>306</v>
      </c>
      <c r="W310" s="55">
        <f>N310*O310</f>
        <v>10.34258189630523</v>
      </c>
      <c r="X310">
        <f t="shared" si="8"/>
        <v>1953.64437116201</v>
      </c>
      <c r="Y310" s="77">
        <f t="shared" si="9"/>
        <v>0.21886381582075884</v>
      </c>
    </row>
    <row r="311" spans="3:25" x14ac:dyDescent="0.25">
      <c r="C311" s="19" t="s">
        <v>1940</v>
      </c>
      <c r="D311" s="6" t="s">
        <v>17</v>
      </c>
      <c r="E311" s="6" t="s">
        <v>19</v>
      </c>
      <c r="F311" s="48">
        <v>2.8426529892500998</v>
      </c>
      <c r="G311" s="8">
        <v>88.985775876730798</v>
      </c>
      <c r="H311" s="9">
        <v>0.48944004344715403</v>
      </c>
      <c r="I311" s="40">
        <v>0</v>
      </c>
      <c r="J311" s="7">
        <v>5</v>
      </c>
      <c r="K311" s="9">
        <v>1</v>
      </c>
      <c r="L311" s="39">
        <v>1</v>
      </c>
      <c r="M311" s="47">
        <v>0</v>
      </c>
      <c r="N311" s="17">
        <v>0.15775241215385699</v>
      </c>
      <c r="O311" s="7">
        <f>Q311/P311/N311</f>
        <v>65.391231023531006</v>
      </c>
      <c r="P311" s="7">
        <v>2.9968272714795932</v>
      </c>
      <c r="Q311" s="33">
        <v>30.914144607188948</v>
      </c>
      <c r="R311" s="41" t="s">
        <v>1675</v>
      </c>
      <c r="S311" s="33" t="s">
        <v>1675</v>
      </c>
      <c r="T311" s="45" t="s">
        <v>1676</v>
      </c>
      <c r="U311" s="55">
        <f>RANK(Q311,$Q$5:$Q$3209,0)</f>
        <v>268</v>
      </c>
      <c r="V311" s="55">
        <f>RANK(W311,$W$5:$W$3209,0)</f>
        <v>307</v>
      </c>
      <c r="W311" s="55">
        <f>N311*O311</f>
        <v>10.315624427672143</v>
      </c>
      <c r="X311">
        <f t="shared" si="8"/>
        <v>1943.3017892657047</v>
      </c>
      <c r="Y311" s="77">
        <f t="shared" si="9"/>
        <v>0.21770515205744675</v>
      </c>
    </row>
    <row r="312" spans="3:25" x14ac:dyDescent="0.25">
      <c r="C312" s="19" t="s">
        <v>1896</v>
      </c>
      <c r="D312" s="6" t="s">
        <v>109</v>
      </c>
      <c r="E312" s="6" t="s">
        <v>39</v>
      </c>
      <c r="F312" s="48">
        <v>3.5297853758339799</v>
      </c>
      <c r="G312" s="8">
        <v>50.366940025176199</v>
      </c>
      <c r="H312" s="9">
        <v>0.45428437735966598</v>
      </c>
      <c r="I312" s="40">
        <v>3</v>
      </c>
      <c r="J312" s="7">
        <v>2</v>
      </c>
      <c r="K312" s="9">
        <v>1</v>
      </c>
      <c r="L312" s="39">
        <v>1</v>
      </c>
      <c r="M312" s="47">
        <v>0</v>
      </c>
      <c r="N312" s="17">
        <v>0.120098338486319</v>
      </c>
      <c r="O312" s="7">
        <f>Q312/P312/N312</f>
        <v>85.451113995755804</v>
      </c>
      <c r="P312" s="7">
        <v>3.7757518064867321</v>
      </c>
      <c r="Q312" s="33">
        <v>38.748791909670913</v>
      </c>
      <c r="R312" s="41" t="s">
        <v>1675</v>
      </c>
      <c r="S312" s="33" t="s">
        <v>1675</v>
      </c>
      <c r="T312" s="45" t="s">
        <v>1675</v>
      </c>
      <c r="U312" s="55">
        <f>RANK(Q312,$Q$5:$Q$3209,0)</f>
        <v>223</v>
      </c>
      <c r="V312" s="55">
        <f>RANK(W312,$W$5:$W$3209,0)</f>
        <v>308</v>
      </c>
      <c r="W312" s="55">
        <f>N312*O312</f>
        <v>10.262536812695311</v>
      </c>
      <c r="X312">
        <f t="shared" si="8"/>
        <v>1932.9861648380324</v>
      </c>
      <c r="Y312" s="77">
        <f t="shared" si="9"/>
        <v>0.21654950829845937</v>
      </c>
    </row>
    <row r="313" spans="3:25" x14ac:dyDescent="0.25">
      <c r="C313" s="19" t="s">
        <v>1964</v>
      </c>
      <c r="D313" s="6" t="s">
        <v>351</v>
      </c>
      <c r="E313" s="6" t="s">
        <v>16</v>
      </c>
      <c r="F313" s="48">
        <v>8.5018328077527094</v>
      </c>
      <c r="G313" s="8">
        <v>76.271146712733994</v>
      </c>
      <c r="H313" s="9">
        <v>0.346316460699993</v>
      </c>
      <c r="I313" s="40">
        <v>3</v>
      </c>
      <c r="J313" s="7">
        <v>2</v>
      </c>
      <c r="K313" s="9">
        <v>0.96432525573924399</v>
      </c>
      <c r="L313" s="39">
        <v>0.63801145090589795</v>
      </c>
      <c r="M313" s="47">
        <v>0</v>
      </c>
      <c r="N313" s="17">
        <v>0.119758434408429</v>
      </c>
      <c r="O313" s="7">
        <f>Q313/P313/N313</f>
        <v>85.451113995755804</v>
      </c>
      <c r="P313" s="7">
        <v>2.732982076577207</v>
      </c>
      <c r="Q313" s="33">
        <v>27.967949207199613</v>
      </c>
      <c r="R313" s="41" t="s">
        <v>1675</v>
      </c>
      <c r="S313" s="33" t="s">
        <v>1675</v>
      </c>
      <c r="T313" s="45" t="s">
        <v>1676</v>
      </c>
      <c r="U313" s="55">
        <f>RANK(Q313,$Q$5:$Q$3209,0)</f>
        <v>292</v>
      </c>
      <c r="V313" s="55">
        <f>RANK(W313,$W$5:$W$3209,0)</f>
        <v>309</v>
      </c>
      <c r="W313" s="55">
        <f>N313*O313</f>
        <v>10.23349163058791</v>
      </c>
      <c r="X313">
        <f t="shared" si="8"/>
        <v>1922.7236280253371</v>
      </c>
      <c r="Y313" s="77">
        <f t="shared" si="9"/>
        <v>0.21539981186446022</v>
      </c>
    </row>
    <row r="314" spans="3:25" x14ac:dyDescent="0.25">
      <c r="C314" s="19" t="s">
        <v>1983</v>
      </c>
      <c r="D314" s="6" t="s">
        <v>1016</v>
      </c>
      <c r="E314" s="6" t="s">
        <v>16</v>
      </c>
      <c r="F314" s="48">
        <v>42.211910938089574</v>
      </c>
      <c r="G314" s="8">
        <v>45.681731845926599</v>
      </c>
      <c r="H314" s="9">
        <v>0.99020287609309199</v>
      </c>
      <c r="I314" s="40">
        <v>5</v>
      </c>
      <c r="J314" s="7">
        <v>5</v>
      </c>
      <c r="K314" s="9">
        <v>0.73541194028729295</v>
      </c>
      <c r="L314" s="39">
        <v>0.87162251707984295</v>
      </c>
      <c r="M314" s="47">
        <v>0</v>
      </c>
      <c r="N314" s="17">
        <v>0.15458578550250199</v>
      </c>
      <c r="O314" s="7">
        <f>Q314/P314/N314</f>
        <v>65.391231023531006</v>
      </c>
      <c r="P314" s="7">
        <v>2.5700100095488838</v>
      </c>
      <c r="Q314" s="33">
        <v>25.979087050836206</v>
      </c>
      <c r="R314" s="41" t="s">
        <v>1675</v>
      </c>
      <c r="S314" s="33" t="s">
        <v>1675</v>
      </c>
      <c r="T314" s="45" t="s">
        <v>1676</v>
      </c>
      <c r="U314" s="55">
        <f>RANK(Q314,$Q$5:$Q$3209,0)</f>
        <v>311</v>
      </c>
      <c r="V314" s="55">
        <f>RANK(W314,$W$5:$W$3209,0)</f>
        <v>310</v>
      </c>
      <c r="W314" s="55">
        <f>N314*O314</f>
        <v>10.108554812748118</v>
      </c>
      <c r="X314">
        <f t="shared" si="8"/>
        <v>1912.4901363947492</v>
      </c>
      <c r="Y314" s="77">
        <f t="shared" si="9"/>
        <v>0.21425336931815989</v>
      </c>
    </row>
    <row r="315" spans="3:25" x14ac:dyDescent="0.25">
      <c r="C315" s="19" t="s">
        <v>2016</v>
      </c>
      <c r="D315" s="6" t="s">
        <v>124</v>
      </c>
      <c r="E315" s="6" t="s">
        <v>126</v>
      </c>
      <c r="F315" s="48">
        <v>3.8997588139616699</v>
      </c>
      <c r="G315" s="8">
        <v>93.041901063098607</v>
      </c>
      <c r="H315" s="9">
        <v>1</v>
      </c>
      <c r="I315" s="40">
        <v>1</v>
      </c>
      <c r="J315" s="7">
        <v>1</v>
      </c>
      <c r="K315" s="9">
        <v>1</v>
      </c>
      <c r="L315" s="39">
        <v>0.66650641736662497</v>
      </c>
      <c r="M315" s="47">
        <v>0</v>
      </c>
      <c r="N315" s="17">
        <v>0.15361233985927999</v>
      </c>
      <c r="O315" s="7">
        <f>Q315/P315/N315</f>
        <v>65.391231023531006</v>
      </c>
      <c r="P315" s="7">
        <v>2.211520326970839</v>
      </c>
      <c r="Q315" s="33">
        <v>22.21450054080054</v>
      </c>
      <c r="R315" s="41" t="s">
        <v>1675</v>
      </c>
      <c r="S315" s="33" t="s">
        <v>1675</v>
      </c>
      <c r="T315" s="45" t="s">
        <v>1677</v>
      </c>
      <c r="U315" s="55">
        <f>RANK(Q315,$Q$5:$Q$3209,0)</f>
        <v>345</v>
      </c>
      <c r="V315" s="55">
        <f>RANK(W315,$W$5:$W$3209,0)</f>
        <v>311</v>
      </c>
      <c r="W315" s="55">
        <f>N315*O315</f>
        <v>10.044900003803338</v>
      </c>
      <c r="X315">
        <f t="shared" si="8"/>
        <v>1902.3815815820012</v>
      </c>
      <c r="Y315" s="77">
        <f t="shared" si="9"/>
        <v>0.21312092325407125</v>
      </c>
    </row>
    <row r="316" spans="3:25" x14ac:dyDescent="0.25">
      <c r="C316" s="19" t="s">
        <v>1981</v>
      </c>
      <c r="D316" s="6" t="s">
        <v>75</v>
      </c>
      <c r="E316" s="6" t="s">
        <v>19</v>
      </c>
      <c r="F316" s="48">
        <v>13.574521788725981</v>
      </c>
      <c r="G316" s="8">
        <v>82.366396837846693</v>
      </c>
      <c r="H316" s="9">
        <v>0.58438862433141703</v>
      </c>
      <c r="I316" s="40">
        <v>5</v>
      </c>
      <c r="J316" s="7">
        <v>8</v>
      </c>
      <c r="K316" s="9">
        <v>0.999999999999999</v>
      </c>
      <c r="L316" s="39">
        <v>0.361086428610355</v>
      </c>
      <c r="M316" s="47">
        <v>1</v>
      </c>
      <c r="N316" s="17">
        <v>0.117152769141111</v>
      </c>
      <c r="O316" s="7">
        <f>Q316/P316/N316</f>
        <v>85.451113995755804</v>
      </c>
      <c r="P316" s="7">
        <v>2.6216858385473873</v>
      </c>
      <c r="Q316" s="33">
        <v>26.245263383596427</v>
      </c>
      <c r="R316" s="41" t="s">
        <v>1675</v>
      </c>
      <c r="S316" s="33" t="s">
        <v>1675</v>
      </c>
      <c r="T316" s="45" t="s">
        <v>1676</v>
      </c>
      <c r="U316" s="55">
        <f>RANK(Q316,$Q$5:$Q$3209,0)</f>
        <v>309</v>
      </c>
      <c r="V316" s="55">
        <f>RANK(W316,$W$5:$W$3209,0)</f>
        <v>312</v>
      </c>
      <c r="W316" s="55">
        <f>N316*O316</f>
        <v>10.010834630795539</v>
      </c>
      <c r="X316">
        <f t="shared" si="8"/>
        <v>1892.3366815781978</v>
      </c>
      <c r="Y316" s="77">
        <f t="shared" si="9"/>
        <v>0.21199560834168385</v>
      </c>
    </row>
    <row r="317" spans="3:25" x14ac:dyDescent="0.25">
      <c r="C317" s="19" t="s">
        <v>1965</v>
      </c>
      <c r="D317" s="6" t="s">
        <v>585</v>
      </c>
      <c r="E317" s="6" t="s">
        <v>39</v>
      </c>
      <c r="F317" s="48">
        <v>7.61557145374704</v>
      </c>
      <c r="G317" s="8">
        <v>84.470343718756297</v>
      </c>
      <c r="H317" s="9">
        <v>0.99463652898495403</v>
      </c>
      <c r="I317" s="40">
        <v>2</v>
      </c>
      <c r="J317" s="7">
        <v>2</v>
      </c>
      <c r="K317" s="9">
        <v>1</v>
      </c>
      <c r="L317" s="39">
        <v>1</v>
      </c>
      <c r="M317" s="47">
        <v>0</v>
      </c>
      <c r="N317" s="17">
        <v>0.20990094982664301</v>
      </c>
      <c r="O317" s="7">
        <f>Q317/P317/N317</f>
        <v>47.636719618242658</v>
      </c>
      <c r="P317" s="7">
        <v>2.7779800676819599</v>
      </c>
      <c r="Q317" s="33">
        <v>27.777002402203568</v>
      </c>
      <c r="R317" s="41" t="s">
        <v>1675</v>
      </c>
      <c r="S317" s="33" t="s">
        <v>1675</v>
      </c>
      <c r="T317" s="45" t="s">
        <v>1676</v>
      </c>
      <c r="U317" s="55">
        <f>RANK(Q317,$Q$5:$Q$3209,0)</f>
        <v>293</v>
      </c>
      <c r="V317" s="55">
        <f>RANK(W317,$W$5:$W$3209,0)</f>
        <v>313</v>
      </c>
      <c r="W317" s="55">
        <f>N317*O317</f>
        <v>9.9989926944946124</v>
      </c>
      <c r="X317">
        <f t="shared" si="8"/>
        <v>1882.3258469474024</v>
      </c>
      <c r="Y317" s="77">
        <f t="shared" si="9"/>
        <v>0.21087410972136775</v>
      </c>
    </row>
    <row r="318" spans="3:25" x14ac:dyDescent="0.25">
      <c r="C318" s="19" t="s">
        <v>1961</v>
      </c>
      <c r="D318" s="6" t="s">
        <v>93</v>
      </c>
      <c r="E318" s="6" t="s">
        <v>19</v>
      </c>
      <c r="F318" s="48">
        <v>0.568714344804087</v>
      </c>
      <c r="G318" s="8">
        <v>88.715506948721497</v>
      </c>
      <c r="H318" s="9">
        <v>0.17218498553727901</v>
      </c>
      <c r="I318" s="40">
        <v>0</v>
      </c>
      <c r="J318" s="7">
        <v>1</v>
      </c>
      <c r="K318" s="9">
        <v>1</v>
      </c>
      <c r="L318" s="39">
        <v>1</v>
      </c>
      <c r="M318" s="47">
        <v>0</v>
      </c>
      <c r="N318" s="17">
        <v>0.116845547874177</v>
      </c>
      <c r="O318" s="7">
        <f>Q318/P318/N318</f>
        <v>85.45111399575579</v>
      </c>
      <c r="P318" s="7">
        <v>2.8326507360435125</v>
      </c>
      <c r="Q318" s="33">
        <v>28.28283420655864</v>
      </c>
      <c r="R318" s="41" t="s">
        <v>1675</v>
      </c>
      <c r="S318" s="33" t="s">
        <v>1675</v>
      </c>
      <c r="T318" s="45" t="s">
        <v>1676</v>
      </c>
      <c r="U318" s="55">
        <f>RANK(Q318,$Q$5:$Q$3209,0)</f>
        <v>289</v>
      </c>
      <c r="V318" s="55">
        <f>RANK(W318,$W$5:$W$3209,0)</f>
        <v>314</v>
      </c>
      <c r="W318" s="55">
        <f>N318*O318</f>
        <v>9.9845822312928405</v>
      </c>
      <c r="X318">
        <f t="shared" si="8"/>
        <v>1872.3268542529079</v>
      </c>
      <c r="Y318" s="77">
        <f t="shared" si="9"/>
        <v>0.20975393773521486</v>
      </c>
    </row>
    <row r="319" spans="3:25" x14ac:dyDescent="0.25">
      <c r="C319" s="19" t="s">
        <v>1935</v>
      </c>
      <c r="D319" s="6" t="s">
        <v>527</v>
      </c>
      <c r="E319" s="6" t="s">
        <v>204</v>
      </c>
      <c r="F319" s="48">
        <v>26.156242724596499</v>
      </c>
      <c r="G319" s="8">
        <v>62.734858504870402</v>
      </c>
      <c r="H319" s="9">
        <v>0.694187059172239</v>
      </c>
      <c r="I319" s="40">
        <v>1</v>
      </c>
      <c r="J319" s="7">
        <v>11</v>
      </c>
      <c r="K319" s="9">
        <v>0.84416418528409598</v>
      </c>
      <c r="L319" s="39">
        <v>0</v>
      </c>
      <c r="M319" s="47">
        <v>0</v>
      </c>
      <c r="N319" s="17">
        <v>0.20938530552512899</v>
      </c>
      <c r="O319" s="7">
        <f>Q319/P319/N319</f>
        <v>47.636719618242651</v>
      </c>
      <c r="P319" s="7">
        <v>3.1607199712280849</v>
      </c>
      <c r="Q319" s="33">
        <v>31.526377231041273</v>
      </c>
      <c r="R319" s="41" t="s">
        <v>1675</v>
      </c>
      <c r="S319" s="33" t="s">
        <v>1675</v>
      </c>
      <c r="T319" s="45" t="s">
        <v>1675</v>
      </c>
      <c r="U319" s="55">
        <f>RANK(Q319,$Q$5:$Q$3209,0)</f>
        <v>263</v>
      </c>
      <c r="V319" s="55">
        <f>RANK(W319,$W$5:$W$3209,0)</f>
        <v>315</v>
      </c>
      <c r="W319" s="55">
        <f>N319*O319</f>
        <v>9.9744290914806442</v>
      </c>
      <c r="X319">
        <f t="shared" si="8"/>
        <v>1862.3422720216151</v>
      </c>
      <c r="Y319" s="77">
        <f t="shared" si="9"/>
        <v>0.20863538013139821</v>
      </c>
    </row>
    <row r="320" spans="3:25" x14ac:dyDescent="0.25">
      <c r="C320" s="19" t="s">
        <v>2091</v>
      </c>
      <c r="D320" s="6" t="s">
        <v>295</v>
      </c>
      <c r="E320" s="6" t="s">
        <v>131</v>
      </c>
      <c r="F320" s="48">
        <v>7.3307907495816806</v>
      </c>
      <c r="G320" s="8">
        <v>78.429663698723004</v>
      </c>
      <c r="H320" s="9">
        <v>0.99295949543399298</v>
      </c>
      <c r="I320" s="40">
        <v>9</v>
      </c>
      <c r="J320" s="7">
        <v>9</v>
      </c>
      <c r="K320" s="9">
        <v>1</v>
      </c>
      <c r="L320" s="39">
        <v>0.47323649137734802</v>
      </c>
      <c r="M320" s="47">
        <v>0</v>
      </c>
      <c r="N320" s="17">
        <v>0.15188377370641701</v>
      </c>
      <c r="O320" s="7">
        <f>Q320/P320/N320</f>
        <v>65.391231023531006</v>
      </c>
      <c r="P320" s="7">
        <v>1.3937159978136771</v>
      </c>
      <c r="Q320" s="33">
        <v>13.842201835691998</v>
      </c>
      <c r="R320" s="41" t="s">
        <v>1675</v>
      </c>
      <c r="S320" s="33" t="s">
        <v>1675</v>
      </c>
      <c r="T320" s="45" t="s">
        <v>1677</v>
      </c>
      <c r="U320" s="55">
        <f>RANK(Q320,$Q$5:$Q$3209,0)</f>
        <v>423</v>
      </c>
      <c r="V320" s="55">
        <f>RANK(W320,$W$5:$W$3209,0)</f>
        <v>316</v>
      </c>
      <c r="W320" s="55">
        <f>N320*O320</f>
        <v>9.9318669351620184</v>
      </c>
      <c r="X320">
        <f t="shared" si="8"/>
        <v>1852.3678429301344</v>
      </c>
      <c r="Y320" s="77">
        <f t="shared" si="9"/>
        <v>0.20751795996843547</v>
      </c>
    </row>
    <row r="321" spans="3:25" x14ac:dyDescent="0.25">
      <c r="C321" s="19" t="s">
        <v>2051</v>
      </c>
      <c r="D321" s="6" t="s">
        <v>170</v>
      </c>
      <c r="E321" s="6" t="s">
        <v>19</v>
      </c>
      <c r="F321" s="48">
        <v>8.5256145307127107E-3</v>
      </c>
      <c r="G321" s="8">
        <v>90</v>
      </c>
      <c r="H321" s="9">
        <v>1</v>
      </c>
      <c r="I321" s="40">
        <v>0</v>
      </c>
      <c r="J321" s="7">
        <v>0</v>
      </c>
      <c r="K321" s="9">
        <v>1</v>
      </c>
      <c r="L321" s="39">
        <v>1</v>
      </c>
      <c r="M321" s="47">
        <v>0</v>
      </c>
      <c r="N321" s="17">
        <v>0.205590368356526</v>
      </c>
      <c r="O321" s="7">
        <f>Q321/P321/N321</f>
        <v>47.636719618242651</v>
      </c>
      <c r="P321" s="7">
        <v>1.8538319459451031</v>
      </c>
      <c r="Q321" s="33">
        <v>18.155782597396872</v>
      </c>
      <c r="R321" s="41" t="s">
        <v>1675</v>
      </c>
      <c r="S321" s="33" t="s">
        <v>1675</v>
      </c>
      <c r="T321" s="45" t="s">
        <v>1677</v>
      </c>
      <c r="U321" s="55">
        <f>RANK(Q321,$Q$5:$Q$3209,0)</f>
        <v>383</v>
      </c>
      <c r="V321" s="55">
        <f>RANK(W321,$W$5:$W$3209,0)</f>
        <v>317</v>
      </c>
      <c r="W321" s="55">
        <f>N321*O321</f>
        <v>9.7936507336110559</v>
      </c>
      <c r="X321">
        <f t="shared" si="8"/>
        <v>1842.4359759949725</v>
      </c>
      <c r="Y321" s="77">
        <f t="shared" si="9"/>
        <v>0.20640530797929141</v>
      </c>
    </row>
    <row r="322" spans="3:25" x14ac:dyDescent="0.25">
      <c r="C322" s="19" t="s">
        <v>2052</v>
      </c>
      <c r="D322" s="6" t="s">
        <v>170</v>
      </c>
      <c r="E322" s="6" t="s">
        <v>19</v>
      </c>
      <c r="F322" s="48">
        <v>1.12930906451169E-2</v>
      </c>
      <c r="G322" s="8">
        <v>90</v>
      </c>
      <c r="H322" s="9">
        <v>1</v>
      </c>
      <c r="I322" s="40">
        <v>0</v>
      </c>
      <c r="J322" s="7">
        <v>0</v>
      </c>
      <c r="K322" s="9">
        <v>1</v>
      </c>
      <c r="L322" s="39">
        <v>1</v>
      </c>
      <c r="M322" s="47">
        <v>0</v>
      </c>
      <c r="N322" s="17">
        <v>0.205590368356526</v>
      </c>
      <c r="O322" s="7">
        <f>Q322/P322/N322</f>
        <v>47.636719618242651</v>
      </c>
      <c r="P322" s="7">
        <v>1.8534010077192187</v>
      </c>
      <c r="Q322" s="33">
        <v>18.151562138924795</v>
      </c>
      <c r="R322" s="41" t="s">
        <v>1675</v>
      </c>
      <c r="S322" s="33" t="s">
        <v>1675</v>
      </c>
      <c r="T322" s="45" t="s">
        <v>1677</v>
      </c>
      <c r="U322" s="55">
        <f>RANK(Q322,$Q$5:$Q$3209,0)</f>
        <v>384</v>
      </c>
      <c r="V322" s="55">
        <f>RANK(W322,$W$5:$W$3209,0)</f>
        <v>317</v>
      </c>
      <c r="W322" s="55">
        <f>N322*O322</f>
        <v>9.7936507336110559</v>
      </c>
      <c r="X322">
        <f t="shared" si="8"/>
        <v>1832.6423252613615</v>
      </c>
      <c r="Y322" s="77">
        <f t="shared" si="9"/>
        <v>0.20530814014157539</v>
      </c>
    </row>
    <row r="323" spans="3:25" x14ac:dyDescent="0.25">
      <c r="C323" s="19" t="s">
        <v>2076</v>
      </c>
      <c r="D323" s="6" t="s">
        <v>457</v>
      </c>
      <c r="E323" s="6" t="s">
        <v>204</v>
      </c>
      <c r="F323" s="48">
        <v>0.291610308338692</v>
      </c>
      <c r="G323" s="8">
        <v>90</v>
      </c>
      <c r="H323" s="9">
        <v>1</v>
      </c>
      <c r="I323" s="40">
        <v>0</v>
      </c>
      <c r="J323" s="7">
        <v>0</v>
      </c>
      <c r="K323" s="9">
        <v>1</v>
      </c>
      <c r="L323" s="39">
        <v>1</v>
      </c>
      <c r="M323" s="47">
        <v>0</v>
      </c>
      <c r="N323" s="17">
        <v>0.205590368356526</v>
      </c>
      <c r="O323" s="7">
        <f>Q323/P323/N323</f>
        <v>47.636719618242651</v>
      </c>
      <c r="P323" s="7">
        <v>1.5754775938643688</v>
      </c>
      <c r="Q323" s="33">
        <v>15.429677292937557</v>
      </c>
      <c r="R323" s="41" t="s">
        <v>1675</v>
      </c>
      <c r="S323" s="33" t="s">
        <v>1675</v>
      </c>
      <c r="T323" s="45" t="s">
        <v>1677</v>
      </c>
      <c r="U323" s="55">
        <f>RANK(Q323,$Q$5:$Q$3209,0)</f>
        <v>408</v>
      </c>
      <c r="V323" s="55">
        <f>RANK(W323,$W$5:$W$3209,0)</f>
        <v>317</v>
      </c>
      <c r="W323" s="55">
        <f>N323*O323</f>
        <v>9.7936507336110559</v>
      </c>
      <c r="X323">
        <f t="shared" si="8"/>
        <v>1822.8486745277505</v>
      </c>
      <c r="Y323" s="77">
        <f t="shared" si="9"/>
        <v>0.20421097230385937</v>
      </c>
    </row>
    <row r="324" spans="3:25" x14ac:dyDescent="0.25">
      <c r="C324" s="19" t="s">
        <v>2018</v>
      </c>
      <c r="D324" s="6" t="s">
        <v>33</v>
      </c>
      <c r="E324" s="6" t="s">
        <v>19</v>
      </c>
      <c r="F324" s="48">
        <v>3.54535940475794</v>
      </c>
      <c r="G324" s="8">
        <v>89.5117447340171</v>
      </c>
      <c r="H324" s="9">
        <v>0.50467322435077</v>
      </c>
      <c r="I324" s="40">
        <v>2</v>
      </c>
      <c r="J324" s="7">
        <v>0</v>
      </c>
      <c r="K324" s="9">
        <v>1</v>
      </c>
      <c r="L324" s="39">
        <v>1</v>
      </c>
      <c r="M324" s="47">
        <v>1</v>
      </c>
      <c r="N324" s="17">
        <v>0.14965164411448301</v>
      </c>
      <c r="O324" s="7">
        <f>Q324/P324/N324</f>
        <v>65.391231023531006</v>
      </c>
      <c r="P324" s="7">
        <v>2.228062008926289</v>
      </c>
      <c r="Q324" s="33">
        <v>21.803603673360932</v>
      </c>
      <c r="R324" s="41" t="s">
        <v>1675</v>
      </c>
      <c r="S324" s="33" t="s">
        <v>1675</v>
      </c>
      <c r="T324" s="45" t="s">
        <v>1677</v>
      </c>
      <c r="U324" s="55">
        <f>RANK(Q324,$Q$5:$Q$3209,0)</f>
        <v>347</v>
      </c>
      <c r="V324" s="55">
        <f>RANK(W324,$W$5:$W$3209,0)</f>
        <v>320</v>
      </c>
      <c r="W324" s="55">
        <f>N324*O324</f>
        <v>9.7859052333414027</v>
      </c>
      <c r="X324">
        <f t="shared" si="8"/>
        <v>1813.0550237941395</v>
      </c>
      <c r="Y324" s="77">
        <f t="shared" si="9"/>
        <v>0.20311380446614336</v>
      </c>
    </row>
    <row r="325" spans="3:25" x14ac:dyDescent="0.25">
      <c r="C325" s="19" t="s">
        <v>1904</v>
      </c>
      <c r="D325" s="6" t="s">
        <v>629</v>
      </c>
      <c r="E325" s="6" t="s">
        <v>39</v>
      </c>
      <c r="F325" s="48">
        <v>7.3383565376347102</v>
      </c>
      <c r="G325" s="8">
        <v>31.1599657463521</v>
      </c>
      <c r="H325" s="9">
        <v>0.429612862221606</v>
      </c>
      <c r="I325" s="40">
        <v>7</v>
      </c>
      <c r="J325" s="7">
        <v>6</v>
      </c>
      <c r="K325" s="9">
        <v>1</v>
      </c>
      <c r="L325" s="39">
        <v>1</v>
      </c>
      <c r="M325" s="47">
        <v>0</v>
      </c>
      <c r="N325" s="17">
        <v>0.149412127692267</v>
      </c>
      <c r="O325" s="7">
        <f>Q325/P325/N325</f>
        <v>65.391231023531006</v>
      </c>
      <c r="P325" s="7">
        <v>3.8265697799326883</v>
      </c>
      <c r="Q325" s="33">
        <v>37.386516451967509</v>
      </c>
      <c r="R325" s="41" t="s">
        <v>1675</v>
      </c>
      <c r="S325" s="33" t="s">
        <v>1675</v>
      </c>
      <c r="T325" s="45" t="s">
        <v>1675</v>
      </c>
      <c r="U325" s="55">
        <f>RANK(Q325,$Q$5:$Q$3209,0)</f>
        <v>231</v>
      </c>
      <c r="V325" s="55">
        <f>RANK(W325,$W$5:$W$3209,0)</f>
        <v>321</v>
      </c>
      <c r="W325" s="55">
        <f>N325*O325</f>
        <v>9.7702429596423457</v>
      </c>
      <c r="X325">
        <f t="shared" si="8"/>
        <v>1803.269118560798</v>
      </c>
      <c r="Y325" s="77">
        <f t="shared" si="9"/>
        <v>0.20201750434507498</v>
      </c>
    </row>
    <row r="326" spans="3:25" x14ac:dyDescent="0.25">
      <c r="C326" s="19" t="s">
        <v>1889</v>
      </c>
      <c r="D326" s="6" t="s">
        <v>59</v>
      </c>
      <c r="E326" s="6" t="s">
        <v>22</v>
      </c>
      <c r="F326" s="48">
        <v>5.9560500460100814</v>
      </c>
      <c r="G326" s="8">
        <v>79.659262367438799</v>
      </c>
      <c r="H326" s="9">
        <v>0.23720414846744101</v>
      </c>
      <c r="I326" s="40">
        <v>0</v>
      </c>
      <c r="J326" s="7">
        <v>5</v>
      </c>
      <c r="K326" s="9">
        <v>1</v>
      </c>
      <c r="L326" s="39">
        <v>0.88123902184588498</v>
      </c>
      <c r="M326" s="47">
        <v>0</v>
      </c>
      <c r="N326" s="17">
        <v>0.14933713169343299</v>
      </c>
      <c r="O326" s="7">
        <f>Q326/P326/N326</f>
        <v>65.391231023531006</v>
      </c>
      <c r="P326" s="7">
        <v>4.0335594890647517</v>
      </c>
      <c r="Q326" s="33">
        <v>39.389075299148949</v>
      </c>
      <c r="R326" s="41" t="s">
        <v>1675</v>
      </c>
      <c r="S326" s="33" t="s">
        <v>1675</v>
      </c>
      <c r="T326" s="45" t="s">
        <v>1675</v>
      </c>
      <c r="U326" s="55">
        <f>RANK(Q326,$Q$5:$Q$3209,0)</f>
        <v>216</v>
      </c>
      <c r="V326" s="55">
        <f>RANK(W326,$W$5:$W$3209,0)</f>
        <v>322</v>
      </c>
      <c r="W326" s="55">
        <f>N326*O326</f>
        <v>9.7653388789567508</v>
      </c>
      <c r="X326">
        <f t="shared" si="8"/>
        <v>1793.4988756011558</v>
      </c>
      <c r="Y326" s="77">
        <f t="shared" si="9"/>
        <v>0.20092295884477426</v>
      </c>
    </row>
    <row r="327" spans="3:25" x14ac:dyDescent="0.25">
      <c r="C327" s="19" t="s">
        <v>1939</v>
      </c>
      <c r="D327" s="6" t="s">
        <v>385</v>
      </c>
      <c r="E327" s="6" t="s">
        <v>22</v>
      </c>
      <c r="F327" s="48">
        <v>10.1031628767025</v>
      </c>
      <c r="G327" s="8">
        <v>61.418656621528399</v>
      </c>
      <c r="H327" s="9">
        <v>0.78878929782458695</v>
      </c>
      <c r="I327" s="40">
        <v>4</v>
      </c>
      <c r="J327" s="7">
        <v>1</v>
      </c>
      <c r="K327" s="9">
        <v>1</v>
      </c>
      <c r="L327" s="39">
        <v>1</v>
      </c>
      <c r="M327" s="47">
        <v>0</v>
      </c>
      <c r="N327" s="17">
        <v>0.27294272620536802</v>
      </c>
      <c r="O327" s="7">
        <f>Q327/P327/N327</f>
        <v>35.326276690591058</v>
      </c>
      <c r="P327" s="7">
        <v>3.2195750334744075</v>
      </c>
      <c r="Q327" s="33">
        <v>31.043304309899131</v>
      </c>
      <c r="R327" s="41" t="s">
        <v>1675</v>
      </c>
      <c r="S327" s="33" t="s">
        <v>1675</v>
      </c>
      <c r="T327" s="45" t="s">
        <v>1675</v>
      </c>
      <c r="U327" s="55">
        <f>RANK(Q327,$Q$5:$Q$3209,0)</f>
        <v>267</v>
      </c>
      <c r="V327" s="55">
        <f>RANK(W327,$W$5:$W$3209,0)</f>
        <v>323</v>
      </c>
      <c r="W327" s="55">
        <f>N327*O327</f>
        <v>9.6420502666150689</v>
      </c>
      <c r="X327">
        <f t="shared" ref="X327:X390" si="10">X326-W326</f>
        <v>1783.733536722199</v>
      </c>
      <c r="Y327" s="77">
        <f t="shared" ref="Y327:Y390" si="11">X327/$X$5</f>
        <v>0.19982896274119477</v>
      </c>
    </row>
    <row r="328" spans="3:25" x14ac:dyDescent="0.25">
      <c r="C328" s="19" t="s">
        <v>1946</v>
      </c>
      <c r="D328" s="6" t="s">
        <v>942</v>
      </c>
      <c r="E328" s="6" t="s">
        <v>16</v>
      </c>
      <c r="F328" s="48">
        <v>32.672357218450102</v>
      </c>
      <c r="G328" s="8">
        <v>49.764196155499498</v>
      </c>
      <c r="H328" s="9">
        <v>0.94333044630223495</v>
      </c>
      <c r="I328" s="40">
        <v>3</v>
      </c>
      <c r="J328" s="7">
        <v>19</v>
      </c>
      <c r="K328" s="9">
        <v>0.89706478404768297</v>
      </c>
      <c r="L328" s="39">
        <v>0.64895693508724195</v>
      </c>
      <c r="M328" s="47">
        <v>0</v>
      </c>
      <c r="N328" s="17">
        <v>0.20162168731942001</v>
      </c>
      <c r="O328" s="7">
        <f>Q328/P328/N328</f>
        <v>47.636719618242658</v>
      </c>
      <c r="P328" s="7">
        <v>3.1662226788080292</v>
      </c>
      <c r="Q328" s="33">
        <v>30.410289004091741</v>
      </c>
      <c r="R328" s="41" t="s">
        <v>1675</v>
      </c>
      <c r="S328" s="33" t="s">
        <v>1675</v>
      </c>
      <c r="T328" s="45" t="s">
        <v>1675</v>
      </c>
      <c r="U328" s="55">
        <f>RANK(Q328,$Q$5:$Q$3209,0)</f>
        <v>274</v>
      </c>
      <c r="V328" s="55">
        <f>RANK(W328,$W$5:$W$3209,0)</f>
        <v>324</v>
      </c>
      <c r="W328" s="55">
        <f>N328*O328</f>
        <v>9.6045957877922028</v>
      </c>
      <c r="X328">
        <f t="shared" si="10"/>
        <v>1774.0914864555839</v>
      </c>
      <c r="Y328" s="77">
        <f t="shared" si="11"/>
        <v>0.1987487784738648</v>
      </c>
    </row>
    <row r="329" spans="3:25" x14ac:dyDescent="0.25">
      <c r="C329" s="19" t="s">
        <v>1934</v>
      </c>
      <c r="D329" s="6" t="s">
        <v>420</v>
      </c>
      <c r="E329" s="6" t="s">
        <v>16</v>
      </c>
      <c r="F329" s="48">
        <v>10.4971935380413</v>
      </c>
      <c r="G329" s="8">
        <v>65.735754396059207</v>
      </c>
      <c r="H329" s="9">
        <v>0.76347778295194102</v>
      </c>
      <c r="I329" s="40">
        <v>3</v>
      </c>
      <c r="J329" s="7">
        <v>1</v>
      </c>
      <c r="K329" s="9">
        <v>1</v>
      </c>
      <c r="L329" s="39">
        <v>1</v>
      </c>
      <c r="M329" s="47">
        <v>0</v>
      </c>
      <c r="N329" s="17">
        <v>0.20019921609754199</v>
      </c>
      <c r="O329" s="7">
        <f>Q329/P329/N329</f>
        <v>47.636719618242658</v>
      </c>
      <c r="P329" s="7">
        <v>3.3085703711278556</v>
      </c>
      <c r="Q329" s="33">
        <v>31.55328615872315</v>
      </c>
      <c r="R329" s="41" t="s">
        <v>1675</v>
      </c>
      <c r="S329" s="33" t="s">
        <v>1675</v>
      </c>
      <c r="T329" s="45" t="s">
        <v>1675</v>
      </c>
      <c r="U329" s="55">
        <f>RANK(Q329,$Q$5:$Q$3209,0)</f>
        <v>262</v>
      </c>
      <c r="V329" s="55">
        <f>RANK(W329,$W$5:$W$3209,0)</f>
        <v>325</v>
      </c>
      <c r="W329" s="55">
        <f>N329*O329</f>
        <v>9.5368339250305798</v>
      </c>
      <c r="X329">
        <f t="shared" si="10"/>
        <v>1764.4868906677916</v>
      </c>
      <c r="Y329" s="77">
        <f t="shared" si="11"/>
        <v>0.19767279017499037</v>
      </c>
    </row>
    <row r="330" spans="3:25" x14ac:dyDescent="0.25">
      <c r="C330" s="19" t="s">
        <v>2072</v>
      </c>
      <c r="D330" s="6" t="s">
        <v>455</v>
      </c>
      <c r="E330" s="6" t="s">
        <v>90</v>
      </c>
      <c r="F330" s="48">
        <v>6.3491346424456401</v>
      </c>
      <c r="G330" s="8">
        <v>97.312316926851096</v>
      </c>
      <c r="H330" s="9">
        <v>4.4729123412316302E-4</v>
      </c>
      <c r="I330" s="40">
        <v>0</v>
      </c>
      <c r="J330" s="7">
        <v>2</v>
      </c>
      <c r="K330" s="9">
        <v>1</v>
      </c>
      <c r="L330" s="39">
        <v>1</v>
      </c>
      <c r="M330" s="47">
        <v>0</v>
      </c>
      <c r="N330" s="17">
        <v>0.11060540179032199</v>
      </c>
      <c r="O330" s="7">
        <f>Q330/P330/N330</f>
        <v>85.451113995755804</v>
      </c>
      <c r="P330" s="7">
        <v>1.6702753705392435</v>
      </c>
      <c r="Q330" s="33">
        <v>15.786365135542079</v>
      </c>
      <c r="R330" s="41" t="s">
        <v>1675</v>
      </c>
      <c r="S330" s="33" t="s">
        <v>1675</v>
      </c>
      <c r="T330" s="45" t="s">
        <v>1677</v>
      </c>
      <c r="U330" s="55">
        <f>RANK(Q330,$Q$5:$Q$3209,0)</f>
        <v>404</v>
      </c>
      <c r="V330" s="55">
        <f>RANK(W330,$W$5:$W$3209,0)</f>
        <v>326</v>
      </c>
      <c r="W330" s="55">
        <f>N330*O330</f>
        <v>9.4513547969311773</v>
      </c>
      <c r="X330">
        <f t="shared" si="10"/>
        <v>1754.950056742761</v>
      </c>
      <c r="Y330" s="77">
        <f t="shared" si="11"/>
        <v>0.19660439313482714</v>
      </c>
    </row>
    <row r="331" spans="3:25" x14ac:dyDescent="0.25">
      <c r="C331" s="19" t="s">
        <v>1970</v>
      </c>
      <c r="D331" s="6" t="s">
        <v>17</v>
      </c>
      <c r="E331" s="6" t="s">
        <v>19</v>
      </c>
      <c r="F331" s="48">
        <v>0.51992978759207598</v>
      </c>
      <c r="G331" s="8">
        <v>90.785113286178003</v>
      </c>
      <c r="H331" s="9">
        <v>0.10389008745473299</v>
      </c>
      <c r="I331" s="40">
        <v>0</v>
      </c>
      <c r="J331" s="7">
        <v>0</v>
      </c>
      <c r="K331" s="9">
        <v>1</v>
      </c>
      <c r="L331" s="39">
        <v>1</v>
      </c>
      <c r="M331" s="47">
        <v>0</v>
      </c>
      <c r="N331" s="17">
        <v>0.11048135879184499</v>
      </c>
      <c r="O331" s="7">
        <f>Q331/P331/N331</f>
        <v>85.451113995755804</v>
      </c>
      <c r="P331" s="7">
        <v>2.8959630502625933</v>
      </c>
      <c r="Q331" s="33">
        <v>27.340078180967936</v>
      </c>
      <c r="R331" s="41" t="s">
        <v>1675</v>
      </c>
      <c r="S331" s="33" t="s">
        <v>1675</v>
      </c>
      <c r="T331" s="45" t="s">
        <v>1676</v>
      </c>
      <c r="U331" s="55">
        <f>RANK(Q331,$Q$5:$Q$3209,0)</f>
        <v>298</v>
      </c>
      <c r="V331" s="55">
        <f>RANK(W331,$W$5:$W$3209,0)</f>
        <v>327</v>
      </c>
      <c r="W331" s="55">
        <f>N331*O331</f>
        <v>9.4407551845279443</v>
      </c>
      <c r="X331">
        <f t="shared" si="10"/>
        <v>1745.4987019458299</v>
      </c>
      <c r="Y331" s="77">
        <f t="shared" si="11"/>
        <v>0.19554557219173921</v>
      </c>
    </row>
    <row r="332" spans="3:25" x14ac:dyDescent="0.25">
      <c r="C332" s="19" t="s">
        <v>2067</v>
      </c>
      <c r="D332" s="6" t="s">
        <v>247</v>
      </c>
      <c r="E332" s="6" t="s">
        <v>27</v>
      </c>
      <c r="F332" s="48">
        <v>4.8416103228248604</v>
      </c>
      <c r="G332" s="8">
        <v>80.234004354690995</v>
      </c>
      <c r="H332" s="9">
        <v>0.201456109748196</v>
      </c>
      <c r="I332" s="40">
        <v>9</v>
      </c>
      <c r="J332" s="7">
        <v>2</v>
      </c>
      <c r="K332" s="9">
        <v>1</v>
      </c>
      <c r="L332" s="39">
        <v>1</v>
      </c>
      <c r="M332" s="47">
        <v>0</v>
      </c>
      <c r="N332" s="17">
        <v>0.14395445459214701</v>
      </c>
      <c r="O332" s="7">
        <f>Q332/P332/N332</f>
        <v>65.391231023531006</v>
      </c>
      <c r="P332" s="7">
        <v>1.7174389442035429</v>
      </c>
      <c r="Q332" s="33">
        <v>16.166869337390903</v>
      </c>
      <c r="R332" s="41" t="s">
        <v>1675</v>
      </c>
      <c r="S332" s="33" t="s">
        <v>1675</v>
      </c>
      <c r="T332" s="45" t="s">
        <v>1677</v>
      </c>
      <c r="U332" s="55">
        <f>RANK(Q332,$Q$5:$Q$3209,0)</f>
        <v>399</v>
      </c>
      <c r="V332" s="55">
        <f>RANK(W332,$W$5:$W$3209,0)</f>
        <v>328</v>
      </c>
      <c r="W332" s="55">
        <f>N332*O332</f>
        <v>9.4133589971014882</v>
      </c>
      <c r="X332">
        <f t="shared" si="10"/>
        <v>1736.057946761302</v>
      </c>
      <c r="Y332" s="77">
        <f t="shared" si="11"/>
        <v>0.19448793870715245</v>
      </c>
    </row>
    <row r="333" spans="3:25" x14ac:dyDescent="0.25">
      <c r="C333" s="19" t="s">
        <v>1907</v>
      </c>
      <c r="D333" s="6" t="s">
        <v>20</v>
      </c>
      <c r="E333" s="6" t="s">
        <v>22</v>
      </c>
      <c r="F333" s="48">
        <v>7.1365082162808093</v>
      </c>
      <c r="G333" s="8">
        <v>67.729783670369102</v>
      </c>
      <c r="H333" s="9">
        <v>0.207461391039793</v>
      </c>
      <c r="I333" s="40">
        <v>5</v>
      </c>
      <c r="J333" s="7">
        <v>12</v>
      </c>
      <c r="K333" s="9">
        <v>0.65860028627613298</v>
      </c>
      <c r="L333" s="39">
        <v>0.77062496857563501</v>
      </c>
      <c r="M333" s="47">
        <v>1</v>
      </c>
      <c r="N333" s="17">
        <v>9.2051796449771101E-2</v>
      </c>
      <c r="O333" s="7">
        <f>Q333/P333/N333</f>
        <v>102.13894746300707</v>
      </c>
      <c r="P333" s="7">
        <v>3.9270827062565155</v>
      </c>
      <c r="Q333" s="33">
        <v>36.922720643238947</v>
      </c>
      <c r="R333" s="41" t="s">
        <v>1675</v>
      </c>
      <c r="S333" s="33" t="s">
        <v>1675</v>
      </c>
      <c r="T333" s="45" t="s">
        <v>1675</v>
      </c>
      <c r="U333" s="55">
        <f>RANK(Q333,$Q$5:$Q$3209,0)</f>
        <v>234</v>
      </c>
      <c r="V333" s="55">
        <f>RANK(W333,$W$5:$W$3209,0)</f>
        <v>329</v>
      </c>
      <c r="W333" s="55">
        <f>N333*O333</f>
        <v>9.4020736014585911</v>
      </c>
      <c r="X333">
        <f t="shared" si="10"/>
        <v>1726.6445877642004</v>
      </c>
      <c r="Y333" s="77">
        <f t="shared" si="11"/>
        <v>0.19343337437589142</v>
      </c>
    </row>
    <row r="334" spans="3:25" x14ac:dyDescent="0.25">
      <c r="C334" s="19" t="s">
        <v>1936</v>
      </c>
      <c r="D334" s="6" t="s">
        <v>335</v>
      </c>
      <c r="E334" s="6" t="s">
        <v>27</v>
      </c>
      <c r="F334" s="48">
        <v>5.4938269894021099</v>
      </c>
      <c r="G334" s="8">
        <v>45.154037439950699</v>
      </c>
      <c r="H334" s="9">
        <v>0.99948244589032798</v>
      </c>
      <c r="I334" s="40">
        <v>6</v>
      </c>
      <c r="J334" s="7">
        <v>2</v>
      </c>
      <c r="K334" s="9">
        <v>1</v>
      </c>
      <c r="L334" s="39">
        <v>1</v>
      </c>
      <c r="M334" s="47">
        <v>0</v>
      </c>
      <c r="N334" s="17">
        <v>0.19718707208448699</v>
      </c>
      <c r="O334" s="7">
        <f>Q334/P334/N334</f>
        <v>47.636719618242658</v>
      </c>
      <c r="P334" s="7">
        <v>3.3223300969598819</v>
      </c>
      <c r="Q334" s="33">
        <v>31.207793685812259</v>
      </c>
      <c r="R334" s="41" t="s">
        <v>1675</v>
      </c>
      <c r="S334" s="33" t="s">
        <v>1675</v>
      </c>
      <c r="T334" s="45" t="s">
        <v>1675</v>
      </c>
      <c r="U334" s="55">
        <f>RANK(Q334,$Q$5:$Q$3209,0)</f>
        <v>264</v>
      </c>
      <c r="V334" s="55">
        <f>RANK(W334,$W$5:$W$3209,0)</f>
        <v>330</v>
      </c>
      <c r="W334" s="55">
        <f>N334*O334</f>
        <v>9.3933452652309111</v>
      </c>
      <c r="X334">
        <f t="shared" si="10"/>
        <v>1717.2425141627418</v>
      </c>
      <c r="Y334" s="77">
        <f t="shared" si="11"/>
        <v>0.19238007433038778</v>
      </c>
    </row>
    <row r="335" spans="3:25" x14ac:dyDescent="0.25">
      <c r="C335" s="19" t="s">
        <v>2043</v>
      </c>
      <c r="D335" s="6" t="s">
        <v>205</v>
      </c>
      <c r="E335" s="6" t="s">
        <v>131</v>
      </c>
      <c r="F335" s="48">
        <v>10.204856066863591</v>
      </c>
      <c r="G335" s="8">
        <v>74.758568096342501</v>
      </c>
      <c r="H335" s="9">
        <v>0.62814727854192998</v>
      </c>
      <c r="I335" s="40">
        <v>5</v>
      </c>
      <c r="J335" s="7">
        <v>4</v>
      </c>
      <c r="K335" s="9">
        <v>0.94292336187258396</v>
      </c>
      <c r="L335" s="39">
        <v>0.99648123247462606</v>
      </c>
      <c r="M335" s="47">
        <v>0</v>
      </c>
      <c r="N335" s="17">
        <v>0.19646999890196601</v>
      </c>
      <c r="O335" s="7">
        <f>Q335/P335/N335</f>
        <v>47.636719618242658</v>
      </c>
      <c r="P335" s="7">
        <v>1.9845415831698459</v>
      </c>
      <c r="Q335" s="33">
        <v>18.573694299918408</v>
      </c>
      <c r="R335" s="41" t="s">
        <v>1675</v>
      </c>
      <c r="S335" s="33" t="s">
        <v>1675</v>
      </c>
      <c r="T335" s="45" t="s">
        <v>1677</v>
      </c>
      <c r="U335" s="55">
        <f>RANK(Q335,$Q$5:$Q$3209,0)</f>
        <v>375</v>
      </c>
      <c r="V335" s="55">
        <f>RANK(W335,$W$5:$W$3209,0)</f>
        <v>331</v>
      </c>
      <c r="W335" s="55">
        <f>N335*O335</f>
        <v>9.3591862510893975</v>
      </c>
      <c r="X335">
        <f t="shared" si="10"/>
        <v>1707.8491688975109</v>
      </c>
      <c r="Y335" s="77">
        <f t="shared" si="11"/>
        <v>0.19132775210715355</v>
      </c>
    </row>
    <row r="336" spans="3:25" x14ac:dyDescent="0.25">
      <c r="C336" s="19" t="s">
        <v>1975</v>
      </c>
      <c r="D336" s="6" t="s">
        <v>23</v>
      </c>
      <c r="E336" s="6" t="s">
        <v>19</v>
      </c>
      <c r="F336" s="48">
        <v>2.2491045600559101</v>
      </c>
      <c r="G336" s="8">
        <v>44.715559803006897</v>
      </c>
      <c r="H336" s="9">
        <v>0.753777708519907</v>
      </c>
      <c r="I336" s="40">
        <v>4</v>
      </c>
      <c r="J336" s="7">
        <v>1</v>
      </c>
      <c r="K336" s="9">
        <v>1</v>
      </c>
      <c r="L336" s="39">
        <v>1</v>
      </c>
      <c r="M336" s="47">
        <v>0</v>
      </c>
      <c r="N336" s="17">
        <v>0.14297944502330601</v>
      </c>
      <c r="O336" s="7">
        <f>Q336/P336/N336</f>
        <v>65.391231023531006</v>
      </c>
      <c r="P336" s="7">
        <v>2.8823907656026013</v>
      </c>
      <c r="Q336" s="33">
        <v>26.949206239540594</v>
      </c>
      <c r="R336" s="41" t="s">
        <v>1675</v>
      </c>
      <c r="S336" s="33" t="s">
        <v>1675</v>
      </c>
      <c r="T336" s="45" t="s">
        <v>1676</v>
      </c>
      <c r="U336" s="55">
        <f>RANK(Q336,$Q$5:$Q$3209,0)</f>
        <v>303</v>
      </c>
      <c r="V336" s="55">
        <f>RANK(W336,$W$5:$W$3209,0)</f>
        <v>332</v>
      </c>
      <c r="W336" s="55">
        <f>N336*O336</f>
        <v>9.3496019211352532</v>
      </c>
      <c r="X336">
        <f t="shared" si="10"/>
        <v>1698.4899826464216</v>
      </c>
      <c r="Y336" s="77">
        <f t="shared" si="11"/>
        <v>0.19027925666646481</v>
      </c>
    </row>
    <row r="337" spans="3:25" x14ac:dyDescent="0.25">
      <c r="C337" s="19" t="s">
        <v>1996</v>
      </c>
      <c r="D337" s="6" t="s">
        <v>95</v>
      </c>
      <c r="E337" s="6" t="s">
        <v>16</v>
      </c>
      <c r="F337" s="48">
        <v>3.6478062067756198</v>
      </c>
      <c r="G337" s="8">
        <v>67.9602410355171</v>
      </c>
      <c r="H337" s="9">
        <v>0.635792099996636</v>
      </c>
      <c r="I337" s="40">
        <v>1</v>
      </c>
      <c r="J337" s="7">
        <v>3</v>
      </c>
      <c r="K337" s="9">
        <v>1</v>
      </c>
      <c r="L337" s="39">
        <v>0.48357096189905802</v>
      </c>
      <c r="M337" s="47">
        <v>1</v>
      </c>
      <c r="N337" s="17">
        <v>9.1020644910448298E-2</v>
      </c>
      <c r="O337" s="7">
        <f>Q337/P337/N337</f>
        <v>102.13894746300707</v>
      </c>
      <c r="P337" s="7">
        <v>2.6250510978675674</v>
      </c>
      <c r="Q337" s="33">
        <v>24.404451324209798</v>
      </c>
      <c r="R337" s="38" t="s">
        <v>1675</v>
      </c>
      <c r="S337" s="33" t="s">
        <v>1675</v>
      </c>
      <c r="T337" s="45" t="s">
        <v>1676</v>
      </c>
      <c r="U337" s="55">
        <f>RANK(Q337,$Q$5:$Q$3209,0)</f>
        <v>325</v>
      </c>
      <c r="V337" s="55">
        <f>RANK(W337,$W$5:$W$3209,0)</f>
        <v>333</v>
      </c>
      <c r="W337" s="55">
        <f>N337*O337</f>
        <v>9.2967528685573004</v>
      </c>
      <c r="X337">
        <f t="shared" si="10"/>
        <v>1689.1403807252864</v>
      </c>
      <c r="Y337" s="77">
        <f t="shared" si="11"/>
        <v>0.18923183494372431</v>
      </c>
    </row>
    <row r="338" spans="3:25" x14ac:dyDescent="0.25">
      <c r="C338" s="19" t="s">
        <v>1967</v>
      </c>
      <c r="D338" s="6" t="s">
        <v>51</v>
      </c>
      <c r="E338" s="6" t="s">
        <v>12</v>
      </c>
      <c r="F338" s="48">
        <v>3.6530411971410901</v>
      </c>
      <c r="G338" s="8">
        <v>77.308287974637594</v>
      </c>
      <c r="H338" s="9">
        <v>0.48875570470216001</v>
      </c>
      <c r="I338" s="40">
        <v>3</v>
      </c>
      <c r="J338" s="7">
        <v>1</v>
      </c>
      <c r="K338" s="9">
        <v>1</v>
      </c>
      <c r="L338" s="39">
        <v>1</v>
      </c>
      <c r="M338" s="47">
        <v>1</v>
      </c>
      <c r="N338" s="17">
        <v>0.14188360956947399</v>
      </c>
      <c r="O338" s="7">
        <f>Q338/P338/N338</f>
        <v>65.391231023531006</v>
      </c>
      <c r="P338" s="7">
        <v>2.9772266437008388</v>
      </c>
      <c r="Q338" s="33">
        <v>27.622541753458034</v>
      </c>
      <c r="R338" s="41" t="s">
        <v>1675</v>
      </c>
      <c r="S338" s="33" t="s">
        <v>1675</v>
      </c>
      <c r="T338" s="45" t="s">
        <v>1676</v>
      </c>
      <c r="U338" s="55">
        <f>RANK(Q338,$Q$5:$Q$3209,0)</f>
        <v>295</v>
      </c>
      <c r="V338" s="55">
        <f>RANK(W338,$W$5:$W$3209,0)</f>
        <v>334</v>
      </c>
      <c r="W338" s="55">
        <f>N338*O338</f>
        <v>9.2779438918099491</v>
      </c>
      <c r="X338">
        <f t="shared" si="10"/>
        <v>1679.843627856729</v>
      </c>
      <c r="Y338" s="77">
        <f t="shared" si="11"/>
        <v>0.18819033382018829</v>
      </c>
    </row>
    <row r="339" spans="3:25" x14ac:dyDescent="0.25">
      <c r="C339" s="19" t="s">
        <v>1912</v>
      </c>
      <c r="D339" s="6" t="s">
        <v>29</v>
      </c>
      <c r="E339" s="6" t="s">
        <v>28</v>
      </c>
      <c r="F339" s="48">
        <v>0.59794571282657205</v>
      </c>
      <c r="G339" s="8">
        <v>81.869212782120698</v>
      </c>
      <c r="H339" s="9">
        <v>0.486516474745738</v>
      </c>
      <c r="I339" s="40">
        <v>2</v>
      </c>
      <c r="J339" s="7">
        <v>0</v>
      </c>
      <c r="K339" s="9">
        <v>1</v>
      </c>
      <c r="L339" s="39">
        <v>1</v>
      </c>
      <c r="M339" s="47">
        <v>0</v>
      </c>
      <c r="N339" s="17">
        <v>0.14129179693254801</v>
      </c>
      <c r="O339" s="7">
        <f>Q339/P339/N339</f>
        <v>65.391231023531006</v>
      </c>
      <c r="P339" s="7">
        <v>3.8817266653405977</v>
      </c>
      <c r="Q339" s="33">
        <v>35.864221878902576</v>
      </c>
      <c r="R339" s="41" t="s">
        <v>1675</v>
      </c>
      <c r="S339" s="33" t="s">
        <v>1675</v>
      </c>
      <c r="T339" s="45" t="s">
        <v>1675</v>
      </c>
      <c r="U339" s="55">
        <f>RANK(Q339,$Q$5:$Q$3209,0)</f>
        <v>239</v>
      </c>
      <c r="V339" s="55">
        <f>RANK(W339,$W$5:$W$3209,0)</f>
        <v>335</v>
      </c>
      <c r="W339" s="55">
        <f>N339*O339</f>
        <v>9.2392445349460761</v>
      </c>
      <c r="X339">
        <f t="shared" si="10"/>
        <v>1670.5656839649191</v>
      </c>
      <c r="Y339" s="77">
        <f t="shared" si="11"/>
        <v>0.18715093983778985</v>
      </c>
    </row>
    <row r="340" spans="3:25" x14ac:dyDescent="0.25">
      <c r="C340" s="19" t="s">
        <v>33</v>
      </c>
      <c r="D340" s="6" t="s">
        <v>33</v>
      </c>
      <c r="E340" s="6" t="s">
        <v>19</v>
      </c>
      <c r="F340" s="48">
        <v>3.2124581565266298E-2</v>
      </c>
      <c r="G340" s="8">
        <v>95</v>
      </c>
      <c r="H340" s="9">
        <v>0</v>
      </c>
      <c r="I340" s="40">
        <v>0</v>
      </c>
      <c r="J340" s="7">
        <v>1</v>
      </c>
      <c r="K340" s="9">
        <v>1</v>
      </c>
      <c r="L340" s="39">
        <v>1</v>
      </c>
      <c r="M340" s="47">
        <v>0</v>
      </c>
      <c r="N340" s="17">
        <v>0.107001127537972</v>
      </c>
      <c r="O340" s="7">
        <f>Q340/P340/N340</f>
        <v>85.451113995755804</v>
      </c>
      <c r="P340" s="7">
        <v>2.6749271381651272</v>
      </c>
      <c r="Q340" s="33">
        <v>24.457836635624751</v>
      </c>
      <c r="R340" s="41" t="s">
        <v>1675</v>
      </c>
      <c r="S340" s="33" t="s">
        <v>1675</v>
      </c>
      <c r="T340" s="45" t="s">
        <v>1676</v>
      </c>
      <c r="U340" s="55">
        <f>RANK(Q340,$Q$5:$Q$3209,0)</f>
        <v>324</v>
      </c>
      <c r="V340" s="55">
        <f>RANK(W340,$W$5:$W$3209,0)</f>
        <v>336</v>
      </c>
      <c r="W340" s="55">
        <f>N340*O340</f>
        <v>9.1433655469216504</v>
      </c>
      <c r="X340">
        <f t="shared" si="10"/>
        <v>1661.3264394299731</v>
      </c>
      <c r="Y340" s="77">
        <f t="shared" si="11"/>
        <v>0.18611588128564577</v>
      </c>
    </row>
    <row r="341" spans="3:25" x14ac:dyDescent="0.25">
      <c r="C341" s="19" t="s">
        <v>1929</v>
      </c>
      <c r="D341" s="6" t="s">
        <v>269</v>
      </c>
      <c r="E341" s="6" t="s">
        <v>27</v>
      </c>
      <c r="F341" s="48">
        <v>3.9860714665982999</v>
      </c>
      <c r="G341" s="8">
        <v>45.883241080598303</v>
      </c>
      <c r="H341" s="9">
        <v>0.59519931949530902</v>
      </c>
      <c r="I341" s="40">
        <v>1</v>
      </c>
      <c r="J341" s="7">
        <v>1</v>
      </c>
      <c r="K341" s="9">
        <v>1</v>
      </c>
      <c r="L341" s="39">
        <v>1</v>
      </c>
      <c r="M341" s="47">
        <v>0</v>
      </c>
      <c r="N341" s="17">
        <v>0.13946105464981801</v>
      </c>
      <c r="O341" s="7">
        <f>Q341/P341/N341</f>
        <v>65.391231023531006</v>
      </c>
      <c r="P341" s="7">
        <v>3.5853732234632152</v>
      </c>
      <c r="Q341" s="33">
        <v>32.696918828144327</v>
      </c>
      <c r="R341" s="41" t="s">
        <v>1675</v>
      </c>
      <c r="S341" s="33" t="s">
        <v>1675</v>
      </c>
      <c r="T341" s="45" t="s">
        <v>1675</v>
      </c>
      <c r="U341" s="55">
        <f>RANK(Q341,$Q$5:$Q$3209,0)</f>
        <v>257</v>
      </c>
      <c r="V341" s="55">
        <f>RANK(W341,$W$5:$W$3209,0)</f>
        <v>337</v>
      </c>
      <c r="W341" s="55">
        <f>N341*O341</f>
        <v>9.1195300433915314</v>
      </c>
      <c r="X341">
        <f t="shared" si="10"/>
        <v>1652.1830738830515</v>
      </c>
      <c r="Y341" s="77">
        <f t="shared" si="11"/>
        <v>0.18509156391111098</v>
      </c>
    </row>
    <row r="342" spans="3:25" x14ac:dyDescent="0.25">
      <c r="C342" s="19" t="s">
        <v>1977</v>
      </c>
      <c r="D342" s="6" t="s">
        <v>176</v>
      </c>
      <c r="E342" s="6" t="s">
        <v>27</v>
      </c>
      <c r="F342" s="48">
        <v>4.78105538784693</v>
      </c>
      <c r="G342" s="8">
        <v>77.941592609620699</v>
      </c>
      <c r="H342" s="9">
        <v>0.33866046645851999</v>
      </c>
      <c r="I342" s="40">
        <v>2</v>
      </c>
      <c r="J342" s="7">
        <v>0</v>
      </c>
      <c r="K342" s="9">
        <v>1</v>
      </c>
      <c r="L342" s="39">
        <v>1</v>
      </c>
      <c r="M342" s="47">
        <v>0</v>
      </c>
      <c r="N342" s="17">
        <v>0.13944427901786499</v>
      </c>
      <c r="O342" s="7">
        <f>Q342/P342/N342</f>
        <v>65.391231023531006</v>
      </c>
      <c r="P342" s="7">
        <v>2.9497407396650042</v>
      </c>
      <c r="Q342" s="33">
        <v>26.897013491281584</v>
      </c>
      <c r="R342" s="41" t="s">
        <v>1675</v>
      </c>
      <c r="S342" s="33" t="s">
        <v>1675</v>
      </c>
      <c r="T342" s="45" t="s">
        <v>1676</v>
      </c>
      <c r="U342" s="55">
        <f>RANK(Q342,$Q$5:$Q$3209,0)</f>
        <v>305</v>
      </c>
      <c r="V342" s="55">
        <f>RANK(W342,$W$5:$W$3209,0)</f>
        <v>338</v>
      </c>
      <c r="W342" s="55">
        <f>N342*O342</f>
        <v>9.1184330641669273</v>
      </c>
      <c r="X342">
        <f t="shared" si="10"/>
        <v>1643.06354383966</v>
      </c>
      <c r="Y342" s="77">
        <f t="shared" si="11"/>
        <v>0.18406991679188553</v>
      </c>
    </row>
    <row r="343" spans="3:25" x14ac:dyDescent="0.25">
      <c r="C343" s="19" t="s">
        <v>2131</v>
      </c>
      <c r="D343" s="6" t="s">
        <v>295</v>
      </c>
      <c r="E343" s="6" t="s">
        <v>131</v>
      </c>
      <c r="F343" s="48">
        <v>2.2966827841497448</v>
      </c>
      <c r="G343" s="8">
        <v>96.004118395592897</v>
      </c>
      <c r="H343" s="9">
        <v>0.99341650441278895</v>
      </c>
      <c r="I343" s="40">
        <v>1</v>
      </c>
      <c r="J343" s="7">
        <v>0</v>
      </c>
      <c r="K343" s="9">
        <v>1</v>
      </c>
      <c r="L343" s="39">
        <v>0.682353596951912</v>
      </c>
      <c r="M343" s="47">
        <v>0</v>
      </c>
      <c r="N343" s="17">
        <v>0.13938009714161501</v>
      </c>
      <c r="O343" s="7">
        <f>Q343/P343/N343</f>
        <v>65.391231023531006</v>
      </c>
      <c r="P343" s="7">
        <v>1.2033619232564083</v>
      </c>
      <c r="Q343" s="33">
        <v>10.967724721140923</v>
      </c>
      <c r="R343" s="41" t="s">
        <v>1675</v>
      </c>
      <c r="S343" s="33" t="s">
        <v>1675</v>
      </c>
      <c r="T343" s="45" t="s">
        <v>1677</v>
      </c>
      <c r="U343" s="55">
        <f>RANK(Q343,$Q$5:$Q$3209,0)</f>
        <v>463</v>
      </c>
      <c r="V343" s="55">
        <f>RANK(W343,$W$5:$W$3209,0)</f>
        <v>339</v>
      </c>
      <c r="W343" s="55">
        <f>N343*O343</f>
        <v>9.1142361322695411</v>
      </c>
      <c r="X343">
        <f t="shared" si="10"/>
        <v>1633.945110775493</v>
      </c>
      <c r="Y343" s="77">
        <f t="shared" si="11"/>
        <v>0.18304839256557878</v>
      </c>
    </row>
    <row r="344" spans="3:25" x14ac:dyDescent="0.25">
      <c r="C344" s="19" t="s">
        <v>1858</v>
      </c>
      <c r="D344" s="6" t="s">
        <v>77</v>
      </c>
      <c r="E344" s="6" t="s">
        <v>12</v>
      </c>
      <c r="F344" s="48">
        <v>1.2766135246100201</v>
      </c>
      <c r="G344" s="8">
        <v>60.366435018405298</v>
      </c>
      <c r="H344" s="9">
        <v>0.19354050687211299</v>
      </c>
      <c r="I344" s="40">
        <v>1</v>
      </c>
      <c r="J344" s="7">
        <v>3</v>
      </c>
      <c r="K344" s="9">
        <v>1</v>
      </c>
      <c r="L344" s="39">
        <v>1</v>
      </c>
      <c r="M344" s="47">
        <v>0</v>
      </c>
      <c r="N344" s="17">
        <v>0.104916557788082</v>
      </c>
      <c r="O344" s="7">
        <f>Q344/P344/N344</f>
        <v>85.451113995755804</v>
      </c>
      <c r="P344" s="7">
        <v>4.9244898362618024</v>
      </c>
      <c r="Q344" s="33">
        <v>44.149217203800205</v>
      </c>
      <c r="R344" s="41" t="s">
        <v>1675</v>
      </c>
      <c r="S344" s="33" t="s">
        <v>1675</v>
      </c>
      <c r="T344" s="45" t="s">
        <v>1675</v>
      </c>
      <c r="U344" s="55">
        <f>RANK(Q344,$Q$5:$Q$3209,0)</f>
        <v>182</v>
      </c>
      <c r="V344" s="55">
        <f>RANK(W344,$W$5:$W$3209,0)</f>
        <v>340</v>
      </c>
      <c r="W344" s="55">
        <f>N344*O344</f>
        <v>8.9652367395916954</v>
      </c>
      <c r="X344">
        <f t="shared" si="10"/>
        <v>1624.8308746432235</v>
      </c>
      <c r="Y344" s="77">
        <f t="shared" si="11"/>
        <v>0.18202733851518707</v>
      </c>
    </row>
    <row r="345" spans="3:25" x14ac:dyDescent="0.25">
      <c r="C345" s="19" t="s">
        <v>2005</v>
      </c>
      <c r="D345" s="6" t="s">
        <v>833</v>
      </c>
      <c r="E345" s="6" t="s">
        <v>204</v>
      </c>
      <c r="F345" s="48">
        <v>34.050722595621004</v>
      </c>
      <c r="G345" s="8">
        <v>59.056865155005902</v>
      </c>
      <c r="H345" s="9">
        <v>0.96538083242151196</v>
      </c>
      <c r="I345" s="40">
        <v>3</v>
      </c>
      <c r="J345" s="7">
        <v>5</v>
      </c>
      <c r="K345" s="9">
        <v>0.91064843204493795</v>
      </c>
      <c r="L345" s="39">
        <v>0.64460239897042604</v>
      </c>
      <c r="M345" s="47">
        <v>1</v>
      </c>
      <c r="N345" s="17">
        <v>0.13600746550694601</v>
      </c>
      <c r="O345" s="7">
        <f>Q345/P345/N345</f>
        <v>65.391231023531006</v>
      </c>
      <c r="P345" s="7">
        <v>2.6469598570866397</v>
      </c>
      <c r="Q345" s="33">
        <v>23.541255228762012</v>
      </c>
      <c r="R345" s="41" t="s">
        <v>1675</v>
      </c>
      <c r="S345" s="33" t="s">
        <v>1675</v>
      </c>
      <c r="T345" s="45" t="s">
        <v>1676</v>
      </c>
      <c r="U345" s="55">
        <f>RANK(Q345,$Q$5:$Q$3209,0)</f>
        <v>334</v>
      </c>
      <c r="V345" s="55">
        <f>RANK(W345,$W$5:$W$3209,0)</f>
        <v>341</v>
      </c>
      <c r="W345" s="55">
        <f>N345*O345</f>
        <v>8.8936955978896304</v>
      </c>
      <c r="X345">
        <f t="shared" si="10"/>
        <v>1615.8656379036318</v>
      </c>
      <c r="Y345" s="77">
        <f t="shared" si="11"/>
        <v>0.18102297664077058</v>
      </c>
    </row>
    <row r="346" spans="3:25" x14ac:dyDescent="0.25">
      <c r="C346" s="19" t="s">
        <v>1966</v>
      </c>
      <c r="D346" s="6" t="s">
        <v>46</v>
      </c>
      <c r="E346" s="6" t="s">
        <v>48</v>
      </c>
      <c r="F346" s="48">
        <v>3.1155919746902798</v>
      </c>
      <c r="G346" s="8">
        <v>86.465442040651098</v>
      </c>
      <c r="H346" s="9">
        <v>0.47061553258996902</v>
      </c>
      <c r="I346" s="40">
        <v>1</v>
      </c>
      <c r="J346" s="7">
        <v>2</v>
      </c>
      <c r="K346" s="9">
        <v>0.35537110207311401</v>
      </c>
      <c r="L346" s="39">
        <v>1</v>
      </c>
      <c r="M346" s="47">
        <v>1</v>
      </c>
      <c r="N346" s="17">
        <v>0.13362493960257599</v>
      </c>
      <c r="O346" s="7">
        <f>Q346/P346/N346</f>
        <v>65.391231023531006</v>
      </c>
      <c r="P346" s="7">
        <v>3.1780483728096938</v>
      </c>
      <c r="Q346" s="33">
        <v>27.769466639610265</v>
      </c>
      <c r="R346" s="41" t="s">
        <v>1675</v>
      </c>
      <c r="S346" s="33" t="s">
        <v>1675</v>
      </c>
      <c r="T346" s="45" t="s">
        <v>1675</v>
      </c>
      <c r="U346" s="55">
        <f>RANK(Q346,$Q$5:$Q$3209,0)</f>
        <v>294</v>
      </c>
      <c r="V346" s="55">
        <f>RANK(W346,$W$5:$W$3209,0)</f>
        <v>342</v>
      </c>
      <c r="W346" s="55">
        <f>N346*O346</f>
        <v>8.7378992960574244</v>
      </c>
      <c r="X346">
        <f t="shared" si="10"/>
        <v>1606.9719423057422</v>
      </c>
      <c r="Y346" s="77">
        <f t="shared" si="11"/>
        <v>0.18002662941195297</v>
      </c>
    </row>
    <row r="347" spans="3:25" x14ac:dyDescent="0.25">
      <c r="C347" s="19" t="s">
        <v>1990</v>
      </c>
      <c r="D347" s="6" t="s">
        <v>229</v>
      </c>
      <c r="E347" s="6" t="s">
        <v>90</v>
      </c>
      <c r="F347" s="48">
        <v>0.99329844962263802</v>
      </c>
      <c r="G347" s="8">
        <v>86.969392195473105</v>
      </c>
      <c r="H347" s="9">
        <v>0.85250243467447395</v>
      </c>
      <c r="I347" s="40">
        <v>0</v>
      </c>
      <c r="J347" s="7">
        <v>0</v>
      </c>
      <c r="K347" s="9">
        <v>1</v>
      </c>
      <c r="L347" s="39">
        <v>1</v>
      </c>
      <c r="M347" s="47">
        <v>0</v>
      </c>
      <c r="N347" s="17">
        <v>0.18329748676951799</v>
      </c>
      <c r="O347" s="7">
        <f>Q347/P347/N347</f>
        <v>47.636719618242658</v>
      </c>
      <c r="P347" s="7">
        <v>2.8636567600352931</v>
      </c>
      <c r="Q347" s="33">
        <v>25.004565912779388</v>
      </c>
      <c r="R347" s="41" t="s">
        <v>1675</v>
      </c>
      <c r="S347" s="33" t="s">
        <v>1675</v>
      </c>
      <c r="T347" s="45" t="s">
        <v>1676</v>
      </c>
      <c r="U347" s="55">
        <f>RANK(Q347,$Q$5:$Q$3209,0)</f>
        <v>318</v>
      </c>
      <c r="V347" s="55">
        <f>RANK(W347,$W$5:$W$3209,0)</f>
        <v>343</v>
      </c>
      <c r="W347" s="55">
        <f>N347*O347</f>
        <v>8.7316909839680719</v>
      </c>
      <c r="X347">
        <f t="shared" si="10"/>
        <v>1598.2340430096849</v>
      </c>
      <c r="Y347" s="77">
        <f t="shared" si="11"/>
        <v>0.17904773580653432</v>
      </c>
    </row>
    <row r="348" spans="3:25" x14ac:dyDescent="0.25">
      <c r="C348" s="19" t="s">
        <v>2048</v>
      </c>
      <c r="D348" s="6" t="s">
        <v>172</v>
      </c>
      <c r="E348" s="6" t="s">
        <v>131</v>
      </c>
      <c r="F348" s="48">
        <v>0.36385153418105498</v>
      </c>
      <c r="G348" s="8">
        <v>69.059918896051698</v>
      </c>
      <c r="H348" s="9">
        <v>1</v>
      </c>
      <c r="I348" s="40">
        <v>0</v>
      </c>
      <c r="J348" s="7">
        <v>0</v>
      </c>
      <c r="K348" s="9">
        <v>1</v>
      </c>
      <c r="L348" s="39">
        <v>1</v>
      </c>
      <c r="M348" s="47">
        <v>0</v>
      </c>
      <c r="N348" s="17">
        <v>0.183177680455852</v>
      </c>
      <c r="O348" s="7">
        <f>Q348/P348/N348</f>
        <v>47.636719618242658</v>
      </c>
      <c r="P348" s="7">
        <v>2.1151927182566879</v>
      </c>
      <c r="Q348" s="33">
        <v>18.457137402260052</v>
      </c>
      <c r="R348" s="41" t="s">
        <v>1675</v>
      </c>
      <c r="S348" s="33" t="s">
        <v>1675</v>
      </c>
      <c r="T348" s="45" t="s">
        <v>1677</v>
      </c>
      <c r="U348" s="55">
        <f>RANK(Q348,$Q$5:$Q$3209,0)</f>
        <v>380</v>
      </c>
      <c r="V348" s="55">
        <f>RANK(W348,$W$5:$W$3209,0)</f>
        <v>344</v>
      </c>
      <c r="W348" s="55">
        <f>N348*O348</f>
        <v>8.7259838041954705</v>
      </c>
      <c r="X348">
        <f t="shared" si="10"/>
        <v>1589.5023520257168</v>
      </c>
      <c r="Y348" s="77">
        <f t="shared" si="11"/>
        <v>0.17806953770890294</v>
      </c>
    </row>
    <row r="349" spans="3:25" x14ac:dyDescent="0.25">
      <c r="C349" s="19" t="s">
        <v>1993</v>
      </c>
      <c r="D349" s="6" t="s">
        <v>49</v>
      </c>
      <c r="E349" s="6" t="s">
        <v>19</v>
      </c>
      <c r="F349" s="48">
        <v>13.344254939347859</v>
      </c>
      <c r="G349" s="8">
        <v>48.797900933132503</v>
      </c>
      <c r="H349" s="9">
        <v>0.522389655809259</v>
      </c>
      <c r="I349" s="40">
        <v>13</v>
      </c>
      <c r="J349" s="7">
        <v>10</v>
      </c>
      <c r="K349" s="9">
        <v>0.88893788388719697</v>
      </c>
      <c r="L349" s="39">
        <v>0.58626184471675502</v>
      </c>
      <c r="M349" s="47">
        <v>0</v>
      </c>
      <c r="N349" s="17">
        <v>0.18298223429473301</v>
      </c>
      <c r="O349" s="7">
        <f>Q349/P349/N349</f>
        <v>47.636719618242651</v>
      </c>
      <c r="P349" s="7">
        <v>2.8176776459541082</v>
      </c>
      <c r="Q349" s="33">
        <v>24.560775758699656</v>
      </c>
      <c r="R349" s="41" t="s">
        <v>1675</v>
      </c>
      <c r="S349" s="33" t="s">
        <v>1675</v>
      </c>
      <c r="T349" s="45" t="s">
        <v>1676</v>
      </c>
      <c r="U349" s="55">
        <f>RANK(Q349,$Q$5:$Q$3209,0)</f>
        <v>321</v>
      </c>
      <c r="V349" s="55">
        <f>RANK(W349,$W$5:$W$3209,0)</f>
        <v>345</v>
      </c>
      <c r="W349" s="55">
        <f>N349*O349</f>
        <v>8.7166733902177818</v>
      </c>
      <c r="X349">
        <f t="shared" si="10"/>
        <v>1580.7763682215214</v>
      </c>
      <c r="Y349" s="77">
        <f t="shared" si="11"/>
        <v>0.17709197897796541</v>
      </c>
    </row>
    <row r="350" spans="3:25" x14ac:dyDescent="0.25">
      <c r="C350" s="19" t="s">
        <v>2034</v>
      </c>
      <c r="D350" s="6" t="s">
        <v>1124</v>
      </c>
      <c r="E350" s="6" t="s">
        <v>90</v>
      </c>
      <c r="F350" s="48">
        <v>17.617696177078901</v>
      </c>
      <c r="G350" s="8">
        <v>41.629704694836498</v>
      </c>
      <c r="H350" s="9">
        <v>0.825645947587208</v>
      </c>
      <c r="I350" s="40">
        <v>2</v>
      </c>
      <c r="J350" s="7">
        <v>60</v>
      </c>
      <c r="K350" s="9">
        <v>1</v>
      </c>
      <c r="L350" s="39">
        <v>0</v>
      </c>
      <c r="M350" s="47">
        <v>0</v>
      </c>
      <c r="N350" s="17">
        <v>0.18205004729501301</v>
      </c>
      <c r="O350" s="7">
        <f>Q350/P350/N350</f>
        <v>47.636719618242658</v>
      </c>
      <c r="P350" s="7">
        <v>2.2493414948583137</v>
      </c>
      <c r="Q350" s="33">
        <v>19.506890151382041</v>
      </c>
      <c r="R350" s="41" t="s">
        <v>1675</v>
      </c>
      <c r="S350" s="33" t="s">
        <v>1675</v>
      </c>
      <c r="T350" s="45" t="s">
        <v>1676</v>
      </c>
      <c r="U350" s="55">
        <f>RANK(Q350,$Q$5:$Q$3209,0)</f>
        <v>364</v>
      </c>
      <c r="V350" s="55">
        <f>RANK(W350,$W$5:$W$3209,0)</f>
        <v>346</v>
      </c>
      <c r="W350" s="55">
        <f>N350*O350</f>
        <v>8.6722670594803493</v>
      </c>
      <c r="X350">
        <f t="shared" si="10"/>
        <v>1572.0596948313037</v>
      </c>
      <c r="Y350" s="77">
        <f t="shared" si="11"/>
        <v>0.17611546327858477</v>
      </c>
    </row>
    <row r="351" spans="3:25" x14ac:dyDescent="0.25">
      <c r="C351" s="19" t="s">
        <v>2021</v>
      </c>
      <c r="D351" s="6" t="s">
        <v>95</v>
      </c>
      <c r="E351" s="6" t="s">
        <v>16</v>
      </c>
      <c r="F351" s="48">
        <v>4.9418045789469005</v>
      </c>
      <c r="G351" s="8">
        <v>79.029618046365798</v>
      </c>
      <c r="H351" s="9">
        <v>0.79796050070735902</v>
      </c>
      <c r="I351" s="40">
        <v>3</v>
      </c>
      <c r="J351" s="7">
        <v>3</v>
      </c>
      <c r="K351" s="9">
        <v>1</v>
      </c>
      <c r="L351" s="39">
        <v>0.454048204537363</v>
      </c>
      <c r="M351" s="47">
        <v>0</v>
      </c>
      <c r="N351" s="17">
        <v>8.4674627359973095E-2</v>
      </c>
      <c r="O351" s="7">
        <f>Q351/P351/N351</f>
        <v>102.13894746300707</v>
      </c>
      <c r="P351" s="7">
        <v>2.4972303153128133</v>
      </c>
      <c r="Q351" s="33">
        <v>21.597489456268651</v>
      </c>
      <c r="R351" s="38" t="s">
        <v>1675</v>
      </c>
      <c r="S351" s="33" t="s">
        <v>1675</v>
      </c>
      <c r="T351" s="45" t="s">
        <v>1676</v>
      </c>
      <c r="U351" s="55">
        <f>RANK(Q351,$Q$5:$Q$3209,0)</f>
        <v>351</v>
      </c>
      <c r="V351" s="55">
        <f>RANK(W351,$W$5:$W$3209,0)</f>
        <v>347</v>
      </c>
      <c r="W351" s="55">
        <f>N351*O351</f>
        <v>8.6485773153699927</v>
      </c>
      <c r="X351">
        <f t="shared" si="10"/>
        <v>1563.3874277718232</v>
      </c>
      <c r="Y351" s="77">
        <f t="shared" si="11"/>
        <v>0.17514392235308582</v>
      </c>
    </row>
    <row r="352" spans="3:25" x14ac:dyDescent="0.25">
      <c r="C352" s="19" t="s">
        <v>2001</v>
      </c>
      <c r="D352" s="6" t="s">
        <v>803</v>
      </c>
      <c r="E352" s="6" t="s">
        <v>16</v>
      </c>
      <c r="F352" s="48">
        <v>7.05262735937524</v>
      </c>
      <c r="G352" s="8">
        <v>59.074216847918997</v>
      </c>
      <c r="H352" s="9">
        <v>1</v>
      </c>
      <c r="I352" s="40">
        <v>0</v>
      </c>
      <c r="J352" s="7">
        <v>2</v>
      </c>
      <c r="K352" s="9">
        <v>1</v>
      </c>
      <c r="L352" s="39">
        <v>1</v>
      </c>
      <c r="M352" s="47">
        <v>1</v>
      </c>
      <c r="N352" s="17">
        <v>0.17926943056105299</v>
      </c>
      <c r="O352" s="7">
        <f>Q352/P352/N352</f>
        <v>47.636719618242665</v>
      </c>
      <c r="P352" s="7">
        <v>2.7933739678092384</v>
      </c>
      <c r="Q352" s="33">
        <v>23.854876239266016</v>
      </c>
      <c r="R352" s="41" t="s">
        <v>1675</v>
      </c>
      <c r="S352" s="33" t="s">
        <v>1675</v>
      </c>
      <c r="T352" s="45" t="s">
        <v>1676</v>
      </c>
      <c r="U352" s="55">
        <f>RANK(Q352,$Q$5:$Q$3209,0)</f>
        <v>330</v>
      </c>
      <c r="V352" s="55">
        <f>RANK(W352,$W$5:$W$3209,0)</f>
        <v>348</v>
      </c>
      <c r="W352" s="55">
        <f>N352*O352</f>
        <v>8.5398075997589036</v>
      </c>
      <c r="X352">
        <f t="shared" si="10"/>
        <v>1554.7388504564533</v>
      </c>
      <c r="Y352" s="77">
        <f t="shared" si="11"/>
        <v>0.17417503535368947</v>
      </c>
    </row>
    <row r="353" spans="3:25" x14ac:dyDescent="0.25">
      <c r="C353" s="19" t="s">
        <v>1933</v>
      </c>
      <c r="D353" s="6" t="s">
        <v>109</v>
      </c>
      <c r="E353" s="6" t="s">
        <v>39</v>
      </c>
      <c r="F353" s="48">
        <v>0.80750163396605101</v>
      </c>
      <c r="G353" s="8">
        <v>38.302958256667999</v>
      </c>
      <c r="H353" s="9">
        <v>0.73081155932049902</v>
      </c>
      <c r="I353" s="40">
        <v>0</v>
      </c>
      <c r="J353" s="7">
        <v>1</v>
      </c>
      <c r="K353" s="9">
        <v>1</v>
      </c>
      <c r="L353" s="39">
        <v>1</v>
      </c>
      <c r="M353" s="47">
        <v>0</v>
      </c>
      <c r="N353" s="17">
        <v>0.12937137766127499</v>
      </c>
      <c r="O353" s="7">
        <f>Q353/P353/N353</f>
        <v>65.391231023531006</v>
      </c>
      <c r="P353" s="7">
        <v>3.737393839344147</v>
      </c>
      <c r="Q353" s="33">
        <v>31.617431153252152</v>
      </c>
      <c r="R353" s="41" t="s">
        <v>1675</v>
      </c>
      <c r="S353" s="33" t="s">
        <v>1675</v>
      </c>
      <c r="T353" s="45" t="s">
        <v>1675</v>
      </c>
      <c r="U353" s="55">
        <f>RANK(Q353,$Q$5:$Q$3209,0)</f>
        <v>261</v>
      </c>
      <c r="V353" s="55">
        <f>RANK(W353,$W$5:$W$3209,0)</f>
        <v>349</v>
      </c>
      <c r="W353" s="55">
        <f>N353*O353</f>
        <v>8.4597536444809105</v>
      </c>
      <c r="X353">
        <f t="shared" si="10"/>
        <v>1546.1990428566944</v>
      </c>
      <c r="Y353" s="77">
        <f t="shared" si="11"/>
        <v>0.17321833366056266</v>
      </c>
    </row>
    <row r="354" spans="3:25" x14ac:dyDescent="0.25">
      <c r="C354" s="19" t="s">
        <v>1952</v>
      </c>
      <c r="D354" s="6" t="s">
        <v>1881</v>
      </c>
      <c r="E354" s="6" t="s">
        <v>27</v>
      </c>
      <c r="F354" s="48">
        <v>4.1651930415786103</v>
      </c>
      <c r="G354" s="8">
        <v>32.5435509593609</v>
      </c>
      <c r="H354" s="9">
        <v>0.68903446034907101</v>
      </c>
      <c r="I354" s="40">
        <v>12</v>
      </c>
      <c r="J354" s="7">
        <v>2</v>
      </c>
      <c r="K354" s="9">
        <v>1</v>
      </c>
      <c r="L354" s="39">
        <v>1</v>
      </c>
      <c r="M354" s="47">
        <v>0</v>
      </c>
      <c r="N354" s="17">
        <v>0.17749166699755001</v>
      </c>
      <c r="O354" s="7">
        <f>Q354/P354/N354</f>
        <v>47.636719618242665</v>
      </c>
      <c r="P354" s="7">
        <v>3.4454505721272124</v>
      </c>
      <c r="Q354" s="33">
        <v>29.131700712788803</v>
      </c>
      <c r="R354" s="41" t="s">
        <v>1675</v>
      </c>
      <c r="S354" s="33" t="s">
        <v>1675</v>
      </c>
      <c r="T354" s="45" t="s">
        <v>1675</v>
      </c>
      <c r="U354" s="55">
        <f>RANK(Q354,$Q$5:$Q$3209,0)</f>
        <v>280</v>
      </c>
      <c r="V354" s="55">
        <f>RANK(W354,$W$5:$W$3209,0)</f>
        <v>350</v>
      </c>
      <c r="W354" s="55">
        <f>N354*O354</f>
        <v>8.4551207753367841</v>
      </c>
      <c r="X354">
        <f t="shared" si="10"/>
        <v>1537.7392892122134</v>
      </c>
      <c r="Y354" s="77">
        <f t="shared" si="11"/>
        <v>0.1722706002906283</v>
      </c>
    </row>
    <row r="355" spans="3:25" x14ac:dyDescent="0.25">
      <c r="C355" s="19" t="s">
        <v>2114</v>
      </c>
      <c r="D355" s="6" t="s">
        <v>134</v>
      </c>
      <c r="E355" s="6" t="s">
        <v>131</v>
      </c>
      <c r="F355" s="48">
        <v>16.018515565298902</v>
      </c>
      <c r="G355" s="8">
        <v>91.665539778619802</v>
      </c>
      <c r="H355" s="9">
        <v>0.50606108223278101</v>
      </c>
      <c r="I355" s="40">
        <v>18</v>
      </c>
      <c r="J355" s="7">
        <v>6</v>
      </c>
      <c r="K355" s="9">
        <v>1</v>
      </c>
      <c r="L355" s="39">
        <v>0</v>
      </c>
      <c r="M355" s="47">
        <v>0</v>
      </c>
      <c r="N355" s="17">
        <v>9.8691598849253201E-2</v>
      </c>
      <c r="O355" s="7">
        <f>Q355/P355/N355</f>
        <v>85.451113995755804</v>
      </c>
      <c r="P355" s="7">
        <v>1.4184501560302201</v>
      </c>
      <c r="Q355" s="33">
        <v>11.962225720343168</v>
      </c>
      <c r="R355" s="41" t="s">
        <v>1675</v>
      </c>
      <c r="S355" s="33" t="s">
        <v>1675</v>
      </c>
      <c r="T355" s="45" t="s">
        <v>1677</v>
      </c>
      <c r="U355" s="55">
        <f>RANK(Q355,$Q$5:$Q$3209,0)</f>
        <v>446</v>
      </c>
      <c r="V355" s="55">
        <f>RANK(W355,$W$5:$W$3209,0)</f>
        <v>351</v>
      </c>
      <c r="W355" s="55">
        <f>N355*O355</f>
        <v>8.433307063690938</v>
      </c>
      <c r="X355">
        <f t="shared" si="10"/>
        <v>1529.2841684368766</v>
      </c>
      <c r="Y355" s="77">
        <f t="shared" si="11"/>
        <v>0.17132338593399751</v>
      </c>
    </row>
    <row r="356" spans="3:25" x14ac:dyDescent="0.25">
      <c r="C356" s="19" t="s">
        <v>1969</v>
      </c>
      <c r="D356" s="6" t="s">
        <v>127</v>
      </c>
      <c r="E356" s="6" t="s">
        <v>115</v>
      </c>
      <c r="F356" s="48">
        <v>4.6876251183048003</v>
      </c>
      <c r="G356" s="8">
        <v>89.488222916904604</v>
      </c>
      <c r="H356" s="9">
        <v>0.89821165754910204</v>
      </c>
      <c r="I356" s="40">
        <v>13</v>
      </c>
      <c r="J356" s="7">
        <v>1</v>
      </c>
      <c r="K356" s="9">
        <v>1</v>
      </c>
      <c r="L356" s="39">
        <v>0.18232816574059199</v>
      </c>
      <c r="M356" s="47">
        <v>0</v>
      </c>
      <c r="N356" s="17">
        <v>0.12890131522797099</v>
      </c>
      <c r="O356" s="7">
        <f>Q356/P356/N356</f>
        <v>65.391231023531006</v>
      </c>
      <c r="P356" s="7">
        <v>3.252408163331149</v>
      </c>
      <c r="Q356" s="33">
        <v>27.414599417241277</v>
      </c>
      <c r="R356" s="41" t="s">
        <v>1675</v>
      </c>
      <c r="S356" s="33" t="s">
        <v>1675</v>
      </c>
      <c r="T356" s="45" t="s">
        <v>1675</v>
      </c>
      <c r="U356" s="55">
        <f>RANK(Q356,$Q$5:$Q$3209,0)</f>
        <v>297</v>
      </c>
      <c r="V356" s="55">
        <f>RANK(W356,$W$5:$W$3209,0)</f>
        <v>352</v>
      </c>
      <c r="W356" s="55">
        <f>N356*O356</f>
        <v>8.4290156833092471</v>
      </c>
      <c r="X356">
        <f t="shared" si="10"/>
        <v>1520.8508613731856</v>
      </c>
      <c r="Y356" s="77">
        <f t="shared" si="11"/>
        <v>0.17037861533439769</v>
      </c>
    </row>
    <row r="357" spans="3:25" x14ac:dyDescent="0.25">
      <c r="C357" s="19" t="s">
        <v>1963</v>
      </c>
      <c r="D357" s="6" t="s">
        <v>209</v>
      </c>
      <c r="E357" s="6" t="s">
        <v>90</v>
      </c>
      <c r="F357" s="48">
        <v>0.61572586810437002</v>
      </c>
      <c r="G357" s="8">
        <v>72.471970005716202</v>
      </c>
      <c r="H357" s="9">
        <v>0.39924134037705999</v>
      </c>
      <c r="I357" s="40">
        <v>0</v>
      </c>
      <c r="J357" s="7">
        <v>2</v>
      </c>
      <c r="K357" s="9">
        <v>1</v>
      </c>
      <c r="L357" s="39">
        <v>1</v>
      </c>
      <c r="M357" s="47">
        <v>0</v>
      </c>
      <c r="N357" s="17">
        <v>0.12725938247167901</v>
      </c>
      <c r="O357" s="7">
        <f>Q357/P357/N357</f>
        <v>65.391231023531006</v>
      </c>
      <c r="P357" s="7">
        <v>3.3823313612767629</v>
      </c>
      <c r="Q357" s="33">
        <v>28.146569922574955</v>
      </c>
      <c r="R357" s="41" t="s">
        <v>1675</v>
      </c>
      <c r="S357" s="33" t="s">
        <v>1675</v>
      </c>
      <c r="T357" s="45" t="s">
        <v>1675</v>
      </c>
      <c r="U357" s="55">
        <f>RANK(Q357,$Q$5:$Q$3209,0)</f>
        <v>291</v>
      </c>
      <c r="V357" s="55">
        <f>RANK(W357,$W$5:$W$3209,0)</f>
        <v>353</v>
      </c>
      <c r="W357" s="55">
        <f>N357*O357</f>
        <v>8.3216476791174543</v>
      </c>
      <c r="X357">
        <f t="shared" si="10"/>
        <v>1512.4218456898764</v>
      </c>
      <c r="Y357" s="77">
        <f t="shared" si="11"/>
        <v>0.16943432549163331</v>
      </c>
    </row>
    <row r="358" spans="3:25" x14ac:dyDescent="0.25">
      <c r="C358" s="19" t="s">
        <v>2031</v>
      </c>
      <c r="D358" s="6" t="s">
        <v>315</v>
      </c>
      <c r="E358" s="6" t="s">
        <v>19</v>
      </c>
      <c r="F358" s="48">
        <v>6.8809498256480897</v>
      </c>
      <c r="G358" s="8">
        <v>26.833312119407701</v>
      </c>
      <c r="H358" s="9">
        <v>0.74889103775807997</v>
      </c>
      <c r="I358" s="40">
        <v>3</v>
      </c>
      <c r="J358" s="7">
        <v>6</v>
      </c>
      <c r="K358" s="9">
        <v>1</v>
      </c>
      <c r="L358" s="39">
        <v>1</v>
      </c>
      <c r="M358" s="47">
        <v>0</v>
      </c>
      <c r="N358" s="17">
        <v>0.17389237507553801</v>
      </c>
      <c r="O358" s="7">
        <f>Q358/P358/N358</f>
        <v>47.636719618242658</v>
      </c>
      <c r="P358" s="7">
        <v>2.386807733848368</v>
      </c>
      <c r="Q358" s="33">
        <v>19.771509278564185</v>
      </c>
      <c r="R358" s="41" t="s">
        <v>1675</v>
      </c>
      <c r="S358" s="33" t="s">
        <v>1675</v>
      </c>
      <c r="T358" s="45" t="s">
        <v>1676</v>
      </c>
      <c r="U358" s="55">
        <f>RANK(Q358,$Q$5:$Q$3209,0)</f>
        <v>361</v>
      </c>
      <c r="V358" s="55">
        <f>RANK(W358,$W$5:$W$3209,0)</f>
        <v>354</v>
      </c>
      <c r="W358" s="55">
        <f>N358*O358</f>
        <v>8.2836623152236921</v>
      </c>
      <c r="X358">
        <f t="shared" si="10"/>
        <v>1504.100198010759</v>
      </c>
      <c r="Y358" s="77">
        <f t="shared" si="11"/>
        <v>0.16850206392353415</v>
      </c>
    </row>
    <row r="359" spans="3:25" x14ac:dyDescent="0.25">
      <c r="C359" s="19" t="s">
        <v>2039</v>
      </c>
      <c r="D359" s="6" t="s">
        <v>273</v>
      </c>
      <c r="E359" s="6" t="s">
        <v>39</v>
      </c>
      <c r="F359" s="48">
        <v>6.1340371092910697</v>
      </c>
      <c r="G359" s="8">
        <v>63.153495824008303</v>
      </c>
      <c r="H359" s="9">
        <v>0.33691596892553499</v>
      </c>
      <c r="I359" s="40">
        <v>2</v>
      </c>
      <c r="J359" s="7">
        <v>5</v>
      </c>
      <c r="K359" s="9">
        <v>1</v>
      </c>
      <c r="L359" s="39">
        <v>0.70485313207738398</v>
      </c>
      <c r="M359" s="47">
        <v>0</v>
      </c>
      <c r="N359" s="17">
        <v>8.0756790539528805E-2</v>
      </c>
      <c r="O359" s="7">
        <f>Q359/P359/N359</f>
        <v>102.13894746300709</v>
      </c>
      <c r="P359" s="7">
        <v>2.2945093158452989</v>
      </c>
      <c r="Q359" s="33">
        <v>18.926061814476242</v>
      </c>
      <c r="R359" s="38" t="s">
        <v>1675</v>
      </c>
      <c r="S359" s="33" t="s">
        <v>1675</v>
      </c>
      <c r="T359" s="45" t="s">
        <v>1676</v>
      </c>
      <c r="U359" s="55">
        <f>RANK(Q359,$Q$5:$Q$3209,0)</f>
        <v>370</v>
      </c>
      <c r="V359" s="55">
        <f>RANK(W359,$W$5:$W$3209,0)</f>
        <v>355</v>
      </c>
      <c r="W359" s="55">
        <f>N359*O359</f>
        <v>8.2484135861979997</v>
      </c>
      <c r="X359">
        <f t="shared" si="10"/>
        <v>1495.8165356955353</v>
      </c>
      <c r="Y359" s="77">
        <f t="shared" si="11"/>
        <v>0.16757405779813983</v>
      </c>
    </row>
    <row r="360" spans="3:25" x14ac:dyDescent="0.25">
      <c r="C360" s="19" t="s">
        <v>2053</v>
      </c>
      <c r="D360" s="6" t="s">
        <v>940</v>
      </c>
      <c r="E360" s="6" t="s">
        <v>126</v>
      </c>
      <c r="F360" s="48">
        <v>26.1508019825798</v>
      </c>
      <c r="G360" s="8">
        <v>58.877967376044701</v>
      </c>
      <c r="H360" s="9">
        <v>0.76145236373299496</v>
      </c>
      <c r="I360" s="40">
        <v>2</v>
      </c>
      <c r="J360" s="7">
        <v>13</v>
      </c>
      <c r="K360" s="9">
        <v>0.95279834060291302</v>
      </c>
      <c r="L360" s="39">
        <v>0</v>
      </c>
      <c r="M360" s="47">
        <v>0</v>
      </c>
      <c r="N360" s="17">
        <v>0.125992810159746</v>
      </c>
      <c r="O360" s="7">
        <f>Q360/P360/N360</f>
        <v>65.391231023531006</v>
      </c>
      <c r="P360" s="7">
        <v>2.1910617699252368</v>
      </c>
      <c r="Q360" s="33">
        <v>18.051774391205097</v>
      </c>
      <c r="R360" s="41" t="s">
        <v>1675</v>
      </c>
      <c r="S360" s="33" t="s">
        <v>1675</v>
      </c>
      <c r="T360" s="45" t="s">
        <v>1677</v>
      </c>
      <c r="U360" s="55">
        <f>RANK(Q360,$Q$5:$Q$3209,0)</f>
        <v>385</v>
      </c>
      <c r="V360" s="55">
        <f>RANK(W360,$W$5:$W$3209,0)</f>
        <v>356</v>
      </c>
      <c r="W360" s="55">
        <f>N360*O360</f>
        <v>8.238824956459835</v>
      </c>
      <c r="X360">
        <f t="shared" si="10"/>
        <v>1487.5681221093373</v>
      </c>
      <c r="Y360" s="77">
        <f t="shared" si="11"/>
        <v>0.16665000053439671</v>
      </c>
    </row>
    <row r="361" spans="3:25" x14ac:dyDescent="0.25">
      <c r="C361" s="19" t="s">
        <v>2025</v>
      </c>
      <c r="D361" s="6" t="s">
        <v>23</v>
      </c>
      <c r="E361" s="6" t="s">
        <v>19</v>
      </c>
      <c r="F361" s="48">
        <v>3.9901065175099402</v>
      </c>
      <c r="G361" s="8">
        <v>73.555012221921004</v>
      </c>
      <c r="H361" s="9">
        <v>0.152900355850006</v>
      </c>
      <c r="I361" s="40">
        <v>9</v>
      </c>
      <c r="J361" s="7">
        <v>5</v>
      </c>
      <c r="K361" s="9">
        <v>1</v>
      </c>
      <c r="L361" s="39">
        <v>1</v>
      </c>
      <c r="M361" s="47">
        <v>1</v>
      </c>
      <c r="N361" s="17">
        <v>0.125735723515874</v>
      </c>
      <c r="O361" s="7">
        <f>Q361/P361/N361</f>
        <v>65.391231023531006</v>
      </c>
      <c r="P361" s="7">
        <v>2.5231560639299708</v>
      </c>
      <c r="Q361" s="33">
        <v>20.745423836740319</v>
      </c>
      <c r="R361" s="41" t="s">
        <v>1675</v>
      </c>
      <c r="S361" s="33" t="s">
        <v>1675</v>
      </c>
      <c r="T361" s="45" t="s">
        <v>1676</v>
      </c>
      <c r="U361" s="55">
        <f>RANK(Q361,$Q$5:$Q$3209,0)</f>
        <v>355</v>
      </c>
      <c r="V361" s="55">
        <f>RANK(W361,$W$5:$W$3209,0)</f>
        <v>357</v>
      </c>
      <c r="W361" s="55">
        <f>N361*O361</f>
        <v>8.2220137443373371</v>
      </c>
      <c r="X361">
        <f t="shared" si="10"/>
        <v>1479.3292971528774</v>
      </c>
      <c r="Y361" s="77">
        <f t="shared" si="11"/>
        <v>0.16572701747030016</v>
      </c>
    </row>
    <row r="362" spans="3:25" x14ac:dyDescent="0.25">
      <c r="C362" s="19" t="s">
        <v>1943</v>
      </c>
      <c r="D362" s="6" t="s">
        <v>215</v>
      </c>
      <c r="E362" s="6" t="s">
        <v>39</v>
      </c>
      <c r="F362" s="48">
        <v>5.1983201511818802</v>
      </c>
      <c r="G362" s="8">
        <v>53.396192724929698</v>
      </c>
      <c r="H362" s="9">
        <v>0.55367716459610905</v>
      </c>
      <c r="I362" s="40">
        <v>4</v>
      </c>
      <c r="J362" s="7">
        <v>4</v>
      </c>
      <c r="K362" s="9">
        <v>0.89000207498956196</v>
      </c>
      <c r="L362" s="39">
        <v>1</v>
      </c>
      <c r="M362" s="47">
        <v>0</v>
      </c>
      <c r="N362" s="17">
        <v>0.125232980367185</v>
      </c>
      <c r="O362" s="7">
        <f>Q362/P362/N362</f>
        <v>65.391231023531006</v>
      </c>
      <c r="P362" s="7">
        <v>3.7527557543606691</v>
      </c>
      <c r="Q362" s="33">
        <v>30.731837570907764</v>
      </c>
      <c r="R362" s="41" t="s">
        <v>1675</v>
      </c>
      <c r="S362" s="33" t="s">
        <v>1675</v>
      </c>
      <c r="T362" s="45" t="s">
        <v>1675</v>
      </c>
      <c r="U362" s="55">
        <f>RANK(Q362,$Q$5:$Q$3209,0)</f>
        <v>271</v>
      </c>
      <c r="V362" s="55">
        <f>RANK(W362,$W$5:$W$3209,0)</f>
        <v>358</v>
      </c>
      <c r="W362" s="55">
        <f>N362*O362</f>
        <v>8.1891387509559177</v>
      </c>
      <c r="X362">
        <f t="shared" si="10"/>
        <v>1471.1072834085401</v>
      </c>
      <c r="Y362" s="77">
        <f t="shared" si="11"/>
        <v>0.16480591774080022</v>
      </c>
    </row>
    <row r="363" spans="3:25" x14ac:dyDescent="0.25">
      <c r="C363" s="19" t="s">
        <v>2090</v>
      </c>
      <c r="D363" s="6" t="s">
        <v>585</v>
      </c>
      <c r="E363" s="6" t="s">
        <v>39</v>
      </c>
      <c r="F363" s="48">
        <v>24.298102047689902</v>
      </c>
      <c r="G363" s="8">
        <v>64.139180334057102</v>
      </c>
      <c r="H363" s="9">
        <v>0.95798432392757404</v>
      </c>
      <c r="I363" s="40">
        <v>2</v>
      </c>
      <c r="J363" s="7">
        <v>5</v>
      </c>
      <c r="K363" s="9">
        <v>1</v>
      </c>
      <c r="L363" s="39">
        <v>0.58244854166057003</v>
      </c>
      <c r="M363" s="47">
        <v>1</v>
      </c>
      <c r="N363" s="17">
        <v>0.17107618517605899</v>
      </c>
      <c r="O363" s="7">
        <f>Q363/P363/N363</f>
        <v>47.636719618242665</v>
      </c>
      <c r="P363" s="7">
        <v>1.7110973440226926</v>
      </c>
      <c r="Q363" s="33">
        <v>13.944601950053954</v>
      </c>
      <c r="R363" s="41" t="s">
        <v>1675</v>
      </c>
      <c r="S363" s="33" t="s">
        <v>1675</v>
      </c>
      <c r="T363" s="45" t="s">
        <v>1677</v>
      </c>
      <c r="U363" s="55">
        <f>RANK(Q363,$Q$5:$Q$3209,0)</f>
        <v>422</v>
      </c>
      <c r="V363" s="55">
        <f>RANK(W363,$W$5:$W$3209,0)</f>
        <v>359</v>
      </c>
      <c r="W363" s="55">
        <f>N363*O363</f>
        <v>8.1495082665904839</v>
      </c>
      <c r="X363">
        <f t="shared" si="10"/>
        <v>1462.9181446575842</v>
      </c>
      <c r="Y363" s="77">
        <f t="shared" si="11"/>
        <v>0.16388850094694751</v>
      </c>
    </row>
    <row r="364" spans="3:25" x14ac:dyDescent="0.25">
      <c r="C364" s="19" t="s">
        <v>2040</v>
      </c>
      <c r="D364" s="6" t="s">
        <v>803</v>
      </c>
      <c r="E364" s="6" t="s">
        <v>16</v>
      </c>
      <c r="F364" s="48">
        <v>5.7202035135051803</v>
      </c>
      <c r="G364" s="8">
        <v>32.633890953929701</v>
      </c>
      <c r="H364" s="9">
        <v>1</v>
      </c>
      <c r="I364" s="40">
        <v>0</v>
      </c>
      <c r="J364" s="7">
        <v>1</v>
      </c>
      <c r="K364" s="9">
        <v>1</v>
      </c>
      <c r="L364" s="39">
        <v>1</v>
      </c>
      <c r="M364" s="47">
        <v>0</v>
      </c>
      <c r="N364" s="17">
        <v>0.169440460821039</v>
      </c>
      <c r="O364" s="7">
        <f>Q364/P364/N364</f>
        <v>47.636719618242658</v>
      </c>
      <c r="P364" s="7">
        <v>2.3430276599615998</v>
      </c>
      <c r="Q364" s="33">
        <v>18.911953297414186</v>
      </c>
      <c r="R364" s="41" t="s">
        <v>1675</v>
      </c>
      <c r="S364" s="33" t="s">
        <v>1675</v>
      </c>
      <c r="T364" s="45" t="s">
        <v>1676</v>
      </c>
      <c r="U364" s="55">
        <f>RANK(Q364,$Q$5:$Q$3209,0)</f>
        <v>371</v>
      </c>
      <c r="V364" s="55">
        <f>RANK(W364,$W$5:$W$3209,0)</f>
        <v>360</v>
      </c>
      <c r="W364" s="55">
        <f>N364*O364</f>
        <v>8.0715877241176646</v>
      </c>
      <c r="X364">
        <f t="shared" si="10"/>
        <v>1454.7686363909938</v>
      </c>
      <c r="Y364" s="77">
        <f t="shared" si="11"/>
        <v>0.16297552389615097</v>
      </c>
    </row>
    <row r="365" spans="3:25" x14ac:dyDescent="0.25">
      <c r="C365" s="19" t="s">
        <v>1997</v>
      </c>
      <c r="D365" s="6" t="s">
        <v>33</v>
      </c>
      <c r="E365" s="6" t="s">
        <v>19</v>
      </c>
      <c r="F365" s="48">
        <v>7.2865173996360202</v>
      </c>
      <c r="G365" s="8">
        <v>62.778990051838797</v>
      </c>
      <c r="H365" s="9">
        <v>0.224670722141805</v>
      </c>
      <c r="I365" s="40">
        <v>12</v>
      </c>
      <c r="J365" s="7">
        <v>6</v>
      </c>
      <c r="K365" s="9">
        <v>1</v>
      </c>
      <c r="L365" s="39">
        <v>1</v>
      </c>
      <c r="M365" s="47">
        <v>1</v>
      </c>
      <c r="N365" s="17">
        <v>0.22703359096400799</v>
      </c>
      <c r="O365" s="7">
        <f>Q365/P365/N365</f>
        <v>35.326276690591058</v>
      </c>
      <c r="P365" s="7">
        <v>3.023148618155314</v>
      </c>
      <c r="Q365" s="33">
        <v>24.246412095741501</v>
      </c>
      <c r="R365" s="41" t="s">
        <v>1675</v>
      </c>
      <c r="S365" s="33" t="s">
        <v>1675</v>
      </c>
      <c r="T365" s="45" t="s">
        <v>1676</v>
      </c>
      <c r="U365" s="55">
        <f>RANK(Q365,$Q$5:$Q$3209,0)</f>
        <v>326</v>
      </c>
      <c r="V365" s="55">
        <f>RANK(W365,$W$5:$W$3209,0)</f>
        <v>361</v>
      </c>
      <c r="W365" s="55">
        <f>N365*O365</f>
        <v>8.0202514524530208</v>
      </c>
      <c r="X365">
        <f t="shared" si="10"/>
        <v>1446.6970486668761</v>
      </c>
      <c r="Y365" s="77">
        <f t="shared" si="11"/>
        <v>0.16207127616554601</v>
      </c>
    </row>
    <row r="366" spans="3:25" x14ac:dyDescent="0.25">
      <c r="C366" s="19" t="s">
        <v>2007</v>
      </c>
      <c r="D366" s="6" t="s">
        <v>942</v>
      </c>
      <c r="E366" s="6" t="s">
        <v>16</v>
      </c>
      <c r="F366" s="48">
        <v>5.4714763068171575</v>
      </c>
      <c r="G366" s="8">
        <v>65.890475649056299</v>
      </c>
      <c r="H366" s="9">
        <v>0.97907218934323803</v>
      </c>
      <c r="I366" s="40">
        <v>0</v>
      </c>
      <c r="J366" s="7">
        <v>0</v>
      </c>
      <c r="K366" s="9">
        <v>0.60065750600642198</v>
      </c>
      <c r="L366" s="39">
        <v>0.97907218934323803</v>
      </c>
      <c r="M366" s="47">
        <v>1</v>
      </c>
      <c r="N366" s="17">
        <v>0.122579565720458</v>
      </c>
      <c r="O366" s="7">
        <f>Q366/P366/N366</f>
        <v>65.391231023531006</v>
      </c>
      <c r="P366" s="7">
        <v>2.9244118468013833</v>
      </c>
      <c r="Q366" s="33">
        <v>23.440999532153128</v>
      </c>
      <c r="R366" s="41" t="s">
        <v>1675</v>
      </c>
      <c r="S366" s="33" t="s">
        <v>1675</v>
      </c>
      <c r="T366" s="45" t="s">
        <v>1676</v>
      </c>
      <c r="U366" s="55">
        <f>RANK(Q366,$Q$5:$Q$3209,0)</f>
        <v>336</v>
      </c>
      <c r="V366" s="55">
        <f>RANK(W366,$W$5:$W$3209,0)</f>
        <v>362</v>
      </c>
      <c r="W366" s="55">
        <f>N366*O366</f>
        <v>8.0156287007905718</v>
      </c>
      <c r="X366">
        <f t="shared" si="10"/>
        <v>1438.676797214423</v>
      </c>
      <c r="Y366" s="77">
        <f t="shared" si="11"/>
        <v>0.16117277955959422</v>
      </c>
    </row>
    <row r="367" spans="3:25" x14ac:dyDescent="0.25">
      <c r="C367" s="19" t="s">
        <v>1956</v>
      </c>
      <c r="D367" s="6" t="s">
        <v>493</v>
      </c>
      <c r="E367" s="6" t="s">
        <v>12</v>
      </c>
      <c r="F367" s="48">
        <v>1.5918772863567661</v>
      </c>
      <c r="G367" s="8">
        <v>41.957263534841303</v>
      </c>
      <c r="H367" s="9">
        <v>0.53589246099973098</v>
      </c>
      <c r="I367" s="40">
        <v>1</v>
      </c>
      <c r="J367" s="7">
        <v>4</v>
      </c>
      <c r="K367" s="9">
        <v>0.67435658874681303</v>
      </c>
      <c r="L367" s="39">
        <v>0.92635468785108899</v>
      </c>
      <c r="M367" s="47">
        <v>0</v>
      </c>
      <c r="N367" s="17">
        <v>9.2879804546589895E-2</v>
      </c>
      <c r="O367" s="7">
        <f>Q367/P367/N367</f>
        <v>85.451113995755804</v>
      </c>
      <c r="P367" s="7">
        <v>3.6173554223289583</v>
      </c>
      <c r="Q367" s="33">
        <v>28.70980243966963</v>
      </c>
      <c r="R367" s="41" t="s">
        <v>1675</v>
      </c>
      <c r="S367" s="33" t="s">
        <v>1675</v>
      </c>
      <c r="T367" s="45" t="s">
        <v>1675</v>
      </c>
      <c r="U367" s="55">
        <f>RANK(Q367,$Q$5:$Q$3209,0)</f>
        <v>284</v>
      </c>
      <c r="V367" s="55">
        <f>RANK(W367,$W$5:$W$3209,0)</f>
        <v>363</v>
      </c>
      <c r="W367" s="55">
        <f>N367*O367</f>
        <v>7.9366827662141715</v>
      </c>
      <c r="X367">
        <f t="shared" si="10"/>
        <v>1430.6611685136324</v>
      </c>
      <c r="Y367" s="77">
        <f t="shared" si="11"/>
        <v>0.1602748008334999</v>
      </c>
    </row>
    <row r="368" spans="3:25" x14ac:dyDescent="0.25">
      <c r="C368" s="19" t="s">
        <v>2115</v>
      </c>
      <c r="D368" s="6" t="s">
        <v>940</v>
      </c>
      <c r="E368" s="6" t="s">
        <v>126</v>
      </c>
      <c r="F368" s="48">
        <v>35.017639050146201</v>
      </c>
      <c r="G368" s="8">
        <v>52.104392097023997</v>
      </c>
      <c r="H368" s="9">
        <v>0.87044852380876103</v>
      </c>
      <c r="I368" s="40">
        <v>0</v>
      </c>
      <c r="J368" s="7">
        <v>19</v>
      </c>
      <c r="K368" s="9">
        <v>1</v>
      </c>
      <c r="L368" s="39">
        <v>0</v>
      </c>
      <c r="M368" s="47">
        <v>0</v>
      </c>
      <c r="N368" s="17">
        <v>0.16618133983927</v>
      </c>
      <c r="O368" s="7">
        <f>Q368/P368/N368</f>
        <v>47.636719618242658</v>
      </c>
      <c r="P368" s="7">
        <v>1.490913125355334</v>
      </c>
      <c r="Q368" s="33">
        <v>11.80256610384154</v>
      </c>
      <c r="R368" s="41" t="s">
        <v>1675</v>
      </c>
      <c r="S368" s="33" t="s">
        <v>1675</v>
      </c>
      <c r="T368" s="45" t="s">
        <v>1677</v>
      </c>
      <c r="U368" s="55">
        <f>RANK(Q368,$Q$5:$Q$3209,0)</f>
        <v>447</v>
      </c>
      <c r="V368" s="55">
        <f>RANK(W368,$W$5:$W$3209,0)</f>
        <v>364</v>
      </c>
      <c r="W368" s="55">
        <f>N368*O368</f>
        <v>7.916333891707203</v>
      </c>
      <c r="X368">
        <f t="shared" si="10"/>
        <v>1422.7244857474184</v>
      </c>
      <c r="Y368" s="77">
        <f t="shared" si="11"/>
        <v>0.15938566630071935</v>
      </c>
    </row>
    <row r="369" spans="3:25" x14ac:dyDescent="0.25">
      <c r="C369" s="19" t="s">
        <v>2099</v>
      </c>
      <c r="D369" s="6" t="s">
        <v>192</v>
      </c>
      <c r="E369" s="6" t="s">
        <v>131</v>
      </c>
      <c r="F369" s="48">
        <v>27.136577449425001</v>
      </c>
      <c r="G369" s="8">
        <v>85.128824835998898</v>
      </c>
      <c r="H369" s="9">
        <v>1</v>
      </c>
      <c r="I369" s="40">
        <v>26</v>
      </c>
      <c r="J369" s="7">
        <v>12</v>
      </c>
      <c r="K369" s="9">
        <v>1</v>
      </c>
      <c r="L369" s="39">
        <v>0</v>
      </c>
      <c r="M369" s="47">
        <v>0</v>
      </c>
      <c r="N369" s="17">
        <v>0.16559890026309901</v>
      </c>
      <c r="O369" s="7">
        <f>Q369/P369/N369</f>
        <v>47.636719618242658</v>
      </c>
      <c r="P369" s="7">
        <v>1.6532503839677455</v>
      </c>
      <c r="Q369" s="33">
        <v>13.041811769723747</v>
      </c>
      <c r="R369" s="41" t="s">
        <v>1675</v>
      </c>
      <c r="S369" s="33" t="s">
        <v>1675</v>
      </c>
      <c r="T369" s="45" t="s">
        <v>1677</v>
      </c>
      <c r="U369" s="55">
        <f>RANK(Q369,$Q$5:$Q$3209,0)</f>
        <v>431</v>
      </c>
      <c r="V369" s="55">
        <f>RANK(W369,$W$5:$W$3209,0)</f>
        <v>365</v>
      </c>
      <c r="W369" s="55">
        <f>N369*O369</f>
        <v>7.8885883809225774</v>
      </c>
      <c r="X369">
        <f t="shared" si="10"/>
        <v>1414.8081518557112</v>
      </c>
      <c r="Y369" s="77">
        <f t="shared" si="11"/>
        <v>0.15849881142148681</v>
      </c>
    </row>
    <row r="370" spans="3:25" x14ac:dyDescent="0.25">
      <c r="C370" s="19" t="s">
        <v>2070</v>
      </c>
      <c r="D370" s="6" t="s">
        <v>71</v>
      </c>
      <c r="E370" s="6" t="s">
        <v>19</v>
      </c>
      <c r="F370" s="48">
        <v>2.079791866051361</v>
      </c>
      <c r="G370" s="8">
        <v>87.014915696844895</v>
      </c>
      <c r="H370" s="9">
        <v>1</v>
      </c>
      <c r="I370" s="40">
        <v>0</v>
      </c>
      <c r="J370" s="7">
        <v>1</v>
      </c>
      <c r="K370" s="9">
        <v>1</v>
      </c>
      <c r="L370" s="39">
        <v>0.836397399488224</v>
      </c>
      <c r="M370" s="47">
        <v>0</v>
      </c>
      <c r="N370" s="17">
        <v>0.165516387247617</v>
      </c>
      <c r="O370" s="7">
        <f>Q370/P370/N370</f>
        <v>47.636719618242658</v>
      </c>
      <c r="P370" s="7">
        <v>2.0189485646972343</v>
      </c>
      <c r="Q370" s="33">
        <v>15.918718410220031</v>
      </c>
      <c r="R370" s="41" t="s">
        <v>1675</v>
      </c>
      <c r="S370" s="33" t="s">
        <v>1675</v>
      </c>
      <c r="T370" s="45" t="s">
        <v>1677</v>
      </c>
      <c r="U370" s="55">
        <f>RANK(Q370,$Q$5:$Q$3209,0)</f>
        <v>402</v>
      </c>
      <c r="V370" s="55">
        <f>RANK(W370,$W$5:$W$3209,0)</f>
        <v>366</v>
      </c>
      <c r="W370" s="55">
        <f>N370*O370</f>
        <v>7.8846577315392059</v>
      </c>
      <c r="X370">
        <f t="shared" si="10"/>
        <v>1406.9195634747887</v>
      </c>
      <c r="Y370" s="77">
        <f t="shared" si="11"/>
        <v>0.15761506482974602</v>
      </c>
    </row>
    <row r="371" spans="3:25" x14ac:dyDescent="0.25">
      <c r="C371" s="19" t="s">
        <v>2027</v>
      </c>
      <c r="D371" s="6" t="s">
        <v>61</v>
      </c>
      <c r="E371" s="6" t="s">
        <v>12</v>
      </c>
      <c r="F371" s="48">
        <v>12.5505347170878</v>
      </c>
      <c r="G371" s="8">
        <v>59.033111684963202</v>
      </c>
      <c r="H371" s="9">
        <v>0.354750290910056</v>
      </c>
      <c r="I371" s="40">
        <v>29</v>
      </c>
      <c r="J371" s="7">
        <v>15</v>
      </c>
      <c r="K371" s="9">
        <v>0.95941702122786698</v>
      </c>
      <c r="L371" s="39">
        <v>0</v>
      </c>
      <c r="M371" s="47">
        <v>0</v>
      </c>
      <c r="N371" s="17">
        <v>0.119307858962972</v>
      </c>
      <c r="O371" s="7">
        <f>Q371/P371/N371</f>
        <v>65.391231023531006</v>
      </c>
      <c r="P371" s="7">
        <v>2.6117251101425194</v>
      </c>
      <c r="Q371" s="33">
        <v>20.375863846145137</v>
      </c>
      <c r="R371" s="41" t="s">
        <v>1675</v>
      </c>
      <c r="S371" s="33" t="s">
        <v>1675</v>
      </c>
      <c r="T371" s="45" t="s">
        <v>1676</v>
      </c>
      <c r="U371" s="55">
        <f>RANK(Q371,$Q$5:$Q$3209,0)</f>
        <v>357</v>
      </c>
      <c r="V371" s="55">
        <f>RANK(W371,$W$5:$W$3209,0)</f>
        <v>367</v>
      </c>
      <c r="W371" s="55">
        <f>N371*O371</f>
        <v>7.8016877683705559</v>
      </c>
      <c r="X371">
        <f t="shared" si="10"/>
        <v>1399.0349057432495</v>
      </c>
      <c r="Y371" s="77">
        <f t="shared" si="11"/>
        <v>0.15673175858269406</v>
      </c>
    </row>
    <row r="372" spans="3:25" x14ac:dyDescent="0.25">
      <c r="C372" s="19" t="s">
        <v>1937</v>
      </c>
      <c r="D372" s="6" t="s">
        <v>196</v>
      </c>
      <c r="E372" s="6" t="s">
        <v>144</v>
      </c>
      <c r="F372" s="48">
        <v>3.0080853394630398</v>
      </c>
      <c r="G372" s="8">
        <v>48.398421721016497</v>
      </c>
      <c r="H372" s="9">
        <v>0.190756817043056</v>
      </c>
      <c r="I372" s="40">
        <v>4</v>
      </c>
      <c r="J372" s="7">
        <v>5</v>
      </c>
      <c r="K372" s="9">
        <v>1</v>
      </c>
      <c r="L372" s="39">
        <v>1</v>
      </c>
      <c r="M372" s="47">
        <v>0</v>
      </c>
      <c r="N372" s="17">
        <v>0.117879247595577</v>
      </c>
      <c r="O372" s="7">
        <f>Q372/P372/N372</f>
        <v>65.391231023531006</v>
      </c>
      <c r="P372" s="7">
        <v>4.0479959051188166</v>
      </c>
      <c r="Q372" s="33">
        <v>31.203041802558719</v>
      </c>
      <c r="R372" s="41" t="s">
        <v>1675</v>
      </c>
      <c r="S372" s="33" t="s">
        <v>1675</v>
      </c>
      <c r="T372" s="45" t="s">
        <v>1675</v>
      </c>
      <c r="U372" s="55">
        <f>RANK(Q372,$Q$5:$Q$3209,0)</f>
        <v>265</v>
      </c>
      <c r="V372" s="55">
        <f>RANK(W372,$W$5:$W$3209,0)</f>
        <v>368</v>
      </c>
      <c r="W372" s="55">
        <f>N372*O372</f>
        <v>7.7082691124023874</v>
      </c>
      <c r="X372">
        <f t="shared" si="10"/>
        <v>1391.2332179748789</v>
      </c>
      <c r="Y372" s="77">
        <f t="shared" si="11"/>
        <v>0.15585774733477584</v>
      </c>
    </row>
    <row r="373" spans="3:25" x14ac:dyDescent="0.25">
      <c r="C373" s="19" t="s">
        <v>2026</v>
      </c>
      <c r="D373" s="6" t="s">
        <v>95</v>
      </c>
      <c r="E373" s="6" t="s">
        <v>16</v>
      </c>
      <c r="F373" s="48">
        <v>2.0208821448773291</v>
      </c>
      <c r="G373" s="8">
        <v>50.112607195182598</v>
      </c>
      <c r="H373" s="9">
        <v>0.64773669330037398</v>
      </c>
      <c r="I373" s="40">
        <v>1</v>
      </c>
      <c r="J373" s="7">
        <v>2</v>
      </c>
      <c r="K373" s="9">
        <v>0.85094567700790402</v>
      </c>
      <c r="L373" s="39">
        <v>0.53105199629404198</v>
      </c>
      <c r="M373" s="47">
        <v>0</v>
      </c>
      <c r="N373" s="17">
        <v>7.5406104837760099E-2</v>
      </c>
      <c r="O373" s="7">
        <f>Q373/P373/N373</f>
        <v>102.13894746300707</v>
      </c>
      <c r="P373" s="7">
        <v>2.6516330072979288</v>
      </c>
      <c r="Q373" s="33">
        <v>20.422612737299588</v>
      </c>
      <c r="R373" s="38" t="s">
        <v>1675</v>
      </c>
      <c r="S373" s="33" t="s">
        <v>1675</v>
      </c>
      <c r="T373" s="45" t="s">
        <v>1676</v>
      </c>
      <c r="U373" s="55">
        <f>RANK(Q373,$Q$5:$Q$3209,0)</f>
        <v>356</v>
      </c>
      <c r="V373" s="55">
        <f>RANK(W373,$W$5:$W$3209,0)</f>
        <v>369</v>
      </c>
      <c r="W373" s="55">
        <f>N373*O373</f>
        <v>7.7019001804139817</v>
      </c>
      <c r="X373">
        <f t="shared" si="10"/>
        <v>1383.5249488624765</v>
      </c>
      <c r="Y373" s="77">
        <f t="shared" si="11"/>
        <v>0.15499420163719821</v>
      </c>
    </row>
    <row r="374" spans="3:25" x14ac:dyDescent="0.25">
      <c r="C374" s="19" t="s">
        <v>2032</v>
      </c>
      <c r="D374" s="6" t="s">
        <v>95</v>
      </c>
      <c r="E374" s="6" t="s">
        <v>16</v>
      </c>
      <c r="F374" s="48">
        <v>3.9655794792122601</v>
      </c>
      <c r="G374" s="8">
        <v>82.539476923106605</v>
      </c>
      <c r="H374" s="9">
        <v>0.61975261348277699</v>
      </c>
      <c r="I374" s="40">
        <v>2</v>
      </c>
      <c r="J374" s="7">
        <v>1</v>
      </c>
      <c r="K374" s="9">
        <v>1</v>
      </c>
      <c r="L374" s="39">
        <v>0.39894202910578203</v>
      </c>
      <c r="M374" s="47">
        <v>0</v>
      </c>
      <c r="N374" s="17">
        <v>7.4816896650300099E-2</v>
      </c>
      <c r="O374" s="7">
        <f>Q374/P374/N374</f>
        <v>102.13894746300707</v>
      </c>
      <c r="P374" s="7">
        <v>2.565253870387374</v>
      </c>
      <c r="Q374" s="33">
        <v>19.60294943691785</v>
      </c>
      <c r="R374" s="38" t="s">
        <v>1675</v>
      </c>
      <c r="S374" s="33" t="s">
        <v>1675</v>
      </c>
      <c r="T374" s="45" t="s">
        <v>1676</v>
      </c>
      <c r="U374" s="55">
        <f>RANK(Q374,$Q$5:$Q$3209,0)</f>
        <v>362</v>
      </c>
      <c r="V374" s="55">
        <f>RANK(W374,$W$5:$W$3209,0)</f>
        <v>370</v>
      </c>
      <c r="W374" s="55">
        <f>N374*O374</f>
        <v>7.6417190763102312</v>
      </c>
      <c r="X374">
        <f t="shared" si="10"/>
        <v>1375.8230486820626</v>
      </c>
      <c r="Y374" s="77">
        <f t="shared" si="11"/>
        <v>0.15413136944141154</v>
      </c>
    </row>
    <row r="375" spans="3:25" x14ac:dyDescent="0.25">
      <c r="C375" s="19" t="s">
        <v>2022</v>
      </c>
      <c r="D375" s="6" t="s">
        <v>313</v>
      </c>
      <c r="E375" s="6" t="s">
        <v>16</v>
      </c>
      <c r="F375" s="48">
        <v>14.36099558627339</v>
      </c>
      <c r="G375" s="8">
        <v>51.627514309804198</v>
      </c>
      <c r="H375" s="9">
        <v>0.64586889329176</v>
      </c>
      <c r="I375" s="40">
        <v>9</v>
      </c>
      <c r="J375" s="7">
        <v>6</v>
      </c>
      <c r="K375" s="9">
        <v>0.93841635654772904</v>
      </c>
      <c r="L375" s="39">
        <v>0.32300008487532</v>
      </c>
      <c r="M375" s="47">
        <v>0</v>
      </c>
      <c r="N375" s="17">
        <v>0.116614783796459</v>
      </c>
      <c r="O375" s="7">
        <f>Q375/P375/N375</f>
        <v>65.391231023531006</v>
      </c>
      <c r="P375" s="7">
        <v>2.7674038756209338</v>
      </c>
      <c r="Q375" s="33">
        <v>21.103071457118876</v>
      </c>
      <c r="R375" s="41" t="s">
        <v>1675</v>
      </c>
      <c r="S375" s="33" t="s">
        <v>1675</v>
      </c>
      <c r="T375" s="45" t="s">
        <v>1676</v>
      </c>
      <c r="U375" s="55">
        <f>RANK(Q375,$Q$5:$Q$3209,0)</f>
        <v>352</v>
      </c>
      <c r="V375" s="55">
        <f>RANK(W375,$W$5:$W$3209,0)</f>
        <v>371</v>
      </c>
      <c r="W375" s="55">
        <f>N375*O375</f>
        <v>7.6255842679933705</v>
      </c>
      <c r="X375">
        <f t="shared" si="10"/>
        <v>1368.1813296057524</v>
      </c>
      <c r="Y375" s="77">
        <f t="shared" si="11"/>
        <v>0.15327527924344128</v>
      </c>
    </row>
    <row r="376" spans="3:25" x14ac:dyDescent="0.25">
      <c r="C376" s="19" t="s">
        <v>1954</v>
      </c>
      <c r="D376" s="6" t="s">
        <v>109</v>
      </c>
      <c r="E376" s="6" t="s">
        <v>39</v>
      </c>
      <c r="F376" s="48">
        <v>2.70981366553896</v>
      </c>
      <c r="G376" s="8">
        <v>42.459541465281603</v>
      </c>
      <c r="H376" s="9">
        <v>0.41304133448857699</v>
      </c>
      <c r="I376" s="40">
        <v>5</v>
      </c>
      <c r="J376" s="7">
        <v>3</v>
      </c>
      <c r="K376" s="9">
        <v>0.86867005303926204</v>
      </c>
      <c r="L376" s="39">
        <v>1</v>
      </c>
      <c r="M376" s="47">
        <v>0</v>
      </c>
      <c r="N376" s="17">
        <v>0.116067227816652</v>
      </c>
      <c r="O376" s="7">
        <f>Q376/P376/N376</f>
        <v>65.391231023531006</v>
      </c>
      <c r="P376" s="7">
        <v>3.804676428904668</v>
      </c>
      <c r="Q376" s="33">
        <v>28.876652913461452</v>
      </c>
      <c r="R376" s="41" t="s">
        <v>1675</v>
      </c>
      <c r="S376" s="33" t="s">
        <v>1675</v>
      </c>
      <c r="T376" s="45" t="s">
        <v>1675</v>
      </c>
      <c r="U376" s="55">
        <f>RANK(Q376,$Q$5:$Q$3209,0)</f>
        <v>282</v>
      </c>
      <c r="V376" s="55">
        <f>RANK(W376,$W$5:$W$3209,0)</f>
        <v>372</v>
      </c>
      <c r="W376" s="55">
        <f>N376*O376</f>
        <v>7.5897789084194951</v>
      </c>
      <c r="X376">
        <f t="shared" si="10"/>
        <v>1360.5557453377589</v>
      </c>
      <c r="Y376" s="77">
        <f t="shared" si="11"/>
        <v>0.15242099660357522</v>
      </c>
    </row>
    <row r="377" spans="3:25" x14ac:dyDescent="0.25">
      <c r="C377" s="19" t="s">
        <v>1978</v>
      </c>
      <c r="D377" s="6" t="s">
        <v>29</v>
      </c>
      <c r="E377" s="6" t="s">
        <v>28</v>
      </c>
      <c r="F377" s="48">
        <v>3.8496899003734502</v>
      </c>
      <c r="G377" s="8">
        <v>42.1496708642931</v>
      </c>
      <c r="H377" s="9">
        <v>0.27373923926643601</v>
      </c>
      <c r="I377" s="40">
        <v>5</v>
      </c>
      <c r="J377" s="7">
        <v>2</v>
      </c>
      <c r="K377" s="9">
        <v>0.96587973451727505</v>
      </c>
      <c r="L377" s="39">
        <v>1</v>
      </c>
      <c r="M377" s="47">
        <v>0</v>
      </c>
      <c r="N377" s="17">
        <v>0.15840586828137301</v>
      </c>
      <c r="O377" s="7">
        <f>Q377/P377/N377</f>
        <v>47.636719618242658</v>
      </c>
      <c r="P377" s="7">
        <v>3.5396288175373987</v>
      </c>
      <c r="Q377" s="33">
        <v>26.709812284459996</v>
      </c>
      <c r="R377" s="41" t="s">
        <v>1675</v>
      </c>
      <c r="S377" s="33" t="s">
        <v>1675</v>
      </c>
      <c r="T377" s="45" t="s">
        <v>1675</v>
      </c>
      <c r="U377" s="55">
        <f>RANK(Q377,$Q$5:$Q$3209,0)</f>
        <v>306</v>
      </c>
      <c r="V377" s="55">
        <f>RANK(W377,$W$5:$W$3209,0)</f>
        <v>373</v>
      </c>
      <c r="W377" s="55">
        <f>N377*O377</f>
        <v>7.5459359332040439</v>
      </c>
      <c r="X377">
        <f t="shared" si="10"/>
        <v>1352.9659664293395</v>
      </c>
      <c r="Y377" s="77">
        <f t="shared" si="11"/>
        <v>0.15157072518383644</v>
      </c>
    </row>
    <row r="378" spans="3:25" x14ac:dyDescent="0.25">
      <c r="C378" s="19" t="s">
        <v>99</v>
      </c>
      <c r="D378" s="6" t="s">
        <v>99</v>
      </c>
      <c r="E378" s="6" t="s">
        <v>12</v>
      </c>
      <c r="F378" s="48">
        <v>1.2243229109664E-2</v>
      </c>
      <c r="G378" s="8">
        <v>90</v>
      </c>
      <c r="H378" s="9">
        <v>0</v>
      </c>
      <c r="I378" s="40">
        <v>0</v>
      </c>
      <c r="J378" s="7">
        <v>0</v>
      </c>
      <c r="K378" s="9">
        <v>1</v>
      </c>
      <c r="L378" s="39">
        <v>1</v>
      </c>
      <c r="M378" s="47">
        <v>0</v>
      </c>
      <c r="N378" s="17">
        <v>0.114724495079157</v>
      </c>
      <c r="O378" s="7">
        <f>Q378/P378/N378</f>
        <v>65.391231023531006</v>
      </c>
      <c r="P378" s="7">
        <v>2.8800695257774387</v>
      </c>
      <c r="Q378" s="33">
        <v>21.60621235063488</v>
      </c>
      <c r="R378" s="41" t="s">
        <v>1675</v>
      </c>
      <c r="S378" s="33" t="s">
        <v>1675</v>
      </c>
      <c r="T378" s="45" t="s">
        <v>1676</v>
      </c>
      <c r="U378" s="55">
        <f>RANK(Q378,$Q$5:$Q$3209,0)</f>
        <v>350</v>
      </c>
      <c r="V378" s="55">
        <f>RANK(W378,$W$5:$W$3209,0)</f>
        <v>374</v>
      </c>
      <c r="W378" s="55">
        <f>N378*O378</f>
        <v>7.5019759617791015</v>
      </c>
      <c r="X378">
        <f t="shared" si="10"/>
        <v>1345.4200304961355</v>
      </c>
      <c r="Y378" s="77">
        <f t="shared" si="11"/>
        <v>0.15072536542611467</v>
      </c>
    </row>
    <row r="379" spans="3:25" x14ac:dyDescent="0.25">
      <c r="C379" s="19" t="s">
        <v>1980</v>
      </c>
      <c r="D379" s="6" t="s">
        <v>178</v>
      </c>
      <c r="E379" s="6" t="s">
        <v>27</v>
      </c>
      <c r="F379" s="48">
        <v>1.65867742435522</v>
      </c>
      <c r="G379" s="8">
        <v>56.6806823551997</v>
      </c>
      <c r="H379" s="9">
        <v>0.25384233837501702</v>
      </c>
      <c r="I379" s="40">
        <v>1</v>
      </c>
      <c r="J379" s="7">
        <v>0</v>
      </c>
      <c r="K379" s="9">
        <v>1</v>
      </c>
      <c r="L379" s="39">
        <v>1</v>
      </c>
      <c r="M379" s="47">
        <v>0</v>
      </c>
      <c r="N379" s="17">
        <v>0.114194928643164</v>
      </c>
      <c r="O379" s="7">
        <f>Q379/P379/N379</f>
        <v>65.391231023531006</v>
      </c>
      <c r="P379" s="7">
        <v>3.5716135382790934</v>
      </c>
      <c r="Q379" s="33">
        <v>26.6704774995804</v>
      </c>
      <c r="R379" s="41" t="s">
        <v>1675</v>
      </c>
      <c r="S379" s="33" t="s">
        <v>1675</v>
      </c>
      <c r="T379" s="45" t="s">
        <v>1675</v>
      </c>
      <c r="U379" s="55">
        <f>RANK(Q379,$Q$5:$Q$3209,0)</f>
        <v>308</v>
      </c>
      <c r="V379" s="55">
        <f>RANK(W379,$W$5:$W$3209,0)</f>
        <v>375</v>
      </c>
      <c r="W379" s="55">
        <f>N379*O379</f>
        <v>7.467346960620775</v>
      </c>
      <c r="X379">
        <f t="shared" si="10"/>
        <v>1337.9180545343563</v>
      </c>
      <c r="Y379" s="77">
        <f t="shared" si="11"/>
        <v>0.14988493043731782</v>
      </c>
    </row>
    <row r="380" spans="3:25" x14ac:dyDescent="0.25">
      <c r="C380" s="19" t="s">
        <v>2033</v>
      </c>
      <c r="D380" s="6" t="s">
        <v>297</v>
      </c>
      <c r="E380" s="6" t="s">
        <v>115</v>
      </c>
      <c r="F380" s="48">
        <v>1.53454368141909</v>
      </c>
      <c r="G380" s="8">
        <v>25.711421820394499</v>
      </c>
      <c r="H380" s="9">
        <v>0.95315229902593501</v>
      </c>
      <c r="I380" s="40">
        <v>1</v>
      </c>
      <c r="J380" s="7">
        <v>0</v>
      </c>
      <c r="K380" s="9">
        <v>1</v>
      </c>
      <c r="L380" s="39">
        <v>1</v>
      </c>
      <c r="M380" s="47">
        <v>0</v>
      </c>
      <c r="N380" s="17">
        <v>0.15665051689603299</v>
      </c>
      <c r="O380" s="7">
        <f>Q380/P380/N380</f>
        <v>47.636719618242658</v>
      </c>
      <c r="P380" s="7">
        <v>2.620446374600153</v>
      </c>
      <c r="Q380" s="33">
        <v>19.554600877400397</v>
      </c>
      <c r="R380" s="41" t="s">
        <v>1675</v>
      </c>
      <c r="S380" s="33" t="s">
        <v>1675</v>
      </c>
      <c r="T380" s="45" t="s">
        <v>1676</v>
      </c>
      <c r="U380" s="55">
        <f>RANK(Q380,$Q$5:$Q$3209,0)</f>
        <v>363</v>
      </c>
      <c r="V380" s="55">
        <f>RANK(W380,$W$5:$W$3209,0)</f>
        <v>376</v>
      </c>
      <c r="W380" s="55">
        <f>N380*O380</f>
        <v>7.4623167514291078</v>
      </c>
      <c r="X380">
        <f t="shared" si="10"/>
        <v>1330.4507075737356</v>
      </c>
      <c r="Y380" s="77">
        <f t="shared" si="11"/>
        <v>0.14904837488299913</v>
      </c>
    </row>
    <row r="381" spans="3:25" x14ac:dyDescent="0.25">
      <c r="C381" s="19" t="s">
        <v>2075</v>
      </c>
      <c r="D381" s="6" t="s">
        <v>507</v>
      </c>
      <c r="E381" s="6" t="s">
        <v>131</v>
      </c>
      <c r="F381" s="48">
        <v>7.7428250980679101</v>
      </c>
      <c r="G381" s="8">
        <v>68.469632059611101</v>
      </c>
      <c r="H381" s="9">
        <v>0.97364153624349303</v>
      </c>
      <c r="I381" s="40">
        <v>4</v>
      </c>
      <c r="J381" s="7">
        <v>8</v>
      </c>
      <c r="K381" s="9">
        <v>1</v>
      </c>
      <c r="L381" s="39">
        <v>0.35781006500369</v>
      </c>
      <c r="M381" s="47">
        <v>0</v>
      </c>
      <c r="N381" s="17">
        <v>0.111131032205344</v>
      </c>
      <c r="O381" s="7">
        <f>Q381/P381/N381</f>
        <v>65.391231023531006</v>
      </c>
      <c r="P381" s="7">
        <v>2.1616577777920041</v>
      </c>
      <c r="Q381" s="33">
        <v>15.708756264704896</v>
      </c>
      <c r="R381" s="41" t="s">
        <v>1675</v>
      </c>
      <c r="S381" s="33" t="s">
        <v>1675</v>
      </c>
      <c r="T381" s="45" t="s">
        <v>1677</v>
      </c>
      <c r="U381" s="55">
        <f>RANK(Q381,$Q$5:$Q$3209,0)</f>
        <v>407</v>
      </c>
      <c r="V381" s="55">
        <f>RANK(W381,$W$5:$W$3209,0)</f>
        <v>377</v>
      </c>
      <c r="W381" s="55">
        <f>N381*O381</f>
        <v>7.2669950008231137</v>
      </c>
      <c r="X381">
        <f t="shared" si="10"/>
        <v>1322.9883908223064</v>
      </c>
      <c r="Y381" s="77">
        <f t="shared" si="11"/>
        <v>0.1482123828553869</v>
      </c>
    </row>
    <row r="382" spans="3:25" x14ac:dyDescent="0.25">
      <c r="C382" s="19" t="s">
        <v>2129</v>
      </c>
      <c r="D382" s="6" t="s">
        <v>71</v>
      </c>
      <c r="E382" s="6" t="s">
        <v>19</v>
      </c>
      <c r="F382" s="48">
        <v>18.757666926314041</v>
      </c>
      <c r="G382" s="8">
        <v>93.049837157952595</v>
      </c>
      <c r="H382" s="9">
        <v>0.90411579505380801</v>
      </c>
      <c r="I382" s="40">
        <v>0</v>
      </c>
      <c r="J382" s="7">
        <v>2</v>
      </c>
      <c r="K382" s="9">
        <v>0.999999999999997</v>
      </c>
      <c r="L382" s="39">
        <v>0.39047213935129899</v>
      </c>
      <c r="M382" s="47">
        <v>1</v>
      </c>
      <c r="N382" s="17">
        <v>0.10967156919918999</v>
      </c>
      <c r="O382" s="7">
        <f>Q382/P382/N382</f>
        <v>65.391231023531006</v>
      </c>
      <c r="P382" s="7">
        <v>1.538524504871106</v>
      </c>
      <c r="Q382" s="33">
        <v>11.03361913380439</v>
      </c>
      <c r="R382" s="41" t="s">
        <v>1675</v>
      </c>
      <c r="S382" s="33" t="s">
        <v>1675</v>
      </c>
      <c r="T382" s="45" t="s">
        <v>1677</v>
      </c>
      <c r="U382" s="55">
        <f>RANK(Q382,$Q$5:$Q$3209,0)</f>
        <v>461</v>
      </c>
      <c r="V382" s="55">
        <f>RANK(W382,$W$5:$W$3209,0)</f>
        <v>378</v>
      </c>
      <c r="W382" s="55">
        <f>N382*O382</f>
        <v>7.1715589182174</v>
      </c>
      <c r="X382">
        <f t="shared" si="10"/>
        <v>1315.7213958214834</v>
      </c>
      <c r="Y382" s="77">
        <f t="shared" si="11"/>
        <v>0.14739827242725176</v>
      </c>
    </row>
    <row r="383" spans="3:25" x14ac:dyDescent="0.25">
      <c r="C383" s="19" t="s">
        <v>2095</v>
      </c>
      <c r="D383" s="6" t="s">
        <v>585</v>
      </c>
      <c r="E383" s="6" t="s">
        <v>39</v>
      </c>
      <c r="F383" s="48">
        <v>22.264794037585528</v>
      </c>
      <c r="G383" s="8">
        <v>70.368049252744498</v>
      </c>
      <c r="H383" s="9">
        <v>0.999842566208891</v>
      </c>
      <c r="I383" s="40">
        <v>0</v>
      </c>
      <c r="J383" s="7">
        <v>4</v>
      </c>
      <c r="K383" s="9">
        <v>0.92236409972317501</v>
      </c>
      <c r="L383" s="39">
        <v>0.75724022892279297</v>
      </c>
      <c r="M383" s="47">
        <v>0</v>
      </c>
      <c r="N383" s="17">
        <v>0.14905699860110899</v>
      </c>
      <c r="O383" s="7">
        <f>Q383/P383/N383</f>
        <v>47.636719618242658</v>
      </c>
      <c r="P383" s="7">
        <v>1.9174654615305267</v>
      </c>
      <c r="Q383" s="33">
        <v>13.615129273523737</v>
      </c>
      <c r="R383" s="41" t="s">
        <v>1675</v>
      </c>
      <c r="S383" s="33" t="s">
        <v>1675</v>
      </c>
      <c r="T383" s="45" t="s">
        <v>1677</v>
      </c>
      <c r="U383" s="55">
        <f>RANK(Q383,$Q$5:$Q$3209,0)</f>
        <v>427</v>
      </c>
      <c r="V383" s="55">
        <f>RANK(W383,$W$5:$W$3209,0)</f>
        <v>379</v>
      </c>
      <c r="W383" s="55">
        <f>N383*O383</f>
        <v>7.1005864494978175</v>
      </c>
      <c r="X383">
        <f t="shared" si="10"/>
        <v>1308.5498369032659</v>
      </c>
      <c r="Y383" s="77">
        <f t="shared" si="11"/>
        <v>0.14659485355870361</v>
      </c>
    </row>
    <row r="384" spans="3:25" x14ac:dyDescent="0.25">
      <c r="C384" s="19" t="s">
        <v>1994</v>
      </c>
      <c r="D384" s="6" t="s">
        <v>176</v>
      </c>
      <c r="E384" s="6" t="s">
        <v>27</v>
      </c>
      <c r="F384" s="48">
        <v>1.9972872232916601</v>
      </c>
      <c r="G384" s="8">
        <v>72.332095414715099</v>
      </c>
      <c r="H384" s="9">
        <v>0.15803744406179501</v>
      </c>
      <c r="I384" s="40">
        <v>2</v>
      </c>
      <c r="J384" s="7">
        <v>1</v>
      </c>
      <c r="K384" s="9">
        <v>1</v>
      </c>
      <c r="L384" s="39">
        <v>1</v>
      </c>
      <c r="M384" s="47">
        <v>0</v>
      </c>
      <c r="N384" s="17">
        <v>0.107174958988521</v>
      </c>
      <c r="O384" s="7">
        <f>Q384/P384/N384</f>
        <v>65.391231023531006</v>
      </c>
      <c r="P384" s="7">
        <v>3.5025242137037949</v>
      </c>
      <c r="Q384" s="33">
        <v>24.546749214264239</v>
      </c>
      <c r="R384" s="41" t="s">
        <v>1675</v>
      </c>
      <c r="S384" s="33" t="s">
        <v>1675</v>
      </c>
      <c r="T384" s="45" t="s">
        <v>1675</v>
      </c>
      <c r="U384" s="55">
        <f>RANK(Q384,$Q$5:$Q$3209,0)</f>
        <v>322</v>
      </c>
      <c r="V384" s="55">
        <f>RANK(W384,$W$5:$W$3209,0)</f>
        <v>380</v>
      </c>
      <c r="W384" s="55">
        <f>N384*O384</f>
        <v>7.0083025031558375</v>
      </c>
      <c r="X384">
        <f t="shared" si="10"/>
        <v>1301.4492504537682</v>
      </c>
      <c r="Y384" s="77">
        <f t="shared" si="11"/>
        <v>0.14579938562818259</v>
      </c>
    </row>
    <row r="385" spans="3:25" x14ac:dyDescent="0.25">
      <c r="C385" s="19" t="s">
        <v>2010</v>
      </c>
      <c r="D385" s="6" t="s">
        <v>23</v>
      </c>
      <c r="E385" s="6" t="s">
        <v>19</v>
      </c>
      <c r="F385" s="48">
        <v>3.7134867118164601</v>
      </c>
      <c r="G385" s="8">
        <v>57.295099590877001</v>
      </c>
      <c r="H385" s="9">
        <v>0.17855072305615299</v>
      </c>
      <c r="I385" s="40">
        <v>14</v>
      </c>
      <c r="J385" s="7">
        <v>2</v>
      </c>
      <c r="K385" s="9">
        <v>1</v>
      </c>
      <c r="L385" s="39">
        <v>1</v>
      </c>
      <c r="M385" s="47">
        <v>0</v>
      </c>
      <c r="N385" s="17">
        <v>0.146928253308895</v>
      </c>
      <c r="O385" s="7">
        <f>Q385/P385/N385</f>
        <v>47.636719618242658</v>
      </c>
      <c r="P385" s="7">
        <v>3.2898100488628246</v>
      </c>
      <c r="Q385" s="33">
        <v>23.025972720413744</v>
      </c>
      <c r="R385" s="41" t="s">
        <v>1675</v>
      </c>
      <c r="S385" s="33" t="s">
        <v>1675</v>
      </c>
      <c r="T385" s="45" t="s">
        <v>1675</v>
      </c>
      <c r="U385" s="55">
        <f>RANK(Q385,$Q$5:$Q$3209,0)</f>
        <v>339</v>
      </c>
      <c r="V385" s="55">
        <f>RANK(W385,$W$5:$W$3209,0)</f>
        <v>381</v>
      </c>
      <c r="W385" s="55">
        <f>N385*O385</f>
        <v>6.9991800068739654</v>
      </c>
      <c r="X385">
        <f t="shared" si="10"/>
        <v>1294.4409479506123</v>
      </c>
      <c r="Y385" s="77">
        <f t="shared" si="11"/>
        <v>0.14501425612820376</v>
      </c>
    </row>
    <row r="386" spans="3:25" x14ac:dyDescent="0.25">
      <c r="C386" s="19" t="s">
        <v>2061</v>
      </c>
      <c r="D386" s="6" t="s">
        <v>29</v>
      </c>
      <c r="E386" s="6" t="s">
        <v>28</v>
      </c>
      <c r="F386" s="48">
        <v>3.7722464549675809</v>
      </c>
      <c r="G386" s="8">
        <v>56.285552710382397</v>
      </c>
      <c r="H386" s="9">
        <v>0.79830319891028301</v>
      </c>
      <c r="I386" s="40">
        <v>3</v>
      </c>
      <c r="J386" s="7">
        <v>6</v>
      </c>
      <c r="K386" s="9">
        <v>0.79046761776449004</v>
      </c>
      <c r="L386" s="39">
        <v>0.929814583818518</v>
      </c>
      <c r="M386" s="47">
        <v>1</v>
      </c>
      <c r="N386" s="17">
        <v>0.145051117983031</v>
      </c>
      <c r="O386" s="7">
        <f>Q386/P386/N386</f>
        <v>47.636719618242658</v>
      </c>
      <c r="P386" s="7">
        <v>2.5024950247912985</v>
      </c>
      <c r="Q386" s="33">
        <v>17.291638615274604</v>
      </c>
      <c r="R386" s="41" t="s">
        <v>1675</v>
      </c>
      <c r="S386" s="33" t="s">
        <v>1675</v>
      </c>
      <c r="T386" s="45" t="s">
        <v>1676</v>
      </c>
      <c r="U386" s="55">
        <f>RANK(Q386,$Q$5:$Q$3209,0)</f>
        <v>393</v>
      </c>
      <c r="V386" s="55">
        <f>RANK(W386,$W$5:$W$3209,0)</f>
        <v>382</v>
      </c>
      <c r="W386" s="55">
        <f>N386*O386</f>
        <v>6.9097594376702833</v>
      </c>
      <c r="X386">
        <f t="shared" si="10"/>
        <v>1287.4417679437383</v>
      </c>
      <c r="Y386" s="77">
        <f t="shared" si="11"/>
        <v>0.14423014860764738</v>
      </c>
    </row>
    <row r="387" spans="3:25" x14ac:dyDescent="0.25">
      <c r="C387" s="19" t="s">
        <v>267</v>
      </c>
      <c r="D387" s="6" t="s">
        <v>267</v>
      </c>
      <c r="E387" s="6" t="s">
        <v>12</v>
      </c>
      <c r="F387" s="48">
        <v>4.5192412848210003E-3</v>
      </c>
      <c r="G387" s="8">
        <v>80</v>
      </c>
      <c r="H387" s="9">
        <v>1</v>
      </c>
      <c r="I387" s="40">
        <v>0</v>
      </c>
      <c r="J387" s="7">
        <v>0</v>
      </c>
      <c r="K387" s="9">
        <v>1</v>
      </c>
      <c r="L387" s="39">
        <v>1</v>
      </c>
      <c r="M387" s="47">
        <v>0</v>
      </c>
      <c r="N387" s="17">
        <v>0.19464219048627901</v>
      </c>
      <c r="O387" s="7">
        <f>Q387/P387/N387</f>
        <v>35.326276690591058</v>
      </c>
      <c r="P387" s="7">
        <v>2.7871508533842628</v>
      </c>
      <c r="Q387" s="33">
        <v>19.16440433002666</v>
      </c>
      <c r="R387" s="41" t="s">
        <v>1675</v>
      </c>
      <c r="S387" s="33" t="s">
        <v>1675</v>
      </c>
      <c r="T387" s="45" t="s">
        <v>1676</v>
      </c>
      <c r="U387" s="55">
        <f>RANK(Q387,$Q$5:$Q$3209,0)</f>
        <v>365</v>
      </c>
      <c r="V387" s="55">
        <f>RANK(W387,$W$5:$W$3209,0)</f>
        <v>383</v>
      </c>
      <c r="W387" s="55">
        <f>N387*O387</f>
        <v>6.8759838767810226</v>
      </c>
      <c r="X387">
        <f t="shared" si="10"/>
        <v>1280.532008506068</v>
      </c>
      <c r="Y387" s="77">
        <f t="shared" si="11"/>
        <v>0.14345605873783523</v>
      </c>
    </row>
    <row r="388" spans="3:25" x14ac:dyDescent="0.25">
      <c r="C388" s="19" t="s">
        <v>2024</v>
      </c>
      <c r="D388" s="6" t="s">
        <v>176</v>
      </c>
      <c r="E388" s="6" t="s">
        <v>27</v>
      </c>
      <c r="F388" s="48">
        <v>14.439858011981</v>
      </c>
      <c r="G388" s="8">
        <v>15.654177187545701</v>
      </c>
      <c r="H388" s="9">
        <v>0.52277405943222399</v>
      </c>
      <c r="I388" s="40">
        <v>39</v>
      </c>
      <c r="J388" s="7">
        <v>5</v>
      </c>
      <c r="K388" s="9">
        <v>1</v>
      </c>
      <c r="L388" s="39">
        <v>1</v>
      </c>
      <c r="M388" s="47">
        <v>0</v>
      </c>
      <c r="N388" s="17">
        <v>0.45917006856785503</v>
      </c>
      <c r="O388" s="7">
        <f>Q388/P388/N388</f>
        <v>14.950713546377353</v>
      </c>
      <c r="P388" s="7">
        <v>3.049795175563732</v>
      </c>
      <c r="Q388" s="33">
        <v>20.936600397494104</v>
      </c>
      <c r="R388" s="41" t="s">
        <v>1675</v>
      </c>
      <c r="S388" s="33" t="s">
        <v>1675</v>
      </c>
      <c r="T388" s="45" t="s">
        <v>1676</v>
      </c>
      <c r="U388" s="55">
        <f>RANK(Q388,$Q$5:$Q$3209,0)</f>
        <v>354</v>
      </c>
      <c r="V388" s="55">
        <f>RANK(W388,$W$5:$W$3209,0)</f>
        <v>384</v>
      </c>
      <c r="W388" s="55">
        <f>N388*O388</f>
        <v>6.8649201642284483</v>
      </c>
      <c r="X388">
        <f t="shared" si="10"/>
        <v>1273.656024629287</v>
      </c>
      <c r="Y388" s="77">
        <f t="shared" si="11"/>
        <v>0.14268575269288233</v>
      </c>
    </row>
    <row r="389" spans="3:25" x14ac:dyDescent="0.25">
      <c r="C389" s="19" t="s">
        <v>1991</v>
      </c>
      <c r="D389" s="6" t="s">
        <v>65</v>
      </c>
      <c r="E389" s="6" t="s">
        <v>22</v>
      </c>
      <c r="F389" s="48">
        <v>4.7824656930979179</v>
      </c>
      <c r="G389" s="8">
        <v>66.070688008801099</v>
      </c>
      <c r="H389" s="9">
        <v>6.5325818688713302E-2</v>
      </c>
      <c r="I389" s="40">
        <v>0</v>
      </c>
      <c r="J389" s="7">
        <v>5</v>
      </c>
      <c r="K389" s="9">
        <v>0.99189415374457701</v>
      </c>
      <c r="L389" s="39">
        <v>0.93656507072897499</v>
      </c>
      <c r="M389" s="47">
        <v>1</v>
      </c>
      <c r="N389" s="17">
        <v>0.103426494758365</v>
      </c>
      <c r="O389" s="7">
        <f>Q389/P389/N389</f>
        <v>65.391231023531006</v>
      </c>
      <c r="P389" s="7">
        <v>3.6967553800700186</v>
      </c>
      <c r="Q389" s="33">
        <v>25.001843539505529</v>
      </c>
      <c r="R389" s="41" t="s">
        <v>1675</v>
      </c>
      <c r="S389" s="33" t="s">
        <v>1675</v>
      </c>
      <c r="T389" s="45" t="s">
        <v>1675</v>
      </c>
      <c r="U389" s="55">
        <f>RANK(Q389,$Q$5:$Q$3209,0)</f>
        <v>319</v>
      </c>
      <c r="V389" s="55">
        <f>RANK(W389,$W$5:$W$3209,0)</f>
        <v>385</v>
      </c>
      <c r="W389" s="55">
        <f>N389*O389</f>
        <v>6.7631858126982642</v>
      </c>
      <c r="X389">
        <f t="shared" si="10"/>
        <v>1266.7911044650587</v>
      </c>
      <c r="Y389" s="77">
        <f t="shared" si="11"/>
        <v>0.14191668609886643</v>
      </c>
    </row>
    <row r="390" spans="3:25" x14ac:dyDescent="0.25">
      <c r="C390" s="19" t="s">
        <v>2011</v>
      </c>
      <c r="D390" s="6" t="s">
        <v>283</v>
      </c>
      <c r="E390" s="6" t="s">
        <v>144</v>
      </c>
      <c r="F390" s="48">
        <v>1.1822284756638</v>
      </c>
      <c r="G390" s="8">
        <v>88.558872285920998</v>
      </c>
      <c r="H390" s="9">
        <v>1.8951742705821398E-2</v>
      </c>
      <c r="I390" s="40">
        <v>0</v>
      </c>
      <c r="J390" s="7">
        <v>0</v>
      </c>
      <c r="K390" s="9">
        <v>1</v>
      </c>
      <c r="L390" s="39">
        <v>1</v>
      </c>
      <c r="M390" s="47">
        <v>0</v>
      </c>
      <c r="N390" s="17">
        <v>0.10237070943660399</v>
      </c>
      <c r="O390" s="7">
        <f>Q390/P390/N390</f>
        <v>65.391231023531006</v>
      </c>
      <c r="P390" s="7">
        <v>3.435453405808536</v>
      </c>
      <c r="Q390" s="33">
        <v>22.997429116640191</v>
      </c>
      <c r="R390" s="41" t="s">
        <v>1675</v>
      </c>
      <c r="S390" s="33" t="s">
        <v>1675</v>
      </c>
      <c r="T390" s="45" t="s">
        <v>1675</v>
      </c>
      <c r="U390" s="55">
        <f>RANK(Q390,$Q$5:$Q$3209,0)</f>
        <v>340</v>
      </c>
      <c r="V390" s="55">
        <f>RANK(W390,$W$5:$W$3209,0)</f>
        <v>386</v>
      </c>
      <c r="W390" s="55">
        <f>N390*O390</f>
        <v>6.6941467108117374</v>
      </c>
      <c r="X390">
        <f t="shared" si="10"/>
        <v>1260.0279186523603</v>
      </c>
      <c r="Y390" s="77">
        <f t="shared" si="11"/>
        <v>0.14115901664995259</v>
      </c>
    </row>
    <row r="391" spans="3:25" x14ac:dyDescent="0.25">
      <c r="C391" s="19" t="s">
        <v>2000</v>
      </c>
      <c r="D391" s="6" t="s">
        <v>55</v>
      </c>
      <c r="E391" s="6" t="s">
        <v>48</v>
      </c>
      <c r="F391" s="48">
        <v>5.4939550003174604</v>
      </c>
      <c r="G391" s="8">
        <v>83.040840073267404</v>
      </c>
      <c r="H391" s="9">
        <v>0.142335761809989</v>
      </c>
      <c r="I391" s="40">
        <v>2</v>
      </c>
      <c r="J391" s="7">
        <v>0</v>
      </c>
      <c r="K391" s="9">
        <v>1</v>
      </c>
      <c r="L391" s="39">
        <v>1</v>
      </c>
      <c r="M391" s="47">
        <v>0</v>
      </c>
      <c r="N391" s="17">
        <v>0.14021936504494301</v>
      </c>
      <c r="O391" s="7">
        <f>Q391/P391/N391</f>
        <v>47.636719618242658</v>
      </c>
      <c r="P391" s="7">
        <v>3.6086370605090035</v>
      </c>
      <c r="Q391" s="33">
        <v>24.104218107693189</v>
      </c>
      <c r="R391" s="41" t="s">
        <v>1675</v>
      </c>
      <c r="S391" s="33" t="s">
        <v>1675</v>
      </c>
      <c r="T391" s="45" t="s">
        <v>1675</v>
      </c>
      <c r="U391" s="55">
        <f>RANK(Q391,$Q$5:$Q$3209,0)</f>
        <v>329</v>
      </c>
      <c r="V391" s="55">
        <f>RANK(W391,$W$5:$W$3209,0)</f>
        <v>387</v>
      </c>
      <c r="W391" s="55">
        <f>N391*O391</f>
        <v>6.6795905776939657</v>
      </c>
      <c r="X391">
        <f t="shared" ref="X391:X454" si="12">X390-W390</f>
        <v>1253.3337719415485</v>
      </c>
      <c r="Y391" s="77">
        <f t="shared" ref="Y391:Y454" si="13">X391/$X$5</f>
        <v>0.1404090815469119</v>
      </c>
    </row>
    <row r="392" spans="3:25" x14ac:dyDescent="0.25">
      <c r="C392" s="19" t="s">
        <v>1974</v>
      </c>
      <c r="D392" s="6" t="s">
        <v>184</v>
      </c>
      <c r="E392" s="6" t="s">
        <v>27</v>
      </c>
      <c r="F392" s="48">
        <v>1.09344007136898</v>
      </c>
      <c r="G392" s="8">
        <v>18.455970148642098</v>
      </c>
      <c r="H392" s="9">
        <v>0.18862512319950001</v>
      </c>
      <c r="I392" s="40">
        <v>2</v>
      </c>
      <c r="J392" s="7">
        <v>2</v>
      </c>
      <c r="K392" s="9">
        <v>1</v>
      </c>
      <c r="L392" s="39">
        <v>1</v>
      </c>
      <c r="M392" s="47">
        <v>0</v>
      </c>
      <c r="N392" s="17">
        <v>0.10200671717818301</v>
      </c>
      <c r="O392" s="7">
        <f>Q392/P392/N392</f>
        <v>65.391231023531006</v>
      </c>
      <c r="P392" s="7">
        <v>4.0457536625748736</v>
      </c>
      <c r="Q392" s="33">
        <v>26.986571941448997</v>
      </c>
      <c r="R392" s="41" t="s">
        <v>1675</v>
      </c>
      <c r="S392" s="33" t="s">
        <v>1675</v>
      </c>
      <c r="T392" s="45" t="s">
        <v>1675</v>
      </c>
      <c r="U392" s="55">
        <f>RANK(Q392,$Q$5:$Q$3209,0)</f>
        <v>302</v>
      </c>
      <c r="V392" s="55">
        <f>RANK(W392,$W$5:$W$3209,0)</f>
        <v>388</v>
      </c>
      <c r="W392" s="55">
        <f>N392*O392</f>
        <v>6.6703448089505537</v>
      </c>
      <c r="X392">
        <f t="shared" si="12"/>
        <v>1246.6541813638546</v>
      </c>
      <c r="Y392" s="77">
        <f t="shared" si="13"/>
        <v>0.13966077714538719</v>
      </c>
    </row>
    <row r="393" spans="3:25" x14ac:dyDescent="0.25">
      <c r="C393" s="19" t="s">
        <v>2412</v>
      </c>
      <c r="D393" s="6" t="s">
        <v>291</v>
      </c>
      <c r="E393" s="6" t="s">
        <v>131</v>
      </c>
      <c r="F393" s="48">
        <v>8.4706517821996385</v>
      </c>
      <c r="G393" s="8">
        <v>94.162572026558095</v>
      </c>
      <c r="H393" s="9">
        <v>0.99267162251489105</v>
      </c>
      <c r="I393" s="40">
        <v>7</v>
      </c>
      <c r="J393" s="7">
        <v>0</v>
      </c>
      <c r="K393" s="9">
        <v>1</v>
      </c>
      <c r="L393" s="39">
        <v>9.5053441102941394E-2</v>
      </c>
      <c r="M393" s="47">
        <v>1</v>
      </c>
      <c r="N393" s="17">
        <v>0.101837354843872</v>
      </c>
      <c r="O393" s="7">
        <f>Q393/P393/N393</f>
        <v>65.391231023531006</v>
      </c>
      <c r="P393" s="7">
        <v>0.31235541246511506</v>
      </c>
      <c r="Q393" s="33">
        <v>2.0800590267609831</v>
      </c>
      <c r="R393" s="41" t="s">
        <v>1675</v>
      </c>
      <c r="S393" s="33" t="s">
        <v>1675</v>
      </c>
      <c r="T393" s="45" t="s">
        <v>1677</v>
      </c>
      <c r="U393" s="55">
        <f>RANK(Q393,$Q$5:$Q$3209,0)</f>
        <v>757</v>
      </c>
      <c r="V393" s="55">
        <f>RANK(W393,$W$5:$W$3209,0)</f>
        <v>389</v>
      </c>
      <c r="W393" s="55">
        <f>N393*O393</f>
        <v>6.6592699974209388</v>
      </c>
      <c r="X393">
        <f t="shared" si="12"/>
        <v>1239.983836554904</v>
      </c>
      <c r="Y393" s="77">
        <f t="shared" si="13"/>
        <v>0.1389135085333118</v>
      </c>
    </row>
    <row r="394" spans="3:25" x14ac:dyDescent="0.25">
      <c r="C394" s="19" t="s">
        <v>2259</v>
      </c>
      <c r="D394" s="6" t="s">
        <v>174</v>
      </c>
      <c r="E394" s="6" t="s">
        <v>131</v>
      </c>
      <c r="F394" s="48">
        <v>9.7845738140556602</v>
      </c>
      <c r="G394" s="8">
        <v>69.490910086687094</v>
      </c>
      <c r="H394" s="9">
        <v>0.86467178181319104</v>
      </c>
      <c r="I394" s="40">
        <v>18</v>
      </c>
      <c r="J394" s="7">
        <v>6</v>
      </c>
      <c r="K394" s="9">
        <v>1</v>
      </c>
      <c r="L394" s="39">
        <v>0</v>
      </c>
      <c r="M394" s="47">
        <v>0</v>
      </c>
      <c r="N394" s="17">
        <v>9.9644352884971005E-2</v>
      </c>
      <c r="O394" s="7">
        <f>Q394/P394/N394</f>
        <v>65.391231023531006</v>
      </c>
      <c r="P394" s="7">
        <v>0.74026846446002259</v>
      </c>
      <c r="Q394" s="33">
        <v>4.8234907844604313</v>
      </c>
      <c r="R394" s="41" t="s">
        <v>1675</v>
      </c>
      <c r="S394" s="33" t="s">
        <v>1675</v>
      </c>
      <c r="T394" s="45" t="s">
        <v>1677</v>
      </c>
      <c r="U394" s="55">
        <f>RANK(Q394,$Q$5:$Q$3209,0)</f>
        <v>594</v>
      </c>
      <c r="V394" s="55">
        <f>RANK(W394,$W$5:$W$3209,0)</f>
        <v>390</v>
      </c>
      <c r="W394" s="55">
        <f>N394*O394</f>
        <v>6.5158668996913871</v>
      </c>
      <c r="X394">
        <f t="shared" si="12"/>
        <v>1233.324566557483</v>
      </c>
      <c r="Y394" s="77">
        <f t="shared" si="13"/>
        <v>0.13816748061557499</v>
      </c>
    </row>
    <row r="395" spans="3:25" x14ac:dyDescent="0.25">
      <c r="C395" s="19" t="s">
        <v>51</v>
      </c>
      <c r="D395" s="6" t="s">
        <v>51</v>
      </c>
      <c r="E395" s="6" t="s">
        <v>12</v>
      </c>
      <c r="F395" s="48">
        <v>6.1488921254427002E-2</v>
      </c>
      <c r="G395" s="8">
        <v>85</v>
      </c>
      <c r="H395" s="9">
        <v>0</v>
      </c>
      <c r="I395" s="40">
        <v>0</v>
      </c>
      <c r="J395" s="7">
        <v>0</v>
      </c>
      <c r="K395" s="9">
        <v>1</v>
      </c>
      <c r="L395" s="39">
        <v>1</v>
      </c>
      <c r="M395" s="47">
        <v>0</v>
      </c>
      <c r="N395" s="17">
        <v>9.8754362938862195E-2</v>
      </c>
      <c r="O395" s="7">
        <f>Q395/P395/N395</f>
        <v>65.39123102353102</v>
      </c>
      <c r="P395" s="7">
        <v>2.8976021596716661</v>
      </c>
      <c r="Q395" s="33">
        <v>18.711756688376532</v>
      </c>
      <c r="R395" s="41" t="s">
        <v>1675</v>
      </c>
      <c r="S395" s="33" t="s">
        <v>1675</v>
      </c>
      <c r="T395" s="45" t="s">
        <v>1676</v>
      </c>
      <c r="U395" s="55">
        <f>RANK(Q395,$Q$5:$Q$3209,0)</f>
        <v>373</v>
      </c>
      <c r="V395" s="55">
        <f>RANK(W395,$W$5:$W$3209,0)</f>
        <v>391</v>
      </c>
      <c r="W395" s="55">
        <f>N395*O395</f>
        <v>6.4576693615167677</v>
      </c>
      <c r="X395">
        <f t="shared" si="12"/>
        <v>1226.8086996577915</v>
      </c>
      <c r="Y395" s="77">
        <f t="shared" si="13"/>
        <v>0.13743751792937819</v>
      </c>
    </row>
    <row r="396" spans="3:25" x14ac:dyDescent="0.25">
      <c r="C396" s="19" t="s">
        <v>2317</v>
      </c>
      <c r="D396" s="6" t="s">
        <v>755</v>
      </c>
      <c r="E396" s="6" t="s">
        <v>204</v>
      </c>
      <c r="F396" s="48">
        <v>39.726633576291476</v>
      </c>
      <c r="G396" s="8">
        <v>74.961619463450404</v>
      </c>
      <c r="H396" s="9">
        <v>0.83368365515790499</v>
      </c>
      <c r="I396" s="40">
        <v>3</v>
      </c>
      <c r="J396" s="7">
        <v>5</v>
      </c>
      <c r="K396" s="9">
        <v>0.999999999999999</v>
      </c>
      <c r="L396" s="39">
        <v>0.122983035062058</v>
      </c>
      <c r="M396" s="47">
        <v>1</v>
      </c>
      <c r="N396" s="17">
        <v>0.24234130855571501</v>
      </c>
      <c r="O396" s="7">
        <f>Q396/P396/N396</f>
        <v>26.553376868630977</v>
      </c>
      <c r="P396" s="7">
        <v>0.5141320811191975</v>
      </c>
      <c r="Q396" s="33">
        <v>3.3084297091885966</v>
      </c>
      <c r="R396" s="41" t="s">
        <v>1675</v>
      </c>
      <c r="S396" s="33" t="s">
        <v>1675</v>
      </c>
      <c r="T396" s="45" t="s">
        <v>1677</v>
      </c>
      <c r="U396" s="55">
        <f>RANK(Q396,$Q$5:$Q$3209,0)</f>
        <v>655</v>
      </c>
      <c r="V396" s="55">
        <f>RANK(W396,$W$5:$W$3209,0)</f>
        <v>392</v>
      </c>
      <c r="W396" s="55">
        <f>N396*O396</f>
        <v>6.4349800969170854</v>
      </c>
      <c r="X396">
        <f t="shared" si="12"/>
        <v>1220.3510302962748</v>
      </c>
      <c r="Y396" s="77">
        <f t="shared" si="13"/>
        <v>0.13671407502511526</v>
      </c>
    </row>
    <row r="397" spans="3:25" x14ac:dyDescent="0.25">
      <c r="C397" s="19" t="s">
        <v>2068</v>
      </c>
      <c r="D397" s="6" t="s">
        <v>771</v>
      </c>
      <c r="E397" s="6" t="s">
        <v>19</v>
      </c>
      <c r="F397" s="48">
        <v>13.33858498380992</v>
      </c>
      <c r="G397" s="8">
        <v>23.4287149177778</v>
      </c>
      <c r="H397" s="9">
        <v>0.85184808961232406</v>
      </c>
      <c r="I397" s="40">
        <v>3</v>
      </c>
      <c r="J397" s="7">
        <v>22</v>
      </c>
      <c r="K397" s="9">
        <v>1</v>
      </c>
      <c r="L397" s="39">
        <v>0.847346339343372</v>
      </c>
      <c r="M397" s="47">
        <v>0</v>
      </c>
      <c r="N397" s="17">
        <v>0.24187127772563499</v>
      </c>
      <c r="O397" s="7">
        <f>Q397/P397/N397</f>
        <v>26.553376868630977</v>
      </c>
      <c r="P397" s="7">
        <v>2.5097071926530283</v>
      </c>
      <c r="Q397" s="33">
        <v>16.11859241482761</v>
      </c>
      <c r="R397" s="41" t="s">
        <v>1675</v>
      </c>
      <c r="S397" s="33" t="s">
        <v>1675</v>
      </c>
      <c r="T397" s="45" t="s">
        <v>1676</v>
      </c>
      <c r="U397" s="55">
        <f>RANK(Q397,$Q$5:$Q$3209,0)</f>
        <v>400</v>
      </c>
      <c r="V397" s="55">
        <f>RANK(W397,$W$5:$W$3209,0)</f>
        <v>393</v>
      </c>
      <c r="W397" s="55">
        <f>N397*O397</f>
        <v>6.4224991911460947</v>
      </c>
      <c r="X397">
        <f t="shared" si="12"/>
        <v>1213.9160501993576</v>
      </c>
      <c r="Y397" s="77">
        <f t="shared" si="13"/>
        <v>0.13599317396475277</v>
      </c>
    </row>
    <row r="398" spans="3:25" x14ac:dyDescent="0.25">
      <c r="C398" s="19" t="s">
        <v>1987</v>
      </c>
      <c r="D398" s="6" t="s">
        <v>55</v>
      </c>
      <c r="E398" s="6" t="s">
        <v>48</v>
      </c>
      <c r="F398" s="48">
        <v>6.227287432044446</v>
      </c>
      <c r="G398" s="8">
        <v>76.374660599689406</v>
      </c>
      <c r="H398" s="9">
        <v>0.18013050077682599</v>
      </c>
      <c r="I398" s="40">
        <v>3</v>
      </c>
      <c r="J398" s="7">
        <v>1</v>
      </c>
      <c r="K398" s="9">
        <v>1</v>
      </c>
      <c r="L398" s="39">
        <v>0.95986530972068596</v>
      </c>
      <c r="M398" s="47">
        <v>0</v>
      </c>
      <c r="N398" s="17">
        <v>0.13481251010183401</v>
      </c>
      <c r="O398" s="7">
        <f>Q398/P398/N398</f>
        <v>47.636719618242658</v>
      </c>
      <c r="P398" s="7">
        <v>3.9450154493889618</v>
      </c>
      <c r="Q398" s="33">
        <v>25.334990779422554</v>
      </c>
      <c r="R398" s="41" t="s">
        <v>1675</v>
      </c>
      <c r="S398" s="33" t="s">
        <v>1675</v>
      </c>
      <c r="T398" s="45" t="s">
        <v>1675</v>
      </c>
      <c r="U398" s="55">
        <f>RANK(Q398,$Q$5:$Q$3209,0)</f>
        <v>315</v>
      </c>
      <c r="V398" s="55">
        <f>RANK(W398,$W$5:$W$3209,0)</f>
        <v>394</v>
      </c>
      <c r="W398" s="55">
        <f>N398*O398</f>
        <v>6.422025744752573</v>
      </c>
      <c r="X398">
        <f t="shared" si="12"/>
        <v>1207.4935510082116</v>
      </c>
      <c r="Y398" s="77">
        <f t="shared" si="13"/>
        <v>0.13527367112133409</v>
      </c>
    </row>
    <row r="399" spans="3:25" x14ac:dyDescent="0.25">
      <c r="C399" s="19" t="s">
        <v>2035</v>
      </c>
      <c r="D399" s="6" t="s">
        <v>93</v>
      </c>
      <c r="E399" s="6" t="s">
        <v>19</v>
      </c>
      <c r="F399" s="48">
        <v>2.0153062524824699</v>
      </c>
      <c r="G399" s="8">
        <v>64.7519821219759</v>
      </c>
      <c r="H399" s="9">
        <v>0.50105607011539799</v>
      </c>
      <c r="I399" s="40">
        <v>2</v>
      </c>
      <c r="J399" s="7">
        <v>2</v>
      </c>
      <c r="K399" s="9">
        <v>1</v>
      </c>
      <c r="L399" s="39">
        <v>1</v>
      </c>
      <c r="M399" s="47">
        <v>0</v>
      </c>
      <c r="N399" s="17">
        <v>0.13380454685574</v>
      </c>
      <c r="O399" s="7">
        <f>Q399/P399/N399</f>
        <v>47.636719618242658</v>
      </c>
      <c r="P399" s="7">
        <v>2.9995904635227975</v>
      </c>
      <c r="Q399" s="33">
        <v>19.119418657167788</v>
      </c>
      <c r="R399" s="41" t="s">
        <v>1675</v>
      </c>
      <c r="S399" s="33" t="s">
        <v>1675</v>
      </c>
      <c r="T399" s="45" t="s">
        <v>1676</v>
      </c>
      <c r="U399" s="55">
        <f>RANK(Q399,$Q$5:$Q$3209,0)</f>
        <v>366</v>
      </c>
      <c r="V399" s="55">
        <f>RANK(W399,$W$5:$W$3209,0)</f>
        <v>395</v>
      </c>
      <c r="W399" s="55">
        <f>N399*O399</f>
        <v>6.3740096822128987</v>
      </c>
      <c r="X399">
        <f t="shared" si="12"/>
        <v>1201.0715252634591</v>
      </c>
      <c r="Y399" s="77">
        <f t="shared" si="13"/>
        <v>0.1345542213173968</v>
      </c>
    </row>
    <row r="400" spans="3:25" x14ac:dyDescent="0.25">
      <c r="C400" s="19" t="s">
        <v>1979</v>
      </c>
      <c r="D400" s="6" t="s">
        <v>829</v>
      </c>
      <c r="E400" s="6" t="s">
        <v>144</v>
      </c>
      <c r="F400" s="48">
        <v>2.88358553298047</v>
      </c>
      <c r="G400" s="8">
        <v>10</v>
      </c>
      <c r="H400" s="9">
        <v>0.25803173113168398</v>
      </c>
      <c r="I400" s="40">
        <v>4</v>
      </c>
      <c r="J400" s="7">
        <v>2</v>
      </c>
      <c r="K400" s="9">
        <v>1</v>
      </c>
      <c r="L400" s="39">
        <v>1</v>
      </c>
      <c r="M400" s="47">
        <v>0</v>
      </c>
      <c r="N400" s="17">
        <v>0.13215031579663999</v>
      </c>
      <c r="O400" s="7">
        <f>Q400/P400/N400</f>
        <v>47.636719618242658</v>
      </c>
      <c r="P400" s="7">
        <v>4.242714315933708</v>
      </c>
      <c r="Q400" s="33">
        <v>26.708767156257792</v>
      </c>
      <c r="R400" s="41" t="s">
        <v>1675</v>
      </c>
      <c r="S400" s="33" t="s">
        <v>1675</v>
      </c>
      <c r="T400" s="45" t="s">
        <v>1675</v>
      </c>
      <c r="U400" s="55">
        <f>RANK(Q400,$Q$5:$Q$3209,0)</f>
        <v>307</v>
      </c>
      <c r="V400" s="55">
        <f>RANK(W400,$W$5:$W$3209,0)</f>
        <v>396</v>
      </c>
      <c r="W400" s="55">
        <f>N400*O400</f>
        <v>6.2952075410667634</v>
      </c>
      <c r="X400">
        <f t="shared" si="12"/>
        <v>1194.6975155812461</v>
      </c>
      <c r="Y400" s="77">
        <f t="shared" si="13"/>
        <v>0.13384015068012017</v>
      </c>
    </row>
    <row r="401" spans="3:25" x14ac:dyDescent="0.25">
      <c r="C401" s="19" t="s">
        <v>2112</v>
      </c>
      <c r="D401" s="6" t="s">
        <v>205</v>
      </c>
      <c r="E401" s="6" t="s">
        <v>131</v>
      </c>
      <c r="F401" s="48">
        <v>8.5948795584921793</v>
      </c>
      <c r="G401" s="8">
        <v>66.533663780031006</v>
      </c>
      <c r="H401" s="9">
        <v>0.99936445189676304</v>
      </c>
      <c r="I401" s="40">
        <v>1</v>
      </c>
      <c r="J401" s="7">
        <v>2</v>
      </c>
      <c r="K401" s="9">
        <v>1</v>
      </c>
      <c r="L401" s="39">
        <v>1</v>
      </c>
      <c r="M401" s="47">
        <v>0</v>
      </c>
      <c r="N401" s="17">
        <v>0.23318400606429199</v>
      </c>
      <c r="O401" s="7">
        <f>Q401/P401/N401</f>
        <v>26.553376868630977</v>
      </c>
      <c r="P401" s="7">
        <v>1.9401774374694696</v>
      </c>
      <c r="Q401" s="33">
        <v>12.013234879326568</v>
      </c>
      <c r="R401" s="41" t="s">
        <v>1675</v>
      </c>
      <c r="S401" s="33" t="s">
        <v>1675</v>
      </c>
      <c r="T401" s="45" t="s">
        <v>1677</v>
      </c>
      <c r="U401" s="55">
        <f>RANK(Q401,$Q$5:$Q$3209,0)</f>
        <v>444</v>
      </c>
      <c r="V401" s="55">
        <f>RANK(W401,$W$5:$W$3209,0)</f>
        <v>397</v>
      </c>
      <c r="W401" s="55">
        <f>N401*O401</f>
        <v>6.1918227927622764</v>
      </c>
      <c r="X401">
        <f t="shared" si="12"/>
        <v>1188.4023080401794</v>
      </c>
      <c r="Y401" s="77">
        <f t="shared" si="13"/>
        <v>0.13313490812719742</v>
      </c>
    </row>
    <row r="402" spans="3:25" x14ac:dyDescent="0.25">
      <c r="C402" s="19" t="s">
        <v>2041</v>
      </c>
      <c r="D402" s="6" t="s">
        <v>111</v>
      </c>
      <c r="E402" s="6" t="s">
        <v>48</v>
      </c>
      <c r="F402" s="48">
        <v>8.6488261149092693</v>
      </c>
      <c r="G402" s="8">
        <v>65.613951554087606</v>
      </c>
      <c r="H402" s="9">
        <v>0.48127768125896198</v>
      </c>
      <c r="I402" s="40">
        <v>2</v>
      </c>
      <c r="J402" s="7">
        <v>4</v>
      </c>
      <c r="K402" s="9">
        <v>0.90541456071448201</v>
      </c>
      <c r="L402" s="39">
        <v>1</v>
      </c>
      <c r="M402" s="47">
        <v>0</v>
      </c>
      <c r="N402" s="17">
        <v>0.12664292267487001</v>
      </c>
      <c r="O402" s="7">
        <f>Q402/P402/N402</f>
        <v>47.636719618242658</v>
      </c>
      <c r="P402" s="7">
        <v>3.1076306839361258</v>
      </c>
      <c r="Q402" s="33">
        <v>18.747880334723959</v>
      </c>
      <c r="R402" s="41" t="s">
        <v>1675</v>
      </c>
      <c r="S402" s="33" t="s">
        <v>1675</v>
      </c>
      <c r="T402" s="45" t="s">
        <v>1675</v>
      </c>
      <c r="U402" s="55">
        <f>RANK(Q402,$Q$5:$Q$3209,0)</f>
        <v>372</v>
      </c>
      <c r="V402" s="55">
        <f>RANK(W402,$W$5:$W$3209,0)</f>
        <v>398</v>
      </c>
      <c r="W402" s="55">
        <f>N402*O402</f>
        <v>6.0328533990975686</v>
      </c>
      <c r="X402">
        <f t="shared" si="12"/>
        <v>1182.2104852474172</v>
      </c>
      <c r="Y402" s="77">
        <f t="shared" si="13"/>
        <v>0.13244124761082418</v>
      </c>
    </row>
    <row r="403" spans="3:25" x14ac:dyDescent="0.25">
      <c r="C403" s="19" t="s">
        <v>1999</v>
      </c>
      <c r="D403" s="6" t="s">
        <v>109</v>
      </c>
      <c r="E403" s="6" t="s">
        <v>39</v>
      </c>
      <c r="F403" s="48">
        <v>2.6336334358666802</v>
      </c>
      <c r="G403" s="8">
        <v>51.080058366121698</v>
      </c>
      <c r="H403" s="9">
        <v>0.25124025735975603</v>
      </c>
      <c r="I403" s="40">
        <v>2</v>
      </c>
      <c r="J403" s="7">
        <v>4</v>
      </c>
      <c r="K403" s="9">
        <v>0.70379294152927896</v>
      </c>
      <c r="L403" s="39">
        <v>1</v>
      </c>
      <c r="M403" s="47">
        <v>0</v>
      </c>
      <c r="N403" s="17">
        <v>9.2061669533863799E-2</v>
      </c>
      <c r="O403" s="7">
        <f>Q403/P403/N403</f>
        <v>65.391231023531006</v>
      </c>
      <c r="P403" s="7">
        <v>4.0044145918502112</v>
      </c>
      <c r="Q403" s="33">
        <v>24.106679560883592</v>
      </c>
      <c r="R403" s="41" t="s">
        <v>1675</v>
      </c>
      <c r="S403" s="33" t="s">
        <v>1675</v>
      </c>
      <c r="T403" s="45" t="s">
        <v>1675</v>
      </c>
      <c r="U403" s="55">
        <f>RANK(Q403,$Q$5:$Q$3209,0)</f>
        <v>328</v>
      </c>
      <c r="V403" s="55">
        <f>RANK(W403,$W$5:$W$3209,0)</f>
        <v>399</v>
      </c>
      <c r="W403" s="55">
        <f>N403*O403</f>
        <v>6.0200259009008539</v>
      </c>
      <c r="X403">
        <f t="shared" si="12"/>
        <v>1176.1776318483196</v>
      </c>
      <c r="Y403" s="77">
        <f t="shared" si="13"/>
        <v>0.1317653961945153</v>
      </c>
    </row>
    <row r="404" spans="3:25" x14ac:dyDescent="0.25">
      <c r="C404" s="19" t="s">
        <v>1986</v>
      </c>
      <c r="D404" s="6" t="s">
        <v>307</v>
      </c>
      <c r="E404" s="6" t="s">
        <v>27</v>
      </c>
      <c r="F404" s="48">
        <v>8.6011161923464403</v>
      </c>
      <c r="G404" s="8">
        <v>33.939944295483599</v>
      </c>
      <c r="H404" s="9">
        <v>0.418454791545608</v>
      </c>
      <c r="I404" s="40">
        <v>31</v>
      </c>
      <c r="J404" s="7">
        <v>2</v>
      </c>
      <c r="K404" s="9">
        <v>1</v>
      </c>
      <c r="L404" s="39">
        <v>1</v>
      </c>
      <c r="M404" s="47">
        <v>0</v>
      </c>
      <c r="N404" s="17">
        <v>0.22643848633223501</v>
      </c>
      <c r="O404" s="7">
        <f>Q404/P404/N404</f>
        <v>26.553376868630977</v>
      </c>
      <c r="P404" s="7">
        <v>4.2269776551697538</v>
      </c>
      <c r="Q404" s="33">
        <v>25.415575875250713</v>
      </c>
      <c r="R404" s="41" t="s">
        <v>1675</v>
      </c>
      <c r="S404" s="33" t="s">
        <v>1675</v>
      </c>
      <c r="T404" s="45" t="s">
        <v>1675</v>
      </c>
      <c r="U404" s="55">
        <f>RANK(Q404,$Q$5:$Q$3209,0)</f>
        <v>314</v>
      </c>
      <c r="V404" s="55">
        <f>RANK(W404,$W$5:$W$3209,0)</f>
        <v>400</v>
      </c>
      <c r="W404" s="55">
        <f>N404*O404</f>
        <v>6.0127064651421804</v>
      </c>
      <c r="X404">
        <f t="shared" si="12"/>
        <v>1170.1576059474187</v>
      </c>
      <c r="Y404" s="77">
        <f t="shared" si="13"/>
        <v>0.13109098182337398</v>
      </c>
    </row>
    <row r="405" spans="3:25" x14ac:dyDescent="0.25">
      <c r="C405" s="19" t="s">
        <v>2083</v>
      </c>
      <c r="D405" s="6" t="s">
        <v>455</v>
      </c>
      <c r="E405" s="6" t="s">
        <v>90</v>
      </c>
      <c r="F405" s="48">
        <v>9.6183350980310092</v>
      </c>
      <c r="G405" s="8">
        <v>65.531984729764005</v>
      </c>
      <c r="H405" s="9">
        <v>0.32551134419072097</v>
      </c>
      <c r="I405" s="40">
        <v>7</v>
      </c>
      <c r="J405" s="7">
        <v>21</v>
      </c>
      <c r="K405" s="9">
        <v>1</v>
      </c>
      <c r="L405" s="39">
        <v>0.20066001861441801</v>
      </c>
      <c r="M405" s="47">
        <v>0</v>
      </c>
      <c r="N405" s="17">
        <v>9.0249275445200894E-2</v>
      </c>
      <c r="O405" s="7">
        <f>Q405/P405/N405</f>
        <v>65.391231023531006</v>
      </c>
      <c r="P405" s="7">
        <v>2.5208652565337206</v>
      </c>
      <c r="Q405" s="33">
        <v>14.876914596407635</v>
      </c>
      <c r="R405" s="38" t="s">
        <v>1675</v>
      </c>
      <c r="S405" s="33" t="s">
        <v>1675</v>
      </c>
      <c r="T405" s="45" t="s">
        <v>1676</v>
      </c>
      <c r="U405" s="55">
        <f>RANK(Q405,$Q$5:$Q$3209,0)</f>
        <v>415</v>
      </c>
      <c r="V405" s="55">
        <f>RANK(W405,$W$5:$W$3209,0)</f>
        <v>401</v>
      </c>
      <c r="W405" s="55">
        <f>N405*O405</f>
        <v>5.9015112203434157</v>
      </c>
      <c r="X405">
        <f t="shared" si="12"/>
        <v>1164.1448994822765</v>
      </c>
      <c r="Y405" s="77">
        <f t="shared" si="13"/>
        <v>0.13041738743751941</v>
      </c>
    </row>
    <row r="406" spans="3:25" x14ac:dyDescent="0.25">
      <c r="C406" s="19" t="s">
        <v>2054</v>
      </c>
      <c r="D406" s="6" t="s">
        <v>1881</v>
      </c>
      <c r="E406" s="6" t="s">
        <v>27</v>
      </c>
      <c r="F406" s="48">
        <v>2.54492993861968</v>
      </c>
      <c r="G406" s="8">
        <v>35.783668042907699</v>
      </c>
      <c r="H406" s="9">
        <v>0.49532309824765602</v>
      </c>
      <c r="I406" s="40">
        <v>3</v>
      </c>
      <c r="J406" s="7">
        <v>0</v>
      </c>
      <c r="K406" s="9">
        <v>1</v>
      </c>
      <c r="L406" s="39">
        <v>1</v>
      </c>
      <c r="M406" s="47">
        <v>0</v>
      </c>
      <c r="N406" s="17">
        <v>0.122840938924132</v>
      </c>
      <c r="O406" s="7">
        <f>Q406/P406/N406</f>
        <v>47.636719618242658</v>
      </c>
      <c r="P406" s="7">
        <v>3.0798171855188023</v>
      </c>
      <c r="Q406" s="33">
        <v>18.022287462029137</v>
      </c>
      <c r="R406" s="41" t="s">
        <v>1675</v>
      </c>
      <c r="S406" s="33" t="s">
        <v>1675</v>
      </c>
      <c r="T406" s="45" t="s">
        <v>1675</v>
      </c>
      <c r="U406" s="55">
        <f>RANK(Q406,$Q$5:$Q$3209,0)</f>
        <v>386</v>
      </c>
      <c r="V406" s="55">
        <f>RANK(W406,$W$5:$W$3209,0)</f>
        <v>402</v>
      </c>
      <c r="W406" s="55">
        <f>N406*O406</f>
        <v>5.8517393651705474</v>
      </c>
      <c r="X406">
        <f t="shared" si="12"/>
        <v>1158.2433882619332</v>
      </c>
      <c r="Y406" s="77">
        <f t="shared" si="13"/>
        <v>0.12975625008629046</v>
      </c>
    </row>
    <row r="407" spans="3:25" x14ac:dyDescent="0.25">
      <c r="C407" s="19" t="s">
        <v>2193</v>
      </c>
      <c r="D407" s="6" t="s">
        <v>755</v>
      </c>
      <c r="E407" s="6" t="s">
        <v>204</v>
      </c>
      <c r="F407" s="48">
        <v>30.94009176428354</v>
      </c>
      <c r="G407" s="8">
        <v>69.101029101275799</v>
      </c>
      <c r="H407" s="9">
        <v>0.705712050518703</v>
      </c>
      <c r="I407" s="40">
        <v>5</v>
      </c>
      <c r="J407" s="7">
        <v>5</v>
      </c>
      <c r="K407" s="9">
        <v>1</v>
      </c>
      <c r="L407" s="39">
        <v>0.93661777042122996</v>
      </c>
      <c r="M407" s="47">
        <v>0</v>
      </c>
      <c r="N407" s="17">
        <v>0.21943007340673701</v>
      </c>
      <c r="O407" s="7">
        <f>Q407/P407/N407</f>
        <v>26.553376868630977</v>
      </c>
      <c r="P407" s="7">
        <v>1.2694455074757574</v>
      </c>
      <c r="Q407" s="33">
        <v>7.3965631716865126</v>
      </c>
      <c r="R407" s="41" t="s">
        <v>1675</v>
      </c>
      <c r="S407" s="33" t="s">
        <v>1675</v>
      </c>
      <c r="T407" s="45" t="s">
        <v>1677</v>
      </c>
      <c r="U407" s="55">
        <f>RANK(Q407,$Q$5:$Q$3209,0)</f>
        <v>527</v>
      </c>
      <c r="V407" s="55">
        <f>RANK(W407,$W$5:$W$3209,0)</f>
        <v>403</v>
      </c>
      <c r="W407" s="55">
        <f>N407*O407</f>
        <v>5.8266094354804476</v>
      </c>
      <c r="X407">
        <f t="shared" si="12"/>
        <v>1152.3916488967627</v>
      </c>
      <c r="Y407" s="77">
        <f t="shared" si="13"/>
        <v>0.12910068860050788</v>
      </c>
    </row>
    <row r="408" spans="3:25" x14ac:dyDescent="0.25">
      <c r="C408" s="19" t="s">
        <v>2107</v>
      </c>
      <c r="D408" s="6" t="s">
        <v>132</v>
      </c>
      <c r="E408" s="6" t="s">
        <v>12</v>
      </c>
      <c r="F408" s="48">
        <v>0.632110563992623</v>
      </c>
      <c r="G408" s="8">
        <v>87.930107314285905</v>
      </c>
      <c r="H408" s="9">
        <v>0.93729820981659795</v>
      </c>
      <c r="I408" s="40">
        <v>0</v>
      </c>
      <c r="J408" s="7">
        <v>0</v>
      </c>
      <c r="K408" s="9">
        <v>9.1050436088193701E-2</v>
      </c>
      <c r="L408" s="39">
        <v>1</v>
      </c>
      <c r="M408" s="47">
        <v>0</v>
      </c>
      <c r="N408" s="17">
        <v>8.8787336872778705E-2</v>
      </c>
      <c r="O408" s="7">
        <f>Q408/P408/N408</f>
        <v>65.391231023531006</v>
      </c>
      <c r="P408" s="7">
        <v>2.1594690139609254</v>
      </c>
      <c r="Q408" s="33">
        <v>12.537689777126038</v>
      </c>
      <c r="R408" s="38" t="s">
        <v>1675</v>
      </c>
      <c r="S408" s="33" t="s">
        <v>1675</v>
      </c>
      <c r="T408" s="45" t="s">
        <v>1677</v>
      </c>
      <c r="U408" s="55">
        <f>RANK(Q408,$Q$5:$Q$3209,0)</f>
        <v>439</v>
      </c>
      <c r="V408" s="55">
        <f>RANK(W408,$W$5:$W$3209,0)</f>
        <v>404</v>
      </c>
      <c r="W408" s="55">
        <f>N408*O408</f>
        <v>5.8059132574119454</v>
      </c>
      <c r="X408">
        <f t="shared" si="12"/>
        <v>1146.5650394612824</v>
      </c>
      <c r="Y408" s="77">
        <f t="shared" si="13"/>
        <v>0.12844794238263407</v>
      </c>
    </row>
    <row r="409" spans="3:25" x14ac:dyDescent="0.25">
      <c r="C409" s="19" t="s">
        <v>2050</v>
      </c>
      <c r="D409" s="6" t="s">
        <v>239</v>
      </c>
      <c r="E409" s="6" t="s">
        <v>16</v>
      </c>
      <c r="F409" s="48">
        <v>4.0845033941415405</v>
      </c>
      <c r="G409" s="8">
        <v>61.072050371608199</v>
      </c>
      <c r="H409" s="9">
        <v>0.60139316440984003</v>
      </c>
      <c r="I409" s="40">
        <v>3</v>
      </c>
      <c r="J409" s="7">
        <v>2</v>
      </c>
      <c r="K409" s="9">
        <v>0.43910604828595101</v>
      </c>
      <c r="L409" s="39">
        <v>0.47605795697799802</v>
      </c>
      <c r="M409" s="47">
        <v>1</v>
      </c>
      <c r="N409" s="17">
        <v>5.6677231155990999E-2</v>
      </c>
      <c r="O409" s="7">
        <f>Q409/P409/N409</f>
        <v>102.13894746300707</v>
      </c>
      <c r="P409" s="7">
        <v>3.1816990429928995</v>
      </c>
      <c r="Q409" s="33">
        <v>18.418705378122993</v>
      </c>
      <c r="R409" s="38" t="s">
        <v>1676</v>
      </c>
      <c r="S409" s="33" t="s">
        <v>1676</v>
      </c>
      <c r="T409" s="45" t="s">
        <v>1675</v>
      </c>
      <c r="U409" s="55">
        <f>RANK(Q409,$Q$5:$Q$3209,0)</f>
        <v>382</v>
      </c>
      <c r="V409" s="55">
        <f>RANK(W409,$W$5:$W$3209,0)</f>
        <v>405</v>
      </c>
      <c r="W409" s="55">
        <f>N409*O409</f>
        <v>5.7889527353904722</v>
      </c>
      <c r="X409">
        <f t="shared" si="12"/>
        <v>1140.7591262038704</v>
      </c>
      <c r="Y409" s="77">
        <f t="shared" si="13"/>
        <v>0.12779751472619949</v>
      </c>
    </row>
    <row r="410" spans="3:25" x14ac:dyDescent="0.25">
      <c r="C410" s="19" t="s">
        <v>2081</v>
      </c>
      <c r="D410" s="6" t="s">
        <v>205</v>
      </c>
      <c r="E410" s="6" t="s">
        <v>131</v>
      </c>
      <c r="F410" s="48">
        <v>8.5904400575133693</v>
      </c>
      <c r="G410" s="8">
        <v>74.560471555489002</v>
      </c>
      <c r="H410" s="9">
        <v>0.79654876996323098</v>
      </c>
      <c r="I410" s="40">
        <v>0</v>
      </c>
      <c r="J410" s="7">
        <v>4</v>
      </c>
      <c r="K410" s="9">
        <v>0.45657427189120298</v>
      </c>
      <c r="L410" s="39">
        <v>0.671012796169843</v>
      </c>
      <c r="M410" s="47">
        <v>0</v>
      </c>
      <c r="N410" s="17">
        <v>6.7737298956353498E-2</v>
      </c>
      <c r="O410" s="7">
        <f>Q410/P410/N410</f>
        <v>85.451113995755804</v>
      </c>
      <c r="P410" s="7">
        <v>2.586903879866155</v>
      </c>
      <c r="Q410" s="33">
        <v>14.973588577967874</v>
      </c>
      <c r="R410" s="38" t="s">
        <v>1675</v>
      </c>
      <c r="S410" s="33" t="s">
        <v>1675</v>
      </c>
      <c r="T410" s="45" t="s">
        <v>1676</v>
      </c>
      <c r="U410" s="55">
        <f>RANK(Q410,$Q$5:$Q$3209,0)</f>
        <v>413</v>
      </c>
      <c r="V410" s="55">
        <f>RANK(W410,$W$5:$W$3209,0)</f>
        <v>406</v>
      </c>
      <c r="W410" s="55">
        <f>N410*O410</f>
        <v>5.7882276548839533</v>
      </c>
      <c r="X410">
        <f t="shared" si="12"/>
        <v>1134.97017346848</v>
      </c>
      <c r="Y410" s="77">
        <f t="shared" si="13"/>
        <v>0.12714898713132305</v>
      </c>
    </row>
    <row r="411" spans="3:25" x14ac:dyDescent="0.25">
      <c r="C411" s="19" t="s">
        <v>2019</v>
      </c>
      <c r="D411" s="6" t="s">
        <v>307</v>
      </c>
      <c r="E411" s="6" t="s">
        <v>27</v>
      </c>
      <c r="F411" s="48">
        <v>6.8007372732007001</v>
      </c>
      <c r="G411" s="8">
        <v>19.355593396865501</v>
      </c>
      <c r="H411" s="9">
        <v>0.74881529882658904</v>
      </c>
      <c r="I411" s="40">
        <v>14</v>
      </c>
      <c r="J411" s="7">
        <v>2</v>
      </c>
      <c r="K411" s="9">
        <v>1</v>
      </c>
      <c r="L411" s="39">
        <v>1</v>
      </c>
      <c r="M411" s="47">
        <v>0</v>
      </c>
      <c r="N411" s="17">
        <v>0.217430319509828</v>
      </c>
      <c r="O411" s="7">
        <f>Q411/P411/N411</f>
        <v>26.553376868630977</v>
      </c>
      <c r="P411" s="7">
        <v>3.7527887464353471</v>
      </c>
      <c r="Q411" s="33">
        <v>21.666760415539677</v>
      </c>
      <c r="R411" s="41" t="s">
        <v>1675</v>
      </c>
      <c r="S411" s="33" t="s">
        <v>1675</v>
      </c>
      <c r="T411" s="45" t="s">
        <v>1675</v>
      </c>
      <c r="U411" s="55">
        <f>RANK(Q411,$Q$5:$Q$3209,0)</f>
        <v>348</v>
      </c>
      <c r="V411" s="55">
        <f>RANK(W411,$W$5:$W$3209,0)</f>
        <v>407</v>
      </c>
      <c r="W411" s="55">
        <f>N411*O411</f>
        <v>5.7735092166113091</v>
      </c>
      <c r="X411">
        <f t="shared" si="12"/>
        <v>1129.181945813596</v>
      </c>
      <c r="Y411" s="77">
        <f t="shared" si="13"/>
        <v>0.12650054076611605</v>
      </c>
    </row>
    <row r="412" spans="3:25" x14ac:dyDescent="0.25">
      <c r="C412" s="19" t="s">
        <v>2009</v>
      </c>
      <c r="D412" s="6" t="s">
        <v>184</v>
      </c>
      <c r="E412" s="6" t="s">
        <v>27</v>
      </c>
      <c r="F412" s="48">
        <v>4.5286619134099997</v>
      </c>
      <c r="G412" s="8">
        <v>29.745790461548602</v>
      </c>
      <c r="H412" s="9">
        <v>0.98512411841384995</v>
      </c>
      <c r="I412" s="40">
        <v>7</v>
      </c>
      <c r="J412" s="7">
        <v>0</v>
      </c>
      <c r="K412" s="9">
        <v>1</v>
      </c>
      <c r="L412" s="39">
        <v>1</v>
      </c>
      <c r="M412" s="47">
        <v>1</v>
      </c>
      <c r="N412" s="17">
        <v>0.217070959281702</v>
      </c>
      <c r="O412" s="7">
        <f>Q412/P412/N412</f>
        <v>26.553376868630977</v>
      </c>
      <c r="P412" s="7">
        <v>4.0440180345868733</v>
      </c>
      <c r="Q412" s="33">
        <v>23.30958645445039</v>
      </c>
      <c r="R412" s="41" t="s">
        <v>1675</v>
      </c>
      <c r="S412" s="33" t="s">
        <v>1675</v>
      </c>
      <c r="T412" s="45" t="s">
        <v>1675</v>
      </c>
      <c r="U412" s="55">
        <f>RANK(Q412,$Q$5:$Q$3209,0)</f>
        <v>338</v>
      </c>
      <c r="V412" s="55">
        <f>RANK(W412,$W$5:$W$3209,0)</f>
        <v>408</v>
      </c>
      <c r="W412" s="55">
        <f>N412*O412</f>
        <v>5.7639669890422827</v>
      </c>
      <c r="X412">
        <f t="shared" si="12"/>
        <v>1123.4084365969848</v>
      </c>
      <c r="Y412" s="77">
        <f t="shared" si="13"/>
        <v>0.12585374328522536</v>
      </c>
    </row>
    <row r="413" spans="3:25" x14ac:dyDescent="0.25">
      <c r="C413" s="19" t="s">
        <v>2062</v>
      </c>
      <c r="D413" s="6" t="s">
        <v>783</v>
      </c>
      <c r="E413" s="6" t="s">
        <v>16</v>
      </c>
      <c r="F413" s="48">
        <v>0.38010729386642561</v>
      </c>
      <c r="G413" s="8">
        <v>59.001309083289001</v>
      </c>
      <c r="H413" s="9">
        <v>0.92980150152131802</v>
      </c>
      <c r="I413" s="40">
        <v>0</v>
      </c>
      <c r="J413" s="7">
        <v>0</v>
      </c>
      <c r="K413" s="9">
        <v>0.33168646387278899</v>
      </c>
      <c r="L413" s="39">
        <v>0.96594235703530096</v>
      </c>
      <c r="M413" s="47">
        <v>0</v>
      </c>
      <c r="N413" s="17">
        <v>8.7307522452984995E-2</v>
      </c>
      <c r="O413" s="7">
        <f>Q413/P413/N413</f>
        <v>65.391231023531006</v>
      </c>
      <c r="P413" s="7">
        <v>3.0192968601481325</v>
      </c>
      <c r="Q413" s="33">
        <v>17.237607711528629</v>
      </c>
      <c r="R413" s="38" t="s">
        <v>1675</v>
      </c>
      <c r="S413" s="33" t="s">
        <v>1675</v>
      </c>
      <c r="T413" s="45" t="s">
        <v>1676</v>
      </c>
      <c r="U413" s="55">
        <f>RANK(Q413,$Q$5:$Q$3209,0)</f>
        <v>394</v>
      </c>
      <c r="V413" s="55">
        <f>RANK(W413,$W$5:$W$3209,0)</f>
        <v>409</v>
      </c>
      <c r="W413" s="55">
        <f>N413*O413</f>
        <v>5.7091463708152626</v>
      </c>
      <c r="X413">
        <f t="shared" si="12"/>
        <v>1117.6444696079425</v>
      </c>
      <c r="Y413" s="77">
        <f t="shared" si="13"/>
        <v>0.12520801480561658</v>
      </c>
    </row>
    <row r="414" spans="3:25" x14ac:dyDescent="0.25">
      <c r="C414" s="19" t="s">
        <v>2028</v>
      </c>
      <c r="D414" s="6" t="s">
        <v>184</v>
      </c>
      <c r="E414" s="6" t="s">
        <v>27</v>
      </c>
      <c r="F414" s="48">
        <v>2.4778699773130901</v>
      </c>
      <c r="G414" s="8">
        <v>18.599103091649098</v>
      </c>
      <c r="H414" s="9">
        <v>0.43012736667776102</v>
      </c>
      <c r="I414" s="40">
        <v>16</v>
      </c>
      <c r="J414" s="7">
        <v>2</v>
      </c>
      <c r="K414" s="9">
        <v>1</v>
      </c>
      <c r="L414" s="39">
        <v>1</v>
      </c>
      <c r="M414" s="47">
        <v>0</v>
      </c>
      <c r="N414" s="17">
        <v>0.16030410144538201</v>
      </c>
      <c r="O414" s="7">
        <f>Q414/P414/N414</f>
        <v>35.326276690591058</v>
      </c>
      <c r="P414" s="7">
        <v>3.5620734537727881</v>
      </c>
      <c r="Q414" s="33">
        <v>20.171833329484215</v>
      </c>
      <c r="R414" s="41" t="s">
        <v>1675</v>
      </c>
      <c r="S414" s="33" t="s">
        <v>1675</v>
      </c>
      <c r="T414" s="45" t="s">
        <v>1675</v>
      </c>
      <c r="U414" s="55">
        <f>RANK(Q414,$Q$5:$Q$3209,0)</f>
        <v>358</v>
      </c>
      <c r="V414" s="55">
        <f>RANK(W414,$W$5:$W$3209,0)</f>
        <v>410</v>
      </c>
      <c r="W414" s="55">
        <f>N414*O414</f>
        <v>5.6629470422961425</v>
      </c>
      <c r="X414">
        <f t="shared" si="12"/>
        <v>1111.9353232371272</v>
      </c>
      <c r="Y414" s="77">
        <f t="shared" si="13"/>
        <v>0.12456842779672168</v>
      </c>
    </row>
    <row r="415" spans="3:25" x14ac:dyDescent="0.25">
      <c r="C415" s="19" t="s">
        <v>2029</v>
      </c>
      <c r="D415" s="6" t="s">
        <v>221</v>
      </c>
      <c r="E415" s="6" t="s">
        <v>12</v>
      </c>
      <c r="F415" s="48">
        <v>0.14479241462567399</v>
      </c>
      <c r="G415" s="8">
        <v>80</v>
      </c>
      <c r="H415" s="9">
        <v>1</v>
      </c>
      <c r="I415" s="40">
        <v>0</v>
      </c>
      <c r="J415" s="7">
        <v>1</v>
      </c>
      <c r="K415" s="9">
        <v>2.90975598652785E-2</v>
      </c>
      <c r="L415" s="39">
        <v>1</v>
      </c>
      <c r="M415" s="47">
        <v>0</v>
      </c>
      <c r="N415" s="17">
        <v>8.5321982472610497E-2</v>
      </c>
      <c r="O415" s="7">
        <f>Q415/P415/N415</f>
        <v>65.391231023531006</v>
      </c>
      <c r="P415" s="7">
        <v>3.5861297247449926</v>
      </c>
      <c r="Q415" s="33">
        <v>20.008127524064033</v>
      </c>
      <c r="R415" s="38" t="s">
        <v>1675</v>
      </c>
      <c r="S415" s="33" t="s">
        <v>1675</v>
      </c>
      <c r="T415" s="45" t="s">
        <v>1675</v>
      </c>
      <c r="U415" s="55">
        <f>RANK(Q415,$Q$5:$Q$3209,0)</f>
        <v>359</v>
      </c>
      <c r="V415" s="55">
        <f>RANK(W415,$W$5:$W$3209,0)</f>
        <v>411</v>
      </c>
      <c r="W415" s="55">
        <f>N415*O415</f>
        <v>5.5793094672521359</v>
      </c>
      <c r="X415">
        <f t="shared" si="12"/>
        <v>1106.2723761948312</v>
      </c>
      <c r="Y415" s="77">
        <f t="shared" si="13"/>
        <v>0.12393401642853055</v>
      </c>
    </row>
    <row r="416" spans="3:25" x14ac:dyDescent="0.25">
      <c r="C416" s="19" t="s">
        <v>2058</v>
      </c>
      <c r="D416" s="6" t="s">
        <v>79</v>
      </c>
      <c r="E416" s="6" t="s">
        <v>12</v>
      </c>
      <c r="F416" s="48">
        <v>2.0485028540553398</v>
      </c>
      <c r="G416" s="8">
        <v>88.155910194030398</v>
      </c>
      <c r="H416" s="9">
        <v>0.93934681869607795</v>
      </c>
      <c r="I416" s="40">
        <v>0</v>
      </c>
      <c r="J416" s="7">
        <v>0</v>
      </c>
      <c r="K416" s="9">
        <v>0.12300983713465601</v>
      </c>
      <c r="L416" s="39">
        <v>1</v>
      </c>
      <c r="M416" s="47">
        <v>0</v>
      </c>
      <c r="N416" s="17">
        <v>0.116487159079371</v>
      </c>
      <c r="O416" s="7">
        <f>Q416/P416/N416</f>
        <v>47.636719618242658</v>
      </c>
      <c r="P416" s="7">
        <v>3.1658199207743825</v>
      </c>
      <c r="Q416" s="33">
        <v>17.56734411564365</v>
      </c>
      <c r="R416" s="41" t="s">
        <v>1675</v>
      </c>
      <c r="S416" s="33" t="s">
        <v>1675</v>
      </c>
      <c r="T416" s="45" t="s">
        <v>1675</v>
      </c>
      <c r="U416" s="55">
        <f>RANK(Q416,$Q$5:$Q$3209,0)</f>
        <v>390</v>
      </c>
      <c r="V416" s="55">
        <f>RANK(W416,$W$5:$W$3209,0)</f>
        <v>412</v>
      </c>
      <c r="W416" s="55">
        <f>N416*O416</f>
        <v>5.5490661361896256</v>
      </c>
      <c r="X416">
        <f t="shared" si="12"/>
        <v>1100.693066727579</v>
      </c>
      <c r="Y416" s="77">
        <f t="shared" si="13"/>
        <v>0.12330897485101898</v>
      </c>
    </row>
    <row r="417" spans="3:25" x14ac:dyDescent="0.25">
      <c r="C417" s="19" t="s">
        <v>2059</v>
      </c>
      <c r="D417" s="6" t="s">
        <v>111</v>
      </c>
      <c r="E417" s="6" t="s">
        <v>48</v>
      </c>
      <c r="F417" s="48">
        <v>7.9229891234873104</v>
      </c>
      <c r="G417" s="8">
        <v>73.306518723474099</v>
      </c>
      <c r="H417" s="9">
        <v>0.51903068866892499</v>
      </c>
      <c r="I417" s="40">
        <v>0</v>
      </c>
      <c r="J417" s="7">
        <v>2</v>
      </c>
      <c r="K417" s="9">
        <v>1</v>
      </c>
      <c r="L417" s="39">
        <v>1</v>
      </c>
      <c r="M417" s="47">
        <v>0</v>
      </c>
      <c r="N417" s="17">
        <v>0.15613427597215801</v>
      </c>
      <c r="O417" s="7">
        <f>Q417/P417/N417</f>
        <v>35.326276690591058</v>
      </c>
      <c r="P417" s="7">
        <v>3.1822385470775263</v>
      </c>
      <c r="Q417" s="33">
        <v>17.552090601429377</v>
      </c>
      <c r="R417" s="41" t="s">
        <v>1675</v>
      </c>
      <c r="S417" s="33" t="s">
        <v>1675</v>
      </c>
      <c r="T417" s="45" t="s">
        <v>1675</v>
      </c>
      <c r="U417" s="55">
        <f>RANK(Q417,$Q$5:$Q$3209,0)</f>
        <v>391</v>
      </c>
      <c r="V417" s="55">
        <f>RANK(W417,$W$5:$W$3209,0)</f>
        <v>413</v>
      </c>
      <c r="W417" s="55">
        <f>N417*O417</f>
        <v>5.5156426338775573</v>
      </c>
      <c r="X417">
        <f t="shared" si="12"/>
        <v>1095.1440005913894</v>
      </c>
      <c r="Y417" s="77">
        <f t="shared" si="13"/>
        <v>0.12268732138801648</v>
      </c>
    </row>
    <row r="418" spans="3:25" x14ac:dyDescent="0.25">
      <c r="C418" s="19" t="s">
        <v>2042</v>
      </c>
      <c r="D418" s="6" t="s">
        <v>159</v>
      </c>
      <c r="E418" s="6" t="s">
        <v>48</v>
      </c>
      <c r="F418" s="48">
        <v>7.9180356862597501</v>
      </c>
      <c r="G418" s="8">
        <v>68.649942937442503</v>
      </c>
      <c r="H418" s="9">
        <v>0.16363325174823301</v>
      </c>
      <c r="I418" s="40">
        <v>0</v>
      </c>
      <c r="J418" s="7">
        <v>1</v>
      </c>
      <c r="K418" s="9">
        <v>1</v>
      </c>
      <c r="L418" s="39">
        <v>1</v>
      </c>
      <c r="M418" s="47">
        <v>0</v>
      </c>
      <c r="N418" s="17">
        <v>0.115740368767051</v>
      </c>
      <c r="O418" s="7">
        <f>Q418/P418/N418</f>
        <v>47.636719618242651</v>
      </c>
      <c r="P418" s="7">
        <v>3.3887203707757672</v>
      </c>
      <c r="Q418" s="33">
        <v>18.683680944791419</v>
      </c>
      <c r="R418" s="41" t="s">
        <v>1675</v>
      </c>
      <c r="S418" s="33" t="s">
        <v>1675</v>
      </c>
      <c r="T418" s="45" t="s">
        <v>1675</v>
      </c>
      <c r="U418" s="55">
        <f>RANK(Q418,$Q$5:$Q$3209,0)</f>
        <v>374</v>
      </c>
      <c r="V418" s="55">
        <f>RANK(W418,$W$5:$W$3209,0)</f>
        <v>414</v>
      </c>
      <c r="W418" s="55">
        <f>N418*O418</f>
        <v>5.5134914954680179</v>
      </c>
      <c r="X418">
        <f t="shared" si="12"/>
        <v>1089.6283579575118</v>
      </c>
      <c r="Y418" s="77">
        <f t="shared" si="13"/>
        <v>0.12206941230928477</v>
      </c>
    </row>
    <row r="419" spans="3:25" x14ac:dyDescent="0.25">
      <c r="C419" s="19" t="s">
        <v>2102</v>
      </c>
      <c r="D419" s="6" t="s">
        <v>585</v>
      </c>
      <c r="E419" s="6" t="s">
        <v>39</v>
      </c>
      <c r="F419" s="48">
        <v>3.2998390584658002</v>
      </c>
      <c r="G419" s="8">
        <v>84.685998924709494</v>
      </c>
      <c r="H419" s="9">
        <v>0.16789708005587201</v>
      </c>
      <c r="I419" s="40">
        <v>3</v>
      </c>
      <c r="J419" s="7">
        <v>0</v>
      </c>
      <c r="K419" s="9">
        <v>1</v>
      </c>
      <c r="L419" s="39">
        <v>1</v>
      </c>
      <c r="M419" s="47">
        <v>0</v>
      </c>
      <c r="N419" s="17">
        <v>0.115573991488541</v>
      </c>
      <c r="O419" s="7">
        <f>Q419/P419/N419</f>
        <v>47.636719618242658</v>
      </c>
      <c r="P419" s="7">
        <v>2.30122751369941</v>
      </c>
      <c r="Q419" s="33">
        <v>12.669559561188326</v>
      </c>
      <c r="R419" s="41" t="s">
        <v>1675</v>
      </c>
      <c r="S419" s="33" t="s">
        <v>1675</v>
      </c>
      <c r="T419" s="45" t="s">
        <v>1676</v>
      </c>
      <c r="U419" s="55">
        <f>RANK(Q419,$Q$5:$Q$3209,0)</f>
        <v>434</v>
      </c>
      <c r="V419" s="55">
        <f>RANK(W419,$W$5:$W$3209,0)</f>
        <v>415</v>
      </c>
      <c r="W419" s="55">
        <f>N419*O419</f>
        <v>5.5055658277007913</v>
      </c>
      <c r="X419">
        <f t="shared" si="12"/>
        <v>1084.1148664620437</v>
      </c>
      <c r="Y419" s="77">
        <f t="shared" si="13"/>
        <v>0.12145174421932645</v>
      </c>
    </row>
    <row r="420" spans="3:25" x14ac:dyDescent="0.25">
      <c r="C420" s="19" t="s">
        <v>2167</v>
      </c>
      <c r="D420" s="6" t="s">
        <v>134</v>
      </c>
      <c r="E420" s="6" t="s">
        <v>131</v>
      </c>
      <c r="F420" s="48">
        <v>13.013942842826401</v>
      </c>
      <c r="G420" s="8">
        <v>91.164861266593306</v>
      </c>
      <c r="H420" s="9">
        <v>0.97212440428341096</v>
      </c>
      <c r="I420" s="40">
        <v>18</v>
      </c>
      <c r="J420" s="7">
        <v>2</v>
      </c>
      <c r="K420" s="9">
        <v>1</v>
      </c>
      <c r="L420" s="39">
        <v>0</v>
      </c>
      <c r="M420" s="47">
        <v>0</v>
      </c>
      <c r="N420" s="17">
        <v>0.114236126278895</v>
      </c>
      <c r="O420" s="7">
        <f>Q420/P420/N420</f>
        <v>47.636719618242658</v>
      </c>
      <c r="P420" s="7">
        <v>1.5712634093373645</v>
      </c>
      <c r="Q420" s="33">
        <v>8.5505551432698823</v>
      </c>
      <c r="R420" s="41" t="s">
        <v>1675</v>
      </c>
      <c r="S420" s="33" t="s">
        <v>1675</v>
      </c>
      <c r="T420" s="45" t="s">
        <v>1677</v>
      </c>
      <c r="U420" s="55">
        <f>RANK(Q420,$Q$5:$Q$3209,0)</f>
        <v>500</v>
      </c>
      <c r="V420" s="55">
        <f>RANK(W420,$W$5:$W$3209,0)</f>
        <v>416</v>
      </c>
      <c r="W420" s="55">
        <f>N420*O420</f>
        <v>5.4418343178218826</v>
      </c>
      <c r="X420">
        <f t="shared" si="12"/>
        <v>1078.6093006343428</v>
      </c>
      <c r="Y420" s="77">
        <f t="shared" si="13"/>
        <v>0.12083496402990729</v>
      </c>
    </row>
    <row r="421" spans="3:25" x14ac:dyDescent="0.25">
      <c r="C421" s="19" t="s">
        <v>2125</v>
      </c>
      <c r="D421" s="6" t="s">
        <v>172</v>
      </c>
      <c r="E421" s="6" t="s">
        <v>131</v>
      </c>
      <c r="F421" s="48">
        <v>21.866475900375558</v>
      </c>
      <c r="G421" s="8">
        <v>65.713606537886903</v>
      </c>
      <c r="H421" s="9">
        <v>0.85109190366575105</v>
      </c>
      <c r="I421" s="40">
        <v>11</v>
      </c>
      <c r="J421" s="7">
        <v>7</v>
      </c>
      <c r="K421" s="9">
        <v>0.942509451040355</v>
      </c>
      <c r="L421" s="39">
        <v>0.84299358677515601</v>
      </c>
      <c r="M421" s="47">
        <v>0</v>
      </c>
      <c r="N421" s="17">
        <v>0.27015516626929298</v>
      </c>
      <c r="O421" s="7">
        <f>Q421/P421/N421</f>
        <v>19.997911461310199</v>
      </c>
      <c r="P421" s="7">
        <v>2.0627185564902275</v>
      </c>
      <c r="Q421" s="33">
        <v>11.143917645212627</v>
      </c>
      <c r="R421" s="41" t="s">
        <v>1675</v>
      </c>
      <c r="S421" s="33" t="s">
        <v>1675</v>
      </c>
      <c r="T421" s="45" t="s">
        <v>1677</v>
      </c>
      <c r="U421" s="55">
        <f>RANK(Q421,$Q$5:$Q$3209,0)</f>
        <v>457</v>
      </c>
      <c r="V421" s="55">
        <f>RANK(W421,$W$5:$W$3209,0)</f>
        <v>417</v>
      </c>
      <c r="W421" s="55">
        <f>N421*O421</f>
        <v>5.4025390958688568</v>
      </c>
      <c r="X421">
        <f t="shared" si="12"/>
        <v>1073.1674663165209</v>
      </c>
      <c r="Y421" s="77">
        <f t="shared" si="13"/>
        <v>0.12022532358487867</v>
      </c>
    </row>
    <row r="422" spans="3:25" x14ac:dyDescent="0.25">
      <c r="C422" s="19" t="s">
        <v>2057</v>
      </c>
      <c r="D422" s="6" t="s">
        <v>1881</v>
      </c>
      <c r="E422" s="6" t="s">
        <v>27</v>
      </c>
      <c r="F422" s="48">
        <v>14.684369215109259</v>
      </c>
      <c r="G422" s="8">
        <v>28.407111349669101</v>
      </c>
      <c r="H422" s="9">
        <v>0.32643840484832498</v>
      </c>
      <c r="I422" s="40">
        <v>18</v>
      </c>
      <c r="J422" s="7">
        <v>2</v>
      </c>
      <c r="K422" s="9">
        <v>1</v>
      </c>
      <c r="L422" s="39">
        <v>0.99932224841344097</v>
      </c>
      <c r="M422" s="47">
        <v>1</v>
      </c>
      <c r="N422" s="17">
        <v>0.20070008990177801</v>
      </c>
      <c r="O422" s="7">
        <f>Q422/P422/N422</f>
        <v>26.553376868630981</v>
      </c>
      <c r="P422" s="7">
        <v>3.3008505340539656</v>
      </c>
      <c r="Q422" s="33">
        <v>17.591107633080295</v>
      </c>
      <c r="R422" s="41" t="s">
        <v>1675</v>
      </c>
      <c r="S422" s="33" t="s">
        <v>1675</v>
      </c>
      <c r="T422" s="45" t="s">
        <v>1675</v>
      </c>
      <c r="U422" s="55">
        <f>RANK(Q422,$Q$5:$Q$3209,0)</f>
        <v>389</v>
      </c>
      <c r="V422" s="55">
        <f>RANK(W422,$W$5:$W$3209,0)</f>
        <v>418</v>
      </c>
      <c r="W422" s="55">
        <f>N422*O422</f>
        <v>5.3292651247300302</v>
      </c>
      <c r="X422">
        <f t="shared" si="12"/>
        <v>1067.764927220652</v>
      </c>
      <c r="Y422" s="77">
        <f t="shared" si="13"/>
        <v>0.11962008532396663</v>
      </c>
    </row>
    <row r="423" spans="3:25" x14ac:dyDescent="0.25">
      <c r="C423" s="19" t="s">
        <v>2082</v>
      </c>
      <c r="D423" s="6" t="s">
        <v>259</v>
      </c>
      <c r="E423" s="6" t="s">
        <v>19</v>
      </c>
      <c r="F423" s="48">
        <v>7.71663448235077</v>
      </c>
      <c r="G423" s="8">
        <v>55.369112996630399</v>
      </c>
      <c r="H423" s="9">
        <v>0.64870590058086997</v>
      </c>
      <c r="I423" s="40">
        <v>1</v>
      </c>
      <c r="J423" s="7">
        <v>11</v>
      </c>
      <c r="K423" s="9">
        <v>0.75084830171351802</v>
      </c>
      <c r="L423" s="39">
        <v>0.68557570831192305</v>
      </c>
      <c r="M423" s="47">
        <v>0</v>
      </c>
      <c r="N423" s="17">
        <v>0.150762974937455</v>
      </c>
      <c r="O423" s="7">
        <f>Q423/P423/N423</f>
        <v>35.326276690591058</v>
      </c>
      <c r="P423" s="7">
        <v>2.7973851407083901</v>
      </c>
      <c r="Q423" s="33">
        <v>14.89857832364857</v>
      </c>
      <c r="R423" s="41" t="s">
        <v>1675</v>
      </c>
      <c r="S423" s="33" t="s">
        <v>1675</v>
      </c>
      <c r="T423" s="45" t="s">
        <v>1676</v>
      </c>
      <c r="U423" s="55">
        <f>RANK(Q423,$Q$5:$Q$3209,0)</f>
        <v>414</v>
      </c>
      <c r="V423" s="55">
        <f>RANK(W423,$W$5:$W$3209,0)</f>
        <v>419</v>
      </c>
      <c r="W423" s="55">
        <f>N423*O423</f>
        <v>5.3258945673371807</v>
      </c>
      <c r="X423">
        <f t="shared" si="12"/>
        <v>1062.435662095922</v>
      </c>
      <c r="Y423" s="77">
        <f t="shared" si="13"/>
        <v>0.11902305583490709</v>
      </c>
    </row>
    <row r="424" spans="3:25" x14ac:dyDescent="0.25">
      <c r="C424" s="19" t="s">
        <v>2189</v>
      </c>
      <c r="D424" s="6" t="s">
        <v>147</v>
      </c>
      <c r="E424" s="6" t="s">
        <v>131</v>
      </c>
      <c r="F424" s="48">
        <v>11.381282993549901</v>
      </c>
      <c r="G424" s="8">
        <v>94.497455719829105</v>
      </c>
      <c r="H424" s="9">
        <v>0.76782766169340499</v>
      </c>
      <c r="I424" s="40">
        <v>16</v>
      </c>
      <c r="J424" s="7">
        <v>5</v>
      </c>
      <c r="K424" s="9">
        <v>1</v>
      </c>
      <c r="L424" s="39">
        <v>0</v>
      </c>
      <c r="M424" s="47">
        <v>0</v>
      </c>
      <c r="N424" s="17">
        <v>8.1313461533522605E-2</v>
      </c>
      <c r="O424" s="7">
        <f>Q424/P424/N424</f>
        <v>65.391231023531006</v>
      </c>
      <c r="P424" s="7">
        <v>1.4516794283707377</v>
      </c>
      <c r="Q424" s="33">
        <v>7.7188514905548224</v>
      </c>
      <c r="R424" s="38" t="s">
        <v>1675</v>
      </c>
      <c r="S424" s="33" t="s">
        <v>1675</v>
      </c>
      <c r="T424" s="45" t="s">
        <v>1677</v>
      </c>
      <c r="U424" s="55">
        <f>RANK(Q424,$Q$5:$Q$3209,0)</f>
        <v>522</v>
      </c>
      <c r="V424" s="55">
        <f>RANK(W424,$W$5:$W$3209,0)</f>
        <v>420</v>
      </c>
      <c r="W424" s="55">
        <f>N424*O424</f>
        <v>5.3171873484615784</v>
      </c>
      <c r="X424">
        <f t="shared" si="12"/>
        <v>1057.1097675285848</v>
      </c>
      <c r="Y424" s="77">
        <f t="shared" si="13"/>
        <v>0.11842640394428017</v>
      </c>
    </row>
    <row r="425" spans="3:25" x14ac:dyDescent="0.25">
      <c r="C425" s="19" t="s">
        <v>2158</v>
      </c>
      <c r="D425" s="6" t="s">
        <v>71</v>
      </c>
      <c r="E425" s="6" t="s">
        <v>19</v>
      </c>
      <c r="F425" s="48">
        <v>10.276214204608358</v>
      </c>
      <c r="G425" s="8">
        <v>93.072736080867202</v>
      </c>
      <c r="H425" s="9">
        <v>0.99972345029826604</v>
      </c>
      <c r="I425" s="40">
        <v>4</v>
      </c>
      <c r="J425" s="7">
        <v>1</v>
      </c>
      <c r="K425" s="9">
        <v>0.999999999999996</v>
      </c>
      <c r="L425" s="39">
        <v>8.4475442643706794E-2</v>
      </c>
      <c r="M425" s="47">
        <v>0</v>
      </c>
      <c r="N425" s="17">
        <v>0.11095734657834801</v>
      </c>
      <c r="O425" s="7">
        <f>Q425/P425/N425</f>
        <v>47.636719618242658</v>
      </c>
      <c r="P425" s="7">
        <v>1.7099928223226821</v>
      </c>
      <c r="Q425" s="33">
        <v>9.0384133159510576</v>
      </c>
      <c r="R425" s="41" t="s">
        <v>1675</v>
      </c>
      <c r="S425" s="33" t="s">
        <v>1675</v>
      </c>
      <c r="T425" s="45" t="s">
        <v>1677</v>
      </c>
      <c r="U425" s="55">
        <f>RANK(Q425,$Q$5:$Q$3209,0)</f>
        <v>491</v>
      </c>
      <c r="V425" s="55">
        <f>RANK(W425,$W$5:$W$3209,0)</f>
        <v>421</v>
      </c>
      <c r="W425" s="55">
        <f>N425*O425</f>
        <v>5.2856440085369405</v>
      </c>
      <c r="X425">
        <f t="shared" si="12"/>
        <v>1051.7925801801232</v>
      </c>
      <c r="Y425" s="77">
        <f t="shared" si="13"/>
        <v>0.11783072751017767</v>
      </c>
    </row>
    <row r="426" spans="3:25" x14ac:dyDescent="0.25">
      <c r="C426" s="19" t="s">
        <v>2211</v>
      </c>
      <c r="D426" s="6" t="s">
        <v>451</v>
      </c>
      <c r="E426" s="6" t="s">
        <v>131</v>
      </c>
      <c r="F426" s="48">
        <v>19.238567015836399</v>
      </c>
      <c r="G426" s="8">
        <v>94.0357513351845</v>
      </c>
      <c r="H426" s="9">
        <v>0.555218739150801</v>
      </c>
      <c r="I426" s="40">
        <v>12</v>
      </c>
      <c r="J426" s="7">
        <v>3</v>
      </c>
      <c r="K426" s="9">
        <v>0.961632009005706</v>
      </c>
      <c r="L426" s="39">
        <v>0</v>
      </c>
      <c r="M426" s="47">
        <v>0</v>
      </c>
      <c r="N426" s="17">
        <v>6.0847249673817501E-2</v>
      </c>
      <c r="O426" s="7">
        <f>Q426/P426/N426</f>
        <v>85.451113995755804</v>
      </c>
      <c r="P426" s="7">
        <v>1.2846534887610503</v>
      </c>
      <c r="Q426" s="33">
        <v>6.6795111964922276</v>
      </c>
      <c r="R426" s="38" t="s">
        <v>1676</v>
      </c>
      <c r="S426" s="33" t="s">
        <v>1676</v>
      </c>
      <c r="T426" s="45" t="s">
        <v>1677</v>
      </c>
      <c r="U426" s="55">
        <f>RANK(Q426,$Q$5:$Q$3209,0)</f>
        <v>545</v>
      </c>
      <c r="V426" s="55">
        <f>RANK(W426,$W$5:$W$3209,0)</f>
        <v>422</v>
      </c>
      <c r="W426" s="55">
        <f>N426*O426</f>
        <v>5.1994652682055946</v>
      </c>
      <c r="X426">
        <f t="shared" si="12"/>
        <v>1046.5069361715862</v>
      </c>
      <c r="Y426" s="77">
        <f t="shared" si="13"/>
        <v>0.11723858482860536</v>
      </c>
    </row>
    <row r="427" spans="3:25" x14ac:dyDescent="0.25">
      <c r="C427" s="19" t="s">
        <v>2118</v>
      </c>
      <c r="D427" s="6" t="s">
        <v>180</v>
      </c>
      <c r="E427" s="6" t="s">
        <v>19</v>
      </c>
      <c r="F427" s="48">
        <v>12.4029230805571</v>
      </c>
      <c r="G427" s="8">
        <v>84.763145342924801</v>
      </c>
      <c r="H427" s="9">
        <v>0.33650083877392301</v>
      </c>
      <c r="I427" s="40">
        <v>1</v>
      </c>
      <c r="J427" s="7">
        <v>1</v>
      </c>
      <c r="K427" s="9">
        <v>1</v>
      </c>
      <c r="L427" s="39">
        <v>0</v>
      </c>
      <c r="M427" s="47">
        <v>0</v>
      </c>
      <c r="N427" s="17">
        <v>7.8579802597445597E-2</v>
      </c>
      <c r="O427" s="7">
        <f>Q427/P427/N427</f>
        <v>65.391231023531006</v>
      </c>
      <c r="P427" s="7">
        <v>2.2869984792813631</v>
      </c>
      <c r="Q427" s="33">
        <v>11.751581654059029</v>
      </c>
      <c r="R427" s="38" t="s">
        <v>1675</v>
      </c>
      <c r="S427" s="33" t="s">
        <v>1675</v>
      </c>
      <c r="T427" s="45" t="s">
        <v>1676</v>
      </c>
      <c r="U427" s="55">
        <f>RANK(Q427,$Q$5:$Q$3209,0)</f>
        <v>450</v>
      </c>
      <c r="V427" s="55">
        <f>RANK(W427,$W$5:$W$3209,0)</f>
        <v>423</v>
      </c>
      <c r="W427" s="55">
        <f>N427*O427</f>
        <v>5.1384300254330268</v>
      </c>
      <c r="X427">
        <f t="shared" si="12"/>
        <v>1041.3074709033806</v>
      </c>
      <c r="Y427" s="77">
        <f t="shared" si="13"/>
        <v>0.1166560966206056</v>
      </c>
    </row>
    <row r="428" spans="3:25" x14ac:dyDescent="0.25">
      <c r="C428" s="19" t="s">
        <v>2116</v>
      </c>
      <c r="D428" s="6" t="s">
        <v>205</v>
      </c>
      <c r="E428" s="6" t="s">
        <v>131</v>
      </c>
      <c r="F428" s="48">
        <v>15.68314448491385</v>
      </c>
      <c r="G428" s="8">
        <v>77.194216648738504</v>
      </c>
      <c r="H428" s="9">
        <v>0.768395442566429</v>
      </c>
      <c r="I428" s="40">
        <v>4</v>
      </c>
      <c r="J428" s="7">
        <v>8</v>
      </c>
      <c r="K428" s="9">
        <v>0.78625154582896795</v>
      </c>
      <c r="L428" s="39">
        <v>0.70553001823748596</v>
      </c>
      <c r="M428" s="47">
        <v>1</v>
      </c>
      <c r="N428" s="17">
        <v>0.19219569695042699</v>
      </c>
      <c r="O428" s="7">
        <f>Q428/P428/N428</f>
        <v>26.553376868630981</v>
      </c>
      <c r="P428" s="7">
        <v>2.3118303505131594</v>
      </c>
      <c r="Q428" s="33">
        <v>11.798298519900795</v>
      </c>
      <c r="R428" s="41" t="s">
        <v>1675</v>
      </c>
      <c r="S428" s="33" t="s">
        <v>1675</v>
      </c>
      <c r="T428" s="45" t="s">
        <v>1676</v>
      </c>
      <c r="U428" s="55">
        <f>RANK(Q428,$Q$5:$Q$3209,0)</f>
        <v>448</v>
      </c>
      <c r="V428" s="55">
        <f>RANK(W428,$W$5:$W$3209,0)</f>
        <v>424</v>
      </c>
      <c r="W428" s="55">
        <f>N428*O428</f>
        <v>5.1034447736538775</v>
      </c>
      <c r="X428">
        <f t="shared" si="12"/>
        <v>1036.1690408779475</v>
      </c>
      <c r="Y428" s="77">
        <f t="shared" si="13"/>
        <v>0.11608044609828186</v>
      </c>
    </row>
    <row r="429" spans="3:25" x14ac:dyDescent="0.25">
      <c r="C429" s="19" t="s">
        <v>2087</v>
      </c>
      <c r="D429" s="6" t="s">
        <v>200</v>
      </c>
      <c r="E429" s="6" t="s">
        <v>27</v>
      </c>
      <c r="F429" s="48">
        <v>0.65144405793999904</v>
      </c>
      <c r="G429" s="8">
        <v>10</v>
      </c>
      <c r="H429" s="9">
        <v>0.32181769674090199</v>
      </c>
      <c r="I429" s="40">
        <v>5</v>
      </c>
      <c r="J429" s="7">
        <v>0</v>
      </c>
      <c r="K429" s="9">
        <v>1</v>
      </c>
      <c r="L429" s="39">
        <v>1</v>
      </c>
      <c r="M429" s="47">
        <v>0</v>
      </c>
      <c r="N429" s="17">
        <v>0.106660079595956</v>
      </c>
      <c r="O429" s="7">
        <f>Q429/P429/N429</f>
        <v>47.636719618242651</v>
      </c>
      <c r="P429" s="7">
        <v>2.8082864134548</v>
      </c>
      <c r="Q429" s="33">
        <v>14.268724396252045</v>
      </c>
      <c r="R429" s="41" t="s">
        <v>1675</v>
      </c>
      <c r="S429" s="33" t="s">
        <v>1675</v>
      </c>
      <c r="T429" s="45" t="s">
        <v>1676</v>
      </c>
      <c r="U429" s="55">
        <f>RANK(Q429,$Q$5:$Q$3209,0)</f>
        <v>419</v>
      </c>
      <c r="V429" s="55">
        <f>RANK(W429,$W$5:$W$3209,0)</f>
        <v>425</v>
      </c>
      <c r="W429" s="55">
        <f>N429*O429</f>
        <v>5.0809363061720001</v>
      </c>
      <c r="X429">
        <f t="shared" si="12"/>
        <v>1031.0655961042937</v>
      </c>
      <c r="Y429" s="77">
        <f t="shared" si="13"/>
        <v>0.11550871492065304</v>
      </c>
    </row>
    <row r="430" spans="3:25" x14ac:dyDescent="0.25">
      <c r="C430" s="19" t="s">
        <v>2088</v>
      </c>
      <c r="D430" s="6" t="s">
        <v>771</v>
      </c>
      <c r="E430" s="6" t="s">
        <v>19</v>
      </c>
      <c r="F430" s="48">
        <v>8.9161937636042392</v>
      </c>
      <c r="G430" s="8">
        <v>55.653802841264003</v>
      </c>
      <c r="H430" s="9">
        <v>0.91582010884227205</v>
      </c>
      <c r="I430" s="40">
        <v>1</v>
      </c>
      <c r="J430" s="7">
        <v>3</v>
      </c>
      <c r="K430" s="9">
        <v>1</v>
      </c>
      <c r="L430" s="39">
        <v>1</v>
      </c>
      <c r="M430" s="47">
        <v>0</v>
      </c>
      <c r="N430" s="17">
        <v>0.190559813733431</v>
      </c>
      <c r="O430" s="7">
        <f>Q430/P430/N430</f>
        <v>26.553376868630977</v>
      </c>
      <c r="P430" s="7">
        <v>2.7942766587538821</v>
      </c>
      <c r="Q430" s="33">
        <v>14.139058196030062</v>
      </c>
      <c r="R430" s="41" t="s">
        <v>1675</v>
      </c>
      <c r="S430" s="33" t="s">
        <v>1675</v>
      </c>
      <c r="T430" s="45" t="s">
        <v>1676</v>
      </c>
      <c r="U430" s="55">
        <f>RANK(Q430,$Q$5:$Q$3209,0)</f>
        <v>420</v>
      </c>
      <c r="V430" s="55">
        <f>RANK(W430,$W$5:$W$3209,0)</f>
        <v>426</v>
      </c>
      <c r="W430" s="55">
        <f>N430*O430</f>
        <v>5.0600065500799145</v>
      </c>
      <c r="X430">
        <f t="shared" si="12"/>
        <v>1025.9846597981218</v>
      </c>
      <c r="Y430" s="77">
        <f t="shared" si="13"/>
        <v>0.11493950533249775</v>
      </c>
    </row>
    <row r="431" spans="3:25" x14ac:dyDescent="0.25">
      <c r="C431" s="19" t="s">
        <v>2030</v>
      </c>
      <c r="D431" s="6" t="s">
        <v>103</v>
      </c>
      <c r="E431" s="6" t="s">
        <v>39</v>
      </c>
      <c r="F431" s="48">
        <v>3.6904860861240101</v>
      </c>
      <c r="G431" s="8">
        <v>42.503837213174002</v>
      </c>
      <c r="H431" s="9">
        <v>0.17463992193765401</v>
      </c>
      <c r="I431" s="40">
        <v>4</v>
      </c>
      <c r="J431" s="7">
        <v>4</v>
      </c>
      <c r="K431" s="9">
        <v>0.44693550000843602</v>
      </c>
      <c r="L431" s="39">
        <v>1</v>
      </c>
      <c r="M431" s="47">
        <v>0</v>
      </c>
      <c r="N431" s="17">
        <v>5.8683993078053803E-2</v>
      </c>
      <c r="O431" s="7">
        <f>Q431/P431/N431</f>
        <v>85.451113995755804</v>
      </c>
      <c r="P431" s="7">
        <v>3.9436389770313798</v>
      </c>
      <c r="Q431" s="33">
        <v>19.775821634029381</v>
      </c>
      <c r="R431" s="38" t="s">
        <v>1676</v>
      </c>
      <c r="S431" s="33" t="s">
        <v>1676</v>
      </c>
      <c r="T431" s="45" t="s">
        <v>1675</v>
      </c>
      <c r="U431" s="55">
        <f>RANK(Q431,$Q$5:$Q$3209,0)</f>
        <v>360</v>
      </c>
      <c r="V431" s="55">
        <f>RANK(W431,$W$5:$W$3209,0)</f>
        <v>427</v>
      </c>
      <c r="W431" s="55">
        <f>N431*O431</f>
        <v>5.0146125822389198</v>
      </c>
      <c r="X431">
        <f t="shared" si="12"/>
        <v>1020.9246532480419</v>
      </c>
      <c r="Y431" s="77">
        <f t="shared" si="13"/>
        <v>0.11437264047317341</v>
      </c>
    </row>
    <row r="432" spans="3:25" x14ac:dyDescent="0.25">
      <c r="C432" s="19" t="s">
        <v>2138</v>
      </c>
      <c r="D432" s="6" t="s">
        <v>469</v>
      </c>
      <c r="E432" s="6" t="s">
        <v>90</v>
      </c>
      <c r="F432" s="48">
        <v>22.031186260367502</v>
      </c>
      <c r="G432" s="8">
        <v>55.839963198997403</v>
      </c>
      <c r="H432" s="9">
        <v>0.32564109337345998</v>
      </c>
      <c r="I432" s="40">
        <v>4</v>
      </c>
      <c r="J432" s="7">
        <v>25</v>
      </c>
      <c r="K432" s="9">
        <v>0.99987108105823996</v>
      </c>
      <c r="L432" s="39">
        <v>0</v>
      </c>
      <c r="M432" s="47">
        <v>0</v>
      </c>
      <c r="N432" s="17">
        <v>0.18884699869826299</v>
      </c>
      <c r="O432" s="7">
        <f>Q432/P432/N432</f>
        <v>26.553376868630977</v>
      </c>
      <c r="P432" s="7">
        <v>2.0434795998864672</v>
      </c>
      <c r="Q432" s="33">
        <v>10.247080617421719</v>
      </c>
      <c r="R432" s="41" t="s">
        <v>1675</v>
      </c>
      <c r="S432" s="33" t="s">
        <v>1675</v>
      </c>
      <c r="T432" s="45" t="s">
        <v>1677</v>
      </c>
      <c r="U432" s="55">
        <f>RANK(Q432,$Q$5:$Q$3209,0)</f>
        <v>470</v>
      </c>
      <c r="V432" s="55">
        <f>RANK(W432,$W$5:$W$3209,0)</f>
        <v>428</v>
      </c>
      <c r="W432" s="55">
        <f>N432*O432</f>
        <v>5.0145255269448405</v>
      </c>
      <c r="X432">
        <f t="shared" si="12"/>
        <v>1015.910040665803</v>
      </c>
      <c r="Y432" s="77">
        <f t="shared" si="13"/>
        <v>0.11381086103121756</v>
      </c>
    </row>
    <row r="433" spans="3:25" x14ac:dyDescent="0.25">
      <c r="C433" s="19" t="s">
        <v>2134</v>
      </c>
      <c r="D433" s="6" t="s">
        <v>491</v>
      </c>
      <c r="E433" s="6" t="s">
        <v>16</v>
      </c>
      <c r="F433" s="48">
        <v>3.4561373263214699</v>
      </c>
      <c r="G433" s="8">
        <v>89.424961935535805</v>
      </c>
      <c r="H433" s="9">
        <v>1</v>
      </c>
      <c r="I433" s="40">
        <v>0</v>
      </c>
      <c r="J433" s="7">
        <v>1</v>
      </c>
      <c r="K433" s="9">
        <v>1</v>
      </c>
      <c r="L433" s="39">
        <v>0</v>
      </c>
      <c r="M433" s="47">
        <v>0</v>
      </c>
      <c r="N433" s="17">
        <v>4.9070305758311297E-2</v>
      </c>
      <c r="O433" s="7">
        <f>Q433/P433/N433</f>
        <v>102.13894746300707</v>
      </c>
      <c r="P433" s="7">
        <v>2.1335493384429083</v>
      </c>
      <c r="Q433" s="33">
        <v>10.693326629911562</v>
      </c>
      <c r="R433" s="38" t="s">
        <v>1676</v>
      </c>
      <c r="S433" s="33" t="s">
        <v>1676</v>
      </c>
      <c r="T433" s="45" t="s">
        <v>1677</v>
      </c>
      <c r="U433" s="55">
        <f>RANK(Q433,$Q$5:$Q$3209,0)</f>
        <v>466</v>
      </c>
      <c r="V433" s="55">
        <f>RANK(W433,$W$5:$W$3209,0)</f>
        <v>429</v>
      </c>
      <c r="W433" s="55">
        <f>N433*O433</f>
        <v>5.0119893818418513</v>
      </c>
      <c r="X433">
        <f t="shared" si="12"/>
        <v>1010.8955151388582</v>
      </c>
      <c r="Y433" s="77">
        <f t="shared" si="13"/>
        <v>0.11324909134193427</v>
      </c>
    </row>
    <row r="434" spans="3:25" x14ac:dyDescent="0.25">
      <c r="C434" s="19" t="s">
        <v>2108</v>
      </c>
      <c r="D434" s="6" t="s">
        <v>107</v>
      </c>
      <c r="E434" s="6" t="s">
        <v>19</v>
      </c>
      <c r="F434" s="48">
        <v>1.59251797991357</v>
      </c>
      <c r="G434" s="8">
        <v>84.601401156869997</v>
      </c>
      <c r="H434" s="9">
        <v>0.46064841082436497</v>
      </c>
      <c r="I434" s="40">
        <v>2</v>
      </c>
      <c r="J434" s="7">
        <v>0</v>
      </c>
      <c r="K434" s="9">
        <v>1</v>
      </c>
      <c r="L434" s="39">
        <v>1</v>
      </c>
      <c r="M434" s="47">
        <v>0</v>
      </c>
      <c r="N434" s="17">
        <v>0.14096985632623599</v>
      </c>
      <c r="O434" s="7">
        <f>Q434/P434/N434</f>
        <v>35.326276690591058</v>
      </c>
      <c r="P434" s="7">
        <v>2.5132488939296107</v>
      </c>
      <c r="Q434" s="33">
        <v>12.515829072851741</v>
      </c>
      <c r="R434" s="41" t="s">
        <v>1675</v>
      </c>
      <c r="S434" s="33" t="s">
        <v>1675</v>
      </c>
      <c r="T434" s="45" t="s">
        <v>1676</v>
      </c>
      <c r="U434" s="55">
        <f>RANK(Q434,$Q$5:$Q$3209,0)</f>
        <v>440</v>
      </c>
      <c r="V434" s="55">
        <f>RANK(W434,$W$5:$W$3209,0)</f>
        <v>430</v>
      </c>
      <c r="W434" s="55">
        <f>N434*O434</f>
        <v>4.9799401496134807</v>
      </c>
      <c r="X434">
        <f t="shared" si="12"/>
        <v>1005.8835257570163</v>
      </c>
      <c r="Y434" s="77">
        <f t="shared" si="13"/>
        <v>0.1126876057731403</v>
      </c>
    </row>
    <row r="435" spans="3:25" x14ac:dyDescent="0.25">
      <c r="C435" s="19" t="s">
        <v>2166</v>
      </c>
      <c r="D435" s="6" t="s">
        <v>373</v>
      </c>
      <c r="E435" s="6" t="s">
        <v>131</v>
      </c>
      <c r="F435" s="48">
        <v>5.6936238768864804</v>
      </c>
      <c r="G435" s="8">
        <v>54.318935661376301</v>
      </c>
      <c r="H435" s="9">
        <v>0.96190238816009899</v>
      </c>
      <c r="I435" s="40">
        <v>3</v>
      </c>
      <c r="J435" s="7">
        <v>8</v>
      </c>
      <c r="K435" s="9">
        <v>0.475083705788725</v>
      </c>
      <c r="L435" s="39">
        <v>0.49772429237390398</v>
      </c>
      <c r="M435" s="47">
        <v>1</v>
      </c>
      <c r="N435" s="17">
        <v>7.60668641212177E-2</v>
      </c>
      <c r="O435" s="7">
        <f>Q435/P435/N435</f>
        <v>65.391231023531006</v>
      </c>
      <c r="P435" s="7">
        <v>1.7487159978358284</v>
      </c>
      <c r="Q435" s="33">
        <v>8.6982985360045149</v>
      </c>
      <c r="R435" s="38" t="s">
        <v>1675</v>
      </c>
      <c r="S435" s="33" t="s">
        <v>1675</v>
      </c>
      <c r="T435" s="45" t="s">
        <v>1677</v>
      </c>
      <c r="U435" s="55">
        <f>RANK(Q435,$Q$5:$Q$3209,0)</f>
        <v>499</v>
      </c>
      <c r="V435" s="55">
        <f>RANK(W435,$W$5:$W$3209,0)</f>
        <v>431</v>
      </c>
      <c r="W435" s="55">
        <f>N435*O435</f>
        <v>4.9741058849860886</v>
      </c>
      <c r="X435">
        <f t="shared" si="12"/>
        <v>1000.9035856074028</v>
      </c>
      <c r="Y435" s="77">
        <f t="shared" si="13"/>
        <v>0.11212971063122398</v>
      </c>
    </row>
    <row r="436" spans="3:25" x14ac:dyDescent="0.25">
      <c r="C436" s="19" t="s">
        <v>2065</v>
      </c>
      <c r="D436" s="6" t="s">
        <v>33</v>
      </c>
      <c r="E436" s="6" t="s">
        <v>19</v>
      </c>
      <c r="F436" s="48">
        <v>2.63271634884949</v>
      </c>
      <c r="G436" s="8">
        <v>49.960994992694701</v>
      </c>
      <c r="H436" s="9">
        <v>0.28630449295420601</v>
      </c>
      <c r="I436" s="40">
        <v>14</v>
      </c>
      <c r="J436" s="7">
        <v>1</v>
      </c>
      <c r="K436" s="9">
        <v>1</v>
      </c>
      <c r="L436" s="39">
        <v>1</v>
      </c>
      <c r="M436" s="47">
        <v>0</v>
      </c>
      <c r="N436" s="17">
        <v>0.18633637968992001</v>
      </c>
      <c r="O436" s="7">
        <f>Q436/P436/N436</f>
        <v>26.553376868630973</v>
      </c>
      <c r="P436" s="7">
        <v>3.3089216950475273</v>
      </c>
      <c r="Q436" s="33">
        <v>16.372081676078206</v>
      </c>
      <c r="R436" s="41" t="s">
        <v>1675</v>
      </c>
      <c r="S436" s="33" t="s">
        <v>1675</v>
      </c>
      <c r="T436" s="45" t="s">
        <v>1675</v>
      </c>
      <c r="U436" s="55">
        <f>RANK(Q436,$Q$5:$Q$3209,0)</f>
        <v>397</v>
      </c>
      <c r="V436" s="55">
        <f>RANK(W436,$W$5:$W$3209,0)</f>
        <v>432</v>
      </c>
      <c r="W436" s="55">
        <f>N436*O436</f>
        <v>4.9478601142427605</v>
      </c>
      <c r="X436">
        <f t="shared" si="12"/>
        <v>995.92947972241666</v>
      </c>
      <c r="Y436" s="77">
        <f t="shared" si="13"/>
        <v>0.1115724690931251</v>
      </c>
    </row>
    <row r="437" spans="3:25" x14ac:dyDescent="0.25">
      <c r="C437" s="19" t="s">
        <v>2074</v>
      </c>
      <c r="D437" s="6" t="s">
        <v>305</v>
      </c>
      <c r="E437" s="6" t="s">
        <v>126</v>
      </c>
      <c r="F437" s="48">
        <v>1.4478631639022952</v>
      </c>
      <c r="G437" s="8">
        <v>48.969295757456301</v>
      </c>
      <c r="H437" s="9">
        <v>1</v>
      </c>
      <c r="I437" s="40">
        <v>0</v>
      </c>
      <c r="J437" s="7">
        <v>0</v>
      </c>
      <c r="K437" s="9">
        <v>1</v>
      </c>
      <c r="L437" s="39">
        <v>0.66596878974800899</v>
      </c>
      <c r="M437" s="47">
        <v>0</v>
      </c>
      <c r="N437" s="17">
        <v>0.101860845341898</v>
      </c>
      <c r="O437" s="7">
        <f>Q437/P437/N437</f>
        <v>47.636719618242658</v>
      </c>
      <c r="P437" s="7">
        <v>3.238162881928814</v>
      </c>
      <c r="Q437" s="33">
        <v>15.712591277614825</v>
      </c>
      <c r="R437" s="41" t="s">
        <v>1675</v>
      </c>
      <c r="S437" s="33" t="s">
        <v>1675</v>
      </c>
      <c r="T437" s="45" t="s">
        <v>1675</v>
      </c>
      <c r="U437" s="55">
        <f>RANK(Q437,$Q$5:$Q$3209,0)</f>
        <v>406</v>
      </c>
      <c r="V437" s="55">
        <f>RANK(W437,$W$5:$W$3209,0)</f>
        <v>433</v>
      </c>
      <c r="W437" s="55">
        <f>N437*O437</f>
        <v>4.8523165296291735</v>
      </c>
      <c r="X437">
        <f t="shared" si="12"/>
        <v>990.9816196081739</v>
      </c>
      <c r="Y437" s="77">
        <f t="shared" si="13"/>
        <v>0.1110181678289158</v>
      </c>
    </row>
    <row r="438" spans="3:25" x14ac:dyDescent="0.25">
      <c r="C438" s="19" t="s">
        <v>2056</v>
      </c>
      <c r="D438" s="6" t="s">
        <v>305</v>
      </c>
      <c r="E438" s="6" t="s">
        <v>126</v>
      </c>
      <c r="F438" s="48">
        <v>10.706968430365881</v>
      </c>
      <c r="G438" s="8">
        <v>66.220991676450595</v>
      </c>
      <c r="H438" s="9">
        <v>0.86490863495956805</v>
      </c>
      <c r="I438" s="40">
        <v>3</v>
      </c>
      <c r="J438" s="7">
        <v>11</v>
      </c>
      <c r="K438" s="9">
        <v>1.00000000000001</v>
      </c>
      <c r="L438" s="39">
        <v>3.5670550041318201E-2</v>
      </c>
      <c r="M438" s="47">
        <v>1</v>
      </c>
      <c r="N438" s="17">
        <v>7.4055984658459903E-2</v>
      </c>
      <c r="O438" s="7">
        <f>Q438/P438/N438</f>
        <v>65.391231023531006</v>
      </c>
      <c r="P438" s="7">
        <v>3.6624644013026142</v>
      </c>
      <c r="Q438" s="33">
        <v>17.735894064728189</v>
      </c>
      <c r="R438" s="38" t="s">
        <v>1675</v>
      </c>
      <c r="S438" s="33" t="s">
        <v>1675</v>
      </c>
      <c r="T438" s="45" t="s">
        <v>1675</v>
      </c>
      <c r="U438" s="55">
        <f>RANK(Q438,$Q$5:$Q$3209,0)</f>
        <v>388</v>
      </c>
      <c r="V438" s="55">
        <f>RANK(W438,$W$5:$W$3209,0)</f>
        <v>434</v>
      </c>
      <c r="W438" s="55">
        <f>N438*O438</f>
        <v>4.8426120014764198</v>
      </c>
      <c r="X438">
        <f t="shared" si="12"/>
        <v>986.12930307854469</v>
      </c>
      <c r="Y438" s="77">
        <f t="shared" si="13"/>
        <v>0.11047457016758036</v>
      </c>
    </row>
    <row r="439" spans="3:25" x14ac:dyDescent="0.25">
      <c r="C439" s="19" t="s">
        <v>2077</v>
      </c>
      <c r="D439" s="6" t="s">
        <v>65</v>
      </c>
      <c r="E439" s="6" t="s">
        <v>22</v>
      </c>
      <c r="F439" s="48">
        <v>5.0360926997942101</v>
      </c>
      <c r="G439" s="8">
        <v>38.481145279840497</v>
      </c>
      <c r="H439" s="9">
        <v>0.22216895378261101</v>
      </c>
      <c r="I439" s="40">
        <v>5</v>
      </c>
      <c r="J439" s="7">
        <v>16</v>
      </c>
      <c r="K439" s="9">
        <v>1</v>
      </c>
      <c r="L439" s="39">
        <v>1</v>
      </c>
      <c r="M439" s="47">
        <v>0</v>
      </c>
      <c r="N439" s="17">
        <v>0.241834728969642</v>
      </c>
      <c r="O439" s="7">
        <f>Q439/P439/N439</f>
        <v>19.997911461310199</v>
      </c>
      <c r="P439" s="7">
        <v>3.1722533939943705</v>
      </c>
      <c r="Q439" s="33">
        <v>15.341618549680266</v>
      </c>
      <c r="R439" s="41" t="s">
        <v>1675</v>
      </c>
      <c r="S439" s="33" t="s">
        <v>1675</v>
      </c>
      <c r="T439" s="45" t="s">
        <v>1675</v>
      </c>
      <c r="U439" s="55">
        <f>RANK(Q439,$Q$5:$Q$3209,0)</f>
        <v>409</v>
      </c>
      <c r="V439" s="55">
        <f>RANK(W439,$W$5:$W$3209,0)</f>
        <v>435</v>
      </c>
      <c r="W439" s="55">
        <f>N439*O439</f>
        <v>4.8361894982048499</v>
      </c>
      <c r="X439">
        <f t="shared" si="12"/>
        <v>981.28669107706833</v>
      </c>
      <c r="Y439" s="77">
        <f t="shared" si="13"/>
        <v>0.10993205968981511</v>
      </c>
    </row>
    <row r="440" spans="3:25" x14ac:dyDescent="0.25">
      <c r="C440" s="19" t="s">
        <v>2073</v>
      </c>
      <c r="D440" s="6" t="s">
        <v>1881</v>
      </c>
      <c r="E440" s="6" t="s">
        <v>27</v>
      </c>
      <c r="F440" s="48">
        <v>10.585479683072901</v>
      </c>
      <c r="G440" s="8">
        <v>11.8483510399933</v>
      </c>
      <c r="H440" s="9">
        <v>0.44341404968418102</v>
      </c>
      <c r="I440" s="40">
        <v>15</v>
      </c>
      <c r="J440" s="7">
        <v>5</v>
      </c>
      <c r="K440" s="9">
        <v>1</v>
      </c>
      <c r="L440" s="39">
        <v>1</v>
      </c>
      <c r="M440" s="47">
        <v>1</v>
      </c>
      <c r="N440" s="17">
        <v>0.181251563609581</v>
      </c>
      <c r="O440" s="7">
        <f>Q440/P440/N440</f>
        <v>26.553376868630981</v>
      </c>
      <c r="P440" s="7">
        <v>3.2767246830044758</v>
      </c>
      <c r="Q440" s="33">
        <v>15.770355150921818</v>
      </c>
      <c r="R440" s="41" t="s">
        <v>1675</v>
      </c>
      <c r="S440" s="33" t="s">
        <v>1675</v>
      </c>
      <c r="T440" s="45" t="s">
        <v>1675</v>
      </c>
      <c r="U440" s="55">
        <f>RANK(Q440,$Q$5:$Q$3209,0)</f>
        <v>405</v>
      </c>
      <c r="V440" s="55">
        <f>RANK(W440,$W$5:$W$3209,0)</f>
        <v>436</v>
      </c>
      <c r="W440" s="55">
        <f>N440*O440</f>
        <v>4.8128410765538447</v>
      </c>
      <c r="X440">
        <f t="shared" si="12"/>
        <v>976.45050157886351</v>
      </c>
      <c r="Y440" s="77">
        <f t="shared" si="13"/>
        <v>0.10939026871535037</v>
      </c>
    </row>
    <row r="441" spans="3:25" x14ac:dyDescent="0.25">
      <c r="C441" s="19" t="s">
        <v>2146</v>
      </c>
      <c r="D441" s="6" t="s">
        <v>434</v>
      </c>
      <c r="E441" s="6" t="s">
        <v>131</v>
      </c>
      <c r="F441" s="48">
        <v>2.1700067007198802</v>
      </c>
      <c r="G441" s="8">
        <v>82.205155251345204</v>
      </c>
      <c r="H441" s="9">
        <v>1</v>
      </c>
      <c r="I441" s="40">
        <v>6</v>
      </c>
      <c r="J441" s="7">
        <v>1</v>
      </c>
      <c r="K441" s="9">
        <v>1</v>
      </c>
      <c r="L441" s="39">
        <v>0</v>
      </c>
      <c r="M441" s="47">
        <v>0</v>
      </c>
      <c r="N441" s="17">
        <v>7.3546789857334205E-2</v>
      </c>
      <c r="O441" s="7">
        <f>Q441/P441/N441</f>
        <v>65.391231023531006</v>
      </c>
      <c r="P441" s="7">
        <v>2.0100388431406002</v>
      </c>
      <c r="Q441" s="33">
        <v>9.6669102133697091</v>
      </c>
      <c r="R441" s="38" t="s">
        <v>1675</v>
      </c>
      <c r="S441" s="33" t="s">
        <v>1675</v>
      </c>
      <c r="T441" s="45" t="s">
        <v>1677</v>
      </c>
      <c r="U441" s="55">
        <f>RANK(Q441,$Q$5:$Q$3209,0)</f>
        <v>478</v>
      </c>
      <c r="V441" s="55">
        <f>RANK(W441,$W$5:$W$3209,0)</f>
        <v>437</v>
      </c>
      <c r="W441" s="55">
        <f>N441*O441</f>
        <v>4.809315126600028</v>
      </c>
      <c r="X441">
        <f t="shared" si="12"/>
        <v>971.6376605023097</v>
      </c>
      <c r="Y441" s="77">
        <f t="shared" si="13"/>
        <v>0.10885109342915081</v>
      </c>
    </row>
    <row r="442" spans="3:25" x14ac:dyDescent="0.25">
      <c r="C442" s="19" t="s">
        <v>2063</v>
      </c>
      <c r="D442" s="6" t="s">
        <v>164</v>
      </c>
      <c r="E442" s="6" t="s">
        <v>22</v>
      </c>
      <c r="F442" s="48">
        <v>5.4625054591286304</v>
      </c>
      <c r="G442" s="8">
        <v>75.743380166552399</v>
      </c>
      <c r="H442" s="9">
        <v>2.89165641328849E-2</v>
      </c>
      <c r="I442" s="40">
        <v>0</v>
      </c>
      <c r="J442" s="7">
        <v>3</v>
      </c>
      <c r="K442" s="9">
        <v>1</v>
      </c>
      <c r="L442" s="39">
        <v>1</v>
      </c>
      <c r="M442" s="47">
        <v>0</v>
      </c>
      <c r="N442" s="17">
        <v>0.10086539548043599</v>
      </c>
      <c r="O442" s="7">
        <f>Q442/P442/N442</f>
        <v>47.636719618242658</v>
      </c>
      <c r="P442" s="7">
        <v>3.5168006339076894</v>
      </c>
      <c r="Q442" s="33">
        <v>16.897863281027195</v>
      </c>
      <c r="R442" s="41" t="s">
        <v>1675</v>
      </c>
      <c r="S442" s="33" t="s">
        <v>1675</v>
      </c>
      <c r="T442" s="45" t="s">
        <v>1675</v>
      </c>
      <c r="U442" s="55">
        <f>RANK(Q442,$Q$5:$Q$3209,0)</f>
        <v>395</v>
      </c>
      <c r="V442" s="55">
        <f>RANK(W442,$W$5:$W$3209,0)</f>
        <v>438</v>
      </c>
      <c r="W442" s="55">
        <f>N442*O442</f>
        <v>4.8048965636846894</v>
      </c>
      <c r="X442">
        <f t="shared" si="12"/>
        <v>966.82834537570966</v>
      </c>
      <c r="Y442" s="77">
        <f t="shared" si="13"/>
        <v>0.10831231314977677</v>
      </c>
    </row>
    <row r="443" spans="3:25" x14ac:dyDescent="0.25">
      <c r="C443" s="19" t="s">
        <v>2101</v>
      </c>
      <c r="D443" s="6" t="s">
        <v>357</v>
      </c>
      <c r="E443" s="6" t="s">
        <v>19</v>
      </c>
      <c r="F443" s="48">
        <v>8.1182661661441937</v>
      </c>
      <c r="G443" s="8">
        <v>72.154140826890199</v>
      </c>
      <c r="H443" s="9">
        <v>0.32106871778844198</v>
      </c>
      <c r="I443" s="40">
        <v>1</v>
      </c>
      <c r="J443" s="7">
        <v>1</v>
      </c>
      <c r="K443" s="9">
        <v>0.59966550333284796</v>
      </c>
      <c r="L443" s="39">
        <v>0.966058898096956</v>
      </c>
      <c r="M443" s="47">
        <v>1</v>
      </c>
      <c r="N443" s="17">
        <v>0.100723690044596</v>
      </c>
      <c r="O443" s="7">
        <f>Q443/P443/N443</f>
        <v>47.636719618242658</v>
      </c>
      <c r="P443" s="7">
        <v>2.658191951750128</v>
      </c>
      <c r="Q443" s="33">
        <v>12.754393563167852</v>
      </c>
      <c r="R443" s="41" t="s">
        <v>1675</v>
      </c>
      <c r="S443" s="33" t="s">
        <v>1675</v>
      </c>
      <c r="T443" s="45" t="s">
        <v>1676</v>
      </c>
      <c r="U443" s="55">
        <f>RANK(Q443,$Q$5:$Q$3209,0)</f>
        <v>433</v>
      </c>
      <c r="V443" s="55">
        <f>RANK(W443,$W$5:$W$3209,0)</f>
        <v>439</v>
      </c>
      <c r="W443" s="55">
        <f>N443*O443</f>
        <v>4.7981461815691988</v>
      </c>
      <c r="X443">
        <f t="shared" si="12"/>
        <v>962.02344881202498</v>
      </c>
      <c r="Y443" s="77">
        <f t="shared" si="13"/>
        <v>0.10777402787530453</v>
      </c>
    </row>
    <row r="444" spans="3:25" x14ac:dyDescent="0.25">
      <c r="C444" s="19" t="s">
        <v>2037</v>
      </c>
      <c r="D444" s="6" t="s">
        <v>629</v>
      </c>
      <c r="E444" s="6" t="s">
        <v>39</v>
      </c>
      <c r="F444" s="48">
        <v>6.3823390710873502</v>
      </c>
      <c r="G444" s="8">
        <v>13.6813943282288</v>
      </c>
      <c r="H444" s="9">
        <v>0.485894425963664</v>
      </c>
      <c r="I444" s="40">
        <v>6</v>
      </c>
      <c r="J444" s="7">
        <v>11</v>
      </c>
      <c r="K444" s="9">
        <v>1</v>
      </c>
      <c r="L444" s="39">
        <v>1</v>
      </c>
      <c r="M444" s="47">
        <v>1</v>
      </c>
      <c r="N444" s="17">
        <v>0.13537780256027501</v>
      </c>
      <c r="O444" s="7">
        <f>Q444/P444/N444</f>
        <v>35.326276690591058</v>
      </c>
      <c r="P444" s="7">
        <v>3.9849079923560349</v>
      </c>
      <c r="Q444" s="33">
        <v>19.057398921590934</v>
      </c>
      <c r="R444" s="41" t="s">
        <v>1675</v>
      </c>
      <c r="S444" s="33" t="s">
        <v>1675</v>
      </c>
      <c r="T444" s="45" t="s">
        <v>1675</v>
      </c>
      <c r="U444" s="55">
        <f>RANK(Q444,$Q$5:$Q$3209,0)</f>
        <v>368</v>
      </c>
      <c r="V444" s="55">
        <f>RANK(W444,$W$5:$W$3209,0)</f>
        <v>440</v>
      </c>
      <c r="W444" s="55">
        <f>N444*O444</f>
        <v>4.7823937110084813</v>
      </c>
      <c r="X444">
        <f t="shared" si="12"/>
        <v>957.22530263045576</v>
      </c>
      <c r="Y444" s="77">
        <f t="shared" si="13"/>
        <v>0.10723649883590243</v>
      </c>
    </row>
    <row r="445" spans="3:25" x14ac:dyDescent="0.25">
      <c r="C445" s="19" t="s">
        <v>2084</v>
      </c>
      <c r="D445" s="6" t="s">
        <v>317</v>
      </c>
      <c r="E445" s="6" t="s">
        <v>126</v>
      </c>
      <c r="F445" s="48">
        <v>2.3574532947943121</v>
      </c>
      <c r="G445" s="8">
        <v>87.764214200626398</v>
      </c>
      <c r="H445" s="9">
        <v>0.47514367221778098</v>
      </c>
      <c r="I445" s="40">
        <v>4</v>
      </c>
      <c r="J445" s="7">
        <v>2</v>
      </c>
      <c r="K445" s="9">
        <v>1</v>
      </c>
      <c r="L445" s="39">
        <v>0.22740166132187001</v>
      </c>
      <c r="M445" s="47">
        <v>0</v>
      </c>
      <c r="N445" s="17">
        <v>5.5692306252157299E-2</v>
      </c>
      <c r="O445" s="7">
        <f>Q445/P445/N445</f>
        <v>85.451113995755804</v>
      </c>
      <c r="P445" s="7">
        <v>3.1149808042114842</v>
      </c>
      <c r="Q445" s="33">
        <v>14.824098983722278</v>
      </c>
      <c r="R445" s="38" t="s">
        <v>1676</v>
      </c>
      <c r="S445" s="33" t="s">
        <v>1676</v>
      </c>
      <c r="T445" s="45" t="s">
        <v>1675</v>
      </c>
      <c r="U445" s="55">
        <f>RANK(Q445,$Q$5:$Q$3209,0)</f>
        <v>416</v>
      </c>
      <c r="V445" s="55">
        <f>RANK(W445,$W$5:$W$3209,0)</f>
        <v>441</v>
      </c>
      <c r="W445" s="55">
        <f>N445*O445</f>
        <v>4.758969610239637</v>
      </c>
      <c r="X445">
        <f t="shared" si="12"/>
        <v>952.44290891944729</v>
      </c>
      <c r="Y445" s="77">
        <f t="shared" si="13"/>
        <v>0.10670073452188557</v>
      </c>
    </row>
    <row r="446" spans="3:25" x14ac:dyDescent="0.25">
      <c r="C446" s="19" t="s">
        <v>2086</v>
      </c>
      <c r="D446" s="6" t="s">
        <v>751</v>
      </c>
      <c r="E446" s="6" t="s">
        <v>16</v>
      </c>
      <c r="F446" s="48">
        <v>2.977832403886421</v>
      </c>
      <c r="G446" s="8">
        <v>55.179053162983998</v>
      </c>
      <c r="H446" s="9">
        <v>0.91841622211674001</v>
      </c>
      <c r="I446" s="40">
        <v>0</v>
      </c>
      <c r="J446" s="7">
        <v>4</v>
      </c>
      <c r="K446" s="9">
        <v>0.47936822289194198</v>
      </c>
      <c r="L446" s="39">
        <v>0.85321888664156298</v>
      </c>
      <c r="M446" s="47">
        <v>1</v>
      </c>
      <c r="N446" s="17">
        <v>9.9689987149436998E-2</v>
      </c>
      <c r="O446" s="7">
        <f>Q446/P446/N446</f>
        <v>47.636719618242658</v>
      </c>
      <c r="P446" s="7">
        <v>3.0157095018609343</v>
      </c>
      <c r="Q446" s="33">
        <v>14.321314815452281</v>
      </c>
      <c r="R446" s="41" t="s">
        <v>1675</v>
      </c>
      <c r="S446" s="33" t="s">
        <v>1675</v>
      </c>
      <c r="T446" s="45" t="s">
        <v>1676</v>
      </c>
      <c r="U446" s="55">
        <f>RANK(Q446,$Q$5:$Q$3209,0)</f>
        <v>418</v>
      </c>
      <c r="V446" s="55">
        <f>RANK(W446,$W$5:$W$3209,0)</f>
        <v>442</v>
      </c>
      <c r="W446" s="55">
        <f>N446*O446</f>
        <v>4.7489039665839439</v>
      </c>
      <c r="X446">
        <f t="shared" si="12"/>
        <v>947.68393930920763</v>
      </c>
      <c r="Y446" s="77">
        <f t="shared" si="13"/>
        <v>0.10616759437435065</v>
      </c>
    </row>
    <row r="447" spans="3:25" x14ac:dyDescent="0.25">
      <c r="C447" s="19" t="s">
        <v>2071</v>
      </c>
      <c r="D447" s="6" t="s">
        <v>1881</v>
      </c>
      <c r="E447" s="6" t="s">
        <v>27</v>
      </c>
      <c r="F447" s="48">
        <v>2.2477273655850198</v>
      </c>
      <c r="G447" s="8">
        <v>14.379659524492601</v>
      </c>
      <c r="H447" s="9">
        <v>0.26305389749897301</v>
      </c>
      <c r="I447" s="40">
        <v>9</v>
      </c>
      <c r="J447" s="7">
        <v>1</v>
      </c>
      <c r="K447" s="9">
        <v>1</v>
      </c>
      <c r="L447" s="39">
        <v>1</v>
      </c>
      <c r="M447" s="47">
        <v>0</v>
      </c>
      <c r="N447" s="17">
        <v>9.9437393815859906E-2</v>
      </c>
      <c r="O447" s="7">
        <f>Q447/P447/N447</f>
        <v>47.636719618242658</v>
      </c>
      <c r="P447" s="7">
        <v>3.3437086752353165</v>
      </c>
      <c r="Q447" s="33">
        <v>15.838717488001363</v>
      </c>
      <c r="R447" s="41" t="s">
        <v>1675</v>
      </c>
      <c r="S447" s="33" t="s">
        <v>1675</v>
      </c>
      <c r="T447" s="45" t="s">
        <v>1675</v>
      </c>
      <c r="U447" s="55">
        <f>RANK(Q447,$Q$5:$Q$3209,0)</f>
        <v>403</v>
      </c>
      <c r="V447" s="55">
        <f>RANK(W447,$W$5:$W$3209,0)</f>
        <v>443</v>
      </c>
      <c r="W447" s="55">
        <f>N447*O447</f>
        <v>4.7368712487748947</v>
      </c>
      <c r="X447">
        <f t="shared" si="12"/>
        <v>942.93503534262368</v>
      </c>
      <c r="Y447" s="77">
        <f t="shared" si="13"/>
        <v>0.10563558186560798</v>
      </c>
    </row>
    <row r="448" spans="3:25" x14ac:dyDescent="0.25">
      <c r="C448" s="19" t="s">
        <v>2096</v>
      </c>
      <c r="D448" s="6" t="s">
        <v>1226</v>
      </c>
      <c r="E448" s="6" t="s">
        <v>126</v>
      </c>
      <c r="F448" s="48">
        <v>12.3464120218116</v>
      </c>
      <c r="G448" s="8">
        <v>47.223092667364803</v>
      </c>
      <c r="H448" s="9">
        <v>0.81142499136749602</v>
      </c>
      <c r="I448" s="40">
        <v>1</v>
      </c>
      <c r="J448" s="7">
        <v>3</v>
      </c>
      <c r="K448" s="9">
        <v>1</v>
      </c>
      <c r="L448" s="39">
        <v>0</v>
      </c>
      <c r="M448" s="47">
        <v>0</v>
      </c>
      <c r="N448" s="17">
        <v>7.2301205699503698E-2</v>
      </c>
      <c r="O448" s="7">
        <f>Q448/P448/N448</f>
        <v>65.391231023531006</v>
      </c>
      <c r="P448" s="7">
        <v>2.8473427944960394</v>
      </c>
      <c r="Q448" s="33">
        <v>13.461851900263254</v>
      </c>
      <c r="R448" s="38" t="s">
        <v>1675</v>
      </c>
      <c r="S448" s="33" t="s">
        <v>1675</v>
      </c>
      <c r="T448" s="45" t="s">
        <v>1676</v>
      </c>
      <c r="U448" s="55">
        <f>RANK(Q448,$Q$5:$Q$3209,0)</f>
        <v>428</v>
      </c>
      <c r="V448" s="55">
        <f>RANK(W448,$W$5:$W$3209,0)</f>
        <v>444</v>
      </c>
      <c r="W448" s="55">
        <f>N448*O448</f>
        <v>4.7278648451760832</v>
      </c>
      <c r="X448">
        <f t="shared" si="12"/>
        <v>938.19816409384873</v>
      </c>
      <c r="Y448" s="77">
        <f t="shared" si="13"/>
        <v>0.1051049173639915</v>
      </c>
    </row>
    <row r="449" spans="3:25" x14ac:dyDescent="0.25">
      <c r="C449" s="19" t="s">
        <v>2044</v>
      </c>
      <c r="D449" s="6" t="s">
        <v>186</v>
      </c>
      <c r="E449" s="6" t="s">
        <v>144</v>
      </c>
      <c r="F449" s="48">
        <v>1.85118108632171</v>
      </c>
      <c r="G449" s="8">
        <v>58.148954101554899</v>
      </c>
      <c r="H449" s="9">
        <v>0.51382528990228005</v>
      </c>
      <c r="I449" s="40">
        <v>3</v>
      </c>
      <c r="J449" s="7">
        <v>2</v>
      </c>
      <c r="K449" s="9">
        <v>0.32546235492478198</v>
      </c>
      <c r="L449" s="39">
        <v>1</v>
      </c>
      <c r="M449" s="47">
        <v>0</v>
      </c>
      <c r="N449" s="17">
        <v>7.1416960521330397E-2</v>
      </c>
      <c r="O449" s="7">
        <f>Q449/P449/N449</f>
        <v>65.391231023531006</v>
      </c>
      <c r="P449" s="7">
        <v>3.9728445606662763</v>
      </c>
      <c r="Q449" s="33">
        <v>18.553354789387864</v>
      </c>
      <c r="R449" s="38" t="s">
        <v>1675</v>
      </c>
      <c r="S449" s="33" t="s">
        <v>1675</v>
      </c>
      <c r="T449" s="45" t="s">
        <v>1675</v>
      </c>
      <c r="U449" s="55">
        <f>RANK(Q449,$Q$5:$Q$3209,0)</f>
        <v>376</v>
      </c>
      <c r="V449" s="55">
        <f>RANK(W449,$W$5:$W$3209,0)</f>
        <v>445</v>
      </c>
      <c r="W449" s="55">
        <f>N449*O449</f>
        <v>4.6700429644487089</v>
      </c>
      <c r="X449">
        <f t="shared" si="12"/>
        <v>933.47029924867263</v>
      </c>
      <c r="Y449" s="77">
        <f t="shared" si="13"/>
        <v>0.10457526183611024</v>
      </c>
    </row>
    <row r="450" spans="3:25" x14ac:dyDescent="0.25">
      <c r="C450" s="19" t="s">
        <v>2036</v>
      </c>
      <c r="D450" s="6" t="s">
        <v>33</v>
      </c>
      <c r="E450" s="6" t="s">
        <v>19</v>
      </c>
      <c r="F450" s="48">
        <v>1.15230326297759</v>
      </c>
      <c r="G450" s="8">
        <v>40.8731985927732</v>
      </c>
      <c r="H450" s="9">
        <v>0.25902354441527298</v>
      </c>
      <c r="I450" s="40">
        <v>6</v>
      </c>
      <c r="J450" s="7">
        <v>0</v>
      </c>
      <c r="K450" s="9">
        <v>1</v>
      </c>
      <c r="L450" s="39">
        <v>1</v>
      </c>
      <c r="M450" s="47">
        <v>0</v>
      </c>
      <c r="N450" s="17">
        <v>9.7982726595041397E-2</v>
      </c>
      <c r="O450" s="7">
        <f>Q450/P450/N450</f>
        <v>47.636719618242665</v>
      </c>
      <c r="P450" s="7">
        <v>4.0933972117478072</v>
      </c>
      <c r="Q450" s="33">
        <v>19.10624125055147</v>
      </c>
      <c r="R450" s="41" t="s">
        <v>1675</v>
      </c>
      <c r="S450" s="33" t="s">
        <v>1675</v>
      </c>
      <c r="T450" s="45" t="s">
        <v>1675</v>
      </c>
      <c r="U450" s="55">
        <f>RANK(Q450,$Q$5:$Q$3209,0)</f>
        <v>367</v>
      </c>
      <c r="V450" s="55">
        <f>RANK(W450,$W$5:$W$3209,0)</f>
        <v>446</v>
      </c>
      <c r="W450" s="55">
        <f>N450*O450</f>
        <v>4.6675756742389156</v>
      </c>
      <c r="X450">
        <f t="shared" si="12"/>
        <v>928.80025628422391</v>
      </c>
      <c r="Y450" s="77">
        <f t="shared" si="13"/>
        <v>0.10405208400582878</v>
      </c>
    </row>
    <row r="451" spans="3:25" x14ac:dyDescent="0.25">
      <c r="C451" s="19" t="s">
        <v>2206</v>
      </c>
      <c r="D451" s="6" t="s">
        <v>434</v>
      </c>
      <c r="E451" s="6" t="s">
        <v>131</v>
      </c>
      <c r="F451" s="48">
        <v>4.4168844479591201</v>
      </c>
      <c r="G451" s="8">
        <v>87.0622922642183</v>
      </c>
      <c r="H451" s="9">
        <v>1</v>
      </c>
      <c r="I451" s="40">
        <v>0</v>
      </c>
      <c r="J451" s="7">
        <v>8</v>
      </c>
      <c r="K451" s="9">
        <v>1</v>
      </c>
      <c r="L451" s="39">
        <v>0</v>
      </c>
      <c r="M451" s="47">
        <v>0</v>
      </c>
      <c r="N451" s="17">
        <v>7.1338885988353501E-2</v>
      </c>
      <c r="O451" s="7">
        <f>Q451/P451/N451</f>
        <v>65.391231023531006</v>
      </c>
      <c r="P451" s="7">
        <v>1.4626517914208435</v>
      </c>
      <c r="Q451" s="33">
        <v>6.823179300392777</v>
      </c>
      <c r="R451" s="38" t="s">
        <v>1675</v>
      </c>
      <c r="S451" s="33" t="s">
        <v>1675</v>
      </c>
      <c r="T451" s="45" t="s">
        <v>1677</v>
      </c>
      <c r="U451" s="55">
        <f>RANK(Q451,$Q$5:$Q$3209,0)</f>
        <v>540</v>
      </c>
      <c r="V451" s="55">
        <f>RANK(W451,$W$5:$W$3209,0)</f>
        <v>447</v>
      </c>
      <c r="W451" s="55">
        <f>N451*O451</f>
        <v>4.6649375746257631</v>
      </c>
      <c r="X451">
        <f t="shared" si="12"/>
        <v>924.13268060998496</v>
      </c>
      <c r="Y451" s="77">
        <f t="shared" si="13"/>
        <v>0.10352918258232739</v>
      </c>
    </row>
    <row r="452" spans="3:25" x14ac:dyDescent="0.25">
      <c r="C452" s="19" t="s">
        <v>2306</v>
      </c>
      <c r="D452" s="6" t="s">
        <v>291</v>
      </c>
      <c r="E452" s="6" t="s">
        <v>131</v>
      </c>
      <c r="F452" s="48">
        <v>6.5416272779050901</v>
      </c>
      <c r="G452" s="8">
        <v>93.874773141394996</v>
      </c>
      <c r="H452" s="9">
        <v>0.99883031267391698</v>
      </c>
      <c r="I452" s="40">
        <v>6</v>
      </c>
      <c r="J452" s="7">
        <v>2</v>
      </c>
      <c r="K452" s="9">
        <v>1</v>
      </c>
      <c r="L452" s="39">
        <v>0</v>
      </c>
      <c r="M452" s="47">
        <v>0</v>
      </c>
      <c r="N452" s="17">
        <v>7.1282043810352302E-2</v>
      </c>
      <c r="O452" s="7">
        <f>Q452/P452/N452</f>
        <v>65.391231023531006</v>
      </c>
      <c r="P452" s="7">
        <v>0.75814435734850394</v>
      </c>
      <c r="Q452" s="33">
        <v>3.5338780921770452</v>
      </c>
      <c r="R452" s="38" t="s">
        <v>1675</v>
      </c>
      <c r="S452" s="33" t="s">
        <v>1675</v>
      </c>
      <c r="T452" s="45" t="s">
        <v>1677</v>
      </c>
      <c r="U452" s="55">
        <f>RANK(Q452,$Q$5:$Q$3209,0)</f>
        <v>643</v>
      </c>
      <c r="V452" s="55">
        <f>RANK(W452,$W$5:$W$3209,0)</f>
        <v>448</v>
      </c>
      <c r="W452" s="55">
        <f>N452*O452</f>
        <v>4.6612205946322058</v>
      </c>
      <c r="X452">
        <f t="shared" si="12"/>
        <v>919.46774303535915</v>
      </c>
      <c r="Y452" s="77">
        <f t="shared" si="13"/>
        <v>0.10300657670112448</v>
      </c>
    </row>
    <row r="453" spans="3:25" x14ac:dyDescent="0.25">
      <c r="C453" s="19" t="s">
        <v>2106</v>
      </c>
      <c r="D453" s="6" t="s">
        <v>495</v>
      </c>
      <c r="E453" s="6" t="s">
        <v>16</v>
      </c>
      <c r="F453" s="48">
        <v>5.7300535475697298</v>
      </c>
      <c r="G453" s="8">
        <v>68.168251026150699</v>
      </c>
      <c r="H453" s="9">
        <v>0.52046933571903198</v>
      </c>
      <c r="I453" s="40">
        <v>5</v>
      </c>
      <c r="J453" s="7">
        <v>6</v>
      </c>
      <c r="K453" s="9">
        <v>0.95807797296404096</v>
      </c>
      <c r="L453" s="39">
        <v>0</v>
      </c>
      <c r="M453" s="47">
        <v>0</v>
      </c>
      <c r="N453" s="17">
        <v>7.07785267003119E-2</v>
      </c>
      <c r="O453" s="7">
        <f>Q453/P453/N453</f>
        <v>65.391231023531006</v>
      </c>
      <c r="P453" s="7">
        <v>2.7111704858368499</v>
      </c>
      <c r="Q453" s="33">
        <v>12.548096779251525</v>
      </c>
      <c r="R453" s="38" t="s">
        <v>1675</v>
      </c>
      <c r="S453" s="33" t="s">
        <v>1675</v>
      </c>
      <c r="T453" s="45" t="s">
        <v>1676</v>
      </c>
      <c r="U453" s="55">
        <f>RANK(Q453,$Q$5:$Q$3209,0)</f>
        <v>438</v>
      </c>
      <c r="V453" s="55">
        <f>RANK(W453,$W$5:$W$3209,0)</f>
        <v>449</v>
      </c>
      <c r="W453" s="55">
        <f>N453*O453</f>
        <v>4.6282949909652533</v>
      </c>
      <c r="X453">
        <f t="shared" si="12"/>
        <v>914.80652244072689</v>
      </c>
      <c r="Y453" s="77">
        <f t="shared" si="13"/>
        <v>0.10248438722755271</v>
      </c>
    </row>
    <row r="454" spans="3:25" x14ac:dyDescent="0.25">
      <c r="C454" s="19" t="s">
        <v>2222</v>
      </c>
      <c r="D454" s="6" t="s">
        <v>485</v>
      </c>
      <c r="E454" s="6" t="s">
        <v>131</v>
      </c>
      <c r="F454" s="48">
        <v>7.0678972114319203</v>
      </c>
      <c r="G454" s="8">
        <v>79.272947092895194</v>
      </c>
      <c r="H454" s="9">
        <v>1</v>
      </c>
      <c r="I454" s="40">
        <v>10</v>
      </c>
      <c r="J454" s="7">
        <v>7</v>
      </c>
      <c r="K454" s="9">
        <v>0.780297919757029</v>
      </c>
      <c r="L454" s="39">
        <v>0</v>
      </c>
      <c r="M454" s="47">
        <v>0</v>
      </c>
      <c r="N454" s="17">
        <v>5.4066441686140602E-2</v>
      </c>
      <c r="O454" s="7">
        <f>Q454/P454/N454</f>
        <v>85.451113995755804</v>
      </c>
      <c r="P454" s="7">
        <v>1.3144442547978292</v>
      </c>
      <c r="Q454" s="33">
        <v>6.0727819747354905</v>
      </c>
      <c r="R454" s="38" t="s">
        <v>1676</v>
      </c>
      <c r="S454" s="33" t="s">
        <v>1676</v>
      </c>
      <c r="T454" s="45" t="s">
        <v>1677</v>
      </c>
      <c r="U454" s="55">
        <f>RANK(Q454,$Q$5:$Q$3209,0)</f>
        <v>556</v>
      </c>
      <c r="V454" s="55">
        <f>RANK(W454,$W$5:$W$3209,0)</f>
        <v>450</v>
      </c>
      <c r="W454" s="55">
        <f>N454*O454</f>
        <v>4.6200376718672844</v>
      </c>
      <c r="X454">
        <f t="shared" si="12"/>
        <v>910.17822744976161</v>
      </c>
      <c r="Y454" s="77">
        <f t="shared" si="13"/>
        <v>0.10196588635942171</v>
      </c>
    </row>
    <row r="455" spans="3:25" x14ac:dyDescent="0.25">
      <c r="C455" s="19" t="s">
        <v>2080</v>
      </c>
      <c r="D455" s="6" t="s">
        <v>35</v>
      </c>
      <c r="E455" s="6" t="s">
        <v>22</v>
      </c>
      <c r="F455" s="48">
        <v>0.52908467889737898</v>
      </c>
      <c r="G455" s="8">
        <v>90</v>
      </c>
      <c r="H455" s="9">
        <v>0</v>
      </c>
      <c r="I455" s="40">
        <v>0</v>
      </c>
      <c r="J455" s="7">
        <v>2</v>
      </c>
      <c r="K455" s="9">
        <v>0.14010633729793501</v>
      </c>
      <c r="L455" s="39">
        <v>1</v>
      </c>
      <c r="M455" s="47">
        <v>0</v>
      </c>
      <c r="N455" s="17">
        <v>5.4005719057339301E-2</v>
      </c>
      <c r="O455" s="7">
        <f>Q455/P455/N455</f>
        <v>85.451113995755804</v>
      </c>
      <c r="P455" s="7">
        <v>3.2509304973045854</v>
      </c>
      <c r="Q455" s="33">
        <v>15.002552885093449</v>
      </c>
      <c r="R455" s="38" t="s">
        <v>1676</v>
      </c>
      <c r="S455" s="33" t="s">
        <v>1676</v>
      </c>
      <c r="T455" s="45" t="s">
        <v>1675</v>
      </c>
      <c r="U455" s="55">
        <f>RANK(Q455,$Q$5:$Q$3209,0)</f>
        <v>412</v>
      </c>
      <c r="V455" s="55">
        <f>RANK(W455,$W$5:$W$3209,0)</f>
        <v>451</v>
      </c>
      <c r="W455" s="55">
        <f>N455*O455</f>
        <v>4.614848855591462</v>
      </c>
      <c r="X455">
        <f t="shared" ref="X455:X518" si="14">X454-W454</f>
        <v>905.55818977789431</v>
      </c>
      <c r="Y455" s="77">
        <f t="shared" ref="Y455:Y518" si="15">X455/$X$5</f>
        <v>0.10144831054622541</v>
      </c>
    </row>
    <row r="456" spans="3:25" x14ac:dyDescent="0.25">
      <c r="C456" s="19" t="s">
        <v>2157</v>
      </c>
      <c r="D456" s="6" t="s">
        <v>653</v>
      </c>
      <c r="E456" s="6" t="s">
        <v>204</v>
      </c>
      <c r="F456" s="48">
        <v>23.872396734003999</v>
      </c>
      <c r="G456" s="8">
        <v>66.272081359757493</v>
      </c>
      <c r="H456" s="9">
        <v>0.84613590246296999</v>
      </c>
      <c r="I456" s="40">
        <v>0</v>
      </c>
      <c r="J456" s="7">
        <v>7</v>
      </c>
      <c r="K456" s="9">
        <v>0.92829056446132197</v>
      </c>
      <c r="L456" s="39">
        <v>0.48370412589335998</v>
      </c>
      <c r="M456" s="47">
        <v>0</v>
      </c>
      <c r="N456" s="17">
        <v>0.23056197597779299</v>
      </c>
      <c r="O456" s="7">
        <f>Q456/P456/N456</f>
        <v>19.997911461310199</v>
      </c>
      <c r="P456" s="7">
        <v>1.9723073070151897</v>
      </c>
      <c r="Q456" s="33">
        <v>9.0938316586758994</v>
      </c>
      <c r="R456" s="41" t="s">
        <v>1675</v>
      </c>
      <c r="S456" s="33" t="s">
        <v>1675</v>
      </c>
      <c r="T456" s="45" t="s">
        <v>1677</v>
      </c>
      <c r="U456" s="55">
        <f>RANK(Q456,$Q$5:$Q$3209,0)</f>
        <v>489</v>
      </c>
      <c r="V456" s="55">
        <f>RANK(W456,$W$5:$W$3209,0)</f>
        <v>452</v>
      </c>
      <c r="W456" s="55">
        <f>N456*O456</f>
        <v>4.6107579819486331</v>
      </c>
      <c r="X456">
        <f t="shared" si="14"/>
        <v>900.94334092230281</v>
      </c>
      <c r="Y456" s="77">
        <f t="shared" si="15"/>
        <v>0.10093131602824665</v>
      </c>
    </row>
    <row r="457" spans="3:25" x14ac:dyDescent="0.25">
      <c r="C457" s="19" t="s">
        <v>2287</v>
      </c>
      <c r="D457" s="6" t="s">
        <v>211</v>
      </c>
      <c r="E457" s="6" t="s">
        <v>39</v>
      </c>
      <c r="F457" s="48">
        <v>15.5223747541274</v>
      </c>
      <c r="G457" s="8">
        <v>87.050802673008803</v>
      </c>
      <c r="H457" s="9">
        <v>0.99923108705223196</v>
      </c>
      <c r="I457" s="40">
        <v>2</v>
      </c>
      <c r="J457" s="7">
        <v>6</v>
      </c>
      <c r="K457" s="9">
        <v>1</v>
      </c>
      <c r="L457" s="39">
        <v>0</v>
      </c>
      <c r="M457" s="47">
        <v>0</v>
      </c>
      <c r="N457" s="17">
        <v>7.0272266479814896E-2</v>
      </c>
      <c r="O457" s="7">
        <f>Q457/P457/N457</f>
        <v>65.39123102353102</v>
      </c>
      <c r="P457" s="7">
        <v>0.89226526709593679</v>
      </c>
      <c r="Q457" s="33">
        <v>4.1001284433501519</v>
      </c>
      <c r="R457" s="38" t="s">
        <v>1675</v>
      </c>
      <c r="S457" s="33" t="s">
        <v>1675</v>
      </c>
      <c r="T457" s="45" t="s">
        <v>1677</v>
      </c>
      <c r="U457" s="55">
        <f>RANK(Q457,$Q$5:$Q$3209,0)</f>
        <v>622</v>
      </c>
      <c r="V457" s="55">
        <f>RANK(W457,$W$5:$W$3209,0)</f>
        <v>453</v>
      </c>
      <c r="W457" s="55">
        <f>N457*O457</f>
        <v>4.595190011928711</v>
      </c>
      <c r="X457">
        <f t="shared" si="14"/>
        <v>896.3325829403542</v>
      </c>
      <c r="Y457" s="77">
        <f t="shared" si="15"/>
        <v>0.10041477980463751</v>
      </c>
    </row>
    <row r="458" spans="3:25" x14ac:dyDescent="0.25">
      <c r="C458" s="19" t="s">
        <v>2148</v>
      </c>
      <c r="D458" s="6" t="s">
        <v>424</v>
      </c>
      <c r="E458" s="6" t="s">
        <v>131</v>
      </c>
      <c r="F458" s="48">
        <v>10.180926726748909</v>
      </c>
      <c r="G458" s="8">
        <v>81.195468412086498</v>
      </c>
      <c r="H458" s="9">
        <v>0.96207152371031601</v>
      </c>
      <c r="I458" s="40">
        <v>0</v>
      </c>
      <c r="J458" s="7">
        <v>3</v>
      </c>
      <c r="K458" s="9">
        <v>0.49697126179717499</v>
      </c>
      <c r="L458" s="39">
        <v>0.53535301619759501</v>
      </c>
      <c r="M458" s="47">
        <v>1</v>
      </c>
      <c r="N458" s="17">
        <v>9.6142390496598507E-2</v>
      </c>
      <c r="O458" s="7">
        <f>Q458/P458/N458</f>
        <v>47.636719618242658</v>
      </c>
      <c r="P458" s="7">
        <v>2.1005339957602427</v>
      </c>
      <c r="Q458" s="33">
        <v>9.6202526604869689</v>
      </c>
      <c r="R458" s="41" t="s">
        <v>1675</v>
      </c>
      <c r="S458" s="33" t="s">
        <v>1675</v>
      </c>
      <c r="T458" s="45" t="s">
        <v>1677</v>
      </c>
      <c r="U458" s="55">
        <f>RANK(Q458,$Q$5:$Q$3209,0)</f>
        <v>480</v>
      </c>
      <c r="V458" s="55">
        <f>RANK(W458,$W$5:$W$3209,0)</f>
        <v>454</v>
      </c>
      <c r="W458" s="55">
        <f>N458*O458</f>
        <v>4.5799080995140606</v>
      </c>
      <c r="X458">
        <f t="shared" si="14"/>
        <v>891.73739292842549</v>
      </c>
      <c r="Y458" s="77">
        <f t="shared" si="15"/>
        <v>9.9899987637097842E-2</v>
      </c>
    </row>
    <row r="459" spans="3:25" x14ac:dyDescent="0.25">
      <c r="C459" s="19" t="s">
        <v>2094</v>
      </c>
      <c r="D459" s="6" t="s">
        <v>287</v>
      </c>
      <c r="E459" s="6" t="s">
        <v>39</v>
      </c>
      <c r="F459" s="48">
        <v>1.102042020037145</v>
      </c>
      <c r="G459" s="8">
        <v>63.153572427005301</v>
      </c>
      <c r="H459" s="9">
        <v>0.79931249896058898</v>
      </c>
      <c r="I459" s="40">
        <v>0</v>
      </c>
      <c r="J459" s="7">
        <v>1</v>
      </c>
      <c r="K459" s="9">
        <v>0.132547896556514</v>
      </c>
      <c r="L459" s="39">
        <v>0.52227638173456903</v>
      </c>
      <c r="M459" s="47">
        <v>1</v>
      </c>
      <c r="N459" s="17">
        <v>4.4760183461088301E-2</v>
      </c>
      <c r="O459" s="7">
        <f>Q459/P459/N459</f>
        <v>102.13894746300709</v>
      </c>
      <c r="P459" s="7">
        <v>3.0005670956868249</v>
      </c>
      <c r="Q459" s="33">
        <v>13.717866705158269</v>
      </c>
      <c r="R459" s="38" t="s">
        <v>1676</v>
      </c>
      <c r="S459" s="33" t="s">
        <v>1676</v>
      </c>
      <c r="T459" s="45" t="s">
        <v>1676</v>
      </c>
      <c r="U459" s="55">
        <f>RANK(Q459,$Q$5:$Q$3209,0)</f>
        <v>426</v>
      </c>
      <c r="V459" s="55">
        <f>RANK(W459,$W$5:$W$3209,0)</f>
        <v>455</v>
      </c>
      <c r="W459" s="55">
        <f>N459*O459</f>
        <v>4.5717580269666565</v>
      </c>
      <c r="X459">
        <f t="shared" si="14"/>
        <v>887.15748482891138</v>
      </c>
      <c r="Y459" s="77">
        <f t="shared" si="15"/>
        <v>9.9386907479027994E-2</v>
      </c>
    </row>
    <row r="460" spans="3:25" x14ac:dyDescent="0.25">
      <c r="C460" s="19" t="s">
        <v>2060</v>
      </c>
      <c r="D460" s="6" t="s">
        <v>184</v>
      </c>
      <c r="E460" s="6" t="s">
        <v>27</v>
      </c>
      <c r="F460" s="48">
        <v>4.9849021649609204</v>
      </c>
      <c r="G460" s="8">
        <v>57.146998745237099</v>
      </c>
      <c r="H460" s="9">
        <v>0.56278463093458697</v>
      </c>
      <c r="I460" s="40">
        <v>17</v>
      </c>
      <c r="J460" s="7">
        <v>4</v>
      </c>
      <c r="K460" s="9">
        <v>1</v>
      </c>
      <c r="L460" s="39">
        <v>1</v>
      </c>
      <c r="M460" s="47">
        <v>0</v>
      </c>
      <c r="N460" s="17">
        <v>0.22660533949897199</v>
      </c>
      <c r="O460" s="7">
        <f>Q460/P460/N460</f>
        <v>19.997911461310199</v>
      </c>
      <c r="P460" s="7">
        <v>3.8168351278604558</v>
      </c>
      <c r="Q460" s="33">
        <v>17.296497990308133</v>
      </c>
      <c r="R460" s="41" t="s">
        <v>1675</v>
      </c>
      <c r="S460" s="33" t="s">
        <v>1675</v>
      </c>
      <c r="T460" s="45" t="s">
        <v>1675</v>
      </c>
      <c r="U460" s="55">
        <f>RANK(Q460,$Q$5:$Q$3209,0)</f>
        <v>392</v>
      </c>
      <c r="V460" s="55">
        <f>RANK(W460,$W$5:$W$3209,0)</f>
        <v>456</v>
      </c>
      <c r="W460" s="55">
        <f>N460*O460</f>
        <v>4.5316335159605812</v>
      </c>
      <c r="X460">
        <f t="shared" si="14"/>
        <v>882.5857268019447</v>
      </c>
      <c r="Y460" s="77">
        <f t="shared" si="15"/>
        <v>9.8874740361224484E-2</v>
      </c>
    </row>
    <row r="461" spans="3:25" x14ac:dyDescent="0.25">
      <c r="C461" s="19" t="s">
        <v>2045</v>
      </c>
      <c r="D461" s="6" t="s">
        <v>693</v>
      </c>
      <c r="E461" s="6" t="s">
        <v>144</v>
      </c>
      <c r="F461" s="48">
        <v>0.36024787850473</v>
      </c>
      <c r="G461" s="8">
        <v>77.051193899956999</v>
      </c>
      <c r="H461" s="9">
        <v>0</v>
      </c>
      <c r="I461" s="40">
        <v>0</v>
      </c>
      <c r="J461" s="7">
        <v>0</v>
      </c>
      <c r="K461" s="9">
        <v>1</v>
      </c>
      <c r="L461" s="39">
        <v>1</v>
      </c>
      <c r="M461" s="47">
        <v>0</v>
      </c>
      <c r="N461" s="17">
        <v>9.4019108432548307E-2</v>
      </c>
      <c r="O461" s="7">
        <f>Q461/P461/N461</f>
        <v>47.636719618242651</v>
      </c>
      <c r="P461" s="7">
        <v>4.1347838699278423</v>
      </c>
      <c r="Q461" s="33">
        <v>18.518712490966049</v>
      </c>
      <c r="R461" s="41" t="s">
        <v>1675</v>
      </c>
      <c r="S461" s="33" t="s">
        <v>1675</v>
      </c>
      <c r="T461" s="45" t="s">
        <v>1675</v>
      </c>
      <c r="U461" s="55">
        <f>RANK(Q461,$Q$5:$Q$3209,0)</f>
        <v>377</v>
      </c>
      <c r="V461" s="55">
        <f>RANK(W461,$W$5:$W$3209,0)</f>
        <v>457</v>
      </c>
      <c r="W461" s="55">
        <f>N461*O461</f>
        <v>4.4787619071584572</v>
      </c>
      <c r="X461">
        <f t="shared" si="14"/>
        <v>878.0540932859841</v>
      </c>
      <c r="Y461" s="77">
        <f t="shared" si="15"/>
        <v>9.8367068331532373E-2</v>
      </c>
    </row>
    <row r="462" spans="3:25" x14ac:dyDescent="0.25">
      <c r="C462" s="19" t="s">
        <v>2145</v>
      </c>
      <c r="D462" s="6" t="s">
        <v>132</v>
      </c>
      <c r="E462" s="6" t="s">
        <v>12</v>
      </c>
      <c r="F462" s="48">
        <v>0.512210818056685</v>
      </c>
      <c r="G462" s="8">
        <v>90</v>
      </c>
      <c r="H462" s="9">
        <v>1</v>
      </c>
      <c r="I462" s="40">
        <v>0</v>
      </c>
      <c r="J462" s="7">
        <v>0</v>
      </c>
      <c r="K462" s="9">
        <v>7.9152757903642901E-2</v>
      </c>
      <c r="L462" s="39">
        <v>1</v>
      </c>
      <c r="M462" s="47">
        <v>0</v>
      </c>
      <c r="N462" s="17">
        <v>9.3252553855601994E-2</v>
      </c>
      <c r="O462" s="7">
        <f>Q462/P462/N462</f>
        <v>47.636719618242658</v>
      </c>
      <c r="P462" s="7">
        <v>2.1962997173293184</v>
      </c>
      <c r="Q462" s="33">
        <v>9.7565031107387039</v>
      </c>
      <c r="R462" s="41" t="s">
        <v>1675</v>
      </c>
      <c r="S462" s="33" t="s">
        <v>1675</v>
      </c>
      <c r="T462" s="45" t="s">
        <v>1677</v>
      </c>
      <c r="U462" s="55">
        <f>RANK(Q462,$Q$5:$Q$3209,0)</f>
        <v>477</v>
      </c>
      <c r="V462" s="55">
        <f>RANK(W462,$W$5:$W$3209,0)</f>
        <v>458</v>
      </c>
      <c r="W462" s="55">
        <f>N462*O462</f>
        <v>4.4422457617043856</v>
      </c>
      <c r="X462">
        <f t="shared" si="14"/>
        <v>873.57533137882569</v>
      </c>
      <c r="Y462" s="77">
        <f t="shared" si="15"/>
        <v>9.7865319427984335E-2</v>
      </c>
    </row>
    <row r="463" spans="3:25" x14ac:dyDescent="0.25">
      <c r="C463" s="19" t="s">
        <v>2303</v>
      </c>
      <c r="D463" s="6" t="s">
        <v>291</v>
      </c>
      <c r="E463" s="6" t="s">
        <v>131</v>
      </c>
      <c r="F463" s="48">
        <v>7.5278525610217804</v>
      </c>
      <c r="G463" s="8">
        <v>94.875999515219405</v>
      </c>
      <c r="H463" s="9">
        <v>1</v>
      </c>
      <c r="I463" s="40">
        <v>3</v>
      </c>
      <c r="J463" s="7">
        <v>6</v>
      </c>
      <c r="K463" s="9">
        <v>0.74546338165889303</v>
      </c>
      <c r="L463" s="39">
        <v>0</v>
      </c>
      <c r="M463" s="47">
        <v>0</v>
      </c>
      <c r="N463" s="17">
        <v>5.1967505597690998E-2</v>
      </c>
      <c r="O463" s="7">
        <f>Q463/P463/N463</f>
        <v>85.451113995755804</v>
      </c>
      <c r="P463" s="7">
        <v>0.80668014407685906</v>
      </c>
      <c r="Q463" s="33">
        <v>3.5822093864380573</v>
      </c>
      <c r="R463" s="38" t="s">
        <v>1676</v>
      </c>
      <c r="S463" s="33" t="s">
        <v>1676</v>
      </c>
      <c r="T463" s="45" t="s">
        <v>1677</v>
      </c>
      <c r="U463" s="55">
        <f>RANK(Q463,$Q$5:$Q$3209,0)</f>
        <v>640</v>
      </c>
      <c r="V463" s="55">
        <f>RANK(W463,$W$5:$W$3209,0)</f>
        <v>459</v>
      </c>
      <c r="W463" s="55">
        <f>N463*O463</f>
        <v>4.440681244903371</v>
      </c>
      <c r="X463">
        <f t="shared" si="14"/>
        <v>869.13308561712131</v>
      </c>
      <c r="Y463" s="77">
        <f t="shared" si="15"/>
        <v>9.736766137282768E-2</v>
      </c>
    </row>
    <row r="464" spans="3:25" x14ac:dyDescent="0.25">
      <c r="C464" s="19" t="s">
        <v>2169</v>
      </c>
      <c r="D464" s="6" t="s">
        <v>198</v>
      </c>
      <c r="E464" s="6" t="s">
        <v>19</v>
      </c>
      <c r="F464" s="48">
        <v>4.0579693965973398</v>
      </c>
      <c r="G464" s="8">
        <v>94.964762612841994</v>
      </c>
      <c r="H464" s="9">
        <v>0.64716468496750101</v>
      </c>
      <c r="I464" s="40">
        <v>0</v>
      </c>
      <c r="J464" s="7">
        <v>0</v>
      </c>
      <c r="K464" s="9">
        <v>1</v>
      </c>
      <c r="L464" s="39">
        <v>1</v>
      </c>
      <c r="M464" s="47">
        <v>0</v>
      </c>
      <c r="N464" s="17">
        <v>0.166738948774205</v>
      </c>
      <c r="O464" s="7">
        <f>Q464/P464/N464</f>
        <v>26.553376868630977</v>
      </c>
      <c r="P464" s="7">
        <v>1.9213567420749538</v>
      </c>
      <c r="Q464" s="33">
        <v>8.5067726706360567</v>
      </c>
      <c r="R464" s="41" t="s">
        <v>1675</v>
      </c>
      <c r="S464" s="33" t="s">
        <v>1675</v>
      </c>
      <c r="T464" s="45" t="s">
        <v>1677</v>
      </c>
      <c r="U464" s="55">
        <f>RANK(Q464,$Q$5:$Q$3209,0)</f>
        <v>502</v>
      </c>
      <c r="V464" s="55">
        <f>RANK(W464,$W$5:$W$3209,0)</f>
        <v>460</v>
      </c>
      <c r="W464" s="55">
        <f>N464*O464</f>
        <v>4.4274821454808206</v>
      </c>
      <c r="X464">
        <f t="shared" si="14"/>
        <v>864.69240437221799</v>
      </c>
      <c r="Y464" s="77">
        <f t="shared" si="15"/>
        <v>9.6870178588115363E-2</v>
      </c>
    </row>
    <row r="465" spans="3:25" x14ac:dyDescent="0.25">
      <c r="C465" s="19" t="s">
        <v>2164</v>
      </c>
      <c r="D465" s="6" t="s">
        <v>866</v>
      </c>
      <c r="E465" s="6" t="s">
        <v>16</v>
      </c>
      <c r="F465" s="48">
        <v>22.089330541930401</v>
      </c>
      <c r="G465" s="8">
        <v>25.2486145499693</v>
      </c>
      <c r="H465" s="9">
        <v>0.59649260643811297</v>
      </c>
      <c r="I465" s="40">
        <v>3</v>
      </c>
      <c r="J465" s="7">
        <v>10</v>
      </c>
      <c r="K465" s="9">
        <v>0.89007645171118599</v>
      </c>
      <c r="L465" s="39">
        <v>0</v>
      </c>
      <c r="M465" s="47">
        <v>0</v>
      </c>
      <c r="N465" s="17">
        <v>9.2619769177794395E-2</v>
      </c>
      <c r="O465" s="7">
        <f>Q465/P465/N465</f>
        <v>47.636719618242651</v>
      </c>
      <c r="P465" s="7">
        <v>1.9916587176499463</v>
      </c>
      <c r="Q465" s="33">
        <v>8.7874013625236067</v>
      </c>
      <c r="R465" s="41" t="s">
        <v>1675</v>
      </c>
      <c r="S465" s="33" t="s">
        <v>1675</v>
      </c>
      <c r="T465" s="45" t="s">
        <v>1677</v>
      </c>
      <c r="U465" s="55">
        <f>RANK(Q465,$Q$5:$Q$3209,0)</f>
        <v>497</v>
      </c>
      <c r="V465" s="55">
        <f>RANK(W465,$W$5:$W$3209,0)</f>
        <v>461</v>
      </c>
      <c r="W465" s="55">
        <f>N465*O465</f>
        <v>4.4121019754289446</v>
      </c>
      <c r="X465">
        <f t="shared" si="14"/>
        <v>860.26492222673721</v>
      </c>
      <c r="Y465" s="77">
        <f t="shared" si="15"/>
        <v>9.6374174478492364E-2</v>
      </c>
    </row>
    <row r="466" spans="3:25" x14ac:dyDescent="0.25">
      <c r="C466" s="19" t="s">
        <v>2235</v>
      </c>
      <c r="D466" s="6" t="s">
        <v>461</v>
      </c>
      <c r="E466" s="6" t="s">
        <v>131</v>
      </c>
      <c r="F466" s="48">
        <v>10.2075897834507</v>
      </c>
      <c r="G466" s="8">
        <v>95.458218990115597</v>
      </c>
      <c r="H466" s="9">
        <v>0.95782666585433995</v>
      </c>
      <c r="I466" s="40">
        <v>0</v>
      </c>
      <c r="J466" s="7">
        <v>7</v>
      </c>
      <c r="K466" s="9">
        <v>0.78572198028679896</v>
      </c>
      <c r="L466" s="39">
        <v>0</v>
      </c>
      <c r="M466" s="47">
        <v>0</v>
      </c>
      <c r="N466" s="17">
        <v>5.1516239876842097E-2</v>
      </c>
      <c r="O466" s="7">
        <f>Q466/P466/N466</f>
        <v>85.451113995755804</v>
      </c>
      <c r="P466" s="7">
        <v>1.2661771541532476</v>
      </c>
      <c r="Q466" s="33">
        <v>5.5738638831738907</v>
      </c>
      <c r="R466" s="38" t="s">
        <v>1676</v>
      </c>
      <c r="S466" s="33" t="s">
        <v>1676</v>
      </c>
      <c r="T466" s="45" t="s">
        <v>1677</v>
      </c>
      <c r="U466" s="55">
        <f>RANK(Q466,$Q$5:$Q$3209,0)</f>
        <v>570</v>
      </c>
      <c r="V466" s="55">
        <f>RANK(W466,$W$5:$W$3209,0)</f>
        <v>462</v>
      </c>
      <c r="W466" s="55">
        <f>N466*O466</f>
        <v>4.4021200863487353</v>
      </c>
      <c r="X466">
        <f t="shared" si="14"/>
        <v>855.85282025130823</v>
      </c>
      <c r="Y466" s="77">
        <f t="shared" si="15"/>
        <v>9.5879893385993259E-2</v>
      </c>
    </row>
    <row r="467" spans="3:25" x14ac:dyDescent="0.25">
      <c r="C467" s="19" t="s">
        <v>2069</v>
      </c>
      <c r="D467" s="6" t="s">
        <v>269</v>
      </c>
      <c r="E467" s="6" t="s">
        <v>27</v>
      </c>
      <c r="F467" s="48">
        <v>7.1790465416016298</v>
      </c>
      <c r="G467" s="8">
        <v>20.354256990278198</v>
      </c>
      <c r="H467" s="9">
        <v>0.52806605903589998</v>
      </c>
      <c r="I467" s="40">
        <v>22</v>
      </c>
      <c r="J467" s="7">
        <v>2</v>
      </c>
      <c r="K467" s="9">
        <v>1</v>
      </c>
      <c r="L467" s="39">
        <v>1</v>
      </c>
      <c r="M467" s="47">
        <v>0</v>
      </c>
      <c r="N467" s="17">
        <v>0.16557880769179401</v>
      </c>
      <c r="O467" s="7">
        <f>Q467/P467/N467</f>
        <v>26.553376868630977</v>
      </c>
      <c r="P467" s="7">
        <v>3.6563219270610916</v>
      </c>
      <c r="Q467" s="33">
        <v>16.075664627691591</v>
      </c>
      <c r="R467" s="41" t="s">
        <v>1675</v>
      </c>
      <c r="S467" s="33" t="s">
        <v>1675</v>
      </c>
      <c r="T467" s="45" t="s">
        <v>1675</v>
      </c>
      <c r="U467" s="55">
        <f>RANK(Q467,$Q$5:$Q$3209,0)</f>
        <v>401</v>
      </c>
      <c r="V467" s="55">
        <f>RANK(W467,$W$5:$W$3209,0)</f>
        <v>463</v>
      </c>
      <c r="W467" s="55">
        <f>N467*O467</f>
        <v>4.3966764820987798</v>
      </c>
      <c r="X467">
        <f t="shared" si="14"/>
        <v>851.45070016495947</v>
      </c>
      <c r="Y467" s="77">
        <f t="shared" si="15"/>
        <v>9.5386730549388329E-2</v>
      </c>
    </row>
    <row r="468" spans="3:25" x14ac:dyDescent="0.25">
      <c r="C468" s="19" t="s">
        <v>2092</v>
      </c>
      <c r="D468" s="6" t="s">
        <v>81</v>
      </c>
      <c r="E468" s="6" t="s">
        <v>27</v>
      </c>
      <c r="F468" s="48">
        <v>2.1433981086092491</v>
      </c>
      <c r="G468" s="8">
        <v>16.701273180992601</v>
      </c>
      <c r="H468" s="9">
        <v>0.23486207092299699</v>
      </c>
      <c r="I468" s="40">
        <v>1</v>
      </c>
      <c r="J468" s="7">
        <v>3</v>
      </c>
      <c r="K468" s="9">
        <v>0.54854534483768602</v>
      </c>
      <c r="L468" s="39">
        <v>0.975432238460471</v>
      </c>
      <c r="M468" s="47">
        <v>1</v>
      </c>
      <c r="N468" s="17">
        <v>6.7001577502847007E-2</v>
      </c>
      <c r="O468" s="7">
        <f>Q468/P468/N468</f>
        <v>65.391231023531006</v>
      </c>
      <c r="P468" s="7">
        <v>3.1469559786584176</v>
      </c>
      <c r="Q468" s="33">
        <v>13.787807427011144</v>
      </c>
      <c r="R468" s="38" t="s">
        <v>1675</v>
      </c>
      <c r="S468" s="33" t="s">
        <v>1675</v>
      </c>
      <c r="T468" s="45" t="s">
        <v>1675</v>
      </c>
      <c r="U468" s="55">
        <f>RANK(Q468,$Q$5:$Q$3209,0)</f>
        <v>424</v>
      </c>
      <c r="V468" s="55">
        <f>RANK(W468,$W$5:$W$3209,0)</f>
        <v>464</v>
      </c>
      <c r="W468" s="55">
        <f>N468*O468</f>
        <v>4.3813156334296863</v>
      </c>
      <c r="X468">
        <f t="shared" si="14"/>
        <v>847.0540236828607</v>
      </c>
      <c r="Y468" s="77">
        <f t="shared" si="15"/>
        <v>9.489417755151125E-2</v>
      </c>
    </row>
    <row r="469" spans="3:25" x14ac:dyDescent="0.25">
      <c r="C469" s="19" t="s">
        <v>2104</v>
      </c>
      <c r="D469" s="6" t="s">
        <v>17</v>
      </c>
      <c r="E469" s="6" t="s">
        <v>19</v>
      </c>
      <c r="F469" s="48">
        <v>1.2253517546219499</v>
      </c>
      <c r="G469" s="8">
        <v>74.462893956377101</v>
      </c>
      <c r="H469" s="9">
        <v>0.18871431157246099</v>
      </c>
      <c r="I469" s="40">
        <v>1</v>
      </c>
      <c r="J469" s="7">
        <v>1</v>
      </c>
      <c r="K469" s="9">
        <v>1</v>
      </c>
      <c r="L469" s="39">
        <v>1</v>
      </c>
      <c r="M469" s="47">
        <v>0</v>
      </c>
      <c r="N469" s="17">
        <v>0.12349944616984899</v>
      </c>
      <c r="O469" s="7">
        <f>Q469/P469/N469</f>
        <v>35.326276690591058</v>
      </c>
      <c r="P469" s="7">
        <v>2.8957325211644833</v>
      </c>
      <c r="Q469" s="33">
        <v>12.633431206374462</v>
      </c>
      <c r="R469" s="41" t="s">
        <v>1675</v>
      </c>
      <c r="S469" s="33" t="s">
        <v>1675</v>
      </c>
      <c r="T469" s="45" t="s">
        <v>1676</v>
      </c>
      <c r="U469" s="55">
        <f>RANK(Q469,$Q$5:$Q$3209,0)</f>
        <v>436</v>
      </c>
      <c r="V469" s="55">
        <f>RANK(W469,$W$5:$W$3209,0)</f>
        <v>465</v>
      </c>
      <c r="W469" s="55">
        <f>N469*O469</f>
        <v>4.3627756065308416</v>
      </c>
      <c r="X469">
        <f t="shared" si="14"/>
        <v>842.67270804943098</v>
      </c>
      <c r="Y469" s="77">
        <f t="shared" si="15"/>
        <v>9.4403345406212869E-2</v>
      </c>
    </row>
    <row r="470" spans="3:25" x14ac:dyDescent="0.25">
      <c r="C470" s="19" t="s">
        <v>2085</v>
      </c>
      <c r="D470" s="6" t="s">
        <v>385</v>
      </c>
      <c r="E470" s="6" t="s">
        <v>22</v>
      </c>
      <c r="F470" s="48">
        <v>3.2392542034065501</v>
      </c>
      <c r="G470" s="8">
        <v>62.3034167156381</v>
      </c>
      <c r="H470" s="9">
        <v>0.85962891235752503</v>
      </c>
      <c r="I470" s="40">
        <v>2</v>
      </c>
      <c r="J470" s="7">
        <v>0</v>
      </c>
      <c r="K470" s="9">
        <v>1</v>
      </c>
      <c r="L470" s="39">
        <v>1</v>
      </c>
      <c r="M470" s="47">
        <v>0</v>
      </c>
      <c r="N470" s="17">
        <v>0.16375494061731199</v>
      </c>
      <c r="O470" s="7">
        <f>Q470/P470/N470</f>
        <v>26.553376868630977</v>
      </c>
      <c r="P470" s="7">
        <v>3.2938547772738396</v>
      </c>
      <c r="Q470" s="33">
        <v>14.322493008482109</v>
      </c>
      <c r="R470" s="41" t="s">
        <v>1675</v>
      </c>
      <c r="S470" s="33" t="s">
        <v>1675</v>
      </c>
      <c r="T470" s="45" t="s">
        <v>1675</v>
      </c>
      <c r="U470" s="55">
        <f>RANK(Q470,$Q$5:$Q$3209,0)</f>
        <v>417</v>
      </c>
      <c r="V470" s="55">
        <f>RANK(W470,$W$5:$W$3209,0)</f>
        <v>466</v>
      </c>
      <c r="W470" s="55">
        <f>N470*O470</f>
        <v>4.3482466523117713</v>
      </c>
      <c r="X470">
        <f t="shared" si="14"/>
        <v>838.30993244290016</v>
      </c>
      <c r="Y470" s="77">
        <f t="shared" si="15"/>
        <v>9.3914590272008408E-2</v>
      </c>
    </row>
    <row r="471" spans="3:25" x14ac:dyDescent="0.25">
      <c r="C471" s="19" t="s">
        <v>2142</v>
      </c>
      <c r="D471" s="6" t="s">
        <v>317</v>
      </c>
      <c r="E471" s="6" t="s">
        <v>126</v>
      </c>
      <c r="F471" s="48">
        <v>3.2860176124912366</v>
      </c>
      <c r="G471" s="8">
        <v>83.793786079723304</v>
      </c>
      <c r="H471" s="9">
        <v>1</v>
      </c>
      <c r="I471" s="40">
        <v>3</v>
      </c>
      <c r="J471" s="7">
        <v>2</v>
      </c>
      <c r="K471" s="9">
        <v>1</v>
      </c>
      <c r="L471" s="39">
        <v>0.17295986548808001</v>
      </c>
      <c r="M471" s="47">
        <v>0</v>
      </c>
      <c r="N471" s="17">
        <v>6.5364906322613894E-2</v>
      </c>
      <c r="O471" s="7">
        <f>Q471/P471/N471</f>
        <v>65.391231023531006</v>
      </c>
      <c r="P471" s="7">
        <v>2.3603160200352473</v>
      </c>
      <c r="Q471" s="33">
        <v>10.088679150620063</v>
      </c>
      <c r="R471" s="38" t="s">
        <v>1675</v>
      </c>
      <c r="S471" s="33" t="s">
        <v>1675</v>
      </c>
      <c r="T471" s="45" t="s">
        <v>1676</v>
      </c>
      <c r="U471" s="55">
        <f>RANK(Q471,$Q$5:$Q$3209,0)</f>
        <v>474</v>
      </c>
      <c r="V471" s="55">
        <f>RANK(W471,$W$5:$W$3209,0)</f>
        <v>467</v>
      </c>
      <c r="W471" s="55">
        <f>N471*O471</f>
        <v>4.2742916901735075</v>
      </c>
      <c r="X471">
        <f t="shared" si="14"/>
        <v>833.96168579058838</v>
      </c>
      <c r="Y471" s="77">
        <f t="shared" si="15"/>
        <v>9.3427462794509142E-2</v>
      </c>
    </row>
    <row r="472" spans="3:25" x14ac:dyDescent="0.25">
      <c r="C472" s="19" t="s">
        <v>2135</v>
      </c>
      <c r="D472" s="6" t="s">
        <v>383</v>
      </c>
      <c r="E472" s="6" t="s">
        <v>19</v>
      </c>
      <c r="F472" s="48">
        <v>18.4109295782388</v>
      </c>
      <c r="G472" s="8">
        <v>61.418273570608399</v>
      </c>
      <c r="H472" s="9">
        <v>0.852551648341627</v>
      </c>
      <c r="I472" s="40">
        <v>5</v>
      </c>
      <c r="J472" s="7">
        <v>17</v>
      </c>
      <c r="K472" s="9">
        <v>0.812752465937575</v>
      </c>
      <c r="L472" s="39">
        <v>0</v>
      </c>
      <c r="M472" s="47">
        <v>0</v>
      </c>
      <c r="N472" s="17">
        <v>6.5226794166402799E-2</v>
      </c>
      <c r="O472" s="7">
        <f>Q472/P472/N472</f>
        <v>65.391231023531006</v>
      </c>
      <c r="P472" s="7">
        <v>2.4597575025023821</v>
      </c>
      <c r="Q472" s="33">
        <v>10.491506186032987</v>
      </c>
      <c r="R472" s="38" t="s">
        <v>1675</v>
      </c>
      <c r="S472" s="33" t="s">
        <v>1675</v>
      </c>
      <c r="T472" s="45" t="s">
        <v>1676</v>
      </c>
      <c r="U472" s="55">
        <f>RANK(Q472,$Q$5:$Q$3209,0)</f>
        <v>467</v>
      </c>
      <c r="V472" s="55">
        <f>RANK(W472,$W$5:$W$3209,0)</f>
        <v>468</v>
      </c>
      <c r="W472" s="55">
        <f>N472*O472</f>
        <v>4.2652603662595503</v>
      </c>
      <c r="X472">
        <f t="shared" si="14"/>
        <v>829.68739410041485</v>
      </c>
      <c r="Y472" s="77">
        <f t="shared" si="15"/>
        <v>9.2948620379251182E-2</v>
      </c>
    </row>
    <row r="473" spans="3:25" x14ac:dyDescent="0.25">
      <c r="C473" s="19" t="s">
        <v>2149</v>
      </c>
      <c r="D473" s="6" t="s">
        <v>42</v>
      </c>
      <c r="E473" s="6" t="s">
        <v>16</v>
      </c>
      <c r="F473" s="48">
        <v>1.3221542982075001E-2</v>
      </c>
      <c r="G473" s="8">
        <v>95</v>
      </c>
      <c r="H473" s="9">
        <v>1</v>
      </c>
      <c r="I473" s="40">
        <v>0</v>
      </c>
      <c r="J473" s="7">
        <v>0</v>
      </c>
      <c r="K473" s="9">
        <v>1</v>
      </c>
      <c r="L473" s="39">
        <v>0</v>
      </c>
      <c r="M473" s="47">
        <v>0</v>
      </c>
      <c r="N473" s="17">
        <v>4.9876914261592201E-2</v>
      </c>
      <c r="O473" s="7">
        <f>Q473/P473/N473</f>
        <v>85.451113995755804</v>
      </c>
      <c r="P473" s="7">
        <v>2.240021071423782</v>
      </c>
      <c r="Q473" s="33">
        <v>9.5470546725719103</v>
      </c>
      <c r="R473" s="38" t="s">
        <v>1676</v>
      </c>
      <c r="S473" s="33" t="s">
        <v>1676</v>
      </c>
      <c r="T473" s="45" t="s">
        <v>1676</v>
      </c>
      <c r="U473" s="55">
        <f>RANK(Q473,$Q$5:$Q$3209,0)</f>
        <v>481</v>
      </c>
      <c r="V473" s="55">
        <f>RANK(W473,$W$5:$W$3209,0)</f>
        <v>469</v>
      </c>
      <c r="W473" s="55">
        <f>N473*O473</f>
        <v>4.2620378863238537</v>
      </c>
      <c r="X473">
        <f t="shared" si="14"/>
        <v>825.4221337341553</v>
      </c>
      <c r="Y473" s="77">
        <f t="shared" si="15"/>
        <v>9.2470789729513544E-2</v>
      </c>
    </row>
    <row r="474" spans="3:25" x14ac:dyDescent="0.25">
      <c r="C474" s="19" t="s">
        <v>2150</v>
      </c>
      <c r="D474" s="6" t="s">
        <v>42</v>
      </c>
      <c r="E474" s="6" t="s">
        <v>16</v>
      </c>
      <c r="F474" s="48">
        <v>5.28934733499803E-3</v>
      </c>
      <c r="G474" s="8">
        <v>95</v>
      </c>
      <c r="H474" s="9">
        <v>1</v>
      </c>
      <c r="I474" s="40">
        <v>0</v>
      </c>
      <c r="J474" s="7">
        <v>0</v>
      </c>
      <c r="K474" s="9">
        <v>1</v>
      </c>
      <c r="L474" s="39">
        <v>0</v>
      </c>
      <c r="M474" s="47">
        <v>0</v>
      </c>
      <c r="N474" s="17">
        <v>4.9876914261592201E-2</v>
      </c>
      <c r="O474" s="7">
        <f>Q474/P474/N474</f>
        <v>85.451113995755804</v>
      </c>
      <c r="P474" s="7">
        <v>2.2291453513784742</v>
      </c>
      <c r="Q474" s="33">
        <v>9.5007019416977574</v>
      </c>
      <c r="R474" s="38" t="s">
        <v>1676</v>
      </c>
      <c r="S474" s="33" t="s">
        <v>1676</v>
      </c>
      <c r="T474" s="45" t="s">
        <v>1677</v>
      </c>
      <c r="U474" s="55">
        <f>RANK(Q474,$Q$5:$Q$3209,0)</f>
        <v>482</v>
      </c>
      <c r="V474" s="55">
        <f>RANK(W474,$W$5:$W$3209,0)</f>
        <v>469</v>
      </c>
      <c r="W474" s="55">
        <f>N474*O474</f>
        <v>4.2620378863238537</v>
      </c>
      <c r="X474">
        <f t="shared" si="14"/>
        <v>821.16009584783149</v>
      </c>
      <c r="Y474" s="77">
        <f t="shared" si="15"/>
        <v>9.19933200893156E-2</v>
      </c>
    </row>
    <row r="475" spans="3:25" x14ac:dyDescent="0.25">
      <c r="C475" s="19" t="s">
        <v>2182</v>
      </c>
      <c r="D475" s="6" t="s">
        <v>1406</v>
      </c>
      <c r="E475" s="6" t="s">
        <v>39</v>
      </c>
      <c r="F475" s="48">
        <v>17.468226697028701</v>
      </c>
      <c r="G475" s="8">
        <v>30.4655633296987</v>
      </c>
      <c r="H475" s="9">
        <v>0.99967452968544901</v>
      </c>
      <c r="I475" s="40">
        <v>3</v>
      </c>
      <c r="J475" s="7">
        <v>19</v>
      </c>
      <c r="K475" s="9">
        <v>1</v>
      </c>
      <c r="L475" s="39">
        <v>1</v>
      </c>
      <c r="M475" s="47">
        <v>1</v>
      </c>
      <c r="N475" s="17">
        <v>0.284938366834531</v>
      </c>
      <c r="O475" s="7">
        <f>Q475/P475/N475</f>
        <v>14.950713546377353</v>
      </c>
      <c r="P475" s="7">
        <v>1.8976304039790561</v>
      </c>
      <c r="Q475" s="33">
        <v>8.0839660570982534</v>
      </c>
      <c r="R475" s="41" t="s">
        <v>1675</v>
      </c>
      <c r="S475" s="33" t="s">
        <v>1675</v>
      </c>
      <c r="T475" s="45" t="s">
        <v>1677</v>
      </c>
      <c r="U475" s="55">
        <f>RANK(Q475,$Q$5:$Q$3209,0)</f>
        <v>515</v>
      </c>
      <c r="V475" s="55">
        <f>RANK(W475,$W$5:$W$3209,0)</f>
        <v>471</v>
      </c>
      <c r="W475" s="55">
        <f>N475*O475</f>
        <v>4.2600319009156618</v>
      </c>
      <c r="X475">
        <f t="shared" si="14"/>
        <v>816.89805796150767</v>
      </c>
      <c r="Y475" s="77">
        <f t="shared" si="15"/>
        <v>9.1515850449117656E-2</v>
      </c>
    </row>
    <row r="476" spans="3:25" x14ac:dyDescent="0.25">
      <c r="C476" s="19" t="s">
        <v>2110</v>
      </c>
      <c r="D476" s="6" t="s">
        <v>285</v>
      </c>
      <c r="E476" s="6" t="s">
        <v>39</v>
      </c>
      <c r="F476" s="48">
        <v>1.19296422433586</v>
      </c>
      <c r="G476" s="8">
        <v>94.467965094309903</v>
      </c>
      <c r="H476" s="9">
        <v>1</v>
      </c>
      <c r="I476" s="40">
        <v>0</v>
      </c>
      <c r="J476" s="7">
        <v>0</v>
      </c>
      <c r="K476" s="9">
        <v>1</v>
      </c>
      <c r="L476" s="39">
        <v>0</v>
      </c>
      <c r="M476" s="47">
        <v>0</v>
      </c>
      <c r="N476" s="17">
        <v>4.9704715995204603E-2</v>
      </c>
      <c r="O476" s="7">
        <f>Q476/P476/N476</f>
        <v>85.45111399575579</v>
      </c>
      <c r="P476" s="7">
        <v>2.8370388634170602</v>
      </c>
      <c r="Q476" s="33">
        <v>12.049821416918366</v>
      </c>
      <c r="R476" s="38" t="s">
        <v>1676</v>
      </c>
      <c r="S476" s="33" t="s">
        <v>1676</v>
      </c>
      <c r="T476" s="45" t="s">
        <v>1676</v>
      </c>
      <c r="U476" s="55">
        <f>RANK(Q476,$Q$5:$Q$3209,0)</f>
        <v>442</v>
      </c>
      <c r="V476" s="55">
        <f>RANK(W476,$W$5:$W$3209,0)</f>
        <v>472</v>
      </c>
      <c r="W476" s="55">
        <f>N476*O476</f>
        <v>4.2473233526328951</v>
      </c>
      <c r="X476">
        <f t="shared" si="14"/>
        <v>812.63802606059198</v>
      </c>
      <c r="Y476" s="77">
        <f t="shared" si="15"/>
        <v>9.1038605536422512E-2</v>
      </c>
    </row>
    <row r="477" spans="3:25" x14ac:dyDescent="0.25">
      <c r="C477" s="19" t="s">
        <v>2089</v>
      </c>
      <c r="D477" s="6" t="s">
        <v>1881</v>
      </c>
      <c r="E477" s="6" t="s">
        <v>27</v>
      </c>
      <c r="F477" s="48">
        <v>0.60605851991084703</v>
      </c>
      <c r="G477" s="8">
        <v>15.640523528444801</v>
      </c>
      <c r="H477" s="9">
        <v>0.414587883885223</v>
      </c>
      <c r="I477" s="40">
        <v>0</v>
      </c>
      <c r="J477" s="7">
        <v>0</v>
      </c>
      <c r="K477" s="9">
        <v>1</v>
      </c>
      <c r="L477" s="39">
        <v>1</v>
      </c>
      <c r="M477" s="47">
        <v>0</v>
      </c>
      <c r="N477" s="17">
        <v>8.7583510042091806E-2</v>
      </c>
      <c r="O477" s="7">
        <f>Q477/P477/N477</f>
        <v>47.636719618242658</v>
      </c>
      <c r="P477" s="7">
        <v>3.3583282518057112</v>
      </c>
      <c r="Q477" s="33">
        <v>14.011587280194266</v>
      </c>
      <c r="R477" s="38" t="s">
        <v>1675</v>
      </c>
      <c r="S477" s="33" t="s">
        <v>1675</v>
      </c>
      <c r="T477" s="45" t="s">
        <v>1675</v>
      </c>
      <c r="U477" s="55">
        <f>RANK(Q477,$Q$5:$Q$3209,0)</f>
        <v>421</v>
      </c>
      <c r="V477" s="55">
        <f>RANK(W477,$W$5:$W$3209,0)</f>
        <v>473</v>
      </c>
      <c r="W477" s="55">
        <f>N477*O477</f>
        <v>4.1721911110566676</v>
      </c>
      <c r="X477">
        <f t="shared" si="14"/>
        <v>808.39070270795912</v>
      </c>
      <c r="Y477" s="77">
        <f t="shared" si="15"/>
        <v>9.0562784343116515E-2</v>
      </c>
    </row>
    <row r="478" spans="3:25" x14ac:dyDescent="0.25">
      <c r="C478" s="19" t="s">
        <v>2133</v>
      </c>
      <c r="D478" s="6" t="s">
        <v>251</v>
      </c>
      <c r="E478" s="6" t="s">
        <v>39</v>
      </c>
      <c r="F478" s="48">
        <v>8.0368868256503294</v>
      </c>
      <c r="G478" s="8">
        <v>74.055334278380798</v>
      </c>
      <c r="H478" s="9">
        <v>1</v>
      </c>
      <c r="I478" s="40">
        <v>0</v>
      </c>
      <c r="J478" s="7">
        <v>14</v>
      </c>
      <c r="K478" s="9">
        <v>0.961701638331939</v>
      </c>
      <c r="L478" s="39">
        <v>0</v>
      </c>
      <c r="M478" s="47">
        <v>0</v>
      </c>
      <c r="N478" s="17">
        <v>6.2895556800758298E-2</v>
      </c>
      <c r="O478" s="7">
        <f>Q478/P478/N478</f>
        <v>65.391231023531006</v>
      </c>
      <c r="P478" s="7">
        <v>2.6242988602160069</v>
      </c>
      <c r="Q478" s="33">
        <v>10.793263288175437</v>
      </c>
      <c r="R478" s="38" t="s">
        <v>1675</v>
      </c>
      <c r="S478" s="33" t="s">
        <v>1675</v>
      </c>
      <c r="T478" s="45" t="s">
        <v>1676</v>
      </c>
      <c r="U478" s="55">
        <f>RANK(Q478,$Q$5:$Q$3209,0)</f>
        <v>465</v>
      </c>
      <c r="V478" s="55">
        <f>RANK(W478,$W$5:$W$3209,0)</f>
        <v>474</v>
      </c>
      <c r="W478" s="55">
        <f>N478*O478</f>
        <v>4.112817885112003</v>
      </c>
      <c r="X478">
        <f t="shared" si="14"/>
        <v>804.21851159690243</v>
      </c>
      <c r="Y478" s="77">
        <f t="shared" si="15"/>
        <v>9.0095380100881681E-2</v>
      </c>
    </row>
    <row r="479" spans="3:25" x14ac:dyDescent="0.25">
      <c r="C479" s="19" t="s">
        <v>2143</v>
      </c>
      <c r="D479" s="6" t="s">
        <v>495</v>
      </c>
      <c r="E479" s="6" t="s">
        <v>16</v>
      </c>
      <c r="F479" s="48">
        <v>2.9624938408877199E-2</v>
      </c>
      <c r="G479" s="8">
        <v>37.577640184703398</v>
      </c>
      <c r="H479" s="9">
        <v>1</v>
      </c>
      <c r="I479" s="40">
        <v>0</v>
      </c>
      <c r="J479" s="7">
        <v>0</v>
      </c>
      <c r="K479" s="9">
        <v>1</v>
      </c>
      <c r="L479" s="39">
        <v>1</v>
      </c>
      <c r="M479" s="47">
        <v>0</v>
      </c>
      <c r="N479" s="17">
        <v>0.15312017278468301</v>
      </c>
      <c r="O479" s="7">
        <f>Q479/P479/N479</f>
        <v>26.553376868630977</v>
      </c>
      <c r="P479" s="7">
        <v>2.4455355286965696</v>
      </c>
      <c r="Q479" s="33">
        <v>9.9431993478261234</v>
      </c>
      <c r="R479" s="41" t="s">
        <v>1675</v>
      </c>
      <c r="S479" s="33" t="s">
        <v>1675</v>
      </c>
      <c r="T479" s="45" t="s">
        <v>1676</v>
      </c>
      <c r="U479" s="55">
        <f>RANK(Q479,$Q$5:$Q$3209,0)</f>
        <v>475</v>
      </c>
      <c r="V479" s="55">
        <f>RANK(W479,$W$5:$W$3209,0)</f>
        <v>475</v>
      </c>
      <c r="W479" s="55">
        <f>N479*O479</f>
        <v>4.0658576541415803</v>
      </c>
      <c r="X479">
        <f t="shared" si="14"/>
        <v>800.10569371179042</v>
      </c>
      <c r="Y479" s="77">
        <f t="shared" si="15"/>
        <v>8.9634627351098436E-2</v>
      </c>
    </row>
    <row r="480" spans="3:25" x14ac:dyDescent="0.25">
      <c r="C480" s="19" t="s">
        <v>2123</v>
      </c>
      <c r="D480" s="6" t="s">
        <v>416</v>
      </c>
      <c r="E480" s="6" t="s">
        <v>16</v>
      </c>
      <c r="F480" s="48">
        <v>6.32714689005988</v>
      </c>
      <c r="G480" s="8">
        <v>51.947093109007596</v>
      </c>
      <c r="H480" s="9">
        <v>0.61352598468595299</v>
      </c>
      <c r="I480" s="40">
        <v>4</v>
      </c>
      <c r="J480" s="7">
        <v>0</v>
      </c>
      <c r="K480" s="9">
        <v>0.99870124240005398</v>
      </c>
      <c r="L480" s="39">
        <v>0.313756035605676</v>
      </c>
      <c r="M480" s="47">
        <v>0</v>
      </c>
      <c r="N480" s="17">
        <v>4.7535849359546002E-2</v>
      </c>
      <c r="O480" s="7">
        <f>Q480/P480/N480</f>
        <v>85.451113995755804</v>
      </c>
      <c r="P480" s="7">
        <v>2.763007208681274</v>
      </c>
      <c r="Q480" s="33">
        <v>11.223311195169106</v>
      </c>
      <c r="R480" s="38" t="s">
        <v>1676</v>
      </c>
      <c r="S480" s="33" t="s">
        <v>1676</v>
      </c>
      <c r="T480" s="45" t="s">
        <v>1676</v>
      </c>
      <c r="U480" s="55">
        <f>RANK(Q480,$Q$5:$Q$3209,0)</f>
        <v>455</v>
      </c>
      <c r="V480" s="55">
        <f>RANK(W480,$W$5:$W$3209,0)</f>
        <v>476</v>
      </c>
      <c r="W480" s="55">
        <f>N480*O480</f>
        <v>4.0619912825076412</v>
      </c>
      <c r="X480">
        <f t="shared" si="14"/>
        <v>796.03983605764881</v>
      </c>
      <c r="Y480" s="77">
        <f t="shared" si="15"/>
        <v>8.9179135484766484E-2</v>
      </c>
    </row>
    <row r="481" spans="3:25" x14ac:dyDescent="0.25">
      <c r="C481" s="19" t="s">
        <v>2122</v>
      </c>
      <c r="D481" s="6" t="s">
        <v>509</v>
      </c>
      <c r="E481" s="6" t="s">
        <v>19</v>
      </c>
      <c r="F481" s="48">
        <v>3.16020512971693</v>
      </c>
      <c r="G481" s="8">
        <v>63.541191205329902</v>
      </c>
      <c r="H481" s="9">
        <v>0.54847743286163697</v>
      </c>
      <c r="I481" s="40">
        <v>1</v>
      </c>
      <c r="J481" s="7">
        <v>0</v>
      </c>
      <c r="K481" s="9">
        <v>1</v>
      </c>
      <c r="L481" s="39">
        <v>0</v>
      </c>
      <c r="M481" s="47">
        <v>0</v>
      </c>
      <c r="N481" s="17">
        <v>6.17928594560802E-2</v>
      </c>
      <c r="O481" s="7">
        <f>Q481/P481/N481</f>
        <v>65.391231023531006</v>
      </c>
      <c r="P481" s="7">
        <v>2.876830917473467</v>
      </c>
      <c r="Q481" s="33">
        <v>11.624442760000878</v>
      </c>
      <c r="R481" s="38" t="s">
        <v>1675</v>
      </c>
      <c r="S481" s="33" t="s">
        <v>1675</v>
      </c>
      <c r="T481" s="45" t="s">
        <v>1676</v>
      </c>
      <c r="U481" s="55">
        <f>RANK(Q481,$Q$5:$Q$3209,0)</f>
        <v>454</v>
      </c>
      <c r="V481" s="55">
        <f>RANK(W481,$W$5:$W$3209,0)</f>
        <v>477</v>
      </c>
      <c r="W481" s="55">
        <f>N481*O481</f>
        <v>4.040711148297123</v>
      </c>
      <c r="X481">
        <f t="shared" si="14"/>
        <v>791.97784477514119</v>
      </c>
      <c r="Y481" s="77">
        <f t="shared" si="15"/>
        <v>8.8724076762184606E-2</v>
      </c>
    </row>
    <row r="482" spans="3:25" x14ac:dyDescent="0.25">
      <c r="C482" s="19" t="s">
        <v>2195</v>
      </c>
      <c r="D482" s="6" t="s">
        <v>329</v>
      </c>
      <c r="E482" s="6" t="s">
        <v>131</v>
      </c>
      <c r="F482" s="48">
        <v>0.28034643728302899</v>
      </c>
      <c r="G482" s="8">
        <v>73.843974882570606</v>
      </c>
      <c r="H482" s="9">
        <v>0.25254030774984099</v>
      </c>
      <c r="I482" s="40">
        <v>2</v>
      </c>
      <c r="J482" s="7">
        <v>0</v>
      </c>
      <c r="K482" s="9">
        <v>1</v>
      </c>
      <c r="L482" s="39">
        <v>1</v>
      </c>
      <c r="M482" s="47">
        <v>0</v>
      </c>
      <c r="N482" s="17">
        <v>0.113791403643567</v>
      </c>
      <c r="O482" s="7">
        <f>Q482/P482/N482</f>
        <v>35.326276690591058</v>
      </c>
      <c r="P482" s="7">
        <v>1.8290056414398723</v>
      </c>
      <c r="Q482" s="33">
        <v>7.3522855475257796</v>
      </c>
      <c r="R482" s="41" t="s">
        <v>1675</v>
      </c>
      <c r="S482" s="33" t="s">
        <v>1675</v>
      </c>
      <c r="T482" s="45" t="s">
        <v>1677</v>
      </c>
      <c r="U482" s="55">
        <f>RANK(Q482,$Q$5:$Q$3209,0)</f>
        <v>529</v>
      </c>
      <c r="V482" s="55">
        <f>RANK(W482,$W$5:$W$3209,0)</f>
        <v>478</v>
      </c>
      <c r="W482" s="55">
        <f>N482*O482</f>
        <v>4.0198266101233795</v>
      </c>
      <c r="X482">
        <f t="shared" si="14"/>
        <v>787.93713362684412</v>
      </c>
      <c r="Y482" s="77">
        <f t="shared" si="15"/>
        <v>8.8271402020762876E-2</v>
      </c>
    </row>
    <row r="483" spans="3:25" x14ac:dyDescent="0.25">
      <c r="C483" s="19" t="s">
        <v>2132</v>
      </c>
      <c r="D483" s="6" t="s">
        <v>709</v>
      </c>
      <c r="E483" s="6" t="s">
        <v>16</v>
      </c>
      <c r="F483" s="48">
        <v>24.369860199664</v>
      </c>
      <c r="G483" s="8">
        <v>40.733013143641401</v>
      </c>
      <c r="H483" s="9">
        <v>0.58055593670917904</v>
      </c>
      <c r="I483" s="40">
        <v>2</v>
      </c>
      <c r="J483" s="7">
        <v>11</v>
      </c>
      <c r="K483" s="9">
        <v>0.87776006020082997</v>
      </c>
      <c r="L483" s="39">
        <v>0</v>
      </c>
      <c r="M483" s="47">
        <v>0</v>
      </c>
      <c r="N483" s="17">
        <v>6.1331885507426902E-2</v>
      </c>
      <c r="O483" s="7">
        <f>Q483/P483/N483</f>
        <v>65.391231023531006</v>
      </c>
      <c r="P483" s="7">
        <v>2.7005770435452097</v>
      </c>
      <c r="Q483" s="33">
        <v>10.830846506762473</v>
      </c>
      <c r="R483" s="38" t="s">
        <v>1676</v>
      </c>
      <c r="S483" s="33" t="s">
        <v>1676</v>
      </c>
      <c r="T483" s="45" t="s">
        <v>1676</v>
      </c>
      <c r="U483" s="55">
        <f>RANK(Q483,$Q$5:$Q$3209,0)</f>
        <v>464</v>
      </c>
      <c r="V483" s="55">
        <f>RANK(W483,$W$5:$W$3209,0)</f>
        <v>479</v>
      </c>
      <c r="W483" s="55">
        <f>N483*O483</f>
        <v>4.0105674943249054</v>
      </c>
      <c r="X483">
        <f t="shared" si="14"/>
        <v>783.91730701672077</v>
      </c>
      <c r="Y483" s="77">
        <f t="shared" si="15"/>
        <v>8.7821066942477294E-2</v>
      </c>
    </row>
    <row r="484" spans="3:25" x14ac:dyDescent="0.25">
      <c r="C484" s="19" t="s">
        <v>2064</v>
      </c>
      <c r="D484" s="6" t="s">
        <v>693</v>
      </c>
      <c r="E484" s="6" t="s">
        <v>144</v>
      </c>
      <c r="F484" s="48">
        <v>1.3049023827272199</v>
      </c>
      <c r="G484" s="8">
        <v>10</v>
      </c>
      <c r="H484" s="9">
        <v>0.98103905839240302</v>
      </c>
      <c r="I484" s="40">
        <v>3</v>
      </c>
      <c r="J484" s="7">
        <v>0</v>
      </c>
      <c r="K484" s="9">
        <v>1</v>
      </c>
      <c r="L484" s="39">
        <v>1</v>
      </c>
      <c r="M484" s="47">
        <v>0</v>
      </c>
      <c r="N484" s="17">
        <v>0.14914024620652899</v>
      </c>
      <c r="O484" s="7">
        <f>Q484/P484/N484</f>
        <v>26.553376868630977</v>
      </c>
      <c r="P484" s="7">
        <v>4.2298785077630887</v>
      </c>
      <c r="Q484" s="33">
        <v>16.751068272101854</v>
      </c>
      <c r="R484" s="41" t="s">
        <v>1675</v>
      </c>
      <c r="S484" s="33" t="s">
        <v>1675</v>
      </c>
      <c r="T484" s="45" t="s">
        <v>1675</v>
      </c>
      <c r="U484" s="55">
        <f>RANK(Q484,$Q$5:$Q$3209,0)</f>
        <v>396</v>
      </c>
      <c r="V484" s="55">
        <f>RANK(W484,$W$5:$W$3209,0)</f>
        <v>480</v>
      </c>
      <c r="W484" s="55">
        <f>N484*O484</f>
        <v>3.9601771638023759</v>
      </c>
      <c r="X484">
        <f t="shared" si="14"/>
        <v>779.90673952239581</v>
      </c>
      <c r="Y484" s="77">
        <f t="shared" si="15"/>
        <v>8.7371769148891373E-2</v>
      </c>
    </row>
    <row r="485" spans="3:25" x14ac:dyDescent="0.25">
      <c r="C485" s="19" t="s">
        <v>2127</v>
      </c>
      <c r="D485" s="6" t="s">
        <v>279</v>
      </c>
      <c r="E485" s="6" t="s">
        <v>39</v>
      </c>
      <c r="F485" s="48">
        <v>3.3714880889256298</v>
      </c>
      <c r="G485" s="8">
        <v>83.901402573777801</v>
      </c>
      <c r="H485" s="9">
        <v>0.99764019970007201</v>
      </c>
      <c r="I485" s="40">
        <v>0</v>
      </c>
      <c r="J485" s="7">
        <v>0</v>
      </c>
      <c r="K485" s="9">
        <v>1</v>
      </c>
      <c r="L485" s="39">
        <v>0</v>
      </c>
      <c r="M485" s="47">
        <v>0</v>
      </c>
      <c r="N485" s="17">
        <v>4.6313286973101497E-2</v>
      </c>
      <c r="O485" s="7">
        <f>Q485/P485/N485</f>
        <v>85.45111399575579</v>
      </c>
      <c r="P485" s="7">
        <v>2.802597263722844</v>
      </c>
      <c r="Q485" s="33">
        <v>11.091340229269775</v>
      </c>
      <c r="R485" s="38" t="s">
        <v>1676</v>
      </c>
      <c r="S485" s="33" t="s">
        <v>1676</v>
      </c>
      <c r="T485" s="45" t="s">
        <v>1676</v>
      </c>
      <c r="U485" s="55">
        <f>RANK(Q485,$Q$5:$Q$3209,0)</f>
        <v>459</v>
      </c>
      <c r="V485" s="55">
        <f>RANK(W485,$W$5:$W$3209,0)</f>
        <v>481</v>
      </c>
      <c r="W485" s="55">
        <f>N485*O485</f>
        <v>3.9575219646566477</v>
      </c>
      <c r="X485">
        <f t="shared" si="14"/>
        <v>775.94656235859338</v>
      </c>
      <c r="Y485" s="77">
        <f t="shared" si="15"/>
        <v>8.6928116507607178E-2</v>
      </c>
    </row>
    <row r="486" spans="3:25" x14ac:dyDescent="0.25">
      <c r="C486" s="19" t="s">
        <v>2120</v>
      </c>
      <c r="D486" s="6" t="s">
        <v>17</v>
      </c>
      <c r="E486" s="6" t="s">
        <v>19</v>
      </c>
      <c r="F486" s="48">
        <v>0.33931853429532199</v>
      </c>
      <c r="G486" s="8">
        <v>27.3622222829927</v>
      </c>
      <c r="H486" s="9">
        <v>0.58732990747297897</v>
      </c>
      <c r="I486" s="40">
        <v>2</v>
      </c>
      <c r="J486" s="7">
        <v>0</v>
      </c>
      <c r="K486" s="9">
        <v>1</v>
      </c>
      <c r="L486" s="39">
        <v>1</v>
      </c>
      <c r="M486" s="47">
        <v>0</v>
      </c>
      <c r="N486" s="17">
        <v>0.109652896708753</v>
      </c>
      <c r="O486" s="7">
        <f>Q486/P486/N486</f>
        <v>35.326276690591051</v>
      </c>
      <c r="P486" s="7">
        <v>3.0239435486376705</v>
      </c>
      <c r="Q486" s="33">
        <v>11.713634121222144</v>
      </c>
      <c r="R486" s="41" t="s">
        <v>1675</v>
      </c>
      <c r="S486" s="33" t="s">
        <v>1675</v>
      </c>
      <c r="T486" s="45" t="s">
        <v>1676</v>
      </c>
      <c r="U486" s="55">
        <f>RANK(Q486,$Q$5:$Q$3209,0)</f>
        <v>452</v>
      </c>
      <c r="V486" s="55">
        <f>RANK(W486,$W$5:$W$3209,0)</f>
        <v>482</v>
      </c>
      <c r="W486" s="55">
        <f>N486*O486</f>
        <v>3.8736285690582095</v>
      </c>
      <c r="X486">
        <f t="shared" si="14"/>
        <v>771.98904039393676</v>
      </c>
      <c r="Y486" s="77">
        <f t="shared" si="15"/>
        <v>8.6484761324256157E-2</v>
      </c>
    </row>
    <row r="487" spans="3:25" x14ac:dyDescent="0.25">
      <c r="C487" s="19" t="s">
        <v>2079</v>
      </c>
      <c r="D487" s="6" t="s">
        <v>906</v>
      </c>
      <c r="E487" s="6" t="s">
        <v>39</v>
      </c>
      <c r="F487" s="48">
        <v>2.4338937021540401</v>
      </c>
      <c r="G487" s="8">
        <v>10</v>
      </c>
      <c r="H487" s="9">
        <v>0.32271289799550401</v>
      </c>
      <c r="I487" s="40">
        <v>5</v>
      </c>
      <c r="J487" s="7">
        <v>0</v>
      </c>
      <c r="K487" s="9">
        <v>0.489544252261428</v>
      </c>
      <c r="L487" s="39">
        <v>1</v>
      </c>
      <c r="M487" s="47">
        <v>0</v>
      </c>
      <c r="N487" s="17">
        <v>5.89829337584847E-2</v>
      </c>
      <c r="O487" s="7">
        <f>Q487/P487/N487</f>
        <v>65.391231023531006</v>
      </c>
      <c r="P487" s="7">
        <v>3.9164918019119259</v>
      </c>
      <c r="Q487" s="33">
        <v>15.105778256539319</v>
      </c>
      <c r="R487" s="38" t="s">
        <v>1676</v>
      </c>
      <c r="S487" s="33" t="s">
        <v>1676</v>
      </c>
      <c r="T487" s="45" t="s">
        <v>1675</v>
      </c>
      <c r="U487" s="55">
        <f>RANK(Q487,$Q$5:$Q$3209,0)</f>
        <v>411</v>
      </c>
      <c r="V487" s="55">
        <f>RANK(W487,$W$5:$W$3209,0)</f>
        <v>483</v>
      </c>
      <c r="W487" s="55">
        <f>N487*O487</f>
        <v>3.8569666478466988</v>
      </c>
      <c r="X487">
        <f t="shared" si="14"/>
        <v>768.11541182487861</v>
      </c>
      <c r="Y487" s="77">
        <f t="shared" si="15"/>
        <v>8.6050804590773439E-2</v>
      </c>
    </row>
    <row r="488" spans="3:25" x14ac:dyDescent="0.25">
      <c r="C488" s="19" t="s">
        <v>2144</v>
      </c>
      <c r="D488" s="6" t="s">
        <v>61</v>
      </c>
      <c r="E488" s="6" t="s">
        <v>12</v>
      </c>
      <c r="F488" s="48">
        <v>6.3563316574120101</v>
      </c>
      <c r="G488" s="8">
        <v>77.635807775035204</v>
      </c>
      <c r="H488" s="9">
        <v>7.16089717222647E-2</v>
      </c>
      <c r="I488" s="40">
        <v>18</v>
      </c>
      <c r="J488" s="7">
        <v>6</v>
      </c>
      <c r="K488" s="9">
        <v>0.61456506373599995</v>
      </c>
      <c r="L488" s="39">
        <v>0</v>
      </c>
      <c r="M488" s="47">
        <v>0</v>
      </c>
      <c r="N488" s="17">
        <v>4.5104752275052597E-2</v>
      </c>
      <c r="O488" s="7">
        <f>Q488/P488/N488</f>
        <v>85.45111399575579</v>
      </c>
      <c r="P488" s="7">
        <v>2.5349913282842378</v>
      </c>
      <c r="Q488" s="33">
        <v>9.770493694536821</v>
      </c>
      <c r="R488" s="38" t="s">
        <v>1676</v>
      </c>
      <c r="S488" s="33" t="s">
        <v>1676</v>
      </c>
      <c r="T488" s="45" t="s">
        <v>1676</v>
      </c>
      <c r="U488" s="55">
        <f>RANK(Q488,$Q$5:$Q$3209,0)</f>
        <v>476</v>
      </c>
      <c r="V488" s="55">
        <f>RANK(W488,$W$5:$W$3209,0)</f>
        <v>484</v>
      </c>
      <c r="W488" s="55">
        <f>N488*O488</f>
        <v>3.8542513284058448</v>
      </c>
      <c r="X488">
        <f t="shared" si="14"/>
        <v>764.25844517703194</v>
      </c>
      <c r="Y488" s="77">
        <f t="shared" si="15"/>
        <v>8.5618714467053006E-2</v>
      </c>
    </row>
    <row r="489" spans="3:25" x14ac:dyDescent="0.25">
      <c r="C489" s="19" t="s">
        <v>2175</v>
      </c>
      <c r="D489" s="6" t="s">
        <v>679</v>
      </c>
      <c r="E489" s="6" t="s">
        <v>204</v>
      </c>
      <c r="F489" s="48">
        <v>16.679581626550991</v>
      </c>
      <c r="G489" s="8">
        <v>85.161889971390806</v>
      </c>
      <c r="H489" s="9">
        <v>0.76692093119589699</v>
      </c>
      <c r="I489" s="40">
        <v>1</v>
      </c>
      <c r="J489" s="7">
        <v>3</v>
      </c>
      <c r="K489" s="9">
        <v>0.92126022694482101</v>
      </c>
      <c r="L489" s="39">
        <v>0.26501115107686402</v>
      </c>
      <c r="M489" s="47">
        <v>0</v>
      </c>
      <c r="N489" s="17">
        <v>0.108158386165424</v>
      </c>
      <c r="O489" s="7">
        <f>Q489/P489/N489</f>
        <v>35.326276690591058</v>
      </c>
      <c r="P489" s="7">
        <v>2.1885585328947275</v>
      </c>
      <c r="Q489" s="33">
        <v>8.3621168314378487</v>
      </c>
      <c r="R489" s="41" t="s">
        <v>1675</v>
      </c>
      <c r="S489" s="33" t="s">
        <v>1675</v>
      </c>
      <c r="T489" s="45" t="s">
        <v>1677</v>
      </c>
      <c r="U489" s="55">
        <f>RANK(Q489,$Q$5:$Q$3209,0)</f>
        <v>508</v>
      </c>
      <c r="V489" s="55">
        <f>RANK(W489,$W$5:$W$3209,0)</f>
        <v>485</v>
      </c>
      <c r="W489" s="55">
        <f>N489*O489</f>
        <v>3.8208330760875642</v>
      </c>
      <c r="X489">
        <f t="shared" si="14"/>
        <v>760.40419384862605</v>
      </c>
      <c r="Y489" s="77">
        <f t="shared" si="15"/>
        <v>8.5186928536451212E-2</v>
      </c>
    </row>
    <row r="490" spans="3:25" x14ac:dyDescent="0.25">
      <c r="C490" s="19" t="s">
        <v>2249</v>
      </c>
      <c r="D490" s="6" t="s">
        <v>461</v>
      </c>
      <c r="E490" s="6" t="s">
        <v>131</v>
      </c>
      <c r="F490" s="48">
        <v>21.436948154262002</v>
      </c>
      <c r="G490" s="8">
        <v>82.692169097002207</v>
      </c>
      <c r="H490" s="9">
        <v>0.96675328238803004</v>
      </c>
      <c r="I490" s="40">
        <v>7</v>
      </c>
      <c r="J490" s="7">
        <v>18</v>
      </c>
      <c r="K490" s="9">
        <v>1</v>
      </c>
      <c r="L490" s="39">
        <v>0</v>
      </c>
      <c r="M490" s="47">
        <v>0</v>
      </c>
      <c r="N490" s="17">
        <v>0.14346190810080001</v>
      </c>
      <c r="O490" s="7">
        <f>Q490/P490/N490</f>
        <v>26.553376868630981</v>
      </c>
      <c r="P490" s="7">
        <v>1.3283498635651416</v>
      </c>
      <c r="Q490" s="33">
        <v>5.0602134624646373</v>
      </c>
      <c r="R490" s="41" t="s">
        <v>1675</v>
      </c>
      <c r="S490" s="33" t="s">
        <v>1675</v>
      </c>
      <c r="T490" s="45" t="s">
        <v>1677</v>
      </c>
      <c r="U490" s="55">
        <f>RANK(Q490,$Q$5:$Q$3209,0)</f>
        <v>584</v>
      </c>
      <c r="V490" s="55">
        <f>RANK(W490,$W$5:$W$3209,0)</f>
        <v>486</v>
      </c>
      <c r="W490" s="55">
        <f>N490*O490</f>
        <v>3.8093981120934464</v>
      </c>
      <c r="X490">
        <f t="shared" si="14"/>
        <v>756.58336077253853</v>
      </c>
      <c r="Y490" s="77">
        <f t="shared" si="15"/>
        <v>8.4758886401971378E-2</v>
      </c>
    </row>
    <row r="491" spans="3:25" x14ac:dyDescent="0.25">
      <c r="C491" s="19" t="s">
        <v>2119</v>
      </c>
      <c r="D491" s="6" t="s">
        <v>289</v>
      </c>
      <c r="E491" s="6" t="s">
        <v>22</v>
      </c>
      <c r="F491" s="48">
        <v>0.70251651692918005</v>
      </c>
      <c r="G491" s="8">
        <v>57.156498287691797</v>
      </c>
      <c r="H491" s="9">
        <v>2.5028400818924101E-2</v>
      </c>
      <c r="I491" s="40">
        <v>0</v>
      </c>
      <c r="J491" s="7">
        <v>3</v>
      </c>
      <c r="K491" s="9">
        <v>0.24993214700653801</v>
      </c>
      <c r="L491" s="39">
        <v>1</v>
      </c>
      <c r="M491" s="47">
        <v>0</v>
      </c>
      <c r="N491" s="17">
        <v>4.4374641112959398E-2</v>
      </c>
      <c r="O491" s="7">
        <f>Q491/P491/N491</f>
        <v>85.451113995755819</v>
      </c>
      <c r="P491" s="7">
        <v>3.090959265800163</v>
      </c>
      <c r="Q491" s="33">
        <v>11.720492579287292</v>
      </c>
      <c r="R491" s="38" t="s">
        <v>1676</v>
      </c>
      <c r="S491" s="33" t="s">
        <v>1676</v>
      </c>
      <c r="T491" s="45" t="s">
        <v>1675</v>
      </c>
      <c r="U491" s="55">
        <f>RANK(Q491,$Q$5:$Q$3209,0)</f>
        <v>451</v>
      </c>
      <c r="V491" s="55">
        <f>RANK(W491,$W$5:$W$3209,0)</f>
        <v>487</v>
      </c>
      <c r="W491" s="55">
        <f>N491*O491</f>
        <v>3.7918625162642465</v>
      </c>
      <c r="X491">
        <f t="shared" si="14"/>
        <v>752.77396266044514</v>
      </c>
      <c r="Y491" s="77">
        <f t="shared" si="15"/>
        <v>8.433212530916448E-2</v>
      </c>
    </row>
    <row r="492" spans="3:25" x14ac:dyDescent="0.25">
      <c r="C492" s="19" t="s">
        <v>2192</v>
      </c>
      <c r="D492" s="6" t="s">
        <v>739</v>
      </c>
      <c r="E492" s="6" t="s">
        <v>16</v>
      </c>
      <c r="F492" s="48">
        <v>7.6983220424137313</v>
      </c>
      <c r="G492" s="8">
        <v>67.556858575167198</v>
      </c>
      <c r="H492" s="9">
        <v>0.977808431864441</v>
      </c>
      <c r="I492" s="40">
        <v>0</v>
      </c>
      <c r="J492" s="7">
        <v>5</v>
      </c>
      <c r="K492" s="9">
        <v>0.953903317300692</v>
      </c>
      <c r="L492" s="39">
        <v>0.102723940769199</v>
      </c>
      <c r="M492" s="47">
        <v>0</v>
      </c>
      <c r="N492" s="17">
        <v>5.7682534240663601E-2</v>
      </c>
      <c r="O492" s="7">
        <f>Q492/P492/N492</f>
        <v>65.391231023531006</v>
      </c>
      <c r="P492" s="7">
        <v>1.9636171246175662</v>
      </c>
      <c r="Q492" s="33">
        <v>7.4066301160186381</v>
      </c>
      <c r="R492" s="38" t="s">
        <v>1676</v>
      </c>
      <c r="S492" s="33" t="s">
        <v>1676</v>
      </c>
      <c r="T492" s="45" t="s">
        <v>1677</v>
      </c>
      <c r="U492" s="55">
        <f>RANK(Q492,$Q$5:$Q$3209,0)</f>
        <v>526</v>
      </c>
      <c r="V492" s="55">
        <f>RANK(W492,$W$5:$W$3209,0)</f>
        <v>488</v>
      </c>
      <c r="W492" s="55">
        <f>N492*O492</f>
        <v>3.7719319225539714</v>
      </c>
      <c r="X492">
        <f t="shared" si="14"/>
        <v>748.98210014418089</v>
      </c>
      <c r="Y492" s="77">
        <f t="shared" si="15"/>
        <v>8.3907328702562178E-2</v>
      </c>
    </row>
    <row r="493" spans="3:25" x14ac:dyDescent="0.25">
      <c r="C493" s="19" t="s">
        <v>2162</v>
      </c>
      <c r="D493" s="6" t="s">
        <v>219</v>
      </c>
      <c r="E493" s="6" t="s">
        <v>28</v>
      </c>
      <c r="F493" s="48">
        <v>16.865157779028898</v>
      </c>
      <c r="G493" s="8">
        <v>73.734299630207602</v>
      </c>
      <c r="H493" s="9">
        <v>0.67923519674884902</v>
      </c>
      <c r="I493" s="40">
        <v>14</v>
      </c>
      <c r="J493" s="7">
        <v>5</v>
      </c>
      <c r="K493" s="9">
        <v>1</v>
      </c>
      <c r="L493" s="39">
        <v>0</v>
      </c>
      <c r="M493" s="47">
        <v>0</v>
      </c>
      <c r="N493" s="17">
        <v>0.10602822189344301</v>
      </c>
      <c r="O493" s="7">
        <f>Q493/P493/N493</f>
        <v>35.326276690591058</v>
      </c>
      <c r="P493" s="7">
        <v>2.3874784270161569</v>
      </c>
      <c r="Q493" s="33">
        <v>8.9424969465042068</v>
      </c>
      <c r="R493" s="41" t="s">
        <v>1675</v>
      </c>
      <c r="S493" s="33" t="s">
        <v>1675</v>
      </c>
      <c r="T493" s="45" t="s">
        <v>1676</v>
      </c>
      <c r="U493" s="55">
        <f>RANK(Q493,$Q$5:$Q$3209,0)</f>
        <v>495</v>
      </c>
      <c r="V493" s="55">
        <f>RANK(W493,$W$5:$W$3209,0)</f>
        <v>489</v>
      </c>
      <c r="W493" s="55">
        <f>N493*O493</f>
        <v>3.7455823036191522</v>
      </c>
      <c r="X493">
        <f t="shared" si="14"/>
        <v>745.21016822162687</v>
      </c>
      <c r="Y493" s="77">
        <f t="shared" si="15"/>
        <v>8.3484764890144642E-2</v>
      </c>
    </row>
    <row r="494" spans="3:25" x14ac:dyDescent="0.25">
      <c r="C494" s="19" t="s">
        <v>2156</v>
      </c>
      <c r="D494" s="6" t="s">
        <v>749</v>
      </c>
      <c r="E494" s="6" t="s">
        <v>16</v>
      </c>
      <c r="F494" s="48">
        <v>24.974063657921999</v>
      </c>
      <c r="G494" s="8">
        <v>44.447847012744298</v>
      </c>
      <c r="H494" s="9">
        <v>0.67200703816180096</v>
      </c>
      <c r="I494" s="40">
        <v>2</v>
      </c>
      <c r="J494" s="7">
        <v>3</v>
      </c>
      <c r="K494" s="9">
        <v>1</v>
      </c>
      <c r="L494" s="39">
        <v>0</v>
      </c>
      <c r="M494" s="47">
        <v>0</v>
      </c>
      <c r="N494" s="17">
        <v>5.6988013849714698E-2</v>
      </c>
      <c r="O494" s="7">
        <f>Q494/P494/N494</f>
        <v>65.391231023531006</v>
      </c>
      <c r="P494" s="7">
        <v>2.4456751008571516</v>
      </c>
      <c r="Q494" s="33">
        <v>9.1138483215919575</v>
      </c>
      <c r="R494" s="38" t="s">
        <v>1676</v>
      </c>
      <c r="S494" s="33" t="s">
        <v>1676</v>
      </c>
      <c r="T494" s="45" t="s">
        <v>1676</v>
      </c>
      <c r="U494" s="55">
        <f>RANK(Q494,$Q$5:$Q$3209,0)</f>
        <v>488</v>
      </c>
      <c r="V494" s="55">
        <f>RANK(W494,$W$5:$W$3209,0)</f>
        <v>490</v>
      </c>
      <c r="W494" s="55">
        <f>N494*O494</f>
        <v>3.7265163792188782</v>
      </c>
      <c r="X494">
        <f t="shared" si="14"/>
        <v>741.46458591800774</v>
      </c>
      <c r="Y494" s="77">
        <f t="shared" si="15"/>
        <v>8.3065152985572058E-2</v>
      </c>
    </row>
    <row r="495" spans="3:25" x14ac:dyDescent="0.25">
      <c r="C495" s="19" t="s">
        <v>2097</v>
      </c>
      <c r="D495" s="6" t="s">
        <v>33</v>
      </c>
      <c r="E495" s="6" t="s">
        <v>19</v>
      </c>
      <c r="F495" s="48">
        <v>0.26962041733118203</v>
      </c>
      <c r="G495" s="8">
        <v>44.4262082934559</v>
      </c>
      <c r="H495" s="9">
        <v>0</v>
      </c>
      <c r="I495" s="40">
        <v>0</v>
      </c>
      <c r="J495" s="7">
        <v>1</v>
      </c>
      <c r="K495" s="9">
        <v>1</v>
      </c>
      <c r="L495" s="39">
        <v>1</v>
      </c>
      <c r="M495" s="47">
        <v>0</v>
      </c>
      <c r="N495" s="17">
        <v>7.8152190449258502E-2</v>
      </c>
      <c r="O495" s="7">
        <f>Q495/P495/N495</f>
        <v>47.636719618242658</v>
      </c>
      <c r="P495" s="7">
        <v>3.5806493067138172</v>
      </c>
      <c r="Q495" s="33">
        <v>13.330449375703292</v>
      </c>
      <c r="R495" s="38" t="s">
        <v>1675</v>
      </c>
      <c r="S495" s="33" t="s">
        <v>1675</v>
      </c>
      <c r="T495" s="45" t="s">
        <v>1675</v>
      </c>
      <c r="U495" s="55">
        <f>RANK(Q495,$Q$5:$Q$3209,0)</f>
        <v>429</v>
      </c>
      <c r="V495" s="55">
        <f>RANK(W495,$W$5:$W$3209,0)</f>
        <v>491</v>
      </c>
      <c r="W495" s="55">
        <f>N495*O495</f>
        <v>3.7229139839828291</v>
      </c>
      <c r="X495">
        <f t="shared" si="14"/>
        <v>737.73806953878886</v>
      </c>
      <c r="Y495" s="77">
        <f t="shared" si="15"/>
        <v>8.264767700759286E-2</v>
      </c>
    </row>
    <row r="496" spans="3:25" x14ac:dyDescent="0.25">
      <c r="C496" s="19" t="s">
        <v>2105</v>
      </c>
      <c r="D496" s="6" t="s">
        <v>155</v>
      </c>
      <c r="E496" s="6" t="s">
        <v>27</v>
      </c>
      <c r="F496" s="48">
        <v>20.635942788398001</v>
      </c>
      <c r="G496" s="8">
        <v>43.5027575664406</v>
      </c>
      <c r="H496" s="9">
        <v>0.64150806226076296</v>
      </c>
      <c r="I496" s="40">
        <v>34</v>
      </c>
      <c r="J496" s="7">
        <v>7</v>
      </c>
      <c r="K496" s="9">
        <v>1</v>
      </c>
      <c r="L496" s="39">
        <v>1</v>
      </c>
      <c r="M496" s="47">
        <v>0</v>
      </c>
      <c r="N496" s="17">
        <v>0.3316279545911</v>
      </c>
      <c r="O496" s="7">
        <f>Q496/P496/N496</f>
        <v>11.218349420457526</v>
      </c>
      <c r="P496" s="7">
        <v>3.3816905066804757</v>
      </c>
      <c r="Q496" s="33">
        <v>12.580964982910327</v>
      </c>
      <c r="R496" s="41" t="s">
        <v>1675</v>
      </c>
      <c r="S496" s="33" t="s">
        <v>1675</v>
      </c>
      <c r="T496" s="45" t="s">
        <v>1675</v>
      </c>
      <c r="U496" s="55">
        <f>RANK(Q496,$Q$5:$Q$3209,0)</f>
        <v>437</v>
      </c>
      <c r="V496" s="55">
        <f>RANK(W496,$W$5:$W$3209,0)</f>
        <v>492</v>
      </c>
      <c r="W496" s="55">
        <f>N496*O496</f>
        <v>3.7203182721945818</v>
      </c>
      <c r="X496">
        <f t="shared" si="14"/>
        <v>734.01515555480603</v>
      </c>
      <c r="Y496" s="77">
        <f t="shared" si="15"/>
        <v>8.2230604600488241E-2</v>
      </c>
    </row>
    <row r="497" spans="3:25" x14ac:dyDescent="0.25">
      <c r="C497" s="19" t="s">
        <v>2266</v>
      </c>
      <c r="D497" s="6" t="s">
        <v>71</v>
      </c>
      <c r="E497" s="6" t="s">
        <v>19</v>
      </c>
      <c r="F497" s="48">
        <v>18.572755802991001</v>
      </c>
      <c r="G497" s="8">
        <v>86.074415900122801</v>
      </c>
      <c r="H497" s="9">
        <v>0.76021065650179698</v>
      </c>
      <c r="I497" s="40">
        <v>1</v>
      </c>
      <c r="J497" s="7">
        <v>2</v>
      </c>
      <c r="K497" s="9">
        <v>1</v>
      </c>
      <c r="L497" s="39">
        <v>0</v>
      </c>
      <c r="M497" s="47">
        <v>0</v>
      </c>
      <c r="N497" s="17">
        <v>7.7065322154885096E-2</v>
      </c>
      <c r="O497" s="7">
        <f>Q497/P497/N497</f>
        <v>47.636719618242665</v>
      </c>
      <c r="P497" s="7">
        <v>1.2649271253719174</v>
      </c>
      <c r="Q497" s="33">
        <v>4.6437234839842416</v>
      </c>
      <c r="R497" s="38" t="s">
        <v>1675</v>
      </c>
      <c r="S497" s="33" t="s">
        <v>1675</v>
      </c>
      <c r="T497" s="45" t="s">
        <v>1677</v>
      </c>
      <c r="U497" s="55">
        <f>RANK(Q497,$Q$5:$Q$3209,0)</f>
        <v>601</v>
      </c>
      <c r="V497" s="55">
        <f>RANK(W497,$W$5:$W$3209,0)</f>
        <v>493</v>
      </c>
      <c r="W497" s="55">
        <f>N497*O497</f>
        <v>3.6711391437818062</v>
      </c>
      <c r="X497">
        <f t="shared" si="14"/>
        <v>730.29483728261141</v>
      </c>
      <c r="Y497" s="77">
        <f t="shared" si="15"/>
        <v>8.1813822987038348E-2</v>
      </c>
    </row>
    <row r="498" spans="3:25" x14ac:dyDescent="0.25">
      <c r="C498" s="19" t="s">
        <v>2130</v>
      </c>
      <c r="D498" s="6" t="s">
        <v>61</v>
      </c>
      <c r="E498" s="6" t="s">
        <v>12</v>
      </c>
      <c r="F498" s="48">
        <v>4.0528543682927296</v>
      </c>
      <c r="G498" s="8">
        <v>83.345997035388606</v>
      </c>
      <c r="H498" s="9">
        <v>0.14416612814918001</v>
      </c>
      <c r="I498" s="40">
        <v>10</v>
      </c>
      <c r="J498" s="7">
        <v>5</v>
      </c>
      <c r="K498" s="9">
        <v>0.98648049514852598</v>
      </c>
      <c r="L498" s="39">
        <v>0</v>
      </c>
      <c r="M498" s="47">
        <v>0</v>
      </c>
      <c r="N498" s="17">
        <v>4.2755979840129299E-2</v>
      </c>
      <c r="O498" s="7">
        <f>Q498/P498/N498</f>
        <v>85.45111399575579</v>
      </c>
      <c r="P498" s="7">
        <v>3.0154421418058206</v>
      </c>
      <c r="Q498" s="33">
        <v>11.017056899040702</v>
      </c>
      <c r="R498" s="38" t="s">
        <v>1676</v>
      </c>
      <c r="S498" s="33" t="s">
        <v>1676</v>
      </c>
      <c r="T498" s="45" t="s">
        <v>1676</v>
      </c>
      <c r="U498" s="55">
        <f>RANK(Q498,$Q$5:$Q$3209,0)</f>
        <v>462</v>
      </c>
      <c r="V498" s="55">
        <f>RANK(W498,$W$5:$W$3209,0)</f>
        <v>494</v>
      </c>
      <c r="W498" s="55">
        <f>N498*O498</f>
        <v>3.6535461073191251</v>
      </c>
      <c r="X498">
        <f t="shared" si="14"/>
        <v>726.62369813882958</v>
      </c>
      <c r="Y498" s="77">
        <f t="shared" si="15"/>
        <v>8.140255083675485E-2</v>
      </c>
    </row>
    <row r="499" spans="3:25" x14ac:dyDescent="0.25">
      <c r="C499" s="19" t="s">
        <v>2440</v>
      </c>
      <c r="D499" s="6" t="s">
        <v>147</v>
      </c>
      <c r="E499" s="6" t="s">
        <v>131</v>
      </c>
      <c r="F499" s="48">
        <v>6.4216277661953303</v>
      </c>
      <c r="G499" s="8">
        <v>80.964199326864204</v>
      </c>
      <c r="H499" s="9">
        <v>1</v>
      </c>
      <c r="I499" s="40">
        <v>2</v>
      </c>
      <c r="J499" s="7">
        <v>4</v>
      </c>
      <c r="K499" s="9">
        <v>0.77511835301895604</v>
      </c>
      <c r="L499" s="39">
        <v>0</v>
      </c>
      <c r="M499" s="47">
        <v>0</v>
      </c>
      <c r="N499" s="17">
        <v>7.6552057286623204E-2</v>
      </c>
      <c r="O499" s="7">
        <f>Q499/P499/N499</f>
        <v>47.636719618242658</v>
      </c>
      <c r="P499" s="7">
        <v>0.47827703249948472</v>
      </c>
      <c r="Q499" s="33">
        <v>1.7441275403574921</v>
      </c>
      <c r="R499" s="38" t="s">
        <v>1675</v>
      </c>
      <c r="S499" s="33" t="s">
        <v>1675</v>
      </c>
      <c r="T499" s="45" t="s">
        <v>1677</v>
      </c>
      <c r="U499" s="55">
        <f>RANK(Q499,$Q$5:$Q$3209,0)</f>
        <v>786</v>
      </c>
      <c r="V499" s="55">
        <f>RANK(W499,$W$5:$W$3209,0)</f>
        <v>495</v>
      </c>
      <c r="W499" s="55">
        <f>N499*O499</f>
        <v>3.6466888891625193</v>
      </c>
      <c r="X499">
        <f t="shared" si="14"/>
        <v>722.97015203151045</v>
      </c>
      <c r="Y499" s="77">
        <f t="shared" si="15"/>
        <v>8.099324960766302E-2</v>
      </c>
    </row>
    <row r="500" spans="3:25" x14ac:dyDescent="0.25">
      <c r="C500" s="19" t="s">
        <v>2191</v>
      </c>
      <c r="D500" s="6" t="s">
        <v>257</v>
      </c>
      <c r="E500" s="6" t="s">
        <v>131</v>
      </c>
      <c r="F500" s="48">
        <v>10.4928724040009</v>
      </c>
      <c r="G500" s="8">
        <v>86.573131584328706</v>
      </c>
      <c r="H500" s="9">
        <v>1</v>
      </c>
      <c r="I500" s="40">
        <v>15</v>
      </c>
      <c r="J500" s="7">
        <v>3</v>
      </c>
      <c r="K500" s="9">
        <v>0.64416382562749297</v>
      </c>
      <c r="L500" s="39">
        <v>0</v>
      </c>
      <c r="M500" s="47">
        <v>0</v>
      </c>
      <c r="N500" s="17">
        <v>5.5585840429920999E-2</v>
      </c>
      <c r="O500" s="7">
        <f>Q500/P500/N500</f>
        <v>65.391231023531006</v>
      </c>
      <c r="P500" s="7">
        <v>2.0460134817757933</v>
      </c>
      <c r="Q500" s="33">
        <v>7.4369040908233011</v>
      </c>
      <c r="R500" s="38" t="s">
        <v>1676</v>
      </c>
      <c r="S500" s="33" t="s">
        <v>1676</v>
      </c>
      <c r="T500" s="45" t="s">
        <v>1677</v>
      </c>
      <c r="U500" s="55">
        <f>RANK(Q500,$Q$5:$Q$3209,0)</f>
        <v>524</v>
      </c>
      <c r="V500" s="55">
        <f>RANK(W500,$W$5:$W$3209,0)</f>
        <v>496</v>
      </c>
      <c r="W500" s="55">
        <f>N500*O500</f>
        <v>3.6348265331900942</v>
      </c>
      <c r="X500">
        <f t="shared" si="14"/>
        <v>719.32346314234792</v>
      </c>
      <c r="Y500" s="77">
        <f t="shared" si="15"/>
        <v>8.058471658232097E-2</v>
      </c>
    </row>
    <row r="501" spans="3:25" x14ac:dyDescent="0.25">
      <c r="C501" s="19" t="s">
        <v>2160</v>
      </c>
      <c r="D501" s="6" t="s">
        <v>495</v>
      </c>
      <c r="E501" s="6" t="s">
        <v>16</v>
      </c>
      <c r="F501" s="48">
        <v>19.30601848772384</v>
      </c>
      <c r="G501" s="8">
        <v>55.161356453963897</v>
      </c>
      <c r="H501" s="9">
        <v>0.89001521927147098</v>
      </c>
      <c r="I501" s="40">
        <v>4</v>
      </c>
      <c r="J501" s="7">
        <v>7</v>
      </c>
      <c r="K501" s="9">
        <v>0.999999999999997</v>
      </c>
      <c r="L501" s="39">
        <v>0.25178810106771798</v>
      </c>
      <c r="M501" s="47">
        <v>0</v>
      </c>
      <c r="N501" s="17">
        <v>0.102854721189165</v>
      </c>
      <c r="O501" s="7">
        <f>Q501/P501/N501</f>
        <v>35.326276690591051</v>
      </c>
      <c r="P501" s="7">
        <v>2.4774133149341377</v>
      </c>
      <c r="Q501" s="33">
        <v>9.0016177085502651</v>
      </c>
      <c r="R501" s="41" t="s">
        <v>1675</v>
      </c>
      <c r="S501" s="33" t="s">
        <v>1675</v>
      </c>
      <c r="T501" s="45" t="s">
        <v>1676</v>
      </c>
      <c r="U501" s="55">
        <f>RANK(Q501,$Q$5:$Q$3209,0)</f>
        <v>493</v>
      </c>
      <c r="V501" s="55">
        <f>RANK(W501,$W$5:$W$3209,0)</f>
        <v>497</v>
      </c>
      <c r="W501" s="55">
        <f>N501*O501</f>
        <v>3.6334743396620408</v>
      </c>
      <c r="X501">
        <f t="shared" si="14"/>
        <v>715.68863660915781</v>
      </c>
      <c r="Y501" s="77">
        <f t="shared" si="15"/>
        <v>8.0177512478726953E-2</v>
      </c>
    </row>
    <row r="502" spans="3:25" x14ac:dyDescent="0.25">
      <c r="C502" s="19" t="s">
        <v>2176</v>
      </c>
      <c r="D502" s="6" t="s">
        <v>717</v>
      </c>
      <c r="E502" s="6" t="s">
        <v>19</v>
      </c>
      <c r="F502" s="48">
        <v>0.73533303283792295</v>
      </c>
      <c r="G502" s="8">
        <v>61.571238240324</v>
      </c>
      <c r="H502" s="9">
        <v>1</v>
      </c>
      <c r="I502" s="40">
        <v>0</v>
      </c>
      <c r="J502" s="7">
        <v>0</v>
      </c>
      <c r="K502" s="9">
        <v>5.13171214226429E-2</v>
      </c>
      <c r="L502" s="39">
        <v>1</v>
      </c>
      <c r="M502" s="47">
        <v>0</v>
      </c>
      <c r="N502" s="17">
        <v>7.6073680952963296E-2</v>
      </c>
      <c r="O502" s="7">
        <f>Q502/P502/N502</f>
        <v>47.636719618242665</v>
      </c>
      <c r="P502" s="7">
        <v>2.2962834019744296</v>
      </c>
      <c r="Q502" s="33">
        <v>8.32150282088155</v>
      </c>
      <c r="R502" s="38" t="s">
        <v>1675</v>
      </c>
      <c r="S502" s="33" t="s">
        <v>1675</v>
      </c>
      <c r="T502" s="45" t="s">
        <v>1676</v>
      </c>
      <c r="U502" s="55">
        <f>RANK(Q502,$Q$5:$Q$3209,0)</f>
        <v>509</v>
      </c>
      <c r="V502" s="55">
        <f>RANK(W502,$W$5:$W$3209,0)</f>
        <v>498</v>
      </c>
      <c r="W502" s="55">
        <f>N502*O502</f>
        <v>3.6239006098839601</v>
      </c>
      <c r="X502">
        <f t="shared" si="14"/>
        <v>712.05516226949578</v>
      </c>
      <c r="Y502" s="77">
        <f t="shared" si="15"/>
        <v>7.9770459859323017E-2</v>
      </c>
    </row>
    <row r="503" spans="3:25" x14ac:dyDescent="0.25">
      <c r="C503" s="19" t="s">
        <v>2159</v>
      </c>
      <c r="D503" s="6" t="s">
        <v>1134</v>
      </c>
      <c r="E503" s="6" t="s">
        <v>39</v>
      </c>
      <c r="F503" s="48">
        <v>16.428584390569601</v>
      </c>
      <c r="G503" s="8">
        <v>33.9791561492681</v>
      </c>
      <c r="H503" s="9">
        <v>1</v>
      </c>
      <c r="I503" s="40">
        <v>0</v>
      </c>
      <c r="J503" s="7">
        <v>7</v>
      </c>
      <c r="K503" s="9">
        <v>0.97931558676394204</v>
      </c>
      <c r="L503" s="39">
        <v>0</v>
      </c>
      <c r="M503" s="47">
        <v>0</v>
      </c>
      <c r="N503" s="17">
        <v>5.5326447626638901E-2</v>
      </c>
      <c r="O503" s="7">
        <f>Q503/P503/N503</f>
        <v>65.391231023531006</v>
      </c>
      <c r="P503" s="7">
        <v>2.494635580681114</v>
      </c>
      <c r="Q503" s="33">
        <v>9.0252535538461185</v>
      </c>
      <c r="R503" s="38" t="s">
        <v>1676</v>
      </c>
      <c r="S503" s="33" t="s">
        <v>1676</v>
      </c>
      <c r="T503" s="45" t="s">
        <v>1676</v>
      </c>
      <c r="U503" s="55">
        <f>RANK(Q503,$Q$5:$Q$3209,0)</f>
        <v>492</v>
      </c>
      <c r="V503" s="55">
        <f>RANK(W503,$W$5:$W$3209,0)</f>
        <v>499</v>
      </c>
      <c r="W503" s="55">
        <f>N503*O503</f>
        <v>3.6178645184648333</v>
      </c>
      <c r="X503">
        <f t="shared" si="14"/>
        <v>708.43126165961178</v>
      </c>
      <c r="Y503" s="77">
        <f t="shared" si="15"/>
        <v>7.9364479770345706E-2</v>
      </c>
    </row>
    <row r="504" spans="3:25" x14ac:dyDescent="0.25">
      <c r="C504" s="19" t="s">
        <v>436</v>
      </c>
      <c r="D504" s="6" t="s">
        <v>436</v>
      </c>
      <c r="E504" s="6" t="s">
        <v>27</v>
      </c>
      <c r="F504" s="48">
        <v>5.8169477272685503E-2</v>
      </c>
      <c r="G504" s="8">
        <v>90</v>
      </c>
      <c r="H504" s="9">
        <v>1</v>
      </c>
      <c r="I504" s="40">
        <v>0</v>
      </c>
      <c r="J504" s="7">
        <v>0</v>
      </c>
      <c r="K504" s="9">
        <v>1</v>
      </c>
      <c r="L504" s="39">
        <v>0</v>
      </c>
      <c r="M504" s="47">
        <v>0</v>
      </c>
      <c r="N504" s="17">
        <v>5.4802063038132801E-2</v>
      </c>
      <c r="O504" s="7">
        <f>Q504/P504/N504</f>
        <v>65.391231023531006</v>
      </c>
      <c r="P504" s="7">
        <v>2.5227585985205869</v>
      </c>
      <c r="Q504" s="33">
        <v>9.0404930419663359</v>
      </c>
      <c r="R504" s="38" t="s">
        <v>1676</v>
      </c>
      <c r="S504" s="33" t="s">
        <v>1676</v>
      </c>
      <c r="T504" s="45" t="s">
        <v>1676</v>
      </c>
      <c r="U504" s="55">
        <f>RANK(Q504,$Q$5:$Q$3209,0)</f>
        <v>490</v>
      </c>
      <c r="V504" s="55">
        <f>RANK(W504,$W$5:$W$3209,0)</f>
        <v>500</v>
      </c>
      <c r="W504" s="55">
        <f>N504*O504</f>
        <v>3.5835743646926512</v>
      </c>
      <c r="X504">
        <f t="shared" si="14"/>
        <v>704.81339714114699</v>
      </c>
      <c r="Y504" s="77">
        <f t="shared" si="15"/>
        <v>7.895917589553518E-2</v>
      </c>
    </row>
    <row r="505" spans="3:25" x14ac:dyDescent="0.25">
      <c r="C505" s="19" t="s">
        <v>2111</v>
      </c>
      <c r="D505" s="6" t="s">
        <v>149</v>
      </c>
      <c r="E505" s="6" t="s">
        <v>22</v>
      </c>
      <c r="F505" s="48">
        <v>0.207124467752097</v>
      </c>
      <c r="G505" s="8">
        <v>95</v>
      </c>
      <c r="H505" s="9">
        <v>0</v>
      </c>
      <c r="I505" s="40">
        <v>0</v>
      </c>
      <c r="J505" s="7">
        <v>0</v>
      </c>
      <c r="K505" s="9">
        <v>1.45921276435168E-2</v>
      </c>
      <c r="L505" s="39">
        <v>1</v>
      </c>
      <c r="M505" s="47">
        <v>0</v>
      </c>
      <c r="N505" s="17">
        <v>4.1875718985615699E-2</v>
      </c>
      <c r="O505" s="7">
        <f>Q505/P505/N505</f>
        <v>85.451113995755804</v>
      </c>
      <c r="P505" s="7">
        <v>3.3599927391447038</v>
      </c>
      <c r="Q505" s="33">
        <v>12.023152189578754</v>
      </c>
      <c r="R505" s="38" t="s">
        <v>1676</v>
      </c>
      <c r="S505" s="33" t="s">
        <v>1676</v>
      </c>
      <c r="T505" s="45" t="s">
        <v>1675</v>
      </c>
      <c r="U505" s="55">
        <f>RANK(Q505,$Q$5:$Q$3209,0)</f>
        <v>443</v>
      </c>
      <c r="V505" s="55">
        <f>RANK(W505,$W$5:$W$3209,0)</f>
        <v>501</v>
      </c>
      <c r="W505" s="55">
        <f>N505*O505</f>
        <v>3.5783268366940826</v>
      </c>
      <c r="X505">
        <f t="shared" si="14"/>
        <v>701.2298227764544</v>
      </c>
      <c r="Y505" s="77">
        <f t="shared" si="15"/>
        <v>7.8557713494644077E-2</v>
      </c>
    </row>
    <row r="506" spans="3:25" x14ac:dyDescent="0.25">
      <c r="C506" s="19" t="s">
        <v>2583</v>
      </c>
      <c r="D506" s="6" t="s">
        <v>174</v>
      </c>
      <c r="E506" s="6" t="s">
        <v>131</v>
      </c>
      <c r="F506" s="48">
        <v>6.3529369340559603</v>
      </c>
      <c r="G506" s="8">
        <v>96.550882336908103</v>
      </c>
      <c r="H506" s="9">
        <v>0.999999999999999</v>
      </c>
      <c r="I506" s="40">
        <v>5</v>
      </c>
      <c r="J506" s="7">
        <v>1</v>
      </c>
      <c r="K506" s="9">
        <v>1</v>
      </c>
      <c r="L506" s="39">
        <v>0</v>
      </c>
      <c r="M506" s="47">
        <v>0</v>
      </c>
      <c r="N506" s="17">
        <v>5.4719864901003501E-2</v>
      </c>
      <c r="O506" s="7">
        <f>Q506/P506/N506</f>
        <v>65.391231023531006</v>
      </c>
      <c r="P506" s="7">
        <v>0.23353341087705054</v>
      </c>
      <c r="Q506" s="33">
        <v>0.83562909370652294</v>
      </c>
      <c r="R506" s="38" t="s">
        <v>1676</v>
      </c>
      <c r="S506" s="33" t="s">
        <v>1676</v>
      </c>
      <c r="T506" s="45" t="s">
        <v>1677</v>
      </c>
      <c r="U506" s="55">
        <f>RANK(Q506,$Q$5:$Q$3209,0)</f>
        <v>935</v>
      </c>
      <c r="V506" s="55">
        <f>RANK(W506,$W$5:$W$3209,0)</f>
        <v>502</v>
      </c>
      <c r="W506" s="55">
        <f>N506*O506</f>
        <v>3.5781993273179253</v>
      </c>
      <c r="X506">
        <f t="shared" si="14"/>
        <v>697.65149593976037</v>
      </c>
      <c r="Y506" s="77">
        <f t="shared" si="15"/>
        <v>7.8156838966355779E-2</v>
      </c>
    </row>
    <row r="507" spans="3:25" x14ac:dyDescent="0.25">
      <c r="C507" s="19" t="s">
        <v>2139</v>
      </c>
      <c r="D507" s="6" t="s">
        <v>455</v>
      </c>
      <c r="E507" s="6" t="s">
        <v>90</v>
      </c>
      <c r="F507" s="48">
        <v>17.252205854199001</v>
      </c>
      <c r="G507" s="8">
        <v>47.377985664653899</v>
      </c>
      <c r="H507" s="9">
        <v>1</v>
      </c>
      <c r="I507" s="40">
        <v>1</v>
      </c>
      <c r="J507" s="7">
        <v>11</v>
      </c>
      <c r="K507" s="9">
        <v>1</v>
      </c>
      <c r="L507" s="39">
        <v>0.107660429474897</v>
      </c>
      <c r="M507" s="47">
        <v>0</v>
      </c>
      <c r="N507" s="17">
        <v>5.4511163676202103E-2</v>
      </c>
      <c r="O507" s="7">
        <f>Q507/P507/N507</f>
        <v>65.391231023531006</v>
      </c>
      <c r="P507" s="7">
        <v>2.8710309452774507</v>
      </c>
      <c r="Q507" s="33">
        <v>10.233939377436515</v>
      </c>
      <c r="R507" s="38" t="s">
        <v>1676</v>
      </c>
      <c r="S507" s="33" t="s">
        <v>1676</v>
      </c>
      <c r="T507" s="45" t="s">
        <v>1676</v>
      </c>
      <c r="U507" s="55">
        <f>RANK(Q507,$Q$5:$Q$3209,0)</f>
        <v>471</v>
      </c>
      <c r="V507" s="55">
        <f>RANK(W507,$W$5:$W$3209,0)</f>
        <v>503</v>
      </c>
      <c r="W507" s="55">
        <f>N507*O507</f>
        <v>3.5645520973120433</v>
      </c>
      <c r="X507">
        <f t="shared" si="14"/>
        <v>694.07329661244239</v>
      </c>
      <c r="Y507" s="77">
        <f t="shared" si="15"/>
        <v>7.7755978722749475E-2</v>
      </c>
    </row>
    <row r="508" spans="3:25" x14ac:dyDescent="0.25">
      <c r="C508" s="19" t="s">
        <v>2253</v>
      </c>
      <c r="D508" s="6" t="s">
        <v>129</v>
      </c>
      <c r="E508" s="6" t="s">
        <v>131</v>
      </c>
      <c r="F508" s="48">
        <v>2.4311191753606001</v>
      </c>
      <c r="G508" s="8">
        <v>97.996493285517005</v>
      </c>
      <c r="H508" s="9">
        <v>1</v>
      </c>
      <c r="I508" s="40">
        <v>2</v>
      </c>
      <c r="J508" s="7">
        <v>2</v>
      </c>
      <c r="K508" s="9">
        <v>1</v>
      </c>
      <c r="L508" s="39">
        <v>0</v>
      </c>
      <c r="M508" s="47">
        <v>0</v>
      </c>
      <c r="N508" s="17">
        <v>5.4264704387653698E-2</v>
      </c>
      <c r="O508" s="7">
        <f>Q508/P508/N508</f>
        <v>65.391231023531006</v>
      </c>
      <c r="P508" s="7">
        <v>1.3953434725147909</v>
      </c>
      <c r="Q508" s="33">
        <v>4.9512867605211932</v>
      </c>
      <c r="R508" s="38" t="s">
        <v>1676</v>
      </c>
      <c r="S508" s="33" t="s">
        <v>1676</v>
      </c>
      <c r="T508" s="45" t="s">
        <v>1677</v>
      </c>
      <c r="U508" s="55">
        <f>RANK(Q508,$Q$5:$Q$3209,0)</f>
        <v>588</v>
      </c>
      <c r="V508" s="55">
        <f>RANK(W508,$W$5:$W$3209,0)</f>
        <v>504</v>
      </c>
      <c r="W508" s="55">
        <f>N508*O508</f>
        <v>3.5484358210366795</v>
      </c>
      <c r="X508">
        <f t="shared" si="14"/>
        <v>690.50874451513039</v>
      </c>
      <c r="Y508" s="77">
        <f t="shared" si="15"/>
        <v>7.7356647357622071E-2</v>
      </c>
    </row>
    <row r="509" spans="3:25" x14ac:dyDescent="0.25">
      <c r="C509" s="19" t="s">
        <v>2117</v>
      </c>
      <c r="D509" s="6" t="s">
        <v>75</v>
      </c>
      <c r="E509" s="6" t="s">
        <v>19</v>
      </c>
      <c r="F509" s="48">
        <v>4.06100827791232</v>
      </c>
      <c r="G509" s="8">
        <v>83.871684365467004</v>
      </c>
      <c r="H509" s="9">
        <v>0.58262530058609396</v>
      </c>
      <c r="I509" s="40">
        <v>1</v>
      </c>
      <c r="J509" s="7">
        <v>2</v>
      </c>
      <c r="K509" s="9">
        <v>1</v>
      </c>
      <c r="L509" s="39">
        <v>0.27244296760891901</v>
      </c>
      <c r="M509" s="47">
        <v>1</v>
      </c>
      <c r="N509" s="17">
        <v>5.3736518103047401E-2</v>
      </c>
      <c r="O509" s="7">
        <f>Q509/P509/N509</f>
        <v>65.391231023531006</v>
      </c>
      <c r="P509" s="7">
        <v>3.3515335688877421</v>
      </c>
      <c r="Q509" s="33">
        <v>11.776943986637155</v>
      </c>
      <c r="R509" s="38" t="s">
        <v>1676</v>
      </c>
      <c r="S509" s="33" t="s">
        <v>1676</v>
      </c>
      <c r="T509" s="45" t="s">
        <v>1675</v>
      </c>
      <c r="U509" s="55">
        <f>RANK(Q509,$Q$5:$Q$3209,0)</f>
        <v>449</v>
      </c>
      <c r="V509" s="55">
        <f>RANK(W509,$W$5:$W$3209,0)</f>
        <v>505</v>
      </c>
      <c r="W509" s="55">
        <f>N509*O509</f>
        <v>3.5138970696765286</v>
      </c>
      <c r="X509">
        <f t="shared" si="14"/>
        <v>686.96030869409367</v>
      </c>
      <c r="Y509" s="77">
        <f t="shared" si="15"/>
        <v>7.695912147448232E-2</v>
      </c>
    </row>
    <row r="510" spans="3:25" x14ac:dyDescent="0.25">
      <c r="C510" s="19" t="s">
        <v>2168</v>
      </c>
      <c r="D510" s="6" t="s">
        <v>57</v>
      </c>
      <c r="E510" s="6" t="s">
        <v>19</v>
      </c>
      <c r="F510" s="48">
        <v>9.9756708711996787</v>
      </c>
      <c r="G510" s="8">
        <v>80.775190210981606</v>
      </c>
      <c r="H510" s="9">
        <v>0.75247416767173403</v>
      </c>
      <c r="I510" s="40">
        <v>5</v>
      </c>
      <c r="J510" s="7">
        <v>1</v>
      </c>
      <c r="K510" s="9">
        <v>0.65832792035154097</v>
      </c>
      <c r="L510" s="39">
        <v>0.51196143067627897</v>
      </c>
      <c r="M510" s="47">
        <v>1</v>
      </c>
      <c r="N510" s="17">
        <v>7.3370909381842694E-2</v>
      </c>
      <c r="O510" s="7">
        <f>Q510/P510/N510</f>
        <v>47.636719618242658</v>
      </c>
      <c r="P510" s="7">
        <v>2.4429862053408931</v>
      </c>
      <c r="Q510" s="33">
        <v>8.538601863514371</v>
      </c>
      <c r="R510" s="38" t="s">
        <v>1675</v>
      </c>
      <c r="S510" s="33" t="s">
        <v>1675</v>
      </c>
      <c r="T510" s="45" t="s">
        <v>1676</v>
      </c>
      <c r="U510" s="55">
        <f>RANK(Q510,$Q$5:$Q$3209,0)</f>
        <v>501</v>
      </c>
      <c r="V510" s="55">
        <f>RANK(W510,$W$5:$W$3209,0)</f>
        <v>506</v>
      </c>
      <c r="W510" s="55">
        <f>N510*O510</f>
        <v>3.4951494383583301</v>
      </c>
      <c r="X510">
        <f t="shared" si="14"/>
        <v>683.44641162441712</v>
      </c>
      <c r="Y510" s="77">
        <f t="shared" si="15"/>
        <v>7.6565464915272746E-2</v>
      </c>
    </row>
    <row r="511" spans="3:25" x14ac:dyDescent="0.25">
      <c r="C511" s="19" t="s">
        <v>2098</v>
      </c>
      <c r="D511" s="6" t="s">
        <v>87</v>
      </c>
      <c r="E511" s="6" t="s">
        <v>90</v>
      </c>
      <c r="F511" s="48">
        <v>1.9354966336821398E-2</v>
      </c>
      <c r="G511" s="8">
        <v>10</v>
      </c>
      <c r="H511" s="9">
        <v>1</v>
      </c>
      <c r="I511" s="40">
        <v>0</v>
      </c>
      <c r="J511" s="7">
        <v>0</v>
      </c>
      <c r="K511" s="9">
        <v>1</v>
      </c>
      <c r="L511" s="39">
        <v>1</v>
      </c>
      <c r="M511" s="47">
        <v>0</v>
      </c>
      <c r="N511" s="17">
        <v>0.130222282878421</v>
      </c>
      <c r="O511" s="7">
        <f>Q511/P511/N511</f>
        <v>26.553376868630977</v>
      </c>
      <c r="P511" s="7">
        <v>3.7801957825865866</v>
      </c>
      <c r="Q511" s="33">
        <v>13.0713173031089</v>
      </c>
      <c r="R511" s="41" t="s">
        <v>1675</v>
      </c>
      <c r="S511" s="33" t="s">
        <v>1675</v>
      </c>
      <c r="T511" s="45" t="s">
        <v>1675</v>
      </c>
      <c r="U511" s="55">
        <f>RANK(Q511,$Q$5:$Q$3209,0)</f>
        <v>430</v>
      </c>
      <c r="V511" s="55">
        <f>RANK(W511,$W$5:$W$3209,0)</f>
        <v>507</v>
      </c>
      <c r="W511" s="55">
        <f>N511*O511</f>
        <v>3.4578413539641839</v>
      </c>
      <c r="X511">
        <f t="shared" si="14"/>
        <v>679.95126218605878</v>
      </c>
      <c r="Y511" s="77">
        <f t="shared" si="15"/>
        <v>7.6173908624765335E-2</v>
      </c>
    </row>
    <row r="512" spans="3:25" x14ac:dyDescent="0.25">
      <c r="C512" s="19" t="s">
        <v>2100</v>
      </c>
      <c r="D512" s="6" t="s">
        <v>1020</v>
      </c>
      <c r="E512" s="6" t="s">
        <v>19</v>
      </c>
      <c r="F512" s="48">
        <v>0.66179814794156999</v>
      </c>
      <c r="G512" s="8">
        <v>42.581972674986297</v>
      </c>
      <c r="H512" s="9">
        <v>1</v>
      </c>
      <c r="I512" s="40">
        <v>0</v>
      </c>
      <c r="J512" s="7">
        <v>0</v>
      </c>
      <c r="K512" s="9">
        <v>0.122287331621898</v>
      </c>
      <c r="L512" s="39">
        <v>1</v>
      </c>
      <c r="M512" s="47">
        <v>0</v>
      </c>
      <c r="N512" s="17">
        <v>7.2043675753374295E-2</v>
      </c>
      <c r="O512" s="7">
        <f>Q512/P512/N512</f>
        <v>47.636719618242658</v>
      </c>
      <c r="P512" s="7">
        <v>3.7401929485257517</v>
      </c>
      <c r="Q512" s="33">
        <v>12.836059373920257</v>
      </c>
      <c r="R512" s="38" t="s">
        <v>1675</v>
      </c>
      <c r="S512" s="33" t="s">
        <v>1675</v>
      </c>
      <c r="T512" s="45" t="s">
        <v>1675</v>
      </c>
      <c r="U512" s="55">
        <f>RANK(Q512,$Q$5:$Q$3209,0)</f>
        <v>432</v>
      </c>
      <c r="V512" s="55">
        <f>RANK(W512,$W$5:$W$3209,0)</f>
        <v>508</v>
      </c>
      <c r="W512" s="55">
        <f>N512*O512</f>
        <v>3.4319243821310783</v>
      </c>
      <c r="X512">
        <f t="shared" si="14"/>
        <v>676.49342083209456</v>
      </c>
      <c r="Y512" s="77">
        <f t="shared" si="15"/>
        <v>7.5786531902367643E-2</v>
      </c>
    </row>
    <row r="513" spans="3:25" x14ac:dyDescent="0.25">
      <c r="C513" s="19" t="s">
        <v>2265</v>
      </c>
      <c r="D513" s="6" t="s">
        <v>285</v>
      </c>
      <c r="E513" s="6" t="s">
        <v>39</v>
      </c>
      <c r="F513" s="48">
        <v>17.079826786075898</v>
      </c>
      <c r="G513" s="8">
        <v>82.544021887791999</v>
      </c>
      <c r="H513" s="9">
        <v>0.99963647599351602</v>
      </c>
      <c r="I513" s="40">
        <v>2</v>
      </c>
      <c r="J513" s="7">
        <v>0</v>
      </c>
      <c r="K513" s="9">
        <v>0.84554487707971804</v>
      </c>
      <c r="L513" s="39">
        <v>0</v>
      </c>
      <c r="M513" s="47">
        <v>0</v>
      </c>
      <c r="N513" s="17">
        <v>5.2465022931251999E-2</v>
      </c>
      <c r="O513" s="7">
        <f>Q513/P513/N513</f>
        <v>65.391231023531006</v>
      </c>
      <c r="P513" s="7">
        <v>1.3664447236980006</v>
      </c>
      <c r="Q513" s="33">
        <v>4.6879335633279977</v>
      </c>
      <c r="R513" s="38" t="s">
        <v>1676</v>
      </c>
      <c r="S513" s="33" t="s">
        <v>1676</v>
      </c>
      <c r="T513" s="45" t="s">
        <v>1677</v>
      </c>
      <c r="U513" s="55">
        <f>RANK(Q513,$Q$5:$Q$3209,0)</f>
        <v>600</v>
      </c>
      <c r="V513" s="55">
        <f>RANK(W513,$W$5:$W$3209,0)</f>
        <v>509</v>
      </c>
      <c r="W513" s="55">
        <f>N513*O513</f>
        <v>3.4307524351523515</v>
      </c>
      <c r="X513">
        <f t="shared" si="14"/>
        <v>673.06149644996344</v>
      </c>
      <c r="Y513" s="77">
        <f t="shared" si="15"/>
        <v>7.5402058619016304E-2</v>
      </c>
    </row>
    <row r="514" spans="3:25" x14ac:dyDescent="0.25">
      <c r="C514" s="19" t="s">
        <v>2227</v>
      </c>
      <c r="D514" s="6" t="s">
        <v>845</v>
      </c>
      <c r="E514" s="6" t="s">
        <v>204</v>
      </c>
      <c r="F514" s="48">
        <v>15.88708454891615</v>
      </c>
      <c r="G514" s="8">
        <v>63.476037671950102</v>
      </c>
      <c r="H514" s="9">
        <v>0.757487862279694</v>
      </c>
      <c r="I514" s="40">
        <v>0</v>
      </c>
      <c r="J514" s="7">
        <v>4</v>
      </c>
      <c r="K514" s="9">
        <v>0.76400191411472695</v>
      </c>
      <c r="L514" s="39">
        <v>0.37439229601707702</v>
      </c>
      <c r="M514" s="47">
        <v>0</v>
      </c>
      <c r="N514" s="17">
        <v>9.6438461689090094E-2</v>
      </c>
      <c r="O514" s="7">
        <f>Q514/P514/N514</f>
        <v>35.326276690591058</v>
      </c>
      <c r="P514" s="7">
        <v>1.7384666948287528</v>
      </c>
      <c r="Q514" s="33">
        <v>5.922628817242499</v>
      </c>
      <c r="R514" s="41" t="s">
        <v>1675</v>
      </c>
      <c r="S514" s="33" t="s">
        <v>1675</v>
      </c>
      <c r="T514" s="45" t="s">
        <v>1677</v>
      </c>
      <c r="U514" s="55">
        <f>RANK(Q514,$Q$5:$Q$3209,0)</f>
        <v>562</v>
      </c>
      <c r="V514" s="55">
        <f>RANK(W514,$W$5:$W$3209,0)</f>
        <v>510</v>
      </c>
      <c r="W514" s="55">
        <f>N514*O514</f>
        <v>3.4068117812437619</v>
      </c>
      <c r="X514">
        <f t="shared" si="14"/>
        <v>669.63074401481106</v>
      </c>
      <c r="Y514" s="77">
        <f t="shared" si="15"/>
        <v>7.5017716627107517E-2</v>
      </c>
    </row>
    <row r="515" spans="3:25" x14ac:dyDescent="0.25">
      <c r="C515" s="19" t="s">
        <v>2333</v>
      </c>
      <c r="D515" s="6" t="s">
        <v>147</v>
      </c>
      <c r="E515" s="6" t="s">
        <v>131</v>
      </c>
      <c r="F515" s="48">
        <v>10.482225000488</v>
      </c>
      <c r="G515" s="8">
        <v>87.327148576811197</v>
      </c>
      <c r="H515" s="9">
        <v>0.88705767998296603</v>
      </c>
      <c r="I515" s="40">
        <v>7</v>
      </c>
      <c r="J515" s="7">
        <v>4</v>
      </c>
      <c r="K515" s="9">
        <v>0.68318669175547497</v>
      </c>
      <c r="L515" s="39">
        <v>0</v>
      </c>
      <c r="M515" s="47">
        <v>0</v>
      </c>
      <c r="N515" s="17">
        <v>7.1374519993032903E-2</v>
      </c>
      <c r="O515" s="7">
        <f>Q515/P515/N515</f>
        <v>47.636719618242651</v>
      </c>
      <c r="P515" s="7">
        <v>0.91966593698699195</v>
      </c>
      <c r="Q515" s="33">
        <v>3.1269083267730009</v>
      </c>
      <c r="R515" s="38" t="s">
        <v>1675</v>
      </c>
      <c r="S515" s="33" t="s">
        <v>1675</v>
      </c>
      <c r="T515" s="45" t="s">
        <v>1677</v>
      </c>
      <c r="U515" s="55">
        <f>RANK(Q515,$Q$5:$Q$3209,0)</f>
        <v>671</v>
      </c>
      <c r="V515" s="55">
        <f>RANK(W515,$W$5:$W$3209,0)</f>
        <v>511</v>
      </c>
      <c r="W515" s="55">
        <f>N515*O515</f>
        <v>3.400047996794763</v>
      </c>
      <c r="X515">
        <f t="shared" si="14"/>
        <v>666.22393223356733</v>
      </c>
      <c r="Y515" s="77">
        <f t="shared" si="15"/>
        <v>7.4636056670345466E-2</v>
      </c>
    </row>
    <row r="516" spans="3:25" x14ac:dyDescent="0.25">
      <c r="C516" s="19" t="s">
        <v>2186</v>
      </c>
      <c r="D516" s="6" t="s">
        <v>205</v>
      </c>
      <c r="E516" s="6" t="s">
        <v>131</v>
      </c>
      <c r="F516" s="48">
        <v>0.82482119273747334</v>
      </c>
      <c r="G516" s="8">
        <v>85.795136477245805</v>
      </c>
      <c r="H516" s="9">
        <v>1</v>
      </c>
      <c r="I516" s="40">
        <v>0</v>
      </c>
      <c r="J516" s="7">
        <v>0</v>
      </c>
      <c r="K516" s="9">
        <v>0.888060260062838</v>
      </c>
      <c r="L516" s="39">
        <v>5.13981228012114E-2</v>
      </c>
      <c r="M516" s="47">
        <v>1</v>
      </c>
      <c r="N516" s="17">
        <v>5.1913867624605398E-2</v>
      </c>
      <c r="O516" s="7">
        <f>Q516/P516/N516</f>
        <v>65.391231023531006</v>
      </c>
      <c r="P516" s="7">
        <v>2.3198881625072718</v>
      </c>
      <c r="Q516" s="33">
        <v>7.8753515138578303</v>
      </c>
      <c r="R516" s="38" t="s">
        <v>1676</v>
      </c>
      <c r="S516" s="33" t="s">
        <v>1676</v>
      </c>
      <c r="T516" s="45" t="s">
        <v>1676</v>
      </c>
      <c r="U516" s="55">
        <f>RANK(Q516,$Q$5:$Q$3209,0)</f>
        <v>519</v>
      </c>
      <c r="V516" s="55">
        <f>RANK(W516,$W$5:$W$3209,0)</f>
        <v>512</v>
      </c>
      <c r="W516" s="55">
        <f>N516*O516</f>
        <v>3.3947117111655785</v>
      </c>
      <c r="X516">
        <f t="shared" si="14"/>
        <v>662.82388423677253</v>
      </c>
      <c r="Y516" s="77">
        <f t="shared" si="15"/>
        <v>7.425515445009663E-2</v>
      </c>
    </row>
    <row r="517" spans="3:25" x14ac:dyDescent="0.25">
      <c r="C517" s="19" t="s">
        <v>2372</v>
      </c>
      <c r="D517" s="6" t="s">
        <v>461</v>
      </c>
      <c r="E517" s="6" t="s">
        <v>131</v>
      </c>
      <c r="F517" s="48">
        <v>14.821422097166501</v>
      </c>
      <c r="G517" s="8">
        <v>90.687271426568998</v>
      </c>
      <c r="H517" s="9">
        <v>0.91297721872856696</v>
      </c>
      <c r="I517" s="40">
        <v>5</v>
      </c>
      <c r="J517" s="7">
        <v>3</v>
      </c>
      <c r="K517" s="9">
        <v>1</v>
      </c>
      <c r="L517" s="39">
        <v>0</v>
      </c>
      <c r="M517" s="47">
        <v>0</v>
      </c>
      <c r="N517" s="17">
        <v>5.1212145167238002E-2</v>
      </c>
      <c r="O517" s="7">
        <f>Q517/P517/N517</f>
        <v>65.391231023530992</v>
      </c>
      <c r="P517" s="7">
        <v>0.77070309280655525</v>
      </c>
      <c r="Q517" s="33">
        <v>2.5809499511175984</v>
      </c>
      <c r="R517" s="38" t="s">
        <v>1676</v>
      </c>
      <c r="S517" s="33" t="s">
        <v>1676</v>
      </c>
      <c r="T517" s="45" t="s">
        <v>1677</v>
      </c>
      <c r="U517" s="55">
        <f>RANK(Q517,$Q$5:$Q$3209,0)</f>
        <v>717</v>
      </c>
      <c r="V517" s="55">
        <f>RANK(W517,$W$5:$W$3209,0)</f>
        <v>513</v>
      </c>
      <c r="W517" s="55">
        <f>N517*O517</f>
        <v>3.3488252158414662</v>
      </c>
      <c r="X517">
        <f t="shared" si="14"/>
        <v>659.42917252560699</v>
      </c>
      <c r="Y517" s="77">
        <f t="shared" si="15"/>
        <v>7.3874850045833343E-2</v>
      </c>
    </row>
    <row r="518" spans="3:25" x14ac:dyDescent="0.25">
      <c r="C518" s="19" t="s">
        <v>2137</v>
      </c>
      <c r="D518" s="6" t="s">
        <v>633</v>
      </c>
      <c r="E518" s="6" t="s">
        <v>204</v>
      </c>
      <c r="F518" s="48">
        <v>0.58531554461541901</v>
      </c>
      <c r="G518" s="8">
        <v>54.126414791284603</v>
      </c>
      <c r="H518" s="9">
        <v>3.1666898534873297E-2</v>
      </c>
      <c r="I518" s="40">
        <v>0</v>
      </c>
      <c r="J518" s="7">
        <v>8</v>
      </c>
      <c r="K518" s="9">
        <v>1</v>
      </c>
      <c r="L518" s="39">
        <v>0</v>
      </c>
      <c r="M518" s="47">
        <v>0</v>
      </c>
      <c r="N518" s="17">
        <v>5.1035528291897003E-2</v>
      </c>
      <c r="O518" s="7">
        <f>Q518/P518/N518</f>
        <v>65.391231023531006</v>
      </c>
      <c r="P518" s="7">
        <v>3.1020618933322686</v>
      </c>
      <c r="Q518" s="33">
        <v>10.352436772100031</v>
      </c>
      <c r="R518" s="38" t="s">
        <v>1676</v>
      </c>
      <c r="S518" s="33" t="s">
        <v>1676</v>
      </c>
      <c r="T518" s="45" t="s">
        <v>1675</v>
      </c>
      <c r="U518" s="55">
        <f>RANK(Q518,$Q$5:$Q$3209,0)</f>
        <v>469</v>
      </c>
      <c r="V518" s="55">
        <f>RANK(W518,$W$5:$W$3209,0)</f>
        <v>514</v>
      </c>
      <c r="W518" s="55">
        <f>N518*O518</f>
        <v>3.3372760209433898</v>
      </c>
      <c r="X518">
        <f t="shared" si="14"/>
        <v>656.08034730976556</v>
      </c>
      <c r="Y518" s="77">
        <f t="shared" si="15"/>
        <v>7.3499686236045442E-2</v>
      </c>
    </row>
    <row r="519" spans="3:25" x14ac:dyDescent="0.25">
      <c r="C519" s="19" t="s">
        <v>2263</v>
      </c>
      <c r="D519" s="6" t="s">
        <v>129</v>
      </c>
      <c r="E519" s="6" t="s">
        <v>131</v>
      </c>
      <c r="F519" s="48">
        <v>4.2407350719053001E-2</v>
      </c>
      <c r="G519" s="8">
        <v>98</v>
      </c>
      <c r="H519" s="9">
        <v>1</v>
      </c>
      <c r="I519" s="40">
        <v>0</v>
      </c>
      <c r="J519" s="7">
        <v>0</v>
      </c>
      <c r="K519" s="9">
        <v>1</v>
      </c>
      <c r="L519" s="39">
        <v>0</v>
      </c>
      <c r="M519" s="47">
        <v>0</v>
      </c>
      <c r="N519" s="17">
        <v>5.0858518738811198E-2</v>
      </c>
      <c r="O519" s="7">
        <f>Q519/P519/N519</f>
        <v>65.391231023531006</v>
      </c>
      <c r="P519" s="7">
        <v>1.4155892987606258</v>
      </c>
      <c r="Q519" s="33">
        <v>4.7078269565002628</v>
      </c>
      <c r="R519" s="38" t="s">
        <v>1676</v>
      </c>
      <c r="S519" s="33" t="s">
        <v>1676</v>
      </c>
      <c r="T519" s="45" t="s">
        <v>1677</v>
      </c>
      <c r="U519" s="55">
        <f>RANK(Q519,$Q$5:$Q$3209,0)</f>
        <v>598</v>
      </c>
      <c r="V519" s="55">
        <f>RANK(W519,$W$5:$W$3209,0)</f>
        <v>515</v>
      </c>
      <c r="W519" s="55">
        <f>N519*O519</f>
        <v>3.3257011483641836</v>
      </c>
      <c r="X519">
        <f t="shared" ref="X519:X582" si="16">X518-W518</f>
        <v>652.74307128882219</v>
      </c>
      <c r="Y519" s="77">
        <f t="shared" ref="Y519:Y582" si="17">X519/$X$5</f>
        <v>7.3125816265045371E-2</v>
      </c>
    </row>
    <row r="520" spans="3:25" x14ac:dyDescent="0.25">
      <c r="C520" s="19" t="s">
        <v>2153</v>
      </c>
      <c r="D520" s="6" t="s">
        <v>44</v>
      </c>
      <c r="E520" s="6" t="s">
        <v>12</v>
      </c>
      <c r="F520" s="48">
        <v>2.74417950365005</v>
      </c>
      <c r="G520" s="8">
        <v>84.707531798465595</v>
      </c>
      <c r="H520" s="9">
        <v>0.83986884969235098</v>
      </c>
      <c r="I520" s="40">
        <v>0</v>
      </c>
      <c r="J520" s="7">
        <v>2</v>
      </c>
      <c r="K520" s="9">
        <v>0.34975772670076899</v>
      </c>
      <c r="L520" s="39">
        <v>0.544250203513724</v>
      </c>
      <c r="M520" s="47">
        <v>0</v>
      </c>
      <c r="N520" s="17">
        <v>6.8801192338698705E-2</v>
      </c>
      <c r="O520" s="7">
        <f>Q520/P520/N520</f>
        <v>47.636719618242658</v>
      </c>
      <c r="P520" s="7">
        <v>2.8813265841718354</v>
      </c>
      <c r="Q520" s="33">
        <v>9.443441584141361</v>
      </c>
      <c r="R520" s="38" t="s">
        <v>1675</v>
      </c>
      <c r="S520" s="33" t="s">
        <v>1675</v>
      </c>
      <c r="T520" s="45" t="s">
        <v>1676</v>
      </c>
      <c r="U520" s="55">
        <f>RANK(Q520,$Q$5:$Q$3209,0)</f>
        <v>485</v>
      </c>
      <c r="V520" s="55">
        <f>RANK(W520,$W$5:$W$3209,0)</f>
        <v>516</v>
      </c>
      <c r="W520" s="55">
        <f>N520*O520</f>
        <v>3.2774631088393749</v>
      </c>
      <c r="X520">
        <f t="shared" si="16"/>
        <v>649.41737014045805</v>
      </c>
      <c r="Y520" s="77">
        <f t="shared" si="17"/>
        <v>7.2753243009464813E-2</v>
      </c>
    </row>
    <row r="521" spans="3:25" x14ac:dyDescent="0.25">
      <c r="C521" s="19" t="s">
        <v>2140</v>
      </c>
      <c r="D521" s="6" t="s">
        <v>1194</v>
      </c>
      <c r="E521" s="6" t="s">
        <v>126</v>
      </c>
      <c r="F521" s="48">
        <v>4.2594275190013997</v>
      </c>
      <c r="G521" s="8">
        <v>78.333629603924805</v>
      </c>
      <c r="H521" s="9">
        <v>0.50633608665108198</v>
      </c>
      <c r="I521" s="40">
        <v>0</v>
      </c>
      <c r="J521" s="7">
        <v>5</v>
      </c>
      <c r="K521" s="9">
        <v>1</v>
      </c>
      <c r="L521" s="39">
        <v>0</v>
      </c>
      <c r="M521" s="47">
        <v>0</v>
      </c>
      <c r="N521" s="17">
        <v>3.8054857572194102E-2</v>
      </c>
      <c r="O521" s="7">
        <f>Q521/P521/N521</f>
        <v>85.451113995755819</v>
      </c>
      <c r="P521" s="7">
        <v>3.1344767684463375</v>
      </c>
      <c r="Q521" s="33">
        <v>10.192785503719339</v>
      </c>
      <c r="R521" s="38" t="s">
        <v>1676</v>
      </c>
      <c r="S521" s="33" t="s">
        <v>1676</v>
      </c>
      <c r="T521" s="45" t="s">
        <v>1675</v>
      </c>
      <c r="U521" s="55">
        <f>RANK(Q521,$Q$5:$Q$3209,0)</f>
        <v>472</v>
      </c>
      <c r="V521" s="55">
        <f>RANK(W521,$W$5:$W$3209,0)</f>
        <v>517</v>
      </c>
      <c r="W521" s="55">
        <f>N521*O521</f>
        <v>3.2518299724938098</v>
      </c>
      <c r="X521">
        <f t="shared" si="16"/>
        <v>646.13990703161869</v>
      </c>
      <c r="Y521" s="77">
        <f t="shared" si="17"/>
        <v>7.2386073788289887E-2</v>
      </c>
    </row>
    <row r="522" spans="3:25" x14ac:dyDescent="0.25">
      <c r="C522" s="19" t="s">
        <v>2113</v>
      </c>
      <c r="D522" s="6" t="s">
        <v>176</v>
      </c>
      <c r="E522" s="6" t="s">
        <v>27</v>
      </c>
      <c r="F522" s="48">
        <v>0.47094123219819001</v>
      </c>
      <c r="G522" s="8">
        <v>48.0736454937053</v>
      </c>
      <c r="H522" s="9">
        <v>0</v>
      </c>
      <c r="I522" s="40">
        <v>2</v>
      </c>
      <c r="J522" s="7">
        <v>0</v>
      </c>
      <c r="K522" s="9">
        <v>1</v>
      </c>
      <c r="L522" s="39">
        <v>1</v>
      </c>
      <c r="M522" s="47">
        <v>0</v>
      </c>
      <c r="N522" s="17">
        <v>9.0816083493502495E-2</v>
      </c>
      <c r="O522" s="7">
        <f>Q522/P522/N522</f>
        <v>35.326276690591058</v>
      </c>
      <c r="P522" s="7">
        <v>3.7430211555309181</v>
      </c>
      <c r="Q522" s="33">
        <v>12.008338362822535</v>
      </c>
      <c r="R522" s="38" t="s">
        <v>1675</v>
      </c>
      <c r="S522" s="33" t="s">
        <v>1675</v>
      </c>
      <c r="T522" s="45" t="s">
        <v>1675</v>
      </c>
      <c r="U522" s="55">
        <f>RANK(Q522,$Q$5:$Q$3209,0)</f>
        <v>445</v>
      </c>
      <c r="V522" s="55">
        <f>RANK(W522,$W$5:$W$3209,0)</f>
        <v>518</v>
      </c>
      <c r="W522" s="55">
        <f>N522*O522</f>
        <v>3.2081940934472883</v>
      </c>
      <c r="X522">
        <f t="shared" si="16"/>
        <v>642.88807705912484</v>
      </c>
      <c r="Y522" s="77">
        <f t="shared" si="17"/>
        <v>7.2021776208502114E-2</v>
      </c>
    </row>
    <row r="523" spans="3:25" x14ac:dyDescent="0.25">
      <c r="C523" s="19" t="s">
        <v>2220</v>
      </c>
      <c r="D523" s="6" t="s">
        <v>803</v>
      </c>
      <c r="E523" s="6" t="s">
        <v>16</v>
      </c>
      <c r="F523" s="48">
        <v>17.582361753300809</v>
      </c>
      <c r="G523" s="8">
        <v>48.883327553704902</v>
      </c>
      <c r="H523" s="9">
        <v>0.68764886151318905</v>
      </c>
      <c r="I523" s="40">
        <v>2</v>
      </c>
      <c r="J523" s="7">
        <v>5</v>
      </c>
      <c r="K523" s="9">
        <v>1</v>
      </c>
      <c r="L523" s="39">
        <v>0.52967158000345704</v>
      </c>
      <c r="M523" s="47">
        <v>0</v>
      </c>
      <c r="N523" s="17">
        <v>0.12010107336808599</v>
      </c>
      <c r="O523" s="7">
        <f>Q523/P523/N523</f>
        <v>26.553376868630981</v>
      </c>
      <c r="P523" s="7">
        <v>1.927500100126925</v>
      </c>
      <c r="Q523" s="33">
        <v>6.1469694891518882</v>
      </c>
      <c r="R523" s="41" t="s">
        <v>1675</v>
      </c>
      <c r="S523" s="33" t="s">
        <v>1675</v>
      </c>
      <c r="T523" s="45" t="s">
        <v>1677</v>
      </c>
      <c r="U523" s="55">
        <f>RANK(Q523,$Q$5:$Q$3209,0)</f>
        <v>554</v>
      </c>
      <c r="V523" s="55">
        <f>RANK(W523,$W$5:$W$3209,0)</f>
        <v>519</v>
      </c>
      <c r="W523" s="55">
        <f>N523*O523</f>
        <v>3.1890890634698867</v>
      </c>
      <c r="X523">
        <f t="shared" si="16"/>
        <v>639.67988296567751</v>
      </c>
      <c r="Y523" s="77">
        <f t="shared" si="17"/>
        <v>7.1662367090061657E-2</v>
      </c>
    </row>
    <row r="524" spans="3:25" x14ac:dyDescent="0.25">
      <c r="C524" s="19" t="s">
        <v>2136</v>
      </c>
      <c r="D524" s="6" t="s">
        <v>35</v>
      </c>
      <c r="E524" s="6" t="s">
        <v>22</v>
      </c>
      <c r="F524" s="48">
        <v>0.60405161224901605</v>
      </c>
      <c r="G524" s="8">
        <v>70.696583179237294</v>
      </c>
      <c r="H524" s="9">
        <v>0.76128643088592496</v>
      </c>
      <c r="I524" s="40">
        <v>0</v>
      </c>
      <c r="J524" s="7">
        <v>2</v>
      </c>
      <c r="K524" s="9">
        <v>0.184207967714697</v>
      </c>
      <c r="L524" s="39">
        <v>1</v>
      </c>
      <c r="M524" s="47">
        <v>0</v>
      </c>
      <c r="N524" s="17">
        <v>8.9254392108502001E-2</v>
      </c>
      <c r="O524" s="7">
        <f>Q524/P524/N524</f>
        <v>35.326276690591058</v>
      </c>
      <c r="P524" s="7">
        <v>3.2876473738946599</v>
      </c>
      <c r="Q524" s="33">
        <v>10.366035516601546</v>
      </c>
      <c r="R524" s="38" t="s">
        <v>1675</v>
      </c>
      <c r="S524" s="33" t="s">
        <v>1675</v>
      </c>
      <c r="T524" s="45" t="s">
        <v>1675</v>
      </c>
      <c r="U524" s="55">
        <f>RANK(Q524,$Q$5:$Q$3209,0)</f>
        <v>468</v>
      </c>
      <c r="V524" s="55">
        <f>RANK(W524,$W$5:$W$3209,0)</f>
        <v>520</v>
      </c>
      <c r="W524" s="55">
        <f>N524*O524</f>
        <v>3.1530253514754487</v>
      </c>
      <c r="X524">
        <f t="shared" si="16"/>
        <v>636.49079390220766</v>
      </c>
      <c r="Y524" s="77">
        <f t="shared" si="17"/>
        <v>7.1305098279153087E-2</v>
      </c>
    </row>
    <row r="525" spans="3:25" x14ac:dyDescent="0.25">
      <c r="C525" s="19" t="s">
        <v>2178</v>
      </c>
      <c r="D525" s="6" t="s">
        <v>1188</v>
      </c>
      <c r="E525" s="6" t="s">
        <v>39</v>
      </c>
      <c r="F525" s="48">
        <v>23.0821229778884</v>
      </c>
      <c r="G525" s="8">
        <v>26.071912810994501</v>
      </c>
      <c r="H525" s="9">
        <v>0.999999999999999</v>
      </c>
      <c r="I525" s="40">
        <v>2</v>
      </c>
      <c r="J525" s="7">
        <v>8</v>
      </c>
      <c r="K525" s="9">
        <v>1</v>
      </c>
      <c r="L525" s="39">
        <v>0</v>
      </c>
      <c r="M525" s="47">
        <v>0</v>
      </c>
      <c r="N525" s="17">
        <v>0.116905903679835</v>
      </c>
      <c r="O525" s="7">
        <f>Q525/P525/N525</f>
        <v>26.553376868630977</v>
      </c>
      <c r="P525" s="7">
        <v>2.6424901329900767</v>
      </c>
      <c r="Q525" s="33">
        <v>8.202940795712566</v>
      </c>
      <c r="R525" s="41" t="s">
        <v>1675</v>
      </c>
      <c r="S525" s="33" t="s">
        <v>1675</v>
      </c>
      <c r="T525" s="45" t="s">
        <v>1676</v>
      </c>
      <c r="U525" s="55">
        <f>RANK(Q525,$Q$5:$Q$3209,0)</f>
        <v>511</v>
      </c>
      <c r="V525" s="55">
        <f>RANK(W525,$W$5:$W$3209,0)</f>
        <v>521</v>
      </c>
      <c r="W525" s="55">
        <f>N525*O525</f>
        <v>3.1042465185785315</v>
      </c>
      <c r="X525">
        <f t="shared" si="16"/>
        <v>633.33776855073222</v>
      </c>
      <c r="Y525" s="77">
        <f t="shared" si="17"/>
        <v>7.0951869631201647E-2</v>
      </c>
    </row>
    <row r="526" spans="3:25" x14ac:dyDescent="0.25">
      <c r="C526" s="19" t="s">
        <v>2184</v>
      </c>
      <c r="D526" s="6" t="s">
        <v>255</v>
      </c>
      <c r="E526" s="6" t="s">
        <v>19</v>
      </c>
      <c r="F526" s="48">
        <v>9.8425018286669896</v>
      </c>
      <c r="G526" s="8">
        <v>61.437177664116703</v>
      </c>
      <c r="H526" s="9">
        <v>0.488194130442346</v>
      </c>
      <c r="I526" s="40">
        <v>7</v>
      </c>
      <c r="J526" s="7">
        <v>2</v>
      </c>
      <c r="K526" s="9">
        <v>0.79767595223828702</v>
      </c>
      <c r="L526" s="39">
        <v>0</v>
      </c>
      <c r="M526" s="47">
        <v>0</v>
      </c>
      <c r="N526" s="17">
        <v>4.7459074358790702E-2</v>
      </c>
      <c r="O526" s="7">
        <f>Q526/P526/N526</f>
        <v>65.391231023531006</v>
      </c>
      <c r="P526" s="7">
        <v>2.5748558973233968</v>
      </c>
      <c r="Q526" s="33">
        <v>7.9908265767655653</v>
      </c>
      <c r="R526" s="38" t="s">
        <v>1676</v>
      </c>
      <c r="S526" s="33" t="s">
        <v>1676</v>
      </c>
      <c r="T526" s="45" t="s">
        <v>1676</v>
      </c>
      <c r="U526" s="55">
        <f>RANK(Q526,$Q$5:$Q$3209,0)</f>
        <v>517</v>
      </c>
      <c r="V526" s="55">
        <f>RANK(W526,$W$5:$W$3209,0)</f>
        <v>522</v>
      </c>
      <c r="W526" s="55">
        <f>N526*O526</f>
        <v>3.1034072955586196</v>
      </c>
      <c r="X526">
        <f t="shared" si="16"/>
        <v>630.2335220321537</v>
      </c>
      <c r="Y526" s="77">
        <f t="shared" si="17"/>
        <v>7.0604105601917086E-2</v>
      </c>
    </row>
    <row r="527" spans="3:25" x14ac:dyDescent="0.25">
      <c r="C527" s="19" t="s">
        <v>2177</v>
      </c>
      <c r="D527" s="6" t="s">
        <v>1162</v>
      </c>
      <c r="E527" s="6" t="s">
        <v>16</v>
      </c>
      <c r="F527" s="48">
        <v>6.6941971811815302</v>
      </c>
      <c r="G527" s="8">
        <v>21.220929011156102</v>
      </c>
      <c r="H527" s="9">
        <v>1</v>
      </c>
      <c r="I527" s="40">
        <v>2</v>
      </c>
      <c r="J527" s="7">
        <v>4</v>
      </c>
      <c r="K527" s="9">
        <v>1</v>
      </c>
      <c r="L527" s="39">
        <v>0.72501266676673304</v>
      </c>
      <c r="M527" s="47">
        <v>0</v>
      </c>
      <c r="N527" s="17">
        <v>0.116464879407151</v>
      </c>
      <c r="O527" s="7">
        <f>Q527/P527/N527</f>
        <v>26.553376868630981</v>
      </c>
      <c r="P527" s="7">
        <v>2.6791947993163276</v>
      </c>
      <c r="Q527" s="33">
        <v>8.2855059254502343</v>
      </c>
      <c r="R527" s="41" t="s">
        <v>1675</v>
      </c>
      <c r="S527" s="33" t="s">
        <v>1675</v>
      </c>
      <c r="T527" s="45" t="s">
        <v>1676</v>
      </c>
      <c r="U527" s="55">
        <f>RANK(Q527,$Q$5:$Q$3209,0)</f>
        <v>510</v>
      </c>
      <c r="V527" s="55">
        <f>RANK(W527,$W$5:$W$3209,0)</f>
        <v>523</v>
      </c>
      <c r="W527" s="55">
        <f>N527*O527</f>
        <v>3.0925358348577401</v>
      </c>
      <c r="X527">
        <f t="shared" si="16"/>
        <v>627.13011473659503</v>
      </c>
      <c r="Y527" s="77">
        <f t="shared" si="17"/>
        <v>7.0256435589514596E-2</v>
      </c>
    </row>
    <row r="528" spans="3:25" x14ac:dyDescent="0.25">
      <c r="C528" s="19" t="s">
        <v>2190</v>
      </c>
      <c r="D528" s="6" t="s">
        <v>116</v>
      </c>
      <c r="E528" s="6" t="s">
        <v>12</v>
      </c>
      <c r="F528" s="48">
        <v>1.98470740223835</v>
      </c>
      <c r="G528" s="8">
        <v>74.727124775728598</v>
      </c>
      <c r="H528" s="9">
        <v>0.70506787967486995</v>
      </c>
      <c r="I528" s="40">
        <v>0</v>
      </c>
      <c r="J528" s="7">
        <v>0</v>
      </c>
      <c r="K528" s="9">
        <v>1</v>
      </c>
      <c r="L528" s="39">
        <v>1</v>
      </c>
      <c r="M528" s="47">
        <v>0</v>
      </c>
      <c r="N528" s="17">
        <v>0.154520063573724</v>
      </c>
      <c r="O528" s="7">
        <f>Q528/P528/N528</f>
        <v>19.997911461310199</v>
      </c>
      <c r="P528" s="7">
        <v>2.4735012075541936</v>
      </c>
      <c r="Q528" s="33">
        <v>7.6433130257116026</v>
      </c>
      <c r="R528" s="41" t="s">
        <v>1675</v>
      </c>
      <c r="S528" s="33" t="s">
        <v>1675</v>
      </c>
      <c r="T528" s="45" t="s">
        <v>1676</v>
      </c>
      <c r="U528" s="55">
        <f>RANK(Q528,$Q$5:$Q$3209,0)</f>
        <v>523</v>
      </c>
      <c r="V528" s="55">
        <f>RANK(W528,$W$5:$W$3209,0)</f>
        <v>524</v>
      </c>
      <c r="W528" s="55">
        <f>N528*O528</f>
        <v>3.0900785503433559</v>
      </c>
      <c r="X528">
        <f t="shared" si="16"/>
        <v>624.03757890173733</v>
      </c>
      <c r="Y528" s="77">
        <f t="shared" si="17"/>
        <v>6.9909983490365757E-2</v>
      </c>
    </row>
    <row r="529" spans="3:25" x14ac:dyDescent="0.25">
      <c r="C529" s="19" t="s">
        <v>2209</v>
      </c>
      <c r="D529" s="6" t="s">
        <v>469</v>
      </c>
      <c r="E529" s="6" t="s">
        <v>90</v>
      </c>
      <c r="F529" s="48">
        <v>15.788107182054899</v>
      </c>
      <c r="G529" s="8">
        <v>56.810705924616201</v>
      </c>
      <c r="H529" s="9">
        <v>0.46055334356399402</v>
      </c>
      <c r="I529" s="40">
        <v>3</v>
      </c>
      <c r="J529" s="7">
        <v>13</v>
      </c>
      <c r="K529" s="9">
        <v>1</v>
      </c>
      <c r="L529" s="39">
        <v>0</v>
      </c>
      <c r="M529" s="47">
        <v>0</v>
      </c>
      <c r="N529" s="17">
        <v>6.4581748194975405E-2</v>
      </c>
      <c r="O529" s="7">
        <f>Q529/P529/N529</f>
        <v>47.636719618242658</v>
      </c>
      <c r="P529" s="7">
        <v>2.1972982089046278</v>
      </c>
      <c r="Q529" s="33">
        <v>6.7599058293417071</v>
      </c>
      <c r="R529" s="38" t="s">
        <v>1675</v>
      </c>
      <c r="S529" s="33" t="s">
        <v>1675</v>
      </c>
      <c r="T529" s="45" t="s">
        <v>1677</v>
      </c>
      <c r="U529" s="55">
        <f>RANK(Q529,$Q$5:$Q$3209,0)</f>
        <v>543</v>
      </c>
      <c r="V529" s="55">
        <f>RANK(W529,$W$5:$W$3209,0)</f>
        <v>525</v>
      </c>
      <c r="W529" s="55">
        <f>N529*O529</f>
        <v>3.0764626312199921</v>
      </c>
      <c r="X529">
        <f t="shared" si="16"/>
        <v>620.94750035139396</v>
      </c>
      <c r="Y529" s="77">
        <f t="shared" si="17"/>
        <v>6.9563806677074111E-2</v>
      </c>
    </row>
    <row r="530" spans="3:25" x14ac:dyDescent="0.25">
      <c r="C530" s="19" t="s">
        <v>2109</v>
      </c>
      <c r="D530" s="6" t="s">
        <v>184</v>
      </c>
      <c r="E530" s="6" t="s">
        <v>27</v>
      </c>
      <c r="F530" s="48">
        <v>2.2250827871649501</v>
      </c>
      <c r="G530" s="8">
        <v>32.813241670426102</v>
      </c>
      <c r="H530" s="9">
        <v>0.34551034100421102</v>
      </c>
      <c r="I530" s="40">
        <v>4</v>
      </c>
      <c r="J530" s="7">
        <v>3</v>
      </c>
      <c r="K530" s="9">
        <v>1</v>
      </c>
      <c r="L530" s="39">
        <v>1</v>
      </c>
      <c r="M530" s="47">
        <v>0</v>
      </c>
      <c r="N530" s="17">
        <v>0.11572486889101501</v>
      </c>
      <c r="O530" s="7">
        <f>Q530/P530/N530</f>
        <v>26.553376868630977</v>
      </c>
      <c r="P530" s="7">
        <v>3.9822042181989366</v>
      </c>
      <c r="Q530" s="33">
        <v>12.236859817178917</v>
      </c>
      <c r="R530" s="41" t="s">
        <v>1675</v>
      </c>
      <c r="S530" s="33" t="s">
        <v>1675</v>
      </c>
      <c r="T530" s="45" t="s">
        <v>1675</v>
      </c>
      <c r="U530" s="55">
        <f>RANK(Q530,$Q$5:$Q$3209,0)</f>
        <v>441</v>
      </c>
      <c r="V530" s="55">
        <f>RANK(W530,$W$5:$W$3209,0)</f>
        <v>526</v>
      </c>
      <c r="W530" s="55">
        <f>N530*O530</f>
        <v>3.0728860567360305</v>
      </c>
      <c r="X530">
        <f t="shared" si="16"/>
        <v>617.87103772017394</v>
      </c>
      <c r="Y530" s="77">
        <f t="shared" si="17"/>
        <v>6.9219155234550675E-2</v>
      </c>
    </row>
    <row r="531" spans="3:25" x14ac:dyDescent="0.25">
      <c r="C531" s="19" t="s">
        <v>2181</v>
      </c>
      <c r="D531" s="6" t="s">
        <v>259</v>
      </c>
      <c r="E531" s="6" t="s">
        <v>19</v>
      </c>
      <c r="F531" s="48">
        <v>3.17981468705791</v>
      </c>
      <c r="G531" s="8">
        <v>21.712702699107599</v>
      </c>
      <c r="H531" s="9">
        <v>0.524509702348679</v>
      </c>
      <c r="I531" s="40">
        <v>3</v>
      </c>
      <c r="J531" s="7">
        <v>3</v>
      </c>
      <c r="K531" s="9">
        <v>1</v>
      </c>
      <c r="L531" s="39">
        <v>1</v>
      </c>
      <c r="M531" s="47">
        <v>0</v>
      </c>
      <c r="N531" s="17">
        <v>0.153440181351755</v>
      </c>
      <c r="O531" s="7">
        <f>Q531/P531/N531</f>
        <v>19.997911461310199</v>
      </c>
      <c r="P531" s="7">
        <v>2.6498049598390074</v>
      </c>
      <c r="Q531" s="33">
        <v>8.1308818999416292</v>
      </c>
      <c r="R531" s="41" t="s">
        <v>1675</v>
      </c>
      <c r="S531" s="33" t="s">
        <v>1675</v>
      </c>
      <c r="T531" s="45" t="s">
        <v>1676</v>
      </c>
      <c r="U531" s="55">
        <f>RANK(Q531,$Q$5:$Q$3209,0)</f>
        <v>514</v>
      </c>
      <c r="V531" s="55">
        <f>RANK(W531,$W$5:$W$3209,0)</f>
        <v>527</v>
      </c>
      <c r="W531" s="55">
        <f>N531*O531</f>
        <v>3.0684831612797767</v>
      </c>
      <c r="X531">
        <f t="shared" si="16"/>
        <v>614.79815166343792</v>
      </c>
      <c r="Y531" s="77">
        <f t="shared" si="17"/>
        <v>6.887490447024211E-2</v>
      </c>
    </row>
    <row r="532" spans="3:25" x14ac:dyDescent="0.25">
      <c r="C532" s="19" t="s">
        <v>2284</v>
      </c>
      <c r="D532" s="6" t="s">
        <v>1072</v>
      </c>
      <c r="E532" s="6" t="s">
        <v>39</v>
      </c>
      <c r="F532" s="48">
        <v>28.406060747047501</v>
      </c>
      <c r="G532" s="8">
        <v>60.316386287422802</v>
      </c>
      <c r="H532" s="9">
        <v>1</v>
      </c>
      <c r="I532" s="40">
        <v>4</v>
      </c>
      <c r="J532" s="7">
        <v>3</v>
      </c>
      <c r="K532" s="9">
        <v>0.99130348272942803</v>
      </c>
      <c r="L532" s="39">
        <v>0</v>
      </c>
      <c r="M532" s="47">
        <v>0</v>
      </c>
      <c r="N532" s="17">
        <v>6.4380422645316293E-2</v>
      </c>
      <c r="O532" s="7">
        <f>Q532/P532/N532</f>
        <v>47.636719618242665</v>
      </c>
      <c r="P532" s="7">
        <v>1.3689052528904546</v>
      </c>
      <c r="Q532" s="33">
        <v>4.1982573857553813</v>
      </c>
      <c r="R532" s="38" t="s">
        <v>1675</v>
      </c>
      <c r="S532" s="33" t="s">
        <v>1675</v>
      </c>
      <c r="T532" s="45" t="s">
        <v>1677</v>
      </c>
      <c r="U532" s="55">
        <f>RANK(Q532,$Q$5:$Q$3209,0)</f>
        <v>619</v>
      </c>
      <c r="V532" s="55">
        <f>RANK(W532,$W$5:$W$3209,0)</f>
        <v>528</v>
      </c>
      <c r="W532" s="55">
        <f>N532*O532</f>
        <v>3.0668721424588932</v>
      </c>
      <c r="X532">
        <f t="shared" si="16"/>
        <v>611.72966850215812</v>
      </c>
      <c r="Y532" s="77">
        <f t="shared" si="17"/>
        <v>6.8531146955633657E-2</v>
      </c>
    </row>
    <row r="533" spans="3:25" x14ac:dyDescent="0.25">
      <c r="C533" s="19" t="s">
        <v>673</v>
      </c>
      <c r="D533" s="6" t="s">
        <v>673</v>
      </c>
      <c r="E533" s="6" t="s">
        <v>19</v>
      </c>
      <c r="F533" s="48">
        <v>6.7025738275752603E-2</v>
      </c>
      <c r="G533" s="8">
        <v>85</v>
      </c>
      <c r="H533" s="9">
        <v>1</v>
      </c>
      <c r="I533" s="40">
        <v>0</v>
      </c>
      <c r="J533" s="7">
        <v>0</v>
      </c>
      <c r="K533" s="9">
        <v>1</v>
      </c>
      <c r="L533" s="39">
        <v>0</v>
      </c>
      <c r="M533" s="47">
        <v>0</v>
      </c>
      <c r="N533" s="17">
        <v>4.6733046135888398E-2</v>
      </c>
      <c r="O533" s="7">
        <f>Q533/P533/N533</f>
        <v>65.391231023531006</v>
      </c>
      <c r="P533" s="7">
        <v>2.4317270691567083</v>
      </c>
      <c r="Q533" s="33">
        <v>7.4311911465157801</v>
      </c>
      <c r="R533" s="38" t="s">
        <v>1676</v>
      </c>
      <c r="S533" s="33" t="s">
        <v>1676</v>
      </c>
      <c r="T533" s="45" t="s">
        <v>1676</v>
      </c>
      <c r="U533" s="55">
        <f>RANK(Q533,$Q$5:$Q$3209,0)</f>
        <v>525</v>
      </c>
      <c r="V533" s="55">
        <f>RANK(W533,$W$5:$W$3209,0)</f>
        <v>529</v>
      </c>
      <c r="W533" s="55">
        <f>N533*O533</f>
        <v>3.0559314163052114</v>
      </c>
      <c r="X533">
        <f t="shared" si="16"/>
        <v>608.6627963596992</v>
      </c>
      <c r="Y533" s="77">
        <f t="shared" si="17"/>
        <v>6.8187569921020277E-2</v>
      </c>
    </row>
    <row r="534" spans="3:25" x14ac:dyDescent="0.25">
      <c r="C534" s="19" t="s">
        <v>2147</v>
      </c>
      <c r="D534" s="6" t="s">
        <v>164</v>
      </c>
      <c r="E534" s="6" t="s">
        <v>22</v>
      </c>
      <c r="F534" s="48">
        <v>0.99352253775414301</v>
      </c>
      <c r="G534" s="8">
        <v>84.671019248753595</v>
      </c>
      <c r="H534" s="9">
        <v>0.60562287256968605</v>
      </c>
      <c r="I534" s="40">
        <v>0</v>
      </c>
      <c r="J534" s="7">
        <v>0</v>
      </c>
      <c r="K534" s="9">
        <v>1</v>
      </c>
      <c r="L534" s="39">
        <v>1</v>
      </c>
      <c r="M534" s="47">
        <v>0</v>
      </c>
      <c r="N534" s="17">
        <v>0.15269496606428701</v>
      </c>
      <c r="O534" s="7">
        <f>Q534/P534/N534</f>
        <v>19.997911461310199</v>
      </c>
      <c r="P534" s="7">
        <v>3.1551289367709803</v>
      </c>
      <c r="Q534" s="33">
        <v>9.634439918473289</v>
      </c>
      <c r="R534" s="41" t="s">
        <v>1675</v>
      </c>
      <c r="S534" s="33" t="s">
        <v>1675</v>
      </c>
      <c r="T534" s="45" t="s">
        <v>1675</v>
      </c>
      <c r="U534" s="55">
        <f>RANK(Q534,$Q$5:$Q$3209,0)</f>
        <v>479</v>
      </c>
      <c r="V534" s="55">
        <f>RANK(W534,$W$5:$W$3209,0)</f>
        <v>530</v>
      </c>
      <c r="W534" s="55">
        <f>N534*O534</f>
        <v>3.0535804119413772</v>
      </c>
      <c r="X534">
        <f t="shared" si="16"/>
        <v>605.60686494339404</v>
      </c>
      <c r="Y534" s="77">
        <f t="shared" si="17"/>
        <v>6.7845218559364193E-2</v>
      </c>
    </row>
    <row r="535" spans="3:25" x14ac:dyDescent="0.25">
      <c r="C535" s="19" t="s">
        <v>2183</v>
      </c>
      <c r="D535" s="6" t="s">
        <v>789</v>
      </c>
      <c r="E535" s="6" t="s">
        <v>204</v>
      </c>
      <c r="F535" s="48">
        <v>15.414282134797471</v>
      </c>
      <c r="G535" s="8">
        <v>42.246266059824499</v>
      </c>
      <c r="H535" s="9">
        <v>0.87604779116113396</v>
      </c>
      <c r="I535" s="40">
        <v>5</v>
      </c>
      <c r="J535" s="7">
        <v>1</v>
      </c>
      <c r="K535" s="9">
        <v>0.999999999999998</v>
      </c>
      <c r="L535" s="39">
        <v>0.82309503741301504</v>
      </c>
      <c r="M535" s="47">
        <v>1</v>
      </c>
      <c r="N535" s="17">
        <v>0.15256232644963399</v>
      </c>
      <c r="O535" s="7">
        <f>Q535/P535/N535</f>
        <v>19.997911461310199</v>
      </c>
      <c r="P535" s="7">
        <v>2.6275909361130978</v>
      </c>
      <c r="Q535" s="33">
        <v>8.0165904880280632</v>
      </c>
      <c r="R535" s="41" t="s">
        <v>1675</v>
      </c>
      <c r="S535" s="33" t="s">
        <v>1675</v>
      </c>
      <c r="T535" s="45" t="s">
        <v>1676</v>
      </c>
      <c r="U535" s="55">
        <f>RANK(Q535,$Q$5:$Q$3209,0)</f>
        <v>516</v>
      </c>
      <c r="V535" s="55">
        <f>RANK(W535,$W$5:$W$3209,0)</f>
        <v>531</v>
      </c>
      <c r="W535" s="55">
        <f>N535*O535</f>
        <v>3.0509278966712836</v>
      </c>
      <c r="X535">
        <f t="shared" si="16"/>
        <v>602.55328453145262</v>
      </c>
      <c r="Y535" s="77">
        <f t="shared" si="17"/>
        <v>6.7503130577161202E-2</v>
      </c>
    </row>
    <row r="536" spans="3:25" x14ac:dyDescent="0.25">
      <c r="C536" s="19" t="s">
        <v>2103</v>
      </c>
      <c r="D536" s="6" t="s">
        <v>829</v>
      </c>
      <c r="E536" s="6" t="s">
        <v>144</v>
      </c>
      <c r="F536" s="48">
        <v>5.9459513083396001</v>
      </c>
      <c r="G536" s="8">
        <v>14.803209242397401</v>
      </c>
      <c r="H536" s="9">
        <v>0.442479277307471</v>
      </c>
      <c r="I536" s="40">
        <v>8</v>
      </c>
      <c r="J536" s="7">
        <v>4</v>
      </c>
      <c r="K536" s="9">
        <v>1</v>
      </c>
      <c r="L536" s="39">
        <v>1</v>
      </c>
      <c r="M536" s="47">
        <v>0</v>
      </c>
      <c r="N536" s="17">
        <v>0.149864739466467</v>
      </c>
      <c r="O536" s="7">
        <f>Q536/P536/N536</f>
        <v>19.997911461310199</v>
      </c>
      <c r="P536" s="7">
        <v>4.2261580101924334</v>
      </c>
      <c r="Q536" s="33">
        <v>12.665718602531564</v>
      </c>
      <c r="R536" s="41" t="s">
        <v>1675</v>
      </c>
      <c r="S536" s="33" t="s">
        <v>1675</v>
      </c>
      <c r="T536" s="45" t="s">
        <v>1675</v>
      </c>
      <c r="U536" s="55">
        <f>RANK(Q536,$Q$5:$Q$3209,0)</f>
        <v>435</v>
      </c>
      <c r="V536" s="55">
        <f>RANK(W536,$W$5:$W$3209,0)</f>
        <v>532</v>
      </c>
      <c r="W536" s="55">
        <f>N536*O536</f>
        <v>2.9969817910227272</v>
      </c>
      <c r="X536">
        <f t="shared" si="16"/>
        <v>599.50235663478134</v>
      </c>
      <c r="Y536" s="77">
        <f t="shared" si="17"/>
        <v>6.7161339752220883E-2</v>
      </c>
    </row>
    <row r="537" spans="3:25" x14ac:dyDescent="0.25">
      <c r="C537" s="19" t="s">
        <v>2275</v>
      </c>
      <c r="D537" s="6" t="s">
        <v>406</v>
      </c>
      <c r="E537" s="6" t="s">
        <v>131</v>
      </c>
      <c r="F537" s="48">
        <v>9.2338954558222479</v>
      </c>
      <c r="G537" s="8">
        <v>70.969160250913603</v>
      </c>
      <c r="H537" s="9">
        <v>0.70671437567060702</v>
      </c>
      <c r="I537" s="40">
        <v>10</v>
      </c>
      <c r="J537" s="7">
        <v>14</v>
      </c>
      <c r="K537" s="9">
        <v>0.91910468067414197</v>
      </c>
      <c r="L537" s="39">
        <v>2.0285899810361E-2</v>
      </c>
      <c r="M537" s="47">
        <v>1</v>
      </c>
      <c r="N537" s="17">
        <v>6.2493983217254398E-2</v>
      </c>
      <c r="O537" s="7">
        <f>Q537/P537/N537</f>
        <v>47.636719618242658</v>
      </c>
      <c r="P537" s="7">
        <v>1.4858773112877235</v>
      </c>
      <c r="Q537" s="33">
        <v>4.4234691722107229</v>
      </c>
      <c r="R537" s="38" t="s">
        <v>1675</v>
      </c>
      <c r="S537" s="33" t="s">
        <v>1675</v>
      </c>
      <c r="T537" s="45" t="s">
        <v>1677</v>
      </c>
      <c r="U537" s="55">
        <f>RANK(Q537,$Q$5:$Q$3209,0)</f>
        <v>610</v>
      </c>
      <c r="V537" s="55">
        <f>RANK(W537,$W$5:$W$3209,0)</f>
        <v>533</v>
      </c>
      <c r="W537" s="55">
        <f>N537*O537</f>
        <v>2.9770083563475098</v>
      </c>
      <c r="X537">
        <f t="shared" si="16"/>
        <v>596.50537484375866</v>
      </c>
      <c r="Y537" s="77">
        <f t="shared" si="17"/>
        <v>6.6825592427676647E-2</v>
      </c>
    </row>
    <row r="538" spans="3:25" x14ac:dyDescent="0.25">
      <c r="C538" s="19" t="s">
        <v>2151</v>
      </c>
      <c r="D538" s="6" t="s">
        <v>771</v>
      </c>
      <c r="E538" s="6" t="s">
        <v>19</v>
      </c>
      <c r="F538" s="48">
        <v>9.5297273764267914</v>
      </c>
      <c r="G538" s="8">
        <v>27.5989792149152</v>
      </c>
      <c r="H538" s="9">
        <v>0.649094606573138</v>
      </c>
      <c r="I538" s="40">
        <v>1</v>
      </c>
      <c r="J538" s="7">
        <v>14</v>
      </c>
      <c r="K538" s="9">
        <v>1</v>
      </c>
      <c r="L538" s="39">
        <v>0.64307123029639401</v>
      </c>
      <c r="M538" s="47">
        <v>0</v>
      </c>
      <c r="N538" s="17">
        <v>0.111489788042529</v>
      </c>
      <c r="O538" s="7">
        <f>Q538/P538/N538</f>
        <v>26.553376868630977</v>
      </c>
      <c r="P538" s="7">
        <v>3.1942383182460419</v>
      </c>
      <c r="Q538" s="33">
        <v>9.4563200908878713</v>
      </c>
      <c r="R538" s="41" t="s">
        <v>1675</v>
      </c>
      <c r="S538" s="33" t="s">
        <v>1675</v>
      </c>
      <c r="T538" s="45" t="s">
        <v>1675</v>
      </c>
      <c r="U538" s="55">
        <f>RANK(Q538,$Q$5:$Q$3209,0)</f>
        <v>483</v>
      </c>
      <c r="V538" s="55">
        <f>RANK(W538,$W$5:$W$3209,0)</f>
        <v>534</v>
      </c>
      <c r="W538" s="55">
        <f>N538*O538</f>
        <v>2.9604303588970602</v>
      </c>
      <c r="X538">
        <f t="shared" si="16"/>
        <v>593.52836648741118</v>
      </c>
      <c r="Y538" s="77">
        <f t="shared" si="17"/>
        <v>6.6492082696725477E-2</v>
      </c>
    </row>
    <row r="539" spans="3:25" x14ac:dyDescent="0.25">
      <c r="C539" s="19" t="s">
        <v>2093</v>
      </c>
      <c r="D539" s="6" t="s">
        <v>184</v>
      </c>
      <c r="E539" s="6" t="s">
        <v>27</v>
      </c>
      <c r="F539" s="48">
        <v>4.1064498463300598</v>
      </c>
      <c r="G539" s="8">
        <v>9.9999999999999893</v>
      </c>
      <c r="H539" s="9">
        <v>0.25570907110126401</v>
      </c>
      <c r="I539" s="40">
        <v>1</v>
      </c>
      <c r="J539" s="7">
        <v>1</v>
      </c>
      <c r="K539" s="9">
        <v>1</v>
      </c>
      <c r="L539" s="39">
        <v>1</v>
      </c>
      <c r="M539" s="47">
        <v>0</v>
      </c>
      <c r="N539" s="17">
        <v>0.111227563089452</v>
      </c>
      <c r="O539" s="7">
        <f>Q539/P539/N539</f>
        <v>26.553376868630977</v>
      </c>
      <c r="P539" s="7">
        <v>4.6612434409892076</v>
      </c>
      <c r="Q539" s="33">
        <v>13.766830550590957</v>
      </c>
      <c r="R539" s="41" t="s">
        <v>1675</v>
      </c>
      <c r="S539" s="33" t="s">
        <v>1675</v>
      </c>
      <c r="T539" s="45" t="s">
        <v>1675</v>
      </c>
      <c r="U539" s="55">
        <f>RANK(Q539,$Q$5:$Q$3209,0)</f>
        <v>425</v>
      </c>
      <c r="V539" s="55">
        <f>RANK(W539,$W$5:$W$3209,0)</f>
        <v>535</v>
      </c>
      <c r="W539" s="55">
        <f>N539*O539</f>
        <v>2.9534674008936475</v>
      </c>
      <c r="X539">
        <f t="shared" si="16"/>
        <v>590.56793612851413</v>
      </c>
      <c r="Y539" s="77">
        <f t="shared" si="17"/>
        <v>6.6160430173684948E-2</v>
      </c>
    </row>
    <row r="540" spans="3:25" x14ac:dyDescent="0.25">
      <c r="C540" s="19" t="s">
        <v>2273</v>
      </c>
      <c r="D540" s="6" t="s">
        <v>507</v>
      </c>
      <c r="E540" s="6" t="s">
        <v>131</v>
      </c>
      <c r="F540" s="48">
        <v>11.428559146404</v>
      </c>
      <c r="G540" s="8">
        <v>90.795191436497106</v>
      </c>
      <c r="H540" s="9">
        <v>0.60249139040626798</v>
      </c>
      <c r="I540" s="40">
        <v>4</v>
      </c>
      <c r="J540" s="7">
        <v>3</v>
      </c>
      <c r="K540" s="9">
        <v>1</v>
      </c>
      <c r="L540" s="39">
        <v>0</v>
      </c>
      <c r="M540" s="47">
        <v>0</v>
      </c>
      <c r="N540" s="17">
        <v>4.5029817664030802E-2</v>
      </c>
      <c r="O540" s="7">
        <f>Q540/P540/N540</f>
        <v>65.391231023531006</v>
      </c>
      <c r="P540" s="7">
        <v>1.5483329165202102</v>
      </c>
      <c r="Q540" s="33">
        <v>4.5591517558693653</v>
      </c>
      <c r="R540" s="38" t="s">
        <v>1676</v>
      </c>
      <c r="S540" s="33" t="s">
        <v>1676</v>
      </c>
      <c r="T540" s="45" t="s">
        <v>1677</v>
      </c>
      <c r="U540" s="55">
        <f>RANK(Q540,$Q$5:$Q$3209,0)</f>
        <v>608</v>
      </c>
      <c r="V540" s="55">
        <f>RANK(W540,$W$5:$W$3209,0)</f>
        <v>536</v>
      </c>
      <c r="W540" s="55">
        <f>N540*O540</f>
        <v>2.9445552098161154</v>
      </c>
      <c r="X540">
        <f t="shared" si="16"/>
        <v>587.61446872762053</v>
      </c>
      <c r="Y540" s="77">
        <f t="shared" si="17"/>
        <v>6.5829557700268854E-2</v>
      </c>
    </row>
    <row r="541" spans="3:25" x14ac:dyDescent="0.25">
      <c r="C541" s="19" t="s">
        <v>2218</v>
      </c>
      <c r="D541" s="6" t="s">
        <v>1426</v>
      </c>
      <c r="E541" s="6" t="s">
        <v>39</v>
      </c>
      <c r="F541" s="48">
        <v>15.512933470182</v>
      </c>
      <c r="G541" s="8">
        <v>23.017218968265599</v>
      </c>
      <c r="H541" s="9">
        <v>1</v>
      </c>
      <c r="I541" s="40">
        <v>2</v>
      </c>
      <c r="J541" s="7">
        <v>4</v>
      </c>
      <c r="K541" s="9">
        <v>0.807162425568272</v>
      </c>
      <c r="L541" s="39">
        <v>0</v>
      </c>
      <c r="M541" s="47">
        <v>0</v>
      </c>
      <c r="N541" s="17">
        <v>6.1752783332486003E-2</v>
      </c>
      <c r="O541" s="7">
        <f>Q541/P541/N541</f>
        <v>47.636719618242658</v>
      </c>
      <c r="P541" s="7">
        <v>2.1250040509800017</v>
      </c>
      <c r="Q541" s="33">
        <v>6.2511244704363866</v>
      </c>
      <c r="R541" s="38" t="s">
        <v>1675</v>
      </c>
      <c r="S541" s="33" t="s">
        <v>1675</v>
      </c>
      <c r="T541" s="45" t="s">
        <v>1677</v>
      </c>
      <c r="U541" s="55">
        <f>RANK(Q541,$Q$5:$Q$3209,0)</f>
        <v>552</v>
      </c>
      <c r="V541" s="55">
        <f>RANK(W541,$W$5:$W$3209,0)</f>
        <v>537</v>
      </c>
      <c r="W541" s="55">
        <f>N541*O541</f>
        <v>2.9417000252557242</v>
      </c>
      <c r="X541">
        <f t="shared" si="16"/>
        <v>584.66991351780439</v>
      </c>
      <c r="Y541" s="77">
        <f t="shared" si="17"/>
        <v>6.5499683646102105E-2</v>
      </c>
    </row>
    <row r="542" spans="3:25" x14ac:dyDescent="0.25">
      <c r="C542" s="19" t="s">
        <v>2210</v>
      </c>
      <c r="D542" s="6" t="s">
        <v>37</v>
      </c>
      <c r="E542" s="6" t="s">
        <v>39</v>
      </c>
      <c r="F542" s="48">
        <v>7.9162652527616197</v>
      </c>
      <c r="G542" s="8">
        <v>94.791827934888602</v>
      </c>
      <c r="H542" s="9">
        <v>0.108946253884099</v>
      </c>
      <c r="I542" s="40">
        <v>2</v>
      </c>
      <c r="J542" s="7">
        <v>9</v>
      </c>
      <c r="K542" s="9">
        <v>0.99831567120462805</v>
      </c>
      <c r="L542" s="39">
        <v>0</v>
      </c>
      <c r="M542" s="47">
        <v>0</v>
      </c>
      <c r="N542" s="17">
        <v>3.4338588667219699E-2</v>
      </c>
      <c r="O542" s="7">
        <f>Q542/P542/N542</f>
        <v>85.451113995755804</v>
      </c>
      <c r="P542" s="7">
        <v>2.2892938848456983</v>
      </c>
      <c r="Q542" s="33">
        <v>6.717407866186071</v>
      </c>
      <c r="R542" s="38" t="s">
        <v>1676</v>
      </c>
      <c r="S542" s="33" t="s">
        <v>1676</v>
      </c>
      <c r="T542" s="45" t="s">
        <v>1676</v>
      </c>
      <c r="U542" s="55">
        <f>RANK(Q542,$Q$5:$Q$3209,0)</f>
        <v>544</v>
      </c>
      <c r="V542" s="55">
        <f>RANK(W542,$W$5:$W$3209,0)</f>
        <v>538</v>
      </c>
      <c r="W542" s="55">
        <f>N542*O542</f>
        <v>2.9342706546559589</v>
      </c>
      <c r="X542">
        <f t="shared" si="16"/>
        <v>581.72821349254866</v>
      </c>
      <c r="Y542" s="77">
        <f t="shared" si="17"/>
        <v>6.5170129453931219E-2</v>
      </c>
    </row>
    <row r="543" spans="3:25" x14ac:dyDescent="0.25">
      <c r="C543" s="19" t="s">
        <v>2172</v>
      </c>
      <c r="D543" s="6" t="s">
        <v>667</v>
      </c>
      <c r="E543" s="6" t="s">
        <v>16</v>
      </c>
      <c r="F543" s="48">
        <v>26.4898728193746</v>
      </c>
      <c r="G543" s="8">
        <v>35.340443333882703</v>
      </c>
      <c r="H543" s="9">
        <v>0.72548982909759696</v>
      </c>
      <c r="I543" s="40">
        <v>7</v>
      </c>
      <c r="J543" s="7">
        <v>11</v>
      </c>
      <c r="K543" s="9">
        <v>1</v>
      </c>
      <c r="L543" s="39">
        <v>0</v>
      </c>
      <c r="M543" s="47">
        <v>0</v>
      </c>
      <c r="N543" s="17">
        <v>6.1577354926690198E-2</v>
      </c>
      <c r="O543" s="7">
        <f>Q543/P543/N543</f>
        <v>47.636719618242658</v>
      </c>
      <c r="P543" s="7">
        <v>2.8610577033936391</v>
      </c>
      <c r="Q543" s="33">
        <v>8.3924641346689892</v>
      </c>
      <c r="R543" s="38" t="s">
        <v>1675</v>
      </c>
      <c r="S543" s="33" t="s">
        <v>1675</v>
      </c>
      <c r="T543" s="45" t="s">
        <v>1676</v>
      </c>
      <c r="U543" s="55">
        <f>RANK(Q543,$Q$5:$Q$3209,0)</f>
        <v>505</v>
      </c>
      <c r="V543" s="55">
        <f>RANK(W543,$W$5:$W$3209,0)</f>
        <v>539</v>
      </c>
      <c r="W543" s="55">
        <f>N543*O543</f>
        <v>2.9333431914757542</v>
      </c>
      <c r="X543">
        <f t="shared" si="16"/>
        <v>578.7939428378927</v>
      </c>
      <c r="Y543" s="77">
        <f t="shared" si="17"/>
        <v>6.4841407562880551E-2</v>
      </c>
    </row>
    <row r="544" spans="3:25" x14ac:dyDescent="0.25">
      <c r="C544" s="19" t="s">
        <v>2121</v>
      </c>
      <c r="D544" s="6" t="s">
        <v>109</v>
      </c>
      <c r="E544" s="6" t="s">
        <v>39</v>
      </c>
      <c r="F544" s="48">
        <v>0.18339885794872399</v>
      </c>
      <c r="G544" s="8">
        <v>10</v>
      </c>
      <c r="H544" s="9">
        <v>0</v>
      </c>
      <c r="I544" s="40">
        <v>0</v>
      </c>
      <c r="J544" s="7">
        <v>0</v>
      </c>
      <c r="K544" s="9">
        <v>1</v>
      </c>
      <c r="L544" s="39">
        <v>1</v>
      </c>
      <c r="M544" s="47">
        <v>0</v>
      </c>
      <c r="N544" s="17">
        <v>6.1559315876217699E-2</v>
      </c>
      <c r="O544" s="7">
        <f>Q544/P544/N544</f>
        <v>47.636719618242658</v>
      </c>
      <c r="P544" s="7">
        <v>3.9718576441793521</v>
      </c>
      <c r="Q544" s="33">
        <v>11.647408476628961</v>
      </c>
      <c r="R544" s="38" t="s">
        <v>1675</v>
      </c>
      <c r="S544" s="33" t="s">
        <v>1675</v>
      </c>
      <c r="T544" s="45" t="s">
        <v>1675</v>
      </c>
      <c r="U544" s="55">
        <f>RANK(Q544,$Q$5:$Q$3209,0)</f>
        <v>453</v>
      </c>
      <c r="V544" s="55">
        <f>RANK(W544,$W$5:$W$3209,0)</f>
        <v>540</v>
      </c>
      <c r="W544" s="55">
        <f>N544*O544</f>
        <v>2.9324838702862164</v>
      </c>
      <c r="X544">
        <f t="shared" si="16"/>
        <v>575.86059964641697</v>
      </c>
      <c r="Y544" s="77">
        <f t="shared" si="17"/>
        <v>6.4512789574123278E-2</v>
      </c>
    </row>
    <row r="545" spans="3:25" x14ac:dyDescent="0.25">
      <c r="C545" s="19" t="s">
        <v>2261</v>
      </c>
      <c r="D545" s="6" t="s">
        <v>1502</v>
      </c>
      <c r="E545" s="6" t="s">
        <v>863</v>
      </c>
      <c r="F545" s="48">
        <v>29.8532527882975</v>
      </c>
      <c r="G545" s="8">
        <v>31.599556932199899</v>
      </c>
      <c r="H545" s="9">
        <v>1</v>
      </c>
      <c r="I545" s="40">
        <v>0</v>
      </c>
      <c r="J545" s="7">
        <v>2</v>
      </c>
      <c r="K545" s="9">
        <v>1</v>
      </c>
      <c r="L545" s="39">
        <v>0</v>
      </c>
      <c r="M545" s="47">
        <v>0</v>
      </c>
      <c r="N545" s="17">
        <v>4.4292322916058099E-2</v>
      </c>
      <c r="O545" s="7">
        <f>Q545/P545/N545</f>
        <v>65.391231023531006</v>
      </c>
      <c r="P545" s="7">
        <v>1.6429410364214374</v>
      </c>
      <c r="Q545" s="33">
        <v>4.7584986240192793</v>
      </c>
      <c r="R545" s="38" t="s">
        <v>1676</v>
      </c>
      <c r="S545" s="33" t="s">
        <v>1676</v>
      </c>
      <c r="T545" s="45" t="s">
        <v>1677</v>
      </c>
      <c r="U545" s="55">
        <f>RANK(Q545,$Q$5:$Q$3209,0)</f>
        <v>596</v>
      </c>
      <c r="V545" s="55">
        <f>RANK(W545,$W$5:$W$3209,0)</f>
        <v>541</v>
      </c>
      <c r="W545" s="55">
        <f>N545*O545</f>
        <v>2.8963295203727917</v>
      </c>
      <c r="X545">
        <f t="shared" si="16"/>
        <v>572.92811577613077</v>
      </c>
      <c r="Y545" s="77">
        <f t="shared" si="17"/>
        <v>6.4184267853815549E-2</v>
      </c>
    </row>
    <row r="546" spans="3:25" x14ac:dyDescent="0.25">
      <c r="C546" s="19" t="s">
        <v>2258</v>
      </c>
      <c r="D546" s="6" t="s">
        <v>1178</v>
      </c>
      <c r="E546" s="6" t="s">
        <v>39</v>
      </c>
      <c r="F546" s="48">
        <v>21.138971702231299</v>
      </c>
      <c r="G546" s="8">
        <v>36.473733266129798</v>
      </c>
      <c r="H546" s="9">
        <v>1</v>
      </c>
      <c r="I546" s="40">
        <v>2</v>
      </c>
      <c r="J546" s="7">
        <v>6</v>
      </c>
      <c r="K546" s="9">
        <v>1</v>
      </c>
      <c r="L546" s="39">
        <v>1</v>
      </c>
      <c r="M546" s="47">
        <v>0</v>
      </c>
      <c r="N546" s="17">
        <v>0.192798830103726</v>
      </c>
      <c r="O546" s="7">
        <f>Q546/P546/N546</f>
        <v>14.950713546377353</v>
      </c>
      <c r="P546" s="7">
        <v>1.6804881154820348</v>
      </c>
      <c r="Q546" s="33">
        <v>4.8439735191627422</v>
      </c>
      <c r="R546" s="41" t="s">
        <v>1675</v>
      </c>
      <c r="S546" s="33" t="s">
        <v>1675</v>
      </c>
      <c r="T546" s="45" t="s">
        <v>1677</v>
      </c>
      <c r="U546" s="55">
        <f>RANK(Q546,$Q$5:$Q$3209,0)</f>
        <v>593</v>
      </c>
      <c r="V546" s="55">
        <f>RANK(W546,$W$5:$W$3209,0)</f>
        <v>542</v>
      </c>
      <c r="W546" s="55">
        <f>N546*O546</f>
        <v>2.8824800809574822</v>
      </c>
      <c r="X546">
        <f t="shared" si="16"/>
        <v>570.03178625575799</v>
      </c>
      <c r="Y546" s="77">
        <f t="shared" si="17"/>
        <v>6.3859796450493528E-2</v>
      </c>
    </row>
    <row r="547" spans="3:25" x14ac:dyDescent="0.25">
      <c r="C547" s="19" t="s">
        <v>940</v>
      </c>
      <c r="D547" s="6" t="s">
        <v>940</v>
      </c>
      <c r="E547" s="6" t="s">
        <v>126</v>
      </c>
      <c r="F547" s="48">
        <v>1.1519597425010801E-3</v>
      </c>
      <c r="G547" s="8">
        <v>75</v>
      </c>
      <c r="H547" s="9">
        <v>1</v>
      </c>
      <c r="I547" s="40">
        <v>0</v>
      </c>
      <c r="J547" s="7">
        <v>0</v>
      </c>
      <c r="K547" s="9">
        <v>1</v>
      </c>
      <c r="L547" s="39">
        <v>0</v>
      </c>
      <c r="M547" s="47">
        <v>0</v>
      </c>
      <c r="N547" s="17">
        <v>4.3778213207835801E-2</v>
      </c>
      <c r="O547" s="7">
        <f>Q547/P547/N547</f>
        <v>65.391231023531006</v>
      </c>
      <c r="P547" s="7">
        <v>1.0736208044893605</v>
      </c>
      <c r="Q547" s="33">
        <v>3.0734663591869911</v>
      </c>
      <c r="R547" s="38" t="s">
        <v>1676</v>
      </c>
      <c r="S547" s="33" t="s">
        <v>1676</v>
      </c>
      <c r="T547" s="45" t="s">
        <v>1677</v>
      </c>
      <c r="U547" s="55">
        <f>RANK(Q547,$Q$5:$Q$3209,0)</f>
        <v>677</v>
      </c>
      <c r="V547" s="55">
        <f>RANK(W547,$W$5:$W$3209,0)</f>
        <v>543</v>
      </c>
      <c r="W547" s="55">
        <f>N547*O547</f>
        <v>2.8627112536709873</v>
      </c>
      <c r="X547">
        <f t="shared" si="16"/>
        <v>567.14930617480047</v>
      </c>
      <c r="Y547" s="77">
        <f t="shared" si="17"/>
        <v>6.3536876578863852E-2</v>
      </c>
    </row>
    <row r="548" spans="3:25" x14ac:dyDescent="0.25">
      <c r="C548" s="19" t="s">
        <v>2202</v>
      </c>
      <c r="D548" s="6" t="s">
        <v>200</v>
      </c>
      <c r="E548" s="6" t="s">
        <v>27</v>
      </c>
      <c r="F548" s="48">
        <v>0.89902748079182004</v>
      </c>
      <c r="G548" s="8">
        <v>23.7161172274478</v>
      </c>
      <c r="H548" s="9">
        <v>1</v>
      </c>
      <c r="I548" s="40">
        <v>1</v>
      </c>
      <c r="J548" s="7">
        <v>0</v>
      </c>
      <c r="K548" s="9">
        <v>1</v>
      </c>
      <c r="L548" s="39">
        <v>1</v>
      </c>
      <c r="M548" s="47">
        <v>0</v>
      </c>
      <c r="N548" s="17">
        <v>0.14283674674261199</v>
      </c>
      <c r="O548" s="7">
        <f>Q548/P548/N548</f>
        <v>19.997911461310199</v>
      </c>
      <c r="P548" s="7">
        <v>2.45055602249648</v>
      </c>
      <c r="Q548" s="33">
        <v>6.9998579492294262</v>
      </c>
      <c r="R548" s="41" t="s">
        <v>1675</v>
      </c>
      <c r="S548" s="33" t="s">
        <v>1675</v>
      </c>
      <c r="T548" s="45" t="s">
        <v>1676</v>
      </c>
      <c r="U548" s="55">
        <f>RANK(Q548,$Q$5:$Q$3209,0)</f>
        <v>536</v>
      </c>
      <c r="V548" s="55">
        <f>RANK(W548,$W$5:$W$3209,0)</f>
        <v>544</v>
      </c>
      <c r="W548" s="55">
        <f>N548*O548</f>
        <v>2.8564366147803426</v>
      </c>
      <c r="X548">
        <f t="shared" si="16"/>
        <v>564.28659492112945</v>
      </c>
      <c r="Y548" s="77">
        <f t="shared" si="17"/>
        <v>6.3216171378971814E-2</v>
      </c>
    </row>
    <row r="549" spans="3:25" x14ac:dyDescent="0.25">
      <c r="C549" s="19" t="s">
        <v>2174</v>
      </c>
      <c r="D549" s="6" t="s">
        <v>1194</v>
      </c>
      <c r="E549" s="6" t="s">
        <v>126</v>
      </c>
      <c r="F549" s="48">
        <v>4.1933592673033298</v>
      </c>
      <c r="G549" s="8">
        <v>79.43550022286</v>
      </c>
      <c r="H549" s="9">
        <v>0.93372453214195295</v>
      </c>
      <c r="I549" s="40">
        <v>0</v>
      </c>
      <c r="J549" s="7">
        <v>1</v>
      </c>
      <c r="K549" s="9">
        <v>1</v>
      </c>
      <c r="L549" s="39">
        <v>0</v>
      </c>
      <c r="M549" s="47">
        <v>0</v>
      </c>
      <c r="N549" s="17">
        <v>4.3637665001724897E-2</v>
      </c>
      <c r="O549" s="7">
        <f>Q549/P549/N549</f>
        <v>65.391231023531006</v>
      </c>
      <c r="P549" s="7">
        <v>2.9313765353368733</v>
      </c>
      <c r="Q549" s="33">
        <v>8.3647434280103194</v>
      </c>
      <c r="R549" s="38" t="s">
        <v>1676</v>
      </c>
      <c r="S549" s="33" t="s">
        <v>1676</v>
      </c>
      <c r="T549" s="45" t="s">
        <v>1676</v>
      </c>
      <c r="U549" s="55">
        <f>RANK(Q549,$Q$5:$Q$3209,0)</f>
        <v>507</v>
      </c>
      <c r="V549" s="55">
        <f>RANK(W549,$W$5:$W$3209,0)</f>
        <v>545</v>
      </c>
      <c r="W549" s="55">
        <f>N549*O549</f>
        <v>2.8535206334552461</v>
      </c>
      <c r="X549">
        <f t="shared" si="16"/>
        <v>561.43015830634909</v>
      </c>
      <c r="Y549" s="77">
        <f t="shared" si="17"/>
        <v>6.2896169117357986E-2</v>
      </c>
    </row>
    <row r="550" spans="3:25" x14ac:dyDescent="0.25">
      <c r="C550" s="19" t="s">
        <v>2170</v>
      </c>
      <c r="D550" s="6" t="s">
        <v>93</v>
      </c>
      <c r="E550" s="6" t="s">
        <v>19</v>
      </c>
      <c r="F550" s="48">
        <v>0.47204461204998499</v>
      </c>
      <c r="G550" s="8">
        <v>30.1700726602838</v>
      </c>
      <c r="H550" s="9">
        <v>0.51627400474118301</v>
      </c>
      <c r="I550" s="40">
        <v>3</v>
      </c>
      <c r="J550" s="7">
        <v>0</v>
      </c>
      <c r="K550" s="9">
        <v>1</v>
      </c>
      <c r="L550" s="39">
        <v>1</v>
      </c>
      <c r="M550" s="47">
        <v>0</v>
      </c>
      <c r="N550" s="17">
        <v>0.107121829919941</v>
      </c>
      <c r="O550" s="7">
        <f>Q550/P550/N550</f>
        <v>26.553376868630977</v>
      </c>
      <c r="P550" s="7">
        <v>2.9614621831631047</v>
      </c>
      <c r="Q550" s="33">
        <v>8.4237202108544</v>
      </c>
      <c r="R550" s="41" t="s">
        <v>1675</v>
      </c>
      <c r="S550" s="33" t="s">
        <v>1675</v>
      </c>
      <c r="T550" s="45" t="s">
        <v>1676</v>
      </c>
      <c r="U550" s="55">
        <f>RANK(Q550,$Q$5:$Q$3209,0)</f>
        <v>503</v>
      </c>
      <c r="V550" s="55">
        <f>RANK(W550,$W$5:$W$3209,0)</f>
        <v>546</v>
      </c>
      <c r="W550" s="55">
        <f>N550*O550</f>
        <v>2.8444463207215831</v>
      </c>
      <c r="X550">
        <f t="shared" si="16"/>
        <v>558.57663767289387</v>
      </c>
      <c r="Y550" s="77">
        <f t="shared" si="17"/>
        <v>6.2576493528709365E-2</v>
      </c>
    </row>
    <row r="551" spans="3:25" x14ac:dyDescent="0.25">
      <c r="C551" s="19" t="s">
        <v>2188</v>
      </c>
      <c r="D551" s="6" t="s">
        <v>172</v>
      </c>
      <c r="E551" s="6" t="s">
        <v>131</v>
      </c>
      <c r="F551" s="48">
        <v>27.211070731617941</v>
      </c>
      <c r="G551" s="8">
        <v>54.318349246641297</v>
      </c>
      <c r="H551" s="9">
        <v>0.70999219163917804</v>
      </c>
      <c r="I551" s="40">
        <v>3</v>
      </c>
      <c r="J551" s="7">
        <v>9</v>
      </c>
      <c r="K551" s="9">
        <v>0.94129376500916195</v>
      </c>
      <c r="L551" s="39">
        <v>0.22472431984351199</v>
      </c>
      <c r="M551" s="47">
        <v>0</v>
      </c>
      <c r="N551" s="17">
        <v>0.106473345435366</v>
      </c>
      <c r="O551" s="7">
        <f>Q551/P551/N551</f>
        <v>26.553376868630977</v>
      </c>
      <c r="P551" s="7">
        <v>2.7453930973328515</v>
      </c>
      <c r="Q551" s="33">
        <v>7.7618491274773644</v>
      </c>
      <c r="R551" s="41" t="s">
        <v>1675</v>
      </c>
      <c r="S551" s="33" t="s">
        <v>1675</v>
      </c>
      <c r="T551" s="45" t="s">
        <v>1676</v>
      </c>
      <c r="U551" s="55">
        <f>RANK(Q551,$Q$5:$Q$3209,0)</f>
        <v>521</v>
      </c>
      <c r="V551" s="55">
        <f>RANK(W551,$W$5:$W$3209,0)</f>
        <v>547</v>
      </c>
      <c r="W551" s="55">
        <f>N551*O551</f>
        <v>2.8272268678092032</v>
      </c>
      <c r="X551">
        <f t="shared" si="16"/>
        <v>555.73219135217232</v>
      </c>
      <c r="Y551" s="77">
        <f t="shared" si="17"/>
        <v>6.225783452155334E-2</v>
      </c>
    </row>
    <row r="552" spans="3:25" x14ac:dyDescent="0.25">
      <c r="C552" s="19" t="s">
        <v>2201</v>
      </c>
      <c r="D552" s="6" t="s">
        <v>509</v>
      </c>
      <c r="E552" s="6" t="s">
        <v>19</v>
      </c>
      <c r="F552" s="48">
        <v>7.8563807709814499</v>
      </c>
      <c r="G552" s="8">
        <v>53.700363546674602</v>
      </c>
      <c r="H552" s="9">
        <v>0.71891565305823601</v>
      </c>
      <c r="I552" s="40">
        <v>3</v>
      </c>
      <c r="J552" s="7">
        <v>7</v>
      </c>
      <c r="K552" s="9">
        <v>0.63869443078742405</v>
      </c>
      <c r="L552" s="39">
        <v>0</v>
      </c>
      <c r="M552" s="47">
        <v>0</v>
      </c>
      <c r="N552" s="17">
        <v>4.29956505430686E-2</v>
      </c>
      <c r="O552" s="7">
        <f>Q552/P552/N552</f>
        <v>65.391231023531006</v>
      </c>
      <c r="P552" s="7">
        <v>2.5057729250603025</v>
      </c>
      <c r="Q552" s="33">
        <v>7.0450770953386694</v>
      </c>
      <c r="R552" s="38" t="s">
        <v>1676</v>
      </c>
      <c r="S552" s="33" t="s">
        <v>1676</v>
      </c>
      <c r="T552" s="45" t="s">
        <v>1676</v>
      </c>
      <c r="U552" s="55">
        <f>RANK(Q552,$Q$5:$Q$3209,0)</f>
        <v>535</v>
      </c>
      <c r="V552" s="55">
        <f>RANK(W552,$W$5:$W$3209,0)</f>
        <v>548</v>
      </c>
      <c r="W552" s="55">
        <f>N552*O552</f>
        <v>2.8115385176688052</v>
      </c>
      <c r="X552">
        <f t="shared" si="16"/>
        <v>552.90496448436306</v>
      </c>
      <c r="Y552" s="77">
        <f t="shared" si="17"/>
        <v>6.1941104583590444E-2</v>
      </c>
    </row>
    <row r="553" spans="3:25" x14ac:dyDescent="0.25">
      <c r="C553" s="19" t="s">
        <v>2187</v>
      </c>
      <c r="D553" s="6" t="s">
        <v>404</v>
      </c>
      <c r="E553" s="6" t="s">
        <v>16</v>
      </c>
      <c r="F553" s="48">
        <v>9.7806774486594001</v>
      </c>
      <c r="G553" s="8">
        <v>42.996481288806201</v>
      </c>
      <c r="H553" s="9">
        <v>0.66166148867822305</v>
      </c>
      <c r="I553" s="40">
        <v>2</v>
      </c>
      <c r="J553" s="7">
        <v>0</v>
      </c>
      <c r="K553" s="9">
        <v>0.90116789197909997</v>
      </c>
      <c r="L553" s="39">
        <v>0</v>
      </c>
      <c r="M553" s="47">
        <v>0</v>
      </c>
      <c r="N553" s="17">
        <v>4.2278415562968699E-2</v>
      </c>
      <c r="O553" s="7">
        <f>Q553/P553/N553</f>
        <v>65.391231023531006</v>
      </c>
      <c r="P553" s="7">
        <v>2.8403044290879009</v>
      </c>
      <c r="Q553" s="33">
        <v>7.8524125319738305</v>
      </c>
      <c r="R553" s="38" t="s">
        <v>1676</v>
      </c>
      <c r="S553" s="33" t="s">
        <v>1676</v>
      </c>
      <c r="T553" s="45" t="s">
        <v>1676</v>
      </c>
      <c r="U553" s="55">
        <f>RANK(Q553,$Q$5:$Q$3209,0)</f>
        <v>520</v>
      </c>
      <c r="V553" s="55">
        <f>RANK(W553,$W$5:$W$3209,0)</f>
        <v>549</v>
      </c>
      <c r="W553" s="55">
        <f>N553*O553</f>
        <v>2.764637639386935</v>
      </c>
      <c r="X553">
        <f t="shared" si="16"/>
        <v>550.09342596669421</v>
      </c>
      <c r="Y553" s="77">
        <f t="shared" si="17"/>
        <v>6.1626132187699356E-2</v>
      </c>
    </row>
    <row r="554" spans="3:25" x14ac:dyDescent="0.25">
      <c r="C554" s="19" t="s">
        <v>2293</v>
      </c>
      <c r="D554" s="6" t="s">
        <v>434</v>
      </c>
      <c r="E554" s="6" t="s">
        <v>131</v>
      </c>
      <c r="F554" s="48">
        <v>15.318036710647201</v>
      </c>
      <c r="G554" s="8">
        <v>83.974696026123098</v>
      </c>
      <c r="H554" s="9">
        <v>1</v>
      </c>
      <c r="I554" s="40">
        <v>2</v>
      </c>
      <c r="J554" s="7">
        <v>4</v>
      </c>
      <c r="K554" s="9">
        <v>0.90417221882777399</v>
      </c>
      <c r="L554" s="39">
        <v>0</v>
      </c>
      <c r="M554" s="47">
        <v>0</v>
      </c>
      <c r="N554" s="17">
        <v>7.7716331734788605E-2</v>
      </c>
      <c r="O554" s="7">
        <f>Q554/P554/N554</f>
        <v>35.326276690591058</v>
      </c>
      <c r="P554" s="7">
        <v>1.4008371736992657</v>
      </c>
      <c r="Q554" s="33">
        <v>3.8458984941864132</v>
      </c>
      <c r="R554" s="38" t="s">
        <v>1675</v>
      </c>
      <c r="S554" s="33" t="s">
        <v>1675</v>
      </c>
      <c r="T554" s="45" t="s">
        <v>1677</v>
      </c>
      <c r="U554" s="55">
        <f>RANK(Q554,$Q$5:$Q$3209,0)</f>
        <v>629</v>
      </c>
      <c r="V554" s="55">
        <f>RANK(W554,$W$5:$W$3209,0)</f>
        <v>550</v>
      </c>
      <c r="W554" s="55">
        <f>N554*O554</f>
        <v>2.745428638240905</v>
      </c>
      <c r="X554">
        <f t="shared" si="16"/>
        <v>547.32878832730728</v>
      </c>
      <c r="Y554" s="77">
        <f t="shared" si="17"/>
        <v>6.1316414026067911E-2</v>
      </c>
    </row>
    <row r="555" spans="3:25" x14ac:dyDescent="0.25">
      <c r="C555" s="19" t="s">
        <v>2300</v>
      </c>
      <c r="D555" s="6" t="s">
        <v>1072</v>
      </c>
      <c r="E555" s="6" t="s">
        <v>39</v>
      </c>
      <c r="F555" s="48">
        <v>45.661359016766298</v>
      </c>
      <c r="G555" s="8">
        <v>47.352907959069398</v>
      </c>
      <c r="H555" s="9">
        <v>0.99789888584060005</v>
      </c>
      <c r="I555" s="40">
        <v>2</v>
      </c>
      <c r="J555" s="7">
        <v>10</v>
      </c>
      <c r="K555" s="9">
        <v>0.92934642108751797</v>
      </c>
      <c r="L555" s="39">
        <v>0</v>
      </c>
      <c r="M555" s="47">
        <v>0</v>
      </c>
      <c r="N555" s="17">
        <v>0.10209225933174899</v>
      </c>
      <c r="O555" s="7">
        <f>Q555/P555/N555</f>
        <v>26.553376868630977</v>
      </c>
      <c r="P555" s="7">
        <v>1.3518859299164989</v>
      </c>
      <c r="Q555" s="33">
        <v>3.6648197770408055</v>
      </c>
      <c r="R555" s="41" t="s">
        <v>1675</v>
      </c>
      <c r="S555" s="33" t="s">
        <v>1675</v>
      </c>
      <c r="T555" s="45" t="s">
        <v>1677</v>
      </c>
      <c r="U555" s="55">
        <f>RANK(Q555,$Q$5:$Q$3209,0)</f>
        <v>637</v>
      </c>
      <c r="V555" s="55">
        <f>RANK(W555,$W$5:$W$3209,0)</f>
        <v>551</v>
      </c>
      <c r="W555" s="55">
        <f>N555*O555</f>
        <v>2.7108942374059386</v>
      </c>
      <c r="X555">
        <f t="shared" si="16"/>
        <v>544.58335968906636</v>
      </c>
      <c r="Y555" s="77">
        <f t="shared" si="17"/>
        <v>6.1008847819700673E-2</v>
      </c>
    </row>
    <row r="556" spans="3:25" x14ac:dyDescent="0.25">
      <c r="C556" s="19" t="s">
        <v>2126</v>
      </c>
      <c r="D556" s="6" t="s">
        <v>215</v>
      </c>
      <c r="E556" s="6" t="s">
        <v>39</v>
      </c>
      <c r="F556" s="48">
        <v>3.3309437195179301</v>
      </c>
      <c r="G556" s="8">
        <v>17.047699460792501</v>
      </c>
      <c r="H556" s="9">
        <v>0.19523362063977501</v>
      </c>
      <c r="I556" s="40">
        <v>3</v>
      </c>
      <c r="J556" s="7">
        <v>5</v>
      </c>
      <c r="K556" s="9">
        <v>0.87507266947923001</v>
      </c>
      <c r="L556" s="39">
        <v>1</v>
      </c>
      <c r="M556" s="47">
        <v>0</v>
      </c>
      <c r="N556" s="17">
        <v>7.6177727044524496E-2</v>
      </c>
      <c r="O556" s="7">
        <f>Q556/P556/N556</f>
        <v>35.326276690591058</v>
      </c>
      <c r="P556" s="7">
        <v>4.1355043584750817</v>
      </c>
      <c r="Q556" s="33">
        <v>11.128954307194494</v>
      </c>
      <c r="R556" s="38" t="s">
        <v>1675</v>
      </c>
      <c r="S556" s="33" t="s">
        <v>1675</v>
      </c>
      <c r="T556" s="45" t="s">
        <v>1675</v>
      </c>
      <c r="U556" s="55">
        <f>RANK(Q556,$Q$5:$Q$3209,0)</f>
        <v>458</v>
      </c>
      <c r="V556" s="55">
        <f>RANK(W556,$W$5:$W$3209,0)</f>
        <v>552</v>
      </c>
      <c r="W556" s="55">
        <f>N556*O556</f>
        <v>2.6910754632351939</v>
      </c>
      <c r="X556">
        <f t="shared" si="16"/>
        <v>541.87246545166045</v>
      </c>
      <c r="Y556" s="77">
        <f t="shared" si="17"/>
        <v>6.0705150449880875E-2</v>
      </c>
    </row>
    <row r="557" spans="3:25" x14ac:dyDescent="0.25">
      <c r="C557" s="19" t="s">
        <v>2194</v>
      </c>
      <c r="D557" s="6" t="s">
        <v>416</v>
      </c>
      <c r="E557" s="6" t="s">
        <v>16</v>
      </c>
      <c r="F557" s="48">
        <v>0.65409606176726098</v>
      </c>
      <c r="G557" s="8">
        <v>82.317269093545505</v>
      </c>
      <c r="H557" s="9">
        <v>0.27041198495214902</v>
      </c>
      <c r="I557" s="40">
        <v>0</v>
      </c>
      <c r="J557" s="7">
        <v>0</v>
      </c>
      <c r="K557" s="9">
        <v>0.18809408071658801</v>
      </c>
      <c r="L557" s="39">
        <v>1</v>
      </c>
      <c r="M557" s="47">
        <v>0</v>
      </c>
      <c r="N557" s="17">
        <v>5.6252587545951999E-2</v>
      </c>
      <c r="O557" s="7">
        <f>Q557/P557/N557</f>
        <v>47.636719618242658</v>
      </c>
      <c r="P557" s="7">
        <v>2.7437148331131032</v>
      </c>
      <c r="Q557" s="33">
        <v>7.3523017460592923</v>
      </c>
      <c r="R557" s="38" t="s">
        <v>1676</v>
      </c>
      <c r="S557" s="33" t="s">
        <v>1676</v>
      </c>
      <c r="T557" s="45" t="s">
        <v>1676</v>
      </c>
      <c r="U557" s="55">
        <f>RANK(Q557,$Q$5:$Q$3209,0)</f>
        <v>528</v>
      </c>
      <c r="V557" s="55">
        <f>RANK(W557,$W$5:$W$3209,0)</f>
        <v>553</v>
      </c>
      <c r="W557" s="55">
        <f>N557*O557</f>
        <v>2.6796887407271641</v>
      </c>
      <c r="X557">
        <f t="shared" si="16"/>
        <v>539.18138998842528</v>
      </c>
      <c r="Y557" s="77">
        <f t="shared" si="17"/>
        <v>6.0403673347272403E-2</v>
      </c>
    </row>
    <row r="558" spans="3:25" x14ac:dyDescent="0.25">
      <c r="C558" s="19" t="s">
        <v>2197</v>
      </c>
      <c r="D558" s="6" t="s">
        <v>495</v>
      </c>
      <c r="E558" s="6" t="s">
        <v>16</v>
      </c>
      <c r="F558" s="48">
        <v>0.77306504345090798</v>
      </c>
      <c r="G558" s="8">
        <v>57.875371354537897</v>
      </c>
      <c r="H558" s="9">
        <v>1</v>
      </c>
      <c r="I558" s="40">
        <v>1</v>
      </c>
      <c r="J558" s="7">
        <v>1</v>
      </c>
      <c r="K558" s="9">
        <v>1</v>
      </c>
      <c r="L558" s="39">
        <v>0</v>
      </c>
      <c r="M558" s="47">
        <v>0</v>
      </c>
      <c r="N558" s="17">
        <v>4.0435140011977101E-2</v>
      </c>
      <c r="O558" s="7">
        <f>Q558/P558/N558</f>
        <v>65.391231023531006</v>
      </c>
      <c r="P558" s="7">
        <v>2.6834402802521429</v>
      </c>
      <c r="Q558" s="33">
        <v>7.0952940570763534</v>
      </c>
      <c r="R558" s="38" t="s">
        <v>1676</v>
      </c>
      <c r="S558" s="33" t="s">
        <v>1676</v>
      </c>
      <c r="T558" s="45" t="s">
        <v>1676</v>
      </c>
      <c r="U558" s="55">
        <f>RANK(Q558,$Q$5:$Q$3209,0)</f>
        <v>531</v>
      </c>
      <c r="V558" s="55">
        <f>RANK(W558,$W$5:$W$3209,0)</f>
        <v>554</v>
      </c>
      <c r="W558" s="55">
        <f>N558*O558</f>
        <v>2.6441035819920171</v>
      </c>
      <c r="X558">
        <f t="shared" si="16"/>
        <v>536.50170124769807</v>
      </c>
      <c r="Y558" s="77">
        <f t="shared" si="17"/>
        <v>6.010347188191633E-2</v>
      </c>
    </row>
    <row r="559" spans="3:25" x14ac:dyDescent="0.25">
      <c r="C559" s="19" t="s">
        <v>2154</v>
      </c>
      <c r="D559" s="6" t="s">
        <v>723</v>
      </c>
      <c r="E559" s="6" t="s">
        <v>131</v>
      </c>
      <c r="F559" s="48">
        <v>14.6940113320703</v>
      </c>
      <c r="G559" s="8">
        <v>30.2565158910012</v>
      </c>
      <c r="H559" s="9">
        <v>1</v>
      </c>
      <c r="I559" s="40">
        <v>0</v>
      </c>
      <c r="J559" s="7">
        <v>1</v>
      </c>
      <c r="K559" s="9">
        <v>0.86001205824025995</v>
      </c>
      <c r="L559" s="39">
        <v>0</v>
      </c>
      <c r="M559" s="47">
        <v>0</v>
      </c>
      <c r="N559" s="17">
        <v>5.51280971533133E-2</v>
      </c>
      <c r="O559" s="7">
        <f>Q559/P559/N559</f>
        <v>47.636719618242658</v>
      </c>
      <c r="P559" s="7">
        <v>3.5751057943388713</v>
      </c>
      <c r="Q559" s="33">
        <v>9.3886629319769721</v>
      </c>
      <c r="R559" s="38" t="s">
        <v>1676</v>
      </c>
      <c r="S559" s="33" t="s">
        <v>1676</v>
      </c>
      <c r="T559" s="45" t="s">
        <v>1675</v>
      </c>
      <c r="U559" s="55">
        <f>RANK(Q559,$Q$5:$Q$3209,0)</f>
        <v>486</v>
      </c>
      <c r="V559" s="55">
        <f>RANK(W559,$W$5:$W$3209,0)</f>
        <v>555</v>
      </c>
      <c r="W559" s="55">
        <f>N559*O559</f>
        <v>2.6261217071796268</v>
      </c>
      <c r="X559">
        <f t="shared" si="16"/>
        <v>533.85759766570607</v>
      </c>
      <c r="Y559" s="77">
        <f t="shared" si="17"/>
        <v>5.9807256967921565E-2</v>
      </c>
    </row>
    <row r="560" spans="3:25" x14ac:dyDescent="0.25">
      <c r="C560" s="19" t="s">
        <v>2171</v>
      </c>
      <c r="D560" s="6" t="s">
        <v>73</v>
      </c>
      <c r="E560" s="6" t="s">
        <v>19</v>
      </c>
      <c r="F560" s="48">
        <v>5.592984428641274</v>
      </c>
      <c r="G560" s="8">
        <v>82.824029701677802</v>
      </c>
      <c r="H560" s="9">
        <v>0.61552984925021204</v>
      </c>
      <c r="I560" s="40">
        <v>3</v>
      </c>
      <c r="J560" s="7">
        <v>5</v>
      </c>
      <c r="K560" s="9">
        <v>0.487832560064698</v>
      </c>
      <c r="L560" s="39">
        <v>5.0814817475273305E-4</v>
      </c>
      <c r="M560" s="47">
        <v>0</v>
      </c>
      <c r="N560" s="17">
        <v>3.98823342194016E-2</v>
      </c>
      <c r="O560" s="7">
        <f>Q560/P560/N560</f>
        <v>65.39123102353102</v>
      </c>
      <c r="P560" s="7">
        <v>3.2275130380306267</v>
      </c>
      <c r="Q560" s="33">
        <v>8.4172085414258824</v>
      </c>
      <c r="R560" s="38" t="s">
        <v>1676</v>
      </c>
      <c r="S560" s="33" t="s">
        <v>1676</v>
      </c>
      <c r="T560" s="45" t="s">
        <v>1675</v>
      </c>
      <c r="U560" s="55">
        <f>RANK(Q560,$Q$5:$Q$3209,0)</f>
        <v>504</v>
      </c>
      <c r="V560" s="55">
        <f>RANK(W560,$W$5:$W$3209,0)</f>
        <v>556</v>
      </c>
      <c r="W560" s="55">
        <f>N560*O560</f>
        <v>2.6079549306985665</v>
      </c>
      <c r="X560">
        <f t="shared" si="16"/>
        <v>531.2314759585264</v>
      </c>
      <c r="Y560" s="77">
        <f t="shared" si="17"/>
        <v>5.9513056536089036E-2</v>
      </c>
    </row>
    <row r="561" spans="3:25" x14ac:dyDescent="0.25">
      <c r="C561" s="19" t="s">
        <v>2155</v>
      </c>
      <c r="D561" s="6" t="s">
        <v>101</v>
      </c>
      <c r="E561" s="6" t="s">
        <v>28</v>
      </c>
      <c r="F561" s="48">
        <v>6.6194373902185699</v>
      </c>
      <c r="G561" s="8">
        <v>37.367399908987601</v>
      </c>
      <c r="H561" s="9">
        <v>0.79301847066736997</v>
      </c>
      <c r="I561" s="40">
        <v>6</v>
      </c>
      <c r="J561" s="7">
        <v>6</v>
      </c>
      <c r="K561" s="9">
        <v>0.97258419767315096</v>
      </c>
      <c r="L561" s="39">
        <v>0</v>
      </c>
      <c r="M561" s="47">
        <v>0</v>
      </c>
      <c r="N561" s="17">
        <v>7.3589684953404899E-2</v>
      </c>
      <c r="O561" s="7">
        <f>Q561/P561/N561</f>
        <v>35.326276690591058</v>
      </c>
      <c r="P561" s="7">
        <v>3.5511639741844379</v>
      </c>
      <c r="Q561" s="33">
        <v>9.231781906433465</v>
      </c>
      <c r="R561" s="38" t="s">
        <v>1675</v>
      </c>
      <c r="S561" s="33" t="s">
        <v>1675</v>
      </c>
      <c r="T561" s="45" t="s">
        <v>1675</v>
      </c>
      <c r="U561" s="55">
        <f>RANK(Q561,$Q$5:$Q$3209,0)</f>
        <v>487</v>
      </c>
      <c r="V561" s="55">
        <f>RANK(W561,$W$5:$W$3209,0)</f>
        <v>557</v>
      </c>
      <c r="W561" s="55">
        <f>N561*O561</f>
        <v>2.5996495722374071</v>
      </c>
      <c r="X561">
        <f t="shared" si="16"/>
        <v>528.62352102782779</v>
      </c>
      <c r="Y561" s="77">
        <f t="shared" si="17"/>
        <v>5.9220891300672228E-2</v>
      </c>
    </row>
    <row r="562" spans="3:25" x14ac:dyDescent="0.25">
      <c r="C562" s="19" t="s">
        <v>2208</v>
      </c>
      <c r="D562" s="6" t="s">
        <v>509</v>
      </c>
      <c r="E562" s="6" t="s">
        <v>19</v>
      </c>
      <c r="F562" s="48">
        <v>14.022181801843701</v>
      </c>
      <c r="G562" s="8">
        <v>66.994261346153095</v>
      </c>
      <c r="H562" s="9">
        <v>0.49660286682707799</v>
      </c>
      <c r="I562" s="40">
        <v>3</v>
      </c>
      <c r="J562" s="7">
        <v>4</v>
      </c>
      <c r="K562" s="9">
        <v>0.711895630373369</v>
      </c>
      <c r="L562" s="39">
        <v>0</v>
      </c>
      <c r="M562" s="47">
        <v>0</v>
      </c>
      <c r="N562" s="17">
        <v>3.9740912939706101E-2</v>
      </c>
      <c r="O562" s="7">
        <f>Q562/P562/N562</f>
        <v>65.391231023531006</v>
      </c>
      <c r="P562" s="7">
        <v>2.6116176907216113</v>
      </c>
      <c r="Q562" s="33">
        <v>6.7868297464763501</v>
      </c>
      <c r="R562" s="38" t="s">
        <v>1676</v>
      </c>
      <c r="S562" s="33" t="s">
        <v>1676</v>
      </c>
      <c r="T562" s="45" t="s">
        <v>1676</v>
      </c>
      <c r="U562" s="55">
        <f>RANK(Q562,$Q$5:$Q$3209,0)</f>
        <v>542</v>
      </c>
      <c r="V562" s="55">
        <f>RANK(W562,$W$5:$W$3209,0)</f>
        <v>558</v>
      </c>
      <c r="W562" s="55">
        <f>N562*O562</f>
        <v>2.5987072191263545</v>
      </c>
      <c r="X562">
        <f t="shared" si="16"/>
        <v>526.02387145559044</v>
      </c>
      <c r="Y562" s="77">
        <f t="shared" si="17"/>
        <v>5.8929656501967152E-2</v>
      </c>
    </row>
    <row r="563" spans="3:25" x14ac:dyDescent="0.25">
      <c r="C563" s="19" t="s">
        <v>2165</v>
      </c>
      <c r="D563" s="6" t="s">
        <v>176</v>
      </c>
      <c r="E563" s="6" t="s">
        <v>27</v>
      </c>
      <c r="F563" s="48">
        <v>2.3480804164596401</v>
      </c>
      <c r="G563" s="8">
        <v>22.805524270418399</v>
      </c>
      <c r="H563" s="9">
        <v>0.19645212055241401</v>
      </c>
      <c r="I563" s="40">
        <v>7</v>
      </c>
      <c r="J563" s="7">
        <v>1</v>
      </c>
      <c r="K563" s="9">
        <v>1</v>
      </c>
      <c r="L563" s="39">
        <v>1</v>
      </c>
      <c r="M563" s="47">
        <v>0</v>
      </c>
      <c r="N563" s="17">
        <v>9.7326946084505303E-2</v>
      </c>
      <c r="O563" s="7">
        <f>Q563/P563/N563</f>
        <v>26.553376868630977</v>
      </c>
      <c r="P563" s="7">
        <v>3.3758329750211051</v>
      </c>
      <c r="Q563" s="33">
        <v>8.7243645976931941</v>
      </c>
      <c r="R563" s="41" t="s">
        <v>1675</v>
      </c>
      <c r="S563" s="33" t="s">
        <v>1675</v>
      </c>
      <c r="T563" s="45" t="s">
        <v>1675</v>
      </c>
      <c r="U563" s="55">
        <f>RANK(Q563,$Q$5:$Q$3209,0)</f>
        <v>498</v>
      </c>
      <c r="V563" s="55">
        <f>RANK(W563,$W$5:$W$3209,0)</f>
        <v>559</v>
      </c>
      <c r="W563" s="55">
        <f>N563*O563</f>
        <v>2.5843590788547974</v>
      </c>
      <c r="X563">
        <f t="shared" si="16"/>
        <v>523.42516423646407</v>
      </c>
      <c r="Y563" s="77">
        <f t="shared" si="17"/>
        <v>5.863852727365184E-2</v>
      </c>
    </row>
    <row r="564" spans="3:25" x14ac:dyDescent="0.25">
      <c r="C564" s="19" t="s">
        <v>2163</v>
      </c>
      <c r="D564" s="6" t="s">
        <v>65</v>
      </c>
      <c r="E564" s="6" t="s">
        <v>22</v>
      </c>
      <c r="F564" s="48">
        <v>1.6163952509254309</v>
      </c>
      <c r="G564" s="8">
        <v>79.159326916971807</v>
      </c>
      <c r="H564" s="9">
        <v>0</v>
      </c>
      <c r="I564" s="40">
        <v>0</v>
      </c>
      <c r="J564" s="7">
        <v>0</v>
      </c>
      <c r="K564" s="9">
        <v>1</v>
      </c>
      <c r="L564" s="39">
        <v>0.62303645472185298</v>
      </c>
      <c r="M564" s="47">
        <v>0</v>
      </c>
      <c r="N564" s="17">
        <v>5.3892246394878697E-2</v>
      </c>
      <c r="O564" s="7">
        <f>Q564/P564/N564</f>
        <v>47.636719618242665</v>
      </c>
      <c r="P564" s="7">
        <v>3.4366483950182771</v>
      </c>
      <c r="Q564" s="33">
        <v>8.8227350116954177</v>
      </c>
      <c r="R564" s="38" t="s">
        <v>1676</v>
      </c>
      <c r="S564" s="33" t="s">
        <v>1676</v>
      </c>
      <c r="T564" s="45" t="s">
        <v>1675</v>
      </c>
      <c r="U564" s="55">
        <f>RANK(Q564,$Q$5:$Q$3209,0)</f>
        <v>496</v>
      </c>
      <c r="V564" s="55">
        <f>RANK(W564,$W$5:$W$3209,0)</f>
        <v>560</v>
      </c>
      <c r="W564" s="55">
        <f>N564*O564</f>
        <v>2.5672498311100855</v>
      </c>
      <c r="X564">
        <f t="shared" si="16"/>
        <v>520.84080515760922</v>
      </c>
      <c r="Y564" s="77">
        <f t="shared" si="17"/>
        <v>5.8349005445729414E-2</v>
      </c>
    </row>
    <row r="565" spans="3:25" x14ac:dyDescent="0.25">
      <c r="C565" s="19" t="s">
        <v>2276</v>
      </c>
      <c r="D565" s="6" t="s">
        <v>569</v>
      </c>
      <c r="E565" s="6" t="s">
        <v>16</v>
      </c>
      <c r="F565" s="48">
        <v>8.0760019415329296</v>
      </c>
      <c r="G565" s="8">
        <v>49.620451637636499</v>
      </c>
      <c r="H565" s="9">
        <v>0.67940507533635797</v>
      </c>
      <c r="I565" s="40">
        <v>0</v>
      </c>
      <c r="J565" s="7">
        <v>5</v>
      </c>
      <c r="K565" s="9">
        <v>0.80687283581581404</v>
      </c>
      <c r="L565" s="39">
        <v>0.16068417075160699</v>
      </c>
      <c r="M565" s="47">
        <v>0</v>
      </c>
      <c r="N565" s="17">
        <v>3.8596172863865498E-2</v>
      </c>
      <c r="O565" s="7">
        <f>Q565/P565/N565</f>
        <v>65.391231023531006</v>
      </c>
      <c r="P565" s="7">
        <v>1.7514623047254225</v>
      </c>
      <c r="Q565" s="33">
        <v>4.4204303382574883</v>
      </c>
      <c r="R565" s="38" t="s">
        <v>1676</v>
      </c>
      <c r="S565" s="33" t="s">
        <v>1676</v>
      </c>
      <c r="T565" s="45" t="s">
        <v>1677</v>
      </c>
      <c r="U565" s="55">
        <f>RANK(Q565,$Q$5:$Q$3209,0)</f>
        <v>611</v>
      </c>
      <c r="V565" s="55">
        <f>RANK(W565,$W$5:$W$3209,0)</f>
        <v>561</v>
      </c>
      <c r="W565" s="55">
        <f>N565*O565</f>
        <v>2.5238512563651669</v>
      </c>
      <c r="X565">
        <f t="shared" si="16"/>
        <v>518.27355532649915</v>
      </c>
      <c r="Y565" s="77">
        <f t="shared" si="17"/>
        <v>5.8061400340882335E-2</v>
      </c>
    </row>
    <row r="566" spans="3:25" x14ac:dyDescent="0.25">
      <c r="C566" s="19" t="s">
        <v>2239</v>
      </c>
      <c r="D566" s="6" t="s">
        <v>136</v>
      </c>
      <c r="E566" s="6" t="s">
        <v>28</v>
      </c>
      <c r="F566" s="48">
        <v>11.293776090924</v>
      </c>
      <c r="G566" s="8">
        <v>71.358379396909399</v>
      </c>
      <c r="H566" s="9">
        <v>0.49244172219448201</v>
      </c>
      <c r="I566" s="40">
        <v>24</v>
      </c>
      <c r="J566" s="7">
        <v>2</v>
      </c>
      <c r="K566" s="9">
        <v>1</v>
      </c>
      <c r="L566" s="39">
        <v>0</v>
      </c>
      <c r="M566" s="47">
        <v>0</v>
      </c>
      <c r="N566" s="17">
        <v>5.2113008491015002E-2</v>
      </c>
      <c r="O566" s="7">
        <f>Q566/P566/N566</f>
        <v>47.636719618242658</v>
      </c>
      <c r="P566" s="7">
        <v>2.1795467540668207</v>
      </c>
      <c r="Q566" s="33">
        <v>5.4107090674561462</v>
      </c>
      <c r="R566" s="38" t="s">
        <v>1676</v>
      </c>
      <c r="S566" s="33" t="s">
        <v>1676</v>
      </c>
      <c r="T566" s="45" t="s">
        <v>1677</v>
      </c>
      <c r="U566" s="55">
        <f>RANK(Q566,$Q$5:$Q$3209,0)</f>
        <v>574</v>
      </c>
      <c r="V566" s="55">
        <f>RANK(W566,$W$5:$W$3209,0)</f>
        <v>562</v>
      </c>
      <c r="W566" s="55">
        <f>N566*O566</f>
        <v>2.4824927739495806</v>
      </c>
      <c r="X566">
        <f t="shared" si="16"/>
        <v>515.74970407013393</v>
      </c>
      <c r="Y566" s="77">
        <f t="shared" si="17"/>
        <v>5.777865711254157E-2</v>
      </c>
    </row>
    <row r="567" spans="3:25" x14ac:dyDescent="0.25">
      <c r="C567" s="19" t="s">
        <v>2250</v>
      </c>
      <c r="D567" s="6" t="s">
        <v>509</v>
      </c>
      <c r="E567" s="6" t="s">
        <v>19</v>
      </c>
      <c r="F567" s="48">
        <v>6.9392210695575196</v>
      </c>
      <c r="G567" s="8">
        <v>85.511733675069493</v>
      </c>
      <c r="H567" s="9">
        <v>0.61911104715454601</v>
      </c>
      <c r="I567" s="40">
        <v>2</v>
      </c>
      <c r="J567" s="7">
        <v>3</v>
      </c>
      <c r="K567" s="9">
        <v>1</v>
      </c>
      <c r="L567" s="39">
        <v>0</v>
      </c>
      <c r="M567" s="47">
        <v>0</v>
      </c>
      <c r="N567" s="17">
        <v>3.7803043266318198E-2</v>
      </c>
      <c r="O567" s="7">
        <f>Q567/P567/N567</f>
        <v>65.391231023531006</v>
      </c>
      <c r="P567" s="7">
        <v>2.0437904252875523</v>
      </c>
      <c r="Q567" s="33">
        <v>5.0522244567310466</v>
      </c>
      <c r="R567" s="38" t="s">
        <v>1676</v>
      </c>
      <c r="S567" s="33" t="s">
        <v>1676</v>
      </c>
      <c r="T567" s="45" t="s">
        <v>1677</v>
      </c>
      <c r="U567" s="55">
        <f>RANK(Q567,$Q$5:$Q$3209,0)</f>
        <v>585</v>
      </c>
      <c r="V567" s="55">
        <f>RANK(W567,$W$5:$W$3209,0)</f>
        <v>563</v>
      </c>
      <c r="W567" s="55">
        <f>N567*O567</f>
        <v>2.4719875356203516</v>
      </c>
      <c r="X567">
        <f t="shared" si="16"/>
        <v>513.26721129618431</v>
      </c>
      <c r="Y567" s="77">
        <f t="shared" si="17"/>
        <v>5.7500547212257669E-2</v>
      </c>
    </row>
    <row r="568" spans="3:25" x14ac:dyDescent="0.25">
      <c r="C568" s="19" t="s">
        <v>2268</v>
      </c>
      <c r="D568" s="6" t="s">
        <v>525</v>
      </c>
      <c r="E568" s="6" t="s">
        <v>27</v>
      </c>
      <c r="F568" s="48">
        <v>2.92199676479229</v>
      </c>
      <c r="G568" s="8">
        <v>83.281565567848105</v>
      </c>
      <c r="H568" s="9">
        <v>1</v>
      </c>
      <c r="I568" s="40">
        <v>0</v>
      </c>
      <c r="J568" s="7">
        <v>0</v>
      </c>
      <c r="K568" s="9">
        <v>1</v>
      </c>
      <c r="L568" s="39">
        <v>1</v>
      </c>
      <c r="M568" s="47">
        <v>0</v>
      </c>
      <c r="N568" s="17">
        <v>0.22026845642097101</v>
      </c>
      <c r="O568" s="7">
        <f>Q568/P568/N568</f>
        <v>11.218349420457526</v>
      </c>
      <c r="P568" s="7">
        <v>1.8673799387006953</v>
      </c>
      <c r="Q568" s="33">
        <v>4.6143864159430663</v>
      </c>
      <c r="R568" s="41" t="s">
        <v>1675</v>
      </c>
      <c r="S568" s="33" t="s">
        <v>1675</v>
      </c>
      <c r="T568" s="45" t="s">
        <v>1677</v>
      </c>
      <c r="U568" s="55">
        <f>RANK(Q568,$Q$5:$Q$3209,0)</f>
        <v>603</v>
      </c>
      <c r="V568" s="55">
        <f>RANK(W568,$W$5:$W$3209,0)</f>
        <v>564</v>
      </c>
      <c r="W568" s="55">
        <f>N568*O568</f>
        <v>2.4710485104352742</v>
      </c>
      <c r="X568">
        <f t="shared" si="16"/>
        <v>510.79522376056394</v>
      </c>
      <c r="Y568" s="77">
        <f t="shared" si="17"/>
        <v>5.7223614197890564E-2</v>
      </c>
    </row>
    <row r="569" spans="3:25" x14ac:dyDescent="0.25">
      <c r="C569" s="19" t="s">
        <v>2231</v>
      </c>
      <c r="D569" s="6" t="s">
        <v>1124</v>
      </c>
      <c r="E569" s="6" t="s">
        <v>90</v>
      </c>
      <c r="F569" s="48">
        <v>2.0270762037733099</v>
      </c>
      <c r="G569" s="8">
        <v>37.446163921358298</v>
      </c>
      <c r="H569" s="9">
        <v>0.79766293368593999</v>
      </c>
      <c r="I569" s="40">
        <v>2</v>
      </c>
      <c r="J569" s="7">
        <v>5</v>
      </c>
      <c r="K569" s="9">
        <v>1</v>
      </c>
      <c r="L569" s="39">
        <v>0</v>
      </c>
      <c r="M569" s="47">
        <v>0</v>
      </c>
      <c r="N569" s="17">
        <v>3.7588010582654603E-2</v>
      </c>
      <c r="O569" s="7">
        <f>Q569/P569/N569</f>
        <v>65.391231023531006</v>
      </c>
      <c r="P569" s="7">
        <v>2.2996982237245414</v>
      </c>
      <c r="Q569" s="33">
        <v>5.6524887087289244</v>
      </c>
      <c r="R569" s="38" t="s">
        <v>1676</v>
      </c>
      <c r="S569" s="33" t="s">
        <v>1676</v>
      </c>
      <c r="T569" s="45" t="s">
        <v>1676</v>
      </c>
      <c r="U569" s="55">
        <f>RANK(Q569,$Q$5:$Q$3209,0)</f>
        <v>566</v>
      </c>
      <c r="V569" s="55">
        <f>RANK(W569,$W$5:$W$3209,0)</f>
        <v>565</v>
      </c>
      <c r="W569" s="55">
        <f>N569*O569</f>
        <v>2.4579262837252953</v>
      </c>
      <c r="X569">
        <f t="shared" si="16"/>
        <v>508.32417525012869</v>
      </c>
      <c r="Y569" s="77">
        <f t="shared" si="17"/>
        <v>5.6946786381090728E-2</v>
      </c>
    </row>
    <row r="570" spans="3:25" x14ac:dyDescent="0.25">
      <c r="C570" s="19" t="s">
        <v>2204</v>
      </c>
      <c r="D570" s="6" t="s">
        <v>180</v>
      </c>
      <c r="E570" s="6" t="s">
        <v>19</v>
      </c>
      <c r="F570" s="48">
        <v>14.7728880493699</v>
      </c>
      <c r="G570" s="8">
        <v>78.762521372586704</v>
      </c>
      <c r="H570" s="9">
        <v>0.21217218557605999</v>
      </c>
      <c r="I570" s="40">
        <v>3</v>
      </c>
      <c r="J570" s="7">
        <v>7</v>
      </c>
      <c r="K570" s="9">
        <v>1</v>
      </c>
      <c r="L570" s="39">
        <v>0</v>
      </c>
      <c r="M570" s="47">
        <v>0</v>
      </c>
      <c r="N570" s="17">
        <v>3.7165820244300797E-2</v>
      </c>
      <c r="O570" s="7">
        <f>Q570/P570/N570</f>
        <v>65.391231023531006</v>
      </c>
      <c r="P570" s="7">
        <v>2.8405321443464318</v>
      </c>
      <c r="Q570" s="33">
        <v>6.9033984956547743</v>
      </c>
      <c r="R570" s="38" t="s">
        <v>1676</v>
      </c>
      <c r="S570" s="33" t="s">
        <v>1676</v>
      </c>
      <c r="T570" s="45" t="s">
        <v>1676</v>
      </c>
      <c r="U570" s="55">
        <f>RANK(Q570,$Q$5:$Q$3209,0)</f>
        <v>538</v>
      </c>
      <c r="V570" s="55">
        <f>RANK(W570,$W$5:$W$3209,0)</f>
        <v>566</v>
      </c>
      <c r="W570" s="55">
        <f>N570*O570</f>
        <v>2.4303187377740989</v>
      </c>
      <c r="X570">
        <f t="shared" si="16"/>
        <v>505.86624896640342</v>
      </c>
      <c r="Y570" s="77">
        <f t="shared" si="17"/>
        <v>5.6671428627446813E-2</v>
      </c>
    </row>
    <row r="571" spans="3:25" x14ac:dyDescent="0.25">
      <c r="C571" s="19" t="s">
        <v>2232</v>
      </c>
      <c r="D571" s="6" t="s">
        <v>49</v>
      </c>
      <c r="E571" s="6" t="s">
        <v>19</v>
      </c>
      <c r="F571" s="48">
        <v>3.62432523614638</v>
      </c>
      <c r="G571" s="8">
        <v>55.934838870047798</v>
      </c>
      <c r="H571" s="9">
        <v>0.57195908631487502</v>
      </c>
      <c r="I571" s="40">
        <v>3</v>
      </c>
      <c r="J571" s="7">
        <v>2</v>
      </c>
      <c r="K571" s="9">
        <v>0.44332327739120397</v>
      </c>
      <c r="L571" s="39">
        <v>0.48335508513599001</v>
      </c>
      <c r="M571" s="47">
        <v>1</v>
      </c>
      <c r="N571" s="17">
        <v>3.71094640172153E-2</v>
      </c>
      <c r="O571" s="7">
        <f>Q571/P571/N571</f>
        <v>65.391231023531006</v>
      </c>
      <c r="P571" s="7">
        <v>2.3082002371584474</v>
      </c>
      <c r="Q571" s="33">
        <v>5.601156100312271</v>
      </c>
      <c r="R571" s="38" t="s">
        <v>1676</v>
      </c>
      <c r="S571" s="33" t="s">
        <v>1676</v>
      </c>
      <c r="T571" s="45" t="s">
        <v>1676</v>
      </c>
      <c r="U571" s="55">
        <f>RANK(Q571,$Q$5:$Q$3209,0)</f>
        <v>567</v>
      </c>
      <c r="V571" s="55">
        <f>RANK(W571,$W$5:$W$3209,0)</f>
        <v>567</v>
      </c>
      <c r="W571" s="55">
        <f>N571*O571</f>
        <v>2.4266335347091368</v>
      </c>
      <c r="X571">
        <f t="shared" si="16"/>
        <v>503.43593022862933</v>
      </c>
      <c r="Y571" s="77">
        <f t="shared" si="17"/>
        <v>5.6399163705303609E-2</v>
      </c>
    </row>
    <row r="572" spans="3:25" x14ac:dyDescent="0.25">
      <c r="C572" s="19" t="s">
        <v>2307</v>
      </c>
      <c r="D572" s="6" t="s">
        <v>461</v>
      </c>
      <c r="E572" s="6" t="s">
        <v>131</v>
      </c>
      <c r="F572" s="48">
        <v>9.101332686336681</v>
      </c>
      <c r="G572" s="8">
        <v>91.882830199345506</v>
      </c>
      <c r="H572" s="9">
        <v>0.93464859095351505</v>
      </c>
      <c r="I572" s="40">
        <v>1</v>
      </c>
      <c r="J572" s="7">
        <v>2</v>
      </c>
      <c r="K572" s="9">
        <v>1</v>
      </c>
      <c r="L572" s="39">
        <v>0.32769000037302198</v>
      </c>
      <c r="M572" s="47">
        <v>1</v>
      </c>
      <c r="N572" s="17">
        <v>9.1162086202892997E-2</v>
      </c>
      <c r="O572" s="7">
        <f>Q572/P572/N572</f>
        <v>26.553376868630981</v>
      </c>
      <c r="P572" s="7">
        <v>1.4538102086388915</v>
      </c>
      <c r="Q572" s="33">
        <v>3.5191820093947372</v>
      </c>
      <c r="R572" s="41" t="s">
        <v>1675</v>
      </c>
      <c r="S572" s="33" t="s">
        <v>1675</v>
      </c>
      <c r="T572" s="45" t="s">
        <v>1677</v>
      </c>
      <c r="U572" s="55">
        <f>RANK(Q572,$Q$5:$Q$3209,0)</f>
        <v>644</v>
      </c>
      <c r="V572" s="55">
        <f>RANK(W572,$W$5:$W$3209,0)</f>
        <v>568</v>
      </c>
      <c r="W572" s="55">
        <f>N572*O572</f>
        <v>2.4206612310760423</v>
      </c>
      <c r="X572">
        <f t="shared" si="16"/>
        <v>501.00929669392019</v>
      </c>
      <c r="Y572" s="77">
        <f t="shared" si="17"/>
        <v>5.6127311630870452E-2</v>
      </c>
    </row>
    <row r="573" spans="3:25" x14ac:dyDescent="0.25">
      <c r="C573" s="19" t="s">
        <v>2245</v>
      </c>
      <c r="D573" s="6" t="s">
        <v>601</v>
      </c>
      <c r="E573" s="6" t="s">
        <v>448</v>
      </c>
      <c r="F573" s="48">
        <v>23.831027319441901</v>
      </c>
      <c r="G573" s="8">
        <v>65.778797905229695</v>
      </c>
      <c r="H573" s="9">
        <v>0.89519493075134104</v>
      </c>
      <c r="I573" s="40">
        <v>2</v>
      </c>
      <c r="J573" s="7">
        <v>6</v>
      </c>
      <c r="K573" s="9">
        <v>0.554216442008581</v>
      </c>
      <c r="L573" s="39">
        <v>0</v>
      </c>
      <c r="M573" s="47">
        <v>0</v>
      </c>
      <c r="N573" s="17">
        <v>3.6946518098323597E-2</v>
      </c>
      <c r="O573" s="7">
        <f>Q573/P573/N573</f>
        <v>65.391231023531006</v>
      </c>
      <c r="P573" s="7">
        <v>2.163501336683042</v>
      </c>
      <c r="Q573" s="33">
        <v>5.2269722824912161</v>
      </c>
      <c r="R573" s="38" t="s">
        <v>1676</v>
      </c>
      <c r="S573" s="33" t="s">
        <v>1676</v>
      </c>
      <c r="T573" s="45" t="s">
        <v>1677</v>
      </c>
      <c r="U573" s="55">
        <f>RANK(Q573,$Q$5:$Q$3209,0)</f>
        <v>580</v>
      </c>
      <c r="V573" s="55">
        <f>RANK(W573,$W$5:$W$3209,0)</f>
        <v>569</v>
      </c>
      <c r="W573" s="55">
        <f>N573*O573</f>
        <v>2.4159783004825477</v>
      </c>
      <c r="X573">
        <f t="shared" si="16"/>
        <v>498.58863546284414</v>
      </c>
      <c r="Y573" s="77">
        <f t="shared" si="17"/>
        <v>5.5856128624555149E-2</v>
      </c>
    </row>
    <row r="574" spans="3:25" x14ac:dyDescent="0.25">
      <c r="C574" s="19" t="s">
        <v>2203</v>
      </c>
      <c r="D574" s="6" t="s">
        <v>200</v>
      </c>
      <c r="E574" s="6" t="s">
        <v>27</v>
      </c>
      <c r="F574" s="48">
        <v>6.1262016031450504</v>
      </c>
      <c r="G574" s="8">
        <v>42.414437751965998</v>
      </c>
      <c r="H574" s="9">
        <v>0.409162898944678</v>
      </c>
      <c r="I574" s="40">
        <v>12</v>
      </c>
      <c r="J574" s="7">
        <v>2</v>
      </c>
      <c r="K574" s="9">
        <v>1</v>
      </c>
      <c r="L574" s="39">
        <v>1</v>
      </c>
      <c r="M574" s="47">
        <v>0</v>
      </c>
      <c r="N574" s="17">
        <v>0.21481382002827101</v>
      </c>
      <c r="O574" s="7">
        <f>Q574/P574/N574</f>
        <v>11.218349420457526</v>
      </c>
      <c r="P574" s="7">
        <v>2.8889110653976307</v>
      </c>
      <c r="Q574" s="33">
        <v>6.9618610898625883</v>
      </c>
      <c r="R574" s="41" t="s">
        <v>1675</v>
      </c>
      <c r="S574" s="33" t="s">
        <v>1675</v>
      </c>
      <c r="T574" s="45" t="s">
        <v>1676</v>
      </c>
      <c r="U574" s="55">
        <f>RANK(Q574,$Q$5:$Q$3209,0)</f>
        <v>537</v>
      </c>
      <c r="V574" s="55">
        <f>RANK(W574,$W$5:$W$3209,0)</f>
        <v>570</v>
      </c>
      <c r="W574" s="55">
        <f>N574*O574</f>
        <v>2.4098564934204214</v>
      </c>
      <c r="X574">
        <f t="shared" si="16"/>
        <v>496.17265716236159</v>
      </c>
      <c r="Y574" s="77">
        <f t="shared" si="17"/>
        <v>5.5585470239851671E-2</v>
      </c>
    </row>
    <row r="575" spans="3:25" x14ac:dyDescent="0.25">
      <c r="C575" s="19" t="s">
        <v>2269</v>
      </c>
      <c r="D575" s="6" t="s">
        <v>136</v>
      </c>
      <c r="E575" s="6" t="s">
        <v>28</v>
      </c>
      <c r="F575" s="48">
        <v>2.98149592088778</v>
      </c>
      <c r="G575" s="8">
        <v>77.445081199255597</v>
      </c>
      <c r="H575" s="9">
        <v>0.41565727817354903</v>
      </c>
      <c r="I575" s="40">
        <v>4</v>
      </c>
      <c r="J575" s="7">
        <v>4</v>
      </c>
      <c r="K575" s="9">
        <v>1</v>
      </c>
      <c r="L575" s="39">
        <v>0</v>
      </c>
      <c r="M575" s="47">
        <v>0</v>
      </c>
      <c r="N575" s="17">
        <v>3.6302973134821399E-2</v>
      </c>
      <c r="O575" s="7">
        <f>Q575/P575/N575</f>
        <v>65.391231023531006</v>
      </c>
      <c r="P575" s="7">
        <v>1.9336528193573883</v>
      </c>
      <c r="Q575" s="33">
        <v>4.5902908926211134</v>
      </c>
      <c r="R575" s="38" t="s">
        <v>1676</v>
      </c>
      <c r="S575" s="33" t="s">
        <v>1676</v>
      </c>
      <c r="T575" s="45" t="s">
        <v>1677</v>
      </c>
      <c r="U575" s="55">
        <f>RANK(Q575,$Q$5:$Q$3209,0)</f>
        <v>604</v>
      </c>
      <c r="V575" s="55">
        <f>RANK(W575,$W$5:$W$3209,0)</f>
        <v>571</v>
      </c>
      <c r="W575" s="55">
        <f>N575*O575</f>
        <v>2.3738961031001455</v>
      </c>
      <c r="X575">
        <f t="shared" si="16"/>
        <v>493.76280066894117</v>
      </c>
      <c r="Y575" s="77">
        <f t="shared" si="17"/>
        <v>5.5315497671908444E-2</v>
      </c>
    </row>
    <row r="576" spans="3:25" x14ac:dyDescent="0.25">
      <c r="C576" s="19" t="s">
        <v>2264</v>
      </c>
      <c r="D576" s="6" t="s">
        <v>1124</v>
      </c>
      <c r="E576" s="6" t="s">
        <v>90</v>
      </c>
      <c r="F576" s="48">
        <v>18.4297639023012</v>
      </c>
      <c r="G576" s="8">
        <v>46.100193513652201</v>
      </c>
      <c r="H576" s="9">
        <v>0.90431291846323703</v>
      </c>
      <c r="I576" s="40">
        <v>1</v>
      </c>
      <c r="J576" s="7">
        <v>34</v>
      </c>
      <c r="K576" s="9">
        <v>1</v>
      </c>
      <c r="L576" s="39">
        <v>0</v>
      </c>
      <c r="M576" s="47">
        <v>0</v>
      </c>
      <c r="N576" s="17">
        <v>6.6997354368496395E-2</v>
      </c>
      <c r="O576" s="7">
        <f>Q576/P576/N576</f>
        <v>35.326276690591058</v>
      </c>
      <c r="P576" s="7">
        <v>1.9852991350679481</v>
      </c>
      <c r="Q576" s="33">
        <v>4.6987406327794625</v>
      </c>
      <c r="R576" s="38" t="s">
        <v>1675</v>
      </c>
      <c r="S576" s="33" t="s">
        <v>1675</v>
      </c>
      <c r="T576" s="45" t="s">
        <v>1677</v>
      </c>
      <c r="U576" s="55">
        <f>RANK(Q576,$Q$5:$Q$3209,0)</f>
        <v>599</v>
      </c>
      <c r="V576" s="55">
        <f>RANK(W576,$W$5:$W$3209,0)</f>
        <v>572</v>
      </c>
      <c r="W576" s="55">
        <f>N576*O576</f>
        <v>2.366767077959083</v>
      </c>
      <c r="X576">
        <f t="shared" si="16"/>
        <v>491.38890456584102</v>
      </c>
      <c r="Y576" s="77">
        <f t="shared" si="17"/>
        <v>5.50495536919519E-2</v>
      </c>
    </row>
    <row r="577" spans="3:25" x14ac:dyDescent="0.25">
      <c r="C577" s="19" t="s">
        <v>2244</v>
      </c>
      <c r="D577" s="6" t="s">
        <v>739</v>
      </c>
      <c r="E577" s="6" t="s">
        <v>16</v>
      </c>
      <c r="F577" s="48">
        <v>4.4236634908544197</v>
      </c>
      <c r="G577" s="8">
        <v>59.419451898664001</v>
      </c>
      <c r="H577" s="9">
        <v>0.32952232915900898</v>
      </c>
      <c r="I577" s="40">
        <v>0</v>
      </c>
      <c r="J577" s="7">
        <v>5</v>
      </c>
      <c r="K577" s="9">
        <v>0.80646069523389896</v>
      </c>
      <c r="L577" s="39">
        <v>0</v>
      </c>
      <c r="M577" s="47">
        <v>0</v>
      </c>
      <c r="N577" s="17">
        <v>2.75017712742468E-2</v>
      </c>
      <c r="O577" s="7">
        <f>Q577/P577/N577</f>
        <v>85.451113995755804</v>
      </c>
      <c r="P577" s="7">
        <v>2.2373507290619865</v>
      </c>
      <c r="Q577" s="33">
        <v>5.2579017249273203</v>
      </c>
      <c r="R577" s="38" t="s">
        <v>1676</v>
      </c>
      <c r="S577" s="33" t="s">
        <v>1676</v>
      </c>
      <c r="T577" s="45" t="s">
        <v>1676</v>
      </c>
      <c r="U577" s="55">
        <f>RANK(Q577,$Q$5:$Q$3209,0)</f>
        <v>579</v>
      </c>
      <c r="V577" s="55">
        <f>RANK(W577,$W$5:$W$3209,0)</f>
        <v>573</v>
      </c>
      <c r="W577" s="55">
        <f>N577*O577</f>
        <v>2.3500569922408658</v>
      </c>
      <c r="X577">
        <f t="shared" si="16"/>
        <v>489.02213748788193</v>
      </c>
      <c r="Y577" s="77">
        <f t="shared" si="17"/>
        <v>5.4784408365869362E-2</v>
      </c>
    </row>
    <row r="578" spans="3:25" x14ac:dyDescent="0.25">
      <c r="C578" s="19" t="s">
        <v>2238</v>
      </c>
      <c r="D578" s="6" t="s">
        <v>180</v>
      </c>
      <c r="E578" s="6" t="s">
        <v>19</v>
      </c>
      <c r="F578" s="48">
        <v>9.2277381465120403</v>
      </c>
      <c r="G578" s="8">
        <v>74.678331569069201</v>
      </c>
      <c r="H578" s="9">
        <v>0.45503297117664898</v>
      </c>
      <c r="I578" s="40">
        <v>1</v>
      </c>
      <c r="J578" s="7">
        <v>1</v>
      </c>
      <c r="K578" s="9">
        <v>1</v>
      </c>
      <c r="L578" s="39">
        <v>0</v>
      </c>
      <c r="M578" s="47">
        <v>0</v>
      </c>
      <c r="N578" s="17">
        <v>4.8926894816150798E-2</v>
      </c>
      <c r="O578" s="7">
        <f>Q578/P578/N578</f>
        <v>47.636719618242658</v>
      </c>
      <c r="P578" s="7">
        <v>2.3418930023195821</v>
      </c>
      <c r="Q578" s="33">
        <v>5.4582892943990275</v>
      </c>
      <c r="R578" s="38" t="s">
        <v>1676</v>
      </c>
      <c r="S578" s="33" t="s">
        <v>1676</v>
      </c>
      <c r="T578" s="45" t="s">
        <v>1676</v>
      </c>
      <c r="U578" s="55">
        <f>RANK(Q578,$Q$5:$Q$3209,0)</f>
        <v>573</v>
      </c>
      <c r="V578" s="55">
        <f>RANK(W578,$W$5:$W$3209,0)</f>
        <v>574</v>
      </c>
      <c r="W578" s="55">
        <f>N578*O578</f>
        <v>2.3307167701482259</v>
      </c>
      <c r="X578">
        <f t="shared" si="16"/>
        <v>486.67208049564107</v>
      </c>
      <c r="Y578" s="77">
        <f t="shared" si="17"/>
        <v>5.4521135045345746E-2</v>
      </c>
    </row>
    <row r="579" spans="3:25" x14ac:dyDescent="0.25">
      <c r="C579" s="19" t="s">
        <v>2161</v>
      </c>
      <c r="D579" s="6" t="s">
        <v>184</v>
      </c>
      <c r="E579" s="6" t="s">
        <v>27</v>
      </c>
      <c r="F579" s="48">
        <v>0.49588885644582997</v>
      </c>
      <c r="G579" s="8">
        <v>10</v>
      </c>
      <c r="H579" s="9">
        <v>8.8056912462061501E-2</v>
      </c>
      <c r="I579" s="40">
        <v>0</v>
      </c>
      <c r="J579" s="7">
        <v>0</v>
      </c>
      <c r="K579" s="9">
        <v>1</v>
      </c>
      <c r="L579" s="39">
        <v>1</v>
      </c>
      <c r="M579" s="47">
        <v>0</v>
      </c>
      <c r="N579" s="17">
        <v>6.5893428899167703E-2</v>
      </c>
      <c r="O579" s="7">
        <f>Q579/P579/N579</f>
        <v>35.326276690591058</v>
      </c>
      <c r="P579" s="7">
        <v>3.8627665022927697</v>
      </c>
      <c r="Q579" s="33">
        <v>8.9916300550040376</v>
      </c>
      <c r="R579" s="38" t="s">
        <v>1675</v>
      </c>
      <c r="S579" s="33" t="s">
        <v>1675</v>
      </c>
      <c r="T579" s="45" t="s">
        <v>1675</v>
      </c>
      <c r="U579" s="55">
        <f>RANK(Q579,$Q$5:$Q$3209,0)</f>
        <v>494</v>
      </c>
      <c r="V579" s="55">
        <f>RANK(W579,$W$5:$W$3209,0)</f>
        <v>575</v>
      </c>
      <c r="W579" s="55">
        <f>N579*O579</f>
        <v>2.3277695013837874</v>
      </c>
      <c r="X579">
        <f t="shared" si="16"/>
        <v>484.34136372549284</v>
      </c>
      <c r="Y579" s="77">
        <f t="shared" si="17"/>
        <v>5.4260028380569973E-2</v>
      </c>
    </row>
    <row r="580" spans="3:25" x14ac:dyDescent="0.25">
      <c r="C580" s="19" t="s">
        <v>2199</v>
      </c>
      <c r="D580" s="6" t="s">
        <v>557</v>
      </c>
      <c r="E580" s="6" t="s">
        <v>204</v>
      </c>
      <c r="F580" s="48">
        <v>23.548429884874</v>
      </c>
      <c r="G580" s="8">
        <v>28.223794521112801</v>
      </c>
      <c r="H580" s="9">
        <v>0.59001108863735297</v>
      </c>
      <c r="I580" s="40">
        <v>7</v>
      </c>
      <c r="J580" s="7">
        <v>3</v>
      </c>
      <c r="K580" s="9">
        <v>1</v>
      </c>
      <c r="L580" s="39">
        <v>0</v>
      </c>
      <c r="M580" s="47">
        <v>0</v>
      </c>
      <c r="N580" s="17">
        <v>6.5892595667604303E-2</v>
      </c>
      <c r="O580" s="7">
        <f>Q580/P580/N580</f>
        <v>35.326276690591058</v>
      </c>
      <c r="P580" s="7">
        <v>3.0376036810567042</v>
      </c>
      <c r="Q580" s="33">
        <v>7.0707517942854761</v>
      </c>
      <c r="R580" s="38" t="s">
        <v>1675</v>
      </c>
      <c r="S580" s="33" t="s">
        <v>1675</v>
      </c>
      <c r="T580" s="45" t="s">
        <v>1676</v>
      </c>
      <c r="U580" s="55">
        <f>RANK(Q580,$Q$5:$Q$3209,0)</f>
        <v>533</v>
      </c>
      <c r="V580" s="55">
        <f>RANK(W580,$W$5:$W$3209,0)</f>
        <v>576</v>
      </c>
      <c r="W580" s="55">
        <f>N580*O580</f>
        <v>2.3277400664150312</v>
      </c>
      <c r="X580">
        <f t="shared" si="16"/>
        <v>482.01359422410906</v>
      </c>
      <c r="Y580" s="77">
        <f t="shared" si="17"/>
        <v>5.3999251893843775E-2</v>
      </c>
    </row>
    <row r="581" spans="3:25" x14ac:dyDescent="0.25">
      <c r="C581" s="19" t="s">
        <v>2280</v>
      </c>
      <c r="D581" s="6" t="s">
        <v>1072</v>
      </c>
      <c r="E581" s="6" t="s">
        <v>39</v>
      </c>
      <c r="F581" s="48">
        <v>7.7962255194177796</v>
      </c>
      <c r="G581" s="8">
        <v>44.502405719859702</v>
      </c>
      <c r="H581" s="9">
        <v>0.98827469267997203</v>
      </c>
      <c r="I581" s="40">
        <v>0</v>
      </c>
      <c r="J581" s="7">
        <v>5</v>
      </c>
      <c r="K581" s="9">
        <v>0.62890029073269904</v>
      </c>
      <c r="L581" s="39">
        <v>0</v>
      </c>
      <c r="M581" s="47">
        <v>0</v>
      </c>
      <c r="N581" s="17">
        <v>3.5502914204599202E-2</v>
      </c>
      <c r="O581" s="7">
        <f>Q581/P581/N581</f>
        <v>65.391231023531006</v>
      </c>
      <c r="P581" s="7">
        <v>1.8685640393833192</v>
      </c>
      <c r="Q581" s="33">
        <v>4.338019528711393</v>
      </c>
      <c r="R581" s="38" t="s">
        <v>1676</v>
      </c>
      <c r="S581" s="33" t="s">
        <v>1676</v>
      </c>
      <c r="T581" s="45" t="s">
        <v>1677</v>
      </c>
      <c r="U581" s="55">
        <f>RANK(Q581,$Q$5:$Q$3209,0)</f>
        <v>615</v>
      </c>
      <c r="V581" s="55">
        <f>RANK(W581,$W$5:$W$3209,0)</f>
        <v>577</v>
      </c>
      <c r="W581" s="55">
        <f>N581*O581</f>
        <v>2.3215792647615472</v>
      </c>
      <c r="X581">
        <f t="shared" si="16"/>
        <v>479.68585415769405</v>
      </c>
      <c r="Y581" s="77">
        <f t="shared" si="17"/>
        <v>5.3738478704672486E-2</v>
      </c>
    </row>
    <row r="582" spans="3:25" x14ac:dyDescent="0.25">
      <c r="C582" s="19" t="s">
        <v>2349</v>
      </c>
      <c r="D582" s="6" t="s">
        <v>461</v>
      </c>
      <c r="E582" s="6" t="s">
        <v>131</v>
      </c>
      <c r="F582" s="48">
        <v>20.182070085547402</v>
      </c>
      <c r="G582" s="8">
        <v>81.383180555987806</v>
      </c>
      <c r="H582" s="9">
        <v>0.99672074615919704</v>
      </c>
      <c r="I582" s="40">
        <v>9</v>
      </c>
      <c r="J582" s="7">
        <v>6</v>
      </c>
      <c r="K582" s="9">
        <v>0.69039106982294896</v>
      </c>
      <c r="L582" s="39">
        <v>0</v>
      </c>
      <c r="M582" s="47">
        <v>0</v>
      </c>
      <c r="N582" s="17">
        <v>4.8588828553843402E-2</v>
      </c>
      <c r="O582" s="7">
        <f>Q582/P582/N582</f>
        <v>47.636719618242665</v>
      </c>
      <c r="P582" s="7">
        <v>1.2334860939953392</v>
      </c>
      <c r="Q582" s="33">
        <v>2.855042211347449</v>
      </c>
      <c r="R582" s="38" t="s">
        <v>1676</v>
      </c>
      <c r="S582" s="33" t="s">
        <v>1676</v>
      </c>
      <c r="T582" s="45" t="s">
        <v>1677</v>
      </c>
      <c r="U582" s="55">
        <f>RANK(Q582,$Q$5:$Q$3209,0)</f>
        <v>692</v>
      </c>
      <c r="V582" s="55">
        <f>RANK(W582,$W$5:$W$3209,0)</f>
        <v>578</v>
      </c>
      <c r="W582" s="55">
        <f>N582*O582</f>
        <v>2.3146124023983012</v>
      </c>
      <c r="X582">
        <f t="shared" si="16"/>
        <v>477.36427489293249</v>
      </c>
      <c r="Y582" s="77">
        <f t="shared" si="17"/>
        <v>5.347839570076638E-2</v>
      </c>
    </row>
    <row r="583" spans="3:25" x14ac:dyDescent="0.25">
      <c r="C583" s="19" t="s">
        <v>2200</v>
      </c>
      <c r="D583" s="6" t="s">
        <v>311</v>
      </c>
      <c r="E583" s="6" t="s">
        <v>19</v>
      </c>
      <c r="F583" s="48">
        <v>7.3595786528644602</v>
      </c>
      <c r="G583" s="8">
        <v>75.712305137917596</v>
      </c>
      <c r="H583" s="9">
        <v>0.662138837767691</v>
      </c>
      <c r="I583" s="40">
        <v>4</v>
      </c>
      <c r="J583" s="7">
        <v>4</v>
      </c>
      <c r="K583" s="9">
        <v>0.51467182106412901</v>
      </c>
      <c r="L583" s="39">
        <v>0</v>
      </c>
      <c r="M583" s="47">
        <v>0</v>
      </c>
      <c r="N583" s="17">
        <v>3.5346722019016598E-2</v>
      </c>
      <c r="O583" s="7">
        <f>Q583/P583/N583</f>
        <v>65.391231023531006</v>
      </c>
      <c r="P583" s="7">
        <v>3.050628037475565</v>
      </c>
      <c r="Q583" s="33">
        <v>7.0511169039412858</v>
      </c>
      <c r="R583" s="38" t="s">
        <v>1676</v>
      </c>
      <c r="S583" s="33" t="s">
        <v>1676</v>
      </c>
      <c r="T583" s="45" t="s">
        <v>1676</v>
      </c>
      <c r="U583" s="55">
        <f>RANK(Q583,$Q$5:$Q$3209,0)</f>
        <v>534</v>
      </c>
      <c r="V583" s="55">
        <f>RANK(W583,$W$5:$W$3209,0)</f>
        <v>579</v>
      </c>
      <c r="W583" s="55">
        <f>N583*O583</f>
        <v>2.3113656654700447</v>
      </c>
      <c r="X583">
        <f t="shared" ref="X583:X646" si="18">X582-W582</f>
        <v>475.04966249053416</v>
      </c>
      <c r="Y583" s="77">
        <f t="shared" ref="Y583:Y646" si="19">X583/$X$5</f>
        <v>5.3219093183884229E-2</v>
      </c>
    </row>
    <row r="584" spans="3:25" x14ac:dyDescent="0.25">
      <c r="C584" s="19" t="s">
        <v>2229</v>
      </c>
      <c r="D584" s="6" t="s">
        <v>607</v>
      </c>
      <c r="E584" s="6" t="s">
        <v>131</v>
      </c>
      <c r="F584" s="48">
        <v>15.50109746617548</v>
      </c>
      <c r="G584" s="8">
        <v>65.298058756881005</v>
      </c>
      <c r="H584" s="9">
        <v>0.72864023670065503</v>
      </c>
      <c r="I584" s="40">
        <v>2</v>
      </c>
      <c r="J584" s="7">
        <v>2</v>
      </c>
      <c r="K584" s="9">
        <v>0.77012648032542197</v>
      </c>
      <c r="L584" s="39">
        <v>9.7566529796752802E-2</v>
      </c>
      <c r="M584" s="47">
        <v>0</v>
      </c>
      <c r="N584" s="17">
        <v>4.8504433315867297E-2</v>
      </c>
      <c r="O584" s="7">
        <f>Q584/P584/N584</f>
        <v>47.636719618242658</v>
      </c>
      <c r="P584" s="7">
        <v>2.4919551418654589</v>
      </c>
      <c r="Q584" s="33">
        <v>5.7578918397025705</v>
      </c>
      <c r="R584" s="38" t="s">
        <v>1676</v>
      </c>
      <c r="S584" s="33" t="s">
        <v>1676</v>
      </c>
      <c r="T584" s="45" t="s">
        <v>1676</v>
      </c>
      <c r="U584" s="55">
        <f>RANK(Q584,$Q$5:$Q$3209,0)</f>
        <v>564</v>
      </c>
      <c r="V584" s="55">
        <f>RANK(W584,$W$5:$W$3209,0)</f>
        <v>580</v>
      </c>
      <c r="W584" s="55">
        <f>N584*O584</f>
        <v>2.3105920901097186</v>
      </c>
      <c r="X584">
        <f t="shared" si="18"/>
        <v>472.73829682506414</v>
      </c>
      <c r="Y584" s="77">
        <f t="shared" si="19"/>
        <v>5.2960154394015857E-2</v>
      </c>
    </row>
    <row r="585" spans="3:25" x14ac:dyDescent="0.25">
      <c r="C585" s="19" t="s">
        <v>2337</v>
      </c>
      <c r="D585" s="6" t="s">
        <v>633</v>
      </c>
      <c r="E585" s="6" t="s">
        <v>204</v>
      </c>
      <c r="F585" s="48">
        <v>19.5682092764525</v>
      </c>
      <c r="G585" s="8">
        <v>48.386736171097198</v>
      </c>
      <c r="H585" s="9">
        <v>0.605533012017199</v>
      </c>
      <c r="I585" s="40">
        <v>1</v>
      </c>
      <c r="J585" s="7">
        <v>29</v>
      </c>
      <c r="K585" s="9">
        <v>0.90905225304773896</v>
      </c>
      <c r="L585" s="39">
        <v>0</v>
      </c>
      <c r="M585" s="47">
        <v>0</v>
      </c>
      <c r="N585" s="17">
        <v>6.5373341748003203E-2</v>
      </c>
      <c r="O585" s="7">
        <f>Q585/P585/N585</f>
        <v>35.326276690591058</v>
      </c>
      <c r="P585" s="7">
        <v>1.3300015146802768</v>
      </c>
      <c r="Q585" s="33">
        <v>3.0715011871731654</v>
      </c>
      <c r="R585" s="38" t="s">
        <v>1675</v>
      </c>
      <c r="S585" s="33" t="s">
        <v>1675</v>
      </c>
      <c r="T585" s="45" t="s">
        <v>1677</v>
      </c>
      <c r="U585" s="55">
        <f>RANK(Q585,$Q$5:$Q$3209,0)</f>
        <v>678</v>
      </c>
      <c r="V585" s="55">
        <f>RANK(W585,$W$5:$W$3209,0)</f>
        <v>581</v>
      </c>
      <c r="W585" s="55">
        <f>N585*O585</f>
        <v>2.3093967587785289</v>
      </c>
      <c r="X585">
        <f t="shared" si="18"/>
        <v>470.42770473495443</v>
      </c>
      <c r="Y585" s="77">
        <f t="shared" si="19"/>
        <v>5.270130226662182E-2</v>
      </c>
    </row>
    <row r="586" spans="3:25" x14ac:dyDescent="0.25">
      <c r="C586" s="19" t="s">
        <v>2251</v>
      </c>
      <c r="D586" s="6" t="s">
        <v>667</v>
      </c>
      <c r="E586" s="6" t="s">
        <v>16</v>
      </c>
      <c r="F586" s="48">
        <v>19.8234430860775</v>
      </c>
      <c r="G586" s="8">
        <v>39.091084927285401</v>
      </c>
      <c r="H586" s="9">
        <v>0.532705716285376</v>
      </c>
      <c r="I586" s="40">
        <v>4</v>
      </c>
      <c r="J586" s="7">
        <v>16</v>
      </c>
      <c r="K586" s="9">
        <v>0.94864189133365895</v>
      </c>
      <c r="L586" s="39">
        <v>0</v>
      </c>
      <c r="M586" s="47">
        <v>0</v>
      </c>
      <c r="N586" s="17">
        <v>4.8468527682490797E-2</v>
      </c>
      <c r="O586" s="7">
        <f>Q586/P586/N586</f>
        <v>47.636719618242658</v>
      </c>
      <c r="P586" s="7">
        <v>2.1684422854686134</v>
      </c>
      <c r="Q586" s="33">
        <v>5.0066766313195501</v>
      </c>
      <c r="R586" s="38" t="s">
        <v>1676</v>
      </c>
      <c r="S586" s="33" t="s">
        <v>1676</v>
      </c>
      <c r="T586" s="45" t="s">
        <v>1677</v>
      </c>
      <c r="U586" s="55">
        <f>RANK(Q586,$Q$5:$Q$3209,0)</f>
        <v>586</v>
      </c>
      <c r="V586" s="55">
        <f>RANK(W586,$W$5:$W$3209,0)</f>
        <v>582</v>
      </c>
      <c r="W586" s="55">
        <f>N586*O586</f>
        <v>2.3088816635198466</v>
      </c>
      <c r="X586">
        <f t="shared" si="18"/>
        <v>468.11830797617591</v>
      </c>
      <c r="Y586" s="77">
        <f t="shared" si="19"/>
        <v>5.2442584050383864E-2</v>
      </c>
    </row>
    <row r="587" spans="3:25" x14ac:dyDescent="0.25">
      <c r="C587" s="19" t="s">
        <v>2214</v>
      </c>
      <c r="D587" s="6" t="s">
        <v>75</v>
      </c>
      <c r="E587" s="6" t="s">
        <v>19</v>
      </c>
      <c r="F587" s="48">
        <v>14.71022522830531</v>
      </c>
      <c r="G587" s="8">
        <v>40.706837387049902</v>
      </c>
      <c r="H587" s="9">
        <v>0.52096599850738801</v>
      </c>
      <c r="I587" s="40">
        <v>6</v>
      </c>
      <c r="J587" s="7">
        <v>13</v>
      </c>
      <c r="K587" s="9">
        <v>0.999999999999994</v>
      </c>
      <c r="L587" s="39">
        <v>1.55775285709687E-2</v>
      </c>
      <c r="M587" s="47">
        <v>0</v>
      </c>
      <c r="N587" s="17">
        <v>6.4871168673012305E-2</v>
      </c>
      <c r="O587" s="7">
        <f>Q587/P587/N587</f>
        <v>35.326276690591058</v>
      </c>
      <c r="P587" s="7">
        <v>2.8342085276499671</v>
      </c>
      <c r="Q587" s="33">
        <v>6.4950333974444741</v>
      </c>
      <c r="R587" s="38" t="s">
        <v>1675</v>
      </c>
      <c r="S587" s="33" t="s">
        <v>1675</v>
      </c>
      <c r="T587" s="45" t="s">
        <v>1676</v>
      </c>
      <c r="U587" s="55">
        <f>RANK(Q587,$Q$5:$Q$3209,0)</f>
        <v>548</v>
      </c>
      <c r="V587" s="55">
        <f>RANK(W587,$W$5:$W$3209,0)</f>
        <v>583</v>
      </c>
      <c r="W587" s="55">
        <f>N587*O587</f>
        <v>2.2916568537848354</v>
      </c>
      <c r="X587">
        <f t="shared" si="18"/>
        <v>465.80942631265606</v>
      </c>
      <c r="Y587" s="77">
        <f t="shared" si="19"/>
        <v>5.218392353948649E-2</v>
      </c>
    </row>
    <row r="588" spans="3:25" x14ac:dyDescent="0.25">
      <c r="C588" s="19" t="s">
        <v>2224</v>
      </c>
      <c r="D588" s="6" t="s">
        <v>180</v>
      </c>
      <c r="E588" s="6" t="s">
        <v>19</v>
      </c>
      <c r="F588" s="48">
        <v>9.0995231266577097</v>
      </c>
      <c r="G588" s="8">
        <v>58.780704887461603</v>
      </c>
      <c r="H588" s="9">
        <v>0.34727122158790003</v>
      </c>
      <c r="I588" s="40">
        <v>0</v>
      </c>
      <c r="J588" s="7">
        <v>3</v>
      </c>
      <c r="K588" s="9">
        <v>0.82005972665547799</v>
      </c>
      <c r="L588" s="39">
        <v>0</v>
      </c>
      <c r="M588" s="47">
        <v>0</v>
      </c>
      <c r="N588" s="17">
        <v>3.5008077740652899E-2</v>
      </c>
      <c r="O588" s="7">
        <f>Q588/P588/N588</f>
        <v>65.391231023531006</v>
      </c>
      <c r="P588" s="7">
        <v>2.6388725467639778</v>
      </c>
      <c r="Q588" s="33">
        <v>6.0409632400021582</v>
      </c>
      <c r="R588" s="38" t="s">
        <v>1676</v>
      </c>
      <c r="S588" s="33" t="s">
        <v>1676</v>
      </c>
      <c r="T588" s="45" t="s">
        <v>1676</v>
      </c>
      <c r="U588" s="55">
        <f>RANK(Q588,$Q$5:$Q$3209,0)</f>
        <v>559</v>
      </c>
      <c r="V588" s="55">
        <f>RANK(W588,$W$5:$W$3209,0)</f>
        <v>584</v>
      </c>
      <c r="W588" s="55">
        <f>N588*O588</f>
        <v>2.289221299228767</v>
      </c>
      <c r="X588">
        <f t="shared" si="18"/>
        <v>463.51776945887121</v>
      </c>
      <c r="Y588" s="77">
        <f t="shared" si="19"/>
        <v>5.1927192697898972E-2</v>
      </c>
    </row>
    <row r="589" spans="3:25" x14ac:dyDescent="0.25">
      <c r="C589" s="19" t="s">
        <v>2274</v>
      </c>
      <c r="D589" s="6" t="s">
        <v>1364</v>
      </c>
      <c r="E589" s="6" t="s">
        <v>90</v>
      </c>
      <c r="F589" s="48">
        <v>3.57618989522383</v>
      </c>
      <c r="G589" s="8">
        <v>10</v>
      </c>
      <c r="H589" s="9">
        <v>0.99499122685115904</v>
      </c>
      <c r="I589" s="40">
        <v>3</v>
      </c>
      <c r="J589" s="7">
        <v>11</v>
      </c>
      <c r="K589" s="9">
        <v>1</v>
      </c>
      <c r="L589" s="39">
        <v>1</v>
      </c>
      <c r="M589" s="47">
        <v>0</v>
      </c>
      <c r="N589" s="17">
        <v>0.20335969450746699</v>
      </c>
      <c r="O589" s="7">
        <f>Q589/P589/N589</f>
        <v>11.218349420457526</v>
      </c>
      <c r="P589" s="7">
        <v>1.9959971106806538</v>
      </c>
      <c r="Q589" s="33">
        <v>4.5535881900225306</v>
      </c>
      <c r="R589" s="41" t="s">
        <v>1675</v>
      </c>
      <c r="S589" s="33" t="s">
        <v>1675</v>
      </c>
      <c r="T589" s="45" t="s">
        <v>1677</v>
      </c>
      <c r="U589" s="55">
        <f>RANK(Q589,$Q$5:$Q$3209,0)</f>
        <v>609</v>
      </c>
      <c r="V589" s="55">
        <f>RANK(W589,$W$5:$W$3209,0)</f>
        <v>585</v>
      </c>
      <c r="W589" s="55">
        <f>N589*O589</f>
        <v>2.2813601110222619</v>
      </c>
      <c r="X589">
        <f t="shared" si="18"/>
        <v>461.22854815964246</v>
      </c>
      <c r="Y589" s="77">
        <f t="shared" si="19"/>
        <v>5.1670734707794375E-2</v>
      </c>
    </row>
    <row r="590" spans="3:25" x14ac:dyDescent="0.25">
      <c r="C590" s="19" t="s">
        <v>2212</v>
      </c>
      <c r="D590" s="6" t="s">
        <v>557</v>
      </c>
      <c r="E590" s="6" t="s">
        <v>204</v>
      </c>
      <c r="F590" s="48">
        <v>8.9209242574537697</v>
      </c>
      <c r="G590" s="8">
        <v>45.696421585442998</v>
      </c>
      <c r="H590" s="9">
        <v>0.61877043386024</v>
      </c>
      <c r="I590" s="40">
        <v>2</v>
      </c>
      <c r="J590" s="7">
        <v>5</v>
      </c>
      <c r="K590" s="9">
        <v>0.670236785168282</v>
      </c>
      <c r="L590" s="39">
        <v>0</v>
      </c>
      <c r="M590" s="47">
        <v>0</v>
      </c>
      <c r="N590" s="17">
        <v>4.7581481061337201E-2</v>
      </c>
      <c r="O590" s="7">
        <f>Q590/P590/N590</f>
        <v>47.636719618242658</v>
      </c>
      <c r="P590" s="7">
        <v>2.9331519554852363</v>
      </c>
      <c r="Q590" s="33">
        <v>6.6483575231760632</v>
      </c>
      <c r="R590" s="38" t="s">
        <v>1676</v>
      </c>
      <c r="S590" s="33" t="s">
        <v>1676</v>
      </c>
      <c r="T590" s="45" t="s">
        <v>1676</v>
      </c>
      <c r="U590" s="55">
        <f>RANK(Q590,$Q$5:$Q$3209,0)</f>
        <v>546</v>
      </c>
      <c r="V590" s="55">
        <f>RANK(W590,$W$5:$W$3209,0)</f>
        <v>586</v>
      </c>
      <c r="W590" s="55">
        <f>N590*O590</f>
        <v>2.2666256723396434</v>
      </c>
      <c r="X590">
        <f t="shared" si="18"/>
        <v>458.94718804862021</v>
      </c>
      <c r="Y590" s="77">
        <f t="shared" si="19"/>
        <v>5.141515739468154E-2</v>
      </c>
    </row>
    <row r="591" spans="3:25" x14ac:dyDescent="0.25">
      <c r="C591" s="19" t="s">
        <v>2281</v>
      </c>
      <c r="D591" s="6" t="s">
        <v>446</v>
      </c>
      <c r="E591" s="6" t="s">
        <v>448</v>
      </c>
      <c r="F591" s="48">
        <v>3.66579671588504</v>
      </c>
      <c r="G591" s="8">
        <v>82.061132660668207</v>
      </c>
      <c r="H591" s="9">
        <v>1</v>
      </c>
      <c r="I591" s="40">
        <v>0</v>
      </c>
      <c r="J591" s="7">
        <v>0</v>
      </c>
      <c r="K591" s="9">
        <v>0.70810876125831301</v>
      </c>
      <c r="L591" s="39">
        <v>0</v>
      </c>
      <c r="M591" s="47">
        <v>0</v>
      </c>
      <c r="N591" s="17">
        <v>3.46206482938353E-2</v>
      </c>
      <c r="O591" s="7">
        <f>Q591/P591/N591</f>
        <v>65.391231023531006</v>
      </c>
      <c r="P591" s="7">
        <v>1.879741443558248</v>
      </c>
      <c r="Q591" s="33">
        <v>4.255521861722884</v>
      </c>
      <c r="R591" s="38" t="s">
        <v>1676</v>
      </c>
      <c r="S591" s="33" t="s">
        <v>1676</v>
      </c>
      <c r="T591" s="45" t="s">
        <v>1677</v>
      </c>
      <c r="U591" s="55">
        <f>RANK(Q591,$Q$5:$Q$3209,0)</f>
        <v>616</v>
      </c>
      <c r="V591" s="55">
        <f>RANK(W591,$W$5:$W$3209,0)</f>
        <v>587</v>
      </c>
      <c r="W591" s="55">
        <f>N591*O591</f>
        <v>2.2638868107665986</v>
      </c>
      <c r="X591">
        <f t="shared" si="18"/>
        <v>456.68056237628053</v>
      </c>
      <c r="Y591" s="77">
        <f t="shared" si="19"/>
        <v>5.1161230758386682E-2</v>
      </c>
    </row>
    <row r="592" spans="3:25" x14ac:dyDescent="0.25">
      <c r="C592" s="19" t="s">
        <v>2315</v>
      </c>
      <c r="D592" s="6" t="s">
        <v>1258</v>
      </c>
      <c r="E592" s="6" t="s">
        <v>863</v>
      </c>
      <c r="F592" s="48">
        <v>19.914439295713802</v>
      </c>
      <c r="G592" s="8">
        <v>43.380319310476601</v>
      </c>
      <c r="H592" s="9">
        <v>1</v>
      </c>
      <c r="I592" s="40">
        <v>0</v>
      </c>
      <c r="J592" s="7">
        <v>4</v>
      </c>
      <c r="K592" s="9">
        <v>0.86570750421507003</v>
      </c>
      <c r="L592" s="39">
        <v>0</v>
      </c>
      <c r="M592" s="47">
        <v>0</v>
      </c>
      <c r="N592" s="17">
        <v>6.3987357260973696E-2</v>
      </c>
      <c r="O592" s="7">
        <f>Q592/P592/N592</f>
        <v>35.326276690591058</v>
      </c>
      <c r="P592" s="7">
        <v>1.4869951505025296</v>
      </c>
      <c r="Q592" s="33">
        <v>3.3612560128421372</v>
      </c>
      <c r="R592" s="38" t="s">
        <v>1675</v>
      </c>
      <c r="S592" s="33" t="s">
        <v>1675</v>
      </c>
      <c r="T592" s="45" t="s">
        <v>1677</v>
      </c>
      <c r="U592" s="55">
        <f>RANK(Q592,$Q$5:$Q$3209,0)</f>
        <v>653</v>
      </c>
      <c r="V592" s="55">
        <f>RANK(W592,$W$5:$W$3209,0)</f>
        <v>588</v>
      </c>
      <c r="W592" s="55">
        <f>N592*O592</f>
        <v>2.2604350873008574</v>
      </c>
      <c r="X592">
        <f t="shared" si="18"/>
        <v>454.41667556551391</v>
      </c>
      <c r="Y592" s="77">
        <f t="shared" si="19"/>
        <v>5.0907610952599838E-2</v>
      </c>
    </row>
    <row r="593" spans="3:25" x14ac:dyDescent="0.25">
      <c r="C593" s="19" t="s">
        <v>2241</v>
      </c>
      <c r="D593" s="6" t="s">
        <v>299</v>
      </c>
      <c r="E593" s="6" t="s">
        <v>16</v>
      </c>
      <c r="F593" s="48">
        <v>1.64780110595494</v>
      </c>
      <c r="G593" s="8">
        <v>87.699237938525698</v>
      </c>
      <c r="H593" s="9">
        <v>0.97588341133693801</v>
      </c>
      <c r="I593" s="40">
        <v>0</v>
      </c>
      <c r="J593" s="7">
        <v>0</v>
      </c>
      <c r="K593" s="9">
        <v>1</v>
      </c>
      <c r="L593" s="39">
        <v>1</v>
      </c>
      <c r="M593" s="47">
        <v>0</v>
      </c>
      <c r="N593" s="17">
        <v>0.19983040296680199</v>
      </c>
      <c r="O593" s="7">
        <f>Q593/P593/N593</f>
        <v>11.218349420457526</v>
      </c>
      <c r="P593" s="7">
        <v>2.3825462410823146</v>
      </c>
      <c r="Q593" s="33">
        <v>5.3411142190024039</v>
      </c>
      <c r="R593" s="41" t="s">
        <v>1675</v>
      </c>
      <c r="S593" s="33" t="s">
        <v>1675</v>
      </c>
      <c r="T593" s="45" t="s">
        <v>1676</v>
      </c>
      <c r="U593" s="55">
        <f>RANK(Q593,$Q$5:$Q$3209,0)</f>
        <v>576</v>
      </c>
      <c r="V593" s="55">
        <f>RANK(W593,$W$5:$W$3209,0)</f>
        <v>589</v>
      </c>
      <c r="W593" s="55">
        <f>N593*O593</f>
        <v>2.2417672853124171</v>
      </c>
      <c r="X593">
        <f t="shared" si="18"/>
        <v>452.15624047821308</v>
      </c>
      <c r="Y593" s="77">
        <f t="shared" si="19"/>
        <v>5.0654377838157662E-2</v>
      </c>
    </row>
    <row r="594" spans="3:25" x14ac:dyDescent="0.25">
      <c r="C594" s="19" t="s">
        <v>2262</v>
      </c>
      <c r="D594" s="6" t="s">
        <v>1046</v>
      </c>
      <c r="E594" s="6" t="s">
        <v>27</v>
      </c>
      <c r="F594" s="48">
        <v>5.8256983913995803</v>
      </c>
      <c r="G594" s="8">
        <v>79.2916201028263</v>
      </c>
      <c r="H594" s="9">
        <v>0.67496050222098303</v>
      </c>
      <c r="I594" s="40">
        <v>0</v>
      </c>
      <c r="J594" s="7">
        <v>4</v>
      </c>
      <c r="K594" s="9">
        <v>1</v>
      </c>
      <c r="L594" s="39">
        <v>0</v>
      </c>
      <c r="M594" s="47">
        <v>0</v>
      </c>
      <c r="N594" s="17">
        <v>6.2708763878724205E-2</v>
      </c>
      <c r="O594" s="7">
        <f>Q594/P594/N594</f>
        <v>35.326276690591058</v>
      </c>
      <c r="P594" s="7">
        <v>2.1378880947752199</v>
      </c>
      <c r="Q594" s="33">
        <v>4.7359932532730982</v>
      </c>
      <c r="R594" s="38" t="s">
        <v>1675</v>
      </c>
      <c r="S594" s="33" t="s">
        <v>1675</v>
      </c>
      <c r="T594" s="45" t="s">
        <v>1677</v>
      </c>
      <c r="U594" s="55">
        <f>RANK(Q594,$Q$5:$Q$3209,0)</f>
        <v>597</v>
      </c>
      <c r="V594" s="55">
        <f>RANK(W594,$W$5:$W$3209,0)</f>
        <v>590</v>
      </c>
      <c r="W594" s="55">
        <f>N594*O594</f>
        <v>2.2152671437047533</v>
      </c>
      <c r="X594">
        <f t="shared" si="18"/>
        <v>449.91447319290069</v>
      </c>
      <c r="Y594" s="77">
        <f t="shared" si="19"/>
        <v>5.04032360492589E-2</v>
      </c>
    </row>
    <row r="595" spans="3:25" x14ac:dyDescent="0.25">
      <c r="C595" s="19" t="s">
        <v>2234</v>
      </c>
      <c r="D595" s="6" t="s">
        <v>255</v>
      </c>
      <c r="E595" s="6" t="s">
        <v>19</v>
      </c>
      <c r="F595" s="48">
        <v>12.021166539645201</v>
      </c>
      <c r="G595" s="8">
        <v>77.695326345095197</v>
      </c>
      <c r="H595" s="9">
        <v>0.26011089209420901</v>
      </c>
      <c r="I595" s="40">
        <v>1</v>
      </c>
      <c r="J595" s="7">
        <v>5</v>
      </c>
      <c r="K595" s="9">
        <v>1</v>
      </c>
      <c r="L595" s="39">
        <v>0</v>
      </c>
      <c r="M595" s="47">
        <v>0</v>
      </c>
      <c r="N595" s="17">
        <v>4.6373935835919998E-2</v>
      </c>
      <c r="O595" s="7">
        <f>Q595/P595/N595</f>
        <v>47.636719618242651</v>
      </c>
      <c r="P595" s="7">
        <v>2.5255065295141281</v>
      </c>
      <c r="Q595" s="33">
        <v>5.5791019774538864</v>
      </c>
      <c r="R595" s="38" t="s">
        <v>1676</v>
      </c>
      <c r="S595" s="33" t="s">
        <v>1676</v>
      </c>
      <c r="T595" s="45" t="s">
        <v>1676</v>
      </c>
      <c r="U595" s="55">
        <f>RANK(Q595,$Q$5:$Q$3209,0)</f>
        <v>569</v>
      </c>
      <c r="V595" s="55">
        <f>RANK(W595,$W$5:$W$3209,0)</f>
        <v>591</v>
      </c>
      <c r="W595" s="55">
        <f>N595*O595</f>
        <v>2.2091021790100962</v>
      </c>
      <c r="X595">
        <f t="shared" si="18"/>
        <v>447.69920604919594</v>
      </c>
      <c r="Y595" s="77">
        <f t="shared" si="19"/>
        <v>5.0155063031031843E-2</v>
      </c>
    </row>
    <row r="596" spans="3:25" x14ac:dyDescent="0.25">
      <c r="C596" s="19" t="s">
        <v>2196</v>
      </c>
      <c r="D596" s="6" t="s">
        <v>184</v>
      </c>
      <c r="E596" s="6" t="s">
        <v>27</v>
      </c>
      <c r="F596" s="48">
        <v>1.9849917335343299</v>
      </c>
      <c r="G596" s="8">
        <v>10</v>
      </c>
      <c r="H596" s="9">
        <v>0.584171978974248</v>
      </c>
      <c r="I596" s="40">
        <v>1</v>
      </c>
      <c r="J596" s="7">
        <v>0</v>
      </c>
      <c r="K596" s="9">
        <v>1</v>
      </c>
      <c r="L596" s="39">
        <v>1</v>
      </c>
      <c r="M596" s="47">
        <v>0</v>
      </c>
      <c r="N596" s="17">
        <v>0.10955081889393101</v>
      </c>
      <c r="O596" s="7">
        <f>Q596/P596/N596</f>
        <v>19.997911461310196</v>
      </c>
      <c r="P596" s="7">
        <v>3.3123179454745286</v>
      </c>
      <c r="Q596" s="33">
        <v>7.2565850052077812</v>
      </c>
      <c r="R596" s="41" t="s">
        <v>1675</v>
      </c>
      <c r="S596" s="33" t="s">
        <v>1675</v>
      </c>
      <c r="T596" s="45" t="s">
        <v>1675</v>
      </c>
      <c r="U596" s="55">
        <f>RANK(Q596,$Q$5:$Q$3209,0)</f>
        <v>530</v>
      </c>
      <c r="V596" s="55">
        <f>RANK(W596,$W$5:$W$3209,0)</f>
        <v>592</v>
      </c>
      <c r="W596" s="55">
        <f>N596*O596</f>
        <v>2.1907875767548606</v>
      </c>
      <c r="X596">
        <f t="shared" si="18"/>
        <v>445.49010387018586</v>
      </c>
      <c r="Y596" s="77">
        <f t="shared" si="19"/>
        <v>4.9907580664449169E-2</v>
      </c>
    </row>
    <row r="597" spans="3:25" x14ac:dyDescent="0.25">
      <c r="C597" s="19" t="s">
        <v>2254</v>
      </c>
      <c r="D597" s="6" t="s">
        <v>1188</v>
      </c>
      <c r="E597" s="6" t="s">
        <v>39</v>
      </c>
      <c r="F597" s="48">
        <v>13.6992452589722</v>
      </c>
      <c r="G597" s="8">
        <v>19.43232519339</v>
      </c>
      <c r="H597" s="9">
        <v>0.999999999999999</v>
      </c>
      <c r="I597" s="40">
        <v>1</v>
      </c>
      <c r="J597" s="7">
        <v>9</v>
      </c>
      <c r="K597" s="9">
        <v>1</v>
      </c>
      <c r="L597" s="39">
        <v>0</v>
      </c>
      <c r="M597" s="47">
        <v>0</v>
      </c>
      <c r="N597" s="17">
        <v>6.1364625037942197E-2</v>
      </c>
      <c r="O597" s="7">
        <f>Q597/P597/N597</f>
        <v>35.326276690591058</v>
      </c>
      <c r="P597" s="7">
        <v>2.278157839949666</v>
      </c>
      <c r="Q597" s="33">
        <v>4.938553484106289</v>
      </c>
      <c r="R597" s="38" t="s">
        <v>1676</v>
      </c>
      <c r="S597" s="33" t="s">
        <v>1676</v>
      </c>
      <c r="T597" s="45" t="s">
        <v>1676</v>
      </c>
      <c r="U597" s="55">
        <f>RANK(Q597,$Q$5:$Q$3209,0)</f>
        <v>589</v>
      </c>
      <c r="V597" s="55">
        <f>RANK(W597,$W$5:$W$3209,0)</f>
        <v>593</v>
      </c>
      <c r="W597" s="55">
        <f>N597*O597</f>
        <v>2.1677837231047179</v>
      </c>
      <c r="X597">
        <f t="shared" si="18"/>
        <v>443.29931629343099</v>
      </c>
      <c r="Y597" s="77">
        <f t="shared" si="19"/>
        <v>4.9662150054979502E-2</v>
      </c>
    </row>
    <row r="598" spans="3:25" x14ac:dyDescent="0.25">
      <c r="C598" s="19" t="s">
        <v>2180</v>
      </c>
      <c r="D598" s="6" t="s">
        <v>44</v>
      </c>
      <c r="E598" s="6" t="s">
        <v>12</v>
      </c>
      <c r="F598" s="48">
        <v>1.94500834943379E-2</v>
      </c>
      <c r="G598" s="8">
        <v>80.999478718799097</v>
      </c>
      <c r="H598" s="9">
        <v>0.160020851248035</v>
      </c>
      <c r="I598" s="40">
        <v>3</v>
      </c>
      <c r="J598" s="7">
        <v>1</v>
      </c>
      <c r="K598" s="9">
        <v>3.5763494798415601E-3</v>
      </c>
      <c r="L598" s="39">
        <v>1</v>
      </c>
      <c r="M598" s="47">
        <v>0</v>
      </c>
      <c r="N598" s="17">
        <v>4.5462470999762798E-2</v>
      </c>
      <c r="O598" s="7">
        <f>Q598/P598/N598</f>
        <v>47.636719618242665</v>
      </c>
      <c r="P598" s="7">
        <v>3.7584392391350478</v>
      </c>
      <c r="Q598" s="33">
        <v>8.1395879072248061</v>
      </c>
      <c r="R598" s="38" t="s">
        <v>1676</v>
      </c>
      <c r="S598" s="33" t="s">
        <v>1676</v>
      </c>
      <c r="T598" s="45" t="s">
        <v>1675</v>
      </c>
      <c r="U598" s="55">
        <f>RANK(Q598,$Q$5:$Q$3209,0)</f>
        <v>513</v>
      </c>
      <c r="V598" s="55">
        <f>RANK(W598,$W$5:$W$3209,0)</f>
        <v>594</v>
      </c>
      <c r="W598" s="55">
        <f>N598*O598</f>
        <v>2.1656829841681886</v>
      </c>
      <c r="X598">
        <f t="shared" si="18"/>
        <v>441.13153257032627</v>
      </c>
      <c r="Y598" s="77">
        <f t="shared" si="19"/>
        <v>4.9419296532344448E-2</v>
      </c>
    </row>
    <row r="599" spans="3:25" x14ac:dyDescent="0.25">
      <c r="C599" s="19" t="s">
        <v>2141</v>
      </c>
      <c r="D599" s="6" t="s">
        <v>184</v>
      </c>
      <c r="E599" s="6" t="s">
        <v>27</v>
      </c>
      <c r="F599" s="48">
        <v>1.16148808340312</v>
      </c>
      <c r="G599" s="8">
        <v>10</v>
      </c>
      <c r="H599" s="9">
        <v>0.45862140992863099</v>
      </c>
      <c r="I599" s="40">
        <v>6</v>
      </c>
      <c r="J599" s="7">
        <v>1</v>
      </c>
      <c r="K599" s="9">
        <v>1</v>
      </c>
      <c r="L599" s="39">
        <v>1</v>
      </c>
      <c r="M599" s="47">
        <v>0</v>
      </c>
      <c r="N599" s="17">
        <v>0.10795754935588001</v>
      </c>
      <c r="O599" s="7">
        <f>Q599/P599/N599</f>
        <v>19.997911461310203</v>
      </c>
      <c r="P599" s="7">
        <v>4.6949966579484919</v>
      </c>
      <c r="Q599" s="33">
        <v>10.136148071106636</v>
      </c>
      <c r="R599" s="41" t="s">
        <v>1675</v>
      </c>
      <c r="S599" s="33" t="s">
        <v>1675</v>
      </c>
      <c r="T599" s="45" t="s">
        <v>1675</v>
      </c>
      <c r="U599" s="55">
        <f>RANK(Q599,$Q$5:$Q$3209,0)</f>
        <v>473</v>
      </c>
      <c r="V599" s="55">
        <f>RANK(W599,$W$5:$W$3209,0)</f>
        <v>595</v>
      </c>
      <c r="W599" s="55">
        <f>N599*O599</f>
        <v>2.1589255135989145</v>
      </c>
      <c r="X599">
        <f t="shared" si="18"/>
        <v>438.96584958615807</v>
      </c>
      <c r="Y599" s="77">
        <f t="shared" si="19"/>
        <v>4.9176678352306283E-2</v>
      </c>
    </row>
    <row r="600" spans="3:25" x14ac:dyDescent="0.25">
      <c r="C600" s="19" t="s">
        <v>2152</v>
      </c>
      <c r="D600" s="6" t="s">
        <v>629</v>
      </c>
      <c r="E600" s="6" t="s">
        <v>39</v>
      </c>
      <c r="F600" s="48">
        <v>0.64265736897139103</v>
      </c>
      <c r="G600" s="8">
        <v>9.9999999999999893</v>
      </c>
      <c r="H600" s="9">
        <v>0.49691982214687502</v>
      </c>
      <c r="I600" s="40">
        <v>2</v>
      </c>
      <c r="J600" s="7">
        <v>2</v>
      </c>
      <c r="K600" s="9">
        <v>1</v>
      </c>
      <c r="L600" s="39">
        <v>1</v>
      </c>
      <c r="M600" s="47">
        <v>0</v>
      </c>
      <c r="N600" s="17">
        <v>0.107923319967524</v>
      </c>
      <c r="O600" s="7">
        <f>Q600/P600/N600</f>
        <v>19.997911461310199</v>
      </c>
      <c r="P600" s="7">
        <v>4.3768282815440136</v>
      </c>
      <c r="Q600" s="33">
        <v>9.4462502354631681</v>
      </c>
      <c r="R600" s="41" t="s">
        <v>1675</v>
      </c>
      <c r="S600" s="33" t="s">
        <v>1675</v>
      </c>
      <c r="T600" s="45" t="s">
        <v>1675</v>
      </c>
      <c r="U600" s="55">
        <f>RANK(Q600,$Q$5:$Q$3209,0)</f>
        <v>484</v>
      </c>
      <c r="V600" s="55">
        <f>RANK(W600,$W$5:$W$3209,0)</f>
        <v>596</v>
      </c>
      <c r="W600" s="55">
        <f>N600*O600</f>
        <v>2.158240997321196</v>
      </c>
      <c r="X600">
        <f t="shared" si="18"/>
        <v>436.80692407255918</v>
      </c>
      <c r="Y600" s="77">
        <f t="shared" si="19"/>
        <v>4.8934817201446976E-2</v>
      </c>
    </row>
    <row r="601" spans="3:25" x14ac:dyDescent="0.25">
      <c r="C601" s="19" t="s">
        <v>2226</v>
      </c>
      <c r="D601" s="6" t="s">
        <v>603</v>
      </c>
      <c r="E601" s="6" t="s">
        <v>131</v>
      </c>
      <c r="F601" s="48">
        <v>6.7375256211713204</v>
      </c>
      <c r="G601" s="8">
        <v>63.316214947236602</v>
      </c>
      <c r="H601" s="9">
        <v>0.90744040144680505</v>
      </c>
      <c r="I601" s="40">
        <v>0</v>
      </c>
      <c r="J601" s="7">
        <v>3</v>
      </c>
      <c r="K601" s="9">
        <v>0.64072907472262397</v>
      </c>
      <c r="L601" s="39">
        <v>0</v>
      </c>
      <c r="M601" s="47">
        <v>0</v>
      </c>
      <c r="N601" s="17">
        <v>3.2180571893200997E-2</v>
      </c>
      <c r="O601" s="7">
        <f>Q601/P601/N601</f>
        <v>65.391231023531006</v>
      </c>
      <c r="P601" s="7">
        <v>2.8231290480181599</v>
      </c>
      <c r="Q601" s="33">
        <v>5.9407872762977574</v>
      </c>
      <c r="R601" s="38" t="s">
        <v>1676</v>
      </c>
      <c r="S601" s="33" t="s">
        <v>1676</v>
      </c>
      <c r="T601" s="45" t="s">
        <v>1676</v>
      </c>
      <c r="U601" s="55">
        <f>RANK(Q601,$Q$5:$Q$3209,0)</f>
        <v>561</v>
      </c>
      <c r="V601" s="55">
        <f>RANK(W601,$W$5:$W$3209,0)</f>
        <v>597</v>
      </c>
      <c r="W601" s="55">
        <f>N601*O601</f>
        <v>2.104327211137655</v>
      </c>
      <c r="X601">
        <f t="shared" si="18"/>
        <v>434.64868307523801</v>
      </c>
      <c r="Y601" s="77">
        <f t="shared" si="19"/>
        <v>4.8693032735908068E-2</v>
      </c>
    </row>
    <row r="602" spans="3:25" x14ac:dyDescent="0.25">
      <c r="C602" s="19" t="s">
        <v>2179</v>
      </c>
      <c r="D602" s="6" t="s">
        <v>1156</v>
      </c>
      <c r="E602" s="6" t="s">
        <v>28</v>
      </c>
      <c r="F602" s="48">
        <v>1.1753673218863701</v>
      </c>
      <c r="G602" s="8">
        <v>10</v>
      </c>
      <c r="H602" s="9">
        <v>0.25987257318012902</v>
      </c>
      <c r="I602" s="40">
        <v>0</v>
      </c>
      <c r="J602" s="7">
        <v>0</v>
      </c>
      <c r="K602" s="9">
        <v>0.43546512367402102</v>
      </c>
      <c r="L602" s="39">
        <v>1</v>
      </c>
      <c r="M602" s="47">
        <v>0</v>
      </c>
      <c r="N602" s="17">
        <v>4.4128342594555003E-2</v>
      </c>
      <c r="O602" s="7">
        <f>Q602/P602/N602</f>
        <v>47.636719618242665</v>
      </c>
      <c r="P602" s="7">
        <v>3.8732202674858169</v>
      </c>
      <c r="Q602" s="33">
        <v>8.1420105199633444</v>
      </c>
      <c r="R602" s="38" t="s">
        <v>1676</v>
      </c>
      <c r="S602" s="33" t="s">
        <v>1676</v>
      </c>
      <c r="T602" s="45" t="s">
        <v>1675</v>
      </c>
      <c r="U602" s="55">
        <f>RANK(Q602,$Q$5:$Q$3209,0)</f>
        <v>512</v>
      </c>
      <c r="V602" s="55">
        <f>RANK(W602,$W$5:$W$3209,0)</f>
        <v>598</v>
      </c>
      <c r="W602" s="55">
        <f>N602*O602</f>
        <v>2.1021294833945716</v>
      </c>
      <c r="X602">
        <f t="shared" si="18"/>
        <v>432.54435586410034</v>
      </c>
      <c r="Y602" s="77">
        <f t="shared" si="19"/>
        <v>4.845728815006458E-2</v>
      </c>
    </row>
    <row r="603" spans="3:25" x14ac:dyDescent="0.25">
      <c r="C603" s="19" t="s">
        <v>2243</v>
      </c>
      <c r="D603" s="6" t="s">
        <v>422</v>
      </c>
      <c r="E603" s="6" t="s">
        <v>204</v>
      </c>
      <c r="F603" s="48">
        <v>7.6646956860038697</v>
      </c>
      <c r="G603" s="8">
        <v>51.697988324190298</v>
      </c>
      <c r="H603" s="9">
        <v>0.64084939267021201</v>
      </c>
      <c r="I603" s="40">
        <v>0</v>
      </c>
      <c r="J603" s="7">
        <v>1</v>
      </c>
      <c r="K603" s="9">
        <v>0.70579135406797999</v>
      </c>
      <c r="L603" s="39">
        <v>0</v>
      </c>
      <c r="M603" s="47">
        <v>0</v>
      </c>
      <c r="N603" s="17">
        <v>3.1898253929059803E-2</v>
      </c>
      <c r="O603" s="7">
        <f>Q603/P603/N603</f>
        <v>65.391231023531006</v>
      </c>
      <c r="P603" s="7">
        <v>2.5342225526781581</v>
      </c>
      <c r="Q603" s="33">
        <v>5.286048892016411</v>
      </c>
      <c r="R603" s="38" t="s">
        <v>1676</v>
      </c>
      <c r="S603" s="33" t="s">
        <v>1676</v>
      </c>
      <c r="T603" s="45" t="s">
        <v>1676</v>
      </c>
      <c r="U603" s="55">
        <f>RANK(Q603,$Q$5:$Q$3209,0)</f>
        <v>578</v>
      </c>
      <c r="V603" s="55">
        <f>RANK(W603,$W$5:$W$3209,0)</f>
        <v>599</v>
      </c>
      <c r="W603" s="55">
        <f>N603*O603</f>
        <v>2.085866091922405</v>
      </c>
      <c r="X603">
        <f t="shared" si="18"/>
        <v>430.44222638070579</v>
      </c>
      <c r="Y603" s="77">
        <f t="shared" si="19"/>
        <v>4.822178977232687E-2</v>
      </c>
    </row>
    <row r="604" spans="3:25" x14ac:dyDescent="0.25">
      <c r="C604" s="19" t="s">
        <v>2185</v>
      </c>
      <c r="D604" s="6" t="s">
        <v>343</v>
      </c>
      <c r="E604" s="6" t="s">
        <v>27</v>
      </c>
      <c r="F604" s="48">
        <v>2.4227749763090198</v>
      </c>
      <c r="G604" s="8">
        <v>18.199345243201499</v>
      </c>
      <c r="H604" s="9">
        <v>0.27310378070565899</v>
      </c>
      <c r="I604" s="40">
        <v>10</v>
      </c>
      <c r="J604" s="7">
        <v>4</v>
      </c>
      <c r="K604" s="9">
        <v>1</v>
      </c>
      <c r="L604" s="39">
        <v>1</v>
      </c>
      <c r="M604" s="47">
        <v>0</v>
      </c>
      <c r="N604" s="17">
        <v>0.138747886078466</v>
      </c>
      <c r="O604" s="7">
        <f>Q604/P604/N604</f>
        <v>14.950713546377353</v>
      </c>
      <c r="P604" s="7">
        <v>3.8491428809485284</v>
      </c>
      <c r="Q604" s="33">
        <v>7.9845846241772769</v>
      </c>
      <c r="R604" s="41" t="s">
        <v>1675</v>
      </c>
      <c r="S604" s="33" t="s">
        <v>1675</v>
      </c>
      <c r="T604" s="45" t="s">
        <v>1675</v>
      </c>
      <c r="U604" s="55">
        <f>RANK(Q604,$Q$5:$Q$3209,0)</f>
        <v>518</v>
      </c>
      <c r="V604" s="55">
        <f>RANK(W604,$W$5:$W$3209,0)</f>
        <v>600</v>
      </c>
      <c r="W604" s="55">
        <f>N604*O604</f>
        <v>2.0743798999245433</v>
      </c>
      <c r="X604">
        <f t="shared" si="18"/>
        <v>428.35636028878338</v>
      </c>
      <c r="Y604" s="77">
        <f t="shared" si="19"/>
        <v>4.7988113357669206E-2</v>
      </c>
    </row>
    <row r="605" spans="3:25" x14ac:dyDescent="0.25">
      <c r="C605" s="19" t="s">
        <v>2198</v>
      </c>
      <c r="D605" s="6" t="s">
        <v>855</v>
      </c>
      <c r="E605" s="6" t="s">
        <v>126</v>
      </c>
      <c r="F605" s="48">
        <v>17.247532180208399</v>
      </c>
      <c r="G605" s="8">
        <v>65.003383504862796</v>
      </c>
      <c r="H605" s="9">
        <v>0.87982533355759696</v>
      </c>
      <c r="I605" s="40">
        <v>1</v>
      </c>
      <c r="J605" s="7">
        <v>4</v>
      </c>
      <c r="K605" s="9">
        <v>0.96398082141595998</v>
      </c>
      <c r="L605" s="39">
        <v>0</v>
      </c>
      <c r="M605" s="47">
        <v>0</v>
      </c>
      <c r="N605" s="17">
        <v>5.78881164258759E-2</v>
      </c>
      <c r="O605" s="7">
        <f>Q605/P605/N605</f>
        <v>35.326276690591058</v>
      </c>
      <c r="P605" s="7">
        <v>3.4657736731767947</v>
      </c>
      <c r="Q605" s="33">
        <v>7.0874087959113474</v>
      </c>
      <c r="R605" s="38" t="s">
        <v>1676</v>
      </c>
      <c r="S605" s="33" t="s">
        <v>1676</v>
      </c>
      <c r="T605" s="45" t="s">
        <v>1675</v>
      </c>
      <c r="U605" s="55">
        <f>RANK(Q605,$Q$5:$Q$3209,0)</f>
        <v>532</v>
      </c>
      <c r="V605" s="55">
        <f>RANK(W605,$W$5:$W$3209,0)</f>
        <v>601</v>
      </c>
      <c r="W605" s="55">
        <f>N605*O605</f>
        <v>2.0449716179576414</v>
      </c>
      <c r="X605">
        <f t="shared" si="18"/>
        <v>426.28198038885881</v>
      </c>
      <c r="Y605" s="77">
        <f t="shared" si="19"/>
        <v>4.7755723723680019E-2</v>
      </c>
    </row>
    <row r="606" spans="3:25" x14ac:dyDescent="0.25">
      <c r="C606" s="19" t="s">
        <v>2316</v>
      </c>
      <c r="D606" s="6" t="s">
        <v>2316</v>
      </c>
      <c r="E606" s="6" t="s">
        <v>4813</v>
      </c>
      <c r="F606" s="48">
        <v>0.156759099002173</v>
      </c>
      <c r="G606" s="8">
        <v>70</v>
      </c>
      <c r="H606" s="9">
        <v>1</v>
      </c>
      <c r="I606" s="40">
        <v>0</v>
      </c>
      <c r="J606" s="7">
        <v>0</v>
      </c>
      <c r="K606" s="9">
        <v>1</v>
      </c>
      <c r="L606" s="39">
        <v>0</v>
      </c>
      <c r="M606" s="47">
        <v>0</v>
      </c>
      <c r="N606" s="17">
        <v>4.2368467741651199E-2</v>
      </c>
      <c r="O606" s="7">
        <f>Q606/P606/N606</f>
        <v>47.636719618242658</v>
      </c>
      <c r="P606" s="7">
        <v>1.6633624406358607</v>
      </c>
      <c r="Q606" s="33">
        <v>3.3571557951623201</v>
      </c>
      <c r="R606" s="38" t="s">
        <v>1676</v>
      </c>
      <c r="S606" s="33" t="s">
        <v>1676</v>
      </c>
      <c r="T606" s="45" t="s">
        <v>1677</v>
      </c>
      <c r="U606" s="55">
        <f>RANK(Q606,$Q$5:$Q$3209,0)</f>
        <v>654</v>
      </c>
      <c r="V606" s="55">
        <f>RANK(W606,$W$5:$W$3209,0)</f>
        <v>602</v>
      </c>
      <c r="W606" s="55">
        <f>N606*O606</f>
        <v>2.0182948184635969</v>
      </c>
      <c r="X606">
        <f t="shared" si="18"/>
        <v>424.23700877090118</v>
      </c>
      <c r="Y606" s="77">
        <f t="shared" si="19"/>
        <v>4.7526628654916227E-2</v>
      </c>
    </row>
    <row r="607" spans="3:25" x14ac:dyDescent="0.25">
      <c r="C607" s="19" t="s">
        <v>2213</v>
      </c>
      <c r="D607" s="6" t="s">
        <v>633</v>
      </c>
      <c r="E607" s="6" t="s">
        <v>204</v>
      </c>
      <c r="F607" s="48">
        <v>2.13825135670512</v>
      </c>
      <c r="G607" s="8">
        <v>48.484987357384398</v>
      </c>
      <c r="H607" s="9">
        <v>0.34161762177534799</v>
      </c>
      <c r="I607" s="40">
        <v>0</v>
      </c>
      <c r="J607" s="7">
        <v>1</v>
      </c>
      <c r="K607" s="9">
        <v>1</v>
      </c>
      <c r="L607" s="39">
        <v>0</v>
      </c>
      <c r="M607" s="47">
        <v>0</v>
      </c>
      <c r="N607" s="17">
        <v>4.2301496147460899E-2</v>
      </c>
      <c r="O607" s="7">
        <f>Q607/P607/N607</f>
        <v>47.636719618242658</v>
      </c>
      <c r="P607" s="7">
        <v>3.2747881010589857</v>
      </c>
      <c r="Q607" s="33">
        <v>6.5990402763517109</v>
      </c>
      <c r="R607" s="38" t="s">
        <v>1676</v>
      </c>
      <c r="S607" s="33" t="s">
        <v>1676</v>
      </c>
      <c r="T607" s="45" t="s">
        <v>1675</v>
      </c>
      <c r="U607" s="55">
        <f>RANK(Q607,$Q$5:$Q$3209,0)</f>
        <v>547</v>
      </c>
      <c r="V607" s="55">
        <f>RANK(W607,$W$5:$W$3209,0)</f>
        <v>603</v>
      </c>
      <c r="W607" s="55">
        <f>N607*O607</f>
        <v>2.0151045114087669</v>
      </c>
      <c r="X607">
        <f t="shared" si="18"/>
        <v>422.21871395243761</v>
      </c>
      <c r="Y607" s="77">
        <f t="shared" si="19"/>
        <v>4.7300522147539215E-2</v>
      </c>
    </row>
    <row r="608" spans="3:25" x14ac:dyDescent="0.25">
      <c r="C608" s="19" t="s">
        <v>2246</v>
      </c>
      <c r="D608" s="6" t="s">
        <v>285</v>
      </c>
      <c r="E608" s="6" t="s">
        <v>39</v>
      </c>
      <c r="F608" s="48">
        <v>4.0564280385117701</v>
      </c>
      <c r="G608" s="8">
        <v>89.805576672655306</v>
      </c>
      <c r="H608" s="9">
        <v>0.75397353539638201</v>
      </c>
      <c r="I608" s="40">
        <v>0</v>
      </c>
      <c r="J608" s="7">
        <v>1</v>
      </c>
      <c r="K608" s="9">
        <v>0.71086169450205905</v>
      </c>
      <c r="L608" s="39">
        <v>0</v>
      </c>
      <c r="M608" s="47">
        <v>0</v>
      </c>
      <c r="N608" s="17">
        <v>3.06387203035621E-2</v>
      </c>
      <c r="O608" s="7">
        <f>Q608/P608/N608</f>
        <v>65.391231023531006</v>
      </c>
      <c r="P608" s="7">
        <v>2.6018344794025783</v>
      </c>
      <c r="Q608" s="33">
        <v>5.2127848440087394</v>
      </c>
      <c r="R608" s="38" t="s">
        <v>1676</v>
      </c>
      <c r="S608" s="33" t="s">
        <v>1676</v>
      </c>
      <c r="T608" s="45" t="s">
        <v>1676</v>
      </c>
      <c r="U608" s="55">
        <f>RANK(Q608,$Q$5:$Q$3209,0)</f>
        <v>581</v>
      </c>
      <c r="V608" s="55">
        <f>RANK(W608,$W$5:$W$3209,0)</f>
        <v>604</v>
      </c>
      <c r="W608" s="55">
        <f>N608*O608</f>
        <v>2.0035036376355793</v>
      </c>
      <c r="X608">
        <f t="shared" si="18"/>
        <v>420.20360944102885</v>
      </c>
      <c r="Y608" s="77">
        <f t="shared" si="19"/>
        <v>4.7074773045422832E-2</v>
      </c>
    </row>
    <row r="609" spans="3:25" x14ac:dyDescent="0.25">
      <c r="C609" s="19" t="s">
        <v>2219</v>
      </c>
      <c r="D609" s="6" t="s">
        <v>311</v>
      </c>
      <c r="E609" s="6" t="s">
        <v>19</v>
      </c>
      <c r="F609" s="48">
        <v>5.43357103622004</v>
      </c>
      <c r="G609" s="8">
        <v>70.972098640388097</v>
      </c>
      <c r="H609" s="9">
        <v>0.53863312877743696</v>
      </c>
      <c r="I609" s="40">
        <v>5</v>
      </c>
      <c r="J609" s="7">
        <v>2</v>
      </c>
      <c r="K609" s="9">
        <v>0.79320829541951798</v>
      </c>
      <c r="L609" s="39">
        <v>0</v>
      </c>
      <c r="M609" s="47">
        <v>0</v>
      </c>
      <c r="N609" s="17">
        <v>3.0541501298361001E-2</v>
      </c>
      <c r="O609" s="7">
        <f>Q609/P609/N609</f>
        <v>65.391231023531006</v>
      </c>
      <c r="P609" s="7">
        <v>3.0911821018929899</v>
      </c>
      <c r="Q609" s="33">
        <v>6.1735431051696352</v>
      </c>
      <c r="R609" s="38" t="s">
        <v>1676</v>
      </c>
      <c r="S609" s="33" t="s">
        <v>1676</v>
      </c>
      <c r="T609" s="45" t="s">
        <v>1675</v>
      </c>
      <c r="U609" s="55">
        <f>RANK(Q609,$Q$5:$Q$3209,0)</f>
        <v>553</v>
      </c>
      <c r="V609" s="55">
        <f>RANK(W609,$W$5:$W$3209,0)</f>
        <v>605</v>
      </c>
      <c r="W609" s="55">
        <f>N609*O609</f>
        <v>1.9971463672065963</v>
      </c>
      <c r="X609">
        <f t="shared" si="18"/>
        <v>418.20010580339328</v>
      </c>
      <c r="Y609" s="77">
        <f t="shared" si="19"/>
        <v>4.6850323571600287E-2</v>
      </c>
    </row>
    <row r="610" spans="3:25" x14ac:dyDescent="0.25">
      <c r="C610" s="19" t="s">
        <v>2205</v>
      </c>
      <c r="D610" s="6" t="s">
        <v>75</v>
      </c>
      <c r="E610" s="6" t="s">
        <v>19</v>
      </c>
      <c r="F610" s="48">
        <v>4.5097558786289396</v>
      </c>
      <c r="G610" s="8">
        <v>82.592511855636701</v>
      </c>
      <c r="H610" s="9">
        <v>0.84363740171565604</v>
      </c>
      <c r="I610" s="40">
        <v>0</v>
      </c>
      <c r="J610" s="7">
        <v>1</v>
      </c>
      <c r="K610" s="9">
        <v>1</v>
      </c>
      <c r="L610" s="39">
        <v>0</v>
      </c>
      <c r="M610" s="47">
        <v>0</v>
      </c>
      <c r="N610" s="17">
        <v>4.1488667759958998E-2</v>
      </c>
      <c r="O610" s="7">
        <f>Q610/P610/N610</f>
        <v>47.636719618242658</v>
      </c>
      <c r="P610" s="7">
        <v>3.4865325480247056</v>
      </c>
      <c r="Q610" s="33">
        <v>6.8907272598998031</v>
      </c>
      <c r="R610" s="38" t="s">
        <v>1676</v>
      </c>
      <c r="S610" s="33" t="s">
        <v>1676</v>
      </c>
      <c r="T610" s="45" t="s">
        <v>1675</v>
      </c>
      <c r="U610" s="55">
        <f>RANK(Q610,$Q$5:$Q$3209,0)</f>
        <v>539</v>
      </c>
      <c r="V610" s="55">
        <f>RANK(W610,$W$5:$W$3209,0)</f>
        <v>606</v>
      </c>
      <c r="W610" s="55">
        <f>N610*O610</f>
        <v>1.9763840334155904</v>
      </c>
      <c r="X610">
        <f t="shared" si="18"/>
        <v>416.20295943618669</v>
      </c>
      <c r="Y610" s="77">
        <f t="shared" si="19"/>
        <v>4.6626586293141863E-2</v>
      </c>
    </row>
    <row r="611" spans="3:25" x14ac:dyDescent="0.25">
      <c r="C611" s="19" t="s">
        <v>2242</v>
      </c>
      <c r="D611" s="6" t="s">
        <v>404</v>
      </c>
      <c r="E611" s="6" t="s">
        <v>16</v>
      </c>
      <c r="F611" s="48">
        <v>4.1271239959874899</v>
      </c>
      <c r="G611" s="8">
        <v>39.611072075703603</v>
      </c>
      <c r="H611" s="9">
        <v>0.66993217977288699</v>
      </c>
      <c r="I611" s="40">
        <v>1</v>
      </c>
      <c r="J611" s="7">
        <v>2</v>
      </c>
      <c r="K611" s="9">
        <v>1</v>
      </c>
      <c r="L611" s="39">
        <v>0</v>
      </c>
      <c r="M611" s="47">
        <v>0</v>
      </c>
      <c r="N611" s="17">
        <v>4.1391581769975601E-2</v>
      </c>
      <c r="O611" s="7">
        <f>Q611/P611/N611</f>
        <v>47.636719618242658</v>
      </c>
      <c r="P611" s="7">
        <v>2.7060465135238356</v>
      </c>
      <c r="Q611" s="33">
        <v>5.3356720419154993</v>
      </c>
      <c r="R611" s="38" t="s">
        <v>1676</v>
      </c>
      <c r="S611" s="33" t="s">
        <v>1676</v>
      </c>
      <c r="T611" s="45" t="s">
        <v>1676</v>
      </c>
      <c r="U611" s="55">
        <f>RANK(Q611,$Q$5:$Q$3209,0)</f>
        <v>577</v>
      </c>
      <c r="V611" s="55">
        <f>RANK(W611,$W$5:$W$3209,0)</f>
        <v>607</v>
      </c>
      <c r="W611" s="55">
        <f>N611*O611</f>
        <v>1.9717591753318919</v>
      </c>
      <c r="X611">
        <f t="shared" si="18"/>
        <v>414.22657540277112</v>
      </c>
      <c r="Y611" s="77">
        <f t="shared" si="19"/>
        <v>4.6405174987447943E-2</v>
      </c>
    </row>
    <row r="612" spans="3:25" x14ac:dyDescent="0.25">
      <c r="C612" s="19" t="s">
        <v>2270</v>
      </c>
      <c r="D612" s="6" t="s">
        <v>136</v>
      </c>
      <c r="E612" s="6" t="s">
        <v>28</v>
      </c>
      <c r="F612" s="48">
        <v>8.1037003141151001</v>
      </c>
      <c r="G612" s="8">
        <v>78.088608853272802</v>
      </c>
      <c r="H612" s="9">
        <v>0.41989385629877002</v>
      </c>
      <c r="I612" s="40">
        <v>8</v>
      </c>
      <c r="J612" s="7">
        <v>1</v>
      </c>
      <c r="K612" s="9">
        <v>1</v>
      </c>
      <c r="L612" s="39">
        <v>0</v>
      </c>
      <c r="M612" s="47">
        <v>0</v>
      </c>
      <c r="N612" s="17">
        <v>4.1193095625873997E-2</v>
      </c>
      <c r="O612" s="7">
        <f>Q612/P612/N612</f>
        <v>47.636719618242658</v>
      </c>
      <c r="P612" s="7">
        <v>2.3386022916429785</v>
      </c>
      <c r="Q612" s="33">
        <v>4.5890485062719977</v>
      </c>
      <c r="R612" s="38" t="s">
        <v>1676</v>
      </c>
      <c r="S612" s="33" t="s">
        <v>1676</v>
      </c>
      <c r="T612" s="45" t="s">
        <v>1676</v>
      </c>
      <c r="U612" s="55">
        <f>RANK(Q612,$Q$5:$Q$3209,0)</f>
        <v>605</v>
      </c>
      <c r="V612" s="55">
        <f>RANK(W612,$W$5:$W$3209,0)</f>
        <v>608</v>
      </c>
      <c r="W612" s="55">
        <f>N612*O612</f>
        <v>1.9623039465372176</v>
      </c>
      <c r="X612">
        <f t="shared" si="18"/>
        <v>412.25481622743922</v>
      </c>
      <c r="Y612" s="77">
        <f t="shared" si="19"/>
        <v>4.6184281797590647E-2</v>
      </c>
    </row>
    <row r="613" spans="3:25" x14ac:dyDescent="0.25">
      <c r="C613" s="19" t="s">
        <v>2289</v>
      </c>
      <c r="D613" s="6" t="s">
        <v>255</v>
      </c>
      <c r="E613" s="6" t="s">
        <v>19</v>
      </c>
      <c r="F613" s="48">
        <v>25.302202895994</v>
      </c>
      <c r="G613" s="8">
        <v>74.681210020732607</v>
      </c>
      <c r="H613" s="9">
        <v>0.24806575281175799</v>
      </c>
      <c r="I613" s="40">
        <v>4</v>
      </c>
      <c r="J613" s="7">
        <v>9</v>
      </c>
      <c r="K613" s="9">
        <v>1</v>
      </c>
      <c r="L613" s="39">
        <v>0</v>
      </c>
      <c r="M613" s="47">
        <v>0</v>
      </c>
      <c r="N613" s="17">
        <v>7.3800533905101995E-2</v>
      </c>
      <c r="O613" s="7">
        <f>Q613/P613/N613</f>
        <v>26.553376868630977</v>
      </c>
      <c r="P613" s="7">
        <v>2.0507859493019787</v>
      </c>
      <c r="Q613" s="33">
        <v>4.0188296374850232</v>
      </c>
      <c r="R613" s="38" t="s">
        <v>1675</v>
      </c>
      <c r="S613" s="33" t="s">
        <v>1675</v>
      </c>
      <c r="T613" s="45" t="s">
        <v>1677</v>
      </c>
      <c r="U613" s="55">
        <f>RANK(Q613,$Q$5:$Q$3209,0)</f>
        <v>624</v>
      </c>
      <c r="V613" s="55">
        <f>RANK(W613,$W$5:$W$3209,0)</f>
        <v>609</v>
      </c>
      <c r="W613" s="55">
        <f>N613*O613</f>
        <v>1.9596533898883515</v>
      </c>
      <c r="X613">
        <f t="shared" si="18"/>
        <v>410.29251228090203</v>
      </c>
      <c r="Y613" s="77">
        <f t="shared" si="19"/>
        <v>4.5964447862674535E-2</v>
      </c>
    </row>
    <row r="614" spans="3:25" x14ac:dyDescent="0.25">
      <c r="C614" s="19" t="s">
        <v>641</v>
      </c>
      <c r="D614" s="6" t="s">
        <v>641</v>
      </c>
      <c r="E614" s="6" t="s">
        <v>448</v>
      </c>
      <c r="F614" s="48">
        <v>2.7875856399177501E-2</v>
      </c>
      <c r="G614" s="8">
        <v>65</v>
      </c>
      <c r="H614" s="9">
        <v>1</v>
      </c>
      <c r="I614" s="40">
        <v>0</v>
      </c>
      <c r="J614" s="7">
        <v>0</v>
      </c>
      <c r="K614" s="9">
        <v>1</v>
      </c>
      <c r="L614" s="39">
        <v>0</v>
      </c>
      <c r="M614" s="47">
        <v>0</v>
      </c>
      <c r="N614" s="17">
        <v>4.1002172303966203E-2</v>
      </c>
      <c r="O614" s="7">
        <f>Q614/P614/N614</f>
        <v>47.636719618242658</v>
      </c>
      <c r="P614" s="7">
        <v>1.5965887016801672</v>
      </c>
      <c r="Q614" s="33">
        <v>3.1184713987211765</v>
      </c>
      <c r="R614" s="38" t="s">
        <v>1676</v>
      </c>
      <c r="S614" s="33" t="s">
        <v>1676</v>
      </c>
      <c r="T614" s="45" t="s">
        <v>1677</v>
      </c>
      <c r="U614" s="55">
        <f>RANK(Q614,$Q$5:$Q$3209,0)</f>
        <v>672</v>
      </c>
      <c r="V614" s="55">
        <f>RANK(W614,$W$5:$W$3209,0)</f>
        <v>610</v>
      </c>
      <c r="W614" s="55">
        <f>N614*O614</f>
        <v>1.9532089857829127</v>
      </c>
      <c r="X614">
        <f t="shared" si="18"/>
        <v>408.3328588910137</v>
      </c>
      <c r="Y614" s="77">
        <f t="shared" si="19"/>
        <v>4.5744910865599703E-2</v>
      </c>
    </row>
    <row r="615" spans="3:25" x14ac:dyDescent="0.25">
      <c r="C615" s="19" t="s">
        <v>2221</v>
      </c>
      <c r="D615" s="6" t="s">
        <v>176</v>
      </c>
      <c r="E615" s="6" t="s">
        <v>27</v>
      </c>
      <c r="F615" s="48">
        <v>0.45069988117695098</v>
      </c>
      <c r="G615" s="8">
        <v>10</v>
      </c>
      <c r="H615" s="9">
        <v>0.17068836465963899</v>
      </c>
      <c r="I615" s="40">
        <v>7</v>
      </c>
      <c r="J615" s="7">
        <v>0</v>
      </c>
      <c r="K615" s="9">
        <v>1</v>
      </c>
      <c r="L615" s="39">
        <v>1</v>
      </c>
      <c r="M615" s="47">
        <v>0</v>
      </c>
      <c r="N615" s="17">
        <v>9.7654433095395093E-2</v>
      </c>
      <c r="O615" s="7">
        <f>Q615/P615/N615</f>
        <v>19.997911461310199</v>
      </c>
      <c r="P615" s="7">
        <v>3.1186979497227352</v>
      </c>
      <c r="Q615" s="33">
        <v>6.0904575312859777</v>
      </c>
      <c r="R615" s="41" t="s">
        <v>1675</v>
      </c>
      <c r="S615" s="33" t="s">
        <v>1675</v>
      </c>
      <c r="T615" s="45" t="s">
        <v>1675</v>
      </c>
      <c r="U615" s="55">
        <f>RANK(Q615,$Q$5:$Q$3209,0)</f>
        <v>555</v>
      </c>
      <c r="V615" s="55">
        <f>RANK(W615,$W$5:$W$3209,0)</f>
        <v>611</v>
      </c>
      <c r="W615" s="55">
        <f>N615*O615</f>
        <v>1.9528847068461517</v>
      </c>
      <c r="X615">
        <f t="shared" si="18"/>
        <v>406.37964990523079</v>
      </c>
      <c r="Y615" s="77">
        <f t="shared" si="19"/>
        <v>4.5526095825342623E-2</v>
      </c>
    </row>
    <row r="616" spans="3:25" x14ac:dyDescent="0.25">
      <c r="C616" s="19" t="s">
        <v>2423</v>
      </c>
      <c r="D616" s="6" t="s">
        <v>497</v>
      </c>
      <c r="E616" s="6" t="s">
        <v>90</v>
      </c>
      <c r="F616" s="48">
        <v>2.1247098446166301E-2</v>
      </c>
      <c r="G616" s="8">
        <v>10</v>
      </c>
      <c r="H616" s="9">
        <v>1</v>
      </c>
      <c r="I616" s="40">
        <v>0</v>
      </c>
      <c r="J616" s="7">
        <v>0</v>
      </c>
      <c r="K616" s="9">
        <v>1</v>
      </c>
      <c r="L616" s="39">
        <v>1</v>
      </c>
      <c r="M616" s="47">
        <v>0</v>
      </c>
      <c r="N616" s="17">
        <v>0.130222282878421</v>
      </c>
      <c r="O616" s="7">
        <f>Q616/P616/N616</f>
        <v>14.950713546377353</v>
      </c>
      <c r="P616" s="7">
        <v>0.97713124817496755</v>
      </c>
      <c r="Q616" s="33">
        <v>1.9023925087293718</v>
      </c>
      <c r="R616" s="41" t="s">
        <v>1675</v>
      </c>
      <c r="S616" s="33" t="s">
        <v>1675</v>
      </c>
      <c r="T616" s="45" t="s">
        <v>1677</v>
      </c>
      <c r="U616" s="55">
        <f>RANK(Q616,$Q$5:$Q$3209,0)</f>
        <v>768</v>
      </c>
      <c r="V616" s="55">
        <f>RANK(W616,$W$5:$W$3209,0)</f>
        <v>612</v>
      </c>
      <c r="W616" s="55">
        <f>N616*O616</f>
        <v>1.9469160486705923</v>
      </c>
      <c r="X616">
        <f t="shared" si="18"/>
        <v>404.42676519838466</v>
      </c>
      <c r="Y616" s="77">
        <f t="shared" si="19"/>
        <v>4.5307317113562992E-2</v>
      </c>
    </row>
    <row r="617" spans="3:25" x14ac:dyDescent="0.25">
      <c r="C617" s="19" t="s">
        <v>497</v>
      </c>
      <c r="D617" s="6" t="s">
        <v>497</v>
      </c>
      <c r="E617" s="6" t="s">
        <v>90</v>
      </c>
      <c r="F617" s="48">
        <v>1.61146069963852E-3</v>
      </c>
      <c r="G617" s="8">
        <v>10</v>
      </c>
      <c r="H617" s="9">
        <v>1</v>
      </c>
      <c r="I617" s="40">
        <v>0</v>
      </c>
      <c r="J617" s="7">
        <v>0</v>
      </c>
      <c r="K617" s="9">
        <v>1</v>
      </c>
      <c r="L617" s="39">
        <v>1</v>
      </c>
      <c r="M617" s="47">
        <v>0</v>
      </c>
      <c r="N617" s="17">
        <v>0.130222282878421</v>
      </c>
      <c r="O617" s="7">
        <f>Q617/P617/N617</f>
        <v>14.950713546377353</v>
      </c>
      <c r="P617" s="7">
        <v>0.97536959056983563</v>
      </c>
      <c r="Q617" s="33">
        <v>1.8989627092656778</v>
      </c>
      <c r="R617" s="41" t="s">
        <v>1675</v>
      </c>
      <c r="S617" s="33" t="s">
        <v>1675</v>
      </c>
      <c r="T617" s="45" t="s">
        <v>1677</v>
      </c>
      <c r="U617" s="55">
        <f>RANK(Q617,$Q$5:$Q$3209,0)</f>
        <v>769</v>
      </c>
      <c r="V617" s="55">
        <f>RANK(W617,$W$5:$W$3209,0)</f>
        <v>612</v>
      </c>
      <c r="W617" s="55">
        <f>N617*O617</f>
        <v>1.9469160486705923</v>
      </c>
      <c r="X617">
        <f t="shared" si="18"/>
        <v>402.47984914971408</v>
      </c>
      <c r="Y617" s="77">
        <f t="shared" si="19"/>
        <v>4.5089207061506147E-2</v>
      </c>
    </row>
    <row r="618" spans="3:25" x14ac:dyDescent="0.25">
      <c r="C618" s="19" t="s">
        <v>2247</v>
      </c>
      <c r="D618" s="6" t="s">
        <v>51</v>
      </c>
      <c r="E618" s="6" t="s">
        <v>12</v>
      </c>
      <c r="F618" s="48">
        <v>29.631216634918481</v>
      </c>
      <c r="G618" s="8">
        <v>77.571920398262904</v>
      </c>
      <c r="H618" s="9">
        <v>0.85348210933989399</v>
      </c>
      <c r="I618" s="40">
        <v>3</v>
      </c>
      <c r="J618" s="7">
        <v>1</v>
      </c>
      <c r="K618" s="9">
        <v>0.83805171638132803</v>
      </c>
      <c r="L618" s="39">
        <v>0.209074045624598</v>
      </c>
      <c r="M618" s="47">
        <v>0</v>
      </c>
      <c r="N618" s="17">
        <v>7.26037186627317E-2</v>
      </c>
      <c r="O618" s="7">
        <f>Q618/P618/N618</f>
        <v>26.553376868630977</v>
      </c>
      <c r="P618" s="7">
        <v>2.6934986578693136</v>
      </c>
      <c r="Q618" s="33">
        <v>5.1927257721991653</v>
      </c>
      <c r="R618" s="38" t="s">
        <v>1675</v>
      </c>
      <c r="S618" s="33" t="s">
        <v>1675</v>
      </c>
      <c r="T618" s="45" t="s">
        <v>1676</v>
      </c>
      <c r="U618" s="55">
        <f>RANK(Q618,$Q$5:$Q$3209,0)</f>
        <v>582</v>
      </c>
      <c r="V618" s="55">
        <f>RANK(W618,$W$5:$W$3209,0)</f>
        <v>614</v>
      </c>
      <c r="W618" s="55">
        <f>N618*O618</f>
        <v>1.9278739037155712</v>
      </c>
      <c r="X618">
        <f t="shared" si="18"/>
        <v>400.53293310104351</v>
      </c>
      <c r="Y618" s="77">
        <f t="shared" si="19"/>
        <v>4.4871097009449294E-2</v>
      </c>
    </row>
    <row r="619" spans="3:25" x14ac:dyDescent="0.25">
      <c r="C619" s="19" t="s">
        <v>2216</v>
      </c>
      <c r="D619" s="6" t="s">
        <v>559</v>
      </c>
      <c r="E619" s="6" t="s">
        <v>19</v>
      </c>
      <c r="F619" s="48">
        <v>7.8212954938503403</v>
      </c>
      <c r="G619" s="8">
        <v>71.562578880623803</v>
      </c>
      <c r="H619" s="9">
        <v>0.88703347165064705</v>
      </c>
      <c r="I619" s="40">
        <v>0</v>
      </c>
      <c r="J619" s="7">
        <v>2</v>
      </c>
      <c r="K619" s="9">
        <v>0.38919641752293899</v>
      </c>
      <c r="L619" s="39">
        <v>0</v>
      </c>
      <c r="M619" s="47">
        <v>0</v>
      </c>
      <c r="N619" s="17">
        <v>2.9209961629488801E-2</v>
      </c>
      <c r="O619" s="7">
        <f>Q619/P619/N619</f>
        <v>65.391231023531006</v>
      </c>
      <c r="P619" s="7">
        <v>3.3116993775014536</v>
      </c>
      <c r="Q619" s="33">
        <v>6.3255953446032178</v>
      </c>
      <c r="R619" s="38" t="s">
        <v>1676</v>
      </c>
      <c r="S619" s="33" t="s">
        <v>1676</v>
      </c>
      <c r="T619" s="45" t="s">
        <v>1675</v>
      </c>
      <c r="U619" s="55">
        <f>RANK(Q619,$Q$5:$Q$3209,0)</f>
        <v>550</v>
      </c>
      <c r="V619" s="55">
        <f>RANK(W619,$W$5:$W$3209,0)</f>
        <v>615</v>
      </c>
      <c r="W619" s="55">
        <f>N619*O619</f>
        <v>1.9100753491023783</v>
      </c>
      <c r="X619">
        <f t="shared" si="18"/>
        <v>398.60505919732793</v>
      </c>
      <c r="Y619" s="77">
        <f t="shared" si="19"/>
        <v>4.4655120220010648E-2</v>
      </c>
    </row>
    <row r="620" spans="3:25" x14ac:dyDescent="0.25">
      <c r="C620" s="19" t="s">
        <v>2233</v>
      </c>
      <c r="D620" s="6" t="s">
        <v>93</v>
      </c>
      <c r="E620" s="6" t="s">
        <v>19</v>
      </c>
      <c r="F620" s="48">
        <v>1.0643593484676399</v>
      </c>
      <c r="G620" s="8">
        <v>17.3394448358858</v>
      </c>
      <c r="H620" s="9">
        <v>6.5363919588793298E-2</v>
      </c>
      <c r="I620" s="40">
        <v>3</v>
      </c>
      <c r="J620" s="7">
        <v>1</v>
      </c>
      <c r="K620" s="9">
        <v>1</v>
      </c>
      <c r="L620" s="39">
        <v>1</v>
      </c>
      <c r="M620" s="47">
        <v>0</v>
      </c>
      <c r="N620" s="17">
        <v>7.1799291019523495E-2</v>
      </c>
      <c r="O620" s="7">
        <f>Q620/P620/N620</f>
        <v>26.553376868630977</v>
      </c>
      <c r="P620" s="7">
        <v>2.9335237539359333</v>
      </c>
      <c r="Q620" s="33">
        <v>5.592803030611222</v>
      </c>
      <c r="R620" s="38" t="s">
        <v>1675</v>
      </c>
      <c r="S620" s="33" t="s">
        <v>1675</v>
      </c>
      <c r="T620" s="45" t="s">
        <v>1676</v>
      </c>
      <c r="U620" s="55">
        <f>RANK(Q620,$Q$5:$Q$3209,0)</f>
        <v>568</v>
      </c>
      <c r="V620" s="55">
        <f>RANK(W620,$W$5:$W$3209,0)</f>
        <v>616</v>
      </c>
      <c r="W620" s="55">
        <f>N620*O620</f>
        <v>1.906513633341919</v>
      </c>
      <c r="X620">
        <f t="shared" si="18"/>
        <v>396.69498384822555</v>
      </c>
      <c r="Y620" s="77">
        <f t="shared" si="19"/>
        <v>4.4441137375650357E-2</v>
      </c>
    </row>
    <row r="621" spans="3:25" x14ac:dyDescent="0.25">
      <c r="C621" s="19" t="s">
        <v>2248</v>
      </c>
      <c r="D621" s="6" t="s">
        <v>430</v>
      </c>
      <c r="E621" s="6" t="s">
        <v>131</v>
      </c>
      <c r="F621" s="48">
        <v>14.18963682698385</v>
      </c>
      <c r="G621" s="8">
        <v>81.621093442565893</v>
      </c>
      <c r="H621" s="9">
        <v>0.32891422486863198</v>
      </c>
      <c r="I621" s="40">
        <v>0</v>
      </c>
      <c r="J621" s="7">
        <v>6</v>
      </c>
      <c r="K621" s="9">
        <v>1</v>
      </c>
      <c r="L621" s="39">
        <v>0.582261681601559</v>
      </c>
      <c r="M621" s="47">
        <v>1</v>
      </c>
      <c r="N621" s="17">
        <v>9.5307728596658606E-2</v>
      </c>
      <c r="O621" s="7">
        <f>Q621/P621/N621</f>
        <v>19.997911461310199</v>
      </c>
      <c r="P621" s="7">
        <v>2.6660641212725329</v>
      </c>
      <c r="Q621" s="33">
        <v>5.0813996234266678</v>
      </c>
      <c r="R621" s="41" t="s">
        <v>1675</v>
      </c>
      <c r="S621" s="33" t="s">
        <v>1675</v>
      </c>
      <c r="T621" s="45" t="s">
        <v>1676</v>
      </c>
      <c r="U621" s="55">
        <f>RANK(Q621,$Q$5:$Q$3209,0)</f>
        <v>583</v>
      </c>
      <c r="V621" s="55">
        <f>RANK(W621,$W$5:$W$3209,0)</f>
        <v>617</v>
      </c>
      <c r="W621" s="55">
        <f>N621*O621</f>
        <v>1.9059555180545609</v>
      </c>
      <c r="X621">
        <f t="shared" si="18"/>
        <v>394.7884702148836</v>
      </c>
      <c r="Y621" s="77">
        <f t="shared" si="19"/>
        <v>4.422755354490468E-2</v>
      </c>
    </row>
    <row r="622" spans="3:25" x14ac:dyDescent="0.25">
      <c r="C622" s="19" t="s">
        <v>2207</v>
      </c>
      <c r="D622" s="6" t="s">
        <v>942</v>
      </c>
      <c r="E622" s="6" t="s">
        <v>16</v>
      </c>
      <c r="F622" s="48">
        <v>9.4694923685243495</v>
      </c>
      <c r="G622" s="8">
        <v>34.2727126664115</v>
      </c>
      <c r="H622" s="9">
        <v>0.54504796272045997</v>
      </c>
      <c r="I622" s="40">
        <v>0</v>
      </c>
      <c r="J622" s="7">
        <v>3</v>
      </c>
      <c r="K622" s="9">
        <v>0.89565808544192105</v>
      </c>
      <c r="L622" s="39">
        <v>0</v>
      </c>
      <c r="M622" s="47">
        <v>0</v>
      </c>
      <c r="N622" s="17">
        <v>2.8962245787796902E-2</v>
      </c>
      <c r="O622" s="7">
        <f>Q622/P622/N622</f>
        <v>65.391231023531006</v>
      </c>
      <c r="P622" s="7">
        <v>3.5992994363942814</v>
      </c>
      <c r="Q622" s="33">
        <v>6.8166300777388704</v>
      </c>
      <c r="R622" s="38" t="s">
        <v>1676</v>
      </c>
      <c r="S622" s="33" t="s">
        <v>1676</v>
      </c>
      <c r="T622" s="45" t="s">
        <v>1675</v>
      </c>
      <c r="U622" s="55">
        <f>RANK(Q622,$Q$5:$Q$3209,0)</f>
        <v>541</v>
      </c>
      <c r="V622" s="55">
        <f>RANK(W622,$W$5:$W$3209,0)</f>
        <v>618</v>
      </c>
      <c r="W622" s="55">
        <f>N622*O622</f>
        <v>1.893876905270115</v>
      </c>
      <c r="X622">
        <f t="shared" si="18"/>
        <v>392.88251469682905</v>
      </c>
      <c r="Y622" s="77">
        <f t="shared" si="19"/>
        <v>4.4014032238968152E-2</v>
      </c>
    </row>
    <row r="623" spans="3:25" x14ac:dyDescent="0.25">
      <c r="C623" s="19" t="s">
        <v>2360</v>
      </c>
      <c r="D623" s="6" t="s">
        <v>940</v>
      </c>
      <c r="E623" s="6" t="s">
        <v>126</v>
      </c>
      <c r="F623" s="48">
        <v>18.031747234741701</v>
      </c>
      <c r="G623" s="8">
        <v>36.0872783984778</v>
      </c>
      <c r="H623" s="9">
        <v>0.874401446552735</v>
      </c>
      <c r="I623" s="40">
        <v>1</v>
      </c>
      <c r="J623" s="7">
        <v>8</v>
      </c>
      <c r="K623" s="9">
        <v>1</v>
      </c>
      <c r="L623" s="39">
        <v>0</v>
      </c>
      <c r="M623" s="47">
        <v>0</v>
      </c>
      <c r="N623" s="17">
        <v>5.3562200053335597E-2</v>
      </c>
      <c r="O623" s="7">
        <f>Q623/P623/N623</f>
        <v>35.326276690591058</v>
      </c>
      <c r="P623" s="7">
        <v>1.4500693426904359</v>
      </c>
      <c r="Q623" s="33">
        <v>2.7437532008859584</v>
      </c>
      <c r="R623" s="38" t="s">
        <v>1676</v>
      </c>
      <c r="S623" s="33" t="s">
        <v>1676</v>
      </c>
      <c r="T623" s="45" t="s">
        <v>1677</v>
      </c>
      <c r="U623" s="55">
        <f>RANK(Q623,$Q$5:$Q$3209,0)</f>
        <v>703</v>
      </c>
      <c r="V623" s="55">
        <f>RANK(W623,$W$5:$W$3209,0)</f>
        <v>619</v>
      </c>
      <c r="W623" s="55">
        <f>N623*O623</f>
        <v>1.8921530992409243</v>
      </c>
      <c r="X623">
        <f t="shared" si="18"/>
        <v>390.98863779155892</v>
      </c>
      <c r="Y623" s="77">
        <f t="shared" si="19"/>
        <v>4.3801864081702314E-2</v>
      </c>
    </row>
    <row r="624" spans="3:25" x14ac:dyDescent="0.25">
      <c r="C624" s="19" t="s">
        <v>2343</v>
      </c>
      <c r="D624" s="6" t="s">
        <v>641</v>
      </c>
      <c r="E624" s="6" t="s">
        <v>448</v>
      </c>
      <c r="F624" s="48">
        <v>14.702374402345299</v>
      </c>
      <c r="G624" s="8">
        <v>65.628075163956296</v>
      </c>
      <c r="H624" s="9">
        <v>0.995713813342884</v>
      </c>
      <c r="I624" s="40">
        <v>1</v>
      </c>
      <c r="J624" s="7">
        <v>4</v>
      </c>
      <c r="K624" s="9">
        <v>0.63024875429064198</v>
      </c>
      <c r="L624" s="39">
        <v>0</v>
      </c>
      <c r="M624" s="47">
        <v>0</v>
      </c>
      <c r="N624" s="17">
        <v>5.2620870379416602E-2</v>
      </c>
      <c r="O624" s="7">
        <f>Q624/P624/N624</f>
        <v>35.326276690591051</v>
      </c>
      <c r="P624" s="7">
        <v>1.6146269677518539</v>
      </c>
      <c r="Q624" s="33">
        <v>3.0014291447254138</v>
      </c>
      <c r="R624" s="38" t="s">
        <v>1676</v>
      </c>
      <c r="S624" s="33" t="s">
        <v>1676</v>
      </c>
      <c r="T624" s="45" t="s">
        <v>1677</v>
      </c>
      <c r="U624" s="55">
        <f>RANK(Q624,$Q$5:$Q$3209,0)</f>
        <v>684</v>
      </c>
      <c r="V624" s="55">
        <f>RANK(W624,$W$5:$W$3209,0)</f>
        <v>620</v>
      </c>
      <c r="W624" s="55">
        <f>N624*O624</f>
        <v>1.8588994267229979</v>
      </c>
      <c r="X624">
        <f t="shared" si="18"/>
        <v>389.09648469231797</v>
      </c>
      <c r="Y624" s="77">
        <f t="shared" si="19"/>
        <v>4.3589889039811432E-2</v>
      </c>
    </row>
    <row r="625" spans="3:25" x14ac:dyDescent="0.25">
      <c r="C625" s="19" t="s">
        <v>2228</v>
      </c>
      <c r="D625" s="6" t="s">
        <v>313</v>
      </c>
      <c r="E625" s="6" t="s">
        <v>16</v>
      </c>
      <c r="F625" s="48">
        <v>0.84385786345136304</v>
      </c>
      <c r="G625" s="8">
        <v>75.083548433680704</v>
      </c>
      <c r="H625" s="9">
        <v>0.56542080060051203</v>
      </c>
      <c r="I625" s="40">
        <v>0</v>
      </c>
      <c r="J625" s="7">
        <v>0</v>
      </c>
      <c r="K625" s="9">
        <v>0.62085585343822702</v>
      </c>
      <c r="L625" s="39">
        <v>0</v>
      </c>
      <c r="M625" s="47">
        <v>0</v>
      </c>
      <c r="N625" s="17">
        <v>2.1418033881345101E-2</v>
      </c>
      <c r="O625" s="7">
        <f>Q625/P625/N625</f>
        <v>85.451113995755804</v>
      </c>
      <c r="P625" s="7">
        <v>3.1475186015632497</v>
      </c>
      <c r="Q625" s="33">
        <v>5.7605723498417589</v>
      </c>
      <c r="R625" s="38" t="s">
        <v>1677</v>
      </c>
      <c r="S625" s="33" t="s">
        <v>1677</v>
      </c>
      <c r="T625" s="45" t="s">
        <v>1675</v>
      </c>
      <c r="U625" s="55">
        <f>RANK(Q625,$Q$5:$Q$3209,0)</f>
        <v>563</v>
      </c>
      <c r="V625" s="55">
        <f>RANK(W625,$W$5:$W$3209,0)</f>
        <v>621</v>
      </c>
      <c r="W625" s="55">
        <f>N625*O625</f>
        <v>1.8301948547597804</v>
      </c>
      <c r="X625">
        <f t="shared" si="18"/>
        <v>387.23758526559499</v>
      </c>
      <c r="Y625" s="77">
        <f t="shared" si="19"/>
        <v>4.3381639356417097E-2</v>
      </c>
    </row>
    <row r="626" spans="3:25" x14ac:dyDescent="0.25">
      <c r="C626" s="19" t="s">
        <v>2399</v>
      </c>
      <c r="D626" s="6" t="s">
        <v>1448</v>
      </c>
      <c r="E626" s="6" t="s">
        <v>39</v>
      </c>
      <c r="F626" s="48">
        <v>39.381012281037698</v>
      </c>
      <c r="G626" s="8">
        <v>43.724224804549898</v>
      </c>
      <c r="H626" s="9">
        <v>0.96088042538529606</v>
      </c>
      <c r="I626" s="40">
        <v>3</v>
      </c>
      <c r="J626" s="7">
        <v>21</v>
      </c>
      <c r="K626" s="9">
        <v>1</v>
      </c>
      <c r="L626" s="39">
        <v>0</v>
      </c>
      <c r="M626" s="47">
        <v>0</v>
      </c>
      <c r="N626" s="17">
        <v>8.9856560004692596E-2</v>
      </c>
      <c r="O626" s="7">
        <f>Q626/P626/N626</f>
        <v>19.997911461310203</v>
      </c>
      <c r="P626" s="7">
        <v>1.2852427484466311</v>
      </c>
      <c r="Q626" s="33">
        <v>2.3095086428322791</v>
      </c>
      <c r="R626" s="38" t="s">
        <v>1675</v>
      </c>
      <c r="S626" s="33" t="s">
        <v>1675</v>
      </c>
      <c r="T626" s="45" t="s">
        <v>1677</v>
      </c>
      <c r="U626" s="55">
        <f>RANK(Q626,$Q$5:$Q$3209,0)</f>
        <v>744</v>
      </c>
      <c r="V626" s="55">
        <f>RANK(W626,$W$5:$W$3209,0)</f>
        <v>622</v>
      </c>
      <c r="W626" s="55">
        <f>N626*O626</f>
        <v>1.7969435311917501</v>
      </c>
      <c r="X626">
        <f t="shared" si="18"/>
        <v>385.40739041083521</v>
      </c>
      <c r="Y626" s="77">
        <f t="shared" si="19"/>
        <v>4.3176605402683747E-2</v>
      </c>
    </row>
    <row r="627" spans="3:25" x14ac:dyDescent="0.25">
      <c r="C627" s="19" t="s">
        <v>2271</v>
      </c>
      <c r="D627" s="6" t="s">
        <v>603</v>
      </c>
      <c r="E627" s="6" t="s">
        <v>131</v>
      </c>
      <c r="F627" s="48">
        <v>15.0139192727758</v>
      </c>
      <c r="G627" s="8">
        <v>42.641589490554203</v>
      </c>
      <c r="H627" s="9">
        <v>0.99838161473376197</v>
      </c>
      <c r="I627" s="40">
        <v>3</v>
      </c>
      <c r="J627" s="7">
        <v>8</v>
      </c>
      <c r="K627" s="9">
        <v>0.89984346550679195</v>
      </c>
      <c r="L627" s="39">
        <v>0</v>
      </c>
      <c r="M627" s="47">
        <v>0</v>
      </c>
      <c r="N627" s="17">
        <v>5.0585334398980997E-2</v>
      </c>
      <c r="O627" s="7">
        <f>Q627/P627/N627</f>
        <v>35.326276690591051</v>
      </c>
      <c r="P627" s="7">
        <v>2.5600902587901131</v>
      </c>
      <c r="Q627" s="33">
        <v>4.5748595815215483</v>
      </c>
      <c r="R627" s="38" t="s">
        <v>1676</v>
      </c>
      <c r="S627" s="33" t="s">
        <v>1676</v>
      </c>
      <c r="T627" s="45" t="s">
        <v>1676</v>
      </c>
      <c r="U627" s="55">
        <f>RANK(Q627,$Q$5:$Q$3209,0)</f>
        <v>606</v>
      </c>
      <c r="V627" s="55">
        <f>RANK(W627,$W$5:$W$3209,0)</f>
        <v>623</v>
      </c>
      <c r="W627" s="55">
        <f>N627*O627</f>
        <v>1.7869915194644761</v>
      </c>
      <c r="X627">
        <f t="shared" si="18"/>
        <v>383.61044687964346</v>
      </c>
      <c r="Y627" s="77">
        <f t="shared" si="19"/>
        <v>4.2975296544297652E-2</v>
      </c>
    </row>
    <row r="628" spans="3:25" x14ac:dyDescent="0.25">
      <c r="C628" s="19" t="s">
        <v>2282</v>
      </c>
      <c r="D628" s="6" t="s">
        <v>827</v>
      </c>
      <c r="E628" s="6" t="s">
        <v>204</v>
      </c>
      <c r="F628" s="48">
        <v>11.196336540618301</v>
      </c>
      <c r="G628" s="8">
        <v>40.401963120584497</v>
      </c>
      <c r="H628" s="9">
        <v>0.55792673635321999</v>
      </c>
      <c r="I628" s="40">
        <v>1</v>
      </c>
      <c r="J628" s="7">
        <v>7</v>
      </c>
      <c r="K628" s="9">
        <v>0.87106340849763797</v>
      </c>
      <c r="L628" s="39">
        <v>0</v>
      </c>
      <c r="M628" s="47">
        <v>0</v>
      </c>
      <c r="N628" s="17">
        <v>3.7193842814889598E-2</v>
      </c>
      <c r="O628" s="7">
        <f>Q628/P628/N628</f>
        <v>47.636719618242658</v>
      </c>
      <c r="P628" s="7">
        <v>2.3890138063086774</v>
      </c>
      <c r="Q628" s="33">
        <v>4.2328371307126469</v>
      </c>
      <c r="R628" s="38" t="s">
        <v>1676</v>
      </c>
      <c r="S628" s="33" t="s">
        <v>1676</v>
      </c>
      <c r="T628" s="45" t="s">
        <v>1676</v>
      </c>
      <c r="U628" s="55">
        <f>RANK(Q628,$Q$5:$Q$3209,0)</f>
        <v>617</v>
      </c>
      <c r="V628" s="55">
        <f>RANK(W628,$W$5:$W$3209,0)</f>
        <v>624</v>
      </c>
      <c r="W628" s="55">
        <f>N628*O628</f>
        <v>1.771792661697885</v>
      </c>
      <c r="X628">
        <f t="shared" si="18"/>
        <v>381.82345536017897</v>
      </c>
      <c r="Y628" s="77">
        <f t="shared" si="19"/>
        <v>4.2775102594691201E-2</v>
      </c>
    </row>
    <row r="629" spans="3:25" x14ac:dyDescent="0.25">
      <c r="C629" s="19" t="s">
        <v>2357</v>
      </c>
      <c r="D629" s="6" t="s">
        <v>910</v>
      </c>
      <c r="E629" s="6" t="s">
        <v>448</v>
      </c>
      <c r="F629" s="48">
        <v>11.5068450165857</v>
      </c>
      <c r="G629" s="8">
        <v>51.7319486468866</v>
      </c>
      <c r="H629" s="9">
        <v>0.80200225653099799</v>
      </c>
      <c r="I629" s="40">
        <v>2</v>
      </c>
      <c r="J629" s="7">
        <v>0</v>
      </c>
      <c r="K629" s="9">
        <v>0.99067361686173705</v>
      </c>
      <c r="L629" s="39">
        <v>0</v>
      </c>
      <c r="M629" s="47">
        <v>0</v>
      </c>
      <c r="N629" s="17">
        <v>3.7121724292866698E-2</v>
      </c>
      <c r="O629" s="7">
        <f>Q629/P629/N629</f>
        <v>47.636719618242658</v>
      </c>
      <c r="P629" s="7">
        <v>1.5751145644878142</v>
      </c>
      <c r="Q629" s="33">
        <v>2.7853651366525418</v>
      </c>
      <c r="R629" s="38" t="s">
        <v>1676</v>
      </c>
      <c r="S629" s="33" t="s">
        <v>1676</v>
      </c>
      <c r="T629" s="45" t="s">
        <v>1677</v>
      </c>
      <c r="U629" s="55">
        <f>RANK(Q629,$Q$5:$Q$3209,0)</f>
        <v>700</v>
      </c>
      <c r="V629" s="55">
        <f>RANK(W629,$W$5:$W$3209,0)</f>
        <v>625</v>
      </c>
      <c r="W629" s="55">
        <f>N629*O629</f>
        <v>1.7683571718849982</v>
      </c>
      <c r="X629">
        <f t="shared" si="18"/>
        <v>380.0516626984811</v>
      </c>
      <c r="Y629" s="77">
        <f t="shared" si="19"/>
        <v>4.2576611350068329E-2</v>
      </c>
    </row>
    <row r="630" spans="3:25" x14ac:dyDescent="0.25">
      <c r="C630" s="19" t="s">
        <v>2311</v>
      </c>
      <c r="D630" s="6" t="s">
        <v>469</v>
      </c>
      <c r="E630" s="6" t="s">
        <v>90</v>
      </c>
      <c r="F630" s="48">
        <v>7.7484081436219903</v>
      </c>
      <c r="G630" s="8">
        <v>59.310051369887503</v>
      </c>
      <c r="H630" s="9">
        <v>0.42506789271960699</v>
      </c>
      <c r="I630" s="40">
        <v>0</v>
      </c>
      <c r="J630" s="7">
        <v>0</v>
      </c>
      <c r="K630" s="9">
        <v>1</v>
      </c>
      <c r="L630" s="39">
        <v>0</v>
      </c>
      <c r="M630" s="47">
        <v>0</v>
      </c>
      <c r="N630" s="17">
        <v>3.6794414177744601E-2</v>
      </c>
      <c r="O630" s="7">
        <f>Q630/P630/N630</f>
        <v>47.636719618242658</v>
      </c>
      <c r="P630" s="7">
        <v>1.9729550149313082</v>
      </c>
      <c r="Q630" s="33">
        <v>3.4581268749669016</v>
      </c>
      <c r="R630" s="38" t="s">
        <v>1676</v>
      </c>
      <c r="S630" s="33" t="s">
        <v>1676</v>
      </c>
      <c r="T630" s="45" t="s">
        <v>1677</v>
      </c>
      <c r="U630" s="55">
        <f>RANK(Q630,$Q$5:$Q$3209,0)</f>
        <v>649</v>
      </c>
      <c r="V630" s="55">
        <f>RANK(W630,$W$5:$W$3209,0)</f>
        <v>626</v>
      </c>
      <c r="W630" s="55">
        <f>N630*O630</f>
        <v>1.7527651917027121</v>
      </c>
      <c r="X630">
        <f t="shared" si="18"/>
        <v>378.28330552659611</v>
      </c>
      <c r="Y630" s="77">
        <f t="shared" si="19"/>
        <v>4.2378504978158607E-2</v>
      </c>
    </row>
    <row r="631" spans="3:25" x14ac:dyDescent="0.25">
      <c r="C631" s="19" t="s">
        <v>2277</v>
      </c>
      <c r="D631" s="6" t="s">
        <v>61</v>
      </c>
      <c r="E631" s="6" t="s">
        <v>12</v>
      </c>
      <c r="F631" s="48">
        <v>2.8962731313274199</v>
      </c>
      <c r="G631" s="8">
        <v>61.734302422177798</v>
      </c>
      <c r="H631" s="9">
        <v>0.117238808693527</v>
      </c>
      <c r="I631" s="40">
        <v>2</v>
      </c>
      <c r="J631" s="7">
        <v>7</v>
      </c>
      <c r="K631" s="9">
        <v>1</v>
      </c>
      <c r="L631" s="39">
        <v>0</v>
      </c>
      <c r="M631" s="47">
        <v>0</v>
      </c>
      <c r="N631" s="17">
        <v>2.66973258831768E-2</v>
      </c>
      <c r="O631" s="7">
        <f>Q631/P631/N631</f>
        <v>65.39123102353102</v>
      </c>
      <c r="P631" s="7">
        <v>2.5296547713292798</v>
      </c>
      <c r="Q631" s="33">
        <v>4.4161979512761116</v>
      </c>
      <c r="R631" s="38" t="s">
        <v>1676</v>
      </c>
      <c r="S631" s="33" t="s">
        <v>1676</v>
      </c>
      <c r="T631" s="45" t="s">
        <v>1676</v>
      </c>
      <c r="U631" s="55">
        <f>RANK(Q631,$Q$5:$Q$3209,0)</f>
        <v>612</v>
      </c>
      <c r="V631" s="55">
        <f>RANK(W631,$W$5:$W$3209,0)</f>
        <v>627</v>
      </c>
      <c r="W631" s="55">
        <f>N631*O631</f>
        <v>1.7457710045373085</v>
      </c>
      <c r="X631">
        <f t="shared" si="18"/>
        <v>376.53054033489337</v>
      </c>
      <c r="Y631" s="77">
        <f t="shared" si="19"/>
        <v>4.2182145352140439E-2</v>
      </c>
    </row>
    <row r="632" spans="3:25" x14ac:dyDescent="0.25">
      <c r="C632" s="19" t="s">
        <v>2217</v>
      </c>
      <c r="D632" s="6" t="s">
        <v>1156</v>
      </c>
      <c r="E632" s="6" t="s">
        <v>28</v>
      </c>
      <c r="F632" s="48">
        <v>1.7299462542090049</v>
      </c>
      <c r="G632" s="8">
        <v>13.6046611394121</v>
      </c>
      <c r="H632" s="9">
        <v>0.57130954231228703</v>
      </c>
      <c r="I632" s="40">
        <v>0</v>
      </c>
      <c r="J632" s="7">
        <v>0</v>
      </c>
      <c r="K632" s="9">
        <v>0.33795850876115302</v>
      </c>
      <c r="L632" s="39">
        <v>0.76306729491977898</v>
      </c>
      <c r="M632" s="47">
        <v>0</v>
      </c>
      <c r="N632" s="17">
        <v>3.6345517288868097E-2</v>
      </c>
      <c r="O632" s="7">
        <f>Q632/P632/N632</f>
        <v>47.636719618242658</v>
      </c>
      <c r="P632" s="7">
        <v>3.6453074563547392</v>
      </c>
      <c r="Q632" s="33">
        <v>6.3114168581899026</v>
      </c>
      <c r="R632" s="38" t="s">
        <v>1676</v>
      </c>
      <c r="S632" s="33" t="s">
        <v>1676</v>
      </c>
      <c r="T632" s="45" t="s">
        <v>1675</v>
      </c>
      <c r="U632" s="55">
        <f>RANK(Q632,$Q$5:$Q$3209,0)</f>
        <v>551</v>
      </c>
      <c r="V632" s="55">
        <f>RANK(W632,$W$5:$W$3209,0)</f>
        <v>628</v>
      </c>
      <c r="W632" s="55">
        <f>N632*O632</f>
        <v>1.7313812164698006</v>
      </c>
      <c r="X632">
        <f t="shared" si="18"/>
        <v>374.78476933035608</v>
      </c>
      <c r="Y632" s="77">
        <f t="shared" si="19"/>
        <v>4.1986569274302381E-2</v>
      </c>
    </row>
    <row r="633" spans="3:25" x14ac:dyDescent="0.25">
      <c r="C633" s="19" t="s">
        <v>2371</v>
      </c>
      <c r="D633" s="6" t="s">
        <v>485</v>
      </c>
      <c r="E633" s="6" t="s">
        <v>131</v>
      </c>
      <c r="F633" s="48">
        <v>11.347869367703</v>
      </c>
      <c r="G633" s="8">
        <v>67.742626430480897</v>
      </c>
      <c r="H633" s="9">
        <v>0.99646161802473499</v>
      </c>
      <c r="I633" s="40">
        <v>4</v>
      </c>
      <c r="J633" s="7">
        <v>7</v>
      </c>
      <c r="K633" s="9">
        <v>0.95330627973399096</v>
      </c>
      <c r="L633" s="39">
        <v>0</v>
      </c>
      <c r="M633" s="47">
        <v>0</v>
      </c>
      <c r="N633" s="17">
        <v>4.8182997705518898E-2</v>
      </c>
      <c r="O633" s="7">
        <f>Q633/P633/N633</f>
        <v>35.326276690591058</v>
      </c>
      <c r="P633" s="7">
        <v>1.5294390451379096</v>
      </c>
      <c r="Q633" s="33">
        <v>2.6032978245483398</v>
      </c>
      <c r="R633" s="38" t="s">
        <v>1676</v>
      </c>
      <c r="S633" s="33" t="s">
        <v>1676</v>
      </c>
      <c r="T633" s="45" t="s">
        <v>1677</v>
      </c>
      <c r="U633" s="55">
        <f>RANK(Q633,$Q$5:$Q$3209,0)</f>
        <v>715</v>
      </c>
      <c r="V633" s="55">
        <f>RANK(W633,$W$5:$W$3209,0)</f>
        <v>629</v>
      </c>
      <c r="W633" s="55">
        <f>N633*O633</f>
        <v>1.7021259087272747</v>
      </c>
      <c r="X633">
        <f t="shared" si="18"/>
        <v>373.05338811388629</v>
      </c>
      <c r="Y633" s="77">
        <f t="shared" si="19"/>
        <v>4.1792605262596615E-2</v>
      </c>
    </row>
    <row r="634" spans="3:25" x14ac:dyDescent="0.25">
      <c r="C634" s="19" t="s">
        <v>2390</v>
      </c>
      <c r="D634" s="6" t="s">
        <v>1208</v>
      </c>
      <c r="E634" s="6" t="s">
        <v>39</v>
      </c>
      <c r="F634" s="48">
        <v>8.4246851605180306E-2</v>
      </c>
      <c r="G634" s="8">
        <v>80</v>
      </c>
      <c r="H634" s="9">
        <v>0.68799296229644502</v>
      </c>
      <c r="I634" s="40">
        <v>0</v>
      </c>
      <c r="J634" s="7">
        <v>0</v>
      </c>
      <c r="K634" s="9">
        <v>1</v>
      </c>
      <c r="L634" s="39">
        <v>0</v>
      </c>
      <c r="M634" s="47">
        <v>0</v>
      </c>
      <c r="N634" s="17">
        <v>3.53275976058742E-2</v>
      </c>
      <c r="O634" s="7">
        <f>Q634/P634/N634</f>
        <v>47.636719618242658</v>
      </c>
      <c r="P634" s="7">
        <v>1.405978014604959</v>
      </c>
      <c r="Q634" s="33">
        <v>2.3661075528631939</v>
      </c>
      <c r="R634" s="38" t="s">
        <v>1676</v>
      </c>
      <c r="S634" s="33" t="s">
        <v>1676</v>
      </c>
      <c r="T634" s="45" t="s">
        <v>1677</v>
      </c>
      <c r="U634" s="55">
        <f>RANK(Q634,$Q$5:$Q$3209,0)</f>
        <v>735</v>
      </c>
      <c r="V634" s="55">
        <f>RANK(W634,$W$5:$W$3209,0)</f>
        <v>630</v>
      </c>
      <c r="W634" s="55">
        <f>N634*O634</f>
        <v>1.6828908619371299</v>
      </c>
      <c r="X634">
        <f t="shared" si="18"/>
        <v>371.351262205159</v>
      </c>
      <c r="Y634" s="77">
        <f t="shared" si="19"/>
        <v>4.1601918678645898E-2</v>
      </c>
    </row>
    <row r="635" spans="3:25" x14ac:dyDescent="0.25">
      <c r="C635" s="19" t="s">
        <v>2252</v>
      </c>
      <c r="D635" s="6" t="s">
        <v>501</v>
      </c>
      <c r="E635" s="6" t="s">
        <v>448</v>
      </c>
      <c r="F635" s="48">
        <v>0.82637338100685898</v>
      </c>
      <c r="G635" s="8">
        <v>74.595351030079897</v>
      </c>
      <c r="H635" s="9">
        <v>1</v>
      </c>
      <c r="I635" s="40">
        <v>0</v>
      </c>
      <c r="J635" s="7">
        <v>2</v>
      </c>
      <c r="K635" s="9">
        <v>0.13831561066957701</v>
      </c>
      <c r="L635" s="39">
        <v>0</v>
      </c>
      <c r="M635" s="47">
        <v>0</v>
      </c>
      <c r="N635" s="17">
        <v>1.9681514792478198E-2</v>
      </c>
      <c r="O635" s="7">
        <f>Q635/P635/N635</f>
        <v>85.451113995755804</v>
      </c>
      <c r="P635" s="7">
        <v>2.9566379212354703</v>
      </c>
      <c r="Q635" s="33">
        <v>4.9724954290329686</v>
      </c>
      <c r="R635" s="38" t="s">
        <v>1677</v>
      </c>
      <c r="S635" s="33" t="s">
        <v>1677</v>
      </c>
      <c r="T635" s="45" t="s">
        <v>1676</v>
      </c>
      <c r="U635" s="55">
        <f>RANK(Q635,$Q$5:$Q$3209,0)</f>
        <v>587</v>
      </c>
      <c r="V635" s="55">
        <f>RANK(W635,$W$5:$W$3209,0)</f>
        <v>631</v>
      </c>
      <c r="W635" s="55">
        <f>N635*O635</f>
        <v>1.6818073641412086</v>
      </c>
      <c r="X635">
        <f t="shared" si="18"/>
        <v>369.66837134322185</v>
      </c>
      <c r="Y635" s="77">
        <f t="shared" si="19"/>
        <v>4.1413386967813402E-2</v>
      </c>
    </row>
    <row r="636" spans="3:25" x14ac:dyDescent="0.25">
      <c r="C636" s="19" t="s">
        <v>2335</v>
      </c>
      <c r="D636" s="6" t="s">
        <v>1124</v>
      </c>
      <c r="E636" s="6" t="s">
        <v>90</v>
      </c>
      <c r="F636" s="48">
        <v>10.4247108905369</v>
      </c>
      <c r="G636" s="8">
        <v>64.6170877511626</v>
      </c>
      <c r="H636" s="9">
        <v>0.98803056444302595</v>
      </c>
      <c r="I636" s="40">
        <v>1</v>
      </c>
      <c r="J636" s="7">
        <v>30</v>
      </c>
      <c r="K636" s="9">
        <v>1</v>
      </c>
      <c r="L636" s="39">
        <v>0</v>
      </c>
      <c r="M636" s="47">
        <v>0</v>
      </c>
      <c r="N636" s="17">
        <v>8.4064040925445602E-2</v>
      </c>
      <c r="O636" s="7">
        <f>Q636/P636/N636</f>
        <v>19.997911461310199</v>
      </c>
      <c r="P636" s="7">
        <v>1.840006519003575</v>
      </c>
      <c r="Q636" s="33">
        <v>3.093244614544032</v>
      </c>
      <c r="R636" s="38" t="s">
        <v>1675</v>
      </c>
      <c r="S636" s="33" t="s">
        <v>1675</v>
      </c>
      <c r="T636" s="45" t="s">
        <v>1677</v>
      </c>
      <c r="U636" s="55">
        <f>RANK(Q636,$Q$5:$Q$3209,0)</f>
        <v>675</v>
      </c>
      <c r="V636" s="55">
        <f>RANK(W636,$W$5:$W$3209,0)</f>
        <v>632</v>
      </c>
      <c r="W636" s="55">
        <f>N636*O636</f>
        <v>1.6811052475070183</v>
      </c>
      <c r="X636">
        <f t="shared" si="18"/>
        <v>367.98656397908064</v>
      </c>
      <c r="Y636" s="77">
        <f t="shared" si="19"/>
        <v>4.1224976639595651E-2</v>
      </c>
    </row>
    <row r="637" spans="3:25" x14ac:dyDescent="0.25">
      <c r="C637" s="19" t="s">
        <v>2215</v>
      </c>
      <c r="D637" s="6" t="s">
        <v>20</v>
      </c>
      <c r="E637" s="6" t="s">
        <v>22</v>
      </c>
      <c r="F637" s="48">
        <v>1.638081575271866</v>
      </c>
      <c r="G637" s="8">
        <v>82.700631169102493</v>
      </c>
      <c r="H637" s="9">
        <v>6.9131122990959096E-2</v>
      </c>
      <c r="I637" s="40">
        <v>0</v>
      </c>
      <c r="J637" s="7">
        <v>1</v>
      </c>
      <c r="K637" s="9">
        <v>0.35445508233759598</v>
      </c>
      <c r="L637" s="39">
        <v>0.68163888965865205</v>
      </c>
      <c r="M637" s="47">
        <v>0</v>
      </c>
      <c r="N637" s="17">
        <v>3.5075194723236003E-2</v>
      </c>
      <c r="O637" s="7">
        <f>Q637/P637/N637</f>
        <v>47.636719618242658</v>
      </c>
      <c r="P637" s="7">
        <v>3.8860128207788054</v>
      </c>
      <c r="Q637" s="33">
        <v>6.4930114254724183</v>
      </c>
      <c r="R637" s="38" t="s">
        <v>1676</v>
      </c>
      <c r="S637" s="33" t="s">
        <v>1676</v>
      </c>
      <c r="T637" s="45" t="s">
        <v>1675</v>
      </c>
      <c r="U637" s="55">
        <f>RANK(Q637,$Q$5:$Q$3209,0)</f>
        <v>549</v>
      </c>
      <c r="V637" s="55">
        <f>RANK(W637,$W$5:$W$3209,0)</f>
        <v>633</v>
      </c>
      <c r="W637" s="55">
        <f>N637*O637</f>
        <v>1.6708672165860579</v>
      </c>
      <c r="X637">
        <f t="shared" si="18"/>
        <v>366.30545873157365</v>
      </c>
      <c r="Y637" s="77">
        <f t="shared" si="19"/>
        <v>4.1036644968439534E-2</v>
      </c>
    </row>
    <row r="638" spans="3:25" x14ac:dyDescent="0.25">
      <c r="C638" s="19" t="s">
        <v>2257</v>
      </c>
      <c r="D638" s="6" t="s">
        <v>773</v>
      </c>
      <c r="E638" s="6" t="s">
        <v>12</v>
      </c>
      <c r="F638" s="48">
        <v>0.96609322745367998</v>
      </c>
      <c r="G638" s="8">
        <v>32.706765337221199</v>
      </c>
      <c r="H638" s="9">
        <v>0.67193341822777197</v>
      </c>
      <c r="I638" s="40">
        <v>4</v>
      </c>
      <c r="J638" s="7">
        <v>5</v>
      </c>
      <c r="K638" s="9">
        <v>0.90008111283117198</v>
      </c>
      <c r="L638" s="39">
        <v>0</v>
      </c>
      <c r="M638" s="47">
        <v>0</v>
      </c>
      <c r="N638" s="17">
        <v>3.4924264911496902E-2</v>
      </c>
      <c r="O638" s="7">
        <f>Q638/P638/N638</f>
        <v>47.636719618242658</v>
      </c>
      <c r="P638" s="7">
        <v>2.9164109204632509</v>
      </c>
      <c r="Q638" s="33">
        <v>4.851966982582061</v>
      </c>
      <c r="R638" s="38" t="s">
        <v>1676</v>
      </c>
      <c r="S638" s="33" t="s">
        <v>1676</v>
      </c>
      <c r="T638" s="45" t="s">
        <v>1676</v>
      </c>
      <c r="U638" s="55">
        <f>RANK(Q638,$Q$5:$Q$3209,0)</f>
        <v>592</v>
      </c>
      <c r="V638" s="55">
        <f>RANK(W638,$W$5:$W$3209,0)</f>
        <v>634</v>
      </c>
      <c r="W638" s="55">
        <f>N638*O638</f>
        <v>1.6636774154622083</v>
      </c>
      <c r="X638">
        <f t="shared" si="18"/>
        <v>364.63459151498762</v>
      </c>
      <c r="Y638" s="77">
        <f t="shared" si="19"/>
        <v>4.0849460248359538E-2</v>
      </c>
    </row>
    <row r="639" spans="3:25" x14ac:dyDescent="0.25">
      <c r="C639" s="19" t="s">
        <v>2285</v>
      </c>
      <c r="D639" s="6" t="s">
        <v>225</v>
      </c>
      <c r="E639" s="6" t="s">
        <v>19</v>
      </c>
      <c r="F639" s="48">
        <v>8.3809366387087891</v>
      </c>
      <c r="G639" s="8">
        <v>81.4101480458704</v>
      </c>
      <c r="H639" s="9">
        <v>0.63141935249957004</v>
      </c>
      <c r="I639" s="40">
        <v>2</v>
      </c>
      <c r="J639" s="7">
        <v>0</v>
      </c>
      <c r="K639" s="9">
        <v>0.66787667433884901</v>
      </c>
      <c r="L639" s="39">
        <v>0</v>
      </c>
      <c r="M639" s="47">
        <v>0</v>
      </c>
      <c r="N639" s="17">
        <v>2.5319580257800098E-2</v>
      </c>
      <c r="O639" s="7">
        <f>Q639/P639/N639</f>
        <v>65.391231023531006</v>
      </c>
      <c r="P639" s="7">
        <v>2.4798270547663428</v>
      </c>
      <c r="Q639" s="33">
        <v>4.1057963929916115</v>
      </c>
      <c r="R639" s="38" t="s">
        <v>1676</v>
      </c>
      <c r="S639" s="33" t="s">
        <v>1676</v>
      </c>
      <c r="T639" s="45" t="s">
        <v>1676</v>
      </c>
      <c r="U639" s="55">
        <f>RANK(Q639,$Q$5:$Q$3209,0)</f>
        <v>620</v>
      </c>
      <c r="V639" s="55">
        <f>RANK(W639,$W$5:$W$3209,0)</f>
        <v>635</v>
      </c>
      <c r="W639" s="55">
        <f>N639*O639</f>
        <v>1.655678522056641</v>
      </c>
      <c r="X639">
        <f t="shared" si="18"/>
        <v>362.97091409952543</v>
      </c>
      <c r="Y639" s="77">
        <f t="shared" si="19"/>
        <v>4.0663080990794714E-2</v>
      </c>
    </row>
    <row r="640" spans="3:25" x14ac:dyDescent="0.25">
      <c r="C640" s="19" t="s">
        <v>2301</v>
      </c>
      <c r="D640" s="6" t="s">
        <v>866</v>
      </c>
      <c r="E640" s="6" t="s">
        <v>16</v>
      </c>
      <c r="F640" s="48">
        <v>32.9312103476041</v>
      </c>
      <c r="G640" s="8">
        <v>34.321483080625498</v>
      </c>
      <c r="H640" s="9">
        <v>0.79459601187704498</v>
      </c>
      <c r="I640" s="40">
        <v>1</v>
      </c>
      <c r="J640" s="7">
        <v>9</v>
      </c>
      <c r="K640" s="9">
        <v>0.986717861661075</v>
      </c>
      <c r="L640" s="39">
        <v>0</v>
      </c>
      <c r="M640" s="47">
        <v>0</v>
      </c>
      <c r="N640" s="17">
        <v>8.2577098252054601E-2</v>
      </c>
      <c r="O640" s="7">
        <f>Q640/P640/N640</f>
        <v>19.997911461310199</v>
      </c>
      <c r="P640" s="7">
        <v>2.2150766074113237</v>
      </c>
      <c r="Q640" s="33">
        <v>3.6579099487044515</v>
      </c>
      <c r="R640" s="38" t="s">
        <v>1675</v>
      </c>
      <c r="S640" s="33" t="s">
        <v>1675</v>
      </c>
      <c r="T640" s="45" t="s">
        <v>1677</v>
      </c>
      <c r="U640" s="55">
        <f>RANK(Q640,$Q$5:$Q$3209,0)</f>
        <v>638</v>
      </c>
      <c r="V640" s="55">
        <f>RANK(W640,$W$5:$W$3209,0)</f>
        <v>636</v>
      </c>
      <c r="W640" s="55">
        <f>N640*O640</f>
        <v>1.6513694995765011</v>
      </c>
      <c r="X640">
        <f t="shared" si="18"/>
        <v>361.3152355774688</v>
      </c>
      <c r="Y640" s="77">
        <f t="shared" si="19"/>
        <v>4.047759783712624E-2</v>
      </c>
    </row>
    <row r="641" spans="3:25" x14ac:dyDescent="0.25">
      <c r="C641" s="19" t="s">
        <v>2352</v>
      </c>
      <c r="D641" s="6" t="s">
        <v>245</v>
      </c>
      <c r="E641" s="6" t="s">
        <v>90</v>
      </c>
      <c r="F641" s="48">
        <v>6.3606313268749499</v>
      </c>
      <c r="G641" s="8">
        <v>34.711214296169103</v>
      </c>
      <c r="H641" s="9">
        <v>0.42891042243176702</v>
      </c>
      <c r="I641" s="40">
        <v>5</v>
      </c>
      <c r="J641" s="7">
        <v>5</v>
      </c>
      <c r="K641" s="9">
        <v>1</v>
      </c>
      <c r="L641" s="39">
        <v>1</v>
      </c>
      <c r="M641" s="47">
        <v>0</v>
      </c>
      <c r="N641" s="17">
        <v>0.14641948841335201</v>
      </c>
      <c r="O641" s="7">
        <f>Q641/P641/N641</f>
        <v>11.218349420457526</v>
      </c>
      <c r="P641" s="7">
        <v>1.7183549364350204</v>
      </c>
      <c r="Q641" s="33">
        <v>2.8225440140273652</v>
      </c>
      <c r="R641" s="41" t="s">
        <v>1675</v>
      </c>
      <c r="S641" s="33" t="s">
        <v>1675</v>
      </c>
      <c r="T641" s="45" t="s">
        <v>1677</v>
      </c>
      <c r="U641" s="55">
        <f>RANK(Q641,$Q$5:$Q$3209,0)</f>
        <v>695</v>
      </c>
      <c r="V641" s="55">
        <f>RANK(W641,$W$5:$W$3209,0)</f>
        <v>637</v>
      </c>
      <c r="W641" s="55">
        <f>N641*O641</f>
        <v>1.6425849829856149</v>
      </c>
      <c r="X641">
        <f t="shared" si="18"/>
        <v>359.66386607789229</v>
      </c>
      <c r="Y641" s="77">
        <f t="shared" si="19"/>
        <v>4.0292597416710749E-2</v>
      </c>
    </row>
    <row r="642" spans="3:25" x14ac:dyDescent="0.25">
      <c r="C642" s="19" t="s">
        <v>2223</v>
      </c>
      <c r="D642" s="6" t="s">
        <v>184</v>
      </c>
      <c r="E642" s="6" t="s">
        <v>27</v>
      </c>
      <c r="F642" s="48">
        <v>3.2282121512642102E-3</v>
      </c>
      <c r="G642" s="8">
        <v>10</v>
      </c>
      <c r="H642" s="9">
        <v>0</v>
      </c>
      <c r="I642" s="40">
        <v>0</v>
      </c>
      <c r="J642" s="7">
        <v>0</v>
      </c>
      <c r="K642" s="9">
        <v>1</v>
      </c>
      <c r="L642" s="39">
        <v>1</v>
      </c>
      <c r="M642" s="47">
        <v>0</v>
      </c>
      <c r="N642" s="17">
        <v>6.1559315876217699E-2</v>
      </c>
      <c r="O642" s="7">
        <f>Q642/P642/N642</f>
        <v>26.553376868630977</v>
      </c>
      <c r="P642" s="7">
        <v>3.7013256059229867</v>
      </c>
      <c r="Q642" s="33">
        <v>6.0502153883420862</v>
      </c>
      <c r="R642" s="38" t="s">
        <v>1675</v>
      </c>
      <c r="S642" s="33" t="s">
        <v>1675</v>
      </c>
      <c r="T642" s="45" t="s">
        <v>1675</v>
      </c>
      <c r="U642" s="55">
        <f>RANK(Q642,$Q$5:$Q$3209,0)</f>
        <v>557</v>
      </c>
      <c r="V642" s="55">
        <f>RANK(W642,$W$5:$W$3209,0)</f>
        <v>638</v>
      </c>
      <c r="W642" s="55">
        <f>N642*O642</f>
        <v>1.6346077142363067</v>
      </c>
      <c r="X642">
        <f t="shared" si="18"/>
        <v>358.02128109490667</v>
      </c>
      <c r="Y642" s="77">
        <f t="shared" si="19"/>
        <v>4.010858111236551E-2</v>
      </c>
    </row>
    <row r="643" spans="3:25" x14ac:dyDescent="0.25">
      <c r="C643" s="19" t="s">
        <v>533</v>
      </c>
      <c r="D643" s="6" t="s">
        <v>533</v>
      </c>
      <c r="E643" s="6" t="s">
        <v>12</v>
      </c>
      <c r="F643" s="48">
        <v>1.9268472724647701E-2</v>
      </c>
      <c r="G643" s="8">
        <v>10</v>
      </c>
      <c r="H643" s="9">
        <v>0</v>
      </c>
      <c r="I643" s="40">
        <v>0</v>
      </c>
      <c r="J643" s="7">
        <v>0</v>
      </c>
      <c r="K643" s="9">
        <v>1</v>
      </c>
      <c r="L643" s="39">
        <v>1</v>
      </c>
      <c r="M643" s="47">
        <v>0</v>
      </c>
      <c r="N643" s="17">
        <v>6.1559315876217699E-2</v>
      </c>
      <c r="O643" s="7">
        <f>Q643/P643/N643</f>
        <v>26.553376868630977</v>
      </c>
      <c r="P643" s="7">
        <v>3.6958294181754257</v>
      </c>
      <c r="Q643" s="33">
        <v>6.0412312774510317</v>
      </c>
      <c r="R643" s="38" t="s">
        <v>1675</v>
      </c>
      <c r="S643" s="33" t="s">
        <v>1675</v>
      </c>
      <c r="T643" s="45" t="s">
        <v>1675</v>
      </c>
      <c r="U643" s="55">
        <f>RANK(Q643,$Q$5:$Q$3209,0)</f>
        <v>558</v>
      </c>
      <c r="V643" s="55">
        <f>RANK(W643,$W$5:$W$3209,0)</f>
        <v>638</v>
      </c>
      <c r="W643" s="55">
        <f>N643*O643</f>
        <v>1.6346077142363067</v>
      </c>
      <c r="X643">
        <f t="shared" si="18"/>
        <v>356.38667338067035</v>
      </c>
      <c r="Y643" s="77">
        <f t="shared" si="19"/>
        <v>3.9925458489339177E-2</v>
      </c>
    </row>
    <row r="644" spans="3:25" x14ac:dyDescent="0.25">
      <c r="C644" s="19" t="s">
        <v>2339</v>
      </c>
      <c r="D644" s="6" t="s">
        <v>525</v>
      </c>
      <c r="E644" s="6" t="s">
        <v>27</v>
      </c>
      <c r="F644" s="48">
        <v>1.22225172336205</v>
      </c>
      <c r="G644" s="8">
        <v>80.652814846078698</v>
      </c>
      <c r="H644" s="9">
        <v>1</v>
      </c>
      <c r="I644" s="40">
        <v>0</v>
      </c>
      <c r="J644" s="7">
        <v>0</v>
      </c>
      <c r="K644" s="9">
        <v>1</v>
      </c>
      <c r="L644" s="39">
        <v>0</v>
      </c>
      <c r="M644" s="47">
        <v>0</v>
      </c>
      <c r="N644" s="17">
        <v>4.54259103751685E-2</v>
      </c>
      <c r="O644" s="7">
        <f>Q644/P644/N644</f>
        <v>35.326276690591058</v>
      </c>
      <c r="P644" s="7">
        <v>1.8947126956060911</v>
      </c>
      <c r="Q644" s="33">
        <v>3.0404990429071526</v>
      </c>
      <c r="R644" s="38" t="s">
        <v>1676</v>
      </c>
      <c r="S644" s="33" t="s">
        <v>1676</v>
      </c>
      <c r="T644" s="45" t="s">
        <v>1677</v>
      </c>
      <c r="U644" s="55">
        <f>RANK(Q644,$Q$5:$Q$3209,0)</f>
        <v>680</v>
      </c>
      <c r="V644" s="55">
        <f>RANK(W644,$W$5:$W$3209,0)</f>
        <v>640</v>
      </c>
      <c r="W644" s="55">
        <f>N644*O644</f>
        <v>1.6047282788351935</v>
      </c>
      <c r="X644">
        <f t="shared" si="18"/>
        <v>354.75206566643402</v>
      </c>
      <c r="Y644" s="77">
        <f t="shared" si="19"/>
        <v>3.9742335866312851E-2</v>
      </c>
    </row>
    <row r="645" spans="3:25" x14ac:dyDescent="0.25">
      <c r="C645" s="19" t="s">
        <v>2571</v>
      </c>
      <c r="D645" s="6" t="s">
        <v>1380</v>
      </c>
      <c r="E645" s="6" t="s">
        <v>90</v>
      </c>
      <c r="F645" s="48">
        <v>35.631989500712002</v>
      </c>
      <c r="G645" s="8">
        <v>29.687785425140099</v>
      </c>
      <c r="H645" s="9">
        <v>0.971654666681111</v>
      </c>
      <c r="I645" s="40">
        <v>0</v>
      </c>
      <c r="J645" s="7">
        <v>6</v>
      </c>
      <c r="K645" s="9">
        <v>1</v>
      </c>
      <c r="L645" s="39">
        <v>0</v>
      </c>
      <c r="M645" s="47">
        <v>0</v>
      </c>
      <c r="N645" s="17">
        <v>5.9691290810868797E-2</v>
      </c>
      <c r="O645" s="7">
        <f>Q645/P645/N645</f>
        <v>26.553376868630977</v>
      </c>
      <c r="P645" s="7">
        <v>0.55157458158086881</v>
      </c>
      <c r="Q645" s="33">
        <v>0.87424865758683379</v>
      </c>
      <c r="R645" s="38" t="s">
        <v>1676</v>
      </c>
      <c r="S645" s="33" t="s">
        <v>1676</v>
      </c>
      <c r="T645" s="45" t="s">
        <v>1677</v>
      </c>
      <c r="U645" s="55">
        <f>RANK(Q645,$Q$5:$Q$3209,0)</f>
        <v>922</v>
      </c>
      <c r="V645" s="55">
        <f>RANK(W645,$W$5:$W$3209,0)</f>
        <v>641</v>
      </c>
      <c r="W645" s="55">
        <f>N645*O645</f>
        <v>1.5850053406760483</v>
      </c>
      <c r="X645">
        <f t="shared" si="18"/>
        <v>353.14733738759884</v>
      </c>
      <c r="Y645" s="77">
        <f t="shared" si="19"/>
        <v>3.9562560591116555E-2</v>
      </c>
    </row>
    <row r="646" spans="3:25" x14ac:dyDescent="0.25">
      <c r="C646" s="19" t="s">
        <v>2267</v>
      </c>
      <c r="D646" s="6" t="s">
        <v>227</v>
      </c>
      <c r="E646" s="6" t="s">
        <v>16</v>
      </c>
      <c r="F646" s="48">
        <v>0.30638590108535002</v>
      </c>
      <c r="G646" s="8">
        <v>85</v>
      </c>
      <c r="H646" s="9">
        <v>1</v>
      </c>
      <c r="I646" s="40">
        <v>0</v>
      </c>
      <c r="J646" s="7">
        <v>0</v>
      </c>
      <c r="K646" s="9">
        <v>4.5927088113701699E-2</v>
      </c>
      <c r="L646" s="39">
        <v>0</v>
      </c>
      <c r="M646" s="47">
        <v>0</v>
      </c>
      <c r="N646" s="17">
        <v>1.8495122343890998E-2</v>
      </c>
      <c r="O646" s="7">
        <f>Q646/P646/N646</f>
        <v>85.451113995755804</v>
      </c>
      <c r="P646" s="7">
        <v>2.9333539410488561</v>
      </c>
      <c r="Q646" s="33">
        <v>4.635957071828896</v>
      </c>
      <c r="R646" s="38" t="s">
        <v>1677</v>
      </c>
      <c r="S646" s="33" t="s">
        <v>1677</v>
      </c>
      <c r="T646" s="45" t="s">
        <v>1676</v>
      </c>
      <c r="U646" s="55">
        <f>RANK(Q646,$Q$5:$Q$3209,0)</f>
        <v>602</v>
      </c>
      <c r="V646" s="55">
        <f>RANK(W646,$W$5:$W$3209,0)</f>
        <v>642</v>
      </c>
      <c r="W646" s="55">
        <f>N646*O646</f>
        <v>1.58042880777328</v>
      </c>
      <c r="X646">
        <f t="shared" si="18"/>
        <v>351.56233204692279</v>
      </c>
      <c r="Y646" s="77">
        <f t="shared" si="19"/>
        <v>3.9384994846768565E-2</v>
      </c>
    </row>
    <row r="647" spans="3:25" x14ac:dyDescent="0.25">
      <c r="C647" s="19" t="s">
        <v>2255</v>
      </c>
      <c r="D647" s="6" t="s">
        <v>831</v>
      </c>
      <c r="E647" s="6" t="s">
        <v>448</v>
      </c>
      <c r="F647" s="48">
        <v>4.3673244484229397</v>
      </c>
      <c r="G647" s="8">
        <v>25.637630137793199</v>
      </c>
      <c r="H647" s="9">
        <v>0.64227102937251801</v>
      </c>
      <c r="I647" s="40">
        <v>1</v>
      </c>
      <c r="J647" s="7">
        <v>3</v>
      </c>
      <c r="K647" s="9">
        <v>1</v>
      </c>
      <c r="L647" s="39">
        <v>0</v>
      </c>
      <c r="M647" s="47">
        <v>0</v>
      </c>
      <c r="N647" s="17">
        <v>3.3136882208044199E-2</v>
      </c>
      <c r="O647" s="7">
        <f>Q647/P647/N647</f>
        <v>47.636719618242658</v>
      </c>
      <c r="P647" s="7">
        <v>3.0973648273610732</v>
      </c>
      <c r="Q647" s="33">
        <v>4.8892906316761735</v>
      </c>
      <c r="R647" s="38" t="s">
        <v>1676</v>
      </c>
      <c r="S647" s="33" t="s">
        <v>1676</v>
      </c>
      <c r="T647" s="45" t="s">
        <v>1675</v>
      </c>
      <c r="U647" s="55">
        <f>RANK(Q647,$Q$5:$Q$3209,0)</f>
        <v>590</v>
      </c>
      <c r="V647" s="55">
        <f>RANK(W647,$W$5:$W$3209,0)</f>
        <v>643</v>
      </c>
      <c r="W647" s="55">
        <f>N647*O647</f>
        <v>1.5785323667673352</v>
      </c>
      <c r="X647">
        <f t="shared" ref="X647:X710" si="20">X646-W646</f>
        <v>349.98190323914952</v>
      </c>
      <c r="Y647" s="77">
        <f t="shared" ref="Y647:Y710" si="21">X647/$X$5</f>
        <v>3.9207941804460474E-2</v>
      </c>
    </row>
    <row r="648" spans="3:25" x14ac:dyDescent="0.25">
      <c r="C648" s="19" t="s">
        <v>2290</v>
      </c>
      <c r="D648" s="6" t="s">
        <v>491</v>
      </c>
      <c r="E648" s="6" t="s">
        <v>16</v>
      </c>
      <c r="F648" s="48">
        <v>4.2262347314569899</v>
      </c>
      <c r="G648" s="8">
        <v>51.460826579860303</v>
      </c>
      <c r="H648" s="9">
        <v>0.51899887558678703</v>
      </c>
      <c r="I648" s="40">
        <v>3</v>
      </c>
      <c r="J648" s="7">
        <v>4</v>
      </c>
      <c r="K648" s="9">
        <v>1</v>
      </c>
      <c r="L648" s="39">
        <v>0</v>
      </c>
      <c r="M648" s="47">
        <v>0</v>
      </c>
      <c r="N648" s="17">
        <v>3.27804666694064E-2</v>
      </c>
      <c r="O648" s="7">
        <f>Q648/P648/N648</f>
        <v>47.636719618242658</v>
      </c>
      <c r="P648" s="7">
        <v>2.5597015188996814</v>
      </c>
      <c r="Q648" s="33">
        <v>3.9971118888691084</v>
      </c>
      <c r="R648" s="38" t="s">
        <v>1676</v>
      </c>
      <c r="S648" s="33" t="s">
        <v>1676</v>
      </c>
      <c r="T648" s="45" t="s">
        <v>1676</v>
      </c>
      <c r="U648" s="55">
        <f>RANK(Q648,$Q$5:$Q$3209,0)</f>
        <v>625</v>
      </c>
      <c r="V648" s="55">
        <f>RANK(W648,$W$5:$W$3209,0)</f>
        <v>644</v>
      </c>
      <c r="W648" s="55">
        <f>N648*O648</f>
        <v>1.5615538996856615</v>
      </c>
      <c r="X648">
        <f t="shared" si="20"/>
        <v>348.4033708723822</v>
      </c>
      <c r="Y648" s="77">
        <f t="shared" si="21"/>
        <v>3.903110121756196E-2</v>
      </c>
    </row>
    <row r="649" spans="3:25" x14ac:dyDescent="0.25">
      <c r="C649" s="19" t="s">
        <v>2225</v>
      </c>
      <c r="D649" s="6" t="s">
        <v>1196</v>
      </c>
      <c r="E649" s="6" t="s">
        <v>22</v>
      </c>
      <c r="F649" s="48">
        <v>2.8423416455626298E-3</v>
      </c>
      <c r="G649" s="8">
        <v>10</v>
      </c>
      <c r="H649" s="9">
        <v>0</v>
      </c>
      <c r="I649" s="40">
        <v>0</v>
      </c>
      <c r="J649" s="7">
        <v>0</v>
      </c>
      <c r="K649" s="9">
        <v>1.9850920803014399E-3</v>
      </c>
      <c r="L649" s="39">
        <v>1</v>
      </c>
      <c r="M649" s="47">
        <v>0</v>
      </c>
      <c r="N649" s="17">
        <v>2.3559331749465201E-2</v>
      </c>
      <c r="O649" s="7">
        <f>Q649/P649/N649</f>
        <v>65.391231023531006</v>
      </c>
      <c r="P649" s="7">
        <v>3.8657880069228838</v>
      </c>
      <c r="Q649" s="33">
        <v>5.9555313533014997</v>
      </c>
      <c r="R649" s="38" t="s">
        <v>1676</v>
      </c>
      <c r="S649" s="33" t="s">
        <v>1676</v>
      </c>
      <c r="T649" s="45" t="s">
        <v>1675</v>
      </c>
      <c r="U649" s="55">
        <f>RANK(Q649,$Q$5:$Q$3209,0)</f>
        <v>560</v>
      </c>
      <c r="V649" s="55">
        <f>RANK(W649,$W$5:$W$3209,0)</f>
        <v>645</v>
      </c>
      <c r="W649" s="55">
        <f>N649*O649</f>
        <v>1.5405737051892878</v>
      </c>
      <c r="X649">
        <f t="shared" si="20"/>
        <v>346.84181697269656</v>
      </c>
      <c r="Y649" s="77">
        <f t="shared" si="21"/>
        <v>3.8856162702579466E-2</v>
      </c>
    </row>
    <row r="650" spans="3:25" x14ac:dyDescent="0.25">
      <c r="C650" s="19" t="s">
        <v>2256</v>
      </c>
      <c r="D650" s="6" t="s">
        <v>113</v>
      </c>
      <c r="E650" s="6" t="s">
        <v>115</v>
      </c>
      <c r="F650" s="48">
        <v>1.8980914994140701</v>
      </c>
      <c r="G650" s="8">
        <v>73.569123165742994</v>
      </c>
      <c r="H650" s="9">
        <v>0.46487306981930498</v>
      </c>
      <c r="I650" s="40">
        <v>9</v>
      </c>
      <c r="J650" s="7">
        <v>0</v>
      </c>
      <c r="K650" s="9">
        <v>1</v>
      </c>
      <c r="L650" s="39">
        <v>0</v>
      </c>
      <c r="M650" s="47">
        <v>0</v>
      </c>
      <c r="N650" s="17">
        <v>3.1795694166006701E-2</v>
      </c>
      <c r="O650" s="7">
        <f>Q650/P650/N650</f>
        <v>47.636719618242658</v>
      </c>
      <c r="P650" s="7">
        <v>3.2105522137957041</v>
      </c>
      <c r="Q650" s="33">
        <v>4.8628390499732301</v>
      </c>
      <c r="R650" s="38" t="s">
        <v>1676</v>
      </c>
      <c r="S650" s="33" t="s">
        <v>1676</v>
      </c>
      <c r="T650" s="45" t="s">
        <v>1675</v>
      </c>
      <c r="U650" s="55">
        <f>RANK(Q650,$Q$5:$Q$3209,0)</f>
        <v>591</v>
      </c>
      <c r="V650" s="55">
        <f>RANK(W650,$W$5:$W$3209,0)</f>
        <v>646</v>
      </c>
      <c r="W650" s="55">
        <f>N650*O650</f>
        <v>1.514642568053455</v>
      </c>
      <c r="X650">
        <f t="shared" si="20"/>
        <v>345.30124326750729</v>
      </c>
      <c r="Y650" s="77">
        <f t="shared" si="21"/>
        <v>3.8683574566965868E-2</v>
      </c>
    </row>
    <row r="651" spans="3:25" x14ac:dyDescent="0.25">
      <c r="C651" s="19" t="s">
        <v>2329</v>
      </c>
      <c r="D651" s="6" t="s">
        <v>1524</v>
      </c>
      <c r="E651" s="6" t="s">
        <v>39</v>
      </c>
      <c r="F651" s="48">
        <v>2.9671507004279101</v>
      </c>
      <c r="G651" s="8">
        <v>23.012793033077401</v>
      </c>
      <c r="H651" s="9">
        <v>1</v>
      </c>
      <c r="I651" s="40">
        <v>0</v>
      </c>
      <c r="J651" s="7">
        <v>1</v>
      </c>
      <c r="K651" s="9">
        <v>1</v>
      </c>
      <c r="L651" s="39">
        <v>0</v>
      </c>
      <c r="M651" s="47">
        <v>0</v>
      </c>
      <c r="N651" s="17">
        <v>3.1721878243912198E-2</v>
      </c>
      <c r="O651" s="7">
        <f>Q651/P651/N651</f>
        <v>47.636719618242658</v>
      </c>
      <c r="P651" s="7">
        <v>2.097862321981451</v>
      </c>
      <c r="Q651" s="33">
        <v>3.1701347600024419</v>
      </c>
      <c r="R651" s="38" t="s">
        <v>1676</v>
      </c>
      <c r="S651" s="33" t="s">
        <v>1676</v>
      </c>
      <c r="T651" s="45" t="s">
        <v>1677</v>
      </c>
      <c r="U651" s="55">
        <f>RANK(Q651,$Q$5:$Q$3209,0)</f>
        <v>667</v>
      </c>
      <c r="V651" s="55">
        <f>RANK(W651,$W$5:$W$3209,0)</f>
        <v>647</v>
      </c>
      <c r="W651" s="55">
        <f>N651*O651</f>
        <v>1.5111262196692772</v>
      </c>
      <c r="X651">
        <f t="shared" si="20"/>
        <v>343.78660069945386</v>
      </c>
      <c r="Y651" s="77">
        <f t="shared" si="21"/>
        <v>3.8513891457316006E-2</v>
      </c>
    </row>
    <row r="652" spans="3:25" x14ac:dyDescent="0.25">
      <c r="C652" s="19" t="s">
        <v>2305</v>
      </c>
      <c r="D652" s="6" t="s">
        <v>755</v>
      </c>
      <c r="E652" s="6" t="s">
        <v>204</v>
      </c>
      <c r="F652" s="48">
        <v>22.550204804846299</v>
      </c>
      <c r="G652" s="8">
        <v>49.731827970677799</v>
      </c>
      <c r="H652" s="9">
        <v>0.87955705133526896</v>
      </c>
      <c r="I652" s="40">
        <v>0</v>
      </c>
      <c r="J652" s="7">
        <v>9</v>
      </c>
      <c r="K652" s="9">
        <v>0.33691768158405799</v>
      </c>
      <c r="L652" s="39">
        <v>0</v>
      </c>
      <c r="M652" s="47">
        <v>0</v>
      </c>
      <c r="N652" s="17">
        <v>3.1339603243495003E-2</v>
      </c>
      <c r="O652" s="7">
        <f>Q652/P652/N652</f>
        <v>47.636719618242658</v>
      </c>
      <c r="P652" s="7">
        <v>2.3941177289234701</v>
      </c>
      <c r="Q652" s="33">
        <v>3.5742164064025448</v>
      </c>
      <c r="R652" s="38" t="s">
        <v>1676</v>
      </c>
      <c r="S652" s="33" t="s">
        <v>1676</v>
      </c>
      <c r="T652" s="45" t="s">
        <v>1676</v>
      </c>
      <c r="U652" s="55">
        <f>RANK(Q652,$Q$5:$Q$3209,0)</f>
        <v>642</v>
      </c>
      <c r="V652" s="55">
        <f>RANK(W652,$W$5:$W$3209,0)</f>
        <v>648</v>
      </c>
      <c r="W652" s="55">
        <f>N652*O652</f>
        <v>1.4929158926573396</v>
      </c>
      <c r="X652">
        <f t="shared" si="20"/>
        <v>342.27547447978458</v>
      </c>
      <c r="Y652" s="77">
        <f t="shared" si="21"/>
        <v>3.8344602278842392E-2</v>
      </c>
    </row>
    <row r="653" spans="3:25" x14ac:dyDescent="0.25">
      <c r="C653" s="19" t="s">
        <v>2314</v>
      </c>
      <c r="D653" s="6" t="s">
        <v>940</v>
      </c>
      <c r="E653" s="6" t="s">
        <v>126</v>
      </c>
      <c r="F653" s="48">
        <v>18.786236679973999</v>
      </c>
      <c r="G653" s="8">
        <v>47.601147109929798</v>
      </c>
      <c r="H653" s="9">
        <v>0.68253830586553499</v>
      </c>
      <c r="I653" s="40">
        <v>0</v>
      </c>
      <c r="J653" s="7">
        <v>10</v>
      </c>
      <c r="K653" s="9">
        <v>0.93490494230964505</v>
      </c>
      <c r="L653" s="39">
        <v>0</v>
      </c>
      <c r="M653" s="47">
        <v>0</v>
      </c>
      <c r="N653" s="17">
        <v>4.2229179892791201E-2</v>
      </c>
      <c r="O653" s="7">
        <f>Q653/P653/N653</f>
        <v>35.326276690591058</v>
      </c>
      <c r="P653" s="7">
        <v>2.2608041498310607</v>
      </c>
      <c r="Q653" s="33">
        <v>3.3726669373507905</v>
      </c>
      <c r="R653" s="38" t="s">
        <v>1676</v>
      </c>
      <c r="S653" s="33" t="s">
        <v>1676</v>
      </c>
      <c r="T653" s="45" t="s">
        <v>1676</v>
      </c>
      <c r="U653" s="55">
        <f>RANK(Q653,$Q$5:$Q$3209,0)</f>
        <v>652</v>
      </c>
      <c r="V653" s="55">
        <f>RANK(W653,$W$5:$W$3209,0)</f>
        <v>649</v>
      </c>
      <c r="W653" s="55">
        <f>N653*O653</f>
        <v>1.4917996933094864</v>
      </c>
      <c r="X653">
        <f t="shared" si="20"/>
        <v>340.78255858712726</v>
      </c>
      <c r="Y653" s="77">
        <f t="shared" si="21"/>
        <v>3.8177353175684436E-2</v>
      </c>
    </row>
    <row r="654" spans="3:25" x14ac:dyDescent="0.25">
      <c r="C654" s="19" t="s">
        <v>2240</v>
      </c>
      <c r="D654" s="6" t="s">
        <v>277</v>
      </c>
      <c r="E654" s="6" t="s">
        <v>48</v>
      </c>
      <c r="F654" s="48">
        <v>3.69256093707433</v>
      </c>
      <c r="G654" s="8">
        <v>66.248805135495999</v>
      </c>
      <c r="H654" s="9">
        <v>0.896772909399423</v>
      </c>
      <c r="I654" s="40">
        <v>0</v>
      </c>
      <c r="J654" s="7">
        <v>0</v>
      </c>
      <c r="K654" s="9">
        <v>1</v>
      </c>
      <c r="L654" s="39">
        <v>0</v>
      </c>
      <c r="M654" s="47">
        <v>0</v>
      </c>
      <c r="N654" s="17">
        <v>5.5819684894756499E-2</v>
      </c>
      <c r="O654" s="7">
        <f>Q654/P654/N654</f>
        <v>26.553376868630977</v>
      </c>
      <c r="P654" s="7">
        <v>3.6138198558267089</v>
      </c>
      <c r="Q654" s="33">
        <v>5.3564078728339313</v>
      </c>
      <c r="R654" s="38" t="s">
        <v>1676</v>
      </c>
      <c r="S654" s="33" t="s">
        <v>1676</v>
      </c>
      <c r="T654" s="45" t="s">
        <v>1675</v>
      </c>
      <c r="U654" s="55">
        <f>RANK(Q654,$Q$5:$Q$3209,0)</f>
        <v>575</v>
      </c>
      <c r="V654" s="55">
        <f>RANK(W654,$W$5:$W$3209,0)</f>
        <v>650</v>
      </c>
      <c r="W654" s="55">
        <f>N654*O654</f>
        <v>1.4822011296986972</v>
      </c>
      <c r="X654">
        <f t="shared" si="20"/>
        <v>339.29075889381778</v>
      </c>
      <c r="Y654" s="77">
        <f t="shared" si="21"/>
        <v>3.8010229118646488E-2</v>
      </c>
    </row>
    <row r="655" spans="3:25" x14ac:dyDescent="0.25">
      <c r="C655" s="19" t="s">
        <v>200</v>
      </c>
      <c r="D655" s="6" t="s">
        <v>200</v>
      </c>
      <c r="E655" s="6" t="s">
        <v>27</v>
      </c>
      <c r="F655" s="48">
        <v>1.4510909567312999E-2</v>
      </c>
      <c r="G655" s="8">
        <v>10</v>
      </c>
      <c r="H655" s="9">
        <v>1</v>
      </c>
      <c r="I655" s="40">
        <v>0</v>
      </c>
      <c r="J655" s="7">
        <v>0</v>
      </c>
      <c r="K655" s="9">
        <v>1</v>
      </c>
      <c r="L655" s="39">
        <v>1</v>
      </c>
      <c r="M655" s="47">
        <v>0</v>
      </c>
      <c r="N655" s="17">
        <v>0.130222282878421</v>
      </c>
      <c r="O655" s="7">
        <f>Q655/P655/N655</f>
        <v>11.218349420457526</v>
      </c>
      <c r="P655" s="7">
        <v>2.3874602756738694</v>
      </c>
      <c r="Q655" s="33">
        <v>3.4877907511510697</v>
      </c>
      <c r="R655" s="41" t="s">
        <v>1675</v>
      </c>
      <c r="S655" s="33" t="s">
        <v>1675</v>
      </c>
      <c r="T655" s="45" t="s">
        <v>1676</v>
      </c>
      <c r="U655" s="55">
        <f>RANK(Q655,$Q$5:$Q$3209,0)</f>
        <v>645</v>
      </c>
      <c r="V655" s="55">
        <f>RANK(W655,$W$5:$W$3209,0)</f>
        <v>651</v>
      </c>
      <c r="W655" s="55">
        <f>N655*O655</f>
        <v>1.4608790716597904</v>
      </c>
      <c r="X655">
        <f t="shared" si="20"/>
        <v>337.80855776411909</v>
      </c>
      <c r="Y655" s="77">
        <f t="shared" si="21"/>
        <v>3.7844180374131765E-2</v>
      </c>
    </row>
    <row r="656" spans="3:25" x14ac:dyDescent="0.25">
      <c r="C656" s="19" t="s">
        <v>1406</v>
      </c>
      <c r="D656" s="6" t="s">
        <v>1406</v>
      </c>
      <c r="E656" s="6" t="s">
        <v>39</v>
      </c>
      <c r="F656" s="48">
        <v>3.8597764472170303E-2</v>
      </c>
      <c r="G656" s="8">
        <v>10</v>
      </c>
      <c r="H656" s="9">
        <v>1</v>
      </c>
      <c r="I656" s="40">
        <v>0</v>
      </c>
      <c r="J656" s="7">
        <v>0</v>
      </c>
      <c r="K656" s="9">
        <v>1</v>
      </c>
      <c r="L656" s="39">
        <v>1</v>
      </c>
      <c r="M656" s="47">
        <v>0</v>
      </c>
      <c r="N656" s="17">
        <v>0.130222282878421</v>
      </c>
      <c r="O656" s="7">
        <f>Q656/P656/N656</f>
        <v>11.218349420457526</v>
      </c>
      <c r="P656" s="7">
        <v>1.7777629701377993</v>
      </c>
      <c r="Q656" s="33">
        <v>2.59709671744606</v>
      </c>
      <c r="R656" s="41" t="s">
        <v>1675</v>
      </c>
      <c r="S656" s="33" t="s">
        <v>1675</v>
      </c>
      <c r="T656" s="45" t="s">
        <v>1677</v>
      </c>
      <c r="U656" s="55">
        <f>RANK(Q656,$Q$5:$Q$3209,0)</f>
        <v>716</v>
      </c>
      <c r="V656" s="55">
        <f>RANK(W656,$W$5:$W$3209,0)</f>
        <v>651</v>
      </c>
      <c r="W656" s="55">
        <f>N656*O656</f>
        <v>1.4608790716597904</v>
      </c>
      <c r="X656">
        <f t="shared" si="20"/>
        <v>336.34767869245928</v>
      </c>
      <c r="Y656" s="77">
        <f t="shared" si="21"/>
        <v>3.768052030744011E-2</v>
      </c>
    </row>
    <row r="657" spans="3:25" x14ac:dyDescent="0.25">
      <c r="C657" s="19" t="s">
        <v>2237</v>
      </c>
      <c r="D657" s="6" t="s">
        <v>1428</v>
      </c>
      <c r="E657" s="6" t="s">
        <v>27</v>
      </c>
      <c r="F657" s="48">
        <v>0.96395160999007889</v>
      </c>
      <c r="G657" s="8">
        <v>10</v>
      </c>
      <c r="H657" s="9">
        <v>0.24340103090055401</v>
      </c>
      <c r="I657" s="40">
        <v>2</v>
      </c>
      <c r="J657" s="7">
        <v>0</v>
      </c>
      <c r="K657" s="9">
        <v>0.62038378280462803</v>
      </c>
      <c r="L657" s="39">
        <v>0.63699055766496904</v>
      </c>
      <c r="M657" s="47">
        <v>0</v>
      </c>
      <c r="N657" s="17">
        <v>3.0211505691691499E-2</v>
      </c>
      <c r="O657" s="7">
        <f>Q657/P657/N657</f>
        <v>47.636719618242658</v>
      </c>
      <c r="P657" s="7">
        <v>3.8166741997020277</v>
      </c>
      <c r="Q657" s="33">
        <v>5.4928698234802855</v>
      </c>
      <c r="R657" s="38" t="s">
        <v>1676</v>
      </c>
      <c r="S657" s="33" t="s">
        <v>1676</v>
      </c>
      <c r="T657" s="45" t="s">
        <v>1675</v>
      </c>
      <c r="U657" s="55">
        <f>RANK(Q657,$Q$5:$Q$3209,0)</f>
        <v>572</v>
      </c>
      <c r="V657" s="55">
        <f>RANK(W657,$W$5:$W$3209,0)</f>
        <v>653</v>
      </c>
      <c r="W657" s="55">
        <f>N657*O657</f>
        <v>1.4391770258800503</v>
      </c>
      <c r="X657">
        <f t="shared" si="20"/>
        <v>334.88679962079948</v>
      </c>
      <c r="Y657" s="77">
        <f t="shared" si="21"/>
        <v>3.7516860240748455E-2</v>
      </c>
    </row>
    <row r="658" spans="3:25" x14ac:dyDescent="0.25">
      <c r="C658" s="19" t="s">
        <v>2308</v>
      </c>
      <c r="D658" s="6" t="s">
        <v>866</v>
      </c>
      <c r="E658" s="6" t="s">
        <v>16</v>
      </c>
      <c r="F658" s="48">
        <v>12.956180085191001</v>
      </c>
      <c r="G658" s="8">
        <v>34.601857058879503</v>
      </c>
      <c r="H658" s="9">
        <v>0.54649733734522798</v>
      </c>
      <c r="I658" s="40">
        <v>2</v>
      </c>
      <c r="J658" s="7">
        <v>5</v>
      </c>
      <c r="K658" s="9">
        <v>1</v>
      </c>
      <c r="L658" s="39">
        <v>0</v>
      </c>
      <c r="M658" s="47">
        <v>0</v>
      </c>
      <c r="N658" s="17">
        <v>3.0193109764414399E-2</v>
      </c>
      <c r="O658" s="7">
        <f>Q658/P658/N658</f>
        <v>47.636719618242658</v>
      </c>
      <c r="P658" s="7">
        <v>2.4076854687975624</v>
      </c>
      <c r="Q658" s="33">
        <v>3.4629757053845873</v>
      </c>
      <c r="R658" s="38" t="s">
        <v>1676</v>
      </c>
      <c r="S658" s="33" t="s">
        <v>1676</v>
      </c>
      <c r="T658" s="45" t="s">
        <v>1676</v>
      </c>
      <c r="U658" s="55">
        <f>RANK(Q658,$Q$5:$Q$3209,0)</f>
        <v>646</v>
      </c>
      <c r="V658" s="55">
        <f>RANK(W658,$W$5:$W$3209,0)</f>
        <v>654</v>
      </c>
      <c r="W658" s="55">
        <f>N658*O658</f>
        <v>1.4383007042502334</v>
      </c>
      <c r="X658">
        <f t="shared" si="20"/>
        <v>333.44762259491944</v>
      </c>
      <c r="Y658" s="77">
        <f t="shared" si="21"/>
        <v>3.7355631421330145E-2</v>
      </c>
    </row>
    <row r="659" spans="3:25" x14ac:dyDescent="0.25">
      <c r="C659" s="19" t="s">
        <v>2320</v>
      </c>
      <c r="D659" s="6" t="s">
        <v>285</v>
      </c>
      <c r="E659" s="6" t="s">
        <v>39</v>
      </c>
      <c r="F659" s="48">
        <v>2.8566251519614898</v>
      </c>
      <c r="G659" s="8">
        <v>93.183996372959399</v>
      </c>
      <c r="H659" s="9">
        <v>0.33058132516747302</v>
      </c>
      <c r="I659" s="40">
        <v>0</v>
      </c>
      <c r="J659" s="7">
        <v>0</v>
      </c>
      <c r="K659" s="9">
        <v>0.44017851663184498</v>
      </c>
      <c r="L659" s="39">
        <v>0</v>
      </c>
      <c r="M659" s="47">
        <v>0</v>
      </c>
      <c r="N659" s="17">
        <v>1.67426910044105E-2</v>
      </c>
      <c r="O659" s="7">
        <f>Q659/P659/N659</f>
        <v>85.451113995755804</v>
      </c>
      <c r="P659" s="7">
        <v>2.3024860502076572</v>
      </c>
      <c r="Q659" s="33">
        <v>3.2941244207941116</v>
      </c>
      <c r="R659" s="38" t="s">
        <v>1677</v>
      </c>
      <c r="S659" s="33" t="s">
        <v>1677</v>
      </c>
      <c r="T659" s="45" t="s">
        <v>1676</v>
      </c>
      <c r="U659" s="55">
        <f>RANK(Q659,$Q$5:$Q$3209,0)</f>
        <v>658</v>
      </c>
      <c r="V659" s="55">
        <f>RANK(W659,$W$5:$W$3209,0)</f>
        <v>655</v>
      </c>
      <c r="W659" s="55">
        <f>N659*O659</f>
        <v>1.4306815976135969</v>
      </c>
      <c r="X659">
        <f t="shared" si="20"/>
        <v>332.00932189066918</v>
      </c>
      <c r="Y659" s="77">
        <f t="shared" si="21"/>
        <v>3.7194500774894911E-2</v>
      </c>
    </row>
    <row r="660" spans="3:25" x14ac:dyDescent="0.25">
      <c r="C660" s="19" t="s">
        <v>2309</v>
      </c>
      <c r="D660" s="6" t="s">
        <v>315</v>
      </c>
      <c r="E660" s="6" t="s">
        <v>19</v>
      </c>
      <c r="F660" s="48">
        <v>0.65238782853045296</v>
      </c>
      <c r="G660" s="8">
        <v>10</v>
      </c>
      <c r="H660" s="9">
        <v>0.62566491824340098</v>
      </c>
      <c r="I660" s="40">
        <v>2</v>
      </c>
      <c r="J660" s="7">
        <v>0</v>
      </c>
      <c r="K660" s="9">
        <v>4.9474058069704702E-2</v>
      </c>
      <c r="L660" s="39">
        <v>1</v>
      </c>
      <c r="M660" s="47">
        <v>0</v>
      </c>
      <c r="N660" s="17">
        <v>5.3815810441054698E-2</v>
      </c>
      <c r="O660" s="7">
        <f>Q660/P660/N660</f>
        <v>26.553376868630977</v>
      </c>
      <c r="P660" s="7">
        <v>2.4230750012331068</v>
      </c>
      <c r="Q660" s="33">
        <v>3.4625535712524633</v>
      </c>
      <c r="R660" s="38" t="s">
        <v>1676</v>
      </c>
      <c r="S660" s="33" t="s">
        <v>1676</v>
      </c>
      <c r="T660" s="45" t="s">
        <v>1676</v>
      </c>
      <c r="U660" s="55">
        <f>RANK(Q660,$Q$5:$Q$3209,0)</f>
        <v>647</v>
      </c>
      <c r="V660" s="55">
        <f>RANK(W660,$W$5:$W$3209,0)</f>
        <v>656</v>
      </c>
      <c r="W660" s="55">
        <f>N660*O660</f>
        <v>1.4289914961321313</v>
      </c>
      <c r="X660">
        <f t="shared" si="20"/>
        <v>330.57864029305557</v>
      </c>
      <c r="Y660" s="77">
        <f t="shared" si="21"/>
        <v>3.7034223685420323E-2</v>
      </c>
    </row>
    <row r="661" spans="3:25" x14ac:dyDescent="0.25">
      <c r="C661" s="19" t="s">
        <v>2279</v>
      </c>
      <c r="D661" s="6" t="s">
        <v>557</v>
      </c>
      <c r="E661" s="6" t="s">
        <v>204</v>
      </c>
      <c r="F661" s="48">
        <v>12.4392321882356</v>
      </c>
      <c r="G661" s="8">
        <v>24.346153078777501</v>
      </c>
      <c r="H661" s="9">
        <v>0.67441468295157203</v>
      </c>
      <c r="I661" s="40">
        <v>7</v>
      </c>
      <c r="J661" s="7">
        <v>8</v>
      </c>
      <c r="K661" s="9">
        <v>1</v>
      </c>
      <c r="L661" s="39">
        <v>0</v>
      </c>
      <c r="M661" s="47">
        <v>0</v>
      </c>
      <c r="N661" s="17">
        <v>4.02574910429747E-2</v>
      </c>
      <c r="O661" s="7">
        <f>Q661/P661/N661</f>
        <v>35.326276690591058</v>
      </c>
      <c r="P661" s="7">
        <v>3.0746107582604751</v>
      </c>
      <c r="Q661" s="33">
        <v>4.3725492883420864</v>
      </c>
      <c r="R661" s="38" t="s">
        <v>1676</v>
      </c>
      <c r="S661" s="33" t="s">
        <v>1676</v>
      </c>
      <c r="T661" s="45" t="s">
        <v>1676</v>
      </c>
      <c r="U661" s="55">
        <f>RANK(Q661,$Q$5:$Q$3209,0)</f>
        <v>614</v>
      </c>
      <c r="V661" s="55">
        <f>RANK(W661,$W$5:$W$3209,0)</f>
        <v>657</v>
      </c>
      <c r="W661" s="55">
        <f>N661*O661</f>
        <v>1.4221472674531155</v>
      </c>
      <c r="X661">
        <f t="shared" si="20"/>
        <v>329.14964879692343</v>
      </c>
      <c r="Y661" s="77">
        <f t="shared" si="21"/>
        <v>3.6874135935451344E-2</v>
      </c>
    </row>
    <row r="662" spans="3:25" x14ac:dyDescent="0.25">
      <c r="C662" s="19" t="s">
        <v>2298</v>
      </c>
      <c r="D662" s="6" t="s">
        <v>589</v>
      </c>
      <c r="E662" s="6" t="s">
        <v>131</v>
      </c>
      <c r="F662" s="48">
        <v>6.3928483709544803</v>
      </c>
      <c r="G662" s="8">
        <v>56.851294615495398</v>
      </c>
      <c r="H662" s="9">
        <v>0.87475831062895004</v>
      </c>
      <c r="I662" s="40">
        <v>1</v>
      </c>
      <c r="J662" s="7">
        <v>9</v>
      </c>
      <c r="K662" s="9">
        <v>0.40246141772382099</v>
      </c>
      <c r="L662" s="39">
        <v>0</v>
      </c>
      <c r="M662" s="47">
        <v>0</v>
      </c>
      <c r="N662" s="17">
        <v>4.0163928762989701E-2</v>
      </c>
      <c r="O662" s="7">
        <f>Q662/P662/N662</f>
        <v>35.326276690591058</v>
      </c>
      <c r="P662" s="7">
        <v>2.6035109805267727</v>
      </c>
      <c r="Q662" s="33">
        <v>3.6939708840475136</v>
      </c>
      <c r="R662" s="38" t="s">
        <v>1676</v>
      </c>
      <c r="S662" s="33" t="s">
        <v>1676</v>
      </c>
      <c r="T662" s="45" t="s">
        <v>1676</v>
      </c>
      <c r="U662" s="55">
        <f>RANK(Q662,$Q$5:$Q$3209,0)</f>
        <v>635</v>
      </c>
      <c r="V662" s="55">
        <f>RANK(W662,$W$5:$W$3209,0)</f>
        <v>658</v>
      </c>
      <c r="W662" s="55">
        <f>N662*O662</f>
        <v>1.4188420604625629</v>
      </c>
      <c r="X662">
        <f t="shared" si="20"/>
        <v>327.72750152947032</v>
      </c>
      <c r="Y662" s="77">
        <f t="shared" si="21"/>
        <v>3.671481493404067E-2</v>
      </c>
    </row>
    <row r="663" spans="3:25" x14ac:dyDescent="0.25">
      <c r="C663" s="19" t="s">
        <v>2327</v>
      </c>
      <c r="D663" s="6" t="s">
        <v>940</v>
      </c>
      <c r="E663" s="6" t="s">
        <v>126</v>
      </c>
      <c r="F663" s="48">
        <v>22.4607192374527</v>
      </c>
      <c r="G663" s="8">
        <v>31.772900243908499</v>
      </c>
      <c r="H663" s="9">
        <v>0.96475563315967405</v>
      </c>
      <c r="I663" s="40">
        <v>1</v>
      </c>
      <c r="J663" s="7">
        <v>4</v>
      </c>
      <c r="K663" s="9">
        <v>1</v>
      </c>
      <c r="L663" s="39">
        <v>0</v>
      </c>
      <c r="M663" s="47">
        <v>0</v>
      </c>
      <c r="N663" s="17">
        <v>4.0005819537620502E-2</v>
      </c>
      <c r="O663" s="7">
        <f>Q663/P663/N663</f>
        <v>35.326276690591058</v>
      </c>
      <c r="P663" s="7">
        <v>2.252014755556444</v>
      </c>
      <c r="Q663" s="33">
        <v>3.1826748296833416</v>
      </c>
      <c r="R663" s="38" t="s">
        <v>1676</v>
      </c>
      <c r="S663" s="33" t="s">
        <v>1676</v>
      </c>
      <c r="T663" s="45" t="s">
        <v>1676</v>
      </c>
      <c r="U663" s="55">
        <f>RANK(Q663,$Q$5:$Q$3209,0)</f>
        <v>665</v>
      </c>
      <c r="V663" s="55">
        <f>RANK(W663,$W$5:$W$3209,0)</f>
        <v>659</v>
      </c>
      <c r="W663" s="55">
        <f>N663*O663</f>
        <v>1.4132566502198354</v>
      </c>
      <c r="X663">
        <f t="shared" si="20"/>
        <v>326.30865946900775</v>
      </c>
      <c r="Y663" s="77">
        <f t="shared" si="21"/>
        <v>3.6555864209956164E-2</v>
      </c>
    </row>
    <row r="664" spans="3:25" x14ac:dyDescent="0.25">
      <c r="C664" s="19" t="s">
        <v>2392</v>
      </c>
      <c r="D664" s="6" t="s">
        <v>392</v>
      </c>
      <c r="E664" s="6" t="s">
        <v>27</v>
      </c>
      <c r="F664" s="48">
        <v>21.892760904578601</v>
      </c>
      <c r="G664" s="8">
        <v>54.236362713345699</v>
      </c>
      <c r="H664" s="9">
        <v>0.36934384832829498</v>
      </c>
      <c r="I664" s="40">
        <v>7</v>
      </c>
      <c r="J664" s="7">
        <v>8</v>
      </c>
      <c r="K664" s="9">
        <v>0.96869467629781303</v>
      </c>
      <c r="L664" s="39">
        <v>0</v>
      </c>
      <c r="M664" s="47">
        <v>0</v>
      </c>
      <c r="N664" s="17">
        <v>7.0295760593940299E-2</v>
      </c>
      <c r="O664" s="7">
        <f>Q664/P664/N664</f>
        <v>19.997911461310196</v>
      </c>
      <c r="P664" s="7">
        <v>1.676568569088758</v>
      </c>
      <c r="Q664" s="33">
        <v>2.3568671089282978</v>
      </c>
      <c r="R664" s="38" t="s">
        <v>1675</v>
      </c>
      <c r="S664" s="33" t="s">
        <v>1675</v>
      </c>
      <c r="T664" s="45" t="s">
        <v>1677</v>
      </c>
      <c r="U664" s="55">
        <f>RANK(Q664,$Q$5:$Q$3209,0)</f>
        <v>737</v>
      </c>
      <c r="V664" s="55">
        <f>RANK(W664,$W$5:$W$3209,0)</f>
        <v>660</v>
      </c>
      <c r="W664" s="55">
        <f>N664*O664</f>
        <v>1.4057683964630763</v>
      </c>
      <c r="X664">
        <f t="shared" si="20"/>
        <v>324.89540281878794</v>
      </c>
      <c r="Y664" s="77">
        <f t="shared" si="21"/>
        <v>3.6397539210909789E-2</v>
      </c>
    </row>
    <row r="665" spans="3:25" x14ac:dyDescent="0.25">
      <c r="C665" s="19" t="s">
        <v>2310</v>
      </c>
      <c r="D665" s="6" t="s">
        <v>1488</v>
      </c>
      <c r="E665" s="6" t="s">
        <v>863</v>
      </c>
      <c r="F665" s="48">
        <v>26.3140118482976</v>
      </c>
      <c r="G665" s="8">
        <v>18.500064805861602</v>
      </c>
      <c r="H665" s="9">
        <v>0.91831583598410604</v>
      </c>
      <c r="I665" s="40">
        <v>0</v>
      </c>
      <c r="J665" s="7">
        <v>4</v>
      </c>
      <c r="K665" s="9">
        <v>1</v>
      </c>
      <c r="L665" s="39">
        <v>0</v>
      </c>
      <c r="M665" s="47">
        <v>0</v>
      </c>
      <c r="N665" s="17">
        <v>3.9669687453237498E-2</v>
      </c>
      <c r="O665" s="7">
        <f>Q665/P665/N665</f>
        <v>35.326276690591058</v>
      </c>
      <c r="P665" s="7">
        <v>2.4699843316060734</v>
      </c>
      <c r="Q665" s="33">
        <v>3.4613924599389878</v>
      </c>
      <c r="R665" s="38" t="s">
        <v>1676</v>
      </c>
      <c r="S665" s="33" t="s">
        <v>1676</v>
      </c>
      <c r="T665" s="45" t="s">
        <v>1676</v>
      </c>
      <c r="U665" s="55">
        <f>RANK(Q665,$Q$5:$Q$3209,0)</f>
        <v>648</v>
      </c>
      <c r="V665" s="55">
        <f>RANK(W665,$W$5:$W$3209,0)</f>
        <v>661</v>
      </c>
      <c r="W665" s="55">
        <f>N665*O665</f>
        <v>1.4013823552023363</v>
      </c>
      <c r="X665">
        <f t="shared" si="20"/>
        <v>323.48963442232485</v>
      </c>
      <c r="Y665" s="77">
        <f t="shared" si="21"/>
        <v>3.6240053109574399E-2</v>
      </c>
    </row>
    <row r="666" spans="3:25" x14ac:dyDescent="0.25">
      <c r="C666" s="19" t="s">
        <v>2368</v>
      </c>
      <c r="D666" s="6" t="s">
        <v>241</v>
      </c>
      <c r="E666" s="6" t="s">
        <v>131</v>
      </c>
      <c r="F666" s="48">
        <v>1.41232760530339</v>
      </c>
      <c r="G666" s="8">
        <v>70.170892052376303</v>
      </c>
      <c r="H666" s="9">
        <v>0</v>
      </c>
      <c r="I666" s="40">
        <v>0</v>
      </c>
      <c r="J666" s="7">
        <v>4</v>
      </c>
      <c r="K666" s="9">
        <v>1</v>
      </c>
      <c r="L666" s="39">
        <v>0</v>
      </c>
      <c r="M666" s="47">
        <v>0</v>
      </c>
      <c r="N666" s="17">
        <v>2.0670337729035801E-2</v>
      </c>
      <c r="O666" s="7">
        <f>Q666/P666/N666</f>
        <v>65.391231023531006</v>
      </c>
      <c r="P666" s="7">
        <v>1.946032786875427</v>
      </c>
      <c r="Q666" s="33">
        <v>2.6303723994094654</v>
      </c>
      <c r="R666" s="38" t="s">
        <v>1677</v>
      </c>
      <c r="S666" s="33" t="s">
        <v>1677</v>
      </c>
      <c r="T666" s="45" t="s">
        <v>1677</v>
      </c>
      <c r="U666" s="55">
        <f>RANK(Q666,$Q$5:$Q$3209,0)</f>
        <v>712</v>
      </c>
      <c r="V666" s="55">
        <f>RANK(W666,$W$5:$W$3209,0)</f>
        <v>662</v>
      </c>
      <c r="W666" s="55">
        <f>N666*O666</f>
        <v>1.3516588297737893</v>
      </c>
      <c r="X666">
        <f t="shared" si="20"/>
        <v>322.08825206712254</v>
      </c>
      <c r="Y666" s="77">
        <f t="shared" si="21"/>
        <v>3.6083058369789166E-2</v>
      </c>
    </row>
    <row r="667" spans="3:25" x14ac:dyDescent="0.25">
      <c r="C667" s="19" t="s">
        <v>2297</v>
      </c>
      <c r="D667" s="6" t="s">
        <v>97</v>
      </c>
      <c r="E667" s="6" t="s">
        <v>12</v>
      </c>
      <c r="F667" s="48">
        <v>3.0231173840179899</v>
      </c>
      <c r="G667" s="8">
        <v>20.812400649779399</v>
      </c>
      <c r="H667" s="9">
        <v>0.249013094567337</v>
      </c>
      <c r="I667" s="40">
        <v>7</v>
      </c>
      <c r="J667" s="7">
        <v>7</v>
      </c>
      <c r="K667" s="9">
        <v>0.940949700976912</v>
      </c>
      <c r="L667" s="39">
        <v>0</v>
      </c>
      <c r="M667" s="47">
        <v>0</v>
      </c>
      <c r="N667" s="17">
        <v>3.8197337436164901E-2</v>
      </c>
      <c r="O667" s="7">
        <f>Q667/P667/N667</f>
        <v>35.326276690591058</v>
      </c>
      <c r="P667" s="7">
        <v>2.7614752195436996</v>
      </c>
      <c r="Q667" s="33">
        <v>3.7262510192436915</v>
      </c>
      <c r="R667" s="38" t="s">
        <v>1676</v>
      </c>
      <c r="S667" s="33" t="s">
        <v>1676</v>
      </c>
      <c r="T667" s="45" t="s">
        <v>1676</v>
      </c>
      <c r="U667" s="55">
        <f>RANK(Q667,$Q$5:$Q$3209,0)</f>
        <v>634</v>
      </c>
      <c r="V667" s="55">
        <f>RANK(W667,$W$5:$W$3209,0)</f>
        <v>663</v>
      </c>
      <c r="W667" s="55">
        <f>N667*O667</f>
        <v>1.3493697111138334</v>
      </c>
      <c r="X667">
        <f t="shared" si="20"/>
        <v>320.73659323734876</v>
      </c>
      <c r="Y667" s="77">
        <f t="shared" si="21"/>
        <v>3.5931634081142326E-2</v>
      </c>
    </row>
    <row r="668" spans="3:25" x14ac:dyDescent="0.25">
      <c r="C668" s="19" t="s">
        <v>2236</v>
      </c>
      <c r="D668" s="6" t="s">
        <v>215</v>
      </c>
      <c r="E668" s="6" t="s">
        <v>39</v>
      </c>
      <c r="F668" s="48">
        <v>0.94173599195407398</v>
      </c>
      <c r="G668" s="8">
        <v>38.072438817332497</v>
      </c>
      <c r="H668" s="9">
        <v>0.247080603581152</v>
      </c>
      <c r="I668" s="40">
        <v>0</v>
      </c>
      <c r="J668" s="7">
        <v>0</v>
      </c>
      <c r="K668" s="9">
        <v>9.7024012675128599E-2</v>
      </c>
      <c r="L668" s="39">
        <v>1</v>
      </c>
      <c r="M668" s="47">
        <v>0</v>
      </c>
      <c r="N668" s="17">
        <v>3.79350397416355E-2</v>
      </c>
      <c r="O668" s="7">
        <f>Q668/P668/N668</f>
        <v>35.326276690591058</v>
      </c>
      <c r="P668" s="7">
        <v>4.1275494799740171</v>
      </c>
      <c r="Q668" s="33">
        <v>5.5313443720712465</v>
      </c>
      <c r="R668" s="38" t="s">
        <v>1676</v>
      </c>
      <c r="S668" s="33" t="s">
        <v>1676</v>
      </c>
      <c r="T668" s="45" t="s">
        <v>1675</v>
      </c>
      <c r="U668" s="55">
        <f>RANK(Q668,$Q$5:$Q$3209,0)</f>
        <v>571</v>
      </c>
      <c r="V668" s="55">
        <f>RANK(W668,$W$5:$W$3209,0)</f>
        <v>664</v>
      </c>
      <c r="W668" s="55">
        <f>N668*O668</f>
        <v>1.3401037101815836</v>
      </c>
      <c r="X668">
        <f t="shared" si="20"/>
        <v>319.38722352623495</v>
      </c>
      <c r="Y668" s="77">
        <f t="shared" si="21"/>
        <v>3.578046623898707E-2</v>
      </c>
    </row>
    <row r="669" spans="3:25" x14ac:dyDescent="0.25">
      <c r="C669" s="19" t="s">
        <v>2283</v>
      </c>
      <c r="D669" s="6" t="s">
        <v>749</v>
      </c>
      <c r="E669" s="6" t="s">
        <v>16</v>
      </c>
      <c r="F669" s="48">
        <v>5.7089232448915403</v>
      </c>
      <c r="G669" s="8">
        <v>53.133677018429999</v>
      </c>
      <c r="H669" s="9">
        <v>1</v>
      </c>
      <c r="I669" s="40">
        <v>0</v>
      </c>
      <c r="J669" s="7">
        <v>0</v>
      </c>
      <c r="K669" s="9">
        <v>1</v>
      </c>
      <c r="L669" s="39">
        <v>0</v>
      </c>
      <c r="M669" s="47">
        <v>0</v>
      </c>
      <c r="N669" s="17">
        <v>3.7926474799198501E-2</v>
      </c>
      <c r="O669" s="7">
        <f>Q669/P669/N669</f>
        <v>35.326276690591058</v>
      </c>
      <c r="P669" s="7">
        <v>3.1366768153786291</v>
      </c>
      <c r="Q669" s="33">
        <v>4.2025231813844091</v>
      </c>
      <c r="R669" s="38" t="s">
        <v>1676</v>
      </c>
      <c r="S669" s="33" t="s">
        <v>1676</v>
      </c>
      <c r="T669" s="45" t="s">
        <v>1675</v>
      </c>
      <c r="U669" s="55">
        <f>RANK(Q669,$Q$5:$Q$3209,0)</f>
        <v>618</v>
      </c>
      <c r="V669" s="55">
        <f>RANK(W669,$W$5:$W$3209,0)</f>
        <v>665</v>
      </c>
      <c r="W669" s="55">
        <f>N669*O669</f>
        <v>1.3398011426552152</v>
      </c>
      <c r="X669">
        <f t="shared" si="20"/>
        <v>318.04711981605334</v>
      </c>
      <c r="Y669" s="77">
        <f t="shared" si="21"/>
        <v>3.5630336452862559E-2</v>
      </c>
    </row>
    <row r="670" spans="3:25" x14ac:dyDescent="0.25">
      <c r="C670" s="19" t="s">
        <v>2294</v>
      </c>
      <c r="D670" s="6" t="s">
        <v>1454</v>
      </c>
      <c r="E670" s="6" t="s">
        <v>16</v>
      </c>
      <c r="F670" s="48">
        <v>9.4169193926503496</v>
      </c>
      <c r="G670" s="8">
        <v>11.422613648521001</v>
      </c>
      <c r="H670" s="9">
        <v>0.65369622609489997</v>
      </c>
      <c r="I670" s="40">
        <v>2</v>
      </c>
      <c r="J670" s="7">
        <v>2</v>
      </c>
      <c r="K670" s="9">
        <v>0.96501135597905296</v>
      </c>
      <c r="L670" s="39">
        <v>0.41257805911198397</v>
      </c>
      <c r="M670" s="47">
        <v>0</v>
      </c>
      <c r="N670" s="17">
        <v>4.9018056170176898E-2</v>
      </c>
      <c r="O670" s="7">
        <f>Q670/P670/N670</f>
        <v>26.553376868630977</v>
      </c>
      <c r="P670" s="7">
        <v>2.9294544992041587</v>
      </c>
      <c r="Q670" s="33">
        <v>3.812963091179379</v>
      </c>
      <c r="R670" s="38" t="s">
        <v>1676</v>
      </c>
      <c r="S670" s="33" t="s">
        <v>1676</v>
      </c>
      <c r="T670" s="45" t="s">
        <v>1676</v>
      </c>
      <c r="U670" s="55">
        <f>RANK(Q670,$Q$5:$Q$3209,0)</f>
        <v>630</v>
      </c>
      <c r="V670" s="55">
        <f>RANK(W670,$W$5:$W$3209,0)</f>
        <v>666</v>
      </c>
      <c r="W670" s="55">
        <f>N670*O670</f>
        <v>1.3015949188544291</v>
      </c>
      <c r="X670">
        <f t="shared" si="20"/>
        <v>316.70731867339811</v>
      </c>
      <c r="Y670" s="77">
        <f t="shared" si="21"/>
        <v>3.5480240562919131E-2</v>
      </c>
    </row>
    <row r="671" spans="3:25" x14ac:dyDescent="0.25">
      <c r="C671" s="19" t="s">
        <v>2321</v>
      </c>
      <c r="D671" s="6" t="s">
        <v>279</v>
      </c>
      <c r="E671" s="6" t="s">
        <v>39</v>
      </c>
      <c r="F671" s="48">
        <v>9.1510575479874507</v>
      </c>
      <c r="G671" s="8">
        <v>77.814685407483296</v>
      </c>
      <c r="H671" s="9">
        <v>0.51038769955185004</v>
      </c>
      <c r="I671" s="40">
        <v>2</v>
      </c>
      <c r="J671" s="7">
        <v>2</v>
      </c>
      <c r="K671" s="9">
        <v>0.99568150149220702</v>
      </c>
      <c r="L671" s="39">
        <v>0</v>
      </c>
      <c r="M671" s="47">
        <v>0</v>
      </c>
      <c r="N671" s="17">
        <v>3.6581388278263197E-2</v>
      </c>
      <c r="O671" s="7">
        <f>Q671/P671/N671</f>
        <v>35.326276690591058</v>
      </c>
      <c r="P671" s="7">
        <v>2.5170476563707975</v>
      </c>
      <c r="Q671" s="33">
        <v>3.2527410278355311</v>
      </c>
      <c r="R671" s="38" t="s">
        <v>1676</v>
      </c>
      <c r="S671" s="33" t="s">
        <v>1676</v>
      </c>
      <c r="T671" s="45" t="s">
        <v>1676</v>
      </c>
      <c r="U671" s="55">
        <f>RANK(Q671,$Q$5:$Q$3209,0)</f>
        <v>659</v>
      </c>
      <c r="V671" s="55">
        <f>RANK(W671,$W$5:$W$3209,0)</f>
        <v>667</v>
      </c>
      <c r="W671" s="55">
        <f>N671*O671</f>
        <v>1.2922842440438702</v>
      </c>
      <c r="X671">
        <f t="shared" si="20"/>
        <v>315.40572375454366</v>
      </c>
      <c r="Y671" s="77">
        <f t="shared" si="21"/>
        <v>3.5334424858280956E-2</v>
      </c>
    </row>
    <row r="672" spans="3:25" x14ac:dyDescent="0.25">
      <c r="C672" s="19" t="s">
        <v>29</v>
      </c>
      <c r="D672" s="6" t="s">
        <v>29</v>
      </c>
      <c r="E672" s="6" t="s">
        <v>28</v>
      </c>
      <c r="F672" s="48">
        <v>9.1557405140689496E-2</v>
      </c>
      <c r="G672" s="8">
        <v>33.255711054033398</v>
      </c>
      <c r="H672" s="9">
        <v>0.52706499870575196</v>
      </c>
      <c r="I672" s="40">
        <v>3</v>
      </c>
      <c r="J672" s="7">
        <v>2</v>
      </c>
      <c r="K672" s="9">
        <v>1</v>
      </c>
      <c r="L672" s="39">
        <v>1</v>
      </c>
      <c r="M672" s="47">
        <v>0</v>
      </c>
      <c r="N672" s="17">
        <v>0.11420432309527601</v>
      </c>
      <c r="O672" s="7">
        <f>Q672/P672/N672</f>
        <v>11.218349420457526</v>
      </c>
      <c r="P672" s="7">
        <v>2.2665383776526022</v>
      </c>
      <c r="Q672" s="33">
        <v>2.9038527089360757</v>
      </c>
      <c r="R672" s="41" t="s">
        <v>1675</v>
      </c>
      <c r="S672" s="33" t="s">
        <v>1675</v>
      </c>
      <c r="T672" s="45" t="s">
        <v>1676</v>
      </c>
      <c r="U672" s="55">
        <f>RANK(Q672,$Q$5:$Q$3209,0)</f>
        <v>688</v>
      </c>
      <c r="V672" s="55">
        <f>RANK(W672,$W$5:$W$3209,0)</f>
        <v>668</v>
      </c>
      <c r="W672" s="55">
        <f>N672*O672</f>
        <v>1.2811840018096337</v>
      </c>
      <c r="X672">
        <f t="shared" si="20"/>
        <v>314.1134395104998</v>
      </c>
      <c r="Y672" s="77">
        <f t="shared" si="21"/>
        <v>3.5189652214420365E-2</v>
      </c>
    </row>
    <row r="673" spans="3:25" x14ac:dyDescent="0.25">
      <c r="C673" s="19" t="s">
        <v>882</v>
      </c>
      <c r="D673" s="6" t="s">
        <v>882</v>
      </c>
      <c r="E673" s="6" t="s">
        <v>27</v>
      </c>
      <c r="F673" s="48">
        <v>8.5045746236233802E-2</v>
      </c>
      <c r="G673" s="8">
        <v>10</v>
      </c>
      <c r="H673" s="9">
        <v>0</v>
      </c>
      <c r="I673" s="40">
        <v>3</v>
      </c>
      <c r="J673" s="7">
        <v>0</v>
      </c>
      <c r="K673" s="9">
        <v>1</v>
      </c>
      <c r="L673" s="39">
        <v>1</v>
      </c>
      <c r="M673" s="47">
        <v>0</v>
      </c>
      <c r="N673" s="17">
        <v>6.3893677055987697E-2</v>
      </c>
      <c r="O673" s="7">
        <f>Q673/P673/N673</f>
        <v>19.997911461310199</v>
      </c>
      <c r="P673" s="7">
        <v>3.0737590468071994</v>
      </c>
      <c r="Q673" s="33">
        <v>3.9274651817097328</v>
      </c>
      <c r="R673" s="38" t="s">
        <v>1675</v>
      </c>
      <c r="S673" s="33" t="s">
        <v>1675</v>
      </c>
      <c r="T673" s="45" t="s">
        <v>1676</v>
      </c>
      <c r="U673" s="55">
        <f>RANK(Q673,$Q$5:$Q$3209,0)</f>
        <v>626</v>
      </c>
      <c r="V673" s="55">
        <f>RANK(W673,$W$5:$W$3209,0)</f>
        <v>669</v>
      </c>
      <c r="W673" s="55">
        <f>N673*O673</f>
        <v>1.2777400967031889</v>
      </c>
      <c r="X673">
        <f t="shared" si="20"/>
        <v>312.8322555086902</v>
      </c>
      <c r="Y673" s="77">
        <f t="shared" si="21"/>
        <v>3.5046123113861606E-2</v>
      </c>
    </row>
    <row r="674" spans="3:25" x14ac:dyDescent="0.25">
      <c r="C674" s="19" t="s">
        <v>2380</v>
      </c>
      <c r="D674" s="6" t="s">
        <v>1208</v>
      </c>
      <c r="E674" s="6" t="s">
        <v>39</v>
      </c>
      <c r="F674" s="48">
        <v>2.1575184809843799</v>
      </c>
      <c r="G674" s="8">
        <v>78.916322758033701</v>
      </c>
      <c r="H674" s="9">
        <v>1</v>
      </c>
      <c r="I674" s="40">
        <v>0</v>
      </c>
      <c r="J674" s="7">
        <v>1</v>
      </c>
      <c r="K674" s="9">
        <v>0.11887562475486101</v>
      </c>
      <c r="L674" s="39">
        <v>0</v>
      </c>
      <c r="M674" s="47">
        <v>0</v>
      </c>
      <c r="N674" s="17">
        <v>1.9472146384523201E-2</v>
      </c>
      <c r="O674" s="7">
        <f>Q674/P674/N674</f>
        <v>65.391231023531006</v>
      </c>
      <c r="P674" s="7">
        <v>1.9304738782346624</v>
      </c>
      <c r="Q674" s="33">
        <v>2.4580871046843886</v>
      </c>
      <c r="R674" s="38" t="s">
        <v>1677</v>
      </c>
      <c r="S674" s="33" t="s">
        <v>1677</v>
      </c>
      <c r="T674" s="45" t="s">
        <v>1677</v>
      </c>
      <c r="U674" s="55">
        <f>RANK(Q674,$Q$5:$Q$3209,0)</f>
        <v>725</v>
      </c>
      <c r="V674" s="55">
        <f>RANK(W674,$W$5:$W$3209,0)</f>
        <v>670</v>
      </c>
      <c r="W674" s="55">
        <f>N674*O674</f>
        <v>1.2733076227543707</v>
      </c>
      <c r="X674">
        <f t="shared" si="20"/>
        <v>311.55451541198698</v>
      </c>
      <c r="Y674" s="77">
        <f t="shared" si="21"/>
        <v>3.4902979828768568E-2</v>
      </c>
    </row>
    <row r="675" spans="3:25" x14ac:dyDescent="0.25">
      <c r="C675" s="19" t="s">
        <v>2489</v>
      </c>
      <c r="D675" s="6" t="s">
        <v>1618</v>
      </c>
      <c r="E675" s="6" t="s">
        <v>448</v>
      </c>
      <c r="F675" s="48">
        <v>3.77821448662973</v>
      </c>
      <c r="G675" s="8">
        <v>89.859112319750295</v>
      </c>
      <c r="H675" s="9">
        <v>1</v>
      </c>
      <c r="I675" s="40">
        <v>0</v>
      </c>
      <c r="J675" s="7">
        <v>0</v>
      </c>
      <c r="K675" s="9">
        <v>0.99162453844623899</v>
      </c>
      <c r="L675" s="39">
        <v>0</v>
      </c>
      <c r="M675" s="47">
        <v>0</v>
      </c>
      <c r="N675" s="17">
        <v>4.7852538307197899E-2</v>
      </c>
      <c r="O675" s="7">
        <f>Q675/P675/N675</f>
        <v>26.553376868630977</v>
      </c>
      <c r="P675" s="7">
        <v>1.0385979612215783</v>
      </c>
      <c r="Q675" s="33">
        <v>1.3196908474993505</v>
      </c>
      <c r="R675" s="38" t="s">
        <v>1676</v>
      </c>
      <c r="S675" s="33" t="s">
        <v>1676</v>
      </c>
      <c r="T675" s="45" t="s">
        <v>1677</v>
      </c>
      <c r="U675" s="55">
        <f>RANK(Q675,$Q$5:$Q$3209,0)</f>
        <v>838</v>
      </c>
      <c r="V675" s="55">
        <f>RANK(W675,$W$5:$W$3209,0)</f>
        <v>671</v>
      </c>
      <c r="W675" s="55">
        <f>N675*O675</f>
        <v>1.2706464837916265</v>
      </c>
      <c r="X675">
        <f t="shared" si="20"/>
        <v>310.28120778923261</v>
      </c>
      <c r="Y675" s="77">
        <f t="shared" si="21"/>
        <v>3.4760333107009316E-2</v>
      </c>
    </row>
    <row r="676" spans="3:25" x14ac:dyDescent="0.25">
      <c r="C676" s="19" t="s">
        <v>2336</v>
      </c>
      <c r="D676" s="6" t="s">
        <v>1222</v>
      </c>
      <c r="E676" s="6" t="s">
        <v>16</v>
      </c>
      <c r="F676" s="48">
        <v>0.35088630703497797</v>
      </c>
      <c r="G676" s="8">
        <v>17.493627902613401</v>
      </c>
      <c r="H676" s="9">
        <v>0.85012744194773204</v>
      </c>
      <c r="I676" s="40">
        <v>0</v>
      </c>
      <c r="J676" s="7">
        <v>1</v>
      </c>
      <c r="K676" s="9">
        <v>0.844633296848041</v>
      </c>
      <c r="L676" s="39">
        <v>0</v>
      </c>
      <c r="M676" s="47">
        <v>0</v>
      </c>
      <c r="N676" s="17">
        <v>2.6543228896296799E-2</v>
      </c>
      <c r="O676" s="7">
        <f>Q676/P676/N676</f>
        <v>47.636719618242658</v>
      </c>
      <c r="P676" s="7">
        <v>2.4439817045968009</v>
      </c>
      <c r="Q676" s="33">
        <v>3.0902495366886464</v>
      </c>
      <c r="R676" s="38" t="s">
        <v>1676</v>
      </c>
      <c r="S676" s="33" t="s">
        <v>1676</v>
      </c>
      <c r="T676" s="45" t="s">
        <v>1676</v>
      </c>
      <c r="U676" s="55">
        <f>RANK(Q676,$Q$5:$Q$3209,0)</f>
        <v>676</v>
      </c>
      <c r="V676" s="55">
        <f>RANK(W676,$W$5:$W$3209,0)</f>
        <v>672</v>
      </c>
      <c r="W676" s="55">
        <f>N676*O676</f>
        <v>1.2644323526957271</v>
      </c>
      <c r="X676">
        <f t="shared" si="20"/>
        <v>309.010561305441</v>
      </c>
      <c r="Y676" s="77">
        <f t="shared" si="21"/>
        <v>3.4617984508611928E-2</v>
      </c>
    </row>
    <row r="677" spans="3:25" x14ac:dyDescent="0.25">
      <c r="C677" s="19" t="s">
        <v>2302</v>
      </c>
      <c r="D677" s="6" t="s">
        <v>17</v>
      </c>
      <c r="E677" s="6" t="s">
        <v>19</v>
      </c>
      <c r="F677" s="48">
        <v>1.81866003803609</v>
      </c>
      <c r="G677" s="8">
        <v>34.629726562311902</v>
      </c>
      <c r="H677" s="9">
        <v>0.52034890122328803</v>
      </c>
      <c r="I677" s="40">
        <v>0</v>
      </c>
      <c r="J677" s="7">
        <v>3</v>
      </c>
      <c r="K677" s="9">
        <v>1</v>
      </c>
      <c r="L677" s="39">
        <v>1</v>
      </c>
      <c r="M677" s="47">
        <v>0</v>
      </c>
      <c r="N677" s="17">
        <v>0.112709030503404</v>
      </c>
      <c r="O677" s="7">
        <f>Q677/P677/N677</f>
        <v>11.218349420457526</v>
      </c>
      <c r="P677" s="7">
        <v>2.8386977107785474</v>
      </c>
      <c r="Q677" s="33">
        <v>3.5892757485740638</v>
      </c>
      <c r="R677" s="41" t="s">
        <v>1675</v>
      </c>
      <c r="S677" s="33" t="s">
        <v>1675</v>
      </c>
      <c r="T677" s="45" t="s">
        <v>1676</v>
      </c>
      <c r="U677" s="55">
        <f>RANK(Q677,$Q$5:$Q$3209,0)</f>
        <v>639</v>
      </c>
      <c r="V677" s="55">
        <f>RANK(W677,$W$5:$W$3209,0)</f>
        <v>673</v>
      </c>
      <c r="W677" s="55">
        <f>N677*O677</f>
        <v>1.264409287028192</v>
      </c>
      <c r="X677">
        <f t="shared" si="20"/>
        <v>307.74612895274527</v>
      </c>
      <c r="Y677" s="77">
        <f t="shared" si="21"/>
        <v>3.4476332069896275E-2</v>
      </c>
    </row>
    <row r="678" spans="3:25" x14ac:dyDescent="0.25">
      <c r="C678" s="19" t="s">
        <v>2304</v>
      </c>
      <c r="D678" s="6" t="s">
        <v>1134</v>
      </c>
      <c r="E678" s="6" t="s">
        <v>39</v>
      </c>
      <c r="F678" s="48">
        <v>14.9653060631254</v>
      </c>
      <c r="G678" s="8">
        <v>23.787158427863499</v>
      </c>
      <c r="H678" s="9">
        <v>0.88613189129518499</v>
      </c>
      <c r="I678" s="40">
        <v>1</v>
      </c>
      <c r="J678" s="7">
        <v>3</v>
      </c>
      <c r="K678" s="9">
        <v>0.88998765117900203</v>
      </c>
      <c r="L678" s="39">
        <v>0</v>
      </c>
      <c r="M678" s="47">
        <v>0</v>
      </c>
      <c r="N678" s="17">
        <v>3.5740372093190698E-2</v>
      </c>
      <c r="O678" s="7">
        <f>Q678/P678/N678</f>
        <v>35.326276690591058</v>
      </c>
      <c r="P678" s="7">
        <v>2.8369988618827269</v>
      </c>
      <c r="Q678" s="33">
        <v>3.5819217772136485</v>
      </c>
      <c r="R678" s="38" t="s">
        <v>1676</v>
      </c>
      <c r="S678" s="33" t="s">
        <v>1676</v>
      </c>
      <c r="T678" s="45" t="s">
        <v>1676</v>
      </c>
      <c r="U678" s="55">
        <f>RANK(Q678,$Q$5:$Q$3209,0)</f>
        <v>641</v>
      </c>
      <c r="V678" s="55">
        <f>RANK(W678,$W$5:$W$3209,0)</f>
        <v>674</v>
      </c>
      <c r="W678" s="55">
        <f>N678*O678</f>
        <v>1.2625742735887338</v>
      </c>
      <c r="X678">
        <f t="shared" si="20"/>
        <v>306.48171966571709</v>
      </c>
      <c r="Y678" s="77">
        <f t="shared" si="21"/>
        <v>3.4334682215192376E-2</v>
      </c>
    </row>
    <row r="679" spans="3:25" x14ac:dyDescent="0.25">
      <c r="C679" s="19" t="s">
        <v>2408</v>
      </c>
      <c r="D679" s="6" t="s">
        <v>507</v>
      </c>
      <c r="E679" s="6" t="s">
        <v>131</v>
      </c>
      <c r="F679" s="48">
        <v>6.4253295433184201</v>
      </c>
      <c r="G679" s="8">
        <v>81.348908080720506</v>
      </c>
      <c r="H679" s="9">
        <v>1</v>
      </c>
      <c r="I679" s="40">
        <v>3</v>
      </c>
      <c r="J679" s="7">
        <v>1</v>
      </c>
      <c r="K679" s="9">
        <v>1</v>
      </c>
      <c r="L679" s="39">
        <v>0.27622060472326698</v>
      </c>
      <c r="M679" s="47">
        <v>0</v>
      </c>
      <c r="N679" s="17">
        <v>8.3474821305394006E-2</v>
      </c>
      <c r="O679" s="7">
        <f>Q679/P679/N679</f>
        <v>14.950713546377353</v>
      </c>
      <c r="P679" s="7">
        <v>1.7135791826969649</v>
      </c>
      <c r="Q679" s="33">
        <v>2.1385607714054347</v>
      </c>
      <c r="R679" s="38" t="s">
        <v>1675</v>
      </c>
      <c r="S679" s="33" t="s">
        <v>1675</v>
      </c>
      <c r="T679" s="45" t="s">
        <v>1677</v>
      </c>
      <c r="U679" s="55">
        <f>RANK(Q679,$Q$5:$Q$3209,0)</f>
        <v>753</v>
      </c>
      <c r="V679" s="55">
        <f>RANK(W679,$W$5:$W$3209,0)</f>
        <v>675</v>
      </c>
      <c r="W679" s="55">
        <f>N679*O679</f>
        <v>1.248008141671983</v>
      </c>
      <c r="X679">
        <f t="shared" si="20"/>
        <v>305.21914539212838</v>
      </c>
      <c r="Y679" s="77">
        <f t="shared" si="21"/>
        <v>3.4193237934260941E-2</v>
      </c>
    </row>
    <row r="680" spans="3:25" x14ac:dyDescent="0.25">
      <c r="C680" s="19" t="s">
        <v>930</v>
      </c>
      <c r="D680" s="6" t="s">
        <v>930</v>
      </c>
      <c r="E680" s="6" t="s">
        <v>90</v>
      </c>
      <c r="F680" s="48">
        <v>2.6649005811085699E-2</v>
      </c>
      <c r="G680" s="8">
        <v>10</v>
      </c>
      <c r="H680" s="9">
        <v>0</v>
      </c>
      <c r="I680" s="40">
        <v>0</v>
      </c>
      <c r="J680" s="7">
        <v>0</v>
      </c>
      <c r="K680" s="9">
        <v>1</v>
      </c>
      <c r="L680" s="39">
        <v>1</v>
      </c>
      <c r="M680" s="47">
        <v>0</v>
      </c>
      <c r="N680" s="17">
        <v>6.1559315876217699E-2</v>
      </c>
      <c r="O680" s="7">
        <f>Q680/P680/N680</f>
        <v>19.997911461310199</v>
      </c>
      <c r="P680" s="7">
        <v>3.0632538703380319</v>
      </c>
      <c r="Q680" s="33">
        <v>3.7710424127372582</v>
      </c>
      <c r="R680" s="38" t="s">
        <v>1675</v>
      </c>
      <c r="S680" s="33" t="s">
        <v>1675</v>
      </c>
      <c r="T680" s="45" t="s">
        <v>1676</v>
      </c>
      <c r="U680" s="55">
        <f>RANK(Q680,$Q$5:$Q$3209,0)</f>
        <v>631</v>
      </c>
      <c r="V680" s="55">
        <f>RANK(W680,$W$5:$W$3209,0)</f>
        <v>676</v>
      </c>
      <c r="W680" s="55">
        <f>N680*O680</f>
        <v>1.2310577485114289</v>
      </c>
      <c r="X680">
        <f t="shared" si="20"/>
        <v>303.97113725045642</v>
      </c>
      <c r="Y680" s="77">
        <f t="shared" si="21"/>
        <v>3.4053425474995784E-2</v>
      </c>
    </row>
    <row r="681" spans="3:25" x14ac:dyDescent="0.25">
      <c r="C681" s="19" t="s">
        <v>2338</v>
      </c>
      <c r="D681" s="6" t="s">
        <v>709</v>
      </c>
      <c r="E681" s="6" t="s">
        <v>16</v>
      </c>
      <c r="F681" s="48">
        <v>17.589180306694701</v>
      </c>
      <c r="G681" s="8">
        <v>13.099185658359399</v>
      </c>
      <c r="H681" s="9">
        <v>0.68992281013762902</v>
      </c>
      <c r="I681" s="40">
        <v>0</v>
      </c>
      <c r="J681" s="7">
        <v>6</v>
      </c>
      <c r="K681" s="9">
        <v>0.94285266682706903</v>
      </c>
      <c r="L681" s="39">
        <v>0</v>
      </c>
      <c r="M681" s="47">
        <v>0</v>
      </c>
      <c r="N681" s="17">
        <v>4.6234310171256197E-2</v>
      </c>
      <c r="O681" s="7">
        <f>Q681/P681/N681</f>
        <v>26.553376868630977</v>
      </c>
      <c r="P681" s="7">
        <v>2.5016000148933308</v>
      </c>
      <c r="Q681" s="33">
        <v>3.0711569571801429</v>
      </c>
      <c r="R681" s="38" t="s">
        <v>1676</v>
      </c>
      <c r="S681" s="33" t="s">
        <v>1676</v>
      </c>
      <c r="T681" s="45" t="s">
        <v>1676</v>
      </c>
      <c r="U681" s="55">
        <f>RANK(Q681,$Q$5:$Q$3209,0)</f>
        <v>679</v>
      </c>
      <c r="V681" s="55">
        <f>RANK(W681,$W$5:$W$3209,0)</f>
        <v>677</v>
      </c>
      <c r="W681" s="55">
        <f>N681*O681</f>
        <v>1.2276770622385442</v>
      </c>
      <c r="X681">
        <f t="shared" si="20"/>
        <v>302.74007950194499</v>
      </c>
      <c r="Y681" s="77">
        <f t="shared" si="21"/>
        <v>3.3915511942567839E-2</v>
      </c>
    </row>
    <row r="682" spans="3:25" x14ac:dyDescent="0.25">
      <c r="C682" s="19" t="s">
        <v>2331</v>
      </c>
      <c r="D682" s="6" t="s">
        <v>400</v>
      </c>
      <c r="E682" s="6" t="s">
        <v>16</v>
      </c>
      <c r="F682" s="48">
        <v>3.8544541881868901</v>
      </c>
      <c r="G682" s="8">
        <v>52.6304360434724</v>
      </c>
      <c r="H682" s="9">
        <v>0.83812309787521899</v>
      </c>
      <c r="I682" s="40">
        <v>0</v>
      </c>
      <c r="J682" s="7">
        <v>0</v>
      </c>
      <c r="K682" s="9">
        <v>0.41310807052908599</v>
      </c>
      <c r="L682" s="39">
        <v>0</v>
      </c>
      <c r="M682" s="47">
        <v>0</v>
      </c>
      <c r="N682" s="17">
        <v>1.8731672798413899E-2</v>
      </c>
      <c r="O682" s="7">
        <f>Q682/P682/N682</f>
        <v>65.391231023531006</v>
      </c>
      <c r="P682" s="7">
        <v>2.5792225174286783</v>
      </c>
      <c r="Q682" s="33">
        <v>3.1592565016133052</v>
      </c>
      <c r="R682" s="38" t="s">
        <v>1677</v>
      </c>
      <c r="S682" s="33" t="s">
        <v>1677</v>
      </c>
      <c r="T682" s="45" t="s">
        <v>1676</v>
      </c>
      <c r="U682" s="55">
        <f>RANK(Q682,$Q$5:$Q$3209,0)</f>
        <v>669</v>
      </c>
      <c r="V682" s="55">
        <f>RANK(W682,$W$5:$W$3209,0)</f>
        <v>678</v>
      </c>
      <c r="W682" s="55">
        <f>N682*O682</f>
        <v>1.2248871434182749</v>
      </c>
      <c r="X682">
        <f t="shared" si="20"/>
        <v>301.51240243970642</v>
      </c>
      <c r="Y682" s="77">
        <f t="shared" si="21"/>
        <v>3.3777977143295571E-2</v>
      </c>
    </row>
    <row r="683" spans="3:25" x14ac:dyDescent="0.25">
      <c r="C683" s="19" t="s">
        <v>2292</v>
      </c>
      <c r="D683" s="6" t="s">
        <v>107</v>
      </c>
      <c r="E683" s="6" t="s">
        <v>19</v>
      </c>
      <c r="F683" s="48">
        <v>2.6795793275814801</v>
      </c>
      <c r="G683" s="8">
        <v>27.729444855218301</v>
      </c>
      <c r="H683" s="9">
        <v>0.256347835783095</v>
      </c>
      <c r="I683" s="40">
        <v>1</v>
      </c>
      <c r="J683" s="7">
        <v>1</v>
      </c>
      <c r="K683" s="9">
        <v>0.89081191425016604</v>
      </c>
      <c r="L683" s="39">
        <v>0.47001203632270999</v>
      </c>
      <c r="M683" s="47">
        <v>0</v>
      </c>
      <c r="N683" s="17">
        <v>3.4548998774070097E-2</v>
      </c>
      <c r="O683" s="7">
        <f>Q683/P683/N683</f>
        <v>35.326276690591058</v>
      </c>
      <c r="P683" s="7">
        <v>3.1690412461151194</v>
      </c>
      <c r="Q683" s="33">
        <v>3.8677751964173837</v>
      </c>
      <c r="R683" s="38" t="s">
        <v>1676</v>
      </c>
      <c r="S683" s="33" t="s">
        <v>1676</v>
      </c>
      <c r="T683" s="45" t="s">
        <v>1675</v>
      </c>
      <c r="U683" s="55">
        <f>RANK(Q683,$Q$5:$Q$3209,0)</f>
        <v>628</v>
      </c>
      <c r="V683" s="55">
        <f>RANK(W683,$W$5:$W$3209,0)</f>
        <v>679</v>
      </c>
      <c r="W683" s="55">
        <f>N683*O683</f>
        <v>1.2204874900756915</v>
      </c>
      <c r="X683">
        <f t="shared" si="20"/>
        <v>300.28751529628812</v>
      </c>
      <c r="Y683" s="77">
        <f t="shared" si="21"/>
        <v>3.3640754894397294E-2</v>
      </c>
    </row>
    <row r="684" spans="3:25" x14ac:dyDescent="0.25">
      <c r="C684" s="19" t="s">
        <v>2366</v>
      </c>
      <c r="D684" s="6" t="s">
        <v>279</v>
      </c>
      <c r="E684" s="6" t="s">
        <v>39</v>
      </c>
      <c r="F684" s="48">
        <v>0.54972627983199696</v>
      </c>
      <c r="G684" s="8">
        <v>41.468572180966298</v>
      </c>
      <c r="H684" s="9">
        <v>1</v>
      </c>
      <c r="I684" s="40">
        <v>0</v>
      </c>
      <c r="J684" s="7">
        <v>1</v>
      </c>
      <c r="K684" s="9">
        <v>0.32976287185818098</v>
      </c>
      <c r="L684" s="39">
        <v>0</v>
      </c>
      <c r="M684" s="47">
        <v>0</v>
      </c>
      <c r="N684" s="17">
        <v>1.8634262125730699E-2</v>
      </c>
      <c r="O684" s="7">
        <f>Q684/P684/N684</f>
        <v>65.391231023531006</v>
      </c>
      <c r="P684" s="7">
        <v>2.1666751428879216</v>
      </c>
      <c r="Q684" s="33">
        <v>2.6401312309254021</v>
      </c>
      <c r="R684" s="38" t="s">
        <v>1677</v>
      </c>
      <c r="S684" s="33" t="s">
        <v>1677</v>
      </c>
      <c r="T684" s="45" t="s">
        <v>1677</v>
      </c>
      <c r="U684" s="55">
        <f>RANK(Q684,$Q$5:$Q$3209,0)</f>
        <v>710</v>
      </c>
      <c r="V684" s="55">
        <f>RANK(W684,$W$5:$W$3209,0)</f>
        <v>680</v>
      </c>
      <c r="W684" s="55">
        <f>N684*O684</f>
        <v>1.2185173396166902</v>
      </c>
      <c r="X684">
        <f t="shared" si="20"/>
        <v>299.06702780621242</v>
      </c>
      <c r="Y684" s="77">
        <f t="shared" si="21"/>
        <v>3.3504025531990056E-2</v>
      </c>
    </row>
    <row r="685" spans="3:25" x14ac:dyDescent="0.25">
      <c r="C685" s="19" t="s">
        <v>2376</v>
      </c>
      <c r="D685" s="6" t="s">
        <v>1124</v>
      </c>
      <c r="E685" s="6" t="s">
        <v>90</v>
      </c>
      <c r="F685" s="48">
        <v>2.4475246682848701</v>
      </c>
      <c r="G685" s="8">
        <v>54.007290181944398</v>
      </c>
      <c r="H685" s="9">
        <v>0.41511318809139203</v>
      </c>
      <c r="I685" s="40">
        <v>0</v>
      </c>
      <c r="J685" s="7">
        <v>3</v>
      </c>
      <c r="K685" s="9">
        <v>1</v>
      </c>
      <c r="L685" s="39">
        <v>0</v>
      </c>
      <c r="M685" s="47">
        <v>0</v>
      </c>
      <c r="N685" s="17">
        <v>2.54026971069824E-2</v>
      </c>
      <c r="O685" s="7">
        <f>Q685/P685/N685</f>
        <v>47.636719618242658</v>
      </c>
      <c r="P685" s="7">
        <v>2.1018903819409078</v>
      </c>
      <c r="Q685" s="33">
        <v>2.543499988607016</v>
      </c>
      <c r="R685" s="38" t="s">
        <v>1676</v>
      </c>
      <c r="S685" s="33" t="s">
        <v>1676</v>
      </c>
      <c r="T685" s="45" t="s">
        <v>1677</v>
      </c>
      <c r="U685" s="55">
        <f>RANK(Q685,$Q$5:$Q$3209,0)</f>
        <v>721</v>
      </c>
      <c r="V685" s="55">
        <f>RANK(W685,$W$5:$W$3209,0)</f>
        <v>681</v>
      </c>
      <c r="W685" s="55">
        <f>N685*O685</f>
        <v>1.2101011596324645</v>
      </c>
      <c r="X685">
        <f t="shared" si="20"/>
        <v>297.84851046659571</v>
      </c>
      <c r="Y685" s="77">
        <f t="shared" si="21"/>
        <v>3.3367516882550623E-2</v>
      </c>
    </row>
    <row r="686" spans="3:25" x14ac:dyDescent="0.25">
      <c r="C686" s="19" t="s">
        <v>2230</v>
      </c>
      <c r="D686" s="6" t="s">
        <v>884</v>
      </c>
      <c r="E686" s="6" t="s">
        <v>144</v>
      </c>
      <c r="F686" s="48">
        <v>6.0279871389914502E-2</v>
      </c>
      <c r="G686" s="8">
        <v>65</v>
      </c>
      <c r="H686" s="9">
        <v>0</v>
      </c>
      <c r="I686" s="40">
        <v>0</v>
      </c>
      <c r="J686" s="7">
        <v>0</v>
      </c>
      <c r="K686" s="9">
        <v>9.3080564026256103E-3</v>
      </c>
      <c r="L686" s="39">
        <v>1</v>
      </c>
      <c r="M686" s="47">
        <v>0</v>
      </c>
      <c r="N686" s="17">
        <v>3.4197813879289503E-2</v>
      </c>
      <c r="O686" s="7">
        <f>Q686/P686/N686</f>
        <v>35.326276690591058</v>
      </c>
      <c r="P686" s="7">
        <v>4.6903042925575722</v>
      </c>
      <c r="Q686" s="33">
        <v>5.6662695418082221</v>
      </c>
      <c r="R686" s="38" t="s">
        <v>1676</v>
      </c>
      <c r="S686" s="33" t="s">
        <v>1676</v>
      </c>
      <c r="T686" s="45" t="s">
        <v>1675</v>
      </c>
      <c r="U686" s="55">
        <f>RANK(Q686,$Q$5:$Q$3209,0)</f>
        <v>565</v>
      </c>
      <c r="V686" s="55">
        <f>RANK(W686,$W$5:$W$3209,0)</f>
        <v>682</v>
      </c>
      <c r="W686" s="55">
        <f>N686*O686</f>
        <v>1.2080814353131162</v>
      </c>
      <c r="X686">
        <f t="shared" si="20"/>
        <v>296.63840930696324</v>
      </c>
      <c r="Y686" s="77">
        <f t="shared" si="21"/>
        <v>3.3231951084990059E-2</v>
      </c>
    </row>
    <row r="687" spans="3:25" x14ac:dyDescent="0.25">
      <c r="C687" s="19" t="s">
        <v>2370</v>
      </c>
      <c r="D687" s="6" t="s">
        <v>910</v>
      </c>
      <c r="E687" s="6" t="s">
        <v>448</v>
      </c>
      <c r="F687" s="48">
        <v>4.83657236512897</v>
      </c>
      <c r="G687" s="8">
        <v>82.261105756804298</v>
      </c>
      <c r="H687" s="9">
        <v>1</v>
      </c>
      <c r="I687" s="40">
        <v>0</v>
      </c>
      <c r="J687" s="7">
        <v>0</v>
      </c>
      <c r="K687" s="9">
        <v>0.37854642700701802</v>
      </c>
      <c r="L687" s="39">
        <v>0</v>
      </c>
      <c r="M687" s="47">
        <v>0</v>
      </c>
      <c r="N687" s="17">
        <v>2.5160979391548901E-2</v>
      </c>
      <c r="O687" s="7">
        <f>Q687/P687/N687</f>
        <v>47.636719618242658</v>
      </c>
      <c r="P687" s="7">
        <v>2.1794606951296034</v>
      </c>
      <c r="Q687" s="33">
        <v>2.6122722113502519</v>
      </c>
      <c r="R687" s="38" t="s">
        <v>1676</v>
      </c>
      <c r="S687" s="33" t="s">
        <v>1676</v>
      </c>
      <c r="T687" s="45" t="s">
        <v>1677</v>
      </c>
      <c r="U687" s="55">
        <f>RANK(Q687,$Q$5:$Q$3209,0)</f>
        <v>714</v>
      </c>
      <c r="V687" s="55">
        <f>RANK(W687,$W$5:$W$3209,0)</f>
        <v>683</v>
      </c>
      <c r="W687" s="55">
        <f>N687*O687</f>
        <v>1.1985865205955968</v>
      </c>
      <c r="X687">
        <f t="shared" si="20"/>
        <v>295.43032787165015</v>
      </c>
      <c r="Y687" s="77">
        <f t="shared" si="21"/>
        <v>3.3096611554081688E-2</v>
      </c>
    </row>
    <row r="688" spans="3:25" x14ac:dyDescent="0.25">
      <c r="C688" s="19" t="s">
        <v>2416</v>
      </c>
      <c r="D688" s="6" t="s">
        <v>1436</v>
      </c>
      <c r="E688" s="6" t="s">
        <v>39</v>
      </c>
      <c r="F688" s="48">
        <v>9.7912510377780695</v>
      </c>
      <c r="G688" s="8">
        <v>10</v>
      </c>
      <c r="H688" s="9">
        <v>0.99081385244733899</v>
      </c>
      <c r="I688" s="40">
        <v>0</v>
      </c>
      <c r="J688" s="7">
        <v>8</v>
      </c>
      <c r="K688" s="9">
        <v>0.484776034824214</v>
      </c>
      <c r="L688" s="39">
        <v>0</v>
      </c>
      <c r="M688" s="47">
        <v>0</v>
      </c>
      <c r="N688" s="17">
        <v>3.3886586074998497E-2</v>
      </c>
      <c r="O688" s="7">
        <f>Q688/P688/N688</f>
        <v>35.326276690591058</v>
      </c>
      <c r="P688" s="7">
        <v>1.6659191490214456</v>
      </c>
      <c r="Q688" s="33">
        <v>1.9942500160491323</v>
      </c>
      <c r="R688" s="38" t="s">
        <v>1676</v>
      </c>
      <c r="S688" s="33" t="s">
        <v>1676</v>
      </c>
      <c r="T688" s="45" t="s">
        <v>1677</v>
      </c>
      <c r="U688" s="55">
        <f>RANK(Q688,$Q$5:$Q$3209,0)</f>
        <v>761</v>
      </c>
      <c r="V688" s="55">
        <f>RANK(W688,$W$5:$W$3209,0)</f>
        <v>684</v>
      </c>
      <c r="W688" s="55">
        <f>N688*O688</f>
        <v>1.1970869157849269</v>
      </c>
      <c r="X688">
        <f t="shared" si="20"/>
        <v>294.23174135105455</v>
      </c>
      <c r="Y688" s="77">
        <f t="shared" si="21"/>
        <v>3.2962335724068245E-2</v>
      </c>
    </row>
    <row r="689" spans="3:25" x14ac:dyDescent="0.25">
      <c r="C689" s="19" t="s">
        <v>2325</v>
      </c>
      <c r="D689" s="6" t="s">
        <v>455</v>
      </c>
      <c r="E689" s="6" t="s">
        <v>90</v>
      </c>
      <c r="F689" s="48">
        <v>2.3665944993632899</v>
      </c>
      <c r="G689" s="8">
        <v>32.842052003006799</v>
      </c>
      <c r="H689" s="9">
        <v>1</v>
      </c>
      <c r="I689" s="40">
        <v>0</v>
      </c>
      <c r="J689" s="7">
        <v>9</v>
      </c>
      <c r="K689" s="9">
        <v>0.82853834188164899</v>
      </c>
      <c r="L689" s="39">
        <v>0</v>
      </c>
      <c r="M689" s="47">
        <v>0</v>
      </c>
      <c r="N689" s="17">
        <v>3.3724842987270597E-2</v>
      </c>
      <c r="O689" s="7">
        <f>Q689/P689/N689</f>
        <v>35.326276690591058</v>
      </c>
      <c r="P689" s="7">
        <v>2.691320608683538</v>
      </c>
      <c r="Q689" s="33">
        <v>3.2063670700905518</v>
      </c>
      <c r="R689" s="38" t="s">
        <v>1676</v>
      </c>
      <c r="S689" s="33" t="s">
        <v>1676</v>
      </c>
      <c r="T689" s="45" t="s">
        <v>1676</v>
      </c>
      <c r="U689" s="55">
        <f>RANK(Q689,$Q$5:$Q$3209,0)</f>
        <v>663</v>
      </c>
      <c r="V689" s="55">
        <f>RANK(W689,$W$5:$W$3209,0)</f>
        <v>685</v>
      </c>
      <c r="W689" s="55">
        <f>N689*O689</f>
        <v>1.1913731347150607</v>
      </c>
      <c r="X689">
        <f t="shared" si="20"/>
        <v>293.0346544352696</v>
      </c>
      <c r="Y689" s="77">
        <f t="shared" si="21"/>
        <v>3.2828227892507292E-2</v>
      </c>
    </row>
    <row r="690" spans="3:25" x14ac:dyDescent="0.25">
      <c r="C690" s="19" t="s">
        <v>2278</v>
      </c>
      <c r="D690" s="6" t="s">
        <v>51</v>
      </c>
      <c r="E690" s="6" t="s">
        <v>12</v>
      </c>
      <c r="F690" s="48">
        <v>1.8058530114995168</v>
      </c>
      <c r="G690" s="8">
        <v>23.270205861345801</v>
      </c>
      <c r="H690" s="9">
        <v>0.84918353931089297</v>
      </c>
      <c r="I690" s="40">
        <v>2</v>
      </c>
      <c r="J690" s="7">
        <v>1</v>
      </c>
      <c r="K690" s="9">
        <v>0.361042533586656</v>
      </c>
      <c r="L690" s="39">
        <v>0.66893924437891195</v>
      </c>
      <c r="M690" s="47">
        <v>0</v>
      </c>
      <c r="N690" s="17">
        <v>4.4573331459141698E-2</v>
      </c>
      <c r="O690" s="7">
        <f>Q690/P690/N690</f>
        <v>26.553376868630977</v>
      </c>
      <c r="P690" s="7">
        <v>3.6992639312450186</v>
      </c>
      <c r="Q690" s="33">
        <v>4.3783469428291424</v>
      </c>
      <c r="R690" s="38" t="s">
        <v>1676</v>
      </c>
      <c r="S690" s="33" t="s">
        <v>1676</v>
      </c>
      <c r="T690" s="45" t="s">
        <v>1675</v>
      </c>
      <c r="U690" s="55">
        <f>RANK(Q690,$Q$5:$Q$3209,0)</f>
        <v>613</v>
      </c>
      <c r="V690" s="55">
        <f>RANK(W690,$W$5:$W$3209,0)</f>
        <v>686</v>
      </c>
      <c r="W690" s="55">
        <f>N690*O690</f>
        <v>1.1835724685249946</v>
      </c>
      <c r="X690">
        <f t="shared" si="20"/>
        <v>291.84328130055457</v>
      </c>
      <c r="Y690" s="77">
        <f t="shared" si="21"/>
        <v>3.2694760167173542E-2</v>
      </c>
    </row>
    <row r="691" spans="3:25" x14ac:dyDescent="0.25">
      <c r="C691" s="19" t="s">
        <v>2351</v>
      </c>
      <c r="D691" s="6" t="s">
        <v>679</v>
      </c>
      <c r="E691" s="6" t="s">
        <v>204</v>
      </c>
      <c r="F691" s="48">
        <v>15.320586201415701</v>
      </c>
      <c r="G691" s="8">
        <v>51.815224686458997</v>
      </c>
      <c r="H691" s="9">
        <v>0.75907993311230104</v>
      </c>
      <c r="I691" s="40">
        <v>0</v>
      </c>
      <c r="J691" s="7">
        <v>12</v>
      </c>
      <c r="K691" s="9">
        <v>0.68363524372916096</v>
      </c>
      <c r="L691" s="39">
        <v>0</v>
      </c>
      <c r="M691" s="47">
        <v>0</v>
      </c>
      <c r="N691" s="17">
        <v>3.3152673324813101E-2</v>
      </c>
      <c r="O691" s="7">
        <f>Q691/P691/N691</f>
        <v>35.326276690591058</v>
      </c>
      <c r="P691" s="7">
        <v>2.4223539682260555</v>
      </c>
      <c r="Q691" s="33">
        <v>2.8369653110206845</v>
      </c>
      <c r="R691" s="38" t="s">
        <v>1676</v>
      </c>
      <c r="S691" s="33" t="s">
        <v>1676</v>
      </c>
      <c r="T691" s="45" t="s">
        <v>1676</v>
      </c>
      <c r="U691" s="55">
        <f>RANK(Q691,$Q$5:$Q$3209,0)</f>
        <v>694</v>
      </c>
      <c r="V691" s="55">
        <f>RANK(W691,$W$5:$W$3209,0)</f>
        <v>687</v>
      </c>
      <c r="W691" s="55">
        <f>N691*O691</f>
        <v>1.1711605109051251</v>
      </c>
      <c r="X691">
        <f t="shared" si="20"/>
        <v>290.65970883202959</v>
      </c>
      <c r="Y691" s="77">
        <f t="shared" si="21"/>
        <v>3.2562166338641847E-2</v>
      </c>
    </row>
    <row r="692" spans="3:25" x14ac:dyDescent="0.25">
      <c r="C692" s="19" t="s">
        <v>2296</v>
      </c>
      <c r="D692" s="6" t="s">
        <v>663</v>
      </c>
      <c r="E692" s="6" t="s">
        <v>12</v>
      </c>
      <c r="F692" s="48">
        <v>1.6774681057702201</v>
      </c>
      <c r="G692" s="8">
        <v>85.893707213915505</v>
      </c>
      <c r="H692" s="9">
        <v>0.60163650640808397</v>
      </c>
      <c r="I692" s="40">
        <v>0</v>
      </c>
      <c r="J692" s="7">
        <v>1</v>
      </c>
      <c r="K692" s="9">
        <v>0.30770709201989299</v>
      </c>
      <c r="L692" s="39">
        <v>0</v>
      </c>
      <c r="M692" s="47">
        <v>0</v>
      </c>
      <c r="N692" s="17">
        <v>1.77951721723686E-2</v>
      </c>
      <c r="O692" s="7">
        <f>Q692/P692/N692</f>
        <v>65.391231023531006</v>
      </c>
      <c r="P692" s="7">
        <v>3.2158017635397749</v>
      </c>
      <c r="Q692" s="33">
        <v>3.7420619807369837</v>
      </c>
      <c r="R692" s="38" t="s">
        <v>1677</v>
      </c>
      <c r="S692" s="33" t="s">
        <v>1677</v>
      </c>
      <c r="T692" s="45" t="s">
        <v>1675</v>
      </c>
      <c r="U692" s="55">
        <f>RANK(Q692,$Q$5:$Q$3209,0)</f>
        <v>633</v>
      </c>
      <c r="V692" s="55">
        <f>RANK(W692,$W$5:$W$3209,0)</f>
        <v>688</v>
      </c>
      <c r="W692" s="55">
        <f>N692*O692</f>
        <v>1.1636482146268652</v>
      </c>
      <c r="X692">
        <f t="shared" si="20"/>
        <v>289.48854832112448</v>
      </c>
      <c r="Y692" s="77">
        <f t="shared" si="21"/>
        <v>3.2430963002897162E-2</v>
      </c>
    </row>
    <row r="693" spans="3:25" x14ac:dyDescent="0.25">
      <c r="C693" s="19" t="s">
        <v>2322</v>
      </c>
      <c r="D693" s="6" t="s">
        <v>83</v>
      </c>
      <c r="E693" s="6" t="s">
        <v>12</v>
      </c>
      <c r="F693" s="48">
        <v>3.4471626471702002</v>
      </c>
      <c r="G693" s="8">
        <v>66.174866809465001</v>
      </c>
      <c r="H693" s="9">
        <v>0.51307056782518001</v>
      </c>
      <c r="I693" s="40">
        <v>1</v>
      </c>
      <c r="J693" s="7">
        <v>2</v>
      </c>
      <c r="K693" s="9">
        <v>0.269140649278235</v>
      </c>
      <c r="L693" s="39">
        <v>0</v>
      </c>
      <c r="M693" s="47">
        <v>0</v>
      </c>
      <c r="N693" s="17">
        <v>2.4387470388031799E-2</v>
      </c>
      <c r="O693" s="7">
        <f>Q693/P693/N693</f>
        <v>47.636719618242658</v>
      </c>
      <c r="P693" s="7">
        <v>2.7790015341870986</v>
      </c>
      <c r="Q693" s="33">
        <v>3.2284747108586176</v>
      </c>
      <c r="R693" s="38" t="s">
        <v>1676</v>
      </c>
      <c r="S693" s="33" t="s">
        <v>1676</v>
      </c>
      <c r="T693" s="45" t="s">
        <v>1676</v>
      </c>
      <c r="U693" s="55">
        <f>RANK(Q693,$Q$5:$Q$3209,0)</f>
        <v>660</v>
      </c>
      <c r="V693" s="55">
        <f>RANK(W693,$W$5:$W$3209,0)</f>
        <v>689</v>
      </c>
      <c r="W693" s="55">
        <f>N693*O693</f>
        <v>1.1617390890728663</v>
      </c>
      <c r="X693">
        <f t="shared" si="20"/>
        <v>288.32490010649764</v>
      </c>
      <c r="Y693" s="77">
        <f t="shared" si="21"/>
        <v>3.2300601258310677E-2</v>
      </c>
    </row>
    <row r="694" spans="3:25" x14ac:dyDescent="0.25">
      <c r="C694" s="19" t="s">
        <v>2341</v>
      </c>
      <c r="D694" s="6" t="s">
        <v>1434</v>
      </c>
      <c r="E694" s="6" t="s">
        <v>126</v>
      </c>
      <c r="F694" s="48">
        <v>10.134225792673799</v>
      </c>
      <c r="G694" s="8">
        <v>44.507934013040803</v>
      </c>
      <c r="H694" s="9">
        <v>0.47189205527526301</v>
      </c>
      <c r="I694" s="40">
        <v>1</v>
      </c>
      <c r="J694" s="7">
        <v>3</v>
      </c>
      <c r="K694" s="9">
        <v>1</v>
      </c>
      <c r="L694" s="39">
        <v>0</v>
      </c>
      <c r="M694" s="47">
        <v>0</v>
      </c>
      <c r="N694" s="17">
        <v>3.2770131302874803E-2</v>
      </c>
      <c r="O694" s="7">
        <f>Q694/P694/N694</f>
        <v>35.326276690591058</v>
      </c>
      <c r="P694" s="7">
        <v>2.6188033582125403</v>
      </c>
      <c r="Q694" s="33">
        <v>3.0316491326050095</v>
      </c>
      <c r="R694" s="38" t="s">
        <v>1676</v>
      </c>
      <c r="S694" s="33" t="s">
        <v>1676</v>
      </c>
      <c r="T694" s="45" t="s">
        <v>1676</v>
      </c>
      <c r="U694" s="55">
        <f>RANK(Q694,$Q$5:$Q$3209,0)</f>
        <v>682</v>
      </c>
      <c r="V694" s="55">
        <f>RANK(W694,$W$5:$W$3209,0)</f>
        <v>690</v>
      </c>
      <c r="W694" s="55">
        <f>N694*O694</f>
        <v>1.1576467255923546</v>
      </c>
      <c r="X694">
        <f t="shared" si="20"/>
        <v>287.16316101742478</v>
      </c>
      <c r="Y694" s="77">
        <f t="shared" si="21"/>
        <v>3.2170453390164451E-2</v>
      </c>
    </row>
    <row r="695" spans="3:25" x14ac:dyDescent="0.25">
      <c r="C695" s="19" t="s">
        <v>2354</v>
      </c>
      <c r="D695" s="6" t="s">
        <v>465</v>
      </c>
      <c r="E695" s="6" t="s">
        <v>12</v>
      </c>
      <c r="F695" s="48">
        <v>7.5573310645521703</v>
      </c>
      <c r="G695" s="8">
        <v>64.527090613512698</v>
      </c>
      <c r="H695" s="9">
        <v>0.99735757058400398</v>
      </c>
      <c r="I695" s="40">
        <v>1</v>
      </c>
      <c r="J695" s="7">
        <v>2</v>
      </c>
      <c r="K695" s="9">
        <v>0.90694187606087295</v>
      </c>
      <c r="L695" s="39">
        <v>0</v>
      </c>
      <c r="M695" s="47">
        <v>0</v>
      </c>
      <c r="N695" s="17">
        <v>5.7594178268665003E-2</v>
      </c>
      <c r="O695" s="7">
        <f>Q695/P695/N695</f>
        <v>19.997911461310199</v>
      </c>
      <c r="P695" s="7">
        <v>2.4221540232788148</v>
      </c>
      <c r="Q695" s="33">
        <v>2.7897480569547599</v>
      </c>
      <c r="R695" s="38" t="s">
        <v>1676</v>
      </c>
      <c r="S695" s="33" t="s">
        <v>1676</v>
      </c>
      <c r="T695" s="45" t="s">
        <v>1676</v>
      </c>
      <c r="U695" s="55">
        <f>RANK(Q695,$Q$5:$Q$3209,0)</f>
        <v>697</v>
      </c>
      <c r="V695" s="55">
        <f>RANK(W695,$W$5:$W$3209,0)</f>
        <v>691</v>
      </c>
      <c r="W695" s="55">
        <f>N695*O695</f>
        <v>1.1517632777036786</v>
      </c>
      <c r="X695">
        <f t="shared" si="20"/>
        <v>286.00551429183241</v>
      </c>
      <c r="Y695" s="77">
        <f t="shared" si="21"/>
        <v>3.2040763983292073E-2</v>
      </c>
    </row>
    <row r="696" spans="3:25" x14ac:dyDescent="0.25">
      <c r="C696" s="19" t="s">
        <v>2286</v>
      </c>
      <c r="D696" s="6" t="s">
        <v>459</v>
      </c>
      <c r="E696" s="6" t="s">
        <v>163</v>
      </c>
      <c r="F696" s="48">
        <v>7.0146566944443096</v>
      </c>
      <c r="G696" s="8">
        <v>55.619705195271401</v>
      </c>
      <c r="H696" s="9">
        <v>0.44170056940580699</v>
      </c>
      <c r="I696" s="40">
        <v>2</v>
      </c>
      <c r="J696" s="7">
        <v>7</v>
      </c>
      <c r="K696" s="9">
        <v>0.53710629329507598</v>
      </c>
      <c r="L696" s="39">
        <v>0.28463813243288</v>
      </c>
      <c r="M696" s="47">
        <v>0</v>
      </c>
      <c r="N696" s="17">
        <v>4.29781418672339E-2</v>
      </c>
      <c r="O696" s="7">
        <f>Q696/P696/N696</f>
        <v>26.553376868630977</v>
      </c>
      <c r="P696" s="7">
        <v>3.5950525651128706</v>
      </c>
      <c r="Q696" s="33">
        <v>4.1027271873050388</v>
      </c>
      <c r="R696" s="38" t="s">
        <v>1676</v>
      </c>
      <c r="S696" s="33" t="s">
        <v>1676</v>
      </c>
      <c r="T696" s="45" t="s">
        <v>1675</v>
      </c>
      <c r="U696" s="55">
        <f>RANK(Q696,$Q$5:$Q$3209,0)</f>
        <v>621</v>
      </c>
      <c r="V696" s="55">
        <f>RANK(W696,$W$5:$W$3209,0)</f>
        <v>692</v>
      </c>
      <c r="W696" s="55">
        <f>N696*O696</f>
        <v>1.1412147981141492</v>
      </c>
      <c r="X696">
        <f t="shared" si="20"/>
        <v>284.85375101412876</v>
      </c>
      <c r="Y696" s="77">
        <f t="shared" si="21"/>
        <v>3.1911733690163285E-2</v>
      </c>
    </row>
    <row r="697" spans="3:25" x14ac:dyDescent="0.25">
      <c r="C697" s="19" t="s">
        <v>2387</v>
      </c>
      <c r="D697" s="6" t="s">
        <v>83</v>
      </c>
      <c r="E697" s="6" t="s">
        <v>12</v>
      </c>
      <c r="F697" s="48">
        <v>7.2996182086213404</v>
      </c>
      <c r="G697" s="8">
        <v>85.354909430939401</v>
      </c>
      <c r="H697" s="9">
        <v>0.21215842444336899</v>
      </c>
      <c r="I697" s="40">
        <v>0</v>
      </c>
      <c r="J697" s="7">
        <v>3</v>
      </c>
      <c r="K697" s="9">
        <v>0.92357268419979599</v>
      </c>
      <c r="L697" s="39">
        <v>0</v>
      </c>
      <c r="M697" s="47">
        <v>0</v>
      </c>
      <c r="N697" s="17">
        <v>3.19951906939712E-2</v>
      </c>
      <c r="O697" s="7">
        <f>Q697/P697/N697</f>
        <v>35.326276690591058</v>
      </c>
      <c r="P697" s="7">
        <v>2.1233268911944081</v>
      </c>
      <c r="Q697" s="33">
        <v>2.3999347220552512</v>
      </c>
      <c r="R697" s="38" t="s">
        <v>1676</v>
      </c>
      <c r="S697" s="33" t="s">
        <v>1676</v>
      </c>
      <c r="T697" s="45" t="s">
        <v>1677</v>
      </c>
      <c r="U697" s="55">
        <f>RANK(Q697,$Q$5:$Q$3209,0)</f>
        <v>732</v>
      </c>
      <c r="V697" s="55">
        <f>RANK(W697,$W$5:$W$3209,0)</f>
        <v>693</v>
      </c>
      <c r="W697" s="55">
        <f>N697*O697</f>
        <v>1.1302709592234508</v>
      </c>
      <c r="X697">
        <f t="shared" si="20"/>
        <v>283.7125362160146</v>
      </c>
      <c r="Y697" s="77">
        <f t="shared" si="21"/>
        <v>3.1783885127204092E-2</v>
      </c>
    </row>
    <row r="698" spans="3:25" x14ac:dyDescent="0.25">
      <c r="C698" s="19" t="s">
        <v>2384</v>
      </c>
      <c r="D698" s="6" t="s">
        <v>1426</v>
      </c>
      <c r="E698" s="6" t="s">
        <v>39</v>
      </c>
      <c r="F698" s="48">
        <v>5.7601114955783004</v>
      </c>
      <c r="G698" s="8">
        <v>31.795066470497201</v>
      </c>
      <c r="H698" s="9">
        <v>1</v>
      </c>
      <c r="I698" s="40">
        <v>0</v>
      </c>
      <c r="J698" s="7">
        <v>2</v>
      </c>
      <c r="K698" s="9">
        <v>0.924844497215493</v>
      </c>
      <c r="L698" s="39">
        <v>0</v>
      </c>
      <c r="M698" s="47">
        <v>0</v>
      </c>
      <c r="N698" s="17">
        <v>3.1898900485419601E-2</v>
      </c>
      <c r="O698" s="7">
        <f>Q698/P698/N698</f>
        <v>35.326276690591058</v>
      </c>
      <c r="P698" s="7">
        <v>2.1458735106211595</v>
      </c>
      <c r="Q698" s="33">
        <v>2.4181191625009628</v>
      </c>
      <c r="R698" s="38" t="s">
        <v>1676</v>
      </c>
      <c r="S698" s="33" t="s">
        <v>1676</v>
      </c>
      <c r="T698" s="45" t="s">
        <v>1677</v>
      </c>
      <c r="U698" s="55">
        <f>RANK(Q698,$Q$5:$Q$3209,0)</f>
        <v>729</v>
      </c>
      <c r="V698" s="55">
        <f>RANK(W698,$W$5:$W$3209,0)</f>
        <v>694</v>
      </c>
      <c r="W698" s="55">
        <f>N698*O698</f>
        <v>1.1268693846735622</v>
      </c>
      <c r="X698">
        <f t="shared" si="20"/>
        <v>282.58226525679117</v>
      </c>
      <c r="Y698" s="77">
        <f t="shared" si="21"/>
        <v>3.1657262585917369E-2</v>
      </c>
    </row>
    <row r="699" spans="3:25" x14ac:dyDescent="0.25">
      <c r="C699" s="19" t="s">
        <v>2358</v>
      </c>
      <c r="D699" s="6" t="s">
        <v>701</v>
      </c>
      <c r="E699" s="6" t="s">
        <v>16</v>
      </c>
      <c r="F699" s="48">
        <v>21.042934087602099</v>
      </c>
      <c r="G699" s="8">
        <v>49.820785188391</v>
      </c>
      <c r="H699" s="9">
        <v>0.65194274112247796</v>
      </c>
      <c r="I699" s="40">
        <v>5</v>
      </c>
      <c r="J699" s="7">
        <v>11</v>
      </c>
      <c r="K699" s="9">
        <v>0.72516843891473404</v>
      </c>
      <c r="L699" s="39">
        <v>0</v>
      </c>
      <c r="M699" s="47">
        <v>0</v>
      </c>
      <c r="N699" s="17">
        <v>4.22488913493414E-2</v>
      </c>
      <c r="O699" s="7">
        <f>Q699/P699/N699</f>
        <v>26.553376868630973</v>
      </c>
      <c r="P699" s="7">
        <v>2.4591802341907134</v>
      </c>
      <c r="Q699" s="33">
        <v>2.7588331514559403</v>
      </c>
      <c r="R699" s="38" t="s">
        <v>1676</v>
      </c>
      <c r="S699" s="33" t="s">
        <v>1676</v>
      </c>
      <c r="T699" s="45" t="s">
        <v>1676</v>
      </c>
      <c r="U699" s="55">
        <f>RANK(Q699,$Q$5:$Q$3209,0)</f>
        <v>701</v>
      </c>
      <c r="V699" s="55">
        <f>RANK(W699,$W$5:$W$3209,0)</f>
        <v>695</v>
      </c>
      <c r="W699" s="55">
        <f>N699*O699</f>
        <v>1.1218507342809052</v>
      </c>
      <c r="X699">
        <f t="shared" si="20"/>
        <v>281.45539587211761</v>
      </c>
      <c r="Y699" s="77">
        <f t="shared" si="21"/>
        <v>3.1531021117868326E-2</v>
      </c>
    </row>
    <row r="700" spans="3:25" x14ac:dyDescent="0.25">
      <c r="C700" s="19" t="s">
        <v>2428</v>
      </c>
      <c r="D700" s="6" t="s">
        <v>134</v>
      </c>
      <c r="E700" s="6" t="s">
        <v>131</v>
      </c>
      <c r="F700" s="48">
        <v>3.1243017943961502</v>
      </c>
      <c r="G700" s="8">
        <v>97.623974904918498</v>
      </c>
      <c r="H700" s="9">
        <v>0</v>
      </c>
      <c r="I700" s="40">
        <v>0</v>
      </c>
      <c r="J700" s="7">
        <v>1</v>
      </c>
      <c r="K700" s="9">
        <v>1</v>
      </c>
      <c r="L700" s="39">
        <v>0</v>
      </c>
      <c r="M700" s="47">
        <v>0</v>
      </c>
      <c r="N700" s="17">
        <v>2.3354818207269801E-2</v>
      </c>
      <c r="O700" s="7">
        <f>Q700/P700/N700</f>
        <v>47.636719618242651</v>
      </c>
      <c r="P700" s="7">
        <v>1.6786743253589615</v>
      </c>
      <c r="Q700" s="33">
        <v>1.8676039615659055</v>
      </c>
      <c r="R700" s="38" t="s">
        <v>1676</v>
      </c>
      <c r="S700" s="33" t="s">
        <v>1676</v>
      </c>
      <c r="T700" s="45" t="s">
        <v>1677</v>
      </c>
      <c r="U700" s="55">
        <f>RANK(Q700,$Q$5:$Q$3209,0)</f>
        <v>774</v>
      </c>
      <c r="V700" s="55">
        <f>RANK(W700,$W$5:$W$3209,0)</f>
        <v>696</v>
      </c>
      <c r="W700" s="55">
        <f>N700*O700</f>
        <v>1.1125469266747401</v>
      </c>
      <c r="X700">
        <f t="shared" si="20"/>
        <v>280.33354513783672</v>
      </c>
      <c r="Y700" s="77">
        <f t="shared" si="21"/>
        <v>3.1405341881611017E-2</v>
      </c>
    </row>
    <row r="701" spans="3:25" x14ac:dyDescent="0.25">
      <c r="C701" s="19" t="s">
        <v>2403</v>
      </c>
      <c r="D701" s="6" t="s">
        <v>633</v>
      </c>
      <c r="E701" s="6" t="s">
        <v>204</v>
      </c>
      <c r="F701" s="48">
        <v>2.8193031045161101</v>
      </c>
      <c r="G701" s="8">
        <v>65.722222637300106</v>
      </c>
      <c r="H701" s="9">
        <v>0.66009480984339097</v>
      </c>
      <c r="I701" s="40">
        <v>0</v>
      </c>
      <c r="J701" s="7">
        <v>0</v>
      </c>
      <c r="K701" s="9">
        <v>1</v>
      </c>
      <c r="L701" s="39">
        <v>0</v>
      </c>
      <c r="M701" s="47">
        <v>0</v>
      </c>
      <c r="N701" s="17">
        <v>3.1437218197380497E-2</v>
      </c>
      <c r="O701" s="7">
        <f>Q701/P701/N701</f>
        <v>35.326276690591058</v>
      </c>
      <c r="P701" s="7">
        <v>2.0367178046871257</v>
      </c>
      <c r="Q701" s="33">
        <v>2.2618970571884165</v>
      </c>
      <c r="R701" s="38" t="s">
        <v>1676</v>
      </c>
      <c r="S701" s="33" t="s">
        <v>1676</v>
      </c>
      <c r="T701" s="45" t="s">
        <v>1677</v>
      </c>
      <c r="U701" s="55">
        <f>RANK(Q701,$Q$5:$Q$3209,0)</f>
        <v>748</v>
      </c>
      <c r="V701" s="55">
        <f>RANK(W701,$W$5:$W$3209,0)</f>
        <v>697</v>
      </c>
      <c r="W701" s="55">
        <f>N701*O701</f>
        <v>1.1105598684231477</v>
      </c>
      <c r="X701">
        <f t="shared" si="20"/>
        <v>279.220998211162</v>
      </c>
      <c r="Y701" s="77">
        <f t="shared" si="21"/>
        <v>3.1280704936808797E-2</v>
      </c>
    </row>
    <row r="702" spans="3:25" x14ac:dyDescent="0.25">
      <c r="C702" s="19" t="s">
        <v>2260</v>
      </c>
      <c r="D702" s="6" t="s">
        <v>20</v>
      </c>
      <c r="E702" s="6" t="s">
        <v>22</v>
      </c>
      <c r="F702" s="48">
        <v>0.21092663821034399</v>
      </c>
      <c r="G702" s="8">
        <v>45.5724578403509</v>
      </c>
      <c r="H702" s="9">
        <v>1</v>
      </c>
      <c r="I702" s="40">
        <v>0</v>
      </c>
      <c r="J702" s="7">
        <v>2</v>
      </c>
      <c r="K702" s="9">
        <v>0.184134583785769</v>
      </c>
      <c r="L702" s="39">
        <v>0</v>
      </c>
      <c r="M702" s="47">
        <v>0</v>
      </c>
      <c r="N702" s="17">
        <v>1.6942778369512499E-2</v>
      </c>
      <c r="O702" s="7">
        <f>Q702/P702/N702</f>
        <v>65.391231023531006</v>
      </c>
      <c r="P702" s="7">
        <v>4.3309478821958587</v>
      </c>
      <c r="Q702" s="33">
        <v>4.7982967199069844</v>
      </c>
      <c r="R702" s="38" t="s">
        <v>1677</v>
      </c>
      <c r="S702" s="33" t="s">
        <v>1677</v>
      </c>
      <c r="T702" s="45" t="s">
        <v>1675</v>
      </c>
      <c r="U702" s="55">
        <f>RANK(Q702,$Q$5:$Q$3209,0)</f>
        <v>595</v>
      </c>
      <c r="V702" s="55">
        <f>RANK(W702,$W$5:$W$3209,0)</f>
        <v>698</v>
      </c>
      <c r="W702" s="55">
        <f>N702*O702</f>
        <v>1.1079091345412757</v>
      </c>
      <c r="X702">
        <f t="shared" si="20"/>
        <v>278.11043834273886</v>
      </c>
      <c r="Y702" s="77">
        <f t="shared" si="21"/>
        <v>3.1156290599128739E-2</v>
      </c>
    </row>
    <row r="703" spans="3:25" x14ac:dyDescent="0.25">
      <c r="C703" s="19" t="s">
        <v>2313</v>
      </c>
      <c r="D703" s="6" t="s">
        <v>463</v>
      </c>
      <c r="E703" s="6" t="s">
        <v>39</v>
      </c>
      <c r="F703" s="48">
        <v>2.0835171764361302</v>
      </c>
      <c r="G703" s="8">
        <v>75.959056509350106</v>
      </c>
      <c r="H703" s="9">
        <v>0.98872671811903701</v>
      </c>
      <c r="I703" s="40">
        <v>1</v>
      </c>
      <c r="J703" s="7">
        <v>0</v>
      </c>
      <c r="K703" s="9">
        <v>0.93645865296741804</v>
      </c>
      <c r="L703" s="39">
        <v>0</v>
      </c>
      <c r="M703" s="47">
        <v>0</v>
      </c>
      <c r="N703" s="17">
        <v>4.1605072372757297E-2</v>
      </c>
      <c r="O703" s="7">
        <f>Q703/P703/N703</f>
        <v>26.553376868630977</v>
      </c>
      <c r="P703" s="7">
        <v>3.0557753405032844</v>
      </c>
      <c r="Q703" s="33">
        <v>3.375883594657993</v>
      </c>
      <c r="R703" s="38" t="s">
        <v>1676</v>
      </c>
      <c r="S703" s="33" t="s">
        <v>1676</v>
      </c>
      <c r="T703" s="45" t="s">
        <v>1676</v>
      </c>
      <c r="U703" s="55">
        <f>RANK(Q703,$Q$5:$Q$3209,0)</f>
        <v>651</v>
      </c>
      <c r="V703" s="55">
        <f>RANK(W703,$W$5:$W$3209,0)</f>
        <v>699</v>
      </c>
      <c r="W703" s="55">
        <f>N703*O703</f>
        <v>1.1047551663604913</v>
      </c>
      <c r="X703">
        <f t="shared" si="20"/>
        <v>277.00252920819759</v>
      </c>
      <c r="Y703" s="77">
        <f t="shared" si="21"/>
        <v>3.1032173219145118E-2</v>
      </c>
    </row>
    <row r="704" spans="3:25" x14ac:dyDescent="0.25">
      <c r="C704" s="19" t="s">
        <v>2272</v>
      </c>
      <c r="D704" s="6" t="s">
        <v>629</v>
      </c>
      <c r="E704" s="6" t="s">
        <v>39</v>
      </c>
      <c r="F704" s="48">
        <v>0.54286967686360998</v>
      </c>
      <c r="G704" s="8">
        <v>10</v>
      </c>
      <c r="H704" s="9">
        <v>0.137185265431753</v>
      </c>
      <c r="I704" s="40">
        <v>1</v>
      </c>
      <c r="J704" s="7">
        <v>1</v>
      </c>
      <c r="K704" s="9">
        <v>0.13431491600436099</v>
      </c>
      <c r="L704" s="39">
        <v>1</v>
      </c>
      <c r="M704" s="47">
        <v>0</v>
      </c>
      <c r="N704" s="17">
        <v>3.0937961660614199E-2</v>
      </c>
      <c r="O704" s="7">
        <f>Q704/P704/N704</f>
        <v>35.326276690591058</v>
      </c>
      <c r="P704" s="7">
        <v>4.1741878841014008</v>
      </c>
      <c r="Q704" s="33">
        <v>4.5620659192502648</v>
      </c>
      <c r="R704" s="38" t="s">
        <v>1676</v>
      </c>
      <c r="S704" s="33" t="s">
        <v>1676</v>
      </c>
      <c r="T704" s="45" t="s">
        <v>1675</v>
      </c>
      <c r="U704" s="55">
        <f>RANK(Q704,$Q$5:$Q$3209,0)</f>
        <v>607</v>
      </c>
      <c r="V704" s="55">
        <f>RANK(W704,$W$5:$W$3209,0)</f>
        <v>700</v>
      </c>
      <c r="W704" s="55">
        <f>N704*O704</f>
        <v>1.0929229938657552</v>
      </c>
      <c r="X704">
        <f t="shared" si="20"/>
        <v>275.89777404183707</v>
      </c>
      <c r="Y704" s="77">
        <f t="shared" si="21"/>
        <v>3.0908409173433182E-2</v>
      </c>
    </row>
    <row r="705" spans="3:25" x14ac:dyDescent="0.25">
      <c r="C705" s="19" t="s">
        <v>2363</v>
      </c>
      <c r="D705" s="6" t="s">
        <v>311</v>
      </c>
      <c r="E705" s="6" t="s">
        <v>19</v>
      </c>
      <c r="F705" s="48">
        <v>3.0062585118854601</v>
      </c>
      <c r="G705" s="8">
        <v>38.155447473191003</v>
      </c>
      <c r="H705" s="9">
        <v>0.45654780292478198</v>
      </c>
      <c r="I705" s="40">
        <v>1</v>
      </c>
      <c r="J705" s="7">
        <v>1</v>
      </c>
      <c r="K705" s="9">
        <v>0.95377907256715799</v>
      </c>
      <c r="L705" s="39">
        <v>0.41507394307280099</v>
      </c>
      <c r="M705" s="47">
        <v>0</v>
      </c>
      <c r="N705" s="17">
        <v>5.4528587928992699E-2</v>
      </c>
      <c r="O705" s="7">
        <f>Q705/P705/N705</f>
        <v>19.997911461310199</v>
      </c>
      <c r="P705" s="7">
        <v>2.479625426664716</v>
      </c>
      <c r="Q705" s="33">
        <v>2.703927069872706</v>
      </c>
      <c r="R705" s="38" t="s">
        <v>1676</v>
      </c>
      <c r="S705" s="33" t="s">
        <v>1676</v>
      </c>
      <c r="T705" s="45" t="s">
        <v>1676</v>
      </c>
      <c r="U705" s="55">
        <f>RANK(Q705,$Q$5:$Q$3209,0)</f>
        <v>707</v>
      </c>
      <c r="V705" s="55">
        <f>RANK(W705,$W$5:$W$3209,0)</f>
        <v>701</v>
      </c>
      <c r="W705" s="55">
        <f>N705*O705</f>
        <v>1.090457873514264</v>
      </c>
      <c r="X705">
        <f t="shared" si="20"/>
        <v>274.80485104797134</v>
      </c>
      <c r="Y705" s="77">
        <f t="shared" si="21"/>
        <v>3.0785970668060055E-2</v>
      </c>
    </row>
    <row r="706" spans="3:25" x14ac:dyDescent="0.25">
      <c r="C706" s="19" t="s">
        <v>1108</v>
      </c>
      <c r="D706" s="6" t="s">
        <v>1108</v>
      </c>
      <c r="E706" s="6" t="s">
        <v>126</v>
      </c>
      <c r="F706" s="48">
        <v>2.8747025205101899E-3</v>
      </c>
      <c r="G706" s="8">
        <v>65</v>
      </c>
      <c r="H706" s="9">
        <v>1</v>
      </c>
      <c r="I706" s="40">
        <v>0</v>
      </c>
      <c r="J706" s="7">
        <v>0</v>
      </c>
      <c r="K706" s="9">
        <v>1</v>
      </c>
      <c r="L706" s="39">
        <v>0</v>
      </c>
      <c r="M706" s="47">
        <v>0</v>
      </c>
      <c r="N706" s="17">
        <v>4.1002172303966203E-2</v>
      </c>
      <c r="O706" s="7">
        <f>Q706/P706/N706</f>
        <v>26.553376868630977</v>
      </c>
      <c r="P706" s="7">
        <v>2.6561533507827995</v>
      </c>
      <c r="Q706" s="33">
        <v>2.8918766909659377</v>
      </c>
      <c r="R706" s="38" t="s">
        <v>1676</v>
      </c>
      <c r="S706" s="33" t="s">
        <v>1676</v>
      </c>
      <c r="T706" s="45" t="s">
        <v>1676</v>
      </c>
      <c r="U706" s="55">
        <f>RANK(Q706,$Q$5:$Q$3209,0)</f>
        <v>689</v>
      </c>
      <c r="V706" s="55">
        <f>RANK(W706,$W$5:$W$3209,0)</f>
        <v>702</v>
      </c>
      <c r="W706" s="55">
        <f>N706*O706</f>
        <v>1.0887461336197579</v>
      </c>
      <c r="X706">
        <f t="shared" si="20"/>
        <v>273.71439317445709</v>
      </c>
      <c r="Y706" s="77">
        <f t="shared" si="21"/>
        <v>3.0663808326381069E-2</v>
      </c>
    </row>
    <row r="707" spans="3:25" x14ac:dyDescent="0.25">
      <c r="C707" s="19" t="s">
        <v>2383</v>
      </c>
      <c r="D707" s="6" t="s">
        <v>803</v>
      </c>
      <c r="E707" s="6" t="s">
        <v>16</v>
      </c>
      <c r="F707" s="48">
        <v>10.928919403035309</v>
      </c>
      <c r="G707" s="8">
        <v>31.286679228771099</v>
      </c>
      <c r="H707" s="9">
        <v>0.70522317773509602</v>
      </c>
      <c r="I707" s="40">
        <v>1</v>
      </c>
      <c r="J707" s="7">
        <v>5</v>
      </c>
      <c r="K707" s="9">
        <v>1</v>
      </c>
      <c r="L707" s="39">
        <v>0.42596058906950601</v>
      </c>
      <c r="M707" s="47">
        <v>0</v>
      </c>
      <c r="N707" s="17">
        <v>7.2646507718421197E-2</v>
      </c>
      <c r="O707" s="7">
        <f>Q707/P707/N707</f>
        <v>14.950713546377353</v>
      </c>
      <c r="P707" s="7">
        <v>2.2273551672070555</v>
      </c>
      <c r="Q707" s="33">
        <v>2.4191685951108775</v>
      </c>
      <c r="R707" s="38" t="s">
        <v>1675</v>
      </c>
      <c r="S707" s="33" t="s">
        <v>1675</v>
      </c>
      <c r="T707" s="45" t="s">
        <v>1677</v>
      </c>
      <c r="U707" s="55">
        <f>RANK(Q707,$Q$5:$Q$3209,0)</f>
        <v>728</v>
      </c>
      <c r="V707" s="55">
        <f>RANK(W707,$W$5:$W$3209,0)</f>
        <v>703</v>
      </c>
      <c r="W707" s="55">
        <f>N707*O707</f>
        <v>1.0861171270428067</v>
      </c>
      <c r="X707">
        <f t="shared" si="20"/>
        <v>272.62564704083735</v>
      </c>
      <c r="Y707" s="77">
        <f t="shared" si="21"/>
        <v>3.0541837748326282E-2</v>
      </c>
    </row>
    <row r="708" spans="3:25" x14ac:dyDescent="0.25">
      <c r="C708" s="19" t="s">
        <v>2324</v>
      </c>
      <c r="D708" s="6" t="s">
        <v>49</v>
      </c>
      <c r="E708" s="6" t="s">
        <v>19</v>
      </c>
      <c r="F708" s="48">
        <v>3.7263790087381898</v>
      </c>
      <c r="G708" s="8">
        <v>58.094520914033701</v>
      </c>
      <c r="H708" s="9">
        <v>0.65773842154374995</v>
      </c>
      <c r="I708" s="40">
        <v>1</v>
      </c>
      <c r="J708" s="7">
        <v>0</v>
      </c>
      <c r="K708" s="9">
        <v>0.25484732406064298</v>
      </c>
      <c r="L708" s="39">
        <v>0</v>
      </c>
      <c r="M708" s="47">
        <v>0</v>
      </c>
      <c r="N708" s="17">
        <v>1.65952783050138E-2</v>
      </c>
      <c r="O708" s="7">
        <f>Q708/P708/N708</f>
        <v>65.391231023531006</v>
      </c>
      <c r="P708" s="7">
        <v>2.9567711944039559</v>
      </c>
      <c r="Q708" s="33">
        <v>3.2086457519387324</v>
      </c>
      <c r="R708" s="38" t="s">
        <v>1677</v>
      </c>
      <c r="S708" s="33" t="s">
        <v>1677</v>
      </c>
      <c r="T708" s="45" t="s">
        <v>1676</v>
      </c>
      <c r="U708" s="55">
        <f>RANK(Q708,$Q$5:$Q$3209,0)</f>
        <v>662</v>
      </c>
      <c r="V708" s="55">
        <f>RANK(W708,$W$5:$W$3209,0)</f>
        <v>704</v>
      </c>
      <c r="W708" s="55">
        <f>N708*O708</f>
        <v>1.0851856775429494</v>
      </c>
      <c r="X708">
        <f t="shared" si="20"/>
        <v>271.53952991379452</v>
      </c>
      <c r="Y708" s="77">
        <f t="shared" si="21"/>
        <v>3.0420161693890908E-2</v>
      </c>
    </row>
    <row r="709" spans="3:25" x14ac:dyDescent="0.25">
      <c r="C709" s="19" t="s">
        <v>2318</v>
      </c>
      <c r="D709" s="6" t="s">
        <v>249</v>
      </c>
      <c r="E709" s="6" t="s">
        <v>12</v>
      </c>
      <c r="F709" s="48">
        <v>9.7765332550920405</v>
      </c>
      <c r="G709" s="8">
        <v>58.239438636336601</v>
      </c>
      <c r="H709" s="9">
        <v>0.48136595072451099</v>
      </c>
      <c r="I709" s="40">
        <v>0</v>
      </c>
      <c r="J709" s="7">
        <v>5</v>
      </c>
      <c r="K709" s="9">
        <v>0.89724409651400405</v>
      </c>
      <c r="L709" s="39">
        <v>0</v>
      </c>
      <c r="M709" s="47">
        <v>0</v>
      </c>
      <c r="N709" s="17">
        <v>7.20261316992169E-2</v>
      </c>
      <c r="O709" s="7">
        <f>Q709/P709/N709</f>
        <v>14.950713546377351</v>
      </c>
      <c r="P709" s="7">
        <v>3.0682813681457977</v>
      </c>
      <c r="Q709" s="33">
        <v>3.3040544379969035</v>
      </c>
      <c r="R709" s="38" t="s">
        <v>1675</v>
      </c>
      <c r="S709" s="33" t="s">
        <v>1675</v>
      </c>
      <c r="T709" s="45" t="s">
        <v>1676</v>
      </c>
      <c r="U709" s="55">
        <f>RANK(Q709,$Q$5:$Q$3209,0)</f>
        <v>656</v>
      </c>
      <c r="V709" s="55">
        <f>RANK(W709,$W$5:$W$3209,0)</f>
        <v>705</v>
      </c>
      <c r="W709" s="55">
        <f>N709*O709</f>
        <v>1.0768420628886413</v>
      </c>
      <c r="X709">
        <f t="shared" si="20"/>
        <v>270.45434423625159</v>
      </c>
      <c r="Y709" s="77">
        <f t="shared" si="21"/>
        <v>3.0298589988330279E-2</v>
      </c>
    </row>
    <row r="710" spans="3:25" x14ac:dyDescent="0.25">
      <c r="C710" s="19" t="s">
        <v>2404</v>
      </c>
      <c r="D710" s="6" t="s">
        <v>1066</v>
      </c>
      <c r="E710" s="6" t="s">
        <v>126</v>
      </c>
      <c r="F710" s="48">
        <v>14.426985057639349</v>
      </c>
      <c r="G710" s="8">
        <v>60.770167640941303</v>
      </c>
      <c r="H710" s="9">
        <v>1</v>
      </c>
      <c r="I710" s="40">
        <v>1</v>
      </c>
      <c r="J710" s="7">
        <v>3</v>
      </c>
      <c r="K710" s="9">
        <v>0.837088623561137</v>
      </c>
      <c r="L710" s="39">
        <v>0.43161371582362801</v>
      </c>
      <c r="M710" s="47">
        <v>1</v>
      </c>
      <c r="N710" s="17">
        <v>7.1428958604258297E-2</v>
      </c>
      <c r="O710" s="7">
        <f>Q710/P710/N710</f>
        <v>14.950713546377353</v>
      </c>
      <c r="P710" s="7">
        <v>2.1108066370793592</v>
      </c>
      <c r="Q710" s="33">
        <v>2.254159745856041</v>
      </c>
      <c r="R710" s="38" t="s">
        <v>1675</v>
      </c>
      <c r="S710" s="33" t="s">
        <v>1675</v>
      </c>
      <c r="T710" s="45" t="s">
        <v>1677</v>
      </c>
      <c r="U710" s="55">
        <f>RANK(Q710,$Q$5:$Q$3209,0)</f>
        <v>749</v>
      </c>
      <c r="V710" s="55">
        <f>RANK(W710,$W$5:$W$3209,0)</f>
        <v>706</v>
      </c>
      <c r="W710" s="55">
        <f>N710*O710</f>
        <v>1.0679138990083117</v>
      </c>
      <c r="X710">
        <f t="shared" si="20"/>
        <v>269.37750217336293</v>
      </c>
      <c r="Y710" s="77">
        <f t="shared" si="21"/>
        <v>3.0177953005264664E-2</v>
      </c>
    </row>
    <row r="711" spans="3:25" x14ac:dyDescent="0.25">
      <c r="C711" s="19" t="s">
        <v>2342</v>
      </c>
      <c r="D711" s="6" t="s">
        <v>978</v>
      </c>
      <c r="E711" s="6" t="s">
        <v>90</v>
      </c>
      <c r="F711" s="48">
        <v>2.8974221993684499</v>
      </c>
      <c r="G711" s="8">
        <v>35.562106523170002</v>
      </c>
      <c r="H711" s="9">
        <v>0.74516574791160295</v>
      </c>
      <c r="I711" s="40">
        <v>0</v>
      </c>
      <c r="J711" s="7">
        <v>12</v>
      </c>
      <c r="K711" s="9">
        <v>0.97300679461177297</v>
      </c>
      <c r="L711" s="39">
        <v>1.93388364663711E-2</v>
      </c>
      <c r="M711" s="47">
        <v>0</v>
      </c>
      <c r="N711" s="17">
        <v>4.0152995988717702E-2</v>
      </c>
      <c r="O711" s="7">
        <f>Q711/P711/N711</f>
        <v>26.553376868630977</v>
      </c>
      <c r="P711" s="7">
        <v>2.8285671997006192</v>
      </c>
      <c r="Q711" s="33">
        <v>3.0158116584568551</v>
      </c>
      <c r="R711" s="38" t="s">
        <v>1676</v>
      </c>
      <c r="S711" s="33" t="s">
        <v>1676</v>
      </c>
      <c r="T711" s="45" t="s">
        <v>1676</v>
      </c>
      <c r="U711" s="55">
        <f>RANK(Q711,$Q$5:$Q$3209,0)</f>
        <v>683</v>
      </c>
      <c r="V711" s="55">
        <f>RANK(W711,$W$5:$W$3209,0)</f>
        <v>707</v>
      </c>
      <c r="W711" s="55">
        <f>N711*O711</f>
        <v>1.0661976348930491</v>
      </c>
      <c r="X711">
        <f t="shared" ref="X711:X774" si="22">X710-W710</f>
        <v>268.30958827435461</v>
      </c>
      <c r="Y711" s="77">
        <f t="shared" ref="Y711:Y774" si="23">X711/$X$5</f>
        <v>3.0058316230857269E-2</v>
      </c>
    </row>
    <row r="712" spans="3:25" x14ac:dyDescent="0.25">
      <c r="C712" s="19" t="s">
        <v>2330</v>
      </c>
      <c r="D712" s="6" t="s">
        <v>202</v>
      </c>
      <c r="E712" s="6" t="s">
        <v>204</v>
      </c>
      <c r="F712" s="48">
        <v>10.701248172821099</v>
      </c>
      <c r="G712" s="8">
        <v>70.071483554034302</v>
      </c>
      <c r="H712" s="9">
        <v>0.525813353000532</v>
      </c>
      <c r="I712" s="40">
        <v>0</v>
      </c>
      <c r="J712" s="7">
        <v>2</v>
      </c>
      <c r="K712" s="9">
        <v>0.48738821973403201</v>
      </c>
      <c r="L712" s="39">
        <v>0</v>
      </c>
      <c r="M712" s="47">
        <v>0</v>
      </c>
      <c r="N712" s="17">
        <v>3.9956131251400302E-2</v>
      </c>
      <c r="O712" s="7">
        <f>Q712/P712/N712</f>
        <v>26.553376868630977</v>
      </c>
      <c r="P712" s="7">
        <v>2.987229403877905</v>
      </c>
      <c r="Q712" s="33">
        <v>3.1693614119262672</v>
      </c>
      <c r="R712" s="38" t="s">
        <v>1676</v>
      </c>
      <c r="S712" s="33" t="s">
        <v>1676</v>
      </c>
      <c r="T712" s="45" t="s">
        <v>1676</v>
      </c>
      <c r="U712" s="55">
        <f>RANK(Q712,$Q$5:$Q$3209,0)</f>
        <v>668</v>
      </c>
      <c r="V712" s="55">
        <f>RANK(W712,$W$5:$W$3209,0)</f>
        <v>708</v>
      </c>
      <c r="W712" s="55">
        <f>N712*O712</f>
        <v>1.0609702113309161</v>
      </c>
      <c r="X712">
        <f t="shared" si="22"/>
        <v>267.24339063946155</v>
      </c>
      <c r="Y712" s="77">
        <f t="shared" si="23"/>
        <v>2.9938871726915658E-2</v>
      </c>
    </row>
    <row r="713" spans="3:25" x14ac:dyDescent="0.25">
      <c r="C713" s="19" t="s">
        <v>2328</v>
      </c>
      <c r="D713" s="6" t="s">
        <v>180</v>
      </c>
      <c r="E713" s="6" t="s">
        <v>19</v>
      </c>
      <c r="F713" s="48">
        <v>8.1405427994649102</v>
      </c>
      <c r="G713" s="8">
        <v>67.371933936901897</v>
      </c>
      <c r="H713" s="9">
        <v>0.25142153396150502</v>
      </c>
      <c r="I713" s="40">
        <v>5</v>
      </c>
      <c r="J713" s="7">
        <v>1</v>
      </c>
      <c r="K713" s="9">
        <v>0.74641242805868402</v>
      </c>
      <c r="L713" s="39">
        <v>0</v>
      </c>
      <c r="M713" s="47">
        <v>0</v>
      </c>
      <c r="N713" s="17">
        <v>2.21574034480965E-2</v>
      </c>
      <c r="O713" s="7">
        <f>Q713/P713/N713</f>
        <v>47.636719618242658</v>
      </c>
      <c r="P713" s="7">
        <v>3.0104265605883396</v>
      </c>
      <c r="Q713" s="33">
        <v>3.1775233439979989</v>
      </c>
      <c r="R713" s="38" t="s">
        <v>1676</v>
      </c>
      <c r="S713" s="33" t="s">
        <v>1676</v>
      </c>
      <c r="T713" s="45" t="s">
        <v>1676</v>
      </c>
      <c r="U713" s="55">
        <f>RANK(Q713,$Q$5:$Q$3209,0)</f>
        <v>666</v>
      </c>
      <c r="V713" s="55">
        <f>RANK(W713,$W$5:$W$3209,0)</f>
        <v>709</v>
      </c>
      <c r="W713" s="55">
        <f>N713*O713</f>
        <v>1.055506015525256</v>
      </c>
      <c r="X713">
        <f t="shared" si="22"/>
        <v>266.18242042813063</v>
      </c>
      <c r="Y713" s="77">
        <f t="shared" si="23"/>
        <v>2.9820012843307316E-2</v>
      </c>
    </row>
    <row r="714" spans="3:25" x14ac:dyDescent="0.25">
      <c r="C714" s="19" t="s">
        <v>351</v>
      </c>
      <c r="D714" s="6" t="s">
        <v>351</v>
      </c>
      <c r="E714" s="6" t="s">
        <v>16</v>
      </c>
      <c r="F714" s="48">
        <v>3.7997334113298802E-2</v>
      </c>
      <c r="G714" s="8">
        <v>60</v>
      </c>
      <c r="H714" s="9">
        <v>1</v>
      </c>
      <c r="I714" s="40">
        <v>0</v>
      </c>
      <c r="J714" s="7">
        <v>0</v>
      </c>
      <c r="K714" s="9">
        <v>1</v>
      </c>
      <c r="L714" s="39">
        <v>0</v>
      </c>
      <c r="M714" s="47">
        <v>0</v>
      </c>
      <c r="N714" s="17">
        <v>3.9678111495427201E-2</v>
      </c>
      <c r="O714" s="7">
        <f>Q714/P714/N714</f>
        <v>26.553376868630981</v>
      </c>
      <c r="P714" s="7">
        <v>2.6003713939650575</v>
      </c>
      <c r="Q714" s="33">
        <v>2.7397197008998528</v>
      </c>
      <c r="R714" s="38" t="s">
        <v>1676</v>
      </c>
      <c r="S714" s="33" t="s">
        <v>1676</v>
      </c>
      <c r="T714" s="45" t="s">
        <v>1676</v>
      </c>
      <c r="U714" s="55">
        <f>RANK(Q714,$Q$5:$Q$3209,0)</f>
        <v>705</v>
      </c>
      <c r="V714" s="55">
        <f>RANK(W714,$W$5:$W$3209,0)</f>
        <v>710</v>
      </c>
      <c r="W714" s="55">
        <f>N714*O714</f>
        <v>1.0535878479736376</v>
      </c>
      <c r="X714">
        <f t="shared" si="22"/>
        <v>265.12691441260534</v>
      </c>
      <c r="Y714" s="77">
        <f t="shared" si="23"/>
        <v>2.9701766105267563E-2</v>
      </c>
    </row>
    <row r="715" spans="3:25" x14ac:dyDescent="0.25">
      <c r="C715" s="19" t="s">
        <v>2326</v>
      </c>
      <c r="D715" s="6" t="s">
        <v>287</v>
      </c>
      <c r="E715" s="6" t="s">
        <v>39</v>
      </c>
      <c r="F715" s="48">
        <v>2.26458190692572</v>
      </c>
      <c r="G715" s="8">
        <v>54.143801922576799</v>
      </c>
      <c r="H715" s="9">
        <v>0.97007948701990399</v>
      </c>
      <c r="I715" s="40">
        <v>0</v>
      </c>
      <c r="J715" s="7">
        <v>2</v>
      </c>
      <c r="K715" s="9">
        <v>0.28468639587760303</v>
      </c>
      <c r="L715" s="39">
        <v>0</v>
      </c>
      <c r="M715" s="47">
        <v>0</v>
      </c>
      <c r="N715" s="17">
        <v>2.2041527592052301E-2</v>
      </c>
      <c r="O715" s="7">
        <f>Q715/P715/N715</f>
        <v>47.636719618242658</v>
      </c>
      <c r="P715" s="7">
        <v>3.0485162224045514</v>
      </c>
      <c r="Q715" s="33">
        <v>3.20089956726809</v>
      </c>
      <c r="R715" s="38" t="s">
        <v>1676</v>
      </c>
      <c r="S715" s="33" t="s">
        <v>1676</v>
      </c>
      <c r="T715" s="45" t="s">
        <v>1676</v>
      </c>
      <c r="U715" s="55">
        <f>RANK(Q715,$Q$5:$Q$3209,0)</f>
        <v>664</v>
      </c>
      <c r="V715" s="55">
        <f>RANK(W715,$W$5:$W$3209,0)</f>
        <v>711</v>
      </c>
      <c r="W715" s="55">
        <f>N715*O715</f>
        <v>1.0499860698603547</v>
      </c>
      <c r="X715">
        <f t="shared" si="22"/>
        <v>264.07332656463171</v>
      </c>
      <c r="Y715" s="77">
        <f t="shared" si="23"/>
        <v>2.958373425662935E-2</v>
      </c>
    </row>
    <row r="716" spans="3:25" x14ac:dyDescent="0.25">
      <c r="C716" s="19" t="s">
        <v>2350</v>
      </c>
      <c r="D716" s="6" t="s">
        <v>701</v>
      </c>
      <c r="E716" s="6" t="s">
        <v>16</v>
      </c>
      <c r="F716" s="48">
        <v>0.95086401693997202</v>
      </c>
      <c r="G716" s="8">
        <v>68.864581768144703</v>
      </c>
      <c r="H716" s="9">
        <v>0.19078748734750101</v>
      </c>
      <c r="I716" s="40">
        <v>0</v>
      </c>
      <c r="J716" s="7">
        <v>0</v>
      </c>
      <c r="K716" s="9">
        <v>1</v>
      </c>
      <c r="L716" s="39">
        <v>0</v>
      </c>
      <c r="M716" s="47">
        <v>0</v>
      </c>
      <c r="N716" s="17">
        <v>2.20185077383439E-2</v>
      </c>
      <c r="O716" s="7">
        <f>Q716/P716/N716</f>
        <v>47.636719618242658</v>
      </c>
      <c r="P716" s="7">
        <v>2.7140942892483277</v>
      </c>
      <c r="Q716" s="33">
        <v>2.8467849464819208</v>
      </c>
      <c r="R716" s="38" t="s">
        <v>1676</v>
      </c>
      <c r="S716" s="33" t="s">
        <v>1676</v>
      </c>
      <c r="T716" s="45" t="s">
        <v>1676</v>
      </c>
      <c r="U716" s="55">
        <f>RANK(Q716,$Q$5:$Q$3209,0)</f>
        <v>693</v>
      </c>
      <c r="V716" s="55">
        <f>RANK(W716,$W$5:$W$3209,0)</f>
        <v>712</v>
      </c>
      <c r="W716" s="55">
        <f>N716*O716</f>
        <v>1.0488894795435946</v>
      </c>
      <c r="X716">
        <f t="shared" si="22"/>
        <v>263.02334049477133</v>
      </c>
      <c r="Y716" s="77">
        <f t="shared" si="23"/>
        <v>2.946610590973037E-2</v>
      </c>
    </row>
    <row r="717" spans="3:25" x14ac:dyDescent="0.25">
      <c r="C717" s="19" t="s">
        <v>2361</v>
      </c>
      <c r="D717" s="6" t="s">
        <v>1226</v>
      </c>
      <c r="E717" s="6" t="s">
        <v>126</v>
      </c>
      <c r="F717" s="48">
        <v>5.4544580888217196</v>
      </c>
      <c r="G717" s="8">
        <v>12.0563693312226</v>
      </c>
      <c r="H717" s="9">
        <v>1</v>
      </c>
      <c r="I717" s="40">
        <v>1</v>
      </c>
      <c r="J717" s="7">
        <v>2</v>
      </c>
      <c r="K717" s="9">
        <v>1</v>
      </c>
      <c r="L717" s="39">
        <v>0</v>
      </c>
      <c r="M717" s="47">
        <v>0</v>
      </c>
      <c r="N717" s="17">
        <v>3.94641218963281E-2</v>
      </c>
      <c r="O717" s="7">
        <f>Q717/P717/N717</f>
        <v>26.553376868630973</v>
      </c>
      <c r="P717" s="7">
        <v>2.6165296927384678</v>
      </c>
      <c r="Q717" s="33">
        <v>2.7418763831719883</v>
      </c>
      <c r="R717" s="38" t="s">
        <v>1676</v>
      </c>
      <c r="S717" s="33" t="s">
        <v>1676</v>
      </c>
      <c r="T717" s="45" t="s">
        <v>1676</v>
      </c>
      <c r="U717" s="55">
        <f>RANK(Q717,$Q$5:$Q$3209,0)</f>
        <v>704</v>
      </c>
      <c r="V717" s="55">
        <f>RANK(W717,$W$5:$W$3209,0)</f>
        <v>713</v>
      </c>
      <c r="W717" s="55">
        <f>N717*O717</f>
        <v>1.0479057015027917</v>
      </c>
      <c r="X717">
        <f t="shared" si="22"/>
        <v>261.97445101522771</v>
      </c>
      <c r="Y717" s="77">
        <f t="shared" si="23"/>
        <v>2.9348600412181385E-2</v>
      </c>
    </row>
    <row r="718" spans="3:25" x14ac:dyDescent="0.25">
      <c r="C718" s="19" t="s">
        <v>2288</v>
      </c>
      <c r="D718" s="6" t="s">
        <v>81</v>
      </c>
      <c r="E718" s="6" t="s">
        <v>27</v>
      </c>
      <c r="F718" s="48">
        <v>0.60497422165826198</v>
      </c>
      <c r="G718" s="8">
        <v>39.0869503588981</v>
      </c>
      <c r="H718" s="9">
        <v>0.36911955970399901</v>
      </c>
      <c r="I718" s="40">
        <v>0</v>
      </c>
      <c r="J718" s="7">
        <v>0</v>
      </c>
      <c r="K718" s="9">
        <v>1</v>
      </c>
      <c r="L718" s="39">
        <v>0.69258392667736202</v>
      </c>
      <c r="M718" s="47">
        <v>0</v>
      </c>
      <c r="N718" s="17">
        <v>6.9914837530969096E-2</v>
      </c>
      <c r="O718" s="7">
        <f>Q718/P718/N718</f>
        <v>14.950713546377353</v>
      </c>
      <c r="P718" s="7">
        <v>3.9087445003102057</v>
      </c>
      <c r="Q718" s="33">
        <v>4.0857195859137372</v>
      </c>
      <c r="R718" s="38" t="s">
        <v>1675</v>
      </c>
      <c r="S718" s="33" t="s">
        <v>1675</v>
      </c>
      <c r="T718" s="45" t="s">
        <v>1675</v>
      </c>
      <c r="U718" s="55">
        <f>RANK(Q718,$Q$5:$Q$3209,0)</f>
        <v>623</v>
      </c>
      <c r="V718" s="55">
        <f>RANK(W718,$W$5:$W$3209,0)</f>
        <v>714</v>
      </c>
      <c r="W718" s="55">
        <f>N718*O718</f>
        <v>1.0452767085670314</v>
      </c>
      <c r="X718">
        <f t="shared" si="22"/>
        <v>260.92654531372494</v>
      </c>
      <c r="Y718" s="77">
        <f t="shared" si="23"/>
        <v>2.9231205125794225E-2</v>
      </c>
    </row>
    <row r="719" spans="3:25" x14ac:dyDescent="0.25">
      <c r="C719" s="19" t="s">
        <v>2319</v>
      </c>
      <c r="D719" s="6" t="s">
        <v>1010</v>
      </c>
      <c r="E719" s="6" t="s">
        <v>90</v>
      </c>
      <c r="F719" s="48">
        <v>13.006276759123301</v>
      </c>
      <c r="G719" s="8">
        <v>19.4612496528562</v>
      </c>
      <c r="H719" s="9">
        <v>0.87577163376127598</v>
      </c>
      <c r="I719" s="40">
        <v>0</v>
      </c>
      <c r="J719" s="7">
        <v>2</v>
      </c>
      <c r="K719" s="9">
        <v>0.75435676532021201</v>
      </c>
      <c r="L719" s="39">
        <v>0</v>
      </c>
      <c r="M719" s="47">
        <v>0</v>
      </c>
      <c r="N719" s="17">
        <v>2.9216501568760701E-2</v>
      </c>
      <c r="O719" s="7">
        <f>Q719/P719/N719</f>
        <v>35.326276690591058</v>
      </c>
      <c r="P719" s="7">
        <v>3.1950336125836389</v>
      </c>
      <c r="Q719" s="33">
        <v>3.2976268395165036</v>
      </c>
      <c r="R719" s="38" t="s">
        <v>1676</v>
      </c>
      <c r="S719" s="33" t="s">
        <v>1676</v>
      </c>
      <c r="T719" s="45" t="s">
        <v>1675</v>
      </c>
      <c r="U719" s="55">
        <f>RANK(Q719,$Q$5:$Q$3209,0)</f>
        <v>657</v>
      </c>
      <c r="V719" s="55">
        <f>RANK(W719,$W$5:$W$3209,0)</f>
        <v>715</v>
      </c>
      <c r="W719" s="55">
        <f>N719*O719</f>
        <v>1.0321102183491282</v>
      </c>
      <c r="X719">
        <f t="shared" si="22"/>
        <v>259.88126860515791</v>
      </c>
      <c r="Y719" s="77">
        <f t="shared" si="23"/>
        <v>2.9114104361498281E-2</v>
      </c>
    </row>
    <row r="720" spans="3:25" x14ac:dyDescent="0.25">
      <c r="C720" s="19" t="s">
        <v>2356</v>
      </c>
      <c r="D720" s="6" t="s">
        <v>313</v>
      </c>
      <c r="E720" s="6" t="s">
        <v>16</v>
      </c>
      <c r="F720" s="48">
        <v>0.62742629691361795</v>
      </c>
      <c r="G720" s="8">
        <v>83.413161787140496</v>
      </c>
      <c r="H720" s="9">
        <v>0.18437073566874099</v>
      </c>
      <c r="I720" s="40">
        <v>0</v>
      </c>
      <c r="J720" s="7">
        <v>0</v>
      </c>
      <c r="K720" s="9">
        <v>0.29202013463857301</v>
      </c>
      <c r="L720" s="39">
        <v>0</v>
      </c>
      <c r="M720" s="47">
        <v>0</v>
      </c>
      <c r="N720" s="17">
        <v>1.20224202330898E-2</v>
      </c>
      <c r="O720" s="7">
        <f>Q720/P720/N720</f>
        <v>85.451113995755819</v>
      </c>
      <c r="P720" s="7">
        <v>2.7120973879680124</v>
      </c>
      <c r="Q720" s="33">
        <v>2.7862168449006806</v>
      </c>
      <c r="R720" s="38" t="s">
        <v>1677</v>
      </c>
      <c r="S720" s="33" t="s">
        <v>1677</v>
      </c>
      <c r="T720" s="45" t="s">
        <v>1676</v>
      </c>
      <c r="U720" s="55">
        <f>RANK(Q720,$Q$5:$Q$3209,0)</f>
        <v>699</v>
      </c>
      <c r="V720" s="55">
        <f>RANK(W720,$W$5:$W$3209,0)</f>
        <v>716</v>
      </c>
      <c r="W720" s="55">
        <f>N720*O720</f>
        <v>1.0273292018426377</v>
      </c>
      <c r="X720">
        <f t="shared" si="22"/>
        <v>258.84915838680877</v>
      </c>
      <c r="Y720" s="77">
        <f t="shared" si="23"/>
        <v>2.899847861913191E-2</v>
      </c>
    </row>
    <row r="721" spans="3:25" x14ac:dyDescent="0.25">
      <c r="C721" s="19" t="s">
        <v>892</v>
      </c>
      <c r="D721" s="6" t="s">
        <v>892</v>
      </c>
      <c r="E721" s="6" t="s">
        <v>12</v>
      </c>
      <c r="F721" s="48">
        <v>3.2214905916934301E-2</v>
      </c>
      <c r="G721" s="8">
        <v>10</v>
      </c>
      <c r="H721" s="9">
        <v>1</v>
      </c>
      <c r="I721" s="40">
        <v>0</v>
      </c>
      <c r="J721" s="7">
        <v>0</v>
      </c>
      <c r="K721" s="9">
        <v>1</v>
      </c>
      <c r="L721" s="39">
        <v>0</v>
      </c>
      <c r="M721" s="47">
        <v>0</v>
      </c>
      <c r="N721" s="17">
        <v>2.8511563181221999E-2</v>
      </c>
      <c r="O721" s="7">
        <f>Q721/P721/N721</f>
        <v>35.326276690591058</v>
      </c>
      <c r="P721" s="7">
        <v>3.0857608735033488</v>
      </c>
      <c r="Q721" s="33">
        <v>3.1080010932982205</v>
      </c>
      <c r="R721" s="38" t="s">
        <v>1676</v>
      </c>
      <c r="S721" s="33" t="s">
        <v>1676</v>
      </c>
      <c r="T721" s="45" t="s">
        <v>1675</v>
      </c>
      <c r="U721" s="55">
        <f>RANK(Q721,$Q$5:$Q$3209,0)</f>
        <v>673</v>
      </c>
      <c r="V721" s="55">
        <f>RANK(W721,$W$5:$W$3209,0)</f>
        <v>717</v>
      </c>
      <c r="W721" s="55">
        <f>N721*O721</f>
        <v>1.007207369821117</v>
      </c>
      <c r="X721">
        <f t="shared" si="22"/>
        <v>257.82182918496613</v>
      </c>
      <c r="Y721" s="77">
        <f t="shared" si="23"/>
        <v>2.8883388486793424E-2</v>
      </c>
    </row>
    <row r="722" spans="3:25" x14ac:dyDescent="0.25">
      <c r="C722" s="19" t="s">
        <v>2365</v>
      </c>
      <c r="D722" s="6" t="s">
        <v>755</v>
      </c>
      <c r="E722" s="6" t="s">
        <v>204</v>
      </c>
      <c r="F722" s="48">
        <v>0.47713613261684601</v>
      </c>
      <c r="G722" s="8">
        <v>10</v>
      </c>
      <c r="H722" s="9">
        <v>1</v>
      </c>
      <c r="I722" s="40">
        <v>0</v>
      </c>
      <c r="J722" s="7">
        <v>0</v>
      </c>
      <c r="K722" s="9">
        <v>1</v>
      </c>
      <c r="L722" s="39">
        <v>0</v>
      </c>
      <c r="M722" s="47">
        <v>0</v>
      </c>
      <c r="N722" s="17">
        <v>2.8511563181221999E-2</v>
      </c>
      <c r="O722" s="7">
        <f>Q722/P722/N722</f>
        <v>35.326276690591058</v>
      </c>
      <c r="P722" s="7">
        <v>2.6464248216915789</v>
      </c>
      <c r="Q722" s="33">
        <v>2.6654985840852938</v>
      </c>
      <c r="R722" s="38" t="s">
        <v>1676</v>
      </c>
      <c r="S722" s="33" t="s">
        <v>1676</v>
      </c>
      <c r="T722" s="45" t="s">
        <v>1676</v>
      </c>
      <c r="U722" s="55">
        <f>RANK(Q722,$Q$5:$Q$3209,0)</f>
        <v>709</v>
      </c>
      <c r="V722" s="55">
        <f>RANK(W722,$W$5:$W$3209,0)</f>
        <v>717</v>
      </c>
      <c r="W722" s="55">
        <f>N722*O722</f>
        <v>1.007207369821117</v>
      </c>
      <c r="X722">
        <f t="shared" si="22"/>
        <v>256.81462181514502</v>
      </c>
      <c r="Y722" s="77">
        <f t="shared" si="23"/>
        <v>2.877055257277765E-2</v>
      </c>
    </row>
    <row r="723" spans="3:25" x14ac:dyDescent="0.25">
      <c r="C723" s="19" t="s">
        <v>2378</v>
      </c>
      <c r="D723" s="6" t="s">
        <v>579</v>
      </c>
      <c r="E723" s="6" t="s">
        <v>19</v>
      </c>
      <c r="F723" s="48">
        <v>2.7332059059294301E-2</v>
      </c>
      <c r="G723" s="8">
        <v>10</v>
      </c>
      <c r="H723" s="9">
        <v>1</v>
      </c>
      <c r="I723" s="40">
        <v>0</v>
      </c>
      <c r="J723" s="7">
        <v>0</v>
      </c>
      <c r="K723" s="9">
        <v>1</v>
      </c>
      <c r="L723" s="39">
        <v>0</v>
      </c>
      <c r="M723" s="47">
        <v>0</v>
      </c>
      <c r="N723" s="17">
        <v>2.8511563181221999E-2</v>
      </c>
      <c r="O723" s="7">
        <f>Q723/P723/N723</f>
        <v>35.326276690591058</v>
      </c>
      <c r="P723" s="7">
        <v>2.4416697997704579</v>
      </c>
      <c r="Q723" s="33">
        <v>2.4592678169984565</v>
      </c>
      <c r="R723" s="38" t="s">
        <v>1676</v>
      </c>
      <c r="S723" s="33" t="s">
        <v>1676</v>
      </c>
      <c r="T723" s="45" t="s">
        <v>1676</v>
      </c>
      <c r="U723" s="55">
        <f>RANK(Q723,$Q$5:$Q$3209,0)</f>
        <v>723</v>
      </c>
      <c r="V723" s="55">
        <f>RANK(W723,$W$5:$W$3209,0)</f>
        <v>717</v>
      </c>
      <c r="W723" s="55">
        <f>N723*O723</f>
        <v>1.007207369821117</v>
      </c>
      <c r="X723">
        <f t="shared" si="22"/>
        <v>255.8074144453239</v>
      </c>
      <c r="Y723" s="77">
        <f t="shared" si="23"/>
        <v>2.8657716658761875E-2</v>
      </c>
    </row>
    <row r="724" spans="3:25" x14ac:dyDescent="0.25">
      <c r="C724" s="19" t="s">
        <v>2529</v>
      </c>
      <c r="D724" s="6" t="s">
        <v>373</v>
      </c>
      <c r="E724" s="6" t="s">
        <v>131</v>
      </c>
      <c r="F724" s="48">
        <v>1.2979350655355E-2</v>
      </c>
      <c r="G724" s="8">
        <v>85</v>
      </c>
      <c r="H724" s="9">
        <v>0</v>
      </c>
      <c r="I724" s="40">
        <v>0</v>
      </c>
      <c r="J724" s="7">
        <v>0</v>
      </c>
      <c r="K724" s="9">
        <v>1</v>
      </c>
      <c r="L724" s="39">
        <v>0</v>
      </c>
      <c r="M724" s="47">
        <v>0</v>
      </c>
      <c r="N724" s="17">
        <v>2.1027610572587702E-2</v>
      </c>
      <c r="O724" s="7">
        <f>Q724/P724/N724</f>
        <v>47.636719618242658</v>
      </c>
      <c r="P724" s="7">
        <v>1.0756701636008488</v>
      </c>
      <c r="Q724" s="33">
        <v>1.0774841620269844</v>
      </c>
      <c r="R724" s="38" t="s">
        <v>1677</v>
      </c>
      <c r="S724" s="33" t="s">
        <v>1677</v>
      </c>
      <c r="T724" s="45" t="s">
        <v>1677</v>
      </c>
      <c r="U724" s="55">
        <f>RANK(Q724,$Q$5:$Q$3209,0)</f>
        <v>880</v>
      </c>
      <c r="V724" s="55">
        <f>RANK(W724,$W$5:$W$3209,0)</f>
        <v>720</v>
      </c>
      <c r="W724" s="55">
        <f>N724*O724</f>
        <v>1.0016863890879553</v>
      </c>
      <c r="X724">
        <f t="shared" si="22"/>
        <v>254.80020707550278</v>
      </c>
      <c r="Y724" s="77">
        <f t="shared" si="23"/>
        <v>2.8544880744746096E-2</v>
      </c>
    </row>
    <row r="725" spans="3:25" x14ac:dyDescent="0.25">
      <c r="C725" s="19" t="s">
        <v>2312</v>
      </c>
      <c r="D725" s="6" t="s">
        <v>1138</v>
      </c>
      <c r="E725" s="6" t="s">
        <v>16</v>
      </c>
      <c r="F725" s="48">
        <v>10.352177982463211</v>
      </c>
      <c r="G725" s="8">
        <v>19.540261329706599</v>
      </c>
      <c r="H725" s="9">
        <v>0.73752998419405003</v>
      </c>
      <c r="I725" s="40">
        <v>1</v>
      </c>
      <c r="J725" s="7">
        <v>8</v>
      </c>
      <c r="K725" s="9">
        <v>0.922651258556489</v>
      </c>
      <c r="L725" s="39">
        <v>0.38688439989615703</v>
      </c>
      <c r="M725" s="47">
        <v>1</v>
      </c>
      <c r="N725" s="17">
        <v>4.9935226767494102E-2</v>
      </c>
      <c r="O725" s="7">
        <f>Q725/P725/N725</f>
        <v>19.997911461310196</v>
      </c>
      <c r="P725" s="7">
        <v>3.4348630044564747</v>
      </c>
      <c r="Q725" s="33">
        <v>3.4300550333153379</v>
      </c>
      <c r="R725" s="38" t="s">
        <v>1676</v>
      </c>
      <c r="S725" s="33" t="s">
        <v>1676</v>
      </c>
      <c r="T725" s="45" t="s">
        <v>1675</v>
      </c>
      <c r="U725" s="55">
        <f>RANK(Q725,$Q$5:$Q$3209,0)</f>
        <v>650</v>
      </c>
      <c r="V725" s="55">
        <f>RANK(W725,$W$5:$W$3209,0)</f>
        <v>721</v>
      </c>
      <c r="W725" s="55">
        <f>N725*O725</f>
        <v>0.99860024369679401</v>
      </c>
      <c r="X725">
        <f t="shared" si="22"/>
        <v>253.79852068641483</v>
      </c>
      <c r="Y725" s="77">
        <f t="shared" si="23"/>
        <v>2.8432663337828221E-2</v>
      </c>
    </row>
    <row r="726" spans="3:25" x14ac:dyDescent="0.25">
      <c r="C726" s="19" t="s">
        <v>2345</v>
      </c>
      <c r="D726" s="6" t="s">
        <v>351</v>
      </c>
      <c r="E726" s="6" t="s">
        <v>16</v>
      </c>
      <c r="F726" s="48">
        <v>1.70895172966008</v>
      </c>
      <c r="G726" s="8">
        <v>18.232720614544899</v>
      </c>
      <c r="H726" s="9">
        <v>0.78903394717777098</v>
      </c>
      <c r="I726" s="40">
        <v>2</v>
      </c>
      <c r="J726" s="7">
        <v>0</v>
      </c>
      <c r="K726" s="9">
        <v>0.44768842160153299</v>
      </c>
      <c r="L726" s="39">
        <v>0</v>
      </c>
      <c r="M726" s="47">
        <v>0</v>
      </c>
      <c r="N726" s="17">
        <v>1.51673502048325E-2</v>
      </c>
      <c r="O726" s="7">
        <f>Q726/P726/N726</f>
        <v>65.39123102353102</v>
      </c>
      <c r="P726" s="7">
        <v>2.9866649349900092</v>
      </c>
      <c r="Q726" s="33">
        <v>2.9622092302630487</v>
      </c>
      <c r="R726" s="38" t="s">
        <v>1677</v>
      </c>
      <c r="S726" s="33" t="s">
        <v>1677</v>
      </c>
      <c r="T726" s="45" t="s">
        <v>1676</v>
      </c>
      <c r="U726" s="55">
        <f>RANK(Q726,$Q$5:$Q$3209,0)</f>
        <v>686</v>
      </c>
      <c r="V726" s="55">
        <f>RANK(W726,$W$5:$W$3209,0)</f>
        <v>722</v>
      </c>
      <c r="W726" s="55">
        <f>N726*O726</f>
        <v>0.99181170125900253</v>
      </c>
      <c r="X726">
        <f t="shared" si="22"/>
        <v>252.79992044271805</v>
      </c>
      <c r="Y726" s="77">
        <f t="shared" si="23"/>
        <v>2.8320791667097778E-2</v>
      </c>
    </row>
    <row r="727" spans="3:25" x14ac:dyDescent="0.25">
      <c r="C727" s="19" t="s">
        <v>2364</v>
      </c>
      <c r="D727" s="6" t="s">
        <v>679</v>
      </c>
      <c r="E727" s="6" t="s">
        <v>204</v>
      </c>
      <c r="F727" s="48">
        <v>10.6194478657243</v>
      </c>
      <c r="G727" s="8">
        <v>59.061857259397598</v>
      </c>
      <c r="H727" s="9">
        <v>0.89179805407759705</v>
      </c>
      <c r="I727" s="40">
        <v>0</v>
      </c>
      <c r="J727" s="7">
        <v>4</v>
      </c>
      <c r="K727" s="9">
        <v>0.81312957712070699</v>
      </c>
      <c r="L727" s="39">
        <v>0</v>
      </c>
      <c r="M727" s="47">
        <v>0</v>
      </c>
      <c r="N727" s="17">
        <v>3.7257395496352701E-2</v>
      </c>
      <c r="O727" s="7">
        <f>Q727/P727/N727</f>
        <v>26.553376868630977</v>
      </c>
      <c r="P727" s="7">
        <v>2.717378012021002</v>
      </c>
      <c r="Q727" s="33">
        <v>2.6883283273766621</v>
      </c>
      <c r="R727" s="38" t="s">
        <v>1676</v>
      </c>
      <c r="S727" s="33" t="s">
        <v>1676</v>
      </c>
      <c r="T727" s="45" t="s">
        <v>1676</v>
      </c>
      <c r="U727" s="55">
        <f>RANK(Q727,$Q$5:$Q$3209,0)</f>
        <v>708</v>
      </c>
      <c r="V727" s="55">
        <f>RANK(W727,$W$5:$W$3209,0)</f>
        <v>723</v>
      </c>
      <c r="W727" s="55">
        <f>N727*O727</f>
        <v>0.98930966375828777</v>
      </c>
      <c r="X727">
        <f t="shared" si="22"/>
        <v>251.80810874145905</v>
      </c>
      <c r="Y727" s="77">
        <f t="shared" si="23"/>
        <v>2.8209680506480501E-2</v>
      </c>
    </row>
    <row r="728" spans="3:25" x14ac:dyDescent="0.25">
      <c r="C728" s="19" t="s">
        <v>2585</v>
      </c>
      <c r="D728" s="6" t="s">
        <v>245</v>
      </c>
      <c r="E728" s="6" t="s">
        <v>90</v>
      </c>
      <c r="F728" s="48">
        <v>1.0066190007618421</v>
      </c>
      <c r="G728" s="8">
        <v>66.005945537757896</v>
      </c>
      <c r="H728" s="9">
        <v>1</v>
      </c>
      <c r="I728" s="40">
        <v>0</v>
      </c>
      <c r="J728" s="7">
        <v>0</v>
      </c>
      <c r="K728" s="9">
        <v>0.34724848298136501</v>
      </c>
      <c r="L728" s="39">
        <v>0.25176441930243199</v>
      </c>
      <c r="M728" s="47">
        <v>0</v>
      </c>
      <c r="N728" s="17">
        <v>3.71219892325374E-2</v>
      </c>
      <c r="O728" s="7">
        <f>Q728/P728/N728</f>
        <v>26.553376868630977</v>
      </c>
      <c r="P728" s="7">
        <v>0.83455018668448888</v>
      </c>
      <c r="Q728" s="33">
        <v>0.8226279447619842</v>
      </c>
      <c r="R728" s="38" t="s">
        <v>1676</v>
      </c>
      <c r="S728" s="33" t="s">
        <v>1676</v>
      </c>
      <c r="T728" s="45" t="s">
        <v>1677</v>
      </c>
      <c r="U728" s="55">
        <f>RANK(Q728,$Q$5:$Q$3209,0)</f>
        <v>937</v>
      </c>
      <c r="V728" s="55">
        <f>RANK(W728,$W$5:$W$3209,0)</f>
        <v>724</v>
      </c>
      <c r="W728" s="55">
        <f>N728*O728</f>
        <v>0.98571417020482677</v>
      </c>
      <c r="X728">
        <f t="shared" si="22"/>
        <v>250.81879907770076</v>
      </c>
      <c r="Y728" s="77">
        <f t="shared" si="23"/>
        <v>2.8098849645329604E-2</v>
      </c>
    </row>
    <row r="729" spans="3:25" x14ac:dyDescent="0.25">
      <c r="C729" s="19" t="s">
        <v>2391</v>
      </c>
      <c r="D729" s="6" t="s">
        <v>180</v>
      </c>
      <c r="E729" s="6" t="s">
        <v>19</v>
      </c>
      <c r="F729" s="48">
        <v>4.0703437144761399</v>
      </c>
      <c r="G729" s="8">
        <v>32.818186061904697</v>
      </c>
      <c r="H729" s="9">
        <v>0.38320957997475802</v>
      </c>
      <c r="I729" s="40">
        <v>2</v>
      </c>
      <c r="J729" s="7">
        <v>6</v>
      </c>
      <c r="K729" s="9">
        <v>0.471113403329667</v>
      </c>
      <c r="L729" s="39">
        <v>0</v>
      </c>
      <c r="M729" s="47">
        <v>0</v>
      </c>
      <c r="N729" s="17">
        <v>2.0666970489189699E-2</v>
      </c>
      <c r="O729" s="7">
        <f>Q729/P729/N729</f>
        <v>47.636719618242651</v>
      </c>
      <c r="P729" s="7">
        <v>2.399255591717822</v>
      </c>
      <c r="Q729" s="33">
        <v>2.3620831535994862</v>
      </c>
      <c r="R729" s="38" t="s">
        <v>1677</v>
      </c>
      <c r="S729" s="33" t="s">
        <v>1677</v>
      </c>
      <c r="T729" s="45" t="s">
        <v>1676</v>
      </c>
      <c r="U729" s="55">
        <f>RANK(Q729,$Q$5:$Q$3209,0)</f>
        <v>736</v>
      </c>
      <c r="V729" s="55">
        <f>RANK(W729,$W$5:$W$3209,0)</f>
        <v>725</v>
      </c>
      <c r="W729" s="55">
        <f>N729*O729</f>
        <v>0.98450667855202489</v>
      </c>
      <c r="X729">
        <f t="shared" si="22"/>
        <v>249.83308490749593</v>
      </c>
      <c r="Y729" s="77">
        <f t="shared" si="23"/>
        <v>2.7988421581868234E-2</v>
      </c>
    </row>
    <row r="730" spans="3:25" x14ac:dyDescent="0.25">
      <c r="C730" s="19" t="s">
        <v>2347</v>
      </c>
      <c r="D730" s="6" t="s">
        <v>1066</v>
      </c>
      <c r="E730" s="6" t="s">
        <v>126</v>
      </c>
      <c r="F730" s="48">
        <v>3.1204813966407001</v>
      </c>
      <c r="G730" s="8">
        <v>69.478914442825101</v>
      </c>
      <c r="H730" s="9">
        <v>0.19213276207268001</v>
      </c>
      <c r="I730" s="40">
        <v>0</v>
      </c>
      <c r="J730" s="7">
        <v>0</v>
      </c>
      <c r="K730" s="9">
        <v>0.92334636450013396</v>
      </c>
      <c r="L730" s="39">
        <v>0</v>
      </c>
      <c r="M730" s="47">
        <v>0</v>
      </c>
      <c r="N730" s="17">
        <v>2.0530208593024901E-2</v>
      </c>
      <c r="O730" s="7">
        <f>Q730/P730/N730</f>
        <v>47.636719618242658</v>
      </c>
      <c r="P730" s="7">
        <v>2.9527546967138476</v>
      </c>
      <c r="Q730" s="33">
        <v>2.8877698525987143</v>
      </c>
      <c r="R730" s="38" t="s">
        <v>1677</v>
      </c>
      <c r="S730" s="33" t="s">
        <v>1677</v>
      </c>
      <c r="T730" s="45" t="s">
        <v>1676</v>
      </c>
      <c r="U730" s="55">
        <f>RANK(Q730,$Q$5:$Q$3209,0)</f>
        <v>690</v>
      </c>
      <c r="V730" s="55">
        <f>RANK(W730,$W$5:$W$3209,0)</f>
        <v>726</v>
      </c>
      <c r="W730" s="55">
        <f>N730*O730</f>
        <v>0.97799179044996332</v>
      </c>
      <c r="X730">
        <f t="shared" si="22"/>
        <v>248.84857822894389</v>
      </c>
      <c r="Y730" s="77">
        <f t="shared" si="23"/>
        <v>2.7878128791865336E-2</v>
      </c>
    </row>
    <row r="731" spans="3:25" x14ac:dyDescent="0.25">
      <c r="C731" s="19" t="s">
        <v>2355</v>
      </c>
      <c r="D731" s="6" t="s">
        <v>521</v>
      </c>
      <c r="E731" s="6" t="s">
        <v>16</v>
      </c>
      <c r="F731" s="48">
        <v>1.7503534449662734</v>
      </c>
      <c r="G731" s="8">
        <v>55.588031934553896</v>
      </c>
      <c r="H731" s="9">
        <v>0.24734960774763401</v>
      </c>
      <c r="I731" s="40">
        <v>1</v>
      </c>
      <c r="J731" s="7">
        <v>1</v>
      </c>
      <c r="K731" s="9">
        <v>0.65409878641053598</v>
      </c>
      <c r="L731" s="39">
        <v>2.0882641021692499E-2</v>
      </c>
      <c r="M731" s="47">
        <v>0</v>
      </c>
      <c r="N731" s="17">
        <v>2.7070513332329901E-2</v>
      </c>
      <c r="O731" s="7">
        <f>Q731/P731/N731</f>
        <v>35.326276690591051</v>
      </c>
      <c r="P731" s="7">
        <v>2.9159262560626584</v>
      </c>
      <c r="Q731" s="33">
        <v>2.788501573735354</v>
      </c>
      <c r="R731" s="38" t="s">
        <v>1676</v>
      </c>
      <c r="S731" s="33" t="s">
        <v>1676</v>
      </c>
      <c r="T731" s="45" t="s">
        <v>1676</v>
      </c>
      <c r="U731" s="55">
        <f>RANK(Q731,$Q$5:$Q$3209,0)</f>
        <v>698</v>
      </c>
      <c r="V731" s="55">
        <f>RANK(W731,$W$5:$W$3209,0)</f>
        <v>727</v>
      </c>
      <c r="W731" s="55">
        <f>N731*O731</f>
        <v>0.95630044413422</v>
      </c>
      <c r="X731">
        <f t="shared" si="22"/>
        <v>247.87058643849392</v>
      </c>
      <c r="Y731" s="77">
        <f t="shared" si="23"/>
        <v>2.7768565854895417E-2</v>
      </c>
    </row>
    <row r="732" spans="3:25" x14ac:dyDescent="0.25">
      <c r="C732" s="19" t="s">
        <v>2397</v>
      </c>
      <c r="D732" s="6" t="s">
        <v>579</v>
      </c>
      <c r="E732" s="6" t="s">
        <v>19</v>
      </c>
      <c r="F732" s="48">
        <v>0.130026256248921</v>
      </c>
      <c r="G732" s="8">
        <v>10</v>
      </c>
      <c r="H732" s="9">
        <v>1</v>
      </c>
      <c r="I732" s="40">
        <v>0</v>
      </c>
      <c r="J732" s="7">
        <v>0</v>
      </c>
      <c r="K732" s="9">
        <v>0.93870406451598698</v>
      </c>
      <c r="L732" s="39">
        <v>0</v>
      </c>
      <c r="M732" s="47">
        <v>0</v>
      </c>
      <c r="N732" s="17">
        <v>2.68584739686825E-2</v>
      </c>
      <c r="O732" s="7">
        <f>Q732/P732/N732</f>
        <v>35.326276690591058</v>
      </c>
      <c r="P732" s="7">
        <v>2.4446141838903688</v>
      </c>
      <c r="Q732" s="33">
        <v>2.319474097564227</v>
      </c>
      <c r="R732" s="38" t="s">
        <v>1676</v>
      </c>
      <c r="S732" s="33" t="s">
        <v>1676</v>
      </c>
      <c r="T732" s="45" t="s">
        <v>1676</v>
      </c>
      <c r="U732" s="55">
        <f>RANK(Q732,$Q$5:$Q$3209,0)</f>
        <v>742</v>
      </c>
      <c r="V732" s="55">
        <f>RANK(W732,$W$5:$W$3209,0)</f>
        <v>728</v>
      </c>
      <c r="W732" s="55">
        <f>N732*O732</f>
        <v>0.94880988290471524</v>
      </c>
      <c r="X732">
        <f t="shared" si="22"/>
        <v>246.91428599435969</v>
      </c>
      <c r="Y732" s="77">
        <f t="shared" si="23"/>
        <v>2.7661432966554121E-2</v>
      </c>
    </row>
    <row r="733" spans="3:25" x14ac:dyDescent="0.25">
      <c r="C733" s="19" t="s">
        <v>2332</v>
      </c>
      <c r="D733" s="6" t="s">
        <v>69</v>
      </c>
      <c r="E733" s="6" t="s">
        <v>12</v>
      </c>
      <c r="F733" s="48">
        <v>2.4468869639875699</v>
      </c>
      <c r="G733" s="8">
        <v>73.171430971990802</v>
      </c>
      <c r="H733" s="9">
        <v>0</v>
      </c>
      <c r="I733" s="40">
        <v>0</v>
      </c>
      <c r="J733" s="7">
        <v>1</v>
      </c>
      <c r="K733" s="9">
        <v>1</v>
      </c>
      <c r="L733" s="39">
        <v>0</v>
      </c>
      <c r="M733" s="47">
        <v>0</v>
      </c>
      <c r="N733" s="17">
        <v>1.9828634356617199E-2</v>
      </c>
      <c r="O733" s="7">
        <f>Q733/P733/N733</f>
        <v>47.636719618242665</v>
      </c>
      <c r="P733" s="7">
        <v>3.3268901662942096</v>
      </c>
      <c r="Q733" s="33">
        <v>3.1424842881823425</v>
      </c>
      <c r="R733" s="38" t="s">
        <v>1677</v>
      </c>
      <c r="S733" s="33" t="s">
        <v>1677</v>
      </c>
      <c r="T733" s="45" t="s">
        <v>1675</v>
      </c>
      <c r="U733" s="55">
        <f>RANK(Q733,$Q$5:$Q$3209,0)</f>
        <v>670</v>
      </c>
      <c r="V733" s="55">
        <f>RANK(W733,$W$5:$W$3209,0)</f>
        <v>729</v>
      </c>
      <c r="W733" s="55">
        <f>N733*O733</f>
        <v>0.9445710952588271</v>
      </c>
      <c r="X733">
        <f t="shared" si="22"/>
        <v>245.96547611145496</v>
      </c>
      <c r="Y733" s="77">
        <f t="shared" si="23"/>
        <v>2.7555139234426474E-2</v>
      </c>
    </row>
    <row r="734" spans="3:25" x14ac:dyDescent="0.25">
      <c r="C734" s="19" t="s">
        <v>2353</v>
      </c>
      <c r="D734" s="6" t="s">
        <v>559</v>
      </c>
      <c r="E734" s="6" t="s">
        <v>19</v>
      </c>
      <c r="F734" s="48">
        <v>2.2961611964568802</v>
      </c>
      <c r="G734" s="8">
        <v>73.816142613952195</v>
      </c>
      <c r="H734" s="9">
        <v>1</v>
      </c>
      <c r="I734" s="40">
        <v>0</v>
      </c>
      <c r="J734" s="7">
        <v>2</v>
      </c>
      <c r="K734" s="9">
        <v>0.14137307245886099</v>
      </c>
      <c r="L734" s="39">
        <v>0</v>
      </c>
      <c r="M734" s="47">
        <v>0</v>
      </c>
      <c r="N734" s="17">
        <v>1.9637832124129301E-2</v>
      </c>
      <c r="O734" s="7">
        <f>Q734/P734/N734</f>
        <v>47.636719618242658</v>
      </c>
      <c r="P734" s="7">
        <v>2.9985622425239575</v>
      </c>
      <c r="Q734" s="33">
        <v>2.8051007123223348</v>
      </c>
      <c r="R734" s="38" t="s">
        <v>1677</v>
      </c>
      <c r="S734" s="33" t="s">
        <v>1677</v>
      </c>
      <c r="T734" s="45" t="s">
        <v>1676</v>
      </c>
      <c r="U734" s="55">
        <f>RANK(Q734,$Q$5:$Q$3209,0)</f>
        <v>696</v>
      </c>
      <c r="V734" s="55">
        <f>RANK(W734,$W$5:$W$3209,0)</f>
        <v>730</v>
      </c>
      <c r="W734" s="55">
        <f>N734*O734</f>
        <v>0.93548190280726617</v>
      </c>
      <c r="X734">
        <f t="shared" si="22"/>
        <v>245.02090501619614</v>
      </c>
      <c r="Y734" s="77">
        <f t="shared" si="23"/>
        <v>2.7449320367249858E-2</v>
      </c>
    </row>
    <row r="735" spans="3:25" x14ac:dyDescent="0.25">
      <c r="C735" s="19" t="s">
        <v>2439</v>
      </c>
      <c r="D735" s="6" t="s">
        <v>815</v>
      </c>
      <c r="E735" s="6" t="s">
        <v>204</v>
      </c>
      <c r="F735" s="48">
        <v>11.0427371315486</v>
      </c>
      <c r="G735" s="8">
        <v>56.286783117070101</v>
      </c>
      <c r="H735" s="9">
        <v>0.57446866510129901</v>
      </c>
      <c r="I735" s="40">
        <v>0</v>
      </c>
      <c r="J735" s="7">
        <v>4</v>
      </c>
      <c r="K735" s="9">
        <v>0.89877758322502499</v>
      </c>
      <c r="L735" s="39">
        <v>0</v>
      </c>
      <c r="M735" s="47">
        <v>0</v>
      </c>
      <c r="N735" s="17">
        <v>3.5114931038459897E-2</v>
      </c>
      <c r="O735" s="7">
        <f>Q735/P735/N735</f>
        <v>26.553376868630977</v>
      </c>
      <c r="P735" s="7">
        <v>1.8716998696413478</v>
      </c>
      <c r="Q735" s="33">
        <v>1.7452103879218706</v>
      </c>
      <c r="R735" s="38" t="s">
        <v>1676</v>
      </c>
      <c r="S735" s="33" t="s">
        <v>1676</v>
      </c>
      <c r="T735" s="45" t="s">
        <v>1677</v>
      </c>
      <c r="U735" s="55">
        <f>RANK(Q735,$Q$5:$Q$3209,0)</f>
        <v>785</v>
      </c>
      <c r="V735" s="55">
        <f>RANK(W735,$W$5:$W$3209,0)</f>
        <v>731</v>
      </c>
      <c r="W735" s="55">
        <f>N735*O735</f>
        <v>0.93241999758021299</v>
      </c>
      <c r="X735">
        <f t="shared" si="22"/>
        <v>244.08542311338888</v>
      </c>
      <c r="Y735" s="77">
        <f t="shared" si="23"/>
        <v>2.7344519748518065E-2</v>
      </c>
    </row>
    <row r="736" spans="3:25" x14ac:dyDescent="0.25">
      <c r="C736" s="19" t="s">
        <v>2299</v>
      </c>
      <c r="D736" s="6" t="s">
        <v>20</v>
      </c>
      <c r="E736" s="6" t="s">
        <v>22</v>
      </c>
      <c r="F736" s="48">
        <v>0.25208214760266301</v>
      </c>
      <c r="G736" s="8">
        <v>83.2521854925551</v>
      </c>
      <c r="H736" s="9">
        <v>1</v>
      </c>
      <c r="I736" s="40">
        <v>0</v>
      </c>
      <c r="J736" s="7">
        <v>0</v>
      </c>
      <c r="K736" s="9">
        <v>8.0525555063396898E-2</v>
      </c>
      <c r="L736" s="39">
        <v>0.206460114385844</v>
      </c>
      <c r="M736" s="47">
        <v>0</v>
      </c>
      <c r="N736" s="17">
        <v>2.6277031913572502E-2</v>
      </c>
      <c r="O736" s="7">
        <f>Q736/P736/N736</f>
        <v>35.326276690591058</v>
      </c>
      <c r="P736" s="7">
        <v>3.9671447851209285</v>
      </c>
      <c r="Q736" s="33">
        <v>3.6825802994866317</v>
      </c>
      <c r="R736" s="38" t="s">
        <v>1676</v>
      </c>
      <c r="S736" s="33" t="s">
        <v>1676</v>
      </c>
      <c r="T736" s="45" t="s">
        <v>1675</v>
      </c>
      <c r="U736" s="55">
        <f>RANK(Q736,$Q$5:$Q$3209,0)</f>
        <v>636</v>
      </c>
      <c r="V736" s="55">
        <f>RANK(W736,$W$5:$W$3209,0)</f>
        <v>732</v>
      </c>
      <c r="W736" s="55">
        <f>N736*O736</f>
        <v>0.92826969998635367</v>
      </c>
      <c r="X736">
        <f t="shared" si="22"/>
        <v>243.15300311580867</v>
      </c>
      <c r="Y736" s="77">
        <f t="shared" si="23"/>
        <v>2.7240062150384887E-2</v>
      </c>
    </row>
    <row r="737" spans="3:25" x14ac:dyDescent="0.25">
      <c r="C737" s="19" t="s">
        <v>2482</v>
      </c>
      <c r="D737" s="6" t="s">
        <v>1600</v>
      </c>
      <c r="E737" s="6" t="s">
        <v>27</v>
      </c>
      <c r="F737" s="48">
        <v>0.84240417233888398</v>
      </c>
      <c r="G737" s="8">
        <v>88.506635571018194</v>
      </c>
      <c r="H737" s="9">
        <v>1</v>
      </c>
      <c r="I737" s="40">
        <v>0</v>
      </c>
      <c r="J737" s="7">
        <v>0</v>
      </c>
      <c r="K737" s="9">
        <v>6.85812843579343E-2</v>
      </c>
      <c r="L737" s="39">
        <v>0</v>
      </c>
      <c r="M737" s="47">
        <v>0</v>
      </c>
      <c r="N737" s="17">
        <v>1.9362060761436001E-2</v>
      </c>
      <c r="O737" s="7">
        <f>Q737/P737/N737</f>
        <v>47.636719618242658</v>
      </c>
      <c r="P737" s="7">
        <v>1.4831997867517412</v>
      </c>
      <c r="Q737" s="33">
        <v>1.3680219958940176</v>
      </c>
      <c r="R737" s="38" t="s">
        <v>1677</v>
      </c>
      <c r="S737" s="33" t="s">
        <v>1677</v>
      </c>
      <c r="T737" s="45" t="s">
        <v>1677</v>
      </c>
      <c r="U737" s="55">
        <f>RANK(Q737,$Q$5:$Q$3209,0)</f>
        <v>831</v>
      </c>
      <c r="V737" s="55">
        <f>RANK(W737,$W$5:$W$3209,0)</f>
        <v>733</v>
      </c>
      <c r="W737" s="55">
        <f>N737*O737</f>
        <v>0.92234505972390479</v>
      </c>
      <c r="X737">
        <f t="shared" si="22"/>
        <v>242.22473341582233</v>
      </c>
      <c r="Y737" s="77">
        <f t="shared" si="23"/>
        <v>2.713606950379642E-2</v>
      </c>
    </row>
    <row r="738" spans="3:25" x14ac:dyDescent="0.25">
      <c r="C738" s="19" t="s">
        <v>2381</v>
      </c>
      <c r="D738" s="6" t="s">
        <v>990</v>
      </c>
      <c r="E738" s="6" t="s">
        <v>90</v>
      </c>
      <c r="F738" s="48">
        <v>9.1386744860638802E-2</v>
      </c>
      <c r="G738" s="8">
        <v>70</v>
      </c>
      <c r="H738" s="9">
        <v>0</v>
      </c>
      <c r="I738" s="40">
        <v>0</v>
      </c>
      <c r="J738" s="7">
        <v>0</v>
      </c>
      <c r="K738" s="9">
        <v>1</v>
      </c>
      <c r="L738" s="39">
        <v>0</v>
      </c>
      <c r="M738" s="47">
        <v>0</v>
      </c>
      <c r="N738" s="17">
        <v>1.9015871379345201E-2</v>
      </c>
      <c r="O738" s="7">
        <f>Q738/P738/N738</f>
        <v>47.636719618242658</v>
      </c>
      <c r="P738" s="7">
        <v>2.6982863420724574</v>
      </c>
      <c r="Q738" s="33">
        <v>2.4442527561938854</v>
      </c>
      <c r="R738" s="38" t="s">
        <v>1677</v>
      </c>
      <c r="S738" s="33" t="s">
        <v>1677</v>
      </c>
      <c r="T738" s="45" t="s">
        <v>1676</v>
      </c>
      <c r="U738" s="55">
        <f>RANK(Q738,$Q$5:$Q$3209,0)</f>
        <v>726</v>
      </c>
      <c r="V738" s="55">
        <f>RANK(W738,$W$5:$W$3209,0)</f>
        <v>734</v>
      </c>
      <c r="W738" s="55">
        <f>N738*O738</f>
        <v>0.90585373319443263</v>
      </c>
      <c r="X738">
        <f t="shared" si="22"/>
        <v>241.30238835609842</v>
      </c>
      <c r="Y738" s="77">
        <f t="shared" si="23"/>
        <v>2.7032740585670685E-2</v>
      </c>
    </row>
    <row r="739" spans="3:25" x14ac:dyDescent="0.25">
      <c r="C739" s="19" t="s">
        <v>2398</v>
      </c>
      <c r="D739" s="6" t="s">
        <v>1360</v>
      </c>
      <c r="E739" s="6" t="s">
        <v>16</v>
      </c>
      <c r="F739" s="48">
        <v>2.8409340689055798E-3</v>
      </c>
      <c r="G739" s="8">
        <v>70</v>
      </c>
      <c r="H739" s="9">
        <v>0</v>
      </c>
      <c r="I739" s="40">
        <v>0</v>
      </c>
      <c r="J739" s="7">
        <v>0</v>
      </c>
      <c r="K739" s="9">
        <v>1</v>
      </c>
      <c r="L739" s="39">
        <v>0</v>
      </c>
      <c r="M739" s="47">
        <v>0</v>
      </c>
      <c r="N739" s="17">
        <v>1.9015871379345201E-2</v>
      </c>
      <c r="O739" s="7">
        <f>Q739/P739/N739</f>
        <v>47.636719618242658</v>
      </c>
      <c r="P739" s="7">
        <v>2.5602144233657627</v>
      </c>
      <c r="Q739" s="33">
        <v>2.3191797931841078</v>
      </c>
      <c r="R739" s="38" t="s">
        <v>1677</v>
      </c>
      <c r="S739" s="33" t="s">
        <v>1677</v>
      </c>
      <c r="T739" s="45" t="s">
        <v>1676</v>
      </c>
      <c r="U739" s="55">
        <f>RANK(Q739,$Q$5:$Q$3209,0)</f>
        <v>743</v>
      </c>
      <c r="V739" s="55">
        <f>RANK(W739,$W$5:$W$3209,0)</f>
        <v>734</v>
      </c>
      <c r="W739" s="55">
        <f>N739*O739</f>
        <v>0.90585373319443263</v>
      </c>
      <c r="X739">
        <f t="shared" si="22"/>
        <v>240.396534622904</v>
      </c>
      <c r="Y739" s="77">
        <f t="shared" si="23"/>
        <v>2.6931259165843754E-2</v>
      </c>
    </row>
    <row r="740" spans="3:25" x14ac:dyDescent="0.25">
      <c r="C740" s="19" t="s">
        <v>2441</v>
      </c>
      <c r="D740" s="6" t="s">
        <v>1090</v>
      </c>
      <c r="E740" s="6" t="s">
        <v>16</v>
      </c>
      <c r="F740" s="48">
        <v>20.567201013166098</v>
      </c>
      <c r="G740" s="8">
        <v>12.392973947648301</v>
      </c>
      <c r="H740" s="9">
        <v>0.56106500838889395</v>
      </c>
      <c r="I740" s="40">
        <v>3</v>
      </c>
      <c r="J740" s="7">
        <v>12</v>
      </c>
      <c r="K740" s="9">
        <v>0.53029320150988901</v>
      </c>
      <c r="L740" s="39">
        <v>0</v>
      </c>
      <c r="M740" s="47">
        <v>0</v>
      </c>
      <c r="N740" s="17">
        <v>2.52628646947828E-2</v>
      </c>
      <c r="O740" s="7">
        <f>Q740/P740/N740</f>
        <v>35.326276690591058</v>
      </c>
      <c r="P740" s="7">
        <v>1.9483159121983233</v>
      </c>
      <c r="Q740" s="33">
        <v>1.7387607967167158</v>
      </c>
      <c r="R740" s="38" t="s">
        <v>1676</v>
      </c>
      <c r="S740" s="33" t="s">
        <v>1676</v>
      </c>
      <c r="T740" s="45" t="s">
        <v>1677</v>
      </c>
      <c r="U740" s="55">
        <f>RANK(Q740,$Q$5:$Q$3209,0)</f>
        <v>787</v>
      </c>
      <c r="V740" s="55">
        <f>RANK(W740,$W$5:$W$3209,0)</f>
        <v>736</v>
      </c>
      <c r="W740" s="55">
        <f>N740*O740</f>
        <v>0.89244294820486147</v>
      </c>
      <c r="X740">
        <f t="shared" si="22"/>
        <v>239.49068088970958</v>
      </c>
      <c r="Y740" s="77">
        <f t="shared" si="23"/>
        <v>2.6829777746016824E-2</v>
      </c>
    </row>
    <row r="741" spans="3:25" x14ac:dyDescent="0.25">
      <c r="C741" s="19" t="s">
        <v>2612</v>
      </c>
      <c r="D741" s="6" t="s">
        <v>168</v>
      </c>
      <c r="E741" s="6" t="s">
        <v>131</v>
      </c>
      <c r="F741" s="48">
        <v>3.19258602818593</v>
      </c>
      <c r="G741" s="8">
        <v>94.308391631638798</v>
      </c>
      <c r="H741" s="9">
        <v>0.31063658759666601</v>
      </c>
      <c r="I741" s="40">
        <v>2</v>
      </c>
      <c r="J741" s="7">
        <v>0</v>
      </c>
      <c r="K741" s="9">
        <v>1</v>
      </c>
      <c r="L741" s="39">
        <v>0</v>
      </c>
      <c r="M741" s="47">
        <v>0</v>
      </c>
      <c r="N741" s="17">
        <v>3.3549811073874398E-2</v>
      </c>
      <c r="O741" s="7">
        <f>Q741/P741/N741</f>
        <v>26.553376868630977</v>
      </c>
      <c r="P741" s="7">
        <v>0.81784419523955376</v>
      </c>
      <c r="Q741" s="33">
        <v>0.72858531549445116</v>
      </c>
      <c r="R741" s="38" t="s">
        <v>1676</v>
      </c>
      <c r="S741" s="33" t="s">
        <v>1676</v>
      </c>
      <c r="T741" s="45" t="s">
        <v>1677</v>
      </c>
      <c r="U741" s="55">
        <f>RANK(Q741,$Q$5:$Q$3209,0)</f>
        <v>966</v>
      </c>
      <c r="V741" s="55">
        <f>RANK(W741,$W$5:$W$3209,0)</f>
        <v>737</v>
      </c>
      <c r="W741" s="55">
        <f>N741*O741</f>
        <v>0.89086077731595581</v>
      </c>
      <c r="X741">
        <f t="shared" si="22"/>
        <v>238.59823794150472</v>
      </c>
      <c r="Y741" s="77">
        <f t="shared" si="23"/>
        <v>2.6729798716092219E-2</v>
      </c>
    </row>
    <row r="742" spans="3:25" x14ac:dyDescent="0.25">
      <c r="C742" s="19" t="s">
        <v>2393</v>
      </c>
      <c r="D742" s="6" t="s">
        <v>727</v>
      </c>
      <c r="E742" s="6" t="s">
        <v>19</v>
      </c>
      <c r="F742" s="48">
        <v>4.44405251978284</v>
      </c>
      <c r="G742" s="8">
        <v>39.129991833251502</v>
      </c>
      <c r="H742" s="9">
        <v>0.50307099782620501</v>
      </c>
      <c r="I742" s="40">
        <v>2</v>
      </c>
      <c r="J742" s="7">
        <v>2</v>
      </c>
      <c r="K742" s="9">
        <v>0.88156883283562404</v>
      </c>
      <c r="L742" s="39">
        <v>0</v>
      </c>
      <c r="M742" s="47">
        <v>0</v>
      </c>
      <c r="N742" s="17">
        <v>2.51852628624613E-2</v>
      </c>
      <c r="O742" s="7">
        <f>Q742/P742/N742</f>
        <v>35.326276690591058</v>
      </c>
      <c r="P742" s="7">
        <v>2.6401553279020793</v>
      </c>
      <c r="Q742" s="33">
        <v>2.3489503255055544</v>
      </c>
      <c r="R742" s="38" t="s">
        <v>1676</v>
      </c>
      <c r="S742" s="33" t="s">
        <v>1676</v>
      </c>
      <c r="T742" s="45" t="s">
        <v>1676</v>
      </c>
      <c r="U742" s="55">
        <f>RANK(Q742,$Q$5:$Q$3209,0)</f>
        <v>738</v>
      </c>
      <c r="V742" s="55">
        <f>RANK(W742,$W$5:$W$3209,0)</f>
        <v>738</v>
      </c>
      <c r="W742" s="55">
        <f>N742*O742</f>
        <v>0.88970156440457526</v>
      </c>
      <c r="X742">
        <f t="shared" si="22"/>
        <v>237.70737716418876</v>
      </c>
      <c r="Y742" s="77">
        <f t="shared" si="23"/>
        <v>2.6629996934372627E-2</v>
      </c>
    </row>
    <row r="743" spans="3:25" x14ac:dyDescent="0.25">
      <c r="C743" s="19" t="s">
        <v>2430</v>
      </c>
      <c r="D743" s="6" t="s">
        <v>1090</v>
      </c>
      <c r="E743" s="6" t="s">
        <v>16</v>
      </c>
      <c r="F743" s="48">
        <v>4.6612577432934597</v>
      </c>
      <c r="G743" s="8">
        <v>28.513379104073302</v>
      </c>
      <c r="H743" s="9">
        <v>0.63429497592306605</v>
      </c>
      <c r="I743" s="40">
        <v>0</v>
      </c>
      <c r="J743" s="7">
        <v>1</v>
      </c>
      <c r="K743" s="9">
        <v>0.38427934672116199</v>
      </c>
      <c r="L743" s="39">
        <v>0</v>
      </c>
      <c r="M743" s="47">
        <v>0</v>
      </c>
      <c r="N743" s="17">
        <v>1.33905636992577E-2</v>
      </c>
      <c r="O743" s="7">
        <f>Q743/P743/N743</f>
        <v>65.391231023531006</v>
      </c>
      <c r="P743" s="7">
        <v>2.109584564013212</v>
      </c>
      <c r="Q743" s="33">
        <v>1.8472059213496697</v>
      </c>
      <c r="R743" s="38" t="s">
        <v>1677</v>
      </c>
      <c r="S743" s="33" t="s">
        <v>1677</v>
      </c>
      <c r="T743" s="45" t="s">
        <v>1677</v>
      </c>
      <c r="U743" s="55">
        <f>RANK(Q743,$Q$5:$Q$3209,0)</f>
        <v>776</v>
      </c>
      <c r="V743" s="55">
        <f>RANK(W743,$W$5:$W$3209,0)</f>
        <v>739</v>
      </c>
      <c r="W743" s="55">
        <f>N743*O743</f>
        <v>0.87562544439346823</v>
      </c>
      <c r="X743">
        <f t="shared" si="22"/>
        <v>236.81767559978417</v>
      </c>
      <c r="Y743" s="77">
        <f t="shared" si="23"/>
        <v>2.6530325017517328E-2</v>
      </c>
    </row>
    <row r="744" spans="3:25" x14ac:dyDescent="0.25">
      <c r="C744" s="19" t="s">
        <v>2520</v>
      </c>
      <c r="D744" s="6" t="s">
        <v>529</v>
      </c>
      <c r="E744" s="6" t="s">
        <v>131</v>
      </c>
      <c r="F744" s="48">
        <v>2.3336335260641601</v>
      </c>
      <c r="G744" s="8">
        <v>74.545270610293301</v>
      </c>
      <c r="H744" s="9">
        <v>1</v>
      </c>
      <c r="I744" s="40">
        <v>0</v>
      </c>
      <c r="J744" s="7">
        <v>0</v>
      </c>
      <c r="K744" s="9">
        <v>1</v>
      </c>
      <c r="L744" s="39">
        <v>0</v>
      </c>
      <c r="M744" s="47">
        <v>0</v>
      </c>
      <c r="N744" s="17">
        <v>4.3648174088940901E-2</v>
      </c>
      <c r="O744" s="7">
        <f>Q744/P744/N744</f>
        <v>19.997911461310199</v>
      </c>
      <c r="P744" s="7">
        <v>1.2970676969431971</v>
      </c>
      <c r="Q744" s="33">
        <v>1.1321744909673317</v>
      </c>
      <c r="R744" s="38" t="s">
        <v>1676</v>
      </c>
      <c r="S744" s="33" t="s">
        <v>1676</v>
      </c>
      <c r="T744" s="45" t="s">
        <v>1677</v>
      </c>
      <c r="U744" s="55">
        <f>RANK(Q744,$Q$5:$Q$3209,0)</f>
        <v>871</v>
      </c>
      <c r="V744" s="55">
        <f>RANK(W744,$W$5:$W$3209,0)</f>
        <v>740</v>
      </c>
      <c r="W744" s="55">
        <f>N744*O744</f>
        <v>0.87287232087849409</v>
      </c>
      <c r="X744">
        <f t="shared" si="22"/>
        <v>235.94205015539069</v>
      </c>
      <c r="Y744" s="77">
        <f t="shared" si="23"/>
        <v>2.6432230027037706E-2</v>
      </c>
    </row>
    <row r="745" spans="3:25" x14ac:dyDescent="0.25">
      <c r="C745" s="19" t="s">
        <v>2411</v>
      </c>
      <c r="D745" s="6" t="s">
        <v>465</v>
      </c>
      <c r="E745" s="6" t="s">
        <v>12</v>
      </c>
      <c r="F745" s="48">
        <v>0.17975142940258301</v>
      </c>
      <c r="G745" s="8">
        <v>75.716414509678302</v>
      </c>
      <c r="H745" s="9">
        <v>1</v>
      </c>
      <c r="I745" s="40">
        <v>0</v>
      </c>
      <c r="J745" s="7">
        <v>0</v>
      </c>
      <c r="K745" s="9">
        <v>9.5774508561329602E-2</v>
      </c>
      <c r="L745" s="39">
        <v>0</v>
      </c>
      <c r="M745" s="47">
        <v>0</v>
      </c>
      <c r="N745" s="17">
        <v>1.8250676396493401E-2</v>
      </c>
      <c r="O745" s="7">
        <f>Q745/P745/N745</f>
        <v>47.636719618242658</v>
      </c>
      <c r="P745" s="7">
        <v>2.4011876116070678</v>
      </c>
      <c r="Q745" s="33">
        <v>2.0875981627505147</v>
      </c>
      <c r="R745" s="38" t="s">
        <v>1677</v>
      </c>
      <c r="S745" s="33" t="s">
        <v>1677</v>
      </c>
      <c r="T745" s="45" t="s">
        <v>1676</v>
      </c>
      <c r="U745" s="55">
        <f>RANK(Q745,$Q$5:$Q$3209,0)</f>
        <v>756</v>
      </c>
      <c r="V745" s="55">
        <f>RANK(W745,$W$5:$W$3209,0)</f>
        <v>741</v>
      </c>
      <c r="W745" s="55">
        <f>N745*O745</f>
        <v>0.86940235434303537</v>
      </c>
      <c r="X745">
        <f t="shared" si="22"/>
        <v>235.0691778345122</v>
      </c>
      <c r="Y745" s="77">
        <f t="shared" si="23"/>
        <v>2.6334443464809822E-2</v>
      </c>
    </row>
    <row r="746" spans="3:25" x14ac:dyDescent="0.25">
      <c r="C746" s="19" t="s">
        <v>2413</v>
      </c>
      <c r="D746" s="6" t="s">
        <v>1520</v>
      </c>
      <c r="E746" s="6" t="s">
        <v>39</v>
      </c>
      <c r="F746" s="48">
        <v>2.88856417184769</v>
      </c>
      <c r="G746" s="8">
        <v>47.282282483271104</v>
      </c>
      <c r="H746" s="9">
        <v>0.92427395337331497</v>
      </c>
      <c r="I746" s="40">
        <v>0</v>
      </c>
      <c r="J746" s="7">
        <v>2</v>
      </c>
      <c r="K746" s="9">
        <v>0.60748797479861005</v>
      </c>
      <c r="L746" s="39">
        <v>0</v>
      </c>
      <c r="M746" s="47">
        <v>0</v>
      </c>
      <c r="N746" s="17">
        <v>2.44266510789839E-2</v>
      </c>
      <c r="O746" s="7">
        <f>Q746/P746/N746</f>
        <v>35.326276690591051</v>
      </c>
      <c r="P746" s="7">
        <v>2.384287935297642</v>
      </c>
      <c r="Q746" s="33">
        <v>2.0574083411103934</v>
      </c>
      <c r="R746" s="38" t="s">
        <v>1676</v>
      </c>
      <c r="S746" s="33" t="s">
        <v>1676</v>
      </c>
      <c r="T746" s="45" t="s">
        <v>1676</v>
      </c>
      <c r="U746" s="55">
        <f>RANK(Q746,$Q$5:$Q$3209,0)</f>
        <v>758</v>
      </c>
      <c r="V746" s="55">
        <f>RANK(W746,$W$5:$W$3209,0)</f>
        <v>742</v>
      </c>
      <c r="W746" s="55">
        <f>N746*O746</f>
        <v>0.86290263464070971</v>
      </c>
      <c r="X746">
        <f t="shared" si="22"/>
        <v>234.19977548016917</v>
      </c>
      <c r="Y746" s="77">
        <f t="shared" si="23"/>
        <v>2.6237045637670028E-2</v>
      </c>
    </row>
    <row r="747" spans="3:25" x14ac:dyDescent="0.25">
      <c r="C747" s="19" t="s">
        <v>2617</v>
      </c>
      <c r="D747" s="6" t="s">
        <v>497</v>
      </c>
      <c r="E747" s="6" t="s">
        <v>90</v>
      </c>
      <c r="F747" s="48">
        <v>1.934172725847175</v>
      </c>
      <c r="G747" s="8">
        <v>47.932824080477801</v>
      </c>
      <c r="H747" s="9">
        <v>1</v>
      </c>
      <c r="I747" s="40">
        <v>2</v>
      </c>
      <c r="J747" s="7">
        <v>2</v>
      </c>
      <c r="K747" s="9">
        <v>0.61152523410152004</v>
      </c>
      <c r="L747" s="39">
        <v>0.48762049342785602</v>
      </c>
      <c r="M747" s="47">
        <v>0</v>
      </c>
      <c r="N747" s="17">
        <v>5.7578663347743197E-2</v>
      </c>
      <c r="O747" s="7">
        <f>Q747/P747/N747</f>
        <v>14.950713546377353</v>
      </c>
      <c r="P747" s="7">
        <v>0.8363880617369096</v>
      </c>
      <c r="Q747" s="33">
        <v>0.71999805723310295</v>
      </c>
      <c r="R747" s="38" t="s">
        <v>1676</v>
      </c>
      <c r="S747" s="33" t="s">
        <v>1676</v>
      </c>
      <c r="T747" s="45" t="s">
        <v>1677</v>
      </c>
      <c r="U747" s="55">
        <f>RANK(Q747,$Q$5:$Q$3209,0)</f>
        <v>971</v>
      </c>
      <c r="V747" s="55">
        <f>RANK(W747,$W$5:$W$3209,0)</f>
        <v>743</v>
      </c>
      <c r="W747" s="55">
        <f>N747*O747</f>
        <v>0.86084210209540535</v>
      </c>
      <c r="X747">
        <f t="shared" si="22"/>
        <v>233.33687284552846</v>
      </c>
      <c r="Y747" s="77">
        <f t="shared" si="23"/>
        <v>2.61403759642704E-2</v>
      </c>
    </row>
    <row r="748" spans="3:25" x14ac:dyDescent="0.25">
      <c r="C748" s="19" t="s">
        <v>2346</v>
      </c>
      <c r="D748" s="6" t="s">
        <v>1192</v>
      </c>
      <c r="E748" s="6" t="s">
        <v>126</v>
      </c>
      <c r="F748" s="48">
        <v>9.9701189781864397</v>
      </c>
      <c r="G748" s="8">
        <v>19.048799327255399</v>
      </c>
      <c r="H748" s="9">
        <v>0.89573098926267503</v>
      </c>
      <c r="I748" s="40">
        <v>1</v>
      </c>
      <c r="J748" s="7">
        <v>2</v>
      </c>
      <c r="K748" s="9">
        <v>0.49797594182735</v>
      </c>
      <c r="L748" s="39">
        <v>0</v>
      </c>
      <c r="M748" s="47">
        <v>0</v>
      </c>
      <c r="N748" s="17">
        <v>1.7976270495136299E-2</v>
      </c>
      <c r="O748" s="7">
        <f>Q748/P748/N748</f>
        <v>47.636719618242658</v>
      </c>
      <c r="P748" s="7">
        <v>3.4379724339038944</v>
      </c>
      <c r="Q748" s="33">
        <v>2.9440408505080669</v>
      </c>
      <c r="R748" s="38" t="s">
        <v>1677</v>
      </c>
      <c r="S748" s="33" t="s">
        <v>1677</v>
      </c>
      <c r="T748" s="45" t="s">
        <v>1675</v>
      </c>
      <c r="U748" s="55">
        <f>RANK(Q748,$Q$5:$Q$3209,0)</f>
        <v>687</v>
      </c>
      <c r="V748" s="55">
        <f>RANK(W748,$W$5:$W$3209,0)</f>
        <v>744</v>
      </c>
      <c r="W748" s="55">
        <f>N748*O748</f>
        <v>0.85633055735849595</v>
      </c>
      <c r="X748">
        <f t="shared" si="22"/>
        <v>232.47603074343306</v>
      </c>
      <c r="Y748" s="77">
        <f t="shared" si="23"/>
        <v>2.6043937129206628E-2</v>
      </c>
    </row>
    <row r="749" spans="3:25" x14ac:dyDescent="0.25">
      <c r="C749" s="19" t="s">
        <v>2479</v>
      </c>
      <c r="D749" s="6" t="s">
        <v>432</v>
      </c>
      <c r="E749" s="6" t="s">
        <v>39</v>
      </c>
      <c r="F749" s="48">
        <v>0.11499696157867501</v>
      </c>
      <c r="G749" s="8">
        <v>85</v>
      </c>
      <c r="H749" s="9">
        <v>1</v>
      </c>
      <c r="I749" s="40">
        <v>0</v>
      </c>
      <c r="J749" s="7">
        <v>0</v>
      </c>
      <c r="K749" s="9">
        <v>3.2811728736410798E-3</v>
      </c>
      <c r="L749" s="39">
        <v>0</v>
      </c>
      <c r="M749" s="47">
        <v>0</v>
      </c>
      <c r="N749" s="17">
        <v>1.7735051267751802E-2</v>
      </c>
      <c r="O749" s="7">
        <f>Q749/P749/N749</f>
        <v>47.636719618242658</v>
      </c>
      <c r="P749" s="7">
        <v>1.6583320187160422</v>
      </c>
      <c r="Q749" s="33">
        <v>1.4010246665821124</v>
      </c>
      <c r="R749" s="38" t="s">
        <v>1677</v>
      </c>
      <c r="S749" s="33" t="s">
        <v>1677</v>
      </c>
      <c r="T749" s="45" t="s">
        <v>1677</v>
      </c>
      <c r="U749" s="55">
        <f>RANK(Q749,$Q$5:$Q$3209,0)</f>
        <v>828</v>
      </c>
      <c r="V749" s="55">
        <f>RANK(W749,$W$5:$W$3209,0)</f>
        <v>745</v>
      </c>
      <c r="W749" s="55">
        <f>N749*O749</f>
        <v>0.84483966465705163</v>
      </c>
      <c r="X749">
        <f t="shared" si="22"/>
        <v>231.61970018607457</v>
      </c>
      <c r="Y749" s="77">
        <f t="shared" si="23"/>
        <v>2.5948003715657097E-2</v>
      </c>
    </row>
    <row r="750" spans="3:25" x14ac:dyDescent="0.25">
      <c r="C750" s="19" t="s">
        <v>2514</v>
      </c>
      <c r="D750" s="6" t="s">
        <v>701</v>
      </c>
      <c r="E750" s="6" t="s">
        <v>16</v>
      </c>
      <c r="F750" s="48">
        <v>15.5511850166348</v>
      </c>
      <c r="G750" s="8">
        <v>62.184412086594598</v>
      </c>
      <c r="H750" s="9">
        <v>0.61252757806163305</v>
      </c>
      <c r="I750" s="40">
        <v>0</v>
      </c>
      <c r="J750" s="7">
        <v>6</v>
      </c>
      <c r="K750" s="9">
        <v>0.27351539957767901</v>
      </c>
      <c r="L750" s="39">
        <v>0</v>
      </c>
      <c r="M750" s="47">
        <v>0</v>
      </c>
      <c r="N750" s="17">
        <v>3.1506239957934397E-2</v>
      </c>
      <c r="O750" s="7">
        <f>Q750/P750/N750</f>
        <v>26.553376868630977</v>
      </c>
      <c r="P750" s="7">
        <v>1.3793351472470323</v>
      </c>
      <c r="Q750" s="33">
        <v>1.1539477335161714</v>
      </c>
      <c r="R750" s="38" t="s">
        <v>1676</v>
      </c>
      <c r="S750" s="33" t="s">
        <v>1676</v>
      </c>
      <c r="T750" s="45" t="s">
        <v>1677</v>
      </c>
      <c r="U750" s="55">
        <f>RANK(Q750,$Q$5:$Q$3209,0)</f>
        <v>865</v>
      </c>
      <c r="V750" s="55">
        <f>RANK(W750,$W$5:$W$3209,0)</f>
        <v>746</v>
      </c>
      <c r="W750" s="55">
        <f>N750*O750</f>
        <v>0.83659706331655226</v>
      </c>
      <c r="X750">
        <f t="shared" si="22"/>
        <v>230.77486052141751</v>
      </c>
      <c r="Y750" s="77">
        <f t="shared" si="23"/>
        <v>2.5853357609388741E-2</v>
      </c>
    </row>
    <row r="751" spans="3:25" x14ac:dyDescent="0.25">
      <c r="C751" s="19" t="s">
        <v>2374</v>
      </c>
      <c r="D751" s="6" t="s">
        <v>1010</v>
      </c>
      <c r="E751" s="6" t="s">
        <v>90</v>
      </c>
      <c r="F751" s="48">
        <v>3.2575188320344601</v>
      </c>
      <c r="G751" s="8">
        <v>18.845945669766301</v>
      </c>
      <c r="H751" s="9">
        <v>0.98090258920879703</v>
      </c>
      <c r="I751" s="40">
        <v>0</v>
      </c>
      <c r="J751" s="7">
        <v>1</v>
      </c>
      <c r="K751" s="9">
        <v>0.43787792391224301</v>
      </c>
      <c r="L751" s="39">
        <v>0</v>
      </c>
      <c r="M751" s="47">
        <v>0</v>
      </c>
      <c r="N751" s="17">
        <v>1.7530694930212198E-2</v>
      </c>
      <c r="O751" s="7">
        <f>Q751/P751/N751</f>
        <v>47.636719618242658</v>
      </c>
      <c r="P751" s="7">
        <v>3.0587502070595174</v>
      </c>
      <c r="Q751" s="33">
        <v>2.5543769771741252</v>
      </c>
      <c r="R751" s="38" t="s">
        <v>1677</v>
      </c>
      <c r="S751" s="33" t="s">
        <v>1677</v>
      </c>
      <c r="T751" s="45" t="s">
        <v>1676</v>
      </c>
      <c r="U751" s="55">
        <f>RANK(Q751,$Q$5:$Q$3209,0)</f>
        <v>719</v>
      </c>
      <c r="V751" s="55">
        <f>RANK(W751,$W$5:$W$3209,0)</f>
        <v>747</v>
      </c>
      <c r="W751" s="55">
        <f>N751*O751</f>
        <v>0.83510479910346658</v>
      </c>
      <c r="X751">
        <f t="shared" si="22"/>
        <v>229.93826345810095</v>
      </c>
      <c r="Y751" s="77">
        <f t="shared" si="23"/>
        <v>2.575963490924706E-2</v>
      </c>
    </row>
    <row r="752" spans="3:25" x14ac:dyDescent="0.25">
      <c r="C752" s="19" t="s">
        <v>2459</v>
      </c>
      <c r="D752" s="6" t="s">
        <v>833</v>
      </c>
      <c r="E752" s="6" t="s">
        <v>204</v>
      </c>
      <c r="F752" s="48">
        <v>8.0257544634159199</v>
      </c>
      <c r="G752" s="8">
        <v>28.487774616128998</v>
      </c>
      <c r="H752" s="9">
        <v>0.70032859056915797</v>
      </c>
      <c r="I752" s="40">
        <v>3</v>
      </c>
      <c r="J752" s="7">
        <v>2</v>
      </c>
      <c r="K752" s="9">
        <v>0.44282113274664697</v>
      </c>
      <c r="L752" s="39">
        <v>0</v>
      </c>
      <c r="M752" s="47">
        <v>0</v>
      </c>
      <c r="N752" s="17">
        <v>2.35378374804197E-2</v>
      </c>
      <c r="O752" s="7">
        <f>Q752/P752/N752</f>
        <v>35.326276690591058</v>
      </c>
      <c r="P752" s="7">
        <v>1.9037313387840402</v>
      </c>
      <c r="Q752" s="33">
        <v>1.5829605268293454</v>
      </c>
      <c r="R752" s="38" t="s">
        <v>1676</v>
      </c>
      <c r="S752" s="33" t="s">
        <v>1676</v>
      </c>
      <c r="T752" s="45" t="s">
        <v>1677</v>
      </c>
      <c r="U752" s="55">
        <f>RANK(Q752,$Q$5:$Q$3209,0)</f>
        <v>806</v>
      </c>
      <c r="V752" s="55">
        <f>RANK(W752,$W$5:$W$3209,0)</f>
        <v>748</v>
      </c>
      <c r="W752" s="55">
        <f>N752*O752</f>
        <v>0.83150415953147094</v>
      </c>
      <c r="X752">
        <f t="shared" si="22"/>
        <v>229.10315865899747</v>
      </c>
      <c r="Y752" s="77">
        <f t="shared" si="23"/>
        <v>2.5666079385201861E-2</v>
      </c>
    </row>
    <row r="753" spans="3:25" x14ac:dyDescent="0.25">
      <c r="C753" s="19" t="s">
        <v>2340</v>
      </c>
      <c r="D753" s="6" t="s">
        <v>29</v>
      </c>
      <c r="E753" s="6" t="s">
        <v>28</v>
      </c>
      <c r="F753" s="48">
        <v>1.62086726701188</v>
      </c>
      <c r="G753" s="8">
        <v>33.668877622726598</v>
      </c>
      <c r="H753" s="9">
        <v>6.9854523467865803E-2</v>
      </c>
      <c r="I753" s="40">
        <v>2</v>
      </c>
      <c r="J753" s="7">
        <v>3</v>
      </c>
      <c r="K753" s="9">
        <v>0.88377675882823303</v>
      </c>
      <c r="L753" s="39">
        <v>1</v>
      </c>
      <c r="M753" s="47">
        <v>0</v>
      </c>
      <c r="N753" s="17">
        <v>7.3665785993247801E-2</v>
      </c>
      <c r="O753" s="7">
        <f>Q753/P753/N753</f>
        <v>11.218349420457526</v>
      </c>
      <c r="P753" s="7">
        <v>3.6727045961441549</v>
      </c>
      <c r="Q753" s="33">
        <v>3.0351543976272386</v>
      </c>
      <c r="R753" s="38" t="s">
        <v>1675</v>
      </c>
      <c r="S753" s="33" t="s">
        <v>1675</v>
      </c>
      <c r="T753" s="45" t="s">
        <v>1675</v>
      </c>
      <c r="U753" s="55">
        <f>RANK(Q753,$Q$5:$Q$3209,0)</f>
        <v>681</v>
      </c>
      <c r="V753" s="55">
        <f>RANK(W753,$W$5:$W$3209,0)</f>
        <v>749</v>
      </c>
      <c r="W753" s="55">
        <f>N753*O753</f>
        <v>0.82640852760489969</v>
      </c>
      <c r="X753">
        <f t="shared" si="22"/>
        <v>228.271654499466</v>
      </c>
      <c r="Y753" s="77">
        <f t="shared" si="23"/>
        <v>2.5572927235346845E-2</v>
      </c>
    </row>
    <row r="754" spans="3:25" x14ac:dyDescent="0.25">
      <c r="C754" s="19" t="s">
        <v>2367</v>
      </c>
      <c r="D754" s="6" t="s">
        <v>559</v>
      </c>
      <c r="E754" s="6" t="s">
        <v>19</v>
      </c>
      <c r="F754" s="48">
        <v>9.1020147562927747</v>
      </c>
      <c r="G754" s="8">
        <v>59.557879050233801</v>
      </c>
      <c r="H754" s="9">
        <v>0.60219432276709495</v>
      </c>
      <c r="I754" s="40">
        <v>2</v>
      </c>
      <c r="J754" s="7">
        <v>0</v>
      </c>
      <c r="K754" s="9">
        <v>0.60988970132036002</v>
      </c>
      <c r="L754" s="39">
        <v>9.0857950090328807E-2</v>
      </c>
      <c r="M754" s="47">
        <v>0</v>
      </c>
      <c r="N754" s="17">
        <v>2.33348105965605E-2</v>
      </c>
      <c r="O754" s="7">
        <f>Q754/P754/N754</f>
        <v>35.326276690591058</v>
      </c>
      <c r="P754" s="7">
        <v>3.2017923620674371</v>
      </c>
      <c r="Q754" s="33">
        <v>2.6393398234653662</v>
      </c>
      <c r="R754" s="38" t="s">
        <v>1676</v>
      </c>
      <c r="S754" s="33" t="s">
        <v>1676</v>
      </c>
      <c r="T754" s="45" t="s">
        <v>1675</v>
      </c>
      <c r="U754" s="55">
        <f>RANK(Q754,$Q$5:$Q$3209,0)</f>
        <v>711</v>
      </c>
      <c r="V754" s="55">
        <f>RANK(W754,$W$5:$W$3209,0)</f>
        <v>750</v>
      </c>
      <c r="W754" s="55">
        <f>N754*O754</f>
        <v>0.82433197565663241</v>
      </c>
      <c r="X754">
        <f t="shared" si="22"/>
        <v>227.44524597186108</v>
      </c>
      <c r="Y754" s="77">
        <f t="shared" si="23"/>
        <v>2.5480345941408047E-2</v>
      </c>
    </row>
    <row r="755" spans="3:25" x14ac:dyDescent="0.25">
      <c r="C755" s="19" t="s">
        <v>2468</v>
      </c>
      <c r="D755" s="6" t="s">
        <v>263</v>
      </c>
      <c r="E755" s="6" t="s">
        <v>39</v>
      </c>
      <c r="F755" s="48">
        <v>2.9990293705604598</v>
      </c>
      <c r="G755" s="8">
        <v>64.817976749143597</v>
      </c>
      <c r="H755" s="9">
        <v>1</v>
      </c>
      <c r="I755" s="40">
        <v>0</v>
      </c>
      <c r="J755" s="7">
        <v>0</v>
      </c>
      <c r="K755" s="9">
        <v>1</v>
      </c>
      <c r="L755" s="39">
        <v>0</v>
      </c>
      <c r="M755" s="47">
        <v>0</v>
      </c>
      <c r="N755" s="17">
        <v>4.0953236835821097E-2</v>
      </c>
      <c r="O755" s="7">
        <f>Q755/P755/N755</f>
        <v>19.997911461310199</v>
      </c>
      <c r="P755" s="7">
        <v>1.7926275781615475</v>
      </c>
      <c r="Q755" s="33">
        <v>1.4681247075632755</v>
      </c>
      <c r="R755" s="38" t="s">
        <v>1676</v>
      </c>
      <c r="S755" s="33" t="s">
        <v>1676</v>
      </c>
      <c r="T755" s="45" t="s">
        <v>1677</v>
      </c>
      <c r="U755" s="55">
        <f>RANK(Q755,$Q$5:$Q$3209,0)</f>
        <v>817</v>
      </c>
      <c r="V755" s="55">
        <f>RANK(W755,$W$5:$W$3209,0)</f>
        <v>751</v>
      </c>
      <c r="W755" s="55">
        <f>N755*O755</f>
        <v>0.8189792042968177</v>
      </c>
      <c r="X755">
        <f t="shared" si="22"/>
        <v>226.62091399620445</v>
      </c>
      <c r="Y755" s="77">
        <f t="shared" si="23"/>
        <v>2.5387997280434522E-2</v>
      </c>
    </row>
    <row r="756" spans="3:25" x14ac:dyDescent="0.25">
      <c r="C756" s="19" t="s">
        <v>2373</v>
      </c>
      <c r="D756" s="6" t="s">
        <v>633</v>
      </c>
      <c r="E756" s="6" t="s">
        <v>204</v>
      </c>
      <c r="F756" s="48">
        <v>4.4146243606455499E-2</v>
      </c>
      <c r="G756" s="8">
        <v>10</v>
      </c>
      <c r="H756" s="9">
        <v>0.36233580878828398</v>
      </c>
      <c r="I756" s="40">
        <v>0</v>
      </c>
      <c r="J756" s="7">
        <v>0</v>
      </c>
      <c r="K756" s="9">
        <v>1</v>
      </c>
      <c r="L756" s="39">
        <v>0</v>
      </c>
      <c r="M756" s="47">
        <v>0</v>
      </c>
      <c r="N756" s="17">
        <v>1.7044518137603399E-2</v>
      </c>
      <c r="O756" s="7">
        <f>Q756/P756/N756</f>
        <v>47.636719618242658</v>
      </c>
      <c r="P756" s="7">
        <v>3.1570623221357836</v>
      </c>
      <c r="Q756" s="33">
        <v>2.5633607510426701</v>
      </c>
      <c r="R756" s="38" t="s">
        <v>1677</v>
      </c>
      <c r="S756" s="33" t="s">
        <v>1677</v>
      </c>
      <c r="T756" s="45" t="s">
        <v>1675</v>
      </c>
      <c r="U756" s="55">
        <f>RANK(Q756,$Q$5:$Q$3209,0)</f>
        <v>718</v>
      </c>
      <c r="V756" s="55">
        <f>RANK(W756,$W$5:$W$3209,0)</f>
        <v>752</v>
      </c>
      <c r="W756" s="55">
        <f>N756*O756</f>
        <v>0.81194493154906466</v>
      </c>
      <c r="X756">
        <f t="shared" si="22"/>
        <v>225.80193479190763</v>
      </c>
      <c r="Y756" s="77">
        <f t="shared" si="23"/>
        <v>2.5296248282317923E-2</v>
      </c>
    </row>
    <row r="757" spans="3:25" x14ac:dyDescent="0.25">
      <c r="C757" s="19" t="s">
        <v>2448</v>
      </c>
      <c r="D757" s="6" t="s">
        <v>1426</v>
      </c>
      <c r="E757" s="6" t="s">
        <v>39</v>
      </c>
      <c r="F757" s="48">
        <v>6.2213687434071101</v>
      </c>
      <c r="G757" s="8">
        <v>43.119882242401502</v>
      </c>
      <c r="H757" s="9">
        <v>0.99720786589922505</v>
      </c>
      <c r="I757" s="40">
        <v>1</v>
      </c>
      <c r="J757" s="7">
        <v>1</v>
      </c>
      <c r="K757" s="9">
        <v>0.41303258415035199</v>
      </c>
      <c r="L757" s="39">
        <v>0</v>
      </c>
      <c r="M757" s="47">
        <v>0</v>
      </c>
      <c r="N757" s="17">
        <v>3.0544532759115901E-2</v>
      </c>
      <c r="O757" s="7">
        <f>Q757/P757/N757</f>
        <v>26.553376868630977</v>
      </c>
      <c r="P757" s="7">
        <v>2.0694165686059853</v>
      </c>
      <c r="Q757" s="33">
        <v>1.6784220153800375</v>
      </c>
      <c r="R757" s="38" t="s">
        <v>1676</v>
      </c>
      <c r="S757" s="33" t="s">
        <v>1676</v>
      </c>
      <c r="T757" s="45" t="s">
        <v>1677</v>
      </c>
      <c r="U757" s="55">
        <f>RANK(Q757,$Q$5:$Q$3209,0)</f>
        <v>794</v>
      </c>
      <c r="V757" s="55">
        <f>RANK(W757,$W$5:$W$3209,0)</f>
        <v>753</v>
      </c>
      <c r="W757" s="55">
        <f>N757*O757</f>
        <v>0.81106048962904931</v>
      </c>
      <c r="X757">
        <f t="shared" si="22"/>
        <v>224.98998986035855</v>
      </c>
      <c r="Y757" s="77">
        <f t="shared" si="23"/>
        <v>2.5205287323108411E-2</v>
      </c>
    </row>
    <row r="758" spans="3:25" x14ac:dyDescent="0.25">
      <c r="C758" s="19" t="s">
        <v>2389</v>
      </c>
      <c r="D758" s="6" t="s">
        <v>703</v>
      </c>
      <c r="E758" s="6" t="s">
        <v>448</v>
      </c>
      <c r="F758" s="48">
        <v>1.66860037317924</v>
      </c>
      <c r="G758" s="8">
        <v>58.575821381152203</v>
      </c>
      <c r="H758" s="9">
        <v>0.80035046756949002</v>
      </c>
      <c r="I758" s="40">
        <v>0</v>
      </c>
      <c r="J758" s="7">
        <v>1</v>
      </c>
      <c r="K758" s="9">
        <v>0.27332453728516098</v>
      </c>
      <c r="L758" s="39">
        <v>0</v>
      </c>
      <c r="M758" s="47">
        <v>0</v>
      </c>
      <c r="N758" s="17">
        <v>1.6819922790098901E-2</v>
      </c>
      <c r="O758" s="7">
        <f>Q758/P758/N758</f>
        <v>47.636719618242658</v>
      </c>
      <c r="P758" s="7">
        <v>2.9584651746889215</v>
      </c>
      <c r="Q758" s="33">
        <v>2.3704582274609489</v>
      </c>
      <c r="R758" s="38" t="s">
        <v>1677</v>
      </c>
      <c r="S758" s="33" t="s">
        <v>1677</v>
      </c>
      <c r="T758" s="45" t="s">
        <v>1676</v>
      </c>
      <c r="U758" s="55">
        <f>RANK(Q758,$Q$5:$Q$3209,0)</f>
        <v>734</v>
      </c>
      <c r="V758" s="55">
        <f>RANK(W758,$W$5:$W$3209,0)</f>
        <v>754</v>
      </c>
      <c r="W758" s="55">
        <f>N758*O758</f>
        <v>0.80124594595243104</v>
      </c>
      <c r="X758">
        <f t="shared" si="22"/>
        <v>224.17892937072949</v>
      </c>
      <c r="Y758" s="77">
        <f t="shared" si="23"/>
        <v>2.5114425446585775E-2</v>
      </c>
    </row>
    <row r="759" spans="3:25" x14ac:dyDescent="0.25">
      <c r="C759" s="19" t="s">
        <v>2402</v>
      </c>
      <c r="D759" s="6" t="s">
        <v>731</v>
      </c>
      <c r="E759" s="6" t="s">
        <v>27</v>
      </c>
      <c r="F759" s="48">
        <v>1.84657736850829</v>
      </c>
      <c r="G759" s="8">
        <v>75</v>
      </c>
      <c r="H759" s="9">
        <v>1</v>
      </c>
      <c r="I759" s="40">
        <v>0</v>
      </c>
      <c r="J759" s="7">
        <v>0</v>
      </c>
      <c r="K759" s="9">
        <v>5.2738486700859601E-2</v>
      </c>
      <c r="L759" s="39">
        <v>0</v>
      </c>
      <c r="M759" s="47">
        <v>0</v>
      </c>
      <c r="N759" s="17">
        <v>2.2620459040719999E-2</v>
      </c>
      <c r="O759" s="7">
        <f>Q759/P759/N759</f>
        <v>35.326276690591058</v>
      </c>
      <c r="P759" s="7">
        <v>2.8397786917906149</v>
      </c>
      <c r="Q759" s="33">
        <v>2.269257482994913</v>
      </c>
      <c r="R759" s="38" t="s">
        <v>1676</v>
      </c>
      <c r="S759" s="33" t="s">
        <v>1676</v>
      </c>
      <c r="T759" s="45" t="s">
        <v>1676</v>
      </c>
      <c r="U759" s="55">
        <f>RANK(Q759,$Q$5:$Q$3209,0)</f>
        <v>747</v>
      </c>
      <c r="V759" s="55">
        <f>RANK(W759,$W$5:$W$3209,0)</f>
        <v>755</v>
      </c>
      <c r="W759" s="55">
        <f>N759*O759</f>
        <v>0.79909659494065666</v>
      </c>
      <c r="X759">
        <f t="shared" si="22"/>
        <v>223.37768342477705</v>
      </c>
      <c r="Y759" s="77">
        <f t="shared" si="23"/>
        <v>2.5024663078505569E-2</v>
      </c>
    </row>
    <row r="760" spans="3:25" x14ac:dyDescent="0.25">
      <c r="C760" s="19" t="s">
        <v>2433</v>
      </c>
      <c r="D760" s="6" t="s">
        <v>1066</v>
      </c>
      <c r="E760" s="6" t="s">
        <v>126</v>
      </c>
      <c r="F760" s="48">
        <v>4.0005545317857196</v>
      </c>
      <c r="G760" s="8">
        <v>22.102614986008199</v>
      </c>
      <c r="H760" s="9">
        <v>0.389226782544418</v>
      </c>
      <c r="I760" s="40">
        <v>0</v>
      </c>
      <c r="J760" s="7">
        <v>1</v>
      </c>
      <c r="K760" s="9">
        <v>0.53390951654525298</v>
      </c>
      <c r="L760" s="39">
        <v>0</v>
      </c>
      <c r="M760" s="47">
        <v>0</v>
      </c>
      <c r="N760" s="17">
        <v>1.21781092674522E-2</v>
      </c>
      <c r="O760" s="7">
        <f>Q760/P760/N760</f>
        <v>65.391231023531006</v>
      </c>
      <c r="P760" s="7">
        <v>2.2709907883564941</v>
      </c>
      <c r="Q760" s="33">
        <v>1.8084843392827499</v>
      </c>
      <c r="R760" s="38" t="s">
        <v>1677</v>
      </c>
      <c r="S760" s="33" t="s">
        <v>1677</v>
      </c>
      <c r="T760" s="45" t="s">
        <v>1676</v>
      </c>
      <c r="U760" s="55">
        <f>RANK(Q760,$Q$5:$Q$3209,0)</f>
        <v>779</v>
      </c>
      <c r="V760" s="55">
        <f>RANK(W760,$W$5:$W$3209,0)</f>
        <v>756</v>
      </c>
      <c r="W760" s="55">
        <f>N760*O760</f>
        <v>0.79634155653777083</v>
      </c>
      <c r="X760">
        <f t="shared" si="22"/>
        <v>222.57858682983638</v>
      </c>
      <c r="Y760" s="77">
        <f t="shared" si="23"/>
        <v>2.4935141498959305E-2</v>
      </c>
    </row>
    <row r="761" spans="3:25" x14ac:dyDescent="0.25">
      <c r="C761" s="19" t="s">
        <v>2409</v>
      </c>
      <c r="D761" s="6" t="s">
        <v>311</v>
      </c>
      <c r="E761" s="6" t="s">
        <v>19</v>
      </c>
      <c r="F761" s="48">
        <v>2.0022289374414148</v>
      </c>
      <c r="G761" s="8">
        <v>35.0367885242824</v>
      </c>
      <c r="H761" s="9">
        <v>0.46615451956828702</v>
      </c>
      <c r="I761" s="40">
        <v>3</v>
      </c>
      <c r="J761" s="7">
        <v>1</v>
      </c>
      <c r="K761" s="9">
        <v>0.17508489538515601</v>
      </c>
      <c r="L761" s="39">
        <v>2.0995776094612999E-2</v>
      </c>
      <c r="M761" s="47">
        <v>0</v>
      </c>
      <c r="N761" s="17">
        <v>1.2176419428363E-2</v>
      </c>
      <c r="O761" s="7">
        <f>Q761/P761/N761</f>
        <v>65.391231023530992</v>
      </c>
      <c r="P761" s="7">
        <v>2.6304041909569396</v>
      </c>
      <c r="Q761" s="33">
        <v>2.0944095063554959</v>
      </c>
      <c r="R761" s="38" t="s">
        <v>1677</v>
      </c>
      <c r="S761" s="33" t="s">
        <v>1677</v>
      </c>
      <c r="T761" s="45" t="s">
        <v>1676</v>
      </c>
      <c r="U761" s="55">
        <f>RANK(Q761,$Q$5:$Q$3209,0)</f>
        <v>754</v>
      </c>
      <c r="V761" s="55">
        <f>RANK(W761,$W$5:$W$3209,0)</f>
        <v>757</v>
      </c>
      <c r="W761" s="55">
        <f>N761*O761</f>
        <v>0.79623105587949616</v>
      </c>
      <c r="X761">
        <f t="shared" si="22"/>
        <v>221.7822452732986</v>
      </c>
      <c r="Y761" s="77">
        <f t="shared" si="23"/>
        <v>2.4845928562186766E-2</v>
      </c>
    </row>
    <row r="762" spans="3:25" x14ac:dyDescent="0.25">
      <c r="C762" s="19" t="s">
        <v>2543</v>
      </c>
      <c r="D762" s="6" t="s">
        <v>615</v>
      </c>
      <c r="E762" s="6" t="s">
        <v>204</v>
      </c>
      <c r="F762" s="48">
        <v>6.9192305783629102E-2</v>
      </c>
      <c r="G762" s="8">
        <v>75</v>
      </c>
      <c r="H762" s="9">
        <v>1</v>
      </c>
      <c r="I762" s="40">
        <v>0</v>
      </c>
      <c r="J762" s="7">
        <v>0</v>
      </c>
      <c r="K762" s="9">
        <v>6.19205274409704E-3</v>
      </c>
      <c r="L762" s="39">
        <v>0</v>
      </c>
      <c r="M762" s="47">
        <v>0</v>
      </c>
      <c r="N762" s="17">
        <v>1.6629445195917799E-2</v>
      </c>
      <c r="O762" s="7">
        <f>Q762/P762/N762</f>
        <v>47.636719618242658</v>
      </c>
      <c r="P762" s="7">
        <v>1.2732620328508362</v>
      </c>
      <c r="Q762" s="33">
        <v>1.008642808919487</v>
      </c>
      <c r="R762" s="38" t="s">
        <v>1677</v>
      </c>
      <c r="S762" s="33" t="s">
        <v>1677</v>
      </c>
      <c r="T762" s="45" t="s">
        <v>1677</v>
      </c>
      <c r="U762" s="55">
        <f>RANK(Q762,$Q$5:$Q$3209,0)</f>
        <v>894</v>
      </c>
      <c r="V762" s="55">
        <f>RANK(W762,$W$5:$W$3209,0)</f>
        <v>758</v>
      </c>
      <c r="W762" s="55">
        <f>N762*O762</f>
        <v>0.79217221820486849</v>
      </c>
      <c r="X762">
        <f t="shared" si="22"/>
        <v>220.9860142174191</v>
      </c>
      <c r="Y762" s="77">
        <f t="shared" si="23"/>
        <v>2.4756728004635381E-2</v>
      </c>
    </row>
    <row r="763" spans="3:25" x14ac:dyDescent="0.25">
      <c r="C763" s="19" t="s">
        <v>2443</v>
      </c>
      <c r="D763" s="6" t="s">
        <v>9</v>
      </c>
      <c r="E763" s="6" t="s">
        <v>12</v>
      </c>
      <c r="F763" s="48">
        <v>7.680434258541081</v>
      </c>
      <c r="G763" s="8">
        <v>74.144352118225001</v>
      </c>
      <c r="H763" s="9">
        <v>0.47268258799094398</v>
      </c>
      <c r="I763" s="40">
        <v>4</v>
      </c>
      <c r="J763" s="7">
        <v>8</v>
      </c>
      <c r="K763" s="9">
        <v>0.55529473888590897</v>
      </c>
      <c r="L763" s="39">
        <v>8.2219120559592199E-2</v>
      </c>
      <c r="M763" s="47">
        <v>1</v>
      </c>
      <c r="N763" s="17">
        <v>2.9824597274555002E-2</v>
      </c>
      <c r="O763" s="7">
        <f>Q763/P763/N763</f>
        <v>26.553376868630977</v>
      </c>
      <c r="P763" s="7">
        <v>2.1760114795668106</v>
      </c>
      <c r="Q763" s="33">
        <v>1.7232787377082475</v>
      </c>
      <c r="R763" s="38" t="s">
        <v>1676</v>
      </c>
      <c r="S763" s="33" t="s">
        <v>1676</v>
      </c>
      <c r="T763" s="45" t="s">
        <v>1677</v>
      </c>
      <c r="U763" s="55">
        <f>RANK(Q763,$Q$5:$Q$3209,0)</f>
        <v>789</v>
      </c>
      <c r="V763" s="55">
        <f>RANK(W763,$W$5:$W$3209,0)</f>
        <v>759</v>
      </c>
      <c r="W763" s="55">
        <f>N763*O763</f>
        <v>0.79194377138640326</v>
      </c>
      <c r="X763">
        <f t="shared" si="22"/>
        <v>220.19384199921421</v>
      </c>
      <c r="Y763" s="77">
        <f t="shared" si="23"/>
        <v>2.4667982152512667E-2</v>
      </c>
    </row>
    <row r="764" spans="3:25" x14ac:dyDescent="0.25">
      <c r="C764" s="19" t="s">
        <v>2401</v>
      </c>
      <c r="D764" s="6" t="s">
        <v>347</v>
      </c>
      <c r="E764" s="6" t="s">
        <v>131</v>
      </c>
      <c r="F764" s="48">
        <v>1.09427787092419</v>
      </c>
      <c r="G764" s="8">
        <v>58.431454267567098</v>
      </c>
      <c r="H764" s="9">
        <v>0.90405463617789095</v>
      </c>
      <c r="I764" s="40">
        <v>0</v>
      </c>
      <c r="J764" s="7">
        <v>0</v>
      </c>
      <c r="K764" s="9">
        <v>6.0695271552761401E-2</v>
      </c>
      <c r="L764" s="39">
        <v>0</v>
      </c>
      <c r="M764" s="47">
        <v>0</v>
      </c>
      <c r="N764" s="17">
        <v>1.6558799441473499E-2</v>
      </c>
      <c r="O764" s="7">
        <f>Q764/P764/N764</f>
        <v>47.636719618242658</v>
      </c>
      <c r="P764" s="7">
        <v>2.9112196853346712</v>
      </c>
      <c r="Q764" s="33">
        <v>2.2963901350568174</v>
      </c>
      <c r="R764" s="38" t="s">
        <v>1677</v>
      </c>
      <c r="S764" s="33" t="s">
        <v>1677</v>
      </c>
      <c r="T764" s="45" t="s">
        <v>1676</v>
      </c>
      <c r="U764" s="55">
        <f>RANK(Q764,$Q$5:$Q$3209,0)</f>
        <v>746</v>
      </c>
      <c r="V764" s="55">
        <f>RANK(W764,$W$5:$W$3209,0)</f>
        <v>760</v>
      </c>
      <c r="W764" s="55">
        <f>N764*O764</f>
        <v>0.78880688620818618</v>
      </c>
      <c r="X764">
        <f t="shared" si="22"/>
        <v>219.40189822782781</v>
      </c>
      <c r="Y764" s="77">
        <f t="shared" si="23"/>
        <v>2.4579261892940543E-2</v>
      </c>
    </row>
    <row r="765" spans="3:25" x14ac:dyDescent="0.25">
      <c r="C765" s="19" t="s">
        <v>2414</v>
      </c>
      <c r="D765" s="6" t="s">
        <v>619</v>
      </c>
      <c r="E765" s="6" t="s">
        <v>204</v>
      </c>
      <c r="F765" s="48">
        <v>4.5467330589841097</v>
      </c>
      <c r="G765" s="8">
        <v>84.752981774879302</v>
      </c>
      <c r="H765" s="9">
        <v>0.582466228531344</v>
      </c>
      <c r="I765" s="40">
        <v>0</v>
      </c>
      <c r="J765" s="7">
        <v>0</v>
      </c>
      <c r="K765" s="9">
        <v>0.27668201954692301</v>
      </c>
      <c r="L765" s="39">
        <v>0</v>
      </c>
      <c r="M765" s="47">
        <v>0</v>
      </c>
      <c r="N765" s="17">
        <v>1.6519204507167502E-2</v>
      </c>
      <c r="O765" s="7">
        <f>Q765/P765/N765</f>
        <v>47.636719618242651</v>
      </c>
      <c r="P765" s="7">
        <v>2.6036026627272775</v>
      </c>
      <c r="Q765" s="33">
        <v>2.0488288648268829</v>
      </c>
      <c r="R765" s="38" t="s">
        <v>1677</v>
      </c>
      <c r="S765" s="33" t="s">
        <v>1677</v>
      </c>
      <c r="T765" s="45" t="s">
        <v>1676</v>
      </c>
      <c r="U765" s="55">
        <f>RANK(Q765,$Q$5:$Q$3209,0)</f>
        <v>759</v>
      </c>
      <c r="V765" s="55">
        <f>RANK(W765,$W$5:$W$3209,0)</f>
        <v>761</v>
      </c>
      <c r="W765" s="55">
        <f>N765*O765</f>
        <v>0.78692071342434855</v>
      </c>
      <c r="X765">
        <f t="shared" si="22"/>
        <v>218.61309134161962</v>
      </c>
      <c r="Y765" s="77">
        <f t="shared" si="23"/>
        <v>2.4490893053857241E-2</v>
      </c>
    </row>
    <row r="766" spans="3:25" x14ac:dyDescent="0.25">
      <c r="C766" s="19" t="s">
        <v>2504</v>
      </c>
      <c r="D766" s="6" t="s">
        <v>695</v>
      </c>
      <c r="E766" s="6" t="s">
        <v>19</v>
      </c>
      <c r="F766" s="48">
        <v>2.3640618451473721</v>
      </c>
      <c r="G766" s="8">
        <v>61.337364357105798</v>
      </c>
      <c r="H766" s="9">
        <v>0.59738039933880405</v>
      </c>
      <c r="I766" s="40">
        <v>1</v>
      </c>
      <c r="J766" s="7">
        <v>1</v>
      </c>
      <c r="K766" s="9">
        <v>0.32382237219745402</v>
      </c>
      <c r="L766" s="39">
        <v>0.57768456820141101</v>
      </c>
      <c r="M766" s="47">
        <v>0</v>
      </c>
      <c r="N766" s="17">
        <v>3.8730136273366501E-2</v>
      </c>
      <c r="O766" s="7">
        <f>Q766/P766/N766</f>
        <v>19.997911461310199</v>
      </c>
      <c r="P766" s="7">
        <v>1.5774316622070201</v>
      </c>
      <c r="Q766" s="33">
        <v>1.2217552673021432</v>
      </c>
      <c r="R766" s="38" t="s">
        <v>1676</v>
      </c>
      <c r="S766" s="33" t="s">
        <v>1676</v>
      </c>
      <c r="T766" s="45" t="s">
        <v>1677</v>
      </c>
      <c r="U766" s="55">
        <f>RANK(Q766,$Q$5:$Q$3209,0)</f>
        <v>854</v>
      </c>
      <c r="V766" s="55">
        <f>RANK(W766,$W$5:$W$3209,0)</f>
        <v>762</v>
      </c>
      <c r="W766" s="55">
        <f>N766*O766</f>
        <v>0.77452183607926184</v>
      </c>
      <c r="X766">
        <f t="shared" si="22"/>
        <v>217.82617062819529</v>
      </c>
      <c r="Y766" s="77">
        <f t="shared" si="23"/>
        <v>2.4402735519850168E-2</v>
      </c>
    </row>
    <row r="767" spans="3:25" x14ac:dyDescent="0.25">
      <c r="C767" s="19" t="s">
        <v>2379</v>
      </c>
      <c r="D767" s="6" t="s">
        <v>430</v>
      </c>
      <c r="E767" s="6" t="s">
        <v>131</v>
      </c>
      <c r="F767" s="48">
        <v>5.3650111459200698</v>
      </c>
      <c r="G767" s="8">
        <v>78.074234132431897</v>
      </c>
      <c r="H767" s="9">
        <v>0.391992175205223</v>
      </c>
      <c r="I767" s="40">
        <v>1</v>
      </c>
      <c r="J767" s="7">
        <v>2</v>
      </c>
      <c r="K767" s="9">
        <v>0.71031803386580405</v>
      </c>
      <c r="L767" s="39">
        <v>0</v>
      </c>
      <c r="M767" s="47">
        <v>0</v>
      </c>
      <c r="N767" s="17">
        <v>2.18884471739407E-2</v>
      </c>
      <c r="O767" s="7">
        <f>Q767/P767/N767</f>
        <v>35.326276690591058</v>
      </c>
      <c r="P767" s="7">
        <v>3.1794098629168968</v>
      </c>
      <c r="Q767" s="33">
        <v>2.4584384289678893</v>
      </c>
      <c r="R767" s="38" t="s">
        <v>1676</v>
      </c>
      <c r="S767" s="33" t="s">
        <v>1676</v>
      </c>
      <c r="T767" s="45" t="s">
        <v>1675</v>
      </c>
      <c r="U767" s="55">
        <f>RANK(Q767,$Q$5:$Q$3209,0)</f>
        <v>724</v>
      </c>
      <c r="V767" s="55">
        <f>RANK(W767,$W$5:$W$3209,0)</f>
        <v>763</v>
      </c>
      <c r="W767" s="55">
        <f>N767*O767</f>
        <v>0.7732373411940151</v>
      </c>
      <c r="X767">
        <f t="shared" si="22"/>
        <v>217.05164879211603</v>
      </c>
      <c r="Y767" s="77">
        <f t="shared" si="23"/>
        <v>2.431596701326676E-2</v>
      </c>
    </row>
    <row r="768" spans="3:25" x14ac:dyDescent="0.25">
      <c r="C768" s="19" t="s">
        <v>2323</v>
      </c>
      <c r="D768" s="6" t="s">
        <v>475</v>
      </c>
      <c r="E768" s="6" t="s">
        <v>19</v>
      </c>
      <c r="F768" s="48">
        <v>0.222163842772651</v>
      </c>
      <c r="G768" s="8">
        <v>10</v>
      </c>
      <c r="H768" s="9">
        <v>1</v>
      </c>
      <c r="I768" s="40">
        <v>0</v>
      </c>
      <c r="J768" s="7">
        <v>0</v>
      </c>
      <c r="K768" s="9">
        <v>0.29432977056651899</v>
      </c>
      <c r="L768" s="39">
        <v>1</v>
      </c>
      <c r="M768" s="47">
        <v>0</v>
      </c>
      <c r="N768" s="17">
        <v>6.8741016095818799E-2</v>
      </c>
      <c r="O768" s="7">
        <f>Q768/P768/N768</f>
        <v>11.218349420457526</v>
      </c>
      <c r="P768" s="7">
        <v>4.1816794752082282</v>
      </c>
      <c r="Q768" s="33">
        <v>3.2247470305163604</v>
      </c>
      <c r="R768" s="38" t="s">
        <v>1675</v>
      </c>
      <c r="S768" s="33" t="s">
        <v>1675</v>
      </c>
      <c r="T768" s="45" t="s">
        <v>1675</v>
      </c>
      <c r="U768" s="55">
        <f>RANK(Q768,$Q$5:$Q$3209,0)</f>
        <v>661</v>
      </c>
      <c r="V768" s="55">
        <f>RANK(W768,$W$5:$W$3209,0)</f>
        <v>764</v>
      </c>
      <c r="W768" s="55">
        <f>N768*O768</f>
        <v>0.77116073808019037</v>
      </c>
      <c r="X768">
        <f t="shared" si="22"/>
        <v>216.27841145092202</v>
      </c>
      <c r="Y768" s="77">
        <f t="shared" si="23"/>
        <v>2.4229342406697163E-2</v>
      </c>
    </row>
    <row r="769" spans="3:25" x14ac:dyDescent="0.25">
      <c r="C769" s="19" t="s">
        <v>2369</v>
      </c>
      <c r="D769" s="6" t="s">
        <v>513</v>
      </c>
      <c r="E769" s="6" t="s">
        <v>12</v>
      </c>
      <c r="F769" s="48">
        <v>1.37109421557924</v>
      </c>
      <c r="G769" s="8">
        <v>32.886350599217401</v>
      </c>
      <c r="H769" s="9">
        <v>5.7768461124902699E-2</v>
      </c>
      <c r="I769" s="40">
        <v>0</v>
      </c>
      <c r="J769" s="7">
        <v>2</v>
      </c>
      <c r="K769" s="9">
        <v>0.90289596006247197</v>
      </c>
      <c r="L769" s="39">
        <v>0</v>
      </c>
      <c r="M769" s="47">
        <v>0</v>
      </c>
      <c r="N769" s="17">
        <v>2.1793016570861998E-2</v>
      </c>
      <c r="O769" s="7">
        <f>Q769/P769/N769</f>
        <v>35.326276690591058</v>
      </c>
      <c r="P769" s="7">
        <v>3.3996383131474066</v>
      </c>
      <c r="Q769" s="33">
        <v>2.6172664027780104</v>
      </c>
      <c r="R769" s="38" t="s">
        <v>1677</v>
      </c>
      <c r="S769" s="33" t="s">
        <v>1677</v>
      </c>
      <c r="T769" s="45" t="s">
        <v>1675</v>
      </c>
      <c r="U769" s="55">
        <f>RANK(Q769,$Q$5:$Q$3209,0)</f>
        <v>713</v>
      </c>
      <c r="V769" s="55">
        <f>RANK(W769,$W$5:$W$3209,0)</f>
        <v>765</v>
      </c>
      <c r="W769" s="55">
        <f>N769*O769</f>
        <v>0.76986613330490694</v>
      </c>
      <c r="X769">
        <f t="shared" si="22"/>
        <v>215.50725071284182</v>
      </c>
      <c r="Y769" s="77">
        <f t="shared" si="23"/>
        <v>2.4142950438824834E-2</v>
      </c>
    </row>
    <row r="770" spans="3:25" x14ac:dyDescent="0.25">
      <c r="C770" s="19" t="s">
        <v>2291</v>
      </c>
      <c r="D770" s="6" t="s">
        <v>980</v>
      </c>
      <c r="E770" s="6" t="s">
        <v>144</v>
      </c>
      <c r="F770" s="48">
        <v>1.362065918786362</v>
      </c>
      <c r="G770" s="8">
        <v>12.166043168780901</v>
      </c>
      <c r="H770" s="9">
        <v>3.3323741058167898E-2</v>
      </c>
      <c r="I770" s="40">
        <v>1</v>
      </c>
      <c r="J770" s="7">
        <v>0</v>
      </c>
      <c r="K770" s="9">
        <v>0.71614003207924104</v>
      </c>
      <c r="L770" s="39">
        <v>0.74956450459687696</v>
      </c>
      <c r="M770" s="47">
        <v>0</v>
      </c>
      <c r="N770" s="17">
        <v>3.8138091676125301E-2</v>
      </c>
      <c r="O770" s="7">
        <f>Q770/P770/N770</f>
        <v>19.997911461310199</v>
      </c>
      <c r="P770" s="7">
        <v>5.1411493527520919</v>
      </c>
      <c r="Q770" s="33">
        <v>3.9210629993656672</v>
      </c>
      <c r="R770" s="38" t="s">
        <v>1676</v>
      </c>
      <c r="S770" s="33" t="s">
        <v>1676</v>
      </c>
      <c r="T770" s="45" t="s">
        <v>1675</v>
      </c>
      <c r="U770" s="55">
        <f>RANK(Q770,$Q$5:$Q$3209,0)</f>
        <v>627</v>
      </c>
      <c r="V770" s="55">
        <f>RANK(W770,$W$5:$W$3209,0)</f>
        <v>766</v>
      </c>
      <c r="W770" s="55">
        <f>N770*O770</f>
        <v>0.76268218064248527</v>
      </c>
      <c r="X770">
        <f t="shared" si="22"/>
        <v>214.73738457953692</v>
      </c>
      <c r="Y770" s="77">
        <f t="shared" si="23"/>
        <v>2.4056703503561962E-2</v>
      </c>
    </row>
    <row r="771" spans="3:25" x14ac:dyDescent="0.25">
      <c r="C771" s="19" t="s">
        <v>2429</v>
      </c>
      <c r="D771" s="6" t="s">
        <v>601</v>
      </c>
      <c r="E771" s="6" t="s">
        <v>448</v>
      </c>
      <c r="F771" s="48">
        <v>2.2980808767720502</v>
      </c>
      <c r="G771" s="8">
        <v>58.3898518733101</v>
      </c>
      <c r="H771" s="9">
        <v>1</v>
      </c>
      <c r="I771" s="40">
        <v>0</v>
      </c>
      <c r="J771" s="7">
        <v>0</v>
      </c>
      <c r="K771" s="9">
        <v>7.9323531391982199E-2</v>
      </c>
      <c r="L771" s="39">
        <v>0</v>
      </c>
      <c r="M771" s="47">
        <v>0</v>
      </c>
      <c r="N771" s="17">
        <v>1.5982462186546399E-2</v>
      </c>
      <c r="O771" s="7">
        <f>Q771/P771/N771</f>
        <v>47.636719618242658</v>
      </c>
      <c r="P771" s="7">
        <v>2.4313376049061359</v>
      </c>
      <c r="Q771" s="33">
        <v>1.8511039183390283</v>
      </c>
      <c r="R771" s="38" t="s">
        <v>1677</v>
      </c>
      <c r="S771" s="33" t="s">
        <v>1677</v>
      </c>
      <c r="T771" s="45" t="s">
        <v>1676</v>
      </c>
      <c r="U771" s="55">
        <f>RANK(Q771,$Q$5:$Q$3209,0)</f>
        <v>775</v>
      </c>
      <c r="V771" s="55">
        <f>RANK(W771,$W$5:$W$3209,0)</f>
        <v>767</v>
      </c>
      <c r="W771" s="55">
        <f>N771*O771</f>
        <v>0.76135206998967631</v>
      </c>
      <c r="X771">
        <f t="shared" si="22"/>
        <v>213.97470239889444</v>
      </c>
      <c r="Y771" s="77">
        <f t="shared" si="23"/>
        <v>2.3971261375620005E-2</v>
      </c>
    </row>
    <row r="772" spans="3:25" x14ac:dyDescent="0.25">
      <c r="C772" s="19" t="s">
        <v>2455</v>
      </c>
      <c r="D772" s="6" t="s">
        <v>781</v>
      </c>
      <c r="E772" s="6" t="s">
        <v>27</v>
      </c>
      <c r="F772" s="48">
        <v>8.8141444189417406</v>
      </c>
      <c r="G772" s="8">
        <v>41.5111649053609</v>
      </c>
      <c r="H772" s="9">
        <v>0.42231801808374297</v>
      </c>
      <c r="I772" s="40">
        <v>1</v>
      </c>
      <c r="J772" s="7">
        <v>1</v>
      </c>
      <c r="K772" s="9">
        <v>0.80225413628182196</v>
      </c>
      <c r="L772" s="39">
        <v>0</v>
      </c>
      <c r="M772" s="47">
        <v>0</v>
      </c>
      <c r="N772" s="17">
        <v>2.1456301761834801E-2</v>
      </c>
      <c r="O772" s="7">
        <f>Q772/P772/N772</f>
        <v>35.326276690591058</v>
      </c>
      <c r="P772" s="7">
        <v>2.1554690639955849</v>
      </c>
      <c r="Q772" s="33">
        <v>1.6337835867984456</v>
      </c>
      <c r="R772" s="38" t="s">
        <v>1677</v>
      </c>
      <c r="S772" s="33" t="s">
        <v>1677</v>
      </c>
      <c r="T772" s="45" t="s">
        <v>1677</v>
      </c>
      <c r="U772" s="55">
        <f>RANK(Q772,$Q$5:$Q$3209,0)</f>
        <v>801</v>
      </c>
      <c r="V772" s="55">
        <f>RANK(W772,$W$5:$W$3209,0)</f>
        <v>768</v>
      </c>
      <c r="W772" s="55">
        <f>N772*O772</f>
        <v>0.75797125279539257</v>
      </c>
      <c r="X772">
        <f t="shared" si="22"/>
        <v>213.21335032890477</v>
      </c>
      <c r="Y772" s="77">
        <f t="shared" si="23"/>
        <v>2.3885968257957108E-2</v>
      </c>
    </row>
    <row r="773" spans="3:25" x14ac:dyDescent="0.25">
      <c r="C773" s="19" t="s">
        <v>2420</v>
      </c>
      <c r="D773" s="6" t="s">
        <v>982</v>
      </c>
      <c r="E773" s="6" t="s">
        <v>90</v>
      </c>
      <c r="F773" s="48">
        <v>2.1514263174768842</v>
      </c>
      <c r="G773" s="8">
        <v>10</v>
      </c>
      <c r="H773" s="9">
        <v>0.955226815960321</v>
      </c>
      <c r="I773" s="40">
        <v>0</v>
      </c>
      <c r="J773" s="7">
        <v>10</v>
      </c>
      <c r="K773" s="9">
        <v>0.44961238873394899</v>
      </c>
      <c r="L773" s="39">
        <v>0.59786106153139496</v>
      </c>
      <c r="M773" s="47">
        <v>0</v>
      </c>
      <c r="N773" s="17">
        <v>5.0548337291433099E-2</v>
      </c>
      <c r="O773" s="7">
        <f>Q773/P773/N773</f>
        <v>14.950713546377353</v>
      </c>
      <c r="P773" s="7">
        <v>2.5632400487630127</v>
      </c>
      <c r="Q773" s="33">
        <v>1.9371269144658774</v>
      </c>
      <c r="R773" s="38" t="s">
        <v>1676</v>
      </c>
      <c r="S773" s="33" t="s">
        <v>1676</v>
      </c>
      <c r="T773" s="45" t="s">
        <v>1676</v>
      </c>
      <c r="U773" s="55">
        <f>RANK(Q773,$Q$5:$Q$3209,0)</f>
        <v>765</v>
      </c>
      <c r="V773" s="55">
        <f>RANK(W773,$W$5:$W$3209,0)</f>
        <v>769</v>
      </c>
      <c r="W773" s="55">
        <f>N773*O773</f>
        <v>0.7557337110898803</v>
      </c>
      <c r="X773">
        <f t="shared" si="22"/>
        <v>212.45537907610938</v>
      </c>
      <c r="Y773" s="77">
        <f t="shared" si="23"/>
        <v>2.3801053888116826E-2</v>
      </c>
    </row>
    <row r="774" spans="3:25" x14ac:dyDescent="0.25">
      <c r="C774" s="19" t="s">
        <v>2417</v>
      </c>
      <c r="D774" s="6" t="s">
        <v>599</v>
      </c>
      <c r="E774" s="6" t="s">
        <v>448</v>
      </c>
      <c r="F774" s="48">
        <v>15.779674463022801</v>
      </c>
      <c r="G774" s="8">
        <v>54.899216204290198</v>
      </c>
      <c r="H774" s="9">
        <v>0.80608227167298896</v>
      </c>
      <c r="I774" s="40">
        <v>0</v>
      </c>
      <c r="J774" s="7">
        <v>3</v>
      </c>
      <c r="K774" s="9">
        <v>0.36237142603726502</v>
      </c>
      <c r="L774" s="39">
        <v>0</v>
      </c>
      <c r="M774" s="47">
        <v>0</v>
      </c>
      <c r="N774" s="17">
        <v>2.1376260003551601E-2</v>
      </c>
      <c r="O774" s="7">
        <f>Q774/P774/N774</f>
        <v>35.326276690591058</v>
      </c>
      <c r="P774" s="7">
        <v>2.632917127923343</v>
      </c>
      <c r="Q774" s="33">
        <v>1.9882307172550333</v>
      </c>
      <c r="R774" s="38" t="s">
        <v>1677</v>
      </c>
      <c r="S774" s="33" t="s">
        <v>1677</v>
      </c>
      <c r="T774" s="45" t="s">
        <v>1676</v>
      </c>
      <c r="U774" s="55">
        <f>RANK(Q774,$Q$5:$Q$3209,0)</f>
        <v>762</v>
      </c>
      <c r="V774" s="55">
        <f>RANK(W774,$W$5:$W$3209,0)</f>
        <v>770</v>
      </c>
      <c r="W774" s="55">
        <f>N774*O774</f>
        <v>0.75514367549547889</v>
      </c>
      <c r="X774">
        <f t="shared" si="22"/>
        <v>211.69964536501951</v>
      </c>
      <c r="Y774" s="77">
        <f t="shared" si="23"/>
        <v>2.3716390186680144E-2</v>
      </c>
    </row>
    <row r="775" spans="3:25" x14ac:dyDescent="0.25">
      <c r="C775" s="19" t="s">
        <v>2400</v>
      </c>
      <c r="D775" s="6" t="s">
        <v>1048</v>
      </c>
      <c r="E775" s="6" t="s">
        <v>19</v>
      </c>
      <c r="F775" s="48">
        <v>0.51663788711893999</v>
      </c>
      <c r="G775" s="8">
        <v>22.429989381696402</v>
      </c>
      <c r="H775" s="9">
        <v>0.74947788066826804</v>
      </c>
      <c r="I775" s="40">
        <v>0</v>
      </c>
      <c r="J775" s="7">
        <v>1</v>
      </c>
      <c r="K775" s="9">
        <v>0.496256185810518</v>
      </c>
      <c r="L775" s="39">
        <v>0</v>
      </c>
      <c r="M775" s="47">
        <v>0</v>
      </c>
      <c r="N775" s="17">
        <v>1.5765039204140699E-2</v>
      </c>
      <c r="O775" s="7">
        <f>Q775/P775/N775</f>
        <v>47.636719618242658</v>
      </c>
      <c r="P775" s="7">
        <v>3.0680044680783425</v>
      </c>
      <c r="Q775" s="33">
        <v>2.304055255677151</v>
      </c>
      <c r="R775" s="38" t="s">
        <v>1677</v>
      </c>
      <c r="S775" s="33" t="s">
        <v>1677</v>
      </c>
      <c r="T775" s="45" t="s">
        <v>1676</v>
      </c>
      <c r="U775" s="55">
        <f>RANK(Q775,$Q$5:$Q$3209,0)</f>
        <v>745</v>
      </c>
      <c r="V775" s="55">
        <f>RANK(W775,$W$5:$W$3209,0)</f>
        <v>771</v>
      </c>
      <c r="W775" s="55">
        <f>N775*O775</f>
        <v>0.75099475233825386</v>
      </c>
      <c r="X775">
        <f t="shared" ref="X775:X838" si="24">X774-W774</f>
        <v>210.94450168952403</v>
      </c>
      <c r="Y775" s="77">
        <f t="shared" ref="Y775:Y838" si="25">X775/$X$5</f>
        <v>2.3631792586036201E-2</v>
      </c>
    </row>
    <row r="776" spans="3:25" x14ac:dyDescent="0.25">
      <c r="C776" s="19" t="s">
        <v>2421</v>
      </c>
      <c r="D776" s="6" t="s">
        <v>81</v>
      </c>
      <c r="E776" s="6" t="s">
        <v>27</v>
      </c>
      <c r="F776" s="48">
        <v>26.714035970208698</v>
      </c>
      <c r="G776" s="8">
        <v>47.923055285769898</v>
      </c>
      <c r="H776" s="9">
        <v>0.63134737830460297</v>
      </c>
      <c r="I776" s="40">
        <v>29</v>
      </c>
      <c r="J776" s="7">
        <v>6</v>
      </c>
      <c r="K776" s="9">
        <v>1</v>
      </c>
      <c r="L776" s="39">
        <v>1</v>
      </c>
      <c r="M776" s="47">
        <v>0</v>
      </c>
      <c r="N776" s="17">
        <v>0.75098262853315101</v>
      </c>
      <c r="O776" s="7">
        <f>Q776/P776/N776</f>
        <v>1</v>
      </c>
      <c r="P776" s="7">
        <v>2.5547981441601761</v>
      </c>
      <c r="Q776" s="33">
        <v>1.918609025673025</v>
      </c>
      <c r="R776" s="41" t="s">
        <v>1675</v>
      </c>
      <c r="S776" s="33" t="s">
        <v>1675</v>
      </c>
      <c r="T776" s="45" t="s">
        <v>1676</v>
      </c>
      <c r="U776" s="55">
        <f>RANK(Q776,$Q$5:$Q$3209,0)</f>
        <v>766</v>
      </c>
      <c r="V776" s="55">
        <f>RANK(W776,$W$5:$W$3209,0)</f>
        <v>772</v>
      </c>
      <c r="W776" s="55">
        <f>N776*O776</f>
        <v>0.75098262853315101</v>
      </c>
      <c r="X776">
        <f t="shared" si="24"/>
        <v>210.19350693718579</v>
      </c>
      <c r="Y776" s="77">
        <f t="shared" si="25"/>
        <v>2.3547659782960913E-2</v>
      </c>
    </row>
    <row r="777" spans="3:25" x14ac:dyDescent="0.25">
      <c r="C777" s="19" t="s">
        <v>2377</v>
      </c>
      <c r="D777" s="6" t="s">
        <v>428</v>
      </c>
      <c r="E777" s="6" t="s">
        <v>19</v>
      </c>
      <c r="F777" s="48">
        <v>2.0460017585613199</v>
      </c>
      <c r="G777" s="8">
        <v>71.254808848422101</v>
      </c>
      <c r="H777" s="9">
        <v>0.46785693883156199</v>
      </c>
      <c r="I777" s="40">
        <v>0</v>
      </c>
      <c r="J777" s="7">
        <v>0</v>
      </c>
      <c r="K777" s="9">
        <v>7.2070495506816906E-2</v>
      </c>
      <c r="L777" s="39">
        <v>0</v>
      </c>
      <c r="M777" s="47">
        <v>0</v>
      </c>
      <c r="N777" s="17">
        <v>1.1222506095605199E-2</v>
      </c>
      <c r="O777" s="7">
        <f>Q777/P777/N777</f>
        <v>65.391231023531006</v>
      </c>
      <c r="P777" s="7">
        <v>3.3600027089242834</v>
      </c>
      <c r="Q777" s="33">
        <v>2.4657497101895034</v>
      </c>
      <c r="R777" s="38" t="s">
        <v>1677</v>
      </c>
      <c r="S777" s="33" t="s">
        <v>1677</v>
      </c>
      <c r="T777" s="45" t="s">
        <v>1675</v>
      </c>
      <c r="U777" s="55">
        <f>RANK(Q777,$Q$5:$Q$3209,0)</f>
        <v>722</v>
      </c>
      <c r="V777" s="55">
        <f>RANK(W777,$W$5:$W$3209,0)</f>
        <v>773</v>
      </c>
      <c r="W777" s="55">
        <f>N777*O777</f>
        <v>0.73385348876070455</v>
      </c>
      <c r="X777">
        <f t="shared" si="24"/>
        <v>209.44252430865265</v>
      </c>
      <c r="Y777" s="77">
        <f t="shared" si="25"/>
        <v>2.3463528338097128E-2</v>
      </c>
    </row>
    <row r="778" spans="3:25" x14ac:dyDescent="0.25">
      <c r="C778" s="19" t="s">
        <v>2418</v>
      </c>
      <c r="D778" s="6" t="s">
        <v>777</v>
      </c>
      <c r="E778" s="6" t="s">
        <v>48</v>
      </c>
      <c r="F778" s="48">
        <v>3.3668929357815598</v>
      </c>
      <c r="G778" s="8">
        <v>79.971573626536895</v>
      </c>
      <c r="H778" s="9">
        <v>1</v>
      </c>
      <c r="I778" s="40">
        <v>0</v>
      </c>
      <c r="J778" s="7">
        <v>1</v>
      </c>
      <c r="K778" s="9">
        <v>0.175217105907953</v>
      </c>
      <c r="L778" s="39">
        <v>0</v>
      </c>
      <c r="M778" s="47">
        <v>0</v>
      </c>
      <c r="N778" s="17">
        <v>2.07259769157257E-2</v>
      </c>
      <c r="O778" s="7">
        <f>Q778/P778/N778</f>
        <v>35.326276690591058</v>
      </c>
      <c r="P778" s="7">
        <v>2.7005666119225178</v>
      </c>
      <c r="Q778" s="33">
        <v>1.9772781642160422</v>
      </c>
      <c r="R778" s="38" t="s">
        <v>1677</v>
      </c>
      <c r="S778" s="33" t="s">
        <v>1677</v>
      </c>
      <c r="T778" s="45" t="s">
        <v>1676</v>
      </c>
      <c r="U778" s="55">
        <f>RANK(Q778,$Q$5:$Q$3209,0)</f>
        <v>763</v>
      </c>
      <c r="V778" s="55">
        <f>RANK(W778,$W$5:$W$3209,0)</f>
        <v>774</v>
      </c>
      <c r="W778" s="55">
        <f>N778*O778</f>
        <v>0.73217159520772912</v>
      </c>
      <c r="X778">
        <f t="shared" si="24"/>
        <v>208.70867081989195</v>
      </c>
      <c r="Y778" s="77">
        <f t="shared" si="25"/>
        <v>2.3381315844782383E-2</v>
      </c>
    </row>
    <row r="779" spans="3:25" x14ac:dyDescent="0.25">
      <c r="C779" s="19" t="s">
        <v>2396</v>
      </c>
      <c r="D779" s="6" t="s">
        <v>398</v>
      </c>
      <c r="E779" s="6" t="s">
        <v>27</v>
      </c>
      <c r="F779" s="48">
        <v>24.407074096785401</v>
      </c>
      <c r="G779" s="8">
        <v>49.574435227218103</v>
      </c>
      <c r="H779" s="9">
        <v>0.973821119962335</v>
      </c>
      <c r="I779" s="40">
        <v>64</v>
      </c>
      <c r="J779" s="7">
        <v>6</v>
      </c>
      <c r="K779" s="9">
        <v>0.98215609592882802</v>
      </c>
      <c r="L779" s="39">
        <v>0.97148704691482202</v>
      </c>
      <c r="M779" s="47">
        <v>0</v>
      </c>
      <c r="N779" s="17">
        <v>0.73012941555377797</v>
      </c>
      <c r="O779" s="7">
        <f>Q779/P779/N779</f>
        <v>1</v>
      </c>
      <c r="P779" s="7">
        <v>3.1854443299614652</v>
      </c>
      <c r="Q779" s="33">
        <v>2.3257866069138604</v>
      </c>
      <c r="R779" s="41" t="s">
        <v>1675</v>
      </c>
      <c r="S779" s="33" t="s">
        <v>1675</v>
      </c>
      <c r="T779" s="45" t="s">
        <v>1675</v>
      </c>
      <c r="U779" s="55">
        <f>RANK(Q779,$Q$5:$Q$3209,0)</f>
        <v>741</v>
      </c>
      <c r="V779" s="55">
        <f>RANK(W779,$W$5:$W$3209,0)</f>
        <v>775</v>
      </c>
      <c r="W779" s="55">
        <f>N779*O779</f>
        <v>0.73012941555377797</v>
      </c>
      <c r="X779">
        <f t="shared" si="24"/>
        <v>207.97649922468423</v>
      </c>
      <c r="Y779" s="77">
        <f t="shared" si="25"/>
        <v>2.3299291771451461E-2</v>
      </c>
    </row>
    <row r="780" spans="3:25" x14ac:dyDescent="0.25">
      <c r="C780" s="19" t="s">
        <v>2344</v>
      </c>
      <c r="D780" s="6" t="s">
        <v>101</v>
      </c>
      <c r="E780" s="6" t="s">
        <v>28</v>
      </c>
      <c r="F780" s="48">
        <v>0.53491940154487005</v>
      </c>
      <c r="G780" s="8">
        <v>85.624912434026498</v>
      </c>
      <c r="H780" s="9">
        <v>9.5666666188582994E-3</v>
      </c>
      <c r="I780" s="40">
        <v>0</v>
      </c>
      <c r="J780" s="7">
        <v>0</v>
      </c>
      <c r="K780" s="9">
        <v>0.34575418292487797</v>
      </c>
      <c r="L780" s="39">
        <v>0</v>
      </c>
      <c r="M780" s="47">
        <v>0</v>
      </c>
      <c r="N780" s="17">
        <v>1.1160422443721099E-2</v>
      </c>
      <c r="O780" s="7">
        <f>Q780/P780/N780</f>
        <v>65.391231023531006</v>
      </c>
      <c r="P780" s="7">
        <v>4.0777508281879715</v>
      </c>
      <c r="Q780" s="33">
        <v>2.9759171187784288</v>
      </c>
      <c r="R780" s="38" t="s">
        <v>1677</v>
      </c>
      <c r="S780" s="33" t="s">
        <v>1677</v>
      </c>
      <c r="T780" s="45" t="s">
        <v>1675</v>
      </c>
      <c r="U780" s="55">
        <f>RANK(Q780,$Q$5:$Q$3209,0)</f>
        <v>685</v>
      </c>
      <c r="V780" s="55">
        <f>RANK(W780,$W$5:$W$3209,0)</f>
        <v>776</v>
      </c>
      <c r="W780" s="55">
        <f>N780*O780</f>
        <v>0.72979376233756688</v>
      </c>
      <c r="X780">
        <f t="shared" si="24"/>
        <v>207.24636980913044</v>
      </c>
      <c r="Y780" s="77">
        <f t="shared" si="25"/>
        <v>2.321749648040981E-2</v>
      </c>
    </row>
    <row r="781" spans="3:25" x14ac:dyDescent="0.25">
      <c r="C781" s="19" t="s">
        <v>2512</v>
      </c>
      <c r="D781" s="6" t="s">
        <v>990</v>
      </c>
      <c r="E781" s="6" t="s">
        <v>90</v>
      </c>
      <c r="F781" s="48">
        <v>62.773552856650099</v>
      </c>
      <c r="G781" s="8">
        <v>22.018778410676902</v>
      </c>
      <c r="H781" s="9">
        <v>0.81321522354772602</v>
      </c>
      <c r="I781" s="40">
        <v>9</v>
      </c>
      <c r="J781" s="7">
        <v>129</v>
      </c>
      <c r="K781" s="9">
        <v>1</v>
      </c>
      <c r="L781" s="39">
        <v>0.40791875493757102</v>
      </c>
      <c r="M781" s="47">
        <v>1</v>
      </c>
      <c r="N781" s="17">
        <v>0.72296041280368095</v>
      </c>
      <c r="O781" s="7">
        <f>Q781/P781/N781</f>
        <v>1</v>
      </c>
      <c r="P781" s="7">
        <v>1.6190134711847604</v>
      </c>
      <c r="Q781" s="33">
        <v>1.1704826474624548</v>
      </c>
      <c r="R781" s="41" t="s">
        <v>1675</v>
      </c>
      <c r="S781" s="33" t="s">
        <v>1675</v>
      </c>
      <c r="T781" s="45" t="s">
        <v>1677</v>
      </c>
      <c r="U781" s="55">
        <f>RANK(Q781,$Q$5:$Q$3209,0)</f>
        <v>863</v>
      </c>
      <c r="V781" s="55">
        <f>RANK(W781,$W$5:$W$3209,0)</f>
        <v>777</v>
      </c>
      <c r="W781" s="55">
        <f>N781*O781</f>
        <v>0.72296041280368095</v>
      </c>
      <c r="X781">
        <f t="shared" si="24"/>
        <v>206.51657604679286</v>
      </c>
      <c r="Y781" s="77">
        <f t="shared" si="25"/>
        <v>2.3135738792088887E-2</v>
      </c>
    </row>
    <row r="782" spans="3:25" x14ac:dyDescent="0.25">
      <c r="C782" s="19" t="s">
        <v>2496</v>
      </c>
      <c r="D782" s="6" t="s">
        <v>1072</v>
      </c>
      <c r="E782" s="6" t="s">
        <v>39</v>
      </c>
      <c r="F782" s="48">
        <v>18.249600987283301</v>
      </c>
      <c r="G782" s="8">
        <v>46.517415657567099</v>
      </c>
      <c r="H782" s="9">
        <v>0.67327627376483701</v>
      </c>
      <c r="I782" s="40">
        <v>0</v>
      </c>
      <c r="J782" s="7">
        <v>6</v>
      </c>
      <c r="K782" s="9">
        <v>0.73326002010431302</v>
      </c>
      <c r="L782" s="39">
        <v>0</v>
      </c>
      <c r="M782" s="47">
        <v>0</v>
      </c>
      <c r="N782" s="17">
        <v>3.5950210553771698E-2</v>
      </c>
      <c r="O782" s="7">
        <f>Q782/P782/N782</f>
        <v>19.997911461310199</v>
      </c>
      <c r="P782" s="7">
        <v>1.7492278504372403</v>
      </c>
      <c r="Q782" s="33">
        <v>1.2575708526105398</v>
      </c>
      <c r="R782" s="38" t="s">
        <v>1676</v>
      </c>
      <c r="S782" s="33" t="s">
        <v>1676</v>
      </c>
      <c r="T782" s="45" t="s">
        <v>1677</v>
      </c>
      <c r="U782" s="55">
        <f>RANK(Q782,$Q$5:$Q$3209,0)</f>
        <v>846</v>
      </c>
      <c r="V782" s="55">
        <f>RANK(W782,$W$5:$W$3209,0)</f>
        <v>778</v>
      </c>
      <c r="W782" s="55">
        <f>N782*O782</f>
        <v>0.71892912766978589</v>
      </c>
      <c r="X782">
        <f t="shared" si="24"/>
        <v>205.79361563398919</v>
      </c>
      <c r="Y782" s="77">
        <f t="shared" si="25"/>
        <v>2.3054746633552146E-2</v>
      </c>
    </row>
    <row r="783" spans="3:25" x14ac:dyDescent="0.25">
      <c r="C783" s="19" t="s">
        <v>2450</v>
      </c>
      <c r="D783" s="6" t="s">
        <v>827</v>
      </c>
      <c r="E783" s="6" t="s">
        <v>204</v>
      </c>
      <c r="F783" s="48">
        <v>4.4279522975520802</v>
      </c>
      <c r="G783" s="8">
        <v>55.445538791922203</v>
      </c>
      <c r="H783" s="9">
        <v>0.60968018157423698</v>
      </c>
      <c r="I783" s="40">
        <v>0</v>
      </c>
      <c r="J783" s="7">
        <v>2</v>
      </c>
      <c r="K783" s="9">
        <v>0.344775597840211</v>
      </c>
      <c r="L783" s="39">
        <v>0</v>
      </c>
      <c r="M783" s="47">
        <v>0</v>
      </c>
      <c r="N783" s="17">
        <v>2.0089720978425301E-2</v>
      </c>
      <c r="O783" s="7">
        <f>Q783/P783/N783</f>
        <v>35.326276690591058</v>
      </c>
      <c r="P783" s="7">
        <v>2.3459579290367509</v>
      </c>
      <c r="Q783" s="33">
        <v>1.664914710791757</v>
      </c>
      <c r="R783" s="38" t="s">
        <v>1677</v>
      </c>
      <c r="S783" s="33" t="s">
        <v>1677</v>
      </c>
      <c r="T783" s="45" t="s">
        <v>1676</v>
      </c>
      <c r="U783" s="55">
        <f>RANK(Q783,$Q$5:$Q$3209,0)</f>
        <v>796</v>
      </c>
      <c r="V783" s="55">
        <f>RANK(W783,$W$5:$W$3209,0)</f>
        <v>779</v>
      </c>
      <c r="W783" s="55">
        <f>N783*O783</f>
        <v>0.70969504192062394</v>
      </c>
      <c r="X783">
        <f t="shared" si="24"/>
        <v>205.07468650631941</v>
      </c>
      <c r="Y783" s="77">
        <f t="shared" si="25"/>
        <v>2.2974206093774732E-2</v>
      </c>
    </row>
    <row r="784" spans="3:25" x14ac:dyDescent="0.25">
      <c r="C784" s="19" t="s">
        <v>2425</v>
      </c>
      <c r="D784" s="6" t="s">
        <v>357</v>
      </c>
      <c r="E784" s="6" t="s">
        <v>19</v>
      </c>
      <c r="F784" s="48">
        <v>5.0546786210215702</v>
      </c>
      <c r="G784" s="8">
        <v>72.9126208218931</v>
      </c>
      <c r="H784" s="9">
        <v>4.0534718482692203E-2</v>
      </c>
      <c r="I784" s="40">
        <v>3</v>
      </c>
      <c r="J784" s="7">
        <v>0</v>
      </c>
      <c r="K784" s="9">
        <v>0.69625063176246604</v>
      </c>
      <c r="L784" s="39">
        <v>0</v>
      </c>
      <c r="M784" s="47">
        <v>0</v>
      </c>
      <c r="N784" s="17">
        <v>2.0085646934991399E-2</v>
      </c>
      <c r="O784" s="7">
        <f>Q784/P784/N784</f>
        <v>35.326276690591058</v>
      </c>
      <c r="P784" s="7">
        <v>2.6520051376537066</v>
      </c>
      <c r="Q784" s="33">
        <v>1.8817332186780429</v>
      </c>
      <c r="R784" s="38" t="s">
        <v>1677</v>
      </c>
      <c r="S784" s="33" t="s">
        <v>1677</v>
      </c>
      <c r="T784" s="45" t="s">
        <v>1676</v>
      </c>
      <c r="U784" s="55">
        <f>RANK(Q784,$Q$5:$Q$3209,0)</f>
        <v>771</v>
      </c>
      <c r="V784" s="55">
        <f>RANK(W784,$W$5:$W$3209,0)</f>
        <v>780</v>
      </c>
      <c r="W784" s="55">
        <f>N784*O784</f>
        <v>0.70955112113502838</v>
      </c>
      <c r="X784">
        <f t="shared" si="24"/>
        <v>204.3649914643988</v>
      </c>
      <c r="Y784" s="77">
        <f t="shared" si="25"/>
        <v>2.2894700034618513E-2</v>
      </c>
    </row>
    <row r="785" spans="3:25" x14ac:dyDescent="0.25">
      <c r="C785" s="19" t="s">
        <v>2424</v>
      </c>
      <c r="D785" s="6" t="s">
        <v>83</v>
      </c>
      <c r="E785" s="6" t="s">
        <v>12</v>
      </c>
      <c r="F785" s="48">
        <v>1.3655469813004399</v>
      </c>
      <c r="G785" s="8">
        <v>84.732213243357904</v>
      </c>
      <c r="H785" s="9">
        <v>0.98539592080373095</v>
      </c>
      <c r="I785" s="40">
        <v>0</v>
      </c>
      <c r="J785" s="7">
        <v>1</v>
      </c>
      <c r="K785" s="9">
        <v>1</v>
      </c>
      <c r="L785" s="39">
        <v>0</v>
      </c>
      <c r="M785" s="47">
        <v>0</v>
      </c>
      <c r="N785" s="17">
        <v>4.70504806581395E-2</v>
      </c>
      <c r="O785" s="7">
        <f>Q785/P785/N785</f>
        <v>14.950713546377353</v>
      </c>
      <c r="P785" s="7">
        <v>2.6948309977483555</v>
      </c>
      <c r="Q785" s="33">
        <v>1.89564722411359</v>
      </c>
      <c r="R785" s="38" t="s">
        <v>1676</v>
      </c>
      <c r="S785" s="33" t="s">
        <v>1676</v>
      </c>
      <c r="T785" s="45" t="s">
        <v>1676</v>
      </c>
      <c r="U785" s="55">
        <f>RANK(Q785,$Q$5:$Q$3209,0)</f>
        <v>770</v>
      </c>
      <c r="V785" s="55">
        <f>RANK(W785,$W$5:$W$3209,0)</f>
        <v>781</v>
      </c>
      <c r="W785" s="55">
        <f>N785*O785</f>
        <v>0.70343825853921182</v>
      </c>
      <c r="X785">
        <f t="shared" si="24"/>
        <v>203.65544034326376</v>
      </c>
      <c r="Y785" s="77">
        <f t="shared" si="25"/>
        <v>2.2815210098689621E-2</v>
      </c>
    </row>
    <row r="786" spans="3:25" x14ac:dyDescent="0.25">
      <c r="C786" s="19" t="s">
        <v>2476</v>
      </c>
      <c r="D786" s="6" t="s">
        <v>633</v>
      </c>
      <c r="E786" s="6" t="s">
        <v>204</v>
      </c>
      <c r="F786" s="48">
        <v>4.5122836694874602</v>
      </c>
      <c r="G786" s="8">
        <v>48.6182492920044</v>
      </c>
      <c r="H786" s="9">
        <v>0.39938331231258001</v>
      </c>
      <c r="I786" s="40">
        <v>0</v>
      </c>
      <c r="J786" s="7">
        <v>1</v>
      </c>
      <c r="K786" s="9">
        <v>0.60106506854076303</v>
      </c>
      <c r="L786" s="39">
        <v>0</v>
      </c>
      <c r="M786" s="47">
        <v>0</v>
      </c>
      <c r="N786" s="17">
        <v>2.64807656454101E-2</v>
      </c>
      <c r="O786" s="7">
        <f>Q786/P786/N786</f>
        <v>26.553376868630977</v>
      </c>
      <c r="P786" s="7">
        <v>2.0289972850744307</v>
      </c>
      <c r="Q786" s="33">
        <v>1.4266970496434674</v>
      </c>
      <c r="R786" s="38" t="s">
        <v>1676</v>
      </c>
      <c r="S786" s="33" t="s">
        <v>1676</v>
      </c>
      <c r="T786" s="45" t="s">
        <v>1677</v>
      </c>
      <c r="U786" s="55">
        <f>RANK(Q786,$Q$5:$Q$3209,0)</f>
        <v>825</v>
      </c>
      <c r="V786" s="55">
        <f>RANK(W786,$W$5:$W$3209,0)</f>
        <v>782</v>
      </c>
      <c r="W786" s="55">
        <f>N786*O786</f>
        <v>0.70315374995247037</v>
      </c>
      <c r="X786">
        <f t="shared" si="24"/>
        <v>202.95200208472454</v>
      </c>
      <c r="Y786" s="77">
        <f t="shared" si="25"/>
        <v>2.2736404977485993E-2</v>
      </c>
    </row>
    <row r="787" spans="3:25" x14ac:dyDescent="0.25">
      <c r="C787" s="19" t="s">
        <v>2444</v>
      </c>
      <c r="D787" s="6" t="s">
        <v>866</v>
      </c>
      <c r="E787" s="6" t="s">
        <v>16</v>
      </c>
      <c r="F787" s="48">
        <v>13.181566203224399</v>
      </c>
      <c r="G787" s="8">
        <v>10.264016344968899</v>
      </c>
      <c r="H787" s="9">
        <v>0.71088448358077105</v>
      </c>
      <c r="I787" s="40">
        <v>2</v>
      </c>
      <c r="J787" s="7">
        <v>0</v>
      </c>
      <c r="K787" s="9">
        <v>1</v>
      </c>
      <c r="L787" s="39">
        <v>0</v>
      </c>
      <c r="M787" s="47">
        <v>0</v>
      </c>
      <c r="N787" s="17">
        <v>2.6461322592573399E-2</v>
      </c>
      <c r="O787" s="7">
        <f>Q787/P787/N787</f>
        <v>26.553376868630977</v>
      </c>
      <c r="P787" s="7">
        <v>2.4482874941286288</v>
      </c>
      <c r="Q787" s="33">
        <v>1.7202585337504519</v>
      </c>
      <c r="R787" s="38" t="s">
        <v>1676</v>
      </c>
      <c r="S787" s="33" t="s">
        <v>1676</v>
      </c>
      <c r="T787" s="45" t="s">
        <v>1676</v>
      </c>
      <c r="U787" s="55">
        <f>RANK(Q787,$Q$5:$Q$3209,0)</f>
        <v>790</v>
      </c>
      <c r="V787" s="55">
        <f>RANK(W787,$W$5:$W$3209,0)</f>
        <v>783</v>
      </c>
      <c r="W787" s="55">
        <f>N787*O787</f>
        <v>0.70263747124302078</v>
      </c>
      <c r="X787">
        <f t="shared" si="24"/>
        <v>202.24884833477208</v>
      </c>
      <c r="Y787" s="77">
        <f t="shared" si="25"/>
        <v>2.265763172934783E-2</v>
      </c>
    </row>
    <row r="788" spans="3:25" x14ac:dyDescent="0.25">
      <c r="C788" s="19" t="s">
        <v>2415</v>
      </c>
      <c r="D788" s="6" t="s">
        <v>99</v>
      </c>
      <c r="E788" s="6" t="s">
        <v>12</v>
      </c>
      <c r="F788" s="48">
        <v>25.580483627144911</v>
      </c>
      <c r="G788" s="8">
        <v>63.741164793868599</v>
      </c>
      <c r="H788" s="9">
        <v>0.53404354969630996</v>
      </c>
      <c r="I788" s="40">
        <v>28</v>
      </c>
      <c r="J788" s="7">
        <v>21</v>
      </c>
      <c r="K788" s="9">
        <v>0.98220704287293803</v>
      </c>
      <c r="L788" s="39">
        <v>0.87302936818869603</v>
      </c>
      <c r="M788" s="47">
        <v>1</v>
      </c>
      <c r="N788" s="17">
        <v>0.69165785816473102</v>
      </c>
      <c r="O788" s="7">
        <f>Q788/P788/N788</f>
        <v>0.99999999999999989</v>
      </c>
      <c r="P788" s="7">
        <v>2.9612656120441976</v>
      </c>
      <c r="Q788" s="33">
        <v>2.0481826306833608</v>
      </c>
      <c r="R788" s="41" t="s">
        <v>1675</v>
      </c>
      <c r="S788" s="33" t="s">
        <v>1675</v>
      </c>
      <c r="T788" s="45" t="s">
        <v>1676</v>
      </c>
      <c r="U788" s="55">
        <f>RANK(Q788,$Q$5:$Q$3209,0)</f>
        <v>760</v>
      </c>
      <c r="V788" s="55">
        <f>RANK(W788,$W$5:$W$3209,0)</f>
        <v>784</v>
      </c>
      <c r="W788" s="55">
        <f>N788*O788</f>
        <v>0.69165785816473091</v>
      </c>
      <c r="X788">
        <f t="shared" si="24"/>
        <v>201.54621086352907</v>
      </c>
      <c r="Y788" s="77">
        <f t="shared" si="25"/>
        <v>2.2578916319130449E-2</v>
      </c>
    </row>
    <row r="789" spans="3:25" x14ac:dyDescent="0.25">
      <c r="C789" s="19" t="s">
        <v>2465</v>
      </c>
      <c r="D789" s="6" t="s">
        <v>1128</v>
      </c>
      <c r="E789" s="6" t="s">
        <v>448</v>
      </c>
      <c r="F789" s="48">
        <v>0.70534921628887104</v>
      </c>
      <c r="G789" s="8">
        <v>84.625577524156796</v>
      </c>
      <c r="H789" s="9">
        <v>1</v>
      </c>
      <c r="I789" s="40">
        <v>0</v>
      </c>
      <c r="J789" s="7">
        <v>0</v>
      </c>
      <c r="K789" s="9">
        <v>0.10522827252966099</v>
      </c>
      <c r="L789" s="39">
        <v>0</v>
      </c>
      <c r="M789" s="47">
        <v>0</v>
      </c>
      <c r="N789" s="17">
        <v>1.9556219745619999E-2</v>
      </c>
      <c r="O789" s="7">
        <f>Q789/P789/N789</f>
        <v>35.326276690591058</v>
      </c>
      <c r="P789" s="7">
        <v>2.1866372452905063</v>
      </c>
      <c r="Q789" s="33">
        <v>1.5106349073544341</v>
      </c>
      <c r="R789" s="38" t="s">
        <v>1677</v>
      </c>
      <c r="S789" s="33" t="s">
        <v>1677</v>
      </c>
      <c r="T789" s="45" t="s">
        <v>1677</v>
      </c>
      <c r="U789" s="55">
        <f>RANK(Q789,$Q$5:$Q$3209,0)</f>
        <v>812</v>
      </c>
      <c r="V789" s="55">
        <f>RANK(W789,$W$5:$W$3209,0)</f>
        <v>785</v>
      </c>
      <c r="W789" s="55">
        <f>N789*O789</f>
        <v>0.69084842975577243</v>
      </c>
      <c r="X789">
        <f t="shared" si="24"/>
        <v>200.85455300536435</v>
      </c>
      <c r="Y789" s="77">
        <f t="shared" si="25"/>
        <v>2.250143093831352E-2</v>
      </c>
    </row>
    <row r="790" spans="3:25" x14ac:dyDescent="0.25">
      <c r="C790" s="19" t="s">
        <v>2334</v>
      </c>
      <c r="D790" s="6" t="s">
        <v>184</v>
      </c>
      <c r="E790" s="6" t="s">
        <v>27</v>
      </c>
      <c r="F790" s="48">
        <v>0.76259556798676997</v>
      </c>
      <c r="G790" s="8">
        <v>10</v>
      </c>
      <c r="H790" s="9">
        <v>0</v>
      </c>
      <c r="I790" s="40">
        <v>0</v>
      </c>
      <c r="J790" s="7">
        <v>0</v>
      </c>
      <c r="K790" s="9">
        <v>1</v>
      </c>
      <c r="L790" s="39">
        <v>1</v>
      </c>
      <c r="M790" s="47">
        <v>0</v>
      </c>
      <c r="N790" s="17">
        <v>6.1559315876217699E-2</v>
      </c>
      <c r="O790" s="7">
        <f>Q790/P790/N790</f>
        <v>11.218349420457526</v>
      </c>
      <c r="P790" s="7">
        <v>4.4922130827055309</v>
      </c>
      <c r="Q790" s="33">
        <v>3.1022950224220649</v>
      </c>
      <c r="R790" s="38" t="s">
        <v>1675</v>
      </c>
      <c r="S790" s="33" t="s">
        <v>1675</v>
      </c>
      <c r="T790" s="45" t="s">
        <v>1675</v>
      </c>
      <c r="U790" s="55">
        <f>RANK(Q790,$Q$5:$Q$3209,0)</f>
        <v>674</v>
      </c>
      <c r="V790" s="55">
        <f>RANK(W790,$W$5:$W$3209,0)</f>
        <v>786</v>
      </c>
      <c r="W790" s="55">
        <f>N790*O790</f>
        <v>0.69059391558372862</v>
      </c>
      <c r="X790">
        <f t="shared" si="24"/>
        <v>200.16370457560859</v>
      </c>
      <c r="Y790" s="77">
        <f t="shared" si="25"/>
        <v>2.2424036236533586E-2</v>
      </c>
    </row>
    <row r="791" spans="3:25" x14ac:dyDescent="0.25">
      <c r="C791" s="19" t="s">
        <v>2348</v>
      </c>
      <c r="D791" s="6" t="s">
        <v>394</v>
      </c>
      <c r="E791" s="6" t="s">
        <v>144</v>
      </c>
      <c r="F791" s="48">
        <v>2.5405334157360501E-2</v>
      </c>
      <c r="G791" s="8">
        <v>10</v>
      </c>
      <c r="H791" s="9">
        <v>0</v>
      </c>
      <c r="I791" s="40">
        <v>0</v>
      </c>
      <c r="J791" s="7">
        <v>0</v>
      </c>
      <c r="K791" s="9">
        <v>1</v>
      </c>
      <c r="L791" s="39">
        <v>1</v>
      </c>
      <c r="M791" s="47">
        <v>0</v>
      </c>
      <c r="N791" s="17">
        <v>6.1559315876217699E-2</v>
      </c>
      <c r="O791" s="7">
        <f>Q791/P791/N791</f>
        <v>11.218349420457526</v>
      </c>
      <c r="P791" s="7">
        <v>4.1797879867516254</v>
      </c>
      <c r="Q791" s="33">
        <v>2.8865361520806352</v>
      </c>
      <c r="R791" s="38" t="s">
        <v>1675</v>
      </c>
      <c r="S791" s="33" t="s">
        <v>1675</v>
      </c>
      <c r="T791" s="45" t="s">
        <v>1675</v>
      </c>
      <c r="U791" s="55">
        <f>RANK(Q791,$Q$5:$Q$3209,0)</f>
        <v>691</v>
      </c>
      <c r="V791" s="55">
        <f>RANK(W791,$W$5:$W$3209,0)</f>
        <v>786</v>
      </c>
      <c r="W791" s="55">
        <f>N791*O791</f>
        <v>0.69059391558372862</v>
      </c>
      <c r="X791">
        <f t="shared" si="24"/>
        <v>199.47311066002487</v>
      </c>
      <c r="Y791" s="77">
        <f t="shared" si="25"/>
        <v>2.234667004759033E-2</v>
      </c>
    </row>
    <row r="792" spans="3:25" x14ac:dyDescent="0.25">
      <c r="C792" s="19" t="s">
        <v>2405</v>
      </c>
      <c r="D792" s="6" t="s">
        <v>46</v>
      </c>
      <c r="E792" s="6" t="s">
        <v>48</v>
      </c>
      <c r="F792" s="48">
        <v>2.8424193916146501E-3</v>
      </c>
      <c r="G792" s="8">
        <v>10</v>
      </c>
      <c r="H792" s="9">
        <v>0</v>
      </c>
      <c r="I792" s="40">
        <v>0</v>
      </c>
      <c r="J792" s="7">
        <v>0</v>
      </c>
      <c r="K792" s="9">
        <v>1</v>
      </c>
      <c r="L792" s="39">
        <v>1</v>
      </c>
      <c r="M792" s="47">
        <v>0</v>
      </c>
      <c r="N792" s="17">
        <v>6.1559315876217699E-2</v>
      </c>
      <c r="O792" s="7">
        <f>Q792/P792/N792</f>
        <v>11.218349420457526</v>
      </c>
      <c r="P792" s="7">
        <v>3.2582993762538344</v>
      </c>
      <c r="Q792" s="33">
        <v>2.2501617243911562</v>
      </c>
      <c r="R792" s="38" t="s">
        <v>1675</v>
      </c>
      <c r="S792" s="33" t="s">
        <v>1675</v>
      </c>
      <c r="T792" s="45" t="s">
        <v>1675</v>
      </c>
      <c r="U792" s="55">
        <f>RANK(Q792,$Q$5:$Q$3209,0)</f>
        <v>750</v>
      </c>
      <c r="V792" s="55">
        <f>RANK(W792,$W$5:$W$3209,0)</f>
        <v>786</v>
      </c>
      <c r="W792" s="55">
        <f>N792*O792</f>
        <v>0.69059391558372862</v>
      </c>
      <c r="X792">
        <f t="shared" si="24"/>
        <v>198.78251674444115</v>
      </c>
      <c r="Y792" s="77">
        <f t="shared" si="25"/>
        <v>2.2269303858647071E-2</v>
      </c>
    </row>
    <row r="793" spans="3:25" x14ac:dyDescent="0.25">
      <c r="C793" s="19" t="s">
        <v>2407</v>
      </c>
      <c r="D793" s="6" t="s">
        <v>176</v>
      </c>
      <c r="E793" s="6" t="s">
        <v>27</v>
      </c>
      <c r="F793" s="48">
        <v>0.170424584175393</v>
      </c>
      <c r="G793" s="8">
        <v>10</v>
      </c>
      <c r="H793" s="9">
        <v>0</v>
      </c>
      <c r="I793" s="40">
        <v>0</v>
      </c>
      <c r="J793" s="7">
        <v>0</v>
      </c>
      <c r="K793" s="9">
        <v>1</v>
      </c>
      <c r="L793" s="39">
        <v>1</v>
      </c>
      <c r="M793" s="47">
        <v>0</v>
      </c>
      <c r="N793" s="17">
        <v>6.1559315876217699E-2</v>
      </c>
      <c r="O793" s="7">
        <f>Q793/P793/N793</f>
        <v>11.218349420457526</v>
      </c>
      <c r="P793" s="7">
        <v>3.0984197054203486</v>
      </c>
      <c r="Q793" s="33">
        <v>2.1397497964880214</v>
      </c>
      <c r="R793" s="38" t="s">
        <v>1675</v>
      </c>
      <c r="S793" s="33" t="s">
        <v>1675</v>
      </c>
      <c r="T793" s="45" t="s">
        <v>1675</v>
      </c>
      <c r="U793" s="55">
        <f>RANK(Q793,$Q$5:$Q$3209,0)</f>
        <v>752</v>
      </c>
      <c r="V793" s="55">
        <f>RANK(W793,$W$5:$W$3209,0)</f>
        <v>786</v>
      </c>
      <c r="W793" s="55">
        <f>N793*O793</f>
        <v>0.69059391558372862</v>
      </c>
      <c r="X793">
        <f t="shared" si="24"/>
        <v>198.09192282885743</v>
      </c>
      <c r="Y793" s="77">
        <f t="shared" si="25"/>
        <v>2.2191937669703815E-2</v>
      </c>
    </row>
    <row r="794" spans="3:25" x14ac:dyDescent="0.25">
      <c r="C794" s="19" t="s">
        <v>1190</v>
      </c>
      <c r="D794" s="6" t="s">
        <v>1190</v>
      </c>
      <c r="E794" s="6" t="s">
        <v>16</v>
      </c>
      <c r="F794" s="48">
        <v>5.8617159922892299E-2</v>
      </c>
      <c r="G794" s="8">
        <v>10</v>
      </c>
      <c r="H794" s="9">
        <v>0.52881360216213502</v>
      </c>
      <c r="I794" s="40">
        <v>0</v>
      </c>
      <c r="J794" s="7">
        <v>0</v>
      </c>
      <c r="K794" s="9">
        <v>1</v>
      </c>
      <c r="L794" s="39">
        <v>0</v>
      </c>
      <c r="M794" s="47">
        <v>0</v>
      </c>
      <c r="N794" s="17">
        <v>1.95056295271782E-2</v>
      </c>
      <c r="O794" s="7">
        <f>Q794/P794/N794</f>
        <v>35.326276690591058</v>
      </c>
      <c r="P794" s="7">
        <v>2.1627563832366179</v>
      </c>
      <c r="Q794" s="33">
        <v>1.490271650836503</v>
      </c>
      <c r="R794" s="38" t="s">
        <v>1677</v>
      </c>
      <c r="S794" s="33" t="s">
        <v>1677</v>
      </c>
      <c r="T794" s="45" t="s">
        <v>1677</v>
      </c>
      <c r="U794" s="55">
        <f>RANK(Q794,$Q$5:$Q$3209,0)</f>
        <v>815</v>
      </c>
      <c r="V794" s="55">
        <f>RANK(W794,$W$5:$W$3209,0)</f>
        <v>790</v>
      </c>
      <c r="W794" s="55">
        <f>N794*O794</f>
        <v>0.68906126570125992</v>
      </c>
      <c r="X794">
        <f t="shared" si="24"/>
        <v>197.40132891327372</v>
      </c>
      <c r="Y794" s="77">
        <f t="shared" si="25"/>
        <v>2.2114571480760556E-2</v>
      </c>
    </row>
    <row r="795" spans="3:25" x14ac:dyDescent="0.25">
      <c r="C795" s="19" t="s">
        <v>2446</v>
      </c>
      <c r="D795" s="6" t="s">
        <v>755</v>
      </c>
      <c r="E795" s="6" t="s">
        <v>204</v>
      </c>
      <c r="F795" s="48">
        <v>7.4092918164073307</v>
      </c>
      <c r="G795" s="8">
        <v>57.703268086587698</v>
      </c>
      <c r="H795" s="9">
        <v>0.62451748422609898</v>
      </c>
      <c r="I795" s="40">
        <v>1</v>
      </c>
      <c r="J795" s="7">
        <v>2</v>
      </c>
      <c r="K795" s="9">
        <v>0.82519761121647695</v>
      </c>
      <c r="L795" s="39">
        <v>5.1211805997281501E-4</v>
      </c>
      <c r="M795" s="47">
        <v>0</v>
      </c>
      <c r="N795" s="17">
        <v>2.5801689458841801E-2</v>
      </c>
      <c r="O795" s="7">
        <f>Q795/P795/N795</f>
        <v>26.553376868630977</v>
      </c>
      <c r="P795" s="7">
        <v>2.4700340776255123</v>
      </c>
      <c r="Q795" s="33">
        <v>1.6922746479289863</v>
      </c>
      <c r="R795" s="38" t="s">
        <v>1676</v>
      </c>
      <c r="S795" s="33" t="s">
        <v>1676</v>
      </c>
      <c r="T795" s="45" t="s">
        <v>1676</v>
      </c>
      <c r="U795" s="55">
        <f>RANK(Q795,$Q$5:$Q$3209,0)</f>
        <v>792</v>
      </c>
      <c r="V795" s="55">
        <f>RANK(W795,$W$5:$W$3209,0)</f>
        <v>791</v>
      </c>
      <c r="W795" s="55">
        <f>N795*O795</f>
        <v>0.68512198404800961</v>
      </c>
      <c r="X795">
        <f t="shared" si="24"/>
        <v>196.71226764757245</v>
      </c>
      <c r="Y795" s="77">
        <f t="shared" si="25"/>
        <v>2.2037376992259067E-2</v>
      </c>
    </row>
    <row r="796" spans="3:25" x14ac:dyDescent="0.25">
      <c r="C796" s="19" t="s">
        <v>2607</v>
      </c>
      <c r="D796" s="6" t="s">
        <v>1620</v>
      </c>
      <c r="E796" s="6" t="s">
        <v>448</v>
      </c>
      <c r="F796" s="48">
        <v>1.0360357122089401</v>
      </c>
      <c r="G796" s="8">
        <v>90</v>
      </c>
      <c r="H796" s="9">
        <v>1</v>
      </c>
      <c r="I796" s="40">
        <v>0</v>
      </c>
      <c r="J796" s="7">
        <v>0</v>
      </c>
      <c r="K796" s="9">
        <v>5.7953719510083997E-2</v>
      </c>
      <c r="L796" s="39">
        <v>0</v>
      </c>
      <c r="M796" s="47">
        <v>0</v>
      </c>
      <c r="N796" s="17">
        <v>1.93538140447722E-2</v>
      </c>
      <c r="O796" s="7">
        <f>Q796/P796/N796</f>
        <v>35.326276690591058</v>
      </c>
      <c r="P796" s="7">
        <v>1.0872168246298404</v>
      </c>
      <c r="Q796" s="33">
        <v>0.74332817509768812</v>
      </c>
      <c r="R796" s="38" t="s">
        <v>1677</v>
      </c>
      <c r="S796" s="33" t="s">
        <v>1677</v>
      </c>
      <c r="T796" s="45" t="s">
        <v>1677</v>
      </c>
      <c r="U796" s="55">
        <f>RANK(Q796,$Q$5:$Q$3209,0)</f>
        <v>961</v>
      </c>
      <c r="V796" s="55">
        <f>RANK(W796,$W$5:$W$3209,0)</f>
        <v>792</v>
      </c>
      <c r="W796" s="55">
        <f>N796*O796</f>
        <v>0.68369818996387</v>
      </c>
      <c r="X796">
        <f t="shared" si="24"/>
        <v>196.02714566352444</v>
      </c>
      <c r="Y796" s="77">
        <f t="shared" si="25"/>
        <v>2.1960623815506512E-2</v>
      </c>
    </row>
    <row r="797" spans="3:25" x14ac:dyDescent="0.25">
      <c r="C797" s="19" t="s">
        <v>2436</v>
      </c>
      <c r="D797" s="6" t="s">
        <v>727</v>
      </c>
      <c r="E797" s="6" t="s">
        <v>19</v>
      </c>
      <c r="F797" s="48">
        <v>3.8075967495524199</v>
      </c>
      <c r="G797" s="8">
        <v>32.243610421662702</v>
      </c>
      <c r="H797" s="9">
        <v>0.43138201970985701</v>
      </c>
      <c r="I797" s="40">
        <v>1</v>
      </c>
      <c r="J797" s="7">
        <v>3</v>
      </c>
      <c r="K797" s="9">
        <v>1</v>
      </c>
      <c r="L797" s="39">
        <v>0</v>
      </c>
      <c r="M797" s="47">
        <v>0</v>
      </c>
      <c r="N797" s="17">
        <v>2.5685166982910401E-2</v>
      </c>
      <c r="O797" s="7">
        <f>Q797/P797/N797</f>
        <v>26.553376868630977</v>
      </c>
      <c r="P797" s="7">
        <v>2.6251563128300721</v>
      </c>
      <c r="Q797" s="33">
        <v>1.7904298966453907</v>
      </c>
      <c r="R797" s="38" t="s">
        <v>1676</v>
      </c>
      <c r="S797" s="33" t="s">
        <v>1676</v>
      </c>
      <c r="T797" s="45" t="s">
        <v>1676</v>
      </c>
      <c r="U797" s="55">
        <f>RANK(Q797,$Q$5:$Q$3209,0)</f>
        <v>782</v>
      </c>
      <c r="V797" s="55">
        <f>RANK(W797,$W$5:$W$3209,0)</f>
        <v>793</v>
      </c>
      <c r="W797" s="55">
        <f>N797*O797</f>
        <v>0.68202791883093716</v>
      </c>
      <c r="X797">
        <f t="shared" si="24"/>
        <v>195.34344747356056</v>
      </c>
      <c r="Y797" s="77">
        <f t="shared" si="25"/>
        <v>2.1884030144245739E-2</v>
      </c>
    </row>
    <row r="798" spans="3:25" x14ac:dyDescent="0.25">
      <c r="C798" s="19" t="s">
        <v>2618</v>
      </c>
      <c r="D798" s="6" t="s">
        <v>687</v>
      </c>
      <c r="E798" s="6" t="s">
        <v>39</v>
      </c>
      <c r="F798" s="48">
        <v>5.5928583898805902E-2</v>
      </c>
      <c r="G798" s="8">
        <v>81.188237003451206</v>
      </c>
      <c r="H798" s="9">
        <v>1</v>
      </c>
      <c r="I798" s="40">
        <v>0</v>
      </c>
      <c r="J798" s="7">
        <v>0</v>
      </c>
      <c r="K798" s="9">
        <v>1</v>
      </c>
      <c r="L798" s="39">
        <v>0</v>
      </c>
      <c r="M798" s="47">
        <v>0</v>
      </c>
      <c r="N798" s="17">
        <v>4.5585004246461801E-2</v>
      </c>
      <c r="O798" s="7">
        <f>Q798/P798/N798</f>
        <v>14.950713546377353</v>
      </c>
      <c r="P798" s="7">
        <v>1.0520339598440636</v>
      </c>
      <c r="Q798" s="33">
        <v>0.71699095880137464</v>
      </c>
      <c r="R798" s="38" t="s">
        <v>1676</v>
      </c>
      <c r="S798" s="33" t="s">
        <v>1676</v>
      </c>
      <c r="T798" s="45" t="s">
        <v>1677</v>
      </c>
      <c r="U798" s="55">
        <f>RANK(Q798,$Q$5:$Q$3209,0)</f>
        <v>972</v>
      </c>
      <c r="V798" s="55">
        <f>RANK(W798,$W$5:$W$3209,0)</f>
        <v>794</v>
      </c>
      <c r="W798" s="55">
        <f>N798*O798</f>
        <v>0.6815283404992456</v>
      </c>
      <c r="X798">
        <f t="shared" si="24"/>
        <v>194.66141955472963</v>
      </c>
      <c r="Y798" s="77">
        <f t="shared" si="25"/>
        <v>2.1807623590926702E-2</v>
      </c>
    </row>
    <row r="799" spans="3:25" x14ac:dyDescent="0.25">
      <c r="C799" s="19" t="s">
        <v>2608</v>
      </c>
      <c r="D799" s="6" t="s">
        <v>477</v>
      </c>
      <c r="E799" s="6" t="s">
        <v>19</v>
      </c>
      <c r="F799" s="48">
        <v>0.45328325552978999</v>
      </c>
      <c r="G799" s="8">
        <v>77.957423926848904</v>
      </c>
      <c r="H799" s="9">
        <v>1</v>
      </c>
      <c r="I799" s="40">
        <v>0</v>
      </c>
      <c r="J799" s="7">
        <v>0</v>
      </c>
      <c r="K799" s="9">
        <v>0.13091364019635601</v>
      </c>
      <c r="L799" s="39">
        <v>0</v>
      </c>
      <c r="M799" s="47">
        <v>0</v>
      </c>
      <c r="N799" s="17">
        <v>1.91787385122811E-2</v>
      </c>
      <c r="O799" s="7">
        <f>Q799/P799/N799</f>
        <v>35.326276690591058</v>
      </c>
      <c r="P799" s="7">
        <v>1.0939519809358891</v>
      </c>
      <c r="Q799" s="33">
        <v>0.74116715148739498</v>
      </c>
      <c r="R799" s="38" t="s">
        <v>1677</v>
      </c>
      <c r="S799" s="33" t="s">
        <v>1677</v>
      </c>
      <c r="T799" s="45" t="s">
        <v>1677</v>
      </c>
      <c r="U799" s="55">
        <f>RANK(Q799,$Q$5:$Q$3209,0)</f>
        <v>962</v>
      </c>
      <c r="V799" s="55">
        <f>RANK(W799,$W$5:$W$3209,0)</f>
        <v>795</v>
      </c>
      <c r="W799" s="55">
        <f>N799*O799</f>
        <v>0.6775134232613369</v>
      </c>
      <c r="X799">
        <f t="shared" si="24"/>
        <v>193.97989121423038</v>
      </c>
      <c r="Y799" s="77">
        <f t="shared" si="25"/>
        <v>2.1731273004610453E-2</v>
      </c>
    </row>
    <row r="800" spans="3:25" x14ac:dyDescent="0.25">
      <c r="C800" s="19" t="s">
        <v>2434</v>
      </c>
      <c r="D800" s="6" t="s">
        <v>83</v>
      </c>
      <c r="E800" s="6" t="s">
        <v>12</v>
      </c>
      <c r="F800" s="48">
        <v>2.7280121154304601E-2</v>
      </c>
      <c r="G800" s="8">
        <v>80</v>
      </c>
      <c r="H800" s="9">
        <v>1</v>
      </c>
      <c r="I800" s="40">
        <v>0</v>
      </c>
      <c r="J800" s="7">
        <v>0</v>
      </c>
      <c r="K800" s="9">
        <v>1</v>
      </c>
      <c r="L800" s="39">
        <v>0</v>
      </c>
      <c r="M800" s="47">
        <v>0</v>
      </c>
      <c r="N800" s="17">
        <v>4.5232650177156199E-2</v>
      </c>
      <c r="O800" s="7">
        <f>Q800/P800/N800</f>
        <v>14.950713546377353</v>
      </c>
      <c r="P800" s="7">
        <v>2.6731722247201768</v>
      </c>
      <c r="Q800" s="33">
        <v>1.8077605065762092</v>
      </c>
      <c r="R800" s="38" t="s">
        <v>1676</v>
      </c>
      <c r="S800" s="33" t="s">
        <v>1676</v>
      </c>
      <c r="T800" s="45" t="s">
        <v>1676</v>
      </c>
      <c r="U800" s="55">
        <f>RANK(Q800,$Q$5:$Q$3209,0)</f>
        <v>780</v>
      </c>
      <c r="V800" s="55">
        <f>RANK(W800,$W$5:$W$3209,0)</f>
        <v>796</v>
      </c>
      <c r="W800" s="55">
        <f>N800*O800</f>
        <v>0.67626039574215713</v>
      </c>
      <c r="X800">
        <f t="shared" si="24"/>
        <v>193.30237779096905</v>
      </c>
      <c r="Y800" s="77">
        <f t="shared" si="25"/>
        <v>2.1655372203382973E-2</v>
      </c>
    </row>
    <row r="801" spans="3:25" x14ac:dyDescent="0.25">
      <c r="C801" s="19" t="s">
        <v>2513</v>
      </c>
      <c r="D801" s="6" t="s">
        <v>920</v>
      </c>
      <c r="E801" s="6" t="s">
        <v>16</v>
      </c>
      <c r="F801" s="48">
        <v>9.9881704970089302</v>
      </c>
      <c r="G801" s="8">
        <v>49.442408698600701</v>
      </c>
      <c r="H801" s="9">
        <v>1</v>
      </c>
      <c r="I801" s="40">
        <v>0</v>
      </c>
      <c r="J801" s="7">
        <v>0</v>
      </c>
      <c r="K801" s="9">
        <v>0.185473023319321</v>
      </c>
      <c r="L801" s="39">
        <v>0</v>
      </c>
      <c r="M801" s="47">
        <v>0</v>
      </c>
      <c r="N801" s="17">
        <v>1.9050822280522399E-2</v>
      </c>
      <c r="O801" s="7">
        <f>Q801/P801/N801</f>
        <v>35.326276690591058</v>
      </c>
      <c r="P801" s="7">
        <v>1.736174994221483</v>
      </c>
      <c r="Q801" s="33">
        <v>1.168436428866285</v>
      </c>
      <c r="R801" s="38" t="s">
        <v>1677</v>
      </c>
      <c r="S801" s="33" t="s">
        <v>1677</v>
      </c>
      <c r="T801" s="45" t="s">
        <v>1677</v>
      </c>
      <c r="U801" s="55">
        <f>RANK(Q801,$Q$5:$Q$3209,0)</f>
        <v>864</v>
      </c>
      <c r="V801" s="55">
        <f>RANK(W801,$W$5:$W$3209,0)</f>
        <v>797</v>
      </c>
      <c r="W801" s="55">
        <f>N801*O801</f>
        <v>0.67299461906501123</v>
      </c>
      <c r="X801">
        <f t="shared" si="24"/>
        <v>192.62611739522688</v>
      </c>
      <c r="Y801" s="77">
        <f t="shared" si="25"/>
        <v>2.1579611776928E-2</v>
      </c>
    </row>
    <row r="802" spans="3:25" x14ac:dyDescent="0.25">
      <c r="C802" s="19" t="s">
        <v>2375</v>
      </c>
      <c r="D802" s="6" t="s">
        <v>51</v>
      </c>
      <c r="E802" s="6" t="s">
        <v>12</v>
      </c>
      <c r="F802" s="48">
        <v>22.9342374604031</v>
      </c>
      <c r="G802" s="8">
        <v>51.002357411725903</v>
      </c>
      <c r="H802" s="9">
        <v>0.44195172701190499</v>
      </c>
      <c r="I802" s="40">
        <v>16</v>
      </c>
      <c r="J802" s="7">
        <v>15</v>
      </c>
      <c r="K802" s="9">
        <v>1</v>
      </c>
      <c r="L802" s="39">
        <v>1</v>
      </c>
      <c r="M802" s="47">
        <v>0</v>
      </c>
      <c r="N802" s="17">
        <v>0.67222982269508202</v>
      </c>
      <c r="O802" s="7">
        <f>Q802/P802/N802</f>
        <v>1</v>
      </c>
      <c r="P802" s="7">
        <v>3.7875227363815971</v>
      </c>
      <c r="Q802" s="33">
        <v>2.546085737531393</v>
      </c>
      <c r="R802" s="41" t="s">
        <v>1675</v>
      </c>
      <c r="S802" s="33" t="s">
        <v>1675</v>
      </c>
      <c r="T802" s="45" t="s">
        <v>1675</v>
      </c>
      <c r="U802" s="55">
        <f>RANK(Q802,$Q$5:$Q$3209,0)</f>
        <v>720</v>
      </c>
      <c r="V802" s="55">
        <f>RANK(W802,$W$5:$W$3209,0)</f>
        <v>798</v>
      </c>
      <c r="W802" s="55">
        <f>N802*O802</f>
        <v>0.67222982269508202</v>
      </c>
      <c r="X802">
        <f t="shared" si="24"/>
        <v>191.95312277616188</v>
      </c>
      <c r="Y802" s="77">
        <f t="shared" si="25"/>
        <v>2.1504217210480989E-2</v>
      </c>
    </row>
    <row r="803" spans="3:25" x14ac:dyDescent="0.25">
      <c r="C803" s="19" t="s">
        <v>2362</v>
      </c>
      <c r="D803" s="6" t="s">
        <v>359</v>
      </c>
      <c r="E803" s="6" t="s">
        <v>12</v>
      </c>
      <c r="F803" s="48">
        <v>0.708815092962361</v>
      </c>
      <c r="G803" s="8">
        <v>10</v>
      </c>
      <c r="H803" s="9">
        <v>0.287978299938354</v>
      </c>
      <c r="I803" s="40">
        <v>0</v>
      </c>
      <c r="J803" s="7">
        <v>0</v>
      </c>
      <c r="K803" s="9">
        <v>0.59591668888803395</v>
      </c>
      <c r="L803" s="39">
        <v>1</v>
      </c>
      <c r="M803" s="47">
        <v>0</v>
      </c>
      <c r="N803" s="17">
        <v>5.9638814557757297E-2</v>
      </c>
      <c r="O803" s="7">
        <f>Q803/P803/N803</f>
        <v>11.218349420457526</v>
      </c>
      <c r="P803" s="7">
        <v>4.0649217256880545</v>
      </c>
      <c r="Q803" s="33">
        <v>2.7196320625157768</v>
      </c>
      <c r="R803" s="38" t="s">
        <v>1676</v>
      </c>
      <c r="S803" s="33" t="s">
        <v>1676</v>
      </c>
      <c r="T803" s="45" t="s">
        <v>1675</v>
      </c>
      <c r="U803" s="55">
        <f>RANK(Q803,$Q$5:$Q$3209,0)</f>
        <v>706</v>
      </c>
      <c r="V803" s="55">
        <f>RANK(W803,$W$5:$W$3209,0)</f>
        <v>799</v>
      </c>
      <c r="W803" s="55">
        <f>N803*O803</f>
        <v>0.66904906073079051</v>
      </c>
      <c r="X803">
        <f t="shared" si="24"/>
        <v>191.2808929534668</v>
      </c>
      <c r="Y803" s="77">
        <f t="shared" si="25"/>
        <v>2.142890832301134E-2</v>
      </c>
    </row>
    <row r="804" spans="3:25" x14ac:dyDescent="0.25">
      <c r="C804" s="19" t="s">
        <v>2385</v>
      </c>
      <c r="D804" s="6" t="s">
        <v>789</v>
      </c>
      <c r="E804" s="6" t="s">
        <v>204</v>
      </c>
      <c r="F804" s="48">
        <v>11.135517064196478</v>
      </c>
      <c r="G804" s="8">
        <v>10.7742776746651</v>
      </c>
      <c r="H804" s="9">
        <v>0.66738910294786202</v>
      </c>
      <c r="I804" s="40">
        <v>2</v>
      </c>
      <c r="J804" s="7">
        <v>2</v>
      </c>
      <c r="K804" s="9">
        <v>0.999999999999998</v>
      </c>
      <c r="L804" s="39">
        <v>7.9283305494416506E-2</v>
      </c>
      <c r="M804" s="47">
        <v>0</v>
      </c>
      <c r="N804" s="17">
        <v>4.4541322200294803E-2</v>
      </c>
      <c r="O804" s="7">
        <f>Q804/P804/N804</f>
        <v>14.950713546377353</v>
      </c>
      <c r="P804" s="7">
        <v>3.6260311701153358</v>
      </c>
      <c r="Q804" s="33">
        <v>2.4146631723206555</v>
      </c>
      <c r="R804" s="38" t="s">
        <v>1676</v>
      </c>
      <c r="S804" s="33" t="s">
        <v>1676</v>
      </c>
      <c r="T804" s="45" t="s">
        <v>1675</v>
      </c>
      <c r="U804" s="55">
        <f>RANK(Q804,$Q$5:$Q$3209,0)</f>
        <v>730</v>
      </c>
      <c r="V804" s="55">
        <f>RANK(W804,$W$5:$W$3209,0)</f>
        <v>800</v>
      </c>
      <c r="W804" s="55">
        <f>N804*O804</f>
        <v>0.66592454919350585</v>
      </c>
      <c r="X804">
        <f t="shared" si="24"/>
        <v>190.611843892736</v>
      </c>
      <c r="Y804" s="77">
        <f t="shared" si="25"/>
        <v>2.1353955771480304E-2</v>
      </c>
    </row>
    <row r="805" spans="3:25" x14ac:dyDescent="0.25">
      <c r="C805" s="19" t="s">
        <v>2533</v>
      </c>
      <c r="D805" s="6" t="s">
        <v>1524</v>
      </c>
      <c r="E805" s="6" t="s">
        <v>39</v>
      </c>
      <c r="F805" s="48">
        <v>32.739350880711797</v>
      </c>
      <c r="G805" s="8">
        <v>40.119450029695201</v>
      </c>
      <c r="H805" s="9">
        <v>0.999999999999999</v>
      </c>
      <c r="I805" s="40">
        <v>1</v>
      </c>
      <c r="J805" s="7">
        <v>5</v>
      </c>
      <c r="K805" s="9">
        <v>1</v>
      </c>
      <c r="L805" s="39">
        <v>0</v>
      </c>
      <c r="M805" s="47">
        <v>0</v>
      </c>
      <c r="N805" s="17">
        <v>4.43307730904864E-2</v>
      </c>
      <c r="O805" s="7">
        <f>Q805/P805/N805</f>
        <v>14.950713546377353</v>
      </c>
      <c r="P805" s="7">
        <v>1.5857163602699347</v>
      </c>
      <c r="Q805" s="33">
        <v>1.050975840166412</v>
      </c>
      <c r="R805" s="38" t="s">
        <v>1676</v>
      </c>
      <c r="S805" s="33" t="s">
        <v>1676</v>
      </c>
      <c r="T805" s="45" t="s">
        <v>1677</v>
      </c>
      <c r="U805" s="55">
        <f>RANK(Q805,$Q$5:$Q$3209,0)</f>
        <v>884</v>
      </c>
      <c r="V805" s="55">
        <f>RANK(W805,$W$5:$W$3209,0)</f>
        <v>801</v>
      </c>
      <c r="W805" s="55">
        <f>N805*O805</f>
        <v>0.66277668976531567</v>
      </c>
      <c r="X805">
        <f t="shared" si="24"/>
        <v>189.9459193435425</v>
      </c>
      <c r="Y805" s="77">
        <f t="shared" si="25"/>
        <v>2.1279353254237864E-2</v>
      </c>
    </row>
    <row r="806" spans="3:25" x14ac:dyDescent="0.25">
      <c r="C806" s="19" t="s">
        <v>2422</v>
      </c>
      <c r="D806" s="6" t="s">
        <v>261</v>
      </c>
      <c r="E806" s="6" t="s">
        <v>19</v>
      </c>
      <c r="F806" s="48">
        <v>0.584334515484494</v>
      </c>
      <c r="G806" s="8">
        <v>88.094468166301297</v>
      </c>
      <c r="H806" s="9">
        <v>1</v>
      </c>
      <c r="I806" s="40">
        <v>0</v>
      </c>
      <c r="J806" s="7">
        <v>0</v>
      </c>
      <c r="K806" s="9">
        <v>3.2787418748837699E-2</v>
      </c>
      <c r="L806" s="39">
        <v>0</v>
      </c>
      <c r="M806" s="47">
        <v>0</v>
      </c>
      <c r="N806" s="17">
        <v>1.86409298119053E-2</v>
      </c>
      <c r="O806" s="7">
        <f>Q806/P806/N806</f>
        <v>35.326276690591058</v>
      </c>
      <c r="P806" s="7">
        <v>2.8899516571113484</v>
      </c>
      <c r="Q806" s="33">
        <v>1.9030754875420595</v>
      </c>
      <c r="R806" s="38" t="s">
        <v>1677</v>
      </c>
      <c r="S806" s="33" t="s">
        <v>1677</v>
      </c>
      <c r="T806" s="45" t="s">
        <v>1676</v>
      </c>
      <c r="U806" s="55">
        <f>RANK(Q806,$Q$5:$Q$3209,0)</f>
        <v>767</v>
      </c>
      <c r="V806" s="55">
        <f>RANK(W806,$W$5:$W$3209,0)</f>
        <v>802</v>
      </c>
      <c r="W806" s="55">
        <f>N806*O806</f>
        <v>0.65851464430525419</v>
      </c>
      <c r="X806">
        <f t="shared" si="24"/>
        <v>189.28314265377719</v>
      </c>
      <c r="Y806" s="77">
        <f t="shared" si="25"/>
        <v>2.1205103386912824E-2</v>
      </c>
    </row>
    <row r="807" spans="3:25" x14ac:dyDescent="0.25">
      <c r="C807" s="19" t="s">
        <v>2388</v>
      </c>
      <c r="D807" s="6" t="s">
        <v>922</v>
      </c>
      <c r="E807" s="6" t="s">
        <v>19</v>
      </c>
      <c r="F807" s="48">
        <v>0.241083240086502</v>
      </c>
      <c r="G807" s="8">
        <v>10</v>
      </c>
      <c r="H807" s="9">
        <v>1</v>
      </c>
      <c r="I807" s="40">
        <v>0</v>
      </c>
      <c r="J807" s="7">
        <v>0</v>
      </c>
      <c r="K807" s="9">
        <v>0.123764268604056</v>
      </c>
      <c r="L807" s="39">
        <v>1</v>
      </c>
      <c r="M807" s="47">
        <v>0</v>
      </c>
      <c r="N807" s="17">
        <v>5.8572844701139298E-2</v>
      </c>
      <c r="O807" s="7">
        <f>Q807/P807/N807</f>
        <v>11.218349420457526</v>
      </c>
      <c r="P807" s="7">
        <v>3.6175478907679466</v>
      </c>
      <c r="Q807" s="33">
        <v>2.3770568530146856</v>
      </c>
      <c r="R807" s="38" t="s">
        <v>1676</v>
      </c>
      <c r="S807" s="33" t="s">
        <v>1676</v>
      </c>
      <c r="T807" s="45" t="s">
        <v>1675</v>
      </c>
      <c r="U807" s="55">
        <f>RANK(Q807,$Q$5:$Q$3209,0)</f>
        <v>733</v>
      </c>
      <c r="V807" s="55">
        <f>RANK(W807,$W$5:$W$3209,0)</f>
        <v>803</v>
      </c>
      <c r="W807" s="55">
        <f>N807*O807</f>
        <v>0.65709063840757476</v>
      </c>
      <c r="X807">
        <f t="shared" si="24"/>
        <v>188.62462800947193</v>
      </c>
      <c r="Y807" s="77">
        <f t="shared" si="25"/>
        <v>2.1131330990076459E-2</v>
      </c>
    </row>
    <row r="808" spans="3:25" x14ac:dyDescent="0.25">
      <c r="C808" s="19" t="s">
        <v>2700</v>
      </c>
      <c r="D808" s="6" t="s">
        <v>168</v>
      </c>
      <c r="E808" s="6" t="s">
        <v>131</v>
      </c>
      <c r="F808" s="48">
        <v>0.40721087344001999</v>
      </c>
      <c r="G808" s="8">
        <v>85</v>
      </c>
      <c r="H808" s="9">
        <v>7.4344718137233604E-2</v>
      </c>
      <c r="I808" s="40">
        <v>0</v>
      </c>
      <c r="J808" s="7">
        <v>0</v>
      </c>
      <c r="K808" s="9">
        <v>0.50567825971172398</v>
      </c>
      <c r="L808" s="39">
        <v>0</v>
      </c>
      <c r="M808" s="47">
        <v>0</v>
      </c>
      <c r="N808" s="17">
        <v>1.3725125274467301E-2</v>
      </c>
      <c r="O808" s="7">
        <f>Q808/P808/N808</f>
        <v>47.636719618242658</v>
      </c>
      <c r="P808" s="7">
        <v>0.8422933349722308</v>
      </c>
      <c r="Q808" s="33">
        <v>0.55070818146113787</v>
      </c>
      <c r="R808" s="38" t="s">
        <v>1677</v>
      </c>
      <c r="S808" s="33" t="s">
        <v>1677</v>
      </c>
      <c r="T808" s="45" t="s">
        <v>1677</v>
      </c>
      <c r="U808" s="55">
        <f>RANK(Q808,$Q$5:$Q$3209,0)</f>
        <v>1058</v>
      </c>
      <c r="V808" s="55">
        <f>RANK(W808,$W$5:$W$3209,0)</f>
        <v>804</v>
      </c>
      <c r="W808" s="55">
        <f>N808*O808</f>
        <v>0.65381994442505464</v>
      </c>
      <c r="X808">
        <f t="shared" si="24"/>
        <v>187.96753737106437</v>
      </c>
      <c r="Y808" s="77">
        <f t="shared" si="25"/>
        <v>2.1057718122461027E-2</v>
      </c>
    </row>
    <row r="809" spans="3:25" x14ac:dyDescent="0.25">
      <c r="C809" s="19" t="s">
        <v>2464</v>
      </c>
      <c r="D809" s="6" t="s">
        <v>1090</v>
      </c>
      <c r="E809" s="6" t="s">
        <v>16</v>
      </c>
      <c r="F809" s="48">
        <v>8.7070435084770601</v>
      </c>
      <c r="G809" s="8">
        <v>10</v>
      </c>
      <c r="H809" s="9">
        <v>0.491076479499021</v>
      </c>
      <c r="I809" s="40">
        <v>4</v>
      </c>
      <c r="J809" s="7">
        <v>2</v>
      </c>
      <c r="K809" s="9">
        <v>0.743271761063657</v>
      </c>
      <c r="L809" s="39">
        <v>0</v>
      </c>
      <c r="M809" s="47">
        <v>0</v>
      </c>
      <c r="N809" s="17">
        <v>1.8391782206908E-2</v>
      </c>
      <c r="O809" s="7">
        <f>Q809/P809/N809</f>
        <v>35.326276690591058</v>
      </c>
      <c r="P809" s="7">
        <v>2.3474656098279905</v>
      </c>
      <c r="Q809" s="33">
        <v>1.5251793629087094</v>
      </c>
      <c r="R809" s="38" t="s">
        <v>1677</v>
      </c>
      <c r="S809" s="33" t="s">
        <v>1677</v>
      </c>
      <c r="T809" s="45" t="s">
        <v>1676</v>
      </c>
      <c r="U809" s="55">
        <f>RANK(Q809,$Q$5:$Q$3209,0)</f>
        <v>811</v>
      </c>
      <c r="V809" s="55">
        <f>RANK(W809,$W$5:$W$3209,0)</f>
        <v>805</v>
      </c>
      <c r="W809" s="55">
        <f>N809*O809</f>
        <v>0.64971318707432146</v>
      </c>
      <c r="X809">
        <f t="shared" si="24"/>
        <v>187.3137174266393</v>
      </c>
      <c r="Y809" s="77">
        <f t="shared" si="25"/>
        <v>2.0984471665731818E-2</v>
      </c>
    </row>
    <row r="810" spans="3:25" x14ac:dyDescent="0.25">
      <c r="C810" s="19" t="s">
        <v>2386</v>
      </c>
      <c r="D810" s="6" t="s">
        <v>631</v>
      </c>
      <c r="E810" s="6" t="s">
        <v>163</v>
      </c>
      <c r="F810" s="48">
        <v>0.28330754857183099</v>
      </c>
      <c r="G810" s="8">
        <v>75</v>
      </c>
      <c r="H810" s="9">
        <v>0</v>
      </c>
      <c r="I810" s="40">
        <v>0</v>
      </c>
      <c r="J810" s="7">
        <v>0</v>
      </c>
      <c r="K810" s="9">
        <v>3.7965019324531099E-2</v>
      </c>
      <c r="L810" s="39">
        <v>0</v>
      </c>
      <c r="M810" s="47">
        <v>0</v>
      </c>
      <c r="N810" s="17">
        <v>7.5908415065692103E-3</v>
      </c>
      <c r="O810" s="7">
        <f>Q810/P810/N810</f>
        <v>85.451113995755804</v>
      </c>
      <c r="P810" s="7">
        <v>3.7218366180254399</v>
      </c>
      <c r="Q810" s="33">
        <v>2.4141539246777364</v>
      </c>
      <c r="R810" s="38" t="s">
        <v>1677</v>
      </c>
      <c r="S810" s="33" t="s">
        <v>1677</v>
      </c>
      <c r="T810" s="45" t="s">
        <v>1675</v>
      </c>
      <c r="U810" s="55">
        <f>RANK(Q810,$Q$5:$Q$3209,0)</f>
        <v>731</v>
      </c>
      <c r="V810" s="55">
        <f>RANK(W810,$W$5:$W$3209,0)</f>
        <v>806</v>
      </c>
      <c r="W810" s="55">
        <f>N810*O810</f>
        <v>0.64864586290156034</v>
      </c>
      <c r="X810">
        <f t="shared" si="24"/>
        <v>186.66400423956497</v>
      </c>
      <c r="Y810" s="77">
        <f t="shared" si="25"/>
        <v>2.0911685282799915E-2</v>
      </c>
    </row>
    <row r="811" spans="3:25" x14ac:dyDescent="0.25">
      <c r="C811" s="19" t="s">
        <v>2463</v>
      </c>
      <c r="D811" s="6" t="s">
        <v>1124</v>
      </c>
      <c r="E811" s="6" t="s">
        <v>90</v>
      </c>
      <c r="F811" s="48">
        <v>5.8238491330157398</v>
      </c>
      <c r="G811" s="8">
        <v>24.912783625467402</v>
      </c>
      <c r="H811" s="9">
        <v>0.98649199019362999</v>
      </c>
      <c r="I811" s="40">
        <v>0</v>
      </c>
      <c r="J811" s="7">
        <v>10</v>
      </c>
      <c r="K811" s="9">
        <v>1</v>
      </c>
      <c r="L811" s="39">
        <v>0</v>
      </c>
      <c r="M811" s="47">
        <v>0</v>
      </c>
      <c r="N811" s="17">
        <v>4.3346522490889598E-2</v>
      </c>
      <c r="O811" s="7">
        <f>Q811/P811/N811</f>
        <v>14.950713546377354</v>
      </c>
      <c r="P811" s="7">
        <v>2.3565322673224229</v>
      </c>
      <c r="Q811" s="33">
        <v>1.5271776969072206</v>
      </c>
      <c r="R811" s="38" t="s">
        <v>1676</v>
      </c>
      <c r="S811" s="33" t="s">
        <v>1676</v>
      </c>
      <c r="T811" s="45" t="s">
        <v>1676</v>
      </c>
      <c r="U811" s="55">
        <f>RANK(Q811,$Q$5:$Q$3209,0)</f>
        <v>810</v>
      </c>
      <c r="V811" s="55">
        <f>RANK(W811,$W$5:$W$3209,0)</f>
        <v>807</v>
      </c>
      <c r="W811" s="55">
        <f>N811*O811</f>
        <v>0.64806144099289376</v>
      </c>
      <c r="X811">
        <f t="shared" si="24"/>
        <v>186.01535837666341</v>
      </c>
      <c r="Y811" s="77">
        <f t="shared" si="25"/>
        <v>2.0839018470576284E-2</v>
      </c>
    </row>
    <row r="812" spans="3:25" x14ac:dyDescent="0.25">
      <c r="C812" s="19" t="s">
        <v>2458</v>
      </c>
      <c r="D812" s="6" t="s">
        <v>775</v>
      </c>
      <c r="E812" s="6" t="s">
        <v>27</v>
      </c>
      <c r="F812" s="48">
        <v>6.5395240924783096</v>
      </c>
      <c r="G812" s="8">
        <v>26.321680054465901</v>
      </c>
      <c r="H812" s="9">
        <v>0.40326381726634303</v>
      </c>
      <c r="I812" s="40">
        <v>0</v>
      </c>
      <c r="J812" s="7">
        <v>7</v>
      </c>
      <c r="K812" s="9">
        <v>0.96317790119139202</v>
      </c>
      <c r="L812" s="39">
        <v>0</v>
      </c>
      <c r="M812" s="47">
        <v>0</v>
      </c>
      <c r="N812" s="17">
        <v>3.2339663789740902E-2</v>
      </c>
      <c r="O812" s="7">
        <f>Q812/P812/N812</f>
        <v>19.997911461310199</v>
      </c>
      <c r="P812" s="7">
        <v>2.4996259897389521</v>
      </c>
      <c r="Q812" s="33">
        <v>1.616572450829161</v>
      </c>
      <c r="R812" s="38" t="s">
        <v>1676</v>
      </c>
      <c r="S812" s="33" t="s">
        <v>1676</v>
      </c>
      <c r="T812" s="45" t="s">
        <v>1676</v>
      </c>
      <c r="U812" s="55">
        <f>RANK(Q812,$Q$5:$Q$3209,0)</f>
        <v>805</v>
      </c>
      <c r="V812" s="55">
        <f>RANK(W812,$W$5:$W$3209,0)</f>
        <v>808</v>
      </c>
      <c r="W812" s="55">
        <f>N812*O812</f>
        <v>0.64672573315577797</v>
      </c>
      <c r="X812">
        <f t="shared" si="24"/>
        <v>185.36729693567051</v>
      </c>
      <c r="Y812" s="77">
        <f t="shared" si="25"/>
        <v>2.0766417130252689E-2</v>
      </c>
    </row>
    <row r="813" spans="3:25" x14ac:dyDescent="0.25">
      <c r="C813" s="19" t="s">
        <v>2546</v>
      </c>
      <c r="D813" s="6" t="s">
        <v>591</v>
      </c>
      <c r="E813" s="6" t="s">
        <v>48</v>
      </c>
      <c r="F813" s="48">
        <v>1.23779963922411</v>
      </c>
      <c r="G813" s="8">
        <v>84.498003985389204</v>
      </c>
      <c r="H813" s="9">
        <v>6.2646753505045297E-2</v>
      </c>
      <c r="I813" s="40">
        <v>0</v>
      </c>
      <c r="J813" s="7">
        <v>0</v>
      </c>
      <c r="K813" s="9">
        <v>0.177857056616156</v>
      </c>
      <c r="L813" s="39">
        <v>0</v>
      </c>
      <c r="M813" s="47">
        <v>0</v>
      </c>
      <c r="N813" s="17">
        <v>9.7922371945570498E-3</v>
      </c>
      <c r="O813" s="7">
        <f>Q813/P813/N813</f>
        <v>65.391231023531006</v>
      </c>
      <c r="P813" s="7">
        <v>1.5544100594567662</v>
      </c>
      <c r="Q813" s="33">
        <v>0.99532986686360692</v>
      </c>
      <c r="R813" s="38" t="s">
        <v>1677</v>
      </c>
      <c r="S813" s="33" t="s">
        <v>1677</v>
      </c>
      <c r="T813" s="45" t="s">
        <v>1677</v>
      </c>
      <c r="U813" s="55">
        <f>RANK(Q813,$Q$5:$Q$3209,0)</f>
        <v>897</v>
      </c>
      <c r="V813" s="55">
        <f>RANK(W813,$W$5:$W$3209,0)</f>
        <v>809</v>
      </c>
      <c r="W813" s="55">
        <f>N813*O813</f>
        <v>0.64032644462649313</v>
      </c>
      <c r="X813">
        <f t="shared" si="24"/>
        <v>184.72057120251472</v>
      </c>
      <c r="Y813" s="77">
        <f t="shared" si="25"/>
        <v>2.0693965427252228E-2</v>
      </c>
    </row>
    <row r="814" spans="3:25" x14ac:dyDescent="0.25">
      <c r="C814" s="19" t="s">
        <v>2382</v>
      </c>
      <c r="D814" s="6" t="s">
        <v>1420</v>
      </c>
      <c r="E814" s="6" t="s">
        <v>22</v>
      </c>
      <c r="F814" s="48">
        <v>0.42837419928893899</v>
      </c>
      <c r="G814" s="8">
        <v>10</v>
      </c>
      <c r="H814" s="9">
        <v>0.37203612810564901</v>
      </c>
      <c r="I814" s="40">
        <v>0</v>
      </c>
      <c r="J814" s="7">
        <v>0</v>
      </c>
      <c r="K814" s="9">
        <v>0.469935002781805</v>
      </c>
      <c r="L814" s="39">
        <v>1</v>
      </c>
      <c r="M814" s="47">
        <v>0</v>
      </c>
      <c r="N814" s="17">
        <v>5.6527226688028002E-2</v>
      </c>
      <c r="O814" s="7">
        <f>Q814/P814/N814</f>
        <v>11.218349420457526</v>
      </c>
      <c r="P814" s="7">
        <v>3.8435216866770383</v>
      </c>
      <c r="Q814" s="33">
        <v>2.4373392241712426</v>
      </c>
      <c r="R814" s="38" t="s">
        <v>1676</v>
      </c>
      <c r="S814" s="33" t="s">
        <v>1676</v>
      </c>
      <c r="T814" s="45" t="s">
        <v>1675</v>
      </c>
      <c r="U814" s="55">
        <f>RANK(Q814,$Q$5:$Q$3209,0)</f>
        <v>727</v>
      </c>
      <c r="V814" s="55">
        <f>RANK(W814,$W$5:$W$3209,0)</f>
        <v>810</v>
      </c>
      <c r="W814" s="55">
        <f>N814*O814</f>
        <v>0.63414218075571016</v>
      </c>
      <c r="X814">
        <f t="shared" si="24"/>
        <v>184.08024475788824</v>
      </c>
      <c r="Y814" s="77">
        <f t="shared" si="25"/>
        <v>2.0622230626839943E-2</v>
      </c>
    </row>
    <row r="815" spans="3:25" x14ac:dyDescent="0.25">
      <c r="C815" s="19" t="s">
        <v>2427</v>
      </c>
      <c r="D815" s="6" t="s">
        <v>390</v>
      </c>
      <c r="E815" s="6" t="s">
        <v>19</v>
      </c>
      <c r="F815" s="48">
        <v>1.7822275185054699E-2</v>
      </c>
      <c r="G815" s="8">
        <v>70</v>
      </c>
      <c r="H815" s="9">
        <v>1</v>
      </c>
      <c r="I815" s="40">
        <v>0</v>
      </c>
      <c r="J815" s="7">
        <v>0</v>
      </c>
      <c r="K815" s="9">
        <v>1</v>
      </c>
      <c r="L815" s="39">
        <v>0</v>
      </c>
      <c r="M815" s="47">
        <v>0</v>
      </c>
      <c r="N815" s="17">
        <v>4.2368467741651199E-2</v>
      </c>
      <c r="O815" s="7">
        <f>Q815/P815/N815</f>
        <v>14.950713546377351</v>
      </c>
      <c r="P815" s="7">
        <v>2.9557169857771881</v>
      </c>
      <c r="Q815" s="33">
        <v>1.8722658933338332</v>
      </c>
      <c r="R815" s="38" t="s">
        <v>1676</v>
      </c>
      <c r="S815" s="33" t="s">
        <v>1676</v>
      </c>
      <c r="T815" s="45" t="s">
        <v>1676</v>
      </c>
      <c r="U815" s="55">
        <f>RANK(Q815,$Q$5:$Q$3209,0)</f>
        <v>773</v>
      </c>
      <c r="V815" s="55">
        <f>RANK(W815,$W$5:$W$3209,0)</f>
        <v>811</v>
      </c>
      <c r="W815" s="55">
        <f>N815*O815</f>
        <v>0.63343882460435641</v>
      </c>
      <c r="X815">
        <f t="shared" si="24"/>
        <v>183.44610257713254</v>
      </c>
      <c r="Y815" s="77">
        <f t="shared" si="25"/>
        <v>2.0551188640129465E-2</v>
      </c>
    </row>
    <row r="816" spans="3:25" x14ac:dyDescent="0.25">
      <c r="C816" s="19" t="s">
        <v>2472</v>
      </c>
      <c r="D816" s="6" t="s">
        <v>61</v>
      </c>
      <c r="E816" s="6" t="s">
        <v>12</v>
      </c>
      <c r="F816" s="48">
        <v>0.41346955041795302</v>
      </c>
      <c r="G816" s="8">
        <v>93.229046735311201</v>
      </c>
      <c r="H816" s="9">
        <v>0</v>
      </c>
      <c r="I816" s="40">
        <v>4</v>
      </c>
      <c r="J816" s="7">
        <v>1</v>
      </c>
      <c r="K816" s="9">
        <v>8.16616426851276E-2</v>
      </c>
      <c r="L816" s="39">
        <v>0</v>
      </c>
      <c r="M816" s="47">
        <v>0</v>
      </c>
      <c r="N816" s="17">
        <v>9.6532151406356608E-3</v>
      </c>
      <c r="O816" s="7">
        <f>Q816/P816/N816</f>
        <v>65.391231023531006</v>
      </c>
      <c r="P816" s="7">
        <v>2.2884179589335085</v>
      </c>
      <c r="Q816" s="33">
        <v>1.4445309322871851</v>
      </c>
      <c r="R816" s="38" t="s">
        <v>1677</v>
      </c>
      <c r="S816" s="33" t="s">
        <v>1677</v>
      </c>
      <c r="T816" s="45" t="s">
        <v>1676</v>
      </c>
      <c r="U816" s="55">
        <f>RANK(Q816,$Q$5:$Q$3209,0)</f>
        <v>821</v>
      </c>
      <c r="V816" s="55">
        <f>RANK(W816,$W$5:$W$3209,0)</f>
        <v>812</v>
      </c>
      <c r="W816" s="55">
        <f>N816*O816</f>
        <v>0.63123562138115386</v>
      </c>
      <c r="X816">
        <f t="shared" si="24"/>
        <v>182.81266375252818</v>
      </c>
      <c r="Y816" s="77">
        <f t="shared" si="25"/>
        <v>2.0480225449341846E-2</v>
      </c>
    </row>
    <row r="817" spans="3:25" x14ac:dyDescent="0.25">
      <c r="C817" s="19" t="s">
        <v>2426</v>
      </c>
      <c r="D817" s="6" t="s">
        <v>1526</v>
      </c>
      <c r="E817" s="6" t="s">
        <v>16</v>
      </c>
      <c r="F817" s="48">
        <v>1.69529742815389</v>
      </c>
      <c r="G817" s="8">
        <v>10</v>
      </c>
      <c r="H817" s="9">
        <v>0.78664009808083302</v>
      </c>
      <c r="I817" s="40">
        <v>3</v>
      </c>
      <c r="J817" s="7">
        <v>1</v>
      </c>
      <c r="K817" s="9">
        <v>0.63022360037103298</v>
      </c>
      <c r="L817" s="39">
        <v>0</v>
      </c>
      <c r="M817" s="47">
        <v>0</v>
      </c>
      <c r="N817" s="17">
        <v>1.77324137768127E-2</v>
      </c>
      <c r="O817" s="7">
        <f>Q817/P817/N817</f>
        <v>35.326276690591058</v>
      </c>
      <c r="P817" s="7">
        <v>3.003496368411589</v>
      </c>
      <c r="Q817" s="33">
        <v>1.8814506620591767</v>
      </c>
      <c r="R817" s="38" t="s">
        <v>1677</v>
      </c>
      <c r="S817" s="33" t="s">
        <v>1677</v>
      </c>
      <c r="T817" s="45" t="s">
        <v>1676</v>
      </c>
      <c r="U817" s="55">
        <f>RANK(Q817,$Q$5:$Q$3209,0)</f>
        <v>772</v>
      </c>
      <c r="V817" s="55">
        <f>RANK(W817,$W$5:$W$3209,0)</f>
        <v>813</v>
      </c>
      <c r="W817" s="55">
        <f>N817*O817</f>
        <v>0.62642015547173424</v>
      </c>
      <c r="X817">
        <f t="shared" si="24"/>
        <v>182.18142813114702</v>
      </c>
      <c r="Y817" s="77">
        <f t="shared" si="25"/>
        <v>2.0409509080069738E-2</v>
      </c>
    </row>
    <row r="818" spans="3:25" x14ac:dyDescent="0.25">
      <c r="C818" s="19" t="s">
        <v>2507</v>
      </c>
      <c r="D818" s="6" t="s">
        <v>1500</v>
      </c>
      <c r="E818" s="6" t="s">
        <v>39</v>
      </c>
      <c r="F818" s="48">
        <v>1.7587115866894301</v>
      </c>
      <c r="G818" s="8">
        <v>68.611471605487594</v>
      </c>
      <c r="H818" s="9">
        <v>1</v>
      </c>
      <c r="I818" s="40">
        <v>0</v>
      </c>
      <c r="J818" s="7">
        <v>0</v>
      </c>
      <c r="K818" s="9">
        <v>0.1104538420029</v>
      </c>
      <c r="L818" s="39">
        <v>0</v>
      </c>
      <c r="M818" s="47">
        <v>0</v>
      </c>
      <c r="N818" s="17">
        <v>1.7653191794409499E-2</v>
      </c>
      <c r="O818" s="7">
        <f>Q818/P818/N818</f>
        <v>35.326276690591058</v>
      </c>
      <c r="P818" s="7">
        <v>1.9337040349456882</v>
      </c>
      <c r="Q818" s="33">
        <v>1.2058994839255668</v>
      </c>
      <c r="R818" s="38" t="s">
        <v>1677</v>
      </c>
      <c r="S818" s="33" t="s">
        <v>1677</v>
      </c>
      <c r="T818" s="45" t="s">
        <v>1677</v>
      </c>
      <c r="U818" s="55">
        <f>RANK(Q818,$Q$5:$Q$3209,0)</f>
        <v>857</v>
      </c>
      <c r="V818" s="55">
        <f>RANK(W818,$W$5:$W$3209,0)</f>
        <v>814</v>
      </c>
      <c r="W818" s="55">
        <f>N818*O818</f>
        <v>0.62362153780138163</v>
      </c>
      <c r="X818">
        <f t="shared" si="24"/>
        <v>181.5550079756753</v>
      </c>
      <c r="Y818" s="77">
        <f t="shared" si="25"/>
        <v>2.0339332180139877E-2</v>
      </c>
    </row>
    <row r="819" spans="3:25" x14ac:dyDescent="0.25">
      <c r="C819" s="19" t="s">
        <v>2502</v>
      </c>
      <c r="D819" s="6" t="s">
        <v>255</v>
      </c>
      <c r="E819" s="6" t="s">
        <v>19</v>
      </c>
      <c r="F819" s="48">
        <v>11.417055654156799</v>
      </c>
      <c r="G819" s="8">
        <v>74.876456650029596</v>
      </c>
      <c r="H819" s="9">
        <v>0.250161251189848</v>
      </c>
      <c r="I819" s="40">
        <v>0</v>
      </c>
      <c r="J819" s="7">
        <v>0</v>
      </c>
      <c r="K819" s="9">
        <v>1</v>
      </c>
      <c r="L819" s="39">
        <v>0</v>
      </c>
      <c r="M819" s="47">
        <v>0</v>
      </c>
      <c r="N819" s="17">
        <v>3.1178859204152299E-2</v>
      </c>
      <c r="O819" s="7">
        <f>Q819/P819/N819</f>
        <v>19.997911461310199</v>
      </c>
      <c r="P819" s="7">
        <v>1.9792961867783792</v>
      </c>
      <c r="Q819" s="33">
        <v>1.234115054306232</v>
      </c>
      <c r="R819" s="38" t="s">
        <v>1676</v>
      </c>
      <c r="S819" s="33" t="s">
        <v>1676</v>
      </c>
      <c r="T819" s="45" t="s">
        <v>1677</v>
      </c>
      <c r="U819" s="55">
        <f>RANK(Q819,$Q$5:$Q$3209,0)</f>
        <v>852</v>
      </c>
      <c r="V819" s="55">
        <f>RANK(W819,$W$5:$W$3209,0)</f>
        <v>815</v>
      </c>
      <c r="W819" s="55">
        <f>N819*O819</f>
        <v>0.6235120658292943</v>
      </c>
      <c r="X819">
        <f t="shared" si="24"/>
        <v>180.93138643787393</v>
      </c>
      <c r="Y819" s="77">
        <f t="shared" si="25"/>
        <v>2.0269468805102976E-2</v>
      </c>
    </row>
    <row r="820" spans="3:25" x14ac:dyDescent="0.25">
      <c r="C820" s="19" t="s">
        <v>2456</v>
      </c>
      <c r="D820" s="6" t="s">
        <v>1580</v>
      </c>
      <c r="E820" s="6" t="s">
        <v>126</v>
      </c>
      <c r="F820" s="48">
        <v>3.6867186830234999</v>
      </c>
      <c r="G820" s="8">
        <v>10</v>
      </c>
      <c r="H820" s="9">
        <v>0.89989431336001302</v>
      </c>
      <c r="I820" s="40">
        <v>1</v>
      </c>
      <c r="J820" s="7">
        <v>1</v>
      </c>
      <c r="K820" s="9">
        <v>1</v>
      </c>
      <c r="L820" s="39">
        <v>0</v>
      </c>
      <c r="M820" s="47">
        <v>0</v>
      </c>
      <c r="N820" s="17">
        <v>3.0968258273185199E-2</v>
      </c>
      <c r="O820" s="7">
        <f>Q820/P820/N820</f>
        <v>19.997911461310199</v>
      </c>
      <c r="P820" s="7">
        <v>2.6261761776497274</v>
      </c>
      <c r="Q820" s="33">
        <v>1.6263921859189729</v>
      </c>
      <c r="R820" s="38" t="s">
        <v>1676</v>
      </c>
      <c r="S820" s="33" t="s">
        <v>1676</v>
      </c>
      <c r="T820" s="45" t="s">
        <v>1676</v>
      </c>
      <c r="U820" s="55">
        <f>RANK(Q820,$Q$5:$Q$3209,0)</f>
        <v>802</v>
      </c>
      <c r="V820" s="55">
        <f>RANK(W820,$W$5:$W$3209,0)</f>
        <v>816</v>
      </c>
      <c r="W820" s="55">
        <f>N820*O820</f>
        <v>0.61930048705814467</v>
      </c>
      <c r="X820">
        <f t="shared" si="24"/>
        <v>180.30787437204464</v>
      </c>
      <c r="Y820" s="77">
        <f t="shared" si="25"/>
        <v>2.0199617694045074E-2</v>
      </c>
    </row>
    <row r="821" spans="3:25" x14ac:dyDescent="0.25">
      <c r="C821" s="19" t="s">
        <v>2470</v>
      </c>
      <c r="D821" s="6" t="s">
        <v>563</v>
      </c>
      <c r="E821" s="6" t="s">
        <v>19</v>
      </c>
      <c r="F821" s="48">
        <v>0.115399570899648</v>
      </c>
      <c r="G821" s="8">
        <v>80</v>
      </c>
      <c r="H821" s="9">
        <v>1</v>
      </c>
      <c r="I821" s="40">
        <v>0</v>
      </c>
      <c r="J821" s="7">
        <v>0</v>
      </c>
      <c r="K821" s="9">
        <v>1.2477536028683499E-2</v>
      </c>
      <c r="L821" s="39">
        <v>0</v>
      </c>
      <c r="M821" s="47">
        <v>0</v>
      </c>
      <c r="N821" s="17">
        <v>1.7304938724989699E-2</v>
      </c>
      <c r="O821" s="7">
        <f>Q821/P821/N821</f>
        <v>35.326276690591058</v>
      </c>
      <c r="P821" s="7">
        <v>2.385085001236888</v>
      </c>
      <c r="Q821" s="33">
        <v>1.4580479055034954</v>
      </c>
      <c r="R821" s="38" t="s">
        <v>1677</v>
      </c>
      <c r="S821" s="33" t="s">
        <v>1677</v>
      </c>
      <c r="T821" s="45" t="s">
        <v>1676</v>
      </c>
      <c r="U821" s="55">
        <f>RANK(Q821,$Q$5:$Q$3209,0)</f>
        <v>819</v>
      </c>
      <c r="V821" s="55">
        <f>RANK(W821,$W$5:$W$3209,0)</f>
        <v>817</v>
      </c>
      <c r="W821" s="55">
        <f>N821*O821</f>
        <v>0.6113190535127101</v>
      </c>
      <c r="X821">
        <f t="shared" si="24"/>
        <v>179.68857388498648</v>
      </c>
      <c r="Y821" s="77">
        <f t="shared" si="25"/>
        <v>2.013023839976923E-2</v>
      </c>
    </row>
    <row r="822" spans="3:25" x14ac:dyDescent="0.25">
      <c r="C822" s="19" t="s">
        <v>2410</v>
      </c>
      <c r="D822" s="6" t="s">
        <v>1094</v>
      </c>
      <c r="E822" s="6" t="s">
        <v>90</v>
      </c>
      <c r="F822" s="48">
        <v>0.58698932601797404</v>
      </c>
      <c r="G822" s="8">
        <v>10</v>
      </c>
      <c r="H822" s="9">
        <v>1</v>
      </c>
      <c r="I822" s="40">
        <v>0</v>
      </c>
      <c r="J822" s="7">
        <v>0</v>
      </c>
      <c r="K822" s="9">
        <v>0.180554637457362</v>
      </c>
      <c r="L822" s="39">
        <v>0</v>
      </c>
      <c r="M822" s="47">
        <v>0</v>
      </c>
      <c r="N822" s="17">
        <v>1.27456534311149E-2</v>
      </c>
      <c r="O822" s="7">
        <f>Q822/P822/N822</f>
        <v>47.636719618242658</v>
      </c>
      <c r="P822" s="7">
        <v>3.4447792437865985</v>
      </c>
      <c r="Q822" s="33">
        <v>2.0915360198463615</v>
      </c>
      <c r="R822" s="38" t="s">
        <v>1677</v>
      </c>
      <c r="S822" s="33" t="s">
        <v>1677</v>
      </c>
      <c r="T822" s="45" t="s">
        <v>1675</v>
      </c>
      <c r="U822" s="55">
        <f>RANK(Q822,$Q$5:$Q$3209,0)</f>
        <v>755</v>
      </c>
      <c r="V822" s="55">
        <f>RANK(W822,$W$5:$W$3209,0)</f>
        <v>818</v>
      </c>
      <c r="W822" s="55">
        <f>N822*O822</f>
        <v>0.60716111884931301</v>
      </c>
      <c r="X822">
        <f t="shared" si="24"/>
        <v>179.07725483147377</v>
      </c>
      <c r="Y822" s="77">
        <f t="shared" si="25"/>
        <v>2.0061753253388083E-2</v>
      </c>
    </row>
    <row r="823" spans="3:25" x14ac:dyDescent="0.25">
      <c r="C823" s="19" t="s">
        <v>2537</v>
      </c>
      <c r="D823" s="6" t="s">
        <v>525</v>
      </c>
      <c r="E823" s="6" t="s">
        <v>27</v>
      </c>
      <c r="F823" s="48">
        <v>1.8189758354408501</v>
      </c>
      <c r="G823" s="8">
        <v>41.711734075615603</v>
      </c>
      <c r="H823" s="9">
        <v>1</v>
      </c>
      <c r="I823" s="40">
        <v>1</v>
      </c>
      <c r="J823" s="7">
        <v>0</v>
      </c>
      <c r="K823" s="9">
        <v>1</v>
      </c>
      <c r="L823" s="39">
        <v>0</v>
      </c>
      <c r="M823" s="47">
        <v>0</v>
      </c>
      <c r="N823" s="17">
        <v>4.0513199733816598E-2</v>
      </c>
      <c r="O823" s="7">
        <f>Q823/P823/N823</f>
        <v>14.950713546377353</v>
      </c>
      <c r="P823" s="7">
        <v>1.7011966646563921</v>
      </c>
      <c r="Q823" s="33">
        <v>1.0304169361857956</v>
      </c>
      <c r="R823" s="38" t="s">
        <v>1676</v>
      </c>
      <c r="S823" s="33" t="s">
        <v>1676</v>
      </c>
      <c r="T823" s="45" t="s">
        <v>1677</v>
      </c>
      <c r="U823" s="55">
        <f>RANK(Q823,$Q$5:$Q$3209,0)</f>
        <v>888</v>
      </c>
      <c r="V823" s="55">
        <f>RANK(W823,$W$5:$W$3209,0)</f>
        <v>819</v>
      </c>
      <c r="W823" s="55">
        <f>N823*O823</f>
        <v>0.60570124406746317</v>
      </c>
      <c r="X823">
        <f t="shared" si="24"/>
        <v>178.47009371262445</v>
      </c>
      <c r="Y823" s="77">
        <f t="shared" si="25"/>
        <v>1.9993733914120966E-2</v>
      </c>
    </row>
    <row r="824" spans="3:25" x14ac:dyDescent="0.25">
      <c r="C824" s="19" t="s">
        <v>2518</v>
      </c>
      <c r="D824" s="6" t="s">
        <v>285</v>
      </c>
      <c r="E824" s="6" t="s">
        <v>39</v>
      </c>
      <c r="F824" s="48">
        <v>1.07660506582295</v>
      </c>
      <c r="G824" s="8">
        <v>89.568685294844897</v>
      </c>
      <c r="H824" s="9">
        <v>0.97048195971709905</v>
      </c>
      <c r="I824" s="40">
        <v>0</v>
      </c>
      <c r="J824" s="7">
        <v>1</v>
      </c>
      <c r="K824" s="9">
        <v>9.6988042667533095E-2</v>
      </c>
      <c r="L824" s="39">
        <v>0</v>
      </c>
      <c r="M824" s="47">
        <v>0</v>
      </c>
      <c r="N824" s="17">
        <v>2.2777190018038299E-2</v>
      </c>
      <c r="O824" s="7">
        <f>Q824/P824/N824</f>
        <v>26.553376868630977</v>
      </c>
      <c r="P824" s="7">
        <v>1.889153877503313</v>
      </c>
      <c r="Q824" s="33">
        <v>1.1425816324973548</v>
      </c>
      <c r="R824" s="38" t="s">
        <v>1676</v>
      </c>
      <c r="S824" s="33" t="s">
        <v>1676</v>
      </c>
      <c r="T824" s="45" t="s">
        <v>1677</v>
      </c>
      <c r="U824" s="55">
        <f>RANK(Q824,$Q$5:$Q$3209,0)</f>
        <v>869</v>
      </c>
      <c r="V824" s="55">
        <f>RANK(W824,$W$5:$W$3209,0)</f>
        <v>820</v>
      </c>
      <c r="W824" s="55">
        <f>N824*O824</f>
        <v>0.60481131055739057</v>
      </c>
      <c r="X824">
        <f t="shared" si="24"/>
        <v>177.86439246855699</v>
      </c>
      <c r="Y824" s="77">
        <f t="shared" si="25"/>
        <v>1.9925878122411478E-2</v>
      </c>
    </row>
    <row r="825" spans="3:25" x14ac:dyDescent="0.25">
      <c r="C825" s="19" t="s">
        <v>2359</v>
      </c>
      <c r="D825" s="6" t="s">
        <v>884</v>
      </c>
      <c r="E825" s="6" t="s">
        <v>144</v>
      </c>
      <c r="F825" s="48">
        <v>0.287607728054245</v>
      </c>
      <c r="G825" s="8">
        <v>80</v>
      </c>
      <c r="H825" s="9">
        <v>0</v>
      </c>
      <c r="I825" s="40">
        <v>0</v>
      </c>
      <c r="J825" s="7">
        <v>0</v>
      </c>
      <c r="K825" s="9">
        <v>7.87625109313147E-2</v>
      </c>
      <c r="L825" s="39">
        <v>1</v>
      </c>
      <c r="M825" s="47">
        <v>0</v>
      </c>
      <c r="N825" s="17">
        <v>4.0365485442269901E-2</v>
      </c>
      <c r="O825" s="7">
        <f>Q825/P825/N825</f>
        <v>14.950713546377351</v>
      </c>
      <c r="P825" s="7">
        <v>4.5675322171757671</v>
      </c>
      <c r="Q825" s="33">
        <v>2.7564728525447544</v>
      </c>
      <c r="R825" s="38" t="s">
        <v>1676</v>
      </c>
      <c r="S825" s="33" t="s">
        <v>1676</v>
      </c>
      <c r="T825" s="45" t="s">
        <v>1675</v>
      </c>
      <c r="U825" s="55">
        <f>RANK(Q825,$Q$5:$Q$3209,0)</f>
        <v>702</v>
      </c>
      <c r="V825" s="55">
        <f>RANK(W825,$W$5:$W$3209,0)</f>
        <v>821</v>
      </c>
      <c r="W825" s="55">
        <f>N825*O825</f>
        <v>0.60349281000784238</v>
      </c>
      <c r="X825">
        <f t="shared" si="24"/>
        <v>177.25958115799961</v>
      </c>
      <c r="Y825" s="77">
        <f t="shared" si="25"/>
        <v>1.9858122028603365E-2</v>
      </c>
    </row>
    <row r="826" spans="3:25" x14ac:dyDescent="0.25">
      <c r="C826" s="19" t="s">
        <v>2500</v>
      </c>
      <c r="D826" s="6" t="s">
        <v>1094</v>
      </c>
      <c r="E826" s="6" t="s">
        <v>90</v>
      </c>
      <c r="F826" s="48">
        <v>7.2377855570140204</v>
      </c>
      <c r="G826" s="8">
        <v>70.753113626935601</v>
      </c>
      <c r="H826" s="9">
        <v>0.121448557905912</v>
      </c>
      <c r="I826" s="40">
        <v>0</v>
      </c>
      <c r="J826" s="7">
        <v>3</v>
      </c>
      <c r="K826" s="9">
        <v>1</v>
      </c>
      <c r="L826" s="39">
        <v>0</v>
      </c>
      <c r="M826" s="47">
        <v>0</v>
      </c>
      <c r="N826" s="17">
        <v>2.24238830848895E-2</v>
      </c>
      <c r="O826" s="7">
        <f>Q826/P826/N826</f>
        <v>26.553376868630973</v>
      </c>
      <c r="P826" s="7">
        <v>2.0773021948492101</v>
      </c>
      <c r="Q826" s="33">
        <v>1.2368876686642321</v>
      </c>
      <c r="R826" s="38" t="s">
        <v>1676</v>
      </c>
      <c r="S826" s="33" t="s">
        <v>1676</v>
      </c>
      <c r="T826" s="45" t="s">
        <v>1677</v>
      </c>
      <c r="U826" s="55">
        <f>RANK(Q826,$Q$5:$Q$3209,0)</f>
        <v>850</v>
      </c>
      <c r="V826" s="55">
        <f>RANK(W826,$W$5:$W$3209,0)</f>
        <v>822</v>
      </c>
      <c r="W826" s="55">
        <f>N826*O826</f>
        <v>0.59542981841119025</v>
      </c>
      <c r="X826">
        <f t="shared" si="24"/>
        <v>176.65608834799175</v>
      </c>
      <c r="Y826" s="77">
        <f t="shared" si="25"/>
        <v>1.9790513644412058E-2</v>
      </c>
    </row>
    <row r="827" spans="3:25" x14ac:dyDescent="0.25">
      <c r="C827" s="19" t="s">
        <v>2453</v>
      </c>
      <c r="D827" s="6" t="s">
        <v>741</v>
      </c>
      <c r="E827" s="6" t="s">
        <v>12</v>
      </c>
      <c r="F827" s="48">
        <v>2.5226875690792099</v>
      </c>
      <c r="G827" s="8">
        <v>43.976201242922102</v>
      </c>
      <c r="H827" s="9">
        <v>0.98792917680258996</v>
      </c>
      <c r="I827" s="40">
        <v>0</v>
      </c>
      <c r="J827" s="7">
        <v>0</v>
      </c>
      <c r="K827" s="9">
        <v>0.81830558866897996</v>
      </c>
      <c r="L827" s="39">
        <v>0</v>
      </c>
      <c r="M827" s="47">
        <v>0</v>
      </c>
      <c r="N827" s="17">
        <v>2.9651676571743099E-2</v>
      </c>
      <c r="O827" s="7">
        <f>Q827/P827/N827</f>
        <v>19.997911461310199</v>
      </c>
      <c r="P827" s="7">
        <v>2.790602373718754</v>
      </c>
      <c r="Q827" s="33">
        <v>1.6547479622130081</v>
      </c>
      <c r="R827" s="38" t="s">
        <v>1676</v>
      </c>
      <c r="S827" s="33" t="s">
        <v>1676</v>
      </c>
      <c r="T827" s="45" t="s">
        <v>1676</v>
      </c>
      <c r="U827" s="55">
        <f>RANK(Q827,$Q$5:$Q$3209,0)</f>
        <v>799</v>
      </c>
      <c r="V827" s="55">
        <f>RANK(W827,$W$5:$W$3209,0)</f>
        <v>823</v>
      </c>
      <c r="W827" s="55">
        <f>N827*O827</f>
        <v>0.59297160276112448</v>
      </c>
      <c r="X827">
        <f t="shared" si="24"/>
        <v>176.06065852958056</v>
      </c>
      <c r="Y827" s="77">
        <f t="shared" si="25"/>
        <v>1.9723808544940231E-2</v>
      </c>
    </row>
    <row r="828" spans="3:25" x14ac:dyDescent="0.25">
      <c r="C828" s="19" t="s">
        <v>2432</v>
      </c>
      <c r="D828" s="6" t="s">
        <v>479</v>
      </c>
      <c r="E828" s="6" t="s">
        <v>27</v>
      </c>
      <c r="F828" s="48">
        <v>24.509154411177231</v>
      </c>
      <c r="G828" s="8">
        <v>42.436142408816202</v>
      </c>
      <c r="H828" s="9">
        <v>0.63075139950506298</v>
      </c>
      <c r="I828" s="40">
        <v>38</v>
      </c>
      <c r="J828" s="7">
        <v>3</v>
      </c>
      <c r="K828" s="9">
        <v>0.95341816691822401</v>
      </c>
      <c r="L828" s="39">
        <v>0.97520683755057203</v>
      </c>
      <c r="M828" s="47">
        <v>1</v>
      </c>
      <c r="N828" s="17">
        <v>0.59074839053016504</v>
      </c>
      <c r="O828" s="7">
        <f>Q828/P828/N828</f>
        <v>1</v>
      </c>
      <c r="P828" s="7">
        <v>3.0869705633119779</v>
      </c>
      <c r="Q828" s="33">
        <v>1.8236228918905479</v>
      </c>
      <c r="R828" s="41" t="s">
        <v>1675</v>
      </c>
      <c r="S828" s="33" t="s">
        <v>1675</v>
      </c>
      <c r="T828" s="45" t="s">
        <v>1675</v>
      </c>
      <c r="U828" s="55">
        <f>RANK(Q828,$Q$5:$Q$3209,0)</f>
        <v>778</v>
      </c>
      <c r="V828" s="55">
        <f>RANK(W828,$W$5:$W$3209,0)</f>
        <v>824</v>
      </c>
      <c r="W828" s="55">
        <f>N828*O828</f>
        <v>0.59074839053016504</v>
      </c>
      <c r="X828">
        <f t="shared" si="24"/>
        <v>175.46768692681945</v>
      </c>
      <c r="Y828" s="77">
        <f t="shared" si="25"/>
        <v>1.9657378835639321E-2</v>
      </c>
    </row>
    <row r="829" spans="3:25" x14ac:dyDescent="0.25">
      <c r="C829" s="19" t="s">
        <v>2510</v>
      </c>
      <c r="D829" s="6" t="s">
        <v>1426</v>
      </c>
      <c r="E829" s="6" t="s">
        <v>39</v>
      </c>
      <c r="F829" s="48">
        <v>5.6243577005064402</v>
      </c>
      <c r="G829" s="8">
        <v>41.457154818228602</v>
      </c>
      <c r="H829" s="9">
        <v>0.97174979411069395</v>
      </c>
      <c r="I829" s="40">
        <v>0</v>
      </c>
      <c r="J829" s="7">
        <v>1</v>
      </c>
      <c r="K829" s="9">
        <v>0.39965076774229003</v>
      </c>
      <c r="L829" s="39">
        <v>0</v>
      </c>
      <c r="M829" s="47">
        <v>0</v>
      </c>
      <c r="N829" s="17">
        <v>2.2232358904661499E-2</v>
      </c>
      <c r="O829" s="7">
        <f>Q829/P829/N829</f>
        <v>26.553376868630977</v>
      </c>
      <c r="P829" s="7">
        <v>2.0049554488323511</v>
      </c>
      <c r="Q829" s="33">
        <v>1.183613829848019</v>
      </c>
      <c r="R829" s="38" t="s">
        <v>1676</v>
      </c>
      <c r="S829" s="33" t="s">
        <v>1676</v>
      </c>
      <c r="T829" s="45" t="s">
        <v>1677</v>
      </c>
      <c r="U829" s="55">
        <f>RANK(Q829,$Q$5:$Q$3209,0)</f>
        <v>861</v>
      </c>
      <c r="V829" s="55">
        <f>RANK(W829,$W$5:$W$3209,0)</f>
        <v>825</v>
      </c>
      <c r="W829" s="55">
        <f>N829*O829</f>
        <v>0.59034420467414062</v>
      </c>
      <c r="X829">
        <f t="shared" si="24"/>
        <v>174.87693853628929</v>
      </c>
      <c r="Y829" s="77">
        <f t="shared" si="25"/>
        <v>1.9591198189432713E-2</v>
      </c>
    </row>
    <row r="830" spans="3:25" x14ac:dyDescent="0.25">
      <c r="C830" s="19" t="s">
        <v>2395</v>
      </c>
      <c r="D830" s="6" t="s">
        <v>1262</v>
      </c>
      <c r="E830" s="6" t="s">
        <v>22</v>
      </c>
      <c r="F830" s="48">
        <v>4.1988348846131701E-2</v>
      </c>
      <c r="G830" s="8">
        <v>10</v>
      </c>
      <c r="H830" s="9">
        <v>1</v>
      </c>
      <c r="I830" s="40">
        <v>0</v>
      </c>
      <c r="J830" s="7">
        <v>0</v>
      </c>
      <c r="K830" s="9">
        <v>7.8841236160983093E-3</v>
      </c>
      <c r="L830" s="39">
        <v>1</v>
      </c>
      <c r="M830" s="47">
        <v>0</v>
      </c>
      <c r="N830" s="17">
        <v>5.2487923347158197E-2</v>
      </c>
      <c r="O830" s="7">
        <f>Q830/P830/N830</f>
        <v>11.218349420457526</v>
      </c>
      <c r="P830" s="7">
        <v>3.9641995343590875</v>
      </c>
      <c r="Q830" s="33">
        <v>2.3342311461203393</v>
      </c>
      <c r="R830" s="38" t="s">
        <v>1676</v>
      </c>
      <c r="S830" s="33" t="s">
        <v>1676</v>
      </c>
      <c r="T830" s="45" t="s">
        <v>1675</v>
      </c>
      <c r="U830" s="55">
        <f>RANK(Q830,$Q$5:$Q$3209,0)</f>
        <v>740</v>
      </c>
      <c r="V830" s="55">
        <f>RANK(W830,$W$5:$W$3209,0)</f>
        <v>826</v>
      </c>
      <c r="W830" s="55">
        <f>N830*O830</f>
        <v>0.58882786446261126</v>
      </c>
      <c r="X830">
        <f t="shared" si="24"/>
        <v>174.28659433161513</v>
      </c>
      <c r="Y830" s="77">
        <f t="shared" si="25"/>
        <v>1.9525062823554529E-2</v>
      </c>
    </row>
    <row r="831" spans="3:25" x14ac:dyDescent="0.25">
      <c r="C831" s="19" t="s">
        <v>2853</v>
      </c>
      <c r="D831" s="6" t="s">
        <v>485</v>
      </c>
      <c r="E831" s="6" t="s">
        <v>131</v>
      </c>
      <c r="F831" s="48">
        <v>1.7269330777562</v>
      </c>
      <c r="G831" s="8">
        <v>84.758384658362104</v>
      </c>
      <c r="H831" s="9">
        <v>1</v>
      </c>
      <c r="I831" s="40">
        <v>0</v>
      </c>
      <c r="J831" s="7">
        <v>1</v>
      </c>
      <c r="K831" s="9">
        <v>7.6545920220525906E-2</v>
      </c>
      <c r="L831" s="39">
        <v>0</v>
      </c>
      <c r="M831" s="47">
        <v>0</v>
      </c>
      <c r="N831" s="17">
        <v>2.2139800896164599E-2</v>
      </c>
      <c r="O831" s="7">
        <f>Q831/P831/N831</f>
        <v>26.553376868630977</v>
      </c>
      <c r="P831" s="7">
        <v>0.53270905852409256</v>
      </c>
      <c r="Q831" s="33">
        <v>0.31317245167762037</v>
      </c>
      <c r="R831" s="38" t="s">
        <v>1676</v>
      </c>
      <c r="S831" s="33" t="s">
        <v>1676</v>
      </c>
      <c r="T831" s="45" t="s">
        <v>1677</v>
      </c>
      <c r="U831" s="55">
        <f>RANK(Q831,$Q$5:$Q$3209,0)</f>
        <v>1215</v>
      </c>
      <c r="V831" s="55">
        <f>RANK(W831,$W$5:$W$3209,0)</f>
        <v>827</v>
      </c>
      <c r="W831" s="55">
        <f>N831*O831</f>
        <v>0.58788647699231245</v>
      </c>
      <c r="X831">
        <f t="shared" si="24"/>
        <v>173.69776646715252</v>
      </c>
      <c r="Y831" s="77">
        <f t="shared" si="25"/>
        <v>1.9459097330970419E-2</v>
      </c>
    </row>
    <row r="832" spans="3:25" x14ac:dyDescent="0.25">
      <c r="C832" s="19" t="s">
        <v>2532</v>
      </c>
      <c r="D832" s="6" t="s">
        <v>972</v>
      </c>
      <c r="E832" s="6" t="s">
        <v>90</v>
      </c>
      <c r="F832" s="48">
        <v>0.21911694901866899</v>
      </c>
      <c r="G832" s="8">
        <v>58.246412814129499</v>
      </c>
      <c r="H832" s="9">
        <v>1</v>
      </c>
      <c r="I832" s="40">
        <v>0</v>
      </c>
      <c r="J832" s="7">
        <v>0</v>
      </c>
      <c r="K832" s="9">
        <v>1</v>
      </c>
      <c r="L832" s="39">
        <v>0</v>
      </c>
      <c r="M832" s="47">
        <v>0</v>
      </c>
      <c r="N832" s="17">
        <v>3.9223522461535501E-2</v>
      </c>
      <c r="O832" s="7">
        <f>Q832/P832/N832</f>
        <v>14.950713546377354</v>
      </c>
      <c r="P832" s="7">
        <v>1.7987019421353101</v>
      </c>
      <c r="Q832" s="33">
        <v>1.0547941608472904</v>
      </c>
      <c r="R832" s="38" t="s">
        <v>1676</v>
      </c>
      <c r="S832" s="33" t="s">
        <v>1676</v>
      </c>
      <c r="T832" s="45" t="s">
        <v>1677</v>
      </c>
      <c r="U832" s="55">
        <f>RANK(Q832,$Q$5:$Q$3209,0)</f>
        <v>883</v>
      </c>
      <c r="V832" s="55">
        <f>RANK(W832,$W$5:$W$3209,0)</f>
        <v>828</v>
      </c>
      <c r="W832" s="55">
        <f>N832*O832</f>
        <v>0.58641964860231521</v>
      </c>
      <c r="X832">
        <f t="shared" si="24"/>
        <v>173.10987999016021</v>
      </c>
      <c r="Y832" s="77">
        <f t="shared" si="25"/>
        <v>1.9393237300596812E-2</v>
      </c>
    </row>
    <row r="833" spans="3:25" x14ac:dyDescent="0.25">
      <c r="C833" s="19" t="s">
        <v>2445</v>
      </c>
      <c r="D833" s="6" t="s">
        <v>390</v>
      </c>
      <c r="E833" s="6" t="s">
        <v>19</v>
      </c>
      <c r="F833" s="48">
        <v>0.89379855532311203</v>
      </c>
      <c r="G833" s="8">
        <v>76.1936752303411</v>
      </c>
      <c r="H833" s="9">
        <v>0.84674386204129903</v>
      </c>
      <c r="I833" s="40">
        <v>0</v>
      </c>
      <c r="J833" s="7">
        <v>0</v>
      </c>
      <c r="K833" s="9">
        <v>1</v>
      </c>
      <c r="L833" s="39">
        <v>0</v>
      </c>
      <c r="M833" s="47">
        <v>0</v>
      </c>
      <c r="N833" s="17">
        <v>3.9084585210797197E-2</v>
      </c>
      <c r="O833" s="7">
        <f>Q833/P833/N833</f>
        <v>14.950713546377351</v>
      </c>
      <c r="P833" s="7">
        <v>2.9435718073706325</v>
      </c>
      <c r="Q833" s="33">
        <v>1.7200539250683504</v>
      </c>
      <c r="R833" s="38" t="s">
        <v>1676</v>
      </c>
      <c r="S833" s="33" t="s">
        <v>1676</v>
      </c>
      <c r="T833" s="45" t="s">
        <v>1676</v>
      </c>
      <c r="U833" s="55">
        <f>RANK(Q833,$Q$5:$Q$3209,0)</f>
        <v>791</v>
      </c>
      <c r="V833" s="55">
        <f>RANK(W833,$W$5:$W$3209,0)</f>
        <v>829</v>
      </c>
      <c r="W833" s="55">
        <f>N833*O833</f>
        <v>0.58434243756560555</v>
      </c>
      <c r="X833">
        <f t="shared" si="24"/>
        <v>172.52346034155789</v>
      </c>
      <c r="Y833" s="77">
        <f t="shared" si="25"/>
        <v>1.9327541596783002E-2</v>
      </c>
    </row>
    <row r="834" spans="3:25" x14ac:dyDescent="0.25">
      <c r="C834" s="19" t="s">
        <v>2431</v>
      </c>
      <c r="D834" s="6" t="s">
        <v>83</v>
      </c>
      <c r="E834" s="6" t="s">
        <v>12</v>
      </c>
      <c r="F834" s="48">
        <v>1.21843384313763</v>
      </c>
      <c r="G834" s="8">
        <v>10</v>
      </c>
      <c r="H834" s="9">
        <v>0.29255249930649202</v>
      </c>
      <c r="I834" s="40">
        <v>2</v>
      </c>
      <c r="J834" s="7">
        <v>0</v>
      </c>
      <c r="K834" s="9">
        <v>1</v>
      </c>
      <c r="L834" s="39">
        <v>0</v>
      </c>
      <c r="M834" s="47">
        <v>0</v>
      </c>
      <c r="N834" s="17">
        <v>1.6530998017026101E-2</v>
      </c>
      <c r="O834" s="7">
        <f>Q834/P834/N834</f>
        <v>35.326276690591058</v>
      </c>
      <c r="P834" s="7">
        <v>3.1357831750030702</v>
      </c>
      <c r="Q834" s="33">
        <v>1.8312302995521919</v>
      </c>
      <c r="R834" s="38" t="s">
        <v>1677</v>
      </c>
      <c r="S834" s="33" t="s">
        <v>1677</v>
      </c>
      <c r="T834" s="45" t="s">
        <v>1675</v>
      </c>
      <c r="U834" s="55">
        <f>RANK(Q834,$Q$5:$Q$3209,0)</f>
        <v>777</v>
      </c>
      <c r="V834" s="55">
        <f>RANK(W834,$W$5:$W$3209,0)</f>
        <v>830</v>
      </c>
      <c r="W834" s="55">
        <f>N834*O834</f>
        <v>0.5839786099210762</v>
      </c>
      <c r="X834">
        <f t="shared" si="24"/>
        <v>171.9391179039923</v>
      </c>
      <c r="Y834" s="77">
        <f t="shared" si="25"/>
        <v>1.9262078599771148E-2</v>
      </c>
    </row>
    <row r="835" spans="3:25" x14ac:dyDescent="0.25">
      <c r="C835" s="19" t="s">
        <v>2471</v>
      </c>
      <c r="D835" s="6" t="s">
        <v>1530</v>
      </c>
      <c r="E835" s="6" t="s">
        <v>39</v>
      </c>
      <c r="F835" s="48">
        <v>9.1345178537424392</v>
      </c>
      <c r="G835" s="8">
        <v>24.685205570084101</v>
      </c>
      <c r="H835" s="9">
        <v>0.60785994123701503</v>
      </c>
      <c r="I835" s="40">
        <v>2</v>
      </c>
      <c r="J835" s="7">
        <v>5</v>
      </c>
      <c r="K835" s="9">
        <v>0.974956769761819</v>
      </c>
      <c r="L835" s="39">
        <v>0</v>
      </c>
      <c r="M835" s="47">
        <v>0</v>
      </c>
      <c r="N835" s="17">
        <v>2.8978829602461599E-2</v>
      </c>
      <c r="O835" s="7">
        <f>Q835/P835/N835</f>
        <v>19.997911461310199</v>
      </c>
      <c r="P835" s="7">
        <v>2.4937853121411453</v>
      </c>
      <c r="Q835" s="33">
        <v>1.4451886601302519</v>
      </c>
      <c r="R835" s="38" t="s">
        <v>1676</v>
      </c>
      <c r="S835" s="33" t="s">
        <v>1676</v>
      </c>
      <c r="T835" s="45" t="s">
        <v>1676</v>
      </c>
      <c r="U835" s="55">
        <f>RANK(Q835,$Q$5:$Q$3209,0)</f>
        <v>820</v>
      </c>
      <c r="V835" s="55">
        <f>RANK(W835,$W$5:$W$3209,0)</f>
        <v>831</v>
      </c>
      <c r="W835" s="55">
        <f>N835*O835</f>
        <v>0.57951606864242211</v>
      </c>
      <c r="X835">
        <f t="shared" si="24"/>
        <v>171.35513929407122</v>
      </c>
      <c r="Y835" s="77">
        <f t="shared" si="25"/>
        <v>1.9196656361818491E-2</v>
      </c>
    </row>
    <row r="836" spans="3:25" x14ac:dyDescent="0.25">
      <c r="C836" s="19" t="s">
        <v>2451</v>
      </c>
      <c r="D836" s="6" t="s">
        <v>928</v>
      </c>
      <c r="E836" s="6" t="s">
        <v>131</v>
      </c>
      <c r="F836" s="48">
        <v>0.15658703229913901</v>
      </c>
      <c r="G836" s="8">
        <v>10</v>
      </c>
      <c r="H836" s="9">
        <v>1</v>
      </c>
      <c r="I836" s="40">
        <v>0</v>
      </c>
      <c r="J836" s="7">
        <v>0</v>
      </c>
      <c r="K836" s="9">
        <v>1</v>
      </c>
      <c r="L836" s="39">
        <v>0</v>
      </c>
      <c r="M836" s="47">
        <v>0</v>
      </c>
      <c r="N836" s="17">
        <v>2.8511563181221999E-2</v>
      </c>
      <c r="O836" s="7">
        <f>Q836/P836/N836</f>
        <v>19.997911461310199</v>
      </c>
      <c r="P836" s="7">
        <v>2.9172565775935095</v>
      </c>
      <c r="Q836" s="33">
        <v>1.6633371892136024</v>
      </c>
      <c r="R836" s="38" t="s">
        <v>1676</v>
      </c>
      <c r="S836" s="33" t="s">
        <v>1676</v>
      </c>
      <c r="T836" s="45" t="s">
        <v>1676</v>
      </c>
      <c r="U836" s="55">
        <f>RANK(Q836,$Q$5:$Q$3209,0)</f>
        <v>797</v>
      </c>
      <c r="V836" s="55">
        <f>RANK(W836,$W$5:$W$3209,0)</f>
        <v>832</v>
      </c>
      <c r="W836" s="55">
        <f>N836*O836</f>
        <v>0.57017171612162931</v>
      </c>
      <c r="X836">
        <f t="shared" si="24"/>
        <v>170.7756232254288</v>
      </c>
      <c r="Y836" s="77">
        <f t="shared" si="25"/>
        <v>1.9131734055596972E-2</v>
      </c>
    </row>
    <row r="837" spans="3:25" x14ac:dyDescent="0.25">
      <c r="C837" s="19" t="s">
        <v>1180</v>
      </c>
      <c r="D837" s="6" t="s">
        <v>1180</v>
      </c>
      <c r="E837" s="6" t="s">
        <v>90</v>
      </c>
      <c r="F837" s="48">
        <v>2.0154114180178399E-3</v>
      </c>
      <c r="G837" s="8">
        <v>10</v>
      </c>
      <c r="H837" s="9">
        <v>1</v>
      </c>
      <c r="I837" s="40">
        <v>0</v>
      </c>
      <c r="J837" s="7">
        <v>0</v>
      </c>
      <c r="K837" s="9">
        <v>1</v>
      </c>
      <c r="L837" s="39">
        <v>0</v>
      </c>
      <c r="M837" s="47">
        <v>0</v>
      </c>
      <c r="N837" s="17">
        <v>2.8511563181221999E-2</v>
      </c>
      <c r="O837" s="7">
        <f>Q837/P837/N837</f>
        <v>19.997911461310199</v>
      </c>
      <c r="P837" s="7">
        <v>2.0892351495480814</v>
      </c>
      <c r="Q837" s="33">
        <v>1.1912227905994583</v>
      </c>
      <c r="R837" s="38" t="s">
        <v>1676</v>
      </c>
      <c r="S837" s="33" t="s">
        <v>1676</v>
      </c>
      <c r="T837" s="45" t="s">
        <v>1677</v>
      </c>
      <c r="U837" s="55">
        <f>RANK(Q837,$Q$5:$Q$3209,0)</f>
        <v>860</v>
      </c>
      <c r="V837" s="55">
        <f>RANK(W837,$W$5:$W$3209,0)</f>
        <v>832</v>
      </c>
      <c r="W837" s="55">
        <f>N837*O837</f>
        <v>0.57017171612162931</v>
      </c>
      <c r="X837">
        <f t="shared" si="24"/>
        <v>170.20545150930718</v>
      </c>
      <c r="Y837" s="77">
        <f t="shared" si="25"/>
        <v>1.9067858583015837E-2</v>
      </c>
    </row>
    <row r="838" spans="3:25" x14ac:dyDescent="0.25">
      <c r="C838" s="19" t="s">
        <v>2576</v>
      </c>
      <c r="D838" s="6" t="s">
        <v>465</v>
      </c>
      <c r="E838" s="6" t="s">
        <v>12</v>
      </c>
      <c r="F838" s="48">
        <v>7.2319514336970397E-2</v>
      </c>
      <c r="G838" s="8">
        <v>10</v>
      </c>
      <c r="H838" s="9">
        <v>1</v>
      </c>
      <c r="I838" s="40">
        <v>0</v>
      </c>
      <c r="J838" s="7">
        <v>0</v>
      </c>
      <c r="K838" s="9">
        <v>1</v>
      </c>
      <c r="L838" s="39">
        <v>0</v>
      </c>
      <c r="M838" s="47">
        <v>0</v>
      </c>
      <c r="N838" s="17">
        <v>2.8511563181221999E-2</v>
      </c>
      <c r="O838" s="7">
        <f>Q838/P838/N838</f>
        <v>19.997911461310199</v>
      </c>
      <c r="P838" s="7">
        <v>1.51727196374336</v>
      </c>
      <c r="Q838" s="33">
        <v>0.86510555939078615</v>
      </c>
      <c r="R838" s="38" t="s">
        <v>1676</v>
      </c>
      <c r="S838" s="33" t="s">
        <v>1676</v>
      </c>
      <c r="T838" s="45" t="s">
        <v>1677</v>
      </c>
      <c r="U838" s="55">
        <f>RANK(Q838,$Q$5:$Q$3209,0)</f>
        <v>927</v>
      </c>
      <c r="V838" s="55">
        <f>RANK(W838,$W$5:$W$3209,0)</f>
        <v>832</v>
      </c>
      <c r="W838" s="55">
        <f>N838*O838</f>
        <v>0.57017171612162931</v>
      </c>
      <c r="X838">
        <f t="shared" si="24"/>
        <v>169.63527979318556</v>
      </c>
      <c r="Y838" s="77">
        <f t="shared" si="25"/>
        <v>1.9003983110434702E-2</v>
      </c>
    </row>
    <row r="839" spans="3:25" x14ac:dyDescent="0.25">
      <c r="C839" s="19" t="s">
        <v>2457</v>
      </c>
      <c r="D839" s="6" t="s">
        <v>719</v>
      </c>
      <c r="E839" s="6" t="s">
        <v>19</v>
      </c>
      <c r="F839" s="48">
        <v>7.7632512022858968</v>
      </c>
      <c r="G839" s="8">
        <v>52.517715819059099</v>
      </c>
      <c r="H839" s="9">
        <v>0.82799020261530498</v>
      </c>
      <c r="I839" s="40">
        <v>0</v>
      </c>
      <c r="J839" s="7">
        <v>6</v>
      </c>
      <c r="K839" s="9">
        <v>0.63130876360302002</v>
      </c>
      <c r="L839" s="39">
        <v>6.8628013971371998E-2</v>
      </c>
      <c r="M839" s="47">
        <v>0</v>
      </c>
      <c r="N839" s="17">
        <v>3.75359049676912E-2</v>
      </c>
      <c r="O839" s="7">
        <f>Q839/P839/N839</f>
        <v>14.950713546377354</v>
      </c>
      <c r="P839" s="7">
        <v>2.8908565806190984</v>
      </c>
      <c r="Q839" s="33">
        <v>1.6223156499582414</v>
      </c>
      <c r="R839" s="38" t="s">
        <v>1676</v>
      </c>
      <c r="S839" s="33" t="s">
        <v>1676</v>
      </c>
      <c r="T839" s="45" t="s">
        <v>1676</v>
      </c>
      <c r="U839" s="55">
        <f>RANK(Q839,$Q$5:$Q$3209,0)</f>
        <v>804</v>
      </c>
      <c r="V839" s="55">
        <f>RANK(W839,$W$5:$W$3209,0)</f>
        <v>835</v>
      </c>
      <c r="W839" s="55">
        <f>N839*O839</f>
        <v>0.56118856287599383</v>
      </c>
      <c r="X839">
        <f t="shared" ref="X839:X902" si="26">X838-W838</f>
        <v>169.06510807706394</v>
      </c>
      <c r="Y839" s="77">
        <f t="shared" ref="Y839:Y902" si="27">X839/$X$5</f>
        <v>1.8940107637853566E-2</v>
      </c>
    </row>
    <row r="840" spans="3:25" x14ac:dyDescent="0.25">
      <c r="C840" s="19" t="s">
        <v>2442</v>
      </c>
      <c r="D840" s="6" t="s">
        <v>1260</v>
      </c>
      <c r="E840" s="6" t="s">
        <v>16</v>
      </c>
      <c r="F840" s="48">
        <v>2.67809353904333</v>
      </c>
      <c r="G840" s="8">
        <v>10</v>
      </c>
      <c r="H840" s="9">
        <v>0.70102712061462003</v>
      </c>
      <c r="I840" s="40">
        <v>1</v>
      </c>
      <c r="J840" s="7">
        <v>1</v>
      </c>
      <c r="K840" s="9">
        <v>0.48482791723739999</v>
      </c>
      <c r="L840" s="39">
        <v>0.453930068581261</v>
      </c>
      <c r="M840" s="47">
        <v>0</v>
      </c>
      <c r="N840" s="17">
        <v>3.7310047760425201E-2</v>
      </c>
      <c r="O840" s="7">
        <f>Q840/P840/N840</f>
        <v>14.950713546377354</v>
      </c>
      <c r="P840" s="7">
        <v>3.0963929759848159</v>
      </c>
      <c r="Q840" s="33">
        <v>1.7272046523600095</v>
      </c>
      <c r="R840" s="38" t="s">
        <v>1676</v>
      </c>
      <c r="S840" s="33" t="s">
        <v>1676</v>
      </c>
      <c r="T840" s="45" t="s">
        <v>1675</v>
      </c>
      <c r="U840" s="55">
        <f>RANK(Q840,$Q$5:$Q$3209,0)</f>
        <v>788</v>
      </c>
      <c r="V840" s="55">
        <f>RANK(W840,$W$5:$W$3209,0)</f>
        <v>836</v>
      </c>
      <c r="W840" s="55">
        <f>N840*O840</f>
        <v>0.5578118364677751</v>
      </c>
      <c r="X840">
        <f t="shared" si="26"/>
        <v>168.50391951418794</v>
      </c>
      <c r="Y840" s="77">
        <f t="shared" si="27"/>
        <v>1.8877238534305844E-2</v>
      </c>
    </row>
    <row r="841" spans="3:25" x14ac:dyDescent="0.25">
      <c r="C841" s="19" t="s">
        <v>2406</v>
      </c>
      <c r="D841" s="6" t="s">
        <v>1298</v>
      </c>
      <c r="E841" s="6" t="s">
        <v>16</v>
      </c>
      <c r="F841" s="48">
        <v>0.99942692929662802</v>
      </c>
      <c r="G841" s="8">
        <v>10</v>
      </c>
      <c r="H841" s="9">
        <v>0.98767144379315197</v>
      </c>
      <c r="I841" s="40">
        <v>0</v>
      </c>
      <c r="J841" s="7">
        <v>1</v>
      </c>
      <c r="K841" s="9">
        <v>0.24441673179623</v>
      </c>
      <c r="L841" s="39">
        <v>0</v>
      </c>
      <c r="M841" s="47">
        <v>0</v>
      </c>
      <c r="N841" s="17">
        <v>1.5652428298827601E-2</v>
      </c>
      <c r="O841" s="7">
        <f>Q841/P841/N841</f>
        <v>35.326276690591058</v>
      </c>
      <c r="P841" s="7">
        <v>3.9959096791081943</v>
      </c>
      <c r="Q841" s="33">
        <v>2.2095063415885017</v>
      </c>
      <c r="R841" s="38" t="s">
        <v>1677</v>
      </c>
      <c r="S841" s="33" t="s">
        <v>1677</v>
      </c>
      <c r="T841" s="45" t="s">
        <v>1675</v>
      </c>
      <c r="U841" s="55">
        <f>RANK(Q841,$Q$5:$Q$3209,0)</f>
        <v>751</v>
      </c>
      <c r="V841" s="55">
        <f>RANK(W841,$W$5:$W$3209,0)</f>
        <v>837</v>
      </c>
      <c r="W841" s="55">
        <f>N841*O841</f>
        <v>0.55294201296402135</v>
      </c>
      <c r="X841">
        <f t="shared" si="26"/>
        <v>167.94610767772016</v>
      </c>
      <c r="Y841" s="77">
        <f t="shared" si="27"/>
        <v>1.8814747720296173E-2</v>
      </c>
    </row>
    <row r="842" spans="3:25" x14ac:dyDescent="0.25">
      <c r="C842" s="19" t="s">
        <v>2419</v>
      </c>
      <c r="D842" s="6" t="s">
        <v>645</v>
      </c>
      <c r="E842" s="6" t="s">
        <v>48</v>
      </c>
      <c r="F842" s="48">
        <v>0.45193231406344497</v>
      </c>
      <c r="G842" s="8">
        <v>56.103182651440498</v>
      </c>
      <c r="H842" s="9">
        <v>0.64089907488703601</v>
      </c>
      <c r="I842" s="40">
        <v>0</v>
      </c>
      <c r="J842" s="7">
        <v>0</v>
      </c>
      <c r="K842" s="9">
        <v>5.8209539846243198E-2</v>
      </c>
      <c r="L842" s="39">
        <v>0</v>
      </c>
      <c r="M842" s="47">
        <v>0</v>
      </c>
      <c r="N842" s="17">
        <v>1.15062371685832E-2</v>
      </c>
      <c r="O842" s="7">
        <f>Q842/P842/N842</f>
        <v>47.636719618242658</v>
      </c>
      <c r="P842" s="7">
        <v>3.5375805728375855</v>
      </c>
      <c r="Q842" s="33">
        <v>1.9390165193174798</v>
      </c>
      <c r="R842" s="38" t="s">
        <v>1677</v>
      </c>
      <c r="S842" s="33" t="s">
        <v>1677</v>
      </c>
      <c r="T842" s="45" t="s">
        <v>1675</v>
      </c>
      <c r="U842" s="55">
        <f>RANK(Q842,$Q$5:$Q$3209,0)</f>
        <v>764</v>
      </c>
      <c r="V842" s="55">
        <f>RANK(W842,$W$5:$W$3209,0)</f>
        <v>838</v>
      </c>
      <c r="W842" s="55">
        <f>N842*O842</f>
        <v>0.54811939386080022</v>
      </c>
      <c r="X842">
        <f t="shared" si="26"/>
        <v>167.39316566475614</v>
      </c>
      <c r="Y842" s="77">
        <f t="shared" si="27"/>
        <v>1.8752802465227598E-2</v>
      </c>
    </row>
    <row r="843" spans="3:25" x14ac:dyDescent="0.25">
      <c r="C843" s="19" t="s">
        <v>357</v>
      </c>
      <c r="D843" s="6" t="s">
        <v>357</v>
      </c>
      <c r="E843" s="6" t="s">
        <v>19</v>
      </c>
      <c r="F843" s="48">
        <v>2.6066350751234299E-2</v>
      </c>
      <c r="G843" s="8">
        <v>45.8588236029494</v>
      </c>
      <c r="H843" s="9">
        <v>0</v>
      </c>
      <c r="I843" s="40">
        <v>0</v>
      </c>
      <c r="J843" s="7">
        <v>0</v>
      </c>
      <c r="K843" s="9">
        <v>1</v>
      </c>
      <c r="L843" s="39">
        <v>0.512268908613562</v>
      </c>
      <c r="M843" s="47">
        <v>0</v>
      </c>
      <c r="N843" s="17">
        <v>3.6485325183582801E-2</v>
      </c>
      <c r="O843" s="7">
        <f>Q843/P843/N843</f>
        <v>14.950713546377353</v>
      </c>
      <c r="P843" s="7">
        <v>2.7335041407985639</v>
      </c>
      <c r="Q843" s="33">
        <v>1.4910763366114013</v>
      </c>
      <c r="R843" s="38" t="s">
        <v>1676</v>
      </c>
      <c r="S843" s="33" t="s">
        <v>1676</v>
      </c>
      <c r="T843" s="45" t="s">
        <v>1676</v>
      </c>
      <c r="U843" s="55">
        <f>RANK(Q843,$Q$5:$Q$3209,0)</f>
        <v>814</v>
      </c>
      <c r="V843" s="55">
        <f>RANK(W843,$W$5:$W$3209,0)</f>
        <v>839</v>
      </c>
      <c r="W843" s="55">
        <f>N843*O843</f>
        <v>0.54548164546617417</v>
      </c>
      <c r="X843">
        <f t="shared" si="26"/>
        <v>166.84504627089535</v>
      </c>
      <c r="Y843" s="77">
        <f t="shared" si="27"/>
        <v>1.869139748086272E-2</v>
      </c>
    </row>
    <row r="844" spans="3:25" x14ac:dyDescent="0.25">
      <c r="C844" s="19" t="s">
        <v>2486</v>
      </c>
      <c r="D844" s="6" t="s">
        <v>1018</v>
      </c>
      <c r="E844" s="6" t="s">
        <v>863</v>
      </c>
      <c r="F844" s="48">
        <v>3.8864530274026201</v>
      </c>
      <c r="G844" s="8">
        <v>26.932438534071</v>
      </c>
      <c r="H844" s="9">
        <v>0.92342622905739802</v>
      </c>
      <c r="I844" s="40">
        <v>0</v>
      </c>
      <c r="J844" s="7">
        <v>3</v>
      </c>
      <c r="K844" s="9">
        <v>1</v>
      </c>
      <c r="L844" s="39">
        <v>0</v>
      </c>
      <c r="M844" s="47">
        <v>0</v>
      </c>
      <c r="N844" s="17">
        <v>3.6286624336167202E-2</v>
      </c>
      <c r="O844" s="7">
        <f>Q844/P844/N844</f>
        <v>14.950713546377354</v>
      </c>
      <c r="P844" s="7">
        <v>2.4471841969049999</v>
      </c>
      <c r="Q844" s="33">
        <v>1.3276241647923062</v>
      </c>
      <c r="R844" s="38" t="s">
        <v>1676</v>
      </c>
      <c r="S844" s="33" t="s">
        <v>1676</v>
      </c>
      <c r="T844" s="45" t="s">
        <v>1676</v>
      </c>
      <c r="U844" s="55">
        <f>RANK(Q844,$Q$5:$Q$3209,0)</f>
        <v>835</v>
      </c>
      <c r="V844" s="55">
        <f>RANK(W844,$W$5:$W$3209,0)</f>
        <v>840</v>
      </c>
      <c r="W844" s="55">
        <f>N844*O844</f>
        <v>0.54251092601504114</v>
      </c>
      <c r="X844">
        <f t="shared" si="26"/>
        <v>166.29956462542918</v>
      </c>
      <c r="Y844" s="77">
        <f t="shared" si="27"/>
        <v>1.8630287999449838E-2</v>
      </c>
    </row>
    <row r="845" spans="3:25" x14ac:dyDescent="0.25">
      <c r="C845" s="19" t="s">
        <v>2438</v>
      </c>
      <c r="D845" s="6" t="s">
        <v>619</v>
      </c>
      <c r="E845" s="6" t="s">
        <v>204</v>
      </c>
      <c r="F845" s="48">
        <v>0.10675368490899501</v>
      </c>
      <c r="G845" s="8">
        <v>60</v>
      </c>
      <c r="H845" s="9">
        <v>1</v>
      </c>
      <c r="I845" s="40">
        <v>0</v>
      </c>
      <c r="J845" s="7">
        <v>1</v>
      </c>
      <c r="K845" s="9">
        <v>6.87690482069289E-3</v>
      </c>
      <c r="L845" s="39">
        <v>0</v>
      </c>
      <c r="M845" s="47">
        <v>0</v>
      </c>
      <c r="N845" s="17">
        <v>1.53563031490368E-2</v>
      </c>
      <c r="O845" s="7">
        <f>Q845/P845/N845</f>
        <v>35.326276690591058</v>
      </c>
      <c r="P845" s="7">
        <v>3.238194056906345</v>
      </c>
      <c r="Q845" s="33">
        <v>1.7566587954787491</v>
      </c>
      <c r="R845" s="38" t="s">
        <v>1677</v>
      </c>
      <c r="S845" s="33" t="s">
        <v>1677</v>
      </c>
      <c r="T845" s="45" t="s">
        <v>1675</v>
      </c>
      <c r="U845" s="55">
        <f>RANK(Q845,$Q$5:$Q$3209,0)</f>
        <v>784</v>
      </c>
      <c r="V845" s="55">
        <f>RANK(W845,$W$5:$W$3209,0)</f>
        <v>841</v>
      </c>
      <c r="W845" s="55">
        <f>N845*O845</f>
        <v>0.54248101398746873</v>
      </c>
      <c r="X845">
        <f t="shared" si="26"/>
        <v>165.75705369941414</v>
      </c>
      <c r="Y845" s="77">
        <f t="shared" si="27"/>
        <v>1.856951132323139E-2</v>
      </c>
    </row>
    <row r="846" spans="3:25" x14ac:dyDescent="0.25">
      <c r="C846" s="19" t="s">
        <v>2475</v>
      </c>
      <c r="D846" s="6" t="s">
        <v>667</v>
      </c>
      <c r="E846" s="6" t="s">
        <v>16</v>
      </c>
      <c r="F846" s="48">
        <v>7.9840550368989298</v>
      </c>
      <c r="G846" s="8">
        <v>27.4219290133498</v>
      </c>
      <c r="H846" s="9">
        <v>0.66103105061343603</v>
      </c>
      <c r="I846" s="40">
        <v>1</v>
      </c>
      <c r="J846" s="7">
        <v>2</v>
      </c>
      <c r="K846" s="9">
        <v>0.91669633802629802</v>
      </c>
      <c r="L846" s="39">
        <v>0</v>
      </c>
      <c r="M846" s="47">
        <v>0</v>
      </c>
      <c r="N846" s="17">
        <v>2.702057785011E-2</v>
      </c>
      <c r="O846" s="7">
        <f>Q846/P846/N846</f>
        <v>19.997911461310199</v>
      </c>
      <c r="P846" s="7">
        <v>2.6416580493722903</v>
      </c>
      <c r="Q846" s="33">
        <v>1.4274334614603394</v>
      </c>
      <c r="R846" s="38" t="s">
        <v>1676</v>
      </c>
      <c r="S846" s="33" t="s">
        <v>1676</v>
      </c>
      <c r="T846" s="45" t="s">
        <v>1676</v>
      </c>
      <c r="U846" s="55">
        <f>RANK(Q846,$Q$5:$Q$3209,0)</f>
        <v>824</v>
      </c>
      <c r="V846" s="55">
        <f>RANK(W846,$W$5:$W$3209,0)</f>
        <v>842</v>
      </c>
      <c r="W846" s="55">
        <f>N846*O846</f>
        <v>0.5403551234799393</v>
      </c>
      <c r="X846">
        <f t="shared" si="26"/>
        <v>165.21457268542667</v>
      </c>
      <c r="Y846" s="77">
        <f t="shared" si="27"/>
        <v>1.8508737998012025E-2</v>
      </c>
    </row>
    <row r="847" spans="3:25" x14ac:dyDescent="0.25">
      <c r="C847" s="19" t="s">
        <v>2437</v>
      </c>
      <c r="D847" s="6" t="s">
        <v>735</v>
      </c>
      <c r="E847" s="6" t="s">
        <v>19</v>
      </c>
      <c r="F847" s="48">
        <v>1.01109740918032E-2</v>
      </c>
      <c r="G847" s="8">
        <v>60</v>
      </c>
      <c r="H847" s="9">
        <v>1</v>
      </c>
      <c r="I847" s="40">
        <v>0</v>
      </c>
      <c r="J847" s="7">
        <v>1</v>
      </c>
      <c r="K847" s="9">
        <v>1.0087568974189299E-3</v>
      </c>
      <c r="L847" s="39">
        <v>0</v>
      </c>
      <c r="M847" s="47">
        <v>0</v>
      </c>
      <c r="N847" s="17">
        <v>1.52676349492215E-2</v>
      </c>
      <c r="O847" s="7">
        <f>Q847/P847/N847</f>
        <v>35.326276690591058</v>
      </c>
      <c r="P847" s="7">
        <v>3.2634819181386918</v>
      </c>
      <c r="Q847" s="33">
        <v>1.7601547190143321</v>
      </c>
      <c r="R847" s="38" t="s">
        <v>1677</v>
      </c>
      <c r="S847" s="33" t="s">
        <v>1677</v>
      </c>
      <c r="T847" s="45" t="s">
        <v>1675</v>
      </c>
      <c r="U847" s="55">
        <f>RANK(Q847,$Q$5:$Q$3209,0)</f>
        <v>783</v>
      </c>
      <c r="V847" s="55">
        <f>RANK(W847,$W$5:$W$3209,0)</f>
        <v>843</v>
      </c>
      <c r="W847" s="55">
        <f>N847*O847</f>
        <v>0.53934869662713691</v>
      </c>
      <c r="X847">
        <f t="shared" si="26"/>
        <v>164.67421756194673</v>
      </c>
      <c r="Y847" s="77">
        <f t="shared" si="27"/>
        <v>1.8448202833081892E-2</v>
      </c>
    </row>
    <row r="848" spans="3:25" x14ac:dyDescent="0.25">
      <c r="C848" s="19" t="s">
        <v>2473</v>
      </c>
      <c r="D848" s="6" t="s">
        <v>1454</v>
      </c>
      <c r="E848" s="6" t="s">
        <v>16</v>
      </c>
      <c r="F848" s="48">
        <v>45.619242396036057</v>
      </c>
      <c r="G848" s="8">
        <v>28.499517097470001</v>
      </c>
      <c r="H848" s="9">
        <v>0.92177292370976005</v>
      </c>
      <c r="I848" s="40">
        <v>17</v>
      </c>
      <c r="J848" s="7">
        <v>14</v>
      </c>
      <c r="K848" s="9">
        <v>0.99885873425337501</v>
      </c>
      <c r="L848" s="39">
        <v>0.99123577564642096</v>
      </c>
      <c r="M848" s="47">
        <v>1</v>
      </c>
      <c r="N848" s="17">
        <v>0.53387284666677104</v>
      </c>
      <c r="O848" s="7">
        <f>Q848/P848/N848</f>
        <v>1</v>
      </c>
      <c r="P848" s="7">
        <v>2.6864182580667468</v>
      </c>
      <c r="Q848" s="33">
        <v>1.4342057627716824</v>
      </c>
      <c r="R848" s="41" t="s">
        <v>1675</v>
      </c>
      <c r="S848" s="33" t="s">
        <v>1675</v>
      </c>
      <c r="T848" s="45" t="s">
        <v>1676</v>
      </c>
      <c r="U848" s="55">
        <f>RANK(Q848,$Q$5:$Q$3209,0)</f>
        <v>822</v>
      </c>
      <c r="V848" s="55">
        <f>RANK(W848,$W$5:$W$3209,0)</f>
        <v>844</v>
      </c>
      <c r="W848" s="55">
        <f>N848*O848</f>
        <v>0.53387284666677104</v>
      </c>
      <c r="X848">
        <f t="shared" si="26"/>
        <v>164.13486886531959</v>
      </c>
      <c r="Y848" s="77">
        <f t="shared" si="27"/>
        <v>1.8387780416625636E-2</v>
      </c>
    </row>
    <row r="849" spans="3:25" x14ac:dyDescent="0.25">
      <c r="C849" s="19" t="s">
        <v>2588</v>
      </c>
      <c r="D849" s="6" t="s">
        <v>465</v>
      </c>
      <c r="E849" s="6" t="s">
        <v>12</v>
      </c>
      <c r="F849" s="48">
        <v>2.1785792641302102</v>
      </c>
      <c r="G849" s="8">
        <v>24.2186710830502</v>
      </c>
      <c r="H849" s="9">
        <v>0.98283476945300896</v>
      </c>
      <c r="I849" s="40">
        <v>0</v>
      </c>
      <c r="J849" s="7">
        <v>1</v>
      </c>
      <c r="K849" s="9">
        <v>0.69322533400030595</v>
      </c>
      <c r="L849" s="39">
        <v>0</v>
      </c>
      <c r="M849" s="47">
        <v>0</v>
      </c>
      <c r="N849" s="17">
        <v>2.6641175341345798E-2</v>
      </c>
      <c r="O849" s="7">
        <f>Q849/P849/N849</f>
        <v>19.997911461310199</v>
      </c>
      <c r="P849" s="7">
        <v>1.5180939898870713</v>
      </c>
      <c r="Q849" s="33">
        <v>0.80879169492636982</v>
      </c>
      <c r="R849" s="38" t="s">
        <v>1676</v>
      </c>
      <c r="S849" s="33" t="s">
        <v>1676</v>
      </c>
      <c r="T849" s="45" t="s">
        <v>1677</v>
      </c>
      <c r="U849" s="55">
        <f>RANK(Q849,$Q$5:$Q$3209,0)</f>
        <v>940</v>
      </c>
      <c r="V849" s="55">
        <f>RANK(W849,$W$5:$W$3209,0)</f>
        <v>845</v>
      </c>
      <c r="W849" s="55">
        <f>N849*O849</f>
        <v>0.53276786570147383</v>
      </c>
      <c r="X849">
        <f t="shared" si="26"/>
        <v>163.60099601865281</v>
      </c>
      <c r="Y849" s="77">
        <f t="shared" si="27"/>
        <v>1.8327971451335252E-2</v>
      </c>
    </row>
    <row r="850" spans="3:25" x14ac:dyDescent="0.25">
      <c r="C850" s="19" t="s">
        <v>2548</v>
      </c>
      <c r="D850" s="6" t="s">
        <v>507</v>
      </c>
      <c r="E850" s="6" t="s">
        <v>131</v>
      </c>
      <c r="F850" s="48">
        <v>6.1069476799165798</v>
      </c>
      <c r="G850" s="8">
        <v>55.686743201021997</v>
      </c>
      <c r="H850" s="9">
        <v>0.722895251687794</v>
      </c>
      <c r="I850" s="40">
        <v>1</v>
      </c>
      <c r="J850" s="7">
        <v>4</v>
      </c>
      <c r="K850" s="9">
        <v>0.82529984840343995</v>
      </c>
      <c r="L850" s="39">
        <v>5.5626104252989202E-2</v>
      </c>
      <c r="M850" s="47">
        <v>0</v>
      </c>
      <c r="N850" s="17">
        <v>3.5628520736428103E-2</v>
      </c>
      <c r="O850" s="7">
        <f>Q850/P850/N850</f>
        <v>14.950713546377351</v>
      </c>
      <c r="P850" s="7">
        <v>1.8550553987314455</v>
      </c>
      <c r="Q850" s="33">
        <v>0.98813571246175469</v>
      </c>
      <c r="R850" s="38" t="s">
        <v>1676</v>
      </c>
      <c r="S850" s="33" t="s">
        <v>1676</v>
      </c>
      <c r="T850" s="45" t="s">
        <v>1677</v>
      </c>
      <c r="U850" s="55">
        <f>RANK(Q850,$Q$5:$Q$3209,0)</f>
        <v>899</v>
      </c>
      <c r="V850" s="55">
        <f>RANK(W850,$W$5:$W$3209,0)</f>
        <v>846</v>
      </c>
      <c r="W850" s="55">
        <f>N850*O850</f>
        <v>0.53267180761150201</v>
      </c>
      <c r="X850">
        <f t="shared" si="26"/>
        <v>163.06822815295132</v>
      </c>
      <c r="Y850" s="77">
        <f t="shared" si="27"/>
        <v>1.8268286275386493E-2</v>
      </c>
    </row>
    <row r="851" spans="3:25" x14ac:dyDescent="0.25">
      <c r="C851" s="19" t="s">
        <v>2481</v>
      </c>
      <c r="D851" s="6" t="s">
        <v>1134</v>
      </c>
      <c r="E851" s="6" t="s">
        <v>39</v>
      </c>
      <c r="F851" s="48">
        <v>11.678116952571701</v>
      </c>
      <c r="G851" s="8">
        <v>40.3271688658945</v>
      </c>
      <c r="H851" s="9">
        <v>1</v>
      </c>
      <c r="I851" s="40">
        <v>0</v>
      </c>
      <c r="J851" s="7">
        <v>2</v>
      </c>
      <c r="K851" s="9">
        <v>0.67238054842884398</v>
      </c>
      <c r="L851" s="39">
        <v>0</v>
      </c>
      <c r="M851" s="47">
        <v>0</v>
      </c>
      <c r="N851" s="17">
        <v>2.6405906907452099E-2</v>
      </c>
      <c r="O851" s="7">
        <f>Q851/P851/N851</f>
        <v>19.997911461310203</v>
      </c>
      <c r="P851" s="7">
        <v>2.6039522350970707</v>
      </c>
      <c r="Q851" s="33">
        <v>1.3750507988923313</v>
      </c>
      <c r="R851" s="38" t="s">
        <v>1676</v>
      </c>
      <c r="S851" s="33" t="s">
        <v>1676</v>
      </c>
      <c r="T851" s="45" t="s">
        <v>1676</v>
      </c>
      <c r="U851" s="55">
        <f>RANK(Q851,$Q$5:$Q$3209,0)</f>
        <v>830</v>
      </c>
      <c r="V851" s="55">
        <f>RANK(W851,$W$5:$W$3209,0)</f>
        <v>847</v>
      </c>
      <c r="W851" s="55">
        <f>N851*O851</f>
        <v>0.52806298839082655</v>
      </c>
      <c r="X851">
        <f t="shared" si="26"/>
        <v>162.53555634533981</v>
      </c>
      <c r="Y851" s="77">
        <f t="shared" si="27"/>
        <v>1.8208611860679864E-2</v>
      </c>
    </row>
    <row r="852" spans="3:25" x14ac:dyDescent="0.25">
      <c r="C852" s="19" t="s">
        <v>2454</v>
      </c>
      <c r="D852" s="6" t="s">
        <v>1556</v>
      </c>
      <c r="E852" s="6" t="s">
        <v>16</v>
      </c>
      <c r="F852" s="48">
        <v>1.0824241679418101</v>
      </c>
      <c r="G852" s="8">
        <v>10</v>
      </c>
      <c r="H852" s="9">
        <v>1</v>
      </c>
      <c r="I852" s="40">
        <v>1</v>
      </c>
      <c r="J852" s="7">
        <v>0</v>
      </c>
      <c r="K852" s="9">
        <v>0.61755799937982103</v>
      </c>
      <c r="L852" s="39">
        <v>0</v>
      </c>
      <c r="M852" s="47">
        <v>0</v>
      </c>
      <c r="N852" s="17">
        <v>1.98684796158086E-2</v>
      </c>
      <c r="O852" s="7">
        <f>Q852/P852/N852</f>
        <v>26.553376868630977</v>
      </c>
      <c r="P852" s="7">
        <v>3.1240228723113517</v>
      </c>
      <c r="Q852" s="33">
        <v>1.6481570761543034</v>
      </c>
      <c r="R852" s="38" t="s">
        <v>1677</v>
      </c>
      <c r="S852" s="33" t="s">
        <v>1677</v>
      </c>
      <c r="T852" s="45" t="s">
        <v>1675</v>
      </c>
      <c r="U852" s="55">
        <f>RANK(Q852,$Q$5:$Q$3209,0)</f>
        <v>800</v>
      </c>
      <c r="V852" s="55">
        <f>RANK(W852,$W$5:$W$3209,0)</f>
        <v>848</v>
      </c>
      <c r="W852" s="55">
        <f>N852*O852</f>
        <v>0.52757522704527815</v>
      </c>
      <c r="X852">
        <f t="shared" si="26"/>
        <v>162.007493356949</v>
      </c>
      <c r="Y852" s="77">
        <f t="shared" si="27"/>
        <v>1.8149453765000358E-2</v>
      </c>
    </row>
    <row r="853" spans="3:25" x14ac:dyDescent="0.25">
      <c r="C853" s="19" t="s">
        <v>2449</v>
      </c>
      <c r="D853" s="6" t="s">
        <v>289</v>
      </c>
      <c r="E853" s="6" t="s">
        <v>22</v>
      </c>
      <c r="F853" s="48">
        <v>0.57886443384235997</v>
      </c>
      <c r="G853" s="8">
        <v>29.722538895856601</v>
      </c>
      <c r="H853" s="9">
        <v>0.25191217608900501</v>
      </c>
      <c r="I853" s="40">
        <v>0</v>
      </c>
      <c r="J853" s="7">
        <v>1</v>
      </c>
      <c r="K853" s="9">
        <v>5.1130966119936103E-2</v>
      </c>
      <c r="L853" s="39">
        <v>1</v>
      </c>
      <c r="M853" s="47">
        <v>0</v>
      </c>
      <c r="N853" s="17">
        <v>3.5183945536459899E-2</v>
      </c>
      <c r="O853" s="7">
        <f>Q853/P853/N853</f>
        <v>14.950713546377351</v>
      </c>
      <c r="P853" s="7">
        <v>3.1897673108285978</v>
      </c>
      <c r="Q853" s="33">
        <v>1.6778976404161874</v>
      </c>
      <c r="R853" s="38" t="s">
        <v>1676</v>
      </c>
      <c r="S853" s="33" t="s">
        <v>1676</v>
      </c>
      <c r="T853" s="45" t="s">
        <v>1675</v>
      </c>
      <c r="U853" s="55">
        <f>RANK(Q853,$Q$5:$Q$3209,0)</f>
        <v>795</v>
      </c>
      <c r="V853" s="55">
        <f>RANK(W853,$W$5:$W$3209,0)</f>
        <v>849</v>
      </c>
      <c r="W853" s="55">
        <f>N853*O853</f>
        <v>0.52602509114695395</v>
      </c>
      <c r="X853">
        <f t="shared" si="26"/>
        <v>161.47991812990372</v>
      </c>
      <c r="Y853" s="77">
        <f t="shared" si="27"/>
        <v>1.8090350312484609E-2</v>
      </c>
    </row>
    <row r="854" spans="3:25" x14ac:dyDescent="0.25">
      <c r="C854" s="19" t="s">
        <v>2538</v>
      </c>
      <c r="D854" s="6" t="s">
        <v>455</v>
      </c>
      <c r="E854" s="6" t="s">
        <v>90</v>
      </c>
      <c r="F854" s="48">
        <v>16.859013912189379</v>
      </c>
      <c r="G854" s="8">
        <v>26.9049098466127</v>
      </c>
      <c r="H854" s="9">
        <v>0.998395419413318</v>
      </c>
      <c r="I854" s="40">
        <v>3</v>
      </c>
      <c r="J854" s="7">
        <v>44</v>
      </c>
      <c r="K854" s="9">
        <v>1</v>
      </c>
      <c r="L854" s="39">
        <v>0.99312096128849303</v>
      </c>
      <c r="M854" s="47">
        <v>0</v>
      </c>
      <c r="N854" s="17">
        <v>0.52553323875162705</v>
      </c>
      <c r="O854" s="7">
        <f>Q854/P854/N854</f>
        <v>1</v>
      </c>
      <c r="P854" s="7">
        <v>1.9526688506351249</v>
      </c>
      <c r="Q854" s="33">
        <v>1.0261923852836943</v>
      </c>
      <c r="R854" s="41" t="s">
        <v>1675</v>
      </c>
      <c r="S854" s="33" t="s">
        <v>1675</v>
      </c>
      <c r="T854" s="45" t="s">
        <v>1677</v>
      </c>
      <c r="U854" s="55">
        <f>RANK(Q854,$Q$5:$Q$3209,0)</f>
        <v>889</v>
      </c>
      <c r="V854" s="55">
        <f>RANK(W854,$W$5:$W$3209,0)</f>
        <v>850</v>
      </c>
      <c r="W854" s="55">
        <f>N854*O854</f>
        <v>0.52553323875162705</v>
      </c>
      <c r="X854">
        <f t="shared" si="26"/>
        <v>160.95389303875677</v>
      </c>
      <c r="Y854" s="77">
        <f t="shared" si="27"/>
        <v>1.8031420519342471E-2</v>
      </c>
    </row>
    <row r="855" spans="3:25" x14ac:dyDescent="0.25">
      <c r="C855" s="19" t="s">
        <v>2467</v>
      </c>
      <c r="D855" s="6" t="s">
        <v>1254</v>
      </c>
      <c r="E855" s="6" t="s">
        <v>131</v>
      </c>
      <c r="F855" s="48">
        <v>3.38656904750429</v>
      </c>
      <c r="G855" s="8">
        <v>10</v>
      </c>
      <c r="H855" s="9">
        <v>0.44474042593768998</v>
      </c>
      <c r="I855" s="40">
        <v>0</v>
      </c>
      <c r="J855" s="7">
        <v>0</v>
      </c>
      <c r="K855" s="9">
        <v>0.94137393767586997</v>
      </c>
      <c r="L855" s="39">
        <v>0</v>
      </c>
      <c r="M855" s="47">
        <v>0</v>
      </c>
      <c r="N855" s="17">
        <v>1.9609939021150699E-2</v>
      </c>
      <c r="O855" s="7">
        <f>Q855/P855/N855</f>
        <v>26.553376868630973</v>
      </c>
      <c r="P855" s="7">
        <v>2.8334034874262994</v>
      </c>
      <c r="Q855" s="33">
        <v>1.4753818166767274</v>
      </c>
      <c r="R855" s="38" t="s">
        <v>1677</v>
      </c>
      <c r="S855" s="33" t="s">
        <v>1677</v>
      </c>
      <c r="T855" s="45" t="s">
        <v>1676</v>
      </c>
      <c r="U855" s="55">
        <f>RANK(Q855,$Q$5:$Q$3209,0)</f>
        <v>816</v>
      </c>
      <c r="V855" s="55">
        <f>RANK(W855,$W$5:$W$3209,0)</f>
        <v>851</v>
      </c>
      <c r="W855" s="55">
        <f>N855*O855</f>
        <v>0.52071010119948691</v>
      </c>
      <c r="X855">
        <f t="shared" si="26"/>
        <v>160.42835980000515</v>
      </c>
      <c r="Y855" s="77">
        <f t="shared" si="27"/>
        <v>1.7972545827678189E-2</v>
      </c>
    </row>
    <row r="856" spans="3:25" x14ac:dyDescent="0.25">
      <c r="C856" s="19" t="s">
        <v>2447</v>
      </c>
      <c r="D856" s="6" t="s">
        <v>430</v>
      </c>
      <c r="E856" s="6" t="s">
        <v>131</v>
      </c>
      <c r="F856" s="48">
        <v>0.14444245917012399</v>
      </c>
      <c r="G856" s="8">
        <v>10</v>
      </c>
      <c r="H856" s="9">
        <v>1</v>
      </c>
      <c r="I856" s="40">
        <v>0</v>
      </c>
      <c r="J856" s="7">
        <v>0</v>
      </c>
      <c r="K856" s="9">
        <v>1.90922534491225E-2</v>
      </c>
      <c r="L856" s="39">
        <v>0</v>
      </c>
      <c r="M856" s="47">
        <v>0</v>
      </c>
      <c r="N856" s="17">
        <v>1.08621545586508E-2</v>
      </c>
      <c r="O856" s="7">
        <f>Q856/P856/N856</f>
        <v>47.636719618242658</v>
      </c>
      <c r="P856" s="7">
        <v>3.2484305756739338</v>
      </c>
      <c r="Q856" s="33">
        <v>1.6808595074112176</v>
      </c>
      <c r="R856" s="38" t="s">
        <v>1677</v>
      </c>
      <c r="S856" s="33" t="s">
        <v>1677</v>
      </c>
      <c r="T856" s="45" t="s">
        <v>1675</v>
      </c>
      <c r="U856" s="55">
        <f>RANK(Q856,$Q$5:$Q$3209,0)</f>
        <v>793</v>
      </c>
      <c r="V856" s="55">
        <f>RANK(W856,$W$5:$W$3209,0)</f>
        <v>852</v>
      </c>
      <c r="W856" s="55">
        <f>N856*O856</f>
        <v>0.51743741116046449</v>
      </c>
      <c r="X856">
        <f t="shared" si="26"/>
        <v>159.90764969880567</v>
      </c>
      <c r="Y856" s="77">
        <f t="shared" si="27"/>
        <v>1.791421146479865E-2</v>
      </c>
    </row>
    <row r="857" spans="3:25" x14ac:dyDescent="0.25">
      <c r="C857" s="19" t="s">
        <v>2484</v>
      </c>
      <c r="D857" s="6" t="s">
        <v>351</v>
      </c>
      <c r="E857" s="6" t="s">
        <v>16</v>
      </c>
      <c r="F857" s="48">
        <v>3.2485966779306725</v>
      </c>
      <c r="G857" s="8">
        <v>31.5408409142027</v>
      </c>
      <c r="H857" s="9">
        <v>0.99457818321824598</v>
      </c>
      <c r="I857" s="40">
        <v>0</v>
      </c>
      <c r="J857" s="7">
        <v>1</v>
      </c>
      <c r="K857" s="9">
        <v>0.999999999999998</v>
      </c>
      <c r="L857" s="39">
        <v>1.5675453695393901E-2</v>
      </c>
      <c r="M857" s="47">
        <v>1</v>
      </c>
      <c r="N857" s="17">
        <v>3.4253821377441401E-2</v>
      </c>
      <c r="O857" s="7">
        <f>Q857/P857/N857</f>
        <v>14.950713546377354</v>
      </c>
      <c r="P857" s="7">
        <v>2.6487176278188778</v>
      </c>
      <c r="Q857" s="33">
        <v>1.3564588116492586</v>
      </c>
      <c r="R857" s="38" t="s">
        <v>1676</v>
      </c>
      <c r="S857" s="33" t="s">
        <v>1676</v>
      </c>
      <c r="T857" s="45" t="s">
        <v>1676</v>
      </c>
      <c r="U857" s="55">
        <f>RANK(Q857,$Q$5:$Q$3209,0)</f>
        <v>833</v>
      </c>
      <c r="V857" s="55">
        <f>RANK(W857,$W$5:$W$3209,0)</f>
        <v>853</v>
      </c>
      <c r="W857" s="55">
        <f>N857*O857</f>
        <v>0.51211907128290335</v>
      </c>
      <c r="X857">
        <f t="shared" si="26"/>
        <v>159.3902122876452</v>
      </c>
      <c r="Y857" s="77">
        <f t="shared" si="27"/>
        <v>1.7856243736420512E-2</v>
      </c>
    </row>
    <row r="858" spans="3:25" x14ac:dyDescent="0.25">
      <c r="C858" s="19" t="s">
        <v>2536</v>
      </c>
      <c r="D858" s="6" t="s">
        <v>866</v>
      </c>
      <c r="E858" s="6" t="s">
        <v>16</v>
      </c>
      <c r="F858" s="48">
        <v>15.1054961151114</v>
      </c>
      <c r="G858" s="8">
        <v>10</v>
      </c>
      <c r="H858" s="9">
        <v>0.57560721217251998</v>
      </c>
      <c r="I858" s="40">
        <v>1</v>
      </c>
      <c r="J858" s="7">
        <v>4</v>
      </c>
      <c r="K858" s="9">
        <v>1</v>
      </c>
      <c r="L858" s="39">
        <v>0</v>
      </c>
      <c r="M858" s="47">
        <v>0</v>
      </c>
      <c r="N858" s="17">
        <v>2.5382490239195098E-2</v>
      </c>
      <c r="O858" s="7">
        <f>Q858/P858/N858</f>
        <v>19.997911461310199</v>
      </c>
      <c r="P858" s="7">
        <v>2.0550010924929376</v>
      </c>
      <c r="Q858" s="33">
        <v>1.0431119630738033</v>
      </c>
      <c r="R858" s="38" t="s">
        <v>1676</v>
      </c>
      <c r="S858" s="33" t="s">
        <v>1676</v>
      </c>
      <c r="T858" s="45" t="s">
        <v>1677</v>
      </c>
      <c r="U858" s="55">
        <f>RANK(Q858,$Q$5:$Q$3209,0)</f>
        <v>887</v>
      </c>
      <c r="V858" s="55">
        <f>RANK(W858,$W$5:$W$3209,0)</f>
        <v>854</v>
      </c>
      <c r="W858" s="55">
        <f>N858*O858</f>
        <v>0.50759679247099387</v>
      </c>
      <c r="X858">
        <f t="shared" si="26"/>
        <v>158.87809321636229</v>
      </c>
      <c r="Y858" s="77">
        <f t="shared" si="27"/>
        <v>1.7798871813592566E-2</v>
      </c>
    </row>
    <row r="859" spans="3:25" x14ac:dyDescent="0.25">
      <c r="C859" s="19" t="s">
        <v>2515</v>
      </c>
      <c r="D859" s="6" t="s">
        <v>438</v>
      </c>
      <c r="E859" s="6" t="s">
        <v>39</v>
      </c>
      <c r="F859" s="48">
        <v>1.9508382429601201</v>
      </c>
      <c r="G859" s="8">
        <v>59.400416971809598</v>
      </c>
      <c r="H859" s="9">
        <v>1</v>
      </c>
      <c r="I859" s="40">
        <v>0</v>
      </c>
      <c r="J859" s="7">
        <v>0</v>
      </c>
      <c r="K859" s="9">
        <v>0.120655065735991</v>
      </c>
      <c r="L859" s="39">
        <v>0</v>
      </c>
      <c r="M859" s="47">
        <v>0</v>
      </c>
      <c r="N859" s="17">
        <v>1.91100546761277E-2</v>
      </c>
      <c r="O859" s="7">
        <f>Q859/P859/N859</f>
        <v>26.553376868630977</v>
      </c>
      <c r="P859" s="7">
        <v>2.2667039108384186</v>
      </c>
      <c r="Q859" s="33">
        <v>1.1502082623210441</v>
      </c>
      <c r="R859" s="38" t="s">
        <v>1677</v>
      </c>
      <c r="S859" s="33" t="s">
        <v>1677</v>
      </c>
      <c r="T859" s="45" t="s">
        <v>1676</v>
      </c>
      <c r="U859" s="55">
        <f>RANK(Q859,$Q$5:$Q$3209,0)</f>
        <v>866</v>
      </c>
      <c r="V859" s="55">
        <f>RANK(W859,$W$5:$W$3209,0)</f>
        <v>855</v>
      </c>
      <c r="W859" s="55">
        <f>N859*O859</f>
        <v>0.50743648379536255</v>
      </c>
      <c r="X859">
        <f t="shared" si="26"/>
        <v>158.3704964238913</v>
      </c>
      <c r="Y859" s="77">
        <f t="shared" si="27"/>
        <v>1.7742006514801005E-2</v>
      </c>
    </row>
    <row r="860" spans="3:25" x14ac:dyDescent="0.25">
      <c r="C860" s="19" t="s">
        <v>2435</v>
      </c>
      <c r="D860" s="6" t="s">
        <v>811</v>
      </c>
      <c r="E860" s="6" t="s">
        <v>28</v>
      </c>
      <c r="F860" s="48">
        <v>1.5820700106063861</v>
      </c>
      <c r="G860" s="8">
        <v>10</v>
      </c>
      <c r="H860" s="9">
        <v>0</v>
      </c>
      <c r="I860" s="40">
        <v>0</v>
      </c>
      <c r="J860" s="7">
        <v>2</v>
      </c>
      <c r="K860" s="9">
        <v>0.247172628435402</v>
      </c>
      <c r="L860" s="39">
        <v>0.24204443217305799</v>
      </c>
      <c r="M860" s="47">
        <v>0</v>
      </c>
      <c r="N860" s="17">
        <v>1.0579121799414001E-2</v>
      </c>
      <c r="O860" s="7">
        <f>Q860/P860/N860</f>
        <v>47.636719618242658</v>
      </c>
      <c r="P860" s="7">
        <v>3.5634261671956238</v>
      </c>
      <c r="Q860" s="33">
        <v>1.7958052188393185</v>
      </c>
      <c r="R860" s="38" t="s">
        <v>1677</v>
      </c>
      <c r="S860" s="33" t="s">
        <v>1677</v>
      </c>
      <c r="T860" s="45" t="s">
        <v>1675</v>
      </c>
      <c r="U860" s="55">
        <f>RANK(Q860,$Q$5:$Q$3209,0)</f>
        <v>781</v>
      </c>
      <c r="V860" s="55">
        <f>RANK(W860,$W$5:$W$3209,0)</f>
        <v>856</v>
      </c>
      <c r="W860" s="55">
        <f>N860*O860</f>
        <v>0.50395465896592351</v>
      </c>
      <c r="X860">
        <f t="shared" si="26"/>
        <v>157.86305994009592</v>
      </c>
      <c r="Y860" s="77">
        <f t="shared" si="27"/>
        <v>1.7685159175147232E-2</v>
      </c>
    </row>
    <row r="861" spans="3:25" x14ac:dyDescent="0.25">
      <c r="C861" s="19" t="s">
        <v>2557</v>
      </c>
      <c r="D861" s="6" t="s">
        <v>297</v>
      </c>
      <c r="E861" s="6" t="s">
        <v>115</v>
      </c>
      <c r="F861" s="48">
        <v>12.775034346938799</v>
      </c>
      <c r="G861" s="8">
        <v>27.667310598351499</v>
      </c>
      <c r="H861" s="9">
        <v>0.77798547357924697</v>
      </c>
      <c r="I861" s="40">
        <v>17</v>
      </c>
      <c r="J861" s="7">
        <v>7</v>
      </c>
      <c r="K861" s="9">
        <v>1</v>
      </c>
      <c r="L861" s="39">
        <v>1</v>
      </c>
      <c r="M861" s="47">
        <v>1</v>
      </c>
      <c r="N861" s="17">
        <v>0.50336077132575396</v>
      </c>
      <c r="O861" s="7">
        <f>Q861/P861/N861</f>
        <v>1</v>
      </c>
      <c r="P861" s="7">
        <v>1.8673258358837865</v>
      </c>
      <c r="Q861" s="33">
        <v>0.93993857306697104</v>
      </c>
      <c r="R861" s="41" t="s">
        <v>1675</v>
      </c>
      <c r="S861" s="33" t="s">
        <v>1675</v>
      </c>
      <c r="T861" s="45" t="s">
        <v>1677</v>
      </c>
      <c r="U861" s="55">
        <f>RANK(Q861,$Q$5:$Q$3209,0)</f>
        <v>908</v>
      </c>
      <c r="V861" s="55">
        <f>RANK(W861,$W$5:$W$3209,0)</f>
        <v>857</v>
      </c>
      <c r="W861" s="55">
        <f>N861*O861</f>
        <v>0.50336077132575396</v>
      </c>
      <c r="X861">
        <f t="shared" si="26"/>
        <v>157.35910528113001</v>
      </c>
      <c r="Y861" s="77">
        <f t="shared" si="27"/>
        <v>1.7628701899048246E-2</v>
      </c>
    </row>
    <row r="862" spans="3:25" x14ac:dyDescent="0.25">
      <c r="C862" s="19" t="s">
        <v>2492</v>
      </c>
      <c r="D862" s="6" t="s">
        <v>833</v>
      </c>
      <c r="E862" s="6" t="s">
        <v>204</v>
      </c>
      <c r="F862" s="48">
        <v>7.2498661038265011</v>
      </c>
      <c r="G862" s="8">
        <v>46.236856612664397</v>
      </c>
      <c r="H862" s="9">
        <v>0.398133598428135</v>
      </c>
      <c r="I862" s="40">
        <v>0</v>
      </c>
      <c r="J862" s="7">
        <v>1</v>
      </c>
      <c r="K862" s="9">
        <v>0.74987586650489602</v>
      </c>
      <c r="L862" s="39">
        <v>0.132371863415951</v>
      </c>
      <c r="M862" s="47">
        <v>0</v>
      </c>
      <c r="N862" s="17">
        <v>2.51432516331637E-2</v>
      </c>
      <c r="O862" s="7">
        <f>Q862/P862/N862</f>
        <v>19.997911461310199</v>
      </c>
      <c r="P862" s="7">
        <v>2.5685293828152154</v>
      </c>
      <c r="Q862" s="33">
        <v>1.2914887316916377</v>
      </c>
      <c r="R862" s="38" t="s">
        <v>1676</v>
      </c>
      <c r="S862" s="33" t="s">
        <v>1676</v>
      </c>
      <c r="T862" s="45" t="s">
        <v>1676</v>
      </c>
      <c r="U862" s="55">
        <f>RANK(Q862,$Q$5:$Q$3209,0)</f>
        <v>842</v>
      </c>
      <c r="V862" s="55">
        <f>RANK(W862,$W$5:$W$3209,0)</f>
        <v>858</v>
      </c>
      <c r="W862" s="55">
        <f>N862*O862</f>
        <v>0.50281252000945076</v>
      </c>
      <c r="X862">
        <f t="shared" si="26"/>
        <v>156.85574450980425</v>
      </c>
      <c r="Y862" s="77">
        <f t="shared" si="27"/>
        <v>1.7572311155280837E-2</v>
      </c>
    </row>
    <row r="863" spans="3:25" x14ac:dyDescent="0.25">
      <c r="C863" s="19" t="s">
        <v>2394</v>
      </c>
      <c r="D863" s="6" t="s">
        <v>215</v>
      </c>
      <c r="E863" s="6" t="s">
        <v>39</v>
      </c>
      <c r="F863" s="48">
        <v>0.64391795579335598</v>
      </c>
      <c r="G863" s="8">
        <v>10</v>
      </c>
      <c r="H863" s="9">
        <v>0.28849598430455498</v>
      </c>
      <c r="I863" s="40">
        <v>0</v>
      </c>
      <c r="J863" s="7">
        <v>1</v>
      </c>
      <c r="K863" s="9">
        <v>0.39706894884249799</v>
      </c>
      <c r="L863" s="39">
        <v>1</v>
      </c>
      <c r="M863" s="47">
        <v>0</v>
      </c>
      <c r="N863" s="17">
        <v>4.4387536443957799E-2</v>
      </c>
      <c r="O863" s="7">
        <f>Q863/P863/N863</f>
        <v>11.218349420457526</v>
      </c>
      <c r="P863" s="7">
        <v>4.7147843810551482</v>
      </c>
      <c r="Q863" s="33">
        <v>2.3477499554829251</v>
      </c>
      <c r="R863" s="38" t="s">
        <v>1676</v>
      </c>
      <c r="S863" s="33" t="s">
        <v>1676</v>
      </c>
      <c r="T863" s="45" t="s">
        <v>1675</v>
      </c>
      <c r="U863" s="55">
        <f>RANK(Q863,$Q$5:$Q$3209,0)</f>
        <v>739</v>
      </c>
      <c r="V863" s="55">
        <f>RANK(W863,$W$5:$W$3209,0)</f>
        <v>859</v>
      </c>
      <c r="W863" s="55">
        <f>N863*O863</f>
        <v>0.49795489374161134</v>
      </c>
      <c r="X863">
        <f t="shared" si="26"/>
        <v>156.3529319897948</v>
      </c>
      <c r="Y863" s="77">
        <f t="shared" si="27"/>
        <v>1.7515981831276867E-2</v>
      </c>
    </row>
    <row r="864" spans="3:25" x14ac:dyDescent="0.25">
      <c r="C864" s="19" t="s">
        <v>2562</v>
      </c>
      <c r="D864" s="6" t="s">
        <v>910</v>
      </c>
      <c r="E864" s="6" t="s">
        <v>448</v>
      </c>
      <c r="F864" s="48">
        <v>5.0212888409618497</v>
      </c>
      <c r="G864" s="8">
        <v>75.961843181639395</v>
      </c>
      <c r="H864" s="9">
        <v>1</v>
      </c>
      <c r="I864" s="40">
        <v>0</v>
      </c>
      <c r="J864" s="7">
        <v>1</v>
      </c>
      <c r="K864" s="9">
        <v>0.67365563289932096</v>
      </c>
      <c r="L864" s="39">
        <v>0</v>
      </c>
      <c r="M864" s="47">
        <v>0</v>
      </c>
      <c r="N864" s="17">
        <v>3.2820280925131499E-2</v>
      </c>
      <c r="O864" s="7">
        <f>Q864/P864/N864</f>
        <v>14.950713546377353</v>
      </c>
      <c r="P864" s="7">
        <v>1.8721448746077203</v>
      </c>
      <c r="Q864" s="33">
        <v>0.91863643809415507</v>
      </c>
      <c r="R864" s="38" t="s">
        <v>1676</v>
      </c>
      <c r="S864" s="33" t="s">
        <v>1676</v>
      </c>
      <c r="T864" s="45" t="s">
        <v>1677</v>
      </c>
      <c r="U864" s="55">
        <f>RANK(Q864,$Q$5:$Q$3209,0)</f>
        <v>913</v>
      </c>
      <c r="V864" s="55">
        <f>RANK(W864,$W$5:$W$3209,0)</f>
        <v>860</v>
      </c>
      <c r="W864" s="55">
        <f>N864*O864</f>
        <v>0.49068661862327373</v>
      </c>
      <c r="X864">
        <f t="shared" si="26"/>
        <v>155.85497709605318</v>
      </c>
      <c r="Y864" s="77">
        <f t="shared" si="27"/>
        <v>1.7460196699776147E-2</v>
      </c>
    </row>
    <row r="865" spans="3:25" x14ac:dyDescent="0.25">
      <c r="C865" s="19" t="s">
        <v>2474</v>
      </c>
      <c r="D865" s="6" t="s">
        <v>79</v>
      </c>
      <c r="E865" s="6" t="s">
        <v>12</v>
      </c>
      <c r="F865" s="48">
        <v>0.45228579109146999</v>
      </c>
      <c r="G865" s="8">
        <v>80</v>
      </c>
      <c r="H865" s="9">
        <v>0.34446940413202298</v>
      </c>
      <c r="I865" s="40">
        <v>0</v>
      </c>
      <c r="J865" s="7">
        <v>0</v>
      </c>
      <c r="K865" s="9">
        <v>2.7485767692701901E-2</v>
      </c>
      <c r="L865" s="39">
        <v>0</v>
      </c>
      <c r="M865" s="47">
        <v>0</v>
      </c>
      <c r="N865" s="17">
        <v>1.0300330307813001E-2</v>
      </c>
      <c r="O865" s="7">
        <f>Q865/P865/N865</f>
        <v>47.636719618242658</v>
      </c>
      <c r="P865" s="7">
        <v>2.9171039781625092</v>
      </c>
      <c r="Q865" s="33">
        <v>1.4313469223326778</v>
      </c>
      <c r="R865" s="38" t="s">
        <v>1677</v>
      </c>
      <c r="S865" s="33" t="s">
        <v>1677</v>
      </c>
      <c r="T865" s="45" t="s">
        <v>1676</v>
      </c>
      <c r="U865" s="55">
        <f>RANK(Q865,$Q$5:$Q$3209,0)</f>
        <v>823</v>
      </c>
      <c r="V865" s="55">
        <f>RANK(W865,$W$5:$W$3209,0)</f>
        <v>861</v>
      </c>
      <c r="W865" s="55">
        <f>N865*O865</f>
        <v>0.49067394684857502</v>
      </c>
      <c r="X865">
        <f t="shared" si="26"/>
        <v>155.3642904774299</v>
      </c>
      <c r="Y865" s="77">
        <f t="shared" si="27"/>
        <v>1.7405225822113186E-2</v>
      </c>
    </row>
    <row r="866" spans="3:25" x14ac:dyDescent="0.25">
      <c r="C866" s="19" t="s">
        <v>2460</v>
      </c>
      <c r="D866" s="6" t="s">
        <v>251</v>
      </c>
      <c r="E866" s="6" t="s">
        <v>39</v>
      </c>
      <c r="F866" s="48">
        <v>3.4643536008512298E-2</v>
      </c>
      <c r="G866" s="8">
        <v>85</v>
      </c>
      <c r="H866" s="9">
        <v>1</v>
      </c>
      <c r="I866" s="40">
        <v>0</v>
      </c>
      <c r="J866" s="7">
        <v>0</v>
      </c>
      <c r="K866" s="9">
        <v>3.7135670206882299E-2</v>
      </c>
      <c r="L866" s="39">
        <v>0</v>
      </c>
      <c r="M866" s="47">
        <v>0</v>
      </c>
      <c r="N866" s="17">
        <v>1.8335862738927702E-2</v>
      </c>
      <c r="O866" s="7">
        <f>Q866/P866/N866</f>
        <v>26.553376868630981</v>
      </c>
      <c r="P866" s="7">
        <v>3.247390480306561</v>
      </c>
      <c r="Q866" s="33">
        <v>1.5810864684035961</v>
      </c>
      <c r="R866" s="38" t="s">
        <v>1677</v>
      </c>
      <c r="S866" s="33" t="s">
        <v>1677</v>
      </c>
      <c r="T866" s="45" t="s">
        <v>1675</v>
      </c>
      <c r="U866" s="55">
        <f>RANK(Q866,$Q$5:$Q$3209,0)</f>
        <v>807</v>
      </c>
      <c r="V866" s="55">
        <f>RANK(W866,$W$5:$W$3209,0)</f>
        <v>862</v>
      </c>
      <c r="W866" s="55">
        <f>N866*O866</f>
        <v>0.48687907351823551</v>
      </c>
      <c r="X866">
        <f t="shared" si="26"/>
        <v>154.87361653058133</v>
      </c>
      <c r="Y866" s="77">
        <f t="shared" si="27"/>
        <v>1.735025636404993E-2</v>
      </c>
    </row>
    <row r="867" spans="3:25" x14ac:dyDescent="0.25">
      <c r="C867" s="19" t="s">
        <v>2483</v>
      </c>
      <c r="D867" s="6" t="s">
        <v>495</v>
      </c>
      <c r="E867" s="6" t="s">
        <v>16</v>
      </c>
      <c r="F867" s="48">
        <v>1.9365962359509099</v>
      </c>
      <c r="G867" s="8">
        <v>10</v>
      </c>
      <c r="H867" s="9">
        <v>0.53959019894640603</v>
      </c>
      <c r="I867" s="40">
        <v>0</v>
      </c>
      <c r="J867" s="7">
        <v>0</v>
      </c>
      <c r="K867" s="9">
        <v>0.63089725826792198</v>
      </c>
      <c r="L867" s="39">
        <v>0</v>
      </c>
      <c r="M867" s="47">
        <v>0</v>
      </c>
      <c r="N867" s="17">
        <v>1.36757391522053E-2</v>
      </c>
      <c r="O867" s="7">
        <f>Q867/P867/N867</f>
        <v>35.326276690591051</v>
      </c>
      <c r="P867" s="7">
        <v>2.8083424721230461</v>
      </c>
      <c r="Q867" s="33">
        <v>1.3567466029475703</v>
      </c>
      <c r="R867" s="38" t="s">
        <v>1677</v>
      </c>
      <c r="S867" s="33" t="s">
        <v>1677</v>
      </c>
      <c r="T867" s="45" t="s">
        <v>1676</v>
      </c>
      <c r="U867" s="55">
        <f>RANK(Q867,$Q$5:$Q$3209,0)</f>
        <v>832</v>
      </c>
      <c r="V867" s="55">
        <f>RANK(W867,$W$5:$W$3209,0)</f>
        <v>863</v>
      </c>
      <c r="W867" s="55">
        <f>N867*O867</f>
        <v>0.48311294523915349</v>
      </c>
      <c r="X867">
        <f t="shared" si="26"/>
        <v>154.38673745706311</v>
      </c>
      <c r="Y867" s="77">
        <f t="shared" si="27"/>
        <v>1.7295712039890207E-2</v>
      </c>
    </row>
    <row r="868" spans="3:25" x14ac:dyDescent="0.25">
      <c r="C868" s="19" t="s">
        <v>2487</v>
      </c>
      <c r="D868" s="6" t="s">
        <v>343</v>
      </c>
      <c r="E868" s="6" t="s">
        <v>27</v>
      </c>
      <c r="F868" s="48">
        <v>16.253074203632501</v>
      </c>
      <c r="G868" s="8">
        <v>44.840353981150798</v>
      </c>
      <c r="H868" s="9">
        <v>0.64248827642365403</v>
      </c>
      <c r="I868" s="40">
        <v>23</v>
      </c>
      <c r="J868" s="7">
        <v>4</v>
      </c>
      <c r="K868" s="9">
        <v>1</v>
      </c>
      <c r="L868" s="39">
        <v>1</v>
      </c>
      <c r="M868" s="47">
        <v>0</v>
      </c>
      <c r="N868" s="17">
        <v>0.47551912610182701</v>
      </c>
      <c r="O868" s="7">
        <f>Q868/P868/N868</f>
        <v>1</v>
      </c>
      <c r="P868" s="7">
        <v>2.7899343628855</v>
      </c>
      <c r="Q868" s="33">
        <v>1.3266671501207705</v>
      </c>
      <c r="R868" s="41" t="s">
        <v>1675</v>
      </c>
      <c r="S868" s="33" t="s">
        <v>1675</v>
      </c>
      <c r="T868" s="45" t="s">
        <v>1676</v>
      </c>
      <c r="U868" s="55">
        <f>RANK(Q868,$Q$5:$Q$3209,0)</f>
        <v>836</v>
      </c>
      <c r="V868" s="55">
        <f>RANK(W868,$W$5:$W$3209,0)</f>
        <v>864</v>
      </c>
      <c r="W868" s="55">
        <f>N868*O868</f>
        <v>0.47551912610182701</v>
      </c>
      <c r="X868">
        <f t="shared" si="26"/>
        <v>153.90362451182395</v>
      </c>
      <c r="Y868" s="77">
        <f t="shared" si="27"/>
        <v>1.7241589629369527E-2</v>
      </c>
    </row>
    <row r="869" spans="3:25" x14ac:dyDescent="0.25">
      <c r="C869" s="19" t="s">
        <v>2498</v>
      </c>
      <c r="D869" s="6" t="s">
        <v>695</v>
      </c>
      <c r="E869" s="6" t="s">
        <v>19</v>
      </c>
      <c r="F869" s="48">
        <v>4.0814412964039697</v>
      </c>
      <c r="G869" s="8">
        <v>46.861777716690398</v>
      </c>
      <c r="H869" s="9">
        <v>0.69119365972337499</v>
      </c>
      <c r="I869" s="40">
        <v>1</v>
      </c>
      <c r="J869" s="7">
        <v>0</v>
      </c>
      <c r="K869" s="9">
        <v>0.22133401296167199</v>
      </c>
      <c r="L869" s="39">
        <v>0</v>
      </c>
      <c r="M869" s="47">
        <v>0</v>
      </c>
      <c r="N869" s="17">
        <v>1.34094490277963E-2</v>
      </c>
      <c r="O869" s="7">
        <f>Q869/P869/N869</f>
        <v>35.326276690591058</v>
      </c>
      <c r="P869" s="7">
        <v>2.6257503946692902</v>
      </c>
      <c r="Q869" s="33">
        <v>1.2438334712759542</v>
      </c>
      <c r="R869" s="38" t="s">
        <v>1677</v>
      </c>
      <c r="S869" s="33" t="s">
        <v>1677</v>
      </c>
      <c r="T869" s="45" t="s">
        <v>1676</v>
      </c>
      <c r="U869" s="55">
        <f>RANK(Q869,$Q$5:$Q$3209,0)</f>
        <v>848</v>
      </c>
      <c r="V869" s="55">
        <f>RANK(W869,$W$5:$W$3209,0)</f>
        <v>865</v>
      </c>
      <c r="W869" s="55">
        <f>N869*O869</f>
        <v>0.47370590662430939</v>
      </c>
      <c r="X869">
        <f t="shared" si="26"/>
        <v>153.42810538572212</v>
      </c>
      <c r="Y869" s="77">
        <f t="shared" si="27"/>
        <v>1.7188317942889303E-2</v>
      </c>
    </row>
    <row r="870" spans="3:25" x14ac:dyDescent="0.25">
      <c r="C870" s="19" t="s">
        <v>2477</v>
      </c>
      <c r="D870" s="6" t="s">
        <v>553</v>
      </c>
      <c r="E870" s="6" t="s">
        <v>448</v>
      </c>
      <c r="F870" s="48">
        <v>0.46739139365510102</v>
      </c>
      <c r="G870" s="8">
        <v>47.872696667080902</v>
      </c>
      <c r="H870" s="9">
        <v>0.32066156194798301</v>
      </c>
      <c r="I870" s="40">
        <v>0</v>
      </c>
      <c r="J870" s="7">
        <v>0</v>
      </c>
      <c r="K870" s="9">
        <v>8.1615761071644199E-2</v>
      </c>
      <c r="L870" s="39">
        <v>0</v>
      </c>
      <c r="M870" s="47">
        <v>0</v>
      </c>
      <c r="N870" s="17">
        <v>9.7872738214037393E-3</v>
      </c>
      <c r="O870" s="7">
        <f>Q870/P870/N870</f>
        <v>47.636719618242665</v>
      </c>
      <c r="P870" s="7">
        <v>3.0449629085994334</v>
      </c>
      <c r="Q870" s="33">
        <v>1.4196640761621873</v>
      </c>
      <c r="R870" s="38" t="s">
        <v>1677</v>
      </c>
      <c r="S870" s="33" t="s">
        <v>1677</v>
      </c>
      <c r="T870" s="45" t="s">
        <v>1676</v>
      </c>
      <c r="U870" s="55">
        <f>RANK(Q870,$Q$5:$Q$3209,0)</f>
        <v>826</v>
      </c>
      <c r="V870" s="55">
        <f>RANK(W870,$W$5:$W$3209,0)</f>
        <v>866</v>
      </c>
      <c r="W870" s="55">
        <f>N870*O870</f>
        <v>0.46623361885717635</v>
      </c>
      <c r="X870">
        <f t="shared" si="26"/>
        <v>152.95439947909782</v>
      </c>
      <c r="Y870" s="77">
        <f t="shared" si="27"/>
        <v>1.7135249388637048E-2</v>
      </c>
    </row>
    <row r="871" spans="3:25" x14ac:dyDescent="0.25">
      <c r="C871" s="19" t="s">
        <v>2602</v>
      </c>
      <c r="D871" s="6" t="s">
        <v>365</v>
      </c>
      <c r="E871" s="6" t="s">
        <v>16</v>
      </c>
      <c r="F871" s="48">
        <v>39.661973726384133</v>
      </c>
      <c r="G871" s="8">
        <v>48.9114071152867</v>
      </c>
      <c r="H871" s="9">
        <v>0.99723061069573604</v>
      </c>
      <c r="I871" s="40">
        <v>21</v>
      </c>
      <c r="J871" s="7">
        <v>18</v>
      </c>
      <c r="K871" s="9">
        <v>1</v>
      </c>
      <c r="L871" s="39">
        <v>0.77891181429673495</v>
      </c>
      <c r="M871" s="47">
        <v>0</v>
      </c>
      <c r="N871" s="17">
        <v>0.46568171543553599</v>
      </c>
      <c r="O871" s="7">
        <f>Q871/P871/N871</f>
        <v>1.0000000000000002</v>
      </c>
      <c r="P871" s="7">
        <v>1.6227239755205936</v>
      </c>
      <c r="Q871" s="33">
        <v>0.75567288459880277</v>
      </c>
      <c r="R871" s="41" t="s">
        <v>1675</v>
      </c>
      <c r="S871" s="33" t="s">
        <v>1675</v>
      </c>
      <c r="T871" s="45" t="s">
        <v>1677</v>
      </c>
      <c r="U871" s="55">
        <f>RANK(Q871,$Q$5:$Q$3209,0)</f>
        <v>956</v>
      </c>
      <c r="V871" s="55">
        <f>RANK(W871,$W$5:$W$3209,0)</f>
        <v>867</v>
      </c>
      <c r="W871" s="55">
        <f>N871*O871</f>
        <v>0.4656817154355361</v>
      </c>
      <c r="X871">
        <f t="shared" si="26"/>
        <v>152.48816586024063</v>
      </c>
      <c r="Y871" s="77">
        <f t="shared" si="27"/>
        <v>1.7083017943450168E-2</v>
      </c>
    </row>
    <row r="872" spans="3:25" x14ac:dyDescent="0.25">
      <c r="C872" s="19" t="s">
        <v>2485</v>
      </c>
      <c r="D872" s="6" t="s">
        <v>553</v>
      </c>
      <c r="E872" s="6" t="s">
        <v>448</v>
      </c>
      <c r="F872" s="48">
        <v>7.9053498902195596</v>
      </c>
      <c r="G872" s="8">
        <v>31.224514586872299</v>
      </c>
      <c r="H872" s="9">
        <v>0.608332997702551</v>
      </c>
      <c r="I872" s="40">
        <v>1</v>
      </c>
      <c r="J872" s="7">
        <v>6</v>
      </c>
      <c r="K872" s="9">
        <v>0.69630591647934403</v>
      </c>
      <c r="L872" s="39">
        <v>0</v>
      </c>
      <c r="M872" s="47">
        <v>0</v>
      </c>
      <c r="N872" s="17">
        <v>2.3244658879313901E-2</v>
      </c>
      <c r="O872" s="7">
        <f>Q872/P872/N872</f>
        <v>19.997911461310199</v>
      </c>
      <c r="P872" s="7">
        <v>2.8610436740256717</v>
      </c>
      <c r="Q872" s="33">
        <v>1.3299407886867995</v>
      </c>
      <c r="R872" s="38" t="s">
        <v>1676</v>
      </c>
      <c r="S872" s="33" t="s">
        <v>1676</v>
      </c>
      <c r="T872" s="45" t="s">
        <v>1676</v>
      </c>
      <c r="U872" s="55">
        <f>RANK(Q872,$Q$5:$Q$3209,0)</f>
        <v>834</v>
      </c>
      <c r="V872" s="55">
        <f>RANK(W872,$W$5:$W$3209,0)</f>
        <v>868</v>
      </c>
      <c r="W872" s="55">
        <f>N872*O872</f>
        <v>0.46484463021687733</v>
      </c>
      <c r="X872">
        <f t="shared" si="26"/>
        <v>152.02248414480511</v>
      </c>
      <c r="Y872" s="77">
        <f t="shared" si="27"/>
        <v>1.7030848327166545E-2</v>
      </c>
    </row>
    <row r="873" spans="3:25" x14ac:dyDescent="0.25">
      <c r="C873" s="19" t="s">
        <v>2490</v>
      </c>
      <c r="D873" s="6" t="s">
        <v>49</v>
      </c>
      <c r="E873" s="6" t="s">
        <v>19</v>
      </c>
      <c r="F873" s="48">
        <v>1.11405587230137</v>
      </c>
      <c r="G873" s="8">
        <v>30.101632920652701</v>
      </c>
      <c r="H873" s="9">
        <v>0.80534426973546802</v>
      </c>
      <c r="I873" s="40">
        <v>0</v>
      </c>
      <c r="J873" s="7">
        <v>2</v>
      </c>
      <c r="K873" s="9">
        <v>0.18521740718955099</v>
      </c>
      <c r="L873" s="39">
        <v>0</v>
      </c>
      <c r="M873" s="47">
        <v>0</v>
      </c>
      <c r="N873" s="17">
        <v>1.30451079301748E-2</v>
      </c>
      <c r="O873" s="7">
        <f>Q873/P873/N873</f>
        <v>35.326276690591058</v>
      </c>
      <c r="P873" s="7">
        <v>2.8566029597910623</v>
      </c>
      <c r="Q873" s="33">
        <v>1.3164228883540459</v>
      </c>
      <c r="R873" s="38" t="s">
        <v>1677</v>
      </c>
      <c r="S873" s="33" t="s">
        <v>1677</v>
      </c>
      <c r="T873" s="45" t="s">
        <v>1676</v>
      </c>
      <c r="U873" s="55">
        <f>RANK(Q873,$Q$5:$Q$3209,0)</f>
        <v>839</v>
      </c>
      <c r="V873" s="55">
        <f>RANK(W873,$W$5:$W$3209,0)</f>
        <v>869</v>
      </c>
      <c r="W873" s="55">
        <f>N873*O873</f>
        <v>0.46083509219997859</v>
      </c>
      <c r="X873">
        <f t="shared" si="26"/>
        <v>151.55763951458823</v>
      </c>
      <c r="Y873" s="77">
        <f t="shared" si="27"/>
        <v>1.6978772488270372E-2</v>
      </c>
    </row>
    <row r="874" spans="3:25" x14ac:dyDescent="0.25">
      <c r="C874" s="19" t="s">
        <v>2535</v>
      </c>
      <c r="D874" s="6" t="s">
        <v>1148</v>
      </c>
      <c r="E874" s="6" t="s">
        <v>39</v>
      </c>
      <c r="F874" s="48">
        <v>4.6466713650348401</v>
      </c>
      <c r="G874" s="8">
        <v>13.474496411926101</v>
      </c>
      <c r="H874" s="9">
        <v>1</v>
      </c>
      <c r="I874" s="40">
        <v>0</v>
      </c>
      <c r="J874" s="7">
        <v>2</v>
      </c>
      <c r="K874" s="9">
        <v>0.87220331406093099</v>
      </c>
      <c r="L874" s="39">
        <v>0</v>
      </c>
      <c r="M874" s="47">
        <v>0</v>
      </c>
      <c r="N874" s="17">
        <v>3.0552509258988801E-2</v>
      </c>
      <c r="O874" s="7">
        <f>Q874/P874/N874</f>
        <v>14.950713546377356</v>
      </c>
      <c r="P874" s="7">
        <v>2.2963790975754823</v>
      </c>
      <c r="Q874" s="33">
        <v>1.0489442099466375</v>
      </c>
      <c r="R874" s="38" t="s">
        <v>1676</v>
      </c>
      <c r="S874" s="33" t="s">
        <v>1676</v>
      </c>
      <c r="T874" s="45" t="s">
        <v>1676</v>
      </c>
      <c r="U874" s="55">
        <f>RANK(Q874,$Q$5:$Q$3209,0)</f>
        <v>886</v>
      </c>
      <c r="V874" s="55">
        <f>RANK(W874,$W$5:$W$3209,0)</f>
        <v>870</v>
      </c>
      <c r="W874" s="55">
        <f>N874*O874</f>
        <v>0.45678181405418344</v>
      </c>
      <c r="X874">
        <f t="shared" si="26"/>
        <v>151.09680442238826</v>
      </c>
      <c r="Y874" s="77">
        <f t="shared" si="27"/>
        <v>1.6927145831836986E-2</v>
      </c>
    </row>
    <row r="875" spans="3:25" x14ac:dyDescent="0.25">
      <c r="C875" s="19" t="s">
        <v>2528</v>
      </c>
      <c r="D875" s="6" t="s">
        <v>317</v>
      </c>
      <c r="E875" s="6" t="s">
        <v>126</v>
      </c>
      <c r="F875" s="48">
        <v>70.331554496157594</v>
      </c>
      <c r="G875" s="8">
        <v>50.1461405785127</v>
      </c>
      <c r="H875" s="9">
        <v>0.97207186002225698</v>
      </c>
      <c r="I875" s="40">
        <v>9</v>
      </c>
      <c r="J875" s="7">
        <v>19</v>
      </c>
      <c r="K875" s="9">
        <v>1</v>
      </c>
      <c r="L875" s="39">
        <v>0.60304393999305195</v>
      </c>
      <c r="M875" s="47">
        <v>0</v>
      </c>
      <c r="N875" s="17">
        <v>0.45672785941197103</v>
      </c>
      <c r="O875" s="7">
        <f>Q875/P875/N875</f>
        <v>1.0000000000000002</v>
      </c>
      <c r="P875" s="7">
        <v>2.3714265234818965</v>
      </c>
      <c r="Q875" s="33">
        <v>1.083096559822659</v>
      </c>
      <c r="R875" s="41" t="s">
        <v>1675</v>
      </c>
      <c r="S875" s="33" t="s">
        <v>1675</v>
      </c>
      <c r="T875" s="45" t="s">
        <v>1676</v>
      </c>
      <c r="U875" s="55">
        <f>RANK(Q875,$Q$5:$Q$3209,0)</f>
        <v>879</v>
      </c>
      <c r="V875" s="55">
        <f>RANK(W875,$W$5:$W$3209,0)</f>
        <v>871</v>
      </c>
      <c r="W875" s="55">
        <f>N875*O875</f>
        <v>0.45672785941197114</v>
      </c>
      <c r="X875">
        <f t="shared" si="26"/>
        <v>150.64002260833408</v>
      </c>
      <c r="Y875" s="77">
        <f t="shared" si="27"/>
        <v>1.6875973258006691E-2</v>
      </c>
    </row>
    <row r="876" spans="3:25" x14ac:dyDescent="0.25">
      <c r="C876" s="19" t="s">
        <v>789</v>
      </c>
      <c r="D876" s="6" t="s">
        <v>789</v>
      </c>
      <c r="E876" s="6" t="s">
        <v>204</v>
      </c>
      <c r="F876" s="48">
        <v>1.15123478198894E-2</v>
      </c>
      <c r="G876" s="8">
        <v>10</v>
      </c>
      <c r="H876" s="9">
        <v>0</v>
      </c>
      <c r="I876" s="40">
        <v>0</v>
      </c>
      <c r="J876" s="7">
        <v>0</v>
      </c>
      <c r="K876" s="9">
        <v>1</v>
      </c>
      <c r="L876" s="39">
        <v>0</v>
      </c>
      <c r="M876" s="47">
        <v>0</v>
      </c>
      <c r="N876" s="17">
        <v>1.26953450050821E-2</v>
      </c>
      <c r="O876" s="7">
        <f>Q876/P876/N876</f>
        <v>35.326276690591058</v>
      </c>
      <c r="P876" s="7">
        <v>2.9013335455554121</v>
      </c>
      <c r="Q876" s="33">
        <v>1.3011879515005715</v>
      </c>
      <c r="R876" s="38" t="s">
        <v>1677</v>
      </c>
      <c r="S876" s="33" t="s">
        <v>1677</v>
      </c>
      <c r="T876" s="45" t="s">
        <v>1676</v>
      </c>
      <c r="U876" s="55">
        <f>RANK(Q876,$Q$5:$Q$3209,0)</f>
        <v>840</v>
      </c>
      <c r="V876" s="55">
        <f>RANK(W876,$W$5:$W$3209,0)</f>
        <v>872</v>
      </c>
      <c r="W876" s="55">
        <f>N876*O876</f>
        <v>0.44847927033204338</v>
      </c>
      <c r="X876">
        <f t="shared" si="26"/>
        <v>150.18329474892209</v>
      </c>
      <c r="Y876" s="77">
        <f t="shared" si="27"/>
        <v>1.6824806728633131E-2</v>
      </c>
    </row>
    <row r="877" spans="3:25" x14ac:dyDescent="0.25">
      <c r="C877" s="19" t="s">
        <v>2519</v>
      </c>
      <c r="D877" s="6" t="s">
        <v>200</v>
      </c>
      <c r="E877" s="6" t="s">
        <v>27</v>
      </c>
      <c r="F877" s="48">
        <v>14.286519417167799</v>
      </c>
      <c r="G877" s="8">
        <v>29.647143128951701</v>
      </c>
      <c r="H877" s="9">
        <v>0.74671319223590704</v>
      </c>
      <c r="I877" s="40">
        <v>30</v>
      </c>
      <c r="J877" s="7">
        <v>1</v>
      </c>
      <c r="K877" s="9">
        <v>1</v>
      </c>
      <c r="L877" s="39">
        <v>1</v>
      </c>
      <c r="M877" s="47">
        <v>1</v>
      </c>
      <c r="N877" s="17">
        <v>0.44526915006752099</v>
      </c>
      <c r="O877" s="7">
        <f>Q877/P877/N877</f>
        <v>1</v>
      </c>
      <c r="P877" s="7">
        <v>2.5493635116421007</v>
      </c>
      <c r="Q877" s="33">
        <v>1.1351529240420288</v>
      </c>
      <c r="R877" s="41" t="s">
        <v>1675</v>
      </c>
      <c r="S877" s="33" t="s">
        <v>1675</v>
      </c>
      <c r="T877" s="45" t="s">
        <v>1676</v>
      </c>
      <c r="U877" s="55">
        <f>RANK(Q877,$Q$5:$Q$3209,0)</f>
        <v>870</v>
      </c>
      <c r="V877" s="55">
        <f>RANK(W877,$W$5:$W$3209,0)</f>
        <v>873</v>
      </c>
      <c r="W877" s="55">
        <f>N877*O877</f>
        <v>0.44526915006752099</v>
      </c>
      <c r="X877">
        <f t="shared" si="26"/>
        <v>149.73481547859006</v>
      </c>
      <c r="Y877" s="77">
        <f t="shared" si="27"/>
        <v>1.6774564276183609E-2</v>
      </c>
    </row>
    <row r="878" spans="3:25" x14ac:dyDescent="0.25">
      <c r="C878" s="19" t="s">
        <v>2654</v>
      </c>
      <c r="D878" s="6" t="s">
        <v>1510</v>
      </c>
      <c r="E878" s="6" t="s">
        <v>90</v>
      </c>
      <c r="F878" s="48">
        <v>67.725120237603932</v>
      </c>
      <c r="G878" s="8">
        <v>13.3684291973629</v>
      </c>
      <c r="H878" s="9">
        <v>0.94772068045034397</v>
      </c>
      <c r="I878" s="40">
        <v>0</v>
      </c>
      <c r="J878" s="7">
        <v>65</v>
      </c>
      <c r="K878" s="9">
        <v>1</v>
      </c>
      <c r="L878" s="39">
        <v>0.13791342615055499</v>
      </c>
      <c r="M878" s="47">
        <v>0</v>
      </c>
      <c r="N878" s="17">
        <v>0.44439329053914201</v>
      </c>
      <c r="O878" s="7">
        <f>Q878/P878/N878</f>
        <v>0.99999999999999989</v>
      </c>
      <c r="P878" s="7">
        <v>1.4392003790376153</v>
      </c>
      <c r="Q878" s="33">
        <v>0.63957099218570623</v>
      </c>
      <c r="R878" s="41" t="s">
        <v>1675</v>
      </c>
      <c r="S878" s="33" t="s">
        <v>1675</v>
      </c>
      <c r="T878" s="45" t="s">
        <v>1677</v>
      </c>
      <c r="U878" s="55">
        <f>RANK(Q878,$Q$5:$Q$3209,0)</f>
        <v>1009</v>
      </c>
      <c r="V878" s="55">
        <f>RANK(W878,$W$5:$W$3209,0)</f>
        <v>874</v>
      </c>
      <c r="W878" s="55">
        <f>N878*O878</f>
        <v>0.44439329053914195</v>
      </c>
      <c r="X878">
        <f t="shared" si="26"/>
        <v>149.28954632852253</v>
      </c>
      <c r="Y878" s="77">
        <f t="shared" si="27"/>
        <v>1.6724681448638555E-2</v>
      </c>
    </row>
    <row r="879" spans="3:25" x14ac:dyDescent="0.25">
      <c r="C879" s="19" t="s">
        <v>2910</v>
      </c>
      <c r="D879" s="6" t="s">
        <v>303</v>
      </c>
      <c r="E879" s="6" t="s">
        <v>16</v>
      </c>
      <c r="F879" s="48">
        <v>16.731346335310199</v>
      </c>
      <c r="G879" s="8">
        <v>80.591243569353594</v>
      </c>
      <c r="H879" s="9">
        <v>0.98536382383371801</v>
      </c>
      <c r="I879" s="40">
        <v>5</v>
      </c>
      <c r="J879" s="7">
        <v>3</v>
      </c>
      <c r="K879" s="9">
        <v>1</v>
      </c>
      <c r="L879" s="39">
        <v>1</v>
      </c>
      <c r="M879" s="47">
        <v>0</v>
      </c>
      <c r="N879" s="17">
        <v>0.44264336303785301</v>
      </c>
      <c r="O879" s="7">
        <f>Q879/P879/N879</f>
        <v>1</v>
      </c>
      <c r="P879" s="7">
        <v>0.62150167812467827</v>
      </c>
      <c r="Q879" s="33">
        <v>0.27510359293877684</v>
      </c>
      <c r="R879" s="41" t="s">
        <v>1675</v>
      </c>
      <c r="S879" s="33" t="s">
        <v>1675</v>
      </c>
      <c r="T879" s="45" t="s">
        <v>1677</v>
      </c>
      <c r="U879" s="55">
        <f>RANK(Q879,$Q$5:$Q$3209,0)</f>
        <v>1273</v>
      </c>
      <c r="V879" s="55">
        <f>RANK(W879,$W$5:$W$3209,0)</f>
        <v>875</v>
      </c>
      <c r="W879" s="55">
        <f>N879*O879</f>
        <v>0.44264336303785301</v>
      </c>
      <c r="X879">
        <f t="shared" si="26"/>
        <v>148.84515303798338</v>
      </c>
      <c r="Y879" s="77">
        <f t="shared" si="27"/>
        <v>1.667489674230805E-2</v>
      </c>
    </row>
    <row r="880" spans="3:25" x14ac:dyDescent="0.25">
      <c r="C880" s="19" t="s">
        <v>2491</v>
      </c>
      <c r="D880" s="6" t="s">
        <v>297</v>
      </c>
      <c r="E880" s="6" t="s">
        <v>115</v>
      </c>
      <c r="F880" s="48">
        <v>19.500484658502099</v>
      </c>
      <c r="G880" s="8">
        <v>14.295565844676601</v>
      </c>
      <c r="H880" s="9">
        <v>0.68844542570288902</v>
      </c>
      <c r="I880" s="40">
        <v>20</v>
      </c>
      <c r="J880" s="7">
        <v>1</v>
      </c>
      <c r="K880" s="9">
        <v>1</v>
      </c>
      <c r="L880" s="39">
        <v>1</v>
      </c>
      <c r="M880" s="47">
        <v>0</v>
      </c>
      <c r="N880" s="17">
        <v>0.44074705069121001</v>
      </c>
      <c r="O880" s="7">
        <f>Q880/P880/N880</f>
        <v>1.0000000000000002</v>
      </c>
      <c r="P880" s="7">
        <v>2.9349194721634899</v>
      </c>
      <c r="Q880" s="33">
        <v>1.2935571013722611</v>
      </c>
      <c r="R880" s="41" t="s">
        <v>1675</v>
      </c>
      <c r="S880" s="33" t="s">
        <v>1675</v>
      </c>
      <c r="T880" s="45" t="s">
        <v>1676</v>
      </c>
      <c r="U880" s="55">
        <f>RANK(Q880,$Q$5:$Q$3209,0)</f>
        <v>841</v>
      </c>
      <c r="V880" s="55">
        <f>RANK(W880,$W$5:$W$3209,0)</f>
        <v>876</v>
      </c>
      <c r="W880" s="55">
        <f>N880*O880</f>
        <v>0.44074705069121012</v>
      </c>
      <c r="X880">
        <f t="shared" si="26"/>
        <v>148.40250967494552</v>
      </c>
      <c r="Y880" s="77">
        <f t="shared" si="27"/>
        <v>1.6625308077701413E-2</v>
      </c>
    </row>
    <row r="881" spans="3:25" x14ac:dyDescent="0.25">
      <c r="C881" s="19" t="s">
        <v>2664</v>
      </c>
      <c r="D881" s="6" t="s">
        <v>1568</v>
      </c>
      <c r="E881" s="6" t="s">
        <v>39</v>
      </c>
      <c r="F881" s="48">
        <v>1.2789781644306</v>
      </c>
      <c r="G881" s="8">
        <v>15.2295885023154</v>
      </c>
      <c r="H881" s="9">
        <v>1</v>
      </c>
      <c r="I881" s="40">
        <v>0</v>
      </c>
      <c r="J881" s="7">
        <v>0</v>
      </c>
      <c r="K881" s="9">
        <v>0.12039437940316799</v>
      </c>
      <c r="L881" s="39">
        <v>0</v>
      </c>
      <c r="M881" s="47">
        <v>0</v>
      </c>
      <c r="N881" s="17">
        <v>1.2440836509242201E-2</v>
      </c>
      <c r="O881" s="7">
        <f>Q881/P881/N881</f>
        <v>35.326276690591065</v>
      </c>
      <c r="P881" s="7">
        <v>1.4214134070099571</v>
      </c>
      <c r="Q881" s="33">
        <v>0.62469475059051127</v>
      </c>
      <c r="R881" s="38" t="s">
        <v>1677</v>
      </c>
      <c r="S881" s="33" t="s">
        <v>1677</v>
      </c>
      <c r="T881" s="45" t="s">
        <v>1677</v>
      </c>
      <c r="U881" s="55">
        <f>RANK(Q881,$Q$5:$Q$3209,0)</f>
        <v>1020</v>
      </c>
      <c r="V881" s="55">
        <f>RANK(W881,$W$5:$W$3209,0)</f>
        <v>877</v>
      </c>
      <c r="W881" s="55">
        <f>N881*O881</f>
        <v>0.43948843278789707</v>
      </c>
      <c r="X881">
        <f t="shared" si="26"/>
        <v>147.96176262425431</v>
      </c>
      <c r="Y881" s="77">
        <f t="shared" si="27"/>
        <v>1.6575931854090842E-2</v>
      </c>
    </row>
    <row r="882" spans="3:25" x14ac:dyDescent="0.25">
      <c r="C882" s="19" t="s">
        <v>3552</v>
      </c>
      <c r="D882" s="6" t="s">
        <v>1380</v>
      </c>
      <c r="E882" s="6" t="s">
        <v>90</v>
      </c>
      <c r="F882" s="48">
        <v>2.2921564812835702</v>
      </c>
      <c r="G882" s="8">
        <v>12.637028626687201</v>
      </c>
      <c r="H882" s="9">
        <v>1</v>
      </c>
      <c r="I882" s="40">
        <v>0</v>
      </c>
      <c r="J882" s="7">
        <v>0</v>
      </c>
      <c r="K882" s="9">
        <v>1</v>
      </c>
      <c r="L882" s="39">
        <v>0</v>
      </c>
      <c r="M882" s="47">
        <v>0</v>
      </c>
      <c r="N882" s="17">
        <v>2.90155184349612E-2</v>
      </c>
      <c r="O882" s="7">
        <f>Q882/P882/N882</f>
        <v>14.950713546377354</v>
      </c>
      <c r="P882" s="7">
        <v>0.18720656437774683</v>
      </c>
      <c r="Q882" s="33">
        <v>8.1210713931101894E-2</v>
      </c>
      <c r="R882" s="38" t="s">
        <v>1676</v>
      </c>
      <c r="S882" s="33" t="s">
        <v>1676</v>
      </c>
      <c r="T882" s="45" t="s">
        <v>1677</v>
      </c>
      <c r="U882" s="55">
        <f>RANK(Q882,$Q$5:$Q$3209,0)</f>
        <v>1923</v>
      </c>
      <c r="V882" s="55">
        <f>RANK(W882,$W$5:$W$3209,0)</f>
        <v>878</v>
      </c>
      <c r="W882" s="55">
        <f>N882*O882</f>
        <v>0.43380270452073627</v>
      </c>
      <c r="X882">
        <f t="shared" si="26"/>
        <v>147.52227419146641</v>
      </c>
      <c r="Y882" s="77">
        <f t="shared" si="27"/>
        <v>1.6526696631535043E-2</v>
      </c>
    </row>
    <row r="883" spans="3:25" x14ac:dyDescent="0.25">
      <c r="C883" s="19" t="s">
        <v>2452</v>
      </c>
      <c r="D883" s="6" t="s">
        <v>261</v>
      </c>
      <c r="E883" s="6" t="s">
        <v>19</v>
      </c>
      <c r="F883" s="48">
        <v>2.09028437270005</v>
      </c>
      <c r="G883" s="8">
        <v>69.265407490265403</v>
      </c>
      <c r="H883" s="9">
        <v>0.50644943475845805</v>
      </c>
      <c r="I883" s="40">
        <v>0</v>
      </c>
      <c r="J883" s="7">
        <v>1</v>
      </c>
      <c r="K883" s="9">
        <v>0.41248495055157702</v>
      </c>
      <c r="L883" s="39">
        <v>0</v>
      </c>
      <c r="M883" s="47">
        <v>0</v>
      </c>
      <c r="N883" s="17">
        <v>1.6331819989138699E-2</v>
      </c>
      <c r="O883" s="7">
        <f>Q883/P883/N883</f>
        <v>26.553376868630977</v>
      </c>
      <c r="P883" s="7">
        <v>3.8268825092684944</v>
      </c>
      <c r="Q883" s="33">
        <v>1.6595848928701291</v>
      </c>
      <c r="R883" s="38" t="s">
        <v>1677</v>
      </c>
      <c r="S883" s="33" t="s">
        <v>1677</v>
      </c>
      <c r="T883" s="45" t="s">
        <v>1675</v>
      </c>
      <c r="U883" s="55">
        <f>RANK(Q883,$Q$5:$Q$3209,0)</f>
        <v>798</v>
      </c>
      <c r="V883" s="55">
        <f>RANK(W883,$W$5:$W$3209,0)</f>
        <v>879</v>
      </c>
      <c r="W883" s="55">
        <f>N883*O883</f>
        <v>0.43366497112224056</v>
      </c>
      <c r="X883">
        <f t="shared" si="26"/>
        <v>147.08847148694568</v>
      </c>
      <c r="Y883" s="77">
        <f t="shared" si="27"/>
        <v>1.6478098372493508E-2</v>
      </c>
    </row>
    <row r="884" spans="3:25" x14ac:dyDescent="0.25">
      <c r="C884" s="19" t="s">
        <v>2497</v>
      </c>
      <c r="D884" s="6" t="s">
        <v>463</v>
      </c>
      <c r="E884" s="6" t="s">
        <v>39</v>
      </c>
      <c r="F884" s="48">
        <v>0.57729540266766199</v>
      </c>
      <c r="G884" s="8">
        <v>95.730936335450707</v>
      </c>
      <c r="H884" s="9">
        <v>1</v>
      </c>
      <c r="I884" s="40">
        <v>0</v>
      </c>
      <c r="J884" s="7">
        <v>0</v>
      </c>
      <c r="K884" s="9">
        <v>0.123632188393465</v>
      </c>
      <c r="L884" s="39">
        <v>0</v>
      </c>
      <c r="M884" s="47">
        <v>0</v>
      </c>
      <c r="N884" s="17">
        <v>2.1451069929867402E-2</v>
      </c>
      <c r="O884" s="7">
        <f>Q884/P884/N884</f>
        <v>19.997911461310199</v>
      </c>
      <c r="P884" s="7">
        <v>2.9158239845819356</v>
      </c>
      <c r="Q884" s="33">
        <v>1.2508202509630277</v>
      </c>
      <c r="R884" s="38" t="s">
        <v>1677</v>
      </c>
      <c r="S884" s="33" t="s">
        <v>1677</v>
      </c>
      <c r="T884" s="45" t="s">
        <v>1676</v>
      </c>
      <c r="U884" s="55">
        <f>RANK(Q884,$Q$5:$Q$3209,0)</f>
        <v>847</v>
      </c>
      <c r="V884" s="55">
        <f>RANK(W884,$W$5:$W$3209,0)</f>
        <v>880</v>
      </c>
      <c r="W884" s="55">
        <f>N884*O884</f>
        <v>0.42897659720786185</v>
      </c>
      <c r="X884">
        <f t="shared" si="26"/>
        <v>146.65480651582345</v>
      </c>
      <c r="Y884" s="77">
        <f t="shared" si="27"/>
        <v>1.6429515543515707E-2</v>
      </c>
    </row>
    <row r="885" spans="3:25" x14ac:dyDescent="0.25">
      <c r="C885" s="19" t="s">
        <v>2584</v>
      </c>
      <c r="D885" s="6" t="s">
        <v>363</v>
      </c>
      <c r="E885" s="6" t="s">
        <v>131</v>
      </c>
      <c r="F885" s="48">
        <v>27.315265308081202</v>
      </c>
      <c r="G885" s="8">
        <v>76.736130379282699</v>
      </c>
      <c r="H885" s="9">
        <v>0.63935267949114605</v>
      </c>
      <c r="I885" s="40">
        <v>7</v>
      </c>
      <c r="J885" s="7">
        <v>10</v>
      </c>
      <c r="K885" s="9">
        <v>0.975513798075202</v>
      </c>
      <c r="L885" s="39">
        <v>0</v>
      </c>
      <c r="M885" s="47">
        <v>0</v>
      </c>
      <c r="N885" s="17">
        <v>0.42883543726976803</v>
      </c>
      <c r="O885" s="7">
        <f>Q885/P885/N885</f>
        <v>1</v>
      </c>
      <c r="P885" s="7">
        <v>1.9361114478965709</v>
      </c>
      <c r="Q885" s="33">
        <v>0.83027319936172961</v>
      </c>
      <c r="R885" s="41" t="s">
        <v>1675</v>
      </c>
      <c r="S885" s="33" t="s">
        <v>1675</v>
      </c>
      <c r="T885" s="45" t="s">
        <v>1677</v>
      </c>
      <c r="U885" s="55">
        <f>RANK(Q885,$Q$5:$Q$3209,0)</f>
        <v>936</v>
      </c>
      <c r="V885" s="55">
        <f>RANK(W885,$W$5:$W$3209,0)</f>
        <v>881</v>
      </c>
      <c r="W885" s="55">
        <f>N885*O885</f>
        <v>0.42883543726976803</v>
      </c>
      <c r="X885">
        <f t="shared" si="26"/>
        <v>146.2258299186156</v>
      </c>
      <c r="Y885" s="77">
        <f t="shared" si="27"/>
        <v>1.6381457945956704E-2</v>
      </c>
    </row>
    <row r="886" spans="3:25" x14ac:dyDescent="0.25">
      <c r="C886" s="19" t="s">
        <v>2582</v>
      </c>
      <c r="D886" s="6" t="s">
        <v>461</v>
      </c>
      <c r="E886" s="6" t="s">
        <v>131</v>
      </c>
      <c r="F886" s="48">
        <v>3.5532165901999999</v>
      </c>
      <c r="G886" s="8">
        <v>21.270229559216499</v>
      </c>
      <c r="H886" s="9">
        <v>0.61979271630535604</v>
      </c>
      <c r="I886" s="40">
        <v>6</v>
      </c>
      <c r="J886" s="7">
        <v>8</v>
      </c>
      <c r="K886" s="9">
        <v>0.55848582457100504</v>
      </c>
      <c r="L886" s="39">
        <v>0</v>
      </c>
      <c r="M886" s="47">
        <v>0</v>
      </c>
      <c r="N886" s="17">
        <v>2.13157196430083E-2</v>
      </c>
      <c r="O886" s="7">
        <f>Q886/P886/N886</f>
        <v>19.997911461310199</v>
      </c>
      <c r="P886" s="7">
        <v>1.9798747834754391</v>
      </c>
      <c r="Q886" s="33">
        <v>0.84396097479471477</v>
      </c>
      <c r="R886" s="38" t="s">
        <v>1677</v>
      </c>
      <c r="S886" s="33" t="s">
        <v>1677</v>
      </c>
      <c r="T886" s="45" t="s">
        <v>1677</v>
      </c>
      <c r="U886" s="55">
        <f>RANK(Q886,$Q$5:$Q$3209,0)</f>
        <v>934</v>
      </c>
      <c r="V886" s="55">
        <f>RANK(W886,$W$5:$W$3209,0)</f>
        <v>882</v>
      </c>
      <c r="W886" s="55">
        <f>N886*O886</f>
        <v>0.42626987415499062</v>
      </c>
      <c r="X886">
        <f t="shared" si="26"/>
        <v>145.79699448134585</v>
      </c>
      <c r="Y886" s="77">
        <f t="shared" si="27"/>
        <v>1.6333416162331468E-2</v>
      </c>
    </row>
    <row r="887" spans="3:25" x14ac:dyDescent="0.25">
      <c r="C887" s="19" t="s">
        <v>763</v>
      </c>
      <c r="D887" s="6" t="s">
        <v>763</v>
      </c>
      <c r="E887" s="6" t="s">
        <v>90</v>
      </c>
      <c r="F887" s="48">
        <v>2.0194732017178599E-2</v>
      </c>
      <c r="G887" s="8">
        <v>10</v>
      </c>
      <c r="H887" s="9">
        <v>1</v>
      </c>
      <c r="I887" s="40">
        <v>0</v>
      </c>
      <c r="J887" s="7">
        <v>0</v>
      </c>
      <c r="K887" s="9">
        <v>1</v>
      </c>
      <c r="L887" s="39">
        <v>0</v>
      </c>
      <c r="M887" s="47">
        <v>0</v>
      </c>
      <c r="N887" s="17">
        <v>2.8511563181221999E-2</v>
      </c>
      <c r="O887" s="7">
        <f>Q887/P887/N887</f>
        <v>14.950713546377353</v>
      </c>
      <c r="P887" s="7">
        <v>3.8120986170524493</v>
      </c>
      <c r="Q887" s="33">
        <v>1.6249764686325687</v>
      </c>
      <c r="R887" s="38" t="s">
        <v>1676</v>
      </c>
      <c r="S887" s="33" t="s">
        <v>1676</v>
      </c>
      <c r="T887" s="45" t="s">
        <v>1675</v>
      </c>
      <c r="U887" s="55">
        <f>RANK(Q887,$Q$5:$Q$3209,0)</f>
        <v>803</v>
      </c>
      <c r="V887" s="55">
        <f>RANK(W887,$W$5:$W$3209,0)</f>
        <v>883</v>
      </c>
      <c r="W887" s="55">
        <f>N887*O887</f>
        <v>0.42626821388188951</v>
      </c>
      <c r="X887">
        <f t="shared" si="26"/>
        <v>145.37072460719085</v>
      </c>
      <c r="Y887" s="77">
        <f t="shared" si="27"/>
        <v>1.6285661794850807E-2</v>
      </c>
    </row>
    <row r="888" spans="3:25" x14ac:dyDescent="0.25">
      <c r="C888" s="19" t="s">
        <v>972</v>
      </c>
      <c r="D888" s="6" t="s">
        <v>972</v>
      </c>
      <c r="E888" s="6" t="s">
        <v>90</v>
      </c>
      <c r="F888" s="48">
        <v>3.9207632758418301E-3</v>
      </c>
      <c r="G888" s="8">
        <v>10</v>
      </c>
      <c r="H888" s="9">
        <v>1</v>
      </c>
      <c r="I888" s="40">
        <v>0</v>
      </c>
      <c r="J888" s="7">
        <v>0</v>
      </c>
      <c r="K888" s="9">
        <v>1</v>
      </c>
      <c r="L888" s="39">
        <v>0</v>
      </c>
      <c r="M888" s="47">
        <v>0</v>
      </c>
      <c r="N888" s="17">
        <v>2.8511563181221999E-2</v>
      </c>
      <c r="O888" s="7">
        <f>Q888/P888/N888</f>
        <v>14.950713546377353</v>
      </c>
      <c r="P888" s="7">
        <v>1.8025332959444142</v>
      </c>
      <c r="Q888" s="33">
        <v>0.7683626485248608</v>
      </c>
      <c r="R888" s="38" t="s">
        <v>1676</v>
      </c>
      <c r="S888" s="33" t="s">
        <v>1676</v>
      </c>
      <c r="T888" s="45" t="s">
        <v>1677</v>
      </c>
      <c r="U888" s="55">
        <f>RANK(Q888,$Q$5:$Q$3209,0)</f>
        <v>952</v>
      </c>
      <c r="V888" s="55">
        <f>RANK(W888,$W$5:$W$3209,0)</f>
        <v>883</v>
      </c>
      <c r="W888" s="55">
        <f>N888*O888</f>
        <v>0.42626821388188951</v>
      </c>
      <c r="X888">
        <f t="shared" si="26"/>
        <v>144.94445639330897</v>
      </c>
      <c r="Y888" s="77">
        <f t="shared" si="27"/>
        <v>1.6237907613368022E-2</v>
      </c>
    </row>
    <row r="889" spans="3:25" x14ac:dyDescent="0.25">
      <c r="C889" s="19" t="s">
        <v>2550</v>
      </c>
      <c r="D889" s="6" t="s">
        <v>1090</v>
      </c>
      <c r="E889" s="6" t="s">
        <v>16</v>
      </c>
      <c r="F889" s="48">
        <v>3.0305810501397499</v>
      </c>
      <c r="G889" s="8">
        <v>20.080424975755399</v>
      </c>
      <c r="H889" s="9">
        <v>0.58867766511824704</v>
      </c>
      <c r="I889" s="40">
        <v>1</v>
      </c>
      <c r="J889" s="7">
        <v>0</v>
      </c>
      <c r="K889" s="9">
        <v>0.24576547071667099</v>
      </c>
      <c r="L889" s="39">
        <v>0</v>
      </c>
      <c r="M889" s="47">
        <v>0</v>
      </c>
      <c r="N889" s="17">
        <v>1.2032367330820699E-2</v>
      </c>
      <c r="O889" s="7">
        <f>Q889/P889/N889</f>
        <v>35.326276690591058</v>
      </c>
      <c r="P889" s="7">
        <v>2.2968980480723267</v>
      </c>
      <c r="Q889" s="33">
        <v>0.97631658464383742</v>
      </c>
      <c r="R889" s="38" t="s">
        <v>1677</v>
      </c>
      <c r="S889" s="33" t="s">
        <v>1677</v>
      </c>
      <c r="T889" s="45" t="s">
        <v>1676</v>
      </c>
      <c r="U889" s="55">
        <f>RANK(Q889,$Q$5:$Q$3209,0)</f>
        <v>901</v>
      </c>
      <c r="V889" s="55">
        <f>RANK(W889,$W$5:$W$3209,0)</f>
        <v>885</v>
      </c>
      <c r="W889" s="55">
        <f>N889*O889</f>
        <v>0.42505873757140061</v>
      </c>
      <c r="X889">
        <f t="shared" si="26"/>
        <v>144.51818817942709</v>
      </c>
      <c r="Y889" s="77">
        <f t="shared" si="27"/>
        <v>1.6190153431885242E-2</v>
      </c>
    </row>
    <row r="890" spans="3:25" x14ac:dyDescent="0.25">
      <c r="C890" s="19" t="s">
        <v>2604</v>
      </c>
      <c r="D890" s="6" t="s">
        <v>699</v>
      </c>
      <c r="E890" s="6" t="s">
        <v>90</v>
      </c>
      <c r="F890" s="48">
        <v>12.72900383697027</v>
      </c>
      <c r="G890" s="8">
        <v>58.653376718772897</v>
      </c>
      <c r="H890" s="9">
        <v>0.88525287330843905</v>
      </c>
      <c r="I890" s="40">
        <v>3</v>
      </c>
      <c r="J890" s="7">
        <v>19</v>
      </c>
      <c r="K890" s="9">
        <v>1.00000000000001</v>
      </c>
      <c r="L890" s="39">
        <v>0.90155930881969004</v>
      </c>
      <c r="M890" s="47">
        <v>0</v>
      </c>
      <c r="N890" s="17">
        <v>0.42208054250646398</v>
      </c>
      <c r="O890" s="7">
        <f>Q890/P890/N890</f>
        <v>1</v>
      </c>
      <c r="P890" s="7">
        <v>1.7706502314951063</v>
      </c>
      <c r="Q890" s="33">
        <v>0.74735701029865054</v>
      </c>
      <c r="R890" s="41" t="s">
        <v>1675</v>
      </c>
      <c r="S890" s="33" t="s">
        <v>1675</v>
      </c>
      <c r="T890" s="45" t="s">
        <v>1677</v>
      </c>
      <c r="U890" s="55">
        <f>RANK(Q890,$Q$5:$Q$3209,0)</f>
        <v>958</v>
      </c>
      <c r="V890" s="55">
        <f>RANK(W890,$W$5:$W$3209,0)</f>
        <v>886</v>
      </c>
      <c r="W890" s="55">
        <f>N890*O890</f>
        <v>0.42208054250646398</v>
      </c>
      <c r="X890">
        <f t="shared" si="26"/>
        <v>144.09312944185569</v>
      </c>
      <c r="Y890" s="77">
        <f t="shared" si="27"/>
        <v>1.6142534746199116E-2</v>
      </c>
    </row>
    <row r="891" spans="3:25" x14ac:dyDescent="0.25">
      <c r="C891" s="19" t="s">
        <v>2499</v>
      </c>
      <c r="D891" s="6" t="s">
        <v>1434</v>
      </c>
      <c r="E891" s="6" t="s">
        <v>126</v>
      </c>
      <c r="F891" s="48">
        <v>0.45256798932030201</v>
      </c>
      <c r="G891" s="8">
        <v>14.248087984160099</v>
      </c>
      <c r="H891" s="9">
        <v>1</v>
      </c>
      <c r="I891" s="40">
        <v>0</v>
      </c>
      <c r="J891" s="7">
        <v>0</v>
      </c>
      <c r="K891" s="9">
        <v>7.9080240948991395E-2</v>
      </c>
      <c r="L891" s="39">
        <v>0</v>
      </c>
      <c r="M891" s="47">
        <v>0</v>
      </c>
      <c r="N891" s="17">
        <v>1.1863316530521801E-2</v>
      </c>
      <c r="O891" s="7">
        <f>Q891/P891/N891</f>
        <v>35.326276690591058</v>
      </c>
      <c r="P891" s="7">
        <v>2.966489681481034</v>
      </c>
      <c r="Q891" s="33">
        <v>1.2432166744461637</v>
      </c>
      <c r="R891" s="38" t="s">
        <v>1677</v>
      </c>
      <c r="S891" s="33" t="s">
        <v>1677</v>
      </c>
      <c r="T891" s="45" t="s">
        <v>1676</v>
      </c>
      <c r="U891" s="55">
        <f>RANK(Q891,$Q$5:$Q$3209,0)</f>
        <v>849</v>
      </c>
      <c r="V891" s="55">
        <f>RANK(W891,$W$5:$W$3209,0)</f>
        <v>887</v>
      </c>
      <c r="W891" s="55">
        <f>N891*O891</f>
        <v>0.41908680222527589</v>
      </c>
      <c r="X891">
        <f t="shared" si="26"/>
        <v>143.67104889934922</v>
      </c>
      <c r="Y891" s="77">
        <f t="shared" si="27"/>
        <v>1.6095249703189103E-2</v>
      </c>
    </row>
    <row r="892" spans="3:25" x14ac:dyDescent="0.25">
      <c r="C892" s="19" t="s">
        <v>2493</v>
      </c>
      <c r="D892" s="6" t="s">
        <v>1226</v>
      </c>
      <c r="E892" s="6" t="s">
        <v>126</v>
      </c>
      <c r="F892" s="48">
        <v>4.7136040275535702</v>
      </c>
      <c r="G892" s="8">
        <v>30.163646755163501</v>
      </c>
      <c r="H892" s="9">
        <v>0.44852870156339397</v>
      </c>
      <c r="I892" s="40">
        <v>1</v>
      </c>
      <c r="J892" s="7">
        <v>1</v>
      </c>
      <c r="K892" s="9">
        <v>0.66693830592745595</v>
      </c>
      <c r="L892" s="39">
        <v>0</v>
      </c>
      <c r="M892" s="47">
        <v>0</v>
      </c>
      <c r="N892" s="17">
        <v>1.5592862682446799E-2</v>
      </c>
      <c r="O892" s="7">
        <f>Q892/P892/N892</f>
        <v>26.553376868630981</v>
      </c>
      <c r="P892" s="7">
        <v>3.1098493057759371</v>
      </c>
      <c r="Q892" s="33">
        <v>1.2876118314103122</v>
      </c>
      <c r="R892" s="38" t="s">
        <v>1677</v>
      </c>
      <c r="S892" s="33" t="s">
        <v>1677</v>
      </c>
      <c r="T892" s="45" t="s">
        <v>1675</v>
      </c>
      <c r="U892" s="55">
        <f>RANK(Q892,$Q$5:$Q$3209,0)</f>
        <v>843</v>
      </c>
      <c r="V892" s="55">
        <f>RANK(W892,$W$5:$W$3209,0)</f>
        <v>888</v>
      </c>
      <c r="W892" s="55">
        <f>N892*O892</f>
        <v>0.41404315926782209</v>
      </c>
      <c r="X892">
        <f t="shared" si="26"/>
        <v>143.25196209712394</v>
      </c>
      <c r="Y892" s="77">
        <f t="shared" si="27"/>
        <v>1.6048300044362206E-2</v>
      </c>
    </row>
    <row r="893" spans="3:25" x14ac:dyDescent="0.25">
      <c r="C893" s="19" t="s">
        <v>2509</v>
      </c>
      <c r="D893" s="6" t="s">
        <v>908</v>
      </c>
      <c r="E893" s="6" t="s">
        <v>448</v>
      </c>
      <c r="F893" s="48">
        <v>0.80944820522641303</v>
      </c>
      <c r="G893" s="8">
        <v>40.603520127820801</v>
      </c>
      <c r="H893" s="9">
        <v>0.586017300067325</v>
      </c>
      <c r="I893" s="40">
        <v>0</v>
      </c>
      <c r="J893" s="7">
        <v>0</v>
      </c>
      <c r="K893" s="9">
        <v>0.21912438127199499</v>
      </c>
      <c r="L893" s="39">
        <v>0</v>
      </c>
      <c r="M893" s="47">
        <v>0</v>
      </c>
      <c r="N893" s="17">
        <v>1.16198405726857E-2</v>
      </c>
      <c r="O893" s="7">
        <f>Q893/P893/N893</f>
        <v>35.326276690591051</v>
      </c>
      <c r="P893" s="7">
        <v>2.903255719607047</v>
      </c>
      <c r="Q893" s="33">
        <v>1.1917449655488552</v>
      </c>
      <c r="R893" s="38" t="s">
        <v>1677</v>
      </c>
      <c r="S893" s="33" t="s">
        <v>1677</v>
      </c>
      <c r="T893" s="45" t="s">
        <v>1676</v>
      </c>
      <c r="U893" s="55">
        <f>RANK(Q893,$Q$5:$Q$3209,0)</f>
        <v>859</v>
      </c>
      <c r="V893" s="55">
        <f>RANK(W893,$W$5:$W$3209,0)</f>
        <v>889</v>
      </c>
      <c r="W893" s="55">
        <f>N893*O893</f>
        <v>0.41048570317125105</v>
      </c>
      <c r="X893">
        <f t="shared" si="26"/>
        <v>142.8379189378561</v>
      </c>
      <c r="Y893" s="77">
        <f t="shared" si="27"/>
        <v>1.6001915417206171E-2</v>
      </c>
    </row>
    <row r="894" spans="3:25" x14ac:dyDescent="0.25">
      <c r="C894" s="19" t="s">
        <v>2503</v>
      </c>
      <c r="D894" s="6" t="s">
        <v>1138</v>
      </c>
      <c r="E894" s="6" t="s">
        <v>16</v>
      </c>
      <c r="F894" s="48">
        <v>5.0363426107775999E-2</v>
      </c>
      <c r="G894" s="8">
        <v>10</v>
      </c>
      <c r="H894" s="9">
        <v>0</v>
      </c>
      <c r="I894" s="40">
        <v>0</v>
      </c>
      <c r="J894" s="7">
        <v>0</v>
      </c>
      <c r="K894" s="9">
        <v>0.89862183179557398</v>
      </c>
      <c r="L894" s="39">
        <v>0</v>
      </c>
      <c r="M894" s="47">
        <v>0</v>
      </c>
      <c r="N894" s="17">
        <v>1.14829710508831E-2</v>
      </c>
      <c r="O894" s="7">
        <f>Q894/P894/N894</f>
        <v>35.326276690591058</v>
      </c>
      <c r="P894" s="7">
        <v>3.0400680744887132</v>
      </c>
      <c r="Q894" s="33">
        <v>1.2332054766816196</v>
      </c>
      <c r="R894" s="38" t="s">
        <v>1677</v>
      </c>
      <c r="S894" s="33" t="s">
        <v>1677</v>
      </c>
      <c r="T894" s="45" t="s">
        <v>1676</v>
      </c>
      <c r="U894" s="55">
        <f>RANK(Q894,$Q$5:$Q$3209,0)</f>
        <v>853</v>
      </c>
      <c r="V894" s="55">
        <f>RANK(W894,$W$5:$W$3209,0)</f>
        <v>890</v>
      </c>
      <c r="W894" s="55">
        <f>N894*O894</f>
        <v>0.40565061257354357</v>
      </c>
      <c r="X894">
        <f t="shared" si="26"/>
        <v>142.42743323468486</v>
      </c>
      <c r="Y894" s="77">
        <f t="shared" si="27"/>
        <v>1.595592932646106E-2</v>
      </c>
    </row>
    <row r="895" spans="3:25" x14ac:dyDescent="0.25">
      <c r="C895" s="19" t="s">
        <v>2678</v>
      </c>
      <c r="D895" s="6" t="s">
        <v>1180</v>
      </c>
      <c r="E895" s="6" t="s">
        <v>90</v>
      </c>
      <c r="F895" s="48">
        <v>85.114546555194948</v>
      </c>
      <c r="G895" s="8">
        <v>35.714210580728398</v>
      </c>
      <c r="H895" s="9">
        <v>0.99542012225315701</v>
      </c>
      <c r="I895" s="40">
        <v>6</v>
      </c>
      <c r="J895" s="7">
        <v>74</v>
      </c>
      <c r="K895" s="9">
        <v>0.999999999999999</v>
      </c>
      <c r="L895" s="39">
        <v>7.8123328225451205E-2</v>
      </c>
      <c r="M895" s="47">
        <v>0</v>
      </c>
      <c r="N895" s="17">
        <v>0.40262439411365503</v>
      </c>
      <c r="O895" s="7">
        <f>Q895/P895/N895</f>
        <v>1</v>
      </c>
      <c r="P895" s="7">
        <v>1.5018736736932277</v>
      </c>
      <c r="Q895" s="33">
        <v>0.60469097790598503</v>
      </c>
      <c r="R895" s="41" t="s">
        <v>1675</v>
      </c>
      <c r="S895" s="33" t="s">
        <v>1675</v>
      </c>
      <c r="T895" s="45" t="s">
        <v>1677</v>
      </c>
      <c r="U895" s="55">
        <f>RANK(Q895,$Q$5:$Q$3209,0)</f>
        <v>1034</v>
      </c>
      <c r="V895" s="55">
        <f>RANK(W895,$W$5:$W$3209,0)</f>
        <v>891</v>
      </c>
      <c r="W895" s="55">
        <f>N895*O895</f>
        <v>0.40262439411365503</v>
      </c>
      <c r="X895">
        <f t="shared" si="26"/>
        <v>142.02178262211132</v>
      </c>
      <c r="Y895" s="77">
        <f t="shared" si="27"/>
        <v>1.5910484903582264E-2</v>
      </c>
    </row>
    <row r="896" spans="3:25" x14ac:dyDescent="0.25">
      <c r="C896" s="19" t="s">
        <v>2525</v>
      </c>
      <c r="D896" s="6" t="s">
        <v>83</v>
      </c>
      <c r="E896" s="6" t="s">
        <v>12</v>
      </c>
      <c r="F896" s="48">
        <v>0.24034759893361099</v>
      </c>
      <c r="G896" s="8">
        <v>10</v>
      </c>
      <c r="H896" s="9">
        <v>0</v>
      </c>
      <c r="I896" s="40">
        <v>0</v>
      </c>
      <c r="J896" s="7">
        <v>0</v>
      </c>
      <c r="K896" s="9">
        <v>0.450618372724501</v>
      </c>
      <c r="L896" s="39">
        <v>0</v>
      </c>
      <c r="M896" s="47">
        <v>0</v>
      </c>
      <c r="N896" s="17">
        <v>8.4028888841027501E-3</v>
      </c>
      <c r="O896" s="7">
        <f>Q896/P896/N896</f>
        <v>47.636719618242658</v>
      </c>
      <c r="P896" s="7">
        <v>2.7618468691976599</v>
      </c>
      <c r="Q896" s="33">
        <v>1.1055288064422</v>
      </c>
      <c r="R896" s="38" t="s">
        <v>1677</v>
      </c>
      <c r="S896" s="33" t="s">
        <v>1677</v>
      </c>
      <c r="T896" s="45" t="s">
        <v>1676</v>
      </c>
      <c r="U896" s="55">
        <f>RANK(Q896,$Q$5:$Q$3209,0)</f>
        <v>876</v>
      </c>
      <c r="V896" s="55">
        <f>RANK(W896,$W$5:$W$3209,0)</f>
        <v>892</v>
      </c>
      <c r="W896" s="55">
        <f>N896*O896</f>
        <v>0.40028606175525061</v>
      </c>
      <c r="X896">
        <f t="shared" si="26"/>
        <v>141.61915822799767</v>
      </c>
      <c r="Y896" s="77">
        <f t="shared" si="27"/>
        <v>1.5865379503367676E-2</v>
      </c>
    </row>
    <row r="897" spans="3:25" x14ac:dyDescent="0.25">
      <c r="C897" s="19" t="s">
        <v>2466</v>
      </c>
      <c r="D897" s="6" t="s">
        <v>277</v>
      </c>
      <c r="E897" s="6" t="s">
        <v>48</v>
      </c>
      <c r="F897" s="48">
        <v>2.5581787508986129</v>
      </c>
      <c r="G897" s="8">
        <v>55.455181723898299</v>
      </c>
      <c r="H897" s="9">
        <v>0.10599355690037</v>
      </c>
      <c r="I897" s="40">
        <v>0</v>
      </c>
      <c r="J897" s="7">
        <v>1</v>
      </c>
      <c r="K897" s="9">
        <v>0.86901690677761001</v>
      </c>
      <c r="L897" s="39">
        <v>2.1403061118532098E-2</v>
      </c>
      <c r="M897" s="47">
        <v>0</v>
      </c>
      <c r="N897" s="17">
        <v>1.9895866253832401E-2</v>
      </c>
      <c r="O897" s="7">
        <f>Q897/P897/N897</f>
        <v>19.997911461310199</v>
      </c>
      <c r="P897" s="7">
        <v>3.7737407645483181</v>
      </c>
      <c r="Q897" s="33">
        <v>1.5014800192308384</v>
      </c>
      <c r="R897" s="38" t="s">
        <v>1677</v>
      </c>
      <c r="S897" s="33" t="s">
        <v>1677</v>
      </c>
      <c r="T897" s="45" t="s">
        <v>1675</v>
      </c>
      <c r="U897" s="55">
        <f>RANK(Q897,$Q$5:$Q$3209,0)</f>
        <v>813</v>
      </c>
      <c r="V897" s="55">
        <f>RANK(W897,$W$5:$W$3209,0)</f>
        <v>893</v>
      </c>
      <c r="W897" s="55">
        <f>N897*O897</f>
        <v>0.39787577179020978</v>
      </c>
      <c r="X897">
        <f t="shared" si="26"/>
        <v>141.21887216624242</v>
      </c>
      <c r="Y897" s="77">
        <f t="shared" si="27"/>
        <v>1.5820536062980669E-2</v>
      </c>
    </row>
    <row r="898" spans="3:25" x14ac:dyDescent="0.25">
      <c r="C898" s="19" t="s">
        <v>2665</v>
      </c>
      <c r="D898" s="6" t="s">
        <v>331</v>
      </c>
      <c r="E898" s="6" t="s">
        <v>48</v>
      </c>
      <c r="F898" s="48">
        <v>2.4504839515679402</v>
      </c>
      <c r="G898" s="8">
        <v>75.193700037559495</v>
      </c>
      <c r="H898" s="9">
        <v>0.26756157201914998</v>
      </c>
      <c r="I898" s="40">
        <v>0</v>
      </c>
      <c r="J898" s="7">
        <v>1</v>
      </c>
      <c r="K898" s="9">
        <v>0.18840960600252099</v>
      </c>
      <c r="L898" s="39">
        <v>0</v>
      </c>
      <c r="M898" s="47">
        <v>0</v>
      </c>
      <c r="N898" s="17">
        <v>1.12140142826194E-2</v>
      </c>
      <c r="O898" s="7">
        <f>Q898/P898/N898</f>
        <v>35.326276690591058</v>
      </c>
      <c r="P898" s="7">
        <v>1.5736562305900106</v>
      </c>
      <c r="Q898" s="33">
        <v>0.62340292648506312</v>
      </c>
      <c r="R898" s="38" t="s">
        <v>1677</v>
      </c>
      <c r="S898" s="33" t="s">
        <v>1677</v>
      </c>
      <c r="T898" s="45" t="s">
        <v>1677</v>
      </c>
      <c r="U898" s="55">
        <f>RANK(Q898,$Q$5:$Q$3209,0)</f>
        <v>1021</v>
      </c>
      <c r="V898" s="55">
        <f>RANK(W898,$W$5:$W$3209,0)</f>
        <v>894</v>
      </c>
      <c r="W898" s="55">
        <f>N898*O898</f>
        <v>0.3961493713600529</v>
      </c>
      <c r="X898">
        <f t="shared" si="26"/>
        <v>140.82099639445221</v>
      </c>
      <c r="Y898" s="77">
        <f t="shared" si="27"/>
        <v>1.5775962643722771E-2</v>
      </c>
    </row>
    <row r="899" spans="3:25" x14ac:dyDescent="0.25">
      <c r="C899" s="19" t="s">
        <v>2505</v>
      </c>
      <c r="D899" s="6" t="s">
        <v>723</v>
      </c>
      <c r="E899" s="6" t="s">
        <v>131</v>
      </c>
      <c r="F899" s="48">
        <v>5.0570625535537204</v>
      </c>
      <c r="G899" s="8">
        <v>54.032125948788803</v>
      </c>
      <c r="H899" s="9">
        <v>1</v>
      </c>
      <c r="I899" s="40">
        <v>0</v>
      </c>
      <c r="J899" s="7">
        <v>3</v>
      </c>
      <c r="K899" s="9">
        <v>0.42259623667012702</v>
      </c>
      <c r="L899" s="39">
        <v>0</v>
      </c>
      <c r="M899" s="47">
        <v>0</v>
      </c>
      <c r="N899" s="17">
        <v>2.6354262523214E-2</v>
      </c>
      <c r="O899" s="7">
        <f>Q899/P899/N899</f>
        <v>14.950713546377354</v>
      </c>
      <c r="P899" s="7">
        <v>3.0843370495665301</v>
      </c>
      <c r="Q899" s="33">
        <v>1.2152751542224625</v>
      </c>
      <c r="R899" s="38" t="s">
        <v>1676</v>
      </c>
      <c r="S899" s="33" t="s">
        <v>1676</v>
      </c>
      <c r="T899" s="45" t="s">
        <v>1675</v>
      </c>
      <c r="U899" s="55">
        <f>RANK(Q899,$Q$5:$Q$3209,0)</f>
        <v>855</v>
      </c>
      <c r="V899" s="55">
        <f>RANK(W899,$W$5:$W$3209,0)</f>
        <v>895</v>
      </c>
      <c r="W899" s="55">
        <f>N899*O899</f>
        <v>0.39401502971060059</v>
      </c>
      <c r="X899">
        <f t="shared" si="26"/>
        <v>140.42484702309216</v>
      </c>
      <c r="Y899" s="77">
        <f t="shared" si="27"/>
        <v>1.5731582630486643E-2</v>
      </c>
    </row>
    <row r="900" spans="3:25" x14ac:dyDescent="0.25">
      <c r="C900" s="19" t="s">
        <v>2495</v>
      </c>
      <c r="D900" s="6" t="s">
        <v>1102</v>
      </c>
      <c r="E900" s="6" t="s">
        <v>448</v>
      </c>
      <c r="F900" s="48">
        <v>0.50066208203346796</v>
      </c>
      <c r="G900" s="8">
        <v>79.383839327963798</v>
      </c>
      <c r="H900" s="9">
        <v>0.12323213440723101</v>
      </c>
      <c r="I900" s="40">
        <v>0</v>
      </c>
      <c r="J900" s="7">
        <v>0</v>
      </c>
      <c r="K900" s="9">
        <v>0.29374146510100901</v>
      </c>
      <c r="L900" s="39">
        <v>0</v>
      </c>
      <c r="M900" s="47">
        <v>0</v>
      </c>
      <c r="N900" s="17">
        <v>1.11491597006237E-2</v>
      </c>
      <c r="O900" s="7">
        <f>Q900/P900/N900</f>
        <v>35.326276690591065</v>
      </c>
      <c r="P900" s="7">
        <v>3.1981881551491216</v>
      </c>
      <c r="Q900" s="33">
        <v>1.2596329513121753</v>
      </c>
      <c r="R900" s="38" t="s">
        <v>1677</v>
      </c>
      <c r="S900" s="33" t="s">
        <v>1677</v>
      </c>
      <c r="T900" s="45" t="s">
        <v>1675</v>
      </c>
      <c r="U900" s="55">
        <f>RANK(Q900,$Q$5:$Q$3209,0)</f>
        <v>845</v>
      </c>
      <c r="V900" s="55">
        <f>RANK(W900,$W$5:$W$3209,0)</f>
        <v>896</v>
      </c>
      <c r="W900" s="55">
        <f>N900*O900</f>
        <v>0.3938583004518203</v>
      </c>
      <c r="X900">
        <f t="shared" si="26"/>
        <v>140.03083199338155</v>
      </c>
      <c r="Y900" s="77">
        <f t="shared" si="27"/>
        <v>1.5687441724308363E-2</v>
      </c>
    </row>
    <row r="901" spans="3:25" x14ac:dyDescent="0.25">
      <c r="C901" s="19" t="s">
        <v>2592</v>
      </c>
      <c r="D901" s="6" t="s">
        <v>297</v>
      </c>
      <c r="E901" s="6" t="s">
        <v>115</v>
      </c>
      <c r="F901" s="48">
        <v>14.986633787714201</v>
      </c>
      <c r="G901" s="8">
        <v>67.642017970013896</v>
      </c>
      <c r="H901" s="9">
        <v>0.90940673797146399</v>
      </c>
      <c r="I901" s="40">
        <v>14</v>
      </c>
      <c r="J901" s="7">
        <v>1</v>
      </c>
      <c r="K901" s="9">
        <v>1</v>
      </c>
      <c r="L901" s="39">
        <v>1</v>
      </c>
      <c r="M901" s="47">
        <v>1</v>
      </c>
      <c r="N901" s="17">
        <v>0.392188282132998</v>
      </c>
      <c r="O901" s="7">
        <f>Q901/P901/N901</f>
        <v>1</v>
      </c>
      <c r="P901" s="7">
        <v>2.0172776008387938</v>
      </c>
      <c r="Q901" s="33">
        <v>0.79115263685834214</v>
      </c>
      <c r="R901" s="41" t="s">
        <v>1675</v>
      </c>
      <c r="S901" s="33" t="s">
        <v>1675</v>
      </c>
      <c r="T901" s="45" t="s">
        <v>1677</v>
      </c>
      <c r="U901" s="55">
        <f>RANK(Q901,$Q$5:$Q$3209,0)</f>
        <v>945</v>
      </c>
      <c r="V901" s="55">
        <f>RANK(W901,$W$5:$W$3209,0)</f>
        <v>897</v>
      </c>
      <c r="W901" s="55">
        <f>N901*O901</f>
        <v>0.392188282132998</v>
      </c>
      <c r="X901">
        <f t="shared" si="26"/>
        <v>139.63697369292973</v>
      </c>
      <c r="Y901" s="77">
        <f t="shared" si="27"/>
        <v>1.5643318376271229E-2</v>
      </c>
    </row>
    <row r="902" spans="3:25" x14ac:dyDescent="0.25">
      <c r="C902" s="19" t="s">
        <v>2506</v>
      </c>
      <c r="D902" s="6" t="s">
        <v>29</v>
      </c>
      <c r="E902" s="6" t="s">
        <v>28</v>
      </c>
      <c r="F902" s="48">
        <v>4.1743462960427999</v>
      </c>
      <c r="G902" s="8">
        <v>60.820697999515701</v>
      </c>
      <c r="H902" s="9">
        <v>0.75328196671276504</v>
      </c>
      <c r="I902" s="40">
        <v>12</v>
      </c>
      <c r="J902" s="7">
        <v>4</v>
      </c>
      <c r="K902" s="9">
        <v>1</v>
      </c>
      <c r="L902" s="39">
        <v>1</v>
      </c>
      <c r="M902" s="47">
        <v>0</v>
      </c>
      <c r="N902" s="17">
        <v>0.39089096876734097</v>
      </c>
      <c r="O902" s="7">
        <f>Q902/P902/N902</f>
        <v>0.99999999999999989</v>
      </c>
      <c r="P902" s="7">
        <v>3.0892699555084024</v>
      </c>
      <c r="Q902" s="33">
        <v>1.2075677256925197</v>
      </c>
      <c r="R902" s="41" t="s">
        <v>1675</v>
      </c>
      <c r="S902" s="33" t="s">
        <v>1675</v>
      </c>
      <c r="T902" s="45" t="s">
        <v>1675</v>
      </c>
      <c r="U902" s="55">
        <f>RANK(Q902,$Q$5:$Q$3209,0)</f>
        <v>856</v>
      </c>
      <c r="V902" s="55">
        <f>RANK(W902,$W$5:$W$3209,0)</f>
        <v>898</v>
      </c>
      <c r="W902" s="55">
        <f>N902*O902</f>
        <v>0.39089096876734092</v>
      </c>
      <c r="X902">
        <f t="shared" si="26"/>
        <v>139.24478541079674</v>
      </c>
      <c r="Y902" s="77">
        <f t="shared" si="27"/>
        <v>1.5599382117853449E-2</v>
      </c>
    </row>
    <row r="903" spans="3:25" x14ac:dyDescent="0.25">
      <c r="C903" s="19" t="s">
        <v>2531</v>
      </c>
      <c r="D903" s="6" t="s">
        <v>116</v>
      </c>
      <c r="E903" s="6" t="s">
        <v>12</v>
      </c>
      <c r="F903" s="48">
        <v>11.793874934337321</v>
      </c>
      <c r="G903" s="8">
        <v>55.317887446508898</v>
      </c>
      <c r="H903" s="9">
        <v>0.62250012116169995</v>
      </c>
      <c r="I903" s="40">
        <v>13</v>
      </c>
      <c r="J903" s="7">
        <v>12</v>
      </c>
      <c r="K903" s="9">
        <v>0.73126310808400896</v>
      </c>
      <c r="L903" s="39">
        <v>0.81485597903431195</v>
      </c>
      <c r="M903" s="47">
        <v>0</v>
      </c>
      <c r="N903" s="17">
        <v>0.39061224709347597</v>
      </c>
      <c r="O903" s="7">
        <f>Q903/P903/N903</f>
        <v>1</v>
      </c>
      <c r="P903" s="7">
        <v>2.7018247834550699</v>
      </c>
      <c r="Q903" s="33">
        <v>1.055365849918229</v>
      </c>
      <c r="R903" s="41" t="s">
        <v>1675</v>
      </c>
      <c r="S903" s="33" t="s">
        <v>1675</v>
      </c>
      <c r="T903" s="45" t="s">
        <v>1676</v>
      </c>
      <c r="U903" s="55">
        <f>RANK(Q903,$Q$5:$Q$3209,0)</f>
        <v>882</v>
      </c>
      <c r="V903" s="55">
        <f>RANK(W903,$W$5:$W$3209,0)</f>
        <v>899</v>
      </c>
      <c r="W903" s="55">
        <f>N903*O903</f>
        <v>0.39061224709347597</v>
      </c>
      <c r="X903">
        <f t="shared" ref="X903:X966" si="28">X902-W902</f>
        <v>138.8538944420294</v>
      </c>
      <c r="Y903" s="77">
        <f t="shared" ref="Y903:Y966" si="29">X903/$X$5</f>
        <v>1.5555591195484397E-2</v>
      </c>
    </row>
    <row r="904" spans="3:25" x14ac:dyDescent="0.25">
      <c r="C904" s="19" t="s">
        <v>2462</v>
      </c>
      <c r="D904" s="6" t="s">
        <v>1192</v>
      </c>
      <c r="E904" s="6" t="s">
        <v>126</v>
      </c>
      <c r="F904" s="48">
        <v>3.17450621220982</v>
      </c>
      <c r="G904" s="8">
        <v>31.508586121834</v>
      </c>
      <c r="H904" s="9">
        <v>0.69326244972481998</v>
      </c>
      <c r="I904" s="40">
        <v>0</v>
      </c>
      <c r="J904" s="7">
        <v>0</v>
      </c>
      <c r="K904" s="9">
        <v>0.440151018081746</v>
      </c>
      <c r="L904" s="39">
        <v>0</v>
      </c>
      <c r="M904" s="47">
        <v>0</v>
      </c>
      <c r="N904" s="17">
        <v>1.92950636488355E-2</v>
      </c>
      <c r="O904" s="7">
        <f>Q904/P904/N904</f>
        <v>19.997911461310199</v>
      </c>
      <c r="P904" s="7">
        <v>3.98997469682759</v>
      </c>
      <c r="Q904" s="33">
        <v>1.5395755247073677</v>
      </c>
      <c r="R904" s="38" t="s">
        <v>1677</v>
      </c>
      <c r="S904" s="33" t="s">
        <v>1677</v>
      </c>
      <c r="T904" s="45" t="s">
        <v>1675</v>
      </c>
      <c r="U904" s="55">
        <f>RANK(Q904,$Q$5:$Q$3209,0)</f>
        <v>809</v>
      </c>
      <c r="V904" s="55">
        <f>RANK(W904,$W$5:$W$3209,0)</f>
        <v>900</v>
      </c>
      <c r="W904" s="55">
        <f>N904*O904</f>
        <v>0.38586097448975726</v>
      </c>
      <c r="X904">
        <f t="shared" si="28"/>
        <v>138.46328219493591</v>
      </c>
      <c r="Y904" s="77">
        <f t="shared" si="29"/>
        <v>1.5511831497881731E-2</v>
      </c>
    </row>
    <row r="905" spans="3:25" x14ac:dyDescent="0.25">
      <c r="C905" s="19" t="s">
        <v>2635</v>
      </c>
      <c r="D905" s="6" t="s">
        <v>529</v>
      </c>
      <c r="E905" s="6" t="s">
        <v>131</v>
      </c>
      <c r="F905" s="48">
        <v>1.55668762654315</v>
      </c>
      <c r="G905" s="8">
        <v>30.5904852793842</v>
      </c>
      <c r="H905" s="9">
        <v>0.77993541629893404</v>
      </c>
      <c r="I905" s="40">
        <v>1</v>
      </c>
      <c r="J905" s="7">
        <v>7</v>
      </c>
      <c r="K905" s="9">
        <v>7.9427965467896405E-2</v>
      </c>
      <c r="L905" s="39">
        <v>0</v>
      </c>
      <c r="M905" s="47">
        <v>0</v>
      </c>
      <c r="N905" s="17">
        <v>1.9246909639716099E-2</v>
      </c>
      <c r="O905" s="7">
        <f>Q905/P905/N905</f>
        <v>19.997911461310199</v>
      </c>
      <c r="P905" s="7">
        <v>1.7432847022223734</v>
      </c>
      <c r="Q905" s="33">
        <v>0.67098678638841747</v>
      </c>
      <c r="R905" s="38" t="s">
        <v>1677</v>
      </c>
      <c r="S905" s="33" t="s">
        <v>1677</v>
      </c>
      <c r="T905" s="45" t="s">
        <v>1677</v>
      </c>
      <c r="U905" s="55">
        <f>RANK(Q905,$Q$5:$Q$3209,0)</f>
        <v>990</v>
      </c>
      <c r="V905" s="55">
        <f>RANK(W905,$W$5:$W$3209,0)</f>
        <v>901</v>
      </c>
      <c r="W905" s="55">
        <f>N905*O905</f>
        <v>0.38489799487888032</v>
      </c>
      <c r="X905">
        <f t="shared" si="28"/>
        <v>138.07742122044615</v>
      </c>
      <c r="Y905" s="77">
        <f t="shared" si="29"/>
        <v>1.5468604078142633E-2</v>
      </c>
    </row>
    <row r="906" spans="3:25" x14ac:dyDescent="0.25">
      <c r="C906" s="19" t="s">
        <v>2610</v>
      </c>
      <c r="D906" s="6" t="s">
        <v>1090</v>
      </c>
      <c r="E906" s="6" t="s">
        <v>16</v>
      </c>
      <c r="F906" s="48">
        <v>3.1460137531917298</v>
      </c>
      <c r="G906" s="8">
        <v>23.687858749810001</v>
      </c>
      <c r="H906" s="9">
        <v>0.96134277561660297</v>
      </c>
      <c r="I906" s="40">
        <v>0</v>
      </c>
      <c r="J906" s="7">
        <v>1</v>
      </c>
      <c r="K906" s="9">
        <v>0.22406817616989799</v>
      </c>
      <c r="L906" s="39">
        <v>0</v>
      </c>
      <c r="M906" s="47">
        <v>0</v>
      </c>
      <c r="N906" s="17">
        <v>1.44371866311701E-2</v>
      </c>
      <c r="O906" s="7">
        <f>Q906/P906/N906</f>
        <v>26.553376868630977</v>
      </c>
      <c r="P906" s="7">
        <v>1.9280767241102374</v>
      </c>
      <c r="Q906" s="33">
        <v>0.73913989158996407</v>
      </c>
      <c r="R906" s="38" t="s">
        <v>1677</v>
      </c>
      <c r="S906" s="33" t="s">
        <v>1677</v>
      </c>
      <c r="T906" s="45" t="s">
        <v>1677</v>
      </c>
      <c r="U906" s="55">
        <f>RANK(Q906,$Q$5:$Q$3209,0)</f>
        <v>964</v>
      </c>
      <c r="V906" s="55">
        <f>RANK(W906,$W$5:$W$3209,0)</f>
        <v>902</v>
      </c>
      <c r="W906" s="55">
        <f>N906*O906</f>
        <v>0.38335605754022051</v>
      </c>
      <c r="X906">
        <f t="shared" si="28"/>
        <v>137.69252322556727</v>
      </c>
      <c r="Y906" s="77">
        <f t="shared" si="29"/>
        <v>1.5425484539548796E-2</v>
      </c>
    </row>
    <row r="907" spans="3:25" x14ac:dyDescent="0.25">
      <c r="C907" s="19" t="s">
        <v>2809</v>
      </c>
      <c r="D907" s="6" t="s">
        <v>743</v>
      </c>
      <c r="E907" s="6" t="s">
        <v>16</v>
      </c>
      <c r="F907" s="48">
        <v>16.447748446980999</v>
      </c>
      <c r="G907" s="8">
        <v>32.672219386960002</v>
      </c>
      <c r="H907" s="9">
        <v>0.67460887993885299</v>
      </c>
      <c r="I907" s="40">
        <v>23</v>
      </c>
      <c r="J907" s="7">
        <v>13</v>
      </c>
      <c r="K907" s="9">
        <v>0.91623483324568999</v>
      </c>
      <c r="L907" s="39">
        <v>0</v>
      </c>
      <c r="M907" s="47">
        <v>0</v>
      </c>
      <c r="N907" s="17">
        <v>0.382916654798795</v>
      </c>
      <c r="O907" s="7">
        <f>Q907/P907/N907</f>
        <v>1.0000000000000002</v>
      </c>
      <c r="P907" s="7">
        <v>0.95135809149736406</v>
      </c>
      <c r="Q907" s="33">
        <v>0.36429085791193661</v>
      </c>
      <c r="R907" s="41" t="s">
        <v>1675</v>
      </c>
      <c r="S907" s="33" t="s">
        <v>1675</v>
      </c>
      <c r="T907" s="45" t="s">
        <v>1677</v>
      </c>
      <c r="U907" s="55">
        <f>RANK(Q907,$Q$5:$Q$3209,0)</f>
        <v>1169</v>
      </c>
      <c r="V907" s="55">
        <f>RANK(W907,$W$5:$W$3209,0)</f>
        <v>903</v>
      </c>
      <c r="W907" s="55">
        <f>N907*O907</f>
        <v>0.38291665479879511</v>
      </c>
      <c r="X907">
        <f t="shared" si="28"/>
        <v>137.30916716802705</v>
      </c>
      <c r="Y907" s="77">
        <f t="shared" si="29"/>
        <v>1.5382537741856363E-2</v>
      </c>
    </row>
    <row r="908" spans="3:25" x14ac:dyDescent="0.25">
      <c r="C908" s="19" t="s">
        <v>2545</v>
      </c>
      <c r="D908" s="6" t="s">
        <v>509</v>
      </c>
      <c r="E908" s="6" t="s">
        <v>19</v>
      </c>
      <c r="F908" s="48">
        <v>0.42542055064008899</v>
      </c>
      <c r="G908" s="8">
        <v>48.628655090955199</v>
      </c>
      <c r="H908" s="9">
        <v>0.27073902336074102</v>
      </c>
      <c r="I908" s="40">
        <v>0</v>
      </c>
      <c r="J908" s="7">
        <v>1</v>
      </c>
      <c r="K908" s="9">
        <v>3.0981235895241498E-2</v>
      </c>
      <c r="L908" s="39">
        <v>0</v>
      </c>
      <c r="M908" s="47">
        <v>0</v>
      </c>
      <c r="N908" s="17">
        <v>8.0325177508424796E-3</v>
      </c>
      <c r="O908" s="7">
        <f>Q908/P908/N908</f>
        <v>47.636719618242658</v>
      </c>
      <c r="P908" s="7">
        <v>2.6170463237880379</v>
      </c>
      <c r="Q908" s="33">
        <v>1.0013939224006501</v>
      </c>
      <c r="R908" s="38" t="s">
        <v>1677</v>
      </c>
      <c r="S908" s="33" t="s">
        <v>1677</v>
      </c>
      <c r="T908" s="45" t="s">
        <v>1676</v>
      </c>
      <c r="U908" s="55">
        <f>RANK(Q908,$Q$5:$Q$3209,0)</f>
        <v>896</v>
      </c>
      <c r="V908" s="55">
        <f>RANK(W908,$W$5:$W$3209,0)</f>
        <v>904</v>
      </c>
      <c r="W908" s="55">
        <f>N908*O908</f>
        <v>0.38264279592544032</v>
      </c>
      <c r="X908">
        <f t="shared" si="28"/>
        <v>136.92625051322824</v>
      </c>
      <c r="Y908" s="77">
        <f t="shared" si="29"/>
        <v>1.5339640169786612E-2</v>
      </c>
    </row>
    <row r="909" spans="3:25" x14ac:dyDescent="0.25">
      <c r="C909" s="19" t="s">
        <v>2743</v>
      </c>
      <c r="D909" s="6" t="s">
        <v>1082</v>
      </c>
      <c r="E909" s="6" t="s">
        <v>90</v>
      </c>
      <c r="F909" s="48">
        <v>28.271348124097997</v>
      </c>
      <c r="G909" s="8">
        <v>13.274403841067899</v>
      </c>
      <c r="H909" s="9">
        <v>0.82625204082149195</v>
      </c>
      <c r="I909" s="40">
        <v>4</v>
      </c>
      <c r="J909" s="7">
        <v>63</v>
      </c>
      <c r="K909" s="9">
        <v>1</v>
      </c>
      <c r="L909" s="39">
        <v>0.35667172175760298</v>
      </c>
      <c r="M909" s="47">
        <v>0</v>
      </c>
      <c r="N909" s="17">
        <v>0.37964060264911398</v>
      </c>
      <c r="O909" s="7">
        <f>Q909/P909/N909</f>
        <v>1</v>
      </c>
      <c r="P909" s="7">
        <v>1.2383120012921753</v>
      </c>
      <c r="Q909" s="33">
        <v>0.47011351443819183</v>
      </c>
      <c r="R909" s="41" t="s">
        <v>1675</v>
      </c>
      <c r="S909" s="33" t="s">
        <v>1675</v>
      </c>
      <c r="T909" s="45" t="s">
        <v>1677</v>
      </c>
      <c r="U909" s="55">
        <f>RANK(Q909,$Q$5:$Q$3209,0)</f>
        <v>1101</v>
      </c>
      <c r="V909" s="55">
        <f>RANK(W909,$W$5:$W$3209,0)</f>
        <v>905</v>
      </c>
      <c r="W909" s="55">
        <f>N909*O909</f>
        <v>0.37964060264911398</v>
      </c>
      <c r="X909">
        <f t="shared" si="28"/>
        <v>136.54360771730279</v>
      </c>
      <c r="Y909" s="77">
        <f t="shared" si="29"/>
        <v>1.5296773277711081E-2</v>
      </c>
    </row>
    <row r="910" spans="3:25" x14ac:dyDescent="0.25">
      <c r="C910" s="19" t="s">
        <v>2494</v>
      </c>
      <c r="D910" s="6" t="s">
        <v>335</v>
      </c>
      <c r="E910" s="6" t="s">
        <v>27</v>
      </c>
      <c r="F910" s="48">
        <v>21.185860744857607</v>
      </c>
      <c r="G910" s="8">
        <v>44.7520167286456</v>
      </c>
      <c r="H910" s="9">
        <v>0.782345359915951</v>
      </c>
      <c r="I910" s="40">
        <v>40</v>
      </c>
      <c r="J910" s="7">
        <v>3</v>
      </c>
      <c r="K910" s="9">
        <v>1</v>
      </c>
      <c r="L910" s="39">
        <v>0.97192081441630795</v>
      </c>
      <c r="M910" s="47">
        <v>1</v>
      </c>
      <c r="N910" s="17">
        <v>0.379240842097469</v>
      </c>
      <c r="O910" s="7">
        <f>Q910/P910/N910</f>
        <v>1</v>
      </c>
      <c r="P910" s="7">
        <v>3.3344278777669571</v>
      </c>
      <c r="Q910" s="33">
        <v>1.2645512362776172</v>
      </c>
      <c r="R910" s="41" t="s">
        <v>1675</v>
      </c>
      <c r="S910" s="33" t="s">
        <v>1675</v>
      </c>
      <c r="T910" s="45" t="s">
        <v>1675</v>
      </c>
      <c r="U910" s="55">
        <f>RANK(Q910,$Q$5:$Q$3209,0)</f>
        <v>844</v>
      </c>
      <c r="V910" s="55">
        <f>RANK(W910,$W$5:$W$3209,0)</f>
        <v>906</v>
      </c>
      <c r="W910" s="55">
        <f>N910*O910</f>
        <v>0.379240842097469</v>
      </c>
      <c r="X910">
        <f t="shared" si="28"/>
        <v>136.16396711465367</v>
      </c>
      <c r="Y910" s="77">
        <f t="shared" si="29"/>
        <v>1.5254242716794892E-2</v>
      </c>
    </row>
    <row r="911" spans="3:25" x14ac:dyDescent="0.25">
      <c r="C911" s="19" t="s">
        <v>2573</v>
      </c>
      <c r="D911" s="6" t="s">
        <v>465</v>
      </c>
      <c r="E911" s="6" t="s">
        <v>12</v>
      </c>
      <c r="F911" s="48">
        <v>10.1625242845814</v>
      </c>
      <c r="G911" s="8">
        <v>67.735417594637298</v>
      </c>
      <c r="H911" s="9">
        <v>0.65910573963666497</v>
      </c>
      <c r="I911" s="40">
        <v>1</v>
      </c>
      <c r="J911" s="7">
        <v>1</v>
      </c>
      <c r="K911" s="9">
        <v>0.731237643816115</v>
      </c>
      <c r="L911" s="39">
        <v>0</v>
      </c>
      <c r="M911" s="47">
        <v>0</v>
      </c>
      <c r="N911" s="17">
        <v>2.5333057857236E-2</v>
      </c>
      <c r="O911" s="7">
        <f>Q911/P911/N911</f>
        <v>14.950713546377351</v>
      </c>
      <c r="P911" s="7">
        <v>2.2960973136889331</v>
      </c>
      <c r="Q911" s="33">
        <v>0.86964063806885905</v>
      </c>
      <c r="R911" s="38" t="s">
        <v>1676</v>
      </c>
      <c r="S911" s="33" t="s">
        <v>1676</v>
      </c>
      <c r="T911" s="45" t="s">
        <v>1676</v>
      </c>
      <c r="U911" s="55">
        <f>RANK(Q911,$Q$5:$Q$3209,0)</f>
        <v>924</v>
      </c>
      <c r="V911" s="55">
        <f>RANK(W911,$W$5:$W$3209,0)</f>
        <v>907</v>
      </c>
      <c r="W911" s="55">
        <f>N911*O911</f>
        <v>0.37874729127733947</v>
      </c>
      <c r="X911">
        <f t="shared" si="28"/>
        <v>135.78472627255621</v>
      </c>
      <c r="Y911" s="77">
        <f t="shared" si="29"/>
        <v>1.5211756940446989E-2</v>
      </c>
    </row>
    <row r="912" spans="3:25" x14ac:dyDescent="0.25">
      <c r="C912" s="19" t="s">
        <v>2577</v>
      </c>
      <c r="D912" s="6" t="s">
        <v>739</v>
      </c>
      <c r="E912" s="6" t="s">
        <v>16</v>
      </c>
      <c r="F912" s="48">
        <v>17.057774337938</v>
      </c>
      <c r="G912" s="8">
        <v>38.869515664873902</v>
      </c>
      <c r="H912" s="9">
        <v>0.93608327028612803</v>
      </c>
      <c r="I912" s="40">
        <v>4</v>
      </c>
      <c r="J912" s="7">
        <v>7</v>
      </c>
      <c r="K912" s="9">
        <v>0.82298147103677199</v>
      </c>
      <c r="L912" s="39">
        <v>0</v>
      </c>
      <c r="M912" s="47">
        <v>0</v>
      </c>
      <c r="N912" s="17">
        <v>3.3526415447209197E-2</v>
      </c>
      <c r="O912" s="7">
        <f>Q912/P912/N912</f>
        <v>11.218349420457526</v>
      </c>
      <c r="P912" s="7">
        <v>2.291757322472884</v>
      </c>
      <c r="Q912" s="33">
        <v>0.86195523755077308</v>
      </c>
      <c r="R912" s="38" t="s">
        <v>1676</v>
      </c>
      <c r="S912" s="33" t="s">
        <v>1676</v>
      </c>
      <c r="T912" s="45" t="s">
        <v>1676</v>
      </c>
      <c r="U912" s="55">
        <f>RANK(Q912,$Q$5:$Q$3209,0)</f>
        <v>928</v>
      </c>
      <c r="V912" s="55">
        <f>RANK(W912,$W$5:$W$3209,0)</f>
        <v>908</v>
      </c>
      <c r="W912" s="55">
        <f>N912*O912</f>
        <v>0.37611104330221756</v>
      </c>
      <c r="X912">
        <f t="shared" si="28"/>
        <v>135.40597898127888</v>
      </c>
      <c r="Y912" s="77">
        <f t="shared" si="29"/>
        <v>1.5169326455848899E-2</v>
      </c>
    </row>
    <row r="913" spans="3:25" x14ac:dyDescent="0.25">
      <c r="C913" s="19" t="s">
        <v>2566</v>
      </c>
      <c r="D913" s="6" t="s">
        <v>297</v>
      </c>
      <c r="E913" s="6" t="s">
        <v>115</v>
      </c>
      <c r="F913" s="48">
        <v>12.379358990805599</v>
      </c>
      <c r="G913" s="8">
        <v>30.632236904812899</v>
      </c>
      <c r="H913" s="9">
        <v>0.46002226199770901</v>
      </c>
      <c r="I913" s="40">
        <v>28</v>
      </c>
      <c r="J913" s="7">
        <v>5</v>
      </c>
      <c r="K913" s="9">
        <v>1</v>
      </c>
      <c r="L913" s="39">
        <v>1</v>
      </c>
      <c r="M913" s="47">
        <v>0</v>
      </c>
      <c r="N913" s="17">
        <v>0.37150876920563303</v>
      </c>
      <c r="O913" s="7">
        <f>Q913/P913/N913</f>
        <v>1</v>
      </c>
      <c r="P913" s="7">
        <v>2.4062234208868127</v>
      </c>
      <c r="Q913" s="33">
        <v>0.89393310152742766</v>
      </c>
      <c r="R913" s="41" t="s">
        <v>1675</v>
      </c>
      <c r="S913" s="33" t="s">
        <v>1675</v>
      </c>
      <c r="T913" s="45" t="s">
        <v>1676</v>
      </c>
      <c r="U913" s="55">
        <f>RANK(Q913,$Q$5:$Q$3209,0)</f>
        <v>917</v>
      </c>
      <c r="V913" s="55">
        <f>RANK(W913,$W$5:$W$3209,0)</f>
        <v>909</v>
      </c>
      <c r="W913" s="55">
        <f>N913*O913</f>
        <v>0.37150876920563303</v>
      </c>
      <c r="X913">
        <f t="shared" si="28"/>
        <v>135.02986793797666</v>
      </c>
      <c r="Y913" s="77">
        <f t="shared" si="29"/>
        <v>1.5127191306113081E-2</v>
      </c>
    </row>
    <row r="914" spans="3:25" x14ac:dyDescent="0.25">
      <c r="C914" s="19" t="s">
        <v>2508</v>
      </c>
      <c r="D914" s="6" t="s">
        <v>1276</v>
      </c>
      <c r="E914" s="6" t="s">
        <v>19</v>
      </c>
      <c r="F914" s="48">
        <v>2.3176055105494502</v>
      </c>
      <c r="G914" s="8">
        <v>10.958137671245201</v>
      </c>
      <c r="H914" s="9">
        <v>0.566303348663034</v>
      </c>
      <c r="I914" s="40">
        <v>1</v>
      </c>
      <c r="J914" s="7">
        <v>1</v>
      </c>
      <c r="K914" s="9">
        <v>0.30188757433463798</v>
      </c>
      <c r="L914" s="39">
        <v>0</v>
      </c>
      <c r="M914" s="47">
        <v>0</v>
      </c>
      <c r="N914" s="17">
        <v>1.0505852585689099E-2</v>
      </c>
      <c r="O914" s="7">
        <f>Q914/P914/N914</f>
        <v>35.326276690591058</v>
      </c>
      <c r="P914" s="7">
        <v>3.2385650200979144</v>
      </c>
      <c r="Q914" s="33">
        <v>1.2019372353114901</v>
      </c>
      <c r="R914" s="38" t="s">
        <v>1677</v>
      </c>
      <c r="S914" s="33" t="s">
        <v>1677</v>
      </c>
      <c r="T914" s="45" t="s">
        <v>1675</v>
      </c>
      <c r="U914" s="55">
        <f>RANK(Q914,$Q$5:$Q$3209,0)</f>
        <v>858</v>
      </c>
      <c r="V914" s="55">
        <f>RANK(W914,$W$5:$W$3209,0)</f>
        <v>910</v>
      </c>
      <c r="W914" s="55">
        <f>N914*O914</f>
        <v>0.37113265531261463</v>
      </c>
      <c r="X914">
        <f t="shared" si="28"/>
        <v>134.65835916877103</v>
      </c>
      <c r="Y914" s="77">
        <f t="shared" si="29"/>
        <v>1.5085571742164062E-2</v>
      </c>
    </row>
    <row r="915" spans="3:25" x14ac:dyDescent="0.25">
      <c r="C915" s="19" t="s">
        <v>2488</v>
      </c>
      <c r="D915" s="6" t="s">
        <v>874</v>
      </c>
      <c r="E915" s="6" t="s">
        <v>27</v>
      </c>
      <c r="F915" s="48">
        <v>2.1755144868924998</v>
      </c>
      <c r="G915" s="8">
        <v>10</v>
      </c>
      <c r="H915" s="9">
        <v>0.21892289542169299</v>
      </c>
      <c r="I915" s="40">
        <v>2</v>
      </c>
      <c r="J915" s="7">
        <v>2</v>
      </c>
      <c r="K915" s="9">
        <v>1</v>
      </c>
      <c r="L915" s="39">
        <v>0</v>
      </c>
      <c r="M915" s="47">
        <v>0</v>
      </c>
      <c r="N915" s="17">
        <v>1.8504462190025502E-2</v>
      </c>
      <c r="O915" s="7">
        <f>Q915/P915/N915</f>
        <v>19.997911461310199</v>
      </c>
      <c r="P915" s="7">
        <v>3.5810654667195903</v>
      </c>
      <c r="Q915" s="33">
        <v>1.3251754121198978</v>
      </c>
      <c r="R915" s="38" t="s">
        <v>1677</v>
      </c>
      <c r="S915" s="33" t="s">
        <v>1677</v>
      </c>
      <c r="T915" s="45" t="s">
        <v>1675</v>
      </c>
      <c r="U915" s="55">
        <f>RANK(Q915,$Q$5:$Q$3209,0)</f>
        <v>837</v>
      </c>
      <c r="V915" s="55">
        <f>RANK(W915,$W$5:$W$3209,0)</f>
        <v>911</v>
      </c>
      <c r="W915" s="55">
        <f>N915*O915</f>
        <v>0.37005059651529221</v>
      </c>
      <c r="X915">
        <f t="shared" si="28"/>
        <v>134.28722651345842</v>
      </c>
      <c r="Y915" s="77">
        <f t="shared" si="29"/>
        <v>1.5043994313684028E-2</v>
      </c>
    </row>
    <row r="916" spans="3:25" x14ac:dyDescent="0.25">
      <c r="C916" s="19" t="s">
        <v>2719</v>
      </c>
      <c r="D916" s="6" t="s">
        <v>551</v>
      </c>
      <c r="E916" s="6" t="s">
        <v>16</v>
      </c>
      <c r="F916" s="48">
        <v>38.33566812695593</v>
      </c>
      <c r="G916" s="8">
        <v>63.348129782546103</v>
      </c>
      <c r="H916" s="9">
        <v>1</v>
      </c>
      <c r="I916" s="40">
        <v>10</v>
      </c>
      <c r="J916" s="7">
        <v>4</v>
      </c>
      <c r="K916" s="9">
        <v>0.999999999999998</v>
      </c>
      <c r="L916" s="39">
        <v>0.82487383751908006</v>
      </c>
      <c r="M916" s="47">
        <v>1</v>
      </c>
      <c r="N916" s="17">
        <v>0.36946177643600803</v>
      </c>
      <c r="O916" s="7">
        <f>Q916/P916/N916</f>
        <v>1</v>
      </c>
      <c r="P916" s="7">
        <v>1.4150550069730268</v>
      </c>
      <c r="Q916" s="33">
        <v>0.5228087366309222</v>
      </c>
      <c r="R916" s="41" t="s">
        <v>1675</v>
      </c>
      <c r="S916" s="33" t="s">
        <v>1675</v>
      </c>
      <c r="T916" s="45" t="s">
        <v>1677</v>
      </c>
      <c r="U916" s="55">
        <f>RANK(Q916,$Q$5:$Q$3209,0)</f>
        <v>1077</v>
      </c>
      <c r="V916" s="55">
        <f>RANK(W916,$W$5:$W$3209,0)</f>
        <v>912</v>
      </c>
      <c r="W916" s="55">
        <f>N916*O916</f>
        <v>0.36946177643600803</v>
      </c>
      <c r="X916">
        <f t="shared" si="28"/>
        <v>133.91717591694314</v>
      </c>
      <c r="Y916" s="77">
        <f t="shared" si="29"/>
        <v>1.5002538106609908E-2</v>
      </c>
    </row>
    <row r="917" spans="3:25" x14ac:dyDescent="0.25">
      <c r="C917" s="19" t="s">
        <v>2675</v>
      </c>
      <c r="D917" s="6" t="s">
        <v>1120</v>
      </c>
      <c r="E917" s="6" t="s">
        <v>131</v>
      </c>
      <c r="F917" s="48">
        <v>0.61898139746999303</v>
      </c>
      <c r="G917" s="8">
        <v>10</v>
      </c>
      <c r="H917" s="9">
        <v>0.829682604940437</v>
      </c>
      <c r="I917" s="40">
        <v>0</v>
      </c>
      <c r="J917" s="7">
        <v>0</v>
      </c>
      <c r="K917" s="9">
        <v>0.11014027687636201</v>
      </c>
      <c r="L917" s="39">
        <v>0</v>
      </c>
      <c r="M917" s="47">
        <v>0</v>
      </c>
      <c r="N917" s="17">
        <v>1.0344990669514199E-2</v>
      </c>
      <c r="O917" s="7">
        <f>Q917/P917/N917</f>
        <v>35.326276690591058</v>
      </c>
      <c r="P917" s="7">
        <v>1.6719827106968366</v>
      </c>
      <c r="Q917" s="33">
        <v>0.61102608622686228</v>
      </c>
      <c r="R917" s="38" t="s">
        <v>1677</v>
      </c>
      <c r="S917" s="33" t="s">
        <v>1677</v>
      </c>
      <c r="T917" s="45" t="s">
        <v>1677</v>
      </c>
      <c r="U917" s="55">
        <f>RANK(Q917,$Q$5:$Q$3209,0)</f>
        <v>1031</v>
      </c>
      <c r="V917" s="55">
        <f>RANK(W917,$W$5:$W$3209,0)</f>
        <v>913</v>
      </c>
      <c r="W917" s="55">
        <f>N917*O917</f>
        <v>0.36545000275284145</v>
      </c>
      <c r="X917">
        <f t="shared" si="28"/>
        <v>133.54771414050714</v>
      </c>
      <c r="Y917" s="77">
        <f t="shared" si="29"/>
        <v>1.4961147864156209E-2</v>
      </c>
    </row>
    <row r="918" spans="3:25" x14ac:dyDescent="0.25">
      <c r="C918" s="19" t="s">
        <v>2581</v>
      </c>
      <c r="D918" s="6" t="s">
        <v>1124</v>
      </c>
      <c r="E918" s="6" t="s">
        <v>90</v>
      </c>
      <c r="F918" s="48">
        <v>49.585973211472748</v>
      </c>
      <c r="G918" s="8">
        <v>26.295167132084899</v>
      </c>
      <c r="H918" s="9">
        <v>0.95506615820583396</v>
      </c>
      <c r="I918" s="40">
        <v>5</v>
      </c>
      <c r="J918" s="7">
        <v>92</v>
      </c>
      <c r="K918" s="9">
        <v>0.999999999999999</v>
      </c>
      <c r="L918" s="39">
        <v>6.1022590995540901E-2</v>
      </c>
      <c r="M918" s="47">
        <v>1</v>
      </c>
      <c r="N918" s="17">
        <v>0.36439330105481099</v>
      </c>
      <c r="O918" s="7">
        <f>Q918/P918/N918</f>
        <v>1</v>
      </c>
      <c r="P918" s="7">
        <v>2.3299199695487212</v>
      </c>
      <c r="Q918" s="33">
        <v>0.84900722889738323</v>
      </c>
      <c r="R918" s="41" t="s">
        <v>1675</v>
      </c>
      <c r="S918" s="33" t="s">
        <v>1675</v>
      </c>
      <c r="T918" s="45" t="s">
        <v>1676</v>
      </c>
      <c r="U918" s="55">
        <f>RANK(Q918,$Q$5:$Q$3209,0)</f>
        <v>933</v>
      </c>
      <c r="V918" s="55">
        <f>RANK(W918,$W$5:$W$3209,0)</f>
        <v>914</v>
      </c>
      <c r="W918" s="55">
        <f>N918*O918</f>
        <v>0.36439330105481099</v>
      </c>
      <c r="X918">
        <f t="shared" si="28"/>
        <v>133.18226413775429</v>
      </c>
      <c r="Y918" s="77">
        <f t="shared" si="29"/>
        <v>1.4920207054623602E-2</v>
      </c>
    </row>
    <row r="919" spans="3:25" x14ac:dyDescent="0.25">
      <c r="C919" s="19" t="s">
        <v>2530</v>
      </c>
      <c r="D919" s="6" t="s">
        <v>79</v>
      </c>
      <c r="E919" s="6" t="s">
        <v>12</v>
      </c>
      <c r="F919" s="48">
        <v>0.81464777138517797</v>
      </c>
      <c r="G919" s="8">
        <v>66.726308373367303</v>
      </c>
      <c r="H919" s="9">
        <v>0.75653603594220997</v>
      </c>
      <c r="I919" s="40">
        <v>0</v>
      </c>
      <c r="J919" s="7">
        <v>0</v>
      </c>
      <c r="K919" s="9">
        <v>6.7415326283696606E-2</v>
      </c>
      <c r="L919" s="39">
        <v>0</v>
      </c>
      <c r="M919" s="47">
        <v>0</v>
      </c>
      <c r="N919" s="17">
        <v>1.3708064810256E-2</v>
      </c>
      <c r="O919" s="7">
        <f>Q919/P919/N919</f>
        <v>26.553376868630977</v>
      </c>
      <c r="P919" s="7">
        <v>2.9185021538151554</v>
      </c>
      <c r="Q919" s="33">
        <v>1.0623213911175935</v>
      </c>
      <c r="R919" s="38" t="s">
        <v>1677</v>
      </c>
      <c r="S919" s="33" t="s">
        <v>1677</v>
      </c>
      <c r="T919" s="45" t="s">
        <v>1676</v>
      </c>
      <c r="U919" s="55">
        <f>RANK(Q919,$Q$5:$Q$3209,0)</f>
        <v>881</v>
      </c>
      <c r="V919" s="55">
        <f>RANK(W919,$W$5:$W$3209,0)</f>
        <v>915</v>
      </c>
      <c r="W919" s="55">
        <f>N919*O919</f>
        <v>0.36399541104634597</v>
      </c>
      <c r="X919">
        <f t="shared" si="28"/>
        <v>132.81787083669948</v>
      </c>
      <c r="Y919" s="77">
        <f t="shared" si="29"/>
        <v>1.4879384625779533E-2</v>
      </c>
    </row>
    <row r="920" spans="3:25" x14ac:dyDescent="0.25">
      <c r="C920" s="19" t="s">
        <v>2461</v>
      </c>
      <c r="D920" s="6" t="s">
        <v>269</v>
      </c>
      <c r="E920" s="6" t="s">
        <v>27</v>
      </c>
      <c r="F920" s="48">
        <v>7.8222448162577498</v>
      </c>
      <c r="G920" s="8">
        <v>35.820387785996402</v>
      </c>
      <c r="H920" s="9">
        <v>0.30798231813454802</v>
      </c>
      <c r="I920" s="40">
        <v>32</v>
      </c>
      <c r="J920" s="7">
        <v>5</v>
      </c>
      <c r="K920" s="9">
        <v>1</v>
      </c>
      <c r="L920" s="39">
        <v>1</v>
      </c>
      <c r="M920" s="47">
        <v>0</v>
      </c>
      <c r="N920" s="17">
        <v>0.36290494175874999</v>
      </c>
      <c r="O920" s="7">
        <f>Q920/P920/N920</f>
        <v>1</v>
      </c>
      <c r="P920" s="7">
        <v>4.3533497518715132</v>
      </c>
      <c r="Q920" s="33">
        <v>1.5798521381584003</v>
      </c>
      <c r="R920" s="41" t="s">
        <v>1675</v>
      </c>
      <c r="S920" s="33" t="s">
        <v>1675</v>
      </c>
      <c r="T920" s="45" t="s">
        <v>1675</v>
      </c>
      <c r="U920" s="55">
        <f>RANK(Q920,$Q$5:$Q$3209,0)</f>
        <v>808</v>
      </c>
      <c r="V920" s="55">
        <f>RANK(W920,$W$5:$W$3209,0)</f>
        <v>916</v>
      </c>
      <c r="W920" s="55">
        <f>N920*O920</f>
        <v>0.36290494175874999</v>
      </c>
      <c r="X920">
        <f t="shared" si="28"/>
        <v>132.45387542565314</v>
      </c>
      <c r="Y920" s="77">
        <f t="shared" si="29"/>
        <v>1.4838606771949633E-2</v>
      </c>
    </row>
    <row r="921" spans="3:25" x14ac:dyDescent="0.25">
      <c r="C921" s="19" t="s">
        <v>2501</v>
      </c>
      <c r="D921" s="6" t="s">
        <v>587</v>
      </c>
      <c r="E921" s="6" t="s">
        <v>19</v>
      </c>
      <c r="F921" s="48">
        <v>0.13621306229088201</v>
      </c>
      <c r="G921" s="8">
        <v>75</v>
      </c>
      <c r="H921" s="9">
        <v>0</v>
      </c>
      <c r="I921" s="40">
        <v>0</v>
      </c>
      <c r="J921" s="7">
        <v>0</v>
      </c>
      <c r="K921" s="9">
        <v>3.3811981709475102E-2</v>
      </c>
      <c r="L921" s="39">
        <v>0</v>
      </c>
      <c r="M921" s="47">
        <v>0</v>
      </c>
      <c r="N921" s="17">
        <v>7.5595522590892099E-3</v>
      </c>
      <c r="O921" s="7">
        <f>Q921/P921/N921</f>
        <v>47.636719618242665</v>
      </c>
      <c r="P921" s="7">
        <v>3.4302248724264839</v>
      </c>
      <c r="Q921" s="33">
        <v>1.2352660702417793</v>
      </c>
      <c r="R921" s="38" t="s">
        <v>1677</v>
      </c>
      <c r="S921" s="33" t="s">
        <v>1677</v>
      </c>
      <c r="T921" s="45" t="s">
        <v>1675</v>
      </c>
      <c r="U921" s="55">
        <f>RANK(Q921,$Q$5:$Q$3209,0)</f>
        <v>851</v>
      </c>
      <c r="V921" s="55">
        <f>RANK(W921,$W$5:$W$3209,0)</f>
        <v>917</v>
      </c>
      <c r="W921" s="55">
        <f>N921*O921</f>
        <v>0.36011227140568564</v>
      </c>
      <c r="X921">
        <f t="shared" si="28"/>
        <v>132.09097048389438</v>
      </c>
      <c r="Y921" s="77">
        <f t="shared" si="29"/>
        <v>1.4797951081740115E-2</v>
      </c>
    </row>
    <row r="922" spans="3:25" x14ac:dyDescent="0.25">
      <c r="C922" s="19" t="s">
        <v>2555</v>
      </c>
      <c r="D922" s="6" t="s">
        <v>57</v>
      </c>
      <c r="E922" s="6" t="s">
        <v>19</v>
      </c>
      <c r="F922" s="48">
        <v>1.4439008728249001</v>
      </c>
      <c r="G922" s="8">
        <v>43.479421648274098</v>
      </c>
      <c r="H922" s="9">
        <v>0.97102910066403503</v>
      </c>
      <c r="I922" s="40">
        <v>1</v>
      </c>
      <c r="J922" s="7">
        <v>1</v>
      </c>
      <c r="K922" s="9">
        <v>0.154262427054707</v>
      </c>
      <c r="L922" s="39">
        <v>0</v>
      </c>
      <c r="M922" s="47">
        <v>0</v>
      </c>
      <c r="N922" s="17">
        <v>1.7930373476141501E-2</v>
      </c>
      <c r="O922" s="7">
        <f>Q922/P922/N922</f>
        <v>19.997911461310199</v>
      </c>
      <c r="P922" s="7">
        <v>2.679078120830984</v>
      </c>
      <c r="Q922" s="33">
        <v>0.96063709870097624</v>
      </c>
      <c r="R922" s="38" t="s">
        <v>1677</v>
      </c>
      <c r="S922" s="33" t="s">
        <v>1677</v>
      </c>
      <c r="T922" s="45" t="s">
        <v>1676</v>
      </c>
      <c r="U922" s="55">
        <f>RANK(Q922,$Q$5:$Q$3209,0)</f>
        <v>906</v>
      </c>
      <c r="V922" s="55">
        <f>RANK(W922,$W$5:$W$3209,0)</f>
        <v>918</v>
      </c>
      <c r="W922" s="55">
        <f>N922*O922</f>
        <v>0.35857002124410253</v>
      </c>
      <c r="X922">
        <f t="shared" si="28"/>
        <v>131.7308582124887</v>
      </c>
      <c r="Y922" s="77">
        <f t="shared" si="29"/>
        <v>1.4757608250154626E-2</v>
      </c>
    </row>
    <row r="923" spans="3:25" x14ac:dyDescent="0.25">
      <c r="C923" s="19" t="s">
        <v>2558</v>
      </c>
      <c r="D923" s="6" t="s">
        <v>1326</v>
      </c>
      <c r="E923" s="6" t="s">
        <v>16</v>
      </c>
      <c r="F923" s="48">
        <v>5.0792483307250196</v>
      </c>
      <c r="G923" s="8">
        <v>12.8577504728189</v>
      </c>
      <c r="H923" s="9">
        <v>0.75501186299706902</v>
      </c>
      <c r="I923" s="40">
        <v>0</v>
      </c>
      <c r="J923" s="7">
        <v>3</v>
      </c>
      <c r="K923" s="9">
        <v>0.34231699980095698</v>
      </c>
      <c r="L923" s="39">
        <v>0</v>
      </c>
      <c r="M923" s="47">
        <v>0</v>
      </c>
      <c r="N923" s="17">
        <v>1.32910168439063E-2</v>
      </c>
      <c r="O923" s="7">
        <f>Q923/P923/N923</f>
        <v>26.553376868630977</v>
      </c>
      <c r="P923" s="7">
        <v>2.6627910892080022</v>
      </c>
      <c r="Q923" s="33">
        <v>0.93975590378751039</v>
      </c>
      <c r="R923" s="38" t="s">
        <v>1677</v>
      </c>
      <c r="S923" s="33" t="s">
        <v>1677</v>
      </c>
      <c r="T923" s="45" t="s">
        <v>1676</v>
      </c>
      <c r="U923" s="55">
        <f>RANK(Q923,$Q$5:$Q$3209,0)</f>
        <v>909</v>
      </c>
      <c r="V923" s="55">
        <f>RANK(W923,$W$5:$W$3209,0)</f>
        <v>919</v>
      </c>
      <c r="W923" s="55">
        <f>N923*O923</f>
        <v>0.35292137922356626</v>
      </c>
      <c r="X923">
        <f t="shared" si="28"/>
        <v>131.37228819124459</v>
      </c>
      <c r="Y923" s="77">
        <f t="shared" si="29"/>
        <v>1.4717438194515617E-2</v>
      </c>
    </row>
    <row r="924" spans="3:25" x14ac:dyDescent="0.25">
      <c r="C924" s="19" t="s">
        <v>2478</v>
      </c>
      <c r="D924" s="6" t="s">
        <v>69</v>
      </c>
      <c r="E924" s="6" t="s">
        <v>12</v>
      </c>
      <c r="F924" s="48">
        <v>0.43174097244121101</v>
      </c>
      <c r="G924" s="8">
        <v>69.156769735741406</v>
      </c>
      <c r="H924" s="9">
        <v>0</v>
      </c>
      <c r="I924" s="40">
        <v>0</v>
      </c>
      <c r="J924" s="7">
        <v>0</v>
      </c>
      <c r="K924" s="9">
        <v>4.2539731360562098E-2</v>
      </c>
      <c r="L924" s="39">
        <v>0</v>
      </c>
      <c r="M924" s="47">
        <v>0</v>
      </c>
      <c r="N924" s="17">
        <v>7.3288411089014599E-3</v>
      </c>
      <c r="O924" s="7">
        <f>Q924/P924/N924</f>
        <v>47.636719618242658</v>
      </c>
      <c r="P924" s="7">
        <v>4.0187202307412901</v>
      </c>
      <c r="Q924" s="33">
        <v>1.4030234395682744</v>
      </c>
      <c r="R924" s="38" t="s">
        <v>1677</v>
      </c>
      <c r="S924" s="33" t="s">
        <v>1677</v>
      </c>
      <c r="T924" s="45" t="s">
        <v>1675</v>
      </c>
      <c r="U924" s="55">
        <f>RANK(Q924,$Q$5:$Q$3209,0)</f>
        <v>827</v>
      </c>
      <c r="V924" s="55">
        <f>RANK(W924,$W$5:$W$3209,0)</f>
        <v>920</v>
      </c>
      <c r="W924" s="55">
        <f>N924*O924</f>
        <v>0.34912194903138943</v>
      </c>
      <c r="X924">
        <f t="shared" si="28"/>
        <v>131.01936681202102</v>
      </c>
      <c r="Y924" s="77">
        <f t="shared" si="29"/>
        <v>1.4677900947674906E-2</v>
      </c>
    </row>
    <row r="925" spans="3:25" x14ac:dyDescent="0.25">
      <c r="C925" s="19" t="s">
        <v>3309</v>
      </c>
      <c r="D925" s="6" t="s">
        <v>440</v>
      </c>
      <c r="E925" s="6" t="s">
        <v>131</v>
      </c>
      <c r="F925" s="48">
        <v>22.245289337223074</v>
      </c>
      <c r="G925" s="8">
        <v>91.448481301387204</v>
      </c>
      <c r="H925" s="9">
        <v>1</v>
      </c>
      <c r="I925" s="40">
        <v>11</v>
      </c>
      <c r="J925" s="7">
        <v>10</v>
      </c>
      <c r="K925" s="9">
        <v>0.999999999999999</v>
      </c>
      <c r="L925" s="39">
        <v>0.97292069208566301</v>
      </c>
      <c r="M925" s="47">
        <v>1</v>
      </c>
      <c r="N925" s="17">
        <v>0.347566960659214</v>
      </c>
      <c r="O925" s="7">
        <f>Q925/P925/N925</f>
        <v>1</v>
      </c>
      <c r="P925" s="7">
        <v>0.33885263574991181</v>
      </c>
      <c r="Q925" s="33">
        <v>0.11777398071896057</v>
      </c>
      <c r="R925" s="41" t="s">
        <v>1675</v>
      </c>
      <c r="S925" s="33" t="s">
        <v>1675</v>
      </c>
      <c r="T925" s="45" t="s">
        <v>1677</v>
      </c>
      <c r="U925" s="55">
        <f>RANK(Q925,$Q$5:$Q$3209,0)</f>
        <v>1676</v>
      </c>
      <c r="V925" s="55">
        <f>RANK(W925,$W$5:$W$3209,0)</f>
        <v>921</v>
      </c>
      <c r="W925" s="55">
        <f>N925*O925</f>
        <v>0.347566960659214</v>
      </c>
      <c r="X925">
        <f t="shared" si="28"/>
        <v>130.67024486298962</v>
      </c>
      <c r="Y925" s="77">
        <f t="shared" si="29"/>
        <v>1.4638789345236053E-2</v>
      </c>
    </row>
    <row r="926" spans="3:25" x14ac:dyDescent="0.25">
      <c r="C926" s="19" t="s">
        <v>2547</v>
      </c>
      <c r="D926" s="6" t="s">
        <v>1162</v>
      </c>
      <c r="E926" s="6" t="s">
        <v>16</v>
      </c>
      <c r="F926" s="48">
        <v>1.4833445156454008</v>
      </c>
      <c r="G926" s="8">
        <v>10</v>
      </c>
      <c r="H926" s="9">
        <v>0.14231564229850799</v>
      </c>
      <c r="I926" s="40">
        <v>0</v>
      </c>
      <c r="J926" s="7">
        <v>1</v>
      </c>
      <c r="K926" s="9">
        <v>0.31564141754688202</v>
      </c>
      <c r="L926" s="39">
        <v>0.62466770263177696</v>
      </c>
      <c r="M926" s="47">
        <v>0</v>
      </c>
      <c r="N926" s="17">
        <v>2.2984772311471401E-2</v>
      </c>
      <c r="O926" s="7">
        <f>Q926/P926/N926</f>
        <v>14.950713546377354</v>
      </c>
      <c r="P926" s="7">
        <v>2.8915622223712845</v>
      </c>
      <c r="Q926" s="33">
        <v>0.99365281826704199</v>
      </c>
      <c r="R926" s="38" t="s">
        <v>1676</v>
      </c>
      <c r="S926" s="33" t="s">
        <v>1676</v>
      </c>
      <c r="T926" s="45" t="s">
        <v>1676</v>
      </c>
      <c r="U926" s="55">
        <f>RANK(Q926,$Q$5:$Q$3209,0)</f>
        <v>898</v>
      </c>
      <c r="V926" s="55">
        <f>RANK(W926,$W$5:$W$3209,0)</f>
        <v>922</v>
      </c>
      <c r="W926" s="55">
        <f>N926*O926</f>
        <v>0.3436387467575146</v>
      </c>
      <c r="X926">
        <f t="shared" si="28"/>
        <v>130.32267790233041</v>
      </c>
      <c r="Y926" s="77">
        <f t="shared" si="29"/>
        <v>1.4599851945786094E-2</v>
      </c>
    </row>
    <row r="927" spans="3:25" x14ac:dyDescent="0.25">
      <c r="C927" s="19" t="s">
        <v>2601</v>
      </c>
      <c r="D927" s="6" t="s">
        <v>317</v>
      </c>
      <c r="E927" s="6" t="s">
        <v>126</v>
      </c>
      <c r="F927" s="48">
        <v>11.4284135575788</v>
      </c>
      <c r="G927" s="8">
        <v>52.564171160028302</v>
      </c>
      <c r="H927" s="9">
        <v>1</v>
      </c>
      <c r="I927" s="40">
        <v>4</v>
      </c>
      <c r="J927" s="7">
        <v>5</v>
      </c>
      <c r="K927" s="9">
        <v>1</v>
      </c>
      <c r="L927" s="39">
        <v>1</v>
      </c>
      <c r="M927" s="47">
        <v>1</v>
      </c>
      <c r="N927" s="17">
        <v>0.34332664291314702</v>
      </c>
      <c r="O927" s="7">
        <f>Q927/P927/N927</f>
        <v>1</v>
      </c>
      <c r="P927" s="7">
        <v>2.2180197154450099</v>
      </c>
      <c r="Q927" s="33">
        <v>0.76150526281890885</v>
      </c>
      <c r="R927" s="41" t="s">
        <v>1675</v>
      </c>
      <c r="S927" s="33" t="s">
        <v>1675</v>
      </c>
      <c r="T927" s="45" t="s">
        <v>1677</v>
      </c>
      <c r="U927" s="55">
        <f>RANK(Q927,$Q$5:$Q$3209,0)</f>
        <v>955</v>
      </c>
      <c r="V927" s="55">
        <f>RANK(W927,$W$5:$W$3209,0)</f>
        <v>923</v>
      </c>
      <c r="W927" s="55">
        <f>N927*O927</f>
        <v>0.34332664291314702</v>
      </c>
      <c r="X927">
        <f t="shared" si="28"/>
        <v>129.97903915557291</v>
      </c>
      <c r="Y927" s="77">
        <f t="shared" si="29"/>
        <v>1.4561354618181645E-2</v>
      </c>
    </row>
    <row r="928" spans="3:25" x14ac:dyDescent="0.25">
      <c r="C928" s="19" t="s">
        <v>2746</v>
      </c>
      <c r="D928" s="6" t="s">
        <v>267</v>
      </c>
      <c r="E928" s="6" t="s">
        <v>12</v>
      </c>
      <c r="F928" s="48">
        <v>24.727532250697138</v>
      </c>
      <c r="G928" s="8">
        <v>77.651551518335694</v>
      </c>
      <c r="H928" s="9">
        <v>0.999999999999999</v>
      </c>
      <c r="I928" s="40">
        <v>5</v>
      </c>
      <c r="J928" s="7">
        <v>11</v>
      </c>
      <c r="K928" s="9">
        <v>0.91780939266783601</v>
      </c>
      <c r="L928" s="39">
        <v>0.694689022204244</v>
      </c>
      <c r="M928" s="47">
        <v>1</v>
      </c>
      <c r="N928" s="17">
        <v>0.34288493608236198</v>
      </c>
      <c r="O928" s="7">
        <f>Q928/P928/N928</f>
        <v>1</v>
      </c>
      <c r="P928" s="7">
        <v>1.3441539489406475</v>
      </c>
      <c r="Q928" s="33">
        <v>0.4608901408673684</v>
      </c>
      <c r="R928" s="41" t="s">
        <v>1675</v>
      </c>
      <c r="S928" s="33" t="s">
        <v>1675</v>
      </c>
      <c r="T928" s="45" t="s">
        <v>1677</v>
      </c>
      <c r="U928" s="55">
        <f>RANK(Q928,$Q$5:$Q$3209,0)</f>
        <v>1104</v>
      </c>
      <c r="V928" s="55">
        <f>RANK(W928,$W$5:$W$3209,0)</f>
        <v>924</v>
      </c>
      <c r="W928" s="55">
        <f>N928*O928</f>
        <v>0.34288493608236198</v>
      </c>
      <c r="X928">
        <f t="shared" si="28"/>
        <v>129.63571251265975</v>
      </c>
      <c r="Y928" s="77">
        <f t="shared" si="29"/>
        <v>1.4522892255097513E-2</v>
      </c>
    </row>
    <row r="929" spans="3:25" x14ac:dyDescent="0.25">
      <c r="C929" s="19" t="s">
        <v>2579</v>
      </c>
      <c r="D929" s="6" t="s">
        <v>653</v>
      </c>
      <c r="E929" s="6" t="s">
        <v>204</v>
      </c>
      <c r="F929" s="48">
        <v>1.51453944908134</v>
      </c>
      <c r="G929" s="8">
        <v>57.285240380758999</v>
      </c>
      <c r="H929" s="9">
        <v>1</v>
      </c>
      <c r="I929" s="40">
        <v>0</v>
      </c>
      <c r="J929" s="7">
        <v>0</v>
      </c>
      <c r="K929" s="9">
        <v>0.15552513877096599</v>
      </c>
      <c r="L929" s="39">
        <v>0</v>
      </c>
      <c r="M929" s="47">
        <v>0</v>
      </c>
      <c r="N929" s="17">
        <v>1.7101461831672899E-2</v>
      </c>
      <c r="O929" s="7">
        <f>Q929/P929/N929</f>
        <v>19.997911461310199</v>
      </c>
      <c r="P929" s="7">
        <v>2.5120796518957751</v>
      </c>
      <c r="Q929" s="33">
        <v>0.85911496158892764</v>
      </c>
      <c r="R929" s="38" t="s">
        <v>1677</v>
      </c>
      <c r="S929" s="33" t="s">
        <v>1677</v>
      </c>
      <c r="T929" s="45" t="s">
        <v>1676</v>
      </c>
      <c r="U929" s="55">
        <f>RANK(Q929,$Q$5:$Q$3209,0)</f>
        <v>930</v>
      </c>
      <c r="V929" s="55">
        <f>RANK(W929,$W$5:$W$3209,0)</f>
        <v>925</v>
      </c>
      <c r="W929" s="55">
        <f>N929*O929</f>
        <v>0.34199351956877039</v>
      </c>
      <c r="X929">
        <f t="shared" si="28"/>
        <v>129.29282757657739</v>
      </c>
      <c r="Y929" s="77">
        <f t="shared" si="29"/>
        <v>1.4484479375759703E-2</v>
      </c>
    </row>
    <row r="930" spans="3:25" x14ac:dyDescent="0.25">
      <c r="C930" s="19" t="s">
        <v>2589</v>
      </c>
      <c r="D930" s="6" t="s">
        <v>81</v>
      </c>
      <c r="E930" s="6" t="s">
        <v>27</v>
      </c>
      <c r="F930" s="48">
        <v>15.936132042239199</v>
      </c>
      <c r="G930" s="8">
        <v>56.945315729084101</v>
      </c>
      <c r="H930" s="9">
        <v>0.43898750478780701</v>
      </c>
      <c r="I930" s="40">
        <v>39</v>
      </c>
      <c r="J930" s="7">
        <v>3</v>
      </c>
      <c r="K930" s="9">
        <v>1</v>
      </c>
      <c r="L930" s="39">
        <v>1</v>
      </c>
      <c r="M930" s="47">
        <v>0</v>
      </c>
      <c r="N930" s="17">
        <v>0.340698045946906</v>
      </c>
      <c r="O930" s="7">
        <f>Q930/P930/N930</f>
        <v>1</v>
      </c>
      <c r="P930" s="7">
        <v>2.3546805171209582</v>
      </c>
      <c r="Q930" s="33">
        <v>0.80223505101236059</v>
      </c>
      <c r="R930" s="41" t="s">
        <v>1675</v>
      </c>
      <c r="S930" s="33" t="s">
        <v>1675</v>
      </c>
      <c r="T930" s="45" t="s">
        <v>1676</v>
      </c>
      <c r="U930" s="55">
        <f>RANK(Q930,$Q$5:$Q$3209,0)</f>
        <v>941</v>
      </c>
      <c r="V930" s="55">
        <f>RANK(W930,$W$5:$W$3209,0)</f>
        <v>926</v>
      </c>
      <c r="W930" s="55">
        <f>N930*O930</f>
        <v>0.340698045946906</v>
      </c>
      <c r="X930">
        <f t="shared" si="28"/>
        <v>128.95083405700862</v>
      </c>
      <c r="Y930" s="77">
        <f t="shared" si="29"/>
        <v>1.4446166360461902E-2</v>
      </c>
    </row>
    <row r="931" spans="3:25" x14ac:dyDescent="0.25">
      <c r="C931" s="19" t="s">
        <v>2723</v>
      </c>
      <c r="D931" s="6" t="s">
        <v>317</v>
      </c>
      <c r="E931" s="6" t="s">
        <v>126</v>
      </c>
      <c r="F931" s="48">
        <v>10.0455573879432</v>
      </c>
      <c r="G931" s="8">
        <v>74.448306553976195</v>
      </c>
      <c r="H931" s="9">
        <v>1</v>
      </c>
      <c r="I931" s="40">
        <v>1</v>
      </c>
      <c r="J931" s="7">
        <v>5</v>
      </c>
      <c r="K931" s="9">
        <v>1</v>
      </c>
      <c r="L931" s="39">
        <v>1</v>
      </c>
      <c r="M931" s="47">
        <v>0</v>
      </c>
      <c r="N931" s="17">
        <v>0.33803207017669801</v>
      </c>
      <c r="O931" s="7">
        <f>Q931/P931/N931</f>
        <v>1.0000000000000002</v>
      </c>
      <c r="P931" s="7">
        <v>1.5376711642553373</v>
      </c>
      <c r="Q931" s="33">
        <v>0.51978216690424517</v>
      </c>
      <c r="R931" s="41" t="s">
        <v>1675</v>
      </c>
      <c r="S931" s="33" t="s">
        <v>1675</v>
      </c>
      <c r="T931" s="45" t="s">
        <v>1677</v>
      </c>
      <c r="U931" s="55">
        <f>RANK(Q931,$Q$5:$Q$3209,0)</f>
        <v>1081</v>
      </c>
      <c r="V931" s="55">
        <f>RANK(W931,$W$5:$W$3209,0)</f>
        <v>927</v>
      </c>
      <c r="W931" s="55">
        <f>N931*O931</f>
        <v>0.33803207017669806</v>
      </c>
      <c r="X931">
        <f t="shared" si="28"/>
        <v>128.61013601106171</v>
      </c>
      <c r="Y931" s="77">
        <f t="shared" si="29"/>
        <v>1.440799847510912E-2</v>
      </c>
    </row>
    <row r="932" spans="3:25" x14ac:dyDescent="0.25">
      <c r="C932" s="19" t="s">
        <v>2539</v>
      </c>
      <c r="D932" s="6" t="s">
        <v>40</v>
      </c>
      <c r="E932" s="6" t="s">
        <v>19</v>
      </c>
      <c r="F932" s="48">
        <v>2.2413814390513802</v>
      </c>
      <c r="G932" s="8">
        <v>32.281683870448703</v>
      </c>
      <c r="H932" s="9">
        <v>0.680676340677842</v>
      </c>
      <c r="I932" s="40">
        <v>3</v>
      </c>
      <c r="J932" s="7">
        <v>1</v>
      </c>
      <c r="K932" s="9">
        <v>0.227599459141061</v>
      </c>
      <c r="L932" s="39">
        <v>0</v>
      </c>
      <c r="M932" s="47">
        <v>0</v>
      </c>
      <c r="N932" s="17">
        <v>1.27049287871493E-2</v>
      </c>
      <c r="O932" s="7">
        <f>Q932/P932/N932</f>
        <v>26.553376868630973</v>
      </c>
      <c r="P932" s="7">
        <v>3.0408048855415397</v>
      </c>
      <c r="Q932" s="33">
        <v>1.0258421721998396</v>
      </c>
      <c r="R932" s="38" t="s">
        <v>1677</v>
      </c>
      <c r="S932" s="33" t="s">
        <v>1677</v>
      </c>
      <c r="T932" s="45" t="s">
        <v>1676</v>
      </c>
      <c r="U932" s="55">
        <f>RANK(Q932,$Q$5:$Q$3209,0)</f>
        <v>890</v>
      </c>
      <c r="V932" s="55">
        <f>RANK(W932,$W$5:$W$3209,0)</f>
        <v>928</v>
      </c>
      <c r="W932" s="55">
        <f>N932*O932</f>
        <v>0.337358762174294</v>
      </c>
      <c r="X932">
        <f t="shared" si="28"/>
        <v>128.27210394088502</v>
      </c>
      <c r="Y932" s="77">
        <f t="shared" si="29"/>
        <v>1.4370129254978407E-2</v>
      </c>
    </row>
    <row r="933" spans="3:25" x14ac:dyDescent="0.25">
      <c r="C933" s="19" t="s">
        <v>2642</v>
      </c>
      <c r="D933" s="6" t="s">
        <v>579</v>
      </c>
      <c r="E933" s="6" t="s">
        <v>19</v>
      </c>
      <c r="F933" s="48">
        <v>22.294078745967141</v>
      </c>
      <c r="G933" s="8">
        <v>69.886472444998901</v>
      </c>
      <c r="H933" s="9">
        <v>0.97844968522646203</v>
      </c>
      <c r="I933" s="40">
        <v>1</v>
      </c>
      <c r="J933" s="7">
        <v>12</v>
      </c>
      <c r="K933" s="9">
        <v>0.98190846174014002</v>
      </c>
      <c r="L933" s="39">
        <v>0.94904365858637996</v>
      </c>
      <c r="M933" s="47">
        <v>0</v>
      </c>
      <c r="N933" s="17">
        <v>0.33730440935387401</v>
      </c>
      <c r="O933" s="7">
        <f>Q933/P933/N933</f>
        <v>1.0000000000000002</v>
      </c>
      <c r="P933" s="7">
        <v>1.9575028062098152</v>
      </c>
      <c r="Q933" s="33">
        <v>0.66027432785715268</v>
      </c>
      <c r="R933" s="41" t="s">
        <v>1675</v>
      </c>
      <c r="S933" s="33" t="s">
        <v>1675</v>
      </c>
      <c r="T933" s="45" t="s">
        <v>1677</v>
      </c>
      <c r="U933" s="55">
        <f>RANK(Q933,$Q$5:$Q$3209,0)</f>
        <v>997</v>
      </c>
      <c r="V933" s="55">
        <f>RANK(W933,$W$5:$W$3209,0)</f>
        <v>929</v>
      </c>
      <c r="W933" s="55">
        <f>N933*O933</f>
        <v>0.33730440935387407</v>
      </c>
      <c r="X933">
        <f t="shared" si="28"/>
        <v>127.93474517871073</v>
      </c>
      <c r="Y933" s="77">
        <f t="shared" si="29"/>
        <v>1.4332335464522002E-2</v>
      </c>
    </row>
    <row r="934" spans="3:25" x14ac:dyDescent="0.25">
      <c r="C934" s="19" t="s">
        <v>2694</v>
      </c>
      <c r="D934" s="6" t="s">
        <v>1272</v>
      </c>
      <c r="E934" s="6" t="s">
        <v>863</v>
      </c>
      <c r="F934" s="48">
        <v>1.51354356356552E-2</v>
      </c>
      <c r="G934" s="8">
        <v>10</v>
      </c>
      <c r="H934" s="9">
        <v>0</v>
      </c>
      <c r="I934" s="40">
        <v>0</v>
      </c>
      <c r="J934" s="7">
        <v>0</v>
      </c>
      <c r="K934" s="9">
        <v>1</v>
      </c>
      <c r="L934" s="39">
        <v>0</v>
      </c>
      <c r="M934" s="47">
        <v>0</v>
      </c>
      <c r="N934" s="17">
        <v>1.26953450050821E-2</v>
      </c>
      <c r="O934" s="7">
        <f>Q934/P934/N934</f>
        <v>26.553376868630977</v>
      </c>
      <c r="P934" s="7">
        <v>1.658729979321574</v>
      </c>
      <c r="Q934" s="33">
        <v>0.55916497605252269</v>
      </c>
      <c r="R934" s="38" t="s">
        <v>1677</v>
      </c>
      <c r="S934" s="33" t="s">
        <v>1677</v>
      </c>
      <c r="T934" s="45" t="s">
        <v>1677</v>
      </c>
      <c r="U934" s="55">
        <f>RANK(Q934,$Q$5:$Q$3209,0)</f>
        <v>1051</v>
      </c>
      <c r="V934" s="55">
        <f>RANK(W934,$W$5:$W$3209,0)</f>
        <v>930</v>
      </c>
      <c r="W934" s="55">
        <f>N934*O934</f>
        <v>0.33710428039723683</v>
      </c>
      <c r="X934">
        <f t="shared" si="28"/>
        <v>127.59744076935685</v>
      </c>
      <c r="Y934" s="77">
        <f t="shared" si="29"/>
        <v>1.4294547763129632E-2</v>
      </c>
    </row>
    <row r="935" spans="3:25" x14ac:dyDescent="0.25">
      <c r="C935" s="19" t="s">
        <v>2524</v>
      </c>
      <c r="D935" s="6" t="s">
        <v>797</v>
      </c>
      <c r="E935" s="6" t="s">
        <v>204</v>
      </c>
      <c r="F935" s="48">
        <v>0.74619372155010599</v>
      </c>
      <c r="G935" s="8">
        <v>53.827207809919202</v>
      </c>
      <c r="H935" s="9">
        <v>0.229623161961335</v>
      </c>
      <c r="I935" s="40">
        <v>0</v>
      </c>
      <c r="J935" s="7">
        <v>1</v>
      </c>
      <c r="K935" s="9">
        <v>8.6683295846558303E-2</v>
      </c>
      <c r="L935" s="39">
        <v>0</v>
      </c>
      <c r="M935" s="47">
        <v>0</v>
      </c>
      <c r="N935" s="17">
        <v>1.26418432786635E-2</v>
      </c>
      <c r="O935" s="7">
        <f>Q935/P935/N935</f>
        <v>26.553376868630973</v>
      </c>
      <c r="P935" s="7">
        <v>3.3192736383626418</v>
      </c>
      <c r="Q935" s="33">
        <v>1.1142258202128541</v>
      </c>
      <c r="R935" s="38" t="s">
        <v>1677</v>
      </c>
      <c r="S935" s="33" t="s">
        <v>1677</v>
      </c>
      <c r="T935" s="45" t="s">
        <v>1675</v>
      </c>
      <c r="U935" s="55">
        <f>RANK(Q935,$Q$5:$Q$3209,0)</f>
        <v>875</v>
      </c>
      <c r="V935" s="55">
        <f>RANK(W935,$W$5:$W$3209,0)</f>
        <v>931</v>
      </c>
      <c r="W935" s="55">
        <f>N935*O935</f>
        <v>0.33568362889252135</v>
      </c>
      <c r="X935">
        <f t="shared" si="28"/>
        <v>127.26033648895961</v>
      </c>
      <c r="Y935" s="77">
        <f t="shared" si="29"/>
        <v>1.4256782481880738E-2</v>
      </c>
    </row>
    <row r="936" spans="3:25" x14ac:dyDescent="0.25">
      <c r="C936" s="19" t="s">
        <v>2677</v>
      </c>
      <c r="D936" s="6" t="s">
        <v>455</v>
      </c>
      <c r="E936" s="6" t="s">
        <v>90</v>
      </c>
      <c r="F936" s="48">
        <v>17.148413177423325</v>
      </c>
      <c r="G936" s="8">
        <v>38.447445324074401</v>
      </c>
      <c r="H936" s="9">
        <v>0.781082529329026</v>
      </c>
      <c r="I936" s="40">
        <v>4</v>
      </c>
      <c r="J936" s="7">
        <v>31</v>
      </c>
      <c r="K936" s="9">
        <v>0.999999999999996</v>
      </c>
      <c r="L936" s="39">
        <v>0.97687892789624298</v>
      </c>
      <c r="M936" s="47">
        <v>0</v>
      </c>
      <c r="N936" s="17">
        <v>0.33516566327333702</v>
      </c>
      <c r="O936" s="7">
        <f>Q936/P936/N936</f>
        <v>1</v>
      </c>
      <c r="P936" s="7">
        <v>1.8044802854372151</v>
      </c>
      <c r="Q936" s="33">
        <v>0.60479983173222474</v>
      </c>
      <c r="R936" s="41" t="s">
        <v>1675</v>
      </c>
      <c r="S936" s="33" t="s">
        <v>1675</v>
      </c>
      <c r="T936" s="45" t="s">
        <v>1677</v>
      </c>
      <c r="U936" s="55">
        <f>RANK(Q936,$Q$5:$Q$3209,0)</f>
        <v>1033</v>
      </c>
      <c r="V936" s="55">
        <f>RANK(W936,$W$5:$W$3209,0)</f>
        <v>932</v>
      </c>
      <c r="W936" s="55">
        <f>N936*O936</f>
        <v>0.33516566327333702</v>
      </c>
      <c r="X936">
        <f t="shared" si="28"/>
        <v>126.92465286006708</v>
      </c>
      <c r="Y936" s="77">
        <f t="shared" si="29"/>
        <v>1.4219176354065223E-2</v>
      </c>
    </row>
    <row r="937" spans="3:25" x14ac:dyDescent="0.25">
      <c r="C937" s="19" t="s">
        <v>2763</v>
      </c>
      <c r="D937" s="6" t="s">
        <v>329</v>
      </c>
      <c r="E937" s="6" t="s">
        <v>131</v>
      </c>
      <c r="F937" s="48">
        <v>18.730243867370117</v>
      </c>
      <c r="G937" s="8">
        <v>84.432295802782704</v>
      </c>
      <c r="H937" s="9">
        <v>1</v>
      </c>
      <c r="I937" s="40">
        <v>25</v>
      </c>
      <c r="J937" s="7">
        <v>5</v>
      </c>
      <c r="K937" s="9">
        <v>1</v>
      </c>
      <c r="L937" s="39">
        <v>0.99659505552537297</v>
      </c>
      <c r="M937" s="47">
        <v>0</v>
      </c>
      <c r="N937" s="17">
        <v>0.33350799934256098</v>
      </c>
      <c r="O937" s="7">
        <f>Q937/P937/N937</f>
        <v>1</v>
      </c>
      <c r="P937" s="7">
        <v>1.3112867317132646</v>
      </c>
      <c r="Q937" s="33">
        <v>0.43732461445813636</v>
      </c>
      <c r="R937" s="41" t="s">
        <v>1675</v>
      </c>
      <c r="S937" s="33" t="s">
        <v>1675</v>
      </c>
      <c r="T937" s="45" t="s">
        <v>1677</v>
      </c>
      <c r="U937" s="55">
        <f>RANK(Q937,$Q$5:$Q$3209,0)</f>
        <v>1122</v>
      </c>
      <c r="V937" s="55">
        <f>RANK(W937,$W$5:$W$3209,0)</f>
        <v>933</v>
      </c>
      <c r="W937" s="55">
        <f>N937*O937</f>
        <v>0.33350799934256098</v>
      </c>
      <c r="X937">
        <f t="shared" si="28"/>
        <v>126.58948719679374</v>
      </c>
      <c r="Y937" s="77">
        <f t="shared" si="29"/>
        <v>1.4181628253152431E-2</v>
      </c>
    </row>
    <row r="938" spans="3:25" x14ac:dyDescent="0.25">
      <c r="C938" s="19" t="s">
        <v>2544</v>
      </c>
      <c r="D938" s="6" t="s">
        <v>475</v>
      </c>
      <c r="E938" s="6" t="s">
        <v>19</v>
      </c>
      <c r="F938" s="48">
        <v>1.9286539088670449</v>
      </c>
      <c r="G938" s="8">
        <v>52.943362883865603</v>
      </c>
      <c r="H938" s="9">
        <v>0.74353638853607595</v>
      </c>
      <c r="I938" s="40">
        <v>2</v>
      </c>
      <c r="J938" s="7">
        <v>2</v>
      </c>
      <c r="K938" s="9">
        <v>0.158068525488225</v>
      </c>
      <c r="L938" s="39">
        <v>0.202895245539743</v>
      </c>
      <c r="M938" s="47">
        <v>0</v>
      </c>
      <c r="N938" s="17">
        <v>2.95879993172369E-2</v>
      </c>
      <c r="O938" s="7">
        <f>Q938/P938/N938</f>
        <v>11.218349420457526</v>
      </c>
      <c r="P938" s="7">
        <v>3.0333682030623255</v>
      </c>
      <c r="Q938" s="33">
        <v>1.0068614030695302</v>
      </c>
      <c r="R938" s="38" t="s">
        <v>1676</v>
      </c>
      <c r="S938" s="33" t="s">
        <v>1676</v>
      </c>
      <c r="T938" s="45" t="s">
        <v>1676</v>
      </c>
      <c r="U938" s="55">
        <f>RANK(Q938,$Q$5:$Q$3209,0)</f>
        <v>895</v>
      </c>
      <c r="V938" s="55">
        <f>RANK(W938,$W$5:$W$3209,0)</f>
        <v>934</v>
      </c>
      <c r="W938" s="55">
        <f>N938*O938</f>
        <v>0.33192851499302228</v>
      </c>
      <c r="X938">
        <f t="shared" si="28"/>
        <v>126.25597919745118</v>
      </c>
      <c r="Y938" s="77">
        <f t="shared" si="29"/>
        <v>1.4144265857815636E-2</v>
      </c>
    </row>
    <row r="939" spans="3:25" x14ac:dyDescent="0.25">
      <c r="C939" s="19" t="s">
        <v>2561</v>
      </c>
      <c r="D939" s="6" t="s">
        <v>1046</v>
      </c>
      <c r="E939" s="6" t="s">
        <v>27</v>
      </c>
      <c r="F939" s="48">
        <v>0.75328114809360602</v>
      </c>
      <c r="G939" s="8">
        <v>20.138238218805999</v>
      </c>
      <c r="H939" s="9">
        <v>3.22679202753526E-2</v>
      </c>
      <c r="I939" s="40">
        <v>0</v>
      </c>
      <c r="J939" s="7">
        <v>2</v>
      </c>
      <c r="K939" s="9">
        <v>1</v>
      </c>
      <c r="L939" s="39">
        <v>0</v>
      </c>
      <c r="M939" s="47">
        <v>0</v>
      </c>
      <c r="N939" s="17">
        <v>1.6590179591905601E-2</v>
      </c>
      <c r="O939" s="7">
        <f>Q939/P939/N939</f>
        <v>19.997911461310199</v>
      </c>
      <c r="P939" s="7">
        <v>2.7850423053791213</v>
      </c>
      <c r="Q939" s="33">
        <v>0.92399054076906317</v>
      </c>
      <c r="R939" s="38" t="s">
        <v>1677</v>
      </c>
      <c r="S939" s="33" t="s">
        <v>1677</v>
      </c>
      <c r="T939" s="45" t="s">
        <v>1676</v>
      </c>
      <c r="U939" s="55">
        <f>RANK(Q939,$Q$5:$Q$3209,0)</f>
        <v>912</v>
      </c>
      <c r="V939" s="55">
        <f>RANK(W939,$W$5:$W$3209,0)</f>
        <v>935</v>
      </c>
      <c r="W939" s="55">
        <f>N939*O939</f>
        <v>0.33176894260616357</v>
      </c>
      <c r="X939">
        <f t="shared" si="28"/>
        <v>125.92405068245816</v>
      </c>
      <c r="Y939" s="77">
        <f t="shared" si="29"/>
        <v>1.4107080409714924E-2</v>
      </c>
    </row>
    <row r="940" spans="3:25" x14ac:dyDescent="0.25">
      <c r="C940" s="19" t="s">
        <v>2523</v>
      </c>
      <c r="D940" s="6" t="s">
        <v>237</v>
      </c>
      <c r="E940" s="6" t="s">
        <v>22</v>
      </c>
      <c r="F940" s="48">
        <v>0.13991044233720901</v>
      </c>
      <c r="G940" s="8">
        <v>10</v>
      </c>
      <c r="H940" s="9">
        <v>1</v>
      </c>
      <c r="I940" s="40">
        <v>0</v>
      </c>
      <c r="J940" s="7">
        <v>0</v>
      </c>
      <c r="K940" s="9">
        <v>0.14931528021321999</v>
      </c>
      <c r="L940" s="39">
        <v>0</v>
      </c>
      <c r="M940" s="47">
        <v>0</v>
      </c>
      <c r="N940" s="17">
        <v>1.2357662344368201E-2</v>
      </c>
      <c r="O940" s="7">
        <f>Q940/P940/N940</f>
        <v>26.553376868630977</v>
      </c>
      <c r="P940" s="7">
        <v>3.3958249200992334</v>
      </c>
      <c r="Q940" s="33">
        <v>1.1142980615423304</v>
      </c>
      <c r="R940" s="38" t="s">
        <v>1677</v>
      </c>
      <c r="S940" s="33" t="s">
        <v>1677</v>
      </c>
      <c r="T940" s="45" t="s">
        <v>1675</v>
      </c>
      <c r="U940" s="55">
        <f>RANK(Q940,$Q$5:$Q$3209,0)</f>
        <v>874</v>
      </c>
      <c r="V940" s="55">
        <f>RANK(W940,$W$5:$W$3209,0)</f>
        <v>936</v>
      </c>
      <c r="W940" s="55">
        <f>N940*O940</f>
        <v>0.32813766544529865</v>
      </c>
      <c r="X940">
        <f t="shared" si="28"/>
        <v>125.592281739852</v>
      </c>
      <c r="Y940" s="77">
        <f t="shared" si="29"/>
        <v>1.4069912838266693E-2</v>
      </c>
    </row>
    <row r="941" spans="3:25" x14ac:dyDescent="0.25">
      <c r="C941" s="19" t="s">
        <v>2578</v>
      </c>
      <c r="D941" s="6" t="s">
        <v>343</v>
      </c>
      <c r="E941" s="6" t="s">
        <v>27</v>
      </c>
      <c r="F941" s="48">
        <v>13.557358047071499</v>
      </c>
      <c r="G941" s="8">
        <v>33.179745972877399</v>
      </c>
      <c r="H941" s="9">
        <v>0.62331776096233305</v>
      </c>
      <c r="I941" s="40">
        <v>16</v>
      </c>
      <c r="J941" s="7">
        <v>15</v>
      </c>
      <c r="K941" s="9">
        <v>1</v>
      </c>
      <c r="L941" s="39">
        <v>1</v>
      </c>
      <c r="M941" s="47">
        <v>0</v>
      </c>
      <c r="N941" s="17">
        <v>0.32667553768933799</v>
      </c>
      <c r="O941" s="7">
        <f>Q941/P941/N941</f>
        <v>1</v>
      </c>
      <c r="P941" s="7">
        <v>2.6325315723267368</v>
      </c>
      <c r="Q941" s="33">
        <v>0.85998366687399508</v>
      </c>
      <c r="R941" s="41" t="s">
        <v>1675</v>
      </c>
      <c r="S941" s="33" t="s">
        <v>1675</v>
      </c>
      <c r="T941" s="45" t="s">
        <v>1676</v>
      </c>
      <c r="U941" s="55">
        <f>RANK(Q941,$Q$5:$Q$3209,0)</f>
        <v>929</v>
      </c>
      <c r="V941" s="55">
        <f>RANK(W941,$W$5:$W$3209,0)</f>
        <v>937</v>
      </c>
      <c r="W941" s="55">
        <f>N941*O941</f>
        <v>0.32667553768933799</v>
      </c>
      <c r="X941">
        <f t="shared" si="28"/>
        <v>125.2641440744067</v>
      </c>
      <c r="Y941" s="77">
        <f t="shared" si="29"/>
        <v>1.4033152073291255E-2</v>
      </c>
    </row>
    <row r="942" spans="3:25" x14ac:dyDescent="0.25">
      <c r="C942" s="19" t="s">
        <v>2596</v>
      </c>
      <c r="D942" s="6" t="s">
        <v>455</v>
      </c>
      <c r="E942" s="6" t="s">
        <v>90</v>
      </c>
      <c r="F942" s="48">
        <v>29.730773507856298</v>
      </c>
      <c r="G942" s="8">
        <v>28.0867409827868</v>
      </c>
      <c r="H942" s="9">
        <v>0.783353505556729</v>
      </c>
      <c r="I942" s="40">
        <v>5</v>
      </c>
      <c r="J942" s="7">
        <v>58</v>
      </c>
      <c r="K942" s="9">
        <v>0.96609276092663299</v>
      </c>
      <c r="L942" s="39">
        <v>0.658852413237898</v>
      </c>
      <c r="M942" s="47">
        <v>1</v>
      </c>
      <c r="N942" s="17">
        <v>0.32601456293134301</v>
      </c>
      <c r="O942" s="7">
        <f>Q942/P942/N942</f>
        <v>1</v>
      </c>
      <c r="P942" s="7">
        <v>2.3863753738310298</v>
      </c>
      <c r="Q942" s="33">
        <v>0.77799312448964353</v>
      </c>
      <c r="R942" s="41" t="s">
        <v>1675</v>
      </c>
      <c r="S942" s="33" t="s">
        <v>1675</v>
      </c>
      <c r="T942" s="45" t="s">
        <v>1676</v>
      </c>
      <c r="U942" s="55">
        <f>RANK(Q942,$Q$5:$Q$3209,0)</f>
        <v>949</v>
      </c>
      <c r="V942" s="55">
        <f>RANK(W942,$W$5:$W$3209,0)</f>
        <v>938</v>
      </c>
      <c r="W942" s="55">
        <f>N942*O942</f>
        <v>0.32601456293134301</v>
      </c>
      <c r="X942">
        <f t="shared" si="28"/>
        <v>124.93746853671736</v>
      </c>
      <c r="Y942" s="77">
        <f t="shared" si="29"/>
        <v>1.3996555108270716E-2</v>
      </c>
    </row>
    <row r="943" spans="3:25" x14ac:dyDescent="0.25">
      <c r="C943" s="19" t="s">
        <v>2709</v>
      </c>
      <c r="D943" s="6" t="s">
        <v>420</v>
      </c>
      <c r="E943" s="6" t="s">
        <v>16</v>
      </c>
      <c r="F943" s="48">
        <v>43.189872589400096</v>
      </c>
      <c r="G943" s="8">
        <v>37.6904579478174</v>
      </c>
      <c r="H943" s="9">
        <v>0.78660029214093696</v>
      </c>
      <c r="I943" s="40">
        <v>11</v>
      </c>
      <c r="J943" s="7">
        <v>29</v>
      </c>
      <c r="K943" s="9">
        <v>0.999999999999998</v>
      </c>
      <c r="L943" s="39">
        <v>0.669527059991185</v>
      </c>
      <c r="M943" s="47">
        <v>0</v>
      </c>
      <c r="N943" s="17">
        <v>0.32410367913475302</v>
      </c>
      <c r="O943" s="7">
        <f>Q943/P943/N943</f>
        <v>1</v>
      </c>
      <c r="P943" s="7">
        <v>1.6693827318927159</v>
      </c>
      <c r="Q943" s="33">
        <v>0.54105308529045426</v>
      </c>
      <c r="R943" s="41" t="s">
        <v>1675</v>
      </c>
      <c r="S943" s="33" t="s">
        <v>1675</v>
      </c>
      <c r="T943" s="45" t="s">
        <v>1677</v>
      </c>
      <c r="U943" s="55">
        <f>RANK(Q943,$Q$5:$Q$3209,0)</f>
        <v>1067</v>
      </c>
      <c r="V943" s="55">
        <f>RANK(W943,$W$5:$W$3209,0)</f>
        <v>939</v>
      </c>
      <c r="W943" s="55">
        <f>N943*O943</f>
        <v>0.32410367913475302</v>
      </c>
      <c r="X943">
        <f t="shared" si="28"/>
        <v>124.61145397378601</v>
      </c>
      <c r="Y943" s="77">
        <f t="shared" si="29"/>
        <v>1.396003219124982E-2</v>
      </c>
    </row>
    <row r="944" spans="3:25" x14ac:dyDescent="0.25">
      <c r="C944" s="19" t="s">
        <v>2568</v>
      </c>
      <c r="D944" s="6" t="s">
        <v>176</v>
      </c>
      <c r="E944" s="6" t="s">
        <v>27</v>
      </c>
      <c r="F944" s="48">
        <v>17.892525159154101</v>
      </c>
      <c r="G944" s="8">
        <v>32.048827933415801</v>
      </c>
      <c r="H944" s="9">
        <v>0.71291278176817796</v>
      </c>
      <c r="I944" s="40">
        <v>38</v>
      </c>
      <c r="J944" s="7">
        <v>3</v>
      </c>
      <c r="K944" s="9">
        <v>1</v>
      </c>
      <c r="L944" s="39">
        <v>1</v>
      </c>
      <c r="M944" s="47">
        <v>0</v>
      </c>
      <c r="N944" s="17">
        <v>0.32054656727555803</v>
      </c>
      <c r="O944" s="7">
        <f>Q944/P944/N944</f>
        <v>1</v>
      </c>
      <c r="P944" s="7">
        <v>2.7588286783284111</v>
      </c>
      <c r="Q944" s="33">
        <v>0.88433306253953681</v>
      </c>
      <c r="R944" s="41" t="s">
        <v>1675</v>
      </c>
      <c r="S944" s="33" t="s">
        <v>1675</v>
      </c>
      <c r="T944" s="45" t="s">
        <v>1676</v>
      </c>
      <c r="U944" s="55">
        <f>RANK(Q944,$Q$5:$Q$3209,0)</f>
        <v>919</v>
      </c>
      <c r="V944" s="55">
        <f>RANK(W944,$W$5:$W$3209,0)</f>
        <v>940</v>
      </c>
      <c r="W944" s="55">
        <f>N944*O944</f>
        <v>0.32054656727555803</v>
      </c>
      <c r="X944">
        <f t="shared" si="28"/>
        <v>124.28735029465126</v>
      </c>
      <c r="Y944" s="77">
        <f t="shared" si="29"/>
        <v>1.3923723347642429E-2</v>
      </c>
    </row>
    <row r="945" spans="3:25" x14ac:dyDescent="0.25">
      <c r="C945" s="19" t="s">
        <v>2734</v>
      </c>
      <c r="D945" s="6" t="s">
        <v>247</v>
      </c>
      <c r="E945" s="6" t="s">
        <v>27</v>
      </c>
      <c r="F945" s="48">
        <v>4.3976023278492997</v>
      </c>
      <c r="G945" s="8">
        <v>73.490955078749394</v>
      </c>
      <c r="H945" s="9">
        <v>0.75258158823738797</v>
      </c>
      <c r="I945" s="40">
        <v>4</v>
      </c>
      <c r="J945" s="7">
        <v>3</v>
      </c>
      <c r="K945" s="9">
        <v>1</v>
      </c>
      <c r="L945" s="39">
        <v>1</v>
      </c>
      <c r="M945" s="47">
        <v>1</v>
      </c>
      <c r="N945" s="17">
        <v>0.32049633396174798</v>
      </c>
      <c r="O945" s="7">
        <f>Q945/P945/N945</f>
        <v>1</v>
      </c>
      <c r="P945" s="7">
        <v>1.5237694046883479</v>
      </c>
      <c r="Q945" s="33">
        <v>0.48836250800569064</v>
      </c>
      <c r="R945" s="41" t="s">
        <v>1675</v>
      </c>
      <c r="S945" s="33" t="s">
        <v>1675</v>
      </c>
      <c r="T945" s="45" t="s">
        <v>1677</v>
      </c>
      <c r="U945" s="55">
        <f>RANK(Q945,$Q$5:$Q$3209,0)</f>
        <v>1092</v>
      </c>
      <c r="V945" s="55">
        <f>RANK(W945,$W$5:$W$3209,0)</f>
        <v>941</v>
      </c>
      <c r="W945" s="55">
        <f>N945*O945</f>
        <v>0.32049633396174798</v>
      </c>
      <c r="X945">
        <f t="shared" si="28"/>
        <v>123.96680372737571</v>
      </c>
      <c r="Y945" s="77">
        <f t="shared" si="29"/>
        <v>1.3887813001881577E-2</v>
      </c>
    </row>
    <row r="946" spans="3:25" x14ac:dyDescent="0.25">
      <c r="C946" s="19" t="s">
        <v>2569</v>
      </c>
      <c r="D946" s="6" t="s">
        <v>243</v>
      </c>
      <c r="E946" s="6" t="s">
        <v>204</v>
      </c>
      <c r="F946" s="48">
        <v>2.2236999692173302E-2</v>
      </c>
      <c r="G946" s="8">
        <v>10</v>
      </c>
      <c r="H946" s="9">
        <v>1</v>
      </c>
      <c r="I946" s="40">
        <v>0</v>
      </c>
      <c r="J946" s="7">
        <v>0</v>
      </c>
      <c r="K946" s="9">
        <v>1</v>
      </c>
      <c r="L946" s="39">
        <v>0</v>
      </c>
      <c r="M946" s="47">
        <v>0</v>
      </c>
      <c r="N946" s="17">
        <v>2.8511563181221999E-2</v>
      </c>
      <c r="O946" s="7">
        <f>Q946/P946/N946</f>
        <v>11.218349420457526</v>
      </c>
      <c r="P946" s="7">
        <v>2.735566658187738</v>
      </c>
      <c r="Q946" s="33">
        <v>0.87497832226326711</v>
      </c>
      <c r="R946" s="38" t="s">
        <v>1676</v>
      </c>
      <c r="S946" s="33" t="s">
        <v>1676</v>
      </c>
      <c r="T946" s="45" t="s">
        <v>1676</v>
      </c>
      <c r="U946" s="55">
        <f>RANK(Q946,$Q$5:$Q$3209,0)</f>
        <v>920</v>
      </c>
      <c r="V946" s="55">
        <f>RANK(W946,$W$5:$W$3209,0)</f>
        <v>942</v>
      </c>
      <c r="W946" s="55">
        <f>N946*O946</f>
        <v>0.31985267829039998</v>
      </c>
      <c r="X946">
        <f t="shared" si="28"/>
        <v>123.64630739341396</v>
      </c>
      <c r="Y946" s="77">
        <f t="shared" si="29"/>
        <v>1.3851908283682681E-2</v>
      </c>
    </row>
    <row r="947" spans="3:25" x14ac:dyDescent="0.25">
      <c r="C947" s="19" t="s">
        <v>1360</v>
      </c>
      <c r="D947" s="6" t="s">
        <v>1360</v>
      </c>
      <c r="E947" s="6" t="s">
        <v>16</v>
      </c>
      <c r="F947" s="48">
        <v>5.6021142916005198E-2</v>
      </c>
      <c r="G947" s="8">
        <v>10</v>
      </c>
      <c r="H947" s="9">
        <v>1</v>
      </c>
      <c r="I947" s="40">
        <v>0</v>
      </c>
      <c r="J947" s="7">
        <v>0</v>
      </c>
      <c r="K947" s="9">
        <v>1</v>
      </c>
      <c r="L947" s="39">
        <v>0</v>
      </c>
      <c r="M947" s="47">
        <v>0</v>
      </c>
      <c r="N947" s="17">
        <v>2.8511563181221999E-2</v>
      </c>
      <c r="O947" s="7">
        <f>Q947/P947/N947</f>
        <v>11.218349420457526</v>
      </c>
      <c r="P947" s="7">
        <v>2.673134108183727</v>
      </c>
      <c r="Q947" s="33">
        <v>0.85500910393198493</v>
      </c>
      <c r="R947" s="38" t="s">
        <v>1676</v>
      </c>
      <c r="S947" s="33" t="s">
        <v>1676</v>
      </c>
      <c r="T947" s="45" t="s">
        <v>1676</v>
      </c>
      <c r="U947" s="55">
        <f>RANK(Q947,$Q$5:$Q$3209,0)</f>
        <v>931</v>
      </c>
      <c r="V947" s="55">
        <f>RANK(W947,$W$5:$W$3209,0)</f>
        <v>942</v>
      </c>
      <c r="W947" s="55">
        <f>N947*O947</f>
        <v>0.31985267829039998</v>
      </c>
      <c r="X947">
        <f t="shared" si="28"/>
        <v>123.32645471512356</v>
      </c>
      <c r="Y947" s="77">
        <f t="shared" si="29"/>
        <v>1.3816075673252416E-2</v>
      </c>
    </row>
    <row r="948" spans="3:25" x14ac:dyDescent="0.25">
      <c r="C948" s="19" t="s">
        <v>1226</v>
      </c>
      <c r="D948" s="6" t="s">
        <v>1226</v>
      </c>
      <c r="E948" s="6" t="s">
        <v>126</v>
      </c>
      <c r="F948" s="48">
        <v>2.5939910869551899E-2</v>
      </c>
      <c r="G948" s="8">
        <v>10</v>
      </c>
      <c r="H948" s="9">
        <v>1</v>
      </c>
      <c r="I948" s="40">
        <v>0</v>
      </c>
      <c r="J948" s="7">
        <v>0</v>
      </c>
      <c r="K948" s="9">
        <v>1</v>
      </c>
      <c r="L948" s="39">
        <v>0</v>
      </c>
      <c r="M948" s="47">
        <v>0</v>
      </c>
      <c r="N948" s="17">
        <v>2.8511563181221999E-2</v>
      </c>
      <c r="O948" s="7">
        <f>Q948/P948/N948</f>
        <v>11.218349420457526</v>
      </c>
      <c r="P948" s="7">
        <v>2.4984348339118188</v>
      </c>
      <c r="Q948" s="33">
        <v>0.79913107316072585</v>
      </c>
      <c r="R948" s="38" t="s">
        <v>1676</v>
      </c>
      <c r="S948" s="33" t="s">
        <v>1676</v>
      </c>
      <c r="T948" s="45" t="s">
        <v>1676</v>
      </c>
      <c r="U948" s="55">
        <f>RANK(Q948,$Q$5:$Q$3209,0)</f>
        <v>942</v>
      </c>
      <c r="V948" s="55">
        <f>RANK(W948,$W$5:$W$3209,0)</f>
        <v>942</v>
      </c>
      <c r="W948" s="55">
        <f>N948*O948</f>
        <v>0.31985267829039998</v>
      </c>
      <c r="X948">
        <f t="shared" si="28"/>
        <v>123.00660203683316</v>
      </c>
      <c r="Y948" s="77">
        <f t="shared" si="29"/>
        <v>1.3780243062822151E-2</v>
      </c>
    </row>
    <row r="949" spans="3:25" x14ac:dyDescent="0.25">
      <c r="C949" s="19" t="s">
        <v>749</v>
      </c>
      <c r="D949" s="6" t="s">
        <v>749</v>
      </c>
      <c r="E949" s="6" t="s">
        <v>16</v>
      </c>
      <c r="F949" s="48">
        <v>9.7812471596797797E-4</v>
      </c>
      <c r="G949" s="8">
        <v>10</v>
      </c>
      <c r="H949" s="9">
        <v>1</v>
      </c>
      <c r="I949" s="40">
        <v>0</v>
      </c>
      <c r="J949" s="7">
        <v>0</v>
      </c>
      <c r="K949" s="9">
        <v>1</v>
      </c>
      <c r="L949" s="39">
        <v>0</v>
      </c>
      <c r="M949" s="47">
        <v>0</v>
      </c>
      <c r="N949" s="17">
        <v>2.8511563181221999E-2</v>
      </c>
      <c r="O949" s="7">
        <f>Q949/P949/N949</f>
        <v>11.218349420457526</v>
      </c>
      <c r="P949" s="7">
        <v>2.2082505714755003</v>
      </c>
      <c r="Q949" s="33">
        <v>0.70631485962274509</v>
      </c>
      <c r="R949" s="38" t="s">
        <v>1676</v>
      </c>
      <c r="S949" s="33" t="s">
        <v>1676</v>
      </c>
      <c r="T949" s="45" t="s">
        <v>1677</v>
      </c>
      <c r="U949" s="55">
        <f>RANK(Q949,$Q$5:$Q$3209,0)</f>
        <v>977</v>
      </c>
      <c r="V949" s="55">
        <f>RANK(W949,$W$5:$W$3209,0)</f>
        <v>942</v>
      </c>
      <c r="W949" s="55">
        <f>N949*O949</f>
        <v>0.31985267829039998</v>
      </c>
      <c r="X949">
        <f t="shared" si="28"/>
        <v>122.68674935854276</v>
      </c>
      <c r="Y949" s="77">
        <f t="shared" si="29"/>
        <v>1.3744410452391886E-2</v>
      </c>
    </row>
    <row r="950" spans="3:25" x14ac:dyDescent="0.25">
      <c r="C950" s="19" t="s">
        <v>866</v>
      </c>
      <c r="D950" s="6" t="s">
        <v>866</v>
      </c>
      <c r="E950" s="6" t="s">
        <v>16</v>
      </c>
      <c r="F950" s="48">
        <v>6.5469333503413898E-2</v>
      </c>
      <c r="G950" s="8">
        <v>10</v>
      </c>
      <c r="H950" s="9">
        <v>1</v>
      </c>
      <c r="I950" s="40">
        <v>0</v>
      </c>
      <c r="J950" s="7">
        <v>0</v>
      </c>
      <c r="K950" s="9">
        <v>1</v>
      </c>
      <c r="L950" s="39">
        <v>0</v>
      </c>
      <c r="M950" s="47">
        <v>0</v>
      </c>
      <c r="N950" s="17">
        <v>2.8511563181221999E-2</v>
      </c>
      <c r="O950" s="7">
        <f>Q950/P950/N950</f>
        <v>11.218349420457526</v>
      </c>
      <c r="P950" s="7">
        <v>1.9642099311676626</v>
      </c>
      <c r="Q950" s="33">
        <v>0.62825780720857904</v>
      </c>
      <c r="R950" s="38" t="s">
        <v>1676</v>
      </c>
      <c r="S950" s="33" t="s">
        <v>1676</v>
      </c>
      <c r="T950" s="45" t="s">
        <v>1677</v>
      </c>
      <c r="U950" s="55">
        <f>RANK(Q950,$Q$5:$Q$3209,0)</f>
        <v>1015</v>
      </c>
      <c r="V950" s="55">
        <f>RANK(W950,$W$5:$W$3209,0)</f>
        <v>942</v>
      </c>
      <c r="W950" s="55">
        <f>N950*O950</f>
        <v>0.31985267829039998</v>
      </c>
      <c r="X950">
        <f t="shared" si="28"/>
        <v>122.36689668025235</v>
      </c>
      <c r="Y950" s="77">
        <f t="shared" si="29"/>
        <v>1.3708577841961623E-2</v>
      </c>
    </row>
    <row r="951" spans="3:25" x14ac:dyDescent="0.25">
      <c r="C951" s="19" t="s">
        <v>2516</v>
      </c>
      <c r="D951" s="6" t="s">
        <v>202</v>
      </c>
      <c r="E951" s="6" t="s">
        <v>204</v>
      </c>
      <c r="F951" s="48">
        <v>7.1079402531273601</v>
      </c>
      <c r="G951" s="8">
        <v>49.566517307462199</v>
      </c>
      <c r="H951" s="9">
        <v>0.457653359549131</v>
      </c>
      <c r="I951" s="40">
        <v>1</v>
      </c>
      <c r="J951" s="7">
        <v>3</v>
      </c>
      <c r="K951" s="9">
        <v>0.40614204389819097</v>
      </c>
      <c r="L951" s="39">
        <v>0</v>
      </c>
      <c r="M951" s="47">
        <v>0</v>
      </c>
      <c r="N951" s="17">
        <v>2.1381128927407001E-2</v>
      </c>
      <c r="O951" s="7">
        <f>Q951/P951/N951</f>
        <v>14.950713546377354</v>
      </c>
      <c r="P951" s="7">
        <v>3.5842178167131085</v>
      </c>
      <c r="Q951" s="33">
        <v>1.1457422998414255</v>
      </c>
      <c r="R951" s="38" t="s">
        <v>1677</v>
      </c>
      <c r="S951" s="33" t="s">
        <v>1677</v>
      </c>
      <c r="T951" s="45" t="s">
        <v>1675</v>
      </c>
      <c r="U951" s="55">
        <f>RANK(Q951,$Q$5:$Q$3209,0)</f>
        <v>867</v>
      </c>
      <c r="V951" s="55">
        <f>RANK(W951,$W$5:$W$3209,0)</f>
        <v>947</v>
      </c>
      <c r="W951" s="55">
        <f>N951*O951</f>
        <v>0.31966313389182455</v>
      </c>
      <c r="X951">
        <f t="shared" si="28"/>
        <v>122.04704400196195</v>
      </c>
      <c r="Y951" s="77">
        <f t="shared" si="29"/>
        <v>1.3672745231531358E-2</v>
      </c>
    </row>
    <row r="952" spans="3:25" x14ac:dyDescent="0.25">
      <c r="C952" s="19" t="s">
        <v>2598</v>
      </c>
      <c r="D952" s="6" t="s">
        <v>839</v>
      </c>
      <c r="E952" s="6" t="s">
        <v>163</v>
      </c>
      <c r="F952" s="48">
        <v>0.73018996010190496</v>
      </c>
      <c r="G952" s="8">
        <v>64.438483496452903</v>
      </c>
      <c r="H952" s="9">
        <v>1</v>
      </c>
      <c r="I952" s="40">
        <v>0</v>
      </c>
      <c r="J952" s="7">
        <v>0</v>
      </c>
      <c r="K952" s="9">
        <v>3.55945123504521E-2</v>
      </c>
      <c r="L952" s="39">
        <v>0</v>
      </c>
      <c r="M952" s="47">
        <v>0</v>
      </c>
      <c r="N952" s="17">
        <v>1.59440579647873E-2</v>
      </c>
      <c r="O952" s="7">
        <f>Q952/P952/N952</f>
        <v>19.997911461310199</v>
      </c>
      <c r="P952" s="7">
        <v>2.42552538157691</v>
      </c>
      <c r="Q952" s="33">
        <v>0.77337357611222501</v>
      </c>
      <c r="R952" s="38" t="s">
        <v>1677</v>
      </c>
      <c r="S952" s="33" t="s">
        <v>1677</v>
      </c>
      <c r="T952" s="45" t="s">
        <v>1676</v>
      </c>
      <c r="U952" s="55">
        <f>RANK(Q952,$Q$5:$Q$3209,0)</f>
        <v>951</v>
      </c>
      <c r="V952" s="55">
        <f>RANK(W952,$W$5:$W$3209,0)</f>
        <v>948</v>
      </c>
      <c r="W952" s="55">
        <f>N952*O952</f>
        <v>0.31884785951381411</v>
      </c>
      <c r="X952">
        <f t="shared" si="28"/>
        <v>121.72738086807013</v>
      </c>
      <c r="Y952" s="77">
        <f t="shared" si="29"/>
        <v>1.3636933855472586E-2</v>
      </c>
    </row>
    <row r="953" spans="3:25" x14ac:dyDescent="0.25">
      <c r="C953" s="19" t="s">
        <v>2511</v>
      </c>
      <c r="D953" s="6" t="s">
        <v>898</v>
      </c>
      <c r="E953" s="6" t="s">
        <v>22</v>
      </c>
      <c r="F953" s="48">
        <v>1.03781698928641</v>
      </c>
      <c r="G953" s="8">
        <v>10</v>
      </c>
      <c r="H953" s="9">
        <v>0.19412900453847301</v>
      </c>
      <c r="I953" s="40">
        <v>3</v>
      </c>
      <c r="J953" s="7">
        <v>11</v>
      </c>
      <c r="K953" s="9">
        <v>0.24597381764867199</v>
      </c>
      <c r="L953" s="39">
        <v>0</v>
      </c>
      <c r="M953" s="47">
        <v>0</v>
      </c>
      <c r="N953" s="17">
        <v>1.1991428263773999E-2</v>
      </c>
      <c r="O953" s="7">
        <f>Q953/P953/N953</f>
        <v>26.553376868630977</v>
      </c>
      <c r="P953" s="7">
        <v>3.6777267124275435</v>
      </c>
      <c r="Q953" s="33">
        <v>1.1710356789625751</v>
      </c>
      <c r="R953" s="38" t="s">
        <v>1677</v>
      </c>
      <c r="S953" s="33" t="s">
        <v>1677</v>
      </c>
      <c r="T953" s="45" t="s">
        <v>1675</v>
      </c>
      <c r="U953" s="55">
        <f>RANK(Q953,$Q$5:$Q$3209,0)</f>
        <v>862</v>
      </c>
      <c r="V953" s="55">
        <f>RANK(W953,$W$5:$W$3209,0)</f>
        <v>949</v>
      </c>
      <c r="W953" s="55">
        <f>N953*O953</f>
        <v>0.31841291388114423</v>
      </c>
      <c r="X953">
        <f t="shared" si="28"/>
        <v>121.40853300855632</v>
      </c>
      <c r="Y953" s="77">
        <f t="shared" si="29"/>
        <v>1.3601213813365862E-2</v>
      </c>
    </row>
    <row r="954" spans="3:25" x14ac:dyDescent="0.25">
      <c r="C954" s="19" t="s">
        <v>2655</v>
      </c>
      <c r="D954" s="6" t="s">
        <v>1364</v>
      </c>
      <c r="E954" s="6" t="s">
        <v>90</v>
      </c>
      <c r="F954" s="48">
        <v>17.332651593308</v>
      </c>
      <c r="G954" s="8">
        <v>15.224453143099099</v>
      </c>
      <c r="H954" s="9">
        <v>0.73220493860697</v>
      </c>
      <c r="I954" s="40">
        <v>8</v>
      </c>
      <c r="J954" s="7">
        <v>45</v>
      </c>
      <c r="K954" s="9">
        <v>1</v>
      </c>
      <c r="L954" s="39">
        <v>1</v>
      </c>
      <c r="M954" s="47">
        <v>0</v>
      </c>
      <c r="N954" s="17">
        <v>0.31716491950943398</v>
      </c>
      <c r="O954" s="7">
        <f>Q954/P954/N954</f>
        <v>1</v>
      </c>
      <c r="P954" s="7">
        <v>2.0156290176111553</v>
      </c>
      <c r="Q954" s="33">
        <v>0.63928681513152152</v>
      </c>
      <c r="R954" s="41" t="s">
        <v>1675</v>
      </c>
      <c r="S954" s="33" t="s">
        <v>1675</v>
      </c>
      <c r="T954" s="45" t="s">
        <v>1677</v>
      </c>
      <c r="U954" s="55">
        <f>RANK(Q954,$Q$5:$Q$3209,0)</f>
        <v>1010</v>
      </c>
      <c r="V954" s="55">
        <f>RANK(W954,$W$5:$W$3209,0)</f>
        <v>950</v>
      </c>
      <c r="W954" s="55">
        <f>N954*O954</f>
        <v>0.31716491950943398</v>
      </c>
      <c r="X954">
        <f t="shared" si="28"/>
        <v>121.09012009467517</v>
      </c>
      <c r="Y954" s="77">
        <f t="shared" si="29"/>
        <v>1.3565542497558683E-2</v>
      </c>
    </row>
    <row r="955" spans="3:25" x14ac:dyDescent="0.25">
      <c r="C955" s="19" t="s">
        <v>2619</v>
      </c>
      <c r="D955" s="6" t="s">
        <v>841</v>
      </c>
      <c r="E955" s="6" t="s">
        <v>131</v>
      </c>
      <c r="F955" s="48">
        <v>1.3593730742441299</v>
      </c>
      <c r="G955" s="8">
        <v>63.377689160972103</v>
      </c>
      <c r="H955" s="9">
        <v>1</v>
      </c>
      <c r="I955" s="40">
        <v>0</v>
      </c>
      <c r="J955" s="7">
        <v>1</v>
      </c>
      <c r="K955" s="9">
        <v>0.301804199290233</v>
      </c>
      <c r="L955" s="39">
        <v>0</v>
      </c>
      <c r="M955" s="47">
        <v>0</v>
      </c>
      <c r="N955" s="17">
        <v>2.09985075037048E-2</v>
      </c>
      <c r="O955" s="7">
        <f>Q955/P955/N955</f>
        <v>14.950713546377353</v>
      </c>
      <c r="P955" s="7">
        <v>2.2758615864876277</v>
      </c>
      <c r="Q955" s="33">
        <v>0.71449006435363127</v>
      </c>
      <c r="R955" s="38" t="s">
        <v>1677</v>
      </c>
      <c r="S955" s="33" t="s">
        <v>1677</v>
      </c>
      <c r="T955" s="45" t="s">
        <v>1676</v>
      </c>
      <c r="U955" s="55">
        <f>RANK(Q955,$Q$5:$Q$3209,0)</f>
        <v>973</v>
      </c>
      <c r="V955" s="55">
        <f>RANK(W955,$W$5:$W$3209,0)</f>
        <v>951</v>
      </c>
      <c r="W955" s="55">
        <f>N955*O955</f>
        <v>0.31394267058934583</v>
      </c>
      <c r="X955">
        <f t="shared" si="28"/>
        <v>120.77295517516573</v>
      </c>
      <c r="Y955" s="77">
        <f t="shared" si="29"/>
        <v>1.3530010992668144E-2</v>
      </c>
    </row>
    <row r="956" spans="3:25" x14ac:dyDescent="0.25">
      <c r="C956" s="19" t="s">
        <v>2570</v>
      </c>
      <c r="D956" s="6" t="s">
        <v>1444</v>
      </c>
      <c r="E956" s="6" t="s">
        <v>126</v>
      </c>
      <c r="F956" s="48">
        <v>38.815733968093532</v>
      </c>
      <c r="G956" s="8">
        <v>21.466872826857699</v>
      </c>
      <c r="H956" s="9">
        <v>0.89501162212893803</v>
      </c>
      <c r="I956" s="40">
        <v>2</v>
      </c>
      <c r="J956" s="7">
        <v>31</v>
      </c>
      <c r="K956" s="9">
        <v>0.999999999999998</v>
      </c>
      <c r="L956" s="39">
        <v>0.20910463063248599</v>
      </c>
      <c r="M956" s="47">
        <v>0</v>
      </c>
      <c r="N956" s="17">
        <v>0.31378256772639801</v>
      </c>
      <c r="O956" s="7">
        <f>Q956/P956/N956</f>
        <v>1</v>
      </c>
      <c r="P956" s="7">
        <v>2.7875869586995292</v>
      </c>
      <c r="Q956" s="33">
        <v>0.87469619366135887</v>
      </c>
      <c r="R956" s="41" t="s">
        <v>1675</v>
      </c>
      <c r="S956" s="33" t="s">
        <v>1675</v>
      </c>
      <c r="T956" s="45" t="s">
        <v>1676</v>
      </c>
      <c r="U956" s="55">
        <f>RANK(Q956,$Q$5:$Q$3209,0)</f>
        <v>921</v>
      </c>
      <c r="V956" s="55">
        <f>RANK(W956,$W$5:$W$3209,0)</f>
        <v>952</v>
      </c>
      <c r="W956" s="55">
        <f>N956*O956</f>
        <v>0.31378256772639801</v>
      </c>
      <c r="X956">
        <f t="shared" si="28"/>
        <v>120.45901250457639</v>
      </c>
      <c r="Y956" s="77">
        <f t="shared" si="29"/>
        <v>1.3494840471436956E-2</v>
      </c>
    </row>
    <row r="957" spans="3:25" x14ac:dyDescent="0.25">
      <c r="C957" s="19" t="s">
        <v>2751</v>
      </c>
      <c r="D957" s="6" t="s">
        <v>1500</v>
      </c>
      <c r="E957" s="6" t="s">
        <v>39</v>
      </c>
      <c r="F957" s="48">
        <v>8.9590034319876803</v>
      </c>
      <c r="G957" s="8">
        <v>16.302272238379199</v>
      </c>
      <c r="H957" s="9">
        <v>0.99955584057178704</v>
      </c>
      <c r="I957" s="40">
        <v>0</v>
      </c>
      <c r="J957" s="7">
        <v>1</v>
      </c>
      <c r="K957" s="9">
        <v>0.62155608338445301</v>
      </c>
      <c r="L957" s="39">
        <v>0</v>
      </c>
      <c r="M957" s="47">
        <v>0</v>
      </c>
      <c r="N957" s="17">
        <v>2.09581145218815E-2</v>
      </c>
      <c r="O957" s="7">
        <f>Q957/P957/N957</f>
        <v>14.950713546377353</v>
      </c>
      <c r="P957" s="7">
        <v>1.440009686632721</v>
      </c>
      <c r="Q957" s="33">
        <v>0.45121085922945336</v>
      </c>
      <c r="R957" s="38" t="s">
        <v>1677</v>
      </c>
      <c r="S957" s="33" t="s">
        <v>1677</v>
      </c>
      <c r="T957" s="45" t="s">
        <v>1677</v>
      </c>
      <c r="U957" s="55">
        <f>RANK(Q957,$Q$5:$Q$3209,0)</f>
        <v>1109</v>
      </c>
      <c r="V957" s="55">
        <f>RANK(W957,$W$5:$W$3209,0)</f>
        <v>953</v>
      </c>
      <c r="W957" s="55">
        <f>N957*O957</f>
        <v>0.31333876668882166</v>
      </c>
      <c r="X957">
        <f t="shared" si="28"/>
        <v>120.14522993685</v>
      </c>
      <c r="Y957" s="77">
        <f t="shared" si="29"/>
        <v>1.3459687886286679E-2</v>
      </c>
    </row>
    <row r="958" spans="3:25" x14ac:dyDescent="0.25">
      <c r="C958" s="19" t="s">
        <v>2684</v>
      </c>
      <c r="D958" s="6" t="s">
        <v>984</v>
      </c>
      <c r="E958" s="6" t="s">
        <v>204</v>
      </c>
      <c r="F958" s="48">
        <v>0.965958502627423</v>
      </c>
      <c r="G958" s="8">
        <v>53.221716634649397</v>
      </c>
      <c r="H958" s="9">
        <v>1</v>
      </c>
      <c r="I958" s="40">
        <v>0</v>
      </c>
      <c r="J958" s="7">
        <v>0</v>
      </c>
      <c r="K958" s="9">
        <v>9.0136648330966407E-2</v>
      </c>
      <c r="L958" s="39">
        <v>0</v>
      </c>
      <c r="M958" s="47">
        <v>0</v>
      </c>
      <c r="N958" s="17">
        <v>1.5601396005925401E-2</v>
      </c>
      <c r="O958" s="7">
        <f>Q958/P958/N958</f>
        <v>19.997911461310199</v>
      </c>
      <c r="P958" s="7">
        <v>1.8819909010634219</v>
      </c>
      <c r="Q958" s="33">
        <v>0.58717238352497303</v>
      </c>
      <c r="R958" s="38" t="s">
        <v>1677</v>
      </c>
      <c r="S958" s="33" t="s">
        <v>1677</v>
      </c>
      <c r="T958" s="45" t="s">
        <v>1677</v>
      </c>
      <c r="U958" s="55">
        <f>RANK(Q958,$Q$5:$Q$3209,0)</f>
        <v>1040</v>
      </c>
      <c r="V958" s="55">
        <f>RANK(W958,$W$5:$W$3209,0)</f>
        <v>954</v>
      </c>
      <c r="W958" s="55">
        <f>N958*O958</f>
        <v>0.31199533599933471</v>
      </c>
      <c r="X958">
        <f t="shared" si="28"/>
        <v>119.83189117016119</v>
      </c>
      <c r="Y958" s="77">
        <f t="shared" si="29"/>
        <v>1.3424585019493529E-2</v>
      </c>
    </row>
    <row r="959" spans="3:25" x14ac:dyDescent="0.25">
      <c r="C959" s="19" t="s">
        <v>2559</v>
      </c>
      <c r="D959" s="6" t="s">
        <v>803</v>
      </c>
      <c r="E959" s="6" t="s">
        <v>16</v>
      </c>
      <c r="F959" s="48">
        <v>27.102159269025531</v>
      </c>
      <c r="G959" s="8">
        <v>21.2732302536917</v>
      </c>
      <c r="H959" s="9">
        <v>0.818901042638013</v>
      </c>
      <c r="I959" s="40">
        <v>8</v>
      </c>
      <c r="J959" s="7">
        <v>12</v>
      </c>
      <c r="K959" s="9">
        <v>0.97371142566455704</v>
      </c>
      <c r="L959" s="39">
        <v>0.94724181108961003</v>
      </c>
      <c r="M959" s="47">
        <v>0</v>
      </c>
      <c r="N959" s="17">
        <v>0.31197368461448599</v>
      </c>
      <c r="O959" s="7">
        <f>Q959/P959/N959</f>
        <v>1</v>
      </c>
      <c r="P959" s="7">
        <v>3.0033911999442013</v>
      </c>
      <c r="Q959" s="33">
        <v>0.93697901898531488</v>
      </c>
      <c r="R959" s="41" t="s">
        <v>1675</v>
      </c>
      <c r="S959" s="33" t="s">
        <v>1675</v>
      </c>
      <c r="T959" s="45" t="s">
        <v>1676</v>
      </c>
      <c r="U959" s="55">
        <f>RANK(Q959,$Q$5:$Q$3209,0)</f>
        <v>910</v>
      </c>
      <c r="V959" s="55">
        <f>RANK(W959,$W$5:$W$3209,0)</f>
        <v>955</v>
      </c>
      <c r="W959" s="55">
        <f>N959*O959</f>
        <v>0.31197368461448599</v>
      </c>
      <c r="X959">
        <f t="shared" si="28"/>
        <v>119.51989583416184</v>
      </c>
      <c r="Y959" s="77">
        <f t="shared" si="29"/>
        <v>1.3389632655202949E-2</v>
      </c>
    </row>
    <row r="960" spans="3:25" x14ac:dyDescent="0.25">
      <c r="C960" s="19" t="s">
        <v>2480</v>
      </c>
      <c r="D960" s="6" t="s">
        <v>53</v>
      </c>
      <c r="E960" s="6" t="s">
        <v>12</v>
      </c>
      <c r="F960" s="48">
        <v>10.779727349996479</v>
      </c>
      <c r="G960" s="8">
        <v>42.280903875038</v>
      </c>
      <c r="H960" s="9">
        <v>0.10508416963431701</v>
      </c>
      <c r="I960" s="40">
        <v>16</v>
      </c>
      <c r="J960" s="7">
        <v>17</v>
      </c>
      <c r="K960" s="9">
        <v>0.98343093863866304</v>
      </c>
      <c r="L960" s="39">
        <v>0.99697136388242802</v>
      </c>
      <c r="M960" s="47">
        <v>0</v>
      </c>
      <c r="N960" s="17">
        <v>0.30979423014176699</v>
      </c>
      <c r="O960" s="7">
        <f>Q960/P960/N960</f>
        <v>1</v>
      </c>
      <c r="P960" s="7">
        <v>4.4882103158210391</v>
      </c>
      <c r="Q960" s="33">
        <v>1.3904216595041157</v>
      </c>
      <c r="R960" s="41" t="s">
        <v>1675</v>
      </c>
      <c r="S960" s="33" t="s">
        <v>1675</v>
      </c>
      <c r="T960" s="45" t="s">
        <v>1675</v>
      </c>
      <c r="U960" s="55">
        <f>RANK(Q960,$Q$5:$Q$3209,0)</f>
        <v>829</v>
      </c>
      <c r="V960" s="55">
        <f>RANK(W960,$W$5:$W$3209,0)</f>
        <v>956</v>
      </c>
      <c r="W960" s="55">
        <f>N960*O960</f>
        <v>0.30979423014176699</v>
      </c>
      <c r="X960">
        <f t="shared" si="28"/>
        <v>119.20792214954736</v>
      </c>
      <c r="Y960" s="77">
        <f t="shared" si="29"/>
        <v>1.3354682716484177E-2</v>
      </c>
    </row>
    <row r="961" spans="3:25" x14ac:dyDescent="0.25">
      <c r="C961" s="19" t="s">
        <v>2564</v>
      </c>
      <c r="D961" s="6" t="s">
        <v>1326</v>
      </c>
      <c r="E961" s="6" t="s">
        <v>16</v>
      </c>
      <c r="F961" s="48">
        <v>0.86048493723794395</v>
      </c>
      <c r="G961" s="8">
        <v>10</v>
      </c>
      <c r="H961" s="9">
        <v>0.69295406883203403</v>
      </c>
      <c r="I961" s="40">
        <v>0</v>
      </c>
      <c r="J961" s="7">
        <v>0</v>
      </c>
      <c r="K961" s="9">
        <v>0.203131256044565</v>
      </c>
      <c r="L961" s="39">
        <v>0</v>
      </c>
      <c r="M961" s="47">
        <v>0</v>
      </c>
      <c r="N961" s="17">
        <v>1.15789306855738E-2</v>
      </c>
      <c r="O961" s="7">
        <f>Q961/P961/N961</f>
        <v>26.553376868630981</v>
      </c>
      <c r="P961" s="7">
        <v>2.9455117832528526</v>
      </c>
      <c r="Q961" s="33">
        <v>0.9056261993573741</v>
      </c>
      <c r="R961" s="38" t="s">
        <v>1677</v>
      </c>
      <c r="S961" s="33" t="s">
        <v>1677</v>
      </c>
      <c r="T961" s="45" t="s">
        <v>1676</v>
      </c>
      <c r="U961" s="55">
        <f>RANK(Q961,$Q$5:$Q$3209,0)</f>
        <v>915</v>
      </c>
      <c r="V961" s="55">
        <f>RANK(W961,$W$5:$W$3209,0)</f>
        <v>957</v>
      </c>
      <c r="W961" s="55">
        <f>N961*O961</f>
        <v>0.30745971022979679</v>
      </c>
      <c r="X961">
        <f t="shared" si="28"/>
        <v>118.8981279194056</v>
      </c>
      <c r="Y961" s="77">
        <f t="shared" si="29"/>
        <v>1.3319976938744418E-2</v>
      </c>
    </row>
    <row r="962" spans="3:25" x14ac:dyDescent="0.25">
      <c r="C962" s="19" t="s">
        <v>2469</v>
      </c>
      <c r="D962" s="6" t="s">
        <v>359</v>
      </c>
      <c r="E962" s="6" t="s">
        <v>12</v>
      </c>
      <c r="F962" s="48">
        <v>8.1618882298077793</v>
      </c>
      <c r="G962" s="8">
        <v>27.570927331229701</v>
      </c>
      <c r="H962" s="9">
        <v>0.35317197191864202</v>
      </c>
      <c r="I962" s="40">
        <v>8</v>
      </c>
      <c r="J962" s="7">
        <v>36</v>
      </c>
      <c r="K962" s="9">
        <v>0.90608348989490595</v>
      </c>
      <c r="L962" s="39">
        <v>0.87368424049912796</v>
      </c>
      <c r="M962" s="47">
        <v>0</v>
      </c>
      <c r="N962" s="17">
        <v>0.30658650633343199</v>
      </c>
      <c r="O962" s="7">
        <f>Q962/P962/N962</f>
        <v>1</v>
      </c>
      <c r="P962" s="7">
        <v>4.7681792725645478</v>
      </c>
      <c r="Q962" s="33">
        <v>1.4618594247470498</v>
      </c>
      <c r="R962" s="41" t="s">
        <v>1675</v>
      </c>
      <c r="S962" s="33" t="s">
        <v>1675</v>
      </c>
      <c r="T962" s="45" t="s">
        <v>1675</v>
      </c>
      <c r="U962" s="55">
        <f>RANK(Q962,$Q$5:$Q$3209,0)</f>
        <v>818</v>
      </c>
      <c r="V962" s="55">
        <f>RANK(W962,$W$5:$W$3209,0)</f>
        <v>958</v>
      </c>
      <c r="W962" s="55">
        <f>N962*O962</f>
        <v>0.30658650633343199</v>
      </c>
      <c r="X962">
        <f t="shared" si="28"/>
        <v>118.5906682091758</v>
      </c>
      <c r="Y962" s="77">
        <f t="shared" si="29"/>
        <v>1.3285532693729644E-2</v>
      </c>
    </row>
    <row r="963" spans="3:25" x14ac:dyDescent="0.25">
      <c r="C963" s="19" t="s">
        <v>2780</v>
      </c>
      <c r="D963" s="6" t="s">
        <v>1018</v>
      </c>
      <c r="E963" s="6" t="s">
        <v>863</v>
      </c>
      <c r="F963" s="48">
        <v>21.084563257224641</v>
      </c>
      <c r="G963" s="8">
        <v>48.222648911601397</v>
      </c>
      <c r="H963" s="9">
        <v>0.98482845333450397</v>
      </c>
      <c r="I963" s="40">
        <v>8</v>
      </c>
      <c r="J963" s="7">
        <v>8</v>
      </c>
      <c r="K963" s="9">
        <v>1</v>
      </c>
      <c r="L963" s="39">
        <v>0.93054800463730403</v>
      </c>
      <c r="M963" s="47">
        <v>1</v>
      </c>
      <c r="N963" s="17">
        <v>0.30543145381463999</v>
      </c>
      <c r="O963" s="7">
        <f>Q963/P963/N963</f>
        <v>1</v>
      </c>
      <c r="P963" s="7">
        <v>1.3298268144792014</v>
      </c>
      <c r="Q963" s="33">
        <v>0.40617093726807402</v>
      </c>
      <c r="R963" s="41" t="s">
        <v>1675</v>
      </c>
      <c r="S963" s="33" t="s">
        <v>1675</v>
      </c>
      <c r="T963" s="45" t="s">
        <v>1677</v>
      </c>
      <c r="U963" s="55">
        <f>RANK(Q963,$Q$5:$Q$3209,0)</f>
        <v>1139</v>
      </c>
      <c r="V963" s="55">
        <f>RANK(W963,$W$5:$W$3209,0)</f>
        <v>959</v>
      </c>
      <c r="W963" s="55">
        <f>N963*O963</f>
        <v>0.30543145381463999</v>
      </c>
      <c r="X963">
        <f t="shared" si="28"/>
        <v>118.28408170284237</v>
      </c>
      <c r="Y963" s="77">
        <f t="shared" si="29"/>
        <v>1.3251186272422997E-2</v>
      </c>
    </row>
    <row r="964" spans="3:25" x14ac:dyDescent="0.25">
      <c r="C964" s="19" t="s">
        <v>2563</v>
      </c>
      <c r="D964" s="6" t="s">
        <v>481</v>
      </c>
      <c r="E964" s="6" t="s">
        <v>90</v>
      </c>
      <c r="F964" s="48">
        <v>19.50782165258892</v>
      </c>
      <c r="G964" s="8">
        <v>54.419068502924503</v>
      </c>
      <c r="H964" s="9">
        <v>0.60133230765404</v>
      </c>
      <c r="I964" s="40">
        <v>9</v>
      </c>
      <c r="J964" s="7">
        <v>15</v>
      </c>
      <c r="K964" s="9">
        <v>1</v>
      </c>
      <c r="L964" s="39">
        <v>0.99788460775769705</v>
      </c>
      <c r="M964" s="47">
        <v>0</v>
      </c>
      <c r="N964" s="17">
        <v>0.30453823650429701</v>
      </c>
      <c r="O964" s="7">
        <f>Q964/P964/N964</f>
        <v>1</v>
      </c>
      <c r="P964" s="7">
        <v>2.9903297439620702</v>
      </c>
      <c r="Q964" s="33">
        <v>0.91066974679255486</v>
      </c>
      <c r="R964" s="41" t="s">
        <v>1675</v>
      </c>
      <c r="S964" s="33" t="s">
        <v>1675</v>
      </c>
      <c r="T964" s="45" t="s">
        <v>1676</v>
      </c>
      <c r="U964" s="55">
        <f>RANK(Q964,$Q$5:$Q$3209,0)</f>
        <v>914</v>
      </c>
      <c r="V964" s="55">
        <f>RANK(W964,$W$5:$W$3209,0)</f>
        <v>960</v>
      </c>
      <c r="W964" s="55">
        <f>N964*O964</f>
        <v>0.30453823650429701</v>
      </c>
      <c r="X964">
        <f t="shared" si="28"/>
        <v>117.97865024902774</v>
      </c>
      <c r="Y964" s="77">
        <f t="shared" si="29"/>
        <v>1.321696924989817E-2</v>
      </c>
    </row>
    <row r="965" spans="3:25" x14ac:dyDescent="0.25">
      <c r="C965" s="19" t="s">
        <v>2603</v>
      </c>
      <c r="D965" s="6" t="s">
        <v>1162</v>
      </c>
      <c r="E965" s="6" t="s">
        <v>16</v>
      </c>
      <c r="F965" s="48">
        <v>37.692344398975479</v>
      </c>
      <c r="G965" s="8">
        <v>30.278229389481801</v>
      </c>
      <c r="H965" s="9">
        <v>0.839887364117201</v>
      </c>
      <c r="I965" s="40">
        <v>5</v>
      </c>
      <c r="J965" s="7">
        <v>15</v>
      </c>
      <c r="K965" s="9">
        <v>0.95842700293801497</v>
      </c>
      <c r="L965" s="39">
        <v>0.86136189138150199</v>
      </c>
      <c r="M965" s="47">
        <v>1</v>
      </c>
      <c r="N965" s="17">
        <v>0.30069326755988302</v>
      </c>
      <c r="O965" s="7">
        <f>Q965/P965/N965</f>
        <v>1</v>
      </c>
      <c r="P965" s="7">
        <v>2.503674945665332</v>
      </c>
      <c r="Q965" s="33">
        <v>0.75283820031992121</v>
      </c>
      <c r="R965" s="41" t="s">
        <v>1675</v>
      </c>
      <c r="S965" s="33" t="s">
        <v>1675</v>
      </c>
      <c r="T965" s="45" t="s">
        <v>1676</v>
      </c>
      <c r="U965" s="55">
        <f>RANK(Q965,$Q$5:$Q$3209,0)</f>
        <v>957</v>
      </c>
      <c r="V965" s="55">
        <f>RANK(W965,$W$5:$W$3209,0)</f>
        <v>961</v>
      </c>
      <c r="W965" s="55">
        <f>N965*O965</f>
        <v>0.30069326755988302</v>
      </c>
      <c r="X965">
        <f t="shared" si="28"/>
        <v>117.67411201252344</v>
      </c>
      <c r="Y965" s="77">
        <f t="shared" si="29"/>
        <v>1.3182852293153881E-2</v>
      </c>
    </row>
    <row r="966" spans="3:25" x14ac:dyDescent="0.25">
      <c r="C966" s="19" t="s">
        <v>2663</v>
      </c>
      <c r="D966" s="6" t="s">
        <v>745</v>
      </c>
      <c r="E966" s="6" t="s">
        <v>204</v>
      </c>
      <c r="F966" s="48">
        <v>36.53099946764727</v>
      </c>
      <c r="G966" s="8">
        <v>44.497040629760598</v>
      </c>
      <c r="H966" s="9">
        <v>0.99015026692803199</v>
      </c>
      <c r="I966" s="40">
        <v>7</v>
      </c>
      <c r="J966" s="7">
        <v>6</v>
      </c>
      <c r="K966" s="9">
        <v>0.93106290687855697</v>
      </c>
      <c r="L966" s="39">
        <v>0.83543751910234199</v>
      </c>
      <c r="M966" s="47">
        <v>1</v>
      </c>
      <c r="N966" s="17">
        <v>0.29842753315464998</v>
      </c>
      <c r="O966" s="7">
        <f>Q966/P966/N966</f>
        <v>1</v>
      </c>
      <c r="P966" s="7">
        <v>2.0943017725450717</v>
      </c>
      <c r="Q966" s="33">
        <v>0.62499731166203665</v>
      </c>
      <c r="R966" s="41" t="s">
        <v>1675</v>
      </c>
      <c r="S966" s="33" t="s">
        <v>1675</v>
      </c>
      <c r="T966" s="45" t="s">
        <v>1677</v>
      </c>
      <c r="U966" s="55">
        <f>RANK(Q966,$Q$5:$Q$3209,0)</f>
        <v>1019</v>
      </c>
      <c r="V966" s="55">
        <f>RANK(W966,$W$5:$W$3209,0)</f>
        <v>962</v>
      </c>
      <c r="W966" s="55">
        <f>N966*O966</f>
        <v>0.29842753315464998</v>
      </c>
      <c r="X966">
        <f t="shared" si="28"/>
        <v>117.37341874496356</v>
      </c>
      <c r="Y966" s="77">
        <f t="shared" si="29"/>
        <v>1.3149166082448796E-2</v>
      </c>
    </row>
    <row r="967" spans="3:25" x14ac:dyDescent="0.25">
      <c r="C967" s="19" t="s">
        <v>2552</v>
      </c>
      <c r="D967" s="6" t="s">
        <v>17</v>
      </c>
      <c r="E967" s="6" t="s">
        <v>19</v>
      </c>
      <c r="F967" s="48">
        <v>10.1075862593867</v>
      </c>
      <c r="G967" s="8">
        <v>73.622284680455195</v>
      </c>
      <c r="H967" s="9">
        <v>0.44961039267098002</v>
      </c>
      <c r="I967" s="40">
        <v>12</v>
      </c>
      <c r="J967" s="7">
        <v>4</v>
      </c>
      <c r="K967" s="9">
        <v>1</v>
      </c>
      <c r="L967" s="39">
        <v>1</v>
      </c>
      <c r="M967" s="47">
        <v>0</v>
      </c>
      <c r="N967" s="17">
        <v>0.29447805339223398</v>
      </c>
      <c r="O967" s="7">
        <f>Q967/P967/N967</f>
        <v>1</v>
      </c>
      <c r="P967" s="7">
        <v>3.2807055719295675</v>
      </c>
      <c r="Q967" s="33">
        <v>0.96609579057487471</v>
      </c>
      <c r="R967" s="41" t="s">
        <v>1675</v>
      </c>
      <c r="S967" s="33" t="s">
        <v>1675</v>
      </c>
      <c r="T967" s="45" t="s">
        <v>1675</v>
      </c>
      <c r="U967" s="55">
        <f>RANK(Q967,$Q$5:$Q$3209,0)</f>
        <v>903</v>
      </c>
      <c r="V967" s="55">
        <f>RANK(W967,$W$5:$W$3209,0)</f>
        <v>963</v>
      </c>
      <c r="W967" s="55">
        <f>N967*O967</f>
        <v>0.29447805339223398</v>
      </c>
      <c r="X967">
        <f t="shared" ref="X967:X1030" si="30">X966-W966</f>
        <v>117.07499121180891</v>
      </c>
      <c r="Y967" s="77">
        <f t="shared" ref="Y967:Y1030" si="31">X967/$X$5</f>
        <v>1.3115733698532703E-2</v>
      </c>
    </row>
    <row r="968" spans="3:25" x14ac:dyDescent="0.25">
      <c r="C968" s="19" t="s">
        <v>2599</v>
      </c>
      <c r="D968" s="6" t="s">
        <v>136</v>
      </c>
      <c r="E968" s="6" t="s">
        <v>28</v>
      </c>
      <c r="F968" s="48">
        <v>53.012749502282752</v>
      </c>
      <c r="G968" s="8">
        <v>52.005099545725898</v>
      </c>
      <c r="H968" s="9">
        <v>0.39352485551709598</v>
      </c>
      <c r="I968" s="40">
        <v>29</v>
      </c>
      <c r="J968" s="7">
        <v>11</v>
      </c>
      <c r="K968" s="9">
        <v>0.92336278874795397</v>
      </c>
      <c r="L968" s="39">
        <v>3.0020281701378701E-2</v>
      </c>
      <c r="M968" s="47">
        <v>1</v>
      </c>
      <c r="N968" s="17">
        <v>0.29233023260993901</v>
      </c>
      <c r="O968" s="7">
        <f>Q968/P968/N968</f>
        <v>1</v>
      </c>
      <c r="P968" s="7">
        <v>2.6228714920040996</v>
      </c>
      <c r="Q968" s="33">
        <v>0.76674463336353627</v>
      </c>
      <c r="R968" s="41" t="s">
        <v>1675</v>
      </c>
      <c r="S968" s="33" t="s">
        <v>1675</v>
      </c>
      <c r="T968" s="45" t="s">
        <v>1676</v>
      </c>
      <c r="U968" s="55">
        <f>RANK(Q968,$Q$5:$Q$3209,0)</f>
        <v>953</v>
      </c>
      <c r="V968" s="55">
        <f>RANK(W968,$W$5:$W$3209,0)</f>
        <v>964</v>
      </c>
      <c r="W968" s="55">
        <f>N968*O968</f>
        <v>0.29233023260993901</v>
      </c>
      <c r="X968">
        <f t="shared" si="30"/>
        <v>116.78051315841667</v>
      </c>
      <c r="Y968" s="77">
        <f t="shared" si="31"/>
        <v>1.3082743768844241E-2</v>
      </c>
    </row>
    <row r="969" spans="3:25" x14ac:dyDescent="0.25">
      <c r="C969" s="19" t="s">
        <v>2595</v>
      </c>
      <c r="D969" s="6" t="s">
        <v>194</v>
      </c>
      <c r="E969" s="6" t="s">
        <v>28</v>
      </c>
      <c r="F969" s="48">
        <v>2.7209784668066721</v>
      </c>
      <c r="G969" s="8">
        <v>71.077008864335298</v>
      </c>
      <c r="H969" s="9">
        <v>0.98466101183726595</v>
      </c>
      <c r="I969" s="40">
        <v>8</v>
      </c>
      <c r="J969" s="7">
        <v>4</v>
      </c>
      <c r="K969" s="9">
        <v>0.97666155869354698</v>
      </c>
      <c r="L969" s="39">
        <v>0.92994560224345402</v>
      </c>
      <c r="M969" s="47">
        <v>0</v>
      </c>
      <c r="N969" s="17">
        <v>0.28756420536386101</v>
      </c>
      <c r="O969" s="7">
        <f>Q969/P969/N969</f>
        <v>1</v>
      </c>
      <c r="P969" s="7">
        <v>2.7170661451670051</v>
      </c>
      <c r="Q969" s="33">
        <v>0.7813309669559988</v>
      </c>
      <c r="R969" s="41" t="s">
        <v>1675</v>
      </c>
      <c r="S969" s="33" t="s">
        <v>1675</v>
      </c>
      <c r="T969" s="45" t="s">
        <v>1676</v>
      </c>
      <c r="U969" s="55">
        <f>RANK(Q969,$Q$5:$Q$3209,0)</f>
        <v>948</v>
      </c>
      <c r="V969" s="55">
        <f>RANK(W969,$W$5:$W$3209,0)</f>
        <v>965</v>
      </c>
      <c r="W969" s="55">
        <f>N969*O969</f>
        <v>0.28756420536386101</v>
      </c>
      <c r="X969">
        <f t="shared" si="30"/>
        <v>116.48818292580673</v>
      </c>
      <c r="Y969" s="77">
        <f t="shared" si="31"/>
        <v>1.3049994456260433E-2</v>
      </c>
    </row>
    <row r="970" spans="3:25" x14ac:dyDescent="0.25">
      <c r="C970" s="19" t="s">
        <v>2567</v>
      </c>
      <c r="D970" s="6" t="s">
        <v>1360</v>
      </c>
      <c r="E970" s="6" t="s">
        <v>16</v>
      </c>
      <c r="F970" s="48">
        <v>56.694346420515302</v>
      </c>
      <c r="G970" s="8">
        <v>15.132347056410101</v>
      </c>
      <c r="H970" s="9">
        <v>0.85746912824851396</v>
      </c>
      <c r="I970" s="40">
        <v>7</v>
      </c>
      <c r="J970" s="7">
        <v>36</v>
      </c>
      <c r="K970" s="9">
        <v>0.98055723531695904</v>
      </c>
      <c r="L970" s="39">
        <v>0</v>
      </c>
      <c r="M970" s="47">
        <v>0</v>
      </c>
      <c r="N970" s="17">
        <v>0.28651916155435497</v>
      </c>
      <c r="O970" s="7">
        <f>Q970/P970/N970</f>
        <v>1</v>
      </c>
      <c r="P970" s="7">
        <v>3.1152082506659435</v>
      </c>
      <c r="Q970" s="33">
        <v>0.892566856048015</v>
      </c>
      <c r="R970" s="41" t="s">
        <v>1675</v>
      </c>
      <c r="S970" s="33" t="s">
        <v>1675</v>
      </c>
      <c r="T970" s="45" t="s">
        <v>1675</v>
      </c>
      <c r="U970" s="55">
        <f>RANK(Q970,$Q$5:$Q$3209,0)</f>
        <v>918</v>
      </c>
      <c r="V970" s="55">
        <f>RANK(W970,$W$5:$W$3209,0)</f>
        <v>966</v>
      </c>
      <c r="W970" s="55">
        <f>N970*O970</f>
        <v>0.28651916155435497</v>
      </c>
      <c r="X970">
        <f t="shared" si="30"/>
        <v>116.20061872044286</v>
      </c>
      <c r="Y970" s="77">
        <f t="shared" si="31"/>
        <v>1.3017779074480398E-2</v>
      </c>
    </row>
    <row r="971" spans="3:25" x14ac:dyDescent="0.25">
      <c r="C971" s="19" t="s">
        <v>2831</v>
      </c>
      <c r="D971" s="6" t="s">
        <v>990</v>
      </c>
      <c r="E971" s="6" t="s">
        <v>90</v>
      </c>
      <c r="F971" s="48">
        <v>19.549867034489207</v>
      </c>
      <c r="G971" s="8">
        <v>36.675576676317398</v>
      </c>
      <c r="H971" s="9">
        <v>0.99560316063454601</v>
      </c>
      <c r="I971" s="40">
        <v>7</v>
      </c>
      <c r="J971" s="7">
        <v>29</v>
      </c>
      <c r="K971" s="9">
        <v>1</v>
      </c>
      <c r="L971" s="39">
        <v>0.98189527930608</v>
      </c>
      <c r="M971" s="47">
        <v>0</v>
      </c>
      <c r="N971" s="17">
        <v>0.286016444233751</v>
      </c>
      <c r="O971" s="7">
        <f>Q971/P971/N971</f>
        <v>1</v>
      </c>
      <c r="P971" s="7">
        <v>1.1748494888326952</v>
      </c>
      <c r="Q971" s="33">
        <v>0.33602627330576745</v>
      </c>
      <c r="R971" s="41" t="s">
        <v>1675</v>
      </c>
      <c r="S971" s="33" t="s">
        <v>1675</v>
      </c>
      <c r="T971" s="45" t="s">
        <v>1677</v>
      </c>
      <c r="U971" s="55">
        <f>RANK(Q971,$Q$5:$Q$3209,0)</f>
        <v>1193</v>
      </c>
      <c r="V971" s="55">
        <f>RANK(W971,$W$5:$W$3209,0)</f>
        <v>967</v>
      </c>
      <c r="W971" s="55">
        <f>N971*O971</f>
        <v>0.286016444233751</v>
      </c>
      <c r="X971">
        <f t="shared" si="30"/>
        <v>115.91409955888851</v>
      </c>
      <c r="Y971" s="77">
        <f t="shared" si="31"/>
        <v>1.2985680767373331E-2</v>
      </c>
    </row>
    <row r="972" spans="3:25" x14ac:dyDescent="0.25">
      <c r="C972" s="19" t="s">
        <v>2615</v>
      </c>
      <c r="D972" s="6" t="s">
        <v>225</v>
      </c>
      <c r="E972" s="6" t="s">
        <v>19</v>
      </c>
      <c r="F972" s="48">
        <v>2.07147073041468</v>
      </c>
      <c r="G972" s="8">
        <v>72.912381360329604</v>
      </c>
      <c r="H972" s="9">
        <v>0.15253900964386</v>
      </c>
      <c r="I972" s="40">
        <v>0</v>
      </c>
      <c r="J972" s="7">
        <v>2</v>
      </c>
      <c r="K972" s="9">
        <v>0.233064179120587</v>
      </c>
      <c r="L972" s="39">
        <v>0</v>
      </c>
      <c r="M972" s="47">
        <v>0</v>
      </c>
      <c r="N972" s="17">
        <v>1.07281058372807E-2</v>
      </c>
      <c r="O972" s="7">
        <f>Q972/P972/N972</f>
        <v>26.553376868630973</v>
      </c>
      <c r="P972" s="7">
        <v>2.5448388397303692</v>
      </c>
      <c r="Q972" s="33">
        <v>0.72494171882894221</v>
      </c>
      <c r="R972" s="38" t="s">
        <v>1677</v>
      </c>
      <c r="S972" s="33" t="s">
        <v>1677</v>
      </c>
      <c r="T972" s="45" t="s">
        <v>1676</v>
      </c>
      <c r="U972" s="55">
        <f>RANK(Q972,$Q$5:$Q$3209,0)</f>
        <v>969</v>
      </c>
      <c r="V972" s="55">
        <f>RANK(W972,$W$5:$W$3209,0)</f>
        <v>968</v>
      </c>
      <c r="W972" s="55">
        <f>N972*O972</f>
        <v>0.28486743738387427</v>
      </c>
      <c r="X972">
        <f t="shared" si="30"/>
        <v>115.62808311465476</v>
      </c>
      <c r="Y972" s="77">
        <f t="shared" si="31"/>
        <v>1.2953638778925223E-2</v>
      </c>
    </row>
    <row r="973" spans="3:25" x14ac:dyDescent="0.25">
      <c r="C973" s="19" t="s">
        <v>2685</v>
      </c>
      <c r="D973" s="6" t="s">
        <v>345</v>
      </c>
      <c r="E973" s="6" t="s">
        <v>204</v>
      </c>
      <c r="F973" s="48">
        <v>18.196543446202348</v>
      </c>
      <c r="G973" s="8">
        <v>66.137831238666905</v>
      </c>
      <c r="H973" s="9">
        <v>0.91339394861965995</v>
      </c>
      <c r="I973" s="40">
        <v>1</v>
      </c>
      <c r="J973" s="7">
        <v>13</v>
      </c>
      <c r="K973" s="9">
        <v>0.87309597761795199</v>
      </c>
      <c r="L973" s="39">
        <v>0.73079999862122802</v>
      </c>
      <c r="M973" s="47">
        <v>1</v>
      </c>
      <c r="N973" s="17">
        <v>0.28267900580508398</v>
      </c>
      <c r="O973" s="7">
        <f>Q973/P973/N973</f>
        <v>1</v>
      </c>
      <c r="P973" s="7">
        <v>2.0671888694614626</v>
      </c>
      <c r="Q973" s="33">
        <v>0.58435089443070176</v>
      </c>
      <c r="R973" s="41" t="s">
        <v>1675</v>
      </c>
      <c r="S973" s="33" t="s">
        <v>1675</v>
      </c>
      <c r="T973" s="45" t="s">
        <v>1677</v>
      </c>
      <c r="U973" s="55">
        <f>RANK(Q973,$Q$5:$Q$3209,0)</f>
        <v>1041</v>
      </c>
      <c r="V973" s="55">
        <f>RANK(W973,$W$5:$W$3209,0)</f>
        <v>969</v>
      </c>
      <c r="W973" s="55">
        <f>N973*O973</f>
        <v>0.28267900580508398</v>
      </c>
      <c r="X973">
        <f t="shared" si="30"/>
        <v>115.34321567727088</v>
      </c>
      <c r="Y973" s="77">
        <f t="shared" si="31"/>
        <v>1.2921725511971816E-2</v>
      </c>
    </row>
    <row r="974" spans="3:25" x14ac:dyDescent="0.25">
      <c r="C974" s="19" t="s">
        <v>2623</v>
      </c>
      <c r="D974" s="6" t="s">
        <v>1052</v>
      </c>
      <c r="E974" s="6" t="s">
        <v>204</v>
      </c>
      <c r="F974" s="48">
        <v>1.8275473540051099</v>
      </c>
      <c r="G974" s="8">
        <v>10</v>
      </c>
      <c r="H974" s="9">
        <v>0.27259483653616101</v>
      </c>
      <c r="I974" s="40">
        <v>0</v>
      </c>
      <c r="J974" s="7">
        <v>0</v>
      </c>
      <c r="K974" s="9">
        <v>0.165384059938152</v>
      </c>
      <c r="L974" s="39">
        <v>0</v>
      </c>
      <c r="M974" s="47">
        <v>0</v>
      </c>
      <c r="N974" s="17">
        <v>7.9103544765781308E-3</v>
      </c>
      <c r="O974" s="7">
        <f>Q974/P974/N974</f>
        <v>35.326276690591058</v>
      </c>
      <c r="P974" s="7">
        <v>2.5199909189029652</v>
      </c>
      <c r="Q974" s="33">
        <v>0.70419475716747437</v>
      </c>
      <c r="R974" s="38" t="s">
        <v>1677</v>
      </c>
      <c r="S974" s="33" t="s">
        <v>1677</v>
      </c>
      <c r="T974" s="45" t="s">
        <v>1676</v>
      </c>
      <c r="U974" s="55">
        <f>RANK(Q974,$Q$5:$Q$3209,0)</f>
        <v>978</v>
      </c>
      <c r="V974" s="55">
        <f>RANK(W974,$W$5:$W$3209,0)</f>
        <v>970</v>
      </c>
      <c r="W974" s="55">
        <f>N974*O974</f>
        <v>0.27944337096025468</v>
      </c>
      <c r="X974">
        <f t="shared" si="30"/>
        <v>115.0605366714658</v>
      </c>
      <c r="Y974" s="77">
        <f t="shared" si="31"/>
        <v>1.2890057411688999E-2</v>
      </c>
    </row>
    <row r="975" spans="3:25" x14ac:dyDescent="0.25">
      <c r="C975" s="19" t="s">
        <v>2882</v>
      </c>
      <c r="D975" s="6" t="s">
        <v>245</v>
      </c>
      <c r="E975" s="6" t="s">
        <v>90</v>
      </c>
      <c r="F975" s="48">
        <v>4.1995471995852203</v>
      </c>
      <c r="G975" s="8">
        <v>35.893478780960301</v>
      </c>
      <c r="H975" s="9">
        <v>0.98369418171081102</v>
      </c>
      <c r="I975" s="40">
        <v>5</v>
      </c>
      <c r="J975" s="7">
        <v>2</v>
      </c>
      <c r="K975" s="9">
        <v>1</v>
      </c>
      <c r="L975" s="39">
        <v>1</v>
      </c>
      <c r="M975" s="47">
        <v>0</v>
      </c>
      <c r="N975" s="17">
        <v>0.27701865883996701</v>
      </c>
      <c r="O975" s="7">
        <f>Q975/P975/N975</f>
        <v>1</v>
      </c>
      <c r="P975" s="7">
        <v>1.0587671196621506</v>
      </c>
      <c r="Q975" s="33">
        <v>0.29329824751266387</v>
      </c>
      <c r="R975" s="41" t="s">
        <v>1675</v>
      </c>
      <c r="S975" s="33" t="s">
        <v>1675</v>
      </c>
      <c r="T975" s="45" t="s">
        <v>1677</v>
      </c>
      <c r="U975" s="55">
        <f>RANK(Q975,$Q$5:$Q$3209,0)</f>
        <v>1244</v>
      </c>
      <c r="V975" s="55">
        <f>RANK(W975,$W$5:$W$3209,0)</f>
        <v>971</v>
      </c>
      <c r="W975" s="55">
        <f>N975*O975</f>
        <v>0.27701865883996701</v>
      </c>
      <c r="X975">
        <f t="shared" si="30"/>
        <v>114.78109330050555</v>
      </c>
      <c r="Y975" s="77">
        <f t="shared" si="31"/>
        <v>1.2858751794670381E-2</v>
      </c>
    </row>
    <row r="976" spans="3:25" x14ac:dyDescent="0.25">
      <c r="C976" s="19" t="s">
        <v>2554</v>
      </c>
      <c r="D976" s="6" t="s">
        <v>1324</v>
      </c>
      <c r="E976" s="6" t="s">
        <v>16</v>
      </c>
      <c r="F976" s="48">
        <v>0.81481361383049999</v>
      </c>
      <c r="G976" s="8">
        <v>10</v>
      </c>
      <c r="H976" s="9">
        <v>0</v>
      </c>
      <c r="I976" s="40">
        <v>0</v>
      </c>
      <c r="J976" s="7">
        <v>0</v>
      </c>
      <c r="K976" s="9">
        <v>0.51080489564031994</v>
      </c>
      <c r="L976" s="39">
        <v>0</v>
      </c>
      <c r="M976" s="47">
        <v>0</v>
      </c>
      <c r="N976" s="17">
        <v>7.8139777364706793E-3</v>
      </c>
      <c r="O976" s="7">
        <f>Q976/P976/N976</f>
        <v>35.326276690591058</v>
      </c>
      <c r="P976" s="7">
        <v>3.484686821099781</v>
      </c>
      <c r="Q976" s="33">
        <v>0.96190855790191832</v>
      </c>
      <c r="R976" s="38" t="s">
        <v>1677</v>
      </c>
      <c r="S976" s="33" t="s">
        <v>1677</v>
      </c>
      <c r="T976" s="45" t="s">
        <v>1675</v>
      </c>
      <c r="U976" s="55">
        <f>RANK(Q976,$Q$5:$Q$3209,0)</f>
        <v>905</v>
      </c>
      <c r="V976" s="55">
        <f>RANK(W976,$W$5:$W$3209,0)</f>
        <v>972</v>
      </c>
      <c r="W976" s="55">
        <f>N976*O976</f>
        <v>0.27603873957268166</v>
      </c>
      <c r="X976">
        <f t="shared" si="30"/>
        <v>114.50407464166558</v>
      </c>
      <c r="Y976" s="77">
        <f t="shared" si="31"/>
        <v>1.2827717814473052E-2</v>
      </c>
    </row>
    <row r="977" spans="3:25" x14ac:dyDescent="0.25">
      <c r="C977" s="19" t="s">
        <v>2565</v>
      </c>
      <c r="D977" s="6" t="s">
        <v>527</v>
      </c>
      <c r="E977" s="6" t="s">
        <v>204</v>
      </c>
      <c r="F977" s="48">
        <v>0.14089116313466099</v>
      </c>
      <c r="G977" s="8">
        <v>80</v>
      </c>
      <c r="H977" s="9">
        <v>0</v>
      </c>
      <c r="I977" s="40">
        <v>0</v>
      </c>
      <c r="J977" s="7">
        <v>0</v>
      </c>
      <c r="K977" s="9">
        <v>3.1392934685126203E-2</v>
      </c>
      <c r="L977" s="39">
        <v>0</v>
      </c>
      <c r="M977" s="47">
        <v>0</v>
      </c>
      <c r="N977" s="17">
        <v>7.8017548288439901E-3</v>
      </c>
      <c r="O977" s="7">
        <f>Q977/P977/N977</f>
        <v>35.326276690591058</v>
      </c>
      <c r="P977" s="7">
        <v>3.2472917974994209</v>
      </c>
      <c r="Q977" s="33">
        <v>0.89497618727616146</v>
      </c>
      <c r="R977" s="38" t="s">
        <v>1677</v>
      </c>
      <c r="S977" s="33" t="s">
        <v>1677</v>
      </c>
      <c r="T977" s="45" t="s">
        <v>1675</v>
      </c>
      <c r="U977" s="55">
        <f>RANK(Q977,$Q$5:$Q$3209,0)</f>
        <v>916</v>
      </c>
      <c r="V977" s="55">
        <f>RANK(W977,$W$5:$W$3209,0)</f>
        <v>973</v>
      </c>
      <c r="W977" s="55">
        <f>N977*O977</f>
        <v>0.27560694975589767</v>
      </c>
      <c r="X977">
        <f t="shared" si="30"/>
        <v>114.2280359020929</v>
      </c>
      <c r="Y977" s="77">
        <f t="shared" si="31"/>
        <v>1.2796793613145001E-2</v>
      </c>
    </row>
    <row r="978" spans="3:25" x14ac:dyDescent="0.25">
      <c r="C978" s="19" t="s">
        <v>2521</v>
      </c>
      <c r="D978" s="6" t="s">
        <v>1442</v>
      </c>
      <c r="E978" s="6" t="s">
        <v>39</v>
      </c>
      <c r="F978" s="48">
        <v>1.4370929527597001</v>
      </c>
      <c r="G978" s="8">
        <v>18.341971837741699</v>
      </c>
      <c r="H978" s="9">
        <v>0.79502306943383505</v>
      </c>
      <c r="I978" s="40">
        <v>0</v>
      </c>
      <c r="J978" s="7">
        <v>0</v>
      </c>
      <c r="K978" s="9">
        <v>0.94843191411746597</v>
      </c>
      <c r="L978" s="39">
        <v>0</v>
      </c>
      <c r="M978" s="47">
        <v>0</v>
      </c>
      <c r="N978" s="17">
        <v>2.43093742986497E-2</v>
      </c>
      <c r="O978" s="7">
        <f>Q978/P978/N978</f>
        <v>11.218349420457528</v>
      </c>
      <c r="P978" s="7">
        <v>4.1405998038438172</v>
      </c>
      <c r="Q978" s="33">
        <v>1.1291873411493452</v>
      </c>
      <c r="R978" s="38" t="s">
        <v>1676</v>
      </c>
      <c r="S978" s="33" t="s">
        <v>1676</v>
      </c>
      <c r="T978" s="45" t="s">
        <v>1675</v>
      </c>
      <c r="U978" s="55">
        <f>RANK(Q978,$Q$5:$Q$3209,0)</f>
        <v>872</v>
      </c>
      <c r="V978" s="55">
        <f>RANK(W978,$W$5:$W$3209,0)</f>
        <v>974</v>
      </c>
      <c r="W978" s="55">
        <f>N978*O978</f>
        <v>0.27271105507494198</v>
      </c>
      <c r="X978">
        <f t="shared" si="30"/>
        <v>113.952428952337</v>
      </c>
      <c r="Y978" s="77">
        <f t="shared" si="31"/>
        <v>1.2765917784575229E-2</v>
      </c>
    </row>
    <row r="979" spans="3:25" x14ac:dyDescent="0.25">
      <c r="C979" s="19" t="s">
        <v>2556</v>
      </c>
      <c r="D979" s="6" t="s">
        <v>449</v>
      </c>
      <c r="E979" s="6" t="s">
        <v>163</v>
      </c>
      <c r="F979" s="48">
        <v>0.65322541115025201</v>
      </c>
      <c r="G979" s="8">
        <v>27.129425801630301</v>
      </c>
      <c r="H979" s="9">
        <v>0.688555894515814</v>
      </c>
      <c r="I979" s="40">
        <v>0</v>
      </c>
      <c r="J979" s="7">
        <v>0</v>
      </c>
      <c r="K979" s="9">
        <v>9.6882749420059297E-2</v>
      </c>
      <c r="L979" s="39">
        <v>0</v>
      </c>
      <c r="M979" s="47">
        <v>0</v>
      </c>
      <c r="N979" s="17">
        <v>1.02171426390242E-2</v>
      </c>
      <c r="O979" s="7">
        <f>Q979/P979/N979</f>
        <v>26.553376868630977</v>
      </c>
      <c r="P979" s="7">
        <v>3.4762096715392063</v>
      </c>
      <c r="Q979" s="33">
        <v>0.94309442902753815</v>
      </c>
      <c r="R979" s="38" t="s">
        <v>1677</v>
      </c>
      <c r="S979" s="33" t="s">
        <v>1677</v>
      </c>
      <c r="T979" s="45" t="s">
        <v>1675</v>
      </c>
      <c r="U979" s="55">
        <f>RANK(Q979,$Q$5:$Q$3209,0)</f>
        <v>907</v>
      </c>
      <c r="V979" s="55">
        <f>RANK(W979,$W$5:$W$3209,0)</f>
        <v>975</v>
      </c>
      <c r="W979" s="55">
        <f>N979*O979</f>
        <v>0.27129963901456844</v>
      </c>
      <c r="X979">
        <f t="shared" si="30"/>
        <v>113.67971789726207</v>
      </c>
      <c r="Y979" s="77">
        <f t="shared" si="31"/>
        <v>1.2735366378694381E-2</v>
      </c>
    </row>
    <row r="980" spans="3:25" x14ac:dyDescent="0.25">
      <c r="C980" s="19" t="s">
        <v>2727</v>
      </c>
      <c r="D980" s="6" t="s">
        <v>1240</v>
      </c>
      <c r="E980" s="6" t="s">
        <v>39</v>
      </c>
      <c r="F980" s="48">
        <v>0.727901215673321</v>
      </c>
      <c r="G980" s="8">
        <v>10</v>
      </c>
      <c r="H980" s="9">
        <v>0.33060999549763898</v>
      </c>
      <c r="I980" s="40">
        <v>0</v>
      </c>
      <c r="J980" s="7">
        <v>0</v>
      </c>
      <c r="K980" s="9">
        <v>0.21953200488767</v>
      </c>
      <c r="L980" s="39">
        <v>0</v>
      </c>
      <c r="M980" s="47">
        <v>0</v>
      </c>
      <c r="N980" s="17">
        <v>7.6674653063614996E-3</v>
      </c>
      <c r="O980" s="7">
        <f>Q980/P980/N980</f>
        <v>35.326276690591058</v>
      </c>
      <c r="P980" s="7">
        <v>1.8603379375548648</v>
      </c>
      <c r="Q980" s="33">
        <v>0.50389671650638002</v>
      </c>
      <c r="R980" s="38" t="s">
        <v>1677</v>
      </c>
      <c r="S980" s="33" t="s">
        <v>1677</v>
      </c>
      <c r="T980" s="45" t="s">
        <v>1677</v>
      </c>
      <c r="U980" s="55">
        <f>RANK(Q980,$Q$5:$Q$3209,0)</f>
        <v>1085</v>
      </c>
      <c r="V980" s="55">
        <f>RANK(W980,$W$5:$W$3209,0)</f>
        <v>976</v>
      </c>
      <c r="W980" s="55">
        <f>N980*O980</f>
        <v>0.27086300092803389</v>
      </c>
      <c r="X980">
        <f t="shared" si="30"/>
        <v>113.40841825824749</v>
      </c>
      <c r="Y980" s="77">
        <f t="shared" si="31"/>
        <v>1.2704973091614089E-2</v>
      </c>
    </row>
    <row r="981" spans="3:25" x14ac:dyDescent="0.25">
      <c r="C981" s="19" t="s">
        <v>2522</v>
      </c>
      <c r="D981" s="6" t="s">
        <v>1136</v>
      </c>
      <c r="E981" s="6" t="s">
        <v>48</v>
      </c>
      <c r="F981" s="48">
        <v>1.37057381308561</v>
      </c>
      <c r="G981" s="8">
        <v>10</v>
      </c>
      <c r="H981" s="9">
        <v>0.32224545061321402</v>
      </c>
      <c r="I981" s="40">
        <v>0</v>
      </c>
      <c r="J981" s="7">
        <v>0</v>
      </c>
      <c r="K981" s="9">
        <v>0.22291486432764501</v>
      </c>
      <c r="L981" s="39">
        <v>0</v>
      </c>
      <c r="M981" s="47">
        <v>0</v>
      </c>
      <c r="N981" s="17">
        <v>7.6407864249687799E-3</v>
      </c>
      <c r="O981" s="7">
        <f>Q981/P981/N981</f>
        <v>35.326276690591058</v>
      </c>
      <c r="P981" s="7">
        <v>4.1700674534242017</v>
      </c>
      <c r="Q981" s="33">
        <v>1.1255868396079778</v>
      </c>
      <c r="R981" s="38" t="s">
        <v>1677</v>
      </c>
      <c r="S981" s="33" t="s">
        <v>1677</v>
      </c>
      <c r="T981" s="45" t="s">
        <v>1675</v>
      </c>
      <c r="U981" s="55">
        <f>RANK(Q981,$Q$5:$Q$3209,0)</f>
        <v>873</v>
      </c>
      <c r="V981" s="55">
        <f>RANK(W981,$W$5:$W$3209,0)</f>
        <v>977</v>
      </c>
      <c r="W981" s="55">
        <f>N981*O981</f>
        <v>0.26992053538215921</v>
      </c>
      <c r="X981">
        <f t="shared" si="30"/>
        <v>113.13755525731946</v>
      </c>
      <c r="Y981" s="77">
        <f t="shared" si="31"/>
        <v>1.2674628720436386E-2</v>
      </c>
    </row>
    <row r="982" spans="3:25" x14ac:dyDescent="0.25">
      <c r="C982" s="19" t="s">
        <v>2631</v>
      </c>
      <c r="D982" s="6" t="s">
        <v>593</v>
      </c>
      <c r="E982" s="6" t="s">
        <v>90</v>
      </c>
      <c r="F982" s="48">
        <v>56.172470966470897</v>
      </c>
      <c r="G982" s="8">
        <v>23.1853474410768</v>
      </c>
      <c r="H982" s="9">
        <v>0.91128652883000005</v>
      </c>
      <c r="I982" s="40">
        <v>4</v>
      </c>
      <c r="J982" s="7">
        <v>41</v>
      </c>
      <c r="K982" s="9">
        <v>1</v>
      </c>
      <c r="L982" s="39">
        <v>0</v>
      </c>
      <c r="M982" s="47">
        <v>0</v>
      </c>
      <c r="N982" s="17">
        <v>0.26986927005786998</v>
      </c>
      <c r="O982" s="7">
        <f>Q982/P982/N982</f>
        <v>1</v>
      </c>
      <c r="P982" s="7">
        <v>2.5149777490109582</v>
      </c>
      <c r="Q982" s="33">
        <v>0.67871520933737217</v>
      </c>
      <c r="R982" s="41" t="s">
        <v>1675</v>
      </c>
      <c r="S982" s="33" t="s">
        <v>1675</v>
      </c>
      <c r="T982" s="45" t="s">
        <v>1676</v>
      </c>
      <c r="U982" s="55">
        <f>RANK(Q982,$Q$5:$Q$3209,0)</f>
        <v>986</v>
      </c>
      <c r="V982" s="55">
        <f>RANK(W982,$W$5:$W$3209,0)</f>
        <v>978</v>
      </c>
      <c r="W982" s="55">
        <f>N982*O982</f>
        <v>0.26986927005786998</v>
      </c>
      <c r="X982">
        <f t="shared" si="30"/>
        <v>112.86763472193731</v>
      </c>
      <c r="Y982" s="77">
        <f t="shared" si="31"/>
        <v>1.2644389932244355E-2</v>
      </c>
    </row>
    <row r="983" spans="3:25" x14ac:dyDescent="0.25">
      <c r="C983" s="19" t="s">
        <v>2660</v>
      </c>
      <c r="D983" s="6" t="s">
        <v>667</v>
      </c>
      <c r="E983" s="6" t="s">
        <v>16</v>
      </c>
      <c r="F983" s="48">
        <v>10.4723733480468</v>
      </c>
      <c r="G983" s="8">
        <v>10.4095537567711</v>
      </c>
      <c r="H983" s="9">
        <v>0.69495508951144003</v>
      </c>
      <c r="I983" s="40">
        <v>2</v>
      </c>
      <c r="J983" s="7">
        <v>4</v>
      </c>
      <c r="K983" s="9">
        <v>0.53753448022134498</v>
      </c>
      <c r="L983" s="39">
        <v>0</v>
      </c>
      <c r="M983" s="47">
        <v>0</v>
      </c>
      <c r="N983" s="17">
        <v>1.8040616357670101E-2</v>
      </c>
      <c r="O983" s="7">
        <f>Q983/P983/N983</f>
        <v>14.950713546377353</v>
      </c>
      <c r="P983" s="7">
        <v>2.328979421450645</v>
      </c>
      <c r="Q983" s="33">
        <v>0.62817253302173004</v>
      </c>
      <c r="R983" s="38" t="s">
        <v>1677</v>
      </c>
      <c r="S983" s="33" t="s">
        <v>1677</v>
      </c>
      <c r="T983" s="45" t="s">
        <v>1676</v>
      </c>
      <c r="U983" s="55">
        <f>RANK(Q983,$Q$5:$Q$3209,0)</f>
        <v>1016</v>
      </c>
      <c r="V983" s="55">
        <f>RANK(W983,$W$5:$W$3209,0)</f>
        <v>979</v>
      </c>
      <c r="W983" s="55">
        <f>N983*O983</f>
        <v>0.26972008736361525</v>
      </c>
      <c r="X983">
        <f t="shared" si="30"/>
        <v>112.59776545187944</v>
      </c>
      <c r="Y983" s="77">
        <f t="shared" si="31"/>
        <v>1.2614156887228851E-2</v>
      </c>
    </row>
    <row r="984" spans="3:25" x14ac:dyDescent="0.25">
      <c r="C984" s="19" t="s">
        <v>2638</v>
      </c>
      <c r="D984" s="6" t="s">
        <v>1124</v>
      </c>
      <c r="E984" s="6" t="s">
        <v>90</v>
      </c>
      <c r="F984" s="48">
        <v>42.044335210764899</v>
      </c>
      <c r="G984" s="8">
        <v>18.540552850267801</v>
      </c>
      <c r="H984" s="9">
        <v>0.94245196283803301</v>
      </c>
      <c r="I984" s="40">
        <v>4</v>
      </c>
      <c r="J984" s="7">
        <v>95</v>
      </c>
      <c r="K984" s="9">
        <v>0.93995208180928502</v>
      </c>
      <c r="L984" s="39">
        <v>0</v>
      </c>
      <c r="M984" s="47">
        <v>0</v>
      </c>
      <c r="N984" s="17">
        <v>0.269562657518156</v>
      </c>
      <c r="O984" s="7">
        <f>Q984/P984/N984</f>
        <v>1</v>
      </c>
      <c r="P984" s="7">
        <v>2.477856451665549</v>
      </c>
      <c r="Q984" s="33">
        <v>0.66793757005947363</v>
      </c>
      <c r="R984" s="41" t="s">
        <v>1675</v>
      </c>
      <c r="S984" s="33" t="s">
        <v>1675</v>
      </c>
      <c r="T984" s="45" t="s">
        <v>1676</v>
      </c>
      <c r="U984" s="55">
        <f>RANK(Q984,$Q$5:$Q$3209,0)</f>
        <v>993</v>
      </c>
      <c r="V984" s="55">
        <f>RANK(W984,$W$5:$W$3209,0)</f>
        <v>980</v>
      </c>
      <c r="W984" s="55">
        <f>N984*O984</f>
        <v>0.269562657518156</v>
      </c>
      <c r="X984">
        <f t="shared" si="30"/>
        <v>112.32804536451583</v>
      </c>
      <c r="Y984" s="77">
        <f t="shared" si="31"/>
        <v>1.258394055492432E-2</v>
      </c>
    </row>
    <row r="985" spans="3:25" x14ac:dyDescent="0.25">
      <c r="C985" s="19" t="s">
        <v>2662</v>
      </c>
      <c r="D985" s="6" t="s">
        <v>87</v>
      </c>
      <c r="E985" s="6" t="s">
        <v>90</v>
      </c>
      <c r="F985" s="48">
        <v>6.6380145555627896</v>
      </c>
      <c r="G985" s="8">
        <v>67.618760379418404</v>
      </c>
      <c r="H985" s="9">
        <v>1</v>
      </c>
      <c r="I985" s="40">
        <v>3</v>
      </c>
      <c r="J985" s="7">
        <v>9</v>
      </c>
      <c r="K985" s="9">
        <v>1</v>
      </c>
      <c r="L985" s="39">
        <v>1</v>
      </c>
      <c r="M985" s="47">
        <v>0</v>
      </c>
      <c r="N985" s="17">
        <v>0.26715698560476803</v>
      </c>
      <c r="O985" s="7">
        <f>Q985/P985/N985</f>
        <v>1</v>
      </c>
      <c r="P985" s="7">
        <v>2.3412290708853067</v>
      </c>
      <c r="Q985" s="33">
        <v>0.62547570118797036</v>
      </c>
      <c r="R985" s="41" t="s">
        <v>1675</v>
      </c>
      <c r="S985" s="33" t="s">
        <v>1675</v>
      </c>
      <c r="T985" s="45" t="s">
        <v>1676</v>
      </c>
      <c r="U985" s="55">
        <f>RANK(Q985,$Q$5:$Q$3209,0)</f>
        <v>1018</v>
      </c>
      <c r="V985" s="55">
        <f>RANK(W985,$W$5:$W$3209,0)</f>
        <v>981</v>
      </c>
      <c r="W985" s="55">
        <f>N985*O985</f>
        <v>0.26715698560476803</v>
      </c>
      <c r="X985">
        <f t="shared" si="30"/>
        <v>112.05848270699768</v>
      </c>
      <c r="Y985" s="77">
        <f t="shared" si="31"/>
        <v>1.2553741859246603E-2</v>
      </c>
    </row>
    <row r="986" spans="3:25" x14ac:dyDescent="0.25">
      <c r="C986" s="19" t="s">
        <v>2620</v>
      </c>
      <c r="D986" s="6" t="s">
        <v>723</v>
      </c>
      <c r="E986" s="6" t="s">
        <v>131</v>
      </c>
      <c r="F986" s="48">
        <v>4.3813245153528921</v>
      </c>
      <c r="G986" s="8">
        <v>57.183144779678798</v>
      </c>
      <c r="H986" s="9">
        <v>0.320364617445904</v>
      </c>
      <c r="I986" s="40">
        <v>0</v>
      </c>
      <c r="J986" s="7">
        <v>1</v>
      </c>
      <c r="K986" s="9">
        <v>0.66600730594398605</v>
      </c>
      <c r="L986" s="39">
        <v>5.9667088391252399E-2</v>
      </c>
      <c r="M986" s="47">
        <v>1</v>
      </c>
      <c r="N986" s="17">
        <v>2.37543998316781E-2</v>
      </c>
      <c r="O986" s="7">
        <f>Q986/P986/N986</f>
        <v>11.218349420457526</v>
      </c>
      <c r="P986" s="7">
        <v>2.6792033851634605</v>
      </c>
      <c r="Q986" s="33">
        <v>0.71396793629761024</v>
      </c>
      <c r="R986" s="38" t="s">
        <v>1676</v>
      </c>
      <c r="S986" s="33" t="s">
        <v>1676</v>
      </c>
      <c r="T986" s="45" t="s">
        <v>1676</v>
      </c>
      <c r="U986" s="55">
        <f>RANK(Q986,$Q$5:$Q$3209,0)</f>
        <v>974</v>
      </c>
      <c r="V986" s="55">
        <f>RANK(W986,$W$5:$W$3209,0)</f>
        <v>982</v>
      </c>
      <c r="W986" s="55">
        <f>N986*O986</f>
        <v>0.26648515758502239</v>
      </c>
      <c r="X986">
        <f t="shared" si="30"/>
        <v>111.79132572139291</v>
      </c>
      <c r="Y986" s="77">
        <f t="shared" si="31"/>
        <v>1.2523812667344673E-2</v>
      </c>
    </row>
    <row r="987" spans="3:25" x14ac:dyDescent="0.25">
      <c r="C987" s="19" t="s">
        <v>2594</v>
      </c>
      <c r="D987" s="6" t="s">
        <v>727</v>
      </c>
      <c r="E987" s="6" t="s">
        <v>19</v>
      </c>
      <c r="F987" s="48">
        <v>1.6248354311456701</v>
      </c>
      <c r="G987" s="8">
        <v>13.9460132750011</v>
      </c>
      <c r="H987" s="9">
        <v>2.2859213842082501E-2</v>
      </c>
      <c r="I987" s="40">
        <v>0</v>
      </c>
      <c r="J987" s="7">
        <v>1</v>
      </c>
      <c r="K987" s="9">
        <v>0.274069298584939</v>
      </c>
      <c r="L987" s="39">
        <v>0</v>
      </c>
      <c r="M987" s="47">
        <v>0</v>
      </c>
      <c r="N987" s="17">
        <v>7.5335457347908896E-3</v>
      </c>
      <c r="O987" s="7">
        <f>Q987/P987/N987</f>
        <v>35.326276690591058</v>
      </c>
      <c r="P987" s="7">
        <v>2.9441428460917889</v>
      </c>
      <c r="Q987" s="33">
        <v>0.78353098041777924</v>
      </c>
      <c r="R987" s="38" t="s">
        <v>1677</v>
      </c>
      <c r="S987" s="33" t="s">
        <v>1677</v>
      </c>
      <c r="T987" s="45" t="s">
        <v>1676</v>
      </c>
      <c r="U987" s="55">
        <f>RANK(Q987,$Q$5:$Q$3209,0)</f>
        <v>947</v>
      </c>
      <c r="V987" s="55">
        <f>RANK(W987,$W$5:$W$3209,0)</f>
        <v>983</v>
      </c>
      <c r="W987" s="55">
        <f>N987*O987</f>
        <v>0.26613212108844508</v>
      </c>
      <c r="X987">
        <f t="shared" si="30"/>
        <v>111.52484056380789</v>
      </c>
      <c r="Y987" s="77">
        <f t="shared" si="31"/>
        <v>1.2493958739316838E-2</v>
      </c>
    </row>
    <row r="988" spans="3:25" x14ac:dyDescent="0.25">
      <c r="C988" s="19" t="s">
        <v>2517</v>
      </c>
      <c r="D988" s="6" t="s">
        <v>63</v>
      </c>
      <c r="E988" s="6" t="s">
        <v>12</v>
      </c>
      <c r="F988" s="48">
        <v>7.2931206808082996</v>
      </c>
      <c r="G988" s="8">
        <v>30.5125138864265</v>
      </c>
      <c r="H988" s="9">
        <v>0.127663624590487</v>
      </c>
      <c r="I988" s="40">
        <v>14</v>
      </c>
      <c r="J988" s="7">
        <v>16</v>
      </c>
      <c r="K988" s="9">
        <v>1</v>
      </c>
      <c r="L988" s="39">
        <v>1</v>
      </c>
      <c r="M988" s="47">
        <v>0</v>
      </c>
      <c r="N988" s="17">
        <v>0.26455099534426502</v>
      </c>
      <c r="O988" s="7">
        <f>Q988/P988/N988</f>
        <v>1</v>
      </c>
      <c r="P988" s="7">
        <v>4.3274354829781077</v>
      </c>
      <c r="Q988" s="33">
        <v>1.1448273643099487</v>
      </c>
      <c r="R988" s="41" t="s">
        <v>1675</v>
      </c>
      <c r="S988" s="33" t="s">
        <v>1675</v>
      </c>
      <c r="T988" s="45" t="s">
        <v>1675</v>
      </c>
      <c r="U988" s="55">
        <f>RANK(Q988,$Q$5:$Q$3209,0)</f>
        <v>868</v>
      </c>
      <c r="V988" s="55">
        <f>RANK(W988,$W$5:$W$3209,0)</f>
        <v>984</v>
      </c>
      <c r="W988" s="55">
        <f>N988*O988</f>
        <v>0.26455099534426502</v>
      </c>
      <c r="X988">
        <f t="shared" si="30"/>
        <v>111.25870844271944</v>
      </c>
      <c r="Y988" s="77">
        <f t="shared" si="31"/>
        <v>1.2464144361432268E-2</v>
      </c>
    </row>
    <row r="989" spans="3:25" x14ac:dyDescent="0.25">
      <c r="C989" s="19" t="s">
        <v>2574</v>
      </c>
      <c r="D989" s="6" t="s">
        <v>341</v>
      </c>
      <c r="E989" s="6" t="s">
        <v>204</v>
      </c>
      <c r="F989" s="48">
        <v>1.4055120740293301</v>
      </c>
      <c r="G989" s="8">
        <v>48.154035721216097</v>
      </c>
      <c r="H989" s="9">
        <v>0.312174250855136</v>
      </c>
      <c r="I989" s="40">
        <v>0</v>
      </c>
      <c r="J989" s="7">
        <v>1</v>
      </c>
      <c r="K989" s="9">
        <v>0.214793794186284</v>
      </c>
      <c r="L989" s="39">
        <v>0</v>
      </c>
      <c r="M989" s="47">
        <v>0</v>
      </c>
      <c r="N989" s="17">
        <v>9.9416023050448808E-3</v>
      </c>
      <c r="O989" s="7">
        <f>Q989/P989/N989</f>
        <v>26.553376868630973</v>
      </c>
      <c r="P989" s="7">
        <v>3.2868202921920706</v>
      </c>
      <c r="Q989" s="33">
        <v>0.8676650515654919</v>
      </c>
      <c r="R989" s="38" t="s">
        <v>1677</v>
      </c>
      <c r="S989" s="33" t="s">
        <v>1677</v>
      </c>
      <c r="T989" s="45" t="s">
        <v>1675</v>
      </c>
      <c r="U989" s="55">
        <f>RANK(Q989,$Q$5:$Q$3209,0)</f>
        <v>925</v>
      </c>
      <c r="V989" s="55">
        <f>RANK(W989,$W$5:$W$3209,0)</f>
        <v>985</v>
      </c>
      <c r="W989" s="55">
        <f>N989*O989</f>
        <v>0.26398311268390712</v>
      </c>
      <c r="X989">
        <f t="shared" si="30"/>
        <v>110.99415744737517</v>
      </c>
      <c r="Y989" s="77">
        <f t="shared" si="31"/>
        <v>1.2434507114666734E-2</v>
      </c>
    </row>
    <row r="990" spans="3:25" x14ac:dyDescent="0.25">
      <c r="C990" s="19" t="s">
        <v>2650</v>
      </c>
      <c r="D990" s="6" t="s">
        <v>775</v>
      </c>
      <c r="E990" s="6" t="s">
        <v>27</v>
      </c>
      <c r="F990" s="48">
        <v>2.7138856377289802</v>
      </c>
      <c r="G990" s="8">
        <v>31.142519444180099</v>
      </c>
      <c r="H990" s="9">
        <v>0.17741535892271401</v>
      </c>
      <c r="I990" s="40">
        <v>0</v>
      </c>
      <c r="J990" s="7">
        <v>3</v>
      </c>
      <c r="K990" s="9">
        <v>1</v>
      </c>
      <c r="L990" s="39">
        <v>0</v>
      </c>
      <c r="M990" s="47">
        <v>0</v>
      </c>
      <c r="N990" s="17">
        <v>2.33713071217218E-2</v>
      </c>
      <c r="O990" s="7">
        <f>Q990/P990/N990</f>
        <v>11.218349420457526</v>
      </c>
      <c r="P990" s="7">
        <v>2.4706829066184985</v>
      </c>
      <c r="Q990" s="33">
        <v>0.64778214914163401</v>
      </c>
      <c r="R990" s="38" t="s">
        <v>1676</v>
      </c>
      <c r="S990" s="33" t="s">
        <v>1676</v>
      </c>
      <c r="T990" s="45" t="s">
        <v>1676</v>
      </c>
      <c r="U990" s="55">
        <f>RANK(Q990,$Q$5:$Q$3209,0)</f>
        <v>1005</v>
      </c>
      <c r="V990" s="55">
        <f>RANK(W990,$W$5:$W$3209,0)</f>
        <v>986</v>
      </c>
      <c r="W990" s="55">
        <f>N990*O990</f>
        <v>0.26218748970430261</v>
      </c>
      <c r="X990">
        <f t="shared" si="30"/>
        <v>110.73017433469127</v>
      </c>
      <c r="Y990" s="77">
        <f t="shared" si="31"/>
        <v>1.2404933486934335E-2</v>
      </c>
    </row>
    <row r="991" spans="3:25" x14ac:dyDescent="0.25">
      <c r="C991" s="19" t="s">
        <v>2646</v>
      </c>
      <c r="D991" s="6" t="s">
        <v>1144</v>
      </c>
      <c r="E991" s="6" t="s">
        <v>39</v>
      </c>
      <c r="F991" s="48">
        <v>18.8506511266648</v>
      </c>
      <c r="G991" s="8">
        <v>17.081478525691601</v>
      </c>
      <c r="H991" s="9">
        <v>0.971063215584824</v>
      </c>
      <c r="I991" s="40">
        <v>2</v>
      </c>
      <c r="J991" s="7">
        <v>13</v>
      </c>
      <c r="K991" s="9">
        <v>1</v>
      </c>
      <c r="L991" s="39">
        <v>1</v>
      </c>
      <c r="M991" s="47">
        <v>0</v>
      </c>
      <c r="N991" s="17">
        <v>0.26098620908207898</v>
      </c>
      <c r="O991" s="7">
        <f>Q991/P991/N991</f>
        <v>1</v>
      </c>
      <c r="P991" s="7">
        <v>2.4969058225599641</v>
      </c>
      <c r="Q991" s="33">
        <v>0.65165798506489514</v>
      </c>
      <c r="R991" s="41" t="s">
        <v>1675</v>
      </c>
      <c r="S991" s="33" t="s">
        <v>1675</v>
      </c>
      <c r="T991" s="45" t="s">
        <v>1676</v>
      </c>
      <c r="U991" s="55">
        <f>RANK(Q991,$Q$5:$Q$3209,0)</f>
        <v>1001</v>
      </c>
      <c r="V991" s="55">
        <f>RANK(W991,$W$5:$W$3209,0)</f>
        <v>987</v>
      </c>
      <c r="W991" s="55">
        <f>N991*O991</f>
        <v>0.26098620908207898</v>
      </c>
      <c r="X991">
        <f t="shared" si="30"/>
        <v>110.46798684498697</v>
      </c>
      <c r="Y991" s="77">
        <f t="shared" si="31"/>
        <v>1.2375561020120931E-2</v>
      </c>
    </row>
    <row r="992" spans="3:25" x14ac:dyDescent="0.25">
      <c r="C992" s="19" t="s">
        <v>2527</v>
      </c>
      <c r="D992" s="6" t="s">
        <v>184</v>
      </c>
      <c r="E992" s="6" t="s">
        <v>27</v>
      </c>
      <c r="F992" s="48">
        <v>10.4649660404603</v>
      </c>
      <c r="G992" s="8">
        <v>15.4129507554079</v>
      </c>
      <c r="H992" s="9">
        <v>0.38243489068776398</v>
      </c>
      <c r="I992" s="40">
        <v>13</v>
      </c>
      <c r="J992" s="7">
        <v>4</v>
      </c>
      <c r="K992" s="9">
        <v>1</v>
      </c>
      <c r="L992" s="39">
        <v>1</v>
      </c>
      <c r="M992" s="47">
        <v>0</v>
      </c>
      <c r="N992" s="17">
        <v>0.25980180904102401</v>
      </c>
      <c r="O992" s="7">
        <f>Q992/P992/N992</f>
        <v>1</v>
      </c>
      <c r="P992" s="7">
        <v>4.1866900032370165</v>
      </c>
      <c r="Q992" s="33">
        <v>1.0877096367349475</v>
      </c>
      <c r="R992" s="41" t="s">
        <v>1675</v>
      </c>
      <c r="S992" s="33" t="s">
        <v>1675</v>
      </c>
      <c r="T992" s="45" t="s">
        <v>1675</v>
      </c>
      <c r="U992" s="55">
        <f>RANK(Q992,$Q$5:$Q$3209,0)</f>
        <v>878</v>
      </c>
      <c r="V992" s="55">
        <f>RANK(W992,$W$5:$W$3209,0)</f>
        <v>988</v>
      </c>
      <c r="W992" s="55">
        <f>N992*O992</f>
        <v>0.25980180904102401</v>
      </c>
      <c r="X992">
        <f t="shared" si="30"/>
        <v>110.20700063590489</v>
      </c>
      <c r="Y992" s="77">
        <f t="shared" si="31"/>
        <v>1.234632313095366E-2</v>
      </c>
    </row>
    <row r="993" spans="3:25" x14ac:dyDescent="0.25">
      <c r="C993" s="19" t="s">
        <v>2680</v>
      </c>
      <c r="D993" s="6" t="s">
        <v>116</v>
      </c>
      <c r="E993" s="6" t="s">
        <v>12</v>
      </c>
      <c r="F993" s="48">
        <v>22.564583929872683</v>
      </c>
      <c r="G993" s="8">
        <v>51.953996600469097</v>
      </c>
      <c r="H993" s="9">
        <v>0.60745672342564505</v>
      </c>
      <c r="I993" s="40">
        <v>7</v>
      </c>
      <c r="J993" s="7">
        <v>3</v>
      </c>
      <c r="K993" s="9">
        <v>0.89132759656776805</v>
      </c>
      <c r="L993" s="39">
        <v>0.61497246248387605</v>
      </c>
      <c r="M993" s="47">
        <v>0</v>
      </c>
      <c r="N993" s="17">
        <v>0.25973673817681697</v>
      </c>
      <c r="O993" s="7">
        <f>Q993/P993/N993</f>
        <v>1</v>
      </c>
      <c r="P993" s="7">
        <v>2.3027785919308261</v>
      </c>
      <c r="Q993" s="33">
        <v>0.59811620021151624</v>
      </c>
      <c r="R993" s="41" t="s">
        <v>1675</v>
      </c>
      <c r="S993" s="33" t="s">
        <v>1675</v>
      </c>
      <c r="T993" s="45" t="s">
        <v>1676</v>
      </c>
      <c r="U993" s="55">
        <f>RANK(Q993,$Q$5:$Q$3209,0)</f>
        <v>1036</v>
      </c>
      <c r="V993" s="55">
        <f>RANK(W993,$W$5:$W$3209,0)</f>
        <v>989</v>
      </c>
      <c r="W993" s="55">
        <f>N993*O993</f>
        <v>0.25973673817681697</v>
      </c>
      <c r="X993">
        <f t="shared" si="30"/>
        <v>109.94719882686387</v>
      </c>
      <c r="Y993" s="77">
        <f t="shared" si="31"/>
        <v>1.2317217928326615E-2</v>
      </c>
    </row>
    <row r="994" spans="3:25" x14ac:dyDescent="0.25">
      <c r="C994" s="19" t="s">
        <v>2722</v>
      </c>
      <c r="D994" s="6" t="s">
        <v>1364</v>
      </c>
      <c r="E994" s="6" t="s">
        <v>90</v>
      </c>
      <c r="F994" s="48">
        <v>7.1799803509834002</v>
      </c>
      <c r="G994" s="8">
        <v>18.029465779968699</v>
      </c>
      <c r="H994" s="9">
        <v>0.97641253332927302</v>
      </c>
      <c r="I994" s="40">
        <v>2</v>
      </c>
      <c r="J994" s="7">
        <v>12</v>
      </c>
      <c r="K994" s="9">
        <v>1</v>
      </c>
      <c r="L994" s="39">
        <v>1</v>
      </c>
      <c r="M994" s="47">
        <v>0</v>
      </c>
      <c r="N994" s="17">
        <v>0.25904548156736101</v>
      </c>
      <c r="O994" s="7">
        <f>Q994/P994/N994</f>
        <v>1</v>
      </c>
      <c r="P994" s="7">
        <v>2.0065659026593639</v>
      </c>
      <c r="Q994" s="33">
        <v>0.51979183055104139</v>
      </c>
      <c r="R994" s="41" t="s">
        <v>1675</v>
      </c>
      <c r="S994" s="33" t="s">
        <v>1675</v>
      </c>
      <c r="T994" s="45" t="s">
        <v>1677</v>
      </c>
      <c r="U994" s="55">
        <f>RANK(Q994,$Q$5:$Q$3209,0)</f>
        <v>1080</v>
      </c>
      <c r="V994" s="55">
        <f>RANK(W994,$W$5:$W$3209,0)</f>
        <v>990</v>
      </c>
      <c r="W994" s="55">
        <f>N994*O994</f>
        <v>0.25904548156736101</v>
      </c>
      <c r="X994">
        <f t="shared" si="30"/>
        <v>109.68746208868706</v>
      </c>
      <c r="Y994" s="77">
        <f t="shared" si="31"/>
        <v>1.2288120015489797E-2</v>
      </c>
    </row>
    <row r="995" spans="3:25" x14ac:dyDescent="0.25">
      <c r="C995" s="19" t="s">
        <v>2580</v>
      </c>
      <c r="D995" s="6" t="s">
        <v>17</v>
      </c>
      <c r="E995" s="6" t="s">
        <v>19</v>
      </c>
      <c r="F995" s="48">
        <v>7.3427895488179802</v>
      </c>
      <c r="G995" s="8">
        <v>62.872448106719503</v>
      </c>
      <c r="H995" s="9">
        <v>0.47812931892208399</v>
      </c>
      <c r="I995" s="40">
        <v>13</v>
      </c>
      <c r="J995" s="7">
        <v>10</v>
      </c>
      <c r="K995" s="9">
        <v>1</v>
      </c>
      <c r="L995" s="39">
        <v>1</v>
      </c>
      <c r="M995" s="47">
        <v>0</v>
      </c>
      <c r="N995" s="17">
        <v>0.258893253254591</v>
      </c>
      <c r="O995" s="7">
        <f>Q995/P995/N995</f>
        <v>1</v>
      </c>
      <c r="P995" s="7">
        <v>3.2812403680320061</v>
      </c>
      <c r="Q995" s="33">
        <v>0.84949099359009761</v>
      </c>
      <c r="R995" s="41" t="s">
        <v>1675</v>
      </c>
      <c r="S995" s="33" t="s">
        <v>1675</v>
      </c>
      <c r="T995" s="45" t="s">
        <v>1675</v>
      </c>
      <c r="U995" s="55">
        <f>RANK(Q995,$Q$5:$Q$3209,0)</f>
        <v>932</v>
      </c>
      <c r="V995" s="55">
        <f>RANK(W995,$W$5:$W$3209,0)</f>
        <v>991</v>
      </c>
      <c r="W995" s="55">
        <f>N995*O995</f>
        <v>0.258893253254591</v>
      </c>
      <c r="X995">
        <f t="shared" si="30"/>
        <v>109.4284166071197</v>
      </c>
      <c r="Y995" s="77">
        <f t="shared" si="31"/>
        <v>1.225909954308251E-2</v>
      </c>
    </row>
    <row r="996" spans="3:25" x14ac:dyDescent="0.25">
      <c r="C996" s="19" t="s">
        <v>2707</v>
      </c>
      <c r="D996" s="6" t="s">
        <v>420</v>
      </c>
      <c r="E996" s="6" t="s">
        <v>16</v>
      </c>
      <c r="F996" s="48">
        <v>24.773736591902789</v>
      </c>
      <c r="G996" s="8">
        <v>54.030279629484298</v>
      </c>
      <c r="H996" s="9">
        <v>0.80137506438650996</v>
      </c>
      <c r="I996" s="40">
        <v>10</v>
      </c>
      <c r="J996" s="7">
        <v>4</v>
      </c>
      <c r="K996" s="9">
        <v>1</v>
      </c>
      <c r="L996" s="39">
        <v>0.89294687061952505</v>
      </c>
      <c r="M996" s="47">
        <v>1</v>
      </c>
      <c r="N996" s="17">
        <v>0.25884720328726601</v>
      </c>
      <c r="O996" s="7">
        <f>Q996/P996/N996</f>
        <v>1</v>
      </c>
      <c r="P996" s="7">
        <v>2.0967232542744627</v>
      </c>
      <c r="Q996" s="33">
        <v>0.5427309504363198</v>
      </c>
      <c r="R996" s="41" t="s">
        <v>1675</v>
      </c>
      <c r="S996" s="33" t="s">
        <v>1675</v>
      </c>
      <c r="T996" s="45" t="s">
        <v>1677</v>
      </c>
      <c r="U996" s="55">
        <f>RANK(Q996,$Q$5:$Q$3209,0)</f>
        <v>1065</v>
      </c>
      <c r="V996" s="55">
        <f>RANK(W996,$W$5:$W$3209,0)</f>
        <v>992</v>
      </c>
      <c r="W996" s="55">
        <f>N996*O996</f>
        <v>0.25884720328726601</v>
      </c>
      <c r="X996">
        <f t="shared" si="30"/>
        <v>109.16952335386512</v>
      </c>
      <c r="Y996" s="77">
        <f t="shared" si="31"/>
        <v>1.2230096124582221E-2</v>
      </c>
    </row>
    <row r="997" spans="3:25" x14ac:dyDescent="0.25">
      <c r="C997" s="19" t="s">
        <v>2575</v>
      </c>
      <c r="D997" s="6" t="s">
        <v>127</v>
      </c>
      <c r="E997" s="6" t="s">
        <v>115</v>
      </c>
      <c r="F997" s="48">
        <v>11.16042877135877</v>
      </c>
      <c r="G997" s="8">
        <v>62.854547742509403</v>
      </c>
      <c r="H997" s="9">
        <v>0.90159486025323199</v>
      </c>
      <c r="I997" s="40">
        <v>13</v>
      </c>
      <c r="J997" s="7">
        <v>7</v>
      </c>
      <c r="K997" s="9">
        <v>1.00000000000001</v>
      </c>
      <c r="L997" s="39">
        <v>0.89935245213842196</v>
      </c>
      <c r="M997" s="47">
        <v>0</v>
      </c>
      <c r="N997" s="17">
        <v>0.25674887241925298</v>
      </c>
      <c r="O997" s="7">
        <f>Q997/P997/N997</f>
        <v>1</v>
      </c>
      <c r="P997" s="7">
        <v>3.3738452279738191</v>
      </c>
      <c r="Q997" s="33">
        <v>0.86623095799935557</v>
      </c>
      <c r="R997" s="41" t="s">
        <v>1675</v>
      </c>
      <c r="S997" s="33" t="s">
        <v>1675</v>
      </c>
      <c r="T997" s="45" t="s">
        <v>1675</v>
      </c>
      <c r="U997" s="55">
        <f>RANK(Q997,$Q$5:$Q$3209,0)</f>
        <v>926</v>
      </c>
      <c r="V997" s="55">
        <f>RANK(W997,$W$5:$W$3209,0)</f>
        <v>993</v>
      </c>
      <c r="W997" s="55">
        <f>N997*O997</f>
        <v>0.25674887241925298</v>
      </c>
      <c r="X997">
        <f t="shared" si="30"/>
        <v>108.91067615057786</v>
      </c>
      <c r="Y997" s="77">
        <f t="shared" si="31"/>
        <v>1.2201097864989926E-2</v>
      </c>
    </row>
    <row r="998" spans="3:25" x14ac:dyDescent="0.25">
      <c r="C998" s="19" t="s">
        <v>2633</v>
      </c>
      <c r="D998" s="6" t="s">
        <v>1424</v>
      </c>
      <c r="E998" s="6" t="s">
        <v>39</v>
      </c>
      <c r="F998" s="48">
        <v>18.3619296520367</v>
      </c>
      <c r="G998" s="8">
        <v>41.043411833664301</v>
      </c>
      <c r="H998" s="9">
        <v>0.98732097807685604</v>
      </c>
      <c r="I998" s="40">
        <v>0</v>
      </c>
      <c r="J998" s="7">
        <v>11</v>
      </c>
      <c r="K998" s="9">
        <v>1</v>
      </c>
      <c r="L998" s="39">
        <v>1</v>
      </c>
      <c r="M998" s="47">
        <v>0</v>
      </c>
      <c r="N998" s="17">
        <v>0.25625482402893701</v>
      </c>
      <c r="O998" s="7">
        <f>Q998/P998/N998</f>
        <v>1</v>
      </c>
      <c r="P998" s="7">
        <v>2.6271746093810804</v>
      </c>
      <c r="Q998" s="33">
        <v>0.67322616722024009</v>
      </c>
      <c r="R998" s="41" t="s">
        <v>1675</v>
      </c>
      <c r="S998" s="33" t="s">
        <v>1675</v>
      </c>
      <c r="T998" s="45" t="s">
        <v>1676</v>
      </c>
      <c r="U998" s="55">
        <f>RANK(Q998,$Q$5:$Q$3209,0)</f>
        <v>988</v>
      </c>
      <c r="V998" s="55">
        <f>RANK(W998,$W$5:$W$3209,0)</f>
        <v>994</v>
      </c>
      <c r="W998" s="55">
        <f>N998*O998</f>
        <v>0.25625482402893701</v>
      </c>
      <c r="X998">
        <f t="shared" si="30"/>
        <v>108.6539272781586</v>
      </c>
      <c r="Y998" s="77">
        <f t="shared" si="31"/>
        <v>1.2172334678222247E-2</v>
      </c>
    </row>
    <row r="999" spans="3:25" x14ac:dyDescent="0.25">
      <c r="C999" s="19" t="s">
        <v>2651</v>
      </c>
      <c r="D999" s="6" t="s">
        <v>455</v>
      </c>
      <c r="E999" s="6" t="s">
        <v>90</v>
      </c>
      <c r="F999" s="48">
        <v>4.73340615482988</v>
      </c>
      <c r="G999" s="8">
        <v>12.958260592654399</v>
      </c>
      <c r="H999" s="9">
        <v>0.82828637705838604</v>
      </c>
      <c r="I999" s="40">
        <v>5</v>
      </c>
      <c r="J999" s="7">
        <v>23</v>
      </c>
      <c r="K999" s="9">
        <v>1</v>
      </c>
      <c r="L999" s="39">
        <v>1</v>
      </c>
      <c r="M999" s="47">
        <v>0</v>
      </c>
      <c r="N999" s="17">
        <v>0.25523590196407198</v>
      </c>
      <c r="O999" s="7">
        <f>Q999/P999/N999</f>
        <v>1</v>
      </c>
      <c r="P999" s="7">
        <v>2.537285081063926</v>
      </c>
      <c r="Q999" s="33">
        <v>0.64760624620533469</v>
      </c>
      <c r="R999" s="41" t="s">
        <v>1675</v>
      </c>
      <c r="S999" s="33" t="s">
        <v>1675</v>
      </c>
      <c r="T999" s="45" t="s">
        <v>1676</v>
      </c>
      <c r="U999" s="55">
        <f>RANK(Q999,$Q$5:$Q$3209,0)</f>
        <v>1006</v>
      </c>
      <c r="V999" s="55">
        <f>RANK(W999,$W$5:$W$3209,0)</f>
        <v>995</v>
      </c>
      <c r="W999" s="55">
        <f>N999*O999</f>
        <v>0.25523590196407198</v>
      </c>
      <c r="X999">
        <f t="shared" si="30"/>
        <v>108.39767245412966</v>
      </c>
      <c r="Y999" s="77">
        <f t="shared" si="31"/>
        <v>1.2143626838946417E-2</v>
      </c>
    </row>
    <row r="1000" spans="3:25" x14ac:dyDescent="0.25">
      <c r="C1000" s="19" t="s">
        <v>2605</v>
      </c>
      <c r="D1000" s="6" t="s">
        <v>93</v>
      </c>
      <c r="E1000" s="6" t="s">
        <v>19</v>
      </c>
      <c r="F1000" s="48">
        <v>10.5875351716368</v>
      </c>
      <c r="G1000" s="8">
        <v>61.559326177670599</v>
      </c>
      <c r="H1000" s="9">
        <v>0.46208275461853898</v>
      </c>
      <c r="I1000" s="40">
        <v>16</v>
      </c>
      <c r="J1000" s="7">
        <v>8</v>
      </c>
      <c r="K1000" s="9">
        <v>1</v>
      </c>
      <c r="L1000" s="39">
        <v>1</v>
      </c>
      <c r="M1000" s="47">
        <v>0</v>
      </c>
      <c r="N1000" s="17">
        <v>0.25422268488823302</v>
      </c>
      <c r="O1000" s="7">
        <f>Q1000/P1000/N1000</f>
        <v>1</v>
      </c>
      <c r="P1000" s="7">
        <v>2.9393291866595148</v>
      </c>
      <c r="Q1000" s="33">
        <v>0.74724415760292806</v>
      </c>
      <c r="R1000" s="41" t="s">
        <v>1675</v>
      </c>
      <c r="S1000" s="33" t="s">
        <v>1675</v>
      </c>
      <c r="T1000" s="45" t="s">
        <v>1676</v>
      </c>
      <c r="U1000" s="55">
        <f>RANK(Q1000,$Q$5:$Q$3209,0)</f>
        <v>959</v>
      </c>
      <c r="V1000" s="55">
        <f>RANK(W1000,$W$5:$W$3209,0)</f>
        <v>996</v>
      </c>
      <c r="W1000" s="55">
        <f>N1000*O1000</f>
        <v>0.25422268488823302</v>
      </c>
      <c r="X1000">
        <f t="shared" si="30"/>
        <v>108.14243655216559</v>
      </c>
      <c r="Y1000" s="77">
        <f t="shared" si="31"/>
        <v>1.2115033147964121E-2</v>
      </c>
    </row>
    <row r="1001" spans="3:25" x14ac:dyDescent="0.25">
      <c r="C1001" s="19" t="s">
        <v>2540</v>
      </c>
      <c r="D1001" s="6" t="s">
        <v>81</v>
      </c>
      <c r="E1001" s="6" t="s">
        <v>27</v>
      </c>
      <c r="F1001" s="48">
        <v>5.982638505554684</v>
      </c>
      <c r="G1001" s="8">
        <v>48.140296977560197</v>
      </c>
      <c r="H1001" s="9">
        <v>0.77430856656473201</v>
      </c>
      <c r="I1001" s="40">
        <v>11</v>
      </c>
      <c r="J1001" s="7">
        <v>0</v>
      </c>
      <c r="K1001" s="9">
        <v>0.999999999999999</v>
      </c>
      <c r="L1001" s="39">
        <v>0.95965035660554399</v>
      </c>
      <c r="M1001" s="47">
        <v>0</v>
      </c>
      <c r="N1001" s="17">
        <v>0.25414783321636297</v>
      </c>
      <c r="O1001" s="7">
        <f>Q1001/P1001/N1001</f>
        <v>1</v>
      </c>
      <c r="P1001" s="7">
        <v>4.0058017567064477</v>
      </c>
      <c r="Q1001" s="33">
        <v>1.0180658367612441</v>
      </c>
      <c r="R1001" s="41" t="s">
        <v>1675</v>
      </c>
      <c r="S1001" s="33" t="s">
        <v>1675</v>
      </c>
      <c r="T1001" s="45" t="s">
        <v>1675</v>
      </c>
      <c r="U1001" s="55">
        <f>RANK(Q1001,$Q$5:$Q$3209,0)</f>
        <v>891</v>
      </c>
      <c r="V1001" s="55">
        <f>RANK(W1001,$W$5:$W$3209,0)</f>
        <v>997</v>
      </c>
      <c r="W1001" s="55">
        <f>N1001*O1001</f>
        <v>0.25414783321636297</v>
      </c>
      <c r="X1001">
        <f t="shared" si="30"/>
        <v>107.88821386727736</v>
      </c>
      <c r="Y1001" s="77">
        <f t="shared" si="31"/>
        <v>1.2086552966154089E-2</v>
      </c>
    </row>
    <row r="1002" spans="3:25" x14ac:dyDescent="0.25">
      <c r="C1002" s="19" t="s">
        <v>2636</v>
      </c>
      <c r="D1002" s="6" t="s">
        <v>1542</v>
      </c>
      <c r="E1002" s="6" t="s">
        <v>16</v>
      </c>
      <c r="F1002" s="48">
        <v>2.8409218862770901E-3</v>
      </c>
      <c r="G1002" s="8">
        <v>10</v>
      </c>
      <c r="H1002" s="9">
        <v>0</v>
      </c>
      <c r="I1002" s="40">
        <v>0</v>
      </c>
      <c r="J1002" s="7">
        <v>0</v>
      </c>
      <c r="K1002" s="9">
        <v>1</v>
      </c>
      <c r="L1002" s="39">
        <v>0</v>
      </c>
      <c r="M1002" s="47">
        <v>0</v>
      </c>
      <c r="N1002" s="17">
        <v>1.26953450050821E-2</v>
      </c>
      <c r="O1002" s="7">
        <f>Q1002/P1002/N1002</f>
        <v>19.997911461310199</v>
      </c>
      <c r="P1002" s="7">
        <v>2.6386066984650629</v>
      </c>
      <c r="Q1002" s="33">
        <v>0.66989048547894114</v>
      </c>
      <c r="R1002" s="38" t="s">
        <v>1677</v>
      </c>
      <c r="S1002" s="33" t="s">
        <v>1677</v>
      </c>
      <c r="T1002" s="45" t="s">
        <v>1676</v>
      </c>
      <c r="U1002" s="55">
        <f>RANK(Q1002,$Q$5:$Q$3209,0)</f>
        <v>991</v>
      </c>
      <c r="V1002" s="55">
        <f>RANK(W1002,$W$5:$W$3209,0)</f>
        <v>998</v>
      </c>
      <c r="W1002" s="55">
        <f>N1002*O1002</f>
        <v>0.25388038538241853</v>
      </c>
      <c r="X1002">
        <f t="shared" si="30"/>
        <v>107.63406603406099</v>
      </c>
      <c r="Y1002" s="77">
        <f t="shared" si="31"/>
        <v>1.2058081169863332E-2</v>
      </c>
    </row>
    <row r="1003" spans="3:25" x14ac:dyDescent="0.25">
      <c r="C1003" s="19" t="s">
        <v>2775</v>
      </c>
      <c r="D1003" s="6" t="s">
        <v>1180</v>
      </c>
      <c r="E1003" s="6" t="s">
        <v>90</v>
      </c>
      <c r="F1003" s="48">
        <v>24.66116104109366</v>
      </c>
      <c r="G1003" s="8">
        <v>47.752060479364303</v>
      </c>
      <c r="H1003" s="9">
        <v>0.99865498241042505</v>
      </c>
      <c r="I1003" s="40">
        <v>3</v>
      </c>
      <c r="J1003" s="7">
        <v>23</v>
      </c>
      <c r="K1003" s="9">
        <v>0.999999999999998</v>
      </c>
      <c r="L1003" s="39">
        <v>0.69104173536305002</v>
      </c>
      <c r="M1003" s="47">
        <v>1</v>
      </c>
      <c r="N1003" s="17">
        <v>0.25187847983296402</v>
      </c>
      <c r="O1003" s="7">
        <f>Q1003/P1003/N1003</f>
        <v>1</v>
      </c>
      <c r="P1003" s="7">
        <v>1.6660381417214085</v>
      </c>
      <c r="Q1003" s="33">
        <v>0.41963915448052463</v>
      </c>
      <c r="R1003" s="41" t="s">
        <v>1675</v>
      </c>
      <c r="S1003" s="33" t="s">
        <v>1675</v>
      </c>
      <c r="T1003" s="45" t="s">
        <v>1677</v>
      </c>
      <c r="U1003" s="55">
        <f>RANK(Q1003,$Q$5:$Q$3209,0)</f>
        <v>1134</v>
      </c>
      <c r="V1003" s="55">
        <f>RANK(W1003,$W$5:$W$3209,0)</f>
        <v>999</v>
      </c>
      <c r="W1003" s="55">
        <f>N1003*O1003</f>
        <v>0.25187847983296402</v>
      </c>
      <c r="X1003">
        <f t="shared" si="30"/>
        <v>107.38018564867858</v>
      </c>
      <c r="Y1003" s="77">
        <f t="shared" si="31"/>
        <v>1.2029639335347774E-2</v>
      </c>
    </row>
    <row r="1004" spans="3:25" x14ac:dyDescent="0.25">
      <c r="C1004" s="19" t="s">
        <v>2733</v>
      </c>
      <c r="D1004" s="6" t="s">
        <v>420</v>
      </c>
      <c r="E1004" s="6" t="s">
        <v>16</v>
      </c>
      <c r="F1004" s="48">
        <v>20.999444686526001</v>
      </c>
      <c r="G1004" s="8">
        <v>19.551258256924999</v>
      </c>
      <c r="H1004" s="9">
        <v>0.83244964277796896</v>
      </c>
      <c r="I1004" s="40">
        <v>2</v>
      </c>
      <c r="J1004" s="7">
        <v>9</v>
      </c>
      <c r="K1004" s="9">
        <v>1</v>
      </c>
      <c r="L1004" s="39">
        <v>1</v>
      </c>
      <c r="M1004" s="47">
        <v>0</v>
      </c>
      <c r="N1004" s="17">
        <v>0.25186066866886098</v>
      </c>
      <c r="O1004" s="7">
        <f>Q1004/P1004/N1004</f>
        <v>1</v>
      </c>
      <c r="P1004" s="7">
        <v>1.9425982865837748</v>
      </c>
      <c r="Q1004" s="33">
        <v>0.48926410341397314</v>
      </c>
      <c r="R1004" s="41" t="s">
        <v>1675</v>
      </c>
      <c r="S1004" s="33" t="s">
        <v>1675</v>
      </c>
      <c r="T1004" s="45" t="s">
        <v>1677</v>
      </c>
      <c r="U1004" s="55">
        <f>RANK(Q1004,$Q$5:$Q$3209,0)</f>
        <v>1091</v>
      </c>
      <c r="V1004" s="55">
        <f>RANK(W1004,$W$5:$W$3209,0)</f>
        <v>1000</v>
      </c>
      <c r="W1004" s="55">
        <f>N1004*O1004</f>
        <v>0.25186066866886098</v>
      </c>
      <c r="X1004">
        <f t="shared" si="30"/>
        <v>107.12830716884561</v>
      </c>
      <c r="Y1004" s="77">
        <f t="shared" si="31"/>
        <v>1.2001421771274643E-2</v>
      </c>
    </row>
    <row r="1005" spans="3:25" x14ac:dyDescent="0.25">
      <c r="C1005" s="19" t="s">
        <v>2835</v>
      </c>
      <c r="D1005" s="6" t="s">
        <v>1082</v>
      </c>
      <c r="E1005" s="6" t="s">
        <v>90</v>
      </c>
      <c r="F1005" s="48">
        <v>26.246000759651992</v>
      </c>
      <c r="G1005" s="8">
        <v>20.284608221593899</v>
      </c>
      <c r="H1005" s="9">
        <v>0.88035118018242897</v>
      </c>
      <c r="I1005" s="40">
        <v>8</v>
      </c>
      <c r="J1005" s="7">
        <v>29</v>
      </c>
      <c r="K1005" s="9">
        <v>1</v>
      </c>
      <c r="L1005" s="39">
        <v>0.827990651359924</v>
      </c>
      <c r="M1005" s="47">
        <v>0</v>
      </c>
      <c r="N1005" s="17">
        <v>0.25115508553140797</v>
      </c>
      <c r="O1005" s="7">
        <f>Q1005/P1005/N1005</f>
        <v>1</v>
      </c>
      <c r="P1005" s="7">
        <v>1.3192837272118874</v>
      </c>
      <c r="Q1005" s="33">
        <v>0.33134481734809629</v>
      </c>
      <c r="R1005" s="41" t="s">
        <v>1675</v>
      </c>
      <c r="S1005" s="33" t="s">
        <v>1675</v>
      </c>
      <c r="T1005" s="45" t="s">
        <v>1677</v>
      </c>
      <c r="U1005" s="55">
        <f>RANK(Q1005,$Q$5:$Q$3209,0)</f>
        <v>1197</v>
      </c>
      <c r="V1005" s="55">
        <f>RANK(W1005,$W$5:$W$3209,0)</f>
        <v>1001</v>
      </c>
      <c r="W1005" s="55">
        <f>N1005*O1005</f>
        <v>0.25115508553140797</v>
      </c>
      <c r="X1005">
        <f t="shared" si="30"/>
        <v>106.87644650017675</v>
      </c>
      <c r="Y1005" s="77">
        <f t="shared" si="31"/>
        <v>1.1973206202559214E-2</v>
      </c>
    </row>
    <row r="1006" spans="3:25" x14ac:dyDescent="0.25">
      <c r="C1006" s="19" t="s">
        <v>2805</v>
      </c>
      <c r="D1006" s="6" t="s">
        <v>1624</v>
      </c>
      <c r="E1006" s="6" t="s">
        <v>448</v>
      </c>
      <c r="F1006" s="48">
        <v>2.04170380861067</v>
      </c>
      <c r="G1006" s="8">
        <v>83.311882341482601</v>
      </c>
      <c r="H1006" s="9">
        <v>0.73525089114965403</v>
      </c>
      <c r="I1006" s="40">
        <v>0</v>
      </c>
      <c r="J1006" s="7">
        <v>0</v>
      </c>
      <c r="K1006" s="9">
        <v>0.17214820977449899</v>
      </c>
      <c r="L1006" s="39">
        <v>0</v>
      </c>
      <c r="M1006" s="47">
        <v>0</v>
      </c>
      <c r="N1006" s="17">
        <v>1.6706472244699601E-2</v>
      </c>
      <c r="O1006" s="7">
        <f>Q1006/P1006/N1006</f>
        <v>14.950713546377353</v>
      </c>
      <c r="P1006" s="7">
        <v>1.4871035920835829</v>
      </c>
      <c r="Q1006" s="33">
        <v>0.37143933807582696</v>
      </c>
      <c r="R1006" s="38" t="s">
        <v>1677</v>
      </c>
      <c r="S1006" s="33" t="s">
        <v>1677</v>
      </c>
      <c r="T1006" s="45" t="s">
        <v>1677</v>
      </c>
      <c r="U1006" s="55">
        <f>RANK(Q1006,$Q$5:$Q$3209,0)</f>
        <v>1164</v>
      </c>
      <c r="V1006" s="55">
        <f>RANK(W1006,$W$5:$W$3209,0)</f>
        <v>1002</v>
      </c>
      <c r="W1006" s="55">
        <f>N1006*O1006</f>
        <v>0.24977368090100757</v>
      </c>
      <c r="X1006">
        <f t="shared" si="30"/>
        <v>106.62529141464535</v>
      </c>
      <c r="Y1006" s="77">
        <f t="shared" si="31"/>
        <v>1.1945069679252518E-2</v>
      </c>
    </row>
    <row r="1007" spans="3:25" x14ac:dyDescent="0.25">
      <c r="C1007" s="19" t="s">
        <v>2681</v>
      </c>
      <c r="D1007" s="6" t="s">
        <v>116</v>
      </c>
      <c r="E1007" s="6" t="s">
        <v>12</v>
      </c>
      <c r="F1007" s="48">
        <v>3.0754919859015502</v>
      </c>
      <c r="G1007" s="8">
        <v>87.017377506717395</v>
      </c>
      <c r="H1007" s="9">
        <v>1</v>
      </c>
      <c r="I1007" s="40">
        <v>0</v>
      </c>
      <c r="J1007" s="7">
        <v>0</v>
      </c>
      <c r="K1007" s="9">
        <v>1</v>
      </c>
      <c r="L1007" s="39">
        <v>1</v>
      </c>
      <c r="M1007" s="47">
        <v>0</v>
      </c>
      <c r="N1007" s="17">
        <v>0.24880907038667999</v>
      </c>
      <c r="O1007" s="7">
        <f>Q1007/P1007/N1007</f>
        <v>1.0000000000000002</v>
      </c>
      <c r="P1007" s="7">
        <v>2.3965963114606246</v>
      </c>
      <c r="Q1007" s="33">
        <v>0.59629490034666421</v>
      </c>
      <c r="R1007" s="41" t="s">
        <v>1675</v>
      </c>
      <c r="S1007" s="33" t="s">
        <v>1675</v>
      </c>
      <c r="T1007" s="45" t="s">
        <v>1676</v>
      </c>
      <c r="U1007" s="55">
        <f>RANK(Q1007,$Q$5:$Q$3209,0)</f>
        <v>1037</v>
      </c>
      <c r="V1007" s="55">
        <f>RANK(W1007,$W$5:$W$3209,0)</f>
        <v>1003</v>
      </c>
      <c r="W1007" s="55">
        <f>N1007*O1007</f>
        <v>0.24880907038668004</v>
      </c>
      <c r="X1007">
        <f t="shared" si="30"/>
        <v>106.37551773374435</v>
      </c>
      <c r="Y1007" s="77">
        <f t="shared" si="31"/>
        <v>1.1917087912611401E-2</v>
      </c>
    </row>
    <row r="1008" spans="3:25" x14ac:dyDescent="0.25">
      <c r="C1008" s="19" t="s">
        <v>2622</v>
      </c>
      <c r="D1008" s="6" t="s">
        <v>136</v>
      </c>
      <c r="E1008" s="6" t="s">
        <v>28</v>
      </c>
      <c r="F1008" s="48">
        <v>0.64191274568092105</v>
      </c>
      <c r="G1008" s="8">
        <v>18.721963582055899</v>
      </c>
      <c r="H1008" s="9">
        <v>0.22542484242105201</v>
      </c>
      <c r="I1008" s="40">
        <v>0</v>
      </c>
      <c r="J1008" s="7">
        <v>1</v>
      </c>
      <c r="K1008" s="9">
        <v>1</v>
      </c>
      <c r="L1008" s="39">
        <v>0</v>
      </c>
      <c r="M1008" s="47">
        <v>0</v>
      </c>
      <c r="N1008" s="17">
        <v>1.6511251964078402E-2</v>
      </c>
      <c r="O1008" s="7">
        <f>Q1008/P1008/N1008</f>
        <v>14.950713546377353</v>
      </c>
      <c r="P1008" s="7">
        <v>2.8619402242408882</v>
      </c>
      <c r="Q1008" s="33">
        <v>0.70648424949590405</v>
      </c>
      <c r="R1008" s="38" t="s">
        <v>1677</v>
      </c>
      <c r="S1008" s="33" t="s">
        <v>1677</v>
      </c>
      <c r="T1008" s="45" t="s">
        <v>1676</v>
      </c>
      <c r="U1008" s="55">
        <f>RANK(Q1008,$Q$5:$Q$3209,0)</f>
        <v>976</v>
      </c>
      <c r="V1008" s="55">
        <f>RANK(W1008,$W$5:$W$3209,0)</f>
        <v>1004</v>
      </c>
      <c r="W1008" s="55">
        <f>N1008*O1008</f>
        <v>0.24685499840699662</v>
      </c>
      <c r="X1008">
        <f t="shared" si="30"/>
        <v>106.12670866335766</v>
      </c>
      <c r="Y1008" s="77">
        <f t="shared" si="31"/>
        <v>1.1889214209823182E-2</v>
      </c>
    </row>
    <row r="1009" spans="3:25" x14ac:dyDescent="0.25">
      <c r="C1009" s="19" t="s">
        <v>2693</v>
      </c>
      <c r="D1009" s="6" t="s">
        <v>677</v>
      </c>
      <c r="E1009" s="6" t="s">
        <v>27</v>
      </c>
      <c r="F1009" s="48">
        <v>2.9420270855427102</v>
      </c>
      <c r="G1009" s="8">
        <v>68.099036448181494</v>
      </c>
      <c r="H1009" s="9">
        <v>0.74604384668146495</v>
      </c>
      <c r="I1009" s="40">
        <v>0</v>
      </c>
      <c r="J1009" s="7">
        <v>1</v>
      </c>
      <c r="K1009" s="9">
        <v>0.23250666916888099</v>
      </c>
      <c r="L1009" s="39">
        <v>0</v>
      </c>
      <c r="M1009" s="47">
        <v>0</v>
      </c>
      <c r="N1009" s="17">
        <v>1.6483070520794601E-2</v>
      </c>
      <c r="O1009" s="7">
        <f>Q1009/P1009/N1009</f>
        <v>14.950713546377353</v>
      </c>
      <c r="P1009" s="7">
        <v>2.2756686273477471</v>
      </c>
      <c r="Q1009" s="33">
        <v>0.56080136180389351</v>
      </c>
      <c r="R1009" s="38" t="s">
        <v>1677</v>
      </c>
      <c r="S1009" s="33" t="s">
        <v>1677</v>
      </c>
      <c r="T1009" s="45" t="s">
        <v>1676</v>
      </c>
      <c r="U1009" s="55">
        <f>RANK(Q1009,$Q$5:$Q$3209,0)</f>
        <v>1050</v>
      </c>
      <c r="V1009" s="55">
        <f>RANK(W1009,$W$5:$W$3209,0)</f>
        <v>1005</v>
      </c>
      <c r="W1009" s="55">
        <f>N1009*O1009</f>
        <v>0.24643366572113704</v>
      </c>
      <c r="X1009">
        <f t="shared" si="30"/>
        <v>105.87985366495066</v>
      </c>
      <c r="Y1009" s="77">
        <f t="shared" si="31"/>
        <v>1.1861559418755118E-2</v>
      </c>
    </row>
    <row r="1010" spans="3:25" x14ac:dyDescent="0.25">
      <c r="C1010" s="19" t="s">
        <v>2526</v>
      </c>
      <c r="D1010" s="6" t="s">
        <v>1142</v>
      </c>
      <c r="E1010" s="6" t="s">
        <v>48</v>
      </c>
      <c r="F1010" s="48">
        <v>9.4442703168060499E-2</v>
      </c>
      <c r="G1010" s="8">
        <v>65</v>
      </c>
      <c r="H1010" s="9">
        <v>0</v>
      </c>
      <c r="I1010" s="40">
        <v>0</v>
      </c>
      <c r="J1010" s="7">
        <v>0</v>
      </c>
      <c r="K1010" s="9">
        <v>1.9645177739534801E-2</v>
      </c>
      <c r="L1010" s="39">
        <v>0</v>
      </c>
      <c r="M1010" s="47">
        <v>0</v>
      </c>
      <c r="N1010" s="17">
        <v>6.9643474818971499E-3</v>
      </c>
      <c r="O1010" s="7">
        <f>Q1010/P1010/N1010</f>
        <v>35.326276690591058</v>
      </c>
      <c r="P1010" s="7">
        <v>4.4419072644878623</v>
      </c>
      <c r="Q1010" s="33">
        <v>1.0928178632776102</v>
      </c>
      <c r="R1010" s="38" t="s">
        <v>1677</v>
      </c>
      <c r="S1010" s="33" t="s">
        <v>1677</v>
      </c>
      <c r="T1010" s="45" t="s">
        <v>1675</v>
      </c>
      <c r="U1010" s="55">
        <f>RANK(Q1010,$Q$5:$Q$3209,0)</f>
        <v>877</v>
      </c>
      <c r="V1010" s="55">
        <f>RANK(W1010,$W$5:$W$3209,0)</f>
        <v>1006</v>
      </c>
      <c r="W1010" s="55">
        <f>N1010*O1010</f>
        <v>0.24602446611491982</v>
      </c>
      <c r="X1010">
        <f t="shared" si="30"/>
        <v>105.63341999922952</v>
      </c>
      <c r="Y1010" s="77">
        <f t="shared" si="31"/>
        <v>1.183395182894882E-2</v>
      </c>
    </row>
    <row r="1011" spans="3:25" x14ac:dyDescent="0.25">
      <c r="C1011" s="19" t="s">
        <v>2542</v>
      </c>
      <c r="D1011" s="6" t="s">
        <v>63</v>
      </c>
      <c r="E1011" s="6" t="s">
        <v>12</v>
      </c>
      <c r="F1011" s="48">
        <v>4.58092643647168</v>
      </c>
      <c r="G1011" s="8">
        <v>48.745394101464498</v>
      </c>
      <c r="H1011" s="9">
        <v>0.24803397216881201</v>
      </c>
      <c r="I1011" s="40">
        <v>4</v>
      </c>
      <c r="J1011" s="7">
        <v>26</v>
      </c>
      <c r="K1011" s="9">
        <v>1</v>
      </c>
      <c r="L1011" s="39">
        <v>1</v>
      </c>
      <c r="M1011" s="47">
        <v>0</v>
      </c>
      <c r="N1011" s="17">
        <v>0.24571402192757799</v>
      </c>
      <c r="O1011" s="7">
        <f>Q1011/P1011/N1011</f>
        <v>0.99999999999999989</v>
      </c>
      <c r="P1011" s="7">
        <v>4.1069316779092402</v>
      </c>
      <c r="Q1011" s="33">
        <v>1.0091307003608556</v>
      </c>
      <c r="R1011" s="41" t="s">
        <v>1675</v>
      </c>
      <c r="S1011" s="33" t="s">
        <v>1675</v>
      </c>
      <c r="T1011" s="45" t="s">
        <v>1675</v>
      </c>
      <c r="U1011" s="55">
        <f>RANK(Q1011,$Q$5:$Q$3209,0)</f>
        <v>893</v>
      </c>
      <c r="V1011" s="55">
        <f>RANK(W1011,$W$5:$W$3209,0)</f>
        <v>1007</v>
      </c>
      <c r="W1011" s="55">
        <f>N1011*O1011</f>
        <v>0.24571402192757796</v>
      </c>
      <c r="X1011">
        <f t="shared" si="30"/>
        <v>105.3873955331146</v>
      </c>
      <c r="Y1011" s="77">
        <f t="shared" si="31"/>
        <v>1.1806390081153775E-2</v>
      </c>
    </row>
    <row r="1012" spans="3:25" x14ac:dyDescent="0.25">
      <c r="C1012" s="19" t="s">
        <v>2624</v>
      </c>
      <c r="D1012" s="6" t="s">
        <v>49</v>
      </c>
      <c r="E1012" s="6" t="s">
        <v>19</v>
      </c>
      <c r="F1012" s="48">
        <v>5.6217868012062517</v>
      </c>
      <c r="G1012" s="8">
        <v>26.785869531152301</v>
      </c>
      <c r="H1012" s="9">
        <v>0.66328660037835896</v>
      </c>
      <c r="I1012" s="40">
        <v>10</v>
      </c>
      <c r="J1012" s="7">
        <v>1</v>
      </c>
      <c r="K1012" s="9">
        <v>0.38465658423750299</v>
      </c>
      <c r="L1012" s="39">
        <v>5.3725335867647002E-2</v>
      </c>
      <c r="M1012" s="47">
        <v>0</v>
      </c>
      <c r="N1012" s="17">
        <v>2.18773579545853E-2</v>
      </c>
      <c r="O1012" s="7">
        <f>Q1012/P1012/N1012</f>
        <v>11.218349420457526</v>
      </c>
      <c r="P1012" s="7">
        <v>2.8624066033135942</v>
      </c>
      <c r="Q1012" s="33">
        <v>0.70251428682982242</v>
      </c>
      <c r="R1012" s="38" t="s">
        <v>1676</v>
      </c>
      <c r="S1012" s="33" t="s">
        <v>1676</v>
      </c>
      <c r="T1012" s="45" t="s">
        <v>1676</v>
      </c>
      <c r="U1012" s="55">
        <f>RANK(Q1012,$Q$5:$Q$3209,0)</f>
        <v>979</v>
      </c>
      <c r="V1012" s="55">
        <f>RANK(W1012,$W$5:$W$3209,0)</f>
        <v>1008</v>
      </c>
      <c r="W1012" s="55">
        <f>N1012*O1012</f>
        <v>0.24542784593096387</v>
      </c>
      <c r="X1012">
        <f t="shared" si="30"/>
        <v>105.14168151118702</v>
      </c>
      <c r="Y1012" s="77">
        <f t="shared" si="31"/>
        <v>1.1778863111950187E-2</v>
      </c>
    </row>
    <row r="1013" spans="3:25" x14ac:dyDescent="0.25">
      <c r="C1013" s="19" t="s">
        <v>3370</v>
      </c>
      <c r="D1013" s="6" t="s">
        <v>120</v>
      </c>
      <c r="E1013" s="6" t="s">
        <v>39</v>
      </c>
      <c r="F1013" s="48">
        <v>2.2993571625418099</v>
      </c>
      <c r="G1013" s="8">
        <v>96.120319326487603</v>
      </c>
      <c r="H1013" s="9">
        <v>1</v>
      </c>
      <c r="I1013" s="40">
        <v>2</v>
      </c>
      <c r="J1013" s="7">
        <v>1</v>
      </c>
      <c r="K1013" s="9">
        <v>1</v>
      </c>
      <c r="L1013" s="39">
        <v>1</v>
      </c>
      <c r="M1013" s="47">
        <v>0</v>
      </c>
      <c r="N1013" s="17">
        <v>0.244380196165882</v>
      </c>
      <c r="O1013" s="7">
        <f>Q1013/P1013/N1013</f>
        <v>1</v>
      </c>
      <c r="P1013" s="7">
        <v>0.43067998655612033</v>
      </c>
      <c r="Q1013" s="33">
        <v>0.1052496595993041</v>
      </c>
      <c r="R1013" s="41" t="s">
        <v>1675</v>
      </c>
      <c r="S1013" s="33" t="s">
        <v>1675</v>
      </c>
      <c r="T1013" s="45" t="s">
        <v>1677</v>
      </c>
      <c r="U1013" s="55">
        <f>RANK(Q1013,$Q$5:$Q$3209,0)</f>
        <v>1737</v>
      </c>
      <c r="V1013" s="55">
        <f>RANK(W1013,$W$5:$W$3209,0)</f>
        <v>1009</v>
      </c>
      <c r="W1013" s="55">
        <f>N1013*O1013</f>
        <v>0.244380196165882</v>
      </c>
      <c r="X1013">
        <f t="shared" si="30"/>
        <v>104.89625366525605</v>
      </c>
      <c r="Y1013" s="77">
        <f t="shared" si="31"/>
        <v>1.1751368202609462E-2</v>
      </c>
    </row>
    <row r="1014" spans="3:25" x14ac:dyDescent="0.25">
      <c r="C1014" s="19" t="s">
        <v>2640</v>
      </c>
      <c r="D1014" s="6" t="s">
        <v>545</v>
      </c>
      <c r="E1014" s="6" t="s">
        <v>163</v>
      </c>
      <c r="F1014" s="48">
        <v>36.8918517716846</v>
      </c>
      <c r="G1014" s="8">
        <v>62.401898166012899</v>
      </c>
      <c r="H1014" s="9">
        <v>0.77199625888158097</v>
      </c>
      <c r="I1014" s="40">
        <v>15</v>
      </c>
      <c r="J1014" s="7">
        <v>15</v>
      </c>
      <c r="K1014" s="9">
        <v>0.93249385303493804</v>
      </c>
      <c r="L1014" s="39">
        <v>0.35326726192876001</v>
      </c>
      <c r="M1014" s="47">
        <v>1</v>
      </c>
      <c r="N1014" s="17">
        <v>0.24329515370312099</v>
      </c>
      <c r="O1014" s="7">
        <f>Q1014/P1014/N1014</f>
        <v>1</v>
      </c>
      <c r="P1014" s="7">
        <v>2.7432592985832756</v>
      </c>
      <c r="Q1014" s="33">
        <v>0.66742169269633389</v>
      </c>
      <c r="R1014" s="41" t="s">
        <v>1675</v>
      </c>
      <c r="S1014" s="33" t="s">
        <v>1675</v>
      </c>
      <c r="T1014" s="45" t="s">
        <v>1676</v>
      </c>
      <c r="U1014" s="55">
        <f>RANK(Q1014,$Q$5:$Q$3209,0)</f>
        <v>995</v>
      </c>
      <c r="V1014" s="55">
        <f>RANK(W1014,$W$5:$W$3209,0)</f>
        <v>1010</v>
      </c>
      <c r="W1014" s="55">
        <f>N1014*O1014</f>
        <v>0.24329515370312099</v>
      </c>
      <c r="X1014">
        <f t="shared" si="30"/>
        <v>104.65187346909018</v>
      </c>
      <c r="Y1014" s="77">
        <f t="shared" si="31"/>
        <v>1.1723990659882954E-2</v>
      </c>
    </row>
    <row r="1015" spans="3:25" x14ac:dyDescent="0.25">
      <c r="C1015" s="19" t="s">
        <v>2593</v>
      </c>
      <c r="D1015" s="6" t="s">
        <v>235</v>
      </c>
      <c r="E1015" s="6" t="s">
        <v>204</v>
      </c>
      <c r="F1015" s="48">
        <v>0.37057141197453503</v>
      </c>
      <c r="G1015" s="8">
        <v>45.4590287724657</v>
      </c>
      <c r="H1015" s="9">
        <v>0.76610039197324997</v>
      </c>
      <c r="I1015" s="40">
        <v>0</v>
      </c>
      <c r="J1015" s="7">
        <v>0</v>
      </c>
      <c r="K1015" s="9">
        <v>8.2451703770982807E-2</v>
      </c>
      <c r="L1015" s="39">
        <v>0</v>
      </c>
      <c r="M1015" s="47">
        <v>0</v>
      </c>
      <c r="N1015" s="17">
        <v>1.21464654504039E-2</v>
      </c>
      <c r="O1015" s="7">
        <f>Q1015/P1015/N1015</f>
        <v>19.997911461310199</v>
      </c>
      <c r="P1015" s="7">
        <v>3.2327715536913897</v>
      </c>
      <c r="Q1015" s="33">
        <v>0.78525294959682868</v>
      </c>
      <c r="R1015" s="38" t="s">
        <v>1677</v>
      </c>
      <c r="S1015" s="33" t="s">
        <v>1677</v>
      </c>
      <c r="T1015" s="45" t="s">
        <v>1675</v>
      </c>
      <c r="U1015" s="55">
        <f>RANK(Q1015,$Q$5:$Q$3209,0)</f>
        <v>946</v>
      </c>
      <c r="V1015" s="55">
        <f>RANK(W1015,$W$5:$W$3209,0)</f>
        <v>1011</v>
      </c>
      <c r="W1015" s="55">
        <f>N1015*O1015</f>
        <v>0.24290394064504051</v>
      </c>
      <c r="X1015">
        <f t="shared" si="30"/>
        <v>104.40857831538706</v>
      </c>
      <c r="Y1015" s="77">
        <f t="shared" si="31"/>
        <v>1.1696734672817871E-2</v>
      </c>
    </row>
    <row r="1016" spans="3:25" x14ac:dyDescent="0.25">
      <c r="C1016" s="19" t="s">
        <v>2711</v>
      </c>
      <c r="D1016" s="6" t="s">
        <v>241</v>
      </c>
      <c r="E1016" s="6" t="s">
        <v>131</v>
      </c>
      <c r="F1016" s="48">
        <v>19.939764521569501</v>
      </c>
      <c r="G1016" s="8">
        <v>39.726040654596801</v>
      </c>
      <c r="H1016" s="9">
        <v>0.117798713165664</v>
      </c>
      <c r="I1016" s="40">
        <v>10</v>
      </c>
      <c r="J1016" s="7">
        <v>62</v>
      </c>
      <c r="K1016" s="9">
        <v>1</v>
      </c>
      <c r="L1016" s="39">
        <v>0</v>
      </c>
      <c r="M1016" s="47">
        <v>0</v>
      </c>
      <c r="N1016" s="17">
        <v>0.24041993322510899</v>
      </c>
      <c r="O1016" s="7">
        <f>Q1016/P1016/N1016</f>
        <v>1</v>
      </c>
      <c r="P1016" s="7">
        <v>2.2211958967982341</v>
      </c>
      <c r="Q1016" s="33">
        <v>0.53401976918811755</v>
      </c>
      <c r="R1016" s="41" t="s">
        <v>1675</v>
      </c>
      <c r="S1016" s="33" t="s">
        <v>1675</v>
      </c>
      <c r="T1016" s="45" t="s">
        <v>1677</v>
      </c>
      <c r="U1016" s="55">
        <f>RANK(Q1016,$Q$5:$Q$3209,0)</f>
        <v>1069</v>
      </c>
      <c r="V1016" s="55">
        <f>RANK(W1016,$W$5:$W$3209,0)</f>
        <v>1012</v>
      </c>
      <c r="W1016" s="55">
        <f>N1016*O1016</f>
        <v>0.24041993322510899</v>
      </c>
      <c r="X1016">
        <f t="shared" si="30"/>
        <v>104.16567437474203</v>
      </c>
      <c r="Y1016" s="77">
        <f t="shared" si="31"/>
        <v>1.1669522512758336E-2</v>
      </c>
    </row>
    <row r="1017" spans="3:25" x14ac:dyDescent="0.25">
      <c r="C1017" s="19" t="s">
        <v>2795</v>
      </c>
      <c r="D1017" s="6" t="s">
        <v>845</v>
      </c>
      <c r="E1017" s="6" t="s">
        <v>204</v>
      </c>
      <c r="F1017" s="48">
        <v>34.396762893438407</v>
      </c>
      <c r="G1017" s="8">
        <v>50.469513790474103</v>
      </c>
      <c r="H1017" s="9">
        <v>0.82240323136876103</v>
      </c>
      <c r="I1017" s="40">
        <v>0</v>
      </c>
      <c r="J1017" s="7">
        <v>23</v>
      </c>
      <c r="K1017" s="9">
        <v>0.99369649629309997</v>
      </c>
      <c r="L1017" s="39">
        <v>0.51016779600022499</v>
      </c>
      <c r="M1017" s="47">
        <v>1</v>
      </c>
      <c r="N1017" s="17">
        <v>0.23948125190425601</v>
      </c>
      <c r="O1017" s="7">
        <f>Q1017/P1017/N1017</f>
        <v>1</v>
      </c>
      <c r="P1017" s="7">
        <v>1.6278809459202748</v>
      </c>
      <c r="Q1017" s="33">
        <v>0.38984696688007187</v>
      </c>
      <c r="R1017" s="41" t="s">
        <v>1675</v>
      </c>
      <c r="S1017" s="33" t="s">
        <v>1675</v>
      </c>
      <c r="T1017" s="45" t="s">
        <v>1677</v>
      </c>
      <c r="U1017" s="55">
        <f>RANK(Q1017,$Q$5:$Q$3209,0)</f>
        <v>1154</v>
      </c>
      <c r="V1017" s="55">
        <f>RANK(W1017,$W$5:$W$3209,0)</f>
        <v>1013</v>
      </c>
      <c r="W1017" s="55">
        <f>N1017*O1017</f>
        <v>0.23948125190425601</v>
      </c>
      <c r="X1017">
        <f t="shared" si="30"/>
        <v>103.92525444151691</v>
      </c>
      <c r="Y1017" s="77">
        <f t="shared" si="31"/>
        <v>1.1642588632282576E-2</v>
      </c>
    </row>
    <row r="1018" spans="3:25" x14ac:dyDescent="0.25">
      <c r="C1018" s="19" t="s">
        <v>2691</v>
      </c>
      <c r="D1018" s="6" t="s">
        <v>667</v>
      </c>
      <c r="E1018" s="6" t="s">
        <v>16</v>
      </c>
      <c r="F1018" s="48">
        <v>2.2673413808976401</v>
      </c>
      <c r="G1018" s="8">
        <v>10</v>
      </c>
      <c r="H1018" s="9">
        <v>0.57806655735892798</v>
      </c>
      <c r="I1018" s="40">
        <v>1</v>
      </c>
      <c r="J1018" s="7">
        <v>1</v>
      </c>
      <c r="K1018" s="9">
        <v>0.71123255573426702</v>
      </c>
      <c r="L1018" s="39">
        <v>0</v>
      </c>
      <c r="M1018" s="47">
        <v>0</v>
      </c>
      <c r="N1018" s="17">
        <v>1.5799079997700999E-2</v>
      </c>
      <c r="O1018" s="7">
        <f>Q1018/P1018/N1018</f>
        <v>14.950713546377353</v>
      </c>
      <c r="P1018" s="7">
        <v>2.4018857768335971</v>
      </c>
      <c r="Q1018" s="33">
        <v>0.56734348108852317</v>
      </c>
      <c r="R1018" s="38" t="s">
        <v>1677</v>
      </c>
      <c r="S1018" s="33" t="s">
        <v>1677</v>
      </c>
      <c r="T1018" s="45" t="s">
        <v>1676</v>
      </c>
      <c r="U1018" s="55">
        <f>RANK(Q1018,$Q$5:$Q$3209,0)</f>
        <v>1048</v>
      </c>
      <c r="V1018" s="55">
        <f>RANK(W1018,$W$5:$W$3209,0)</f>
        <v>1014</v>
      </c>
      <c r="W1018" s="55">
        <f>N1018*O1018</f>
        <v>0.2362075193419278</v>
      </c>
      <c r="X1018">
        <f t="shared" si="30"/>
        <v>103.68577318961266</v>
      </c>
      <c r="Y1018" s="77">
        <f t="shared" si="31"/>
        <v>1.1615759910851498E-2</v>
      </c>
    </row>
    <row r="1019" spans="3:25" x14ac:dyDescent="0.25">
      <c r="C1019" s="19" t="s">
        <v>2591</v>
      </c>
      <c r="D1019" s="6" t="s">
        <v>385</v>
      </c>
      <c r="E1019" s="6" t="s">
        <v>22</v>
      </c>
      <c r="F1019" s="48">
        <v>6.078409210727024</v>
      </c>
      <c r="G1019" s="8">
        <v>53.865873939593001</v>
      </c>
      <c r="H1019" s="9">
        <v>0.38469475349773902</v>
      </c>
      <c r="I1019" s="40">
        <v>4</v>
      </c>
      <c r="J1019" s="7">
        <v>5</v>
      </c>
      <c r="K1019" s="9">
        <v>1</v>
      </c>
      <c r="L1019" s="39">
        <v>0.98094464881241195</v>
      </c>
      <c r="M1019" s="47">
        <v>0</v>
      </c>
      <c r="N1019" s="17">
        <v>0.23533729510204501</v>
      </c>
      <c r="O1019" s="7">
        <f>Q1019/P1019/N1019</f>
        <v>1</v>
      </c>
      <c r="P1019" s="7">
        <v>3.3663413174656824</v>
      </c>
      <c r="Q1019" s="33">
        <v>0.79222566004262829</v>
      </c>
      <c r="R1019" s="41" t="s">
        <v>1675</v>
      </c>
      <c r="S1019" s="33" t="s">
        <v>1675</v>
      </c>
      <c r="T1019" s="45" t="s">
        <v>1675</v>
      </c>
      <c r="U1019" s="55">
        <f>RANK(Q1019,$Q$5:$Q$3209,0)</f>
        <v>944</v>
      </c>
      <c r="V1019" s="55">
        <f>RANK(W1019,$W$5:$W$3209,0)</f>
        <v>1015</v>
      </c>
      <c r="W1019" s="55">
        <f>N1019*O1019</f>
        <v>0.23533729510204501</v>
      </c>
      <c r="X1019">
        <f t="shared" si="30"/>
        <v>103.44956567027073</v>
      </c>
      <c r="Y1019" s="77">
        <f t="shared" si="31"/>
        <v>1.1589297940714128E-2</v>
      </c>
    </row>
    <row r="1020" spans="3:25" x14ac:dyDescent="0.25">
      <c r="C1020" s="19" t="s">
        <v>2749</v>
      </c>
      <c r="D1020" s="6" t="s">
        <v>1364</v>
      </c>
      <c r="E1020" s="6" t="s">
        <v>90</v>
      </c>
      <c r="F1020" s="48">
        <v>14.128720944273599</v>
      </c>
      <c r="G1020" s="8">
        <v>13.3142569631064</v>
      </c>
      <c r="H1020" s="9">
        <v>0.99573870298280698</v>
      </c>
      <c r="I1020" s="40">
        <v>3</v>
      </c>
      <c r="J1020" s="7">
        <v>25</v>
      </c>
      <c r="K1020" s="9">
        <v>1</v>
      </c>
      <c r="L1020" s="39">
        <v>1</v>
      </c>
      <c r="M1020" s="47">
        <v>0</v>
      </c>
      <c r="N1020" s="17">
        <v>0.23471022770309999</v>
      </c>
      <c r="O1020" s="7">
        <f>Q1020/P1020/N1020</f>
        <v>1</v>
      </c>
      <c r="P1020" s="7">
        <v>1.9541887340125677</v>
      </c>
      <c r="Q1020" s="33">
        <v>0.45866808273492243</v>
      </c>
      <c r="R1020" s="41" t="s">
        <v>1675</v>
      </c>
      <c r="S1020" s="33" t="s">
        <v>1675</v>
      </c>
      <c r="T1020" s="45" t="s">
        <v>1677</v>
      </c>
      <c r="U1020" s="55">
        <f>RANK(Q1020,$Q$5:$Q$3209,0)</f>
        <v>1107</v>
      </c>
      <c r="V1020" s="55">
        <f>RANK(W1020,$W$5:$W$3209,0)</f>
        <v>1016</v>
      </c>
      <c r="W1020" s="55">
        <f>N1020*O1020</f>
        <v>0.23471022770309999</v>
      </c>
      <c r="X1020">
        <f t="shared" si="30"/>
        <v>103.21422837516869</v>
      </c>
      <c r="Y1020" s="77">
        <f t="shared" si="31"/>
        <v>1.156293346047849E-2</v>
      </c>
    </row>
    <row r="1021" spans="3:25" x14ac:dyDescent="0.25">
      <c r="C1021" s="19" t="s">
        <v>2549</v>
      </c>
      <c r="D1021" s="6" t="s">
        <v>196</v>
      </c>
      <c r="E1021" s="6" t="s">
        <v>144</v>
      </c>
      <c r="F1021" s="48">
        <v>10.552610655628399</v>
      </c>
      <c r="G1021" s="8">
        <v>27.086600143015001</v>
      </c>
      <c r="H1021" s="9">
        <v>0.162394387949163</v>
      </c>
      <c r="I1021" s="40">
        <v>14</v>
      </c>
      <c r="J1021" s="7">
        <v>8</v>
      </c>
      <c r="K1021" s="9">
        <v>1</v>
      </c>
      <c r="L1021" s="39">
        <v>1</v>
      </c>
      <c r="M1021" s="47">
        <v>1</v>
      </c>
      <c r="N1021" s="17">
        <v>0.23413419702073099</v>
      </c>
      <c r="O1021" s="7">
        <f>Q1021/P1021/N1021</f>
        <v>1</v>
      </c>
      <c r="P1021" s="7">
        <v>4.2071710748325044</v>
      </c>
      <c r="Q1021" s="33">
        <v>0.98504262133475418</v>
      </c>
      <c r="R1021" s="41" t="s">
        <v>1675</v>
      </c>
      <c r="S1021" s="33" t="s">
        <v>1675</v>
      </c>
      <c r="T1021" s="45" t="s">
        <v>1675</v>
      </c>
      <c r="U1021" s="55">
        <f>RANK(Q1021,$Q$5:$Q$3209,0)</f>
        <v>900</v>
      </c>
      <c r="V1021" s="55">
        <f>RANK(W1021,$W$5:$W$3209,0)</f>
        <v>1017</v>
      </c>
      <c r="W1021" s="55">
        <f>N1021*O1021</f>
        <v>0.23413419702073099</v>
      </c>
      <c r="X1021">
        <f t="shared" si="30"/>
        <v>102.97951814746558</v>
      </c>
      <c r="Y1021" s="77">
        <f t="shared" si="31"/>
        <v>1.1536639229652484E-2</v>
      </c>
    </row>
    <row r="1022" spans="3:25" x14ac:dyDescent="0.25">
      <c r="C1022" s="19" t="s">
        <v>2551</v>
      </c>
      <c r="D1022" s="6" t="s">
        <v>142</v>
      </c>
      <c r="E1022" s="6" t="s">
        <v>144</v>
      </c>
      <c r="F1022" s="48">
        <v>3.4383840009665398</v>
      </c>
      <c r="G1022" s="8">
        <v>77.038111420399204</v>
      </c>
      <c r="H1022" s="9">
        <v>8.8040589864890606E-2</v>
      </c>
      <c r="I1022" s="40">
        <v>5</v>
      </c>
      <c r="J1022" s="7">
        <v>1</v>
      </c>
      <c r="K1022" s="9">
        <v>0.75320010601479204</v>
      </c>
      <c r="L1022" s="39">
        <v>0</v>
      </c>
      <c r="M1022" s="47">
        <v>0</v>
      </c>
      <c r="N1022" s="17">
        <v>2.0855245048475898E-2</v>
      </c>
      <c r="O1022" s="7">
        <f>Q1022/P1022/N1022</f>
        <v>11.218349420457526</v>
      </c>
      <c r="P1022" s="7">
        <v>4.1312036931628722</v>
      </c>
      <c r="Q1022" s="33">
        <v>0.96654230798777263</v>
      </c>
      <c r="R1022" s="38" t="s">
        <v>1677</v>
      </c>
      <c r="S1022" s="33" t="s">
        <v>1677</v>
      </c>
      <c r="T1022" s="45" t="s">
        <v>1675</v>
      </c>
      <c r="U1022" s="55">
        <f>RANK(Q1022,$Q$5:$Q$3209,0)</f>
        <v>902</v>
      </c>
      <c r="V1022" s="55">
        <f>RANK(W1022,$W$5:$W$3209,0)</f>
        <v>1018</v>
      </c>
      <c r="W1022" s="55">
        <f>N1022*O1022</f>
        <v>0.23396142620306928</v>
      </c>
      <c r="X1022">
        <f t="shared" si="30"/>
        <v>102.74538395044485</v>
      </c>
      <c r="Y1022" s="77">
        <f t="shared" si="31"/>
        <v>1.1510409530670162E-2</v>
      </c>
    </row>
    <row r="1023" spans="3:25" x14ac:dyDescent="0.25">
      <c r="C1023" s="19" t="s">
        <v>2627</v>
      </c>
      <c r="D1023" s="6" t="s">
        <v>221</v>
      </c>
      <c r="E1023" s="6" t="s">
        <v>12</v>
      </c>
      <c r="F1023" s="48">
        <v>11.779851270759117</v>
      </c>
      <c r="G1023" s="8">
        <v>49.1315161535911</v>
      </c>
      <c r="H1023" s="9">
        <v>0.63477637654617702</v>
      </c>
      <c r="I1023" s="40">
        <v>13</v>
      </c>
      <c r="J1023" s="7">
        <v>6</v>
      </c>
      <c r="K1023" s="9">
        <v>0.61371916935082704</v>
      </c>
      <c r="L1023" s="39">
        <v>0.93221821780351999</v>
      </c>
      <c r="M1023" s="47">
        <v>1</v>
      </c>
      <c r="N1023" s="17">
        <v>0.23196310259720199</v>
      </c>
      <c r="O1023" s="7">
        <f>Q1023/P1023/N1023</f>
        <v>1</v>
      </c>
      <c r="P1023" s="7">
        <v>3.0202289990035651</v>
      </c>
      <c r="Q1023" s="33">
        <v>0.70058168916290864</v>
      </c>
      <c r="R1023" s="41" t="s">
        <v>1675</v>
      </c>
      <c r="S1023" s="33" t="s">
        <v>1675</v>
      </c>
      <c r="T1023" s="45" t="s">
        <v>1676</v>
      </c>
      <c r="U1023" s="55">
        <f>RANK(Q1023,$Q$5:$Q$3209,0)</f>
        <v>982</v>
      </c>
      <c r="V1023" s="55">
        <f>RANK(W1023,$W$5:$W$3209,0)</f>
        <v>1019</v>
      </c>
      <c r="W1023" s="55">
        <f>N1023*O1023</f>
        <v>0.23196310259720199</v>
      </c>
      <c r="X1023">
        <f t="shared" si="30"/>
        <v>102.51142252424178</v>
      </c>
      <c r="Y1023" s="77">
        <f t="shared" si="31"/>
        <v>1.1484199186940502E-2</v>
      </c>
    </row>
    <row r="1024" spans="3:25" x14ac:dyDescent="0.25">
      <c r="C1024" s="19" t="s">
        <v>2628</v>
      </c>
      <c r="D1024" s="6" t="s">
        <v>339</v>
      </c>
      <c r="E1024" s="6" t="s">
        <v>204</v>
      </c>
      <c r="F1024" s="48">
        <v>6.4470001889624999</v>
      </c>
      <c r="G1024" s="8">
        <v>57.445896649506899</v>
      </c>
      <c r="H1024" s="9">
        <v>0.18103428646584399</v>
      </c>
      <c r="I1024" s="40">
        <v>1</v>
      </c>
      <c r="J1024" s="7">
        <v>2</v>
      </c>
      <c r="K1024" s="9">
        <v>0.37736558693765898</v>
      </c>
      <c r="L1024" s="39">
        <v>0</v>
      </c>
      <c r="M1024" s="47">
        <v>0</v>
      </c>
      <c r="N1024" s="17">
        <v>1.15603828723304E-2</v>
      </c>
      <c r="O1024" s="7">
        <f>Q1024/P1024/N1024</f>
        <v>19.997911461310199</v>
      </c>
      <c r="P1024" s="7">
        <v>3.0286477758165109</v>
      </c>
      <c r="Q1024" s="33">
        <v>0.70017343287603051</v>
      </c>
      <c r="R1024" s="38" t="s">
        <v>1677</v>
      </c>
      <c r="S1024" s="33" t="s">
        <v>1677</v>
      </c>
      <c r="T1024" s="45" t="s">
        <v>1676</v>
      </c>
      <c r="U1024" s="55">
        <f>RANK(Q1024,$Q$5:$Q$3209,0)</f>
        <v>983</v>
      </c>
      <c r="V1024" s="55">
        <f>RANK(W1024,$W$5:$W$3209,0)</f>
        <v>1020</v>
      </c>
      <c r="W1024" s="55">
        <f>N1024*O1024</f>
        <v>0.23118351313971022</v>
      </c>
      <c r="X1024">
        <f t="shared" si="30"/>
        <v>102.27945942164457</v>
      </c>
      <c r="Y1024" s="77">
        <f t="shared" si="31"/>
        <v>1.1458212712373562E-2</v>
      </c>
    </row>
    <row r="1025" spans="3:25" x14ac:dyDescent="0.25">
      <c r="C1025" s="19" t="s">
        <v>2726</v>
      </c>
      <c r="D1025" s="6" t="s">
        <v>375</v>
      </c>
      <c r="E1025" s="6" t="s">
        <v>204</v>
      </c>
      <c r="F1025" s="48">
        <v>16.04551313798709</v>
      </c>
      <c r="G1025" s="8">
        <v>59.294179703590302</v>
      </c>
      <c r="H1025" s="9">
        <v>0.63566787343892395</v>
      </c>
      <c r="I1025" s="40">
        <v>4</v>
      </c>
      <c r="J1025" s="7">
        <v>4</v>
      </c>
      <c r="K1025" s="9">
        <v>0.999999999999999</v>
      </c>
      <c r="L1025" s="39">
        <v>0.91122964733147305</v>
      </c>
      <c r="M1025" s="47">
        <v>0</v>
      </c>
      <c r="N1025" s="17">
        <v>0.23106075210339</v>
      </c>
      <c r="O1025" s="7">
        <f>Q1025/P1025/N1025</f>
        <v>1</v>
      </c>
      <c r="P1025" s="7">
        <v>2.1950986987538155</v>
      </c>
      <c r="Q1025" s="33">
        <v>0.50720115627522933</v>
      </c>
      <c r="R1025" s="41" t="s">
        <v>1675</v>
      </c>
      <c r="S1025" s="33" t="s">
        <v>1675</v>
      </c>
      <c r="T1025" s="45" t="s">
        <v>1677</v>
      </c>
      <c r="U1025" s="55">
        <f>RANK(Q1025,$Q$5:$Q$3209,0)</f>
        <v>1084</v>
      </c>
      <c r="V1025" s="55">
        <f>RANK(W1025,$W$5:$W$3209,0)</f>
        <v>1021</v>
      </c>
      <c r="W1025" s="55">
        <f>N1025*O1025</f>
        <v>0.23106075210339</v>
      </c>
      <c r="X1025">
        <f t="shared" si="30"/>
        <v>102.04827590850486</v>
      </c>
      <c r="Y1025" s="77">
        <f t="shared" si="31"/>
        <v>1.1432313574031147E-2</v>
      </c>
    </row>
    <row r="1026" spans="3:25" x14ac:dyDescent="0.25">
      <c r="C1026" s="19" t="s">
        <v>2541</v>
      </c>
      <c r="D1026" s="6" t="s">
        <v>97</v>
      </c>
      <c r="E1026" s="6" t="s">
        <v>12</v>
      </c>
      <c r="F1026" s="48">
        <v>7.71989150921282</v>
      </c>
      <c r="G1026" s="8">
        <v>13.412204524086</v>
      </c>
      <c r="H1026" s="9">
        <v>0.30566067551150899</v>
      </c>
      <c r="I1026" s="40">
        <v>9</v>
      </c>
      <c r="J1026" s="7">
        <v>29</v>
      </c>
      <c r="K1026" s="9">
        <v>0.98370993320415701</v>
      </c>
      <c r="L1026" s="39">
        <v>1</v>
      </c>
      <c r="M1026" s="47">
        <v>0</v>
      </c>
      <c r="N1026" s="17">
        <v>0.230951366950186</v>
      </c>
      <c r="O1026" s="7">
        <f>Q1026/P1026/N1026</f>
        <v>0.99999999999999989</v>
      </c>
      <c r="P1026" s="7">
        <v>4.3912072138617715</v>
      </c>
      <c r="Q1026" s="33">
        <v>1.0141553086028938</v>
      </c>
      <c r="R1026" s="41" t="s">
        <v>1675</v>
      </c>
      <c r="S1026" s="33" t="s">
        <v>1675</v>
      </c>
      <c r="T1026" s="45" t="s">
        <v>1675</v>
      </c>
      <c r="U1026" s="55">
        <f>RANK(Q1026,$Q$5:$Q$3209,0)</f>
        <v>892</v>
      </c>
      <c r="V1026" s="55">
        <f>RANK(W1026,$W$5:$W$3209,0)</f>
        <v>1022</v>
      </c>
      <c r="W1026" s="55">
        <f>N1026*O1026</f>
        <v>0.23095136695018598</v>
      </c>
      <c r="X1026">
        <f t="shared" si="30"/>
        <v>101.81721515640147</v>
      </c>
      <c r="Y1026" s="77">
        <f t="shared" si="31"/>
        <v>1.140642818842144E-2</v>
      </c>
    </row>
    <row r="1027" spans="3:25" x14ac:dyDescent="0.25">
      <c r="C1027" s="19" t="s">
        <v>2754</v>
      </c>
      <c r="D1027" s="6" t="s">
        <v>507</v>
      </c>
      <c r="E1027" s="6" t="s">
        <v>131</v>
      </c>
      <c r="F1027" s="48">
        <v>2.7651470325907899</v>
      </c>
      <c r="G1027" s="8">
        <v>34.337333540588901</v>
      </c>
      <c r="H1027" s="9">
        <v>0.95609569989939103</v>
      </c>
      <c r="I1027" s="40">
        <v>0</v>
      </c>
      <c r="J1027" s="7">
        <v>1</v>
      </c>
      <c r="K1027" s="9">
        <v>0.51418325072638504</v>
      </c>
      <c r="L1027" s="39">
        <v>0</v>
      </c>
      <c r="M1027" s="47">
        <v>0</v>
      </c>
      <c r="N1027" s="17">
        <v>2.0549807910911402E-2</v>
      </c>
      <c r="O1027" s="7">
        <f>Q1027/P1027/N1027</f>
        <v>11.218349420457526</v>
      </c>
      <c r="P1027" s="7">
        <v>1.9496378711788291</v>
      </c>
      <c r="Q1027" s="33">
        <v>0.44945962171150766</v>
      </c>
      <c r="R1027" s="38" t="s">
        <v>1677</v>
      </c>
      <c r="S1027" s="33" t="s">
        <v>1677</v>
      </c>
      <c r="T1027" s="45" t="s">
        <v>1677</v>
      </c>
      <c r="U1027" s="55">
        <f>RANK(Q1027,$Q$5:$Q$3209,0)</f>
        <v>1113</v>
      </c>
      <c r="V1027" s="55">
        <f>RANK(W1027,$W$5:$W$3209,0)</f>
        <v>1023</v>
      </c>
      <c r="W1027" s="55">
        <f>N1027*O1027</f>
        <v>0.23053492566788641</v>
      </c>
      <c r="X1027">
        <f t="shared" si="30"/>
        <v>101.58626378945129</v>
      </c>
      <c r="Y1027" s="77">
        <f t="shared" si="31"/>
        <v>1.1380555057064543E-2</v>
      </c>
    </row>
    <row r="1028" spans="3:25" x14ac:dyDescent="0.25">
      <c r="C1028" s="19" t="s">
        <v>2714</v>
      </c>
      <c r="D1028" s="6" t="s">
        <v>928</v>
      </c>
      <c r="E1028" s="6" t="s">
        <v>131</v>
      </c>
      <c r="F1028" s="48">
        <v>2.7970902499086998</v>
      </c>
      <c r="G1028" s="8">
        <v>52.118515242381797</v>
      </c>
      <c r="H1028" s="9">
        <v>1</v>
      </c>
      <c r="I1028" s="40">
        <v>0</v>
      </c>
      <c r="J1028" s="7">
        <v>1</v>
      </c>
      <c r="K1028" s="9">
        <v>0.205734948183418</v>
      </c>
      <c r="L1028" s="39">
        <v>0</v>
      </c>
      <c r="M1028" s="47">
        <v>0</v>
      </c>
      <c r="N1028" s="17">
        <v>2.0197123904629199E-2</v>
      </c>
      <c r="O1028" s="7">
        <f>Q1028/P1028/N1028</f>
        <v>11.218349420457526</v>
      </c>
      <c r="P1028" s="7">
        <v>2.3274718966071837</v>
      </c>
      <c r="Q1028" s="33">
        <v>0.52735484266873034</v>
      </c>
      <c r="R1028" s="38" t="s">
        <v>1677</v>
      </c>
      <c r="S1028" s="33" t="s">
        <v>1677</v>
      </c>
      <c r="T1028" s="45" t="s">
        <v>1676</v>
      </c>
      <c r="U1028" s="55">
        <f>RANK(Q1028,$Q$5:$Q$3209,0)</f>
        <v>1072</v>
      </c>
      <c r="V1028" s="55">
        <f>RANK(W1028,$W$5:$W$3209,0)</f>
        <v>1024</v>
      </c>
      <c r="W1028" s="55">
        <f>N1028*O1028</f>
        <v>0.22657839325040582</v>
      </c>
      <c r="X1028">
        <f t="shared" si="30"/>
        <v>101.35572886378341</v>
      </c>
      <c r="Y1028" s="77">
        <f t="shared" si="31"/>
        <v>1.1354728578992888E-2</v>
      </c>
    </row>
    <row r="1029" spans="3:25" x14ac:dyDescent="0.25">
      <c r="C1029" s="19" t="s">
        <v>2736</v>
      </c>
      <c r="D1029" s="6" t="s">
        <v>145</v>
      </c>
      <c r="E1029" s="6" t="s">
        <v>39</v>
      </c>
      <c r="F1029" s="48">
        <v>17.123832211995399</v>
      </c>
      <c r="G1029" s="8">
        <v>77.0812939659031</v>
      </c>
      <c r="H1029" s="9">
        <v>0.99954372677023096</v>
      </c>
      <c r="I1029" s="40">
        <v>1</v>
      </c>
      <c r="J1029" s="7">
        <v>3</v>
      </c>
      <c r="K1029" s="9">
        <v>1</v>
      </c>
      <c r="L1029" s="39">
        <v>1</v>
      </c>
      <c r="M1029" s="47">
        <v>0</v>
      </c>
      <c r="N1029" s="17">
        <v>0.226058891377965</v>
      </c>
      <c r="O1029" s="7">
        <f>Q1029/P1029/N1029</f>
        <v>1</v>
      </c>
      <c r="P1029" s="7">
        <v>2.1303245425586077</v>
      </c>
      <c r="Q1029" s="33">
        <v>0.48157880436606926</v>
      </c>
      <c r="R1029" s="41" t="s">
        <v>1675</v>
      </c>
      <c r="S1029" s="33" t="s">
        <v>1675</v>
      </c>
      <c r="T1029" s="45" t="s">
        <v>1677</v>
      </c>
      <c r="U1029" s="55">
        <f>RANK(Q1029,$Q$5:$Q$3209,0)</f>
        <v>1094</v>
      </c>
      <c r="V1029" s="55">
        <f>RANK(W1029,$W$5:$W$3209,0)</f>
        <v>1025</v>
      </c>
      <c r="W1029" s="55">
        <f>N1029*O1029</f>
        <v>0.226058891377965</v>
      </c>
      <c r="X1029">
        <f t="shared" si="30"/>
        <v>101.12915047053301</v>
      </c>
      <c r="Y1029" s="77">
        <f t="shared" si="31"/>
        <v>1.1329345345247115E-2</v>
      </c>
    </row>
    <row r="1030" spans="3:25" x14ac:dyDescent="0.25">
      <c r="C1030" s="19" t="s">
        <v>2855</v>
      </c>
      <c r="D1030" s="6" t="s">
        <v>803</v>
      </c>
      <c r="E1030" s="6" t="s">
        <v>16</v>
      </c>
      <c r="F1030" s="48">
        <v>41.434243633676601</v>
      </c>
      <c r="G1030" s="8">
        <v>33.753993143372099</v>
      </c>
      <c r="H1030" s="9">
        <v>0.99988623793536602</v>
      </c>
      <c r="I1030" s="40">
        <v>7</v>
      </c>
      <c r="J1030" s="7">
        <v>13</v>
      </c>
      <c r="K1030" s="9">
        <v>0.999999999999998</v>
      </c>
      <c r="L1030" s="39">
        <v>0.26151456690021901</v>
      </c>
      <c r="M1030" s="47">
        <v>1</v>
      </c>
      <c r="N1030" s="17">
        <v>0.224649647067483</v>
      </c>
      <c r="O1030" s="7">
        <f>Q1030/P1030/N1030</f>
        <v>1</v>
      </c>
      <c r="P1030" s="7">
        <v>1.3879178847077085</v>
      </c>
      <c r="Q1030" s="33">
        <v>0.31179526295823429</v>
      </c>
      <c r="R1030" s="41" t="s">
        <v>1675</v>
      </c>
      <c r="S1030" s="33" t="s">
        <v>1675</v>
      </c>
      <c r="T1030" s="45" t="s">
        <v>1677</v>
      </c>
      <c r="U1030" s="55">
        <f>RANK(Q1030,$Q$5:$Q$3209,0)</f>
        <v>1217</v>
      </c>
      <c r="V1030" s="55">
        <f>RANK(W1030,$W$5:$W$3209,0)</f>
        <v>1026</v>
      </c>
      <c r="W1030" s="55">
        <f>N1030*O1030</f>
        <v>0.224649647067483</v>
      </c>
      <c r="X1030">
        <f t="shared" si="30"/>
        <v>100.90309157915505</v>
      </c>
      <c r="Y1030" s="77">
        <f t="shared" si="31"/>
        <v>1.1304020310508187E-2</v>
      </c>
    </row>
    <row r="1031" spans="3:25" x14ac:dyDescent="0.25">
      <c r="C1031" s="19" t="s">
        <v>2572</v>
      </c>
      <c r="D1031" s="6" t="s">
        <v>793</v>
      </c>
      <c r="E1031" s="6" t="s">
        <v>48</v>
      </c>
      <c r="F1031" s="48">
        <v>1.5349724330232</v>
      </c>
      <c r="G1031" s="8">
        <v>41.2313897312075</v>
      </c>
      <c r="H1031" s="9">
        <v>0</v>
      </c>
      <c r="I1031" s="40">
        <v>0</v>
      </c>
      <c r="J1031" s="7">
        <v>0</v>
      </c>
      <c r="K1031" s="9">
        <v>0.65731756302521205</v>
      </c>
      <c r="L1031" s="39">
        <v>0</v>
      </c>
      <c r="M1031" s="47">
        <v>0</v>
      </c>
      <c r="N1031" s="17">
        <v>1.11675520359138E-2</v>
      </c>
      <c r="O1031" s="7">
        <f>Q1031/P1031/N1031</f>
        <v>19.997911461310199</v>
      </c>
      <c r="P1031" s="7">
        <v>3.8979870767097666</v>
      </c>
      <c r="Q1031" s="33">
        <v>0.87052855416712704</v>
      </c>
      <c r="R1031" s="38" t="s">
        <v>1677</v>
      </c>
      <c r="S1031" s="33" t="s">
        <v>1677</v>
      </c>
      <c r="T1031" s="45" t="s">
        <v>1675</v>
      </c>
      <c r="U1031" s="55">
        <f>RANK(Q1031,$Q$5:$Q$3209,0)</f>
        <v>923</v>
      </c>
      <c r="V1031" s="55">
        <f>RANK(W1031,$W$5:$W$3209,0)</f>
        <v>1027</v>
      </c>
      <c r="W1031" s="55">
        <f>N1031*O1031</f>
        <v>0.22332771685377864</v>
      </c>
      <c r="X1031">
        <f t="shared" ref="X1031:X1094" si="32">X1030-W1030</f>
        <v>100.67844193208757</v>
      </c>
      <c r="Y1031" s="77">
        <f t="shared" ref="Y1031:Y1094" si="33">X1031/$X$5</f>
        <v>1.1278853151271967E-2</v>
      </c>
    </row>
    <row r="1032" spans="3:25" x14ac:dyDescent="0.25">
      <c r="C1032" s="19" t="s">
        <v>2553</v>
      </c>
      <c r="D1032" s="6" t="s">
        <v>63</v>
      </c>
      <c r="E1032" s="6" t="s">
        <v>12</v>
      </c>
      <c r="F1032" s="48">
        <v>7.8230278597665199</v>
      </c>
      <c r="G1032" s="8">
        <v>44.051235531005602</v>
      </c>
      <c r="H1032" s="9">
        <v>0.43813743780564401</v>
      </c>
      <c r="I1032" s="40">
        <v>6</v>
      </c>
      <c r="J1032" s="7">
        <v>19</v>
      </c>
      <c r="K1032" s="9">
        <v>1</v>
      </c>
      <c r="L1032" s="39">
        <v>1</v>
      </c>
      <c r="M1032" s="47">
        <v>0</v>
      </c>
      <c r="N1032" s="17">
        <v>0.22255477852271</v>
      </c>
      <c r="O1032" s="7">
        <f>Q1032/P1032/N1032</f>
        <v>1</v>
      </c>
      <c r="P1032" s="7">
        <v>4.3311784204590476</v>
      </c>
      <c r="Q1032" s="33">
        <v>0.96392445410760419</v>
      </c>
      <c r="R1032" s="41" t="s">
        <v>1675</v>
      </c>
      <c r="S1032" s="33" t="s">
        <v>1675</v>
      </c>
      <c r="T1032" s="45" t="s">
        <v>1675</v>
      </c>
      <c r="U1032" s="55">
        <f>RANK(Q1032,$Q$5:$Q$3209,0)</f>
        <v>904</v>
      </c>
      <c r="V1032" s="55">
        <f>RANK(W1032,$W$5:$W$3209,0)</f>
        <v>1028</v>
      </c>
      <c r="W1032" s="55">
        <f>N1032*O1032</f>
        <v>0.22255477852271</v>
      </c>
      <c r="X1032">
        <f t="shared" si="32"/>
        <v>100.45511421523379</v>
      </c>
      <c r="Y1032" s="77">
        <f t="shared" si="33"/>
        <v>1.1253834085872627E-2</v>
      </c>
    </row>
    <row r="1033" spans="3:25" x14ac:dyDescent="0.25">
      <c r="C1033" s="19" t="s">
        <v>2683</v>
      </c>
      <c r="D1033" s="6" t="s">
        <v>839</v>
      </c>
      <c r="E1033" s="6" t="s">
        <v>163</v>
      </c>
      <c r="F1033" s="48">
        <v>0.29572782290459498</v>
      </c>
      <c r="G1033" s="8">
        <v>10</v>
      </c>
      <c r="H1033" s="9">
        <v>1</v>
      </c>
      <c r="I1033" s="40">
        <v>0</v>
      </c>
      <c r="J1033" s="7">
        <v>1</v>
      </c>
      <c r="K1033" s="9">
        <v>2.0883282897323E-2</v>
      </c>
      <c r="L1033" s="39">
        <v>0</v>
      </c>
      <c r="M1033" s="47">
        <v>0</v>
      </c>
      <c r="N1033" s="17">
        <v>1.1109665442127201E-2</v>
      </c>
      <c r="O1033" s="7">
        <f>Q1033/P1033/N1033</f>
        <v>19.997911461310199</v>
      </c>
      <c r="P1033" s="7">
        <v>2.6701139644722272</v>
      </c>
      <c r="Q1033" s="33">
        <v>0.5932195021889487</v>
      </c>
      <c r="R1033" s="38" t="s">
        <v>1677</v>
      </c>
      <c r="S1033" s="33" t="s">
        <v>1677</v>
      </c>
      <c r="T1033" s="45" t="s">
        <v>1676</v>
      </c>
      <c r="U1033" s="55">
        <f>RANK(Q1033,$Q$5:$Q$3209,0)</f>
        <v>1039</v>
      </c>
      <c r="V1033" s="55">
        <f>RANK(W1033,$W$5:$W$3209,0)</f>
        <v>1029</v>
      </c>
      <c r="W1033" s="55">
        <f>N1033*O1033</f>
        <v>0.22217010587643737</v>
      </c>
      <c r="X1033">
        <f t="shared" si="32"/>
        <v>100.23255943671109</v>
      </c>
      <c r="Y1033" s="77">
        <f t="shared" si="33"/>
        <v>1.1228901611582206E-2</v>
      </c>
    </row>
    <row r="1034" spans="3:25" x14ac:dyDescent="0.25">
      <c r="C1034" s="19" t="s">
        <v>2560</v>
      </c>
      <c r="D1034" s="6" t="s">
        <v>874</v>
      </c>
      <c r="E1034" s="6" t="s">
        <v>27</v>
      </c>
      <c r="F1034" s="48">
        <v>0.452443587334242</v>
      </c>
      <c r="G1034" s="8">
        <v>10</v>
      </c>
      <c r="H1034" s="9">
        <v>0</v>
      </c>
      <c r="I1034" s="40">
        <v>0</v>
      </c>
      <c r="J1034" s="7">
        <v>1</v>
      </c>
      <c r="K1034" s="9">
        <v>1</v>
      </c>
      <c r="L1034" s="39">
        <v>0</v>
      </c>
      <c r="M1034" s="47">
        <v>0</v>
      </c>
      <c r="N1034" s="17">
        <v>1.47858954122802E-2</v>
      </c>
      <c r="O1034" s="7">
        <f>Q1034/P1034/N1034</f>
        <v>14.950713546377353</v>
      </c>
      <c r="P1034" s="7">
        <v>4.2357257609749679</v>
      </c>
      <c r="Q1034" s="33">
        <v>0.93634821024301795</v>
      </c>
      <c r="R1034" s="38" t="s">
        <v>1677</v>
      </c>
      <c r="S1034" s="33" t="s">
        <v>1677</v>
      </c>
      <c r="T1034" s="45" t="s">
        <v>1675</v>
      </c>
      <c r="U1034" s="55">
        <f>RANK(Q1034,$Q$5:$Q$3209,0)</f>
        <v>911</v>
      </c>
      <c r="V1034" s="55">
        <f>RANK(W1034,$W$5:$W$3209,0)</f>
        <v>1030</v>
      </c>
      <c r="W1034" s="55">
        <f>N1034*O1034</f>
        <v>0.22105968683569632</v>
      </c>
      <c r="X1034">
        <f t="shared" si="32"/>
        <v>100.01038933083464</v>
      </c>
      <c r="Y1034" s="77">
        <f t="shared" si="33"/>
        <v>1.1204012231584915E-2</v>
      </c>
    </row>
    <row r="1035" spans="3:25" x14ac:dyDescent="0.25">
      <c r="C1035" s="19" t="s">
        <v>2626</v>
      </c>
      <c r="D1035" s="6" t="s">
        <v>1144</v>
      </c>
      <c r="E1035" s="6" t="s">
        <v>39</v>
      </c>
      <c r="F1035" s="48">
        <v>10.8916141175918</v>
      </c>
      <c r="G1035" s="8">
        <v>45.106332808610198</v>
      </c>
      <c r="H1035" s="9">
        <v>0.95791842161006702</v>
      </c>
      <c r="I1035" s="40">
        <v>1</v>
      </c>
      <c r="J1035" s="7">
        <v>7</v>
      </c>
      <c r="K1035" s="9">
        <v>1</v>
      </c>
      <c r="L1035" s="39">
        <v>1</v>
      </c>
      <c r="M1035" s="47">
        <v>0</v>
      </c>
      <c r="N1035" s="17">
        <v>0.21989554888986501</v>
      </c>
      <c r="O1035" s="7">
        <f>Q1035/P1035/N1035</f>
        <v>1</v>
      </c>
      <c r="P1035" s="7">
        <v>3.1926941763796637</v>
      </c>
      <c r="Q1035" s="33">
        <v>0.70205923835248163</v>
      </c>
      <c r="R1035" s="41" t="s">
        <v>1675</v>
      </c>
      <c r="S1035" s="33" t="s">
        <v>1675</v>
      </c>
      <c r="T1035" s="45" t="s">
        <v>1675</v>
      </c>
      <c r="U1035" s="55">
        <f>RANK(Q1035,$Q$5:$Q$3209,0)</f>
        <v>981</v>
      </c>
      <c r="V1035" s="55">
        <f>RANK(W1035,$W$5:$W$3209,0)</f>
        <v>1031</v>
      </c>
      <c r="W1035" s="55">
        <f>N1035*O1035</f>
        <v>0.21989554888986501</v>
      </c>
      <c r="X1035">
        <f t="shared" si="32"/>
        <v>99.78932964399894</v>
      </c>
      <c r="Y1035" s="77">
        <f t="shared" si="33"/>
        <v>1.1179247250148593E-2</v>
      </c>
    </row>
    <row r="1036" spans="3:25" x14ac:dyDescent="0.25">
      <c r="C1036" s="19" t="s">
        <v>2648</v>
      </c>
      <c r="D1036" s="6" t="s">
        <v>679</v>
      </c>
      <c r="E1036" s="6" t="s">
        <v>204</v>
      </c>
      <c r="F1036" s="48">
        <v>0.89442522076778597</v>
      </c>
      <c r="G1036" s="8">
        <v>34.250280917689899</v>
      </c>
      <c r="H1036" s="9">
        <v>0.70677900645705105</v>
      </c>
      <c r="I1036" s="40">
        <v>0</v>
      </c>
      <c r="J1036" s="7">
        <v>2</v>
      </c>
      <c r="K1036" s="9">
        <v>6.5347175095572696E-2</v>
      </c>
      <c r="L1036" s="39">
        <v>0</v>
      </c>
      <c r="M1036" s="47">
        <v>0</v>
      </c>
      <c r="N1036" s="17">
        <v>1.0994572645346701E-2</v>
      </c>
      <c r="O1036" s="7">
        <f>Q1036/P1036/N1036</f>
        <v>19.997911461310199</v>
      </c>
      <c r="P1036" s="7">
        <v>2.9544516279133251</v>
      </c>
      <c r="Q1036" s="33">
        <v>0.6495908191426838</v>
      </c>
      <c r="R1036" s="38" t="s">
        <v>1677</v>
      </c>
      <c r="S1036" s="33" t="s">
        <v>1677</v>
      </c>
      <c r="T1036" s="45" t="s">
        <v>1676</v>
      </c>
      <c r="U1036" s="55">
        <f>RANK(Q1036,$Q$5:$Q$3209,0)</f>
        <v>1003</v>
      </c>
      <c r="V1036" s="55">
        <f>RANK(W1036,$W$5:$W$3209,0)</f>
        <v>1032</v>
      </c>
      <c r="W1036" s="55">
        <f>N1036*O1036</f>
        <v>0.2198684903165864</v>
      </c>
      <c r="X1036">
        <f t="shared" si="32"/>
        <v>99.569434095109074</v>
      </c>
      <c r="Y1036" s="77">
        <f t="shared" si="33"/>
        <v>1.1154612685320701E-2</v>
      </c>
    </row>
    <row r="1037" spans="3:25" x14ac:dyDescent="0.25">
      <c r="C1037" s="19" t="s">
        <v>2690</v>
      </c>
      <c r="D1037" s="6" t="s">
        <v>617</v>
      </c>
      <c r="E1037" s="6" t="s">
        <v>204</v>
      </c>
      <c r="F1037" s="48">
        <v>14.69449013128439</v>
      </c>
      <c r="G1037" s="8">
        <v>77.542286876008802</v>
      </c>
      <c r="H1037" s="9">
        <v>0.92380496808456802</v>
      </c>
      <c r="I1037" s="40">
        <v>1</v>
      </c>
      <c r="J1037" s="7">
        <v>8</v>
      </c>
      <c r="K1037" s="9">
        <v>0.82480271819850004</v>
      </c>
      <c r="L1037" s="39">
        <v>0.56563263320532697</v>
      </c>
      <c r="M1037" s="47">
        <v>1</v>
      </c>
      <c r="N1037" s="17">
        <v>0.21975841351884101</v>
      </c>
      <c r="O1037" s="7">
        <f>Q1037/P1037/N1037</f>
        <v>1</v>
      </c>
      <c r="P1037" s="7">
        <v>2.6052331154633306</v>
      </c>
      <c r="Q1037" s="33">
        <v>0.57252189630096906</v>
      </c>
      <c r="R1037" s="41" t="s">
        <v>1675</v>
      </c>
      <c r="S1037" s="33" t="s">
        <v>1675</v>
      </c>
      <c r="T1037" s="45" t="s">
        <v>1676</v>
      </c>
      <c r="U1037" s="55">
        <f>RANK(Q1037,$Q$5:$Q$3209,0)</f>
        <v>1046</v>
      </c>
      <c r="V1037" s="55">
        <f>RANK(W1037,$W$5:$W$3209,0)</f>
        <v>1033</v>
      </c>
      <c r="W1037" s="55">
        <f>N1037*O1037</f>
        <v>0.21975841351884101</v>
      </c>
      <c r="X1037">
        <f t="shared" si="32"/>
        <v>99.349565604792488</v>
      </c>
      <c r="Y1037" s="77">
        <f t="shared" si="33"/>
        <v>1.1129981151823733E-2</v>
      </c>
    </row>
    <row r="1038" spans="3:25" x14ac:dyDescent="0.25">
      <c r="C1038" s="19" t="s">
        <v>2616</v>
      </c>
      <c r="D1038" s="6" t="s">
        <v>97</v>
      </c>
      <c r="E1038" s="6" t="s">
        <v>12</v>
      </c>
      <c r="F1038" s="48">
        <v>12.070544922096781</v>
      </c>
      <c r="G1038" s="8">
        <v>57.538803643982803</v>
      </c>
      <c r="H1038" s="9">
        <v>5.9187132552453101E-3</v>
      </c>
      <c r="I1038" s="40">
        <v>9</v>
      </c>
      <c r="J1038" s="7">
        <v>8</v>
      </c>
      <c r="K1038" s="9">
        <v>0.999999999999998</v>
      </c>
      <c r="L1038" s="39">
        <v>0.85896879189258102</v>
      </c>
      <c r="M1038" s="47">
        <v>1</v>
      </c>
      <c r="N1038" s="17">
        <v>0.21954138715188601</v>
      </c>
      <c r="O1038" s="7">
        <f>Q1038/P1038/N1038</f>
        <v>1</v>
      </c>
      <c r="P1038" s="7">
        <v>3.2869654240076067</v>
      </c>
      <c r="Q1038" s="33">
        <v>0.72162494870691718</v>
      </c>
      <c r="R1038" s="41" t="s">
        <v>1675</v>
      </c>
      <c r="S1038" s="33" t="s">
        <v>1675</v>
      </c>
      <c r="T1038" s="45" t="s">
        <v>1675</v>
      </c>
      <c r="U1038" s="55">
        <f>RANK(Q1038,$Q$5:$Q$3209,0)</f>
        <v>970</v>
      </c>
      <c r="V1038" s="55">
        <f>RANK(W1038,$W$5:$W$3209,0)</f>
        <v>1034</v>
      </c>
      <c r="W1038" s="55">
        <f>N1038*O1038</f>
        <v>0.21954138715188601</v>
      </c>
      <c r="X1038">
        <f t="shared" si="32"/>
        <v>99.129807191273642</v>
      </c>
      <c r="Y1038" s="77">
        <f t="shared" si="33"/>
        <v>1.1105361950063465E-2</v>
      </c>
    </row>
    <row r="1039" spans="3:25" x14ac:dyDescent="0.25">
      <c r="C1039" s="19" t="s">
        <v>2776</v>
      </c>
      <c r="D1039" s="6" t="s">
        <v>1108</v>
      </c>
      <c r="E1039" s="6" t="s">
        <v>126</v>
      </c>
      <c r="F1039" s="48">
        <v>0.21721633218646499</v>
      </c>
      <c r="G1039" s="8">
        <v>10</v>
      </c>
      <c r="H1039" s="9">
        <v>0.30033388386849702</v>
      </c>
      <c r="I1039" s="40">
        <v>0</v>
      </c>
      <c r="J1039" s="7">
        <v>0</v>
      </c>
      <c r="K1039" s="9">
        <v>4.1148556740631899E-2</v>
      </c>
      <c r="L1039" s="39">
        <v>0</v>
      </c>
      <c r="M1039" s="47">
        <v>0</v>
      </c>
      <c r="N1039" s="17">
        <v>8.1651433629722405E-3</v>
      </c>
      <c r="O1039" s="7">
        <f>Q1039/P1039/N1039</f>
        <v>26.553376868630977</v>
      </c>
      <c r="P1039" s="7">
        <v>1.9245115126106715</v>
      </c>
      <c r="Q1039" s="33">
        <v>0.41725743814822769</v>
      </c>
      <c r="R1039" s="38" t="s">
        <v>1677</v>
      </c>
      <c r="S1039" s="33" t="s">
        <v>1677</v>
      </c>
      <c r="T1039" s="45" t="s">
        <v>1677</v>
      </c>
      <c r="U1039" s="55">
        <f>RANK(Q1039,$Q$5:$Q$3209,0)</f>
        <v>1135</v>
      </c>
      <c r="V1039" s="55">
        <f>RANK(W1039,$W$5:$W$3209,0)</f>
        <v>1035</v>
      </c>
      <c r="W1039" s="55">
        <f>N1039*O1039</f>
        <v>0.21681212890340285</v>
      </c>
      <c r="X1039">
        <f t="shared" si="32"/>
        <v>98.91026580412175</v>
      </c>
      <c r="Y1039" s="77">
        <f t="shared" si="33"/>
        <v>1.1080767061437923E-2</v>
      </c>
    </row>
    <row r="1040" spans="3:25" x14ac:dyDescent="0.25">
      <c r="C1040" s="19" t="s">
        <v>2656</v>
      </c>
      <c r="D1040" s="6" t="s">
        <v>719</v>
      </c>
      <c r="E1040" s="6" t="s">
        <v>19</v>
      </c>
      <c r="F1040" s="48">
        <v>1.70554259497508</v>
      </c>
      <c r="G1040" s="8">
        <v>60.286755571759102</v>
      </c>
      <c r="H1040" s="9">
        <v>0.44562132666777698</v>
      </c>
      <c r="I1040" s="40">
        <v>0</v>
      </c>
      <c r="J1040" s="7">
        <v>1</v>
      </c>
      <c r="K1040" s="9">
        <v>0.402469928686358</v>
      </c>
      <c r="L1040" s="39">
        <v>0</v>
      </c>
      <c r="M1040" s="47">
        <v>0</v>
      </c>
      <c r="N1040" s="17">
        <v>1.44881532440315E-2</v>
      </c>
      <c r="O1040" s="7">
        <f>Q1040/P1040/N1040</f>
        <v>14.950713546377353</v>
      </c>
      <c r="P1040" s="7">
        <v>2.9503033863424784</v>
      </c>
      <c r="Q1040" s="33">
        <v>0.63905999143255876</v>
      </c>
      <c r="R1040" s="38" t="s">
        <v>1677</v>
      </c>
      <c r="S1040" s="33" t="s">
        <v>1677</v>
      </c>
      <c r="T1040" s="45" t="s">
        <v>1676</v>
      </c>
      <c r="U1040" s="55">
        <f>RANK(Q1040,$Q$5:$Q$3209,0)</f>
        <v>1011</v>
      </c>
      <c r="V1040" s="55">
        <f>RANK(W1040,$W$5:$W$3209,0)</f>
        <v>1036</v>
      </c>
      <c r="W1040" s="55">
        <f>N1040*O1040</f>
        <v>0.21660822896753273</v>
      </c>
      <c r="X1040">
        <f t="shared" si="32"/>
        <v>98.69345367521835</v>
      </c>
      <c r="Y1040" s="77">
        <f t="shared" si="33"/>
        <v>1.1056477927474511E-2</v>
      </c>
    </row>
    <row r="1041" spans="3:25" x14ac:dyDescent="0.25">
      <c r="C1041" s="19" t="s">
        <v>2625</v>
      </c>
      <c r="D1041" s="6" t="s">
        <v>661</v>
      </c>
      <c r="E1041" s="6" t="s">
        <v>204</v>
      </c>
      <c r="F1041" s="48">
        <v>1.1387375554929699E-2</v>
      </c>
      <c r="G1041" s="8">
        <v>10</v>
      </c>
      <c r="H1041" s="9">
        <v>0</v>
      </c>
      <c r="I1041" s="40">
        <v>0</v>
      </c>
      <c r="J1041" s="7">
        <v>0</v>
      </c>
      <c r="K1041" s="9">
        <v>1</v>
      </c>
      <c r="L1041" s="39">
        <v>0</v>
      </c>
      <c r="M1041" s="47">
        <v>0</v>
      </c>
      <c r="N1041" s="17">
        <v>1.44832769283394E-2</v>
      </c>
      <c r="O1041" s="7">
        <f>Q1041/P1041/N1041</f>
        <v>14.950713546377353</v>
      </c>
      <c r="P1041" s="7">
        <v>3.2429119812562091</v>
      </c>
      <c r="Q1041" s="33">
        <v>0.7022049984082559</v>
      </c>
      <c r="R1041" s="38" t="s">
        <v>1677</v>
      </c>
      <c r="S1041" s="33" t="s">
        <v>1677</v>
      </c>
      <c r="T1041" s="45" t="s">
        <v>1675</v>
      </c>
      <c r="U1041" s="55">
        <f>RANK(Q1041,$Q$5:$Q$3209,0)</f>
        <v>980</v>
      </c>
      <c r="V1041" s="55">
        <f>RANK(W1041,$W$5:$W$3209,0)</f>
        <v>1037</v>
      </c>
      <c r="W1041" s="55">
        <f>N1041*O1041</f>
        <v>0.21653532456845845</v>
      </c>
      <c r="X1041">
        <f t="shared" si="32"/>
        <v>98.47684544625082</v>
      </c>
      <c r="Y1041" s="77">
        <f t="shared" si="33"/>
        <v>1.103221163611166E-2</v>
      </c>
    </row>
    <row r="1042" spans="3:25" x14ac:dyDescent="0.25">
      <c r="C1042" s="19" t="s">
        <v>2587</v>
      </c>
      <c r="D1042" s="6" t="s">
        <v>835</v>
      </c>
      <c r="E1042" s="6" t="s">
        <v>12</v>
      </c>
      <c r="F1042" s="48">
        <v>7.0200842797364196</v>
      </c>
      <c r="G1042" s="8">
        <v>9.9999999999999893</v>
      </c>
      <c r="H1042" s="9">
        <v>0.37515314412836798</v>
      </c>
      <c r="I1042" s="40">
        <v>8</v>
      </c>
      <c r="J1042" s="7">
        <v>16</v>
      </c>
      <c r="K1042" s="9">
        <v>0.74157770155481895</v>
      </c>
      <c r="L1042" s="39">
        <v>1</v>
      </c>
      <c r="M1042" s="47">
        <v>0</v>
      </c>
      <c r="N1042" s="17">
        <v>0.21468041857349901</v>
      </c>
      <c r="O1042" s="7">
        <f>Q1042/P1042/N1042</f>
        <v>1</v>
      </c>
      <c r="P1042" s="7">
        <v>3.7890943759463012</v>
      </c>
      <c r="Q1042" s="33">
        <v>0.81344436664264297</v>
      </c>
      <c r="R1042" s="41" t="s">
        <v>1675</v>
      </c>
      <c r="S1042" s="33" t="s">
        <v>1675</v>
      </c>
      <c r="T1042" s="45" t="s">
        <v>1675</v>
      </c>
      <c r="U1042" s="55">
        <f>RANK(Q1042,$Q$5:$Q$3209,0)</f>
        <v>939</v>
      </c>
      <c r="V1042" s="55">
        <f>RANK(W1042,$W$5:$W$3209,0)</f>
        <v>1038</v>
      </c>
      <c r="W1042" s="55">
        <f>N1042*O1042</f>
        <v>0.21468041857349901</v>
      </c>
      <c r="X1042">
        <f t="shared" si="32"/>
        <v>98.260310121682366</v>
      </c>
      <c r="Y1042" s="77">
        <f t="shared" si="33"/>
        <v>1.1007953512118064E-2</v>
      </c>
    </row>
    <row r="1043" spans="3:25" x14ac:dyDescent="0.25">
      <c r="C1043" s="19" t="s">
        <v>3010</v>
      </c>
      <c r="D1043" s="6" t="s">
        <v>1596</v>
      </c>
      <c r="E1043" s="6" t="s">
        <v>204</v>
      </c>
      <c r="F1043" s="48">
        <v>21.29590558414079</v>
      </c>
      <c r="G1043" s="8">
        <v>68.825910442361405</v>
      </c>
      <c r="H1043" s="9">
        <v>0.69241137488234705</v>
      </c>
      <c r="I1043" s="40">
        <v>0</v>
      </c>
      <c r="J1043" s="7">
        <v>10</v>
      </c>
      <c r="K1043" s="9">
        <v>0.650185544475126</v>
      </c>
      <c r="L1043" s="39">
        <v>0.94402928000485498</v>
      </c>
      <c r="M1043" s="47">
        <v>0</v>
      </c>
      <c r="N1043" s="17">
        <v>0.211742949735261</v>
      </c>
      <c r="O1043" s="7">
        <f>Q1043/P1043/N1043</f>
        <v>1</v>
      </c>
      <c r="P1043" s="7">
        <v>1.0317065427810301</v>
      </c>
      <c r="Q1043" s="33">
        <v>0.21845658662962358</v>
      </c>
      <c r="R1043" s="41" t="s">
        <v>1675</v>
      </c>
      <c r="S1043" s="33" t="s">
        <v>1675</v>
      </c>
      <c r="T1043" s="45" t="s">
        <v>1677</v>
      </c>
      <c r="U1043" s="55">
        <f>RANK(Q1043,$Q$5:$Q$3209,0)</f>
        <v>1374</v>
      </c>
      <c r="V1043" s="55">
        <f>RANK(W1043,$W$5:$W$3209,0)</f>
        <v>1039</v>
      </c>
      <c r="W1043" s="55">
        <f>N1043*O1043</f>
        <v>0.211742949735261</v>
      </c>
      <c r="X1043">
        <f t="shared" si="32"/>
        <v>98.045629703108872</v>
      </c>
      <c r="Y1043" s="77">
        <f t="shared" si="33"/>
        <v>1.098390319042976E-2</v>
      </c>
    </row>
    <row r="1044" spans="3:25" x14ac:dyDescent="0.25">
      <c r="C1044" s="19" t="s">
        <v>2661</v>
      </c>
      <c r="D1044" s="6" t="s">
        <v>723</v>
      </c>
      <c r="E1044" s="6" t="s">
        <v>131</v>
      </c>
      <c r="F1044" s="48">
        <v>0.98449452428962003</v>
      </c>
      <c r="G1044" s="8">
        <v>64.507568694717193</v>
      </c>
      <c r="H1044" s="9">
        <v>0.97383109709928495</v>
      </c>
      <c r="I1044" s="40">
        <v>0</v>
      </c>
      <c r="J1044" s="7">
        <v>3</v>
      </c>
      <c r="K1044" s="9">
        <v>0.16449737298895201</v>
      </c>
      <c r="L1044" s="39">
        <v>0</v>
      </c>
      <c r="M1044" s="47">
        <v>0</v>
      </c>
      <c r="N1044" s="17">
        <v>1.8861719364917501E-2</v>
      </c>
      <c r="O1044" s="7">
        <f>Q1044/P1044/N1044</f>
        <v>11.218349420457526</v>
      </c>
      <c r="P1044" s="7">
        <v>2.9664815296680578</v>
      </c>
      <c r="Q1044" s="33">
        <v>0.62769965573535502</v>
      </c>
      <c r="R1044" s="38" t="s">
        <v>1677</v>
      </c>
      <c r="S1044" s="33" t="s">
        <v>1677</v>
      </c>
      <c r="T1044" s="45" t="s">
        <v>1676</v>
      </c>
      <c r="U1044" s="55">
        <f>RANK(Q1044,$Q$5:$Q$3209,0)</f>
        <v>1017</v>
      </c>
      <c r="V1044" s="55">
        <f>RANK(W1044,$W$5:$W$3209,0)</f>
        <v>1040</v>
      </c>
      <c r="W1044" s="55">
        <f>N1044*O1044</f>
        <v>0.21159735850625475</v>
      </c>
      <c r="X1044">
        <f t="shared" si="32"/>
        <v>97.833886753373605</v>
      </c>
      <c r="Y1044" s="77">
        <f t="shared" si="33"/>
        <v>1.0960181948920161E-2</v>
      </c>
    </row>
    <row r="1045" spans="3:25" x14ac:dyDescent="0.25">
      <c r="C1045" s="19" t="s">
        <v>2534</v>
      </c>
      <c r="D1045" s="6" t="s">
        <v>53</v>
      </c>
      <c r="E1045" s="6" t="s">
        <v>12</v>
      </c>
      <c r="F1045" s="48">
        <v>7.108782373804444</v>
      </c>
      <c r="G1045" s="8">
        <v>25.426986909637701</v>
      </c>
      <c r="H1045" s="9">
        <v>0.140050079672809</v>
      </c>
      <c r="I1045" s="40">
        <v>10</v>
      </c>
      <c r="J1045" s="7">
        <v>9</v>
      </c>
      <c r="K1045" s="9">
        <v>0.95893503146728198</v>
      </c>
      <c r="L1045" s="39">
        <v>0.89812800985869701</v>
      </c>
      <c r="M1045" s="47">
        <v>0</v>
      </c>
      <c r="N1045" s="17">
        <v>0.21074341252121301</v>
      </c>
      <c r="O1045" s="7">
        <f>Q1045/P1045/N1045</f>
        <v>0.99999999999999989</v>
      </c>
      <c r="P1045" s="7">
        <v>4.9852875312275202</v>
      </c>
      <c r="Q1045" s="33">
        <v>1.0506165067303408</v>
      </c>
      <c r="R1045" s="41" t="s">
        <v>1675</v>
      </c>
      <c r="S1045" s="33" t="s">
        <v>1675</v>
      </c>
      <c r="T1045" s="45" t="s">
        <v>1675</v>
      </c>
      <c r="U1045" s="55">
        <f>RANK(Q1045,$Q$5:$Q$3209,0)</f>
        <v>885</v>
      </c>
      <c r="V1045" s="55">
        <f>RANK(W1045,$W$5:$W$3209,0)</f>
        <v>1041</v>
      </c>
      <c r="W1045" s="55">
        <f>N1045*O1045</f>
        <v>0.21074341252121298</v>
      </c>
      <c r="X1045">
        <f t="shared" si="32"/>
        <v>97.622289394867352</v>
      </c>
      <c r="Y1045" s="77">
        <f t="shared" si="33"/>
        <v>1.093647701777513E-2</v>
      </c>
    </row>
    <row r="1046" spans="3:25" x14ac:dyDescent="0.25">
      <c r="C1046" s="19" t="s">
        <v>2748</v>
      </c>
      <c r="D1046" s="6" t="s">
        <v>247</v>
      </c>
      <c r="E1046" s="6" t="s">
        <v>27</v>
      </c>
      <c r="F1046" s="48">
        <v>6.5138940397399665</v>
      </c>
      <c r="G1046" s="8">
        <v>35.342328146246203</v>
      </c>
      <c r="H1046" s="9">
        <v>6.3248771133909403E-3</v>
      </c>
      <c r="I1046" s="40">
        <v>8</v>
      </c>
      <c r="J1046" s="7">
        <v>1</v>
      </c>
      <c r="K1046" s="9">
        <v>0.96465449489339705</v>
      </c>
      <c r="L1046" s="39">
        <v>0.87117506138123102</v>
      </c>
      <c r="M1046" s="47">
        <v>1</v>
      </c>
      <c r="N1046" s="17">
        <v>0.20942749647332501</v>
      </c>
      <c r="O1046" s="7">
        <f>Q1046/P1046/N1046</f>
        <v>1</v>
      </c>
      <c r="P1046" s="7">
        <v>2.191858870258343</v>
      </c>
      <c r="Q1046" s="33">
        <v>0.45903551582105528</v>
      </c>
      <c r="R1046" s="41" t="s">
        <v>1675</v>
      </c>
      <c r="S1046" s="33" t="s">
        <v>1675</v>
      </c>
      <c r="T1046" s="45" t="s">
        <v>1677</v>
      </c>
      <c r="U1046" s="55">
        <f>RANK(Q1046,$Q$5:$Q$3209,0)</f>
        <v>1106</v>
      </c>
      <c r="V1046" s="55">
        <f>RANK(W1046,$W$5:$W$3209,0)</f>
        <v>1042</v>
      </c>
      <c r="W1046" s="55">
        <f>N1046*O1046</f>
        <v>0.20942749647332501</v>
      </c>
      <c r="X1046">
        <f t="shared" si="32"/>
        <v>97.411545982346141</v>
      </c>
      <c r="Y1046" s="77">
        <f t="shared" si="33"/>
        <v>1.091286775290363E-2</v>
      </c>
    </row>
    <row r="1047" spans="3:25" x14ac:dyDescent="0.25">
      <c r="C1047" s="19" t="s">
        <v>2611</v>
      </c>
      <c r="D1047" s="6" t="s">
        <v>1130</v>
      </c>
      <c r="E1047" s="6" t="s">
        <v>28</v>
      </c>
      <c r="F1047" s="48">
        <v>0.71838631850048895</v>
      </c>
      <c r="G1047" s="8">
        <v>10</v>
      </c>
      <c r="H1047" s="9">
        <v>0.29453255856765198</v>
      </c>
      <c r="I1047" s="40">
        <v>0</v>
      </c>
      <c r="J1047" s="7">
        <v>0</v>
      </c>
      <c r="K1047" s="9">
        <v>0.55752115411947101</v>
      </c>
      <c r="L1047" s="39">
        <v>0</v>
      </c>
      <c r="M1047" s="47">
        <v>0</v>
      </c>
      <c r="N1047" s="17">
        <v>1.0414120415951101E-2</v>
      </c>
      <c r="O1047" s="7">
        <f>Q1047/P1047/N1047</f>
        <v>19.997911461310199</v>
      </c>
      <c r="P1047" s="7">
        <v>3.54611693863031</v>
      </c>
      <c r="Q1047" s="33">
        <v>0.73851664707492082</v>
      </c>
      <c r="R1047" s="38" t="s">
        <v>1677</v>
      </c>
      <c r="S1047" s="33" t="s">
        <v>1677</v>
      </c>
      <c r="T1047" s="45" t="s">
        <v>1675</v>
      </c>
      <c r="U1047" s="55">
        <f>RANK(Q1047,$Q$5:$Q$3209,0)</f>
        <v>965</v>
      </c>
      <c r="V1047" s="55">
        <f>RANK(W1047,$W$5:$W$3209,0)</f>
        <v>1043</v>
      </c>
      <c r="W1047" s="55">
        <f>N1047*O1047</f>
        <v>0.20826065802561305</v>
      </c>
      <c r="X1047">
        <f t="shared" si="32"/>
        <v>97.202118485872816</v>
      </c>
      <c r="Y1047" s="77">
        <f t="shared" si="33"/>
        <v>1.0889405908111131E-2</v>
      </c>
    </row>
    <row r="1048" spans="3:25" x14ac:dyDescent="0.25">
      <c r="C1048" s="19" t="s">
        <v>2820</v>
      </c>
      <c r="D1048" s="6" t="s">
        <v>1180</v>
      </c>
      <c r="E1048" s="6" t="s">
        <v>90</v>
      </c>
      <c r="F1048" s="48">
        <v>48.892469848388501</v>
      </c>
      <c r="G1048" s="8">
        <v>28.625455182842501</v>
      </c>
      <c r="H1048" s="9">
        <v>0.92591733512003904</v>
      </c>
      <c r="I1048" s="40">
        <v>4</v>
      </c>
      <c r="J1048" s="7">
        <v>51</v>
      </c>
      <c r="K1048" s="9">
        <v>0.82087810530070404</v>
      </c>
      <c r="L1048" s="39">
        <v>0.39783729086444602</v>
      </c>
      <c r="M1048" s="47">
        <v>0</v>
      </c>
      <c r="N1048" s="17">
        <v>0.208179649951969</v>
      </c>
      <c r="O1048" s="7">
        <f>Q1048/P1048/N1048</f>
        <v>1</v>
      </c>
      <c r="P1048" s="7">
        <v>1.7072432147978824</v>
      </c>
      <c r="Q1048" s="33">
        <v>0.35541329483949741</v>
      </c>
      <c r="R1048" s="41" t="s">
        <v>1675</v>
      </c>
      <c r="S1048" s="33" t="s">
        <v>1675</v>
      </c>
      <c r="T1048" s="45" t="s">
        <v>1677</v>
      </c>
      <c r="U1048" s="55">
        <f>RANK(Q1048,$Q$5:$Q$3209,0)</f>
        <v>1181</v>
      </c>
      <c r="V1048" s="55">
        <f>RANK(W1048,$W$5:$W$3209,0)</f>
        <v>1044</v>
      </c>
      <c r="W1048" s="55">
        <f>N1048*O1048</f>
        <v>0.208179649951969</v>
      </c>
      <c r="X1048">
        <f t="shared" si="32"/>
        <v>96.993857827847208</v>
      </c>
      <c r="Y1048" s="77">
        <f t="shared" si="33"/>
        <v>1.0866074782460194E-2</v>
      </c>
    </row>
    <row r="1049" spans="3:25" x14ac:dyDescent="0.25">
      <c r="C1049" s="19" t="s">
        <v>2586</v>
      </c>
      <c r="D1049" s="6" t="s">
        <v>184</v>
      </c>
      <c r="E1049" s="6" t="s">
        <v>27</v>
      </c>
      <c r="F1049" s="48">
        <v>4.29539673313917</v>
      </c>
      <c r="G1049" s="8">
        <v>13.9666076683437</v>
      </c>
      <c r="H1049" s="9">
        <v>0.78629426775660805</v>
      </c>
      <c r="I1049" s="40">
        <v>3</v>
      </c>
      <c r="J1049" s="7">
        <v>0</v>
      </c>
      <c r="K1049" s="9">
        <v>1</v>
      </c>
      <c r="L1049" s="39">
        <v>1</v>
      </c>
      <c r="M1049" s="47">
        <v>0</v>
      </c>
      <c r="N1049" s="17">
        <v>0.207403973556263</v>
      </c>
      <c r="O1049" s="7">
        <f>Q1049/P1049/N1049</f>
        <v>1</v>
      </c>
      <c r="P1049" s="7">
        <v>3.9293138461023829</v>
      </c>
      <c r="Q1049" s="33">
        <v>0.81495530503127667</v>
      </c>
      <c r="R1049" s="41" t="s">
        <v>1675</v>
      </c>
      <c r="S1049" s="33" t="s">
        <v>1675</v>
      </c>
      <c r="T1049" s="45" t="s">
        <v>1675</v>
      </c>
      <c r="U1049" s="55">
        <f>RANK(Q1049,$Q$5:$Q$3209,0)</f>
        <v>938</v>
      </c>
      <c r="V1049" s="55">
        <f>RANK(W1049,$W$5:$W$3209,0)</f>
        <v>1045</v>
      </c>
      <c r="W1049" s="55">
        <f>N1049*O1049</f>
        <v>0.207403973556263</v>
      </c>
      <c r="X1049">
        <f t="shared" si="32"/>
        <v>96.785678177895235</v>
      </c>
      <c r="Y1049" s="77">
        <f t="shared" si="33"/>
        <v>1.0842752732020882E-2</v>
      </c>
    </row>
    <row r="1050" spans="3:25" x14ac:dyDescent="0.25">
      <c r="C1050" s="19" t="s">
        <v>2647</v>
      </c>
      <c r="D1050" s="6" t="s">
        <v>398</v>
      </c>
      <c r="E1050" s="6" t="s">
        <v>27</v>
      </c>
      <c r="F1050" s="48">
        <v>14.324723176452949</v>
      </c>
      <c r="G1050" s="8">
        <v>30.916725906431701</v>
      </c>
      <c r="H1050" s="9">
        <v>0.85317727319675896</v>
      </c>
      <c r="I1050" s="40">
        <v>22</v>
      </c>
      <c r="J1050" s="7">
        <v>10</v>
      </c>
      <c r="K1050" s="9">
        <v>1</v>
      </c>
      <c r="L1050" s="39">
        <v>0.61113788964765803</v>
      </c>
      <c r="M1050" s="47">
        <v>0</v>
      </c>
      <c r="N1050" s="17">
        <v>0.20721433070904699</v>
      </c>
      <c r="O1050" s="7">
        <f>Q1050/P1050/N1050</f>
        <v>1</v>
      </c>
      <c r="P1050" s="7">
        <v>3.1441033229904902</v>
      </c>
      <c r="Q1050" s="33">
        <v>0.65150326575356499</v>
      </c>
      <c r="R1050" s="41" t="s">
        <v>1675</v>
      </c>
      <c r="S1050" s="33" t="s">
        <v>1675</v>
      </c>
      <c r="T1050" s="45" t="s">
        <v>1675</v>
      </c>
      <c r="U1050" s="55">
        <f>RANK(Q1050,$Q$5:$Q$3209,0)</f>
        <v>1002</v>
      </c>
      <c r="V1050" s="55">
        <f>RANK(W1050,$W$5:$W$3209,0)</f>
        <v>1046</v>
      </c>
      <c r="W1050" s="55">
        <f>N1050*O1050</f>
        <v>0.20721433070904699</v>
      </c>
      <c r="X1050">
        <f t="shared" si="32"/>
        <v>96.578274204338967</v>
      </c>
      <c r="Y1050" s="77">
        <f t="shared" si="33"/>
        <v>1.0819517579431717E-2</v>
      </c>
    </row>
    <row r="1051" spans="3:25" x14ac:dyDescent="0.25">
      <c r="C1051" s="19" t="s">
        <v>2632</v>
      </c>
      <c r="D1051" s="6" t="s">
        <v>396</v>
      </c>
      <c r="E1051" s="6" t="s">
        <v>48</v>
      </c>
      <c r="F1051" s="48">
        <v>14.15579982218965</v>
      </c>
      <c r="G1051" s="8">
        <v>53.841830742334501</v>
      </c>
      <c r="H1051" s="9">
        <v>0.95528834238899896</v>
      </c>
      <c r="I1051" s="40">
        <v>0</v>
      </c>
      <c r="J1051" s="7">
        <v>2</v>
      </c>
      <c r="K1051" s="9">
        <v>0.97777100335475697</v>
      </c>
      <c r="L1051" s="39">
        <v>0.75617123841605405</v>
      </c>
      <c r="M1051" s="47">
        <v>1</v>
      </c>
      <c r="N1051" s="17">
        <v>0.20656772704420201</v>
      </c>
      <c r="O1051" s="7">
        <f>Q1051/P1051/N1051</f>
        <v>1</v>
      </c>
      <c r="P1051" s="7">
        <v>3.2661587324042221</v>
      </c>
      <c r="Q1051" s="33">
        <v>0.67468298551831218</v>
      </c>
      <c r="R1051" s="41" t="s">
        <v>1675</v>
      </c>
      <c r="S1051" s="33" t="s">
        <v>1675</v>
      </c>
      <c r="T1051" s="45" t="s">
        <v>1675</v>
      </c>
      <c r="U1051" s="55">
        <f>RANK(Q1051,$Q$5:$Q$3209,0)</f>
        <v>987</v>
      </c>
      <c r="V1051" s="55">
        <f>RANK(W1051,$W$5:$W$3209,0)</f>
        <v>1047</v>
      </c>
      <c r="W1051" s="55">
        <f>N1051*O1051</f>
        <v>0.20656772704420201</v>
      </c>
      <c r="X1051">
        <f t="shared" si="32"/>
        <v>96.371059873629918</v>
      </c>
      <c r="Y1051" s="77">
        <f t="shared" si="33"/>
        <v>1.0796303672243096E-2</v>
      </c>
    </row>
    <row r="1052" spans="3:25" x14ac:dyDescent="0.25">
      <c r="C1052" s="19" t="s">
        <v>2857</v>
      </c>
      <c r="D1052" s="6" t="s">
        <v>1364</v>
      </c>
      <c r="E1052" s="6" t="s">
        <v>90</v>
      </c>
      <c r="F1052" s="48">
        <v>9.5582510945413883</v>
      </c>
      <c r="G1052" s="8">
        <v>29.502276668025999</v>
      </c>
      <c r="H1052" s="9">
        <v>0.99754486491886496</v>
      </c>
      <c r="I1052" s="40">
        <v>4</v>
      </c>
      <c r="J1052" s="7">
        <v>3</v>
      </c>
      <c r="K1052" s="9">
        <v>1</v>
      </c>
      <c r="L1052" s="39">
        <v>0.94156409318739998</v>
      </c>
      <c r="M1052" s="47">
        <v>0</v>
      </c>
      <c r="N1052" s="17">
        <v>0.20649103541038699</v>
      </c>
      <c r="O1052" s="7">
        <f>Q1052/P1052/N1052</f>
        <v>1</v>
      </c>
      <c r="P1052" s="7">
        <v>1.5083701851501983</v>
      </c>
      <c r="Q1052" s="33">
        <v>0.31146492131382159</v>
      </c>
      <c r="R1052" s="41" t="s">
        <v>1675</v>
      </c>
      <c r="S1052" s="33" t="s">
        <v>1675</v>
      </c>
      <c r="T1052" s="45" t="s">
        <v>1677</v>
      </c>
      <c r="U1052" s="55">
        <f>RANK(Q1052,$Q$5:$Q$3209,0)</f>
        <v>1219</v>
      </c>
      <c r="V1052" s="55">
        <f>RANK(W1052,$W$5:$W$3209,0)</f>
        <v>1048</v>
      </c>
      <c r="W1052" s="55">
        <f>N1052*O1052</f>
        <v>0.20649103541038699</v>
      </c>
      <c r="X1052">
        <f t="shared" si="32"/>
        <v>96.164492146585715</v>
      </c>
      <c r="Y1052" s="77">
        <f t="shared" si="33"/>
        <v>1.0773162203082347E-2</v>
      </c>
    </row>
    <row r="1053" spans="3:25" x14ac:dyDescent="0.25">
      <c r="C1053" s="19" t="s">
        <v>2774</v>
      </c>
      <c r="D1053" s="6" t="s">
        <v>617</v>
      </c>
      <c r="E1053" s="6" t="s">
        <v>204</v>
      </c>
      <c r="F1053" s="48">
        <v>58.341424403967302</v>
      </c>
      <c r="G1053" s="8">
        <v>79.285812057344401</v>
      </c>
      <c r="H1053" s="9">
        <v>0.99508984793815303</v>
      </c>
      <c r="I1053" s="40">
        <v>1</v>
      </c>
      <c r="J1053" s="7">
        <v>8</v>
      </c>
      <c r="K1053" s="9">
        <v>0.999999999999998</v>
      </c>
      <c r="L1053" s="39">
        <v>0.611805215888375</v>
      </c>
      <c r="M1053" s="47">
        <v>1</v>
      </c>
      <c r="N1053" s="17">
        <v>0.20648883642254101</v>
      </c>
      <c r="O1053" s="7">
        <f>Q1053/P1053/N1053</f>
        <v>1</v>
      </c>
      <c r="P1053" s="7">
        <v>2.0334333361951691</v>
      </c>
      <c r="Q1053" s="33">
        <v>0.4198812835337461</v>
      </c>
      <c r="R1053" s="41" t="s">
        <v>1675</v>
      </c>
      <c r="S1053" s="33" t="s">
        <v>1675</v>
      </c>
      <c r="T1053" s="45" t="s">
        <v>1677</v>
      </c>
      <c r="U1053" s="55">
        <f>RANK(Q1053,$Q$5:$Q$3209,0)</f>
        <v>1133</v>
      </c>
      <c r="V1053" s="55">
        <f>RANK(W1053,$W$5:$W$3209,0)</f>
        <v>1049</v>
      </c>
      <c r="W1053" s="55">
        <f>N1053*O1053</f>
        <v>0.20648883642254101</v>
      </c>
      <c r="X1053">
        <f t="shared" si="32"/>
        <v>95.958001111175335</v>
      </c>
      <c r="Y1053" s="77">
        <f t="shared" si="33"/>
        <v>1.0750029325569019E-2</v>
      </c>
    </row>
    <row r="1054" spans="3:25" x14ac:dyDescent="0.25">
      <c r="C1054" s="19" t="s">
        <v>579</v>
      </c>
      <c r="D1054" s="6" t="s">
        <v>579</v>
      </c>
      <c r="E1054" s="6" t="s">
        <v>19</v>
      </c>
      <c r="F1054" s="48">
        <v>1.5566980334101199E-2</v>
      </c>
      <c r="G1054" s="8">
        <v>90</v>
      </c>
      <c r="H1054" s="9">
        <v>1</v>
      </c>
      <c r="I1054" s="40">
        <v>0</v>
      </c>
      <c r="J1054" s="7">
        <v>0</v>
      </c>
      <c r="K1054" s="9">
        <v>1</v>
      </c>
      <c r="L1054" s="39">
        <v>1</v>
      </c>
      <c r="M1054" s="47">
        <v>0</v>
      </c>
      <c r="N1054" s="17">
        <v>0.205590368356526</v>
      </c>
      <c r="O1054" s="7">
        <f>Q1054/P1054/N1054</f>
        <v>1.0000000000000002</v>
      </c>
      <c r="P1054" s="7">
        <v>1.7487932500034435</v>
      </c>
      <c r="Q1054" s="33">
        <v>0.35953504844761425</v>
      </c>
      <c r="R1054" s="41" t="s">
        <v>1675</v>
      </c>
      <c r="S1054" s="33" t="s">
        <v>1675</v>
      </c>
      <c r="T1054" s="45" t="s">
        <v>1677</v>
      </c>
      <c r="U1054" s="55">
        <f>RANK(Q1054,$Q$5:$Q$3209,0)</f>
        <v>1177</v>
      </c>
      <c r="V1054" s="55">
        <f>RANK(W1054,$W$5:$W$3209,0)</f>
        <v>1050</v>
      </c>
      <c r="W1054" s="55">
        <f>N1054*O1054</f>
        <v>0.20559036835652605</v>
      </c>
      <c r="X1054">
        <f t="shared" si="32"/>
        <v>95.751512274752798</v>
      </c>
      <c r="Y1054" s="77">
        <f t="shared" si="33"/>
        <v>1.0726896694404962E-2</v>
      </c>
    </row>
    <row r="1055" spans="3:25" x14ac:dyDescent="0.25">
      <c r="C1055" s="19" t="s">
        <v>2613</v>
      </c>
      <c r="D1055" s="6" t="s">
        <v>233</v>
      </c>
      <c r="E1055" s="6" t="s">
        <v>48</v>
      </c>
      <c r="F1055" s="48">
        <v>13.084041263696475</v>
      </c>
      <c r="G1055" s="8">
        <v>58.006666702600803</v>
      </c>
      <c r="H1055" s="9">
        <v>0.71734903043327602</v>
      </c>
      <c r="I1055" s="40">
        <v>0</v>
      </c>
      <c r="J1055" s="7">
        <v>4</v>
      </c>
      <c r="K1055" s="9">
        <v>0.87075400129232505</v>
      </c>
      <c r="L1055" s="39">
        <v>0.97713709314970798</v>
      </c>
      <c r="M1055" s="47">
        <v>0</v>
      </c>
      <c r="N1055" s="17">
        <v>0.205481553509651</v>
      </c>
      <c r="O1055" s="7">
        <f>Q1055/P1055/N1055</f>
        <v>1</v>
      </c>
      <c r="P1055" s="7">
        <v>3.5403140176843104</v>
      </c>
      <c r="Q1055" s="33">
        <v>0.7274692242657661</v>
      </c>
      <c r="R1055" s="41" t="s">
        <v>1675</v>
      </c>
      <c r="S1055" s="33" t="s">
        <v>1675</v>
      </c>
      <c r="T1055" s="45" t="s">
        <v>1675</v>
      </c>
      <c r="U1055" s="55">
        <f>RANK(Q1055,$Q$5:$Q$3209,0)</f>
        <v>967</v>
      </c>
      <c r="V1055" s="55">
        <f>RANK(W1055,$W$5:$W$3209,0)</f>
        <v>1051</v>
      </c>
      <c r="W1055" s="55">
        <f>N1055*O1055</f>
        <v>0.205481553509651</v>
      </c>
      <c r="X1055">
        <f t="shared" si="32"/>
        <v>95.545921906396273</v>
      </c>
      <c r="Y1055" s="77">
        <f t="shared" si="33"/>
        <v>1.0703864717255641E-2</v>
      </c>
    </row>
    <row r="1056" spans="3:25" x14ac:dyDescent="0.25">
      <c r="C1056" s="19" t="s">
        <v>2703</v>
      </c>
      <c r="D1056" s="6" t="s">
        <v>839</v>
      </c>
      <c r="E1056" s="6" t="s">
        <v>163</v>
      </c>
      <c r="F1056" s="48">
        <v>1.1341396865769</v>
      </c>
      <c r="G1056" s="8">
        <v>38.093011067590197</v>
      </c>
      <c r="H1056" s="9">
        <v>0.49379959280340002</v>
      </c>
      <c r="I1056" s="40">
        <v>0</v>
      </c>
      <c r="J1056" s="7">
        <v>3</v>
      </c>
      <c r="K1056" s="9">
        <v>0.124501494633145</v>
      </c>
      <c r="L1056" s="39">
        <v>0</v>
      </c>
      <c r="M1056" s="47">
        <v>0</v>
      </c>
      <c r="N1056" s="17">
        <v>1.02670328616014E-2</v>
      </c>
      <c r="O1056" s="7">
        <f>Q1056/P1056/N1056</f>
        <v>19.997911461310196</v>
      </c>
      <c r="P1056" s="7">
        <v>2.6622709913863463</v>
      </c>
      <c r="Q1056" s="33">
        <v>0.54661538777029017</v>
      </c>
      <c r="R1056" s="38" t="s">
        <v>1677</v>
      </c>
      <c r="S1056" s="33" t="s">
        <v>1677</v>
      </c>
      <c r="T1056" s="45" t="s">
        <v>1676</v>
      </c>
      <c r="U1056" s="55">
        <f>RANK(Q1056,$Q$5:$Q$3209,0)</f>
        <v>1061</v>
      </c>
      <c r="V1056" s="55">
        <f>RANK(W1056,$W$5:$W$3209,0)</f>
        <v>1052</v>
      </c>
      <c r="W1056" s="55">
        <f>N1056*O1056</f>
        <v>0.20531921413666707</v>
      </c>
      <c r="X1056">
        <f t="shared" si="32"/>
        <v>95.340440352886617</v>
      </c>
      <c r="Y1056" s="77">
        <f t="shared" si="33"/>
        <v>1.0680844930468576E-2</v>
      </c>
    </row>
    <row r="1057" spans="3:25" x14ac:dyDescent="0.25">
      <c r="C1057" s="19" t="s">
        <v>2737</v>
      </c>
      <c r="D1057" s="6" t="s">
        <v>200</v>
      </c>
      <c r="E1057" s="6" t="s">
        <v>27</v>
      </c>
      <c r="F1057" s="48">
        <v>14.53801277251517</v>
      </c>
      <c r="G1057" s="8">
        <v>30.1341997248376</v>
      </c>
      <c r="H1057" s="9">
        <v>0.55770118587267203</v>
      </c>
      <c r="I1057" s="40">
        <v>35</v>
      </c>
      <c r="J1057" s="7">
        <v>1</v>
      </c>
      <c r="K1057" s="9">
        <v>1</v>
      </c>
      <c r="L1057" s="39">
        <v>0.92588898816918097</v>
      </c>
      <c r="M1057" s="47">
        <v>1</v>
      </c>
      <c r="N1057" s="17">
        <v>0.20390976917777401</v>
      </c>
      <c r="O1057" s="7">
        <f>Q1057/P1057/N1057</f>
        <v>1</v>
      </c>
      <c r="P1057" s="7">
        <v>2.3602242037382797</v>
      </c>
      <c r="Q1057" s="33">
        <v>0.48127277259206808</v>
      </c>
      <c r="R1057" s="41" t="s">
        <v>1675</v>
      </c>
      <c r="S1057" s="33" t="s">
        <v>1675</v>
      </c>
      <c r="T1057" s="45" t="s">
        <v>1676</v>
      </c>
      <c r="U1057" s="55">
        <f>RANK(Q1057,$Q$5:$Q$3209,0)</f>
        <v>1095</v>
      </c>
      <c r="V1057" s="55">
        <f>RANK(W1057,$W$5:$W$3209,0)</f>
        <v>1053</v>
      </c>
      <c r="W1057" s="55">
        <f>N1057*O1057</f>
        <v>0.20390976917777401</v>
      </c>
      <c r="X1057">
        <f t="shared" si="32"/>
        <v>95.135121138749952</v>
      </c>
      <c r="Y1057" s="77">
        <f t="shared" si="33"/>
        <v>1.0657843330315246E-2</v>
      </c>
    </row>
    <row r="1058" spans="3:25" x14ac:dyDescent="0.25">
      <c r="C1058" s="19" t="s">
        <v>2643</v>
      </c>
      <c r="D1058" s="6" t="s">
        <v>1192</v>
      </c>
      <c r="E1058" s="6" t="s">
        <v>126</v>
      </c>
      <c r="F1058" s="48">
        <v>5.5660209480727803</v>
      </c>
      <c r="G1058" s="8">
        <v>15.4341641291042</v>
      </c>
      <c r="H1058" s="9">
        <v>0.82987011090127405</v>
      </c>
      <c r="I1058" s="40">
        <v>0</v>
      </c>
      <c r="J1058" s="7">
        <v>1</v>
      </c>
      <c r="K1058" s="9">
        <v>0.19402204634172501</v>
      </c>
      <c r="L1058" s="39">
        <v>0</v>
      </c>
      <c r="M1058" s="47">
        <v>0</v>
      </c>
      <c r="N1058" s="17">
        <v>1.35877883017771E-2</v>
      </c>
      <c r="O1058" s="7">
        <f>Q1058/P1058/N1058</f>
        <v>14.950713546377353</v>
      </c>
      <c r="P1058" s="7">
        <v>3.2432813530057554</v>
      </c>
      <c r="Q1058" s="33">
        <v>0.6588633006846436</v>
      </c>
      <c r="R1058" s="38" t="s">
        <v>1677</v>
      </c>
      <c r="S1058" s="33" t="s">
        <v>1677</v>
      </c>
      <c r="T1058" s="45" t="s">
        <v>1675</v>
      </c>
      <c r="U1058" s="55">
        <f>RANK(Q1058,$Q$5:$Q$3209,0)</f>
        <v>998</v>
      </c>
      <c r="V1058" s="55">
        <f>RANK(W1058,$W$5:$W$3209,0)</f>
        <v>1054</v>
      </c>
      <c r="W1058" s="55">
        <f>N1058*O1058</f>
        <v>0.20314713062868661</v>
      </c>
      <c r="X1058">
        <f t="shared" si="32"/>
        <v>94.931211369572182</v>
      </c>
      <c r="Y1058" s="77">
        <f t="shared" si="33"/>
        <v>1.0634999628142966E-2</v>
      </c>
    </row>
    <row r="1059" spans="3:25" x14ac:dyDescent="0.25">
      <c r="C1059" s="19" t="s">
        <v>2639</v>
      </c>
      <c r="D1059" s="6" t="s">
        <v>398</v>
      </c>
      <c r="E1059" s="6" t="s">
        <v>27</v>
      </c>
      <c r="F1059" s="48">
        <v>11.19384305060777</v>
      </c>
      <c r="G1059" s="8">
        <v>57.393731116512498</v>
      </c>
      <c r="H1059" s="9">
        <v>0.790925780882487</v>
      </c>
      <c r="I1059" s="40">
        <v>34</v>
      </c>
      <c r="J1059" s="7">
        <v>2</v>
      </c>
      <c r="K1059" s="9">
        <v>0.83298082523110795</v>
      </c>
      <c r="L1059" s="39">
        <v>0.78368105389262199</v>
      </c>
      <c r="M1059" s="47">
        <v>0</v>
      </c>
      <c r="N1059" s="17">
        <v>0.201901537641828</v>
      </c>
      <c r="O1059" s="7">
        <f>Q1059/P1059/N1059</f>
        <v>1</v>
      </c>
      <c r="P1059" s="7">
        <v>3.3080505861756606</v>
      </c>
      <c r="Q1059" s="33">
        <v>0.66790049994581635</v>
      </c>
      <c r="R1059" s="41" t="s">
        <v>1675</v>
      </c>
      <c r="S1059" s="33" t="s">
        <v>1675</v>
      </c>
      <c r="T1059" s="45" t="s">
        <v>1675</v>
      </c>
      <c r="U1059" s="55">
        <f>RANK(Q1059,$Q$5:$Q$3209,0)</f>
        <v>994</v>
      </c>
      <c r="V1059" s="55">
        <f>RANK(W1059,$W$5:$W$3209,0)</f>
        <v>1055</v>
      </c>
      <c r="W1059" s="55">
        <f>N1059*O1059</f>
        <v>0.201901537641828</v>
      </c>
      <c r="X1059">
        <f t="shared" si="32"/>
        <v>94.728064238943489</v>
      </c>
      <c r="Y1059" s="77">
        <f t="shared" si="33"/>
        <v>1.0612241363210649E-2</v>
      </c>
    </row>
    <row r="1060" spans="3:25" x14ac:dyDescent="0.25">
      <c r="C1060" s="19" t="s">
        <v>2674</v>
      </c>
      <c r="D1060" s="6" t="s">
        <v>783</v>
      </c>
      <c r="E1060" s="6" t="s">
        <v>16</v>
      </c>
      <c r="F1060" s="48">
        <v>19.476138676991532</v>
      </c>
      <c r="G1060" s="8">
        <v>21.334201527473098</v>
      </c>
      <c r="H1060" s="9">
        <v>0.76416634878797995</v>
      </c>
      <c r="I1060" s="40">
        <v>1</v>
      </c>
      <c r="J1060" s="7">
        <v>7</v>
      </c>
      <c r="K1060" s="9">
        <v>1</v>
      </c>
      <c r="L1060" s="39">
        <v>0.96244985533153904</v>
      </c>
      <c r="M1060" s="47">
        <v>0</v>
      </c>
      <c r="N1060" s="17">
        <v>0.20055412132307501</v>
      </c>
      <c r="O1060" s="7">
        <f>Q1060/P1060/N1060</f>
        <v>1</v>
      </c>
      <c r="P1060" s="7">
        <v>3.0515621517041969</v>
      </c>
      <c r="Q1060" s="33">
        <v>0.61200336599778737</v>
      </c>
      <c r="R1060" s="41" t="s">
        <v>1675</v>
      </c>
      <c r="S1060" s="33" t="s">
        <v>1675</v>
      </c>
      <c r="T1060" s="45" t="s">
        <v>1676</v>
      </c>
      <c r="U1060" s="55">
        <f>RANK(Q1060,$Q$5:$Q$3209,0)</f>
        <v>1030</v>
      </c>
      <c r="V1060" s="55">
        <f>RANK(W1060,$W$5:$W$3209,0)</f>
        <v>1056</v>
      </c>
      <c r="W1060" s="55">
        <f>N1060*O1060</f>
        <v>0.20055412132307501</v>
      </c>
      <c r="X1060">
        <f t="shared" si="32"/>
        <v>94.526162701301658</v>
      </c>
      <c r="Y1060" s="77">
        <f t="shared" si="33"/>
        <v>1.0589622640171468E-2</v>
      </c>
    </row>
    <row r="1061" spans="3:25" x14ac:dyDescent="0.25">
      <c r="C1061" s="19" t="s">
        <v>2768</v>
      </c>
      <c r="D1061" s="6" t="s">
        <v>205</v>
      </c>
      <c r="E1061" s="6" t="s">
        <v>131</v>
      </c>
      <c r="F1061" s="48">
        <v>3.87027547324994</v>
      </c>
      <c r="G1061" s="8">
        <v>82.8475051562217</v>
      </c>
      <c r="H1061" s="9">
        <v>0.40871822350836301</v>
      </c>
      <c r="I1061" s="40">
        <v>13</v>
      </c>
      <c r="J1061" s="7">
        <v>3</v>
      </c>
      <c r="K1061" s="9">
        <v>1</v>
      </c>
      <c r="L1061" s="39">
        <v>1</v>
      </c>
      <c r="M1061" s="47">
        <v>1</v>
      </c>
      <c r="N1061" s="17">
        <v>0.19998219790227001</v>
      </c>
      <c r="O1061" s="7">
        <f>Q1061/P1061/N1061</f>
        <v>1</v>
      </c>
      <c r="P1061" s="7">
        <v>2.1198833867764466</v>
      </c>
      <c r="Q1061" s="33">
        <v>0.42393893898406176</v>
      </c>
      <c r="R1061" s="41" t="s">
        <v>1675</v>
      </c>
      <c r="S1061" s="33" t="s">
        <v>1675</v>
      </c>
      <c r="T1061" s="45" t="s">
        <v>1677</v>
      </c>
      <c r="U1061" s="55">
        <f>RANK(Q1061,$Q$5:$Q$3209,0)</f>
        <v>1127</v>
      </c>
      <c r="V1061" s="55">
        <f>RANK(W1061,$W$5:$W$3209,0)</f>
        <v>1057</v>
      </c>
      <c r="W1061" s="55">
        <f>N1061*O1061</f>
        <v>0.19998219790227001</v>
      </c>
      <c r="X1061">
        <f t="shared" si="32"/>
        <v>94.325608579978578</v>
      </c>
      <c r="Y1061" s="77">
        <f t="shared" si="33"/>
        <v>1.0567154866138857E-2</v>
      </c>
    </row>
    <row r="1062" spans="3:25" x14ac:dyDescent="0.25">
      <c r="C1062" s="19" t="s">
        <v>2793</v>
      </c>
      <c r="D1062" s="6" t="s">
        <v>420</v>
      </c>
      <c r="E1062" s="6" t="s">
        <v>16</v>
      </c>
      <c r="F1062" s="48">
        <v>67.584393695977212</v>
      </c>
      <c r="G1062" s="8">
        <v>32.712496008799498</v>
      </c>
      <c r="H1062" s="9">
        <v>0.84618834541263399</v>
      </c>
      <c r="I1062" s="40">
        <v>19</v>
      </c>
      <c r="J1062" s="7">
        <v>16</v>
      </c>
      <c r="K1062" s="9">
        <v>0.999999999999999</v>
      </c>
      <c r="L1062" s="39">
        <v>0.11399633521133901</v>
      </c>
      <c r="M1062" s="47">
        <v>0</v>
      </c>
      <c r="N1062" s="17">
        <v>0.19919712371508699</v>
      </c>
      <c r="O1062" s="7">
        <f>Q1062/P1062/N1062</f>
        <v>1</v>
      </c>
      <c r="P1062" s="7">
        <v>1.9611573880826008</v>
      </c>
      <c r="Q1062" s="33">
        <v>0.39065691085864668</v>
      </c>
      <c r="R1062" s="41" t="s">
        <v>1675</v>
      </c>
      <c r="S1062" s="33" t="s">
        <v>1675</v>
      </c>
      <c r="T1062" s="45" t="s">
        <v>1677</v>
      </c>
      <c r="U1062" s="55">
        <f>RANK(Q1062,$Q$5:$Q$3209,0)</f>
        <v>1152</v>
      </c>
      <c r="V1062" s="55">
        <f>RANK(W1062,$W$5:$W$3209,0)</f>
        <v>1058</v>
      </c>
      <c r="W1062" s="55">
        <f>N1062*O1062</f>
        <v>0.19919712371508699</v>
      </c>
      <c r="X1062">
        <f t="shared" si="32"/>
        <v>94.125626382076305</v>
      </c>
      <c r="Y1062" s="77">
        <f t="shared" si="33"/>
        <v>1.0544751163819649E-2</v>
      </c>
    </row>
    <row r="1063" spans="3:25" x14ac:dyDescent="0.25">
      <c r="C1063" s="19" t="s">
        <v>2692</v>
      </c>
      <c r="D1063" s="6" t="s">
        <v>351</v>
      </c>
      <c r="E1063" s="6" t="s">
        <v>16</v>
      </c>
      <c r="F1063" s="48">
        <v>28.667176598161603</v>
      </c>
      <c r="G1063" s="8">
        <v>22.1211290869397</v>
      </c>
      <c r="H1063" s="9">
        <v>0.86481535579852897</v>
      </c>
      <c r="I1063" s="40">
        <v>10</v>
      </c>
      <c r="J1063" s="7">
        <v>9</v>
      </c>
      <c r="K1063" s="9">
        <v>0.92262622324549304</v>
      </c>
      <c r="L1063" s="39">
        <v>0.603338921696979</v>
      </c>
      <c r="M1063" s="47">
        <v>1</v>
      </c>
      <c r="N1063" s="17">
        <v>0.198563396724904</v>
      </c>
      <c r="O1063" s="7">
        <f>Q1063/P1063/N1063</f>
        <v>1</v>
      </c>
      <c r="P1063" s="7">
        <v>2.8411481790733912</v>
      </c>
      <c r="Q1063" s="33">
        <v>0.56414803303558836</v>
      </c>
      <c r="R1063" s="41" t="s">
        <v>1675</v>
      </c>
      <c r="S1063" s="33" t="s">
        <v>1675</v>
      </c>
      <c r="T1063" s="45" t="s">
        <v>1676</v>
      </c>
      <c r="U1063" s="55">
        <f>RANK(Q1063,$Q$5:$Q$3209,0)</f>
        <v>1049</v>
      </c>
      <c r="V1063" s="55">
        <f>RANK(W1063,$W$5:$W$3209,0)</f>
        <v>1059</v>
      </c>
      <c r="W1063" s="55">
        <f>N1063*O1063</f>
        <v>0.198563396724904</v>
      </c>
      <c r="X1063">
        <f t="shared" si="32"/>
        <v>93.926429258361225</v>
      </c>
      <c r="Y1063" s="77">
        <f t="shared" si="33"/>
        <v>1.0522435412170912E-2</v>
      </c>
    </row>
    <row r="1064" spans="3:25" x14ac:dyDescent="0.25">
      <c r="C1064" s="19" t="s">
        <v>2672</v>
      </c>
      <c r="D1064" s="6" t="s">
        <v>872</v>
      </c>
      <c r="E1064" s="6" t="s">
        <v>126</v>
      </c>
      <c r="F1064" s="48">
        <v>1.61991287624489</v>
      </c>
      <c r="G1064" s="8">
        <v>10</v>
      </c>
      <c r="H1064" s="9">
        <v>0.31247670319361698</v>
      </c>
      <c r="I1064" s="40">
        <v>0</v>
      </c>
      <c r="J1064" s="7">
        <v>0</v>
      </c>
      <c r="K1064" s="9">
        <v>0.49177892289570702</v>
      </c>
      <c r="L1064" s="39">
        <v>0</v>
      </c>
      <c r="M1064" s="47">
        <v>0</v>
      </c>
      <c r="N1064" s="17">
        <v>9.9006936313847903E-3</v>
      </c>
      <c r="O1064" s="7">
        <f>Q1064/P1064/N1064</f>
        <v>19.997911461310199</v>
      </c>
      <c r="P1064" s="7">
        <v>3.099538013413222</v>
      </c>
      <c r="Q1064" s="33">
        <v>0.61368743320237173</v>
      </c>
      <c r="R1064" s="38" t="s">
        <v>1677</v>
      </c>
      <c r="S1064" s="33" t="s">
        <v>1677</v>
      </c>
      <c r="T1064" s="45" t="s">
        <v>1675</v>
      </c>
      <c r="U1064" s="55">
        <f>RANK(Q1064,$Q$5:$Q$3209,0)</f>
        <v>1028</v>
      </c>
      <c r="V1064" s="55">
        <f>RANK(W1064,$W$5:$W$3209,0)</f>
        <v>1060</v>
      </c>
      <c r="W1064" s="55">
        <f>N1064*O1064</f>
        <v>0.1979931946459908</v>
      </c>
      <c r="X1064">
        <f t="shared" si="32"/>
        <v>93.727865861636317</v>
      </c>
      <c r="Y1064" s="77">
        <f t="shared" si="33"/>
        <v>1.0500190655995716E-2</v>
      </c>
    </row>
    <row r="1065" spans="3:25" x14ac:dyDescent="0.25">
      <c r="C1065" s="19" t="s">
        <v>2769</v>
      </c>
      <c r="D1065" s="6" t="s">
        <v>1178</v>
      </c>
      <c r="E1065" s="6" t="s">
        <v>39</v>
      </c>
      <c r="F1065" s="48">
        <v>16.621559606664192</v>
      </c>
      <c r="G1065" s="8">
        <v>29.059334775601101</v>
      </c>
      <c r="H1065" s="9">
        <v>0.66699614327980805</v>
      </c>
      <c r="I1065" s="40">
        <v>0</v>
      </c>
      <c r="J1065" s="7">
        <v>3</v>
      </c>
      <c r="K1065" s="9">
        <v>0.90304258112509606</v>
      </c>
      <c r="L1065" s="39">
        <v>0.84263430316374299</v>
      </c>
      <c r="M1065" s="47">
        <v>1</v>
      </c>
      <c r="N1065" s="17">
        <v>0.19796701043558201</v>
      </c>
      <c r="O1065" s="7">
        <f>Q1065/P1065/N1065</f>
        <v>1</v>
      </c>
      <c r="P1065" s="7">
        <v>2.1382665974050665</v>
      </c>
      <c r="Q1065" s="33">
        <v>0.42330624580254522</v>
      </c>
      <c r="R1065" s="41" t="s">
        <v>1675</v>
      </c>
      <c r="S1065" s="33" t="s">
        <v>1675</v>
      </c>
      <c r="T1065" s="45" t="s">
        <v>1677</v>
      </c>
      <c r="U1065" s="55">
        <f>RANK(Q1065,$Q$5:$Q$3209,0)</f>
        <v>1128</v>
      </c>
      <c r="V1065" s="55">
        <f>RANK(W1065,$W$5:$W$3209,0)</f>
        <v>1061</v>
      </c>
      <c r="W1065" s="55">
        <f>N1065*O1065</f>
        <v>0.19796701043558201</v>
      </c>
      <c r="X1065">
        <f t="shared" si="32"/>
        <v>93.529872666990329</v>
      </c>
      <c r="Y1065" s="77">
        <f t="shared" si="33"/>
        <v>1.0478009778694598E-2</v>
      </c>
    </row>
    <row r="1066" spans="3:25" x14ac:dyDescent="0.25">
      <c r="C1066" s="19" t="s">
        <v>2699</v>
      </c>
      <c r="D1066" s="6" t="s">
        <v>1326</v>
      </c>
      <c r="E1066" s="6" t="s">
        <v>16</v>
      </c>
      <c r="F1066" s="48">
        <v>5.4827460918311104</v>
      </c>
      <c r="G1066" s="8">
        <v>14.0732989511489</v>
      </c>
      <c r="H1066" s="9">
        <v>0.57470533504161803</v>
      </c>
      <c r="I1066" s="40">
        <v>3</v>
      </c>
      <c r="J1066" s="7">
        <v>1</v>
      </c>
      <c r="K1066" s="9">
        <v>0.340711178785296</v>
      </c>
      <c r="L1066" s="39">
        <v>0</v>
      </c>
      <c r="M1066" s="47">
        <v>0</v>
      </c>
      <c r="N1066" s="17">
        <v>1.31504144540224E-2</v>
      </c>
      <c r="O1066" s="7">
        <f>Q1066/P1066/N1066</f>
        <v>14.950713546377353</v>
      </c>
      <c r="P1066" s="7">
        <v>2.8102018197883982</v>
      </c>
      <c r="Q1066" s="33">
        <v>0.55250838284722992</v>
      </c>
      <c r="R1066" s="38" t="s">
        <v>1677</v>
      </c>
      <c r="S1066" s="33" t="s">
        <v>1677</v>
      </c>
      <c r="T1066" s="45" t="s">
        <v>1676</v>
      </c>
      <c r="U1066" s="55">
        <f>RANK(Q1066,$Q$5:$Q$3209,0)</f>
        <v>1057</v>
      </c>
      <c r="V1066" s="55">
        <f>RANK(W1066,$W$5:$W$3209,0)</f>
        <v>1062</v>
      </c>
      <c r="W1066" s="55">
        <f>N1066*O1066</f>
        <v>0.19660807951822923</v>
      </c>
      <c r="X1066">
        <f t="shared" si="32"/>
        <v>93.331905656554753</v>
      </c>
      <c r="Y1066" s="77">
        <f t="shared" si="33"/>
        <v>1.0455831834770859E-2</v>
      </c>
    </row>
    <row r="1067" spans="3:25" x14ac:dyDescent="0.25">
      <c r="C1067" s="19" t="s">
        <v>2641</v>
      </c>
      <c r="D1067" s="6" t="s">
        <v>176</v>
      </c>
      <c r="E1067" s="6" t="s">
        <v>27</v>
      </c>
      <c r="F1067" s="48">
        <v>3.9002850491863099</v>
      </c>
      <c r="G1067" s="8">
        <v>22.822685322191401</v>
      </c>
      <c r="H1067" s="9">
        <v>0.33749458388078701</v>
      </c>
      <c r="I1067" s="40">
        <v>15</v>
      </c>
      <c r="J1067" s="7">
        <v>4</v>
      </c>
      <c r="K1067" s="9">
        <v>1</v>
      </c>
      <c r="L1067" s="39">
        <v>1</v>
      </c>
      <c r="M1067" s="47">
        <v>0</v>
      </c>
      <c r="N1067" s="17">
        <v>0.19660704295721701</v>
      </c>
      <c r="O1067" s="7">
        <f>Q1067/P1067/N1067</f>
        <v>1</v>
      </c>
      <c r="P1067" s="7">
        <v>3.3683710857970937</v>
      </c>
      <c r="Q1067" s="33">
        <v>0.66224547876115691</v>
      </c>
      <c r="R1067" s="41" t="s">
        <v>1675</v>
      </c>
      <c r="S1067" s="33" t="s">
        <v>1675</v>
      </c>
      <c r="T1067" s="45" t="s">
        <v>1675</v>
      </c>
      <c r="U1067" s="55">
        <f>RANK(Q1067,$Q$5:$Q$3209,0)</f>
        <v>996</v>
      </c>
      <c r="V1067" s="55">
        <f>RANK(W1067,$W$5:$W$3209,0)</f>
        <v>1063</v>
      </c>
      <c r="W1067" s="55">
        <f>N1067*O1067</f>
        <v>0.19660704295721701</v>
      </c>
      <c r="X1067">
        <f t="shared" si="32"/>
        <v>93.135297577036525</v>
      </c>
      <c r="Y1067" s="77">
        <f t="shared" si="33"/>
        <v>1.043380612981671E-2</v>
      </c>
    </row>
    <row r="1068" spans="3:25" x14ac:dyDescent="0.25">
      <c r="C1068" s="19" t="s">
        <v>2649</v>
      </c>
      <c r="D1068" s="6" t="s">
        <v>207</v>
      </c>
      <c r="E1068" s="6" t="s">
        <v>12</v>
      </c>
      <c r="F1068" s="48">
        <v>3.6841287506810039</v>
      </c>
      <c r="G1068" s="8">
        <v>80.537076433411698</v>
      </c>
      <c r="H1068" s="9">
        <v>0.66719576780024104</v>
      </c>
      <c r="I1068" s="40">
        <v>3</v>
      </c>
      <c r="J1068" s="7">
        <v>5</v>
      </c>
      <c r="K1068" s="9">
        <v>0.83441744915786997</v>
      </c>
      <c r="L1068" s="39">
        <v>0.94051597024009703</v>
      </c>
      <c r="M1068" s="47">
        <v>0</v>
      </c>
      <c r="N1068" s="17">
        <v>0.196454530935252</v>
      </c>
      <c r="O1068" s="7">
        <f>Q1068/P1068/N1068</f>
        <v>1</v>
      </c>
      <c r="P1068" s="7">
        <v>3.304192877514855</v>
      </c>
      <c r="Q1068" s="33">
        <v>0.64912366187178139</v>
      </c>
      <c r="R1068" s="41" t="s">
        <v>1675</v>
      </c>
      <c r="S1068" s="33" t="s">
        <v>1675</v>
      </c>
      <c r="T1068" s="45" t="s">
        <v>1675</v>
      </c>
      <c r="U1068" s="55">
        <f>RANK(Q1068,$Q$5:$Q$3209,0)</f>
        <v>1004</v>
      </c>
      <c r="V1068" s="55">
        <f>RANK(W1068,$W$5:$W$3209,0)</f>
        <v>1064</v>
      </c>
      <c r="W1068" s="55">
        <f>N1068*O1068</f>
        <v>0.196454530935252</v>
      </c>
      <c r="X1068">
        <f t="shared" si="32"/>
        <v>92.938690534079313</v>
      </c>
      <c r="Y1068" s="77">
        <f t="shared" si="33"/>
        <v>1.0411780540986917E-2</v>
      </c>
    </row>
    <row r="1069" spans="3:25" x14ac:dyDescent="0.25">
      <c r="C1069" s="19" t="s">
        <v>2670</v>
      </c>
      <c r="D1069" s="6" t="s">
        <v>707</v>
      </c>
      <c r="E1069" s="6" t="s">
        <v>19</v>
      </c>
      <c r="F1069" s="48">
        <v>0.57477000368898501</v>
      </c>
      <c r="G1069" s="8">
        <v>60.577912961933698</v>
      </c>
      <c r="H1069" s="9">
        <v>0.43918860519489999</v>
      </c>
      <c r="I1069" s="40">
        <v>0</v>
      </c>
      <c r="J1069" s="7">
        <v>0</v>
      </c>
      <c r="K1069" s="9">
        <v>3.3000189641636E-2</v>
      </c>
      <c r="L1069" s="39">
        <v>0</v>
      </c>
      <c r="M1069" s="47">
        <v>0</v>
      </c>
      <c r="N1069" s="17">
        <v>9.8109040705352899E-3</v>
      </c>
      <c r="O1069" s="7">
        <f>Q1069/P1069/N1069</f>
        <v>19.997911461310203</v>
      </c>
      <c r="P1069" s="7">
        <v>3.1351632543776269</v>
      </c>
      <c r="Q1069" s="33">
        <v>0.61511147776884778</v>
      </c>
      <c r="R1069" s="38" t="s">
        <v>1677</v>
      </c>
      <c r="S1069" s="33" t="s">
        <v>1677</v>
      </c>
      <c r="T1069" s="45" t="s">
        <v>1675</v>
      </c>
      <c r="U1069" s="55">
        <f>RANK(Q1069,$Q$5:$Q$3209,0)</f>
        <v>1026</v>
      </c>
      <c r="V1069" s="55">
        <f>RANK(W1069,$W$5:$W$3209,0)</f>
        <v>1065</v>
      </c>
      <c r="W1069" s="55">
        <f>N1069*O1069</f>
        <v>0.1961975909579726</v>
      </c>
      <c r="X1069">
        <f t="shared" si="32"/>
        <v>92.742236003144058</v>
      </c>
      <c r="Y1069" s="77">
        <f t="shared" si="33"/>
        <v>1.0389772037847632E-2</v>
      </c>
    </row>
    <row r="1070" spans="3:25" x14ac:dyDescent="0.25">
      <c r="C1070" s="19" t="s">
        <v>2782</v>
      </c>
      <c r="D1070" s="6" t="s">
        <v>1466</v>
      </c>
      <c r="E1070" s="6" t="s">
        <v>39</v>
      </c>
      <c r="F1070" s="48">
        <v>57.266306599615</v>
      </c>
      <c r="G1070" s="8">
        <v>26.028015137689799</v>
      </c>
      <c r="H1070" s="9">
        <v>0.93465061800849103</v>
      </c>
      <c r="I1070" s="40">
        <v>4</v>
      </c>
      <c r="J1070" s="7">
        <v>13</v>
      </c>
      <c r="K1070" s="9">
        <v>1</v>
      </c>
      <c r="L1070" s="39">
        <v>0</v>
      </c>
      <c r="M1070" s="47">
        <v>0</v>
      </c>
      <c r="N1070" s="17">
        <v>0.19613956478927499</v>
      </c>
      <c r="O1070" s="7">
        <f>Q1070/P1070/N1070</f>
        <v>1</v>
      </c>
      <c r="P1070" s="7">
        <v>2.0643956238970738</v>
      </c>
      <c r="Q1070" s="33">
        <v>0.40490965922405586</v>
      </c>
      <c r="R1070" s="41" t="s">
        <v>1675</v>
      </c>
      <c r="S1070" s="33" t="s">
        <v>1675</v>
      </c>
      <c r="T1070" s="45" t="s">
        <v>1677</v>
      </c>
      <c r="U1070" s="55">
        <f>RANK(Q1070,$Q$5:$Q$3209,0)</f>
        <v>1141</v>
      </c>
      <c r="V1070" s="55">
        <f>RANK(W1070,$W$5:$W$3209,0)</f>
        <v>1066</v>
      </c>
      <c r="W1070" s="55">
        <f>N1070*O1070</f>
        <v>0.19613956478927499</v>
      </c>
      <c r="X1070">
        <f t="shared" si="32"/>
        <v>92.546038412186078</v>
      </c>
      <c r="Y1070" s="77">
        <f t="shared" si="33"/>
        <v>1.0367792319304301E-2</v>
      </c>
    </row>
    <row r="1071" spans="3:25" x14ac:dyDescent="0.25">
      <c r="C1071" s="19" t="s">
        <v>2814</v>
      </c>
      <c r="D1071" s="6" t="s">
        <v>577</v>
      </c>
      <c r="E1071" s="6" t="s">
        <v>131</v>
      </c>
      <c r="F1071" s="48">
        <v>16.803186716030499</v>
      </c>
      <c r="G1071" s="8">
        <v>42.8498314089153</v>
      </c>
      <c r="H1071" s="9">
        <v>0.13289445198935099</v>
      </c>
      <c r="I1071" s="40">
        <v>16</v>
      </c>
      <c r="J1071" s="7">
        <v>25</v>
      </c>
      <c r="K1071" s="9">
        <v>1</v>
      </c>
      <c r="L1071" s="39">
        <v>0</v>
      </c>
      <c r="M1071" s="47">
        <v>0</v>
      </c>
      <c r="N1071" s="17">
        <v>0.19577640971086899</v>
      </c>
      <c r="O1071" s="7">
        <f>Q1071/P1071/N1071</f>
        <v>1</v>
      </c>
      <c r="P1071" s="7">
        <v>1.847997752660733</v>
      </c>
      <c r="Q1071" s="33">
        <v>0.36179436516967278</v>
      </c>
      <c r="R1071" s="41" t="s">
        <v>1675</v>
      </c>
      <c r="S1071" s="33" t="s">
        <v>1675</v>
      </c>
      <c r="T1071" s="45" t="s">
        <v>1677</v>
      </c>
      <c r="U1071" s="55">
        <f>RANK(Q1071,$Q$5:$Q$3209,0)</f>
        <v>1174</v>
      </c>
      <c r="V1071" s="55">
        <f>RANK(W1071,$W$5:$W$3209,0)</f>
        <v>1067</v>
      </c>
      <c r="W1071" s="55">
        <f>N1071*O1071</f>
        <v>0.19577640971086899</v>
      </c>
      <c r="X1071">
        <f t="shared" si="32"/>
        <v>92.349898847396801</v>
      </c>
      <c r="Y1071" s="77">
        <f t="shared" si="33"/>
        <v>1.0345819101344642E-2</v>
      </c>
    </row>
    <row r="1072" spans="3:25" x14ac:dyDescent="0.25">
      <c r="C1072" s="19" t="s">
        <v>2803</v>
      </c>
      <c r="D1072" s="6" t="s">
        <v>424</v>
      </c>
      <c r="E1072" s="6" t="s">
        <v>131</v>
      </c>
      <c r="F1072" s="48">
        <v>5.6454835628372404</v>
      </c>
      <c r="G1072" s="8">
        <v>80.354619065214294</v>
      </c>
      <c r="H1072" s="9">
        <v>1</v>
      </c>
      <c r="I1072" s="40">
        <v>0</v>
      </c>
      <c r="J1072" s="7">
        <v>0</v>
      </c>
      <c r="K1072" s="9">
        <v>1</v>
      </c>
      <c r="L1072" s="39">
        <v>1</v>
      </c>
      <c r="M1072" s="47">
        <v>0</v>
      </c>
      <c r="N1072" s="17">
        <v>0.195022756641482</v>
      </c>
      <c r="O1072" s="7">
        <f>Q1072/P1072/N1072</f>
        <v>1</v>
      </c>
      <c r="P1072" s="7">
        <v>1.932303963622096</v>
      </c>
      <c r="Q1072" s="33">
        <v>0.37684324565484312</v>
      </c>
      <c r="R1072" s="41" t="s">
        <v>1675</v>
      </c>
      <c r="S1072" s="33" t="s">
        <v>1675</v>
      </c>
      <c r="T1072" s="45" t="s">
        <v>1677</v>
      </c>
      <c r="U1072" s="55">
        <f>RANK(Q1072,$Q$5:$Q$3209,0)</f>
        <v>1162</v>
      </c>
      <c r="V1072" s="55">
        <f>RANK(W1072,$W$5:$W$3209,0)</f>
        <v>1068</v>
      </c>
      <c r="W1072" s="55">
        <f>N1072*O1072</f>
        <v>0.195022756641482</v>
      </c>
      <c r="X1072">
        <f t="shared" si="32"/>
        <v>92.154122437685928</v>
      </c>
      <c r="Y1072" s="77">
        <f t="shared" si="33"/>
        <v>1.0323886567097621E-2</v>
      </c>
    </row>
    <row r="1073" spans="3:25" x14ac:dyDescent="0.25">
      <c r="C1073" s="19" t="s">
        <v>2621</v>
      </c>
      <c r="D1073" s="6" t="s">
        <v>69</v>
      </c>
      <c r="E1073" s="6" t="s">
        <v>12</v>
      </c>
      <c r="F1073" s="48">
        <v>10.969277381755701</v>
      </c>
      <c r="G1073" s="8">
        <v>95.078736529327003</v>
      </c>
      <c r="H1073" s="9">
        <v>0.44473369246995698</v>
      </c>
      <c r="I1073" s="40">
        <v>2</v>
      </c>
      <c r="J1073" s="7">
        <v>3</v>
      </c>
      <c r="K1073" s="9">
        <v>1</v>
      </c>
      <c r="L1073" s="39">
        <v>1</v>
      </c>
      <c r="M1073" s="47">
        <v>1</v>
      </c>
      <c r="N1073" s="17">
        <v>0.194879057428581</v>
      </c>
      <c r="O1073" s="7">
        <f>Q1073/P1073/N1073</f>
        <v>1.0000000000000002</v>
      </c>
      <c r="P1073" s="7">
        <v>3.6255553938527738</v>
      </c>
      <c r="Q1073" s="33">
        <v>0.70654481780913636</v>
      </c>
      <c r="R1073" s="41" t="s">
        <v>1675</v>
      </c>
      <c r="S1073" s="33" t="s">
        <v>1675</v>
      </c>
      <c r="T1073" s="45" t="s">
        <v>1675</v>
      </c>
      <c r="U1073" s="55">
        <f>RANK(Q1073,$Q$5:$Q$3209,0)</f>
        <v>975</v>
      </c>
      <c r="V1073" s="55">
        <f>RANK(W1073,$W$5:$W$3209,0)</f>
        <v>1069</v>
      </c>
      <c r="W1073" s="55">
        <f>N1073*O1073</f>
        <v>0.19487905742858105</v>
      </c>
      <c r="X1073">
        <f t="shared" si="32"/>
        <v>91.959099681044449</v>
      </c>
      <c r="Y1073" s="77">
        <f t="shared" si="33"/>
        <v>1.0302038463460903E-2</v>
      </c>
    </row>
    <row r="1074" spans="3:25" x14ac:dyDescent="0.25">
      <c r="C1074" s="19" t="s">
        <v>2695</v>
      </c>
      <c r="D1074" s="6" t="s">
        <v>404</v>
      </c>
      <c r="E1074" s="6" t="s">
        <v>16</v>
      </c>
      <c r="F1074" s="48">
        <v>0.89346636334516805</v>
      </c>
      <c r="G1074" s="8">
        <v>10</v>
      </c>
      <c r="H1074" s="9">
        <v>0</v>
      </c>
      <c r="I1074" s="40">
        <v>2</v>
      </c>
      <c r="J1074" s="7">
        <v>0</v>
      </c>
      <c r="K1074" s="9">
        <v>1</v>
      </c>
      <c r="L1074" s="39">
        <v>0</v>
      </c>
      <c r="M1074" s="47">
        <v>0</v>
      </c>
      <c r="N1074" s="17">
        <v>1.3031481366344201E-2</v>
      </c>
      <c r="O1074" s="7">
        <f>Q1074/P1074/N1074</f>
        <v>14.950713546377353</v>
      </c>
      <c r="P1074" s="7">
        <v>2.8579421402647105</v>
      </c>
      <c r="Q1074" s="33">
        <v>0.55681270998142551</v>
      </c>
      <c r="R1074" s="38" t="s">
        <v>1677</v>
      </c>
      <c r="S1074" s="33" t="s">
        <v>1677</v>
      </c>
      <c r="T1074" s="45" t="s">
        <v>1676</v>
      </c>
      <c r="U1074" s="55">
        <f>RANK(Q1074,$Q$5:$Q$3209,0)</f>
        <v>1052</v>
      </c>
      <c r="V1074" s="55">
        <f>RANK(W1074,$W$5:$W$3209,0)</f>
        <v>1070</v>
      </c>
      <c r="W1074" s="55">
        <f>N1074*O1074</f>
        <v>0.1948299449931663</v>
      </c>
      <c r="X1074">
        <f t="shared" si="32"/>
        <v>91.76422062361587</v>
      </c>
      <c r="Y1074" s="77">
        <f t="shared" si="33"/>
        <v>1.0280206458229059E-2</v>
      </c>
    </row>
    <row r="1075" spans="3:25" x14ac:dyDescent="0.25">
      <c r="C1075" s="19" t="s">
        <v>2645</v>
      </c>
      <c r="D1075" s="6" t="s">
        <v>647</v>
      </c>
      <c r="E1075" s="6" t="s">
        <v>163</v>
      </c>
      <c r="F1075" s="48">
        <v>0.38186204174809102</v>
      </c>
      <c r="G1075" s="8">
        <v>10</v>
      </c>
      <c r="H1075" s="9">
        <v>0.604779156990084</v>
      </c>
      <c r="I1075" s="40">
        <v>0</v>
      </c>
      <c r="J1075" s="7">
        <v>1</v>
      </c>
      <c r="K1075" s="9">
        <v>0.21308899042005</v>
      </c>
      <c r="L1075" s="39">
        <v>0</v>
      </c>
      <c r="M1075" s="47">
        <v>0</v>
      </c>
      <c r="N1075" s="17">
        <v>9.7345454657690005E-3</v>
      </c>
      <c r="O1075" s="7">
        <f>Q1075/P1075/N1075</f>
        <v>19.997911461310199</v>
      </c>
      <c r="P1075" s="7">
        <v>3.3616102136581043</v>
      </c>
      <c r="Q1075" s="33">
        <v>0.65440660444831333</v>
      </c>
      <c r="R1075" s="38" t="s">
        <v>1677</v>
      </c>
      <c r="S1075" s="33" t="s">
        <v>1677</v>
      </c>
      <c r="T1075" s="45" t="s">
        <v>1675</v>
      </c>
      <c r="U1075" s="55">
        <f>RANK(Q1075,$Q$5:$Q$3209,0)</f>
        <v>1000</v>
      </c>
      <c r="V1075" s="55">
        <f>RANK(W1075,$W$5:$W$3209,0)</f>
        <v>1071</v>
      </c>
      <c r="W1075" s="55">
        <f>N1075*O1075</f>
        <v>0.19467057834054713</v>
      </c>
      <c r="X1075">
        <f t="shared" si="32"/>
        <v>91.56939067862271</v>
      </c>
      <c r="Y1075" s="77">
        <f t="shared" si="33"/>
        <v>1.0258379954988867E-2</v>
      </c>
    </row>
    <row r="1076" spans="3:25" x14ac:dyDescent="0.25">
      <c r="C1076" s="19" t="s">
        <v>2590</v>
      </c>
      <c r="D1076" s="6" t="s">
        <v>319</v>
      </c>
      <c r="E1076" s="6" t="s">
        <v>27</v>
      </c>
      <c r="F1076" s="48">
        <v>6.305515462213064</v>
      </c>
      <c r="G1076" s="8">
        <v>27.5903652676074</v>
      </c>
      <c r="H1076" s="9">
        <v>0.28632020796216701</v>
      </c>
      <c r="I1076" s="40">
        <v>15</v>
      </c>
      <c r="J1076" s="7">
        <v>5</v>
      </c>
      <c r="K1076" s="9">
        <v>0.91098377127771801</v>
      </c>
      <c r="L1076" s="39">
        <v>0.95731117822026901</v>
      </c>
      <c r="M1076" s="47">
        <v>0</v>
      </c>
      <c r="N1076" s="17">
        <v>0.19443206536601501</v>
      </c>
      <c r="O1076" s="7">
        <f>Q1076/P1076/N1076</f>
        <v>1</v>
      </c>
      <c r="P1076" s="7">
        <v>4.0842142252943843</v>
      </c>
      <c r="Q1076" s="33">
        <v>0.79410220722124614</v>
      </c>
      <c r="R1076" s="41" t="s">
        <v>1675</v>
      </c>
      <c r="S1076" s="33" t="s">
        <v>1675</v>
      </c>
      <c r="T1076" s="45" t="s">
        <v>1675</v>
      </c>
      <c r="U1076" s="55">
        <f>RANK(Q1076,$Q$5:$Q$3209,0)</f>
        <v>943</v>
      </c>
      <c r="V1076" s="55">
        <f>RANK(W1076,$W$5:$W$3209,0)</f>
        <v>1072</v>
      </c>
      <c r="W1076" s="55">
        <f>N1076*O1076</f>
        <v>0.19443206536601501</v>
      </c>
      <c r="X1076">
        <f t="shared" si="32"/>
        <v>91.374720100282161</v>
      </c>
      <c r="Y1076" s="77">
        <f t="shared" si="33"/>
        <v>1.0236571305353055E-2</v>
      </c>
    </row>
    <row r="1077" spans="3:25" x14ac:dyDescent="0.25">
      <c r="C1077" s="19" t="s">
        <v>2725</v>
      </c>
      <c r="D1077" s="6" t="s">
        <v>833</v>
      </c>
      <c r="E1077" s="6" t="s">
        <v>204</v>
      </c>
      <c r="F1077" s="48">
        <v>0.25305877849110098</v>
      </c>
      <c r="G1077" s="8">
        <v>10</v>
      </c>
      <c r="H1077" s="9">
        <v>0.423599682486277</v>
      </c>
      <c r="I1077" s="40">
        <v>0</v>
      </c>
      <c r="J1077" s="7">
        <v>0</v>
      </c>
      <c r="K1077" s="9">
        <v>9.4284813918689106E-2</v>
      </c>
      <c r="L1077" s="39">
        <v>0</v>
      </c>
      <c r="M1077" s="47">
        <v>0</v>
      </c>
      <c r="N1077" s="17">
        <v>7.30508297657216E-3</v>
      </c>
      <c r="O1077" s="7">
        <f>Q1077/P1077/N1077</f>
        <v>26.553376868630977</v>
      </c>
      <c r="P1077" s="7">
        <v>2.6184175459965564</v>
      </c>
      <c r="Q1077" s="33">
        <v>0.50790655197778201</v>
      </c>
      <c r="R1077" s="38" t="s">
        <v>1677</v>
      </c>
      <c r="S1077" s="33" t="s">
        <v>1677</v>
      </c>
      <c r="T1077" s="45" t="s">
        <v>1676</v>
      </c>
      <c r="U1077" s="55">
        <f>RANK(Q1077,$Q$5:$Q$3209,0)</f>
        <v>1083</v>
      </c>
      <c r="V1077" s="55">
        <f>RANK(W1077,$W$5:$W$3209,0)</f>
        <v>1073</v>
      </c>
      <c r="W1077" s="55">
        <f>N1077*O1077</f>
        <v>0.19397462133354113</v>
      </c>
      <c r="X1077">
        <f t="shared" si="32"/>
        <v>91.180288034916146</v>
      </c>
      <c r="Y1077" s="77">
        <f t="shared" si="33"/>
        <v>1.0214789375964031E-2</v>
      </c>
    </row>
    <row r="1078" spans="3:25" x14ac:dyDescent="0.25">
      <c r="C1078" s="19" t="s">
        <v>2666</v>
      </c>
      <c r="D1078" s="6" t="s">
        <v>475</v>
      </c>
      <c r="E1078" s="6" t="s">
        <v>19</v>
      </c>
      <c r="F1078" s="48">
        <v>8.8392844302853195</v>
      </c>
      <c r="G1078" s="8">
        <v>48.254122325235201</v>
      </c>
      <c r="H1078" s="9">
        <v>0.93293347160281104</v>
      </c>
      <c r="I1078" s="40">
        <v>0</v>
      </c>
      <c r="J1078" s="7">
        <v>4</v>
      </c>
      <c r="K1078" s="9">
        <v>0.91693033545124503</v>
      </c>
      <c r="L1078" s="39">
        <v>1</v>
      </c>
      <c r="M1078" s="47">
        <v>0</v>
      </c>
      <c r="N1078" s="17">
        <v>0.19390962386067201</v>
      </c>
      <c r="O1078" s="7">
        <f>Q1078/P1078/N1078</f>
        <v>1</v>
      </c>
      <c r="P1078" s="7">
        <v>3.2038253948777347</v>
      </c>
      <c r="Q1078" s="33">
        <v>0.62125257723601046</v>
      </c>
      <c r="R1078" s="41" t="s">
        <v>1675</v>
      </c>
      <c r="S1078" s="33" t="s">
        <v>1675</v>
      </c>
      <c r="T1078" s="45" t="s">
        <v>1675</v>
      </c>
      <c r="U1078" s="55">
        <f>RANK(Q1078,$Q$5:$Q$3209,0)</f>
        <v>1022</v>
      </c>
      <c r="V1078" s="55">
        <f>RANK(W1078,$W$5:$W$3209,0)</f>
        <v>1074</v>
      </c>
      <c r="W1078" s="55">
        <f>N1078*O1078</f>
        <v>0.19390962386067201</v>
      </c>
      <c r="X1078">
        <f t="shared" si="32"/>
        <v>90.986313413582607</v>
      </c>
      <c r="Y1078" s="77">
        <f t="shared" si="33"/>
        <v>1.0193058693336161E-2</v>
      </c>
    </row>
    <row r="1079" spans="3:25" x14ac:dyDescent="0.25">
      <c r="C1079" s="19" t="s">
        <v>2770</v>
      </c>
      <c r="D1079" s="6" t="s">
        <v>1502</v>
      </c>
      <c r="E1079" s="6" t="s">
        <v>863</v>
      </c>
      <c r="F1079" s="48">
        <v>0.51791752873254304</v>
      </c>
      <c r="G1079" s="8">
        <v>52.359543198055498</v>
      </c>
      <c r="H1079" s="9">
        <v>0.87798833623035399</v>
      </c>
      <c r="I1079" s="40">
        <v>0</v>
      </c>
      <c r="J1079" s="7">
        <v>0</v>
      </c>
      <c r="K1079" s="9">
        <v>0.16673806502734401</v>
      </c>
      <c r="L1079" s="39">
        <v>0</v>
      </c>
      <c r="M1079" s="47">
        <v>0</v>
      </c>
      <c r="N1079" s="17">
        <v>1.7277586458634E-2</v>
      </c>
      <c r="O1079" s="7">
        <f>Q1079/P1079/N1079</f>
        <v>11.218349420457526</v>
      </c>
      <c r="P1079" s="7">
        <v>2.1794075523847498</v>
      </c>
      <c r="Q1079" s="33">
        <v>0.42242585268388577</v>
      </c>
      <c r="R1079" s="38" t="s">
        <v>1677</v>
      </c>
      <c r="S1079" s="33" t="s">
        <v>1677</v>
      </c>
      <c r="T1079" s="45" t="s">
        <v>1677</v>
      </c>
      <c r="U1079" s="55">
        <f>RANK(Q1079,$Q$5:$Q$3209,0)</f>
        <v>1129</v>
      </c>
      <c r="V1079" s="55">
        <f>RANK(W1079,$W$5:$W$3209,0)</f>
        <v>1075</v>
      </c>
      <c r="W1079" s="55">
        <f>N1079*O1079</f>
        <v>0.19382600203512154</v>
      </c>
      <c r="X1079">
        <f t="shared" si="32"/>
        <v>90.792403789721931</v>
      </c>
      <c r="Y1079" s="77">
        <f t="shared" si="33"/>
        <v>1.0171335292276595E-2</v>
      </c>
    </row>
    <row r="1080" spans="3:25" x14ac:dyDescent="0.25">
      <c r="C1080" s="19" t="s">
        <v>2730</v>
      </c>
      <c r="D1080" s="6" t="s">
        <v>200</v>
      </c>
      <c r="E1080" s="6" t="s">
        <v>27</v>
      </c>
      <c r="F1080" s="48">
        <v>6.2676211101075001</v>
      </c>
      <c r="G1080" s="8">
        <v>51.462974584098497</v>
      </c>
      <c r="H1080" s="9">
        <v>0.36349217709551501</v>
      </c>
      <c r="I1080" s="40">
        <v>17</v>
      </c>
      <c r="J1080" s="7">
        <v>4</v>
      </c>
      <c r="K1080" s="9">
        <v>1</v>
      </c>
      <c r="L1080" s="39">
        <v>1</v>
      </c>
      <c r="M1080" s="47">
        <v>0</v>
      </c>
      <c r="N1080" s="17">
        <v>0.19295461411803999</v>
      </c>
      <c r="O1080" s="7">
        <f>Q1080/P1080/N1080</f>
        <v>1</v>
      </c>
      <c r="P1080" s="7">
        <v>2.5475604586040297</v>
      </c>
      <c r="Q1080" s="33">
        <v>0.49156354523231754</v>
      </c>
      <c r="R1080" s="41" t="s">
        <v>1675</v>
      </c>
      <c r="S1080" s="33" t="s">
        <v>1675</v>
      </c>
      <c r="T1080" s="45" t="s">
        <v>1676</v>
      </c>
      <c r="U1080" s="55">
        <f>RANK(Q1080,$Q$5:$Q$3209,0)</f>
        <v>1088</v>
      </c>
      <c r="V1080" s="55">
        <f>RANK(W1080,$W$5:$W$3209,0)</f>
        <v>1076</v>
      </c>
      <c r="W1080" s="55">
        <f>N1080*O1080</f>
        <v>0.19295461411803999</v>
      </c>
      <c r="X1080">
        <f t="shared" si="32"/>
        <v>90.598577787686807</v>
      </c>
      <c r="Y1080" s="77">
        <f t="shared" si="33"/>
        <v>1.0149621259243317E-2</v>
      </c>
    </row>
    <row r="1081" spans="3:25" x14ac:dyDescent="0.25">
      <c r="C1081" s="19" t="s">
        <v>2637</v>
      </c>
      <c r="D1081" s="6" t="s">
        <v>1881</v>
      </c>
      <c r="E1081" s="6" t="s">
        <v>27</v>
      </c>
      <c r="F1081" s="48">
        <v>6.8196840538105574</v>
      </c>
      <c r="G1081" s="8">
        <v>17.0170681352824</v>
      </c>
      <c r="H1081" s="9">
        <v>0.90444334651146396</v>
      </c>
      <c r="I1081" s="40">
        <v>21</v>
      </c>
      <c r="J1081" s="7">
        <v>1</v>
      </c>
      <c r="K1081" s="9">
        <v>1</v>
      </c>
      <c r="L1081" s="39">
        <v>0.87459329882716197</v>
      </c>
      <c r="M1081" s="47">
        <v>0</v>
      </c>
      <c r="N1081" s="17">
        <v>0.192393898255942</v>
      </c>
      <c r="O1081" s="7">
        <f>Q1081/P1081/N1081</f>
        <v>1</v>
      </c>
      <c r="P1081" s="7">
        <v>3.4813658837341102</v>
      </c>
      <c r="Q1081" s="33">
        <v>0.669793553626848</v>
      </c>
      <c r="R1081" s="41" t="s">
        <v>1675</v>
      </c>
      <c r="S1081" s="33" t="s">
        <v>1675</v>
      </c>
      <c r="T1081" s="45" t="s">
        <v>1675</v>
      </c>
      <c r="U1081" s="55">
        <f>RANK(Q1081,$Q$5:$Q$3209,0)</f>
        <v>992</v>
      </c>
      <c r="V1081" s="55">
        <f>RANK(W1081,$W$5:$W$3209,0)</f>
        <v>1077</v>
      </c>
      <c r="W1081" s="55">
        <f>N1081*O1081</f>
        <v>0.192393898255942</v>
      </c>
      <c r="X1081">
        <f t="shared" si="32"/>
        <v>90.40562317356877</v>
      </c>
      <c r="Y1081" s="77">
        <f t="shared" si="33"/>
        <v>1.0128004846476761E-2</v>
      </c>
    </row>
    <row r="1082" spans="3:25" x14ac:dyDescent="0.25">
      <c r="C1082" s="19" t="s">
        <v>2629</v>
      </c>
      <c r="D1082" s="6" t="s">
        <v>239</v>
      </c>
      <c r="E1082" s="6" t="s">
        <v>16</v>
      </c>
      <c r="F1082" s="48">
        <v>3.55527279763922</v>
      </c>
      <c r="G1082" s="8">
        <v>9.9999999999999893</v>
      </c>
      <c r="H1082" s="9">
        <v>0.37922738002725997</v>
      </c>
      <c r="I1082" s="40">
        <v>1</v>
      </c>
      <c r="J1082" s="7">
        <v>5</v>
      </c>
      <c r="K1082" s="9">
        <v>0.44720541367348599</v>
      </c>
      <c r="L1082" s="39">
        <v>0</v>
      </c>
      <c r="M1082" s="47">
        <v>0</v>
      </c>
      <c r="N1082" s="17">
        <v>1.2830116581710099E-2</v>
      </c>
      <c r="O1082" s="7">
        <f>Q1082/P1082/N1082</f>
        <v>14.950713546377354</v>
      </c>
      <c r="P1082" s="7">
        <v>3.6272700011790819</v>
      </c>
      <c r="Q1082" s="33">
        <v>0.69578074721081118</v>
      </c>
      <c r="R1082" s="38" t="s">
        <v>1677</v>
      </c>
      <c r="S1082" s="33" t="s">
        <v>1677</v>
      </c>
      <c r="T1082" s="45" t="s">
        <v>1675</v>
      </c>
      <c r="U1082" s="55">
        <f>RANK(Q1082,$Q$5:$Q$3209,0)</f>
        <v>984</v>
      </c>
      <c r="V1082" s="55">
        <f>RANK(W1082,$W$5:$W$3209,0)</f>
        <v>1078</v>
      </c>
      <c r="W1082" s="55">
        <f>N1082*O1082</f>
        <v>0.19181939777977389</v>
      </c>
      <c r="X1082">
        <f t="shared" si="32"/>
        <v>90.213229275312827</v>
      </c>
      <c r="Y1082" s="77">
        <f t="shared" si="33"/>
        <v>1.0106451249857804E-2</v>
      </c>
    </row>
    <row r="1083" spans="3:25" x14ac:dyDescent="0.25">
      <c r="C1083" s="19" t="s">
        <v>2679</v>
      </c>
      <c r="D1083" s="6" t="s">
        <v>467</v>
      </c>
      <c r="E1083" s="6" t="s">
        <v>204</v>
      </c>
      <c r="F1083" s="48">
        <v>1.2286250216860799</v>
      </c>
      <c r="G1083" s="8">
        <v>10</v>
      </c>
      <c r="H1083" s="9">
        <v>3.93532088167073E-2</v>
      </c>
      <c r="I1083" s="40">
        <v>0</v>
      </c>
      <c r="J1083" s="7">
        <v>0</v>
      </c>
      <c r="K1083" s="9">
        <v>0.39450130927947502</v>
      </c>
      <c r="L1083" s="39">
        <v>0</v>
      </c>
      <c r="M1083" s="47">
        <v>0</v>
      </c>
      <c r="N1083" s="17">
        <v>7.1883706913500496E-3</v>
      </c>
      <c r="O1083" s="7">
        <f>Q1083/P1083/N1083</f>
        <v>26.55337686863097</v>
      </c>
      <c r="P1083" s="7">
        <v>3.1533821836406548</v>
      </c>
      <c r="Q1083" s="33">
        <v>0.60190345157009173</v>
      </c>
      <c r="R1083" s="38" t="s">
        <v>1677</v>
      </c>
      <c r="S1083" s="33" t="s">
        <v>1677</v>
      </c>
      <c r="T1083" s="45" t="s">
        <v>1675</v>
      </c>
      <c r="U1083" s="55">
        <f>RANK(Q1083,$Q$5:$Q$3209,0)</f>
        <v>1035</v>
      </c>
      <c r="V1083" s="55">
        <f>RANK(W1083,$W$5:$W$3209,0)</f>
        <v>1079</v>
      </c>
      <c r="W1083" s="55">
        <f>N1083*O1083</f>
        <v>0.19087551603883923</v>
      </c>
      <c r="X1083">
        <f t="shared" si="32"/>
        <v>90.02140987753306</v>
      </c>
      <c r="Y1083" s="77">
        <f t="shared" si="33"/>
        <v>1.0084962013655848E-2</v>
      </c>
    </row>
    <row r="1084" spans="3:25" x14ac:dyDescent="0.25">
      <c r="C1084" s="19" t="s">
        <v>2676</v>
      </c>
      <c r="D1084" s="6" t="s">
        <v>659</v>
      </c>
      <c r="E1084" s="6" t="s">
        <v>12</v>
      </c>
      <c r="F1084" s="48">
        <v>1.5242123753986292</v>
      </c>
      <c r="G1084" s="8">
        <v>13.964449337216299</v>
      </c>
      <c r="H1084" s="9">
        <v>0.55825396534207095</v>
      </c>
      <c r="I1084" s="40">
        <v>0</v>
      </c>
      <c r="J1084" s="7">
        <v>4</v>
      </c>
      <c r="K1084" s="9">
        <v>0.38009293119524501</v>
      </c>
      <c r="L1084" s="39">
        <v>4.7213943606892898E-2</v>
      </c>
      <c r="M1084" s="47">
        <v>0</v>
      </c>
      <c r="N1084" s="17">
        <v>1.6970521212044901E-2</v>
      </c>
      <c r="O1084" s="7">
        <f>Q1084/P1084/N1084</f>
        <v>11.218349420457526</v>
      </c>
      <c r="P1084" s="7">
        <v>3.1947701947930756</v>
      </c>
      <c r="Q1084" s="33">
        <v>0.60822430098928115</v>
      </c>
      <c r="R1084" s="38" t="s">
        <v>1677</v>
      </c>
      <c r="S1084" s="33" t="s">
        <v>1677</v>
      </c>
      <c r="T1084" s="45" t="s">
        <v>1675</v>
      </c>
      <c r="U1084" s="55">
        <f>RANK(Q1084,$Q$5:$Q$3209,0)</f>
        <v>1032</v>
      </c>
      <c r="V1084" s="55">
        <f>RANK(W1084,$W$5:$W$3209,0)</f>
        <v>1080</v>
      </c>
      <c r="W1084" s="55">
        <f>N1084*O1084</f>
        <v>0.19038123680400607</v>
      </c>
      <c r="X1084">
        <f t="shared" si="32"/>
        <v>89.830534361494216</v>
      </c>
      <c r="Y1084" s="77">
        <f t="shared" si="33"/>
        <v>1.0063578519093749E-2</v>
      </c>
    </row>
    <row r="1085" spans="3:25" x14ac:dyDescent="0.25">
      <c r="C1085" s="19" t="s">
        <v>2657</v>
      </c>
      <c r="D1085" s="6" t="s">
        <v>176</v>
      </c>
      <c r="E1085" s="6" t="s">
        <v>27</v>
      </c>
      <c r="F1085" s="48">
        <v>4.9701634498775702</v>
      </c>
      <c r="G1085" s="8">
        <v>16.474057483452</v>
      </c>
      <c r="H1085" s="9">
        <v>0.66175964717249702</v>
      </c>
      <c r="I1085" s="40">
        <v>6</v>
      </c>
      <c r="J1085" s="7">
        <v>3</v>
      </c>
      <c r="K1085" s="9">
        <v>1</v>
      </c>
      <c r="L1085" s="39">
        <v>1</v>
      </c>
      <c r="M1085" s="47">
        <v>0</v>
      </c>
      <c r="N1085" s="17">
        <v>0.18890143826397399</v>
      </c>
      <c r="O1085" s="7">
        <f>Q1085/P1085/N1085</f>
        <v>1</v>
      </c>
      <c r="P1085" s="7">
        <v>3.3402955290816059</v>
      </c>
      <c r="Q1085" s="33">
        <v>0.63098662967023733</v>
      </c>
      <c r="R1085" s="41" t="s">
        <v>1675</v>
      </c>
      <c r="S1085" s="33" t="s">
        <v>1675</v>
      </c>
      <c r="T1085" s="45" t="s">
        <v>1675</v>
      </c>
      <c r="U1085" s="55">
        <f>RANK(Q1085,$Q$5:$Q$3209,0)</f>
        <v>1012</v>
      </c>
      <c r="V1085" s="55">
        <f>RANK(W1085,$W$5:$W$3209,0)</f>
        <v>1081</v>
      </c>
      <c r="W1085" s="55">
        <f>N1085*O1085</f>
        <v>0.18890143826397399</v>
      </c>
      <c r="X1085">
        <f t="shared" si="32"/>
        <v>89.640153124690215</v>
      </c>
      <c r="Y1085" s="77">
        <f t="shared" si="33"/>
        <v>1.004225039788466E-2</v>
      </c>
    </row>
    <row r="1086" spans="3:25" x14ac:dyDescent="0.25">
      <c r="C1086" s="19" t="s">
        <v>2644</v>
      </c>
      <c r="D1086" s="6" t="s">
        <v>922</v>
      </c>
      <c r="E1086" s="6" t="s">
        <v>19</v>
      </c>
      <c r="F1086" s="48">
        <v>13.499118330690999</v>
      </c>
      <c r="G1086" s="8">
        <v>28.405209895421098</v>
      </c>
      <c r="H1086" s="9">
        <v>0.91894334483561502</v>
      </c>
      <c r="I1086" s="40">
        <v>6</v>
      </c>
      <c r="J1086" s="7">
        <v>9</v>
      </c>
      <c r="K1086" s="9">
        <v>0.83641642515273296</v>
      </c>
      <c r="L1086" s="39">
        <v>1</v>
      </c>
      <c r="M1086" s="47">
        <v>0</v>
      </c>
      <c r="N1086" s="17">
        <v>0.18717481399348801</v>
      </c>
      <c r="O1086" s="7">
        <f>Q1086/P1086/N1086</f>
        <v>1</v>
      </c>
      <c r="P1086" s="7">
        <v>3.5169640649122091</v>
      </c>
      <c r="Q1086" s="33">
        <v>0.65828709467172419</v>
      </c>
      <c r="R1086" s="41" t="s">
        <v>1675</v>
      </c>
      <c r="S1086" s="33" t="s">
        <v>1675</v>
      </c>
      <c r="T1086" s="45" t="s">
        <v>1675</v>
      </c>
      <c r="U1086" s="55">
        <f>RANK(Q1086,$Q$5:$Q$3209,0)</f>
        <v>999</v>
      </c>
      <c r="V1086" s="55">
        <f>RANK(W1086,$W$5:$W$3209,0)</f>
        <v>1082</v>
      </c>
      <c r="W1086" s="55">
        <f>N1086*O1086</f>
        <v>0.18717481399348801</v>
      </c>
      <c r="X1086">
        <f t="shared" si="32"/>
        <v>89.451251686426247</v>
      </c>
      <c r="Y1086" s="77">
        <f t="shared" si="33"/>
        <v>1.0021088056261609E-2</v>
      </c>
    </row>
    <row r="1087" spans="3:25" x14ac:dyDescent="0.25">
      <c r="C1087" s="19" t="s">
        <v>3270</v>
      </c>
      <c r="D1087" s="6" t="s">
        <v>1104</v>
      </c>
      <c r="E1087" s="6" t="s">
        <v>39</v>
      </c>
      <c r="F1087" s="48">
        <v>7.6338076078988806E-2</v>
      </c>
      <c r="G1087" s="8">
        <v>70.300862246696099</v>
      </c>
      <c r="H1087" s="9">
        <v>1</v>
      </c>
      <c r="I1087" s="40">
        <v>0</v>
      </c>
      <c r="J1087" s="7">
        <v>0</v>
      </c>
      <c r="K1087" s="9">
        <v>1</v>
      </c>
      <c r="L1087" s="39">
        <v>1</v>
      </c>
      <c r="M1087" s="47">
        <v>0</v>
      </c>
      <c r="N1087" s="17">
        <v>0.18445130009147001</v>
      </c>
      <c r="O1087" s="7">
        <f>Q1087/P1087/N1087</f>
        <v>1</v>
      </c>
      <c r="P1087" s="7">
        <v>0.68738233050925812</v>
      </c>
      <c r="Q1087" s="33">
        <v>0.12678856452233719</v>
      </c>
      <c r="R1087" s="41" t="s">
        <v>1675</v>
      </c>
      <c r="S1087" s="33" t="s">
        <v>1675</v>
      </c>
      <c r="T1087" s="45" t="s">
        <v>1677</v>
      </c>
      <c r="U1087" s="55">
        <f>RANK(Q1087,$Q$5:$Q$3209,0)</f>
        <v>1636</v>
      </c>
      <c r="V1087" s="55">
        <f>RANK(W1087,$W$5:$W$3209,0)</f>
        <v>1083</v>
      </c>
      <c r="W1087" s="55">
        <f>N1087*O1087</f>
        <v>0.18445130009147001</v>
      </c>
      <c r="X1087">
        <f t="shared" si="32"/>
        <v>89.264076872432753</v>
      </c>
      <c r="Y1087" s="77">
        <f t="shared" si="33"/>
        <v>1.0000119145736818E-2</v>
      </c>
    </row>
    <row r="1088" spans="3:25" x14ac:dyDescent="0.25">
      <c r="C1088" s="19" t="s">
        <v>2609</v>
      </c>
      <c r="D1088" s="6" t="s">
        <v>763</v>
      </c>
      <c r="E1088" s="6" t="s">
        <v>90</v>
      </c>
      <c r="F1088" s="48">
        <v>6.6498015550711802</v>
      </c>
      <c r="G1088" s="8">
        <v>16.4165773727531</v>
      </c>
      <c r="H1088" s="9">
        <v>0.998099295414558</v>
      </c>
      <c r="I1088" s="40">
        <v>2</v>
      </c>
      <c r="J1088" s="7">
        <v>11</v>
      </c>
      <c r="K1088" s="9">
        <v>1</v>
      </c>
      <c r="L1088" s="39">
        <v>0.65934006827932101</v>
      </c>
      <c r="M1088" s="47">
        <v>0</v>
      </c>
      <c r="N1088" s="17">
        <v>0.184432433529057</v>
      </c>
      <c r="O1088" s="7">
        <f>Q1088/P1088/N1088</f>
        <v>1</v>
      </c>
      <c r="P1088" s="7">
        <v>4.0104097597182227</v>
      </c>
      <c r="Q1088" s="33">
        <v>0.73964963143351259</v>
      </c>
      <c r="R1088" s="41" t="s">
        <v>1675</v>
      </c>
      <c r="S1088" s="33" t="s">
        <v>1675</v>
      </c>
      <c r="T1088" s="45" t="s">
        <v>1675</v>
      </c>
      <c r="U1088" s="55">
        <f>RANK(Q1088,$Q$5:$Q$3209,0)</f>
        <v>963</v>
      </c>
      <c r="V1088" s="55">
        <f>RANK(W1088,$W$5:$W$3209,0)</f>
        <v>1084</v>
      </c>
      <c r="W1088" s="55">
        <f>N1088*O1088</f>
        <v>0.184432433529057</v>
      </c>
      <c r="X1088">
        <f t="shared" si="32"/>
        <v>89.079625572341286</v>
      </c>
      <c r="Y1088" s="77">
        <f t="shared" si="33"/>
        <v>9.9794553463437349E-3</v>
      </c>
    </row>
    <row r="1089" spans="3:25" x14ac:dyDescent="0.25">
      <c r="C1089" s="19" t="s">
        <v>2713</v>
      </c>
      <c r="D1089" s="6" t="s">
        <v>509</v>
      </c>
      <c r="E1089" s="6" t="s">
        <v>19</v>
      </c>
      <c r="F1089" s="48">
        <v>3.69811287677615</v>
      </c>
      <c r="G1089" s="8">
        <v>31.104118016758498</v>
      </c>
      <c r="H1089" s="9">
        <v>0.18221601172816701</v>
      </c>
      <c r="I1089" s="40">
        <v>1</v>
      </c>
      <c r="J1089" s="7">
        <v>1</v>
      </c>
      <c r="K1089" s="9">
        <v>0.37148497492295601</v>
      </c>
      <c r="L1089" s="39">
        <v>0</v>
      </c>
      <c r="M1089" s="47">
        <v>0</v>
      </c>
      <c r="N1089" s="17">
        <v>1.22790129172007E-2</v>
      </c>
      <c r="O1089" s="7">
        <f>Q1089/P1089/N1089</f>
        <v>14.950713546377351</v>
      </c>
      <c r="P1089" s="7">
        <v>2.8955158617417043</v>
      </c>
      <c r="Q1089" s="33">
        <v>0.53155881567348096</v>
      </c>
      <c r="R1089" s="38" t="s">
        <v>1677</v>
      </c>
      <c r="S1089" s="33" t="s">
        <v>1677</v>
      </c>
      <c r="T1089" s="45" t="s">
        <v>1676</v>
      </c>
      <c r="U1089" s="55">
        <f>RANK(Q1089,$Q$5:$Q$3209,0)</f>
        <v>1071</v>
      </c>
      <c r="V1089" s="55">
        <f>RANK(W1089,$W$5:$W$3209,0)</f>
        <v>1085</v>
      </c>
      <c r="W1089" s="55">
        <f>N1089*O1089</f>
        <v>0.18358000475733496</v>
      </c>
      <c r="X1089">
        <f t="shared" si="32"/>
        <v>88.895193138812232</v>
      </c>
      <c r="Y1089" s="77">
        <f t="shared" si="33"/>
        <v>9.9587936605430236E-3</v>
      </c>
    </row>
    <row r="1090" spans="3:25" x14ac:dyDescent="0.25">
      <c r="C1090" s="19" t="s">
        <v>2928</v>
      </c>
      <c r="D1090" s="6" t="s">
        <v>134</v>
      </c>
      <c r="E1090" s="6" t="s">
        <v>131</v>
      </c>
      <c r="F1090" s="48">
        <v>15.3135401756451</v>
      </c>
      <c r="G1090" s="8">
        <v>81.942145522315201</v>
      </c>
      <c r="H1090" s="9">
        <v>0.99242573057011896</v>
      </c>
      <c r="I1090" s="40">
        <v>23</v>
      </c>
      <c r="J1090" s="7">
        <v>2</v>
      </c>
      <c r="K1090" s="9">
        <v>1</v>
      </c>
      <c r="L1090" s="39">
        <v>0</v>
      </c>
      <c r="M1090" s="47">
        <v>0</v>
      </c>
      <c r="N1090" s="17">
        <v>0.183314313267436</v>
      </c>
      <c r="O1090" s="7">
        <f>Q1090/P1090/N1090</f>
        <v>1</v>
      </c>
      <c r="P1090" s="7">
        <v>1.4372597485866532</v>
      </c>
      <c r="Q1090" s="33">
        <v>0.26347028379909004</v>
      </c>
      <c r="R1090" s="41" t="s">
        <v>1675</v>
      </c>
      <c r="S1090" s="33" t="s">
        <v>1675</v>
      </c>
      <c r="T1090" s="45" t="s">
        <v>1677</v>
      </c>
      <c r="U1090" s="55">
        <f>RANK(Q1090,$Q$5:$Q$3209,0)</f>
        <v>1291</v>
      </c>
      <c r="V1090" s="55">
        <f>RANK(W1090,$W$5:$W$3209,0)</f>
        <v>1086</v>
      </c>
      <c r="W1090" s="55">
        <f>N1090*O1090</f>
        <v>0.183314313267436</v>
      </c>
      <c r="X1090">
        <f t="shared" si="32"/>
        <v>88.7116131340549</v>
      </c>
      <c r="Y1090" s="77">
        <f t="shared" si="33"/>
        <v>9.9382274710447353E-3</v>
      </c>
    </row>
    <row r="1091" spans="3:25" x14ac:dyDescent="0.25">
      <c r="C1091" s="19" t="s">
        <v>2738</v>
      </c>
      <c r="D1091" s="6" t="s">
        <v>116</v>
      </c>
      <c r="E1091" s="6" t="s">
        <v>12</v>
      </c>
      <c r="F1091" s="48">
        <v>9.6361190926210387</v>
      </c>
      <c r="G1091" s="8">
        <v>72.717375900181807</v>
      </c>
      <c r="H1091" s="9">
        <v>0.50487165365632802</v>
      </c>
      <c r="I1091" s="40">
        <v>2</v>
      </c>
      <c r="J1091" s="7">
        <v>3</v>
      </c>
      <c r="K1091" s="9">
        <v>1</v>
      </c>
      <c r="L1091" s="39">
        <v>0.93007563553745698</v>
      </c>
      <c r="M1091" s="47">
        <v>1</v>
      </c>
      <c r="N1091" s="17">
        <v>0.182077948006789</v>
      </c>
      <c r="O1091" s="7">
        <f>Q1091/P1091/N1091</f>
        <v>1</v>
      </c>
      <c r="P1091" s="7">
        <v>2.6305568033748488</v>
      </c>
      <c r="Q1091" s="33">
        <v>0.47896638487379078</v>
      </c>
      <c r="R1091" s="41" t="s">
        <v>1675</v>
      </c>
      <c r="S1091" s="33" t="s">
        <v>1675</v>
      </c>
      <c r="T1091" s="45" t="s">
        <v>1676</v>
      </c>
      <c r="U1091" s="55">
        <f>RANK(Q1091,$Q$5:$Q$3209,0)</f>
        <v>1096</v>
      </c>
      <c r="V1091" s="55">
        <f>RANK(W1091,$W$5:$W$3209,0)</f>
        <v>1087</v>
      </c>
      <c r="W1091" s="55">
        <f>N1091*O1091</f>
        <v>0.182077948006789</v>
      </c>
      <c r="X1091">
        <f t="shared" si="32"/>
        <v>88.528298820787469</v>
      </c>
      <c r="Y1091" s="77">
        <f t="shared" si="33"/>
        <v>9.9176910465610876E-3</v>
      </c>
    </row>
    <row r="1092" spans="3:25" x14ac:dyDescent="0.25">
      <c r="C1092" s="19" t="s">
        <v>2667</v>
      </c>
      <c r="D1092" s="6" t="s">
        <v>651</v>
      </c>
      <c r="E1092" s="6" t="s">
        <v>39</v>
      </c>
      <c r="F1092" s="48">
        <v>24.82705233644176</v>
      </c>
      <c r="G1092" s="8">
        <v>10</v>
      </c>
      <c r="H1092" s="9">
        <v>0.80770467013167002</v>
      </c>
      <c r="I1092" s="40">
        <v>5</v>
      </c>
      <c r="J1092" s="7">
        <v>8</v>
      </c>
      <c r="K1092" s="9">
        <v>1</v>
      </c>
      <c r="L1092" s="39">
        <v>0.95090956787126002</v>
      </c>
      <c r="M1092" s="47">
        <v>1</v>
      </c>
      <c r="N1092" s="17">
        <v>0.18199521880275499</v>
      </c>
      <c r="O1092" s="7">
        <f>Q1092/P1092/N1092</f>
        <v>1.0000000000000002</v>
      </c>
      <c r="P1092" s="7">
        <v>3.4115491618779701</v>
      </c>
      <c r="Q1092" s="33">
        <v>0.62088563617233661</v>
      </c>
      <c r="R1092" s="41" t="s">
        <v>1675</v>
      </c>
      <c r="S1092" s="33" t="s">
        <v>1675</v>
      </c>
      <c r="T1092" s="45" t="s">
        <v>1675</v>
      </c>
      <c r="U1092" s="55">
        <f>RANK(Q1092,$Q$5:$Q$3209,0)</f>
        <v>1023</v>
      </c>
      <c r="V1092" s="55">
        <f>RANK(W1092,$W$5:$W$3209,0)</f>
        <v>1088</v>
      </c>
      <c r="W1092" s="55">
        <f>N1092*O1092</f>
        <v>0.18199521880275502</v>
      </c>
      <c r="X1092">
        <f t="shared" si="32"/>
        <v>88.346220872780677</v>
      </c>
      <c r="Y1092" s="77">
        <f t="shared" si="33"/>
        <v>9.8972931302024007E-3</v>
      </c>
    </row>
    <row r="1093" spans="3:25" x14ac:dyDescent="0.25">
      <c r="C1093" s="19" t="s">
        <v>3503</v>
      </c>
      <c r="D1093" s="6" t="s">
        <v>1256</v>
      </c>
      <c r="E1093" s="6" t="s">
        <v>204</v>
      </c>
      <c r="F1093" s="48">
        <v>31.400404836165599</v>
      </c>
      <c r="G1093" s="8">
        <v>61.358133654490103</v>
      </c>
      <c r="H1093" s="9">
        <v>0.49812962593709498</v>
      </c>
      <c r="I1093" s="40">
        <v>0</v>
      </c>
      <c r="J1093" s="7">
        <v>2</v>
      </c>
      <c r="K1093" s="9">
        <v>0.87935958982264995</v>
      </c>
      <c r="L1093" s="39">
        <v>1</v>
      </c>
      <c r="M1093" s="47">
        <v>0</v>
      </c>
      <c r="N1093" s="17">
        <v>0.18146550308055001</v>
      </c>
      <c r="O1093" s="7">
        <f>Q1093/P1093/N1093</f>
        <v>1</v>
      </c>
      <c r="P1093" s="7">
        <v>0.47061108892799935</v>
      </c>
      <c r="Q1093" s="33">
        <v>8.5399678007604868E-2</v>
      </c>
      <c r="R1093" s="41" t="s">
        <v>1675</v>
      </c>
      <c r="S1093" s="33" t="s">
        <v>1675</v>
      </c>
      <c r="T1093" s="45" t="s">
        <v>1677</v>
      </c>
      <c r="U1093" s="55">
        <f>RANK(Q1093,$Q$5:$Q$3209,0)</f>
        <v>1873</v>
      </c>
      <c r="V1093" s="55">
        <f>RANK(W1093,$W$5:$W$3209,0)</f>
        <v>1089</v>
      </c>
      <c r="W1093" s="55">
        <f>N1093*O1093</f>
        <v>0.18146550308055001</v>
      </c>
      <c r="X1093">
        <f t="shared" si="32"/>
        <v>88.164225653977923</v>
      </c>
      <c r="Y1093" s="77">
        <f t="shared" si="33"/>
        <v>9.8769044818709691E-3</v>
      </c>
    </row>
    <row r="1094" spans="3:25" x14ac:dyDescent="0.25">
      <c r="C1094" s="19" t="s">
        <v>2772</v>
      </c>
      <c r="D1094" s="6" t="s">
        <v>1406</v>
      </c>
      <c r="E1094" s="6" t="s">
        <v>39</v>
      </c>
      <c r="F1094" s="48">
        <v>15.98602573907079</v>
      </c>
      <c r="G1094" s="8">
        <v>25.354772011086499</v>
      </c>
      <c r="H1094" s="9">
        <v>0.93500278562537098</v>
      </c>
      <c r="I1094" s="40">
        <v>4</v>
      </c>
      <c r="J1094" s="7">
        <v>4</v>
      </c>
      <c r="K1094" s="9">
        <v>0.999999999999999</v>
      </c>
      <c r="L1094" s="39">
        <v>0.96137174602033504</v>
      </c>
      <c r="M1094" s="47">
        <v>1</v>
      </c>
      <c r="N1094" s="17">
        <v>0.18145795252247399</v>
      </c>
      <c r="O1094" s="7">
        <f>Q1094/P1094/N1094</f>
        <v>1</v>
      </c>
      <c r="P1094" s="7">
        <v>2.3256955536264643</v>
      </c>
      <c r="Q1094" s="33">
        <v>0.4220159533516798</v>
      </c>
      <c r="R1094" s="41" t="s">
        <v>1675</v>
      </c>
      <c r="S1094" s="33" t="s">
        <v>1675</v>
      </c>
      <c r="T1094" s="45" t="s">
        <v>1676</v>
      </c>
      <c r="U1094" s="55">
        <f>RANK(Q1094,$Q$5:$Q$3209,0)</f>
        <v>1131</v>
      </c>
      <c r="V1094" s="55">
        <f>RANK(W1094,$W$5:$W$3209,0)</f>
        <v>1090</v>
      </c>
      <c r="W1094" s="55">
        <f>N1094*O1094</f>
        <v>0.18145795252247399</v>
      </c>
      <c r="X1094">
        <f t="shared" si="32"/>
        <v>87.982760150897377</v>
      </c>
      <c r="Y1094" s="77">
        <f t="shared" si="33"/>
        <v>9.8565751767884791E-3</v>
      </c>
    </row>
    <row r="1095" spans="3:25" x14ac:dyDescent="0.25">
      <c r="C1095" s="19" t="s">
        <v>2597</v>
      </c>
      <c r="D1095" s="6" t="s">
        <v>829</v>
      </c>
      <c r="E1095" s="6" t="s">
        <v>144</v>
      </c>
      <c r="F1095" s="48">
        <v>2.7135017210551</v>
      </c>
      <c r="G1095" s="8">
        <v>13.300234669861</v>
      </c>
      <c r="H1095" s="9">
        <v>0.40684635824134602</v>
      </c>
      <c r="I1095" s="40">
        <v>11</v>
      </c>
      <c r="J1095" s="7">
        <v>2</v>
      </c>
      <c r="K1095" s="9">
        <v>1</v>
      </c>
      <c r="L1095" s="39">
        <v>1</v>
      </c>
      <c r="M1095" s="47">
        <v>0</v>
      </c>
      <c r="N1095" s="17">
        <v>0.180869423462242</v>
      </c>
      <c r="O1095" s="7">
        <f>Q1095/P1095/N1095</f>
        <v>1</v>
      </c>
      <c r="P1095" s="7">
        <v>4.29674834991458</v>
      </c>
      <c r="Q1095" s="33">
        <v>0.77715039681138975</v>
      </c>
      <c r="R1095" s="41" t="s">
        <v>1675</v>
      </c>
      <c r="S1095" s="33" t="s">
        <v>1675</v>
      </c>
      <c r="T1095" s="45" t="s">
        <v>1675</v>
      </c>
      <c r="U1095" s="55">
        <f>RANK(Q1095,$Q$5:$Q$3209,0)</f>
        <v>950</v>
      </c>
      <c r="V1095" s="55">
        <f>RANK(W1095,$W$5:$W$3209,0)</f>
        <v>1091</v>
      </c>
      <c r="W1095" s="55">
        <f>N1095*O1095</f>
        <v>0.180869423462242</v>
      </c>
      <c r="X1095">
        <f t="shared" ref="X1095:X1158" si="34">X1094-W1094</f>
        <v>87.801302198374898</v>
      </c>
      <c r="Y1095" s="77">
        <f t="shared" ref="Y1095:Y1158" si="35">X1095/$X$5</f>
        <v>9.8362467175835567E-3</v>
      </c>
    </row>
    <row r="1096" spans="3:25" x14ac:dyDescent="0.25">
      <c r="C1096" s="19" t="s">
        <v>2742</v>
      </c>
      <c r="D1096" s="6" t="s">
        <v>1194</v>
      </c>
      <c r="E1096" s="6" t="s">
        <v>126</v>
      </c>
      <c r="F1096" s="48">
        <v>40.302450395681497</v>
      </c>
      <c r="G1096" s="8">
        <v>15.378833841019601</v>
      </c>
      <c r="H1096" s="9">
        <v>0.88670590619730505</v>
      </c>
      <c r="I1096" s="40">
        <v>12</v>
      </c>
      <c r="J1096" s="7">
        <v>21</v>
      </c>
      <c r="K1096" s="9">
        <v>1</v>
      </c>
      <c r="L1096" s="39">
        <v>0</v>
      </c>
      <c r="M1096" s="47">
        <v>0</v>
      </c>
      <c r="N1096" s="17">
        <v>0.179995622873698</v>
      </c>
      <c r="O1096" s="7">
        <f>Q1096/P1096/N1096</f>
        <v>1</v>
      </c>
      <c r="P1096" s="7">
        <v>2.6167669911301088</v>
      </c>
      <c r="Q1096" s="33">
        <v>0.4710066044837965</v>
      </c>
      <c r="R1096" s="41" t="s">
        <v>1675</v>
      </c>
      <c r="S1096" s="33" t="s">
        <v>1675</v>
      </c>
      <c r="T1096" s="45" t="s">
        <v>1676</v>
      </c>
      <c r="U1096" s="55">
        <f>RANK(Q1096,$Q$5:$Q$3209,0)</f>
        <v>1100</v>
      </c>
      <c r="V1096" s="55">
        <f>RANK(W1096,$W$5:$W$3209,0)</f>
        <v>1092</v>
      </c>
      <c r="W1096" s="55">
        <f>N1096*O1096</f>
        <v>0.179995622873698</v>
      </c>
      <c r="X1096">
        <f t="shared" si="34"/>
        <v>87.620432774912658</v>
      </c>
      <c r="Y1096" s="77">
        <f t="shared" si="35"/>
        <v>9.8159841903966358E-3</v>
      </c>
    </row>
    <row r="1097" spans="3:25" x14ac:dyDescent="0.25">
      <c r="C1097" s="19" t="s">
        <v>2731</v>
      </c>
      <c r="D1097" s="6" t="s">
        <v>221</v>
      </c>
      <c r="E1097" s="6" t="s">
        <v>12</v>
      </c>
      <c r="F1097" s="48">
        <v>1.1709297981709701</v>
      </c>
      <c r="G1097" s="8">
        <v>73.943169800911505</v>
      </c>
      <c r="H1097" s="9">
        <v>0.93253061785047697</v>
      </c>
      <c r="I1097" s="40">
        <v>0</v>
      </c>
      <c r="J1097" s="7">
        <v>0</v>
      </c>
      <c r="K1097" s="9">
        <v>1</v>
      </c>
      <c r="L1097" s="39">
        <v>1</v>
      </c>
      <c r="M1097" s="47">
        <v>0</v>
      </c>
      <c r="N1097" s="17">
        <v>0.17986890633657099</v>
      </c>
      <c r="O1097" s="7">
        <f>Q1097/P1097/N1097</f>
        <v>1</v>
      </c>
      <c r="P1097" s="7">
        <v>2.7268966566076678</v>
      </c>
      <c r="Q1097" s="33">
        <v>0.49048391931687318</v>
      </c>
      <c r="R1097" s="41" t="s">
        <v>1675</v>
      </c>
      <c r="S1097" s="33" t="s">
        <v>1675</v>
      </c>
      <c r="T1097" s="45" t="s">
        <v>1676</v>
      </c>
      <c r="U1097" s="55">
        <f>RANK(Q1097,$Q$5:$Q$3209,0)</f>
        <v>1089</v>
      </c>
      <c r="V1097" s="55">
        <f>RANK(W1097,$W$5:$W$3209,0)</f>
        <v>1093</v>
      </c>
      <c r="W1097" s="55">
        <f>N1097*O1097</f>
        <v>0.17986890633657099</v>
      </c>
      <c r="X1097">
        <f t="shared" si="34"/>
        <v>87.440437152038953</v>
      </c>
      <c r="Y1097" s="77">
        <f t="shared" si="35"/>
        <v>9.7958195537643598E-3</v>
      </c>
    </row>
    <row r="1098" spans="3:25" x14ac:dyDescent="0.25">
      <c r="C1098" s="19" t="s">
        <v>2957</v>
      </c>
      <c r="D1098" s="6" t="s">
        <v>633</v>
      </c>
      <c r="E1098" s="6" t="s">
        <v>204</v>
      </c>
      <c r="F1098" s="48">
        <v>1.1994213159270399</v>
      </c>
      <c r="G1098" s="8">
        <v>24.9201377222962</v>
      </c>
      <c r="H1098" s="9">
        <v>0.47664897272775603</v>
      </c>
      <c r="I1098" s="40">
        <v>0</v>
      </c>
      <c r="J1098" s="7">
        <v>0</v>
      </c>
      <c r="K1098" s="9">
        <v>0.73656842908792097</v>
      </c>
      <c r="L1098" s="39">
        <v>0</v>
      </c>
      <c r="M1098" s="47">
        <v>0</v>
      </c>
      <c r="N1098" s="17">
        <v>1.5948181827151301E-2</v>
      </c>
      <c r="O1098" s="7">
        <f>Q1098/P1098/N1098</f>
        <v>11.218349420457526</v>
      </c>
      <c r="P1098" s="7">
        <v>1.3825426974057911</v>
      </c>
      <c r="Q1098" s="33">
        <v>0.24735386115496377</v>
      </c>
      <c r="R1098" s="38" t="s">
        <v>1677</v>
      </c>
      <c r="S1098" s="33" t="s">
        <v>1677</v>
      </c>
      <c r="T1098" s="45" t="s">
        <v>1677</v>
      </c>
      <c r="U1098" s="55">
        <f>RANK(Q1098,$Q$5:$Q$3209,0)</f>
        <v>1320</v>
      </c>
      <c r="V1098" s="55">
        <f>RANK(W1098,$W$5:$W$3209,0)</f>
        <v>1094</v>
      </c>
      <c r="W1098" s="55">
        <f>N1098*O1098</f>
        <v>0.17891227635797405</v>
      </c>
      <c r="X1098">
        <f t="shared" si="34"/>
        <v>87.260568245702387</v>
      </c>
      <c r="Y1098" s="77">
        <f t="shared" si="35"/>
        <v>9.7756691129935493E-3</v>
      </c>
    </row>
    <row r="1099" spans="3:25" x14ac:dyDescent="0.25">
      <c r="C1099" s="19" t="s">
        <v>2911</v>
      </c>
      <c r="D1099" s="6" t="s">
        <v>593</v>
      </c>
      <c r="E1099" s="6" t="s">
        <v>90</v>
      </c>
      <c r="F1099" s="48">
        <v>41.1713391313695</v>
      </c>
      <c r="G1099" s="8">
        <v>48.693278213757303</v>
      </c>
      <c r="H1099" s="9">
        <v>1</v>
      </c>
      <c r="I1099" s="40">
        <v>9</v>
      </c>
      <c r="J1099" s="7">
        <v>13</v>
      </c>
      <c r="K1099" s="9">
        <v>1</v>
      </c>
      <c r="L1099" s="39">
        <v>0.41492731338116301</v>
      </c>
      <c r="M1099" s="47">
        <v>1</v>
      </c>
      <c r="N1099" s="17">
        <v>0.178304768132591</v>
      </c>
      <c r="O1099" s="7">
        <f>Q1099/P1099/N1099</f>
        <v>1</v>
      </c>
      <c r="P1099" s="7">
        <v>1.541957420412811</v>
      </c>
      <c r="Q1099" s="33">
        <v>0.27493836031703439</v>
      </c>
      <c r="R1099" s="41" t="s">
        <v>1675</v>
      </c>
      <c r="S1099" s="33" t="s">
        <v>1675</v>
      </c>
      <c r="T1099" s="45" t="s">
        <v>1677</v>
      </c>
      <c r="U1099" s="55">
        <f>RANK(Q1099,$Q$5:$Q$3209,0)</f>
        <v>1274</v>
      </c>
      <c r="V1099" s="55">
        <f>RANK(W1099,$W$5:$W$3209,0)</f>
        <v>1095</v>
      </c>
      <c r="W1099" s="55">
        <f>N1099*O1099</f>
        <v>0.178304768132591</v>
      </c>
      <c r="X1099">
        <f t="shared" si="34"/>
        <v>87.081655969344411</v>
      </c>
      <c r="Y1099" s="77">
        <f t="shared" si="35"/>
        <v>9.7556258420283242E-3</v>
      </c>
    </row>
    <row r="1100" spans="3:25" x14ac:dyDescent="0.25">
      <c r="C1100" s="19" t="s">
        <v>2791</v>
      </c>
      <c r="D1100" s="6" t="s">
        <v>231</v>
      </c>
      <c r="E1100" s="6" t="s">
        <v>115</v>
      </c>
      <c r="F1100" s="48">
        <v>9.74115400100054</v>
      </c>
      <c r="G1100" s="8">
        <v>27.0068143798172</v>
      </c>
      <c r="H1100" s="9">
        <v>0.22280096181555001</v>
      </c>
      <c r="I1100" s="40">
        <v>14</v>
      </c>
      <c r="J1100" s="7">
        <v>2</v>
      </c>
      <c r="K1100" s="9">
        <v>1</v>
      </c>
      <c r="L1100" s="39">
        <v>1</v>
      </c>
      <c r="M1100" s="47">
        <v>0</v>
      </c>
      <c r="N1100" s="17">
        <v>0.17815907342321999</v>
      </c>
      <c r="O1100" s="7">
        <f>Q1100/P1100/N1100</f>
        <v>1</v>
      </c>
      <c r="P1100" s="7">
        <v>2.2096715696646378</v>
      </c>
      <c r="Q1100" s="33">
        <v>0.39367303942108395</v>
      </c>
      <c r="R1100" s="41" t="s">
        <v>1675</v>
      </c>
      <c r="S1100" s="33" t="s">
        <v>1675</v>
      </c>
      <c r="T1100" s="45" t="s">
        <v>1677</v>
      </c>
      <c r="U1100" s="55">
        <f>RANK(Q1100,$Q$5:$Q$3209,0)</f>
        <v>1150</v>
      </c>
      <c r="V1100" s="55">
        <f>RANK(W1100,$W$5:$W$3209,0)</f>
        <v>1096</v>
      </c>
      <c r="W1100" s="55">
        <f>N1100*O1100</f>
        <v>0.17815907342321999</v>
      </c>
      <c r="X1100">
        <f t="shared" si="34"/>
        <v>86.903351201211819</v>
      </c>
      <c r="Y1100" s="77">
        <f t="shared" si="35"/>
        <v>9.735650629288186E-3</v>
      </c>
    </row>
    <row r="1101" spans="3:25" x14ac:dyDescent="0.25">
      <c r="C1101" s="19" t="s">
        <v>2668</v>
      </c>
      <c r="D1101" s="6" t="s">
        <v>669</v>
      </c>
      <c r="E1101" s="6" t="s">
        <v>22</v>
      </c>
      <c r="F1101" s="48">
        <v>3.3475232192501099</v>
      </c>
      <c r="G1101" s="8">
        <v>12.757652382342901</v>
      </c>
      <c r="H1101" s="9">
        <v>0.17223445451637001</v>
      </c>
      <c r="I1101" s="40">
        <v>0</v>
      </c>
      <c r="J1101" s="7">
        <v>6</v>
      </c>
      <c r="K1101" s="9">
        <v>0.36136595985201397</v>
      </c>
      <c r="L1101" s="39">
        <v>0.35265334973380702</v>
      </c>
      <c r="M1101" s="47">
        <v>0</v>
      </c>
      <c r="N1101" s="17">
        <v>1.5794278190937101E-2</v>
      </c>
      <c r="O1101" s="7">
        <f>Q1101/P1101/N1101</f>
        <v>11.218349420457526</v>
      </c>
      <c r="P1101" s="7">
        <v>3.4911046673430044</v>
      </c>
      <c r="Q1101" s="33">
        <v>0.61857393453988985</v>
      </c>
      <c r="R1101" s="38" t="s">
        <v>1677</v>
      </c>
      <c r="S1101" s="33" t="s">
        <v>1677</v>
      </c>
      <c r="T1101" s="45" t="s">
        <v>1675</v>
      </c>
      <c r="U1101" s="55">
        <f>RANK(Q1101,$Q$5:$Q$3209,0)</f>
        <v>1024</v>
      </c>
      <c r="V1101" s="55">
        <f>RANK(W1101,$W$5:$W$3209,0)</f>
        <v>1097</v>
      </c>
      <c r="W1101" s="55">
        <f>N1101*O1101</f>
        <v>0.17718573158984419</v>
      </c>
      <c r="X1101">
        <f t="shared" si="34"/>
        <v>86.725192127788603</v>
      </c>
      <c r="Y1101" s="77">
        <f t="shared" si="35"/>
        <v>9.7156917385053648E-3</v>
      </c>
    </row>
    <row r="1102" spans="3:25" x14ac:dyDescent="0.25">
      <c r="C1102" s="19" t="s">
        <v>2834</v>
      </c>
      <c r="D1102" s="6" t="s">
        <v>731</v>
      </c>
      <c r="E1102" s="6" t="s">
        <v>27</v>
      </c>
      <c r="F1102" s="48">
        <v>4.2046755117713897</v>
      </c>
      <c r="G1102" s="8">
        <v>48.329655728183297</v>
      </c>
      <c r="H1102" s="9">
        <v>0.40207423852350399</v>
      </c>
      <c r="I1102" s="40">
        <v>0</v>
      </c>
      <c r="J1102" s="7">
        <v>0</v>
      </c>
      <c r="K1102" s="9">
        <v>0.628082825445203</v>
      </c>
      <c r="L1102" s="39">
        <v>0</v>
      </c>
      <c r="M1102" s="47">
        <v>0</v>
      </c>
      <c r="N1102" s="17">
        <v>1.5790194832801099E-2</v>
      </c>
      <c r="O1102" s="7">
        <f>Q1102/P1102/N1102</f>
        <v>11.218349420457526</v>
      </c>
      <c r="P1102" s="7">
        <v>1.8808596282912482</v>
      </c>
      <c r="Q1102" s="33">
        <v>0.33317532982611997</v>
      </c>
      <c r="R1102" s="38" t="s">
        <v>1677</v>
      </c>
      <c r="S1102" s="33" t="s">
        <v>1677</v>
      </c>
      <c r="T1102" s="45" t="s">
        <v>1677</v>
      </c>
      <c r="U1102" s="55">
        <f>RANK(Q1102,$Q$5:$Q$3209,0)</f>
        <v>1196</v>
      </c>
      <c r="V1102" s="55">
        <f>RANK(W1102,$W$5:$W$3209,0)</f>
        <v>1098</v>
      </c>
      <c r="W1102" s="55">
        <f>N1102*O1102</f>
        <v>0.17713992305146564</v>
      </c>
      <c r="X1102">
        <f t="shared" si="34"/>
        <v>86.548006396198758</v>
      </c>
      <c r="Y1102" s="77">
        <f t="shared" si="35"/>
        <v>9.6958418897318752E-3</v>
      </c>
    </row>
    <row r="1103" spans="3:25" x14ac:dyDescent="0.25">
      <c r="C1103" s="19" t="s">
        <v>2687</v>
      </c>
      <c r="D1103" s="6" t="s">
        <v>81</v>
      </c>
      <c r="E1103" s="6" t="s">
        <v>27</v>
      </c>
      <c r="F1103" s="48">
        <v>8.4743353541477795</v>
      </c>
      <c r="G1103" s="8">
        <v>22.3341361160624</v>
      </c>
      <c r="H1103" s="9">
        <v>0.66057240846713905</v>
      </c>
      <c r="I1103" s="40">
        <v>7</v>
      </c>
      <c r="J1103" s="7">
        <v>3</v>
      </c>
      <c r="K1103" s="9">
        <v>1</v>
      </c>
      <c r="L1103" s="39">
        <v>1</v>
      </c>
      <c r="M1103" s="47">
        <v>0</v>
      </c>
      <c r="N1103" s="17">
        <v>0.176769402900291</v>
      </c>
      <c r="O1103" s="7">
        <f>Q1103/P1103/N1103</f>
        <v>1</v>
      </c>
      <c r="P1103" s="7">
        <v>3.2715347258022081</v>
      </c>
      <c r="Q1103" s="33">
        <v>0.57830724004762357</v>
      </c>
      <c r="R1103" s="41" t="s">
        <v>1675</v>
      </c>
      <c r="S1103" s="33" t="s">
        <v>1675</v>
      </c>
      <c r="T1103" s="45" t="s">
        <v>1675</v>
      </c>
      <c r="U1103" s="55">
        <f>RANK(Q1103,$Q$5:$Q$3209,0)</f>
        <v>1043</v>
      </c>
      <c r="V1103" s="55">
        <f>RANK(W1103,$W$5:$W$3209,0)</f>
        <v>1099</v>
      </c>
      <c r="W1103" s="55">
        <f>N1103*O1103</f>
        <v>0.176769402900291</v>
      </c>
      <c r="X1103">
        <f t="shared" si="34"/>
        <v>86.370866473147288</v>
      </c>
      <c r="Y1103" s="77">
        <f t="shared" si="35"/>
        <v>9.6759971728194623E-3</v>
      </c>
    </row>
    <row r="1104" spans="3:25" x14ac:dyDescent="0.25">
      <c r="C1104" s="19" t="s">
        <v>2796</v>
      </c>
      <c r="D1104" s="6" t="s">
        <v>962</v>
      </c>
      <c r="E1104" s="6" t="s">
        <v>16</v>
      </c>
      <c r="F1104" s="48">
        <v>34.663632725456502</v>
      </c>
      <c r="G1104" s="8">
        <v>46.995148791494501</v>
      </c>
      <c r="H1104" s="9">
        <v>0.96434507084299004</v>
      </c>
      <c r="I1104" s="40">
        <v>5</v>
      </c>
      <c r="J1104" s="7">
        <v>9</v>
      </c>
      <c r="K1104" s="9">
        <v>0.99158222009290797</v>
      </c>
      <c r="L1104" s="39">
        <v>0.60090116863455201</v>
      </c>
      <c r="M1104" s="47">
        <v>0</v>
      </c>
      <c r="N1104" s="17">
        <v>0.175843598774274</v>
      </c>
      <c r="O1104" s="7">
        <f>Q1104/P1104/N1104</f>
        <v>1</v>
      </c>
      <c r="P1104" s="7">
        <v>2.2159617141044303</v>
      </c>
      <c r="Q1104" s="33">
        <v>0.38966268255413189</v>
      </c>
      <c r="R1104" s="41" t="s">
        <v>1675</v>
      </c>
      <c r="S1104" s="33" t="s">
        <v>1675</v>
      </c>
      <c r="T1104" s="45" t="s">
        <v>1677</v>
      </c>
      <c r="U1104" s="55">
        <f>RANK(Q1104,$Q$5:$Q$3209,0)</f>
        <v>1155</v>
      </c>
      <c r="V1104" s="55">
        <f>RANK(W1104,$W$5:$W$3209,0)</f>
        <v>1100</v>
      </c>
      <c r="W1104" s="55">
        <f>N1104*O1104</f>
        <v>0.175843598774274</v>
      </c>
      <c r="X1104">
        <f t="shared" si="34"/>
        <v>86.194097070246997</v>
      </c>
      <c r="Y1104" s="77">
        <f t="shared" si="35"/>
        <v>9.6561939647176187E-3</v>
      </c>
    </row>
    <row r="1105" spans="3:25" x14ac:dyDescent="0.25">
      <c r="C1105" s="19" t="s">
        <v>2728</v>
      </c>
      <c r="D1105" s="6" t="s">
        <v>705</v>
      </c>
      <c r="E1105" s="6" t="s">
        <v>39</v>
      </c>
      <c r="F1105" s="48">
        <v>25.703629124327108</v>
      </c>
      <c r="G1105" s="8">
        <v>27.667454996936499</v>
      </c>
      <c r="H1105" s="9">
        <v>0.92162480741014696</v>
      </c>
      <c r="I1105" s="40">
        <v>3</v>
      </c>
      <c r="J1105" s="7">
        <v>8</v>
      </c>
      <c r="K1105" s="9">
        <v>0.99062995369387696</v>
      </c>
      <c r="L1105" s="39">
        <v>0.81423129265789596</v>
      </c>
      <c r="M1105" s="47">
        <v>1</v>
      </c>
      <c r="N1105" s="17">
        <v>0.175578022901304</v>
      </c>
      <c r="O1105" s="7">
        <f>Q1105/P1105/N1105</f>
        <v>1</v>
      </c>
      <c r="P1105" s="7">
        <v>2.8464536119827768</v>
      </c>
      <c r="Q1105" s="33">
        <v>0.49977469747221148</v>
      </c>
      <c r="R1105" s="41" t="s">
        <v>1675</v>
      </c>
      <c r="S1105" s="33" t="s">
        <v>1675</v>
      </c>
      <c r="T1105" s="45" t="s">
        <v>1676</v>
      </c>
      <c r="U1105" s="55">
        <f>RANK(Q1105,$Q$5:$Q$3209,0)</f>
        <v>1086</v>
      </c>
      <c r="V1105" s="55">
        <f>RANK(W1105,$W$5:$W$3209,0)</f>
        <v>1101</v>
      </c>
      <c r="W1105" s="55">
        <f>N1105*O1105</f>
        <v>0.175578022901304</v>
      </c>
      <c r="X1105">
        <f t="shared" si="34"/>
        <v>86.018253471472718</v>
      </c>
      <c r="Y1105" s="77">
        <f t="shared" si="35"/>
        <v>9.6364944730478515E-3</v>
      </c>
    </row>
    <row r="1106" spans="3:25" x14ac:dyDescent="0.25">
      <c r="C1106" s="19" t="s">
        <v>2757</v>
      </c>
      <c r="D1106" s="6" t="s">
        <v>420</v>
      </c>
      <c r="E1106" s="6" t="s">
        <v>16</v>
      </c>
      <c r="F1106" s="48">
        <v>21.128826398695011</v>
      </c>
      <c r="G1106" s="8">
        <v>10.9471963564256</v>
      </c>
      <c r="H1106" s="9">
        <v>0.81536197761502305</v>
      </c>
      <c r="I1106" s="40">
        <v>2</v>
      </c>
      <c r="J1106" s="7">
        <v>6</v>
      </c>
      <c r="K1106" s="9">
        <v>0.999999999999996</v>
      </c>
      <c r="L1106" s="39">
        <v>0.88401385736279403</v>
      </c>
      <c r="M1106" s="47">
        <v>1</v>
      </c>
      <c r="N1106" s="17">
        <v>0.175489960514459</v>
      </c>
      <c r="O1106" s="7">
        <f>Q1106/P1106/N1106</f>
        <v>1</v>
      </c>
      <c r="P1106" s="7">
        <v>2.5401359348448409</v>
      </c>
      <c r="Q1106" s="33">
        <v>0.44576835490727956</v>
      </c>
      <c r="R1106" s="41" t="s">
        <v>1675</v>
      </c>
      <c r="S1106" s="33" t="s">
        <v>1675</v>
      </c>
      <c r="T1106" s="45" t="s">
        <v>1676</v>
      </c>
      <c r="U1106" s="55">
        <f>RANK(Q1106,$Q$5:$Q$3209,0)</f>
        <v>1116</v>
      </c>
      <c r="V1106" s="55">
        <f>RANK(W1106,$W$5:$W$3209,0)</f>
        <v>1102</v>
      </c>
      <c r="W1106" s="55">
        <f>N1106*O1106</f>
        <v>0.175489960514459</v>
      </c>
      <c r="X1106">
        <f t="shared" si="34"/>
        <v>85.842675448571413</v>
      </c>
      <c r="Y1106" s="77">
        <f t="shared" si="35"/>
        <v>9.6168247334403375E-3</v>
      </c>
    </row>
    <row r="1107" spans="3:25" x14ac:dyDescent="0.25">
      <c r="C1107" s="19" t="s">
        <v>2634</v>
      </c>
      <c r="D1107" s="6" t="s">
        <v>1238</v>
      </c>
      <c r="E1107" s="6" t="s">
        <v>48</v>
      </c>
      <c r="F1107" s="48">
        <v>0.46096896958581601</v>
      </c>
      <c r="G1107" s="8">
        <v>10</v>
      </c>
      <c r="H1107" s="9">
        <v>0</v>
      </c>
      <c r="I1107" s="40">
        <v>0</v>
      </c>
      <c r="J1107" s="7">
        <v>2</v>
      </c>
      <c r="K1107" s="9">
        <v>0.299862300662116</v>
      </c>
      <c r="L1107" s="39">
        <v>0</v>
      </c>
      <c r="M1107" s="47">
        <v>0</v>
      </c>
      <c r="N1107" s="17">
        <v>6.6042024145651097E-3</v>
      </c>
      <c r="O1107" s="7">
        <f>Q1107/P1107/N1107</f>
        <v>26.553376868630977</v>
      </c>
      <c r="P1107" s="7">
        <v>3.8288497476817471</v>
      </c>
      <c r="Q1107" s="33">
        <v>0.67144193096098415</v>
      </c>
      <c r="R1107" s="38" t="s">
        <v>1677</v>
      </c>
      <c r="S1107" s="33" t="s">
        <v>1677</v>
      </c>
      <c r="T1107" s="45" t="s">
        <v>1675</v>
      </c>
      <c r="U1107" s="55">
        <f>RANK(Q1107,$Q$5:$Q$3209,0)</f>
        <v>989</v>
      </c>
      <c r="V1107" s="55">
        <f>RANK(W1107,$W$5:$W$3209,0)</f>
        <v>1103</v>
      </c>
      <c r="W1107" s="55">
        <f>N1107*O1107</f>
        <v>0.17536387563067002</v>
      </c>
      <c r="X1107">
        <f t="shared" si="34"/>
        <v>85.667185488056958</v>
      </c>
      <c r="Y1107" s="77">
        <f t="shared" si="35"/>
        <v>9.5971648593284574E-3</v>
      </c>
    </row>
    <row r="1108" spans="3:25" x14ac:dyDescent="0.25">
      <c r="C1108" s="19" t="s">
        <v>2606</v>
      </c>
      <c r="D1108" s="6" t="s">
        <v>795</v>
      </c>
      <c r="E1108" s="6" t="s">
        <v>22</v>
      </c>
      <c r="F1108" s="48">
        <v>0.136957682739935</v>
      </c>
      <c r="G1108" s="8">
        <v>51.608583795469698</v>
      </c>
      <c r="H1108" s="9">
        <v>0.306523603408839</v>
      </c>
      <c r="I1108" s="40">
        <v>0</v>
      </c>
      <c r="J1108" s="7">
        <v>2</v>
      </c>
      <c r="K1108" s="9">
        <v>4.4646316999218498E-2</v>
      </c>
      <c r="L1108" s="39">
        <v>0</v>
      </c>
      <c r="M1108" s="47">
        <v>0</v>
      </c>
      <c r="N1108" s="17">
        <v>8.7354197255767596E-3</v>
      </c>
      <c r="O1108" s="7">
        <f>Q1108/P1108/N1108</f>
        <v>19.997911461310199</v>
      </c>
      <c r="P1108" s="7">
        <v>4.2752727273487103</v>
      </c>
      <c r="Q1108" s="33">
        <v>0.74684803509799347</v>
      </c>
      <c r="R1108" s="38" t="s">
        <v>1677</v>
      </c>
      <c r="S1108" s="33" t="s">
        <v>1677</v>
      </c>
      <c r="T1108" s="45" t="s">
        <v>1675</v>
      </c>
      <c r="U1108" s="55">
        <f>RANK(Q1108,$Q$5:$Q$3209,0)</f>
        <v>960</v>
      </c>
      <c r="V1108" s="55">
        <f>RANK(W1108,$W$5:$W$3209,0)</f>
        <v>1104</v>
      </c>
      <c r="W1108" s="55">
        <f>N1108*O1108</f>
        <v>0.17469015024946669</v>
      </c>
      <c r="X1108">
        <f t="shared" si="34"/>
        <v>85.491821612426293</v>
      </c>
      <c r="Y1108" s="77">
        <f t="shared" si="35"/>
        <v>9.5775191103148766E-3</v>
      </c>
    </row>
    <row r="1109" spans="3:25" x14ac:dyDescent="0.25">
      <c r="C1109" s="19" t="s">
        <v>3189</v>
      </c>
      <c r="D1109" s="6" t="s">
        <v>245</v>
      </c>
      <c r="E1109" s="6" t="s">
        <v>90</v>
      </c>
      <c r="F1109" s="48">
        <v>7.4180100996384404</v>
      </c>
      <c r="G1109" s="8">
        <v>94.107188601264397</v>
      </c>
      <c r="H1109" s="9">
        <v>0.600982596182149</v>
      </c>
      <c r="I1109" s="40">
        <v>3</v>
      </c>
      <c r="J1109" s="7">
        <v>1</v>
      </c>
      <c r="K1109" s="9">
        <v>0.999999999999999</v>
      </c>
      <c r="L1109" s="39">
        <v>0.85764388174416495</v>
      </c>
      <c r="M1109" s="47">
        <v>0</v>
      </c>
      <c r="N1109" s="17">
        <v>0.174073525101414</v>
      </c>
      <c r="O1109" s="7">
        <f>Q1109/P1109/N1109</f>
        <v>1</v>
      </c>
      <c r="P1109" s="7">
        <v>0.8568741375464447</v>
      </c>
      <c r="Q1109" s="33">
        <v>0.14915910169094351</v>
      </c>
      <c r="R1109" s="41" t="s">
        <v>1675</v>
      </c>
      <c r="S1109" s="33" t="s">
        <v>1675</v>
      </c>
      <c r="T1109" s="45" t="s">
        <v>1677</v>
      </c>
      <c r="U1109" s="55">
        <f>RANK(Q1109,$Q$5:$Q$3209,0)</f>
        <v>1554</v>
      </c>
      <c r="V1109" s="55">
        <f>RANK(W1109,$W$5:$W$3209,0)</f>
        <v>1105</v>
      </c>
      <c r="W1109" s="55">
        <f>N1109*O1109</f>
        <v>0.174073525101414</v>
      </c>
      <c r="X1109">
        <f t="shared" si="34"/>
        <v>85.317131462176832</v>
      </c>
      <c r="Y1109" s="77">
        <f t="shared" si="35"/>
        <v>9.5579488377339154E-3</v>
      </c>
    </row>
    <row r="1110" spans="3:25" x14ac:dyDescent="0.25">
      <c r="C1110" s="19" t="s">
        <v>2673</v>
      </c>
      <c r="D1110" s="6" t="s">
        <v>771</v>
      </c>
      <c r="E1110" s="6" t="s">
        <v>19</v>
      </c>
      <c r="F1110" s="48">
        <v>6.8748618788685301</v>
      </c>
      <c r="G1110" s="8">
        <v>9.9999999999999893</v>
      </c>
      <c r="H1110" s="9">
        <v>0.333890904139867</v>
      </c>
      <c r="I1110" s="40">
        <v>9</v>
      </c>
      <c r="J1110" s="7">
        <v>10</v>
      </c>
      <c r="K1110" s="9">
        <v>0.88774487987550399</v>
      </c>
      <c r="L1110" s="39">
        <v>1</v>
      </c>
      <c r="M1110" s="47">
        <v>0</v>
      </c>
      <c r="N1110" s="17">
        <v>0.17302597928909699</v>
      </c>
      <c r="O1110" s="7">
        <f>Q1110/P1110/N1110</f>
        <v>1</v>
      </c>
      <c r="P1110" s="7">
        <v>3.5409244141266476</v>
      </c>
      <c r="Q1110" s="33">
        <v>0.61267191434293522</v>
      </c>
      <c r="R1110" s="41" t="s">
        <v>1675</v>
      </c>
      <c r="S1110" s="33" t="s">
        <v>1675</v>
      </c>
      <c r="T1110" s="45" t="s">
        <v>1675</v>
      </c>
      <c r="U1110" s="55">
        <f>RANK(Q1110,$Q$5:$Q$3209,0)</f>
        <v>1029</v>
      </c>
      <c r="V1110" s="55">
        <f>RANK(W1110,$W$5:$W$3209,0)</f>
        <v>1106</v>
      </c>
      <c r="W1110" s="55">
        <f>N1110*O1110</f>
        <v>0.17302597928909699</v>
      </c>
      <c r="X1110">
        <f t="shared" si="34"/>
        <v>85.143057937075412</v>
      </c>
      <c r="Y1110" s="77">
        <f t="shared" si="35"/>
        <v>9.5384476447330589E-3</v>
      </c>
    </row>
    <row r="1111" spans="3:25" x14ac:dyDescent="0.25">
      <c r="C1111" s="19" t="s">
        <v>2630</v>
      </c>
      <c r="D1111" s="6" t="s">
        <v>55</v>
      </c>
      <c r="E1111" s="6" t="s">
        <v>48</v>
      </c>
      <c r="F1111" s="48">
        <v>0.47624212997683302</v>
      </c>
      <c r="G1111" s="8">
        <v>26.787495274827702</v>
      </c>
      <c r="H1111" s="9">
        <v>0</v>
      </c>
      <c r="I1111" s="40">
        <v>0</v>
      </c>
      <c r="J1111" s="7">
        <v>0</v>
      </c>
      <c r="K1111" s="9">
        <v>0.65663795734425501</v>
      </c>
      <c r="L1111" s="39">
        <v>0</v>
      </c>
      <c r="M1111" s="47">
        <v>0</v>
      </c>
      <c r="N1111" s="17">
        <v>1.15502284352423E-2</v>
      </c>
      <c r="O1111" s="7">
        <f>Q1111/P1111/N1111</f>
        <v>14.950713546377353</v>
      </c>
      <c r="P1111" s="7">
        <v>4.0030180007581313</v>
      </c>
      <c r="Q1111" s="33">
        <v>0.69125778783804981</v>
      </c>
      <c r="R1111" s="38" t="s">
        <v>1677</v>
      </c>
      <c r="S1111" s="33" t="s">
        <v>1677</v>
      </c>
      <c r="T1111" s="45" t="s">
        <v>1675</v>
      </c>
      <c r="U1111" s="55">
        <f>RANK(Q1111,$Q$5:$Q$3209,0)</f>
        <v>985</v>
      </c>
      <c r="V1111" s="55">
        <f>RANK(W1111,$W$5:$W$3209,0)</f>
        <v>1107</v>
      </c>
      <c r="W1111" s="55">
        <f>N1111*O1111</f>
        <v>0.17268415673052995</v>
      </c>
      <c r="X1111">
        <f t="shared" si="34"/>
        <v>84.970031957786318</v>
      </c>
      <c r="Y1111" s="77">
        <f t="shared" si="35"/>
        <v>9.5190638067007508E-3</v>
      </c>
    </row>
    <row r="1112" spans="3:25" x14ac:dyDescent="0.25">
      <c r="C1112" s="19" t="s">
        <v>2866</v>
      </c>
      <c r="D1112" s="6" t="s">
        <v>170</v>
      </c>
      <c r="E1112" s="6" t="s">
        <v>19</v>
      </c>
      <c r="F1112" s="48">
        <v>3.1435037225087799</v>
      </c>
      <c r="G1112" s="8">
        <v>89.977083630876706</v>
      </c>
      <c r="H1112" s="9">
        <v>0.73477485341146298</v>
      </c>
      <c r="I1112" s="40">
        <v>0</v>
      </c>
      <c r="J1112" s="7">
        <v>0</v>
      </c>
      <c r="K1112" s="9">
        <v>1</v>
      </c>
      <c r="L1112" s="39">
        <v>1</v>
      </c>
      <c r="M1112" s="47">
        <v>0</v>
      </c>
      <c r="N1112" s="17">
        <v>0.172110870143871</v>
      </c>
      <c r="O1112" s="7">
        <f>Q1112/P1112/N1112</f>
        <v>1</v>
      </c>
      <c r="P1112" s="7">
        <v>1.7847020801740725</v>
      </c>
      <c r="Q1112" s="33">
        <v>0.30716662796633626</v>
      </c>
      <c r="R1112" s="41" t="s">
        <v>1675</v>
      </c>
      <c r="S1112" s="33" t="s">
        <v>1675</v>
      </c>
      <c r="T1112" s="45" t="s">
        <v>1677</v>
      </c>
      <c r="U1112" s="55">
        <f>RANK(Q1112,$Q$5:$Q$3209,0)</f>
        <v>1228</v>
      </c>
      <c r="V1112" s="55">
        <f>RANK(W1112,$W$5:$W$3209,0)</f>
        <v>1108</v>
      </c>
      <c r="W1112" s="55">
        <f>N1112*O1112</f>
        <v>0.172110870143871</v>
      </c>
      <c r="X1112">
        <f t="shared" si="34"/>
        <v>84.797347801055793</v>
      </c>
      <c r="Y1112" s="77">
        <f t="shared" si="35"/>
        <v>9.4997182625312388E-3</v>
      </c>
    </row>
    <row r="1113" spans="3:25" x14ac:dyDescent="0.25">
      <c r="C1113" s="19" t="s">
        <v>2688</v>
      </c>
      <c r="D1113" s="6" t="s">
        <v>711</v>
      </c>
      <c r="E1113" s="6" t="s">
        <v>27</v>
      </c>
      <c r="F1113" s="48">
        <v>7.3151404831420797</v>
      </c>
      <c r="G1113" s="8">
        <v>10</v>
      </c>
      <c r="H1113" s="9">
        <v>0.46380196133225099</v>
      </c>
      <c r="I1113" s="40">
        <v>7</v>
      </c>
      <c r="J1113" s="7">
        <v>0</v>
      </c>
      <c r="K1113" s="9">
        <v>1</v>
      </c>
      <c r="L1113" s="39">
        <v>1</v>
      </c>
      <c r="M1113" s="47">
        <v>0</v>
      </c>
      <c r="N1113" s="17">
        <v>0.170659181480841</v>
      </c>
      <c r="O1113" s="7">
        <f>Q1113/P1113/N1113</f>
        <v>1</v>
      </c>
      <c r="P1113" s="7">
        <v>3.3829179580114088</v>
      </c>
      <c r="Q1113" s="33">
        <v>0.57732600973106507</v>
      </c>
      <c r="R1113" s="41" t="s">
        <v>1675</v>
      </c>
      <c r="S1113" s="33" t="s">
        <v>1675</v>
      </c>
      <c r="T1113" s="45" t="s">
        <v>1675</v>
      </c>
      <c r="U1113" s="55">
        <f>RANK(Q1113,$Q$5:$Q$3209,0)</f>
        <v>1044</v>
      </c>
      <c r="V1113" s="55">
        <f>RANK(W1113,$W$5:$W$3209,0)</f>
        <v>1109</v>
      </c>
      <c r="W1113" s="55">
        <f>N1113*O1113</f>
        <v>0.170659181480841</v>
      </c>
      <c r="X1113">
        <f t="shared" si="34"/>
        <v>84.625236930911925</v>
      </c>
      <c r="Y1113" s="77">
        <f t="shared" si="35"/>
        <v>9.4804369427885313E-3</v>
      </c>
    </row>
    <row r="1114" spans="3:25" x14ac:dyDescent="0.25">
      <c r="C1114" s="19" t="s">
        <v>2778</v>
      </c>
      <c r="D1114" s="6" t="s">
        <v>200</v>
      </c>
      <c r="E1114" s="6" t="s">
        <v>27</v>
      </c>
      <c r="F1114" s="48">
        <v>5.8730575722025904</v>
      </c>
      <c r="G1114" s="8">
        <v>33.0475082315428</v>
      </c>
      <c r="H1114" s="9">
        <v>0.64838183058154897</v>
      </c>
      <c r="I1114" s="40">
        <v>22</v>
      </c>
      <c r="J1114" s="7">
        <v>1</v>
      </c>
      <c r="K1114" s="9">
        <v>1</v>
      </c>
      <c r="L1114" s="39">
        <v>1</v>
      </c>
      <c r="M1114" s="47">
        <v>0</v>
      </c>
      <c r="N1114" s="17">
        <v>0.16998594341235501</v>
      </c>
      <c r="O1114" s="7">
        <f>Q1114/P1114/N1114</f>
        <v>1</v>
      </c>
      <c r="P1114" s="7">
        <v>2.3974463438408269</v>
      </c>
      <c r="Q1114" s="33">
        <v>0.40753217853828422</v>
      </c>
      <c r="R1114" s="41" t="s">
        <v>1675</v>
      </c>
      <c r="S1114" s="33" t="s">
        <v>1675</v>
      </c>
      <c r="T1114" s="45" t="s">
        <v>1676</v>
      </c>
      <c r="U1114" s="55">
        <f>RANK(Q1114,$Q$5:$Q$3209,0)</f>
        <v>1137</v>
      </c>
      <c r="V1114" s="55">
        <f>RANK(W1114,$W$5:$W$3209,0)</f>
        <v>1110</v>
      </c>
      <c r="W1114" s="55">
        <f>N1114*O1114</f>
        <v>0.16998594341235501</v>
      </c>
      <c r="X1114">
        <f t="shared" si="34"/>
        <v>84.454577749431081</v>
      </c>
      <c r="Y1114" s="77">
        <f t="shared" si="35"/>
        <v>9.4613182535249734E-3</v>
      </c>
    </row>
    <row r="1115" spans="3:25" x14ac:dyDescent="0.25">
      <c r="C1115" s="19" t="s">
        <v>2706</v>
      </c>
      <c r="D1115" s="6" t="s">
        <v>1174</v>
      </c>
      <c r="E1115" s="6" t="s">
        <v>16</v>
      </c>
      <c r="F1115" s="48">
        <v>2.1407252993545698</v>
      </c>
      <c r="G1115" s="8">
        <v>10</v>
      </c>
      <c r="H1115" s="9">
        <v>0.18980706521225399</v>
      </c>
      <c r="I1115" s="40">
        <v>0</v>
      </c>
      <c r="J1115" s="7">
        <v>1</v>
      </c>
      <c r="K1115" s="9">
        <v>1</v>
      </c>
      <c r="L1115" s="39">
        <v>0</v>
      </c>
      <c r="M1115" s="47">
        <v>0</v>
      </c>
      <c r="N1115" s="17">
        <v>1.51256240356668E-2</v>
      </c>
      <c r="O1115" s="7">
        <f>Q1115/P1115/N1115</f>
        <v>11.218349420457526</v>
      </c>
      <c r="P1115" s="7">
        <v>3.2056897016908881</v>
      </c>
      <c r="Q1115" s="33">
        <v>0.54395596841997707</v>
      </c>
      <c r="R1115" s="38" t="s">
        <v>1677</v>
      </c>
      <c r="S1115" s="33" t="s">
        <v>1677</v>
      </c>
      <c r="T1115" s="45" t="s">
        <v>1675</v>
      </c>
      <c r="U1115" s="55">
        <f>RANK(Q1115,$Q$5:$Q$3209,0)</f>
        <v>1064</v>
      </c>
      <c r="V1115" s="55">
        <f>RANK(W1115,$W$5:$W$3209,0)</f>
        <v>1111</v>
      </c>
      <c r="W1115" s="55">
        <f>N1115*O1115</f>
        <v>0.16968453563458108</v>
      </c>
      <c r="X1115">
        <f t="shared" si="34"/>
        <v>84.284591806018724</v>
      </c>
      <c r="Y1115" s="77">
        <f t="shared" si="35"/>
        <v>9.4422749861011318E-3</v>
      </c>
    </row>
    <row r="1116" spans="3:25" x14ac:dyDescent="0.25">
      <c r="C1116" s="19" t="s">
        <v>2765</v>
      </c>
      <c r="D1116" s="6" t="s">
        <v>1542</v>
      </c>
      <c r="E1116" s="6" t="s">
        <v>16</v>
      </c>
      <c r="F1116" s="48">
        <v>41.493657602390797</v>
      </c>
      <c r="G1116" s="8">
        <v>26.726071576428499</v>
      </c>
      <c r="H1116" s="9">
        <v>0.86164241362800198</v>
      </c>
      <c r="I1116" s="40">
        <v>7</v>
      </c>
      <c r="J1116" s="7">
        <v>18</v>
      </c>
      <c r="K1116" s="9">
        <v>1</v>
      </c>
      <c r="L1116" s="39">
        <v>0</v>
      </c>
      <c r="M1116" s="47">
        <v>0</v>
      </c>
      <c r="N1116" s="17">
        <v>0.169584483263165</v>
      </c>
      <c r="O1116" s="7">
        <f>Q1116/P1116/N1116</f>
        <v>1</v>
      </c>
      <c r="P1116" s="7">
        <v>2.5571629510265241</v>
      </c>
      <c r="Q1116" s="33">
        <v>0.43365515766954321</v>
      </c>
      <c r="R1116" s="41" t="s">
        <v>1675</v>
      </c>
      <c r="S1116" s="33" t="s">
        <v>1675</v>
      </c>
      <c r="T1116" s="45" t="s">
        <v>1676</v>
      </c>
      <c r="U1116" s="55">
        <f>RANK(Q1116,$Q$5:$Q$3209,0)</f>
        <v>1124</v>
      </c>
      <c r="V1116" s="55">
        <f>RANK(W1116,$W$5:$W$3209,0)</f>
        <v>1112</v>
      </c>
      <c r="W1116" s="55">
        <f>N1116*O1116</f>
        <v>0.169584483263165</v>
      </c>
      <c r="X1116">
        <f t="shared" si="34"/>
        <v>84.114907270384137</v>
      </c>
      <c r="Y1116" s="77">
        <f t="shared" si="35"/>
        <v>9.423265484933491E-3</v>
      </c>
    </row>
    <row r="1117" spans="3:25" x14ac:dyDescent="0.25">
      <c r="C1117" s="19" t="s">
        <v>2842</v>
      </c>
      <c r="D1117" s="6" t="s">
        <v>170</v>
      </c>
      <c r="E1117" s="6" t="s">
        <v>19</v>
      </c>
      <c r="F1117" s="48">
        <v>3.8474666806440099</v>
      </c>
      <c r="G1117" s="8">
        <v>90.287556250526904</v>
      </c>
      <c r="H1117" s="9">
        <v>0.70718954660814903</v>
      </c>
      <c r="I1117" s="40">
        <v>0</v>
      </c>
      <c r="J1117" s="7">
        <v>0</v>
      </c>
      <c r="K1117" s="9">
        <v>1</v>
      </c>
      <c r="L1117" s="39">
        <v>1</v>
      </c>
      <c r="M1117" s="47">
        <v>0</v>
      </c>
      <c r="N1117" s="17">
        <v>0.169189761675936</v>
      </c>
      <c r="O1117" s="7">
        <f>Q1117/P1117/N1117</f>
        <v>1</v>
      </c>
      <c r="P1117" s="7">
        <v>1.9172832718603274</v>
      </c>
      <c r="Q1117" s="33">
        <v>0.32438469983130758</v>
      </c>
      <c r="R1117" s="41" t="s">
        <v>1675</v>
      </c>
      <c r="S1117" s="33" t="s">
        <v>1675</v>
      </c>
      <c r="T1117" s="45" t="s">
        <v>1677</v>
      </c>
      <c r="U1117" s="55">
        <f>RANK(Q1117,$Q$5:$Q$3209,0)</f>
        <v>1204</v>
      </c>
      <c r="V1117" s="55">
        <f>RANK(W1117,$W$5:$W$3209,0)</f>
        <v>1113</v>
      </c>
      <c r="W1117" s="55">
        <f>N1117*O1117</f>
        <v>0.169189761675936</v>
      </c>
      <c r="X1117">
        <f t="shared" si="34"/>
        <v>83.945322787120972</v>
      </c>
      <c r="Y1117" s="77">
        <f t="shared" si="35"/>
        <v>9.4042671924812714E-3</v>
      </c>
    </row>
    <row r="1118" spans="3:25" x14ac:dyDescent="0.25">
      <c r="C1118" s="19" t="s">
        <v>2987</v>
      </c>
      <c r="D1118" s="6" t="s">
        <v>990</v>
      </c>
      <c r="E1118" s="6" t="s">
        <v>90</v>
      </c>
      <c r="F1118" s="48">
        <v>39.836731941745199</v>
      </c>
      <c r="G1118" s="8">
        <v>17.081910143159998</v>
      </c>
      <c r="H1118" s="9">
        <v>0.99941363939808303</v>
      </c>
      <c r="I1118" s="40">
        <v>3</v>
      </c>
      <c r="J1118" s="7">
        <v>69</v>
      </c>
      <c r="K1118" s="9">
        <v>1</v>
      </c>
      <c r="L1118" s="39">
        <v>0</v>
      </c>
      <c r="M1118" s="47">
        <v>0</v>
      </c>
      <c r="N1118" s="17">
        <v>0.169090638312407</v>
      </c>
      <c r="O1118" s="7">
        <f>Q1118/P1118/N1118</f>
        <v>1</v>
      </c>
      <c r="P1118" s="7">
        <v>1.3599866738944979</v>
      </c>
      <c r="Q1118" s="33">
        <v>0.22996101478518796</v>
      </c>
      <c r="R1118" s="41" t="s">
        <v>1675</v>
      </c>
      <c r="S1118" s="33" t="s">
        <v>1675</v>
      </c>
      <c r="T1118" s="45" t="s">
        <v>1677</v>
      </c>
      <c r="U1118" s="55">
        <f>RANK(Q1118,$Q$5:$Q$3209,0)</f>
        <v>1350</v>
      </c>
      <c r="V1118" s="55">
        <f>RANK(W1118,$W$5:$W$3209,0)</f>
        <v>1114</v>
      </c>
      <c r="W1118" s="55">
        <f>N1118*O1118</f>
        <v>0.169090638312407</v>
      </c>
      <c r="X1118">
        <f t="shared" si="34"/>
        <v>83.776133025445034</v>
      </c>
      <c r="Y1118" s="77">
        <f t="shared" si="35"/>
        <v>9.3853131200897985E-3</v>
      </c>
    </row>
    <row r="1119" spans="3:25" x14ac:dyDescent="0.25">
      <c r="C1119" s="19" t="s">
        <v>2724</v>
      </c>
      <c r="D1119" s="6" t="s">
        <v>1276</v>
      </c>
      <c r="E1119" s="6" t="s">
        <v>19</v>
      </c>
      <c r="F1119" s="48">
        <v>2.7370835251372099</v>
      </c>
      <c r="G1119" s="8">
        <v>10</v>
      </c>
      <c r="H1119" s="9">
        <v>0.356787672723405</v>
      </c>
      <c r="I1119" s="40">
        <v>0</v>
      </c>
      <c r="J1119" s="7">
        <v>3</v>
      </c>
      <c r="K1119" s="9">
        <v>0.41484855308913998</v>
      </c>
      <c r="L1119" s="39">
        <v>0</v>
      </c>
      <c r="M1119" s="47">
        <v>0</v>
      </c>
      <c r="N1119" s="17">
        <v>1.50374963229148E-2</v>
      </c>
      <c r="O1119" s="7">
        <f>Q1119/P1119/N1119</f>
        <v>11.218349420457526</v>
      </c>
      <c r="P1119" s="7">
        <v>3.0718711441876336</v>
      </c>
      <c r="Q1119" s="33">
        <v>0.5182120309796685</v>
      </c>
      <c r="R1119" s="38" t="s">
        <v>1677</v>
      </c>
      <c r="S1119" s="33" t="s">
        <v>1677</v>
      </c>
      <c r="T1119" s="45" t="s">
        <v>1676</v>
      </c>
      <c r="U1119" s="55">
        <f>RANK(Q1119,$Q$5:$Q$3209,0)</f>
        <v>1082</v>
      </c>
      <c r="V1119" s="55">
        <f>RANK(W1119,$W$5:$W$3209,0)</f>
        <v>1115</v>
      </c>
      <c r="W1119" s="55">
        <f>N1119*O1119</f>
        <v>0.16869588815930342</v>
      </c>
      <c r="X1119">
        <f t="shared" si="34"/>
        <v>83.607042387132623</v>
      </c>
      <c r="Y1119" s="77">
        <f t="shared" si="35"/>
        <v>9.3663701523383994E-3</v>
      </c>
    </row>
    <row r="1120" spans="3:25" x14ac:dyDescent="0.25">
      <c r="C1120" s="19" t="s">
        <v>3206</v>
      </c>
      <c r="D1120" s="6" t="s">
        <v>329</v>
      </c>
      <c r="E1120" s="6" t="s">
        <v>131</v>
      </c>
      <c r="F1120" s="48">
        <v>6.8105572539512398</v>
      </c>
      <c r="G1120" s="8">
        <v>67.388739577736104</v>
      </c>
      <c r="H1120" s="9">
        <v>0.96732626812978095</v>
      </c>
      <c r="I1120" s="40">
        <v>8</v>
      </c>
      <c r="J1120" s="7">
        <v>5</v>
      </c>
      <c r="K1120" s="9">
        <v>0.58774715192081495</v>
      </c>
      <c r="L1120" s="39">
        <v>1</v>
      </c>
      <c r="M1120" s="47">
        <v>1</v>
      </c>
      <c r="N1120" s="17">
        <v>0.16768695172057199</v>
      </c>
      <c r="O1120" s="7">
        <f>Q1120/P1120/N1120</f>
        <v>1</v>
      </c>
      <c r="P1120" s="7">
        <v>0.86684837598088726</v>
      </c>
      <c r="Q1120" s="33">
        <v>0.14535916177216329</v>
      </c>
      <c r="R1120" s="41" t="s">
        <v>1675</v>
      </c>
      <c r="S1120" s="33" t="s">
        <v>1675</v>
      </c>
      <c r="T1120" s="45" t="s">
        <v>1677</v>
      </c>
      <c r="U1120" s="55">
        <f>RANK(Q1120,$Q$5:$Q$3209,0)</f>
        <v>1572</v>
      </c>
      <c r="V1120" s="55">
        <f>RANK(W1120,$W$5:$W$3209,0)</f>
        <v>1116</v>
      </c>
      <c r="W1120" s="55">
        <f>N1120*O1120</f>
        <v>0.16768695172057199</v>
      </c>
      <c r="X1120">
        <f t="shared" si="34"/>
        <v>83.438346498973317</v>
      </c>
      <c r="Y1120" s="77">
        <f t="shared" si="35"/>
        <v>9.347471407847939E-3</v>
      </c>
    </row>
    <row r="1121" spans="3:25" x14ac:dyDescent="0.25">
      <c r="C1121" s="19" t="s">
        <v>2712</v>
      </c>
      <c r="D1121" s="6" t="s">
        <v>293</v>
      </c>
      <c r="E1121" s="6" t="s">
        <v>12</v>
      </c>
      <c r="F1121" s="48">
        <v>2.9377906002498699</v>
      </c>
      <c r="G1121" s="8">
        <v>34.712607500913599</v>
      </c>
      <c r="H1121" s="9">
        <v>0.67651726024162895</v>
      </c>
      <c r="I1121" s="40">
        <v>0</v>
      </c>
      <c r="J1121" s="7">
        <v>0</v>
      </c>
      <c r="K1121" s="9">
        <v>0.14855599379722201</v>
      </c>
      <c r="L1121" s="39">
        <v>0</v>
      </c>
      <c r="M1121" s="47">
        <v>0</v>
      </c>
      <c r="N1121" s="17">
        <v>1.12098251397611E-2</v>
      </c>
      <c r="O1121" s="7">
        <f>Q1121/P1121/N1121</f>
        <v>14.950713546377353</v>
      </c>
      <c r="P1121" s="7">
        <v>3.1799949786409285</v>
      </c>
      <c r="Q1121" s="33">
        <v>0.53295089137706764</v>
      </c>
      <c r="R1121" s="38" t="s">
        <v>1677</v>
      </c>
      <c r="S1121" s="33" t="s">
        <v>1677</v>
      </c>
      <c r="T1121" s="45" t="s">
        <v>1675</v>
      </c>
      <c r="U1121" s="55">
        <f>RANK(Q1121,$Q$5:$Q$3209,0)</f>
        <v>1070</v>
      </c>
      <c r="V1121" s="55">
        <f>RANK(W1121,$W$5:$W$3209,0)</f>
        <v>1117</v>
      </c>
      <c r="W1121" s="55">
        <f>N1121*O1121</f>
        <v>0.16759488456954769</v>
      </c>
      <c r="X1121">
        <f t="shared" si="34"/>
        <v>83.270659547252748</v>
      </c>
      <c r="Y1121" s="77">
        <f t="shared" si="35"/>
        <v>9.3286856929764624E-3</v>
      </c>
    </row>
    <row r="1122" spans="3:25" x14ac:dyDescent="0.25">
      <c r="C1122" s="19" t="s">
        <v>3006</v>
      </c>
      <c r="D1122" s="6" t="s">
        <v>769</v>
      </c>
      <c r="E1122" s="6" t="s">
        <v>39</v>
      </c>
      <c r="F1122" s="48">
        <v>0.99920783310094696</v>
      </c>
      <c r="G1122" s="8">
        <v>77.902470886970704</v>
      </c>
      <c r="H1122" s="9">
        <v>2.3038916709349402E-2</v>
      </c>
      <c r="I1122" s="40">
        <v>0</v>
      </c>
      <c r="J1122" s="7">
        <v>2</v>
      </c>
      <c r="K1122" s="9">
        <v>5.3880636767513299E-2</v>
      </c>
      <c r="L1122" s="39">
        <v>0</v>
      </c>
      <c r="M1122" s="47">
        <v>0</v>
      </c>
      <c r="N1122" s="17">
        <v>8.3558489393207001E-3</v>
      </c>
      <c r="O1122" s="7">
        <f>Q1122/P1122/N1122</f>
        <v>19.997911461310199</v>
      </c>
      <c r="P1122" s="7">
        <v>1.3171043348722062</v>
      </c>
      <c r="Q1122" s="33">
        <v>0.22008751172586175</v>
      </c>
      <c r="R1122" s="38" t="s">
        <v>1677</v>
      </c>
      <c r="S1122" s="33" t="s">
        <v>1677</v>
      </c>
      <c r="T1122" s="45" t="s">
        <v>1677</v>
      </c>
      <c r="U1122" s="55">
        <f>RANK(Q1122,$Q$5:$Q$3209,0)</f>
        <v>1370</v>
      </c>
      <c r="V1122" s="55">
        <f>RANK(W1122,$W$5:$W$3209,0)</f>
        <v>1118</v>
      </c>
      <c r="W1122" s="55">
        <f>N1122*O1122</f>
        <v>0.16709952727261809</v>
      </c>
      <c r="X1122">
        <f t="shared" si="34"/>
        <v>83.103064662683195</v>
      </c>
      <c r="Y1122" s="77">
        <f t="shared" si="35"/>
        <v>9.309910292248277E-3</v>
      </c>
    </row>
    <row r="1123" spans="3:25" x14ac:dyDescent="0.25">
      <c r="C1123" s="19" t="s">
        <v>2967</v>
      </c>
      <c r="D1123" s="6" t="s">
        <v>345</v>
      </c>
      <c r="E1123" s="6" t="s">
        <v>204</v>
      </c>
      <c r="F1123" s="48">
        <v>9.0237367803995099</v>
      </c>
      <c r="G1123" s="8">
        <v>83.319288273360399</v>
      </c>
      <c r="H1123" s="9">
        <v>0.68527107201674298</v>
      </c>
      <c r="I1123" s="40">
        <v>2</v>
      </c>
      <c r="J1123" s="7">
        <v>1</v>
      </c>
      <c r="K1123" s="9">
        <v>1</v>
      </c>
      <c r="L1123" s="39">
        <v>1</v>
      </c>
      <c r="M1123" s="47">
        <v>0</v>
      </c>
      <c r="N1123" s="17">
        <v>0.16663321295875699</v>
      </c>
      <c r="O1123" s="7">
        <f>Q1123/P1123/N1123</f>
        <v>1</v>
      </c>
      <c r="P1123" s="7">
        <v>1.4571780981833584</v>
      </c>
      <c r="Q1123" s="33">
        <v>0.24281426835342407</v>
      </c>
      <c r="R1123" s="41" t="s">
        <v>1675</v>
      </c>
      <c r="S1123" s="33" t="s">
        <v>1675</v>
      </c>
      <c r="T1123" s="45" t="s">
        <v>1677</v>
      </c>
      <c r="U1123" s="55">
        <f>RANK(Q1123,$Q$5:$Q$3209,0)</f>
        <v>1330</v>
      </c>
      <c r="V1123" s="55">
        <f>RANK(W1123,$W$5:$W$3209,0)</f>
        <v>1119</v>
      </c>
      <c r="W1123" s="55">
        <f>N1123*O1123</f>
        <v>0.16663321295875699</v>
      </c>
      <c r="X1123">
        <f t="shared" si="34"/>
        <v>82.935965135410584</v>
      </c>
      <c r="Y1123" s="77">
        <f t="shared" si="35"/>
        <v>9.2911903856467606E-3</v>
      </c>
    </row>
    <row r="1124" spans="3:25" x14ac:dyDescent="0.25">
      <c r="C1124" s="19" t="s">
        <v>2762</v>
      </c>
      <c r="D1124" s="6" t="s">
        <v>200</v>
      </c>
      <c r="E1124" s="6" t="s">
        <v>27</v>
      </c>
      <c r="F1124" s="48">
        <v>2.6798165218802601</v>
      </c>
      <c r="G1124" s="8">
        <v>26.542634473448501</v>
      </c>
      <c r="H1124" s="9">
        <v>0.604918824081769</v>
      </c>
      <c r="I1124" s="40">
        <v>5</v>
      </c>
      <c r="J1124" s="7">
        <v>8</v>
      </c>
      <c r="K1124" s="9">
        <v>1</v>
      </c>
      <c r="L1124" s="39">
        <v>1</v>
      </c>
      <c r="M1124" s="47">
        <v>0</v>
      </c>
      <c r="N1124" s="17">
        <v>0.16649966922635301</v>
      </c>
      <c r="O1124" s="7">
        <f>Q1124/P1124/N1124</f>
        <v>1</v>
      </c>
      <c r="P1124" s="7">
        <v>2.6318950183762428</v>
      </c>
      <c r="Q1124" s="33">
        <v>0.43820964999813072</v>
      </c>
      <c r="R1124" s="41" t="s">
        <v>1675</v>
      </c>
      <c r="S1124" s="33" t="s">
        <v>1675</v>
      </c>
      <c r="T1124" s="45" t="s">
        <v>1676</v>
      </c>
      <c r="U1124" s="55">
        <f>RANK(Q1124,$Q$5:$Q$3209,0)</f>
        <v>1121</v>
      </c>
      <c r="V1124" s="55">
        <f>RANK(W1124,$W$5:$W$3209,0)</f>
        <v>1120</v>
      </c>
      <c r="W1124" s="55">
        <f>N1124*O1124</f>
        <v>0.16649966922635301</v>
      </c>
      <c r="X1124">
        <f t="shared" si="34"/>
        <v>82.769331922451826</v>
      </c>
      <c r="Y1124" s="77">
        <f t="shared" si="35"/>
        <v>9.2725227195305706E-3</v>
      </c>
    </row>
    <row r="1125" spans="3:25" x14ac:dyDescent="0.25">
      <c r="C1125" s="19" t="s">
        <v>2614</v>
      </c>
      <c r="D1125" s="6" t="s">
        <v>1442</v>
      </c>
      <c r="E1125" s="6" t="s">
        <v>39</v>
      </c>
      <c r="F1125" s="48">
        <v>0.63854248388030199</v>
      </c>
      <c r="G1125" s="8">
        <v>10</v>
      </c>
      <c r="H1125" s="9">
        <v>0.53933930072473302</v>
      </c>
      <c r="I1125" s="40">
        <v>1</v>
      </c>
      <c r="J1125" s="7">
        <v>0</v>
      </c>
      <c r="K1125" s="9">
        <v>0.10554621442338601</v>
      </c>
      <c r="L1125" s="39">
        <v>0</v>
      </c>
      <c r="M1125" s="47">
        <v>0</v>
      </c>
      <c r="N1125" s="17">
        <v>8.2290667573553106E-3</v>
      </c>
      <c r="O1125" s="7">
        <f>Q1125/P1125/N1125</f>
        <v>19.997911461310199</v>
      </c>
      <c r="P1125" s="7">
        <v>4.4159672667044383</v>
      </c>
      <c r="Q1125" s="33">
        <v>0.72670989270818664</v>
      </c>
      <c r="R1125" s="38" t="s">
        <v>1677</v>
      </c>
      <c r="S1125" s="33" t="s">
        <v>1677</v>
      </c>
      <c r="T1125" s="45" t="s">
        <v>1675</v>
      </c>
      <c r="U1125" s="55">
        <f>RANK(Q1125,$Q$5:$Q$3209,0)</f>
        <v>968</v>
      </c>
      <c r="V1125" s="55">
        <f>RANK(W1125,$W$5:$W$3209,0)</f>
        <v>1121</v>
      </c>
      <c r="W1125" s="55">
        <f>N1125*O1125</f>
        <v>0.16456414842280251</v>
      </c>
      <c r="X1125">
        <f t="shared" si="34"/>
        <v>82.602832253225472</v>
      </c>
      <c r="Y1125" s="77">
        <f t="shared" si="35"/>
        <v>9.2538700141161761E-3</v>
      </c>
    </row>
    <row r="1126" spans="3:25" x14ac:dyDescent="0.25">
      <c r="C1126" s="19" t="s">
        <v>2789</v>
      </c>
      <c r="D1126" s="6" t="s">
        <v>331</v>
      </c>
      <c r="E1126" s="6" t="s">
        <v>48</v>
      </c>
      <c r="F1126" s="48">
        <v>4.9879798874160404</v>
      </c>
      <c r="G1126" s="8">
        <v>63.793618686517597</v>
      </c>
      <c r="H1126" s="9">
        <v>0.27396201775308499</v>
      </c>
      <c r="I1126" s="40">
        <v>3</v>
      </c>
      <c r="J1126" s="7">
        <v>3</v>
      </c>
      <c r="K1126" s="9">
        <v>1</v>
      </c>
      <c r="L1126" s="39">
        <v>1</v>
      </c>
      <c r="M1126" s="47">
        <v>0</v>
      </c>
      <c r="N1126" s="17">
        <v>0.16427582809112001</v>
      </c>
      <c r="O1126" s="7">
        <f>Q1126/P1126/N1126</f>
        <v>1</v>
      </c>
      <c r="P1126" s="7">
        <v>2.4384159007901554</v>
      </c>
      <c r="Q1126" s="33">
        <v>0.40057279133285711</v>
      </c>
      <c r="R1126" s="41" t="s">
        <v>1675</v>
      </c>
      <c r="S1126" s="33" t="s">
        <v>1675</v>
      </c>
      <c r="T1126" s="45" t="s">
        <v>1676</v>
      </c>
      <c r="U1126" s="55">
        <f>RANK(Q1126,$Q$5:$Q$3209,0)</f>
        <v>1148</v>
      </c>
      <c r="V1126" s="55">
        <f>RANK(W1126,$W$5:$W$3209,0)</f>
        <v>1122</v>
      </c>
      <c r="W1126" s="55">
        <f>N1126*O1126</f>
        <v>0.16427582809112001</v>
      </c>
      <c r="X1126">
        <f t="shared" si="34"/>
        <v>82.438268104802674</v>
      </c>
      <c r="Y1126" s="77">
        <f t="shared" si="35"/>
        <v>9.2354341421618125E-3</v>
      </c>
    </row>
    <row r="1127" spans="3:25" x14ac:dyDescent="0.25">
      <c r="C1127" s="19" t="s">
        <v>2710</v>
      </c>
      <c r="D1127" s="6" t="s">
        <v>1326</v>
      </c>
      <c r="E1127" s="6" t="s">
        <v>16</v>
      </c>
      <c r="F1127" s="48">
        <v>1.95317887525571</v>
      </c>
      <c r="G1127" s="8">
        <v>10</v>
      </c>
      <c r="H1127" s="9">
        <v>0.45965098654196601</v>
      </c>
      <c r="I1127" s="40">
        <v>0</v>
      </c>
      <c r="J1127" s="7">
        <v>0</v>
      </c>
      <c r="K1127" s="9">
        <v>0.34192331276444898</v>
      </c>
      <c r="L1127" s="39">
        <v>0</v>
      </c>
      <c r="M1127" s="47">
        <v>0</v>
      </c>
      <c r="N1127" s="17">
        <v>1.0983068108226701E-2</v>
      </c>
      <c r="O1127" s="7">
        <f>Q1127/P1127/N1127</f>
        <v>14.950713546377354</v>
      </c>
      <c r="P1127" s="7">
        <v>3.2851179654955227</v>
      </c>
      <c r="Q1127" s="33">
        <v>0.53943182689549807</v>
      </c>
      <c r="R1127" s="38" t="s">
        <v>1677</v>
      </c>
      <c r="S1127" s="33" t="s">
        <v>1677</v>
      </c>
      <c r="T1127" s="45" t="s">
        <v>1675</v>
      </c>
      <c r="U1127" s="55">
        <f>RANK(Q1127,$Q$5:$Q$3209,0)</f>
        <v>1068</v>
      </c>
      <c r="V1127" s="55">
        <f>RANK(W1127,$W$5:$W$3209,0)</f>
        <v>1123</v>
      </c>
      <c r="W1127" s="55">
        <f>N1127*O1127</f>
        <v>0.16420470514645003</v>
      </c>
      <c r="X1127">
        <f t="shared" si="34"/>
        <v>82.273992276711553</v>
      </c>
      <c r="Y1127" s="77">
        <f t="shared" si="35"/>
        <v>9.2170305702969132E-3</v>
      </c>
    </row>
    <row r="1128" spans="3:25" x14ac:dyDescent="0.25">
      <c r="C1128" s="19" t="s">
        <v>2718</v>
      </c>
      <c r="D1128" s="6" t="s">
        <v>83</v>
      </c>
      <c r="E1128" s="6" t="s">
        <v>12</v>
      </c>
      <c r="F1128" s="48">
        <v>0.31494766458511803</v>
      </c>
      <c r="G1128" s="8">
        <v>10</v>
      </c>
      <c r="H1128" s="9">
        <v>0.16332192280330901</v>
      </c>
      <c r="I1128" s="40">
        <v>0</v>
      </c>
      <c r="J1128" s="7">
        <v>0</v>
      </c>
      <c r="K1128" s="9">
        <v>0.140866761691265</v>
      </c>
      <c r="L1128" s="39">
        <v>0</v>
      </c>
      <c r="M1128" s="47">
        <v>0</v>
      </c>
      <c r="N1128" s="17">
        <v>6.1817211465294997E-3</v>
      </c>
      <c r="O1128" s="7">
        <f>Q1128/P1128/N1128</f>
        <v>26.553376868630977</v>
      </c>
      <c r="P1128" s="7">
        <v>3.2000220572169753</v>
      </c>
      <c r="Q1128" s="33">
        <v>0.52526944875634851</v>
      </c>
      <c r="R1128" s="38" t="s">
        <v>1677</v>
      </c>
      <c r="S1128" s="33" t="s">
        <v>1677</v>
      </c>
      <c r="T1128" s="45" t="s">
        <v>1675</v>
      </c>
      <c r="U1128" s="55">
        <f>RANK(Q1128,$Q$5:$Q$3209,0)</f>
        <v>1076</v>
      </c>
      <c r="V1128" s="55">
        <f>RANK(W1128,$W$5:$W$3209,0)</f>
        <v>1124</v>
      </c>
      <c r="W1128" s="55">
        <f>N1128*O1128</f>
        <v>0.16414557130058338</v>
      </c>
      <c r="X1128">
        <f t="shared" si="34"/>
        <v>82.109787571565107</v>
      </c>
      <c r="Y1128" s="77">
        <f t="shared" si="35"/>
        <v>9.1986349662276316E-3</v>
      </c>
    </row>
    <row r="1129" spans="3:25" x14ac:dyDescent="0.25">
      <c r="C1129" s="19" t="s">
        <v>2750</v>
      </c>
      <c r="D1129" s="6" t="s">
        <v>243</v>
      </c>
      <c r="E1129" s="6" t="s">
        <v>204</v>
      </c>
      <c r="F1129" s="48">
        <v>7.0822825215806402</v>
      </c>
      <c r="G1129" s="8">
        <v>62.297042449205897</v>
      </c>
      <c r="H1129" s="9">
        <v>0.33107226893747599</v>
      </c>
      <c r="I1129" s="40">
        <v>0</v>
      </c>
      <c r="J1129" s="7">
        <v>1</v>
      </c>
      <c r="K1129" s="9">
        <v>0.49116522964154302</v>
      </c>
      <c r="L1129" s="39">
        <v>0</v>
      </c>
      <c r="M1129" s="47">
        <v>0</v>
      </c>
      <c r="N1129" s="17">
        <v>1.46044207109209E-2</v>
      </c>
      <c r="O1129" s="7">
        <f>Q1129/P1129/N1129</f>
        <v>11.218349420457526</v>
      </c>
      <c r="P1129" s="7">
        <v>2.7587075665460823</v>
      </c>
      <c r="Q1129" s="33">
        <v>0.45197973608794662</v>
      </c>
      <c r="R1129" s="38" t="s">
        <v>1677</v>
      </c>
      <c r="S1129" s="33" t="s">
        <v>1677</v>
      </c>
      <c r="T1129" s="45" t="s">
        <v>1676</v>
      </c>
      <c r="U1129" s="55">
        <f>RANK(Q1129,$Q$5:$Q$3209,0)</f>
        <v>1108</v>
      </c>
      <c r="V1129" s="55">
        <f>RANK(W1129,$W$5:$W$3209,0)</f>
        <v>1125</v>
      </c>
      <c r="W1129" s="55">
        <f>N1129*O1129</f>
        <v>0.16383749461847738</v>
      </c>
      <c r="X1129">
        <f t="shared" si="34"/>
        <v>81.945642000264527</v>
      </c>
      <c r="Y1129" s="77">
        <f t="shared" si="35"/>
        <v>9.1802459868334171E-3</v>
      </c>
    </row>
    <row r="1130" spans="3:25" x14ac:dyDescent="0.25">
      <c r="C1130" s="19" t="s">
        <v>2983</v>
      </c>
      <c r="D1130" s="6" t="s">
        <v>1352</v>
      </c>
      <c r="E1130" s="6" t="s">
        <v>90</v>
      </c>
      <c r="F1130" s="48">
        <v>1.82058203870305</v>
      </c>
      <c r="G1130" s="8">
        <v>16.063360320167199</v>
      </c>
      <c r="H1130" s="9">
        <v>1</v>
      </c>
      <c r="I1130" s="40">
        <v>0</v>
      </c>
      <c r="J1130" s="7">
        <v>4</v>
      </c>
      <c r="K1130" s="9">
        <v>1</v>
      </c>
      <c r="L1130" s="39">
        <v>1</v>
      </c>
      <c r="M1130" s="47">
        <v>0</v>
      </c>
      <c r="N1130" s="17">
        <v>0.16246522518821499</v>
      </c>
      <c r="O1130" s="7">
        <f>Q1130/P1130/N1130</f>
        <v>1</v>
      </c>
      <c r="P1130" s="7">
        <v>1.4360021975429038</v>
      </c>
      <c r="Q1130" s="33">
        <v>0.23330042039457946</v>
      </c>
      <c r="R1130" s="41" t="s">
        <v>1675</v>
      </c>
      <c r="S1130" s="33" t="s">
        <v>1675</v>
      </c>
      <c r="T1130" s="45" t="s">
        <v>1677</v>
      </c>
      <c r="U1130" s="55">
        <f>RANK(Q1130,$Q$5:$Q$3209,0)</f>
        <v>1346</v>
      </c>
      <c r="V1130" s="55">
        <f>RANK(W1130,$W$5:$W$3209,0)</f>
        <v>1126</v>
      </c>
      <c r="W1130" s="55">
        <f>N1130*O1130</f>
        <v>0.16246522518821499</v>
      </c>
      <c r="X1130">
        <f t="shared" si="34"/>
        <v>81.781804505646051</v>
      </c>
      <c r="Y1130" s="77">
        <f t="shared" si="35"/>
        <v>9.161891520802639E-3</v>
      </c>
    </row>
    <row r="1131" spans="3:25" x14ac:dyDescent="0.25">
      <c r="C1131" s="19" t="s">
        <v>2845</v>
      </c>
      <c r="D1131" s="6" t="s">
        <v>815</v>
      </c>
      <c r="E1131" s="6" t="s">
        <v>204</v>
      </c>
      <c r="F1131" s="48">
        <v>7.74032711125833E-2</v>
      </c>
      <c r="G1131" s="8">
        <v>10</v>
      </c>
      <c r="H1131" s="9">
        <v>1</v>
      </c>
      <c r="I1131" s="40">
        <v>0</v>
      </c>
      <c r="J1131" s="7">
        <v>0</v>
      </c>
      <c r="K1131" s="9">
        <v>1.0707392258653199E-2</v>
      </c>
      <c r="L1131" s="39">
        <v>0</v>
      </c>
      <c r="M1131" s="47">
        <v>0</v>
      </c>
      <c r="N1131" s="17">
        <v>1.07722414378438E-2</v>
      </c>
      <c r="O1131" s="7">
        <f>Q1131/P1131/N1131</f>
        <v>14.950713546377353</v>
      </c>
      <c r="P1131" s="7">
        <v>1.991824230082496</v>
      </c>
      <c r="Q1131" s="33">
        <v>0.32078866219223262</v>
      </c>
      <c r="R1131" s="38" t="s">
        <v>1677</v>
      </c>
      <c r="S1131" s="33" t="s">
        <v>1677</v>
      </c>
      <c r="T1131" s="45" t="s">
        <v>1677</v>
      </c>
      <c r="U1131" s="55">
        <f>RANK(Q1131,$Q$5:$Q$3209,0)</f>
        <v>1207</v>
      </c>
      <c r="V1131" s="55">
        <f>RANK(W1131,$W$5:$W$3209,0)</f>
        <v>1127</v>
      </c>
      <c r="W1131" s="55">
        <f>N1131*O1131</f>
        <v>0.16105269598961874</v>
      </c>
      <c r="X1131">
        <f t="shared" si="34"/>
        <v>81.619339280457837</v>
      </c>
      <c r="Y1131" s="77">
        <f t="shared" si="35"/>
        <v>9.1436907880348209E-3</v>
      </c>
    </row>
    <row r="1132" spans="3:25" x14ac:dyDescent="0.25">
      <c r="C1132" s="19" t="s">
        <v>2682</v>
      </c>
      <c r="D1132" s="6" t="s">
        <v>629</v>
      </c>
      <c r="E1132" s="6" t="s">
        <v>39</v>
      </c>
      <c r="F1132" s="48">
        <v>5.0462640610299596</v>
      </c>
      <c r="G1132" s="8">
        <v>10.4020354129763</v>
      </c>
      <c r="H1132" s="9">
        <v>0.42331040519449398</v>
      </c>
      <c r="I1132" s="40">
        <v>2</v>
      </c>
      <c r="J1132" s="7">
        <v>14</v>
      </c>
      <c r="K1132" s="9">
        <v>1</v>
      </c>
      <c r="L1132" s="39">
        <v>1</v>
      </c>
      <c r="M1132" s="47">
        <v>0</v>
      </c>
      <c r="N1132" s="17">
        <v>0.160953930243939</v>
      </c>
      <c r="O1132" s="7">
        <f>Q1132/P1132/N1132</f>
        <v>1</v>
      </c>
      <c r="P1132" s="7">
        <v>3.7001215594481578</v>
      </c>
      <c r="Q1132" s="33">
        <v>0.59554910737351363</v>
      </c>
      <c r="R1132" s="41" t="s">
        <v>1675</v>
      </c>
      <c r="S1132" s="33" t="s">
        <v>1675</v>
      </c>
      <c r="T1132" s="45" t="s">
        <v>1675</v>
      </c>
      <c r="U1132" s="55">
        <f>RANK(Q1132,$Q$5:$Q$3209,0)</f>
        <v>1038</v>
      </c>
      <c r="V1132" s="55">
        <f>RANK(W1132,$W$5:$W$3209,0)</f>
        <v>1128</v>
      </c>
      <c r="W1132" s="55">
        <f>N1132*O1132</f>
        <v>0.160953930243939</v>
      </c>
      <c r="X1132">
        <f t="shared" si="34"/>
        <v>81.458286584468212</v>
      </c>
      <c r="Y1132" s="77">
        <f t="shared" si="35"/>
        <v>9.1256482987707478E-3</v>
      </c>
    </row>
    <row r="1133" spans="3:25" x14ac:dyDescent="0.25">
      <c r="C1133" s="19" t="s">
        <v>2600</v>
      </c>
      <c r="D1133" s="6" t="s">
        <v>77</v>
      </c>
      <c r="E1133" s="6" t="s">
        <v>12</v>
      </c>
      <c r="F1133" s="48">
        <v>8.5017197278601895</v>
      </c>
      <c r="G1133" s="8">
        <v>38.381984551877402</v>
      </c>
      <c r="H1133" s="9">
        <v>0.27154104165242998</v>
      </c>
      <c r="I1133" s="40">
        <v>11</v>
      </c>
      <c r="J1133" s="7">
        <v>8</v>
      </c>
      <c r="K1133" s="9">
        <v>0.98651814415894001</v>
      </c>
      <c r="L1133" s="39">
        <v>0.72308628066529901</v>
      </c>
      <c r="M1133" s="47">
        <v>0</v>
      </c>
      <c r="N1133" s="17">
        <v>0.16032651546667401</v>
      </c>
      <c r="O1133" s="7">
        <f>Q1133/P1133/N1133</f>
        <v>1</v>
      </c>
      <c r="P1133" s="7">
        <v>4.7530333278051415</v>
      </c>
      <c r="Q1133" s="33">
        <v>0.76203727134396804</v>
      </c>
      <c r="R1133" s="41" t="s">
        <v>1675</v>
      </c>
      <c r="S1133" s="33" t="s">
        <v>1675</v>
      </c>
      <c r="T1133" s="45" t="s">
        <v>1675</v>
      </c>
      <c r="U1133" s="55">
        <f>RANK(Q1133,$Q$5:$Q$3209,0)</f>
        <v>954</v>
      </c>
      <c r="V1133" s="55">
        <f>RANK(W1133,$W$5:$W$3209,0)</f>
        <v>1129</v>
      </c>
      <c r="W1133" s="55">
        <f>N1133*O1133</f>
        <v>0.16032651546667401</v>
      </c>
      <c r="X1133">
        <f t="shared" si="34"/>
        <v>81.297332654224277</v>
      </c>
      <c r="Y1133" s="77">
        <f t="shared" si="35"/>
        <v>9.1076168740833654E-3</v>
      </c>
    </row>
    <row r="1134" spans="3:25" x14ac:dyDescent="0.25">
      <c r="C1134" s="19" t="s">
        <v>2708</v>
      </c>
      <c r="D1134" s="6" t="s">
        <v>51</v>
      </c>
      <c r="E1134" s="6" t="s">
        <v>12</v>
      </c>
      <c r="F1134" s="48">
        <v>4.3770408059174004</v>
      </c>
      <c r="G1134" s="8">
        <v>40.802957678570202</v>
      </c>
      <c r="H1134" s="9">
        <v>0.65225383285227301</v>
      </c>
      <c r="I1134" s="40">
        <v>1</v>
      </c>
      <c r="J1134" s="7">
        <v>8</v>
      </c>
      <c r="K1134" s="9">
        <v>0.88716248534981401</v>
      </c>
      <c r="L1134" s="39">
        <v>0.99000192725939695</v>
      </c>
      <c r="M1134" s="47">
        <v>0</v>
      </c>
      <c r="N1134" s="17">
        <v>0.160253410430995</v>
      </c>
      <c r="O1134" s="7">
        <f>Q1134/P1134/N1134</f>
        <v>1.0000000000000002</v>
      </c>
      <c r="P1134" s="7">
        <v>3.3790188824415641</v>
      </c>
      <c r="Q1134" s="33">
        <v>0.54149929982199008</v>
      </c>
      <c r="R1134" s="41" t="s">
        <v>1675</v>
      </c>
      <c r="S1134" s="33" t="s">
        <v>1675</v>
      </c>
      <c r="T1134" s="45" t="s">
        <v>1675</v>
      </c>
      <c r="U1134" s="55">
        <f>RANK(Q1134,$Q$5:$Q$3209,0)</f>
        <v>1066</v>
      </c>
      <c r="V1134" s="55">
        <f>RANK(W1134,$W$5:$W$3209,0)</f>
        <v>1130</v>
      </c>
      <c r="W1134" s="55">
        <f>N1134*O1134</f>
        <v>0.16025341043099503</v>
      </c>
      <c r="X1134">
        <f t="shared" si="34"/>
        <v>81.137006138757599</v>
      </c>
      <c r="Y1134" s="77">
        <f t="shared" si="35"/>
        <v>9.0896557377218822E-3</v>
      </c>
    </row>
    <row r="1135" spans="3:25" x14ac:dyDescent="0.25">
      <c r="C1135" s="19" t="s">
        <v>2671</v>
      </c>
      <c r="D1135" s="6" t="s">
        <v>1286</v>
      </c>
      <c r="E1135" s="6" t="s">
        <v>48</v>
      </c>
      <c r="F1135" s="48">
        <v>0.57317015812856198</v>
      </c>
      <c r="G1135" s="8">
        <v>10</v>
      </c>
      <c r="H1135" s="9">
        <v>0</v>
      </c>
      <c r="I1135" s="40">
        <v>0</v>
      </c>
      <c r="J1135" s="7">
        <v>0</v>
      </c>
      <c r="K1135" s="9">
        <v>0.53419176219381703</v>
      </c>
      <c r="L1135" s="39">
        <v>0</v>
      </c>
      <c r="M1135" s="47">
        <v>0</v>
      </c>
      <c r="N1135" s="17">
        <v>7.9977984691012808E-3</v>
      </c>
      <c r="O1135" s="7">
        <f>Q1135/P1135/N1135</f>
        <v>19.997911461310199</v>
      </c>
      <c r="P1135" s="7">
        <v>3.8395491163358848</v>
      </c>
      <c r="Q1135" s="33">
        <v>0.61409466617253894</v>
      </c>
      <c r="R1135" s="38" t="s">
        <v>1677</v>
      </c>
      <c r="S1135" s="33" t="s">
        <v>1677</v>
      </c>
      <c r="T1135" s="45" t="s">
        <v>1675</v>
      </c>
      <c r="U1135" s="55">
        <f>RANK(Q1135,$Q$5:$Q$3209,0)</f>
        <v>1027</v>
      </c>
      <c r="V1135" s="55">
        <f>RANK(W1135,$W$5:$W$3209,0)</f>
        <v>1131</v>
      </c>
      <c r="W1135" s="55">
        <f>N1135*O1135</f>
        <v>0.15993926567048966</v>
      </c>
      <c r="X1135">
        <f t="shared" si="34"/>
        <v>80.976752728326602</v>
      </c>
      <c r="Y1135" s="77">
        <f t="shared" si="35"/>
        <v>9.0717027912066706E-3</v>
      </c>
    </row>
    <row r="1136" spans="3:25" x14ac:dyDescent="0.25">
      <c r="C1136" s="19" t="s">
        <v>2984</v>
      </c>
      <c r="D1136" s="6" t="s">
        <v>699</v>
      </c>
      <c r="E1136" s="6" t="s">
        <v>90</v>
      </c>
      <c r="F1136" s="48">
        <v>5.4084734200479812</v>
      </c>
      <c r="G1136" s="8">
        <v>45.921361966596102</v>
      </c>
      <c r="H1136" s="9">
        <v>0.90839095176384499</v>
      </c>
      <c r="I1136" s="40">
        <v>2</v>
      </c>
      <c r="J1136" s="7">
        <v>3</v>
      </c>
      <c r="K1136" s="9">
        <v>1</v>
      </c>
      <c r="L1136" s="39">
        <v>0.98421494379303698</v>
      </c>
      <c r="M1136" s="47">
        <v>0</v>
      </c>
      <c r="N1136" s="17">
        <v>0.159072599314135</v>
      </c>
      <c r="O1136" s="7">
        <f>Q1136/P1136/N1136</f>
        <v>1</v>
      </c>
      <c r="P1136" s="7">
        <v>1.4627975099774662</v>
      </c>
      <c r="Q1136" s="33">
        <v>0.23269100218235989</v>
      </c>
      <c r="R1136" s="41" t="s">
        <v>1675</v>
      </c>
      <c r="S1136" s="33" t="s">
        <v>1675</v>
      </c>
      <c r="T1136" s="45" t="s">
        <v>1677</v>
      </c>
      <c r="U1136" s="55">
        <f>RANK(Q1136,$Q$5:$Q$3209,0)</f>
        <v>1347</v>
      </c>
      <c r="V1136" s="55">
        <f>RANK(W1136,$W$5:$W$3209,0)</f>
        <v>1132</v>
      </c>
      <c r="W1136" s="55">
        <f>N1136*O1136</f>
        <v>0.159072599314135</v>
      </c>
      <c r="X1136">
        <f t="shared" si="34"/>
        <v>80.816813462656114</v>
      </c>
      <c r="Y1136" s="77">
        <f t="shared" si="35"/>
        <v>9.0537850378525162E-3</v>
      </c>
    </row>
    <row r="1137" spans="3:25" x14ac:dyDescent="0.25">
      <c r="C1137" s="19" t="s">
        <v>2781</v>
      </c>
      <c r="D1137" s="6" t="s">
        <v>200</v>
      </c>
      <c r="E1137" s="6" t="s">
        <v>27</v>
      </c>
      <c r="F1137" s="48">
        <v>4.9235008125986504</v>
      </c>
      <c r="G1137" s="8">
        <v>33.658970900606199</v>
      </c>
      <c r="H1137" s="9">
        <v>0.85643926671339898</v>
      </c>
      <c r="I1137" s="40">
        <v>2</v>
      </c>
      <c r="J1137" s="7">
        <v>1</v>
      </c>
      <c r="K1137" s="9">
        <v>1</v>
      </c>
      <c r="L1137" s="39">
        <v>1</v>
      </c>
      <c r="M1137" s="47">
        <v>0</v>
      </c>
      <c r="N1137" s="17">
        <v>0.157814243177619</v>
      </c>
      <c r="O1137" s="7">
        <f>Q1137/P1137/N1137</f>
        <v>1</v>
      </c>
      <c r="P1137" s="7">
        <v>2.5682461628545141</v>
      </c>
      <c r="Q1137" s="33">
        <v>0.40530582448470914</v>
      </c>
      <c r="R1137" s="41" t="s">
        <v>1675</v>
      </c>
      <c r="S1137" s="33" t="s">
        <v>1675</v>
      </c>
      <c r="T1137" s="45" t="s">
        <v>1676</v>
      </c>
      <c r="U1137" s="55">
        <f>RANK(Q1137,$Q$5:$Q$3209,0)</f>
        <v>1140</v>
      </c>
      <c r="V1137" s="55">
        <f>RANK(W1137,$W$5:$W$3209,0)</f>
        <v>1133</v>
      </c>
      <c r="W1137" s="55">
        <f>N1137*O1137</f>
        <v>0.157814243177619</v>
      </c>
      <c r="X1137">
        <f t="shared" si="34"/>
        <v>80.657740863341985</v>
      </c>
      <c r="Y1137" s="77">
        <f t="shared" si="35"/>
        <v>9.0359643758157956E-3</v>
      </c>
    </row>
    <row r="1138" spans="3:25" x14ac:dyDescent="0.25">
      <c r="C1138" s="19" t="s">
        <v>2844</v>
      </c>
      <c r="D1138" s="6" t="s">
        <v>1162</v>
      </c>
      <c r="E1138" s="6" t="s">
        <v>16</v>
      </c>
      <c r="F1138" s="48">
        <v>20.768075797476218</v>
      </c>
      <c r="G1138" s="8">
        <v>27.6001728036156</v>
      </c>
      <c r="H1138" s="9">
        <v>0.62163240820099197</v>
      </c>
      <c r="I1138" s="40">
        <v>0</v>
      </c>
      <c r="J1138" s="7">
        <v>7</v>
      </c>
      <c r="K1138" s="9">
        <v>0.999999999999996</v>
      </c>
      <c r="L1138" s="39">
        <v>0.83551546363763995</v>
      </c>
      <c r="M1138" s="47">
        <v>0</v>
      </c>
      <c r="N1138" s="17">
        <v>0.157404139573288</v>
      </c>
      <c r="O1138" s="7">
        <f>Q1138/P1138/N1138</f>
        <v>1</v>
      </c>
      <c r="P1138" s="7">
        <v>2.0451511439777055</v>
      </c>
      <c r="Q1138" s="33">
        <v>0.32191525611513638</v>
      </c>
      <c r="R1138" s="41" t="s">
        <v>1675</v>
      </c>
      <c r="S1138" s="33" t="s">
        <v>1675</v>
      </c>
      <c r="T1138" s="45" t="s">
        <v>1677</v>
      </c>
      <c r="U1138" s="55">
        <f>RANK(Q1138,$Q$5:$Q$3209,0)</f>
        <v>1206</v>
      </c>
      <c r="V1138" s="55">
        <f>RANK(W1138,$W$5:$W$3209,0)</f>
        <v>1134</v>
      </c>
      <c r="W1138" s="55">
        <f>N1138*O1138</f>
        <v>0.157404139573288</v>
      </c>
      <c r="X1138">
        <f t="shared" si="34"/>
        <v>80.499926620164359</v>
      </c>
      <c r="Y1138" s="77">
        <f t="shared" si="35"/>
        <v>9.018284685508509E-3</v>
      </c>
    </row>
    <row r="1139" spans="3:25" x14ac:dyDescent="0.25">
      <c r="C1139" s="19" t="s">
        <v>2779</v>
      </c>
      <c r="D1139" s="6" t="s">
        <v>511</v>
      </c>
      <c r="E1139" s="6" t="s">
        <v>39</v>
      </c>
      <c r="F1139" s="48">
        <v>10.9017263750025</v>
      </c>
      <c r="G1139" s="8">
        <v>45.908885693433596</v>
      </c>
      <c r="H1139" s="9">
        <v>0.88998689455668401</v>
      </c>
      <c r="I1139" s="40">
        <v>0</v>
      </c>
      <c r="J1139" s="7">
        <v>3</v>
      </c>
      <c r="K1139" s="9">
        <v>1</v>
      </c>
      <c r="L1139" s="39">
        <v>1</v>
      </c>
      <c r="M1139" s="47">
        <v>0</v>
      </c>
      <c r="N1139" s="17">
        <v>0.156940801520455</v>
      </c>
      <c r="O1139" s="7">
        <f>Q1139/P1139/N1139</f>
        <v>1</v>
      </c>
      <c r="P1139" s="7">
        <v>2.5911569120002218</v>
      </c>
      <c r="Q1139" s="33">
        <v>0.40665824263458189</v>
      </c>
      <c r="R1139" s="41" t="s">
        <v>1675</v>
      </c>
      <c r="S1139" s="33" t="s">
        <v>1675</v>
      </c>
      <c r="T1139" s="45" t="s">
        <v>1676</v>
      </c>
      <c r="U1139" s="55">
        <f>RANK(Q1139,$Q$5:$Q$3209,0)</f>
        <v>1138</v>
      </c>
      <c r="V1139" s="55">
        <f>RANK(W1139,$W$5:$W$3209,0)</f>
        <v>1135</v>
      </c>
      <c r="W1139" s="55">
        <f>N1139*O1139</f>
        <v>0.156940801520455</v>
      </c>
      <c r="X1139">
        <f t="shared" si="34"/>
        <v>80.342522480591072</v>
      </c>
      <c r="Y1139" s="77">
        <f t="shared" si="35"/>
        <v>9.0006509384860135E-3</v>
      </c>
    </row>
    <row r="1140" spans="3:25" x14ac:dyDescent="0.25">
      <c r="C1140" s="19" t="s">
        <v>2960</v>
      </c>
      <c r="D1140" s="6" t="s">
        <v>33</v>
      </c>
      <c r="E1140" s="6" t="s">
        <v>19</v>
      </c>
      <c r="F1140" s="48">
        <v>2.6766548301169402</v>
      </c>
      <c r="G1140" s="8">
        <v>61.810146397621303</v>
      </c>
      <c r="H1140" s="9">
        <v>0</v>
      </c>
      <c r="I1140" s="40">
        <v>1</v>
      </c>
      <c r="J1140" s="7">
        <v>1</v>
      </c>
      <c r="K1140" s="9">
        <v>0.70691206554837605</v>
      </c>
      <c r="L1140" s="39">
        <v>0</v>
      </c>
      <c r="M1140" s="47">
        <v>0</v>
      </c>
      <c r="N1140" s="17">
        <v>1.3942013365483501E-2</v>
      </c>
      <c r="O1140" s="7">
        <f>Q1140/P1140/N1140</f>
        <v>11.218349420457526</v>
      </c>
      <c r="P1140" s="7">
        <v>1.5754909711738443</v>
      </c>
      <c r="Q1140" s="33">
        <v>0.2464168356777123</v>
      </c>
      <c r="R1140" s="38" t="s">
        <v>1677</v>
      </c>
      <c r="S1140" s="33" t="s">
        <v>1677</v>
      </c>
      <c r="T1140" s="45" t="s">
        <v>1677</v>
      </c>
      <c r="U1140" s="55">
        <f>RANK(Q1140,$Q$5:$Q$3209,0)</f>
        <v>1323</v>
      </c>
      <c r="V1140" s="55">
        <f>RANK(W1140,$W$5:$W$3209,0)</f>
        <v>1136</v>
      </c>
      <c r="W1140" s="55">
        <f>N1140*O1140</f>
        <v>0.15640637755868292</v>
      </c>
      <c r="X1140">
        <f t="shared" si="34"/>
        <v>80.185581679070623</v>
      </c>
      <c r="Y1140" s="77">
        <f t="shared" si="35"/>
        <v>8.9830690985228355E-3</v>
      </c>
    </row>
    <row r="1141" spans="3:25" x14ac:dyDescent="0.25">
      <c r="C1141" s="19" t="s">
        <v>2689</v>
      </c>
      <c r="D1141" s="6" t="s">
        <v>1144</v>
      </c>
      <c r="E1141" s="6" t="s">
        <v>39</v>
      </c>
      <c r="F1141" s="48">
        <v>6.5100292238799504</v>
      </c>
      <c r="G1141" s="8">
        <v>47.889969656352399</v>
      </c>
      <c r="H1141" s="9">
        <v>0.756184159480079</v>
      </c>
      <c r="I1141" s="40">
        <v>0</v>
      </c>
      <c r="J1141" s="7">
        <v>1</v>
      </c>
      <c r="K1141" s="9">
        <v>1</v>
      </c>
      <c r="L1141" s="39">
        <v>1</v>
      </c>
      <c r="M1141" s="47">
        <v>0</v>
      </c>
      <c r="N1141" s="17">
        <v>0.156245441323562</v>
      </c>
      <c r="O1141" s="7">
        <f>Q1141/P1141/N1141</f>
        <v>1.0000000000000002</v>
      </c>
      <c r="P1141" s="7">
        <v>3.6929558538512701</v>
      </c>
      <c r="Q1141" s="33">
        <v>0.57700751717342347</v>
      </c>
      <c r="R1141" s="41" t="s">
        <v>1675</v>
      </c>
      <c r="S1141" s="33" t="s">
        <v>1675</v>
      </c>
      <c r="T1141" s="45" t="s">
        <v>1675</v>
      </c>
      <c r="U1141" s="55">
        <f>RANK(Q1141,$Q$5:$Q$3209,0)</f>
        <v>1045</v>
      </c>
      <c r="V1141" s="55">
        <f>RANK(W1141,$W$5:$W$3209,0)</f>
        <v>1137</v>
      </c>
      <c r="W1141" s="55">
        <f>N1141*O1141</f>
        <v>0.15624544132356202</v>
      </c>
      <c r="X1141">
        <f t="shared" si="34"/>
        <v>80.029175301511941</v>
      </c>
      <c r="Y1141" s="77">
        <f t="shared" si="35"/>
        <v>8.9655471292655366E-3</v>
      </c>
    </row>
    <row r="1142" spans="3:25" x14ac:dyDescent="0.25">
      <c r="C1142" s="19" t="s">
        <v>2761</v>
      </c>
      <c r="D1142" s="6" t="s">
        <v>1468</v>
      </c>
      <c r="E1142" s="6" t="s">
        <v>131</v>
      </c>
      <c r="F1142" s="48">
        <v>0.97169772782695296</v>
      </c>
      <c r="G1142" s="8">
        <v>21.996157946154899</v>
      </c>
      <c r="H1142" s="9">
        <v>0.41929366192258599</v>
      </c>
      <c r="I1142" s="40">
        <v>1</v>
      </c>
      <c r="J1142" s="7">
        <v>0</v>
      </c>
      <c r="K1142" s="9">
        <v>0.64084094834151994</v>
      </c>
      <c r="L1142" s="39">
        <v>0</v>
      </c>
      <c r="M1142" s="47">
        <v>0</v>
      </c>
      <c r="N1142" s="17">
        <v>1.37568559205973E-2</v>
      </c>
      <c r="O1142" s="7">
        <f>Q1142/P1142/N1142</f>
        <v>11.218349420457526</v>
      </c>
      <c r="P1142" s="7">
        <v>2.8657551549567493</v>
      </c>
      <c r="Q1142" s="33">
        <v>0.44226974815841102</v>
      </c>
      <c r="R1142" s="38" t="s">
        <v>1677</v>
      </c>
      <c r="S1142" s="33" t="s">
        <v>1677</v>
      </c>
      <c r="T1142" s="45" t="s">
        <v>1676</v>
      </c>
      <c r="U1142" s="55">
        <f>RANK(Q1142,$Q$5:$Q$3209,0)</f>
        <v>1120</v>
      </c>
      <c r="V1142" s="55">
        <f>RANK(W1142,$W$5:$W$3209,0)</f>
        <v>1138</v>
      </c>
      <c r="W1142" s="55">
        <f>N1142*O1142</f>
        <v>0.15432921664415042</v>
      </c>
      <c r="X1142">
        <f t="shared" si="34"/>
        <v>79.872929860188378</v>
      </c>
      <c r="Y1142" s="77">
        <f t="shared" si="35"/>
        <v>8.9480431894505674E-3</v>
      </c>
    </row>
    <row r="1143" spans="3:25" x14ac:dyDescent="0.25">
      <c r="C1143" s="19" t="s">
        <v>2653</v>
      </c>
      <c r="D1143" s="6" t="s">
        <v>1078</v>
      </c>
      <c r="E1143" s="6" t="s">
        <v>16</v>
      </c>
      <c r="F1143" s="48">
        <v>1.5163188254601401</v>
      </c>
      <c r="G1143" s="8">
        <v>10</v>
      </c>
      <c r="H1143" s="9">
        <v>0.43572360745837602</v>
      </c>
      <c r="I1143" s="40">
        <v>1</v>
      </c>
      <c r="J1143" s="7">
        <v>0</v>
      </c>
      <c r="K1143" s="9">
        <v>0.28381779510046601</v>
      </c>
      <c r="L1143" s="39">
        <v>0</v>
      </c>
      <c r="M1143" s="47">
        <v>0</v>
      </c>
      <c r="N1143" s="17">
        <v>1.0301644501934401E-2</v>
      </c>
      <c r="O1143" s="7">
        <f>Q1143/P1143/N1143</f>
        <v>14.950713546377351</v>
      </c>
      <c r="P1143" s="7">
        <v>4.1552631462608574</v>
      </c>
      <c r="Q1143" s="33">
        <v>0.63998089808173642</v>
      </c>
      <c r="R1143" s="38" t="s">
        <v>1677</v>
      </c>
      <c r="S1143" s="33" t="s">
        <v>1677</v>
      </c>
      <c r="T1143" s="45" t="s">
        <v>1675</v>
      </c>
      <c r="U1143" s="55">
        <f>RANK(Q1143,$Q$5:$Q$3209,0)</f>
        <v>1008</v>
      </c>
      <c r="V1143" s="55">
        <f>RANK(W1143,$W$5:$W$3209,0)</f>
        <v>1139</v>
      </c>
      <c r="W1143" s="55">
        <f>N1143*O1143</f>
        <v>0.15401693600503441</v>
      </c>
      <c r="X1143">
        <f t="shared" si="34"/>
        <v>79.718600643544221</v>
      </c>
      <c r="Y1143" s="77">
        <f t="shared" si="35"/>
        <v>8.9307539213801055E-3</v>
      </c>
    </row>
    <row r="1144" spans="3:25" x14ac:dyDescent="0.25">
      <c r="C1144" s="19" t="s">
        <v>2752</v>
      </c>
      <c r="D1144" s="6" t="s">
        <v>81</v>
      </c>
      <c r="E1144" s="6" t="s">
        <v>27</v>
      </c>
      <c r="F1144" s="48">
        <v>6.3592355454458902</v>
      </c>
      <c r="G1144" s="8">
        <v>23.892818340792701</v>
      </c>
      <c r="H1144" s="9">
        <v>0.45587950814362099</v>
      </c>
      <c r="I1144" s="40">
        <v>8</v>
      </c>
      <c r="J1144" s="7">
        <v>2</v>
      </c>
      <c r="K1144" s="9">
        <v>1</v>
      </c>
      <c r="L1144" s="39">
        <v>1</v>
      </c>
      <c r="M1144" s="47">
        <v>0</v>
      </c>
      <c r="N1144" s="17">
        <v>0.15389221721853699</v>
      </c>
      <c r="O1144" s="7">
        <f>Q1144/P1144/N1144</f>
        <v>1</v>
      </c>
      <c r="P1144" s="7">
        <v>2.9227138077775843</v>
      </c>
      <c r="Q1144" s="33">
        <v>0.44978290817412536</v>
      </c>
      <c r="R1144" s="41" t="s">
        <v>1675</v>
      </c>
      <c r="S1144" s="33" t="s">
        <v>1675</v>
      </c>
      <c r="T1144" s="45" t="s">
        <v>1676</v>
      </c>
      <c r="U1144" s="55">
        <f>RANK(Q1144,$Q$5:$Q$3209,0)</f>
        <v>1110</v>
      </c>
      <c r="V1144" s="55">
        <f>RANK(W1144,$W$5:$W$3209,0)</f>
        <v>1140</v>
      </c>
      <c r="W1144" s="55">
        <f>N1144*O1144</f>
        <v>0.15389221721853699</v>
      </c>
      <c r="X1144">
        <f t="shared" si="34"/>
        <v>79.564583707539185</v>
      </c>
      <c r="Y1144" s="77">
        <f t="shared" si="35"/>
        <v>8.91349963763601E-3</v>
      </c>
    </row>
    <row r="1145" spans="3:25" x14ac:dyDescent="0.25">
      <c r="C1145" s="19" t="s">
        <v>2696</v>
      </c>
      <c r="D1145" s="6" t="s">
        <v>127</v>
      </c>
      <c r="E1145" s="6" t="s">
        <v>115</v>
      </c>
      <c r="F1145" s="48">
        <v>7.3147383073028598</v>
      </c>
      <c r="G1145" s="8">
        <v>36.568163837661203</v>
      </c>
      <c r="H1145" s="9">
        <v>0.63545980987304895</v>
      </c>
      <c r="I1145" s="40">
        <v>4</v>
      </c>
      <c r="J1145" s="7">
        <v>7</v>
      </c>
      <c r="K1145" s="9">
        <v>1</v>
      </c>
      <c r="L1145" s="39">
        <v>0.57799403977582398</v>
      </c>
      <c r="M1145" s="47">
        <v>0</v>
      </c>
      <c r="N1145" s="17">
        <v>0.15388399882516901</v>
      </c>
      <c r="O1145" s="7">
        <f>Q1145/P1145/N1145</f>
        <v>1</v>
      </c>
      <c r="P1145" s="7">
        <v>3.6178739934198485</v>
      </c>
      <c r="Q1145" s="33">
        <v>0.55673291735302943</v>
      </c>
      <c r="R1145" s="41" t="s">
        <v>1675</v>
      </c>
      <c r="S1145" s="33" t="s">
        <v>1675</v>
      </c>
      <c r="T1145" s="45" t="s">
        <v>1675</v>
      </c>
      <c r="U1145" s="55">
        <f>RANK(Q1145,$Q$5:$Q$3209,0)</f>
        <v>1053</v>
      </c>
      <c r="V1145" s="55">
        <f>RANK(W1145,$W$5:$W$3209,0)</f>
        <v>1141</v>
      </c>
      <c r="W1145" s="55">
        <f>N1145*O1145</f>
        <v>0.15388399882516901</v>
      </c>
      <c r="X1145">
        <f t="shared" si="34"/>
        <v>79.410691490320644</v>
      </c>
      <c r="Y1145" s="77">
        <f t="shared" si="35"/>
        <v>8.8962593259484055E-3</v>
      </c>
    </row>
    <row r="1146" spans="3:25" x14ac:dyDescent="0.25">
      <c r="C1146" s="19" t="s">
        <v>2812</v>
      </c>
      <c r="D1146" s="6" t="s">
        <v>263</v>
      </c>
      <c r="E1146" s="6" t="s">
        <v>39</v>
      </c>
      <c r="F1146" s="48">
        <v>24.9975607265599</v>
      </c>
      <c r="G1146" s="8">
        <v>36.226338623051603</v>
      </c>
      <c r="H1146" s="9">
        <v>1</v>
      </c>
      <c r="I1146" s="40">
        <v>6</v>
      </c>
      <c r="J1146" s="7">
        <v>10</v>
      </c>
      <c r="K1146" s="9">
        <v>0.95852119493803201</v>
      </c>
      <c r="L1146" s="39">
        <v>0.52552768610794198</v>
      </c>
      <c r="M1146" s="47">
        <v>1</v>
      </c>
      <c r="N1146" s="17">
        <v>0.15306718728261401</v>
      </c>
      <c r="O1146" s="7">
        <f>Q1146/P1146/N1146</f>
        <v>1</v>
      </c>
      <c r="P1146" s="7">
        <v>2.3707167732340166</v>
      </c>
      <c r="Q1146" s="33">
        <v>0.36287894832264561</v>
      </c>
      <c r="R1146" s="41" t="s">
        <v>1675</v>
      </c>
      <c r="S1146" s="33" t="s">
        <v>1675</v>
      </c>
      <c r="T1146" s="45" t="s">
        <v>1676</v>
      </c>
      <c r="U1146" s="55">
        <f>RANK(Q1146,$Q$5:$Q$3209,0)</f>
        <v>1172</v>
      </c>
      <c r="V1146" s="55">
        <f>RANK(W1146,$W$5:$W$3209,0)</f>
        <v>1142</v>
      </c>
      <c r="W1146" s="55">
        <f>N1146*O1146</f>
        <v>0.15306718728261401</v>
      </c>
      <c r="X1146">
        <f t="shared" si="34"/>
        <v>79.256807491495479</v>
      </c>
      <c r="Y1146" s="77">
        <f t="shared" si="35"/>
        <v>8.8790199349549469E-3</v>
      </c>
    </row>
    <row r="1147" spans="3:25" x14ac:dyDescent="0.25">
      <c r="C1147" s="19" t="s">
        <v>2741</v>
      </c>
      <c r="D1147" s="6" t="s">
        <v>297</v>
      </c>
      <c r="E1147" s="6" t="s">
        <v>115</v>
      </c>
      <c r="F1147" s="48">
        <v>2.7942686299977799</v>
      </c>
      <c r="G1147" s="8">
        <v>10</v>
      </c>
      <c r="H1147" s="9">
        <v>0.80027098466013002</v>
      </c>
      <c r="I1147" s="40">
        <v>3</v>
      </c>
      <c r="J1147" s="7">
        <v>2</v>
      </c>
      <c r="K1147" s="9">
        <v>1</v>
      </c>
      <c r="L1147" s="39">
        <v>1</v>
      </c>
      <c r="M1147" s="47">
        <v>1</v>
      </c>
      <c r="N1147" s="17">
        <v>0.15251759268415099</v>
      </c>
      <c r="O1147" s="7">
        <f>Q1147/P1147/N1147</f>
        <v>1</v>
      </c>
      <c r="P1147" s="7">
        <v>3.137049527654753</v>
      </c>
      <c r="Q1147" s="33">
        <v>0.47845524208885587</v>
      </c>
      <c r="R1147" s="41" t="s">
        <v>1675</v>
      </c>
      <c r="S1147" s="33" t="s">
        <v>1675</v>
      </c>
      <c r="T1147" s="45" t="s">
        <v>1675</v>
      </c>
      <c r="U1147" s="55">
        <f>RANK(Q1147,$Q$5:$Q$3209,0)</f>
        <v>1099</v>
      </c>
      <c r="V1147" s="55">
        <f>RANK(W1147,$W$5:$W$3209,0)</f>
        <v>1143</v>
      </c>
      <c r="W1147" s="55">
        <f>N1147*O1147</f>
        <v>0.15251759268415099</v>
      </c>
      <c r="X1147">
        <f t="shared" si="34"/>
        <v>79.103740304212863</v>
      </c>
      <c r="Y1147" s="77">
        <f t="shared" si="35"/>
        <v>8.861872050119745E-3</v>
      </c>
    </row>
    <row r="1148" spans="3:25" x14ac:dyDescent="0.25">
      <c r="C1148" s="19" t="s">
        <v>2785</v>
      </c>
      <c r="D1148" s="6" t="s">
        <v>859</v>
      </c>
      <c r="E1148" s="6" t="s">
        <v>16</v>
      </c>
      <c r="F1148" s="48">
        <v>33.512331761577201</v>
      </c>
      <c r="G1148" s="8">
        <v>41.859463302019499</v>
      </c>
      <c r="H1148" s="9">
        <v>0.99967449849326095</v>
      </c>
      <c r="I1148" s="40">
        <v>3</v>
      </c>
      <c r="J1148" s="7">
        <v>7</v>
      </c>
      <c r="K1148" s="9">
        <v>0.773476189974449</v>
      </c>
      <c r="L1148" s="39">
        <v>0.59225366940518398</v>
      </c>
      <c r="M1148" s="47">
        <v>1</v>
      </c>
      <c r="N1148" s="17">
        <v>0.15209197201553401</v>
      </c>
      <c r="O1148" s="7">
        <f>Q1148/P1148/N1148</f>
        <v>1</v>
      </c>
      <c r="P1148" s="7">
        <v>2.6523992173263635</v>
      </c>
      <c r="Q1148" s="33">
        <v>0.40340862753562562</v>
      </c>
      <c r="R1148" s="41" t="s">
        <v>1675</v>
      </c>
      <c r="S1148" s="33" t="s">
        <v>1675</v>
      </c>
      <c r="T1148" s="45" t="s">
        <v>1676</v>
      </c>
      <c r="U1148" s="55">
        <f>RANK(Q1148,$Q$5:$Q$3209,0)</f>
        <v>1144</v>
      </c>
      <c r="V1148" s="55">
        <f>RANK(W1148,$W$5:$W$3209,0)</f>
        <v>1144</v>
      </c>
      <c r="W1148" s="55">
        <f>N1148*O1148</f>
        <v>0.15209197201553401</v>
      </c>
      <c r="X1148">
        <f t="shared" si="34"/>
        <v>78.951222711528715</v>
      </c>
      <c r="Y1148" s="77">
        <f t="shared" si="35"/>
        <v>8.8447857355338447E-3</v>
      </c>
    </row>
    <row r="1149" spans="3:25" x14ac:dyDescent="0.25">
      <c r="C1149" s="19" t="s">
        <v>2949</v>
      </c>
      <c r="D1149" s="6" t="s">
        <v>412</v>
      </c>
      <c r="E1149" s="6" t="s">
        <v>131</v>
      </c>
      <c r="F1149" s="48">
        <v>22.213090155736499</v>
      </c>
      <c r="G1149" s="8">
        <v>39.093796236641303</v>
      </c>
      <c r="H1149" s="9">
        <v>0.181689432505108</v>
      </c>
      <c r="I1149" s="40">
        <v>28</v>
      </c>
      <c r="J1149" s="7">
        <v>27</v>
      </c>
      <c r="K1149" s="9">
        <v>0.99764954759768598</v>
      </c>
      <c r="L1149" s="39">
        <v>0</v>
      </c>
      <c r="M1149" s="47">
        <v>0</v>
      </c>
      <c r="N1149" s="17">
        <v>0.150055758153855</v>
      </c>
      <c r="O1149" s="7">
        <f>Q1149/P1149/N1149</f>
        <v>1</v>
      </c>
      <c r="P1149" s="7">
        <v>1.6635957241705808</v>
      </c>
      <c r="Q1149" s="33">
        <v>0.24963211765192794</v>
      </c>
      <c r="R1149" s="41" t="s">
        <v>1675</v>
      </c>
      <c r="S1149" s="33" t="s">
        <v>1675</v>
      </c>
      <c r="T1149" s="45" t="s">
        <v>1677</v>
      </c>
      <c r="U1149" s="55">
        <f>RANK(Q1149,$Q$5:$Q$3209,0)</f>
        <v>1312</v>
      </c>
      <c r="V1149" s="55">
        <f>RANK(W1149,$W$5:$W$3209,0)</f>
        <v>1145</v>
      </c>
      <c r="W1149" s="55">
        <f>N1149*O1149</f>
        <v>0.150055758153855</v>
      </c>
      <c r="X1149">
        <f t="shared" si="34"/>
        <v>78.799130739513174</v>
      </c>
      <c r="Y1149" s="77">
        <f t="shared" si="35"/>
        <v>8.8277471025859106E-3</v>
      </c>
    </row>
    <row r="1150" spans="3:25" x14ac:dyDescent="0.25">
      <c r="C1150" s="19" t="s">
        <v>2745</v>
      </c>
      <c r="D1150" s="6" t="s">
        <v>402</v>
      </c>
      <c r="E1150" s="6" t="s">
        <v>12</v>
      </c>
      <c r="F1150" s="48">
        <v>8.4383712919777407E-2</v>
      </c>
      <c r="G1150" s="8">
        <v>10</v>
      </c>
      <c r="H1150" s="9">
        <v>0.39065035975767898</v>
      </c>
      <c r="I1150" s="40">
        <v>0</v>
      </c>
      <c r="J1150" s="7">
        <v>0</v>
      </c>
      <c r="K1150" s="9">
        <v>1.4515600534041599E-2</v>
      </c>
      <c r="L1150" s="39">
        <v>0</v>
      </c>
      <c r="M1150" s="47">
        <v>0</v>
      </c>
      <c r="N1150" s="17">
        <v>7.4993341565855404E-3</v>
      </c>
      <c r="O1150" s="7">
        <f>Q1150/P1150/N1150</f>
        <v>19.997911461310199</v>
      </c>
      <c r="P1150" s="7">
        <v>3.1292955173678001</v>
      </c>
      <c r="Q1150" s="33">
        <v>0.46930364212995113</v>
      </c>
      <c r="R1150" s="38" t="s">
        <v>1677</v>
      </c>
      <c r="S1150" s="33" t="s">
        <v>1677</v>
      </c>
      <c r="T1150" s="45" t="s">
        <v>1675</v>
      </c>
      <c r="U1150" s="55">
        <f>RANK(Q1150,$Q$5:$Q$3209,0)</f>
        <v>1103</v>
      </c>
      <c r="V1150" s="55">
        <f>RANK(W1150,$W$5:$W$3209,0)</f>
        <v>1146</v>
      </c>
      <c r="W1150" s="55">
        <f>N1150*O1150</f>
        <v>0.14997102048217703</v>
      </c>
      <c r="X1150">
        <f t="shared" si="34"/>
        <v>78.64907498135932</v>
      </c>
      <c r="Y1150" s="77">
        <f t="shared" si="35"/>
        <v>8.810936583588589E-3</v>
      </c>
    </row>
    <row r="1151" spans="3:25" x14ac:dyDescent="0.25">
      <c r="C1151" s="19" t="s">
        <v>2652</v>
      </c>
      <c r="D1151" s="6" t="s">
        <v>77</v>
      </c>
      <c r="E1151" s="6" t="s">
        <v>12</v>
      </c>
      <c r="F1151" s="48">
        <v>12.33346157511728</v>
      </c>
      <c r="G1151" s="8">
        <v>47.729169133665799</v>
      </c>
      <c r="H1151" s="9">
        <v>0.17582892272053799</v>
      </c>
      <c r="I1151" s="40">
        <v>11</v>
      </c>
      <c r="J1151" s="7">
        <v>6</v>
      </c>
      <c r="K1151" s="9">
        <v>0.98435402145065398</v>
      </c>
      <c r="L1151" s="39">
        <v>0.71031968690415803</v>
      </c>
      <c r="M1151" s="47">
        <v>1</v>
      </c>
      <c r="N1151" s="17">
        <v>0.14984912042356699</v>
      </c>
      <c r="O1151" s="7">
        <f>Q1151/P1151/N1151</f>
        <v>1</v>
      </c>
      <c r="P1151" s="7">
        <v>4.288068900383097</v>
      </c>
      <c r="Q1151" s="33">
        <v>0.64256335303805923</v>
      </c>
      <c r="R1151" s="41" t="s">
        <v>1675</v>
      </c>
      <c r="S1151" s="33" t="s">
        <v>1675</v>
      </c>
      <c r="T1151" s="45" t="s">
        <v>1675</v>
      </c>
      <c r="U1151" s="55">
        <f>RANK(Q1151,$Q$5:$Q$3209,0)</f>
        <v>1007</v>
      </c>
      <c r="V1151" s="55">
        <f>RANK(W1151,$W$5:$W$3209,0)</f>
        <v>1147</v>
      </c>
      <c r="W1151" s="55">
        <f>N1151*O1151</f>
        <v>0.14984912042356699</v>
      </c>
      <c r="X1151">
        <f t="shared" si="34"/>
        <v>78.499103960877136</v>
      </c>
      <c r="Y1151" s="77">
        <f t="shared" si="35"/>
        <v>8.7941355576241047E-3</v>
      </c>
    </row>
    <row r="1152" spans="3:25" x14ac:dyDescent="0.25">
      <c r="C1152" s="19" t="s">
        <v>2698</v>
      </c>
      <c r="D1152" s="6" t="s">
        <v>763</v>
      </c>
      <c r="E1152" s="6" t="s">
        <v>90</v>
      </c>
      <c r="F1152" s="48">
        <v>14.32489927629762</v>
      </c>
      <c r="G1152" s="8">
        <v>17.472341765507998</v>
      </c>
      <c r="H1152" s="9">
        <v>0.99984324620717302</v>
      </c>
      <c r="I1152" s="40">
        <v>1</v>
      </c>
      <c r="J1152" s="7">
        <v>11</v>
      </c>
      <c r="K1152" s="9">
        <v>1</v>
      </c>
      <c r="L1152" s="39">
        <v>0.50673901490630602</v>
      </c>
      <c r="M1152" s="47">
        <v>0</v>
      </c>
      <c r="N1152" s="17">
        <v>0.149332846936715</v>
      </c>
      <c r="O1152" s="7">
        <f>Q1152/P1152/N1152</f>
        <v>1</v>
      </c>
      <c r="P1152" s="7">
        <v>3.7033559647585141</v>
      </c>
      <c r="Q1152" s="33">
        <v>0.55303268943745376</v>
      </c>
      <c r="R1152" s="41" t="s">
        <v>1675</v>
      </c>
      <c r="S1152" s="33" t="s">
        <v>1675</v>
      </c>
      <c r="T1152" s="45" t="s">
        <v>1675</v>
      </c>
      <c r="U1152" s="55">
        <f>RANK(Q1152,$Q$5:$Q$3209,0)</f>
        <v>1056</v>
      </c>
      <c r="V1152" s="55">
        <f>RANK(W1152,$W$5:$W$3209,0)</f>
        <v>1148</v>
      </c>
      <c r="W1152" s="55">
        <f>N1152*O1152</f>
        <v>0.149332846936715</v>
      </c>
      <c r="X1152">
        <f t="shared" si="34"/>
        <v>78.349254840453568</v>
      </c>
      <c r="Y1152" s="77">
        <f t="shared" si="35"/>
        <v>8.7773481879383011E-3</v>
      </c>
    </row>
    <row r="1153" spans="3:25" x14ac:dyDescent="0.25">
      <c r="C1153" s="19" t="s">
        <v>2669</v>
      </c>
      <c r="D1153" s="6" t="s">
        <v>184</v>
      </c>
      <c r="E1153" s="6" t="s">
        <v>27</v>
      </c>
      <c r="F1153" s="48">
        <v>8.5381194987561919</v>
      </c>
      <c r="G1153" s="8">
        <v>22.2654392981655</v>
      </c>
      <c r="H1153" s="9">
        <v>0.52342458927683</v>
      </c>
      <c r="I1153" s="40">
        <v>18</v>
      </c>
      <c r="J1153" s="7">
        <v>3</v>
      </c>
      <c r="K1153" s="9">
        <v>0.830877233164247</v>
      </c>
      <c r="L1153" s="39">
        <v>0.96045223426665305</v>
      </c>
      <c r="M1153" s="47">
        <v>0</v>
      </c>
      <c r="N1153" s="17">
        <v>0.14926621126157899</v>
      </c>
      <c r="O1153" s="7">
        <f>Q1153/P1153/N1153</f>
        <v>1</v>
      </c>
      <c r="P1153" s="7">
        <v>4.1372679279536522</v>
      </c>
      <c r="Q1153" s="33">
        <v>0.61755430857968496</v>
      </c>
      <c r="R1153" s="41" t="s">
        <v>1675</v>
      </c>
      <c r="S1153" s="33" t="s">
        <v>1675</v>
      </c>
      <c r="T1153" s="45" t="s">
        <v>1675</v>
      </c>
      <c r="U1153" s="55">
        <f>RANK(Q1153,$Q$5:$Q$3209,0)</f>
        <v>1025</v>
      </c>
      <c r="V1153" s="55">
        <f>RANK(W1153,$W$5:$W$3209,0)</f>
        <v>1149</v>
      </c>
      <c r="W1153" s="55">
        <f>N1153*O1153</f>
        <v>0.14926621126157899</v>
      </c>
      <c r="X1153">
        <f t="shared" si="34"/>
        <v>78.199921993516853</v>
      </c>
      <c r="Y1153" s="77">
        <f t="shared" si="35"/>
        <v>8.7606186555881996E-3</v>
      </c>
    </row>
    <row r="1154" spans="3:25" x14ac:dyDescent="0.25">
      <c r="C1154" s="19" t="s">
        <v>2747</v>
      </c>
      <c r="D1154" s="6" t="s">
        <v>647</v>
      </c>
      <c r="E1154" s="6" t="s">
        <v>163</v>
      </c>
      <c r="F1154" s="48">
        <v>7.97302991497157</v>
      </c>
      <c r="G1154" s="8">
        <v>60.291244937695197</v>
      </c>
      <c r="H1154" s="9">
        <v>0.70212595526966004</v>
      </c>
      <c r="I1154" s="40">
        <v>1</v>
      </c>
      <c r="J1154" s="7">
        <v>2</v>
      </c>
      <c r="K1154" s="9">
        <v>1</v>
      </c>
      <c r="L1154" s="39">
        <v>1</v>
      </c>
      <c r="M1154" s="47">
        <v>0</v>
      </c>
      <c r="N1154" s="17">
        <v>0.14860866906287501</v>
      </c>
      <c r="O1154" s="7">
        <f>Q1154/P1154/N1154</f>
        <v>1</v>
      </c>
      <c r="P1154" s="7">
        <v>3.0892847939536399</v>
      </c>
      <c r="Q1154" s="33">
        <v>0.45909450158562848</v>
      </c>
      <c r="R1154" s="41" t="s">
        <v>1675</v>
      </c>
      <c r="S1154" s="33" t="s">
        <v>1675</v>
      </c>
      <c r="T1154" s="45" t="s">
        <v>1675</v>
      </c>
      <c r="U1154" s="55">
        <f>RANK(Q1154,$Q$5:$Q$3209,0)</f>
        <v>1105</v>
      </c>
      <c r="V1154" s="55">
        <f>RANK(W1154,$W$5:$W$3209,0)</f>
        <v>1150</v>
      </c>
      <c r="W1154" s="55">
        <f>N1154*O1154</f>
        <v>0.14860866906287501</v>
      </c>
      <c r="X1154">
        <f t="shared" si="34"/>
        <v>78.050655782255276</v>
      </c>
      <c r="Y1154" s="77">
        <f t="shared" si="35"/>
        <v>8.7438965883317194E-3</v>
      </c>
    </row>
    <row r="1155" spans="3:25" x14ac:dyDescent="0.25">
      <c r="C1155" s="19" t="s">
        <v>2729</v>
      </c>
      <c r="D1155" s="6" t="s">
        <v>647</v>
      </c>
      <c r="E1155" s="6" t="s">
        <v>163</v>
      </c>
      <c r="F1155" s="48">
        <v>1.0024266472986301</v>
      </c>
      <c r="G1155" s="8">
        <v>17.568082844384101</v>
      </c>
      <c r="H1155" s="9">
        <v>0.55949205817495495</v>
      </c>
      <c r="I1155" s="40">
        <v>0</v>
      </c>
      <c r="J1155" s="7">
        <v>0</v>
      </c>
      <c r="K1155" s="9">
        <v>0.237491875464035</v>
      </c>
      <c r="L1155" s="39">
        <v>0</v>
      </c>
      <c r="M1155" s="47">
        <v>0</v>
      </c>
      <c r="N1155" s="17">
        <v>9.9083351077212008E-3</v>
      </c>
      <c r="O1155" s="7">
        <f>Q1155/P1155/N1155</f>
        <v>14.950713546377351</v>
      </c>
      <c r="P1155" s="7">
        <v>3.3198374678230151</v>
      </c>
      <c r="Q1155" s="33">
        <v>0.49178970034753988</v>
      </c>
      <c r="R1155" s="38" t="s">
        <v>1677</v>
      </c>
      <c r="S1155" s="33" t="s">
        <v>1677</v>
      </c>
      <c r="T1155" s="45" t="s">
        <v>1675</v>
      </c>
      <c r="U1155" s="55">
        <f>RANK(Q1155,$Q$5:$Q$3209,0)</f>
        <v>1087</v>
      </c>
      <c r="V1155" s="55">
        <f>RANK(W1155,$W$5:$W$3209,0)</f>
        <v>1151</v>
      </c>
      <c r="W1155" s="55">
        <f>N1155*O1155</f>
        <v>0.14813667991705365</v>
      </c>
      <c r="X1155">
        <f t="shared" si="34"/>
        <v>77.902047113192395</v>
      </c>
      <c r="Y1155" s="77">
        <f t="shared" si="35"/>
        <v>8.7272481845304672E-3</v>
      </c>
    </row>
    <row r="1156" spans="3:25" x14ac:dyDescent="0.25">
      <c r="C1156" s="19" t="s">
        <v>2923</v>
      </c>
      <c r="D1156" s="6" t="s">
        <v>573</v>
      </c>
      <c r="E1156" s="6" t="s">
        <v>126</v>
      </c>
      <c r="F1156" s="48">
        <v>25.216161211628499</v>
      </c>
      <c r="G1156" s="8">
        <v>27.170666485488599</v>
      </c>
      <c r="H1156" s="9">
        <v>0.98113773245020297</v>
      </c>
      <c r="I1156" s="40">
        <v>7</v>
      </c>
      <c r="J1156" s="7">
        <v>13</v>
      </c>
      <c r="K1156" s="9">
        <v>1</v>
      </c>
      <c r="L1156" s="39">
        <v>0.220421076160805</v>
      </c>
      <c r="M1156" s="47">
        <v>1</v>
      </c>
      <c r="N1156" s="17">
        <v>0.145920831299578</v>
      </c>
      <c r="O1156" s="7">
        <f>Q1156/P1156/N1156</f>
        <v>1</v>
      </c>
      <c r="P1156" s="7">
        <v>1.8392051822742337</v>
      </c>
      <c r="Q1156" s="33">
        <v>0.26837834912794806</v>
      </c>
      <c r="R1156" s="41" t="s">
        <v>1675</v>
      </c>
      <c r="S1156" s="33" t="s">
        <v>1675</v>
      </c>
      <c r="T1156" s="45" t="s">
        <v>1677</v>
      </c>
      <c r="U1156" s="55">
        <f>RANK(Q1156,$Q$5:$Q$3209,0)</f>
        <v>1286</v>
      </c>
      <c r="V1156" s="55">
        <f>RANK(W1156,$W$5:$W$3209,0)</f>
        <v>1152</v>
      </c>
      <c r="W1156" s="55">
        <f>N1156*O1156</f>
        <v>0.145920831299578</v>
      </c>
      <c r="X1156">
        <f t="shared" si="34"/>
        <v>77.753910433275337</v>
      </c>
      <c r="Y1156" s="77">
        <f t="shared" si="35"/>
        <v>8.7106526569573593E-3</v>
      </c>
    </row>
    <row r="1157" spans="3:25" x14ac:dyDescent="0.25">
      <c r="C1157" s="19" t="s">
        <v>315</v>
      </c>
      <c r="D1157" s="6" t="s">
        <v>315</v>
      </c>
      <c r="E1157" s="6" t="s">
        <v>19</v>
      </c>
      <c r="F1157" s="48">
        <v>0.45440451796058301</v>
      </c>
      <c r="G1157" s="8">
        <v>32.638979090372899</v>
      </c>
      <c r="H1157" s="9">
        <v>0.77875924889702097</v>
      </c>
      <c r="I1157" s="40">
        <v>0</v>
      </c>
      <c r="J1157" s="7">
        <v>1</v>
      </c>
      <c r="K1157" s="9">
        <v>1</v>
      </c>
      <c r="L1157" s="39">
        <v>1</v>
      </c>
      <c r="M1157" s="47">
        <v>1</v>
      </c>
      <c r="N1157" s="17">
        <v>0.14527685980803001</v>
      </c>
      <c r="O1157" s="7">
        <f>Q1157/P1157/N1157</f>
        <v>1</v>
      </c>
      <c r="P1157" s="7">
        <v>2.3437457871827614</v>
      </c>
      <c r="Q1157" s="33">
        <v>0.34049202815021096</v>
      </c>
      <c r="R1157" s="41" t="s">
        <v>1675</v>
      </c>
      <c r="S1157" s="33" t="s">
        <v>1675</v>
      </c>
      <c r="T1157" s="45" t="s">
        <v>1676</v>
      </c>
      <c r="U1157" s="55">
        <f>RANK(Q1157,$Q$5:$Q$3209,0)</f>
        <v>1189</v>
      </c>
      <c r="V1157" s="55">
        <f>RANK(W1157,$W$5:$W$3209,0)</f>
        <v>1153</v>
      </c>
      <c r="W1157" s="55">
        <f>N1157*O1157</f>
        <v>0.14527685980803001</v>
      </c>
      <c r="X1157">
        <f t="shared" si="34"/>
        <v>77.60798960197576</v>
      </c>
      <c r="Y1157" s="77">
        <f t="shared" si="35"/>
        <v>8.6943053675441057E-3</v>
      </c>
    </row>
    <row r="1158" spans="3:25" x14ac:dyDescent="0.25">
      <c r="C1158" s="19" t="s">
        <v>2838</v>
      </c>
      <c r="D1158" s="6" t="s">
        <v>507</v>
      </c>
      <c r="E1158" s="6" t="s">
        <v>131</v>
      </c>
      <c r="F1158" s="48">
        <v>1.32352292432217</v>
      </c>
      <c r="G1158" s="8">
        <v>20.840738577386102</v>
      </c>
      <c r="H1158" s="9">
        <v>0.419271348736873</v>
      </c>
      <c r="I1158" s="40">
        <v>0</v>
      </c>
      <c r="J1158" s="7">
        <v>1</v>
      </c>
      <c r="K1158" s="9">
        <v>0.57924347515132402</v>
      </c>
      <c r="L1158" s="39">
        <v>0</v>
      </c>
      <c r="M1158" s="47">
        <v>0</v>
      </c>
      <c r="N1158" s="17">
        <v>1.29417643857998E-2</v>
      </c>
      <c r="O1158" s="7">
        <f>Q1158/P1158/N1158</f>
        <v>11.218349420457526</v>
      </c>
      <c r="P1158" s="7">
        <v>2.2623046372935804</v>
      </c>
      <c r="Q1158" s="33">
        <v>0.32845323040057683</v>
      </c>
      <c r="R1158" s="38" t="s">
        <v>1677</v>
      </c>
      <c r="S1158" s="33" t="s">
        <v>1677</v>
      </c>
      <c r="T1158" s="45" t="s">
        <v>1676</v>
      </c>
      <c r="U1158" s="55">
        <f>RANK(Q1158,$Q$5:$Q$3209,0)</f>
        <v>1200</v>
      </c>
      <c r="V1158" s="55">
        <f>RANK(W1158,$W$5:$W$3209,0)</f>
        <v>1154</v>
      </c>
      <c r="W1158" s="55">
        <f>N1158*O1158</f>
        <v>0.14518523499713504</v>
      </c>
      <c r="X1158">
        <f t="shared" si="34"/>
        <v>77.462712742167724</v>
      </c>
      <c r="Y1158" s="77">
        <f t="shared" si="35"/>
        <v>8.6780302212803393E-3</v>
      </c>
    </row>
    <row r="1159" spans="3:25" x14ac:dyDescent="0.25">
      <c r="C1159" s="19" t="s">
        <v>2786</v>
      </c>
      <c r="D1159" s="6" t="s">
        <v>343</v>
      </c>
      <c r="E1159" s="6" t="s">
        <v>27</v>
      </c>
      <c r="F1159" s="48">
        <v>5.6138436631857802</v>
      </c>
      <c r="G1159" s="8">
        <v>10</v>
      </c>
      <c r="H1159" s="9">
        <v>0.43310053938957399</v>
      </c>
      <c r="I1159" s="40">
        <v>5</v>
      </c>
      <c r="J1159" s="7">
        <v>3</v>
      </c>
      <c r="K1159" s="9">
        <v>0.66401682735496004</v>
      </c>
      <c r="L1159" s="39">
        <v>1</v>
      </c>
      <c r="M1159" s="47">
        <v>0</v>
      </c>
      <c r="N1159" s="17">
        <v>0.14517572514919999</v>
      </c>
      <c r="O1159" s="7">
        <f>Q1159/P1159/N1159</f>
        <v>1</v>
      </c>
      <c r="P1159" s="7">
        <v>2.7721178286735233</v>
      </c>
      <c r="Q1159" s="33">
        <v>0.40244421597670449</v>
      </c>
      <c r="R1159" s="41" t="s">
        <v>1675</v>
      </c>
      <c r="S1159" s="33" t="s">
        <v>1675</v>
      </c>
      <c r="T1159" s="45" t="s">
        <v>1676</v>
      </c>
      <c r="U1159" s="55">
        <f>RANK(Q1159,$Q$5:$Q$3209,0)</f>
        <v>1145</v>
      </c>
      <c r="V1159" s="55">
        <f>RANK(W1159,$W$5:$W$3209,0)</f>
        <v>1155</v>
      </c>
      <c r="W1159" s="55">
        <f>N1159*O1159</f>
        <v>0.14517572514919999</v>
      </c>
      <c r="X1159">
        <f t="shared" ref="X1159:X1222" si="36">X1158-W1158</f>
        <v>77.317527507170595</v>
      </c>
      <c r="Y1159" s="77">
        <f t="shared" ref="Y1159:Y1222" si="37">X1159/$X$5</f>
        <v>8.6617653396051722E-3</v>
      </c>
    </row>
    <row r="1160" spans="3:25" x14ac:dyDescent="0.25">
      <c r="C1160" s="19" t="s">
        <v>2758</v>
      </c>
      <c r="D1160" s="6" t="s">
        <v>607</v>
      </c>
      <c r="E1160" s="6" t="s">
        <v>131</v>
      </c>
      <c r="F1160" s="48">
        <v>0.11285221560114</v>
      </c>
      <c r="G1160" s="8">
        <v>35.106833683672903</v>
      </c>
      <c r="H1160" s="9">
        <v>1</v>
      </c>
      <c r="I1160" s="40">
        <v>0</v>
      </c>
      <c r="J1160" s="7">
        <v>0</v>
      </c>
      <c r="K1160" s="9">
        <v>2.4493577860285401E-2</v>
      </c>
      <c r="L1160" s="39">
        <v>0</v>
      </c>
      <c r="M1160" s="47">
        <v>0</v>
      </c>
      <c r="N1160" s="17">
        <v>1.29403548582958E-2</v>
      </c>
      <c r="O1160" s="7">
        <f>Q1160/P1160/N1160</f>
        <v>11.218349420457526</v>
      </c>
      <c r="P1160" s="7">
        <v>3.060788620866651</v>
      </c>
      <c r="Q1160" s="33">
        <v>0.44433291625646104</v>
      </c>
      <c r="R1160" s="38" t="s">
        <v>1677</v>
      </c>
      <c r="S1160" s="33" t="s">
        <v>1677</v>
      </c>
      <c r="T1160" s="45" t="s">
        <v>1676</v>
      </c>
      <c r="U1160" s="55">
        <f>RANK(Q1160,$Q$5:$Q$3209,0)</f>
        <v>1117</v>
      </c>
      <c r="V1160" s="55">
        <f>RANK(W1160,$W$5:$W$3209,0)</f>
        <v>1156</v>
      </c>
      <c r="W1160" s="55">
        <f>N1160*O1160</f>
        <v>0.14516942242507744</v>
      </c>
      <c r="X1160">
        <f t="shared" si="36"/>
        <v>77.172351782021394</v>
      </c>
      <c r="Y1160" s="77">
        <f t="shared" si="37"/>
        <v>8.6455015233038463E-3</v>
      </c>
    </row>
    <row r="1161" spans="3:25" x14ac:dyDescent="0.25">
      <c r="C1161" s="19" t="s">
        <v>2697</v>
      </c>
      <c r="D1161" s="6" t="s">
        <v>184</v>
      </c>
      <c r="E1161" s="6" t="s">
        <v>27</v>
      </c>
      <c r="F1161" s="48">
        <v>6.0305070865553301</v>
      </c>
      <c r="G1161" s="8">
        <v>10</v>
      </c>
      <c r="H1161" s="9">
        <v>0.32634305971194399</v>
      </c>
      <c r="I1161" s="40">
        <v>11</v>
      </c>
      <c r="J1161" s="7">
        <v>6</v>
      </c>
      <c r="K1161" s="9">
        <v>1</v>
      </c>
      <c r="L1161" s="39">
        <v>1</v>
      </c>
      <c r="M1161" s="47">
        <v>0</v>
      </c>
      <c r="N1161" s="17">
        <v>0.143972846142641</v>
      </c>
      <c r="O1161" s="7">
        <f>Q1161/P1161/N1161</f>
        <v>1</v>
      </c>
      <c r="P1161" s="7">
        <v>3.8492766133713689</v>
      </c>
      <c r="Q1161" s="33">
        <v>0.55419130961738228</v>
      </c>
      <c r="R1161" s="41" t="s">
        <v>1675</v>
      </c>
      <c r="S1161" s="33" t="s">
        <v>1675</v>
      </c>
      <c r="T1161" s="45" t="s">
        <v>1675</v>
      </c>
      <c r="U1161" s="55">
        <f>RANK(Q1161,$Q$5:$Q$3209,0)</f>
        <v>1055</v>
      </c>
      <c r="V1161" s="55">
        <f>RANK(W1161,$W$5:$W$3209,0)</f>
        <v>1157</v>
      </c>
      <c r="W1161" s="55">
        <f>N1161*O1161</f>
        <v>0.143972846142641</v>
      </c>
      <c r="X1161">
        <f t="shared" si="36"/>
        <v>77.02718235959631</v>
      </c>
      <c r="Y1161" s="77">
        <f t="shared" si="37"/>
        <v>8.6292384130871435E-3</v>
      </c>
    </row>
    <row r="1162" spans="3:25" x14ac:dyDescent="0.25">
      <c r="C1162" s="19" t="s">
        <v>2721</v>
      </c>
      <c r="D1162" s="6" t="s">
        <v>184</v>
      </c>
      <c r="E1162" s="6" t="s">
        <v>27</v>
      </c>
      <c r="F1162" s="48">
        <v>4.5380718036287</v>
      </c>
      <c r="G1162" s="8">
        <v>18.4530076469397</v>
      </c>
      <c r="H1162" s="9">
        <v>0.49441178195138802</v>
      </c>
      <c r="I1162" s="40">
        <v>6</v>
      </c>
      <c r="J1162" s="7">
        <v>6</v>
      </c>
      <c r="K1162" s="9">
        <v>1</v>
      </c>
      <c r="L1162" s="39">
        <v>1</v>
      </c>
      <c r="M1162" s="47">
        <v>0</v>
      </c>
      <c r="N1162" s="17">
        <v>0.143574805733995</v>
      </c>
      <c r="O1162" s="7">
        <f>Q1162/P1162/N1162</f>
        <v>1</v>
      </c>
      <c r="P1162" s="7">
        <v>3.6265489764435297</v>
      </c>
      <c r="Q1162" s="33">
        <v>0.52068106477769815</v>
      </c>
      <c r="R1162" s="41" t="s">
        <v>1675</v>
      </c>
      <c r="S1162" s="33" t="s">
        <v>1675</v>
      </c>
      <c r="T1162" s="45" t="s">
        <v>1675</v>
      </c>
      <c r="U1162" s="55">
        <f>RANK(Q1162,$Q$5:$Q$3209,0)</f>
        <v>1079</v>
      </c>
      <c r="V1162" s="55">
        <f>RANK(W1162,$W$5:$W$3209,0)</f>
        <v>1158</v>
      </c>
      <c r="W1162" s="55">
        <f>N1162*O1162</f>
        <v>0.143574805733995</v>
      </c>
      <c r="X1162">
        <f t="shared" si="36"/>
        <v>76.883209513453664</v>
      </c>
      <c r="Y1162" s="77">
        <f t="shared" si="37"/>
        <v>8.613109353496521E-3</v>
      </c>
    </row>
    <row r="1163" spans="3:25" x14ac:dyDescent="0.25">
      <c r="C1163" s="19" t="s">
        <v>2659</v>
      </c>
      <c r="D1163" s="6" t="s">
        <v>819</v>
      </c>
      <c r="E1163" s="6" t="s">
        <v>12</v>
      </c>
      <c r="F1163" s="48">
        <v>1.3966698385321401</v>
      </c>
      <c r="G1163" s="8">
        <v>10</v>
      </c>
      <c r="H1163" s="9">
        <v>2.8184387181282699E-2</v>
      </c>
      <c r="I1163" s="40">
        <v>0</v>
      </c>
      <c r="J1163" s="7">
        <v>0</v>
      </c>
      <c r="K1163" s="9">
        <v>0.39650063106024902</v>
      </c>
      <c r="L1163" s="39">
        <v>0</v>
      </c>
      <c r="M1163" s="47">
        <v>0</v>
      </c>
      <c r="N1163" s="17">
        <v>7.1370753278233298E-3</v>
      </c>
      <c r="O1163" s="7">
        <f>Q1163/P1163/N1163</f>
        <v>19.997911461310199</v>
      </c>
      <c r="P1163" s="7">
        <v>4.4071368342492789</v>
      </c>
      <c r="Q1163" s="33">
        <v>0.62901565828417549</v>
      </c>
      <c r="R1163" s="38" t="s">
        <v>1677</v>
      </c>
      <c r="S1163" s="33" t="s">
        <v>1677</v>
      </c>
      <c r="T1163" s="45" t="s">
        <v>1675</v>
      </c>
      <c r="U1163" s="55">
        <f>RANK(Q1163,$Q$5:$Q$3209,0)</f>
        <v>1014</v>
      </c>
      <c r="V1163" s="55">
        <f>RANK(W1163,$W$5:$W$3209,0)</f>
        <v>1159</v>
      </c>
      <c r="W1163" s="55">
        <f>N1163*O1163</f>
        <v>0.14272660049851241</v>
      </c>
      <c r="X1163">
        <f t="shared" si="36"/>
        <v>76.739634707719674</v>
      </c>
      <c r="Y1163" s="77">
        <f t="shared" si="37"/>
        <v>8.597024885769175E-3</v>
      </c>
    </row>
    <row r="1164" spans="3:25" x14ac:dyDescent="0.25">
      <c r="C1164" s="19" t="s">
        <v>2893</v>
      </c>
      <c r="D1164" s="6" t="s">
        <v>1364</v>
      </c>
      <c r="E1164" s="6" t="s">
        <v>90</v>
      </c>
      <c r="F1164" s="48">
        <v>1.98291373458977</v>
      </c>
      <c r="G1164" s="8">
        <v>10</v>
      </c>
      <c r="H1164" s="9">
        <v>1</v>
      </c>
      <c r="I1164" s="40">
        <v>0</v>
      </c>
      <c r="J1164" s="7">
        <v>5</v>
      </c>
      <c r="K1164" s="9">
        <v>1</v>
      </c>
      <c r="L1164" s="39">
        <v>1</v>
      </c>
      <c r="M1164" s="47">
        <v>0</v>
      </c>
      <c r="N1164" s="17">
        <v>0.14257518363483901</v>
      </c>
      <c r="O1164" s="7">
        <f>Q1164/P1164/N1164</f>
        <v>1</v>
      </c>
      <c r="P1164" s="7">
        <v>2.0056273600874435</v>
      </c>
      <c r="Q1164" s="33">
        <v>0.28595268916752464</v>
      </c>
      <c r="R1164" s="41" t="s">
        <v>1675</v>
      </c>
      <c r="S1164" s="33" t="s">
        <v>1675</v>
      </c>
      <c r="T1164" s="45" t="s">
        <v>1677</v>
      </c>
      <c r="U1164" s="55">
        <f>RANK(Q1164,$Q$5:$Q$3209,0)</f>
        <v>1255</v>
      </c>
      <c r="V1164" s="55">
        <f>RANK(W1164,$W$5:$W$3209,0)</f>
        <v>1160</v>
      </c>
      <c r="W1164" s="55">
        <f>N1164*O1164</f>
        <v>0.14257518363483901</v>
      </c>
      <c r="X1164">
        <f t="shared" si="36"/>
        <v>76.596908107221168</v>
      </c>
      <c r="Y1164" s="77">
        <f t="shared" si="37"/>
        <v>8.5810354411878943E-3</v>
      </c>
    </row>
    <row r="1165" spans="3:25" x14ac:dyDescent="0.25">
      <c r="C1165" s="19" t="s">
        <v>277</v>
      </c>
      <c r="D1165" s="6" t="s">
        <v>277</v>
      </c>
      <c r="E1165" s="6" t="s">
        <v>48</v>
      </c>
      <c r="F1165" s="48">
        <v>1.12664108769523E-3</v>
      </c>
      <c r="G1165" s="8">
        <v>10</v>
      </c>
      <c r="H1165" s="9">
        <v>0</v>
      </c>
      <c r="I1165" s="40">
        <v>0</v>
      </c>
      <c r="J1165" s="7">
        <v>0</v>
      </c>
      <c r="K1165" s="9">
        <v>1</v>
      </c>
      <c r="L1165" s="39">
        <v>0</v>
      </c>
      <c r="M1165" s="47">
        <v>0</v>
      </c>
      <c r="N1165" s="17">
        <v>1.26953450050821E-2</v>
      </c>
      <c r="O1165" s="7">
        <f>Q1165/P1165/N1165</f>
        <v>11.218349420457525</v>
      </c>
      <c r="P1165" s="7">
        <v>4.0076989591550509</v>
      </c>
      <c r="Q1165" s="33">
        <v>0.5707797571684553</v>
      </c>
      <c r="R1165" s="38" t="s">
        <v>1677</v>
      </c>
      <c r="S1165" s="33" t="s">
        <v>1677</v>
      </c>
      <c r="T1165" s="45" t="s">
        <v>1675</v>
      </c>
      <c r="U1165" s="55">
        <f>RANK(Q1165,$Q$5:$Q$3209,0)</f>
        <v>1047</v>
      </c>
      <c r="V1165" s="55">
        <f>RANK(W1165,$W$5:$W$3209,0)</f>
        <v>1161</v>
      </c>
      <c r="W1165" s="55">
        <f>N1165*O1165</f>
        <v>0.14242081628027112</v>
      </c>
      <c r="X1165">
        <f t="shared" si="36"/>
        <v>76.454332923586335</v>
      </c>
      <c r="Y1165" s="77">
        <f t="shared" si="37"/>
        <v>8.5650629596081967E-3</v>
      </c>
    </row>
    <row r="1166" spans="3:25" x14ac:dyDescent="0.25">
      <c r="C1166" s="19" t="s">
        <v>2760</v>
      </c>
      <c r="D1166" s="6" t="s">
        <v>775</v>
      </c>
      <c r="E1166" s="6" t="s">
        <v>27</v>
      </c>
      <c r="F1166" s="48">
        <v>1.61957480123275E-2</v>
      </c>
      <c r="G1166" s="8">
        <v>10</v>
      </c>
      <c r="H1166" s="9">
        <v>0</v>
      </c>
      <c r="I1166" s="40">
        <v>0</v>
      </c>
      <c r="J1166" s="7">
        <v>0</v>
      </c>
      <c r="K1166" s="9">
        <v>1</v>
      </c>
      <c r="L1166" s="39">
        <v>0</v>
      </c>
      <c r="M1166" s="47">
        <v>0</v>
      </c>
      <c r="N1166" s="17">
        <v>1.26953450050821E-2</v>
      </c>
      <c r="O1166" s="7">
        <f>Q1166/P1166/N1166</f>
        <v>11.218349420457525</v>
      </c>
      <c r="P1166" s="7">
        <v>3.1116089848010557</v>
      </c>
      <c r="Q1166" s="33">
        <v>0.44315789156039209</v>
      </c>
      <c r="R1166" s="38" t="s">
        <v>1677</v>
      </c>
      <c r="S1166" s="33" t="s">
        <v>1677</v>
      </c>
      <c r="T1166" s="45" t="s">
        <v>1675</v>
      </c>
      <c r="U1166" s="55">
        <f>RANK(Q1166,$Q$5:$Q$3209,0)</f>
        <v>1119</v>
      </c>
      <c r="V1166" s="55">
        <f>RANK(W1166,$W$5:$W$3209,0)</f>
        <v>1161</v>
      </c>
      <c r="W1166" s="55">
        <f>N1166*O1166</f>
        <v>0.14242081628027112</v>
      </c>
      <c r="X1166">
        <f t="shared" si="36"/>
        <v>76.311912107306071</v>
      </c>
      <c r="Y1166" s="77">
        <f t="shared" si="37"/>
        <v>8.549107771569104E-3</v>
      </c>
    </row>
    <row r="1167" spans="3:25" x14ac:dyDescent="0.25">
      <c r="C1167" s="19" t="s">
        <v>249</v>
      </c>
      <c r="D1167" s="6" t="s">
        <v>249</v>
      </c>
      <c r="E1167" s="6" t="s">
        <v>12</v>
      </c>
      <c r="F1167" s="48">
        <v>7.2036523720140203E-2</v>
      </c>
      <c r="G1167" s="8">
        <v>10</v>
      </c>
      <c r="H1167" s="9">
        <v>0</v>
      </c>
      <c r="I1167" s="40">
        <v>0</v>
      </c>
      <c r="J1167" s="7">
        <v>0</v>
      </c>
      <c r="K1167" s="9">
        <v>1</v>
      </c>
      <c r="L1167" s="39">
        <v>0</v>
      </c>
      <c r="M1167" s="47">
        <v>0</v>
      </c>
      <c r="N1167" s="17">
        <v>1.26953450050821E-2</v>
      </c>
      <c r="O1167" s="7">
        <f>Q1167/P1167/N1167</f>
        <v>11.218349420457525</v>
      </c>
      <c r="P1167" s="7">
        <v>2.5680246580892265</v>
      </c>
      <c r="Q1167" s="33">
        <v>0.3657401680329318</v>
      </c>
      <c r="R1167" s="38" t="s">
        <v>1677</v>
      </c>
      <c r="S1167" s="33" t="s">
        <v>1677</v>
      </c>
      <c r="T1167" s="45" t="s">
        <v>1676</v>
      </c>
      <c r="U1167" s="55">
        <f>RANK(Q1167,$Q$5:$Q$3209,0)</f>
        <v>1168</v>
      </c>
      <c r="V1167" s="55">
        <f>RANK(W1167,$W$5:$W$3209,0)</f>
        <v>1161</v>
      </c>
      <c r="W1167" s="55">
        <f>N1167*O1167</f>
        <v>0.14242081628027112</v>
      </c>
      <c r="X1167">
        <f t="shared" si="36"/>
        <v>76.169491291025807</v>
      </c>
      <c r="Y1167" s="77">
        <f t="shared" si="37"/>
        <v>8.5331525835300095E-3</v>
      </c>
    </row>
    <row r="1168" spans="3:25" x14ac:dyDescent="0.25">
      <c r="C1168" s="19" t="s">
        <v>3039</v>
      </c>
      <c r="D1168" s="6" t="s">
        <v>507</v>
      </c>
      <c r="E1168" s="6" t="s">
        <v>131</v>
      </c>
      <c r="F1168" s="48">
        <v>29.985297006328</v>
      </c>
      <c r="G1168" s="8">
        <v>83.845293430401796</v>
      </c>
      <c r="H1168" s="9">
        <v>0.999999999999999</v>
      </c>
      <c r="I1168" s="40">
        <v>11</v>
      </c>
      <c r="J1168" s="7">
        <v>13</v>
      </c>
      <c r="K1168" s="9">
        <v>1</v>
      </c>
      <c r="L1168" s="39">
        <v>0</v>
      </c>
      <c r="M1168" s="47">
        <v>0</v>
      </c>
      <c r="N1168" s="17">
        <v>0.141426867979702</v>
      </c>
      <c r="O1168" s="7">
        <f>Q1168/P1168/N1168</f>
        <v>1</v>
      </c>
      <c r="P1168" s="7">
        <v>1.4530124243888305</v>
      </c>
      <c r="Q1168" s="33">
        <v>0.20549499631690585</v>
      </c>
      <c r="R1168" s="41" t="s">
        <v>1675</v>
      </c>
      <c r="S1168" s="33" t="s">
        <v>1675</v>
      </c>
      <c r="T1168" s="45" t="s">
        <v>1677</v>
      </c>
      <c r="U1168" s="55">
        <f>RANK(Q1168,$Q$5:$Q$3209,0)</f>
        <v>1403</v>
      </c>
      <c r="V1168" s="55">
        <f>RANK(W1168,$W$5:$W$3209,0)</f>
        <v>1164</v>
      </c>
      <c r="W1168" s="55">
        <f>N1168*O1168</f>
        <v>0.141426867979702</v>
      </c>
      <c r="X1168">
        <f t="shared" si="36"/>
        <v>76.027070474745543</v>
      </c>
      <c r="Y1168" s="77">
        <f t="shared" si="37"/>
        <v>8.5171973954909167E-3</v>
      </c>
    </row>
    <row r="1169" spans="3:25" x14ac:dyDescent="0.25">
      <c r="C1169" s="19" t="s">
        <v>2704</v>
      </c>
      <c r="D1169" s="6" t="s">
        <v>69</v>
      </c>
      <c r="E1169" s="6" t="s">
        <v>12</v>
      </c>
      <c r="F1169" s="48">
        <v>3.0453368810675401</v>
      </c>
      <c r="G1169" s="8">
        <v>88.687732353743201</v>
      </c>
      <c r="H1169" s="9">
        <v>5.7623855232160001E-2</v>
      </c>
      <c r="I1169" s="40">
        <v>0</v>
      </c>
      <c r="J1169" s="7">
        <v>3</v>
      </c>
      <c r="K1169" s="9">
        <v>1</v>
      </c>
      <c r="L1169" s="39">
        <v>1</v>
      </c>
      <c r="M1169" s="47">
        <v>0</v>
      </c>
      <c r="N1169" s="17">
        <v>0.14084858785412699</v>
      </c>
      <c r="O1169" s="7">
        <f>Q1169/P1169/N1169</f>
        <v>1</v>
      </c>
      <c r="P1169" s="7">
        <v>3.8777773142339655</v>
      </c>
      <c r="Q1169" s="33">
        <v>0.5461794587226233</v>
      </c>
      <c r="R1169" s="41" t="s">
        <v>1675</v>
      </c>
      <c r="S1169" s="33" t="s">
        <v>1675</v>
      </c>
      <c r="T1169" s="45" t="s">
        <v>1675</v>
      </c>
      <c r="U1169" s="55">
        <f>RANK(Q1169,$Q$5:$Q$3209,0)</f>
        <v>1062</v>
      </c>
      <c r="V1169" s="55">
        <f>RANK(W1169,$W$5:$W$3209,0)</f>
        <v>1165</v>
      </c>
      <c r="W1169" s="55">
        <f>N1169*O1169</f>
        <v>0.14084858785412699</v>
      </c>
      <c r="X1169">
        <f t="shared" si="36"/>
        <v>75.885643606765839</v>
      </c>
      <c r="Y1169" s="77">
        <f t="shared" si="37"/>
        <v>8.5013535579724197E-3</v>
      </c>
    </row>
    <row r="1170" spans="3:25" x14ac:dyDescent="0.25">
      <c r="C1170" s="19" t="s">
        <v>2858</v>
      </c>
      <c r="D1170" s="6" t="s">
        <v>1448</v>
      </c>
      <c r="E1170" s="6" t="s">
        <v>39</v>
      </c>
      <c r="F1170" s="48">
        <v>2.0518483926576399</v>
      </c>
      <c r="G1170" s="8">
        <v>10</v>
      </c>
      <c r="H1170" s="9">
        <v>0.96164876152490497</v>
      </c>
      <c r="I1170" s="40">
        <v>0</v>
      </c>
      <c r="J1170" s="7">
        <v>0</v>
      </c>
      <c r="K1170" s="9">
        <v>0.194836552226203</v>
      </c>
      <c r="L1170" s="39">
        <v>0</v>
      </c>
      <c r="M1170" s="47">
        <v>0</v>
      </c>
      <c r="N1170" s="17">
        <v>1.2529349296700401E-2</v>
      </c>
      <c r="O1170" s="7">
        <f>Q1170/P1170/N1170</f>
        <v>11.218349420457526</v>
      </c>
      <c r="P1170" s="7">
        <v>2.2134501871663308</v>
      </c>
      <c r="Q1170" s="33">
        <v>0.31111950025257551</v>
      </c>
      <c r="R1170" s="38" t="s">
        <v>1677</v>
      </c>
      <c r="S1170" s="33" t="s">
        <v>1677</v>
      </c>
      <c r="T1170" s="45" t="s">
        <v>1677</v>
      </c>
      <c r="U1170" s="55">
        <f>RANK(Q1170,$Q$5:$Q$3209,0)</f>
        <v>1220</v>
      </c>
      <c r="V1170" s="55">
        <f>RANK(W1170,$W$5:$W$3209,0)</f>
        <v>1166</v>
      </c>
      <c r="W1170" s="55">
        <f>N1170*O1170</f>
        <v>0.14055861842134887</v>
      </c>
      <c r="X1170">
        <f t="shared" si="36"/>
        <v>75.744795018911717</v>
      </c>
      <c r="Y1170" s="77">
        <f t="shared" si="37"/>
        <v>8.4855745042993185E-3</v>
      </c>
    </row>
    <row r="1171" spans="3:25" x14ac:dyDescent="0.25">
      <c r="C1171" s="19" t="s">
        <v>2771</v>
      </c>
      <c r="D1171" s="6" t="s">
        <v>607</v>
      </c>
      <c r="E1171" s="6" t="s">
        <v>131</v>
      </c>
      <c r="F1171" s="48">
        <v>0.435995400580584</v>
      </c>
      <c r="G1171" s="8">
        <v>23.320852284957599</v>
      </c>
      <c r="H1171" s="9">
        <v>0.213542852736337</v>
      </c>
      <c r="I1171" s="40">
        <v>0</v>
      </c>
      <c r="J1171" s="7">
        <v>1</v>
      </c>
      <c r="K1171" s="9">
        <v>0.11490847135655501</v>
      </c>
      <c r="L1171" s="39">
        <v>0</v>
      </c>
      <c r="M1171" s="47">
        <v>0</v>
      </c>
      <c r="N1171" s="17">
        <v>7.0167457764434204E-3</v>
      </c>
      <c r="O1171" s="7">
        <f>Q1171/P1171/N1171</f>
        <v>19.997911461310199</v>
      </c>
      <c r="P1171" s="7">
        <v>3.0080522840787283</v>
      </c>
      <c r="Q1171" s="33">
        <v>0.42209068095334612</v>
      </c>
      <c r="R1171" s="38" t="s">
        <v>1677</v>
      </c>
      <c r="S1171" s="33" t="s">
        <v>1677</v>
      </c>
      <c r="T1171" s="45" t="s">
        <v>1676</v>
      </c>
      <c r="U1171" s="55">
        <f>RANK(Q1171,$Q$5:$Q$3209,0)</f>
        <v>1130</v>
      </c>
      <c r="V1171" s="55">
        <f>RANK(W1171,$W$5:$W$3209,0)</f>
        <v>1167</v>
      </c>
      <c r="W1171" s="55">
        <f>N1171*O1171</f>
        <v>0.1403202607838378</v>
      </c>
      <c r="X1171">
        <f t="shared" si="36"/>
        <v>75.604236400490365</v>
      </c>
      <c r="Y1171" s="77">
        <f t="shared" si="37"/>
        <v>8.4698279354619745E-3</v>
      </c>
    </row>
    <row r="1172" spans="3:25" x14ac:dyDescent="0.25">
      <c r="C1172" s="19" t="s">
        <v>2934</v>
      </c>
      <c r="D1172" s="6" t="s">
        <v>331</v>
      </c>
      <c r="E1172" s="6" t="s">
        <v>48</v>
      </c>
      <c r="F1172" s="48">
        <v>5.4024044183948297</v>
      </c>
      <c r="G1172" s="8">
        <v>53.147058881597701</v>
      </c>
      <c r="H1172" s="9">
        <v>0.44074909506863402</v>
      </c>
      <c r="I1172" s="40">
        <v>1</v>
      </c>
      <c r="J1172" s="7">
        <v>5</v>
      </c>
      <c r="K1172" s="9">
        <v>1</v>
      </c>
      <c r="L1172" s="39">
        <v>1</v>
      </c>
      <c r="M1172" s="47">
        <v>0</v>
      </c>
      <c r="N1172" s="17">
        <v>0.14020444693985001</v>
      </c>
      <c r="O1172" s="7">
        <f>Q1172/P1172/N1172</f>
        <v>1</v>
      </c>
      <c r="P1172" s="7">
        <v>1.8521015510877898</v>
      </c>
      <c r="Q1172" s="33">
        <v>0.25967287364670194</v>
      </c>
      <c r="R1172" s="41" t="s">
        <v>1675</v>
      </c>
      <c r="S1172" s="33" t="s">
        <v>1675</v>
      </c>
      <c r="T1172" s="45" t="s">
        <v>1677</v>
      </c>
      <c r="U1172" s="55">
        <f>RANK(Q1172,$Q$5:$Q$3209,0)</f>
        <v>1297</v>
      </c>
      <c r="V1172" s="55">
        <f>RANK(W1172,$W$5:$W$3209,0)</f>
        <v>1168</v>
      </c>
      <c r="W1172" s="55">
        <f>N1172*O1172</f>
        <v>0.14020444693985001</v>
      </c>
      <c r="X1172">
        <f t="shared" si="36"/>
        <v>75.463916139706527</v>
      </c>
      <c r="Y1172" s="77">
        <f t="shared" si="37"/>
        <v>8.4541080694692464E-3</v>
      </c>
    </row>
    <row r="1173" spans="3:25" x14ac:dyDescent="0.25">
      <c r="C1173" s="19" t="s">
        <v>2716</v>
      </c>
      <c r="D1173" s="6" t="s">
        <v>499</v>
      </c>
      <c r="E1173" s="6" t="s">
        <v>27</v>
      </c>
      <c r="F1173" s="48">
        <v>5.8800646515214758</v>
      </c>
      <c r="G1173" s="8">
        <v>16.592281040381099</v>
      </c>
      <c r="H1173" s="9">
        <v>0.59629874154122398</v>
      </c>
      <c r="I1173" s="40">
        <v>6</v>
      </c>
      <c r="J1173" s="7">
        <v>2</v>
      </c>
      <c r="K1173" s="9">
        <v>0.97455506473176501</v>
      </c>
      <c r="L1173" s="39">
        <v>0.83745561709552196</v>
      </c>
      <c r="M1173" s="47">
        <v>0</v>
      </c>
      <c r="N1173" s="17">
        <v>0.139226231521619</v>
      </c>
      <c r="O1173" s="7">
        <f>Q1173/P1173/N1173</f>
        <v>1</v>
      </c>
      <c r="P1173" s="7">
        <v>3.779523493916753</v>
      </c>
      <c r="Q1173" s="33">
        <v>0.52620881300545219</v>
      </c>
      <c r="R1173" s="41" t="s">
        <v>1675</v>
      </c>
      <c r="S1173" s="33" t="s">
        <v>1675</v>
      </c>
      <c r="T1173" s="45" t="s">
        <v>1675</v>
      </c>
      <c r="U1173" s="55">
        <f>RANK(Q1173,$Q$5:$Q$3209,0)</f>
        <v>1074</v>
      </c>
      <c r="V1173" s="55">
        <f>RANK(W1173,$W$5:$W$3209,0)</f>
        <v>1169</v>
      </c>
      <c r="W1173" s="55">
        <f>N1173*O1173</f>
        <v>0.139226231521619</v>
      </c>
      <c r="X1173">
        <f t="shared" si="36"/>
        <v>75.323711692766679</v>
      </c>
      <c r="Y1173" s="77">
        <f t="shared" si="37"/>
        <v>8.4384011779258059E-3</v>
      </c>
    </row>
    <row r="1174" spans="3:25" x14ac:dyDescent="0.25">
      <c r="C1174" s="19" t="s">
        <v>3345</v>
      </c>
      <c r="D1174" s="6" t="s">
        <v>371</v>
      </c>
      <c r="E1174" s="6" t="s">
        <v>126</v>
      </c>
      <c r="F1174" s="48">
        <v>12.1299010254859</v>
      </c>
      <c r="G1174" s="8">
        <v>48.433644213093302</v>
      </c>
      <c r="H1174" s="9">
        <v>1</v>
      </c>
      <c r="I1174" s="40">
        <v>5</v>
      </c>
      <c r="J1174" s="7">
        <v>7</v>
      </c>
      <c r="K1174" s="9">
        <v>1</v>
      </c>
      <c r="L1174" s="39">
        <v>9.9355462731355898E-2</v>
      </c>
      <c r="M1174" s="47">
        <v>1</v>
      </c>
      <c r="N1174" s="17">
        <v>0.13919029486242099</v>
      </c>
      <c r="O1174" s="7">
        <f>Q1174/P1174/N1174</f>
        <v>1</v>
      </c>
      <c r="P1174" s="7">
        <v>0.78756336487703682</v>
      </c>
      <c r="Q1174" s="33">
        <v>0.1096211769800752</v>
      </c>
      <c r="R1174" s="41" t="s">
        <v>1675</v>
      </c>
      <c r="S1174" s="33" t="s">
        <v>1675</v>
      </c>
      <c r="T1174" s="45" t="s">
        <v>1677</v>
      </c>
      <c r="U1174" s="55">
        <f>RANK(Q1174,$Q$5:$Q$3209,0)</f>
        <v>1712</v>
      </c>
      <c r="V1174" s="55">
        <f>RANK(W1174,$W$5:$W$3209,0)</f>
        <v>1170</v>
      </c>
      <c r="W1174" s="55">
        <f>N1174*O1174</f>
        <v>0.13919029486242099</v>
      </c>
      <c r="X1174">
        <f t="shared" si="36"/>
        <v>75.18448546124506</v>
      </c>
      <c r="Y1174" s="77">
        <f t="shared" si="37"/>
        <v>8.422803874372017E-3</v>
      </c>
    </row>
    <row r="1175" spans="3:25" x14ac:dyDescent="0.25">
      <c r="C1175" s="19" t="s">
        <v>2705</v>
      </c>
      <c r="D1175" s="6" t="s">
        <v>385</v>
      </c>
      <c r="E1175" s="6" t="s">
        <v>22</v>
      </c>
      <c r="F1175" s="48">
        <v>1.395896000707352</v>
      </c>
      <c r="G1175" s="8">
        <v>28.106134724445301</v>
      </c>
      <c r="H1175" s="9">
        <v>0.223054734564928</v>
      </c>
      <c r="I1175" s="40">
        <v>0</v>
      </c>
      <c r="J1175" s="7">
        <v>2</v>
      </c>
      <c r="K1175" s="9">
        <v>0.10999079132142001</v>
      </c>
      <c r="L1175" s="39">
        <v>0.151557337036755</v>
      </c>
      <c r="M1175" s="47">
        <v>0</v>
      </c>
      <c r="N1175" s="17">
        <v>1.23501421609198E-2</v>
      </c>
      <c r="O1175" s="7">
        <f>Q1175/P1175/N1175</f>
        <v>11.218349420457526</v>
      </c>
      <c r="P1175" s="7">
        <v>3.9393966247379217</v>
      </c>
      <c r="Q1175" s="33">
        <v>0.54579635144226757</v>
      </c>
      <c r="R1175" s="38" t="s">
        <v>1677</v>
      </c>
      <c r="S1175" s="33" t="s">
        <v>1677</v>
      </c>
      <c r="T1175" s="45" t="s">
        <v>1675</v>
      </c>
      <c r="U1175" s="55">
        <f>RANK(Q1175,$Q$5:$Q$3209,0)</f>
        <v>1063</v>
      </c>
      <c r="V1175" s="55">
        <f>RANK(W1175,$W$5:$W$3209,0)</f>
        <v>1171</v>
      </c>
      <c r="W1175" s="55">
        <f>N1175*O1175</f>
        <v>0.1385482101535227</v>
      </c>
      <c r="X1175">
        <f t="shared" si="36"/>
        <v>75.045295166382644</v>
      </c>
      <c r="Y1175" s="77">
        <f t="shared" si="37"/>
        <v>8.4072105967476531E-3</v>
      </c>
    </row>
    <row r="1176" spans="3:25" x14ac:dyDescent="0.25">
      <c r="C1176" s="19" t="s">
        <v>3148</v>
      </c>
      <c r="D1176" s="6" t="s">
        <v>990</v>
      </c>
      <c r="E1176" s="6" t="s">
        <v>90</v>
      </c>
      <c r="F1176" s="48">
        <v>22.804094855756802</v>
      </c>
      <c r="G1176" s="8">
        <v>16.018981638584901</v>
      </c>
      <c r="H1176" s="9">
        <v>0.997409353132511</v>
      </c>
      <c r="I1176" s="40">
        <v>6</v>
      </c>
      <c r="J1176" s="7">
        <v>25</v>
      </c>
      <c r="K1176" s="9">
        <v>1</v>
      </c>
      <c r="L1176" s="39">
        <v>0.48371304165581303</v>
      </c>
      <c r="M1176" s="47">
        <v>1</v>
      </c>
      <c r="N1176" s="17">
        <v>0.13823327999711901</v>
      </c>
      <c r="O1176" s="7">
        <f>Q1176/P1176/N1176</f>
        <v>1</v>
      </c>
      <c r="P1176" s="7">
        <v>1.1854018521310006</v>
      </c>
      <c r="Q1176" s="33">
        <v>0.16386198613472808</v>
      </c>
      <c r="R1176" s="41" t="s">
        <v>1675</v>
      </c>
      <c r="S1176" s="33" t="s">
        <v>1675</v>
      </c>
      <c r="T1176" s="45" t="s">
        <v>1677</v>
      </c>
      <c r="U1176" s="55">
        <f>RANK(Q1176,$Q$5:$Q$3209,0)</f>
        <v>1513</v>
      </c>
      <c r="V1176" s="55">
        <f>RANK(W1176,$W$5:$W$3209,0)</f>
        <v>1172</v>
      </c>
      <c r="W1176" s="55">
        <f>N1176*O1176</f>
        <v>0.13823327999711901</v>
      </c>
      <c r="X1176">
        <f t="shared" si="36"/>
        <v>74.906746956229128</v>
      </c>
      <c r="Y1176" s="77">
        <f t="shared" si="37"/>
        <v>8.3916892508993819E-3</v>
      </c>
    </row>
    <row r="1177" spans="3:25" x14ac:dyDescent="0.25">
      <c r="C1177" s="19" t="s">
        <v>2792</v>
      </c>
      <c r="D1177" s="6" t="s">
        <v>259</v>
      </c>
      <c r="E1177" s="6" t="s">
        <v>19</v>
      </c>
      <c r="F1177" s="48">
        <v>6.3805510312388201</v>
      </c>
      <c r="G1177" s="8">
        <v>61.179538188167498</v>
      </c>
      <c r="H1177" s="9">
        <v>0.83096960009176701</v>
      </c>
      <c r="I1177" s="40">
        <v>1</v>
      </c>
      <c r="J1177" s="7">
        <v>6</v>
      </c>
      <c r="K1177" s="9">
        <v>0.83189477457282102</v>
      </c>
      <c r="L1177" s="39">
        <v>0.92997170758590197</v>
      </c>
      <c r="M1177" s="47">
        <v>0</v>
      </c>
      <c r="N1177" s="17">
        <v>0.13802507782051099</v>
      </c>
      <c r="O1177" s="7">
        <f>Q1177/P1177/N1177</f>
        <v>1</v>
      </c>
      <c r="P1177" s="7">
        <v>2.8326275515784984</v>
      </c>
      <c r="Q1177" s="33">
        <v>0.39097363824314574</v>
      </c>
      <c r="R1177" s="41" t="s">
        <v>1675</v>
      </c>
      <c r="S1177" s="33" t="s">
        <v>1675</v>
      </c>
      <c r="T1177" s="45" t="s">
        <v>1676</v>
      </c>
      <c r="U1177" s="55">
        <f>RANK(Q1177,$Q$5:$Q$3209,0)</f>
        <v>1151</v>
      </c>
      <c r="V1177" s="55">
        <f>RANK(W1177,$W$5:$W$3209,0)</f>
        <v>1173</v>
      </c>
      <c r="W1177" s="55">
        <f>N1177*O1177</f>
        <v>0.13802507782051099</v>
      </c>
      <c r="X1177">
        <f t="shared" si="36"/>
        <v>74.768513676232004</v>
      </c>
      <c r="Y1177" s="77">
        <f t="shared" si="37"/>
        <v>8.376203186198878E-3</v>
      </c>
    </row>
    <row r="1178" spans="3:25" x14ac:dyDescent="0.25">
      <c r="C1178" s="19" t="s">
        <v>2658</v>
      </c>
      <c r="D1178" s="6" t="s">
        <v>209</v>
      </c>
      <c r="E1178" s="6" t="s">
        <v>90</v>
      </c>
      <c r="F1178" s="48">
        <v>4.8916663261900428</v>
      </c>
      <c r="G1178" s="8">
        <v>41.266842808858399</v>
      </c>
      <c r="H1178" s="9">
        <v>1</v>
      </c>
      <c r="I1178" s="40">
        <v>1</v>
      </c>
      <c r="J1178" s="7">
        <v>8</v>
      </c>
      <c r="K1178" s="9">
        <v>1</v>
      </c>
      <c r="L1178" s="39">
        <v>0.79873689826741601</v>
      </c>
      <c r="M1178" s="47">
        <v>0</v>
      </c>
      <c r="N1178" s="17">
        <v>0.138007896161427</v>
      </c>
      <c r="O1178" s="7">
        <f>Q1178/P1178/N1178</f>
        <v>1</v>
      </c>
      <c r="P1178" s="7">
        <v>4.5597149110871218</v>
      </c>
      <c r="Q1178" s="33">
        <v>0.62927666197502186</v>
      </c>
      <c r="R1178" s="41" t="s">
        <v>1675</v>
      </c>
      <c r="S1178" s="33" t="s">
        <v>1675</v>
      </c>
      <c r="T1178" s="45" t="s">
        <v>1675</v>
      </c>
      <c r="U1178" s="55">
        <f>RANK(Q1178,$Q$5:$Q$3209,0)</f>
        <v>1013</v>
      </c>
      <c r="V1178" s="55">
        <f>RANK(W1178,$W$5:$W$3209,0)</f>
        <v>1174</v>
      </c>
      <c r="W1178" s="55">
        <f>N1178*O1178</f>
        <v>0.138007896161427</v>
      </c>
      <c r="X1178">
        <f t="shared" si="36"/>
        <v>74.630488598411489</v>
      </c>
      <c r="Y1178" s="77">
        <f t="shared" si="37"/>
        <v>8.3607404460724396E-3</v>
      </c>
    </row>
    <row r="1179" spans="3:25" x14ac:dyDescent="0.25">
      <c r="C1179" s="19" t="s">
        <v>2756</v>
      </c>
      <c r="D1179" s="6" t="s">
        <v>85</v>
      </c>
      <c r="E1179" s="6" t="s">
        <v>22</v>
      </c>
      <c r="F1179" s="48">
        <v>3.6023338265379898</v>
      </c>
      <c r="G1179" s="8">
        <v>62.896909549325301</v>
      </c>
      <c r="H1179" s="9">
        <v>0.341524307352364</v>
      </c>
      <c r="I1179" s="40">
        <v>1</v>
      </c>
      <c r="J1179" s="7">
        <v>2</v>
      </c>
      <c r="K1179" s="9">
        <v>0.92477413413343501</v>
      </c>
      <c r="L1179" s="39">
        <v>1</v>
      </c>
      <c r="M1179" s="47">
        <v>0</v>
      </c>
      <c r="N1179" s="17">
        <v>0.13781568397637001</v>
      </c>
      <c r="O1179" s="7">
        <f>Q1179/P1179/N1179</f>
        <v>1</v>
      </c>
      <c r="P1179" s="7">
        <v>3.251028096699816</v>
      </c>
      <c r="Q1179" s="33">
        <v>0.44804266077308152</v>
      </c>
      <c r="R1179" s="41" t="s">
        <v>1675</v>
      </c>
      <c r="S1179" s="33" t="s">
        <v>1675</v>
      </c>
      <c r="T1179" s="45" t="s">
        <v>1675</v>
      </c>
      <c r="U1179" s="55">
        <f>RANK(Q1179,$Q$5:$Q$3209,0)</f>
        <v>1115</v>
      </c>
      <c r="V1179" s="55">
        <f>RANK(W1179,$W$5:$W$3209,0)</f>
        <v>1175</v>
      </c>
      <c r="W1179" s="55">
        <f>N1179*O1179</f>
        <v>0.13781568397637001</v>
      </c>
      <c r="X1179">
        <f t="shared" si="36"/>
        <v>74.492480702250063</v>
      </c>
      <c r="Y1179" s="77">
        <f t="shared" si="37"/>
        <v>8.3452796307812108E-3</v>
      </c>
    </row>
    <row r="1180" spans="3:25" x14ac:dyDescent="0.25">
      <c r="C1180" s="19" t="s">
        <v>2701</v>
      </c>
      <c r="D1180" s="6" t="s">
        <v>711</v>
      </c>
      <c r="E1180" s="6" t="s">
        <v>27</v>
      </c>
      <c r="F1180" s="48">
        <v>11.56946526674329</v>
      </c>
      <c r="G1180" s="8">
        <v>14.023114219320799</v>
      </c>
      <c r="H1180" s="9">
        <v>0.80020281233939605</v>
      </c>
      <c r="I1180" s="40">
        <v>8</v>
      </c>
      <c r="J1180" s="7">
        <v>3</v>
      </c>
      <c r="K1180" s="9">
        <v>0.89094862583170698</v>
      </c>
      <c r="L1180" s="39">
        <v>0.75966339210415001</v>
      </c>
      <c r="M1180" s="47">
        <v>1</v>
      </c>
      <c r="N1180" s="17">
        <v>0.13774664261942701</v>
      </c>
      <c r="O1180" s="7">
        <f>Q1180/P1180/N1180</f>
        <v>1</v>
      </c>
      <c r="P1180" s="7">
        <v>3.9915962615031186</v>
      </c>
      <c r="Q1180" s="33">
        <v>0.54982898371431099</v>
      </c>
      <c r="R1180" s="41" t="s">
        <v>1675</v>
      </c>
      <c r="S1180" s="33" t="s">
        <v>1675</v>
      </c>
      <c r="T1180" s="45" t="s">
        <v>1675</v>
      </c>
      <c r="U1180" s="55">
        <f>RANK(Q1180,$Q$5:$Q$3209,0)</f>
        <v>1059</v>
      </c>
      <c r="V1180" s="55">
        <f>RANK(W1180,$W$5:$W$3209,0)</f>
        <v>1176</v>
      </c>
      <c r="W1180" s="55">
        <f>N1180*O1180</f>
        <v>0.13774664261942701</v>
      </c>
      <c r="X1180">
        <f t="shared" si="36"/>
        <v>74.354665018273693</v>
      </c>
      <c r="Y1180" s="77">
        <f t="shared" si="37"/>
        <v>8.3298403487295468E-3</v>
      </c>
    </row>
    <row r="1181" spans="3:25" x14ac:dyDescent="0.25">
      <c r="C1181" s="19" t="s">
        <v>2854</v>
      </c>
      <c r="D1181" s="6" t="s">
        <v>990</v>
      </c>
      <c r="E1181" s="6" t="s">
        <v>90</v>
      </c>
      <c r="F1181" s="48">
        <v>21.47693928327547</v>
      </c>
      <c r="G1181" s="8">
        <v>25.894001434936001</v>
      </c>
      <c r="H1181" s="9">
        <v>0.68067196907785199</v>
      </c>
      <c r="I1181" s="40">
        <v>2</v>
      </c>
      <c r="J1181" s="7">
        <v>22</v>
      </c>
      <c r="K1181" s="9">
        <v>1</v>
      </c>
      <c r="L1181" s="39">
        <v>0.66832849569915598</v>
      </c>
      <c r="M1181" s="47">
        <v>0</v>
      </c>
      <c r="N1181" s="17">
        <v>0.13717725777380199</v>
      </c>
      <c r="O1181" s="7">
        <f>Q1181/P1181/N1181</f>
        <v>1</v>
      </c>
      <c r="P1181" s="7">
        <v>2.2737351455018366</v>
      </c>
      <c r="Q1181" s="33">
        <v>0.3119047521638586</v>
      </c>
      <c r="R1181" s="41" t="s">
        <v>1675</v>
      </c>
      <c r="S1181" s="33" t="s">
        <v>1675</v>
      </c>
      <c r="T1181" s="45" t="s">
        <v>1676</v>
      </c>
      <c r="U1181" s="55">
        <f>RANK(Q1181,$Q$5:$Q$3209,0)</f>
        <v>1216</v>
      </c>
      <c r="V1181" s="55">
        <f>RANK(W1181,$W$5:$W$3209,0)</f>
        <v>1177</v>
      </c>
      <c r="W1181" s="55">
        <f>N1181*O1181</f>
        <v>0.13717725777380199</v>
      </c>
      <c r="X1181">
        <f t="shared" si="36"/>
        <v>74.216918375654259</v>
      </c>
      <c r="Y1181" s="77">
        <f t="shared" si="37"/>
        <v>8.3144088012763861E-3</v>
      </c>
    </row>
    <row r="1182" spans="3:25" x14ac:dyDescent="0.25">
      <c r="C1182" s="19" t="s">
        <v>2825</v>
      </c>
      <c r="D1182" s="6" t="s">
        <v>259</v>
      </c>
      <c r="E1182" s="6" t="s">
        <v>19</v>
      </c>
      <c r="F1182" s="48">
        <v>2.85279826556516</v>
      </c>
      <c r="G1182" s="8">
        <v>67.303543621288796</v>
      </c>
      <c r="H1182" s="9">
        <v>0.618330419843792</v>
      </c>
      <c r="I1182" s="40">
        <v>0</v>
      </c>
      <c r="J1182" s="7">
        <v>0</v>
      </c>
      <c r="K1182" s="9">
        <v>0.84791608387298201</v>
      </c>
      <c r="L1182" s="39">
        <v>1</v>
      </c>
      <c r="M1182" s="47">
        <v>0</v>
      </c>
      <c r="N1182" s="17">
        <v>0.13695857913041601</v>
      </c>
      <c r="O1182" s="7">
        <f>Q1182/P1182/N1182</f>
        <v>1</v>
      </c>
      <c r="P1182" s="7">
        <v>2.5294784002479762</v>
      </c>
      <c r="Q1182" s="33">
        <v>0.34643376763904055</v>
      </c>
      <c r="R1182" s="41" t="s">
        <v>1675</v>
      </c>
      <c r="S1182" s="33" t="s">
        <v>1675</v>
      </c>
      <c r="T1182" s="45" t="s">
        <v>1676</v>
      </c>
      <c r="U1182" s="55">
        <f>RANK(Q1182,$Q$5:$Q$3209,0)</f>
        <v>1186</v>
      </c>
      <c r="V1182" s="55">
        <f>RANK(W1182,$W$5:$W$3209,0)</f>
        <v>1178</v>
      </c>
      <c r="W1182" s="55">
        <f>N1182*O1182</f>
        <v>0.13695857913041601</v>
      </c>
      <c r="X1182">
        <f t="shared" si="36"/>
        <v>74.079741117880459</v>
      </c>
      <c r="Y1182" s="77">
        <f t="shared" si="37"/>
        <v>8.2990410411438991E-3</v>
      </c>
    </row>
    <row r="1183" spans="3:25" x14ac:dyDescent="0.25">
      <c r="C1183" s="19" t="s">
        <v>2899</v>
      </c>
      <c r="D1183" s="6" t="s">
        <v>1180</v>
      </c>
      <c r="E1183" s="6" t="s">
        <v>90</v>
      </c>
      <c r="F1183" s="48">
        <v>36.359974100864399</v>
      </c>
      <c r="G1183" s="8">
        <v>19.6402959122967</v>
      </c>
      <c r="H1183" s="9">
        <v>0.97412178451431797</v>
      </c>
      <c r="I1183" s="40">
        <v>1</v>
      </c>
      <c r="J1183" s="7">
        <v>52</v>
      </c>
      <c r="K1183" s="9">
        <v>1</v>
      </c>
      <c r="L1183" s="39">
        <v>0</v>
      </c>
      <c r="M1183" s="47">
        <v>0</v>
      </c>
      <c r="N1183" s="17">
        <v>0.13644672478879499</v>
      </c>
      <c r="O1183" s="7">
        <f>Q1183/P1183/N1183</f>
        <v>1</v>
      </c>
      <c r="P1183" s="7">
        <v>2.0448650396594505</v>
      </c>
      <c r="Q1183" s="33">
        <v>0.2790151372966414</v>
      </c>
      <c r="R1183" s="41" t="s">
        <v>1675</v>
      </c>
      <c r="S1183" s="33" t="s">
        <v>1675</v>
      </c>
      <c r="T1183" s="45" t="s">
        <v>1677</v>
      </c>
      <c r="U1183" s="55">
        <f>RANK(Q1183,$Q$5:$Q$3209,0)</f>
        <v>1261</v>
      </c>
      <c r="V1183" s="55">
        <f>RANK(W1183,$W$5:$W$3209,0)</f>
        <v>1179</v>
      </c>
      <c r="W1183" s="55">
        <f>N1183*O1183</f>
        <v>0.13644672478879499</v>
      </c>
      <c r="X1183">
        <f t="shared" si="36"/>
        <v>73.942782538750038</v>
      </c>
      <c r="Y1183" s="77">
        <f t="shared" si="37"/>
        <v>8.2836977792481604E-3</v>
      </c>
    </row>
    <row r="1184" spans="3:25" x14ac:dyDescent="0.25">
      <c r="C1184" s="19" t="s">
        <v>2846</v>
      </c>
      <c r="D1184" s="6" t="s">
        <v>1424</v>
      </c>
      <c r="E1184" s="6" t="s">
        <v>39</v>
      </c>
      <c r="F1184" s="48">
        <v>10.716355342641741</v>
      </c>
      <c r="G1184" s="8">
        <v>15.046166224653501</v>
      </c>
      <c r="H1184" s="9">
        <v>0.99790035475573602</v>
      </c>
      <c r="I1184" s="40">
        <v>0</v>
      </c>
      <c r="J1184" s="7">
        <v>2</v>
      </c>
      <c r="K1184" s="9">
        <v>1</v>
      </c>
      <c r="L1184" s="39">
        <v>0.90221481333347398</v>
      </c>
      <c r="M1184" s="47">
        <v>1</v>
      </c>
      <c r="N1184" s="17">
        <v>0.135872212855674</v>
      </c>
      <c r="O1184" s="7">
        <f>Q1184/P1184/N1184</f>
        <v>1</v>
      </c>
      <c r="P1184" s="7">
        <v>2.3574548478996697</v>
      </c>
      <c r="Q1184" s="33">
        <v>0.32031260689146451</v>
      </c>
      <c r="R1184" s="41" t="s">
        <v>1675</v>
      </c>
      <c r="S1184" s="33" t="s">
        <v>1675</v>
      </c>
      <c r="T1184" s="45" t="s">
        <v>1676</v>
      </c>
      <c r="U1184" s="55">
        <f>RANK(Q1184,$Q$5:$Q$3209,0)</f>
        <v>1208</v>
      </c>
      <c r="V1184" s="55">
        <f>RANK(W1184,$W$5:$W$3209,0)</f>
        <v>1180</v>
      </c>
      <c r="W1184" s="55">
        <f>N1184*O1184</f>
        <v>0.135872212855674</v>
      </c>
      <c r="X1184">
        <f t="shared" si="36"/>
        <v>73.80633581396124</v>
      </c>
      <c r="Y1184" s="77">
        <f t="shared" si="37"/>
        <v>8.2684118596179877E-3</v>
      </c>
    </row>
    <row r="1185" spans="3:25" x14ac:dyDescent="0.25">
      <c r="C1185" s="19" t="s">
        <v>4783</v>
      </c>
      <c r="D1185" s="6" t="s">
        <v>1570</v>
      </c>
      <c r="E1185" s="6" t="s">
        <v>16</v>
      </c>
      <c r="F1185" s="48">
        <v>20.106290540062933</v>
      </c>
      <c r="G1185" s="8">
        <v>56.810430510803002</v>
      </c>
      <c r="H1185" s="9">
        <v>0.73088535836739998</v>
      </c>
      <c r="I1185" s="40">
        <v>2</v>
      </c>
      <c r="J1185" s="7">
        <v>12</v>
      </c>
      <c r="K1185" s="9">
        <v>0.82226336248792198</v>
      </c>
      <c r="L1185" s="39">
        <v>8.8395534893298502E-2</v>
      </c>
      <c r="M1185" s="47">
        <v>1</v>
      </c>
      <c r="N1185" s="17">
        <v>0.135823434283835</v>
      </c>
      <c r="O1185" s="7">
        <f>Q1185/P1185/N1185</f>
        <v>1</v>
      </c>
      <c r="P1185" s="7">
        <v>2.1523436482404221E-2</v>
      </c>
      <c r="Q1185" s="33">
        <v>2.9233870606301263E-3</v>
      </c>
      <c r="R1185" s="41" t="s">
        <v>1675</v>
      </c>
      <c r="S1185" s="33" t="s">
        <v>1675</v>
      </c>
      <c r="T1185" s="45" t="s">
        <v>1677</v>
      </c>
      <c r="U1185" s="55">
        <f>RANK(Q1185,$Q$5:$Q$3209,0)</f>
        <v>3177</v>
      </c>
      <c r="V1185" s="55">
        <f>RANK(W1185,$W$5:$W$3209,0)</f>
        <v>1181</v>
      </c>
      <c r="W1185" s="55">
        <f>N1185*O1185</f>
        <v>0.135823434283835</v>
      </c>
      <c r="X1185">
        <f t="shared" si="36"/>
        <v>73.670463601105567</v>
      </c>
      <c r="Y1185" s="77">
        <f t="shared" si="37"/>
        <v>8.2531903016883259E-3</v>
      </c>
    </row>
    <row r="1186" spans="3:25" x14ac:dyDescent="0.25">
      <c r="C1186" s="19" t="s">
        <v>2994</v>
      </c>
      <c r="D1186" s="6" t="s">
        <v>223</v>
      </c>
      <c r="E1186" s="6" t="s">
        <v>16</v>
      </c>
      <c r="F1186" s="48">
        <v>6.1402941119746401</v>
      </c>
      <c r="G1186" s="8">
        <v>95.663041378767701</v>
      </c>
      <c r="H1186" s="9">
        <v>0.124866103545205</v>
      </c>
      <c r="I1186" s="40">
        <v>0</v>
      </c>
      <c r="J1186" s="7">
        <v>2</v>
      </c>
      <c r="K1186" s="9">
        <v>1</v>
      </c>
      <c r="L1186" s="39">
        <v>1</v>
      </c>
      <c r="M1186" s="47">
        <v>0</v>
      </c>
      <c r="N1186" s="17">
        <v>0.13474856150075501</v>
      </c>
      <c r="O1186" s="7">
        <f>Q1186/P1186/N1186</f>
        <v>1</v>
      </c>
      <c r="P1186" s="7">
        <v>1.6790171533739466</v>
      </c>
      <c r="Q1186" s="33">
        <v>0.22624514615223185</v>
      </c>
      <c r="R1186" s="41" t="s">
        <v>1675</v>
      </c>
      <c r="S1186" s="33" t="s">
        <v>1675</v>
      </c>
      <c r="T1186" s="45" t="s">
        <v>1677</v>
      </c>
      <c r="U1186" s="55">
        <f>RANK(Q1186,$Q$5:$Q$3209,0)</f>
        <v>1357</v>
      </c>
      <c r="V1186" s="55">
        <f>RANK(W1186,$W$5:$W$3209,0)</f>
        <v>1182</v>
      </c>
      <c r="W1186" s="55">
        <f>N1186*O1186</f>
        <v>0.13474856150075501</v>
      </c>
      <c r="X1186">
        <f t="shared" si="36"/>
        <v>73.534640166821731</v>
      </c>
      <c r="Y1186" s="77">
        <f t="shared" si="37"/>
        <v>8.2379742083480822E-3</v>
      </c>
    </row>
    <row r="1187" spans="3:25" x14ac:dyDescent="0.25">
      <c r="C1187" s="19" t="s">
        <v>2901</v>
      </c>
      <c r="D1187" s="6" t="s">
        <v>455</v>
      </c>
      <c r="E1187" s="6" t="s">
        <v>90</v>
      </c>
      <c r="F1187" s="48">
        <v>9.7801952820963809</v>
      </c>
      <c r="G1187" s="8">
        <v>19.586346607787</v>
      </c>
      <c r="H1187" s="9">
        <v>1</v>
      </c>
      <c r="I1187" s="40">
        <v>0</v>
      </c>
      <c r="J1187" s="7">
        <v>5</v>
      </c>
      <c r="K1187" s="9">
        <v>1</v>
      </c>
      <c r="L1187" s="39">
        <v>0.836168977779013</v>
      </c>
      <c r="M1187" s="47">
        <v>0</v>
      </c>
      <c r="N1187" s="17">
        <v>0.13448424100127901</v>
      </c>
      <c r="O1187" s="7">
        <f>Q1187/P1187/N1187</f>
        <v>1</v>
      </c>
      <c r="P1187" s="7">
        <v>2.0683917062930961</v>
      </c>
      <c r="Q1187" s="33">
        <v>0.27816608871416743</v>
      </c>
      <c r="R1187" s="41" t="s">
        <v>1675</v>
      </c>
      <c r="S1187" s="33" t="s">
        <v>1675</v>
      </c>
      <c r="T1187" s="45" t="s">
        <v>1677</v>
      </c>
      <c r="U1187" s="55">
        <f>RANK(Q1187,$Q$5:$Q$3209,0)</f>
        <v>1263</v>
      </c>
      <c r="V1187" s="55">
        <f>RANK(W1187,$W$5:$W$3209,0)</f>
        <v>1183</v>
      </c>
      <c r="W1187" s="55">
        <f>N1187*O1187</f>
        <v>0.13448424100127901</v>
      </c>
      <c r="X1187">
        <f t="shared" si="36"/>
        <v>73.399891605320974</v>
      </c>
      <c r="Y1187" s="77">
        <f t="shared" si="37"/>
        <v>8.222878531375476E-3</v>
      </c>
    </row>
    <row r="1188" spans="3:25" x14ac:dyDescent="0.25">
      <c r="C1188" s="19" t="s">
        <v>2863</v>
      </c>
      <c r="D1188" s="6" t="s">
        <v>715</v>
      </c>
      <c r="E1188" s="6" t="s">
        <v>90</v>
      </c>
      <c r="F1188" s="48">
        <v>36.287290757348757</v>
      </c>
      <c r="G1188" s="8">
        <v>45.877415524179298</v>
      </c>
      <c r="H1188" s="9">
        <v>0.99967152019412298</v>
      </c>
      <c r="I1188" s="40">
        <v>7</v>
      </c>
      <c r="J1188" s="7">
        <v>2</v>
      </c>
      <c r="K1188" s="9">
        <v>1</v>
      </c>
      <c r="L1188" s="39">
        <v>0.133335294839594</v>
      </c>
      <c r="M1188" s="47">
        <v>1</v>
      </c>
      <c r="N1188" s="17">
        <v>0.13436814538090899</v>
      </c>
      <c r="O1188" s="7">
        <f>Q1188/P1188/N1188</f>
        <v>1</v>
      </c>
      <c r="P1188" s="7">
        <v>2.3027955134059588</v>
      </c>
      <c r="Q1188" s="33">
        <v>0.30942236232783682</v>
      </c>
      <c r="R1188" s="41" t="s">
        <v>1675</v>
      </c>
      <c r="S1188" s="33" t="s">
        <v>1675</v>
      </c>
      <c r="T1188" s="45" t="s">
        <v>1676</v>
      </c>
      <c r="U1188" s="55">
        <f>RANK(Q1188,$Q$5:$Q$3209,0)</f>
        <v>1225</v>
      </c>
      <c r="V1188" s="55">
        <f>RANK(W1188,$W$5:$W$3209,0)</f>
        <v>1184</v>
      </c>
      <c r="W1188" s="55">
        <f>N1188*O1188</f>
        <v>0.13436814538090899</v>
      </c>
      <c r="X1188">
        <f t="shared" si="36"/>
        <v>73.265407364319699</v>
      </c>
      <c r="Y1188" s="77">
        <f t="shared" si="37"/>
        <v>8.2078124658275329E-3</v>
      </c>
    </row>
    <row r="1189" spans="3:25" x14ac:dyDescent="0.25">
      <c r="C1189" s="19" t="s">
        <v>3099</v>
      </c>
      <c r="D1189" s="6" t="s">
        <v>192</v>
      </c>
      <c r="E1189" s="6" t="s">
        <v>131</v>
      </c>
      <c r="F1189" s="48">
        <v>17.8007646303572</v>
      </c>
      <c r="G1189" s="8">
        <v>87.145418666114395</v>
      </c>
      <c r="H1189" s="9">
        <v>0.94804164754607201</v>
      </c>
      <c r="I1189" s="40">
        <v>10</v>
      </c>
      <c r="J1189" s="7">
        <v>5</v>
      </c>
      <c r="K1189" s="9">
        <v>1</v>
      </c>
      <c r="L1189" s="39">
        <v>0</v>
      </c>
      <c r="M1189" s="47">
        <v>0</v>
      </c>
      <c r="N1189" s="17">
        <v>0.133386265485229</v>
      </c>
      <c r="O1189" s="7">
        <f>Q1189/P1189/N1189</f>
        <v>1</v>
      </c>
      <c r="P1189" s="7">
        <v>1.367428154395526</v>
      </c>
      <c r="Q1189" s="33">
        <v>0.18239613483417835</v>
      </c>
      <c r="R1189" s="41" t="s">
        <v>1675</v>
      </c>
      <c r="S1189" s="33" t="s">
        <v>1675</v>
      </c>
      <c r="T1189" s="45" t="s">
        <v>1677</v>
      </c>
      <c r="U1189" s="55">
        <f>RANK(Q1189,$Q$5:$Q$3209,0)</f>
        <v>1464</v>
      </c>
      <c r="V1189" s="55">
        <f>RANK(W1189,$W$5:$W$3209,0)</f>
        <v>1185</v>
      </c>
      <c r="W1189" s="55">
        <f>N1189*O1189</f>
        <v>0.133386265485229</v>
      </c>
      <c r="X1189">
        <f t="shared" si="36"/>
        <v>73.131039218938795</v>
      </c>
      <c r="Y1189" s="77">
        <f t="shared" si="37"/>
        <v>8.1927594062958572E-3</v>
      </c>
    </row>
    <row r="1190" spans="3:25" x14ac:dyDescent="0.25">
      <c r="C1190" s="19" t="s">
        <v>2962</v>
      </c>
      <c r="D1190" s="6" t="s">
        <v>699</v>
      </c>
      <c r="E1190" s="6" t="s">
        <v>90</v>
      </c>
      <c r="F1190" s="48">
        <v>6.53056812986806</v>
      </c>
      <c r="G1190" s="8">
        <v>43.265650079741299</v>
      </c>
      <c r="H1190" s="9">
        <v>0.65200621890098098</v>
      </c>
      <c r="I1190" s="40">
        <v>0</v>
      </c>
      <c r="J1190" s="7">
        <v>4</v>
      </c>
      <c r="K1190" s="9">
        <v>1</v>
      </c>
      <c r="L1190" s="39">
        <v>1</v>
      </c>
      <c r="M1190" s="47">
        <v>0</v>
      </c>
      <c r="N1190" s="17">
        <v>0.133004359611059</v>
      </c>
      <c r="O1190" s="7">
        <f>Q1190/P1190/N1190</f>
        <v>1</v>
      </c>
      <c r="P1190" s="7">
        <v>1.8455617414510854</v>
      </c>
      <c r="Q1190" s="33">
        <v>0.24546775754437244</v>
      </c>
      <c r="R1190" s="41" t="s">
        <v>1675</v>
      </c>
      <c r="S1190" s="33" t="s">
        <v>1675</v>
      </c>
      <c r="T1190" s="45" t="s">
        <v>1677</v>
      </c>
      <c r="U1190" s="55">
        <f>RANK(Q1190,$Q$5:$Q$3209,0)</f>
        <v>1325</v>
      </c>
      <c r="V1190" s="55">
        <f>RANK(W1190,$W$5:$W$3209,0)</f>
        <v>1186</v>
      </c>
      <c r="W1190" s="55">
        <f>N1190*O1190</f>
        <v>0.133004359611059</v>
      </c>
      <c r="X1190">
        <f t="shared" si="36"/>
        <v>72.997652953453567</v>
      </c>
      <c r="Y1190" s="77">
        <f t="shared" si="37"/>
        <v>8.1778163452796843E-3</v>
      </c>
    </row>
    <row r="1191" spans="3:25" x14ac:dyDescent="0.25">
      <c r="C1191" s="19" t="s">
        <v>2952</v>
      </c>
      <c r="D1191" s="6" t="s">
        <v>1180</v>
      </c>
      <c r="E1191" s="6" t="s">
        <v>90</v>
      </c>
      <c r="F1191" s="48">
        <v>39.105994338625457</v>
      </c>
      <c r="G1191" s="8">
        <v>24.616364644409501</v>
      </c>
      <c r="H1191" s="9">
        <v>0.88932485904909897</v>
      </c>
      <c r="I1191" s="40">
        <v>0</v>
      </c>
      <c r="J1191" s="7">
        <v>41</v>
      </c>
      <c r="K1191" s="9">
        <v>0.98360639188634402</v>
      </c>
      <c r="L1191" s="39">
        <v>0.244914886834807</v>
      </c>
      <c r="M1191" s="47">
        <v>0</v>
      </c>
      <c r="N1191" s="17">
        <v>0.132843609835082</v>
      </c>
      <c r="O1191" s="7">
        <f>Q1191/P1191/N1191</f>
        <v>1</v>
      </c>
      <c r="P1191" s="7">
        <v>1.875043525463489</v>
      </c>
      <c r="Q1191" s="33">
        <v>0.24908755052046838</v>
      </c>
      <c r="R1191" s="41" t="s">
        <v>1675</v>
      </c>
      <c r="S1191" s="33" t="s">
        <v>1675</v>
      </c>
      <c r="T1191" s="45" t="s">
        <v>1677</v>
      </c>
      <c r="U1191" s="55">
        <f>RANK(Q1191,$Q$5:$Q$3209,0)</f>
        <v>1315</v>
      </c>
      <c r="V1191" s="55">
        <f>RANK(W1191,$W$5:$W$3209,0)</f>
        <v>1187</v>
      </c>
      <c r="W1191" s="55">
        <f>N1191*O1191</f>
        <v>0.132843609835082</v>
      </c>
      <c r="X1191">
        <f t="shared" si="36"/>
        <v>72.864648593842503</v>
      </c>
      <c r="Y1191" s="77">
        <f t="shared" si="37"/>
        <v>8.1629160685993581E-3</v>
      </c>
    </row>
    <row r="1192" spans="3:25" x14ac:dyDescent="0.25">
      <c r="C1192" s="19" t="s">
        <v>2876</v>
      </c>
      <c r="D1192" s="6" t="s">
        <v>1364</v>
      </c>
      <c r="E1192" s="6" t="s">
        <v>90</v>
      </c>
      <c r="F1192" s="48">
        <v>1.3638960374874001</v>
      </c>
      <c r="G1192" s="8">
        <v>9.9999999999999893</v>
      </c>
      <c r="H1192" s="9">
        <v>1</v>
      </c>
      <c r="I1192" s="40">
        <v>0</v>
      </c>
      <c r="J1192" s="7">
        <v>1</v>
      </c>
      <c r="K1192" s="9">
        <v>1</v>
      </c>
      <c r="L1192" s="39">
        <v>1</v>
      </c>
      <c r="M1192" s="47">
        <v>0</v>
      </c>
      <c r="N1192" s="17">
        <v>0.132617769892757</v>
      </c>
      <c r="O1192" s="7">
        <f>Q1192/P1192/N1192</f>
        <v>1</v>
      </c>
      <c r="P1192" s="7">
        <v>2.2477566378293838</v>
      </c>
      <c r="Q1192" s="33">
        <v>0.29809247257057436</v>
      </c>
      <c r="R1192" s="41" t="s">
        <v>1675</v>
      </c>
      <c r="S1192" s="33" t="s">
        <v>1675</v>
      </c>
      <c r="T1192" s="45" t="s">
        <v>1676</v>
      </c>
      <c r="U1192" s="55">
        <f>RANK(Q1192,$Q$5:$Q$3209,0)</f>
        <v>1238</v>
      </c>
      <c r="V1192" s="55">
        <f>RANK(W1192,$W$5:$W$3209,0)</f>
        <v>1188</v>
      </c>
      <c r="W1192" s="55">
        <f>N1192*O1192</f>
        <v>0.132617769892757</v>
      </c>
      <c r="X1192">
        <f t="shared" si="36"/>
        <v>72.731804984007425</v>
      </c>
      <c r="Y1192" s="77">
        <f t="shared" si="37"/>
        <v>8.1480338004726299E-3</v>
      </c>
    </row>
    <row r="1193" spans="3:25" x14ac:dyDescent="0.25">
      <c r="C1193" s="19" t="s">
        <v>2826</v>
      </c>
      <c r="D1193" s="6" t="s">
        <v>962</v>
      </c>
      <c r="E1193" s="6" t="s">
        <v>16</v>
      </c>
      <c r="F1193" s="48">
        <v>6.6324506580362783</v>
      </c>
      <c r="G1193" s="8">
        <v>9.9999999999999893</v>
      </c>
      <c r="H1193" s="9">
        <v>0.87383508978755298</v>
      </c>
      <c r="I1193" s="40">
        <v>1</v>
      </c>
      <c r="J1193" s="7">
        <v>4</v>
      </c>
      <c r="K1193" s="9">
        <v>1</v>
      </c>
      <c r="L1193" s="39">
        <v>0.93404002793599294</v>
      </c>
      <c r="M1193" s="47">
        <v>1</v>
      </c>
      <c r="N1193" s="17">
        <v>0.132407318433964</v>
      </c>
      <c r="O1193" s="7">
        <f>Q1193/P1193/N1193</f>
        <v>1</v>
      </c>
      <c r="P1193" s="7">
        <v>2.5845141474408044</v>
      </c>
      <c r="Q1193" s="33">
        <v>0.34220858771727958</v>
      </c>
      <c r="R1193" s="41" t="s">
        <v>1675</v>
      </c>
      <c r="S1193" s="33" t="s">
        <v>1675</v>
      </c>
      <c r="T1193" s="45" t="s">
        <v>1676</v>
      </c>
      <c r="U1193" s="55">
        <f>RANK(Q1193,$Q$5:$Q$3209,0)</f>
        <v>1187</v>
      </c>
      <c r="V1193" s="55">
        <f>RANK(W1193,$W$5:$W$3209,0)</f>
        <v>1189</v>
      </c>
      <c r="W1193" s="55">
        <f>N1193*O1193</f>
        <v>0.132407318433964</v>
      </c>
      <c r="X1193">
        <f t="shared" si="36"/>
        <v>72.599187214114664</v>
      </c>
      <c r="Y1193" s="77">
        <f t="shared" si="37"/>
        <v>8.1331768328521074E-3</v>
      </c>
    </row>
    <row r="1194" spans="3:25" x14ac:dyDescent="0.25">
      <c r="C1194" s="19" t="s">
        <v>2819</v>
      </c>
      <c r="D1194" s="6" t="s">
        <v>61</v>
      </c>
      <c r="E1194" s="6" t="s">
        <v>12</v>
      </c>
      <c r="F1194" s="48">
        <v>15.8420076266595</v>
      </c>
      <c r="G1194" s="8">
        <v>82.062568542139005</v>
      </c>
      <c r="H1194" s="9">
        <v>5.5866207301873E-2</v>
      </c>
      <c r="I1194" s="40">
        <v>9</v>
      </c>
      <c r="J1194" s="7">
        <v>6</v>
      </c>
      <c r="K1194" s="9">
        <v>0.97767644371126505</v>
      </c>
      <c r="L1194" s="39">
        <v>0.72253373942610699</v>
      </c>
      <c r="M1194" s="47">
        <v>1</v>
      </c>
      <c r="N1194" s="17">
        <v>0.13235310358877</v>
      </c>
      <c r="O1194" s="7">
        <f>Q1194/P1194/N1194</f>
        <v>1</v>
      </c>
      <c r="P1194" s="7">
        <v>2.6915422437916572</v>
      </c>
      <c r="Q1194" s="33">
        <v>0.35623396940610763</v>
      </c>
      <c r="R1194" s="41" t="s">
        <v>1675</v>
      </c>
      <c r="S1194" s="33" t="s">
        <v>1675</v>
      </c>
      <c r="T1194" s="45" t="s">
        <v>1676</v>
      </c>
      <c r="U1194" s="55">
        <f>RANK(Q1194,$Q$5:$Q$3209,0)</f>
        <v>1180</v>
      </c>
      <c r="V1194" s="55">
        <f>RANK(W1194,$W$5:$W$3209,0)</f>
        <v>1190</v>
      </c>
      <c r="W1194" s="55">
        <f>N1194*O1194</f>
        <v>0.13235310358877</v>
      </c>
      <c r="X1194">
        <f t="shared" si="36"/>
        <v>72.466779895680702</v>
      </c>
      <c r="Y1194" s="77">
        <f t="shared" si="37"/>
        <v>8.118343441789324E-3</v>
      </c>
    </row>
    <row r="1195" spans="3:25" x14ac:dyDescent="0.25">
      <c r="C1195" s="19" t="s">
        <v>2783</v>
      </c>
      <c r="D1195" s="6" t="s">
        <v>81</v>
      </c>
      <c r="E1195" s="6" t="s">
        <v>27</v>
      </c>
      <c r="F1195" s="48">
        <v>4.0602477018756602</v>
      </c>
      <c r="G1195" s="8">
        <v>32.506646831196697</v>
      </c>
      <c r="H1195" s="9">
        <v>0.59361093359879002</v>
      </c>
      <c r="I1195" s="40">
        <v>5</v>
      </c>
      <c r="J1195" s="7">
        <v>0</v>
      </c>
      <c r="K1195" s="9">
        <v>1</v>
      </c>
      <c r="L1195" s="39">
        <v>1</v>
      </c>
      <c r="M1195" s="47">
        <v>0</v>
      </c>
      <c r="N1195" s="17">
        <v>0.13231612339465201</v>
      </c>
      <c r="O1195" s="7">
        <f>Q1195/P1195/N1195</f>
        <v>1</v>
      </c>
      <c r="P1195" s="7">
        <v>3.0569539129639258</v>
      </c>
      <c r="Q1195" s="33">
        <v>0.40448429115949913</v>
      </c>
      <c r="R1195" s="41" t="s">
        <v>1675</v>
      </c>
      <c r="S1195" s="33" t="s">
        <v>1675</v>
      </c>
      <c r="T1195" s="45" t="s">
        <v>1676</v>
      </c>
      <c r="U1195" s="55">
        <f>RANK(Q1195,$Q$5:$Q$3209,0)</f>
        <v>1142</v>
      </c>
      <c r="V1195" s="55">
        <f>RANK(W1195,$W$5:$W$3209,0)</f>
        <v>1191</v>
      </c>
      <c r="W1195" s="55">
        <f>N1195*O1195</f>
        <v>0.13231612339465201</v>
      </c>
      <c r="X1195">
        <f t="shared" si="36"/>
        <v>72.334426792091932</v>
      </c>
      <c r="Y1195" s="77">
        <f t="shared" si="37"/>
        <v>8.1035161243334201E-3</v>
      </c>
    </row>
    <row r="1196" spans="3:25" x14ac:dyDescent="0.25">
      <c r="C1196" s="19" t="s">
        <v>2951</v>
      </c>
      <c r="D1196" s="6" t="s">
        <v>198</v>
      </c>
      <c r="E1196" s="6" t="s">
        <v>19</v>
      </c>
      <c r="F1196" s="48">
        <v>26.29637292662002</v>
      </c>
      <c r="G1196" s="8">
        <v>85.730533749153395</v>
      </c>
      <c r="H1196" s="9">
        <v>0.550490153771522</v>
      </c>
      <c r="I1196" s="40">
        <v>0</v>
      </c>
      <c r="J1196" s="7">
        <v>0</v>
      </c>
      <c r="K1196" s="9">
        <v>1</v>
      </c>
      <c r="L1196" s="39">
        <v>0.92088541755638098</v>
      </c>
      <c r="M1196" s="47">
        <v>0</v>
      </c>
      <c r="N1196" s="17">
        <v>0.132298576613985</v>
      </c>
      <c r="O1196" s="7">
        <f>Q1196/P1196/N1196</f>
        <v>1</v>
      </c>
      <c r="P1196" s="7">
        <v>1.8842940201646867</v>
      </c>
      <c r="Q1196" s="33">
        <v>0.24928941679003161</v>
      </c>
      <c r="R1196" s="41" t="s">
        <v>1675</v>
      </c>
      <c r="S1196" s="33" t="s">
        <v>1675</v>
      </c>
      <c r="T1196" s="45" t="s">
        <v>1677</v>
      </c>
      <c r="U1196" s="55">
        <f>RANK(Q1196,$Q$5:$Q$3209,0)</f>
        <v>1314</v>
      </c>
      <c r="V1196" s="55">
        <f>RANK(W1196,$W$5:$W$3209,0)</f>
        <v>1192</v>
      </c>
      <c r="W1196" s="55">
        <f>N1196*O1196</f>
        <v>0.132298576613985</v>
      </c>
      <c r="X1196">
        <f t="shared" si="36"/>
        <v>72.202110668697287</v>
      </c>
      <c r="Y1196" s="77">
        <f t="shared" si="37"/>
        <v>8.0886929497125774E-3</v>
      </c>
    </row>
    <row r="1197" spans="3:25" x14ac:dyDescent="0.25">
      <c r="C1197" s="19" t="s">
        <v>3112</v>
      </c>
      <c r="D1197" s="6" t="s">
        <v>1320</v>
      </c>
      <c r="E1197" s="6" t="s">
        <v>4813</v>
      </c>
      <c r="F1197" s="48">
        <v>2.2784193950563401</v>
      </c>
      <c r="G1197" s="8">
        <v>12.845734050180599</v>
      </c>
      <c r="H1197" s="9">
        <v>0.99623202274830602</v>
      </c>
      <c r="I1197" s="40">
        <v>6</v>
      </c>
      <c r="J1197" s="7">
        <v>2</v>
      </c>
      <c r="K1197" s="9">
        <v>0.64000125986897405</v>
      </c>
      <c r="L1197" s="39">
        <v>0</v>
      </c>
      <c r="M1197" s="47">
        <v>0</v>
      </c>
      <c r="N1197" s="17">
        <v>0.13221196585777201</v>
      </c>
      <c r="O1197" s="7">
        <f>Q1197/P1197/N1197</f>
        <v>1</v>
      </c>
      <c r="P1197" s="7">
        <v>1.3369095164615894</v>
      </c>
      <c r="Q1197" s="33">
        <v>0.17675543534535015</v>
      </c>
      <c r="R1197" s="41" t="s">
        <v>1675</v>
      </c>
      <c r="S1197" s="33" t="s">
        <v>1675</v>
      </c>
      <c r="T1197" s="45" t="s">
        <v>1677</v>
      </c>
      <c r="U1197" s="55">
        <f>RANK(Q1197,$Q$5:$Q$3209,0)</f>
        <v>1477</v>
      </c>
      <c r="V1197" s="55">
        <f>RANK(W1197,$W$5:$W$3209,0)</f>
        <v>1193</v>
      </c>
      <c r="W1197" s="55">
        <f>N1197*O1197</f>
        <v>0.13221196585777201</v>
      </c>
      <c r="X1197">
        <f t="shared" si="36"/>
        <v>72.069812092083296</v>
      </c>
      <c r="Y1197" s="77">
        <f t="shared" si="37"/>
        <v>8.0738717408309572E-3</v>
      </c>
    </row>
    <row r="1198" spans="3:25" x14ac:dyDescent="0.25">
      <c r="C1198" s="19" t="s">
        <v>3081</v>
      </c>
      <c r="D1198" s="6" t="s">
        <v>1178</v>
      </c>
      <c r="E1198" s="6" t="s">
        <v>39</v>
      </c>
      <c r="F1198" s="48">
        <v>31.246849100839391</v>
      </c>
      <c r="G1198" s="8">
        <v>42.756765840392497</v>
      </c>
      <c r="H1198" s="9">
        <v>0.99667988536409502</v>
      </c>
      <c r="I1198" s="40">
        <v>0</v>
      </c>
      <c r="J1198" s="7">
        <v>4</v>
      </c>
      <c r="K1198" s="9">
        <v>1</v>
      </c>
      <c r="L1198" s="39">
        <v>0.24649240468814801</v>
      </c>
      <c r="M1198" s="47">
        <v>1</v>
      </c>
      <c r="N1198" s="17">
        <v>0.13163754744880399</v>
      </c>
      <c r="O1198" s="7">
        <f>Q1198/P1198/N1198</f>
        <v>1</v>
      </c>
      <c r="P1198" s="7">
        <v>1.4253278964479086</v>
      </c>
      <c r="Q1198" s="33">
        <v>0.18762666859876553</v>
      </c>
      <c r="R1198" s="41" t="s">
        <v>1675</v>
      </c>
      <c r="S1198" s="33" t="s">
        <v>1675</v>
      </c>
      <c r="T1198" s="45" t="s">
        <v>1677</v>
      </c>
      <c r="U1198" s="55">
        <f>RANK(Q1198,$Q$5:$Q$3209,0)</f>
        <v>1446</v>
      </c>
      <c r="V1198" s="55">
        <f>RANK(W1198,$W$5:$W$3209,0)</f>
        <v>1194</v>
      </c>
      <c r="W1198" s="55">
        <f>N1198*O1198</f>
        <v>0.13163754744880399</v>
      </c>
      <c r="X1198">
        <f t="shared" si="36"/>
        <v>71.937600126225519</v>
      </c>
      <c r="Y1198" s="77">
        <f t="shared" si="37"/>
        <v>8.0590602348209941E-3</v>
      </c>
    </row>
    <row r="1199" spans="3:25" x14ac:dyDescent="0.25">
      <c r="C1199" s="19" t="s">
        <v>2889</v>
      </c>
      <c r="D1199" s="6" t="s">
        <v>375</v>
      </c>
      <c r="E1199" s="6" t="s">
        <v>204</v>
      </c>
      <c r="F1199" s="48">
        <v>6.9340773992698299</v>
      </c>
      <c r="G1199" s="8">
        <v>31.523369699509601</v>
      </c>
      <c r="H1199" s="9">
        <v>0.48481110114967402</v>
      </c>
      <c r="I1199" s="40">
        <v>0</v>
      </c>
      <c r="J1199" s="7">
        <v>11</v>
      </c>
      <c r="K1199" s="9">
        <v>1</v>
      </c>
      <c r="L1199" s="39">
        <v>0.70787532413392895</v>
      </c>
      <c r="M1199" s="47">
        <v>1</v>
      </c>
      <c r="N1199" s="17">
        <v>0.13149683270005699</v>
      </c>
      <c r="O1199" s="7">
        <f>Q1199/P1199/N1199</f>
        <v>1</v>
      </c>
      <c r="P1199" s="7">
        <v>2.1877039890572521</v>
      </c>
      <c r="Q1199" s="33">
        <v>0.28767614544630876</v>
      </c>
      <c r="R1199" s="41" t="s">
        <v>1675</v>
      </c>
      <c r="S1199" s="33" t="s">
        <v>1675</v>
      </c>
      <c r="T1199" s="45" t="s">
        <v>1677</v>
      </c>
      <c r="U1199" s="55">
        <f>RANK(Q1199,$Q$5:$Q$3209,0)</f>
        <v>1251</v>
      </c>
      <c r="V1199" s="55">
        <f>RANK(W1199,$W$5:$W$3209,0)</f>
        <v>1195</v>
      </c>
      <c r="W1199" s="55">
        <f>N1199*O1199</f>
        <v>0.13149683270005699</v>
      </c>
      <c r="X1199">
        <f t="shared" si="36"/>
        <v>71.805962578776715</v>
      </c>
      <c r="Y1199" s="77">
        <f t="shared" si="37"/>
        <v>8.0443130800341711E-3</v>
      </c>
    </row>
    <row r="1200" spans="3:25" x14ac:dyDescent="0.25">
      <c r="C1200" s="19" t="s">
        <v>3114</v>
      </c>
      <c r="D1200" s="6" t="s">
        <v>1352</v>
      </c>
      <c r="E1200" s="6" t="s">
        <v>90</v>
      </c>
      <c r="F1200" s="48">
        <v>9.69886009037414</v>
      </c>
      <c r="G1200" s="8">
        <v>12.301192589832899</v>
      </c>
      <c r="H1200" s="9">
        <v>0.62241476100251303</v>
      </c>
      <c r="I1200" s="40">
        <v>3</v>
      </c>
      <c r="J1200" s="7">
        <v>14</v>
      </c>
      <c r="K1200" s="9">
        <v>0.999999999999999</v>
      </c>
      <c r="L1200" s="39">
        <v>0.56802081610633504</v>
      </c>
      <c r="M1200" s="47">
        <v>0</v>
      </c>
      <c r="N1200" s="17">
        <v>0.13040414068525299</v>
      </c>
      <c r="O1200" s="7">
        <f>Q1200/P1200/N1200</f>
        <v>1</v>
      </c>
      <c r="P1200" s="7">
        <v>1.346499387991714</v>
      </c>
      <c r="Q1200" s="33">
        <v>0.17558909562427852</v>
      </c>
      <c r="R1200" s="41" t="s">
        <v>1675</v>
      </c>
      <c r="S1200" s="33" t="s">
        <v>1675</v>
      </c>
      <c r="T1200" s="45" t="s">
        <v>1677</v>
      </c>
      <c r="U1200" s="55">
        <f>RANK(Q1200,$Q$5:$Q$3209,0)</f>
        <v>1479</v>
      </c>
      <c r="V1200" s="55">
        <f>RANK(W1200,$W$5:$W$3209,0)</f>
        <v>1196</v>
      </c>
      <c r="W1200" s="55">
        <f>N1200*O1200</f>
        <v>0.13040414068525299</v>
      </c>
      <c r="X1200">
        <f t="shared" si="36"/>
        <v>71.674465746076663</v>
      </c>
      <c r="Y1200" s="77">
        <f t="shared" si="37"/>
        <v>8.0295816893072285E-3</v>
      </c>
    </row>
    <row r="1201" spans="3:25" x14ac:dyDescent="0.25">
      <c r="C1201" s="19" t="s">
        <v>829</v>
      </c>
      <c r="D1201" s="6" t="s">
        <v>829</v>
      </c>
      <c r="E1201" s="6" t="s">
        <v>144</v>
      </c>
      <c r="F1201" s="48">
        <v>0.11526297908944901</v>
      </c>
      <c r="G1201" s="8">
        <v>10</v>
      </c>
      <c r="H1201" s="9">
        <v>1</v>
      </c>
      <c r="I1201" s="40">
        <v>0</v>
      </c>
      <c r="J1201" s="7">
        <v>0</v>
      </c>
      <c r="K1201" s="9">
        <v>1</v>
      </c>
      <c r="L1201" s="39">
        <v>1</v>
      </c>
      <c r="M1201" s="47">
        <v>0</v>
      </c>
      <c r="N1201" s="17">
        <v>0.130222282878421</v>
      </c>
      <c r="O1201" s="7">
        <f>Q1201/P1201/N1201</f>
        <v>1</v>
      </c>
      <c r="P1201" s="7">
        <v>4.2748454828761373</v>
      </c>
      <c r="Q1201" s="33">
        <v>0.55668013773263658</v>
      </c>
      <c r="R1201" s="41" t="s">
        <v>1675</v>
      </c>
      <c r="S1201" s="33" t="s">
        <v>1675</v>
      </c>
      <c r="T1201" s="45" t="s">
        <v>1675</v>
      </c>
      <c r="U1201" s="55">
        <f>RANK(Q1201,$Q$5:$Q$3209,0)</f>
        <v>1054</v>
      </c>
      <c r="V1201" s="55">
        <f>RANK(W1201,$W$5:$W$3209,0)</f>
        <v>1197</v>
      </c>
      <c r="W1201" s="55">
        <f>N1201*O1201</f>
        <v>0.130222282878421</v>
      </c>
      <c r="X1201">
        <f t="shared" si="36"/>
        <v>71.544061605391406</v>
      </c>
      <c r="Y1201" s="77">
        <f t="shared" si="37"/>
        <v>8.0149727112094268E-3</v>
      </c>
    </row>
    <row r="1202" spans="3:25" x14ac:dyDescent="0.25">
      <c r="C1202" s="19" t="s">
        <v>651</v>
      </c>
      <c r="D1202" s="6" t="s">
        <v>651</v>
      </c>
      <c r="E1202" s="6" t="s">
        <v>39</v>
      </c>
      <c r="F1202" s="48">
        <v>1.7291576207567601E-3</v>
      </c>
      <c r="G1202" s="8">
        <v>10</v>
      </c>
      <c r="H1202" s="9">
        <v>1</v>
      </c>
      <c r="I1202" s="40">
        <v>0</v>
      </c>
      <c r="J1202" s="7">
        <v>0</v>
      </c>
      <c r="K1202" s="9">
        <v>1</v>
      </c>
      <c r="L1202" s="39">
        <v>1</v>
      </c>
      <c r="M1202" s="47">
        <v>0</v>
      </c>
      <c r="N1202" s="17">
        <v>0.130222282878421</v>
      </c>
      <c r="O1202" s="7">
        <f>Q1202/P1202/N1202</f>
        <v>1</v>
      </c>
      <c r="P1202" s="7">
        <v>3.4526044510020304</v>
      </c>
      <c r="Q1202" s="33">
        <v>0.44960603348568184</v>
      </c>
      <c r="R1202" s="41" t="s">
        <v>1675</v>
      </c>
      <c r="S1202" s="33" t="s">
        <v>1675</v>
      </c>
      <c r="T1202" s="45" t="s">
        <v>1675</v>
      </c>
      <c r="U1202" s="55">
        <f>RANK(Q1202,$Q$5:$Q$3209,0)</f>
        <v>1112</v>
      </c>
      <c r="V1202" s="55">
        <f>RANK(W1202,$W$5:$W$3209,0)</f>
        <v>1197</v>
      </c>
      <c r="W1202" s="55">
        <f>N1202*O1202</f>
        <v>0.130222282878421</v>
      </c>
      <c r="X1202">
        <f t="shared" si="36"/>
        <v>71.413839322512985</v>
      </c>
      <c r="Y1202" s="77">
        <f t="shared" si="37"/>
        <v>8.0003841063658997E-3</v>
      </c>
    </row>
    <row r="1203" spans="3:25" x14ac:dyDescent="0.25">
      <c r="C1203" s="19" t="s">
        <v>2784</v>
      </c>
      <c r="D1203" s="6" t="s">
        <v>479</v>
      </c>
      <c r="E1203" s="6" t="s">
        <v>27</v>
      </c>
      <c r="F1203" s="48">
        <v>0.48373652310040699</v>
      </c>
      <c r="G1203" s="8">
        <v>10</v>
      </c>
      <c r="H1203" s="9">
        <v>1</v>
      </c>
      <c r="I1203" s="40">
        <v>0</v>
      </c>
      <c r="J1203" s="7">
        <v>0</v>
      </c>
      <c r="K1203" s="9">
        <v>1</v>
      </c>
      <c r="L1203" s="39">
        <v>1</v>
      </c>
      <c r="M1203" s="47">
        <v>0</v>
      </c>
      <c r="N1203" s="17">
        <v>0.130222282878421</v>
      </c>
      <c r="O1203" s="7">
        <f>Q1203/P1203/N1203</f>
        <v>1</v>
      </c>
      <c r="P1203" s="7">
        <v>3.1056317949920946</v>
      </c>
      <c r="Q1203" s="33">
        <v>0.40442246212367894</v>
      </c>
      <c r="R1203" s="41" t="s">
        <v>1675</v>
      </c>
      <c r="S1203" s="33" t="s">
        <v>1675</v>
      </c>
      <c r="T1203" s="45" t="s">
        <v>1675</v>
      </c>
      <c r="U1203" s="55">
        <f>RANK(Q1203,$Q$5:$Q$3209,0)</f>
        <v>1143</v>
      </c>
      <c r="V1203" s="55">
        <f>RANK(W1203,$W$5:$W$3209,0)</f>
        <v>1197</v>
      </c>
      <c r="W1203" s="55">
        <f>N1203*O1203</f>
        <v>0.130222282878421</v>
      </c>
      <c r="X1203">
        <f t="shared" si="36"/>
        <v>71.283617039634564</v>
      </c>
      <c r="Y1203" s="77">
        <f t="shared" si="37"/>
        <v>7.9857955015223744E-3</v>
      </c>
    </row>
    <row r="1204" spans="3:25" x14ac:dyDescent="0.25">
      <c r="C1204" s="19" t="s">
        <v>2921</v>
      </c>
      <c r="D1204" s="6" t="s">
        <v>1460</v>
      </c>
      <c r="E1204" s="6" t="s">
        <v>204</v>
      </c>
      <c r="F1204" s="48">
        <v>0.17031996453074</v>
      </c>
      <c r="G1204" s="8">
        <v>10</v>
      </c>
      <c r="H1204" s="9">
        <v>1</v>
      </c>
      <c r="I1204" s="40">
        <v>0</v>
      </c>
      <c r="J1204" s="7">
        <v>0</v>
      </c>
      <c r="K1204" s="9">
        <v>1</v>
      </c>
      <c r="L1204" s="39">
        <v>1</v>
      </c>
      <c r="M1204" s="47">
        <v>0</v>
      </c>
      <c r="N1204" s="17">
        <v>0.130222282878421</v>
      </c>
      <c r="O1204" s="7">
        <f>Q1204/P1204/N1204</f>
        <v>1</v>
      </c>
      <c r="P1204" s="7">
        <v>2.0728739457657861</v>
      </c>
      <c r="Q1204" s="33">
        <v>0.26993437733682091</v>
      </c>
      <c r="R1204" s="41" t="s">
        <v>1675</v>
      </c>
      <c r="S1204" s="33" t="s">
        <v>1675</v>
      </c>
      <c r="T1204" s="45" t="s">
        <v>1677</v>
      </c>
      <c r="U1204" s="55">
        <f>RANK(Q1204,$Q$5:$Q$3209,0)</f>
        <v>1284</v>
      </c>
      <c r="V1204" s="55">
        <f>RANK(W1204,$W$5:$W$3209,0)</f>
        <v>1197</v>
      </c>
      <c r="W1204" s="55">
        <f>N1204*O1204</f>
        <v>0.130222282878421</v>
      </c>
      <c r="X1204">
        <f t="shared" si="36"/>
        <v>71.153394756756143</v>
      </c>
      <c r="Y1204" s="77">
        <f t="shared" si="37"/>
        <v>7.9712068966788473E-3</v>
      </c>
    </row>
    <row r="1205" spans="3:25" x14ac:dyDescent="0.25">
      <c r="C1205" s="19" t="s">
        <v>3208</v>
      </c>
      <c r="D1205" s="6" t="s">
        <v>406</v>
      </c>
      <c r="E1205" s="6" t="s">
        <v>131</v>
      </c>
      <c r="F1205" s="48">
        <v>32.959704243059697</v>
      </c>
      <c r="G1205" s="8">
        <v>79.384938238968999</v>
      </c>
      <c r="H1205" s="9">
        <v>0.82838191695070296</v>
      </c>
      <c r="I1205" s="40">
        <v>19</v>
      </c>
      <c r="J1205" s="7">
        <v>24</v>
      </c>
      <c r="K1205" s="9">
        <v>1</v>
      </c>
      <c r="L1205" s="39">
        <v>0</v>
      </c>
      <c r="M1205" s="47">
        <v>0</v>
      </c>
      <c r="N1205" s="17">
        <v>0.12942764001551901</v>
      </c>
      <c r="O1205" s="7">
        <f>Q1205/P1205/N1205</f>
        <v>1</v>
      </c>
      <c r="P1205" s="7">
        <v>1.1227580281485094</v>
      </c>
      <c r="Q1205" s="33">
        <v>0.14531592189173925</v>
      </c>
      <c r="R1205" s="41" t="s">
        <v>1675</v>
      </c>
      <c r="S1205" s="33" t="s">
        <v>1675</v>
      </c>
      <c r="T1205" s="45" t="s">
        <v>1677</v>
      </c>
      <c r="U1205" s="55">
        <f>RANK(Q1205,$Q$5:$Q$3209,0)</f>
        <v>1574</v>
      </c>
      <c r="V1205" s="55">
        <f>RANK(W1205,$W$5:$W$3209,0)</f>
        <v>1201</v>
      </c>
      <c r="W1205" s="55">
        <f>N1205*O1205</f>
        <v>0.12942764001551901</v>
      </c>
      <c r="X1205">
        <f t="shared" si="36"/>
        <v>71.023172473877722</v>
      </c>
      <c r="Y1205" s="77">
        <f t="shared" si="37"/>
        <v>7.9566182918353219E-3</v>
      </c>
    </row>
    <row r="1206" spans="3:25" x14ac:dyDescent="0.25">
      <c r="C1206" s="19" t="s">
        <v>3133</v>
      </c>
      <c r="D1206" s="6" t="s">
        <v>695</v>
      </c>
      <c r="E1206" s="6" t="s">
        <v>19</v>
      </c>
      <c r="F1206" s="48">
        <v>33.360143001645497</v>
      </c>
      <c r="G1206" s="8">
        <v>63.534808931055501</v>
      </c>
      <c r="H1206" s="9">
        <v>0.83515361307240199</v>
      </c>
      <c r="I1206" s="40">
        <v>3</v>
      </c>
      <c r="J1206" s="7">
        <v>7</v>
      </c>
      <c r="K1206" s="9">
        <v>0.68394655224254997</v>
      </c>
      <c r="L1206" s="39">
        <v>0.43968507485436698</v>
      </c>
      <c r="M1206" s="47">
        <v>0</v>
      </c>
      <c r="N1206" s="17">
        <v>0.12892046235870999</v>
      </c>
      <c r="O1206" s="7">
        <f>Q1206/P1206/N1206</f>
        <v>1</v>
      </c>
      <c r="P1206" s="7">
        <v>1.325399603944359</v>
      </c>
      <c r="Q1206" s="33">
        <v>0.17087112975055785</v>
      </c>
      <c r="R1206" s="41" t="s">
        <v>1675</v>
      </c>
      <c r="S1206" s="33" t="s">
        <v>1675</v>
      </c>
      <c r="T1206" s="45" t="s">
        <v>1677</v>
      </c>
      <c r="U1206" s="55">
        <f>RANK(Q1206,$Q$5:$Q$3209,0)</f>
        <v>1498</v>
      </c>
      <c r="V1206" s="55">
        <f>RANK(W1206,$W$5:$W$3209,0)</f>
        <v>1202</v>
      </c>
      <c r="W1206" s="55">
        <f>N1206*O1206</f>
        <v>0.12892046235870999</v>
      </c>
      <c r="X1206">
        <f t="shared" si="36"/>
        <v>70.8937448338622</v>
      </c>
      <c r="Y1206" s="77">
        <f t="shared" si="37"/>
        <v>7.9421187096264962E-3</v>
      </c>
    </row>
    <row r="1207" spans="3:25" x14ac:dyDescent="0.25">
      <c r="C1207" s="19" t="s">
        <v>2766</v>
      </c>
      <c r="D1207" s="6" t="s">
        <v>65</v>
      </c>
      <c r="E1207" s="6" t="s">
        <v>22</v>
      </c>
      <c r="F1207" s="48">
        <v>6.1450190127869675</v>
      </c>
      <c r="G1207" s="8">
        <v>55.627720429486502</v>
      </c>
      <c r="H1207" s="9">
        <v>5.1961133037976698E-2</v>
      </c>
      <c r="I1207" s="40">
        <v>2</v>
      </c>
      <c r="J1207" s="7">
        <v>13</v>
      </c>
      <c r="K1207" s="9">
        <v>0.81972560100802805</v>
      </c>
      <c r="L1207" s="39">
        <v>0.88045752307740799</v>
      </c>
      <c r="M1207" s="47">
        <v>0</v>
      </c>
      <c r="N1207" s="17">
        <v>0.12885956029107301</v>
      </c>
      <c r="O1207" s="7">
        <f>Q1207/P1207/N1207</f>
        <v>1</v>
      </c>
      <c r="P1207" s="7">
        <v>3.3628389918163646</v>
      </c>
      <c r="Q1207" s="33">
        <v>0.43333395381513201</v>
      </c>
      <c r="R1207" s="41" t="s">
        <v>1675</v>
      </c>
      <c r="S1207" s="33" t="s">
        <v>1675</v>
      </c>
      <c r="T1207" s="45" t="s">
        <v>1675</v>
      </c>
      <c r="U1207" s="55">
        <f>RANK(Q1207,$Q$5:$Q$3209,0)</f>
        <v>1125</v>
      </c>
      <c r="V1207" s="55">
        <f>RANK(W1207,$W$5:$W$3209,0)</f>
        <v>1203</v>
      </c>
      <c r="W1207" s="55">
        <f>N1207*O1207</f>
        <v>0.12885956029107301</v>
      </c>
      <c r="X1207">
        <f t="shared" si="36"/>
        <v>70.764824371503494</v>
      </c>
      <c r="Y1207" s="77">
        <f t="shared" si="37"/>
        <v>7.9276759457613307E-3</v>
      </c>
    </row>
    <row r="1208" spans="3:25" x14ac:dyDescent="0.25">
      <c r="C1208" s="19" t="s">
        <v>2938</v>
      </c>
      <c r="D1208" s="6" t="s">
        <v>1270</v>
      </c>
      <c r="E1208" s="6" t="s">
        <v>16</v>
      </c>
      <c r="F1208" s="48">
        <v>30.640052052603401</v>
      </c>
      <c r="G1208" s="8">
        <v>10.356574041095801</v>
      </c>
      <c r="H1208" s="9">
        <v>0.73567229511184395</v>
      </c>
      <c r="I1208" s="40">
        <v>9</v>
      </c>
      <c r="J1208" s="7">
        <v>18</v>
      </c>
      <c r="K1208" s="9">
        <v>1</v>
      </c>
      <c r="L1208" s="39">
        <v>0</v>
      </c>
      <c r="M1208" s="47">
        <v>0</v>
      </c>
      <c r="N1208" s="17">
        <v>0.12879995902673</v>
      </c>
      <c r="O1208" s="7">
        <f>Q1208/P1208/N1208</f>
        <v>1</v>
      </c>
      <c r="P1208" s="7">
        <v>2.0037685819272268</v>
      </c>
      <c r="Q1208" s="33">
        <v>0.25808531125127571</v>
      </c>
      <c r="R1208" s="41" t="s">
        <v>1675</v>
      </c>
      <c r="S1208" s="33" t="s">
        <v>1675</v>
      </c>
      <c r="T1208" s="45" t="s">
        <v>1677</v>
      </c>
      <c r="U1208" s="55">
        <f>RANK(Q1208,$Q$5:$Q$3209,0)</f>
        <v>1301</v>
      </c>
      <c r="V1208" s="55">
        <f>RANK(W1208,$W$5:$W$3209,0)</f>
        <v>1204</v>
      </c>
      <c r="W1208" s="55">
        <f>N1208*O1208</f>
        <v>0.12879995902673</v>
      </c>
      <c r="X1208">
        <f t="shared" si="36"/>
        <v>70.635964811212418</v>
      </c>
      <c r="Y1208" s="77">
        <f t="shared" si="37"/>
        <v>7.9132400046624321E-3</v>
      </c>
    </row>
    <row r="1209" spans="3:25" x14ac:dyDescent="0.25">
      <c r="C1209" s="19" t="s">
        <v>2836</v>
      </c>
      <c r="D1209" s="6" t="s">
        <v>928</v>
      </c>
      <c r="E1209" s="6" t="s">
        <v>131</v>
      </c>
      <c r="F1209" s="48">
        <v>0.385845041837097</v>
      </c>
      <c r="G1209" s="8">
        <v>10</v>
      </c>
      <c r="H1209" s="9">
        <v>0.33507481599050298</v>
      </c>
      <c r="I1209" s="40">
        <v>0</v>
      </c>
      <c r="J1209" s="7">
        <v>1</v>
      </c>
      <c r="K1209" s="9">
        <v>0.31009217578830001</v>
      </c>
      <c r="L1209" s="39">
        <v>0</v>
      </c>
      <c r="M1209" s="47">
        <v>0</v>
      </c>
      <c r="N1209" s="17">
        <v>8.5975310925643193E-3</v>
      </c>
      <c r="O1209" s="7">
        <f>Q1209/P1209/N1209</f>
        <v>14.950713546377351</v>
      </c>
      <c r="P1209" s="7">
        <v>2.5668666756495231</v>
      </c>
      <c r="Q1209" s="33">
        <v>0.32994305206513497</v>
      </c>
      <c r="R1209" s="38" t="s">
        <v>1677</v>
      </c>
      <c r="S1209" s="33" t="s">
        <v>1677</v>
      </c>
      <c r="T1209" s="45" t="s">
        <v>1676</v>
      </c>
      <c r="U1209" s="55">
        <f>RANK(Q1209,$Q$5:$Q$3209,0)</f>
        <v>1198</v>
      </c>
      <c r="V1209" s="55">
        <f>RANK(W1209,$W$5:$W$3209,0)</f>
        <v>1205</v>
      </c>
      <c r="W1209" s="55">
        <f>N1209*O1209</f>
        <v>0.12853922457100184</v>
      </c>
      <c r="X1209">
        <f t="shared" si="36"/>
        <v>70.507164852185682</v>
      </c>
      <c r="Y1209" s="77">
        <f t="shared" si="37"/>
        <v>7.8988107406027797E-3</v>
      </c>
    </row>
    <row r="1210" spans="3:25" x14ac:dyDescent="0.25">
      <c r="C1210" s="19" t="s">
        <v>2732</v>
      </c>
      <c r="D1210" s="6" t="s">
        <v>906</v>
      </c>
      <c r="E1210" s="6" t="s">
        <v>39</v>
      </c>
      <c r="F1210" s="48">
        <v>4.7176744776976802</v>
      </c>
      <c r="G1210" s="8">
        <v>9.9999999999999893</v>
      </c>
      <c r="H1210" s="9">
        <v>0.61753276568579096</v>
      </c>
      <c r="I1210" s="40">
        <v>3</v>
      </c>
      <c r="J1210" s="7">
        <v>6</v>
      </c>
      <c r="K1210" s="9">
        <v>1</v>
      </c>
      <c r="L1210" s="39">
        <v>1</v>
      </c>
      <c r="M1210" s="47">
        <v>0</v>
      </c>
      <c r="N1210" s="17">
        <v>0.12837347623053899</v>
      </c>
      <c r="O1210" s="7">
        <f>Q1210/P1210/N1210</f>
        <v>1</v>
      </c>
      <c r="P1210" s="7">
        <v>3.8138212775530866</v>
      </c>
      <c r="Q1210" s="33">
        <v>0.48959349512148503</v>
      </c>
      <c r="R1210" s="41" t="s">
        <v>1675</v>
      </c>
      <c r="S1210" s="33" t="s">
        <v>1675</v>
      </c>
      <c r="T1210" s="45" t="s">
        <v>1675</v>
      </c>
      <c r="U1210" s="55">
        <f>RANK(Q1210,$Q$5:$Q$3209,0)</f>
        <v>1090</v>
      </c>
      <c r="V1210" s="55">
        <f>RANK(W1210,$W$5:$W$3209,0)</f>
        <v>1206</v>
      </c>
      <c r="W1210" s="55">
        <f>N1210*O1210</f>
        <v>0.12837347623053899</v>
      </c>
      <c r="X1210">
        <f t="shared" si="36"/>
        <v>70.378625627614682</v>
      </c>
      <c r="Y1210" s="77">
        <f t="shared" si="37"/>
        <v>7.8844106862287506E-3</v>
      </c>
    </row>
    <row r="1211" spans="3:25" x14ac:dyDescent="0.25">
      <c r="C1211" s="19" t="s">
        <v>2980</v>
      </c>
      <c r="D1211" s="6" t="s">
        <v>870</v>
      </c>
      <c r="E1211" s="6" t="s">
        <v>16</v>
      </c>
      <c r="F1211" s="48">
        <v>20.08039811642454</v>
      </c>
      <c r="G1211" s="8">
        <v>56.377669253094098</v>
      </c>
      <c r="H1211" s="9">
        <v>0.98025544437713696</v>
      </c>
      <c r="I1211" s="40">
        <v>4</v>
      </c>
      <c r="J1211" s="7">
        <v>10</v>
      </c>
      <c r="K1211" s="9">
        <v>0.999999999999997</v>
      </c>
      <c r="L1211" s="39">
        <v>0.56178503819584302</v>
      </c>
      <c r="M1211" s="47">
        <v>1</v>
      </c>
      <c r="N1211" s="17">
        <v>0.12833955133245301</v>
      </c>
      <c r="O1211" s="7">
        <f>Q1211/P1211/N1211</f>
        <v>1</v>
      </c>
      <c r="P1211" s="7">
        <v>1.8504827917447295</v>
      </c>
      <c r="Q1211" s="33">
        <v>0.23749013124094365</v>
      </c>
      <c r="R1211" s="41" t="s">
        <v>1675</v>
      </c>
      <c r="S1211" s="33" t="s">
        <v>1675</v>
      </c>
      <c r="T1211" s="45" t="s">
        <v>1677</v>
      </c>
      <c r="U1211" s="55">
        <f>RANK(Q1211,$Q$5:$Q$3209,0)</f>
        <v>1343</v>
      </c>
      <c r="V1211" s="55">
        <f>RANK(W1211,$W$5:$W$3209,0)</f>
        <v>1207</v>
      </c>
      <c r="W1211" s="55">
        <f>N1211*O1211</f>
        <v>0.12833955133245301</v>
      </c>
      <c r="X1211">
        <f t="shared" si="36"/>
        <v>70.250252151384146</v>
      </c>
      <c r="Y1211" s="77">
        <f t="shared" si="37"/>
        <v>7.8700292003899136E-3</v>
      </c>
    </row>
    <row r="1212" spans="3:25" x14ac:dyDescent="0.25">
      <c r="C1212" s="19" t="s">
        <v>2877</v>
      </c>
      <c r="D1212" s="6" t="s">
        <v>978</v>
      </c>
      <c r="E1212" s="6" t="s">
        <v>90</v>
      </c>
      <c r="F1212" s="48">
        <v>44.109251574883153</v>
      </c>
      <c r="G1212" s="8">
        <v>32.630102671390397</v>
      </c>
      <c r="H1212" s="9">
        <v>0.939091638357751</v>
      </c>
      <c r="I1212" s="40">
        <v>4</v>
      </c>
      <c r="J1212" s="7">
        <v>19</v>
      </c>
      <c r="K1212" s="9">
        <v>0.999999999999999</v>
      </c>
      <c r="L1212" s="39">
        <v>7.4461752268947898E-2</v>
      </c>
      <c r="M1212" s="47">
        <v>0</v>
      </c>
      <c r="N1212" s="17">
        <v>0.12831430000060801</v>
      </c>
      <c r="O1212" s="7">
        <f>Q1212/P1212/N1212</f>
        <v>1</v>
      </c>
      <c r="P1212" s="7">
        <v>2.3192241753379128</v>
      </c>
      <c r="Q1212" s="33">
        <v>0.29758962660297167</v>
      </c>
      <c r="R1212" s="41" t="s">
        <v>1675</v>
      </c>
      <c r="S1212" s="33" t="s">
        <v>1675</v>
      </c>
      <c r="T1212" s="45" t="s">
        <v>1676</v>
      </c>
      <c r="U1212" s="55">
        <f>RANK(Q1212,$Q$5:$Q$3209,0)</f>
        <v>1239</v>
      </c>
      <c r="V1212" s="55">
        <f>RANK(W1212,$W$5:$W$3209,0)</f>
        <v>1208</v>
      </c>
      <c r="W1212" s="55">
        <f>N1212*O1212</f>
        <v>0.12831430000060801</v>
      </c>
      <c r="X1212">
        <f t="shared" si="36"/>
        <v>70.121912600051687</v>
      </c>
      <c r="Y1212" s="77">
        <f t="shared" si="37"/>
        <v>7.8556515151059544E-3</v>
      </c>
    </row>
    <row r="1213" spans="3:25" x14ac:dyDescent="0.25">
      <c r="C1213" s="19" t="s">
        <v>2740</v>
      </c>
      <c r="D1213" s="6" t="s">
        <v>537</v>
      </c>
      <c r="E1213" s="6" t="s">
        <v>27</v>
      </c>
      <c r="F1213" s="48">
        <v>2.9890629114341101</v>
      </c>
      <c r="G1213" s="8">
        <v>10</v>
      </c>
      <c r="H1213" s="9">
        <v>0.96780776426232296</v>
      </c>
      <c r="I1213" s="40">
        <v>2</v>
      </c>
      <c r="J1213" s="7">
        <v>0</v>
      </c>
      <c r="K1213" s="9">
        <v>0.97576634263149797</v>
      </c>
      <c r="L1213" s="39">
        <v>1</v>
      </c>
      <c r="M1213" s="47">
        <v>0</v>
      </c>
      <c r="N1213" s="17">
        <v>0.12748585033996199</v>
      </c>
      <c r="O1213" s="7">
        <f>Q1213/P1213/N1213</f>
        <v>1</v>
      </c>
      <c r="P1213" s="7">
        <v>3.7532646817398252</v>
      </c>
      <c r="Q1213" s="33">
        <v>0.47848813950254843</v>
      </c>
      <c r="R1213" s="41" t="s">
        <v>1675</v>
      </c>
      <c r="S1213" s="33" t="s">
        <v>1675</v>
      </c>
      <c r="T1213" s="45" t="s">
        <v>1675</v>
      </c>
      <c r="U1213" s="55">
        <f>RANK(Q1213,$Q$5:$Q$3209,0)</f>
        <v>1098</v>
      </c>
      <c r="V1213" s="55">
        <f>RANK(W1213,$W$5:$W$3209,0)</f>
        <v>1209</v>
      </c>
      <c r="W1213" s="55">
        <f>N1213*O1213</f>
        <v>0.12748585033996199</v>
      </c>
      <c r="X1213">
        <f t="shared" si="36"/>
        <v>69.993598300051076</v>
      </c>
      <c r="Y1213" s="77">
        <f t="shared" si="37"/>
        <v>7.841276658690402E-3</v>
      </c>
    </row>
    <row r="1214" spans="3:25" x14ac:dyDescent="0.25">
      <c r="C1214" s="19" t="s">
        <v>2804</v>
      </c>
      <c r="D1214" s="6" t="s">
        <v>711</v>
      </c>
      <c r="E1214" s="6" t="s">
        <v>27</v>
      </c>
      <c r="F1214" s="48">
        <v>6.0187378088649801</v>
      </c>
      <c r="G1214" s="8">
        <v>18.650164897955399</v>
      </c>
      <c r="H1214" s="9">
        <v>0.32257589870377101</v>
      </c>
      <c r="I1214" s="40">
        <v>14</v>
      </c>
      <c r="J1214" s="7">
        <v>1</v>
      </c>
      <c r="K1214" s="9">
        <v>1</v>
      </c>
      <c r="L1214" s="39">
        <v>1</v>
      </c>
      <c r="M1214" s="47">
        <v>0</v>
      </c>
      <c r="N1214" s="17">
        <v>0.12726026633430801</v>
      </c>
      <c r="O1214" s="7">
        <f>Q1214/P1214/N1214</f>
        <v>1</v>
      </c>
      <c r="P1214" s="7">
        <v>2.9536884748363126</v>
      </c>
      <c r="Q1214" s="33">
        <v>0.37588718197624515</v>
      </c>
      <c r="R1214" s="41" t="s">
        <v>1675</v>
      </c>
      <c r="S1214" s="33" t="s">
        <v>1675</v>
      </c>
      <c r="T1214" s="45" t="s">
        <v>1676</v>
      </c>
      <c r="U1214" s="55">
        <f>RANK(Q1214,$Q$5:$Q$3209,0)</f>
        <v>1163</v>
      </c>
      <c r="V1214" s="55">
        <f>RANK(W1214,$W$5:$W$3209,0)</f>
        <v>1210</v>
      </c>
      <c r="W1214" s="55">
        <f>N1214*O1214</f>
        <v>0.12726026633430801</v>
      </c>
      <c r="X1214">
        <f t="shared" si="36"/>
        <v>69.86611244971111</v>
      </c>
      <c r="Y1214" s="77">
        <f t="shared" si="37"/>
        <v>7.8269946122338299E-3</v>
      </c>
    </row>
    <row r="1215" spans="3:25" x14ac:dyDescent="0.25">
      <c r="C1215" s="19" t="s">
        <v>2888</v>
      </c>
      <c r="D1215" s="6" t="s">
        <v>375</v>
      </c>
      <c r="E1215" s="6" t="s">
        <v>204</v>
      </c>
      <c r="F1215" s="48">
        <v>17.849967298977951</v>
      </c>
      <c r="G1215" s="8">
        <v>46.839664533454503</v>
      </c>
      <c r="H1215" s="9">
        <v>0.49769421966670901</v>
      </c>
      <c r="I1215" s="40">
        <v>4</v>
      </c>
      <c r="J1215" s="7">
        <v>7</v>
      </c>
      <c r="K1215" s="9">
        <v>0.97955212263267599</v>
      </c>
      <c r="L1215" s="39">
        <v>0.39868328279965098</v>
      </c>
      <c r="M1215" s="47">
        <v>0</v>
      </c>
      <c r="N1215" s="17">
        <v>0.12708423635424501</v>
      </c>
      <c r="O1215" s="7">
        <f>Q1215/P1215/N1215</f>
        <v>1</v>
      </c>
      <c r="P1215" s="7">
        <v>2.2729937208830986</v>
      </c>
      <c r="Q1215" s="33">
        <v>0.28886167125642254</v>
      </c>
      <c r="R1215" s="41" t="s">
        <v>1675</v>
      </c>
      <c r="S1215" s="33" t="s">
        <v>1675</v>
      </c>
      <c r="T1215" s="45" t="s">
        <v>1676</v>
      </c>
      <c r="U1215" s="55">
        <f>RANK(Q1215,$Q$5:$Q$3209,0)</f>
        <v>1250</v>
      </c>
      <c r="V1215" s="55">
        <f>RANK(W1215,$W$5:$W$3209,0)</f>
        <v>1211</v>
      </c>
      <c r="W1215" s="55">
        <f>N1215*O1215</f>
        <v>0.12708423635424501</v>
      </c>
      <c r="X1215">
        <f t="shared" si="36"/>
        <v>69.738852183376807</v>
      </c>
      <c r="Y1215" s="77">
        <f t="shared" si="37"/>
        <v>7.8127378376112687E-3</v>
      </c>
    </row>
    <row r="1216" spans="3:25" x14ac:dyDescent="0.25">
      <c r="C1216" s="19" t="s">
        <v>2787</v>
      </c>
      <c r="D1216" s="6" t="s">
        <v>853</v>
      </c>
      <c r="E1216" s="6" t="s">
        <v>27</v>
      </c>
      <c r="F1216" s="48">
        <v>1.03742326587557</v>
      </c>
      <c r="G1216" s="8">
        <v>10</v>
      </c>
      <c r="H1216" s="9">
        <v>0.50886472001229499</v>
      </c>
      <c r="I1216" s="40">
        <v>1</v>
      </c>
      <c r="J1216" s="7">
        <v>2</v>
      </c>
      <c r="K1216" s="9">
        <v>0.40524853351618201</v>
      </c>
      <c r="L1216" s="39">
        <v>0</v>
      </c>
      <c r="M1216" s="47">
        <v>0</v>
      </c>
      <c r="N1216" s="17">
        <v>1.1265899386528701E-2</v>
      </c>
      <c r="O1216" s="7">
        <f>Q1216/P1216/N1216</f>
        <v>11.218349420457526</v>
      </c>
      <c r="P1216" s="7">
        <v>3.182633380283713</v>
      </c>
      <c r="Q1216" s="33">
        <v>0.40223647004463714</v>
      </c>
      <c r="R1216" s="38" t="s">
        <v>1677</v>
      </c>
      <c r="S1216" s="33" t="s">
        <v>1677</v>
      </c>
      <c r="T1216" s="45" t="s">
        <v>1675</v>
      </c>
      <c r="U1216" s="55">
        <f>RANK(Q1216,$Q$5:$Q$3209,0)</f>
        <v>1146</v>
      </c>
      <c r="V1216" s="55">
        <f>RANK(W1216,$W$5:$W$3209,0)</f>
        <v>1212</v>
      </c>
      <c r="W1216" s="55">
        <f>N1216*O1216</f>
        <v>0.12638479585379706</v>
      </c>
      <c r="X1216">
        <f t="shared" si="36"/>
        <v>69.611767947022557</v>
      </c>
      <c r="Y1216" s="77">
        <f t="shared" si="37"/>
        <v>7.7985007833603886E-3</v>
      </c>
    </row>
    <row r="1217" spans="3:25" x14ac:dyDescent="0.25">
      <c r="C1217" s="19" t="s">
        <v>2797</v>
      </c>
      <c r="D1217" s="6" t="s">
        <v>420</v>
      </c>
      <c r="E1217" s="6" t="s">
        <v>16</v>
      </c>
      <c r="F1217" s="48">
        <v>9.0659229724014789</v>
      </c>
      <c r="G1217" s="8">
        <v>10</v>
      </c>
      <c r="H1217" s="9">
        <v>0.43466123026680298</v>
      </c>
      <c r="I1217" s="40">
        <v>3</v>
      </c>
      <c r="J1217" s="7">
        <v>13</v>
      </c>
      <c r="K1217" s="9">
        <v>1</v>
      </c>
      <c r="L1217" s="39">
        <v>0.82122485227958697</v>
      </c>
      <c r="M1217" s="47">
        <v>1</v>
      </c>
      <c r="N1217" s="17">
        <v>0.12525301225059299</v>
      </c>
      <c r="O1217" s="7">
        <f>Q1217/P1217/N1217</f>
        <v>1</v>
      </c>
      <c r="P1217" s="7">
        <v>3.1036745449374243</v>
      </c>
      <c r="Q1217" s="33">
        <v>0.38874458579890081</v>
      </c>
      <c r="R1217" s="41" t="s">
        <v>1675</v>
      </c>
      <c r="S1217" s="33" t="s">
        <v>1675</v>
      </c>
      <c r="T1217" s="45" t="s">
        <v>1675</v>
      </c>
      <c r="U1217" s="55">
        <f>RANK(Q1217,$Q$5:$Q$3209,0)</f>
        <v>1156</v>
      </c>
      <c r="V1217" s="55">
        <f>RANK(W1217,$W$5:$W$3209,0)</f>
        <v>1213</v>
      </c>
      <c r="W1217" s="55">
        <f>N1217*O1217</f>
        <v>0.12525301225059299</v>
      </c>
      <c r="X1217">
        <f t="shared" si="36"/>
        <v>69.485383151168762</v>
      </c>
      <c r="Y1217" s="77">
        <f t="shared" si="37"/>
        <v>7.7843420863679385E-3</v>
      </c>
    </row>
    <row r="1218" spans="3:25" x14ac:dyDescent="0.25">
      <c r="C1218" s="19" t="s">
        <v>2798</v>
      </c>
      <c r="D1218" s="6" t="s">
        <v>17</v>
      </c>
      <c r="E1218" s="6" t="s">
        <v>19</v>
      </c>
      <c r="F1218" s="48">
        <v>0.80535856149211005</v>
      </c>
      <c r="G1218" s="8">
        <v>36.800598998432299</v>
      </c>
      <c r="H1218" s="9">
        <v>0.36574889259945398</v>
      </c>
      <c r="I1218" s="40">
        <v>2</v>
      </c>
      <c r="J1218" s="7">
        <v>0</v>
      </c>
      <c r="K1218" s="9">
        <v>1</v>
      </c>
      <c r="L1218" s="39">
        <v>1</v>
      </c>
      <c r="M1218" s="47">
        <v>0</v>
      </c>
      <c r="N1218" s="17">
        <v>0.12505212962527401</v>
      </c>
      <c r="O1218" s="7">
        <f>Q1218/P1218/N1218</f>
        <v>1</v>
      </c>
      <c r="P1218" s="7">
        <v>3.1061683508545022</v>
      </c>
      <c r="Q1218" s="33">
        <v>0.3884329672489808</v>
      </c>
      <c r="R1218" s="41" t="s">
        <v>1675</v>
      </c>
      <c r="S1218" s="33" t="s">
        <v>1675</v>
      </c>
      <c r="T1218" s="45" t="s">
        <v>1675</v>
      </c>
      <c r="U1218" s="55">
        <f>RANK(Q1218,$Q$5:$Q$3209,0)</f>
        <v>1157</v>
      </c>
      <c r="V1218" s="55">
        <f>RANK(W1218,$W$5:$W$3209,0)</f>
        <v>1214</v>
      </c>
      <c r="W1218" s="55">
        <f>N1218*O1218</f>
        <v>0.12505212962527401</v>
      </c>
      <c r="X1218">
        <f t="shared" si="36"/>
        <v>69.360130138918166</v>
      </c>
      <c r="Y1218" s="77">
        <f t="shared" si="37"/>
        <v>7.7703101813759853E-3</v>
      </c>
    </row>
    <row r="1219" spans="3:25" x14ac:dyDescent="0.25">
      <c r="C1219" s="19" t="s">
        <v>2822</v>
      </c>
      <c r="D1219" s="6" t="s">
        <v>709</v>
      </c>
      <c r="E1219" s="6" t="s">
        <v>16</v>
      </c>
      <c r="F1219" s="48">
        <v>8.4936368295139994E-2</v>
      </c>
      <c r="G1219" s="8">
        <v>10</v>
      </c>
      <c r="H1219" s="9">
        <v>1</v>
      </c>
      <c r="I1219" s="40">
        <v>0</v>
      </c>
      <c r="J1219" s="7">
        <v>1</v>
      </c>
      <c r="K1219" s="9">
        <v>2.21098328331167E-2</v>
      </c>
      <c r="L1219" s="39">
        <v>0</v>
      </c>
      <c r="M1219" s="47">
        <v>0</v>
      </c>
      <c r="N1219" s="17">
        <v>1.1123177879363601E-2</v>
      </c>
      <c r="O1219" s="7">
        <f>Q1219/P1219/N1219</f>
        <v>11.218349420457526</v>
      </c>
      <c r="P1219" s="7">
        <v>2.8137404479677048</v>
      </c>
      <c r="Q1219" s="33">
        <v>0.35110893301020107</v>
      </c>
      <c r="R1219" s="38" t="s">
        <v>1677</v>
      </c>
      <c r="S1219" s="33" t="s">
        <v>1677</v>
      </c>
      <c r="T1219" s="45" t="s">
        <v>1676</v>
      </c>
      <c r="U1219" s="55">
        <f>RANK(Q1219,$Q$5:$Q$3209,0)</f>
        <v>1183</v>
      </c>
      <c r="V1219" s="55">
        <f>RANK(W1219,$W$5:$W$3209,0)</f>
        <v>1215</v>
      </c>
      <c r="W1219" s="55">
        <f>N1219*O1219</f>
        <v>0.12478369611660463</v>
      </c>
      <c r="X1219">
        <f t="shared" si="36"/>
        <v>69.235078009292891</v>
      </c>
      <c r="Y1219" s="77">
        <f t="shared" si="37"/>
        <v>7.7563007809598695E-3</v>
      </c>
    </row>
    <row r="1220" spans="3:25" x14ac:dyDescent="0.25">
      <c r="C1220" s="19" t="s">
        <v>2686</v>
      </c>
      <c r="D1220" s="6" t="s">
        <v>1216</v>
      </c>
      <c r="E1220" s="6" t="s">
        <v>27</v>
      </c>
      <c r="F1220" s="48">
        <v>2.3123391461912501E-3</v>
      </c>
      <c r="G1220" s="8">
        <v>10</v>
      </c>
      <c r="H1220" s="9">
        <v>0</v>
      </c>
      <c r="I1220" s="40">
        <v>0</v>
      </c>
      <c r="J1220" s="7">
        <v>0</v>
      </c>
      <c r="K1220" s="9">
        <v>2.5797325133534001E-4</v>
      </c>
      <c r="L1220" s="39">
        <v>0</v>
      </c>
      <c r="M1220" s="47">
        <v>0</v>
      </c>
      <c r="N1220" s="17">
        <v>4.6992236662636204E-3</v>
      </c>
      <c r="O1220" s="7">
        <f>Q1220/P1220/N1220</f>
        <v>26.553376868630973</v>
      </c>
      <c r="P1220" s="7">
        <v>4.6351247216131819</v>
      </c>
      <c r="Q1220" s="33">
        <v>0.57837205399127967</v>
      </c>
      <c r="R1220" s="38" t="s">
        <v>1677</v>
      </c>
      <c r="S1220" s="33" t="s">
        <v>1677</v>
      </c>
      <c r="T1220" s="45" t="s">
        <v>1675</v>
      </c>
      <c r="U1220" s="55">
        <f>RANK(Q1220,$Q$5:$Q$3209,0)</f>
        <v>1042</v>
      </c>
      <c r="V1220" s="55">
        <f>RANK(W1220,$W$5:$W$3209,0)</f>
        <v>1216</v>
      </c>
      <c r="W1220" s="55">
        <f>N1220*O1220</f>
        <v>0.12478025700028765</v>
      </c>
      <c r="X1220">
        <f t="shared" si="36"/>
        <v>69.110294313176283</v>
      </c>
      <c r="Y1220" s="77">
        <f t="shared" si="37"/>
        <v>7.7423214527425977E-3</v>
      </c>
    </row>
    <row r="1221" spans="3:25" x14ac:dyDescent="0.25">
      <c r="C1221" s="19" t="s">
        <v>2801</v>
      </c>
      <c r="D1221" s="6" t="s">
        <v>1024</v>
      </c>
      <c r="E1221" s="6" t="s">
        <v>48</v>
      </c>
      <c r="F1221" s="48">
        <v>8.6505057410636202E-2</v>
      </c>
      <c r="G1221" s="8">
        <v>10</v>
      </c>
      <c r="H1221" s="9">
        <v>1</v>
      </c>
      <c r="I1221" s="40">
        <v>1</v>
      </c>
      <c r="J1221" s="7">
        <v>0</v>
      </c>
      <c r="K1221" s="9">
        <v>2.4733959187931E-2</v>
      </c>
      <c r="L1221" s="39">
        <v>0</v>
      </c>
      <c r="M1221" s="47">
        <v>0</v>
      </c>
      <c r="N1221" s="17">
        <v>1.1067004081387799E-2</v>
      </c>
      <c r="O1221" s="7">
        <f>Q1221/P1221/N1221</f>
        <v>11.218349420457526</v>
      </c>
      <c r="P1221" s="7">
        <v>3.0684800082696331</v>
      </c>
      <c r="Q1221" s="33">
        <v>0.38096259046359199</v>
      </c>
      <c r="R1221" s="38" t="s">
        <v>1677</v>
      </c>
      <c r="S1221" s="33" t="s">
        <v>1677</v>
      </c>
      <c r="T1221" s="45" t="s">
        <v>1676</v>
      </c>
      <c r="U1221" s="55">
        <f>RANK(Q1221,$Q$5:$Q$3209,0)</f>
        <v>1160</v>
      </c>
      <c r="V1221" s="55">
        <f>RANK(W1221,$W$5:$W$3209,0)</f>
        <v>1217</v>
      </c>
      <c r="W1221" s="55">
        <f>N1221*O1221</f>
        <v>0.12415351882263789</v>
      </c>
      <c r="X1221">
        <f t="shared" si="36"/>
        <v>68.985514056176001</v>
      </c>
      <c r="Y1221" s="77">
        <f t="shared" si="37"/>
        <v>7.7283425098043116E-3</v>
      </c>
    </row>
    <row r="1222" spans="3:25" x14ac:dyDescent="0.25">
      <c r="C1222" s="19" t="s">
        <v>2702</v>
      </c>
      <c r="D1222" s="6" t="s">
        <v>874</v>
      </c>
      <c r="E1222" s="6" t="s">
        <v>27</v>
      </c>
      <c r="F1222" s="48">
        <v>0.78302385767813398</v>
      </c>
      <c r="G1222" s="8">
        <v>10</v>
      </c>
      <c r="H1222" s="9">
        <v>0.221666217346142</v>
      </c>
      <c r="I1222" s="40">
        <v>1</v>
      </c>
      <c r="J1222" s="7">
        <v>0</v>
      </c>
      <c r="K1222" s="9">
        <v>0.23738413872552</v>
      </c>
      <c r="L1222" s="39">
        <v>0</v>
      </c>
      <c r="M1222" s="47">
        <v>0</v>
      </c>
      <c r="N1222" s="17">
        <v>8.2580376488386904E-3</v>
      </c>
      <c r="O1222" s="7">
        <f>Q1222/P1222/N1222</f>
        <v>14.950713546377351</v>
      </c>
      <c r="P1222" s="7">
        <v>4.4378858545364332</v>
      </c>
      <c r="Q1222" s="33">
        <v>0.54791716580741712</v>
      </c>
      <c r="R1222" s="38" t="s">
        <v>1677</v>
      </c>
      <c r="S1222" s="33" t="s">
        <v>1677</v>
      </c>
      <c r="T1222" s="45" t="s">
        <v>1675</v>
      </c>
      <c r="U1222" s="55">
        <f>RANK(Q1222,$Q$5:$Q$3209,0)</f>
        <v>1060</v>
      </c>
      <c r="V1222" s="55">
        <f>RANK(W1222,$W$5:$W$3209,0)</f>
        <v>1218</v>
      </c>
      <c r="W1222" s="55">
        <f>N1222*O1222</f>
        <v>0.12346355534298678</v>
      </c>
      <c r="X1222">
        <f t="shared" si="36"/>
        <v>68.861360537353363</v>
      </c>
      <c r="Y1222" s="77">
        <f t="shared" si="37"/>
        <v>7.7144337793934982E-3</v>
      </c>
    </row>
    <row r="1223" spans="3:25" x14ac:dyDescent="0.25">
      <c r="C1223" s="19" t="s">
        <v>2827</v>
      </c>
      <c r="D1223" s="6" t="s">
        <v>1558</v>
      </c>
      <c r="E1223" s="6" t="s">
        <v>16</v>
      </c>
      <c r="F1223" s="48">
        <v>35.528543622250098</v>
      </c>
      <c r="G1223" s="8">
        <v>10.557670630154201</v>
      </c>
      <c r="H1223" s="9">
        <v>0.99972762795943304</v>
      </c>
      <c r="I1223" s="40">
        <v>6</v>
      </c>
      <c r="J1223" s="7">
        <v>7</v>
      </c>
      <c r="K1223" s="9">
        <v>1</v>
      </c>
      <c r="L1223" s="39">
        <v>0</v>
      </c>
      <c r="M1223" s="47">
        <v>0</v>
      </c>
      <c r="N1223" s="17">
        <v>0.123154811976894</v>
      </c>
      <c r="O1223" s="7">
        <f>Q1223/P1223/N1223</f>
        <v>1</v>
      </c>
      <c r="P1223" s="7">
        <v>2.7775874953335915</v>
      </c>
      <c r="Q1223" s="33">
        <v>0.34207326573718039</v>
      </c>
      <c r="R1223" s="41" t="s">
        <v>1675</v>
      </c>
      <c r="S1223" s="33" t="s">
        <v>1675</v>
      </c>
      <c r="T1223" s="45" t="s">
        <v>1676</v>
      </c>
      <c r="U1223" s="55">
        <f>RANK(Q1223,$Q$5:$Q$3209,0)</f>
        <v>1188</v>
      </c>
      <c r="V1223" s="55">
        <f>RANK(W1223,$W$5:$W$3209,0)</f>
        <v>1219</v>
      </c>
      <c r="W1223" s="55">
        <f>N1223*O1223</f>
        <v>0.123154811976894</v>
      </c>
      <c r="X1223">
        <f t="shared" ref="X1223:X1286" si="38">X1222-W1222</f>
        <v>68.737896982010383</v>
      </c>
      <c r="Y1223" s="77">
        <f t="shared" ref="Y1223:Y1286" si="39">X1223/$X$5</f>
        <v>7.7006023445448466E-3</v>
      </c>
    </row>
    <row r="1224" spans="3:25" x14ac:dyDescent="0.25">
      <c r="C1224" s="19" t="s">
        <v>2744</v>
      </c>
      <c r="D1224" s="6" t="s">
        <v>1204</v>
      </c>
      <c r="E1224" s="6" t="s">
        <v>48</v>
      </c>
      <c r="F1224" s="48">
        <v>0.44720565300251403</v>
      </c>
      <c r="G1224" s="8">
        <v>10</v>
      </c>
      <c r="H1224" s="9">
        <v>0</v>
      </c>
      <c r="I1224" s="40">
        <v>0</v>
      </c>
      <c r="J1224" s="7">
        <v>0</v>
      </c>
      <c r="K1224" s="9">
        <v>0.26735025795373202</v>
      </c>
      <c r="L1224" s="39">
        <v>0</v>
      </c>
      <c r="M1224" s="47">
        <v>0</v>
      </c>
      <c r="N1224" s="17">
        <v>6.13264459946424E-3</v>
      </c>
      <c r="O1224" s="7">
        <f>Q1224/P1224/N1224</f>
        <v>19.997911461310199</v>
      </c>
      <c r="P1224" s="7">
        <v>3.8316381217984357</v>
      </c>
      <c r="Q1224" s="33">
        <v>0.46991242005654138</v>
      </c>
      <c r="R1224" s="38" t="s">
        <v>1677</v>
      </c>
      <c r="S1224" s="33" t="s">
        <v>1677</v>
      </c>
      <c r="T1224" s="45" t="s">
        <v>1675</v>
      </c>
      <c r="U1224" s="55">
        <f>RANK(Q1224,$Q$5:$Q$3209,0)</f>
        <v>1102</v>
      </c>
      <c r="V1224" s="55">
        <f>RANK(W1224,$W$5:$W$3209,0)</f>
        <v>1220</v>
      </c>
      <c r="W1224" s="55">
        <f>N1224*O1224</f>
        <v>0.12264008372376801</v>
      </c>
      <c r="X1224">
        <f t="shared" si="38"/>
        <v>68.614742170033495</v>
      </c>
      <c r="Y1224" s="77">
        <f t="shared" si="39"/>
        <v>7.6868054977472285E-3</v>
      </c>
    </row>
    <row r="1225" spans="3:25" x14ac:dyDescent="0.25">
      <c r="C1225" s="19" t="s">
        <v>2715</v>
      </c>
      <c r="D1225" s="6" t="s">
        <v>1442</v>
      </c>
      <c r="E1225" s="6" t="s">
        <v>39</v>
      </c>
      <c r="F1225" s="48">
        <v>2.5840659404610098</v>
      </c>
      <c r="G1225" s="8">
        <v>10</v>
      </c>
      <c r="H1225" s="9">
        <v>0.31885052974843098</v>
      </c>
      <c r="I1225" s="40">
        <v>0</v>
      </c>
      <c r="J1225" s="7">
        <v>1</v>
      </c>
      <c r="K1225" s="9">
        <v>0.273802216076867</v>
      </c>
      <c r="L1225" s="39">
        <v>0</v>
      </c>
      <c r="M1225" s="47">
        <v>0</v>
      </c>
      <c r="N1225" s="17">
        <v>8.1836263401415792E-3</v>
      </c>
      <c r="O1225" s="7">
        <f>Q1225/P1225/N1225</f>
        <v>14.950713546377354</v>
      </c>
      <c r="P1225" s="7">
        <v>4.3024836478623163</v>
      </c>
      <c r="Q1225" s="33">
        <v>0.52641340561448224</v>
      </c>
      <c r="R1225" s="38" t="s">
        <v>1677</v>
      </c>
      <c r="S1225" s="33" t="s">
        <v>1677</v>
      </c>
      <c r="T1225" s="45" t="s">
        <v>1675</v>
      </c>
      <c r="U1225" s="55">
        <f>RANK(Q1225,$Q$5:$Q$3209,0)</f>
        <v>1073</v>
      </c>
      <c r="V1225" s="55">
        <f>RANK(W1225,$W$5:$W$3209,0)</f>
        <v>1221</v>
      </c>
      <c r="W1225" s="55">
        <f>N1225*O1225</f>
        <v>0.12235105318204524</v>
      </c>
      <c r="X1225">
        <f t="shared" si="38"/>
        <v>68.492102086309728</v>
      </c>
      <c r="Y1225" s="77">
        <f t="shared" si="39"/>
        <v>7.6730663151751239E-3</v>
      </c>
    </row>
    <row r="1226" spans="3:25" x14ac:dyDescent="0.25">
      <c r="C1226" s="19" t="s">
        <v>2937</v>
      </c>
      <c r="D1226" s="6" t="s">
        <v>211</v>
      </c>
      <c r="E1226" s="6" t="s">
        <v>39</v>
      </c>
      <c r="F1226" s="48">
        <v>2.54017887271822</v>
      </c>
      <c r="G1226" s="8">
        <v>88.365409338907199</v>
      </c>
      <c r="H1226" s="9">
        <v>0.18464321865032801</v>
      </c>
      <c r="I1226" s="40">
        <v>0</v>
      </c>
      <c r="J1226" s="7">
        <v>3</v>
      </c>
      <c r="K1226" s="9">
        <v>1</v>
      </c>
      <c r="L1226" s="39">
        <v>1</v>
      </c>
      <c r="M1226" s="47">
        <v>0</v>
      </c>
      <c r="N1226" s="17">
        <v>0.12208963370006801</v>
      </c>
      <c r="O1226" s="7">
        <f>Q1226/P1226/N1226</f>
        <v>1.0000000000000002</v>
      </c>
      <c r="P1226" s="7">
        <v>2.1141712130004016</v>
      </c>
      <c r="Q1226" s="33">
        <v>0.2581183889744475</v>
      </c>
      <c r="R1226" s="41" t="s">
        <v>1675</v>
      </c>
      <c r="S1226" s="33" t="s">
        <v>1675</v>
      </c>
      <c r="T1226" s="45" t="s">
        <v>1677</v>
      </c>
      <c r="U1226" s="55">
        <f>RANK(Q1226,$Q$5:$Q$3209,0)</f>
        <v>1300</v>
      </c>
      <c r="V1226" s="55">
        <f>RANK(W1226,$W$5:$W$3209,0)</f>
        <v>1222</v>
      </c>
      <c r="W1226" s="55">
        <f>N1226*O1226</f>
        <v>0.12208963370006803</v>
      </c>
      <c r="X1226">
        <f t="shared" si="38"/>
        <v>68.369751033127685</v>
      </c>
      <c r="Y1226" s="77">
        <f t="shared" si="39"/>
        <v>7.6593595122562367E-3</v>
      </c>
    </row>
    <row r="1227" spans="3:25" x14ac:dyDescent="0.25">
      <c r="C1227" s="19" t="s">
        <v>2717</v>
      </c>
      <c r="D1227" s="6" t="s">
        <v>359</v>
      </c>
      <c r="E1227" s="6" t="s">
        <v>12</v>
      </c>
      <c r="F1227" s="48">
        <v>3.8419915023430899</v>
      </c>
      <c r="G1227" s="8">
        <v>9.9999999999999893</v>
      </c>
      <c r="H1227" s="9">
        <v>0.17390200295632699</v>
      </c>
      <c r="I1227" s="40">
        <v>6</v>
      </c>
      <c r="J1227" s="7">
        <v>6</v>
      </c>
      <c r="K1227" s="9">
        <v>1</v>
      </c>
      <c r="L1227" s="39">
        <v>1</v>
      </c>
      <c r="M1227" s="47">
        <v>0</v>
      </c>
      <c r="N1227" s="17">
        <v>0.121889414307569</v>
      </c>
      <c r="O1227" s="7">
        <f>Q1227/P1227/N1227</f>
        <v>1</v>
      </c>
      <c r="P1227" s="7">
        <v>4.3125329979186535</v>
      </c>
      <c r="Q1227" s="33">
        <v>0.52565212129836936</v>
      </c>
      <c r="R1227" s="41" t="s">
        <v>1675</v>
      </c>
      <c r="S1227" s="33" t="s">
        <v>1675</v>
      </c>
      <c r="T1227" s="45" t="s">
        <v>1675</v>
      </c>
      <c r="U1227" s="55">
        <f>RANK(Q1227,$Q$5:$Q$3209,0)</f>
        <v>1075</v>
      </c>
      <c r="V1227" s="55">
        <f>RANK(W1227,$W$5:$W$3209,0)</f>
        <v>1223</v>
      </c>
      <c r="W1227" s="55">
        <f>N1227*O1227</f>
        <v>0.121889414307569</v>
      </c>
      <c r="X1227">
        <f t="shared" si="38"/>
        <v>68.247661399427614</v>
      </c>
      <c r="Y1227" s="77">
        <f t="shared" si="39"/>
        <v>7.6456819957654212E-3</v>
      </c>
    </row>
    <row r="1228" spans="3:25" x14ac:dyDescent="0.25">
      <c r="C1228" s="19" t="s">
        <v>2739</v>
      </c>
      <c r="D1228" s="6" t="s">
        <v>1078</v>
      </c>
      <c r="E1228" s="6" t="s">
        <v>16</v>
      </c>
      <c r="F1228" s="48">
        <v>1.1361385063551599</v>
      </c>
      <c r="G1228" s="8">
        <v>10</v>
      </c>
      <c r="H1228" s="9">
        <v>0.70684949860226398</v>
      </c>
      <c r="I1228" s="40">
        <v>0</v>
      </c>
      <c r="J1228" s="7">
        <v>0</v>
      </c>
      <c r="K1228" s="9">
        <v>0.116375607233293</v>
      </c>
      <c r="L1228" s="39">
        <v>0</v>
      </c>
      <c r="M1228" s="47">
        <v>0</v>
      </c>
      <c r="N1228" s="17">
        <v>1.0746206336523401E-2</v>
      </c>
      <c r="O1228" s="7">
        <f>Q1228/P1228/N1228</f>
        <v>11.218349420457526</v>
      </c>
      <c r="P1228" s="7">
        <v>3.9722429945430755</v>
      </c>
      <c r="Q1228" s="33">
        <v>0.478872553109914</v>
      </c>
      <c r="R1228" s="38" t="s">
        <v>1677</v>
      </c>
      <c r="S1228" s="33" t="s">
        <v>1677</v>
      </c>
      <c r="T1228" s="45" t="s">
        <v>1675</v>
      </c>
      <c r="U1228" s="55">
        <f>RANK(Q1228,$Q$5:$Q$3209,0)</f>
        <v>1097</v>
      </c>
      <c r="V1228" s="55">
        <f>RANK(W1228,$W$5:$W$3209,0)</f>
        <v>1224</v>
      </c>
      <c r="W1228" s="55">
        <f>N1228*O1228</f>
        <v>0.12055469762745429</v>
      </c>
      <c r="X1228">
        <f t="shared" si="38"/>
        <v>68.125771985120039</v>
      </c>
      <c r="Y1228" s="77">
        <f t="shared" si="39"/>
        <v>7.6320269095494766E-3</v>
      </c>
    </row>
    <row r="1229" spans="3:25" x14ac:dyDescent="0.25">
      <c r="C1229" s="19" t="s">
        <v>3245</v>
      </c>
      <c r="D1229" s="6" t="s">
        <v>406</v>
      </c>
      <c r="E1229" s="6" t="s">
        <v>131</v>
      </c>
      <c r="F1229" s="48">
        <v>17.021581513948401</v>
      </c>
      <c r="G1229" s="8">
        <v>48.521405356143099</v>
      </c>
      <c r="H1229" s="9">
        <v>0.76145369756486303</v>
      </c>
      <c r="I1229" s="40">
        <v>20</v>
      </c>
      <c r="J1229" s="7">
        <v>19</v>
      </c>
      <c r="K1229" s="9">
        <v>1</v>
      </c>
      <c r="L1229" s="39">
        <v>0</v>
      </c>
      <c r="M1229" s="47">
        <v>0</v>
      </c>
      <c r="N1229" s="17">
        <v>0.119523724975756</v>
      </c>
      <c r="O1229" s="7">
        <f>Q1229/P1229/N1229</f>
        <v>1</v>
      </c>
      <c r="P1229" s="7">
        <v>1.1197385935813919</v>
      </c>
      <c r="Q1229" s="33">
        <v>0.13383532770396211</v>
      </c>
      <c r="R1229" s="41" t="s">
        <v>1675</v>
      </c>
      <c r="S1229" s="33" t="s">
        <v>1675</v>
      </c>
      <c r="T1229" s="45" t="s">
        <v>1677</v>
      </c>
      <c r="U1229" s="55">
        <f>RANK(Q1229,$Q$5:$Q$3209,0)</f>
        <v>1611</v>
      </c>
      <c r="V1229" s="55">
        <f>RANK(W1229,$W$5:$W$3209,0)</f>
        <v>1225</v>
      </c>
      <c r="W1229" s="55">
        <f>N1229*O1229</f>
        <v>0.119523724975756</v>
      </c>
      <c r="X1229">
        <f t="shared" si="38"/>
        <v>68.005217287492584</v>
      </c>
      <c r="Y1229" s="77">
        <f t="shared" si="39"/>
        <v>7.6185213496188483E-3</v>
      </c>
    </row>
    <row r="1230" spans="3:25" x14ac:dyDescent="0.25">
      <c r="C1230" s="19" t="s">
        <v>3013</v>
      </c>
      <c r="D1230" s="6" t="s">
        <v>579</v>
      </c>
      <c r="E1230" s="6" t="s">
        <v>19</v>
      </c>
      <c r="F1230" s="48">
        <v>17.311686203269321</v>
      </c>
      <c r="G1230" s="8">
        <v>48.327112345208398</v>
      </c>
      <c r="H1230" s="9">
        <v>0.69876503848946503</v>
      </c>
      <c r="I1230" s="40">
        <v>1</v>
      </c>
      <c r="J1230" s="7">
        <v>6</v>
      </c>
      <c r="K1230" s="9">
        <v>0.81352297720208699</v>
      </c>
      <c r="L1230" s="39">
        <v>0.95942191898343498</v>
      </c>
      <c r="M1230" s="47">
        <v>0</v>
      </c>
      <c r="N1230" s="17">
        <v>0.119283323538684</v>
      </c>
      <c r="O1230" s="7">
        <f>Q1230/P1230/N1230</f>
        <v>1</v>
      </c>
      <c r="P1230" s="7">
        <v>1.8239596051868465</v>
      </c>
      <c r="Q1230" s="33">
        <v>0.21756796370699294</v>
      </c>
      <c r="R1230" s="41" t="s">
        <v>1675</v>
      </c>
      <c r="S1230" s="33" t="s">
        <v>1675</v>
      </c>
      <c r="T1230" s="45" t="s">
        <v>1677</v>
      </c>
      <c r="U1230" s="55">
        <f>RANK(Q1230,$Q$5:$Q$3209,0)</f>
        <v>1377</v>
      </c>
      <c r="V1230" s="55">
        <f>RANK(W1230,$W$5:$W$3209,0)</f>
        <v>1226</v>
      </c>
      <c r="W1230" s="55">
        <f>N1230*O1230</f>
        <v>0.119283323538684</v>
      </c>
      <c r="X1230">
        <f t="shared" si="38"/>
        <v>67.885693562516835</v>
      </c>
      <c r="Y1230" s="77">
        <f t="shared" si="39"/>
        <v>7.6051312879907209E-3</v>
      </c>
    </row>
    <row r="1231" spans="3:25" x14ac:dyDescent="0.25">
      <c r="C1231" s="19" t="s">
        <v>2815</v>
      </c>
      <c r="D1231" s="6" t="s">
        <v>93</v>
      </c>
      <c r="E1231" s="6" t="s">
        <v>19</v>
      </c>
      <c r="F1231" s="48">
        <v>2.5892094514664601</v>
      </c>
      <c r="G1231" s="8">
        <v>51.584573305181401</v>
      </c>
      <c r="H1231" s="9">
        <v>0.26115596903870703</v>
      </c>
      <c r="I1231" s="40">
        <v>5</v>
      </c>
      <c r="J1231" s="7">
        <v>1</v>
      </c>
      <c r="K1231" s="9">
        <v>1</v>
      </c>
      <c r="L1231" s="39">
        <v>1</v>
      </c>
      <c r="M1231" s="47">
        <v>0</v>
      </c>
      <c r="N1231" s="17">
        <v>0.118837540877405</v>
      </c>
      <c r="O1231" s="7">
        <f>Q1231/P1231/N1231</f>
        <v>1</v>
      </c>
      <c r="P1231" s="7">
        <v>3.0442007062497392</v>
      </c>
      <c r="Q1231" s="33">
        <v>0.36176532586797855</v>
      </c>
      <c r="R1231" s="41" t="s">
        <v>1675</v>
      </c>
      <c r="S1231" s="33" t="s">
        <v>1675</v>
      </c>
      <c r="T1231" s="45" t="s">
        <v>1676</v>
      </c>
      <c r="U1231" s="55">
        <f>RANK(Q1231,$Q$5:$Q$3209,0)</f>
        <v>1175</v>
      </c>
      <c r="V1231" s="55">
        <f>RANK(W1231,$W$5:$W$3209,0)</f>
        <v>1227</v>
      </c>
      <c r="W1231" s="55">
        <f>N1231*O1231</f>
        <v>0.118837540877405</v>
      </c>
      <c r="X1231">
        <f t="shared" si="38"/>
        <v>67.766410238978153</v>
      </c>
      <c r="Y1231" s="77">
        <f t="shared" si="39"/>
        <v>7.5917681581709733E-3</v>
      </c>
    </row>
    <row r="1232" spans="3:25" x14ac:dyDescent="0.25">
      <c r="C1232" s="19" t="s">
        <v>2862</v>
      </c>
      <c r="D1232" s="6" t="s">
        <v>1264</v>
      </c>
      <c r="E1232" s="6" t="s">
        <v>16</v>
      </c>
      <c r="F1232" s="48">
        <v>44.207539417958102</v>
      </c>
      <c r="G1232" s="8">
        <v>22.373934883400199</v>
      </c>
      <c r="H1232" s="9">
        <v>0.98765624947916297</v>
      </c>
      <c r="I1232" s="40">
        <v>3</v>
      </c>
      <c r="J1232" s="7">
        <v>16</v>
      </c>
      <c r="K1232" s="9">
        <v>1</v>
      </c>
      <c r="L1232" s="39">
        <v>0</v>
      </c>
      <c r="M1232" s="47">
        <v>0</v>
      </c>
      <c r="N1232" s="17">
        <v>0.11815774389255899</v>
      </c>
      <c r="O1232" s="7">
        <f>Q1232/P1232/N1232</f>
        <v>1</v>
      </c>
      <c r="P1232" s="7">
        <v>2.6203069879673482</v>
      </c>
      <c r="Q1232" s="33">
        <v>0.30960956200412859</v>
      </c>
      <c r="R1232" s="41" t="s">
        <v>1675</v>
      </c>
      <c r="S1232" s="33" t="s">
        <v>1675</v>
      </c>
      <c r="T1232" s="45" t="s">
        <v>1676</v>
      </c>
      <c r="U1232" s="55">
        <f>RANK(Q1232,$Q$5:$Q$3209,0)</f>
        <v>1224</v>
      </c>
      <c r="V1232" s="55">
        <f>RANK(W1232,$W$5:$W$3209,0)</f>
        <v>1228</v>
      </c>
      <c r="W1232" s="55">
        <f>N1232*O1232</f>
        <v>0.11815774389255899</v>
      </c>
      <c r="X1232">
        <f t="shared" si="38"/>
        <v>67.647572698100745</v>
      </c>
      <c r="Y1232" s="77">
        <f t="shared" si="39"/>
        <v>7.5784549687066514E-3</v>
      </c>
    </row>
    <row r="1233" spans="3:25" x14ac:dyDescent="0.25">
      <c r="C1233" s="19" t="s">
        <v>4628</v>
      </c>
      <c r="D1233" s="6" t="s">
        <v>733</v>
      </c>
      <c r="E1233" s="6" t="s">
        <v>39</v>
      </c>
      <c r="F1233" s="48">
        <v>7.9136461996439698</v>
      </c>
      <c r="G1233" s="8">
        <v>44.465233100367499</v>
      </c>
      <c r="H1233" s="9">
        <v>0.95456576131511195</v>
      </c>
      <c r="I1233" s="40">
        <v>10</v>
      </c>
      <c r="J1233" s="7">
        <v>12</v>
      </c>
      <c r="K1233" s="9">
        <v>1</v>
      </c>
      <c r="L1233" s="39">
        <v>0</v>
      </c>
      <c r="M1233" s="47">
        <v>0</v>
      </c>
      <c r="N1233" s="17">
        <v>0.118049380094261</v>
      </c>
      <c r="O1233" s="7">
        <f>Q1233/P1233/N1233</f>
        <v>1.0000000000000002</v>
      </c>
      <c r="P1233" s="7">
        <v>0.16494606125905609</v>
      </c>
      <c r="Q1233" s="33">
        <v>1.9471780280621572E-2</v>
      </c>
      <c r="R1233" s="41" t="s">
        <v>1675</v>
      </c>
      <c r="S1233" s="33" t="s">
        <v>1675</v>
      </c>
      <c r="T1233" s="45" t="s">
        <v>1677</v>
      </c>
      <c r="U1233" s="55">
        <f>RANK(Q1233,$Q$5:$Q$3209,0)</f>
        <v>3018</v>
      </c>
      <c r="V1233" s="55">
        <f>RANK(W1233,$W$5:$W$3209,0)</f>
        <v>1229</v>
      </c>
      <c r="W1233" s="55">
        <f>N1233*O1233</f>
        <v>0.11804938009426102</v>
      </c>
      <c r="X1233">
        <f t="shared" si="38"/>
        <v>67.529414954208193</v>
      </c>
      <c r="Y1233" s="77">
        <f t="shared" si="39"/>
        <v>7.5652179358674998E-3</v>
      </c>
    </row>
    <row r="1234" spans="3:25" x14ac:dyDescent="0.25">
      <c r="C1234" s="19" t="s">
        <v>2948</v>
      </c>
      <c r="D1234" s="6" t="s">
        <v>1162</v>
      </c>
      <c r="E1234" s="6" t="s">
        <v>16</v>
      </c>
      <c r="F1234" s="48">
        <v>59.102705222300003</v>
      </c>
      <c r="G1234" s="8">
        <v>30.4266483706622</v>
      </c>
      <c r="H1234" s="9">
        <v>0.87606190784362703</v>
      </c>
      <c r="I1234" s="40">
        <v>10</v>
      </c>
      <c r="J1234" s="7">
        <v>7</v>
      </c>
      <c r="K1234" s="9">
        <v>0.94989777208437298</v>
      </c>
      <c r="L1234" s="39">
        <v>0.35488518080979198</v>
      </c>
      <c r="M1234" s="47">
        <v>0</v>
      </c>
      <c r="N1234" s="17">
        <v>0.117549276229299</v>
      </c>
      <c r="O1234" s="7">
        <f>Q1234/P1234/N1234</f>
        <v>1</v>
      </c>
      <c r="P1234" s="7">
        <v>2.1263674598813989</v>
      </c>
      <c r="Q1234" s="33">
        <v>0.24995295590659142</v>
      </c>
      <c r="R1234" s="41" t="s">
        <v>1675</v>
      </c>
      <c r="S1234" s="33" t="s">
        <v>1675</v>
      </c>
      <c r="T1234" s="45" t="s">
        <v>1677</v>
      </c>
      <c r="U1234" s="55">
        <f>RANK(Q1234,$Q$5:$Q$3209,0)</f>
        <v>1311</v>
      </c>
      <c r="V1234" s="55">
        <f>RANK(W1234,$W$5:$W$3209,0)</f>
        <v>1230</v>
      </c>
      <c r="W1234" s="55">
        <f>N1234*O1234</f>
        <v>0.117549276229299</v>
      </c>
      <c r="X1234">
        <f t="shared" si="38"/>
        <v>67.41136557411393</v>
      </c>
      <c r="Y1234" s="77">
        <f t="shared" si="39"/>
        <v>7.551993042860315E-3</v>
      </c>
    </row>
    <row r="1235" spans="3:25" x14ac:dyDescent="0.25">
      <c r="C1235" s="19" t="s">
        <v>2823</v>
      </c>
      <c r="D1235" s="6" t="s">
        <v>99</v>
      </c>
      <c r="E1235" s="6" t="s">
        <v>12</v>
      </c>
      <c r="F1235" s="48">
        <v>7.9718217730231151</v>
      </c>
      <c r="G1235" s="8">
        <v>44.431264233968299</v>
      </c>
      <c r="H1235" s="9">
        <v>0.848954887139313</v>
      </c>
      <c r="I1235" s="40">
        <v>7</v>
      </c>
      <c r="J1235" s="7">
        <v>4</v>
      </c>
      <c r="K1235" s="9">
        <v>0.65862905549311801</v>
      </c>
      <c r="L1235" s="39">
        <v>0.87652177372741202</v>
      </c>
      <c r="M1235" s="47">
        <v>1</v>
      </c>
      <c r="N1235" s="17">
        <v>0.116990475500444</v>
      </c>
      <c r="O1235" s="7">
        <f>Q1235/P1235/N1235</f>
        <v>1</v>
      </c>
      <c r="P1235" s="7">
        <v>3.0007666091972118</v>
      </c>
      <c r="Q1235" s="33">
        <v>0.35106111247583682</v>
      </c>
      <c r="R1235" s="41" t="s">
        <v>1675</v>
      </c>
      <c r="S1235" s="33" t="s">
        <v>1675</v>
      </c>
      <c r="T1235" s="45" t="s">
        <v>1676</v>
      </c>
      <c r="U1235" s="55">
        <f>RANK(Q1235,$Q$5:$Q$3209,0)</f>
        <v>1184</v>
      </c>
      <c r="V1235" s="55">
        <f>RANK(W1235,$W$5:$W$3209,0)</f>
        <v>1231</v>
      </c>
      <c r="W1235" s="55">
        <f>N1235*O1235</f>
        <v>0.116990475500444</v>
      </c>
      <c r="X1235">
        <f t="shared" si="38"/>
        <v>67.293816297884632</v>
      </c>
      <c r="Y1235" s="77">
        <f t="shared" si="39"/>
        <v>7.5388241757306188E-3</v>
      </c>
    </row>
    <row r="1236" spans="3:25" x14ac:dyDescent="0.25">
      <c r="C1236" s="19" t="s">
        <v>3060</v>
      </c>
      <c r="D1236" s="6" t="s">
        <v>583</v>
      </c>
      <c r="E1236" s="6" t="s">
        <v>27</v>
      </c>
      <c r="F1236" s="48">
        <v>6.6865780741734095</v>
      </c>
      <c r="G1236" s="8">
        <v>58.3889741313615</v>
      </c>
      <c r="H1236" s="9">
        <v>0</v>
      </c>
      <c r="I1236" s="40">
        <v>3</v>
      </c>
      <c r="J1236" s="7">
        <v>0</v>
      </c>
      <c r="K1236" s="9">
        <v>0.983482639102358</v>
      </c>
      <c r="L1236" s="39">
        <v>0.55615008592487103</v>
      </c>
      <c r="M1236" s="47">
        <v>1</v>
      </c>
      <c r="N1236" s="17">
        <v>0.116631636841912</v>
      </c>
      <c r="O1236" s="7">
        <f>Q1236/P1236/N1236</f>
        <v>1</v>
      </c>
      <c r="P1236" s="7">
        <v>1.6627513039407849</v>
      </c>
      <c r="Q1236" s="33">
        <v>0.19392940623963725</v>
      </c>
      <c r="R1236" s="41" t="s">
        <v>1675</v>
      </c>
      <c r="S1236" s="33" t="s">
        <v>1675</v>
      </c>
      <c r="T1236" s="45" t="s">
        <v>1677</v>
      </c>
      <c r="U1236" s="55">
        <f>RANK(Q1236,$Q$5:$Q$3209,0)</f>
        <v>1425</v>
      </c>
      <c r="V1236" s="55">
        <f>RANK(W1236,$W$5:$W$3209,0)</f>
        <v>1232</v>
      </c>
      <c r="W1236" s="55">
        <f>N1236*O1236</f>
        <v>0.116631636841912</v>
      </c>
      <c r="X1236">
        <f t="shared" si="38"/>
        <v>67.176825822384188</v>
      </c>
      <c r="Y1236" s="77">
        <f t="shared" si="39"/>
        <v>7.5257179101990458E-3</v>
      </c>
    </row>
    <row r="1237" spans="3:25" x14ac:dyDescent="0.25">
      <c r="C1237" s="19" t="s">
        <v>2890</v>
      </c>
      <c r="D1237" s="6" t="s">
        <v>200</v>
      </c>
      <c r="E1237" s="6" t="s">
        <v>27</v>
      </c>
      <c r="F1237" s="48">
        <v>2.1303445283123899</v>
      </c>
      <c r="G1237" s="8">
        <v>79.740032521978407</v>
      </c>
      <c r="H1237" s="9">
        <v>0.23499429235694799</v>
      </c>
      <c r="I1237" s="40">
        <v>0</v>
      </c>
      <c r="J1237" s="7">
        <v>1</v>
      </c>
      <c r="K1237" s="9">
        <v>1</v>
      </c>
      <c r="L1237" s="39">
        <v>1</v>
      </c>
      <c r="M1237" s="47">
        <v>1</v>
      </c>
      <c r="N1237" s="17">
        <v>0.115861646455404</v>
      </c>
      <c r="O1237" s="7">
        <f>Q1237/P1237/N1237</f>
        <v>1</v>
      </c>
      <c r="P1237" s="7">
        <v>2.4798099101908049</v>
      </c>
      <c r="Q1237" s="33">
        <v>0.28731485909113419</v>
      </c>
      <c r="R1237" s="41" t="s">
        <v>1675</v>
      </c>
      <c r="S1237" s="33" t="s">
        <v>1675</v>
      </c>
      <c r="T1237" s="45" t="s">
        <v>1676</v>
      </c>
      <c r="U1237" s="55">
        <f>RANK(Q1237,$Q$5:$Q$3209,0)</f>
        <v>1252</v>
      </c>
      <c r="V1237" s="55">
        <f>RANK(W1237,$W$5:$W$3209,0)</f>
        <v>1233</v>
      </c>
      <c r="W1237" s="55">
        <f>N1237*O1237</f>
        <v>0.115861646455404</v>
      </c>
      <c r="X1237">
        <f t="shared" si="38"/>
        <v>67.060194185542272</v>
      </c>
      <c r="Y1237" s="77">
        <f t="shared" si="39"/>
        <v>7.5126518448181395E-3</v>
      </c>
    </row>
    <row r="1238" spans="3:25" x14ac:dyDescent="0.25">
      <c r="C1238" s="19" t="s">
        <v>2764</v>
      </c>
      <c r="D1238" s="6" t="s">
        <v>906</v>
      </c>
      <c r="E1238" s="6" t="s">
        <v>39</v>
      </c>
      <c r="F1238" s="48">
        <v>3.2214732785034181</v>
      </c>
      <c r="G1238" s="8">
        <v>10</v>
      </c>
      <c r="H1238" s="9">
        <v>0.53792540735726302</v>
      </c>
      <c r="I1238" s="40">
        <v>1</v>
      </c>
      <c r="J1238" s="7">
        <v>2</v>
      </c>
      <c r="K1238" s="9">
        <v>0.999999999999999</v>
      </c>
      <c r="L1238" s="39">
        <v>0.95338660153065502</v>
      </c>
      <c r="M1238" s="47">
        <v>0</v>
      </c>
      <c r="N1238" s="17">
        <v>0.115687820065191</v>
      </c>
      <c r="O1238" s="7">
        <f>Q1238/P1238/N1238</f>
        <v>1</v>
      </c>
      <c r="P1238" s="7">
        <v>3.7659879210451654</v>
      </c>
      <c r="Q1238" s="33">
        <v>0.43567893297755583</v>
      </c>
      <c r="R1238" s="41" t="s">
        <v>1675</v>
      </c>
      <c r="S1238" s="33" t="s">
        <v>1675</v>
      </c>
      <c r="T1238" s="45" t="s">
        <v>1675</v>
      </c>
      <c r="U1238" s="55">
        <f>RANK(Q1238,$Q$5:$Q$3209,0)</f>
        <v>1123</v>
      </c>
      <c r="V1238" s="55">
        <f>RANK(W1238,$W$5:$W$3209,0)</f>
        <v>1234</v>
      </c>
      <c r="W1238" s="55">
        <f>N1238*O1238</f>
        <v>0.115687820065191</v>
      </c>
      <c r="X1238">
        <f t="shared" si="38"/>
        <v>66.944332539086872</v>
      </c>
      <c r="Y1238" s="77">
        <f t="shared" si="39"/>
        <v>7.4996720402923942E-3</v>
      </c>
    </row>
    <row r="1239" spans="3:25" x14ac:dyDescent="0.25">
      <c r="C1239" s="19" t="s">
        <v>2848</v>
      </c>
      <c r="D1239" s="6" t="s">
        <v>293</v>
      </c>
      <c r="E1239" s="6" t="s">
        <v>12</v>
      </c>
      <c r="F1239" s="48">
        <v>20.541792509619299</v>
      </c>
      <c r="G1239" s="8">
        <v>62.354471112203498</v>
      </c>
      <c r="H1239" s="9">
        <v>0.78138597270499399</v>
      </c>
      <c r="I1239" s="40">
        <v>5</v>
      </c>
      <c r="J1239" s="7">
        <v>4</v>
      </c>
      <c r="K1239" s="9">
        <v>0.69807037132647598</v>
      </c>
      <c r="L1239" s="39">
        <v>0</v>
      </c>
      <c r="M1239" s="47">
        <v>0</v>
      </c>
      <c r="N1239" s="17">
        <v>0.115686046444107</v>
      </c>
      <c r="O1239" s="7">
        <f>Q1239/P1239/N1239</f>
        <v>0.99999999999999989</v>
      </c>
      <c r="P1239" s="7">
        <v>2.7550302532382043</v>
      </c>
      <c r="Q1239" s="33">
        <v>0.31871855783103475</v>
      </c>
      <c r="R1239" s="41" t="s">
        <v>1675</v>
      </c>
      <c r="S1239" s="33" t="s">
        <v>1675</v>
      </c>
      <c r="T1239" s="45" t="s">
        <v>1676</v>
      </c>
      <c r="U1239" s="55">
        <f>RANK(Q1239,$Q$5:$Q$3209,0)</f>
        <v>1210</v>
      </c>
      <c r="V1239" s="55">
        <f>RANK(W1239,$W$5:$W$3209,0)</f>
        <v>1235</v>
      </c>
      <c r="W1239" s="55">
        <f>N1239*O1239</f>
        <v>0.11568604644410699</v>
      </c>
      <c r="X1239">
        <f t="shared" si="38"/>
        <v>66.828644719021682</v>
      </c>
      <c r="Y1239" s="77">
        <f t="shared" si="39"/>
        <v>7.4867117092735028E-3</v>
      </c>
    </row>
    <row r="1240" spans="3:25" x14ac:dyDescent="0.25">
      <c r="C1240" s="19" t="s">
        <v>2735</v>
      </c>
      <c r="D1240" s="6" t="s">
        <v>693</v>
      </c>
      <c r="E1240" s="6" t="s">
        <v>144</v>
      </c>
      <c r="F1240" s="48">
        <v>3.7332372779093799</v>
      </c>
      <c r="G1240" s="8">
        <v>23.808758371397602</v>
      </c>
      <c r="H1240" s="9">
        <v>0.27586913341570801</v>
      </c>
      <c r="I1240" s="40">
        <v>6</v>
      </c>
      <c r="J1240" s="7">
        <v>1</v>
      </c>
      <c r="K1240" s="9">
        <v>1</v>
      </c>
      <c r="L1240" s="39">
        <v>1</v>
      </c>
      <c r="M1240" s="47">
        <v>0</v>
      </c>
      <c r="N1240" s="17">
        <v>0.115622917142023</v>
      </c>
      <c r="O1240" s="7">
        <f>Q1240/P1240/N1240</f>
        <v>1</v>
      </c>
      <c r="P1240" s="7">
        <v>4.1767680880019755</v>
      </c>
      <c r="Q1240" s="33">
        <v>0.48293011056049823</v>
      </c>
      <c r="R1240" s="41" t="s">
        <v>1675</v>
      </c>
      <c r="S1240" s="33" t="s">
        <v>1675</v>
      </c>
      <c r="T1240" s="45" t="s">
        <v>1675</v>
      </c>
      <c r="U1240" s="55">
        <f>RANK(Q1240,$Q$5:$Q$3209,0)</f>
        <v>1093</v>
      </c>
      <c r="V1240" s="55">
        <f>RANK(W1240,$W$5:$W$3209,0)</f>
        <v>1236</v>
      </c>
      <c r="W1240" s="55">
        <f>N1240*O1240</f>
        <v>0.115622917142023</v>
      </c>
      <c r="X1240">
        <f t="shared" si="38"/>
        <v>66.712958672577571</v>
      </c>
      <c r="Y1240" s="77">
        <f t="shared" si="39"/>
        <v>7.4737515769506919E-3</v>
      </c>
    </row>
    <row r="1241" spans="3:25" x14ac:dyDescent="0.25">
      <c r="C1241" s="19" t="s">
        <v>3030</v>
      </c>
      <c r="D1241" s="6" t="s">
        <v>551</v>
      </c>
      <c r="E1241" s="6" t="s">
        <v>16</v>
      </c>
      <c r="F1241" s="48">
        <v>56.186637751747</v>
      </c>
      <c r="G1241" s="8">
        <v>51.153157769191701</v>
      </c>
      <c r="H1241" s="9">
        <v>1</v>
      </c>
      <c r="I1241" s="40">
        <v>7</v>
      </c>
      <c r="J1241" s="7">
        <v>2</v>
      </c>
      <c r="K1241" s="9">
        <v>0.89502049849715604</v>
      </c>
      <c r="L1241" s="39">
        <v>0.31397748811468601</v>
      </c>
      <c r="M1241" s="47">
        <v>1</v>
      </c>
      <c r="N1241" s="17">
        <v>0.11526289643950099</v>
      </c>
      <c r="O1241" s="7">
        <f>Q1241/P1241/N1241</f>
        <v>1</v>
      </c>
      <c r="P1241" s="7">
        <v>1.8245488474071647</v>
      </c>
      <c r="Q1241" s="33">
        <v>0.21030278484750292</v>
      </c>
      <c r="R1241" s="41" t="s">
        <v>1675</v>
      </c>
      <c r="S1241" s="33" t="s">
        <v>1675</v>
      </c>
      <c r="T1241" s="45" t="s">
        <v>1677</v>
      </c>
      <c r="U1241" s="55">
        <f>RANK(Q1241,$Q$5:$Q$3209,0)</f>
        <v>1394</v>
      </c>
      <c r="V1241" s="55">
        <f>RANK(W1241,$W$5:$W$3209,0)</f>
        <v>1237</v>
      </c>
      <c r="W1241" s="55">
        <f>N1241*O1241</f>
        <v>0.11526289643950099</v>
      </c>
      <c r="X1241">
        <f t="shared" si="38"/>
        <v>66.597335755435552</v>
      </c>
      <c r="Y1241" s="77">
        <f t="shared" si="39"/>
        <v>7.4607985169078458E-3</v>
      </c>
    </row>
    <row r="1242" spans="3:25" x14ac:dyDescent="0.25">
      <c r="C1242" s="19" t="s">
        <v>2759</v>
      </c>
      <c r="D1242" s="6" t="s">
        <v>164</v>
      </c>
      <c r="E1242" s="6" t="s">
        <v>22</v>
      </c>
      <c r="F1242" s="48">
        <v>0.35409989490763299</v>
      </c>
      <c r="G1242" s="8">
        <v>10</v>
      </c>
      <c r="H1242" s="9">
        <v>9.4256601800512901E-2</v>
      </c>
      <c r="I1242" s="40">
        <v>1</v>
      </c>
      <c r="J1242" s="7">
        <v>0</v>
      </c>
      <c r="K1242" s="9">
        <v>0.26885208891469697</v>
      </c>
      <c r="L1242" s="39">
        <v>0</v>
      </c>
      <c r="M1242" s="47">
        <v>0</v>
      </c>
      <c r="N1242" s="17">
        <v>7.6765309867062202E-3</v>
      </c>
      <c r="O1242" s="7">
        <f>Q1242/P1242/N1242</f>
        <v>14.950713546377353</v>
      </c>
      <c r="P1242" s="7">
        <v>3.8616215469310684</v>
      </c>
      <c r="Q1242" s="33">
        <v>0.44319682135313804</v>
      </c>
      <c r="R1242" s="38" t="s">
        <v>1677</v>
      </c>
      <c r="S1242" s="33" t="s">
        <v>1677</v>
      </c>
      <c r="T1242" s="45" t="s">
        <v>1675</v>
      </c>
      <c r="U1242" s="55">
        <f>RANK(Q1242,$Q$5:$Q$3209,0)</f>
        <v>1118</v>
      </c>
      <c r="V1242" s="55">
        <f>RANK(W1242,$W$5:$W$3209,0)</f>
        <v>1238</v>
      </c>
      <c r="W1242" s="55">
        <f>N1242*O1242</f>
        <v>0.11476961581213418</v>
      </c>
      <c r="X1242">
        <f t="shared" si="38"/>
        <v>66.482072858996048</v>
      </c>
      <c r="Y1242" s="77">
        <f t="shared" si="39"/>
        <v>7.4478857894382609E-3</v>
      </c>
    </row>
    <row r="1243" spans="3:25" x14ac:dyDescent="0.25">
      <c r="C1243" s="19" t="s">
        <v>3085</v>
      </c>
      <c r="D1243" s="6" t="s">
        <v>585</v>
      </c>
      <c r="E1243" s="6" t="s">
        <v>39</v>
      </c>
      <c r="F1243" s="48">
        <v>5.2577948940533403</v>
      </c>
      <c r="G1243" s="8">
        <v>25.9131178479889</v>
      </c>
      <c r="H1243" s="9">
        <v>1</v>
      </c>
      <c r="I1243" s="40">
        <v>2</v>
      </c>
      <c r="J1243" s="7">
        <v>2</v>
      </c>
      <c r="K1243" s="9">
        <v>1</v>
      </c>
      <c r="L1243" s="39">
        <v>0.80282681932006505</v>
      </c>
      <c r="M1243" s="47">
        <v>1</v>
      </c>
      <c r="N1243" s="17">
        <v>0.11476302717681799</v>
      </c>
      <c r="O1243" s="7">
        <f>Q1243/P1243/N1243</f>
        <v>1</v>
      </c>
      <c r="P1243" s="7">
        <v>1.6244424539419691</v>
      </c>
      <c r="Q1243" s="33">
        <v>0.18642593348891912</v>
      </c>
      <c r="R1243" s="41" t="s">
        <v>1675</v>
      </c>
      <c r="S1243" s="33" t="s">
        <v>1675</v>
      </c>
      <c r="T1243" s="45" t="s">
        <v>1677</v>
      </c>
      <c r="U1243" s="55">
        <f>RANK(Q1243,$Q$5:$Q$3209,0)</f>
        <v>1450</v>
      </c>
      <c r="V1243" s="55">
        <f>RANK(W1243,$W$5:$W$3209,0)</f>
        <v>1239</v>
      </c>
      <c r="W1243" s="55">
        <f>N1243*O1243</f>
        <v>0.11476302717681799</v>
      </c>
      <c r="X1243">
        <f t="shared" si="38"/>
        <v>66.367303243183912</v>
      </c>
      <c r="Y1243" s="77">
        <f t="shared" si="39"/>
        <v>7.4350283234492047E-3</v>
      </c>
    </row>
    <row r="1244" spans="3:25" x14ac:dyDescent="0.25">
      <c r="C1244" s="19" t="s">
        <v>2880</v>
      </c>
      <c r="D1244" s="6" t="s">
        <v>647</v>
      </c>
      <c r="E1244" s="6" t="s">
        <v>163</v>
      </c>
      <c r="F1244" s="48">
        <v>18.561845836517968</v>
      </c>
      <c r="G1244" s="8">
        <v>37.951166423079201</v>
      </c>
      <c r="H1244" s="9">
        <v>0.61137609676457505</v>
      </c>
      <c r="I1244" s="40">
        <v>2</v>
      </c>
      <c r="J1244" s="7">
        <v>13</v>
      </c>
      <c r="K1244" s="9">
        <v>0.67384008602136702</v>
      </c>
      <c r="L1244" s="39">
        <v>0.10574730061981701</v>
      </c>
      <c r="M1244" s="47">
        <v>0</v>
      </c>
      <c r="N1244" s="17">
        <v>0.11466300664332001</v>
      </c>
      <c r="O1244" s="7">
        <f>Q1244/P1244/N1244</f>
        <v>1</v>
      </c>
      <c r="P1244" s="7">
        <v>2.5891718942136057</v>
      </c>
      <c r="Q1244" s="33">
        <v>0.29688223410691211</v>
      </c>
      <c r="R1244" s="41" t="s">
        <v>1675</v>
      </c>
      <c r="S1244" s="33" t="s">
        <v>1675</v>
      </c>
      <c r="T1244" s="45" t="s">
        <v>1676</v>
      </c>
      <c r="U1244" s="55">
        <f>RANK(Q1244,$Q$5:$Q$3209,0)</f>
        <v>1242</v>
      </c>
      <c r="V1244" s="55">
        <f>RANK(W1244,$W$5:$W$3209,0)</f>
        <v>1240</v>
      </c>
      <c r="W1244" s="55">
        <f>N1244*O1244</f>
        <v>0.11466300664332001</v>
      </c>
      <c r="X1244">
        <f t="shared" si="38"/>
        <v>66.252540216007091</v>
      </c>
      <c r="Y1244" s="77">
        <f t="shared" si="39"/>
        <v>7.4221715955749704E-3</v>
      </c>
    </row>
    <row r="1245" spans="3:25" x14ac:dyDescent="0.25">
      <c r="C1245" s="19" t="s">
        <v>2720</v>
      </c>
      <c r="D1245" s="6" t="s">
        <v>483</v>
      </c>
      <c r="E1245" s="6" t="s">
        <v>28</v>
      </c>
      <c r="F1245" s="48">
        <v>15.531447722817841</v>
      </c>
      <c r="G1245" s="8">
        <v>21.119837410435199</v>
      </c>
      <c r="H1245" s="9">
        <v>0.27732451791191898</v>
      </c>
      <c r="I1245" s="40">
        <v>5</v>
      </c>
      <c r="J1245" s="7">
        <v>20</v>
      </c>
      <c r="K1245" s="9">
        <v>0.73406760231436596</v>
      </c>
      <c r="L1245" s="39">
        <v>0.27294029970717598</v>
      </c>
      <c r="M1245" s="47">
        <v>1</v>
      </c>
      <c r="N1245" s="17">
        <v>0.114159778432215</v>
      </c>
      <c r="O1245" s="7">
        <f>Q1245/P1245/N1245</f>
        <v>1</v>
      </c>
      <c r="P1245" s="7">
        <v>4.5679413714044053</v>
      </c>
      <c r="Q1245" s="33">
        <v>0.52147517485087524</v>
      </c>
      <c r="R1245" s="41" t="s">
        <v>1675</v>
      </c>
      <c r="S1245" s="33" t="s">
        <v>1675</v>
      </c>
      <c r="T1245" s="45" t="s">
        <v>1675</v>
      </c>
      <c r="U1245" s="55">
        <f>RANK(Q1245,$Q$5:$Q$3209,0)</f>
        <v>1078</v>
      </c>
      <c r="V1245" s="55">
        <f>RANK(W1245,$W$5:$W$3209,0)</f>
        <v>1241</v>
      </c>
      <c r="W1245" s="55">
        <f>N1245*O1245</f>
        <v>0.114159778432215</v>
      </c>
      <c r="X1245">
        <f t="shared" si="38"/>
        <v>66.137877209363765</v>
      </c>
      <c r="Y1245" s="77">
        <f t="shared" si="39"/>
        <v>7.4093260728494027E-3</v>
      </c>
    </row>
    <row r="1246" spans="3:25" x14ac:dyDescent="0.25">
      <c r="C1246" s="19" t="s">
        <v>2800</v>
      </c>
      <c r="D1246" s="6" t="s">
        <v>717</v>
      </c>
      <c r="E1246" s="6" t="s">
        <v>19</v>
      </c>
      <c r="F1246" s="48">
        <v>0.69734349765049297</v>
      </c>
      <c r="G1246" s="8">
        <v>10</v>
      </c>
      <c r="H1246" s="9">
        <v>0.733513654443253</v>
      </c>
      <c r="I1246" s="40">
        <v>0</v>
      </c>
      <c r="J1246" s="7">
        <v>3</v>
      </c>
      <c r="K1246" s="9">
        <v>0.740043082977624</v>
      </c>
      <c r="L1246" s="39">
        <v>1</v>
      </c>
      <c r="M1246" s="47">
        <v>0</v>
      </c>
      <c r="N1246" s="17">
        <v>0.114120838540302</v>
      </c>
      <c r="O1246" s="7">
        <f>Q1246/P1246/N1246</f>
        <v>1</v>
      </c>
      <c r="P1246" s="7">
        <v>3.3766283840450448</v>
      </c>
      <c r="Q1246" s="33">
        <v>0.3853436626262054</v>
      </c>
      <c r="R1246" s="41" t="s">
        <v>1675</v>
      </c>
      <c r="S1246" s="33" t="s">
        <v>1675</v>
      </c>
      <c r="T1246" s="45" t="s">
        <v>1675</v>
      </c>
      <c r="U1246" s="55">
        <f>RANK(Q1246,$Q$5:$Q$3209,0)</f>
        <v>1159</v>
      </c>
      <c r="V1246" s="55">
        <f>RANK(W1246,$W$5:$W$3209,0)</f>
        <v>1242</v>
      </c>
      <c r="W1246" s="55">
        <f>N1246*O1246</f>
        <v>0.114120838540302</v>
      </c>
      <c r="X1246">
        <f t="shared" si="38"/>
        <v>66.023717430931555</v>
      </c>
      <c r="Y1246" s="77">
        <f t="shared" si="39"/>
        <v>7.3965369260170829E-3</v>
      </c>
    </row>
    <row r="1247" spans="3:25" x14ac:dyDescent="0.25">
      <c r="C1247" s="19" t="s">
        <v>2829</v>
      </c>
      <c r="D1247" s="6" t="s">
        <v>93</v>
      </c>
      <c r="E1247" s="6" t="s">
        <v>19</v>
      </c>
      <c r="F1247" s="48">
        <v>0.78827082236124901</v>
      </c>
      <c r="G1247" s="8">
        <v>21.955195804633199</v>
      </c>
      <c r="H1247" s="9">
        <v>0.187290929681866</v>
      </c>
      <c r="I1247" s="40">
        <v>8</v>
      </c>
      <c r="J1247" s="7">
        <v>3</v>
      </c>
      <c r="K1247" s="9">
        <v>1</v>
      </c>
      <c r="L1247" s="39">
        <v>1</v>
      </c>
      <c r="M1247" s="47">
        <v>0</v>
      </c>
      <c r="N1247" s="17">
        <v>0.113862462985762</v>
      </c>
      <c r="O1247" s="7">
        <f>Q1247/P1247/N1247</f>
        <v>1</v>
      </c>
      <c r="P1247" s="7">
        <v>2.9576544600130217</v>
      </c>
      <c r="Q1247" s="33">
        <v>0.33676582147790657</v>
      </c>
      <c r="R1247" s="41" t="s">
        <v>1675</v>
      </c>
      <c r="S1247" s="33" t="s">
        <v>1675</v>
      </c>
      <c r="T1247" s="45" t="s">
        <v>1676</v>
      </c>
      <c r="U1247" s="55">
        <f>RANK(Q1247,$Q$5:$Q$3209,0)</f>
        <v>1191</v>
      </c>
      <c r="V1247" s="55">
        <f>RANK(W1247,$W$5:$W$3209,0)</f>
        <v>1243</v>
      </c>
      <c r="W1247" s="55">
        <f>N1247*O1247</f>
        <v>0.113862462985762</v>
      </c>
      <c r="X1247">
        <f t="shared" si="38"/>
        <v>65.909596592391253</v>
      </c>
      <c r="Y1247" s="77">
        <f t="shared" si="39"/>
        <v>7.383752141561793E-3</v>
      </c>
    </row>
    <row r="1248" spans="3:25" x14ac:dyDescent="0.25">
      <c r="C1248" s="19" t="s">
        <v>3254</v>
      </c>
      <c r="D1248" s="6" t="s">
        <v>373</v>
      </c>
      <c r="E1248" s="6" t="s">
        <v>131</v>
      </c>
      <c r="F1248" s="48">
        <v>17.6484911993963</v>
      </c>
      <c r="G1248" s="8">
        <v>69.508533884750605</v>
      </c>
      <c r="H1248" s="9">
        <v>0.99928861903871302</v>
      </c>
      <c r="I1248" s="40">
        <v>19</v>
      </c>
      <c r="J1248" s="7">
        <v>10</v>
      </c>
      <c r="K1248" s="9">
        <v>0.80044964265067997</v>
      </c>
      <c r="L1248" s="39">
        <v>0</v>
      </c>
      <c r="M1248" s="47">
        <v>0</v>
      </c>
      <c r="N1248" s="17">
        <v>0.113125886508602</v>
      </c>
      <c r="O1248" s="7">
        <f>Q1248/P1248/N1248</f>
        <v>1</v>
      </c>
      <c r="P1248" s="7">
        <v>1.1671752068991921</v>
      </c>
      <c r="Q1248" s="33">
        <v>0.13203772999133206</v>
      </c>
      <c r="R1248" s="41" t="s">
        <v>1675</v>
      </c>
      <c r="S1248" s="33" t="s">
        <v>1675</v>
      </c>
      <c r="T1248" s="45" t="s">
        <v>1677</v>
      </c>
      <c r="U1248" s="55">
        <f>RANK(Q1248,$Q$5:$Q$3209,0)</f>
        <v>1620</v>
      </c>
      <c r="V1248" s="55">
        <f>RANK(W1248,$W$5:$W$3209,0)</f>
        <v>1244</v>
      </c>
      <c r="W1248" s="55">
        <f>N1248*O1248</f>
        <v>0.113125886508602</v>
      </c>
      <c r="X1248">
        <f t="shared" si="38"/>
        <v>65.795734129405488</v>
      </c>
      <c r="Y1248" s="77">
        <f t="shared" si="39"/>
        <v>7.3709963025280021E-3</v>
      </c>
    </row>
    <row r="1249" spans="3:25" x14ac:dyDescent="0.25">
      <c r="C1249" s="19" t="s">
        <v>2997</v>
      </c>
      <c r="D1249" s="6" t="s">
        <v>525</v>
      </c>
      <c r="E1249" s="6" t="s">
        <v>27</v>
      </c>
      <c r="F1249" s="48">
        <v>33.134263767116749</v>
      </c>
      <c r="G1249" s="8">
        <v>48.733955452780101</v>
      </c>
      <c r="H1249" s="9">
        <v>0.70704245089933804</v>
      </c>
      <c r="I1249" s="40">
        <v>2</v>
      </c>
      <c r="J1249" s="7">
        <v>9</v>
      </c>
      <c r="K1249" s="9">
        <v>0.999999999999998</v>
      </c>
      <c r="L1249" s="39">
        <v>9.9001266179713096E-2</v>
      </c>
      <c r="M1249" s="47">
        <v>1</v>
      </c>
      <c r="N1249" s="17">
        <v>0.113041102354189</v>
      </c>
      <c r="O1249" s="7">
        <f>Q1249/P1249/N1249</f>
        <v>1</v>
      </c>
      <c r="P1249" s="7">
        <v>1.9921564626999524</v>
      </c>
      <c r="Q1249" s="33">
        <v>0.22519556260562443</v>
      </c>
      <c r="R1249" s="41" t="s">
        <v>1675</v>
      </c>
      <c r="S1249" s="33" t="s">
        <v>1675</v>
      </c>
      <c r="T1249" s="45" t="s">
        <v>1677</v>
      </c>
      <c r="U1249" s="55">
        <f>RANK(Q1249,$Q$5:$Q$3209,0)</f>
        <v>1361</v>
      </c>
      <c r="V1249" s="55">
        <f>RANK(W1249,$W$5:$W$3209,0)</f>
        <v>1245</v>
      </c>
      <c r="W1249" s="55">
        <f>N1249*O1249</f>
        <v>0.113041102354189</v>
      </c>
      <c r="X1249">
        <f t="shared" si="38"/>
        <v>65.68260824289689</v>
      </c>
      <c r="Y1249" s="77">
        <f t="shared" si="39"/>
        <v>7.3583229810397872E-3</v>
      </c>
    </row>
    <row r="1250" spans="3:25" x14ac:dyDescent="0.25">
      <c r="C1250" s="19" t="s">
        <v>2897</v>
      </c>
      <c r="D1250" s="6" t="s">
        <v>1308</v>
      </c>
      <c r="E1250" s="6" t="s">
        <v>39</v>
      </c>
      <c r="F1250" s="48">
        <v>0.38760258077949</v>
      </c>
      <c r="G1250" s="8">
        <v>22.413087024072698</v>
      </c>
      <c r="H1250" s="9">
        <v>0.79436466357888402</v>
      </c>
      <c r="I1250" s="40">
        <v>0</v>
      </c>
      <c r="J1250" s="7">
        <v>0</v>
      </c>
      <c r="K1250" s="9">
        <v>2.71228599075856E-2</v>
      </c>
      <c r="L1250" s="39">
        <v>0</v>
      </c>
      <c r="M1250" s="47">
        <v>0</v>
      </c>
      <c r="N1250" s="17">
        <v>1.0067961402642401E-2</v>
      </c>
      <c r="O1250" s="7">
        <f>Q1250/P1250/N1250</f>
        <v>11.218349420457526</v>
      </c>
      <c r="P1250" s="7">
        <v>2.4953872456183022</v>
      </c>
      <c r="Q1250" s="33">
        <v>0.28184378067982513</v>
      </c>
      <c r="R1250" s="38" t="s">
        <v>1677</v>
      </c>
      <c r="S1250" s="33" t="s">
        <v>1677</v>
      </c>
      <c r="T1250" s="45" t="s">
        <v>1676</v>
      </c>
      <c r="U1250" s="55">
        <f>RANK(Q1250,$Q$5:$Q$3209,0)</f>
        <v>1259</v>
      </c>
      <c r="V1250" s="55">
        <f>RANK(W1250,$W$5:$W$3209,0)</f>
        <v>1246</v>
      </c>
      <c r="W1250" s="55">
        <f>N1250*O1250</f>
        <v>0.11294590896652212</v>
      </c>
      <c r="X1250">
        <f t="shared" si="38"/>
        <v>65.569567140542702</v>
      </c>
      <c r="Y1250" s="77">
        <f t="shared" si="39"/>
        <v>7.3456591577917996E-3</v>
      </c>
    </row>
    <row r="1251" spans="3:25" x14ac:dyDescent="0.25">
      <c r="C1251" s="19" t="s">
        <v>2998</v>
      </c>
      <c r="D1251" s="6" t="s">
        <v>273</v>
      </c>
      <c r="E1251" s="6" t="s">
        <v>39</v>
      </c>
      <c r="F1251" s="48">
        <v>4.6773815999504862</v>
      </c>
      <c r="G1251" s="8">
        <v>55.1611286497902</v>
      </c>
      <c r="H1251" s="9">
        <v>0.80244700056137297</v>
      </c>
      <c r="I1251" s="40">
        <v>0</v>
      </c>
      <c r="J1251" s="7">
        <v>1</v>
      </c>
      <c r="K1251" s="9">
        <v>1</v>
      </c>
      <c r="L1251" s="39">
        <v>0.79668556515716804</v>
      </c>
      <c r="M1251" s="47">
        <v>1</v>
      </c>
      <c r="N1251" s="17">
        <v>0.11270617375070099</v>
      </c>
      <c r="O1251" s="7">
        <f>Q1251/P1251/N1251</f>
        <v>1</v>
      </c>
      <c r="P1251" s="7">
        <v>1.9968250401204612</v>
      </c>
      <c r="Q1251" s="33">
        <v>0.2250545099215672</v>
      </c>
      <c r="R1251" s="41" t="s">
        <v>1675</v>
      </c>
      <c r="S1251" s="33" t="s">
        <v>1675</v>
      </c>
      <c r="T1251" s="45" t="s">
        <v>1677</v>
      </c>
      <c r="U1251" s="55">
        <f>RANK(Q1251,$Q$5:$Q$3209,0)</f>
        <v>1362</v>
      </c>
      <c r="V1251" s="55">
        <f>RANK(W1251,$W$5:$W$3209,0)</f>
        <v>1247</v>
      </c>
      <c r="W1251" s="55">
        <f>N1251*O1251</f>
        <v>0.11270617375070099</v>
      </c>
      <c r="X1251">
        <f t="shared" si="38"/>
        <v>65.456621231576179</v>
      </c>
      <c r="Y1251" s="77">
        <f t="shared" si="39"/>
        <v>7.3330059989146516E-3</v>
      </c>
    </row>
    <row r="1252" spans="3:25" x14ac:dyDescent="0.25">
      <c r="C1252" s="19" t="s">
        <v>2773</v>
      </c>
      <c r="D1252" s="6" t="s">
        <v>25</v>
      </c>
      <c r="E1252" s="6" t="s">
        <v>28</v>
      </c>
      <c r="F1252" s="48">
        <v>8.2980335790184689</v>
      </c>
      <c r="G1252" s="8">
        <v>59.005041149849902</v>
      </c>
      <c r="H1252" s="9">
        <v>0.12697745835171001</v>
      </c>
      <c r="I1252" s="40">
        <v>3</v>
      </c>
      <c r="J1252" s="7">
        <v>2</v>
      </c>
      <c r="K1252" s="9">
        <v>0.592437240040251</v>
      </c>
      <c r="L1252" s="39">
        <v>0.75844201974115699</v>
      </c>
      <c r="M1252" s="47">
        <v>1</v>
      </c>
      <c r="N1252" s="17">
        <v>0.112089489343167</v>
      </c>
      <c r="O1252" s="7">
        <f>Q1252/P1252/N1252</f>
        <v>1</v>
      </c>
      <c r="P1252" s="7">
        <v>3.7540060760612186</v>
      </c>
      <c r="Q1252" s="33">
        <v>0.42078462405684813</v>
      </c>
      <c r="R1252" s="41" t="s">
        <v>1675</v>
      </c>
      <c r="S1252" s="33" t="s">
        <v>1675</v>
      </c>
      <c r="T1252" s="45" t="s">
        <v>1675</v>
      </c>
      <c r="U1252" s="55">
        <f>RANK(Q1252,$Q$5:$Q$3209,0)</f>
        <v>1132</v>
      </c>
      <c r="V1252" s="55">
        <f>RANK(W1252,$W$5:$W$3209,0)</f>
        <v>1248</v>
      </c>
      <c r="W1252" s="55">
        <f>N1252*O1252</f>
        <v>0.112089489343167</v>
      </c>
      <c r="X1252">
        <f t="shared" si="38"/>
        <v>65.343915057825484</v>
      </c>
      <c r="Y1252" s="77">
        <f t="shared" si="39"/>
        <v>7.3203796972101292E-3</v>
      </c>
    </row>
    <row r="1253" spans="3:25" x14ac:dyDescent="0.25">
      <c r="C1253" s="19" t="s">
        <v>2777</v>
      </c>
      <c r="D1253" s="6" t="s">
        <v>267</v>
      </c>
      <c r="E1253" s="6" t="s">
        <v>12</v>
      </c>
      <c r="F1253" s="48">
        <v>3.9681653458132851</v>
      </c>
      <c r="G1253" s="8">
        <v>44.448155721083701</v>
      </c>
      <c r="H1253" s="9">
        <v>0.89354494423498099</v>
      </c>
      <c r="I1253" s="40">
        <v>2</v>
      </c>
      <c r="J1253" s="7">
        <v>0</v>
      </c>
      <c r="K1253" s="9">
        <v>0.70531857101353201</v>
      </c>
      <c r="L1253" s="39">
        <v>0.80464277367459502</v>
      </c>
      <c r="M1253" s="47">
        <v>1</v>
      </c>
      <c r="N1253" s="17">
        <v>0.111925214300533</v>
      </c>
      <c r="O1253" s="7">
        <f>Q1253/P1253/N1253</f>
        <v>1</v>
      </c>
      <c r="P1253" s="7">
        <v>3.6989480570370299</v>
      </c>
      <c r="Q1253" s="33">
        <v>0.41400555397040972</v>
      </c>
      <c r="R1253" s="41" t="s">
        <v>1675</v>
      </c>
      <c r="S1253" s="33" t="s">
        <v>1675</v>
      </c>
      <c r="T1253" s="45" t="s">
        <v>1675</v>
      </c>
      <c r="U1253" s="55">
        <f>RANK(Q1253,$Q$5:$Q$3209,0)</f>
        <v>1136</v>
      </c>
      <c r="V1253" s="55">
        <f>RANK(W1253,$W$5:$W$3209,0)</f>
        <v>1249</v>
      </c>
      <c r="W1253" s="55">
        <f>N1253*O1253</f>
        <v>0.111925214300533</v>
      </c>
      <c r="X1253">
        <f t="shared" si="38"/>
        <v>65.231825568482321</v>
      </c>
      <c r="Y1253" s="77">
        <f t="shared" si="39"/>
        <v>7.3078224817244601E-3</v>
      </c>
    </row>
    <row r="1254" spans="3:25" x14ac:dyDescent="0.25">
      <c r="C1254" s="19" t="s">
        <v>2860</v>
      </c>
      <c r="D1254" s="6" t="s">
        <v>593</v>
      </c>
      <c r="E1254" s="6" t="s">
        <v>90</v>
      </c>
      <c r="F1254" s="48">
        <v>23.007774642443302</v>
      </c>
      <c r="G1254" s="8">
        <v>62.955501082458198</v>
      </c>
      <c r="H1254" s="9">
        <v>0.99963206154338502</v>
      </c>
      <c r="I1254" s="40">
        <v>11</v>
      </c>
      <c r="J1254" s="7">
        <v>7</v>
      </c>
      <c r="K1254" s="9">
        <v>1</v>
      </c>
      <c r="L1254" s="39">
        <v>0</v>
      </c>
      <c r="M1254" s="47">
        <v>0</v>
      </c>
      <c r="N1254" s="17">
        <v>0.111786921518838</v>
      </c>
      <c r="O1254" s="7">
        <f>Q1254/P1254/N1254</f>
        <v>0.99999999999999989</v>
      </c>
      <c r="P1254" s="7">
        <v>2.7749645829856378</v>
      </c>
      <c r="Q1254" s="33">
        <v>0.31020474805577047</v>
      </c>
      <c r="R1254" s="41" t="s">
        <v>1675</v>
      </c>
      <c r="S1254" s="33" t="s">
        <v>1675</v>
      </c>
      <c r="T1254" s="45" t="s">
        <v>1676</v>
      </c>
      <c r="U1254" s="55">
        <f>RANK(Q1254,$Q$5:$Q$3209,0)</f>
        <v>1222</v>
      </c>
      <c r="V1254" s="55">
        <f>RANK(W1254,$W$5:$W$3209,0)</f>
        <v>1250</v>
      </c>
      <c r="W1254" s="55">
        <f>N1254*O1254</f>
        <v>0.11178692151883798</v>
      </c>
      <c r="X1254">
        <f t="shared" si="38"/>
        <v>65.119900354181794</v>
      </c>
      <c r="Y1254" s="77">
        <f t="shared" si="39"/>
        <v>7.2952836697226632E-3</v>
      </c>
    </row>
    <row r="1255" spans="3:25" x14ac:dyDescent="0.25">
      <c r="C1255" s="19" t="s">
        <v>2817</v>
      </c>
      <c r="D1255" s="6" t="s">
        <v>651</v>
      </c>
      <c r="E1255" s="6" t="s">
        <v>39</v>
      </c>
      <c r="F1255" s="48">
        <v>5.1549478195432998</v>
      </c>
      <c r="G1255" s="8">
        <v>10</v>
      </c>
      <c r="H1255" s="9">
        <v>0.65946468688850401</v>
      </c>
      <c r="I1255" s="40">
        <v>0</v>
      </c>
      <c r="J1255" s="7">
        <v>5</v>
      </c>
      <c r="K1255" s="9">
        <v>1</v>
      </c>
      <c r="L1255" s="39">
        <v>1</v>
      </c>
      <c r="M1255" s="47">
        <v>0</v>
      </c>
      <c r="N1255" s="17">
        <v>0.11154243144975599</v>
      </c>
      <c r="O1255" s="7">
        <f>Q1255/P1255/N1255</f>
        <v>1.0000000000000002</v>
      </c>
      <c r="P1255" s="7">
        <v>3.2195317396319942</v>
      </c>
      <c r="Q1255" s="33">
        <v>0.3591143983682154</v>
      </c>
      <c r="R1255" s="41" t="s">
        <v>1675</v>
      </c>
      <c r="S1255" s="33" t="s">
        <v>1675</v>
      </c>
      <c r="T1255" s="45" t="s">
        <v>1675</v>
      </c>
      <c r="U1255" s="55">
        <f>RANK(Q1255,$Q$5:$Q$3209,0)</f>
        <v>1178</v>
      </c>
      <c r="V1255" s="55">
        <f>RANK(W1255,$W$5:$W$3209,0)</f>
        <v>1251</v>
      </c>
      <c r="W1255" s="55">
        <f>N1255*O1255</f>
        <v>0.11154243144975602</v>
      </c>
      <c r="X1255">
        <f t="shared" si="38"/>
        <v>65.008113432662952</v>
      </c>
      <c r="Y1255" s="77">
        <f t="shared" si="39"/>
        <v>7.2827603504514509E-3</v>
      </c>
    </row>
    <row r="1256" spans="3:25" x14ac:dyDescent="0.25">
      <c r="C1256" s="19" t="s">
        <v>3079</v>
      </c>
      <c r="D1256" s="6" t="s">
        <v>525</v>
      </c>
      <c r="E1256" s="6" t="s">
        <v>27</v>
      </c>
      <c r="F1256" s="48">
        <v>49.194573874842099</v>
      </c>
      <c r="G1256" s="8">
        <v>74.791308305706806</v>
      </c>
      <c r="H1256" s="9">
        <v>0.999999999999999</v>
      </c>
      <c r="I1256" s="40">
        <v>10</v>
      </c>
      <c r="J1256" s="7">
        <v>10</v>
      </c>
      <c r="K1256" s="9">
        <v>1</v>
      </c>
      <c r="L1256" s="39">
        <v>0</v>
      </c>
      <c r="M1256" s="47">
        <v>0</v>
      </c>
      <c r="N1256" s="17">
        <v>0.111531266891189</v>
      </c>
      <c r="O1256" s="7">
        <f>Q1256/P1256/N1256</f>
        <v>1</v>
      </c>
      <c r="P1256" s="7">
        <v>1.6869943980931785</v>
      </c>
      <c r="Q1256" s="33">
        <v>0.18815262245767103</v>
      </c>
      <c r="R1256" s="41" t="s">
        <v>1675</v>
      </c>
      <c r="S1256" s="33" t="s">
        <v>1675</v>
      </c>
      <c r="T1256" s="45" t="s">
        <v>1677</v>
      </c>
      <c r="U1256" s="55">
        <f>RANK(Q1256,$Q$5:$Q$3209,0)</f>
        <v>1444</v>
      </c>
      <c r="V1256" s="55">
        <f>RANK(W1256,$W$5:$W$3209,0)</f>
        <v>1252</v>
      </c>
      <c r="W1256" s="55">
        <f>N1256*O1256</f>
        <v>0.111531266891189</v>
      </c>
      <c r="X1256">
        <f t="shared" si="38"/>
        <v>64.896571001213189</v>
      </c>
      <c r="Y1256" s="77">
        <f t="shared" si="39"/>
        <v>7.2702644210318607E-3</v>
      </c>
    </row>
    <row r="1257" spans="3:25" x14ac:dyDescent="0.25">
      <c r="C1257" s="19" t="s">
        <v>2903</v>
      </c>
      <c r="D1257" s="6" t="s">
        <v>471</v>
      </c>
      <c r="E1257" s="6" t="s">
        <v>126</v>
      </c>
      <c r="F1257" s="48">
        <v>4.7053957405259599</v>
      </c>
      <c r="G1257" s="8">
        <v>80.502802535987598</v>
      </c>
      <c r="H1257" s="9">
        <v>0.15540822745864799</v>
      </c>
      <c r="I1257" s="40">
        <v>1</v>
      </c>
      <c r="J1257" s="7">
        <v>1</v>
      </c>
      <c r="K1257" s="9">
        <v>1</v>
      </c>
      <c r="L1257" s="39">
        <v>1</v>
      </c>
      <c r="M1257" s="47">
        <v>0</v>
      </c>
      <c r="N1257" s="17">
        <v>0.111111425059203</v>
      </c>
      <c r="O1257" s="7">
        <f>Q1257/P1257/N1257</f>
        <v>1.0000000000000002</v>
      </c>
      <c r="P1257" s="7">
        <v>2.5020880464229815</v>
      </c>
      <c r="Q1257" s="33">
        <v>0.27801056846165478</v>
      </c>
      <c r="R1257" s="41" t="s">
        <v>1675</v>
      </c>
      <c r="S1257" s="33" t="s">
        <v>1675</v>
      </c>
      <c r="T1257" s="45" t="s">
        <v>1676</v>
      </c>
      <c r="U1257" s="55">
        <f>RANK(Q1257,$Q$5:$Q$3209,0)</f>
        <v>1265</v>
      </c>
      <c r="V1257" s="55">
        <f>RANK(W1257,$W$5:$W$3209,0)</f>
        <v>1253</v>
      </c>
      <c r="W1257" s="55">
        <f>N1257*O1257</f>
        <v>0.11111142505920303</v>
      </c>
      <c r="X1257">
        <f t="shared" si="38"/>
        <v>64.785039734321998</v>
      </c>
      <c r="Y1257" s="77">
        <f t="shared" si="39"/>
        <v>7.2577697423608332E-3</v>
      </c>
    </row>
    <row r="1258" spans="3:25" x14ac:dyDescent="0.25">
      <c r="C1258" s="19" t="s">
        <v>2894</v>
      </c>
      <c r="D1258" s="6" t="s">
        <v>489</v>
      </c>
      <c r="E1258" s="6" t="s">
        <v>19</v>
      </c>
      <c r="F1258" s="48">
        <v>0.55902394635266695</v>
      </c>
      <c r="G1258" s="8">
        <v>10</v>
      </c>
      <c r="H1258" s="9">
        <v>0.52001642693245198</v>
      </c>
      <c r="I1258" s="40">
        <v>0</v>
      </c>
      <c r="J1258" s="7">
        <v>0</v>
      </c>
      <c r="K1258" s="9">
        <v>3.1816990695155097E-2</v>
      </c>
      <c r="L1258" s="39">
        <v>0</v>
      </c>
      <c r="M1258" s="47">
        <v>0</v>
      </c>
      <c r="N1258" s="17">
        <v>7.4291234888745903E-3</v>
      </c>
      <c r="O1258" s="7">
        <f>Q1258/P1258/N1258</f>
        <v>14.950713546377353</v>
      </c>
      <c r="P1258" s="7">
        <v>2.5562649535963762</v>
      </c>
      <c r="Q1258" s="33">
        <v>0.28392613057997773</v>
      </c>
      <c r="R1258" s="38" t="s">
        <v>1677</v>
      </c>
      <c r="S1258" s="33" t="s">
        <v>1677</v>
      </c>
      <c r="T1258" s="45" t="s">
        <v>1676</v>
      </c>
      <c r="U1258" s="55">
        <f>RANK(Q1258,$Q$5:$Q$3209,0)</f>
        <v>1256</v>
      </c>
      <c r="V1258" s="55">
        <f>RANK(W1258,$W$5:$W$3209,0)</f>
        <v>1254</v>
      </c>
      <c r="W1258" s="55">
        <f>N1258*O1258</f>
        <v>0.11107069718282751</v>
      </c>
      <c r="X1258">
        <f t="shared" si="38"/>
        <v>64.673928309262791</v>
      </c>
      <c r="Y1258" s="77">
        <f t="shared" si="39"/>
        <v>7.2453220979334723E-3</v>
      </c>
    </row>
    <row r="1259" spans="3:25" x14ac:dyDescent="0.25">
      <c r="C1259" s="19" t="s">
        <v>2794</v>
      </c>
      <c r="D1259" s="6" t="s">
        <v>1138</v>
      </c>
      <c r="E1259" s="6" t="s">
        <v>16</v>
      </c>
      <c r="F1259" s="48">
        <v>0.54433007724149496</v>
      </c>
      <c r="G1259" s="8">
        <v>10</v>
      </c>
      <c r="H1259" s="9">
        <v>0</v>
      </c>
      <c r="I1259" s="40">
        <v>0</v>
      </c>
      <c r="J1259" s="7">
        <v>0</v>
      </c>
      <c r="K1259" s="9">
        <v>0.45798735690989201</v>
      </c>
      <c r="L1259" s="39">
        <v>0</v>
      </c>
      <c r="M1259" s="47">
        <v>0</v>
      </c>
      <c r="N1259" s="17">
        <v>7.4141126688693102E-3</v>
      </c>
      <c r="O1259" s="7">
        <f>Q1259/P1259/N1259</f>
        <v>14.950713546377353</v>
      </c>
      <c r="P1259" s="7">
        <v>3.5176774132304334</v>
      </c>
      <c r="Q1259" s="33">
        <v>0.38992143689806608</v>
      </c>
      <c r="R1259" s="38" t="s">
        <v>1677</v>
      </c>
      <c r="S1259" s="33" t="s">
        <v>1677</v>
      </c>
      <c r="T1259" s="45" t="s">
        <v>1675</v>
      </c>
      <c r="U1259" s="55">
        <f>RANK(Q1259,$Q$5:$Q$3209,0)</f>
        <v>1153</v>
      </c>
      <c r="V1259" s="55">
        <f>RANK(W1259,$W$5:$W$3209,0)</f>
        <v>1255</v>
      </c>
      <c r="W1259" s="55">
        <f>N1259*O1259</f>
        <v>0.11084627471283234</v>
      </c>
      <c r="X1259">
        <f t="shared" si="38"/>
        <v>64.562857612079966</v>
      </c>
      <c r="Y1259" s="77">
        <f t="shared" si="39"/>
        <v>7.2328790161883304E-3</v>
      </c>
    </row>
    <row r="1260" spans="3:25" x14ac:dyDescent="0.25">
      <c r="C1260" s="19" t="s">
        <v>2755</v>
      </c>
      <c r="D1260" s="6" t="s">
        <v>876</v>
      </c>
      <c r="E1260" s="6" t="s">
        <v>19</v>
      </c>
      <c r="F1260" s="48">
        <v>5.4359088634506803</v>
      </c>
      <c r="G1260" s="8">
        <v>22.122797717037301</v>
      </c>
      <c r="H1260" s="9">
        <v>0.81077788494557201</v>
      </c>
      <c r="I1260" s="40">
        <v>2</v>
      </c>
      <c r="J1260" s="7">
        <v>7</v>
      </c>
      <c r="K1260" s="9">
        <v>0.71729414668361102</v>
      </c>
      <c r="L1260" s="39">
        <v>1</v>
      </c>
      <c r="M1260" s="47">
        <v>0</v>
      </c>
      <c r="N1260" s="17">
        <v>0.11084348152793599</v>
      </c>
      <c r="O1260" s="7">
        <f>Q1260/P1260/N1260</f>
        <v>1</v>
      </c>
      <c r="P1260" s="7">
        <v>4.0422889294578424</v>
      </c>
      <c r="Q1260" s="33">
        <v>0.44806137828294051</v>
      </c>
      <c r="R1260" s="41" t="s">
        <v>1675</v>
      </c>
      <c r="S1260" s="33" t="s">
        <v>1675</v>
      </c>
      <c r="T1260" s="45" t="s">
        <v>1675</v>
      </c>
      <c r="U1260" s="55">
        <f>RANK(Q1260,$Q$5:$Q$3209,0)</f>
        <v>1114</v>
      </c>
      <c r="V1260" s="55">
        <f>RANK(W1260,$W$5:$W$3209,0)</f>
        <v>1256</v>
      </c>
      <c r="W1260" s="55">
        <f>N1260*O1260</f>
        <v>0.11084348152793599</v>
      </c>
      <c r="X1260">
        <f t="shared" si="38"/>
        <v>64.452011337367139</v>
      </c>
      <c r="Y1260" s="77">
        <f t="shared" si="39"/>
        <v>7.220461076152122E-3</v>
      </c>
    </row>
    <row r="1261" spans="3:25" x14ac:dyDescent="0.25">
      <c r="C1261" s="19" t="s">
        <v>3182</v>
      </c>
      <c r="D1261" s="6" t="s">
        <v>769</v>
      </c>
      <c r="E1261" s="6" t="s">
        <v>39</v>
      </c>
      <c r="F1261" s="48">
        <v>34.030985980546603</v>
      </c>
      <c r="G1261" s="8">
        <v>83.638377415440701</v>
      </c>
      <c r="H1261" s="9">
        <v>0.99667450748147202</v>
      </c>
      <c r="I1261" s="40">
        <v>1</v>
      </c>
      <c r="J1261" s="7">
        <v>6</v>
      </c>
      <c r="K1261" s="9">
        <v>1</v>
      </c>
      <c r="L1261" s="39">
        <v>0</v>
      </c>
      <c r="M1261" s="47">
        <v>0</v>
      </c>
      <c r="N1261" s="17">
        <v>0.11037483913787099</v>
      </c>
      <c r="O1261" s="7">
        <f>Q1261/P1261/N1261</f>
        <v>0.99999999999999989</v>
      </c>
      <c r="P1261" s="7">
        <v>1.3787541746428764</v>
      </c>
      <c r="Q1261" s="33">
        <v>0.15217977023687557</v>
      </c>
      <c r="R1261" s="41" t="s">
        <v>1675</v>
      </c>
      <c r="S1261" s="33" t="s">
        <v>1675</v>
      </c>
      <c r="T1261" s="45" t="s">
        <v>1677</v>
      </c>
      <c r="U1261" s="55">
        <f>RANK(Q1261,$Q$5:$Q$3209,0)</f>
        <v>1547</v>
      </c>
      <c r="V1261" s="55">
        <f>RANK(W1261,$W$5:$W$3209,0)</f>
        <v>1257</v>
      </c>
      <c r="W1261" s="55">
        <f>N1261*O1261</f>
        <v>0.11037483913787098</v>
      </c>
      <c r="X1261">
        <f t="shared" si="38"/>
        <v>64.341167855839203</v>
      </c>
      <c r="Y1261" s="77">
        <f t="shared" si="39"/>
        <v>7.2080434490321811E-3</v>
      </c>
    </row>
    <row r="1262" spans="3:25" x14ac:dyDescent="0.25">
      <c r="C1262" s="19" t="s">
        <v>3018</v>
      </c>
      <c r="D1262" s="6" t="s">
        <v>749</v>
      </c>
      <c r="E1262" s="6" t="s">
        <v>16</v>
      </c>
      <c r="F1262" s="48">
        <v>44.421826221361798</v>
      </c>
      <c r="G1262" s="8">
        <v>34.611234381902698</v>
      </c>
      <c r="H1262" s="9">
        <v>0.86602837349385997</v>
      </c>
      <c r="I1262" s="40">
        <v>0</v>
      </c>
      <c r="J1262" s="7">
        <v>15</v>
      </c>
      <c r="K1262" s="9">
        <v>1</v>
      </c>
      <c r="L1262" s="39">
        <v>0</v>
      </c>
      <c r="M1262" s="47">
        <v>0</v>
      </c>
      <c r="N1262" s="17">
        <v>0.11033309114124699</v>
      </c>
      <c r="O1262" s="7">
        <f>Q1262/P1262/N1262</f>
        <v>1</v>
      </c>
      <c r="P1262" s="7">
        <v>1.9411406988941171</v>
      </c>
      <c r="Q1262" s="33">
        <v>0.21417205364906852</v>
      </c>
      <c r="R1262" s="41" t="s">
        <v>1675</v>
      </c>
      <c r="S1262" s="33" t="s">
        <v>1675</v>
      </c>
      <c r="T1262" s="45" t="s">
        <v>1677</v>
      </c>
      <c r="U1262" s="55">
        <f>RANK(Q1262,$Q$5:$Q$3209,0)</f>
        <v>1382</v>
      </c>
      <c r="V1262" s="55">
        <f>RANK(W1262,$W$5:$W$3209,0)</f>
        <v>1258</v>
      </c>
      <c r="W1262" s="55">
        <f>N1262*O1262</f>
        <v>0.11033309114124699</v>
      </c>
      <c r="X1262">
        <f t="shared" si="38"/>
        <v>64.230793016701327</v>
      </c>
      <c r="Y1262" s="77">
        <f t="shared" si="39"/>
        <v>7.195678323208411E-3</v>
      </c>
    </row>
    <row r="1263" spans="3:25" x14ac:dyDescent="0.25">
      <c r="C1263" s="19" t="s">
        <v>2891</v>
      </c>
      <c r="D1263" s="6" t="s">
        <v>281</v>
      </c>
      <c r="E1263" s="6" t="s">
        <v>131</v>
      </c>
      <c r="F1263" s="48">
        <v>5.29818847732356E-2</v>
      </c>
      <c r="G1263" s="8">
        <v>70.614845611782698</v>
      </c>
      <c r="H1263" s="9">
        <v>0</v>
      </c>
      <c r="I1263" s="40">
        <v>0</v>
      </c>
      <c r="J1263" s="7">
        <v>0</v>
      </c>
      <c r="K1263" s="9">
        <v>0.32860451223812498</v>
      </c>
      <c r="L1263" s="39">
        <v>0</v>
      </c>
      <c r="M1263" s="47">
        <v>0</v>
      </c>
      <c r="N1263" s="17">
        <v>9.8350032397738294E-3</v>
      </c>
      <c r="O1263" s="7">
        <f>Q1263/P1263/N1263</f>
        <v>11.218349420457526</v>
      </c>
      <c r="P1263" s="7">
        <v>2.6010205789793845</v>
      </c>
      <c r="Q1263" s="33">
        <v>0.28697711056049569</v>
      </c>
      <c r="R1263" s="38" t="s">
        <v>1677</v>
      </c>
      <c r="S1263" s="33" t="s">
        <v>1677</v>
      </c>
      <c r="T1263" s="45" t="s">
        <v>1676</v>
      </c>
      <c r="U1263" s="55">
        <f>RANK(Q1263,$Q$5:$Q$3209,0)</f>
        <v>1253</v>
      </c>
      <c r="V1263" s="55">
        <f>RANK(W1263,$W$5:$W$3209,0)</f>
        <v>1259</v>
      </c>
      <c r="W1263" s="55">
        <f>N1263*O1263</f>
        <v>0.11033250289511463</v>
      </c>
      <c r="X1263">
        <f t="shared" si="38"/>
        <v>64.120459925560084</v>
      </c>
      <c r="Y1263" s="77">
        <f t="shared" si="39"/>
        <v>7.1833178743493853E-3</v>
      </c>
    </row>
    <row r="1264" spans="3:25" x14ac:dyDescent="0.25">
      <c r="C1264" s="19" t="s">
        <v>2840</v>
      </c>
      <c r="D1264" s="6" t="s">
        <v>383</v>
      </c>
      <c r="E1264" s="6" t="s">
        <v>19</v>
      </c>
      <c r="F1264" s="48">
        <v>0.80578090234167998</v>
      </c>
      <c r="G1264" s="8">
        <v>23.6636937422568</v>
      </c>
      <c r="H1264" s="9">
        <v>0.31412011385724797</v>
      </c>
      <c r="I1264" s="40">
        <v>1</v>
      </c>
      <c r="J1264" s="7">
        <v>1</v>
      </c>
      <c r="K1264" s="9">
        <v>6.2414269697611498E-2</v>
      </c>
      <c r="L1264" s="39">
        <v>0</v>
      </c>
      <c r="M1264" s="47">
        <v>0</v>
      </c>
      <c r="N1264" s="17">
        <v>7.3444319127574801E-3</v>
      </c>
      <c r="O1264" s="7">
        <f>Q1264/P1264/N1264</f>
        <v>14.950713546377351</v>
      </c>
      <c r="P1264" s="7">
        <v>2.9765065168930578</v>
      </c>
      <c r="Q1264" s="33">
        <v>0.32683380295401687</v>
      </c>
      <c r="R1264" s="38" t="s">
        <v>1677</v>
      </c>
      <c r="S1264" s="33" t="s">
        <v>1677</v>
      </c>
      <c r="T1264" s="45" t="s">
        <v>1676</v>
      </c>
      <c r="U1264" s="55">
        <f>RANK(Q1264,$Q$5:$Q$3209,0)</f>
        <v>1202</v>
      </c>
      <c r="V1264" s="55">
        <f>RANK(W1264,$W$5:$W$3209,0)</f>
        <v>1260</v>
      </c>
      <c r="W1264" s="55">
        <f>N1264*O1264</f>
        <v>0.10980449768850938</v>
      </c>
      <c r="X1264">
        <f t="shared" si="38"/>
        <v>64.010127422664965</v>
      </c>
      <c r="Y1264" s="77">
        <f t="shared" si="39"/>
        <v>7.1709574913906803E-3</v>
      </c>
    </row>
    <row r="1265" spans="3:25" x14ac:dyDescent="0.25">
      <c r="C1265" s="19" t="s">
        <v>3690</v>
      </c>
      <c r="D1265" s="6" t="s">
        <v>174</v>
      </c>
      <c r="E1265" s="6" t="s">
        <v>131</v>
      </c>
      <c r="F1265" s="48">
        <v>14.7707239105283</v>
      </c>
      <c r="G1265" s="8">
        <v>71.770498504905603</v>
      </c>
      <c r="H1265" s="9">
        <v>0.51168698539092605</v>
      </c>
      <c r="I1265" s="40">
        <v>15</v>
      </c>
      <c r="J1265" s="7">
        <v>7</v>
      </c>
      <c r="K1265" s="9">
        <v>1</v>
      </c>
      <c r="L1265" s="39">
        <v>0</v>
      </c>
      <c r="M1265" s="47">
        <v>0</v>
      </c>
      <c r="N1265" s="17">
        <v>0.109594744064021</v>
      </c>
      <c r="O1265" s="7">
        <f>Q1265/P1265/N1265</f>
        <v>1</v>
      </c>
      <c r="P1265" s="7">
        <v>0.62012785873824028</v>
      </c>
      <c r="Q1265" s="33">
        <v>6.7962753965386813E-2</v>
      </c>
      <c r="R1265" s="41" t="s">
        <v>1675</v>
      </c>
      <c r="S1265" s="33" t="s">
        <v>1675</v>
      </c>
      <c r="T1265" s="45" t="s">
        <v>1677</v>
      </c>
      <c r="U1265" s="55">
        <f>RANK(Q1265,$Q$5:$Q$3209,0)</f>
        <v>2062</v>
      </c>
      <c r="V1265" s="55">
        <f>RANK(W1265,$W$5:$W$3209,0)</f>
        <v>1261</v>
      </c>
      <c r="W1265" s="55">
        <f>N1265*O1265</f>
        <v>0.109594744064021</v>
      </c>
      <c r="X1265">
        <f t="shared" si="38"/>
        <v>63.900322924976457</v>
      </c>
      <c r="Y1265" s="77">
        <f t="shared" si="39"/>
        <v>7.1586562600544495E-3</v>
      </c>
    </row>
    <row r="1266" spans="3:25" x14ac:dyDescent="0.25">
      <c r="C1266" s="19" t="s">
        <v>2968</v>
      </c>
      <c r="D1266" s="6" t="s">
        <v>1362</v>
      </c>
      <c r="E1266" s="6" t="s">
        <v>16</v>
      </c>
      <c r="F1266" s="48">
        <v>45.501625754053698</v>
      </c>
      <c r="G1266" s="8">
        <v>16.7658322175877</v>
      </c>
      <c r="H1266" s="9">
        <v>0.94837247288080095</v>
      </c>
      <c r="I1266" s="40">
        <v>2</v>
      </c>
      <c r="J1266" s="7">
        <v>35</v>
      </c>
      <c r="K1266" s="9">
        <v>1</v>
      </c>
      <c r="L1266" s="39">
        <v>0</v>
      </c>
      <c r="M1266" s="47">
        <v>0</v>
      </c>
      <c r="N1266" s="17">
        <v>0.109487106546149</v>
      </c>
      <c r="O1266" s="7">
        <f>Q1266/P1266/N1266</f>
        <v>1</v>
      </c>
      <c r="P1266" s="7">
        <v>2.2155617971698107</v>
      </c>
      <c r="Q1266" s="33">
        <v>0.24257545054630844</v>
      </c>
      <c r="R1266" s="41" t="s">
        <v>1675</v>
      </c>
      <c r="S1266" s="33" t="s">
        <v>1675</v>
      </c>
      <c r="T1266" s="45" t="s">
        <v>1677</v>
      </c>
      <c r="U1266" s="55">
        <f>RANK(Q1266,$Q$5:$Q$3209,0)</f>
        <v>1331</v>
      </c>
      <c r="V1266" s="55">
        <f>RANK(W1266,$W$5:$W$3209,0)</f>
        <v>1262</v>
      </c>
      <c r="W1266" s="55">
        <f>N1266*O1266</f>
        <v>0.109487106546149</v>
      </c>
      <c r="X1266">
        <f t="shared" si="38"/>
        <v>63.790728180912438</v>
      </c>
      <c r="Y1266" s="77">
        <f t="shared" si="39"/>
        <v>7.1463785270986391E-3</v>
      </c>
    </row>
    <row r="1267" spans="3:25" x14ac:dyDescent="0.25">
      <c r="C1267" s="19" t="s">
        <v>3881</v>
      </c>
      <c r="D1267" s="6" t="s">
        <v>1104</v>
      </c>
      <c r="E1267" s="6" t="s">
        <v>39</v>
      </c>
      <c r="F1267" s="48">
        <v>33.389850386796596</v>
      </c>
      <c r="G1267" s="8">
        <v>31.777512723334699</v>
      </c>
      <c r="H1267" s="9">
        <v>1</v>
      </c>
      <c r="I1267" s="40">
        <v>3</v>
      </c>
      <c r="J1267" s="7">
        <v>12</v>
      </c>
      <c r="K1267" s="9">
        <v>1</v>
      </c>
      <c r="L1267" s="39">
        <v>0.36088769741988602</v>
      </c>
      <c r="M1267" s="47">
        <v>1</v>
      </c>
      <c r="N1267" s="17">
        <v>0.109174149197402</v>
      </c>
      <c r="O1267" s="7">
        <f>Q1267/P1267/N1267</f>
        <v>1</v>
      </c>
      <c r="P1267" s="7">
        <v>0.50557933193263749</v>
      </c>
      <c r="Q1267" s="33">
        <v>5.5196193415536589E-2</v>
      </c>
      <c r="R1267" s="41" t="s">
        <v>1675</v>
      </c>
      <c r="S1267" s="33" t="s">
        <v>1675</v>
      </c>
      <c r="T1267" s="45" t="s">
        <v>1677</v>
      </c>
      <c r="U1267" s="55">
        <f>RANK(Q1267,$Q$5:$Q$3209,0)</f>
        <v>2256</v>
      </c>
      <c r="V1267" s="55">
        <f>RANK(W1267,$W$5:$W$3209,0)</f>
        <v>1263</v>
      </c>
      <c r="W1267" s="55">
        <f>N1267*O1267</f>
        <v>0.109174149197402</v>
      </c>
      <c r="X1267">
        <f t="shared" si="38"/>
        <v>63.681241074366291</v>
      </c>
      <c r="Y1267" s="77">
        <f t="shared" si="39"/>
        <v>7.1341128526107014E-3</v>
      </c>
    </row>
    <row r="1268" spans="3:25" x14ac:dyDescent="0.25">
      <c r="C1268" s="19" t="s">
        <v>2946</v>
      </c>
      <c r="D1268" s="6" t="s">
        <v>373</v>
      </c>
      <c r="E1268" s="6" t="s">
        <v>131</v>
      </c>
      <c r="F1268" s="48">
        <v>9.9783348109600993</v>
      </c>
      <c r="G1268" s="8">
        <v>60.315966993317801</v>
      </c>
      <c r="H1268" s="9">
        <v>0.90418220169640195</v>
      </c>
      <c r="I1268" s="40">
        <v>13</v>
      </c>
      <c r="J1268" s="7">
        <v>6</v>
      </c>
      <c r="K1268" s="9">
        <v>0.65668442784387904</v>
      </c>
      <c r="L1268" s="39">
        <v>0</v>
      </c>
      <c r="M1268" s="47">
        <v>0</v>
      </c>
      <c r="N1268" s="17">
        <v>0.108389588377066</v>
      </c>
      <c r="O1268" s="7">
        <f>Q1268/P1268/N1268</f>
        <v>1.0000000000000002</v>
      </c>
      <c r="P1268" s="7">
        <v>2.3143072807452851</v>
      </c>
      <c r="Q1268" s="33">
        <v>0.2508468135380284</v>
      </c>
      <c r="R1268" s="41" t="s">
        <v>1675</v>
      </c>
      <c r="S1268" s="33" t="s">
        <v>1675</v>
      </c>
      <c r="T1268" s="45" t="s">
        <v>1676</v>
      </c>
      <c r="U1268" s="55">
        <f>RANK(Q1268,$Q$5:$Q$3209,0)</f>
        <v>1309</v>
      </c>
      <c r="V1268" s="55">
        <f>RANK(W1268,$W$5:$W$3209,0)</f>
        <v>1264</v>
      </c>
      <c r="W1268" s="55">
        <f>N1268*O1268</f>
        <v>0.10838958837706603</v>
      </c>
      <c r="X1268">
        <f t="shared" si="38"/>
        <v>63.57206692516889</v>
      </c>
      <c r="Y1268" s="77">
        <f t="shared" si="39"/>
        <v>7.1218822382598844E-3</v>
      </c>
    </row>
    <row r="1269" spans="3:25" x14ac:dyDescent="0.25">
      <c r="C1269" s="19" t="s">
        <v>2788</v>
      </c>
      <c r="D1269" s="6" t="s">
        <v>629</v>
      </c>
      <c r="E1269" s="6" t="s">
        <v>39</v>
      </c>
      <c r="F1269" s="48">
        <v>10.69891629250375</v>
      </c>
      <c r="G1269" s="8">
        <v>15.2165551927434</v>
      </c>
      <c r="H1269" s="9">
        <v>0.889309980463314</v>
      </c>
      <c r="I1269" s="40">
        <v>0</v>
      </c>
      <c r="J1269" s="7">
        <v>6</v>
      </c>
      <c r="K1269" s="9">
        <v>0.94138915128534895</v>
      </c>
      <c r="L1269" s="39">
        <v>0.86312101142206898</v>
      </c>
      <c r="M1269" s="47">
        <v>1</v>
      </c>
      <c r="N1269" s="17">
        <v>0.10807846376260601</v>
      </c>
      <c r="O1269" s="7">
        <f>Q1269/P1269/N1269</f>
        <v>1</v>
      </c>
      <c r="P1269" s="7">
        <v>3.7081070336368613</v>
      </c>
      <c r="Q1269" s="33">
        <v>0.40076651166278598</v>
      </c>
      <c r="R1269" s="41" t="s">
        <v>1675</v>
      </c>
      <c r="S1269" s="33" t="s">
        <v>1675</v>
      </c>
      <c r="T1269" s="45" t="s">
        <v>1675</v>
      </c>
      <c r="U1269" s="55">
        <f>RANK(Q1269,$Q$5:$Q$3209,0)</f>
        <v>1147</v>
      </c>
      <c r="V1269" s="55">
        <f>RANK(W1269,$W$5:$W$3209,0)</f>
        <v>1265</v>
      </c>
      <c r="W1269" s="55">
        <f>N1269*O1269</f>
        <v>0.10807846376260601</v>
      </c>
      <c r="X1269">
        <f t="shared" si="38"/>
        <v>63.463677336791825</v>
      </c>
      <c r="Y1269" s="77">
        <f t="shared" si="39"/>
        <v>7.1097395170678299E-3</v>
      </c>
    </row>
    <row r="1270" spans="3:25" x14ac:dyDescent="0.25">
      <c r="C1270" s="19" t="s">
        <v>3043</v>
      </c>
      <c r="D1270" s="6" t="s">
        <v>1364</v>
      </c>
      <c r="E1270" s="6" t="s">
        <v>90</v>
      </c>
      <c r="F1270" s="48">
        <v>0.38090124174164802</v>
      </c>
      <c r="G1270" s="8">
        <v>10</v>
      </c>
      <c r="H1270" s="9">
        <v>0.73967015387133295</v>
      </c>
      <c r="I1270" s="40">
        <v>0</v>
      </c>
      <c r="J1270" s="7">
        <v>0</v>
      </c>
      <c r="K1270" s="9">
        <v>1</v>
      </c>
      <c r="L1270" s="39">
        <v>1</v>
      </c>
      <c r="M1270" s="47">
        <v>0</v>
      </c>
      <c r="N1270" s="17">
        <v>0.107760332522938</v>
      </c>
      <c r="O1270" s="7">
        <f>Q1270/P1270/N1270</f>
        <v>1.0000000000000002</v>
      </c>
      <c r="P1270" s="7">
        <v>1.8739530676872023</v>
      </c>
      <c r="Q1270" s="33">
        <v>0.20193780570635267</v>
      </c>
      <c r="R1270" s="41" t="s">
        <v>1675</v>
      </c>
      <c r="S1270" s="33" t="s">
        <v>1675</v>
      </c>
      <c r="T1270" s="45" t="s">
        <v>1677</v>
      </c>
      <c r="U1270" s="55">
        <f>RANK(Q1270,$Q$5:$Q$3209,0)</f>
        <v>1407</v>
      </c>
      <c r="V1270" s="55">
        <f>RANK(W1270,$W$5:$W$3209,0)</f>
        <v>1266</v>
      </c>
      <c r="W1270" s="55">
        <f>N1270*O1270</f>
        <v>0.10776033252293803</v>
      </c>
      <c r="X1270">
        <f t="shared" si="38"/>
        <v>63.355598873029216</v>
      </c>
      <c r="Y1270" s="77">
        <f t="shared" si="39"/>
        <v>7.0976316506944533E-3</v>
      </c>
    </row>
    <row r="1271" spans="3:25" x14ac:dyDescent="0.25">
      <c r="C1271" s="19" t="s">
        <v>2900</v>
      </c>
      <c r="D1271" s="6" t="s">
        <v>200</v>
      </c>
      <c r="E1271" s="6" t="s">
        <v>27</v>
      </c>
      <c r="F1271" s="48">
        <v>4.2617322641077902</v>
      </c>
      <c r="G1271" s="8">
        <v>10</v>
      </c>
      <c r="H1271" s="9">
        <v>0.33096945379519499</v>
      </c>
      <c r="I1271" s="40">
        <v>2</v>
      </c>
      <c r="J1271" s="7">
        <v>2</v>
      </c>
      <c r="K1271" s="9">
        <v>1</v>
      </c>
      <c r="L1271" s="39">
        <v>1</v>
      </c>
      <c r="M1271" s="47">
        <v>0</v>
      </c>
      <c r="N1271" s="17">
        <v>0.107598883446084</v>
      </c>
      <c r="O1271" s="7">
        <f>Q1271/P1271/N1271</f>
        <v>1</v>
      </c>
      <c r="P1271" s="7">
        <v>2.5890495852213791</v>
      </c>
      <c r="Q1271" s="33">
        <v>0.27857884455636728</v>
      </c>
      <c r="R1271" s="41" t="s">
        <v>1675</v>
      </c>
      <c r="S1271" s="33" t="s">
        <v>1675</v>
      </c>
      <c r="T1271" s="45" t="s">
        <v>1676</v>
      </c>
      <c r="U1271" s="55">
        <f>RANK(Q1271,$Q$5:$Q$3209,0)</f>
        <v>1262</v>
      </c>
      <c r="V1271" s="55">
        <f>RANK(W1271,$W$5:$W$3209,0)</f>
        <v>1267</v>
      </c>
      <c r="W1271" s="55">
        <f>N1271*O1271</f>
        <v>0.107598883446084</v>
      </c>
      <c r="X1271">
        <f t="shared" si="38"/>
        <v>63.24783854050628</v>
      </c>
      <c r="Y1271" s="77">
        <f t="shared" si="39"/>
        <v>7.0855594240813481E-3</v>
      </c>
    </row>
    <row r="1272" spans="3:25" x14ac:dyDescent="0.25">
      <c r="C1272" s="19" t="s">
        <v>2839</v>
      </c>
      <c r="D1272" s="6" t="s">
        <v>1454</v>
      </c>
      <c r="E1272" s="6" t="s">
        <v>16</v>
      </c>
      <c r="F1272" s="48">
        <v>8.0868039796877191</v>
      </c>
      <c r="G1272" s="8">
        <v>16.095454588637999</v>
      </c>
      <c r="H1272" s="9">
        <v>0.60723066666193704</v>
      </c>
      <c r="I1272" s="40">
        <v>1</v>
      </c>
      <c r="J1272" s="7">
        <v>8</v>
      </c>
      <c r="K1272" s="9">
        <v>0.93480127114725498</v>
      </c>
      <c r="L1272" s="39">
        <v>0.72077235940207496</v>
      </c>
      <c r="M1272" s="47">
        <v>0</v>
      </c>
      <c r="N1272" s="17">
        <v>0.107175248178775</v>
      </c>
      <c r="O1272" s="7">
        <f>Q1272/P1272/N1272</f>
        <v>1.0000000000000002</v>
      </c>
      <c r="P1272" s="7">
        <v>3.0513381929179841</v>
      </c>
      <c r="Q1272" s="33">
        <v>0.32702792810335979</v>
      </c>
      <c r="R1272" s="41" t="s">
        <v>1675</v>
      </c>
      <c r="S1272" s="33" t="s">
        <v>1675</v>
      </c>
      <c r="T1272" s="45" t="s">
        <v>1676</v>
      </c>
      <c r="U1272" s="55">
        <f>RANK(Q1272,$Q$5:$Q$3209,0)</f>
        <v>1201</v>
      </c>
      <c r="V1272" s="55">
        <f>RANK(W1272,$W$5:$W$3209,0)</f>
        <v>1268</v>
      </c>
      <c r="W1272" s="55">
        <f>N1272*O1272</f>
        <v>0.10717524817877502</v>
      </c>
      <c r="X1272">
        <f t="shared" si="38"/>
        <v>63.140239657060192</v>
      </c>
      <c r="Y1272" s="77">
        <f t="shared" si="39"/>
        <v>7.0735052843634546E-3</v>
      </c>
    </row>
    <row r="1273" spans="3:25" x14ac:dyDescent="0.25">
      <c r="C1273" s="19" t="s">
        <v>3036</v>
      </c>
      <c r="D1273" s="6" t="s">
        <v>1534</v>
      </c>
      <c r="E1273" s="6" t="s">
        <v>39</v>
      </c>
      <c r="F1273" s="48">
        <v>18.8372095303341</v>
      </c>
      <c r="G1273" s="8">
        <v>23.289280181818199</v>
      </c>
      <c r="H1273" s="9">
        <v>0.80235671113210105</v>
      </c>
      <c r="I1273" s="40">
        <v>9</v>
      </c>
      <c r="J1273" s="7">
        <v>10</v>
      </c>
      <c r="K1273" s="9">
        <v>0.937803138986534</v>
      </c>
      <c r="L1273" s="39">
        <v>0</v>
      </c>
      <c r="M1273" s="47">
        <v>0</v>
      </c>
      <c r="N1273" s="17">
        <v>0.106034638225162</v>
      </c>
      <c r="O1273" s="7">
        <f>Q1273/P1273/N1273</f>
        <v>1</v>
      </c>
      <c r="P1273" s="7">
        <v>1.95600200402376</v>
      </c>
      <c r="Q1273" s="33">
        <v>0.20740396486435125</v>
      </c>
      <c r="R1273" s="41" t="s">
        <v>1675</v>
      </c>
      <c r="S1273" s="33" t="s">
        <v>1675</v>
      </c>
      <c r="T1273" s="45" t="s">
        <v>1677</v>
      </c>
      <c r="U1273" s="55">
        <f>RANK(Q1273,$Q$5:$Q$3209,0)</f>
        <v>1400</v>
      </c>
      <c r="V1273" s="55">
        <f>RANK(W1273,$W$5:$W$3209,0)</f>
        <v>1269</v>
      </c>
      <c r="W1273" s="55">
        <f>N1273*O1273</f>
        <v>0.106034638225162</v>
      </c>
      <c r="X1273">
        <f t="shared" si="38"/>
        <v>63.033064408881415</v>
      </c>
      <c r="Y1273" s="77">
        <f t="shared" si="39"/>
        <v>7.0614986038620327E-3</v>
      </c>
    </row>
    <row r="1274" spans="3:25" x14ac:dyDescent="0.25">
      <c r="C1274" s="19" t="s">
        <v>4784</v>
      </c>
      <c r="D1274" s="6" t="s">
        <v>174</v>
      </c>
      <c r="E1274" s="6" t="s">
        <v>131</v>
      </c>
      <c r="F1274" s="48">
        <v>14.1537815670524</v>
      </c>
      <c r="G1274" s="8">
        <v>63.688415295501301</v>
      </c>
      <c r="H1274" s="9">
        <v>0.853171984489413</v>
      </c>
      <c r="I1274" s="40">
        <v>13</v>
      </c>
      <c r="J1274" s="7">
        <v>2</v>
      </c>
      <c r="K1274" s="9">
        <v>1</v>
      </c>
      <c r="L1274" s="39">
        <v>0</v>
      </c>
      <c r="M1274" s="47">
        <v>0</v>
      </c>
      <c r="N1274" s="17">
        <v>0.105897262608467</v>
      </c>
      <c r="O1274" s="7">
        <f>Q1274/P1274/N1274</f>
        <v>1</v>
      </c>
      <c r="P1274" s="7">
        <v>2.616639138199392E-2</v>
      </c>
      <c r="Q1274" s="33">
        <v>2.770949219694938E-3</v>
      </c>
      <c r="R1274" s="41" t="s">
        <v>1675</v>
      </c>
      <c r="S1274" s="33" t="s">
        <v>1675</v>
      </c>
      <c r="T1274" s="45" t="s">
        <v>1677</v>
      </c>
      <c r="U1274" s="55">
        <f>RANK(Q1274,$Q$5:$Q$3209,0)</f>
        <v>3178</v>
      </c>
      <c r="V1274" s="55">
        <f>RANK(W1274,$W$5:$W$3209,0)</f>
        <v>1270</v>
      </c>
      <c r="W1274" s="55">
        <f>N1274*O1274</f>
        <v>0.105897262608467</v>
      </c>
      <c r="X1274">
        <f t="shared" si="38"/>
        <v>62.927029770656254</v>
      </c>
      <c r="Y1274" s="77">
        <f t="shared" si="39"/>
        <v>7.0496197041637577E-3</v>
      </c>
    </row>
    <row r="1275" spans="3:25" x14ac:dyDescent="0.25">
      <c r="C1275" s="19" t="s">
        <v>2818</v>
      </c>
      <c r="D1275" s="6" t="s">
        <v>481</v>
      </c>
      <c r="E1275" s="6" t="s">
        <v>90</v>
      </c>
      <c r="F1275" s="48">
        <v>4.4552263454946797</v>
      </c>
      <c r="G1275" s="8">
        <v>18.855692134569399</v>
      </c>
      <c r="H1275" s="9">
        <v>0.79407495090657698</v>
      </c>
      <c r="I1275" s="40">
        <v>0</v>
      </c>
      <c r="J1275" s="7">
        <v>8</v>
      </c>
      <c r="K1275" s="9">
        <v>1</v>
      </c>
      <c r="L1275" s="39">
        <v>0</v>
      </c>
      <c r="M1275" s="47">
        <v>0</v>
      </c>
      <c r="N1275" s="17">
        <v>0.105810851763339</v>
      </c>
      <c r="O1275" s="7">
        <f>Q1275/P1275/N1275</f>
        <v>1</v>
      </c>
      <c r="P1275" s="7">
        <v>3.3928555797272346</v>
      </c>
      <c r="Q1275" s="33">
        <v>0.35900093880093603</v>
      </c>
      <c r="R1275" s="41" t="s">
        <v>1675</v>
      </c>
      <c r="S1275" s="33" t="s">
        <v>1675</v>
      </c>
      <c r="T1275" s="45" t="s">
        <v>1675</v>
      </c>
      <c r="U1275" s="55">
        <f>RANK(Q1275,$Q$5:$Q$3209,0)</f>
        <v>1179</v>
      </c>
      <c r="V1275" s="55">
        <f>RANK(W1275,$W$5:$W$3209,0)</f>
        <v>1271</v>
      </c>
      <c r="W1275" s="55">
        <f>N1275*O1275</f>
        <v>0.105810851763339</v>
      </c>
      <c r="X1275">
        <f t="shared" si="38"/>
        <v>62.821132508047789</v>
      </c>
      <c r="Y1275" s="77">
        <f t="shared" si="39"/>
        <v>7.0377561944474651E-3</v>
      </c>
    </row>
    <row r="1276" spans="3:25" x14ac:dyDescent="0.25">
      <c r="C1276" s="19" t="s">
        <v>2896</v>
      </c>
      <c r="D1276" s="6" t="s">
        <v>351</v>
      </c>
      <c r="E1276" s="6" t="s">
        <v>16</v>
      </c>
      <c r="F1276" s="48">
        <v>7.5715433188762802</v>
      </c>
      <c r="G1276" s="8">
        <v>32.723088481011601</v>
      </c>
      <c r="H1276" s="9">
        <v>0.90345828032626296</v>
      </c>
      <c r="I1276" s="40">
        <v>0</v>
      </c>
      <c r="J1276" s="7">
        <v>3</v>
      </c>
      <c r="K1276" s="9">
        <v>1</v>
      </c>
      <c r="L1276" s="39">
        <v>0.52256879277846902</v>
      </c>
      <c r="M1276" s="47">
        <v>0</v>
      </c>
      <c r="N1276" s="17">
        <v>0.105502607221057</v>
      </c>
      <c r="O1276" s="7">
        <f>Q1276/P1276/N1276</f>
        <v>1.0000000000000002</v>
      </c>
      <c r="P1276" s="7">
        <v>2.6801714733296578</v>
      </c>
      <c r="Q1276" s="33">
        <v>0.28276507823578056</v>
      </c>
      <c r="R1276" s="41" t="s">
        <v>1675</v>
      </c>
      <c r="S1276" s="33" t="s">
        <v>1675</v>
      </c>
      <c r="T1276" s="45" t="s">
        <v>1676</v>
      </c>
      <c r="U1276" s="55">
        <f>RANK(Q1276,$Q$5:$Q$3209,0)</f>
        <v>1258</v>
      </c>
      <c r="V1276" s="55">
        <f>RANK(W1276,$W$5:$W$3209,0)</f>
        <v>1272</v>
      </c>
      <c r="W1276" s="55">
        <f>N1276*O1276</f>
        <v>0.10550260722105703</v>
      </c>
      <c r="X1276">
        <f t="shared" si="38"/>
        <v>62.715321656284452</v>
      </c>
      <c r="Y1276" s="77">
        <f t="shared" si="39"/>
        <v>7.0259023652070925E-3</v>
      </c>
    </row>
    <row r="1277" spans="3:25" x14ac:dyDescent="0.25">
      <c r="C1277" s="19" t="s">
        <v>2975</v>
      </c>
      <c r="D1277" s="6" t="s">
        <v>339</v>
      </c>
      <c r="E1277" s="6" t="s">
        <v>204</v>
      </c>
      <c r="F1277" s="48">
        <v>21.012123835681599</v>
      </c>
      <c r="G1277" s="8">
        <v>75.505987313170095</v>
      </c>
      <c r="H1277" s="9">
        <v>0.48736748954616899</v>
      </c>
      <c r="I1277" s="40">
        <v>1</v>
      </c>
      <c r="J1277" s="7">
        <v>1</v>
      </c>
      <c r="K1277" s="9">
        <v>0.99722345883587205</v>
      </c>
      <c r="L1277" s="39">
        <v>0.49000758953253698</v>
      </c>
      <c r="M1277" s="47">
        <v>1</v>
      </c>
      <c r="N1277" s="17">
        <v>0.105342737581042</v>
      </c>
      <c r="O1277" s="7">
        <f>Q1277/P1277/N1277</f>
        <v>1</v>
      </c>
      <c r="P1277" s="7">
        <v>2.2700496849068692</v>
      </c>
      <c r="Q1277" s="33">
        <v>0.23913324825307139</v>
      </c>
      <c r="R1277" s="41" t="s">
        <v>1675</v>
      </c>
      <c r="S1277" s="33" t="s">
        <v>1675</v>
      </c>
      <c r="T1277" s="45" t="s">
        <v>1676</v>
      </c>
      <c r="U1277" s="55">
        <f>RANK(Q1277,$Q$5:$Q$3209,0)</f>
        <v>1338</v>
      </c>
      <c r="V1277" s="55">
        <f>RANK(W1277,$W$5:$W$3209,0)</f>
        <v>1273</v>
      </c>
      <c r="W1277" s="55">
        <f>N1277*O1277</f>
        <v>0.105342737581042</v>
      </c>
      <c r="X1277">
        <f t="shared" si="38"/>
        <v>62.609819049063397</v>
      </c>
      <c r="Y1277" s="77">
        <f t="shared" si="39"/>
        <v>7.0140830681352795E-3</v>
      </c>
    </row>
    <row r="1278" spans="3:25" x14ac:dyDescent="0.25">
      <c r="C1278" s="19" t="s">
        <v>3057</v>
      </c>
      <c r="D1278" s="6" t="s">
        <v>1018</v>
      </c>
      <c r="E1278" s="6" t="s">
        <v>863</v>
      </c>
      <c r="F1278" s="48">
        <v>17.760490516037301</v>
      </c>
      <c r="G1278" s="8">
        <v>28.756528992639598</v>
      </c>
      <c r="H1278" s="9">
        <v>1</v>
      </c>
      <c r="I1278" s="40">
        <v>4</v>
      </c>
      <c r="J1278" s="7">
        <v>13</v>
      </c>
      <c r="K1278" s="9">
        <v>1</v>
      </c>
      <c r="L1278" s="39">
        <v>0</v>
      </c>
      <c r="M1278" s="47">
        <v>0</v>
      </c>
      <c r="N1278" s="17">
        <v>0.10532246846382699</v>
      </c>
      <c r="O1278" s="7">
        <f>Q1278/P1278/N1278</f>
        <v>1</v>
      </c>
      <c r="P1278" s="7">
        <v>1.8477199121492953</v>
      </c>
      <c r="Q1278" s="33">
        <v>0.19460642217732935</v>
      </c>
      <c r="R1278" s="41" t="s">
        <v>1675</v>
      </c>
      <c r="S1278" s="33" t="s">
        <v>1675</v>
      </c>
      <c r="T1278" s="45" t="s">
        <v>1677</v>
      </c>
      <c r="U1278" s="55">
        <f>RANK(Q1278,$Q$5:$Q$3209,0)</f>
        <v>1422</v>
      </c>
      <c r="V1278" s="55">
        <f>RANK(W1278,$W$5:$W$3209,0)</f>
        <v>1274</v>
      </c>
      <c r="W1278" s="55">
        <f>N1278*O1278</f>
        <v>0.10532246846382699</v>
      </c>
      <c r="X1278">
        <f t="shared" si="38"/>
        <v>62.504476311482357</v>
      </c>
      <c r="Y1278" s="77">
        <f t="shared" si="39"/>
        <v>7.0022816810167646E-3</v>
      </c>
    </row>
    <row r="1279" spans="3:25" x14ac:dyDescent="0.25">
      <c r="C1279" s="19" t="s">
        <v>2944</v>
      </c>
      <c r="D1279" s="6" t="s">
        <v>1580</v>
      </c>
      <c r="E1279" s="6" t="s">
        <v>126</v>
      </c>
      <c r="F1279" s="48">
        <v>41.341297853271101</v>
      </c>
      <c r="G1279" s="8">
        <v>10.8803057528577</v>
      </c>
      <c r="H1279" s="9">
        <v>0.999999999999999</v>
      </c>
      <c r="I1279" s="40">
        <v>3</v>
      </c>
      <c r="J1279" s="7">
        <v>13</v>
      </c>
      <c r="K1279" s="9">
        <v>1</v>
      </c>
      <c r="L1279" s="39">
        <v>0</v>
      </c>
      <c r="M1279" s="47">
        <v>0</v>
      </c>
      <c r="N1279" s="17">
        <v>0.105138270644044</v>
      </c>
      <c r="O1279" s="7">
        <f>Q1279/P1279/N1279</f>
        <v>1.0000000000000002</v>
      </c>
      <c r="P1279" s="7">
        <v>2.4018640087579639</v>
      </c>
      <c r="Q1279" s="33">
        <v>0.25252782820298331</v>
      </c>
      <c r="R1279" s="41" t="s">
        <v>1675</v>
      </c>
      <c r="S1279" s="33" t="s">
        <v>1675</v>
      </c>
      <c r="T1279" s="45" t="s">
        <v>1676</v>
      </c>
      <c r="U1279" s="55">
        <f>RANK(Q1279,$Q$5:$Q$3209,0)</f>
        <v>1307</v>
      </c>
      <c r="V1279" s="55">
        <f>RANK(W1279,$W$5:$W$3209,0)</f>
        <v>1275</v>
      </c>
      <c r="W1279" s="55">
        <f>N1279*O1279</f>
        <v>0.10513827064404403</v>
      </c>
      <c r="X1279">
        <f t="shared" si="38"/>
        <v>62.399153843018532</v>
      </c>
      <c r="Y1279" s="77">
        <f t="shared" si="39"/>
        <v>6.9904825646167085E-3</v>
      </c>
    </row>
    <row r="1280" spans="3:25" x14ac:dyDescent="0.25">
      <c r="C1280" s="19" t="s">
        <v>2930</v>
      </c>
      <c r="D1280" s="6" t="s">
        <v>749</v>
      </c>
      <c r="E1280" s="6" t="s">
        <v>16</v>
      </c>
      <c r="F1280" s="48">
        <v>14.668702585075181</v>
      </c>
      <c r="G1280" s="8">
        <v>46.983952180936797</v>
      </c>
      <c r="H1280" s="9">
        <v>0.70433163905098495</v>
      </c>
      <c r="I1280" s="40">
        <v>1</v>
      </c>
      <c r="J1280" s="7">
        <v>2</v>
      </c>
      <c r="K1280" s="9">
        <v>0.94187315007128103</v>
      </c>
      <c r="L1280" s="39">
        <v>0.51735816470278995</v>
      </c>
      <c r="M1280" s="47">
        <v>0</v>
      </c>
      <c r="N1280" s="17">
        <v>0.10477942851717099</v>
      </c>
      <c r="O1280" s="7">
        <f>Q1280/P1280/N1280</f>
        <v>1</v>
      </c>
      <c r="P1280" s="7">
        <v>2.4995830274225659</v>
      </c>
      <c r="Q1280" s="33">
        <v>0.26190488114455662</v>
      </c>
      <c r="R1280" s="41" t="s">
        <v>1675</v>
      </c>
      <c r="S1280" s="33" t="s">
        <v>1675</v>
      </c>
      <c r="T1280" s="45" t="s">
        <v>1676</v>
      </c>
      <c r="U1280" s="55">
        <f>RANK(Q1280,$Q$5:$Q$3209,0)</f>
        <v>1293</v>
      </c>
      <c r="V1280" s="55">
        <f>RANK(W1280,$W$5:$W$3209,0)</f>
        <v>1276</v>
      </c>
      <c r="W1280" s="55">
        <f>N1280*O1280</f>
        <v>0.10477942851717099</v>
      </c>
      <c r="X1280">
        <f t="shared" si="38"/>
        <v>62.294015572374491</v>
      </c>
      <c r="Y1280" s="77">
        <f t="shared" si="39"/>
        <v>6.9787040836190315E-3</v>
      </c>
    </row>
    <row r="1281" spans="3:25" x14ac:dyDescent="0.25">
      <c r="C1281" s="19" t="s">
        <v>2821</v>
      </c>
      <c r="D1281" s="6" t="s">
        <v>17</v>
      </c>
      <c r="E1281" s="6" t="s">
        <v>19</v>
      </c>
      <c r="F1281" s="48">
        <v>1.83738304007749</v>
      </c>
      <c r="G1281" s="8">
        <v>45.753483723097297</v>
      </c>
      <c r="H1281" s="9">
        <v>0.31205237133442498</v>
      </c>
      <c r="I1281" s="40">
        <v>4</v>
      </c>
      <c r="J1281" s="7">
        <v>1</v>
      </c>
      <c r="K1281" s="9">
        <v>1</v>
      </c>
      <c r="L1281" s="39">
        <v>1</v>
      </c>
      <c r="M1281" s="47">
        <v>0</v>
      </c>
      <c r="N1281" s="17">
        <v>0.10450115969411899</v>
      </c>
      <c r="O1281" s="7">
        <f>Q1281/P1281/N1281</f>
        <v>1</v>
      </c>
      <c r="P1281" s="7">
        <v>3.3937803397692341</v>
      </c>
      <c r="Q1281" s="33">
        <v>0.35465398125298614</v>
      </c>
      <c r="R1281" s="41" t="s">
        <v>1675</v>
      </c>
      <c r="S1281" s="33" t="s">
        <v>1675</v>
      </c>
      <c r="T1281" s="45" t="s">
        <v>1675</v>
      </c>
      <c r="U1281" s="55">
        <f>RANK(Q1281,$Q$5:$Q$3209,0)</f>
        <v>1182</v>
      </c>
      <c r="V1281" s="55">
        <f>RANK(W1281,$W$5:$W$3209,0)</f>
        <v>1277</v>
      </c>
      <c r="W1281" s="55">
        <f>N1281*O1281</f>
        <v>0.10450115969411899</v>
      </c>
      <c r="X1281">
        <f t="shared" si="38"/>
        <v>62.189236143857322</v>
      </c>
      <c r="Y1281" s="77">
        <f t="shared" si="39"/>
        <v>6.9669658031605748E-3</v>
      </c>
    </row>
    <row r="1282" spans="3:25" x14ac:dyDescent="0.25">
      <c r="C1282" s="19" t="s">
        <v>3000</v>
      </c>
      <c r="D1282" s="6" t="s">
        <v>619</v>
      </c>
      <c r="E1282" s="6" t="s">
        <v>204</v>
      </c>
      <c r="F1282" s="48">
        <v>18.823413783657301</v>
      </c>
      <c r="G1282" s="8">
        <v>75.988716365704406</v>
      </c>
      <c r="H1282" s="9">
        <v>0.74525205065724898</v>
      </c>
      <c r="I1282" s="40">
        <v>0</v>
      </c>
      <c r="J1282" s="7">
        <v>5</v>
      </c>
      <c r="K1282" s="9">
        <v>0.76281802290515899</v>
      </c>
      <c r="L1282" s="39">
        <v>0.53442730093650104</v>
      </c>
      <c r="M1282" s="47">
        <v>1</v>
      </c>
      <c r="N1282" s="17">
        <v>0.104471482361695</v>
      </c>
      <c r="O1282" s="7">
        <f>Q1282/P1282/N1282</f>
        <v>1</v>
      </c>
      <c r="P1282" s="7">
        <v>2.1391062801283005</v>
      </c>
      <c r="Q1282" s="33">
        <v>0.22347560401421473</v>
      </c>
      <c r="R1282" s="41" t="s">
        <v>1675</v>
      </c>
      <c r="S1282" s="33" t="s">
        <v>1675</v>
      </c>
      <c r="T1282" s="45" t="s">
        <v>1677</v>
      </c>
      <c r="U1282" s="55">
        <f>RANK(Q1282,$Q$5:$Q$3209,0)</f>
        <v>1364</v>
      </c>
      <c r="V1282" s="55">
        <f>RANK(W1282,$W$5:$W$3209,0)</f>
        <v>1278</v>
      </c>
      <c r="W1282" s="55">
        <f>N1282*O1282</f>
        <v>0.104471482361695</v>
      </c>
      <c r="X1282">
        <f t="shared" si="38"/>
        <v>62.084734984163205</v>
      </c>
      <c r="Y1282" s="77">
        <f t="shared" si="39"/>
        <v>6.9552586967363151E-3</v>
      </c>
    </row>
    <row r="1283" spans="3:25" x14ac:dyDescent="0.25">
      <c r="C1283" s="19" t="s">
        <v>3052</v>
      </c>
      <c r="D1283" s="6" t="s">
        <v>1124</v>
      </c>
      <c r="E1283" s="6" t="s">
        <v>90</v>
      </c>
      <c r="F1283" s="48">
        <v>37.362415190263398</v>
      </c>
      <c r="G1283" s="8">
        <v>19.4525096658592</v>
      </c>
      <c r="H1283" s="9">
        <v>0.89466274868740903</v>
      </c>
      <c r="I1283" s="40">
        <v>1</v>
      </c>
      <c r="J1283" s="7">
        <v>28</v>
      </c>
      <c r="K1283" s="9">
        <v>1</v>
      </c>
      <c r="L1283" s="39">
        <v>0</v>
      </c>
      <c r="M1283" s="47">
        <v>0</v>
      </c>
      <c r="N1283" s="17">
        <v>0.10447132756297001</v>
      </c>
      <c r="O1283" s="7">
        <f>Q1283/P1283/N1283</f>
        <v>1</v>
      </c>
      <c r="P1283" s="7">
        <v>1.906940031842322</v>
      </c>
      <c r="Q1283" s="33">
        <v>0.19922055670953967</v>
      </c>
      <c r="R1283" s="41" t="s">
        <v>1675</v>
      </c>
      <c r="S1283" s="33" t="s">
        <v>1675</v>
      </c>
      <c r="T1283" s="45" t="s">
        <v>1677</v>
      </c>
      <c r="U1283" s="55">
        <f>RANK(Q1283,$Q$5:$Q$3209,0)</f>
        <v>1417</v>
      </c>
      <c r="V1283" s="55">
        <f>RANK(W1283,$W$5:$W$3209,0)</f>
        <v>1279</v>
      </c>
      <c r="W1283" s="55">
        <f>N1283*O1283</f>
        <v>0.10447132756297001</v>
      </c>
      <c r="X1283">
        <f t="shared" si="38"/>
        <v>61.98026350180151</v>
      </c>
      <c r="Y1283" s="77">
        <f t="shared" si="39"/>
        <v>6.9435549150185958E-3</v>
      </c>
    </row>
    <row r="1284" spans="3:25" x14ac:dyDescent="0.25">
      <c r="C1284" s="19" t="s">
        <v>2883</v>
      </c>
      <c r="D1284" s="6" t="s">
        <v>249</v>
      </c>
      <c r="E1284" s="6" t="s">
        <v>12</v>
      </c>
      <c r="F1284" s="48">
        <v>19.9743340437883</v>
      </c>
      <c r="G1284" s="8">
        <v>65.319101397551194</v>
      </c>
      <c r="H1284" s="9">
        <v>0.45922972358218</v>
      </c>
      <c r="I1284" s="40">
        <v>2</v>
      </c>
      <c r="J1284" s="7">
        <v>4</v>
      </c>
      <c r="K1284" s="9">
        <v>1</v>
      </c>
      <c r="L1284" s="39">
        <v>0</v>
      </c>
      <c r="M1284" s="47">
        <v>0</v>
      </c>
      <c r="N1284" s="17">
        <v>0.104312446402966</v>
      </c>
      <c r="O1284" s="7">
        <f>Q1284/P1284/N1284</f>
        <v>1</v>
      </c>
      <c r="P1284" s="7">
        <v>2.8090410769397929</v>
      </c>
      <c r="Q1284" s="33">
        <v>0.29301794678201204</v>
      </c>
      <c r="R1284" s="41" t="s">
        <v>1675</v>
      </c>
      <c r="S1284" s="33" t="s">
        <v>1675</v>
      </c>
      <c r="T1284" s="45" t="s">
        <v>1676</v>
      </c>
      <c r="U1284" s="55">
        <f>RANK(Q1284,$Q$5:$Q$3209,0)</f>
        <v>1245</v>
      </c>
      <c r="V1284" s="55">
        <f>RANK(W1284,$W$5:$W$3209,0)</f>
        <v>1280</v>
      </c>
      <c r="W1284" s="55">
        <f>N1284*O1284</f>
        <v>0.104312446402966</v>
      </c>
      <c r="X1284">
        <f t="shared" si="38"/>
        <v>61.875792174238541</v>
      </c>
      <c r="Y1284" s="77">
        <f t="shared" si="39"/>
        <v>6.9318511506427424E-3</v>
      </c>
    </row>
    <row r="1285" spans="3:25" x14ac:dyDescent="0.25">
      <c r="C1285" s="19" t="s">
        <v>3025</v>
      </c>
      <c r="D1285" s="6" t="s">
        <v>1018</v>
      </c>
      <c r="E1285" s="6" t="s">
        <v>863</v>
      </c>
      <c r="F1285" s="48">
        <v>20.2112980964272</v>
      </c>
      <c r="G1285" s="8">
        <v>19.157710047223802</v>
      </c>
      <c r="H1285" s="9">
        <v>1</v>
      </c>
      <c r="I1285" s="40">
        <v>5</v>
      </c>
      <c r="J1285" s="7">
        <v>21</v>
      </c>
      <c r="K1285" s="9">
        <v>1</v>
      </c>
      <c r="L1285" s="39">
        <v>0</v>
      </c>
      <c r="M1285" s="47">
        <v>0</v>
      </c>
      <c r="N1285" s="17">
        <v>0.103627973096933</v>
      </c>
      <c r="O1285" s="7">
        <f>Q1285/P1285/N1285</f>
        <v>1</v>
      </c>
      <c r="P1285" s="7">
        <v>2.048102707529198</v>
      </c>
      <c r="Q1285" s="33">
        <v>0.21224073227559137</v>
      </c>
      <c r="R1285" s="41" t="s">
        <v>1675</v>
      </c>
      <c r="S1285" s="33" t="s">
        <v>1675</v>
      </c>
      <c r="T1285" s="45" t="s">
        <v>1677</v>
      </c>
      <c r="U1285" s="55">
        <f>RANK(Q1285,$Q$5:$Q$3209,0)</f>
        <v>1389</v>
      </c>
      <c r="V1285" s="55">
        <f>RANK(W1285,$W$5:$W$3209,0)</f>
        <v>1281</v>
      </c>
      <c r="W1285" s="55">
        <f>N1285*O1285</f>
        <v>0.103627973096933</v>
      </c>
      <c r="X1285">
        <f t="shared" si="38"/>
        <v>61.771479727835576</v>
      </c>
      <c r="Y1285" s="77">
        <f t="shared" si="39"/>
        <v>6.9201651854822709E-3</v>
      </c>
    </row>
    <row r="1286" spans="3:25" x14ac:dyDescent="0.25">
      <c r="C1286" s="19" t="s">
        <v>2811</v>
      </c>
      <c r="D1286" s="6" t="s">
        <v>797</v>
      </c>
      <c r="E1286" s="6" t="s">
        <v>204</v>
      </c>
      <c r="F1286" s="48">
        <v>0.467545729386386</v>
      </c>
      <c r="G1286" s="8">
        <v>10</v>
      </c>
      <c r="H1286" s="9">
        <v>0.74279758762513604</v>
      </c>
      <c r="I1286" s="40">
        <v>0</v>
      </c>
      <c r="J1286" s="7">
        <v>0</v>
      </c>
      <c r="K1286" s="9">
        <v>6.5594075664044404E-2</v>
      </c>
      <c r="L1286" s="39">
        <v>0</v>
      </c>
      <c r="M1286" s="47">
        <v>0</v>
      </c>
      <c r="N1286" s="17">
        <v>9.2192816112406893E-3</v>
      </c>
      <c r="O1286" s="7">
        <f>Q1286/P1286/N1286</f>
        <v>11.218349420457526</v>
      </c>
      <c r="P1286" s="7">
        <v>3.5147037605040663</v>
      </c>
      <c r="Q1286" s="33">
        <v>0.36350866705338364</v>
      </c>
      <c r="R1286" s="38" t="s">
        <v>1677</v>
      </c>
      <c r="S1286" s="33" t="s">
        <v>1677</v>
      </c>
      <c r="T1286" s="45" t="s">
        <v>1675</v>
      </c>
      <c r="U1286" s="55">
        <f>RANK(Q1286,$Q$5:$Q$3209,0)</f>
        <v>1171</v>
      </c>
      <c r="V1286" s="55">
        <f>RANK(W1286,$W$5:$W$3209,0)</f>
        <v>1282</v>
      </c>
      <c r="W1286" s="55">
        <f>N1286*O1286</f>
        <v>0.10342512252049672</v>
      </c>
      <c r="X1286">
        <f t="shared" si="38"/>
        <v>61.667851754738642</v>
      </c>
      <c r="Y1286" s="77">
        <f t="shared" si="39"/>
        <v>6.9085559008281372E-3</v>
      </c>
    </row>
    <row r="1287" spans="3:25" x14ac:dyDescent="0.25">
      <c r="C1287" s="19" t="s">
        <v>2806</v>
      </c>
      <c r="D1287" s="6" t="s">
        <v>237</v>
      </c>
      <c r="E1287" s="6" t="s">
        <v>22</v>
      </c>
      <c r="F1287" s="48">
        <v>2.60284231511385</v>
      </c>
      <c r="G1287" s="8">
        <v>67.924565350455296</v>
      </c>
      <c r="H1287" s="9">
        <v>2.1839560557009299E-3</v>
      </c>
      <c r="I1287" s="40">
        <v>0</v>
      </c>
      <c r="J1287" s="7">
        <v>2</v>
      </c>
      <c r="K1287" s="9">
        <v>0.237723091805084</v>
      </c>
      <c r="L1287" s="39">
        <v>0</v>
      </c>
      <c r="M1287" s="47">
        <v>0</v>
      </c>
      <c r="N1287" s="17">
        <v>9.2153057158208297E-3</v>
      </c>
      <c r="O1287" s="7">
        <f>Q1287/P1287/N1287</f>
        <v>11.218349420457525</v>
      </c>
      <c r="P1287" s="7">
        <v>3.5872397805750813</v>
      </c>
      <c r="Q1287" s="33">
        <v>0.37085071221755633</v>
      </c>
      <c r="R1287" s="38" t="s">
        <v>1677</v>
      </c>
      <c r="S1287" s="33" t="s">
        <v>1677</v>
      </c>
      <c r="T1287" s="45" t="s">
        <v>1675</v>
      </c>
      <c r="U1287" s="55">
        <f>RANK(Q1287,$Q$5:$Q$3209,0)</f>
        <v>1165</v>
      </c>
      <c r="V1287" s="55">
        <f>RANK(W1287,$W$5:$W$3209,0)</f>
        <v>1283</v>
      </c>
      <c r="W1287" s="55">
        <f>N1287*O1287</f>
        <v>0.10338051953641753</v>
      </c>
      <c r="X1287">
        <f t="shared" ref="X1287:X1350" si="40">X1286-W1286</f>
        <v>61.564426632218144</v>
      </c>
      <c r="Y1287" s="77">
        <f t="shared" ref="Y1287:Y1350" si="41">X1287/$X$5</f>
        <v>6.896969341216419E-3</v>
      </c>
    </row>
    <row r="1288" spans="3:25" x14ac:dyDescent="0.25">
      <c r="C1288" s="19" t="s">
        <v>2892</v>
      </c>
      <c r="D1288" s="6" t="s">
        <v>1398</v>
      </c>
      <c r="E1288" s="6" t="s">
        <v>39</v>
      </c>
      <c r="F1288" s="48">
        <v>33.673105512153398</v>
      </c>
      <c r="G1288" s="8">
        <v>10.1792206478328</v>
      </c>
      <c r="H1288" s="9">
        <v>0.87164870405324302</v>
      </c>
      <c r="I1288" s="40">
        <v>3</v>
      </c>
      <c r="J1288" s="7">
        <v>30</v>
      </c>
      <c r="K1288" s="9">
        <v>1</v>
      </c>
      <c r="L1288" s="39">
        <v>0</v>
      </c>
      <c r="M1288" s="47">
        <v>0</v>
      </c>
      <c r="N1288" s="17">
        <v>0.10317015649344401</v>
      </c>
      <c r="O1288" s="7">
        <f>Q1288/P1288/N1288</f>
        <v>1</v>
      </c>
      <c r="P1288" s="7">
        <v>2.7724326590502475</v>
      </c>
      <c r="Q1288" s="33">
        <v>0.28603231130174911</v>
      </c>
      <c r="R1288" s="41" t="s">
        <v>1675</v>
      </c>
      <c r="S1288" s="33" t="s">
        <v>1675</v>
      </c>
      <c r="T1288" s="45" t="s">
        <v>1676</v>
      </c>
      <c r="U1288" s="55">
        <f>RANK(Q1288,$Q$5:$Q$3209,0)</f>
        <v>1254</v>
      </c>
      <c r="V1288" s="55">
        <f>RANK(W1288,$W$5:$W$3209,0)</f>
        <v>1284</v>
      </c>
      <c r="W1288" s="55">
        <f>N1288*O1288</f>
        <v>0.10317015649344401</v>
      </c>
      <c r="X1288">
        <f t="shared" si="40"/>
        <v>61.461046112681728</v>
      </c>
      <c r="Y1288" s="77">
        <f t="shared" si="41"/>
        <v>6.8853877784093584E-3</v>
      </c>
    </row>
    <row r="1289" spans="3:25" x14ac:dyDescent="0.25">
      <c r="C1289" s="19" t="s">
        <v>3035</v>
      </c>
      <c r="D1289" s="6" t="s">
        <v>1086</v>
      </c>
      <c r="E1289" s="6" t="s">
        <v>126</v>
      </c>
      <c r="F1289" s="48">
        <v>38.300928844869198</v>
      </c>
      <c r="G1289" s="8">
        <v>27.664547480770999</v>
      </c>
      <c r="H1289" s="9">
        <v>0.90316665078084502</v>
      </c>
      <c r="I1289" s="40">
        <v>2</v>
      </c>
      <c r="J1289" s="7">
        <v>8</v>
      </c>
      <c r="K1289" s="9">
        <v>0.92839218278623203</v>
      </c>
      <c r="L1289" s="39">
        <v>0</v>
      </c>
      <c r="M1289" s="47">
        <v>0</v>
      </c>
      <c r="N1289" s="17">
        <v>0.103137545640657</v>
      </c>
      <c r="O1289" s="7">
        <f>Q1289/P1289/N1289</f>
        <v>1</v>
      </c>
      <c r="P1289" s="7">
        <v>2.0117043165885087</v>
      </c>
      <c r="Q1289" s="33">
        <v>0.20748224576765401</v>
      </c>
      <c r="R1289" s="41" t="s">
        <v>1675</v>
      </c>
      <c r="S1289" s="33" t="s">
        <v>1675</v>
      </c>
      <c r="T1289" s="45" t="s">
        <v>1677</v>
      </c>
      <c r="U1289" s="55">
        <f>RANK(Q1289,$Q$5:$Q$3209,0)</f>
        <v>1399</v>
      </c>
      <c r="V1289" s="55">
        <f>RANK(W1289,$W$5:$W$3209,0)</f>
        <v>1285</v>
      </c>
      <c r="W1289" s="55">
        <f>N1289*O1289</f>
        <v>0.103137545640657</v>
      </c>
      <c r="X1289">
        <f t="shared" si="40"/>
        <v>61.357875956188288</v>
      </c>
      <c r="Y1289" s="77">
        <f t="shared" si="41"/>
        <v>6.8738297822549463E-3</v>
      </c>
    </row>
    <row r="1290" spans="3:25" x14ac:dyDescent="0.25">
      <c r="C1290" s="19" t="s">
        <v>2816</v>
      </c>
      <c r="D1290" s="6" t="s">
        <v>1318</v>
      </c>
      <c r="E1290" s="6" t="s">
        <v>16</v>
      </c>
      <c r="F1290" s="48">
        <v>0.177651004004895</v>
      </c>
      <c r="G1290" s="8">
        <v>10</v>
      </c>
      <c r="H1290" s="9">
        <v>0</v>
      </c>
      <c r="I1290" s="40">
        <v>0</v>
      </c>
      <c r="J1290" s="7">
        <v>0</v>
      </c>
      <c r="K1290" s="9">
        <v>9.1325507895255106E-2</v>
      </c>
      <c r="L1290" s="39">
        <v>0</v>
      </c>
      <c r="M1290" s="47">
        <v>0</v>
      </c>
      <c r="N1290" s="17">
        <v>5.1459647990562997E-3</v>
      </c>
      <c r="O1290" s="7">
        <f>Q1290/P1290/N1290</f>
        <v>19.997911461310199</v>
      </c>
      <c r="P1290" s="7">
        <v>3.4964585395243666</v>
      </c>
      <c r="Q1290" s="33">
        <v>0.3598154729640281</v>
      </c>
      <c r="R1290" s="38" t="s">
        <v>1677</v>
      </c>
      <c r="S1290" s="33" t="s">
        <v>1677</v>
      </c>
      <c r="T1290" s="45" t="s">
        <v>1675</v>
      </c>
      <c r="U1290" s="55">
        <f>RANK(Q1290,$Q$5:$Q$3209,0)</f>
        <v>1176</v>
      </c>
      <c r="V1290" s="55">
        <f>RANK(W1290,$W$5:$W$3209,0)</f>
        <v>1286</v>
      </c>
      <c r="W1290" s="55">
        <f>N1290*O1290</f>
        <v>0.10290854843454682</v>
      </c>
      <c r="X1290">
        <f t="shared" si="40"/>
        <v>61.254738410547631</v>
      </c>
      <c r="Y1290" s="77">
        <f t="shared" si="41"/>
        <v>6.8622754394449112E-3</v>
      </c>
    </row>
    <row r="1291" spans="3:25" x14ac:dyDescent="0.25">
      <c r="C1291" s="19" t="s">
        <v>2859</v>
      </c>
      <c r="D1291" s="6" t="s">
        <v>1424</v>
      </c>
      <c r="E1291" s="6" t="s">
        <v>39</v>
      </c>
      <c r="F1291" s="48">
        <v>20.37607977122714</v>
      </c>
      <c r="G1291" s="8">
        <v>33.427461539964902</v>
      </c>
      <c r="H1291" s="9">
        <v>1</v>
      </c>
      <c r="I1291" s="40">
        <v>2</v>
      </c>
      <c r="J1291" s="7">
        <v>6</v>
      </c>
      <c r="K1291" s="9">
        <v>0.97241712456892904</v>
      </c>
      <c r="L1291" s="39">
        <v>8.7047770688572501E-2</v>
      </c>
      <c r="M1291" s="47">
        <v>1</v>
      </c>
      <c r="N1291" s="17">
        <v>0.102785101203285</v>
      </c>
      <c r="O1291" s="7">
        <f>Q1291/P1291/N1291</f>
        <v>0.99999999999999989</v>
      </c>
      <c r="P1291" s="7">
        <v>3.025685806638359</v>
      </c>
      <c r="Q1291" s="33">
        <v>0.31099542184466672</v>
      </c>
      <c r="R1291" s="41" t="s">
        <v>1675</v>
      </c>
      <c r="S1291" s="33" t="s">
        <v>1675</v>
      </c>
      <c r="T1291" s="45" t="s">
        <v>1676</v>
      </c>
      <c r="U1291" s="55">
        <f>RANK(Q1291,$Q$5:$Q$3209,0)</f>
        <v>1221</v>
      </c>
      <c r="V1291" s="55">
        <f>RANK(W1291,$W$5:$W$3209,0)</f>
        <v>1287</v>
      </c>
      <c r="W1291" s="55">
        <f>N1291*O1291</f>
        <v>0.10278510120328499</v>
      </c>
      <c r="X1291">
        <f t="shared" si="40"/>
        <v>61.151829862113082</v>
      </c>
      <c r="Y1291" s="77">
        <f t="shared" si="41"/>
        <v>6.850746750844558E-3</v>
      </c>
    </row>
    <row r="1292" spans="3:25" x14ac:dyDescent="0.25">
      <c r="C1292" s="19" t="s">
        <v>2908</v>
      </c>
      <c r="D1292" s="6" t="s">
        <v>221</v>
      </c>
      <c r="E1292" s="6" t="s">
        <v>12</v>
      </c>
      <c r="F1292" s="48">
        <v>9.315208954433956</v>
      </c>
      <c r="G1292" s="8">
        <v>56.097936520325199</v>
      </c>
      <c r="H1292" s="9">
        <v>0.70254855664432103</v>
      </c>
      <c r="I1292" s="40">
        <v>3</v>
      </c>
      <c r="J1292" s="7">
        <v>0</v>
      </c>
      <c r="K1292" s="9">
        <v>0.54246513268081797</v>
      </c>
      <c r="L1292" s="39">
        <v>0.96257682873969597</v>
      </c>
      <c r="M1292" s="47">
        <v>0</v>
      </c>
      <c r="N1292" s="17">
        <v>0.101988126183404</v>
      </c>
      <c r="O1292" s="7">
        <f>Q1292/P1292/N1292</f>
        <v>1</v>
      </c>
      <c r="P1292" s="7">
        <v>2.7108213823930414</v>
      </c>
      <c r="Q1292" s="33">
        <v>0.27647159320817116</v>
      </c>
      <c r="R1292" s="41" t="s">
        <v>1675</v>
      </c>
      <c r="S1292" s="33" t="s">
        <v>1675</v>
      </c>
      <c r="T1292" s="45" t="s">
        <v>1676</v>
      </c>
      <c r="U1292" s="55">
        <f>RANK(Q1292,$Q$5:$Q$3209,0)</f>
        <v>1270</v>
      </c>
      <c r="V1292" s="55">
        <f>RANK(W1292,$W$5:$W$3209,0)</f>
        <v>1288</v>
      </c>
      <c r="W1292" s="55">
        <f>N1292*O1292</f>
        <v>0.101988126183404</v>
      </c>
      <c r="X1292">
        <f t="shared" si="40"/>
        <v>61.049044760909794</v>
      </c>
      <c r="Y1292" s="77">
        <f t="shared" si="41"/>
        <v>6.8392318918502901E-3</v>
      </c>
    </row>
    <row r="1293" spans="3:25" x14ac:dyDescent="0.25">
      <c r="C1293" s="19" t="s">
        <v>2810</v>
      </c>
      <c r="D1293" s="6" t="s">
        <v>385</v>
      </c>
      <c r="E1293" s="6" t="s">
        <v>22</v>
      </c>
      <c r="F1293" s="48">
        <v>11.75083584996435</v>
      </c>
      <c r="G1293" s="8">
        <v>28.964727939199999</v>
      </c>
      <c r="H1293" s="9">
        <v>0.42973601579763898</v>
      </c>
      <c r="I1293" s="40">
        <v>1</v>
      </c>
      <c r="J1293" s="7">
        <v>6</v>
      </c>
      <c r="K1293" s="9">
        <v>0.999999999999996</v>
      </c>
      <c r="L1293" s="39">
        <v>0.29527905564462398</v>
      </c>
      <c r="M1293" s="47">
        <v>1</v>
      </c>
      <c r="N1293" s="17">
        <v>0.101516762135356</v>
      </c>
      <c r="O1293" s="7">
        <f>Q1293/P1293/N1293</f>
        <v>1</v>
      </c>
      <c r="P1293" s="7">
        <v>3.5818627353924417</v>
      </c>
      <c r="Q1293" s="33">
        <v>0.36361910731033009</v>
      </c>
      <c r="R1293" s="41" t="s">
        <v>1675</v>
      </c>
      <c r="S1293" s="33" t="s">
        <v>1675</v>
      </c>
      <c r="T1293" s="45" t="s">
        <v>1675</v>
      </c>
      <c r="U1293" s="55">
        <f>RANK(Q1293,$Q$5:$Q$3209,0)</f>
        <v>1170</v>
      </c>
      <c r="V1293" s="55">
        <f>RANK(W1293,$W$5:$W$3209,0)</f>
        <v>1289</v>
      </c>
      <c r="W1293" s="55">
        <f>N1293*O1293</f>
        <v>0.101516762135356</v>
      </c>
      <c r="X1293">
        <f t="shared" si="40"/>
        <v>60.947056634726387</v>
      </c>
      <c r="Y1293" s="77">
        <f t="shared" si="41"/>
        <v>6.8278063167587335E-3</v>
      </c>
    </row>
    <row r="1294" spans="3:25" x14ac:dyDescent="0.25">
      <c r="C1294" s="19" t="s">
        <v>3113</v>
      </c>
      <c r="D1294" s="6" t="s">
        <v>1500</v>
      </c>
      <c r="E1294" s="6" t="s">
        <v>39</v>
      </c>
      <c r="F1294" s="48">
        <v>35.200689157375102</v>
      </c>
      <c r="G1294" s="8">
        <v>32.658751181504599</v>
      </c>
      <c r="H1294" s="9">
        <v>1</v>
      </c>
      <c r="I1294" s="40">
        <v>1</v>
      </c>
      <c r="J1294" s="7">
        <v>11</v>
      </c>
      <c r="K1294" s="9">
        <v>0.88017449259257496</v>
      </c>
      <c r="L1294" s="39">
        <v>0</v>
      </c>
      <c r="M1294" s="47">
        <v>0</v>
      </c>
      <c r="N1294" s="17">
        <v>0.101475519329772</v>
      </c>
      <c r="O1294" s="7">
        <f>Q1294/P1294/N1294</f>
        <v>1</v>
      </c>
      <c r="P1294" s="7">
        <v>1.7409412400912798</v>
      </c>
      <c r="Q1294" s="33">
        <v>0.17666291646087989</v>
      </c>
      <c r="R1294" s="41" t="s">
        <v>1675</v>
      </c>
      <c r="S1294" s="33" t="s">
        <v>1675</v>
      </c>
      <c r="T1294" s="45" t="s">
        <v>1677</v>
      </c>
      <c r="U1294" s="55">
        <f>RANK(Q1294,$Q$5:$Q$3209,0)</f>
        <v>1478</v>
      </c>
      <c r="V1294" s="55">
        <f>RANK(W1294,$W$5:$W$3209,0)</f>
        <v>1290</v>
      </c>
      <c r="W1294" s="55">
        <f>N1294*O1294</f>
        <v>0.101475519329772</v>
      </c>
      <c r="X1294">
        <f t="shared" si="40"/>
        <v>60.845539872591033</v>
      </c>
      <c r="Y1294" s="77">
        <f t="shared" si="41"/>
        <v>6.816433547866564E-3</v>
      </c>
    </row>
    <row r="1295" spans="3:25" x14ac:dyDescent="0.25">
      <c r="C1295" s="19" t="s">
        <v>3413</v>
      </c>
      <c r="D1295" s="6" t="s">
        <v>593</v>
      </c>
      <c r="E1295" s="6" t="s">
        <v>90</v>
      </c>
      <c r="F1295" s="48">
        <v>27.854999004904201</v>
      </c>
      <c r="G1295" s="8">
        <v>17.039440239007199</v>
      </c>
      <c r="H1295" s="9">
        <v>1</v>
      </c>
      <c r="I1295" s="40">
        <v>4</v>
      </c>
      <c r="J1295" s="7">
        <v>21</v>
      </c>
      <c r="K1295" s="9">
        <v>1</v>
      </c>
      <c r="L1295" s="39">
        <v>0</v>
      </c>
      <c r="M1295" s="47">
        <v>0</v>
      </c>
      <c r="N1295" s="17">
        <v>0.101080528088369</v>
      </c>
      <c r="O1295" s="7">
        <f>Q1295/P1295/N1295</f>
        <v>1</v>
      </c>
      <c r="P1295" s="7">
        <v>0.97586598857456108</v>
      </c>
      <c r="Q1295" s="33">
        <v>9.8641049468594894E-2</v>
      </c>
      <c r="R1295" s="41" t="s">
        <v>1675</v>
      </c>
      <c r="S1295" s="33" t="s">
        <v>1675</v>
      </c>
      <c r="T1295" s="45" t="s">
        <v>1677</v>
      </c>
      <c r="U1295" s="55">
        <f>RANK(Q1295,$Q$5:$Q$3209,0)</f>
        <v>1780</v>
      </c>
      <c r="V1295" s="55">
        <f>RANK(W1295,$W$5:$W$3209,0)</f>
        <v>1291</v>
      </c>
      <c r="W1295" s="55">
        <f>N1295*O1295</f>
        <v>0.101080528088369</v>
      </c>
      <c r="X1295">
        <f t="shared" si="40"/>
        <v>60.744064353261258</v>
      </c>
      <c r="Y1295" s="77">
        <f t="shared" si="41"/>
        <v>6.8050653993433517E-3</v>
      </c>
    </row>
    <row r="1296" spans="3:25" x14ac:dyDescent="0.25">
      <c r="C1296" s="19" t="s">
        <v>2907</v>
      </c>
      <c r="D1296" s="6" t="s">
        <v>410</v>
      </c>
      <c r="E1296" s="6" t="s">
        <v>131</v>
      </c>
      <c r="F1296" s="48">
        <v>0.14635310055669201</v>
      </c>
      <c r="G1296" s="8">
        <v>60</v>
      </c>
      <c r="H1296" s="9">
        <v>0</v>
      </c>
      <c r="I1296" s="40">
        <v>0</v>
      </c>
      <c r="J1296" s="7">
        <v>0</v>
      </c>
      <c r="K1296" s="9">
        <v>2.0613649718595101E-2</v>
      </c>
      <c r="L1296" s="39">
        <v>0</v>
      </c>
      <c r="M1296" s="47">
        <v>0</v>
      </c>
      <c r="N1296" s="17">
        <v>6.7382286813685898E-3</v>
      </c>
      <c r="O1296" s="7">
        <f>Q1296/P1296/N1296</f>
        <v>14.950713546377353</v>
      </c>
      <c r="P1296" s="7">
        <v>2.7458409602437883</v>
      </c>
      <c r="Q1296" s="33">
        <v>0.2766196615857367</v>
      </c>
      <c r="R1296" s="38" t="s">
        <v>1677</v>
      </c>
      <c r="S1296" s="33" t="s">
        <v>1677</v>
      </c>
      <c r="T1296" s="45" t="s">
        <v>1676</v>
      </c>
      <c r="U1296" s="55">
        <f>RANK(Q1296,$Q$5:$Q$3209,0)</f>
        <v>1269</v>
      </c>
      <c r="V1296" s="55">
        <f>RANK(W1296,$W$5:$W$3209,0)</f>
        <v>1292</v>
      </c>
      <c r="W1296" s="55">
        <f>N1296*O1296</f>
        <v>0.10074132682512578</v>
      </c>
      <c r="X1296">
        <f t="shared" si="40"/>
        <v>60.642983825172891</v>
      </c>
      <c r="Y1296" s="77">
        <f t="shared" si="41"/>
        <v>6.7937415010898335E-3</v>
      </c>
    </row>
    <row r="1297" spans="3:25" x14ac:dyDescent="0.25">
      <c r="C1297" s="19" t="s">
        <v>1462</v>
      </c>
      <c r="D1297" s="6" t="s">
        <v>1462</v>
      </c>
      <c r="E1297" s="6" t="s">
        <v>16</v>
      </c>
      <c r="F1297" s="48">
        <v>0.10469420286117299</v>
      </c>
      <c r="G1297" s="8">
        <v>10</v>
      </c>
      <c r="H1297" s="9">
        <v>1</v>
      </c>
      <c r="I1297" s="40">
        <v>0</v>
      </c>
      <c r="J1297" s="7">
        <v>0</v>
      </c>
      <c r="K1297" s="9">
        <v>0.70959545428658399</v>
      </c>
      <c r="L1297" s="39">
        <v>1</v>
      </c>
      <c r="M1297" s="47">
        <v>0</v>
      </c>
      <c r="N1297" s="17">
        <v>0.100649605009396</v>
      </c>
      <c r="O1297" s="7">
        <f>Q1297/P1297/N1297</f>
        <v>1</v>
      </c>
      <c r="P1297" s="7">
        <v>2.7444113577288221</v>
      </c>
      <c r="Q1297" s="33">
        <v>0.27622391913870614</v>
      </c>
      <c r="R1297" s="41" t="s">
        <v>1675</v>
      </c>
      <c r="S1297" s="33" t="s">
        <v>1675</v>
      </c>
      <c r="T1297" s="45" t="s">
        <v>1676</v>
      </c>
      <c r="U1297" s="55">
        <f>RANK(Q1297,$Q$5:$Q$3209,0)</f>
        <v>1271</v>
      </c>
      <c r="V1297" s="55">
        <f>RANK(W1297,$W$5:$W$3209,0)</f>
        <v>1293</v>
      </c>
      <c r="W1297" s="55">
        <f>N1297*O1297</f>
        <v>0.100649605009396</v>
      </c>
      <c r="X1297">
        <f t="shared" si="40"/>
        <v>60.542242498347768</v>
      </c>
      <c r="Y1297" s="77">
        <f t="shared" si="41"/>
        <v>6.7824556030393716E-3</v>
      </c>
    </row>
    <row r="1298" spans="3:25" x14ac:dyDescent="0.25">
      <c r="C1298" s="19" t="s">
        <v>3667</v>
      </c>
      <c r="D1298" s="6" t="s">
        <v>1104</v>
      </c>
      <c r="E1298" s="6" t="s">
        <v>39</v>
      </c>
      <c r="F1298" s="48">
        <v>32.258541413559698</v>
      </c>
      <c r="G1298" s="8">
        <v>60.812696606475598</v>
      </c>
      <c r="H1298" s="9">
        <v>1</v>
      </c>
      <c r="I1298" s="40">
        <v>10</v>
      </c>
      <c r="J1298" s="7">
        <v>9</v>
      </c>
      <c r="K1298" s="9">
        <v>1</v>
      </c>
      <c r="L1298" s="39">
        <v>0</v>
      </c>
      <c r="M1298" s="47">
        <v>0</v>
      </c>
      <c r="N1298" s="17">
        <v>0.100488499817646</v>
      </c>
      <c r="O1298" s="7">
        <f>Q1298/P1298/N1298</f>
        <v>1.0000000000000002</v>
      </c>
      <c r="P1298" s="7">
        <v>0.70110548815495632</v>
      </c>
      <c r="Q1298" s="33">
        <v>7.0453038718609945E-2</v>
      </c>
      <c r="R1298" s="41" t="s">
        <v>1675</v>
      </c>
      <c r="S1298" s="33" t="s">
        <v>1675</v>
      </c>
      <c r="T1298" s="45" t="s">
        <v>1677</v>
      </c>
      <c r="U1298" s="55">
        <f>RANK(Q1298,$Q$5:$Q$3209,0)</f>
        <v>2039</v>
      </c>
      <c r="V1298" s="55">
        <f>RANK(W1298,$W$5:$W$3209,0)</f>
        <v>1294</v>
      </c>
      <c r="W1298" s="55">
        <f>N1298*O1298</f>
        <v>0.10048849981764603</v>
      </c>
      <c r="X1298">
        <f t="shared" si="40"/>
        <v>60.441592893338374</v>
      </c>
      <c r="Y1298" s="77">
        <f t="shared" si="41"/>
        <v>6.7711799804448126E-3</v>
      </c>
    </row>
    <row r="1299" spans="3:25" x14ac:dyDescent="0.25">
      <c r="C1299" s="19" t="s">
        <v>2879</v>
      </c>
      <c r="D1299" s="6" t="s">
        <v>390</v>
      </c>
      <c r="E1299" s="6" t="s">
        <v>19</v>
      </c>
      <c r="F1299" s="48">
        <v>20.215968388903899</v>
      </c>
      <c r="G1299" s="8">
        <v>67.841859750998296</v>
      </c>
      <c r="H1299" s="9">
        <v>0.378711328343315</v>
      </c>
      <c r="I1299" s="40">
        <v>1</v>
      </c>
      <c r="J1299" s="7">
        <v>18</v>
      </c>
      <c r="K1299" s="9">
        <v>0.85879624947056998</v>
      </c>
      <c r="L1299" s="39">
        <v>0</v>
      </c>
      <c r="M1299" s="47">
        <v>0</v>
      </c>
      <c r="N1299" s="17">
        <v>0.100299628540373</v>
      </c>
      <c r="O1299" s="7">
        <f>Q1299/P1299/N1299</f>
        <v>1</v>
      </c>
      <c r="P1299" s="7">
        <v>2.9612099565933692</v>
      </c>
      <c r="Q1299" s="33">
        <v>0.29700825867636899</v>
      </c>
      <c r="R1299" s="41" t="s">
        <v>1675</v>
      </c>
      <c r="S1299" s="33" t="s">
        <v>1675</v>
      </c>
      <c r="T1299" s="45" t="s">
        <v>1676</v>
      </c>
      <c r="U1299" s="55">
        <f>RANK(Q1299,$Q$5:$Q$3209,0)</f>
        <v>1241</v>
      </c>
      <c r="V1299" s="55">
        <f>RANK(W1299,$W$5:$W$3209,0)</f>
        <v>1295</v>
      </c>
      <c r="W1299" s="55">
        <f>N1299*O1299</f>
        <v>0.100299628540373</v>
      </c>
      <c r="X1299">
        <f t="shared" si="40"/>
        <v>60.34110439352073</v>
      </c>
      <c r="Y1299" s="77">
        <f t="shared" si="41"/>
        <v>6.7599224062205379E-3</v>
      </c>
    </row>
    <row r="1300" spans="3:25" x14ac:dyDescent="0.25">
      <c r="C1300" s="19" t="s">
        <v>2914</v>
      </c>
      <c r="D1300" s="6" t="s">
        <v>81</v>
      </c>
      <c r="E1300" s="6" t="s">
        <v>27</v>
      </c>
      <c r="F1300" s="48">
        <v>2.6768696873746598</v>
      </c>
      <c r="G1300" s="8">
        <v>10</v>
      </c>
      <c r="H1300" s="9">
        <v>0.36193623996061902</v>
      </c>
      <c r="I1300" s="40">
        <v>10</v>
      </c>
      <c r="J1300" s="7">
        <v>8</v>
      </c>
      <c r="K1300" s="9">
        <v>0.66109754058567305</v>
      </c>
      <c r="L1300" s="39">
        <v>1</v>
      </c>
      <c r="M1300" s="47">
        <v>0</v>
      </c>
      <c r="N1300" s="17">
        <v>9.9950323983202805E-2</v>
      </c>
      <c r="O1300" s="7">
        <f>Q1300/P1300/N1300</f>
        <v>1</v>
      </c>
      <c r="P1300" s="7">
        <v>2.7268217227691038</v>
      </c>
      <c r="Q1300" s="33">
        <v>0.27254671463520713</v>
      </c>
      <c r="R1300" s="41" t="s">
        <v>1675</v>
      </c>
      <c r="S1300" s="33" t="s">
        <v>1675</v>
      </c>
      <c r="T1300" s="45" t="s">
        <v>1676</v>
      </c>
      <c r="U1300" s="55">
        <f>RANK(Q1300,$Q$5:$Q$3209,0)</f>
        <v>1277</v>
      </c>
      <c r="V1300" s="55">
        <f>RANK(W1300,$W$5:$W$3209,0)</f>
        <v>1296</v>
      </c>
      <c r="W1300" s="55">
        <f>N1300*O1300</f>
        <v>9.9950323983202805E-2</v>
      </c>
      <c r="X1300">
        <f t="shared" si="40"/>
        <v>60.240804764980361</v>
      </c>
      <c r="Y1300" s="77">
        <f t="shared" si="41"/>
        <v>6.7486859909589962E-3</v>
      </c>
    </row>
    <row r="1301" spans="3:25" x14ac:dyDescent="0.25">
      <c r="C1301" s="19" t="s">
        <v>2884</v>
      </c>
      <c r="D1301" s="6" t="s">
        <v>155</v>
      </c>
      <c r="E1301" s="6" t="s">
        <v>27</v>
      </c>
      <c r="F1301" s="48">
        <v>5.2531741817638391</v>
      </c>
      <c r="G1301" s="8">
        <v>33.034452330204303</v>
      </c>
      <c r="H1301" s="9">
        <v>0.51919352216544501</v>
      </c>
      <c r="I1301" s="40">
        <v>6</v>
      </c>
      <c r="J1301" s="7">
        <v>3</v>
      </c>
      <c r="K1301" s="9">
        <v>0.50356600837278898</v>
      </c>
      <c r="L1301" s="39">
        <v>0.93054355085776597</v>
      </c>
      <c r="M1301" s="47">
        <v>0</v>
      </c>
      <c r="N1301" s="17">
        <v>9.9232303892568E-2</v>
      </c>
      <c r="O1301" s="7">
        <f>Q1301/P1301/N1301</f>
        <v>1</v>
      </c>
      <c r="P1301" s="7">
        <v>2.9331548730149648</v>
      </c>
      <c r="Q1301" s="33">
        <v>0.29106371572298767</v>
      </c>
      <c r="R1301" s="41" t="s">
        <v>1675</v>
      </c>
      <c r="S1301" s="33" t="s">
        <v>1675</v>
      </c>
      <c r="T1301" s="45" t="s">
        <v>1676</v>
      </c>
      <c r="U1301" s="55">
        <f>RANK(Q1301,$Q$5:$Q$3209,0)</f>
        <v>1246</v>
      </c>
      <c r="V1301" s="55">
        <f>RANK(W1301,$W$5:$W$3209,0)</f>
        <v>1297</v>
      </c>
      <c r="W1301" s="55">
        <f>N1301*O1301</f>
        <v>9.9232303892568E-2</v>
      </c>
      <c r="X1301">
        <f t="shared" si="40"/>
        <v>60.14085444099716</v>
      </c>
      <c r="Y1301" s="77">
        <f t="shared" si="41"/>
        <v>6.737488707757206E-3</v>
      </c>
    </row>
    <row r="1302" spans="3:25" x14ac:dyDescent="0.25">
      <c r="C1302" s="19" t="s">
        <v>2767</v>
      </c>
      <c r="D1302" s="6" t="s">
        <v>874</v>
      </c>
      <c r="E1302" s="6" t="s">
        <v>27</v>
      </c>
      <c r="F1302" s="48">
        <v>0.57077286052449805</v>
      </c>
      <c r="G1302" s="8">
        <v>10</v>
      </c>
      <c r="H1302" s="9">
        <v>8.9692161386122904E-3</v>
      </c>
      <c r="I1302" s="40">
        <v>1</v>
      </c>
      <c r="J1302" s="7">
        <v>0</v>
      </c>
      <c r="K1302" s="9">
        <v>0.190244949795423</v>
      </c>
      <c r="L1302" s="39">
        <v>0</v>
      </c>
      <c r="M1302" s="47">
        <v>0</v>
      </c>
      <c r="N1302" s="17">
        <v>6.6198565877544999E-3</v>
      </c>
      <c r="O1302" s="7">
        <f>Q1302/P1302/N1302</f>
        <v>14.950713546377353</v>
      </c>
      <c r="P1302" s="7">
        <v>4.2900489193576048</v>
      </c>
      <c r="Q1302" s="33">
        <v>0.42459291794542836</v>
      </c>
      <c r="R1302" s="38" t="s">
        <v>1677</v>
      </c>
      <c r="S1302" s="33" t="s">
        <v>1677</v>
      </c>
      <c r="T1302" s="45" t="s">
        <v>1675</v>
      </c>
      <c r="U1302" s="55">
        <f>RANK(Q1302,$Q$5:$Q$3209,0)</f>
        <v>1126</v>
      </c>
      <c r="V1302" s="55">
        <f>RANK(W1302,$W$5:$W$3209,0)</f>
        <v>1298</v>
      </c>
      <c r="W1302" s="55">
        <f>N1302*O1302</f>
        <v>9.8971579561616563E-2</v>
      </c>
      <c r="X1302">
        <f t="shared" si="40"/>
        <v>60.041622137104589</v>
      </c>
      <c r="Y1302" s="77">
        <f t="shared" si="41"/>
        <v>6.7263718632571525E-3</v>
      </c>
    </row>
    <row r="1303" spans="3:25" x14ac:dyDescent="0.25">
      <c r="C1303" s="19" t="s">
        <v>3098</v>
      </c>
      <c r="D1303" s="6" t="s">
        <v>198</v>
      </c>
      <c r="E1303" s="6" t="s">
        <v>19</v>
      </c>
      <c r="F1303" s="48">
        <v>4.6374962270891898E-2</v>
      </c>
      <c r="G1303" s="8">
        <v>85</v>
      </c>
      <c r="H1303" s="9">
        <v>0</v>
      </c>
      <c r="I1303" s="40">
        <v>0</v>
      </c>
      <c r="J1303" s="7">
        <v>0</v>
      </c>
      <c r="K1303" s="9">
        <v>1</v>
      </c>
      <c r="L1303" s="39">
        <v>1</v>
      </c>
      <c r="M1303" s="47">
        <v>0</v>
      </c>
      <c r="N1303" s="17">
        <v>9.8754362938862195E-2</v>
      </c>
      <c r="O1303" s="7">
        <f>Q1303/P1303/N1303</f>
        <v>1</v>
      </c>
      <c r="P1303" s="7">
        <v>1.8470903271644727</v>
      </c>
      <c r="Q1303" s="33">
        <v>0.18240822854966204</v>
      </c>
      <c r="R1303" s="41" t="s">
        <v>1675</v>
      </c>
      <c r="S1303" s="33" t="s">
        <v>1675</v>
      </c>
      <c r="T1303" s="45" t="s">
        <v>1677</v>
      </c>
      <c r="U1303" s="55">
        <f>RANK(Q1303,$Q$5:$Q$3209,0)</f>
        <v>1463</v>
      </c>
      <c r="V1303" s="55">
        <f>RANK(W1303,$W$5:$W$3209,0)</f>
        <v>1299</v>
      </c>
      <c r="W1303" s="55">
        <f>N1303*O1303</f>
        <v>9.8754362938862195E-2</v>
      </c>
      <c r="X1303">
        <f t="shared" si="40"/>
        <v>59.942650557542976</v>
      </c>
      <c r="Y1303" s="77">
        <f t="shared" si="41"/>
        <v>6.715284227308457E-3</v>
      </c>
    </row>
    <row r="1304" spans="3:25" x14ac:dyDescent="0.25">
      <c r="C1304" s="19" t="s">
        <v>2868</v>
      </c>
      <c r="D1304" s="6" t="s">
        <v>69</v>
      </c>
      <c r="E1304" s="6" t="s">
        <v>12</v>
      </c>
      <c r="F1304" s="48">
        <v>4.5303393021608462</v>
      </c>
      <c r="G1304" s="8">
        <v>84.602294043672401</v>
      </c>
      <c r="H1304" s="9">
        <v>6.3626019497238895E-2</v>
      </c>
      <c r="I1304" s="40">
        <v>1</v>
      </c>
      <c r="J1304" s="7">
        <v>1</v>
      </c>
      <c r="K1304" s="9">
        <v>1</v>
      </c>
      <c r="L1304" s="39">
        <v>0.94675388242956304</v>
      </c>
      <c r="M1304" s="47">
        <v>0</v>
      </c>
      <c r="N1304" s="17">
        <v>9.8509155538303306E-2</v>
      </c>
      <c r="O1304" s="7">
        <f>Q1304/P1304/N1304</f>
        <v>1</v>
      </c>
      <c r="P1304" s="7">
        <v>3.099078252190941</v>
      </c>
      <c r="Q1304" s="33">
        <v>0.30528758157045055</v>
      </c>
      <c r="R1304" s="41" t="s">
        <v>1675</v>
      </c>
      <c r="S1304" s="33" t="s">
        <v>1675</v>
      </c>
      <c r="T1304" s="45" t="s">
        <v>1675</v>
      </c>
      <c r="U1304" s="55">
        <f>RANK(Q1304,$Q$5:$Q$3209,0)</f>
        <v>1230</v>
      </c>
      <c r="V1304" s="55">
        <f>RANK(W1304,$W$5:$W$3209,0)</f>
        <v>1300</v>
      </c>
      <c r="W1304" s="55">
        <f>N1304*O1304</f>
        <v>9.8509155538303306E-2</v>
      </c>
      <c r="X1304">
        <f t="shared" si="40"/>
        <v>59.843896194604113</v>
      </c>
      <c r="Y1304" s="77">
        <f t="shared" si="41"/>
        <v>6.7042209258085569E-3</v>
      </c>
    </row>
    <row r="1305" spans="3:25" x14ac:dyDescent="0.25">
      <c r="C1305" s="19" t="s">
        <v>2843</v>
      </c>
      <c r="D1305" s="6" t="s">
        <v>651</v>
      </c>
      <c r="E1305" s="6" t="s">
        <v>39</v>
      </c>
      <c r="F1305" s="48">
        <v>6.3932786916002096</v>
      </c>
      <c r="G1305" s="8">
        <v>51.130445368787598</v>
      </c>
      <c r="H1305" s="9">
        <v>7.6591628496254296E-2</v>
      </c>
      <c r="I1305" s="40">
        <v>2</v>
      </c>
      <c r="J1305" s="7">
        <v>0</v>
      </c>
      <c r="K1305" s="9">
        <v>1</v>
      </c>
      <c r="L1305" s="39">
        <v>1</v>
      </c>
      <c r="M1305" s="47">
        <v>0</v>
      </c>
      <c r="N1305" s="17">
        <v>9.8004674358352098E-2</v>
      </c>
      <c r="O1305" s="7">
        <f>Q1305/P1305/N1305</f>
        <v>0.99999999999999989</v>
      </c>
      <c r="P1305" s="7">
        <v>3.2953731925377223</v>
      </c>
      <c r="Q1305" s="33">
        <v>0.32296197662390258</v>
      </c>
      <c r="R1305" s="41" t="s">
        <v>1675</v>
      </c>
      <c r="S1305" s="33" t="s">
        <v>1675</v>
      </c>
      <c r="T1305" s="45" t="s">
        <v>1675</v>
      </c>
      <c r="U1305" s="55">
        <f>RANK(Q1305,$Q$5:$Q$3209,0)</f>
        <v>1205</v>
      </c>
      <c r="V1305" s="55">
        <f>RANK(W1305,$W$5:$W$3209,0)</f>
        <v>1301</v>
      </c>
      <c r="W1305" s="55">
        <f>N1305*O1305</f>
        <v>9.8004674358352084E-2</v>
      </c>
      <c r="X1305">
        <f t="shared" si="40"/>
        <v>59.745387039065811</v>
      </c>
      <c r="Y1305" s="77">
        <f t="shared" si="41"/>
        <v>6.6931850945218373E-3</v>
      </c>
    </row>
    <row r="1306" spans="3:25" x14ac:dyDescent="0.25">
      <c r="C1306" s="19" t="s">
        <v>2841</v>
      </c>
      <c r="D1306" s="6" t="s">
        <v>25</v>
      </c>
      <c r="E1306" s="6" t="s">
        <v>28</v>
      </c>
      <c r="F1306" s="48">
        <v>14.893437918549671</v>
      </c>
      <c r="G1306" s="8">
        <v>73.128731447958998</v>
      </c>
      <c r="H1306" s="9">
        <v>0.41506285634791201</v>
      </c>
      <c r="I1306" s="40">
        <v>11</v>
      </c>
      <c r="J1306" s="7">
        <v>3</v>
      </c>
      <c r="K1306" s="9">
        <v>0.82576010295482505</v>
      </c>
      <c r="L1306" s="39">
        <v>0.40170189592112798</v>
      </c>
      <c r="M1306" s="47">
        <v>0</v>
      </c>
      <c r="N1306" s="17">
        <v>9.7706460293908906E-2</v>
      </c>
      <c r="O1306" s="7">
        <f>Q1306/P1306/N1306</f>
        <v>1</v>
      </c>
      <c r="P1306" s="7">
        <v>3.3332487857311373</v>
      </c>
      <c r="Q1306" s="33">
        <v>0.32567994013275942</v>
      </c>
      <c r="R1306" s="41" t="s">
        <v>1675</v>
      </c>
      <c r="S1306" s="33" t="s">
        <v>1675</v>
      </c>
      <c r="T1306" s="45" t="s">
        <v>1675</v>
      </c>
      <c r="U1306" s="55">
        <f>RANK(Q1306,$Q$5:$Q$3209,0)</f>
        <v>1203</v>
      </c>
      <c r="V1306" s="55">
        <f>RANK(W1306,$W$5:$W$3209,0)</f>
        <v>1302</v>
      </c>
      <c r="W1306" s="55">
        <f>N1306*O1306</f>
        <v>9.7706460293908906E-2</v>
      </c>
      <c r="X1306">
        <f t="shared" si="40"/>
        <v>59.647382364707461</v>
      </c>
      <c r="Y1306" s="77">
        <f t="shared" si="41"/>
        <v>6.6822057794965637E-3</v>
      </c>
    </row>
    <row r="1307" spans="3:25" x14ac:dyDescent="0.25">
      <c r="C1307" s="19" t="s">
        <v>3094</v>
      </c>
      <c r="D1307" s="6" t="s">
        <v>273</v>
      </c>
      <c r="E1307" s="6" t="s">
        <v>39</v>
      </c>
      <c r="F1307" s="48">
        <v>26.96345824226858</v>
      </c>
      <c r="G1307" s="8">
        <v>16.770895127550201</v>
      </c>
      <c r="H1307" s="9">
        <v>0.742702937714533</v>
      </c>
      <c r="I1307" s="40">
        <v>2</v>
      </c>
      <c r="J1307" s="7">
        <v>6</v>
      </c>
      <c r="K1307" s="9">
        <v>0.97408493512288596</v>
      </c>
      <c r="L1307" s="39">
        <v>0.16934134187831501</v>
      </c>
      <c r="M1307" s="47">
        <v>0</v>
      </c>
      <c r="N1307" s="17">
        <v>9.7652206550662396E-2</v>
      </c>
      <c r="O1307" s="7">
        <f>Q1307/P1307/N1307</f>
        <v>1</v>
      </c>
      <c r="P1307" s="7">
        <v>1.8891179901796211</v>
      </c>
      <c r="Q1307" s="33">
        <v>0.18447654017559259</v>
      </c>
      <c r="R1307" s="41" t="s">
        <v>1675</v>
      </c>
      <c r="S1307" s="33" t="s">
        <v>1675</v>
      </c>
      <c r="T1307" s="45" t="s">
        <v>1677</v>
      </c>
      <c r="U1307" s="55">
        <f>RANK(Q1307,$Q$5:$Q$3209,0)</f>
        <v>1459</v>
      </c>
      <c r="V1307" s="55">
        <f>RANK(W1307,$W$5:$W$3209,0)</f>
        <v>1303</v>
      </c>
      <c r="W1307" s="55">
        <f>N1307*O1307</f>
        <v>9.7652206550662396E-2</v>
      </c>
      <c r="X1307">
        <f t="shared" si="40"/>
        <v>59.549675904413554</v>
      </c>
      <c r="Y1307" s="77">
        <f t="shared" si="41"/>
        <v>6.6712598729406309E-3</v>
      </c>
    </row>
    <row r="1308" spans="3:25" x14ac:dyDescent="0.25">
      <c r="C1308" s="19" t="s">
        <v>2878</v>
      </c>
      <c r="D1308" s="6" t="s">
        <v>44</v>
      </c>
      <c r="E1308" s="6" t="s">
        <v>12</v>
      </c>
      <c r="F1308" s="48">
        <v>7.7875556425471242</v>
      </c>
      <c r="G1308" s="8">
        <v>45.8077044597011</v>
      </c>
      <c r="H1308" s="9">
        <v>0.54024373972924999</v>
      </c>
      <c r="I1308" s="40">
        <v>4</v>
      </c>
      <c r="J1308" s="7">
        <v>6</v>
      </c>
      <c r="K1308" s="9">
        <v>0.427925900895815</v>
      </c>
      <c r="L1308" s="39">
        <v>0.95934377919234304</v>
      </c>
      <c r="M1308" s="47">
        <v>0</v>
      </c>
      <c r="N1308" s="17">
        <v>9.7352805544731399E-2</v>
      </c>
      <c r="O1308" s="7">
        <f>Q1308/P1308/N1308</f>
        <v>1.0000000000000002</v>
      </c>
      <c r="P1308" s="7">
        <v>3.0536802392474285</v>
      </c>
      <c r="Q1308" s="33">
        <v>0.29728433852724379</v>
      </c>
      <c r="R1308" s="41" t="s">
        <v>1675</v>
      </c>
      <c r="S1308" s="33" t="s">
        <v>1675</v>
      </c>
      <c r="T1308" s="45" t="s">
        <v>1676</v>
      </c>
      <c r="U1308" s="55">
        <f>RANK(Q1308,$Q$5:$Q$3209,0)</f>
        <v>1240</v>
      </c>
      <c r="V1308" s="55">
        <f>RANK(W1308,$W$5:$W$3209,0)</f>
        <v>1304</v>
      </c>
      <c r="W1308" s="55">
        <f>N1308*O1308</f>
        <v>9.7352805544731427E-2</v>
      </c>
      <c r="X1308">
        <f t="shared" si="40"/>
        <v>59.452023697862892</v>
      </c>
      <c r="Y1308" s="77">
        <f t="shared" si="41"/>
        <v>6.6603200443492673E-3</v>
      </c>
    </row>
    <row r="1309" spans="3:25" x14ac:dyDescent="0.25">
      <c r="C1309" s="19" t="s">
        <v>3272</v>
      </c>
      <c r="D1309" s="6" t="s">
        <v>1240</v>
      </c>
      <c r="E1309" s="6" t="s">
        <v>39</v>
      </c>
      <c r="F1309" s="48">
        <v>38.431028107514102</v>
      </c>
      <c r="G1309" s="8">
        <v>59.739166484370898</v>
      </c>
      <c r="H1309" s="9">
        <v>1</v>
      </c>
      <c r="I1309" s="40">
        <v>4</v>
      </c>
      <c r="J1309" s="7">
        <v>5</v>
      </c>
      <c r="K1309" s="9">
        <v>1</v>
      </c>
      <c r="L1309" s="39">
        <v>0</v>
      </c>
      <c r="M1309" s="47">
        <v>0</v>
      </c>
      <c r="N1309" s="17">
        <v>9.7181166674700503E-2</v>
      </c>
      <c r="O1309" s="7">
        <f>Q1309/P1309/N1309</f>
        <v>1</v>
      </c>
      <c r="P1309" s="7">
        <v>1.301567868867173</v>
      </c>
      <c r="Q1309" s="33">
        <v>0.12648788400281546</v>
      </c>
      <c r="R1309" s="41" t="s">
        <v>1675</v>
      </c>
      <c r="S1309" s="33" t="s">
        <v>1675</v>
      </c>
      <c r="T1309" s="45" t="s">
        <v>1677</v>
      </c>
      <c r="U1309" s="55">
        <f>RANK(Q1309,$Q$5:$Q$3209,0)</f>
        <v>1638</v>
      </c>
      <c r="V1309" s="55">
        <f>RANK(W1309,$W$5:$W$3209,0)</f>
        <v>1305</v>
      </c>
      <c r="W1309" s="55">
        <f>N1309*O1309</f>
        <v>9.7181166674700503E-2</v>
      </c>
      <c r="X1309">
        <f t="shared" si="40"/>
        <v>59.354670892318161</v>
      </c>
      <c r="Y1309" s="77">
        <f t="shared" si="41"/>
        <v>6.6494137571984982E-3</v>
      </c>
    </row>
    <row r="1310" spans="3:25" x14ac:dyDescent="0.25">
      <c r="C1310" s="19" t="s">
        <v>2993</v>
      </c>
      <c r="D1310" s="6" t="s">
        <v>721</v>
      </c>
      <c r="E1310" s="6" t="s">
        <v>131</v>
      </c>
      <c r="F1310" s="48">
        <v>0.24063008963651999</v>
      </c>
      <c r="G1310" s="8">
        <v>10</v>
      </c>
      <c r="H1310" s="9">
        <v>0</v>
      </c>
      <c r="I1310" s="40">
        <v>0</v>
      </c>
      <c r="J1310" s="7">
        <v>0</v>
      </c>
      <c r="K1310" s="9">
        <v>2.8933784006751902E-2</v>
      </c>
      <c r="L1310" s="39">
        <v>0</v>
      </c>
      <c r="M1310" s="47">
        <v>0</v>
      </c>
      <c r="N1310" s="17">
        <v>4.83556586271712E-3</v>
      </c>
      <c r="O1310" s="7">
        <f>Q1310/P1310/N1310</f>
        <v>19.997911461310199</v>
      </c>
      <c r="P1310" s="7">
        <v>2.3425716831868848</v>
      </c>
      <c r="Q1310" s="33">
        <v>0.22652953498825631</v>
      </c>
      <c r="R1310" s="38" t="s">
        <v>1677</v>
      </c>
      <c r="S1310" s="33" t="s">
        <v>1677</v>
      </c>
      <c r="T1310" s="45" t="s">
        <v>1676</v>
      </c>
      <c r="U1310" s="55">
        <f>RANK(Q1310,$Q$5:$Q$3209,0)</f>
        <v>1356</v>
      </c>
      <c r="V1310" s="55">
        <f>RANK(W1310,$W$5:$W$3209,0)</f>
        <v>1306</v>
      </c>
      <c r="W1310" s="55">
        <f>N1310*O1310</f>
        <v>9.6701217987951033E-2</v>
      </c>
      <c r="X1310">
        <f t="shared" si="40"/>
        <v>59.25748972564346</v>
      </c>
      <c r="Y1310" s="77">
        <f t="shared" si="41"/>
        <v>6.6385266984900155E-3</v>
      </c>
    </row>
    <row r="1311" spans="3:25" x14ac:dyDescent="0.25">
      <c r="C1311" s="19" t="s">
        <v>2922</v>
      </c>
      <c r="D1311" s="6" t="s">
        <v>940</v>
      </c>
      <c r="E1311" s="6" t="s">
        <v>126</v>
      </c>
      <c r="F1311" s="48">
        <v>0.108485275009371</v>
      </c>
      <c r="G1311" s="8">
        <v>55.335099666702902</v>
      </c>
      <c r="H1311" s="9">
        <v>0</v>
      </c>
      <c r="I1311" s="40">
        <v>0</v>
      </c>
      <c r="J1311" s="7">
        <v>0</v>
      </c>
      <c r="K1311" s="9">
        <v>5.1867509924371398E-3</v>
      </c>
      <c r="L1311" s="39">
        <v>0</v>
      </c>
      <c r="M1311" s="47">
        <v>0</v>
      </c>
      <c r="N1311" s="17">
        <v>6.4284662240466396E-3</v>
      </c>
      <c r="O1311" s="7">
        <f>Q1311/P1311/N1311</f>
        <v>14.950713546377351</v>
      </c>
      <c r="P1311" s="7">
        <v>2.8084126827752134</v>
      </c>
      <c r="Q1311" s="33">
        <v>0.26991698402600067</v>
      </c>
      <c r="R1311" s="38" t="s">
        <v>1677</v>
      </c>
      <c r="S1311" s="33" t="s">
        <v>1677</v>
      </c>
      <c r="T1311" s="45" t="s">
        <v>1676</v>
      </c>
      <c r="U1311" s="55">
        <f>RANK(Q1311,$Q$5:$Q$3209,0)</f>
        <v>1285</v>
      </c>
      <c r="V1311" s="55">
        <f>RANK(W1311,$W$5:$W$3209,0)</f>
        <v>1307</v>
      </c>
      <c r="W1311" s="55">
        <f>N1311*O1311</f>
        <v>9.6110157058283352E-2</v>
      </c>
      <c r="X1311">
        <f t="shared" si="40"/>
        <v>59.160788507655511</v>
      </c>
      <c r="Y1311" s="77">
        <f t="shared" si="41"/>
        <v>6.6276934077049736E-3</v>
      </c>
    </row>
    <row r="1312" spans="3:25" x14ac:dyDescent="0.25">
      <c r="C1312" s="19" t="s">
        <v>2947</v>
      </c>
      <c r="D1312" s="6" t="s">
        <v>200</v>
      </c>
      <c r="E1312" s="6" t="s">
        <v>27</v>
      </c>
      <c r="F1312" s="48">
        <v>9.0842075309149592</v>
      </c>
      <c r="G1312" s="8">
        <v>63.120664349362102</v>
      </c>
      <c r="H1312" s="9">
        <v>0.478647271428362</v>
      </c>
      <c r="I1312" s="40">
        <v>15</v>
      </c>
      <c r="J1312" s="7">
        <v>1</v>
      </c>
      <c r="K1312" s="9">
        <v>1</v>
      </c>
      <c r="L1312" s="39">
        <v>0.69617256303016495</v>
      </c>
      <c r="M1312" s="47">
        <v>1</v>
      </c>
      <c r="N1312" s="17">
        <v>9.6094971966755399E-2</v>
      </c>
      <c r="O1312" s="7">
        <f>Q1312/P1312/N1312</f>
        <v>1</v>
      </c>
      <c r="P1312" s="7">
        <v>2.6103956654905343</v>
      </c>
      <c r="Q1312" s="33">
        <v>0.25084589829745269</v>
      </c>
      <c r="R1312" s="41" t="s">
        <v>1675</v>
      </c>
      <c r="S1312" s="33" t="s">
        <v>1675</v>
      </c>
      <c r="T1312" s="45" t="s">
        <v>1676</v>
      </c>
      <c r="U1312" s="55">
        <f>RANK(Q1312,$Q$5:$Q$3209,0)</f>
        <v>1310</v>
      </c>
      <c r="V1312" s="55">
        <f>RANK(W1312,$W$5:$W$3209,0)</f>
        <v>1308</v>
      </c>
      <c r="W1312" s="55">
        <f>N1312*O1312</f>
        <v>9.6094971966755399E-2</v>
      </c>
      <c r="X1312">
        <f t="shared" si="40"/>
        <v>59.064678350597227</v>
      </c>
      <c r="Y1312" s="77">
        <f t="shared" si="41"/>
        <v>6.6169263325794245E-3</v>
      </c>
    </row>
    <row r="1313" spans="3:25" x14ac:dyDescent="0.25">
      <c r="C1313" s="19" t="s">
        <v>2856</v>
      </c>
      <c r="D1313" s="6" t="s">
        <v>763</v>
      </c>
      <c r="E1313" s="6" t="s">
        <v>90</v>
      </c>
      <c r="F1313" s="48">
        <v>17.476326158268751</v>
      </c>
      <c r="G1313" s="8">
        <v>49.390835880312899</v>
      </c>
      <c r="H1313" s="9">
        <v>0.89431673920180799</v>
      </c>
      <c r="I1313" s="40">
        <v>4</v>
      </c>
      <c r="J1313" s="7">
        <v>7</v>
      </c>
      <c r="K1313" s="9">
        <v>1</v>
      </c>
      <c r="L1313" s="39">
        <v>0.47182294232843203</v>
      </c>
      <c r="M1313" s="47">
        <v>0</v>
      </c>
      <c r="N1313" s="17">
        <v>9.5869129748363105E-2</v>
      </c>
      <c r="O1313" s="7">
        <f>Q1313/P1313/N1313</f>
        <v>1</v>
      </c>
      <c r="P1313" s="7">
        <v>3.2493783028509111</v>
      </c>
      <c r="Q1313" s="33">
        <v>0.31151507011752988</v>
      </c>
      <c r="R1313" s="41" t="s">
        <v>1675</v>
      </c>
      <c r="S1313" s="33" t="s">
        <v>1675</v>
      </c>
      <c r="T1313" s="45" t="s">
        <v>1675</v>
      </c>
      <c r="U1313" s="55">
        <f>RANK(Q1313,$Q$5:$Q$3209,0)</f>
        <v>1218</v>
      </c>
      <c r="V1313" s="55">
        <f>RANK(W1313,$W$5:$W$3209,0)</f>
        <v>1309</v>
      </c>
      <c r="W1313" s="55">
        <f>N1313*O1313</f>
        <v>9.5869129748363105E-2</v>
      </c>
      <c r="X1313">
        <f t="shared" si="40"/>
        <v>58.96858337863047</v>
      </c>
      <c r="Y1313" s="77">
        <f t="shared" si="41"/>
        <v>6.6061609586166477E-3</v>
      </c>
    </row>
    <row r="1314" spans="3:25" x14ac:dyDescent="0.25">
      <c r="C1314" s="19" t="s">
        <v>2909</v>
      </c>
      <c r="D1314" s="6" t="s">
        <v>1486</v>
      </c>
      <c r="E1314" s="6" t="s">
        <v>19</v>
      </c>
      <c r="F1314" s="48">
        <v>0.137084515634188</v>
      </c>
      <c r="G1314" s="8">
        <v>10</v>
      </c>
      <c r="H1314" s="9">
        <v>0</v>
      </c>
      <c r="I1314" s="40">
        <v>0</v>
      </c>
      <c r="J1314" s="7">
        <v>0</v>
      </c>
      <c r="K1314" s="9">
        <v>2.0190704489251001E-2</v>
      </c>
      <c r="L1314" s="39">
        <v>0</v>
      </c>
      <c r="M1314" s="47">
        <v>0</v>
      </c>
      <c r="N1314" s="17">
        <v>4.7935839735729104E-3</v>
      </c>
      <c r="O1314" s="7">
        <f>Q1314/P1314/N1314</f>
        <v>19.997911461310203</v>
      </c>
      <c r="P1314" s="7">
        <v>2.8754567861382045</v>
      </c>
      <c r="Q1314" s="33">
        <v>0.27564608345294189</v>
      </c>
      <c r="R1314" s="38" t="s">
        <v>1677</v>
      </c>
      <c r="S1314" s="33" t="s">
        <v>1677</v>
      </c>
      <c r="T1314" s="45" t="s">
        <v>1676</v>
      </c>
      <c r="U1314" s="55">
        <f>RANK(Q1314,$Q$5:$Q$3209,0)</f>
        <v>1272</v>
      </c>
      <c r="V1314" s="55">
        <f>RANK(W1314,$W$5:$W$3209,0)</f>
        <v>1310</v>
      </c>
      <c r="W1314" s="55">
        <f>N1314*O1314</f>
        <v>9.5861667885866614E-2</v>
      </c>
      <c r="X1314">
        <f t="shared" si="40"/>
        <v>58.872714248882104</v>
      </c>
      <c r="Y1314" s="77">
        <f t="shared" si="41"/>
        <v>6.5954208854150636E-3</v>
      </c>
    </row>
    <row r="1315" spans="3:25" x14ac:dyDescent="0.25">
      <c r="C1315" s="19" t="s">
        <v>2916</v>
      </c>
      <c r="D1315" s="6" t="s">
        <v>81</v>
      </c>
      <c r="E1315" s="6" t="s">
        <v>27</v>
      </c>
      <c r="F1315" s="48">
        <v>0.93569801252081197</v>
      </c>
      <c r="G1315" s="8">
        <v>10</v>
      </c>
      <c r="H1315" s="9">
        <v>0.57801895071560205</v>
      </c>
      <c r="I1315" s="40">
        <v>0</v>
      </c>
      <c r="J1315" s="7">
        <v>0</v>
      </c>
      <c r="K1315" s="9">
        <v>1</v>
      </c>
      <c r="L1315" s="39">
        <v>1</v>
      </c>
      <c r="M1315" s="47">
        <v>0</v>
      </c>
      <c r="N1315" s="17">
        <v>9.5589224360611902E-2</v>
      </c>
      <c r="O1315" s="7">
        <f>Q1315/P1315/N1315</f>
        <v>1</v>
      </c>
      <c r="P1315" s="7">
        <v>2.8432654903908743</v>
      </c>
      <c r="Q1315" s="33">
        <v>0.27178554287775852</v>
      </c>
      <c r="R1315" s="41" t="s">
        <v>1675</v>
      </c>
      <c r="S1315" s="33" t="s">
        <v>1675</v>
      </c>
      <c r="T1315" s="45" t="s">
        <v>1676</v>
      </c>
      <c r="U1315" s="55">
        <f>RANK(Q1315,$Q$5:$Q$3209,0)</f>
        <v>1279</v>
      </c>
      <c r="V1315" s="55">
        <f>RANK(W1315,$W$5:$W$3209,0)</f>
        <v>1311</v>
      </c>
      <c r="W1315" s="55">
        <f>N1315*O1315</f>
        <v>9.5589224360611902E-2</v>
      </c>
      <c r="X1315">
        <f t="shared" si="40"/>
        <v>58.776852580996241</v>
      </c>
      <c r="Y1315" s="77">
        <f t="shared" si="41"/>
        <v>6.5846816481546179E-3</v>
      </c>
    </row>
    <row r="1316" spans="3:25" x14ac:dyDescent="0.25">
      <c r="C1316" s="19" t="s">
        <v>3127</v>
      </c>
      <c r="D1316" s="6" t="s">
        <v>1494</v>
      </c>
      <c r="E1316" s="6" t="s">
        <v>863</v>
      </c>
      <c r="F1316" s="48">
        <v>25.846443128264902</v>
      </c>
      <c r="G1316" s="8">
        <v>30.836941204466399</v>
      </c>
      <c r="H1316" s="9">
        <v>1</v>
      </c>
      <c r="I1316" s="40">
        <v>0</v>
      </c>
      <c r="J1316" s="7">
        <v>16</v>
      </c>
      <c r="K1316" s="9">
        <v>1</v>
      </c>
      <c r="L1316" s="39">
        <v>0</v>
      </c>
      <c r="M1316" s="47">
        <v>0</v>
      </c>
      <c r="N1316" s="17">
        <v>9.5456114657505697E-2</v>
      </c>
      <c r="O1316" s="7">
        <f>Q1316/P1316/N1316</f>
        <v>1</v>
      </c>
      <c r="P1316" s="7">
        <v>1.8011787872005309</v>
      </c>
      <c r="Q1316" s="33">
        <v>0.17193352882968094</v>
      </c>
      <c r="R1316" s="41" t="s">
        <v>1675</v>
      </c>
      <c r="S1316" s="33" t="s">
        <v>1675</v>
      </c>
      <c r="T1316" s="45" t="s">
        <v>1677</v>
      </c>
      <c r="U1316" s="55">
        <f>RANK(Q1316,$Q$5:$Q$3209,0)</f>
        <v>1492</v>
      </c>
      <c r="V1316" s="55">
        <f>RANK(W1316,$W$5:$W$3209,0)</f>
        <v>1312</v>
      </c>
      <c r="W1316" s="55">
        <f>N1316*O1316</f>
        <v>9.5456114657505697E-2</v>
      </c>
      <c r="X1316">
        <f t="shared" si="40"/>
        <v>58.681263356635633</v>
      </c>
      <c r="Y1316" s="77">
        <f t="shared" si="41"/>
        <v>6.5739729323290932E-3</v>
      </c>
    </row>
    <row r="1317" spans="3:25" x14ac:dyDescent="0.25">
      <c r="C1317" s="19" t="s">
        <v>2849</v>
      </c>
      <c r="D1317" s="6" t="s">
        <v>831</v>
      </c>
      <c r="E1317" s="6" t="s">
        <v>448</v>
      </c>
      <c r="F1317" s="48">
        <v>1.5644966017416499E-2</v>
      </c>
      <c r="G1317" s="8">
        <v>10</v>
      </c>
      <c r="H1317" s="9">
        <v>0</v>
      </c>
      <c r="I1317" s="40">
        <v>0</v>
      </c>
      <c r="J1317" s="7">
        <v>0</v>
      </c>
      <c r="K1317" s="9">
        <v>1.48170023660493E-2</v>
      </c>
      <c r="L1317" s="39">
        <v>0</v>
      </c>
      <c r="M1317" s="47">
        <v>0</v>
      </c>
      <c r="N1317" s="17">
        <v>4.7679611064029596E-3</v>
      </c>
      <c r="O1317" s="7">
        <f>Q1317/P1317/N1317</f>
        <v>19.997911461310203</v>
      </c>
      <c r="P1317" s="7">
        <v>3.3367138511375458</v>
      </c>
      <c r="Q1317" s="33">
        <v>0.31815321007415265</v>
      </c>
      <c r="R1317" s="38" t="s">
        <v>1677</v>
      </c>
      <c r="S1317" s="33" t="s">
        <v>1677</v>
      </c>
      <c r="T1317" s="45" t="s">
        <v>1675</v>
      </c>
      <c r="U1317" s="55">
        <f>RANK(Q1317,$Q$5:$Q$3209,0)</f>
        <v>1211</v>
      </c>
      <c r="V1317" s="55">
        <f>RANK(W1317,$W$5:$W$3209,0)</f>
        <v>1313</v>
      </c>
      <c r="W1317" s="55">
        <f>N1317*O1317</f>
        <v>9.5349264056817026E-2</v>
      </c>
      <c r="X1317">
        <f t="shared" si="40"/>
        <v>58.585807241978124</v>
      </c>
      <c r="Y1317" s="77">
        <f t="shared" si="41"/>
        <v>6.5632791285817208E-3</v>
      </c>
    </row>
    <row r="1318" spans="3:25" x14ac:dyDescent="0.25">
      <c r="C1318" s="19" t="s">
        <v>2824</v>
      </c>
      <c r="D1318" s="6" t="s">
        <v>1132</v>
      </c>
      <c r="E1318" s="6" t="s">
        <v>19</v>
      </c>
      <c r="F1318" s="48">
        <v>2.9540867926018302</v>
      </c>
      <c r="G1318" s="8">
        <v>10</v>
      </c>
      <c r="H1318" s="9">
        <v>0.71955583295040604</v>
      </c>
      <c r="I1318" s="40">
        <v>6</v>
      </c>
      <c r="J1318" s="7">
        <v>3</v>
      </c>
      <c r="K1318" s="9">
        <v>0.60439174178344002</v>
      </c>
      <c r="L1318" s="39">
        <v>1</v>
      </c>
      <c r="M1318" s="47">
        <v>0</v>
      </c>
      <c r="N1318" s="17">
        <v>9.5268586171056505E-2</v>
      </c>
      <c r="O1318" s="7">
        <f>Q1318/P1318/N1318</f>
        <v>1</v>
      </c>
      <c r="P1318" s="7">
        <v>3.6663493354292527</v>
      </c>
      <c r="Q1318" s="33">
        <v>0.34928791759553751</v>
      </c>
      <c r="R1318" s="41" t="s">
        <v>1675</v>
      </c>
      <c r="S1318" s="33" t="s">
        <v>1675</v>
      </c>
      <c r="T1318" s="45" t="s">
        <v>1675</v>
      </c>
      <c r="U1318" s="55">
        <f>RANK(Q1318,$Q$5:$Q$3209,0)</f>
        <v>1185</v>
      </c>
      <c r="V1318" s="55">
        <f>RANK(W1318,$W$5:$W$3209,0)</f>
        <v>1314</v>
      </c>
      <c r="W1318" s="55">
        <f>N1318*O1318</f>
        <v>9.5268586171056505E-2</v>
      </c>
      <c r="X1318">
        <f t="shared" si="40"/>
        <v>58.490457977921309</v>
      </c>
      <c r="Y1318" s="77">
        <f t="shared" si="41"/>
        <v>6.552597295145084E-3</v>
      </c>
    </row>
    <row r="1319" spans="3:25" x14ac:dyDescent="0.25">
      <c r="C1319" s="19" t="s">
        <v>2918</v>
      </c>
      <c r="D1319" s="6" t="s">
        <v>1304</v>
      </c>
      <c r="E1319" s="6" t="s">
        <v>131</v>
      </c>
      <c r="F1319" s="48">
        <v>0.83315215927432595</v>
      </c>
      <c r="G1319" s="8">
        <v>10</v>
      </c>
      <c r="H1319" s="9">
        <v>0.36606572598179099</v>
      </c>
      <c r="I1319" s="40">
        <v>0</v>
      </c>
      <c r="J1319" s="7">
        <v>0</v>
      </c>
      <c r="K1319" s="9">
        <v>0.155965721395769</v>
      </c>
      <c r="L1319" s="39">
        <v>0</v>
      </c>
      <c r="M1319" s="47">
        <v>0</v>
      </c>
      <c r="N1319" s="17">
        <v>8.4597057096360406E-3</v>
      </c>
      <c r="O1319" s="7">
        <f>Q1319/P1319/N1319</f>
        <v>11.218349420457526</v>
      </c>
      <c r="P1319" s="7">
        <v>2.8555705083438991</v>
      </c>
      <c r="Q1319" s="33">
        <v>0.27100487689787806</v>
      </c>
      <c r="R1319" s="38" t="s">
        <v>1677</v>
      </c>
      <c r="S1319" s="33" t="s">
        <v>1677</v>
      </c>
      <c r="T1319" s="45" t="s">
        <v>1676</v>
      </c>
      <c r="U1319" s="55">
        <f>RANK(Q1319,$Q$5:$Q$3209,0)</f>
        <v>1281</v>
      </c>
      <c r="V1319" s="55">
        <f>RANK(W1319,$W$5:$W$3209,0)</f>
        <v>1315</v>
      </c>
      <c r="W1319" s="55">
        <f>N1319*O1319</f>
        <v>9.4903934644936697E-2</v>
      </c>
      <c r="X1319">
        <f t="shared" si="40"/>
        <v>58.39518939175025</v>
      </c>
      <c r="Y1319" s="77">
        <f t="shared" si="41"/>
        <v>6.5419244999296248E-3</v>
      </c>
    </row>
    <row r="1320" spans="3:25" x14ac:dyDescent="0.25">
      <c r="C1320" s="19" t="s">
        <v>2990</v>
      </c>
      <c r="D1320" s="6" t="s">
        <v>414</v>
      </c>
      <c r="E1320" s="6" t="s">
        <v>131</v>
      </c>
      <c r="F1320" s="48">
        <v>21.520583788946901</v>
      </c>
      <c r="G1320" s="8">
        <v>61.604822728927701</v>
      </c>
      <c r="H1320" s="9">
        <v>0.34353056899344198</v>
      </c>
      <c r="I1320" s="40">
        <v>17</v>
      </c>
      <c r="J1320" s="7">
        <v>8</v>
      </c>
      <c r="K1320" s="9">
        <v>1</v>
      </c>
      <c r="L1320" s="39">
        <v>0</v>
      </c>
      <c r="M1320" s="47">
        <v>0</v>
      </c>
      <c r="N1320" s="17">
        <v>9.4855653857256403E-2</v>
      </c>
      <c r="O1320" s="7">
        <f>Q1320/P1320/N1320</f>
        <v>1</v>
      </c>
      <c r="P1320" s="7">
        <v>2.3985038409172308</v>
      </c>
      <c r="Q1320" s="33">
        <v>0.22751165010934482</v>
      </c>
      <c r="R1320" s="41" t="s">
        <v>1675</v>
      </c>
      <c r="S1320" s="33" t="s">
        <v>1675</v>
      </c>
      <c r="T1320" s="45" t="s">
        <v>1676</v>
      </c>
      <c r="U1320" s="55">
        <f>RANK(Q1320,$Q$5:$Q$3209,0)</f>
        <v>1353</v>
      </c>
      <c r="V1320" s="55">
        <f>RANK(W1320,$W$5:$W$3209,0)</f>
        <v>1316</v>
      </c>
      <c r="W1320" s="55">
        <f>N1320*O1320</f>
        <v>9.4855653857256403E-2</v>
      </c>
      <c r="X1320">
        <f t="shared" si="40"/>
        <v>58.300285457105311</v>
      </c>
      <c r="Y1320" s="77">
        <f t="shared" si="41"/>
        <v>6.5312925560715718E-3</v>
      </c>
    </row>
    <row r="1321" spans="3:25" x14ac:dyDescent="0.25">
      <c r="C1321" s="19" t="s">
        <v>2753</v>
      </c>
      <c r="D1321" s="6" t="s">
        <v>53</v>
      </c>
      <c r="E1321" s="6" t="s">
        <v>12</v>
      </c>
      <c r="F1321" s="48">
        <v>4.0585914045300999</v>
      </c>
      <c r="G1321" s="8">
        <v>23.128578714971798</v>
      </c>
      <c r="H1321" s="9">
        <v>0.14289618582018301</v>
      </c>
      <c r="I1321" s="40">
        <v>3</v>
      </c>
      <c r="J1321" s="7">
        <v>8</v>
      </c>
      <c r="K1321" s="9">
        <v>0.912815672497444</v>
      </c>
      <c r="L1321" s="39">
        <v>1</v>
      </c>
      <c r="M1321" s="47">
        <v>0</v>
      </c>
      <c r="N1321" s="17">
        <v>9.4260771884175698E-2</v>
      </c>
      <c r="O1321" s="7">
        <f>Q1321/P1321/N1321</f>
        <v>1</v>
      </c>
      <c r="P1321" s="7">
        <v>4.7700984952137508</v>
      </c>
      <c r="Q1321" s="33">
        <v>0.44963316612239312</v>
      </c>
      <c r="R1321" s="41" t="s">
        <v>1675</v>
      </c>
      <c r="S1321" s="33" t="s">
        <v>1675</v>
      </c>
      <c r="T1321" s="45" t="s">
        <v>1675</v>
      </c>
      <c r="U1321" s="55">
        <f>RANK(Q1321,$Q$5:$Q$3209,0)</f>
        <v>1111</v>
      </c>
      <c r="V1321" s="55">
        <f>RANK(W1321,$W$5:$W$3209,0)</f>
        <v>1317</v>
      </c>
      <c r="W1321" s="55">
        <f>N1321*O1321</f>
        <v>9.4260771884175698E-2</v>
      </c>
      <c r="X1321">
        <f t="shared" si="40"/>
        <v>58.205429803248052</v>
      </c>
      <c r="Y1321" s="77">
        <f t="shared" si="41"/>
        <v>6.5206660210369357E-3</v>
      </c>
    </row>
    <row r="1322" spans="3:25" x14ac:dyDescent="0.25">
      <c r="C1322" s="19" t="s">
        <v>2830</v>
      </c>
      <c r="D1322" s="6" t="s">
        <v>994</v>
      </c>
      <c r="E1322" s="6" t="s">
        <v>22</v>
      </c>
      <c r="F1322" s="48">
        <v>1.22817660945018</v>
      </c>
      <c r="G1322" s="8">
        <v>10</v>
      </c>
      <c r="H1322" s="9">
        <v>3.7723830586835802E-2</v>
      </c>
      <c r="I1322" s="40">
        <v>0</v>
      </c>
      <c r="J1322" s="7">
        <v>5</v>
      </c>
      <c r="K1322" s="9">
        <v>0.15751073485233699</v>
      </c>
      <c r="L1322" s="39">
        <v>0</v>
      </c>
      <c r="M1322" s="47">
        <v>0</v>
      </c>
      <c r="N1322" s="17">
        <v>6.2930694308728696E-3</v>
      </c>
      <c r="O1322" s="7">
        <f>Q1322/P1322/N1322</f>
        <v>14.950713546377353</v>
      </c>
      <c r="P1322" s="7">
        <v>3.5719750359634523</v>
      </c>
      <c r="Q1322" s="33">
        <v>0.33607240884021611</v>
      </c>
      <c r="R1322" s="38" t="s">
        <v>1677</v>
      </c>
      <c r="S1322" s="33" t="s">
        <v>1677</v>
      </c>
      <c r="T1322" s="45" t="s">
        <v>1675</v>
      </c>
      <c r="U1322" s="55">
        <f>RANK(Q1322,$Q$5:$Q$3209,0)</f>
        <v>1192</v>
      </c>
      <c r="V1322" s="55">
        <f>RANK(W1322,$W$5:$W$3209,0)</f>
        <v>1318</v>
      </c>
      <c r="W1322" s="55">
        <f>N1322*O1322</f>
        <v>9.4085878388444233E-2</v>
      </c>
      <c r="X1322">
        <f t="shared" si="40"/>
        <v>58.111169031363879</v>
      </c>
      <c r="Y1322" s="77">
        <f t="shared" si="41"/>
        <v>6.5101061297274908E-3</v>
      </c>
    </row>
    <row r="1323" spans="3:25" x14ac:dyDescent="0.25">
      <c r="C1323" s="19" t="s">
        <v>2929</v>
      </c>
      <c r="D1323" s="6" t="s">
        <v>1360</v>
      </c>
      <c r="E1323" s="6" t="s">
        <v>16</v>
      </c>
      <c r="F1323" s="48">
        <v>35.605036409583398</v>
      </c>
      <c r="G1323" s="8">
        <v>11.857883286229301</v>
      </c>
      <c r="H1323" s="9">
        <v>0.78325376300345795</v>
      </c>
      <c r="I1323" s="40">
        <v>4</v>
      </c>
      <c r="J1323" s="7">
        <v>9</v>
      </c>
      <c r="K1323" s="9">
        <v>0.98547269504662605</v>
      </c>
      <c r="L1323" s="39">
        <v>0</v>
      </c>
      <c r="M1323" s="47">
        <v>0</v>
      </c>
      <c r="N1323" s="17">
        <v>9.4040907582665104E-2</v>
      </c>
      <c r="O1323" s="7">
        <f>Q1323/P1323/N1323</f>
        <v>1</v>
      </c>
      <c r="P1323" s="7">
        <v>2.7962451689735346</v>
      </c>
      <c r="Q1323" s="33">
        <v>0.26296143351391393</v>
      </c>
      <c r="R1323" s="41" t="s">
        <v>1675</v>
      </c>
      <c r="S1323" s="33" t="s">
        <v>1675</v>
      </c>
      <c r="T1323" s="45" t="s">
        <v>1676</v>
      </c>
      <c r="U1323" s="55">
        <f>RANK(Q1323,$Q$5:$Q$3209,0)</f>
        <v>1292</v>
      </c>
      <c r="V1323" s="55">
        <f>RANK(W1323,$W$5:$W$3209,0)</f>
        <v>1319</v>
      </c>
      <c r="W1323" s="55">
        <f>N1323*O1323</f>
        <v>9.4040907582665104E-2</v>
      </c>
      <c r="X1323">
        <f t="shared" si="40"/>
        <v>58.017083152975438</v>
      </c>
      <c r="Y1323" s="77">
        <f t="shared" si="41"/>
        <v>6.4995658314711121E-3</v>
      </c>
    </row>
    <row r="1324" spans="3:25" x14ac:dyDescent="0.25">
      <c r="C1324" s="19" t="s">
        <v>2813</v>
      </c>
      <c r="D1324" s="6" t="s">
        <v>906</v>
      </c>
      <c r="E1324" s="6" t="s">
        <v>39</v>
      </c>
      <c r="F1324" s="48">
        <v>6.2013287381600399</v>
      </c>
      <c r="G1324" s="8">
        <v>10</v>
      </c>
      <c r="H1324" s="9">
        <v>0.487139043632414</v>
      </c>
      <c r="I1324" s="40">
        <v>9</v>
      </c>
      <c r="J1324" s="7">
        <v>1</v>
      </c>
      <c r="K1324" s="9">
        <v>0.91055818431245605</v>
      </c>
      <c r="L1324" s="39">
        <v>1</v>
      </c>
      <c r="M1324" s="47">
        <v>0</v>
      </c>
      <c r="N1324" s="17">
        <v>9.3490683098235106E-2</v>
      </c>
      <c r="O1324" s="7">
        <f>Q1324/P1324/N1324</f>
        <v>1</v>
      </c>
      <c r="P1324" s="7">
        <v>3.8754426666436088</v>
      </c>
      <c r="Q1324" s="33">
        <v>0.36231778221255684</v>
      </c>
      <c r="R1324" s="41" t="s">
        <v>1675</v>
      </c>
      <c r="S1324" s="33" t="s">
        <v>1675</v>
      </c>
      <c r="T1324" s="45" t="s">
        <v>1675</v>
      </c>
      <c r="U1324" s="55">
        <f>RANK(Q1324,$Q$5:$Q$3209,0)</f>
        <v>1173</v>
      </c>
      <c r="V1324" s="55">
        <f>RANK(W1324,$W$5:$W$3209,0)</f>
        <v>1320</v>
      </c>
      <c r="W1324" s="55">
        <f>N1324*O1324</f>
        <v>9.3490683098235106E-2</v>
      </c>
      <c r="X1324">
        <f t="shared" si="40"/>
        <v>57.923042245392772</v>
      </c>
      <c r="Y1324" s="77">
        <f t="shared" si="41"/>
        <v>6.489030571225898E-3</v>
      </c>
    </row>
    <row r="1325" spans="3:25" x14ac:dyDescent="0.25">
      <c r="C1325" s="19" t="s">
        <v>2799</v>
      </c>
      <c r="D1325" s="6" t="s">
        <v>487</v>
      </c>
      <c r="E1325" s="6" t="s">
        <v>27</v>
      </c>
      <c r="F1325" s="48">
        <v>2.2987136175855598</v>
      </c>
      <c r="G1325" s="8">
        <v>17.6191631385216</v>
      </c>
      <c r="H1325" s="9">
        <v>4.5769585439343098E-2</v>
      </c>
      <c r="I1325" s="40">
        <v>5</v>
      </c>
      <c r="J1325" s="7">
        <v>0</v>
      </c>
      <c r="K1325" s="9">
        <v>0.894087588046795</v>
      </c>
      <c r="L1325" s="39">
        <v>1</v>
      </c>
      <c r="M1325" s="47">
        <v>0</v>
      </c>
      <c r="N1325" s="17">
        <v>9.3335794926236906E-2</v>
      </c>
      <c r="O1325" s="7">
        <f>Q1325/P1325/N1325</f>
        <v>1</v>
      </c>
      <c r="P1325" s="7">
        <v>4.1567096766412002</v>
      </c>
      <c r="Q1325" s="33">
        <v>0.38796980194688757</v>
      </c>
      <c r="R1325" s="41" t="s">
        <v>1675</v>
      </c>
      <c r="S1325" s="33" t="s">
        <v>1675</v>
      </c>
      <c r="T1325" s="45" t="s">
        <v>1675</v>
      </c>
      <c r="U1325" s="55">
        <f>RANK(Q1325,$Q$5:$Q$3209,0)</f>
        <v>1158</v>
      </c>
      <c r="V1325" s="55">
        <f>RANK(W1325,$W$5:$W$3209,0)</f>
        <v>1321</v>
      </c>
      <c r="W1325" s="55">
        <f>N1325*O1325</f>
        <v>9.3335794926236906E-2</v>
      </c>
      <c r="X1325">
        <f t="shared" si="40"/>
        <v>57.829551562294533</v>
      </c>
      <c r="Y1325" s="77">
        <f t="shared" si="41"/>
        <v>6.4785569517951521E-3</v>
      </c>
    </row>
    <row r="1326" spans="3:25" x14ac:dyDescent="0.25">
      <c r="C1326" s="19" t="s">
        <v>3096</v>
      </c>
      <c r="D1326" s="6" t="s">
        <v>551</v>
      </c>
      <c r="E1326" s="6" t="s">
        <v>16</v>
      </c>
      <c r="F1326" s="48">
        <v>48.925713116789602</v>
      </c>
      <c r="G1326" s="8">
        <v>16.164608531884301</v>
      </c>
      <c r="H1326" s="9">
        <v>1</v>
      </c>
      <c r="I1326" s="40">
        <v>9</v>
      </c>
      <c r="J1326" s="7">
        <v>3</v>
      </c>
      <c r="K1326" s="9">
        <v>0.96190477619058701</v>
      </c>
      <c r="L1326" s="39">
        <v>0</v>
      </c>
      <c r="M1326" s="47">
        <v>0</v>
      </c>
      <c r="N1326" s="17">
        <v>9.3310917932094603E-2</v>
      </c>
      <c r="O1326" s="7">
        <f>Q1326/P1326/N1326</f>
        <v>1</v>
      </c>
      <c r="P1326" s="7">
        <v>1.9754161908993864</v>
      </c>
      <c r="Q1326" s="33">
        <v>0.18432789807074357</v>
      </c>
      <c r="R1326" s="41" t="s">
        <v>1675</v>
      </c>
      <c r="S1326" s="33" t="s">
        <v>1675</v>
      </c>
      <c r="T1326" s="45" t="s">
        <v>1677</v>
      </c>
      <c r="U1326" s="55">
        <f>RANK(Q1326,$Q$5:$Q$3209,0)</f>
        <v>1461</v>
      </c>
      <c r="V1326" s="55">
        <f>RANK(W1326,$W$5:$W$3209,0)</f>
        <v>1322</v>
      </c>
      <c r="W1326" s="55">
        <f>N1326*O1326</f>
        <v>9.3310917932094603E-2</v>
      </c>
      <c r="X1326">
        <f t="shared" si="40"/>
        <v>57.736215767368293</v>
      </c>
      <c r="Y1326" s="77">
        <f t="shared" si="41"/>
        <v>6.4681006842513969E-3</v>
      </c>
    </row>
    <row r="1327" spans="3:25" x14ac:dyDescent="0.25">
      <c r="C1327" s="19" t="s">
        <v>2940</v>
      </c>
      <c r="D1327" s="6" t="s">
        <v>1462</v>
      </c>
      <c r="E1327" s="6" t="s">
        <v>16</v>
      </c>
      <c r="F1327" s="48">
        <v>17.062537285344199</v>
      </c>
      <c r="G1327" s="8">
        <v>19.763365794382398</v>
      </c>
      <c r="H1327" s="9">
        <v>0.81425444611981401</v>
      </c>
      <c r="I1327" s="40">
        <v>3</v>
      </c>
      <c r="J1327" s="7">
        <v>12</v>
      </c>
      <c r="K1327" s="9">
        <v>0.84567247195260598</v>
      </c>
      <c r="L1327" s="39">
        <v>8.2404386425863105E-2</v>
      </c>
      <c r="M1327" s="47">
        <v>1</v>
      </c>
      <c r="N1327" s="17">
        <v>9.3191664891750695E-2</v>
      </c>
      <c r="O1327" s="7">
        <f>Q1327/P1327/N1327</f>
        <v>1</v>
      </c>
      <c r="P1327" s="7">
        <v>2.7266594580649635</v>
      </c>
      <c r="Q1327" s="33">
        <v>0.25410193448991264</v>
      </c>
      <c r="R1327" s="41" t="s">
        <v>1675</v>
      </c>
      <c r="S1327" s="33" t="s">
        <v>1675</v>
      </c>
      <c r="T1327" s="45" t="s">
        <v>1676</v>
      </c>
      <c r="U1327" s="55">
        <f>RANK(Q1327,$Q$5:$Q$3209,0)</f>
        <v>1303</v>
      </c>
      <c r="V1327" s="55">
        <f>RANK(W1327,$W$5:$W$3209,0)</f>
        <v>1323</v>
      </c>
      <c r="W1327" s="55">
        <f>N1327*O1327</f>
        <v>9.3191664891750695E-2</v>
      </c>
      <c r="X1327">
        <f t="shared" si="40"/>
        <v>57.642904849436199</v>
      </c>
      <c r="Y1327" s="77">
        <f t="shared" si="41"/>
        <v>6.4576472036395657E-3</v>
      </c>
    </row>
    <row r="1328" spans="3:25" x14ac:dyDescent="0.25">
      <c r="C1328" s="19" t="s">
        <v>3146</v>
      </c>
      <c r="D1328" s="6" t="s">
        <v>198</v>
      </c>
      <c r="E1328" s="6" t="s">
        <v>19</v>
      </c>
      <c r="F1328" s="48">
        <v>1.47614181038693E-2</v>
      </c>
      <c r="G1328" s="8">
        <v>75</v>
      </c>
      <c r="H1328" s="9">
        <v>0</v>
      </c>
      <c r="I1328" s="40">
        <v>0</v>
      </c>
      <c r="J1328" s="7">
        <v>0</v>
      </c>
      <c r="K1328" s="9">
        <v>1</v>
      </c>
      <c r="L1328" s="39">
        <v>1</v>
      </c>
      <c r="M1328" s="47">
        <v>0</v>
      </c>
      <c r="N1328" s="17">
        <v>9.2830638175766006E-2</v>
      </c>
      <c r="O1328" s="7">
        <f>Q1328/P1328/N1328</f>
        <v>1</v>
      </c>
      <c r="P1328" s="7">
        <v>1.7759407548104083</v>
      </c>
      <c r="Q1328" s="33">
        <v>0.16486171363140179</v>
      </c>
      <c r="R1328" s="41" t="s">
        <v>1675</v>
      </c>
      <c r="S1328" s="33" t="s">
        <v>1675</v>
      </c>
      <c r="T1328" s="45" t="s">
        <v>1677</v>
      </c>
      <c r="U1328" s="55">
        <f>RANK(Q1328,$Q$5:$Q$3209,0)</f>
        <v>1511</v>
      </c>
      <c r="V1328" s="55">
        <f>RANK(W1328,$W$5:$W$3209,0)</f>
        <v>1324</v>
      </c>
      <c r="W1328" s="55">
        <f>N1328*O1328</f>
        <v>9.2830638175766006E-2</v>
      </c>
      <c r="X1328">
        <f t="shared" si="40"/>
        <v>57.549713184544451</v>
      </c>
      <c r="Y1328" s="77">
        <f t="shared" si="41"/>
        <v>6.4472070827649736E-3</v>
      </c>
    </row>
    <row r="1329" spans="3:25" x14ac:dyDescent="0.25">
      <c r="C1329" s="19" t="s">
        <v>3353</v>
      </c>
      <c r="D1329" s="6" t="s">
        <v>755</v>
      </c>
      <c r="E1329" s="6" t="s">
        <v>204</v>
      </c>
      <c r="F1329" s="48">
        <v>40.45045916853384</v>
      </c>
      <c r="G1329" s="8">
        <v>77.694645270798105</v>
      </c>
      <c r="H1329" s="9">
        <v>0.67357741377298896</v>
      </c>
      <c r="I1329" s="40">
        <v>2</v>
      </c>
      <c r="J1329" s="7">
        <v>5</v>
      </c>
      <c r="K1329" s="9">
        <v>0.999999999999999</v>
      </c>
      <c r="L1329" s="39">
        <v>0.238898531391465</v>
      </c>
      <c r="M1329" s="47">
        <v>1</v>
      </c>
      <c r="N1329" s="17">
        <v>9.2809059750672995E-2</v>
      </c>
      <c r="O1329" s="7">
        <f>Q1329/P1329/N1329</f>
        <v>1</v>
      </c>
      <c r="P1329" s="7">
        <v>1.1654635875367176</v>
      </c>
      <c r="Q1329" s="33">
        <v>0.10816557973292894</v>
      </c>
      <c r="R1329" s="41" t="s">
        <v>1675</v>
      </c>
      <c r="S1329" s="33" t="s">
        <v>1675</v>
      </c>
      <c r="T1329" s="45" t="s">
        <v>1677</v>
      </c>
      <c r="U1329" s="55">
        <f>RANK(Q1329,$Q$5:$Q$3209,0)</f>
        <v>1720</v>
      </c>
      <c r="V1329" s="55">
        <f>RANK(W1329,$W$5:$W$3209,0)</f>
        <v>1325</v>
      </c>
      <c r="W1329" s="55">
        <f>N1329*O1329</f>
        <v>9.2809059750672995E-2</v>
      </c>
      <c r="X1329">
        <f t="shared" si="40"/>
        <v>57.456882546368682</v>
      </c>
      <c r="Y1329" s="77">
        <f t="shared" si="41"/>
        <v>6.4368074071658064E-3</v>
      </c>
    </row>
    <row r="1330" spans="3:25" x14ac:dyDescent="0.25">
      <c r="C1330" s="19" t="s">
        <v>2870</v>
      </c>
      <c r="D1330" s="6" t="s">
        <v>499</v>
      </c>
      <c r="E1330" s="6" t="s">
        <v>27</v>
      </c>
      <c r="F1330" s="48">
        <v>2.6943999713406241</v>
      </c>
      <c r="G1330" s="8">
        <v>41.521025482715601</v>
      </c>
      <c r="H1330" s="9">
        <v>0.88420245007819298</v>
      </c>
      <c r="I1330" s="40">
        <v>0</v>
      </c>
      <c r="J1330" s="7">
        <v>1</v>
      </c>
      <c r="K1330" s="9">
        <v>0.83307246174090999</v>
      </c>
      <c r="L1330" s="39">
        <v>0.77778898324874102</v>
      </c>
      <c r="M1330" s="47">
        <v>0</v>
      </c>
      <c r="N1330" s="17">
        <v>9.2178684112882298E-2</v>
      </c>
      <c r="O1330" s="7">
        <f>Q1330/P1330/N1330</f>
        <v>1</v>
      </c>
      <c r="P1330" s="7">
        <v>3.2819538639074657</v>
      </c>
      <c r="Q1330" s="33">
        <v>0.30252618849417978</v>
      </c>
      <c r="R1330" s="41" t="s">
        <v>1675</v>
      </c>
      <c r="S1330" s="33" t="s">
        <v>1675</v>
      </c>
      <c r="T1330" s="45" t="s">
        <v>1675</v>
      </c>
      <c r="U1330" s="55">
        <f>RANK(Q1330,$Q$5:$Q$3209,0)</f>
        <v>1232</v>
      </c>
      <c r="V1330" s="55">
        <f>RANK(W1330,$W$5:$W$3209,0)</f>
        <v>1326</v>
      </c>
      <c r="W1330" s="55">
        <f>N1330*O1330</f>
        <v>9.2178684112882298E-2</v>
      </c>
      <c r="X1330">
        <f t="shared" si="40"/>
        <v>57.364073486618011</v>
      </c>
      <c r="Y1330" s="77">
        <f t="shared" si="41"/>
        <v>6.4264101489648739E-3</v>
      </c>
    </row>
    <row r="1331" spans="3:25" x14ac:dyDescent="0.25">
      <c r="C1331" s="19" t="s">
        <v>2832</v>
      </c>
      <c r="D1331" s="6" t="s">
        <v>184</v>
      </c>
      <c r="E1331" s="6" t="s">
        <v>27</v>
      </c>
      <c r="F1331" s="48">
        <v>4.8219754950991289</v>
      </c>
      <c r="G1331" s="8">
        <v>13.1146478419451</v>
      </c>
      <c r="H1331" s="9">
        <v>0.602004770491258</v>
      </c>
      <c r="I1331" s="40">
        <v>9</v>
      </c>
      <c r="J1331" s="7">
        <v>1</v>
      </c>
      <c r="K1331" s="9">
        <v>0.87028452334227002</v>
      </c>
      <c r="L1331" s="39">
        <v>0.859006707738592</v>
      </c>
      <c r="M1331" s="47">
        <v>0</v>
      </c>
      <c r="N1331" s="17">
        <v>9.1772413119779905E-2</v>
      </c>
      <c r="O1331" s="7">
        <f>Q1331/P1331/N1331</f>
        <v>1</v>
      </c>
      <c r="P1331" s="7">
        <v>3.6608836885454292</v>
      </c>
      <c r="Q1331" s="33">
        <v>0.33596813024865479</v>
      </c>
      <c r="R1331" s="41" t="s">
        <v>1675</v>
      </c>
      <c r="S1331" s="33" t="s">
        <v>1675</v>
      </c>
      <c r="T1331" s="45" t="s">
        <v>1675</v>
      </c>
      <c r="U1331" s="55">
        <f>RANK(Q1331,$Q$5:$Q$3209,0)</f>
        <v>1194</v>
      </c>
      <c r="V1331" s="55">
        <f>RANK(W1331,$W$5:$W$3209,0)</f>
        <v>1327</v>
      </c>
      <c r="W1331" s="55">
        <f>N1331*O1331</f>
        <v>9.1772413119779905E-2</v>
      </c>
      <c r="X1331">
        <f t="shared" si="40"/>
        <v>57.27189480250513</v>
      </c>
      <c r="Y1331" s="77">
        <f t="shared" si="41"/>
        <v>6.4160835107905569E-3</v>
      </c>
    </row>
    <row r="1332" spans="3:25" x14ac:dyDescent="0.25">
      <c r="C1332" s="19" t="s">
        <v>2977</v>
      </c>
      <c r="D1332" s="6" t="s">
        <v>305</v>
      </c>
      <c r="E1332" s="6" t="s">
        <v>126</v>
      </c>
      <c r="F1332" s="48">
        <v>30.407947018371289</v>
      </c>
      <c r="G1332" s="8">
        <v>52.950239546652</v>
      </c>
      <c r="H1332" s="9">
        <v>0.87839029640074295</v>
      </c>
      <c r="I1332" s="40">
        <v>3</v>
      </c>
      <c r="J1332" s="7">
        <v>16</v>
      </c>
      <c r="K1332" s="9">
        <v>1</v>
      </c>
      <c r="L1332" s="39">
        <v>0.162345805240176</v>
      </c>
      <c r="M1332" s="47">
        <v>0</v>
      </c>
      <c r="N1332" s="17">
        <v>9.1596034497513301E-2</v>
      </c>
      <c r="O1332" s="7">
        <f>Q1332/P1332/N1332</f>
        <v>1</v>
      </c>
      <c r="P1332" s="7">
        <v>2.5997080436170372</v>
      </c>
      <c r="Q1332" s="33">
        <v>0.23812294764660896</v>
      </c>
      <c r="R1332" s="41" t="s">
        <v>1675</v>
      </c>
      <c r="S1332" s="33" t="s">
        <v>1675</v>
      </c>
      <c r="T1332" s="45" t="s">
        <v>1676</v>
      </c>
      <c r="U1332" s="55">
        <f>RANK(Q1332,$Q$5:$Q$3209,0)</f>
        <v>1340</v>
      </c>
      <c r="V1332" s="55">
        <f>RANK(W1332,$W$5:$W$3209,0)</f>
        <v>1328</v>
      </c>
      <c r="W1332" s="55">
        <f>N1332*O1332</f>
        <v>9.1596034497513301E-2</v>
      </c>
      <c r="X1332">
        <f t="shared" si="40"/>
        <v>57.180122389385353</v>
      </c>
      <c r="Y1332" s="77">
        <f t="shared" si="41"/>
        <v>6.4058023865394085E-3</v>
      </c>
    </row>
    <row r="1333" spans="3:25" x14ac:dyDescent="0.25">
      <c r="C1333" s="19" t="s">
        <v>2872</v>
      </c>
      <c r="D1333" s="6" t="s">
        <v>1398</v>
      </c>
      <c r="E1333" s="6" t="s">
        <v>39</v>
      </c>
      <c r="F1333" s="48">
        <v>20.643125327627999</v>
      </c>
      <c r="G1333" s="8">
        <v>13.636949459645599</v>
      </c>
      <c r="H1333" s="9">
        <v>0.91073429975402198</v>
      </c>
      <c r="I1333" s="40">
        <v>2</v>
      </c>
      <c r="J1333" s="7">
        <v>31</v>
      </c>
      <c r="K1333" s="9">
        <v>0.93749647897511401</v>
      </c>
      <c r="L1333" s="39">
        <v>0</v>
      </c>
      <c r="M1333" s="47">
        <v>0</v>
      </c>
      <c r="N1333" s="17">
        <v>9.1534681615079203E-2</v>
      </c>
      <c r="O1333" s="7">
        <f>Q1333/P1333/N1333</f>
        <v>1.0000000000000002</v>
      </c>
      <c r="P1333" s="7">
        <v>3.2980026917619356</v>
      </c>
      <c r="Q1333" s="33">
        <v>0.30188162635610299</v>
      </c>
      <c r="R1333" s="41" t="s">
        <v>1675</v>
      </c>
      <c r="S1333" s="33" t="s">
        <v>1675</v>
      </c>
      <c r="T1333" s="45" t="s">
        <v>1675</v>
      </c>
      <c r="U1333" s="55">
        <f>RANK(Q1333,$Q$5:$Q$3209,0)</f>
        <v>1234</v>
      </c>
      <c r="V1333" s="55">
        <f>RANK(W1333,$W$5:$W$3209,0)</f>
        <v>1329</v>
      </c>
      <c r="W1333" s="55">
        <f>N1333*O1333</f>
        <v>9.1534681615079216E-2</v>
      </c>
      <c r="X1333">
        <f t="shared" si="40"/>
        <v>57.08852635488784</v>
      </c>
      <c r="Y1333" s="77">
        <f t="shared" si="41"/>
        <v>6.3955410217177997E-3</v>
      </c>
    </row>
    <row r="1334" spans="3:25" x14ac:dyDescent="0.25">
      <c r="C1334" s="19" t="s">
        <v>3042</v>
      </c>
      <c r="D1334" s="6" t="s">
        <v>986</v>
      </c>
      <c r="E1334" s="6" t="s">
        <v>16</v>
      </c>
      <c r="F1334" s="48">
        <v>22.401422143200701</v>
      </c>
      <c r="G1334" s="8">
        <v>26.161453769710501</v>
      </c>
      <c r="H1334" s="9">
        <v>0.63306196576783602</v>
      </c>
      <c r="I1334" s="40">
        <v>2</v>
      </c>
      <c r="J1334" s="7">
        <v>22</v>
      </c>
      <c r="K1334" s="9">
        <v>1</v>
      </c>
      <c r="L1334" s="39">
        <v>0</v>
      </c>
      <c r="M1334" s="47">
        <v>0</v>
      </c>
      <c r="N1334" s="17">
        <v>9.1322483597671505E-2</v>
      </c>
      <c r="O1334" s="7">
        <f>Q1334/P1334/N1334</f>
        <v>1</v>
      </c>
      <c r="P1334" s="7">
        <v>2.212271046139719</v>
      </c>
      <c r="Q1334" s="33">
        <v>0.20203008632469807</v>
      </c>
      <c r="R1334" s="41" t="s">
        <v>1675</v>
      </c>
      <c r="S1334" s="33" t="s">
        <v>1675</v>
      </c>
      <c r="T1334" s="45" t="s">
        <v>1677</v>
      </c>
      <c r="U1334" s="55">
        <f>RANK(Q1334,$Q$5:$Q$3209,0)</f>
        <v>1406</v>
      </c>
      <c r="V1334" s="55">
        <f>RANK(W1334,$W$5:$W$3209,0)</f>
        <v>1330</v>
      </c>
      <c r="W1334" s="55">
        <f>N1334*O1334</f>
        <v>9.1322483597671505E-2</v>
      </c>
      <c r="X1334">
        <f t="shared" si="40"/>
        <v>56.99699167327276</v>
      </c>
      <c r="Y1334" s="77">
        <f t="shared" si="41"/>
        <v>6.3852865301665569E-3</v>
      </c>
    </row>
    <row r="1335" spans="3:25" x14ac:dyDescent="0.25">
      <c r="C1335" s="19" t="s">
        <v>3032</v>
      </c>
      <c r="D1335" s="6" t="s">
        <v>579</v>
      </c>
      <c r="E1335" s="6" t="s">
        <v>19</v>
      </c>
      <c r="F1335" s="48">
        <v>6.08010592031646</v>
      </c>
      <c r="G1335" s="8">
        <v>52.698553974520102</v>
      </c>
      <c r="H1335" s="9">
        <v>0.63141181946386704</v>
      </c>
      <c r="I1335" s="40">
        <v>2</v>
      </c>
      <c r="J1335" s="7">
        <v>11</v>
      </c>
      <c r="K1335" s="9">
        <v>0.52136831380234505</v>
      </c>
      <c r="L1335" s="39">
        <v>0.81663724291050999</v>
      </c>
      <c r="M1335" s="47">
        <v>0</v>
      </c>
      <c r="N1335" s="17">
        <v>9.1236543158770805E-2</v>
      </c>
      <c r="O1335" s="7">
        <f>Q1335/P1335/N1335</f>
        <v>1</v>
      </c>
      <c r="P1335" s="7">
        <v>2.2861186858822968</v>
      </c>
      <c r="Q1335" s="33">
        <v>0.20857756615057257</v>
      </c>
      <c r="R1335" s="41" t="s">
        <v>1675</v>
      </c>
      <c r="S1335" s="33" t="s">
        <v>1675</v>
      </c>
      <c r="T1335" s="45" t="s">
        <v>1676</v>
      </c>
      <c r="U1335" s="55">
        <f>RANK(Q1335,$Q$5:$Q$3209,0)</f>
        <v>1396</v>
      </c>
      <c r="V1335" s="55">
        <f>RANK(W1335,$W$5:$W$3209,0)</f>
        <v>1331</v>
      </c>
      <c r="W1335" s="55">
        <f>N1335*O1335</f>
        <v>9.1236543158770805E-2</v>
      </c>
      <c r="X1335">
        <f t="shared" si="40"/>
        <v>56.905669189675088</v>
      </c>
      <c r="Y1335" s="77">
        <f t="shared" si="41"/>
        <v>6.3750558108373644E-3</v>
      </c>
    </row>
    <row r="1336" spans="3:25" x14ac:dyDescent="0.25">
      <c r="C1336" s="19" t="s">
        <v>2950</v>
      </c>
      <c r="D1336" s="6" t="s">
        <v>1206</v>
      </c>
      <c r="E1336" s="6" t="s">
        <v>204</v>
      </c>
      <c r="F1336" s="48">
        <v>1.12766548519154</v>
      </c>
      <c r="G1336" s="8">
        <v>39.196117426603102</v>
      </c>
      <c r="H1336" s="9">
        <v>5.2344471014298601E-2</v>
      </c>
      <c r="I1336" s="40">
        <v>0</v>
      </c>
      <c r="J1336" s="7">
        <v>0</v>
      </c>
      <c r="K1336" s="9">
        <v>0.308402622897819</v>
      </c>
      <c r="L1336" s="39">
        <v>0</v>
      </c>
      <c r="M1336" s="47">
        <v>0</v>
      </c>
      <c r="N1336" s="17">
        <v>8.1309806809599892E-3</v>
      </c>
      <c r="O1336" s="7">
        <f>Q1336/P1336/N1336</f>
        <v>11.218349420457526</v>
      </c>
      <c r="P1336" s="7">
        <v>2.7355628488434212</v>
      </c>
      <c r="Q1336" s="33">
        <v>0.24952759981411757</v>
      </c>
      <c r="R1336" s="38" t="s">
        <v>1677</v>
      </c>
      <c r="S1336" s="33" t="s">
        <v>1677</v>
      </c>
      <c r="T1336" s="45" t="s">
        <v>1676</v>
      </c>
      <c r="U1336" s="55">
        <f>RANK(Q1336,$Q$5:$Q$3209,0)</f>
        <v>1313</v>
      </c>
      <c r="V1336" s="55">
        <f>RANK(W1336,$W$5:$W$3209,0)</f>
        <v>1332</v>
      </c>
      <c r="W1336" s="55">
        <f>N1336*O1336</f>
        <v>9.1216182409998833E-2</v>
      </c>
      <c r="X1336">
        <f t="shared" si="40"/>
        <v>56.814432646516316</v>
      </c>
      <c r="Y1336" s="77">
        <f t="shared" si="41"/>
        <v>6.3648347192851963E-3</v>
      </c>
    </row>
    <row r="1337" spans="3:25" x14ac:dyDescent="0.25">
      <c r="C1337" s="19" t="s">
        <v>2926</v>
      </c>
      <c r="D1337" s="6" t="s">
        <v>1052</v>
      </c>
      <c r="E1337" s="6" t="s">
        <v>204</v>
      </c>
      <c r="F1337" s="48">
        <v>33.737125447957993</v>
      </c>
      <c r="G1337" s="8">
        <v>15.0205702804287</v>
      </c>
      <c r="H1337" s="9">
        <v>0.78958163952076799</v>
      </c>
      <c r="I1337" s="40">
        <v>12</v>
      </c>
      <c r="J1337" s="7">
        <v>6</v>
      </c>
      <c r="K1337" s="9">
        <v>1</v>
      </c>
      <c r="L1337" s="39">
        <v>9.1592377230880293E-3</v>
      </c>
      <c r="M1337" s="47">
        <v>0</v>
      </c>
      <c r="N1337" s="17">
        <v>9.1159411365144799E-2</v>
      </c>
      <c r="O1337" s="7">
        <f>Q1337/P1337/N1337</f>
        <v>1</v>
      </c>
      <c r="P1337" s="7">
        <v>2.9193069425034817</v>
      </c>
      <c r="Q1337" s="33">
        <v>0.266122302472798</v>
      </c>
      <c r="R1337" s="41" t="s">
        <v>1675</v>
      </c>
      <c r="S1337" s="33" t="s">
        <v>1675</v>
      </c>
      <c r="T1337" s="45" t="s">
        <v>1676</v>
      </c>
      <c r="U1337" s="55">
        <f>RANK(Q1337,$Q$5:$Q$3209,0)</f>
        <v>1289</v>
      </c>
      <c r="V1337" s="55">
        <f>RANK(W1337,$W$5:$W$3209,0)</f>
        <v>1333</v>
      </c>
      <c r="W1337" s="55">
        <f>N1337*O1337</f>
        <v>9.1159411365144799E-2</v>
      </c>
      <c r="X1337">
        <f t="shared" si="40"/>
        <v>56.723216464106315</v>
      </c>
      <c r="Y1337" s="77">
        <f t="shared" si="41"/>
        <v>6.3546159087168328E-3</v>
      </c>
    </row>
    <row r="1338" spans="3:25" x14ac:dyDescent="0.25">
      <c r="C1338" s="19" t="s">
        <v>2898</v>
      </c>
      <c r="D1338" s="6" t="s">
        <v>882</v>
      </c>
      <c r="E1338" s="6" t="s">
        <v>27</v>
      </c>
      <c r="F1338" s="48">
        <v>3.30452924077328</v>
      </c>
      <c r="G1338" s="8">
        <v>10</v>
      </c>
      <c r="H1338" s="9">
        <v>0.227058690224791</v>
      </c>
      <c r="I1338" s="40">
        <v>10</v>
      </c>
      <c r="J1338" s="7">
        <v>3</v>
      </c>
      <c r="K1338" s="9">
        <v>0.77463015604045404</v>
      </c>
      <c r="L1338" s="39">
        <v>1</v>
      </c>
      <c r="M1338" s="47">
        <v>0</v>
      </c>
      <c r="N1338" s="17">
        <v>9.1103632029084294E-2</v>
      </c>
      <c r="O1338" s="7">
        <f>Q1338/P1338/N1338</f>
        <v>0.99999999999999989</v>
      </c>
      <c r="P1338" s="7">
        <v>3.0808614731015775</v>
      </c>
      <c r="Q1338" s="33">
        <v>0.28067766997802868</v>
      </c>
      <c r="R1338" s="38" t="s">
        <v>1675</v>
      </c>
      <c r="S1338" s="33" t="s">
        <v>1675</v>
      </c>
      <c r="T1338" s="45" t="s">
        <v>1675</v>
      </c>
      <c r="U1338" s="55">
        <f>RANK(Q1338,$Q$5:$Q$3209,0)</f>
        <v>1260</v>
      </c>
      <c r="V1338" s="55">
        <f>RANK(W1338,$W$5:$W$3209,0)</f>
        <v>1334</v>
      </c>
      <c r="W1338" s="55">
        <f>N1338*O1338</f>
        <v>9.110363202908428E-2</v>
      </c>
      <c r="X1338">
        <f t="shared" si="40"/>
        <v>56.632057052741168</v>
      </c>
      <c r="Y1338" s="77">
        <f t="shared" si="41"/>
        <v>6.3444034581225193E-3</v>
      </c>
    </row>
    <row r="1339" spans="3:25" x14ac:dyDescent="0.25">
      <c r="C1339" s="19" t="s">
        <v>3281</v>
      </c>
      <c r="D1339" s="6" t="s">
        <v>1026</v>
      </c>
      <c r="E1339" s="6" t="s">
        <v>39</v>
      </c>
      <c r="F1339" s="48">
        <v>24.258219096908878</v>
      </c>
      <c r="G1339" s="8">
        <v>53.322132953828401</v>
      </c>
      <c r="H1339" s="9">
        <v>0.84241846828194</v>
      </c>
      <c r="I1339" s="40">
        <v>2</v>
      </c>
      <c r="J1339" s="7">
        <v>1</v>
      </c>
      <c r="K1339" s="9">
        <v>0.999999999999999</v>
      </c>
      <c r="L1339" s="39">
        <v>0.29385397376891598</v>
      </c>
      <c r="M1339" s="47">
        <v>0</v>
      </c>
      <c r="N1339" s="17">
        <v>9.0990273676739106E-2</v>
      </c>
      <c r="O1339" s="7">
        <f>Q1339/P1339/N1339</f>
        <v>1</v>
      </c>
      <c r="P1339" s="7">
        <v>1.357075714517842</v>
      </c>
      <c r="Q1339" s="33">
        <v>0.12348069066403472</v>
      </c>
      <c r="R1339" s="38" t="s">
        <v>1675</v>
      </c>
      <c r="S1339" s="33" t="s">
        <v>1675</v>
      </c>
      <c r="T1339" s="45" t="s">
        <v>1677</v>
      </c>
      <c r="U1339" s="55">
        <f>RANK(Q1339,$Q$5:$Q$3209,0)</f>
        <v>1647</v>
      </c>
      <c r="V1339" s="55">
        <f>RANK(W1339,$W$5:$W$3209,0)</f>
        <v>1335</v>
      </c>
      <c r="W1339" s="55">
        <f>N1339*O1339</f>
        <v>9.0990273676739106E-2</v>
      </c>
      <c r="X1339">
        <f t="shared" si="40"/>
        <v>56.540953420712086</v>
      </c>
      <c r="Y1339" s="77">
        <f t="shared" si="41"/>
        <v>6.3341972564026246E-3</v>
      </c>
    </row>
    <row r="1340" spans="3:25" x14ac:dyDescent="0.25">
      <c r="C1340" s="19" t="s">
        <v>3286</v>
      </c>
      <c r="D1340" s="6" t="s">
        <v>434</v>
      </c>
      <c r="E1340" s="6" t="s">
        <v>131</v>
      </c>
      <c r="F1340" s="48">
        <v>11.4978645471848</v>
      </c>
      <c r="G1340" s="8">
        <v>83.002112440954804</v>
      </c>
      <c r="H1340" s="9">
        <v>1</v>
      </c>
      <c r="I1340" s="40">
        <v>1</v>
      </c>
      <c r="J1340" s="7">
        <v>2</v>
      </c>
      <c r="K1340" s="9">
        <v>1</v>
      </c>
      <c r="L1340" s="39">
        <v>0</v>
      </c>
      <c r="M1340" s="47">
        <v>0</v>
      </c>
      <c r="N1340" s="17">
        <v>9.0623725498600594E-2</v>
      </c>
      <c r="O1340" s="7">
        <f>Q1340/P1340/N1340</f>
        <v>1</v>
      </c>
      <c r="P1340" s="7">
        <v>1.3559109793096458</v>
      </c>
      <c r="Q1340" s="33">
        <v>0.12287770438949605</v>
      </c>
      <c r="R1340" s="38" t="s">
        <v>1675</v>
      </c>
      <c r="S1340" s="33" t="s">
        <v>1675</v>
      </c>
      <c r="T1340" s="45" t="s">
        <v>1677</v>
      </c>
      <c r="U1340" s="55">
        <f>RANK(Q1340,$Q$5:$Q$3209,0)</f>
        <v>1652</v>
      </c>
      <c r="V1340" s="55">
        <f>RANK(W1340,$W$5:$W$3209,0)</f>
        <v>1336</v>
      </c>
      <c r="W1340" s="55">
        <f>N1340*O1340</f>
        <v>9.0623725498600594E-2</v>
      </c>
      <c r="X1340">
        <f t="shared" si="40"/>
        <v>56.449963147035348</v>
      </c>
      <c r="Y1340" s="77">
        <f t="shared" si="41"/>
        <v>6.324003754047014E-3</v>
      </c>
    </row>
    <row r="1341" spans="3:25" x14ac:dyDescent="0.25">
      <c r="C1341" s="19" t="s">
        <v>2945</v>
      </c>
      <c r="D1341" s="6" t="s">
        <v>1468</v>
      </c>
      <c r="E1341" s="6" t="s">
        <v>131</v>
      </c>
      <c r="F1341" s="48">
        <v>1.2262208103373899</v>
      </c>
      <c r="G1341" s="8">
        <v>10</v>
      </c>
      <c r="H1341" s="9">
        <v>0</v>
      </c>
      <c r="I1341" s="40">
        <v>0</v>
      </c>
      <c r="J1341" s="7">
        <v>0</v>
      </c>
      <c r="K1341" s="9">
        <v>0.115847573941467</v>
      </c>
      <c r="L1341" s="39">
        <v>0</v>
      </c>
      <c r="M1341" s="47">
        <v>0</v>
      </c>
      <c r="N1341" s="17">
        <v>6.02235577555605E-3</v>
      </c>
      <c r="O1341" s="7">
        <f>Q1341/P1341/N1341</f>
        <v>14.950713546377351</v>
      </c>
      <c r="P1341" s="7">
        <v>2.7999039263799381</v>
      </c>
      <c r="Q1341" s="33">
        <v>0.2520991946830029</v>
      </c>
      <c r="R1341" s="38" t="s">
        <v>1677</v>
      </c>
      <c r="S1341" s="33" t="s">
        <v>1677</v>
      </c>
      <c r="T1341" s="45" t="s">
        <v>1676</v>
      </c>
      <c r="U1341" s="55">
        <f>RANK(Q1341,$Q$5:$Q$3209,0)</f>
        <v>1308</v>
      </c>
      <c r="V1341" s="55">
        <f>RANK(W1341,$W$5:$W$3209,0)</f>
        <v>1337</v>
      </c>
      <c r="W1341" s="55">
        <f>N1341*O1341</f>
        <v>9.003851607470971E-2</v>
      </c>
      <c r="X1341">
        <f t="shared" si="40"/>
        <v>56.359339421536745</v>
      </c>
      <c r="Y1341" s="77">
        <f t="shared" si="41"/>
        <v>6.3138513155278578E-3</v>
      </c>
    </row>
    <row r="1342" spans="3:25" x14ac:dyDescent="0.25">
      <c r="C1342" s="19" t="s">
        <v>3011</v>
      </c>
      <c r="D1342" s="6" t="s">
        <v>1086</v>
      </c>
      <c r="E1342" s="6" t="s">
        <v>126</v>
      </c>
      <c r="F1342" s="48">
        <v>18.478470118112099</v>
      </c>
      <c r="G1342" s="8">
        <v>30.187811738335199</v>
      </c>
      <c r="H1342" s="9">
        <v>0.99808490967783603</v>
      </c>
      <c r="I1342" s="40">
        <v>1</v>
      </c>
      <c r="J1342" s="7">
        <v>6</v>
      </c>
      <c r="K1342" s="9">
        <v>1</v>
      </c>
      <c r="L1342" s="39">
        <v>0</v>
      </c>
      <c r="M1342" s="47">
        <v>0</v>
      </c>
      <c r="N1342" s="17">
        <v>8.9656325601673095E-2</v>
      </c>
      <c r="O1342" s="7">
        <f>Q1342/P1342/N1342</f>
        <v>1</v>
      </c>
      <c r="P1342" s="7">
        <v>2.4361845905221378</v>
      </c>
      <c r="Q1342" s="33">
        <v>0.21841935887363143</v>
      </c>
      <c r="R1342" s="38" t="s">
        <v>1675</v>
      </c>
      <c r="S1342" s="33" t="s">
        <v>1675</v>
      </c>
      <c r="T1342" s="45" t="s">
        <v>1676</v>
      </c>
      <c r="U1342" s="55">
        <f>RANK(Q1342,$Q$5:$Q$3209,0)</f>
        <v>1375</v>
      </c>
      <c r="V1342" s="55">
        <f>RANK(W1342,$W$5:$W$3209,0)</f>
        <v>1338</v>
      </c>
      <c r="W1342" s="55">
        <f>N1342*O1342</f>
        <v>8.9656325601673095E-2</v>
      </c>
      <c r="X1342">
        <f t="shared" si="40"/>
        <v>56.269300905462039</v>
      </c>
      <c r="Y1342" s="77">
        <f t="shared" si="41"/>
        <v>6.3037644371328775E-3</v>
      </c>
    </row>
    <row r="1343" spans="3:25" x14ac:dyDescent="0.25">
      <c r="C1343" s="19" t="s">
        <v>3092</v>
      </c>
      <c r="D1343" s="6" t="s">
        <v>781</v>
      </c>
      <c r="E1343" s="6" t="s">
        <v>27</v>
      </c>
      <c r="F1343" s="48">
        <v>18.118260453160499</v>
      </c>
      <c r="G1343" s="8">
        <v>71.039424465223206</v>
      </c>
      <c r="H1343" s="9">
        <v>0.96752907252643905</v>
      </c>
      <c r="I1343" s="40">
        <v>4</v>
      </c>
      <c r="J1343" s="7">
        <v>7</v>
      </c>
      <c r="K1343" s="9">
        <v>0.95152270756873303</v>
      </c>
      <c r="L1343" s="39">
        <v>0</v>
      </c>
      <c r="M1343" s="47">
        <v>0</v>
      </c>
      <c r="N1343" s="17">
        <v>8.9592786814021205E-2</v>
      </c>
      <c r="O1343" s="7">
        <f>Q1343/P1343/N1343</f>
        <v>1</v>
      </c>
      <c r="P1343" s="7">
        <v>2.0609824625756423</v>
      </c>
      <c r="Q1343" s="33">
        <v>0.18464916239697596</v>
      </c>
      <c r="R1343" s="38" t="s">
        <v>1675</v>
      </c>
      <c r="S1343" s="33" t="s">
        <v>1675</v>
      </c>
      <c r="T1343" s="45" t="s">
        <v>1677</v>
      </c>
      <c r="U1343" s="55">
        <f>RANK(Q1343,$Q$5:$Q$3209,0)</f>
        <v>1457</v>
      </c>
      <c r="V1343" s="55">
        <f>RANK(W1343,$W$5:$W$3209,0)</f>
        <v>1339</v>
      </c>
      <c r="W1343" s="55">
        <f>N1343*O1343</f>
        <v>8.9592786814021205E-2</v>
      </c>
      <c r="X1343">
        <f t="shared" si="40"/>
        <v>56.179644579860366</v>
      </c>
      <c r="Y1343" s="77">
        <f t="shared" si="41"/>
        <v>6.2937203749569258E-3</v>
      </c>
    </row>
    <row r="1344" spans="3:25" x14ac:dyDescent="0.25">
      <c r="C1344" s="19" t="s">
        <v>3038</v>
      </c>
      <c r="D1344" s="6" t="s">
        <v>1494</v>
      </c>
      <c r="E1344" s="6" t="s">
        <v>863</v>
      </c>
      <c r="F1344" s="48">
        <v>34.5018291581178</v>
      </c>
      <c r="G1344" s="8">
        <v>23.092325596830801</v>
      </c>
      <c r="H1344" s="9">
        <v>0.82622060525482099</v>
      </c>
      <c r="I1344" s="40">
        <v>0</v>
      </c>
      <c r="J1344" s="7">
        <v>22</v>
      </c>
      <c r="K1344" s="9">
        <v>1</v>
      </c>
      <c r="L1344" s="39">
        <v>0</v>
      </c>
      <c r="M1344" s="47">
        <v>0</v>
      </c>
      <c r="N1344" s="17">
        <v>8.9542392473020802E-2</v>
      </c>
      <c r="O1344" s="7">
        <f>Q1344/P1344/N1344</f>
        <v>1</v>
      </c>
      <c r="P1344" s="7">
        <v>2.301619235778158</v>
      </c>
      <c r="Q1344" s="33">
        <v>0.20609249293350201</v>
      </c>
      <c r="R1344" s="38" t="s">
        <v>1675</v>
      </c>
      <c r="S1344" s="33" t="s">
        <v>1675</v>
      </c>
      <c r="T1344" s="45" t="s">
        <v>1676</v>
      </c>
      <c r="U1344" s="55">
        <f>RANK(Q1344,$Q$5:$Q$3209,0)</f>
        <v>1402</v>
      </c>
      <c r="V1344" s="55">
        <f>RANK(W1344,$W$5:$W$3209,0)</f>
        <v>1340</v>
      </c>
      <c r="W1344" s="55">
        <f>N1344*O1344</f>
        <v>8.9542392473020802E-2</v>
      </c>
      <c r="X1344">
        <f t="shared" si="40"/>
        <v>56.090051793046342</v>
      </c>
      <c r="Y1344" s="77">
        <f t="shared" si="41"/>
        <v>6.2836834309349847E-3</v>
      </c>
    </row>
    <row r="1345" spans="3:25" x14ac:dyDescent="0.25">
      <c r="C1345" s="19" t="s">
        <v>3080</v>
      </c>
      <c r="D1345" s="6" t="s">
        <v>1144</v>
      </c>
      <c r="E1345" s="6" t="s">
        <v>39</v>
      </c>
      <c r="F1345" s="48">
        <v>6.9485147684143094</v>
      </c>
      <c r="G1345" s="8">
        <v>28.4638005440912</v>
      </c>
      <c r="H1345" s="9">
        <v>0.99897719844910804</v>
      </c>
      <c r="I1345" s="40">
        <v>2</v>
      </c>
      <c r="J1345" s="7">
        <v>4</v>
      </c>
      <c r="K1345" s="9">
        <v>0.79318632965250302</v>
      </c>
      <c r="L1345" s="39">
        <v>0.55948669087602299</v>
      </c>
      <c r="M1345" s="47">
        <v>0</v>
      </c>
      <c r="N1345" s="17">
        <v>8.9394178241744504E-2</v>
      </c>
      <c r="O1345" s="7">
        <f>Q1345/P1345/N1345</f>
        <v>1</v>
      </c>
      <c r="P1345" s="7">
        <v>2.1028787163300158</v>
      </c>
      <c r="Q1345" s="33">
        <v>0.18798511478837632</v>
      </c>
      <c r="R1345" s="38" t="s">
        <v>1675</v>
      </c>
      <c r="S1345" s="33" t="s">
        <v>1675</v>
      </c>
      <c r="T1345" s="45" t="s">
        <v>1677</v>
      </c>
      <c r="U1345" s="55">
        <f>RANK(Q1345,$Q$5:$Q$3209,0)</f>
        <v>1445</v>
      </c>
      <c r="V1345" s="55">
        <f>RANK(W1345,$W$5:$W$3209,0)</f>
        <v>1341</v>
      </c>
      <c r="W1345" s="55">
        <f>N1345*O1345</f>
        <v>8.9394178241744504E-2</v>
      </c>
      <c r="X1345">
        <f t="shared" si="40"/>
        <v>56.000509400573321</v>
      </c>
      <c r="Y1345" s="77">
        <f t="shared" si="41"/>
        <v>6.2736521325146332E-3</v>
      </c>
    </row>
    <row r="1346" spans="3:25" x14ac:dyDescent="0.25">
      <c r="C1346" s="19" t="s">
        <v>3126</v>
      </c>
      <c r="D1346" s="6" t="s">
        <v>305</v>
      </c>
      <c r="E1346" s="6" t="s">
        <v>126</v>
      </c>
      <c r="F1346" s="48">
        <v>34.784950425412497</v>
      </c>
      <c r="G1346" s="8">
        <v>21.845682663429798</v>
      </c>
      <c r="H1346" s="9">
        <v>1</v>
      </c>
      <c r="I1346" s="40">
        <v>6</v>
      </c>
      <c r="J1346" s="7">
        <v>11</v>
      </c>
      <c r="K1346" s="9">
        <v>1</v>
      </c>
      <c r="L1346" s="39">
        <v>6.6253154466487402E-3</v>
      </c>
      <c r="M1346" s="47">
        <v>0</v>
      </c>
      <c r="N1346" s="17">
        <v>8.9074450014949305E-2</v>
      </c>
      <c r="O1346" s="7">
        <f>Q1346/P1346/N1346</f>
        <v>1</v>
      </c>
      <c r="P1346" s="7">
        <v>1.9324676699777159</v>
      </c>
      <c r="Q1346" s="33">
        <v>0.17213349487493559</v>
      </c>
      <c r="R1346" s="38" t="s">
        <v>1675</v>
      </c>
      <c r="S1346" s="33" t="s">
        <v>1675</v>
      </c>
      <c r="T1346" s="45" t="s">
        <v>1677</v>
      </c>
      <c r="U1346" s="55">
        <f>RANK(Q1346,$Q$5:$Q$3209,0)</f>
        <v>1491</v>
      </c>
      <c r="V1346" s="55">
        <f>RANK(W1346,$W$5:$W$3209,0)</f>
        <v>1342</v>
      </c>
      <c r="W1346" s="55">
        <f>N1346*O1346</f>
        <v>8.9074450014949305E-2</v>
      </c>
      <c r="X1346">
        <f t="shared" si="40"/>
        <v>55.911115222331574</v>
      </c>
      <c r="Y1346" s="77">
        <f t="shared" si="41"/>
        <v>6.2636374383098162E-3</v>
      </c>
    </row>
    <row r="1347" spans="3:25" x14ac:dyDescent="0.25">
      <c r="C1347" s="19" t="s">
        <v>3064</v>
      </c>
      <c r="D1347" s="6" t="s">
        <v>749</v>
      </c>
      <c r="E1347" s="6" t="s">
        <v>16</v>
      </c>
      <c r="F1347" s="48">
        <v>20.030409910628819</v>
      </c>
      <c r="G1347" s="8">
        <v>57.008491819028997</v>
      </c>
      <c r="H1347" s="9">
        <v>0.99982228773488302</v>
      </c>
      <c r="I1347" s="40">
        <v>8</v>
      </c>
      <c r="J1347" s="7">
        <v>6</v>
      </c>
      <c r="K1347" s="9">
        <v>0.999999999999996</v>
      </c>
      <c r="L1347" s="39">
        <v>0.22702122530704899</v>
      </c>
      <c r="M1347" s="47">
        <v>1</v>
      </c>
      <c r="N1347" s="17">
        <v>8.8009059201745399E-2</v>
      </c>
      <c r="O1347" s="7">
        <f>Q1347/P1347/N1347</f>
        <v>1</v>
      </c>
      <c r="P1347" s="7">
        <v>2.1945972016202213</v>
      </c>
      <c r="Q1347" s="33">
        <v>0.19314443504137885</v>
      </c>
      <c r="R1347" s="38" t="s">
        <v>1675</v>
      </c>
      <c r="S1347" s="33" t="s">
        <v>1675</v>
      </c>
      <c r="T1347" s="45" t="s">
        <v>1677</v>
      </c>
      <c r="U1347" s="55">
        <f>RANK(Q1347,$Q$5:$Q$3209,0)</f>
        <v>1429</v>
      </c>
      <c r="V1347" s="55">
        <f>RANK(W1347,$W$5:$W$3209,0)</f>
        <v>1343</v>
      </c>
      <c r="W1347" s="55">
        <f>N1347*O1347</f>
        <v>8.8009059201745399E-2</v>
      </c>
      <c r="X1347">
        <f t="shared" si="40"/>
        <v>55.822040772316626</v>
      </c>
      <c r="Y1347" s="77">
        <f t="shared" si="41"/>
        <v>6.253658562773318E-3</v>
      </c>
    </row>
    <row r="1348" spans="3:25" x14ac:dyDescent="0.25">
      <c r="C1348" s="19" t="s">
        <v>2850</v>
      </c>
      <c r="D1348" s="6" t="s">
        <v>906</v>
      </c>
      <c r="E1348" s="6" t="s">
        <v>39</v>
      </c>
      <c r="F1348" s="48">
        <v>6.5807583806705097</v>
      </c>
      <c r="G1348" s="8">
        <v>11.9806469260546</v>
      </c>
      <c r="H1348" s="9">
        <v>0.85795196040626498</v>
      </c>
      <c r="I1348" s="40">
        <v>3</v>
      </c>
      <c r="J1348" s="7">
        <v>1</v>
      </c>
      <c r="K1348" s="9">
        <v>1</v>
      </c>
      <c r="L1348" s="39">
        <v>0.51082089461960301</v>
      </c>
      <c r="M1348" s="47">
        <v>0</v>
      </c>
      <c r="N1348" s="17">
        <v>8.7993465822771302E-2</v>
      </c>
      <c r="O1348" s="7">
        <f>Q1348/P1348/N1348</f>
        <v>1</v>
      </c>
      <c r="P1348" s="7">
        <v>3.5939687567414769</v>
      </c>
      <c r="Q1348" s="33">
        <v>0.31624576696443901</v>
      </c>
      <c r="R1348" s="38" t="s">
        <v>1675</v>
      </c>
      <c r="S1348" s="33" t="s">
        <v>1675</v>
      </c>
      <c r="T1348" s="45" t="s">
        <v>1675</v>
      </c>
      <c r="U1348" s="55">
        <f>RANK(Q1348,$Q$5:$Q$3209,0)</f>
        <v>1212</v>
      </c>
      <c r="V1348" s="55">
        <f>RANK(W1348,$W$5:$W$3209,0)</f>
        <v>1344</v>
      </c>
      <c r="W1348" s="55">
        <f>N1348*O1348</f>
        <v>8.7993465822771302E-2</v>
      </c>
      <c r="X1348">
        <f t="shared" si="40"/>
        <v>55.734031713114881</v>
      </c>
      <c r="Y1348" s="77">
        <f t="shared" si="41"/>
        <v>6.2437990413537507E-3</v>
      </c>
    </row>
    <row r="1349" spans="3:25" x14ac:dyDescent="0.25">
      <c r="C1349" s="19" t="s">
        <v>3212</v>
      </c>
      <c r="D1349" s="6" t="s">
        <v>455</v>
      </c>
      <c r="E1349" s="6" t="s">
        <v>90</v>
      </c>
      <c r="F1349" s="48">
        <v>3.3909853290074801</v>
      </c>
      <c r="G1349" s="8">
        <v>10.7516487766281</v>
      </c>
      <c r="H1349" s="9">
        <v>1</v>
      </c>
      <c r="I1349" s="40">
        <v>0</v>
      </c>
      <c r="J1349" s="7">
        <v>1</v>
      </c>
      <c r="K1349" s="9">
        <v>1</v>
      </c>
      <c r="L1349" s="39">
        <v>0.54981342516132603</v>
      </c>
      <c r="M1349" s="47">
        <v>0</v>
      </c>
      <c r="N1349" s="17">
        <v>8.7918978402074896E-2</v>
      </c>
      <c r="O1349" s="7">
        <f>Q1349/P1349/N1349</f>
        <v>1</v>
      </c>
      <c r="P1349" s="7">
        <v>1.6062418046343991</v>
      </c>
      <c r="Q1349" s="33">
        <v>0.14121913853016155</v>
      </c>
      <c r="R1349" s="38" t="s">
        <v>1675</v>
      </c>
      <c r="S1349" s="33" t="s">
        <v>1675</v>
      </c>
      <c r="T1349" s="45" t="s">
        <v>1677</v>
      </c>
      <c r="U1349" s="55">
        <f>RANK(Q1349,$Q$5:$Q$3209,0)</f>
        <v>1578</v>
      </c>
      <c r="V1349" s="55">
        <f>RANK(W1349,$W$5:$W$3209,0)</f>
        <v>1345</v>
      </c>
      <c r="W1349" s="55">
        <f>N1349*O1349</f>
        <v>8.7918978402074896E-2</v>
      </c>
      <c r="X1349">
        <f t="shared" si="40"/>
        <v>55.646038247292111</v>
      </c>
      <c r="Y1349" s="77">
        <f t="shared" si="41"/>
        <v>6.233941266836779E-3</v>
      </c>
    </row>
    <row r="1350" spans="3:25" x14ac:dyDescent="0.25">
      <c r="C1350" s="19" t="s">
        <v>2933</v>
      </c>
      <c r="D1350" s="6" t="s">
        <v>992</v>
      </c>
      <c r="E1350" s="6" t="s">
        <v>90</v>
      </c>
      <c r="F1350" s="48">
        <v>26.454145027424602</v>
      </c>
      <c r="G1350" s="8">
        <v>14.8561479108181</v>
      </c>
      <c r="H1350" s="9">
        <v>0.728911601397773</v>
      </c>
      <c r="I1350" s="40">
        <v>2</v>
      </c>
      <c r="J1350" s="7">
        <v>39</v>
      </c>
      <c r="K1350" s="9">
        <v>1</v>
      </c>
      <c r="L1350" s="39">
        <v>0</v>
      </c>
      <c r="M1350" s="47">
        <v>0</v>
      </c>
      <c r="N1350" s="17">
        <v>8.7881029065708396E-2</v>
      </c>
      <c r="O1350" s="7">
        <f>Q1350/P1350/N1350</f>
        <v>1</v>
      </c>
      <c r="P1350" s="7">
        <v>2.9558555659613437</v>
      </c>
      <c r="Q1350" s="33">
        <v>0.25976362890628479</v>
      </c>
      <c r="R1350" s="38" t="s">
        <v>1675</v>
      </c>
      <c r="S1350" s="33" t="s">
        <v>1675</v>
      </c>
      <c r="T1350" s="45" t="s">
        <v>1676</v>
      </c>
      <c r="U1350" s="55">
        <f>RANK(Q1350,$Q$5:$Q$3209,0)</f>
        <v>1296</v>
      </c>
      <c r="V1350" s="55">
        <f>RANK(W1350,$W$5:$W$3209,0)</f>
        <v>1346</v>
      </c>
      <c r="W1350" s="55">
        <f>N1350*O1350</f>
        <v>8.7881029065708396E-2</v>
      </c>
      <c r="X1350">
        <f t="shared" si="40"/>
        <v>55.558119268890039</v>
      </c>
      <c r="Y1350" s="77">
        <f t="shared" si="41"/>
        <v>6.2240918370325745E-3</v>
      </c>
    </row>
    <row r="1351" spans="3:25" x14ac:dyDescent="0.25">
      <c r="C1351" s="19" t="s">
        <v>4530</v>
      </c>
      <c r="D1351" s="6" t="s">
        <v>174</v>
      </c>
      <c r="E1351" s="6" t="s">
        <v>131</v>
      </c>
      <c r="F1351" s="48">
        <v>8.6092497835324409</v>
      </c>
      <c r="G1351" s="8">
        <v>87.024622668862804</v>
      </c>
      <c r="H1351" s="9">
        <v>0.95863532714438504</v>
      </c>
      <c r="I1351" s="40">
        <v>7</v>
      </c>
      <c r="J1351" s="7">
        <v>3</v>
      </c>
      <c r="K1351" s="9">
        <v>1</v>
      </c>
      <c r="L1351" s="39">
        <v>0</v>
      </c>
      <c r="M1351" s="47">
        <v>0</v>
      </c>
      <c r="N1351" s="17">
        <v>8.73981135015785E-2</v>
      </c>
      <c r="O1351" s="7">
        <f>Q1351/P1351/N1351</f>
        <v>1</v>
      </c>
      <c r="P1351" s="7">
        <v>0.26990887414697046</v>
      </c>
      <c r="Q1351" s="33">
        <v>2.3589526417780192E-2</v>
      </c>
      <c r="R1351" s="38" t="s">
        <v>1675</v>
      </c>
      <c r="S1351" s="33" t="s">
        <v>1675</v>
      </c>
      <c r="T1351" s="45" t="s">
        <v>1677</v>
      </c>
      <c r="U1351" s="55">
        <f>RANK(Q1351,$Q$5:$Q$3209,0)</f>
        <v>2919</v>
      </c>
      <c r="V1351" s="55">
        <f>RANK(W1351,$W$5:$W$3209,0)</f>
        <v>1347</v>
      </c>
      <c r="W1351" s="55">
        <f>N1351*O1351</f>
        <v>8.73981135015785E-2</v>
      </c>
      <c r="X1351">
        <f t="shared" ref="X1351:X1414" si="42">X1350-W1350</f>
        <v>55.470238239824333</v>
      </c>
      <c r="Y1351" s="77">
        <f t="shared" ref="Y1351:Y1414" si="43">X1351/$X$5</f>
        <v>6.2142466586349648E-3</v>
      </c>
    </row>
    <row r="1352" spans="3:25" x14ac:dyDescent="0.25">
      <c r="C1352" s="19" t="s">
        <v>3159</v>
      </c>
      <c r="D1352" s="6" t="s">
        <v>585</v>
      </c>
      <c r="E1352" s="6" t="s">
        <v>39</v>
      </c>
      <c r="F1352" s="48">
        <v>2.65132081067213</v>
      </c>
      <c r="G1352" s="8">
        <v>65.904758695426906</v>
      </c>
      <c r="H1352" s="9">
        <v>1</v>
      </c>
      <c r="I1352" s="40">
        <v>5</v>
      </c>
      <c r="J1352" s="7">
        <v>0</v>
      </c>
      <c r="K1352" s="9">
        <v>1</v>
      </c>
      <c r="L1352" s="39">
        <v>0.44915279467771402</v>
      </c>
      <c r="M1352" s="47">
        <v>0</v>
      </c>
      <c r="N1352" s="17">
        <v>8.72260152009878E-2</v>
      </c>
      <c r="O1352" s="7">
        <f>Q1352/P1352/N1352</f>
        <v>1</v>
      </c>
      <c r="P1352" s="7">
        <v>1.8377225010619191</v>
      </c>
      <c r="Q1352" s="33">
        <v>0.16029721081282428</v>
      </c>
      <c r="R1352" s="38" t="s">
        <v>1675</v>
      </c>
      <c r="S1352" s="33" t="s">
        <v>1675</v>
      </c>
      <c r="T1352" s="45" t="s">
        <v>1677</v>
      </c>
      <c r="U1352" s="55">
        <f>RANK(Q1352,$Q$5:$Q$3209,0)</f>
        <v>1524</v>
      </c>
      <c r="V1352" s="55">
        <f>RANK(W1352,$W$5:$W$3209,0)</f>
        <v>1348</v>
      </c>
      <c r="W1352" s="55">
        <f>N1352*O1352</f>
        <v>8.72260152009878E-2</v>
      </c>
      <c r="X1352">
        <f t="shared" si="42"/>
        <v>55.382840126322755</v>
      </c>
      <c r="Y1352" s="77">
        <f t="shared" si="43"/>
        <v>6.2044555805355695E-3</v>
      </c>
    </row>
    <row r="1353" spans="3:25" x14ac:dyDescent="0.25">
      <c r="C1353" s="19" t="s">
        <v>3105</v>
      </c>
      <c r="D1353" s="6" t="s">
        <v>1108</v>
      </c>
      <c r="E1353" s="6" t="s">
        <v>126</v>
      </c>
      <c r="F1353" s="48">
        <v>57.5263680721879</v>
      </c>
      <c r="G1353" s="8">
        <v>53.765996838069299</v>
      </c>
      <c r="H1353" s="9">
        <v>0.80819241308082201</v>
      </c>
      <c r="I1353" s="40">
        <v>0</v>
      </c>
      <c r="J1353" s="7">
        <v>20</v>
      </c>
      <c r="K1353" s="9">
        <v>0.95136624543771298</v>
      </c>
      <c r="L1353" s="39">
        <v>0</v>
      </c>
      <c r="M1353" s="47">
        <v>0</v>
      </c>
      <c r="N1353" s="17">
        <v>8.7180578934008296E-2</v>
      </c>
      <c r="O1353" s="7">
        <f>Q1353/P1353/N1353</f>
        <v>1</v>
      </c>
      <c r="P1353" s="7">
        <v>2.0699590396727108</v>
      </c>
      <c r="Q1353" s="33">
        <v>0.18046022744835077</v>
      </c>
      <c r="R1353" s="38" t="s">
        <v>1675</v>
      </c>
      <c r="S1353" s="33" t="s">
        <v>1675</v>
      </c>
      <c r="T1353" s="45" t="s">
        <v>1677</v>
      </c>
      <c r="U1353" s="55">
        <f>RANK(Q1353,$Q$5:$Q$3209,0)</f>
        <v>1470</v>
      </c>
      <c r="V1353" s="55">
        <f>RANK(W1353,$W$5:$W$3209,0)</f>
        <v>1349</v>
      </c>
      <c r="W1353" s="55">
        <f>N1353*O1353</f>
        <v>8.7180578934008296E-2</v>
      </c>
      <c r="X1353">
        <f t="shared" si="42"/>
        <v>55.295614111121765</v>
      </c>
      <c r="Y1353" s="77">
        <f t="shared" si="43"/>
        <v>6.1946837823477685E-3</v>
      </c>
    </row>
    <row r="1354" spans="3:25" x14ac:dyDescent="0.25">
      <c r="C1354" s="19" t="s">
        <v>2869</v>
      </c>
      <c r="D1354" s="6" t="s">
        <v>771</v>
      </c>
      <c r="E1354" s="6" t="s">
        <v>19</v>
      </c>
      <c r="F1354" s="48">
        <v>0.80928331271853005</v>
      </c>
      <c r="G1354" s="8">
        <v>9.9999999999999893</v>
      </c>
      <c r="H1354" s="9">
        <v>0.225316517666939</v>
      </c>
      <c r="I1354" s="40">
        <v>1</v>
      </c>
      <c r="J1354" s="7">
        <v>2</v>
      </c>
      <c r="K1354" s="9">
        <v>1</v>
      </c>
      <c r="L1354" s="39">
        <v>1</v>
      </c>
      <c r="M1354" s="47">
        <v>0</v>
      </c>
      <c r="N1354" s="17">
        <v>8.7105429208672203E-2</v>
      </c>
      <c r="O1354" s="7">
        <f>Q1354/P1354/N1354</f>
        <v>1</v>
      </c>
      <c r="P1354" s="7">
        <v>3.4851266481053749</v>
      </c>
      <c r="Q1354" s="33">
        <v>0.30357345252979978</v>
      </c>
      <c r="R1354" s="38" t="s">
        <v>1675</v>
      </c>
      <c r="S1354" s="33" t="s">
        <v>1675</v>
      </c>
      <c r="T1354" s="45" t="s">
        <v>1675</v>
      </c>
      <c r="U1354" s="55">
        <f>RANK(Q1354,$Q$5:$Q$3209,0)</f>
        <v>1231</v>
      </c>
      <c r="V1354" s="55">
        <f>RANK(W1354,$W$5:$W$3209,0)</f>
        <v>1350</v>
      </c>
      <c r="W1354" s="55">
        <f>N1354*O1354</f>
        <v>8.7105429208672203E-2</v>
      </c>
      <c r="X1354">
        <f t="shared" si="42"/>
        <v>55.208433532187755</v>
      </c>
      <c r="Y1354" s="77">
        <f t="shared" si="43"/>
        <v>6.1849170743160445E-3</v>
      </c>
    </row>
    <row r="1355" spans="3:25" x14ac:dyDescent="0.25">
      <c r="C1355" s="19" t="s">
        <v>2851</v>
      </c>
      <c r="D1355" s="6" t="s">
        <v>675</v>
      </c>
      <c r="E1355" s="6" t="s">
        <v>131</v>
      </c>
      <c r="F1355" s="48">
        <v>13.056868215570301</v>
      </c>
      <c r="G1355" s="8">
        <v>19.379895867665098</v>
      </c>
      <c r="H1355" s="9">
        <v>0.297021534548157</v>
      </c>
      <c r="I1355" s="40">
        <v>17</v>
      </c>
      <c r="J1355" s="7">
        <v>20</v>
      </c>
      <c r="K1355" s="9">
        <v>0.44537498455434499</v>
      </c>
      <c r="L1355" s="39">
        <v>0</v>
      </c>
      <c r="M1355" s="47">
        <v>0</v>
      </c>
      <c r="N1355" s="17">
        <v>8.6852730229944594E-2</v>
      </c>
      <c r="O1355" s="7">
        <f>Q1355/P1355/N1355</f>
        <v>1</v>
      </c>
      <c r="P1355" s="7">
        <v>3.6202306496846979</v>
      </c>
      <c r="Q1355" s="33">
        <v>0.31442691598724209</v>
      </c>
      <c r="R1355" s="38" t="s">
        <v>1675</v>
      </c>
      <c r="S1355" s="33" t="s">
        <v>1675</v>
      </c>
      <c r="T1355" s="45" t="s">
        <v>1675</v>
      </c>
      <c r="U1355" s="55">
        <f>RANK(Q1355,$Q$5:$Q$3209,0)</f>
        <v>1213</v>
      </c>
      <c r="V1355" s="55">
        <f>RANK(W1355,$W$5:$W$3209,0)</f>
        <v>1351</v>
      </c>
      <c r="W1355" s="55">
        <f>N1355*O1355</f>
        <v>8.6852730229944594E-2</v>
      </c>
      <c r="X1355">
        <f t="shared" si="42"/>
        <v>55.121328102979085</v>
      </c>
      <c r="Y1355" s="77">
        <f t="shared" si="43"/>
        <v>6.1751587851940713E-3</v>
      </c>
    </row>
    <row r="1356" spans="3:25" x14ac:dyDescent="0.25">
      <c r="C1356" s="19" t="s">
        <v>2802</v>
      </c>
      <c r="D1356" s="6" t="s">
        <v>894</v>
      </c>
      <c r="E1356" s="6" t="s">
        <v>144</v>
      </c>
      <c r="F1356" s="48">
        <v>3.5810682648132603</v>
      </c>
      <c r="G1356" s="8">
        <v>10</v>
      </c>
      <c r="H1356" s="9">
        <v>0.48047907245955501</v>
      </c>
      <c r="I1356" s="40">
        <v>3</v>
      </c>
      <c r="J1356" s="7">
        <v>7</v>
      </c>
      <c r="K1356" s="9">
        <v>1</v>
      </c>
      <c r="L1356" s="39">
        <v>0.624238349258327</v>
      </c>
      <c r="M1356" s="47">
        <v>0</v>
      </c>
      <c r="N1356" s="17">
        <v>8.6851379403784304E-2</v>
      </c>
      <c r="O1356" s="7">
        <f>Q1356/P1356/N1356</f>
        <v>1</v>
      </c>
      <c r="P1356" s="7">
        <v>4.3746100993696242</v>
      </c>
      <c r="Q1356" s="33">
        <v>0.37994092148397779</v>
      </c>
      <c r="R1356" s="38" t="s">
        <v>1675</v>
      </c>
      <c r="S1356" s="33" t="s">
        <v>1675</v>
      </c>
      <c r="T1356" s="45" t="s">
        <v>1675</v>
      </c>
      <c r="U1356" s="55">
        <f>RANK(Q1356,$Q$5:$Q$3209,0)</f>
        <v>1161</v>
      </c>
      <c r="V1356" s="55">
        <f>RANK(W1356,$W$5:$W$3209,0)</f>
        <v>1352</v>
      </c>
      <c r="W1356" s="55">
        <f>N1356*O1356</f>
        <v>8.6851379403784304E-2</v>
      </c>
      <c r="X1356">
        <f t="shared" si="42"/>
        <v>55.034475372749142</v>
      </c>
      <c r="Y1356" s="77">
        <f t="shared" si="43"/>
        <v>6.1654288055554181E-3</v>
      </c>
    </row>
    <row r="1357" spans="3:25" x14ac:dyDescent="0.25">
      <c r="C1357" s="19" t="s">
        <v>3216</v>
      </c>
      <c r="D1357" s="6" t="s">
        <v>373</v>
      </c>
      <c r="E1357" s="6" t="s">
        <v>131</v>
      </c>
      <c r="F1357" s="48">
        <v>16.988537709643801</v>
      </c>
      <c r="G1357" s="8">
        <v>82.570233219964194</v>
      </c>
      <c r="H1357" s="9">
        <v>0.98712188878889495</v>
      </c>
      <c r="I1357" s="40">
        <v>15</v>
      </c>
      <c r="J1357" s="7">
        <v>4</v>
      </c>
      <c r="K1357" s="9">
        <v>1</v>
      </c>
      <c r="L1357" s="39">
        <v>0</v>
      </c>
      <c r="M1357" s="47">
        <v>0</v>
      </c>
      <c r="N1357" s="17">
        <v>8.6314904357655903E-2</v>
      </c>
      <c r="O1357" s="7">
        <f>Q1357/P1357/N1357</f>
        <v>1</v>
      </c>
      <c r="P1357" s="7">
        <v>1.6262720981195486</v>
      </c>
      <c r="Q1357" s="33">
        <v>0.14037152060871325</v>
      </c>
      <c r="R1357" s="38" t="s">
        <v>1675</v>
      </c>
      <c r="S1357" s="33" t="s">
        <v>1675</v>
      </c>
      <c r="T1357" s="45" t="s">
        <v>1677</v>
      </c>
      <c r="U1357" s="55">
        <f>RANK(Q1357,$Q$5:$Q$3209,0)</f>
        <v>1582</v>
      </c>
      <c r="V1357" s="55">
        <f>RANK(W1357,$W$5:$W$3209,0)</f>
        <v>1353</v>
      </c>
      <c r="W1357" s="55">
        <f>N1357*O1357</f>
        <v>8.6314904357655903E-2</v>
      </c>
      <c r="X1357">
        <f t="shared" si="42"/>
        <v>54.94762399334536</v>
      </c>
      <c r="Y1357" s="77">
        <f t="shared" si="43"/>
        <v>6.1556989772477708E-3</v>
      </c>
    </row>
    <row r="1358" spans="3:25" x14ac:dyDescent="0.25">
      <c r="C1358" s="19" t="s">
        <v>3037</v>
      </c>
      <c r="D1358" s="6" t="s">
        <v>1190</v>
      </c>
      <c r="E1358" s="6" t="s">
        <v>16</v>
      </c>
      <c r="F1358" s="48">
        <v>17.156084544453599</v>
      </c>
      <c r="G1358" s="8">
        <v>10.5573106887466</v>
      </c>
      <c r="H1358" s="9">
        <v>0.718147173367776</v>
      </c>
      <c r="I1358" s="40">
        <v>7</v>
      </c>
      <c r="J1358" s="7">
        <v>24</v>
      </c>
      <c r="K1358" s="9">
        <v>1</v>
      </c>
      <c r="L1358" s="39">
        <v>0</v>
      </c>
      <c r="M1358" s="47">
        <v>0</v>
      </c>
      <c r="N1358" s="17">
        <v>8.63101765489213E-2</v>
      </c>
      <c r="O1358" s="7">
        <f>Q1358/P1358/N1358</f>
        <v>1</v>
      </c>
      <c r="P1358" s="7">
        <v>2.3966146099370871</v>
      </c>
      <c r="Q1358" s="33">
        <v>0.20685223010339415</v>
      </c>
      <c r="R1358" s="38" t="s">
        <v>1675</v>
      </c>
      <c r="S1358" s="33" t="s">
        <v>1675</v>
      </c>
      <c r="T1358" s="45" t="s">
        <v>1676</v>
      </c>
      <c r="U1358" s="55">
        <f>RANK(Q1358,$Q$5:$Q$3209,0)</f>
        <v>1401</v>
      </c>
      <c r="V1358" s="55">
        <f>RANK(W1358,$W$5:$W$3209,0)</f>
        <v>1354</v>
      </c>
      <c r="W1358" s="55">
        <f>N1358*O1358</f>
        <v>8.63101765489213E-2</v>
      </c>
      <c r="X1358">
        <f t="shared" si="42"/>
        <v>54.861309088987703</v>
      </c>
      <c r="Y1358" s="77">
        <f t="shared" si="43"/>
        <v>6.1460292494258722E-3</v>
      </c>
    </row>
    <row r="1359" spans="3:25" x14ac:dyDescent="0.25">
      <c r="C1359" s="19" t="s">
        <v>2905</v>
      </c>
      <c r="D1359" s="6" t="s">
        <v>992</v>
      </c>
      <c r="E1359" s="6" t="s">
        <v>90</v>
      </c>
      <c r="F1359" s="48">
        <v>9.8062054071344384</v>
      </c>
      <c r="G1359" s="8">
        <v>25.151065843979602</v>
      </c>
      <c r="H1359" s="9">
        <v>0.99514566956733796</v>
      </c>
      <c r="I1359" s="40">
        <v>1</v>
      </c>
      <c r="J1359" s="7">
        <v>1</v>
      </c>
      <c r="K1359" s="9">
        <v>0.999999999999999</v>
      </c>
      <c r="L1359" s="39">
        <v>0.47106079797843398</v>
      </c>
      <c r="M1359" s="47">
        <v>0</v>
      </c>
      <c r="N1359" s="17">
        <v>8.6281670884338496E-2</v>
      </c>
      <c r="O1359" s="7">
        <f>Q1359/P1359/N1359</f>
        <v>1</v>
      </c>
      <c r="P1359" s="7">
        <v>3.2171798032968608</v>
      </c>
      <c r="Q1359" s="33">
        <v>0.27758364896380061</v>
      </c>
      <c r="R1359" s="38" t="s">
        <v>1675</v>
      </c>
      <c r="S1359" s="33" t="s">
        <v>1675</v>
      </c>
      <c r="T1359" s="45" t="s">
        <v>1675</v>
      </c>
      <c r="U1359" s="55">
        <f>RANK(Q1359,$Q$5:$Q$3209,0)</f>
        <v>1267</v>
      </c>
      <c r="V1359" s="55">
        <f>RANK(W1359,$W$5:$W$3209,0)</f>
        <v>1355</v>
      </c>
      <c r="W1359" s="55">
        <f>N1359*O1359</f>
        <v>8.6281670884338496E-2</v>
      </c>
      <c r="X1359">
        <f t="shared" si="42"/>
        <v>54.774998912438782</v>
      </c>
      <c r="Y1359" s="77">
        <f t="shared" si="43"/>
        <v>6.1363600512532156E-3</v>
      </c>
    </row>
    <row r="1360" spans="3:25" x14ac:dyDescent="0.25">
      <c r="C1360" s="19" t="s">
        <v>2999</v>
      </c>
      <c r="D1360" s="6" t="s">
        <v>463</v>
      </c>
      <c r="E1360" s="6" t="s">
        <v>39</v>
      </c>
      <c r="F1360" s="48">
        <v>17.195889328935991</v>
      </c>
      <c r="G1360" s="8">
        <v>52.998148907297796</v>
      </c>
      <c r="H1360" s="9">
        <v>0.98769559854483702</v>
      </c>
      <c r="I1360" s="40">
        <v>5</v>
      </c>
      <c r="J1360" s="7">
        <v>5</v>
      </c>
      <c r="K1360" s="9">
        <v>0.999999999999999</v>
      </c>
      <c r="L1360" s="39">
        <v>2.7953231287883101E-2</v>
      </c>
      <c r="M1360" s="47">
        <v>0</v>
      </c>
      <c r="N1360" s="17">
        <v>8.6274271702843797E-2</v>
      </c>
      <c r="O1360" s="7">
        <f>Q1360/P1360/N1360</f>
        <v>1</v>
      </c>
      <c r="P1360" s="7">
        <v>2.5915670976899672</v>
      </c>
      <c r="Q1360" s="33">
        <v>0.22358556392225457</v>
      </c>
      <c r="R1360" s="38" t="s">
        <v>1675</v>
      </c>
      <c r="S1360" s="33" t="s">
        <v>1675</v>
      </c>
      <c r="T1360" s="45" t="s">
        <v>1676</v>
      </c>
      <c r="U1360" s="55">
        <f>RANK(Q1360,$Q$5:$Q$3209,0)</f>
        <v>1363</v>
      </c>
      <c r="V1360" s="55">
        <f>RANK(W1360,$W$5:$W$3209,0)</f>
        <v>1356</v>
      </c>
      <c r="W1360" s="55">
        <f>N1360*O1360</f>
        <v>8.6274271702843797E-2</v>
      </c>
      <c r="X1360">
        <f t="shared" si="42"/>
        <v>54.688717241554443</v>
      </c>
      <c r="Y1360" s="77">
        <f t="shared" si="43"/>
        <v>6.1266940465269284E-3</v>
      </c>
    </row>
    <row r="1361" spans="3:25" x14ac:dyDescent="0.25">
      <c r="C1361" s="19" t="s">
        <v>2807</v>
      </c>
      <c r="D1361" s="6" t="s">
        <v>81</v>
      </c>
      <c r="E1361" s="6" t="s">
        <v>27</v>
      </c>
      <c r="F1361" s="48">
        <v>2.0729529578958701</v>
      </c>
      <c r="G1361" s="8">
        <v>10</v>
      </c>
      <c r="H1361" s="9">
        <v>0.221191586691803</v>
      </c>
      <c r="I1361" s="40">
        <v>2</v>
      </c>
      <c r="J1361" s="7">
        <v>1</v>
      </c>
      <c r="K1361" s="9">
        <v>1</v>
      </c>
      <c r="L1361" s="39">
        <v>1</v>
      </c>
      <c r="M1361" s="47">
        <v>0</v>
      </c>
      <c r="N1361" s="17">
        <v>8.6222595282637898E-2</v>
      </c>
      <c r="O1361" s="7">
        <f>Q1361/P1361/N1361</f>
        <v>1</v>
      </c>
      <c r="P1361" s="7">
        <v>4.2738354805686658</v>
      </c>
      <c r="Q1361" s="33">
        <v>0.36850118694565032</v>
      </c>
      <c r="R1361" s="38" t="s">
        <v>1675</v>
      </c>
      <c r="S1361" s="33" t="s">
        <v>1675</v>
      </c>
      <c r="T1361" s="45" t="s">
        <v>1675</v>
      </c>
      <c r="U1361" s="55">
        <f>RANK(Q1361,$Q$5:$Q$3209,0)</f>
        <v>1166</v>
      </c>
      <c r="V1361" s="55">
        <f>RANK(W1361,$W$5:$W$3209,0)</f>
        <v>1357</v>
      </c>
      <c r="W1361" s="55">
        <f>N1361*O1361</f>
        <v>8.6222595282637898E-2</v>
      </c>
      <c r="X1361">
        <f t="shared" si="42"/>
        <v>54.602442969851602</v>
      </c>
      <c r="Y1361" s="77">
        <f t="shared" si="43"/>
        <v>6.1170288707197212E-3</v>
      </c>
    </row>
    <row r="1362" spans="3:25" x14ac:dyDescent="0.25">
      <c r="C1362" s="19" t="s">
        <v>3071</v>
      </c>
      <c r="D1362" s="6" t="s">
        <v>373</v>
      </c>
      <c r="E1362" s="6" t="s">
        <v>131</v>
      </c>
      <c r="F1362" s="48">
        <v>15.2474821748614</v>
      </c>
      <c r="G1362" s="8">
        <v>59.019052648185102</v>
      </c>
      <c r="H1362" s="9">
        <v>0.97734281095231201</v>
      </c>
      <c r="I1362" s="40">
        <v>17</v>
      </c>
      <c r="J1362" s="7">
        <v>6</v>
      </c>
      <c r="K1362" s="9">
        <v>0.56281412996535995</v>
      </c>
      <c r="L1362" s="39">
        <v>0</v>
      </c>
      <c r="M1362" s="47">
        <v>0</v>
      </c>
      <c r="N1362" s="17">
        <v>8.5954190245105103E-2</v>
      </c>
      <c r="O1362" s="7">
        <f>Q1362/P1362/N1362</f>
        <v>1</v>
      </c>
      <c r="P1362" s="7">
        <v>2.2215189338410566</v>
      </c>
      <c r="Q1362" s="33">
        <v>0.19094886107247724</v>
      </c>
      <c r="R1362" s="38" t="s">
        <v>1675</v>
      </c>
      <c r="S1362" s="33" t="s">
        <v>1675</v>
      </c>
      <c r="T1362" s="45" t="s">
        <v>1677</v>
      </c>
      <c r="U1362" s="55">
        <f>RANK(Q1362,$Q$5:$Q$3209,0)</f>
        <v>1436</v>
      </c>
      <c r="V1362" s="55">
        <f>RANK(W1362,$W$5:$W$3209,0)</f>
        <v>1358</v>
      </c>
      <c r="W1362" s="55">
        <f>N1362*O1362</f>
        <v>8.5954190245105103E-2</v>
      </c>
      <c r="X1362">
        <f t="shared" si="42"/>
        <v>54.516220374568967</v>
      </c>
      <c r="Y1362" s="77">
        <f t="shared" si="43"/>
        <v>6.1073694841434932E-3</v>
      </c>
    </row>
    <row r="1363" spans="3:25" x14ac:dyDescent="0.25">
      <c r="C1363" s="19" t="s">
        <v>2974</v>
      </c>
      <c r="D1363" s="6" t="s">
        <v>1144</v>
      </c>
      <c r="E1363" s="6" t="s">
        <v>39</v>
      </c>
      <c r="F1363" s="48">
        <v>7.6307234767816201</v>
      </c>
      <c r="G1363" s="8">
        <v>36.557711252861203</v>
      </c>
      <c r="H1363" s="9">
        <v>0.16385860251752499</v>
      </c>
      <c r="I1363" s="40">
        <v>0</v>
      </c>
      <c r="J1363" s="7">
        <v>2</v>
      </c>
      <c r="K1363" s="9">
        <v>1</v>
      </c>
      <c r="L1363" s="39">
        <v>1</v>
      </c>
      <c r="M1363" s="47">
        <v>1</v>
      </c>
      <c r="N1363" s="17">
        <v>8.5853819001140003E-2</v>
      </c>
      <c r="O1363" s="7">
        <f>Q1363/P1363/N1363</f>
        <v>1</v>
      </c>
      <c r="P1363" s="7">
        <v>2.7856723490334714</v>
      </c>
      <c r="Q1363" s="33">
        <v>0.23916060965040015</v>
      </c>
      <c r="R1363" s="38" t="s">
        <v>1675</v>
      </c>
      <c r="S1363" s="33" t="s">
        <v>1675</v>
      </c>
      <c r="T1363" s="45" t="s">
        <v>1676</v>
      </c>
      <c r="U1363" s="55">
        <f>RANK(Q1363,$Q$5:$Q$3209,0)</f>
        <v>1337</v>
      </c>
      <c r="V1363" s="55">
        <f>RANK(W1363,$W$5:$W$3209,0)</f>
        <v>1359</v>
      </c>
      <c r="W1363" s="55">
        <f>N1363*O1363</f>
        <v>8.5853819001140003E-2</v>
      </c>
      <c r="X1363">
        <f t="shared" si="42"/>
        <v>54.430266184323862</v>
      </c>
      <c r="Y1363" s="77">
        <f t="shared" si="43"/>
        <v>6.0977401665765311E-3</v>
      </c>
    </row>
    <row r="1364" spans="3:25" x14ac:dyDescent="0.25">
      <c r="C1364" s="19" t="s">
        <v>3023</v>
      </c>
      <c r="D1364" s="6" t="s">
        <v>1462</v>
      </c>
      <c r="E1364" s="6" t="s">
        <v>16</v>
      </c>
      <c r="F1364" s="48">
        <v>16.78691929365127</v>
      </c>
      <c r="G1364" s="8">
        <v>10</v>
      </c>
      <c r="H1364" s="9">
        <v>0.71131348366028202</v>
      </c>
      <c r="I1364" s="40">
        <v>6</v>
      </c>
      <c r="J1364" s="7">
        <v>16</v>
      </c>
      <c r="K1364" s="9">
        <v>0.543682512067442</v>
      </c>
      <c r="L1364" s="39">
        <v>0.47432540641457599</v>
      </c>
      <c r="M1364" s="47">
        <v>1</v>
      </c>
      <c r="N1364" s="17">
        <v>8.56399385195033E-2</v>
      </c>
      <c r="O1364" s="7">
        <f>Q1364/P1364/N1364</f>
        <v>1</v>
      </c>
      <c r="P1364" s="7">
        <v>2.4834695782096294</v>
      </c>
      <c r="Q1364" s="33">
        <v>0.21268418199292946</v>
      </c>
      <c r="R1364" s="38" t="s">
        <v>1675</v>
      </c>
      <c r="S1364" s="33" t="s">
        <v>1675</v>
      </c>
      <c r="T1364" s="45" t="s">
        <v>1676</v>
      </c>
      <c r="U1364" s="55">
        <f>RANK(Q1364,$Q$5:$Q$3209,0)</f>
        <v>1387</v>
      </c>
      <c r="V1364" s="55">
        <f>RANK(W1364,$W$5:$W$3209,0)</f>
        <v>1360</v>
      </c>
      <c r="W1364" s="55">
        <f>N1364*O1364</f>
        <v>8.56399385195033E-2</v>
      </c>
      <c r="X1364">
        <f t="shared" si="42"/>
        <v>54.344412365322725</v>
      </c>
      <c r="Y1364" s="77">
        <f t="shared" si="43"/>
        <v>6.0881220934477977E-3</v>
      </c>
    </row>
    <row r="1365" spans="3:25" x14ac:dyDescent="0.25">
      <c r="C1365" s="19" t="s">
        <v>2943</v>
      </c>
      <c r="D1365" s="6" t="s">
        <v>1526</v>
      </c>
      <c r="E1365" s="6" t="s">
        <v>16</v>
      </c>
      <c r="F1365" s="48">
        <v>27.558646548054</v>
      </c>
      <c r="G1365" s="8">
        <v>18.140233381520598</v>
      </c>
      <c r="H1365" s="9">
        <v>0.77713949715953201</v>
      </c>
      <c r="I1365" s="40">
        <v>6</v>
      </c>
      <c r="J1365" s="7">
        <v>7</v>
      </c>
      <c r="K1365" s="9">
        <v>0.99303088309818899</v>
      </c>
      <c r="L1365" s="39">
        <v>0</v>
      </c>
      <c r="M1365" s="47">
        <v>0</v>
      </c>
      <c r="N1365" s="17">
        <v>8.55807585051655E-2</v>
      </c>
      <c r="O1365" s="7">
        <f>Q1365/P1365/N1365</f>
        <v>1</v>
      </c>
      <c r="P1365" s="7">
        <v>2.9579096546475356</v>
      </c>
      <c r="Q1365" s="33">
        <v>0.25314015183448824</v>
      </c>
      <c r="R1365" s="38" t="s">
        <v>1675</v>
      </c>
      <c r="S1365" s="33" t="s">
        <v>1675</v>
      </c>
      <c r="T1365" s="45" t="s">
        <v>1676</v>
      </c>
      <c r="U1365" s="55">
        <f>RANK(Q1365,$Q$5:$Q$3209,0)</f>
        <v>1306</v>
      </c>
      <c r="V1365" s="55">
        <f>RANK(W1365,$W$5:$W$3209,0)</f>
        <v>1361</v>
      </c>
      <c r="W1365" s="55">
        <f>N1365*O1365</f>
        <v>8.55807585051655E-2</v>
      </c>
      <c r="X1365">
        <f t="shared" si="42"/>
        <v>54.258772426803219</v>
      </c>
      <c r="Y1365" s="77">
        <f t="shared" si="43"/>
        <v>6.0785279810250305E-3</v>
      </c>
    </row>
    <row r="1366" spans="3:25" x14ac:dyDescent="0.25">
      <c r="C1366" s="19" t="s">
        <v>2939</v>
      </c>
      <c r="D1366" s="6" t="s">
        <v>309</v>
      </c>
      <c r="E1366" s="6" t="s">
        <v>131</v>
      </c>
      <c r="F1366" s="48">
        <v>8.1404520059705804E-2</v>
      </c>
      <c r="G1366" s="8">
        <v>10</v>
      </c>
      <c r="H1366" s="9">
        <v>0</v>
      </c>
      <c r="I1366" s="40">
        <v>2</v>
      </c>
      <c r="J1366" s="7">
        <v>1</v>
      </c>
      <c r="K1366" s="9">
        <v>1.6201045657554699E-2</v>
      </c>
      <c r="L1366" s="39">
        <v>0</v>
      </c>
      <c r="M1366" s="47">
        <v>0</v>
      </c>
      <c r="N1366" s="17">
        <v>5.7166519871993697E-3</v>
      </c>
      <c r="O1366" s="7">
        <f>Q1366/P1366/N1366</f>
        <v>14.950713546377353</v>
      </c>
      <c r="P1366" s="7">
        <v>2.9780522211995231</v>
      </c>
      <c r="Q1366" s="33">
        <v>0.25452824557898557</v>
      </c>
      <c r="R1366" s="38" t="s">
        <v>1677</v>
      </c>
      <c r="S1366" s="33" t="s">
        <v>1677</v>
      </c>
      <c r="T1366" s="45" t="s">
        <v>1676</v>
      </c>
      <c r="U1366" s="55">
        <f>RANK(Q1366,$Q$5:$Q$3209,0)</f>
        <v>1302</v>
      </c>
      <c r="V1366" s="55">
        <f>RANK(W1366,$W$5:$W$3209,0)</f>
        <v>1362</v>
      </c>
      <c r="W1366" s="55">
        <f>N1366*O1366</f>
        <v>8.5468026304946626E-2</v>
      </c>
      <c r="X1366">
        <f t="shared" si="42"/>
        <v>54.173191668298053</v>
      </c>
      <c r="Y1366" s="77">
        <f t="shared" si="43"/>
        <v>6.0689404984495127E-3</v>
      </c>
    </row>
    <row r="1367" spans="3:25" x14ac:dyDescent="0.25">
      <c r="C1367" s="19" t="s">
        <v>2833</v>
      </c>
      <c r="D1367" s="6" t="s">
        <v>97</v>
      </c>
      <c r="E1367" s="6" t="s">
        <v>12</v>
      </c>
      <c r="F1367" s="48">
        <v>2.9261670441668741</v>
      </c>
      <c r="G1367" s="8">
        <v>21.9291547214739</v>
      </c>
      <c r="H1367" s="9">
        <v>0.59404942689640805</v>
      </c>
      <c r="I1367" s="40">
        <v>1</v>
      </c>
      <c r="J1367" s="7">
        <v>4</v>
      </c>
      <c r="K1367" s="9">
        <v>1</v>
      </c>
      <c r="L1367" s="39">
        <v>0.22940947657809499</v>
      </c>
      <c r="M1367" s="47">
        <v>0</v>
      </c>
      <c r="N1367" s="17">
        <v>8.5029034664120498E-2</v>
      </c>
      <c r="O1367" s="7">
        <f>Q1367/P1367/N1367</f>
        <v>1</v>
      </c>
      <c r="P1367" s="7">
        <v>3.9259886646361366</v>
      </c>
      <c r="Q1367" s="33">
        <v>0.33382302625629018</v>
      </c>
      <c r="R1367" s="38" t="s">
        <v>1675</v>
      </c>
      <c r="S1367" s="33" t="s">
        <v>1675</v>
      </c>
      <c r="T1367" s="45" t="s">
        <v>1675</v>
      </c>
      <c r="U1367" s="55">
        <f>RANK(Q1367,$Q$5:$Q$3209,0)</f>
        <v>1195</v>
      </c>
      <c r="V1367" s="55">
        <f>RANK(W1367,$W$5:$W$3209,0)</f>
        <v>1363</v>
      </c>
      <c r="W1367" s="55">
        <f>N1367*O1367</f>
        <v>8.5029034664120498E-2</v>
      </c>
      <c r="X1367">
        <f t="shared" si="42"/>
        <v>54.087723641993108</v>
      </c>
      <c r="Y1367" s="77">
        <f t="shared" si="43"/>
        <v>6.0593656450914045E-3</v>
      </c>
    </row>
    <row r="1368" spans="3:25" x14ac:dyDescent="0.25">
      <c r="C1368" s="19" t="s">
        <v>3095</v>
      </c>
      <c r="D1368" s="6" t="s">
        <v>351</v>
      </c>
      <c r="E1368" s="6" t="s">
        <v>16</v>
      </c>
      <c r="F1368" s="48">
        <v>8.9257997834386096</v>
      </c>
      <c r="G1368" s="8">
        <v>13.4180525280482</v>
      </c>
      <c r="H1368" s="9">
        <v>0.98747930159294295</v>
      </c>
      <c r="I1368" s="40">
        <v>0</v>
      </c>
      <c r="J1368" s="7">
        <v>3</v>
      </c>
      <c r="K1368" s="9">
        <v>0.81126532476833002</v>
      </c>
      <c r="L1368" s="39">
        <v>0.52781970341348206</v>
      </c>
      <c r="M1368" s="47">
        <v>0</v>
      </c>
      <c r="N1368" s="17">
        <v>8.46452537545265E-2</v>
      </c>
      <c r="O1368" s="7">
        <f>Q1368/P1368/N1368</f>
        <v>1</v>
      </c>
      <c r="P1368" s="7">
        <v>2.1779701974965833</v>
      </c>
      <c r="Q1368" s="33">
        <v>0.18435484003689448</v>
      </c>
      <c r="R1368" s="38" t="s">
        <v>1675</v>
      </c>
      <c r="S1368" s="33" t="s">
        <v>1675</v>
      </c>
      <c r="T1368" s="45" t="s">
        <v>1677</v>
      </c>
      <c r="U1368" s="55">
        <f>RANK(Q1368,$Q$5:$Q$3209,0)</f>
        <v>1460</v>
      </c>
      <c r="V1368" s="55">
        <f>RANK(W1368,$W$5:$W$3209,0)</f>
        <v>1364</v>
      </c>
      <c r="W1368" s="55">
        <f>N1368*O1368</f>
        <v>8.46452537545265E-2</v>
      </c>
      <c r="X1368">
        <f t="shared" si="42"/>
        <v>54.002694607328991</v>
      </c>
      <c r="Y1368" s="77">
        <f t="shared" si="43"/>
        <v>6.0498399713010027E-3</v>
      </c>
    </row>
    <row r="1369" spans="3:25" x14ac:dyDescent="0.25">
      <c r="C1369" s="19" t="s">
        <v>3817</v>
      </c>
      <c r="D1369" s="6" t="s">
        <v>733</v>
      </c>
      <c r="E1369" s="6" t="s">
        <v>39</v>
      </c>
      <c r="F1369" s="48">
        <v>25.729671473681901</v>
      </c>
      <c r="G1369" s="8">
        <v>67.263414828336494</v>
      </c>
      <c r="H1369" s="9">
        <v>1</v>
      </c>
      <c r="I1369" s="40">
        <v>4</v>
      </c>
      <c r="J1369" s="7">
        <v>8</v>
      </c>
      <c r="K1369" s="9">
        <v>1</v>
      </c>
      <c r="L1369" s="39">
        <v>0</v>
      </c>
      <c r="M1369" s="47">
        <v>0</v>
      </c>
      <c r="N1369" s="17">
        <v>8.4582204124970306E-2</v>
      </c>
      <c r="O1369" s="7">
        <f>Q1369/P1369/N1369</f>
        <v>1</v>
      </c>
      <c r="P1369" s="7">
        <v>0.70196659605644873</v>
      </c>
      <c r="Q1369" s="33">
        <v>5.9373881916557125E-2</v>
      </c>
      <c r="R1369" s="38" t="s">
        <v>1675</v>
      </c>
      <c r="S1369" s="33" t="s">
        <v>1675</v>
      </c>
      <c r="T1369" s="45" t="s">
        <v>1677</v>
      </c>
      <c r="U1369" s="55">
        <f>RANK(Q1369,$Q$5:$Q$3209,0)</f>
        <v>2190</v>
      </c>
      <c r="V1369" s="55">
        <f>RANK(W1369,$W$5:$W$3209,0)</f>
        <v>1365</v>
      </c>
      <c r="W1369" s="55">
        <f>N1369*O1369</f>
        <v>8.4582204124970306E-2</v>
      </c>
      <c r="X1369">
        <f t="shared" si="42"/>
        <v>53.918049353574467</v>
      </c>
      <c r="Y1369" s="77">
        <f t="shared" si="43"/>
        <v>6.0403572919038237E-3</v>
      </c>
    </row>
    <row r="1370" spans="3:25" x14ac:dyDescent="0.25">
      <c r="C1370" s="19" t="s">
        <v>3162</v>
      </c>
      <c r="D1370" s="6" t="s">
        <v>369</v>
      </c>
      <c r="E1370" s="6" t="s">
        <v>131</v>
      </c>
      <c r="F1370" s="48">
        <v>14.258464358801101</v>
      </c>
      <c r="G1370" s="8">
        <v>63.0060371020841</v>
      </c>
      <c r="H1370" s="9">
        <v>0.194353651660988</v>
      </c>
      <c r="I1370" s="40">
        <v>12</v>
      </c>
      <c r="J1370" s="7">
        <v>36</v>
      </c>
      <c r="K1370" s="9">
        <v>1</v>
      </c>
      <c r="L1370" s="39">
        <v>0</v>
      </c>
      <c r="M1370" s="47">
        <v>0</v>
      </c>
      <c r="N1370" s="17">
        <v>8.4546750910895599E-2</v>
      </c>
      <c r="O1370" s="7">
        <f>Q1370/P1370/N1370</f>
        <v>1</v>
      </c>
      <c r="P1370" s="7">
        <v>1.8822058115941154</v>
      </c>
      <c r="Q1370" s="33">
        <v>0.15913438591588777</v>
      </c>
      <c r="R1370" s="38" t="s">
        <v>1675</v>
      </c>
      <c r="S1370" s="33" t="s">
        <v>1675</v>
      </c>
      <c r="T1370" s="45" t="s">
        <v>1677</v>
      </c>
      <c r="U1370" s="55">
        <f>RANK(Q1370,$Q$5:$Q$3209,0)</f>
        <v>1527</v>
      </c>
      <c r="V1370" s="55">
        <f>RANK(W1370,$W$5:$W$3209,0)</f>
        <v>1366</v>
      </c>
      <c r="W1370" s="55">
        <f>N1370*O1370</f>
        <v>8.4546750910895599E-2</v>
      </c>
      <c r="X1370">
        <f t="shared" si="42"/>
        <v>53.833467149449497</v>
      </c>
      <c r="Y1370" s="77">
        <f t="shared" si="43"/>
        <v>6.0308816758610174E-3</v>
      </c>
    </row>
    <row r="1371" spans="3:25" x14ac:dyDescent="0.25">
      <c r="C1371" s="19" t="s">
        <v>2902</v>
      </c>
      <c r="D1371" s="6" t="s">
        <v>1542</v>
      </c>
      <c r="E1371" s="6" t="s">
        <v>16</v>
      </c>
      <c r="F1371" s="48">
        <v>27.5229792104276</v>
      </c>
      <c r="G1371" s="8">
        <v>12.6810011644768</v>
      </c>
      <c r="H1371" s="9">
        <v>0.87497730488024605</v>
      </c>
      <c r="I1371" s="40">
        <v>7</v>
      </c>
      <c r="J1371" s="7">
        <v>17</v>
      </c>
      <c r="K1371" s="9">
        <v>0.97867715394618104</v>
      </c>
      <c r="L1371" s="39">
        <v>0</v>
      </c>
      <c r="M1371" s="47">
        <v>0</v>
      </c>
      <c r="N1371" s="17">
        <v>8.4411175247043793E-2</v>
      </c>
      <c r="O1371" s="7">
        <f>Q1371/P1371/N1371</f>
        <v>0.99999999999999989</v>
      </c>
      <c r="P1371" s="7">
        <v>3.2946223585813561</v>
      </c>
      <c r="Q1371" s="33">
        <v>0.27810294528303958</v>
      </c>
      <c r="R1371" s="38" t="s">
        <v>1675</v>
      </c>
      <c r="S1371" s="33" t="s">
        <v>1675</v>
      </c>
      <c r="T1371" s="45" t="s">
        <v>1675</v>
      </c>
      <c r="U1371" s="55">
        <f>RANK(Q1371,$Q$5:$Q$3209,0)</f>
        <v>1264</v>
      </c>
      <c r="V1371" s="55">
        <f>RANK(W1371,$W$5:$W$3209,0)</f>
        <v>1367</v>
      </c>
      <c r="W1371" s="55">
        <f>N1371*O1371</f>
        <v>8.4411175247043779E-2</v>
      </c>
      <c r="X1371">
        <f t="shared" si="42"/>
        <v>53.748920398538601</v>
      </c>
      <c r="Y1371" s="77">
        <f t="shared" si="43"/>
        <v>6.0214100315880122E-3</v>
      </c>
    </row>
    <row r="1372" spans="3:25" x14ac:dyDescent="0.25">
      <c r="C1372" s="19" t="s">
        <v>3273</v>
      </c>
      <c r="D1372" s="6" t="s">
        <v>217</v>
      </c>
      <c r="E1372" s="6" t="s">
        <v>16</v>
      </c>
      <c r="F1372" s="48">
        <v>13.653100469765381</v>
      </c>
      <c r="G1372" s="8">
        <v>63.936899179406097</v>
      </c>
      <c r="H1372" s="9">
        <v>1</v>
      </c>
      <c r="I1372" s="40">
        <v>0</v>
      </c>
      <c r="J1372" s="7">
        <v>2</v>
      </c>
      <c r="K1372" s="9">
        <v>0.999999999999999</v>
      </c>
      <c r="L1372" s="39">
        <v>0.36690303058381801</v>
      </c>
      <c r="M1372" s="47">
        <v>1</v>
      </c>
      <c r="N1372" s="17">
        <v>8.4237666621398005E-2</v>
      </c>
      <c r="O1372" s="7">
        <f>Q1372/P1372/N1372</f>
        <v>1</v>
      </c>
      <c r="P1372" s="7">
        <v>1.499927945465676</v>
      </c>
      <c r="Q1372" s="33">
        <v>0.12635043022625606</v>
      </c>
      <c r="R1372" s="38" t="s">
        <v>1675</v>
      </c>
      <c r="S1372" s="33" t="s">
        <v>1675</v>
      </c>
      <c r="T1372" s="45" t="s">
        <v>1677</v>
      </c>
      <c r="U1372" s="55">
        <f>RANK(Q1372,$Q$5:$Q$3209,0)</f>
        <v>1639</v>
      </c>
      <c r="V1372" s="55">
        <f>RANK(W1372,$W$5:$W$3209,0)</f>
        <v>1368</v>
      </c>
      <c r="W1372" s="55">
        <f>N1372*O1372</f>
        <v>8.4237666621398005E-2</v>
      </c>
      <c r="X1372">
        <f t="shared" si="42"/>
        <v>53.66450922329156</v>
      </c>
      <c r="Y1372" s="77">
        <f t="shared" si="43"/>
        <v>6.0119535756510021E-3</v>
      </c>
    </row>
    <row r="1373" spans="3:25" x14ac:dyDescent="0.25">
      <c r="C1373" s="19" t="s">
        <v>2865</v>
      </c>
      <c r="D1373" s="6" t="s">
        <v>609</v>
      </c>
      <c r="E1373" s="6" t="s">
        <v>163</v>
      </c>
      <c r="F1373" s="48">
        <v>24.814470631425301</v>
      </c>
      <c r="G1373" s="8">
        <v>55.7178259693627</v>
      </c>
      <c r="H1373" s="9">
        <v>0.60202114233847603</v>
      </c>
      <c r="I1373" s="40">
        <v>2</v>
      </c>
      <c r="J1373" s="7">
        <v>3</v>
      </c>
      <c r="K1373" s="9">
        <v>1</v>
      </c>
      <c r="L1373" s="39">
        <v>0</v>
      </c>
      <c r="M1373" s="47">
        <v>0</v>
      </c>
      <c r="N1373" s="17">
        <v>8.4232751610377798E-2</v>
      </c>
      <c r="O1373" s="7">
        <f>Q1373/P1373/N1373</f>
        <v>1</v>
      </c>
      <c r="P1373" s="7">
        <v>3.6540504796413149</v>
      </c>
      <c r="Q1373" s="33">
        <v>0.30779072642340871</v>
      </c>
      <c r="R1373" s="38" t="s">
        <v>1675</v>
      </c>
      <c r="S1373" s="33" t="s">
        <v>1675</v>
      </c>
      <c r="T1373" s="45" t="s">
        <v>1675</v>
      </c>
      <c r="U1373" s="55">
        <f>RANK(Q1373,$Q$5:$Q$3209,0)</f>
        <v>1227</v>
      </c>
      <c r="V1373" s="55">
        <f>RANK(W1373,$W$5:$W$3209,0)</f>
        <v>1369</v>
      </c>
      <c r="W1373" s="55">
        <f>N1373*O1373</f>
        <v>8.4232751610377798E-2</v>
      </c>
      <c r="X1373">
        <f t="shared" si="42"/>
        <v>53.580271556670162</v>
      </c>
      <c r="Y1373" s="77">
        <f t="shared" si="43"/>
        <v>6.0025165576221623E-3</v>
      </c>
    </row>
    <row r="1374" spans="3:25" x14ac:dyDescent="0.25">
      <c r="C1374" s="19" t="s">
        <v>3058</v>
      </c>
      <c r="D1374" s="6" t="s">
        <v>777</v>
      </c>
      <c r="E1374" s="6" t="s">
        <v>48</v>
      </c>
      <c r="F1374" s="48">
        <v>38.556906908547802</v>
      </c>
      <c r="G1374" s="8">
        <v>70.552341654298999</v>
      </c>
      <c r="H1374" s="9">
        <v>0.85503922214026895</v>
      </c>
      <c r="I1374" s="40">
        <v>0</v>
      </c>
      <c r="J1374" s="7">
        <v>7</v>
      </c>
      <c r="K1374" s="9">
        <v>0.89916597223096095</v>
      </c>
      <c r="L1374" s="39">
        <v>0</v>
      </c>
      <c r="M1374" s="47">
        <v>0</v>
      </c>
      <c r="N1374" s="17">
        <v>8.4198453578160803E-2</v>
      </c>
      <c r="O1374" s="7">
        <f>Q1374/P1374/N1374</f>
        <v>1</v>
      </c>
      <c r="P1374" s="7">
        <v>2.3104365992233875</v>
      </c>
      <c r="Q1374" s="33">
        <v>0.19453518874499412</v>
      </c>
      <c r="R1374" s="38" t="s">
        <v>1675</v>
      </c>
      <c r="S1374" s="33" t="s">
        <v>1675</v>
      </c>
      <c r="T1374" s="45" t="s">
        <v>1676</v>
      </c>
      <c r="U1374" s="55">
        <f>RANK(Q1374,$Q$5:$Q$3209,0)</f>
        <v>1423</v>
      </c>
      <c r="V1374" s="55">
        <f>RANK(W1374,$W$5:$W$3209,0)</f>
        <v>1370</v>
      </c>
      <c r="W1374" s="55">
        <f>N1374*O1374</f>
        <v>8.4198453578160803E-2</v>
      </c>
      <c r="X1374">
        <f t="shared" si="42"/>
        <v>53.496038805059783</v>
      </c>
      <c r="Y1374" s="77">
        <f t="shared" si="43"/>
        <v>5.9930800902145533E-3</v>
      </c>
    </row>
    <row r="1375" spans="3:25" x14ac:dyDescent="0.25">
      <c r="C1375" s="19" t="s">
        <v>3065</v>
      </c>
      <c r="D1375" s="6" t="s">
        <v>551</v>
      </c>
      <c r="E1375" s="6" t="s">
        <v>16</v>
      </c>
      <c r="F1375" s="48">
        <v>43.26512026009032</v>
      </c>
      <c r="G1375" s="8">
        <v>10.0567325570149</v>
      </c>
      <c r="H1375" s="9">
        <v>0.999999999999999</v>
      </c>
      <c r="I1375" s="40">
        <v>8</v>
      </c>
      <c r="J1375" s="7">
        <v>8</v>
      </c>
      <c r="K1375" s="9">
        <v>1</v>
      </c>
      <c r="L1375" s="39">
        <v>3.9857996370652397E-2</v>
      </c>
      <c r="M1375" s="47">
        <v>0</v>
      </c>
      <c r="N1375" s="17">
        <v>8.40947465650458E-2</v>
      </c>
      <c r="O1375" s="7">
        <f>Q1375/P1375/N1375</f>
        <v>1</v>
      </c>
      <c r="P1375" s="7">
        <v>2.2929818313500414</v>
      </c>
      <c r="Q1375" s="33">
        <v>0.19282772598563633</v>
      </c>
      <c r="R1375" s="38" t="s">
        <v>1675</v>
      </c>
      <c r="S1375" s="33" t="s">
        <v>1675</v>
      </c>
      <c r="T1375" s="45" t="s">
        <v>1676</v>
      </c>
      <c r="U1375" s="55">
        <f>RANK(Q1375,$Q$5:$Q$3209,0)</f>
        <v>1430</v>
      </c>
      <c r="V1375" s="55">
        <f>RANK(W1375,$W$5:$W$3209,0)</f>
        <v>1371</v>
      </c>
      <c r="W1375" s="55">
        <f>N1375*O1375</f>
        <v>8.40947465650458E-2</v>
      </c>
      <c r="X1375">
        <f t="shared" si="42"/>
        <v>53.411840351481622</v>
      </c>
      <c r="Y1375" s="77">
        <f t="shared" si="43"/>
        <v>5.9836474651634736E-3</v>
      </c>
    </row>
    <row r="1376" spans="3:25" x14ac:dyDescent="0.25">
      <c r="C1376" s="19" t="s">
        <v>2875</v>
      </c>
      <c r="D1376" s="6" t="s">
        <v>343</v>
      </c>
      <c r="E1376" s="6" t="s">
        <v>27</v>
      </c>
      <c r="F1376" s="48">
        <v>1.8179300397203799</v>
      </c>
      <c r="G1376" s="8">
        <v>16.7220283645797</v>
      </c>
      <c r="H1376" s="9">
        <v>0.185956485541663</v>
      </c>
      <c r="I1376" s="40">
        <v>7</v>
      </c>
      <c r="J1376" s="7">
        <v>3</v>
      </c>
      <c r="K1376" s="9">
        <v>0.97686702595789299</v>
      </c>
      <c r="L1376" s="39">
        <v>1</v>
      </c>
      <c r="M1376" s="47">
        <v>0</v>
      </c>
      <c r="N1376" s="17">
        <v>8.37582477917415E-2</v>
      </c>
      <c r="O1376" s="7">
        <f>Q1376/P1376/N1376</f>
        <v>1</v>
      </c>
      <c r="P1376" s="7">
        <v>3.5617170372680453</v>
      </c>
      <c r="Q1376" s="33">
        <v>0.29832317817156434</v>
      </c>
      <c r="R1376" s="38" t="s">
        <v>1675</v>
      </c>
      <c r="S1376" s="33" t="s">
        <v>1675</v>
      </c>
      <c r="T1376" s="45" t="s">
        <v>1675</v>
      </c>
      <c r="U1376" s="55">
        <f>RANK(Q1376,$Q$5:$Q$3209,0)</f>
        <v>1237</v>
      </c>
      <c r="V1376" s="55">
        <f>RANK(W1376,$W$5:$W$3209,0)</f>
        <v>1372</v>
      </c>
      <c r="W1376" s="55">
        <f>N1376*O1376</f>
        <v>8.37582477917415E-2</v>
      </c>
      <c r="X1376">
        <f t="shared" si="42"/>
        <v>53.327745604916579</v>
      </c>
      <c r="Y1376" s="77">
        <f t="shared" si="43"/>
        <v>5.974226458251782E-3</v>
      </c>
    </row>
    <row r="1377" spans="3:25" x14ac:dyDescent="0.25">
      <c r="C1377" s="19" t="s">
        <v>2790</v>
      </c>
      <c r="D1377" s="6" t="s">
        <v>53</v>
      </c>
      <c r="E1377" s="6" t="s">
        <v>12</v>
      </c>
      <c r="F1377" s="48">
        <v>3.0297931707648669</v>
      </c>
      <c r="G1377" s="8">
        <v>11.078629979394901</v>
      </c>
      <c r="H1377" s="9">
        <v>0.119638875146465</v>
      </c>
      <c r="I1377" s="40">
        <v>3</v>
      </c>
      <c r="J1377" s="7">
        <v>10</v>
      </c>
      <c r="K1377" s="9">
        <v>0.631616917635759</v>
      </c>
      <c r="L1377" s="39">
        <v>0.96570490670687104</v>
      </c>
      <c r="M1377" s="47">
        <v>0</v>
      </c>
      <c r="N1377" s="17">
        <v>8.3716603606894494E-2</v>
      </c>
      <c r="O1377" s="7">
        <f>Q1377/P1377/N1377</f>
        <v>1</v>
      </c>
      <c r="P1377" s="7">
        <v>4.7619871397389151</v>
      </c>
      <c r="Q1377" s="33">
        <v>0.39865738975865206</v>
      </c>
      <c r="R1377" s="38" t="s">
        <v>1675</v>
      </c>
      <c r="S1377" s="33" t="s">
        <v>1675</v>
      </c>
      <c r="T1377" s="45" t="s">
        <v>1675</v>
      </c>
      <c r="U1377" s="55">
        <f>RANK(Q1377,$Q$5:$Q$3209,0)</f>
        <v>1149</v>
      </c>
      <c r="V1377" s="55">
        <f>RANK(W1377,$W$5:$W$3209,0)</f>
        <v>1373</v>
      </c>
      <c r="W1377" s="55">
        <f>N1377*O1377</f>
        <v>8.3716603606894494E-2</v>
      </c>
      <c r="X1377">
        <f t="shared" si="42"/>
        <v>53.243987357124837</v>
      </c>
      <c r="Y1377" s="77">
        <f t="shared" si="43"/>
        <v>5.9648431487872976E-3</v>
      </c>
    </row>
    <row r="1378" spans="3:25" x14ac:dyDescent="0.25">
      <c r="C1378" s="19" t="s">
        <v>2915</v>
      </c>
      <c r="D1378" s="6" t="s">
        <v>297</v>
      </c>
      <c r="E1378" s="6" t="s">
        <v>115</v>
      </c>
      <c r="F1378" s="48">
        <v>6.7095304068185611</v>
      </c>
      <c r="G1378" s="8">
        <v>14.253046657492099</v>
      </c>
      <c r="H1378" s="9">
        <v>0.239466140175984</v>
      </c>
      <c r="I1378" s="40">
        <v>2</v>
      </c>
      <c r="J1378" s="7">
        <v>3</v>
      </c>
      <c r="K1378" s="9">
        <v>0.875634661196518</v>
      </c>
      <c r="L1378" s="39">
        <v>0.91620964230360102</v>
      </c>
      <c r="M1378" s="47">
        <v>0</v>
      </c>
      <c r="N1378" s="17">
        <v>8.3012121019249097E-2</v>
      </c>
      <c r="O1378" s="7">
        <f>Q1378/P1378/N1378</f>
        <v>1</v>
      </c>
      <c r="P1378" s="7">
        <v>3.2830429670940036</v>
      </c>
      <c r="Q1378" s="33">
        <v>0.27253236009580206</v>
      </c>
      <c r="R1378" s="38" t="s">
        <v>1675</v>
      </c>
      <c r="S1378" s="33" t="s">
        <v>1675</v>
      </c>
      <c r="T1378" s="45" t="s">
        <v>1675</v>
      </c>
      <c r="U1378" s="55">
        <f>RANK(Q1378,$Q$5:$Q$3209,0)</f>
        <v>1278</v>
      </c>
      <c r="V1378" s="55">
        <f>RANK(W1378,$W$5:$W$3209,0)</f>
        <v>1374</v>
      </c>
      <c r="W1378" s="55">
        <f>N1378*O1378</f>
        <v>8.3012121019249097E-2</v>
      </c>
      <c r="X1378">
        <f t="shared" si="42"/>
        <v>53.160270753517942</v>
      </c>
      <c r="Y1378" s="77">
        <f t="shared" si="43"/>
        <v>5.95546450465768E-3</v>
      </c>
    </row>
    <row r="1379" spans="3:25" x14ac:dyDescent="0.25">
      <c r="C1379" s="19" t="s">
        <v>3116</v>
      </c>
      <c r="D1379" s="6" t="s">
        <v>619</v>
      </c>
      <c r="E1379" s="6" t="s">
        <v>204</v>
      </c>
      <c r="F1379" s="48">
        <v>7.1745456724988603</v>
      </c>
      <c r="G1379" s="8">
        <v>86.587091460047205</v>
      </c>
      <c r="H1379" s="9">
        <v>0.96548213550710205</v>
      </c>
      <c r="I1379" s="40">
        <v>0</v>
      </c>
      <c r="J1379" s="7">
        <v>1</v>
      </c>
      <c r="K1379" s="9">
        <v>0.496218815152834</v>
      </c>
      <c r="L1379" s="39">
        <v>0.51901070121725001</v>
      </c>
      <c r="M1379" s="47">
        <v>0</v>
      </c>
      <c r="N1379" s="17">
        <v>8.2862769529931005E-2</v>
      </c>
      <c r="O1379" s="7">
        <f>Q1379/P1379/N1379</f>
        <v>1</v>
      </c>
      <c r="P1379" s="7">
        <v>2.1114449926337979</v>
      </c>
      <c r="Q1379" s="33">
        <v>0.17496017979974127</v>
      </c>
      <c r="R1379" s="38" t="s">
        <v>1675</v>
      </c>
      <c r="S1379" s="33" t="s">
        <v>1675</v>
      </c>
      <c r="T1379" s="45" t="s">
        <v>1677</v>
      </c>
      <c r="U1379" s="55">
        <f>RANK(Q1379,$Q$5:$Q$3209,0)</f>
        <v>1481</v>
      </c>
      <c r="V1379" s="55">
        <f>RANK(W1379,$W$5:$W$3209,0)</f>
        <v>1375</v>
      </c>
      <c r="W1379" s="55">
        <f>N1379*O1379</f>
        <v>8.2862769529931005E-2</v>
      </c>
      <c r="X1379">
        <f t="shared" si="42"/>
        <v>53.07725863249869</v>
      </c>
      <c r="Y1379" s="77">
        <f t="shared" si="43"/>
        <v>5.9461647826438719E-3</v>
      </c>
    </row>
    <row r="1380" spans="3:25" x14ac:dyDescent="0.25">
      <c r="C1380" s="19" t="s">
        <v>3509</v>
      </c>
      <c r="D1380" s="6" t="s">
        <v>1416</v>
      </c>
      <c r="E1380" s="6" t="s">
        <v>39</v>
      </c>
      <c r="F1380" s="48">
        <v>8.8575517257456706</v>
      </c>
      <c r="G1380" s="8">
        <v>10</v>
      </c>
      <c r="H1380" s="9">
        <v>0.98191674497061499</v>
      </c>
      <c r="I1380" s="40">
        <v>3</v>
      </c>
      <c r="J1380" s="7">
        <v>9</v>
      </c>
      <c r="K1380" s="9">
        <v>0.97224367770626097</v>
      </c>
      <c r="L1380" s="39">
        <v>0</v>
      </c>
      <c r="M1380" s="47">
        <v>0</v>
      </c>
      <c r="N1380" s="17">
        <v>8.2589641012540696E-2</v>
      </c>
      <c r="O1380" s="7">
        <f>Q1380/P1380/N1380</f>
        <v>1</v>
      </c>
      <c r="P1380" s="7">
        <v>1.0218770652694036</v>
      </c>
      <c r="Q1380" s="33">
        <v>8.4396459979548658E-2</v>
      </c>
      <c r="R1380" s="38" t="s">
        <v>1675</v>
      </c>
      <c r="S1380" s="33" t="s">
        <v>1675</v>
      </c>
      <c r="T1380" s="45" t="s">
        <v>1677</v>
      </c>
      <c r="U1380" s="55">
        <f>RANK(Q1380,$Q$5:$Q$3209,0)</f>
        <v>1880</v>
      </c>
      <c r="V1380" s="55">
        <f>RANK(W1380,$W$5:$W$3209,0)</f>
        <v>1376</v>
      </c>
      <c r="W1380" s="55">
        <f>N1380*O1380</f>
        <v>8.2589641012540696E-2</v>
      </c>
      <c r="X1380">
        <f t="shared" si="42"/>
        <v>52.994395862968759</v>
      </c>
      <c r="Y1380" s="77">
        <f t="shared" si="43"/>
        <v>5.9368817922508914E-3</v>
      </c>
    </row>
    <row r="1381" spans="3:25" x14ac:dyDescent="0.25">
      <c r="C1381" s="19" t="s">
        <v>2924</v>
      </c>
      <c r="D1381" s="6" t="s">
        <v>343</v>
      </c>
      <c r="E1381" s="6" t="s">
        <v>27</v>
      </c>
      <c r="F1381" s="48">
        <v>1.9801494197652001</v>
      </c>
      <c r="G1381" s="8">
        <v>10</v>
      </c>
      <c r="H1381" s="9">
        <v>0.57050775548760702</v>
      </c>
      <c r="I1381" s="40">
        <v>1</v>
      </c>
      <c r="J1381" s="7">
        <v>0</v>
      </c>
      <c r="K1381" s="9">
        <v>0.56589555070145303</v>
      </c>
      <c r="L1381" s="39">
        <v>1</v>
      </c>
      <c r="M1381" s="47">
        <v>0</v>
      </c>
      <c r="N1381" s="17">
        <v>8.2558243166955106E-2</v>
      </c>
      <c r="O1381" s="7">
        <f>Q1381/P1381/N1381</f>
        <v>1.0000000000000002</v>
      </c>
      <c r="P1381" s="7">
        <v>3.2291156464696664</v>
      </c>
      <c r="Q1381" s="33">
        <v>0.26659011475546218</v>
      </c>
      <c r="R1381" s="38" t="s">
        <v>1675</v>
      </c>
      <c r="S1381" s="33" t="s">
        <v>1675</v>
      </c>
      <c r="T1381" s="45" t="s">
        <v>1675</v>
      </c>
      <c r="U1381" s="55">
        <f>RANK(Q1381,$Q$5:$Q$3209,0)</f>
        <v>1287</v>
      </c>
      <c r="V1381" s="55">
        <f>RANK(W1381,$W$5:$W$3209,0)</f>
        <v>1377</v>
      </c>
      <c r="W1381" s="55">
        <f>N1381*O1381</f>
        <v>8.255824316695512E-2</v>
      </c>
      <c r="X1381">
        <f t="shared" si="42"/>
        <v>52.911806221956219</v>
      </c>
      <c r="Y1381" s="77">
        <f t="shared" si="43"/>
        <v>5.9276294000314622E-3</v>
      </c>
    </row>
    <row r="1382" spans="3:25" x14ac:dyDescent="0.25">
      <c r="C1382" s="19" t="s">
        <v>3358</v>
      </c>
      <c r="D1382" s="6" t="s">
        <v>434</v>
      </c>
      <c r="E1382" s="6" t="s">
        <v>131</v>
      </c>
      <c r="F1382" s="48">
        <v>21.5735064924881</v>
      </c>
      <c r="G1382" s="8">
        <v>61.653963920090199</v>
      </c>
      <c r="H1382" s="9">
        <v>0.99995555374934297</v>
      </c>
      <c r="I1382" s="40">
        <v>10</v>
      </c>
      <c r="J1382" s="7">
        <v>5</v>
      </c>
      <c r="K1382" s="9">
        <v>0.99511720554433503</v>
      </c>
      <c r="L1382" s="39">
        <v>0</v>
      </c>
      <c r="M1382" s="47">
        <v>0</v>
      </c>
      <c r="N1382" s="17">
        <v>8.2526826452260199E-2</v>
      </c>
      <c r="O1382" s="7">
        <f>Q1382/P1382/N1382</f>
        <v>1</v>
      </c>
      <c r="P1382" s="7">
        <v>1.2979840870011787</v>
      </c>
      <c r="Q1382" s="33">
        <v>0.10711850748574168</v>
      </c>
      <c r="R1382" s="38" t="s">
        <v>1675</v>
      </c>
      <c r="S1382" s="33" t="s">
        <v>1675</v>
      </c>
      <c r="T1382" s="45" t="s">
        <v>1677</v>
      </c>
      <c r="U1382" s="55">
        <f>RANK(Q1382,$Q$5:$Q$3209,0)</f>
        <v>1725</v>
      </c>
      <c r="V1382" s="55">
        <f>RANK(W1382,$W$5:$W$3209,0)</f>
        <v>1378</v>
      </c>
      <c r="W1382" s="55">
        <f>N1382*O1382</f>
        <v>8.2526826452260199E-2</v>
      </c>
      <c r="X1382">
        <f t="shared" si="42"/>
        <v>52.829247978789262</v>
      </c>
      <c r="Y1382" s="77">
        <f t="shared" si="43"/>
        <v>5.9183805252650528E-3</v>
      </c>
    </row>
    <row r="1383" spans="3:25" x14ac:dyDescent="0.25">
      <c r="C1383" s="19" t="s">
        <v>3372</v>
      </c>
      <c r="D1383" s="6" t="s">
        <v>251</v>
      </c>
      <c r="E1383" s="6" t="s">
        <v>39</v>
      </c>
      <c r="F1383" s="48">
        <v>1.3710939749192099</v>
      </c>
      <c r="G1383" s="8">
        <v>10</v>
      </c>
      <c r="H1383" s="9">
        <v>1</v>
      </c>
      <c r="I1383" s="40">
        <v>1</v>
      </c>
      <c r="J1383" s="7">
        <v>20</v>
      </c>
      <c r="K1383" s="9">
        <v>0.751003516896943</v>
      </c>
      <c r="L1383" s="39">
        <v>0</v>
      </c>
      <c r="M1383" s="47">
        <v>0</v>
      </c>
      <c r="N1383" s="17">
        <v>8.2406358975876198E-2</v>
      </c>
      <c r="O1383" s="7">
        <f>Q1383/P1383/N1383</f>
        <v>1</v>
      </c>
      <c r="P1383" s="7">
        <v>1.2662531283164522</v>
      </c>
      <c r="Q1383" s="33">
        <v>0.10434730984637179</v>
      </c>
      <c r="R1383" s="38" t="s">
        <v>1675</v>
      </c>
      <c r="S1383" s="33" t="s">
        <v>1675</v>
      </c>
      <c r="T1383" s="45" t="s">
        <v>1677</v>
      </c>
      <c r="U1383" s="55">
        <f>RANK(Q1383,$Q$5:$Q$3209,0)</f>
        <v>1739</v>
      </c>
      <c r="V1383" s="55">
        <f>RANK(W1383,$W$5:$W$3209,0)</f>
        <v>1379</v>
      </c>
      <c r="W1383" s="55">
        <f>N1383*O1383</f>
        <v>8.2406358975876198E-2</v>
      </c>
      <c r="X1383">
        <f t="shared" si="42"/>
        <v>52.746721152337003</v>
      </c>
      <c r="Y1383" s="77">
        <f t="shared" si="43"/>
        <v>5.9091351700655409E-3</v>
      </c>
    </row>
    <row r="1384" spans="3:25" x14ac:dyDescent="0.25">
      <c r="C1384" s="19" t="s">
        <v>2936</v>
      </c>
      <c r="D1384" s="6" t="s">
        <v>69</v>
      </c>
      <c r="E1384" s="6" t="s">
        <v>12</v>
      </c>
      <c r="F1384" s="48">
        <v>6.53489572214996</v>
      </c>
      <c r="G1384" s="8">
        <v>26.198126695827501</v>
      </c>
      <c r="H1384" s="9">
        <v>0</v>
      </c>
      <c r="I1384" s="40">
        <v>2</v>
      </c>
      <c r="J1384" s="7">
        <v>2</v>
      </c>
      <c r="K1384" s="9">
        <v>1</v>
      </c>
      <c r="L1384" s="39">
        <v>1</v>
      </c>
      <c r="M1384" s="47">
        <v>0</v>
      </c>
      <c r="N1384" s="17">
        <v>8.2308306451071303E-2</v>
      </c>
      <c r="O1384" s="7">
        <f>Q1384/P1384/N1384</f>
        <v>1</v>
      </c>
      <c r="P1384" s="7">
        <v>3.1478709208587166</v>
      </c>
      <c r="Q1384" s="33">
        <v>0.25909592442245527</v>
      </c>
      <c r="R1384" s="38" t="s">
        <v>1675</v>
      </c>
      <c r="S1384" s="33" t="s">
        <v>1675</v>
      </c>
      <c r="T1384" s="45" t="s">
        <v>1675</v>
      </c>
      <c r="U1384" s="55">
        <f>RANK(Q1384,$Q$5:$Q$3209,0)</f>
        <v>1299</v>
      </c>
      <c r="V1384" s="55">
        <f>RANK(W1384,$W$5:$W$3209,0)</f>
        <v>1380</v>
      </c>
      <c r="W1384" s="55">
        <f>N1384*O1384</f>
        <v>8.2308306451071303E-2</v>
      </c>
      <c r="X1384">
        <f t="shared" si="42"/>
        <v>52.664314793361129</v>
      </c>
      <c r="Y1384" s="77">
        <f t="shared" si="43"/>
        <v>5.899903310654697E-3</v>
      </c>
    </row>
    <row r="1385" spans="3:25" x14ac:dyDescent="0.25">
      <c r="C1385" s="19" t="s">
        <v>3184</v>
      </c>
      <c r="D1385" s="6" t="s">
        <v>579</v>
      </c>
      <c r="E1385" s="6" t="s">
        <v>19</v>
      </c>
      <c r="F1385" s="48">
        <v>17.059823372463011</v>
      </c>
      <c r="G1385" s="8">
        <v>62.481993891479597</v>
      </c>
      <c r="H1385" s="9">
        <v>0.68415498912225103</v>
      </c>
      <c r="I1385" s="40">
        <v>4</v>
      </c>
      <c r="J1385" s="7">
        <v>8</v>
      </c>
      <c r="K1385" s="9">
        <v>0.84919956605110403</v>
      </c>
      <c r="L1385" s="39">
        <v>0.25346226518855403</v>
      </c>
      <c r="M1385" s="47">
        <v>0</v>
      </c>
      <c r="N1385" s="17">
        <v>8.2178231628052295E-2</v>
      </c>
      <c r="O1385" s="7">
        <f>Q1385/P1385/N1385</f>
        <v>1</v>
      </c>
      <c r="P1385" s="7">
        <v>1.8324713694657158</v>
      </c>
      <c r="Q1385" s="33">
        <v>0.15058925665172779</v>
      </c>
      <c r="R1385" s="38" t="s">
        <v>1675</v>
      </c>
      <c r="S1385" s="33" t="s">
        <v>1675</v>
      </c>
      <c r="T1385" s="45" t="s">
        <v>1677</v>
      </c>
      <c r="U1385" s="55">
        <f>RANK(Q1385,$Q$5:$Q$3209,0)</f>
        <v>1549</v>
      </c>
      <c r="V1385" s="55">
        <f>RANK(W1385,$W$5:$W$3209,0)</f>
        <v>1381</v>
      </c>
      <c r="W1385" s="55">
        <f>N1385*O1385</f>
        <v>8.2178231628052295E-2</v>
      </c>
      <c r="X1385">
        <f t="shared" si="42"/>
        <v>52.582006486910061</v>
      </c>
      <c r="Y1385" s="77">
        <f t="shared" si="43"/>
        <v>5.890682435919491E-3</v>
      </c>
    </row>
    <row r="1386" spans="3:25" x14ac:dyDescent="0.25">
      <c r="C1386" s="19" t="s">
        <v>2966</v>
      </c>
      <c r="D1386" s="6" t="s">
        <v>1152</v>
      </c>
      <c r="E1386" s="6" t="s">
        <v>204</v>
      </c>
      <c r="F1386" s="48">
        <v>20.877537166791999</v>
      </c>
      <c r="G1386" s="8">
        <v>11.580903494884399</v>
      </c>
      <c r="H1386" s="9">
        <v>0.41425877204339601</v>
      </c>
      <c r="I1386" s="40">
        <v>7</v>
      </c>
      <c r="J1386" s="7">
        <v>19</v>
      </c>
      <c r="K1386" s="9">
        <v>0.75868322499846297</v>
      </c>
      <c r="L1386" s="39">
        <v>0</v>
      </c>
      <c r="M1386" s="47">
        <v>0</v>
      </c>
      <c r="N1386" s="17">
        <v>8.1975830363978194E-2</v>
      </c>
      <c r="O1386" s="7">
        <f>Q1386/P1386/N1386</f>
        <v>1</v>
      </c>
      <c r="P1386" s="7">
        <v>2.969133033272914</v>
      </c>
      <c r="Q1386" s="33">
        <v>0.24339714586366443</v>
      </c>
      <c r="R1386" s="38" t="s">
        <v>1675</v>
      </c>
      <c r="S1386" s="33" t="s">
        <v>1675</v>
      </c>
      <c r="T1386" s="45" t="s">
        <v>1676</v>
      </c>
      <c r="U1386" s="55">
        <f>RANK(Q1386,$Q$5:$Q$3209,0)</f>
        <v>1329</v>
      </c>
      <c r="V1386" s="55">
        <f>RANK(W1386,$W$5:$W$3209,0)</f>
        <v>1382</v>
      </c>
      <c r="W1386" s="55">
        <f>N1386*O1386</f>
        <v>8.1975830363978194E-2</v>
      </c>
      <c r="X1386">
        <f t="shared" si="42"/>
        <v>52.499828255282011</v>
      </c>
      <c r="Y1386" s="77">
        <f t="shared" si="43"/>
        <v>5.8814761332694242E-3</v>
      </c>
    </row>
    <row r="1387" spans="3:25" x14ac:dyDescent="0.25">
      <c r="C1387" s="19" t="s">
        <v>3228</v>
      </c>
      <c r="D1387" s="6" t="s">
        <v>531</v>
      </c>
      <c r="E1387" s="6" t="s">
        <v>204</v>
      </c>
      <c r="F1387" s="48">
        <v>33.058062375720141</v>
      </c>
      <c r="G1387" s="8">
        <v>70.225609825214505</v>
      </c>
      <c r="H1387" s="9">
        <v>0.71541811867406202</v>
      </c>
      <c r="I1387" s="40">
        <v>1</v>
      </c>
      <c r="J1387" s="7">
        <v>11</v>
      </c>
      <c r="K1387" s="9">
        <v>0.92672858369370303</v>
      </c>
      <c r="L1387" s="39">
        <v>5.9310150937018698E-2</v>
      </c>
      <c r="M1387" s="47">
        <v>1</v>
      </c>
      <c r="N1387" s="17">
        <v>8.1945830994883007E-2</v>
      </c>
      <c r="O1387" s="7">
        <f>Q1387/P1387/N1387</f>
        <v>1</v>
      </c>
      <c r="P1387" s="7">
        <v>1.6818958739354752</v>
      </c>
      <c r="Q1387" s="33">
        <v>0.1378243550365075</v>
      </c>
      <c r="R1387" s="38" t="s">
        <v>1675</v>
      </c>
      <c r="S1387" s="33" t="s">
        <v>1675</v>
      </c>
      <c r="T1387" s="45" t="s">
        <v>1677</v>
      </c>
      <c r="U1387" s="55">
        <f>RANK(Q1387,$Q$5:$Q$3209,0)</f>
        <v>1594</v>
      </c>
      <c r="V1387" s="55">
        <f>RANK(W1387,$W$5:$W$3209,0)</f>
        <v>1383</v>
      </c>
      <c r="W1387" s="55">
        <f>N1387*O1387</f>
        <v>8.1945830994883007E-2</v>
      </c>
      <c r="X1387">
        <f t="shared" si="42"/>
        <v>52.417852424918031</v>
      </c>
      <c r="Y1387" s="77">
        <f t="shared" si="43"/>
        <v>5.8722925053259897E-3</v>
      </c>
    </row>
    <row r="1388" spans="3:25" x14ac:dyDescent="0.25">
      <c r="C1388" s="19" t="s">
        <v>3103</v>
      </c>
      <c r="D1388" s="6" t="s">
        <v>1398</v>
      </c>
      <c r="E1388" s="6" t="s">
        <v>39</v>
      </c>
      <c r="F1388" s="48">
        <v>43.441003475809097</v>
      </c>
      <c r="G1388" s="8">
        <v>11.262533728412899</v>
      </c>
      <c r="H1388" s="9">
        <v>0.85832572231827298</v>
      </c>
      <c r="I1388" s="40">
        <v>3</v>
      </c>
      <c r="J1388" s="7">
        <v>18</v>
      </c>
      <c r="K1388" s="9">
        <v>1</v>
      </c>
      <c r="L1388" s="39">
        <v>0</v>
      </c>
      <c r="M1388" s="47">
        <v>0</v>
      </c>
      <c r="N1388" s="17">
        <v>8.1817584296742907E-2</v>
      </c>
      <c r="O1388" s="7">
        <f>Q1388/P1388/N1388</f>
        <v>1</v>
      </c>
      <c r="P1388" s="7">
        <v>2.2192673353971064</v>
      </c>
      <c r="Q1388" s="33">
        <v>0.18157509229086077</v>
      </c>
      <c r="R1388" s="38" t="s">
        <v>1675</v>
      </c>
      <c r="S1388" s="33" t="s">
        <v>1675</v>
      </c>
      <c r="T1388" s="45" t="s">
        <v>1677</v>
      </c>
      <c r="U1388" s="55">
        <f>RANK(Q1388,$Q$5:$Q$3209,0)</f>
        <v>1468</v>
      </c>
      <c r="V1388" s="55">
        <f>RANK(W1388,$W$5:$W$3209,0)</f>
        <v>1384</v>
      </c>
      <c r="W1388" s="55">
        <f>N1388*O1388</f>
        <v>8.1817584296742907E-2</v>
      </c>
      <c r="X1388">
        <f t="shared" si="42"/>
        <v>52.335906593923148</v>
      </c>
      <c r="Y1388" s="77">
        <f t="shared" si="43"/>
        <v>5.8631122381663757E-3</v>
      </c>
    </row>
    <row r="1389" spans="3:25" x14ac:dyDescent="0.25">
      <c r="C1389" s="19" t="s">
        <v>3300</v>
      </c>
      <c r="D1389" s="6" t="s">
        <v>477</v>
      </c>
      <c r="E1389" s="6" t="s">
        <v>19</v>
      </c>
      <c r="F1389" s="48">
        <v>36.334500617710901</v>
      </c>
      <c r="G1389" s="8">
        <v>85.553013704822405</v>
      </c>
      <c r="H1389" s="9">
        <v>0.97658471044603201</v>
      </c>
      <c r="I1389" s="40">
        <v>5</v>
      </c>
      <c r="J1389" s="7">
        <v>7</v>
      </c>
      <c r="K1389" s="9">
        <v>0.865540638113376</v>
      </c>
      <c r="L1389" s="39">
        <v>0</v>
      </c>
      <c r="M1389" s="47">
        <v>0</v>
      </c>
      <c r="N1389" s="17">
        <v>8.1783338770217304E-2</v>
      </c>
      <c r="O1389" s="7">
        <f>Q1389/P1389/N1389</f>
        <v>1</v>
      </c>
      <c r="P1389" s="7">
        <v>1.4592586001735277</v>
      </c>
      <c r="Q1389" s="33">
        <v>0.1193430404513447</v>
      </c>
      <c r="R1389" s="38" t="s">
        <v>1675</v>
      </c>
      <c r="S1389" s="33" t="s">
        <v>1675</v>
      </c>
      <c r="T1389" s="45" t="s">
        <v>1677</v>
      </c>
      <c r="U1389" s="55">
        <f>RANK(Q1389,$Q$5:$Q$3209,0)</f>
        <v>1667</v>
      </c>
      <c r="V1389" s="55">
        <f>RANK(W1389,$W$5:$W$3209,0)</f>
        <v>1385</v>
      </c>
      <c r="W1389" s="55">
        <f>N1389*O1389</f>
        <v>8.1783338770217304E-2</v>
      </c>
      <c r="X1389">
        <f t="shared" si="42"/>
        <v>52.254089009626405</v>
      </c>
      <c r="Y1389" s="77">
        <f t="shared" si="43"/>
        <v>5.8539463382898437E-3</v>
      </c>
    </row>
    <row r="1390" spans="3:25" x14ac:dyDescent="0.25">
      <c r="C1390" s="19" t="s">
        <v>3233</v>
      </c>
      <c r="D1390" s="6" t="s">
        <v>803</v>
      </c>
      <c r="E1390" s="6" t="s">
        <v>16</v>
      </c>
      <c r="F1390" s="48">
        <v>22.1149227882674</v>
      </c>
      <c r="G1390" s="8">
        <v>21.109381471759299</v>
      </c>
      <c r="H1390" s="9">
        <v>0.82768616293900099</v>
      </c>
      <c r="I1390" s="40">
        <v>7</v>
      </c>
      <c r="J1390" s="7">
        <v>7</v>
      </c>
      <c r="K1390" s="9">
        <v>1</v>
      </c>
      <c r="L1390" s="39">
        <v>0</v>
      </c>
      <c r="M1390" s="47">
        <v>0</v>
      </c>
      <c r="N1390" s="17">
        <v>8.1648599506222705E-2</v>
      </c>
      <c r="O1390" s="7">
        <f>Q1390/P1390/N1390</f>
        <v>1</v>
      </c>
      <c r="P1390" s="7">
        <v>1.6738393045461588</v>
      </c>
      <c r="Q1390" s="33">
        <v>0.13666663501466367</v>
      </c>
      <c r="R1390" s="38" t="s">
        <v>1675</v>
      </c>
      <c r="S1390" s="33" t="s">
        <v>1675</v>
      </c>
      <c r="T1390" s="45" t="s">
        <v>1677</v>
      </c>
      <c r="U1390" s="55">
        <f>RANK(Q1390,$Q$5:$Q$3209,0)</f>
        <v>1599</v>
      </c>
      <c r="V1390" s="55">
        <f>RANK(W1390,$W$5:$W$3209,0)</f>
        <v>1386</v>
      </c>
      <c r="W1390" s="55">
        <f>N1390*O1390</f>
        <v>8.1648599506222705E-2</v>
      </c>
      <c r="X1390">
        <f t="shared" si="42"/>
        <v>52.17230567085619</v>
      </c>
      <c r="Y1390" s="77">
        <f t="shared" si="43"/>
        <v>5.8447842748877085E-3</v>
      </c>
    </row>
    <row r="1391" spans="3:25" x14ac:dyDescent="0.25">
      <c r="C1391" s="19" t="s">
        <v>3075</v>
      </c>
      <c r="D1391" s="6" t="s">
        <v>467</v>
      </c>
      <c r="E1391" s="6" t="s">
        <v>204</v>
      </c>
      <c r="F1391" s="48">
        <v>29.477951910783979</v>
      </c>
      <c r="G1391" s="8">
        <v>56.268724635374099</v>
      </c>
      <c r="H1391" s="9">
        <v>0.60849753794912698</v>
      </c>
      <c r="I1391" s="40">
        <v>2</v>
      </c>
      <c r="J1391" s="7">
        <v>3</v>
      </c>
      <c r="K1391" s="9">
        <v>0.999999999999999</v>
      </c>
      <c r="L1391" s="39">
        <v>0.216776894254847</v>
      </c>
      <c r="M1391" s="47">
        <v>1</v>
      </c>
      <c r="N1391" s="17">
        <v>8.1320630295586102E-2</v>
      </c>
      <c r="O1391" s="7">
        <f>Q1391/P1391/N1391</f>
        <v>1</v>
      </c>
      <c r="P1391" s="7">
        <v>2.3311478422869203</v>
      </c>
      <c r="Q1391" s="33">
        <v>0.18957041184696791</v>
      </c>
      <c r="R1391" s="38" t="s">
        <v>1675</v>
      </c>
      <c r="S1391" s="33" t="s">
        <v>1675</v>
      </c>
      <c r="T1391" s="45" t="s">
        <v>1676</v>
      </c>
      <c r="U1391" s="55">
        <f>RANK(Q1391,$Q$5:$Q$3209,0)</f>
        <v>1440</v>
      </c>
      <c r="V1391" s="55">
        <f>RANK(W1391,$W$5:$W$3209,0)</f>
        <v>1387</v>
      </c>
      <c r="W1391" s="55">
        <f>N1391*O1391</f>
        <v>8.1320630295586102E-2</v>
      </c>
      <c r="X1391">
        <f t="shared" si="42"/>
        <v>52.090657071349966</v>
      </c>
      <c r="Y1391" s="77">
        <f t="shared" si="43"/>
        <v>5.8356373061209596E-3</v>
      </c>
    </row>
    <row r="1392" spans="3:25" x14ac:dyDescent="0.25">
      <c r="C1392" s="19" t="s">
        <v>3238</v>
      </c>
      <c r="D1392" s="6" t="s">
        <v>174</v>
      </c>
      <c r="E1392" s="6" t="s">
        <v>131</v>
      </c>
      <c r="F1392" s="48">
        <v>14.367751218087101</v>
      </c>
      <c r="G1392" s="8">
        <v>85.182538383245799</v>
      </c>
      <c r="H1392" s="9">
        <v>1</v>
      </c>
      <c r="I1392" s="40">
        <v>14</v>
      </c>
      <c r="J1392" s="7">
        <v>8</v>
      </c>
      <c r="K1392" s="9">
        <v>0.96860112252745101</v>
      </c>
      <c r="L1392" s="39">
        <v>0</v>
      </c>
      <c r="M1392" s="47">
        <v>0</v>
      </c>
      <c r="N1392" s="17">
        <v>8.1262473310391506E-2</v>
      </c>
      <c r="O1392" s="7">
        <f>Q1392/P1392/N1392</f>
        <v>0.99999999999999978</v>
      </c>
      <c r="P1392" s="7">
        <v>1.660912421471074</v>
      </c>
      <c r="Q1392" s="33">
        <v>0.13496985132069086</v>
      </c>
      <c r="R1392" s="38" t="s">
        <v>1675</v>
      </c>
      <c r="S1392" s="33" t="s">
        <v>1675</v>
      </c>
      <c r="T1392" s="45" t="s">
        <v>1677</v>
      </c>
      <c r="U1392" s="55">
        <f>RANK(Q1392,$Q$5:$Q$3209,0)</f>
        <v>1604</v>
      </c>
      <c r="V1392" s="55">
        <f>RANK(W1392,$W$5:$W$3209,0)</f>
        <v>1388</v>
      </c>
      <c r="W1392" s="55">
        <f>N1392*O1392</f>
        <v>8.1262473310391492E-2</v>
      </c>
      <c r="X1392">
        <f t="shared" si="42"/>
        <v>52.00933644105438</v>
      </c>
      <c r="Y1392" s="77">
        <f t="shared" si="43"/>
        <v>5.8265270792474504E-3</v>
      </c>
    </row>
    <row r="1393" spans="3:25" x14ac:dyDescent="0.25">
      <c r="C1393" s="19" t="s">
        <v>3142</v>
      </c>
      <c r="D1393" s="6" t="s">
        <v>463</v>
      </c>
      <c r="E1393" s="6" t="s">
        <v>39</v>
      </c>
      <c r="F1393" s="48">
        <v>18.900676504227999</v>
      </c>
      <c r="G1393" s="8">
        <v>82.307111605323698</v>
      </c>
      <c r="H1393" s="9">
        <v>0.77093517803148603</v>
      </c>
      <c r="I1393" s="40">
        <v>4</v>
      </c>
      <c r="J1393" s="7">
        <v>10</v>
      </c>
      <c r="K1393" s="9">
        <v>1</v>
      </c>
      <c r="L1393" s="39">
        <v>0</v>
      </c>
      <c r="M1393" s="47">
        <v>0</v>
      </c>
      <c r="N1393" s="17">
        <v>8.1226364405966603E-2</v>
      </c>
      <c r="O1393" s="7">
        <f>Q1393/P1393/N1393</f>
        <v>1</v>
      </c>
      <c r="P1393" s="7">
        <v>2.0492089934687292</v>
      </c>
      <c r="Q1393" s="33">
        <v>0.16644979644747504</v>
      </c>
      <c r="R1393" s="38" t="s">
        <v>1675</v>
      </c>
      <c r="S1393" s="33" t="s">
        <v>1675</v>
      </c>
      <c r="T1393" s="45" t="s">
        <v>1677</v>
      </c>
      <c r="U1393" s="55">
        <f>RANK(Q1393,$Q$5:$Q$3209,0)</f>
        <v>1507</v>
      </c>
      <c r="V1393" s="55">
        <f>RANK(W1393,$W$5:$W$3209,0)</f>
        <v>1389</v>
      </c>
      <c r="W1393" s="55">
        <f>N1393*O1393</f>
        <v>8.1226364405966603E-2</v>
      </c>
      <c r="X1393">
        <f t="shared" si="42"/>
        <v>51.928073967743991</v>
      </c>
      <c r="Y1393" s="77">
        <f t="shared" si="43"/>
        <v>5.8174233676127861E-3</v>
      </c>
    </row>
    <row r="1394" spans="3:25" x14ac:dyDescent="0.25">
      <c r="C1394" s="19" t="s">
        <v>2988</v>
      </c>
      <c r="D1394" s="6" t="s">
        <v>545</v>
      </c>
      <c r="E1394" s="6" t="s">
        <v>163</v>
      </c>
      <c r="F1394" s="48">
        <v>0.89676607071208403</v>
      </c>
      <c r="G1394" s="8">
        <v>65</v>
      </c>
      <c r="H1394" s="9">
        <v>0</v>
      </c>
      <c r="I1394" s="40">
        <v>0</v>
      </c>
      <c r="J1394" s="7">
        <v>0</v>
      </c>
      <c r="K1394" s="9">
        <v>5.5911025584039702E-2</v>
      </c>
      <c r="L1394" s="39">
        <v>0</v>
      </c>
      <c r="M1394" s="47">
        <v>0</v>
      </c>
      <c r="N1394" s="17">
        <v>7.2202564292128896E-3</v>
      </c>
      <c r="O1394" s="7">
        <f>Q1394/P1394/N1394</f>
        <v>11.218349420457526</v>
      </c>
      <c r="P1394" s="7">
        <v>2.8339638904370168</v>
      </c>
      <c r="Q1394" s="33">
        <v>0.22954926005148724</v>
      </c>
      <c r="R1394" s="38" t="s">
        <v>1677</v>
      </c>
      <c r="S1394" s="33" t="s">
        <v>1677</v>
      </c>
      <c r="T1394" s="45" t="s">
        <v>1676</v>
      </c>
      <c r="U1394" s="55">
        <f>RANK(Q1394,$Q$5:$Q$3209,0)</f>
        <v>1351</v>
      </c>
      <c r="V1394" s="55">
        <f>RANK(W1394,$W$5:$W$3209,0)</f>
        <v>1390</v>
      </c>
      <c r="W1394" s="55">
        <f>N1394*O1394</f>
        <v>8.0999359528215145E-2</v>
      </c>
      <c r="X1394">
        <f t="shared" si="42"/>
        <v>51.846847603338027</v>
      </c>
      <c r="Y1394" s="77">
        <f t="shared" si="43"/>
        <v>5.8083237012039176E-3</v>
      </c>
    </row>
    <row r="1395" spans="3:25" x14ac:dyDescent="0.25">
      <c r="C1395" s="19" t="s">
        <v>3029</v>
      </c>
      <c r="D1395" s="6" t="s">
        <v>1264</v>
      </c>
      <c r="E1395" s="6" t="s">
        <v>16</v>
      </c>
      <c r="F1395" s="48">
        <v>19.654165452085799</v>
      </c>
      <c r="G1395" s="8">
        <v>17.504739487311902</v>
      </c>
      <c r="H1395" s="9">
        <v>0.70114130294681098</v>
      </c>
      <c r="I1395" s="40">
        <v>3</v>
      </c>
      <c r="J1395" s="7">
        <v>10</v>
      </c>
      <c r="K1395" s="9">
        <v>0.97427806644188397</v>
      </c>
      <c r="L1395" s="39">
        <v>0</v>
      </c>
      <c r="M1395" s="47">
        <v>0</v>
      </c>
      <c r="N1395" s="17">
        <v>8.0806717997325694E-2</v>
      </c>
      <c r="O1395" s="7">
        <f>Q1395/P1395/N1395</f>
        <v>1</v>
      </c>
      <c r="P1395" s="7">
        <v>2.6028635631946795</v>
      </c>
      <c r="Q1395" s="33">
        <v>0.21032886193658679</v>
      </c>
      <c r="R1395" s="38" t="s">
        <v>1675</v>
      </c>
      <c r="S1395" s="33" t="s">
        <v>1675</v>
      </c>
      <c r="T1395" s="45" t="s">
        <v>1676</v>
      </c>
      <c r="U1395" s="55">
        <f>RANK(Q1395,$Q$5:$Q$3209,0)</f>
        <v>1393</v>
      </c>
      <c r="V1395" s="55">
        <f>RANK(W1395,$W$5:$W$3209,0)</f>
        <v>1391</v>
      </c>
      <c r="W1395" s="55">
        <f>N1395*O1395</f>
        <v>8.0806717997325694E-2</v>
      </c>
      <c r="X1395">
        <f t="shared" si="42"/>
        <v>51.765848243809813</v>
      </c>
      <c r="Y1395" s="77">
        <f t="shared" si="43"/>
        <v>5.7992494658072073E-3</v>
      </c>
    </row>
    <row r="1396" spans="3:25" x14ac:dyDescent="0.25">
      <c r="C1396" s="19" t="s">
        <v>2927</v>
      </c>
      <c r="D1396" s="6" t="s">
        <v>93</v>
      </c>
      <c r="E1396" s="6" t="s">
        <v>19</v>
      </c>
      <c r="F1396" s="48">
        <v>4.5500802167698406</v>
      </c>
      <c r="G1396" s="8">
        <v>24.245002048948201</v>
      </c>
      <c r="H1396" s="9">
        <v>0.39210628366238598</v>
      </c>
      <c r="I1396" s="40">
        <v>4</v>
      </c>
      <c r="J1396" s="7">
        <v>11</v>
      </c>
      <c r="K1396" s="9">
        <v>0.40497285176452302</v>
      </c>
      <c r="L1396" s="39">
        <v>0.94813965449142201</v>
      </c>
      <c r="M1396" s="47">
        <v>0</v>
      </c>
      <c r="N1396" s="17">
        <v>8.0684947867596599E-2</v>
      </c>
      <c r="O1396" s="7">
        <f>Q1396/P1396/N1396</f>
        <v>1</v>
      </c>
      <c r="P1396" s="7">
        <v>3.284316007401769</v>
      </c>
      <c r="Q1396" s="33">
        <v>0.26499486583792475</v>
      </c>
      <c r="R1396" s="38" t="s">
        <v>1675</v>
      </c>
      <c r="S1396" s="33" t="s">
        <v>1675</v>
      </c>
      <c r="T1396" s="45" t="s">
        <v>1675</v>
      </c>
      <c r="U1396" s="55">
        <f>RANK(Q1396,$Q$5:$Q$3209,0)</f>
        <v>1290</v>
      </c>
      <c r="V1396" s="55">
        <f>RANK(W1396,$W$5:$W$3209,0)</f>
        <v>1392</v>
      </c>
      <c r="W1396" s="55">
        <f>N1396*O1396</f>
        <v>8.0684947867596599E-2</v>
      </c>
      <c r="X1396">
        <f t="shared" si="42"/>
        <v>51.685041525812487</v>
      </c>
      <c r="Y1396" s="77">
        <f t="shared" si="43"/>
        <v>5.790196811749024E-3</v>
      </c>
    </row>
    <row r="1397" spans="3:25" x14ac:dyDescent="0.25">
      <c r="C1397" s="19" t="s">
        <v>4270</v>
      </c>
      <c r="D1397" s="6" t="s">
        <v>1488</v>
      </c>
      <c r="E1397" s="6" t="s">
        <v>863</v>
      </c>
      <c r="F1397" s="48">
        <v>19.415465715584599</v>
      </c>
      <c r="G1397" s="8">
        <v>27.825921014475099</v>
      </c>
      <c r="H1397" s="9">
        <v>0.94860826968117395</v>
      </c>
      <c r="I1397" s="40">
        <v>5</v>
      </c>
      <c r="J1397" s="7">
        <v>7</v>
      </c>
      <c r="K1397" s="9">
        <v>1</v>
      </c>
      <c r="L1397" s="39">
        <v>0</v>
      </c>
      <c r="M1397" s="47">
        <v>0</v>
      </c>
      <c r="N1397" s="17">
        <v>8.0582060439445005E-2</v>
      </c>
      <c r="O1397" s="7">
        <f>Q1397/P1397/N1397</f>
        <v>1</v>
      </c>
      <c r="P1397" s="7">
        <v>0.43196685648321287</v>
      </c>
      <c r="Q1397" s="33">
        <v>3.4808779336967327E-2</v>
      </c>
      <c r="R1397" s="38" t="s">
        <v>1675</v>
      </c>
      <c r="S1397" s="33" t="s">
        <v>1675</v>
      </c>
      <c r="T1397" s="45" t="s">
        <v>1677</v>
      </c>
      <c r="U1397" s="55">
        <f>RANK(Q1397,$Q$5:$Q$3209,0)</f>
        <v>2657</v>
      </c>
      <c r="V1397" s="55">
        <f>RANK(W1397,$W$5:$W$3209,0)</f>
        <v>1393</v>
      </c>
      <c r="W1397" s="55">
        <f>N1397*O1397</f>
        <v>8.0582060439445005E-2</v>
      </c>
      <c r="X1397">
        <f t="shared" si="42"/>
        <v>51.604356577944891</v>
      </c>
      <c r="Y1397" s="77">
        <f t="shared" si="43"/>
        <v>5.7811577994137863E-3</v>
      </c>
    </row>
    <row r="1398" spans="3:25" x14ac:dyDescent="0.25">
      <c r="C1398" s="19" t="s">
        <v>2861</v>
      </c>
      <c r="D1398" s="6" t="s">
        <v>449</v>
      </c>
      <c r="E1398" s="6" t="s">
        <v>163</v>
      </c>
      <c r="F1398" s="48">
        <v>4.4460972809183303</v>
      </c>
      <c r="G1398" s="8">
        <v>62.379423744129902</v>
      </c>
      <c r="H1398" s="9">
        <v>0.79112784693906701</v>
      </c>
      <c r="I1398" s="40">
        <v>0</v>
      </c>
      <c r="J1398" s="7">
        <v>0</v>
      </c>
      <c r="K1398" s="9">
        <v>0.69985272930789599</v>
      </c>
      <c r="L1398" s="39">
        <v>0.65795933530471795</v>
      </c>
      <c r="M1398" s="47">
        <v>1</v>
      </c>
      <c r="N1398" s="17">
        <v>8.0348529964350698E-2</v>
      </c>
      <c r="O1398" s="7">
        <f>Q1398/P1398/N1398</f>
        <v>1</v>
      </c>
      <c r="P1398" s="7">
        <v>3.8574333918790416</v>
      </c>
      <c r="Q1398" s="33">
        <v>0.30993910247288015</v>
      </c>
      <c r="R1398" s="38" t="s">
        <v>1675</v>
      </c>
      <c r="S1398" s="33" t="s">
        <v>1675</v>
      </c>
      <c r="T1398" s="45" t="s">
        <v>1675</v>
      </c>
      <c r="U1398" s="55">
        <f>RANK(Q1398,$Q$5:$Q$3209,0)</f>
        <v>1223</v>
      </c>
      <c r="V1398" s="55">
        <f>RANK(W1398,$W$5:$W$3209,0)</f>
        <v>1394</v>
      </c>
      <c r="W1398" s="55">
        <f>N1398*O1398</f>
        <v>8.0348529964350698E-2</v>
      </c>
      <c r="X1398">
        <f t="shared" si="42"/>
        <v>51.523774517505444</v>
      </c>
      <c r="Y1398" s="77">
        <f t="shared" si="43"/>
        <v>5.7721303134010754E-3</v>
      </c>
    </row>
    <row r="1399" spans="3:25" x14ac:dyDescent="0.25">
      <c r="C1399" s="19" t="s">
        <v>3239</v>
      </c>
      <c r="D1399" s="6" t="s">
        <v>188</v>
      </c>
      <c r="E1399" s="6" t="s">
        <v>39</v>
      </c>
      <c r="F1399" s="48">
        <v>20.00501149965012</v>
      </c>
      <c r="G1399" s="8">
        <v>83.614589004559605</v>
      </c>
      <c r="H1399" s="9">
        <v>6.1187317255365602E-2</v>
      </c>
      <c r="I1399" s="40">
        <v>5</v>
      </c>
      <c r="J1399" s="7">
        <v>12</v>
      </c>
      <c r="K1399" s="9">
        <v>1</v>
      </c>
      <c r="L1399" s="39">
        <v>0.230785686860038</v>
      </c>
      <c r="M1399" s="47">
        <v>0</v>
      </c>
      <c r="N1399" s="17">
        <v>8.0342367077891996E-2</v>
      </c>
      <c r="O1399" s="7">
        <f>Q1399/P1399/N1399</f>
        <v>1</v>
      </c>
      <c r="P1399" s="7">
        <v>1.6795250047558488</v>
      </c>
      <c r="Q1399" s="33">
        <v>0.13493701444859271</v>
      </c>
      <c r="R1399" s="38" t="s">
        <v>1675</v>
      </c>
      <c r="S1399" s="33" t="s">
        <v>1675</v>
      </c>
      <c r="T1399" s="45" t="s">
        <v>1677</v>
      </c>
      <c r="U1399" s="55">
        <f>RANK(Q1399,$Q$5:$Q$3209,0)</f>
        <v>1605</v>
      </c>
      <c r="V1399" s="55">
        <f>RANK(W1399,$W$5:$W$3209,0)</f>
        <v>1395</v>
      </c>
      <c r="W1399" s="55">
        <f>N1399*O1399</f>
        <v>8.0342367077891996E-2</v>
      </c>
      <c r="X1399">
        <f t="shared" si="42"/>
        <v>51.44342598754109</v>
      </c>
      <c r="Y1399" s="77">
        <f t="shared" si="43"/>
        <v>5.7631289894532946E-3</v>
      </c>
    </row>
    <row r="1400" spans="3:25" x14ac:dyDescent="0.25">
      <c r="C1400" s="19" t="s">
        <v>2931</v>
      </c>
      <c r="D1400" s="6" t="s">
        <v>271</v>
      </c>
      <c r="E1400" s="6" t="s">
        <v>204</v>
      </c>
      <c r="F1400" s="48">
        <v>18.074678431469799</v>
      </c>
      <c r="G1400" s="8">
        <v>69.888056671365206</v>
      </c>
      <c r="H1400" s="9">
        <v>0.25081823467178999</v>
      </c>
      <c r="I1400" s="40">
        <v>0</v>
      </c>
      <c r="J1400" s="7">
        <v>8</v>
      </c>
      <c r="K1400" s="9">
        <v>0.92918921645723496</v>
      </c>
      <c r="L1400" s="39">
        <v>0</v>
      </c>
      <c r="M1400" s="47">
        <v>0</v>
      </c>
      <c r="N1400" s="17">
        <v>8.03208890467242E-2</v>
      </c>
      <c r="O1400" s="7">
        <f>Q1400/P1400/N1400</f>
        <v>1</v>
      </c>
      <c r="P1400" s="7">
        <v>3.2604212551161766</v>
      </c>
      <c r="Q1400" s="33">
        <v>0.2618799338777677</v>
      </c>
      <c r="R1400" s="38" t="s">
        <v>1675</v>
      </c>
      <c r="S1400" s="33" t="s">
        <v>1675</v>
      </c>
      <c r="T1400" s="45" t="s">
        <v>1675</v>
      </c>
      <c r="U1400" s="55">
        <f>RANK(Q1400,$Q$5:$Q$3209,0)</f>
        <v>1294</v>
      </c>
      <c r="V1400" s="55">
        <f>RANK(W1400,$W$5:$W$3209,0)</f>
        <v>1396</v>
      </c>
      <c r="W1400" s="55">
        <f>N1400*O1400</f>
        <v>8.03208890467242E-2</v>
      </c>
      <c r="X1400">
        <f t="shared" si="42"/>
        <v>51.3630836204632</v>
      </c>
      <c r="Y1400" s="77">
        <f t="shared" si="43"/>
        <v>5.7541283559243376E-3</v>
      </c>
    </row>
    <row r="1401" spans="3:25" x14ac:dyDescent="0.25">
      <c r="C1401" s="19" t="s">
        <v>3196</v>
      </c>
      <c r="D1401" s="6" t="s">
        <v>1160</v>
      </c>
      <c r="E1401" s="6" t="s">
        <v>131</v>
      </c>
      <c r="F1401" s="48">
        <v>20.320346154128078</v>
      </c>
      <c r="G1401" s="8">
        <v>63.030079522746298</v>
      </c>
      <c r="H1401" s="9">
        <v>0.92936287960891695</v>
      </c>
      <c r="I1401" s="40">
        <v>2</v>
      </c>
      <c r="J1401" s="7">
        <v>3</v>
      </c>
      <c r="K1401" s="9">
        <v>0.76373635067665102</v>
      </c>
      <c r="L1401" s="39">
        <v>0.162739794204011</v>
      </c>
      <c r="M1401" s="47">
        <v>1</v>
      </c>
      <c r="N1401" s="17">
        <v>8.0296396941086895E-2</v>
      </c>
      <c r="O1401" s="7">
        <f>Q1401/P1401/N1401</f>
        <v>1</v>
      </c>
      <c r="P1401" s="7">
        <v>1.8322466626037213</v>
      </c>
      <c r="Q1401" s="33">
        <v>0.1471228053144101</v>
      </c>
      <c r="R1401" s="38" t="s">
        <v>1675</v>
      </c>
      <c r="S1401" s="33" t="s">
        <v>1675</v>
      </c>
      <c r="T1401" s="45" t="s">
        <v>1677</v>
      </c>
      <c r="U1401" s="55">
        <f>RANK(Q1401,$Q$5:$Q$3209,0)</f>
        <v>1562</v>
      </c>
      <c r="V1401" s="55">
        <f>RANK(W1401,$W$5:$W$3209,0)</f>
        <v>1397</v>
      </c>
      <c r="W1401" s="55">
        <f>N1401*O1401</f>
        <v>8.0296396941086895E-2</v>
      </c>
      <c r="X1401">
        <f t="shared" si="42"/>
        <v>51.282762731416476</v>
      </c>
      <c r="Y1401" s="77">
        <f t="shared" si="43"/>
        <v>5.7451301285466371E-3</v>
      </c>
    </row>
    <row r="1402" spans="3:25" x14ac:dyDescent="0.25">
      <c r="C1402" s="19" t="s">
        <v>3231</v>
      </c>
      <c r="D1402" s="6" t="s">
        <v>821</v>
      </c>
      <c r="E1402" s="6" t="s">
        <v>16</v>
      </c>
      <c r="F1402" s="48">
        <v>19.1961687948403</v>
      </c>
      <c r="G1402" s="8">
        <v>52.064316310989099</v>
      </c>
      <c r="H1402" s="9">
        <v>0.71740932700870597</v>
      </c>
      <c r="I1402" s="40">
        <v>1</v>
      </c>
      <c r="J1402" s="7">
        <v>4</v>
      </c>
      <c r="K1402" s="9">
        <v>1</v>
      </c>
      <c r="L1402" s="39">
        <v>0</v>
      </c>
      <c r="M1402" s="47">
        <v>0</v>
      </c>
      <c r="N1402" s="17">
        <v>8.0042232646852701E-2</v>
      </c>
      <c r="O1402" s="7">
        <f>Q1402/P1402/N1402</f>
        <v>1</v>
      </c>
      <c r="P1402" s="7">
        <v>1.7168374258228136</v>
      </c>
      <c r="Q1402" s="33">
        <v>0.13741950065453337</v>
      </c>
      <c r="R1402" s="38" t="s">
        <v>1675</v>
      </c>
      <c r="S1402" s="33" t="s">
        <v>1675</v>
      </c>
      <c r="T1402" s="45" t="s">
        <v>1677</v>
      </c>
      <c r="U1402" s="55">
        <f>RANK(Q1402,$Q$5:$Q$3209,0)</f>
        <v>1597</v>
      </c>
      <c r="V1402" s="55">
        <f>RANK(W1402,$W$5:$W$3209,0)</f>
        <v>1398</v>
      </c>
      <c r="W1402" s="55">
        <f>N1402*O1402</f>
        <v>8.0042232646852701E-2</v>
      </c>
      <c r="X1402">
        <f t="shared" si="42"/>
        <v>51.202466334475389</v>
      </c>
      <c r="Y1402" s="77">
        <f t="shared" si="43"/>
        <v>5.736134644982383E-3</v>
      </c>
    </row>
    <row r="1403" spans="3:25" x14ac:dyDescent="0.25">
      <c r="C1403" s="19" t="s">
        <v>3077</v>
      </c>
      <c r="D1403" s="6" t="s">
        <v>1046</v>
      </c>
      <c r="E1403" s="6" t="s">
        <v>27</v>
      </c>
      <c r="F1403" s="48">
        <v>18.771780244052099</v>
      </c>
      <c r="G1403" s="8">
        <v>55.854082675941598</v>
      </c>
      <c r="H1403" s="9">
        <v>0.96356258105519299</v>
      </c>
      <c r="I1403" s="40">
        <v>0</v>
      </c>
      <c r="J1403" s="7">
        <v>0</v>
      </c>
      <c r="K1403" s="9">
        <v>1</v>
      </c>
      <c r="L1403" s="39">
        <v>0</v>
      </c>
      <c r="M1403" s="47">
        <v>0</v>
      </c>
      <c r="N1403" s="17">
        <v>7.9917455022350703E-2</v>
      </c>
      <c r="O1403" s="7">
        <f>Q1403/P1403/N1403</f>
        <v>1</v>
      </c>
      <c r="P1403" s="7">
        <v>2.361298213883293</v>
      </c>
      <c r="Q1403" s="33">
        <v>0.18870894380237513</v>
      </c>
      <c r="R1403" s="38" t="s">
        <v>1675</v>
      </c>
      <c r="S1403" s="33" t="s">
        <v>1675</v>
      </c>
      <c r="T1403" s="45" t="s">
        <v>1676</v>
      </c>
      <c r="U1403" s="55">
        <f>RANK(Q1403,$Q$5:$Q$3209,0)</f>
        <v>1442</v>
      </c>
      <c r="V1403" s="55">
        <f>RANK(W1403,$W$5:$W$3209,0)</f>
        <v>1399</v>
      </c>
      <c r="W1403" s="55">
        <f>N1403*O1403</f>
        <v>7.9917455022350703E-2</v>
      </c>
      <c r="X1403">
        <f t="shared" si="42"/>
        <v>51.122424101828535</v>
      </c>
      <c r="Y1403" s="77">
        <f t="shared" si="43"/>
        <v>5.7271676350585232E-3</v>
      </c>
    </row>
    <row r="1404" spans="3:25" x14ac:dyDescent="0.25">
      <c r="C1404" s="19" t="s">
        <v>2969</v>
      </c>
      <c r="D1404" s="6" t="s">
        <v>843</v>
      </c>
      <c r="E1404" s="6" t="s">
        <v>16</v>
      </c>
      <c r="F1404" s="48">
        <v>6.5782597752318299</v>
      </c>
      <c r="G1404" s="8">
        <v>25.793553618507101</v>
      </c>
      <c r="H1404" s="9">
        <v>0.79813004211633398</v>
      </c>
      <c r="I1404" s="40">
        <v>1</v>
      </c>
      <c r="J1404" s="7">
        <v>6</v>
      </c>
      <c r="K1404" s="9">
        <v>0.56033744323413504</v>
      </c>
      <c r="L1404" s="39">
        <v>0.80432071788260395</v>
      </c>
      <c r="M1404" s="47">
        <v>1</v>
      </c>
      <c r="N1404" s="17">
        <v>7.9857033506885E-2</v>
      </c>
      <c r="O1404" s="7">
        <f>Q1404/P1404/N1404</f>
        <v>1</v>
      </c>
      <c r="P1404" s="7">
        <v>3.0171201357646673</v>
      </c>
      <c r="Q1404" s="33">
        <v>0.24093826377605645</v>
      </c>
      <c r="R1404" s="38" t="s">
        <v>1675</v>
      </c>
      <c r="S1404" s="33" t="s">
        <v>1675</v>
      </c>
      <c r="T1404" s="45" t="s">
        <v>1676</v>
      </c>
      <c r="U1404" s="55">
        <f>RANK(Q1404,$Q$5:$Q$3209,0)</f>
        <v>1332</v>
      </c>
      <c r="V1404" s="55">
        <f>RANK(W1404,$W$5:$W$3209,0)</f>
        <v>1400</v>
      </c>
      <c r="W1404" s="55">
        <f>N1404*O1404</f>
        <v>7.9857033506885E-2</v>
      </c>
      <c r="X1404">
        <f t="shared" si="42"/>
        <v>51.042506646806181</v>
      </c>
      <c r="Y1404" s="77">
        <f t="shared" si="43"/>
        <v>5.7182146037826863E-3</v>
      </c>
    </row>
    <row r="1405" spans="3:25" x14ac:dyDescent="0.25">
      <c r="C1405" s="19" t="s">
        <v>3069</v>
      </c>
      <c r="D1405" s="6" t="s">
        <v>479</v>
      </c>
      <c r="E1405" s="6" t="s">
        <v>27</v>
      </c>
      <c r="F1405" s="48">
        <v>6.6955625195252805E-2</v>
      </c>
      <c r="G1405" s="8">
        <v>70</v>
      </c>
      <c r="H1405" s="9">
        <v>0</v>
      </c>
      <c r="I1405" s="40">
        <v>0</v>
      </c>
      <c r="J1405" s="7">
        <v>0</v>
      </c>
      <c r="K1405" s="9">
        <v>5.4687211109450198E-3</v>
      </c>
      <c r="L1405" s="39">
        <v>0</v>
      </c>
      <c r="M1405" s="47">
        <v>0</v>
      </c>
      <c r="N1405" s="17">
        <v>7.1040227849681198E-3</v>
      </c>
      <c r="O1405" s="7">
        <f>Q1405/P1405/N1405</f>
        <v>11.218349420457526</v>
      </c>
      <c r="P1405" s="7">
        <v>2.3988778494142178</v>
      </c>
      <c r="Q1405" s="33">
        <v>0.19117955349149882</v>
      </c>
      <c r="R1405" s="38" t="s">
        <v>1677</v>
      </c>
      <c r="S1405" s="33" t="s">
        <v>1677</v>
      </c>
      <c r="T1405" s="45" t="s">
        <v>1676</v>
      </c>
      <c r="U1405" s="55">
        <f>RANK(Q1405,$Q$5:$Q$3209,0)</f>
        <v>1434</v>
      </c>
      <c r="V1405" s="55">
        <f>RANK(W1405,$W$5:$W$3209,0)</f>
        <v>1401</v>
      </c>
      <c r="W1405" s="55">
        <f>N1405*O1405</f>
        <v>7.9695409892664174E-2</v>
      </c>
      <c r="X1405">
        <f t="shared" si="42"/>
        <v>50.962649613299298</v>
      </c>
      <c r="Y1405" s="77">
        <f t="shared" si="43"/>
        <v>5.7092683414375865E-3</v>
      </c>
    </row>
    <row r="1406" spans="3:25" x14ac:dyDescent="0.25">
      <c r="C1406" s="19" t="s">
        <v>3308</v>
      </c>
      <c r="D1406" s="6" t="s">
        <v>585</v>
      </c>
      <c r="E1406" s="6" t="s">
        <v>39</v>
      </c>
      <c r="F1406" s="48">
        <v>21.7065806771705</v>
      </c>
      <c r="G1406" s="8">
        <v>54.483768922246298</v>
      </c>
      <c r="H1406" s="9">
        <v>1</v>
      </c>
      <c r="I1406" s="40">
        <v>4</v>
      </c>
      <c r="J1406" s="7">
        <v>9</v>
      </c>
      <c r="K1406" s="9">
        <v>1</v>
      </c>
      <c r="L1406" s="39">
        <v>0</v>
      </c>
      <c r="M1406" s="47">
        <v>0</v>
      </c>
      <c r="N1406" s="17">
        <v>7.95778760574921E-2</v>
      </c>
      <c r="O1406" s="7">
        <f>Q1406/P1406/N1406</f>
        <v>1</v>
      </c>
      <c r="P1406" s="7">
        <v>1.483679526477147</v>
      </c>
      <c r="Q1406" s="33">
        <v>0.11806806546703696</v>
      </c>
      <c r="R1406" s="38" t="s">
        <v>1675</v>
      </c>
      <c r="S1406" s="33" t="s">
        <v>1675</v>
      </c>
      <c r="T1406" s="45" t="s">
        <v>1677</v>
      </c>
      <c r="U1406" s="55">
        <f>RANK(Q1406,$Q$5:$Q$3209,0)</f>
        <v>1675</v>
      </c>
      <c r="V1406" s="55">
        <f>RANK(W1406,$W$5:$W$3209,0)</f>
        <v>1402</v>
      </c>
      <c r="W1406" s="55">
        <f>N1406*O1406</f>
        <v>7.95778760574921E-2</v>
      </c>
      <c r="X1406">
        <f t="shared" si="42"/>
        <v>50.882954203406634</v>
      </c>
      <c r="Y1406" s="77">
        <f t="shared" si="43"/>
        <v>5.7003401855408543E-3</v>
      </c>
    </row>
    <row r="1407" spans="3:25" x14ac:dyDescent="0.25">
      <c r="C1407" s="19" t="s">
        <v>3225</v>
      </c>
      <c r="D1407" s="6" t="s">
        <v>531</v>
      </c>
      <c r="E1407" s="6" t="s">
        <v>204</v>
      </c>
      <c r="F1407" s="48">
        <v>29.017191516528801</v>
      </c>
      <c r="G1407" s="8">
        <v>49.4931727280009</v>
      </c>
      <c r="H1407" s="9">
        <v>0.60496442321030497</v>
      </c>
      <c r="I1407" s="40">
        <v>0</v>
      </c>
      <c r="J1407" s="7">
        <v>10</v>
      </c>
      <c r="K1407" s="9">
        <v>0.72262910395817204</v>
      </c>
      <c r="L1407" s="39">
        <v>0</v>
      </c>
      <c r="M1407" s="47">
        <v>0</v>
      </c>
      <c r="N1407" s="17">
        <v>7.9416497765647506E-2</v>
      </c>
      <c r="O1407" s="7">
        <f>Q1407/P1407/N1407</f>
        <v>1</v>
      </c>
      <c r="P1407" s="7">
        <v>1.7408889391092102</v>
      </c>
      <c r="Q1407" s="33">
        <v>0.13825530254300705</v>
      </c>
      <c r="R1407" s="38" t="s">
        <v>1675</v>
      </c>
      <c r="S1407" s="33" t="s">
        <v>1675</v>
      </c>
      <c r="T1407" s="45" t="s">
        <v>1677</v>
      </c>
      <c r="U1407" s="55">
        <f>RANK(Q1407,$Q$5:$Q$3209,0)</f>
        <v>1591</v>
      </c>
      <c r="V1407" s="55">
        <f>RANK(W1407,$W$5:$W$3209,0)</f>
        <v>1403</v>
      </c>
      <c r="W1407" s="55">
        <f>N1407*O1407</f>
        <v>7.9416497765647506E-2</v>
      </c>
      <c r="X1407">
        <f t="shared" si="42"/>
        <v>50.803376327349142</v>
      </c>
      <c r="Y1407" s="77">
        <f t="shared" si="43"/>
        <v>5.6914251967814132E-3</v>
      </c>
    </row>
    <row r="1408" spans="3:25" x14ac:dyDescent="0.25">
      <c r="C1408" s="19" t="s">
        <v>3149</v>
      </c>
      <c r="D1408" s="6" t="s">
        <v>1502</v>
      </c>
      <c r="E1408" s="6" t="s">
        <v>863</v>
      </c>
      <c r="F1408" s="48">
        <v>44.945776699499703</v>
      </c>
      <c r="G1408" s="8">
        <v>14.753319777989301</v>
      </c>
      <c r="H1408" s="9">
        <v>0.99988625152440302</v>
      </c>
      <c r="I1408" s="40">
        <v>0</v>
      </c>
      <c r="J1408" s="7">
        <v>18</v>
      </c>
      <c r="K1408" s="9">
        <v>1</v>
      </c>
      <c r="L1408" s="39">
        <v>0</v>
      </c>
      <c r="M1408" s="47">
        <v>0</v>
      </c>
      <c r="N1408" s="17">
        <v>7.9403022353160102E-2</v>
      </c>
      <c r="O1408" s="7">
        <f>Q1408/P1408/N1408</f>
        <v>1</v>
      </c>
      <c r="P1408" s="7">
        <v>2.0581651017840183</v>
      </c>
      <c r="Q1408" s="33">
        <v>0.16342452958345044</v>
      </c>
      <c r="R1408" s="38" t="s">
        <v>1675</v>
      </c>
      <c r="S1408" s="33" t="s">
        <v>1675</v>
      </c>
      <c r="T1408" s="45" t="s">
        <v>1677</v>
      </c>
      <c r="U1408" s="55">
        <f>RANK(Q1408,$Q$5:$Q$3209,0)</f>
        <v>1514</v>
      </c>
      <c r="V1408" s="55">
        <f>RANK(W1408,$W$5:$W$3209,0)</f>
        <v>1404</v>
      </c>
      <c r="W1408" s="55">
        <f>N1408*O1408</f>
        <v>7.9403022353160102E-2</v>
      </c>
      <c r="X1408">
        <f t="shared" si="42"/>
        <v>50.723959829583492</v>
      </c>
      <c r="Y1408" s="77">
        <f t="shared" si="43"/>
        <v>5.6825282869872457E-3</v>
      </c>
    </row>
    <row r="1409" spans="3:25" x14ac:dyDescent="0.25">
      <c r="C1409" s="19" t="s">
        <v>2867</v>
      </c>
      <c r="D1409" s="6" t="s">
        <v>906</v>
      </c>
      <c r="E1409" s="6" t="s">
        <v>39</v>
      </c>
      <c r="F1409" s="48">
        <v>2.3505411258073798</v>
      </c>
      <c r="G1409" s="8">
        <v>10</v>
      </c>
      <c r="H1409" s="9">
        <v>0.33278015968357499</v>
      </c>
      <c r="I1409" s="40">
        <v>3</v>
      </c>
      <c r="J1409" s="7">
        <v>2</v>
      </c>
      <c r="K1409" s="9">
        <v>0.78425552922721797</v>
      </c>
      <c r="L1409" s="39">
        <v>1</v>
      </c>
      <c r="M1409" s="47">
        <v>0</v>
      </c>
      <c r="N1409" s="17">
        <v>7.9397785661498493E-2</v>
      </c>
      <c r="O1409" s="7">
        <f>Q1409/P1409/N1409</f>
        <v>1</v>
      </c>
      <c r="P1409" s="7">
        <v>3.8465585405353004</v>
      </c>
      <c r="Q1409" s="33">
        <v>0.30540823053582827</v>
      </c>
      <c r="R1409" s="38" t="s">
        <v>1675</v>
      </c>
      <c r="S1409" s="33" t="s">
        <v>1675</v>
      </c>
      <c r="T1409" s="45" t="s">
        <v>1675</v>
      </c>
      <c r="U1409" s="55">
        <f>RANK(Q1409,$Q$5:$Q$3209,0)</f>
        <v>1229</v>
      </c>
      <c r="V1409" s="55">
        <f>RANK(W1409,$W$5:$W$3209,0)</f>
        <v>1405</v>
      </c>
      <c r="W1409" s="55">
        <f>N1409*O1409</f>
        <v>7.9397785661498493E-2</v>
      </c>
      <c r="X1409">
        <f t="shared" si="42"/>
        <v>50.64455680723033</v>
      </c>
      <c r="Y1409" s="77">
        <f t="shared" si="43"/>
        <v>5.6736328868231016E-3</v>
      </c>
    </row>
    <row r="1410" spans="3:25" x14ac:dyDescent="0.25">
      <c r="C1410" s="19" t="s">
        <v>3068</v>
      </c>
      <c r="D1410" s="6" t="s">
        <v>1244</v>
      </c>
      <c r="E1410" s="6" t="s">
        <v>90</v>
      </c>
      <c r="F1410" s="48">
        <v>28.8123818720643</v>
      </c>
      <c r="G1410" s="8">
        <v>11.1753058933853</v>
      </c>
      <c r="H1410" s="9">
        <v>0.93729453428669796</v>
      </c>
      <c r="I1410" s="40">
        <v>0</v>
      </c>
      <c r="J1410" s="7">
        <v>47</v>
      </c>
      <c r="K1410" s="9">
        <v>1</v>
      </c>
      <c r="L1410" s="39">
        <v>0</v>
      </c>
      <c r="M1410" s="47">
        <v>0</v>
      </c>
      <c r="N1410" s="17">
        <v>7.9270217217824901E-2</v>
      </c>
      <c r="O1410" s="7">
        <f>Q1410/P1410/N1410</f>
        <v>1</v>
      </c>
      <c r="P1410" s="7">
        <v>2.4250805566401374</v>
      </c>
      <c r="Q1410" s="33">
        <v>0.19223666249558741</v>
      </c>
      <c r="R1410" s="38" t="s">
        <v>1675</v>
      </c>
      <c r="S1410" s="33" t="s">
        <v>1675</v>
      </c>
      <c r="T1410" s="45" t="s">
        <v>1676</v>
      </c>
      <c r="U1410" s="55">
        <f>RANK(Q1410,$Q$5:$Q$3209,0)</f>
        <v>1433</v>
      </c>
      <c r="V1410" s="55">
        <f>RANK(W1410,$W$5:$W$3209,0)</f>
        <v>1406</v>
      </c>
      <c r="W1410" s="55">
        <f>N1410*O1410</f>
        <v>7.9270217217824901E-2</v>
      </c>
      <c r="X1410">
        <f t="shared" si="42"/>
        <v>50.565159021568832</v>
      </c>
      <c r="Y1410" s="77">
        <f t="shared" si="43"/>
        <v>5.6647380733175819E-3</v>
      </c>
    </row>
    <row r="1411" spans="3:25" x14ac:dyDescent="0.25">
      <c r="C1411" s="19" t="s">
        <v>3090</v>
      </c>
      <c r="D1411" s="6" t="s">
        <v>265</v>
      </c>
      <c r="E1411" s="6" t="s">
        <v>204</v>
      </c>
      <c r="F1411" s="48">
        <v>11.923881051264541</v>
      </c>
      <c r="G1411" s="8">
        <v>72.313639840619999</v>
      </c>
      <c r="H1411" s="9">
        <v>0.83304891254470204</v>
      </c>
      <c r="I1411" s="40">
        <v>3</v>
      </c>
      <c r="J1411" s="7">
        <v>2</v>
      </c>
      <c r="K1411" s="9">
        <v>0.413434027426832</v>
      </c>
      <c r="L1411" s="39">
        <v>0.71016057219361695</v>
      </c>
      <c r="M1411" s="47">
        <v>0</v>
      </c>
      <c r="N1411" s="17">
        <v>7.9047504647821704E-2</v>
      </c>
      <c r="O1411" s="7">
        <f>Q1411/P1411/N1411</f>
        <v>1</v>
      </c>
      <c r="P1411" s="7">
        <v>2.3363605126472584</v>
      </c>
      <c r="Q1411" s="33">
        <v>0.18468346848247125</v>
      </c>
      <c r="R1411" s="38" t="s">
        <v>1675</v>
      </c>
      <c r="S1411" s="33" t="s">
        <v>1675</v>
      </c>
      <c r="T1411" s="45" t="s">
        <v>1676</v>
      </c>
      <c r="U1411" s="55">
        <f>RANK(Q1411,$Q$5:$Q$3209,0)</f>
        <v>1455</v>
      </c>
      <c r="V1411" s="55">
        <f>RANK(W1411,$W$5:$W$3209,0)</f>
        <v>1407</v>
      </c>
      <c r="W1411" s="55">
        <f>N1411*O1411</f>
        <v>7.9047504647821704E-2</v>
      </c>
      <c r="X1411">
        <f t="shared" si="42"/>
        <v>50.485888804351006</v>
      </c>
      <c r="Y1411" s="77">
        <f t="shared" si="43"/>
        <v>5.6558575511113252E-3</v>
      </c>
    </row>
    <row r="1412" spans="3:25" x14ac:dyDescent="0.25">
      <c r="C1412" s="19" t="s">
        <v>2847</v>
      </c>
      <c r="D1412" s="6" t="s">
        <v>944</v>
      </c>
      <c r="E1412" s="6" t="s">
        <v>144</v>
      </c>
      <c r="F1412" s="48">
        <v>0.38346339282420899</v>
      </c>
      <c r="G1412" s="8">
        <v>10</v>
      </c>
      <c r="H1412" s="9">
        <v>0.26172201714541599</v>
      </c>
      <c r="I1412" s="40">
        <v>0</v>
      </c>
      <c r="J1412" s="7">
        <v>2</v>
      </c>
      <c r="K1412" s="9">
        <v>0.14660350999956101</v>
      </c>
      <c r="L1412" s="39">
        <v>0</v>
      </c>
      <c r="M1412" s="47">
        <v>0</v>
      </c>
      <c r="N1412" s="17">
        <v>7.0263686966760804E-3</v>
      </c>
      <c r="O1412" s="7">
        <f>Q1412/P1412/N1412</f>
        <v>11.218349420457526</v>
      </c>
      <c r="P1412" s="7">
        <v>4.0467584967530481</v>
      </c>
      <c r="Q1412" s="33">
        <v>0.31898274065279858</v>
      </c>
      <c r="R1412" s="38" t="s">
        <v>1677</v>
      </c>
      <c r="S1412" s="33" t="s">
        <v>1677</v>
      </c>
      <c r="T1412" s="45" t="s">
        <v>1675</v>
      </c>
      <c r="U1412" s="55">
        <f>RANK(Q1412,$Q$5:$Q$3209,0)</f>
        <v>1209</v>
      </c>
      <c r="V1412" s="55">
        <f>RANK(W1412,$W$5:$W$3209,0)</f>
        <v>1408</v>
      </c>
      <c r="W1412" s="55">
        <f>N1412*O1412</f>
        <v>7.8824259196277016E-2</v>
      </c>
      <c r="X1412">
        <f t="shared" si="42"/>
        <v>50.406841299703181</v>
      </c>
      <c r="Y1412" s="77">
        <f t="shared" si="43"/>
        <v>5.6470019790564978E-3</v>
      </c>
    </row>
    <row r="1413" spans="3:25" x14ac:dyDescent="0.25">
      <c r="C1413" s="19" t="s">
        <v>3364</v>
      </c>
      <c r="D1413" s="6" t="s">
        <v>956</v>
      </c>
      <c r="E1413" s="6" t="s">
        <v>131</v>
      </c>
      <c r="F1413" s="48">
        <v>28.465993758351861</v>
      </c>
      <c r="G1413" s="8">
        <v>59.775634942834998</v>
      </c>
      <c r="H1413" s="9">
        <v>0.95279388945231802</v>
      </c>
      <c r="I1413" s="40">
        <v>1</v>
      </c>
      <c r="J1413" s="7">
        <v>23</v>
      </c>
      <c r="K1413" s="9">
        <v>0.70736623248473296</v>
      </c>
      <c r="L1413" s="39">
        <v>0.17928573373422799</v>
      </c>
      <c r="M1413" s="47">
        <v>1</v>
      </c>
      <c r="N1413" s="17">
        <v>7.8347545319094103E-2</v>
      </c>
      <c r="O1413" s="7">
        <f>Q1413/P1413/N1413</f>
        <v>1</v>
      </c>
      <c r="P1413" s="7">
        <v>1.3548401485098294</v>
      </c>
      <c r="Q1413" s="33">
        <v>0.10614839993550204</v>
      </c>
      <c r="R1413" s="38" t="s">
        <v>1675</v>
      </c>
      <c r="S1413" s="33" t="s">
        <v>1675</v>
      </c>
      <c r="T1413" s="45" t="s">
        <v>1677</v>
      </c>
      <c r="U1413" s="55">
        <f>RANK(Q1413,$Q$5:$Q$3209,0)</f>
        <v>1731</v>
      </c>
      <c r="V1413" s="55">
        <f>RANK(W1413,$W$5:$W$3209,0)</f>
        <v>1409</v>
      </c>
      <c r="W1413" s="55">
        <f>N1413*O1413</f>
        <v>7.8347545319094103E-2</v>
      </c>
      <c r="X1413">
        <f t="shared" si="42"/>
        <v>50.328017040506907</v>
      </c>
      <c r="Y1413" s="77">
        <f t="shared" si="43"/>
        <v>5.6381714168510129E-3</v>
      </c>
    </row>
    <row r="1414" spans="3:25" x14ac:dyDescent="0.25">
      <c r="C1414" s="19" t="s">
        <v>3151</v>
      </c>
      <c r="D1414" s="6" t="s">
        <v>990</v>
      </c>
      <c r="E1414" s="6" t="s">
        <v>90</v>
      </c>
      <c r="F1414" s="48">
        <v>25.930555689712101</v>
      </c>
      <c r="G1414" s="8">
        <v>26.9033823713091</v>
      </c>
      <c r="H1414" s="9">
        <v>0.96010845367078801</v>
      </c>
      <c r="I1414" s="40">
        <v>1</v>
      </c>
      <c r="J1414" s="7">
        <v>27</v>
      </c>
      <c r="K1414" s="9">
        <v>1</v>
      </c>
      <c r="L1414" s="39">
        <v>0</v>
      </c>
      <c r="M1414" s="47">
        <v>0</v>
      </c>
      <c r="N1414" s="17">
        <v>7.8332323740869597E-2</v>
      </c>
      <c r="O1414" s="7">
        <f>Q1414/P1414/N1414</f>
        <v>1</v>
      </c>
      <c r="P1414" s="7">
        <v>2.0789109910076742</v>
      </c>
      <c r="Q1414" s="33">
        <v>0.16284592877606519</v>
      </c>
      <c r="R1414" s="38" t="s">
        <v>1675</v>
      </c>
      <c r="S1414" s="33" t="s">
        <v>1675</v>
      </c>
      <c r="T1414" s="45" t="s">
        <v>1677</v>
      </c>
      <c r="U1414" s="55">
        <f>RANK(Q1414,$Q$5:$Q$3209,0)</f>
        <v>1516</v>
      </c>
      <c r="V1414" s="55">
        <f>RANK(W1414,$W$5:$W$3209,0)</f>
        <v>1410</v>
      </c>
      <c r="W1414" s="55">
        <f>N1414*O1414</f>
        <v>7.8332323740869597E-2</v>
      </c>
      <c r="X1414">
        <f t="shared" si="42"/>
        <v>50.24966949518781</v>
      </c>
      <c r="Y1414" s="77">
        <f t="shared" si="43"/>
        <v>5.6293942601781596E-3</v>
      </c>
    </row>
    <row r="1415" spans="3:25" x14ac:dyDescent="0.25">
      <c r="C1415" s="19" t="s">
        <v>2965</v>
      </c>
      <c r="D1415" s="6" t="s">
        <v>751</v>
      </c>
      <c r="E1415" s="6" t="s">
        <v>16</v>
      </c>
      <c r="F1415" s="48">
        <v>1.2634390223784899</v>
      </c>
      <c r="G1415" s="8">
        <v>35.926476968828801</v>
      </c>
      <c r="H1415" s="9">
        <v>0.24636150353913999</v>
      </c>
      <c r="I1415" s="40">
        <v>0</v>
      </c>
      <c r="J1415" s="7">
        <v>1</v>
      </c>
      <c r="K1415" s="9">
        <v>0.85576371962884301</v>
      </c>
      <c r="L1415" s="39">
        <v>1</v>
      </c>
      <c r="M1415" s="47">
        <v>1</v>
      </c>
      <c r="N1415" s="17">
        <v>7.8196025253507204E-2</v>
      </c>
      <c r="O1415" s="7">
        <f>Q1415/P1415/N1415</f>
        <v>1</v>
      </c>
      <c r="P1415" s="7">
        <v>3.1135425830084027</v>
      </c>
      <c r="Q1415" s="33">
        <v>0.24346665444879512</v>
      </c>
      <c r="R1415" s="38" t="s">
        <v>1675</v>
      </c>
      <c r="S1415" s="33" t="s">
        <v>1675</v>
      </c>
      <c r="T1415" s="45" t="s">
        <v>1675</v>
      </c>
      <c r="U1415" s="55">
        <f>RANK(Q1415,$Q$5:$Q$3209,0)</f>
        <v>1328</v>
      </c>
      <c r="V1415" s="55">
        <f>RANK(W1415,$W$5:$W$3209,0)</f>
        <v>1411</v>
      </c>
      <c r="W1415" s="55">
        <f>N1415*O1415</f>
        <v>7.8196025253507204E-2</v>
      </c>
      <c r="X1415">
        <f t="shared" ref="X1415:X1478" si="44">X1414-W1414</f>
        <v>50.171337171446943</v>
      </c>
      <c r="Y1415" s="77">
        <f t="shared" ref="Y1415:Y1478" si="45">X1415/$X$5</f>
        <v>5.6206188087556284E-3</v>
      </c>
    </row>
    <row r="1416" spans="3:25" x14ac:dyDescent="0.25">
      <c r="C1416" s="19" t="s">
        <v>2886</v>
      </c>
      <c r="D1416" s="6" t="s">
        <v>533</v>
      </c>
      <c r="E1416" s="6" t="s">
        <v>12</v>
      </c>
      <c r="F1416" s="48">
        <v>0.40055135206641401</v>
      </c>
      <c r="G1416" s="8">
        <v>47.860820975397097</v>
      </c>
      <c r="H1416" s="9">
        <v>0</v>
      </c>
      <c r="I1416" s="40">
        <v>1</v>
      </c>
      <c r="J1416" s="7">
        <v>4</v>
      </c>
      <c r="K1416" s="9">
        <v>0.90051277673642605</v>
      </c>
      <c r="L1416" s="39">
        <v>1</v>
      </c>
      <c r="M1416" s="47">
        <v>0</v>
      </c>
      <c r="N1416" s="17">
        <v>7.8151391265685197E-2</v>
      </c>
      <c r="O1416" s="7">
        <f>Q1416/P1416/N1416</f>
        <v>1</v>
      </c>
      <c r="P1416" s="7">
        <v>3.7079286346324412</v>
      </c>
      <c r="Q1416" s="33">
        <v>0.28977978151039779</v>
      </c>
      <c r="R1416" s="38" t="s">
        <v>1675</v>
      </c>
      <c r="S1416" s="33" t="s">
        <v>1675</v>
      </c>
      <c r="T1416" s="45" t="s">
        <v>1675</v>
      </c>
      <c r="U1416" s="55">
        <f>RANK(Q1416,$Q$5:$Q$3209,0)</f>
        <v>1248</v>
      </c>
      <c r="V1416" s="55">
        <f>RANK(W1416,$W$5:$W$3209,0)</f>
        <v>1412</v>
      </c>
      <c r="W1416" s="55">
        <f>N1416*O1416</f>
        <v>7.8151391265685197E-2</v>
      </c>
      <c r="X1416">
        <f t="shared" si="44"/>
        <v>50.093141146193439</v>
      </c>
      <c r="Y1416" s="77">
        <f t="shared" si="45"/>
        <v>5.6118586266459139E-3</v>
      </c>
    </row>
    <row r="1417" spans="3:25" x14ac:dyDescent="0.25">
      <c r="C1417" s="19" t="s">
        <v>3187</v>
      </c>
      <c r="D1417" s="6" t="s">
        <v>1488</v>
      </c>
      <c r="E1417" s="6" t="s">
        <v>863</v>
      </c>
      <c r="F1417" s="48">
        <v>36.621363547761703</v>
      </c>
      <c r="G1417" s="8">
        <v>13.383372501427999</v>
      </c>
      <c r="H1417" s="9">
        <v>0.99507758636286403</v>
      </c>
      <c r="I1417" s="40">
        <v>0</v>
      </c>
      <c r="J1417" s="7">
        <v>5</v>
      </c>
      <c r="K1417" s="9">
        <v>1</v>
      </c>
      <c r="L1417" s="39">
        <v>0</v>
      </c>
      <c r="M1417" s="47">
        <v>0</v>
      </c>
      <c r="N1417" s="17">
        <v>7.8024027152881106E-2</v>
      </c>
      <c r="O1417" s="7">
        <f>Q1417/P1417/N1417</f>
        <v>1</v>
      </c>
      <c r="P1417" s="7">
        <v>1.9195654142446432</v>
      </c>
      <c r="Q1417" s="33">
        <v>0.1497722240027555</v>
      </c>
      <c r="R1417" s="38" t="s">
        <v>1675</v>
      </c>
      <c r="S1417" s="33" t="s">
        <v>1675</v>
      </c>
      <c r="T1417" s="45" t="s">
        <v>1677</v>
      </c>
      <c r="U1417" s="55">
        <f>RANK(Q1417,$Q$5:$Q$3209,0)</f>
        <v>1552</v>
      </c>
      <c r="V1417" s="55">
        <f>RANK(W1417,$W$5:$W$3209,0)</f>
        <v>1413</v>
      </c>
      <c r="W1417" s="55">
        <f>N1417*O1417</f>
        <v>7.8024027152881106E-2</v>
      </c>
      <c r="X1417">
        <f t="shared" si="44"/>
        <v>50.014989754927754</v>
      </c>
      <c r="Y1417" s="77">
        <f t="shared" si="45"/>
        <v>5.6031034448141585E-3</v>
      </c>
    </row>
    <row r="1418" spans="3:25" x14ac:dyDescent="0.25">
      <c r="C1418" s="19" t="s">
        <v>3582</v>
      </c>
      <c r="D1418" s="6" t="s">
        <v>373</v>
      </c>
      <c r="E1418" s="6" t="s">
        <v>131</v>
      </c>
      <c r="F1418" s="48">
        <v>13.743979514436599</v>
      </c>
      <c r="G1418" s="8">
        <v>63.862180965920899</v>
      </c>
      <c r="H1418" s="9">
        <v>0.97005242701119698</v>
      </c>
      <c r="I1418" s="40">
        <v>10</v>
      </c>
      <c r="J1418" s="7">
        <v>15</v>
      </c>
      <c r="K1418" s="9">
        <v>1</v>
      </c>
      <c r="L1418" s="39">
        <v>0</v>
      </c>
      <c r="M1418" s="47">
        <v>0</v>
      </c>
      <c r="N1418" s="17">
        <v>7.7955236900885197E-2</v>
      </c>
      <c r="O1418" s="7">
        <f>Q1418/P1418/N1418</f>
        <v>1</v>
      </c>
      <c r="P1418" s="7">
        <v>1.00266218574806</v>
      </c>
      <c r="Q1418" s="33">
        <v>7.816276822154937E-2</v>
      </c>
      <c r="R1418" s="38" t="s">
        <v>1675</v>
      </c>
      <c r="S1418" s="33" t="s">
        <v>1675</v>
      </c>
      <c r="T1418" s="45" t="s">
        <v>1677</v>
      </c>
      <c r="U1418" s="55">
        <f>RANK(Q1418,$Q$5:$Q$3209,0)</f>
        <v>1953</v>
      </c>
      <c r="V1418" s="55">
        <f>RANK(W1418,$W$5:$W$3209,0)</f>
        <v>1414</v>
      </c>
      <c r="W1418" s="55">
        <f>N1418*O1418</f>
        <v>7.7955236900885197E-2</v>
      </c>
      <c r="X1418">
        <f t="shared" si="44"/>
        <v>49.936965727774876</v>
      </c>
      <c r="Y1418" s="77">
        <f t="shared" si="45"/>
        <v>5.5943625313907884E-3</v>
      </c>
    </row>
    <row r="1419" spans="3:25" x14ac:dyDescent="0.25">
      <c r="C1419" s="19" t="s">
        <v>2986</v>
      </c>
      <c r="D1419" s="6" t="s">
        <v>69</v>
      </c>
      <c r="E1419" s="6" t="s">
        <v>12</v>
      </c>
      <c r="F1419" s="48">
        <v>2.1759685738164891</v>
      </c>
      <c r="G1419" s="8">
        <v>69.266078441770105</v>
      </c>
      <c r="H1419" s="9">
        <v>1.1226986095077E-2</v>
      </c>
      <c r="I1419" s="40">
        <v>3</v>
      </c>
      <c r="J1419" s="7">
        <v>1</v>
      </c>
      <c r="K1419" s="9">
        <v>1</v>
      </c>
      <c r="L1419" s="39">
        <v>0.77901104123046405</v>
      </c>
      <c r="M1419" s="47">
        <v>0</v>
      </c>
      <c r="N1419" s="17">
        <v>7.7604212581172102E-2</v>
      </c>
      <c r="O1419" s="7">
        <f>Q1419/P1419/N1419</f>
        <v>1</v>
      </c>
      <c r="P1419" s="7">
        <v>2.9866829841542017</v>
      </c>
      <c r="Q1419" s="33">
        <v>0.23177918121487215</v>
      </c>
      <c r="R1419" s="38" t="s">
        <v>1675</v>
      </c>
      <c r="S1419" s="33" t="s">
        <v>1675</v>
      </c>
      <c r="T1419" s="45" t="s">
        <v>1676</v>
      </c>
      <c r="U1419" s="55">
        <f>RANK(Q1419,$Q$5:$Q$3209,0)</f>
        <v>1349</v>
      </c>
      <c r="V1419" s="55">
        <f>RANK(W1419,$W$5:$W$3209,0)</f>
        <v>1415</v>
      </c>
      <c r="W1419" s="55">
        <f>N1419*O1419</f>
        <v>7.7604212581172102E-2</v>
      </c>
      <c r="X1419">
        <f t="shared" si="44"/>
        <v>49.859010490873992</v>
      </c>
      <c r="Y1419" s="77">
        <f t="shared" si="45"/>
        <v>5.5856293244350153E-3</v>
      </c>
    </row>
    <row r="1420" spans="3:25" x14ac:dyDescent="0.25">
      <c r="C1420" s="19" t="s">
        <v>2954</v>
      </c>
      <c r="D1420" s="6" t="s">
        <v>751</v>
      </c>
      <c r="E1420" s="6" t="s">
        <v>16</v>
      </c>
      <c r="F1420" s="48">
        <v>4.22207266699297</v>
      </c>
      <c r="G1420" s="8">
        <v>28.8991461159872</v>
      </c>
      <c r="H1420" s="9">
        <v>0.60103257512553798</v>
      </c>
      <c r="I1420" s="40">
        <v>3</v>
      </c>
      <c r="J1420" s="7">
        <v>6</v>
      </c>
      <c r="K1420" s="9">
        <v>0.78124130217615095</v>
      </c>
      <c r="L1420" s="39">
        <v>0.39195404538513301</v>
      </c>
      <c r="M1420" s="47">
        <v>0</v>
      </c>
      <c r="N1420" s="17">
        <v>7.7592617490063603E-2</v>
      </c>
      <c r="O1420" s="7">
        <f>Q1420/P1420/N1420</f>
        <v>1</v>
      </c>
      <c r="P1420" s="7">
        <v>3.198853989994439</v>
      </c>
      <c r="Q1420" s="33">
        <v>0.24820745405220226</v>
      </c>
      <c r="R1420" s="38" t="s">
        <v>1675</v>
      </c>
      <c r="S1420" s="33" t="s">
        <v>1675</v>
      </c>
      <c r="T1420" s="45" t="s">
        <v>1675</v>
      </c>
      <c r="U1420" s="55">
        <f>RANK(Q1420,$Q$5:$Q$3209,0)</f>
        <v>1317</v>
      </c>
      <c r="V1420" s="55">
        <f>RANK(W1420,$W$5:$W$3209,0)</f>
        <v>1416</v>
      </c>
      <c r="W1420" s="55">
        <f>N1420*O1420</f>
        <v>7.7592617490063603E-2</v>
      </c>
      <c r="X1420">
        <f t="shared" si="44"/>
        <v>49.78140627829282</v>
      </c>
      <c r="Y1420" s="77">
        <f t="shared" si="45"/>
        <v>5.5769354422013839E-3</v>
      </c>
    </row>
    <row r="1421" spans="3:25" x14ac:dyDescent="0.25">
      <c r="C1421" s="19" t="s">
        <v>3154</v>
      </c>
      <c r="D1421" s="6" t="s">
        <v>745</v>
      </c>
      <c r="E1421" s="6" t="s">
        <v>204</v>
      </c>
      <c r="F1421" s="48">
        <v>27.661426659015198</v>
      </c>
      <c r="G1421" s="8">
        <v>57.946280757308898</v>
      </c>
      <c r="H1421" s="9">
        <v>0.69116724017201903</v>
      </c>
      <c r="I1421" s="40">
        <v>2</v>
      </c>
      <c r="J1421" s="7">
        <v>5</v>
      </c>
      <c r="K1421" s="9">
        <v>0.77945546348222094</v>
      </c>
      <c r="L1421" s="39">
        <v>0</v>
      </c>
      <c r="M1421" s="47">
        <v>0</v>
      </c>
      <c r="N1421" s="17">
        <v>7.7528040360459793E-2</v>
      </c>
      <c r="O1421" s="7">
        <f>Q1421/P1421/N1421</f>
        <v>1</v>
      </c>
      <c r="P1421" s="7">
        <v>2.093402636789373</v>
      </c>
      <c r="Q1421" s="33">
        <v>0.16229740411569946</v>
      </c>
      <c r="R1421" s="38" t="s">
        <v>1675</v>
      </c>
      <c r="S1421" s="33" t="s">
        <v>1675</v>
      </c>
      <c r="T1421" s="45" t="s">
        <v>1677</v>
      </c>
      <c r="U1421" s="55">
        <f>RANK(Q1421,$Q$5:$Q$3209,0)</f>
        <v>1519</v>
      </c>
      <c r="V1421" s="55">
        <f>RANK(W1421,$W$5:$W$3209,0)</f>
        <v>1417</v>
      </c>
      <c r="W1421" s="55">
        <f>N1421*O1421</f>
        <v>7.7528040360459793E-2</v>
      </c>
      <c r="X1421">
        <f t="shared" si="44"/>
        <v>49.703813660802759</v>
      </c>
      <c r="Y1421" s="77">
        <f t="shared" si="45"/>
        <v>5.5682428589482226E-3</v>
      </c>
    </row>
    <row r="1422" spans="3:25" x14ac:dyDescent="0.25">
      <c r="C1422" s="19" t="s">
        <v>3663</v>
      </c>
      <c r="D1422" s="6" t="s">
        <v>567</v>
      </c>
      <c r="E1422" s="6" t="s">
        <v>39</v>
      </c>
      <c r="F1422" s="48">
        <v>29.560850597080929</v>
      </c>
      <c r="G1422" s="8">
        <v>73.885900741796803</v>
      </c>
      <c r="H1422" s="9">
        <v>0.500582915023568</v>
      </c>
      <c r="I1422" s="40">
        <v>3</v>
      </c>
      <c r="J1422" s="7">
        <v>10</v>
      </c>
      <c r="K1422" s="9">
        <v>1</v>
      </c>
      <c r="L1422" s="39">
        <v>0.23038331907606699</v>
      </c>
      <c r="M1422" s="47">
        <v>0</v>
      </c>
      <c r="N1422" s="17">
        <v>7.7421802202512394E-2</v>
      </c>
      <c r="O1422" s="7">
        <f>Q1422/P1422/N1422</f>
        <v>1</v>
      </c>
      <c r="P1422" s="7">
        <v>0.91111601287118771</v>
      </c>
      <c r="Q1422" s="33">
        <v>7.0540243732054836E-2</v>
      </c>
      <c r="R1422" s="38" t="s">
        <v>1675</v>
      </c>
      <c r="S1422" s="33" t="s">
        <v>1675</v>
      </c>
      <c r="T1422" s="45" t="s">
        <v>1677</v>
      </c>
      <c r="U1422" s="55">
        <f>RANK(Q1422,$Q$5:$Q$3209,0)</f>
        <v>2035</v>
      </c>
      <c r="V1422" s="55">
        <f>RANK(W1422,$W$5:$W$3209,0)</f>
        <v>1418</v>
      </c>
      <c r="W1422" s="55">
        <f>N1422*O1422</f>
        <v>7.7421802202512394E-2</v>
      </c>
      <c r="X1422">
        <f t="shared" si="44"/>
        <v>49.626285620442296</v>
      </c>
      <c r="Y1422" s="77">
        <f t="shared" si="45"/>
        <v>5.5595575101729461E-3</v>
      </c>
    </row>
    <row r="1423" spans="3:25" x14ac:dyDescent="0.25">
      <c r="C1423" s="19" t="s">
        <v>2837</v>
      </c>
      <c r="D1423" s="6" t="s">
        <v>359</v>
      </c>
      <c r="E1423" s="6" t="s">
        <v>12</v>
      </c>
      <c r="F1423" s="48">
        <v>4.2652686893919807</v>
      </c>
      <c r="G1423" s="8">
        <v>10</v>
      </c>
      <c r="H1423" s="9">
        <v>0.28645702532270201</v>
      </c>
      <c r="I1423" s="40">
        <v>2</v>
      </c>
      <c r="J1423" s="7">
        <v>4</v>
      </c>
      <c r="K1423" s="9">
        <v>0.53647926936101498</v>
      </c>
      <c r="L1423" s="39">
        <v>0.97722280030104802</v>
      </c>
      <c r="M1423" s="47">
        <v>0</v>
      </c>
      <c r="N1423" s="17">
        <v>7.7391123865494807E-2</v>
      </c>
      <c r="O1423" s="7">
        <f>Q1423/P1423/N1423</f>
        <v>1</v>
      </c>
      <c r="P1423" s="7">
        <v>4.254813858612926</v>
      </c>
      <c r="Q1423" s="33">
        <v>0.32928482635653689</v>
      </c>
      <c r="R1423" s="38" t="s">
        <v>1675</v>
      </c>
      <c r="S1423" s="33" t="s">
        <v>1675</v>
      </c>
      <c r="T1423" s="45" t="s">
        <v>1675</v>
      </c>
      <c r="U1423" s="55">
        <f>RANK(Q1423,$Q$5:$Q$3209,0)</f>
        <v>1199</v>
      </c>
      <c r="V1423" s="55">
        <f>RANK(W1423,$W$5:$W$3209,0)</f>
        <v>1419</v>
      </c>
      <c r="W1423" s="55">
        <f>N1423*O1423</f>
        <v>7.7391123865494807E-2</v>
      </c>
      <c r="X1423">
        <f t="shared" si="44"/>
        <v>49.548863818239781</v>
      </c>
      <c r="Y1423" s="77">
        <f t="shared" si="45"/>
        <v>5.5508840630973744E-3</v>
      </c>
    </row>
    <row r="1424" spans="3:25" x14ac:dyDescent="0.25">
      <c r="C1424" s="19" t="s">
        <v>2852</v>
      </c>
      <c r="D1424" s="6" t="s">
        <v>629</v>
      </c>
      <c r="E1424" s="6" t="s">
        <v>39</v>
      </c>
      <c r="F1424" s="48">
        <v>2.1395510797805102</v>
      </c>
      <c r="G1424" s="8">
        <v>10</v>
      </c>
      <c r="H1424" s="9">
        <v>0.44977287171129998</v>
      </c>
      <c r="I1424" s="40">
        <v>1</v>
      </c>
      <c r="J1424" s="7">
        <v>0</v>
      </c>
      <c r="K1424" s="9">
        <v>0.59380246401604697</v>
      </c>
      <c r="L1424" s="39">
        <v>1</v>
      </c>
      <c r="M1424" s="47">
        <v>0</v>
      </c>
      <c r="N1424" s="17">
        <v>7.7289952223718594E-2</v>
      </c>
      <c r="O1424" s="7">
        <f>Q1424/P1424/N1424</f>
        <v>1</v>
      </c>
      <c r="P1424" s="7">
        <v>4.0673847035772157</v>
      </c>
      <c r="Q1424" s="33">
        <v>0.31436796941496681</v>
      </c>
      <c r="R1424" s="38" t="s">
        <v>1675</v>
      </c>
      <c r="S1424" s="33" t="s">
        <v>1675</v>
      </c>
      <c r="T1424" s="45" t="s">
        <v>1675</v>
      </c>
      <c r="U1424" s="55">
        <f>RANK(Q1424,$Q$5:$Q$3209,0)</f>
        <v>1214</v>
      </c>
      <c r="V1424" s="55">
        <f>RANK(W1424,$W$5:$W$3209,0)</f>
        <v>1420</v>
      </c>
      <c r="W1424" s="55">
        <f>N1424*O1424</f>
        <v>7.7289952223718594E-2</v>
      </c>
      <c r="X1424">
        <f t="shared" si="44"/>
        <v>49.471472694374285</v>
      </c>
      <c r="Y1424" s="77">
        <f t="shared" si="45"/>
        <v>5.5422140528693696E-3</v>
      </c>
    </row>
    <row r="1425" spans="3:25" x14ac:dyDescent="0.25">
      <c r="C1425" s="19" t="s">
        <v>3318</v>
      </c>
      <c r="D1425" s="6" t="s">
        <v>1018</v>
      </c>
      <c r="E1425" s="6" t="s">
        <v>863</v>
      </c>
      <c r="F1425" s="48">
        <v>46.349031846869899</v>
      </c>
      <c r="G1425" s="8">
        <v>12.908680931148499</v>
      </c>
      <c r="H1425" s="9">
        <v>0.87936134817658795</v>
      </c>
      <c r="I1425" s="40">
        <v>4</v>
      </c>
      <c r="J1425" s="7">
        <v>13</v>
      </c>
      <c r="K1425" s="9">
        <v>1</v>
      </c>
      <c r="L1425" s="39">
        <v>0</v>
      </c>
      <c r="M1425" s="47">
        <v>0</v>
      </c>
      <c r="N1425" s="17">
        <v>7.7202521921959602E-2</v>
      </c>
      <c r="O1425" s="7">
        <f>Q1425/P1425/N1425</f>
        <v>1</v>
      </c>
      <c r="P1425" s="7">
        <v>1.5015991969892462</v>
      </c>
      <c r="Q1425" s="33">
        <v>0.11592724492355921</v>
      </c>
      <c r="R1425" s="38" t="s">
        <v>1675</v>
      </c>
      <c r="S1425" s="33" t="s">
        <v>1675</v>
      </c>
      <c r="T1425" s="45" t="s">
        <v>1677</v>
      </c>
      <c r="U1425" s="55">
        <f>RANK(Q1425,$Q$5:$Q$3209,0)</f>
        <v>1685</v>
      </c>
      <c r="V1425" s="55">
        <f>RANK(W1425,$W$5:$W$3209,0)</f>
        <v>1421</v>
      </c>
      <c r="W1425" s="55">
        <f>N1425*O1425</f>
        <v>7.7202521921959602E-2</v>
      </c>
      <c r="X1425">
        <f t="shared" si="44"/>
        <v>49.394182742150569</v>
      </c>
      <c r="Y1425" s="77">
        <f t="shared" si="45"/>
        <v>5.5335553767469469E-3</v>
      </c>
    </row>
    <row r="1426" spans="3:25" x14ac:dyDescent="0.25">
      <c r="C1426" s="19" t="s">
        <v>3059</v>
      </c>
      <c r="D1426" s="6" t="s">
        <v>1360</v>
      </c>
      <c r="E1426" s="6" t="s">
        <v>16</v>
      </c>
      <c r="F1426" s="48">
        <v>17.8970774953439</v>
      </c>
      <c r="G1426" s="8">
        <v>13.4011557115839</v>
      </c>
      <c r="H1426" s="9">
        <v>0.99968251728711599</v>
      </c>
      <c r="I1426" s="40">
        <v>2</v>
      </c>
      <c r="J1426" s="7">
        <v>5</v>
      </c>
      <c r="K1426" s="9">
        <v>0.95778745031978096</v>
      </c>
      <c r="L1426" s="39">
        <v>0</v>
      </c>
      <c r="M1426" s="47">
        <v>0</v>
      </c>
      <c r="N1426" s="17">
        <v>7.7171638742486504E-2</v>
      </c>
      <c r="O1426" s="7">
        <f>Q1426/P1426/N1426</f>
        <v>1</v>
      </c>
      <c r="P1426" s="7">
        <v>2.5132625625741363</v>
      </c>
      <c r="Q1426" s="33">
        <v>0.19395259054398711</v>
      </c>
      <c r="R1426" s="38" t="s">
        <v>1675</v>
      </c>
      <c r="S1426" s="33" t="s">
        <v>1675</v>
      </c>
      <c r="T1426" s="45" t="s">
        <v>1676</v>
      </c>
      <c r="U1426" s="55">
        <f>RANK(Q1426,$Q$5:$Q$3209,0)</f>
        <v>1424</v>
      </c>
      <c r="V1426" s="55">
        <f>RANK(W1426,$W$5:$W$3209,0)</f>
        <v>1422</v>
      </c>
      <c r="W1426" s="55">
        <f>N1426*O1426</f>
        <v>7.7171638742486504E-2</v>
      </c>
      <c r="X1426">
        <f t="shared" si="44"/>
        <v>49.316980220228608</v>
      </c>
      <c r="Y1426" s="77">
        <f t="shared" si="45"/>
        <v>5.5249064953086244E-3</v>
      </c>
    </row>
    <row r="1427" spans="3:25" x14ac:dyDescent="0.25">
      <c r="C1427" s="19" t="s">
        <v>2941</v>
      </c>
      <c r="D1427" s="6" t="s">
        <v>1450</v>
      </c>
      <c r="E1427" s="6" t="s">
        <v>16</v>
      </c>
      <c r="F1427" s="48">
        <v>0.99995723972671502</v>
      </c>
      <c r="G1427" s="8">
        <v>10</v>
      </c>
      <c r="H1427" s="9">
        <v>0.36113605155999601</v>
      </c>
      <c r="I1427" s="40">
        <v>0</v>
      </c>
      <c r="J1427" s="7">
        <v>0</v>
      </c>
      <c r="K1427" s="9">
        <v>8.2470888472688603E-2</v>
      </c>
      <c r="L1427" s="39">
        <v>0</v>
      </c>
      <c r="M1427" s="47">
        <v>0</v>
      </c>
      <c r="N1427" s="17">
        <v>6.8594909393126296E-3</v>
      </c>
      <c r="O1427" s="7">
        <f>Q1427/P1427/N1427</f>
        <v>11.21834942045753</v>
      </c>
      <c r="P1427" s="7">
        <v>3.3007636573454113</v>
      </c>
      <c r="Q1427" s="33">
        <v>0.25400091355908272</v>
      </c>
      <c r="R1427" s="38" t="s">
        <v>1677</v>
      </c>
      <c r="S1427" s="33" t="s">
        <v>1677</v>
      </c>
      <c r="T1427" s="45" t="s">
        <v>1675</v>
      </c>
      <c r="U1427" s="55">
        <f>RANK(Q1427,$Q$5:$Q$3209,0)</f>
        <v>1304</v>
      </c>
      <c r="V1427" s="55">
        <f>RANK(W1427,$W$5:$W$3209,0)</f>
        <v>1423</v>
      </c>
      <c r="W1427" s="55">
        <f>N1427*O1427</f>
        <v>7.6952166203671513E-2</v>
      </c>
      <c r="X1427">
        <f t="shared" si="44"/>
        <v>49.239808581486123</v>
      </c>
      <c r="Y1427" s="77">
        <f t="shared" si="45"/>
        <v>5.5162610736660582E-3</v>
      </c>
    </row>
    <row r="1428" spans="3:25" x14ac:dyDescent="0.25">
      <c r="C1428" s="19" t="s">
        <v>2958</v>
      </c>
      <c r="D1428" s="6" t="s">
        <v>375</v>
      </c>
      <c r="E1428" s="6" t="s">
        <v>204</v>
      </c>
      <c r="F1428" s="48">
        <v>0.84617397192815902</v>
      </c>
      <c r="G1428" s="8">
        <v>10</v>
      </c>
      <c r="H1428" s="9">
        <v>0</v>
      </c>
      <c r="I1428" s="40">
        <v>0</v>
      </c>
      <c r="J1428" s="7">
        <v>0</v>
      </c>
      <c r="K1428" s="9">
        <v>0.37962573270954603</v>
      </c>
      <c r="L1428" s="39">
        <v>0</v>
      </c>
      <c r="M1428" s="47">
        <v>0</v>
      </c>
      <c r="N1428" s="17">
        <v>6.8579893920637904E-3</v>
      </c>
      <c r="O1428" s="7">
        <f>Q1428/P1428/N1428</f>
        <v>11.218349420457528</v>
      </c>
      <c r="P1428" s="7">
        <v>3.2112531094531604</v>
      </c>
      <c r="Q1428" s="33">
        <v>0.24705878982193075</v>
      </c>
      <c r="R1428" s="38" t="s">
        <v>1677</v>
      </c>
      <c r="S1428" s="33" t="s">
        <v>1677</v>
      </c>
      <c r="T1428" s="45" t="s">
        <v>1675</v>
      </c>
      <c r="U1428" s="55">
        <f>RANK(Q1428,$Q$5:$Q$3209,0)</f>
        <v>1321</v>
      </c>
      <c r="V1428" s="55">
        <f>RANK(W1428,$W$5:$W$3209,0)</f>
        <v>1424</v>
      </c>
      <c r="W1428" s="55">
        <f>N1428*O1428</f>
        <v>7.6935321321962694E-2</v>
      </c>
      <c r="X1428">
        <f t="shared" si="44"/>
        <v>49.162856415282455</v>
      </c>
      <c r="Y1428" s="77">
        <f t="shared" si="45"/>
        <v>5.5076402391991434E-3</v>
      </c>
    </row>
    <row r="1429" spans="3:25" x14ac:dyDescent="0.25">
      <c r="C1429" s="19" t="s">
        <v>3019</v>
      </c>
      <c r="D1429" s="6" t="s">
        <v>1466</v>
      </c>
      <c r="E1429" s="6" t="s">
        <v>39</v>
      </c>
      <c r="F1429" s="48">
        <v>24.863915994722198</v>
      </c>
      <c r="G1429" s="8">
        <v>16.6580751689743</v>
      </c>
      <c r="H1429" s="9">
        <v>0.98221077440197901</v>
      </c>
      <c r="I1429" s="40">
        <v>2</v>
      </c>
      <c r="J1429" s="7">
        <v>4</v>
      </c>
      <c r="K1429" s="9">
        <v>0.96565642063675405</v>
      </c>
      <c r="L1429" s="39">
        <v>0</v>
      </c>
      <c r="M1429" s="47">
        <v>0</v>
      </c>
      <c r="N1429" s="17">
        <v>7.6799460188843496E-2</v>
      </c>
      <c r="O1429" s="7">
        <f>Q1429/P1429/N1429</f>
        <v>1</v>
      </c>
      <c r="P1429" s="7">
        <v>2.7864756178443795</v>
      </c>
      <c r="Q1429" s="33">
        <v>0.2139998232798225</v>
      </c>
      <c r="R1429" s="38" t="s">
        <v>1675</v>
      </c>
      <c r="S1429" s="33" t="s">
        <v>1675</v>
      </c>
      <c r="T1429" s="45" t="s">
        <v>1676</v>
      </c>
      <c r="U1429" s="55">
        <f>RANK(Q1429,$Q$5:$Q$3209,0)</f>
        <v>1383</v>
      </c>
      <c r="V1429" s="55">
        <f>RANK(W1429,$W$5:$W$3209,0)</f>
        <v>1425</v>
      </c>
      <c r="W1429" s="55">
        <f>N1429*O1429</f>
        <v>7.6799460188843496E-2</v>
      </c>
      <c r="X1429">
        <f t="shared" si="44"/>
        <v>49.085921093960494</v>
      </c>
      <c r="Y1429" s="77">
        <f t="shared" si="45"/>
        <v>5.4990212918387769E-3</v>
      </c>
    </row>
    <row r="1430" spans="3:25" x14ac:dyDescent="0.25">
      <c r="C1430" s="19" t="s">
        <v>2995</v>
      </c>
      <c r="D1430" s="6" t="s">
        <v>1086</v>
      </c>
      <c r="E1430" s="6" t="s">
        <v>126</v>
      </c>
      <c r="F1430" s="48">
        <v>18.005131348333151</v>
      </c>
      <c r="G1430" s="8">
        <v>18.351507987853999</v>
      </c>
      <c r="H1430" s="9">
        <v>0.89754815024196799</v>
      </c>
      <c r="I1430" s="40">
        <v>0</v>
      </c>
      <c r="J1430" s="7">
        <v>8</v>
      </c>
      <c r="K1430" s="9">
        <v>0.999999999999997</v>
      </c>
      <c r="L1430" s="39">
        <v>0.552546915305549</v>
      </c>
      <c r="M1430" s="47">
        <v>1</v>
      </c>
      <c r="N1430" s="17">
        <v>7.6728200540640099E-2</v>
      </c>
      <c r="O1430" s="7">
        <f>Q1430/P1430/N1430</f>
        <v>1</v>
      </c>
      <c r="P1430" s="7">
        <v>2.9429472849757579</v>
      </c>
      <c r="Q1430" s="33">
        <v>0.22580704946215224</v>
      </c>
      <c r="R1430" s="38" t="s">
        <v>1675</v>
      </c>
      <c r="S1430" s="33" t="s">
        <v>1675</v>
      </c>
      <c r="T1430" s="45" t="s">
        <v>1676</v>
      </c>
      <c r="U1430" s="55">
        <f>RANK(Q1430,$Q$5:$Q$3209,0)</f>
        <v>1358</v>
      </c>
      <c r="V1430" s="55">
        <f>RANK(W1430,$W$5:$W$3209,0)</f>
        <v>1426</v>
      </c>
      <c r="W1430" s="55">
        <f>N1430*O1430</f>
        <v>7.6728200540640099E-2</v>
      </c>
      <c r="X1430">
        <f t="shared" si="44"/>
        <v>49.009121633771649</v>
      </c>
      <c r="Y1430" s="77">
        <f t="shared" si="45"/>
        <v>5.4904175647950944E-3</v>
      </c>
    </row>
    <row r="1431" spans="3:25" x14ac:dyDescent="0.25">
      <c r="C1431" s="19" t="s">
        <v>2935</v>
      </c>
      <c r="D1431" s="6" t="s">
        <v>101</v>
      </c>
      <c r="E1431" s="6" t="s">
        <v>28</v>
      </c>
      <c r="F1431" s="48">
        <v>17.325969298019697</v>
      </c>
      <c r="G1431" s="8">
        <v>69.220638943980802</v>
      </c>
      <c r="H1431" s="9">
        <v>0.627035302228929</v>
      </c>
      <c r="I1431" s="40">
        <v>1</v>
      </c>
      <c r="J1431" s="7">
        <v>9</v>
      </c>
      <c r="K1431" s="9">
        <v>0.91539320000676405</v>
      </c>
      <c r="L1431" s="39">
        <v>1.48533651700982E-2</v>
      </c>
      <c r="M1431" s="47">
        <v>1</v>
      </c>
      <c r="N1431" s="17">
        <v>7.66886780257265E-2</v>
      </c>
      <c r="O1431" s="7">
        <f>Q1431/P1431/N1431</f>
        <v>1</v>
      </c>
      <c r="P1431" s="7">
        <v>3.3812572351539409</v>
      </c>
      <c r="Q1431" s="33">
        <v>0.25930414742887875</v>
      </c>
      <c r="R1431" s="38" t="s">
        <v>1675</v>
      </c>
      <c r="S1431" s="33" t="s">
        <v>1675</v>
      </c>
      <c r="T1431" s="45" t="s">
        <v>1675</v>
      </c>
      <c r="U1431" s="55">
        <f>RANK(Q1431,$Q$5:$Q$3209,0)</f>
        <v>1298</v>
      </c>
      <c r="V1431" s="55">
        <f>RANK(W1431,$W$5:$W$3209,0)</f>
        <v>1427</v>
      </c>
      <c r="W1431" s="55">
        <f>N1431*O1431</f>
        <v>7.66886780257265E-2</v>
      </c>
      <c r="X1431">
        <f t="shared" si="44"/>
        <v>48.932393433231006</v>
      </c>
      <c r="Y1431" s="77">
        <f t="shared" si="45"/>
        <v>5.481821820861721E-3</v>
      </c>
    </row>
    <row r="1432" spans="3:25" x14ac:dyDescent="0.25">
      <c r="C1432" s="19" t="s">
        <v>3130</v>
      </c>
      <c r="D1432" s="6" t="s">
        <v>1094</v>
      </c>
      <c r="E1432" s="6" t="s">
        <v>90</v>
      </c>
      <c r="F1432" s="48">
        <v>22.912109755225501</v>
      </c>
      <c r="G1432" s="8">
        <v>21.3200835496468</v>
      </c>
      <c r="H1432" s="9">
        <v>0.69835176392466103</v>
      </c>
      <c r="I1432" s="40">
        <v>0</v>
      </c>
      <c r="J1432" s="7">
        <v>15</v>
      </c>
      <c r="K1432" s="9">
        <v>0.96150673195145597</v>
      </c>
      <c r="L1432" s="39">
        <v>0</v>
      </c>
      <c r="M1432" s="47">
        <v>0</v>
      </c>
      <c r="N1432" s="17">
        <v>7.6647980957503206E-2</v>
      </c>
      <c r="O1432" s="7">
        <f>Q1432/P1432/N1432</f>
        <v>1</v>
      </c>
      <c r="P1432" s="7">
        <v>2.237433016446905</v>
      </c>
      <c r="Q1432" s="33">
        <v>0.17149472323831133</v>
      </c>
      <c r="R1432" s="38" t="s">
        <v>1675</v>
      </c>
      <c r="S1432" s="33" t="s">
        <v>1675</v>
      </c>
      <c r="T1432" s="45" t="s">
        <v>1676</v>
      </c>
      <c r="U1432" s="55">
        <f>RANK(Q1432,$Q$5:$Q$3209,0)</f>
        <v>1495</v>
      </c>
      <c r="V1432" s="55">
        <f>RANK(W1432,$W$5:$W$3209,0)</f>
        <v>1428</v>
      </c>
      <c r="W1432" s="55">
        <f>N1432*O1432</f>
        <v>7.6647980957503206E-2</v>
      </c>
      <c r="X1432">
        <f t="shared" si="44"/>
        <v>48.855704755205281</v>
      </c>
      <c r="Y1432" s="77">
        <f t="shared" si="45"/>
        <v>5.47323050457575E-3</v>
      </c>
    </row>
    <row r="1433" spans="3:25" x14ac:dyDescent="0.25">
      <c r="C1433" s="19" t="s">
        <v>2992</v>
      </c>
      <c r="D1433" s="6" t="s">
        <v>1526</v>
      </c>
      <c r="E1433" s="6" t="s">
        <v>16</v>
      </c>
      <c r="F1433" s="48">
        <v>40.581532837603099</v>
      </c>
      <c r="G1433" s="8">
        <v>16.4910959485203</v>
      </c>
      <c r="H1433" s="9">
        <v>0.85220903625337596</v>
      </c>
      <c r="I1433" s="40">
        <v>7</v>
      </c>
      <c r="J1433" s="7">
        <v>11</v>
      </c>
      <c r="K1433" s="9">
        <v>0.990353356104271</v>
      </c>
      <c r="L1433" s="39">
        <v>0</v>
      </c>
      <c r="M1433" s="47">
        <v>0</v>
      </c>
      <c r="N1433" s="17">
        <v>7.6505156825903198E-2</v>
      </c>
      <c r="O1433" s="7">
        <f>Q1433/P1433/N1433</f>
        <v>1</v>
      </c>
      <c r="P1433" s="7">
        <v>2.9612446486833477</v>
      </c>
      <c r="Q1433" s="33">
        <v>0.22655048624738613</v>
      </c>
      <c r="R1433" s="38" t="s">
        <v>1675</v>
      </c>
      <c r="S1433" s="33" t="s">
        <v>1675</v>
      </c>
      <c r="T1433" s="45" t="s">
        <v>1676</v>
      </c>
      <c r="U1433" s="55">
        <f>RANK(Q1433,$Q$5:$Q$3209,0)</f>
        <v>1355</v>
      </c>
      <c r="V1433" s="55">
        <f>RANK(W1433,$W$5:$W$3209,0)</f>
        <v>1429</v>
      </c>
      <c r="W1433" s="55">
        <f>N1433*O1433</f>
        <v>7.6505156825903198E-2</v>
      </c>
      <c r="X1433">
        <f t="shared" si="44"/>
        <v>48.779056774247778</v>
      </c>
      <c r="Y1433" s="77">
        <f t="shared" si="45"/>
        <v>5.4646437475206061E-3</v>
      </c>
    </row>
    <row r="1434" spans="3:25" x14ac:dyDescent="0.25">
      <c r="C1434" s="19" t="s">
        <v>3458</v>
      </c>
      <c r="D1434" s="6" t="s">
        <v>733</v>
      </c>
      <c r="E1434" s="6" t="s">
        <v>39</v>
      </c>
      <c r="F1434" s="48">
        <v>31.488184448952563</v>
      </c>
      <c r="G1434" s="8">
        <v>39.838982251804502</v>
      </c>
      <c r="H1434" s="9">
        <v>0.957821977342042</v>
      </c>
      <c r="I1434" s="40">
        <v>4</v>
      </c>
      <c r="J1434" s="7">
        <v>1</v>
      </c>
      <c r="K1434" s="9">
        <v>0.977074571981425</v>
      </c>
      <c r="L1434" s="39">
        <v>9.2459806019253906E-3</v>
      </c>
      <c r="M1434" s="47">
        <v>0</v>
      </c>
      <c r="N1434" s="17">
        <v>7.6439139257829997E-2</v>
      </c>
      <c r="O1434" s="7">
        <f>Q1434/P1434/N1434</f>
        <v>1</v>
      </c>
      <c r="P1434" s="7">
        <v>1.1851437367611004</v>
      </c>
      <c r="Q1434" s="33">
        <v>9.0591367134826767E-2</v>
      </c>
      <c r="R1434" s="38" t="s">
        <v>1675</v>
      </c>
      <c r="S1434" s="33" t="s">
        <v>1675</v>
      </c>
      <c r="T1434" s="45" t="s">
        <v>1677</v>
      </c>
      <c r="U1434" s="55">
        <f>RANK(Q1434,$Q$5:$Q$3209,0)</f>
        <v>1826</v>
      </c>
      <c r="V1434" s="55">
        <f>RANK(W1434,$W$5:$W$3209,0)</f>
        <v>1430</v>
      </c>
      <c r="W1434" s="55">
        <f>N1434*O1434</f>
        <v>7.6439139257829997E-2</v>
      </c>
      <c r="X1434">
        <f t="shared" si="44"/>
        <v>48.702551617421875</v>
      </c>
      <c r="Y1434" s="77">
        <f t="shared" si="45"/>
        <v>5.4560729908363064E-3</v>
      </c>
    </row>
    <row r="1435" spans="3:25" x14ac:dyDescent="0.25">
      <c r="C1435" s="19" t="s">
        <v>3004</v>
      </c>
      <c r="D1435" s="6" t="s">
        <v>473</v>
      </c>
      <c r="E1435" s="6" t="s">
        <v>131</v>
      </c>
      <c r="F1435" s="48">
        <v>4.4543172503920099</v>
      </c>
      <c r="G1435" s="8">
        <v>54.341966828396302</v>
      </c>
      <c r="H1435" s="9">
        <v>1</v>
      </c>
      <c r="I1435" s="40">
        <v>6</v>
      </c>
      <c r="J1435" s="7">
        <v>8</v>
      </c>
      <c r="K1435" s="9">
        <v>0.95129318416275899</v>
      </c>
      <c r="L1435" s="39">
        <v>0</v>
      </c>
      <c r="M1435" s="47">
        <v>0</v>
      </c>
      <c r="N1435" s="17">
        <v>7.6393290205302694E-2</v>
      </c>
      <c r="O1435" s="7">
        <f>Q1435/P1435/N1435</f>
        <v>1</v>
      </c>
      <c r="P1435" s="7">
        <v>2.9037774618828367</v>
      </c>
      <c r="Q1435" s="33">
        <v>0.22182911433723282</v>
      </c>
      <c r="R1435" s="38" t="s">
        <v>1675</v>
      </c>
      <c r="S1435" s="33" t="s">
        <v>1675</v>
      </c>
      <c r="T1435" s="45" t="s">
        <v>1676</v>
      </c>
      <c r="U1435" s="55">
        <f>RANK(Q1435,$Q$5:$Q$3209,0)</f>
        <v>1368</v>
      </c>
      <c r="V1435" s="55">
        <f>RANK(W1435,$W$5:$W$3209,0)</f>
        <v>1431</v>
      </c>
      <c r="W1435" s="55">
        <f>N1435*O1435</f>
        <v>7.6393290205302694E-2</v>
      </c>
      <c r="X1435">
        <f t="shared" si="44"/>
        <v>48.626112478164046</v>
      </c>
      <c r="Y1435" s="77">
        <f t="shared" si="45"/>
        <v>5.4475096300000284E-3</v>
      </c>
    </row>
    <row r="1436" spans="3:25" x14ac:dyDescent="0.25">
      <c r="C1436" s="19" t="s">
        <v>3048</v>
      </c>
      <c r="D1436" s="6" t="s">
        <v>200</v>
      </c>
      <c r="E1436" s="6" t="s">
        <v>27</v>
      </c>
      <c r="F1436" s="48">
        <v>0.25335246216857998</v>
      </c>
      <c r="G1436" s="8">
        <v>10</v>
      </c>
      <c r="H1436" s="9">
        <v>0.27937601182211003</v>
      </c>
      <c r="I1436" s="40">
        <v>0</v>
      </c>
      <c r="J1436" s="7">
        <v>0</v>
      </c>
      <c r="K1436" s="9">
        <v>1</v>
      </c>
      <c r="L1436" s="39">
        <v>1</v>
      </c>
      <c r="M1436" s="47">
        <v>0</v>
      </c>
      <c r="N1436" s="17">
        <v>7.6303075535629497E-2</v>
      </c>
      <c r="O1436" s="7">
        <f>Q1436/P1436/N1436</f>
        <v>1</v>
      </c>
      <c r="P1436" s="7">
        <v>2.6324216250544632</v>
      </c>
      <c r="Q1436" s="33">
        <v>0.20086186609815526</v>
      </c>
      <c r="R1436" s="38" t="s">
        <v>1675</v>
      </c>
      <c r="S1436" s="33" t="s">
        <v>1675</v>
      </c>
      <c r="T1436" s="45" t="s">
        <v>1676</v>
      </c>
      <c r="U1436" s="55">
        <f>RANK(Q1436,$Q$5:$Q$3209,0)</f>
        <v>1413</v>
      </c>
      <c r="V1436" s="55">
        <f>RANK(W1436,$W$5:$W$3209,0)</f>
        <v>1432</v>
      </c>
      <c r="W1436" s="55">
        <f>N1436*O1436</f>
        <v>7.6303075535629497E-2</v>
      </c>
      <c r="X1436">
        <f t="shared" si="44"/>
        <v>48.549719187958743</v>
      </c>
      <c r="Y1436" s="77">
        <f t="shared" si="45"/>
        <v>5.4389514055635663E-3</v>
      </c>
    </row>
    <row r="1437" spans="3:25" x14ac:dyDescent="0.25">
      <c r="C1437" s="19" t="s">
        <v>3194</v>
      </c>
      <c r="D1437" s="6" t="s">
        <v>972</v>
      </c>
      <c r="E1437" s="6" t="s">
        <v>90</v>
      </c>
      <c r="F1437" s="48">
        <v>12.7115146643825</v>
      </c>
      <c r="G1437" s="8">
        <v>39.898545993011297</v>
      </c>
      <c r="H1437" s="9">
        <v>0.692240661951949</v>
      </c>
      <c r="I1437" s="40">
        <v>2</v>
      </c>
      <c r="J1437" s="7">
        <v>12</v>
      </c>
      <c r="K1437" s="9">
        <v>1</v>
      </c>
      <c r="L1437" s="39">
        <v>0</v>
      </c>
      <c r="M1437" s="47">
        <v>0</v>
      </c>
      <c r="N1437" s="17">
        <v>7.5983385853195806E-2</v>
      </c>
      <c r="O1437" s="7">
        <f>Q1437/P1437/N1437</f>
        <v>1</v>
      </c>
      <c r="P1437" s="7">
        <v>1.9512806756549199</v>
      </c>
      <c r="Q1437" s="33">
        <v>0.14826491248617241</v>
      </c>
      <c r="R1437" s="38" t="s">
        <v>1675</v>
      </c>
      <c r="S1437" s="33" t="s">
        <v>1675</v>
      </c>
      <c r="T1437" s="45" t="s">
        <v>1677</v>
      </c>
      <c r="U1437" s="55">
        <f>RANK(Q1437,$Q$5:$Q$3209,0)</f>
        <v>1559</v>
      </c>
      <c r="V1437" s="55">
        <f>RANK(W1437,$W$5:$W$3209,0)</f>
        <v>1433</v>
      </c>
      <c r="W1437" s="55">
        <f>N1437*O1437</f>
        <v>7.5983385853195806E-2</v>
      </c>
      <c r="X1437">
        <f t="shared" si="44"/>
        <v>48.473416112423116</v>
      </c>
      <c r="Y1437" s="77">
        <f t="shared" si="45"/>
        <v>5.4304032877397204E-3</v>
      </c>
    </row>
    <row r="1438" spans="3:25" x14ac:dyDescent="0.25">
      <c r="C1438" s="19" t="s">
        <v>2808</v>
      </c>
      <c r="D1438" s="6" t="s">
        <v>63</v>
      </c>
      <c r="E1438" s="6" t="s">
        <v>12</v>
      </c>
      <c r="F1438" s="48">
        <v>4.8403464915322196</v>
      </c>
      <c r="G1438" s="8">
        <v>17.286450850452901</v>
      </c>
      <c r="H1438" s="9">
        <v>1.41767989946127E-2</v>
      </c>
      <c r="I1438" s="40">
        <v>0</v>
      </c>
      <c r="J1438" s="7">
        <v>4</v>
      </c>
      <c r="K1438" s="9">
        <v>0.813671659941265</v>
      </c>
      <c r="L1438" s="39">
        <v>1</v>
      </c>
      <c r="M1438" s="47">
        <v>0</v>
      </c>
      <c r="N1438" s="17">
        <v>7.5976337345119799E-2</v>
      </c>
      <c r="O1438" s="7">
        <f>Q1438/P1438/N1438</f>
        <v>1</v>
      </c>
      <c r="P1438" s="7">
        <v>4.8386298178052076</v>
      </c>
      <c r="Q1438" s="33">
        <v>0.36762137132572398</v>
      </c>
      <c r="R1438" s="38" t="s">
        <v>1675</v>
      </c>
      <c r="S1438" s="33" t="s">
        <v>1675</v>
      </c>
      <c r="T1438" s="45" t="s">
        <v>1675</v>
      </c>
      <c r="U1438" s="55">
        <f>RANK(Q1438,$Q$5:$Q$3209,0)</f>
        <v>1167</v>
      </c>
      <c r="V1438" s="55">
        <f>RANK(W1438,$W$5:$W$3209,0)</f>
        <v>1434</v>
      </c>
      <c r="W1438" s="55">
        <f>N1438*O1438</f>
        <v>7.5976337345119799E-2</v>
      </c>
      <c r="X1438">
        <f t="shared" si="44"/>
        <v>48.397432726569917</v>
      </c>
      <c r="Y1438" s="77">
        <f t="shared" si="45"/>
        <v>5.4218909842661247E-3</v>
      </c>
    </row>
    <row r="1439" spans="3:25" x14ac:dyDescent="0.25">
      <c r="C1439" s="19" t="s">
        <v>3269</v>
      </c>
      <c r="D1439" s="6" t="s">
        <v>1088</v>
      </c>
      <c r="E1439" s="6" t="s">
        <v>39</v>
      </c>
      <c r="F1439" s="48">
        <v>30.969191724807001</v>
      </c>
      <c r="G1439" s="8">
        <v>56.911680531701499</v>
      </c>
      <c r="H1439" s="9">
        <v>1</v>
      </c>
      <c r="I1439" s="40">
        <v>0</v>
      </c>
      <c r="J1439" s="7">
        <v>21</v>
      </c>
      <c r="K1439" s="9">
        <v>1</v>
      </c>
      <c r="L1439" s="39">
        <v>0</v>
      </c>
      <c r="M1439" s="47">
        <v>0</v>
      </c>
      <c r="N1439" s="17">
        <v>7.5876192937064907E-2</v>
      </c>
      <c r="O1439" s="7">
        <f>Q1439/P1439/N1439</f>
        <v>1</v>
      </c>
      <c r="P1439" s="7">
        <v>1.6763564578650216</v>
      </c>
      <c r="Q1439" s="33">
        <v>0.12719554602826111</v>
      </c>
      <c r="R1439" s="38" t="s">
        <v>1675</v>
      </c>
      <c r="S1439" s="33" t="s">
        <v>1675</v>
      </c>
      <c r="T1439" s="45" t="s">
        <v>1677</v>
      </c>
      <c r="U1439" s="55">
        <f>RANK(Q1439,$Q$5:$Q$3209,0)</f>
        <v>1635</v>
      </c>
      <c r="V1439" s="55">
        <f>RANK(W1439,$W$5:$W$3209,0)</f>
        <v>1435</v>
      </c>
      <c r="W1439" s="55">
        <f>N1439*O1439</f>
        <v>7.5876192937064907E-2</v>
      </c>
      <c r="X1439">
        <f t="shared" si="44"/>
        <v>48.321456389224799</v>
      </c>
      <c r="Y1439" s="77">
        <f t="shared" si="45"/>
        <v>5.4133794704262E-3</v>
      </c>
    </row>
    <row r="1440" spans="3:25" x14ac:dyDescent="0.25">
      <c r="C1440" s="19" t="s">
        <v>3179</v>
      </c>
      <c r="D1440" s="6" t="s">
        <v>803</v>
      </c>
      <c r="E1440" s="6" t="s">
        <v>16</v>
      </c>
      <c r="F1440" s="48">
        <v>18.749303550849898</v>
      </c>
      <c r="G1440" s="8">
        <v>21.016135528181199</v>
      </c>
      <c r="H1440" s="9">
        <v>0.63901525658443303</v>
      </c>
      <c r="I1440" s="40">
        <v>1</v>
      </c>
      <c r="J1440" s="7">
        <v>8</v>
      </c>
      <c r="K1440" s="9">
        <v>1</v>
      </c>
      <c r="L1440" s="39">
        <v>0</v>
      </c>
      <c r="M1440" s="47">
        <v>0</v>
      </c>
      <c r="N1440" s="17">
        <v>7.5763550426837703E-2</v>
      </c>
      <c r="O1440" s="7">
        <f>Q1440/P1440/N1440</f>
        <v>1</v>
      </c>
      <c r="P1440" s="7">
        <v>2.0292158600789447</v>
      </c>
      <c r="Q1440" s="33">
        <v>0.15374059814202998</v>
      </c>
      <c r="R1440" s="38" t="s">
        <v>1675</v>
      </c>
      <c r="S1440" s="33" t="s">
        <v>1675</v>
      </c>
      <c r="T1440" s="45" t="s">
        <v>1677</v>
      </c>
      <c r="U1440" s="55">
        <f>RANK(Q1440,$Q$5:$Q$3209,0)</f>
        <v>1544</v>
      </c>
      <c r="V1440" s="55">
        <f>RANK(W1440,$W$5:$W$3209,0)</f>
        <v>1436</v>
      </c>
      <c r="W1440" s="55">
        <f>N1440*O1440</f>
        <v>7.5763550426837703E-2</v>
      </c>
      <c r="X1440">
        <f t="shared" si="44"/>
        <v>48.245580196287733</v>
      </c>
      <c r="Y1440" s="77">
        <f t="shared" si="45"/>
        <v>5.40487917561242E-3</v>
      </c>
    </row>
    <row r="1441" spans="3:25" x14ac:dyDescent="0.25">
      <c r="C1441" s="19" t="s">
        <v>3342</v>
      </c>
      <c r="D1441" s="6" t="s">
        <v>1046</v>
      </c>
      <c r="E1441" s="6" t="s">
        <v>27</v>
      </c>
      <c r="F1441" s="48">
        <v>47.046771167850203</v>
      </c>
      <c r="G1441" s="8">
        <v>56.1396959396372</v>
      </c>
      <c r="H1441" s="9">
        <v>0.99687650890016899</v>
      </c>
      <c r="I1441" s="40">
        <v>2</v>
      </c>
      <c r="J1441" s="7">
        <v>26</v>
      </c>
      <c r="K1441" s="9">
        <v>1</v>
      </c>
      <c r="L1441" s="39">
        <v>0</v>
      </c>
      <c r="M1441" s="47">
        <v>0</v>
      </c>
      <c r="N1441" s="17">
        <v>7.5176121476931396E-2</v>
      </c>
      <c r="O1441" s="7">
        <f>Q1441/P1441/N1441</f>
        <v>1</v>
      </c>
      <c r="P1441" s="7">
        <v>1.4633543856510474</v>
      </c>
      <c r="Q1441" s="33">
        <v>0.11000930705950344</v>
      </c>
      <c r="R1441" s="38" t="s">
        <v>1675</v>
      </c>
      <c r="S1441" s="33" t="s">
        <v>1675</v>
      </c>
      <c r="T1441" s="45" t="s">
        <v>1677</v>
      </c>
      <c r="U1441" s="55">
        <f>RANK(Q1441,$Q$5:$Q$3209,0)</f>
        <v>1709</v>
      </c>
      <c r="V1441" s="55">
        <f>RANK(W1441,$W$5:$W$3209,0)</f>
        <v>1437</v>
      </c>
      <c r="W1441" s="55">
        <f>N1441*O1441</f>
        <v>7.5176121476931396E-2</v>
      </c>
      <c r="X1441">
        <f t="shared" si="44"/>
        <v>48.169816645860898</v>
      </c>
      <c r="Y1441" s="77">
        <f t="shared" si="45"/>
        <v>5.3963914999682174E-3</v>
      </c>
    </row>
    <row r="1442" spans="3:25" x14ac:dyDescent="0.25">
      <c r="C1442" s="19" t="s">
        <v>3439</v>
      </c>
      <c r="D1442" s="6" t="s">
        <v>451</v>
      </c>
      <c r="E1442" s="6" t="s">
        <v>131</v>
      </c>
      <c r="F1442" s="48">
        <v>17.558188903903002</v>
      </c>
      <c r="G1442" s="8">
        <v>57.024468089227</v>
      </c>
      <c r="H1442" s="9">
        <v>0.91250703501076902</v>
      </c>
      <c r="I1442" s="40">
        <v>3</v>
      </c>
      <c r="J1442" s="7">
        <v>12</v>
      </c>
      <c r="K1442" s="9">
        <v>0.67454662214822403</v>
      </c>
      <c r="L1442" s="39">
        <v>0</v>
      </c>
      <c r="M1442" s="47">
        <v>0</v>
      </c>
      <c r="N1442" s="17">
        <v>7.5006750002800202E-2</v>
      </c>
      <c r="O1442" s="7">
        <f>Q1442/P1442/N1442</f>
        <v>1</v>
      </c>
      <c r="P1442" s="7">
        <v>1.2526552582667712</v>
      </c>
      <c r="Q1442" s="33">
        <v>9.395759979650882E-2</v>
      </c>
      <c r="R1442" s="38" t="s">
        <v>1675</v>
      </c>
      <c r="S1442" s="33" t="s">
        <v>1675</v>
      </c>
      <c r="T1442" s="45" t="s">
        <v>1677</v>
      </c>
      <c r="U1442" s="55">
        <f>RANK(Q1442,$Q$5:$Q$3209,0)</f>
        <v>1806</v>
      </c>
      <c r="V1442" s="55">
        <f>RANK(W1442,$W$5:$W$3209,0)</f>
        <v>1438</v>
      </c>
      <c r="W1442" s="55">
        <f>N1442*O1442</f>
        <v>7.5006750002800202E-2</v>
      </c>
      <c r="X1442">
        <f t="shared" si="44"/>
        <v>48.094640524383969</v>
      </c>
      <c r="Y1442" s="77">
        <f t="shared" si="45"/>
        <v>5.3879696330983223E-3</v>
      </c>
    </row>
    <row r="1443" spans="3:25" x14ac:dyDescent="0.25">
      <c r="C1443" s="19" t="s">
        <v>3102</v>
      </c>
      <c r="D1443" s="6" t="s">
        <v>870</v>
      </c>
      <c r="E1443" s="6" t="s">
        <v>16</v>
      </c>
      <c r="F1443" s="48">
        <v>27.687808758201065</v>
      </c>
      <c r="G1443" s="8">
        <v>21.3856257063449</v>
      </c>
      <c r="H1443" s="9">
        <v>0.62701978340714104</v>
      </c>
      <c r="I1443" s="40">
        <v>5</v>
      </c>
      <c r="J1443" s="7">
        <v>24</v>
      </c>
      <c r="K1443" s="9">
        <v>0.82601276372128196</v>
      </c>
      <c r="L1443" s="39">
        <v>2.9550375857700099E-2</v>
      </c>
      <c r="M1443" s="47">
        <v>0</v>
      </c>
      <c r="N1443" s="17">
        <v>7.4927500461791405E-2</v>
      </c>
      <c r="O1443" s="7">
        <f>Q1443/P1443/N1443</f>
        <v>1</v>
      </c>
      <c r="P1443" s="7">
        <v>2.4299530857448999</v>
      </c>
      <c r="Q1443" s="33">
        <v>0.18207031095428244</v>
      </c>
      <c r="R1443" s="38" t="s">
        <v>1675</v>
      </c>
      <c r="S1443" s="33" t="s">
        <v>1675</v>
      </c>
      <c r="T1443" s="45" t="s">
        <v>1676</v>
      </c>
      <c r="U1443" s="55">
        <f>RANK(Q1443,$Q$5:$Q$3209,0)</f>
        <v>1467</v>
      </c>
      <c r="V1443" s="55">
        <f>RANK(W1443,$W$5:$W$3209,0)</f>
        <v>1439</v>
      </c>
      <c r="W1443" s="55">
        <f>N1443*O1443</f>
        <v>7.4927500461791405E-2</v>
      </c>
      <c r="X1443">
        <f t="shared" si="44"/>
        <v>48.01963377438117</v>
      </c>
      <c r="Y1443" s="77">
        <f t="shared" si="45"/>
        <v>5.37956674065779E-3</v>
      </c>
    </row>
    <row r="1444" spans="3:25" x14ac:dyDescent="0.25">
      <c r="C1444" s="19" t="s">
        <v>2959</v>
      </c>
      <c r="D1444" s="6" t="s">
        <v>771</v>
      </c>
      <c r="E1444" s="6" t="s">
        <v>19</v>
      </c>
      <c r="F1444" s="48">
        <v>2.5188740872247659</v>
      </c>
      <c r="G1444" s="8">
        <v>19.732264259752899</v>
      </c>
      <c r="H1444" s="9">
        <v>0.62585334828522199</v>
      </c>
      <c r="I1444" s="40">
        <v>0</v>
      </c>
      <c r="J1444" s="7">
        <v>1</v>
      </c>
      <c r="K1444" s="9">
        <v>0.99891662121704505</v>
      </c>
      <c r="L1444" s="39">
        <v>0.67688784924954404</v>
      </c>
      <c r="M1444" s="47">
        <v>0</v>
      </c>
      <c r="N1444" s="17">
        <v>7.4867443823261298E-2</v>
      </c>
      <c r="O1444" s="7">
        <f>Q1444/P1444/N1444</f>
        <v>1</v>
      </c>
      <c r="P1444" s="7">
        <v>3.2925011246161842</v>
      </c>
      <c r="Q1444" s="33">
        <v>0.24650114298522682</v>
      </c>
      <c r="R1444" s="38" t="s">
        <v>1675</v>
      </c>
      <c r="S1444" s="33" t="s">
        <v>1675</v>
      </c>
      <c r="T1444" s="45" t="s">
        <v>1675</v>
      </c>
      <c r="U1444" s="55">
        <f>RANK(Q1444,$Q$5:$Q$3209,0)</f>
        <v>1322</v>
      </c>
      <c r="V1444" s="55">
        <f>RANK(W1444,$W$5:$W$3209,0)</f>
        <v>1440</v>
      </c>
      <c r="W1444" s="55">
        <f>N1444*O1444</f>
        <v>7.4867443823261298E-2</v>
      </c>
      <c r="X1444">
        <f t="shared" si="44"/>
        <v>47.94470627391938</v>
      </c>
      <c r="Y1444" s="77">
        <f t="shared" si="45"/>
        <v>5.3711727264231391E-3</v>
      </c>
    </row>
    <row r="1445" spans="3:25" x14ac:dyDescent="0.25">
      <c r="C1445" s="19" t="s">
        <v>3259</v>
      </c>
      <c r="D1445" s="6" t="s">
        <v>1248</v>
      </c>
      <c r="E1445" s="6" t="s">
        <v>90</v>
      </c>
      <c r="F1445" s="48">
        <v>7.78215847601893</v>
      </c>
      <c r="G1445" s="8">
        <v>34.136869367782303</v>
      </c>
      <c r="H1445" s="9">
        <v>0.78449931075309598</v>
      </c>
      <c r="I1445" s="40">
        <v>1</v>
      </c>
      <c r="J1445" s="7">
        <v>2</v>
      </c>
      <c r="K1445" s="9">
        <v>0.999999999999999</v>
      </c>
      <c r="L1445" s="39">
        <v>0.51217589804781105</v>
      </c>
      <c r="M1445" s="47">
        <v>1</v>
      </c>
      <c r="N1445" s="17">
        <v>7.4616188231200406E-2</v>
      </c>
      <c r="O1445" s="7">
        <f>Q1445/P1445/N1445</f>
        <v>1</v>
      </c>
      <c r="P1445" s="7">
        <v>1.7546271394828556</v>
      </c>
      <c r="Q1445" s="33">
        <v>0.13092358891522549</v>
      </c>
      <c r="R1445" s="38" t="s">
        <v>1675</v>
      </c>
      <c r="S1445" s="33" t="s">
        <v>1675</v>
      </c>
      <c r="T1445" s="45" t="s">
        <v>1677</v>
      </c>
      <c r="U1445" s="55">
        <f>RANK(Q1445,$Q$5:$Q$3209,0)</f>
        <v>1625</v>
      </c>
      <c r="V1445" s="55">
        <f>RANK(W1445,$W$5:$W$3209,0)</f>
        <v>1441</v>
      </c>
      <c r="W1445" s="55">
        <f>N1445*O1445</f>
        <v>7.4616188231200406E-2</v>
      </c>
      <c r="X1445">
        <f t="shared" si="44"/>
        <v>47.869838830096121</v>
      </c>
      <c r="Y1445" s="77">
        <f t="shared" si="45"/>
        <v>5.3627854402426159E-3</v>
      </c>
    </row>
    <row r="1446" spans="3:25" x14ac:dyDescent="0.25">
      <c r="C1446" s="19" t="s">
        <v>2981</v>
      </c>
      <c r="D1446" s="6" t="s">
        <v>113</v>
      </c>
      <c r="E1446" s="6" t="s">
        <v>115</v>
      </c>
      <c r="F1446" s="48">
        <v>9.1722909747151604</v>
      </c>
      <c r="G1446" s="8">
        <v>64.142021936389298</v>
      </c>
      <c r="H1446" s="9">
        <v>0.26296290547303097</v>
      </c>
      <c r="I1446" s="40">
        <v>6</v>
      </c>
      <c r="J1446" s="7">
        <v>3</v>
      </c>
      <c r="K1446" s="9">
        <v>0.903707975083204</v>
      </c>
      <c r="L1446" s="39">
        <v>0</v>
      </c>
      <c r="M1446" s="47">
        <v>0</v>
      </c>
      <c r="N1446" s="17">
        <v>7.4583176747004806E-2</v>
      </c>
      <c r="O1446" s="7">
        <f>Q1446/P1446/N1446</f>
        <v>1</v>
      </c>
      <c r="P1446" s="7">
        <v>3.1820991784624706</v>
      </c>
      <c r="Q1446" s="33">
        <v>0.23733106545376523</v>
      </c>
      <c r="R1446" s="38" t="s">
        <v>1675</v>
      </c>
      <c r="S1446" s="33" t="s">
        <v>1675</v>
      </c>
      <c r="T1446" s="45" t="s">
        <v>1675</v>
      </c>
      <c r="U1446" s="55">
        <f>RANK(Q1446,$Q$5:$Q$3209,0)</f>
        <v>1344</v>
      </c>
      <c r="V1446" s="55">
        <f>RANK(W1446,$W$5:$W$3209,0)</f>
        <v>1442</v>
      </c>
      <c r="W1446" s="55">
        <f>N1446*O1446</f>
        <v>7.4583176747004806E-2</v>
      </c>
      <c r="X1446">
        <f t="shared" si="44"/>
        <v>47.795222641864918</v>
      </c>
      <c r="Y1446" s="77">
        <f t="shared" si="45"/>
        <v>5.3544263018449924E-3</v>
      </c>
    </row>
    <row r="1447" spans="3:25" x14ac:dyDescent="0.25">
      <c r="C1447" s="19" t="s">
        <v>3125</v>
      </c>
      <c r="D1447" s="6" t="s">
        <v>1086</v>
      </c>
      <c r="E1447" s="6" t="s">
        <v>126</v>
      </c>
      <c r="F1447" s="48">
        <v>15.079529962169699</v>
      </c>
      <c r="G1447" s="8">
        <v>14.8417098662923</v>
      </c>
      <c r="H1447" s="9">
        <v>1</v>
      </c>
      <c r="I1447" s="40">
        <v>2</v>
      </c>
      <c r="J1447" s="7">
        <v>7</v>
      </c>
      <c r="K1447" s="9">
        <v>1</v>
      </c>
      <c r="L1447" s="39">
        <v>0</v>
      </c>
      <c r="M1447" s="47">
        <v>0</v>
      </c>
      <c r="N1447" s="17">
        <v>7.4427286381785501E-2</v>
      </c>
      <c r="O1447" s="7">
        <f>Q1447/P1447/N1447</f>
        <v>1</v>
      </c>
      <c r="P1447" s="7">
        <v>2.3141747160732224</v>
      </c>
      <c r="Q1447" s="33">
        <v>0.17223774433066888</v>
      </c>
      <c r="R1447" s="38" t="s">
        <v>1675</v>
      </c>
      <c r="S1447" s="33" t="s">
        <v>1675</v>
      </c>
      <c r="T1447" s="45" t="s">
        <v>1676</v>
      </c>
      <c r="U1447" s="55">
        <f>RANK(Q1447,$Q$5:$Q$3209,0)</f>
        <v>1490</v>
      </c>
      <c r="V1447" s="55">
        <f>RANK(W1447,$W$5:$W$3209,0)</f>
        <v>1443</v>
      </c>
      <c r="W1447" s="55">
        <f>N1447*O1447</f>
        <v>7.4427286381785501E-2</v>
      </c>
      <c r="X1447">
        <f t="shared" si="44"/>
        <v>47.720639465117912</v>
      </c>
      <c r="Y1447" s="77">
        <f t="shared" si="45"/>
        <v>5.3460708616738751E-3</v>
      </c>
    </row>
    <row r="1448" spans="3:25" x14ac:dyDescent="0.25">
      <c r="C1448" s="19" t="s">
        <v>3658</v>
      </c>
      <c r="D1448" s="6" t="s">
        <v>257</v>
      </c>
      <c r="E1448" s="6" t="s">
        <v>131</v>
      </c>
      <c r="F1448" s="48">
        <v>18.336518190710901</v>
      </c>
      <c r="G1448" s="8">
        <v>83.347192139609305</v>
      </c>
      <c r="H1448" s="9">
        <v>1</v>
      </c>
      <c r="I1448" s="40">
        <v>8</v>
      </c>
      <c r="J1448" s="7">
        <v>9</v>
      </c>
      <c r="K1448" s="9">
        <v>0.80723596510161599</v>
      </c>
      <c r="L1448" s="39">
        <v>0</v>
      </c>
      <c r="M1448" s="47">
        <v>0</v>
      </c>
      <c r="N1448" s="17">
        <v>7.41619882218056E-2</v>
      </c>
      <c r="O1448" s="7">
        <f>Q1448/P1448/N1448</f>
        <v>1</v>
      </c>
      <c r="P1448" s="7">
        <v>0.96204619837092897</v>
      </c>
      <c r="Q1448" s="33">
        <v>7.1347258832417687E-2</v>
      </c>
      <c r="R1448" s="38" t="s">
        <v>1675</v>
      </c>
      <c r="S1448" s="33" t="s">
        <v>1675</v>
      </c>
      <c r="T1448" s="45" t="s">
        <v>1677</v>
      </c>
      <c r="U1448" s="55">
        <f>RANK(Q1448,$Q$5:$Q$3209,0)</f>
        <v>2030</v>
      </c>
      <c r="V1448" s="55">
        <f>RANK(W1448,$W$5:$W$3209,0)</f>
        <v>1444</v>
      </c>
      <c r="W1448" s="55">
        <f>N1448*O1448</f>
        <v>7.41619882218056E-2</v>
      </c>
      <c r="X1448">
        <f t="shared" si="44"/>
        <v>47.646212178736128</v>
      </c>
      <c r="Y1448" s="77">
        <f t="shared" si="45"/>
        <v>5.3377328856639358E-3</v>
      </c>
    </row>
    <row r="1449" spans="3:25" x14ac:dyDescent="0.25">
      <c r="C1449" s="19" t="s">
        <v>3174</v>
      </c>
      <c r="D1449" s="6" t="s">
        <v>1320</v>
      </c>
      <c r="E1449" s="6" t="s">
        <v>4813</v>
      </c>
      <c r="F1449" s="48">
        <v>2.8816525285935901</v>
      </c>
      <c r="G1449" s="8">
        <v>10</v>
      </c>
      <c r="H1449" s="9">
        <v>1</v>
      </c>
      <c r="I1449" s="40">
        <v>2</v>
      </c>
      <c r="J1449" s="7">
        <v>2</v>
      </c>
      <c r="K1449" s="9">
        <v>1</v>
      </c>
      <c r="L1449" s="39">
        <v>0</v>
      </c>
      <c r="M1449" s="47">
        <v>0</v>
      </c>
      <c r="N1449" s="17">
        <v>7.4119176704862996E-2</v>
      </c>
      <c r="O1449" s="7">
        <f>Q1449/P1449/N1449</f>
        <v>1</v>
      </c>
      <c r="P1449" s="7">
        <v>2.0914144326115531</v>
      </c>
      <c r="Q1449" s="33">
        <v>0.15501391589383648</v>
      </c>
      <c r="R1449" s="38" t="s">
        <v>1675</v>
      </c>
      <c r="S1449" s="33" t="s">
        <v>1675</v>
      </c>
      <c r="T1449" s="45" t="s">
        <v>1677</v>
      </c>
      <c r="U1449" s="55">
        <f>RANK(Q1449,$Q$5:$Q$3209,0)</f>
        <v>1539</v>
      </c>
      <c r="V1449" s="55">
        <f>RANK(W1449,$W$5:$W$3209,0)</f>
        <v>1445</v>
      </c>
      <c r="W1449" s="55">
        <f>N1449*O1449</f>
        <v>7.4119176704862996E-2</v>
      </c>
      <c r="X1449">
        <f t="shared" si="44"/>
        <v>47.572050190514325</v>
      </c>
      <c r="Y1449" s="77">
        <f t="shared" si="45"/>
        <v>5.3294246306044837E-3</v>
      </c>
    </row>
    <row r="1450" spans="3:25" x14ac:dyDescent="0.25">
      <c r="C1450" s="19" t="s">
        <v>3211</v>
      </c>
      <c r="D1450" s="6" t="s">
        <v>1574</v>
      </c>
      <c r="E1450" s="6" t="s">
        <v>39</v>
      </c>
      <c r="F1450" s="48">
        <v>15.928977969270299</v>
      </c>
      <c r="G1450" s="8">
        <v>23.853520838640101</v>
      </c>
      <c r="H1450" s="9">
        <v>1</v>
      </c>
      <c r="I1450" s="40">
        <v>1</v>
      </c>
      <c r="J1450" s="7">
        <v>4</v>
      </c>
      <c r="K1450" s="9">
        <v>0.87435517113389105</v>
      </c>
      <c r="L1450" s="39">
        <v>0</v>
      </c>
      <c r="M1450" s="47">
        <v>0</v>
      </c>
      <c r="N1450" s="17">
        <v>7.39540467695948E-2</v>
      </c>
      <c r="O1450" s="7">
        <f>Q1450/P1450/N1450</f>
        <v>1</v>
      </c>
      <c r="P1450" s="7">
        <v>1.9175940717782871</v>
      </c>
      <c r="Q1450" s="33">
        <v>0.14181384166938918</v>
      </c>
      <c r="R1450" s="38" t="s">
        <v>1675</v>
      </c>
      <c r="S1450" s="33" t="s">
        <v>1675</v>
      </c>
      <c r="T1450" s="45" t="s">
        <v>1677</v>
      </c>
      <c r="U1450" s="55">
        <f>RANK(Q1450,$Q$5:$Q$3209,0)</f>
        <v>1577</v>
      </c>
      <c r="V1450" s="55">
        <f>RANK(W1450,$W$5:$W$3209,0)</f>
        <v>1446</v>
      </c>
      <c r="W1450" s="55">
        <f>N1450*O1450</f>
        <v>7.39540467695948E-2</v>
      </c>
      <c r="X1450">
        <f t="shared" si="44"/>
        <v>47.497931013809463</v>
      </c>
      <c r="Y1450" s="77">
        <f t="shared" si="45"/>
        <v>5.3211211716543416E-3</v>
      </c>
    </row>
    <row r="1451" spans="3:25" x14ac:dyDescent="0.25">
      <c r="C1451" s="19" t="s">
        <v>2953</v>
      </c>
      <c r="D1451" s="6" t="s">
        <v>1040</v>
      </c>
      <c r="E1451" s="6" t="s">
        <v>204</v>
      </c>
      <c r="F1451" s="48">
        <v>8.6089430803841704</v>
      </c>
      <c r="G1451" s="8">
        <v>11.245761493367</v>
      </c>
      <c r="H1451" s="9">
        <v>0.21076745383162601</v>
      </c>
      <c r="I1451" s="40">
        <v>1</v>
      </c>
      <c r="J1451" s="7">
        <v>2</v>
      </c>
      <c r="K1451" s="9">
        <v>0.89297610215912204</v>
      </c>
      <c r="L1451" s="39">
        <v>0.46554820676174102</v>
      </c>
      <c r="M1451" s="47">
        <v>1</v>
      </c>
      <c r="N1451" s="17">
        <v>7.3801334852172107E-2</v>
      </c>
      <c r="O1451" s="7">
        <f>Q1451/P1451/N1451</f>
        <v>1</v>
      </c>
      <c r="P1451" s="7">
        <v>3.3695203883459715</v>
      </c>
      <c r="Q1451" s="33">
        <v>0.24867510247154204</v>
      </c>
      <c r="R1451" s="38" t="s">
        <v>1675</v>
      </c>
      <c r="S1451" s="33" t="s">
        <v>1675</v>
      </c>
      <c r="T1451" s="45" t="s">
        <v>1675</v>
      </c>
      <c r="U1451" s="55">
        <f>RANK(Q1451,$Q$5:$Q$3209,0)</f>
        <v>1316</v>
      </c>
      <c r="V1451" s="55">
        <f>RANK(W1451,$W$5:$W$3209,0)</f>
        <v>1447</v>
      </c>
      <c r="W1451" s="55">
        <f>N1451*O1451</f>
        <v>7.3801334852172107E-2</v>
      </c>
      <c r="X1451">
        <f t="shared" si="44"/>
        <v>47.42397696703987</v>
      </c>
      <c r="Y1451" s="77">
        <f t="shared" si="45"/>
        <v>5.3128362119603968E-3</v>
      </c>
    </row>
    <row r="1452" spans="3:25" x14ac:dyDescent="0.25">
      <c r="C1452" s="19" t="s">
        <v>3044</v>
      </c>
      <c r="D1452" s="6" t="s">
        <v>317</v>
      </c>
      <c r="E1452" s="6" t="s">
        <v>126</v>
      </c>
      <c r="F1452" s="48">
        <v>10.505067254795931</v>
      </c>
      <c r="G1452" s="8">
        <v>72.1066262692853</v>
      </c>
      <c r="H1452" s="9">
        <v>1</v>
      </c>
      <c r="I1452" s="40">
        <v>1</v>
      </c>
      <c r="J1452" s="7">
        <v>0</v>
      </c>
      <c r="K1452" s="9">
        <v>0.98440884885914204</v>
      </c>
      <c r="L1452" s="39">
        <v>0.187812742251276</v>
      </c>
      <c r="M1452" s="47">
        <v>0</v>
      </c>
      <c r="N1452" s="17">
        <v>7.3587373152440294E-2</v>
      </c>
      <c r="O1452" s="7">
        <f>Q1452/P1452/N1452</f>
        <v>1</v>
      </c>
      <c r="P1452" s="7">
        <v>2.7416249297170259</v>
      </c>
      <c r="Q1452" s="33">
        <v>0.20174897674711967</v>
      </c>
      <c r="R1452" s="38" t="s">
        <v>1675</v>
      </c>
      <c r="S1452" s="33" t="s">
        <v>1675</v>
      </c>
      <c r="T1452" s="45" t="s">
        <v>1676</v>
      </c>
      <c r="U1452" s="55">
        <f>RANK(Q1452,$Q$5:$Q$3209,0)</f>
        <v>1408</v>
      </c>
      <c r="V1452" s="55">
        <f>RANK(W1452,$W$5:$W$3209,0)</f>
        <v>1448</v>
      </c>
      <c r="W1452" s="55">
        <f>N1452*O1452</f>
        <v>7.3587373152440294E-2</v>
      </c>
      <c r="X1452">
        <f t="shared" si="44"/>
        <v>47.3501756321877</v>
      </c>
      <c r="Y1452" s="77">
        <f t="shared" si="45"/>
        <v>5.3045683603509426E-3</v>
      </c>
    </row>
    <row r="1453" spans="3:25" x14ac:dyDescent="0.25">
      <c r="C1453" s="19" t="s">
        <v>2881</v>
      </c>
      <c r="D1453" s="6" t="s">
        <v>269</v>
      </c>
      <c r="E1453" s="6" t="s">
        <v>27</v>
      </c>
      <c r="F1453" s="48">
        <v>1.6971375817329799</v>
      </c>
      <c r="G1453" s="8">
        <v>9.9999999999999893</v>
      </c>
      <c r="H1453" s="9">
        <v>0.15352987101788099</v>
      </c>
      <c r="I1453" s="40">
        <v>1</v>
      </c>
      <c r="J1453" s="7">
        <v>2</v>
      </c>
      <c r="K1453" s="9">
        <v>1</v>
      </c>
      <c r="L1453" s="39">
        <v>1</v>
      </c>
      <c r="M1453" s="47">
        <v>0</v>
      </c>
      <c r="N1453" s="17">
        <v>7.2944601055754898E-2</v>
      </c>
      <c r="O1453" s="7">
        <f>Q1453/P1453/N1453</f>
        <v>1</v>
      </c>
      <c r="P1453" s="7">
        <v>4.0661978816132942</v>
      </c>
      <c r="Q1453" s="33">
        <v>0.29660718228803745</v>
      </c>
      <c r="R1453" s="38" t="s">
        <v>1675</v>
      </c>
      <c r="S1453" s="33" t="s">
        <v>1675</v>
      </c>
      <c r="T1453" s="45" t="s">
        <v>1675</v>
      </c>
      <c r="U1453" s="55">
        <f>RANK(Q1453,$Q$5:$Q$3209,0)</f>
        <v>1243</v>
      </c>
      <c r="V1453" s="55">
        <f>RANK(W1453,$W$5:$W$3209,0)</f>
        <v>1449</v>
      </c>
      <c r="W1453" s="55">
        <f>N1453*O1453</f>
        <v>7.2944601055754898E-2</v>
      </c>
      <c r="X1453">
        <f t="shared" si="44"/>
        <v>47.276588259035258</v>
      </c>
      <c r="Y1453" s="77">
        <f t="shared" si="45"/>
        <v>5.2963244785461955E-3</v>
      </c>
    </row>
    <row r="1454" spans="3:25" x14ac:dyDescent="0.25">
      <c r="C1454" s="19" t="s">
        <v>3002</v>
      </c>
      <c r="D1454" s="6" t="s">
        <v>1090</v>
      </c>
      <c r="E1454" s="6" t="s">
        <v>16</v>
      </c>
      <c r="F1454" s="48">
        <v>3.8025041700032999E-2</v>
      </c>
      <c r="G1454" s="8">
        <v>10</v>
      </c>
      <c r="H1454" s="9">
        <v>0</v>
      </c>
      <c r="I1454" s="40">
        <v>0</v>
      </c>
      <c r="J1454" s="7">
        <v>0</v>
      </c>
      <c r="K1454" s="9">
        <v>3.6779508067813202E-2</v>
      </c>
      <c r="L1454" s="39">
        <v>0</v>
      </c>
      <c r="M1454" s="47">
        <v>0</v>
      </c>
      <c r="N1454" s="17">
        <v>4.87355027533822E-3</v>
      </c>
      <c r="O1454" s="7">
        <f>Q1454/P1454/N1454</f>
        <v>14.950713546377353</v>
      </c>
      <c r="P1454" s="7">
        <v>3.0533771851891842</v>
      </c>
      <c r="Q1454" s="33">
        <v>0.22247838709458742</v>
      </c>
      <c r="R1454" s="38" t="s">
        <v>1677</v>
      </c>
      <c r="S1454" s="33" t="s">
        <v>1677</v>
      </c>
      <c r="T1454" s="45" t="s">
        <v>1676</v>
      </c>
      <c r="U1454" s="55">
        <f>RANK(Q1454,$Q$5:$Q$3209,0)</f>
        <v>1366</v>
      </c>
      <c r="V1454" s="55">
        <f>RANK(W1454,$W$5:$W$3209,0)</f>
        <v>1450</v>
      </c>
      <c r="W1454" s="55">
        <f>N1454*O1454</f>
        <v>7.2863054120450202E-2</v>
      </c>
      <c r="X1454">
        <f t="shared" si="44"/>
        <v>47.203643657979505</v>
      </c>
      <c r="Y1454" s="77">
        <f t="shared" si="45"/>
        <v>5.2881526055245523E-3</v>
      </c>
    </row>
    <row r="1455" spans="3:25" x14ac:dyDescent="0.25">
      <c r="C1455" s="19" t="s">
        <v>2973</v>
      </c>
      <c r="D1455" s="6" t="s">
        <v>707</v>
      </c>
      <c r="E1455" s="6" t="s">
        <v>19</v>
      </c>
      <c r="F1455" s="48">
        <v>12.357759223353039</v>
      </c>
      <c r="G1455" s="8">
        <v>22.882145787907699</v>
      </c>
      <c r="H1455" s="9">
        <v>0.50058177253568903</v>
      </c>
      <c r="I1455" s="40">
        <v>1</v>
      </c>
      <c r="J1455" s="7">
        <v>16</v>
      </c>
      <c r="K1455" s="9">
        <v>0.68857998387332298</v>
      </c>
      <c r="L1455" s="39">
        <v>0.37072189288669599</v>
      </c>
      <c r="M1455" s="47">
        <v>0</v>
      </c>
      <c r="N1455" s="17">
        <v>7.2854707916690895E-2</v>
      </c>
      <c r="O1455" s="7">
        <f>Q1455/P1455/N1455</f>
        <v>1</v>
      </c>
      <c r="P1455" s="7">
        <v>3.2835477657394594</v>
      </c>
      <c r="Q1455" s="33">
        <v>0.23922191340345128</v>
      </c>
      <c r="R1455" s="38" t="s">
        <v>1675</v>
      </c>
      <c r="S1455" s="33" t="s">
        <v>1675</v>
      </c>
      <c r="T1455" s="45" t="s">
        <v>1675</v>
      </c>
      <c r="U1455" s="55">
        <f>RANK(Q1455,$Q$5:$Q$3209,0)</f>
        <v>1336</v>
      </c>
      <c r="V1455" s="55">
        <f>RANK(W1455,$W$5:$W$3209,0)</f>
        <v>1451</v>
      </c>
      <c r="W1455" s="55">
        <f>N1455*O1455</f>
        <v>7.2854707916690895E-2</v>
      </c>
      <c r="X1455">
        <f t="shared" si="44"/>
        <v>47.130780603859058</v>
      </c>
      <c r="Y1455" s="77">
        <f t="shared" si="45"/>
        <v>5.2799898680823886E-3</v>
      </c>
    </row>
    <row r="1456" spans="3:25" x14ac:dyDescent="0.25">
      <c r="C1456" s="19" t="s">
        <v>3374</v>
      </c>
      <c r="D1456" s="6" t="s">
        <v>733</v>
      </c>
      <c r="E1456" s="6" t="s">
        <v>39</v>
      </c>
      <c r="F1456" s="48">
        <v>23.008094899142378</v>
      </c>
      <c r="G1456" s="8">
        <v>45.531658298614801</v>
      </c>
      <c r="H1456" s="9">
        <v>0.55002082345067504</v>
      </c>
      <c r="I1456" s="40">
        <v>0</v>
      </c>
      <c r="J1456" s="7">
        <v>5</v>
      </c>
      <c r="K1456" s="9">
        <v>1</v>
      </c>
      <c r="L1456" s="39">
        <v>0.29049152046221799</v>
      </c>
      <c r="M1456" s="47">
        <v>0</v>
      </c>
      <c r="N1456" s="17">
        <v>7.2817159428732195E-2</v>
      </c>
      <c r="O1456" s="7">
        <f>Q1456/P1456/N1456</f>
        <v>1</v>
      </c>
      <c r="P1456" s="7">
        <v>1.4266510860849537</v>
      </c>
      <c r="Q1456" s="33">
        <v>0.10388467958462201</v>
      </c>
      <c r="R1456" s="38" t="s">
        <v>1675</v>
      </c>
      <c r="S1456" s="33" t="s">
        <v>1675</v>
      </c>
      <c r="T1456" s="45" t="s">
        <v>1677</v>
      </c>
      <c r="U1456" s="55">
        <f>RANK(Q1456,$Q$5:$Q$3209,0)</f>
        <v>1741</v>
      </c>
      <c r="V1456" s="55">
        <f>RANK(W1456,$W$5:$W$3209,0)</f>
        <v>1452</v>
      </c>
      <c r="W1456" s="55">
        <f>N1456*O1456</f>
        <v>7.2817159428732195E-2</v>
      </c>
      <c r="X1456">
        <f t="shared" si="44"/>
        <v>47.057925895942368</v>
      </c>
      <c r="Y1456" s="77">
        <f t="shared" si="45"/>
        <v>5.2718280656527741E-3</v>
      </c>
    </row>
    <row r="1457" spans="3:25" x14ac:dyDescent="0.25">
      <c r="C1457" s="19" t="s">
        <v>2979</v>
      </c>
      <c r="D1457" s="6" t="s">
        <v>557</v>
      </c>
      <c r="E1457" s="6" t="s">
        <v>204</v>
      </c>
      <c r="F1457" s="48">
        <v>12.4604047454522</v>
      </c>
      <c r="G1457" s="8">
        <v>18.157613405958202</v>
      </c>
      <c r="H1457" s="9">
        <v>0.68470391770876105</v>
      </c>
      <c r="I1457" s="40">
        <v>10</v>
      </c>
      <c r="J1457" s="7">
        <v>12</v>
      </c>
      <c r="K1457" s="9">
        <v>1</v>
      </c>
      <c r="L1457" s="39">
        <v>0</v>
      </c>
      <c r="M1457" s="47">
        <v>0</v>
      </c>
      <c r="N1457" s="17">
        <v>7.2609961174053994E-2</v>
      </c>
      <c r="O1457" s="7">
        <f>Q1457/P1457/N1457</f>
        <v>1</v>
      </c>
      <c r="P1457" s="7">
        <v>3.2739680146411483</v>
      </c>
      <c r="Q1457" s="33">
        <v>0.23772269042818842</v>
      </c>
      <c r="R1457" s="38" t="s">
        <v>1675</v>
      </c>
      <c r="S1457" s="33" t="s">
        <v>1675</v>
      </c>
      <c r="T1457" s="45" t="s">
        <v>1675</v>
      </c>
      <c r="U1457" s="55">
        <f>RANK(Q1457,$Q$5:$Q$3209,0)</f>
        <v>1342</v>
      </c>
      <c r="V1457" s="55">
        <f>RANK(W1457,$W$5:$W$3209,0)</f>
        <v>1453</v>
      </c>
      <c r="W1457" s="55">
        <f>N1457*O1457</f>
        <v>7.2609961174053994E-2</v>
      </c>
      <c r="X1457">
        <f t="shared" si="44"/>
        <v>46.985108736513638</v>
      </c>
      <c r="Y1457" s="77">
        <f t="shared" si="45"/>
        <v>5.2636704697233156E-3</v>
      </c>
    </row>
    <row r="1458" spans="3:25" x14ac:dyDescent="0.25">
      <c r="C1458" s="19" t="s">
        <v>3041</v>
      </c>
      <c r="D1458" s="6" t="s">
        <v>190</v>
      </c>
      <c r="E1458" s="6" t="s">
        <v>22</v>
      </c>
      <c r="F1458" s="48">
        <v>25.9018418881478</v>
      </c>
      <c r="G1458" s="8">
        <v>63.557590182051698</v>
      </c>
      <c r="H1458" s="9">
        <v>0.53562191663204295</v>
      </c>
      <c r="I1458" s="40">
        <v>4</v>
      </c>
      <c r="J1458" s="7">
        <v>18</v>
      </c>
      <c r="K1458" s="9">
        <v>1</v>
      </c>
      <c r="L1458" s="39">
        <v>1.9733772199944901E-2</v>
      </c>
      <c r="M1458" s="47">
        <v>1</v>
      </c>
      <c r="N1458" s="17">
        <v>7.2547113880155695E-2</v>
      </c>
      <c r="O1458" s="7">
        <f>Q1458/P1458/N1458</f>
        <v>1</v>
      </c>
      <c r="P1458" s="7">
        <v>2.804701539577549</v>
      </c>
      <c r="Q1458" s="33">
        <v>0.20347300199158044</v>
      </c>
      <c r="R1458" s="38" t="s">
        <v>1675</v>
      </c>
      <c r="S1458" s="33" t="s">
        <v>1675</v>
      </c>
      <c r="T1458" s="45" t="s">
        <v>1676</v>
      </c>
      <c r="U1458" s="55">
        <f>RANK(Q1458,$Q$5:$Q$3209,0)</f>
        <v>1405</v>
      </c>
      <c r="V1458" s="55">
        <f>RANK(W1458,$W$5:$W$3209,0)</f>
        <v>1454</v>
      </c>
      <c r="W1458" s="55">
        <f>N1458*O1458</f>
        <v>7.2547113880155695E-2</v>
      </c>
      <c r="X1458">
        <f t="shared" si="44"/>
        <v>46.912498775339586</v>
      </c>
      <c r="Y1458" s="77">
        <f t="shared" si="45"/>
        <v>5.2555360859000725E-3</v>
      </c>
    </row>
    <row r="1459" spans="3:25" x14ac:dyDescent="0.25">
      <c r="C1459" s="19" t="s">
        <v>2942</v>
      </c>
      <c r="D1459" s="6" t="s">
        <v>233</v>
      </c>
      <c r="E1459" s="6" t="s">
        <v>48</v>
      </c>
      <c r="F1459" s="48">
        <v>8.7619643093125102E-2</v>
      </c>
      <c r="G1459" s="8">
        <v>60</v>
      </c>
      <c r="H1459" s="9">
        <v>1</v>
      </c>
      <c r="I1459" s="40">
        <v>0</v>
      </c>
      <c r="J1459" s="7">
        <v>0</v>
      </c>
      <c r="K1459" s="9">
        <v>9.6831798415484595E-3</v>
      </c>
      <c r="L1459" s="39">
        <v>1</v>
      </c>
      <c r="M1459" s="47">
        <v>0</v>
      </c>
      <c r="N1459" s="17">
        <v>7.2466614102709895E-2</v>
      </c>
      <c r="O1459" s="7">
        <f>Q1459/P1459/N1459</f>
        <v>1.0000000000000002</v>
      </c>
      <c r="P1459" s="7">
        <v>3.5046590615164375</v>
      </c>
      <c r="Q1459" s="33">
        <v>0.25397077577247712</v>
      </c>
      <c r="R1459" s="38" t="s">
        <v>1675</v>
      </c>
      <c r="S1459" s="33" t="s">
        <v>1675</v>
      </c>
      <c r="T1459" s="45" t="s">
        <v>1675</v>
      </c>
      <c r="U1459" s="55">
        <f>RANK(Q1459,$Q$5:$Q$3209,0)</f>
        <v>1305</v>
      </c>
      <c r="V1459" s="55">
        <f>RANK(W1459,$W$5:$W$3209,0)</f>
        <v>1455</v>
      </c>
      <c r="W1459" s="55">
        <f>N1459*O1459</f>
        <v>7.2466614102709909E-2</v>
      </c>
      <c r="X1459">
        <f t="shared" si="44"/>
        <v>46.83995166145943</v>
      </c>
      <c r="Y1459" s="77">
        <f t="shared" si="45"/>
        <v>5.2474087427638446E-3</v>
      </c>
    </row>
    <row r="1460" spans="3:25" x14ac:dyDescent="0.25">
      <c r="C1460" s="19" t="s">
        <v>3183</v>
      </c>
      <c r="D1460" s="6" t="s">
        <v>581</v>
      </c>
      <c r="E1460" s="6" t="s">
        <v>131</v>
      </c>
      <c r="F1460" s="48">
        <v>30.164728950757301</v>
      </c>
      <c r="G1460" s="8">
        <v>49.350613418765597</v>
      </c>
      <c r="H1460" s="9">
        <v>0.76403713613748703</v>
      </c>
      <c r="I1460" s="40">
        <v>12</v>
      </c>
      <c r="J1460" s="7">
        <v>16</v>
      </c>
      <c r="K1460" s="9">
        <v>0.60917928191474602</v>
      </c>
      <c r="L1460" s="39">
        <v>0</v>
      </c>
      <c r="M1460" s="47">
        <v>0</v>
      </c>
      <c r="N1460" s="17">
        <v>7.2449272445566898E-2</v>
      </c>
      <c r="O1460" s="7">
        <f>Q1460/P1460/N1460</f>
        <v>1</v>
      </c>
      <c r="P1460" s="7">
        <v>2.0931871514742744</v>
      </c>
      <c r="Q1460" s="33">
        <v>0.15164988621671982</v>
      </c>
      <c r="R1460" s="38" t="s">
        <v>1675</v>
      </c>
      <c r="S1460" s="33" t="s">
        <v>1675</v>
      </c>
      <c r="T1460" s="45" t="s">
        <v>1677</v>
      </c>
      <c r="U1460" s="55">
        <f>RANK(Q1460,$Q$5:$Q$3209,0)</f>
        <v>1548</v>
      </c>
      <c r="V1460" s="55">
        <f>RANK(W1460,$W$5:$W$3209,0)</f>
        <v>1456</v>
      </c>
      <c r="W1460" s="55">
        <f>N1460*O1460</f>
        <v>7.2449272445566898E-2</v>
      </c>
      <c r="X1460">
        <f t="shared" si="44"/>
        <v>46.767485047356722</v>
      </c>
      <c r="Y1460" s="77">
        <f t="shared" si="45"/>
        <v>5.2392904178955903E-3</v>
      </c>
    </row>
    <row r="1461" spans="3:25" x14ac:dyDescent="0.25">
      <c r="C1461" s="19" t="s">
        <v>3324</v>
      </c>
      <c r="D1461" s="6" t="s">
        <v>1018</v>
      </c>
      <c r="E1461" s="6" t="s">
        <v>863</v>
      </c>
      <c r="F1461" s="48">
        <v>42.372724997300502</v>
      </c>
      <c r="G1461" s="8">
        <v>21.060831971901798</v>
      </c>
      <c r="H1461" s="9">
        <v>0.99166848784745998</v>
      </c>
      <c r="I1461" s="40">
        <v>0</v>
      </c>
      <c r="J1461" s="7">
        <v>7</v>
      </c>
      <c r="K1461" s="9">
        <v>0.960279365713686</v>
      </c>
      <c r="L1461" s="39">
        <v>0</v>
      </c>
      <c r="M1461" s="47">
        <v>0</v>
      </c>
      <c r="N1461" s="17">
        <v>7.2345905472531599E-2</v>
      </c>
      <c r="O1461" s="7">
        <f>Q1461/P1461/N1461</f>
        <v>1</v>
      </c>
      <c r="P1461" s="7">
        <v>1.5793419376246873</v>
      </c>
      <c r="Q1461" s="33">
        <v>0.11425892252820052</v>
      </c>
      <c r="R1461" s="38" t="s">
        <v>1675</v>
      </c>
      <c r="S1461" s="33" t="s">
        <v>1675</v>
      </c>
      <c r="T1461" s="45" t="s">
        <v>1677</v>
      </c>
      <c r="U1461" s="55">
        <f>RANK(Q1461,$Q$5:$Q$3209,0)</f>
        <v>1691</v>
      </c>
      <c r="V1461" s="55">
        <f>RANK(W1461,$W$5:$W$3209,0)</f>
        <v>1457</v>
      </c>
      <c r="W1461" s="55">
        <f>N1461*O1461</f>
        <v>7.2345905472531599E-2</v>
      </c>
      <c r="X1461">
        <f t="shared" si="44"/>
        <v>46.695035774911155</v>
      </c>
      <c r="Y1461" s="77">
        <f t="shared" si="45"/>
        <v>5.2311740357868838E-3</v>
      </c>
    </row>
    <row r="1462" spans="3:25" x14ac:dyDescent="0.25">
      <c r="C1462" s="19" t="s">
        <v>3128</v>
      </c>
      <c r="D1462" s="6" t="s">
        <v>749</v>
      </c>
      <c r="E1462" s="6" t="s">
        <v>16</v>
      </c>
      <c r="F1462" s="48">
        <v>30.7365160104676</v>
      </c>
      <c r="G1462" s="8">
        <v>10.3256100965343</v>
      </c>
      <c r="H1462" s="9">
        <v>0.98486747510417505</v>
      </c>
      <c r="I1462" s="40">
        <v>5</v>
      </c>
      <c r="J1462" s="7">
        <v>12</v>
      </c>
      <c r="K1462" s="9">
        <v>1</v>
      </c>
      <c r="L1462" s="39">
        <v>0</v>
      </c>
      <c r="M1462" s="47">
        <v>0</v>
      </c>
      <c r="N1462" s="17">
        <v>7.2231650977983203E-2</v>
      </c>
      <c r="O1462" s="7">
        <f>Q1462/P1462/N1462</f>
        <v>1</v>
      </c>
      <c r="P1462" s="7">
        <v>2.3792440305879197</v>
      </c>
      <c r="Q1462" s="33">
        <v>0.17185672440887662</v>
      </c>
      <c r="R1462" s="38" t="s">
        <v>1675</v>
      </c>
      <c r="S1462" s="33" t="s">
        <v>1675</v>
      </c>
      <c r="T1462" s="45" t="s">
        <v>1676</v>
      </c>
      <c r="U1462" s="55">
        <f>RANK(Q1462,$Q$5:$Q$3209,0)</f>
        <v>1493</v>
      </c>
      <c r="V1462" s="55">
        <f>RANK(W1462,$W$5:$W$3209,0)</f>
        <v>1458</v>
      </c>
      <c r="W1462" s="55">
        <f>N1462*O1462</f>
        <v>7.2231650977983203E-2</v>
      </c>
      <c r="X1462">
        <f t="shared" si="44"/>
        <v>46.622689869438624</v>
      </c>
      <c r="Y1462" s="77">
        <f t="shared" si="45"/>
        <v>5.2230692337233908E-3</v>
      </c>
    </row>
    <row r="1463" spans="3:25" x14ac:dyDescent="0.25">
      <c r="C1463" s="19" t="s">
        <v>4769</v>
      </c>
      <c r="D1463" s="6" t="s">
        <v>733</v>
      </c>
      <c r="E1463" s="6" t="s">
        <v>39</v>
      </c>
      <c r="F1463" s="48">
        <v>10.433828402199</v>
      </c>
      <c r="G1463" s="8">
        <v>80.242301837684707</v>
      </c>
      <c r="H1463" s="9">
        <v>0.83396109074518399</v>
      </c>
      <c r="I1463" s="40">
        <v>1</v>
      </c>
      <c r="J1463" s="7">
        <v>4</v>
      </c>
      <c r="K1463" s="9">
        <v>1</v>
      </c>
      <c r="L1463" s="39">
        <v>0</v>
      </c>
      <c r="M1463" s="47">
        <v>0</v>
      </c>
      <c r="N1463" s="17">
        <v>7.2188919704039706E-2</v>
      </c>
      <c r="O1463" s="7">
        <f>Q1463/P1463/N1463</f>
        <v>1</v>
      </c>
      <c r="P1463" s="7">
        <v>9.2106031600479213E-2</v>
      </c>
      <c r="Q1463" s="33">
        <v>6.6490349194647377E-3</v>
      </c>
      <c r="R1463" s="38" t="s">
        <v>1675</v>
      </c>
      <c r="S1463" s="33" t="s">
        <v>1675</v>
      </c>
      <c r="T1463" s="45" t="s">
        <v>1677</v>
      </c>
      <c r="U1463" s="55">
        <f>RANK(Q1463,$Q$5:$Q$3209,0)</f>
        <v>3163</v>
      </c>
      <c r="V1463" s="55">
        <f>RANK(W1463,$W$5:$W$3209,0)</f>
        <v>1459</v>
      </c>
      <c r="W1463" s="55">
        <f>N1463*O1463</f>
        <v>7.2188919704039706E-2</v>
      </c>
      <c r="X1463">
        <f t="shared" si="44"/>
        <v>46.550458218460641</v>
      </c>
      <c r="Y1463" s="77">
        <f t="shared" si="45"/>
        <v>5.2149772314176324E-3</v>
      </c>
    </row>
    <row r="1464" spans="3:25" x14ac:dyDescent="0.25">
      <c r="C1464" s="19" t="s">
        <v>3120</v>
      </c>
      <c r="D1464" s="6" t="s">
        <v>1124</v>
      </c>
      <c r="E1464" s="6" t="s">
        <v>90</v>
      </c>
      <c r="F1464" s="48">
        <v>13.0443938318507</v>
      </c>
      <c r="G1464" s="8">
        <v>10.803364908173901</v>
      </c>
      <c r="H1464" s="9">
        <v>0.99815867252256396</v>
      </c>
      <c r="I1464" s="40">
        <v>2</v>
      </c>
      <c r="J1464" s="7">
        <v>45</v>
      </c>
      <c r="K1464" s="9">
        <v>1</v>
      </c>
      <c r="L1464" s="39">
        <v>0</v>
      </c>
      <c r="M1464" s="47">
        <v>0</v>
      </c>
      <c r="N1464" s="17">
        <v>7.2178777882401401E-2</v>
      </c>
      <c r="O1464" s="7">
        <f>Q1464/P1464/N1464</f>
        <v>1</v>
      </c>
      <c r="P1464" s="7">
        <v>2.4095260489488481</v>
      </c>
      <c r="Q1464" s="33">
        <v>0.17391664548893915</v>
      </c>
      <c r="R1464" s="38" t="s">
        <v>1675</v>
      </c>
      <c r="S1464" s="33" t="s">
        <v>1675</v>
      </c>
      <c r="T1464" s="45" t="s">
        <v>1676</v>
      </c>
      <c r="U1464" s="55">
        <f>RANK(Q1464,$Q$5:$Q$3209,0)</f>
        <v>1485</v>
      </c>
      <c r="V1464" s="55">
        <f>RANK(W1464,$W$5:$W$3209,0)</f>
        <v>1460</v>
      </c>
      <c r="W1464" s="55">
        <f>N1464*O1464</f>
        <v>7.2178777882401401E-2</v>
      </c>
      <c r="X1464">
        <f t="shared" si="44"/>
        <v>46.478269298756601</v>
      </c>
      <c r="Y1464" s="77">
        <f t="shared" si="45"/>
        <v>5.2068900162316831E-3</v>
      </c>
    </row>
    <row r="1465" spans="3:25" x14ac:dyDescent="0.25">
      <c r="C1465" s="19" t="s">
        <v>3335</v>
      </c>
      <c r="D1465" s="6" t="s">
        <v>1520</v>
      </c>
      <c r="E1465" s="6" t="s">
        <v>39</v>
      </c>
      <c r="F1465" s="48">
        <v>44.521526511424511</v>
      </c>
      <c r="G1465" s="8">
        <v>20.646742660001198</v>
      </c>
      <c r="H1465" s="9">
        <v>0.99771701904030796</v>
      </c>
      <c r="I1465" s="40">
        <v>3</v>
      </c>
      <c r="J1465" s="7">
        <v>12</v>
      </c>
      <c r="K1465" s="9">
        <v>0.90008795484804605</v>
      </c>
      <c r="L1465" s="39">
        <v>0.10490584993243</v>
      </c>
      <c r="M1465" s="47">
        <v>0</v>
      </c>
      <c r="N1465" s="17">
        <v>7.1696321854514897E-2</v>
      </c>
      <c r="O1465" s="7">
        <f>Q1465/P1465/N1465</f>
        <v>1</v>
      </c>
      <c r="P1465" s="7">
        <v>1.5631639471649419</v>
      </c>
      <c r="Q1465" s="33">
        <v>0.1120731054673116</v>
      </c>
      <c r="R1465" s="38" t="s">
        <v>1675</v>
      </c>
      <c r="S1465" s="33" t="s">
        <v>1675</v>
      </c>
      <c r="T1465" s="45" t="s">
        <v>1677</v>
      </c>
      <c r="U1465" s="55">
        <f>RANK(Q1465,$Q$5:$Q$3209,0)</f>
        <v>1702</v>
      </c>
      <c r="V1465" s="55">
        <f>RANK(W1465,$W$5:$W$3209,0)</f>
        <v>1461</v>
      </c>
      <c r="W1465" s="55">
        <f>N1465*O1465</f>
        <v>7.1696321854514897E-2</v>
      </c>
      <c r="X1465">
        <f t="shared" si="44"/>
        <v>46.406090520874201</v>
      </c>
      <c r="Y1465" s="77">
        <f t="shared" si="45"/>
        <v>5.1988039372186309E-3</v>
      </c>
    </row>
    <row r="1466" spans="3:25" x14ac:dyDescent="0.25">
      <c r="C1466" s="19" t="s">
        <v>3040</v>
      </c>
      <c r="D1466" s="6" t="s">
        <v>757</v>
      </c>
      <c r="E1466" s="6" t="s">
        <v>27</v>
      </c>
      <c r="F1466" s="48">
        <v>23.9824671169585</v>
      </c>
      <c r="G1466" s="8">
        <v>25.505934648183501</v>
      </c>
      <c r="H1466" s="9">
        <v>0.54816771116100504</v>
      </c>
      <c r="I1466" s="40">
        <v>18</v>
      </c>
      <c r="J1466" s="7">
        <v>5</v>
      </c>
      <c r="K1466" s="9">
        <v>0.55630560844980204</v>
      </c>
      <c r="L1466" s="39">
        <v>0</v>
      </c>
      <c r="M1466" s="47">
        <v>0</v>
      </c>
      <c r="N1466" s="17">
        <v>7.1687498512402997E-2</v>
      </c>
      <c r="O1466" s="7">
        <f>Q1466/P1466/N1466</f>
        <v>1</v>
      </c>
      <c r="P1466" s="7">
        <v>2.8540482982103383</v>
      </c>
      <c r="Q1466" s="33">
        <v>0.20459958313227994</v>
      </c>
      <c r="R1466" s="38" t="s">
        <v>1675</v>
      </c>
      <c r="S1466" s="33" t="s">
        <v>1675</v>
      </c>
      <c r="T1466" s="45" t="s">
        <v>1676</v>
      </c>
      <c r="U1466" s="55">
        <f>RANK(Q1466,$Q$5:$Q$3209,0)</f>
        <v>1404</v>
      </c>
      <c r="V1466" s="55">
        <f>RANK(W1466,$W$5:$W$3209,0)</f>
        <v>1462</v>
      </c>
      <c r="W1466" s="55">
        <f>N1466*O1466</f>
        <v>7.1687498512402997E-2</v>
      </c>
      <c r="X1466">
        <f t="shared" si="44"/>
        <v>46.334394199019684</v>
      </c>
      <c r="Y1466" s="77">
        <f t="shared" si="45"/>
        <v>5.1907719070226448E-3</v>
      </c>
    </row>
    <row r="1467" spans="3:25" x14ac:dyDescent="0.25">
      <c r="C1467" s="19" t="s">
        <v>3108</v>
      </c>
      <c r="D1467" s="6" t="s">
        <v>1190</v>
      </c>
      <c r="E1467" s="6" t="s">
        <v>16</v>
      </c>
      <c r="F1467" s="48">
        <v>12.7863619755861</v>
      </c>
      <c r="G1467" s="8">
        <v>9.9999999999999805</v>
      </c>
      <c r="H1467" s="9">
        <v>0.79441664100560705</v>
      </c>
      <c r="I1467" s="40">
        <v>4</v>
      </c>
      <c r="J1467" s="7">
        <v>15</v>
      </c>
      <c r="K1467" s="9">
        <v>0.96797222667765404</v>
      </c>
      <c r="L1467" s="39">
        <v>0</v>
      </c>
      <c r="M1467" s="47">
        <v>0</v>
      </c>
      <c r="N1467" s="17">
        <v>7.1684366582337594E-2</v>
      </c>
      <c r="O1467" s="7">
        <f>Q1467/P1467/N1467</f>
        <v>1</v>
      </c>
      <c r="P1467" s="7">
        <v>2.4891289267917034</v>
      </c>
      <c r="Q1467" s="33">
        <v>0.17843163045883703</v>
      </c>
      <c r="R1467" s="38" t="s">
        <v>1675</v>
      </c>
      <c r="S1467" s="33" t="s">
        <v>1675</v>
      </c>
      <c r="T1467" s="45" t="s">
        <v>1676</v>
      </c>
      <c r="U1467" s="55">
        <f>RANK(Q1467,$Q$5:$Q$3209,0)</f>
        <v>1473</v>
      </c>
      <c r="V1467" s="55">
        <f>RANK(W1467,$W$5:$W$3209,0)</f>
        <v>1463</v>
      </c>
      <c r="W1467" s="55">
        <f>N1467*O1467</f>
        <v>7.1684366582337594E-2</v>
      </c>
      <c r="X1467">
        <f t="shared" si="44"/>
        <v>46.26270670050728</v>
      </c>
      <c r="Y1467" s="77">
        <f t="shared" si="45"/>
        <v>5.1827408652922926E-3</v>
      </c>
    </row>
    <row r="1468" spans="3:25" x14ac:dyDescent="0.25">
      <c r="C1468" s="19" t="s">
        <v>3169</v>
      </c>
      <c r="D1468" s="6" t="s">
        <v>621</v>
      </c>
      <c r="E1468" s="6" t="s">
        <v>131</v>
      </c>
      <c r="F1468" s="48">
        <v>37.0057828411164</v>
      </c>
      <c r="G1468" s="8">
        <v>66.352094082391702</v>
      </c>
      <c r="H1468" s="9">
        <v>0.673324103296847</v>
      </c>
      <c r="I1468" s="40">
        <v>5</v>
      </c>
      <c r="J1468" s="7">
        <v>13</v>
      </c>
      <c r="K1468" s="9">
        <v>0.97476551688719104</v>
      </c>
      <c r="L1468" s="39">
        <v>0</v>
      </c>
      <c r="M1468" s="47">
        <v>0</v>
      </c>
      <c r="N1468" s="17">
        <v>7.1452185739429297E-2</v>
      </c>
      <c r="O1468" s="7">
        <f>Q1468/P1468/N1468</f>
        <v>1</v>
      </c>
      <c r="P1468" s="7">
        <v>2.1941314123476872</v>
      </c>
      <c r="Q1468" s="33">
        <v>0.15677548521178328</v>
      </c>
      <c r="R1468" s="38" t="s">
        <v>1675</v>
      </c>
      <c r="S1468" s="33" t="s">
        <v>1675</v>
      </c>
      <c r="T1468" s="45" t="s">
        <v>1677</v>
      </c>
      <c r="U1468" s="55">
        <f>RANK(Q1468,$Q$5:$Q$3209,0)</f>
        <v>1534</v>
      </c>
      <c r="V1468" s="55">
        <f>RANK(W1468,$W$5:$W$3209,0)</f>
        <v>1464</v>
      </c>
      <c r="W1468" s="55">
        <f>N1468*O1468</f>
        <v>7.1452185739429297E-2</v>
      </c>
      <c r="X1468">
        <f t="shared" si="44"/>
        <v>46.191022333924941</v>
      </c>
      <c r="Y1468" s="77">
        <f t="shared" si="45"/>
        <v>5.1747101744273154E-3</v>
      </c>
    </row>
    <row r="1469" spans="3:25" x14ac:dyDescent="0.25">
      <c r="C1469" s="19" t="s">
        <v>3001</v>
      </c>
      <c r="D1469" s="6" t="s">
        <v>651</v>
      </c>
      <c r="E1469" s="6" t="s">
        <v>39</v>
      </c>
      <c r="F1469" s="48">
        <v>1.57474988963404E-2</v>
      </c>
      <c r="G1469" s="8">
        <v>10</v>
      </c>
      <c r="H1469" s="9">
        <v>0</v>
      </c>
      <c r="I1469" s="40">
        <v>0</v>
      </c>
      <c r="J1469" s="7">
        <v>1</v>
      </c>
      <c r="K1469" s="9">
        <v>1</v>
      </c>
      <c r="L1469" s="39">
        <v>1</v>
      </c>
      <c r="M1469" s="47">
        <v>0</v>
      </c>
      <c r="N1469" s="17">
        <v>7.1116730797607594E-2</v>
      </c>
      <c r="O1469" s="7">
        <f>Q1469/P1469/N1469</f>
        <v>1</v>
      </c>
      <c r="P1469" s="7">
        <v>3.1314318653075017</v>
      </c>
      <c r="Q1469" s="33">
        <v>0.22269719697612381</v>
      </c>
      <c r="R1469" s="38" t="s">
        <v>1675</v>
      </c>
      <c r="S1469" s="33" t="s">
        <v>1675</v>
      </c>
      <c r="T1469" s="45" t="s">
        <v>1675</v>
      </c>
      <c r="U1469" s="55">
        <f>RANK(Q1469,$Q$5:$Q$3209,0)</f>
        <v>1365</v>
      </c>
      <c r="V1469" s="55">
        <f>RANK(W1469,$W$5:$W$3209,0)</f>
        <v>1465</v>
      </c>
      <c r="W1469" s="55">
        <f>N1469*O1469</f>
        <v>7.1116730797607594E-2</v>
      </c>
      <c r="X1469">
        <f t="shared" si="44"/>
        <v>46.11957014818551</v>
      </c>
      <c r="Y1469" s="77">
        <f t="shared" si="45"/>
        <v>5.1667054944300218E-3</v>
      </c>
    </row>
    <row r="1470" spans="3:25" x14ac:dyDescent="0.25">
      <c r="C1470" s="19" t="s">
        <v>3677</v>
      </c>
      <c r="D1470" s="6" t="s">
        <v>485</v>
      </c>
      <c r="E1470" s="6" t="s">
        <v>131</v>
      </c>
      <c r="F1470" s="48">
        <v>22.839207391112001</v>
      </c>
      <c r="G1470" s="8">
        <v>79.189213734546598</v>
      </c>
      <c r="H1470" s="9">
        <v>0.99987556012699996</v>
      </c>
      <c r="I1470" s="40">
        <v>6</v>
      </c>
      <c r="J1470" s="7">
        <v>8</v>
      </c>
      <c r="K1470" s="9">
        <v>0.96878536335916998</v>
      </c>
      <c r="L1470" s="39">
        <v>0</v>
      </c>
      <c r="M1470" s="47">
        <v>0</v>
      </c>
      <c r="N1470" s="17">
        <v>7.0953937396523295E-2</v>
      </c>
      <c r="O1470" s="7">
        <f>Q1470/P1470/N1470</f>
        <v>1</v>
      </c>
      <c r="P1470" s="7">
        <v>0.97746588036950255</v>
      </c>
      <c r="Q1470" s="33">
        <v>6.9355052882975207E-2</v>
      </c>
      <c r="R1470" s="38" t="s">
        <v>1675</v>
      </c>
      <c r="S1470" s="33" t="s">
        <v>1675</v>
      </c>
      <c r="T1470" s="45" t="s">
        <v>1677</v>
      </c>
      <c r="U1470" s="55">
        <f>RANK(Q1470,$Q$5:$Q$3209,0)</f>
        <v>2049</v>
      </c>
      <c r="V1470" s="55">
        <f>RANK(W1470,$W$5:$W$3209,0)</f>
        <v>1466</v>
      </c>
      <c r="W1470" s="55">
        <f>N1470*O1470</f>
        <v>7.0953937396523295E-2</v>
      </c>
      <c r="X1470">
        <f t="shared" si="44"/>
        <v>46.048453417387904</v>
      </c>
      <c r="Y1470" s="77">
        <f t="shared" si="45"/>
        <v>5.1587383949410785E-3</v>
      </c>
    </row>
    <row r="1471" spans="3:25" x14ac:dyDescent="0.25">
      <c r="C1471" s="19" t="s">
        <v>3138</v>
      </c>
      <c r="D1471" s="6" t="s">
        <v>351</v>
      </c>
      <c r="E1471" s="6" t="s">
        <v>16</v>
      </c>
      <c r="F1471" s="48">
        <v>20.770942461697569</v>
      </c>
      <c r="G1471" s="8">
        <v>48.7311303587149</v>
      </c>
      <c r="H1471" s="9">
        <v>0.68619510195524602</v>
      </c>
      <c r="I1471" s="40">
        <v>4</v>
      </c>
      <c r="J1471" s="7">
        <v>3</v>
      </c>
      <c r="K1471" s="9">
        <v>0.82685214939571094</v>
      </c>
      <c r="L1471" s="39">
        <v>0.37089444335273802</v>
      </c>
      <c r="M1471" s="47">
        <v>0</v>
      </c>
      <c r="N1471" s="17">
        <v>7.0762258066681502E-2</v>
      </c>
      <c r="O1471" s="7">
        <f>Q1471/P1471/N1471</f>
        <v>1</v>
      </c>
      <c r="P1471" s="7">
        <v>2.3765832947784933</v>
      </c>
      <c r="Q1471" s="33">
        <v>0.16817240042207993</v>
      </c>
      <c r="R1471" s="38" t="s">
        <v>1675</v>
      </c>
      <c r="S1471" s="33" t="s">
        <v>1675</v>
      </c>
      <c r="T1471" s="45" t="s">
        <v>1676</v>
      </c>
      <c r="U1471" s="55">
        <f>RANK(Q1471,$Q$5:$Q$3209,0)</f>
        <v>1503</v>
      </c>
      <c r="V1471" s="55">
        <f>RANK(W1471,$W$5:$W$3209,0)</f>
        <v>1467</v>
      </c>
      <c r="W1471" s="55">
        <f>N1471*O1471</f>
        <v>7.0762258066681502E-2</v>
      </c>
      <c r="X1471">
        <f t="shared" si="44"/>
        <v>45.97749947999138</v>
      </c>
      <c r="Y1471" s="77">
        <f t="shared" si="45"/>
        <v>5.1507895329499509E-3</v>
      </c>
    </row>
    <row r="1472" spans="3:25" x14ac:dyDescent="0.25">
      <c r="C1472" s="19" t="s">
        <v>2996</v>
      </c>
      <c r="D1472" s="6" t="s">
        <v>479</v>
      </c>
      <c r="E1472" s="6" t="s">
        <v>27</v>
      </c>
      <c r="F1472" s="48">
        <v>3.8052083783734512</v>
      </c>
      <c r="G1472" s="8">
        <v>10</v>
      </c>
      <c r="H1472" s="9">
        <v>0.95687138095962199</v>
      </c>
      <c r="I1472" s="40">
        <v>0</v>
      </c>
      <c r="J1472" s="7">
        <v>0</v>
      </c>
      <c r="K1472" s="9">
        <v>0.20731528044191599</v>
      </c>
      <c r="L1472" s="39">
        <v>0.93037799967541701</v>
      </c>
      <c r="M1472" s="47">
        <v>0</v>
      </c>
      <c r="N1472" s="17">
        <v>7.0745619095404597E-2</v>
      </c>
      <c r="O1472" s="7">
        <f>Q1472/P1472/N1472</f>
        <v>1</v>
      </c>
      <c r="P1472" s="7">
        <v>3.1899657079299621</v>
      </c>
      <c r="Q1472" s="33">
        <v>0.22567609890061577</v>
      </c>
      <c r="R1472" s="38" t="s">
        <v>1675</v>
      </c>
      <c r="S1472" s="33" t="s">
        <v>1675</v>
      </c>
      <c r="T1472" s="45" t="s">
        <v>1675</v>
      </c>
      <c r="U1472" s="55">
        <f>RANK(Q1472,$Q$5:$Q$3209,0)</f>
        <v>1359</v>
      </c>
      <c r="V1472" s="55">
        <f>RANK(W1472,$W$5:$W$3209,0)</f>
        <v>1468</v>
      </c>
      <c r="W1472" s="55">
        <f>N1472*O1472</f>
        <v>7.0745619095404597E-2</v>
      </c>
      <c r="X1472">
        <f t="shared" si="44"/>
        <v>45.906737221924701</v>
      </c>
      <c r="Y1472" s="77">
        <f t="shared" si="45"/>
        <v>5.1428621445034264E-3</v>
      </c>
    </row>
    <row r="1473" spans="3:25" x14ac:dyDescent="0.25">
      <c r="C1473" s="19" t="s">
        <v>3678</v>
      </c>
      <c r="D1473" s="6" t="s">
        <v>687</v>
      </c>
      <c r="E1473" s="6" t="s">
        <v>39</v>
      </c>
      <c r="F1473" s="48">
        <v>8.1590195871322706</v>
      </c>
      <c r="G1473" s="8">
        <v>75.944703014427105</v>
      </c>
      <c r="H1473" s="9">
        <v>0.99965160899246797</v>
      </c>
      <c r="I1473" s="40">
        <v>1</v>
      </c>
      <c r="J1473" s="7">
        <v>4</v>
      </c>
      <c r="K1473" s="9">
        <v>1</v>
      </c>
      <c r="L1473" s="39">
        <v>0</v>
      </c>
      <c r="M1473" s="47">
        <v>0</v>
      </c>
      <c r="N1473" s="17">
        <v>7.0451030808954707E-2</v>
      </c>
      <c r="O1473" s="7">
        <f>Q1473/P1473/N1473</f>
        <v>1</v>
      </c>
      <c r="P1473" s="7">
        <v>0.98124579855065686</v>
      </c>
      <c r="Q1473" s="33">
        <v>6.9129777984849691E-2</v>
      </c>
      <c r="R1473" s="38" t="s">
        <v>1675</v>
      </c>
      <c r="S1473" s="33" t="s">
        <v>1675</v>
      </c>
      <c r="T1473" s="45" t="s">
        <v>1677</v>
      </c>
      <c r="U1473" s="55">
        <f>RANK(Q1473,$Q$5:$Q$3209,0)</f>
        <v>2050</v>
      </c>
      <c r="V1473" s="55">
        <f>RANK(W1473,$W$5:$W$3209,0)</f>
        <v>1469</v>
      </c>
      <c r="W1473" s="55">
        <f>N1473*O1473</f>
        <v>7.0451030808954707E-2</v>
      </c>
      <c r="X1473">
        <f t="shared" si="44"/>
        <v>45.835991602829296</v>
      </c>
      <c r="Y1473" s="77">
        <f t="shared" si="45"/>
        <v>5.1349366200956178E-3</v>
      </c>
    </row>
    <row r="1474" spans="3:25" x14ac:dyDescent="0.25">
      <c r="C1474" s="19" t="s">
        <v>3289</v>
      </c>
      <c r="D1474" s="6" t="s">
        <v>241</v>
      </c>
      <c r="E1474" s="6" t="s">
        <v>131</v>
      </c>
      <c r="F1474" s="48">
        <v>14.520603422042999</v>
      </c>
      <c r="G1474" s="8">
        <v>71.453917258981903</v>
      </c>
      <c r="H1474" s="9">
        <v>0.16533490158181599</v>
      </c>
      <c r="I1474" s="40">
        <v>7</v>
      </c>
      <c r="J1474" s="7">
        <v>15</v>
      </c>
      <c r="K1474" s="9">
        <v>1</v>
      </c>
      <c r="L1474" s="39">
        <v>0</v>
      </c>
      <c r="M1474" s="47">
        <v>0</v>
      </c>
      <c r="N1474" s="17">
        <v>6.99135434591827E-2</v>
      </c>
      <c r="O1474" s="7">
        <f>Q1474/P1474/N1474</f>
        <v>1</v>
      </c>
      <c r="P1474" s="7">
        <v>1.7456171800894857</v>
      </c>
      <c r="Q1474" s="33">
        <v>0.12204228258328222</v>
      </c>
      <c r="R1474" s="38" t="s">
        <v>1675</v>
      </c>
      <c r="S1474" s="33" t="s">
        <v>1675</v>
      </c>
      <c r="T1474" s="45" t="s">
        <v>1677</v>
      </c>
      <c r="U1474" s="55">
        <f>RANK(Q1474,$Q$5:$Q$3209,0)</f>
        <v>1655</v>
      </c>
      <c r="V1474" s="55">
        <f>RANK(W1474,$W$5:$W$3209,0)</f>
        <v>1470</v>
      </c>
      <c r="W1474" s="55">
        <f>N1474*O1474</f>
        <v>6.99135434591827E-2</v>
      </c>
      <c r="X1474">
        <f t="shared" si="44"/>
        <v>45.765540572020342</v>
      </c>
      <c r="Y1474" s="77">
        <f t="shared" si="45"/>
        <v>5.1270440979667405E-3</v>
      </c>
    </row>
    <row r="1475" spans="3:25" x14ac:dyDescent="0.25">
      <c r="C1475" s="19" t="s">
        <v>3051</v>
      </c>
      <c r="D1475" s="6" t="s">
        <v>503</v>
      </c>
      <c r="E1475" s="6" t="s">
        <v>39</v>
      </c>
      <c r="F1475" s="48">
        <v>22.65614397186658</v>
      </c>
      <c r="G1475" s="8">
        <v>53.021692429779797</v>
      </c>
      <c r="H1475" s="9">
        <v>0.99038143110259802</v>
      </c>
      <c r="I1475" s="40">
        <v>1</v>
      </c>
      <c r="J1475" s="7">
        <v>4</v>
      </c>
      <c r="K1475" s="9">
        <v>0.99968652363458599</v>
      </c>
      <c r="L1475" s="39">
        <v>0.25971378479433699</v>
      </c>
      <c r="M1475" s="47">
        <v>0</v>
      </c>
      <c r="N1475" s="17">
        <v>6.9882474840409395E-2</v>
      </c>
      <c r="O1475" s="7">
        <f>Q1475/P1475/N1475</f>
        <v>1</v>
      </c>
      <c r="P1475" s="7">
        <v>2.8511590331291683</v>
      </c>
      <c r="Q1475" s="33">
        <v>0.19924604939865509</v>
      </c>
      <c r="R1475" s="38" t="s">
        <v>1675</v>
      </c>
      <c r="S1475" s="33" t="s">
        <v>1675</v>
      </c>
      <c r="T1475" s="45" t="s">
        <v>1676</v>
      </c>
      <c r="U1475" s="55">
        <f>RANK(Q1475,$Q$5:$Q$3209,0)</f>
        <v>1416</v>
      </c>
      <c r="V1475" s="55">
        <f>RANK(W1475,$W$5:$W$3209,0)</f>
        <v>1471</v>
      </c>
      <c r="W1475" s="55">
        <f>N1475*O1475</f>
        <v>6.9882474840409395E-2</v>
      </c>
      <c r="X1475">
        <f t="shared" si="44"/>
        <v>45.695627028561162</v>
      </c>
      <c r="Y1475" s="77">
        <f t="shared" si="45"/>
        <v>5.119211789730454E-3</v>
      </c>
    </row>
    <row r="1476" spans="3:25" x14ac:dyDescent="0.25">
      <c r="C1476" s="19" t="s">
        <v>2871</v>
      </c>
      <c r="D1476" s="6" t="s">
        <v>629</v>
      </c>
      <c r="E1476" s="6" t="s">
        <v>39</v>
      </c>
      <c r="F1476" s="48">
        <v>5.1264205017164901</v>
      </c>
      <c r="G1476" s="8">
        <v>10.517442837628799</v>
      </c>
      <c r="H1476" s="9">
        <v>0.41482073217273402</v>
      </c>
      <c r="I1476" s="40">
        <v>3</v>
      </c>
      <c r="J1476" s="7">
        <v>8</v>
      </c>
      <c r="K1476" s="9">
        <v>0.44965373420387</v>
      </c>
      <c r="L1476" s="39">
        <v>1</v>
      </c>
      <c r="M1476" s="47">
        <v>0</v>
      </c>
      <c r="N1476" s="17">
        <v>6.98676292982022E-2</v>
      </c>
      <c r="O1476" s="7">
        <f>Q1476/P1476/N1476</f>
        <v>1</v>
      </c>
      <c r="P1476" s="7">
        <v>4.3220540078977141</v>
      </c>
      <c r="Q1476" s="33">
        <v>0.30197166723060659</v>
      </c>
      <c r="R1476" s="38" t="s">
        <v>1675</v>
      </c>
      <c r="S1476" s="33" t="s">
        <v>1675</v>
      </c>
      <c r="T1476" s="45" t="s">
        <v>1675</v>
      </c>
      <c r="U1476" s="55">
        <f>RANK(Q1476,$Q$5:$Q$3209,0)</f>
        <v>1233</v>
      </c>
      <c r="V1476" s="55">
        <f>RANK(W1476,$W$5:$W$3209,0)</f>
        <v>1472</v>
      </c>
      <c r="W1476" s="55">
        <f>N1476*O1476</f>
        <v>6.98676292982022E-2</v>
      </c>
      <c r="X1476">
        <f t="shared" si="44"/>
        <v>45.62574455372075</v>
      </c>
      <c r="Y1476" s="77">
        <f t="shared" si="45"/>
        <v>5.1113829620644067E-3</v>
      </c>
    </row>
    <row r="1477" spans="3:25" x14ac:dyDescent="0.25">
      <c r="C1477" s="19" t="s">
        <v>3137</v>
      </c>
      <c r="D1477" s="6" t="s">
        <v>200</v>
      </c>
      <c r="E1477" s="6" t="s">
        <v>27</v>
      </c>
      <c r="F1477" s="48">
        <v>1.4629575609666301</v>
      </c>
      <c r="G1477" s="8">
        <v>10</v>
      </c>
      <c r="H1477" s="9">
        <v>0.16173780788532499</v>
      </c>
      <c r="I1477" s="40">
        <v>0</v>
      </c>
      <c r="J1477" s="7">
        <v>0</v>
      </c>
      <c r="K1477" s="9">
        <v>1</v>
      </c>
      <c r="L1477" s="39">
        <v>1</v>
      </c>
      <c r="M1477" s="47">
        <v>0</v>
      </c>
      <c r="N1477" s="17">
        <v>6.9736203641046393E-2</v>
      </c>
      <c r="O1477" s="7">
        <f>Q1477/P1477/N1477</f>
        <v>1</v>
      </c>
      <c r="P1477" s="7">
        <v>2.4273218003419381</v>
      </c>
      <c r="Q1477" s="33">
        <v>0.16927220737099674</v>
      </c>
      <c r="R1477" s="38" t="s">
        <v>1675</v>
      </c>
      <c r="S1477" s="33" t="s">
        <v>1675</v>
      </c>
      <c r="T1477" s="45" t="s">
        <v>1676</v>
      </c>
      <c r="U1477" s="55">
        <f>RANK(Q1477,$Q$5:$Q$3209,0)</f>
        <v>1502</v>
      </c>
      <c r="V1477" s="55">
        <f>RANK(W1477,$W$5:$W$3209,0)</f>
        <v>1473</v>
      </c>
      <c r="W1477" s="55">
        <f>N1477*O1477</f>
        <v>6.9736203641046393E-2</v>
      </c>
      <c r="X1477">
        <f t="shared" si="44"/>
        <v>45.555876924422549</v>
      </c>
      <c r="Y1477" s="77">
        <f t="shared" si="45"/>
        <v>5.1035557975219366E-3</v>
      </c>
    </row>
    <row r="1478" spans="3:25" x14ac:dyDescent="0.25">
      <c r="C1478" s="19" t="s">
        <v>3110</v>
      </c>
      <c r="D1478" s="6" t="s">
        <v>1108</v>
      </c>
      <c r="E1478" s="6" t="s">
        <v>126</v>
      </c>
      <c r="F1478" s="48">
        <v>36.319065819756098</v>
      </c>
      <c r="G1478" s="8">
        <v>39.307353810714602</v>
      </c>
      <c r="H1478" s="9">
        <v>0.54496631183426003</v>
      </c>
      <c r="I1478" s="40">
        <v>2</v>
      </c>
      <c r="J1478" s="7">
        <v>7</v>
      </c>
      <c r="K1478" s="9">
        <v>1</v>
      </c>
      <c r="L1478" s="39">
        <v>0</v>
      </c>
      <c r="M1478" s="47">
        <v>0</v>
      </c>
      <c r="N1478" s="17">
        <v>6.9451022308020999E-2</v>
      </c>
      <c r="O1478" s="7">
        <f>Q1478/P1478/N1478</f>
        <v>1</v>
      </c>
      <c r="P1478" s="7">
        <v>2.5570112305320549</v>
      </c>
      <c r="Q1478" s="33">
        <v>0.17758704401354197</v>
      </c>
      <c r="R1478" s="38" t="s">
        <v>1675</v>
      </c>
      <c r="S1478" s="33" t="s">
        <v>1675</v>
      </c>
      <c r="T1478" s="45" t="s">
        <v>1676</v>
      </c>
      <c r="U1478" s="55">
        <f>RANK(Q1478,$Q$5:$Q$3209,0)</f>
        <v>1475</v>
      </c>
      <c r="V1478" s="55">
        <f>RANK(W1478,$W$5:$W$3209,0)</f>
        <v>1474</v>
      </c>
      <c r="W1478" s="55">
        <f>N1478*O1478</f>
        <v>6.9451022308020999E-2</v>
      </c>
      <c r="X1478">
        <f t="shared" si="44"/>
        <v>45.486140720781499</v>
      </c>
      <c r="Y1478" s="77">
        <f t="shared" si="45"/>
        <v>5.0957433563965059E-3</v>
      </c>
    </row>
    <row r="1479" spans="3:25" x14ac:dyDescent="0.25">
      <c r="C1479" s="19" t="s">
        <v>3054</v>
      </c>
      <c r="D1479" s="6" t="s">
        <v>398</v>
      </c>
      <c r="E1479" s="6" t="s">
        <v>27</v>
      </c>
      <c r="F1479" s="48">
        <v>15.4811672255342</v>
      </c>
      <c r="G1479" s="8">
        <v>20.277697068890799</v>
      </c>
      <c r="H1479" s="9">
        <v>0.49416062674726002</v>
      </c>
      <c r="I1479" s="40">
        <v>12</v>
      </c>
      <c r="J1479" s="7">
        <v>6</v>
      </c>
      <c r="K1479" s="9">
        <v>0.79235670257705404</v>
      </c>
      <c r="L1479" s="39">
        <v>0</v>
      </c>
      <c r="M1479" s="47">
        <v>0</v>
      </c>
      <c r="N1479" s="17">
        <v>6.9342711589523598E-2</v>
      </c>
      <c r="O1479" s="7">
        <f>Q1479/P1479/N1479</f>
        <v>1</v>
      </c>
      <c r="P1479" s="7">
        <v>2.8503526815473337</v>
      </c>
      <c r="Q1479" s="33">
        <v>0.19765118392496195</v>
      </c>
      <c r="R1479" s="38" t="s">
        <v>1675</v>
      </c>
      <c r="S1479" s="33" t="s">
        <v>1675</v>
      </c>
      <c r="T1479" s="45" t="s">
        <v>1676</v>
      </c>
      <c r="U1479" s="55">
        <f>RANK(Q1479,$Q$5:$Q$3209,0)</f>
        <v>1419</v>
      </c>
      <c r="V1479" s="55">
        <f>RANK(W1479,$W$5:$W$3209,0)</f>
        <v>1475</v>
      </c>
      <c r="W1479" s="55">
        <f>N1479*O1479</f>
        <v>6.9342711589523598E-2</v>
      </c>
      <c r="X1479">
        <f t="shared" ref="X1479:X1542" si="46">X1478-W1478</f>
        <v>45.416689698473476</v>
      </c>
      <c r="Y1479" s="77">
        <f t="shared" ref="Y1479:Y1542" si="47">X1479/$X$5</f>
        <v>5.0879628637032805E-3</v>
      </c>
    </row>
    <row r="1480" spans="3:25" x14ac:dyDescent="0.25">
      <c r="C1480" s="19" t="s">
        <v>3056</v>
      </c>
      <c r="D1480" s="6" t="s">
        <v>593</v>
      </c>
      <c r="E1480" s="6" t="s">
        <v>90</v>
      </c>
      <c r="F1480" s="48">
        <v>19.198000428107299</v>
      </c>
      <c r="G1480" s="8">
        <v>23.357043059193799</v>
      </c>
      <c r="H1480" s="9">
        <v>0.96915874336999097</v>
      </c>
      <c r="I1480" s="40">
        <v>3</v>
      </c>
      <c r="J1480" s="7">
        <v>15</v>
      </c>
      <c r="K1480" s="9">
        <v>0.97542724278334803</v>
      </c>
      <c r="L1480" s="39">
        <v>0</v>
      </c>
      <c r="M1480" s="47">
        <v>0</v>
      </c>
      <c r="N1480" s="17">
        <v>6.9239454080255503E-2</v>
      </c>
      <c r="O1480" s="7">
        <f>Q1480/P1480/N1480</f>
        <v>1</v>
      </c>
      <c r="P1480" s="7">
        <v>2.8168562738058305</v>
      </c>
      <c r="Q1480" s="33">
        <v>0.19503759062085843</v>
      </c>
      <c r="R1480" s="38" t="s">
        <v>1675</v>
      </c>
      <c r="S1480" s="33" t="s">
        <v>1675</v>
      </c>
      <c r="T1480" s="45" t="s">
        <v>1676</v>
      </c>
      <c r="U1480" s="55">
        <f>RANK(Q1480,$Q$5:$Q$3209,0)</f>
        <v>1421</v>
      </c>
      <c r="V1480" s="55">
        <f>RANK(W1480,$W$5:$W$3209,0)</f>
        <v>1476</v>
      </c>
      <c r="W1480" s="55">
        <f>N1480*O1480</f>
        <v>6.9239454080255503E-2</v>
      </c>
      <c r="X1480">
        <f t="shared" si="46"/>
        <v>45.347346986883956</v>
      </c>
      <c r="Y1480" s="77">
        <f t="shared" si="47"/>
        <v>5.0801945048955747E-3</v>
      </c>
    </row>
    <row r="1481" spans="3:25" x14ac:dyDescent="0.25">
      <c r="C1481" s="19" t="s">
        <v>3134</v>
      </c>
      <c r="D1481" s="6" t="s">
        <v>420</v>
      </c>
      <c r="E1481" s="6" t="s">
        <v>16</v>
      </c>
      <c r="F1481" s="48">
        <v>6.6569388709402695</v>
      </c>
      <c r="G1481" s="8">
        <v>17.566056033044202</v>
      </c>
      <c r="H1481" s="9">
        <v>0.15584189794970901</v>
      </c>
      <c r="I1481" s="40">
        <v>1</v>
      </c>
      <c r="J1481" s="7">
        <v>6</v>
      </c>
      <c r="K1481" s="9">
        <v>1</v>
      </c>
      <c r="L1481" s="39">
        <v>0.71649061145711501</v>
      </c>
      <c r="M1481" s="47">
        <v>0</v>
      </c>
      <c r="N1481" s="17">
        <v>6.9167845501187694E-2</v>
      </c>
      <c r="O1481" s="7">
        <f>Q1481/P1481/N1481</f>
        <v>1</v>
      </c>
      <c r="P1481" s="7">
        <v>2.4572620853689084</v>
      </c>
      <c r="Q1481" s="33">
        <v>0.16996352427672295</v>
      </c>
      <c r="R1481" s="38" t="s">
        <v>1675</v>
      </c>
      <c r="S1481" s="33" t="s">
        <v>1675</v>
      </c>
      <c r="T1481" s="45" t="s">
        <v>1676</v>
      </c>
      <c r="U1481" s="55">
        <f>RANK(Q1481,$Q$5:$Q$3209,0)</f>
        <v>1499</v>
      </c>
      <c r="V1481" s="55">
        <f>RANK(W1481,$W$5:$W$3209,0)</f>
        <v>1477</v>
      </c>
      <c r="W1481" s="55">
        <f>N1481*O1481</f>
        <v>6.9167845501187694E-2</v>
      </c>
      <c r="X1481">
        <f t="shared" si="46"/>
        <v>45.278107532803702</v>
      </c>
      <c r="Y1481" s="77">
        <f t="shared" si="47"/>
        <v>5.0724377138700221E-3</v>
      </c>
    </row>
    <row r="1482" spans="3:25" x14ac:dyDescent="0.25">
      <c r="C1482" s="19" t="s">
        <v>2887</v>
      </c>
      <c r="D1482" s="6" t="s">
        <v>976</v>
      </c>
      <c r="E1482" s="6" t="s">
        <v>144</v>
      </c>
      <c r="F1482" s="48">
        <v>0.329423146755421</v>
      </c>
      <c r="G1482" s="8">
        <v>10</v>
      </c>
      <c r="H1482" s="9">
        <v>9.6215379905339696E-2</v>
      </c>
      <c r="I1482" s="40">
        <v>0</v>
      </c>
      <c r="J1482" s="7">
        <v>2</v>
      </c>
      <c r="K1482" s="9">
        <v>1</v>
      </c>
      <c r="L1482" s="39">
        <v>1</v>
      </c>
      <c r="M1482" s="47">
        <v>0</v>
      </c>
      <c r="N1482" s="17">
        <v>6.8955421115039495E-2</v>
      </c>
      <c r="O1482" s="7">
        <f>Q1482/P1482/N1482</f>
        <v>1</v>
      </c>
      <c r="P1482" s="7">
        <v>4.1975848737366439</v>
      </c>
      <c r="Q1482" s="33">
        <v>0.28944623263463015</v>
      </c>
      <c r="R1482" s="38" t="s">
        <v>1675</v>
      </c>
      <c r="S1482" s="33" t="s">
        <v>1675</v>
      </c>
      <c r="T1482" s="45" t="s">
        <v>1675</v>
      </c>
      <c r="U1482" s="55">
        <f>RANK(Q1482,$Q$5:$Q$3209,0)</f>
        <v>1249</v>
      </c>
      <c r="V1482" s="55">
        <f>RANK(W1482,$W$5:$W$3209,0)</f>
        <v>1478</v>
      </c>
      <c r="W1482" s="55">
        <f>N1482*O1482</f>
        <v>6.8955421115039495E-2</v>
      </c>
      <c r="X1482">
        <f t="shared" si="46"/>
        <v>45.208939687302511</v>
      </c>
      <c r="Y1482" s="77">
        <f t="shared" si="47"/>
        <v>5.064688945044974E-3</v>
      </c>
    </row>
    <row r="1483" spans="3:25" x14ac:dyDescent="0.25">
      <c r="C1483" s="19" t="s">
        <v>3566</v>
      </c>
      <c r="D1483" s="6" t="s">
        <v>1178</v>
      </c>
      <c r="E1483" s="6" t="s">
        <v>39</v>
      </c>
      <c r="F1483" s="48">
        <v>36.268258141963798</v>
      </c>
      <c r="G1483" s="8">
        <v>55.524671526556901</v>
      </c>
      <c r="H1483" s="9">
        <v>0.99983445450686004</v>
      </c>
      <c r="I1483" s="40">
        <v>1</v>
      </c>
      <c r="J1483" s="7">
        <v>3</v>
      </c>
      <c r="K1483" s="9">
        <v>1</v>
      </c>
      <c r="L1483" s="39">
        <v>0</v>
      </c>
      <c r="M1483" s="47">
        <v>0</v>
      </c>
      <c r="N1483" s="17">
        <v>6.8705979376414095E-2</v>
      </c>
      <c r="O1483" s="7">
        <f>Q1483/P1483/N1483</f>
        <v>1</v>
      </c>
      <c r="P1483" s="7">
        <v>1.1596133657126908</v>
      </c>
      <c r="Q1483" s="33">
        <v>7.9672371989270269E-2</v>
      </c>
      <c r="R1483" s="38" t="s">
        <v>1675</v>
      </c>
      <c r="S1483" s="33" t="s">
        <v>1675</v>
      </c>
      <c r="T1483" s="45" t="s">
        <v>1677</v>
      </c>
      <c r="U1483" s="55">
        <f>RANK(Q1483,$Q$5:$Q$3209,0)</f>
        <v>1937</v>
      </c>
      <c r="V1483" s="55">
        <f>RANK(W1483,$W$5:$W$3209,0)</f>
        <v>1479</v>
      </c>
      <c r="W1483" s="55">
        <f>N1483*O1483</f>
        <v>6.8705979376414095E-2</v>
      </c>
      <c r="X1483">
        <f t="shared" si="46"/>
        <v>45.139984266187469</v>
      </c>
      <c r="Y1483" s="77">
        <f t="shared" si="47"/>
        <v>5.0569639738017235E-3</v>
      </c>
    </row>
    <row r="1484" spans="3:25" x14ac:dyDescent="0.25">
      <c r="C1484" s="19" t="s">
        <v>2906</v>
      </c>
      <c r="D1484" s="6" t="s">
        <v>1006</v>
      </c>
      <c r="E1484" s="6" t="s">
        <v>27</v>
      </c>
      <c r="F1484" s="48">
        <v>4.2703833871454702</v>
      </c>
      <c r="G1484" s="8">
        <v>10</v>
      </c>
      <c r="H1484" s="9">
        <v>0.67657466765792096</v>
      </c>
      <c r="I1484" s="40">
        <v>4</v>
      </c>
      <c r="J1484" s="7">
        <v>1</v>
      </c>
      <c r="K1484" s="9">
        <v>0.341402482981296</v>
      </c>
      <c r="L1484" s="39">
        <v>0.43220546982978802</v>
      </c>
      <c r="M1484" s="47">
        <v>0</v>
      </c>
      <c r="N1484" s="17">
        <v>6.8584235297915297E-2</v>
      </c>
      <c r="O1484" s="7">
        <f>Q1484/P1484/N1484</f>
        <v>1</v>
      </c>
      <c r="P1484" s="7">
        <v>4.037364171445363</v>
      </c>
      <c r="Q1484" s="33">
        <v>0.27689953431778164</v>
      </c>
      <c r="R1484" s="38" t="s">
        <v>1675</v>
      </c>
      <c r="S1484" s="33" t="s">
        <v>1675</v>
      </c>
      <c r="T1484" s="45" t="s">
        <v>1675</v>
      </c>
      <c r="U1484" s="55">
        <f>RANK(Q1484,$Q$5:$Q$3209,0)</f>
        <v>1268</v>
      </c>
      <c r="V1484" s="55">
        <f>RANK(W1484,$W$5:$W$3209,0)</f>
        <v>1480</v>
      </c>
      <c r="W1484" s="55">
        <f>N1484*O1484</f>
        <v>6.8584235297915297E-2</v>
      </c>
      <c r="X1484">
        <f t="shared" si="46"/>
        <v>45.071278286811058</v>
      </c>
      <c r="Y1484" s="77">
        <f t="shared" si="47"/>
        <v>5.0492669471381242E-3</v>
      </c>
    </row>
    <row r="1485" spans="3:25" x14ac:dyDescent="0.25">
      <c r="C1485" s="19" t="s">
        <v>3234</v>
      </c>
      <c r="D1485" s="6" t="s">
        <v>414</v>
      </c>
      <c r="E1485" s="6" t="s">
        <v>131</v>
      </c>
      <c r="F1485" s="48">
        <v>13.056842898446099</v>
      </c>
      <c r="G1485" s="8">
        <v>10.5093815204182</v>
      </c>
      <c r="H1485" s="9">
        <v>9.2631436632632805E-2</v>
      </c>
      <c r="I1485" s="40">
        <v>19</v>
      </c>
      <c r="J1485" s="7">
        <v>29</v>
      </c>
      <c r="K1485" s="9">
        <v>1</v>
      </c>
      <c r="L1485" s="39">
        <v>0</v>
      </c>
      <c r="M1485" s="47">
        <v>0</v>
      </c>
      <c r="N1485" s="17">
        <v>6.8351511430084694E-2</v>
      </c>
      <c r="O1485" s="7">
        <f>Q1485/P1485/N1485</f>
        <v>1</v>
      </c>
      <c r="P1485" s="7">
        <v>1.9989675410617469</v>
      </c>
      <c r="Q1485" s="33">
        <v>0.1366324527312503</v>
      </c>
      <c r="R1485" s="38" t="s">
        <v>1675</v>
      </c>
      <c r="S1485" s="33" t="s">
        <v>1675</v>
      </c>
      <c r="T1485" s="45" t="s">
        <v>1677</v>
      </c>
      <c r="U1485" s="55">
        <f>RANK(Q1485,$Q$5:$Q$3209,0)</f>
        <v>1600</v>
      </c>
      <c r="V1485" s="55">
        <f>RANK(W1485,$W$5:$W$3209,0)</f>
        <v>1481</v>
      </c>
      <c r="W1485" s="55">
        <f>N1485*O1485</f>
        <v>6.8351511430084694E-2</v>
      </c>
      <c r="X1485">
        <f t="shared" si="46"/>
        <v>45.002694051513146</v>
      </c>
      <c r="Y1485" s="77">
        <f t="shared" si="47"/>
        <v>5.0415835592789917E-3</v>
      </c>
    </row>
    <row r="1486" spans="3:25" x14ac:dyDescent="0.25">
      <c r="C1486" s="19" t="s">
        <v>3117</v>
      </c>
      <c r="D1486" s="6" t="s">
        <v>1356</v>
      </c>
      <c r="E1486" s="6" t="s">
        <v>16</v>
      </c>
      <c r="F1486" s="48">
        <v>42.385578022912497</v>
      </c>
      <c r="G1486" s="8">
        <v>25.479930422836201</v>
      </c>
      <c r="H1486" s="9">
        <v>0.92022274219816702</v>
      </c>
      <c r="I1486" s="40">
        <v>2</v>
      </c>
      <c r="J1486" s="7">
        <v>15</v>
      </c>
      <c r="K1486" s="9">
        <v>1</v>
      </c>
      <c r="L1486" s="39">
        <v>0</v>
      </c>
      <c r="M1486" s="47">
        <v>0</v>
      </c>
      <c r="N1486" s="17">
        <v>6.8312650395647295E-2</v>
      </c>
      <c r="O1486" s="7">
        <f>Q1486/P1486/N1486</f>
        <v>1</v>
      </c>
      <c r="P1486" s="7">
        <v>2.5573418124995753</v>
      </c>
      <c r="Q1486" s="33">
        <v>0.17469879717945447</v>
      </c>
      <c r="R1486" s="38" t="s">
        <v>1675</v>
      </c>
      <c r="S1486" s="33" t="s">
        <v>1675</v>
      </c>
      <c r="T1486" s="45" t="s">
        <v>1676</v>
      </c>
      <c r="U1486" s="55">
        <f>RANK(Q1486,$Q$5:$Q$3209,0)</f>
        <v>1482</v>
      </c>
      <c r="V1486" s="55">
        <f>RANK(W1486,$W$5:$W$3209,0)</f>
        <v>1482</v>
      </c>
      <c r="W1486" s="55">
        <f>N1486*O1486</f>
        <v>6.8312650395647295E-2</v>
      </c>
      <c r="X1486">
        <f t="shared" si="46"/>
        <v>44.934342540083058</v>
      </c>
      <c r="Y1486" s="77">
        <f t="shared" si="47"/>
        <v>5.0339262431217998E-3</v>
      </c>
    </row>
    <row r="1487" spans="3:25" x14ac:dyDescent="0.25">
      <c r="C1487" s="19" t="s">
        <v>3115</v>
      </c>
      <c r="D1487" s="6" t="s">
        <v>1356</v>
      </c>
      <c r="E1487" s="6" t="s">
        <v>16</v>
      </c>
      <c r="F1487" s="48">
        <v>48.468134266160902</v>
      </c>
      <c r="G1487" s="8">
        <v>37.033005529999897</v>
      </c>
      <c r="H1487" s="9">
        <v>0.999584085546246</v>
      </c>
      <c r="I1487" s="40">
        <v>1</v>
      </c>
      <c r="J1487" s="7">
        <v>15</v>
      </c>
      <c r="K1487" s="9">
        <v>1</v>
      </c>
      <c r="L1487" s="39">
        <v>0</v>
      </c>
      <c r="M1487" s="47">
        <v>0</v>
      </c>
      <c r="N1487" s="17">
        <v>6.8167501433215497E-2</v>
      </c>
      <c r="O1487" s="7">
        <f>Q1487/P1487/N1487</f>
        <v>1</v>
      </c>
      <c r="P1487" s="7">
        <v>2.5691199750586473</v>
      </c>
      <c r="Q1487" s="33">
        <v>0.17513048958191291</v>
      </c>
      <c r="R1487" s="38" t="s">
        <v>1675</v>
      </c>
      <c r="S1487" s="33" t="s">
        <v>1675</v>
      </c>
      <c r="T1487" s="45" t="s">
        <v>1676</v>
      </c>
      <c r="U1487" s="55">
        <f>RANK(Q1487,$Q$5:$Q$3209,0)</f>
        <v>1480</v>
      </c>
      <c r="V1487" s="55">
        <f>RANK(W1487,$W$5:$W$3209,0)</f>
        <v>1483</v>
      </c>
      <c r="W1487" s="55">
        <f>N1487*O1487</f>
        <v>6.8167501433215497E-2</v>
      </c>
      <c r="X1487">
        <f t="shared" si="46"/>
        <v>44.866029889687411</v>
      </c>
      <c r="Y1487" s="77">
        <f t="shared" si="47"/>
        <v>5.0262732805073564E-3</v>
      </c>
    </row>
    <row r="1488" spans="3:25" x14ac:dyDescent="0.25">
      <c r="C1488" s="19" t="s">
        <v>2874</v>
      </c>
      <c r="D1488" s="6" t="s">
        <v>9</v>
      </c>
      <c r="E1488" s="6" t="s">
        <v>12</v>
      </c>
      <c r="F1488" s="48">
        <v>2.7385588529348599</v>
      </c>
      <c r="G1488" s="8">
        <v>31.108432477485099</v>
      </c>
      <c r="H1488" s="9">
        <v>0.27170112140441599</v>
      </c>
      <c r="I1488" s="40">
        <v>14</v>
      </c>
      <c r="J1488" s="7">
        <v>8</v>
      </c>
      <c r="K1488" s="9">
        <v>0.96745024312809103</v>
      </c>
      <c r="L1488" s="39">
        <v>0.56146256837549302</v>
      </c>
      <c r="M1488" s="47">
        <v>0</v>
      </c>
      <c r="N1488" s="17">
        <v>6.8112240704810506E-2</v>
      </c>
      <c r="O1488" s="7">
        <f>Q1488/P1488/N1488</f>
        <v>1</v>
      </c>
      <c r="P1488" s="7">
        <v>4.3841479548899578</v>
      </c>
      <c r="Q1488" s="33">
        <v>0.29861414078896753</v>
      </c>
      <c r="R1488" s="38" t="s">
        <v>1675</v>
      </c>
      <c r="S1488" s="33" t="s">
        <v>1675</v>
      </c>
      <c r="T1488" s="45" t="s">
        <v>1675</v>
      </c>
      <c r="U1488" s="55">
        <f>RANK(Q1488,$Q$5:$Q$3209,0)</f>
        <v>1236</v>
      </c>
      <c r="V1488" s="55">
        <f>RANK(W1488,$W$5:$W$3209,0)</f>
        <v>1484</v>
      </c>
      <c r="W1488" s="55">
        <f>N1488*O1488</f>
        <v>6.8112240704810506E-2</v>
      </c>
      <c r="X1488">
        <f t="shared" si="46"/>
        <v>44.797862388254195</v>
      </c>
      <c r="Y1488" s="77">
        <f t="shared" si="47"/>
        <v>5.0186365787110278E-3</v>
      </c>
    </row>
    <row r="1489" spans="3:25" x14ac:dyDescent="0.25">
      <c r="C1489" s="19" t="s">
        <v>3067</v>
      </c>
      <c r="D1489" s="6" t="s">
        <v>1360</v>
      </c>
      <c r="E1489" s="6" t="s">
        <v>16</v>
      </c>
      <c r="F1489" s="48">
        <v>20.486103839225201</v>
      </c>
      <c r="G1489" s="8">
        <v>37.686479038798403</v>
      </c>
      <c r="H1489" s="9">
        <v>0.94137066281623605</v>
      </c>
      <c r="I1489" s="40">
        <v>3</v>
      </c>
      <c r="J1489" s="7">
        <v>11</v>
      </c>
      <c r="K1489" s="9">
        <v>0.96442598579380501</v>
      </c>
      <c r="L1489" s="39">
        <v>0</v>
      </c>
      <c r="M1489" s="47">
        <v>0</v>
      </c>
      <c r="N1489" s="17">
        <v>6.7969633113997605E-2</v>
      </c>
      <c r="O1489" s="7">
        <f>Q1489/P1489/N1489</f>
        <v>1</v>
      </c>
      <c r="P1489" s="7">
        <v>2.8310610903658464</v>
      </c>
      <c r="Q1489" s="33">
        <v>0.19242618363548059</v>
      </c>
      <c r="R1489" s="38" t="s">
        <v>1675</v>
      </c>
      <c r="S1489" s="33" t="s">
        <v>1675</v>
      </c>
      <c r="T1489" s="45" t="s">
        <v>1676</v>
      </c>
      <c r="U1489" s="55">
        <f>RANK(Q1489,$Q$5:$Q$3209,0)</f>
        <v>1432</v>
      </c>
      <c r="V1489" s="55">
        <f>RANK(W1489,$W$5:$W$3209,0)</f>
        <v>1485</v>
      </c>
      <c r="W1489" s="55">
        <f>N1489*O1489</f>
        <v>6.7969633113997605E-2</v>
      </c>
      <c r="X1489">
        <f t="shared" si="46"/>
        <v>44.729750147549382</v>
      </c>
      <c r="Y1489" s="77">
        <f t="shared" si="47"/>
        <v>5.0110060676902875E-3</v>
      </c>
    </row>
    <row r="1490" spans="3:25" x14ac:dyDescent="0.25">
      <c r="C1490" s="19" t="s">
        <v>2985</v>
      </c>
      <c r="D1490" s="6" t="s">
        <v>1296</v>
      </c>
      <c r="E1490" s="6" t="s">
        <v>19</v>
      </c>
      <c r="F1490" s="48">
        <v>0.75478800924909195</v>
      </c>
      <c r="G1490" s="8">
        <v>10</v>
      </c>
      <c r="H1490" s="9">
        <v>1</v>
      </c>
      <c r="I1490" s="40">
        <v>0</v>
      </c>
      <c r="J1490" s="7">
        <v>0</v>
      </c>
      <c r="K1490" s="9">
        <v>0.147851783258999</v>
      </c>
      <c r="L1490" s="39">
        <v>1</v>
      </c>
      <c r="M1490" s="47">
        <v>0</v>
      </c>
      <c r="N1490" s="17">
        <v>6.7899350640932499E-2</v>
      </c>
      <c r="O1490" s="7">
        <f>Q1490/P1490/N1490</f>
        <v>1</v>
      </c>
      <c r="P1490" s="7">
        <v>3.4252228319407196</v>
      </c>
      <c r="Q1490" s="33">
        <v>0.23257040608927074</v>
      </c>
      <c r="R1490" s="38" t="s">
        <v>1675</v>
      </c>
      <c r="S1490" s="33" t="s">
        <v>1675</v>
      </c>
      <c r="T1490" s="45" t="s">
        <v>1675</v>
      </c>
      <c r="U1490" s="55">
        <f>RANK(Q1490,$Q$5:$Q$3209,0)</f>
        <v>1348</v>
      </c>
      <c r="V1490" s="55">
        <f>RANK(W1490,$W$5:$W$3209,0)</f>
        <v>1486</v>
      </c>
      <c r="W1490" s="55">
        <f>N1490*O1490</f>
        <v>6.7899350640932499E-2</v>
      </c>
      <c r="X1490">
        <f t="shared" si="46"/>
        <v>44.661780514435385</v>
      </c>
      <c r="Y1490" s="77">
        <f t="shared" si="47"/>
        <v>5.0033915327816559E-3</v>
      </c>
    </row>
    <row r="1491" spans="3:25" x14ac:dyDescent="0.25">
      <c r="C1491" s="19" t="s">
        <v>3642</v>
      </c>
      <c r="D1491" s="6" t="s">
        <v>1104</v>
      </c>
      <c r="E1491" s="6" t="s">
        <v>39</v>
      </c>
      <c r="F1491" s="48">
        <v>15.465073199942921</v>
      </c>
      <c r="G1491" s="8">
        <v>37.802026454329599</v>
      </c>
      <c r="H1491" s="9">
        <v>0.956847311960622</v>
      </c>
      <c r="I1491" s="40">
        <v>0</v>
      </c>
      <c r="J1491" s="7">
        <v>0</v>
      </c>
      <c r="K1491" s="9">
        <v>1</v>
      </c>
      <c r="L1491" s="39">
        <v>0.38103340072973502</v>
      </c>
      <c r="M1491" s="47">
        <v>1</v>
      </c>
      <c r="N1491" s="17">
        <v>6.7896401695399206E-2</v>
      </c>
      <c r="O1491" s="7">
        <f>Q1491/P1491/N1491</f>
        <v>1</v>
      </c>
      <c r="P1491" s="7">
        <v>1.0626260404879901</v>
      </c>
      <c r="Q1491" s="33">
        <v>7.2148484496964121E-2</v>
      </c>
      <c r="R1491" s="38" t="s">
        <v>1675</v>
      </c>
      <c r="S1491" s="33" t="s">
        <v>1675</v>
      </c>
      <c r="T1491" s="45" t="s">
        <v>1677</v>
      </c>
      <c r="U1491" s="55">
        <f>RANK(Q1491,$Q$5:$Q$3209,0)</f>
        <v>2014</v>
      </c>
      <c r="V1491" s="55">
        <f>RANK(W1491,$W$5:$W$3209,0)</f>
        <v>1487</v>
      </c>
      <c r="W1491" s="55">
        <f>N1491*O1491</f>
        <v>6.7896401695399206E-2</v>
      </c>
      <c r="X1491">
        <f t="shared" si="46"/>
        <v>44.59388116379445</v>
      </c>
      <c r="Y1491" s="77">
        <f t="shared" si="47"/>
        <v>4.9957848715118831E-3</v>
      </c>
    </row>
    <row r="1492" spans="3:25" x14ac:dyDescent="0.25">
      <c r="C1492" s="19" t="s">
        <v>3747</v>
      </c>
      <c r="D1492" s="6" t="s">
        <v>597</v>
      </c>
      <c r="E1492" s="6" t="s">
        <v>131</v>
      </c>
      <c r="F1492" s="48">
        <v>17.3426625279692</v>
      </c>
      <c r="G1492" s="8">
        <v>75.296325429706997</v>
      </c>
      <c r="H1492" s="9">
        <v>1</v>
      </c>
      <c r="I1492" s="40">
        <v>3</v>
      </c>
      <c r="J1492" s="7">
        <v>11</v>
      </c>
      <c r="K1492" s="9">
        <v>0.79074876046078502</v>
      </c>
      <c r="L1492" s="39">
        <v>0</v>
      </c>
      <c r="M1492" s="47">
        <v>0</v>
      </c>
      <c r="N1492" s="17">
        <v>6.7846025132146298E-2</v>
      </c>
      <c r="O1492" s="7">
        <f>Q1492/P1492/N1492</f>
        <v>1</v>
      </c>
      <c r="P1492" s="7">
        <v>0.93948050182633802</v>
      </c>
      <c r="Q1492" s="33">
        <v>6.3740017738071142E-2</v>
      </c>
      <c r="R1492" s="38" t="s">
        <v>1675</v>
      </c>
      <c r="S1492" s="33" t="s">
        <v>1675</v>
      </c>
      <c r="T1492" s="45" t="s">
        <v>1677</v>
      </c>
      <c r="U1492" s="55">
        <f>RANK(Q1492,$Q$5:$Q$3209,0)</f>
        <v>2120</v>
      </c>
      <c r="V1492" s="55">
        <f>RANK(W1492,$W$5:$W$3209,0)</f>
        <v>1488</v>
      </c>
      <c r="W1492" s="55">
        <f>N1492*O1492</f>
        <v>6.7846025132146298E-2</v>
      </c>
      <c r="X1492">
        <f t="shared" si="46"/>
        <v>44.52598476209905</v>
      </c>
      <c r="Y1492" s="77">
        <f t="shared" si="47"/>
        <v>4.9881785406080065E-3</v>
      </c>
    </row>
    <row r="1493" spans="3:25" x14ac:dyDescent="0.25">
      <c r="C1493" s="19" t="s">
        <v>2956</v>
      </c>
      <c r="D1493" s="6" t="s">
        <v>711</v>
      </c>
      <c r="E1493" s="6" t="s">
        <v>27</v>
      </c>
      <c r="F1493" s="48">
        <v>5.7029168766851406</v>
      </c>
      <c r="G1493" s="8">
        <v>19.078843067022301</v>
      </c>
      <c r="H1493" s="9">
        <v>0.485901146127108</v>
      </c>
      <c r="I1493" s="40">
        <v>2</v>
      </c>
      <c r="J1493" s="7">
        <v>1</v>
      </c>
      <c r="K1493" s="9">
        <v>0.79995862516106697</v>
      </c>
      <c r="L1493" s="39">
        <v>0.79151262622405305</v>
      </c>
      <c r="M1493" s="47">
        <v>0</v>
      </c>
      <c r="N1493" s="17">
        <v>6.7842620981338295E-2</v>
      </c>
      <c r="O1493" s="7">
        <f>Q1493/P1493/N1493</f>
        <v>1</v>
      </c>
      <c r="P1493" s="7">
        <v>3.648365795271018</v>
      </c>
      <c r="Q1493" s="33">
        <v>0.24751469784985053</v>
      </c>
      <c r="R1493" s="38" t="s">
        <v>1675</v>
      </c>
      <c r="S1493" s="33" t="s">
        <v>1675</v>
      </c>
      <c r="T1493" s="45" t="s">
        <v>1675</v>
      </c>
      <c r="U1493" s="55">
        <f>RANK(Q1493,$Q$5:$Q$3209,0)</f>
        <v>1319</v>
      </c>
      <c r="V1493" s="55">
        <f>RANK(W1493,$W$5:$W$3209,0)</f>
        <v>1489</v>
      </c>
      <c r="W1493" s="55">
        <f>N1493*O1493</f>
        <v>6.7842620981338295E-2</v>
      </c>
      <c r="X1493">
        <f t="shared" si="46"/>
        <v>44.458138736966902</v>
      </c>
      <c r="Y1493" s="77">
        <f t="shared" si="47"/>
        <v>4.9805778533141051E-3</v>
      </c>
    </row>
    <row r="1494" spans="3:25" x14ac:dyDescent="0.25">
      <c r="C1494" s="19" t="s">
        <v>3475</v>
      </c>
      <c r="D1494" s="6" t="s">
        <v>1104</v>
      </c>
      <c r="E1494" s="6" t="s">
        <v>39</v>
      </c>
      <c r="F1494" s="48">
        <v>29.694675555731401</v>
      </c>
      <c r="G1494" s="8">
        <v>28.753658945196801</v>
      </c>
      <c r="H1494" s="9">
        <v>0.98777537282051997</v>
      </c>
      <c r="I1494" s="40">
        <v>0</v>
      </c>
      <c r="J1494" s="7">
        <v>12</v>
      </c>
      <c r="K1494" s="9">
        <v>1</v>
      </c>
      <c r="L1494" s="39">
        <v>0</v>
      </c>
      <c r="M1494" s="47">
        <v>0</v>
      </c>
      <c r="N1494" s="17">
        <v>6.7597578290948895E-2</v>
      </c>
      <c r="O1494" s="7">
        <f>Q1494/P1494/N1494</f>
        <v>1</v>
      </c>
      <c r="P1494" s="7">
        <v>1.3051173104829656</v>
      </c>
      <c r="Q1494" s="33">
        <v>8.8222769574244922E-2</v>
      </c>
      <c r="R1494" s="38" t="s">
        <v>1675</v>
      </c>
      <c r="S1494" s="33" t="s">
        <v>1675</v>
      </c>
      <c r="T1494" s="45" t="s">
        <v>1677</v>
      </c>
      <c r="U1494" s="55">
        <f>RANK(Q1494,$Q$5:$Q$3209,0)</f>
        <v>1844</v>
      </c>
      <c r="V1494" s="55">
        <f>RANK(W1494,$W$5:$W$3209,0)</f>
        <v>1490</v>
      </c>
      <c r="W1494" s="55">
        <f>N1494*O1494</f>
        <v>6.7597578290948895E-2</v>
      </c>
      <c r="X1494">
        <f t="shared" si="46"/>
        <v>44.390296115985564</v>
      </c>
      <c r="Y1494" s="77">
        <f t="shared" si="47"/>
        <v>4.9729775473820563E-3</v>
      </c>
    </row>
    <row r="1495" spans="3:25" x14ac:dyDescent="0.25">
      <c r="C1495" s="19" t="s">
        <v>3106</v>
      </c>
      <c r="D1495" s="6" t="s">
        <v>465</v>
      </c>
      <c r="E1495" s="6" t="s">
        <v>12</v>
      </c>
      <c r="F1495" s="48">
        <v>26.9011363605747</v>
      </c>
      <c r="G1495" s="8">
        <v>60.182466711098101</v>
      </c>
      <c r="H1495" s="9">
        <v>0.63959666221635203</v>
      </c>
      <c r="I1495" s="40">
        <v>4</v>
      </c>
      <c r="J1495" s="7">
        <v>11</v>
      </c>
      <c r="K1495" s="9">
        <v>0.90429762390159896</v>
      </c>
      <c r="L1495" s="39">
        <v>0</v>
      </c>
      <c r="M1495" s="47">
        <v>0</v>
      </c>
      <c r="N1495" s="17">
        <v>6.7427750569572703E-2</v>
      </c>
      <c r="O1495" s="7">
        <f>Q1495/P1495/N1495</f>
        <v>1</v>
      </c>
      <c r="P1495" s="7">
        <v>2.6724996406671297</v>
      </c>
      <c r="Q1495" s="33">
        <v>0.18020063916817591</v>
      </c>
      <c r="R1495" s="38" t="s">
        <v>1675</v>
      </c>
      <c r="S1495" s="33" t="s">
        <v>1675</v>
      </c>
      <c r="T1495" s="45" t="s">
        <v>1676</v>
      </c>
      <c r="U1495" s="55">
        <f>RANK(Q1495,$Q$5:$Q$3209,0)</f>
        <v>1471</v>
      </c>
      <c r="V1495" s="55">
        <f>RANK(W1495,$W$5:$W$3209,0)</f>
        <v>1491</v>
      </c>
      <c r="W1495" s="55">
        <f>N1495*O1495</f>
        <v>6.7427750569572703E-2</v>
      </c>
      <c r="X1495">
        <f t="shared" si="46"/>
        <v>44.322698537694613</v>
      </c>
      <c r="Y1495" s="77">
        <f t="shared" si="47"/>
        <v>4.9654046932109562E-3</v>
      </c>
    </row>
    <row r="1496" spans="3:25" x14ac:dyDescent="0.25">
      <c r="C1496" s="19" t="s">
        <v>3819</v>
      </c>
      <c r="D1496" s="6" t="s">
        <v>1046</v>
      </c>
      <c r="E1496" s="6" t="s">
        <v>27</v>
      </c>
      <c r="F1496" s="48">
        <v>18.178736244381501</v>
      </c>
      <c r="G1496" s="8">
        <v>60.5040257725502</v>
      </c>
      <c r="H1496" s="9">
        <v>1</v>
      </c>
      <c r="I1496" s="40">
        <v>0</v>
      </c>
      <c r="J1496" s="7">
        <v>4</v>
      </c>
      <c r="K1496" s="9">
        <v>0.93786192578875005</v>
      </c>
      <c r="L1496" s="39">
        <v>0</v>
      </c>
      <c r="M1496" s="47">
        <v>0</v>
      </c>
      <c r="N1496" s="17">
        <v>6.7416979532920696E-2</v>
      </c>
      <c r="O1496" s="7">
        <f>Q1496/P1496/N1496</f>
        <v>1</v>
      </c>
      <c r="P1496" s="7">
        <v>0.87956984302123942</v>
      </c>
      <c r="Q1496" s="33">
        <v>5.929794210473717E-2</v>
      </c>
      <c r="R1496" s="38" t="s">
        <v>1675</v>
      </c>
      <c r="S1496" s="33" t="s">
        <v>1675</v>
      </c>
      <c r="T1496" s="45" t="s">
        <v>1677</v>
      </c>
      <c r="U1496" s="55">
        <f>RANK(Q1496,$Q$5:$Q$3209,0)</f>
        <v>2192</v>
      </c>
      <c r="V1496" s="55">
        <f>RANK(W1496,$W$5:$W$3209,0)</f>
        <v>1492</v>
      </c>
      <c r="W1496" s="55">
        <f>N1496*O1496</f>
        <v>6.7416979532920696E-2</v>
      </c>
      <c r="X1496">
        <f t="shared" si="46"/>
        <v>44.255270787125042</v>
      </c>
      <c r="Y1496" s="77">
        <f t="shared" si="47"/>
        <v>4.9578508645819058E-3</v>
      </c>
    </row>
    <row r="1497" spans="3:25" x14ac:dyDescent="0.25">
      <c r="C1497" s="19" t="s">
        <v>3101</v>
      </c>
      <c r="D1497" s="6" t="s">
        <v>1528</v>
      </c>
      <c r="E1497" s="6" t="s">
        <v>39</v>
      </c>
      <c r="F1497" s="48">
        <v>17.714341645458202</v>
      </c>
      <c r="G1497" s="8">
        <v>33.919854673574001</v>
      </c>
      <c r="H1497" s="9">
        <v>0.93556879203814602</v>
      </c>
      <c r="I1497" s="40">
        <v>1</v>
      </c>
      <c r="J1497" s="7">
        <v>0</v>
      </c>
      <c r="K1497" s="9">
        <v>0.97556350083759302</v>
      </c>
      <c r="L1497" s="39">
        <v>0</v>
      </c>
      <c r="M1497" s="47">
        <v>0</v>
      </c>
      <c r="N1497" s="17">
        <v>6.7365812116763402E-2</v>
      </c>
      <c r="O1497" s="7">
        <f>Q1497/P1497/N1497</f>
        <v>1</v>
      </c>
      <c r="P1497" s="7">
        <v>2.7053395729080849</v>
      </c>
      <c r="Q1497" s="33">
        <v>0.182247397380571</v>
      </c>
      <c r="R1497" s="38" t="s">
        <v>1675</v>
      </c>
      <c r="S1497" s="33" t="s">
        <v>1675</v>
      </c>
      <c r="T1497" s="45" t="s">
        <v>1676</v>
      </c>
      <c r="U1497" s="55">
        <f>RANK(Q1497,$Q$5:$Q$3209,0)</f>
        <v>1466</v>
      </c>
      <c r="V1497" s="55">
        <f>RANK(W1497,$W$5:$W$3209,0)</f>
        <v>1493</v>
      </c>
      <c r="W1497" s="55">
        <f>N1497*O1497</f>
        <v>6.7365812116763402E-2</v>
      </c>
      <c r="X1497">
        <f t="shared" si="46"/>
        <v>44.18785380759212</v>
      </c>
      <c r="Y1497" s="77">
        <f t="shared" si="47"/>
        <v>4.9502982426157544E-3</v>
      </c>
    </row>
    <row r="1498" spans="3:25" x14ac:dyDescent="0.25">
      <c r="C1498" s="19" t="s">
        <v>2904</v>
      </c>
      <c r="D1498" s="6" t="s">
        <v>301</v>
      </c>
      <c r="E1498" s="6" t="s">
        <v>22</v>
      </c>
      <c r="F1498" s="48">
        <v>0.107470876748344</v>
      </c>
      <c r="G1498" s="8">
        <v>10</v>
      </c>
      <c r="H1498" s="9">
        <v>0</v>
      </c>
      <c r="I1498" s="40">
        <v>0</v>
      </c>
      <c r="J1498" s="7">
        <v>1</v>
      </c>
      <c r="K1498" s="9">
        <v>9.0916023846419905E-2</v>
      </c>
      <c r="L1498" s="39">
        <v>0</v>
      </c>
      <c r="M1498" s="47">
        <v>0</v>
      </c>
      <c r="N1498" s="17">
        <v>5.9984627498267098E-3</v>
      </c>
      <c r="O1498" s="7">
        <f>Q1498/P1498/N1498</f>
        <v>11.218349420457526</v>
      </c>
      <c r="P1498" s="7">
        <v>4.1263957865458449</v>
      </c>
      <c r="Q1498" s="33">
        <v>0.27767693729797771</v>
      </c>
      <c r="R1498" s="38" t="s">
        <v>1677</v>
      </c>
      <c r="S1498" s="33" t="s">
        <v>1677</v>
      </c>
      <c r="T1498" s="45" t="s">
        <v>1675</v>
      </c>
      <c r="U1498" s="55">
        <f>RANK(Q1498,$Q$5:$Q$3209,0)</f>
        <v>1266</v>
      </c>
      <c r="V1498" s="55">
        <f>RANK(W1498,$W$5:$W$3209,0)</f>
        <v>1494</v>
      </c>
      <c r="W1498" s="55">
        <f>N1498*O1498</f>
        <v>6.7292851113154528E-2</v>
      </c>
      <c r="X1498">
        <f t="shared" si="46"/>
        <v>44.120487995475358</v>
      </c>
      <c r="Y1498" s="77">
        <f t="shared" si="47"/>
        <v>4.9427513528576307E-3</v>
      </c>
    </row>
    <row r="1499" spans="3:25" x14ac:dyDescent="0.25">
      <c r="C1499" s="19" t="s">
        <v>3020</v>
      </c>
      <c r="D1499" s="6" t="s">
        <v>623</v>
      </c>
      <c r="E1499" s="6" t="s">
        <v>22</v>
      </c>
      <c r="F1499" s="48">
        <v>9.7593419187830097</v>
      </c>
      <c r="G1499" s="8">
        <v>9.9999999999999893</v>
      </c>
      <c r="H1499" s="9">
        <v>0.23805720183118301</v>
      </c>
      <c r="I1499" s="40">
        <v>5</v>
      </c>
      <c r="J1499" s="7">
        <v>6</v>
      </c>
      <c r="K1499" s="9">
        <v>1</v>
      </c>
      <c r="L1499" s="39">
        <v>0</v>
      </c>
      <c r="M1499" s="47">
        <v>0</v>
      </c>
      <c r="N1499" s="17">
        <v>6.7265414536353596E-2</v>
      </c>
      <c r="O1499" s="7">
        <f>Q1499/P1499/N1499</f>
        <v>1</v>
      </c>
      <c r="P1499" s="7">
        <v>3.1760267031937439</v>
      </c>
      <c r="Q1499" s="33">
        <v>0.21363675276885566</v>
      </c>
      <c r="R1499" s="38" t="s">
        <v>1675</v>
      </c>
      <c r="S1499" s="33" t="s">
        <v>1675</v>
      </c>
      <c r="T1499" s="45" t="s">
        <v>1675</v>
      </c>
      <c r="U1499" s="55">
        <f>RANK(Q1499,$Q$5:$Q$3209,0)</f>
        <v>1384</v>
      </c>
      <c r="V1499" s="55">
        <f>RANK(W1499,$W$5:$W$3209,0)</f>
        <v>1495</v>
      </c>
      <c r="W1499" s="55">
        <f>N1499*O1499</f>
        <v>6.7265414536353596E-2</v>
      </c>
      <c r="X1499">
        <f t="shared" si="46"/>
        <v>44.053195144362206</v>
      </c>
      <c r="Y1499" s="77">
        <f t="shared" si="47"/>
        <v>4.9352126368100825E-3</v>
      </c>
    </row>
    <row r="1500" spans="3:25" x14ac:dyDescent="0.25">
      <c r="C1500" s="19" t="s">
        <v>3198</v>
      </c>
      <c r="D1500" s="6" t="s">
        <v>414</v>
      </c>
      <c r="E1500" s="6" t="s">
        <v>131</v>
      </c>
      <c r="F1500" s="48">
        <v>10.8505678610047</v>
      </c>
      <c r="G1500" s="8">
        <v>9.9999999999999893</v>
      </c>
      <c r="H1500" s="9">
        <v>0.43985551130814399</v>
      </c>
      <c r="I1500" s="40">
        <v>19</v>
      </c>
      <c r="J1500" s="7">
        <v>14</v>
      </c>
      <c r="K1500" s="9">
        <v>0.88120461784113002</v>
      </c>
      <c r="L1500" s="39">
        <v>0</v>
      </c>
      <c r="M1500" s="47">
        <v>0</v>
      </c>
      <c r="N1500" s="17">
        <v>6.7263064282331406E-2</v>
      </c>
      <c r="O1500" s="7">
        <f>Q1500/P1500/N1500</f>
        <v>1</v>
      </c>
      <c r="P1500" s="7">
        <v>2.1825193433825598</v>
      </c>
      <c r="Q1500" s="33">
        <v>0.14680293889137286</v>
      </c>
      <c r="R1500" s="38" t="s">
        <v>1675</v>
      </c>
      <c r="S1500" s="33" t="s">
        <v>1675</v>
      </c>
      <c r="T1500" s="45" t="s">
        <v>1677</v>
      </c>
      <c r="U1500" s="55">
        <f>RANK(Q1500,$Q$5:$Q$3209,0)</f>
        <v>1564</v>
      </c>
      <c r="V1500" s="55">
        <f>RANK(W1500,$W$5:$W$3209,0)</f>
        <v>1496</v>
      </c>
      <c r="W1500" s="55">
        <f>N1500*O1500</f>
        <v>6.7263064282331406E-2</v>
      </c>
      <c r="X1500">
        <f t="shared" si="46"/>
        <v>43.985929729825855</v>
      </c>
      <c r="Y1500" s="77">
        <f t="shared" si="47"/>
        <v>4.927676994440619E-3</v>
      </c>
    </row>
    <row r="1501" spans="3:25" x14ac:dyDescent="0.25">
      <c r="C1501" s="19" t="s">
        <v>3009</v>
      </c>
      <c r="D1501" s="6" t="s">
        <v>789</v>
      </c>
      <c r="E1501" s="6" t="s">
        <v>204</v>
      </c>
      <c r="F1501" s="48">
        <v>19.80651222338026</v>
      </c>
      <c r="G1501" s="8">
        <v>10</v>
      </c>
      <c r="H1501" s="9">
        <v>0.78193343791000602</v>
      </c>
      <c r="I1501" s="40">
        <v>4</v>
      </c>
      <c r="J1501" s="7">
        <v>9</v>
      </c>
      <c r="K1501" s="9">
        <v>0.94432276440084095</v>
      </c>
      <c r="L1501" s="39">
        <v>5.2174429484157701E-2</v>
      </c>
      <c r="M1501" s="47">
        <v>1</v>
      </c>
      <c r="N1501" s="17">
        <v>6.6857241180558094E-2</v>
      </c>
      <c r="O1501" s="7">
        <f>Q1501/P1501/N1501</f>
        <v>1</v>
      </c>
      <c r="P1501" s="7">
        <v>3.2681885001024589</v>
      </c>
      <c r="Q1501" s="33">
        <v>0.21850206677487649</v>
      </c>
      <c r="R1501" s="38" t="s">
        <v>1675</v>
      </c>
      <c r="S1501" s="33" t="s">
        <v>1675</v>
      </c>
      <c r="T1501" s="45" t="s">
        <v>1675</v>
      </c>
      <c r="U1501" s="55">
        <f>RANK(Q1501,$Q$5:$Q$3209,0)</f>
        <v>1373</v>
      </c>
      <c r="V1501" s="55">
        <f>RANK(W1501,$W$5:$W$3209,0)</f>
        <v>1497</v>
      </c>
      <c r="W1501" s="55">
        <f>N1501*O1501</f>
        <v>6.6857241180558094E-2</v>
      </c>
      <c r="X1501">
        <f t="shared" si="46"/>
        <v>43.918666665543526</v>
      </c>
      <c r="Y1501" s="77">
        <f t="shared" si="47"/>
        <v>4.9201416153665497E-3</v>
      </c>
    </row>
    <row r="1502" spans="3:25" x14ac:dyDescent="0.25">
      <c r="C1502" s="19" t="s">
        <v>3251</v>
      </c>
      <c r="D1502" s="6" t="s">
        <v>255</v>
      </c>
      <c r="E1502" s="6" t="s">
        <v>19</v>
      </c>
      <c r="F1502" s="48">
        <v>14.0913036509422</v>
      </c>
      <c r="G1502" s="8">
        <v>49.287424226007303</v>
      </c>
      <c r="H1502" s="9">
        <v>1.40842471412298E-2</v>
      </c>
      <c r="I1502" s="40">
        <v>9</v>
      </c>
      <c r="J1502" s="7">
        <v>10</v>
      </c>
      <c r="K1502" s="9">
        <v>0.90638141329572197</v>
      </c>
      <c r="L1502" s="39">
        <v>0</v>
      </c>
      <c r="M1502" s="47">
        <v>0</v>
      </c>
      <c r="N1502" s="17">
        <v>6.6854766404662896E-2</v>
      </c>
      <c r="O1502" s="7">
        <f>Q1502/P1502/N1502</f>
        <v>1</v>
      </c>
      <c r="P1502" s="7">
        <v>1.9842403129086699</v>
      </c>
      <c r="Q1502" s="33">
        <v>0.13265592261022432</v>
      </c>
      <c r="R1502" s="38" t="s">
        <v>1675</v>
      </c>
      <c r="S1502" s="33" t="s">
        <v>1675</v>
      </c>
      <c r="T1502" s="45" t="s">
        <v>1677</v>
      </c>
      <c r="U1502" s="55">
        <f>RANK(Q1502,$Q$5:$Q$3209,0)</f>
        <v>1617</v>
      </c>
      <c r="V1502" s="55">
        <f>RANK(W1502,$W$5:$W$3209,0)</f>
        <v>1498</v>
      </c>
      <c r="W1502" s="55">
        <f>N1502*O1502</f>
        <v>6.6854766404662896E-2</v>
      </c>
      <c r="X1502">
        <f t="shared" si="46"/>
        <v>43.851809424362969</v>
      </c>
      <c r="Y1502" s="77">
        <f t="shared" si="47"/>
        <v>4.9126517000390628E-3</v>
      </c>
    </row>
    <row r="1503" spans="3:25" x14ac:dyDescent="0.25">
      <c r="C1503" s="19" t="s">
        <v>3390</v>
      </c>
      <c r="D1503" s="6" t="s">
        <v>729</v>
      </c>
      <c r="E1503" s="6" t="s">
        <v>131</v>
      </c>
      <c r="F1503" s="48">
        <v>13.457240366032799</v>
      </c>
      <c r="G1503" s="8">
        <v>19.3216482520154</v>
      </c>
      <c r="H1503" s="9">
        <v>4.8035689755575602E-2</v>
      </c>
      <c r="I1503" s="40">
        <v>12</v>
      </c>
      <c r="J1503" s="7">
        <v>12</v>
      </c>
      <c r="K1503" s="9">
        <v>1</v>
      </c>
      <c r="L1503" s="39">
        <v>0</v>
      </c>
      <c r="M1503" s="47">
        <v>0</v>
      </c>
      <c r="N1503" s="17">
        <v>6.6762768000335801E-2</v>
      </c>
      <c r="O1503" s="7">
        <f>Q1503/P1503/N1503</f>
        <v>1</v>
      </c>
      <c r="P1503" s="7">
        <v>1.5196522871419693</v>
      </c>
      <c r="Q1503" s="33">
        <v>0.10145619308763898</v>
      </c>
      <c r="R1503" s="38" t="s">
        <v>1675</v>
      </c>
      <c r="S1503" s="33" t="s">
        <v>1675</v>
      </c>
      <c r="T1503" s="45" t="s">
        <v>1677</v>
      </c>
      <c r="U1503" s="55">
        <f>RANK(Q1503,$Q$5:$Q$3209,0)</f>
        <v>1757</v>
      </c>
      <c r="V1503" s="55">
        <f>RANK(W1503,$W$5:$W$3209,0)</f>
        <v>1499</v>
      </c>
      <c r="W1503" s="55">
        <f>N1503*O1503</f>
        <v>6.6762768000335801E-2</v>
      </c>
      <c r="X1503">
        <f t="shared" si="46"/>
        <v>43.784954657958309</v>
      </c>
      <c r="Y1503" s="77">
        <f t="shared" si="47"/>
        <v>4.9051620619569658E-3</v>
      </c>
    </row>
    <row r="1504" spans="3:25" x14ac:dyDescent="0.25">
      <c r="C1504" s="19" t="s">
        <v>2895</v>
      </c>
      <c r="D1504" s="6" t="s">
        <v>693</v>
      </c>
      <c r="E1504" s="6" t="s">
        <v>144</v>
      </c>
      <c r="F1504" s="48">
        <v>1.7925213071883499</v>
      </c>
      <c r="G1504" s="8">
        <v>10</v>
      </c>
      <c r="H1504" s="9">
        <v>7.7510078967270996E-2</v>
      </c>
      <c r="I1504" s="40">
        <v>0</v>
      </c>
      <c r="J1504" s="7">
        <v>1</v>
      </c>
      <c r="K1504" s="9">
        <v>1</v>
      </c>
      <c r="L1504" s="39">
        <v>1</v>
      </c>
      <c r="M1504" s="47">
        <v>0</v>
      </c>
      <c r="N1504" s="17">
        <v>6.6653488041599193E-2</v>
      </c>
      <c r="O1504" s="7">
        <f>Q1504/P1504/N1504</f>
        <v>1</v>
      </c>
      <c r="P1504" s="7">
        <v>4.2537065716256395</v>
      </c>
      <c r="Q1504" s="33">
        <v>0.28352438010432146</v>
      </c>
      <c r="R1504" s="38" t="s">
        <v>1675</v>
      </c>
      <c r="S1504" s="33" t="s">
        <v>1675</v>
      </c>
      <c r="T1504" s="45" t="s">
        <v>1675</v>
      </c>
      <c r="U1504" s="55">
        <f>RANK(Q1504,$Q$5:$Q$3209,0)</f>
        <v>1257</v>
      </c>
      <c r="V1504" s="55">
        <f>RANK(W1504,$W$5:$W$3209,0)</f>
        <v>1500</v>
      </c>
      <c r="W1504" s="55">
        <f>N1504*O1504</f>
        <v>6.6653488041599193E-2</v>
      </c>
      <c r="X1504">
        <f t="shared" si="46"/>
        <v>43.718191889957971</v>
      </c>
      <c r="Y1504" s="77">
        <f t="shared" si="47"/>
        <v>4.8976827303165715E-3</v>
      </c>
    </row>
    <row r="1505" spans="3:25" x14ac:dyDescent="0.25">
      <c r="C1505" s="19" t="s">
        <v>2961</v>
      </c>
      <c r="D1505" s="6" t="s">
        <v>906</v>
      </c>
      <c r="E1505" s="6" t="s">
        <v>39</v>
      </c>
      <c r="F1505" s="48">
        <v>2.5410258139114559</v>
      </c>
      <c r="G1505" s="8">
        <v>9.9999999999999893</v>
      </c>
      <c r="H1505" s="9">
        <v>0.175938560820845</v>
      </c>
      <c r="I1505" s="40">
        <v>3</v>
      </c>
      <c r="J1505" s="7">
        <v>2</v>
      </c>
      <c r="K1505" s="9">
        <v>0.90529190765942702</v>
      </c>
      <c r="L1505" s="39">
        <v>0.96982275780020899</v>
      </c>
      <c r="M1505" s="47">
        <v>0</v>
      </c>
      <c r="N1505" s="17">
        <v>6.6518863502330897E-2</v>
      </c>
      <c r="O1505" s="7">
        <f>Q1505/P1505/N1505</f>
        <v>1</v>
      </c>
      <c r="P1505" s="7">
        <v>3.6925650064999371</v>
      </c>
      <c r="Q1505" s="33">
        <v>0.24562522764085293</v>
      </c>
      <c r="R1505" s="38" t="s">
        <v>1675</v>
      </c>
      <c r="S1505" s="33" t="s">
        <v>1675</v>
      </c>
      <c r="T1505" s="45" t="s">
        <v>1675</v>
      </c>
      <c r="U1505" s="55">
        <f>RANK(Q1505,$Q$5:$Q$3209,0)</f>
        <v>1324</v>
      </c>
      <c r="V1505" s="55">
        <f>RANK(W1505,$W$5:$W$3209,0)</f>
        <v>1501</v>
      </c>
      <c r="W1505" s="55">
        <f>N1505*O1505</f>
        <v>6.6518863502330897E-2</v>
      </c>
      <c r="X1505">
        <f t="shared" si="46"/>
        <v>43.651538401916369</v>
      </c>
      <c r="Y1505" s="77">
        <f t="shared" si="47"/>
        <v>4.8902156411442105E-3</v>
      </c>
    </row>
    <row r="1506" spans="3:25" x14ac:dyDescent="0.25">
      <c r="C1506" s="19" t="s">
        <v>3227</v>
      </c>
      <c r="D1506" s="6" t="s">
        <v>1550</v>
      </c>
      <c r="E1506" s="6" t="s">
        <v>39</v>
      </c>
      <c r="F1506" s="48">
        <v>25.070934743733599</v>
      </c>
      <c r="G1506" s="8">
        <v>15.084358123883399</v>
      </c>
      <c r="H1506" s="9">
        <v>0.83356622832864502</v>
      </c>
      <c r="I1506" s="40">
        <v>3</v>
      </c>
      <c r="J1506" s="7">
        <v>7</v>
      </c>
      <c r="K1506" s="9">
        <v>0.99962602369208198</v>
      </c>
      <c r="L1506" s="39">
        <v>0</v>
      </c>
      <c r="M1506" s="47">
        <v>0</v>
      </c>
      <c r="N1506" s="17">
        <v>6.6396134899384798E-2</v>
      </c>
      <c r="O1506" s="7">
        <f>Q1506/P1506/N1506</f>
        <v>1</v>
      </c>
      <c r="P1506" s="7">
        <v>2.0762598815643574</v>
      </c>
      <c r="Q1506" s="33">
        <v>0.13785563118252778</v>
      </c>
      <c r="R1506" s="38" t="s">
        <v>1675</v>
      </c>
      <c r="S1506" s="33" t="s">
        <v>1675</v>
      </c>
      <c r="T1506" s="45" t="s">
        <v>1677</v>
      </c>
      <c r="U1506" s="55">
        <f>RANK(Q1506,$Q$5:$Q$3209,0)</f>
        <v>1593</v>
      </c>
      <c r="V1506" s="55">
        <f>RANK(W1506,$W$5:$W$3209,0)</f>
        <v>1502</v>
      </c>
      <c r="W1506" s="55">
        <f>N1506*O1506</f>
        <v>6.6396134899384798E-2</v>
      </c>
      <c r="X1506">
        <f t="shared" si="46"/>
        <v>43.585019538414038</v>
      </c>
      <c r="Y1506" s="77">
        <f t="shared" si="47"/>
        <v>4.8827636337547995E-3</v>
      </c>
    </row>
    <row r="1507" spans="3:25" x14ac:dyDescent="0.25">
      <c r="C1507" s="19" t="s">
        <v>3073</v>
      </c>
      <c r="D1507" s="6" t="s">
        <v>571</v>
      </c>
      <c r="E1507" s="6" t="s">
        <v>27</v>
      </c>
      <c r="F1507" s="48">
        <v>10.60883055244388</v>
      </c>
      <c r="G1507" s="8">
        <v>30.434062690459101</v>
      </c>
      <c r="H1507" s="9">
        <v>0.52143803098021102</v>
      </c>
      <c r="I1507" s="40">
        <v>3</v>
      </c>
      <c r="J1507" s="7">
        <v>2</v>
      </c>
      <c r="K1507" s="9">
        <v>0.53141840378051997</v>
      </c>
      <c r="L1507" s="39">
        <v>0.44561775209905402</v>
      </c>
      <c r="M1507" s="47">
        <v>0</v>
      </c>
      <c r="N1507" s="17">
        <v>6.6360568034070797E-2</v>
      </c>
      <c r="O1507" s="7">
        <f>Q1507/P1507/N1507</f>
        <v>1</v>
      </c>
      <c r="P1507" s="7">
        <v>2.8689093861029851</v>
      </c>
      <c r="Q1507" s="33">
        <v>0.19038245650007143</v>
      </c>
      <c r="R1507" s="38" t="s">
        <v>1675</v>
      </c>
      <c r="S1507" s="33" t="s">
        <v>1675</v>
      </c>
      <c r="T1507" s="45" t="s">
        <v>1676</v>
      </c>
      <c r="U1507" s="55">
        <f>RANK(Q1507,$Q$5:$Q$3209,0)</f>
        <v>1438</v>
      </c>
      <c r="V1507" s="55">
        <f>RANK(W1507,$W$5:$W$3209,0)</f>
        <v>1503</v>
      </c>
      <c r="W1507" s="55">
        <f>N1507*O1507</f>
        <v>6.6360568034070797E-2</v>
      </c>
      <c r="X1507">
        <f t="shared" si="46"/>
        <v>43.518623403514653</v>
      </c>
      <c r="Y1507" s="77">
        <f t="shared" si="47"/>
        <v>4.8753253754646349E-3</v>
      </c>
    </row>
    <row r="1508" spans="3:25" x14ac:dyDescent="0.25">
      <c r="C1508" s="19" t="s">
        <v>3007</v>
      </c>
      <c r="D1508" s="6" t="s">
        <v>545</v>
      </c>
      <c r="E1508" s="6" t="s">
        <v>163</v>
      </c>
      <c r="F1508" s="48">
        <v>0.34374299660364499</v>
      </c>
      <c r="G1508" s="8">
        <v>10</v>
      </c>
      <c r="H1508" s="9">
        <v>0.12738845489196299</v>
      </c>
      <c r="I1508" s="40">
        <v>0</v>
      </c>
      <c r="J1508" s="7">
        <v>0</v>
      </c>
      <c r="K1508" s="9">
        <v>0.12602738678462699</v>
      </c>
      <c r="L1508" s="39">
        <v>0</v>
      </c>
      <c r="M1508" s="47">
        <v>0</v>
      </c>
      <c r="N1508" s="17">
        <v>5.9141119718097704E-3</v>
      </c>
      <c r="O1508" s="7">
        <f>Q1508/P1508/N1508</f>
        <v>11.218349420457526</v>
      </c>
      <c r="P1508" s="7">
        <v>3.3151881606312203</v>
      </c>
      <c r="Q1508" s="33">
        <v>0.21995137865039138</v>
      </c>
      <c r="R1508" s="38" t="s">
        <v>1677</v>
      </c>
      <c r="S1508" s="33" t="s">
        <v>1677</v>
      </c>
      <c r="T1508" s="45" t="s">
        <v>1675</v>
      </c>
      <c r="U1508" s="55">
        <f>RANK(Q1508,$Q$5:$Q$3209,0)</f>
        <v>1371</v>
      </c>
      <c r="V1508" s="55">
        <f>RANK(W1508,$W$5:$W$3209,0)</f>
        <v>1504</v>
      </c>
      <c r="W1508" s="55">
        <f>N1508*O1508</f>
        <v>6.6346574611473058E-2</v>
      </c>
      <c r="X1508">
        <f t="shared" si="46"/>
        <v>43.452262835480582</v>
      </c>
      <c r="Y1508" s="77">
        <f t="shared" si="47"/>
        <v>4.8678911016764468E-3</v>
      </c>
    </row>
    <row r="1509" spans="3:25" x14ac:dyDescent="0.25">
      <c r="C1509" s="19" t="s">
        <v>3343</v>
      </c>
      <c r="D1509" s="6" t="s">
        <v>821</v>
      </c>
      <c r="E1509" s="6" t="s">
        <v>16</v>
      </c>
      <c r="F1509" s="48">
        <v>18.471047116687899</v>
      </c>
      <c r="G1509" s="8">
        <v>37.397306598800199</v>
      </c>
      <c r="H1509" s="9">
        <v>0.99107622773958803</v>
      </c>
      <c r="I1509" s="40">
        <v>2</v>
      </c>
      <c r="J1509" s="7">
        <v>13</v>
      </c>
      <c r="K1509" s="9">
        <v>1</v>
      </c>
      <c r="L1509" s="39">
        <v>0</v>
      </c>
      <c r="M1509" s="47">
        <v>0</v>
      </c>
      <c r="N1509" s="17">
        <v>6.6084634604806097E-2</v>
      </c>
      <c r="O1509" s="7">
        <f>Q1509/P1509/N1509</f>
        <v>1</v>
      </c>
      <c r="P1509" s="7">
        <v>1.6608382065763072</v>
      </c>
      <c r="Q1509" s="33">
        <v>0.10975588601929673</v>
      </c>
      <c r="R1509" s="38" t="s">
        <v>1675</v>
      </c>
      <c r="S1509" s="33" t="s">
        <v>1675</v>
      </c>
      <c r="T1509" s="45" t="s">
        <v>1677</v>
      </c>
      <c r="U1509" s="55">
        <f>RANK(Q1509,$Q$5:$Q$3209,0)</f>
        <v>1710</v>
      </c>
      <c r="V1509" s="55">
        <f>RANK(W1509,$W$5:$W$3209,0)</f>
        <v>1505</v>
      </c>
      <c r="W1509" s="55">
        <f>N1509*O1509</f>
        <v>6.6084634604806097E-2</v>
      </c>
      <c r="X1509">
        <f t="shared" si="46"/>
        <v>43.385916260869109</v>
      </c>
      <c r="Y1509" s="77">
        <f t="shared" si="47"/>
        <v>4.8604583955501697E-3</v>
      </c>
    </row>
    <row r="1510" spans="3:25" x14ac:dyDescent="0.25">
      <c r="C1510" s="19" t="s">
        <v>3021</v>
      </c>
      <c r="D1510" s="6" t="s">
        <v>335</v>
      </c>
      <c r="E1510" s="6" t="s">
        <v>27</v>
      </c>
      <c r="F1510" s="48">
        <v>1.8070035144939989</v>
      </c>
      <c r="G1510" s="8">
        <v>10</v>
      </c>
      <c r="H1510" s="9">
        <v>0.61705144409545498</v>
      </c>
      <c r="I1510" s="40">
        <v>5</v>
      </c>
      <c r="J1510" s="7">
        <v>2</v>
      </c>
      <c r="K1510" s="9">
        <v>0.96465224220272405</v>
      </c>
      <c r="L1510" s="39">
        <v>0.60730870739478304</v>
      </c>
      <c r="M1510" s="47">
        <v>0</v>
      </c>
      <c r="N1510" s="17">
        <v>6.6074715565713496E-2</v>
      </c>
      <c r="O1510" s="7">
        <f>Q1510/P1510/N1510</f>
        <v>1</v>
      </c>
      <c r="P1510" s="7">
        <v>3.2317883740547035</v>
      </c>
      <c r="Q1510" s="33">
        <v>0.21353949758424423</v>
      </c>
      <c r="R1510" s="38" t="s">
        <v>1675</v>
      </c>
      <c r="S1510" s="33" t="s">
        <v>1675</v>
      </c>
      <c r="T1510" s="45" t="s">
        <v>1675</v>
      </c>
      <c r="U1510" s="55">
        <f>RANK(Q1510,$Q$5:$Q$3209,0)</f>
        <v>1385</v>
      </c>
      <c r="V1510" s="55">
        <f>RANK(W1510,$W$5:$W$3209,0)</f>
        <v>1506</v>
      </c>
      <c r="W1510" s="55">
        <f>N1510*O1510</f>
        <v>6.6074715565713496E-2</v>
      </c>
      <c r="X1510">
        <f t="shared" si="46"/>
        <v>43.319831626264303</v>
      </c>
      <c r="Y1510" s="77">
        <f t="shared" si="47"/>
        <v>4.853055034165556E-3</v>
      </c>
    </row>
    <row r="1511" spans="3:25" x14ac:dyDescent="0.25">
      <c r="C1511" s="19" t="s">
        <v>2873</v>
      </c>
      <c r="D1511" s="6" t="s">
        <v>359</v>
      </c>
      <c r="E1511" s="6" t="s">
        <v>12</v>
      </c>
      <c r="F1511" s="48">
        <v>0.83024304584261099</v>
      </c>
      <c r="G1511" s="8">
        <v>10</v>
      </c>
      <c r="H1511" s="9">
        <v>0.59237368321061501</v>
      </c>
      <c r="I1511" s="40">
        <v>0</v>
      </c>
      <c r="J1511" s="7">
        <v>0</v>
      </c>
      <c r="K1511" s="9">
        <v>0.45342970345971501</v>
      </c>
      <c r="L1511" s="39">
        <v>1</v>
      </c>
      <c r="M1511" s="47">
        <v>0</v>
      </c>
      <c r="N1511" s="17">
        <v>6.6016236287563798E-2</v>
      </c>
      <c r="O1511" s="7">
        <f>Q1511/P1511/N1511</f>
        <v>1</v>
      </c>
      <c r="P1511" s="7">
        <v>4.5264509927001706</v>
      </c>
      <c r="Q1511" s="33">
        <v>0.29881925827817218</v>
      </c>
      <c r="R1511" s="38" t="s">
        <v>1675</v>
      </c>
      <c r="S1511" s="33" t="s">
        <v>1675</v>
      </c>
      <c r="T1511" s="45" t="s">
        <v>1675</v>
      </c>
      <c r="U1511" s="55">
        <f>RANK(Q1511,$Q$5:$Q$3209,0)</f>
        <v>1235</v>
      </c>
      <c r="V1511" s="55">
        <f>RANK(W1511,$W$5:$W$3209,0)</f>
        <v>1507</v>
      </c>
      <c r="W1511" s="55">
        <f>N1511*O1511</f>
        <v>6.6016236287563798E-2</v>
      </c>
      <c r="X1511">
        <f t="shared" si="46"/>
        <v>43.253756910698591</v>
      </c>
      <c r="Y1511" s="77">
        <f t="shared" si="47"/>
        <v>4.845652783995848E-3</v>
      </c>
    </row>
    <row r="1512" spans="3:25" x14ac:dyDescent="0.25">
      <c r="C1512" s="19" t="s">
        <v>3045</v>
      </c>
      <c r="D1512" s="6" t="s">
        <v>1444</v>
      </c>
      <c r="E1512" s="6" t="s">
        <v>126</v>
      </c>
      <c r="F1512" s="48">
        <v>15.2548941619056</v>
      </c>
      <c r="G1512" s="8">
        <v>27.668770536310902</v>
      </c>
      <c r="H1512" s="9">
        <v>0.92790600993930605</v>
      </c>
      <c r="I1512" s="40">
        <v>0</v>
      </c>
      <c r="J1512" s="7">
        <v>7</v>
      </c>
      <c r="K1512" s="9">
        <v>1</v>
      </c>
      <c r="L1512" s="39">
        <v>0</v>
      </c>
      <c r="M1512" s="47">
        <v>0</v>
      </c>
      <c r="N1512" s="17">
        <v>6.5842554114618299E-2</v>
      </c>
      <c r="O1512" s="7">
        <f>Q1512/P1512/N1512</f>
        <v>1</v>
      </c>
      <c r="P1512" s="7">
        <v>3.0595583909820721</v>
      </c>
      <c r="Q1512" s="33">
        <v>0.20144913892507157</v>
      </c>
      <c r="R1512" s="38" t="s">
        <v>1675</v>
      </c>
      <c r="S1512" s="33" t="s">
        <v>1675</v>
      </c>
      <c r="T1512" s="45" t="s">
        <v>1676</v>
      </c>
      <c r="U1512" s="55">
        <f>RANK(Q1512,$Q$5:$Q$3209,0)</f>
        <v>1409</v>
      </c>
      <c r="V1512" s="55">
        <f>RANK(W1512,$W$5:$W$3209,0)</f>
        <v>1508</v>
      </c>
      <c r="W1512" s="55">
        <f>N1512*O1512</f>
        <v>6.5842554114618299E-2</v>
      </c>
      <c r="X1512">
        <f t="shared" si="46"/>
        <v>43.187740674411025</v>
      </c>
      <c r="Y1512" s="77">
        <f t="shared" si="47"/>
        <v>4.8382570851709756E-3</v>
      </c>
    </row>
    <row r="1513" spans="3:25" x14ac:dyDescent="0.25">
      <c r="C1513" s="19" t="s">
        <v>3633</v>
      </c>
      <c r="D1513" s="6" t="s">
        <v>1208</v>
      </c>
      <c r="E1513" s="6" t="s">
        <v>39</v>
      </c>
      <c r="F1513" s="48">
        <v>9.7021854583648892</v>
      </c>
      <c r="G1513" s="8">
        <v>59.8583005834329</v>
      </c>
      <c r="H1513" s="9">
        <v>0.999999999999999</v>
      </c>
      <c r="I1513" s="40">
        <v>0</v>
      </c>
      <c r="J1513" s="7">
        <v>0</v>
      </c>
      <c r="K1513" s="9">
        <v>1</v>
      </c>
      <c r="L1513" s="39">
        <v>0</v>
      </c>
      <c r="M1513" s="47">
        <v>0</v>
      </c>
      <c r="N1513" s="17">
        <v>6.5795074294171696E-2</v>
      </c>
      <c r="O1513" s="7">
        <f>Q1513/P1513/N1513</f>
        <v>1</v>
      </c>
      <c r="P1513" s="7">
        <v>1.1102810369281035</v>
      </c>
      <c r="Q1513" s="33">
        <v>7.3051023312094565E-2</v>
      </c>
      <c r="R1513" s="38" t="s">
        <v>1675</v>
      </c>
      <c r="S1513" s="33" t="s">
        <v>1675</v>
      </c>
      <c r="T1513" s="45" t="s">
        <v>1677</v>
      </c>
      <c r="U1513" s="55">
        <f>RANK(Q1513,$Q$5:$Q$3209,0)</f>
        <v>2005</v>
      </c>
      <c r="V1513" s="55">
        <f>RANK(W1513,$W$5:$W$3209,0)</f>
        <v>1509</v>
      </c>
      <c r="W1513" s="55">
        <f>N1513*O1513</f>
        <v>6.5795074294171696E-2</v>
      </c>
      <c r="X1513">
        <f t="shared" si="46"/>
        <v>43.121898120296407</v>
      </c>
      <c r="Y1513" s="77">
        <f t="shared" si="47"/>
        <v>4.8308808436965164E-3</v>
      </c>
    </row>
    <row r="1514" spans="3:25" x14ac:dyDescent="0.25">
      <c r="C1514" s="19" t="s">
        <v>3393</v>
      </c>
      <c r="D1514" s="6" t="s">
        <v>1072</v>
      </c>
      <c r="E1514" s="6" t="s">
        <v>39</v>
      </c>
      <c r="F1514" s="48">
        <v>25.972092268297899</v>
      </c>
      <c r="G1514" s="8">
        <v>33.8082575116348</v>
      </c>
      <c r="H1514" s="9">
        <v>0.99172052238069697</v>
      </c>
      <c r="I1514" s="40">
        <v>2</v>
      </c>
      <c r="J1514" s="7">
        <v>10</v>
      </c>
      <c r="K1514" s="9">
        <v>0.81368614024327901</v>
      </c>
      <c r="L1514" s="39">
        <v>0</v>
      </c>
      <c r="M1514" s="47">
        <v>0</v>
      </c>
      <c r="N1514" s="17">
        <v>6.5681367365971702E-2</v>
      </c>
      <c r="O1514" s="7">
        <f>Q1514/P1514/N1514</f>
        <v>1</v>
      </c>
      <c r="P1514" s="7">
        <v>1.5412878111858215</v>
      </c>
      <c r="Q1514" s="33">
        <v>0.10123389094319037</v>
      </c>
      <c r="R1514" s="38" t="s">
        <v>1675</v>
      </c>
      <c r="S1514" s="33" t="s">
        <v>1675</v>
      </c>
      <c r="T1514" s="45" t="s">
        <v>1677</v>
      </c>
      <c r="U1514" s="55">
        <f>RANK(Q1514,$Q$5:$Q$3209,0)</f>
        <v>1760</v>
      </c>
      <c r="V1514" s="55">
        <f>RANK(W1514,$W$5:$W$3209,0)</f>
        <v>1510</v>
      </c>
      <c r="W1514" s="55">
        <f>N1514*O1514</f>
        <v>6.5681367365971702E-2</v>
      </c>
      <c r="X1514">
        <f t="shared" si="46"/>
        <v>43.056103046002235</v>
      </c>
      <c r="Y1514" s="77">
        <f t="shared" si="47"/>
        <v>4.8235099213143288E-3</v>
      </c>
    </row>
    <row r="1515" spans="3:25" x14ac:dyDescent="0.25">
      <c r="C1515" s="19" t="s">
        <v>3088</v>
      </c>
      <c r="D1515" s="6" t="s">
        <v>323</v>
      </c>
      <c r="E1515" s="6" t="s">
        <v>90</v>
      </c>
      <c r="F1515" s="48">
        <v>3.6591440114776002</v>
      </c>
      <c r="G1515" s="8">
        <v>33.429863967203303</v>
      </c>
      <c r="H1515" s="9">
        <v>0.41136447861367897</v>
      </c>
      <c r="I1515" s="40">
        <v>0</v>
      </c>
      <c r="J1515" s="7">
        <v>2</v>
      </c>
      <c r="K1515" s="9">
        <v>0.999999999999997</v>
      </c>
      <c r="L1515" s="39">
        <v>0.62709284568284795</v>
      </c>
      <c r="M1515" s="47">
        <v>0</v>
      </c>
      <c r="N1515" s="17">
        <v>6.5584366091395299E-2</v>
      </c>
      <c r="O1515" s="7">
        <f>Q1515/P1515/N1515</f>
        <v>1</v>
      </c>
      <c r="P1515" s="7">
        <v>2.8286958408850489</v>
      </c>
      <c r="Q1515" s="33">
        <v>0.18551822358981232</v>
      </c>
      <c r="R1515" s="38" t="s">
        <v>1675</v>
      </c>
      <c r="S1515" s="33" t="s">
        <v>1675</v>
      </c>
      <c r="T1515" s="45" t="s">
        <v>1676</v>
      </c>
      <c r="U1515" s="55">
        <f>RANK(Q1515,$Q$5:$Q$3209,0)</f>
        <v>1453</v>
      </c>
      <c r="V1515" s="55">
        <f>RANK(W1515,$W$5:$W$3209,0)</f>
        <v>1511</v>
      </c>
      <c r="W1515" s="55">
        <f>N1515*O1515</f>
        <v>6.5584366091395299E-2</v>
      </c>
      <c r="X1515">
        <f t="shared" si="46"/>
        <v>42.990421678636267</v>
      </c>
      <c r="Y1515" s="77">
        <f t="shared" si="47"/>
        <v>4.8161517373468488E-3</v>
      </c>
    </row>
    <row r="1516" spans="3:25" x14ac:dyDescent="0.25">
      <c r="C1516" s="19" t="s">
        <v>3224</v>
      </c>
      <c r="D1516" s="6" t="s">
        <v>525</v>
      </c>
      <c r="E1516" s="6" t="s">
        <v>27</v>
      </c>
      <c r="F1516" s="48">
        <v>1.7278849650616599</v>
      </c>
      <c r="G1516" s="8">
        <v>54.180886928550599</v>
      </c>
      <c r="H1516" s="9">
        <v>1</v>
      </c>
      <c r="I1516" s="40">
        <v>1</v>
      </c>
      <c r="J1516" s="7">
        <v>1</v>
      </c>
      <c r="K1516" s="9">
        <v>1</v>
      </c>
      <c r="L1516" s="39">
        <v>0</v>
      </c>
      <c r="M1516" s="47">
        <v>0</v>
      </c>
      <c r="N1516" s="17">
        <v>6.5511883087669406E-2</v>
      </c>
      <c r="O1516" s="7">
        <f>Q1516/P1516/N1516</f>
        <v>1</v>
      </c>
      <c r="P1516" s="7">
        <v>2.1150449188837919</v>
      </c>
      <c r="Q1516" s="33">
        <v>0.13856057545108419</v>
      </c>
      <c r="R1516" s="38" t="s">
        <v>1675</v>
      </c>
      <c r="S1516" s="33" t="s">
        <v>1675</v>
      </c>
      <c r="T1516" s="45" t="s">
        <v>1677</v>
      </c>
      <c r="U1516" s="55">
        <f>RANK(Q1516,$Q$5:$Q$3209,0)</f>
        <v>1590</v>
      </c>
      <c r="V1516" s="55">
        <f>RANK(W1516,$W$5:$W$3209,0)</f>
        <v>1512</v>
      </c>
      <c r="W1516" s="55">
        <f>N1516*O1516</f>
        <v>6.5511883087669406E-2</v>
      </c>
      <c r="X1516">
        <f t="shared" si="46"/>
        <v>42.924837312544874</v>
      </c>
      <c r="Y1516" s="77">
        <f t="shared" si="47"/>
        <v>4.8088044202850384E-3</v>
      </c>
    </row>
    <row r="1517" spans="3:25" x14ac:dyDescent="0.25">
      <c r="C1517" s="19" t="s">
        <v>3188</v>
      </c>
      <c r="D1517" s="6" t="s">
        <v>465</v>
      </c>
      <c r="E1517" s="6" t="s">
        <v>12</v>
      </c>
      <c r="F1517" s="48">
        <v>17.698600423157</v>
      </c>
      <c r="G1517" s="8">
        <v>68.058868524890897</v>
      </c>
      <c r="H1517" s="9">
        <v>0.26537881998109503</v>
      </c>
      <c r="I1517" s="40">
        <v>2</v>
      </c>
      <c r="J1517" s="7">
        <v>4</v>
      </c>
      <c r="K1517" s="9">
        <v>0.90067959535340303</v>
      </c>
      <c r="L1517" s="39">
        <v>0</v>
      </c>
      <c r="M1517" s="47">
        <v>0</v>
      </c>
      <c r="N1517" s="17">
        <v>6.5491067994784505E-2</v>
      </c>
      <c r="O1517" s="7">
        <f>Q1517/P1517/N1517</f>
        <v>1</v>
      </c>
      <c r="P1517" s="7">
        <v>2.2846360556123786</v>
      </c>
      <c r="Q1517" s="33">
        <v>0.14962325526144657</v>
      </c>
      <c r="R1517" s="38" t="s">
        <v>1675</v>
      </c>
      <c r="S1517" s="33" t="s">
        <v>1675</v>
      </c>
      <c r="T1517" s="45" t="s">
        <v>1676</v>
      </c>
      <c r="U1517" s="55">
        <f>RANK(Q1517,$Q$5:$Q$3209,0)</f>
        <v>1553</v>
      </c>
      <c r="V1517" s="55">
        <f>RANK(W1517,$W$5:$W$3209,0)</f>
        <v>1513</v>
      </c>
      <c r="W1517" s="55">
        <f>N1517*O1517</f>
        <v>6.5491067994784505E-2</v>
      </c>
      <c r="X1517">
        <f t="shared" si="46"/>
        <v>42.859325429457208</v>
      </c>
      <c r="Y1517" s="77">
        <f t="shared" si="47"/>
        <v>4.8014652233842013E-3</v>
      </c>
    </row>
    <row r="1518" spans="3:25" x14ac:dyDescent="0.25">
      <c r="C1518" s="19" t="s">
        <v>3229</v>
      </c>
      <c r="D1518" s="6" t="s">
        <v>1492</v>
      </c>
      <c r="E1518" s="6" t="s">
        <v>16</v>
      </c>
      <c r="F1518" s="48">
        <v>38.9746589335371</v>
      </c>
      <c r="G1518" s="8">
        <v>13.5243763845166</v>
      </c>
      <c r="H1518" s="9">
        <v>0.95184742999279004</v>
      </c>
      <c r="I1518" s="40">
        <v>3</v>
      </c>
      <c r="J1518" s="7">
        <v>8</v>
      </c>
      <c r="K1518" s="9">
        <v>1</v>
      </c>
      <c r="L1518" s="39">
        <v>0</v>
      </c>
      <c r="M1518" s="47">
        <v>0</v>
      </c>
      <c r="N1518" s="17">
        <v>6.4846503509813094E-2</v>
      </c>
      <c r="O1518" s="7">
        <f>Q1518/P1518/N1518</f>
        <v>1</v>
      </c>
      <c r="P1518" s="7">
        <v>2.1226885396548383</v>
      </c>
      <c r="Q1518" s="33">
        <v>0.1376489298369675</v>
      </c>
      <c r="R1518" s="38" t="s">
        <v>1675</v>
      </c>
      <c r="S1518" s="33" t="s">
        <v>1675</v>
      </c>
      <c r="T1518" s="45" t="s">
        <v>1677</v>
      </c>
      <c r="U1518" s="55">
        <f>RANK(Q1518,$Q$5:$Q$3209,0)</f>
        <v>1595</v>
      </c>
      <c r="V1518" s="55">
        <f>RANK(W1518,$W$5:$W$3209,0)</f>
        <v>1514</v>
      </c>
      <c r="W1518" s="55">
        <f>N1518*O1518</f>
        <v>6.4846503509813094E-2</v>
      </c>
      <c r="X1518">
        <f t="shared" si="46"/>
        <v>42.793834361462423</v>
      </c>
      <c r="Y1518" s="77">
        <f t="shared" si="47"/>
        <v>4.7941283583666497E-3</v>
      </c>
    </row>
    <row r="1519" spans="3:25" x14ac:dyDescent="0.25">
      <c r="C1519" s="19" t="s">
        <v>2920</v>
      </c>
      <c r="D1519" s="6" t="s">
        <v>976</v>
      </c>
      <c r="E1519" s="6" t="s">
        <v>144</v>
      </c>
      <c r="F1519" s="48">
        <v>0.18736424517060599</v>
      </c>
      <c r="G1519" s="8">
        <v>10</v>
      </c>
      <c r="H1519" s="9">
        <v>0</v>
      </c>
      <c r="I1519" s="40">
        <v>1</v>
      </c>
      <c r="J1519" s="7">
        <v>2</v>
      </c>
      <c r="K1519" s="9">
        <v>1</v>
      </c>
      <c r="L1519" s="39">
        <v>1</v>
      </c>
      <c r="M1519" s="47">
        <v>0</v>
      </c>
      <c r="N1519" s="17">
        <v>6.4826988838149094E-2</v>
      </c>
      <c r="O1519" s="7">
        <f>Q1519/P1519/N1519</f>
        <v>1</v>
      </c>
      <c r="P1519" s="7">
        <v>4.1726317360271583</v>
      </c>
      <c r="Q1519" s="33">
        <v>0.27049915097713928</v>
      </c>
      <c r="R1519" s="38" t="s">
        <v>1675</v>
      </c>
      <c r="S1519" s="33" t="s">
        <v>1675</v>
      </c>
      <c r="T1519" s="45" t="s">
        <v>1675</v>
      </c>
      <c r="U1519" s="55">
        <f>RANK(Q1519,$Q$5:$Q$3209,0)</f>
        <v>1283</v>
      </c>
      <c r="V1519" s="55">
        <f>RANK(W1519,$W$5:$W$3209,0)</f>
        <v>1515</v>
      </c>
      <c r="W1519" s="55">
        <f>N1519*O1519</f>
        <v>6.4826988838149094E-2</v>
      </c>
      <c r="X1519">
        <f t="shared" si="46"/>
        <v>42.72898785795261</v>
      </c>
      <c r="Y1519" s="77">
        <f t="shared" si="47"/>
        <v>4.7868637029307428E-3</v>
      </c>
    </row>
    <row r="1520" spans="3:25" x14ac:dyDescent="0.25">
      <c r="C1520" s="19" t="s">
        <v>3317</v>
      </c>
      <c r="D1520" s="6" t="s">
        <v>507</v>
      </c>
      <c r="E1520" s="6" t="s">
        <v>131</v>
      </c>
      <c r="F1520" s="48">
        <v>12.77785975453523</v>
      </c>
      <c r="G1520" s="8">
        <v>67.5223705366964</v>
      </c>
      <c r="H1520" s="9">
        <v>0.88762140704006598</v>
      </c>
      <c r="I1520" s="40">
        <v>15</v>
      </c>
      <c r="J1520" s="7">
        <v>4</v>
      </c>
      <c r="K1520" s="9">
        <v>1</v>
      </c>
      <c r="L1520" s="39">
        <v>0.168843825698485</v>
      </c>
      <c r="M1520" s="47">
        <v>0</v>
      </c>
      <c r="N1520" s="17">
        <v>6.4759892461122306E-2</v>
      </c>
      <c r="O1520" s="7">
        <f>Q1520/P1520/N1520</f>
        <v>1</v>
      </c>
      <c r="P1520" s="7">
        <v>1.7936853794735812</v>
      </c>
      <c r="Q1520" s="33">
        <v>0.11615887228379647</v>
      </c>
      <c r="R1520" s="38" t="s">
        <v>1675</v>
      </c>
      <c r="S1520" s="33" t="s">
        <v>1675</v>
      </c>
      <c r="T1520" s="45" t="s">
        <v>1677</v>
      </c>
      <c r="U1520" s="55">
        <f>RANK(Q1520,$Q$5:$Q$3209,0)</f>
        <v>1684</v>
      </c>
      <c r="V1520" s="55">
        <f>RANK(W1520,$W$5:$W$3209,0)</f>
        <v>1516</v>
      </c>
      <c r="W1520" s="55">
        <f>N1520*O1520</f>
        <v>6.4759892461122306E-2</v>
      </c>
      <c r="X1520">
        <f t="shared" si="46"/>
        <v>42.664160869114461</v>
      </c>
      <c r="Y1520" s="77">
        <f t="shared" si="47"/>
        <v>4.7796012336939041E-3</v>
      </c>
    </row>
    <row r="1521" spans="3:25" x14ac:dyDescent="0.25">
      <c r="C1521" s="19" t="s">
        <v>3135</v>
      </c>
      <c r="D1521" s="6" t="s">
        <v>755</v>
      </c>
      <c r="E1521" s="6" t="s">
        <v>204</v>
      </c>
      <c r="F1521" s="48">
        <v>0.492340847965832</v>
      </c>
      <c r="G1521" s="8">
        <v>10</v>
      </c>
      <c r="H1521" s="9">
        <v>0.225822989608498</v>
      </c>
      <c r="I1521" s="40">
        <v>0</v>
      </c>
      <c r="J1521" s="7">
        <v>0</v>
      </c>
      <c r="K1521" s="9">
        <v>1.8890472250669001E-2</v>
      </c>
      <c r="L1521" s="39">
        <v>0</v>
      </c>
      <c r="M1521" s="47">
        <v>0</v>
      </c>
      <c r="N1521" s="17">
        <v>5.7624101041298401E-3</v>
      </c>
      <c r="O1521" s="7">
        <f>Q1521/P1521/N1521</f>
        <v>11.218349420457526</v>
      </c>
      <c r="P1521" s="7">
        <v>2.627766007159674</v>
      </c>
      <c r="Q1521" s="33">
        <v>0.16987122417293121</v>
      </c>
      <c r="R1521" s="38" t="s">
        <v>1677</v>
      </c>
      <c r="S1521" s="33" t="s">
        <v>1677</v>
      </c>
      <c r="T1521" s="45" t="s">
        <v>1676</v>
      </c>
      <c r="U1521" s="55">
        <f>RANK(Q1521,$Q$5:$Q$3209,0)</f>
        <v>1500</v>
      </c>
      <c r="V1521" s="55">
        <f>RANK(W1521,$W$5:$W$3209,0)</f>
        <v>1517</v>
      </c>
      <c r="W1521" s="55">
        <f>N1521*O1521</f>
        <v>6.4644730052103583E-2</v>
      </c>
      <c r="X1521">
        <f t="shared" si="46"/>
        <v>42.599400976653342</v>
      </c>
      <c r="Y1521" s="77">
        <f t="shared" si="47"/>
        <v>4.7723462811624191E-3</v>
      </c>
    </row>
    <row r="1522" spans="3:25" x14ac:dyDescent="0.25">
      <c r="C1522" s="19" t="s">
        <v>3177</v>
      </c>
      <c r="D1522" s="6" t="s">
        <v>1398</v>
      </c>
      <c r="E1522" s="6" t="s">
        <v>39</v>
      </c>
      <c r="F1522" s="48">
        <v>42.863129567766784</v>
      </c>
      <c r="G1522" s="8">
        <v>13.9127222016243</v>
      </c>
      <c r="H1522" s="9">
        <v>0.931703553994773</v>
      </c>
      <c r="I1522" s="40">
        <v>8</v>
      </c>
      <c r="J1522" s="7">
        <v>9</v>
      </c>
      <c r="K1522" s="9">
        <v>1</v>
      </c>
      <c r="L1522" s="39">
        <v>3.4803539662647702E-2</v>
      </c>
      <c r="M1522" s="47">
        <v>0</v>
      </c>
      <c r="N1522" s="17">
        <v>6.4625152213568501E-2</v>
      </c>
      <c r="O1522" s="7">
        <f>Q1522/P1522/N1522</f>
        <v>1</v>
      </c>
      <c r="P1522" s="7">
        <v>2.3914378179759517</v>
      </c>
      <c r="Q1522" s="33">
        <v>0.15454703299597999</v>
      </c>
      <c r="R1522" s="38" t="s">
        <v>1675</v>
      </c>
      <c r="S1522" s="33" t="s">
        <v>1675</v>
      </c>
      <c r="T1522" s="45" t="s">
        <v>1676</v>
      </c>
      <c r="U1522" s="55">
        <f>RANK(Q1522,$Q$5:$Q$3209,0)</f>
        <v>1542</v>
      </c>
      <c r="V1522" s="55">
        <f>RANK(W1522,$W$5:$W$3209,0)</f>
        <v>1518</v>
      </c>
      <c r="W1522" s="55">
        <f>N1522*O1522</f>
        <v>6.4625152213568501E-2</v>
      </c>
      <c r="X1522">
        <f t="shared" si="46"/>
        <v>42.534756246601241</v>
      </c>
      <c r="Y1522" s="77">
        <f t="shared" si="47"/>
        <v>4.7651042301009505E-3</v>
      </c>
    </row>
    <row r="1523" spans="3:25" x14ac:dyDescent="0.25">
      <c r="C1523" s="19" t="s">
        <v>3478</v>
      </c>
      <c r="D1523" s="6" t="s">
        <v>451</v>
      </c>
      <c r="E1523" s="6" t="s">
        <v>131</v>
      </c>
      <c r="F1523" s="48">
        <v>31.831180782372702</v>
      </c>
      <c r="G1523" s="8">
        <v>64.264335128194602</v>
      </c>
      <c r="H1523" s="9">
        <v>0.999999999999999</v>
      </c>
      <c r="I1523" s="40">
        <v>9</v>
      </c>
      <c r="J1523" s="7">
        <v>11</v>
      </c>
      <c r="K1523" s="9">
        <v>1</v>
      </c>
      <c r="L1523" s="39">
        <v>0</v>
      </c>
      <c r="M1523" s="47">
        <v>0</v>
      </c>
      <c r="N1523" s="17">
        <v>6.4540345281747499E-2</v>
      </c>
      <c r="O1523" s="7">
        <f>Q1523/P1523/N1523</f>
        <v>1</v>
      </c>
      <c r="P1523" s="7">
        <v>1.3662989137128818</v>
      </c>
      <c r="Q1523" s="33">
        <v>8.8181403649105927E-2</v>
      </c>
      <c r="R1523" s="38" t="s">
        <v>1675</v>
      </c>
      <c r="S1523" s="33" t="s">
        <v>1675</v>
      </c>
      <c r="T1523" s="45" t="s">
        <v>1677</v>
      </c>
      <c r="U1523" s="55">
        <f>RANK(Q1523,$Q$5:$Q$3209,0)</f>
        <v>1847</v>
      </c>
      <c r="V1523" s="55">
        <f>RANK(W1523,$W$5:$W$3209,0)</f>
        <v>1519</v>
      </c>
      <c r="W1523" s="55">
        <f>N1523*O1523</f>
        <v>6.4540345281747499E-2</v>
      </c>
      <c r="X1523">
        <f t="shared" si="46"/>
        <v>42.470131094387675</v>
      </c>
      <c r="Y1523" s="77">
        <f t="shared" si="47"/>
        <v>4.7578643723150396E-3</v>
      </c>
    </row>
    <row r="1524" spans="3:25" x14ac:dyDescent="0.25">
      <c r="C1524" s="19" t="s">
        <v>3708</v>
      </c>
      <c r="D1524" s="6" t="s">
        <v>461</v>
      </c>
      <c r="E1524" s="6" t="s">
        <v>131</v>
      </c>
      <c r="F1524" s="48">
        <v>13.9719010159617</v>
      </c>
      <c r="G1524" s="8">
        <v>83.551408206665798</v>
      </c>
      <c r="H1524" s="9">
        <v>0.97327182307480997</v>
      </c>
      <c r="I1524" s="40">
        <v>7</v>
      </c>
      <c r="J1524" s="7">
        <v>7</v>
      </c>
      <c r="K1524" s="9">
        <v>1</v>
      </c>
      <c r="L1524" s="39">
        <v>0</v>
      </c>
      <c r="M1524" s="47">
        <v>0</v>
      </c>
      <c r="N1524" s="17">
        <v>6.4508270639184503E-2</v>
      </c>
      <c r="O1524" s="7">
        <f>Q1524/P1524/N1524</f>
        <v>1</v>
      </c>
      <c r="P1524" s="7">
        <v>1.0342196040054197</v>
      </c>
      <c r="Q1524" s="33">
        <v>6.6715718115531841E-2</v>
      </c>
      <c r="R1524" s="38" t="s">
        <v>1675</v>
      </c>
      <c r="S1524" s="33" t="s">
        <v>1675</v>
      </c>
      <c r="T1524" s="45" t="s">
        <v>1677</v>
      </c>
      <c r="U1524" s="55">
        <f>RANK(Q1524,$Q$5:$Q$3209,0)</f>
        <v>2080</v>
      </c>
      <c r="V1524" s="55">
        <f>RANK(W1524,$W$5:$W$3209,0)</f>
        <v>1520</v>
      </c>
      <c r="W1524" s="55">
        <f>N1524*O1524</f>
        <v>6.4508270639184503E-2</v>
      </c>
      <c r="X1524">
        <f t="shared" si="46"/>
        <v>42.405590749105926</v>
      </c>
      <c r="Y1524" s="77">
        <f t="shared" si="47"/>
        <v>4.7506340153210744E-3</v>
      </c>
    </row>
    <row r="1525" spans="3:25" x14ac:dyDescent="0.25">
      <c r="C1525" s="19" t="s">
        <v>2885</v>
      </c>
      <c r="D1525" s="6" t="s">
        <v>53</v>
      </c>
      <c r="E1525" s="6" t="s">
        <v>12</v>
      </c>
      <c r="F1525" s="48">
        <v>3.0269420642227201</v>
      </c>
      <c r="G1525" s="8">
        <v>13.7904619845007</v>
      </c>
      <c r="H1525" s="9">
        <v>0.14906464946058301</v>
      </c>
      <c r="I1525" s="40">
        <v>3</v>
      </c>
      <c r="J1525" s="7">
        <v>2</v>
      </c>
      <c r="K1525" s="9">
        <v>0.55226074885762699</v>
      </c>
      <c r="L1525" s="39">
        <v>1</v>
      </c>
      <c r="M1525" s="47">
        <v>0</v>
      </c>
      <c r="N1525" s="17">
        <v>6.4455234430256997E-2</v>
      </c>
      <c r="O1525" s="7">
        <f>Q1525/P1525/N1525</f>
        <v>1</v>
      </c>
      <c r="P1525" s="7">
        <v>4.509070413044773</v>
      </c>
      <c r="Q1525" s="33">
        <v>0.29063319053533659</v>
      </c>
      <c r="R1525" s="38" t="s">
        <v>1675</v>
      </c>
      <c r="S1525" s="33" t="s">
        <v>1675</v>
      </c>
      <c r="T1525" s="45" t="s">
        <v>1675</v>
      </c>
      <c r="U1525" s="55">
        <f>RANK(Q1525,$Q$5:$Q$3209,0)</f>
        <v>1247</v>
      </c>
      <c r="V1525" s="55">
        <f>RANK(W1525,$W$5:$W$3209,0)</f>
        <v>1521</v>
      </c>
      <c r="W1525" s="55">
        <f>N1525*O1525</f>
        <v>6.4455234430256997E-2</v>
      </c>
      <c r="X1525">
        <f t="shared" si="46"/>
        <v>42.341082478466738</v>
      </c>
      <c r="Y1525" s="77">
        <f t="shared" si="47"/>
        <v>4.7434072516006672E-3</v>
      </c>
    </row>
    <row r="1526" spans="3:25" x14ac:dyDescent="0.25">
      <c r="C1526" s="19" t="s">
        <v>3012</v>
      </c>
      <c r="D1526" s="6" t="s">
        <v>785</v>
      </c>
      <c r="E1526" s="6" t="s">
        <v>27</v>
      </c>
      <c r="F1526" s="48">
        <v>8.1215982134758598</v>
      </c>
      <c r="G1526" s="8">
        <v>24.934040722605801</v>
      </c>
      <c r="H1526" s="9">
        <v>0.34706751184708001</v>
      </c>
      <c r="I1526" s="40">
        <v>10</v>
      </c>
      <c r="J1526" s="7">
        <v>1</v>
      </c>
      <c r="K1526" s="9">
        <v>0.52396817571755805</v>
      </c>
      <c r="L1526" s="39">
        <v>0.90678721092477899</v>
      </c>
      <c r="M1526" s="47">
        <v>0</v>
      </c>
      <c r="N1526" s="17">
        <v>6.4303558546450604E-2</v>
      </c>
      <c r="O1526" s="7">
        <f>Q1526/P1526/N1526</f>
        <v>1</v>
      </c>
      <c r="P1526" s="7">
        <v>3.3843584541008429</v>
      </c>
      <c r="Q1526" s="33">
        <v>0.21762629199544861</v>
      </c>
      <c r="R1526" s="38" t="s">
        <v>1675</v>
      </c>
      <c r="S1526" s="33" t="s">
        <v>1675</v>
      </c>
      <c r="T1526" s="45" t="s">
        <v>1675</v>
      </c>
      <c r="U1526" s="55">
        <f>RANK(Q1526,$Q$5:$Q$3209,0)</f>
        <v>1376</v>
      </c>
      <c r="V1526" s="55">
        <f>RANK(W1526,$W$5:$W$3209,0)</f>
        <v>1522</v>
      </c>
      <c r="W1526" s="55">
        <f>N1526*O1526</f>
        <v>6.4303558546450604E-2</v>
      </c>
      <c r="X1526">
        <f t="shared" si="46"/>
        <v>42.276627244036483</v>
      </c>
      <c r="Y1526" s="77">
        <f t="shared" si="47"/>
        <v>4.7361864294463074E-3</v>
      </c>
    </row>
    <row r="1527" spans="3:25" x14ac:dyDescent="0.25">
      <c r="C1527" s="19" t="s">
        <v>3934</v>
      </c>
      <c r="D1527" s="6" t="s">
        <v>627</v>
      </c>
      <c r="E1527" s="6" t="s">
        <v>126</v>
      </c>
      <c r="F1527" s="48">
        <v>6.1779343820460904</v>
      </c>
      <c r="G1527" s="8">
        <v>10</v>
      </c>
      <c r="H1527" s="9">
        <v>1</v>
      </c>
      <c r="I1527" s="40">
        <v>4</v>
      </c>
      <c r="J1527" s="7">
        <v>2</v>
      </c>
      <c r="K1527" s="9">
        <v>0.68769750160991505</v>
      </c>
      <c r="L1527" s="39">
        <v>0</v>
      </c>
      <c r="M1527" s="47">
        <v>0</v>
      </c>
      <c r="N1527" s="17">
        <v>6.4283823628598497E-2</v>
      </c>
      <c r="O1527" s="7">
        <f>Q1527/P1527/N1527</f>
        <v>1</v>
      </c>
      <c r="P1527" s="7">
        <v>0.80663144997228209</v>
      </c>
      <c r="Q1527" s="33">
        <v>5.1853353863298854E-2</v>
      </c>
      <c r="R1527" s="38" t="s">
        <v>1675</v>
      </c>
      <c r="S1527" s="33" t="s">
        <v>1675</v>
      </c>
      <c r="T1527" s="45" t="s">
        <v>1677</v>
      </c>
      <c r="U1527" s="55">
        <f>RANK(Q1527,$Q$5:$Q$3209,0)</f>
        <v>2312</v>
      </c>
      <c r="V1527" s="55">
        <f>RANK(W1527,$W$5:$W$3209,0)</f>
        <v>1523</v>
      </c>
      <c r="W1527" s="55">
        <f>N1527*O1527</f>
        <v>6.4283823628598497E-2</v>
      </c>
      <c r="X1527">
        <f t="shared" si="46"/>
        <v>42.212323685490034</v>
      </c>
      <c r="Y1527" s="77">
        <f t="shared" si="47"/>
        <v>4.7289825993111646E-3</v>
      </c>
    </row>
    <row r="1528" spans="3:25" x14ac:dyDescent="0.25">
      <c r="C1528" s="19" t="s">
        <v>4111</v>
      </c>
      <c r="D1528" s="6" t="s">
        <v>1602</v>
      </c>
      <c r="E1528" s="6" t="s">
        <v>90</v>
      </c>
      <c r="F1528" s="48">
        <v>35.370752755063201</v>
      </c>
      <c r="G1528" s="8">
        <v>69.547009863052693</v>
      </c>
      <c r="H1528" s="9">
        <v>0.99821257847046596</v>
      </c>
      <c r="I1528" s="40">
        <v>0</v>
      </c>
      <c r="J1528" s="7">
        <v>2</v>
      </c>
      <c r="K1528" s="9">
        <v>1</v>
      </c>
      <c r="L1528" s="39">
        <v>0</v>
      </c>
      <c r="M1528" s="47">
        <v>0</v>
      </c>
      <c r="N1528" s="17">
        <v>6.4167192436809795E-2</v>
      </c>
      <c r="O1528" s="7">
        <f>Q1528/P1528/N1528</f>
        <v>1</v>
      </c>
      <c r="P1528" s="7">
        <v>0.65772495661649411</v>
      </c>
      <c r="Q1528" s="33">
        <v>4.2204363861702954E-2</v>
      </c>
      <c r="R1528" s="38" t="s">
        <v>1675</v>
      </c>
      <c r="S1528" s="33" t="s">
        <v>1675</v>
      </c>
      <c r="T1528" s="45" t="s">
        <v>1677</v>
      </c>
      <c r="U1528" s="55">
        <f>RANK(Q1528,$Q$5:$Q$3209,0)</f>
        <v>2491</v>
      </c>
      <c r="V1528" s="55">
        <f>RANK(W1528,$W$5:$W$3209,0)</f>
        <v>1524</v>
      </c>
      <c r="W1528" s="55">
        <f>N1528*O1528</f>
        <v>6.4167192436809795E-2</v>
      </c>
      <c r="X1528">
        <f t="shared" si="46"/>
        <v>42.148039861861434</v>
      </c>
      <c r="Y1528" s="77">
        <f t="shared" si="47"/>
        <v>4.7217809800489362E-3</v>
      </c>
    </row>
    <row r="1529" spans="3:25" x14ac:dyDescent="0.25">
      <c r="C1529" s="19" t="s">
        <v>3315</v>
      </c>
      <c r="D1529" s="6" t="s">
        <v>665</v>
      </c>
      <c r="E1529" s="6" t="s">
        <v>131</v>
      </c>
      <c r="F1529" s="48">
        <v>18.797899514478701</v>
      </c>
      <c r="G1529" s="8">
        <v>74.503199339244006</v>
      </c>
      <c r="H1529" s="9">
        <v>0.999999999999999</v>
      </c>
      <c r="I1529" s="40">
        <v>2</v>
      </c>
      <c r="J1529" s="7">
        <v>4</v>
      </c>
      <c r="K1529" s="9">
        <v>0.89616613397794798</v>
      </c>
      <c r="L1529" s="39">
        <v>0</v>
      </c>
      <c r="M1529" s="47">
        <v>0</v>
      </c>
      <c r="N1529" s="17">
        <v>6.4153229741732404E-2</v>
      </c>
      <c r="O1529" s="7">
        <f>Q1529/P1529/N1529</f>
        <v>1</v>
      </c>
      <c r="P1529" s="7">
        <v>1.819602740464253</v>
      </c>
      <c r="Q1529" s="33">
        <v>0.1167333926476891</v>
      </c>
      <c r="R1529" s="38" t="s">
        <v>1675</v>
      </c>
      <c r="S1529" s="33" t="s">
        <v>1675</v>
      </c>
      <c r="T1529" s="45" t="s">
        <v>1677</v>
      </c>
      <c r="U1529" s="55">
        <f>RANK(Q1529,$Q$5:$Q$3209,0)</f>
        <v>1682</v>
      </c>
      <c r="V1529" s="55">
        <f>RANK(W1529,$W$5:$W$3209,0)</f>
        <v>1525</v>
      </c>
      <c r="W1529" s="55">
        <f>N1529*O1529</f>
        <v>6.4153229741732404E-2</v>
      </c>
      <c r="X1529">
        <f t="shared" si="46"/>
        <v>42.083872669424622</v>
      </c>
      <c r="Y1529" s="77">
        <f t="shared" si="47"/>
        <v>4.7145924268022299E-3</v>
      </c>
    </row>
    <row r="1530" spans="3:25" x14ac:dyDescent="0.25">
      <c r="C1530" s="19" t="s">
        <v>3414</v>
      </c>
      <c r="D1530" s="6" t="s">
        <v>1520</v>
      </c>
      <c r="E1530" s="6" t="s">
        <v>39</v>
      </c>
      <c r="F1530" s="48">
        <v>17.359221819791099</v>
      </c>
      <c r="G1530" s="8">
        <v>41.209645908256803</v>
      </c>
      <c r="H1530" s="9">
        <v>0.999999999999999</v>
      </c>
      <c r="I1530" s="40">
        <v>1</v>
      </c>
      <c r="J1530" s="7">
        <v>5</v>
      </c>
      <c r="K1530" s="9">
        <v>1</v>
      </c>
      <c r="L1530" s="39">
        <v>6.95562286170055E-2</v>
      </c>
      <c r="M1530" s="47">
        <v>0</v>
      </c>
      <c r="N1530" s="17">
        <v>6.3996702672333899E-2</v>
      </c>
      <c r="O1530" s="7">
        <f>Q1530/P1530/N1530</f>
        <v>1</v>
      </c>
      <c r="P1530" s="7">
        <v>1.5357121602930874</v>
      </c>
      <c r="Q1530" s="33">
        <v>9.8280514512564296E-2</v>
      </c>
      <c r="R1530" s="38" t="s">
        <v>1675</v>
      </c>
      <c r="S1530" s="33" t="s">
        <v>1675</v>
      </c>
      <c r="T1530" s="45" t="s">
        <v>1677</v>
      </c>
      <c r="U1530" s="55">
        <f>RANK(Q1530,$Q$5:$Q$3209,0)</f>
        <v>1781</v>
      </c>
      <c r="V1530" s="55">
        <f>RANK(W1530,$W$5:$W$3209,0)</f>
        <v>1526</v>
      </c>
      <c r="W1530" s="55">
        <f>N1530*O1530</f>
        <v>6.3996702672333899E-2</v>
      </c>
      <c r="X1530">
        <f t="shared" si="46"/>
        <v>42.019719439682888</v>
      </c>
      <c r="Y1530" s="77">
        <f t="shared" si="47"/>
        <v>4.7074054377750762E-3</v>
      </c>
    </row>
    <row r="1531" spans="3:25" x14ac:dyDescent="0.25">
      <c r="C1531" s="19" t="s">
        <v>3264</v>
      </c>
      <c r="D1531" s="6" t="s">
        <v>134</v>
      </c>
      <c r="E1531" s="6" t="s">
        <v>131</v>
      </c>
      <c r="F1531" s="48">
        <v>13.021059425336199</v>
      </c>
      <c r="G1531" s="8">
        <v>67.686406360845794</v>
      </c>
      <c r="H1531" s="9">
        <v>0.30883288418065802</v>
      </c>
      <c r="I1531" s="40">
        <v>5</v>
      </c>
      <c r="J1531" s="7">
        <v>7</v>
      </c>
      <c r="K1531" s="9">
        <v>1</v>
      </c>
      <c r="L1531" s="39">
        <v>0</v>
      </c>
      <c r="M1531" s="47">
        <v>0</v>
      </c>
      <c r="N1531" s="17">
        <v>6.3581717007537494E-2</v>
      </c>
      <c r="O1531" s="7">
        <f>Q1531/P1531/N1531</f>
        <v>1</v>
      </c>
      <c r="P1531" s="7">
        <v>2.0147333296786263</v>
      </c>
      <c r="Q1531" s="33">
        <v>0.12810020441328016</v>
      </c>
      <c r="R1531" s="38" t="s">
        <v>1675</v>
      </c>
      <c r="S1531" s="33" t="s">
        <v>1675</v>
      </c>
      <c r="T1531" s="45" t="s">
        <v>1677</v>
      </c>
      <c r="U1531" s="55">
        <f>RANK(Q1531,$Q$5:$Q$3209,0)</f>
        <v>1630</v>
      </c>
      <c r="V1531" s="55">
        <f>RANK(W1531,$W$5:$W$3209,0)</f>
        <v>1527</v>
      </c>
      <c r="W1531" s="55">
        <f>N1531*O1531</f>
        <v>6.3581717007537494E-2</v>
      </c>
      <c r="X1531">
        <f t="shared" si="46"/>
        <v>41.955722737010554</v>
      </c>
      <c r="Y1531" s="77">
        <f t="shared" si="47"/>
        <v>4.7002359842381039E-3</v>
      </c>
    </row>
    <row r="1532" spans="3:25" x14ac:dyDescent="0.25">
      <c r="C1532" s="19" t="s">
        <v>3278</v>
      </c>
      <c r="D1532" s="6" t="s">
        <v>775</v>
      </c>
      <c r="E1532" s="6" t="s">
        <v>27</v>
      </c>
      <c r="F1532" s="48">
        <v>15.4441699772783</v>
      </c>
      <c r="G1532" s="8">
        <v>31.626198490154199</v>
      </c>
      <c r="H1532" s="9">
        <v>0.48834372328871201</v>
      </c>
      <c r="I1532" s="40">
        <v>2</v>
      </c>
      <c r="J1532" s="7">
        <v>7</v>
      </c>
      <c r="K1532" s="9">
        <v>1</v>
      </c>
      <c r="L1532" s="39">
        <v>0</v>
      </c>
      <c r="M1532" s="47">
        <v>0</v>
      </c>
      <c r="N1532" s="17">
        <v>6.3303059935869196E-2</v>
      </c>
      <c r="O1532" s="7">
        <f>Q1532/P1532/N1532</f>
        <v>1</v>
      </c>
      <c r="P1532" s="7">
        <v>1.9688284592366505</v>
      </c>
      <c r="Q1532" s="33">
        <v>0.12463286595850269</v>
      </c>
      <c r="R1532" s="38" t="s">
        <v>1675</v>
      </c>
      <c r="S1532" s="33" t="s">
        <v>1675</v>
      </c>
      <c r="T1532" s="45" t="s">
        <v>1677</v>
      </c>
      <c r="U1532" s="55">
        <f>RANK(Q1532,$Q$5:$Q$3209,0)</f>
        <v>1644</v>
      </c>
      <c r="V1532" s="55">
        <f>RANK(W1532,$W$5:$W$3209,0)</f>
        <v>1528</v>
      </c>
      <c r="W1532" s="55">
        <f>N1532*O1532</f>
        <v>6.3303059935869196E-2</v>
      </c>
      <c r="X1532">
        <f t="shared" si="46"/>
        <v>41.892141020003017</v>
      </c>
      <c r="Y1532" s="77">
        <f t="shared" si="47"/>
        <v>4.6931130209157531E-3</v>
      </c>
    </row>
    <row r="1533" spans="3:25" x14ac:dyDescent="0.25">
      <c r="C1533" s="19" t="s">
        <v>2864</v>
      </c>
      <c r="D1533" s="6" t="s">
        <v>25</v>
      </c>
      <c r="E1533" s="6" t="s">
        <v>28</v>
      </c>
      <c r="F1533" s="48">
        <v>1.151509996151862</v>
      </c>
      <c r="G1533" s="8">
        <v>26.9273113409714</v>
      </c>
      <c r="H1533" s="9">
        <v>0.983541788126433</v>
      </c>
      <c r="I1533" s="40">
        <v>0</v>
      </c>
      <c r="J1533" s="7">
        <v>1</v>
      </c>
      <c r="K1533" s="9">
        <v>0.38906310405141398</v>
      </c>
      <c r="L1533" s="39">
        <v>0.72956480990240002</v>
      </c>
      <c r="M1533" s="47">
        <v>0</v>
      </c>
      <c r="N1533" s="17">
        <v>6.3259695572146502E-2</v>
      </c>
      <c r="O1533" s="7">
        <f>Q1533/P1533/N1533</f>
        <v>1</v>
      </c>
      <c r="P1533" s="7">
        <v>4.8762921845702003</v>
      </c>
      <c r="Q1533" s="33">
        <v>0.3084727591167481</v>
      </c>
      <c r="R1533" s="38" t="s">
        <v>1675</v>
      </c>
      <c r="S1533" s="33" t="s">
        <v>1675</v>
      </c>
      <c r="T1533" s="45" t="s">
        <v>1675</v>
      </c>
      <c r="U1533" s="55">
        <f>RANK(Q1533,$Q$5:$Q$3209,0)</f>
        <v>1226</v>
      </c>
      <c r="V1533" s="55">
        <f>RANK(W1533,$W$5:$W$3209,0)</f>
        <v>1529</v>
      </c>
      <c r="W1533" s="55">
        <f>N1533*O1533</f>
        <v>6.3259695572146502E-2</v>
      </c>
      <c r="X1533">
        <f t="shared" si="46"/>
        <v>41.828837960067148</v>
      </c>
      <c r="Y1533" s="77">
        <f t="shared" si="47"/>
        <v>4.6860212751225032E-3</v>
      </c>
    </row>
    <row r="1534" spans="3:25" x14ac:dyDescent="0.25">
      <c r="C1534" s="19" t="s">
        <v>2978</v>
      </c>
      <c r="D1534" s="6" t="s">
        <v>992</v>
      </c>
      <c r="E1534" s="6" t="s">
        <v>90</v>
      </c>
      <c r="F1534" s="48">
        <v>7.5121507507206102</v>
      </c>
      <c r="G1534" s="8">
        <v>10</v>
      </c>
      <c r="H1534" s="9">
        <v>1</v>
      </c>
      <c r="I1534" s="40">
        <v>1</v>
      </c>
      <c r="J1534" s="7">
        <v>19</v>
      </c>
      <c r="K1534" s="9">
        <v>0.95234348995342699</v>
      </c>
      <c r="L1534" s="39">
        <v>0.287558029329683</v>
      </c>
      <c r="M1534" s="47">
        <v>0</v>
      </c>
      <c r="N1534" s="17">
        <v>6.3226223444010604E-2</v>
      </c>
      <c r="O1534" s="7">
        <f>Q1534/P1534/N1534</f>
        <v>1</v>
      </c>
      <c r="P1534" s="7">
        <v>3.7645990656734676</v>
      </c>
      <c r="Q1534" s="33">
        <v>0.23802138170338422</v>
      </c>
      <c r="R1534" s="38" t="s">
        <v>1675</v>
      </c>
      <c r="S1534" s="33" t="s">
        <v>1675</v>
      </c>
      <c r="T1534" s="45" t="s">
        <v>1675</v>
      </c>
      <c r="U1534" s="55">
        <f>RANK(Q1534,$Q$5:$Q$3209,0)</f>
        <v>1341</v>
      </c>
      <c r="V1534" s="55">
        <f>RANK(W1534,$W$5:$W$3209,0)</f>
        <v>1530</v>
      </c>
      <c r="W1534" s="55">
        <f>N1534*O1534</f>
        <v>6.3226223444010604E-2</v>
      </c>
      <c r="X1534">
        <f t="shared" si="46"/>
        <v>41.765578264494998</v>
      </c>
      <c r="Y1534" s="77">
        <f t="shared" si="47"/>
        <v>4.6789343873731501E-3</v>
      </c>
    </row>
    <row r="1535" spans="3:25" x14ac:dyDescent="0.25">
      <c r="C1535" s="19" t="s">
        <v>3440</v>
      </c>
      <c r="D1535" s="6" t="s">
        <v>593</v>
      </c>
      <c r="E1535" s="6" t="s">
        <v>90</v>
      </c>
      <c r="F1535" s="48">
        <v>10.935139762520228</v>
      </c>
      <c r="G1535" s="8">
        <v>23.2343770745155</v>
      </c>
      <c r="H1535" s="9">
        <v>0.88006997159441402</v>
      </c>
      <c r="I1535" s="40">
        <v>0</v>
      </c>
      <c r="J1535" s="7">
        <v>12</v>
      </c>
      <c r="K1535" s="9">
        <v>1</v>
      </c>
      <c r="L1535" s="39">
        <v>3.3363909896341797E-2</v>
      </c>
      <c r="M1535" s="47">
        <v>0</v>
      </c>
      <c r="N1535" s="17">
        <v>6.3182355817129499E-2</v>
      </c>
      <c r="O1535" s="7">
        <f>Q1535/P1535/N1535</f>
        <v>1</v>
      </c>
      <c r="P1535" s="7">
        <v>1.4788848183115328</v>
      </c>
      <c r="Q1535" s="33">
        <v>9.3439426803110182E-2</v>
      </c>
      <c r="R1535" s="38" t="s">
        <v>1675</v>
      </c>
      <c r="S1535" s="33" t="s">
        <v>1675</v>
      </c>
      <c r="T1535" s="45" t="s">
        <v>1677</v>
      </c>
      <c r="U1535" s="55">
        <f>RANK(Q1535,$Q$5:$Q$3209,0)</f>
        <v>1807</v>
      </c>
      <c r="V1535" s="55">
        <f>RANK(W1535,$W$5:$W$3209,0)</f>
        <v>1531</v>
      </c>
      <c r="W1535" s="55">
        <f>N1535*O1535</f>
        <v>6.3182355817129499E-2</v>
      </c>
      <c r="X1535">
        <f t="shared" si="46"/>
        <v>41.702352041050986</v>
      </c>
      <c r="Y1535" s="77">
        <f t="shared" si="47"/>
        <v>4.6718512494555459E-3</v>
      </c>
    </row>
    <row r="1536" spans="3:25" x14ac:dyDescent="0.25">
      <c r="C1536" s="19" t="s">
        <v>3464</v>
      </c>
      <c r="D1536" s="6" t="s">
        <v>138</v>
      </c>
      <c r="E1536" s="6" t="s">
        <v>39</v>
      </c>
      <c r="F1536" s="48">
        <v>10.705714603267401</v>
      </c>
      <c r="G1536" s="8">
        <v>82.981460252343297</v>
      </c>
      <c r="H1536" s="9">
        <v>0.68420146712348495</v>
      </c>
      <c r="I1536" s="40">
        <v>5</v>
      </c>
      <c r="J1536" s="7">
        <v>6</v>
      </c>
      <c r="K1536" s="9">
        <v>1</v>
      </c>
      <c r="L1536" s="39">
        <v>0</v>
      </c>
      <c r="M1536" s="47">
        <v>0</v>
      </c>
      <c r="N1536" s="17">
        <v>6.3148171103160095E-2</v>
      </c>
      <c r="O1536" s="7">
        <f>Q1536/P1536/N1536</f>
        <v>1</v>
      </c>
      <c r="P1536" s="7">
        <v>1.4254358127094529</v>
      </c>
      <c r="Q1536" s="33">
        <v>9.0013664597548601E-2</v>
      </c>
      <c r="R1536" s="38" t="s">
        <v>1675</v>
      </c>
      <c r="S1536" s="33" t="s">
        <v>1675</v>
      </c>
      <c r="T1536" s="45" t="s">
        <v>1677</v>
      </c>
      <c r="U1536" s="55">
        <f>RANK(Q1536,$Q$5:$Q$3209,0)</f>
        <v>1833</v>
      </c>
      <c r="V1536" s="55">
        <f>RANK(W1536,$W$5:$W$3209,0)</f>
        <v>1532</v>
      </c>
      <c r="W1536" s="55">
        <f>N1536*O1536</f>
        <v>6.3148171103160095E-2</v>
      </c>
      <c r="X1536">
        <f t="shared" si="46"/>
        <v>41.63916968523386</v>
      </c>
      <c r="Y1536" s="77">
        <f t="shared" si="47"/>
        <v>4.6647730259616474E-3</v>
      </c>
    </row>
    <row r="1537" spans="3:25" x14ac:dyDescent="0.25">
      <c r="C1537" s="19" t="s">
        <v>3046</v>
      </c>
      <c r="D1537" s="6" t="s">
        <v>1260</v>
      </c>
      <c r="E1537" s="6" t="s">
        <v>16</v>
      </c>
      <c r="F1537" s="48">
        <v>0.6998609458277657</v>
      </c>
      <c r="G1537" s="8">
        <v>10</v>
      </c>
      <c r="H1537" s="9">
        <v>1</v>
      </c>
      <c r="I1537" s="40">
        <v>0</v>
      </c>
      <c r="J1537" s="7">
        <v>1</v>
      </c>
      <c r="K1537" s="9">
        <v>0.39002600922523301</v>
      </c>
      <c r="L1537" s="39">
        <v>0.87041472200074799</v>
      </c>
      <c r="M1537" s="47">
        <v>0</v>
      </c>
      <c r="N1537" s="17">
        <v>6.2945957896472393E-2</v>
      </c>
      <c r="O1537" s="7">
        <f>Q1537/P1537/N1537</f>
        <v>1</v>
      </c>
      <c r="P1537" s="7">
        <v>3.1987391212665566</v>
      </c>
      <c r="Q1537" s="33">
        <v>0.20134769804904376</v>
      </c>
      <c r="R1537" s="38" t="s">
        <v>1675</v>
      </c>
      <c r="S1537" s="33" t="s">
        <v>1675</v>
      </c>
      <c r="T1537" s="45" t="s">
        <v>1675</v>
      </c>
      <c r="U1537" s="55">
        <f>RANK(Q1537,$Q$5:$Q$3209,0)</f>
        <v>1410</v>
      </c>
      <c r="V1537" s="55">
        <f>RANK(W1537,$W$5:$W$3209,0)</f>
        <v>1533</v>
      </c>
      <c r="W1537" s="55">
        <f>N1537*O1537</f>
        <v>6.2945957896472393E-2</v>
      </c>
      <c r="X1537">
        <f t="shared" si="46"/>
        <v>41.576021514130701</v>
      </c>
      <c r="Y1537" s="77">
        <f t="shared" si="47"/>
        <v>4.657698632129407E-3</v>
      </c>
    </row>
    <row r="1538" spans="3:25" x14ac:dyDescent="0.25">
      <c r="C1538" s="19" t="s">
        <v>2828</v>
      </c>
      <c r="D1538" s="6" t="s">
        <v>980</v>
      </c>
      <c r="E1538" s="6" t="s">
        <v>144</v>
      </c>
      <c r="F1538" s="48">
        <v>0.75669554418540697</v>
      </c>
      <c r="G1538" s="8">
        <v>10</v>
      </c>
      <c r="H1538" s="9">
        <v>0</v>
      </c>
      <c r="I1538" s="40">
        <v>0</v>
      </c>
      <c r="J1538" s="7">
        <v>1</v>
      </c>
      <c r="K1538" s="9">
        <v>1</v>
      </c>
      <c r="L1538" s="39">
        <v>1</v>
      </c>
      <c r="M1538" s="47">
        <v>0</v>
      </c>
      <c r="N1538" s="17">
        <v>6.2782894797960398E-2</v>
      </c>
      <c r="O1538" s="7">
        <f>Q1538/P1538/N1538</f>
        <v>1</v>
      </c>
      <c r="P1538" s="7">
        <v>5.3779955276219145</v>
      </c>
      <c r="Q1538" s="33">
        <v>0.33764612743458816</v>
      </c>
      <c r="R1538" s="38" t="s">
        <v>1675</v>
      </c>
      <c r="S1538" s="33" t="s">
        <v>1675</v>
      </c>
      <c r="T1538" s="45" t="s">
        <v>1675</v>
      </c>
      <c r="U1538" s="55">
        <f>RANK(Q1538,$Q$5:$Q$3209,0)</f>
        <v>1190</v>
      </c>
      <c r="V1538" s="55">
        <f>RANK(W1538,$W$5:$W$3209,0)</f>
        <v>1534</v>
      </c>
      <c r="W1538" s="55">
        <f>N1538*O1538</f>
        <v>6.2782894797960398E-2</v>
      </c>
      <c r="X1538">
        <f t="shared" si="46"/>
        <v>41.513075556234227</v>
      </c>
      <c r="Y1538" s="77">
        <f t="shared" si="47"/>
        <v>4.650646891936016E-3</v>
      </c>
    </row>
    <row r="1539" spans="3:25" x14ac:dyDescent="0.25">
      <c r="C1539" s="19" t="s">
        <v>3643</v>
      </c>
      <c r="D1539" s="6" t="s">
        <v>434</v>
      </c>
      <c r="E1539" s="6" t="s">
        <v>131</v>
      </c>
      <c r="F1539" s="48">
        <v>16.130672688730101</v>
      </c>
      <c r="G1539" s="8">
        <v>72.102151793362495</v>
      </c>
      <c r="H1539" s="9">
        <v>0.98674031391921202</v>
      </c>
      <c r="I1539" s="40">
        <v>6</v>
      </c>
      <c r="J1539" s="7">
        <v>3</v>
      </c>
      <c r="K1539" s="9">
        <v>1</v>
      </c>
      <c r="L1539" s="39">
        <v>0</v>
      </c>
      <c r="M1539" s="47">
        <v>0</v>
      </c>
      <c r="N1539" s="17">
        <v>6.2673187609471201E-2</v>
      </c>
      <c r="O1539" s="7">
        <f>Q1539/P1539/N1539</f>
        <v>1</v>
      </c>
      <c r="P1539" s="7">
        <v>1.1504709374677713</v>
      </c>
      <c r="Q1539" s="33">
        <v>7.210368090316184E-2</v>
      </c>
      <c r="R1539" s="38" t="s">
        <v>1675</v>
      </c>
      <c r="S1539" s="33" t="s">
        <v>1675</v>
      </c>
      <c r="T1539" s="45" t="s">
        <v>1677</v>
      </c>
      <c r="U1539" s="55">
        <f>RANK(Q1539,$Q$5:$Q$3209,0)</f>
        <v>2015</v>
      </c>
      <c r="V1539" s="55">
        <f>RANK(W1539,$W$5:$W$3209,0)</f>
        <v>1535</v>
      </c>
      <c r="W1539" s="55">
        <f>N1539*O1539</f>
        <v>6.2673187609471201E-2</v>
      </c>
      <c r="X1539">
        <f t="shared" si="46"/>
        <v>41.450292661436265</v>
      </c>
      <c r="Y1539" s="77">
        <f t="shared" si="47"/>
        <v>4.6436134194542348E-3</v>
      </c>
    </row>
    <row r="1540" spans="3:25" x14ac:dyDescent="0.25">
      <c r="C1540" s="19" t="s">
        <v>2932</v>
      </c>
      <c r="D1540" s="6" t="s">
        <v>81</v>
      </c>
      <c r="E1540" s="6" t="s">
        <v>27</v>
      </c>
      <c r="F1540" s="48">
        <v>6.5538002735843897</v>
      </c>
      <c r="G1540" s="8">
        <v>10.6437885309723</v>
      </c>
      <c r="H1540" s="9">
        <v>0.23656881680977801</v>
      </c>
      <c r="I1540" s="40">
        <v>12</v>
      </c>
      <c r="J1540" s="7">
        <v>2</v>
      </c>
      <c r="K1540" s="9">
        <v>0.52727589462103797</v>
      </c>
      <c r="L1540" s="39">
        <v>0.81075743308936199</v>
      </c>
      <c r="M1540" s="47">
        <v>0</v>
      </c>
      <c r="N1540" s="17">
        <v>6.2667969728094894E-2</v>
      </c>
      <c r="O1540" s="7">
        <f>Q1540/P1540/N1540</f>
        <v>1</v>
      </c>
      <c r="P1540" s="7">
        <v>4.1596832927476193</v>
      </c>
      <c r="Q1540" s="33">
        <v>0.2606789066683699</v>
      </c>
      <c r="R1540" s="38" t="s">
        <v>1675</v>
      </c>
      <c r="S1540" s="33" t="s">
        <v>1675</v>
      </c>
      <c r="T1540" s="45" t="s">
        <v>1675</v>
      </c>
      <c r="U1540" s="55">
        <f>RANK(Q1540,$Q$5:$Q$3209,0)</f>
        <v>1295</v>
      </c>
      <c r="V1540" s="55">
        <f>RANK(W1540,$W$5:$W$3209,0)</f>
        <v>1536</v>
      </c>
      <c r="W1540" s="55">
        <f>N1540*O1540</f>
        <v>6.2667969728094894E-2</v>
      </c>
      <c r="X1540">
        <f t="shared" si="46"/>
        <v>41.387619473826796</v>
      </c>
      <c r="Y1540" s="77">
        <f t="shared" si="47"/>
        <v>4.636592237302388E-3</v>
      </c>
    </row>
    <row r="1541" spans="3:25" x14ac:dyDescent="0.25">
      <c r="C1541" s="19" t="s">
        <v>3050</v>
      </c>
      <c r="D1541" s="6" t="s">
        <v>511</v>
      </c>
      <c r="E1541" s="6" t="s">
        <v>39</v>
      </c>
      <c r="F1541" s="48">
        <v>5.2925391549497105</v>
      </c>
      <c r="G1541" s="8">
        <v>55.678124187490802</v>
      </c>
      <c r="H1541" s="9">
        <v>1</v>
      </c>
      <c r="I1541" s="40">
        <v>0</v>
      </c>
      <c r="J1541" s="7">
        <v>0</v>
      </c>
      <c r="K1541" s="9">
        <v>1</v>
      </c>
      <c r="L1541" s="39">
        <v>0.225610569343592</v>
      </c>
      <c r="M1541" s="47">
        <v>0</v>
      </c>
      <c r="N1541" s="17">
        <v>6.2104213741923597E-2</v>
      </c>
      <c r="O1541" s="7">
        <f>Q1541/P1541/N1541</f>
        <v>1</v>
      </c>
      <c r="P1541" s="7">
        <v>3.2087693076518127</v>
      </c>
      <c r="Q1541" s="33">
        <v>0.19927809493093238</v>
      </c>
      <c r="R1541" s="38" t="s">
        <v>1675</v>
      </c>
      <c r="S1541" s="33" t="s">
        <v>1675</v>
      </c>
      <c r="T1541" s="45" t="s">
        <v>1675</v>
      </c>
      <c r="U1541" s="55">
        <f>RANK(Q1541,$Q$5:$Q$3209,0)</f>
        <v>1415</v>
      </c>
      <c r="V1541" s="55">
        <f>RANK(W1541,$W$5:$W$3209,0)</f>
        <v>1537</v>
      </c>
      <c r="W1541" s="55">
        <f>N1541*O1541</f>
        <v>6.2104213741923597E-2</v>
      </c>
      <c r="X1541">
        <f t="shared" si="46"/>
        <v>41.324951504098699</v>
      </c>
      <c r="Y1541" s="77">
        <f t="shared" si="47"/>
        <v>4.6295716397018773E-3</v>
      </c>
    </row>
    <row r="1542" spans="3:25" x14ac:dyDescent="0.25">
      <c r="C1542" s="19" t="s">
        <v>2989</v>
      </c>
      <c r="D1542" s="6" t="s">
        <v>819</v>
      </c>
      <c r="E1542" s="6" t="s">
        <v>12</v>
      </c>
      <c r="F1542" s="48">
        <v>4.1662545453743904</v>
      </c>
      <c r="G1542" s="8">
        <v>9.9999999999999893</v>
      </c>
      <c r="H1542" s="9">
        <v>0.20209341214100901</v>
      </c>
      <c r="I1542" s="40">
        <v>1</v>
      </c>
      <c r="J1542" s="7">
        <v>4</v>
      </c>
      <c r="K1542" s="9">
        <v>0.47927897042454398</v>
      </c>
      <c r="L1542" s="39">
        <v>1</v>
      </c>
      <c r="M1542" s="47">
        <v>0</v>
      </c>
      <c r="N1542" s="17">
        <v>6.2095850460199102E-2</v>
      </c>
      <c r="O1542" s="7">
        <f>Q1542/P1542/N1542</f>
        <v>1</v>
      </c>
      <c r="P1542" s="7">
        <v>3.6785349351111774</v>
      </c>
      <c r="Q1542" s="33">
        <v>0.22842175524328187</v>
      </c>
      <c r="R1542" s="38" t="s">
        <v>1675</v>
      </c>
      <c r="S1542" s="33" t="s">
        <v>1675</v>
      </c>
      <c r="T1542" s="45" t="s">
        <v>1675</v>
      </c>
      <c r="U1542" s="55">
        <f>RANK(Q1542,$Q$5:$Q$3209,0)</f>
        <v>1352</v>
      </c>
      <c r="V1542" s="55">
        <f>RANK(W1542,$W$5:$W$3209,0)</f>
        <v>1538</v>
      </c>
      <c r="W1542" s="55">
        <f>N1542*O1542</f>
        <v>6.2095850460199102E-2</v>
      </c>
      <c r="X1542">
        <f t="shared" si="46"/>
        <v>41.262847290356774</v>
      </c>
      <c r="Y1542" s="77">
        <f t="shared" si="47"/>
        <v>4.6226141988294518E-3</v>
      </c>
    </row>
    <row r="1543" spans="3:25" x14ac:dyDescent="0.25">
      <c r="C1543" s="19" t="s">
        <v>3213</v>
      </c>
      <c r="D1543" s="6" t="s">
        <v>745</v>
      </c>
      <c r="E1543" s="6" t="s">
        <v>204</v>
      </c>
      <c r="F1543" s="48">
        <v>28.059587507140801</v>
      </c>
      <c r="G1543" s="8">
        <v>53.492736930082302</v>
      </c>
      <c r="H1543" s="9">
        <v>0.95783037572487395</v>
      </c>
      <c r="I1543" s="40">
        <v>1</v>
      </c>
      <c r="J1543" s="7">
        <v>9</v>
      </c>
      <c r="K1543" s="9">
        <v>0.94617626513391595</v>
      </c>
      <c r="L1543" s="39">
        <v>0</v>
      </c>
      <c r="M1543" s="47">
        <v>0</v>
      </c>
      <c r="N1543" s="17">
        <v>6.1983628590085597E-2</v>
      </c>
      <c r="O1543" s="7">
        <f>Q1543/P1543/N1543</f>
        <v>1</v>
      </c>
      <c r="P1543" s="7">
        <v>2.2722824749294497</v>
      </c>
      <c r="Q1543" s="33">
        <v>0.14084431297778749</v>
      </c>
      <c r="R1543" s="38" t="s">
        <v>1675</v>
      </c>
      <c r="S1543" s="33" t="s">
        <v>1675</v>
      </c>
      <c r="T1543" s="45" t="s">
        <v>1676</v>
      </c>
      <c r="U1543" s="55">
        <f>RANK(Q1543,$Q$5:$Q$3209,0)</f>
        <v>1579</v>
      </c>
      <c r="V1543" s="55">
        <f>RANK(W1543,$W$5:$W$3209,0)</f>
        <v>1539</v>
      </c>
      <c r="W1543" s="55">
        <f>N1543*O1543</f>
        <v>6.1983628590085597E-2</v>
      </c>
      <c r="X1543">
        <f t="shared" ref="X1543:X1606" si="48">X1542-W1542</f>
        <v>41.200751439896578</v>
      </c>
      <c r="Y1543" s="77">
        <f t="shared" ref="Y1543:Y1606" si="49">X1543/$X$5</f>
        <v>4.615657694882795E-3</v>
      </c>
    </row>
    <row r="1544" spans="3:25" x14ac:dyDescent="0.25">
      <c r="C1544" s="19" t="s">
        <v>3104</v>
      </c>
      <c r="D1544" s="6" t="s">
        <v>381</v>
      </c>
      <c r="E1544" s="6" t="s">
        <v>131</v>
      </c>
      <c r="F1544" s="48">
        <v>15.284108459213501</v>
      </c>
      <c r="G1544" s="8">
        <v>39.917231971367201</v>
      </c>
      <c r="H1544" s="9">
        <v>0.400868500570285</v>
      </c>
      <c r="I1544" s="40">
        <v>14</v>
      </c>
      <c r="J1544" s="7">
        <v>5</v>
      </c>
      <c r="K1544" s="9">
        <v>0.87621213904532802</v>
      </c>
      <c r="L1544" s="39">
        <v>0</v>
      </c>
      <c r="M1544" s="47">
        <v>0</v>
      </c>
      <c r="N1544" s="17">
        <v>6.1972857280353399E-2</v>
      </c>
      <c r="O1544" s="7">
        <f>Q1544/P1544/N1544</f>
        <v>1</v>
      </c>
      <c r="P1544" s="7">
        <v>2.9263202098796812</v>
      </c>
      <c r="Q1544" s="33">
        <v>0.18135242472348728</v>
      </c>
      <c r="R1544" s="38" t="s">
        <v>1675</v>
      </c>
      <c r="S1544" s="33" t="s">
        <v>1675</v>
      </c>
      <c r="T1544" s="45" t="s">
        <v>1676</v>
      </c>
      <c r="U1544" s="55">
        <f>RANK(Q1544,$Q$5:$Q$3209,0)</f>
        <v>1469</v>
      </c>
      <c r="V1544" s="55">
        <f>RANK(W1544,$W$5:$W$3209,0)</f>
        <v>1540</v>
      </c>
      <c r="W1544" s="55">
        <f>N1544*O1544</f>
        <v>6.1972857280353399E-2</v>
      </c>
      <c r="X1544">
        <f t="shared" si="48"/>
        <v>41.138767811306494</v>
      </c>
      <c r="Y1544" s="77">
        <f t="shared" si="49"/>
        <v>4.6087137629820391E-3</v>
      </c>
    </row>
    <row r="1545" spans="3:25" x14ac:dyDescent="0.25">
      <c r="C1545" s="19" t="s">
        <v>2955</v>
      </c>
      <c r="D1545" s="6" t="s">
        <v>819</v>
      </c>
      <c r="E1545" s="6" t="s">
        <v>12</v>
      </c>
      <c r="F1545" s="48">
        <v>1.71564461066976</v>
      </c>
      <c r="G1545" s="8">
        <v>10</v>
      </c>
      <c r="H1545" s="9">
        <v>0.28810021170953398</v>
      </c>
      <c r="I1545" s="40">
        <v>3</v>
      </c>
      <c r="J1545" s="7">
        <v>3</v>
      </c>
      <c r="K1545" s="9">
        <v>0.39769858628905602</v>
      </c>
      <c r="L1545" s="39">
        <v>1</v>
      </c>
      <c r="M1545" s="47">
        <v>1</v>
      </c>
      <c r="N1545" s="17">
        <v>6.1788186784525599E-2</v>
      </c>
      <c r="O1545" s="7">
        <f>Q1545/P1545/N1545</f>
        <v>1</v>
      </c>
      <c r="P1545" s="7">
        <v>4.0123920487242239</v>
      </c>
      <c r="Q1545" s="33">
        <v>0.24791842935931768</v>
      </c>
      <c r="R1545" s="38" t="s">
        <v>1675</v>
      </c>
      <c r="S1545" s="33" t="s">
        <v>1675</v>
      </c>
      <c r="T1545" s="45" t="s">
        <v>1675</v>
      </c>
      <c r="U1545" s="55">
        <f>RANK(Q1545,$Q$5:$Q$3209,0)</f>
        <v>1318</v>
      </c>
      <c r="V1545" s="55">
        <f>RANK(W1545,$W$5:$W$3209,0)</f>
        <v>1541</v>
      </c>
      <c r="W1545" s="55">
        <f>N1545*O1545</f>
        <v>6.1788186784525599E-2</v>
      </c>
      <c r="X1545">
        <f t="shared" si="48"/>
        <v>41.076794954026141</v>
      </c>
      <c r="Y1545" s="77">
        <f t="shared" si="49"/>
        <v>4.6017710377747765E-3</v>
      </c>
    </row>
    <row r="1546" spans="3:25" x14ac:dyDescent="0.25">
      <c r="C1546" s="19" t="s">
        <v>2912</v>
      </c>
      <c r="D1546" s="6" t="s">
        <v>269</v>
      </c>
      <c r="E1546" s="6" t="s">
        <v>27</v>
      </c>
      <c r="F1546" s="48">
        <v>0.44315867511412199</v>
      </c>
      <c r="G1546" s="8">
        <v>10</v>
      </c>
      <c r="H1546" s="9">
        <v>0</v>
      </c>
      <c r="I1546" s="40">
        <v>0</v>
      </c>
      <c r="J1546" s="7">
        <v>0</v>
      </c>
      <c r="K1546" s="9">
        <v>1</v>
      </c>
      <c r="L1546" s="39">
        <v>1</v>
      </c>
      <c r="M1546" s="47">
        <v>0</v>
      </c>
      <c r="N1546" s="17">
        <v>6.1559315876217699E-2</v>
      </c>
      <c r="O1546" s="7">
        <f>Q1546/P1546/N1546</f>
        <v>1.0000000000000002</v>
      </c>
      <c r="P1546" s="7">
        <v>4.4651684695477263</v>
      </c>
      <c r="Q1546" s="33">
        <v>0.27487271625741605</v>
      </c>
      <c r="R1546" s="38" t="s">
        <v>1675</v>
      </c>
      <c r="S1546" s="33" t="s">
        <v>1675</v>
      </c>
      <c r="T1546" s="45" t="s">
        <v>1675</v>
      </c>
      <c r="U1546" s="55">
        <f>RANK(Q1546,$Q$5:$Q$3209,0)</f>
        <v>1275</v>
      </c>
      <c r="V1546" s="55">
        <f>RANK(W1546,$W$5:$W$3209,0)</f>
        <v>1542</v>
      </c>
      <c r="W1546" s="55">
        <f>N1546*O1546</f>
        <v>6.1559315876217713E-2</v>
      </c>
      <c r="X1546">
        <f t="shared" si="48"/>
        <v>41.015006767241616</v>
      </c>
      <c r="Y1546" s="77">
        <f t="shared" si="49"/>
        <v>4.5948490009230731E-3</v>
      </c>
    </row>
    <row r="1547" spans="3:25" x14ac:dyDescent="0.25">
      <c r="C1547" s="19" t="s">
        <v>2913</v>
      </c>
      <c r="D1547" s="6" t="s">
        <v>829</v>
      </c>
      <c r="E1547" s="6" t="s">
        <v>144</v>
      </c>
      <c r="F1547" s="48">
        <v>1.7651011707930701E-2</v>
      </c>
      <c r="G1547" s="8">
        <v>10</v>
      </c>
      <c r="H1547" s="9">
        <v>0</v>
      </c>
      <c r="I1547" s="40">
        <v>0</v>
      </c>
      <c r="J1547" s="7">
        <v>0</v>
      </c>
      <c r="K1547" s="9">
        <v>1</v>
      </c>
      <c r="L1547" s="39">
        <v>1</v>
      </c>
      <c r="M1547" s="47">
        <v>0</v>
      </c>
      <c r="N1547" s="17">
        <v>6.1559315876217699E-2</v>
      </c>
      <c r="O1547" s="7">
        <f>Q1547/P1547/N1547</f>
        <v>1.0000000000000002</v>
      </c>
      <c r="P1547" s="7">
        <v>4.4295847761617049</v>
      </c>
      <c r="Q1547" s="33">
        <v>0.27268220843622348</v>
      </c>
      <c r="R1547" s="38" t="s">
        <v>1675</v>
      </c>
      <c r="S1547" s="33" t="s">
        <v>1675</v>
      </c>
      <c r="T1547" s="45" t="s">
        <v>1675</v>
      </c>
      <c r="U1547" s="55">
        <f>RANK(Q1547,$Q$5:$Q$3209,0)</f>
        <v>1276</v>
      </c>
      <c r="V1547" s="55">
        <f>RANK(W1547,$W$5:$W$3209,0)</f>
        <v>1542</v>
      </c>
      <c r="W1547" s="55">
        <f>N1547*O1547</f>
        <v>6.1559315876217713E-2</v>
      </c>
      <c r="X1547">
        <f t="shared" si="48"/>
        <v>40.953447451365399</v>
      </c>
      <c r="Y1547" s="77">
        <f t="shared" si="49"/>
        <v>4.5879526041321004E-3</v>
      </c>
    </row>
    <row r="1548" spans="3:25" x14ac:dyDescent="0.25">
      <c r="C1548" s="19" t="s">
        <v>3047</v>
      </c>
      <c r="D1548" s="6" t="s">
        <v>992</v>
      </c>
      <c r="E1548" s="6" t="s">
        <v>90</v>
      </c>
      <c r="F1548" s="48">
        <v>1.42257282370441E-2</v>
      </c>
      <c r="G1548" s="8">
        <v>10</v>
      </c>
      <c r="H1548" s="9">
        <v>0</v>
      </c>
      <c r="I1548" s="40">
        <v>0</v>
      </c>
      <c r="J1548" s="7">
        <v>0</v>
      </c>
      <c r="K1548" s="9">
        <v>1</v>
      </c>
      <c r="L1548" s="39">
        <v>1</v>
      </c>
      <c r="M1548" s="47">
        <v>0</v>
      </c>
      <c r="N1548" s="17">
        <v>6.1559315876217699E-2</v>
      </c>
      <c r="O1548" s="7">
        <f>Q1548/P1548/N1548</f>
        <v>1.0000000000000002</v>
      </c>
      <c r="P1548" s="7">
        <v>3.2678968722811241</v>
      </c>
      <c r="Q1548" s="33">
        <v>0.20116949581165758</v>
      </c>
      <c r="R1548" s="38" t="s">
        <v>1675</v>
      </c>
      <c r="S1548" s="33" t="s">
        <v>1675</v>
      </c>
      <c r="T1548" s="45" t="s">
        <v>1675</v>
      </c>
      <c r="U1548" s="55">
        <f>RANK(Q1548,$Q$5:$Q$3209,0)</f>
        <v>1412</v>
      </c>
      <c r="V1548" s="55">
        <f>RANK(W1548,$W$5:$W$3209,0)</f>
        <v>1542</v>
      </c>
      <c r="W1548" s="55">
        <f>N1548*O1548</f>
        <v>6.1559315876217713E-2</v>
      </c>
      <c r="X1548">
        <f t="shared" si="48"/>
        <v>40.891888135489182</v>
      </c>
      <c r="Y1548" s="77">
        <f t="shared" si="49"/>
        <v>4.5810562073411269E-3</v>
      </c>
    </row>
    <row r="1549" spans="3:25" x14ac:dyDescent="0.25">
      <c r="C1549" s="19" t="s">
        <v>2917</v>
      </c>
      <c r="D1549" s="6" t="s">
        <v>359</v>
      </c>
      <c r="E1549" s="6" t="s">
        <v>12</v>
      </c>
      <c r="F1549" s="48">
        <v>0.13349266176052199</v>
      </c>
      <c r="G1549" s="8">
        <v>10</v>
      </c>
      <c r="H1549" s="9">
        <v>0</v>
      </c>
      <c r="I1549" s="40">
        <v>0</v>
      </c>
      <c r="J1549" s="7">
        <v>0</v>
      </c>
      <c r="K1549" s="9">
        <v>1</v>
      </c>
      <c r="L1549" s="39">
        <v>1</v>
      </c>
      <c r="M1549" s="47">
        <v>0</v>
      </c>
      <c r="N1549" s="17">
        <v>6.1559315876217699E-2</v>
      </c>
      <c r="O1549" s="7">
        <f>Q1549/P1549/N1549</f>
        <v>1</v>
      </c>
      <c r="P1549" s="7">
        <v>4.4049483778106877</v>
      </c>
      <c r="Q1549" s="33">
        <v>0.27116560860808087</v>
      </c>
      <c r="R1549" s="38" t="s">
        <v>1675</v>
      </c>
      <c r="S1549" s="33" t="s">
        <v>1675</v>
      </c>
      <c r="T1549" s="45" t="s">
        <v>1675</v>
      </c>
      <c r="U1549" s="55">
        <f>RANK(Q1549,$Q$5:$Q$3209,0)</f>
        <v>1280</v>
      </c>
      <c r="V1549" s="55">
        <f>RANK(W1549,$W$5:$W$3209,0)</f>
        <v>1545</v>
      </c>
      <c r="W1549" s="55">
        <f>N1549*O1549</f>
        <v>6.1559315876217699E-2</v>
      </c>
      <c r="X1549">
        <f t="shared" si="48"/>
        <v>40.830328819612966</v>
      </c>
      <c r="Y1549" s="77">
        <f t="shared" si="49"/>
        <v>4.5741598105501543E-3</v>
      </c>
    </row>
    <row r="1550" spans="3:25" x14ac:dyDescent="0.25">
      <c r="C1550" s="19" t="s">
        <v>2963</v>
      </c>
      <c r="D1550" s="6" t="s">
        <v>184</v>
      </c>
      <c r="E1550" s="6" t="s">
        <v>27</v>
      </c>
      <c r="F1550" s="48">
        <v>0.13881529902790099</v>
      </c>
      <c r="G1550" s="8">
        <v>10</v>
      </c>
      <c r="H1550" s="9">
        <v>0</v>
      </c>
      <c r="I1550" s="40">
        <v>0</v>
      </c>
      <c r="J1550" s="7">
        <v>0</v>
      </c>
      <c r="K1550" s="9">
        <v>1</v>
      </c>
      <c r="L1550" s="39">
        <v>1</v>
      </c>
      <c r="M1550" s="47">
        <v>0</v>
      </c>
      <c r="N1550" s="17">
        <v>6.1559315876217699E-2</v>
      </c>
      <c r="O1550" s="7">
        <f>Q1550/P1550/N1550</f>
        <v>1</v>
      </c>
      <c r="P1550" s="7">
        <v>3.9779427658041864</v>
      </c>
      <c r="Q1550" s="33">
        <v>0.24487943525765499</v>
      </c>
      <c r="R1550" s="38" t="s">
        <v>1675</v>
      </c>
      <c r="S1550" s="33" t="s">
        <v>1675</v>
      </c>
      <c r="T1550" s="45" t="s">
        <v>1675</v>
      </c>
      <c r="U1550" s="55">
        <f>RANK(Q1550,$Q$5:$Q$3209,0)</f>
        <v>1326</v>
      </c>
      <c r="V1550" s="55">
        <f>RANK(W1550,$W$5:$W$3209,0)</f>
        <v>1545</v>
      </c>
      <c r="W1550" s="55">
        <f>N1550*O1550</f>
        <v>6.1559315876217699E-2</v>
      </c>
      <c r="X1550">
        <f t="shared" si="48"/>
        <v>40.768769503736749</v>
      </c>
      <c r="Y1550" s="77">
        <f t="shared" si="49"/>
        <v>4.5672634137591808E-3</v>
      </c>
    </row>
    <row r="1551" spans="3:25" x14ac:dyDescent="0.25">
      <c r="C1551" s="19" t="s">
        <v>55</v>
      </c>
      <c r="D1551" s="6" t="s">
        <v>55</v>
      </c>
      <c r="E1551" s="6" t="s">
        <v>48</v>
      </c>
      <c r="F1551" s="48">
        <v>1.9582643973729798E-2</v>
      </c>
      <c r="G1551" s="8">
        <v>10</v>
      </c>
      <c r="H1551" s="9">
        <v>0</v>
      </c>
      <c r="I1551" s="40">
        <v>0</v>
      </c>
      <c r="J1551" s="7">
        <v>0</v>
      </c>
      <c r="K1551" s="9">
        <v>1</v>
      </c>
      <c r="L1551" s="39">
        <v>1</v>
      </c>
      <c r="M1551" s="47">
        <v>0</v>
      </c>
      <c r="N1551" s="17">
        <v>6.1559315876217699E-2</v>
      </c>
      <c r="O1551" s="7">
        <f>Q1551/P1551/N1551</f>
        <v>1</v>
      </c>
      <c r="P1551" s="7">
        <v>3.6622826565337072</v>
      </c>
      <c r="Q1551" s="33">
        <v>0.22544761488155218</v>
      </c>
      <c r="R1551" s="38" t="s">
        <v>1675</v>
      </c>
      <c r="S1551" s="33" t="s">
        <v>1675</v>
      </c>
      <c r="T1551" s="45" t="s">
        <v>1675</v>
      </c>
      <c r="U1551" s="55">
        <f>RANK(Q1551,$Q$5:$Q$3209,0)</f>
        <v>1360</v>
      </c>
      <c r="V1551" s="55">
        <f>RANK(W1551,$W$5:$W$3209,0)</f>
        <v>1545</v>
      </c>
      <c r="W1551" s="55">
        <f>N1551*O1551</f>
        <v>6.1559315876217699E-2</v>
      </c>
      <c r="X1551">
        <f t="shared" si="48"/>
        <v>40.707210187860532</v>
      </c>
      <c r="Y1551" s="77">
        <f t="shared" si="49"/>
        <v>4.5603670169682082E-3</v>
      </c>
    </row>
    <row r="1552" spans="3:25" x14ac:dyDescent="0.25">
      <c r="C1552" s="19" t="s">
        <v>69</v>
      </c>
      <c r="D1552" s="6" t="s">
        <v>69</v>
      </c>
      <c r="E1552" s="6" t="s">
        <v>12</v>
      </c>
      <c r="F1552" s="48">
        <v>1.84298888050697E-2</v>
      </c>
      <c r="G1552" s="8">
        <v>10</v>
      </c>
      <c r="H1552" s="9">
        <v>0</v>
      </c>
      <c r="I1552" s="40">
        <v>0</v>
      </c>
      <c r="J1552" s="7">
        <v>0</v>
      </c>
      <c r="K1552" s="9">
        <v>1</v>
      </c>
      <c r="L1552" s="39">
        <v>1</v>
      </c>
      <c r="M1552" s="47">
        <v>0</v>
      </c>
      <c r="N1552" s="17">
        <v>6.1559315876217699E-2</v>
      </c>
      <c r="O1552" s="7">
        <f>Q1552/P1552/N1552</f>
        <v>1</v>
      </c>
      <c r="P1552" s="7">
        <v>3.2700681323697403</v>
      </c>
      <c r="Q1552" s="33">
        <v>0.20130315709730212</v>
      </c>
      <c r="R1552" s="38" t="s">
        <v>1675</v>
      </c>
      <c r="S1552" s="33" t="s">
        <v>1675</v>
      </c>
      <c r="T1552" s="45" t="s">
        <v>1675</v>
      </c>
      <c r="U1552" s="55">
        <f>RANK(Q1552,$Q$5:$Q$3209,0)</f>
        <v>1411</v>
      </c>
      <c r="V1552" s="55">
        <f>RANK(W1552,$W$5:$W$3209,0)</f>
        <v>1545</v>
      </c>
      <c r="W1552" s="55">
        <f>N1552*O1552</f>
        <v>6.1559315876217699E-2</v>
      </c>
      <c r="X1552">
        <f t="shared" si="48"/>
        <v>40.645650871984316</v>
      </c>
      <c r="Y1552" s="77">
        <f t="shared" si="49"/>
        <v>4.5534706201772347E-3</v>
      </c>
    </row>
    <row r="1553" spans="3:25" x14ac:dyDescent="0.25">
      <c r="C1553" s="19" t="s">
        <v>3049</v>
      </c>
      <c r="D1553" s="6" t="s">
        <v>1144</v>
      </c>
      <c r="E1553" s="6" t="s">
        <v>39</v>
      </c>
      <c r="F1553" s="48">
        <v>1.6582094855903399E-2</v>
      </c>
      <c r="G1553" s="8">
        <v>10</v>
      </c>
      <c r="H1553" s="9">
        <v>0</v>
      </c>
      <c r="I1553" s="40">
        <v>0</v>
      </c>
      <c r="J1553" s="7">
        <v>0</v>
      </c>
      <c r="K1553" s="9">
        <v>1</v>
      </c>
      <c r="L1553" s="39">
        <v>1</v>
      </c>
      <c r="M1553" s="47">
        <v>0</v>
      </c>
      <c r="N1553" s="17">
        <v>6.1559315876217699E-2</v>
      </c>
      <c r="O1553" s="7">
        <f>Q1553/P1553/N1553</f>
        <v>1</v>
      </c>
      <c r="P1553" s="7">
        <v>3.2562310966449974</v>
      </c>
      <c r="Q1553" s="33">
        <v>0.20045135864433217</v>
      </c>
      <c r="R1553" s="38" t="s">
        <v>1675</v>
      </c>
      <c r="S1553" s="33" t="s">
        <v>1675</v>
      </c>
      <c r="T1553" s="45" t="s">
        <v>1675</v>
      </c>
      <c r="U1553" s="55">
        <f>RANK(Q1553,$Q$5:$Q$3209,0)</f>
        <v>1414</v>
      </c>
      <c r="V1553" s="55">
        <f>RANK(W1553,$W$5:$W$3209,0)</f>
        <v>1545</v>
      </c>
      <c r="W1553" s="55">
        <f>N1553*O1553</f>
        <v>6.1559315876217699E-2</v>
      </c>
      <c r="X1553">
        <f t="shared" si="48"/>
        <v>40.584091556108099</v>
      </c>
      <c r="Y1553" s="77">
        <f t="shared" si="49"/>
        <v>4.546574223386262E-3</v>
      </c>
    </row>
    <row r="1554" spans="3:25" x14ac:dyDescent="0.25">
      <c r="C1554" s="19" t="s">
        <v>116</v>
      </c>
      <c r="D1554" s="6" t="s">
        <v>116</v>
      </c>
      <c r="E1554" s="6" t="s">
        <v>12</v>
      </c>
      <c r="F1554" s="48">
        <v>2.7682797722437401E-3</v>
      </c>
      <c r="G1554" s="8">
        <v>10</v>
      </c>
      <c r="H1554" s="9">
        <v>0</v>
      </c>
      <c r="I1554" s="40">
        <v>0</v>
      </c>
      <c r="J1554" s="7">
        <v>0</v>
      </c>
      <c r="K1554" s="9">
        <v>1</v>
      </c>
      <c r="L1554" s="39">
        <v>1</v>
      </c>
      <c r="M1554" s="47">
        <v>0</v>
      </c>
      <c r="N1554" s="17">
        <v>6.1559315876217699E-2</v>
      </c>
      <c r="O1554" s="7">
        <f>Q1554/P1554/N1554</f>
        <v>1</v>
      </c>
      <c r="P1554" s="7">
        <v>2.3952742159559945</v>
      </c>
      <c r="Q1554" s="33">
        <v>0.14745144207019475</v>
      </c>
      <c r="R1554" s="38" t="s">
        <v>1675</v>
      </c>
      <c r="S1554" s="33" t="s">
        <v>1675</v>
      </c>
      <c r="T1554" s="45" t="s">
        <v>1676</v>
      </c>
      <c r="U1554" s="55">
        <f>RANK(Q1554,$Q$5:$Q$3209,0)</f>
        <v>1561</v>
      </c>
      <c r="V1554" s="55">
        <f>RANK(W1554,$W$5:$W$3209,0)</f>
        <v>1545</v>
      </c>
      <c r="W1554" s="55">
        <f>N1554*O1554</f>
        <v>6.1559315876217699E-2</v>
      </c>
      <c r="X1554">
        <f t="shared" si="48"/>
        <v>40.522532240231882</v>
      </c>
      <c r="Y1554" s="77">
        <f t="shared" si="49"/>
        <v>4.5396778265952885E-3</v>
      </c>
    </row>
    <row r="1555" spans="3:25" x14ac:dyDescent="0.25">
      <c r="C1555" s="19" t="s">
        <v>3122</v>
      </c>
      <c r="D1555" s="6" t="s">
        <v>577</v>
      </c>
      <c r="E1555" s="6" t="s">
        <v>131</v>
      </c>
      <c r="F1555" s="48">
        <v>14.7545678365115</v>
      </c>
      <c r="G1555" s="8">
        <v>28.329815337415202</v>
      </c>
      <c r="H1555" s="9">
        <v>0.27167989657251601</v>
      </c>
      <c r="I1555" s="40">
        <v>16</v>
      </c>
      <c r="J1555" s="7">
        <v>19</v>
      </c>
      <c r="K1555" s="9">
        <v>1</v>
      </c>
      <c r="L1555" s="39">
        <v>0</v>
      </c>
      <c r="M1555" s="47">
        <v>0</v>
      </c>
      <c r="N1555" s="17">
        <v>6.1469730716551499E-2</v>
      </c>
      <c r="O1555" s="7">
        <f>Q1555/P1555/N1555</f>
        <v>1.0000000000000002</v>
      </c>
      <c r="P1555" s="7">
        <v>2.8170847080312309</v>
      </c>
      <c r="Q1555" s="33">
        <v>0.17316543840839488</v>
      </c>
      <c r="R1555" s="38" t="s">
        <v>1676</v>
      </c>
      <c r="S1555" s="33" t="s">
        <v>1676</v>
      </c>
      <c r="T1555" s="45" t="s">
        <v>1676</v>
      </c>
      <c r="U1555" s="55">
        <f>RANK(Q1555,$Q$5:$Q$3209,0)</f>
        <v>1487</v>
      </c>
      <c r="V1555" s="55">
        <f>RANK(W1555,$W$5:$W$3209,0)</f>
        <v>1551</v>
      </c>
      <c r="W1555" s="55">
        <f>N1555*O1555</f>
        <v>6.1469730716551513E-2</v>
      </c>
      <c r="X1555">
        <f t="shared" si="48"/>
        <v>40.460972924355666</v>
      </c>
      <c r="Y1555" s="77">
        <f t="shared" si="49"/>
        <v>4.5327814298043159E-3</v>
      </c>
    </row>
    <row r="1556" spans="3:25" x14ac:dyDescent="0.25">
      <c r="C1556" s="19" t="s">
        <v>3129</v>
      </c>
      <c r="D1556" s="6" t="s">
        <v>343</v>
      </c>
      <c r="E1556" s="6" t="s">
        <v>27</v>
      </c>
      <c r="F1556" s="48">
        <v>9.2755410456054302E-2</v>
      </c>
      <c r="G1556" s="8">
        <v>10</v>
      </c>
      <c r="H1556" s="9">
        <v>0.13068592616215799</v>
      </c>
      <c r="I1556" s="40">
        <v>0</v>
      </c>
      <c r="J1556" s="7">
        <v>0</v>
      </c>
      <c r="K1556" s="9">
        <v>0.75735790606930298</v>
      </c>
      <c r="L1556" s="39">
        <v>1</v>
      </c>
      <c r="M1556" s="47">
        <v>0</v>
      </c>
      <c r="N1556" s="17">
        <v>6.1458298942222697E-2</v>
      </c>
      <c r="O1556" s="7">
        <f>Q1556/P1556/N1556</f>
        <v>0.99999999999999989</v>
      </c>
      <c r="P1556" s="7">
        <v>2.793655725006293</v>
      </c>
      <c r="Q1556" s="33">
        <v>0.17169332868908863</v>
      </c>
      <c r="R1556" s="38" t="s">
        <v>1676</v>
      </c>
      <c r="S1556" s="33" t="s">
        <v>1676</v>
      </c>
      <c r="T1556" s="45" t="s">
        <v>1676</v>
      </c>
      <c r="U1556" s="55">
        <f>RANK(Q1556,$Q$5:$Q$3209,0)</f>
        <v>1494</v>
      </c>
      <c r="V1556" s="55">
        <f>RANK(W1556,$W$5:$W$3209,0)</f>
        <v>1552</v>
      </c>
      <c r="W1556" s="55">
        <f>N1556*O1556</f>
        <v>6.145829894222269E-2</v>
      </c>
      <c r="X1556">
        <f t="shared" si="48"/>
        <v>40.399503193639113</v>
      </c>
      <c r="Y1556" s="77">
        <f t="shared" si="49"/>
        <v>4.5258950691029068E-3</v>
      </c>
    </row>
    <row r="1557" spans="3:25" x14ac:dyDescent="0.25">
      <c r="C1557" s="19" t="s">
        <v>3031</v>
      </c>
      <c r="D1557" s="6" t="s">
        <v>69</v>
      </c>
      <c r="E1557" s="6" t="s">
        <v>12</v>
      </c>
      <c r="F1557" s="48">
        <v>2.2651923729901</v>
      </c>
      <c r="G1557" s="8">
        <v>10</v>
      </c>
      <c r="H1557" s="9">
        <v>0</v>
      </c>
      <c r="I1557" s="40">
        <v>1</v>
      </c>
      <c r="J1557" s="7">
        <v>5</v>
      </c>
      <c r="K1557" s="9">
        <v>0.74529368710958399</v>
      </c>
      <c r="L1557" s="39">
        <v>1</v>
      </c>
      <c r="M1557" s="47">
        <v>0</v>
      </c>
      <c r="N1557" s="17">
        <v>6.1356395478996503E-2</v>
      </c>
      <c r="O1557" s="7">
        <f>Q1557/P1557/N1557</f>
        <v>1</v>
      </c>
      <c r="P1557" s="7">
        <v>3.4024842400290889</v>
      </c>
      <c r="Q1557" s="33">
        <v>0.20876416864227765</v>
      </c>
      <c r="R1557" s="38" t="s">
        <v>1676</v>
      </c>
      <c r="S1557" s="33" t="s">
        <v>1676</v>
      </c>
      <c r="T1557" s="45" t="s">
        <v>1675</v>
      </c>
      <c r="U1557" s="55">
        <f>RANK(Q1557,$Q$5:$Q$3209,0)</f>
        <v>1395</v>
      </c>
      <c r="V1557" s="55">
        <f>RANK(W1557,$W$5:$W$3209,0)</f>
        <v>1553</v>
      </c>
      <c r="W1557" s="55">
        <f>N1557*O1557</f>
        <v>6.1356395478996503E-2</v>
      </c>
      <c r="X1557">
        <f t="shared" si="48"/>
        <v>40.338044894696893</v>
      </c>
      <c r="Y1557" s="77">
        <f t="shared" si="49"/>
        <v>4.5190099890858376E-3</v>
      </c>
    </row>
    <row r="1558" spans="3:25" x14ac:dyDescent="0.25">
      <c r="C1558" s="19" t="s">
        <v>3397</v>
      </c>
      <c r="D1558" s="6" t="s">
        <v>1086</v>
      </c>
      <c r="E1558" s="6" t="s">
        <v>126</v>
      </c>
      <c r="F1558" s="48">
        <v>14.1113594580893</v>
      </c>
      <c r="G1558" s="8">
        <v>60.124116519348497</v>
      </c>
      <c r="H1558" s="9">
        <v>1</v>
      </c>
      <c r="I1558" s="40">
        <v>0</v>
      </c>
      <c r="J1558" s="7">
        <v>9</v>
      </c>
      <c r="K1558" s="9">
        <v>1</v>
      </c>
      <c r="L1558" s="39">
        <v>0</v>
      </c>
      <c r="M1558" s="47">
        <v>0</v>
      </c>
      <c r="N1558" s="17">
        <v>6.1249120339073898E-2</v>
      </c>
      <c r="O1558" s="7">
        <f>Q1558/P1558/N1558</f>
        <v>1</v>
      </c>
      <c r="P1558" s="7">
        <v>1.6438775441435505</v>
      </c>
      <c r="Q1558" s="33">
        <v>0.10068605352394959</v>
      </c>
      <c r="R1558" s="38" t="s">
        <v>1676</v>
      </c>
      <c r="S1558" s="33" t="s">
        <v>1676</v>
      </c>
      <c r="T1558" s="45" t="s">
        <v>1677</v>
      </c>
      <c r="U1558" s="55">
        <f>RANK(Q1558,$Q$5:$Q$3209,0)</f>
        <v>1764</v>
      </c>
      <c r="V1558" s="55">
        <f>RANK(W1558,$W$5:$W$3209,0)</f>
        <v>1554</v>
      </c>
      <c r="W1558" s="55">
        <f>N1558*O1558</f>
        <v>6.1249120339073898E-2</v>
      </c>
      <c r="X1558">
        <f t="shared" si="48"/>
        <v>40.276688499217897</v>
      </c>
      <c r="Y1558" s="77">
        <f t="shared" si="49"/>
        <v>4.5121363251591972E-3</v>
      </c>
    </row>
    <row r="1559" spans="3:25" x14ac:dyDescent="0.25">
      <c r="C1559" s="19" t="s">
        <v>3717</v>
      </c>
      <c r="D1559" s="6" t="s">
        <v>687</v>
      </c>
      <c r="E1559" s="6" t="s">
        <v>39</v>
      </c>
      <c r="F1559" s="48">
        <v>6.7174645904105397</v>
      </c>
      <c r="G1559" s="8">
        <v>80.766719925234995</v>
      </c>
      <c r="H1559" s="9">
        <v>1</v>
      </c>
      <c r="I1559" s="40">
        <v>4</v>
      </c>
      <c r="J1559" s="7">
        <v>6</v>
      </c>
      <c r="K1559" s="9">
        <v>1</v>
      </c>
      <c r="L1559" s="39">
        <v>0</v>
      </c>
      <c r="M1559" s="47">
        <v>0</v>
      </c>
      <c r="N1559" s="17">
        <v>6.1113133659384498E-2</v>
      </c>
      <c r="O1559" s="7">
        <f>Q1559/P1559/N1559</f>
        <v>1</v>
      </c>
      <c r="P1559" s="7">
        <v>1.0754236124555179</v>
      </c>
      <c r="Q1559" s="33">
        <v>6.572250696845218E-2</v>
      </c>
      <c r="R1559" s="38" t="s">
        <v>1676</v>
      </c>
      <c r="S1559" s="33" t="s">
        <v>1676</v>
      </c>
      <c r="T1559" s="45" t="s">
        <v>1677</v>
      </c>
      <c r="U1559" s="55">
        <f>RANK(Q1559,$Q$5:$Q$3209,0)</f>
        <v>2090</v>
      </c>
      <c r="V1559" s="55">
        <f>RANK(W1559,$W$5:$W$3209,0)</f>
        <v>1555</v>
      </c>
      <c r="W1559" s="55">
        <f>N1559*O1559</f>
        <v>6.1113133659384498E-2</v>
      </c>
      <c r="X1559">
        <f t="shared" si="48"/>
        <v>40.215439378878827</v>
      </c>
      <c r="Y1559" s="77">
        <f t="shared" si="49"/>
        <v>4.5052746791037785E-3</v>
      </c>
    </row>
    <row r="1560" spans="3:25" x14ac:dyDescent="0.25">
      <c r="C1560" s="19" t="s">
        <v>3376</v>
      </c>
      <c r="D1560" s="6" t="s">
        <v>803</v>
      </c>
      <c r="E1560" s="6" t="s">
        <v>16</v>
      </c>
      <c r="F1560" s="48">
        <v>18.445899778709801</v>
      </c>
      <c r="G1560" s="8">
        <v>50.132050449171999</v>
      </c>
      <c r="H1560" s="9">
        <v>0.99707125697513799</v>
      </c>
      <c r="I1560" s="40">
        <v>3</v>
      </c>
      <c r="J1560" s="7">
        <v>4</v>
      </c>
      <c r="K1560" s="9">
        <v>1</v>
      </c>
      <c r="L1560" s="39">
        <v>0</v>
      </c>
      <c r="M1560" s="47">
        <v>0</v>
      </c>
      <c r="N1560" s="17">
        <v>6.11100145341886E-2</v>
      </c>
      <c r="O1560" s="7">
        <f>Q1560/P1560/N1560</f>
        <v>1</v>
      </c>
      <c r="P1560" s="7">
        <v>1.6976506787196117</v>
      </c>
      <c r="Q1560" s="33">
        <v>0.10374345765053061</v>
      </c>
      <c r="R1560" s="38" t="s">
        <v>1676</v>
      </c>
      <c r="S1560" s="33" t="s">
        <v>1676</v>
      </c>
      <c r="T1560" s="45" t="s">
        <v>1677</v>
      </c>
      <c r="U1560" s="55">
        <f>RANK(Q1560,$Q$5:$Q$3209,0)</f>
        <v>1743</v>
      </c>
      <c r="V1560" s="55">
        <f>RANK(W1560,$W$5:$W$3209,0)</f>
        <v>1556</v>
      </c>
      <c r="W1560" s="55">
        <f>N1560*O1560</f>
        <v>6.11100145341886E-2</v>
      </c>
      <c r="X1560">
        <f t="shared" si="48"/>
        <v>40.154326245219444</v>
      </c>
      <c r="Y1560" s="77">
        <f t="shared" si="49"/>
        <v>4.4984282674298357E-3</v>
      </c>
    </row>
    <row r="1561" spans="3:25" x14ac:dyDescent="0.25">
      <c r="C1561" s="19" t="s">
        <v>3349</v>
      </c>
      <c r="D1561" s="6" t="s">
        <v>147</v>
      </c>
      <c r="E1561" s="6" t="s">
        <v>131</v>
      </c>
      <c r="F1561" s="48">
        <v>12.240580930344001</v>
      </c>
      <c r="G1561" s="8">
        <v>74.200861612134304</v>
      </c>
      <c r="H1561" s="9">
        <v>0.74009122477559997</v>
      </c>
      <c r="I1561" s="40">
        <v>12</v>
      </c>
      <c r="J1561" s="7">
        <v>5</v>
      </c>
      <c r="K1561" s="9">
        <v>0.90640034052199303</v>
      </c>
      <c r="L1561" s="39">
        <v>0</v>
      </c>
      <c r="M1561" s="47">
        <v>0</v>
      </c>
      <c r="N1561" s="17">
        <v>6.1047079099661401E-2</v>
      </c>
      <c r="O1561" s="7">
        <f>Q1561/P1561/N1561</f>
        <v>1</v>
      </c>
      <c r="P1561" s="7">
        <v>1.7809229358338248</v>
      </c>
      <c r="Q1561" s="33">
        <v>0.1087201433342487</v>
      </c>
      <c r="R1561" s="38" t="s">
        <v>1676</v>
      </c>
      <c r="S1561" s="33" t="s">
        <v>1676</v>
      </c>
      <c r="T1561" s="45" t="s">
        <v>1677</v>
      </c>
      <c r="U1561" s="55">
        <f>RANK(Q1561,$Q$5:$Q$3209,0)</f>
        <v>1716</v>
      </c>
      <c r="V1561" s="55">
        <f>RANK(W1561,$W$5:$W$3209,0)</f>
        <v>1557</v>
      </c>
      <c r="W1561" s="55">
        <f>N1561*O1561</f>
        <v>6.1047079099661401E-2</v>
      </c>
      <c r="X1561">
        <f t="shared" si="48"/>
        <v>40.093216230685258</v>
      </c>
      <c r="Y1561" s="77">
        <f t="shared" si="49"/>
        <v>4.4915822051867582E-3</v>
      </c>
    </row>
    <row r="1562" spans="3:25" x14ac:dyDescent="0.25">
      <c r="C1562" s="19" t="s">
        <v>2925</v>
      </c>
      <c r="D1562" s="6" t="s">
        <v>359</v>
      </c>
      <c r="E1562" s="6" t="s">
        <v>12</v>
      </c>
      <c r="F1562" s="48">
        <v>2.7558440667739799</v>
      </c>
      <c r="G1562" s="8">
        <v>15.5207609959604</v>
      </c>
      <c r="H1562" s="9">
        <v>0.10994213667351301</v>
      </c>
      <c r="I1562" s="40">
        <v>0</v>
      </c>
      <c r="J1562" s="7">
        <v>10</v>
      </c>
      <c r="K1562" s="9">
        <v>0.983351611276022</v>
      </c>
      <c r="L1562" s="39">
        <v>0.63232756968815795</v>
      </c>
      <c r="M1562" s="47">
        <v>0</v>
      </c>
      <c r="N1562" s="17">
        <v>6.0966050402449803E-2</v>
      </c>
      <c r="O1562" s="7">
        <f>Q1562/P1562/N1562</f>
        <v>1.0000000000000002</v>
      </c>
      <c r="P1562" s="7">
        <v>4.3699974877888126</v>
      </c>
      <c r="Q1562" s="33">
        <v>0.26642148709911179</v>
      </c>
      <c r="R1562" s="38" t="s">
        <v>1676</v>
      </c>
      <c r="S1562" s="33" t="s">
        <v>1676</v>
      </c>
      <c r="T1562" s="45" t="s">
        <v>1675</v>
      </c>
      <c r="U1562" s="55">
        <f>RANK(Q1562,$Q$5:$Q$3209,0)</f>
        <v>1288</v>
      </c>
      <c r="V1562" s="55">
        <f>RANK(W1562,$W$5:$W$3209,0)</f>
        <v>1558</v>
      </c>
      <c r="W1562" s="55">
        <f>N1562*O1562</f>
        <v>6.0966050402449817E-2</v>
      </c>
      <c r="X1562">
        <f t="shared" si="48"/>
        <v>40.032169151585599</v>
      </c>
      <c r="Y1562" s="77">
        <f t="shared" si="49"/>
        <v>4.4847431935049562E-3</v>
      </c>
    </row>
    <row r="1563" spans="3:25" x14ac:dyDescent="0.25">
      <c r="C1563" s="19" t="s">
        <v>3293</v>
      </c>
      <c r="D1563" s="6" t="s">
        <v>978</v>
      </c>
      <c r="E1563" s="6" t="s">
        <v>90</v>
      </c>
      <c r="F1563" s="48">
        <v>20.9198704017636</v>
      </c>
      <c r="G1563" s="8">
        <v>34.460940943271297</v>
      </c>
      <c r="H1563" s="9">
        <v>0.88691802911086304</v>
      </c>
      <c r="I1563" s="40">
        <v>0</v>
      </c>
      <c r="J1563" s="7">
        <v>15</v>
      </c>
      <c r="K1563" s="9">
        <v>1</v>
      </c>
      <c r="L1563" s="39">
        <v>0</v>
      </c>
      <c r="M1563" s="47">
        <v>0</v>
      </c>
      <c r="N1563" s="17">
        <v>6.0711361285848801E-2</v>
      </c>
      <c r="O1563" s="7">
        <f>Q1563/P1563/N1563</f>
        <v>1</v>
      </c>
      <c r="P1563" s="7">
        <v>1.9872355131769646</v>
      </c>
      <c r="Q1563" s="33">
        <v>0.12064777320055584</v>
      </c>
      <c r="R1563" s="38" t="s">
        <v>1676</v>
      </c>
      <c r="S1563" s="33" t="s">
        <v>1676</v>
      </c>
      <c r="T1563" s="45" t="s">
        <v>1677</v>
      </c>
      <c r="U1563" s="55">
        <f>RANK(Q1563,$Q$5:$Q$3209,0)</f>
        <v>1660</v>
      </c>
      <c r="V1563" s="55">
        <f>RANK(W1563,$W$5:$W$3209,0)</f>
        <v>1559</v>
      </c>
      <c r="W1563" s="55">
        <f>N1563*O1563</f>
        <v>6.0711361285848801E-2</v>
      </c>
      <c r="X1563">
        <f t="shared" si="48"/>
        <v>39.97120310118315</v>
      </c>
      <c r="Y1563" s="77">
        <f t="shared" si="49"/>
        <v>4.4779132593452077E-3</v>
      </c>
    </row>
    <row r="1564" spans="3:25" x14ac:dyDescent="0.25">
      <c r="C1564" s="19" t="s">
        <v>3882</v>
      </c>
      <c r="D1564" s="6" t="s">
        <v>1596</v>
      </c>
      <c r="E1564" s="6" t="s">
        <v>204</v>
      </c>
      <c r="F1564" s="48">
        <v>6.4595408263196896</v>
      </c>
      <c r="G1564" s="8">
        <v>29.427419552829001</v>
      </c>
      <c r="H1564" s="9">
        <v>1</v>
      </c>
      <c r="I1564" s="40">
        <v>0</v>
      </c>
      <c r="J1564" s="7">
        <v>1</v>
      </c>
      <c r="K1564" s="9">
        <v>0.65511595978336601</v>
      </c>
      <c r="L1564" s="39">
        <v>0.60211648531623296</v>
      </c>
      <c r="M1564" s="47">
        <v>1</v>
      </c>
      <c r="N1564" s="17">
        <v>6.0705404267808197E-2</v>
      </c>
      <c r="O1564" s="7">
        <f>Q1564/P1564/N1564</f>
        <v>1</v>
      </c>
      <c r="P1564" s="7">
        <v>0.9085334074263518</v>
      </c>
      <c r="Q1564" s="33">
        <v>5.5152887788625982E-2</v>
      </c>
      <c r="R1564" s="38" t="s">
        <v>1676</v>
      </c>
      <c r="S1564" s="33" t="s">
        <v>1676</v>
      </c>
      <c r="T1564" s="45" t="s">
        <v>1677</v>
      </c>
      <c r="U1564" s="55">
        <f>RANK(Q1564,$Q$5:$Q$3209,0)</f>
        <v>2257</v>
      </c>
      <c r="V1564" s="55">
        <f>RANK(W1564,$W$5:$W$3209,0)</f>
        <v>1560</v>
      </c>
      <c r="W1564" s="55">
        <f>N1564*O1564</f>
        <v>6.0705404267808197E-2</v>
      </c>
      <c r="X1564">
        <f t="shared" si="48"/>
        <v>39.910491739897303</v>
      </c>
      <c r="Y1564" s="77">
        <f t="shared" si="49"/>
        <v>4.4711118576209056E-3</v>
      </c>
    </row>
    <row r="1565" spans="3:25" x14ac:dyDescent="0.25">
      <c r="C1565" s="19" t="s">
        <v>3311</v>
      </c>
      <c r="D1565" s="6" t="s">
        <v>1108</v>
      </c>
      <c r="E1565" s="6" t="s">
        <v>126</v>
      </c>
      <c r="F1565" s="48">
        <v>14.7308549082603</v>
      </c>
      <c r="G1565" s="8">
        <v>23.552530746178199</v>
      </c>
      <c r="H1565" s="9">
        <v>0.81535659814622596</v>
      </c>
      <c r="I1565" s="40">
        <v>0</v>
      </c>
      <c r="J1565" s="7">
        <v>12</v>
      </c>
      <c r="K1565" s="9">
        <v>0.92702500220917405</v>
      </c>
      <c r="L1565" s="39">
        <v>0</v>
      </c>
      <c r="M1565" s="47">
        <v>0</v>
      </c>
      <c r="N1565" s="17">
        <v>6.0561761049388298E-2</v>
      </c>
      <c r="O1565" s="7">
        <f>Q1565/P1565/N1565</f>
        <v>1</v>
      </c>
      <c r="P1565" s="7">
        <v>1.9355962757226268</v>
      </c>
      <c r="Q1565" s="33">
        <v>0.11722311913839964</v>
      </c>
      <c r="R1565" s="38" t="s">
        <v>1676</v>
      </c>
      <c r="S1565" s="33" t="s">
        <v>1676</v>
      </c>
      <c r="T1565" s="45" t="s">
        <v>1677</v>
      </c>
      <c r="U1565" s="55">
        <f>RANK(Q1565,$Q$5:$Q$3209,0)</f>
        <v>1678</v>
      </c>
      <c r="V1565" s="55">
        <f>RANK(W1565,$W$5:$W$3209,0)</f>
        <v>1561</v>
      </c>
      <c r="W1565" s="55">
        <f>N1565*O1565</f>
        <v>6.0561761049388298E-2</v>
      </c>
      <c r="X1565">
        <f t="shared" si="48"/>
        <v>39.849786335629496</v>
      </c>
      <c r="Y1565" s="77">
        <f t="shared" si="49"/>
        <v>4.4643111232523002E-3</v>
      </c>
    </row>
    <row r="1566" spans="3:25" x14ac:dyDescent="0.25">
      <c r="C1566" s="19" t="s">
        <v>3274</v>
      </c>
      <c r="D1566" s="6" t="s">
        <v>1492</v>
      </c>
      <c r="E1566" s="6" t="s">
        <v>16</v>
      </c>
      <c r="F1566" s="48">
        <v>21.9901718631412</v>
      </c>
      <c r="G1566" s="8">
        <v>32.723052187677801</v>
      </c>
      <c r="H1566" s="9">
        <v>0.99974164573666002</v>
      </c>
      <c r="I1566" s="40">
        <v>4</v>
      </c>
      <c r="J1566" s="7">
        <v>2</v>
      </c>
      <c r="K1566" s="9">
        <v>1</v>
      </c>
      <c r="L1566" s="39">
        <v>0</v>
      </c>
      <c r="M1566" s="47">
        <v>0</v>
      </c>
      <c r="N1566" s="17">
        <v>6.04219753395649E-2</v>
      </c>
      <c r="O1566" s="7">
        <f>Q1566/P1566/N1566</f>
        <v>0.99999999999999989</v>
      </c>
      <c r="P1566" s="7">
        <v>2.0864870779298892</v>
      </c>
      <c r="Q1566" s="33">
        <v>0.12606967076900058</v>
      </c>
      <c r="R1566" s="38" t="s">
        <v>1676</v>
      </c>
      <c r="S1566" s="33" t="s">
        <v>1676</v>
      </c>
      <c r="T1566" s="45" t="s">
        <v>1677</v>
      </c>
      <c r="U1566" s="55">
        <f>RANK(Q1566,$Q$5:$Q$3209,0)</f>
        <v>1640</v>
      </c>
      <c r="V1566" s="55">
        <f>RANK(W1566,$W$5:$W$3209,0)</f>
        <v>1562</v>
      </c>
      <c r="W1566" s="55">
        <f>N1566*O1566</f>
        <v>6.0421975339564893E-2</v>
      </c>
      <c r="X1566">
        <f t="shared" si="48"/>
        <v>39.789224574580111</v>
      </c>
      <c r="Y1566" s="77">
        <f t="shared" si="49"/>
        <v>4.4575264810155918E-3</v>
      </c>
    </row>
    <row r="1567" spans="3:25" x14ac:dyDescent="0.25">
      <c r="C1567" s="19" t="s">
        <v>2970</v>
      </c>
      <c r="D1567" s="6" t="s">
        <v>533</v>
      </c>
      <c r="E1567" s="6" t="s">
        <v>12</v>
      </c>
      <c r="F1567" s="48">
        <v>2.3255877378329348</v>
      </c>
      <c r="G1567" s="8">
        <v>16.3667181014305</v>
      </c>
      <c r="H1567" s="9">
        <v>0.42457474189175398</v>
      </c>
      <c r="I1567" s="40">
        <v>2</v>
      </c>
      <c r="J1567" s="7">
        <v>2</v>
      </c>
      <c r="K1567" s="9">
        <v>0.86560416052796496</v>
      </c>
      <c r="L1567" s="39">
        <v>0.70196245123048295</v>
      </c>
      <c r="M1567" s="47">
        <v>0</v>
      </c>
      <c r="N1567" s="17">
        <v>6.0164449425477398E-2</v>
      </c>
      <c r="O1567" s="7">
        <f>Q1567/P1567/N1567</f>
        <v>1</v>
      </c>
      <c r="P1567" s="7">
        <v>4.0042431082869454</v>
      </c>
      <c r="Q1567" s="33">
        <v>0.24091308197584635</v>
      </c>
      <c r="R1567" s="38" t="s">
        <v>1676</v>
      </c>
      <c r="S1567" s="33" t="s">
        <v>1676</v>
      </c>
      <c r="T1567" s="45" t="s">
        <v>1675</v>
      </c>
      <c r="U1567" s="55">
        <f>RANK(Q1567,$Q$5:$Q$3209,0)</f>
        <v>1333</v>
      </c>
      <c r="V1567" s="55">
        <f>RANK(W1567,$W$5:$W$3209,0)</f>
        <v>1563</v>
      </c>
      <c r="W1567" s="55">
        <f>N1567*O1567</f>
        <v>6.0164449425477398E-2</v>
      </c>
      <c r="X1567">
        <f t="shared" si="48"/>
        <v>39.728802599240545</v>
      </c>
      <c r="Y1567" s="77">
        <f t="shared" si="49"/>
        <v>4.4507574987599427E-3</v>
      </c>
    </row>
    <row r="1568" spans="3:25" x14ac:dyDescent="0.25">
      <c r="C1568" s="19" t="s">
        <v>3895</v>
      </c>
      <c r="D1568" s="6" t="s">
        <v>581</v>
      </c>
      <c r="E1568" s="6" t="s">
        <v>131</v>
      </c>
      <c r="F1568" s="48">
        <v>25.4321810954924</v>
      </c>
      <c r="G1568" s="8">
        <v>53.386179843612901</v>
      </c>
      <c r="H1568" s="9">
        <v>0.64873243032446604</v>
      </c>
      <c r="I1568" s="40">
        <v>9</v>
      </c>
      <c r="J1568" s="7">
        <v>12</v>
      </c>
      <c r="K1568" s="9">
        <v>1</v>
      </c>
      <c r="L1568" s="39">
        <v>0</v>
      </c>
      <c r="M1568" s="47">
        <v>0</v>
      </c>
      <c r="N1568" s="17">
        <v>6.0091757306254899E-2</v>
      </c>
      <c r="O1568" s="7">
        <f>Q1568/P1568/N1568</f>
        <v>1</v>
      </c>
      <c r="P1568" s="7">
        <v>0.90249823959784825</v>
      </c>
      <c r="Q1568" s="33">
        <v>5.4232705183236182E-2</v>
      </c>
      <c r="R1568" s="38" t="s">
        <v>1676</v>
      </c>
      <c r="S1568" s="33" t="s">
        <v>1676</v>
      </c>
      <c r="T1568" s="45" t="s">
        <v>1677</v>
      </c>
      <c r="U1568" s="55">
        <f>RANK(Q1568,$Q$5:$Q$3209,0)</f>
        <v>2270</v>
      </c>
      <c r="V1568" s="55">
        <f>RANK(W1568,$W$5:$W$3209,0)</f>
        <v>1564</v>
      </c>
      <c r="W1568" s="55">
        <f>N1568*O1568</f>
        <v>6.0091757306254899E-2</v>
      </c>
      <c r="X1568">
        <f t="shared" si="48"/>
        <v>39.668638149815067</v>
      </c>
      <c r="Y1568" s="77">
        <f t="shared" si="49"/>
        <v>4.4440173667418606E-3</v>
      </c>
    </row>
    <row r="1569" spans="3:25" x14ac:dyDescent="0.25">
      <c r="C1569" s="19" t="s">
        <v>3304</v>
      </c>
      <c r="D1569" s="6" t="s">
        <v>962</v>
      </c>
      <c r="E1569" s="6" t="s">
        <v>16</v>
      </c>
      <c r="F1569" s="48">
        <v>15.709441755251399</v>
      </c>
      <c r="G1569" s="8">
        <v>33.082062462598103</v>
      </c>
      <c r="H1569" s="9">
        <v>0.86661016633072196</v>
      </c>
      <c r="I1569" s="40">
        <v>1</v>
      </c>
      <c r="J1569" s="7">
        <v>6</v>
      </c>
      <c r="K1569" s="9">
        <v>0.920135081034548</v>
      </c>
      <c r="L1569" s="39">
        <v>0</v>
      </c>
      <c r="M1569" s="47">
        <v>0</v>
      </c>
      <c r="N1569" s="17">
        <v>5.98771142956823E-2</v>
      </c>
      <c r="O1569" s="7">
        <f>Q1569/P1569/N1569</f>
        <v>1</v>
      </c>
      <c r="P1569" s="7">
        <v>1.9748698229818262</v>
      </c>
      <c r="Q1569" s="33">
        <v>0.11824950610977668</v>
      </c>
      <c r="R1569" s="38" t="s">
        <v>1676</v>
      </c>
      <c r="S1569" s="33" t="s">
        <v>1676</v>
      </c>
      <c r="T1569" s="45" t="s">
        <v>1677</v>
      </c>
      <c r="U1569" s="55">
        <f>RANK(Q1569,$Q$5:$Q$3209,0)</f>
        <v>1671</v>
      </c>
      <c r="V1569" s="55">
        <f>RANK(W1569,$W$5:$W$3209,0)</f>
        <v>1565</v>
      </c>
      <c r="W1569" s="55">
        <f>N1569*O1569</f>
        <v>5.98771142956823E-2</v>
      </c>
      <c r="X1569">
        <f t="shared" si="48"/>
        <v>39.608546392508813</v>
      </c>
      <c r="Y1569" s="77">
        <f t="shared" si="49"/>
        <v>4.4372853783116433E-3</v>
      </c>
    </row>
    <row r="1570" spans="3:25" x14ac:dyDescent="0.25">
      <c r="C1570" s="19" t="s">
        <v>3363</v>
      </c>
      <c r="D1570" s="6" t="s">
        <v>140</v>
      </c>
      <c r="E1570" s="6" t="s">
        <v>131</v>
      </c>
      <c r="F1570" s="48">
        <v>9.8747805981613102</v>
      </c>
      <c r="G1570" s="8">
        <v>78.781880063812594</v>
      </c>
      <c r="H1570" s="9">
        <v>0.78715623238392296</v>
      </c>
      <c r="I1570" s="40">
        <v>13</v>
      </c>
      <c r="J1570" s="7">
        <v>5</v>
      </c>
      <c r="K1570" s="9">
        <v>0.66877080231830899</v>
      </c>
      <c r="L1570" s="39">
        <v>0</v>
      </c>
      <c r="M1570" s="47">
        <v>0</v>
      </c>
      <c r="N1570" s="17">
        <v>5.98455507000124E-2</v>
      </c>
      <c r="O1570" s="7">
        <f>Q1570/P1570/N1570</f>
        <v>1</v>
      </c>
      <c r="P1570" s="7">
        <v>1.7770735400365478</v>
      </c>
      <c r="Q1570" s="33">
        <v>0.10634994463790774</v>
      </c>
      <c r="R1570" s="38" t="s">
        <v>1676</v>
      </c>
      <c r="S1570" s="33" t="s">
        <v>1676</v>
      </c>
      <c r="T1570" s="45" t="s">
        <v>1677</v>
      </c>
      <c r="U1570" s="55">
        <f>RANK(Q1570,$Q$5:$Q$3209,0)</f>
        <v>1730</v>
      </c>
      <c r="V1570" s="55">
        <f>RANK(W1570,$W$5:$W$3209,0)</f>
        <v>1566</v>
      </c>
      <c r="W1570" s="55">
        <f>N1570*O1570</f>
        <v>5.98455507000124E-2</v>
      </c>
      <c r="X1570">
        <f t="shared" si="48"/>
        <v>39.548669278213133</v>
      </c>
      <c r="Y1570" s="77">
        <f t="shared" si="49"/>
        <v>4.4305774360123527E-3</v>
      </c>
    </row>
    <row r="1571" spans="3:25" x14ac:dyDescent="0.25">
      <c r="C1571" s="19" t="s">
        <v>3091</v>
      </c>
      <c r="D1571" s="6" t="s">
        <v>1508</v>
      </c>
      <c r="E1571" s="6" t="s">
        <v>39</v>
      </c>
      <c r="F1571" s="48">
        <v>25.496821911585702</v>
      </c>
      <c r="G1571" s="8">
        <v>11.1228807119564</v>
      </c>
      <c r="H1571" s="9">
        <v>1</v>
      </c>
      <c r="I1571" s="40">
        <v>1</v>
      </c>
      <c r="J1571" s="7">
        <v>4</v>
      </c>
      <c r="K1571" s="9">
        <v>1</v>
      </c>
      <c r="L1571" s="39">
        <v>0</v>
      </c>
      <c r="M1571" s="47">
        <v>0</v>
      </c>
      <c r="N1571" s="17">
        <v>5.9760060009324802E-2</v>
      </c>
      <c r="O1571" s="7">
        <f>Q1571/P1571/N1571</f>
        <v>1</v>
      </c>
      <c r="P1571" s="7">
        <v>3.0899028775992776</v>
      </c>
      <c r="Q1571" s="33">
        <v>0.18465278138831823</v>
      </c>
      <c r="R1571" s="38" t="s">
        <v>1676</v>
      </c>
      <c r="S1571" s="33" t="s">
        <v>1676</v>
      </c>
      <c r="T1571" s="45" t="s">
        <v>1675</v>
      </c>
      <c r="U1571" s="55">
        <f>RANK(Q1571,$Q$5:$Q$3209,0)</f>
        <v>1456</v>
      </c>
      <c r="V1571" s="55">
        <f>RANK(W1571,$W$5:$W$3209,0)</f>
        <v>1567</v>
      </c>
      <c r="W1571" s="55">
        <f>N1571*O1571</f>
        <v>5.9760060009324802E-2</v>
      </c>
      <c r="X1571">
        <f t="shared" si="48"/>
        <v>39.488823727513122</v>
      </c>
      <c r="Y1571" s="77">
        <f t="shared" si="49"/>
        <v>4.4238730297348127E-3</v>
      </c>
    </row>
    <row r="1572" spans="3:25" x14ac:dyDescent="0.25">
      <c r="C1572" s="19" t="s">
        <v>3355</v>
      </c>
      <c r="D1572" s="6" t="s">
        <v>436</v>
      </c>
      <c r="E1572" s="6" t="s">
        <v>27</v>
      </c>
      <c r="F1572" s="48">
        <v>2.6965318434096401</v>
      </c>
      <c r="G1572" s="8">
        <v>89.457269637333994</v>
      </c>
      <c r="H1572" s="9">
        <v>0</v>
      </c>
      <c r="I1572" s="40">
        <v>1</v>
      </c>
      <c r="J1572" s="7">
        <v>3</v>
      </c>
      <c r="K1572" s="9">
        <v>1</v>
      </c>
      <c r="L1572" s="39">
        <v>0.51789512382261904</v>
      </c>
      <c r="M1572" s="47">
        <v>0</v>
      </c>
      <c r="N1572" s="17">
        <v>5.9721447467388097E-2</v>
      </c>
      <c r="O1572" s="7">
        <f>Q1572/P1572/N1572</f>
        <v>1</v>
      </c>
      <c r="P1572" s="7">
        <v>1.8099593237180946</v>
      </c>
      <c r="Q1572" s="33">
        <v>0.10809339066953948</v>
      </c>
      <c r="R1572" s="38" t="s">
        <v>1676</v>
      </c>
      <c r="S1572" s="33" t="s">
        <v>1676</v>
      </c>
      <c r="T1572" s="45" t="s">
        <v>1677</v>
      </c>
      <c r="U1572" s="55">
        <f>RANK(Q1572,$Q$5:$Q$3209,0)</f>
        <v>1722</v>
      </c>
      <c r="V1572" s="55">
        <f>RANK(W1572,$W$5:$W$3209,0)</f>
        <v>1568</v>
      </c>
      <c r="W1572" s="55">
        <f>N1572*O1572</f>
        <v>5.9721447467388097E-2</v>
      </c>
      <c r="X1572">
        <f t="shared" si="48"/>
        <v>39.429063667503797</v>
      </c>
      <c r="Y1572" s="77">
        <f t="shared" si="49"/>
        <v>4.4171782008496875E-3</v>
      </c>
    </row>
    <row r="1573" spans="3:25" x14ac:dyDescent="0.25">
      <c r="C1573" s="19" t="s">
        <v>3284</v>
      </c>
      <c r="D1573" s="6" t="s">
        <v>579</v>
      </c>
      <c r="E1573" s="6" t="s">
        <v>19</v>
      </c>
      <c r="F1573" s="48">
        <v>14.452571313545199</v>
      </c>
      <c r="G1573" s="8">
        <v>74.907053629340993</v>
      </c>
      <c r="H1573" s="9">
        <v>0.80607117203194301</v>
      </c>
      <c r="I1573" s="40">
        <v>2</v>
      </c>
      <c r="J1573" s="7">
        <v>4</v>
      </c>
      <c r="K1573" s="9">
        <v>0.97598399047907103</v>
      </c>
      <c r="L1573" s="39">
        <v>0</v>
      </c>
      <c r="M1573" s="47">
        <v>0</v>
      </c>
      <c r="N1573" s="17">
        <v>5.9666790316363003E-2</v>
      </c>
      <c r="O1573" s="7">
        <f>Q1573/P1573/N1573</f>
        <v>1</v>
      </c>
      <c r="P1573" s="7">
        <v>2.0673578390046101</v>
      </c>
      <c r="Q1573" s="33">
        <v>0.12335260668877741</v>
      </c>
      <c r="R1573" s="38" t="s">
        <v>1676</v>
      </c>
      <c r="S1573" s="33" t="s">
        <v>1676</v>
      </c>
      <c r="T1573" s="45" t="s">
        <v>1677</v>
      </c>
      <c r="U1573" s="55">
        <f>RANK(Q1573,$Q$5:$Q$3209,0)</f>
        <v>1650</v>
      </c>
      <c r="V1573" s="55">
        <f>RANK(W1573,$W$5:$W$3209,0)</f>
        <v>1569</v>
      </c>
      <c r="W1573" s="55">
        <f>N1573*O1573</f>
        <v>5.9666790316363003E-2</v>
      </c>
      <c r="X1573">
        <f t="shared" si="48"/>
        <v>39.369342220036408</v>
      </c>
      <c r="Y1573" s="77">
        <f t="shared" si="49"/>
        <v>4.4104876976690712E-3</v>
      </c>
    </row>
    <row r="1574" spans="3:25" x14ac:dyDescent="0.25">
      <c r="C1574" s="19" t="s">
        <v>3084</v>
      </c>
      <c r="D1574" s="6" t="s">
        <v>1146</v>
      </c>
      <c r="E1574" s="6" t="s">
        <v>16</v>
      </c>
      <c r="F1574" s="48">
        <v>6.9540799668686599</v>
      </c>
      <c r="G1574" s="8">
        <v>10</v>
      </c>
      <c r="H1574" s="9">
        <v>0.495556221779265</v>
      </c>
      <c r="I1574" s="40">
        <v>0</v>
      </c>
      <c r="J1574" s="7">
        <v>3</v>
      </c>
      <c r="K1574" s="9">
        <v>0.69413997848978604</v>
      </c>
      <c r="L1574" s="39">
        <v>0.79556486933450898</v>
      </c>
      <c r="M1574" s="47">
        <v>0</v>
      </c>
      <c r="N1574" s="17">
        <v>5.9614160180536301E-2</v>
      </c>
      <c r="O1574" s="7">
        <f>Q1574/P1574/N1574</f>
        <v>1</v>
      </c>
      <c r="P1574" s="7">
        <v>3.1336036235068341</v>
      </c>
      <c r="Q1574" s="33">
        <v>0.18680714835404538</v>
      </c>
      <c r="R1574" s="38" t="s">
        <v>1676</v>
      </c>
      <c r="S1574" s="33" t="s">
        <v>1676</v>
      </c>
      <c r="T1574" s="45" t="s">
        <v>1675</v>
      </c>
      <c r="U1574" s="55">
        <f>RANK(Q1574,$Q$5:$Q$3209,0)</f>
        <v>1449</v>
      </c>
      <c r="V1574" s="55">
        <f>RANK(W1574,$W$5:$W$3209,0)</f>
        <v>1570</v>
      </c>
      <c r="W1574" s="55">
        <f>N1574*O1574</f>
        <v>5.9614160180536301E-2</v>
      </c>
      <c r="X1574">
        <f t="shared" si="48"/>
        <v>39.309675429720045</v>
      </c>
      <c r="Y1574" s="77">
        <f t="shared" si="49"/>
        <v>4.4038033176461867E-3</v>
      </c>
    </row>
    <row r="1575" spans="3:25" x14ac:dyDescent="0.25">
      <c r="C1575" s="19" t="s">
        <v>2964</v>
      </c>
      <c r="D1575" s="6" t="s">
        <v>394</v>
      </c>
      <c r="E1575" s="6" t="s">
        <v>144</v>
      </c>
      <c r="F1575" s="48">
        <v>7.9452866685961405</v>
      </c>
      <c r="G1575" s="8">
        <v>33.119467990425797</v>
      </c>
      <c r="H1575" s="9">
        <v>0.383438218582422</v>
      </c>
      <c r="I1575" s="40">
        <v>5</v>
      </c>
      <c r="J1575" s="7">
        <v>6</v>
      </c>
      <c r="K1575" s="9">
        <v>0.69231589696816898</v>
      </c>
      <c r="L1575" s="39">
        <v>0.429343299018347</v>
      </c>
      <c r="M1575" s="47">
        <v>0</v>
      </c>
      <c r="N1575" s="17">
        <v>5.9440613336443397E-2</v>
      </c>
      <c r="O1575" s="7">
        <f>Q1575/P1575/N1575</f>
        <v>1</v>
      </c>
      <c r="P1575" s="7">
        <v>4.1031904767024727</v>
      </c>
      <c r="Q1575" s="33">
        <v>0.24389615857144853</v>
      </c>
      <c r="R1575" s="38" t="s">
        <v>1676</v>
      </c>
      <c r="S1575" s="33" t="s">
        <v>1676</v>
      </c>
      <c r="T1575" s="45" t="s">
        <v>1675</v>
      </c>
      <c r="U1575" s="55">
        <f>RANK(Q1575,$Q$5:$Q$3209,0)</f>
        <v>1327</v>
      </c>
      <c r="V1575" s="55">
        <f>RANK(W1575,$W$5:$W$3209,0)</f>
        <v>1571</v>
      </c>
      <c r="W1575" s="55">
        <f>N1575*O1575</f>
        <v>5.9440613336443397E-2</v>
      </c>
      <c r="X1575">
        <f t="shared" si="48"/>
        <v>39.250061269539508</v>
      </c>
      <c r="Y1575" s="77">
        <f t="shared" si="49"/>
        <v>4.397124833697595E-3</v>
      </c>
    </row>
    <row r="1576" spans="3:25" x14ac:dyDescent="0.25">
      <c r="C1576" s="19" t="s">
        <v>3218</v>
      </c>
      <c r="D1576" s="6" t="s">
        <v>281</v>
      </c>
      <c r="E1576" s="6" t="s">
        <v>131</v>
      </c>
      <c r="F1576" s="48">
        <v>23.5041471738833</v>
      </c>
      <c r="G1576" s="8">
        <v>79.000001443513995</v>
      </c>
      <c r="H1576" s="9">
        <v>0.88011789743528301</v>
      </c>
      <c r="I1576" s="40">
        <v>1</v>
      </c>
      <c r="J1576" s="7">
        <v>2</v>
      </c>
      <c r="K1576" s="9">
        <v>0.60508522589118796</v>
      </c>
      <c r="L1576" s="39">
        <v>0.36872960218262701</v>
      </c>
      <c r="M1576" s="47">
        <v>0</v>
      </c>
      <c r="N1576" s="17">
        <v>5.9437474003493501E-2</v>
      </c>
      <c r="O1576" s="7">
        <f>Q1576/P1576/N1576</f>
        <v>1</v>
      </c>
      <c r="P1576" s="7">
        <v>2.353979683904702</v>
      </c>
      <c r="Q1576" s="33">
        <v>0.13991460626683758</v>
      </c>
      <c r="R1576" s="38" t="s">
        <v>1676</v>
      </c>
      <c r="S1576" s="33" t="s">
        <v>1676</v>
      </c>
      <c r="T1576" s="45" t="s">
        <v>1676</v>
      </c>
      <c r="U1576" s="55">
        <f>RANK(Q1576,$Q$5:$Q$3209,0)</f>
        <v>1584</v>
      </c>
      <c r="V1576" s="55">
        <f>RANK(W1576,$W$5:$W$3209,0)</f>
        <v>1572</v>
      </c>
      <c r="W1576" s="55">
        <f>N1576*O1576</f>
        <v>5.9437474003493501E-2</v>
      </c>
      <c r="X1576">
        <f t="shared" si="48"/>
        <v>39.190620656203066</v>
      </c>
      <c r="Y1576" s="77">
        <f t="shared" si="49"/>
        <v>4.3904657919387295E-3</v>
      </c>
    </row>
    <row r="1577" spans="3:25" x14ac:dyDescent="0.25">
      <c r="C1577" s="19" t="s">
        <v>3713</v>
      </c>
      <c r="D1577" s="6" t="s">
        <v>733</v>
      </c>
      <c r="E1577" s="6" t="s">
        <v>39</v>
      </c>
      <c r="F1577" s="48">
        <v>9.2068463062670105</v>
      </c>
      <c r="G1577" s="8">
        <v>22.579633967005101</v>
      </c>
      <c r="H1577" s="9">
        <v>0.72557518040603897</v>
      </c>
      <c r="I1577" s="40">
        <v>6</v>
      </c>
      <c r="J1577" s="7">
        <v>5</v>
      </c>
      <c r="K1577" s="9">
        <v>1</v>
      </c>
      <c r="L1577" s="39">
        <v>0.27962302620914897</v>
      </c>
      <c r="M1577" s="47">
        <v>0</v>
      </c>
      <c r="N1577" s="17">
        <v>5.9424949689672497E-2</v>
      </c>
      <c r="O1577" s="7">
        <f>Q1577/P1577/N1577</f>
        <v>1</v>
      </c>
      <c r="P1577" s="7">
        <v>1.1139121186528294</v>
      </c>
      <c r="Q1577" s="33">
        <v>6.6194171609660887E-2</v>
      </c>
      <c r="R1577" s="38" t="s">
        <v>1676</v>
      </c>
      <c r="S1577" s="33" t="s">
        <v>1676</v>
      </c>
      <c r="T1577" s="45" t="s">
        <v>1677</v>
      </c>
      <c r="U1577" s="55">
        <f>RANK(Q1577,$Q$5:$Q$3209,0)</f>
        <v>2086</v>
      </c>
      <c r="V1577" s="55">
        <f>RANK(W1577,$W$5:$W$3209,0)</f>
        <v>1573</v>
      </c>
      <c r="W1577" s="55">
        <f>N1577*O1577</f>
        <v>5.9424949689672497E-2</v>
      </c>
      <c r="X1577">
        <f t="shared" si="48"/>
        <v>39.131183182199571</v>
      </c>
      <c r="Y1577" s="77">
        <f t="shared" si="49"/>
        <v>4.383807101874573E-3</v>
      </c>
    </row>
    <row r="1578" spans="3:25" x14ac:dyDescent="0.25">
      <c r="C1578" s="19" t="s">
        <v>3027</v>
      </c>
      <c r="D1578" s="6" t="s">
        <v>79</v>
      </c>
      <c r="E1578" s="6" t="s">
        <v>12</v>
      </c>
      <c r="F1578" s="48">
        <v>6.4774917888341804E-2</v>
      </c>
      <c r="G1578" s="8">
        <v>10</v>
      </c>
      <c r="H1578" s="9">
        <v>1</v>
      </c>
      <c r="I1578" s="40">
        <v>0</v>
      </c>
      <c r="J1578" s="7">
        <v>0</v>
      </c>
      <c r="K1578" s="9">
        <v>3.6716661562511701E-3</v>
      </c>
      <c r="L1578" s="39">
        <v>1</v>
      </c>
      <c r="M1578" s="47">
        <v>0</v>
      </c>
      <c r="N1578" s="17">
        <v>5.9306062534453599E-2</v>
      </c>
      <c r="O1578" s="7">
        <f>Q1578/P1578/N1578</f>
        <v>1</v>
      </c>
      <c r="P1578" s="7">
        <v>3.5617402053231642</v>
      </c>
      <c r="Q1578" s="33">
        <v>0.21123278734837317</v>
      </c>
      <c r="R1578" s="38" t="s">
        <v>1676</v>
      </c>
      <c r="S1578" s="33" t="s">
        <v>1676</v>
      </c>
      <c r="T1578" s="45" t="s">
        <v>1675</v>
      </c>
      <c r="U1578" s="55">
        <f>RANK(Q1578,$Q$5:$Q$3209,0)</f>
        <v>1391</v>
      </c>
      <c r="V1578" s="55">
        <f>RANK(W1578,$W$5:$W$3209,0)</f>
        <v>1574</v>
      </c>
      <c r="W1578" s="55">
        <f>N1578*O1578</f>
        <v>5.9306062534453599E-2</v>
      </c>
      <c r="X1578">
        <f t="shared" si="48"/>
        <v>39.0717582325099</v>
      </c>
      <c r="Y1578" s="77">
        <f t="shared" si="49"/>
        <v>4.3771498148902979E-3</v>
      </c>
    </row>
    <row r="1579" spans="3:25" x14ac:dyDescent="0.25">
      <c r="C1579" s="19" t="s">
        <v>2976</v>
      </c>
      <c r="D1579" s="6" t="s">
        <v>379</v>
      </c>
      <c r="E1579" s="6" t="s">
        <v>163</v>
      </c>
      <c r="F1579" s="48">
        <v>8.3733276962944601</v>
      </c>
      <c r="G1579" s="8">
        <v>57.105936593358599</v>
      </c>
      <c r="H1579" s="9">
        <v>0.68224236100075997</v>
      </c>
      <c r="I1579" s="40">
        <v>0</v>
      </c>
      <c r="J1579" s="7">
        <v>5</v>
      </c>
      <c r="K1579" s="9">
        <v>0.66502608393234797</v>
      </c>
      <c r="L1579" s="39">
        <v>0</v>
      </c>
      <c r="M1579" s="47">
        <v>0</v>
      </c>
      <c r="N1579" s="17">
        <v>5.9286720723799098E-2</v>
      </c>
      <c r="O1579" s="7">
        <f>Q1579/P1579/N1579</f>
        <v>1</v>
      </c>
      <c r="P1579" s="7">
        <v>4.0164982498807982</v>
      </c>
      <c r="Q1579" s="33">
        <v>0.23812501002831071</v>
      </c>
      <c r="R1579" s="38" t="s">
        <v>1676</v>
      </c>
      <c r="S1579" s="33" t="s">
        <v>1676</v>
      </c>
      <c r="T1579" s="45" t="s">
        <v>1675</v>
      </c>
      <c r="U1579" s="55">
        <f>RANK(Q1579,$Q$5:$Q$3209,0)</f>
        <v>1339</v>
      </c>
      <c r="V1579" s="55">
        <f>RANK(W1579,$W$5:$W$3209,0)</f>
        <v>1575</v>
      </c>
      <c r="W1579" s="55">
        <f>N1579*O1579</f>
        <v>5.9286720723799098E-2</v>
      </c>
      <c r="X1579">
        <f t="shared" si="48"/>
        <v>39.012452169975447</v>
      </c>
      <c r="Y1579" s="77">
        <f t="shared" si="49"/>
        <v>4.3705058466537074E-3</v>
      </c>
    </row>
    <row r="1580" spans="3:25" x14ac:dyDescent="0.25">
      <c r="C1580" s="19" t="s">
        <v>3214</v>
      </c>
      <c r="D1580" s="6" t="s">
        <v>547</v>
      </c>
      <c r="E1580" s="6" t="s">
        <v>27</v>
      </c>
      <c r="F1580" s="48">
        <v>8.3341888681420695</v>
      </c>
      <c r="G1580" s="8">
        <v>11.181603685874601</v>
      </c>
      <c r="H1580" s="9">
        <v>0.20601491346526099</v>
      </c>
      <c r="I1580" s="40">
        <v>3</v>
      </c>
      <c r="J1580" s="7">
        <v>7</v>
      </c>
      <c r="K1580" s="9">
        <v>0.75562892918434899</v>
      </c>
      <c r="L1580" s="39">
        <v>0</v>
      </c>
      <c r="M1580" s="47">
        <v>0</v>
      </c>
      <c r="N1580" s="17">
        <v>5.9264697825611799E-2</v>
      </c>
      <c r="O1580" s="7">
        <f>Q1580/P1580/N1580</f>
        <v>1.0000000000000002</v>
      </c>
      <c r="P1580" s="7">
        <v>2.3713200276645394</v>
      </c>
      <c r="Q1580" s="33">
        <v>0.14053556488736035</v>
      </c>
      <c r="R1580" s="38" t="s">
        <v>1676</v>
      </c>
      <c r="S1580" s="33" t="s">
        <v>1676</v>
      </c>
      <c r="T1580" s="45" t="s">
        <v>1676</v>
      </c>
      <c r="U1580" s="55">
        <f>RANK(Q1580,$Q$5:$Q$3209,0)</f>
        <v>1580</v>
      </c>
      <c r="V1580" s="55">
        <f>RANK(W1580,$W$5:$W$3209,0)</f>
        <v>1576</v>
      </c>
      <c r="W1580" s="55">
        <f>N1580*O1580</f>
        <v>5.9264697825611813E-2</v>
      </c>
      <c r="X1580">
        <f t="shared" si="48"/>
        <v>38.953165449251649</v>
      </c>
      <c r="Y1580" s="77">
        <f t="shared" si="49"/>
        <v>4.3638640452508285E-3</v>
      </c>
    </row>
    <row r="1581" spans="3:25" x14ac:dyDescent="0.25">
      <c r="C1581" s="19" t="s">
        <v>3153</v>
      </c>
      <c r="D1581" s="6" t="s">
        <v>1084</v>
      </c>
      <c r="E1581" s="6" t="s">
        <v>126</v>
      </c>
      <c r="F1581" s="48">
        <v>25.198083304924602</v>
      </c>
      <c r="G1581" s="8">
        <v>33.461097914545498</v>
      </c>
      <c r="H1581" s="9">
        <v>0.98283411548732302</v>
      </c>
      <c r="I1581" s="40">
        <v>1</v>
      </c>
      <c r="J1581" s="7">
        <v>6</v>
      </c>
      <c r="K1581" s="9">
        <v>0.81010115451458298</v>
      </c>
      <c r="L1581" s="39">
        <v>0</v>
      </c>
      <c r="M1581" s="47">
        <v>0</v>
      </c>
      <c r="N1581" s="17">
        <v>5.9218082496325299E-2</v>
      </c>
      <c r="O1581" s="7">
        <f>Q1581/P1581/N1581</f>
        <v>1</v>
      </c>
      <c r="P1581" s="7">
        <v>2.7463055336692794</v>
      </c>
      <c r="Q1581" s="33">
        <v>0.16263094765294206</v>
      </c>
      <c r="R1581" s="38" t="s">
        <v>1676</v>
      </c>
      <c r="S1581" s="33" t="s">
        <v>1676</v>
      </c>
      <c r="T1581" s="45" t="s">
        <v>1676</v>
      </c>
      <c r="U1581" s="55">
        <f>RANK(Q1581,$Q$5:$Q$3209,0)</f>
        <v>1518</v>
      </c>
      <c r="V1581" s="55">
        <f>RANK(W1581,$W$5:$W$3209,0)</f>
        <v>1577</v>
      </c>
      <c r="W1581" s="55">
        <f>N1581*O1581</f>
        <v>5.9218082496325299E-2</v>
      </c>
      <c r="X1581">
        <f t="shared" si="48"/>
        <v>38.893900751426038</v>
      </c>
      <c r="Y1581" s="77">
        <f t="shared" si="49"/>
        <v>4.3572247110398319E-3</v>
      </c>
    </row>
    <row r="1582" spans="3:25" x14ac:dyDescent="0.25">
      <c r="C1582" s="19" t="s">
        <v>3205</v>
      </c>
      <c r="D1582" s="6" t="s">
        <v>1108</v>
      </c>
      <c r="E1582" s="6" t="s">
        <v>126</v>
      </c>
      <c r="F1582" s="48">
        <v>18.038468407803901</v>
      </c>
      <c r="G1582" s="8">
        <v>28.198341466309699</v>
      </c>
      <c r="H1582" s="9">
        <v>0.98495607933033302</v>
      </c>
      <c r="I1582" s="40">
        <v>3</v>
      </c>
      <c r="J1582" s="7">
        <v>10</v>
      </c>
      <c r="K1582" s="9">
        <v>1</v>
      </c>
      <c r="L1582" s="39">
        <v>0</v>
      </c>
      <c r="M1582" s="47">
        <v>0</v>
      </c>
      <c r="N1582" s="17">
        <v>5.91808908481447E-2</v>
      </c>
      <c r="O1582" s="7">
        <f>Q1582/P1582/N1582</f>
        <v>1.0000000000000002</v>
      </c>
      <c r="P1582" s="7">
        <v>2.4612382336330567</v>
      </c>
      <c r="Q1582" s="33">
        <v>0.1456582712559184</v>
      </c>
      <c r="R1582" s="38" t="s">
        <v>1676</v>
      </c>
      <c r="S1582" s="33" t="s">
        <v>1676</v>
      </c>
      <c r="T1582" s="45" t="s">
        <v>1676</v>
      </c>
      <c r="U1582" s="55">
        <f>RANK(Q1582,$Q$5:$Q$3209,0)</f>
        <v>1571</v>
      </c>
      <c r="V1582" s="55">
        <f>RANK(W1582,$W$5:$W$3209,0)</f>
        <v>1578</v>
      </c>
      <c r="W1582" s="55">
        <f>N1582*O1582</f>
        <v>5.9180890848144714E-2</v>
      </c>
      <c r="X1582">
        <f t="shared" si="48"/>
        <v>38.834682668929716</v>
      </c>
      <c r="Y1582" s="77">
        <f t="shared" si="49"/>
        <v>4.3505905990734737E-3</v>
      </c>
    </row>
    <row r="1583" spans="3:25" x14ac:dyDescent="0.25">
      <c r="C1583" s="19" t="s">
        <v>3155</v>
      </c>
      <c r="D1583" s="6" t="s">
        <v>1410</v>
      </c>
      <c r="E1583" s="6" t="s">
        <v>16</v>
      </c>
      <c r="F1583" s="48">
        <v>31.947521522000599</v>
      </c>
      <c r="G1583" s="8">
        <v>20.682254284744499</v>
      </c>
      <c r="H1583" s="9">
        <v>0.70585607958764196</v>
      </c>
      <c r="I1583" s="40">
        <v>0</v>
      </c>
      <c r="J1583" s="7">
        <v>8</v>
      </c>
      <c r="K1583" s="9">
        <v>0.96186071222860303</v>
      </c>
      <c r="L1583" s="39">
        <v>0</v>
      </c>
      <c r="M1583" s="47">
        <v>0</v>
      </c>
      <c r="N1583" s="17">
        <v>5.9129355893590599E-2</v>
      </c>
      <c r="O1583" s="7">
        <f>Q1583/P1583/N1583</f>
        <v>1.0000000000000002</v>
      </c>
      <c r="P1583" s="7">
        <v>2.738431986473215</v>
      </c>
      <c r="Q1583" s="33">
        <v>0.16192171951856701</v>
      </c>
      <c r="R1583" s="38" t="s">
        <v>1676</v>
      </c>
      <c r="S1583" s="33" t="s">
        <v>1676</v>
      </c>
      <c r="T1583" s="45" t="s">
        <v>1676</v>
      </c>
      <c r="U1583" s="55">
        <f>RANK(Q1583,$Q$5:$Q$3209,0)</f>
        <v>1520</v>
      </c>
      <c r="V1583" s="55">
        <f>RANK(W1583,$W$5:$W$3209,0)</f>
        <v>1579</v>
      </c>
      <c r="W1583" s="55">
        <f>N1583*O1583</f>
        <v>5.9129355893590613E-2</v>
      </c>
      <c r="X1583">
        <f t="shared" si="48"/>
        <v>38.775501778081569</v>
      </c>
      <c r="Y1583" s="77">
        <f t="shared" si="49"/>
        <v>4.3439606536310529E-3</v>
      </c>
    </row>
    <row r="1584" spans="3:25" x14ac:dyDescent="0.25">
      <c r="C1584" s="19" t="s">
        <v>3083</v>
      </c>
      <c r="D1584" s="6" t="s">
        <v>343</v>
      </c>
      <c r="E1584" s="6" t="s">
        <v>27</v>
      </c>
      <c r="F1584" s="48">
        <v>2.8537932402933306</v>
      </c>
      <c r="G1584" s="8">
        <v>10</v>
      </c>
      <c r="H1584" s="9">
        <v>0.29066102204566902</v>
      </c>
      <c r="I1584" s="40">
        <v>11</v>
      </c>
      <c r="J1584" s="7">
        <v>2</v>
      </c>
      <c r="K1584" s="9">
        <v>0.42314953565212099</v>
      </c>
      <c r="L1584" s="39">
        <v>0.90210959907733301</v>
      </c>
      <c r="M1584" s="47">
        <v>0</v>
      </c>
      <c r="N1584" s="17">
        <v>5.9119656623458097E-2</v>
      </c>
      <c r="O1584" s="7">
        <f>Q1584/P1584/N1584</f>
        <v>1</v>
      </c>
      <c r="P1584" s="7">
        <v>3.165116809731316</v>
      </c>
      <c r="Q1584" s="33">
        <v>0.18712061896445056</v>
      </c>
      <c r="R1584" s="38" t="s">
        <v>1676</v>
      </c>
      <c r="S1584" s="33" t="s">
        <v>1676</v>
      </c>
      <c r="T1584" s="45" t="s">
        <v>1675</v>
      </c>
      <c r="U1584" s="55">
        <f>RANK(Q1584,$Q$5:$Q$3209,0)</f>
        <v>1448</v>
      </c>
      <c r="V1584" s="55">
        <f>RANK(W1584,$W$5:$W$3209,0)</f>
        <v>1580</v>
      </c>
      <c r="W1584" s="55">
        <f>N1584*O1584</f>
        <v>5.9119656623458097E-2</v>
      </c>
      <c r="X1584">
        <f t="shared" si="48"/>
        <v>38.71637242218798</v>
      </c>
      <c r="Y1584" s="77">
        <f t="shared" si="49"/>
        <v>4.3373364815714284E-3</v>
      </c>
    </row>
    <row r="1585" spans="3:25" x14ac:dyDescent="0.25">
      <c r="C1585" s="19" t="s">
        <v>3831</v>
      </c>
      <c r="D1585" s="6" t="s">
        <v>406</v>
      </c>
      <c r="E1585" s="6" t="s">
        <v>131</v>
      </c>
      <c r="F1585" s="48">
        <v>10.7823376168132</v>
      </c>
      <c r="G1585" s="8">
        <v>82.445865535300399</v>
      </c>
      <c r="H1585" s="9">
        <v>1</v>
      </c>
      <c r="I1585" s="40">
        <v>5</v>
      </c>
      <c r="J1585" s="7">
        <v>3</v>
      </c>
      <c r="K1585" s="9">
        <v>1</v>
      </c>
      <c r="L1585" s="39">
        <v>0</v>
      </c>
      <c r="M1585" s="47">
        <v>0</v>
      </c>
      <c r="N1585" s="17">
        <v>5.8955749733747703E-2</v>
      </c>
      <c r="O1585" s="7">
        <f>Q1585/P1585/N1585</f>
        <v>1</v>
      </c>
      <c r="P1585" s="7">
        <v>0.99063213386143867</v>
      </c>
      <c r="Q1585" s="33">
        <v>5.8403460162143435E-2</v>
      </c>
      <c r="R1585" s="38" t="s">
        <v>1676</v>
      </c>
      <c r="S1585" s="33" t="s">
        <v>1676</v>
      </c>
      <c r="T1585" s="45" t="s">
        <v>1677</v>
      </c>
      <c r="U1585" s="55">
        <f>RANK(Q1585,$Q$5:$Q$3209,0)</f>
        <v>2204</v>
      </c>
      <c r="V1585" s="55">
        <f>RANK(W1585,$W$5:$W$3209,0)</f>
        <v>1581</v>
      </c>
      <c r="W1585" s="55">
        <f>N1585*O1585</f>
        <v>5.8955749733747703E-2</v>
      </c>
      <c r="X1585">
        <f t="shared" si="48"/>
        <v>38.657252765564522</v>
      </c>
      <c r="Y1585" s="77">
        <f t="shared" si="49"/>
        <v>4.3307133961063247E-3</v>
      </c>
    </row>
    <row r="1586" spans="3:25" x14ac:dyDescent="0.25">
      <c r="C1586" s="19" t="s">
        <v>3725</v>
      </c>
      <c r="D1586" s="6" t="s">
        <v>956</v>
      </c>
      <c r="E1586" s="6" t="s">
        <v>131</v>
      </c>
      <c r="F1586" s="48">
        <v>14.876884195322599</v>
      </c>
      <c r="G1586" s="8">
        <v>81.136617271939301</v>
      </c>
      <c r="H1586" s="9">
        <v>0.60613496737958605</v>
      </c>
      <c r="I1586" s="40">
        <v>2</v>
      </c>
      <c r="J1586" s="7">
        <v>8</v>
      </c>
      <c r="K1586" s="9">
        <v>1</v>
      </c>
      <c r="L1586" s="39">
        <v>0</v>
      </c>
      <c r="M1586" s="47">
        <v>0</v>
      </c>
      <c r="N1586" s="17">
        <v>5.88660113512538E-2</v>
      </c>
      <c r="O1586" s="7">
        <f>Q1586/P1586/N1586</f>
        <v>1</v>
      </c>
      <c r="P1586" s="7">
        <v>1.1067190764018409</v>
      </c>
      <c r="Q1586" s="33">
        <v>6.5148137714119883E-2</v>
      </c>
      <c r="R1586" s="38" t="s">
        <v>1676</v>
      </c>
      <c r="S1586" s="33" t="s">
        <v>1676</v>
      </c>
      <c r="T1586" s="45" t="s">
        <v>1677</v>
      </c>
      <c r="U1586" s="55">
        <f>RANK(Q1586,$Q$5:$Q$3209,0)</f>
        <v>2098</v>
      </c>
      <c r="V1586" s="55">
        <f>RANK(W1586,$W$5:$W$3209,0)</f>
        <v>1582</v>
      </c>
      <c r="W1586" s="55">
        <f>N1586*O1586</f>
        <v>5.88660113512538E-2</v>
      </c>
      <c r="X1586">
        <f t="shared" si="48"/>
        <v>38.598297015830774</v>
      </c>
      <c r="Y1586" s="77">
        <f t="shared" si="49"/>
        <v>4.3241086728814798E-3</v>
      </c>
    </row>
    <row r="1587" spans="3:25" x14ac:dyDescent="0.25">
      <c r="C1587" s="19" t="s">
        <v>3034</v>
      </c>
      <c r="D1587" s="6" t="s">
        <v>161</v>
      </c>
      <c r="E1587" s="6" t="s">
        <v>163</v>
      </c>
      <c r="F1587" s="48">
        <v>10.895764436505139</v>
      </c>
      <c r="G1587" s="8">
        <v>72.463328439407107</v>
      </c>
      <c r="H1587" s="9">
        <v>0.804536432520495</v>
      </c>
      <c r="I1587" s="40">
        <v>3</v>
      </c>
      <c r="J1587" s="7">
        <v>2</v>
      </c>
      <c r="K1587" s="9">
        <v>0.821148550248753</v>
      </c>
      <c r="L1587" s="39">
        <v>0.27732185750573701</v>
      </c>
      <c r="M1587" s="47">
        <v>0</v>
      </c>
      <c r="N1587" s="17">
        <v>5.8712848795925698E-2</v>
      </c>
      <c r="O1587" s="7">
        <f>Q1587/P1587/N1587</f>
        <v>1</v>
      </c>
      <c r="P1587" s="7">
        <v>3.534856476874972</v>
      </c>
      <c r="Q1587" s="33">
        <v>0.20754149384205886</v>
      </c>
      <c r="R1587" s="38" t="s">
        <v>1676</v>
      </c>
      <c r="S1587" s="33" t="s">
        <v>1676</v>
      </c>
      <c r="T1587" s="45" t="s">
        <v>1675</v>
      </c>
      <c r="U1587" s="55">
        <f>RANK(Q1587,$Q$5:$Q$3209,0)</f>
        <v>1398</v>
      </c>
      <c r="V1587" s="55">
        <f>RANK(W1587,$W$5:$W$3209,0)</f>
        <v>1583</v>
      </c>
      <c r="W1587" s="55">
        <f>N1587*O1587</f>
        <v>5.8712848795925698E-2</v>
      </c>
      <c r="X1587">
        <f t="shared" si="48"/>
        <v>38.539431004479518</v>
      </c>
      <c r="Y1587" s="77">
        <f t="shared" si="49"/>
        <v>4.3175140029115197E-3</v>
      </c>
    </row>
    <row r="1588" spans="3:25" x14ac:dyDescent="0.25">
      <c r="C1588" s="19" t="s">
        <v>3175</v>
      </c>
      <c r="D1588" s="6" t="s">
        <v>577</v>
      </c>
      <c r="E1588" s="6" t="s">
        <v>131</v>
      </c>
      <c r="F1588" s="48">
        <v>6.8985090927744901</v>
      </c>
      <c r="G1588" s="8">
        <v>10</v>
      </c>
      <c r="H1588" s="9">
        <v>4.3369408172939002E-2</v>
      </c>
      <c r="I1588" s="40">
        <v>11</v>
      </c>
      <c r="J1588" s="7">
        <v>17</v>
      </c>
      <c r="K1588" s="9">
        <v>0.83841032857995601</v>
      </c>
      <c r="L1588" s="39">
        <v>0</v>
      </c>
      <c r="M1588" s="47">
        <v>0</v>
      </c>
      <c r="N1588" s="17">
        <v>5.8669233049047302E-2</v>
      </c>
      <c r="O1588" s="7">
        <f>Q1588/P1588/N1588</f>
        <v>1</v>
      </c>
      <c r="P1588" s="7">
        <v>2.634612920575214</v>
      </c>
      <c r="Q1588" s="33">
        <v>0.15457071943125839</v>
      </c>
      <c r="R1588" s="38" t="s">
        <v>1676</v>
      </c>
      <c r="S1588" s="33" t="s">
        <v>1676</v>
      </c>
      <c r="T1588" s="45" t="s">
        <v>1676</v>
      </c>
      <c r="U1588" s="55">
        <f>RANK(Q1588,$Q$5:$Q$3209,0)</f>
        <v>1540</v>
      </c>
      <c r="V1588" s="55">
        <f>RANK(W1588,$W$5:$W$3209,0)</f>
        <v>1584</v>
      </c>
      <c r="W1588" s="55">
        <f>N1588*O1588</f>
        <v>5.8669233049047302E-2</v>
      </c>
      <c r="X1588">
        <f t="shared" si="48"/>
        <v>38.48071815568359</v>
      </c>
      <c r="Y1588" s="77">
        <f t="shared" si="49"/>
        <v>4.310936491510332E-3</v>
      </c>
    </row>
    <row r="1589" spans="3:25" x14ac:dyDescent="0.25">
      <c r="C1589" s="19" t="s">
        <v>3210</v>
      </c>
      <c r="D1589" s="6" t="s">
        <v>749</v>
      </c>
      <c r="E1589" s="6" t="s">
        <v>16</v>
      </c>
      <c r="F1589" s="48">
        <v>21.738611744753399</v>
      </c>
      <c r="G1589" s="8">
        <v>30.8372356819998</v>
      </c>
      <c r="H1589" s="9">
        <v>0.63858844777841395</v>
      </c>
      <c r="I1589" s="40">
        <v>7</v>
      </c>
      <c r="J1589" s="7">
        <v>7</v>
      </c>
      <c r="K1589" s="9">
        <v>1</v>
      </c>
      <c r="L1589" s="39">
        <v>0</v>
      </c>
      <c r="M1589" s="47">
        <v>0</v>
      </c>
      <c r="N1589" s="17">
        <v>5.8590887901968203E-2</v>
      </c>
      <c r="O1589" s="7">
        <f>Q1589/P1589/N1589</f>
        <v>1</v>
      </c>
      <c r="P1589" s="7">
        <v>2.4680503025413674</v>
      </c>
      <c r="Q1589" s="33">
        <v>0.14460525861261997</v>
      </c>
      <c r="R1589" s="38" t="s">
        <v>1676</v>
      </c>
      <c r="S1589" s="33" t="s">
        <v>1676</v>
      </c>
      <c r="T1589" s="45" t="s">
        <v>1676</v>
      </c>
      <c r="U1589" s="55">
        <f>RANK(Q1589,$Q$5:$Q$3209,0)</f>
        <v>1576</v>
      </c>
      <c r="V1589" s="55">
        <f>RANK(W1589,$W$5:$W$3209,0)</f>
        <v>1585</v>
      </c>
      <c r="W1589" s="55">
        <f>N1589*O1589</f>
        <v>5.8590887901968203E-2</v>
      </c>
      <c r="X1589">
        <f t="shared" si="48"/>
        <v>38.422048922634545</v>
      </c>
      <c r="Y1589" s="77">
        <f t="shared" si="49"/>
        <v>4.3043638663151163E-3</v>
      </c>
    </row>
    <row r="1590" spans="3:25" x14ac:dyDescent="0.25">
      <c r="C1590" s="19" t="s">
        <v>3681</v>
      </c>
      <c r="D1590" s="6" t="s">
        <v>833</v>
      </c>
      <c r="E1590" s="6" t="s">
        <v>204</v>
      </c>
      <c r="F1590" s="48">
        <v>25.116550114435121</v>
      </c>
      <c r="G1590" s="8">
        <v>61.038748631058098</v>
      </c>
      <c r="H1590" s="9">
        <v>0.72557467948611298</v>
      </c>
      <c r="I1590" s="40">
        <v>0</v>
      </c>
      <c r="J1590" s="7">
        <v>2</v>
      </c>
      <c r="K1590" s="9">
        <v>0.99831180354545301</v>
      </c>
      <c r="L1590" s="39">
        <v>0.36101533421805099</v>
      </c>
      <c r="M1590" s="47">
        <v>0</v>
      </c>
      <c r="N1590" s="17">
        <v>5.85653841161844E-2</v>
      </c>
      <c r="O1590" s="7">
        <f>Q1590/P1590/N1590</f>
        <v>1</v>
      </c>
      <c r="P1590" s="7">
        <v>1.17672836480216</v>
      </c>
      <c r="Q1590" s="33">
        <v>6.8915548685048067E-2</v>
      </c>
      <c r="R1590" s="38" t="s">
        <v>1676</v>
      </c>
      <c r="S1590" s="33" t="s">
        <v>1676</v>
      </c>
      <c r="T1590" s="45" t="s">
        <v>1677</v>
      </c>
      <c r="U1590" s="55">
        <f>RANK(Q1590,$Q$5:$Q$3209,0)</f>
        <v>2053</v>
      </c>
      <c r="V1590" s="55">
        <f>RANK(W1590,$W$5:$W$3209,0)</f>
        <v>1586</v>
      </c>
      <c r="W1590" s="55">
        <f>N1590*O1590</f>
        <v>5.85653841161844E-2</v>
      </c>
      <c r="X1590">
        <f t="shared" si="48"/>
        <v>38.363458034732574</v>
      </c>
      <c r="Y1590" s="77">
        <f t="shared" si="49"/>
        <v>4.2978000180079008E-3</v>
      </c>
    </row>
    <row r="1591" spans="3:25" x14ac:dyDescent="0.25">
      <c r="C1591" s="19" t="s">
        <v>3055</v>
      </c>
      <c r="D1591" s="6" t="s">
        <v>763</v>
      </c>
      <c r="E1591" s="6" t="s">
        <v>90</v>
      </c>
      <c r="F1591" s="48">
        <v>4.9169926054893605</v>
      </c>
      <c r="G1591" s="8">
        <v>10</v>
      </c>
      <c r="H1591" s="9">
        <v>0.82087485052306397</v>
      </c>
      <c r="I1591" s="40">
        <v>0</v>
      </c>
      <c r="J1591" s="7">
        <v>4</v>
      </c>
      <c r="K1591" s="9">
        <v>0.71873055876300296</v>
      </c>
      <c r="L1591" s="39">
        <v>0.67240415505851303</v>
      </c>
      <c r="M1591" s="47">
        <v>1</v>
      </c>
      <c r="N1591" s="17">
        <v>5.8493156031745798E-2</v>
      </c>
      <c r="O1591" s="7">
        <f>Q1591/P1591/N1591</f>
        <v>1</v>
      </c>
      <c r="P1591" s="7">
        <v>3.3747822206622735</v>
      </c>
      <c r="Q1591" s="33">
        <v>0.19740166300635995</v>
      </c>
      <c r="R1591" s="38" t="s">
        <v>1676</v>
      </c>
      <c r="S1591" s="33" t="s">
        <v>1676</v>
      </c>
      <c r="T1591" s="45" t="s">
        <v>1675</v>
      </c>
      <c r="U1591" s="55">
        <f>RANK(Q1591,$Q$5:$Q$3209,0)</f>
        <v>1420</v>
      </c>
      <c r="V1591" s="55">
        <f>RANK(W1591,$W$5:$W$3209,0)</f>
        <v>1587</v>
      </c>
      <c r="W1591" s="55">
        <f>N1591*O1591</f>
        <v>5.8493156031745798E-2</v>
      </c>
      <c r="X1591">
        <f t="shared" si="48"/>
        <v>38.304892650616388</v>
      </c>
      <c r="Y1591" s="77">
        <f t="shared" si="49"/>
        <v>4.291239026851126E-3</v>
      </c>
    </row>
    <row r="1592" spans="3:25" x14ac:dyDescent="0.25">
      <c r="C1592" s="19" t="s">
        <v>3526</v>
      </c>
      <c r="D1592" s="6" t="s">
        <v>1160</v>
      </c>
      <c r="E1592" s="6" t="s">
        <v>131</v>
      </c>
      <c r="F1592" s="48">
        <v>23.456678833440801</v>
      </c>
      <c r="G1592" s="8">
        <v>35.453448188870603</v>
      </c>
      <c r="H1592" s="9">
        <v>0.898305758659241</v>
      </c>
      <c r="I1592" s="40">
        <v>1</v>
      </c>
      <c r="J1592" s="7">
        <v>18</v>
      </c>
      <c r="K1592" s="9">
        <v>1</v>
      </c>
      <c r="L1592" s="39">
        <v>0</v>
      </c>
      <c r="M1592" s="47">
        <v>0</v>
      </c>
      <c r="N1592" s="17">
        <v>5.8404570349355603E-2</v>
      </c>
      <c r="O1592" s="7">
        <f>Q1592/P1592/N1592</f>
        <v>1</v>
      </c>
      <c r="P1592" s="7">
        <v>1.4222874353025412</v>
      </c>
      <c r="Q1592" s="33">
        <v>8.3068086572131827E-2</v>
      </c>
      <c r="R1592" s="38" t="s">
        <v>1676</v>
      </c>
      <c r="S1592" s="33" t="s">
        <v>1676</v>
      </c>
      <c r="T1592" s="45" t="s">
        <v>1677</v>
      </c>
      <c r="U1592" s="55">
        <f>RANK(Q1592,$Q$5:$Q$3209,0)</f>
        <v>1897</v>
      </c>
      <c r="V1592" s="55">
        <f>RANK(W1592,$W$5:$W$3209,0)</f>
        <v>1588</v>
      </c>
      <c r="W1592" s="55">
        <f>N1592*O1592</f>
        <v>5.8404570349355603E-2</v>
      </c>
      <c r="X1592">
        <f t="shared" si="48"/>
        <v>38.246399494584644</v>
      </c>
      <c r="Y1592" s="77">
        <f t="shared" si="49"/>
        <v>4.2846861272971036E-3</v>
      </c>
    </row>
    <row r="1593" spans="3:25" x14ac:dyDescent="0.25">
      <c r="C1593" s="19" t="s">
        <v>3279</v>
      </c>
      <c r="D1593" s="6" t="s">
        <v>611</v>
      </c>
      <c r="E1593" s="6" t="s">
        <v>27</v>
      </c>
      <c r="F1593" s="48">
        <v>17.588108553771299</v>
      </c>
      <c r="G1593" s="8">
        <v>72.847853607069894</v>
      </c>
      <c r="H1593" s="9">
        <v>0.99954716724998105</v>
      </c>
      <c r="I1593" s="40">
        <v>0</v>
      </c>
      <c r="J1593" s="7">
        <v>5</v>
      </c>
      <c r="K1593" s="9">
        <v>0.81260627984507905</v>
      </c>
      <c r="L1593" s="39">
        <v>0</v>
      </c>
      <c r="M1593" s="47">
        <v>0</v>
      </c>
      <c r="N1593" s="17">
        <v>5.83539239835109E-2</v>
      </c>
      <c r="O1593" s="7">
        <f>Q1593/P1593/N1593</f>
        <v>1</v>
      </c>
      <c r="P1593" s="7">
        <v>2.1254548149860391</v>
      </c>
      <c r="Q1593" s="33">
        <v>0.12402862870408254</v>
      </c>
      <c r="R1593" s="38" t="s">
        <v>1676</v>
      </c>
      <c r="S1593" s="33" t="s">
        <v>1676</v>
      </c>
      <c r="T1593" s="45" t="s">
        <v>1677</v>
      </c>
      <c r="U1593" s="55">
        <f>RANK(Q1593,$Q$5:$Q$3209,0)</f>
        <v>1645</v>
      </c>
      <c r="V1593" s="55">
        <f>RANK(W1593,$W$5:$W$3209,0)</f>
        <v>1589</v>
      </c>
      <c r="W1593" s="55">
        <f>N1593*O1593</f>
        <v>5.83539239835109E-2</v>
      </c>
      <c r="X1593">
        <f t="shared" si="48"/>
        <v>38.187994924235291</v>
      </c>
      <c r="Y1593" s="77">
        <f t="shared" si="49"/>
        <v>4.2781431518627219E-3</v>
      </c>
    </row>
    <row r="1594" spans="3:25" x14ac:dyDescent="0.25">
      <c r="C1594" s="19" t="s">
        <v>3015</v>
      </c>
      <c r="D1594" s="6" t="s">
        <v>1020</v>
      </c>
      <c r="E1594" s="6" t="s">
        <v>19</v>
      </c>
      <c r="F1594" s="48">
        <v>0.464047023091055</v>
      </c>
      <c r="G1594" s="8">
        <v>10</v>
      </c>
      <c r="H1594" s="9">
        <v>1</v>
      </c>
      <c r="I1594" s="40">
        <v>0</v>
      </c>
      <c r="J1594" s="7">
        <v>0</v>
      </c>
      <c r="K1594" s="9">
        <v>0.118780272828726</v>
      </c>
      <c r="L1594" s="39">
        <v>1</v>
      </c>
      <c r="M1594" s="47">
        <v>0</v>
      </c>
      <c r="N1594" s="17">
        <v>5.82980289357704E-2</v>
      </c>
      <c r="O1594" s="7">
        <f>Q1594/P1594/N1594</f>
        <v>1</v>
      </c>
      <c r="P1594" s="7">
        <v>3.6883998178491475</v>
      </c>
      <c r="Q1594" s="33">
        <v>0.21502643930765988</v>
      </c>
      <c r="R1594" s="38" t="s">
        <v>1676</v>
      </c>
      <c r="S1594" s="33" t="s">
        <v>1676</v>
      </c>
      <c r="T1594" s="45" t="s">
        <v>1675</v>
      </c>
      <c r="U1594" s="55">
        <f>RANK(Q1594,$Q$5:$Q$3209,0)</f>
        <v>1379</v>
      </c>
      <c r="V1594" s="55">
        <f>RANK(W1594,$W$5:$W$3209,0)</f>
        <v>1590</v>
      </c>
      <c r="W1594" s="55">
        <f>N1594*O1594</f>
        <v>5.82980289357704E-2</v>
      </c>
      <c r="X1594">
        <f t="shared" si="48"/>
        <v>38.12964100025178</v>
      </c>
      <c r="Y1594" s="77">
        <f t="shared" si="49"/>
        <v>4.27160585026389E-3</v>
      </c>
    </row>
    <row r="1595" spans="3:25" x14ac:dyDescent="0.25">
      <c r="C1595" s="19" t="s">
        <v>3995</v>
      </c>
      <c r="D1595" s="6" t="s">
        <v>1416</v>
      </c>
      <c r="E1595" s="6" t="s">
        <v>39</v>
      </c>
      <c r="F1595" s="48">
        <v>23.343682832554379</v>
      </c>
      <c r="G1595" s="8">
        <v>22.2501567623945</v>
      </c>
      <c r="H1595" s="9">
        <v>0.87108996726260701</v>
      </c>
      <c r="I1595" s="40">
        <v>6</v>
      </c>
      <c r="J1595" s="7">
        <v>14</v>
      </c>
      <c r="K1595" s="9">
        <v>0.92939692246681904</v>
      </c>
      <c r="L1595" s="39">
        <v>0.121865396920653</v>
      </c>
      <c r="M1595" s="47">
        <v>1</v>
      </c>
      <c r="N1595" s="17">
        <v>5.8255289739254E-2</v>
      </c>
      <c r="O1595" s="7">
        <f>Q1595/P1595/N1595</f>
        <v>1</v>
      </c>
      <c r="P1595" s="7">
        <v>0.83529298362072202</v>
      </c>
      <c r="Q1595" s="33">
        <v>4.8660234777991106E-2</v>
      </c>
      <c r="R1595" s="38" t="s">
        <v>1676</v>
      </c>
      <c r="S1595" s="33" t="s">
        <v>1676</v>
      </c>
      <c r="T1595" s="45" t="s">
        <v>1677</v>
      </c>
      <c r="U1595" s="55">
        <f>RANK(Q1595,$Q$5:$Q$3209,0)</f>
        <v>2373</v>
      </c>
      <c r="V1595" s="55">
        <f>RANK(W1595,$W$5:$W$3209,0)</f>
        <v>1591</v>
      </c>
      <c r="W1595" s="55">
        <f>N1595*O1595</f>
        <v>5.8255289739254E-2</v>
      </c>
      <c r="X1595">
        <f t="shared" si="48"/>
        <v>38.071342971316007</v>
      </c>
      <c r="Y1595" s="77">
        <f t="shared" si="49"/>
        <v>4.2650748105024809E-3</v>
      </c>
    </row>
    <row r="1596" spans="3:25" x14ac:dyDescent="0.25">
      <c r="C1596" s="19" t="s">
        <v>3918</v>
      </c>
      <c r="D1596" s="6" t="s">
        <v>451</v>
      </c>
      <c r="E1596" s="6" t="s">
        <v>131</v>
      </c>
      <c r="F1596" s="48">
        <v>13.0574695680211</v>
      </c>
      <c r="G1596" s="8">
        <v>61.457849371399703</v>
      </c>
      <c r="H1596" s="9">
        <v>0.77168521165446802</v>
      </c>
      <c r="I1596" s="40">
        <v>8</v>
      </c>
      <c r="J1596" s="7">
        <v>4</v>
      </c>
      <c r="K1596" s="9">
        <v>0.85599598632206997</v>
      </c>
      <c r="L1596" s="39">
        <v>0</v>
      </c>
      <c r="M1596" s="47">
        <v>0</v>
      </c>
      <c r="N1596" s="17">
        <v>5.8134832463822401E-2</v>
      </c>
      <c r="O1596" s="7">
        <f>Q1596/P1596/N1596</f>
        <v>0.99999999999999989</v>
      </c>
      <c r="P1596" s="7">
        <v>0.9084604258786948</v>
      </c>
      <c r="Q1596" s="33">
        <v>5.2813194658470668E-2</v>
      </c>
      <c r="R1596" s="38" t="s">
        <v>1676</v>
      </c>
      <c r="S1596" s="33" t="s">
        <v>1676</v>
      </c>
      <c r="T1596" s="45" t="s">
        <v>1677</v>
      </c>
      <c r="U1596" s="55">
        <f>RANK(Q1596,$Q$5:$Q$3209,0)</f>
        <v>2294</v>
      </c>
      <c r="V1596" s="55">
        <f>RANK(W1596,$W$5:$W$3209,0)</f>
        <v>1592</v>
      </c>
      <c r="W1596" s="55">
        <f>N1596*O1596</f>
        <v>5.8134832463822395E-2</v>
      </c>
      <c r="X1596">
        <f t="shared" si="48"/>
        <v>38.013087681576749</v>
      </c>
      <c r="Y1596" s="77">
        <f t="shared" si="49"/>
        <v>4.2585485587484356E-3</v>
      </c>
    </row>
    <row r="1597" spans="3:25" x14ac:dyDescent="0.25">
      <c r="C1597" s="19" t="s">
        <v>3829</v>
      </c>
      <c r="D1597" s="6" t="s">
        <v>217</v>
      </c>
      <c r="E1597" s="6" t="s">
        <v>16</v>
      </c>
      <c r="F1597" s="48">
        <v>10.1962896359856</v>
      </c>
      <c r="G1597" s="8">
        <v>62.619764309070099</v>
      </c>
      <c r="H1597" s="9">
        <v>1</v>
      </c>
      <c r="I1597" s="40">
        <v>3</v>
      </c>
      <c r="J1597" s="7">
        <v>10</v>
      </c>
      <c r="K1597" s="9">
        <v>1</v>
      </c>
      <c r="L1597" s="39">
        <v>0</v>
      </c>
      <c r="M1597" s="47">
        <v>0</v>
      </c>
      <c r="N1597" s="17">
        <v>5.8118043987888002E-2</v>
      </c>
      <c r="O1597" s="7">
        <f>Q1597/P1597/N1597</f>
        <v>1</v>
      </c>
      <c r="P1597" s="7">
        <v>1.0069920187831503</v>
      </c>
      <c r="Q1597" s="33">
        <v>5.8524406443091266E-2</v>
      </c>
      <c r="R1597" s="38" t="s">
        <v>1676</v>
      </c>
      <c r="S1597" s="33" t="s">
        <v>1676</v>
      </c>
      <c r="T1597" s="45" t="s">
        <v>1677</v>
      </c>
      <c r="U1597" s="55">
        <f>RANK(Q1597,$Q$5:$Q$3209,0)</f>
        <v>2202</v>
      </c>
      <c r="V1597" s="55">
        <f>RANK(W1597,$W$5:$W$3209,0)</f>
        <v>1593</v>
      </c>
      <c r="W1597" s="55">
        <f>N1597*O1597</f>
        <v>5.8118043987888002E-2</v>
      </c>
      <c r="X1597">
        <f t="shared" si="48"/>
        <v>37.954952849112928</v>
      </c>
      <c r="Y1597" s="77">
        <f t="shared" si="49"/>
        <v>4.2520358016402597E-3</v>
      </c>
    </row>
    <row r="1598" spans="3:25" x14ac:dyDescent="0.25">
      <c r="C1598" s="19" t="s">
        <v>3267</v>
      </c>
      <c r="D1598" s="6" t="s">
        <v>1046</v>
      </c>
      <c r="E1598" s="6" t="s">
        <v>27</v>
      </c>
      <c r="F1598" s="48">
        <v>5.5688524152464201</v>
      </c>
      <c r="G1598" s="8">
        <v>75.418104180321706</v>
      </c>
      <c r="H1598" s="9">
        <v>0.98298019280580096</v>
      </c>
      <c r="I1598" s="40">
        <v>0</v>
      </c>
      <c r="J1598" s="7">
        <v>2</v>
      </c>
      <c r="K1598" s="9">
        <v>1</v>
      </c>
      <c r="L1598" s="39">
        <v>0</v>
      </c>
      <c r="M1598" s="47">
        <v>0</v>
      </c>
      <c r="N1598" s="17">
        <v>5.8089655458667802E-2</v>
      </c>
      <c r="O1598" s="7">
        <f>Q1598/P1598/N1598</f>
        <v>0.99999999999999989</v>
      </c>
      <c r="P1598" s="7">
        <v>2.1973587426197181</v>
      </c>
      <c r="Q1598" s="33">
        <v>0.12764381227787092</v>
      </c>
      <c r="R1598" s="38" t="s">
        <v>1676</v>
      </c>
      <c r="S1598" s="33" t="s">
        <v>1676</v>
      </c>
      <c r="T1598" s="45" t="s">
        <v>1677</v>
      </c>
      <c r="U1598" s="55">
        <f>RANK(Q1598,$Q$5:$Q$3209,0)</f>
        <v>1633</v>
      </c>
      <c r="V1598" s="55">
        <f>RANK(W1598,$W$5:$W$3209,0)</f>
        <v>1594</v>
      </c>
      <c r="W1598" s="55">
        <f>N1598*O1598</f>
        <v>5.8089655458667795E-2</v>
      </c>
      <c r="X1598">
        <f t="shared" si="48"/>
        <v>37.896834805125039</v>
      </c>
      <c r="Y1598" s="77">
        <f t="shared" si="49"/>
        <v>4.2455249253195802E-3</v>
      </c>
    </row>
    <row r="1599" spans="3:25" x14ac:dyDescent="0.25">
      <c r="C1599" s="19" t="s">
        <v>3463</v>
      </c>
      <c r="D1599" s="6" t="s">
        <v>147</v>
      </c>
      <c r="E1599" s="6" t="s">
        <v>131</v>
      </c>
      <c r="F1599" s="48">
        <v>10.4759325854611</v>
      </c>
      <c r="G1599" s="8">
        <v>81.788274552721603</v>
      </c>
      <c r="H1599" s="9">
        <v>0.49672660729860102</v>
      </c>
      <c r="I1599" s="40">
        <v>26</v>
      </c>
      <c r="J1599" s="7">
        <v>9</v>
      </c>
      <c r="K1599" s="9">
        <v>1</v>
      </c>
      <c r="L1599" s="39">
        <v>0</v>
      </c>
      <c r="M1599" s="47">
        <v>0</v>
      </c>
      <c r="N1599" s="17">
        <v>5.8078348910187601E-2</v>
      </c>
      <c r="O1599" s="7">
        <f>Q1599/P1599/N1599</f>
        <v>1</v>
      </c>
      <c r="P1599" s="7">
        <v>1.5505755336536395</v>
      </c>
      <c r="Q1599" s="33">
        <v>9.0054866855136417E-2</v>
      </c>
      <c r="R1599" s="38" t="s">
        <v>1676</v>
      </c>
      <c r="S1599" s="33" t="s">
        <v>1676</v>
      </c>
      <c r="T1599" s="45" t="s">
        <v>1677</v>
      </c>
      <c r="U1599" s="55">
        <f>RANK(Q1599,$Q$5:$Q$3209,0)</f>
        <v>1832</v>
      </c>
      <c r="V1599" s="55">
        <f>RANK(W1599,$W$5:$W$3209,0)</f>
        <v>1595</v>
      </c>
      <c r="W1599" s="55">
        <f>N1599*O1599</f>
        <v>5.8078348910187601E-2</v>
      </c>
      <c r="X1599">
        <f t="shared" si="48"/>
        <v>37.838745149666373</v>
      </c>
      <c r="Y1599" s="77">
        <f t="shared" si="49"/>
        <v>4.239017229322772E-3</v>
      </c>
    </row>
    <row r="1600" spans="3:25" x14ac:dyDescent="0.25">
      <c r="C1600" s="19" t="s">
        <v>3033</v>
      </c>
      <c r="D1600" s="6" t="s">
        <v>505</v>
      </c>
      <c r="E1600" s="6" t="s">
        <v>163</v>
      </c>
      <c r="F1600" s="48">
        <v>19.183161209088599</v>
      </c>
      <c r="G1600" s="8">
        <v>53.260725952730297</v>
      </c>
      <c r="H1600" s="9">
        <v>0.99596620750367604</v>
      </c>
      <c r="I1600" s="40">
        <v>3</v>
      </c>
      <c r="J1600" s="7">
        <v>3</v>
      </c>
      <c r="K1600" s="9">
        <v>0.94549734998378399</v>
      </c>
      <c r="L1600" s="39">
        <v>0</v>
      </c>
      <c r="M1600" s="47">
        <v>0</v>
      </c>
      <c r="N1600" s="17">
        <v>5.8023193098737803E-2</v>
      </c>
      <c r="O1600" s="7">
        <f>Q1600/P1600/N1600</f>
        <v>1</v>
      </c>
      <c r="P1600" s="7">
        <v>3.5906492762264284</v>
      </c>
      <c r="Q1600" s="33">
        <v>0.20834093630432918</v>
      </c>
      <c r="R1600" s="38" t="s">
        <v>1676</v>
      </c>
      <c r="S1600" s="33" t="s">
        <v>1676</v>
      </c>
      <c r="T1600" s="45" t="s">
        <v>1675</v>
      </c>
      <c r="U1600" s="55">
        <f>RANK(Q1600,$Q$5:$Q$3209,0)</f>
        <v>1397</v>
      </c>
      <c r="V1600" s="55">
        <f>RANK(W1600,$W$5:$W$3209,0)</f>
        <v>1596</v>
      </c>
      <c r="W1600" s="55">
        <f>N1600*O1600</f>
        <v>5.8023193098737803E-2</v>
      </c>
      <c r="X1600">
        <f t="shared" si="48"/>
        <v>37.780666800756187</v>
      </c>
      <c r="Y1600" s="77">
        <f t="shared" si="49"/>
        <v>4.2325107999814423E-3</v>
      </c>
    </row>
    <row r="1601" spans="3:25" x14ac:dyDescent="0.25">
      <c r="C1601" s="19" t="s">
        <v>2982</v>
      </c>
      <c r="D1601" s="6" t="s">
        <v>711</v>
      </c>
      <c r="E1601" s="6" t="s">
        <v>27</v>
      </c>
      <c r="F1601" s="48">
        <v>5.2266806806557584</v>
      </c>
      <c r="G1601" s="8">
        <v>14.0145170497929</v>
      </c>
      <c r="H1601" s="9">
        <v>0.33082094135740198</v>
      </c>
      <c r="I1601" s="40">
        <v>1</v>
      </c>
      <c r="J1601" s="7">
        <v>5</v>
      </c>
      <c r="K1601" s="9">
        <v>0.37046245928633098</v>
      </c>
      <c r="L1601" s="39">
        <v>0.92492021936993596</v>
      </c>
      <c r="M1601" s="47">
        <v>0</v>
      </c>
      <c r="N1601" s="17">
        <v>5.7775089592797597E-2</v>
      </c>
      <c r="O1601" s="7">
        <f>Q1601/P1601/N1601</f>
        <v>1</v>
      </c>
      <c r="P1601" s="7">
        <v>4.0611327158583705</v>
      </c>
      <c r="Q1601" s="33">
        <v>0.23463230650695879</v>
      </c>
      <c r="R1601" s="38" t="s">
        <v>1676</v>
      </c>
      <c r="S1601" s="33" t="s">
        <v>1676</v>
      </c>
      <c r="T1601" s="45" t="s">
        <v>1675</v>
      </c>
      <c r="U1601" s="55">
        <f>RANK(Q1601,$Q$5:$Q$3209,0)</f>
        <v>1345</v>
      </c>
      <c r="V1601" s="55">
        <f>RANK(W1601,$W$5:$W$3209,0)</f>
        <v>1597</v>
      </c>
      <c r="W1601" s="55">
        <f>N1601*O1601</f>
        <v>5.7775089592797597E-2</v>
      </c>
      <c r="X1601">
        <f t="shared" si="48"/>
        <v>37.722643607657446</v>
      </c>
      <c r="Y1601" s="77">
        <f t="shared" si="49"/>
        <v>4.2260105496620144E-3</v>
      </c>
    </row>
    <row r="1602" spans="3:25" x14ac:dyDescent="0.25">
      <c r="C1602" s="19" t="s">
        <v>3076</v>
      </c>
      <c r="D1602" s="6" t="s">
        <v>479</v>
      </c>
      <c r="E1602" s="6" t="s">
        <v>27</v>
      </c>
      <c r="F1602" s="48">
        <v>6.5982014611193964</v>
      </c>
      <c r="G1602" s="8">
        <v>36.597341194162901</v>
      </c>
      <c r="H1602" s="9">
        <v>0.46312584100871701</v>
      </c>
      <c r="I1602" s="40">
        <v>12</v>
      </c>
      <c r="J1602" s="7">
        <v>2</v>
      </c>
      <c r="K1602" s="9">
        <v>0.35516998749843998</v>
      </c>
      <c r="L1602" s="39">
        <v>0.88497980167534096</v>
      </c>
      <c r="M1602" s="47">
        <v>0</v>
      </c>
      <c r="N1602" s="17">
        <v>5.7707710267284301E-2</v>
      </c>
      <c r="O1602" s="7">
        <f>Q1602/P1602/N1602</f>
        <v>1</v>
      </c>
      <c r="P1602" s="7">
        <v>3.2834170081935832</v>
      </c>
      <c r="Q1602" s="33">
        <v>0.18947847739550874</v>
      </c>
      <c r="R1602" s="38" t="s">
        <v>1676</v>
      </c>
      <c r="S1602" s="33" t="s">
        <v>1676</v>
      </c>
      <c r="T1602" s="45" t="s">
        <v>1675</v>
      </c>
      <c r="U1602" s="55">
        <f>RANK(Q1602,$Q$5:$Q$3209,0)</f>
        <v>1441</v>
      </c>
      <c r="V1602" s="55">
        <f>RANK(W1602,$W$5:$W$3209,0)</f>
        <v>1598</v>
      </c>
      <c r="W1602" s="55">
        <f>N1602*O1602</f>
        <v>5.7707710267284301E-2</v>
      </c>
      <c r="X1602">
        <f t="shared" si="48"/>
        <v>37.664868518064651</v>
      </c>
      <c r="Y1602" s="77">
        <f t="shared" si="49"/>
        <v>4.2195380940020597E-3</v>
      </c>
    </row>
    <row r="1603" spans="3:25" x14ac:dyDescent="0.25">
      <c r="C1603" s="19" t="s">
        <v>3089</v>
      </c>
      <c r="D1603" s="6" t="s">
        <v>775</v>
      </c>
      <c r="E1603" s="6" t="s">
        <v>27</v>
      </c>
      <c r="F1603" s="48">
        <v>18.1708450478916</v>
      </c>
      <c r="G1603" s="8">
        <v>31.871915356017599</v>
      </c>
      <c r="H1603" s="9">
        <v>0.332117465114942</v>
      </c>
      <c r="I1603" s="40">
        <v>2</v>
      </c>
      <c r="J1603" s="7">
        <v>17</v>
      </c>
      <c r="K1603" s="9">
        <v>0.94854389714735698</v>
      </c>
      <c r="L1603" s="39">
        <v>0</v>
      </c>
      <c r="M1603" s="47">
        <v>0</v>
      </c>
      <c r="N1603" s="17">
        <v>5.74895165738308E-2</v>
      </c>
      <c r="O1603" s="7">
        <f>Q1603/P1603/N1603</f>
        <v>1</v>
      </c>
      <c r="P1603" s="7">
        <v>3.2192874509814682</v>
      </c>
      <c r="Q1603" s="33">
        <v>0.18507527926912462</v>
      </c>
      <c r="R1603" s="38" t="s">
        <v>1676</v>
      </c>
      <c r="S1603" s="33" t="s">
        <v>1676</v>
      </c>
      <c r="T1603" s="45" t="s">
        <v>1675</v>
      </c>
      <c r="U1603" s="55">
        <f>RANK(Q1603,$Q$5:$Q$3209,0)</f>
        <v>1454</v>
      </c>
      <c r="V1603" s="55">
        <f>RANK(W1603,$W$5:$W$3209,0)</f>
        <v>1599</v>
      </c>
      <c r="W1603" s="55">
        <f>N1603*O1603</f>
        <v>5.74895165738308E-2</v>
      </c>
      <c r="X1603">
        <f t="shared" si="48"/>
        <v>37.607160807797364</v>
      </c>
      <c r="Y1603" s="77">
        <f t="shared" si="49"/>
        <v>4.2130731867457485E-3</v>
      </c>
    </row>
    <row r="1604" spans="3:25" x14ac:dyDescent="0.25">
      <c r="C1604" s="19" t="s">
        <v>3333</v>
      </c>
      <c r="D1604" s="6" t="s">
        <v>697</v>
      </c>
      <c r="E1604" s="6" t="s">
        <v>27</v>
      </c>
      <c r="F1604" s="48">
        <v>30.8565028491482</v>
      </c>
      <c r="G1604" s="8">
        <v>64.755271122598302</v>
      </c>
      <c r="H1604" s="9">
        <v>0.97741818446944795</v>
      </c>
      <c r="I1604" s="40">
        <v>3</v>
      </c>
      <c r="J1604" s="7">
        <v>10</v>
      </c>
      <c r="K1604" s="9">
        <v>0.99119972653296895</v>
      </c>
      <c r="L1604" s="39">
        <v>0</v>
      </c>
      <c r="M1604" s="47">
        <v>0</v>
      </c>
      <c r="N1604" s="17">
        <v>5.7418865099538599E-2</v>
      </c>
      <c r="O1604" s="7">
        <f>Q1604/P1604/N1604</f>
        <v>1</v>
      </c>
      <c r="P1604" s="7">
        <v>1.9613346559055489</v>
      </c>
      <c r="Q1604" s="33">
        <v>0.11261761002249067</v>
      </c>
      <c r="R1604" s="38" t="s">
        <v>1676</v>
      </c>
      <c r="S1604" s="33" t="s">
        <v>1676</v>
      </c>
      <c r="T1604" s="45" t="s">
        <v>1677</v>
      </c>
      <c r="U1604" s="55">
        <f>RANK(Q1604,$Q$5:$Q$3209,0)</f>
        <v>1700</v>
      </c>
      <c r="V1604" s="55">
        <f>RANK(W1604,$W$5:$W$3209,0)</f>
        <v>1600</v>
      </c>
      <c r="W1604" s="55">
        <f>N1604*O1604</f>
        <v>5.7418865099538599E-2</v>
      </c>
      <c r="X1604">
        <f t="shared" si="48"/>
        <v>37.549671291223532</v>
      </c>
      <c r="Y1604" s="77">
        <f t="shared" si="49"/>
        <v>4.2066327233979814E-3</v>
      </c>
    </row>
    <row r="1605" spans="3:25" x14ac:dyDescent="0.25">
      <c r="C1605" s="19" t="s">
        <v>3204</v>
      </c>
      <c r="D1605" s="6" t="s">
        <v>1264</v>
      </c>
      <c r="E1605" s="6" t="s">
        <v>16</v>
      </c>
      <c r="F1605" s="48">
        <v>21.598151585313001</v>
      </c>
      <c r="G1605" s="8">
        <v>19.854692819244502</v>
      </c>
      <c r="H1605" s="9">
        <v>0.93501554212331495</v>
      </c>
      <c r="I1605" s="40">
        <v>3</v>
      </c>
      <c r="J1605" s="7">
        <v>7</v>
      </c>
      <c r="K1605" s="9">
        <v>0.995464306008638</v>
      </c>
      <c r="L1605" s="39">
        <v>0</v>
      </c>
      <c r="M1605" s="47">
        <v>0</v>
      </c>
      <c r="N1605" s="17">
        <v>5.7412025572538099E-2</v>
      </c>
      <c r="O1605" s="7">
        <f>Q1605/P1605/N1605</f>
        <v>1.0000000000000002</v>
      </c>
      <c r="P1605" s="7">
        <v>2.538402534866897</v>
      </c>
      <c r="Q1605" s="33">
        <v>0.14573483124517383</v>
      </c>
      <c r="R1605" s="38" t="s">
        <v>1676</v>
      </c>
      <c r="S1605" s="33" t="s">
        <v>1676</v>
      </c>
      <c r="T1605" s="45" t="s">
        <v>1676</v>
      </c>
      <c r="U1605" s="55">
        <f>RANK(Q1605,$Q$5:$Q$3209,0)</f>
        <v>1570</v>
      </c>
      <c r="V1605" s="55">
        <f>RANK(W1605,$W$5:$W$3209,0)</f>
        <v>1601</v>
      </c>
      <c r="W1605" s="55">
        <f>N1605*O1605</f>
        <v>5.7412025572538113E-2</v>
      </c>
      <c r="X1605">
        <f t="shared" si="48"/>
        <v>37.492252426123997</v>
      </c>
      <c r="Y1605" s="77">
        <f t="shared" si="49"/>
        <v>4.2002001750277235E-3</v>
      </c>
    </row>
    <row r="1606" spans="3:25" x14ac:dyDescent="0.25">
      <c r="C1606" s="19" t="s">
        <v>4120</v>
      </c>
      <c r="D1606" s="6" t="s">
        <v>637</v>
      </c>
      <c r="E1606" s="6" t="s">
        <v>39</v>
      </c>
      <c r="F1606" s="48">
        <v>6.9875429937513003</v>
      </c>
      <c r="G1606" s="8">
        <v>84.585425339282594</v>
      </c>
      <c r="H1606" s="9">
        <v>1</v>
      </c>
      <c r="I1606" s="40">
        <v>0</v>
      </c>
      <c r="J1606" s="7">
        <v>4</v>
      </c>
      <c r="K1606" s="9">
        <v>1</v>
      </c>
      <c r="L1606" s="39">
        <v>0</v>
      </c>
      <c r="M1606" s="47">
        <v>0</v>
      </c>
      <c r="N1606" s="17">
        <v>5.7282954326251599E-2</v>
      </c>
      <c r="O1606" s="7">
        <f>Q1606/P1606/N1606</f>
        <v>1</v>
      </c>
      <c r="P1606" s="7">
        <v>0.72880589250545769</v>
      </c>
      <c r="Q1606" s="33">
        <v>4.1748154653093165E-2</v>
      </c>
      <c r="R1606" s="38" t="s">
        <v>1676</v>
      </c>
      <c r="S1606" s="33" t="s">
        <v>1676</v>
      </c>
      <c r="T1606" s="45" t="s">
        <v>1677</v>
      </c>
      <c r="U1606" s="55">
        <f>RANK(Q1606,$Q$5:$Q$3209,0)</f>
        <v>2500</v>
      </c>
      <c r="V1606" s="55">
        <f>RANK(W1606,$W$5:$W$3209,0)</f>
        <v>1602</v>
      </c>
      <c r="W1606" s="55">
        <f>N1606*O1606</f>
        <v>5.7282954326251599E-2</v>
      </c>
      <c r="X1606">
        <f t="shared" si="48"/>
        <v>37.434840400551458</v>
      </c>
      <c r="Y1606" s="77">
        <f t="shared" si="49"/>
        <v>4.1937683928793016E-3</v>
      </c>
    </row>
    <row r="1607" spans="3:25" x14ac:dyDescent="0.25">
      <c r="C1607" s="19" t="s">
        <v>3237</v>
      </c>
      <c r="D1607" s="6" t="s">
        <v>1410</v>
      </c>
      <c r="E1607" s="6" t="s">
        <v>16</v>
      </c>
      <c r="F1607" s="48">
        <v>24.7638201321361</v>
      </c>
      <c r="G1607" s="8">
        <v>11.276453056440999</v>
      </c>
      <c r="H1607" s="9">
        <v>0.87336143005161504</v>
      </c>
      <c r="I1607" s="40">
        <v>1</v>
      </c>
      <c r="J1607" s="7">
        <v>8</v>
      </c>
      <c r="K1607" s="9">
        <v>0.97196821098907304</v>
      </c>
      <c r="L1607" s="39">
        <v>0</v>
      </c>
      <c r="M1607" s="47">
        <v>0</v>
      </c>
      <c r="N1607" s="17">
        <v>5.7140728515655603E-2</v>
      </c>
      <c r="O1607" s="7">
        <f>Q1607/P1607/N1607</f>
        <v>1</v>
      </c>
      <c r="P1607" s="7">
        <v>2.3630408905929414</v>
      </c>
      <c r="Q1607" s="33">
        <v>0.13502587800076429</v>
      </c>
      <c r="R1607" s="38" t="s">
        <v>1676</v>
      </c>
      <c r="S1607" s="33" t="s">
        <v>1676</v>
      </c>
      <c r="T1607" s="45" t="s">
        <v>1676</v>
      </c>
      <c r="U1607" s="55">
        <f>RANK(Q1607,$Q$5:$Q$3209,0)</f>
        <v>1603</v>
      </c>
      <c r="V1607" s="55">
        <f>RANK(W1607,$W$5:$W$3209,0)</f>
        <v>1603</v>
      </c>
      <c r="W1607" s="55">
        <f>N1607*O1607</f>
        <v>5.7140728515655603E-2</v>
      </c>
      <c r="X1607">
        <f t="shared" ref="X1607:X1670" si="50">X1606-W1606</f>
        <v>37.377557446225204</v>
      </c>
      <c r="Y1607" s="77">
        <f t="shared" ref="Y1607:Y1670" si="51">X1607/$X$5</f>
        <v>4.1873510703868393E-3</v>
      </c>
    </row>
    <row r="1608" spans="3:25" x14ac:dyDescent="0.25">
      <c r="C1608" s="19" t="s">
        <v>3063</v>
      </c>
      <c r="D1608" s="6" t="s">
        <v>623</v>
      </c>
      <c r="E1608" s="6" t="s">
        <v>22</v>
      </c>
      <c r="F1608" s="48">
        <v>7.4675353309824981</v>
      </c>
      <c r="G1608" s="8">
        <v>10</v>
      </c>
      <c r="H1608" s="9">
        <v>0.48680357419786602</v>
      </c>
      <c r="I1608" s="40">
        <v>1</v>
      </c>
      <c r="J1608" s="7">
        <v>16</v>
      </c>
      <c r="K1608" s="9">
        <v>1</v>
      </c>
      <c r="L1608" s="39">
        <v>8.0502337804259805E-2</v>
      </c>
      <c r="M1608" s="47">
        <v>0</v>
      </c>
      <c r="N1608" s="17">
        <v>5.7110206322608097E-2</v>
      </c>
      <c r="O1608" s="7">
        <f>Q1608/P1608/N1608</f>
        <v>1</v>
      </c>
      <c r="P1608" s="7">
        <v>3.3900366835907842</v>
      </c>
      <c r="Q1608" s="33">
        <v>0.19360569444107978</v>
      </c>
      <c r="R1608" s="38" t="s">
        <v>1676</v>
      </c>
      <c r="S1608" s="33" t="s">
        <v>1676</v>
      </c>
      <c r="T1608" s="45" t="s">
        <v>1675</v>
      </c>
      <c r="U1608" s="55">
        <f>RANK(Q1608,$Q$5:$Q$3209,0)</f>
        <v>1428</v>
      </c>
      <c r="V1608" s="55">
        <f>RANK(W1608,$W$5:$W$3209,0)</f>
        <v>1604</v>
      </c>
      <c r="W1608" s="55">
        <f>N1608*O1608</f>
        <v>5.7110206322608097E-2</v>
      </c>
      <c r="X1608">
        <f t="shared" si="50"/>
        <v>37.320416717709548</v>
      </c>
      <c r="Y1608" s="77">
        <f t="shared" si="51"/>
        <v>4.1809496812362261E-3</v>
      </c>
    </row>
    <row r="1609" spans="3:25" x14ac:dyDescent="0.25">
      <c r="C1609" s="19" t="s">
        <v>3008</v>
      </c>
      <c r="D1609" s="6" t="s">
        <v>898</v>
      </c>
      <c r="E1609" s="6" t="s">
        <v>22</v>
      </c>
      <c r="F1609" s="48">
        <v>1.4865082714747628</v>
      </c>
      <c r="G1609" s="8">
        <v>10</v>
      </c>
      <c r="H1609" s="9">
        <v>0.68076408935933197</v>
      </c>
      <c r="I1609" s="40">
        <v>0</v>
      </c>
      <c r="J1609" s="7">
        <v>8</v>
      </c>
      <c r="K1609" s="9">
        <v>0.30911678320458502</v>
      </c>
      <c r="L1609" s="39">
        <v>0.92746386041051099</v>
      </c>
      <c r="M1609" s="47">
        <v>0</v>
      </c>
      <c r="N1609" s="17">
        <v>5.7047935492641297E-2</v>
      </c>
      <c r="O1609" s="7">
        <f>Q1609/P1609/N1609</f>
        <v>1</v>
      </c>
      <c r="P1609" s="7">
        <v>3.8411633923150186</v>
      </c>
      <c r="Q1609" s="33">
        <v>0.21913044142148239</v>
      </c>
      <c r="R1609" s="38" t="s">
        <v>1676</v>
      </c>
      <c r="S1609" s="33" t="s">
        <v>1676</v>
      </c>
      <c r="T1609" s="45" t="s">
        <v>1675</v>
      </c>
      <c r="U1609" s="55">
        <f>RANK(Q1609,$Q$5:$Q$3209,0)</f>
        <v>1372</v>
      </c>
      <c r="V1609" s="55">
        <f>RANK(W1609,$W$5:$W$3209,0)</f>
        <v>1605</v>
      </c>
      <c r="W1609" s="55">
        <f>N1609*O1609</f>
        <v>5.7047935492641297E-2</v>
      </c>
      <c r="X1609">
        <f t="shared" si="50"/>
        <v>37.263306511386943</v>
      </c>
      <c r="Y1609" s="77">
        <f t="shared" si="51"/>
        <v>4.1745517114406064E-3</v>
      </c>
    </row>
    <row r="1610" spans="3:25" x14ac:dyDescent="0.25">
      <c r="C1610" s="19" t="s">
        <v>3062</v>
      </c>
      <c r="D1610" s="6" t="s">
        <v>91</v>
      </c>
      <c r="E1610" s="6" t="s">
        <v>22</v>
      </c>
      <c r="F1610" s="48">
        <v>5.0893559046293703E-2</v>
      </c>
      <c r="G1610" s="8">
        <v>10</v>
      </c>
      <c r="H1610" s="9">
        <v>0</v>
      </c>
      <c r="I1610" s="40">
        <v>1</v>
      </c>
      <c r="J1610" s="7">
        <v>0</v>
      </c>
      <c r="K1610" s="9">
        <v>5.8222502947318899E-2</v>
      </c>
      <c r="L1610" s="39">
        <v>0</v>
      </c>
      <c r="M1610" s="47">
        <v>0</v>
      </c>
      <c r="N1610" s="17">
        <v>5.04489306809946E-3</v>
      </c>
      <c r="O1610" s="7">
        <f>Q1610/P1610/N1610</f>
        <v>11.218349420457526</v>
      </c>
      <c r="P1610" s="7">
        <v>3.4220457669244069</v>
      </c>
      <c r="Q1610" s="33">
        <v>0.19367195737822232</v>
      </c>
      <c r="R1610" s="38" t="s">
        <v>1677</v>
      </c>
      <c r="S1610" s="33" t="s">
        <v>1677</v>
      </c>
      <c r="T1610" s="45" t="s">
        <v>1675</v>
      </c>
      <c r="U1610" s="55">
        <f>RANK(Q1610,$Q$5:$Q$3209,0)</f>
        <v>1427</v>
      </c>
      <c r="V1610" s="55">
        <f>RANK(W1610,$W$5:$W$3209,0)</f>
        <v>1606</v>
      </c>
      <c r="W1610" s="55">
        <f>N1610*O1610</f>
        <v>5.659537322678377E-2</v>
      </c>
      <c r="X1610">
        <f t="shared" si="50"/>
        <v>37.206258575894303</v>
      </c>
      <c r="Y1610" s="77">
        <f t="shared" si="51"/>
        <v>4.1681607177516226E-3</v>
      </c>
    </row>
    <row r="1611" spans="3:25" x14ac:dyDescent="0.25">
      <c r="C1611" s="19" t="s">
        <v>2991</v>
      </c>
      <c r="D1611" s="6" t="s">
        <v>1314</v>
      </c>
      <c r="E1611" s="6" t="s">
        <v>22</v>
      </c>
      <c r="F1611" s="48">
        <v>0.21818267342928699</v>
      </c>
      <c r="G1611" s="8">
        <v>10</v>
      </c>
      <c r="H1611" s="9">
        <v>1</v>
      </c>
      <c r="I1611" s="40">
        <v>0</v>
      </c>
      <c r="J1611" s="7">
        <v>0</v>
      </c>
      <c r="K1611" s="9">
        <v>8.5478395448481806E-2</v>
      </c>
      <c r="L1611" s="39">
        <v>1</v>
      </c>
      <c r="M1611" s="47">
        <v>0</v>
      </c>
      <c r="N1611" s="17">
        <v>5.6492604432037297E-2</v>
      </c>
      <c r="O1611" s="7">
        <f>Q1611/P1611/N1611</f>
        <v>1</v>
      </c>
      <c r="P1611" s="7">
        <v>4.0160413864907536</v>
      </c>
      <c r="Q1611" s="33">
        <v>0.22687663742971276</v>
      </c>
      <c r="R1611" s="38" t="s">
        <v>1676</v>
      </c>
      <c r="S1611" s="33" t="s">
        <v>1676</v>
      </c>
      <c r="T1611" s="45" t="s">
        <v>1675</v>
      </c>
      <c r="U1611" s="55">
        <f>RANK(Q1611,$Q$5:$Q$3209,0)</f>
        <v>1354</v>
      </c>
      <c r="V1611" s="55">
        <f>RANK(W1611,$W$5:$W$3209,0)</f>
        <v>1607</v>
      </c>
      <c r="W1611" s="55">
        <f>N1611*O1611</f>
        <v>5.6492604432037297E-2</v>
      </c>
      <c r="X1611">
        <f t="shared" si="50"/>
        <v>37.149663202667519</v>
      </c>
      <c r="Y1611" s="77">
        <f t="shared" si="51"/>
        <v>4.1618204239268833E-3</v>
      </c>
    </row>
    <row r="1612" spans="3:25" x14ac:dyDescent="0.25">
      <c r="C1612" s="19" t="s">
        <v>3017</v>
      </c>
      <c r="D1612" s="6" t="s">
        <v>771</v>
      </c>
      <c r="E1612" s="6" t="s">
        <v>19</v>
      </c>
      <c r="F1612" s="48">
        <v>1.13996599544484</v>
      </c>
      <c r="G1612" s="8">
        <v>10</v>
      </c>
      <c r="H1612" s="9">
        <v>0.49934417888972898</v>
      </c>
      <c r="I1612" s="40">
        <v>0</v>
      </c>
      <c r="J1612" s="7">
        <v>3</v>
      </c>
      <c r="K1612" s="9">
        <v>0.16825767240656</v>
      </c>
      <c r="L1612" s="39">
        <v>1</v>
      </c>
      <c r="M1612" s="47">
        <v>0</v>
      </c>
      <c r="N1612" s="17">
        <v>5.6487672335718199E-2</v>
      </c>
      <c r="O1612" s="7">
        <f>Q1612/P1612/N1612</f>
        <v>1</v>
      </c>
      <c r="P1612" s="7">
        <v>3.7970588263560177</v>
      </c>
      <c r="Q1612" s="33">
        <v>0.21448701482264543</v>
      </c>
      <c r="R1612" s="38" t="s">
        <v>1676</v>
      </c>
      <c r="S1612" s="33" t="s">
        <v>1676</v>
      </c>
      <c r="T1612" s="45" t="s">
        <v>1675</v>
      </c>
      <c r="U1612" s="55">
        <f>RANK(Q1612,$Q$5:$Q$3209,0)</f>
        <v>1381</v>
      </c>
      <c r="V1612" s="55">
        <f>RANK(W1612,$W$5:$W$3209,0)</f>
        <v>1608</v>
      </c>
      <c r="W1612" s="55">
        <f>N1612*O1612</f>
        <v>5.6487672335718199E-2</v>
      </c>
      <c r="X1612">
        <f t="shared" si="50"/>
        <v>37.093170598235481</v>
      </c>
      <c r="Y1612" s="77">
        <f t="shared" si="51"/>
        <v>4.1554916431343512E-3</v>
      </c>
    </row>
    <row r="1613" spans="3:25" x14ac:dyDescent="0.25">
      <c r="C1613" s="19" t="s">
        <v>3070</v>
      </c>
      <c r="D1613" s="6" t="s">
        <v>763</v>
      </c>
      <c r="E1613" s="6" t="s">
        <v>90</v>
      </c>
      <c r="F1613" s="48">
        <v>18.080931210714599</v>
      </c>
      <c r="G1613" s="8">
        <v>16.951345795714602</v>
      </c>
      <c r="H1613" s="9">
        <v>0.84369944345356596</v>
      </c>
      <c r="I1613" s="40">
        <v>2</v>
      </c>
      <c r="J1613" s="7">
        <v>17</v>
      </c>
      <c r="K1613" s="9">
        <v>0.87601755383759194</v>
      </c>
      <c r="L1613" s="39">
        <v>0</v>
      </c>
      <c r="M1613" s="47">
        <v>0</v>
      </c>
      <c r="N1613" s="17">
        <v>5.6429785983022701E-2</v>
      </c>
      <c r="O1613" s="7">
        <f>Q1613/P1613/N1613</f>
        <v>1</v>
      </c>
      <c r="P1613" s="7">
        <v>3.3854463134857697</v>
      </c>
      <c r="Q1613" s="33">
        <v>0.19104001092701517</v>
      </c>
      <c r="R1613" s="38" t="s">
        <v>1676</v>
      </c>
      <c r="S1613" s="33" t="s">
        <v>1676</v>
      </c>
      <c r="T1613" s="45" t="s">
        <v>1675</v>
      </c>
      <c r="U1613" s="55">
        <f>RANK(Q1613,$Q$5:$Q$3209,0)</f>
        <v>1435</v>
      </c>
      <c r="V1613" s="55">
        <f>RANK(W1613,$W$5:$W$3209,0)</f>
        <v>1609</v>
      </c>
      <c r="W1613" s="55">
        <f>N1613*O1613</f>
        <v>5.6429785983022701E-2</v>
      </c>
      <c r="X1613">
        <f t="shared" si="50"/>
        <v>37.036682925899761</v>
      </c>
      <c r="Y1613" s="77">
        <f t="shared" si="51"/>
        <v>4.1491634148770893E-3</v>
      </c>
    </row>
    <row r="1614" spans="3:25" x14ac:dyDescent="0.25">
      <c r="C1614" s="19" t="s">
        <v>3371</v>
      </c>
      <c r="D1614" s="6" t="s">
        <v>1244</v>
      </c>
      <c r="E1614" s="6" t="s">
        <v>90</v>
      </c>
      <c r="F1614" s="48">
        <v>38.422234504902796</v>
      </c>
      <c r="G1614" s="8">
        <v>32.337272862334501</v>
      </c>
      <c r="H1614" s="9">
        <v>0.83554970459003097</v>
      </c>
      <c r="I1614" s="40">
        <v>1</v>
      </c>
      <c r="J1614" s="7">
        <v>26</v>
      </c>
      <c r="K1614" s="9">
        <v>1</v>
      </c>
      <c r="L1614" s="39">
        <v>0</v>
      </c>
      <c r="M1614" s="47">
        <v>0</v>
      </c>
      <c r="N1614" s="17">
        <v>5.63076548398561E-2</v>
      </c>
      <c r="O1614" s="7">
        <f>Q1614/P1614/N1614</f>
        <v>1</v>
      </c>
      <c r="P1614" s="7">
        <v>1.8580151986318778</v>
      </c>
      <c r="Q1614" s="33">
        <v>0.10462047849177045</v>
      </c>
      <c r="R1614" s="38" t="s">
        <v>1676</v>
      </c>
      <c r="S1614" s="33" t="s">
        <v>1676</v>
      </c>
      <c r="T1614" s="45" t="s">
        <v>1677</v>
      </c>
      <c r="U1614" s="55">
        <f>RANK(Q1614,$Q$5:$Q$3209,0)</f>
        <v>1738</v>
      </c>
      <c r="V1614" s="55">
        <f>RANK(W1614,$W$5:$W$3209,0)</f>
        <v>1610</v>
      </c>
      <c r="W1614" s="55">
        <f>N1614*O1614</f>
        <v>5.63076548398561E-2</v>
      </c>
      <c r="X1614">
        <f t="shared" si="50"/>
        <v>36.980253139916741</v>
      </c>
      <c r="Y1614" s="77">
        <f t="shared" si="51"/>
        <v>4.1428416715401243E-3</v>
      </c>
    </row>
    <row r="1615" spans="3:25" x14ac:dyDescent="0.25">
      <c r="C1615" s="19" t="s">
        <v>2919</v>
      </c>
      <c r="D1615" s="6" t="s">
        <v>53</v>
      </c>
      <c r="E1615" s="6" t="s">
        <v>12</v>
      </c>
      <c r="F1615" s="48">
        <v>0.58979363818462605</v>
      </c>
      <c r="G1615" s="8">
        <v>10</v>
      </c>
      <c r="H1615" s="9">
        <v>0</v>
      </c>
      <c r="I1615" s="40">
        <v>0</v>
      </c>
      <c r="J1615" s="7">
        <v>0</v>
      </c>
      <c r="K1615" s="9">
        <v>0.77168953532469797</v>
      </c>
      <c r="L1615" s="39">
        <v>1</v>
      </c>
      <c r="M1615" s="47">
        <v>0</v>
      </c>
      <c r="N1615" s="17">
        <v>5.6282091746326202E-2</v>
      </c>
      <c r="O1615" s="7">
        <f>Q1615/P1615/N1615</f>
        <v>1</v>
      </c>
      <c r="P1615" s="7">
        <v>4.8134182538086616</v>
      </c>
      <c r="Q1615" s="33">
        <v>0.27090924777430037</v>
      </c>
      <c r="R1615" s="38" t="s">
        <v>1676</v>
      </c>
      <c r="S1615" s="33" t="s">
        <v>1676</v>
      </c>
      <c r="T1615" s="45" t="s">
        <v>1675</v>
      </c>
      <c r="U1615" s="55">
        <f>RANK(Q1615,$Q$5:$Q$3209,0)</f>
        <v>1282</v>
      </c>
      <c r="V1615" s="55">
        <f>RANK(W1615,$W$5:$W$3209,0)</f>
        <v>1611</v>
      </c>
      <c r="W1615" s="55">
        <f>N1615*O1615</f>
        <v>5.6282091746326202E-2</v>
      </c>
      <c r="X1615">
        <f t="shared" si="50"/>
        <v>36.923945485076885</v>
      </c>
      <c r="Y1615" s="77">
        <f t="shared" si="51"/>
        <v>4.136533610369893E-3</v>
      </c>
    </row>
    <row r="1616" spans="3:25" x14ac:dyDescent="0.25">
      <c r="C1616" s="19" t="s">
        <v>4667</v>
      </c>
      <c r="D1616" s="6" t="s">
        <v>627</v>
      </c>
      <c r="E1616" s="6" t="s">
        <v>126</v>
      </c>
      <c r="F1616" s="48">
        <v>5.4385084653337099</v>
      </c>
      <c r="G1616" s="8">
        <v>73.743496366154204</v>
      </c>
      <c r="H1616" s="9">
        <v>0.99905570937941701</v>
      </c>
      <c r="I1616" s="40">
        <v>0</v>
      </c>
      <c r="J1616" s="7">
        <v>1</v>
      </c>
      <c r="K1616" s="9">
        <v>0.98382575904395997</v>
      </c>
      <c r="L1616" s="39">
        <v>0</v>
      </c>
      <c r="M1616" s="47">
        <v>0</v>
      </c>
      <c r="N1616" s="17">
        <v>5.6183534117480997E-2</v>
      </c>
      <c r="O1616" s="7">
        <f>Q1616/P1616/N1616</f>
        <v>1.0000000000000002</v>
      </c>
      <c r="P1616" s="7">
        <v>0.30766546711467968</v>
      </c>
      <c r="Q1616" s="33">
        <v>1.7285733268408335E-2</v>
      </c>
      <c r="R1616" s="38" t="s">
        <v>1676</v>
      </c>
      <c r="S1616" s="33" t="s">
        <v>1676</v>
      </c>
      <c r="T1616" s="45" t="s">
        <v>1677</v>
      </c>
      <c r="U1616" s="55">
        <f>RANK(Q1616,$Q$5:$Q$3209,0)</f>
        <v>3058</v>
      </c>
      <c r="V1616" s="55">
        <f>RANK(W1616,$W$5:$W$3209,0)</f>
        <v>1612</v>
      </c>
      <c r="W1616" s="55">
        <f>N1616*O1616</f>
        <v>5.6183534117481011E-2</v>
      </c>
      <c r="X1616">
        <f t="shared" si="50"/>
        <v>36.86766339333056</v>
      </c>
      <c r="Y1616" s="77">
        <f t="shared" si="51"/>
        <v>4.1302284129942574E-3</v>
      </c>
    </row>
    <row r="1617" spans="3:25" x14ac:dyDescent="0.25">
      <c r="C1617" s="19" t="s">
        <v>3156</v>
      </c>
      <c r="D1617" s="6" t="s">
        <v>801</v>
      </c>
      <c r="E1617" s="6" t="s">
        <v>90</v>
      </c>
      <c r="F1617" s="48">
        <v>15.556890255160599</v>
      </c>
      <c r="G1617" s="8">
        <v>10</v>
      </c>
      <c r="H1617" s="9">
        <v>0.47802384023113798</v>
      </c>
      <c r="I1617" s="40">
        <v>4</v>
      </c>
      <c r="J1617" s="7">
        <v>26</v>
      </c>
      <c r="K1617" s="9">
        <v>0.866068699372887</v>
      </c>
      <c r="L1617" s="39">
        <v>0</v>
      </c>
      <c r="M1617" s="47">
        <v>0</v>
      </c>
      <c r="N1617" s="17">
        <v>5.5880251864940701E-2</v>
      </c>
      <c r="O1617" s="7">
        <f>Q1617/P1617/N1617</f>
        <v>0.99999999999999989</v>
      </c>
      <c r="P1617" s="7">
        <v>2.8839920431958865</v>
      </c>
      <c r="Q1617" s="33">
        <v>0.16115820175027107</v>
      </c>
      <c r="R1617" s="38" t="s">
        <v>1676</v>
      </c>
      <c r="S1617" s="33" t="s">
        <v>1676</v>
      </c>
      <c r="T1617" s="45" t="s">
        <v>1676</v>
      </c>
      <c r="U1617" s="55">
        <f>RANK(Q1617,$Q$5:$Q$3209,0)</f>
        <v>1521</v>
      </c>
      <c r="V1617" s="55">
        <f>RANK(W1617,$W$5:$W$3209,0)</f>
        <v>1613</v>
      </c>
      <c r="W1617" s="55">
        <f>N1617*O1617</f>
        <v>5.5880251864940694E-2</v>
      </c>
      <c r="X1617">
        <f t="shared" si="50"/>
        <v>36.81147985921308</v>
      </c>
      <c r="Y1617" s="77">
        <f t="shared" si="51"/>
        <v>4.1239342568803001E-3</v>
      </c>
    </row>
    <row r="1618" spans="3:25" x14ac:dyDescent="0.25">
      <c r="C1618" s="19" t="s">
        <v>3545</v>
      </c>
      <c r="D1618" s="6" t="s">
        <v>192</v>
      </c>
      <c r="E1618" s="6" t="s">
        <v>131</v>
      </c>
      <c r="F1618" s="48">
        <v>5.6469500545070703</v>
      </c>
      <c r="G1618" s="8">
        <v>81.667018050388407</v>
      </c>
      <c r="H1618" s="9">
        <v>0.98519279300768903</v>
      </c>
      <c r="I1618" s="40">
        <v>2</v>
      </c>
      <c r="J1618" s="7">
        <v>3</v>
      </c>
      <c r="K1618" s="9">
        <v>1</v>
      </c>
      <c r="L1618" s="39">
        <v>0</v>
      </c>
      <c r="M1618" s="47">
        <v>0</v>
      </c>
      <c r="N1618" s="17">
        <v>5.5858192691642099E-2</v>
      </c>
      <c r="O1618" s="7">
        <f>Q1618/P1618/N1618</f>
        <v>1</v>
      </c>
      <c r="P1618" s="7">
        <v>1.46621406925868</v>
      </c>
      <c r="Q1618" s="33">
        <v>8.190006800784802E-2</v>
      </c>
      <c r="R1618" s="38" t="s">
        <v>1676</v>
      </c>
      <c r="S1618" s="33" t="s">
        <v>1676</v>
      </c>
      <c r="T1618" s="45" t="s">
        <v>1677</v>
      </c>
      <c r="U1618" s="55">
        <f>RANK(Q1618,$Q$5:$Q$3209,0)</f>
        <v>1916</v>
      </c>
      <c r="V1618" s="55">
        <f>RANK(W1618,$W$5:$W$3209,0)</f>
        <v>1614</v>
      </c>
      <c r="W1618" s="55">
        <f>N1618*O1618</f>
        <v>5.5858192691642099E-2</v>
      </c>
      <c r="X1618">
        <f t="shared" si="50"/>
        <v>36.755599607348138</v>
      </c>
      <c r="Y1618" s="77">
        <f t="shared" si="51"/>
        <v>4.1176740770171088E-3</v>
      </c>
    </row>
    <row r="1619" spans="3:25" x14ac:dyDescent="0.25">
      <c r="C1619" s="19" t="s">
        <v>3653</v>
      </c>
      <c r="D1619" s="6" t="s">
        <v>1018</v>
      </c>
      <c r="E1619" s="6" t="s">
        <v>863</v>
      </c>
      <c r="F1619" s="48">
        <v>5.4818451341124401</v>
      </c>
      <c r="G1619" s="8">
        <v>31.329505939401699</v>
      </c>
      <c r="H1619" s="9">
        <v>1</v>
      </c>
      <c r="I1619" s="40">
        <v>3</v>
      </c>
      <c r="J1619" s="7">
        <v>2</v>
      </c>
      <c r="K1619" s="9">
        <v>1</v>
      </c>
      <c r="L1619" s="39">
        <v>0.207680548091461</v>
      </c>
      <c r="M1619" s="47">
        <v>1</v>
      </c>
      <c r="N1619" s="17">
        <v>5.5780749117403799E-2</v>
      </c>
      <c r="O1619" s="7">
        <f>Q1619/P1619/N1619</f>
        <v>1.0000000000000002</v>
      </c>
      <c r="P1619" s="7">
        <v>1.2845678265747531</v>
      </c>
      <c r="Q1619" s="33">
        <v>7.1654155658454982E-2</v>
      </c>
      <c r="R1619" s="38" t="s">
        <v>1676</v>
      </c>
      <c r="S1619" s="33" t="s">
        <v>1676</v>
      </c>
      <c r="T1619" s="45" t="s">
        <v>1677</v>
      </c>
      <c r="U1619" s="55">
        <f>RANK(Q1619,$Q$5:$Q$3209,0)</f>
        <v>2025</v>
      </c>
      <c r="V1619" s="55">
        <f>RANK(W1619,$W$5:$W$3209,0)</f>
        <v>1615</v>
      </c>
      <c r="W1619" s="55">
        <f>N1619*O1619</f>
        <v>5.5780749117403813E-2</v>
      </c>
      <c r="X1619">
        <f t="shared" si="50"/>
        <v>36.699741414656494</v>
      </c>
      <c r="Y1619" s="77">
        <f t="shared" si="51"/>
        <v>4.1114163684096445E-3</v>
      </c>
    </row>
    <row r="1620" spans="3:25" x14ac:dyDescent="0.25">
      <c r="C1620" s="19" t="s">
        <v>3016</v>
      </c>
      <c r="D1620" s="6" t="s">
        <v>976</v>
      </c>
      <c r="E1620" s="6" t="s">
        <v>144</v>
      </c>
      <c r="F1620" s="48">
        <v>1.251410753850188</v>
      </c>
      <c r="G1620" s="8">
        <v>10</v>
      </c>
      <c r="H1620" s="9">
        <v>0.102202206338914</v>
      </c>
      <c r="I1620" s="40">
        <v>0</v>
      </c>
      <c r="J1620" s="7">
        <v>3</v>
      </c>
      <c r="K1620" s="9">
        <v>0.999999999999998</v>
      </c>
      <c r="L1620" s="39">
        <v>0.84336362261562103</v>
      </c>
      <c r="M1620" s="47">
        <v>0</v>
      </c>
      <c r="N1620" s="17">
        <v>5.5610683072835801E-2</v>
      </c>
      <c r="O1620" s="7">
        <f>Q1620/P1620/N1620</f>
        <v>1</v>
      </c>
      <c r="P1620" s="7">
        <v>3.858095830121663</v>
      </c>
      <c r="Q1620" s="33">
        <v>0.21455134447352514</v>
      </c>
      <c r="R1620" s="38" t="s">
        <v>1676</v>
      </c>
      <c r="S1620" s="33" t="s">
        <v>1676</v>
      </c>
      <c r="T1620" s="45" t="s">
        <v>1675</v>
      </c>
      <c r="U1620" s="55">
        <f>RANK(Q1620,$Q$5:$Q$3209,0)</f>
        <v>1380</v>
      </c>
      <c r="V1620" s="55">
        <f>RANK(W1620,$W$5:$W$3209,0)</f>
        <v>1616</v>
      </c>
      <c r="W1620" s="55">
        <f>N1620*O1620</f>
        <v>5.5610683072835801E-2</v>
      </c>
      <c r="X1620">
        <f t="shared" si="50"/>
        <v>36.64396066553909</v>
      </c>
      <c r="Y1620" s="77">
        <f t="shared" si="51"/>
        <v>4.1051673356883442E-3</v>
      </c>
    </row>
    <row r="1621" spans="3:25" x14ac:dyDescent="0.25">
      <c r="C1621" s="19" t="s">
        <v>3824</v>
      </c>
      <c r="D1621" s="6" t="s">
        <v>761</v>
      </c>
      <c r="E1621" s="6" t="s">
        <v>204</v>
      </c>
      <c r="F1621" s="48">
        <v>4.9874111398394101</v>
      </c>
      <c r="G1621" s="8">
        <v>64.405117852652893</v>
      </c>
      <c r="H1621" s="9">
        <v>0.90515065819151297</v>
      </c>
      <c r="I1621" s="40">
        <v>0</v>
      </c>
      <c r="J1621" s="7">
        <v>0</v>
      </c>
      <c r="K1621" s="9">
        <v>1</v>
      </c>
      <c r="L1621" s="39">
        <v>0</v>
      </c>
      <c r="M1621" s="47">
        <v>0</v>
      </c>
      <c r="N1621" s="17">
        <v>5.55200755611178E-2</v>
      </c>
      <c r="O1621" s="7">
        <f>Q1621/P1621/N1621</f>
        <v>1</v>
      </c>
      <c r="P1621" s="7">
        <v>1.061198466474389</v>
      </c>
      <c r="Q1621" s="33">
        <v>5.8917819044000411E-2</v>
      </c>
      <c r="R1621" s="38" t="s">
        <v>1676</v>
      </c>
      <c r="S1621" s="33" t="s">
        <v>1676</v>
      </c>
      <c r="T1621" s="45" t="s">
        <v>1677</v>
      </c>
      <c r="U1621" s="55">
        <f>RANK(Q1621,$Q$5:$Q$3209,0)</f>
        <v>2197</v>
      </c>
      <c r="V1621" s="55">
        <f>RANK(W1621,$W$5:$W$3209,0)</f>
        <v>1617</v>
      </c>
      <c r="W1621" s="55">
        <f>N1621*O1621</f>
        <v>5.55200755611178E-2</v>
      </c>
      <c r="X1621">
        <f t="shared" si="50"/>
        <v>36.588349982466255</v>
      </c>
      <c r="Y1621" s="77">
        <f t="shared" si="51"/>
        <v>4.0989373552080786E-3</v>
      </c>
    </row>
    <row r="1622" spans="3:25" x14ac:dyDescent="0.25">
      <c r="C1622" s="19" t="s">
        <v>3086</v>
      </c>
      <c r="D1622" s="6" t="s">
        <v>763</v>
      </c>
      <c r="E1622" s="6" t="s">
        <v>90</v>
      </c>
      <c r="F1622" s="48">
        <v>11.066340698681529</v>
      </c>
      <c r="G1622" s="8">
        <v>17.9964895288512</v>
      </c>
      <c r="H1622" s="9">
        <v>0.77348328776199204</v>
      </c>
      <c r="I1622" s="40">
        <v>2</v>
      </c>
      <c r="J1622" s="7">
        <v>13</v>
      </c>
      <c r="K1622" s="9">
        <v>0.99210022426164002</v>
      </c>
      <c r="L1622" s="39">
        <v>2.5670355196712901E-4</v>
      </c>
      <c r="M1622" s="47">
        <v>0</v>
      </c>
      <c r="N1622" s="17">
        <v>5.5479678250364102E-2</v>
      </c>
      <c r="O1622" s="7">
        <f>Q1622/P1622/N1622</f>
        <v>1</v>
      </c>
      <c r="P1622" s="7">
        <v>3.3525689584663501</v>
      </c>
      <c r="Q1622" s="33">
        <v>0.18599944712787139</v>
      </c>
      <c r="R1622" s="38" t="s">
        <v>1676</v>
      </c>
      <c r="S1622" s="33" t="s">
        <v>1676</v>
      </c>
      <c r="T1622" s="45" t="s">
        <v>1675</v>
      </c>
      <c r="U1622" s="55">
        <f>RANK(Q1622,$Q$5:$Q$3209,0)</f>
        <v>1451</v>
      </c>
      <c r="V1622" s="55">
        <f>RANK(W1622,$W$5:$W$3209,0)</f>
        <v>1618</v>
      </c>
      <c r="W1622" s="55">
        <f>N1622*O1622</f>
        <v>5.5479678250364102E-2</v>
      </c>
      <c r="X1622">
        <f t="shared" si="50"/>
        <v>36.532829906905135</v>
      </c>
      <c r="Y1622" s="77">
        <f t="shared" si="51"/>
        <v>4.0927175253499277E-3</v>
      </c>
    </row>
    <row r="1623" spans="3:25" x14ac:dyDescent="0.25">
      <c r="C1623" s="19" t="s">
        <v>3203</v>
      </c>
      <c r="D1623" s="6" t="s">
        <v>519</v>
      </c>
      <c r="E1623" s="6" t="s">
        <v>19</v>
      </c>
      <c r="F1623" s="48">
        <v>2.0607780962134639</v>
      </c>
      <c r="G1623" s="8">
        <v>10</v>
      </c>
      <c r="H1623" s="9">
        <v>0.77597892100794397</v>
      </c>
      <c r="I1623" s="40">
        <v>0</v>
      </c>
      <c r="J1623" s="7">
        <v>6</v>
      </c>
      <c r="K1623" s="9">
        <v>0.196914786561556</v>
      </c>
      <c r="L1623" s="39">
        <v>0.79161026881085905</v>
      </c>
      <c r="M1623" s="47">
        <v>0</v>
      </c>
      <c r="N1623" s="17">
        <v>5.54514018636399E-2</v>
      </c>
      <c r="O1623" s="7">
        <f>Q1623/P1623/N1623</f>
        <v>1</v>
      </c>
      <c r="P1623" s="7">
        <v>2.6301409070170778</v>
      </c>
      <c r="Q1623" s="33">
        <v>0.14584500039300233</v>
      </c>
      <c r="R1623" s="38" t="s">
        <v>1676</v>
      </c>
      <c r="S1623" s="33" t="s">
        <v>1676</v>
      </c>
      <c r="T1623" s="45" t="s">
        <v>1676</v>
      </c>
      <c r="U1623" s="55">
        <f>RANK(Q1623,$Q$5:$Q$3209,0)</f>
        <v>1569</v>
      </c>
      <c r="V1623" s="55">
        <f>RANK(W1623,$W$5:$W$3209,0)</f>
        <v>1619</v>
      </c>
      <c r="W1623" s="55">
        <f>N1623*O1623</f>
        <v>5.54514018636399E-2</v>
      </c>
      <c r="X1623">
        <f t="shared" si="50"/>
        <v>36.477350228654771</v>
      </c>
      <c r="Y1623" s="77">
        <f t="shared" si="51"/>
        <v>4.0865022211412291E-3</v>
      </c>
    </row>
    <row r="1624" spans="3:25" x14ac:dyDescent="0.25">
      <c r="C1624" s="19" t="s">
        <v>3320</v>
      </c>
      <c r="D1624" s="6" t="s">
        <v>1086</v>
      </c>
      <c r="E1624" s="6" t="s">
        <v>126</v>
      </c>
      <c r="F1624" s="48">
        <v>17.44665612383465</v>
      </c>
      <c r="G1624" s="8">
        <v>25.9867381386711</v>
      </c>
      <c r="H1624" s="9">
        <v>0.999685517998258</v>
      </c>
      <c r="I1624" s="40">
        <v>0</v>
      </c>
      <c r="J1624" s="7">
        <v>4</v>
      </c>
      <c r="K1624" s="9">
        <v>0.999999999999997</v>
      </c>
      <c r="L1624" s="39">
        <v>6.0999146905541202E-2</v>
      </c>
      <c r="M1624" s="47">
        <v>1</v>
      </c>
      <c r="N1624" s="17">
        <v>5.5443352132837902E-2</v>
      </c>
      <c r="O1624" s="7">
        <f>Q1624/P1624/N1624</f>
        <v>1</v>
      </c>
      <c r="P1624" s="7">
        <v>2.0882406295853504</v>
      </c>
      <c r="Q1624" s="33">
        <v>0.1157790605641997</v>
      </c>
      <c r="R1624" s="38" t="s">
        <v>1676</v>
      </c>
      <c r="S1624" s="33" t="s">
        <v>1676</v>
      </c>
      <c r="T1624" s="45" t="s">
        <v>1677</v>
      </c>
      <c r="U1624" s="55">
        <f>RANK(Q1624,$Q$5:$Q$3209,0)</f>
        <v>1687</v>
      </c>
      <c r="V1624" s="55">
        <f>RANK(W1624,$W$5:$W$3209,0)</f>
        <v>1620</v>
      </c>
      <c r="W1624" s="55">
        <f>N1624*O1624</f>
        <v>5.5443352132837902E-2</v>
      </c>
      <c r="X1624">
        <f t="shared" si="50"/>
        <v>36.421898826791129</v>
      </c>
      <c r="Y1624" s="77">
        <f t="shared" si="51"/>
        <v>4.0802900846932484E-3</v>
      </c>
    </row>
    <row r="1625" spans="3:25" x14ac:dyDescent="0.25">
      <c r="C1625" s="19" t="s">
        <v>3291</v>
      </c>
      <c r="D1625" s="6" t="s">
        <v>870</v>
      </c>
      <c r="E1625" s="6" t="s">
        <v>16</v>
      </c>
      <c r="F1625" s="48">
        <v>11.11654629679113</v>
      </c>
      <c r="G1625" s="8">
        <v>24.920148896711002</v>
      </c>
      <c r="H1625" s="9">
        <v>0.69907501443418796</v>
      </c>
      <c r="I1625" s="40">
        <v>1</v>
      </c>
      <c r="J1625" s="7">
        <v>7</v>
      </c>
      <c r="K1625" s="9">
        <v>0.61363604799771998</v>
      </c>
      <c r="L1625" s="39">
        <v>0.40780991134893801</v>
      </c>
      <c r="M1625" s="47">
        <v>0</v>
      </c>
      <c r="N1625" s="17">
        <v>5.5378698147327897E-2</v>
      </c>
      <c r="O1625" s="7">
        <f>Q1625/P1625/N1625</f>
        <v>1</v>
      </c>
      <c r="P1625" s="7">
        <v>2.1929488314468903</v>
      </c>
      <c r="Q1625" s="33">
        <v>0.12144265138923278</v>
      </c>
      <c r="R1625" s="38" t="s">
        <v>1676</v>
      </c>
      <c r="S1625" s="33" t="s">
        <v>1676</v>
      </c>
      <c r="T1625" s="45" t="s">
        <v>1677</v>
      </c>
      <c r="U1625" s="55">
        <f>RANK(Q1625,$Q$5:$Q$3209,0)</f>
        <v>1657</v>
      </c>
      <c r="V1625" s="55">
        <f>RANK(W1625,$W$5:$W$3209,0)</f>
        <v>1621</v>
      </c>
      <c r="W1625" s="55">
        <f>N1625*O1625</f>
        <v>5.5378698147327897E-2</v>
      </c>
      <c r="X1625">
        <f t="shared" si="50"/>
        <v>36.366455474658288</v>
      </c>
      <c r="Y1625" s="77">
        <f t="shared" si="51"/>
        <v>4.0740788500444013E-3</v>
      </c>
    </row>
    <row r="1626" spans="3:25" x14ac:dyDescent="0.25">
      <c r="C1626" s="19" t="s">
        <v>3235</v>
      </c>
      <c r="D1626" s="6" t="s">
        <v>315</v>
      </c>
      <c r="E1626" s="6" t="s">
        <v>19</v>
      </c>
      <c r="F1626" s="48">
        <v>3.2130996523906698E-2</v>
      </c>
      <c r="G1626" s="8">
        <v>10</v>
      </c>
      <c r="H1626" s="9">
        <v>1</v>
      </c>
      <c r="I1626" s="40">
        <v>0</v>
      </c>
      <c r="J1626" s="7">
        <v>0</v>
      </c>
      <c r="K1626" s="9">
        <v>6.2076285665295099E-2</v>
      </c>
      <c r="L1626" s="39">
        <v>1</v>
      </c>
      <c r="M1626" s="47">
        <v>0</v>
      </c>
      <c r="N1626" s="17">
        <v>5.5255470881021299E-2</v>
      </c>
      <c r="O1626" s="7">
        <f>Q1626/P1626/N1626</f>
        <v>0.99999999999999989</v>
      </c>
      <c r="P1626" s="7">
        <v>2.4590641017538979</v>
      </c>
      <c r="Q1626" s="33">
        <v>0.13587674486902729</v>
      </c>
      <c r="R1626" s="38" t="s">
        <v>1676</v>
      </c>
      <c r="S1626" s="33" t="s">
        <v>1676</v>
      </c>
      <c r="T1626" s="45" t="s">
        <v>1676</v>
      </c>
      <c r="U1626" s="55">
        <f>RANK(Q1626,$Q$5:$Q$3209,0)</f>
        <v>1601</v>
      </c>
      <c r="V1626" s="55">
        <f>RANK(W1626,$W$5:$W$3209,0)</f>
        <v>1622</v>
      </c>
      <c r="W1626" s="55">
        <f>N1626*O1626</f>
        <v>5.5255470881021292E-2</v>
      </c>
      <c r="X1626">
        <f t="shared" si="50"/>
        <v>36.311076776510959</v>
      </c>
      <c r="Y1626" s="77">
        <f t="shared" si="51"/>
        <v>4.06787485848349E-3</v>
      </c>
    </row>
    <row r="1627" spans="3:25" x14ac:dyDescent="0.25">
      <c r="C1627" s="19" t="s">
        <v>3152</v>
      </c>
      <c r="D1627" s="6" t="s">
        <v>1218</v>
      </c>
      <c r="E1627" s="6" t="s">
        <v>12</v>
      </c>
      <c r="F1627" s="48">
        <v>0.189716254473734</v>
      </c>
      <c r="G1627" s="8">
        <v>10</v>
      </c>
      <c r="H1627" s="9">
        <v>0</v>
      </c>
      <c r="I1627" s="40">
        <v>0</v>
      </c>
      <c r="J1627" s="7">
        <v>0</v>
      </c>
      <c r="K1627" s="9">
        <v>4.6632011178946803E-2</v>
      </c>
      <c r="L1627" s="39">
        <v>0</v>
      </c>
      <c r="M1627" s="47">
        <v>0</v>
      </c>
      <c r="N1627" s="17">
        <v>4.9216711449103197E-3</v>
      </c>
      <c r="O1627" s="7">
        <f>Q1627/P1627/N1627</f>
        <v>11.218349420457526</v>
      </c>
      <c r="P1627" s="7">
        <v>2.9474433754396649</v>
      </c>
      <c r="Q1627" s="33">
        <v>0.16273726959680379</v>
      </c>
      <c r="R1627" s="38" t="s">
        <v>1677</v>
      </c>
      <c r="S1627" s="33" t="s">
        <v>1677</v>
      </c>
      <c r="T1627" s="45" t="s">
        <v>1676</v>
      </c>
      <c r="U1627" s="55">
        <f>RANK(Q1627,$Q$5:$Q$3209,0)</f>
        <v>1517</v>
      </c>
      <c r="V1627" s="55">
        <f>RANK(W1627,$W$5:$W$3209,0)</f>
        <v>1623</v>
      </c>
      <c r="W1627" s="55">
        <f>N1627*O1627</f>
        <v>5.5213026636187219E-2</v>
      </c>
      <c r="X1627">
        <f t="shared" si="50"/>
        <v>36.255821305629937</v>
      </c>
      <c r="Y1627" s="77">
        <f t="shared" si="51"/>
        <v>4.0616846718863255E-3</v>
      </c>
    </row>
    <row r="1628" spans="3:25" x14ac:dyDescent="0.25">
      <c r="C1628" s="19" t="s">
        <v>3512</v>
      </c>
      <c r="D1628" s="6" t="s">
        <v>1120</v>
      </c>
      <c r="E1628" s="6" t="s">
        <v>131</v>
      </c>
      <c r="F1628" s="48">
        <v>24.077925206001801</v>
      </c>
      <c r="G1628" s="8">
        <v>57.110824798738697</v>
      </c>
      <c r="H1628" s="9">
        <v>0.92122538334425197</v>
      </c>
      <c r="I1628" s="40">
        <v>0</v>
      </c>
      <c r="J1628" s="7">
        <v>5</v>
      </c>
      <c r="K1628" s="9">
        <v>0.79182861373279001</v>
      </c>
      <c r="L1628" s="39">
        <v>0</v>
      </c>
      <c r="M1628" s="47">
        <v>0</v>
      </c>
      <c r="N1628" s="17">
        <v>5.5166965819756102E-2</v>
      </c>
      <c r="O1628" s="7">
        <f>Q1628/P1628/N1628</f>
        <v>1</v>
      </c>
      <c r="P1628" s="7">
        <v>1.5239894414213873</v>
      </c>
      <c r="Q1628" s="33">
        <v>8.4073873424562864E-2</v>
      </c>
      <c r="R1628" s="38" t="s">
        <v>1676</v>
      </c>
      <c r="S1628" s="33" t="s">
        <v>1676</v>
      </c>
      <c r="T1628" s="45" t="s">
        <v>1677</v>
      </c>
      <c r="U1628" s="55">
        <f>RANK(Q1628,$Q$5:$Q$3209,0)</f>
        <v>1883</v>
      </c>
      <c r="V1628" s="55">
        <f>RANK(W1628,$W$5:$W$3209,0)</f>
        <v>1624</v>
      </c>
      <c r="W1628" s="55">
        <f>N1628*O1628</f>
        <v>5.5166965819756102E-2</v>
      </c>
      <c r="X1628">
        <f t="shared" si="50"/>
        <v>36.200608278993748</v>
      </c>
      <c r="Y1628" s="77">
        <f t="shared" si="51"/>
        <v>4.0554992402535347E-3</v>
      </c>
    </row>
    <row r="1629" spans="3:25" x14ac:dyDescent="0.25">
      <c r="C1629" s="19" t="s">
        <v>3385</v>
      </c>
      <c r="D1629" s="6" t="s">
        <v>821</v>
      </c>
      <c r="E1629" s="6" t="s">
        <v>16</v>
      </c>
      <c r="F1629" s="48">
        <v>21.265088255871799</v>
      </c>
      <c r="G1629" s="8">
        <v>19.575445558264601</v>
      </c>
      <c r="H1629" s="9">
        <v>0.79748350795203204</v>
      </c>
      <c r="I1629" s="40">
        <v>4</v>
      </c>
      <c r="J1629" s="7">
        <v>16</v>
      </c>
      <c r="K1629" s="9">
        <v>1</v>
      </c>
      <c r="L1629" s="39">
        <v>0</v>
      </c>
      <c r="M1629" s="47">
        <v>0</v>
      </c>
      <c r="N1629" s="17">
        <v>5.5164312515410402E-2</v>
      </c>
      <c r="O1629" s="7">
        <f>Q1629/P1629/N1629</f>
        <v>1</v>
      </c>
      <c r="P1629" s="7">
        <v>1.8525973777041893</v>
      </c>
      <c r="Q1629" s="33">
        <v>0.1021972607089037</v>
      </c>
      <c r="R1629" s="38" t="s">
        <v>1676</v>
      </c>
      <c r="S1629" s="33" t="s">
        <v>1676</v>
      </c>
      <c r="T1629" s="45" t="s">
        <v>1677</v>
      </c>
      <c r="U1629" s="55">
        <f>RANK(Q1629,$Q$5:$Q$3209,0)</f>
        <v>1752</v>
      </c>
      <c r="V1629" s="55">
        <f>RANK(W1629,$W$5:$W$3209,0)</f>
        <v>1625</v>
      </c>
      <c r="W1629" s="55">
        <f>N1629*O1629</f>
        <v>5.5164312515410402E-2</v>
      </c>
      <c r="X1629">
        <f t="shared" si="50"/>
        <v>36.14544131317399</v>
      </c>
      <c r="Y1629" s="77">
        <f t="shared" si="51"/>
        <v>4.0493189687441479E-3</v>
      </c>
    </row>
    <row r="1630" spans="3:25" x14ac:dyDescent="0.25">
      <c r="C1630" s="19" t="s">
        <v>3024</v>
      </c>
      <c r="D1630" s="6" t="s">
        <v>539</v>
      </c>
      <c r="E1630" s="6" t="s">
        <v>144</v>
      </c>
      <c r="F1630" s="48">
        <v>2.668820384594476</v>
      </c>
      <c r="G1630" s="8">
        <v>25.844401066425799</v>
      </c>
      <c r="H1630" s="9">
        <v>0.29933945562574998</v>
      </c>
      <c r="I1630" s="40">
        <v>2</v>
      </c>
      <c r="J1630" s="7">
        <v>4</v>
      </c>
      <c r="K1630" s="9">
        <v>0.648214173106608</v>
      </c>
      <c r="L1630" s="39">
        <v>0.77451158679335097</v>
      </c>
      <c r="M1630" s="47">
        <v>0</v>
      </c>
      <c r="N1630" s="17">
        <v>5.4950700412840101E-2</v>
      </c>
      <c r="O1630" s="7">
        <f>Q1630/P1630/N1630</f>
        <v>1</v>
      </c>
      <c r="P1630" s="7">
        <v>3.863554367128573</v>
      </c>
      <c r="Q1630" s="33">
        <v>0.21230501855680226</v>
      </c>
      <c r="R1630" s="38" t="s">
        <v>1676</v>
      </c>
      <c r="S1630" s="33" t="s">
        <v>1676</v>
      </c>
      <c r="T1630" s="45" t="s">
        <v>1675</v>
      </c>
      <c r="U1630" s="55">
        <f>RANK(Q1630,$Q$5:$Q$3209,0)</f>
        <v>1388</v>
      </c>
      <c r="V1630" s="55">
        <f>RANK(W1630,$W$5:$W$3209,0)</f>
        <v>1626</v>
      </c>
      <c r="W1630" s="55">
        <f>N1630*O1630</f>
        <v>5.4950700412840101E-2</v>
      </c>
      <c r="X1630">
        <f t="shared" si="50"/>
        <v>36.090277000658581</v>
      </c>
      <c r="Y1630" s="77">
        <f t="shared" si="51"/>
        <v>4.0431389944804242E-3</v>
      </c>
    </row>
    <row r="1631" spans="3:25" x14ac:dyDescent="0.25">
      <c r="C1631" s="19" t="s">
        <v>3247</v>
      </c>
      <c r="D1631" s="6" t="s">
        <v>465</v>
      </c>
      <c r="E1631" s="6" t="s">
        <v>12</v>
      </c>
      <c r="F1631" s="48">
        <v>9.3432975022956306</v>
      </c>
      <c r="G1631" s="8">
        <v>47.0333359570201</v>
      </c>
      <c r="H1631" s="9">
        <v>0.65929582115108598</v>
      </c>
      <c r="I1631" s="40">
        <v>7</v>
      </c>
      <c r="J1631" s="7">
        <v>4</v>
      </c>
      <c r="K1631" s="9">
        <v>0.99863314580433404</v>
      </c>
      <c r="L1631" s="39">
        <v>0</v>
      </c>
      <c r="M1631" s="47">
        <v>0</v>
      </c>
      <c r="N1631" s="17">
        <v>5.4846304095202102E-2</v>
      </c>
      <c r="O1631" s="7">
        <f>Q1631/P1631/N1631</f>
        <v>1</v>
      </c>
      <c r="P1631" s="7">
        <v>2.4322584832910756</v>
      </c>
      <c r="Q1631" s="33">
        <v>0.13340038841271737</v>
      </c>
      <c r="R1631" s="38" t="s">
        <v>1676</v>
      </c>
      <c r="S1631" s="33" t="s">
        <v>1676</v>
      </c>
      <c r="T1631" s="45" t="s">
        <v>1676</v>
      </c>
      <c r="U1631" s="55">
        <f>RANK(Q1631,$Q$5:$Q$3209,0)</f>
        <v>1613</v>
      </c>
      <c r="V1631" s="55">
        <f>RANK(W1631,$W$5:$W$3209,0)</f>
        <v>1627</v>
      </c>
      <c r="W1631" s="55">
        <f>N1631*O1631</f>
        <v>5.4846304095202102E-2</v>
      </c>
      <c r="X1631">
        <f t="shared" si="50"/>
        <v>36.035326300245742</v>
      </c>
      <c r="Y1631" s="77">
        <f t="shared" si="51"/>
        <v>4.036982950856566E-3</v>
      </c>
    </row>
    <row r="1632" spans="3:25" x14ac:dyDescent="0.25">
      <c r="C1632" s="19" t="s">
        <v>4429</v>
      </c>
      <c r="D1632" s="6" t="s">
        <v>1380</v>
      </c>
      <c r="E1632" s="6" t="s">
        <v>90</v>
      </c>
      <c r="F1632" s="48">
        <v>26.261386468572201</v>
      </c>
      <c r="G1632" s="8">
        <v>32.897363424814301</v>
      </c>
      <c r="H1632" s="9">
        <v>0.99988069374458899</v>
      </c>
      <c r="I1632" s="40">
        <v>0</v>
      </c>
      <c r="J1632" s="7">
        <v>0</v>
      </c>
      <c r="K1632" s="9">
        <v>0.98933187301888703</v>
      </c>
      <c r="L1632" s="39">
        <v>0</v>
      </c>
      <c r="M1632" s="47">
        <v>0</v>
      </c>
      <c r="N1632" s="17">
        <v>5.4765081311730003E-2</v>
      </c>
      <c r="O1632" s="7">
        <f>Q1632/P1632/N1632</f>
        <v>1</v>
      </c>
      <c r="P1632" s="7">
        <v>0.50877358500114966</v>
      </c>
      <c r="Q1632" s="33">
        <v>2.7863026751848336E-2</v>
      </c>
      <c r="R1632" s="38" t="s">
        <v>1676</v>
      </c>
      <c r="S1632" s="33" t="s">
        <v>1676</v>
      </c>
      <c r="T1632" s="45" t="s">
        <v>1677</v>
      </c>
      <c r="U1632" s="55">
        <f>RANK(Q1632,$Q$5:$Q$3209,0)</f>
        <v>2818</v>
      </c>
      <c r="V1632" s="55">
        <f>RANK(W1632,$W$5:$W$3209,0)</f>
        <v>1628</v>
      </c>
      <c r="W1632" s="55">
        <f>N1632*O1632</f>
        <v>5.4765081311730003E-2</v>
      </c>
      <c r="X1632">
        <f t="shared" si="50"/>
        <v>35.980479996150542</v>
      </c>
      <c r="Y1632" s="77">
        <f t="shared" si="51"/>
        <v>4.0308386025938361E-3</v>
      </c>
    </row>
    <row r="1633" spans="3:25" x14ac:dyDescent="0.25">
      <c r="C1633" s="19" t="s">
        <v>3087</v>
      </c>
      <c r="D1633" s="6" t="s">
        <v>136</v>
      </c>
      <c r="E1633" s="6" t="s">
        <v>28</v>
      </c>
      <c r="F1633" s="48">
        <v>8.6185997228452909</v>
      </c>
      <c r="G1633" s="8">
        <v>37.431189677324298</v>
      </c>
      <c r="H1633" s="9">
        <v>0.39374629585444898</v>
      </c>
      <c r="I1633" s="40">
        <v>7</v>
      </c>
      <c r="J1633" s="7">
        <v>11</v>
      </c>
      <c r="K1633" s="9">
        <v>1</v>
      </c>
      <c r="L1633" s="39">
        <v>0</v>
      </c>
      <c r="M1633" s="47">
        <v>0</v>
      </c>
      <c r="N1633" s="17">
        <v>5.4691957605013997E-2</v>
      </c>
      <c r="O1633" s="7">
        <f>Q1633/P1633/N1633</f>
        <v>1</v>
      </c>
      <c r="P1633" s="7">
        <v>3.3954502038811318</v>
      </c>
      <c r="Q1633" s="33">
        <v>0.185703818600603</v>
      </c>
      <c r="R1633" s="38" t="s">
        <v>1676</v>
      </c>
      <c r="S1633" s="33" t="s">
        <v>1676</v>
      </c>
      <c r="T1633" s="45" t="s">
        <v>1675</v>
      </c>
      <c r="U1633" s="55">
        <f>RANK(Q1633,$Q$5:$Q$3209,0)</f>
        <v>1452</v>
      </c>
      <c r="V1633" s="55">
        <f>RANK(W1633,$W$5:$W$3209,0)</f>
        <v>1629</v>
      </c>
      <c r="W1633" s="55">
        <f>N1633*O1633</f>
        <v>5.4691957605013997E-2</v>
      </c>
      <c r="X1633">
        <f t="shared" si="50"/>
        <v>35.925714914838814</v>
      </c>
      <c r="Y1633" s="77">
        <f t="shared" si="51"/>
        <v>4.0247033535963485E-3</v>
      </c>
    </row>
    <row r="1634" spans="3:25" x14ac:dyDescent="0.25">
      <c r="C1634" s="19" t="s">
        <v>3119</v>
      </c>
      <c r="D1634" s="6" t="s">
        <v>283</v>
      </c>
      <c r="E1634" s="6" t="s">
        <v>144</v>
      </c>
      <c r="F1634" s="48">
        <v>3.6092781725827203</v>
      </c>
      <c r="G1634" s="8">
        <v>38.592309550535603</v>
      </c>
      <c r="H1634" s="9">
        <v>0.23161574062012599</v>
      </c>
      <c r="I1634" s="40">
        <v>2</v>
      </c>
      <c r="J1634" s="7">
        <v>2</v>
      </c>
      <c r="K1634" s="9">
        <v>1</v>
      </c>
      <c r="L1634" s="39">
        <v>0.56076838303724397</v>
      </c>
      <c r="M1634" s="47">
        <v>0</v>
      </c>
      <c r="N1634" s="17">
        <v>5.4619078627406698E-2</v>
      </c>
      <c r="O1634" s="7">
        <f>Q1634/P1634/N1634</f>
        <v>1.0000000000000002</v>
      </c>
      <c r="P1634" s="7">
        <v>3.1859549552908026</v>
      </c>
      <c r="Q1634" s="33">
        <v>0.17401392420640435</v>
      </c>
      <c r="R1634" s="38" t="s">
        <v>1676</v>
      </c>
      <c r="S1634" s="33" t="s">
        <v>1676</v>
      </c>
      <c r="T1634" s="45" t="s">
        <v>1675</v>
      </c>
      <c r="U1634" s="55">
        <f>RANK(Q1634,$Q$5:$Q$3209,0)</f>
        <v>1484</v>
      </c>
      <c r="V1634" s="55">
        <f>RANK(W1634,$W$5:$W$3209,0)</f>
        <v>1630</v>
      </c>
      <c r="W1634" s="55">
        <f>N1634*O1634</f>
        <v>5.4619078627406711E-2</v>
      </c>
      <c r="X1634">
        <f t="shared" si="50"/>
        <v>35.871022957233798</v>
      </c>
      <c r="Y1634" s="77">
        <f t="shared" si="51"/>
        <v>4.0185762965368179E-3</v>
      </c>
    </row>
    <row r="1635" spans="3:25" x14ac:dyDescent="0.25">
      <c r="C1635" s="19" t="s">
        <v>3250</v>
      </c>
      <c r="D1635" s="6" t="s">
        <v>982</v>
      </c>
      <c r="E1635" s="6" t="s">
        <v>90</v>
      </c>
      <c r="F1635" s="48">
        <v>9.1816466145788294</v>
      </c>
      <c r="G1635" s="8">
        <v>28.133505757400101</v>
      </c>
      <c r="H1635" s="9">
        <v>0.944954014565491</v>
      </c>
      <c r="I1635" s="40">
        <v>4</v>
      </c>
      <c r="J1635" s="7">
        <v>24</v>
      </c>
      <c r="K1635" s="9">
        <v>0.77458625536895298</v>
      </c>
      <c r="L1635" s="39">
        <v>0</v>
      </c>
      <c r="M1635" s="47">
        <v>0</v>
      </c>
      <c r="N1635" s="17">
        <v>5.4576132730478399E-2</v>
      </c>
      <c r="O1635" s="7">
        <f>Q1635/P1635/N1635</f>
        <v>1</v>
      </c>
      <c r="P1635" s="7">
        <v>2.4337512955200542</v>
      </c>
      <c r="Q1635" s="33">
        <v>0.13282473373727624</v>
      </c>
      <c r="R1635" s="38" t="s">
        <v>1676</v>
      </c>
      <c r="S1635" s="33" t="s">
        <v>1676</v>
      </c>
      <c r="T1635" s="45" t="s">
        <v>1676</v>
      </c>
      <c r="U1635" s="55">
        <f>RANK(Q1635,$Q$5:$Q$3209,0)</f>
        <v>1616</v>
      </c>
      <c r="V1635" s="55">
        <f>RANK(W1635,$W$5:$W$3209,0)</f>
        <v>1631</v>
      </c>
      <c r="W1635" s="55">
        <f>N1635*O1635</f>
        <v>5.4576132730478399E-2</v>
      </c>
      <c r="X1635">
        <f t="shared" si="50"/>
        <v>35.816403878606394</v>
      </c>
      <c r="Y1635" s="77">
        <f t="shared" si="51"/>
        <v>4.0124574039986137E-3</v>
      </c>
    </row>
    <row r="1636" spans="3:25" x14ac:dyDescent="0.25">
      <c r="C1636" s="19" t="s">
        <v>3061</v>
      </c>
      <c r="D1636" s="6" t="s">
        <v>55</v>
      </c>
      <c r="E1636" s="6" t="s">
        <v>48</v>
      </c>
      <c r="F1636" s="48">
        <v>5.5308447936683001</v>
      </c>
      <c r="G1636" s="8">
        <v>36.478907795956502</v>
      </c>
      <c r="H1636" s="9">
        <v>0.122896985906172</v>
      </c>
      <c r="I1636" s="40">
        <v>0</v>
      </c>
      <c r="J1636" s="7">
        <v>3</v>
      </c>
      <c r="K1636" s="9">
        <v>0.996076997960193</v>
      </c>
      <c r="L1636" s="39">
        <v>0.62986991784817903</v>
      </c>
      <c r="M1636" s="47">
        <v>0</v>
      </c>
      <c r="N1636" s="17">
        <v>5.45679319969588E-2</v>
      </c>
      <c r="O1636" s="7">
        <f>Q1636/P1636/N1636</f>
        <v>1</v>
      </c>
      <c r="P1636" s="7">
        <v>3.5499464517012012</v>
      </c>
      <c r="Q1636" s="33">
        <v>0.19371323656927633</v>
      </c>
      <c r="R1636" s="38" t="s">
        <v>1676</v>
      </c>
      <c r="S1636" s="33" t="s">
        <v>1676</v>
      </c>
      <c r="T1636" s="45" t="s">
        <v>1675</v>
      </c>
      <c r="U1636" s="55">
        <f>RANK(Q1636,$Q$5:$Q$3209,0)</f>
        <v>1426</v>
      </c>
      <c r="V1636" s="55">
        <f>RANK(W1636,$W$5:$W$3209,0)</f>
        <v>1632</v>
      </c>
      <c r="W1636" s="55">
        <f>N1636*O1636</f>
        <v>5.45679319969588E-2</v>
      </c>
      <c r="X1636">
        <f t="shared" si="50"/>
        <v>35.761827745875912</v>
      </c>
      <c r="Y1636" s="77">
        <f t="shared" si="51"/>
        <v>4.0063433226241061E-3</v>
      </c>
    </row>
    <row r="1637" spans="3:25" x14ac:dyDescent="0.25">
      <c r="C1637" s="19" t="s">
        <v>3431</v>
      </c>
      <c r="D1637" s="6" t="s">
        <v>769</v>
      </c>
      <c r="E1637" s="6" t="s">
        <v>39</v>
      </c>
      <c r="F1637" s="48">
        <v>14.194003703869599</v>
      </c>
      <c r="G1637" s="8">
        <v>60.290097778592802</v>
      </c>
      <c r="H1637" s="9">
        <v>0.810585561427138</v>
      </c>
      <c r="I1637" s="40">
        <v>0</v>
      </c>
      <c r="J1637" s="7">
        <v>11</v>
      </c>
      <c r="K1637" s="9">
        <v>0.98893762527059603</v>
      </c>
      <c r="L1637" s="39">
        <v>0</v>
      </c>
      <c r="M1637" s="47">
        <v>0</v>
      </c>
      <c r="N1637" s="17">
        <v>5.4480667081503301E-2</v>
      </c>
      <c r="O1637" s="7">
        <f>Q1637/P1637/N1637</f>
        <v>1</v>
      </c>
      <c r="P1637" s="7">
        <v>1.7462160491106171</v>
      </c>
      <c r="Q1637" s="33">
        <v>9.5135015223973551E-2</v>
      </c>
      <c r="R1637" s="38" t="s">
        <v>1676</v>
      </c>
      <c r="S1637" s="33" t="s">
        <v>1676</v>
      </c>
      <c r="T1637" s="45" t="s">
        <v>1677</v>
      </c>
      <c r="U1637" s="55">
        <f>RANK(Q1637,$Q$5:$Q$3209,0)</f>
        <v>1798</v>
      </c>
      <c r="V1637" s="55">
        <f>RANK(W1637,$W$5:$W$3209,0)</f>
        <v>1633</v>
      </c>
      <c r="W1637" s="55">
        <f>N1637*O1637</f>
        <v>5.4480667081503301E-2</v>
      </c>
      <c r="X1637">
        <f t="shared" si="50"/>
        <v>35.707259813878956</v>
      </c>
      <c r="Y1637" s="77">
        <f t="shared" si="51"/>
        <v>4.0002301599653374E-3</v>
      </c>
    </row>
    <row r="1638" spans="3:25" x14ac:dyDescent="0.25">
      <c r="C1638" s="19" t="s">
        <v>3093</v>
      </c>
      <c r="D1638" s="6" t="s">
        <v>155</v>
      </c>
      <c r="E1638" s="6" t="s">
        <v>27</v>
      </c>
      <c r="F1638" s="48">
        <v>1.05907776336018</v>
      </c>
      <c r="G1638" s="8">
        <v>10</v>
      </c>
      <c r="H1638" s="9">
        <v>0.55616363857270901</v>
      </c>
      <c r="I1638" s="40">
        <v>0</v>
      </c>
      <c r="J1638" s="7">
        <v>2</v>
      </c>
      <c r="K1638" s="9">
        <v>0.23707738414282201</v>
      </c>
      <c r="L1638" s="39">
        <v>1</v>
      </c>
      <c r="M1638" s="47">
        <v>0</v>
      </c>
      <c r="N1638" s="17">
        <v>5.4460104316789298E-2</v>
      </c>
      <c r="O1638" s="7">
        <f>Q1638/P1638/N1638</f>
        <v>1</v>
      </c>
      <c r="P1638" s="7">
        <v>3.3875773243506209</v>
      </c>
      <c r="Q1638" s="33">
        <v>0.18448781446532478</v>
      </c>
      <c r="R1638" s="38" t="s">
        <v>1676</v>
      </c>
      <c r="S1638" s="33" t="s">
        <v>1676</v>
      </c>
      <c r="T1638" s="45" t="s">
        <v>1675</v>
      </c>
      <c r="U1638" s="55">
        <f>RANK(Q1638,$Q$5:$Q$3209,0)</f>
        <v>1458</v>
      </c>
      <c r="V1638" s="55">
        <f>RANK(W1638,$W$5:$W$3209,0)</f>
        <v>1634</v>
      </c>
      <c r="W1638" s="55">
        <f>N1638*O1638</f>
        <v>5.4460104316789298E-2</v>
      </c>
      <c r="X1638">
        <f t="shared" si="50"/>
        <v>35.65277914679745</v>
      </c>
      <c r="Y1638" s="77">
        <f t="shared" si="51"/>
        <v>3.9941267734626921E-3</v>
      </c>
    </row>
    <row r="1639" spans="3:25" x14ac:dyDescent="0.25">
      <c r="C1639" s="19" t="s">
        <v>3109</v>
      </c>
      <c r="D1639" s="6" t="s">
        <v>874</v>
      </c>
      <c r="E1639" s="6" t="s">
        <v>27</v>
      </c>
      <c r="F1639" s="48">
        <v>5.9154765668256397</v>
      </c>
      <c r="G1639" s="8">
        <v>9.9999999999999893</v>
      </c>
      <c r="H1639" s="9">
        <v>5.9501703884465802E-2</v>
      </c>
      <c r="I1639" s="40">
        <v>8</v>
      </c>
      <c r="J1639" s="7">
        <v>7</v>
      </c>
      <c r="K1639" s="9">
        <v>0.99195842406742196</v>
      </c>
      <c r="L1639" s="39">
        <v>0</v>
      </c>
      <c r="M1639" s="47">
        <v>0</v>
      </c>
      <c r="N1639" s="17">
        <v>5.4281701998695503E-2</v>
      </c>
      <c r="O1639" s="7">
        <f>Q1639/P1639/N1639</f>
        <v>1</v>
      </c>
      <c r="P1639" s="7">
        <v>3.2793340672835747</v>
      </c>
      <c r="Q1639" s="33">
        <v>0.17800783459445707</v>
      </c>
      <c r="R1639" s="38" t="s">
        <v>1676</v>
      </c>
      <c r="S1639" s="33" t="s">
        <v>1676</v>
      </c>
      <c r="T1639" s="45" t="s">
        <v>1675</v>
      </c>
      <c r="U1639" s="55">
        <f>RANK(Q1639,$Q$5:$Q$3209,0)</f>
        <v>1474</v>
      </c>
      <c r="V1639" s="55">
        <f>RANK(W1639,$W$5:$W$3209,0)</f>
        <v>1635</v>
      </c>
      <c r="W1639" s="55">
        <f>N1639*O1639</f>
        <v>5.4281701998695503E-2</v>
      </c>
      <c r="X1639">
        <f t="shared" si="50"/>
        <v>35.598319042480661</v>
      </c>
      <c r="Y1639" s="77">
        <f t="shared" si="51"/>
        <v>3.9880256905753912E-3</v>
      </c>
    </row>
    <row r="1640" spans="3:25" x14ac:dyDescent="0.25">
      <c r="C1640" s="19" t="s">
        <v>3074</v>
      </c>
      <c r="D1640" s="6" t="s">
        <v>335</v>
      </c>
      <c r="E1640" s="6" t="s">
        <v>27</v>
      </c>
      <c r="F1640" s="48">
        <v>4.0484886449944204</v>
      </c>
      <c r="G1640" s="8">
        <v>27.461712540563202</v>
      </c>
      <c r="H1640" s="9">
        <v>0.42481291752106598</v>
      </c>
      <c r="I1640" s="40">
        <v>11</v>
      </c>
      <c r="J1640" s="7">
        <v>1</v>
      </c>
      <c r="K1640" s="9">
        <v>0.612060248364238</v>
      </c>
      <c r="L1640" s="39">
        <v>0.683613543604074</v>
      </c>
      <c r="M1640" s="47">
        <v>0</v>
      </c>
      <c r="N1640" s="17">
        <v>5.4250025847759203E-2</v>
      </c>
      <c r="O1640" s="7">
        <f>Q1640/P1640/N1640</f>
        <v>0.99999999999999989</v>
      </c>
      <c r="P1640" s="7">
        <v>3.4979524006652638</v>
      </c>
      <c r="Q1640" s="33">
        <v>0.18976400815032191</v>
      </c>
      <c r="R1640" s="38" t="s">
        <v>1676</v>
      </c>
      <c r="S1640" s="33" t="s">
        <v>1676</v>
      </c>
      <c r="T1640" s="45" t="s">
        <v>1675</v>
      </c>
      <c r="U1640" s="55">
        <f>RANK(Q1640,$Q$5:$Q$3209,0)</f>
        <v>1439</v>
      </c>
      <c r="V1640" s="55">
        <f>RANK(W1640,$W$5:$W$3209,0)</f>
        <v>1636</v>
      </c>
      <c r="W1640" s="55">
        <f>N1640*O1640</f>
        <v>5.4250025847759197E-2</v>
      </c>
      <c r="X1640">
        <f t="shared" si="50"/>
        <v>35.544037340481964</v>
      </c>
      <c r="Y1640" s="77">
        <f t="shared" si="51"/>
        <v>3.981944593829204E-3</v>
      </c>
    </row>
    <row r="1641" spans="3:25" x14ac:dyDescent="0.25">
      <c r="C1641" s="19" t="s">
        <v>3262</v>
      </c>
      <c r="D1641" s="6" t="s">
        <v>1146</v>
      </c>
      <c r="E1641" s="6" t="s">
        <v>16</v>
      </c>
      <c r="F1641" s="48">
        <v>7.2924932055001896</v>
      </c>
      <c r="G1641" s="8">
        <v>22.854544543740602</v>
      </c>
      <c r="H1641" s="9">
        <v>0.79863832346008801</v>
      </c>
      <c r="I1641" s="40">
        <v>0</v>
      </c>
      <c r="J1641" s="7">
        <v>2</v>
      </c>
      <c r="K1641" s="9">
        <v>0.83649108998171395</v>
      </c>
      <c r="L1641" s="39">
        <v>0.44869780977587298</v>
      </c>
      <c r="M1641" s="47">
        <v>0</v>
      </c>
      <c r="N1641" s="17">
        <v>5.3967030716702197E-2</v>
      </c>
      <c r="O1641" s="7">
        <f>Q1641/P1641/N1641</f>
        <v>1.0000000000000002</v>
      </c>
      <c r="P1641" s="7">
        <v>2.3805811833572514</v>
      </c>
      <c r="Q1641" s="33">
        <v>0.12847289784584406</v>
      </c>
      <c r="R1641" s="38" t="s">
        <v>1676</v>
      </c>
      <c r="S1641" s="33" t="s">
        <v>1676</v>
      </c>
      <c r="T1641" s="45" t="s">
        <v>1676</v>
      </c>
      <c r="U1641" s="55">
        <f>RANK(Q1641,$Q$5:$Q$3209,0)</f>
        <v>1628</v>
      </c>
      <c r="V1641" s="55">
        <f>RANK(W1641,$W$5:$W$3209,0)</f>
        <v>1637</v>
      </c>
      <c r="W1641" s="55">
        <f>N1641*O1641</f>
        <v>5.3967030716702211E-2</v>
      </c>
      <c r="X1641">
        <f t="shared" si="50"/>
        <v>35.489787314634206</v>
      </c>
      <c r="Y1641" s="77">
        <f t="shared" si="51"/>
        <v>3.9758670457141635E-3</v>
      </c>
    </row>
    <row r="1642" spans="3:25" x14ac:dyDescent="0.25">
      <c r="C1642" s="19" t="s">
        <v>3192</v>
      </c>
      <c r="D1642" s="6" t="s">
        <v>521</v>
      </c>
      <c r="E1642" s="6" t="s">
        <v>16</v>
      </c>
      <c r="F1642" s="48">
        <v>12.2834823369296</v>
      </c>
      <c r="G1642" s="8">
        <v>20.913024809622399</v>
      </c>
      <c r="H1642" s="9">
        <v>0.70735397769275599</v>
      </c>
      <c r="I1642" s="40">
        <v>4</v>
      </c>
      <c r="J1642" s="7">
        <v>7</v>
      </c>
      <c r="K1642" s="9">
        <v>0.96308948215725199</v>
      </c>
      <c r="L1642" s="39">
        <v>0</v>
      </c>
      <c r="M1642" s="47">
        <v>0</v>
      </c>
      <c r="N1642" s="17">
        <v>5.3929292725135101E-2</v>
      </c>
      <c r="O1642" s="7">
        <f>Q1642/P1642/N1642</f>
        <v>0.99999999999999989</v>
      </c>
      <c r="P1642" s="7">
        <v>2.7592075906255227</v>
      </c>
      <c r="Q1642" s="33">
        <v>0.14880211384425854</v>
      </c>
      <c r="R1642" s="38" t="s">
        <v>1676</v>
      </c>
      <c r="S1642" s="33" t="s">
        <v>1676</v>
      </c>
      <c r="T1642" s="45" t="s">
        <v>1676</v>
      </c>
      <c r="U1642" s="55">
        <f>RANK(Q1642,$Q$5:$Q$3209,0)</f>
        <v>1557</v>
      </c>
      <c r="V1642" s="55">
        <f>RANK(W1642,$W$5:$W$3209,0)</f>
        <v>1638</v>
      </c>
      <c r="W1642" s="55">
        <f>N1642*O1642</f>
        <v>5.3929292725135095E-2</v>
      </c>
      <c r="X1642">
        <f t="shared" si="50"/>
        <v>35.435820283917501</v>
      </c>
      <c r="Y1642" s="77">
        <f t="shared" si="51"/>
        <v>3.9698212011144377E-3</v>
      </c>
    </row>
    <row r="1643" spans="3:25" x14ac:dyDescent="0.25">
      <c r="C1643" s="19" t="s">
        <v>3911</v>
      </c>
      <c r="D1643" s="6" t="s">
        <v>729</v>
      </c>
      <c r="E1643" s="6" t="s">
        <v>131</v>
      </c>
      <c r="F1643" s="48">
        <v>25.9362923843888</v>
      </c>
      <c r="G1643" s="8">
        <v>28.082889485223799</v>
      </c>
      <c r="H1643" s="9">
        <v>8.1185657712657802E-2</v>
      </c>
      <c r="I1643" s="40">
        <v>33</v>
      </c>
      <c r="J1643" s="7">
        <v>16</v>
      </c>
      <c r="K1643" s="9">
        <v>0.99047922080216499</v>
      </c>
      <c r="L1643" s="39">
        <v>0</v>
      </c>
      <c r="M1643" s="47">
        <v>0</v>
      </c>
      <c r="N1643" s="17">
        <v>5.3874940916413303E-2</v>
      </c>
      <c r="O1643" s="7">
        <f>Q1643/P1643/N1643</f>
        <v>1</v>
      </c>
      <c r="P1643" s="7">
        <v>0.98845163391587521</v>
      </c>
      <c r="Q1643" s="33">
        <v>5.3252773375949969E-2</v>
      </c>
      <c r="R1643" s="38" t="s">
        <v>1676</v>
      </c>
      <c r="S1643" s="33" t="s">
        <v>1676</v>
      </c>
      <c r="T1643" s="45" t="s">
        <v>1677</v>
      </c>
      <c r="U1643" s="55">
        <f>RANK(Q1643,$Q$5:$Q$3209,0)</f>
        <v>2286</v>
      </c>
      <c r="V1643" s="55">
        <f>RANK(W1643,$W$5:$W$3209,0)</f>
        <v>1639</v>
      </c>
      <c r="W1643" s="55">
        <f>N1643*O1643</f>
        <v>5.3874940916413303E-2</v>
      </c>
      <c r="X1643">
        <f t="shared" si="50"/>
        <v>35.381890991192364</v>
      </c>
      <c r="Y1643" s="77">
        <f t="shared" si="51"/>
        <v>3.9637795842446706E-3</v>
      </c>
    </row>
    <row r="1644" spans="3:25" x14ac:dyDescent="0.25">
      <c r="C1644" s="19" t="s">
        <v>3014</v>
      </c>
      <c r="D1644" s="6" t="s">
        <v>155</v>
      </c>
      <c r="E1644" s="6" t="s">
        <v>27</v>
      </c>
      <c r="F1644" s="48">
        <v>0.87486800790328401</v>
      </c>
      <c r="G1644" s="8">
        <v>10</v>
      </c>
      <c r="H1644" s="9">
        <v>0.189382266750168</v>
      </c>
      <c r="I1644" s="40">
        <v>3</v>
      </c>
      <c r="J1644" s="7">
        <v>1</v>
      </c>
      <c r="K1644" s="9">
        <v>0.63942289993444701</v>
      </c>
      <c r="L1644" s="39">
        <v>1</v>
      </c>
      <c r="M1644" s="47">
        <v>0</v>
      </c>
      <c r="N1644" s="17">
        <v>5.3727948918334399E-2</v>
      </c>
      <c r="O1644" s="7">
        <f>Q1644/P1644/N1644</f>
        <v>1</v>
      </c>
      <c r="P1644" s="7">
        <v>4.0098728481828259</v>
      </c>
      <c r="Q1644" s="33">
        <v>0.21544224355618294</v>
      </c>
      <c r="R1644" s="38" t="s">
        <v>1676</v>
      </c>
      <c r="S1644" s="33" t="s">
        <v>1676</v>
      </c>
      <c r="T1644" s="45" t="s">
        <v>1675</v>
      </c>
      <c r="U1644" s="55">
        <f>RANK(Q1644,$Q$5:$Q$3209,0)</f>
        <v>1378</v>
      </c>
      <c r="V1644" s="55">
        <f>RANK(W1644,$W$5:$W$3209,0)</f>
        <v>1640</v>
      </c>
      <c r="W1644" s="55">
        <f>N1644*O1644</f>
        <v>5.3727948918334399E-2</v>
      </c>
      <c r="X1644">
        <f t="shared" si="50"/>
        <v>35.328016050275949</v>
      </c>
      <c r="Y1644" s="77">
        <f t="shared" si="51"/>
        <v>3.9577440563255996E-3</v>
      </c>
    </row>
    <row r="1645" spans="3:25" x14ac:dyDescent="0.25">
      <c r="C1645" s="19" t="s">
        <v>3132</v>
      </c>
      <c r="D1645" s="6" t="s">
        <v>414</v>
      </c>
      <c r="E1645" s="6" t="s">
        <v>131</v>
      </c>
      <c r="F1645" s="48">
        <v>13.742359355090001</v>
      </c>
      <c r="G1645" s="8">
        <v>13.061833258238799</v>
      </c>
      <c r="H1645" s="9">
        <v>0.15862931634730701</v>
      </c>
      <c r="I1645" s="40">
        <v>29</v>
      </c>
      <c r="J1645" s="7">
        <v>14</v>
      </c>
      <c r="K1645" s="9">
        <v>0.98395834698004003</v>
      </c>
      <c r="L1645" s="39">
        <v>0</v>
      </c>
      <c r="M1645" s="47">
        <v>0</v>
      </c>
      <c r="N1645" s="17">
        <v>5.3532782860315202E-2</v>
      </c>
      <c r="O1645" s="7">
        <f>Q1645/P1645/N1645</f>
        <v>1</v>
      </c>
      <c r="P1645" s="7">
        <v>3.1937047473720805</v>
      </c>
      <c r="Q1645" s="33">
        <v>0.17096790276102741</v>
      </c>
      <c r="R1645" s="38" t="s">
        <v>1676</v>
      </c>
      <c r="S1645" s="33" t="s">
        <v>1676</v>
      </c>
      <c r="T1645" s="45" t="s">
        <v>1675</v>
      </c>
      <c r="U1645" s="55">
        <f>RANK(Q1645,$Q$5:$Q$3209,0)</f>
        <v>1497</v>
      </c>
      <c r="V1645" s="55">
        <f>RANK(W1645,$W$5:$W$3209,0)</f>
        <v>1641</v>
      </c>
      <c r="W1645" s="55">
        <f>N1645*O1645</f>
        <v>5.3532782860315202E-2</v>
      </c>
      <c r="X1645">
        <f t="shared" si="50"/>
        <v>35.274288101357612</v>
      </c>
      <c r="Y1645" s="77">
        <f t="shared" si="51"/>
        <v>3.9517249956971309E-3</v>
      </c>
    </row>
    <row r="1646" spans="3:25" x14ac:dyDescent="0.25">
      <c r="C1646" s="19" t="s">
        <v>3082</v>
      </c>
      <c r="D1646" s="6" t="s">
        <v>159</v>
      </c>
      <c r="E1646" s="6" t="s">
        <v>48</v>
      </c>
      <c r="F1646" s="48">
        <v>10.4709579848879</v>
      </c>
      <c r="G1646" s="8">
        <v>41.487837845561799</v>
      </c>
      <c r="H1646" s="9">
        <v>0.74197331674066302</v>
      </c>
      <c r="I1646" s="40">
        <v>2</v>
      </c>
      <c r="J1646" s="7">
        <v>2</v>
      </c>
      <c r="K1646" s="9">
        <v>0.55307370677340895</v>
      </c>
      <c r="L1646" s="39">
        <v>0.63228535984844803</v>
      </c>
      <c r="M1646" s="47">
        <v>0</v>
      </c>
      <c r="N1646" s="17">
        <v>5.3395074514546899E-2</v>
      </c>
      <c r="O1646" s="7">
        <f>Q1646/P1646/N1646</f>
        <v>1</v>
      </c>
      <c r="P1646" s="7">
        <v>3.5101373241004867</v>
      </c>
      <c r="Q1646" s="33">
        <v>0.18742404397663776</v>
      </c>
      <c r="R1646" s="38" t="s">
        <v>1676</v>
      </c>
      <c r="S1646" s="33" t="s">
        <v>1676</v>
      </c>
      <c r="T1646" s="45" t="s">
        <v>1675</v>
      </c>
      <c r="U1646" s="55">
        <f>RANK(Q1646,$Q$5:$Q$3209,0)</f>
        <v>1447</v>
      </c>
      <c r="V1646" s="55">
        <f>RANK(W1646,$W$5:$W$3209,0)</f>
        <v>1642</v>
      </c>
      <c r="W1646" s="55">
        <f>N1646*O1646</f>
        <v>5.3395074514546899E-2</v>
      </c>
      <c r="X1646">
        <f t="shared" si="50"/>
        <v>35.220755318497297</v>
      </c>
      <c r="Y1646" s="77">
        <f t="shared" si="51"/>
        <v>3.9457277992261354E-3</v>
      </c>
    </row>
    <row r="1647" spans="3:25" x14ac:dyDescent="0.25">
      <c r="C1647" s="19" t="s">
        <v>3246</v>
      </c>
      <c r="D1647" s="6" t="s">
        <v>357</v>
      </c>
      <c r="E1647" s="6" t="s">
        <v>19</v>
      </c>
      <c r="F1647" s="48">
        <v>6.5546087009507303</v>
      </c>
      <c r="G1647" s="8">
        <v>49.1883060082653</v>
      </c>
      <c r="H1647" s="9">
        <v>4.1079645995453398E-2</v>
      </c>
      <c r="I1647" s="40">
        <v>3</v>
      </c>
      <c r="J1647" s="7">
        <v>3</v>
      </c>
      <c r="K1647" s="9">
        <v>0.77097206421806297</v>
      </c>
      <c r="L1647" s="39">
        <v>0.22414247035517801</v>
      </c>
      <c r="M1647" s="47">
        <v>0</v>
      </c>
      <c r="N1647" s="17">
        <v>5.32336320661436E-2</v>
      </c>
      <c r="O1647" s="7">
        <f>Q1647/P1647/N1647</f>
        <v>1</v>
      </c>
      <c r="P1647" s="7">
        <v>2.5104437780514761</v>
      </c>
      <c r="Q1647" s="33">
        <v>0.13364004040353175</v>
      </c>
      <c r="R1647" s="38" t="s">
        <v>1676</v>
      </c>
      <c r="S1647" s="33" t="s">
        <v>1676</v>
      </c>
      <c r="T1647" s="45" t="s">
        <v>1676</v>
      </c>
      <c r="U1647" s="55">
        <f>RANK(Q1647,$Q$5:$Q$3209,0)</f>
        <v>1612</v>
      </c>
      <c r="V1647" s="55">
        <f>RANK(W1647,$W$5:$W$3209,0)</f>
        <v>1643</v>
      </c>
      <c r="W1647" s="55">
        <f>N1647*O1647</f>
        <v>5.32336320661436E-2</v>
      </c>
      <c r="X1647">
        <f t="shared" si="50"/>
        <v>35.167360243982749</v>
      </c>
      <c r="Y1647" s="77">
        <f t="shared" si="51"/>
        <v>3.9397460300122549E-3</v>
      </c>
    </row>
    <row r="1648" spans="3:25" x14ac:dyDescent="0.25">
      <c r="C1648" s="19" t="s">
        <v>3107</v>
      </c>
      <c r="D1648" s="6" t="s">
        <v>763</v>
      </c>
      <c r="E1648" s="6" t="s">
        <v>90</v>
      </c>
      <c r="F1648" s="48">
        <v>21.952031854902899</v>
      </c>
      <c r="G1648" s="8">
        <v>21.1186515459042</v>
      </c>
      <c r="H1648" s="9">
        <v>0.82490141662702798</v>
      </c>
      <c r="I1648" s="40">
        <v>5</v>
      </c>
      <c r="J1648" s="7">
        <v>14</v>
      </c>
      <c r="K1648" s="9">
        <v>0.95730951295019096</v>
      </c>
      <c r="L1648" s="39">
        <v>0</v>
      </c>
      <c r="M1648" s="47">
        <v>0</v>
      </c>
      <c r="N1648" s="17">
        <v>5.3199956642920702E-2</v>
      </c>
      <c r="O1648" s="7">
        <f>Q1648/P1648/N1648</f>
        <v>1</v>
      </c>
      <c r="P1648" s="7">
        <v>3.3587375516853655</v>
      </c>
      <c r="Q1648" s="33">
        <v>0.17868469212461108</v>
      </c>
      <c r="R1648" s="38" t="s">
        <v>1676</v>
      </c>
      <c r="S1648" s="33" t="s">
        <v>1676</v>
      </c>
      <c r="T1648" s="45" t="s">
        <v>1675</v>
      </c>
      <c r="U1648" s="55">
        <f>RANK(Q1648,$Q$5:$Q$3209,0)</f>
        <v>1472</v>
      </c>
      <c r="V1648" s="55">
        <f>RANK(W1648,$W$5:$W$3209,0)</f>
        <v>1644</v>
      </c>
      <c r="W1648" s="55">
        <f>N1648*O1648</f>
        <v>5.3199956642920702E-2</v>
      </c>
      <c r="X1648">
        <f t="shared" si="50"/>
        <v>35.114126611916603</v>
      </c>
      <c r="Y1648" s="77">
        <f t="shared" si="51"/>
        <v>3.9337823469510107E-3</v>
      </c>
    </row>
    <row r="1649" spans="3:25" x14ac:dyDescent="0.25">
      <c r="C1649" s="19" t="s">
        <v>3143</v>
      </c>
      <c r="D1649" s="6" t="s">
        <v>557</v>
      </c>
      <c r="E1649" s="6" t="s">
        <v>204</v>
      </c>
      <c r="F1649" s="48">
        <v>12.905388540599031</v>
      </c>
      <c r="G1649" s="8">
        <v>24.0826700872889</v>
      </c>
      <c r="H1649" s="9">
        <v>0.46821602975922999</v>
      </c>
      <c r="I1649" s="40">
        <v>5</v>
      </c>
      <c r="J1649" s="7">
        <v>8</v>
      </c>
      <c r="K1649" s="9">
        <v>0.685605431092009</v>
      </c>
      <c r="L1649" s="39">
        <v>8.4097673540308102E-2</v>
      </c>
      <c r="M1649" s="47">
        <v>1</v>
      </c>
      <c r="N1649" s="17">
        <v>5.3152105191006403E-2</v>
      </c>
      <c r="O1649" s="7">
        <f>Q1649/P1649/N1649</f>
        <v>1.0000000000000002</v>
      </c>
      <c r="P1649" s="7">
        <v>3.1232986838430383</v>
      </c>
      <c r="Q1649" s="33">
        <v>0.16600990018655704</v>
      </c>
      <c r="R1649" s="38" t="s">
        <v>1676</v>
      </c>
      <c r="S1649" s="33" t="s">
        <v>1676</v>
      </c>
      <c r="T1649" s="45" t="s">
        <v>1675</v>
      </c>
      <c r="U1649" s="55">
        <f>RANK(Q1649,$Q$5:$Q$3209,0)</f>
        <v>1508</v>
      </c>
      <c r="V1649" s="55">
        <f>RANK(W1649,$W$5:$W$3209,0)</f>
        <v>1645</v>
      </c>
      <c r="W1649" s="55">
        <f>N1649*O1649</f>
        <v>5.3152105191006417E-2</v>
      </c>
      <c r="X1649">
        <f t="shared" si="50"/>
        <v>35.060926655273683</v>
      </c>
      <c r="Y1649" s="77">
        <f t="shared" si="51"/>
        <v>3.9278224364963539E-3</v>
      </c>
    </row>
    <row r="1650" spans="3:25" x14ac:dyDescent="0.25">
      <c r="C1650" s="19" t="s">
        <v>3078</v>
      </c>
      <c r="D1650" s="6" t="s">
        <v>857</v>
      </c>
      <c r="E1650" s="6" t="s">
        <v>22</v>
      </c>
      <c r="F1650" s="48">
        <v>12.397733216452327</v>
      </c>
      <c r="G1650" s="8">
        <v>11.1681628774764</v>
      </c>
      <c r="H1650" s="9">
        <v>0.54337301690576401</v>
      </c>
      <c r="I1650" s="40">
        <v>6</v>
      </c>
      <c r="J1650" s="7">
        <v>17</v>
      </c>
      <c r="K1650" s="9">
        <v>0.72327680256071003</v>
      </c>
      <c r="L1650" s="39">
        <v>3.4426517998720103E-2</v>
      </c>
      <c r="M1650" s="47">
        <v>1</v>
      </c>
      <c r="N1650" s="17">
        <v>5.31030892118197E-2</v>
      </c>
      <c r="O1650" s="7">
        <f>Q1650/P1650/N1650</f>
        <v>1</v>
      </c>
      <c r="P1650" s="7">
        <v>3.5453728910446811</v>
      </c>
      <c r="Q1650" s="33">
        <v>0.18827025292231284</v>
      </c>
      <c r="R1650" s="38" t="s">
        <v>1676</v>
      </c>
      <c r="S1650" s="33" t="s">
        <v>1676</v>
      </c>
      <c r="T1650" s="45" t="s">
        <v>1675</v>
      </c>
      <c r="U1650" s="55">
        <f>RANK(Q1650,$Q$5:$Q$3209,0)</f>
        <v>1443</v>
      </c>
      <c r="V1650" s="55">
        <f>RANK(W1650,$W$5:$W$3209,0)</f>
        <v>1646</v>
      </c>
      <c r="W1650" s="55">
        <f>N1650*O1650</f>
        <v>5.31030892118197E-2</v>
      </c>
      <c r="X1650">
        <f t="shared" si="50"/>
        <v>35.007774550082679</v>
      </c>
      <c r="Y1650" s="77">
        <f t="shared" si="51"/>
        <v>3.9218678867672802E-3</v>
      </c>
    </row>
    <row r="1651" spans="3:25" x14ac:dyDescent="0.25">
      <c r="C1651" s="19" t="s">
        <v>4695</v>
      </c>
      <c r="D1651" s="6" t="s">
        <v>410</v>
      </c>
      <c r="E1651" s="6" t="s">
        <v>131</v>
      </c>
      <c r="F1651" s="48">
        <v>22.943461713416699</v>
      </c>
      <c r="G1651" s="8">
        <v>79.495011751799197</v>
      </c>
      <c r="H1651" s="9">
        <v>0.27471551132035599</v>
      </c>
      <c r="I1651" s="40">
        <v>20</v>
      </c>
      <c r="J1651" s="7">
        <v>5</v>
      </c>
      <c r="K1651" s="9">
        <v>0.99944287475048998</v>
      </c>
      <c r="L1651" s="39">
        <v>0</v>
      </c>
      <c r="M1651" s="47">
        <v>0</v>
      </c>
      <c r="N1651" s="17">
        <v>5.3060366856249701E-2</v>
      </c>
      <c r="O1651" s="7">
        <f>Q1651/P1651/N1651</f>
        <v>1</v>
      </c>
      <c r="P1651" s="7">
        <v>0.29838565085747232</v>
      </c>
      <c r="Q1651" s="33">
        <v>1.5832452099138319E-2</v>
      </c>
      <c r="R1651" s="38" t="s">
        <v>1676</v>
      </c>
      <c r="S1651" s="33" t="s">
        <v>1676</v>
      </c>
      <c r="T1651" s="45" t="s">
        <v>1677</v>
      </c>
      <c r="U1651" s="55">
        <f>RANK(Q1651,$Q$5:$Q$3209,0)</f>
        <v>3088</v>
      </c>
      <c r="V1651" s="55">
        <f>RANK(W1651,$W$5:$W$3209,0)</f>
        <v>1647</v>
      </c>
      <c r="W1651" s="55">
        <f>N1651*O1651</f>
        <v>5.3060366856249701E-2</v>
      </c>
      <c r="X1651">
        <f t="shared" si="50"/>
        <v>34.954671460870863</v>
      </c>
      <c r="Y1651" s="77">
        <f t="shared" si="51"/>
        <v>3.9159188282240128E-3</v>
      </c>
    </row>
    <row r="1652" spans="3:25" x14ac:dyDescent="0.25">
      <c r="C1652" s="19" t="s">
        <v>3670</v>
      </c>
      <c r="D1652" s="6" t="s">
        <v>410</v>
      </c>
      <c r="E1652" s="6" t="s">
        <v>131</v>
      </c>
      <c r="F1652" s="48">
        <v>7.0737537701050002</v>
      </c>
      <c r="G1652" s="8">
        <v>89.4562210449823</v>
      </c>
      <c r="H1652" s="9">
        <v>0.39389096843003302</v>
      </c>
      <c r="I1652" s="40">
        <v>2</v>
      </c>
      <c r="J1652" s="7">
        <v>2</v>
      </c>
      <c r="K1652" s="9">
        <v>1</v>
      </c>
      <c r="L1652" s="39">
        <v>0</v>
      </c>
      <c r="M1652" s="47">
        <v>0</v>
      </c>
      <c r="N1652" s="17">
        <v>5.3030433950231902E-2</v>
      </c>
      <c r="O1652" s="7">
        <f>Q1652/P1652/N1652</f>
        <v>1</v>
      </c>
      <c r="P1652" s="7">
        <v>1.3258457989069554</v>
      </c>
      <c r="Q1652" s="33">
        <v>7.0310178067127749E-2</v>
      </c>
      <c r="R1652" s="38" t="s">
        <v>1676</v>
      </c>
      <c r="S1652" s="33" t="s">
        <v>1676</v>
      </c>
      <c r="T1652" s="45" t="s">
        <v>1677</v>
      </c>
      <c r="U1652" s="55">
        <f>RANK(Q1652,$Q$5:$Q$3209,0)</f>
        <v>2042</v>
      </c>
      <c r="V1652" s="55">
        <f>RANK(W1652,$W$5:$W$3209,0)</f>
        <v>1648</v>
      </c>
      <c r="W1652" s="55">
        <f>N1652*O1652</f>
        <v>5.3030433950231902E-2</v>
      </c>
      <c r="X1652">
        <f t="shared" si="50"/>
        <v>34.901611094014612</v>
      </c>
      <c r="Y1652" s="77">
        <f t="shared" si="51"/>
        <v>3.9099745558014423E-3</v>
      </c>
    </row>
    <row r="1653" spans="3:25" x14ac:dyDescent="0.25">
      <c r="C1653" s="19" t="s">
        <v>3176</v>
      </c>
      <c r="D1653" s="6" t="s">
        <v>343</v>
      </c>
      <c r="E1653" s="6" t="s">
        <v>27</v>
      </c>
      <c r="F1653" s="48">
        <v>2.67788299532647</v>
      </c>
      <c r="G1653" s="8">
        <v>10</v>
      </c>
      <c r="H1653" s="9">
        <v>0.26909422786897902</v>
      </c>
      <c r="I1653" s="40">
        <v>3</v>
      </c>
      <c r="J1653" s="7">
        <v>0</v>
      </c>
      <c r="K1653" s="9">
        <v>0.57990239250199505</v>
      </c>
      <c r="L1653" s="39">
        <v>1</v>
      </c>
      <c r="M1653" s="47">
        <v>0</v>
      </c>
      <c r="N1653" s="17">
        <v>5.29776790742051E-2</v>
      </c>
      <c r="O1653" s="7">
        <f>Q1653/P1653/N1653</f>
        <v>1</v>
      </c>
      <c r="P1653" s="7">
        <v>2.917260601448084</v>
      </c>
      <c r="Q1653" s="33">
        <v>0.15454969591933915</v>
      </c>
      <c r="R1653" s="38" t="s">
        <v>1676</v>
      </c>
      <c r="S1653" s="33" t="s">
        <v>1676</v>
      </c>
      <c r="T1653" s="45" t="s">
        <v>1676</v>
      </c>
      <c r="U1653" s="55">
        <f>RANK(Q1653,$Q$5:$Q$3209,0)</f>
        <v>1541</v>
      </c>
      <c r="V1653" s="55">
        <f>RANK(W1653,$W$5:$W$3209,0)</f>
        <v>1649</v>
      </c>
      <c r="W1653" s="55">
        <f>N1653*O1653</f>
        <v>5.29776790742051E-2</v>
      </c>
      <c r="X1653">
        <f t="shared" si="50"/>
        <v>34.848580660064378</v>
      </c>
      <c r="Y1653" s="77">
        <f t="shared" si="51"/>
        <v>3.9040336367169338E-3</v>
      </c>
    </row>
    <row r="1654" spans="3:25" x14ac:dyDescent="0.25">
      <c r="C1654" s="19" t="s">
        <v>3163</v>
      </c>
      <c r="D1654" s="6" t="s">
        <v>323</v>
      </c>
      <c r="E1654" s="6" t="s">
        <v>90</v>
      </c>
      <c r="F1654" s="48">
        <v>10.460540562161301</v>
      </c>
      <c r="G1654" s="8">
        <v>25.886321195038899</v>
      </c>
      <c r="H1654" s="9">
        <v>0.57754418697138099</v>
      </c>
      <c r="I1654" s="40">
        <v>1</v>
      </c>
      <c r="J1654" s="7">
        <v>16</v>
      </c>
      <c r="K1654" s="9">
        <v>1</v>
      </c>
      <c r="L1654" s="39">
        <v>0</v>
      </c>
      <c r="M1654" s="47">
        <v>0</v>
      </c>
      <c r="N1654" s="17">
        <v>5.28920974574352E-2</v>
      </c>
      <c r="O1654" s="7">
        <f>Q1654/P1654/N1654</f>
        <v>1</v>
      </c>
      <c r="P1654" s="7">
        <v>3.0037248224730049</v>
      </c>
      <c r="Q1654" s="33">
        <v>0.15887330604555941</v>
      </c>
      <c r="R1654" s="38" t="s">
        <v>1676</v>
      </c>
      <c r="S1654" s="33" t="s">
        <v>1676</v>
      </c>
      <c r="T1654" s="45" t="s">
        <v>1676</v>
      </c>
      <c r="U1654" s="55">
        <f>RANK(Q1654,$Q$5:$Q$3209,0)</f>
        <v>1528</v>
      </c>
      <c r="V1654" s="55">
        <f>RANK(W1654,$W$5:$W$3209,0)</f>
        <v>1650</v>
      </c>
      <c r="W1654" s="55">
        <f>N1654*O1654</f>
        <v>5.28920974574352E-2</v>
      </c>
      <c r="X1654">
        <f t="shared" si="50"/>
        <v>34.795602980990175</v>
      </c>
      <c r="Y1654" s="77">
        <f t="shared" si="51"/>
        <v>3.898098627681174E-3</v>
      </c>
    </row>
    <row r="1655" spans="3:25" x14ac:dyDescent="0.25">
      <c r="C1655" s="19" t="s">
        <v>4727</v>
      </c>
      <c r="D1655" s="6" t="s">
        <v>733</v>
      </c>
      <c r="E1655" s="6" t="s">
        <v>39</v>
      </c>
      <c r="F1655" s="48">
        <v>21.7971863076388</v>
      </c>
      <c r="G1655" s="8">
        <v>45.497796990146597</v>
      </c>
      <c r="H1655" s="9">
        <v>0.99977231292245905</v>
      </c>
      <c r="I1655" s="40">
        <v>1</v>
      </c>
      <c r="J1655" s="7">
        <v>12</v>
      </c>
      <c r="K1655" s="9">
        <v>1</v>
      </c>
      <c r="L1655" s="39">
        <v>0</v>
      </c>
      <c r="M1655" s="47">
        <v>0</v>
      </c>
      <c r="N1655" s="17">
        <v>5.2788742200351298E-2</v>
      </c>
      <c r="O1655" s="7">
        <f>Q1655/P1655/N1655</f>
        <v>1</v>
      </c>
      <c r="P1655" s="7">
        <v>0.25607609282120575</v>
      </c>
      <c r="Q1655" s="33">
        <v>1.351793484761186E-2</v>
      </c>
      <c r="R1655" s="38" t="s">
        <v>1676</v>
      </c>
      <c r="S1655" s="33" t="s">
        <v>1676</v>
      </c>
      <c r="T1655" s="45" t="s">
        <v>1677</v>
      </c>
      <c r="U1655" s="55">
        <f>RANK(Q1655,$Q$5:$Q$3209,0)</f>
        <v>3120</v>
      </c>
      <c r="V1655" s="55">
        <f>RANK(W1655,$W$5:$W$3209,0)</f>
        <v>1651</v>
      </c>
      <c r="W1655" s="55">
        <f>N1655*O1655</f>
        <v>5.2788742200351298E-2</v>
      </c>
      <c r="X1655">
        <f t="shared" si="50"/>
        <v>34.742710883532737</v>
      </c>
      <c r="Y1655" s="77">
        <f t="shared" si="51"/>
        <v>3.8921732062241394E-3</v>
      </c>
    </row>
    <row r="1656" spans="3:25" x14ac:dyDescent="0.25">
      <c r="C1656" s="19" t="s">
        <v>3340</v>
      </c>
      <c r="D1656" s="6" t="s">
        <v>880</v>
      </c>
      <c r="E1656" s="6" t="s">
        <v>389</v>
      </c>
      <c r="F1656" s="48">
        <v>23.535880255212501</v>
      </c>
      <c r="G1656" s="8">
        <v>61.954554402594098</v>
      </c>
      <c r="H1656" s="9">
        <v>0.91991439176899903</v>
      </c>
      <c r="I1656" s="40">
        <v>0</v>
      </c>
      <c r="J1656" s="7">
        <v>4</v>
      </c>
      <c r="K1656" s="9">
        <v>1</v>
      </c>
      <c r="L1656" s="39">
        <v>0</v>
      </c>
      <c r="M1656" s="47">
        <v>0</v>
      </c>
      <c r="N1656" s="17">
        <v>5.2745071061941498E-2</v>
      </c>
      <c r="O1656" s="7">
        <f>Q1656/P1656/N1656</f>
        <v>1</v>
      </c>
      <c r="P1656" s="7">
        <v>2.0977040635892443</v>
      </c>
      <c r="Q1656" s="33">
        <v>0.11064354990093814</v>
      </c>
      <c r="R1656" s="38" t="s">
        <v>1676</v>
      </c>
      <c r="S1656" s="33" t="s">
        <v>1676</v>
      </c>
      <c r="T1656" s="45" t="s">
        <v>1677</v>
      </c>
      <c r="U1656" s="55">
        <f>RANK(Q1656,$Q$5:$Q$3209,0)</f>
        <v>1707</v>
      </c>
      <c r="V1656" s="55">
        <f>RANK(W1656,$W$5:$W$3209,0)</f>
        <v>1652</v>
      </c>
      <c r="W1656" s="55">
        <f>N1656*O1656</f>
        <v>5.2745071061941498E-2</v>
      </c>
      <c r="X1656">
        <f t="shared" si="50"/>
        <v>34.689922141332389</v>
      </c>
      <c r="Y1656" s="77">
        <f t="shared" si="51"/>
        <v>3.8862593634997984E-3</v>
      </c>
    </row>
    <row r="1657" spans="3:25" x14ac:dyDescent="0.25">
      <c r="C1657" s="19" t="s">
        <v>3005</v>
      </c>
      <c r="D1657" s="6" t="s">
        <v>151</v>
      </c>
      <c r="E1657" s="6" t="s">
        <v>48</v>
      </c>
      <c r="F1657" s="48">
        <v>5.7287453797310697</v>
      </c>
      <c r="G1657" s="8">
        <v>41.582544985014003</v>
      </c>
      <c r="H1657" s="9">
        <v>0.24726622795286199</v>
      </c>
      <c r="I1657" s="40">
        <v>0</v>
      </c>
      <c r="J1657" s="7">
        <v>3</v>
      </c>
      <c r="K1657" s="9">
        <v>0.90603976732885705</v>
      </c>
      <c r="L1657" s="39">
        <v>0.49568023098081099</v>
      </c>
      <c r="M1657" s="47">
        <v>0</v>
      </c>
      <c r="N1657" s="17">
        <v>5.2651379848404699E-2</v>
      </c>
      <c r="O1657" s="7">
        <f>Q1657/P1657/N1657</f>
        <v>1</v>
      </c>
      <c r="P1657" s="7">
        <v>4.2097936600613473</v>
      </c>
      <c r="Q1657" s="33">
        <v>0.22165144507929588</v>
      </c>
      <c r="R1657" s="38" t="s">
        <v>1676</v>
      </c>
      <c r="S1657" s="33" t="s">
        <v>1676</v>
      </c>
      <c r="T1657" s="45" t="s">
        <v>1675</v>
      </c>
      <c r="U1657" s="55">
        <f>RANK(Q1657,$Q$5:$Q$3209,0)</f>
        <v>1369</v>
      </c>
      <c r="V1657" s="55">
        <f>RANK(W1657,$W$5:$W$3209,0)</f>
        <v>1653</v>
      </c>
      <c r="W1657" s="55">
        <f>N1657*O1657</f>
        <v>5.2651379848404699E-2</v>
      </c>
      <c r="X1657">
        <f t="shared" si="50"/>
        <v>34.637177070270447</v>
      </c>
      <c r="Y1657" s="77">
        <f t="shared" si="51"/>
        <v>3.880350413186857E-3</v>
      </c>
    </row>
    <row r="1658" spans="3:25" x14ac:dyDescent="0.25">
      <c r="C1658" s="19" t="s">
        <v>3121</v>
      </c>
      <c r="D1658" s="6" t="s">
        <v>233</v>
      </c>
      <c r="E1658" s="6" t="s">
        <v>48</v>
      </c>
      <c r="F1658" s="48">
        <v>2.99522395088948E-2</v>
      </c>
      <c r="G1658" s="8">
        <v>10</v>
      </c>
      <c r="H1658" s="9">
        <v>1</v>
      </c>
      <c r="I1658" s="40">
        <v>0</v>
      </c>
      <c r="J1658" s="7">
        <v>0</v>
      </c>
      <c r="K1658" s="9">
        <v>9.8591406986876899E-3</v>
      </c>
      <c r="L1658" s="39">
        <v>1</v>
      </c>
      <c r="M1658" s="47">
        <v>0</v>
      </c>
      <c r="N1658" s="17">
        <v>5.2586446440742403E-2</v>
      </c>
      <c r="O1658" s="7">
        <f>Q1658/P1658/N1658</f>
        <v>1</v>
      </c>
      <c r="P1658" s="7">
        <v>3.3036146070938104</v>
      </c>
      <c r="Q1658" s="33">
        <v>0.17372535259679292</v>
      </c>
      <c r="R1658" s="38" t="s">
        <v>1676</v>
      </c>
      <c r="S1658" s="33" t="s">
        <v>1676</v>
      </c>
      <c r="T1658" s="45" t="s">
        <v>1675</v>
      </c>
      <c r="U1658" s="55">
        <f>RANK(Q1658,$Q$5:$Q$3209,0)</f>
        <v>1486</v>
      </c>
      <c r="V1658" s="55">
        <f>RANK(W1658,$W$5:$W$3209,0)</f>
        <v>1654</v>
      </c>
      <c r="W1658" s="55">
        <f>N1658*O1658</f>
        <v>5.2586446440742403E-2</v>
      </c>
      <c r="X1658">
        <f t="shared" si="50"/>
        <v>34.584525690422041</v>
      </c>
      <c r="Y1658" s="77">
        <f t="shared" si="51"/>
        <v>3.874451958958467E-3</v>
      </c>
    </row>
    <row r="1659" spans="3:25" x14ac:dyDescent="0.25">
      <c r="C1659" s="19" t="s">
        <v>4439</v>
      </c>
      <c r="D1659" s="6" t="s">
        <v>1208</v>
      </c>
      <c r="E1659" s="6" t="s">
        <v>39</v>
      </c>
      <c r="F1659" s="48">
        <v>13.205494730660501</v>
      </c>
      <c r="G1659" s="8">
        <v>80.554679047890502</v>
      </c>
      <c r="H1659" s="9">
        <v>1</v>
      </c>
      <c r="I1659" s="40">
        <v>0</v>
      </c>
      <c r="J1659" s="7">
        <v>1</v>
      </c>
      <c r="K1659" s="9">
        <v>1</v>
      </c>
      <c r="L1659" s="39">
        <v>0</v>
      </c>
      <c r="M1659" s="47">
        <v>0</v>
      </c>
      <c r="N1659" s="17">
        <v>5.2585516123596E-2</v>
      </c>
      <c r="O1659" s="7">
        <f>Q1659/P1659/N1659</f>
        <v>1</v>
      </c>
      <c r="P1659" s="7">
        <v>0.52019360345141386</v>
      </c>
      <c r="Q1659" s="33">
        <v>2.7354649121685826E-2</v>
      </c>
      <c r="R1659" s="38" t="s">
        <v>1676</v>
      </c>
      <c r="S1659" s="33" t="s">
        <v>1676</v>
      </c>
      <c r="T1659" s="45" t="s">
        <v>1677</v>
      </c>
      <c r="U1659" s="55">
        <f>RANK(Q1659,$Q$5:$Q$3209,0)</f>
        <v>2828</v>
      </c>
      <c r="V1659" s="55">
        <f>RANK(W1659,$W$5:$W$3209,0)</f>
        <v>1655</v>
      </c>
      <c r="W1659" s="55">
        <f>N1659*O1659</f>
        <v>5.2585516123596E-2</v>
      </c>
      <c r="X1659">
        <f t="shared" si="50"/>
        <v>34.531939243981299</v>
      </c>
      <c r="Y1659" s="77">
        <f t="shared" si="51"/>
        <v>3.8685607791212541E-3</v>
      </c>
    </row>
    <row r="1660" spans="3:25" x14ac:dyDescent="0.25">
      <c r="C1660" s="19" t="s">
        <v>3100</v>
      </c>
      <c r="D1660" s="6" t="s">
        <v>759</v>
      </c>
      <c r="E1660" s="6" t="s">
        <v>22</v>
      </c>
      <c r="F1660" s="48">
        <v>0.113261989841185</v>
      </c>
      <c r="G1660" s="8">
        <v>10</v>
      </c>
      <c r="H1660" s="9">
        <v>0.23543441894001399</v>
      </c>
      <c r="I1660" s="40">
        <v>0</v>
      </c>
      <c r="J1660" s="7">
        <v>0</v>
      </c>
      <c r="K1660" s="9">
        <v>0.63881300540731101</v>
      </c>
      <c r="L1660" s="39">
        <v>1</v>
      </c>
      <c r="M1660" s="47">
        <v>0</v>
      </c>
      <c r="N1660" s="17">
        <v>5.2555399526365801E-2</v>
      </c>
      <c r="O1660" s="7">
        <f>Q1660/P1660/N1660</f>
        <v>1</v>
      </c>
      <c r="P1660" s="7">
        <v>3.4681036603882598</v>
      </c>
      <c r="Q1660" s="33">
        <v>0.18226757347055664</v>
      </c>
      <c r="R1660" s="38" t="s">
        <v>1676</v>
      </c>
      <c r="S1660" s="33" t="s">
        <v>1676</v>
      </c>
      <c r="T1660" s="45" t="s">
        <v>1675</v>
      </c>
      <c r="U1660" s="55">
        <f>RANK(Q1660,$Q$5:$Q$3209,0)</f>
        <v>1465</v>
      </c>
      <c r="V1660" s="55">
        <f>RANK(W1660,$W$5:$W$3209,0)</f>
        <v>1656</v>
      </c>
      <c r="W1660" s="55">
        <f>N1660*O1660</f>
        <v>5.2555399526365801E-2</v>
      </c>
      <c r="X1660">
        <f t="shared" si="50"/>
        <v>34.479353727857699</v>
      </c>
      <c r="Y1660" s="77">
        <f t="shared" si="51"/>
        <v>3.8626697035060594E-3</v>
      </c>
    </row>
    <row r="1661" spans="3:25" x14ac:dyDescent="0.25">
      <c r="C1661" s="19" t="s">
        <v>3608</v>
      </c>
      <c r="D1661" s="6" t="s">
        <v>733</v>
      </c>
      <c r="E1661" s="6" t="s">
        <v>39</v>
      </c>
      <c r="F1661" s="48">
        <v>9.6296613229860704</v>
      </c>
      <c r="G1661" s="8">
        <v>40.813314651553398</v>
      </c>
      <c r="H1661" s="9">
        <v>1</v>
      </c>
      <c r="I1661" s="40">
        <v>0</v>
      </c>
      <c r="J1661" s="7">
        <v>1</v>
      </c>
      <c r="K1661" s="9">
        <v>1</v>
      </c>
      <c r="L1661" s="39">
        <v>0</v>
      </c>
      <c r="M1661" s="47">
        <v>0</v>
      </c>
      <c r="N1661" s="17">
        <v>5.23504821999577E-2</v>
      </c>
      <c r="O1661" s="7">
        <f>Q1661/P1661/N1661</f>
        <v>1</v>
      </c>
      <c r="P1661" s="7">
        <v>1.44261504853466</v>
      </c>
      <c r="Q1661" s="33">
        <v>7.5521593419704838E-2</v>
      </c>
      <c r="R1661" s="38" t="s">
        <v>1676</v>
      </c>
      <c r="S1661" s="33" t="s">
        <v>1676</v>
      </c>
      <c r="T1661" s="45" t="s">
        <v>1677</v>
      </c>
      <c r="U1661" s="55">
        <f>RANK(Q1661,$Q$5:$Q$3209,0)</f>
        <v>1979</v>
      </c>
      <c r="V1661" s="55">
        <f>RANK(W1661,$W$5:$W$3209,0)</f>
        <v>1657</v>
      </c>
      <c r="W1661" s="55">
        <f>N1661*O1661</f>
        <v>5.23504821999577E-2</v>
      </c>
      <c r="X1661">
        <f t="shared" si="50"/>
        <v>34.42679832833133</v>
      </c>
      <c r="Y1661" s="77">
        <f t="shared" si="51"/>
        <v>3.8567820018075745E-3</v>
      </c>
    </row>
    <row r="1662" spans="3:25" x14ac:dyDescent="0.25">
      <c r="C1662" s="19" t="s">
        <v>3219</v>
      </c>
      <c r="D1662" s="6" t="s">
        <v>323</v>
      </c>
      <c r="E1662" s="6" t="s">
        <v>90</v>
      </c>
      <c r="F1662" s="48">
        <v>9.5140767242874897</v>
      </c>
      <c r="G1662" s="8">
        <v>57.415503181210703</v>
      </c>
      <c r="H1662" s="9">
        <v>0.65907303321788702</v>
      </c>
      <c r="I1662" s="40">
        <v>1</v>
      </c>
      <c r="J1662" s="7">
        <v>6</v>
      </c>
      <c r="K1662" s="9">
        <v>1</v>
      </c>
      <c r="L1662" s="39">
        <v>0.27609287209595901</v>
      </c>
      <c r="M1662" s="47">
        <v>0</v>
      </c>
      <c r="N1662" s="17">
        <v>5.2329992016375601E-2</v>
      </c>
      <c r="O1662" s="7">
        <f>Q1662/P1662/N1662</f>
        <v>1</v>
      </c>
      <c r="P1662" s="7">
        <v>2.6661079739235016</v>
      </c>
      <c r="Q1662" s="33">
        <v>0.13951740899021217</v>
      </c>
      <c r="R1662" s="38" t="s">
        <v>1676</v>
      </c>
      <c r="S1662" s="33" t="s">
        <v>1676</v>
      </c>
      <c r="T1662" s="45" t="s">
        <v>1676</v>
      </c>
      <c r="U1662" s="55">
        <f>RANK(Q1662,$Q$5:$Q$3209,0)</f>
        <v>1585</v>
      </c>
      <c r="V1662" s="55">
        <f>RANK(W1662,$W$5:$W$3209,0)</f>
        <v>1658</v>
      </c>
      <c r="W1662" s="55">
        <f>N1662*O1662</f>
        <v>5.2329992016375601E-2</v>
      </c>
      <c r="X1662">
        <f t="shared" si="50"/>
        <v>34.374447846131375</v>
      </c>
      <c r="Y1662" s="77">
        <f t="shared" si="51"/>
        <v>3.8509172566863711E-3</v>
      </c>
    </row>
    <row r="1663" spans="3:25" x14ac:dyDescent="0.25">
      <c r="C1663" s="19" t="s">
        <v>3627</v>
      </c>
      <c r="D1663" s="6" t="s">
        <v>637</v>
      </c>
      <c r="E1663" s="6" t="s">
        <v>39</v>
      </c>
      <c r="F1663" s="48">
        <v>13.658821657756381</v>
      </c>
      <c r="G1663" s="8">
        <v>44.7353376033739</v>
      </c>
      <c r="H1663" s="9">
        <v>0.996245553705564</v>
      </c>
      <c r="I1663" s="40">
        <v>1</v>
      </c>
      <c r="J1663" s="7">
        <v>1</v>
      </c>
      <c r="K1663" s="9">
        <v>0.99237597990097604</v>
      </c>
      <c r="L1663" s="39">
        <v>0.22546003830804301</v>
      </c>
      <c r="M1663" s="47">
        <v>0</v>
      </c>
      <c r="N1663" s="17">
        <v>5.2152677097171002E-2</v>
      </c>
      <c r="O1663" s="7">
        <f>Q1663/P1663/N1663</f>
        <v>1</v>
      </c>
      <c r="P1663" s="7">
        <v>1.4168298402209814</v>
      </c>
      <c r="Q1663" s="33">
        <v>7.3891469158681222E-2</v>
      </c>
      <c r="R1663" s="38" t="s">
        <v>1676</v>
      </c>
      <c r="S1663" s="33" t="s">
        <v>1676</v>
      </c>
      <c r="T1663" s="45" t="s">
        <v>1677</v>
      </c>
      <c r="U1663" s="55">
        <f>RANK(Q1663,$Q$5:$Q$3209,0)</f>
        <v>1999</v>
      </c>
      <c r="V1663" s="55">
        <f>RANK(W1663,$W$5:$W$3209,0)</f>
        <v>1659</v>
      </c>
      <c r="W1663" s="55">
        <f>N1663*O1663</f>
        <v>5.2152677097171002E-2</v>
      </c>
      <c r="X1663">
        <f t="shared" si="50"/>
        <v>34.322117854115</v>
      </c>
      <c r="Y1663" s="77">
        <f t="shared" si="51"/>
        <v>3.8450548070493567E-3</v>
      </c>
    </row>
    <row r="1664" spans="3:25" x14ac:dyDescent="0.25">
      <c r="C1664" s="19" t="s">
        <v>3276</v>
      </c>
      <c r="D1664" s="6" t="s">
        <v>347</v>
      </c>
      <c r="E1664" s="6" t="s">
        <v>131</v>
      </c>
      <c r="F1664" s="48">
        <v>10.646402995366991</v>
      </c>
      <c r="G1664" s="8">
        <v>76.542978334652105</v>
      </c>
      <c r="H1664" s="9">
        <v>0.93359354400177097</v>
      </c>
      <c r="I1664" s="40">
        <v>0</v>
      </c>
      <c r="J1664" s="7">
        <v>1</v>
      </c>
      <c r="K1664" s="9">
        <v>0.32188166135108398</v>
      </c>
      <c r="L1664" s="39">
        <v>0.54279813197994797</v>
      </c>
      <c r="M1664" s="47">
        <v>0</v>
      </c>
      <c r="N1664" s="17">
        <v>5.2045206666105903E-2</v>
      </c>
      <c r="O1664" s="7">
        <f>Q1664/P1664/N1664</f>
        <v>1.0000000000000002</v>
      </c>
      <c r="P1664" s="7">
        <v>2.4044234059212708</v>
      </c>
      <c r="Q1664" s="33">
        <v>0.1251387130739948</v>
      </c>
      <c r="R1664" s="38" t="s">
        <v>1676</v>
      </c>
      <c r="S1664" s="33" t="s">
        <v>1676</v>
      </c>
      <c r="T1664" s="45" t="s">
        <v>1676</v>
      </c>
      <c r="U1664" s="55">
        <f>RANK(Q1664,$Q$5:$Q$3209,0)</f>
        <v>1642</v>
      </c>
      <c r="V1664" s="55">
        <f>RANK(W1664,$W$5:$W$3209,0)</f>
        <v>1660</v>
      </c>
      <c r="W1664" s="55">
        <f>N1664*O1664</f>
        <v>5.2045206666105917E-2</v>
      </c>
      <c r="X1664">
        <f t="shared" si="50"/>
        <v>34.269965177017831</v>
      </c>
      <c r="Y1664" s="77">
        <f t="shared" si="51"/>
        <v>3.8392122217338087E-3</v>
      </c>
    </row>
    <row r="1665" spans="3:25" x14ac:dyDescent="0.25">
      <c r="C1665" s="19" t="s">
        <v>3285</v>
      </c>
      <c r="D1665" s="6" t="s">
        <v>557</v>
      </c>
      <c r="E1665" s="6" t="s">
        <v>204</v>
      </c>
      <c r="F1665" s="48">
        <v>9.3393309782372107</v>
      </c>
      <c r="G1665" s="8">
        <v>55.409355585141299</v>
      </c>
      <c r="H1665" s="9">
        <v>0.73465957902620105</v>
      </c>
      <c r="I1665" s="40">
        <v>0</v>
      </c>
      <c r="J1665" s="7">
        <v>5</v>
      </c>
      <c r="K1665" s="9">
        <v>0.579171267170427</v>
      </c>
      <c r="L1665" s="39">
        <v>0.27546276112062101</v>
      </c>
      <c r="M1665" s="47">
        <v>0</v>
      </c>
      <c r="N1665" s="17">
        <v>5.1953329102482702E-2</v>
      </c>
      <c r="O1665" s="7">
        <f>Q1665/P1665/N1665</f>
        <v>1</v>
      </c>
      <c r="P1665" s="7">
        <v>2.3715060266312267</v>
      </c>
      <c r="Q1665" s="33">
        <v>0.12320763307009323</v>
      </c>
      <c r="R1665" s="38" t="s">
        <v>1676</v>
      </c>
      <c r="S1665" s="33" t="s">
        <v>1676</v>
      </c>
      <c r="T1665" s="45" t="s">
        <v>1676</v>
      </c>
      <c r="U1665" s="55">
        <f>RANK(Q1665,$Q$5:$Q$3209,0)</f>
        <v>1651</v>
      </c>
      <c r="V1665" s="55">
        <f>RANK(W1665,$W$5:$W$3209,0)</f>
        <v>1661</v>
      </c>
      <c r="W1665" s="55">
        <f>N1665*O1665</f>
        <v>5.1953329102482702E-2</v>
      </c>
      <c r="X1665">
        <f t="shared" si="50"/>
        <v>34.217919970351723</v>
      </c>
      <c r="Y1665" s="77">
        <f t="shared" si="51"/>
        <v>3.8333816761676525E-3</v>
      </c>
    </row>
    <row r="1666" spans="3:25" x14ac:dyDescent="0.25">
      <c r="C1666" s="19" t="s">
        <v>3168</v>
      </c>
      <c r="D1666" s="6" t="s">
        <v>1356</v>
      </c>
      <c r="E1666" s="6" t="s">
        <v>16</v>
      </c>
      <c r="F1666" s="48">
        <v>14.289753601866099</v>
      </c>
      <c r="G1666" s="8">
        <v>11.2028171663792</v>
      </c>
      <c r="H1666" s="9">
        <v>0.80242615862253097</v>
      </c>
      <c r="I1666" s="40">
        <v>1</v>
      </c>
      <c r="J1666" s="7">
        <v>11</v>
      </c>
      <c r="K1666" s="9">
        <v>1</v>
      </c>
      <c r="L1666" s="39">
        <v>0</v>
      </c>
      <c r="M1666" s="47">
        <v>0</v>
      </c>
      <c r="N1666" s="17">
        <v>5.1908815911937203E-2</v>
      </c>
      <c r="O1666" s="7">
        <f>Q1666/P1666/N1666</f>
        <v>1</v>
      </c>
      <c r="P1666" s="7">
        <v>3.0273343538345983</v>
      </c>
      <c r="Q1666" s="33">
        <v>0.15714534167708352</v>
      </c>
      <c r="R1666" s="38" t="s">
        <v>1676</v>
      </c>
      <c r="S1666" s="33" t="s">
        <v>1676</v>
      </c>
      <c r="T1666" s="45" t="s">
        <v>1676</v>
      </c>
      <c r="U1666" s="55">
        <f>RANK(Q1666,$Q$5:$Q$3209,0)</f>
        <v>1533</v>
      </c>
      <c r="V1666" s="55">
        <f>RANK(W1666,$W$5:$W$3209,0)</f>
        <v>1662</v>
      </c>
      <c r="W1666" s="55">
        <f>N1666*O1666</f>
        <v>5.1908815911937203E-2</v>
      </c>
      <c r="X1666">
        <f t="shared" si="50"/>
        <v>34.165966641249241</v>
      </c>
      <c r="Y1666" s="77">
        <f t="shared" si="51"/>
        <v>3.8275614235055997E-3</v>
      </c>
    </row>
    <row r="1667" spans="3:25" x14ac:dyDescent="0.25">
      <c r="C1667" s="19" t="s">
        <v>3111</v>
      </c>
      <c r="D1667" s="6" t="s">
        <v>261</v>
      </c>
      <c r="E1667" s="6" t="s">
        <v>19</v>
      </c>
      <c r="F1667" s="48">
        <v>16.440505017545298</v>
      </c>
      <c r="G1667" s="8">
        <v>56.415032539338398</v>
      </c>
      <c r="H1667" s="9">
        <v>0.74143618318792104</v>
      </c>
      <c r="I1667" s="40">
        <v>3</v>
      </c>
      <c r="J1667" s="7">
        <v>12</v>
      </c>
      <c r="K1667" s="9">
        <v>0.96008783051658197</v>
      </c>
      <c r="L1667" s="39">
        <v>0</v>
      </c>
      <c r="M1667" s="47">
        <v>0</v>
      </c>
      <c r="N1667" s="17">
        <v>5.1873604195945701E-2</v>
      </c>
      <c r="O1667" s="7">
        <f>Q1667/P1667/N1667</f>
        <v>1.0000000000000002</v>
      </c>
      <c r="P1667" s="7">
        <v>3.4088066786267999</v>
      </c>
      <c r="Q1667" s="33">
        <v>0.17682708842758291</v>
      </c>
      <c r="R1667" s="38" t="s">
        <v>1676</v>
      </c>
      <c r="S1667" s="33" t="s">
        <v>1676</v>
      </c>
      <c r="T1667" s="45" t="s">
        <v>1675</v>
      </c>
      <c r="U1667" s="55">
        <f>RANK(Q1667,$Q$5:$Q$3209,0)</f>
        <v>1476</v>
      </c>
      <c r="V1667" s="55">
        <f>RANK(W1667,$W$5:$W$3209,0)</f>
        <v>1663</v>
      </c>
      <c r="W1667" s="55">
        <f>N1667*O1667</f>
        <v>5.1873604195945715E-2</v>
      </c>
      <c r="X1667">
        <f t="shared" si="50"/>
        <v>34.114057825337305</v>
      </c>
      <c r="Y1667" s="77">
        <f t="shared" si="51"/>
        <v>3.8217461575887702E-3</v>
      </c>
    </row>
    <row r="1668" spans="3:25" x14ac:dyDescent="0.25">
      <c r="C1668" s="19" t="s">
        <v>3003</v>
      </c>
      <c r="D1668" s="6" t="s">
        <v>361</v>
      </c>
      <c r="E1668" s="6" t="s">
        <v>28</v>
      </c>
      <c r="F1668" s="48">
        <v>3.8930538429782908</v>
      </c>
      <c r="G1668" s="8">
        <v>27.5704593975052</v>
      </c>
      <c r="H1668" s="9">
        <v>0.29986611707462901</v>
      </c>
      <c r="I1668" s="40">
        <v>4</v>
      </c>
      <c r="J1668" s="7">
        <v>3</v>
      </c>
      <c r="K1668" s="9">
        <v>0.38644193098498397</v>
      </c>
      <c r="L1668" s="39">
        <v>0.80415361120010798</v>
      </c>
      <c r="M1668" s="47">
        <v>0</v>
      </c>
      <c r="N1668" s="17">
        <v>5.1782325723087601E-2</v>
      </c>
      <c r="O1668" s="7">
        <f>Q1668/P1668/N1668</f>
        <v>1</v>
      </c>
      <c r="P1668" s="7">
        <v>4.2923899285973874</v>
      </c>
      <c r="Q1668" s="33">
        <v>0.22226993341313064</v>
      </c>
      <c r="R1668" s="38" t="s">
        <v>1676</v>
      </c>
      <c r="S1668" s="33" t="s">
        <v>1676</v>
      </c>
      <c r="T1668" s="45" t="s">
        <v>1675</v>
      </c>
      <c r="U1668" s="55">
        <f>RANK(Q1668,$Q$5:$Q$3209,0)</f>
        <v>1367</v>
      </c>
      <c r="V1668" s="55">
        <f>RANK(W1668,$W$5:$W$3209,0)</f>
        <v>1664</v>
      </c>
      <c r="W1668" s="55">
        <f>N1668*O1668</f>
        <v>5.1782325723087601E-2</v>
      </c>
      <c r="X1668">
        <f t="shared" si="50"/>
        <v>34.062184221141358</v>
      </c>
      <c r="Y1668" s="77">
        <f t="shared" si="51"/>
        <v>3.8159348363870781E-3</v>
      </c>
    </row>
    <row r="1669" spans="3:25" x14ac:dyDescent="0.25">
      <c r="C1669" s="19" t="s">
        <v>3190</v>
      </c>
      <c r="D1669" s="6" t="s">
        <v>511</v>
      </c>
      <c r="E1669" s="6" t="s">
        <v>39</v>
      </c>
      <c r="F1669" s="48">
        <v>11.233133963546621</v>
      </c>
      <c r="G1669" s="8">
        <v>23.062649083954302</v>
      </c>
      <c r="H1669" s="9">
        <v>0.36020952652126598</v>
      </c>
      <c r="I1669" s="40">
        <v>1</v>
      </c>
      <c r="J1669" s="7">
        <v>3</v>
      </c>
      <c r="K1669" s="9">
        <v>0.81201163950081601</v>
      </c>
      <c r="L1669" s="39">
        <v>0.471555142202498</v>
      </c>
      <c r="M1669" s="47">
        <v>1</v>
      </c>
      <c r="N1669" s="17">
        <v>5.1651558132884502E-2</v>
      </c>
      <c r="O1669" s="7">
        <f>Q1669/P1669/N1669</f>
        <v>1</v>
      </c>
      <c r="P1669" s="7">
        <v>2.8874877480329473</v>
      </c>
      <c r="Q1669" s="33">
        <v>0.14914324127551554</v>
      </c>
      <c r="R1669" s="38" t="s">
        <v>1676</v>
      </c>
      <c r="S1669" s="33" t="s">
        <v>1676</v>
      </c>
      <c r="T1669" s="45" t="s">
        <v>1676</v>
      </c>
      <c r="U1669" s="55">
        <f>RANK(Q1669,$Q$5:$Q$3209,0)</f>
        <v>1555</v>
      </c>
      <c r="V1669" s="55">
        <f>RANK(W1669,$W$5:$W$3209,0)</f>
        <v>1665</v>
      </c>
      <c r="W1669" s="55">
        <f>N1669*O1669</f>
        <v>5.1651558132884502E-2</v>
      </c>
      <c r="X1669">
        <f t="shared" si="50"/>
        <v>34.010401895418269</v>
      </c>
      <c r="Y1669" s="77">
        <f t="shared" si="51"/>
        <v>3.8101337409742583E-3</v>
      </c>
    </row>
    <row r="1670" spans="3:25" x14ac:dyDescent="0.25">
      <c r="C1670" s="19" t="s">
        <v>4127</v>
      </c>
      <c r="D1670" s="6" t="s">
        <v>461</v>
      </c>
      <c r="E1670" s="6" t="s">
        <v>131</v>
      </c>
      <c r="F1670" s="48">
        <v>17.802628114630799</v>
      </c>
      <c r="G1670" s="8">
        <v>72.980349745071507</v>
      </c>
      <c r="H1670" s="9">
        <v>0.99591910240259496</v>
      </c>
      <c r="I1670" s="40">
        <v>0</v>
      </c>
      <c r="J1670" s="7">
        <v>9</v>
      </c>
      <c r="K1670" s="9">
        <v>1</v>
      </c>
      <c r="L1670" s="39">
        <v>0</v>
      </c>
      <c r="M1670" s="47">
        <v>0</v>
      </c>
      <c r="N1670" s="17">
        <v>5.15556019305611E-2</v>
      </c>
      <c r="O1670" s="7">
        <f>Q1670/P1670/N1670</f>
        <v>1.0000000000000002</v>
      </c>
      <c r="P1670" s="7">
        <v>0.80348609283973049</v>
      </c>
      <c r="Q1670" s="33">
        <v>4.1424209159187007E-2</v>
      </c>
      <c r="R1670" s="38" t="s">
        <v>1676</v>
      </c>
      <c r="S1670" s="33" t="s">
        <v>1676</v>
      </c>
      <c r="T1670" s="45" t="s">
        <v>1677</v>
      </c>
      <c r="U1670" s="55">
        <f>RANK(Q1670,$Q$5:$Q$3209,0)</f>
        <v>2508</v>
      </c>
      <c r="V1670" s="55">
        <f>RANK(W1670,$W$5:$W$3209,0)</f>
        <v>1666</v>
      </c>
      <c r="W1670" s="55">
        <f>N1670*O1670</f>
        <v>5.1555601930561114E-2</v>
      </c>
      <c r="X1670">
        <f t="shared" si="50"/>
        <v>33.958750337285387</v>
      </c>
      <c r="Y1670" s="77">
        <f t="shared" si="51"/>
        <v>3.8043472952562353E-3</v>
      </c>
    </row>
    <row r="1671" spans="3:25" x14ac:dyDescent="0.25">
      <c r="C1671" s="19" t="s">
        <v>3123</v>
      </c>
      <c r="D1671" s="6" t="s">
        <v>283</v>
      </c>
      <c r="E1671" s="6" t="s">
        <v>144</v>
      </c>
      <c r="F1671" s="48">
        <v>4.2342959288818331</v>
      </c>
      <c r="G1671" s="8">
        <v>10.863370171437101</v>
      </c>
      <c r="H1671" s="9">
        <v>0.21854214541406</v>
      </c>
      <c r="I1671" s="40">
        <v>11</v>
      </c>
      <c r="J1671" s="7">
        <v>17</v>
      </c>
      <c r="K1671" s="9">
        <v>1</v>
      </c>
      <c r="L1671" s="39">
        <v>0.13389182648173301</v>
      </c>
      <c r="M1671" s="47">
        <v>0</v>
      </c>
      <c r="N1671" s="17">
        <v>5.1531461433722101E-2</v>
      </c>
      <c r="O1671" s="7">
        <f>Q1671/P1671/N1671</f>
        <v>1</v>
      </c>
      <c r="P1671" s="7">
        <v>3.3496568984936488</v>
      </c>
      <c r="Q1671" s="33">
        <v>0.17261271528092664</v>
      </c>
      <c r="R1671" s="38" t="s">
        <v>1676</v>
      </c>
      <c r="S1671" s="33" t="s">
        <v>1676</v>
      </c>
      <c r="T1671" s="45" t="s">
        <v>1675</v>
      </c>
      <c r="U1671" s="55">
        <f>RANK(Q1671,$Q$5:$Q$3209,0)</f>
        <v>1488</v>
      </c>
      <c r="V1671" s="55">
        <f>RANK(W1671,$W$5:$W$3209,0)</f>
        <v>1667</v>
      </c>
      <c r="W1671" s="55">
        <f>N1671*O1671</f>
        <v>5.1531461433722101E-2</v>
      </c>
      <c r="X1671">
        <f t="shared" ref="X1671:X1734" si="52">X1670-W1670</f>
        <v>33.907194735354828</v>
      </c>
      <c r="Y1671" s="77">
        <f t="shared" ref="Y1671:Y1734" si="53">X1671/$X$5</f>
        <v>3.7985715993660222E-3</v>
      </c>
    </row>
    <row r="1672" spans="3:25" x14ac:dyDescent="0.25">
      <c r="C1672" s="19" t="s">
        <v>3202</v>
      </c>
      <c r="D1672" s="6" t="s">
        <v>51</v>
      </c>
      <c r="E1672" s="6" t="s">
        <v>12</v>
      </c>
      <c r="F1672" s="48">
        <v>20.223984511659136</v>
      </c>
      <c r="G1672" s="8">
        <v>80.876359402340299</v>
      </c>
      <c r="H1672" s="9">
        <v>0.82090819997796105</v>
      </c>
      <c r="I1672" s="40">
        <v>0</v>
      </c>
      <c r="J1672" s="7">
        <v>5</v>
      </c>
      <c r="K1672" s="9">
        <v>0.59080356747757901</v>
      </c>
      <c r="L1672" s="39">
        <v>2.92660378349439E-2</v>
      </c>
      <c r="M1672" s="47">
        <v>0</v>
      </c>
      <c r="N1672" s="17">
        <v>5.1435669306852699E-2</v>
      </c>
      <c r="O1672" s="7">
        <f>Q1672/P1672/N1672</f>
        <v>1</v>
      </c>
      <c r="P1672" s="7">
        <v>2.8357999236602023</v>
      </c>
      <c r="Q1672" s="33">
        <v>0.1458612670937843</v>
      </c>
      <c r="R1672" s="38" t="s">
        <v>1676</v>
      </c>
      <c r="S1672" s="33" t="s">
        <v>1676</v>
      </c>
      <c r="T1672" s="45" t="s">
        <v>1676</v>
      </c>
      <c r="U1672" s="55">
        <f>RANK(Q1672,$Q$5:$Q$3209,0)</f>
        <v>1568</v>
      </c>
      <c r="V1672" s="55">
        <f>RANK(W1672,$W$5:$W$3209,0)</f>
        <v>1668</v>
      </c>
      <c r="W1672" s="55">
        <f>N1672*O1672</f>
        <v>5.1435669306852699E-2</v>
      </c>
      <c r="X1672">
        <f t="shared" si="52"/>
        <v>33.85566327392111</v>
      </c>
      <c r="Y1672" s="77">
        <f t="shared" si="53"/>
        <v>3.7927986078990566E-3</v>
      </c>
    </row>
    <row r="1673" spans="3:25" x14ac:dyDescent="0.25">
      <c r="C1673" s="19" t="s">
        <v>3522</v>
      </c>
      <c r="D1673" s="6" t="s">
        <v>1476</v>
      </c>
      <c r="E1673" s="6" t="s">
        <v>90</v>
      </c>
      <c r="F1673" s="48">
        <v>1.176608387131779</v>
      </c>
      <c r="G1673" s="8">
        <v>10</v>
      </c>
      <c r="H1673" s="9">
        <v>1</v>
      </c>
      <c r="I1673" s="40">
        <v>0</v>
      </c>
      <c r="J1673" s="7">
        <v>0</v>
      </c>
      <c r="K1673" s="9">
        <v>0.999999999999999</v>
      </c>
      <c r="L1673" s="39">
        <v>0.37667750771789998</v>
      </c>
      <c r="M1673" s="47">
        <v>0</v>
      </c>
      <c r="N1673" s="17">
        <v>5.1430958006961999E-2</v>
      </c>
      <c r="O1673" s="7">
        <f>Q1673/P1673/N1673</f>
        <v>1</v>
      </c>
      <c r="P1673" s="7">
        <v>1.6243140718814943</v>
      </c>
      <c r="Q1673" s="33">
        <v>8.3540028821054588E-2</v>
      </c>
      <c r="R1673" s="38" t="s">
        <v>1676</v>
      </c>
      <c r="S1673" s="33" t="s">
        <v>1676</v>
      </c>
      <c r="T1673" s="45" t="s">
        <v>1677</v>
      </c>
      <c r="U1673" s="55">
        <f>RANK(Q1673,$Q$5:$Q$3209,0)</f>
        <v>1893</v>
      </c>
      <c r="V1673" s="55">
        <f>RANK(W1673,$W$5:$W$3209,0)</f>
        <v>1669</v>
      </c>
      <c r="W1673" s="55">
        <f>N1673*O1673</f>
        <v>5.1430958006961999E-2</v>
      </c>
      <c r="X1673">
        <f t="shared" si="52"/>
        <v>33.804227604614255</v>
      </c>
      <c r="Y1673" s="77">
        <f t="shared" si="53"/>
        <v>3.7870363478787763E-3</v>
      </c>
    </row>
    <row r="1674" spans="3:25" x14ac:dyDescent="0.25">
      <c r="C1674" s="19" t="s">
        <v>3399</v>
      </c>
      <c r="D1674" s="6" t="s">
        <v>573</v>
      </c>
      <c r="E1674" s="6" t="s">
        <v>126</v>
      </c>
      <c r="F1674" s="48">
        <v>28.587541094418398</v>
      </c>
      <c r="G1674" s="8">
        <v>15.057320582150201</v>
      </c>
      <c r="H1674" s="9">
        <v>0.837016384229889</v>
      </c>
      <c r="I1674" s="40">
        <v>1</v>
      </c>
      <c r="J1674" s="7">
        <v>14</v>
      </c>
      <c r="K1674" s="9">
        <v>1</v>
      </c>
      <c r="L1674" s="39">
        <v>0</v>
      </c>
      <c r="M1674" s="47">
        <v>0</v>
      </c>
      <c r="N1674" s="17">
        <v>5.1141566095822197E-2</v>
      </c>
      <c r="O1674" s="7">
        <f>Q1674/P1674/N1674</f>
        <v>1</v>
      </c>
      <c r="P1674" s="7">
        <v>1.9639212890318498</v>
      </c>
      <c r="Q1674" s="33">
        <v>0.10043801041001467</v>
      </c>
      <c r="R1674" s="38" t="s">
        <v>1676</v>
      </c>
      <c r="S1674" s="33" t="s">
        <v>1676</v>
      </c>
      <c r="T1674" s="45" t="s">
        <v>1677</v>
      </c>
      <c r="U1674" s="55">
        <f>RANK(Q1674,$Q$5:$Q$3209,0)</f>
        <v>1766</v>
      </c>
      <c r="V1674" s="55">
        <f>RANK(W1674,$W$5:$W$3209,0)</f>
        <v>1670</v>
      </c>
      <c r="W1674" s="55">
        <f>N1674*O1674</f>
        <v>5.1141566095822197E-2</v>
      </c>
      <c r="X1674">
        <f t="shared" si="52"/>
        <v>33.752796646607294</v>
      </c>
      <c r="Y1674" s="77">
        <f t="shared" si="53"/>
        <v>3.7812746156582772E-3</v>
      </c>
    </row>
    <row r="1675" spans="3:25" x14ac:dyDescent="0.25">
      <c r="C1675" s="19" t="s">
        <v>3097</v>
      </c>
      <c r="D1675" s="6" t="s">
        <v>493</v>
      </c>
      <c r="E1675" s="6" t="s">
        <v>12</v>
      </c>
      <c r="F1675" s="48">
        <v>2.3859859888772501</v>
      </c>
      <c r="G1675" s="8">
        <v>10</v>
      </c>
      <c r="H1675" s="9">
        <v>0.112728732518855</v>
      </c>
      <c r="I1675" s="40">
        <v>0</v>
      </c>
      <c r="J1675" s="7">
        <v>1</v>
      </c>
      <c r="K1675" s="9">
        <v>0.68832706905694996</v>
      </c>
      <c r="L1675" s="39">
        <v>1</v>
      </c>
      <c r="M1675" s="47">
        <v>0</v>
      </c>
      <c r="N1675" s="17">
        <v>5.1049885014725301E-2</v>
      </c>
      <c r="O1675" s="7">
        <f>Q1675/P1675/N1675</f>
        <v>1.0000000000000002</v>
      </c>
      <c r="P1675" s="7">
        <v>3.5941458021973371</v>
      </c>
      <c r="Q1675" s="33">
        <v>0.1834807299283317</v>
      </c>
      <c r="R1675" s="38" t="s">
        <v>1676</v>
      </c>
      <c r="S1675" s="33" t="s">
        <v>1676</v>
      </c>
      <c r="T1675" s="45" t="s">
        <v>1675</v>
      </c>
      <c r="U1675" s="55">
        <f>RANK(Q1675,$Q$5:$Q$3209,0)</f>
        <v>1462</v>
      </c>
      <c r="V1675" s="55">
        <f>RANK(W1675,$W$5:$W$3209,0)</f>
        <v>1671</v>
      </c>
      <c r="W1675" s="55">
        <f>N1675*O1675</f>
        <v>5.1049885014725314E-2</v>
      </c>
      <c r="X1675">
        <f t="shared" si="52"/>
        <v>33.701655080511472</v>
      </c>
      <c r="Y1675" s="77">
        <f t="shared" si="53"/>
        <v>3.775545303574664E-3</v>
      </c>
    </row>
    <row r="1676" spans="3:25" x14ac:dyDescent="0.25">
      <c r="C1676" s="19" t="s">
        <v>3636</v>
      </c>
      <c r="D1676" s="6" t="s">
        <v>1550</v>
      </c>
      <c r="E1676" s="6" t="s">
        <v>39</v>
      </c>
      <c r="F1676" s="48">
        <v>19.283081352063601</v>
      </c>
      <c r="G1676" s="8">
        <v>16.038731656364899</v>
      </c>
      <c r="H1676" s="9">
        <v>1</v>
      </c>
      <c r="I1676" s="40">
        <v>1</v>
      </c>
      <c r="J1676" s="7">
        <v>10</v>
      </c>
      <c r="K1676" s="9">
        <v>0.94094972535438903</v>
      </c>
      <c r="L1676" s="39">
        <v>0</v>
      </c>
      <c r="M1676" s="47">
        <v>0</v>
      </c>
      <c r="N1676" s="17">
        <v>5.1048919571858302E-2</v>
      </c>
      <c r="O1676" s="7">
        <f>Q1676/P1676/N1676</f>
        <v>1</v>
      </c>
      <c r="P1676" s="7">
        <v>1.4241250540519048</v>
      </c>
      <c r="Q1676" s="33">
        <v>7.2700045344564049E-2</v>
      </c>
      <c r="R1676" s="38" t="s">
        <v>1676</v>
      </c>
      <c r="S1676" s="33" t="s">
        <v>1676</v>
      </c>
      <c r="T1676" s="45" t="s">
        <v>1677</v>
      </c>
      <c r="U1676" s="55">
        <f>RANK(Q1676,$Q$5:$Q$3209,0)</f>
        <v>2008</v>
      </c>
      <c r="V1676" s="55">
        <f>RANK(W1676,$W$5:$W$3209,0)</f>
        <v>1672</v>
      </c>
      <c r="W1676" s="55">
        <f>N1676*O1676</f>
        <v>5.1048919571858302E-2</v>
      </c>
      <c r="X1676">
        <f t="shared" si="52"/>
        <v>33.650605195496745</v>
      </c>
      <c r="Y1676" s="77">
        <f t="shared" si="53"/>
        <v>3.7698262623835138E-3</v>
      </c>
    </row>
    <row r="1677" spans="3:25" x14ac:dyDescent="0.25">
      <c r="C1677" s="19" t="s">
        <v>3939</v>
      </c>
      <c r="D1677" s="6" t="s">
        <v>996</v>
      </c>
      <c r="E1677" s="6" t="s">
        <v>90</v>
      </c>
      <c r="F1677" s="48">
        <v>29.524139175152701</v>
      </c>
      <c r="G1677" s="8">
        <v>42.668762821915998</v>
      </c>
      <c r="H1677" s="9">
        <v>0.45084312619785499</v>
      </c>
      <c r="I1677" s="40">
        <v>1</v>
      </c>
      <c r="J1677" s="7">
        <v>8</v>
      </c>
      <c r="K1677" s="9">
        <v>0.98453393622298602</v>
      </c>
      <c r="L1677" s="39">
        <v>0</v>
      </c>
      <c r="M1677" s="47">
        <v>0</v>
      </c>
      <c r="N1677" s="17">
        <v>5.0944823408573398E-2</v>
      </c>
      <c r="O1677" s="7">
        <f>Q1677/P1677/N1677</f>
        <v>1</v>
      </c>
      <c r="P1677" s="7">
        <v>1.0149165023791096</v>
      </c>
      <c r="Q1677" s="33">
        <v>5.1704741988150699E-2</v>
      </c>
      <c r="R1677" s="38" t="s">
        <v>1676</v>
      </c>
      <c r="S1677" s="33" t="s">
        <v>1676</v>
      </c>
      <c r="T1677" s="45" t="s">
        <v>1677</v>
      </c>
      <c r="U1677" s="55">
        <f>RANK(Q1677,$Q$5:$Q$3209,0)</f>
        <v>2317</v>
      </c>
      <c r="V1677" s="55">
        <f>RANK(W1677,$W$5:$W$3209,0)</f>
        <v>1673</v>
      </c>
      <c r="W1677" s="55">
        <f>N1677*O1677</f>
        <v>5.0944823408573398E-2</v>
      </c>
      <c r="X1677">
        <f t="shared" si="52"/>
        <v>33.59955627592489</v>
      </c>
      <c r="Y1677" s="77">
        <f t="shared" si="53"/>
        <v>3.7641073293494644E-3</v>
      </c>
    </row>
    <row r="1678" spans="3:25" x14ac:dyDescent="0.25">
      <c r="C1678" s="19" t="s">
        <v>3185</v>
      </c>
      <c r="D1678" s="6" t="s">
        <v>962</v>
      </c>
      <c r="E1678" s="6" t="s">
        <v>16</v>
      </c>
      <c r="F1678" s="48">
        <v>7.0765293105565243</v>
      </c>
      <c r="G1678" s="8">
        <v>18.345582084512301</v>
      </c>
      <c r="H1678" s="9">
        <v>0.88343185429263105</v>
      </c>
      <c r="I1678" s="40">
        <v>2</v>
      </c>
      <c r="J1678" s="7">
        <v>2</v>
      </c>
      <c r="K1678" s="9">
        <v>1</v>
      </c>
      <c r="L1678" s="39">
        <v>2.3709169358254099E-2</v>
      </c>
      <c r="M1678" s="47">
        <v>0</v>
      </c>
      <c r="N1678" s="17">
        <v>5.0870859999899001E-2</v>
      </c>
      <c r="O1678" s="7">
        <f>Q1678/P1678/N1678</f>
        <v>1</v>
      </c>
      <c r="P1678" s="7">
        <v>2.9544995718373026</v>
      </c>
      <c r="Q1678" s="33">
        <v>0.15029793408869696</v>
      </c>
      <c r="R1678" s="38" t="s">
        <v>1676</v>
      </c>
      <c r="S1678" s="33" t="s">
        <v>1676</v>
      </c>
      <c r="T1678" s="45" t="s">
        <v>1676</v>
      </c>
      <c r="U1678" s="55">
        <f>RANK(Q1678,$Q$5:$Q$3209,0)</f>
        <v>1550</v>
      </c>
      <c r="V1678" s="55">
        <f>RANK(W1678,$W$5:$W$3209,0)</f>
        <v>1674</v>
      </c>
      <c r="W1678" s="55">
        <f>N1678*O1678</f>
        <v>5.0870859999899001E-2</v>
      </c>
      <c r="X1678">
        <f t="shared" si="52"/>
        <v>33.548611452516319</v>
      </c>
      <c r="Y1678" s="77">
        <f t="shared" si="53"/>
        <v>3.7584000580507056E-3</v>
      </c>
    </row>
    <row r="1679" spans="3:25" x14ac:dyDescent="0.25">
      <c r="C1679" s="19" t="s">
        <v>2971</v>
      </c>
      <c r="D1679" s="6" t="s">
        <v>63</v>
      </c>
      <c r="E1679" s="6" t="s">
        <v>12</v>
      </c>
      <c r="F1679" s="48">
        <v>3.2561085045324698</v>
      </c>
      <c r="G1679" s="8">
        <v>10</v>
      </c>
      <c r="H1679" s="9">
        <v>7.1350331095354796E-2</v>
      </c>
      <c r="I1679" s="40">
        <v>1</v>
      </c>
      <c r="J1679" s="7">
        <v>6</v>
      </c>
      <c r="K1679" s="9">
        <v>0.46301920884486403</v>
      </c>
      <c r="L1679" s="39">
        <v>1</v>
      </c>
      <c r="M1679" s="47">
        <v>0</v>
      </c>
      <c r="N1679" s="17">
        <v>5.0653990315991403E-2</v>
      </c>
      <c r="O1679" s="7">
        <f>Q1679/P1679/N1679</f>
        <v>1</v>
      </c>
      <c r="P1679" s="7">
        <v>4.7415304426677602</v>
      </c>
      <c r="Q1679" s="33">
        <v>0.24017743712587117</v>
      </c>
      <c r="R1679" s="38" t="s">
        <v>1676</v>
      </c>
      <c r="S1679" s="33" t="s">
        <v>1676</v>
      </c>
      <c r="T1679" s="45" t="s">
        <v>1675</v>
      </c>
      <c r="U1679" s="55">
        <f>RANK(Q1679,$Q$5:$Q$3209,0)</f>
        <v>1334</v>
      </c>
      <c r="V1679" s="55">
        <f>RANK(W1679,$W$5:$W$3209,0)</f>
        <v>1675</v>
      </c>
      <c r="W1679" s="55">
        <f>N1679*O1679</f>
        <v>5.0653990315991403E-2</v>
      </c>
      <c r="X1679">
        <f t="shared" si="52"/>
        <v>33.497740592516422</v>
      </c>
      <c r="Y1679" s="77">
        <f t="shared" si="53"/>
        <v>3.7527010727604407E-3</v>
      </c>
    </row>
    <row r="1680" spans="3:25" x14ac:dyDescent="0.25">
      <c r="C1680" s="19" t="s">
        <v>3167</v>
      </c>
      <c r="D1680" s="6" t="s">
        <v>398</v>
      </c>
      <c r="E1680" s="6" t="s">
        <v>27</v>
      </c>
      <c r="F1680" s="48">
        <v>7.10767754726999</v>
      </c>
      <c r="G1680" s="8">
        <v>10</v>
      </c>
      <c r="H1680" s="9">
        <v>0.88566557545084001</v>
      </c>
      <c r="I1680" s="40">
        <v>7</v>
      </c>
      <c r="J1680" s="7">
        <v>3</v>
      </c>
      <c r="K1680" s="9">
        <v>1</v>
      </c>
      <c r="L1680" s="39">
        <v>0</v>
      </c>
      <c r="M1680" s="47">
        <v>0</v>
      </c>
      <c r="N1680" s="17">
        <v>5.0547641331029902E-2</v>
      </c>
      <c r="O1680" s="7">
        <f>Q1680/P1680/N1680</f>
        <v>1</v>
      </c>
      <c r="P1680" s="7">
        <v>3.1112677944002711</v>
      </c>
      <c r="Q1680" s="33">
        <v>0.15726724855612939</v>
      </c>
      <c r="R1680" s="38" t="s">
        <v>1676</v>
      </c>
      <c r="S1680" s="33" t="s">
        <v>1676</v>
      </c>
      <c r="T1680" s="45" t="s">
        <v>1675</v>
      </c>
      <c r="U1680" s="55">
        <f>RANK(Q1680,$Q$5:$Q$3209,0)</f>
        <v>1532</v>
      </c>
      <c r="V1680" s="55">
        <f>RANK(W1680,$W$5:$W$3209,0)</f>
        <v>1676</v>
      </c>
      <c r="W1680" s="55">
        <f>N1680*O1680</f>
        <v>5.0547641331029902E-2</v>
      </c>
      <c r="X1680">
        <f t="shared" si="52"/>
        <v>33.447086602200429</v>
      </c>
      <c r="Y1680" s="77">
        <f t="shared" si="53"/>
        <v>3.7470263830519388E-3</v>
      </c>
    </row>
    <row r="1681" spans="3:25" x14ac:dyDescent="0.25">
      <c r="C1681" s="19" t="s">
        <v>3220</v>
      </c>
      <c r="D1681" s="6" t="s">
        <v>1530</v>
      </c>
      <c r="E1681" s="6" t="s">
        <v>39</v>
      </c>
      <c r="F1681" s="48">
        <v>13.086277308308199</v>
      </c>
      <c r="G1681" s="8">
        <v>23.8770832766651</v>
      </c>
      <c r="H1681" s="9">
        <v>1</v>
      </c>
      <c r="I1681" s="40">
        <v>1</v>
      </c>
      <c r="J1681" s="7">
        <v>4</v>
      </c>
      <c r="K1681" s="9">
        <v>1</v>
      </c>
      <c r="L1681" s="39">
        <v>0</v>
      </c>
      <c r="M1681" s="47">
        <v>0</v>
      </c>
      <c r="N1681" s="17">
        <v>5.0417238806827601E-2</v>
      </c>
      <c r="O1681" s="7">
        <f>Q1681/P1681/N1681</f>
        <v>1.0000000000000002</v>
      </c>
      <c r="P1681" s="7">
        <v>2.755750863133458</v>
      </c>
      <c r="Q1681" s="33">
        <v>0.13893734935872085</v>
      </c>
      <c r="R1681" s="38" t="s">
        <v>1676</v>
      </c>
      <c r="S1681" s="33" t="s">
        <v>1676</v>
      </c>
      <c r="T1681" s="45" t="s">
        <v>1676</v>
      </c>
      <c r="U1681" s="55">
        <f>RANK(Q1681,$Q$5:$Q$3209,0)</f>
        <v>1586</v>
      </c>
      <c r="V1681" s="55">
        <f>RANK(W1681,$W$5:$W$3209,0)</f>
        <v>1677</v>
      </c>
      <c r="W1681" s="55">
        <f>N1681*O1681</f>
        <v>5.0417238806827615E-2</v>
      </c>
      <c r="X1681">
        <f t="shared" si="52"/>
        <v>33.3965389608694</v>
      </c>
      <c r="Y1681" s="77">
        <f t="shared" si="53"/>
        <v>3.7413636074589232E-3</v>
      </c>
    </row>
    <row r="1682" spans="3:25" x14ac:dyDescent="0.25">
      <c r="C1682" s="19" t="s">
        <v>4459</v>
      </c>
      <c r="D1682" s="6" t="s">
        <v>1010</v>
      </c>
      <c r="E1682" s="6" t="s">
        <v>90</v>
      </c>
      <c r="F1682" s="48">
        <v>0.77830892298291199</v>
      </c>
      <c r="G1682" s="8">
        <v>38.066069486000103</v>
      </c>
      <c r="H1682" s="9">
        <v>1</v>
      </c>
      <c r="I1682" s="40">
        <v>0</v>
      </c>
      <c r="J1682" s="7">
        <v>0</v>
      </c>
      <c r="K1682" s="9">
        <v>1</v>
      </c>
      <c r="L1682" s="39">
        <v>0</v>
      </c>
      <c r="M1682" s="47">
        <v>0</v>
      </c>
      <c r="N1682" s="17">
        <v>5.0411774042980001E-2</v>
      </c>
      <c r="O1682" s="7">
        <f>Q1682/P1682/N1682</f>
        <v>1</v>
      </c>
      <c r="P1682" s="7">
        <v>0.52662748143395766</v>
      </c>
      <c r="Q1682" s="33">
        <v>2.6548225598872318E-2</v>
      </c>
      <c r="R1682" s="38" t="s">
        <v>1676</v>
      </c>
      <c r="S1682" s="33" t="s">
        <v>1676</v>
      </c>
      <c r="T1682" s="45" t="s">
        <v>1677</v>
      </c>
      <c r="U1682" s="55">
        <f>RANK(Q1682,$Q$5:$Q$3209,0)</f>
        <v>2848</v>
      </c>
      <c r="V1682" s="55">
        <f>RANK(W1682,$W$5:$W$3209,0)</f>
        <v>1678</v>
      </c>
      <c r="W1682" s="55">
        <f>N1682*O1682</f>
        <v>5.0411774042980001E-2</v>
      </c>
      <c r="X1682">
        <f t="shared" si="52"/>
        <v>33.34612172206257</v>
      </c>
      <c r="Y1682" s="77">
        <f t="shared" si="53"/>
        <v>3.7357154406629134E-3</v>
      </c>
    </row>
    <row r="1683" spans="3:25" x14ac:dyDescent="0.25">
      <c r="C1683" s="19" t="s">
        <v>3263</v>
      </c>
      <c r="D1683" s="6" t="s">
        <v>1190</v>
      </c>
      <c r="E1683" s="6" t="s">
        <v>16</v>
      </c>
      <c r="F1683" s="48">
        <v>19.438943149341799</v>
      </c>
      <c r="G1683" s="8">
        <v>10</v>
      </c>
      <c r="H1683" s="9">
        <v>0.66260762561375897</v>
      </c>
      <c r="I1683" s="40">
        <v>6</v>
      </c>
      <c r="J1683" s="7">
        <v>14</v>
      </c>
      <c r="K1683" s="9">
        <v>0.96301961659292301</v>
      </c>
      <c r="L1683" s="39">
        <v>0</v>
      </c>
      <c r="M1683" s="47">
        <v>0</v>
      </c>
      <c r="N1683" s="17">
        <v>5.0378882554627802E-2</v>
      </c>
      <c r="O1683" s="7">
        <f>Q1683/P1683/N1683</f>
        <v>1</v>
      </c>
      <c r="P1683" s="7">
        <v>2.5490575842326328</v>
      </c>
      <c r="Q1683" s="33">
        <v>0.12841867266103907</v>
      </c>
      <c r="R1683" s="38" t="s">
        <v>1676</v>
      </c>
      <c r="S1683" s="33" t="s">
        <v>1676</v>
      </c>
      <c r="T1683" s="45" t="s">
        <v>1676</v>
      </c>
      <c r="U1683" s="55">
        <f>RANK(Q1683,$Q$5:$Q$3209,0)</f>
        <v>1629</v>
      </c>
      <c r="V1683" s="55">
        <f>RANK(W1683,$W$5:$W$3209,0)</f>
        <v>1679</v>
      </c>
      <c r="W1683" s="55">
        <f>N1683*O1683</f>
        <v>5.0378882554627802E-2</v>
      </c>
      <c r="X1683">
        <f t="shared" si="52"/>
        <v>33.295709948019592</v>
      </c>
      <c r="Y1683" s="77">
        <f t="shared" si="53"/>
        <v>3.7300678860761093E-3</v>
      </c>
    </row>
    <row r="1684" spans="3:25" x14ac:dyDescent="0.25">
      <c r="C1684" s="19" t="s">
        <v>3170</v>
      </c>
      <c r="D1684" s="6" t="s">
        <v>453</v>
      </c>
      <c r="E1684" s="6" t="s">
        <v>131</v>
      </c>
      <c r="F1684" s="48">
        <v>12.243914870249</v>
      </c>
      <c r="G1684" s="8">
        <v>49.022590424009401</v>
      </c>
      <c r="H1684" s="9">
        <v>0.37044491437788302</v>
      </c>
      <c r="I1684" s="40">
        <v>15</v>
      </c>
      <c r="J1684" s="7">
        <v>12</v>
      </c>
      <c r="K1684" s="9">
        <v>0.85925742173541098</v>
      </c>
      <c r="L1684" s="39">
        <v>0</v>
      </c>
      <c r="M1684" s="47">
        <v>0</v>
      </c>
      <c r="N1684" s="17">
        <v>5.0332260166342097E-2</v>
      </c>
      <c r="O1684" s="7">
        <f>Q1684/P1684/N1684</f>
        <v>1</v>
      </c>
      <c r="P1684" s="7">
        <v>3.1146075917255924</v>
      </c>
      <c r="Q1684" s="33">
        <v>0.15676523962279673</v>
      </c>
      <c r="R1684" s="38" t="s">
        <v>1676</v>
      </c>
      <c r="S1684" s="33" t="s">
        <v>1676</v>
      </c>
      <c r="T1684" s="45" t="s">
        <v>1675</v>
      </c>
      <c r="U1684" s="55">
        <f>RANK(Q1684,$Q$5:$Q$3209,0)</f>
        <v>1535</v>
      </c>
      <c r="V1684" s="55">
        <f>RANK(W1684,$W$5:$W$3209,0)</f>
        <v>1680</v>
      </c>
      <c r="W1684" s="55">
        <f>N1684*O1684</f>
        <v>5.0332260166342097E-2</v>
      </c>
      <c r="X1684">
        <f t="shared" si="52"/>
        <v>33.245331065464967</v>
      </c>
      <c r="Y1684" s="77">
        <f t="shared" si="53"/>
        <v>3.724424016272859E-3</v>
      </c>
    </row>
    <row r="1685" spans="3:25" x14ac:dyDescent="0.25">
      <c r="C1685" s="19" t="s">
        <v>3383</v>
      </c>
      <c r="D1685" s="6" t="s">
        <v>1190</v>
      </c>
      <c r="E1685" s="6" t="s">
        <v>16</v>
      </c>
      <c r="F1685" s="48">
        <v>14.796354832620899</v>
      </c>
      <c r="G1685" s="8">
        <v>13.1515141293299</v>
      </c>
      <c r="H1685" s="9">
        <v>0.76481830029919595</v>
      </c>
      <c r="I1685" s="40">
        <v>3</v>
      </c>
      <c r="J1685" s="7">
        <v>9</v>
      </c>
      <c r="K1685" s="9">
        <v>1</v>
      </c>
      <c r="L1685" s="39">
        <v>0</v>
      </c>
      <c r="M1685" s="47">
        <v>0</v>
      </c>
      <c r="N1685" s="17">
        <v>5.0298857362258302E-2</v>
      </c>
      <c r="O1685" s="7">
        <f>Q1685/P1685/N1685</f>
        <v>1</v>
      </c>
      <c r="P1685" s="7">
        <v>2.0383538771224163</v>
      </c>
      <c r="Q1685" s="33">
        <v>0.10252687091918661</v>
      </c>
      <c r="R1685" s="38" t="s">
        <v>1676</v>
      </c>
      <c r="S1685" s="33" t="s">
        <v>1676</v>
      </c>
      <c r="T1685" s="45" t="s">
        <v>1677</v>
      </c>
      <c r="U1685" s="55">
        <f>RANK(Q1685,$Q$5:$Q$3209,0)</f>
        <v>1750</v>
      </c>
      <c r="V1685" s="55">
        <f>RANK(W1685,$W$5:$W$3209,0)</f>
        <v>1681</v>
      </c>
      <c r="W1685" s="55">
        <f>N1685*O1685</f>
        <v>5.0298857362258302E-2</v>
      </c>
      <c r="X1685">
        <f t="shared" si="52"/>
        <v>33.194998805298624</v>
      </c>
      <c r="Y1685" s="77">
        <f t="shared" si="53"/>
        <v>3.718785369505056E-3</v>
      </c>
    </row>
    <row r="1686" spans="3:25" x14ac:dyDescent="0.25">
      <c r="C1686" s="19" t="s">
        <v>3944</v>
      </c>
      <c r="D1686" s="6" t="s">
        <v>996</v>
      </c>
      <c r="E1686" s="6" t="s">
        <v>90</v>
      </c>
      <c r="F1686" s="48">
        <v>9.9102906097654806</v>
      </c>
      <c r="G1686" s="8">
        <v>10</v>
      </c>
      <c r="H1686" s="9">
        <v>0.99971339461011</v>
      </c>
      <c r="I1686" s="40">
        <v>1</v>
      </c>
      <c r="J1686" s="7">
        <v>8</v>
      </c>
      <c r="K1686" s="9">
        <v>1</v>
      </c>
      <c r="L1686" s="39">
        <v>0</v>
      </c>
      <c r="M1686" s="47">
        <v>0</v>
      </c>
      <c r="N1686" s="17">
        <v>4.9882531272081199E-2</v>
      </c>
      <c r="O1686" s="7">
        <f>Q1686/P1686/N1686</f>
        <v>1</v>
      </c>
      <c r="P1686" s="7">
        <v>1.0312509734370061</v>
      </c>
      <c r="Q1686" s="33">
        <v>5.1441408931835637E-2</v>
      </c>
      <c r="R1686" s="38" t="s">
        <v>1676</v>
      </c>
      <c r="S1686" s="33" t="s">
        <v>1676</v>
      </c>
      <c r="T1686" s="45" t="s">
        <v>1677</v>
      </c>
      <c r="U1686" s="55">
        <f>RANK(Q1686,$Q$5:$Q$3209,0)</f>
        <v>2322</v>
      </c>
      <c r="V1686" s="55">
        <f>RANK(W1686,$W$5:$W$3209,0)</f>
        <v>1682</v>
      </c>
      <c r="W1686" s="55">
        <f>N1686*O1686</f>
        <v>4.9882531272081199E-2</v>
      </c>
      <c r="X1686">
        <f t="shared" si="52"/>
        <v>33.144699947936367</v>
      </c>
      <c r="Y1686" s="77">
        <f t="shared" si="53"/>
        <v>3.7131504648027329E-3</v>
      </c>
    </row>
    <row r="1687" spans="3:25" x14ac:dyDescent="0.25">
      <c r="C1687" s="19" t="s">
        <v>3430</v>
      </c>
      <c r="D1687" s="6" t="s">
        <v>1086</v>
      </c>
      <c r="E1687" s="6" t="s">
        <v>126</v>
      </c>
      <c r="F1687" s="48">
        <v>23.1953854161641</v>
      </c>
      <c r="G1687" s="8">
        <v>36.7245794968157</v>
      </c>
      <c r="H1687" s="9">
        <v>1</v>
      </c>
      <c r="I1687" s="40">
        <v>2</v>
      </c>
      <c r="J1687" s="7">
        <v>5</v>
      </c>
      <c r="K1687" s="9">
        <v>1</v>
      </c>
      <c r="L1687" s="39">
        <v>0</v>
      </c>
      <c r="M1687" s="47">
        <v>0</v>
      </c>
      <c r="N1687" s="17">
        <v>4.9871445532371397E-2</v>
      </c>
      <c r="O1687" s="7">
        <f>Q1687/P1687/N1687</f>
        <v>1</v>
      </c>
      <c r="P1687" s="7">
        <v>1.9082671753785336</v>
      </c>
      <c r="Q1687" s="33">
        <v>9.5168042498102762E-2</v>
      </c>
      <c r="R1687" s="38" t="s">
        <v>1676</v>
      </c>
      <c r="S1687" s="33" t="s">
        <v>1676</v>
      </c>
      <c r="T1687" s="45" t="s">
        <v>1677</v>
      </c>
      <c r="U1687" s="55">
        <f>RANK(Q1687,$Q$5:$Q$3209,0)</f>
        <v>1797</v>
      </c>
      <c r="V1687" s="55">
        <f>RANK(W1687,$W$5:$W$3209,0)</f>
        <v>1683</v>
      </c>
      <c r="W1687" s="55">
        <f>N1687*O1687</f>
        <v>4.9871445532371397E-2</v>
      </c>
      <c r="X1687">
        <f t="shared" si="52"/>
        <v>33.094817416664284</v>
      </c>
      <c r="Y1687" s="77">
        <f t="shared" si="53"/>
        <v>3.707562200480853E-3</v>
      </c>
    </row>
    <row r="1688" spans="3:25" x14ac:dyDescent="0.25">
      <c r="C1688" s="19" t="s">
        <v>3759</v>
      </c>
      <c r="D1688" s="6" t="s">
        <v>1616</v>
      </c>
      <c r="E1688" s="6" t="s">
        <v>204</v>
      </c>
      <c r="F1688" s="48">
        <v>5.1199249003022897</v>
      </c>
      <c r="G1688" s="8">
        <v>69.166484902119905</v>
      </c>
      <c r="H1688" s="9">
        <v>1</v>
      </c>
      <c r="I1688" s="40">
        <v>0</v>
      </c>
      <c r="J1688" s="7">
        <v>2</v>
      </c>
      <c r="K1688" s="9">
        <v>1</v>
      </c>
      <c r="L1688" s="39">
        <v>0</v>
      </c>
      <c r="M1688" s="47">
        <v>0</v>
      </c>
      <c r="N1688" s="17">
        <v>4.9820867046922603E-2</v>
      </c>
      <c r="O1688" s="7">
        <f>Q1688/P1688/N1688</f>
        <v>0.99999999999999989</v>
      </c>
      <c r="P1688" s="7">
        <v>1.2614534419263335</v>
      </c>
      <c r="Q1688" s="33">
        <v>6.2846704216094756E-2</v>
      </c>
      <c r="R1688" s="38" t="s">
        <v>1676</v>
      </c>
      <c r="S1688" s="33" t="s">
        <v>1676</v>
      </c>
      <c r="T1688" s="45" t="s">
        <v>1677</v>
      </c>
      <c r="U1688" s="55">
        <f>RANK(Q1688,$Q$5:$Q$3209,0)</f>
        <v>2132</v>
      </c>
      <c r="V1688" s="55">
        <f>RANK(W1688,$W$5:$W$3209,0)</f>
        <v>1684</v>
      </c>
      <c r="W1688" s="55">
        <f>N1688*O1688</f>
        <v>4.9820867046922596E-2</v>
      </c>
      <c r="X1688">
        <f t="shared" si="52"/>
        <v>33.044945971131916</v>
      </c>
      <c r="Y1688" s="77">
        <f t="shared" si="53"/>
        <v>3.7019751780775797E-3</v>
      </c>
    </row>
    <row r="1689" spans="3:25" x14ac:dyDescent="0.25">
      <c r="C1689" s="19" t="s">
        <v>4638</v>
      </c>
      <c r="D1689" s="6" t="s">
        <v>1416</v>
      </c>
      <c r="E1689" s="6" t="s">
        <v>39</v>
      </c>
      <c r="F1689" s="48">
        <v>9.0029986575275593</v>
      </c>
      <c r="G1689" s="8">
        <v>26.819471838382601</v>
      </c>
      <c r="H1689" s="9">
        <v>1</v>
      </c>
      <c r="I1689" s="40">
        <v>0</v>
      </c>
      <c r="J1689" s="7">
        <v>3</v>
      </c>
      <c r="K1689" s="9">
        <v>1</v>
      </c>
      <c r="L1689" s="39">
        <v>0</v>
      </c>
      <c r="M1689" s="47">
        <v>0</v>
      </c>
      <c r="N1689" s="17">
        <v>4.97467513998524E-2</v>
      </c>
      <c r="O1689" s="7">
        <f>Q1689/P1689/N1689</f>
        <v>1</v>
      </c>
      <c r="P1689" s="7">
        <v>0.38247196333729316</v>
      </c>
      <c r="Q1689" s="33">
        <v>1.9026737677553786E-2</v>
      </c>
      <c r="R1689" s="38" t="s">
        <v>1676</v>
      </c>
      <c r="S1689" s="33" t="s">
        <v>1676</v>
      </c>
      <c r="T1689" s="45" t="s">
        <v>1677</v>
      </c>
      <c r="U1689" s="55">
        <f>RANK(Q1689,$Q$5:$Q$3209,0)</f>
        <v>3029</v>
      </c>
      <c r="V1689" s="55">
        <f>RANK(W1689,$W$5:$W$3209,0)</f>
        <v>1685</v>
      </c>
      <c r="W1689" s="55">
        <f>N1689*O1689</f>
        <v>4.97467513998524E-2</v>
      </c>
      <c r="X1689">
        <f t="shared" si="52"/>
        <v>32.995125104084991</v>
      </c>
      <c r="Y1689" s="77">
        <f t="shared" si="53"/>
        <v>3.6963938219053182E-3</v>
      </c>
    </row>
    <row r="1690" spans="3:25" x14ac:dyDescent="0.25">
      <c r="C1690" s="19" t="s">
        <v>3287</v>
      </c>
      <c r="D1690" s="6" t="s">
        <v>609</v>
      </c>
      <c r="E1690" s="6" t="s">
        <v>163</v>
      </c>
      <c r="F1690" s="48">
        <v>49.6657484651831</v>
      </c>
      <c r="G1690" s="8">
        <v>79.486803365835897</v>
      </c>
      <c r="H1690" s="9">
        <v>0.80030939186511396</v>
      </c>
      <c r="I1690" s="40">
        <v>0</v>
      </c>
      <c r="J1690" s="7">
        <v>0</v>
      </c>
      <c r="K1690" s="9">
        <v>1</v>
      </c>
      <c r="L1690" s="39">
        <v>0</v>
      </c>
      <c r="M1690" s="47">
        <v>0</v>
      </c>
      <c r="N1690" s="17">
        <v>4.9698477106666701E-2</v>
      </c>
      <c r="O1690" s="7">
        <f>Q1690/P1690/N1690</f>
        <v>1</v>
      </c>
      <c r="P1690" s="7">
        <v>2.4667298646690763</v>
      </c>
      <c r="Q1690" s="33">
        <v>0.12259271770758713</v>
      </c>
      <c r="R1690" s="38" t="s">
        <v>1676</v>
      </c>
      <c r="S1690" s="33" t="s">
        <v>1676</v>
      </c>
      <c r="T1690" s="45" t="s">
        <v>1676</v>
      </c>
      <c r="U1690" s="55">
        <f>RANK(Q1690,$Q$5:$Q$3209,0)</f>
        <v>1653</v>
      </c>
      <c r="V1690" s="55">
        <f>RANK(W1690,$W$5:$W$3209,0)</f>
        <v>1686</v>
      </c>
      <c r="W1690" s="55">
        <f>N1690*O1690</f>
        <v>4.9698477106666701E-2</v>
      </c>
      <c r="X1690">
        <f t="shared" si="52"/>
        <v>32.94537835268514</v>
      </c>
      <c r="Y1690" s="77">
        <f t="shared" si="53"/>
        <v>3.6908207687965876E-3</v>
      </c>
    </row>
    <row r="1691" spans="3:25" x14ac:dyDescent="0.25">
      <c r="C1691" s="19" t="s">
        <v>3733</v>
      </c>
      <c r="D1691" s="6" t="s">
        <v>1488</v>
      </c>
      <c r="E1691" s="6" t="s">
        <v>863</v>
      </c>
      <c r="F1691" s="48">
        <v>17.828342647109899</v>
      </c>
      <c r="G1691" s="8">
        <v>24.5063845676193</v>
      </c>
      <c r="H1691" s="9">
        <v>1</v>
      </c>
      <c r="I1691" s="40">
        <v>1</v>
      </c>
      <c r="J1691" s="7">
        <v>3</v>
      </c>
      <c r="K1691" s="9">
        <v>1</v>
      </c>
      <c r="L1691" s="39">
        <v>0</v>
      </c>
      <c r="M1691" s="47">
        <v>0</v>
      </c>
      <c r="N1691" s="17">
        <v>4.9624588445720097E-2</v>
      </c>
      <c r="O1691" s="7">
        <f>Q1691/P1691/N1691</f>
        <v>1</v>
      </c>
      <c r="P1691" s="7">
        <v>1.302736994390074</v>
      </c>
      <c r="Q1691" s="33">
        <v>6.464778719962179E-2</v>
      </c>
      <c r="R1691" s="38" t="s">
        <v>1676</v>
      </c>
      <c r="S1691" s="33" t="s">
        <v>1676</v>
      </c>
      <c r="T1691" s="45" t="s">
        <v>1677</v>
      </c>
      <c r="U1691" s="55">
        <f>RANK(Q1691,$Q$5:$Q$3209,0)</f>
        <v>2106</v>
      </c>
      <c r="V1691" s="55">
        <f>RANK(W1691,$W$5:$W$3209,0)</f>
        <v>1687</v>
      </c>
      <c r="W1691" s="55">
        <f>N1691*O1691</f>
        <v>4.9624588445720097E-2</v>
      </c>
      <c r="X1691">
        <f t="shared" si="52"/>
        <v>32.895679875578473</v>
      </c>
      <c r="Y1691" s="77">
        <f t="shared" si="53"/>
        <v>3.6852531237837054E-3</v>
      </c>
    </row>
    <row r="1692" spans="3:25" x14ac:dyDescent="0.25">
      <c r="C1692" s="19" t="s">
        <v>3053</v>
      </c>
      <c r="D1692" s="6" t="s">
        <v>661</v>
      </c>
      <c r="E1692" s="6" t="s">
        <v>204</v>
      </c>
      <c r="F1692" s="48">
        <v>1.22433095233347</v>
      </c>
      <c r="G1692" s="8">
        <v>45.138893278596498</v>
      </c>
      <c r="H1692" s="9">
        <v>0.925012771457977</v>
      </c>
      <c r="I1692" s="40">
        <v>0</v>
      </c>
      <c r="J1692" s="7">
        <v>2</v>
      </c>
      <c r="K1692" s="9">
        <v>0.95433256598056504</v>
      </c>
      <c r="L1692" s="39">
        <v>0</v>
      </c>
      <c r="M1692" s="47">
        <v>0</v>
      </c>
      <c r="N1692" s="17">
        <v>4.9590507093388997E-2</v>
      </c>
      <c r="O1692" s="7">
        <f>Q1692/P1692/N1692</f>
        <v>1</v>
      </c>
      <c r="P1692" s="7">
        <v>3.9902009275650094</v>
      </c>
      <c r="Q1692" s="33">
        <v>0.19787608740245996</v>
      </c>
      <c r="R1692" s="38" t="s">
        <v>1676</v>
      </c>
      <c r="S1692" s="33" t="s">
        <v>1676</v>
      </c>
      <c r="T1692" s="45" t="s">
        <v>1675</v>
      </c>
      <c r="U1692" s="55">
        <f>RANK(Q1692,$Q$5:$Q$3209,0)</f>
        <v>1418</v>
      </c>
      <c r="V1692" s="55">
        <f>RANK(W1692,$W$5:$W$3209,0)</f>
        <v>1688</v>
      </c>
      <c r="W1692" s="55">
        <f>N1692*O1692</f>
        <v>4.9590507093388997E-2</v>
      </c>
      <c r="X1692">
        <f t="shared" si="52"/>
        <v>32.846055287132756</v>
      </c>
      <c r="Y1692" s="77">
        <f t="shared" si="53"/>
        <v>3.679693756405443E-3</v>
      </c>
    </row>
    <row r="1693" spans="3:25" x14ac:dyDescent="0.25">
      <c r="C1693" s="19" t="s">
        <v>2972</v>
      </c>
      <c r="D1693" s="6" t="s">
        <v>980</v>
      </c>
      <c r="E1693" s="6" t="s">
        <v>144</v>
      </c>
      <c r="F1693" s="48">
        <v>1.8954581569115261</v>
      </c>
      <c r="G1693" s="8">
        <v>10</v>
      </c>
      <c r="H1693" s="9">
        <v>0.57486222822407895</v>
      </c>
      <c r="I1693" s="40">
        <v>2</v>
      </c>
      <c r="J1693" s="7">
        <v>1</v>
      </c>
      <c r="K1693" s="9">
        <v>0.23528007120142899</v>
      </c>
      <c r="L1693" s="39">
        <v>0.92740534772069405</v>
      </c>
      <c r="M1693" s="47">
        <v>0</v>
      </c>
      <c r="N1693" s="17">
        <v>4.9572949027448E-2</v>
      </c>
      <c r="O1693" s="7">
        <f>Q1693/P1693/N1693</f>
        <v>1</v>
      </c>
      <c r="P1693" s="7">
        <v>4.8313798000490786</v>
      </c>
      <c r="Q1693" s="33">
        <v>0.2395057445600749</v>
      </c>
      <c r="R1693" s="38" t="s">
        <v>1676</v>
      </c>
      <c r="S1693" s="33" t="s">
        <v>1676</v>
      </c>
      <c r="T1693" s="45" t="s">
        <v>1675</v>
      </c>
      <c r="U1693" s="55">
        <f>RANK(Q1693,$Q$5:$Q$3209,0)</f>
        <v>1335</v>
      </c>
      <c r="V1693" s="55">
        <f>RANK(W1693,$W$5:$W$3209,0)</f>
        <v>1689</v>
      </c>
      <c r="W1693" s="55">
        <f>N1693*O1693</f>
        <v>4.9572949027448E-2</v>
      </c>
      <c r="X1693">
        <f t="shared" si="52"/>
        <v>32.796464780039365</v>
      </c>
      <c r="Y1693" s="77">
        <f t="shared" si="53"/>
        <v>3.6741382071093904E-3</v>
      </c>
    </row>
    <row r="1694" spans="3:25" x14ac:dyDescent="0.25">
      <c r="C1694" s="19" t="s">
        <v>3496</v>
      </c>
      <c r="D1694" s="6" t="s">
        <v>529</v>
      </c>
      <c r="E1694" s="6" t="s">
        <v>131</v>
      </c>
      <c r="F1694" s="48">
        <v>1.1133942818034399</v>
      </c>
      <c r="G1694" s="8">
        <v>70.0561710003184</v>
      </c>
      <c r="H1694" s="9">
        <v>0.95055846962089297</v>
      </c>
      <c r="I1694" s="40">
        <v>2</v>
      </c>
      <c r="J1694" s="7">
        <v>2</v>
      </c>
      <c r="K1694" s="9">
        <v>1</v>
      </c>
      <c r="L1694" s="39">
        <v>0</v>
      </c>
      <c r="M1694" s="47">
        <v>0</v>
      </c>
      <c r="N1694" s="17">
        <v>4.9432203681401603E-2</v>
      </c>
      <c r="O1694" s="7">
        <f>Q1694/P1694/N1694</f>
        <v>1.0000000000000002</v>
      </c>
      <c r="P1694" s="7">
        <v>1.7447139674139795</v>
      </c>
      <c r="Q1694" s="33">
        <v>8.6245056202994122E-2</v>
      </c>
      <c r="R1694" s="38" t="s">
        <v>1676</v>
      </c>
      <c r="S1694" s="33" t="s">
        <v>1676</v>
      </c>
      <c r="T1694" s="45" t="s">
        <v>1677</v>
      </c>
      <c r="U1694" s="55">
        <f>RANK(Q1694,$Q$5:$Q$3209,0)</f>
        <v>1866</v>
      </c>
      <c r="V1694" s="55">
        <f>RANK(W1694,$W$5:$W$3209,0)</f>
        <v>1690</v>
      </c>
      <c r="W1694" s="55">
        <f>N1694*O1694</f>
        <v>4.9432203681401617E-2</v>
      </c>
      <c r="X1694">
        <f t="shared" si="52"/>
        <v>32.746891831011915</v>
      </c>
      <c r="Y1694" s="77">
        <f t="shared" si="53"/>
        <v>3.6685846248168353E-3</v>
      </c>
    </row>
    <row r="1695" spans="3:25" x14ac:dyDescent="0.25">
      <c r="C1695" s="19" t="s">
        <v>3835</v>
      </c>
      <c r="D1695" s="6" t="s">
        <v>769</v>
      </c>
      <c r="E1695" s="6" t="s">
        <v>39</v>
      </c>
      <c r="F1695" s="48">
        <v>31.924988536802999</v>
      </c>
      <c r="G1695" s="8">
        <v>68.303043774941301</v>
      </c>
      <c r="H1695" s="9">
        <v>0.86888405467582397</v>
      </c>
      <c r="I1695" s="40">
        <v>0</v>
      </c>
      <c r="J1695" s="7">
        <v>7</v>
      </c>
      <c r="K1695" s="9">
        <v>1</v>
      </c>
      <c r="L1695" s="39">
        <v>0</v>
      </c>
      <c r="M1695" s="47">
        <v>0</v>
      </c>
      <c r="N1695" s="17">
        <v>4.93882766553475E-2</v>
      </c>
      <c r="O1695" s="7">
        <f>Q1695/P1695/N1695</f>
        <v>1</v>
      </c>
      <c r="P1695" s="7">
        <v>1.1735653064774598</v>
      </c>
      <c r="Q1695" s="33">
        <v>5.7960368029426466E-2</v>
      </c>
      <c r="R1695" s="38" t="s">
        <v>1676</v>
      </c>
      <c r="S1695" s="33" t="s">
        <v>1676</v>
      </c>
      <c r="T1695" s="45" t="s">
        <v>1677</v>
      </c>
      <c r="U1695" s="55">
        <f>RANK(Q1695,$Q$5:$Q$3209,0)</f>
        <v>2208</v>
      </c>
      <c r="V1695" s="55">
        <f>RANK(W1695,$W$5:$W$3209,0)</f>
        <v>1691</v>
      </c>
      <c r="W1695" s="55">
        <f>N1695*O1695</f>
        <v>4.93882766553475E-2</v>
      </c>
      <c r="X1695">
        <f t="shared" si="52"/>
        <v>32.697459627330517</v>
      </c>
      <c r="Y1695" s="77">
        <f t="shared" si="53"/>
        <v>3.6630468100119305E-3</v>
      </c>
    </row>
    <row r="1696" spans="3:25" x14ac:dyDescent="0.25">
      <c r="C1696" s="19" t="s">
        <v>3612</v>
      </c>
      <c r="D1696" s="6" t="s">
        <v>1160</v>
      </c>
      <c r="E1696" s="6" t="s">
        <v>131</v>
      </c>
      <c r="F1696" s="48">
        <v>8.0752615881537917</v>
      </c>
      <c r="G1696" s="8">
        <v>59.703156953833002</v>
      </c>
      <c r="H1696" s="9">
        <v>1</v>
      </c>
      <c r="I1696" s="40">
        <v>1</v>
      </c>
      <c r="J1696" s="7">
        <v>1</v>
      </c>
      <c r="K1696" s="9">
        <v>1</v>
      </c>
      <c r="L1696" s="39">
        <v>3.7692372311745603E-2</v>
      </c>
      <c r="M1696" s="47">
        <v>0</v>
      </c>
      <c r="N1696" s="17">
        <v>4.9299539750339301E-2</v>
      </c>
      <c r="O1696" s="7">
        <f>Q1696/P1696/N1696</f>
        <v>1</v>
      </c>
      <c r="P1696" s="7">
        <v>1.5255207165575777</v>
      </c>
      <c r="Q1696" s="33">
        <v>7.5207469205896396E-2</v>
      </c>
      <c r="R1696" s="38" t="s">
        <v>1676</v>
      </c>
      <c r="S1696" s="33" t="s">
        <v>1676</v>
      </c>
      <c r="T1696" s="45" t="s">
        <v>1677</v>
      </c>
      <c r="U1696" s="55">
        <f>RANK(Q1696,$Q$5:$Q$3209,0)</f>
        <v>1983</v>
      </c>
      <c r="V1696" s="55">
        <f>RANK(W1696,$W$5:$W$3209,0)</f>
        <v>1692</v>
      </c>
      <c r="W1696" s="55">
        <f>N1696*O1696</f>
        <v>4.9299539750339301E-2</v>
      </c>
      <c r="X1696">
        <f t="shared" si="52"/>
        <v>32.648071350675167</v>
      </c>
      <c r="Y1696" s="77">
        <f t="shared" si="53"/>
        <v>3.6575139162851301E-3</v>
      </c>
    </row>
    <row r="1697" spans="3:25" x14ac:dyDescent="0.25">
      <c r="C1697" s="19" t="s">
        <v>4575</v>
      </c>
      <c r="D1697" s="6" t="s">
        <v>715</v>
      </c>
      <c r="E1697" s="6" t="s">
        <v>90</v>
      </c>
      <c r="F1697" s="48">
        <v>17.019470428250301</v>
      </c>
      <c r="G1697" s="8">
        <v>54.730877975565797</v>
      </c>
      <c r="H1697" s="9">
        <v>1</v>
      </c>
      <c r="I1697" s="40">
        <v>0</v>
      </c>
      <c r="J1697" s="7">
        <v>6</v>
      </c>
      <c r="K1697" s="9">
        <v>1</v>
      </c>
      <c r="L1697" s="39">
        <v>0</v>
      </c>
      <c r="M1697" s="47">
        <v>0</v>
      </c>
      <c r="N1697" s="17">
        <v>4.91244555510051E-2</v>
      </c>
      <c r="O1697" s="7">
        <f>Q1697/P1697/N1697</f>
        <v>1</v>
      </c>
      <c r="P1697" s="7">
        <v>0.4460692477764433</v>
      </c>
      <c r="Q1697" s="33">
        <v>2.191290893506417E-2</v>
      </c>
      <c r="R1697" s="38" t="s">
        <v>1676</v>
      </c>
      <c r="S1697" s="33" t="s">
        <v>1676</v>
      </c>
      <c r="T1697" s="45" t="s">
        <v>1677</v>
      </c>
      <c r="U1697" s="55">
        <f>RANK(Q1697,$Q$5:$Q$3209,0)</f>
        <v>2965</v>
      </c>
      <c r="V1697" s="55">
        <f>RANK(W1697,$W$5:$W$3209,0)</f>
        <v>1693</v>
      </c>
      <c r="W1697" s="55">
        <f>N1697*O1697</f>
        <v>4.91244555510051E-2</v>
      </c>
      <c r="X1697">
        <f t="shared" si="52"/>
        <v>32.598771810924831</v>
      </c>
      <c r="Y1697" s="77">
        <f t="shared" si="53"/>
        <v>3.6519909636192117E-3</v>
      </c>
    </row>
    <row r="1698" spans="3:25" x14ac:dyDescent="0.25">
      <c r="C1698" s="19" t="s">
        <v>4765</v>
      </c>
      <c r="D1698" s="6" t="s">
        <v>1038</v>
      </c>
      <c r="E1698" s="6" t="s">
        <v>39</v>
      </c>
      <c r="F1698" s="48">
        <v>1.8658839369201401</v>
      </c>
      <c r="G1698" s="8">
        <v>92.505611325114003</v>
      </c>
      <c r="H1698" s="9">
        <v>1</v>
      </c>
      <c r="I1698" s="40">
        <v>0</v>
      </c>
      <c r="J1698" s="7">
        <v>0</v>
      </c>
      <c r="K1698" s="9">
        <v>1</v>
      </c>
      <c r="L1698" s="39">
        <v>0</v>
      </c>
      <c r="M1698" s="47">
        <v>0</v>
      </c>
      <c r="N1698" s="17">
        <v>4.9074440836910302E-2</v>
      </c>
      <c r="O1698" s="7">
        <f>Q1698/P1698/N1698</f>
        <v>1</v>
      </c>
      <c r="P1698" s="7">
        <v>0.16422370631679667</v>
      </c>
      <c r="Q1698" s="33">
        <v>8.0591865596617712E-3</v>
      </c>
      <c r="R1698" s="38" t="s">
        <v>1676</v>
      </c>
      <c r="S1698" s="33" t="s">
        <v>1676</v>
      </c>
      <c r="T1698" s="45" t="s">
        <v>1677</v>
      </c>
      <c r="U1698" s="55">
        <f>RANK(Q1698,$Q$5:$Q$3209,0)</f>
        <v>3159</v>
      </c>
      <c r="V1698" s="55">
        <f>RANK(W1698,$W$5:$W$3209,0)</f>
        <v>1694</v>
      </c>
      <c r="W1698" s="55">
        <f>N1698*O1698</f>
        <v>4.9074440836910302E-2</v>
      </c>
      <c r="X1698">
        <f t="shared" si="52"/>
        <v>32.549647355373828</v>
      </c>
      <c r="Y1698" s="77">
        <f t="shared" si="53"/>
        <v>3.6464876253705955E-3</v>
      </c>
    </row>
    <row r="1699" spans="3:25" x14ac:dyDescent="0.25">
      <c r="C1699" s="19" t="s">
        <v>3659</v>
      </c>
      <c r="D1699" s="6" t="s">
        <v>1404</v>
      </c>
      <c r="E1699" s="6" t="s">
        <v>39</v>
      </c>
      <c r="F1699" s="48">
        <v>28.437740602682499</v>
      </c>
      <c r="G1699" s="8">
        <v>38.085893654275303</v>
      </c>
      <c r="H1699" s="9">
        <v>1</v>
      </c>
      <c r="I1699" s="40">
        <v>1</v>
      </c>
      <c r="J1699" s="7">
        <v>7</v>
      </c>
      <c r="K1699" s="9">
        <v>0.81084983367635899</v>
      </c>
      <c r="L1699" s="39">
        <v>0</v>
      </c>
      <c r="M1699" s="47">
        <v>0</v>
      </c>
      <c r="N1699" s="17">
        <v>4.9028252285325799E-2</v>
      </c>
      <c r="O1699" s="7">
        <f>Q1699/P1699/N1699</f>
        <v>1</v>
      </c>
      <c r="P1699" s="7">
        <v>1.4522160917161793</v>
      </c>
      <c r="Q1699" s="33">
        <v>7.1199616917470662E-2</v>
      </c>
      <c r="R1699" s="38" t="s">
        <v>1676</v>
      </c>
      <c r="S1699" s="33" t="s">
        <v>1676</v>
      </c>
      <c r="T1699" s="45" t="s">
        <v>1677</v>
      </c>
      <c r="U1699" s="55">
        <f>RANK(Q1699,$Q$5:$Q$3209,0)</f>
        <v>2031</v>
      </c>
      <c r="V1699" s="55">
        <f>RANK(W1699,$W$5:$W$3209,0)</f>
        <v>1695</v>
      </c>
      <c r="W1699" s="55">
        <f>N1699*O1699</f>
        <v>4.9028252285325799E-2</v>
      </c>
      <c r="X1699">
        <f t="shared" si="52"/>
        <v>32.500572914536917</v>
      </c>
      <c r="Y1699" s="77">
        <f t="shared" si="53"/>
        <v>3.6409898901945421E-3</v>
      </c>
    </row>
    <row r="1700" spans="3:25" x14ac:dyDescent="0.25">
      <c r="C1700" s="19" t="s">
        <v>4780</v>
      </c>
      <c r="D1700" s="6" t="s">
        <v>861</v>
      </c>
      <c r="E1700" s="6" t="s">
        <v>863</v>
      </c>
      <c r="F1700" s="48">
        <v>8.5319013213018007</v>
      </c>
      <c r="G1700" s="8">
        <v>14.138125373216001</v>
      </c>
      <c r="H1700" s="9">
        <v>0.99933427996582302</v>
      </c>
      <c r="I1700" s="40">
        <v>0</v>
      </c>
      <c r="J1700" s="7">
        <v>0</v>
      </c>
      <c r="K1700" s="9">
        <v>1</v>
      </c>
      <c r="L1700" s="39">
        <v>0</v>
      </c>
      <c r="M1700" s="47">
        <v>0</v>
      </c>
      <c r="N1700" s="17">
        <v>4.8963717121440903E-2</v>
      </c>
      <c r="O1700" s="7">
        <f>Q1700/P1700/N1700</f>
        <v>1</v>
      </c>
      <c r="P1700" s="7">
        <v>9.3748438118901906E-2</v>
      </c>
      <c r="Q1700" s="33">
        <v>4.5902720046308203E-3</v>
      </c>
      <c r="R1700" s="38" t="s">
        <v>1676</v>
      </c>
      <c r="S1700" s="33" t="s">
        <v>1676</v>
      </c>
      <c r="T1700" s="45" t="s">
        <v>1677</v>
      </c>
      <c r="U1700" s="55">
        <f>RANK(Q1700,$Q$5:$Q$3209,0)</f>
        <v>3174</v>
      </c>
      <c r="V1700" s="55">
        <f>RANK(W1700,$W$5:$W$3209,0)</f>
        <v>1696</v>
      </c>
      <c r="W1700" s="55">
        <f>N1700*O1700</f>
        <v>4.8963717121440903E-2</v>
      </c>
      <c r="X1700">
        <f t="shared" si="52"/>
        <v>32.451544662251592</v>
      </c>
      <c r="Y1700" s="77">
        <f t="shared" si="53"/>
        <v>3.6354973294518687E-3</v>
      </c>
    </row>
    <row r="1701" spans="3:25" x14ac:dyDescent="0.25">
      <c r="C1701" s="19" t="s">
        <v>3420</v>
      </c>
      <c r="D1701" s="6" t="s">
        <v>1244</v>
      </c>
      <c r="E1701" s="6" t="s">
        <v>90</v>
      </c>
      <c r="F1701" s="48">
        <v>16.184806328536801</v>
      </c>
      <c r="G1701" s="8">
        <v>19.895553476902698</v>
      </c>
      <c r="H1701" s="9">
        <v>0.699083397067083</v>
      </c>
      <c r="I1701" s="40">
        <v>1</v>
      </c>
      <c r="J1701" s="7">
        <v>23</v>
      </c>
      <c r="K1701" s="9">
        <v>0.97689777737115802</v>
      </c>
      <c r="L1701" s="39">
        <v>0</v>
      </c>
      <c r="M1701" s="47">
        <v>0</v>
      </c>
      <c r="N1701" s="17">
        <v>4.8835116946244497E-2</v>
      </c>
      <c r="O1701" s="7">
        <f>Q1701/P1701/N1701</f>
        <v>1</v>
      </c>
      <c r="P1701" s="7">
        <v>1.9870115852789754</v>
      </c>
      <c r="Q1701" s="33">
        <v>9.7035943140641429E-2</v>
      </c>
      <c r="R1701" s="38" t="s">
        <v>1676</v>
      </c>
      <c r="S1701" s="33" t="s">
        <v>1676</v>
      </c>
      <c r="T1701" s="45" t="s">
        <v>1677</v>
      </c>
      <c r="U1701" s="55">
        <f>RANK(Q1701,$Q$5:$Q$3209,0)</f>
        <v>1787</v>
      </c>
      <c r="V1701" s="55">
        <f>RANK(W1701,$W$5:$W$3209,0)</f>
        <v>1697</v>
      </c>
      <c r="W1701" s="55">
        <f>N1701*O1701</f>
        <v>4.8835116946244497E-2</v>
      </c>
      <c r="X1701">
        <f t="shared" si="52"/>
        <v>32.402580945130154</v>
      </c>
      <c r="Y1701" s="77">
        <f t="shared" si="53"/>
        <v>3.6300119984857254E-3</v>
      </c>
    </row>
    <row r="1702" spans="3:25" x14ac:dyDescent="0.25">
      <c r="C1702" s="19" t="s">
        <v>3280</v>
      </c>
      <c r="D1702" s="6" t="s">
        <v>1580</v>
      </c>
      <c r="E1702" s="6" t="s">
        <v>126</v>
      </c>
      <c r="F1702" s="48">
        <v>21.6797528311604</v>
      </c>
      <c r="G1702" s="8">
        <v>10</v>
      </c>
      <c r="H1702" s="9">
        <v>0.87923671764973599</v>
      </c>
      <c r="I1702" s="40">
        <v>5</v>
      </c>
      <c r="J1702" s="7">
        <v>3</v>
      </c>
      <c r="K1702" s="9">
        <v>0.99451709120513199</v>
      </c>
      <c r="L1702" s="39">
        <v>0</v>
      </c>
      <c r="M1702" s="47">
        <v>0</v>
      </c>
      <c r="N1702" s="17">
        <v>4.87884779183618E-2</v>
      </c>
      <c r="O1702" s="7">
        <f>Q1702/P1702/N1702</f>
        <v>1</v>
      </c>
      <c r="P1702" s="7">
        <v>2.5387777664480078</v>
      </c>
      <c r="Q1702" s="33">
        <v>0.12386310299797652</v>
      </c>
      <c r="R1702" s="38" t="s">
        <v>1676</v>
      </c>
      <c r="S1702" s="33" t="s">
        <v>1676</v>
      </c>
      <c r="T1702" s="45" t="s">
        <v>1676</v>
      </c>
      <c r="U1702" s="55">
        <f>RANK(Q1702,$Q$5:$Q$3209,0)</f>
        <v>1646</v>
      </c>
      <c r="V1702" s="55">
        <f>RANK(W1702,$W$5:$W$3209,0)</f>
        <v>1698</v>
      </c>
      <c r="W1702" s="55">
        <f>N1702*O1702</f>
        <v>4.87884779183618E-2</v>
      </c>
      <c r="X1702">
        <f t="shared" si="52"/>
        <v>32.353745828183911</v>
      </c>
      <c r="Y1702" s="77">
        <f t="shared" si="53"/>
        <v>3.6245410744021622E-3</v>
      </c>
    </row>
    <row r="1703" spans="3:25" x14ac:dyDescent="0.25">
      <c r="C1703" s="19" t="s">
        <v>3367</v>
      </c>
      <c r="D1703" s="6" t="s">
        <v>1158</v>
      </c>
      <c r="E1703" s="6" t="s">
        <v>39</v>
      </c>
      <c r="F1703" s="48">
        <v>3.0554300780630999</v>
      </c>
      <c r="G1703" s="8">
        <v>28.762017160931801</v>
      </c>
      <c r="H1703" s="9">
        <v>0.87056425148850203</v>
      </c>
      <c r="I1703" s="40">
        <v>1</v>
      </c>
      <c r="J1703" s="7">
        <v>1</v>
      </c>
      <c r="K1703" s="9">
        <v>0.96717171262738</v>
      </c>
      <c r="L1703" s="39">
        <v>0</v>
      </c>
      <c r="M1703" s="47">
        <v>0</v>
      </c>
      <c r="N1703" s="17">
        <v>4.8736123466769199E-2</v>
      </c>
      <c r="O1703" s="7">
        <f>Q1703/P1703/N1703</f>
        <v>1</v>
      </c>
      <c r="P1703" s="7">
        <v>2.1708474321989972</v>
      </c>
      <c r="Q1703" s="33">
        <v>0.1057986884831692</v>
      </c>
      <c r="R1703" s="38" t="s">
        <v>1676</v>
      </c>
      <c r="S1703" s="33" t="s">
        <v>1676</v>
      </c>
      <c r="T1703" s="45" t="s">
        <v>1677</v>
      </c>
      <c r="U1703" s="55">
        <f>RANK(Q1703,$Q$5:$Q$3209,0)</f>
        <v>1734</v>
      </c>
      <c r="V1703" s="55">
        <f>RANK(W1703,$W$5:$W$3209,0)</f>
        <v>1699</v>
      </c>
      <c r="W1703" s="55">
        <f>N1703*O1703</f>
        <v>4.8736123466769199E-2</v>
      </c>
      <c r="X1703">
        <f t="shared" si="52"/>
        <v>32.304957350265546</v>
      </c>
      <c r="Y1703" s="77">
        <f t="shared" si="53"/>
        <v>3.6190753752181554E-3</v>
      </c>
    </row>
    <row r="1704" spans="3:25" x14ac:dyDescent="0.25">
      <c r="C1704" s="19" t="s">
        <v>3518</v>
      </c>
      <c r="D1704" s="6" t="s">
        <v>821</v>
      </c>
      <c r="E1704" s="6" t="s">
        <v>16</v>
      </c>
      <c r="F1704" s="48">
        <v>9.2461619092765304</v>
      </c>
      <c r="G1704" s="8">
        <v>10</v>
      </c>
      <c r="H1704" s="9">
        <v>0.51968279923286398</v>
      </c>
      <c r="I1704" s="40">
        <v>4</v>
      </c>
      <c r="J1704" s="7">
        <v>11</v>
      </c>
      <c r="K1704" s="9">
        <v>1</v>
      </c>
      <c r="L1704" s="39">
        <v>0</v>
      </c>
      <c r="M1704" s="47">
        <v>0</v>
      </c>
      <c r="N1704" s="17">
        <v>4.8649760335315997E-2</v>
      </c>
      <c r="O1704" s="7">
        <f>Q1704/P1704/N1704</f>
        <v>1</v>
      </c>
      <c r="P1704" s="7">
        <v>1.7245982622055802</v>
      </c>
      <c r="Q1704" s="33">
        <v>8.3901292131003932E-2</v>
      </c>
      <c r="R1704" s="38" t="s">
        <v>1676</v>
      </c>
      <c r="S1704" s="33" t="s">
        <v>1676</v>
      </c>
      <c r="T1704" s="45" t="s">
        <v>1677</v>
      </c>
      <c r="U1704" s="55">
        <f>RANK(Q1704,$Q$5:$Q$3209,0)</f>
        <v>1889</v>
      </c>
      <c r="V1704" s="55">
        <f>RANK(W1704,$W$5:$W$3209,0)</f>
        <v>1700</v>
      </c>
      <c r="W1704" s="55">
        <f>N1704*O1704</f>
        <v>4.8649760335315997E-2</v>
      </c>
      <c r="X1704">
        <f t="shared" si="52"/>
        <v>32.256221226798779</v>
      </c>
      <c r="Y1704" s="77">
        <f t="shared" si="53"/>
        <v>3.6136155412239551E-3</v>
      </c>
    </row>
    <row r="1705" spans="3:25" x14ac:dyDescent="0.25">
      <c r="C1705" s="19" t="s">
        <v>3026</v>
      </c>
      <c r="D1705" s="6" t="s">
        <v>215</v>
      </c>
      <c r="E1705" s="6" t="s">
        <v>39</v>
      </c>
      <c r="F1705" s="48">
        <v>0.74464871676928002</v>
      </c>
      <c r="G1705" s="8">
        <v>10</v>
      </c>
      <c r="H1705" s="9">
        <v>6.71575224733722E-2</v>
      </c>
      <c r="I1705" s="40">
        <v>2</v>
      </c>
      <c r="J1705" s="7">
        <v>0</v>
      </c>
      <c r="K1705" s="9">
        <v>0.53221735067698905</v>
      </c>
      <c r="L1705" s="39">
        <v>1</v>
      </c>
      <c r="M1705" s="47">
        <v>0</v>
      </c>
      <c r="N1705" s="17">
        <v>4.8450554483907997E-2</v>
      </c>
      <c r="O1705" s="7">
        <f>Q1705/P1705/N1705</f>
        <v>1</v>
      </c>
      <c r="P1705" s="7">
        <v>4.3681048725926219</v>
      </c>
      <c r="Q1705" s="33">
        <v>0.21163710312097284</v>
      </c>
      <c r="R1705" s="38" t="s">
        <v>1676</v>
      </c>
      <c r="S1705" s="33" t="s">
        <v>1676</v>
      </c>
      <c r="T1705" s="45" t="s">
        <v>1675</v>
      </c>
      <c r="U1705" s="55">
        <f>RANK(Q1705,$Q$5:$Q$3209,0)</f>
        <v>1390</v>
      </c>
      <c r="V1705" s="55">
        <f>RANK(W1705,$W$5:$W$3209,0)</f>
        <v>1701</v>
      </c>
      <c r="W1705" s="55">
        <f>N1705*O1705</f>
        <v>4.8450554483907997E-2</v>
      </c>
      <c r="X1705">
        <f t="shared" si="52"/>
        <v>32.207571466463463</v>
      </c>
      <c r="Y1705" s="77">
        <f t="shared" si="53"/>
        <v>3.6081653823603851E-3</v>
      </c>
    </row>
    <row r="1706" spans="3:25" x14ac:dyDescent="0.25">
      <c r="C1706" s="19" t="s">
        <v>3197</v>
      </c>
      <c r="D1706" s="6" t="s">
        <v>545</v>
      </c>
      <c r="E1706" s="6" t="s">
        <v>163</v>
      </c>
      <c r="F1706" s="48">
        <v>10.8242293544017</v>
      </c>
      <c r="G1706" s="8">
        <v>23.335369536582501</v>
      </c>
      <c r="H1706" s="9">
        <v>0.98345171837916601</v>
      </c>
      <c r="I1706" s="40">
        <v>1</v>
      </c>
      <c r="J1706" s="7">
        <v>8</v>
      </c>
      <c r="K1706" s="9">
        <v>0.89119452747190697</v>
      </c>
      <c r="L1706" s="39">
        <v>0</v>
      </c>
      <c r="M1706" s="47">
        <v>0</v>
      </c>
      <c r="N1706" s="17">
        <v>4.84229117269225E-2</v>
      </c>
      <c r="O1706" s="7">
        <f>Q1706/P1706/N1706</f>
        <v>1</v>
      </c>
      <c r="P1706" s="7">
        <v>3.0382011258592554</v>
      </c>
      <c r="Q1706" s="33">
        <v>0.14711854492611928</v>
      </c>
      <c r="R1706" s="38" t="s">
        <v>1676</v>
      </c>
      <c r="S1706" s="33" t="s">
        <v>1676</v>
      </c>
      <c r="T1706" s="45" t="s">
        <v>1676</v>
      </c>
      <c r="U1706" s="55">
        <f>RANK(Q1706,$Q$5:$Q$3209,0)</f>
        <v>1563</v>
      </c>
      <c r="V1706" s="55">
        <f>RANK(W1706,$W$5:$W$3209,0)</f>
        <v>1702</v>
      </c>
      <c r="W1706" s="55">
        <f>N1706*O1706</f>
        <v>4.84229117269225E-2</v>
      </c>
      <c r="X1706">
        <f t="shared" si="52"/>
        <v>32.159120911979556</v>
      </c>
      <c r="Y1706" s="77">
        <f t="shared" si="53"/>
        <v>3.602737540226214E-3</v>
      </c>
    </row>
    <row r="1707" spans="3:25" x14ac:dyDescent="0.25">
      <c r="C1707" s="19" t="s">
        <v>3538</v>
      </c>
      <c r="D1707" s="6" t="s">
        <v>1550</v>
      </c>
      <c r="E1707" s="6" t="s">
        <v>39</v>
      </c>
      <c r="F1707" s="48">
        <v>22.853976511082202</v>
      </c>
      <c r="G1707" s="8">
        <v>11.5095199284129</v>
      </c>
      <c r="H1707" s="9">
        <v>0.999999999999999</v>
      </c>
      <c r="I1707" s="40">
        <v>1</v>
      </c>
      <c r="J1707" s="7">
        <v>6</v>
      </c>
      <c r="K1707" s="9">
        <v>1</v>
      </c>
      <c r="L1707" s="39">
        <v>0</v>
      </c>
      <c r="M1707" s="47">
        <v>0</v>
      </c>
      <c r="N1707" s="17">
        <v>4.8414788905112603E-2</v>
      </c>
      <c r="O1707" s="7">
        <f>Q1707/P1707/N1707</f>
        <v>1</v>
      </c>
      <c r="P1707" s="7">
        <v>1.7011342058919208</v>
      </c>
      <c r="Q1707" s="33">
        <v>8.2360053477523704E-2</v>
      </c>
      <c r="R1707" s="38" t="s">
        <v>1676</v>
      </c>
      <c r="S1707" s="33" t="s">
        <v>1676</v>
      </c>
      <c r="T1707" s="45" t="s">
        <v>1677</v>
      </c>
      <c r="U1707" s="55">
        <f>RANK(Q1707,$Q$5:$Q$3209,0)</f>
        <v>1909</v>
      </c>
      <c r="V1707" s="55">
        <f>RANK(W1707,$W$5:$W$3209,0)</f>
        <v>1703</v>
      </c>
      <c r="W1707" s="55">
        <f>N1707*O1707</f>
        <v>4.8414788905112603E-2</v>
      </c>
      <c r="X1707">
        <f t="shared" si="52"/>
        <v>32.110698000252633</v>
      </c>
      <c r="Y1707" s="77">
        <f t="shared" si="53"/>
        <v>3.5973127948681818E-3</v>
      </c>
    </row>
    <row r="1708" spans="3:25" x14ac:dyDescent="0.25">
      <c r="C1708" s="19" t="s">
        <v>3484</v>
      </c>
      <c r="D1708" s="6" t="s">
        <v>1360</v>
      </c>
      <c r="E1708" s="6" t="s">
        <v>16</v>
      </c>
      <c r="F1708" s="48">
        <v>15.7398496002165</v>
      </c>
      <c r="G1708" s="8">
        <v>14.9961492297299</v>
      </c>
      <c r="H1708" s="9">
        <v>0.98656941709100099</v>
      </c>
      <c r="I1708" s="40">
        <v>0</v>
      </c>
      <c r="J1708" s="7">
        <v>6</v>
      </c>
      <c r="K1708" s="9">
        <v>1</v>
      </c>
      <c r="L1708" s="39">
        <v>0</v>
      </c>
      <c r="M1708" s="47">
        <v>0</v>
      </c>
      <c r="N1708" s="17">
        <v>4.8393243961299702E-2</v>
      </c>
      <c r="O1708" s="7">
        <f>Q1708/P1708/N1708</f>
        <v>1</v>
      </c>
      <c r="P1708" s="7">
        <v>1.8026923321502737</v>
      </c>
      <c r="Q1708" s="33">
        <v>8.7238129816912507E-2</v>
      </c>
      <c r="R1708" s="38" t="s">
        <v>1676</v>
      </c>
      <c r="S1708" s="33" t="s">
        <v>1676</v>
      </c>
      <c r="T1708" s="45" t="s">
        <v>1677</v>
      </c>
      <c r="U1708" s="55">
        <f>RANK(Q1708,$Q$5:$Q$3209,0)</f>
        <v>1854</v>
      </c>
      <c r="V1708" s="55">
        <f>RANK(W1708,$W$5:$W$3209,0)</f>
        <v>1704</v>
      </c>
      <c r="W1708" s="55">
        <f>N1708*O1708</f>
        <v>4.8393243961299702E-2</v>
      </c>
      <c r="X1708">
        <f t="shared" si="52"/>
        <v>32.06228321134752</v>
      </c>
      <c r="Y1708" s="77">
        <f t="shared" si="53"/>
        <v>3.5918889594975575E-3</v>
      </c>
    </row>
    <row r="1709" spans="3:25" x14ac:dyDescent="0.25">
      <c r="C1709" s="19" t="s">
        <v>3356</v>
      </c>
      <c r="D1709" s="6" t="s">
        <v>749</v>
      </c>
      <c r="E1709" s="6" t="s">
        <v>16</v>
      </c>
      <c r="F1709" s="48">
        <v>12.8441144983461</v>
      </c>
      <c r="G1709" s="8">
        <v>30.378734514515099</v>
      </c>
      <c r="H1709" s="9">
        <v>0.92218850307552203</v>
      </c>
      <c r="I1709" s="40">
        <v>1</v>
      </c>
      <c r="J1709" s="7">
        <v>2</v>
      </c>
      <c r="K1709" s="9">
        <v>1</v>
      </c>
      <c r="L1709" s="39">
        <v>9.2928018920361802E-2</v>
      </c>
      <c r="M1709" s="47">
        <v>0</v>
      </c>
      <c r="N1709" s="17">
        <v>4.8358832079500501E-2</v>
      </c>
      <c r="O1709" s="7">
        <f>Q1709/P1709/N1709</f>
        <v>1</v>
      </c>
      <c r="P1709" s="7">
        <v>2.2311264254584273</v>
      </c>
      <c r="Q1709" s="33">
        <v>0.10789466815688027</v>
      </c>
      <c r="R1709" s="38" t="s">
        <v>1676</v>
      </c>
      <c r="S1709" s="33" t="s">
        <v>1676</v>
      </c>
      <c r="T1709" s="45" t="s">
        <v>1676</v>
      </c>
      <c r="U1709" s="55">
        <f>RANK(Q1709,$Q$5:$Q$3209,0)</f>
        <v>1723</v>
      </c>
      <c r="V1709" s="55">
        <f>RANK(W1709,$W$5:$W$3209,0)</f>
        <v>1705</v>
      </c>
      <c r="W1709" s="55">
        <f>N1709*O1709</f>
        <v>4.8358832079500501E-2</v>
      </c>
      <c r="X1709">
        <f t="shared" si="52"/>
        <v>32.01388996738622</v>
      </c>
      <c r="Y1709" s="77">
        <f t="shared" si="53"/>
        <v>3.5864675377743115E-3</v>
      </c>
    </row>
    <row r="1710" spans="3:25" x14ac:dyDescent="0.25">
      <c r="C1710" s="19" t="s">
        <v>3534</v>
      </c>
      <c r="D1710" s="6" t="s">
        <v>1494</v>
      </c>
      <c r="E1710" s="6" t="s">
        <v>863</v>
      </c>
      <c r="F1710" s="48">
        <v>31.579652216277299</v>
      </c>
      <c r="G1710" s="8">
        <v>23.1987305863675</v>
      </c>
      <c r="H1710" s="9">
        <v>0.95921848767076101</v>
      </c>
      <c r="I1710" s="40">
        <v>2</v>
      </c>
      <c r="J1710" s="7">
        <v>3</v>
      </c>
      <c r="K1710" s="9">
        <v>1</v>
      </c>
      <c r="L1710" s="39">
        <v>0</v>
      </c>
      <c r="M1710" s="47">
        <v>0</v>
      </c>
      <c r="N1710" s="17">
        <v>4.8257944500906202E-2</v>
      </c>
      <c r="O1710" s="7">
        <f>Q1710/P1710/N1710</f>
        <v>1</v>
      </c>
      <c r="P1710" s="7">
        <v>1.7114644126280636</v>
      </c>
      <c r="Q1710" s="33">
        <v>8.2591754639881124E-2</v>
      </c>
      <c r="R1710" s="38" t="s">
        <v>1676</v>
      </c>
      <c r="S1710" s="33" t="s">
        <v>1676</v>
      </c>
      <c r="T1710" s="45" t="s">
        <v>1677</v>
      </c>
      <c r="U1710" s="55">
        <f>RANK(Q1710,$Q$5:$Q$3209,0)</f>
        <v>1905</v>
      </c>
      <c r="V1710" s="55">
        <f>RANK(W1710,$W$5:$W$3209,0)</f>
        <v>1706</v>
      </c>
      <c r="W1710" s="55">
        <f>N1710*O1710</f>
        <v>4.8257944500906202E-2</v>
      </c>
      <c r="X1710">
        <f t="shared" si="52"/>
        <v>31.965531135306719</v>
      </c>
      <c r="Y1710" s="77">
        <f t="shared" si="53"/>
        <v>3.5810499711619913E-3</v>
      </c>
    </row>
    <row r="1711" spans="3:25" x14ac:dyDescent="0.25">
      <c r="C1711" s="19" t="s">
        <v>3486</v>
      </c>
      <c r="D1711" s="6" t="s">
        <v>406</v>
      </c>
      <c r="E1711" s="6" t="s">
        <v>131</v>
      </c>
      <c r="F1711" s="48">
        <v>3.921744848834789</v>
      </c>
      <c r="G1711" s="8">
        <v>18.159150620055701</v>
      </c>
      <c r="H1711" s="9">
        <v>0.58123206540202399</v>
      </c>
      <c r="I1711" s="40">
        <v>1</v>
      </c>
      <c r="J1711" s="7">
        <v>8</v>
      </c>
      <c r="K1711" s="9">
        <v>1</v>
      </c>
      <c r="L1711" s="39">
        <v>7.0998040899707293E-2</v>
      </c>
      <c r="M1711" s="47">
        <v>0</v>
      </c>
      <c r="N1711" s="17">
        <v>4.8008699868306803E-2</v>
      </c>
      <c r="O1711" s="7">
        <f>Q1711/P1711/N1711</f>
        <v>1</v>
      </c>
      <c r="P1711" s="7">
        <v>1.8136686730083396</v>
      </c>
      <c r="Q1711" s="33">
        <v>8.7071874983007641E-2</v>
      </c>
      <c r="R1711" s="38" t="s">
        <v>1676</v>
      </c>
      <c r="S1711" s="33" t="s">
        <v>1676</v>
      </c>
      <c r="T1711" s="45" t="s">
        <v>1677</v>
      </c>
      <c r="U1711" s="55">
        <f>RANK(Q1711,$Q$5:$Q$3209,0)</f>
        <v>1856</v>
      </c>
      <c r="V1711" s="55">
        <f>RANK(W1711,$W$5:$W$3209,0)</f>
        <v>1707</v>
      </c>
      <c r="W1711" s="55">
        <f>N1711*O1711</f>
        <v>4.8008699868306803E-2</v>
      </c>
      <c r="X1711">
        <f t="shared" si="52"/>
        <v>31.917273190805812</v>
      </c>
      <c r="Y1711" s="77">
        <f t="shared" si="53"/>
        <v>3.5756437068320854E-3</v>
      </c>
    </row>
    <row r="1712" spans="3:25" x14ac:dyDescent="0.25">
      <c r="C1712" s="19" t="s">
        <v>3332</v>
      </c>
      <c r="D1712" s="6" t="s">
        <v>1488</v>
      </c>
      <c r="E1712" s="6" t="s">
        <v>863</v>
      </c>
      <c r="F1712" s="48">
        <v>23.393957476572702</v>
      </c>
      <c r="G1712" s="8">
        <v>9.9999999999999805</v>
      </c>
      <c r="H1712" s="9">
        <v>0.99978262495683801</v>
      </c>
      <c r="I1712" s="40">
        <v>4</v>
      </c>
      <c r="J1712" s="7">
        <v>4</v>
      </c>
      <c r="K1712" s="9">
        <v>1</v>
      </c>
      <c r="L1712" s="39">
        <v>0</v>
      </c>
      <c r="M1712" s="47">
        <v>0</v>
      </c>
      <c r="N1712" s="17">
        <v>4.7829911996795302E-2</v>
      </c>
      <c r="O1712" s="7">
        <f>Q1712/P1712/N1712</f>
        <v>1</v>
      </c>
      <c r="P1712" s="7">
        <v>2.3611650520259335</v>
      </c>
      <c r="Q1712" s="33">
        <v>0.112934316648309</v>
      </c>
      <c r="R1712" s="38" t="s">
        <v>1676</v>
      </c>
      <c r="S1712" s="33" t="s">
        <v>1676</v>
      </c>
      <c r="T1712" s="45" t="s">
        <v>1676</v>
      </c>
      <c r="U1712" s="55">
        <f>RANK(Q1712,$Q$5:$Q$3209,0)</f>
        <v>1699</v>
      </c>
      <c r="V1712" s="55">
        <f>RANK(W1712,$W$5:$W$3209,0)</f>
        <v>1708</v>
      </c>
      <c r="W1712" s="55">
        <f>N1712*O1712</f>
        <v>4.7829911996795302E-2</v>
      </c>
      <c r="X1712">
        <f t="shared" si="52"/>
        <v>31.869264490937503</v>
      </c>
      <c r="Y1712" s="77">
        <f t="shared" si="53"/>
        <v>3.5702653650003411E-3</v>
      </c>
    </row>
    <row r="1713" spans="3:25" x14ac:dyDescent="0.25">
      <c r="C1713" s="19" t="s">
        <v>4412</v>
      </c>
      <c r="D1713" s="6" t="s">
        <v>134</v>
      </c>
      <c r="E1713" s="6" t="s">
        <v>131</v>
      </c>
      <c r="F1713" s="48">
        <v>16.8625998546873</v>
      </c>
      <c r="G1713" s="8">
        <v>50.888002083927297</v>
      </c>
      <c r="H1713" s="9">
        <v>0.35221476449531702</v>
      </c>
      <c r="I1713" s="40">
        <v>7</v>
      </c>
      <c r="J1713" s="7">
        <v>3</v>
      </c>
      <c r="K1713" s="9">
        <v>0.83256639116236897</v>
      </c>
      <c r="L1713" s="39">
        <v>0</v>
      </c>
      <c r="M1713" s="47">
        <v>0</v>
      </c>
      <c r="N1713" s="17">
        <v>4.7692134298367397E-2</v>
      </c>
      <c r="O1713" s="7">
        <f>Q1713/P1713/N1713</f>
        <v>1</v>
      </c>
      <c r="P1713" s="7">
        <v>0.60585909294029827</v>
      </c>
      <c r="Q1713" s="33">
        <v>2.8894713226395759E-2</v>
      </c>
      <c r="R1713" s="38" t="s">
        <v>1676</v>
      </c>
      <c r="S1713" s="33" t="s">
        <v>1676</v>
      </c>
      <c r="T1713" s="45" t="s">
        <v>1677</v>
      </c>
      <c r="U1713" s="55">
        <f>RANK(Q1713,$Q$5:$Q$3209,0)</f>
        <v>2801</v>
      </c>
      <c r="V1713" s="55">
        <f>RANK(W1713,$W$5:$W$3209,0)</f>
        <v>1709</v>
      </c>
      <c r="W1713" s="55">
        <f>N1713*O1713</f>
        <v>4.7692134298367397E-2</v>
      </c>
      <c r="X1713">
        <f t="shared" si="52"/>
        <v>31.821434578940707</v>
      </c>
      <c r="Y1713" s="77">
        <f t="shared" si="53"/>
        <v>3.5649070525026767E-3</v>
      </c>
    </row>
    <row r="1714" spans="3:25" x14ac:dyDescent="0.25">
      <c r="C1714" s="19" t="s">
        <v>3724</v>
      </c>
      <c r="D1714" s="6" t="s">
        <v>972</v>
      </c>
      <c r="E1714" s="6" t="s">
        <v>90</v>
      </c>
      <c r="F1714" s="48">
        <v>3.8012480889973399</v>
      </c>
      <c r="G1714" s="8">
        <v>10</v>
      </c>
      <c r="H1714" s="9">
        <v>1</v>
      </c>
      <c r="I1714" s="40">
        <v>0</v>
      </c>
      <c r="J1714" s="7">
        <v>0</v>
      </c>
      <c r="K1714" s="9">
        <v>1</v>
      </c>
      <c r="L1714" s="39">
        <v>0</v>
      </c>
      <c r="M1714" s="47">
        <v>0</v>
      </c>
      <c r="N1714" s="17">
        <v>4.76871211350436E-2</v>
      </c>
      <c r="O1714" s="7">
        <f>Q1714/P1714/N1714</f>
        <v>1</v>
      </c>
      <c r="P1714" s="7">
        <v>1.3661615593420762</v>
      </c>
      <c r="Q1714" s="33">
        <v>6.5148311770385645E-2</v>
      </c>
      <c r="R1714" s="38" t="s">
        <v>1676</v>
      </c>
      <c r="S1714" s="33" t="s">
        <v>1676</v>
      </c>
      <c r="T1714" s="45" t="s">
        <v>1677</v>
      </c>
      <c r="U1714" s="55">
        <f>RANK(Q1714,$Q$5:$Q$3209,0)</f>
        <v>2097</v>
      </c>
      <c r="V1714" s="55">
        <f>RANK(W1714,$W$5:$W$3209,0)</f>
        <v>1710</v>
      </c>
      <c r="W1714" s="55">
        <f>N1714*O1714</f>
        <v>4.76871211350436E-2</v>
      </c>
      <c r="X1714">
        <f t="shared" si="52"/>
        <v>31.773742444642341</v>
      </c>
      <c r="Y1714" s="77">
        <f t="shared" si="53"/>
        <v>3.5595641750316002E-3</v>
      </c>
    </row>
    <row r="1715" spans="3:25" x14ac:dyDescent="0.25">
      <c r="C1715" s="19" t="s">
        <v>3022</v>
      </c>
      <c r="D1715" s="6" t="s">
        <v>53</v>
      </c>
      <c r="E1715" s="6" t="s">
        <v>12</v>
      </c>
      <c r="F1715" s="48">
        <v>3.01308914503299</v>
      </c>
      <c r="G1715" s="8">
        <v>10</v>
      </c>
      <c r="H1715" s="9">
        <v>0.107268352009375</v>
      </c>
      <c r="I1715" s="40">
        <v>6</v>
      </c>
      <c r="J1715" s="7">
        <v>1</v>
      </c>
      <c r="K1715" s="9">
        <v>0.40803822665676998</v>
      </c>
      <c r="L1715" s="39">
        <v>1</v>
      </c>
      <c r="M1715" s="47">
        <v>0</v>
      </c>
      <c r="N1715" s="17">
        <v>4.7653964594221297E-2</v>
      </c>
      <c r="O1715" s="7">
        <f>Q1715/P1715/N1715</f>
        <v>1</v>
      </c>
      <c r="P1715" s="7">
        <v>4.4645264281822223</v>
      </c>
      <c r="Q1715" s="33">
        <v>0.21275238433856089</v>
      </c>
      <c r="R1715" s="38" t="s">
        <v>1676</v>
      </c>
      <c r="S1715" s="33" t="s">
        <v>1676</v>
      </c>
      <c r="T1715" s="45" t="s">
        <v>1675</v>
      </c>
      <c r="U1715" s="55">
        <f>RANK(Q1715,$Q$5:$Q$3209,0)</f>
        <v>1386</v>
      </c>
      <c r="V1715" s="55">
        <f>RANK(W1715,$W$5:$W$3209,0)</f>
        <v>1711</v>
      </c>
      <c r="W1715" s="55">
        <f>N1715*O1715</f>
        <v>4.7653964594221297E-2</v>
      </c>
      <c r="X1715">
        <f t="shared" si="52"/>
        <v>31.726055323507296</v>
      </c>
      <c r="Y1715" s="77">
        <f t="shared" si="53"/>
        <v>3.5542218591776073E-3</v>
      </c>
    </row>
    <row r="1716" spans="3:25" x14ac:dyDescent="0.25">
      <c r="C1716" s="19" t="s">
        <v>3166</v>
      </c>
      <c r="D1716" s="6" t="s">
        <v>442</v>
      </c>
      <c r="E1716" s="6" t="s">
        <v>22</v>
      </c>
      <c r="F1716" s="48">
        <v>5.9925129961066492</v>
      </c>
      <c r="G1716" s="8">
        <v>29.582865351112702</v>
      </c>
      <c r="H1716" s="9">
        <v>0.31668075740088902</v>
      </c>
      <c r="I1716" s="40">
        <v>8</v>
      </c>
      <c r="J1716" s="7">
        <v>11</v>
      </c>
      <c r="K1716" s="9">
        <v>0.82310455518213199</v>
      </c>
      <c r="L1716" s="39">
        <v>0.247382305264288</v>
      </c>
      <c r="M1716" s="47">
        <v>0</v>
      </c>
      <c r="N1716" s="17">
        <v>4.7645437782485402E-2</v>
      </c>
      <c r="O1716" s="7">
        <f>Q1716/P1716/N1716</f>
        <v>0.99999999999999989</v>
      </c>
      <c r="P1716" s="7">
        <v>3.303137355692412</v>
      </c>
      <c r="Q1716" s="33">
        <v>0.15737942536764615</v>
      </c>
      <c r="R1716" s="38" t="s">
        <v>1676</v>
      </c>
      <c r="S1716" s="33" t="s">
        <v>1676</v>
      </c>
      <c r="T1716" s="45" t="s">
        <v>1675</v>
      </c>
      <c r="U1716" s="55">
        <f>RANK(Q1716,$Q$5:$Q$3209,0)</f>
        <v>1531</v>
      </c>
      <c r="V1716" s="55">
        <f>RANK(W1716,$W$5:$W$3209,0)</f>
        <v>1712</v>
      </c>
      <c r="W1716" s="55">
        <f>N1716*O1716</f>
        <v>4.7645437782485395E-2</v>
      </c>
      <c r="X1716">
        <f t="shared" si="52"/>
        <v>31.678401358913074</v>
      </c>
      <c r="Y1716" s="77">
        <f t="shared" si="53"/>
        <v>3.5488832578005947E-3</v>
      </c>
    </row>
    <row r="1717" spans="3:25" x14ac:dyDescent="0.25">
      <c r="C1717" s="19" t="s">
        <v>3377</v>
      </c>
      <c r="D1717" s="6" t="s">
        <v>739</v>
      </c>
      <c r="E1717" s="6" t="s">
        <v>16</v>
      </c>
      <c r="F1717" s="48">
        <v>12.487248152196701</v>
      </c>
      <c r="G1717" s="8">
        <v>23.3087601340908</v>
      </c>
      <c r="H1717" s="9">
        <v>0.84950323649495196</v>
      </c>
      <c r="I1717" s="40">
        <v>3</v>
      </c>
      <c r="J1717" s="7">
        <v>6</v>
      </c>
      <c r="K1717" s="9">
        <v>1</v>
      </c>
      <c r="L1717" s="39">
        <v>0</v>
      </c>
      <c r="M1717" s="47">
        <v>0</v>
      </c>
      <c r="N1717" s="17">
        <v>4.7637502813029503E-2</v>
      </c>
      <c r="O1717" s="7">
        <f>Q1717/P1717/N1717</f>
        <v>1</v>
      </c>
      <c r="P1717" s="7">
        <v>2.1741825814709266</v>
      </c>
      <c r="Q1717" s="33">
        <v>0.10357262884086101</v>
      </c>
      <c r="R1717" s="38" t="s">
        <v>1676</v>
      </c>
      <c r="S1717" s="33" t="s">
        <v>1676</v>
      </c>
      <c r="T1717" s="45" t="s">
        <v>1677</v>
      </c>
      <c r="U1717" s="55">
        <f>RANK(Q1717,$Q$5:$Q$3209,0)</f>
        <v>1744</v>
      </c>
      <c r="V1717" s="55">
        <f>RANK(W1717,$W$5:$W$3209,0)</f>
        <v>1713</v>
      </c>
      <c r="W1717" s="55">
        <f>N1717*O1717</f>
        <v>4.7637502813029503E-2</v>
      </c>
      <c r="X1717">
        <f t="shared" si="52"/>
        <v>31.630755921130589</v>
      </c>
      <c r="Y1717" s="77">
        <f t="shared" si="53"/>
        <v>3.5435456116693683E-3</v>
      </c>
    </row>
    <row r="1718" spans="3:25" x14ac:dyDescent="0.25">
      <c r="C1718" s="19" t="s">
        <v>3818</v>
      </c>
      <c r="D1718" s="6" t="s">
        <v>1510</v>
      </c>
      <c r="E1718" s="6" t="s">
        <v>90</v>
      </c>
      <c r="F1718" s="48">
        <v>11.8104184385273</v>
      </c>
      <c r="G1718" s="8">
        <v>12.4718531057094</v>
      </c>
      <c r="H1718" s="9">
        <v>0.98894197598988298</v>
      </c>
      <c r="I1718" s="40">
        <v>1</v>
      </c>
      <c r="J1718" s="7">
        <v>18</v>
      </c>
      <c r="K1718" s="9">
        <v>1</v>
      </c>
      <c r="L1718" s="39">
        <v>0</v>
      </c>
      <c r="M1718" s="47">
        <v>0</v>
      </c>
      <c r="N1718" s="17">
        <v>4.7598941339507997E-2</v>
      </c>
      <c r="O1718" s="7">
        <f>Q1718/P1718/N1718</f>
        <v>1</v>
      </c>
      <c r="P1718" s="7">
        <v>1.2459348551851794</v>
      </c>
      <c r="Q1718" s="33">
        <v>5.930518008480775E-2</v>
      </c>
      <c r="R1718" s="38" t="s">
        <v>1676</v>
      </c>
      <c r="S1718" s="33" t="s">
        <v>1676</v>
      </c>
      <c r="T1718" s="45" t="s">
        <v>1677</v>
      </c>
      <c r="U1718" s="55">
        <f>RANK(Q1718,$Q$5:$Q$3209,0)</f>
        <v>2191</v>
      </c>
      <c r="V1718" s="55">
        <f>RANK(W1718,$W$5:$W$3209,0)</f>
        <v>1714</v>
      </c>
      <c r="W1718" s="55">
        <f>N1718*O1718</f>
        <v>4.7598941339507997E-2</v>
      </c>
      <c r="X1718">
        <f t="shared" si="52"/>
        <v>31.583118418317561</v>
      </c>
      <c r="Y1718" s="77">
        <f t="shared" si="53"/>
        <v>3.538208854480735E-3</v>
      </c>
    </row>
    <row r="1719" spans="3:25" x14ac:dyDescent="0.25">
      <c r="C1719" s="19" t="s">
        <v>3630</v>
      </c>
      <c r="D1719" s="6" t="s">
        <v>257</v>
      </c>
      <c r="E1719" s="6" t="s">
        <v>131</v>
      </c>
      <c r="F1719" s="48">
        <v>7.23578318082577</v>
      </c>
      <c r="G1719" s="8">
        <v>72.763207706823295</v>
      </c>
      <c r="H1719" s="9">
        <v>1</v>
      </c>
      <c r="I1719" s="40">
        <v>3</v>
      </c>
      <c r="J1719" s="7">
        <v>3</v>
      </c>
      <c r="K1719" s="9">
        <v>1</v>
      </c>
      <c r="L1719" s="39">
        <v>0</v>
      </c>
      <c r="M1719" s="47">
        <v>0</v>
      </c>
      <c r="N1719" s="17">
        <v>4.75848194966738E-2</v>
      </c>
      <c r="O1719" s="7">
        <f>Q1719/P1719/N1719</f>
        <v>1</v>
      </c>
      <c r="P1719" s="7">
        <v>1.539538160198866</v>
      </c>
      <c r="Q1719" s="33">
        <v>7.3258645461304311E-2</v>
      </c>
      <c r="R1719" s="38" t="s">
        <v>1676</v>
      </c>
      <c r="S1719" s="33" t="s">
        <v>1676</v>
      </c>
      <c r="T1719" s="45" t="s">
        <v>1677</v>
      </c>
      <c r="U1719" s="55">
        <f>RANK(Q1719,$Q$5:$Q$3209,0)</f>
        <v>2002</v>
      </c>
      <c r="V1719" s="55">
        <f>RANK(W1719,$W$5:$W$3209,0)</f>
        <v>1715</v>
      </c>
      <c r="W1719" s="55">
        <f>N1719*O1719</f>
        <v>4.75848194966738E-2</v>
      </c>
      <c r="X1719">
        <f t="shared" si="52"/>
        <v>31.535519476978052</v>
      </c>
      <c r="Y1719" s="77">
        <f t="shared" si="53"/>
        <v>3.5328764172754944E-3</v>
      </c>
    </row>
    <row r="1720" spans="3:25" x14ac:dyDescent="0.25">
      <c r="C1720" s="19" t="s">
        <v>3165</v>
      </c>
      <c r="D1720" s="6" t="s">
        <v>1304</v>
      </c>
      <c r="E1720" s="6" t="s">
        <v>131</v>
      </c>
      <c r="F1720" s="48">
        <v>5.8216318802899298</v>
      </c>
      <c r="G1720" s="8">
        <v>10</v>
      </c>
      <c r="H1720" s="9">
        <v>0.84424439226699899</v>
      </c>
      <c r="I1720" s="40">
        <v>0</v>
      </c>
      <c r="J1720" s="7">
        <v>6</v>
      </c>
      <c r="K1720" s="9">
        <v>1</v>
      </c>
      <c r="L1720" s="39">
        <v>0</v>
      </c>
      <c r="M1720" s="47">
        <v>0</v>
      </c>
      <c r="N1720" s="17">
        <v>4.7568449267068699E-2</v>
      </c>
      <c r="O1720" s="7">
        <f>Q1720/P1720/N1720</f>
        <v>1</v>
      </c>
      <c r="P1720" s="7">
        <v>3.3140259998642034</v>
      </c>
      <c r="Q1720" s="33">
        <v>0.15764307764428698</v>
      </c>
      <c r="R1720" s="38" t="s">
        <v>1676</v>
      </c>
      <c r="S1720" s="33" t="s">
        <v>1676</v>
      </c>
      <c r="T1720" s="45" t="s">
        <v>1675</v>
      </c>
      <c r="U1720" s="55">
        <f>RANK(Q1720,$Q$5:$Q$3209,0)</f>
        <v>1530</v>
      </c>
      <c r="V1720" s="55">
        <f>RANK(W1720,$W$5:$W$3209,0)</f>
        <v>1716</v>
      </c>
      <c r="W1720" s="55">
        <f>N1720*O1720</f>
        <v>4.7568449267068699E-2</v>
      </c>
      <c r="X1720">
        <f t="shared" si="52"/>
        <v>31.487934657481379</v>
      </c>
      <c r="Y1720" s="77">
        <f t="shared" si="53"/>
        <v>3.5275455621188879E-3</v>
      </c>
    </row>
    <row r="1721" spans="3:25" x14ac:dyDescent="0.25">
      <c r="C1721" s="19" t="s">
        <v>3172</v>
      </c>
      <c r="D1721" s="6" t="s">
        <v>1454</v>
      </c>
      <c r="E1721" s="6" t="s">
        <v>16</v>
      </c>
      <c r="F1721" s="48">
        <v>0.10881150493497885</v>
      </c>
      <c r="G1721" s="8">
        <v>10</v>
      </c>
      <c r="H1721" s="9">
        <v>0.92577279527341205</v>
      </c>
      <c r="I1721" s="40">
        <v>0</v>
      </c>
      <c r="J1721" s="7">
        <v>0</v>
      </c>
      <c r="K1721" s="9">
        <v>8.5243295221485299E-2</v>
      </c>
      <c r="L1721" s="39">
        <v>0.92577279527341205</v>
      </c>
      <c r="M1721" s="47">
        <v>0</v>
      </c>
      <c r="N1721" s="17">
        <v>4.7519060443916399E-2</v>
      </c>
      <c r="O1721" s="7">
        <f>Q1721/P1721/N1721</f>
        <v>0.99999999999999989</v>
      </c>
      <c r="P1721" s="7">
        <v>3.2729247250414546</v>
      </c>
      <c r="Q1721" s="33">
        <v>0.15552630783763333</v>
      </c>
      <c r="R1721" s="38" t="s">
        <v>1676</v>
      </c>
      <c r="S1721" s="33" t="s">
        <v>1676</v>
      </c>
      <c r="T1721" s="45" t="s">
        <v>1675</v>
      </c>
      <c r="U1721" s="55">
        <f>RANK(Q1721,$Q$5:$Q$3209,0)</f>
        <v>1537</v>
      </c>
      <c r="V1721" s="55">
        <f>RANK(W1721,$W$5:$W$3209,0)</f>
        <v>1717</v>
      </c>
      <c r="W1721" s="55">
        <f>N1721*O1721</f>
        <v>4.7519060443916392E-2</v>
      </c>
      <c r="X1721">
        <f t="shared" si="52"/>
        <v>31.440366208214311</v>
      </c>
      <c r="Y1721" s="77">
        <f t="shared" si="53"/>
        <v>3.5222165408942759E-3</v>
      </c>
    </row>
    <row r="1722" spans="3:25" x14ac:dyDescent="0.25">
      <c r="C1722" s="19" t="s">
        <v>3378</v>
      </c>
      <c r="D1722" s="6" t="s">
        <v>1106</v>
      </c>
      <c r="E1722" s="6" t="s">
        <v>39</v>
      </c>
      <c r="F1722" s="48">
        <v>2.08939916539246</v>
      </c>
      <c r="G1722" s="8">
        <v>10</v>
      </c>
      <c r="H1722" s="9">
        <v>1</v>
      </c>
      <c r="I1722" s="40">
        <v>0</v>
      </c>
      <c r="J1722" s="7">
        <v>3</v>
      </c>
      <c r="K1722" s="9">
        <v>0.93300914033744298</v>
      </c>
      <c r="L1722" s="39">
        <v>0</v>
      </c>
      <c r="M1722" s="47">
        <v>0</v>
      </c>
      <c r="N1722" s="17">
        <v>4.7497776027846099E-2</v>
      </c>
      <c r="O1722" s="7">
        <f>Q1722/P1722/N1722</f>
        <v>1</v>
      </c>
      <c r="P1722" s="7">
        <v>2.1796878399308626</v>
      </c>
      <c r="Q1722" s="33">
        <v>0.10353032483165577</v>
      </c>
      <c r="R1722" s="38" t="s">
        <v>1676</v>
      </c>
      <c r="S1722" s="33" t="s">
        <v>1676</v>
      </c>
      <c r="T1722" s="45" t="s">
        <v>1677</v>
      </c>
      <c r="U1722" s="55">
        <f>RANK(Q1722,$Q$5:$Q$3209,0)</f>
        <v>1745</v>
      </c>
      <c r="V1722" s="55">
        <f>RANK(W1722,$W$5:$W$3209,0)</f>
        <v>1718</v>
      </c>
      <c r="W1722" s="55">
        <f>N1722*O1722</f>
        <v>4.7497776027846099E-2</v>
      </c>
      <c r="X1722">
        <f t="shared" si="52"/>
        <v>31.392847147770393</v>
      </c>
      <c r="Y1722" s="77">
        <f t="shared" si="53"/>
        <v>3.5168930526246131E-3</v>
      </c>
    </row>
    <row r="1723" spans="3:25" x14ac:dyDescent="0.25">
      <c r="C1723" s="19" t="s">
        <v>4785</v>
      </c>
      <c r="D1723" s="6" t="s">
        <v>1038</v>
      </c>
      <c r="E1723" s="6" t="s">
        <v>39</v>
      </c>
      <c r="F1723" s="48">
        <v>6.09912609178184</v>
      </c>
      <c r="G1723" s="8">
        <v>69.003561008382604</v>
      </c>
      <c r="H1723" s="9">
        <v>0.93705253235516295</v>
      </c>
      <c r="I1723" s="40">
        <v>0</v>
      </c>
      <c r="J1723" s="7">
        <v>2</v>
      </c>
      <c r="K1723" s="9">
        <v>1</v>
      </c>
      <c r="L1723" s="39">
        <v>0</v>
      </c>
      <c r="M1723" s="47">
        <v>0</v>
      </c>
      <c r="N1723" s="17">
        <v>4.7368219640280797E-2</v>
      </c>
      <c r="O1723" s="7">
        <f>Q1723/P1723/N1723</f>
        <v>1.0000000000000002</v>
      </c>
      <c r="P1723" s="7">
        <v>2.8547787803800038E-2</v>
      </c>
      <c r="Q1723" s="33">
        <v>1.3522578829345297E-3</v>
      </c>
      <c r="R1723" s="38" t="s">
        <v>1676</v>
      </c>
      <c r="S1723" s="33" t="s">
        <v>1676</v>
      </c>
      <c r="T1723" s="45" t="s">
        <v>1677</v>
      </c>
      <c r="U1723" s="55">
        <f>RANK(Q1723,$Q$5:$Q$3209,0)</f>
        <v>3179</v>
      </c>
      <c r="V1723" s="55">
        <f>RANK(W1723,$W$5:$W$3209,0)</f>
        <v>1719</v>
      </c>
      <c r="W1723" s="55">
        <f>N1723*O1723</f>
        <v>4.7368219640280811E-2</v>
      </c>
      <c r="X1723">
        <f t="shared" si="52"/>
        <v>31.345349371742547</v>
      </c>
      <c r="Y1723" s="77">
        <f t="shared" si="53"/>
        <v>3.5115719488158013E-3</v>
      </c>
    </row>
    <row r="1724" spans="3:25" x14ac:dyDescent="0.25">
      <c r="C1724" s="19" t="s">
        <v>3465</v>
      </c>
      <c r="D1724" s="6" t="s">
        <v>1108</v>
      </c>
      <c r="E1724" s="6" t="s">
        <v>126</v>
      </c>
      <c r="F1724" s="48">
        <v>19.267040721531</v>
      </c>
      <c r="G1724" s="8">
        <v>44.053789653958802</v>
      </c>
      <c r="H1724" s="9">
        <v>0.84252008689587998</v>
      </c>
      <c r="I1724" s="40">
        <v>0</v>
      </c>
      <c r="J1724" s="7">
        <v>2</v>
      </c>
      <c r="K1724" s="9">
        <v>0.84798087785591003</v>
      </c>
      <c r="L1724" s="39">
        <v>0</v>
      </c>
      <c r="M1724" s="47">
        <v>0</v>
      </c>
      <c r="N1724" s="17">
        <v>4.7353574621094199E-2</v>
      </c>
      <c r="O1724" s="7">
        <f>Q1724/P1724/N1724</f>
        <v>1</v>
      </c>
      <c r="P1724" s="7">
        <v>1.8987140247200958</v>
      </c>
      <c r="Q1724" s="33">
        <v>8.9910896253701147E-2</v>
      </c>
      <c r="R1724" s="38" t="s">
        <v>1676</v>
      </c>
      <c r="S1724" s="33" t="s">
        <v>1676</v>
      </c>
      <c r="T1724" s="45" t="s">
        <v>1677</v>
      </c>
      <c r="U1724" s="55">
        <f>RANK(Q1724,$Q$5:$Q$3209,0)</f>
        <v>1834</v>
      </c>
      <c r="V1724" s="55">
        <f>RANK(W1724,$W$5:$W$3209,0)</f>
        <v>1720</v>
      </c>
      <c r="W1724" s="55">
        <f>N1724*O1724</f>
        <v>4.7353574621094199E-2</v>
      </c>
      <c r="X1724">
        <f t="shared" si="52"/>
        <v>31.297981152102267</v>
      </c>
      <c r="Y1724" s="77">
        <f t="shared" si="53"/>
        <v>3.5062653590125911E-3</v>
      </c>
    </row>
    <row r="1725" spans="3:25" x14ac:dyDescent="0.25">
      <c r="C1725" s="19" t="s">
        <v>3757</v>
      </c>
      <c r="D1725" s="6" t="s">
        <v>465</v>
      </c>
      <c r="E1725" s="6" t="s">
        <v>12</v>
      </c>
      <c r="F1725" s="48">
        <v>15.284684808002</v>
      </c>
      <c r="G1725" s="8">
        <v>55.769292599747502</v>
      </c>
      <c r="H1725" s="9">
        <v>1</v>
      </c>
      <c r="I1725" s="40">
        <v>0</v>
      </c>
      <c r="J1725" s="7">
        <v>3</v>
      </c>
      <c r="K1725" s="9">
        <v>0.882166126640896</v>
      </c>
      <c r="L1725" s="39">
        <v>0</v>
      </c>
      <c r="M1725" s="47">
        <v>0</v>
      </c>
      <c r="N1725" s="17">
        <v>4.72726095617753E-2</v>
      </c>
      <c r="O1725" s="7">
        <f>Q1725/P1725/N1725</f>
        <v>1.0000000000000002</v>
      </c>
      <c r="P1725" s="7">
        <v>1.3314509935697609</v>
      </c>
      <c r="Q1725" s="33">
        <v>6.294116296966111E-2</v>
      </c>
      <c r="R1725" s="38" t="s">
        <v>1676</v>
      </c>
      <c r="S1725" s="33" t="s">
        <v>1676</v>
      </c>
      <c r="T1725" s="45" t="s">
        <v>1677</v>
      </c>
      <c r="U1725" s="55">
        <f>RANK(Q1725,$Q$5:$Q$3209,0)</f>
        <v>2130</v>
      </c>
      <c r="V1725" s="55">
        <f>RANK(W1725,$W$5:$W$3209,0)</f>
        <v>1721</v>
      </c>
      <c r="W1725" s="55">
        <f>N1725*O1725</f>
        <v>4.7272609561775314E-2</v>
      </c>
      <c r="X1725">
        <f t="shared" si="52"/>
        <v>31.250627577481172</v>
      </c>
      <c r="Y1725" s="77">
        <f t="shared" si="53"/>
        <v>3.5009604098686681E-3</v>
      </c>
    </row>
    <row r="1726" spans="3:25" x14ac:dyDescent="0.25">
      <c r="C1726" s="19" t="s">
        <v>4189</v>
      </c>
      <c r="D1726" s="6" t="s">
        <v>1246</v>
      </c>
      <c r="E1726" s="6" t="s">
        <v>90</v>
      </c>
      <c r="F1726" s="48">
        <v>18.719889313659301</v>
      </c>
      <c r="G1726" s="8">
        <v>23.990623829637101</v>
      </c>
      <c r="H1726" s="9">
        <v>0.55729912061833797</v>
      </c>
      <c r="I1726" s="40">
        <v>0</v>
      </c>
      <c r="J1726" s="7">
        <v>6</v>
      </c>
      <c r="K1726" s="9">
        <v>1</v>
      </c>
      <c r="L1726" s="39">
        <v>0</v>
      </c>
      <c r="M1726" s="47">
        <v>0</v>
      </c>
      <c r="N1726" s="17">
        <v>4.7229262853678802E-2</v>
      </c>
      <c r="O1726" s="7">
        <f>Q1726/P1726/N1726</f>
        <v>1</v>
      </c>
      <c r="P1726" s="7">
        <v>0.81462645119973942</v>
      </c>
      <c r="Q1726" s="33">
        <v>3.8474206791272038E-2</v>
      </c>
      <c r="R1726" s="38" t="s">
        <v>1676</v>
      </c>
      <c r="S1726" s="33" t="s">
        <v>1676</v>
      </c>
      <c r="T1726" s="45" t="s">
        <v>1677</v>
      </c>
      <c r="U1726" s="55">
        <f>RANK(Q1726,$Q$5:$Q$3209,0)</f>
        <v>2572</v>
      </c>
      <c r="V1726" s="55">
        <f>RANK(W1726,$W$5:$W$3209,0)</f>
        <v>1722</v>
      </c>
      <c r="W1726" s="55">
        <f>N1726*O1726</f>
        <v>4.7229262853678802E-2</v>
      </c>
      <c r="X1726">
        <f t="shared" si="52"/>
        <v>31.203354967919395</v>
      </c>
      <c r="Y1726" s="77">
        <f t="shared" si="53"/>
        <v>3.4956645311175413E-3</v>
      </c>
    </row>
    <row r="1727" spans="3:25" x14ac:dyDescent="0.25">
      <c r="C1727" s="19" t="s">
        <v>3387</v>
      </c>
      <c r="D1727" s="6" t="s">
        <v>1528</v>
      </c>
      <c r="E1727" s="6" t="s">
        <v>39</v>
      </c>
      <c r="F1727" s="48">
        <v>16.4857686513079</v>
      </c>
      <c r="G1727" s="8">
        <v>16.064138193675301</v>
      </c>
      <c r="H1727" s="9">
        <v>0.94496154359418805</v>
      </c>
      <c r="I1727" s="40">
        <v>2</v>
      </c>
      <c r="J1727" s="7">
        <v>4</v>
      </c>
      <c r="K1727" s="9">
        <v>0.88210524694777004</v>
      </c>
      <c r="L1727" s="39">
        <v>0</v>
      </c>
      <c r="M1727" s="47">
        <v>0</v>
      </c>
      <c r="N1727" s="17">
        <v>4.7160115206321102E-2</v>
      </c>
      <c r="O1727" s="7">
        <f>Q1727/P1727/N1727</f>
        <v>1</v>
      </c>
      <c r="P1727" s="7">
        <v>2.1635934242706516</v>
      </c>
      <c r="Q1727" s="33">
        <v>0.1020353151482427</v>
      </c>
      <c r="R1727" s="38" t="s">
        <v>1676</v>
      </c>
      <c r="S1727" s="33" t="s">
        <v>1676</v>
      </c>
      <c r="T1727" s="45" t="s">
        <v>1677</v>
      </c>
      <c r="U1727" s="55">
        <f>RANK(Q1727,$Q$5:$Q$3209,0)</f>
        <v>1754</v>
      </c>
      <c r="V1727" s="55">
        <f>RANK(W1727,$W$5:$W$3209,0)</f>
        <v>1723</v>
      </c>
      <c r="W1727" s="55">
        <f>N1727*O1727</f>
        <v>4.7160115206321102E-2</v>
      </c>
      <c r="X1727">
        <f t="shared" si="52"/>
        <v>31.156125705065715</v>
      </c>
      <c r="Y1727" s="77">
        <f t="shared" si="53"/>
        <v>3.4903735084323788E-3</v>
      </c>
    </row>
    <row r="1728" spans="3:25" x14ac:dyDescent="0.25">
      <c r="C1728" s="19" t="s">
        <v>3452</v>
      </c>
      <c r="D1728" s="6" t="s">
        <v>1188</v>
      </c>
      <c r="E1728" s="6" t="s">
        <v>39</v>
      </c>
      <c r="F1728" s="48">
        <v>5.7560710277510099</v>
      </c>
      <c r="G1728" s="8">
        <v>60.2606813397081</v>
      </c>
      <c r="H1728" s="9">
        <v>1</v>
      </c>
      <c r="I1728" s="40">
        <v>0</v>
      </c>
      <c r="J1728" s="7">
        <v>2</v>
      </c>
      <c r="K1728" s="9">
        <v>1</v>
      </c>
      <c r="L1728" s="39">
        <v>0</v>
      </c>
      <c r="M1728" s="47">
        <v>0</v>
      </c>
      <c r="N1728" s="17">
        <v>4.70146014979421E-2</v>
      </c>
      <c r="O1728" s="7">
        <f>Q1728/P1728/N1728</f>
        <v>1</v>
      </c>
      <c r="P1728" s="7">
        <v>1.9542925739118679</v>
      </c>
      <c r="Q1728" s="33">
        <v>9.1880286572854034E-2</v>
      </c>
      <c r="R1728" s="38" t="s">
        <v>1676</v>
      </c>
      <c r="S1728" s="33" t="s">
        <v>1676</v>
      </c>
      <c r="T1728" s="45" t="s">
        <v>1677</v>
      </c>
      <c r="U1728" s="55">
        <f>RANK(Q1728,$Q$5:$Q$3209,0)</f>
        <v>1819</v>
      </c>
      <c r="V1728" s="55">
        <f>RANK(W1728,$W$5:$W$3209,0)</f>
        <v>1724</v>
      </c>
      <c r="W1728" s="55">
        <f>N1728*O1728</f>
        <v>4.70146014979421E-2</v>
      </c>
      <c r="X1728">
        <f t="shared" si="52"/>
        <v>31.108965589859395</v>
      </c>
      <c r="Y1728" s="77">
        <f t="shared" si="53"/>
        <v>3.4850902322532741E-3</v>
      </c>
    </row>
    <row r="1729" spans="3:25" x14ac:dyDescent="0.25">
      <c r="C1729" s="19" t="s">
        <v>3209</v>
      </c>
      <c r="D1729" s="6" t="s">
        <v>723</v>
      </c>
      <c r="E1729" s="6" t="s">
        <v>131</v>
      </c>
      <c r="F1729" s="48">
        <v>9.8496344761185899</v>
      </c>
      <c r="G1729" s="8">
        <v>13.946152162902999</v>
      </c>
      <c r="H1729" s="9">
        <v>1</v>
      </c>
      <c r="I1729" s="40">
        <v>1</v>
      </c>
      <c r="J1729" s="7">
        <v>10</v>
      </c>
      <c r="K1729" s="9">
        <v>1</v>
      </c>
      <c r="L1729" s="39">
        <v>0</v>
      </c>
      <c r="M1729" s="47">
        <v>0</v>
      </c>
      <c r="N1729" s="17">
        <v>4.69187809189354E-2</v>
      </c>
      <c r="O1729" s="7">
        <f>Q1729/P1729/N1729</f>
        <v>1</v>
      </c>
      <c r="P1729" s="7">
        <v>3.0951443691271439</v>
      </c>
      <c r="Q1729" s="33">
        <v>0.14522040056755298</v>
      </c>
      <c r="R1729" s="38" t="s">
        <v>1676</v>
      </c>
      <c r="S1729" s="33" t="s">
        <v>1676</v>
      </c>
      <c r="T1729" s="45" t="s">
        <v>1675</v>
      </c>
      <c r="U1729" s="55">
        <f>RANK(Q1729,$Q$5:$Q$3209,0)</f>
        <v>1575</v>
      </c>
      <c r="V1729" s="55">
        <f>RANK(W1729,$W$5:$W$3209,0)</f>
        <v>1725</v>
      </c>
      <c r="W1729" s="55">
        <f>N1729*O1729</f>
        <v>4.69187809189354E-2</v>
      </c>
      <c r="X1729">
        <f t="shared" si="52"/>
        <v>31.061950988361453</v>
      </c>
      <c r="Y1729" s="77">
        <f t="shared" si="53"/>
        <v>3.4798232577542194E-3</v>
      </c>
    </row>
    <row r="1730" spans="3:25" x14ac:dyDescent="0.25">
      <c r="C1730" s="19" t="s">
        <v>3178</v>
      </c>
      <c r="D1730" s="6" t="s">
        <v>647</v>
      </c>
      <c r="E1730" s="6" t="s">
        <v>163</v>
      </c>
      <c r="F1730" s="48">
        <v>6.6700323931450196</v>
      </c>
      <c r="G1730" s="8">
        <v>37.718340811537999</v>
      </c>
      <c r="H1730" s="9">
        <v>0.68609171575083705</v>
      </c>
      <c r="I1730" s="40">
        <v>0</v>
      </c>
      <c r="J1730" s="7">
        <v>0</v>
      </c>
      <c r="K1730" s="9">
        <v>0.76771925861863399</v>
      </c>
      <c r="L1730" s="39">
        <v>0.50177593342114901</v>
      </c>
      <c r="M1730" s="47">
        <v>1</v>
      </c>
      <c r="N1730" s="17">
        <v>4.6838922632572097E-2</v>
      </c>
      <c r="O1730" s="7">
        <f>Q1730/P1730/N1730</f>
        <v>1</v>
      </c>
      <c r="P1730" s="7">
        <v>3.2953817126324934</v>
      </c>
      <c r="Q1730" s="33">
        <v>0.15435212908278628</v>
      </c>
      <c r="R1730" s="38" t="s">
        <v>1676</v>
      </c>
      <c r="S1730" s="33" t="s">
        <v>1676</v>
      </c>
      <c r="T1730" s="45" t="s">
        <v>1675</v>
      </c>
      <c r="U1730" s="55">
        <f>RANK(Q1730,$Q$5:$Q$3209,0)</f>
        <v>1543</v>
      </c>
      <c r="V1730" s="55">
        <f>RANK(W1730,$W$5:$W$3209,0)</f>
        <v>1726</v>
      </c>
      <c r="W1730" s="55">
        <f>N1730*O1730</f>
        <v>4.6838922632572097E-2</v>
      </c>
      <c r="X1730">
        <f t="shared" si="52"/>
        <v>31.015032207442516</v>
      </c>
      <c r="Y1730" s="77">
        <f t="shared" si="53"/>
        <v>3.4745670178893003E-3</v>
      </c>
    </row>
    <row r="1731" spans="3:25" x14ac:dyDescent="0.25">
      <c r="C1731" s="19" t="s">
        <v>3443</v>
      </c>
      <c r="D1731" s="6" t="s">
        <v>1188</v>
      </c>
      <c r="E1731" s="6" t="s">
        <v>39</v>
      </c>
      <c r="F1731" s="48">
        <v>5.0438008984030498</v>
      </c>
      <c r="G1731" s="8">
        <v>29.067225962792001</v>
      </c>
      <c r="H1731" s="9">
        <v>1</v>
      </c>
      <c r="I1731" s="40">
        <v>1</v>
      </c>
      <c r="J1731" s="7">
        <v>5</v>
      </c>
      <c r="K1731" s="9">
        <v>0.99849963230642502</v>
      </c>
      <c r="L1731" s="39">
        <v>0</v>
      </c>
      <c r="M1731" s="47">
        <v>0</v>
      </c>
      <c r="N1731" s="17">
        <v>4.67852168483067E-2</v>
      </c>
      <c r="O1731" s="7">
        <f>Q1731/P1731/N1731</f>
        <v>1</v>
      </c>
      <c r="P1731" s="7">
        <v>1.9907187063484681</v>
      </c>
      <c r="Q1731" s="33">
        <v>9.3136206360493676E-2</v>
      </c>
      <c r="R1731" s="38" t="s">
        <v>1676</v>
      </c>
      <c r="S1731" s="33" t="s">
        <v>1676</v>
      </c>
      <c r="T1731" s="45" t="s">
        <v>1677</v>
      </c>
      <c r="U1731" s="55">
        <f>RANK(Q1731,$Q$5:$Q$3209,0)</f>
        <v>1810</v>
      </c>
      <c r="V1731" s="55">
        <f>RANK(W1731,$W$5:$W$3209,0)</f>
        <v>1727</v>
      </c>
      <c r="W1731" s="55">
        <f>N1731*O1731</f>
        <v>4.67852168483067E-2</v>
      </c>
      <c r="X1731">
        <f t="shared" si="52"/>
        <v>30.968193284809946</v>
      </c>
      <c r="Y1731" s="77">
        <f t="shared" si="53"/>
        <v>3.4693197244270823E-3</v>
      </c>
    </row>
    <row r="1732" spans="3:25" x14ac:dyDescent="0.25">
      <c r="C1732" s="19" t="s">
        <v>3028</v>
      </c>
      <c r="D1732" s="6" t="s">
        <v>609</v>
      </c>
      <c r="E1732" s="6" t="s">
        <v>163</v>
      </c>
      <c r="F1732" s="48">
        <v>8.84021225853337</v>
      </c>
      <c r="G1732" s="8">
        <v>27.853388330535299</v>
      </c>
      <c r="H1732" s="9">
        <v>0.70067018663613601</v>
      </c>
      <c r="I1732" s="40">
        <v>1</v>
      </c>
      <c r="J1732" s="7">
        <v>1</v>
      </c>
      <c r="K1732" s="9">
        <v>0.80042740708504601</v>
      </c>
      <c r="L1732" s="39">
        <v>0</v>
      </c>
      <c r="M1732" s="47">
        <v>0</v>
      </c>
      <c r="N1732" s="17">
        <v>4.6630451600261198E-2</v>
      </c>
      <c r="O1732" s="7">
        <f>Q1732/P1732/N1732</f>
        <v>1</v>
      </c>
      <c r="P1732" s="7">
        <v>4.5152005478643904</v>
      </c>
      <c r="Q1732" s="33">
        <v>0.21054584061266329</v>
      </c>
      <c r="R1732" s="38" t="s">
        <v>1676</v>
      </c>
      <c r="S1732" s="33" t="s">
        <v>1676</v>
      </c>
      <c r="T1732" s="45" t="s">
        <v>1675</v>
      </c>
      <c r="U1732" s="55">
        <f>RANK(Q1732,$Q$5:$Q$3209,0)</f>
        <v>1392</v>
      </c>
      <c r="V1732" s="55">
        <f>RANK(W1732,$W$5:$W$3209,0)</f>
        <v>1728</v>
      </c>
      <c r="W1732" s="55">
        <f>N1732*O1732</f>
        <v>4.6630451600261198E-2</v>
      </c>
      <c r="X1732">
        <f t="shared" si="52"/>
        <v>30.921408067961639</v>
      </c>
      <c r="Y1732" s="77">
        <f t="shared" si="53"/>
        <v>3.46407844754242E-3</v>
      </c>
    </row>
    <row r="1733" spans="3:25" x14ac:dyDescent="0.25">
      <c r="C1733" s="19" t="s">
        <v>3418</v>
      </c>
      <c r="D1733" s="6" t="s">
        <v>697</v>
      </c>
      <c r="E1733" s="6" t="s">
        <v>27</v>
      </c>
      <c r="F1733" s="48">
        <v>12.233150357340101</v>
      </c>
      <c r="G1733" s="8">
        <v>84.160418804054203</v>
      </c>
      <c r="H1733" s="9">
        <v>0.73224210004938395</v>
      </c>
      <c r="I1733" s="40">
        <v>2</v>
      </c>
      <c r="J1733" s="7">
        <v>3</v>
      </c>
      <c r="K1733" s="9">
        <v>1</v>
      </c>
      <c r="L1733" s="39">
        <v>0</v>
      </c>
      <c r="M1733" s="47">
        <v>0</v>
      </c>
      <c r="N1733" s="17">
        <v>4.6568480941129101E-2</v>
      </c>
      <c r="O1733" s="7">
        <f>Q1733/P1733/N1733</f>
        <v>1</v>
      </c>
      <c r="P1733" s="7">
        <v>2.1004369362200497</v>
      </c>
      <c r="Q1733" s="33">
        <v>9.7814157432406984E-2</v>
      </c>
      <c r="R1733" s="38" t="s">
        <v>1676</v>
      </c>
      <c r="S1733" s="33" t="s">
        <v>1676</v>
      </c>
      <c r="T1733" s="45" t="s">
        <v>1677</v>
      </c>
      <c r="U1733" s="55">
        <f>RANK(Q1733,$Q$5:$Q$3209,0)</f>
        <v>1785</v>
      </c>
      <c r="V1733" s="55">
        <f>RANK(W1733,$W$5:$W$3209,0)</f>
        <v>1729</v>
      </c>
      <c r="W1733" s="55">
        <f>N1733*O1733</f>
        <v>4.6568480941129101E-2</v>
      </c>
      <c r="X1733">
        <f t="shared" si="52"/>
        <v>30.874777616361378</v>
      </c>
      <c r="Y1733" s="77">
        <f t="shared" si="53"/>
        <v>3.4588545087737648E-3</v>
      </c>
    </row>
    <row r="1734" spans="3:25" x14ac:dyDescent="0.25">
      <c r="C1734" s="19" t="s">
        <v>3326</v>
      </c>
      <c r="D1734" s="6" t="s">
        <v>1434</v>
      </c>
      <c r="E1734" s="6" t="s">
        <v>126</v>
      </c>
      <c r="F1734" s="48">
        <v>17.352611899529698</v>
      </c>
      <c r="G1734" s="8">
        <v>23.382072518169299</v>
      </c>
      <c r="H1734" s="9">
        <v>0.999465408687497</v>
      </c>
      <c r="I1734" s="40">
        <v>1</v>
      </c>
      <c r="J1734" s="7">
        <v>2</v>
      </c>
      <c r="K1734" s="9">
        <v>0.962072611869217</v>
      </c>
      <c r="L1734" s="39">
        <v>0</v>
      </c>
      <c r="M1734" s="47">
        <v>0</v>
      </c>
      <c r="N1734" s="17">
        <v>4.65527152723854E-2</v>
      </c>
      <c r="O1734" s="7">
        <f>Q1734/P1734/N1734</f>
        <v>1</v>
      </c>
      <c r="P1734" s="7">
        <v>2.4462525914997397</v>
      </c>
      <c r="Q1734" s="33">
        <v>0.1138797003764223</v>
      </c>
      <c r="R1734" s="38" t="s">
        <v>1676</v>
      </c>
      <c r="S1734" s="33" t="s">
        <v>1676</v>
      </c>
      <c r="T1734" s="45" t="s">
        <v>1676</v>
      </c>
      <c r="U1734" s="55">
        <f>RANK(Q1734,$Q$5:$Q$3209,0)</f>
        <v>1693</v>
      </c>
      <c r="V1734" s="55">
        <f>RANK(W1734,$W$5:$W$3209,0)</f>
        <v>1730</v>
      </c>
      <c r="W1734" s="55">
        <f>N1734*O1734</f>
        <v>4.65527152723854E-2</v>
      </c>
      <c r="X1734">
        <f t="shared" si="52"/>
        <v>30.828209135420249</v>
      </c>
      <c r="Y1734" s="77">
        <f t="shared" si="53"/>
        <v>3.4536375124840616E-3</v>
      </c>
    </row>
    <row r="1735" spans="3:25" x14ac:dyDescent="0.25">
      <c r="C1735" s="19" t="s">
        <v>3157</v>
      </c>
      <c r="D1735" s="6" t="s">
        <v>1110</v>
      </c>
      <c r="E1735" s="6" t="s">
        <v>19</v>
      </c>
      <c r="F1735" s="48">
        <v>2.676418735690326</v>
      </c>
      <c r="G1735" s="8">
        <v>10</v>
      </c>
      <c r="H1735" s="9">
        <v>0.224849603539483</v>
      </c>
      <c r="I1735" s="40">
        <v>3</v>
      </c>
      <c r="J1735" s="7">
        <v>5</v>
      </c>
      <c r="K1735" s="9">
        <v>0.47861565879823598</v>
      </c>
      <c r="L1735" s="39">
        <v>0.771749017907705</v>
      </c>
      <c r="M1735" s="47">
        <v>0</v>
      </c>
      <c r="N1735" s="17">
        <v>4.6471252755630903E-2</v>
      </c>
      <c r="O1735" s="7">
        <f>Q1735/P1735/N1735</f>
        <v>1</v>
      </c>
      <c r="P1735" s="7">
        <v>3.4640158225293636</v>
      </c>
      <c r="Q1735" s="33">
        <v>0.16097715483826674</v>
      </c>
      <c r="R1735" s="38" t="s">
        <v>1676</v>
      </c>
      <c r="S1735" s="33" t="s">
        <v>1676</v>
      </c>
      <c r="T1735" s="45" t="s">
        <v>1675</v>
      </c>
      <c r="U1735" s="55">
        <f>RANK(Q1735,$Q$5:$Q$3209,0)</f>
        <v>1522</v>
      </c>
      <c r="V1735" s="55">
        <f>RANK(W1735,$W$5:$W$3209,0)</f>
        <v>1731</v>
      </c>
      <c r="W1735" s="55">
        <f>N1735*O1735</f>
        <v>4.6471252755630903E-2</v>
      </c>
      <c r="X1735">
        <f t="shared" ref="X1735:X1798" si="54">X1734-W1734</f>
        <v>30.781656420147865</v>
      </c>
      <c r="Y1735" s="77">
        <f t="shared" ref="Y1735:Y1798" si="55">X1735/$X$5</f>
        <v>3.4484222823983161E-3</v>
      </c>
    </row>
    <row r="1736" spans="3:25" x14ac:dyDescent="0.25">
      <c r="C1736" s="19" t="s">
        <v>4702</v>
      </c>
      <c r="D1736" s="6" t="s">
        <v>134</v>
      </c>
      <c r="E1736" s="6" t="s">
        <v>131</v>
      </c>
      <c r="F1736" s="48">
        <v>15.3454448406008</v>
      </c>
      <c r="G1736" s="8">
        <v>59.7555631786717</v>
      </c>
      <c r="H1736" s="9">
        <v>6.7923492571059604E-2</v>
      </c>
      <c r="I1736" s="40">
        <v>13</v>
      </c>
      <c r="J1736" s="7">
        <v>5</v>
      </c>
      <c r="K1736" s="9">
        <v>0.857284525439995</v>
      </c>
      <c r="L1736" s="39">
        <v>0</v>
      </c>
      <c r="M1736" s="47">
        <v>0</v>
      </c>
      <c r="N1736" s="17">
        <v>4.6446291614766801E-2</v>
      </c>
      <c r="O1736" s="7">
        <f>Q1736/P1736/N1736</f>
        <v>1</v>
      </c>
      <c r="P1736" s="7">
        <v>0.33411448011595862</v>
      </c>
      <c r="Q1736" s="33">
        <v>1.5518378576182018E-2</v>
      </c>
      <c r="R1736" s="38" t="s">
        <v>1676</v>
      </c>
      <c r="S1736" s="33" t="s">
        <v>1676</v>
      </c>
      <c r="T1736" s="45" t="s">
        <v>1677</v>
      </c>
      <c r="U1736" s="55">
        <f>RANK(Q1736,$Q$5:$Q$3209,0)</f>
        <v>3095</v>
      </c>
      <c r="V1736" s="55">
        <f>RANK(W1736,$W$5:$W$3209,0)</f>
        <v>1732</v>
      </c>
      <c r="W1736" s="55">
        <f>N1736*O1736</f>
        <v>4.6446291614766801E-2</v>
      </c>
      <c r="X1736">
        <f t="shared" si="54"/>
        <v>30.735185167392235</v>
      </c>
      <c r="Y1736" s="77">
        <f t="shared" si="55"/>
        <v>3.4432161784347689E-3</v>
      </c>
    </row>
    <row r="1737" spans="3:25" x14ac:dyDescent="0.25">
      <c r="C1737" s="19" t="s">
        <v>3404</v>
      </c>
      <c r="D1737" s="6" t="s">
        <v>33</v>
      </c>
      <c r="E1737" s="6" t="s">
        <v>19</v>
      </c>
      <c r="F1737" s="48">
        <v>14.692445101934382</v>
      </c>
      <c r="G1737" s="8">
        <v>53.0276099459292</v>
      </c>
      <c r="H1737" s="9">
        <v>0.14558509890129401</v>
      </c>
      <c r="I1737" s="40">
        <v>3</v>
      </c>
      <c r="J1737" s="7">
        <v>9</v>
      </c>
      <c r="K1737" s="9">
        <v>0.74187564179717802</v>
      </c>
      <c r="L1737" s="39">
        <v>0.33549792265531903</v>
      </c>
      <c r="M1737" s="47">
        <v>0</v>
      </c>
      <c r="N1737" s="17">
        <v>4.6444916781655902E-2</v>
      </c>
      <c r="O1737" s="7">
        <f>Q1737/P1737/N1737</f>
        <v>1</v>
      </c>
      <c r="P1737" s="7">
        <v>2.1476166848297966</v>
      </c>
      <c r="Q1737" s="33">
        <v>9.9745878205815638E-2</v>
      </c>
      <c r="R1737" s="38" t="s">
        <v>1676</v>
      </c>
      <c r="S1737" s="33" t="s">
        <v>1676</v>
      </c>
      <c r="T1737" s="45" t="s">
        <v>1677</v>
      </c>
      <c r="U1737" s="55">
        <f>RANK(Q1737,$Q$5:$Q$3209,0)</f>
        <v>1771</v>
      </c>
      <c r="V1737" s="55">
        <f>RANK(W1737,$W$5:$W$3209,0)</f>
        <v>1733</v>
      </c>
      <c r="W1737" s="55">
        <f>N1737*O1737</f>
        <v>4.6444916781655902E-2</v>
      </c>
      <c r="X1737">
        <f t="shared" si="54"/>
        <v>30.688738875777467</v>
      </c>
      <c r="Y1737" s="77">
        <f t="shared" si="55"/>
        <v>3.4380128708299744E-3</v>
      </c>
    </row>
    <row r="1738" spans="3:25" x14ac:dyDescent="0.25">
      <c r="C1738" s="19" t="s">
        <v>3352</v>
      </c>
      <c r="D1738" s="6" t="s">
        <v>691</v>
      </c>
      <c r="E1738" s="6" t="s">
        <v>131</v>
      </c>
      <c r="F1738" s="48">
        <v>11.035329088955301</v>
      </c>
      <c r="G1738" s="8">
        <v>11.0345759294208</v>
      </c>
      <c r="H1738" s="9">
        <v>0.86580306704376297</v>
      </c>
      <c r="I1738" s="40">
        <v>0</v>
      </c>
      <c r="J1738" s="7">
        <v>6</v>
      </c>
      <c r="K1738" s="9">
        <v>0.81551728773190602</v>
      </c>
      <c r="L1738" s="39">
        <v>0</v>
      </c>
      <c r="M1738" s="47">
        <v>0</v>
      </c>
      <c r="N1738" s="17">
        <v>4.6384723510052399E-2</v>
      </c>
      <c r="O1738" s="7">
        <f>Q1738/P1738/N1738</f>
        <v>1</v>
      </c>
      <c r="P1738" s="7">
        <v>2.331930125170226</v>
      </c>
      <c r="Q1738" s="33">
        <v>0.10816593410078282</v>
      </c>
      <c r="R1738" s="38" t="s">
        <v>1676</v>
      </c>
      <c r="S1738" s="33" t="s">
        <v>1676</v>
      </c>
      <c r="T1738" s="45" t="s">
        <v>1676</v>
      </c>
      <c r="U1738" s="55">
        <f>RANK(Q1738,$Q$5:$Q$3209,0)</f>
        <v>1719</v>
      </c>
      <c r="V1738" s="55">
        <f>RANK(W1738,$W$5:$W$3209,0)</f>
        <v>1734</v>
      </c>
      <c r="W1738" s="55">
        <f>N1738*O1738</f>
        <v>4.6384723510052399E-2</v>
      </c>
      <c r="X1738">
        <f t="shared" si="54"/>
        <v>30.642293958995811</v>
      </c>
      <c r="Y1738" s="77">
        <f t="shared" si="55"/>
        <v>3.4328097172456476E-3</v>
      </c>
    </row>
    <row r="1739" spans="3:25" x14ac:dyDescent="0.25">
      <c r="C1739" s="19" t="s">
        <v>3222</v>
      </c>
      <c r="D1739" s="6" t="s">
        <v>1556</v>
      </c>
      <c r="E1739" s="6" t="s">
        <v>16</v>
      </c>
      <c r="F1739" s="48">
        <v>12.476899602205</v>
      </c>
      <c r="G1739" s="8">
        <v>9.9999999999999893</v>
      </c>
      <c r="H1739" s="9">
        <v>1</v>
      </c>
      <c r="I1739" s="40">
        <v>3</v>
      </c>
      <c r="J1739" s="7">
        <v>3</v>
      </c>
      <c r="K1739" s="9">
        <v>1</v>
      </c>
      <c r="L1739" s="39">
        <v>0</v>
      </c>
      <c r="M1739" s="47">
        <v>0</v>
      </c>
      <c r="N1739" s="17">
        <v>4.6303150922238002E-2</v>
      </c>
      <c r="O1739" s="7">
        <f>Q1739/P1739/N1739</f>
        <v>1</v>
      </c>
      <c r="P1739" s="7">
        <v>2.9958301205847406</v>
      </c>
      <c r="Q1739" s="33">
        <v>0.13871637421082172</v>
      </c>
      <c r="R1739" s="38" t="s">
        <v>1676</v>
      </c>
      <c r="S1739" s="33" t="s">
        <v>1676</v>
      </c>
      <c r="T1739" s="45" t="s">
        <v>1676</v>
      </c>
      <c r="U1739" s="55">
        <f>RANK(Q1739,$Q$5:$Q$3209,0)</f>
        <v>1588</v>
      </c>
      <c r="V1739" s="55">
        <f>RANK(W1739,$W$5:$W$3209,0)</f>
        <v>1735</v>
      </c>
      <c r="W1739" s="55">
        <f>N1739*O1739</f>
        <v>4.6303150922238002E-2</v>
      </c>
      <c r="X1739">
        <f t="shared" si="54"/>
        <v>30.59590923548576</v>
      </c>
      <c r="Y1739" s="77">
        <f t="shared" si="55"/>
        <v>3.4276133070222444E-3</v>
      </c>
    </row>
    <row r="1740" spans="3:25" x14ac:dyDescent="0.25">
      <c r="C1740" s="19" t="s">
        <v>3275</v>
      </c>
      <c r="D1740" s="6" t="s">
        <v>1408</v>
      </c>
      <c r="E1740" s="6" t="s">
        <v>16</v>
      </c>
      <c r="F1740" s="48">
        <v>10.9063129285319</v>
      </c>
      <c r="G1740" s="8">
        <v>24.736509511040602</v>
      </c>
      <c r="H1740" s="9">
        <v>0.96962475355627797</v>
      </c>
      <c r="I1740" s="40">
        <v>1</v>
      </c>
      <c r="J1740" s="7">
        <v>7</v>
      </c>
      <c r="K1740" s="9">
        <v>1</v>
      </c>
      <c r="L1740" s="39">
        <v>0</v>
      </c>
      <c r="M1740" s="47">
        <v>0</v>
      </c>
      <c r="N1740" s="17">
        <v>4.6287517414163801E-2</v>
      </c>
      <c r="O1740" s="7">
        <f>Q1740/P1740/N1740</f>
        <v>1</v>
      </c>
      <c r="P1740" s="7">
        <v>2.7133131794545795</v>
      </c>
      <c r="Q1740" s="33">
        <v>0.12559253104408399</v>
      </c>
      <c r="R1740" s="38" t="s">
        <v>1676</v>
      </c>
      <c r="S1740" s="33" t="s">
        <v>1676</v>
      </c>
      <c r="T1740" s="45" t="s">
        <v>1676</v>
      </c>
      <c r="U1740" s="55">
        <f>RANK(Q1740,$Q$5:$Q$3209,0)</f>
        <v>1641</v>
      </c>
      <c r="V1740" s="55">
        <f>RANK(W1740,$W$5:$W$3209,0)</f>
        <v>1736</v>
      </c>
      <c r="W1740" s="55">
        <f>N1740*O1740</f>
        <v>4.6287517414163801E-2</v>
      </c>
      <c r="X1740">
        <f t="shared" si="54"/>
        <v>30.549606084563521</v>
      </c>
      <c r="Y1740" s="77">
        <f t="shared" si="55"/>
        <v>3.4224260352521329E-3</v>
      </c>
    </row>
    <row r="1741" spans="3:25" x14ac:dyDescent="0.25">
      <c r="C1741" s="19" t="s">
        <v>4613</v>
      </c>
      <c r="D1741" s="6" t="s">
        <v>1560</v>
      </c>
      <c r="E1741" s="6" t="s">
        <v>39</v>
      </c>
      <c r="F1741" s="48">
        <v>2.70981540291314</v>
      </c>
      <c r="G1741" s="8">
        <v>77.124721731963703</v>
      </c>
      <c r="H1741" s="9">
        <v>1</v>
      </c>
      <c r="I1741" s="40">
        <v>0</v>
      </c>
      <c r="J1741" s="7">
        <v>2</v>
      </c>
      <c r="K1741" s="9">
        <v>1</v>
      </c>
      <c r="L1741" s="39">
        <v>0</v>
      </c>
      <c r="M1741" s="47">
        <v>0</v>
      </c>
      <c r="N1741" s="17">
        <v>4.6205648505067698E-2</v>
      </c>
      <c r="O1741" s="7">
        <f>Q1741/P1741/N1741</f>
        <v>1</v>
      </c>
      <c r="P1741" s="7">
        <v>0.43739977265712815</v>
      </c>
      <c r="Q1741" s="33">
        <v>2.0210340151591785E-2</v>
      </c>
      <c r="R1741" s="38" t="s">
        <v>1676</v>
      </c>
      <c r="S1741" s="33" t="s">
        <v>1676</v>
      </c>
      <c r="T1741" s="45" t="s">
        <v>1677</v>
      </c>
      <c r="U1741" s="55">
        <f>RANK(Q1741,$Q$5:$Q$3209,0)</f>
        <v>3003</v>
      </c>
      <c r="V1741" s="55">
        <f>RANK(W1741,$W$5:$W$3209,0)</f>
        <v>1737</v>
      </c>
      <c r="W1741" s="55">
        <f>N1741*O1741</f>
        <v>4.6205648505067698E-2</v>
      </c>
      <c r="X1741">
        <f t="shared" si="54"/>
        <v>30.503318567149357</v>
      </c>
      <c r="Y1741" s="77">
        <f t="shared" si="55"/>
        <v>3.4172405148802198E-3</v>
      </c>
    </row>
    <row r="1742" spans="3:25" x14ac:dyDescent="0.25">
      <c r="C1742" s="19" t="s">
        <v>3158</v>
      </c>
      <c r="D1742" s="6" t="s">
        <v>172</v>
      </c>
      <c r="E1742" s="6" t="s">
        <v>131</v>
      </c>
      <c r="F1742" s="48">
        <v>8.5910447901590103</v>
      </c>
      <c r="G1742" s="8">
        <v>44.589672982098598</v>
      </c>
      <c r="H1742" s="9">
        <v>0.35584862818368901</v>
      </c>
      <c r="I1742" s="40">
        <v>1</v>
      </c>
      <c r="J1742" s="7">
        <v>10</v>
      </c>
      <c r="K1742" s="9">
        <v>0.63727720133976895</v>
      </c>
      <c r="L1742" s="39">
        <v>0</v>
      </c>
      <c r="M1742" s="47">
        <v>0</v>
      </c>
      <c r="N1742" s="17">
        <v>4.6138693662320103E-2</v>
      </c>
      <c r="O1742" s="7">
        <f>Q1742/P1742/N1742</f>
        <v>1</v>
      </c>
      <c r="P1742" s="7">
        <v>3.488230008735691</v>
      </c>
      <c r="Q1742" s="33">
        <v>0.16094237579676823</v>
      </c>
      <c r="R1742" s="38" t="s">
        <v>1676</v>
      </c>
      <c r="S1742" s="33" t="s">
        <v>1676</v>
      </c>
      <c r="T1742" s="45" t="s">
        <v>1675</v>
      </c>
      <c r="U1742" s="55">
        <f>RANK(Q1742,$Q$5:$Q$3209,0)</f>
        <v>1523</v>
      </c>
      <c r="V1742" s="55">
        <f>RANK(W1742,$W$5:$W$3209,0)</f>
        <v>1738</v>
      </c>
      <c r="W1742" s="55">
        <f>N1742*O1742</f>
        <v>4.6138693662320103E-2</v>
      </c>
      <c r="X1742">
        <f t="shared" si="54"/>
        <v>30.457112918644288</v>
      </c>
      <c r="Y1742" s="77">
        <f t="shared" si="55"/>
        <v>3.4120641661580229E-3</v>
      </c>
    </row>
    <row r="1743" spans="3:25" x14ac:dyDescent="0.25">
      <c r="C1743" s="19" t="s">
        <v>3845</v>
      </c>
      <c r="D1743" s="6" t="s">
        <v>309</v>
      </c>
      <c r="E1743" s="6" t="s">
        <v>131</v>
      </c>
      <c r="F1743" s="48">
        <v>4.0404490951994498</v>
      </c>
      <c r="G1743" s="8">
        <v>84.423162469015097</v>
      </c>
      <c r="H1743" s="9">
        <v>0.59726135524519797</v>
      </c>
      <c r="I1743" s="40">
        <v>1</v>
      </c>
      <c r="J1743" s="7">
        <v>2</v>
      </c>
      <c r="K1743" s="9">
        <v>1</v>
      </c>
      <c r="L1743" s="39">
        <v>0</v>
      </c>
      <c r="M1743" s="47">
        <v>0</v>
      </c>
      <c r="N1743" s="17">
        <v>4.6115809170290997E-2</v>
      </c>
      <c r="O1743" s="7">
        <f>Q1743/P1743/N1743</f>
        <v>1</v>
      </c>
      <c r="P1743" s="7">
        <v>1.2414879682484388</v>
      </c>
      <c r="Q1743" s="33">
        <v>5.7252222230957293E-2</v>
      </c>
      <c r="R1743" s="38" t="s">
        <v>1676</v>
      </c>
      <c r="S1743" s="33" t="s">
        <v>1676</v>
      </c>
      <c r="T1743" s="45" t="s">
        <v>1677</v>
      </c>
      <c r="U1743" s="55">
        <f>RANK(Q1743,$Q$5:$Q$3209,0)</f>
        <v>2218</v>
      </c>
      <c r="V1743" s="55">
        <f>RANK(W1743,$W$5:$W$3209,0)</f>
        <v>1739</v>
      </c>
      <c r="W1743" s="55">
        <f>N1743*O1743</f>
        <v>4.6115809170290997E-2</v>
      </c>
      <c r="X1743">
        <f t="shared" si="54"/>
        <v>30.410974224981967</v>
      </c>
      <c r="Y1743" s="77">
        <f t="shared" si="55"/>
        <v>3.4068953182853088E-3</v>
      </c>
    </row>
    <row r="1744" spans="3:25" x14ac:dyDescent="0.25">
      <c r="C1744" s="19" t="s">
        <v>3193</v>
      </c>
      <c r="D1744" s="6" t="s">
        <v>1060</v>
      </c>
      <c r="E1744" s="6" t="s">
        <v>48</v>
      </c>
      <c r="F1744" s="48">
        <v>4.8099592892555005</v>
      </c>
      <c r="G1744" s="8">
        <v>9.9999999999999893</v>
      </c>
      <c r="H1744" s="9">
        <v>0.62875451242045</v>
      </c>
      <c r="I1744" s="40">
        <v>5</v>
      </c>
      <c r="J1744" s="7">
        <v>1</v>
      </c>
      <c r="K1744" s="9">
        <v>1</v>
      </c>
      <c r="L1744" s="39">
        <v>0.19479743412806499</v>
      </c>
      <c r="M1744" s="47">
        <v>0</v>
      </c>
      <c r="N1744" s="17">
        <v>4.6107812312697401E-2</v>
      </c>
      <c r="O1744" s="7">
        <f>Q1744/P1744/N1744</f>
        <v>1.0000000000000002</v>
      </c>
      <c r="P1744" s="7">
        <v>3.2168343370843342</v>
      </c>
      <c r="Q1744" s="33">
        <v>0.14832119385532486</v>
      </c>
      <c r="R1744" s="38" t="s">
        <v>1676</v>
      </c>
      <c r="S1744" s="33" t="s">
        <v>1676</v>
      </c>
      <c r="T1744" s="45" t="s">
        <v>1675</v>
      </c>
      <c r="U1744" s="55">
        <f>RANK(Q1744,$Q$5:$Q$3209,0)</f>
        <v>1558</v>
      </c>
      <c r="V1744" s="55">
        <f>RANK(W1744,$W$5:$W$3209,0)</f>
        <v>1740</v>
      </c>
      <c r="W1744" s="55">
        <f>N1744*O1744</f>
        <v>4.6107812312697408E-2</v>
      </c>
      <c r="X1744">
        <f t="shared" si="54"/>
        <v>30.364858415811675</v>
      </c>
      <c r="Y1744" s="77">
        <f t="shared" si="55"/>
        <v>3.4017290341275277E-3</v>
      </c>
    </row>
    <row r="1745" spans="3:25" x14ac:dyDescent="0.25">
      <c r="C1745" s="19" t="s">
        <v>3258</v>
      </c>
      <c r="D1745" s="6" t="s">
        <v>75</v>
      </c>
      <c r="E1745" s="6" t="s">
        <v>19</v>
      </c>
      <c r="F1745" s="48">
        <v>5.8569060229059701E-2</v>
      </c>
      <c r="G1745" s="8">
        <v>82.892781518854804</v>
      </c>
      <c r="H1745" s="9">
        <v>1</v>
      </c>
      <c r="I1745" s="40">
        <v>0</v>
      </c>
      <c r="J1745" s="7">
        <v>0</v>
      </c>
      <c r="K1745" s="9">
        <v>1</v>
      </c>
      <c r="L1745" s="39">
        <v>0</v>
      </c>
      <c r="M1745" s="47">
        <v>0</v>
      </c>
      <c r="N1745" s="17">
        <v>4.6095028270817698E-2</v>
      </c>
      <c r="O1745" s="7">
        <f>Q1745/P1745/N1745</f>
        <v>1.0000000000000002</v>
      </c>
      <c r="P1745" s="7">
        <v>2.8466193634426928</v>
      </c>
      <c r="Q1745" s="33">
        <v>0.13121500003414802</v>
      </c>
      <c r="R1745" s="38" t="s">
        <v>1676</v>
      </c>
      <c r="S1745" s="33" t="s">
        <v>1676</v>
      </c>
      <c r="T1745" s="45" t="s">
        <v>1676</v>
      </c>
      <c r="U1745" s="55">
        <f>RANK(Q1745,$Q$5:$Q$3209,0)</f>
        <v>1624</v>
      </c>
      <c r="V1745" s="55">
        <f>RANK(W1745,$W$5:$W$3209,0)</f>
        <v>1741</v>
      </c>
      <c r="W1745" s="55">
        <f>N1745*O1745</f>
        <v>4.6095028270817705E-2</v>
      </c>
      <c r="X1745">
        <f t="shared" si="54"/>
        <v>30.318750603498977</v>
      </c>
      <c r="Y1745" s="77">
        <f t="shared" si="55"/>
        <v>3.3965636458455745E-3</v>
      </c>
    </row>
    <row r="1746" spans="3:25" x14ac:dyDescent="0.25">
      <c r="C1746" s="19" t="s">
        <v>3532</v>
      </c>
      <c r="D1746" s="6" t="s">
        <v>1508</v>
      </c>
      <c r="E1746" s="6" t="s">
        <v>39</v>
      </c>
      <c r="F1746" s="48">
        <v>16.85377829502184</v>
      </c>
      <c r="G1746" s="8">
        <v>17.271056996535101</v>
      </c>
      <c r="H1746" s="9">
        <v>0.999999999999999</v>
      </c>
      <c r="I1746" s="40">
        <v>1</v>
      </c>
      <c r="J1746" s="7">
        <v>4</v>
      </c>
      <c r="K1746" s="9">
        <v>1</v>
      </c>
      <c r="L1746" s="39">
        <v>0.13329902676069499</v>
      </c>
      <c r="M1746" s="47">
        <v>1</v>
      </c>
      <c r="N1746" s="17">
        <v>4.60531815549165E-2</v>
      </c>
      <c r="O1746" s="7">
        <f>Q1746/P1746/N1746</f>
        <v>1</v>
      </c>
      <c r="P1746" s="7">
        <v>1.7994677794583105</v>
      </c>
      <c r="Q1746" s="33">
        <v>8.2871216349616014E-2</v>
      </c>
      <c r="R1746" s="38" t="s">
        <v>1676</v>
      </c>
      <c r="S1746" s="33" t="s">
        <v>1676</v>
      </c>
      <c r="T1746" s="45" t="s">
        <v>1677</v>
      </c>
      <c r="U1746" s="55">
        <f>RANK(Q1746,$Q$5:$Q$3209,0)</f>
        <v>1903</v>
      </c>
      <c r="V1746" s="55">
        <f>RANK(W1746,$W$5:$W$3209,0)</f>
        <v>1742</v>
      </c>
      <c r="W1746" s="55">
        <f>N1746*O1746</f>
        <v>4.60531815549165E-2</v>
      </c>
      <c r="X1746">
        <f t="shared" si="54"/>
        <v>30.272655575228161</v>
      </c>
      <c r="Y1746" s="77">
        <f t="shared" si="55"/>
        <v>3.3913996897404438E-3</v>
      </c>
    </row>
    <row r="1747" spans="3:25" x14ac:dyDescent="0.25">
      <c r="C1747" s="19" t="s">
        <v>3585</v>
      </c>
      <c r="D1747" s="6" t="s">
        <v>1534</v>
      </c>
      <c r="E1747" s="6" t="s">
        <v>39</v>
      </c>
      <c r="F1747" s="48">
        <v>12.4262749355967</v>
      </c>
      <c r="G1747" s="8">
        <v>10</v>
      </c>
      <c r="H1747" s="9">
        <v>0.99944697518623504</v>
      </c>
      <c r="I1747" s="40">
        <v>1</v>
      </c>
      <c r="J1747" s="7">
        <v>4</v>
      </c>
      <c r="K1747" s="9">
        <v>1</v>
      </c>
      <c r="L1747" s="39">
        <v>0</v>
      </c>
      <c r="M1747" s="47">
        <v>0</v>
      </c>
      <c r="N1747" s="17">
        <v>4.6041401455796001E-2</v>
      </c>
      <c r="O1747" s="7">
        <f>Q1747/P1747/N1747</f>
        <v>1</v>
      </c>
      <c r="P1747" s="7">
        <v>1.6866520518168995</v>
      </c>
      <c r="Q1747" s="33">
        <v>7.7655824233943904E-2</v>
      </c>
      <c r="R1747" s="38" t="s">
        <v>1676</v>
      </c>
      <c r="S1747" s="33" t="s">
        <v>1676</v>
      </c>
      <c r="T1747" s="45" t="s">
        <v>1677</v>
      </c>
      <c r="U1747" s="55">
        <f>RANK(Q1747,$Q$5:$Q$3209,0)</f>
        <v>1956</v>
      </c>
      <c r="V1747" s="55">
        <f>RANK(W1747,$W$5:$W$3209,0)</f>
        <v>1743</v>
      </c>
      <c r="W1747" s="55">
        <f>N1747*O1747</f>
        <v>4.6041401455796001E-2</v>
      </c>
      <c r="X1747">
        <f t="shared" si="54"/>
        <v>30.226602393673243</v>
      </c>
      <c r="Y1747" s="77">
        <f t="shared" si="55"/>
        <v>3.3862404216594261E-3</v>
      </c>
    </row>
    <row r="1748" spans="3:25" x14ac:dyDescent="0.25">
      <c r="C1748" s="19" t="s">
        <v>3344</v>
      </c>
      <c r="D1748" s="6" t="s">
        <v>603</v>
      </c>
      <c r="E1748" s="6" t="s">
        <v>131</v>
      </c>
      <c r="F1748" s="48">
        <v>23.770891915301799</v>
      </c>
      <c r="G1748" s="8">
        <v>84.341761565124102</v>
      </c>
      <c r="H1748" s="9">
        <v>0.64957937644728803</v>
      </c>
      <c r="I1748" s="40">
        <v>1</v>
      </c>
      <c r="J1748" s="7">
        <v>10</v>
      </c>
      <c r="K1748" s="9">
        <v>0.92071552348605801</v>
      </c>
      <c r="L1748" s="39">
        <v>0</v>
      </c>
      <c r="M1748" s="47">
        <v>0</v>
      </c>
      <c r="N1748" s="17">
        <v>4.6005024568374298E-2</v>
      </c>
      <c r="O1748" s="7">
        <f>Q1748/P1748/N1748</f>
        <v>1</v>
      </c>
      <c r="P1748" s="7">
        <v>2.382900924546568</v>
      </c>
      <c r="Q1748" s="33">
        <v>0.10962541557776669</v>
      </c>
      <c r="R1748" s="38" t="s">
        <v>1676</v>
      </c>
      <c r="S1748" s="33" t="s">
        <v>1676</v>
      </c>
      <c r="T1748" s="45" t="s">
        <v>1676</v>
      </c>
      <c r="U1748" s="55">
        <f>RANK(Q1748,$Q$5:$Q$3209,0)</f>
        <v>1711</v>
      </c>
      <c r="V1748" s="55">
        <f>RANK(W1748,$W$5:$W$3209,0)</f>
        <v>1744</v>
      </c>
      <c r="W1748" s="55">
        <f>N1748*O1748</f>
        <v>4.6005024568374298E-2</v>
      </c>
      <c r="X1748">
        <f t="shared" si="54"/>
        <v>30.180560992217448</v>
      </c>
      <c r="Y1748" s="77">
        <f t="shared" si="55"/>
        <v>3.3810824732850467E-3</v>
      </c>
    </row>
    <row r="1749" spans="3:25" x14ac:dyDescent="0.25">
      <c r="C1749" s="19" t="s">
        <v>3437</v>
      </c>
      <c r="D1749" s="6" t="s">
        <v>390</v>
      </c>
      <c r="E1749" s="6" t="s">
        <v>19</v>
      </c>
      <c r="F1749" s="48">
        <v>13.3481467446457</v>
      </c>
      <c r="G1749" s="8">
        <v>80.601711694772206</v>
      </c>
      <c r="H1749" s="9">
        <v>0.79773108463159204</v>
      </c>
      <c r="I1749" s="40">
        <v>0</v>
      </c>
      <c r="J1749" s="7">
        <v>10</v>
      </c>
      <c r="K1749" s="9">
        <v>0.97013552194928199</v>
      </c>
      <c r="L1749" s="39">
        <v>0</v>
      </c>
      <c r="M1749" s="47">
        <v>0</v>
      </c>
      <c r="N1749" s="17">
        <v>4.59783038090954E-2</v>
      </c>
      <c r="O1749" s="7">
        <f>Q1749/P1749/N1749</f>
        <v>1</v>
      </c>
      <c r="P1749" s="7">
        <v>2.0504669170657919</v>
      </c>
      <c r="Q1749" s="33">
        <v>9.4276990863350202E-2</v>
      </c>
      <c r="R1749" s="38" t="s">
        <v>1676</v>
      </c>
      <c r="S1749" s="33" t="s">
        <v>1676</v>
      </c>
      <c r="T1749" s="45" t="s">
        <v>1677</v>
      </c>
      <c r="U1749" s="55">
        <f>RANK(Q1749,$Q$5:$Q$3209,0)</f>
        <v>1804</v>
      </c>
      <c r="V1749" s="55">
        <f>RANK(W1749,$W$5:$W$3209,0)</f>
        <v>1745</v>
      </c>
      <c r="W1749" s="55">
        <f>N1749*O1749</f>
        <v>4.59783038090954E-2</v>
      </c>
      <c r="X1749">
        <f t="shared" si="54"/>
        <v>30.134555967649074</v>
      </c>
      <c r="Y1749" s="77">
        <f t="shared" si="55"/>
        <v>3.3759286001581925E-3</v>
      </c>
    </row>
    <row r="1750" spans="3:25" x14ac:dyDescent="0.25">
      <c r="C1750" s="19" t="s">
        <v>3740</v>
      </c>
      <c r="D1750" s="6" t="s">
        <v>1240</v>
      </c>
      <c r="E1750" s="6" t="s">
        <v>39</v>
      </c>
      <c r="F1750" s="48">
        <v>22.742869345431199</v>
      </c>
      <c r="G1750" s="8">
        <v>39.571343820647598</v>
      </c>
      <c r="H1750" s="9">
        <v>1</v>
      </c>
      <c r="I1750" s="40">
        <v>3</v>
      </c>
      <c r="J1750" s="7">
        <v>4</v>
      </c>
      <c r="K1750" s="9">
        <v>0.901506644095312</v>
      </c>
      <c r="L1750" s="39">
        <v>0</v>
      </c>
      <c r="M1750" s="47">
        <v>0</v>
      </c>
      <c r="N1750" s="17">
        <v>4.59075983523149E-2</v>
      </c>
      <c r="O1750" s="7">
        <f>Q1750/P1750/N1750</f>
        <v>0.99999999999999989</v>
      </c>
      <c r="P1750" s="7">
        <v>1.3967019003026131</v>
      </c>
      <c r="Q1750" s="33">
        <v>6.4119229857007326E-2</v>
      </c>
      <c r="R1750" s="38" t="s">
        <v>1676</v>
      </c>
      <c r="S1750" s="33" t="s">
        <v>1676</v>
      </c>
      <c r="T1750" s="45" t="s">
        <v>1677</v>
      </c>
      <c r="U1750" s="55">
        <f>RANK(Q1750,$Q$5:$Q$3209,0)</f>
        <v>2113</v>
      </c>
      <c r="V1750" s="55">
        <f>RANK(W1750,$W$5:$W$3209,0)</f>
        <v>1746</v>
      </c>
      <c r="W1750" s="55">
        <f>N1750*O1750</f>
        <v>4.5907598352314893E-2</v>
      </c>
      <c r="X1750">
        <f t="shared" si="54"/>
        <v>30.088577663839978</v>
      </c>
      <c r="Y1750" s="77">
        <f t="shared" si="55"/>
        <v>3.3707777205174727E-3</v>
      </c>
    </row>
    <row r="1751" spans="3:25" x14ac:dyDescent="0.25">
      <c r="C1751" s="19" t="s">
        <v>3243</v>
      </c>
      <c r="D1751" s="6" t="s">
        <v>1194</v>
      </c>
      <c r="E1751" s="6" t="s">
        <v>126</v>
      </c>
      <c r="F1751" s="48">
        <v>12.5062861119728</v>
      </c>
      <c r="G1751" s="8">
        <v>11.317739282352001</v>
      </c>
      <c r="H1751" s="9">
        <v>0.79034153058791601</v>
      </c>
      <c r="I1751" s="40">
        <v>1</v>
      </c>
      <c r="J1751" s="7">
        <v>18</v>
      </c>
      <c r="K1751" s="9">
        <v>1</v>
      </c>
      <c r="L1751" s="39">
        <v>0</v>
      </c>
      <c r="M1751" s="47">
        <v>0</v>
      </c>
      <c r="N1751" s="17">
        <v>4.58962520602368E-2</v>
      </c>
      <c r="O1751" s="7">
        <f>Q1751/P1751/N1751</f>
        <v>1.0000000000000002</v>
      </c>
      <c r="P1751" s="7">
        <v>2.9189501050775264</v>
      </c>
      <c r="Q1751" s="33">
        <v>0.13396886977389286</v>
      </c>
      <c r="R1751" s="38" t="s">
        <v>1676</v>
      </c>
      <c r="S1751" s="33" t="s">
        <v>1676</v>
      </c>
      <c r="T1751" s="45" t="s">
        <v>1676</v>
      </c>
      <c r="U1751" s="55">
        <f>RANK(Q1751,$Q$5:$Q$3209,0)</f>
        <v>1609</v>
      </c>
      <c r="V1751" s="55">
        <f>RANK(W1751,$W$5:$W$3209,0)</f>
        <v>1747</v>
      </c>
      <c r="W1751" s="55">
        <f>N1751*O1751</f>
        <v>4.5896252060236807E-2</v>
      </c>
      <c r="X1751">
        <f t="shared" si="54"/>
        <v>30.042670065487663</v>
      </c>
      <c r="Y1751" s="77">
        <f t="shared" si="55"/>
        <v>3.3656347619018378E-3</v>
      </c>
    </row>
    <row r="1752" spans="3:25" x14ac:dyDescent="0.25">
      <c r="C1752" s="19" t="s">
        <v>3334</v>
      </c>
      <c r="D1752" s="6" t="s">
        <v>387</v>
      </c>
      <c r="E1752" s="6" t="s">
        <v>389</v>
      </c>
      <c r="F1752" s="48">
        <v>1.42760704004418</v>
      </c>
      <c r="G1752" s="8">
        <v>82.153455150560106</v>
      </c>
      <c r="H1752" s="9">
        <v>1</v>
      </c>
      <c r="I1752" s="40">
        <v>0</v>
      </c>
      <c r="J1752" s="7">
        <v>0</v>
      </c>
      <c r="K1752" s="9">
        <v>1</v>
      </c>
      <c r="L1752" s="39">
        <v>0</v>
      </c>
      <c r="M1752" s="47">
        <v>0</v>
      </c>
      <c r="N1752" s="17">
        <v>4.5873147744516403E-2</v>
      </c>
      <c r="O1752" s="7">
        <f>Q1752/P1752/N1752</f>
        <v>1</v>
      </c>
      <c r="P1752" s="7">
        <v>2.4463419924774645</v>
      </c>
      <c r="Q1752" s="33">
        <v>0.11222140765453337</v>
      </c>
      <c r="R1752" s="38" t="s">
        <v>1676</v>
      </c>
      <c r="S1752" s="33" t="s">
        <v>1676</v>
      </c>
      <c r="T1752" s="45" t="s">
        <v>1676</v>
      </c>
      <c r="U1752" s="55">
        <f>RANK(Q1752,$Q$5:$Q$3209,0)</f>
        <v>1701</v>
      </c>
      <c r="V1752" s="55">
        <f>RANK(W1752,$W$5:$W$3209,0)</f>
        <v>1748</v>
      </c>
      <c r="W1752" s="55">
        <f>N1752*O1752</f>
        <v>4.5873147744516403E-2</v>
      </c>
      <c r="X1752">
        <f t="shared" si="54"/>
        <v>29.996773813427424</v>
      </c>
      <c r="Y1752" s="77">
        <f t="shared" si="55"/>
        <v>3.3604930743940955E-3</v>
      </c>
    </row>
    <row r="1753" spans="3:25" x14ac:dyDescent="0.25">
      <c r="C1753" s="19" t="s">
        <v>4690</v>
      </c>
      <c r="D1753" s="6" t="s">
        <v>627</v>
      </c>
      <c r="E1753" s="6" t="s">
        <v>126</v>
      </c>
      <c r="F1753" s="48">
        <v>0.57657010759339</v>
      </c>
      <c r="G1753" s="8">
        <v>81.605229348177303</v>
      </c>
      <c r="H1753" s="9">
        <v>0.94632430815878499</v>
      </c>
      <c r="I1753" s="40">
        <v>2</v>
      </c>
      <c r="J1753" s="7">
        <v>1</v>
      </c>
      <c r="K1753" s="9">
        <v>1</v>
      </c>
      <c r="L1753" s="39">
        <v>0</v>
      </c>
      <c r="M1753" s="47">
        <v>0</v>
      </c>
      <c r="N1753" s="17">
        <v>4.5847527317887299E-2</v>
      </c>
      <c r="O1753" s="7">
        <f>Q1753/P1753/N1753</f>
        <v>1</v>
      </c>
      <c r="P1753" s="7">
        <v>0.35085449715754652</v>
      </c>
      <c r="Q1753" s="33">
        <v>1.6085811143034225E-2</v>
      </c>
      <c r="R1753" s="38" t="s">
        <v>1676</v>
      </c>
      <c r="S1753" s="33" t="s">
        <v>1676</v>
      </c>
      <c r="T1753" s="45" t="s">
        <v>1677</v>
      </c>
      <c r="U1753" s="55">
        <f>RANK(Q1753,$Q$5:$Q$3209,0)</f>
        <v>3082</v>
      </c>
      <c r="V1753" s="55">
        <f>RANK(W1753,$W$5:$W$3209,0)</f>
        <v>1749</v>
      </c>
      <c r="W1753" s="55">
        <f>N1753*O1753</f>
        <v>4.5847527317887299E-2</v>
      </c>
      <c r="X1753">
        <f t="shared" si="54"/>
        <v>29.950900665682909</v>
      </c>
      <c r="Y1753" s="77">
        <f t="shared" si="55"/>
        <v>3.355353975227801E-3</v>
      </c>
    </row>
    <row r="1754" spans="3:25" x14ac:dyDescent="0.25">
      <c r="C1754" s="19" t="s">
        <v>4063</v>
      </c>
      <c r="D1754" s="6" t="s">
        <v>134</v>
      </c>
      <c r="E1754" s="6" t="s">
        <v>131</v>
      </c>
      <c r="F1754" s="48">
        <v>8.8243637263897501</v>
      </c>
      <c r="G1754" s="8">
        <v>78.272574510945702</v>
      </c>
      <c r="H1754" s="9">
        <v>0.227953641127568</v>
      </c>
      <c r="I1754" s="40">
        <v>0</v>
      </c>
      <c r="J1754" s="7">
        <v>2</v>
      </c>
      <c r="K1754" s="9">
        <v>0.95317879447187304</v>
      </c>
      <c r="L1754" s="39">
        <v>0</v>
      </c>
      <c r="M1754" s="47">
        <v>0</v>
      </c>
      <c r="N1754" s="17">
        <v>4.5840287668898798E-2</v>
      </c>
      <c r="O1754" s="7">
        <f>Q1754/P1754/N1754</f>
        <v>1</v>
      </c>
      <c r="P1754" s="7">
        <v>0.97591646014615718</v>
      </c>
      <c r="Q1754" s="33">
        <v>4.4736291273913258E-2</v>
      </c>
      <c r="R1754" s="38" t="s">
        <v>1676</v>
      </c>
      <c r="S1754" s="33" t="s">
        <v>1676</v>
      </c>
      <c r="T1754" s="45" t="s">
        <v>1677</v>
      </c>
      <c r="U1754" s="55">
        <f>RANK(Q1754,$Q$5:$Q$3209,0)</f>
        <v>2442</v>
      </c>
      <c r="V1754" s="55">
        <f>RANK(W1754,$W$5:$W$3209,0)</f>
        <v>1750</v>
      </c>
      <c r="W1754" s="55">
        <f>N1754*O1754</f>
        <v>4.5840287668898798E-2</v>
      </c>
      <c r="X1754">
        <f t="shared" si="54"/>
        <v>29.905053138365023</v>
      </c>
      <c r="Y1754" s="77">
        <f t="shared" si="55"/>
        <v>3.3502177462790437E-3</v>
      </c>
    </row>
    <row r="1755" spans="3:25" x14ac:dyDescent="0.25">
      <c r="C1755" s="19" t="s">
        <v>3136</v>
      </c>
      <c r="D1755" s="6" t="s">
        <v>475</v>
      </c>
      <c r="E1755" s="6" t="s">
        <v>19</v>
      </c>
      <c r="F1755" s="48">
        <v>3.5572547898088787</v>
      </c>
      <c r="G1755" s="8">
        <v>21.308122687765799</v>
      </c>
      <c r="H1755" s="9">
        <v>0.50042183024689102</v>
      </c>
      <c r="I1755" s="40">
        <v>0</v>
      </c>
      <c r="J1755" s="7">
        <v>2</v>
      </c>
      <c r="K1755" s="9">
        <v>0.258466351973479</v>
      </c>
      <c r="L1755" s="39">
        <v>0.93782550709729695</v>
      </c>
      <c r="M1755" s="47">
        <v>0</v>
      </c>
      <c r="N1755" s="17">
        <v>4.5809161851859202E-2</v>
      </c>
      <c r="O1755" s="7">
        <f>Q1755/P1755/N1755</f>
        <v>1</v>
      </c>
      <c r="P1755" s="7">
        <v>3.7007687938804485</v>
      </c>
      <c r="Q1755" s="33">
        <v>0.16952911665517922</v>
      </c>
      <c r="R1755" s="38" t="s">
        <v>1676</v>
      </c>
      <c r="S1755" s="33" t="s">
        <v>1676</v>
      </c>
      <c r="T1755" s="45" t="s">
        <v>1675</v>
      </c>
      <c r="U1755" s="55">
        <f>RANK(Q1755,$Q$5:$Q$3209,0)</f>
        <v>1501</v>
      </c>
      <c r="V1755" s="55">
        <f>RANK(W1755,$W$5:$W$3209,0)</f>
        <v>1751</v>
      </c>
      <c r="W1755" s="55">
        <f>N1755*O1755</f>
        <v>4.5809161851859202E-2</v>
      </c>
      <c r="X1755">
        <f t="shared" si="54"/>
        <v>29.859212850696125</v>
      </c>
      <c r="Y1755" s="77">
        <f t="shared" si="55"/>
        <v>3.3450823283771823E-3</v>
      </c>
    </row>
    <row r="1756" spans="3:25" x14ac:dyDescent="0.25">
      <c r="C1756" s="19" t="s">
        <v>3799</v>
      </c>
      <c r="D1756" s="6" t="s">
        <v>1158</v>
      </c>
      <c r="E1756" s="6" t="s">
        <v>39</v>
      </c>
      <c r="F1756" s="48">
        <v>18.0240106346602</v>
      </c>
      <c r="G1756" s="8">
        <v>21.8274301783669</v>
      </c>
      <c r="H1756" s="9">
        <v>0.89508462637872399</v>
      </c>
      <c r="I1756" s="40">
        <v>4</v>
      </c>
      <c r="J1756" s="7">
        <v>2</v>
      </c>
      <c r="K1756" s="9">
        <v>1</v>
      </c>
      <c r="L1756" s="39">
        <v>0</v>
      </c>
      <c r="M1756" s="47">
        <v>0</v>
      </c>
      <c r="N1756" s="17">
        <v>4.5714279816834798E-2</v>
      </c>
      <c r="O1756" s="7">
        <f>Q1756/P1756/N1756</f>
        <v>1</v>
      </c>
      <c r="P1756" s="7">
        <v>1.3248299288659924</v>
      </c>
      <c r="Q1756" s="33">
        <v>6.0563646077897319E-2</v>
      </c>
      <c r="R1756" s="38" t="s">
        <v>1676</v>
      </c>
      <c r="S1756" s="33" t="s">
        <v>1676</v>
      </c>
      <c r="T1756" s="45" t="s">
        <v>1677</v>
      </c>
      <c r="U1756" s="55">
        <f>RANK(Q1756,$Q$5:$Q$3209,0)</f>
        <v>2172</v>
      </c>
      <c r="V1756" s="55">
        <f>RANK(W1756,$W$5:$W$3209,0)</f>
        <v>1752</v>
      </c>
      <c r="W1756" s="55">
        <f>N1756*O1756</f>
        <v>4.5714279816834798E-2</v>
      </c>
      <c r="X1756">
        <f t="shared" si="54"/>
        <v>29.813403688844264</v>
      </c>
      <c r="Y1756" s="77">
        <f t="shared" si="55"/>
        <v>3.3399503974533952E-3</v>
      </c>
    </row>
    <row r="1757" spans="3:25" x14ac:dyDescent="0.25">
      <c r="C1757" s="19" t="s">
        <v>3314</v>
      </c>
      <c r="D1757" s="6" t="s">
        <v>1532</v>
      </c>
      <c r="E1757" s="6" t="s">
        <v>16</v>
      </c>
      <c r="F1757" s="48">
        <v>12.7697796882565</v>
      </c>
      <c r="G1757" s="8">
        <v>10</v>
      </c>
      <c r="H1757" s="9">
        <v>1</v>
      </c>
      <c r="I1757" s="40">
        <v>3</v>
      </c>
      <c r="J1757" s="7">
        <v>10</v>
      </c>
      <c r="K1757" s="9">
        <v>0.97134926812758005</v>
      </c>
      <c r="L1757" s="39">
        <v>0</v>
      </c>
      <c r="M1757" s="47">
        <v>0</v>
      </c>
      <c r="N1757" s="17">
        <v>4.5628639871760697E-2</v>
      </c>
      <c r="O1757" s="7">
        <f>Q1757/P1757/N1757</f>
        <v>1</v>
      </c>
      <c r="P1757" s="7">
        <v>2.5586054141981336</v>
      </c>
      <c r="Q1757" s="33">
        <v>0.11674568501838375</v>
      </c>
      <c r="R1757" s="38" t="s">
        <v>1676</v>
      </c>
      <c r="S1757" s="33" t="s">
        <v>1676</v>
      </c>
      <c r="T1757" s="45" t="s">
        <v>1676</v>
      </c>
      <c r="U1757" s="55">
        <f>RANK(Q1757,$Q$5:$Q$3209,0)</f>
        <v>1681</v>
      </c>
      <c r="V1757" s="55">
        <f>RANK(W1757,$W$5:$W$3209,0)</f>
        <v>1753</v>
      </c>
      <c r="W1757" s="55">
        <f>N1757*O1757</f>
        <v>4.5628639871760697E-2</v>
      </c>
      <c r="X1757">
        <f t="shared" si="54"/>
        <v>29.76768940902743</v>
      </c>
      <c r="Y1757" s="77">
        <f t="shared" si="55"/>
        <v>3.3348290960200852E-3</v>
      </c>
    </row>
    <row r="1758" spans="3:25" x14ac:dyDescent="0.25">
      <c r="C1758" s="19" t="s">
        <v>3386</v>
      </c>
      <c r="D1758" s="6" t="s">
        <v>815</v>
      </c>
      <c r="E1758" s="6" t="s">
        <v>204</v>
      </c>
      <c r="F1758" s="48">
        <v>26.411671344928902</v>
      </c>
      <c r="G1758" s="8">
        <v>63.4801522835143</v>
      </c>
      <c r="H1758" s="9">
        <v>0.89228627031362595</v>
      </c>
      <c r="I1758" s="40">
        <v>0</v>
      </c>
      <c r="J1758" s="7">
        <v>7</v>
      </c>
      <c r="K1758" s="9">
        <v>0.66231340048398002</v>
      </c>
      <c r="L1758" s="39">
        <v>0</v>
      </c>
      <c r="M1758" s="47">
        <v>0</v>
      </c>
      <c r="N1758" s="17">
        <v>4.5549012934430803E-2</v>
      </c>
      <c r="O1758" s="7">
        <f>Q1758/P1758/N1758</f>
        <v>1</v>
      </c>
      <c r="P1758" s="7">
        <v>2.2415902361663189</v>
      </c>
      <c r="Q1758" s="33">
        <v>0.10210222266083346</v>
      </c>
      <c r="R1758" s="38" t="s">
        <v>1676</v>
      </c>
      <c r="S1758" s="33" t="s">
        <v>1676</v>
      </c>
      <c r="T1758" s="45" t="s">
        <v>1676</v>
      </c>
      <c r="U1758" s="55">
        <f>RANK(Q1758,$Q$5:$Q$3209,0)</f>
        <v>1753</v>
      </c>
      <c r="V1758" s="55">
        <f>RANK(W1758,$W$5:$W$3209,0)</f>
        <v>1754</v>
      </c>
      <c r="W1758" s="55">
        <f>N1758*O1758</f>
        <v>4.5549012934430803E-2</v>
      </c>
      <c r="X1758">
        <f t="shared" si="54"/>
        <v>29.722060769155668</v>
      </c>
      <c r="Y1758" s="77">
        <f t="shared" si="55"/>
        <v>3.3297173886999319E-3</v>
      </c>
    </row>
    <row r="1759" spans="3:25" x14ac:dyDescent="0.25">
      <c r="C1759" s="19" t="s">
        <v>3118</v>
      </c>
      <c r="D1759" s="6" t="s">
        <v>301</v>
      </c>
      <c r="E1759" s="6" t="s">
        <v>22</v>
      </c>
      <c r="F1759" s="48">
        <v>7.0796312323803594</v>
      </c>
      <c r="G1759" s="8">
        <v>47.382512383974799</v>
      </c>
      <c r="H1759" s="9">
        <v>0.57653072489356605</v>
      </c>
      <c r="I1759" s="40">
        <v>1</v>
      </c>
      <c r="J1759" s="7">
        <v>2</v>
      </c>
      <c r="K1759" s="9">
        <v>0.838103866600582</v>
      </c>
      <c r="L1759" s="39">
        <v>0.25737553225796</v>
      </c>
      <c r="M1759" s="47">
        <v>0</v>
      </c>
      <c r="N1759" s="17">
        <v>4.5532118452108299E-2</v>
      </c>
      <c r="O1759" s="7">
        <f>Q1759/P1759/N1759</f>
        <v>1</v>
      </c>
      <c r="P1759" s="7">
        <v>3.8319936945472604</v>
      </c>
      <c r="Q1759" s="33">
        <v>0.17447879080785797</v>
      </c>
      <c r="R1759" s="38" t="s">
        <v>1676</v>
      </c>
      <c r="S1759" s="33" t="s">
        <v>1676</v>
      </c>
      <c r="T1759" s="45" t="s">
        <v>1675</v>
      </c>
      <c r="U1759" s="55">
        <f>RANK(Q1759,$Q$5:$Q$3209,0)</f>
        <v>1483</v>
      </c>
      <c r="V1759" s="55">
        <f>RANK(W1759,$W$5:$W$3209,0)</f>
        <v>1755</v>
      </c>
      <c r="W1759" s="55">
        <f>N1759*O1759</f>
        <v>4.5532118452108299E-2</v>
      </c>
      <c r="X1759">
        <f t="shared" si="54"/>
        <v>29.676511756221238</v>
      </c>
      <c r="Y1759" s="77">
        <f t="shared" si="55"/>
        <v>3.3246146018647981E-3</v>
      </c>
    </row>
    <row r="1760" spans="3:25" x14ac:dyDescent="0.25">
      <c r="C1760" s="19" t="s">
        <v>3656</v>
      </c>
      <c r="D1760" s="6" t="s">
        <v>551</v>
      </c>
      <c r="E1760" s="6" t="s">
        <v>16</v>
      </c>
      <c r="F1760" s="48">
        <v>12.37317996024411</v>
      </c>
      <c r="G1760" s="8">
        <v>14.1707956333592</v>
      </c>
      <c r="H1760" s="9">
        <v>0.74283759085965495</v>
      </c>
      <c r="I1760" s="40">
        <v>2</v>
      </c>
      <c r="J1760" s="7">
        <v>0</v>
      </c>
      <c r="K1760" s="9">
        <v>1</v>
      </c>
      <c r="L1760" s="39">
        <v>6.5449951808640203E-2</v>
      </c>
      <c r="M1760" s="47">
        <v>1</v>
      </c>
      <c r="N1760" s="17">
        <v>4.5442904374962297E-2</v>
      </c>
      <c r="O1760" s="7">
        <f>Q1760/P1760/N1760</f>
        <v>1</v>
      </c>
      <c r="P1760" s="7">
        <v>1.5727378069526117</v>
      </c>
      <c r="Q1760" s="33">
        <v>7.1469773768235448E-2</v>
      </c>
      <c r="R1760" s="38" t="s">
        <v>1676</v>
      </c>
      <c r="S1760" s="33" t="s">
        <v>1676</v>
      </c>
      <c r="T1760" s="45" t="s">
        <v>1677</v>
      </c>
      <c r="U1760" s="55">
        <f>RANK(Q1760,$Q$5:$Q$3209,0)</f>
        <v>2028</v>
      </c>
      <c r="V1760" s="55">
        <f>RANK(W1760,$W$5:$W$3209,0)</f>
        <v>1756</v>
      </c>
      <c r="W1760" s="55">
        <f>N1760*O1760</f>
        <v>4.5442904374962297E-2</v>
      </c>
      <c r="X1760">
        <f t="shared" si="54"/>
        <v>29.63097963776913</v>
      </c>
      <c r="Y1760" s="77">
        <f t="shared" si="55"/>
        <v>3.3195137076928952E-3</v>
      </c>
    </row>
    <row r="1761" spans="3:25" x14ac:dyDescent="0.25">
      <c r="C1761" s="19" t="s">
        <v>3970</v>
      </c>
      <c r="D1761" s="6" t="s">
        <v>861</v>
      </c>
      <c r="E1761" s="6" t="s">
        <v>863</v>
      </c>
      <c r="F1761" s="48">
        <v>17.8164258298433</v>
      </c>
      <c r="G1761" s="8">
        <v>21.4268443943782</v>
      </c>
      <c r="H1761" s="9">
        <v>0.999999999999999</v>
      </c>
      <c r="I1761" s="40">
        <v>3</v>
      </c>
      <c r="J1761" s="7">
        <v>11</v>
      </c>
      <c r="K1761" s="9">
        <v>1</v>
      </c>
      <c r="L1761" s="39">
        <v>0</v>
      </c>
      <c r="M1761" s="47">
        <v>0</v>
      </c>
      <c r="N1761" s="17">
        <v>4.5380989587419297E-2</v>
      </c>
      <c r="O1761" s="7">
        <f>Q1761/P1761/N1761</f>
        <v>1</v>
      </c>
      <c r="P1761" s="7">
        <v>1.1056678781666278</v>
      </c>
      <c r="Q1761" s="33">
        <v>5.0176302466223725E-2</v>
      </c>
      <c r="R1761" s="38" t="s">
        <v>1676</v>
      </c>
      <c r="S1761" s="33" t="s">
        <v>1676</v>
      </c>
      <c r="T1761" s="45" t="s">
        <v>1677</v>
      </c>
      <c r="U1761" s="55">
        <f>RANK(Q1761,$Q$5:$Q$3209,0)</f>
        <v>2348</v>
      </c>
      <c r="V1761" s="55">
        <f>RANK(W1761,$W$5:$W$3209,0)</f>
        <v>1757</v>
      </c>
      <c r="W1761" s="55">
        <f>N1761*O1761</f>
        <v>4.5380989587419297E-2</v>
      </c>
      <c r="X1761">
        <f t="shared" si="54"/>
        <v>29.585536733394168</v>
      </c>
      <c r="Y1761" s="77">
        <f t="shared" si="55"/>
        <v>3.3144228080387445E-3</v>
      </c>
    </row>
    <row r="1762" spans="3:25" x14ac:dyDescent="0.25">
      <c r="C1762" s="19" t="s">
        <v>3407</v>
      </c>
      <c r="D1762" s="6" t="s">
        <v>990</v>
      </c>
      <c r="E1762" s="6" t="s">
        <v>90</v>
      </c>
      <c r="F1762" s="48">
        <v>17.335644073922261</v>
      </c>
      <c r="G1762" s="8">
        <v>16.496817376490601</v>
      </c>
      <c r="H1762" s="9">
        <v>0.77702984926632401</v>
      </c>
      <c r="I1762" s="40">
        <v>2</v>
      </c>
      <c r="J1762" s="7">
        <v>10</v>
      </c>
      <c r="K1762" s="9">
        <v>1</v>
      </c>
      <c r="L1762" s="39">
        <v>0.23658126984257599</v>
      </c>
      <c r="M1762" s="47">
        <v>0</v>
      </c>
      <c r="N1762" s="17">
        <v>4.5380721851066501E-2</v>
      </c>
      <c r="O1762" s="7">
        <f>Q1762/P1762/N1762</f>
        <v>1</v>
      </c>
      <c r="P1762" s="7">
        <v>2.192455763348244</v>
      </c>
      <c r="Q1762" s="33">
        <v>9.949522516727434E-2</v>
      </c>
      <c r="R1762" s="38" t="s">
        <v>1676</v>
      </c>
      <c r="S1762" s="33" t="s">
        <v>1676</v>
      </c>
      <c r="T1762" s="45" t="s">
        <v>1677</v>
      </c>
      <c r="U1762" s="55">
        <f>RANK(Q1762,$Q$5:$Q$3209,0)</f>
        <v>1774</v>
      </c>
      <c r="V1762" s="55">
        <f>RANK(W1762,$W$5:$W$3209,0)</f>
        <v>1758</v>
      </c>
      <c r="W1762" s="55">
        <f>N1762*O1762</f>
        <v>4.5380721851066501E-2</v>
      </c>
      <c r="X1762">
        <f t="shared" si="54"/>
        <v>29.54015574380675</v>
      </c>
      <c r="Y1762" s="77">
        <f t="shared" si="55"/>
        <v>3.3093388446043368E-3</v>
      </c>
    </row>
    <row r="1763" spans="3:25" x14ac:dyDescent="0.25">
      <c r="C1763" s="19" t="s">
        <v>4059</v>
      </c>
      <c r="D1763" s="6" t="s">
        <v>1018</v>
      </c>
      <c r="E1763" s="6" t="s">
        <v>863</v>
      </c>
      <c r="F1763" s="48">
        <v>34.506730624373603</v>
      </c>
      <c r="G1763" s="8">
        <v>14.450795169419001</v>
      </c>
      <c r="H1763" s="9">
        <v>0.99636833103928901</v>
      </c>
      <c r="I1763" s="40">
        <v>2</v>
      </c>
      <c r="J1763" s="7">
        <v>14</v>
      </c>
      <c r="K1763" s="9">
        <v>1</v>
      </c>
      <c r="L1763" s="39">
        <v>0</v>
      </c>
      <c r="M1763" s="47">
        <v>0</v>
      </c>
      <c r="N1763" s="17">
        <v>4.53377600932202E-2</v>
      </c>
      <c r="O1763" s="7">
        <f>Q1763/P1763/N1763</f>
        <v>1</v>
      </c>
      <c r="P1763" s="7">
        <v>0.99471793854615531</v>
      </c>
      <c r="Q1763" s="33">
        <v>4.5098283258228143E-2</v>
      </c>
      <c r="R1763" s="38" t="s">
        <v>1676</v>
      </c>
      <c r="S1763" s="33" t="s">
        <v>1676</v>
      </c>
      <c r="T1763" s="45" t="s">
        <v>1677</v>
      </c>
      <c r="U1763" s="55">
        <f>RANK(Q1763,$Q$5:$Q$3209,0)</f>
        <v>2437</v>
      </c>
      <c r="V1763" s="55">
        <f>RANK(W1763,$W$5:$W$3209,0)</f>
        <v>1759</v>
      </c>
      <c r="W1763" s="55">
        <f>N1763*O1763</f>
        <v>4.53377600932202E-2</v>
      </c>
      <c r="X1763">
        <f t="shared" si="54"/>
        <v>29.494775021955682</v>
      </c>
      <c r="Y1763" s="77">
        <f t="shared" si="55"/>
        <v>3.3042549111640261E-3</v>
      </c>
    </row>
    <row r="1764" spans="3:25" x14ac:dyDescent="0.25">
      <c r="C1764" s="19" t="s">
        <v>3989</v>
      </c>
      <c r="D1764" s="6" t="s">
        <v>1208</v>
      </c>
      <c r="E1764" s="6" t="s">
        <v>39</v>
      </c>
      <c r="F1764" s="48">
        <v>17.647025523881702</v>
      </c>
      <c r="G1764" s="8">
        <v>82.042681251897804</v>
      </c>
      <c r="H1764" s="9">
        <v>1</v>
      </c>
      <c r="I1764" s="40">
        <v>0</v>
      </c>
      <c r="J1764" s="7">
        <v>0</v>
      </c>
      <c r="K1764" s="9">
        <v>0.58666989642917799</v>
      </c>
      <c r="L1764" s="39">
        <v>0</v>
      </c>
      <c r="M1764" s="47">
        <v>0</v>
      </c>
      <c r="N1764" s="17">
        <v>4.5252754936066203E-2</v>
      </c>
      <c r="O1764" s="7">
        <f>Q1764/P1764/N1764</f>
        <v>1</v>
      </c>
      <c r="P1764" s="7">
        <v>1.086490333646092</v>
      </c>
      <c r="Q1764" s="33">
        <v>4.916668080889141E-2</v>
      </c>
      <c r="R1764" s="38" t="s">
        <v>1676</v>
      </c>
      <c r="S1764" s="33" t="s">
        <v>1676</v>
      </c>
      <c r="T1764" s="45" t="s">
        <v>1677</v>
      </c>
      <c r="U1764" s="55">
        <f>RANK(Q1764,$Q$5:$Q$3209,0)</f>
        <v>2367</v>
      </c>
      <c r="V1764" s="55">
        <f>RANK(W1764,$W$5:$W$3209,0)</f>
        <v>1760</v>
      </c>
      <c r="W1764" s="55">
        <f>N1764*O1764</f>
        <v>4.5252754936066203E-2</v>
      </c>
      <c r="X1764">
        <f t="shared" si="54"/>
        <v>29.449437261862464</v>
      </c>
      <c r="Y1764" s="77">
        <f t="shared" si="55"/>
        <v>3.2991757906642876E-3</v>
      </c>
    </row>
    <row r="1765" spans="3:25" x14ac:dyDescent="0.25">
      <c r="C1765" s="19" t="s">
        <v>3629</v>
      </c>
      <c r="D1765" s="6" t="s">
        <v>551</v>
      </c>
      <c r="E1765" s="6" t="s">
        <v>16</v>
      </c>
      <c r="F1765" s="48">
        <v>38.743725205971273</v>
      </c>
      <c r="G1765" s="8">
        <v>26.367726994204801</v>
      </c>
      <c r="H1765" s="9">
        <v>0.83008138133593701</v>
      </c>
      <c r="I1765" s="40">
        <v>8</v>
      </c>
      <c r="J1765" s="7">
        <v>10</v>
      </c>
      <c r="K1765" s="9">
        <v>0.92134643169078201</v>
      </c>
      <c r="L1765" s="39">
        <v>1.0281299456494999E-3</v>
      </c>
      <c r="M1765" s="47">
        <v>0</v>
      </c>
      <c r="N1765" s="17">
        <v>4.5173505781957897E-2</v>
      </c>
      <c r="O1765" s="7">
        <f>Q1765/P1765/N1765</f>
        <v>1</v>
      </c>
      <c r="P1765" s="7">
        <v>1.6238125927671849</v>
      </c>
      <c r="Q1765" s="33">
        <v>7.3353307548184477E-2</v>
      </c>
      <c r="R1765" s="38" t="s">
        <v>1676</v>
      </c>
      <c r="S1765" s="33" t="s">
        <v>1676</v>
      </c>
      <c r="T1765" s="45" t="s">
        <v>1677</v>
      </c>
      <c r="U1765" s="55">
        <f>RANK(Q1765,$Q$5:$Q$3209,0)</f>
        <v>2001</v>
      </c>
      <c r="V1765" s="55">
        <f>RANK(W1765,$W$5:$W$3209,0)</f>
        <v>1761</v>
      </c>
      <c r="W1765" s="55">
        <f>N1765*O1765</f>
        <v>4.5173505781957897E-2</v>
      </c>
      <c r="X1765">
        <f t="shared" si="54"/>
        <v>29.404184506926399</v>
      </c>
      <c r="Y1765" s="77">
        <f t="shared" si="55"/>
        <v>3.2941061931633779E-3</v>
      </c>
    </row>
    <row r="1766" spans="3:25" x14ac:dyDescent="0.25">
      <c r="C1766" s="19" t="s">
        <v>3685</v>
      </c>
      <c r="D1766" s="6" t="s">
        <v>833</v>
      </c>
      <c r="E1766" s="6" t="s">
        <v>204</v>
      </c>
      <c r="F1766" s="48">
        <v>18.516236070273589</v>
      </c>
      <c r="G1766" s="8">
        <v>60.230855816233401</v>
      </c>
      <c r="H1766" s="9">
        <v>0.48272264838165202</v>
      </c>
      <c r="I1766" s="40">
        <v>0</v>
      </c>
      <c r="J1766" s="7">
        <v>1</v>
      </c>
      <c r="K1766" s="9">
        <v>0.91952951742397304</v>
      </c>
      <c r="L1766" s="39">
        <v>0.38047403189776302</v>
      </c>
      <c r="M1766" s="47">
        <v>0</v>
      </c>
      <c r="N1766" s="17">
        <v>4.5155968386952502E-2</v>
      </c>
      <c r="O1766" s="7">
        <f>Q1766/P1766/N1766</f>
        <v>1.0000000000000002</v>
      </c>
      <c r="P1766" s="7">
        <v>1.5184111813685035</v>
      </c>
      <c r="Q1766" s="33">
        <v>6.8565327304271353E-2</v>
      </c>
      <c r="R1766" s="38" t="s">
        <v>1676</v>
      </c>
      <c r="S1766" s="33" t="s">
        <v>1676</v>
      </c>
      <c r="T1766" s="45" t="s">
        <v>1677</v>
      </c>
      <c r="U1766" s="55">
        <f>RANK(Q1766,$Q$5:$Q$3209,0)</f>
        <v>2057</v>
      </c>
      <c r="V1766" s="55">
        <f>RANK(W1766,$W$5:$W$3209,0)</f>
        <v>1762</v>
      </c>
      <c r="W1766" s="55">
        <f>N1766*O1766</f>
        <v>4.5155968386952509E-2</v>
      </c>
      <c r="X1766">
        <f t="shared" si="54"/>
        <v>29.359011001144442</v>
      </c>
      <c r="Y1766" s="77">
        <f t="shared" si="55"/>
        <v>3.2890454738250066E-3</v>
      </c>
    </row>
    <row r="1767" spans="3:25" x14ac:dyDescent="0.25">
      <c r="C1767" s="19" t="s">
        <v>3946</v>
      </c>
      <c r="D1767" s="6" t="s">
        <v>373</v>
      </c>
      <c r="E1767" s="6" t="s">
        <v>131</v>
      </c>
      <c r="F1767" s="48">
        <v>23.788328677894199</v>
      </c>
      <c r="G1767" s="8">
        <v>81.257082939740101</v>
      </c>
      <c r="H1767" s="9">
        <v>1</v>
      </c>
      <c r="I1767" s="40">
        <v>8</v>
      </c>
      <c r="J1767" s="7">
        <v>3</v>
      </c>
      <c r="K1767" s="9">
        <v>0.82104580663701598</v>
      </c>
      <c r="L1767" s="39">
        <v>0</v>
      </c>
      <c r="M1767" s="47">
        <v>0</v>
      </c>
      <c r="N1767" s="17">
        <v>4.5151086151039597E-2</v>
      </c>
      <c r="O1767" s="7">
        <f>Q1767/P1767/N1767</f>
        <v>1</v>
      </c>
      <c r="P1767" s="7">
        <v>1.1358053134504864</v>
      </c>
      <c r="Q1767" s="33">
        <v>5.1282843558411444E-2</v>
      </c>
      <c r="R1767" s="38" t="s">
        <v>1676</v>
      </c>
      <c r="S1767" s="33" t="s">
        <v>1676</v>
      </c>
      <c r="T1767" s="45" t="s">
        <v>1677</v>
      </c>
      <c r="U1767" s="55">
        <f>RANK(Q1767,$Q$5:$Q$3209,0)</f>
        <v>2324</v>
      </c>
      <c r="V1767" s="55">
        <f>RANK(W1767,$W$5:$W$3209,0)</f>
        <v>1763</v>
      </c>
      <c r="W1767" s="55">
        <f>N1767*O1767</f>
        <v>4.5151086151039597E-2</v>
      </c>
      <c r="X1767">
        <f t="shared" si="54"/>
        <v>29.313855032757488</v>
      </c>
      <c r="Y1767" s="77">
        <f t="shared" si="55"/>
        <v>3.2839867191743984E-3</v>
      </c>
    </row>
    <row r="1768" spans="3:25" x14ac:dyDescent="0.25">
      <c r="C1768" s="19" t="s">
        <v>4777</v>
      </c>
      <c r="D1768" s="6" t="s">
        <v>1038</v>
      </c>
      <c r="E1768" s="6" t="s">
        <v>39</v>
      </c>
      <c r="F1768" s="48">
        <v>0.72275015008551002</v>
      </c>
      <c r="G1768" s="8">
        <v>65.781983607672302</v>
      </c>
      <c r="H1768" s="9">
        <v>1</v>
      </c>
      <c r="I1768" s="40">
        <v>4</v>
      </c>
      <c r="J1768" s="7">
        <v>2</v>
      </c>
      <c r="K1768" s="9">
        <v>1</v>
      </c>
      <c r="L1768" s="39">
        <v>0</v>
      </c>
      <c r="M1768" s="47">
        <v>0</v>
      </c>
      <c r="N1768" s="17">
        <v>4.5131400836501301E-2</v>
      </c>
      <c r="O1768" s="7">
        <f>Q1768/P1768/N1768</f>
        <v>1</v>
      </c>
      <c r="P1768" s="7">
        <v>0.11458248275597779</v>
      </c>
      <c r="Q1768" s="33">
        <v>5.1712679581015324E-3</v>
      </c>
      <c r="R1768" s="38" t="s">
        <v>1676</v>
      </c>
      <c r="S1768" s="33" t="s">
        <v>1676</v>
      </c>
      <c r="T1768" s="45" t="s">
        <v>1677</v>
      </c>
      <c r="U1768" s="55">
        <f>RANK(Q1768,$Q$5:$Q$3209,0)</f>
        <v>3171</v>
      </c>
      <c r="V1768" s="55">
        <f>RANK(W1768,$W$5:$W$3209,0)</f>
        <v>1764</v>
      </c>
      <c r="W1768" s="55">
        <f>N1768*O1768</f>
        <v>4.5131400836501301E-2</v>
      </c>
      <c r="X1768">
        <f t="shared" si="54"/>
        <v>29.268703946606447</v>
      </c>
      <c r="Y1768" s="77">
        <f t="shared" si="55"/>
        <v>3.2789285114732747E-3</v>
      </c>
    </row>
    <row r="1769" spans="3:25" x14ac:dyDescent="0.25">
      <c r="C1769" s="19" t="s">
        <v>3180</v>
      </c>
      <c r="D1769" s="6" t="s">
        <v>321</v>
      </c>
      <c r="E1769" s="6" t="s">
        <v>48</v>
      </c>
      <c r="F1769" s="48">
        <v>1.1184889953656401</v>
      </c>
      <c r="G1769" s="8">
        <v>70.124018690972704</v>
      </c>
      <c r="H1769" s="9">
        <v>6.2520412968109507E-2</v>
      </c>
      <c r="I1769" s="40">
        <v>0</v>
      </c>
      <c r="J1769" s="7">
        <v>0</v>
      </c>
      <c r="K1769" s="9">
        <v>0.208271232008271</v>
      </c>
      <c r="L1769" s="39">
        <v>1</v>
      </c>
      <c r="M1769" s="47">
        <v>0</v>
      </c>
      <c r="N1769" s="17">
        <v>4.5012544678920602E-2</v>
      </c>
      <c r="O1769" s="7">
        <f>Q1769/P1769/N1769</f>
        <v>0.99999999999999989</v>
      </c>
      <c r="P1769" s="7">
        <v>3.4072052353259457</v>
      </c>
      <c r="Q1769" s="33">
        <v>0.1533669778853613</v>
      </c>
      <c r="R1769" s="38" t="s">
        <v>1676</v>
      </c>
      <c r="S1769" s="33" t="s">
        <v>1676</v>
      </c>
      <c r="T1769" s="45" t="s">
        <v>1675</v>
      </c>
      <c r="U1769" s="55">
        <f>RANK(Q1769,$Q$5:$Q$3209,0)</f>
        <v>1545</v>
      </c>
      <c r="V1769" s="55">
        <f>RANK(W1769,$W$5:$W$3209,0)</f>
        <v>1765</v>
      </c>
      <c r="W1769" s="55">
        <f>N1769*O1769</f>
        <v>4.5012544678920595E-2</v>
      </c>
      <c r="X1769">
        <f t="shared" si="54"/>
        <v>29.223572545769947</v>
      </c>
      <c r="Y1769" s="77">
        <f t="shared" si="55"/>
        <v>3.2738725090880826E-3</v>
      </c>
    </row>
    <row r="1770" spans="3:25" x14ac:dyDescent="0.25">
      <c r="C1770" s="19" t="s">
        <v>3307</v>
      </c>
      <c r="D1770" s="6" t="s">
        <v>219</v>
      </c>
      <c r="E1770" s="6" t="s">
        <v>28</v>
      </c>
      <c r="F1770" s="48">
        <v>6.79503345124904</v>
      </c>
      <c r="G1770" s="8">
        <v>58.4309763281748</v>
      </c>
      <c r="H1770" s="9">
        <v>0.89523897091025495</v>
      </c>
      <c r="I1770" s="40">
        <v>4</v>
      </c>
      <c r="J1770" s="7">
        <v>2</v>
      </c>
      <c r="K1770" s="9">
        <v>1</v>
      </c>
      <c r="L1770" s="39">
        <v>0</v>
      </c>
      <c r="M1770" s="47">
        <v>0</v>
      </c>
      <c r="N1770" s="17">
        <v>4.4995082720340203E-2</v>
      </c>
      <c r="O1770" s="7">
        <f>Q1770/P1770/N1770</f>
        <v>1</v>
      </c>
      <c r="P1770" s="7">
        <v>2.626018522048077</v>
      </c>
      <c r="Q1770" s="33">
        <v>0.11815792062469875</v>
      </c>
      <c r="R1770" s="38" t="s">
        <v>1676</v>
      </c>
      <c r="S1770" s="33" t="s">
        <v>1676</v>
      </c>
      <c r="T1770" s="45" t="s">
        <v>1676</v>
      </c>
      <c r="U1770" s="55">
        <f>RANK(Q1770,$Q$5:$Q$3209,0)</f>
        <v>1674</v>
      </c>
      <c r="V1770" s="55">
        <f>RANK(W1770,$W$5:$W$3209,0)</f>
        <v>1766</v>
      </c>
      <c r="W1770" s="55">
        <f>N1770*O1770</f>
        <v>4.4995082720340203E-2</v>
      </c>
      <c r="X1770">
        <f t="shared" si="54"/>
        <v>29.178560001091025</v>
      </c>
      <c r="Y1770" s="77">
        <f t="shared" si="55"/>
        <v>3.2688298219779553E-3</v>
      </c>
    </row>
    <row r="1771" spans="3:25" x14ac:dyDescent="0.25">
      <c r="C1771" s="19" t="s">
        <v>3500</v>
      </c>
      <c r="D1771" s="6" t="s">
        <v>681</v>
      </c>
      <c r="E1771" s="6" t="s">
        <v>39</v>
      </c>
      <c r="F1771" s="48">
        <v>3.9607992276733301</v>
      </c>
      <c r="G1771" s="8">
        <v>72.308329227070701</v>
      </c>
      <c r="H1771" s="9">
        <v>1</v>
      </c>
      <c r="I1771" s="40">
        <v>3</v>
      </c>
      <c r="J1771" s="7">
        <v>0</v>
      </c>
      <c r="K1771" s="9">
        <v>1</v>
      </c>
      <c r="L1771" s="39">
        <v>0</v>
      </c>
      <c r="M1771" s="47">
        <v>0</v>
      </c>
      <c r="N1771" s="17">
        <v>4.4678413135777598E-2</v>
      </c>
      <c r="O1771" s="7">
        <f>Q1771/P1771/N1771</f>
        <v>1</v>
      </c>
      <c r="P1771" s="7">
        <v>1.9187657299418206</v>
      </c>
      <c r="Q1771" s="33">
        <v>8.5727407993112528E-2</v>
      </c>
      <c r="R1771" s="38" t="s">
        <v>1676</v>
      </c>
      <c r="S1771" s="33" t="s">
        <v>1676</v>
      </c>
      <c r="T1771" s="45" t="s">
        <v>1677</v>
      </c>
      <c r="U1771" s="55">
        <f>RANK(Q1771,$Q$5:$Q$3209,0)</f>
        <v>1870</v>
      </c>
      <c r="V1771" s="55">
        <f>RANK(W1771,$W$5:$W$3209,0)</f>
        <v>1767</v>
      </c>
      <c r="W1771" s="55">
        <f>N1771*O1771</f>
        <v>4.4678413135777598E-2</v>
      </c>
      <c r="X1771">
        <f t="shared" si="54"/>
        <v>29.133564918370684</v>
      </c>
      <c r="Y1771" s="77">
        <f t="shared" si="55"/>
        <v>3.2637890911045636E-3</v>
      </c>
    </row>
    <row r="1772" spans="3:25" x14ac:dyDescent="0.25">
      <c r="C1772" s="19" t="s">
        <v>3145</v>
      </c>
      <c r="D1772" s="6" t="s">
        <v>473</v>
      </c>
      <c r="E1772" s="6" t="s">
        <v>131</v>
      </c>
      <c r="F1772" s="48">
        <v>4.6278929668941098</v>
      </c>
      <c r="G1772" s="8">
        <v>61.435316620371196</v>
      </c>
      <c r="H1772" s="9">
        <v>1</v>
      </c>
      <c r="I1772" s="40">
        <v>0</v>
      </c>
      <c r="J1772" s="7">
        <v>7</v>
      </c>
      <c r="K1772" s="9">
        <v>0.964318587447484</v>
      </c>
      <c r="L1772" s="39">
        <v>0</v>
      </c>
      <c r="M1772" s="47">
        <v>0</v>
      </c>
      <c r="N1772" s="17">
        <v>4.4552765996929103E-2</v>
      </c>
      <c r="O1772" s="7">
        <f>Q1772/P1772/N1772</f>
        <v>1</v>
      </c>
      <c r="P1772" s="7">
        <v>3.7075479020116346</v>
      </c>
      <c r="Q1772" s="33">
        <v>0.16518151410072979</v>
      </c>
      <c r="R1772" s="38" t="s">
        <v>1676</v>
      </c>
      <c r="S1772" s="33" t="s">
        <v>1676</v>
      </c>
      <c r="T1772" s="45" t="s">
        <v>1675</v>
      </c>
      <c r="U1772" s="55">
        <f>RANK(Q1772,$Q$5:$Q$3209,0)</f>
        <v>1510</v>
      </c>
      <c r="V1772" s="55">
        <f>RANK(W1772,$W$5:$W$3209,0)</f>
        <v>1768</v>
      </c>
      <c r="W1772" s="55">
        <f>N1772*O1772</f>
        <v>4.4552765996929103E-2</v>
      </c>
      <c r="X1772">
        <f t="shared" si="54"/>
        <v>29.088886505234907</v>
      </c>
      <c r="Y1772" s="77">
        <f t="shared" si="55"/>
        <v>3.2587838362444395E-3</v>
      </c>
    </row>
    <row r="1773" spans="3:25" x14ac:dyDescent="0.25">
      <c r="C1773" s="19" t="s">
        <v>3277</v>
      </c>
      <c r="D1773" s="6" t="s">
        <v>505</v>
      </c>
      <c r="E1773" s="6" t="s">
        <v>163</v>
      </c>
      <c r="F1773" s="48">
        <v>1.60996707183786</v>
      </c>
      <c r="G1773" s="8">
        <v>77.342365056174202</v>
      </c>
      <c r="H1773" s="9">
        <v>1</v>
      </c>
      <c r="I1773" s="40">
        <v>0</v>
      </c>
      <c r="J1773" s="7">
        <v>0</v>
      </c>
      <c r="K1773" s="9">
        <v>1</v>
      </c>
      <c r="L1773" s="39">
        <v>0</v>
      </c>
      <c r="M1773" s="47">
        <v>0</v>
      </c>
      <c r="N1773" s="17">
        <v>4.4453936808512E-2</v>
      </c>
      <c r="O1773" s="7">
        <f>Q1773/P1773/N1773</f>
        <v>1</v>
      </c>
      <c r="P1773" s="7">
        <v>2.8068956181451123</v>
      </c>
      <c r="Q1773" s="33">
        <v>0.12477756043711205</v>
      </c>
      <c r="R1773" s="38" t="s">
        <v>1676</v>
      </c>
      <c r="S1773" s="33" t="s">
        <v>1676</v>
      </c>
      <c r="T1773" s="45" t="s">
        <v>1676</v>
      </c>
      <c r="U1773" s="55">
        <f>RANK(Q1773,$Q$5:$Q$3209,0)</f>
        <v>1643</v>
      </c>
      <c r="V1773" s="55">
        <f>RANK(W1773,$W$5:$W$3209,0)</f>
        <v>1769</v>
      </c>
      <c r="W1773" s="55">
        <f>N1773*O1773</f>
        <v>4.4453936808512E-2</v>
      </c>
      <c r="X1773">
        <f t="shared" si="54"/>
        <v>29.044333739237977</v>
      </c>
      <c r="Y1773" s="77">
        <f t="shared" si="55"/>
        <v>3.2537926574427124E-3</v>
      </c>
    </row>
    <row r="1774" spans="3:25" x14ac:dyDescent="0.25">
      <c r="C1774" s="19" t="s">
        <v>3673</v>
      </c>
      <c r="D1774" s="6" t="s">
        <v>1088</v>
      </c>
      <c r="E1774" s="6" t="s">
        <v>39</v>
      </c>
      <c r="F1774" s="48">
        <v>17.0202971559088</v>
      </c>
      <c r="G1774" s="8">
        <v>70.283354108145502</v>
      </c>
      <c r="H1774" s="9">
        <v>1</v>
      </c>
      <c r="I1774" s="40">
        <v>0</v>
      </c>
      <c r="J1774" s="7">
        <v>5</v>
      </c>
      <c r="K1774" s="9">
        <v>0.94184815891344797</v>
      </c>
      <c r="L1774" s="39">
        <v>0</v>
      </c>
      <c r="M1774" s="47">
        <v>0</v>
      </c>
      <c r="N1774" s="17">
        <v>4.4384425580776203E-2</v>
      </c>
      <c r="O1774" s="7">
        <f>Q1774/P1774/N1774</f>
        <v>1</v>
      </c>
      <c r="P1774" s="7">
        <v>1.5772445744775201</v>
      </c>
      <c r="Q1774" s="33">
        <v>7.0005094438580523E-2</v>
      </c>
      <c r="R1774" s="38" t="s">
        <v>1676</v>
      </c>
      <c r="S1774" s="33" t="s">
        <v>1676</v>
      </c>
      <c r="T1774" s="45" t="s">
        <v>1677</v>
      </c>
      <c r="U1774" s="55">
        <f>RANK(Q1774,$Q$5:$Q$3209,0)</f>
        <v>2045</v>
      </c>
      <c r="V1774" s="55">
        <f>RANK(W1774,$W$5:$W$3209,0)</f>
        <v>1770</v>
      </c>
      <c r="W1774" s="55">
        <f>N1774*O1774</f>
        <v>4.4384425580776203E-2</v>
      </c>
      <c r="X1774">
        <f t="shared" si="54"/>
        <v>28.999879802429465</v>
      </c>
      <c r="Y1774" s="77">
        <f t="shared" si="55"/>
        <v>3.24881255032507E-3</v>
      </c>
    </row>
    <row r="1775" spans="3:25" x14ac:dyDescent="0.25">
      <c r="C1775" s="19" t="s">
        <v>3580</v>
      </c>
      <c r="D1775" s="6" t="s">
        <v>1604</v>
      </c>
      <c r="E1775" s="6" t="s">
        <v>27</v>
      </c>
      <c r="F1775" s="48">
        <v>42.860248962736797</v>
      </c>
      <c r="G1775" s="8">
        <v>78.380685021758595</v>
      </c>
      <c r="H1775" s="9">
        <v>0.68880043652157397</v>
      </c>
      <c r="I1775" s="40">
        <v>1</v>
      </c>
      <c r="J1775" s="7">
        <v>1</v>
      </c>
      <c r="K1775" s="9">
        <v>0.81194340832008505</v>
      </c>
      <c r="L1775" s="39">
        <v>0</v>
      </c>
      <c r="M1775" s="47">
        <v>0</v>
      </c>
      <c r="N1775" s="17">
        <v>4.4316887262305697E-2</v>
      </c>
      <c r="O1775" s="7">
        <f>Q1775/P1775/N1775</f>
        <v>1</v>
      </c>
      <c r="P1775" s="7">
        <v>1.7649656427121734</v>
      </c>
      <c r="Q1775" s="33">
        <v>7.8217783409918307E-2</v>
      </c>
      <c r="R1775" s="38" t="s">
        <v>1676</v>
      </c>
      <c r="S1775" s="33" t="s">
        <v>1676</v>
      </c>
      <c r="T1775" s="45" t="s">
        <v>1677</v>
      </c>
      <c r="U1775" s="55">
        <f>RANK(Q1775,$Q$5:$Q$3209,0)</f>
        <v>1951</v>
      </c>
      <c r="V1775" s="55">
        <f>RANK(W1775,$W$5:$W$3209,0)</f>
        <v>1771</v>
      </c>
      <c r="W1775" s="55">
        <f>N1775*O1775</f>
        <v>4.4316887262305697E-2</v>
      </c>
      <c r="X1775">
        <f t="shared" si="54"/>
        <v>28.955495376848688</v>
      </c>
      <c r="Y1775" s="77">
        <f t="shared" si="55"/>
        <v>3.2438402304448433E-3</v>
      </c>
    </row>
    <row r="1776" spans="3:25" x14ac:dyDescent="0.25">
      <c r="C1776" s="19" t="s">
        <v>3466</v>
      </c>
      <c r="D1776" s="6" t="s">
        <v>406</v>
      </c>
      <c r="E1776" s="6" t="s">
        <v>131</v>
      </c>
      <c r="F1776" s="48">
        <v>10.862261333208201</v>
      </c>
      <c r="G1776" s="8">
        <v>35.543955539075299</v>
      </c>
      <c r="H1776" s="9">
        <v>0.71111052953473597</v>
      </c>
      <c r="I1776" s="40">
        <v>10</v>
      </c>
      <c r="J1776" s="7">
        <v>12</v>
      </c>
      <c r="K1776" s="9">
        <v>1</v>
      </c>
      <c r="L1776" s="39">
        <v>0</v>
      </c>
      <c r="M1776" s="47">
        <v>0</v>
      </c>
      <c r="N1776" s="17">
        <v>4.4175680157493298E-2</v>
      </c>
      <c r="O1776" s="7">
        <f>Q1776/P1776/N1776</f>
        <v>1</v>
      </c>
      <c r="P1776" s="7">
        <v>2.033689817891188</v>
      </c>
      <c r="Q1776" s="33">
        <v>8.9839630934711909E-2</v>
      </c>
      <c r="R1776" s="38" t="s">
        <v>1676</v>
      </c>
      <c r="S1776" s="33" t="s">
        <v>1676</v>
      </c>
      <c r="T1776" s="45" t="s">
        <v>1677</v>
      </c>
      <c r="U1776" s="55">
        <f>RANK(Q1776,$Q$5:$Q$3209,0)</f>
        <v>1835</v>
      </c>
      <c r="V1776" s="55">
        <f>RANK(W1776,$W$5:$W$3209,0)</f>
        <v>1772</v>
      </c>
      <c r="W1776" s="55">
        <f>N1776*O1776</f>
        <v>4.4175680157493298E-2</v>
      </c>
      <c r="X1776">
        <f t="shared" si="54"/>
        <v>28.911178489586383</v>
      </c>
      <c r="Y1776" s="77">
        <f t="shared" si="55"/>
        <v>3.2388754767800005E-3</v>
      </c>
    </row>
    <row r="1777" spans="3:25" x14ac:dyDescent="0.25">
      <c r="C1777" s="19" t="s">
        <v>3139</v>
      </c>
      <c r="D1777" s="6" t="s">
        <v>44</v>
      </c>
      <c r="E1777" s="6" t="s">
        <v>12</v>
      </c>
      <c r="F1777" s="48">
        <v>0.47706293253583099</v>
      </c>
      <c r="G1777" s="8">
        <v>10</v>
      </c>
      <c r="H1777" s="9">
        <v>0.638401451766473</v>
      </c>
      <c r="I1777" s="40">
        <v>0</v>
      </c>
      <c r="J1777" s="7">
        <v>1</v>
      </c>
      <c r="K1777" s="9">
        <v>0.103941989858336</v>
      </c>
      <c r="L1777" s="39">
        <v>1</v>
      </c>
      <c r="M1777" s="47">
        <v>0</v>
      </c>
      <c r="N1777" s="17">
        <v>4.4175480312947803E-2</v>
      </c>
      <c r="O1777" s="7">
        <f>Q1777/P1777/N1777</f>
        <v>1</v>
      </c>
      <c r="P1777" s="7">
        <v>3.8049882277409703</v>
      </c>
      <c r="Q1777" s="33">
        <v>0.1680871825455694</v>
      </c>
      <c r="R1777" s="38" t="s">
        <v>1676</v>
      </c>
      <c r="S1777" s="33" t="s">
        <v>1676</v>
      </c>
      <c r="T1777" s="45" t="s">
        <v>1675</v>
      </c>
      <c r="U1777" s="55">
        <f>RANK(Q1777,$Q$5:$Q$3209,0)</f>
        <v>1504</v>
      </c>
      <c r="V1777" s="55">
        <f>RANK(W1777,$W$5:$W$3209,0)</f>
        <v>1773</v>
      </c>
      <c r="W1777" s="55">
        <f>N1777*O1777</f>
        <v>4.4175480312947803E-2</v>
      </c>
      <c r="X1777">
        <f t="shared" si="54"/>
        <v>28.86700280942889</v>
      </c>
      <c r="Y1777" s="77">
        <f t="shared" si="55"/>
        <v>3.2339265423329414E-3</v>
      </c>
    </row>
    <row r="1778" spans="3:25" x14ac:dyDescent="0.25">
      <c r="C1778" s="19" t="s">
        <v>4153</v>
      </c>
      <c r="D1778" s="6" t="s">
        <v>687</v>
      </c>
      <c r="E1778" s="6" t="s">
        <v>39</v>
      </c>
      <c r="F1778" s="48">
        <v>9.9250634546135199</v>
      </c>
      <c r="G1778" s="8">
        <v>71.264072232798597</v>
      </c>
      <c r="H1778" s="9">
        <v>1</v>
      </c>
      <c r="I1778" s="40">
        <v>1</v>
      </c>
      <c r="J1778" s="7">
        <v>1</v>
      </c>
      <c r="K1778" s="9">
        <v>1</v>
      </c>
      <c r="L1778" s="39">
        <v>0</v>
      </c>
      <c r="M1778" s="47">
        <v>0</v>
      </c>
      <c r="N1778" s="17">
        <v>4.4142391141478103E-2</v>
      </c>
      <c r="O1778" s="7">
        <f>Q1778/P1778/N1778</f>
        <v>1</v>
      </c>
      <c r="P1778" s="7">
        <v>0.90895698238898226</v>
      </c>
      <c r="Q1778" s="33">
        <v>4.012353464739208E-2</v>
      </c>
      <c r="R1778" s="38" t="s">
        <v>1676</v>
      </c>
      <c r="S1778" s="33" t="s">
        <v>1676</v>
      </c>
      <c r="T1778" s="45" t="s">
        <v>1677</v>
      </c>
      <c r="U1778" s="55">
        <f>RANK(Q1778,$Q$5:$Q$3209,0)</f>
        <v>2536</v>
      </c>
      <c r="V1778" s="55">
        <f>RANK(W1778,$W$5:$W$3209,0)</f>
        <v>1774</v>
      </c>
      <c r="W1778" s="55">
        <f>N1778*O1778</f>
        <v>4.4142391141478103E-2</v>
      </c>
      <c r="X1778">
        <f t="shared" si="54"/>
        <v>28.822827329115942</v>
      </c>
      <c r="Y1778" s="77">
        <f t="shared" si="55"/>
        <v>3.2289776302741641E-3</v>
      </c>
    </row>
    <row r="1779" spans="3:25" x14ac:dyDescent="0.25">
      <c r="C1779" s="19" t="s">
        <v>3797</v>
      </c>
      <c r="D1779" s="6" t="s">
        <v>1208</v>
      </c>
      <c r="E1779" s="6" t="s">
        <v>39</v>
      </c>
      <c r="F1779" s="48">
        <v>9.5674981732691293</v>
      </c>
      <c r="G1779" s="8">
        <v>53.630022190376103</v>
      </c>
      <c r="H1779" s="9">
        <v>1</v>
      </c>
      <c r="I1779" s="40">
        <v>0</v>
      </c>
      <c r="J1779" s="7">
        <v>1</v>
      </c>
      <c r="K1779" s="9">
        <v>0.99896148901149195</v>
      </c>
      <c r="L1779" s="39">
        <v>0</v>
      </c>
      <c r="M1779" s="47">
        <v>0</v>
      </c>
      <c r="N1779" s="17">
        <v>4.4085871924521298E-2</v>
      </c>
      <c r="O1779" s="7">
        <f>Q1779/P1779/N1779</f>
        <v>1</v>
      </c>
      <c r="P1779" s="7">
        <v>1.3751848403405564</v>
      </c>
      <c r="Q1779" s="33">
        <v>6.0626222743797038E-2</v>
      </c>
      <c r="R1779" s="38" t="s">
        <v>1676</v>
      </c>
      <c r="S1779" s="33" t="s">
        <v>1676</v>
      </c>
      <c r="T1779" s="45" t="s">
        <v>1677</v>
      </c>
      <c r="U1779" s="55">
        <f>RANK(Q1779,$Q$5:$Q$3209,0)</f>
        <v>2170</v>
      </c>
      <c r="V1779" s="55">
        <f>RANK(W1779,$W$5:$W$3209,0)</f>
        <v>1775</v>
      </c>
      <c r="W1779" s="55">
        <f>N1779*O1779</f>
        <v>4.4085871924521298E-2</v>
      </c>
      <c r="X1779">
        <f t="shared" si="54"/>
        <v>28.778684937974464</v>
      </c>
      <c r="Y1779" s="77">
        <f t="shared" si="55"/>
        <v>3.2240324251450801E-3</v>
      </c>
    </row>
    <row r="1780" spans="3:25" x14ac:dyDescent="0.25">
      <c r="C1780" s="19" t="s">
        <v>3359</v>
      </c>
      <c r="D1780" s="6" t="s">
        <v>1180</v>
      </c>
      <c r="E1780" s="6" t="s">
        <v>90</v>
      </c>
      <c r="F1780" s="48">
        <v>4.2707204943122896</v>
      </c>
      <c r="G1780" s="8">
        <v>19.908614027187799</v>
      </c>
      <c r="H1780" s="9">
        <v>0.45427480660962199</v>
      </c>
      <c r="I1780" s="40">
        <v>0</v>
      </c>
      <c r="J1780" s="7">
        <v>1</v>
      </c>
      <c r="K1780" s="9">
        <v>1</v>
      </c>
      <c r="L1780" s="39">
        <v>0.499097612462504</v>
      </c>
      <c r="M1780" s="47">
        <v>0</v>
      </c>
      <c r="N1780" s="17">
        <v>4.4074361923771697E-2</v>
      </c>
      <c r="O1780" s="7">
        <f>Q1780/P1780/N1780</f>
        <v>1</v>
      </c>
      <c r="P1780" s="7">
        <v>2.4204689527317407</v>
      </c>
      <c r="Q1780" s="33">
        <v>0.10668062464795139</v>
      </c>
      <c r="R1780" s="38" t="s">
        <v>1676</v>
      </c>
      <c r="S1780" s="33" t="s">
        <v>1676</v>
      </c>
      <c r="T1780" s="45" t="s">
        <v>1676</v>
      </c>
      <c r="U1780" s="55">
        <f>RANK(Q1780,$Q$5:$Q$3209,0)</f>
        <v>1726</v>
      </c>
      <c r="V1780" s="55">
        <f>RANK(W1780,$W$5:$W$3209,0)</f>
        <v>1776</v>
      </c>
      <c r="W1780" s="55">
        <f>N1780*O1780</f>
        <v>4.4074361923771697E-2</v>
      </c>
      <c r="X1780">
        <f t="shared" si="54"/>
        <v>28.734599066049942</v>
      </c>
      <c r="Y1780" s="77">
        <f t="shared" si="55"/>
        <v>3.2190935517781493E-3</v>
      </c>
    </row>
    <row r="1781" spans="3:25" x14ac:dyDescent="0.25">
      <c r="C1781" s="19" t="s">
        <v>3186</v>
      </c>
      <c r="D1781" s="6" t="s">
        <v>481</v>
      </c>
      <c r="E1781" s="6" t="s">
        <v>90</v>
      </c>
      <c r="F1781" s="48">
        <v>10.1927602382881</v>
      </c>
      <c r="G1781" s="8">
        <v>54.278628891966299</v>
      </c>
      <c r="H1781" s="9">
        <v>0.66143850201677201</v>
      </c>
      <c r="I1781" s="40">
        <v>1</v>
      </c>
      <c r="J1781" s="7">
        <v>7</v>
      </c>
      <c r="K1781" s="9">
        <v>1</v>
      </c>
      <c r="L1781" s="39">
        <v>0</v>
      </c>
      <c r="M1781" s="47">
        <v>0</v>
      </c>
      <c r="N1781" s="17">
        <v>4.4035931883782603E-2</v>
      </c>
      <c r="O1781" s="7">
        <f>Q1781/P1781/N1781</f>
        <v>1</v>
      </c>
      <c r="P1781" s="7">
        <v>3.4103939934069047</v>
      </c>
      <c r="Q1781" s="33">
        <v>0.15017987759052778</v>
      </c>
      <c r="R1781" s="38" t="s">
        <v>1676</v>
      </c>
      <c r="S1781" s="33" t="s">
        <v>1676</v>
      </c>
      <c r="T1781" s="45" t="s">
        <v>1675</v>
      </c>
      <c r="U1781" s="55">
        <f>RANK(Q1781,$Q$5:$Q$3209,0)</f>
        <v>1551</v>
      </c>
      <c r="V1781" s="55">
        <f>RANK(W1781,$W$5:$W$3209,0)</f>
        <v>1777</v>
      </c>
      <c r="W1781" s="55">
        <f>N1781*O1781</f>
        <v>4.4035931883782603E-2</v>
      </c>
      <c r="X1781">
        <f t="shared" si="54"/>
        <v>28.690524704126169</v>
      </c>
      <c r="Y1781" s="77">
        <f t="shared" si="55"/>
        <v>3.2141559678591455E-3</v>
      </c>
    </row>
    <row r="1782" spans="3:25" x14ac:dyDescent="0.25">
      <c r="C1782" s="19" t="s">
        <v>3863</v>
      </c>
      <c r="D1782" s="6" t="s">
        <v>681</v>
      </c>
      <c r="E1782" s="6" t="s">
        <v>39</v>
      </c>
      <c r="F1782" s="48">
        <v>2.9078603909459102</v>
      </c>
      <c r="G1782" s="8">
        <v>75.810737015709094</v>
      </c>
      <c r="H1782" s="9">
        <v>1</v>
      </c>
      <c r="I1782" s="40">
        <v>0</v>
      </c>
      <c r="J1782" s="7">
        <v>0</v>
      </c>
      <c r="K1782" s="9">
        <v>1</v>
      </c>
      <c r="L1782" s="39">
        <v>0</v>
      </c>
      <c r="M1782" s="47">
        <v>0</v>
      </c>
      <c r="N1782" s="17">
        <v>4.4010977550772303E-2</v>
      </c>
      <c r="O1782" s="7">
        <f>Q1782/P1782/N1782</f>
        <v>1</v>
      </c>
      <c r="P1782" s="7">
        <v>1.2822896705981655</v>
      </c>
      <c r="Q1782" s="33">
        <v>5.6434821906283072E-2</v>
      </c>
      <c r="R1782" s="38" t="s">
        <v>1676</v>
      </c>
      <c r="S1782" s="33" t="s">
        <v>1676</v>
      </c>
      <c r="T1782" s="45" t="s">
        <v>1677</v>
      </c>
      <c r="U1782" s="55">
        <f>RANK(Q1782,$Q$5:$Q$3209,0)</f>
        <v>2237</v>
      </c>
      <c r="V1782" s="55">
        <f>RANK(W1782,$W$5:$W$3209,0)</f>
        <v>1778</v>
      </c>
      <c r="W1782" s="55">
        <f>N1782*O1782</f>
        <v>4.4010977550772303E-2</v>
      </c>
      <c r="X1782">
        <f t="shared" si="54"/>
        <v>28.646488772242385</v>
      </c>
      <c r="Y1782" s="77">
        <f t="shared" si="55"/>
        <v>3.2092226891992349E-3</v>
      </c>
    </row>
    <row r="1783" spans="3:25" x14ac:dyDescent="0.25">
      <c r="C1783" s="19" t="s">
        <v>4035</v>
      </c>
      <c r="D1783" s="6" t="s">
        <v>410</v>
      </c>
      <c r="E1783" s="6" t="s">
        <v>131</v>
      </c>
      <c r="F1783" s="48">
        <v>0.672264985568235</v>
      </c>
      <c r="G1783" s="8">
        <v>75.664926367971105</v>
      </c>
      <c r="H1783" s="9">
        <v>1</v>
      </c>
      <c r="I1783" s="40">
        <v>0</v>
      </c>
      <c r="J1783" s="7">
        <v>0</v>
      </c>
      <c r="K1783" s="9">
        <v>1</v>
      </c>
      <c r="L1783" s="39">
        <v>0</v>
      </c>
      <c r="M1783" s="47">
        <v>0</v>
      </c>
      <c r="N1783" s="17">
        <v>4.3969028104643801E-2</v>
      </c>
      <c r="O1783" s="7">
        <f>Q1783/P1783/N1783</f>
        <v>1</v>
      </c>
      <c r="P1783" s="7">
        <v>1.0548916068707839</v>
      </c>
      <c r="Q1783" s="33">
        <v>4.6382558709854353E-2</v>
      </c>
      <c r="R1783" s="38" t="s">
        <v>1676</v>
      </c>
      <c r="S1783" s="33" t="s">
        <v>1676</v>
      </c>
      <c r="T1783" s="45" t="s">
        <v>1677</v>
      </c>
      <c r="U1783" s="55">
        <f>RANK(Q1783,$Q$5:$Q$3209,0)</f>
        <v>2413</v>
      </c>
      <c r="V1783" s="55">
        <f>RANK(W1783,$W$5:$W$3209,0)</f>
        <v>1779</v>
      </c>
      <c r="W1783" s="55">
        <f>N1783*O1783</f>
        <v>4.3969028104643801E-2</v>
      </c>
      <c r="X1783">
        <f t="shared" si="54"/>
        <v>28.602477794691612</v>
      </c>
      <c r="Y1783" s="77">
        <f t="shared" si="55"/>
        <v>3.2042922061354035E-3</v>
      </c>
    </row>
    <row r="1784" spans="3:25" x14ac:dyDescent="0.25">
      <c r="C1784" s="19" t="s">
        <v>4262</v>
      </c>
      <c r="D1784" s="6" t="s">
        <v>412</v>
      </c>
      <c r="E1784" s="6" t="s">
        <v>131</v>
      </c>
      <c r="F1784" s="48">
        <v>15.674539168531</v>
      </c>
      <c r="G1784" s="8">
        <v>74.445465205957802</v>
      </c>
      <c r="H1784" s="9">
        <v>0.25705144350055298</v>
      </c>
      <c r="I1784" s="40">
        <v>10</v>
      </c>
      <c r="J1784" s="7">
        <v>4</v>
      </c>
      <c r="K1784" s="9">
        <v>1</v>
      </c>
      <c r="L1784" s="39">
        <v>0</v>
      </c>
      <c r="M1784" s="47">
        <v>0</v>
      </c>
      <c r="N1784" s="17">
        <v>4.3783817262481303E-2</v>
      </c>
      <c r="O1784" s="7">
        <f>Q1784/P1784/N1784</f>
        <v>1.0000000000000002</v>
      </c>
      <c r="P1784" s="7">
        <v>0.80153412930134404</v>
      </c>
      <c r="Q1784" s="33">
        <v>3.5094223846972111E-2</v>
      </c>
      <c r="R1784" s="38" t="s">
        <v>1676</v>
      </c>
      <c r="S1784" s="33" t="s">
        <v>1676</v>
      </c>
      <c r="T1784" s="45" t="s">
        <v>1677</v>
      </c>
      <c r="U1784" s="55">
        <f>RANK(Q1784,$Q$5:$Q$3209,0)</f>
        <v>2649</v>
      </c>
      <c r="V1784" s="55">
        <f>RANK(W1784,$W$5:$W$3209,0)</f>
        <v>1780</v>
      </c>
      <c r="W1784" s="55">
        <f>N1784*O1784</f>
        <v>4.378381726248131E-2</v>
      </c>
      <c r="X1784">
        <f t="shared" si="54"/>
        <v>28.558508766586968</v>
      </c>
      <c r="Y1784" s="77">
        <f t="shared" si="55"/>
        <v>3.1993664226043972E-3</v>
      </c>
    </row>
    <row r="1785" spans="3:25" x14ac:dyDescent="0.25">
      <c r="C1785" s="19" t="s">
        <v>3661</v>
      </c>
      <c r="D1785" s="6" t="s">
        <v>1124</v>
      </c>
      <c r="E1785" s="6" t="s">
        <v>90</v>
      </c>
      <c r="F1785" s="48">
        <v>18.446439200608701</v>
      </c>
      <c r="G1785" s="8">
        <v>11.3017712006352</v>
      </c>
      <c r="H1785" s="9">
        <v>1</v>
      </c>
      <c r="I1785" s="40">
        <v>1</v>
      </c>
      <c r="J1785" s="7">
        <v>1</v>
      </c>
      <c r="K1785" s="9">
        <v>1</v>
      </c>
      <c r="L1785" s="39">
        <v>0</v>
      </c>
      <c r="M1785" s="47">
        <v>0</v>
      </c>
      <c r="N1785" s="17">
        <v>4.3743802647383097E-2</v>
      </c>
      <c r="O1785" s="7">
        <f>Q1785/P1785/N1785</f>
        <v>1</v>
      </c>
      <c r="P1785" s="7">
        <v>1.6156398981768956</v>
      </c>
      <c r="Q1785" s="33">
        <v>7.067423285508824E-2</v>
      </c>
      <c r="R1785" s="38" t="s">
        <v>1676</v>
      </c>
      <c r="S1785" s="33" t="s">
        <v>1676</v>
      </c>
      <c r="T1785" s="45" t="s">
        <v>1677</v>
      </c>
      <c r="U1785" s="55">
        <f>RANK(Q1785,$Q$5:$Q$3209,0)</f>
        <v>2033</v>
      </c>
      <c r="V1785" s="55">
        <f>RANK(W1785,$W$5:$W$3209,0)</f>
        <v>1781</v>
      </c>
      <c r="W1785" s="55">
        <f>N1785*O1785</f>
        <v>4.3743802647383097E-2</v>
      </c>
      <c r="X1785">
        <f t="shared" si="54"/>
        <v>28.514724949324485</v>
      </c>
      <c r="Y1785" s="77">
        <f t="shared" si="55"/>
        <v>3.1944613879631304E-3</v>
      </c>
    </row>
    <row r="1786" spans="3:25" x14ac:dyDescent="0.25">
      <c r="C1786" s="19" t="s">
        <v>3523</v>
      </c>
      <c r="D1786" s="6" t="s">
        <v>363</v>
      </c>
      <c r="E1786" s="6" t="s">
        <v>131</v>
      </c>
      <c r="F1786" s="48">
        <v>5.1093051739791404</v>
      </c>
      <c r="G1786" s="8">
        <v>87.551839788282805</v>
      </c>
      <c r="H1786" s="9">
        <v>0.84863373881902204</v>
      </c>
      <c r="I1786" s="40">
        <v>3</v>
      </c>
      <c r="J1786" s="7">
        <v>2</v>
      </c>
      <c r="K1786" s="9">
        <v>0.68936046845742704</v>
      </c>
      <c r="L1786" s="39">
        <v>0</v>
      </c>
      <c r="M1786" s="47">
        <v>0</v>
      </c>
      <c r="N1786" s="17">
        <v>4.3714238584453301E-2</v>
      </c>
      <c r="O1786" s="7">
        <f>Q1786/P1786/N1786</f>
        <v>1</v>
      </c>
      <c r="P1786" s="7">
        <v>1.9060910987813413</v>
      </c>
      <c r="Q1786" s="33">
        <v>8.3323321055830304E-2</v>
      </c>
      <c r="R1786" s="38" t="s">
        <v>1676</v>
      </c>
      <c r="S1786" s="33" t="s">
        <v>1676</v>
      </c>
      <c r="T1786" s="45" t="s">
        <v>1677</v>
      </c>
      <c r="U1786" s="55">
        <f>RANK(Q1786,$Q$5:$Q$3209,0)</f>
        <v>1894</v>
      </c>
      <c r="V1786" s="55">
        <f>RANK(W1786,$W$5:$W$3209,0)</f>
        <v>1782</v>
      </c>
      <c r="W1786" s="55">
        <f>N1786*O1786</f>
        <v>4.3714238584453301E-2</v>
      </c>
      <c r="X1786">
        <f t="shared" si="54"/>
        <v>28.470981146677101</v>
      </c>
      <c r="Y1786" s="77">
        <f t="shared" si="55"/>
        <v>3.1895608360985031E-3</v>
      </c>
    </row>
    <row r="1787" spans="3:25" x14ac:dyDescent="0.25">
      <c r="C1787" s="19" t="s">
        <v>3161</v>
      </c>
      <c r="D1787" s="6" t="s">
        <v>277</v>
      </c>
      <c r="E1787" s="6" t="s">
        <v>48</v>
      </c>
      <c r="F1787" s="48">
        <v>12.648942346161</v>
      </c>
      <c r="G1787" s="8">
        <v>55.804660659873797</v>
      </c>
      <c r="H1787" s="9">
        <v>0.31350606888504101</v>
      </c>
      <c r="I1787" s="40">
        <v>1</v>
      </c>
      <c r="J1787" s="7">
        <v>2</v>
      </c>
      <c r="K1787" s="9">
        <v>0.83953383594020403</v>
      </c>
      <c r="L1787" s="39">
        <v>0</v>
      </c>
      <c r="M1787" s="47">
        <v>0</v>
      </c>
      <c r="N1787" s="17">
        <v>4.3694569772234397E-2</v>
      </c>
      <c r="O1787" s="7">
        <f>Q1787/P1787/N1787</f>
        <v>1</v>
      </c>
      <c r="P1787" s="7">
        <v>3.646151065720276</v>
      </c>
      <c r="Q1787" s="33">
        <v>0.15931700214122141</v>
      </c>
      <c r="R1787" s="38" t="s">
        <v>1676</v>
      </c>
      <c r="S1787" s="33" t="s">
        <v>1676</v>
      </c>
      <c r="T1787" s="45" t="s">
        <v>1675</v>
      </c>
      <c r="U1787" s="55">
        <f>RANK(Q1787,$Q$5:$Q$3209,0)</f>
        <v>1526</v>
      </c>
      <c r="V1787" s="55">
        <f>RANK(W1787,$W$5:$W$3209,0)</f>
        <v>1783</v>
      </c>
      <c r="W1787" s="55">
        <f>N1787*O1787</f>
        <v>4.3694569772234397E-2</v>
      </c>
      <c r="X1787">
        <f t="shared" si="54"/>
        <v>28.427266908092648</v>
      </c>
      <c r="Y1787" s="77">
        <f t="shared" si="55"/>
        <v>3.1846635962510064E-3</v>
      </c>
    </row>
    <row r="1788" spans="3:25" x14ac:dyDescent="0.25">
      <c r="C1788" s="19" t="s">
        <v>3696</v>
      </c>
      <c r="D1788" s="6" t="s">
        <v>715</v>
      </c>
      <c r="E1788" s="6" t="s">
        <v>90</v>
      </c>
      <c r="F1788" s="48">
        <v>23.735118668973492</v>
      </c>
      <c r="G1788" s="8">
        <v>48.026653372779997</v>
      </c>
      <c r="H1788" s="9">
        <v>0.998800338624379</v>
      </c>
      <c r="I1788" s="40">
        <v>2</v>
      </c>
      <c r="J1788" s="7">
        <v>5</v>
      </c>
      <c r="K1788" s="9">
        <v>1</v>
      </c>
      <c r="L1788" s="39">
        <v>3.19345197714139E-2</v>
      </c>
      <c r="M1788" s="47">
        <v>0</v>
      </c>
      <c r="N1788" s="17">
        <v>4.3691515953396202E-2</v>
      </c>
      <c r="O1788" s="7">
        <f>Q1788/P1788/N1788</f>
        <v>1</v>
      </c>
      <c r="P1788" s="7">
        <v>1.5412853778572519</v>
      </c>
      <c r="Q1788" s="33">
        <v>6.7341094675386418E-2</v>
      </c>
      <c r="R1788" s="38" t="s">
        <v>1676</v>
      </c>
      <c r="S1788" s="33" t="s">
        <v>1676</v>
      </c>
      <c r="T1788" s="45" t="s">
        <v>1677</v>
      </c>
      <c r="U1788" s="55">
        <f>RANK(Q1788,$Q$5:$Q$3209,0)</f>
        <v>2068</v>
      </c>
      <c r="V1788" s="55">
        <f>RANK(W1788,$W$5:$W$3209,0)</f>
        <v>1784</v>
      </c>
      <c r="W1788" s="55">
        <f>N1788*O1788</f>
        <v>4.3691515953396202E-2</v>
      </c>
      <c r="X1788">
        <f t="shared" si="54"/>
        <v>28.383572338320413</v>
      </c>
      <c r="Y1788" s="77">
        <f t="shared" si="55"/>
        <v>3.1797685598707105E-3</v>
      </c>
    </row>
    <row r="1789" spans="3:25" x14ac:dyDescent="0.25">
      <c r="C1789" s="19" t="s">
        <v>3072</v>
      </c>
      <c r="D1789" s="6" t="s">
        <v>693</v>
      </c>
      <c r="E1789" s="6" t="s">
        <v>144</v>
      </c>
      <c r="F1789" s="48">
        <v>2.4050939065198902</v>
      </c>
      <c r="G1789" s="8">
        <v>10</v>
      </c>
      <c r="H1789" s="9">
        <v>0.34967195542982399</v>
      </c>
      <c r="I1789" s="40">
        <v>0</v>
      </c>
      <c r="J1789" s="7">
        <v>3</v>
      </c>
      <c r="K1789" s="9">
        <v>1</v>
      </c>
      <c r="L1789" s="39">
        <v>0.39702701545416902</v>
      </c>
      <c r="M1789" s="47">
        <v>0</v>
      </c>
      <c r="N1789" s="17">
        <v>4.3600037862255601E-2</v>
      </c>
      <c r="O1789" s="7">
        <f>Q1789/P1789/N1789</f>
        <v>1</v>
      </c>
      <c r="P1789" s="7">
        <v>4.3779711787621238</v>
      </c>
      <c r="Q1789" s="33">
        <v>0.19087970915389238</v>
      </c>
      <c r="R1789" s="38" t="s">
        <v>1676</v>
      </c>
      <c r="S1789" s="33" t="s">
        <v>1676</v>
      </c>
      <c r="T1789" s="45" t="s">
        <v>1675</v>
      </c>
      <c r="U1789" s="55">
        <f>RANK(Q1789,$Q$5:$Q$3209,0)</f>
        <v>1437</v>
      </c>
      <c r="V1789" s="55">
        <f>RANK(W1789,$W$5:$W$3209,0)</f>
        <v>1785</v>
      </c>
      <c r="W1789" s="55">
        <f>N1789*O1789</f>
        <v>4.3600037862255601E-2</v>
      </c>
      <c r="X1789">
        <f t="shared" si="54"/>
        <v>28.339880822367018</v>
      </c>
      <c r="Y1789" s="77">
        <f t="shared" si="55"/>
        <v>3.1748738656051079E-3</v>
      </c>
    </row>
    <row r="1790" spans="3:25" x14ac:dyDescent="0.25">
      <c r="C1790" s="19" t="s">
        <v>4385</v>
      </c>
      <c r="D1790" s="6" t="s">
        <v>1416</v>
      </c>
      <c r="E1790" s="6" t="s">
        <v>39</v>
      </c>
      <c r="F1790" s="48">
        <v>8.3928108071872796</v>
      </c>
      <c r="G1790" s="8">
        <v>9.9999999999999893</v>
      </c>
      <c r="H1790" s="9">
        <v>1</v>
      </c>
      <c r="I1790" s="40">
        <v>2</v>
      </c>
      <c r="J1790" s="7">
        <v>6</v>
      </c>
      <c r="K1790" s="9">
        <v>0.90863538305858005</v>
      </c>
      <c r="L1790" s="39">
        <v>0.15075643966178801</v>
      </c>
      <c r="M1790" s="47">
        <v>1</v>
      </c>
      <c r="N1790" s="17">
        <v>4.3585848101337601E-2</v>
      </c>
      <c r="O1790" s="7">
        <f>Q1790/P1790/N1790</f>
        <v>1</v>
      </c>
      <c r="P1790" s="7">
        <v>0.69007719695049163</v>
      </c>
      <c r="Q1790" s="33">
        <v>3.0077599884480961E-2</v>
      </c>
      <c r="R1790" s="38" t="s">
        <v>1676</v>
      </c>
      <c r="S1790" s="33" t="s">
        <v>1676</v>
      </c>
      <c r="T1790" s="45" t="s">
        <v>1677</v>
      </c>
      <c r="U1790" s="55">
        <f>RANK(Q1790,$Q$5:$Q$3209,0)</f>
        <v>2773</v>
      </c>
      <c r="V1790" s="55">
        <f>RANK(W1790,$W$5:$W$3209,0)</f>
        <v>1786</v>
      </c>
      <c r="W1790" s="55">
        <f>N1790*O1790</f>
        <v>4.3585848101337601E-2</v>
      </c>
      <c r="X1790">
        <f t="shared" si="54"/>
        <v>28.296280784504763</v>
      </c>
      <c r="Y1790" s="77">
        <f t="shared" si="55"/>
        <v>3.1699894194913113E-3</v>
      </c>
    </row>
    <row r="1791" spans="3:25" x14ac:dyDescent="0.25">
      <c r="C1791" s="19" t="s">
        <v>3489</v>
      </c>
      <c r="D1791" s="6" t="s">
        <v>309</v>
      </c>
      <c r="E1791" s="6" t="s">
        <v>131</v>
      </c>
      <c r="F1791" s="48">
        <v>10.3909758618372</v>
      </c>
      <c r="G1791" s="8">
        <v>76.451819101596797</v>
      </c>
      <c r="H1791" s="9">
        <v>0.10317405790416299</v>
      </c>
      <c r="I1791" s="40">
        <v>20</v>
      </c>
      <c r="J1791" s="7">
        <v>9</v>
      </c>
      <c r="K1791" s="9">
        <v>1</v>
      </c>
      <c r="L1791" s="39">
        <v>0</v>
      </c>
      <c r="M1791" s="47">
        <v>0</v>
      </c>
      <c r="N1791" s="17">
        <v>4.3386440169445699E-2</v>
      </c>
      <c r="O1791" s="7">
        <f>Q1791/P1791/N1791</f>
        <v>1</v>
      </c>
      <c r="P1791" s="7">
        <v>1.9987069306486203</v>
      </c>
      <c r="Q1791" s="33">
        <v>8.6716778662842817E-2</v>
      </c>
      <c r="R1791" s="38" t="s">
        <v>1676</v>
      </c>
      <c r="S1791" s="33" t="s">
        <v>1676</v>
      </c>
      <c r="T1791" s="45" t="s">
        <v>1677</v>
      </c>
      <c r="U1791" s="55">
        <f>RANK(Q1791,$Q$5:$Q$3209,0)</f>
        <v>1859</v>
      </c>
      <c r="V1791" s="55">
        <f>RANK(W1791,$W$5:$W$3209,0)</f>
        <v>1787</v>
      </c>
      <c r="W1791" s="55">
        <f>N1791*O1791</f>
        <v>4.3386440169445699E-2</v>
      </c>
      <c r="X1791">
        <f t="shared" si="54"/>
        <v>28.252694936403426</v>
      </c>
      <c r="Y1791" s="77">
        <f t="shared" si="55"/>
        <v>3.1651065630349091E-3</v>
      </c>
    </row>
    <row r="1792" spans="3:25" x14ac:dyDescent="0.25">
      <c r="C1792" s="19" t="s">
        <v>3271</v>
      </c>
      <c r="D1792" s="6" t="s">
        <v>527</v>
      </c>
      <c r="E1792" s="6" t="s">
        <v>204</v>
      </c>
      <c r="F1792" s="48">
        <v>20.2179625383252</v>
      </c>
      <c r="G1792" s="8">
        <v>55.531043254436803</v>
      </c>
      <c r="H1792" s="9">
        <v>0.56984129771437197</v>
      </c>
      <c r="I1792" s="40">
        <v>1</v>
      </c>
      <c r="J1792" s="7">
        <v>5</v>
      </c>
      <c r="K1792" s="9">
        <v>0.42545705394768601</v>
      </c>
      <c r="L1792" s="39">
        <v>0</v>
      </c>
      <c r="M1792" s="47">
        <v>0</v>
      </c>
      <c r="N1792" s="17">
        <v>4.3329160018315299E-2</v>
      </c>
      <c r="O1792" s="7">
        <f>Q1792/P1792/N1792</f>
        <v>1.0000000000000002</v>
      </c>
      <c r="P1792" s="7">
        <v>2.9258629129719225</v>
      </c>
      <c r="Q1792" s="33">
        <v>0.12677518234781457</v>
      </c>
      <c r="R1792" s="38" t="s">
        <v>1676</v>
      </c>
      <c r="S1792" s="33" t="s">
        <v>1676</v>
      </c>
      <c r="T1792" s="45" t="s">
        <v>1676</v>
      </c>
      <c r="U1792" s="55">
        <f>RANK(Q1792,$Q$5:$Q$3209,0)</f>
        <v>1637</v>
      </c>
      <c r="V1792" s="55">
        <f>RANK(W1792,$W$5:$W$3209,0)</f>
        <v>1788</v>
      </c>
      <c r="W1792" s="55">
        <f>N1792*O1792</f>
        <v>4.3329160018315306E-2</v>
      </c>
      <c r="X1792">
        <f t="shared" si="54"/>
        <v>28.20930849623398</v>
      </c>
      <c r="Y1792" s="77">
        <f t="shared" si="55"/>
        <v>3.1602460459466755E-3</v>
      </c>
    </row>
    <row r="1793" spans="3:25" x14ac:dyDescent="0.25">
      <c r="C1793" s="19" t="s">
        <v>3140</v>
      </c>
      <c r="D1793" s="6" t="s">
        <v>853</v>
      </c>
      <c r="E1793" s="6" t="s">
        <v>27</v>
      </c>
      <c r="F1793" s="48">
        <v>6.3385191018755096</v>
      </c>
      <c r="G1793" s="8">
        <v>10</v>
      </c>
      <c r="H1793" s="9">
        <v>0.15641398971575299</v>
      </c>
      <c r="I1793" s="40">
        <v>12</v>
      </c>
      <c r="J1793" s="7">
        <v>5</v>
      </c>
      <c r="K1793" s="9">
        <v>0.93107028326903896</v>
      </c>
      <c r="L1793" s="39">
        <v>0</v>
      </c>
      <c r="M1793" s="47">
        <v>0</v>
      </c>
      <c r="N1793" s="17">
        <v>4.3315103876107201E-2</v>
      </c>
      <c r="O1793" s="7">
        <f>Q1793/P1793/N1793</f>
        <v>1</v>
      </c>
      <c r="P1793" s="7">
        <v>3.8689401493845197</v>
      </c>
      <c r="Q1793" s="33">
        <v>0.16758354446103219</v>
      </c>
      <c r="R1793" s="38" t="s">
        <v>1676</v>
      </c>
      <c r="S1793" s="33" t="s">
        <v>1676</v>
      </c>
      <c r="T1793" s="45" t="s">
        <v>1675</v>
      </c>
      <c r="U1793" s="55">
        <f>RANK(Q1793,$Q$5:$Q$3209,0)</f>
        <v>1505</v>
      </c>
      <c r="V1793" s="55">
        <f>RANK(W1793,$W$5:$W$3209,0)</f>
        <v>1789</v>
      </c>
      <c r="W1793" s="55">
        <f>N1793*O1793</f>
        <v>4.3315103876107201E-2</v>
      </c>
      <c r="X1793">
        <f t="shared" si="54"/>
        <v>28.165979336215663</v>
      </c>
      <c r="Y1793" s="77">
        <f t="shared" si="55"/>
        <v>3.155391945866897E-3</v>
      </c>
    </row>
    <row r="1794" spans="3:25" x14ac:dyDescent="0.25">
      <c r="C1794" s="19" t="s">
        <v>3449</v>
      </c>
      <c r="D1794" s="6" t="s">
        <v>962</v>
      </c>
      <c r="E1794" s="6" t="s">
        <v>16</v>
      </c>
      <c r="F1794" s="48">
        <v>15.53895431123091</v>
      </c>
      <c r="G1794" s="8">
        <v>16.962031505987198</v>
      </c>
      <c r="H1794" s="9">
        <v>1</v>
      </c>
      <c r="I1794" s="40">
        <v>1</v>
      </c>
      <c r="J1794" s="7">
        <v>0</v>
      </c>
      <c r="K1794" s="9">
        <v>1</v>
      </c>
      <c r="L1794" s="39">
        <v>6.4124012642062897E-2</v>
      </c>
      <c r="M1794" s="47">
        <v>0</v>
      </c>
      <c r="N1794" s="17">
        <v>4.3271711821559998E-2</v>
      </c>
      <c r="O1794" s="7">
        <f>Q1794/P1794/N1794</f>
        <v>1</v>
      </c>
      <c r="P1794" s="7">
        <v>2.1330837982335487</v>
      </c>
      <c r="Q1794" s="33">
        <v>9.2302187408400752E-2</v>
      </c>
      <c r="R1794" s="38" t="s">
        <v>1676</v>
      </c>
      <c r="S1794" s="33" t="s">
        <v>1676</v>
      </c>
      <c r="T1794" s="45" t="s">
        <v>1677</v>
      </c>
      <c r="U1794" s="55">
        <f>RANK(Q1794,$Q$5:$Q$3209,0)</f>
        <v>1816</v>
      </c>
      <c r="V1794" s="55">
        <f>RANK(W1794,$W$5:$W$3209,0)</f>
        <v>1790</v>
      </c>
      <c r="W1794" s="55">
        <f>N1794*O1794</f>
        <v>4.3271711821559998E-2</v>
      </c>
      <c r="X1794">
        <f t="shared" si="54"/>
        <v>28.122664232339556</v>
      </c>
      <c r="Y1794" s="77">
        <f t="shared" si="55"/>
        <v>3.1505394204754109E-3</v>
      </c>
    </row>
    <row r="1795" spans="3:25" x14ac:dyDescent="0.25">
      <c r="C1795" s="19" t="s">
        <v>3241</v>
      </c>
      <c r="D1795" s="6" t="s">
        <v>229</v>
      </c>
      <c r="E1795" s="6" t="s">
        <v>90</v>
      </c>
      <c r="F1795" s="48">
        <v>7.9769869546860299</v>
      </c>
      <c r="G1795" s="8">
        <v>43.336291641620903</v>
      </c>
      <c r="H1795" s="9">
        <v>0.28211581623764898</v>
      </c>
      <c r="I1795" s="40">
        <v>1</v>
      </c>
      <c r="J1795" s="7">
        <v>3</v>
      </c>
      <c r="K1795" s="9">
        <v>1</v>
      </c>
      <c r="L1795" s="39">
        <v>0.195522841067444</v>
      </c>
      <c r="M1795" s="47">
        <v>0</v>
      </c>
      <c r="N1795" s="17">
        <v>4.32162585708223E-2</v>
      </c>
      <c r="O1795" s="7">
        <f>Q1795/P1795/N1795</f>
        <v>1</v>
      </c>
      <c r="P1795" s="7">
        <v>3.1120307347271008</v>
      </c>
      <c r="Q1795" s="33">
        <v>0.1344903249123125</v>
      </c>
      <c r="R1795" s="38" t="s">
        <v>1676</v>
      </c>
      <c r="S1795" s="33" t="s">
        <v>1676</v>
      </c>
      <c r="T1795" s="45" t="s">
        <v>1675</v>
      </c>
      <c r="U1795" s="55">
        <f>RANK(Q1795,$Q$5:$Q$3209,0)</f>
        <v>1607</v>
      </c>
      <c r="V1795" s="55">
        <f>RANK(W1795,$W$5:$W$3209,0)</f>
        <v>1791</v>
      </c>
      <c r="W1795" s="55">
        <f>N1795*O1795</f>
        <v>4.32162585708223E-2</v>
      </c>
      <c r="X1795">
        <f t="shared" si="54"/>
        <v>28.079392520517995</v>
      </c>
      <c r="Y1795" s="77">
        <f t="shared" si="55"/>
        <v>3.1456917562299831E-3</v>
      </c>
    </row>
    <row r="1796" spans="3:25" x14ac:dyDescent="0.25">
      <c r="C1796" s="19" t="s">
        <v>3572</v>
      </c>
      <c r="D1796" s="6" t="s">
        <v>219</v>
      </c>
      <c r="E1796" s="6" t="s">
        <v>28</v>
      </c>
      <c r="F1796" s="48">
        <v>4.6231263290721403</v>
      </c>
      <c r="G1796" s="8">
        <v>36.558631369600398</v>
      </c>
      <c r="H1796" s="9">
        <v>0.24737953721337999</v>
      </c>
      <c r="I1796" s="40">
        <v>19</v>
      </c>
      <c r="J1796" s="7">
        <v>4</v>
      </c>
      <c r="K1796" s="9">
        <v>1</v>
      </c>
      <c r="L1796" s="39">
        <v>0</v>
      </c>
      <c r="M1796" s="47">
        <v>0</v>
      </c>
      <c r="N1796" s="17">
        <v>4.31822079186037E-2</v>
      </c>
      <c r="O1796" s="7">
        <f>Q1796/P1796/N1796</f>
        <v>1</v>
      </c>
      <c r="P1796" s="7">
        <v>1.8329240827978708</v>
      </c>
      <c r="Q1796" s="33">
        <v>7.914970884239364E-2</v>
      </c>
      <c r="R1796" s="38" t="s">
        <v>1676</v>
      </c>
      <c r="S1796" s="33" t="s">
        <v>1676</v>
      </c>
      <c r="T1796" s="45" t="s">
        <v>1677</v>
      </c>
      <c r="U1796" s="55">
        <f>RANK(Q1796,$Q$5:$Q$3209,0)</f>
        <v>1943</v>
      </c>
      <c r="V1796" s="55">
        <f>RANK(W1796,$W$5:$W$3209,0)</f>
        <v>1792</v>
      </c>
      <c r="W1796" s="55">
        <f>N1796*O1796</f>
        <v>4.31822079186037E-2</v>
      </c>
      <c r="X1796">
        <f t="shared" si="54"/>
        <v>28.036176261947173</v>
      </c>
      <c r="Y1796" s="77">
        <f t="shared" si="55"/>
        <v>3.1408503043281301E-3</v>
      </c>
    </row>
    <row r="1797" spans="3:25" x14ac:dyDescent="0.25">
      <c r="C1797" s="19" t="s">
        <v>3368</v>
      </c>
      <c r="D1797" s="6" t="s">
        <v>719</v>
      </c>
      <c r="E1797" s="6" t="s">
        <v>19</v>
      </c>
      <c r="F1797" s="48">
        <v>17.370120369770792</v>
      </c>
      <c r="G1797" s="8">
        <v>47.580193091209701</v>
      </c>
      <c r="H1797" s="9">
        <v>0.77465782457627097</v>
      </c>
      <c r="I1797" s="40">
        <v>4</v>
      </c>
      <c r="J1797" s="7">
        <v>10</v>
      </c>
      <c r="K1797" s="9">
        <v>0.64898619654325795</v>
      </c>
      <c r="L1797" s="39">
        <v>0.11104784563629</v>
      </c>
      <c r="M1797" s="47">
        <v>0</v>
      </c>
      <c r="N1797" s="17">
        <v>4.3179218981187997E-2</v>
      </c>
      <c r="O1797" s="7">
        <f>Q1797/P1797/N1797</f>
        <v>1</v>
      </c>
      <c r="P1797" s="7">
        <v>2.4494607727397915</v>
      </c>
      <c r="Q1797" s="33">
        <v>0.10576580309196142</v>
      </c>
      <c r="R1797" s="38" t="s">
        <v>1676</v>
      </c>
      <c r="S1797" s="33" t="s">
        <v>1676</v>
      </c>
      <c r="T1797" s="45" t="s">
        <v>1676</v>
      </c>
      <c r="U1797" s="55">
        <f>RANK(Q1797,$Q$5:$Q$3209,0)</f>
        <v>1735</v>
      </c>
      <c r="V1797" s="55">
        <f>RANK(W1797,$W$5:$W$3209,0)</f>
        <v>1793</v>
      </c>
      <c r="W1797" s="55">
        <f>N1797*O1797</f>
        <v>4.3179218981187997E-2</v>
      </c>
      <c r="X1797">
        <f t="shared" si="54"/>
        <v>27.992994054028568</v>
      </c>
      <c r="Y1797" s="77">
        <f t="shared" si="55"/>
        <v>3.1360126670692007E-3</v>
      </c>
    </row>
    <row r="1798" spans="3:25" x14ac:dyDescent="0.25">
      <c r="C1798" s="19" t="s">
        <v>3255</v>
      </c>
      <c r="D1798" s="6" t="s">
        <v>1126</v>
      </c>
      <c r="E1798" s="6" t="s">
        <v>131</v>
      </c>
      <c r="F1798" s="48">
        <v>12.5736250121757</v>
      </c>
      <c r="G1798" s="8">
        <v>13.683722638976</v>
      </c>
      <c r="H1798" s="9">
        <v>0.90261395086088203</v>
      </c>
      <c r="I1798" s="40">
        <v>2</v>
      </c>
      <c r="J1798" s="7">
        <v>19</v>
      </c>
      <c r="K1798" s="9">
        <v>0.92620780934885405</v>
      </c>
      <c r="L1798" s="39">
        <v>0</v>
      </c>
      <c r="M1798" s="47">
        <v>0</v>
      </c>
      <c r="N1798" s="17">
        <v>4.3154540597830499E-2</v>
      </c>
      <c r="O1798" s="7">
        <f>Q1798/P1798/N1798</f>
        <v>1</v>
      </c>
      <c r="P1798" s="7">
        <v>3.045551278708778</v>
      </c>
      <c r="Q1798" s="33">
        <v>0.13142936629981256</v>
      </c>
      <c r="R1798" s="38" t="s">
        <v>1676</v>
      </c>
      <c r="S1798" s="33" t="s">
        <v>1676</v>
      </c>
      <c r="T1798" s="45" t="s">
        <v>1676</v>
      </c>
      <c r="U1798" s="55">
        <f>RANK(Q1798,$Q$5:$Q$3209,0)</f>
        <v>1621</v>
      </c>
      <c r="V1798" s="55">
        <f>RANK(W1798,$W$5:$W$3209,0)</f>
        <v>1794</v>
      </c>
      <c r="W1798" s="55">
        <f>N1798*O1798</f>
        <v>4.3154540597830499E-2</v>
      </c>
      <c r="X1798">
        <f t="shared" si="54"/>
        <v>27.949814835047381</v>
      </c>
      <c r="Y1798" s="77">
        <f t="shared" si="55"/>
        <v>3.1311753646563966E-3</v>
      </c>
    </row>
    <row r="1799" spans="3:25" x14ac:dyDescent="0.25">
      <c r="C1799" s="19" t="s">
        <v>3325</v>
      </c>
      <c r="D1799" s="6" t="s">
        <v>725</v>
      </c>
      <c r="E1799" s="6" t="s">
        <v>27</v>
      </c>
      <c r="F1799" s="48">
        <v>4.0216693238105696</v>
      </c>
      <c r="G1799" s="8">
        <v>30.548026324539599</v>
      </c>
      <c r="H1799" s="9">
        <v>0.30011449661453998</v>
      </c>
      <c r="I1799" s="40">
        <v>17</v>
      </c>
      <c r="J1799" s="7">
        <v>5</v>
      </c>
      <c r="K1799" s="9">
        <v>1</v>
      </c>
      <c r="L1799" s="39">
        <v>0</v>
      </c>
      <c r="M1799" s="47">
        <v>0</v>
      </c>
      <c r="N1799" s="17">
        <v>4.3054817804880699E-2</v>
      </c>
      <c r="O1799" s="7">
        <f>Q1799/P1799/N1799</f>
        <v>1</v>
      </c>
      <c r="P1799" s="7">
        <v>2.6454376579986572</v>
      </c>
      <c r="Q1799" s="33">
        <v>0.11389883637930248</v>
      </c>
      <c r="R1799" s="38" t="s">
        <v>1676</v>
      </c>
      <c r="S1799" s="33" t="s">
        <v>1676</v>
      </c>
      <c r="T1799" s="45" t="s">
        <v>1676</v>
      </c>
      <c r="U1799" s="55">
        <f>RANK(Q1799,$Q$5:$Q$3209,0)</f>
        <v>1692</v>
      </c>
      <c r="V1799" s="55">
        <f>RANK(W1799,$W$5:$W$3209,0)</f>
        <v>1795</v>
      </c>
      <c r="W1799" s="55">
        <f>N1799*O1799</f>
        <v>4.3054817804880699E-2</v>
      </c>
      <c r="X1799">
        <f t="shared" ref="X1799:X1862" si="56">X1798-W1798</f>
        <v>27.906660294449551</v>
      </c>
      <c r="Y1799" s="77">
        <f t="shared" ref="Y1799:Y1862" si="57">X1799/$X$5</f>
        <v>3.1263408269254509E-3</v>
      </c>
    </row>
    <row r="1800" spans="3:25" x14ac:dyDescent="0.25">
      <c r="C1800" s="19" t="s">
        <v>3199</v>
      </c>
      <c r="D1800" s="6" t="s">
        <v>992</v>
      </c>
      <c r="E1800" s="6" t="s">
        <v>90</v>
      </c>
      <c r="F1800" s="48">
        <v>8.1540429323889505</v>
      </c>
      <c r="G1800" s="8">
        <v>12.6610685386774</v>
      </c>
      <c r="H1800" s="9">
        <v>0.71798355564757899</v>
      </c>
      <c r="I1800" s="40">
        <v>0</v>
      </c>
      <c r="J1800" s="7">
        <v>7</v>
      </c>
      <c r="K1800" s="9">
        <v>1</v>
      </c>
      <c r="L1800" s="39">
        <v>0.22117517807077999</v>
      </c>
      <c r="M1800" s="47">
        <v>0</v>
      </c>
      <c r="N1800" s="17">
        <v>4.3018390269307802E-2</v>
      </c>
      <c r="O1800" s="7">
        <f>Q1800/P1800/N1800</f>
        <v>1</v>
      </c>
      <c r="P1800" s="7">
        <v>3.3986925449773357</v>
      </c>
      <c r="Q1800" s="33">
        <v>0.14620628230522198</v>
      </c>
      <c r="R1800" s="38" t="s">
        <v>1676</v>
      </c>
      <c r="S1800" s="33" t="s">
        <v>1676</v>
      </c>
      <c r="T1800" s="45" t="s">
        <v>1675</v>
      </c>
      <c r="U1800" s="55">
        <f>RANK(Q1800,$Q$5:$Q$3209,0)</f>
        <v>1565</v>
      </c>
      <c r="V1800" s="55">
        <f>RANK(W1800,$W$5:$W$3209,0)</f>
        <v>1796</v>
      </c>
      <c r="W1800" s="55">
        <f>N1800*O1800</f>
        <v>4.3018390269307802E-2</v>
      </c>
      <c r="X1800">
        <f t="shared" si="56"/>
        <v>27.863605476644672</v>
      </c>
      <c r="Y1800" s="77">
        <f t="shared" si="57"/>
        <v>3.12151746098775E-3</v>
      </c>
    </row>
    <row r="1801" spans="3:25" x14ac:dyDescent="0.25">
      <c r="C1801" s="19" t="s">
        <v>3505</v>
      </c>
      <c r="D1801" s="6" t="s">
        <v>753</v>
      </c>
      <c r="E1801" s="6" t="s">
        <v>389</v>
      </c>
      <c r="F1801" s="48">
        <v>6.4983902621132401</v>
      </c>
      <c r="G1801" s="8">
        <v>9.9999999999999893</v>
      </c>
      <c r="H1801" s="9">
        <v>0.98007832718169696</v>
      </c>
      <c r="I1801" s="40">
        <v>0</v>
      </c>
      <c r="J1801" s="7">
        <v>2</v>
      </c>
      <c r="K1801" s="9">
        <v>1</v>
      </c>
      <c r="L1801" s="39">
        <v>0</v>
      </c>
      <c r="M1801" s="47">
        <v>0</v>
      </c>
      <c r="N1801" s="17">
        <v>4.3013649579049899E-2</v>
      </c>
      <c r="O1801" s="7">
        <f>Q1801/P1801/N1801</f>
        <v>1</v>
      </c>
      <c r="P1801" s="7">
        <v>1.9757242435982645</v>
      </c>
      <c r="Q1801" s="33">
        <v>8.4983110278969168E-2</v>
      </c>
      <c r="R1801" s="38" t="s">
        <v>1676</v>
      </c>
      <c r="S1801" s="33" t="s">
        <v>1676</v>
      </c>
      <c r="T1801" s="45" t="s">
        <v>1677</v>
      </c>
      <c r="U1801" s="55">
        <f>RANK(Q1801,$Q$5:$Q$3209,0)</f>
        <v>1875</v>
      </c>
      <c r="V1801" s="55">
        <f>RANK(W1801,$W$5:$W$3209,0)</f>
        <v>1797</v>
      </c>
      <c r="W1801" s="55">
        <f>N1801*O1801</f>
        <v>4.3013649579049899E-2</v>
      </c>
      <c r="X1801">
        <f t="shared" si="56"/>
        <v>27.820587086375365</v>
      </c>
      <c r="Y1801" s="77">
        <f t="shared" si="57"/>
        <v>3.1166981759716103E-3</v>
      </c>
    </row>
    <row r="1802" spans="3:25" x14ac:dyDescent="0.25">
      <c r="C1802" s="19" t="s">
        <v>3971</v>
      </c>
      <c r="D1802" s="6" t="s">
        <v>683</v>
      </c>
      <c r="E1802" s="6" t="s">
        <v>27</v>
      </c>
      <c r="F1802" s="48">
        <v>3.8301302227552898</v>
      </c>
      <c r="G1802" s="8">
        <v>72.2302987357414</v>
      </c>
      <c r="H1802" s="9">
        <v>1</v>
      </c>
      <c r="I1802" s="40">
        <v>0</v>
      </c>
      <c r="J1802" s="7">
        <v>0</v>
      </c>
      <c r="K1802" s="9">
        <v>1</v>
      </c>
      <c r="L1802" s="39">
        <v>0</v>
      </c>
      <c r="M1802" s="47">
        <v>0</v>
      </c>
      <c r="N1802" s="17">
        <v>4.29918570757113E-2</v>
      </c>
      <c r="O1802" s="7">
        <f>Q1802/P1802/N1802</f>
        <v>1</v>
      </c>
      <c r="P1802" s="7">
        <v>1.1665060290669866</v>
      </c>
      <c r="Q1802" s="33">
        <v>5.0150260479603422E-2</v>
      </c>
      <c r="R1802" s="38" t="s">
        <v>1676</v>
      </c>
      <c r="S1802" s="33" t="s">
        <v>1676</v>
      </c>
      <c r="T1802" s="45" t="s">
        <v>1677</v>
      </c>
      <c r="U1802" s="55">
        <f>RANK(Q1802,$Q$5:$Q$3209,0)</f>
        <v>2349</v>
      </c>
      <c r="V1802" s="55">
        <f>RANK(W1802,$W$5:$W$3209,0)</f>
        <v>1798</v>
      </c>
      <c r="W1802" s="55">
        <f>N1802*O1802</f>
        <v>4.29918570757113E-2</v>
      </c>
      <c r="X1802">
        <f t="shared" si="56"/>
        <v>27.777573436796317</v>
      </c>
      <c r="Y1802" s="77">
        <f t="shared" si="57"/>
        <v>3.11187942204781E-3</v>
      </c>
    </row>
    <row r="1803" spans="3:25" x14ac:dyDescent="0.25">
      <c r="C1803" s="19" t="s">
        <v>3242</v>
      </c>
      <c r="D1803" s="6" t="s">
        <v>1434</v>
      </c>
      <c r="E1803" s="6" t="s">
        <v>126</v>
      </c>
      <c r="F1803" s="48">
        <v>17.600460820879398</v>
      </c>
      <c r="G1803" s="8">
        <v>19.3826229859568</v>
      </c>
      <c r="H1803" s="9">
        <v>0.70602229929960003</v>
      </c>
      <c r="I1803" s="40">
        <v>2</v>
      </c>
      <c r="J1803" s="7">
        <v>10</v>
      </c>
      <c r="K1803" s="9">
        <v>0.83308865650309305</v>
      </c>
      <c r="L1803" s="39">
        <v>0</v>
      </c>
      <c r="M1803" s="47">
        <v>0</v>
      </c>
      <c r="N1803" s="17">
        <v>4.2959803200194997E-2</v>
      </c>
      <c r="O1803" s="7">
        <f>Q1803/P1803/N1803</f>
        <v>1</v>
      </c>
      <c r="P1803" s="7">
        <v>3.1263465898125014</v>
      </c>
      <c r="Q1803" s="33">
        <v>0.1343072342339458</v>
      </c>
      <c r="R1803" s="38" t="s">
        <v>1676</v>
      </c>
      <c r="S1803" s="33" t="s">
        <v>1676</v>
      </c>
      <c r="T1803" s="45" t="s">
        <v>1675</v>
      </c>
      <c r="U1803" s="55">
        <f>RANK(Q1803,$Q$5:$Q$3209,0)</f>
        <v>1608</v>
      </c>
      <c r="V1803" s="55">
        <f>RANK(W1803,$W$5:$W$3209,0)</f>
        <v>1799</v>
      </c>
      <c r="W1803" s="55">
        <f>N1803*O1803</f>
        <v>4.2959803200194997E-2</v>
      </c>
      <c r="X1803">
        <f t="shared" si="56"/>
        <v>27.734581579720604</v>
      </c>
      <c r="Y1803" s="77">
        <f t="shared" si="57"/>
        <v>3.1070631095051057E-3</v>
      </c>
    </row>
    <row r="1804" spans="3:25" x14ac:dyDescent="0.25">
      <c r="C1804" s="19" t="s">
        <v>3648</v>
      </c>
      <c r="D1804" s="6" t="s">
        <v>845</v>
      </c>
      <c r="E1804" s="6" t="s">
        <v>204</v>
      </c>
      <c r="F1804" s="48">
        <v>10.619499198232401</v>
      </c>
      <c r="G1804" s="8">
        <v>15.4407826677002</v>
      </c>
      <c r="H1804" s="9">
        <v>0.92944002463751896</v>
      </c>
      <c r="I1804" s="40">
        <v>0</v>
      </c>
      <c r="J1804" s="7">
        <v>5</v>
      </c>
      <c r="K1804" s="9">
        <v>0.80711833749911299</v>
      </c>
      <c r="L1804" s="39">
        <v>0</v>
      </c>
      <c r="M1804" s="47">
        <v>0</v>
      </c>
      <c r="N1804" s="17">
        <v>4.2958689612006801E-2</v>
      </c>
      <c r="O1804" s="7">
        <f>Q1804/P1804/N1804</f>
        <v>1</v>
      </c>
      <c r="P1804" s="7">
        <v>1.6741868674062297</v>
      </c>
      <c r="Q1804" s="33">
        <v>7.1920873989402209E-2</v>
      </c>
      <c r="R1804" s="38" t="s">
        <v>1676</v>
      </c>
      <c r="S1804" s="33" t="s">
        <v>1676</v>
      </c>
      <c r="T1804" s="45" t="s">
        <v>1677</v>
      </c>
      <c r="U1804" s="55">
        <f>RANK(Q1804,$Q$5:$Q$3209,0)</f>
        <v>2020</v>
      </c>
      <c r="V1804" s="55">
        <f>RANK(W1804,$W$5:$W$3209,0)</f>
        <v>1800</v>
      </c>
      <c r="W1804" s="55">
        <f>N1804*O1804</f>
        <v>4.2958689612006801E-2</v>
      </c>
      <c r="X1804">
        <f t="shared" si="56"/>
        <v>27.69162177652041</v>
      </c>
      <c r="Y1804" s="77">
        <f t="shared" si="57"/>
        <v>3.1022503879094597E-3</v>
      </c>
    </row>
    <row r="1805" spans="3:25" x14ac:dyDescent="0.25">
      <c r="C1805" s="19" t="s">
        <v>3373</v>
      </c>
      <c r="D1805" s="6" t="s">
        <v>1226</v>
      </c>
      <c r="E1805" s="6" t="s">
        <v>126</v>
      </c>
      <c r="F1805" s="48">
        <v>26.463981600896201</v>
      </c>
      <c r="G1805" s="8">
        <v>31.811879343894301</v>
      </c>
      <c r="H1805" s="9">
        <v>0.57817575323750803</v>
      </c>
      <c r="I1805" s="40">
        <v>4</v>
      </c>
      <c r="J1805" s="7">
        <v>8</v>
      </c>
      <c r="K1805" s="9">
        <v>1</v>
      </c>
      <c r="L1805" s="39">
        <v>0</v>
      </c>
      <c r="M1805" s="47">
        <v>0</v>
      </c>
      <c r="N1805" s="17">
        <v>4.2866494731292497E-2</v>
      </c>
      <c r="O1805" s="7">
        <f>Q1805/P1805/N1805</f>
        <v>1</v>
      </c>
      <c r="P1805" s="7">
        <v>2.4294363646468797</v>
      </c>
      <c r="Q1805" s="33">
        <v>0.10414142112514586</v>
      </c>
      <c r="R1805" s="38" t="s">
        <v>1676</v>
      </c>
      <c r="S1805" s="33" t="s">
        <v>1676</v>
      </c>
      <c r="T1805" s="45" t="s">
        <v>1676</v>
      </c>
      <c r="U1805" s="55">
        <f>RANK(Q1805,$Q$5:$Q$3209,0)</f>
        <v>1740</v>
      </c>
      <c r="V1805" s="55">
        <f>RANK(W1805,$W$5:$W$3209,0)</f>
        <v>1801</v>
      </c>
      <c r="W1805" s="55">
        <f>N1805*O1805</f>
        <v>4.2866494731292497E-2</v>
      </c>
      <c r="X1805">
        <f t="shared" si="56"/>
        <v>27.648663086908403</v>
      </c>
      <c r="Y1805" s="77">
        <f t="shared" si="57"/>
        <v>3.0974377910674097E-3</v>
      </c>
    </row>
    <row r="1806" spans="3:25" x14ac:dyDescent="0.25">
      <c r="C1806" s="19" t="s">
        <v>3144</v>
      </c>
      <c r="D1806" s="6" t="s">
        <v>890</v>
      </c>
      <c r="E1806" s="6" t="s">
        <v>115</v>
      </c>
      <c r="F1806" s="48">
        <v>4.0893484806048104</v>
      </c>
      <c r="G1806" s="8">
        <v>9.9999999999999893</v>
      </c>
      <c r="H1806" s="9">
        <v>0.47325329207222899</v>
      </c>
      <c r="I1806" s="40">
        <v>3</v>
      </c>
      <c r="J1806" s="7">
        <v>10</v>
      </c>
      <c r="K1806" s="9">
        <v>0.80633459772222404</v>
      </c>
      <c r="L1806" s="39">
        <v>0</v>
      </c>
      <c r="M1806" s="47">
        <v>0</v>
      </c>
      <c r="N1806" s="17">
        <v>4.2848734618961298E-2</v>
      </c>
      <c r="O1806" s="7">
        <f>Q1806/P1806/N1806</f>
        <v>1.0000000000000002</v>
      </c>
      <c r="P1806" s="7">
        <v>3.8591944586160603</v>
      </c>
      <c r="Q1806" s="33">
        <v>0.1653615992002056</v>
      </c>
      <c r="R1806" s="38" t="s">
        <v>1676</v>
      </c>
      <c r="S1806" s="33" t="s">
        <v>1676</v>
      </c>
      <c r="T1806" s="45" t="s">
        <v>1675</v>
      </c>
      <c r="U1806" s="55">
        <f>RANK(Q1806,$Q$5:$Q$3209,0)</f>
        <v>1509</v>
      </c>
      <c r="V1806" s="55">
        <f>RANK(W1806,$W$5:$W$3209,0)</f>
        <v>1802</v>
      </c>
      <c r="W1806" s="55">
        <f>N1806*O1806</f>
        <v>4.2848734618961305E-2</v>
      </c>
      <c r="X1806">
        <f t="shared" si="56"/>
        <v>27.605796592177111</v>
      </c>
      <c r="Y1806" s="77">
        <f t="shared" si="57"/>
        <v>3.0926355226780144E-3</v>
      </c>
    </row>
    <row r="1807" spans="3:25" x14ac:dyDescent="0.25">
      <c r="C1807" s="19" t="s">
        <v>3902</v>
      </c>
      <c r="D1807" s="6" t="s">
        <v>1416</v>
      </c>
      <c r="E1807" s="6" t="s">
        <v>39</v>
      </c>
      <c r="F1807" s="48">
        <v>1.6009667391222</v>
      </c>
      <c r="G1807" s="8">
        <v>30.296881005934001</v>
      </c>
      <c r="H1807" s="9">
        <v>0.97786518216387996</v>
      </c>
      <c r="I1807" s="40">
        <v>1</v>
      </c>
      <c r="J1807" s="7">
        <v>1</v>
      </c>
      <c r="K1807" s="9">
        <v>1</v>
      </c>
      <c r="L1807" s="39">
        <v>0</v>
      </c>
      <c r="M1807" s="47">
        <v>0</v>
      </c>
      <c r="N1807" s="17">
        <v>4.2837139443000799E-2</v>
      </c>
      <c r="O1807" s="7">
        <f>Q1807/P1807/N1807</f>
        <v>1</v>
      </c>
      <c r="P1807" s="7">
        <v>1.2522118708700722</v>
      </c>
      <c r="Q1807" s="33">
        <v>5.3641174524642198E-2</v>
      </c>
      <c r="R1807" s="38" t="s">
        <v>1676</v>
      </c>
      <c r="S1807" s="33" t="s">
        <v>1676</v>
      </c>
      <c r="T1807" s="45" t="s">
        <v>1677</v>
      </c>
      <c r="U1807" s="55">
        <f>RANK(Q1807,$Q$5:$Q$3209,0)</f>
        <v>2277</v>
      </c>
      <c r="V1807" s="55">
        <f>RANK(W1807,$W$5:$W$3209,0)</f>
        <v>1803</v>
      </c>
      <c r="W1807" s="55">
        <f>N1807*O1807</f>
        <v>4.2837139443000799E-2</v>
      </c>
      <c r="X1807">
        <f t="shared" si="56"/>
        <v>27.56294785755815</v>
      </c>
      <c r="Y1807" s="77">
        <f t="shared" si="57"/>
        <v>3.0878352439270671E-3</v>
      </c>
    </row>
    <row r="1808" spans="3:25" x14ac:dyDescent="0.25">
      <c r="C1808" s="19" t="s">
        <v>3392</v>
      </c>
      <c r="D1808" s="6" t="s">
        <v>1552</v>
      </c>
      <c r="E1808" s="6" t="s">
        <v>22</v>
      </c>
      <c r="F1808" s="48">
        <v>7.43475314729268</v>
      </c>
      <c r="G1808" s="8">
        <v>9.9999999999999893</v>
      </c>
      <c r="H1808" s="9">
        <v>0.79771857172691596</v>
      </c>
      <c r="I1808" s="40">
        <v>0</v>
      </c>
      <c r="J1808" s="7">
        <v>6</v>
      </c>
      <c r="K1808" s="9">
        <v>0.65971300873708605</v>
      </c>
      <c r="L1808" s="39">
        <v>0</v>
      </c>
      <c r="M1808" s="47">
        <v>0</v>
      </c>
      <c r="N1808" s="17">
        <v>4.2732543181521199E-2</v>
      </c>
      <c r="O1808" s="7">
        <f>Q1808/P1808/N1808</f>
        <v>1</v>
      </c>
      <c r="P1808" s="7">
        <v>2.3714948546391303</v>
      </c>
      <c r="Q1808" s="33">
        <v>0.10134000628062198</v>
      </c>
      <c r="R1808" s="38" t="s">
        <v>1676</v>
      </c>
      <c r="S1808" s="33" t="s">
        <v>1676</v>
      </c>
      <c r="T1808" s="45" t="s">
        <v>1676</v>
      </c>
      <c r="U1808" s="55">
        <f>RANK(Q1808,$Q$5:$Q$3209,0)</f>
        <v>1759</v>
      </c>
      <c r="V1808" s="55">
        <f>RANK(W1808,$W$5:$W$3209,0)</f>
        <v>1804</v>
      </c>
      <c r="W1808" s="55">
        <f>N1808*O1808</f>
        <v>4.2732543181521199E-2</v>
      </c>
      <c r="X1808">
        <f t="shared" si="56"/>
        <v>27.520110718115149</v>
      </c>
      <c r="Y1808" s="77">
        <f t="shared" si="57"/>
        <v>3.0830362641660961E-3</v>
      </c>
    </row>
    <row r="1809" spans="3:25" x14ac:dyDescent="0.25">
      <c r="C1809" s="19" t="s">
        <v>3207</v>
      </c>
      <c r="D1809" s="6" t="s">
        <v>882</v>
      </c>
      <c r="E1809" s="6" t="s">
        <v>27</v>
      </c>
      <c r="F1809" s="48">
        <v>0.80988038000901996</v>
      </c>
      <c r="G1809" s="8">
        <v>10</v>
      </c>
      <c r="H1809" s="9">
        <v>0.58150784829225199</v>
      </c>
      <c r="I1809" s="40">
        <v>0</v>
      </c>
      <c r="J1809" s="7">
        <v>0</v>
      </c>
      <c r="K1809" s="9">
        <v>0.13509924872481699</v>
      </c>
      <c r="L1809" s="39">
        <v>1</v>
      </c>
      <c r="M1809" s="47">
        <v>0</v>
      </c>
      <c r="N1809" s="17">
        <v>4.2651056475571401E-2</v>
      </c>
      <c r="O1809" s="7">
        <f>Q1809/P1809/N1809</f>
        <v>1</v>
      </c>
      <c r="P1809" s="7">
        <v>3.407765050376018</v>
      </c>
      <c r="Q1809" s="33">
        <v>0.14534477961906597</v>
      </c>
      <c r="R1809" s="38" t="s">
        <v>1676</v>
      </c>
      <c r="S1809" s="33" t="s">
        <v>1676</v>
      </c>
      <c r="T1809" s="45" t="s">
        <v>1675</v>
      </c>
      <c r="U1809" s="55">
        <f>RANK(Q1809,$Q$5:$Q$3209,0)</f>
        <v>1573</v>
      </c>
      <c r="V1809" s="55">
        <f>RANK(W1809,$W$5:$W$3209,0)</f>
        <v>1805</v>
      </c>
      <c r="W1809" s="55">
        <f>N1809*O1809</f>
        <v>4.2651056475571401E-2</v>
      </c>
      <c r="X1809">
        <f t="shared" si="56"/>
        <v>27.477378174933627</v>
      </c>
      <c r="Y1809" s="77">
        <f t="shared" si="57"/>
        <v>3.0782490021656582E-3</v>
      </c>
    </row>
    <row r="1810" spans="3:25" x14ac:dyDescent="0.25">
      <c r="C1810" s="19" t="s">
        <v>3602</v>
      </c>
      <c r="D1810" s="6" t="s">
        <v>134</v>
      </c>
      <c r="E1810" s="6" t="s">
        <v>131</v>
      </c>
      <c r="F1810" s="48">
        <v>6.6438187932036401</v>
      </c>
      <c r="G1810" s="8">
        <v>69.413247949207403</v>
      </c>
      <c r="H1810" s="9">
        <v>9.0885351519355201E-2</v>
      </c>
      <c r="I1810" s="40">
        <v>2</v>
      </c>
      <c r="J1810" s="7">
        <v>3</v>
      </c>
      <c r="K1810" s="9">
        <v>1</v>
      </c>
      <c r="L1810" s="39">
        <v>0</v>
      </c>
      <c r="M1810" s="47">
        <v>0</v>
      </c>
      <c r="N1810" s="17">
        <v>4.24925524373784E-2</v>
      </c>
      <c r="O1810" s="7">
        <f>Q1810/P1810/N1810</f>
        <v>1</v>
      </c>
      <c r="P1810" s="7">
        <v>1.7903459715266838</v>
      </c>
      <c r="Q1810" s="33">
        <v>7.6076370076146788E-2</v>
      </c>
      <c r="R1810" s="38" t="s">
        <v>1676</v>
      </c>
      <c r="S1810" s="33" t="s">
        <v>1676</v>
      </c>
      <c r="T1810" s="45" t="s">
        <v>1677</v>
      </c>
      <c r="U1810" s="55">
        <f>RANK(Q1810,$Q$5:$Q$3209,0)</f>
        <v>1973</v>
      </c>
      <c r="V1810" s="55">
        <f>RANK(W1810,$W$5:$W$3209,0)</f>
        <v>1806</v>
      </c>
      <c r="W1810" s="55">
        <f>N1810*O1810</f>
        <v>4.24925524373784E-2</v>
      </c>
      <c r="X1810">
        <f t="shared" si="56"/>
        <v>27.434727118458056</v>
      </c>
      <c r="Y1810" s="77">
        <f t="shared" si="57"/>
        <v>3.0734708689972978E-3</v>
      </c>
    </row>
    <row r="1811" spans="3:25" x14ac:dyDescent="0.25">
      <c r="C1811" s="19" t="s">
        <v>3454</v>
      </c>
      <c r="D1811" s="6" t="s">
        <v>309</v>
      </c>
      <c r="E1811" s="6" t="s">
        <v>131</v>
      </c>
      <c r="F1811" s="48">
        <v>9.01036127217629</v>
      </c>
      <c r="G1811" s="8">
        <v>63.612455789476201</v>
      </c>
      <c r="H1811" s="9">
        <v>0.353913176687217</v>
      </c>
      <c r="I1811" s="40">
        <v>4</v>
      </c>
      <c r="J1811" s="7">
        <v>6</v>
      </c>
      <c r="K1811" s="9">
        <v>1</v>
      </c>
      <c r="L1811" s="39">
        <v>0</v>
      </c>
      <c r="M1811" s="47">
        <v>0</v>
      </c>
      <c r="N1811" s="17">
        <v>4.2478780279258901E-2</v>
      </c>
      <c r="O1811" s="7">
        <f>Q1811/P1811/N1811</f>
        <v>1</v>
      </c>
      <c r="P1811" s="7">
        <v>2.1511146091976125</v>
      </c>
      <c r="Q1811" s="33">
        <v>9.1376724839609264E-2</v>
      </c>
      <c r="R1811" s="38" t="s">
        <v>1676</v>
      </c>
      <c r="S1811" s="33" t="s">
        <v>1676</v>
      </c>
      <c r="T1811" s="45" t="s">
        <v>1677</v>
      </c>
      <c r="U1811" s="55">
        <f>RANK(Q1811,$Q$5:$Q$3209,0)</f>
        <v>1821</v>
      </c>
      <c r="V1811" s="55">
        <f>RANK(W1811,$W$5:$W$3209,0)</f>
        <v>1807</v>
      </c>
      <c r="W1811" s="55">
        <f>N1811*O1811</f>
        <v>4.2478780279258901E-2</v>
      </c>
      <c r="X1811">
        <f t="shared" si="56"/>
        <v>27.392234566020679</v>
      </c>
      <c r="Y1811" s="77">
        <f t="shared" si="57"/>
        <v>3.0687104927959339E-3</v>
      </c>
    </row>
    <row r="1812" spans="3:25" x14ac:dyDescent="0.25">
      <c r="C1812" s="19" t="s">
        <v>3160</v>
      </c>
      <c r="D1812" s="6" t="s">
        <v>771</v>
      </c>
      <c r="E1812" s="6" t="s">
        <v>19</v>
      </c>
      <c r="F1812" s="48">
        <v>1.17314013546136</v>
      </c>
      <c r="G1812" s="8">
        <v>10</v>
      </c>
      <c r="H1812" s="9">
        <v>0.48073592847241198</v>
      </c>
      <c r="I1812" s="40">
        <v>0</v>
      </c>
      <c r="J1812" s="7">
        <v>1</v>
      </c>
      <c r="K1812" s="9">
        <v>0.192493922059633</v>
      </c>
      <c r="L1812" s="39">
        <v>1</v>
      </c>
      <c r="M1812" s="47">
        <v>0</v>
      </c>
      <c r="N1812" s="17">
        <v>4.2461412393666402E-2</v>
      </c>
      <c r="O1812" s="7">
        <f>Q1812/P1812/N1812</f>
        <v>1</v>
      </c>
      <c r="P1812" s="7">
        <v>3.7672055966974587</v>
      </c>
      <c r="Q1812" s="33">
        <v>0.15996087041309889</v>
      </c>
      <c r="R1812" s="38" t="s">
        <v>1676</v>
      </c>
      <c r="S1812" s="33" t="s">
        <v>1676</v>
      </c>
      <c r="T1812" s="45" t="s">
        <v>1675</v>
      </c>
      <c r="U1812" s="55">
        <f>RANK(Q1812,$Q$5:$Q$3209,0)</f>
        <v>1525</v>
      </c>
      <c r="V1812" s="55">
        <f>RANK(W1812,$W$5:$W$3209,0)</f>
        <v>1808</v>
      </c>
      <c r="W1812" s="55">
        <f>N1812*O1812</f>
        <v>4.2461412393666402E-2</v>
      </c>
      <c r="X1812">
        <f t="shared" si="56"/>
        <v>27.349755785741422</v>
      </c>
      <c r="Y1812" s="77">
        <f t="shared" si="57"/>
        <v>3.0639516594685562E-3</v>
      </c>
    </row>
    <row r="1813" spans="3:25" x14ac:dyDescent="0.25">
      <c r="C1813" s="19" t="s">
        <v>3256</v>
      </c>
      <c r="D1813" s="6" t="s">
        <v>83</v>
      </c>
      <c r="E1813" s="6" t="s">
        <v>12</v>
      </c>
      <c r="F1813" s="48">
        <v>4.9722188539475454</v>
      </c>
      <c r="G1813" s="8">
        <v>28.265111055153799</v>
      </c>
      <c r="H1813" s="9">
        <v>0.55549072054178295</v>
      </c>
      <c r="I1813" s="40">
        <v>1</v>
      </c>
      <c r="J1813" s="7">
        <v>7</v>
      </c>
      <c r="K1813" s="9">
        <v>0.93629714881986403</v>
      </c>
      <c r="L1813" s="39">
        <v>0.17789020957703999</v>
      </c>
      <c r="M1813" s="47">
        <v>1</v>
      </c>
      <c r="N1813" s="17">
        <v>4.2408680486496597E-2</v>
      </c>
      <c r="O1813" s="7">
        <f>Q1813/P1813/N1813</f>
        <v>1</v>
      </c>
      <c r="P1813" s="7">
        <v>3.0962489147105039</v>
      </c>
      <c r="Q1813" s="33">
        <v>0.13130783093061962</v>
      </c>
      <c r="R1813" s="38" t="s">
        <v>1676</v>
      </c>
      <c r="S1813" s="33" t="s">
        <v>1676</v>
      </c>
      <c r="T1813" s="45" t="s">
        <v>1675</v>
      </c>
      <c r="U1813" s="55">
        <f>RANK(Q1813,$Q$5:$Q$3209,0)</f>
        <v>1622</v>
      </c>
      <c r="V1813" s="55">
        <f>RANK(W1813,$W$5:$W$3209,0)</f>
        <v>1809</v>
      </c>
      <c r="W1813" s="55">
        <f>N1813*O1813</f>
        <v>4.2408680486496597E-2</v>
      </c>
      <c r="X1813">
        <f t="shared" si="56"/>
        <v>27.307294373347755</v>
      </c>
      <c r="Y1813" s="77">
        <f t="shared" si="57"/>
        <v>3.0591947718390591E-3</v>
      </c>
    </row>
    <row r="1814" spans="3:25" x14ac:dyDescent="0.25">
      <c r="C1814" s="19" t="s">
        <v>3253</v>
      </c>
      <c r="D1814" s="6" t="s">
        <v>505</v>
      </c>
      <c r="E1814" s="6" t="s">
        <v>163</v>
      </c>
      <c r="F1814" s="48">
        <v>7.8801747042362296</v>
      </c>
      <c r="G1814" s="8">
        <v>65.872255906482096</v>
      </c>
      <c r="H1814" s="9">
        <v>0.901516170726538</v>
      </c>
      <c r="I1814" s="40">
        <v>0</v>
      </c>
      <c r="J1814" s="7">
        <v>1</v>
      </c>
      <c r="K1814" s="9">
        <v>0.82169950701197203</v>
      </c>
      <c r="L1814" s="39">
        <v>0</v>
      </c>
      <c r="M1814" s="47">
        <v>0</v>
      </c>
      <c r="N1814" s="17">
        <v>4.23658123228925E-2</v>
      </c>
      <c r="O1814" s="7">
        <f>Q1814/P1814/N1814</f>
        <v>1</v>
      </c>
      <c r="P1814" s="7">
        <v>3.1206305054237373</v>
      </c>
      <c r="Q1814" s="33">
        <v>0.13220804632187522</v>
      </c>
      <c r="R1814" s="38" t="s">
        <v>1676</v>
      </c>
      <c r="S1814" s="33" t="s">
        <v>1676</v>
      </c>
      <c r="T1814" s="45" t="s">
        <v>1675</v>
      </c>
      <c r="U1814" s="55">
        <f>RANK(Q1814,$Q$5:$Q$3209,0)</f>
        <v>1619</v>
      </c>
      <c r="V1814" s="55">
        <f>RANK(W1814,$W$5:$W$3209,0)</f>
        <v>1810</v>
      </c>
      <c r="W1814" s="55">
        <f>N1814*O1814</f>
        <v>4.23658123228925E-2</v>
      </c>
      <c r="X1814">
        <f t="shared" si="56"/>
        <v>27.26488569286126</v>
      </c>
      <c r="Y1814" s="77">
        <f t="shared" si="57"/>
        <v>3.0544437916851445E-3</v>
      </c>
    </row>
    <row r="1815" spans="3:25" x14ac:dyDescent="0.25">
      <c r="C1815" s="19" t="s">
        <v>3459</v>
      </c>
      <c r="D1815" s="6" t="s">
        <v>1108</v>
      </c>
      <c r="E1815" s="6" t="s">
        <v>126</v>
      </c>
      <c r="F1815" s="48">
        <v>18.0625573349093</v>
      </c>
      <c r="G1815" s="8">
        <v>46.208367710834203</v>
      </c>
      <c r="H1815" s="9">
        <v>0.95857857294780102</v>
      </c>
      <c r="I1815" s="40">
        <v>0</v>
      </c>
      <c r="J1815" s="7">
        <v>3</v>
      </c>
      <c r="K1815" s="9">
        <v>1</v>
      </c>
      <c r="L1815" s="39">
        <v>0</v>
      </c>
      <c r="M1815" s="47">
        <v>0</v>
      </c>
      <c r="N1815" s="17">
        <v>4.2351813074653001E-2</v>
      </c>
      <c r="O1815" s="7">
        <f>Q1815/P1815/N1815</f>
        <v>1</v>
      </c>
      <c r="P1815" s="7">
        <v>2.1385341060588212</v>
      </c>
      <c r="Q1815" s="33">
        <v>9.0570796713573348E-2</v>
      </c>
      <c r="R1815" s="38" t="s">
        <v>1676</v>
      </c>
      <c r="S1815" s="33" t="s">
        <v>1676</v>
      </c>
      <c r="T1815" s="45" t="s">
        <v>1677</v>
      </c>
      <c r="U1815" s="55">
        <f>RANK(Q1815,$Q$5:$Q$3209,0)</f>
        <v>1827</v>
      </c>
      <c r="V1815" s="55">
        <f>RANK(W1815,$W$5:$W$3209,0)</f>
        <v>1811</v>
      </c>
      <c r="W1815" s="55">
        <f>N1815*O1815</f>
        <v>4.2351813074653001E-2</v>
      </c>
      <c r="X1815">
        <f t="shared" si="56"/>
        <v>27.222519880538368</v>
      </c>
      <c r="Y1815" s="77">
        <f t="shared" si="57"/>
        <v>3.0496976139865804E-3</v>
      </c>
    </row>
    <row r="1816" spans="3:25" x14ac:dyDescent="0.25">
      <c r="C1816" s="19" t="s">
        <v>3268</v>
      </c>
      <c r="D1816" s="6" t="s">
        <v>623</v>
      </c>
      <c r="E1816" s="6" t="s">
        <v>22</v>
      </c>
      <c r="F1816" s="48">
        <v>10.259869196623951</v>
      </c>
      <c r="G1816" s="8">
        <v>28.262909785788899</v>
      </c>
      <c r="H1816" s="9">
        <v>0.227766177501774</v>
      </c>
      <c r="I1816" s="40">
        <v>2</v>
      </c>
      <c r="J1816" s="7">
        <v>15</v>
      </c>
      <c r="K1816" s="9">
        <v>0.98330299347343098</v>
      </c>
      <c r="L1816" s="39">
        <v>0.120408499343644</v>
      </c>
      <c r="M1816" s="47">
        <v>0</v>
      </c>
      <c r="N1816" s="17">
        <v>4.2314412856463403E-2</v>
      </c>
      <c r="O1816" s="7">
        <f>Q1816/P1816/N1816</f>
        <v>1</v>
      </c>
      <c r="P1816" s="7">
        <v>3.0142771164962863</v>
      </c>
      <c r="Q1816" s="33">
        <v>0.12754736637121389</v>
      </c>
      <c r="R1816" s="38" t="s">
        <v>1676</v>
      </c>
      <c r="S1816" s="33" t="s">
        <v>1676</v>
      </c>
      <c r="T1816" s="45" t="s">
        <v>1676</v>
      </c>
      <c r="U1816" s="55">
        <f>RANK(Q1816,$Q$5:$Q$3209,0)</f>
        <v>1634</v>
      </c>
      <c r="V1816" s="55">
        <f>RANK(W1816,$W$5:$W$3209,0)</f>
        <v>1812</v>
      </c>
      <c r="W1816" s="55">
        <f>N1816*O1816</f>
        <v>4.2314412856463403E-2</v>
      </c>
      <c r="X1816">
        <f t="shared" si="56"/>
        <v>27.180168067463715</v>
      </c>
      <c r="Y1816" s="77">
        <f t="shared" si="57"/>
        <v>3.0449530046025644E-3</v>
      </c>
    </row>
    <row r="1817" spans="3:25" x14ac:dyDescent="0.25">
      <c r="C1817" s="19" t="s">
        <v>3341</v>
      </c>
      <c r="D1817" s="6" t="s">
        <v>1018</v>
      </c>
      <c r="E1817" s="6" t="s">
        <v>863</v>
      </c>
      <c r="F1817" s="48">
        <v>18.144137491629301</v>
      </c>
      <c r="G1817" s="8">
        <v>19.224321484717901</v>
      </c>
      <c r="H1817" s="9">
        <v>0.60881885725888596</v>
      </c>
      <c r="I1817" s="40">
        <v>0</v>
      </c>
      <c r="J1817" s="7">
        <v>19</v>
      </c>
      <c r="K1817" s="9">
        <v>1</v>
      </c>
      <c r="L1817" s="39">
        <v>0</v>
      </c>
      <c r="M1817" s="47">
        <v>0</v>
      </c>
      <c r="N1817" s="17">
        <v>4.2194811431898301E-2</v>
      </c>
      <c r="O1817" s="7">
        <f>Q1817/P1817/N1817</f>
        <v>1</v>
      </c>
      <c r="P1817" s="7">
        <v>2.6192143673414621</v>
      </c>
      <c r="Q1817" s="33">
        <v>0.1105172563296918</v>
      </c>
      <c r="R1817" s="38" t="s">
        <v>1676</v>
      </c>
      <c r="S1817" s="33" t="s">
        <v>1676</v>
      </c>
      <c r="T1817" s="45" t="s">
        <v>1676</v>
      </c>
      <c r="U1817" s="55">
        <f>RANK(Q1817,$Q$5:$Q$3209,0)</f>
        <v>1708</v>
      </c>
      <c r="V1817" s="55">
        <f>RANK(W1817,$W$5:$W$3209,0)</f>
        <v>1813</v>
      </c>
      <c r="W1817" s="55">
        <f>N1817*O1817</f>
        <v>4.2194811431898301E-2</v>
      </c>
      <c r="X1817">
        <f t="shared" si="56"/>
        <v>27.137853654607252</v>
      </c>
      <c r="Y1817" s="77">
        <f t="shared" si="57"/>
        <v>3.040212585108267E-3</v>
      </c>
    </row>
    <row r="1818" spans="3:25" x14ac:dyDescent="0.25">
      <c r="C1818" s="19" t="s">
        <v>3360</v>
      </c>
      <c r="D1818" s="6" t="s">
        <v>57</v>
      </c>
      <c r="E1818" s="6" t="s">
        <v>19</v>
      </c>
      <c r="F1818" s="48">
        <v>10.461830307043799</v>
      </c>
      <c r="G1818" s="8">
        <v>71.562771901038403</v>
      </c>
      <c r="H1818" s="9">
        <v>0.83492635761133005</v>
      </c>
      <c r="I1818" s="40">
        <v>1</v>
      </c>
      <c r="J1818" s="7">
        <v>5</v>
      </c>
      <c r="K1818" s="9">
        <v>0.60291721097082296</v>
      </c>
      <c r="L1818" s="39">
        <v>0</v>
      </c>
      <c r="M1818" s="47">
        <v>0</v>
      </c>
      <c r="N1818" s="17">
        <v>4.2182608069543E-2</v>
      </c>
      <c r="O1818" s="7">
        <f>Q1818/P1818/N1818</f>
        <v>1</v>
      </c>
      <c r="P1818" s="7">
        <v>2.5278679910549711</v>
      </c>
      <c r="Q1818" s="33">
        <v>0.10663206471821488</v>
      </c>
      <c r="R1818" s="38" t="s">
        <v>1676</v>
      </c>
      <c r="S1818" s="33" t="s">
        <v>1676</v>
      </c>
      <c r="T1818" s="45" t="s">
        <v>1676</v>
      </c>
      <c r="U1818" s="55">
        <f>RANK(Q1818,$Q$5:$Q$3209,0)</f>
        <v>1727</v>
      </c>
      <c r="V1818" s="55">
        <f>RANK(W1818,$W$5:$W$3209,0)</f>
        <v>1814</v>
      </c>
      <c r="W1818" s="55">
        <f>N1818*O1818</f>
        <v>4.2182608069543E-2</v>
      </c>
      <c r="X1818">
        <f t="shared" si="56"/>
        <v>27.095658843175354</v>
      </c>
      <c r="Y1818" s="77">
        <f t="shared" si="57"/>
        <v>3.0354855643801651E-3</v>
      </c>
    </row>
    <row r="1819" spans="3:25" x14ac:dyDescent="0.25">
      <c r="C1819" s="19" t="s">
        <v>3173</v>
      </c>
      <c r="D1819" s="6" t="s">
        <v>408</v>
      </c>
      <c r="E1819" s="6" t="s">
        <v>28</v>
      </c>
      <c r="F1819" s="48">
        <v>3.5027098925460654</v>
      </c>
      <c r="G1819" s="8">
        <v>51.2022325271274</v>
      </c>
      <c r="H1819" s="9">
        <v>0</v>
      </c>
      <c r="I1819" s="40">
        <v>4</v>
      </c>
      <c r="J1819" s="7">
        <v>0</v>
      </c>
      <c r="K1819" s="9">
        <v>0.726886792586524</v>
      </c>
      <c r="L1819" s="39">
        <v>0.71747193794861497</v>
      </c>
      <c r="M1819" s="47">
        <v>0</v>
      </c>
      <c r="N1819" s="17">
        <v>4.21483510633349E-2</v>
      </c>
      <c r="O1819" s="7">
        <f>Q1819/P1819/N1819</f>
        <v>1</v>
      </c>
      <c r="P1819" s="7">
        <v>3.6814402006335092</v>
      </c>
      <c r="Q1819" s="33">
        <v>0.15516663399497521</v>
      </c>
      <c r="R1819" s="38" t="s">
        <v>1676</v>
      </c>
      <c r="S1819" s="33" t="s">
        <v>1676</v>
      </c>
      <c r="T1819" s="45" t="s">
        <v>1675</v>
      </c>
      <c r="U1819" s="55">
        <f>RANK(Q1819,$Q$5:$Q$3209,0)</f>
        <v>1538</v>
      </c>
      <c r="V1819" s="55">
        <f>RANK(W1819,$W$5:$W$3209,0)</f>
        <v>1815</v>
      </c>
      <c r="W1819" s="55">
        <f>N1819*O1819</f>
        <v>4.21483510633349E-2</v>
      </c>
      <c r="X1819">
        <f t="shared" si="56"/>
        <v>27.053476235105812</v>
      </c>
      <c r="Y1819" s="77">
        <f t="shared" si="57"/>
        <v>3.0307599107762392E-3</v>
      </c>
    </row>
    <row r="1820" spans="3:25" x14ac:dyDescent="0.25">
      <c r="C1820" s="19" t="s">
        <v>3181</v>
      </c>
      <c r="D1820" s="6" t="s">
        <v>493</v>
      </c>
      <c r="E1820" s="6" t="s">
        <v>12</v>
      </c>
      <c r="F1820" s="48">
        <v>2.7277280452901258</v>
      </c>
      <c r="G1820" s="8">
        <v>18.169414304402299</v>
      </c>
      <c r="H1820" s="9">
        <v>0.27031048246633599</v>
      </c>
      <c r="I1820" s="40">
        <v>6</v>
      </c>
      <c r="J1820" s="7">
        <v>9</v>
      </c>
      <c r="K1820" s="9">
        <v>0.33127282136464697</v>
      </c>
      <c r="L1820" s="39">
        <v>0.66639650279524498</v>
      </c>
      <c r="M1820" s="47">
        <v>0</v>
      </c>
      <c r="N1820" s="17">
        <v>4.2143608610444597E-2</v>
      </c>
      <c r="O1820" s="7">
        <f>Q1820/P1820/N1820</f>
        <v>1</v>
      </c>
      <c r="P1820" s="7">
        <v>3.6272764574945682</v>
      </c>
      <c r="Q1820" s="33">
        <v>0.15286651934653106</v>
      </c>
      <c r="R1820" s="38" t="s">
        <v>1676</v>
      </c>
      <c r="S1820" s="33" t="s">
        <v>1676</v>
      </c>
      <c r="T1820" s="45" t="s">
        <v>1675</v>
      </c>
      <c r="U1820" s="55">
        <f>RANK(Q1820,$Q$5:$Q$3209,0)</f>
        <v>1546</v>
      </c>
      <c r="V1820" s="55">
        <f>RANK(W1820,$W$5:$W$3209,0)</f>
        <v>1816</v>
      </c>
      <c r="W1820" s="55">
        <f>N1820*O1820</f>
        <v>4.2143608610444597E-2</v>
      </c>
      <c r="X1820">
        <f t="shared" si="56"/>
        <v>27.011327884042476</v>
      </c>
      <c r="Y1820" s="77">
        <f t="shared" si="57"/>
        <v>3.0260380949327609E-3</v>
      </c>
    </row>
    <row r="1821" spans="3:25" x14ac:dyDescent="0.25">
      <c r="C1821" s="19" t="s">
        <v>3312</v>
      </c>
      <c r="D1821" s="6" t="s">
        <v>641</v>
      </c>
      <c r="E1821" s="6" t="s">
        <v>448</v>
      </c>
      <c r="F1821" s="48">
        <v>13.2059883469213</v>
      </c>
      <c r="G1821" s="8">
        <v>54.7168011805201</v>
      </c>
      <c r="H1821" s="9">
        <v>0.79670870939322602</v>
      </c>
      <c r="I1821" s="40">
        <v>1</v>
      </c>
      <c r="J1821" s="7">
        <v>3</v>
      </c>
      <c r="K1821" s="9">
        <v>0.78912146202278299</v>
      </c>
      <c r="L1821" s="39">
        <v>0</v>
      </c>
      <c r="M1821" s="47">
        <v>0</v>
      </c>
      <c r="N1821" s="17">
        <v>4.2095948370483499E-2</v>
      </c>
      <c r="O1821" s="7">
        <f>Q1821/P1821/N1821</f>
        <v>1</v>
      </c>
      <c r="P1821" s="7">
        <v>2.7831815453323814</v>
      </c>
      <c r="Q1821" s="33">
        <v>0.1171606666379944</v>
      </c>
      <c r="R1821" s="38" t="s">
        <v>1676</v>
      </c>
      <c r="S1821" s="33" t="s">
        <v>1676</v>
      </c>
      <c r="T1821" s="45" t="s">
        <v>1676</v>
      </c>
      <c r="U1821" s="55">
        <f>RANK(Q1821,$Q$5:$Q$3209,0)</f>
        <v>1679</v>
      </c>
      <c r="V1821" s="55">
        <f>RANK(W1821,$W$5:$W$3209,0)</f>
        <v>1817</v>
      </c>
      <c r="W1821" s="55">
        <f>N1821*O1821</f>
        <v>4.2095948370483499E-2</v>
      </c>
      <c r="X1821">
        <f t="shared" si="56"/>
        <v>26.969184275432031</v>
      </c>
      <c r="Y1821" s="77">
        <f t="shared" si="57"/>
        <v>3.0213168103790872E-3</v>
      </c>
    </row>
    <row r="1822" spans="3:25" x14ac:dyDescent="0.25">
      <c r="C1822" s="19" t="s">
        <v>3977</v>
      </c>
      <c r="D1822" s="6" t="s">
        <v>761</v>
      </c>
      <c r="E1822" s="6" t="s">
        <v>204</v>
      </c>
      <c r="F1822" s="48">
        <v>19.424436161432101</v>
      </c>
      <c r="G1822" s="8">
        <v>65.393784295553601</v>
      </c>
      <c r="H1822" s="9">
        <v>0.31641825677046798</v>
      </c>
      <c r="I1822" s="40">
        <v>0</v>
      </c>
      <c r="J1822" s="7">
        <v>6</v>
      </c>
      <c r="K1822" s="9">
        <v>0.79333581107796902</v>
      </c>
      <c r="L1822" s="39">
        <v>0</v>
      </c>
      <c r="M1822" s="47">
        <v>0</v>
      </c>
      <c r="N1822" s="17">
        <v>4.20066571593894E-2</v>
      </c>
      <c r="O1822" s="7">
        <f>Q1822/P1822/N1822</f>
        <v>1</v>
      </c>
      <c r="P1822" s="7">
        <v>1.1844751597916221</v>
      </c>
      <c r="Q1822" s="33">
        <v>4.9755841951179644E-2</v>
      </c>
      <c r="R1822" s="38" t="s">
        <v>1676</v>
      </c>
      <c r="S1822" s="33" t="s">
        <v>1676</v>
      </c>
      <c r="T1822" s="45" t="s">
        <v>1677</v>
      </c>
      <c r="U1822" s="55">
        <f>RANK(Q1822,$Q$5:$Q$3209,0)</f>
        <v>2355</v>
      </c>
      <c r="V1822" s="55">
        <f>RANK(W1822,$W$5:$W$3209,0)</f>
        <v>1818</v>
      </c>
      <c r="W1822" s="55">
        <f>N1822*O1822</f>
        <v>4.20066571593894E-2</v>
      </c>
      <c r="X1822">
        <f t="shared" si="56"/>
        <v>26.927088327061547</v>
      </c>
      <c r="Y1822" s="77">
        <f t="shared" si="57"/>
        <v>3.0166008651298106E-3</v>
      </c>
    </row>
    <row r="1823" spans="3:25" x14ac:dyDescent="0.25">
      <c r="C1823" s="19" t="s">
        <v>3611</v>
      </c>
      <c r="D1823" s="6" t="s">
        <v>551</v>
      </c>
      <c r="E1823" s="6" t="s">
        <v>16</v>
      </c>
      <c r="F1823" s="48">
        <v>9.3607290170254096</v>
      </c>
      <c r="G1823" s="8">
        <v>11.5455748634279</v>
      </c>
      <c r="H1823" s="9">
        <v>0.999999999999999</v>
      </c>
      <c r="I1823" s="40">
        <v>6</v>
      </c>
      <c r="J1823" s="7">
        <v>2</v>
      </c>
      <c r="K1823" s="9">
        <v>1</v>
      </c>
      <c r="L1823" s="39">
        <v>0</v>
      </c>
      <c r="M1823" s="47">
        <v>0</v>
      </c>
      <c r="N1823" s="17">
        <v>4.1910261768421102E-2</v>
      </c>
      <c r="O1823" s="7">
        <f>Q1823/P1823/N1823</f>
        <v>1</v>
      </c>
      <c r="P1823" s="7">
        <v>1.7948882350179234</v>
      </c>
      <c r="Q1823" s="33">
        <v>7.5224235774660503E-2</v>
      </c>
      <c r="R1823" s="38" t="s">
        <v>1676</v>
      </c>
      <c r="S1823" s="33" t="s">
        <v>1676</v>
      </c>
      <c r="T1823" s="45" t="s">
        <v>1677</v>
      </c>
      <c r="U1823" s="55">
        <f>RANK(Q1823,$Q$5:$Q$3209,0)</f>
        <v>1982</v>
      </c>
      <c r="V1823" s="55">
        <f>RANK(W1823,$W$5:$W$3209,0)</f>
        <v>1819</v>
      </c>
      <c r="W1823" s="55">
        <f>N1823*O1823</f>
        <v>4.1910261768421102E-2</v>
      </c>
      <c r="X1823">
        <f t="shared" si="56"/>
        <v>26.885081669902156</v>
      </c>
      <c r="Y1823" s="77">
        <f t="shared" si="57"/>
        <v>3.0118949230394853E-3</v>
      </c>
    </row>
    <row r="1824" spans="3:25" x14ac:dyDescent="0.25">
      <c r="C1824" s="19" t="s">
        <v>3494</v>
      </c>
      <c r="D1824" s="6" t="s">
        <v>273</v>
      </c>
      <c r="E1824" s="6" t="s">
        <v>39</v>
      </c>
      <c r="F1824" s="48">
        <v>0.60846359893902202</v>
      </c>
      <c r="G1824" s="8">
        <v>67.924947338710993</v>
      </c>
      <c r="H1824" s="9">
        <v>1</v>
      </c>
      <c r="I1824" s="40">
        <v>0</v>
      </c>
      <c r="J1824" s="7">
        <v>0</v>
      </c>
      <c r="K1824" s="9">
        <v>1</v>
      </c>
      <c r="L1824" s="39">
        <v>0</v>
      </c>
      <c r="M1824" s="47">
        <v>0</v>
      </c>
      <c r="N1824" s="17">
        <v>4.1796236595596198E-2</v>
      </c>
      <c r="O1824" s="7">
        <f>Q1824/P1824/N1824</f>
        <v>1</v>
      </c>
      <c r="P1824" s="7">
        <v>2.0661628942464683</v>
      </c>
      <c r="Q1824" s="33">
        <v>8.6357833172967191E-2</v>
      </c>
      <c r="R1824" s="38" t="s">
        <v>1676</v>
      </c>
      <c r="S1824" s="33" t="s">
        <v>1676</v>
      </c>
      <c r="T1824" s="45" t="s">
        <v>1677</v>
      </c>
      <c r="U1824" s="55">
        <f>RANK(Q1824,$Q$5:$Q$3209,0)</f>
        <v>1864</v>
      </c>
      <c r="V1824" s="55">
        <f>RANK(W1824,$W$5:$W$3209,0)</f>
        <v>1820</v>
      </c>
      <c r="W1824" s="55">
        <f>N1824*O1824</f>
        <v>4.1796236595596198E-2</v>
      </c>
      <c r="X1824">
        <f t="shared" si="56"/>
        <v>26.843171408133735</v>
      </c>
      <c r="Y1824" s="77">
        <f t="shared" si="57"/>
        <v>3.0071997799786076E-3</v>
      </c>
    </row>
    <row r="1825" spans="3:25" x14ac:dyDescent="0.25">
      <c r="C1825" s="19" t="s">
        <v>3329</v>
      </c>
      <c r="D1825" s="6" t="s">
        <v>866</v>
      </c>
      <c r="E1825" s="6" t="s">
        <v>16</v>
      </c>
      <c r="F1825" s="48">
        <v>18.630990710826399</v>
      </c>
      <c r="G1825" s="8">
        <v>17.484202500196599</v>
      </c>
      <c r="H1825" s="9">
        <v>0.45373164725021198</v>
      </c>
      <c r="I1825" s="40">
        <v>6</v>
      </c>
      <c r="J1825" s="7">
        <v>22</v>
      </c>
      <c r="K1825" s="9">
        <v>0.98522649326429601</v>
      </c>
      <c r="L1825" s="39">
        <v>0</v>
      </c>
      <c r="M1825" s="47">
        <v>0</v>
      </c>
      <c r="N1825" s="17">
        <v>4.1699976298892598E-2</v>
      </c>
      <c r="O1825" s="7">
        <f>Q1825/P1825/N1825</f>
        <v>1</v>
      </c>
      <c r="P1825" s="7">
        <v>2.7235281809327163</v>
      </c>
      <c r="Q1825" s="33">
        <v>0.11357106059426034</v>
      </c>
      <c r="R1825" s="38" t="s">
        <v>1676</v>
      </c>
      <c r="S1825" s="33" t="s">
        <v>1676</v>
      </c>
      <c r="T1825" s="45" t="s">
        <v>1676</v>
      </c>
      <c r="U1825" s="55">
        <f>RANK(Q1825,$Q$5:$Q$3209,0)</f>
        <v>1696</v>
      </c>
      <c r="V1825" s="55">
        <f>RANK(W1825,$W$5:$W$3209,0)</f>
        <v>1821</v>
      </c>
      <c r="W1825" s="55">
        <f>N1825*O1825</f>
        <v>4.1699976298892598E-2</v>
      </c>
      <c r="X1825">
        <f t="shared" si="56"/>
        <v>26.801375171538137</v>
      </c>
      <c r="Y1825" s="77">
        <f t="shared" si="57"/>
        <v>3.0025174109849003E-3</v>
      </c>
    </row>
    <row r="1826" spans="3:25" x14ac:dyDescent="0.25">
      <c r="C1826" s="19" t="s">
        <v>3823</v>
      </c>
      <c r="D1826" s="6" t="s">
        <v>192</v>
      </c>
      <c r="E1826" s="6" t="s">
        <v>131</v>
      </c>
      <c r="F1826" s="48">
        <v>0.658087812976348</v>
      </c>
      <c r="G1826" s="8">
        <v>81.230078066768002</v>
      </c>
      <c r="H1826" s="9">
        <v>0.84524077885488602</v>
      </c>
      <c r="I1826" s="40">
        <v>1</v>
      </c>
      <c r="J1826" s="7">
        <v>1</v>
      </c>
      <c r="K1826" s="9">
        <v>1</v>
      </c>
      <c r="L1826" s="39">
        <v>0</v>
      </c>
      <c r="M1826" s="47">
        <v>0</v>
      </c>
      <c r="N1826" s="17">
        <v>4.1697522645867902E-2</v>
      </c>
      <c r="O1826" s="7">
        <f>Q1826/P1826/N1826</f>
        <v>1</v>
      </c>
      <c r="P1826" s="7">
        <v>1.4144443824461412</v>
      </c>
      <c r="Q1826" s="33">
        <v>5.8978826668368615E-2</v>
      </c>
      <c r="R1826" s="38" t="s">
        <v>1676</v>
      </c>
      <c r="S1826" s="33" t="s">
        <v>1676</v>
      </c>
      <c r="T1826" s="45" t="s">
        <v>1677</v>
      </c>
      <c r="U1826" s="55">
        <f>RANK(Q1826,$Q$5:$Q$3209,0)</f>
        <v>2196</v>
      </c>
      <c r="V1826" s="55">
        <f>RANK(W1826,$W$5:$W$3209,0)</f>
        <v>1822</v>
      </c>
      <c r="W1826" s="55">
        <f>N1826*O1826</f>
        <v>4.1697522645867902E-2</v>
      </c>
      <c r="X1826">
        <f t="shared" si="56"/>
        <v>26.759675195239243</v>
      </c>
      <c r="Y1826" s="77">
        <f t="shared" si="57"/>
        <v>2.9978458258862356E-3</v>
      </c>
    </row>
    <row r="1827" spans="3:25" x14ac:dyDescent="0.25">
      <c r="C1827" s="19" t="s">
        <v>3890</v>
      </c>
      <c r="D1827" s="6" t="s">
        <v>715</v>
      </c>
      <c r="E1827" s="6" t="s">
        <v>90</v>
      </c>
      <c r="F1827" s="48">
        <v>12.408112963374201</v>
      </c>
      <c r="G1827" s="8">
        <v>50.270209723782102</v>
      </c>
      <c r="H1827" s="9">
        <v>0.94927118621857598</v>
      </c>
      <c r="I1827" s="40">
        <v>2</v>
      </c>
      <c r="J1827" s="7">
        <v>0</v>
      </c>
      <c r="K1827" s="9">
        <v>1</v>
      </c>
      <c r="L1827" s="39">
        <v>0</v>
      </c>
      <c r="M1827" s="47">
        <v>0</v>
      </c>
      <c r="N1827" s="17">
        <v>4.16924754079184E-2</v>
      </c>
      <c r="O1827" s="7">
        <f>Q1827/P1827/N1827</f>
        <v>1</v>
      </c>
      <c r="P1827" s="7">
        <v>1.3091350345936004</v>
      </c>
      <c r="Q1827" s="33">
        <v>5.458108023543809E-2</v>
      </c>
      <c r="R1827" s="38" t="s">
        <v>1676</v>
      </c>
      <c r="S1827" s="33" t="s">
        <v>1676</v>
      </c>
      <c r="T1827" s="45" t="s">
        <v>1677</v>
      </c>
      <c r="U1827" s="55">
        <f>RANK(Q1827,$Q$5:$Q$3209,0)</f>
        <v>2265</v>
      </c>
      <c r="V1827" s="55">
        <f>RANK(W1827,$W$5:$W$3209,0)</f>
        <v>1823</v>
      </c>
      <c r="W1827" s="55">
        <f>N1827*O1827</f>
        <v>4.16924754079184E-2</v>
      </c>
      <c r="X1827">
        <f t="shared" si="56"/>
        <v>26.717977672593374</v>
      </c>
      <c r="Y1827" s="77">
        <f t="shared" si="57"/>
        <v>2.9931745156665975E-3</v>
      </c>
    </row>
    <row r="1828" spans="3:25" x14ac:dyDescent="0.25">
      <c r="C1828" s="19" t="s">
        <v>3472</v>
      </c>
      <c r="D1828" s="6" t="s">
        <v>147</v>
      </c>
      <c r="E1828" s="6" t="s">
        <v>131</v>
      </c>
      <c r="F1828" s="48">
        <v>8.3587038161977603</v>
      </c>
      <c r="G1828" s="8">
        <v>77.232736631653594</v>
      </c>
      <c r="H1828" s="9">
        <v>0.73055963425454795</v>
      </c>
      <c r="I1828" s="40">
        <v>6</v>
      </c>
      <c r="J1828" s="7">
        <v>2</v>
      </c>
      <c r="K1828" s="9">
        <v>0.90124076872783099</v>
      </c>
      <c r="L1828" s="39">
        <v>0</v>
      </c>
      <c r="M1828" s="47">
        <v>0</v>
      </c>
      <c r="N1828" s="17">
        <v>4.1688919936586299E-2</v>
      </c>
      <c r="O1828" s="7">
        <f>Q1828/P1828/N1828</f>
        <v>1</v>
      </c>
      <c r="P1828" s="7">
        <v>2.1223360715135335</v>
      </c>
      <c r="Q1828" s="33">
        <v>8.8477898563856794E-2</v>
      </c>
      <c r="R1828" s="38" t="s">
        <v>1676</v>
      </c>
      <c r="S1828" s="33" t="s">
        <v>1676</v>
      </c>
      <c r="T1828" s="45" t="s">
        <v>1677</v>
      </c>
      <c r="U1828" s="55">
        <f>RANK(Q1828,$Q$5:$Q$3209,0)</f>
        <v>1841</v>
      </c>
      <c r="V1828" s="55">
        <f>RANK(W1828,$W$5:$W$3209,0)</f>
        <v>1824</v>
      </c>
      <c r="W1828" s="55">
        <f>N1828*O1828</f>
        <v>4.1688919936586299E-2</v>
      </c>
      <c r="X1828">
        <f t="shared" si="56"/>
        <v>26.676285197185457</v>
      </c>
      <c r="Y1828" s="77">
        <f t="shared" si="57"/>
        <v>2.9885037708813722E-3</v>
      </c>
    </row>
    <row r="1829" spans="3:25" x14ac:dyDescent="0.25">
      <c r="C1829" s="19" t="s">
        <v>3594</v>
      </c>
      <c r="D1829" s="6" t="s">
        <v>1502</v>
      </c>
      <c r="E1829" s="6" t="s">
        <v>863</v>
      </c>
      <c r="F1829" s="48">
        <v>19.0420485505424</v>
      </c>
      <c r="G1829" s="8">
        <v>15.3654219974733</v>
      </c>
      <c r="H1829" s="9">
        <v>0.99229828254477503</v>
      </c>
      <c r="I1829" s="40">
        <v>0</v>
      </c>
      <c r="J1829" s="7">
        <v>5</v>
      </c>
      <c r="K1829" s="9">
        <v>0.990122219688234</v>
      </c>
      <c r="L1829" s="39">
        <v>0</v>
      </c>
      <c r="M1829" s="47">
        <v>0</v>
      </c>
      <c r="N1829" s="17">
        <v>4.1646674264957703E-2</v>
      </c>
      <c r="O1829" s="7">
        <f>Q1829/P1829/N1829</f>
        <v>1</v>
      </c>
      <c r="P1829" s="7">
        <v>1.8427284208930239</v>
      </c>
      <c r="Q1829" s="33">
        <v>7.674351030371164E-2</v>
      </c>
      <c r="R1829" s="38" t="s">
        <v>1676</v>
      </c>
      <c r="S1829" s="33" t="s">
        <v>1676</v>
      </c>
      <c r="T1829" s="45" t="s">
        <v>1677</v>
      </c>
      <c r="U1829" s="55">
        <f>RANK(Q1829,$Q$5:$Q$3209,0)</f>
        <v>1965</v>
      </c>
      <c r="V1829" s="55">
        <f>RANK(W1829,$W$5:$W$3209,0)</f>
        <v>1825</v>
      </c>
      <c r="W1829" s="55">
        <f>N1829*O1829</f>
        <v>4.1646674264957703E-2</v>
      </c>
      <c r="X1829">
        <f t="shared" si="56"/>
        <v>26.634596277248871</v>
      </c>
      <c r="Y1829" s="77">
        <f t="shared" si="57"/>
        <v>2.9838334244102075E-3</v>
      </c>
    </row>
    <row r="1830" spans="3:25" x14ac:dyDescent="0.25">
      <c r="C1830" s="19" t="s">
        <v>3131</v>
      </c>
      <c r="D1830" s="6" t="s">
        <v>97</v>
      </c>
      <c r="E1830" s="6" t="s">
        <v>12</v>
      </c>
      <c r="F1830" s="48">
        <v>2.2747773257050792</v>
      </c>
      <c r="G1830" s="8">
        <v>24.999122962939001</v>
      </c>
      <c r="H1830" s="9">
        <v>0.116125976109484</v>
      </c>
      <c r="I1830" s="40">
        <v>1</v>
      </c>
      <c r="J1830" s="7">
        <v>1</v>
      </c>
      <c r="K1830" s="9">
        <v>0.414016748952936</v>
      </c>
      <c r="L1830" s="39">
        <v>0.881817543597881</v>
      </c>
      <c r="M1830" s="47">
        <v>0</v>
      </c>
      <c r="N1830" s="17">
        <v>4.1574029156366099E-2</v>
      </c>
      <c r="O1830" s="7">
        <f>Q1830/P1830/N1830</f>
        <v>1</v>
      </c>
      <c r="P1830" s="7">
        <v>4.116370554204769</v>
      </c>
      <c r="Q1830" s="33">
        <v>0.17113410943891594</v>
      </c>
      <c r="R1830" s="38" t="s">
        <v>1676</v>
      </c>
      <c r="S1830" s="33" t="s">
        <v>1676</v>
      </c>
      <c r="T1830" s="45" t="s">
        <v>1675</v>
      </c>
      <c r="U1830" s="55">
        <f>RANK(Q1830,$Q$5:$Q$3209,0)</f>
        <v>1496</v>
      </c>
      <c r="V1830" s="55">
        <f>RANK(W1830,$W$5:$W$3209,0)</f>
        <v>1826</v>
      </c>
      <c r="W1830" s="55">
        <f>N1830*O1830</f>
        <v>4.1574029156366099E-2</v>
      </c>
      <c r="X1830">
        <f t="shared" si="56"/>
        <v>26.592949602983914</v>
      </c>
      <c r="Y1830" s="77">
        <f t="shared" si="57"/>
        <v>2.9791678106575615E-3</v>
      </c>
    </row>
    <row r="1831" spans="3:25" x14ac:dyDescent="0.25">
      <c r="C1831" s="19" t="s">
        <v>3753</v>
      </c>
      <c r="D1831" s="6" t="s">
        <v>1466</v>
      </c>
      <c r="E1831" s="6" t="s">
        <v>39</v>
      </c>
      <c r="F1831" s="48">
        <v>30.931977031081399</v>
      </c>
      <c r="G1831" s="8">
        <v>14.1761431675941</v>
      </c>
      <c r="H1831" s="9">
        <v>1</v>
      </c>
      <c r="I1831" s="40">
        <v>1</v>
      </c>
      <c r="J1831" s="7">
        <v>10</v>
      </c>
      <c r="K1831" s="9">
        <v>1</v>
      </c>
      <c r="L1831" s="39">
        <v>0</v>
      </c>
      <c r="M1831" s="47">
        <v>0</v>
      </c>
      <c r="N1831" s="17">
        <v>4.1356861103984698E-2</v>
      </c>
      <c r="O1831" s="7">
        <f>Q1831/P1831/N1831</f>
        <v>1</v>
      </c>
      <c r="P1831" s="7">
        <v>1.5321474910942985</v>
      </c>
      <c r="Q1831" s="33">
        <v>6.3364810980005529E-2</v>
      </c>
      <c r="R1831" s="38" t="s">
        <v>1676</v>
      </c>
      <c r="S1831" s="33" t="s">
        <v>1676</v>
      </c>
      <c r="T1831" s="45" t="s">
        <v>1677</v>
      </c>
      <c r="U1831" s="55">
        <f>RANK(Q1831,$Q$5:$Q$3209,0)</f>
        <v>2126</v>
      </c>
      <c r="V1831" s="55">
        <f>RANK(W1831,$W$5:$W$3209,0)</f>
        <v>1827</v>
      </c>
      <c r="W1831" s="55">
        <f>N1831*O1831</f>
        <v>4.1356861103984698E-2</v>
      </c>
      <c r="X1831">
        <f t="shared" si="56"/>
        <v>26.551375573827549</v>
      </c>
      <c r="Y1831" s="77">
        <f t="shared" si="57"/>
        <v>2.9745103352262509E-3</v>
      </c>
    </row>
    <row r="1832" spans="3:25" x14ac:dyDescent="0.25">
      <c r="C1832" s="19" t="s">
        <v>3694</v>
      </c>
      <c r="D1832" s="6" t="s">
        <v>1550</v>
      </c>
      <c r="E1832" s="6" t="s">
        <v>39</v>
      </c>
      <c r="F1832" s="48">
        <v>10.592171235934</v>
      </c>
      <c r="G1832" s="8">
        <v>15.960998164468</v>
      </c>
      <c r="H1832" s="9">
        <v>1</v>
      </c>
      <c r="I1832" s="40">
        <v>1</v>
      </c>
      <c r="J1832" s="7">
        <v>3</v>
      </c>
      <c r="K1832" s="9">
        <v>1</v>
      </c>
      <c r="L1832" s="39">
        <v>0</v>
      </c>
      <c r="M1832" s="47">
        <v>0</v>
      </c>
      <c r="N1832" s="17">
        <v>4.1312438513586298E-2</v>
      </c>
      <c r="O1832" s="7">
        <f>Q1832/P1832/N1832</f>
        <v>1</v>
      </c>
      <c r="P1832" s="7">
        <v>1.6325391479007363</v>
      </c>
      <c r="Q1832" s="33">
        <v>6.7444173168671739E-2</v>
      </c>
      <c r="R1832" s="38" t="s">
        <v>1676</v>
      </c>
      <c r="S1832" s="33" t="s">
        <v>1676</v>
      </c>
      <c r="T1832" s="45" t="s">
        <v>1677</v>
      </c>
      <c r="U1832" s="55">
        <f>RANK(Q1832,$Q$5:$Q$3209,0)</f>
        <v>2066</v>
      </c>
      <c r="V1832" s="55">
        <f>RANK(W1832,$W$5:$W$3209,0)</f>
        <v>1828</v>
      </c>
      <c r="W1832" s="55">
        <f>N1832*O1832</f>
        <v>4.1312438513586298E-2</v>
      </c>
      <c r="X1832">
        <f t="shared" si="56"/>
        <v>26.510018712723564</v>
      </c>
      <c r="Y1832" s="77">
        <f t="shared" si="57"/>
        <v>2.9698771888024707E-3</v>
      </c>
    </row>
    <row r="1833" spans="3:25" x14ac:dyDescent="0.25">
      <c r="C1833" s="19" t="s">
        <v>3141</v>
      </c>
      <c r="D1833" s="6" t="s">
        <v>543</v>
      </c>
      <c r="E1833" s="6" t="s">
        <v>22</v>
      </c>
      <c r="F1833" s="48">
        <v>3.8788882921222898</v>
      </c>
      <c r="G1833" s="8">
        <v>27.082335740969501</v>
      </c>
      <c r="H1833" s="9">
        <v>1</v>
      </c>
      <c r="I1833" s="40">
        <v>0</v>
      </c>
      <c r="J1833" s="7">
        <v>0</v>
      </c>
      <c r="K1833" s="9">
        <v>1</v>
      </c>
      <c r="L1833" s="39">
        <v>0</v>
      </c>
      <c r="M1833" s="47">
        <v>0</v>
      </c>
      <c r="N1833" s="17">
        <v>4.1307930567053799E-2</v>
      </c>
      <c r="O1833" s="7">
        <f>Q1833/P1833/N1833</f>
        <v>1</v>
      </c>
      <c r="P1833" s="7">
        <v>4.0479495338625995</v>
      </c>
      <c r="Q1833" s="33">
        <v>0.16721241828373407</v>
      </c>
      <c r="R1833" s="38" t="s">
        <v>1676</v>
      </c>
      <c r="S1833" s="33" t="s">
        <v>1676</v>
      </c>
      <c r="T1833" s="45" t="s">
        <v>1675</v>
      </c>
      <c r="U1833" s="55">
        <f>RANK(Q1833,$Q$5:$Q$3209,0)</f>
        <v>1506</v>
      </c>
      <c r="V1833" s="55">
        <f>RANK(W1833,$W$5:$W$3209,0)</f>
        <v>1829</v>
      </c>
      <c r="W1833" s="55">
        <f>N1833*O1833</f>
        <v>4.1307930567053799E-2</v>
      </c>
      <c r="X1833">
        <f t="shared" si="56"/>
        <v>26.468706274209978</v>
      </c>
      <c r="Y1833" s="77">
        <f t="shared" si="57"/>
        <v>2.9652490189741175E-3</v>
      </c>
    </row>
    <row r="1834" spans="3:25" x14ac:dyDescent="0.25">
      <c r="C1834" s="19" t="s">
        <v>4458</v>
      </c>
      <c r="D1834" s="6" t="s">
        <v>715</v>
      </c>
      <c r="E1834" s="6" t="s">
        <v>90</v>
      </c>
      <c r="F1834" s="48">
        <v>9.5177865747049495</v>
      </c>
      <c r="G1834" s="8">
        <v>57.202873083684999</v>
      </c>
      <c r="H1834" s="9">
        <v>1</v>
      </c>
      <c r="I1834" s="40">
        <v>3</v>
      </c>
      <c r="J1834" s="7">
        <v>1</v>
      </c>
      <c r="K1834" s="9">
        <v>1</v>
      </c>
      <c r="L1834" s="39">
        <v>0</v>
      </c>
      <c r="M1834" s="47">
        <v>0</v>
      </c>
      <c r="N1834" s="17">
        <v>4.12923837556399E-2</v>
      </c>
      <c r="O1834" s="7">
        <f>Q1834/P1834/N1834</f>
        <v>1</v>
      </c>
      <c r="P1834" s="7">
        <v>0.64304976734933927</v>
      </c>
      <c r="Q1834" s="33">
        <v>2.6553057767363875E-2</v>
      </c>
      <c r="R1834" s="38" t="s">
        <v>1676</v>
      </c>
      <c r="S1834" s="33" t="s">
        <v>1676</v>
      </c>
      <c r="T1834" s="45" t="s">
        <v>1677</v>
      </c>
      <c r="U1834" s="55">
        <f>RANK(Q1834,$Q$5:$Q$3209,0)</f>
        <v>2847</v>
      </c>
      <c r="V1834" s="55">
        <f>RANK(W1834,$W$5:$W$3209,0)</f>
        <v>1830</v>
      </c>
      <c r="W1834" s="55">
        <f>N1834*O1834</f>
        <v>4.12923837556399E-2</v>
      </c>
      <c r="X1834">
        <f t="shared" si="56"/>
        <v>26.427398343642924</v>
      </c>
      <c r="Y1834" s="77">
        <f t="shared" si="57"/>
        <v>2.9606213541641772E-3</v>
      </c>
    </row>
    <row r="1835" spans="3:25" x14ac:dyDescent="0.25">
      <c r="C1835" s="19" t="s">
        <v>3236</v>
      </c>
      <c r="D1835" s="6" t="s">
        <v>231</v>
      </c>
      <c r="E1835" s="6" t="s">
        <v>115</v>
      </c>
      <c r="F1835" s="48">
        <v>13.663945784215169</v>
      </c>
      <c r="G1835" s="8">
        <v>15.4901689058643</v>
      </c>
      <c r="H1835" s="9">
        <v>0.38186619096972602</v>
      </c>
      <c r="I1835" s="40">
        <v>1</v>
      </c>
      <c r="J1835" s="7">
        <v>13</v>
      </c>
      <c r="K1835" s="9">
        <v>0.86419902679884197</v>
      </c>
      <c r="L1835" s="39">
        <v>0.10539562770244799</v>
      </c>
      <c r="M1835" s="47">
        <v>0</v>
      </c>
      <c r="N1835" s="17">
        <v>4.1286139439229902E-2</v>
      </c>
      <c r="O1835" s="7">
        <f>Q1835/P1835/N1835</f>
        <v>0.99999999999999978</v>
      </c>
      <c r="P1835" s="7">
        <v>3.2819296437034895</v>
      </c>
      <c r="Q1835" s="33">
        <v>0.13549820489968437</v>
      </c>
      <c r="R1835" s="38" t="s">
        <v>1676</v>
      </c>
      <c r="S1835" s="33" t="s">
        <v>1676</v>
      </c>
      <c r="T1835" s="45" t="s">
        <v>1675</v>
      </c>
      <c r="U1835" s="55">
        <f>RANK(Q1835,$Q$5:$Q$3209,0)</f>
        <v>1602</v>
      </c>
      <c r="V1835" s="55">
        <f>RANK(W1835,$W$5:$W$3209,0)</f>
        <v>1831</v>
      </c>
      <c r="W1835" s="55">
        <f>N1835*O1835</f>
        <v>4.1286139439229895E-2</v>
      </c>
      <c r="X1835">
        <f t="shared" si="56"/>
        <v>26.386105959887285</v>
      </c>
      <c r="Y1835" s="77">
        <f t="shared" si="57"/>
        <v>2.9559954310399402E-3</v>
      </c>
    </row>
    <row r="1836" spans="3:25" x14ac:dyDescent="0.25">
      <c r="C1836" s="19" t="s">
        <v>3201</v>
      </c>
      <c r="D1836" s="6" t="s">
        <v>936</v>
      </c>
      <c r="E1836" s="6" t="s">
        <v>115</v>
      </c>
      <c r="F1836" s="48">
        <v>7.2139981158529602</v>
      </c>
      <c r="G1836" s="8">
        <v>10</v>
      </c>
      <c r="H1836" s="9">
        <v>0.65423846823467702</v>
      </c>
      <c r="I1836" s="40">
        <v>2</v>
      </c>
      <c r="J1836" s="7">
        <v>3</v>
      </c>
      <c r="K1836" s="9">
        <v>0.77508098799596503</v>
      </c>
      <c r="L1836" s="39">
        <v>0</v>
      </c>
      <c r="M1836" s="47">
        <v>0</v>
      </c>
      <c r="N1836" s="17">
        <v>4.11546452998982E-2</v>
      </c>
      <c r="O1836" s="7">
        <f>Q1836/P1836/N1836</f>
        <v>1</v>
      </c>
      <c r="P1836" s="7">
        <v>3.5496687905229103</v>
      </c>
      <c r="Q1836" s="33">
        <v>0.14608536000608902</v>
      </c>
      <c r="R1836" s="38" t="s">
        <v>1676</v>
      </c>
      <c r="S1836" s="33" t="s">
        <v>1676</v>
      </c>
      <c r="T1836" s="45" t="s">
        <v>1675</v>
      </c>
      <c r="U1836" s="55">
        <f>RANK(Q1836,$Q$5:$Q$3209,0)</f>
        <v>1567</v>
      </c>
      <c r="V1836" s="55">
        <f>RANK(W1836,$W$5:$W$3209,0)</f>
        <v>1832</v>
      </c>
      <c r="W1836" s="55">
        <f>N1836*O1836</f>
        <v>4.11546452998982E-2</v>
      </c>
      <c r="X1836">
        <f t="shared" si="56"/>
        <v>26.344819820448055</v>
      </c>
      <c r="Y1836" s="77">
        <f t="shared" si="57"/>
        <v>2.9513702074569995E-3</v>
      </c>
    </row>
    <row r="1837" spans="3:25" x14ac:dyDescent="0.25">
      <c r="C1837" s="19" t="s">
        <v>3590</v>
      </c>
      <c r="D1837" s="6" t="s">
        <v>737</v>
      </c>
      <c r="E1837" s="6" t="s">
        <v>131</v>
      </c>
      <c r="F1837" s="48">
        <v>11.461488437504601</v>
      </c>
      <c r="G1837" s="8">
        <v>25.518806669442199</v>
      </c>
      <c r="H1837" s="9">
        <v>0.70136055700618605</v>
      </c>
      <c r="I1837" s="40">
        <v>16</v>
      </c>
      <c r="J1837" s="7">
        <v>11</v>
      </c>
      <c r="K1837" s="9">
        <v>0.80822897370157498</v>
      </c>
      <c r="L1837" s="39">
        <v>0</v>
      </c>
      <c r="M1837" s="47">
        <v>0</v>
      </c>
      <c r="N1837" s="17">
        <v>4.1043691900897503E-2</v>
      </c>
      <c r="O1837" s="7">
        <f>Q1837/P1837/N1837</f>
        <v>1</v>
      </c>
      <c r="P1837" s="7">
        <v>1.8825145258629801</v>
      </c>
      <c r="Q1837" s="33">
        <v>7.7265346198484297E-2</v>
      </c>
      <c r="R1837" s="38" t="s">
        <v>1676</v>
      </c>
      <c r="S1837" s="33" t="s">
        <v>1676</v>
      </c>
      <c r="T1837" s="45" t="s">
        <v>1677</v>
      </c>
      <c r="U1837" s="55">
        <f>RANK(Q1837,$Q$5:$Q$3209,0)</f>
        <v>1961</v>
      </c>
      <c r="V1837" s="55">
        <f>RANK(W1837,$W$5:$W$3209,0)</f>
        <v>1833</v>
      </c>
      <c r="W1837" s="55">
        <f>N1837*O1837</f>
        <v>4.1043691900897503E-2</v>
      </c>
      <c r="X1837">
        <f t="shared" si="56"/>
        <v>26.303665175148158</v>
      </c>
      <c r="Y1837" s="77">
        <f t="shared" si="57"/>
        <v>2.9467597149630516E-3</v>
      </c>
    </row>
    <row r="1838" spans="3:25" x14ac:dyDescent="0.25">
      <c r="C1838" s="19" t="s">
        <v>3453</v>
      </c>
      <c r="D1838" s="6" t="s">
        <v>745</v>
      </c>
      <c r="E1838" s="6" t="s">
        <v>204</v>
      </c>
      <c r="F1838" s="48">
        <v>20.499546057183501</v>
      </c>
      <c r="G1838" s="8">
        <v>52.477067259257502</v>
      </c>
      <c r="H1838" s="9">
        <v>0.52196486374370099</v>
      </c>
      <c r="I1838" s="40">
        <v>1</v>
      </c>
      <c r="J1838" s="7">
        <v>3</v>
      </c>
      <c r="K1838" s="9">
        <v>1</v>
      </c>
      <c r="L1838" s="39">
        <v>0</v>
      </c>
      <c r="M1838" s="47">
        <v>0</v>
      </c>
      <c r="N1838" s="17">
        <v>4.0874770408407597E-2</v>
      </c>
      <c r="O1838" s="7">
        <f>Q1838/P1838/N1838</f>
        <v>1</v>
      </c>
      <c r="P1838" s="7">
        <v>2.2426071482621412</v>
      </c>
      <c r="Q1838" s="33">
        <v>9.1666052301468723E-2</v>
      </c>
      <c r="R1838" s="38" t="s">
        <v>1676</v>
      </c>
      <c r="S1838" s="33" t="s">
        <v>1676</v>
      </c>
      <c r="T1838" s="45" t="s">
        <v>1676</v>
      </c>
      <c r="U1838" s="55">
        <f>RANK(Q1838,$Q$5:$Q$3209,0)</f>
        <v>1820</v>
      </c>
      <c r="V1838" s="55">
        <f>RANK(W1838,$W$5:$W$3209,0)</f>
        <v>1834</v>
      </c>
      <c r="W1838" s="55">
        <f>N1838*O1838</f>
        <v>4.0874770408407597E-2</v>
      </c>
      <c r="X1838">
        <f t="shared" si="56"/>
        <v>26.262621483247262</v>
      </c>
      <c r="Y1838" s="77">
        <f t="shared" si="57"/>
        <v>2.942161652410112E-3</v>
      </c>
    </row>
    <row r="1839" spans="3:25" x14ac:dyDescent="0.25">
      <c r="C1839" s="19" t="s">
        <v>3422</v>
      </c>
      <c r="D1839" s="6" t="s">
        <v>745</v>
      </c>
      <c r="E1839" s="6" t="s">
        <v>204</v>
      </c>
      <c r="F1839" s="48">
        <v>5.1325600415930399</v>
      </c>
      <c r="G1839" s="8">
        <v>51.0168070441296</v>
      </c>
      <c r="H1839" s="9">
        <v>0.86508466432215003</v>
      </c>
      <c r="I1839" s="40">
        <v>3</v>
      </c>
      <c r="J1839" s="7">
        <v>1</v>
      </c>
      <c r="K1839" s="9">
        <v>0.19810833915917</v>
      </c>
      <c r="L1839" s="39">
        <v>0.335039119539638</v>
      </c>
      <c r="M1839" s="47">
        <v>0</v>
      </c>
      <c r="N1839" s="17">
        <v>4.0874388334991199E-2</v>
      </c>
      <c r="O1839" s="7">
        <f>Q1839/P1839/N1839</f>
        <v>1</v>
      </c>
      <c r="P1839" s="7">
        <v>2.3652446094041233</v>
      </c>
      <c r="Q1839" s="33">
        <v>9.6677926672028708E-2</v>
      </c>
      <c r="R1839" s="38" t="s">
        <v>1676</v>
      </c>
      <c r="S1839" s="33" t="s">
        <v>1676</v>
      </c>
      <c r="T1839" s="45" t="s">
        <v>1676</v>
      </c>
      <c r="U1839" s="55">
        <f>RANK(Q1839,$Q$5:$Q$3209,0)</f>
        <v>1789</v>
      </c>
      <c r="V1839" s="55">
        <f>RANK(W1839,$W$5:$W$3209,0)</f>
        <v>1835</v>
      </c>
      <c r="W1839" s="55">
        <f>N1839*O1839</f>
        <v>4.0874388334991199E-2</v>
      </c>
      <c r="X1839">
        <f t="shared" si="56"/>
        <v>26.221746712838854</v>
      </c>
      <c r="Y1839" s="77">
        <f t="shared" si="57"/>
        <v>2.9375825138757733E-3</v>
      </c>
    </row>
    <row r="1840" spans="3:25" x14ac:dyDescent="0.25">
      <c r="C1840" s="19" t="s">
        <v>3150</v>
      </c>
      <c r="D1840" s="6" t="s">
        <v>59</v>
      </c>
      <c r="E1840" s="6" t="s">
        <v>22</v>
      </c>
      <c r="F1840" s="48">
        <v>3.0228802851325001</v>
      </c>
      <c r="G1840" s="8">
        <v>50.066262148724398</v>
      </c>
      <c r="H1840" s="9">
        <v>2.2937499423258598E-2</v>
      </c>
      <c r="I1840" s="40">
        <v>0</v>
      </c>
      <c r="J1840" s="7">
        <v>11</v>
      </c>
      <c r="K1840" s="9">
        <v>0.534029912828204</v>
      </c>
      <c r="L1840" s="39">
        <v>0.617089887275455</v>
      </c>
      <c r="M1840" s="47">
        <v>0</v>
      </c>
      <c r="N1840" s="17">
        <v>4.0788326534684102E-2</v>
      </c>
      <c r="O1840" s="7">
        <f>Q1840/P1840/N1840</f>
        <v>1</v>
      </c>
      <c r="P1840" s="7">
        <v>3.9971112332504388</v>
      </c>
      <c r="Q1840" s="33">
        <v>0.16303547817727276</v>
      </c>
      <c r="R1840" s="38" t="s">
        <v>1676</v>
      </c>
      <c r="S1840" s="33" t="s">
        <v>1676</v>
      </c>
      <c r="T1840" s="45" t="s">
        <v>1675</v>
      </c>
      <c r="U1840" s="55">
        <f>RANK(Q1840,$Q$5:$Q$3209,0)</f>
        <v>1515</v>
      </c>
      <c r="V1840" s="55">
        <f>RANK(W1840,$W$5:$W$3209,0)</f>
        <v>1836</v>
      </c>
      <c r="W1840" s="55">
        <f>N1840*O1840</f>
        <v>4.0788326534684102E-2</v>
      </c>
      <c r="X1840">
        <f t="shared" si="56"/>
        <v>26.180872324503863</v>
      </c>
      <c r="Y1840" s="77">
        <f t="shared" si="57"/>
        <v>2.9330034181445403E-3</v>
      </c>
    </row>
    <row r="1841" spans="3:25" x14ac:dyDescent="0.25">
      <c r="C1841" s="19" t="s">
        <v>3688</v>
      </c>
      <c r="D1841" s="6" t="s">
        <v>1066</v>
      </c>
      <c r="E1841" s="6" t="s">
        <v>126</v>
      </c>
      <c r="F1841" s="48">
        <v>12.218436608667901</v>
      </c>
      <c r="G1841" s="8">
        <v>44.114975357693403</v>
      </c>
      <c r="H1841" s="9">
        <v>1</v>
      </c>
      <c r="I1841" s="40">
        <v>0</v>
      </c>
      <c r="J1841" s="7">
        <v>5</v>
      </c>
      <c r="K1841" s="9">
        <v>0.89737219837203896</v>
      </c>
      <c r="L1841" s="39">
        <v>0</v>
      </c>
      <c r="M1841" s="47">
        <v>0</v>
      </c>
      <c r="N1841" s="17">
        <v>4.07191382124375E-2</v>
      </c>
      <c r="O1841" s="7">
        <f>Q1841/P1841/N1841</f>
        <v>1</v>
      </c>
      <c r="P1841" s="7">
        <v>1.6733113327985409</v>
      </c>
      <c r="Q1841" s="33">
        <v>6.8135795432661794E-2</v>
      </c>
      <c r="R1841" s="38" t="s">
        <v>1676</v>
      </c>
      <c r="S1841" s="33" t="s">
        <v>1676</v>
      </c>
      <c r="T1841" s="45" t="s">
        <v>1677</v>
      </c>
      <c r="U1841" s="55">
        <f>RANK(Q1841,$Q$5:$Q$3209,0)</f>
        <v>2060</v>
      </c>
      <c r="V1841" s="55">
        <f>RANK(W1841,$W$5:$W$3209,0)</f>
        <v>1837</v>
      </c>
      <c r="W1841" s="55">
        <f>N1841*O1841</f>
        <v>4.07191382124375E-2</v>
      </c>
      <c r="X1841">
        <f t="shared" si="56"/>
        <v>26.140083997969178</v>
      </c>
      <c r="Y1841" s="77">
        <f t="shared" si="57"/>
        <v>2.9284339637862659E-3</v>
      </c>
    </row>
    <row r="1842" spans="3:25" x14ac:dyDescent="0.25">
      <c r="C1842" s="19" t="s">
        <v>3674</v>
      </c>
      <c r="D1842" s="6" t="s">
        <v>365</v>
      </c>
      <c r="E1842" s="6" t="s">
        <v>16</v>
      </c>
      <c r="F1842" s="48">
        <v>8.3211565423178762</v>
      </c>
      <c r="G1842" s="8">
        <v>17.803115956564199</v>
      </c>
      <c r="H1842" s="9">
        <v>1</v>
      </c>
      <c r="I1842" s="40">
        <v>1</v>
      </c>
      <c r="J1842" s="7">
        <v>4</v>
      </c>
      <c r="K1842" s="9">
        <v>1</v>
      </c>
      <c r="L1842" s="39">
        <v>5.0825986656388197E-2</v>
      </c>
      <c r="M1842" s="47">
        <v>1</v>
      </c>
      <c r="N1842" s="17">
        <v>4.0638069190362898E-2</v>
      </c>
      <c r="O1842" s="7">
        <f>Q1842/P1842/N1842</f>
        <v>1</v>
      </c>
      <c r="P1842" s="7">
        <v>1.7207670096498713</v>
      </c>
      <c r="Q1842" s="33">
        <v>6.9928648798645326E-2</v>
      </c>
      <c r="R1842" s="38" t="s">
        <v>1676</v>
      </c>
      <c r="S1842" s="33" t="s">
        <v>1676</v>
      </c>
      <c r="T1842" s="45" t="s">
        <v>1677</v>
      </c>
      <c r="U1842" s="55">
        <f>RANK(Q1842,$Q$5:$Q$3209,0)</f>
        <v>2046</v>
      </c>
      <c r="V1842" s="55">
        <f>RANK(W1842,$W$5:$W$3209,0)</f>
        <v>1838</v>
      </c>
      <c r="W1842" s="55">
        <f>N1842*O1842</f>
        <v>4.0638069190362898E-2</v>
      </c>
      <c r="X1842">
        <f t="shared" si="56"/>
        <v>26.09936485975674</v>
      </c>
      <c r="Y1842" s="77">
        <f t="shared" si="57"/>
        <v>2.9238722604907957E-3</v>
      </c>
    </row>
    <row r="1843" spans="3:25" x14ac:dyDescent="0.25">
      <c r="C1843" s="19" t="s">
        <v>3195</v>
      </c>
      <c r="D1843" s="6" t="s">
        <v>533</v>
      </c>
      <c r="E1843" s="6" t="s">
        <v>12</v>
      </c>
      <c r="F1843" s="48">
        <v>0.34152319300755901</v>
      </c>
      <c r="G1843" s="8">
        <v>10</v>
      </c>
      <c r="H1843" s="9">
        <v>0.10915432197125501</v>
      </c>
      <c r="I1843" s="40">
        <v>0</v>
      </c>
      <c r="J1843" s="7">
        <v>0</v>
      </c>
      <c r="K1843" s="9">
        <v>1</v>
      </c>
      <c r="L1843" s="39">
        <v>0.67564235811885198</v>
      </c>
      <c r="M1843" s="47">
        <v>0</v>
      </c>
      <c r="N1843" s="17">
        <v>4.0594136916627201E-2</v>
      </c>
      <c r="O1843" s="7">
        <f>Q1843/P1843/N1843</f>
        <v>1</v>
      </c>
      <c r="P1843" s="7">
        <v>3.6437648205740287</v>
      </c>
      <c r="Q1843" s="33">
        <v>0.14791548801837168</v>
      </c>
      <c r="R1843" s="38" t="s">
        <v>1676</v>
      </c>
      <c r="S1843" s="33" t="s">
        <v>1676</v>
      </c>
      <c r="T1843" s="45" t="s">
        <v>1675</v>
      </c>
      <c r="U1843" s="55">
        <f>RANK(Q1843,$Q$5:$Q$3209,0)</f>
        <v>1560</v>
      </c>
      <c r="V1843" s="55">
        <f>RANK(W1843,$W$5:$W$3209,0)</f>
        <v>1839</v>
      </c>
      <c r="W1843" s="55">
        <f>N1843*O1843</f>
        <v>4.0594136916627201E-2</v>
      </c>
      <c r="X1843">
        <f t="shared" si="56"/>
        <v>26.058726790566379</v>
      </c>
      <c r="Y1843" s="77">
        <f t="shared" si="57"/>
        <v>2.9193196392349112E-3</v>
      </c>
    </row>
    <row r="1844" spans="3:25" x14ac:dyDescent="0.25">
      <c r="C1844" s="19" t="s">
        <v>3244</v>
      </c>
      <c r="D1844" s="6" t="s">
        <v>1060</v>
      </c>
      <c r="E1844" s="6" t="s">
        <v>48</v>
      </c>
      <c r="F1844" s="48">
        <v>7.0760975901524104</v>
      </c>
      <c r="G1844" s="8">
        <v>10</v>
      </c>
      <c r="H1844" s="9">
        <v>0.24566783917568999</v>
      </c>
      <c r="I1844" s="40">
        <v>6</v>
      </c>
      <c r="J1844" s="7">
        <v>16</v>
      </c>
      <c r="K1844" s="9">
        <v>0.90445915222969198</v>
      </c>
      <c r="L1844" s="39">
        <v>0</v>
      </c>
      <c r="M1844" s="47">
        <v>0</v>
      </c>
      <c r="N1844" s="17">
        <v>4.0554742797517897E-2</v>
      </c>
      <c r="O1844" s="7">
        <f>Q1844/P1844/N1844</f>
        <v>1</v>
      </c>
      <c r="P1844" s="7">
        <v>3.3026305889476606</v>
      </c>
      <c r="Q1844" s="33">
        <v>0.13393733408998743</v>
      </c>
      <c r="R1844" s="38" t="s">
        <v>1676</v>
      </c>
      <c r="S1844" s="33" t="s">
        <v>1676</v>
      </c>
      <c r="T1844" s="45" t="s">
        <v>1675</v>
      </c>
      <c r="U1844" s="55">
        <f>RANK(Q1844,$Q$5:$Q$3209,0)</f>
        <v>1610</v>
      </c>
      <c r="V1844" s="55">
        <f>RANK(W1844,$W$5:$W$3209,0)</f>
        <v>1840</v>
      </c>
      <c r="W1844" s="55">
        <f>N1844*O1844</f>
        <v>4.0554742797517897E-2</v>
      </c>
      <c r="X1844">
        <f t="shared" si="56"/>
        <v>26.018132653649751</v>
      </c>
      <c r="Y1844" s="77">
        <f t="shared" si="57"/>
        <v>2.914771939645022E-3</v>
      </c>
    </row>
    <row r="1845" spans="3:25" x14ac:dyDescent="0.25">
      <c r="C1845" s="19" t="s">
        <v>3669</v>
      </c>
      <c r="D1845" s="6" t="s">
        <v>1494</v>
      </c>
      <c r="E1845" s="6" t="s">
        <v>863</v>
      </c>
      <c r="F1845" s="48">
        <v>8.5895228298329798</v>
      </c>
      <c r="G1845" s="8">
        <v>21.9498582240962</v>
      </c>
      <c r="H1845" s="9">
        <v>0.78915170872899798</v>
      </c>
      <c r="I1845" s="40">
        <v>1</v>
      </c>
      <c r="J1845" s="7">
        <v>2</v>
      </c>
      <c r="K1845" s="9">
        <v>1</v>
      </c>
      <c r="L1845" s="39">
        <v>0</v>
      </c>
      <c r="M1845" s="47">
        <v>0</v>
      </c>
      <c r="N1845" s="17">
        <v>4.05103893483406E-2</v>
      </c>
      <c r="O1845" s="7">
        <f>Q1845/P1845/N1845</f>
        <v>1</v>
      </c>
      <c r="P1845" s="7">
        <v>1.7361647767694008</v>
      </c>
      <c r="Q1845" s="33">
        <v>7.0332711079803267E-2</v>
      </c>
      <c r="R1845" s="38" t="s">
        <v>1676</v>
      </c>
      <c r="S1845" s="33" t="s">
        <v>1676</v>
      </c>
      <c r="T1845" s="45" t="s">
        <v>1677</v>
      </c>
      <c r="U1845" s="55">
        <f>RANK(Q1845,$Q$5:$Q$3209,0)</f>
        <v>2041</v>
      </c>
      <c r="V1845" s="55">
        <f>RANK(W1845,$W$5:$W$3209,0)</f>
        <v>1841</v>
      </c>
      <c r="W1845" s="55">
        <f>N1845*O1845</f>
        <v>4.05103893483406E-2</v>
      </c>
      <c r="X1845">
        <f t="shared" si="56"/>
        <v>25.977577910852233</v>
      </c>
      <c r="Y1845" s="77">
        <f t="shared" si="57"/>
        <v>2.9102286533185472E-3</v>
      </c>
    </row>
    <row r="1846" spans="3:25" x14ac:dyDescent="0.25">
      <c r="C1846" s="19" t="s">
        <v>3419</v>
      </c>
      <c r="D1846" s="6" t="s">
        <v>673</v>
      </c>
      <c r="E1846" s="6" t="s">
        <v>19</v>
      </c>
      <c r="F1846" s="48">
        <v>4.9181115846431398</v>
      </c>
      <c r="G1846" s="8">
        <v>80.606565141419395</v>
      </c>
      <c r="H1846" s="9">
        <v>0.85188454933051005</v>
      </c>
      <c r="I1846" s="40">
        <v>0</v>
      </c>
      <c r="J1846" s="7">
        <v>3</v>
      </c>
      <c r="K1846" s="9">
        <v>0.67327032889109995</v>
      </c>
      <c r="L1846" s="39">
        <v>0</v>
      </c>
      <c r="M1846" s="47">
        <v>0</v>
      </c>
      <c r="N1846" s="17">
        <v>4.0501894995145699E-2</v>
      </c>
      <c r="O1846" s="7">
        <f>Q1846/P1846/N1846</f>
        <v>1</v>
      </c>
      <c r="P1846" s="7">
        <v>2.4016778518849295</v>
      </c>
      <c r="Q1846" s="33">
        <v>9.7272504169210502E-2</v>
      </c>
      <c r="R1846" s="38" t="s">
        <v>1676</v>
      </c>
      <c r="S1846" s="33" t="s">
        <v>1676</v>
      </c>
      <c r="T1846" s="45" t="s">
        <v>1676</v>
      </c>
      <c r="U1846" s="55">
        <f>RANK(Q1846,$Q$5:$Q$3209,0)</f>
        <v>1786</v>
      </c>
      <c r="V1846" s="55">
        <f>RANK(W1846,$W$5:$W$3209,0)</f>
        <v>1842</v>
      </c>
      <c r="W1846" s="55">
        <f>N1846*O1846</f>
        <v>4.0501894995145699E-2</v>
      </c>
      <c r="X1846">
        <f t="shared" si="56"/>
        <v>25.937067521503891</v>
      </c>
      <c r="Y1846" s="77">
        <f t="shared" si="57"/>
        <v>2.9056903358417136E-3</v>
      </c>
    </row>
    <row r="1847" spans="3:25" x14ac:dyDescent="0.25">
      <c r="C1847" s="19" t="s">
        <v>3442</v>
      </c>
      <c r="D1847" s="6" t="s">
        <v>695</v>
      </c>
      <c r="E1847" s="6" t="s">
        <v>19</v>
      </c>
      <c r="F1847" s="48">
        <v>3.9585765787070799</v>
      </c>
      <c r="G1847" s="8">
        <v>50.258823991612502</v>
      </c>
      <c r="H1847" s="9">
        <v>0.84675655410122797</v>
      </c>
      <c r="I1847" s="40">
        <v>0</v>
      </c>
      <c r="J1847" s="7">
        <v>1</v>
      </c>
      <c r="K1847" s="9">
        <v>0.20328456670362199</v>
      </c>
      <c r="L1847" s="39">
        <v>0.44471802853689302</v>
      </c>
      <c r="M1847" s="47">
        <v>1</v>
      </c>
      <c r="N1847" s="17">
        <v>4.0496583648511102E-2</v>
      </c>
      <c r="O1847" s="7">
        <f>Q1847/P1847/N1847</f>
        <v>1</v>
      </c>
      <c r="P1847" s="7">
        <v>2.3000973969398308</v>
      </c>
      <c r="Q1847" s="33">
        <v>9.3146086634896499E-2</v>
      </c>
      <c r="R1847" s="38" t="s">
        <v>1676</v>
      </c>
      <c r="S1847" s="33" t="s">
        <v>1676</v>
      </c>
      <c r="T1847" s="45" t="s">
        <v>1676</v>
      </c>
      <c r="U1847" s="55">
        <f>RANK(Q1847,$Q$5:$Q$3209,0)</f>
        <v>1809</v>
      </c>
      <c r="V1847" s="55">
        <f>RANK(W1847,$W$5:$W$3209,0)</f>
        <v>1843</v>
      </c>
      <c r="W1847" s="55">
        <f>N1847*O1847</f>
        <v>4.0496583648511102E-2</v>
      </c>
      <c r="X1847">
        <f t="shared" si="56"/>
        <v>25.896565626508746</v>
      </c>
      <c r="Y1847" s="77">
        <f t="shared" si="57"/>
        <v>2.9011529699743848E-3</v>
      </c>
    </row>
    <row r="1848" spans="3:25" x14ac:dyDescent="0.25">
      <c r="C1848" s="19" t="s">
        <v>3646</v>
      </c>
      <c r="D1848" s="6" t="s">
        <v>279</v>
      </c>
      <c r="E1848" s="6" t="s">
        <v>39</v>
      </c>
      <c r="F1848" s="48">
        <v>4.0383878539222202</v>
      </c>
      <c r="G1848" s="8">
        <v>59.610293468466999</v>
      </c>
      <c r="H1848" s="9">
        <v>1</v>
      </c>
      <c r="I1848" s="40">
        <v>0</v>
      </c>
      <c r="J1848" s="7">
        <v>1</v>
      </c>
      <c r="K1848" s="9">
        <v>1</v>
      </c>
      <c r="L1848" s="39">
        <v>0</v>
      </c>
      <c r="M1848" s="47">
        <v>0</v>
      </c>
      <c r="N1848" s="17">
        <v>4.0382095952753501E-2</v>
      </c>
      <c r="O1848" s="7">
        <f>Q1848/P1848/N1848</f>
        <v>1.0000000000000002</v>
      </c>
      <c r="P1848" s="7">
        <v>1.7836541267481365</v>
      </c>
      <c r="Q1848" s="33">
        <v>7.2027692092868009E-2</v>
      </c>
      <c r="R1848" s="38" t="s">
        <v>1676</v>
      </c>
      <c r="S1848" s="33" t="s">
        <v>1676</v>
      </c>
      <c r="T1848" s="45" t="s">
        <v>1677</v>
      </c>
      <c r="U1848" s="55">
        <f>RANK(Q1848,$Q$5:$Q$3209,0)</f>
        <v>2018</v>
      </c>
      <c r="V1848" s="55">
        <f>RANK(W1848,$W$5:$W$3209,0)</f>
        <v>1844</v>
      </c>
      <c r="W1848" s="55">
        <f>N1848*O1848</f>
        <v>4.0382095952753508E-2</v>
      </c>
      <c r="X1848">
        <f t="shared" si="56"/>
        <v>25.856069042860234</v>
      </c>
      <c r="Y1848" s="77">
        <f t="shared" si="57"/>
        <v>2.896616199129164E-3</v>
      </c>
    </row>
    <row r="1849" spans="3:25" x14ac:dyDescent="0.25">
      <c r="C1849" s="19" t="s">
        <v>4758</v>
      </c>
      <c r="D1849" s="6" t="s">
        <v>1380</v>
      </c>
      <c r="E1849" s="6" t="s">
        <v>90</v>
      </c>
      <c r="F1849" s="48">
        <v>22.986370364431899</v>
      </c>
      <c r="G1849" s="8">
        <v>12.628702927907201</v>
      </c>
      <c r="H1849" s="9">
        <v>0.82622718770075598</v>
      </c>
      <c r="I1849" s="40">
        <v>0</v>
      </c>
      <c r="J1849" s="7">
        <v>4</v>
      </c>
      <c r="K1849" s="9">
        <v>1</v>
      </c>
      <c r="L1849" s="39">
        <v>0</v>
      </c>
      <c r="M1849" s="47">
        <v>0</v>
      </c>
      <c r="N1849" s="17">
        <v>4.0338358999146298E-2</v>
      </c>
      <c r="O1849" s="7">
        <f>Q1849/P1849/N1849</f>
        <v>1</v>
      </c>
      <c r="P1849" s="7">
        <v>0.22625698201871505</v>
      </c>
      <c r="Q1849" s="33">
        <v>9.1268353667343163E-3</v>
      </c>
      <c r="R1849" s="38" t="s">
        <v>1676</v>
      </c>
      <c r="S1849" s="33" t="s">
        <v>1676</v>
      </c>
      <c r="T1849" s="45" t="s">
        <v>1677</v>
      </c>
      <c r="U1849" s="55">
        <f>RANK(Q1849,$Q$5:$Q$3209,0)</f>
        <v>3151</v>
      </c>
      <c r="V1849" s="55">
        <f>RANK(W1849,$W$5:$W$3209,0)</f>
        <v>1845</v>
      </c>
      <c r="W1849" s="55">
        <f>N1849*O1849</f>
        <v>4.0338358999146298E-2</v>
      </c>
      <c r="X1849">
        <f t="shared" si="56"/>
        <v>25.81568694690748</v>
      </c>
      <c r="Y1849" s="77">
        <f t="shared" si="57"/>
        <v>2.8920922541668557E-3</v>
      </c>
    </row>
    <row r="1850" spans="3:25" x14ac:dyDescent="0.25">
      <c r="C1850" s="19" t="s">
        <v>3066</v>
      </c>
      <c r="D1850" s="6" t="s">
        <v>394</v>
      </c>
      <c r="E1850" s="6" t="s">
        <v>144</v>
      </c>
      <c r="F1850" s="48">
        <v>7.4164661897901603</v>
      </c>
      <c r="G1850" s="8">
        <v>22.678854154473399</v>
      </c>
      <c r="H1850" s="9">
        <v>0.12344412446224599</v>
      </c>
      <c r="I1850" s="40">
        <v>2</v>
      </c>
      <c r="J1850" s="7">
        <v>5</v>
      </c>
      <c r="K1850" s="9">
        <v>1</v>
      </c>
      <c r="L1850" s="39">
        <v>0.20230344603426301</v>
      </c>
      <c r="M1850" s="47">
        <v>0</v>
      </c>
      <c r="N1850" s="17">
        <v>4.0318610681785098E-2</v>
      </c>
      <c r="O1850" s="7">
        <f>Q1850/P1850/N1850</f>
        <v>1</v>
      </c>
      <c r="P1850" s="7">
        <v>4.7752115128106931</v>
      </c>
      <c r="Q1850" s="33">
        <v>0.19252989390819239</v>
      </c>
      <c r="R1850" s="38" t="s">
        <v>1676</v>
      </c>
      <c r="S1850" s="33" t="s">
        <v>1676</v>
      </c>
      <c r="T1850" s="45" t="s">
        <v>1675</v>
      </c>
      <c r="U1850" s="55">
        <f>RANK(Q1850,$Q$5:$Q$3209,0)</f>
        <v>1431</v>
      </c>
      <c r="V1850" s="55">
        <f>RANK(W1850,$W$5:$W$3209,0)</f>
        <v>1846</v>
      </c>
      <c r="W1850" s="55">
        <f>N1850*O1850</f>
        <v>4.0318610681785098E-2</v>
      </c>
      <c r="X1850">
        <f t="shared" si="56"/>
        <v>25.775348587908333</v>
      </c>
      <c r="Y1850" s="77">
        <f t="shared" si="57"/>
        <v>2.8875732089891247E-3</v>
      </c>
    </row>
    <row r="1851" spans="3:25" x14ac:dyDescent="0.25">
      <c r="C1851" s="19" t="s">
        <v>3200</v>
      </c>
      <c r="D1851" s="6" t="s">
        <v>1012</v>
      </c>
      <c r="E1851" s="6" t="s">
        <v>115</v>
      </c>
      <c r="F1851" s="48">
        <v>9.6150871854953603</v>
      </c>
      <c r="G1851" s="8">
        <v>10</v>
      </c>
      <c r="H1851" s="9">
        <v>0.69489580773164505</v>
      </c>
      <c r="I1851" s="40">
        <v>2</v>
      </c>
      <c r="J1851" s="7">
        <v>9</v>
      </c>
      <c r="K1851" s="9">
        <v>0.86081394779931797</v>
      </c>
      <c r="L1851" s="39">
        <v>0</v>
      </c>
      <c r="M1851" s="47">
        <v>0</v>
      </c>
      <c r="N1851" s="17">
        <v>4.0304615314356598E-2</v>
      </c>
      <c r="O1851" s="7">
        <f>Q1851/P1851/N1851</f>
        <v>1</v>
      </c>
      <c r="P1851" s="7">
        <v>3.6261083972095847</v>
      </c>
      <c r="Q1851" s="33">
        <v>0.14614890403769049</v>
      </c>
      <c r="R1851" s="38" t="s">
        <v>1676</v>
      </c>
      <c r="S1851" s="33" t="s">
        <v>1676</v>
      </c>
      <c r="T1851" s="45" t="s">
        <v>1675</v>
      </c>
      <c r="U1851" s="55">
        <f>RANK(Q1851,$Q$5:$Q$3209,0)</f>
        <v>1566</v>
      </c>
      <c r="V1851" s="55">
        <f>RANK(W1851,$W$5:$W$3209,0)</f>
        <v>1847</v>
      </c>
      <c r="W1851" s="55">
        <f>N1851*O1851</f>
        <v>4.0304615314356598E-2</v>
      </c>
      <c r="X1851">
        <f t="shared" si="56"/>
        <v>25.735029977226549</v>
      </c>
      <c r="Y1851" s="77">
        <f t="shared" si="57"/>
        <v>2.8830563761854358E-3</v>
      </c>
    </row>
    <row r="1852" spans="3:25" x14ac:dyDescent="0.25">
      <c r="C1852" s="19" t="s">
        <v>3226</v>
      </c>
      <c r="D1852" s="6" t="s">
        <v>843</v>
      </c>
      <c r="E1852" s="6" t="s">
        <v>16</v>
      </c>
      <c r="F1852" s="48">
        <v>1.8751791920453629</v>
      </c>
      <c r="G1852" s="8">
        <v>10</v>
      </c>
      <c r="H1852" s="9">
        <v>0.77050947151907401</v>
      </c>
      <c r="I1852" s="40">
        <v>0</v>
      </c>
      <c r="J1852" s="7">
        <v>1</v>
      </c>
      <c r="K1852" s="9">
        <v>1</v>
      </c>
      <c r="L1852" s="39">
        <v>7.7200275957158199E-2</v>
      </c>
      <c r="M1852" s="47">
        <v>0</v>
      </c>
      <c r="N1852" s="17">
        <v>4.0294975155070301E-2</v>
      </c>
      <c r="O1852" s="7">
        <f>Q1852/P1852/N1852</f>
        <v>1</v>
      </c>
      <c r="P1852" s="7">
        <v>3.4297907384745008</v>
      </c>
      <c r="Q1852" s="33">
        <v>0.13820333259392023</v>
      </c>
      <c r="R1852" s="38" t="s">
        <v>1676</v>
      </c>
      <c r="S1852" s="33" t="s">
        <v>1676</v>
      </c>
      <c r="T1852" s="45" t="s">
        <v>1675</v>
      </c>
      <c r="U1852" s="55">
        <f>RANK(Q1852,$Q$5:$Q$3209,0)</f>
        <v>1592</v>
      </c>
      <c r="V1852" s="55">
        <f>RANK(W1852,$W$5:$W$3209,0)</f>
        <v>1848</v>
      </c>
      <c r="W1852" s="55">
        <f>N1852*O1852</f>
        <v>4.0294975155070301E-2</v>
      </c>
      <c r="X1852">
        <f t="shared" si="56"/>
        <v>25.694725361912194</v>
      </c>
      <c r="Y1852" s="77">
        <f t="shared" si="57"/>
        <v>2.8785411112615335E-3</v>
      </c>
    </row>
    <row r="1853" spans="3:25" x14ac:dyDescent="0.25">
      <c r="C1853" s="19" t="s">
        <v>3124</v>
      </c>
      <c r="D1853" s="6" t="s">
        <v>811</v>
      </c>
      <c r="E1853" s="6" t="s">
        <v>28</v>
      </c>
      <c r="F1853" s="48">
        <v>2.2872543300911801</v>
      </c>
      <c r="G1853" s="8">
        <v>19.399974411085601</v>
      </c>
      <c r="H1853" s="9">
        <v>0</v>
      </c>
      <c r="I1853" s="40">
        <v>0</v>
      </c>
      <c r="J1853" s="7">
        <v>1</v>
      </c>
      <c r="K1853" s="9">
        <v>0.33564141633407601</v>
      </c>
      <c r="L1853" s="39">
        <v>1</v>
      </c>
      <c r="M1853" s="47">
        <v>0</v>
      </c>
      <c r="N1853" s="17">
        <v>4.0265926554221398E-2</v>
      </c>
      <c r="O1853" s="7">
        <f>Q1853/P1853/N1853</f>
        <v>1</v>
      </c>
      <c r="P1853" s="7">
        <v>4.2841645403717594</v>
      </c>
      <c r="Q1853" s="33">
        <v>0.17250585472880894</v>
      </c>
      <c r="R1853" s="38" t="s">
        <v>1676</v>
      </c>
      <c r="S1853" s="33" t="s">
        <v>1676</v>
      </c>
      <c r="T1853" s="45" t="s">
        <v>1675</v>
      </c>
      <c r="U1853" s="55">
        <f>RANK(Q1853,$Q$5:$Q$3209,0)</f>
        <v>1489</v>
      </c>
      <c r="V1853" s="55">
        <f>RANK(W1853,$W$5:$W$3209,0)</f>
        <v>1849</v>
      </c>
      <c r="W1853" s="55">
        <f>N1853*O1853</f>
        <v>4.0265926554221398E-2</v>
      </c>
      <c r="X1853">
        <f t="shared" si="56"/>
        <v>25.654430386757124</v>
      </c>
      <c r="Y1853" s="77">
        <f t="shared" si="57"/>
        <v>2.8740269263100543E-3</v>
      </c>
    </row>
    <row r="1854" spans="3:25" x14ac:dyDescent="0.25">
      <c r="C1854" s="19" t="s">
        <v>4287</v>
      </c>
      <c r="D1854" s="6" t="s">
        <v>753</v>
      </c>
      <c r="E1854" s="6" t="s">
        <v>389</v>
      </c>
      <c r="F1854" s="48">
        <v>5.5528961943983504</v>
      </c>
      <c r="G1854" s="8">
        <v>84.689093688584805</v>
      </c>
      <c r="H1854" s="9">
        <v>1</v>
      </c>
      <c r="I1854" s="40">
        <v>0</v>
      </c>
      <c r="J1854" s="7">
        <v>0</v>
      </c>
      <c r="K1854" s="9">
        <v>0.84595118652861501</v>
      </c>
      <c r="L1854" s="39">
        <v>0</v>
      </c>
      <c r="M1854" s="47">
        <v>0</v>
      </c>
      <c r="N1854" s="17">
        <v>4.0234954870599797E-2</v>
      </c>
      <c r="O1854" s="7">
        <f>Q1854/P1854/N1854</f>
        <v>1.0000000000000002</v>
      </c>
      <c r="P1854" s="7">
        <v>0.85148685663918</v>
      </c>
      <c r="Q1854" s="33">
        <v>3.425953524978629E-2</v>
      </c>
      <c r="R1854" s="38" t="s">
        <v>1676</v>
      </c>
      <c r="S1854" s="33" t="s">
        <v>1676</v>
      </c>
      <c r="T1854" s="45" t="s">
        <v>1677</v>
      </c>
      <c r="U1854" s="55">
        <f>RANK(Q1854,$Q$5:$Q$3209,0)</f>
        <v>2674</v>
      </c>
      <c r="V1854" s="55">
        <f>RANK(W1854,$W$5:$W$3209,0)</f>
        <v>1850</v>
      </c>
      <c r="W1854" s="55">
        <f>N1854*O1854</f>
        <v>4.0234954870599804E-2</v>
      </c>
      <c r="X1854">
        <f t="shared" si="56"/>
        <v>25.614164460202904</v>
      </c>
      <c r="Y1854" s="77">
        <f t="shared" si="57"/>
        <v>2.8695159956292704E-3</v>
      </c>
    </row>
    <row r="1855" spans="3:25" x14ac:dyDescent="0.25">
      <c r="C1855" s="19" t="s">
        <v>4760</v>
      </c>
      <c r="D1855" s="6" t="s">
        <v>715</v>
      </c>
      <c r="E1855" s="6" t="s">
        <v>90</v>
      </c>
      <c r="F1855" s="48">
        <v>3.8520189013854602</v>
      </c>
      <c r="G1855" s="8">
        <v>80.717038529982901</v>
      </c>
      <c r="H1855" s="9">
        <v>0.62628193274343003</v>
      </c>
      <c r="I1855" s="40">
        <v>2</v>
      </c>
      <c r="J1855" s="7">
        <v>1</v>
      </c>
      <c r="K1855" s="9">
        <v>1</v>
      </c>
      <c r="L1855" s="39">
        <v>0</v>
      </c>
      <c r="M1855" s="47">
        <v>0</v>
      </c>
      <c r="N1855" s="17">
        <v>4.0228751039811501E-2</v>
      </c>
      <c r="O1855" s="7">
        <f>Q1855/P1855/N1855</f>
        <v>1</v>
      </c>
      <c r="P1855" s="7">
        <v>0.22311253490695429</v>
      </c>
      <c r="Q1855" s="33">
        <v>8.9755386206331177E-3</v>
      </c>
      <c r="R1855" s="38" t="s">
        <v>1676</v>
      </c>
      <c r="S1855" s="33" t="s">
        <v>1676</v>
      </c>
      <c r="T1855" s="45" t="s">
        <v>1677</v>
      </c>
      <c r="U1855" s="55">
        <f>RANK(Q1855,$Q$5:$Q$3209,0)</f>
        <v>3153</v>
      </c>
      <c r="V1855" s="55">
        <f>RANK(W1855,$W$5:$W$3209,0)</f>
        <v>1851</v>
      </c>
      <c r="W1855" s="55">
        <f>N1855*O1855</f>
        <v>4.0228751039811501E-2</v>
      </c>
      <c r="X1855">
        <f t="shared" si="56"/>
        <v>25.573929505332305</v>
      </c>
      <c r="Y1855" s="77">
        <f t="shared" si="57"/>
        <v>2.8650085346592284E-3</v>
      </c>
    </row>
    <row r="1856" spans="3:25" x14ac:dyDescent="0.25">
      <c r="C1856" s="19" t="s">
        <v>3880</v>
      </c>
      <c r="D1856" s="6" t="s">
        <v>1066</v>
      </c>
      <c r="E1856" s="6" t="s">
        <v>126</v>
      </c>
      <c r="F1856" s="48">
        <v>32.424342717122499</v>
      </c>
      <c r="G1856" s="8">
        <v>51.211018994717101</v>
      </c>
      <c r="H1856" s="9">
        <v>0.801026775155537</v>
      </c>
      <c r="I1856" s="40">
        <v>0</v>
      </c>
      <c r="J1856" s="7">
        <v>12</v>
      </c>
      <c r="K1856" s="9">
        <v>0.85108381223906604</v>
      </c>
      <c r="L1856" s="39">
        <v>0</v>
      </c>
      <c r="M1856" s="47">
        <v>0</v>
      </c>
      <c r="N1856" s="17">
        <v>4.0131899954283998E-2</v>
      </c>
      <c r="O1856" s="7">
        <f>Q1856/P1856/N1856</f>
        <v>1</v>
      </c>
      <c r="P1856" s="7">
        <v>1.3763417907954862</v>
      </c>
      <c r="Q1856" s="33">
        <v>5.523521105110453E-2</v>
      </c>
      <c r="R1856" s="38" t="s">
        <v>1676</v>
      </c>
      <c r="S1856" s="33" t="s">
        <v>1676</v>
      </c>
      <c r="T1856" s="45" t="s">
        <v>1677</v>
      </c>
      <c r="U1856" s="55">
        <f>RANK(Q1856,$Q$5:$Q$3209,0)</f>
        <v>2255</v>
      </c>
      <c r="V1856" s="55">
        <f>RANK(W1856,$W$5:$W$3209,0)</f>
        <v>1852</v>
      </c>
      <c r="W1856" s="55">
        <f>N1856*O1856</f>
        <v>4.0131899954283998E-2</v>
      </c>
      <c r="X1856">
        <f t="shared" si="56"/>
        <v>25.533700754292493</v>
      </c>
      <c r="Y1856" s="77">
        <f t="shared" si="57"/>
        <v>2.8605017686949403E-3</v>
      </c>
    </row>
    <row r="1857" spans="3:25" x14ac:dyDescent="0.25">
      <c r="C1857" s="19" t="s">
        <v>4716</v>
      </c>
      <c r="D1857" s="6" t="s">
        <v>1246</v>
      </c>
      <c r="E1857" s="6" t="s">
        <v>90</v>
      </c>
      <c r="F1857" s="48">
        <v>1.9803883517307701</v>
      </c>
      <c r="G1857" s="8">
        <v>23.753075941795</v>
      </c>
      <c r="H1857" s="9">
        <v>1</v>
      </c>
      <c r="I1857" s="40">
        <v>0</v>
      </c>
      <c r="J1857" s="7">
        <v>6</v>
      </c>
      <c r="K1857" s="9">
        <v>1</v>
      </c>
      <c r="L1857" s="39">
        <v>0</v>
      </c>
      <c r="M1857" s="47">
        <v>0</v>
      </c>
      <c r="N1857" s="17">
        <v>4.0119517802655602E-2</v>
      </c>
      <c r="O1857" s="7">
        <f>Q1857/P1857/N1857</f>
        <v>1</v>
      </c>
      <c r="P1857" s="7">
        <v>0.35957042022652136</v>
      </c>
      <c r="Q1857" s="33">
        <v>1.4425791875586279E-2</v>
      </c>
      <c r="R1857" s="38" t="s">
        <v>1676</v>
      </c>
      <c r="S1857" s="33" t="s">
        <v>1676</v>
      </c>
      <c r="T1857" s="45" t="s">
        <v>1677</v>
      </c>
      <c r="U1857" s="55">
        <f>RANK(Q1857,$Q$5:$Q$3209,0)</f>
        <v>3109</v>
      </c>
      <c r="V1857" s="55">
        <f>RANK(W1857,$W$5:$W$3209,0)</f>
        <v>1853</v>
      </c>
      <c r="W1857" s="55">
        <f>N1857*O1857</f>
        <v>4.0119517802655602E-2</v>
      </c>
      <c r="X1857">
        <f t="shared" si="56"/>
        <v>25.493568854338211</v>
      </c>
      <c r="Y1857" s="77">
        <f t="shared" si="57"/>
        <v>2.8560058528108701E-3</v>
      </c>
    </row>
    <row r="1858" spans="3:25" x14ac:dyDescent="0.25">
      <c r="C1858" s="19" t="s">
        <v>3221</v>
      </c>
      <c r="D1858" s="6" t="s">
        <v>992</v>
      </c>
      <c r="E1858" s="6" t="s">
        <v>90</v>
      </c>
      <c r="F1858" s="48">
        <v>13.2215136484729</v>
      </c>
      <c r="G1858" s="8">
        <v>11.2936639740447</v>
      </c>
      <c r="H1858" s="9">
        <v>0.56403037064706696</v>
      </c>
      <c r="I1858" s="40">
        <v>2</v>
      </c>
      <c r="J1858" s="7">
        <v>15</v>
      </c>
      <c r="K1858" s="9">
        <v>0.96226569149971197</v>
      </c>
      <c r="L1858" s="39">
        <v>0</v>
      </c>
      <c r="M1858" s="47">
        <v>0</v>
      </c>
      <c r="N1858" s="17">
        <v>4.01067692003702E-2</v>
      </c>
      <c r="O1858" s="7">
        <f>Q1858/P1858/N1858</f>
        <v>1</v>
      </c>
      <c r="P1858" s="7">
        <v>3.4615359107467247</v>
      </c>
      <c r="Q1858" s="33">
        <v>0.13883102185111215</v>
      </c>
      <c r="R1858" s="38" t="s">
        <v>1676</v>
      </c>
      <c r="S1858" s="33" t="s">
        <v>1676</v>
      </c>
      <c r="T1858" s="45" t="s">
        <v>1675</v>
      </c>
      <c r="U1858" s="55">
        <f>RANK(Q1858,$Q$5:$Q$3209,0)</f>
        <v>1587</v>
      </c>
      <c r="V1858" s="55">
        <f>RANK(W1858,$W$5:$W$3209,0)</f>
        <v>1854</v>
      </c>
      <c r="W1858" s="55">
        <f>N1858*O1858</f>
        <v>4.01067692003702E-2</v>
      </c>
      <c r="X1858">
        <f t="shared" si="56"/>
        <v>25.453449336535556</v>
      </c>
      <c r="Y1858" s="77">
        <f t="shared" si="57"/>
        <v>2.851511324080467E-3</v>
      </c>
    </row>
    <row r="1859" spans="3:25" x14ac:dyDescent="0.25">
      <c r="C1859" s="19" t="s">
        <v>4001</v>
      </c>
      <c r="D1859" s="6" t="s">
        <v>671</v>
      </c>
      <c r="E1859" s="6" t="s">
        <v>39</v>
      </c>
      <c r="F1859" s="48">
        <v>8.5491988257784897</v>
      </c>
      <c r="G1859" s="8">
        <v>81.318245740290294</v>
      </c>
      <c r="H1859" s="9">
        <v>0.435216620754518</v>
      </c>
      <c r="I1859" s="40">
        <v>0</v>
      </c>
      <c r="J1859" s="7">
        <v>3</v>
      </c>
      <c r="K1859" s="9">
        <v>1</v>
      </c>
      <c r="L1859" s="39">
        <v>0</v>
      </c>
      <c r="M1859" s="47">
        <v>0</v>
      </c>
      <c r="N1859" s="17">
        <v>4.00558329824756E-2</v>
      </c>
      <c r="O1859" s="7">
        <f>Q1859/P1859/N1859</f>
        <v>1</v>
      </c>
      <c r="P1859" s="7">
        <v>1.198670494838121</v>
      </c>
      <c r="Q1859" s="33">
        <v>4.8013745142257161E-2</v>
      </c>
      <c r="R1859" s="38" t="s">
        <v>1676</v>
      </c>
      <c r="S1859" s="33" t="s">
        <v>1676</v>
      </c>
      <c r="T1859" s="45" t="s">
        <v>1677</v>
      </c>
      <c r="U1859" s="55">
        <f>RANK(Q1859,$Q$5:$Q$3209,0)</f>
        <v>2379</v>
      </c>
      <c r="V1859" s="55">
        <f>RANK(W1859,$W$5:$W$3209,0)</f>
        <v>1855</v>
      </c>
      <c r="W1859" s="55">
        <f>N1859*O1859</f>
        <v>4.00558329824756E-2</v>
      </c>
      <c r="X1859">
        <f t="shared" si="56"/>
        <v>25.413342567335185</v>
      </c>
      <c r="Y1859" s="77">
        <f t="shared" si="57"/>
        <v>2.8470182235566422E-3</v>
      </c>
    </row>
    <row r="1860" spans="3:25" x14ac:dyDescent="0.25">
      <c r="C1860" s="19" t="s">
        <v>3697</v>
      </c>
      <c r="D1860" s="6" t="s">
        <v>1228</v>
      </c>
      <c r="E1860" s="6" t="s">
        <v>90</v>
      </c>
      <c r="F1860" s="48">
        <v>13.783120410391</v>
      </c>
      <c r="G1860" s="8">
        <v>33.117152405511398</v>
      </c>
      <c r="H1860" s="9">
        <v>0.88247593302619198</v>
      </c>
      <c r="I1860" s="40">
        <v>0</v>
      </c>
      <c r="J1860" s="7">
        <v>1</v>
      </c>
      <c r="K1860" s="9">
        <v>1</v>
      </c>
      <c r="L1860" s="39">
        <v>0</v>
      </c>
      <c r="M1860" s="47">
        <v>0</v>
      </c>
      <c r="N1860" s="17">
        <v>3.99549122356695E-2</v>
      </c>
      <c r="O1860" s="7">
        <f>Q1860/P1860/N1860</f>
        <v>1</v>
      </c>
      <c r="P1860" s="7">
        <v>1.6842153391718795</v>
      </c>
      <c r="Q1860" s="33">
        <v>6.7292676062580783E-2</v>
      </c>
      <c r="R1860" s="38" t="s">
        <v>1676</v>
      </c>
      <c r="S1860" s="33" t="s">
        <v>1676</v>
      </c>
      <c r="T1860" s="45" t="s">
        <v>1677</v>
      </c>
      <c r="U1860" s="55">
        <f>RANK(Q1860,$Q$5:$Q$3209,0)</f>
        <v>2069</v>
      </c>
      <c r="V1860" s="55">
        <f>RANK(W1860,$W$5:$W$3209,0)</f>
        <v>1856</v>
      </c>
      <c r="W1860" s="55">
        <f>N1860*O1860</f>
        <v>3.99549122356695E-2</v>
      </c>
      <c r="X1860">
        <f t="shared" si="56"/>
        <v>25.37328673435271</v>
      </c>
      <c r="Y1860" s="77">
        <f t="shared" si="57"/>
        <v>2.8425308293400535E-3</v>
      </c>
    </row>
    <row r="1861" spans="3:25" x14ac:dyDescent="0.25">
      <c r="C1861" s="19" t="s">
        <v>3536</v>
      </c>
      <c r="D1861" s="6" t="s">
        <v>136</v>
      </c>
      <c r="E1861" s="6" t="s">
        <v>28</v>
      </c>
      <c r="F1861" s="48">
        <v>5.8906220792315001</v>
      </c>
      <c r="G1861" s="8">
        <v>54.563874631046097</v>
      </c>
      <c r="H1861" s="9">
        <v>0.76223197013321298</v>
      </c>
      <c r="I1861" s="40">
        <v>11</v>
      </c>
      <c r="J1861" s="7">
        <v>4</v>
      </c>
      <c r="K1861" s="9">
        <v>0.61118706761530694</v>
      </c>
      <c r="L1861" s="39">
        <v>0</v>
      </c>
      <c r="M1861" s="47">
        <v>0</v>
      </c>
      <c r="N1861" s="17">
        <v>3.9953692906169201E-2</v>
      </c>
      <c r="O1861" s="7">
        <f>Q1861/P1861/N1861</f>
        <v>1</v>
      </c>
      <c r="P1861" s="7">
        <v>2.0636662050490342</v>
      </c>
      <c r="Q1861" s="33">
        <v>8.2451085817368708E-2</v>
      </c>
      <c r="R1861" s="38" t="s">
        <v>1676</v>
      </c>
      <c r="S1861" s="33" t="s">
        <v>1676</v>
      </c>
      <c r="T1861" s="45" t="s">
        <v>1677</v>
      </c>
      <c r="U1861" s="55">
        <f>RANK(Q1861,$Q$5:$Q$3209,0)</f>
        <v>1907</v>
      </c>
      <c r="V1861" s="55">
        <f>RANK(W1861,$W$5:$W$3209,0)</f>
        <v>1857</v>
      </c>
      <c r="W1861" s="55">
        <f>N1861*O1861</f>
        <v>3.9953692906169201E-2</v>
      </c>
      <c r="X1861">
        <f t="shared" si="56"/>
        <v>25.333331822117042</v>
      </c>
      <c r="Y1861" s="77">
        <f t="shared" si="57"/>
        <v>2.8380547411216636E-3</v>
      </c>
    </row>
    <row r="1862" spans="3:25" x14ac:dyDescent="0.25">
      <c r="C1862" s="19" t="s">
        <v>3928</v>
      </c>
      <c r="D1862" s="6" t="s">
        <v>1510</v>
      </c>
      <c r="E1862" s="6" t="s">
        <v>90</v>
      </c>
      <c r="F1862" s="48">
        <v>3.20124241394437</v>
      </c>
      <c r="G1862" s="8">
        <v>9.9999999999999893</v>
      </c>
      <c r="H1862" s="9">
        <v>1</v>
      </c>
      <c r="I1862" s="40">
        <v>2</v>
      </c>
      <c r="J1862" s="7">
        <v>9</v>
      </c>
      <c r="K1862" s="9">
        <v>1</v>
      </c>
      <c r="L1862" s="39">
        <v>0</v>
      </c>
      <c r="M1862" s="47">
        <v>0</v>
      </c>
      <c r="N1862" s="17">
        <v>3.9940701012279201E-2</v>
      </c>
      <c r="O1862" s="7">
        <f>Q1862/P1862/N1862</f>
        <v>1</v>
      </c>
      <c r="P1862" s="7">
        <v>1.3058604050389688</v>
      </c>
      <c r="Q1862" s="33">
        <v>5.2156980001435267E-2</v>
      </c>
      <c r="R1862" s="38" t="s">
        <v>1676</v>
      </c>
      <c r="S1862" s="33" t="s">
        <v>1676</v>
      </c>
      <c r="T1862" s="45" t="s">
        <v>1677</v>
      </c>
      <c r="U1862" s="55">
        <f>RANK(Q1862,$Q$5:$Q$3209,0)</f>
        <v>2304</v>
      </c>
      <c r="V1862" s="55">
        <f>RANK(W1862,$W$5:$W$3209,0)</f>
        <v>1858</v>
      </c>
      <c r="W1862" s="55">
        <f>N1862*O1862</f>
        <v>3.9940701012279201E-2</v>
      </c>
      <c r="X1862">
        <f t="shared" si="56"/>
        <v>25.293378129210872</v>
      </c>
      <c r="Y1862" s="77">
        <f t="shared" si="57"/>
        <v>2.8335787895029082E-3</v>
      </c>
    </row>
    <row r="1863" spans="3:25" x14ac:dyDescent="0.25">
      <c r="C1863" s="19" t="s">
        <v>3751</v>
      </c>
      <c r="D1863" s="6" t="s">
        <v>581</v>
      </c>
      <c r="E1863" s="6" t="s">
        <v>131</v>
      </c>
      <c r="F1863" s="48">
        <v>18.1219366932316</v>
      </c>
      <c r="G1863" s="8">
        <v>64.0580175043427</v>
      </c>
      <c r="H1863" s="9">
        <v>0.52235787159147196</v>
      </c>
      <c r="I1863" s="40">
        <v>7</v>
      </c>
      <c r="J1863" s="7">
        <v>7</v>
      </c>
      <c r="K1863" s="9">
        <v>1</v>
      </c>
      <c r="L1863" s="39">
        <v>0</v>
      </c>
      <c r="M1863" s="47">
        <v>0</v>
      </c>
      <c r="N1863" s="17">
        <v>3.9935366196437103E-2</v>
      </c>
      <c r="O1863" s="7">
        <f>Q1863/P1863/N1863</f>
        <v>0.99999999999999978</v>
      </c>
      <c r="P1863" s="7">
        <v>1.5874276578644193</v>
      </c>
      <c r="Q1863" s="33">
        <v>6.3394504827168047E-2</v>
      </c>
      <c r="R1863" s="38" t="s">
        <v>1676</v>
      </c>
      <c r="S1863" s="33" t="s">
        <v>1676</v>
      </c>
      <c r="T1863" s="45" t="s">
        <v>1677</v>
      </c>
      <c r="U1863" s="55">
        <f>RANK(Q1863,$Q$5:$Q$3209,0)</f>
        <v>2124</v>
      </c>
      <c r="V1863" s="55">
        <f>RANK(W1863,$W$5:$W$3209,0)</f>
        <v>1859</v>
      </c>
      <c r="W1863" s="55">
        <f>N1863*O1863</f>
        <v>3.9935366196437096E-2</v>
      </c>
      <c r="X1863">
        <f t="shared" ref="X1863:X1926" si="58">X1862-W1862</f>
        <v>25.253437428198591</v>
      </c>
      <c r="Y1863" s="77">
        <f t="shared" ref="Y1863:Y1926" si="59">X1863/$X$5</f>
        <v>2.8291042933463201E-3</v>
      </c>
    </row>
    <row r="1864" spans="3:25" x14ac:dyDescent="0.25">
      <c r="C1864" s="19" t="s">
        <v>3288</v>
      </c>
      <c r="D1864" s="6" t="s">
        <v>775</v>
      </c>
      <c r="E1864" s="6" t="s">
        <v>27</v>
      </c>
      <c r="F1864" s="48">
        <v>6.1197766133042704</v>
      </c>
      <c r="G1864" s="8">
        <v>15.099097797246699</v>
      </c>
      <c r="H1864" s="9">
        <v>0.78822622882048099</v>
      </c>
      <c r="I1864" s="40">
        <v>1</v>
      </c>
      <c r="J1864" s="7">
        <v>2</v>
      </c>
      <c r="K1864" s="9">
        <v>0.76607924997571897</v>
      </c>
      <c r="L1864" s="39">
        <v>0</v>
      </c>
      <c r="M1864" s="47">
        <v>0</v>
      </c>
      <c r="N1864" s="17">
        <v>3.99346905793692E-2</v>
      </c>
      <c r="O1864" s="7">
        <f>Q1864/P1864/N1864</f>
        <v>1</v>
      </c>
      <c r="P1864" s="7">
        <v>3.0657103930401242</v>
      </c>
      <c r="Q1864" s="33">
        <v>0.12242819595201369</v>
      </c>
      <c r="R1864" s="38" t="s">
        <v>1676</v>
      </c>
      <c r="S1864" s="33" t="s">
        <v>1676</v>
      </c>
      <c r="T1864" s="45" t="s">
        <v>1676</v>
      </c>
      <c r="U1864" s="55">
        <f>RANK(Q1864,$Q$5:$Q$3209,0)</f>
        <v>1654</v>
      </c>
      <c r="V1864" s="55">
        <f>RANK(W1864,$W$5:$W$3209,0)</f>
        <v>1860</v>
      </c>
      <c r="W1864" s="55">
        <f>N1864*O1864</f>
        <v>3.99346905793692E-2</v>
      </c>
      <c r="X1864">
        <f t="shared" si="58"/>
        <v>25.213502062002153</v>
      </c>
      <c r="Y1864" s="77">
        <f t="shared" si="59"/>
        <v>2.8246303948410599E-3</v>
      </c>
    </row>
    <row r="1865" spans="3:25" x14ac:dyDescent="0.25">
      <c r="C1865" s="19" t="s">
        <v>4335</v>
      </c>
      <c r="D1865" s="6" t="s">
        <v>733</v>
      </c>
      <c r="E1865" s="6" t="s">
        <v>39</v>
      </c>
      <c r="F1865" s="48">
        <v>10.3626931685715</v>
      </c>
      <c r="G1865" s="8">
        <v>58.913648755994203</v>
      </c>
      <c r="H1865" s="9">
        <v>1</v>
      </c>
      <c r="I1865" s="40">
        <v>1</v>
      </c>
      <c r="J1865" s="7">
        <v>0</v>
      </c>
      <c r="K1865" s="9">
        <v>1</v>
      </c>
      <c r="L1865" s="39">
        <v>0</v>
      </c>
      <c r="M1865" s="47">
        <v>0</v>
      </c>
      <c r="N1865" s="17">
        <v>3.9899890219592803E-2</v>
      </c>
      <c r="O1865" s="7">
        <f>Q1865/P1865/N1865</f>
        <v>1</v>
      </c>
      <c r="P1865" s="7">
        <v>0.80591705737197827</v>
      </c>
      <c r="Q1865" s="33">
        <v>3.215600211523921E-2</v>
      </c>
      <c r="R1865" s="38" t="s">
        <v>1676</v>
      </c>
      <c r="S1865" s="33" t="s">
        <v>1676</v>
      </c>
      <c r="T1865" s="45" t="s">
        <v>1677</v>
      </c>
      <c r="U1865" s="55">
        <f>RANK(Q1865,$Q$5:$Q$3209,0)</f>
        <v>2722</v>
      </c>
      <c r="V1865" s="55">
        <f>RANK(W1865,$W$5:$W$3209,0)</f>
        <v>1861</v>
      </c>
      <c r="W1865" s="55">
        <f>N1865*O1865</f>
        <v>3.9899890219592803E-2</v>
      </c>
      <c r="X1865">
        <f t="shared" si="58"/>
        <v>25.173567371422784</v>
      </c>
      <c r="Y1865" s="77">
        <f t="shared" si="59"/>
        <v>2.8201565720241554E-3</v>
      </c>
    </row>
    <row r="1866" spans="3:25" x14ac:dyDescent="0.25">
      <c r="C1866" s="19" t="s">
        <v>3529</v>
      </c>
      <c r="D1866" s="6" t="s">
        <v>775</v>
      </c>
      <c r="E1866" s="6" t="s">
        <v>27</v>
      </c>
      <c r="F1866" s="48">
        <v>9.4859373829963403</v>
      </c>
      <c r="G1866" s="8">
        <v>27.762563495952001</v>
      </c>
      <c r="H1866" s="9">
        <v>0.17651961748616099</v>
      </c>
      <c r="I1866" s="40">
        <v>2</v>
      </c>
      <c r="J1866" s="7">
        <v>4</v>
      </c>
      <c r="K1866" s="9">
        <v>0.85790145395356399</v>
      </c>
      <c r="L1866" s="39">
        <v>0</v>
      </c>
      <c r="M1866" s="47">
        <v>0</v>
      </c>
      <c r="N1866" s="17">
        <v>3.97896210814805E-2</v>
      </c>
      <c r="O1866" s="7">
        <f>Q1866/P1866/N1866</f>
        <v>1</v>
      </c>
      <c r="P1866" s="7">
        <v>2.0857512478512494</v>
      </c>
      <c r="Q1866" s="33">
        <v>8.2991251822226331E-2</v>
      </c>
      <c r="R1866" s="38" t="s">
        <v>1676</v>
      </c>
      <c r="S1866" s="33" t="s">
        <v>1676</v>
      </c>
      <c r="T1866" s="45" t="s">
        <v>1677</v>
      </c>
      <c r="U1866" s="55">
        <f>RANK(Q1866,$Q$5:$Q$3209,0)</f>
        <v>1900</v>
      </c>
      <c r="V1866" s="55">
        <f>RANK(W1866,$W$5:$W$3209,0)</f>
        <v>1862</v>
      </c>
      <c r="W1866" s="55">
        <f>N1866*O1866</f>
        <v>3.97896210814805E-2</v>
      </c>
      <c r="X1866">
        <f t="shared" si="58"/>
        <v>25.13366748120319</v>
      </c>
      <c r="Y1866" s="77">
        <f t="shared" si="59"/>
        <v>2.8156866478387748E-3</v>
      </c>
    </row>
    <row r="1867" spans="3:25" x14ac:dyDescent="0.25">
      <c r="C1867" s="19" t="s">
        <v>4547</v>
      </c>
      <c r="D1867" s="6" t="s">
        <v>1246</v>
      </c>
      <c r="E1867" s="6" t="s">
        <v>90</v>
      </c>
      <c r="F1867" s="48">
        <v>29.476016931386599</v>
      </c>
      <c r="G1867" s="8">
        <v>56.789798832326198</v>
      </c>
      <c r="H1867" s="9">
        <v>0.61864202297821802</v>
      </c>
      <c r="I1867" s="40">
        <v>4</v>
      </c>
      <c r="J1867" s="7">
        <v>0</v>
      </c>
      <c r="K1867" s="9">
        <v>0.88496432443856199</v>
      </c>
      <c r="L1867" s="39">
        <v>0</v>
      </c>
      <c r="M1867" s="47">
        <v>0</v>
      </c>
      <c r="N1867" s="17">
        <v>3.9743350008641799E-2</v>
      </c>
      <c r="O1867" s="7">
        <f>Q1867/P1867/N1867</f>
        <v>1</v>
      </c>
      <c r="P1867" s="7">
        <v>0.58061074678107705</v>
      </c>
      <c r="Q1867" s="33">
        <v>2.3075416128099241E-2</v>
      </c>
      <c r="R1867" s="38" t="s">
        <v>1676</v>
      </c>
      <c r="S1867" s="33" t="s">
        <v>1676</v>
      </c>
      <c r="T1867" s="45" t="s">
        <v>1677</v>
      </c>
      <c r="U1867" s="55">
        <f>RANK(Q1867,$Q$5:$Q$3209,0)</f>
        <v>2936</v>
      </c>
      <c r="V1867" s="55">
        <f>RANK(W1867,$W$5:$W$3209,0)</f>
        <v>1863</v>
      </c>
      <c r="W1867" s="55">
        <f>N1867*O1867</f>
        <v>3.9743350008641799E-2</v>
      </c>
      <c r="X1867">
        <f t="shared" si="58"/>
        <v>25.093877860121708</v>
      </c>
      <c r="Y1867" s="77">
        <f t="shared" si="59"/>
        <v>2.8112290769376925E-3</v>
      </c>
    </row>
    <row r="1868" spans="3:25" x14ac:dyDescent="0.25">
      <c r="C1868" s="19" t="s">
        <v>3548</v>
      </c>
      <c r="D1868" s="6" t="s">
        <v>531</v>
      </c>
      <c r="E1868" s="6" t="s">
        <v>204</v>
      </c>
      <c r="F1868" s="48">
        <v>14.054927574792099</v>
      </c>
      <c r="G1868" s="8">
        <v>47.374718805404399</v>
      </c>
      <c r="H1868" s="9">
        <v>0.54062639560056702</v>
      </c>
      <c r="I1868" s="40">
        <v>1</v>
      </c>
      <c r="J1868" s="7">
        <v>8</v>
      </c>
      <c r="K1868" s="9">
        <v>0.88504894967960501</v>
      </c>
      <c r="L1868" s="39">
        <v>0</v>
      </c>
      <c r="M1868" s="47">
        <v>0</v>
      </c>
      <c r="N1868" s="17">
        <v>3.9723327352401298E-2</v>
      </c>
      <c r="O1868" s="7">
        <f>Q1868/P1868/N1868</f>
        <v>1</v>
      </c>
      <c r="P1868" s="7">
        <v>2.052395879398341</v>
      </c>
      <c r="Q1868" s="33">
        <v>8.1527993374059832E-2</v>
      </c>
      <c r="R1868" s="38" t="s">
        <v>1676</v>
      </c>
      <c r="S1868" s="33" t="s">
        <v>1676</v>
      </c>
      <c r="T1868" s="45" t="s">
        <v>1677</v>
      </c>
      <c r="U1868" s="55">
        <f>RANK(Q1868,$Q$5:$Q$3209,0)</f>
        <v>1919</v>
      </c>
      <c r="V1868" s="55">
        <f>RANK(W1868,$W$5:$W$3209,0)</f>
        <v>1864</v>
      </c>
      <c r="W1868" s="55">
        <f>N1868*O1868</f>
        <v>3.9723327352401298E-2</v>
      </c>
      <c r="X1868">
        <f t="shared" si="58"/>
        <v>25.054134510113066</v>
      </c>
      <c r="Y1868" s="77">
        <f t="shared" si="59"/>
        <v>2.8067766897147211E-3</v>
      </c>
    </row>
    <row r="1869" spans="3:25" x14ac:dyDescent="0.25">
      <c r="C1869" s="19" t="s">
        <v>3164</v>
      </c>
      <c r="D1869" s="6" t="s">
        <v>97</v>
      </c>
      <c r="E1869" s="6" t="s">
        <v>12</v>
      </c>
      <c r="F1869" s="48">
        <v>0.27217158868404201</v>
      </c>
      <c r="G1869" s="8">
        <v>10</v>
      </c>
      <c r="H1869" s="9">
        <v>0.454948427427038</v>
      </c>
      <c r="I1869" s="40">
        <v>2</v>
      </c>
      <c r="J1869" s="7">
        <v>1</v>
      </c>
      <c r="K1869" s="9">
        <v>0.11732387669406701</v>
      </c>
      <c r="L1869" s="39">
        <v>1</v>
      </c>
      <c r="M1869" s="47">
        <v>0</v>
      </c>
      <c r="N1869" s="17">
        <v>3.9699403680358403E-2</v>
      </c>
      <c r="O1869" s="7">
        <f>Q1869/P1869/N1869</f>
        <v>1</v>
      </c>
      <c r="P1869" s="7">
        <v>3.997397654545034</v>
      </c>
      <c r="Q1869" s="33">
        <v>0.15869430315870117</v>
      </c>
      <c r="R1869" s="38" t="s">
        <v>1676</v>
      </c>
      <c r="S1869" s="33" t="s">
        <v>1676</v>
      </c>
      <c r="T1869" s="45" t="s">
        <v>1675</v>
      </c>
      <c r="U1869" s="55">
        <f>RANK(Q1869,$Q$5:$Q$3209,0)</f>
        <v>1529</v>
      </c>
      <c r="V1869" s="55">
        <f>RANK(W1869,$W$5:$W$3209,0)</f>
        <v>1865</v>
      </c>
      <c r="W1869" s="55">
        <f>N1869*O1869</f>
        <v>3.9699403680358403E-2</v>
      </c>
      <c r="X1869">
        <f t="shared" si="58"/>
        <v>25.014411182760664</v>
      </c>
      <c r="Y1869" s="77">
        <f t="shared" si="59"/>
        <v>2.8023265455995603E-3</v>
      </c>
    </row>
    <row r="1870" spans="3:25" x14ac:dyDescent="0.25">
      <c r="C1870" s="19" t="s">
        <v>3298</v>
      </c>
      <c r="D1870" s="6" t="s">
        <v>954</v>
      </c>
      <c r="E1870" s="6" t="s">
        <v>27</v>
      </c>
      <c r="F1870" s="48">
        <v>3.09221656056752</v>
      </c>
      <c r="G1870" s="8">
        <v>10</v>
      </c>
      <c r="H1870" s="9">
        <v>0.21750271006593899</v>
      </c>
      <c r="I1870" s="40">
        <v>26</v>
      </c>
      <c r="J1870" s="7">
        <v>9</v>
      </c>
      <c r="K1870" s="9">
        <v>0.92047378947716196</v>
      </c>
      <c r="L1870" s="39">
        <v>0</v>
      </c>
      <c r="M1870" s="47">
        <v>0</v>
      </c>
      <c r="N1870" s="17">
        <v>3.9671638276939598E-2</v>
      </c>
      <c r="O1870" s="7">
        <f>Q1870/P1870/N1870</f>
        <v>1</v>
      </c>
      <c r="P1870" s="7">
        <v>3.0155999957083819</v>
      </c>
      <c r="Q1870" s="33">
        <v>0.11963379221768353</v>
      </c>
      <c r="R1870" s="38" t="s">
        <v>1676</v>
      </c>
      <c r="S1870" s="33" t="s">
        <v>1676</v>
      </c>
      <c r="T1870" s="45" t="s">
        <v>1676</v>
      </c>
      <c r="U1870" s="55">
        <f>RANK(Q1870,$Q$5:$Q$3209,0)</f>
        <v>1665</v>
      </c>
      <c r="V1870" s="55">
        <f>RANK(W1870,$W$5:$W$3209,0)</f>
        <v>1866</v>
      </c>
      <c r="W1870" s="55">
        <f>N1870*O1870</f>
        <v>3.9671638276939598E-2</v>
      </c>
      <c r="X1870">
        <f t="shared" si="58"/>
        <v>24.974711779080305</v>
      </c>
      <c r="Y1870" s="77">
        <f t="shared" si="59"/>
        <v>2.7978790816170934E-3</v>
      </c>
    </row>
    <row r="1871" spans="3:25" x14ac:dyDescent="0.25">
      <c r="C1871" s="19" t="s">
        <v>3780</v>
      </c>
      <c r="D1871" s="6" t="s">
        <v>1026</v>
      </c>
      <c r="E1871" s="6" t="s">
        <v>39</v>
      </c>
      <c r="F1871" s="48">
        <v>28.7585394277821</v>
      </c>
      <c r="G1871" s="8">
        <v>25.718976760453</v>
      </c>
      <c r="H1871" s="9">
        <v>0.87630143535975902</v>
      </c>
      <c r="I1871" s="40">
        <v>2</v>
      </c>
      <c r="J1871" s="7">
        <v>2</v>
      </c>
      <c r="K1871" s="9">
        <v>1</v>
      </c>
      <c r="L1871" s="39">
        <v>0</v>
      </c>
      <c r="M1871" s="47">
        <v>0</v>
      </c>
      <c r="N1871" s="17">
        <v>3.96397661662043E-2</v>
      </c>
      <c r="O1871" s="7">
        <f>Q1871/P1871/N1871</f>
        <v>1</v>
      </c>
      <c r="P1871" s="7">
        <v>1.5615796266828552</v>
      </c>
      <c r="Q1871" s="33">
        <v>6.1900651251616985E-2</v>
      </c>
      <c r="R1871" s="38" t="s">
        <v>1676</v>
      </c>
      <c r="S1871" s="33" t="s">
        <v>1676</v>
      </c>
      <c r="T1871" s="45" t="s">
        <v>1677</v>
      </c>
      <c r="U1871" s="55">
        <f>RANK(Q1871,$Q$5:$Q$3209,0)</f>
        <v>2153</v>
      </c>
      <c r="V1871" s="55">
        <f>RANK(W1871,$W$5:$W$3209,0)</f>
        <v>1867</v>
      </c>
      <c r="W1871" s="55">
        <f>N1871*O1871</f>
        <v>3.96397661662043E-2</v>
      </c>
      <c r="X1871">
        <f t="shared" si="58"/>
        <v>24.935040140803366</v>
      </c>
      <c r="Y1871" s="77">
        <f t="shared" si="59"/>
        <v>2.79343472815066E-3</v>
      </c>
    </row>
    <row r="1872" spans="3:25" x14ac:dyDescent="0.25">
      <c r="C1872" s="19" t="s">
        <v>4039</v>
      </c>
      <c r="D1872" s="6" t="s">
        <v>1358</v>
      </c>
      <c r="E1872" s="6" t="s">
        <v>204</v>
      </c>
      <c r="F1872" s="48">
        <v>20.089542472634299</v>
      </c>
      <c r="G1872" s="8">
        <v>13.7458502979971</v>
      </c>
      <c r="H1872" s="9">
        <v>1.8280803737168599E-2</v>
      </c>
      <c r="I1872" s="40">
        <v>1</v>
      </c>
      <c r="J1872" s="7">
        <v>2</v>
      </c>
      <c r="K1872" s="9">
        <v>1</v>
      </c>
      <c r="L1872" s="39">
        <v>0</v>
      </c>
      <c r="M1872" s="47">
        <v>0</v>
      </c>
      <c r="N1872" s="17">
        <v>3.9572333347026298E-2</v>
      </c>
      <c r="O1872" s="7">
        <f>Q1872/P1872/N1872</f>
        <v>1</v>
      </c>
      <c r="P1872" s="7">
        <v>1.1660769043690233</v>
      </c>
      <c r="Q1872" s="33">
        <v>4.6144383967959494E-2</v>
      </c>
      <c r="R1872" s="38" t="s">
        <v>1676</v>
      </c>
      <c r="S1872" s="33" t="s">
        <v>1676</v>
      </c>
      <c r="T1872" s="45" t="s">
        <v>1677</v>
      </c>
      <c r="U1872" s="55">
        <f>RANK(Q1872,$Q$5:$Q$3209,0)</f>
        <v>2417</v>
      </c>
      <c r="V1872" s="55">
        <f>RANK(W1872,$W$5:$W$3209,0)</f>
        <v>1868</v>
      </c>
      <c r="W1872" s="55">
        <f>N1872*O1872</f>
        <v>3.9572333347026298E-2</v>
      </c>
      <c r="X1872">
        <f t="shared" si="58"/>
        <v>24.895400374637163</v>
      </c>
      <c r="Y1872" s="77">
        <f t="shared" si="59"/>
        <v>2.7889939452684525E-3</v>
      </c>
    </row>
    <row r="1873" spans="3:25" x14ac:dyDescent="0.25">
      <c r="C1873" s="19" t="s">
        <v>3963</v>
      </c>
      <c r="D1873" s="6" t="s">
        <v>767</v>
      </c>
      <c r="E1873" s="6" t="s">
        <v>204</v>
      </c>
      <c r="F1873" s="48">
        <v>6.2640233255298501</v>
      </c>
      <c r="G1873" s="8">
        <v>51.6716985027007</v>
      </c>
      <c r="H1873" s="9">
        <v>0.31169230346211901</v>
      </c>
      <c r="I1873" s="40">
        <v>0</v>
      </c>
      <c r="J1873" s="7">
        <v>0</v>
      </c>
      <c r="K1873" s="9">
        <v>0.97199182534420903</v>
      </c>
      <c r="L1873" s="39">
        <v>0.23486574402693799</v>
      </c>
      <c r="M1873" s="47">
        <v>0</v>
      </c>
      <c r="N1873" s="17">
        <v>3.9556840091673998E-2</v>
      </c>
      <c r="O1873" s="7">
        <f>Q1873/P1873/N1873</f>
        <v>1</v>
      </c>
      <c r="P1873" s="7">
        <v>1.2802067758519111</v>
      </c>
      <c r="Q1873" s="33">
        <v>5.0640934716651584E-2</v>
      </c>
      <c r="R1873" s="38" t="s">
        <v>1676</v>
      </c>
      <c r="S1873" s="33" t="s">
        <v>1676</v>
      </c>
      <c r="T1873" s="45" t="s">
        <v>1677</v>
      </c>
      <c r="U1873" s="55">
        <f>RANK(Q1873,$Q$5:$Q$3209,0)</f>
        <v>2341</v>
      </c>
      <c r="V1873" s="55">
        <f>RANK(W1873,$W$5:$W$3209,0)</f>
        <v>1869</v>
      </c>
      <c r="W1873" s="55">
        <f>N1873*O1873</f>
        <v>3.9556840091673998E-2</v>
      </c>
      <c r="X1873">
        <f t="shared" si="58"/>
        <v>24.855828041290135</v>
      </c>
      <c r="Y1873" s="77">
        <f t="shared" si="59"/>
        <v>2.7845607167827019E-3</v>
      </c>
    </row>
    <row r="1874" spans="3:25" x14ac:dyDescent="0.25">
      <c r="C1874" s="19" t="s">
        <v>3451</v>
      </c>
      <c r="D1874" s="6" t="s">
        <v>1474</v>
      </c>
      <c r="E1874" s="6" t="s">
        <v>204</v>
      </c>
      <c r="F1874" s="48">
        <v>9.6841027999181897</v>
      </c>
      <c r="G1874" s="8">
        <v>10</v>
      </c>
      <c r="H1874" s="9">
        <v>0.75443145157407498</v>
      </c>
      <c r="I1874" s="40">
        <v>1</v>
      </c>
      <c r="J1874" s="7">
        <v>10</v>
      </c>
      <c r="K1874" s="9">
        <v>0.38472078067211002</v>
      </c>
      <c r="L1874" s="39">
        <v>0</v>
      </c>
      <c r="M1874" s="47">
        <v>0</v>
      </c>
      <c r="N1874" s="17">
        <v>3.9556027726858303E-2</v>
      </c>
      <c r="O1874" s="7">
        <f>Q1874/P1874/N1874</f>
        <v>1</v>
      </c>
      <c r="P1874" s="7">
        <v>2.3260041134418667</v>
      </c>
      <c r="Q1874" s="33">
        <v>9.2007483204092952E-2</v>
      </c>
      <c r="R1874" s="38" t="s">
        <v>1676</v>
      </c>
      <c r="S1874" s="33" t="s">
        <v>1676</v>
      </c>
      <c r="T1874" s="45" t="s">
        <v>1676</v>
      </c>
      <c r="U1874" s="55">
        <f>RANK(Q1874,$Q$5:$Q$3209,0)</f>
        <v>1818</v>
      </c>
      <c r="V1874" s="55">
        <f>RANK(W1874,$W$5:$W$3209,0)</f>
        <v>1870</v>
      </c>
      <c r="W1874" s="55">
        <f>N1874*O1874</f>
        <v>3.9556027726858303E-2</v>
      </c>
      <c r="X1874">
        <f t="shared" si="58"/>
        <v>24.816271201198461</v>
      </c>
      <c r="Y1874" s="77">
        <f t="shared" si="59"/>
        <v>2.7801292239828502E-3</v>
      </c>
    </row>
    <row r="1875" spans="3:25" x14ac:dyDescent="0.25">
      <c r="C1875" s="19" t="s">
        <v>3305</v>
      </c>
      <c r="D1875" s="6" t="s">
        <v>801</v>
      </c>
      <c r="E1875" s="6" t="s">
        <v>90</v>
      </c>
      <c r="F1875" s="48">
        <v>8.8205257671257691</v>
      </c>
      <c r="G1875" s="8">
        <v>16.6525110318548</v>
      </c>
      <c r="H1875" s="9">
        <v>0.57462305646722101</v>
      </c>
      <c r="I1875" s="40">
        <v>3</v>
      </c>
      <c r="J1875" s="7">
        <v>10</v>
      </c>
      <c r="K1875" s="9">
        <v>0.999999999999999</v>
      </c>
      <c r="L1875" s="39">
        <v>0.16020308394407201</v>
      </c>
      <c r="M1875" s="47">
        <v>1</v>
      </c>
      <c r="N1875" s="17">
        <v>3.95497547130223E-2</v>
      </c>
      <c r="O1875" s="7">
        <f>Q1875/P1875/N1875</f>
        <v>1</v>
      </c>
      <c r="P1875" s="7">
        <v>2.9886115333622398</v>
      </c>
      <c r="Q1875" s="33">
        <v>0.11819885307698605</v>
      </c>
      <c r="R1875" s="38" t="s">
        <v>1676</v>
      </c>
      <c r="S1875" s="33" t="s">
        <v>1676</v>
      </c>
      <c r="T1875" s="45" t="s">
        <v>1676</v>
      </c>
      <c r="U1875" s="55">
        <f>RANK(Q1875,$Q$5:$Q$3209,0)</f>
        <v>1672</v>
      </c>
      <c r="V1875" s="55">
        <f>RANK(W1875,$W$5:$W$3209,0)</f>
        <v>1871</v>
      </c>
      <c r="W1875" s="55">
        <f>N1875*O1875</f>
        <v>3.95497547130223E-2</v>
      </c>
      <c r="X1875">
        <f t="shared" si="58"/>
        <v>24.776715173471601</v>
      </c>
      <c r="Y1875" s="77">
        <f t="shared" si="59"/>
        <v>2.7756978221909964E-3</v>
      </c>
    </row>
    <row r="1876" spans="3:25" x14ac:dyDescent="0.25">
      <c r="C1876" s="19" t="s">
        <v>3749</v>
      </c>
      <c r="D1876" s="6" t="s">
        <v>331</v>
      </c>
      <c r="E1876" s="6" t="s">
        <v>48</v>
      </c>
      <c r="F1876" s="48">
        <v>4.6570362223931996</v>
      </c>
      <c r="G1876" s="8">
        <v>55.085438867136602</v>
      </c>
      <c r="H1876" s="9">
        <v>0.92881781488160597</v>
      </c>
      <c r="I1876" s="40">
        <v>0</v>
      </c>
      <c r="J1876" s="7">
        <v>1</v>
      </c>
      <c r="K1876" s="9">
        <v>0.933533311955555</v>
      </c>
      <c r="L1876" s="39">
        <v>0</v>
      </c>
      <c r="M1876" s="47">
        <v>0</v>
      </c>
      <c r="N1876" s="17">
        <v>3.9510252825866503E-2</v>
      </c>
      <c r="O1876" s="7">
        <f>Q1876/P1876/N1876</f>
        <v>1</v>
      </c>
      <c r="P1876" s="7">
        <v>1.6108016352705798</v>
      </c>
      <c r="Q1876" s="33">
        <v>6.3643179861859814E-2</v>
      </c>
      <c r="R1876" s="38" t="s">
        <v>1676</v>
      </c>
      <c r="S1876" s="33" t="s">
        <v>1676</v>
      </c>
      <c r="T1876" s="45" t="s">
        <v>1677</v>
      </c>
      <c r="U1876" s="55">
        <f>RANK(Q1876,$Q$5:$Q$3209,0)</f>
        <v>2122</v>
      </c>
      <c r="V1876" s="55">
        <f>RANK(W1876,$W$5:$W$3209,0)</f>
        <v>1872</v>
      </c>
      <c r="W1876" s="55">
        <f>N1876*O1876</f>
        <v>3.9510252825866503E-2</v>
      </c>
      <c r="X1876">
        <f t="shared" si="58"/>
        <v>24.737165418758579</v>
      </c>
      <c r="Y1876" s="77">
        <f t="shared" si="59"/>
        <v>2.7712671231553687E-3</v>
      </c>
    </row>
    <row r="1877" spans="3:25" x14ac:dyDescent="0.25">
      <c r="C1877" s="19" t="s">
        <v>4050</v>
      </c>
      <c r="D1877" s="6" t="s">
        <v>529</v>
      </c>
      <c r="E1877" s="6" t="s">
        <v>131</v>
      </c>
      <c r="F1877" s="48">
        <v>12.9331506714352</v>
      </c>
      <c r="G1877" s="8">
        <v>76.259641238253906</v>
      </c>
      <c r="H1877" s="9">
        <v>0.54713714001658198</v>
      </c>
      <c r="I1877" s="40">
        <v>3</v>
      </c>
      <c r="J1877" s="7">
        <v>4</v>
      </c>
      <c r="K1877" s="9">
        <v>1</v>
      </c>
      <c r="L1877" s="39">
        <v>0</v>
      </c>
      <c r="M1877" s="47">
        <v>0</v>
      </c>
      <c r="N1877" s="17">
        <v>3.9478382716325297E-2</v>
      </c>
      <c r="O1877" s="7">
        <f>Q1877/P1877/N1877</f>
        <v>1</v>
      </c>
      <c r="P1877" s="7">
        <v>1.1564151649062377</v>
      </c>
      <c r="Q1877" s="33">
        <v>4.5653400459130883E-2</v>
      </c>
      <c r="R1877" s="38" t="s">
        <v>1676</v>
      </c>
      <c r="S1877" s="33" t="s">
        <v>1676</v>
      </c>
      <c r="T1877" s="45" t="s">
        <v>1677</v>
      </c>
      <c r="U1877" s="55">
        <f>RANK(Q1877,$Q$5:$Q$3209,0)</f>
        <v>2428</v>
      </c>
      <c r="V1877" s="55">
        <f>RANK(W1877,$W$5:$W$3209,0)</f>
        <v>1873</v>
      </c>
      <c r="W1877" s="55">
        <f>N1877*O1877</f>
        <v>3.9478382716325297E-2</v>
      </c>
      <c r="X1877">
        <f t="shared" si="58"/>
        <v>24.697655165932712</v>
      </c>
      <c r="Y1877" s="77">
        <f t="shared" si="59"/>
        <v>2.7668408494562467E-3</v>
      </c>
    </row>
    <row r="1878" spans="3:25" x14ac:dyDescent="0.25">
      <c r="C1878" s="19" t="s">
        <v>3910</v>
      </c>
      <c r="D1878" s="6" t="s">
        <v>996</v>
      </c>
      <c r="E1878" s="6" t="s">
        <v>90</v>
      </c>
      <c r="F1878" s="48">
        <v>2.70598572152223</v>
      </c>
      <c r="G1878" s="8">
        <v>13.702277004170799</v>
      </c>
      <c r="H1878" s="9">
        <v>1</v>
      </c>
      <c r="I1878" s="40">
        <v>0</v>
      </c>
      <c r="J1878" s="7">
        <v>2</v>
      </c>
      <c r="K1878" s="9">
        <v>1</v>
      </c>
      <c r="L1878" s="39">
        <v>0</v>
      </c>
      <c r="M1878" s="47">
        <v>0</v>
      </c>
      <c r="N1878" s="17">
        <v>3.9389251604433698E-2</v>
      </c>
      <c r="O1878" s="7">
        <f>Q1878/P1878/N1878</f>
        <v>1</v>
      </c>
      <c r="P1878" s="7">
        <v>1.3542964349854287</v>
      </c>
      <c r="Q1878" s="33">
        <v>5.3344723024628636E-2</v>
      </c>
      <c r="R1878" s="38" t="s">
        <v>1676</v>
      </c>
      <c r="S1878" s="33" t="s">
        <v>1676</v>
      </c>
      <c r="T1878" s="45" t="s">
        <v>1677</v>
      </c>
      <c r="U1878" s="55">
        <f>RANK(Q1878,$Q$5:$Q$3209,0)</f>
        <v>2285</v>
      </c>
      <c r="V1878" s="55">
        <f>RANK(W1878,$W$5:$W$3209,0)</f>
        <v>1874</v>
      </c>
      <c r="W1878" s="55">
        <f>N1878*O1878</f>
        <v>3.9389251604433698E-2</v>
      </c>
      <c r="X1878">
        <f t="shared" si="58"/>
        <v>24.658176783216387</v>
      </c>
      <c r="Y1878" s="77">
        <f t="shared" si="59"/>
        <v>2.7624181461171596E-3</v>
      </c>
    </row>
    <row r="1879" spans="3:25" x14ac:dyDescent="0.25">
      <c r="C1879" s="19" t="s">
        <v>3460</v>
      </c>
      <c r="D1879" s="6" t="s">
        <v>1108</v>
      </c>
      <c r="E1879" s="6" t="s">
        <v>126</v>
      </c>
      <c r="F1879" s="48">
        <v>17.980866006466101</v>
      </c>
      <c r="G1879" s="8">
        <v>33.037320665983202</v>
      </c>
      <c r="H1879" s="9">
        <v>1</v>
      </c>
      <c r="I1879" s="40">
        <v>0</v>
      </c>
      <c r="J1879" s="7">
        <v>9</v>
      </c>
      <c r="K1879" s="9">
        <v>0.98723052618713203</v>
      </c>
      <c r="L1879" s="39">
        <v>0</v>
      </c>
      <c r="M1879" s="47">
        <v>0</v>
      </c>
      <c r="N1879" s="17">
        <v>3.9360265716231503E-2</v>
      </c>
      <c r="O1879" s="7">
        <f>Q1879/P1879/N1879</f>
        <v>1</v>
      </c>
      <c r="P1879" s="7">
        <v>2.2967040852021099</v>
      </c>
      <c r="Q1879" s="33">
        <v>9.0398883065109445E-2</v>
      </c>
      <c r="R1879" s="38" t="s">
        <v>1676</v>
      </c>
      <c r="S1879" s="33" t="s">
        <v>1676</v>
      </c>
      <c r="T1879" s="45" t="s">
        <v>1676</v>
      </c>
      <c r="U1879" s="55">
        <f>RANK(Q1879,$Q$5:$Q$3209,0)</f>
        <v>1828</v>
      </c>
      <c r="V1879" s="55">
        <f>RANK(W1879,$W$5:$W$3209,0)</f>
        <v>1875</v>
      </c>
      <c r="W1879" s="55">
        <f>N1879*O1879</f>
        <v>3.9360265716231503E-2</v>
      </c>
      <c r="X1879">
        <f t="shared" si="58"/>
        <v>24.618787531611954</v>
      </c>
      <c r="Y1879" s="77">
        <f t="shared" si="59"/>
        <v>2.7580054280013527E-3</v>
      </c>
    </row>
    <row r="1880" spans="3:25" x14ac:dyDescent="0.25">
      <c r="C1880" s="19" t="s">
        <v>3517</v>
      </c>
      <c r="D1880" s="6" t="s">
        <v>1404</v>
      </c>
      <c r="E1880" s="6" t="s">
        <v>39</v>
      </c>
      <c r="F1880" s="48">
        <v>16.7138798242859</v>
      </c>
      <c r="G1880" s="8">
        <v>23.108092775122</v>
      </c>
      <c r="H1880" s="9">
        <v>0.88080274679894199</v>
      </c>
      <c r="I1880" s="40">
        <v>1</v>
      </c>
      <c r="J1880" s="7">
        <v>4</v>
      </c>
      <c r="K1880" s="9">
        <v>0.71093085089479302</v>
      </c>
      <c r="L1880" s="39">
        <v>0</v>
      </c>
      <c r="M1880" s="47">
        <v>0</v>
      </c>
      <c r="N1880" s="17">
        <v>3.93377927267234E-2</v>
      </c>
      <c r="O1880" s="7">
        <f>Q1880/P1880/N1880</f>
        <v>1</v>
      </c>
      <c r="P1880" s="7">
        <v>2.1336998483759557</v>
      </c>
      <c r="Q1880" s="33">
        <v>8.3935042376454494E-2</v>
      </c>
      <c r="R1880" s="38" t="s">
        <v>1676</v>
      </c>
      <c r="S1880" s="33" t="s">
        <v>1676</v>
      </c>
      <c r="T1880" s="45" t="s">
        <v>1677</v>
      </c>
      <c r="U1880" s="55">
        <f>RANK(Q1880,$Q$5:$Q$3209,0)</f>
        <v>1888</v>
      </c>
      <c r="V1880" s="55">
        <f>RANK(W1880,$W$5:$W$3209,0)</f>
        <v>1876</v>
      </c>
      <c r="W1880" s="55">
        <f>N1880*O1880</f>
        <v>3.93377927267234E-2</v>
      </c>
      <c r="X1880">
        <f t="shared" si="58"/>
        <v>24.579427265895724</v>
      </c>
      <c r="Y1880" s="77">
        <f t="shared" si="59"/>
        <v>2.7535959571306388E-3</v>
      </c>
    </row>
    <row r="1881" spans="3:25" x14ac:dyDescent="0.25">
      <c r="C1881" s="19" t="s">
        <v>4634</v>
      </c>
      <c r="D1881" s="6" t="s">
        <v>1038</v>
      </c>
      <c r="E1881" s="6" t="s">
        <v>39</v>
      </c>
      <c r="F1881" s="48">
        <v>4.5541983300657298</v>
      </c>
      <c r="G1881" s="8">
        <v>60.646142496587203</v>
      </c>
      <c r="H1881" s="9">
        <v>0.59047867106493002</v>
      </c>
      <c r="I1881" s="40">
        <v>1</v>
      </c>
      <c r="J1881" s="7">
        <v>2</v>
      </c>
      <c r="K1881" s="9">
        <v>1</v>
      </c>
      <c r="L1881" s="39">
        <v>0</v>
      </c>
      <c r="M1881" s="47">
        <v>0</v>
      </c>
      <c r="N1881" s="17">
        <v>3.9254530467890299E-2</v>
      </c>
      <c r="O1881" s="7">
        <f>Q1881/P1881/N1881</f>
        <v>1</v>
      </c>
      <c r="P1881" s="7">
        <v>0.487548856138041</v>
      </c>
      <c r="Q1881" s="33">
        <v>1.9138501427855795E-2</v>
      </c>
      <c r="R1881" s="38" t="s">
        <v>1676</v>
      </c>
      <c r="S1881" s="33" t="s">
        <v>1676</v>
      </c>
      <c r="T1881" s="45" t="s">
        <v>1677</v>
      </c>
      <c r="U1881" s="55">
        <f>RANK(Q1881,$Q$5:$Q$3209,0)</f>
        <v>3024</v>
      </c>
      <c r="V1881" s="55">
        <f>RANK(W1881,$W$5:$W$3209,0)</f>
        <v>1877</v>
      </c>
      <c r="W1881" s="55">
        <f>N1881*O1881</f>
        <v>3.9254530467890299E-2</v>
      </c>
      <c r="X1881">
        <f t="shared" si="58"/>
        <v>24.540089473169001</v>
      </c>
      <c r="Y1881" s="77">
        <f t="shared" si="59"/>
        <v>2.7491890038748548E-3</v>
      </c>
    </row>
    <row r="1882" spans="3:25" x14ac:dyDescent="0.25">
      <c r="C1882" s="19" t="s">
        <v>3533</v>
      </c>
      <c r="D1882" s="6" t="s">
        <v>1494</v>
      </c>
      <c r="E1882" s="6" t="s">
        <v>863</v>
      </c>
      <c r="F1882" s="48">
        <v>12.3506378612154</v>
      </c>
      <c r="G1882" s="8">
        <v>22.636950592686201</v>
      </c>
      <c r="H1882" s="9">
        <v>0.85129417865002499</v>
      </c>
      <c r="I1882" s="40">
        <v>0</v>
      </c>
      <c r="J1882" s="7">
        <v>11</v>
      </c>
      <c r="K1882" s="9">
        <v>1</v>
      </c>
      <c r="L1882" s="39">
        <v>0</v>
      </c>
      <c r="M1882" s="47">
        <v>0</v>
      </c>
      <c r="N1882" s="17">
        <v>3.9151950620903E-2</v>
      </c>
      <c r="O1882" s="7">
        <f>Q1882/P1882/N1882</f>
        <v>1</v>
      </c>
      <c r="P1882" s="7">
        <v>2.1117434732110283</v>
      </c>
      <c r="Q1882" s="33">
        <v>8.2678876187172373E-2</v>
      </c>
      <c r="R1882" s="38" t="s">
        <v>1676</v>
      </c>
      <c r="S1882" s="33" t="s">
        <v>1676</v>
      </c>
      <c r="T1882" s="45" t="s">
        <v>1677</v>
      </c>
      <c r="U1882" s="55">
        <f>RANK(Q1882,$Q$5:$Q$3209,0)</f>
        <v>1904</v>
      </c>
      <c r="V1882" s="55">
        <f>RANK(W1882,$W$5:$W$3209,0)</f>
        <v>1878</v>
      </c>
      <c r="W1882" s="55">
        <f>N1882*O1882</f>
        <v>3.9151950620903E-2</v>
      </c>
      <c r="X1882">
        <f t="shared" si="58"/>
        <v>24.500834942701111</v>
      </c>
      <c r="Y1882" s="77">
        <f t="shared" si="59"/>
        <v>2.7447913783636446E-3</v>
      </c>
    </row>
    <row r="1883" spans="3:25" x14ac:dyDescent="0.25">
      <c r="C1883" s="19" t="s">
        <v>3436</v>
      </c>
      <c r="D1883" s="6" t="s">
        <v>267</v>
      </c>
      <c r="E1883" s="6" t="s">
        <v>12</v>
      </c>
      <c r="F1883" s="48">
        <v>1.9290285877894859</v>
      </c>
      <c r="G1883" s="8">
        <v>85.492455937390403</v>
      </c>
      <c r="H1883" s="9">
        <v>1</v>
      </c>
      <c r="I1883" s="40">
        <v>0</v>
      </c>
      <c r="J1883" s="7">
        <v>0</v>
      </c>
      <c r="K1883" s="9">
        <v>0.40016415102734099</v>
      </c>
      <c r="L1883" s="39">
        <v>0.252678456167379</v>
      </c>
      <c r="M1883" s="47">
        <v>0</v>
      </c>
      <c r="N1883" s="17">
        <v>3.9110742984099799E-2</v>
      </c>
      <c r="O1883" s="7">
        <f>Q1883/P1883/N1883</f>
        <v>1</v>
      </c>
      <c r="P1883" s="7">
        <v>2.4148609698325223</v>
      </c>
      <c r="Q1883" s="33">
        <v>9.4447006733453756E-2</v>
      </c>
      <c r="R1883" s="38" t="s">
        <v>1676</v>
      </c>
      <c r="S1883" s="33" t="s">
        <v>1676</v>
      </c>
      <c r="T1883" s="45" t="s">
        <v>1676</v>
      </c>
      <c r="U1883" s="55">
        <f>RANK(Q1883,$Q$5:$Q$3209,0)</f>
        <v>1803</v>
      </c>
      <c r="V1883" s="55">
        <f>RANK(W1883,$W$5:$W$3209,0)</f>
        <v>1879</v>
      </c>
      <c r="W1883" s="55">
        <f>N1883*O1883</f>
        <v>3.9110742984099799E-2</v>
      </c>
      <c r="X1883">
        <f t="shared" si="58"/>
        <v>24.46168299208021</v>
      </c>
      <c r="Y1883" s="77">
        <f t="shared" si="59"/>
        <v>2.7404052447171099E-3</v>
      </c>
    </row>
    <row r="1884" spans="3:25" x14ac:dyDescent="0.25">
      <c r="C1884" s="19" t="s">
        <v>3732</v>
      </c>
      <c r="D1884" s="6" t="s">
        <v>1408</v>
      </c>
      <c r="E1884" s="6" t="s">
        <v>16</v>
      </c>
      <c r="F1884" s="48">
        <v>6.5762779036074601</v>
      </c>
      <c r="G1884" s="8">
        <v>19.9977891563375</v>
      </c>
      <c r="H1884" s="9">
        <v>0.93031729992464895</v>
      </c>
      <c r="I1884" s="40">
        <v>2</v>
      </c>
      <c r="J1884" s="7">
        <v>3</v>
      </c>
      <c r="K1884" s="9">
        <v>0.95833323418060801</v>
      </c>
      <c r="L1884" s="39">
        <v>0</v>
      </c>
      <c r="M1884" s="47">
        <v>0</v>
      </c>
      <c r="N1884" s="17">
        <v>3.9060116442008901E-2</v>
      </c>
      <c r="O1884" s="7">
        <f>Q1884/P1884/N1884</f>
        <v>0.99999999999999978</v>
      </c>
      <c r="P1884" s="7">
        <v>1.6553719859049778</v>
      </c>
      <c r="Q1884" s="33">
        <v>6.4659022524287943E-2</v>
      </c>
      <c r="R1884" s="38" t="s">
        <v>1676</v>
      </c>
      <c r="S1884" s="33" t="s">
        <v>1676</v>
      </c>
      <c r="T1884" s="45" t="s">
        <v>1677</v>
      </c>
      <c r="U1884" s="55">
        <f>RANK(Q1884,$Q$5:$Q$3209,0)</f>
        <v>2105</v>
      </c>
      <c r="V1884" s="55">
        <f>RANK(W1884,$W$5:$W$3209,0)</f>
        <v>1880</v>
      </c>
      <c r="W1884" s="55">
        <f>N1884*O1884</f>
        <v>3.9060116442008894E-2</v>
      </c>
      <c r="X1884">
        <f t="shared" si="58"/>
        <v>24.42257224909611</v>
      </c>
      <c r="Y1884" s="77">
        <f t="shared" si="59"/>
        <v>2.7360237274996271E-3</v>
      </c>
    </row>
    <row r="1885" spans="3:25" x14ac:dyDescent="0.25">
      <c r="C1885" s="19" t="s">
        <v>3644</v>
      </c>
      <c r="D1885" s="6" t="s">
        <v>912</v>
      </c>
      <c r="E1885" s="6" t="s">
        <v>863</v>
      </c>
      <c r="F1885" s="48">
        <v>24.725403370077402</v>
      </c>
      <c r="G1885" s="8">
        <v>12.3242775481097</v>
      </c>
      <c r="H1885" s="9">
        <v>0.999999999999998</v>
      </c>
      <c r="I1885" s="40">
        <v>0</v>
      </c>
      <c r="J1885" s="7">
        <v>2</v>
      </c>
      <c r="K1885" s="9">
        <v>1</v>
      </c>
      <c r="L1885" s="39">
        <v>0</v>
      </c>
      <c r="M1885" s="47">
        <v>0</v>
      </c>
      <c r="N1885" s="17">
        <v>3.9034103149332602E-2</v>
      </c>
      <c r="O1885" s="7">
        <f>Q1885/P1885/N1885</f>
        <v>1</v>
      </c>
      <c r="P1885" s="7">
        <v>1.8465444150563011</v>
      </c>
      <c r="Q1885" s="33">
        <v>7.207820516713169E-2</v>
      </c>
      <c r="R1885" s="38" t="s">
        <v>1676</v>
      </c>
      <c r="S1885" s="33" t="s">
        <v>1676</v>
      </c>
      <c r="T1885" s="45" t="s">
        <v>1677</v>
      </c>
      <c r="U1885" s="55">
        <f>RANK(Q1885,$Q$5:$Q$3209,0)</f>
        <v>2016</v>
      </c>
      <c r="V1885" s="55">
        <f>RANK(W1885,$W$5:$W$3209,0)</f>
        <v>1881</v>
      </c>
      <c r="W1885" s="55">
        <f>N1885*O1885</f>
        <v>3.9034103149332602E-2</v>
      </c>
      <c r="X1885">
        <f t="shared" si="58"/>
        <v>24.383512132654101</v>
      </c>
      <c r="Y1885" s="77">
        <f t="shared" si="59"/>
        <v>2.7316478818968696E-3</v>
      </c>
    </row>
    <row r="1886" spans="3:25" x14ac:dyDescent="0.25">
      <c r="C1886" s="19" t="s">
        <v>3266</v>
      </c>
      <c r="D1886" s="6" t="s">
        <v>759</v>
      </c>
      <c r="E1886" s="6" t="s">
        <v>22</v>
      </c>
      <c r="F1886" s="48">
        <v>4.3157461732177298</v>
      </c>
      <c r="G1886" s="8">
        <v>10</v>
      </c>
      <c r="H1886" s="9">
        <v>9.8021588434030096E-2</v>
      </c>
      <c r="I1886" s="40">
        <v>1</v>
      </c>
      <c r="J1886" s="7">
        <v>11</v>
      </c>
      <c r="K1886" s="9">
        <v>0.837711405851015</v>
      </c>
      <c r="L1886" s="39">
        <v>0.52252847831556903</v>
      </c>
      <c r="M1886" s="47">
        <v>0</v>
      </c>
      <c r="N1886" s="17">
        <v>3.8926940988384298E-2</v>
      </c>
      <c r="O1886" s="7">
        <f>Q1886/P1886/N1886</f>
        <v>1.0000000000000002</v>
      </c>
      <c r="P1886" s="7">
        <v>3.2800924117009114</v>
      </c>
      <c r="Q1886" s="33">
        <v>0.12768396374672852</v>
      </c>
      <c r="R1886" s="38" t="s">
        <v>1676</v>
      </c>
      <c r="S1886" s="33" t="s">
        <v>1676</v>
      </c>
      <c r="T1886" s="45" t="s">
        <v>1675</v>
      </c>
      <c r="U1886" s="55">
        <f>RANK(Q1886,$Q$5:$Q$3209,0)</f>
        <v>1632</v>
      </c>
      <c r="V1886" s="55">
        <f>RANK(W1886,$W$5:$W$3209,0)</f>
        <v>1882</v>
      </c>
      <c r="W1886" s="55">
        <f>N1886*O1886</f>
        <v>3.8926940988384305E-2</v>
      </c>
      <c r="X1886">
        <f t="shared" si="58"/>
        <v>24.344478029504767</v>
      </c>
      <c r="Y1886" s="77">
        <f t="shared" si="59"/>
        <v>2.7272749505238363E-3</v>
      </c>
    </row>
    <row r="1887" spans="3:25" x14ac:dyDescent="0.25">
      <c r="C1887" s="19" t="s">
        <v>3429</v>
      </c>
      <c r="D1887" s="6" t="s">
        <v>1356</v>
      </c>
      <c r="E1887" s="6" t="s">
        <v>16</v>
      </c>
      <c r="F1887" s="48">
        <v>5.5524879321235803</v>
      </c>
      <c r="G1887" s="8">
        <v>26.5828531158202</v>
      </c>
      <c r="H1887" s="9">
        <v>1</v>
      </c>
      <c r="I1887" s="40">
        <v>4</v>
      </c>
      <c r="J1887" s="7">
        <v>1</v>
      </c>
      <c r="K1887" s="9">
        <v>1</v>
      </c>
      <c r="L1887" s="39">
        <v>0</v>
      </c>
      <c r="M1887" s="47">
        <v>0</v>
      </c>
      <c r="N1887" s="17">
        <v>3.8881779321460301E-2</v>
      </c>
      <c r="O1887" s="7">
        <f>Q1887/P1887/N1887</f>
        <v>1</v>
      </c>
      <c r="P1887" s="7">
        <v>2.452359584395984</v>
      </c>
      <c r="Q1887" s="33">
        <v>9.5352104177352751E-2</v>
      </c>
      <c r="R1887" s="38" t="s">
        <v>1676</v>
      </c>
      <c r="S1887" s="33" t="s">
        <v>1676</v>
      </c>
      <c r="T1887" s="45" t="s">
        <v>1676</v>
      </c>
      <c r="U1887" s="55">
        <f>RANK(Q1887,$Q$5:$Q$3209,0)</f>
        <v>1796</v>
      </c>
      <c r="V1887" s="55">
        <f>RANK(W1887,$W$5:$W$3209,0)</f>
        <v>1883</v>
      </c>
      <c r="W1887" s="55">
        <f>N1887*O1887</f>
        <v>3.8881779321460301E-2</v>
      </c>
      <c r="X1887">
        <f t="shared" si="58"/>
        <v>24.305551088516381</v>
      </c>
      <c r="Y1887" s="77">
        <f t="shared" si="59"/>
        <v>2.7229140243651617E-3</v>
      </c>
    </row>
    <row r="1888" spans="3:25" x14ac:dyDescent="0.25">
      <c r="C1888" s="19" t="s">
        <v>3558</v>
      </c>
      <c r="D1888" s="6" t="s">
        <v>1504</v>
      </c>
      <c r="E1888" s="6" t="s">
        <v>126</v>
      </c>
      <c r="F1888" s="48">
        <v>12.9237074350446</v>
      </c>
      <c r="G1888" s="8">
        <v>28.542577913044202</v>
      </c>
      <c r="H1888" s="9">
        <v>0.79870511219385698</v>
      </c>
      <c r="I1888" s="40">
        <v>0</v>
      </c>
      <c r="J1888" s="7">
        <v>5</v>
      </c>
      <c r="K1888" s="9">
        <v>0.85315137248717499</v>
      </c>
      <c r="L1888" s="39">
        <v>0</v>
      </c>
      <c r="M1888" s="47">
        <v>0</v>
      </c>
      <c r="N1888" s="17">
        <v>3.8817138890435803E-2</v>
      </c>
      <c r="O1888" s="7">
        <f>Q1888/P1888/N1888</f>
        <v>1</v>
      </c>
      <c r="P1888" s="7">
        <v>2.0783306975510434</v>
      </c>
      <c r="Q1888" s="33">
        <v>8.0674851347095178E-2</v>
      </c>
      <c r="R1888" s="38" t="s">
        <v>1676</v>
      </c>
      <c r="S1888" s="33" t="s">
        <v>1676</v>
      </c>
      <c r="T1888" s="45" t="s">
        <v>1677</v>
      </c>
      <c r="U1888" s="55">
        <f>RANK(Q1888,$Q$5:$Q$3209,0)</f>
        <v>1929</v>
      </c>
      <c r="V1888" s="55">
        <f>RANK(W1888,$W$5:$W$3209,0)</f>
        <v>1884</v>
      </c>
      <c r="W1888" s="55">
        <f>N1888*O1888</f>
        <v>3.8817138890435803E-2</v>
      </c>
      <c r="X1888">
        <f t="shared" si="58"/>
        <v>24.266669309194921</v>
      </c>
      <c r="Y1888" s="77">
        <f t="shared" si="59"/>
        <v>2.7185581575995361E-3</v>
      </c>
    </row>
    <row r="1889" spans="3:25" x14ac:dyDescent="0.25">
      <c r="C1889" s="19" t="s">
        <v>3412</v>
      </c>
      <c r="D1889" s="6" t="s">
        <v>1152</v>
      </c>
      <c r="E1889" s="6" t="s">
        <v>204</v>
      </c>
      <c r="F1889" s="48">
        <v>9.7421480443430806</v>
      </c>
      <c r="G1889" s="8">
        <v>10</v>
      </c>
      <c r="H1889" s="9">
        <v>0.68414030292446604</v>
      </c>
      <c r="I1889" s="40">
        <v>1</v>
      </c>
      <c r="J1889" s="7">
        <v>15</v>
      </c>
      <c r="K1889" s="9">
        <v>0.98346918776140901</v>
      </c>
      <c r="L1889" s="39">
        <v>0</v>
      </c>
      <c r="M1889" s="47">
        <v>0</v>
      </c>
      <c r="N1889" s="17">
        <v>3.8769945080899398E-2</v>
      </c>
      <c r="O1889" s="7">
        <f>Q1889/P1889/N1889</f>
        <v>1</v>
      </c>
      <c r="P1889" s="7">
        <v>2.5505941631216937</v>
      </c>
      <c r="Q1889" s="33">
        <v>9.888639562789063E-2</v>
      </c>
      <c r="R1889" s="38" t="s">
        <v>1676</v>
      </c>
      <c r="S1889" s="33" t="s">
        <v>1676</v>
      </c>
      <c r="T1889" s="45" t="s">
        <v>1676</v>
      </c>
      <c r="U1889" s="55">
        <f>RANK(Q1889,$Q$5:$Q$3209,0)</f>
        <v>1779</v>
      </c>
      <c r="V1889" s="55">
        <f>RANK(W1889,$W$5:$W$3209,0)</f>
        <v>1885</v>
      </c>
      <c r="W1889" s="55">
        <f>N1889*O1889</f>
        <v>3.8769945080899398E-2</v>
      </c>
      <c r="X1889">
        <f t="shared" si="58"/>
        <v>24.227852170304484</v>
      </c>
      <c r="Y1889" s="77">
        <f t="shared" si="59"/>
        <v>2.7142095324033588E-3</v>
      </c>
    </row>
    <row r="1890" spans="3:25" x14ac:dyDescent="0.25">
      <c r="C1890" s="19" t="s">
        <v>3872</v>
      </c>
      <c r="D1890" s="6" t="s">
        <v>968</v>
      </c>
      <c r="E1890" s="6" t="s">
        <v>863</v>
      </c>
      <c r="F1890" s="48">
        <v>6.4254526198106898</v>
      </c>
      <c r="G1890" s="8">
        <v>72.228402900775706</v>
      </c>
      <c r="H1890" s="9">
        <v>0.15882063146471101</v>
      </c>
      <c r="I1890" s="40">
        <v>0</v>
      </c>
      <c r="J1890" s="7">
        <v>1</v>
      </c>
      <c r="K1890" s="9">
        <v>1</v>
      </c>
      <c r="L1890" s="39">
        <v>0.34584727288822698</v>
      </c>
      <c r="M1890" s="47">
        <v>0</v>
      </c>
      <c r="N1890" s="17">
        <v>3.8700914048579199E-2</v>
      </c>
      <c r="O1890" s="7">
        <f>Q1890/P1890/N1890</f>
        <v>1</v>
      </c>
      <c r="P1890" s="7">
        <v>1.4452494992572862</v>
      </c>
      <c r="Q1890" s="33">
        <v>5.5932476649508359E-2</v>
      </c>
      <c r="R1890" s="38" t="s">
        <v>1676</v>
      </c>
      <c r="S1890" s="33" t="s">
        <v>1676</v>
      </c>
      <c r="T1890" s="45" t="s">
        <v>1677</v>
      </c>
      <c r="U1890" s="55">
        <f>RANK(Q1890,$Q$5:$Q$3209,0)</f>
        <v>2247</v>
      </c>
      <c r="V1890" s="55">
        <f>RANK(W1890,$W$5:$W$3209,0)</f>
        <v>1886</v>
      </c>
      <c r="W1890" s="55">
        <f>N1890*O1890</f>
        <v>3.8700914048579199E-2</v>
      </c>
      <c r="X1890">
        <f t="shared" si="58"/>
        <v>24.189082225223583</v>
      </c>
      <c r="Y1890" s="77">
        <f t="shared" si="59"/>
        <v>2.7098661942580853E-3</v>
      </c>
    </row>
    <row r="1891" spans="3:25" x14ac:dyDescent="0.25">
      <c r="C1891" s="19" t="s">
        <v>3769</v>
      </c>
      <c r="D1891" s="6" t="s">
        <v>136</v>
      </c>
      <c r="E1891" s="6" t="s">
        <v>28</v>
      </c>
      <c r="F1891" s="48">
        <v>16.928499446381</v>
      </c>
      <c r="G1891" s="8">
        <v>23.377321814571399</v>
      </c>
      <c r="H1891" s="9">
        <v>0.249206794332613</v>
      </c>
      <c r="I1891" s="40">
        <v>11</v>
      </c>
      <c r="J1891" s="7">
        <v>5</v>
      </c>
      <c r="K1891" s="9">
        <v>0.790585113442409</v>
      </c>
      <c r="L1891" s="39">
        <v>0</v>
      </c>
      <c r="M1891" s="47">
        <v>0</v>
      </c>
      <c r="N1891" s="17">
        <v>3.8624404082231598E-2</v>
      </c>
      <c r="O1891" s="7">
        <f>Q1891/P1891/N1891</f>
        <v>1</v>
      </c>
      <c r="P1891" s="7">
        <v>1.6100828390661652</v>
      </c>
      <c r="Q1891" s="33">
        <v>6.2188490181958232E-2</v>
      </c>
      <c r="R1891" s="38" t="s">
        <v>1676</v>
      </c>
      <c r="S1891" s="33" t="s">
        <v>1676</v>
      </c>
      <c r="T1891" s="45" t="s">
        <v>1677</v>
      </c>
      <c r="U1891" s="55">
        <f>RANK(Q1891,$Q$5:$Q$3209,0)</f>
        <v>2142</v>
      </c>
      <c r="V1891" s="55">
        <f>RANK(W1891,$W$5:$W$3209,0)</f>
        <v>1887</v>
      </c>
      <c r="W1891" s="55">
        <f>N1891*O1891</f>
        <v>3.8624404082231598E-2</v>
      </c>
      <c r="X1891">
        <f t="shared" si="58"/>
        <v>24.150381311175003</v>
      </c>
      <c r="Y1891" s="77">
        <f t="shared" si="59"/>
        <v>2.7055305895546636E-3</v>
      </c>
    </row>
    <row r="1892" spans="3:25" x14ac:dyDescent="0.25">
      <c r="C1892" s="19" t="s">
        <v>3826</v>
      </c>
      <c r="D1892" s="6" t="s">
        <v>695</v>
      </c>
      <c r="E1892" s="6" t="s">
        <v>19</v>
      </c>
      <c r="F1892" s="48">
        <v>8.380622495333661</v>
      </c>
      <c r="G1892" s="8">
        <v>11.561524457725399</v>
      </c>
      <c r="H1892" s="9">
        <v>0.69836781476987997</v>
      </c>
      <c r="I1892" s="40">
        <v>1</v>
      </c>
      <c r="J1892" s="7">
        <v>7</v>
      </c>
      <c r="K1892" s="9">
        <v>0.78982544631532203</v>
      </c>
      <c r="L1892" s="39">
        <v>0.122481902461838</v>
      </c>
      <c r="M1892" s="47">
        <v>0</v>
      </c>
      <c r="N1892" s="17">
        <v>3.8533273412335201E-2</v>
      </c>
      <c r="O1892" s="7">
        <f>Q1892/P1892/N1892</f>
        <v>1</v>
      </c>
      <c r="P1892" s="7">
        <v>1.5258492936534387</v>
      </c>
      <c r="Q1892" s="33">
        <v>5.8795968018366493E-2</v>
      </c>
      <c r="R1892" s="38" t="s">
        <v>1676</v>
      </c>
      <c r="S1892" s="33" t="s">
        <v>1676</v>
      </c>
      <c r="T1892" s="45" t="s">
        <v>1677</v>
      </c>
      <c r="U1892" s="55">
        <f>RANK(Q1892,$Q$5:$Q$3209,0)</f>
        <v>2199</v>
      </c>
      <c r="V1892" s="55">
        <f>RANK(W1892,$W$5:$W$3209,0)</f>
        <v>1888</v>
      </c>
      <c r="W1892" s="55">
        <f>N1892*O1892</f>
        <v>3.8533273412335201E-2</v>
      </c>
      <c r="X1892">
        <f t="shared" si="58"/>
        <v>24.111756907092772</v>
      </c>
      <c r="Y1892" s="77">
        <f t="shared" si="59"/>
        <v>2.7012035561467295E-3</v>
      </c>
    </row>
    <row r="1893" spans="3:25" x14ac:dyDescent="0.25">
      <c r="C1893" s="19" t="s">
        <v>3313</v>
      </c>
      <c r="D1893" s="6" t="s">
        <v>473</v>
      </c>
      <c r="E1893" s="6" t="s">
        <v>131</v>
      </c>
      <c r="F1893" s="48">
        <v>6.0536453148922398</v>
      </c>
      <c r="G1893" s="8">
        <v>25.822551243335202</v>
      </c>
      <c r="H1893" s="9">
        <v>0.47993009628911398</v>
      </c>
      <c r="I1893" s="40">
        <v>4</v>
      </c>
      <c r="J1893" s="7">
        <v>24</v>
      </c>
      <c r="K1893" s="9">
        <v>0.54255157223618</v>
      </c>
      <c r="L1893" s="39">
        <v>0</v>
      </c>
      <c r="M1893" s="47">
        <v>0</v>
      </c>
      <c r="N1893" s="17">
        <v>3.8531430750532301E-2</v>
      </c>
      <c r="O1893" s="7">
        <f>Q1893/P1893/N1893</f>
        <v>1</v>
      </c>
      <c r="P1893" s="7">
        <v>3.0381263309862203</v>
      </c>
      <c r="Q1893" s="33">
        <v>0.11706335433376433</v>
      </c>
      <c r="R1893" s="38" t="s">
        <v>1676</v>
      </c>
      <c r="S1893" s="33" t="s">
        <v>1676</v>
      </c>
      <c r="T1893" s="45" t="s">
        <v>1676</v>
      </c>
      <c r="U1893" s="55">
        <f>RANK(Q1893,$Q$5:$Q$3209,0)</f>
        <v>1680</v>
      </c>
      <c r="V1893" s="55">
        <f>RANK(W1893,$W$5:$W$3209,0)</f>
        <v>1889</v>
      </c>
      <c r="W1893" s="55">
        <f>N1893*O1893</f>
        <v>3.8531430750532301E-2</v>
      </c>
      <c r="X1893">
        <f t="shared" si="58"/>
        <v>24.073223633680438</v>
      </c>
      <c r="Y1893" s="77">
        <f t="shared" si="59"/>
        <v>2.696886731969527E-3</v>
      </c>
    </row>
    <row r="1894" spans="3:25" x14ac:dyDescent="0.25">
      <c r="C1894" s="19" t="s">
        <v>3301</v>
      </c>
      <c r="D1894" s="6" t="s">
        <v>93</v>
      </c>
      <c r="E1894" s="6" t="s">
        <v>19</v>
      </c>
      <c r="F1894" s="48">
        <v>5.6082873909595694</v>
      </c>
      <c r="G1894" s="8">
        <v>39.786906599104803</v>
      </c>
      <c r="H1894" s="9">
        <v>0.412547361510407</v>
      </c>
      <c r="I1894" s="40">
        <v>2</v>
      </c>
      <c r="J1894" s="7">
        <v>2</v>
      </c>
      <c r="K1894" s="9">
        <v>0.61115053097029104</v>
      </c>
      <c r="L1894" s="39">
        <v>0.476968012393997</v>
      </c>
      <c r="M1894" s="47">
        <v>0</v>
      </c>
      <c r="N1894" s="17">
        <v>3.8421142301655997E-2</v>
      </c>
      <c r="O1894" s="7">
        <f>Q1894/P1894/N1894</f>
        <v>1</v>
      </c>
      <c r="P1894" s="7">
        <v>3.0999402861620595</v>
      </c>
      <c r="Q1894" s="33">
        <v>0.11910324686126871</v>
      </c>
      <c r="R1894" s="38" t="s">
        <v>1676</v>
      </c>
      <c r="S1894" s="33" t="s">
        <v>1676</v>
      </c>
      <c r="T1894" s="45" t="s">
        <v>1675</v>
      </c>
      <c r="U1894" s="55">
        <f>RANK(Q1894,$Q$5:$Q$3209,0)</f>
        <v>1668</v>
      </c>
      <c r="V1894" s="55">
        <f>RANK(W1894,$W$5:$W$3209,0)</f>
        <v>1890</v>
      </c>
      <c r="W1894" s="55">
        <f>N1894*O1894</f>
        <v>3.8421142301655997E-2</v>
      </c>
      <c r="X1894">
        <f t="shared" si="58"/>
        <v>24.034692202929907</v>
      </c>
      <c r="Y1894" s="77">
        <f t="shared" si="59"/>
        <v>2.6925701142229315E-3</v>
      </c>
    </row>
    <row r="1895" spans="3:25" x14ac:dyDescent="0.25">
      <c r="C1895" s="19" t="s">
        <v>3854</v>
      </c>
      <c r="D1895" s="6" t="s">
        <v>912</v>
      </c>
      <c r="E1895" s="6" t="s">
        <v>863</v>
      </c>
      <c r="F1895" s="48">
        <v>24.8172997153039</v>
      </c>
      <c r="G1895" s="8">
        <v>17.858024981634301</v>
      </c>
      <c r="H1895" s="9">
        <v>0.99973311966431599</v>
      </c>
      <c r="I1895" s="40">
        <v>1</v>
      </c>
      <c r="J1895" s="7">
        <v>5</v>
      </c>
      <c r="K1895" s="9">
        <v>1</v>
      </c>
      <c r="L1895" s="39">
        <v>0</v>
      </c>
      <c r="M1895" s="47">
        <v>0</v>
      </c>
      <c r="N1895" s="17">
        <v>3.83003274019336E-2</v>
      </c>
      <c r="O1895" s="7">
        <f>Q1895/P1895/N1895</f>
        <v>1</v>
      </c>
      <c r="P1895" s="7">
        <v>1.4867178027467054</v>
      </c>
      <c r="Q1895" s="33">
        <v>5.694177859948215E-2</v>
      </c>
      <c r="R1895" s="38" t="s">
        <v>1676</v>
      </c>
      <c r="S1895" s="33" t="s">
        <v>1676</v>
      </c>
      <c r="T1895" s="45" t="s">
        <v>1677</v>
      </c>
      <c r="U1895" s="55">
        <f>RANK(Q1895,$Q$5:$Q$3209,0)</f>
        <v>2227</v>
      </c>
      <c r="V1895" s="55">
        <f>RANK(W1895,$W$5:$W$3209,0)</f>
        <v>1891</v>
      </c>
      <c r="W1895" s="55">
        <f>N1895*O1895</f>
        <v>3.83003274019336E-2</v>
      </c>
      <c r="X1895">
        <f t="shared" si="58"/>
        <v>23.996271060628253</v>
      </c>
      <c r="Y1895" s="77">
        <f t="shared" si="59"/>
        <v>2.6882658519239897E-3</v>
      </c>
    </row>
    <row r="1896" spans="3:25" x14ac:dyDescent="0.25">
      <c r="C1896" s="19" t="s">
        <v>3467</v>
      </c>
      <c r="D1896" s="6" t="s">
        <v>1492</v>
      </c>
      <c r="E1896" s="6" t="s">
        <v>16</v>
      </c>
      <c r="F1896" s="48">
        <v>17.724617655889102</v>
      </c>
      <c r="G1896" s="8">
        <v>9.9999999999999893</v>
      </c>
      <c r="H1896" s="9">
        <v>0.70595931291569303</v>
      </c>
      <c r="I1896" s="40">
        <v>6</v>
      </c>
      <c r="J1896" s="7">
        <v>3</v>
      </c>
      <c r="K1896" s="9">
        <v>0.87054459969932296</v>
      </c>
      <c r="L1896" s="39">
        <v>0</v>
      </c>
      <c r="M1896" s="47">
        <v>0</v>
      </c>
      <c r="N1896" s="17">
        <v>3.8263689116657902E-2</v>
      </c>
      <c r="O1896" s="7">
        <f>Q1896/P1896/N1896</f>
        <v>1</v>
      </c>
      <c r="P1896" s="7">
        <v>2.3466508522074916</v>
      </c>
      <c r="Q1896" s="33">
        <v>8.9791518674207788E-2</v>
      </c>
      <c r="R1896" s="38" t="s">
        <v>1676</v>
      </c>
      <c r="S1896" s="33" t="s">
        <v>1676</v>
      </c>
      <c r="T1896" s="45" t="s">
        <v>1676</v>
      </c>
      <c r="U1896" s="55">
        <f>RANK(Q1896,$Q$5:$Q$3209,0)</f>
        <v>1836</v>
      </c>
      <c r="V1896" s="55">
        <f>RANK(W1896,$W$5:$W$3209,0)</f>
        <v>1892</v>
      </c>
      <c r="W1896" s="55">
        <f>N1896*O1896</f>
        <v>3.8263689116657902E-2</v>
      </c>
      <c r="X1896">
        <f t="shared" si="58"/>
        <v>23.957970733226318</v>
      </c>
      <c r="Y1896" s="77">
        <f t="shared" si="59"/>
        <v>2.6839751243350239E-3</v>
      </c>
    </row>
    <row r="1897" spans="3:25" x14ac:dyDescent="0.25">
      <c r="C1897" s="19" t="s">
        <v>3914</v>
      </c>
      <c r="D1897" s="6" t="s">
        <v>733</v>
      </c>
      <c r="E1897" s="6" t="s">
        <v>39</v>
      </c>
      <c r="F1897" s="48">
        <v>3.4775595730448901</v>
      </c>
      <c r="G1897" s="8">
        <v>49.917416100607902</v>
      </c>
      <c r="H1897" s="9">
        <v>0.84977116038349698</v>
      </c>
      <c r="I1897" s="40">
        <v>0</v>
      </c>
      <c r="J1897" s="7">
        <v>1</v>
      </c>
      <c r="K1897" s="9">
        <v>1</v>
      </c>
      <c r="L1897" s="39">
        <v>0</v>
      </c>
      <c r="M1897" s="47">
        <v>0</v>
      </c>
      <c r="N1897" s="17">
        <v>3.8240901213662498E-2</v>
      </c>
      <c r="O1897" s="7">
        <f>Q1897/P1897/N1897</f>
        <v>1</v>
      </c>
      <c r="P1897" s="7">
        <v>1.3856886994457338</v>
      </c>
      <c r="Q1897" s="33">
        <v>5.2989984668392769E-2</v>
      </c>
      <c r="R1897" s="38" t="s">
        <v>1676</v>
      </c>
      <c r="S1897" s="33" t="s">
        <v>1676</v>
      </c>
      <c r="T1897" s="45" t="s">
        <v>1677</v>
      </c>
      <c r="U1897" s="55">
        <f>RANK(Q1897,$Q$5:$Q$3209,0)</f>
        <v>2289</v>
      </c>
      <c r="V1897" s="55">
        <f>RANK(W1897,$W$5:$W$3209,0)</f>
        <v>1893</v>
      </c>
      <c r="W1897" s="55">
        <f>N1897*O1897</f>
        <v>3.8240901213662498E-2</v>
      </c>
      <c r="X1897">
        <f t="shared" si="58"/>
        <v>23.919707044109661</v>
      </c>
      <c r="Y1897" s="77">
        <f t="shared" si="59"/>
        <v>2.6796885012775893E-3</v>
      </c>
    </row>
    <row r="1898" spans="3:25" x14ac:dyDescent="0.25">
      <c r="C1898" s="19" t="s">
        <v>3878</v>
      </c>
      <c r="D1898" s="6" t="s">
        <v>575</v>
      </c>
      <c r="E1898" s="6" t="s">
        <v>27</v>
      </c>
      <c r="F1898" s="48">
        <v>4.2831387558075997</v>
      </c>
      <c r="G1898" s="8">
        <v>56.479572405037999</v>
      </c>
      <c r="H1898" s="9">
        <v>1</v>
      </c>
      <c r="I1898" s="40">
        <v>0</v>
      </c>
      <c r="J1898" s="7">
        <v>1</v>
      </c>
      <c r="K1898" s="9">
        <v>0.16475034537227701</v>
      </c>
      <c r="L1898" s="39">
        <v>0</v>
      </c>
      <c r="M1898" s="47">
        <v>0</v>
      </c>
      <c r="N1898" s="17">
        <v>3.8228662236499698E-2</v>
      </c>
      <c r="O1898" s="7">
        <f>Q1898/P1898/N1898</f>
        <v>1</v>
      </c>
      <c r="P1898" s="7">
        <v>1.4510709296069115</v>
      </c>
      <c r="Q1898" s="33">
        <v>5.5472500449146249E-2</v>
      </c>
      <c r="R1898" s="38" t="s">
        <v>1676</v>
      </c>
      <c r="S1898" s="33" t="s">
        <v>1676</v>
      </c>
      <c r="T1898" s="45" t="s">
        <v>1677</v>
      </c>
      <c r="U1898" s="55">
        <f>RANK(Q1898,$Q$5:$Q$3209,0)</f>
        <v>2253</v>
      </c>
      <c r="V1898" s="55">
        <f>RANK(W1898,$W$5:$W$3209,0)</f>
        <v>1894</v>
      </c>
      <c r="W1898" s="55">
        <f>N1898*O1898</f>
        <v>3.8228662236499698E-2</v>
      </c>
      <c r="X1898">
        <f t="shared" si="58"/>
        <v>23.881466142895999</v>
      </c>
      <c r="Y1898" s="77">
        <f t="shared" si="59"/>
        <v>2.6754044311143648E-3</v>
      </c>
    </row>
    <row r="1899" spans="3:25" x14ac:dyDescent="0.25">
      <c r="C1899" s="19" t="s">
        <v>3384</v>
      </c>
      <c r="D1899" s="6" t="s">
        <v>1432</v>
      </c>
      <c r="E1899" s="6" t="s">
        <v>389</v>
      </c>
      <c r="F1899" s="48">
        <v>17.236761870934298</v>
      </c>
      <c r="G1899" s="8">
        <v>49.595504633664397</v>
      </c>
      <c r="H1899" s="9">
        <v>0.64435336598270898</v>
      </c>
      <c r="I1899" s="40">
        <v>0</v>
      </c>
      <c r="J1899" s="7">
        <v>0</v>
      </c>
      <c r="K1899" s="9">
        <v>0.92355793557178201</v>
      </c>
      <c r="L1899" s="39">
        <v>0</v>
      </c>
      <c r="M1899" s="47">
        <v>0</v>
      </c>
      <c r="N1899" s="17">
        <v>3.8161256194357E-2</v>
      </c>
      <c r="O1899" s="7">
        <f>Q1899/P1899/N1899</f>
        <v>1</v>
      </c>
      <c r="P1899" s="7">
        <v>2.6824001072651651</v>
      </c>
      <c r="Q1899" s="33">
        <v>0.10236375770911667</v>
      </c>
      <c r="R1899" s="38" t="s">
        <v>1676</v>
      </c>
      <c r="S1899" s="33" t="s">
        <v>1676</v>
      </c>
      <c r="T1899" s="45" t="s">
        <v>1676</v>
      </c>
      <c r="U1899" s="55">
        <f>RANK(Q1899,$Q$5:$Q$3209,0)</f>
        <v>1751</v>
      </c>
      <c r="V1899" s="55">
        <f>RANK(W1899,$W$5:$W$3209,0)</f>
        <v>1895</v>
      </c>
      <c r="W1899" s="55">
        <f>N1899*O1899</f>
        <v>3.8161256194357E-2</v>
      </c>
      <c r="X1899">
        <f t="shared" si="58"/>
        <v>23.8432374806595</v>
      </c>
      <c r="Y1899" s="77">
        <f t="shared" si="59"/>
        <v>2.6711217320651891E-3</v>
      </c>
    </row>
    <row r="1900" spans="3:25" x14ac:dyDescent="0.25">
      <c r="C1900" s="19" t="s">
        <v>3513</v>
      </c>
      <c r="D1900" s="6" t="s">
        <v>1492</v>
      </c>
      <c r="E1900" s="6" t="s">
        <v>16</v>
      </c>
      <c r="F1900" s="48">
        <v>11.0712547597021</v>
      </c>
      <c r="G1900" s="8">
        <v>10.8319197222821</v>
      </c>
      <c r="H1900" s="9">
        <v>0.90745895001779797</v>
      </c>
      <c r="I1900" s="40">
        <v>3</v>
      </c>
      <c r="J1900" s="7">
        <v>3</v>
      </c>
      <c r="K1900" s="9">
        <v>1</v>
      </c>
      <c r="L1900" s="39">
        <v>0</v>
      </c>
      <c r="M1900" s="47">
        <v>0</v>
      </c>
      <c r="N1900" s="17">
        <v>3.8074817614757797E-2</v>
      </c>
      <c r="O1900" s="7">
        <f>Q1900/P1900/N1900</f>
        <v>1</v>
      </c>
      <c r="P1900" s="7">
        <v>2.2072270726607903</v>
      </c>
      <c r="Q1900" s="33">
        <v>8.4039768225915343E-2</v>
      </c>
      <c r="R1900" s="38" t="s">
        <v>1676</v>
      </c>
      <c r="S1900" s="33" t="s">
        <v>1676</v>
      </c>
      <c r="T1900" s="45" t="s">
        <v>1677</v>
      </c>
      <c r="U1900" s="55">
        <f>RANK(Q1900,$Q$5:$Q$3209,0)</f>
        <v>1884</v>
      </c>
      <c r="V1900" s="55">
        <f>RANK(W1900,$W$5:$W$3209,0)</f>
        <v>1896</v>
      </c>
      <c r="W1900" s="55">
        <f>N1900*O1900</f>
        <v>3.8074817614757797E-2</v>
      </c>
      <c r="X1900">
        <f t="shared" si="58"/>
        <v>23.805076224465143</v>
      </c>
      <c r="Y1900" s="77">
        <f t="shared" si="59"/>
        <v>2.6668465844126802E-3</v>
      </c>
    </row>
    <row r="1901" spans="3:25" x14ac:dyDescent="0.25">
      <c r="C1901" s="19" t="s">
        <v>3248</v>
      </c>
      <c r="D1901" s="6" t="s">
        <v>408</v>
      </c>
      <c r="E1901" s="6" t="s">
        <v>28</v>
      </c>
      <c r="F1901" s="48">
        <v>0.48816379341781801</v>
      </c>
      <c r="G1901" s="8">
        <v>27.997399482482699</v>
      </c>
      <c r="H1901" s="9">
        <v>0.36146030542020502</v>
      </c>
      <c r="I1901" s="40">
        <v>0</v>
      </c>
      <c r="J1901" s="7">
        <v>1</v>
      </c>
      <c r="K1901" s="9">
        <v>5.3728446094915401E-2</v>
      </c>
      <c r="L1901" s="39">
        <v>1</v>
      </c>
      <c r="M1901" s="47">
        <v>0</v>
      </c>
      <c r="N1901" s="17">
        <v>3.8046958729318903E-2</v>
      </c>
      <c r="O1901" s="7">
        <f>Q1901/P1901/N1901</f>
        <v>1</v>
      </c>
      <c r="P1901" s="7">
        <v>3.497609801454244</v>
      </c>
      <c r="Q1901" s="33">
        <v>0.13307341576719089</v>
      </c>
      <c r="R1901" s="38" t="s">
        <v>1676</v>
      </c>
      <c r="S1901" s="33" t="s">
        <v>1676</v>
      </c>
      <c r="T1901" s="45" t="s">
        <v>1675</v>
      </c>
      <c r="U1901" s="55">
        <f>RANK(Q1901,$Q$5:$Q$3209,0)</f>
        <v>1614</v>
      </c>
      <c r="V1901" s="55">
        <f>RANK(W1901,$W$5:$W$3209,0)</f>
        <v>1897</v>
      </c>
      <c r="W1901" s="55">
        <f>N1901*O1901</f>
        <v>3.8046958729318903E-2</v>
      </c>
      <c r="X1901">
        <f t="shared" si="58"/>
        <v>23.767001406850387</v>
      </c>
      <c r="Y1901" s="77">
        <f t="shared" si="59"/>
        <v>2.6625811203431428E-3</v>
      </c>
    </row>
    <row r="1902" spans="3:25" x14ac:dyDescent="0.25">
      <c r="C1902" s="19" t="s">
        <v>3240</v>
      </c>
      <c r="D1902" s="6" t="s">
        <v>906</v>
      </c>
      <c r="E1902" s="6" t="s">
        <v>39</v>
      </c>
      <c r="F1902" s="48">
        <v>12.969604861194689</v>
      </c>
      <c r="G1902" s="8">
        <v>10</v>
      </c>
      <c r="H1902" s="9">
        <v>0.78068656917461199</v>
      </c>
      <c r="I1902" s="40">
        <v>7</v>
      </c>
      <c r="J1902" s="7">
        <v>5</v>
      </c>
      <c r="K1902" s="9">
        <v>0.99923376178394197</v>
      </c>
      <c r="L1902" s="39">
        <v>0.17251005992176299</v>
      </c>
      <c r="M1902" s="47">
        <v>1</v>
      </c>
      <c r="N1902" s="17">
        <v>3.7994683042715902E-2</v>
      </c>
      <c r="O1902" s="7">
        <f>Q1902/P1902/N1902</f>
        <v>1</v>
      </c>
      <c r="P1902" s="7">
        <v>3.540790279175678</v>
      </c>
      <c r="Q1902" s="33">
        <v>0.13453120437800944</v>
      </c>
      <c r="R1902" s="38" t="s">
        <v>1676</v>
      </c>
      <c r="S1902" s="33" t="s">
        <v>1676</v>
      </c>
      <c r="T1902" s="45" t="s">
        <v>1675</v>
      </c>
      <c r="U1902" s="55">
        <f>RANK(Q1902,$Q$5:$Q$3209,0)</f>
        <v>1606</v>
      </c>
      <c r="V1902" s="55">
        <f>RANK(W1902,$W$5:$W$3209,0)</f>
        <v>1898</v>
      </c>
      <c r="W1902" s="55">
        <f>N1902*O1902</f>
        <v>3.7994683042715902E-2</v>
      </c>
      <c r="X1902">
        <f t="shared" si="58"/>
        <v>23.728954448121069</v>
      </c>
      <c r="Y1902" s="77">
        <f t="shared" si="59"/>
        <v>2.6583187772622882E-3</v>
      </c>
    </row>
    <row r="1903" spans="3:25" x14ac:dyDescent="0.25">
      <c r="C1903" s="19" t="s">
        <v>3265</v>
      </c>
      <c r="D1903" s="6" t="s">
        <v>1424</v>
      </c>
      <c r="E1903" s="6" t="s">
        <v>39</v>
      </c>
      <c r="F1903" s="48">
        <v>4.5494773974622698</v>
      </c>
      <c r="G1903" s="8">
        <v>10</v>
      </c>
      <c r="H1903" s="9">
        <v>0.42398283768026401</v>
      </c>
      <c r="I1903" s="40">
        <v>2</v>
      </c>
      <c r="J1903" s="7">
        <v>3</v>
      </c>
      <c r="K1903" s="9">
        <v>1</v>
      </c>
      <c r="L1903" s="39">
        <v>0.41723489991523399</v>
      </c>
      <c r="M1903" s="47">
        <v>0</v>
      </c>
      <c r="N1903" s="17">
        <v>3.7886546056349099E-2</v>
      </c>
      <c r="O1903" s="7">
        <f>Q1903/P1903/N1903</f>
        <v>1</v>
      </c>
      <c r="P1903" s="7">
        <v>3.3709489776249866</v>
      </c>
      <c r="Q1903" s="33">
        <v>0.12771361369439196</v>
      </c>
      <c r="R1903" s="38" t="s">
        <v>1676</v>
      </c>
      <c r="S1903" s="33" t="s">
        <v>1676</v>
      </c>
      <c r="T1903" s="45" t="s">
        <v>1675</v>
      </c>
      <c r="U1903" s="55">
        <f>RANK(Q1903,$Q$5:$Q$3209,0)</f>
        <v>1631</v>
      </c>
      <c r="V1903" s="55">
        <f>RANK(W1903,$W$5:$W$3209,0)</f>
        <v>1899</v>
      </c>
      <c r="W1903" s="55">
        <f>N1903*O1903</f>
        <v>3.7886546056349099E-2</v>
      </c>
      <c r="X1903">
        <f t="shared" si="58"/>
        <v>23.690959765078354</v>
      </c>
      <c r="Y1903" s="77">
        <f t="shared" si="59"/>
        <v>2.6540622905473171E-3</v>
      </c>
    </row>
    <row r="1904" spans="3:25" x14ac:dyDescent="0.25">
      <c r="C1904" s="19" t="s">
        <v>4462</v>
      </c>
      <c r="D1904" s="6" t="s">
        <v>996</v>
      </c>
      <c r="E1904" s="6" t="s">
        <v>90</v>
      </c>
      <c r="F1904" s="48">
        <v>8.8374491302358607</v>
      </c>
      <c r="G1904" s="8">
        <v>31.1757895289429</v>
      </c>
      <c r="H1904" s="9">
        <v>0.542381460384595</v>
      </c>
      <c r="I1904" s="40">
        <v>0</v>
      </c>
      <c r="J1904" s="7">
        <v>6</v>
      </c>
      <c r="K1904" s="9">
        <v>1</v>
      </c>
      <c r="L1904" s="39">
        <v>0</v>
      </c>
      <c r="M1904" s="47">
        <v>0</v>
      </c>
      <c r="N1904" s="17">
        <v>3.7882005638172803E-2</v>
      </c>
      <c r="O1904" s="7">
        <f>Q1904/P1904/N1904</f>
        <v>1</v>
      </c>
      <c r="P1904" s="7">
        <v>0.69966538839963877</v>
      </c>
      <c r="Q1904" s="33">
        <v>2.650472818818948E-2</v>
      </c>
      <c r="R1904" s="38" t="s">
        <v>1676</v>
      </c>
      <c r="S1904" s="33" t="s">
        <v>1676</v>
      </c>
      <c r="T1904" s="45" t="s">
        <v>1677</v>
      </c>
      <c r="U1904" s="55">
        <f>RANK(Q1904,$Q$5:$Q$3209,0)</f>
        <v>2851</v>
      </c>
      <c r="V1904" s="55">
        <f>RANK(W1904,$W$5:$W$3209,0)</f>
        <v>1900</v>
      </c>
      <c r="W1904" s="55">
        <f>N1904*O1904</f>
        <v>3.7882005638172803E-2</v>
      </c>
      <c r="X1904">
        <f t="shared" si="58"/>
        <v>23.653073219022005</v>
      </c>
      <c r="Y1904" s="77">
        <f t="shared" si="59"/>
        <v>2.6498179182549179E-3</v>
      </c>
    </row>
    <row r="1905" spans="3:25" x14ac:dyDescent="0.25">
      <c r="C1905" s="19" t="s">
        <v>3660</v>
      </c>
      <c r="D1905" s="6" t="s">
        <v>1212</v>
      </c>
      <c r="E1905" s="6" t="s">
        <v>16</v>
      </c>
      <c r="F1905" s="48">
        <v>2.7291224022614502</v>
      </c>
      <c r="G1905" s="8">
        <v>10</v>
      </c>
      <c r="H1905" s="9">
        <v>0.63454653199201805</v>
      </c>
      <c r="I1905" s="40">
        <v>5</v>
      </c>
      <c r="J1905" s="7">
        <v>6</v>
      </c>
      <c r="K1905" s="9">
        <v>1</v>
      </c>
      <c r="L1905" s="39">
        <v>0</v>
      </c>
      <c r="M1905" s="47">
        <v>0</v>
      </c>
      <c r="N1905" s="17">
        <v>3.7786480324354103E-2</v>
      </c>
      <c r="O1905" s="7">
        <f>Q1905/P1905/N1905</f>
        <v>1</v>
      </c>
      <c r="P1905" s="7">
        <v>1.8801272813463805</v>
      </c>
      <c r="Q1905" s="33">
        <v>7.1043392523876384E-2</v>
      </c>
      <c r="R1905" s="38" t="s">
        <v>1676</v>
      </c>
      <c r="S1905" s="33" t="s">
        <v>1676</v>
      </c>
      <c r="T1905" s="45" t="s">
        <v>1677</v>
      </c>
      <c r="U1905" s="55">
        <f>RANK(Q1905,$Q$5:$Q$3209,0)</f>
        <v>2032</v>
      </c>
      <c r="V1905" s="55">
        <f>RANK(W1905,$W$5:$W$3209,0)</f>
        <v>1901</v>
      </c>
      <c r="W1905" s="55">
        <f>N1905*O1905</f>
        <v>3.7786480324354103E-2</v>
      </c>
      <c r="X1905">
        <f t="shared" si="58"/>
        <v>23.615191213383831</v>
      </c>
      <c r="Y1905" s="77">
        <f t="shared" si="59"/>
        <v>2.6455740546186806E-3</v>
      </c>
    </row>
    <row r="1906" spans="3:25" x14ac:dyDescent="0.25">
      <c r="C1906" s="19" t="s">
        <v>3474</v>
      </c>
      <c r="D1906" s="6" t="s">
        <v>174</v>
      </c>
      <c r="E1906" s="6" t="s">
        <v>131</v>
      </c>
      <c r="F1906" s="48">
        <v>6.4969976759444101</v>
      </c>
      <c r="G1906" s="8">
        <v>63.364316327029997</v>
      </c>
      <c r="H1906" s="9">
        <v>0.74833038382734596</v>
      </c>
      <c r="I1906" s="40">
        <v>4</v>
      </c>
      <c r="J1906" s="7">
        <v>3</v>
      </c>
      <c r="K1906" s="9">
        <v>0.74768415516198705</v>
      </c>
      <c r="L1906" s="39">
        <v>0</v>
      </c>
      <c r="M1906" s="47">
        <v>0</v>
      </c>
      <c r="N1906" s="17">
        <v>3.7653442630927098E-2</v>
      </c>
      <c r="O1906" s="7">
        <f>Q1906/P1906/N1906</f>
        <v>1</v>
      </c>
      <c r="P1906" s="7">
        <v>2.3444808747534474</v>
      </c>
      <c r="Q1906" s="33">
        <v>8.8277776116834711E-2</v>
      </c>
      <c r="R1906" s="38" t="s">
        <v>1676</v>
      </c>
      <c r="S1906" s="33" t="s">
        <v>1676</v>
      </c>
      <c r="T1906" s="45" t="s">
        <v>1676</v>
      </c>
      <c r="U1906" s="55">
        <f>RANK(Q1906,$Q$5:$Q$3209,0)</f>
        <v>1843</v>
      </c>
      <c r="V1906" s="55">
        <f>RANK(W1906,$W$5:$W$3209,0)</f>
        <v>1902</v>
      </c>
      <c r="W1906" s="55">
        <f>N1906*O1906</f>
        <v>3.7653442630927098E-2</v>
      </c>
      <c r="X1906">
        <f t="shared" si="58"/>
        <v>23.577404733059478</v>
      </c>
      <c r="Y1906" s="77">
        <f t="shared" si="59"/>
        <v>2.6413408925384679E-3</v>
      </c>
    </row>
    <row r="1907" spans="3:25" x14ac:dyDescent="0.25">
      <c r="C1907" s="19" t="s">
        <v>3456</v>
      </c>
      <c r="D1907" s="6" t="s">
        <v>1408</v>
      </c>
      <c r="E1907" s="6" t="s">
        <v>16</v>
      </c>
      <c r="F1907" s="48">
        <v>16.0223420354544</v>
      </c>
      <c r="G1907" s="8">
        <v>22.151704339913898</v>
      </c>
      <c r="H1907" s="9">
        <v>0.92339030024837199</v>
      </c>
      <c r="I1907" s="40">
        <v>3</v>
      </c>
      <c r="J1907" s="7">
        <v>17</v>
      </c>
      <c r="K1907" s="9">
        <v>0.47102349295702201</v>
      </c>
      <c r="L1907" s="39">
        <v>0</v>
      </c>
      <c r="M1907" s="47">
        <v>0</v>
      </c>
      <c r="N1907" s="17">
        <v>3.7632063733176797E-2</v>
      </c>
      <c r="O1907" s="7">
        <f>Q1907/P1907/N1907</f>
        <v>1</v>
      </c>
      <c r="P1907" s="7">
        <v>2.4174777463461514</v>
      </c>
      <c r="Q1907" s="33">
        <v>9.0974676624034981E-2</v>
      </c>
      <c r="R1907" s="38" t="s">
        <v>1676</v>
      </c>
      <c r="S1907" s="33" t="s">
        <v>1676</v>
      </c>
      <c r="T1907" s="45" t="s">
        <v>1676</v>
      </c>
      <c r="U1907" s="55">
        <f>RANK(Q1907,$Q$5:$Q$3209,0)</f>
        <v>1824</v>
      </c>
      <c r="V1907" s="55">
        <f>RANK(W1907,$W$5:$W$3209,0)</f>
        <v>1903</v>
      </c>
      <c r="W1907" s="55">
        <f>N1907*O1907</f>
        <v>3.7632063733176797E-2</v>
      </c>
      <c r="X1907">
        <f t="shared" si="58"/>
        <v>23.539751290428551</v>
      </c>
      <c r="Y1907" s="77">
        <f t="shared" si="59"/>
        <v>2.6371226344692727E-3</v>
      </c>
    </row>
    <row r="1908" spans="3:25" x14ac:dyDescent="0.25">
      <c r="C1908" s="19" t="s">
        <v>3483</v>
      </c>
      <c r="D1908" s="6" t="s">
        <v>251</v>
      </c>
      <c r="E1908" s="6" t="s">
        <v>39</v>
      </c>
      <c r="F1908" s="48">
        <v>9.5691405475321396</v>
      </c>
      <c r="G1908" s="8">
        <v>78.674565101341301</v>
      </c>
      <c r="H1908" s="9">
        <v>0.93001375321225399</v>
      </c>
      <c r="I1908" s="40">
        <v>0</v>
      </c>
      <c r="J1908" s="7">
        <v>0</v>
      </c>
      <c r="K1908" s="9">
        <v>0.87413877457881495</v>
      </c>
      <c r="L1908" s="39">
        <v>0</v>
      </c>
      <c r="M1908" s="47">
        <v>0</v>
      </c>
      <c r="N1908" s="17">
        <v>3.7593577887966301E-2</v>
      </c>
      <c r="O1908" s="7">
        <f>Q1908/P1908/N1908</f>
        <v>1</v>
      </c>
      <c r="P1908" s="7">
        <v>2.321535471792743</v>
      </c>
      <c r="Q1908" s="33">
        <v>8.7274824578517082E-2</v>
      </c>
      <c r="R1908" s="38" t="s">
        <v>1676</v>
      </c>
      <c r="S1908" s="33" t="s">
        <v>1676</v>
      </c>
      <c r="T1908" s="45" t="s">
        <v>1676</v>
      </c>
      <c r="U1908" s="55">
        <f>RANK(Q1908,$Q$5:$Q$3209,0)</f>
        <v>1853</v>
      </c>
      <c r="V1908" s="55">
        <f>RANK(W1908,$W$5:$W$3209,0)</f>
        <v>1904</v>
      </c>
      <c r="W1908" s="55">
        <f>N1908*O1908</f>
        <v>3.7593577887966301E-2</v>
      </c>
      <c r="X1908">
        <f t="shared" si="58"/>
        <v>23.502119226695374</v>
      </c>
      <c r="Y1908" s="77">
        <f t="shared" si="59"/>
        <v>2.6329067714455667E-3</v>
      </c>
    </row>
    <row r="1909" spans="3:25" x14ac:dyDescent="0.25">
      <c r="C1909" s="19" t="s">
        <v>4116</v>
      </c>
      <c r="D1909" s="6" t="s">
        <v>681</v>
      </c>
      <c r="E1909" s="6" t="s">
        <v>39</v>
      </c>
      <c r="F1909" s="48">
        <v>9.7070628900029607</v>
      </c>
      <c r="G1909" s="8">
        <v>49.427057840706198</v>
      </c>
      <c r="H1909" s="9">
        <v>1</v>
      </c>
      <c r="I1909" s="40">
        <v>1</v>
      </c>
      <c r="J1909" s="7">
        <v>0</v>
      </c>
      <c r="K1909" s="9">
        <v>1</v>
      </c>
      <c r="L1909" s="39">
        <v>0</v>
      </c>
      <c r="M1909" s="47">
        <v>0</v>
      </c>
      <c r="N1909" s="17">
        <v>3.7486691847313201E-2</v>
      </c>
      <c r="O1909" s="7">
        <f>Q1909/P1909/N1909</f>
        <v>1</v>
      </c>
      <c r="P1909" s="7">
        <v>1.1218078069554223</v>
      </c>
      <c r="Q1909" s="33">
        <v>4.2052863571248128E-2</v>
      </c>
      <c r="R1909" s="38" t="s">
        <v>1676</v>
      </c>
      <c r="S1909" s="33" t="s">
        <v>1676</v>
      </c>
      <c r="T1909" s="45" t="s">
        <v>1677</v>
      </c>
      <c r="U1909" s="55">
        <f>RANK(Q1909,$Q$5:$Q$3209,0)</f>
        <v>2496</v>
      </c>
      <c r="V1909" s="55">
        <f>RANK(W1909,$W$5:$W$3209,0)</f>
        <v>1905</v>
      </c>
      <c r="W1909" s="55">
        <f>N1909*O1909</f>
        <v>3.7486691847313201E-2</v>
      </c>
      <c r="X1909">
        <f t="shared" si="58"/>
        <v>23.464525648807406</v>
      </c>
      <c r="Y1909" s="77">
        <f t="shared" si="59"/>
        <v>2.6286952199327282E-3</v>
      </c>
    </row>
    <row r="1910" spans="3:25" x14ac:dyDescent="0.25">
      <c r="C1910" s="19" t="s">
        <v>3577</v>
      </c>
      <c r="D1910" s="6" t="s">
        <v>61</v>
      </c>
      <c r="E1910" s="6" t="s">
        <v>12</v>
      </c>
      <c r="F1910" s="48">
        <v>15.097227992535601</v>
      </c>
      <c r="G1910" s="8">
        <v>65.987020188764404</v>
      </c>
      <c r="H1910" s="9">
        <v>1.2636458051748E-2</v>
      </c>
      <c r="I1910" s="40">
        <v>8</v>
      </c>
      <c r="J1910" s="7">
        <v>10</v>
      </c>
      <c r="K1910" s="9">
        <v>0.59794603896584497</v>
      </c>
      <c r="L1910" s="39">
        <v>0</v>
      </c>
      <c r="M1910" s="47">
        <v>0</v>
      </c>
      <c r="N1910" s="17">
        <v>3.7469249932780099E-2</v>
      </c>
      <c r="O1910" s="7">
        <f>Q1910/P1910/N1910</f>
        <v>1</v>
      </c>
      <c r="P1910" s="7">
        <v>2.094430166428042</v>
      </c>
      <c r="Q1910" s="33">
        <v>7.8476727372646521E-2</v>
      </c>
      <c r="R1910" s="38" t="s">
        <v>1676</v>
      </c>
      <c r="S1910" s="33" t="s">
        <v>1676</v>
      </c>
      <c r="T1910" s="45" t="s">
        <v>1677</v>
      </c>
      <c r="U1910" s="55">
        <f>RANK(Q1910,$Q$5:$Q$3209,0)</f>
        <v>1948</v>
      </c>
      <c r="V1910" s="55">
        <f>RANK(W1910,$W$5:$W$3209,0)</f>
        <v>1906</v>
      </c>
      <c r="W1910" s="55">
        <f>N1910*O1910</f>
        <v>3.7469249932780099E-2</v>
      </c>
      <c r="X1910">
        <f t="shared" si="58"/>
        <v>23.427038956960093</v>
      </c>
      <c r="Y1910" s="77">
        <f t="shared" si="59"/>
        <v>2.6244956427009108E-3</v>
      </c>
    </row>
    <row r="1911" spans="3:25" x14ac:dyDescent="0.25">
      <c r="C1911" s="19" t="s">
        <v>4190</v>
      </c>
      <c r="D1911" s="6" t="s">
        <v>861</v>
      </c>
      <c r="E1911" s="6" t="s">
        <v>863</v>
      </c>
      <c r="F1911" s="48">
        <v>8.6652755523545597</v>
      </c>
      <c r="G1911" s="8">
        <v>17.477053309388602</v>
      </c>
      <c r="H1911" s="9">
        <v>1</v>
      </c>
      <c r="I1911" s="40">
        <v>3</v>
      </c>
      <c r="J1911" s="7">
        <v>9</v>
      </c>
      <c r="K1911" s="9">
        <v>1</v>
      </c>
      <c r="L1911" s="39">
        <v>0</v>
      </c>
      <c r="M1911" s="47">
        <v>0</v>
      </c>
      <c r="N1911" s="17">
        <v>3.7370615309326297E-2</v>
      </c>
      <c r="O1911" s="7">
        <f>Q1911/P1911/N1911</f>
        <v>1</v>
      </c>
      <c r="P1911" s="7">
        <v>1.0287903618501766</v>
      </c>
      <c r="Q1911" s="33">
        <v>3.8446528846645546E-2</v>
      </c>
      <c r="R1911" s="38" t="s">
        <v>1676</v>
      </c>
      <c r="S1911" s="33" t="s">
        <v>1676</v>
      </c>
      <c r="T1911" s="45" t="s">
        <v>1677</v>
      </c>
      <c r="U1911" s="55">
        <f>RANK(Q1911,$Q$5:$Q$3209,0)</f>
        <v>2573</v>
      </c>
      <c r="V1911" s="55">
        <f>RANK(W1911,$W$5:$W$3209,0)</f>
        <v>1907</v>
      </c>
      <c r="W1911" s="55">
        <f>N1911*O1911</f>
        <v>3.7370615309326297E-2</v>
      </c>
      <c r="X1911">
        <f t="shared" si="58"/>
        <v>23.389569707027313</v>
      </c>
      <c r="Y1911" s="77">
        <f t="shared" si="59"/>
        <v>2.6202980194603249E-3</v>
      </c>
    </row>
    <row r="1912" spans="3:25" x14ac:dyDescent="0.25">
      <c r="C1912" s="19" t="s">
        <v>3568</v>
      </c>
      <c r="D1912" s="6" t="s">
        <v>745</v>
      </c>
      <c r="E1912" s="6" t="s">
        <v>204</v>
      </c>
      <c r="F1912" s="48">
        <v>13.955148502662899</v>
      </c>
      <c r="G1912" s="8">
        <v>53.972012927855403</v>
      </c>
      <c r="H1912" s="9">
        <v>0.81642019262867704</v>
      </c>
      <c r="I1912" s="40">
        <v>0</v>
      </c>
      <c r="J1912" s="7">
        <v>3</v>
      </c>
      <c r="K1912" s="9">
        <v>0.66739171915731799</v>
      </c>
      <c r="L1912" s="39">
        <v>0</v>
      </c>
      <c r="M1912" s="47">
        <v>0</v>
      </c>
      <c r="N1912" s="17">
        <v>3.73680717677237E-2</v>
      </c>
      <c r="O1912" s="7">
        <f>Q1912/P1912/N1912</f>
        <v>1</v>
      </c>
      <c r="P1912" s="7">
        <v>2.1258150334261181</v>
      </c>
      <c r="Q1912" s="33">
        <v>7.9437608733973139E-2</v>
      </c>
      <c r="R1912" s="38" t="s">
        <v>1676</v>
      </c>
      <c r="S1912" s="33" t="s">
        <v>1676</v>
      </c>
      <c r="T1912" s="45" t="s">
        <v>1677</v>
      </c>
      <c r="U1912" s="55">
        <f>RANK(Q1912,$Q$5:$Q$3209,0)</f>
        <v>1939</v>
      </c>
      <c r="V1912" s="55">
        <f>RANK(W1912,$W$5:$W$3209,0)</f>
        <v>1908</v>
      </c>
      <c r="W1912" s="55">
        <f>N1912*O1912</f>
        <v>3.73680717677237E-2</v>
      </c>
      <c r="X1912">
        <f t="shared" si="58"/>
        <v>23.352199091717985</v>
      </c>
      <c r="Y1912" s="77">
        <f t="shared" si="59"/>
        <v>2.6161114461070055E-3</v>
      </c>
    </row>
    <row r="1913" spans="3:25" x14ac:dyDescent="0.25">
      <c r="C1913" s="19" t="s">
        <v>3321</v>
      </c>
      <c r="D1913" s="6" t="s">
        <v>974</v>
      </c>
      <c r="E1913" s="6" t="s">
        <v>27</v>
      </c>
      <c r="F1913" s="48">
        <v>8.9712965311060504</v>
      </c>
      <c r="G1913" s="8">
        <v>10</v>
      </c>
      <c r="H1913" s="9">
        <v>0.217066736411726</v>
      </c>
      <c r="I1913" s="40">
        <v>13</v>
      </c>
      <c r="J1913" s="7">
        <v>11</v>
      </c>
      <c r="K1913" s="9">
        <v>0.98786474583235495</v>
      </c>
      <c r="L1913" s="39">
        <v>0</v>
      </c>
      <c r="M1913" s="47">
        <v>0</v>
      </c>
      <c r="N1913" s="17">
        <v>3.7342511799709599E-2</v>
      </c>
      <c r="O1913" s="7">
        <f>Q1913/P1913/N1913</f>
        <v>1</v>
      </c>
      <c r="P1913" s="7">
        <v>3.096989071504026</v>
      </c>
      <c r="Q1913" s="33">
        <v>0.11564935094621076</v>
      </c>
      <c r="R1913" s="38" t="s">
        <v>1676</v>
      </c>
      <c r="S1913" s="33" t="s">
        <v>1676</v>
      </c>
      <c r="T1913" s="45" t="s">
        <v>1675</v>
      </c>
      <c r="U1913" s="55">
        <f>RANK(Q1913,$Q$5:$Q$3209,0)</f>
        <v>1688</v>
      </c>
      <c r="V1913" s="55">
        <f>RANK(W1913,$W$5:$W$3209,0)</f>
        <v>1909</v>
      </c>
      <c r="W1913" s="55">
        <f>N1913*O1913</f>
        <v>3.7342511799709599E-2</v>
      </c>
      <c r="X1913">
        <f t="shared" si="58"/>
        <v>23.314831019950262</v>
      </c>
      <c r="Y1913" s="77">
        <f t="shared" si="59"/>
        <v>2.6119251577027942E-3</v>
      </c>
    </row>
    <row r="1914" spans="3:25" x14ac:dyDescent="0.25">
      <c r="C1914" s="19" t="s">
        <v>3391</v>
      </c>
      <c r="D1914" s="6" t="s">
        <v>1226</v>
      </c>
      <c r="E1914" s="6" t="s">
        <v>126</v>
      </c>
      <c r="F1914" s="48">
        <v>12.1909700514076</v>
      </c>
      <c r="G1914" s="8">
        <v>16.185771933706398</v>
      </c>
      <c r="H1914" s="9">
        <v>0.88999102864531399</v>
      </c>
      <c r="I1914" s="40">
        <v>5</v>
      </c>
      <c r="J1914" s="7">
        <v>6</v>
      </c>
      <c r="K1914" s="9">
        <v>1</v>
      </c>
      <c r="L1914" s="39">
        <v>0</v>
      </c>
      <c r="M1914" s="47">
        <v>0</v>
      </c>
      <c r="N1914" s="17">
        <v>3.7279739225715702E-2</v>
      </c>
      <c r="O1914" s="7">
        <f>Q1914/P1914/N1914</f>
        <v>1</v>
      </c>
      <c r="P1914" s="7">
        <v>2.7214546563749509</v>
      </c>
      <c r="Q1914" s="33">
        <v>0.10145511990426791</v>
      </c>
      <c r="R1914" s="38" t="s">
        <v>1676</v>
      </c>
      <c r="S1914" s="33" t="s">
        <v>1676</v>
      </c>
      <c r="T1914" s="45" t="s">
        <v>1676</v>
      </c>
      <c r="U1914" s="55">
        <f>RANK(Q1914,$Q$5:$Q$3209,0)</f>
        <v>1758</v>
      </c>
      <c r="V1914" s="55">
        <f>RANK(W1914,$W$5:$W$3209,0)</f>
        <v>1910</v>
      </c>
      <c r="W1914" s="55">
        <f>N1914*O1914</f>
        <v>3.7279739225715702E-2</v>
      </c>
      <c r="X1914">
        <f t="shared" si="58"/>
        <v>23.277488508150551</v>
      </c>
      <c r="Y1914" s="77">
        <f t="shared" si="59"/>
        <v>2.6077417327430331E-3</v>
      </c>
    </row>
    <row r="1915" spans="3:25" x14ac:dyDescent="0.25">
      <c r="C1915" s="19" t="s">
        <v>3771</v>
      </c>
      <c r="D1915" s="6" t="s">
        <v>1448</v>
      </c>
      <c r="E1915" s="6" t="s">
        <v>39</v>
      </c>
      <c r="F1915" s="48">
        <v>14.0918183728883</v>
      </c>
      <c r="G1915" s="8">
        <v>39.806624610846399</v>
      </c>
      <c r="H1915" s="9">
        <v>0.84837111922257502</v>
      </c>
      <c r="I1915" s="40">
        <v>0</v>
      </c>
      <c r="J1915" s="7">
        <v>4</v>
      </c>
      <c r="K1915" s="9">
        <v>0.98039139592064695</v>
      </c>
      <c r="L1915" s="39">
        <v>0</v>
      </c>
      <c r="M1915" s="47">
        <v>0</v>
      </c>
      <c r="N1915" s="17">
        <v>3.7259594629835198E-2</v>
      </c>
      <c r="O1915" s="7">
        <f>Q1915/P1915/N1915</f>
        <v>1</v>
      </c>
      <c r="P1915" s="7">
        <v>1.6665963910235284</v>
      </c>
      <c r="Q1915" s="33">
        <v>6.2096705941082977E-2</v>
      </c>
      <c r="R1915" s="38" t="s">
        <v>1676</v>
      </c>
      <c r="S1915" s="33" t="s">
        <v>1676</v>
      </c>
      <c r="T1915" s="45" t="s">
        <v>1677</v>
      </c>
      <c r="U1915" s="55">
        <f>RANK(Q1915,$Q$5:$Q$3209,0)</f>
        <v>2144</v>
      </c>
      <c r="V1915" s="55">
        <f>RANK(W1915,$W$5:$W$3209,0)</f>
        <v>1911</v>
      </c>
      <c r="W1915" s="55">
        <f>N1915*O1915</f>
        <v>3.7259594629835198E-2</v>
      </c>
      <c r="X1915">
        <f t="shared" si="58"/>
        <v>23.240208768924834</v>
      </c>
      <c r="Y1915" s="77">
        <f t="shared" si="59"/>
        <v>2.6035653400995292E-3</v>
      </c>
    </row>
    <row r="1916" spans="3:25" x14ac:dyDescent="0.25">
      <c r="C1916" s="19" t="s">
        <v>3654</v>
      </c>
      <c r="D1916" s="6" t="s">
        <v>1494</v>
      </c>
      <c r="E1916" s="6" t="s">
        <v>863</v>
      </c>
      <c r="F1916" s="48">
        <v>15.0447071717887</v>
      </c>
      <c r="G1916" s="8">
        <v>11.5312414748003</v>
      </c>
      <c r="H1916" s="9">
        <v>0.82043417493766302</v>
      </c>
      <c r="I1916" s="40">
        <v>0</v>
      </c>
      <c r="J1916" s="7">
        <v>7</v>
      </c>
      <c r="K1916" s="9">
        <v>1</v>
      </c>
      <c r="L1916" s="39">
        <v>0</v>
      </c>
      <c r="M1916" s="47">
        <v>0</v>
      </c>
      <c r="N1916" s="17">
        <v>3.7248646790575102E-2</v>
      </c>
      <c r="O1916" s="7">
        <f>Q1916/P1916/N1916</f>
        <v>1</v>
      </c>
      <c r="P1916" s="7">
        <v>1.9232070971885529</v>
      </c>
      <c r="Q1916" s="33">
        <v>7.1636861868303647E-2</v>
      </c>
      <c r="R1916" s="38" t="s">
        <v>1676</v>
      </c>
      <c r="S1916" s="33" t="s">
        <v>1676</v>
      </c>
      <c r="T1916" s="45" t="s">
        <v>1677</v>
      </c>
      <c r="U1916" s="55">
        <f>RANK(Q1916,$Q$5:$Q$3209,0)</f>
        <v>2026</v>
      </c>
      <c r="V1916" s="55">
        <f>RANK(W1916,$W$5:$W$3209,0)</f>
        <v>1912</v>
      </c>
      <c r="W1916" s="55">
        <f>N1916*O1916</f>
        <v>3.7248646790575102E-2</v>
      </c>
      <c r="X1916">
        <f t="shared" si="58"/>
        <v>23.202949174295</v>
      </c>
      <c r="Y1916" s="77">
        <f t="shared" si="59"/>
        <v>2.5993912042245495E-3</v>
      </c>
    </row>
    <row r="1917" spans="3:25" x14ac:dyDescent="0.25">
      <c r="C1917" s="19" t="s">
        <v>3191</v>
      </c>
      <c r="D1917" s="6" t="s">
        <v>164</v>
      </c>
      <c r="E1917" s="6" t="s">
        <v>22</v>
      </c>
      <c r="F1917" s="48">
        <v>3.4580422019138997</v>
      </c>
      <c r="G1917" s="8">
        <v>10.519234414473701</v>
      </c>
      <c r="H1917" s="9">
        <v>0.20088329190240001</v>
      </c>
      <c r="I1917" s="40">
        <v>0</v>
      </c>
      <c r="J1917" s="7">
        <v>5</v>
      </c>
      <c r="K1917" s="9">
        <v>0.72426306086606895</v>
      </c>
      <c r="L1917" s="39">
        <v>0.34874275264489002</v>
      </c>
      <c r="M1917" s="47">
        <v>0</v>
      </c>
      <c r="N1917" s="17">
        <v>3.7210359199075102E-2</v>
      </c>
      <c r="O1917" s="7">
        <f>Q1917/P1917/N1917</f>
        <v>1</v>
      </c>
      <c r="P1917" s="7">
        <v>4.0030029286720339</v>
      </c>
      <c r="Q1917" s="33">
        <v>0.14895317685083598</v>
      </c>
      <c r="R1917" s="38" t="s">
        <v>1676</v>
      </c>
      <c r="S1917" s="33" t="s">
        <v>1676</v>
      </c>
      <c r="T1917" s="45" t="s">
        <v>1675</v>
      </c>
      <c r="U1917" s="55">
        <f>RANK(Q1917,$Q$5:$Q$3209,0)</f>
        <v>1556</v>
      </c>
      <c r="V1917" s="55">
        <f>RANK(W1917,$W$5:$W$3209,0)</f>
        <v>1913</v>
      </c>
      <c r="W1917" s="55">
        <f>N1917*O1917</f>
        <v>3.7210359199075102E-2</v>
      </c>
      <c r="X1917">
        <f t="shared" si="58"/>
        <v>23.165700527504423</v>
      </c>
      <c r="Y1917" s="77">
        <f t="shared" si="59"/>
        <v>2.5952182948193966E-3</v>
      </c>
    </row>
    <row r="1918" spans="3:25" x14ac:dyDescent="0.25">
      <c r="C1918" s="19" t="s">
        <v>3350</v>
      </c>
      <c r="D1918" s="6" t="s">
        <v>1356</v>
      </c>
      <c r="E1918" s="6" t="s">
        <v>16</v>
      </c>
      <c r="F1918" s="48">
        <v>22.201225490553199</v>
      </c>
      <c r="G1918" s="8">
        <v>22.658001541246801</v>
      </c>
      <c r="H1918" s="9">
        <v>0.81889338758785601</v>
      </c>
      <c r="I1918" s="40">
        <v>2</v>
      </c>
      <c r="J1918" s="7">
        <v>4</v>
      </c>
      <c r="K1918" s="9">
        <v>0.95771414697996504</v>
      </c>
      <c r="L1918" s="39">
        <v>0</v>
      </c>
      <c r="M1918" s="47">
        <v>0</v>
      </c>
      <c r="N1918" s="17">
        <v>3.71049048627985E-2</v>
      </c>
      <c r="O1918" s="7">
        <f>Q1918/P1918/N1918</f>
        <v>1</v>
      </c>
      <c r="P1918" s="7">
        <v>2.9245559265228596</v>
      </c>
      <c r="Q1918" s="33">
        <v>0.10851536941956423</v>
      </c>
      <c r="R1918" s="38" t="s">
        <v>1676</v>
      </c>
      <c r="S1918" s="33" t="s">
        <v>1676</v>
      </c>
      <c r="T1918" s="45" t="s">
        <v>1676</v>
      </c>
      <c r="U1918" s="55">
        <f>RANK(Q1918,$Q$5:$Q$3209,0)</f>
        <v>1717</v>
      </c>
      <c r="V1918" s="55">
        <f>RANK(W1918,$W$5:$W$3209,0)</f>
        <v>1914</v>
      </c>
      <c r="W1918" s="55">
        <f>N1918*O1918</f>
        <v>3.71049048627985E-2</v>
      </c>
      <c r="X1918">
        <f t="shared" si="58"/>
        <v>23.128490168305348</v>
      </c>
      <c r="Y1918" s="77">
        <f t="shared" si="59"/>
        <v>2.5910496747150497E-3</v>
      </c>
    </row>
    <row r="1919" spans="3:25" x14ac:dyDescent="0.25">
      <c r="C1919" s="19" t="s">
        <v>3530</v>
      </c>
      <c r="D1919" s="6" t="s">
        <v>1086</v>
      </c>
      <c r="E1919" s="6" t="s">
        <v>126</v>
      </c>
      <c r="F1919" s="48">
        <v>7.21998911437099</v>
      </c>
      <c r="G1919" s="8">
        <v>30.9732193486665</v>
      </c>
      <c r="H1919" s="9">
        <v>0.81653166837430002</v>
      </c>
      <c r="I1919" s="40">
        <v>0</v>
      </c>
      <c r="J1919" s="7">
        <v>2</v>
      </c>
      <c r="K1919" s="9">
        <v>0.837686388922525</v>
      </c>
      <c r="L1919" s="39">
        <v>0</v>
      </c>
      <c r="M1919" s="47">
        <v>0</v>
      </c>
      <c r="N1919" s="17">
        <v>3.7096850718399098E-2</v>
      </c>
      <c r="O1919" s="7">
        <f>Q1919/P1919/N1919</f>
        <v>1</v>
      </c>
      <c r="P1919" s="7">
        <v>2.2349987794018533</v>
      </c>
      <c r="Q1919" s="33">
        <v>8.2911416075274746E-2</v>
      </c>
      <c r="R1919" s="38" t="s">
        <v>1676</v>
      </c>
      <c r="S1919" s="33" t="s">
        <v>1676</v>
      </c>
      <c r="T1919" s="45" t="s">
        <v>1676</v>
      </c>
      <c r="U1919" s="55">
        <f>RANK(Q1919,$Q$5:$Q$3209,0)</f>
        <v>1901</v>
      </c>
      <c r="V1919" s="55">
        <f>RANK(W1919,$W$5:$W$3209,0)</f>
        <v>1915</v>
      </c>
      <c r="W1919" s="55">
        <f>N1919*O1919</f>
        <v>3.7096850718399098E-2</v>
      </c>
      <c r="X1919">
        <f t="shared" si="58"/>
        <v>23.09138526344255</v>
      </c>
      <c r="Y1919" s="77">
        <f t="shared" si="59"/>
        <v>2.5868928685000535E-3</v>
      </c>
    </row>
    <row r="1920" spans="3:25" x14ac:dyDescent="0.25">
      <c r="C1920" s="19" t="s">
        <v>3361</v>
      </c>
      <c r="D1920" s="6" t="s">
        <v>801</v>
      </c>
      <c r="E1920" s="6" t="s">
        <v>90</v>
      </c>
      <c r="F1920" s="48">
        <v>6.8383540975580503</v>
      </c>
      <c r="G1920" s="8">
        <v>27.2462121177537</v>
      </c>
      <c r="H1920" s="9">
        <v>0.64216138771727005</v>
      </c>
      <c r="I1920" s="40">
        <v>2</v>
      </c>
      <c r="J1920" s="7">
        <v>1</v>
      </c>
      <c r="K1920" s="9">
        <v>1</v>
      </c>
      <c r="L1920" s="39">
        <v>0</v>
      </c>
      <c r="M1920" s="47">
        <v>0</v>
      </c>
      <c r="N1920" s="17">
        <v>3.7052608610742901E-2</v>
      </c>
      <c r="O1920" s="7">
        <f>Q1920/P1920/N1920</f>
        <v>1</v>
      </c>
      <c r="P1920" s="7">
        <v>2.871516936450254</v>
      </c>
      <c r="Q1920" s="33">
        <v>0.10639719316541076</v>
      </c>
      <c r="R1920" s="38" t="s">
        <v>1676</v>
      </c>
      <c r="S1920" s="33" t="s">
        <v>1676</v>
      </c>
      <c r="T1920" s="45" t="s">
        <v>1676</v>
      </c>
      <c r="U1920" s="55">
        <f>RANK(Q1920,$Q$5:$Q$3209,0)</f>
        <v>1728</v>
      </c>
      <c r="V1920" s="55">
        <f>RANK(W1920,$W$5:$W$3209,0)</f>
        <v>1916</v>
      </c>
      <c r="W1920" s="55">
        <f>N1920*O1920</f>
        <v>3.7052608610742901E-2</v>
      </c>
      <c r="X1920">
        <f t="shared" si="58"/>
        <v>23.054288412724151</v>
      </c>
      <c r="Y1920" s="77">
        <f t="shared" si="59"/>
        <v>2.5827369645786392E-3</v>
      </c>
    </row>
    <row r="1921" spans="3:25" x14ac:dyDescent="0.25">
      <c r="C1921" s="19" t="s">
        <v>3624</v>
      </c>
      <c r="D1921" s="6" t="s">
        <v>223</v>
      </c>
      <c r="E1921" s="6" t="s">
        <v>16</v>
      </c>
      <c r="F1921" s="48">
        <v>13.021893297861601</v>
      </c>
      <c r="G1921" s="8">
        <v>53.847069239392901</v>
      </c>
      <c r="H1921" s="9">
        <v>1</v>
      </c>
      <c r="I1921" s="40">
        <v>3</v>
      </c>
      <c r="J1921" s="7">
        <v>4</v>
      </c>
      <c r="K1921" s="9">
        <v>0.44630796824021601</v>
      </c>
      <c r="L1921" s="39">
        <v>0</v>
      </c>
      <c r="M1921" s="47">
        <v>0</v>
      </c>
      <c r="N1921" s="17">
        <v>3.7001948695770802E-2</v>
      </c>
      <c r="O1921" s="7">
        <f>Q1921/P1921/N1921</f>
        <v>1</v>
      </c>
      <c r="P1921" s="7">
        <v>2.0064969438299913</v>
      </c>
      <c r="Q1921" s="33">
        <v>7.424429697381825E-2</v>
      </c>
      <c r="R1921" s="38" t="s">
        <v>1676</v>
      </c>
      <c r="S1921" s="33" t="s">
        <v>1676</v>
      </c>
      <c r="T1921" s="45" t="s">
        <v>1677</v>
      </c>
      <c r="U1921" s="55">
        <f>RANK(Q1921,$Q$5:$Q$3209,0)</f>
        <v>1996</v>
      </c>
      <c r="V1921" s="55">
        <f>RANK(W1921,$W$5:$W$3209,0)</f>
        <v>1917</v>
      </c>
      <c r="W1921" s="55">
        <f>N1921*O1921</f>
        <v>3.7001948695770802E-2</v>
      </c>
      <c r="X1921">
        <f t="shared" si="58"/>
        <v>23.017235804113408</v>
      </c>
      <c r="Y1921" s="77">
        <f t="shared" si="59"/>
        <v>2.5785860170334431E-3</v>
      </c>
    </row>
    <row r="1922" spans="3:25" x14ac:dyDescent="0.25">
      <c r="C1922" s="19" t="s">
        <v>3296</v>
      </c>
      <c r="D1922" s="6" t="s">
        <v>1262</v>
      </c>
      <c r="E1922" s="6" t="s">
        <v>22</v>
      </c>
      <c r="F1922" s="48">
        <v>0.67814908384087802</v>
      </c>
      <c r="G1922" s="8">
        <v>10</v>
      </c>
      <c r="H1922" s="9">
        <v>0.231634562380549</v>
      </c>
      <c r="I1922" s="40">
        <v>0</v>
      </c>
      <c r="J1922" s="7">
        <v>1</v>
      </c>
      <c r="K1922" s="9">
        <v>0.25377246138584902</v>
      </c>
      <c r="L1922" s="39">
        <v>1</v>
      </c>
      <c r="M1922" s="47">
        <v>0</v>
      </c>
      <c r="N1922" s="17">
        <v>3.6971931032016403E-2</v>
      </c>
      <c r="O1922" s="7">
        <f>Q1922/P1922/N1922</f>
        <v>1</v>
      </c>
      <c r="P1922" s="7">
        <v>3.2555642532035822</v>
      </c>
      <c r="Q1922" s="33">
        <v>0.12036449703974082</v>
      </c>
      <c r="R1922" s="38" t="s">
        <v>1676</v>
      </c>
      <c r="S1922" s="33" t="s">
        <v>1676</v>
      </c>
      <c r="T1922" s="45" t="s">
        <v>1675</v>
      </c>
      <c r="U1922" s="55">
        <f>RANK(Q1922,$Q$5:$Q$3209,0)</f>
        <v>1663</v>
      </c>
      <c r="V1922" s="55">
        <f>RANK(W1922,$W$5:$W$3209,0)</f>
        <v>1918</v>
      </c>
      <c r="W1922" s="55">
        <f>N1922*O1922</f>
        <v>3.6971931032016403E-2</v>
      </c>
      <c r="X1922">
        <f t="shared" si="58"/>
        <v>22.980233855417637</v>
      </c>
      <c r="Y1922" s="77">
        <f t="shared" si="59"/>
        <v>2.5744407448416865E-3</v>
      </c>
    </row>
    <row r="1923" spans="3:25" x14ac:dyDescent="0.25">
      <c r="C1923" s="19" t="s">
        <v>3294</v>
      </c>
      <c r="D1923" s="6" t="s">
        <v>765</v>
      </c>
      <c r="E1923" s="6" t="s">
        <v>144</v>
      </c>
      <c r="F1923" s="48">
        <v>3.6853300869236318</v>
      </c>
      <c r="G1923" s="8">
        <v>22.7087263018256</v>
      </c>
      <c r="H1923" s="9">
        <v>0.18650909156880099</v>
      </c>
      <c r="I1923" s="40">
        <v>2</v>
      </c>
      <c r="J1923" s="7">
        <v>11</v>
      </c>
      <c r="K1923" s="9">
        <v>0.99922932798065101</v>
      </c>
      <c r="L1923" s="39">
        <v>0.20177082038425001</v>
      </c>
      <c r="M1923" s="47">
        <v>0</v>
      </c>
      <c r="N1923" s="17">
        <v>3.6954681958158403E-2</v>
      </c>
      <c r="O1923" s="7">
        <f>Q1923/P1923/N1923</f>
        <v>1</v>
      </c>
      <c r="P1923" s="7">
        <v>3.2611181074761633</v>
      </c>
      <c r="Q1923" s="33">
        <v>0.12051358248977305</v>
      </c>
      <c r="R1923" s="38" t="s">
        <v>1676</v>
      </c>
      <c r="S1923" s="33" t="s">
        <v>1676</v>
      </c>
      <c r="T1923" s="45" t="s">
        <v>1675</v>
      </c>
      <c r="U1923" s="55">
        <f>RANK(Q1923,$Q$5:$Q$3209,0)</f>
        <v>1661</v>
      </c>
      <c r="V1923" s="55">
        <f>RANK(W1923,$W$5:$W$3209,0)</f>
        <v>1919</v>
      </c>
      <c r="W1923" s="55">
        <f>N1923*O1923</f>
        <v>3.6954681958158403E-2</v>
      </c>
      <c r="X1923">
        <f t="shared" si="58"/>
        <v>22.94326192438562</v>
      </c>
      <c r="Y1923" s="77">
        <f t="shared" si="59"/>
        <v>2.5702988354832719E-3</v>
      </c>
    </row>
    <row r="1924" spans="3:25" x14ac:dyDescent="0.25">
      <c r="C1924" s="19" t="s">
        <v>3784</v>
      </c>
      <c r="D1924" s="6" t="s">
        <v>369</v>
      </c>
      <c r="E1924" s="6" t="s">
        <v>131</v>
      </c>
      <c r="F1924" s="48">
        <v>7.5421491108594401</v>
      </c>
      <c r="G1924" s="8">
        <v>19.289531651702301</v>
      </c>
      <c r="H1924" s="9">
        <v>4.1430691769086897E-2</v>
      </c>
      <c r="I1924" s="40">
        <v>11</v>
      </c>
      <c r="J1924" s="7">
        <v>12</v>
      </c>
      <c r="K1924" s="9">
        <v>0.79436482350970505</v>
      </c>
      <c r="L1924" s="39">
        <v>0</v>
      </c>
      <c r="M1924" s="47">
        <v>0</v>
      </c>
      <c r="N1924" s="17">
        <v>3.6854872807367899E-2</v>
      </c>
      <c r="O1924" s="7">
        <f>Q1924/P1924/N1924</f>
        <v>1</v>
      </c>
      <c r="P1924" s="7">
        <v>1.6736750629278641</v>
      </c>
      <c r="Q1924" s="33">
        <v>6.1683081565069894E-2</v>
      </c>
      <c r="R1924" s="38" t="s">
        <v>1676</v>
      </c>
      <c r="S1924" s="33" t="s">
        <v>1676</v>
      </c>
      <c r="T1924" s="45" t="s">
        <v>1677</v>
      </c>
      <c r="U1924" s="55">
        <f>RANK(Q1924,$Q$5:$Q$3209,0)</f>
        <v>2157</v>
      </c>
      <c r="V1924" s="55">
        <f>RANK(W1924,$W$5:$W$3209,0)</f>
        <v>1920</v>
      </c>
      <c r="W1924" s="55">
        <f>N1924*O1924</f>
        <v>3.6854872807367899E-2</v>
      </c>
      <c r="X1924">
        <f t="shared" si="58"/>
        <v>22.906307242427463</v>
      </c>
      <c r="Y1924" s="77">
        <f t="shared" si="59"/>
        <v>2.5661588585124406E-3</v>
      </c>
    </row>
    <row r="1925" spans="3:25" x14ac:dyDescent="0.25">
      <c r="C1925" s="19" t="s">
        <v>3623</v>
      </c>
      <c r="D1925" s="6" t="s">
        <v>673</v>
      </c>
      <c r="E1925" s="6" t="s">
        <v>19</v>
      </c>
      <c r="F1925" s="48">
        <v>19.054357379341699</v>
      </c>
      <c r="G1925" s="8">
        <v>64.086818485237004</v>
      </c>
      <c r="H1925" s="9">
        <v>0.84076885429203596</v>
      </c>
      <c r="I1925" s="40">
        <v>2</v>
      </c>
      <c r="J1925" s="7">
        <v>8</v>
      </c>
      <c r="K1925" s="9">
        <v>0.69853081266767603</v>
      </c>
      <c r="L1925" s="39">
        <v>0</v>
      </c>
      <c r="M1925" s="47">
        <v>0</v>
      </c>
      <c r="N1925" s="17">
        <v>3.68235480690315E-2</v>
      </c>
      <c r="O1925" s="7">
        <f>Q1925/P1925/N1925</f>
        <v>1</v>
      </c>
      <c r="P1925" s="7">
        <v>2.0172143285589135</v>
      </c>
      <c r="Q1925" s="33">
        <v>7.4280988793228253E-2</v>
      </c>
      <c r="R1925" s="38" t="s">
        <v>1676</v>
      </c>
      <c r="S1925" s="33" t="s">
        <v>1676</v>
      </c>
      <c r="T1925" s="45" t="s">
        <v>1677</v>
      </c>
      <c r="U1925" s="55">
        <f>RANK(Q1925,$Q$5:$Q$3209,0)</f>
        <v>1995</v>
      </c>
      <c r="V1925" s="55">
        <f>RANK(W1925,$W$5:$W$3209,0)</f>
        <v>1921</v>
      </c>
      <c r="W1925" s="55">
        <f>N1925*O1925</f>
        <v>3.68235480690315E-2</v>
      </c>
      <c r="X1925">
        <f t="shared" si="58"/>
        <v>22.869452369620095</v>
      </c>
      <c r="Y1925" s="77">
        <f t="shared" si="59"/>
        <v>2.5620300630093927E-3</v>
      </c>
    </row>
    <row r="1926" spans="3:25" x14ac:dyDescent="0.25">
      <c r="C1926" s="19" t="s">
        <v>4428</v>
      </c>
      <c r="D1926" s="6" t="s">
        <v>755</v>
      </c>
      <c r="E1926" s="6" t="s">
        <v>204</v>
      </c>
      <c r="F1926" s="48">
        <v>34.6176129891955</v>
      </c>
      <c r="G1926" s="8">
        <v>62.386142329080599</v>
      </c>
      <c r="H1926" s="9">
        <v>0.93760106129391596</v>
      </c>
      <c r="I1926" s="40">
        <v>0</v>
      </c>
      <c r="J1926" s="7">
        <v>4</v>
      </c>
      <c r="K1926" s="9">
        <v>0.50190371048034998</v>
      </c>
      <c r="L1926" s="39">
        <v>6.4579514443683594E-2</v>
      </c>
      <c r="M1926" s="47">
        <v>0</v>
      </c>
      <c r="N1926" s="17">
        <v>3.6809697380598798E-2</v>
      </c>
      <c r="O1926" s="7">
        <f>Q1926/P1926/N1926</f>
        <v>1</v>
      </c>
      <c r="P1926" s="7">
        <v>0.7579397895485076</v>
      </c>
      <c r="Q1926" s="33">
        <v>2.7899534285995304E-2</v>
      </c>
      <c r="R1926" s="38" t="s">
        <v>1676</v>
      </c>
      <c r="S1926" s="33" t="s">
        <v>1676</v>
      </c>
      <c r="T1926" s="45" t="s">
        <v>1677</v>
      </c>
      <c r="U1926" s="55">
        <f>RANK(Q1926,$Q$5:$Q$3209,0)</f>
        <v>2817</v>
      </c>
      <c r="V1926" s="55">
        <f>RANK(W1926,$W$5:$W$3209,0)</f>
        <v>1922</v>
      </c>
      <c r="W1926" s="55">
        <f>N1926*O1926</f>
        <v>3.6809697380598798E-2</v>
      </c>
      <c r="X1926">
        <f t="shared" si="58"/>
        <v>22.832628821551065</v>
      </c>
      <c r="Y1926" s="77">
        <f t="shared" si="59"/>
        <v>2.5579047767692702E-3</v>
      </c>
    </row>
    <row r="1927" spans="3:25" x14ac:dyDescent="0.25">
      <c r="C1927" s="19" t="s">
        <v>3423</v>
      </c>
      <c r="D1927" s="6" t="s">
        <v>1094</v>
      </c>
      <c r="E1927" s="6" t="s">
        <v>90</v>
      </c>
      <c r="F1927" s="48">
        <v>4.1362680646045904</v>
      </c>
      <c r="G1927" s="8">
        <v>14.623578805280999</v>
      </c>
      <c r="H1927" s="9">
        <v>1</v>
      </c>
      <c r="I1927" s="40">
        <v>1</v>
      </c>
      <c r="J1927" s="7">
        <v>4</v>
      </c>
      <c r="K1927" s="9">
        <v>1</v>
      </c>
      <c r="L1927" s="39">
        <v>0</v>
      </c>
      <c r="M1927" s="47">
        <v>0</v>
      </c>
      <c r="N1927" s="17">
        <v>3.6751351264502997E-2</v>
      </c>
      <c r="O1927" s="7">
        <f>Q1927/P1927/N1927</f>
        <v>1</v>
      </c>
      <c r="P1927" s="7">
        <v>2.6171454518330051</v>
      </c>
      <c r="Q1927" s="33">
        <v>9.6183631810611181E-2</v>
      </c>
      <c r="R1927" s="38" t="s">
        <v>1676</v>
      </c>
      <c r="S1927" s="33" t="s">
        <v>1676</v>
      </c>
      <c r="T1927" s="45" t="s">
        <v>1676</v>
      </c>
      <c r="U1927" s="55">
        <f>RANK(Q1927,$Q$5:$Q$3209,0)</f>
        <v>1790</v>
      </c>
      <c r="V1927" s="55">
        <f>RANK(W1927,$W$5:$W$3209,0)</f>
        <v>1923</v>
      </c>
      <c r="W1927" s="55">
        <f>N1927*O1927</f>
        <v>3.6751351264502997E-2</v>
      </c>
      <c r="X1927">
        <f t="shared" ref="X1927:X1990" si="60">X1926-W1926</f>
        <v>22.795819124170468</v>
      </c>
      <c r="Y1927" s="77">
        <f t="shared" ref="Y1927:Y1990" si="61">X1927/$X$5</f>
        <v>2.5537810422007656E-3</v>
      </c>
    </row>
    <row r="1928" spans="3:25" x14ac:dyDescent="0.25">
      <c r="C1928" s="19" t="s">
        <v>3362</v>
      </c>
      <c r="D1928" s="6" t="s">
        <v>992</v>
      </c>
      <c r="E1928" s="6" t="s">
        <v>90</v>
      </c>
      <c r="F1928" s="48">
        <v>12.897231088764901</v>
      </c>
      <c r="G1928" s="8">
        <v>32.249894456301497</v>
      </c>
      <c r="H1928" s="9">
        <v>0.79871129680820896</v>
      </c>
      <c r="I1928" s="40">
        <v>2</v>
      </c>
      <c r="J1928" s="7">
        <v>10</v>
      </c>
      <c r="K1928" s="9">
        <v>0.77154338491772001</v>
      </c>
      <c r="L1928" s="39">
        <v>0</v>
      </c>
      <c r="M1928" s="47">
        <v>0</v>
      </c>
      <c r="N1928" s="17">
        <v>3.6689391952793797E-2</v>
      </c>
      <c r="O1928" s="7">
        <f>Q1928/P1928/N1928</f>
        <v>1</v>
      </c>
      <c r="P1928" s="7">
        <v>2.8986715034591501</v>
      </c>
      <c r="Q1928" s="33">
        <v>0.10635049493280684</v>
      </c>
      <c r="R1928" s="38" t="s">
        <v>1676</v>
      </c>
      <c r="S1928" s="33" t="s">
        <v>1676</v>
      </c>
      <c r="T1928" s="45" t="s">
        <v>1676</v>
      </c>
      <c r="U1928" s="55">
        <f>RANK(Q1928,$Q$5:$Q$3209,0)</f>
        <v>1729</v>
      </c>
      <c r="V1928" s="55">
        <f>RANK(W1928,$W$5:$W$3209,0)</f>
        <v>1924</v>
      </c>
      <c r="W1928" s="55">
        <f>N1928*O1928</f>
        <v>3.6689391952793797E-2</v>
      </c>
      <c r="X1928">
        <f t="shared" si="60"/>
        <v>22.759067772905965</v>
      </c>
      <c r="Y1928" s="77">
        <f t="shared" si="61"/>
        <v>2.5496638440591544E-3</v>
      </c>
    </row>
    <row r="1929" spans="3:25" x14ac:dyDescent="0.25">
      <c r="C1929" s="19" t="s">
        <v>3215</v>
      </c>
      <c r="D1929" s="6" t="s">
        <v>1508</v>
      </c>
      <c r="E1929" s="6" t="s">
        <v>39</v>
      </c>
      <c r="F1929" s="48">
        <v>21.5730996703942</v>
      </c>
      <c r="G1929" s="8">
        <v>10.217936834220399</v>
      </c>
      <c r="H1929" s="9">
        <v>0.61384083907385001</v>
      </c>
      <c r="I1929" s="40">
        <v>5</v>
      </c>
      <c r="J1929" s="7">
        <v>2</v>
      </c>
      <c r="K1929" s="9">
        <v>0.66829000110599202</v>
      </c>
      <c r="L1929" s="39">
        <v>0</v>
      </c>
      <c r="M1929" s="47">
        <v>0</v>
      </c>
      <c r="N1929" s="17">
        <v>3.6666451965126502E-2</v>
      </c>
      <c r="O1929" s="7">
        <f>Q1929/P1929/N1929</f>
        <v>1</v>
      </c>
      <c r="P1929" s="7">
        <v>3.8294081467341647</v>
      </c>
      <c r="Q1929" s="33">
        <v>0.14041080986709234</v>
      </c>
      <c r="R1929" s="38" t="s">
        <v>1676</v>
      </c>
      <c r="S1929" s="33" t="s">
        <v>1676</v>
      </c>
      <c r="T1929" s="45" t="s">
        <v>1675</v>
      </c>
      <c r="U1929" s="55">
        <f>RANK(Q1929,$Q$5:$Q$3209,0)</f>
        <v>1581</v>
      </c>
      <c r="V1929" s="55">
        <f>RANK(W1929,$W$5:$W$3209,0)</f>
        <v>1925</v>
      </c>
      <c r="W1929" s="55">
        <f>N1929*O1929</f>
        <v>3.6666451965126502E-2</v>
      </c>
      <c r="X1929">
        <f t="shared" si="60"/>
        <v>22.72237838095317</v>
      </c>
      <c r="Y1929" s="77">
        <f t="shared" si="61"/>
        <v>2.5455535871252602E-3</v>
      </c>
    </row>
    <row r="1930" spans="3:25" x14ac:dyDescent="0.25">
      <c r="C1930" s="19" t="s">
        <v>3331</v>
      </c>
      <c r="D1930" s="6" t="s">
        <v>847</v>
      </c>
      <c r="E1930" s="6" t="s">
        <v>163</v>
      </c>
      <c r="F1930" s="48">
        <v>4.94920154311232</v>
      </c>
      <c r="G1930" s="8">
        <v>19.6923256211454</v>
      </c>
      <c r="H1930" s="9">
        <v>1</v>
      </c>
      <c r="I1930" s="40">
        <v>0</v>
      </c>
      <c r="J1930" s="7">
        <v>3</v>
      </c>
      <c r="K1930" s="9">
        <v>0.46156786705876401</v>
      </c>
      <c r="L1930" s="39">
        <v>0</v>
      </c>
      <c r="M1930" s="47">
        <v>0</v>
      </c>
      <c r="N1930" s="17">
        <v>3.65798057512692E-2</v>
      </c>
      <c r="O1930" s="7">
        <f>Q1930/P1930/N1930</f>
        <v>1</v>
      </c>
      <c r="P1930" s="7">
        <v>3.0953099053528628</v>
      </c>
      <c r="Q1930" s="33">
        <v>0.11322583507778718</v>
      </c>
      <c r="R1930" s="38" t="s">
        <v>1676</v>
      </c>
      <c r="S1930" s="33" t="s">
        <v>1676</v>
      </c>
      <c r="T1930" s="45" t="s">
        <v>1675</v>
      </c>
      <c r="U1930" s="55">
        <f>RANK(Q1930,$Q$5:$Q$3209,0)</f>
        <v>1698</v>
      </c>
      <c r="V1930" s="55">
        <f>RANK(W1930,$W$5:$W$3209,0)</f>
        <v>1926</v>
      </c>
      <c r="W1930" s="55">
        <f>N1930*O1930</f>
        <v>3.65798057512692E-2</v>
      </c>
      <c r="X1930">
        <f t="shared" si="60"/>
        <v>22.685711928988045</v>
      </c>
      <c r="Y1930" s="77">
        <f t="shared" si="61"/>
        <v>2.5414459001233914E-3</v>
      </c>
    </row>
    <row r="1931" spans="3:25" x14ac:dyDescent="0.25">
      <c r="C1931" s="19" t="s">
        <v>3322</v>
      </c>
      <c r="D1931" s="6" t="s">
        <v>453</v>
      </c>
      <c r="E1931" s="6" t="s">
        <v>131</v>
      </c>
      <c r="F1931" s="48">
        <v>13.222334997783999</v>
      </c>
      <c r="G1931" s="8">
        <v>12.9500560207858</v>
      </c>
      <c r="H1931" s="9">
        <v>0.115379373508443</v>
      </c>
      <c r="I1931" s="40">
        <v>9</v>
      </c>
      <c r="J1931" s="7">
        <v>10</v>
      </c>
      <c r="K1931" s="9">
        <v>0.96479294067286403</v>
      </c>
      <c r="L1931" s="39">
        <v>0</v>
      </c>
      <c r="M1931" s="47">
        <v>0</v>
      </c>
      <c r="N1931" s="17">
        <v>3.6376379643285099E-2</v>
      </c>
      <c r="O1931" s="7">
        <f>Q1931/P1931/N1931</f>
        <v>1</v>
      </c>
      <c r="P1931" s="7">
        <v>3.1775499986767337</v>
      </c>
      <c r="Q1931" s="33">
        <v>0.11558776508738493</v>
      </c>
      <c r="R1931" s="38" t="s">
        <v>1676</v>
      </c>
      <c r="S1931" s="33" t="s">
        <v>1676</v>
      </c>
      <c r="T1931" s="45" t="s">
        <v>1675</v>
      </c>
      <c r="U1931" s="55">
        <f>RANK(Q1931,$Q$5:$Q$3209,0)</f>
        <v>1689</v>
      </c>
      <c r="V1931" s="55">
        <f>RANK(W1931,$W$5:$W$3209,0)</f>
        <v>1927</v>
      </c>
      <c r="W1931" s="55">
        <f>N1931*O1931</f>
        <v>3.6376379643285099E-2</v>
      </c>
      <c r="X1931">
        <f t="shared" si="60"/>
        <v>22.649132123236775</v>
      </c>
      <c r="Y1931" s="77">
        <f t="shared" si="61"/>
        <v>2.5373479199654455E-3</v>
      </c>
    </row>
    <row r="1932" spans="3:25" x14ac:dyDescent="0.25">
      <c r="C1932" s="19" t="s">
        <v>3481</v>
      </c>
      <c r="D1932" s="6" t="s">
        <v>1504</v>
      </c>
      <c r="E1932" s="6" t="s">
        <v>126</v>
      </c>
      <c r="F1932" s="48">
        <v>24.767306877904154</v>
      </c>
      <c r="G1932" s="8">
        <v>19.131510036243899</v>
      </c>
      <c r="H1932" s="9">
        <v>0.95366351698784002</v>
      </c>
      <c r="I1932" s="40">
        <v>0</v>
      </c>
      <c r="J1932" s="7">
        <v>4</v>
      </c>
      <c r="K1932" s="9">
        <v>0.83584203625058895</v>
      </c>
      <c r="L1932" s="39">
        <v>2.4017552322095299E-2</v>
      </c>
      <c r="M1932" s="47">
        <v>0</v>
      </c>
      <c r="N1932" s="17">
        <v>3.6313505503210899E-2</v>
      </c>
      <c r="O1932" s="7">
        <f>Q1932/P1932/N1932</f>
        <v>1</v>
      </c>
      <c r="P1932" s="7">
        <v>2.4176644812457369</v>
      </c>
      <c r="Q1932" s="33">
        <v>8.7793872444634588E-2</v>
      </c>
      <c r="R1932" s="38" t="s">
        <v>1676</v>
      </c>
      <c r="S1932" s="33" t="s">
        <v>1676</v>
      </c>
      <c r="T1932" s="45" t="s">
        <v>1676</v>
      </c>
      <c r="U1932" s="55">
        <f>RANK(Q1932,$Q$5:$Q$3209,0)</f>
        <v>1850</v>
      </c>
      <c r="V1932" s="55">
        <f>RANK(W1932,$W$5:$W$3209,0)</f>
        <v>1928</v>
      </c>
      <c r="W1932" s="55">
        <f>N1932*O1932</f>
        <v>3.6313505503210899E-2</v>
      </c>
      <c r="X1932">
        <f t="shared" si="60"/>
        <v>22.612755743593489</v>
      </c>
      <c r="Y1932" s="77">
        <f t="shared" si="61"/>
        <v>2.5332727293258415E-3</v>
      </c>
    </row>
    <row r="1933" spans="3:25" x14ac:dyDescent="0.25">
      <c r="C1933" s="19" t="s">
        <v>3249</v>
      </c>
      <c r="D1933" s="6" t="s">
        <v>763</v>
      </c>
      <c r="E1933" s="6" t="s">
        <v>90</v>
      </c>
      <c r="F1933" s="48">
        <v>9.3161429887441507</v>
      </c>
      <c r="G1933" s="8">
        <v>16.9625654295602</v>
      </c>
      <c r="H1933" s="9">
        <v>0.82708628103747694</v>
      </c>
      <c r="I1933" s="40">
        <v>2</v>
      </c>
      <c r="J1933" s="7">
        <v>8</v>
      </c>
      <c r="K1933" s="9">
        <v>0.88081101167056197</v>
      </c>
      <c r="L1933" s="39">
        <v>0</v>
      </c>
      <c r="M1933" s="47">
        <v>0</v>
      </c>
      <c r="N1933" s="17">
        <v>3.6210571069638903E-2</v>
      </c>
      <c r="O1933" s="7">
        <f>Q1933/P1933/N1933</f>
        <v>1</v>
      </c>
      <c r="P1933" s="7">
        <v>3.6748738369206619</v>
      </c>
      <c r="Q1933" s="33">
        <v>0.13306928024377224</v>
      </c>
      <c r="R1933" s="38" t="s">
        <v>1676</v>
      </c>
      <c r="S1933" s="33" t="s">
        <v>1676</v>
      </c>
      <c r="T1933" s="45" t="s">
        <v>1675</v>
      </c>
      <c r="U1933" s="55">
        <f>RANK(Q1933,$Q$5:$Q$3209,0)</f>
        <v>1615</v>
      </c>
      <c r="V1933" s="55">
        <f>RANK(W1933,$W$5:$W$3209,0)</f>
        <v>1929</v>
      </c>
      <c r="W1933" s="55">
        <f>N1933*O1933</f>
        <v>3.6210571069638903E-2</v>
      </c>
      <c r="X1933">
        <f t="shared" si="60"/>
        <v>22.576442238090277</v>
      </c>
      <c r="Y1933" s="77">
        <f t="shared" si="61"/>
        <v>2.5292045823807892E-3</v>
      </c>
    </row>
    <row r="1934" spans="3:25" x14ac:dyDescent="0.25">
      <c r="C1934" s="19" t="s">
        <v>3290</v>
      </c>
      <c r="D1934" s="6" t="s">
        <v>398</v>
      </c>
      <c r="E1934" s="6" t="s">
        <v>27</v>
      </c>
      <c r="F1934" s="48">
        <v>17.8203530657598</v>
      </c>
      <c r="G1934" s="8">
        <v>13.6401245090274</v>
      </c>
      <c r="H1934" s="9">
        <v>0.49595777532080099</v>
      </c>
      <c r="I1934" s="40">
        <v>26</v>
      </c>
      <c r="J1934" s="7">
        <v>6</v>
      </c>
      <c r="K1934" s="9">
        <v>0.63388304123043704</v>
      </c>
      <c r="L1934" s="39">
        <v>0</v>
      </c>
      <c r="M1934" s="47">
        <v>0</v>
      </c>
      <c r="N1934" s="17">
        <v>3.6189768307257703E-2</v>
      </c>
      <c r="O1934" s="7">
        <f>Q1934/P1934/N1934</f>
        <v>1</v>
      </c>
      <c r="P1934" s="7">
        <v>3.3701657473643074</v>
      </c>
      <c r="Q1934" s="33">
        <v>0.12196551755417027</v>
      </c>
      <c r="R1934" s="38" t="s">
        <v>1676</v>
      </c>
      <c r="S1934" s="33" t="s">
        <v>1676</v>
      </c>
      <c r="T1934" s="45" t="s">
        <v>1675</v>
      </c>
      <c r="U1934" s="55">
        <f>RANK(Q1934,$Q$5:$Q$3209,0)</f>
        <v>1656</v>
      </c>
      <c r="V1934" s="55">
        <f>RANK(W1934,$W$5:$W$3209,0)</f>
        <v>1930</v>
      </c>
      <c r="W1934" s="55">
        <f>N1934*O1934</f>
        <v>3.6189768307257703E-2</v>
      </c>
      <c r="X1934">
        <f t="shared" si="60"/>
        <v>22.540231667020638</v>
      </c>
      <c r="Y1934" s="77">
        <f t="shared" si="61"/>
        <v>2.5251479670242104E-3</v>
      </c>
    </row>
    <row r="1935" spans="3:25" x14ac:dyDescent="0.25">
      <c r="C1935" s="19" t="s">
        <v>3964</v>
      </c>
      <c r="D1935" s="6" t="s">
        <v>71</v>
      </c>
      <c r="E1935" s="6" t="s">
        <v>19</v>
      </c>
      <c r="F1935" s="48">
        <v>13.6367896380341</v>
      </c>
      <c r="G1935" s="8">
        <v>88.118902377958904</v>
      </c>
      <c r="H1935" s="9">
        <v>0.225027934206745</v>
      </c>
      <c r="I1935" s="40">
        <v>13</v>
      </c>
      <c r="J1935" s="7">
        <v>2</v>
      </c>
      <c r="K1935" s="9">
        <v>1</v>
      </c>
      <c r="L1935" s="39">
        <v>0</v>
      </c>
      <c r="M1935" s="47">
        <v>0</v>
      </c>
      <c r="N1935" s="17">
        <v>3.6054179545679702E-2</v>
      </c>
      <c r="O1935" s="7">
        <f>Q1935/P1935/N1935</f>
        <v>1</v>
      </c>
      <c r="P1935" s="7">
        <v>1.4045694596708334</v>
      </c>
      <c r="Q1935" s="33">
        <v>5.0640599483350549E-2</v>
      </c>
      <c r="R1935" s="38" t="s">
        <v>1676</v>
      </c>
      <c r="S1935" s="33" t="s">
        <v>1676</v>
      </c>
      <c r="T1935" s="45" t="s">
        <v>1677</v>
      </c>
      <c r="U1935" s="55">
        <f>RANK(Q1935,$Q$5:$Q$3209,0)</f>
        <v>2342</v>
      </c>
      <c r="V1935" s="55">
        <f>RANK(W1935,$W$5:$W$3209,0)</f>
        <v>1931</v>
      </c>
      <c r="W1935" s="55">
        <f>N1935*O1935</f>
        <v>3.6054179545679702E-2</v>
      </c>
      <c r="X1935">
        <f t="shared" si="60"/>
        <v>22.504041898713382</v>
      </c>
      <c r="Y1935" s="77">
        <f t="shared" si="61"/>
        <v>2.5210936821695494E-3</v>
      </c>
    </row>
    <row r="1936" spans="3:25" x14ac:dyDescent="0.25">
      <c r="C1936" s="19" t="s">
        <v>3405</v>
      </c>
      <c r="D1936" s="6" t="s">
        <v>1126</v>
      </c>
      <c r="E1936" s="6" t="s">
        <v>131</v>
      </c>
      <c r="F1936" s="48">
        <v>4.1875772966927398</v>
      </c>
      <c r="G1936" s="8">
        <v>10</v>
      </c>
      <c r="H1936" s="9">
        <v>0.56073005658128205</v>
      </c>
      <c r="I1936" s="40">
        <v>0</v>
      </c>
      <c r="J1936" s="7">
        <v>12</v>
      </c>
      <c r="K1936" s="9">
        <v>0.95222508583028498</v>
      </c>
      <c r="L1936" s="39">
        <v>0</v>
      </c>
      <c r="M1936" s="47">
        <v>0</v>
      </c>
      <c r="N1936" s="17">
        <v>3.6042639239478903E-2</v>
      </c>
      <c r="O1936" s="7">
        <f>Q1936/P1936/N1936</f>
        <v>1</v>
      </c>
      <c r="P1936" s="7">
        <v>2.7667125853669492</v>
      </c>
      <c r="Q1936" s="33">
        <v>9.9719623593706924E-2</v>
      </c>
      <c r="R1936" s="38" t="s">
        <v>1676</v>
      </c>
      <c r="S1936" s="33" t="s">
        <v>1676</v>
      </c>
      <c r="T1936" s="45" t="s">
        <v>1676</v>
      </c>
      <c r="U1936" s="55">
        <f>RANK(Q1936,$Q$5:$Q$3209,0)</f>
        <v>1772</v>
      </c>
      <c r="V1936" s="55">
        <f>RANK(W1936,$W$5:$W$3209,0)</f>
        <v>1932</v>
      </c>
      <c r="W1936" s="55">
        <f>N1936*O1936</f>
        <v>3.6042639239478903E-2</v>
      </c>
      <c r="X1936">
        <f t="shared" si="60"/>
        <v>22.467987719167702</v>
      </c>
      <c r="Y1936" s="77">
        <f t="shared" si="61"/>
        <v>2.5170545871182016E-3</v>
      </c>
    </row>
    <row r="1937" spans="3:25" x14ac:dyDescent="0.25">
      <c r="C1937" s="19" t="s">
        <v>3400</v>
      </c>
      <c r="D1937" s="6" t="s">
        <v>1442</v>
      </c>
      <c r="E1937" s="6" t="s">
        <v>39</v>
      </c>
      <c r="F1937" s="48">
        <v>19.287473730067699</v>
      </c>
      <c r="G1937" s="8">
        <v>10.6134247324739</v>
      </c>
      <c r="H1937" s="9">
        <v>0.90788132972282698</v>
      </c>
      <c r="I1937" s="40">
        <v>1</v>
      </c>
      <c r="J1937" s="7">
        <v>2</v>
      </c>
      <c r="K1937" s="9">
        <v>0.591118732443906</v>
      </c>
      <c r="L1937" s="39">
        <v>0</v>
      </c>
      <c r="M1937" s="47">
        <v>0</v>
      </c>
      <c r="N1937" s="17">
        <v>3.60185066660164E-2</v>
      </c>
      <c r="O1937" s="7">
        <f>Q1937/P1937/N1937</f>
        <v>1</v>
      </c>
      <c r="P1937" s="7">
        <v>2.7825743288218652</v>
      </c>
      <c r="Q1937" s="33">
        <v>0.10022417201135646</v>
      </c>
      <c r="R1937" s="38" t="s">
        <v>1676</v>
      </c>
      <c r="S1937" s="33" t="s">
        <v>1676</v>
      </c>
      <c r="T1937" s="45" t="s">
        <v>1676</v>
      </c>
      <c r="U1937" s="55">
        <f>RANK(Q1937,$Q$5:$Q$3209,0)</f>
        <v>1767</v>
      </c>
      <c r="V1937" s="55">
        <f>RANK(W1937,$W$5:$W$3209,0)</f>
        <v>1933</v>
      </c>
      <c r="W1937" s="55">
        <f>N1937*O1937</f>
        <v>3.60185066660164E-2</v>
      </c>
      <c r="X1937">
        <f t="shared" si="60"/>
        <v>22.431945079928223</v>
      </c>
      <c r="Y1937" s="77">
        <f t="shared" si="61"/>
        <v>2.5130167849098544E-3</v>
      </c>
    </row>
    <row r="1938" spans="3:25" x14ac:dyDescent="0.25">
      <c r="C1938" s="19" t="s">
        <v>3365</v>
      </c>
      <c r="D1938" s="6" t="s">
        <v>116</v>
      </c>
      <c r="E1938" s="6" t="s">
        <v>12</v>
      </c>
      <c r="F1938" s="48">
        <v>2.6498306694287499</v>
      </c>
      <c r="G1938" s="8">
        <v>39.180573720293999</v>
      </c>
      <c r="H1938" s="9">
        <v>0.43072237512997902</v>
      </c>
      <c r="I1938" s="40">
        <v>2</v>
      </c>
      <c r="J1938" s="7">
        <v>0</v>
      </c>
      <c r="K1938" s="9">
        <v>0.27616346091534399</v>
      </c>
      <c r="L1938" s="39">
        <v>0.49697110682458601</v>
      </c>
      <c r="M1938" s="47">
        <v>0</v>
      </c>
      <c r="N1938" s="17">
        <v>3.6017684797187803E-2</v>
      </c>
      <c r="O1938" s="7">
        <f>Q1938/P1938/N1938</f>
        <v>1</v>
      </c>
      <c r="P1938" s="7">
        <v>2.9421060825085892</v>
      </c>
      <c r="Q1938" s="33">
        <v>0.10596784951968338</v>
      </c>
      <c r="R1938" s="38" t="s">
        <v>1676</v>
      </c>
      <c r="S1938" s="33" t="s">
        <v>1676</v>
      </c>
      <c r="T1938" s="45" t="s">
        <v>1676</v>
      </c>
      <c r="U1938" s="55">
        <f>RANK(Q1938,$Q$5:$Q$3209,0)</f>
        <v>1732</v>
      </c>
      <c r="V1938" s="55">
        <f>RANK(W1938,$W$5:$W$3209,0)</f>
        <v>1934</v>
      </c>
      <c r="W1938" s="55">
        <f>N1938*O1938</f>
        <v>3.6017684797187803E-2</v>
      </c>
      <c r="X1938">
        <f t="shared" si="60"/>
        <v>22.395926573262205</v>
      </c>
      <c r="Y1938" s="77">
        <f t="shared" si="61"/>
        <v>2.5089816862371101E-3</v>
      </c>
    </row>
    <row r="1939" spans="3:25" x14ac:dyDescent="0.25">
      <c r="C1939" s="19" t="s">
        <v>4316</v>
      </c>
      <c r="D1939" s="6" t="s">
        <v>1390</v>
      </c>
      <c r="E1939" s="6" t="s">
        <v>204</v>
      </c>
      <c r="F1939" s="48">
        <v>36.886064132754399</v>
      </c>
      <c r="G1939" s="8">
        <v>40.161372388837897</v>
      </c>
      <c r="H1939" s="9">
        <v>0.99448139490576803</v>
      </c>
      <c r="I1939" s="40">
        <v>1</v>
      </c>
      <c r="J1939" s="7">
        <v>6</v>
      </c>
      <c r="K1939" s="9">
        <v>0.63103324127831095</v>
      </c>
      <c r="L1939" s="39">
        <v>0</v>
      </c>
      <c r="M1939" s="47">
        <v>0</v>
      </c>
      <c r="N1939" s="17">
        <v>3.5908683626030898E-2</v>
      </c>
      <c r="O1939" s="7">
        <f>Q1939/P1939/N1939</f>
        <v>1</v>
      </c>
      <c r="P1939" s="7">
        <v>0.91468992275551653</v>
      </c>
      <c r="Q1939" s="33">
        <v>3.2845311052146484E-2</v>
      </c>
      <c r="R1939" s="38" t="s">
        <v>1676</v>
      </c>
      <c r="S1939" s="33" t="s">
        <v>1676</v>
      </c>
      <c r="T1939" s="45" t="s">
        <v>1677</v>
      </c>
      <c r="U1939" s="55">
        <f>RANK(Q1939,$Q$5:$Q$3209,0)</f>
        <v>2703</v>
      </c>
      <c r="V1939" s="55">
        <f>RANK(W1939,$W$5:$W$3209,0)</f>
        <v>1935</v>
      </c>
      <c r="W1939" s="55">
        <f>N1939*O1939</f>
        <v>3.5908683626030898E-2</v>
      </c>
      <c r="X1939">
        <f t="shared" si="60"/>
        <v>22.359908888465018</v>
      </c>
      <c r="Y1939" s="77">
        <f t="shared" si="61"/>
        <v>2.5049466796370841E-3</v>
      </c>
    </row>
    <row r="1940" spans="3:25" x14ac:dyDescent="0.25">
      <c r="C1940" s="19" t="s">
        <v>3446</v>
      </c>
      <c r="D1940" s="6" t="s">
        <v>1226</v>
      </c>
      <c r="E1940" s="6" t="s">
        <v>126</v>
      </c>
      <c r="F1940" s="48">
        <v>16.322375188860399</v>
      </c>
      <c r="G1940" s="8">
        <v>14.031663851811</v>
      </c>
      <c r="H1940" s="9">
        <v>0.85784208881823099</v>
      </c>
      <c r="I1940" s="40">
        <v>2</v>
      </c>
      <c r="J1940" s="7">
        <v>8</v>
      </c>
      <c r="K1940" s="9">
        <v>1</v>
      </c>
      <c r="L1940" s="39">
        <v>0</v>
      </c>
      <c r="M1940" s="47">
        <v>0</v>
      </c>
      <c r="N1940" s="17">
        <v>3.5904880700463403E-2</v>
      </c>
      <c r="O1940" s="7">
        <f>Q1940/P1940/N1940</f>
        <v>1</v>
      </c>
      <c r="P1940" s="7">
        <v>2.5787924688920287</v>
      </c>
      <c r="Q1940" s="33">
        <v>9.2591235946821768E-2</v>
      </c>
      <c r="R1940" s="38" t="s">
        <v>1676</v>
      </c>
      <c r="S1940" s="33" t="s">
        <v>1676</v>
      </c>
      <c r="T1940" s="45" t="s">
        <v>1676</v>
      </c>
      <c r="U1940" s="55">
        <f>RANK(Q1940,$Q$5:$Q$3209,0)</f>
        <v>1813</v>
      </c>
      <c r="V1940" s="55">
        <f>RANK(W1940,$W$5:$W$3209,0)</f>
        <v>1936</v>
      </c>
      <c r="W1940" s="55">
        <f>N1940*O1940</f>
        <v>3.5904880700463403E-2</v>
      </c>
      <c r="X1940">
        <f t="shared" si="60"/>
        <v>22.324000204838988</v>
      </c>
      <c r="Y1940" s="77">
        <f t="shared" si="61"/>
        <v>2.5009238842729421E-3</v>
      </c>
    </row>
    <row r="1941" spans="3:25" x14ac:dyDescent="0.25">
      <c r="C1941" s="19" t="s">
        <v>3603</v>
      </c>
      <c r="D1941" s="6" t="s">
        <v>643</v>
      </c>
      <c r="E1941" s="6" t="s">
        <v>204</v>
      </c>
      <c r="F1941" s="48">
        <v>4.6184086585001198</v>
      </c>
      <c r="G1941" s="8">
        <v>77.518991866525695</v>
      </c>
      <c r="H1941" s="9">
        <v>0.995676915473933</v>
      </c>
      <c r="I1941" s="40">
        <v>1</v>
      </c>
      <c r="J1941" s="7">
        <v>1</v>
      </c>
      <c r="K1941" s="9">
        <v>0.61202212159635805</v>
      </c>
      <c r="L1941" s="39">
        <v>0</v>
      </c>
      <c r="M1941" s="47">
        <v>0</v>
      </c>
      <c r="N1941" s="17">
        <v>3.5873934121398103E-2</v>
      </c>
      <c r="O1941" s="7">
        <f>Q1941/P1941/N1941</f>
        <v>1</v>
      </c>
      <c r="P1941" s="7">
        <v>2.1204638062702461</v>
      </c>
      <c r="Q1941" s="33">
        <v>7.6069378892947875E-2</v>
      </c>
      <c r="R1941" s="38" t="s">
        <v>1676</v>
      </c>
      <c r="S1941" s="33" t="s">
        <v>1676</v>
      </c>
      <c r="T1941" s="45" t="s">
        <v>1677</v>
      </c>
      <c r="U1941" s="55">
        <f>RANK(Q1941,$Q$5:$Q$3209,0)</f>
        <v>1974</v>
      </c>
      <c r="V1941" s="55">
        <f>RANK(W1941,$W$5:$W$3209,0)</f>
        <v>1937</v>
      </c>
      <c r="W1941" s="55">
        <f>N1941*O1941</f>
        <v>3.5873934121398103E-2</v>
      </c>
      <c r="X1941">
        <f t="shared" si="60"/>
        <v>22.288095324138524</v>
      </c>
      <c r="Y1941" s="77">
        <f t="shared" si="61"/>
        <v>2.4969015149447827E-3</v>
      </c>
    </row>
    <row r="1942" spans="3:25" x14ac:dyDescent="0.25">
      <c r="C1942" s="19" t="s">
        <v>4005</v>
      </c>
      <c r="D1942" s="6" t="s">
        <v>1120</v>
      </c>
      <c r="E1942" s="6" t="s">
        <v>131</v>
      </c>
      <c r="F1942" s="48">
        <v>16.112807361136198</v>
      </c>
      <c r="G1942" s="8">
        <v>49.905463255487199</v>
      </c>
      <c r="H1942" s="9">
        <v>0.90852364845334299</v>
      </c>
      <c r="I1942" s="40">
        <v>1</v>
      </c>
      <c r="J1942" s="7">
        <v>4</v>
      </c>
      <c r="K1942" s="9">
        <v>0.807906101046586</v>
      </c>
      <c r="L1942" s="39">
        <v>0</v>
      </c>
      <c r="M1942" s="47">
        <v>0</v>
      </c>
      <c r="N1942" s="17">
        <v>3.5820038600127599E-2</v>
      </c>
      <c r="O1942" s="7">
        <f>Q1942/P1942/N1942</f>
        <v>1</v>
      </c>
      <c r="P1942" s="7">
        <v>1.3346635676625136</v>
      </c>
      <c r="Q1942" s="33">
        <v>4.7807700511855247E-2</v>
      </c>
      <c r="R1942" s="38" t="s">
        <v>1676</v>
      </c>
      <c r="S1942" s="33" t="s">
        <v>1676</v>
      </c>
      <c r="T1942" s="45" t="s">
        <v>1677</v>
      </c>
      <c r="U1942" s="55">
        <f>RANK(Q1942,$Q$5:$Q$3209,0)</f>
        <v>2383</v>
      </c>
      <c r="V1942" s="55">
        <f>RANK(W1942,$W$5:$W$3209,0)</f>
        <v>1938</v>
      </c>
      <c r="W1942" s="55">
        <f>N1942*O1942</f>
        <v>3.5820038600127599E-2</v>
      </c>
      <c r="X1942">
        <f t="shared" si="60"/>
        <v>22.252221390017127</v>
      </c>
      <c r="Y1942" s="77">
        <f t="shared" si="61"/>
        <v>2.4928826125149403E-3</v>
      </c>
    </row>
    <row r="1943" spans="3:25" x14ac:dyDescent="0.25">
      <c r="C1943" s="19" t="s">
        <v>3297</v>
      </c>
      <c r="D1943" s="6" t="s">
        <v>323</v>
      </c>
      <c r="E1943" s="6" t="s">
        <v>90</v>
      </c>
      <c r="F1943" s="48">
        <v>13.773379138544</v>
      </c>
      <c r="G1943" s="8">
        <v>18.3000743143939</v>
      </c>
      <c r="H1943" s="9">
        <v>0.79085036215980298</v>
      </c>
      <c r="I1943" s="40">
        <v>1</v>
      </c>
      <c r="J1943" s="7">
        <v>5</v>
      </c>
      <c r="K1943" s="9">
        <v>0.96532038076613602</v>
      </c>
      <c r="L1943" s="39">
        <v>0</v>
      </c>
      <c r="M1943" s="47">
        <v>0</v>
      </c>
      <c r="N1943" s="17">
        <v>3.5785276450756902E-2</v>
      </c>
      <c r="O1943" s="7">
        <f>Q1943/P1943/N1943</f>
        <v>1</v>
      </c>
      <c r="P1943" s="7">
        <v>3.3626658760715848</v>
      </c>
      <c r="Q1943" s="33">
        <v>0.12033392798674832</v>
      </c>
      <c r="R1943" s="38" t="s">
        <v>1676</v>
      </c>
      <c r="S1943" s="33" t="s">
        <v>1676</v>
      </c>
      <c r="T1943" s="45" t="s">
        <v>1675</v>
      </c>
      <c r="U1943" s="55">
        <f>RANK(Q1943,$Q$5:$Q$3209,0)</f>
        <v>1664</v>
      </c>
      <c r="V1943" s="55">
        <f>RANK(W1943,$W$5:$W$3209,0)</f>
        <v>1939</v>
      </c>
      <c r="W1943" s="55">
        <f>N1943*O1943</f>
        <v>3.5785276450756902E-2</v>
      </c>
      <c r="X1943">
        <f t="shared" si="60"/>
        <v>22.216401351416998</v>
      </c>
      <c r="Y1943" s="77">
        <f t="shared" si="61"/>
        <v>2.4888697479186024E-3</v>
      </c>
    </row>
    <row r="1944" spans="3:25" x14ac:dyDescent="0.25">
      <c r="C1944" s="19" t="s">
        <v>3327</v>
      </c>
      <c r="D1944" s="6" t="s">
        <v>430</v>
      </c>
      <c r="E1944" s="6" t="s">
        <v>131</v>
      </c>
      <c r="F1944" s="48">
        <v>7.3244361556631796</v>
      </c>
      <c r="G1944" s="8">
        <v>28.114926734609501</v>
      </c>
      <c r="H1944" s="9">
        <v>0.80170909942529001</v>
      </c>
      <c r="I1944" s="40">
        <v>1</v>
      </c>
      <c r="J1944" s="7">
        <v>6</v>
      </c>
      <c r="K1944" s="9">
        <v>1</v>
      </c>
      <c r="L1944" s="39">
        <v>0</v>
      </c>
      <c r="M1944" s="47">
        <v>0</v>
      </c>
      <c r="N1944" s="17">
        <v>3.5725748156622203E-2</v>
      </c>
      <c r="O1944" s="7">
        <f>Q1944/P1944/N1944</f>
        <v>1</v>
      </c>
      <c r="P1944" s="7">
        <v>3.1836310946924677</v>
      </c>
      <c r="Q1944" s="33">
        <v>0.11373760271257456</v>
      </c>
      <c r="R1944" s="38" t="s">
        <v>1676</v>
      </c>
      <c r="S1944" s="33" t="s">
        <v>1676</v>
      </c>
      <c r="T1944" s="45" t="s">
        <v>1675</v>
      </c>
      <c r="U1944" s="55">
        <f>RANK(Q1944,$Q$5:$Q$3209,0)</f>
        <v>1694</v>
      </c>
      <c r="V1944" s="55">
        <f>RANK(W1944,$W$5:$W$3209,0)</f>
        <v>1940</v>
      </c>
      <c r="W1944" s="55">
        <f>N1944*O1944</f>
        <v>3.5725748156622203E-2</v>
      </c>
      <c r="X1944">
        <f t="shared" si="60"/>
        <v>22.180616074966242</v>
      </c>
      <c r="Y1944" s="77">
        <f t="shared" si="61"/>
        <v>2.4848607776731348E-3</v>
      </c>
    </row>
    <row r="1945" spans="3:25" x14ac:dyDescent="0.25">
      <c r="C1945" s="19" t="s">
        <v>3302</v>
      </c>
      <c r="D1945" s="6" t="s">
        <v>1442</v>
      </c>
      <c r="E1945" s="6" t="s">
        <v>39</v>
      </c>
      <c r="F1945" s="48">
        <v>19.689560005671101</v>
      </c>
      <c r="G1945" s="8">
        <v>23.3384048951085</v>
      </c>
      <c r="H1945" s="9">
        <v>0.631105003476649</v>
      </c>
      <c r="I1945" s="40">
        <v>1</v>
      </c>
      <c r="J1945" s="7">
        <v>2</v>
      </c>
      <c r="K1945" s="9">
        <v>0.99026080672010897</v>
      </c>
      <c r="L1945" s="39">
        <v>0</v>
      </c>
      <c r="M1945" s="47">
        <v>0</v>
      </c>
      <c r="N1945" s="17">
        <v>3.57249213142245E-2</v>
      </c>
      <c r="O1945" s="7">
        <f>Q1945/P1945/N1945</f>
        <v>1</v>
      </c>
      <c r="P1945" s="7">
        <v>3.3189730041702803</v>
      </c>
      <c r="Q1945" s="33">
        <v>0.11857004941801857</v>
      </c>
      <c r="R1945" s="38" t="s">
        <v>1676</v>
      </c>
      <c r="S1945" s="33" t="s">
        <v>1676</v>
      </c>
      <c r="T1945" s="45" t="s">
        <v>1675</v>
      </c>
      <c r="U1945" s="55">
        <f>RANK(Q1945,$Q$5:$Q$3209,0)</f>
        <v>1669</v>
      </c>
      <c r="V1945" s="55">
        <f>RANK(W1945,$W$5:$W$3209,0)</f>
        <v>1941</v>
      </c>
      <c r="W1945" s="55">
        <f>N1945*O1945</f>
        <v>3.57249213142245E-2</v>
      </c>
      <c r="X1945">
        <f t="shared" si="60"/>
        <v>22.14489032680962</v>
      </c>
      <c r="Y1945" s="77">
        <f t="shared" si="61"/>
        <v>2.4808584762921731E-3</v>
      </c>
    </row>
    <row r="1946" spans="3:25" x14ac:dyDescent="0.25">
      <c r="C1946" s="19" t="s">
        <v>4602</v>
      </c>
      <c r="D1946" s="6" t="s">
        <v>134</v>
      </c>
      <c r="E1946" s="6" t="s">
        <v>131</v>
      </c>
      <c r="F1946" s="48">
        <v>1.03849915574845</v>
      </c>
      <c r="G1946" s="8">
        <v>78.445660047656801</v>
      </c>
      <c r="H1946" s="9">
        <v>0.65346397809560397</v>
      </c>
      <c r="I1946" s="40">
        <v>2</v>
      </c>
      <c r="J1946" s="7">
        <v>1</v>
      </c>
      <c r="K1946" s="9">
        <v>1</v>
      </c>
      <c r="L1946" s="39">
        <v>0</v>
      </c>
      <c r="M1946" s="47">
        <v>0</v>
      </c>
      <c r="N1946" s="17">
        <v>3.5612649050853103E-2</v>
      </c>
      <c r="O1946" s="7">
        <f>Q1946/P1946/N1946</f>
        <v>1</v>
      </c>
      <c r="P1946" s="7">
        <v>0.57479751374539823</v>
      </c>
      <c r="Q1946" s="33">
        <v>2.0470062132317779E-2</v>
      </c>
      <c r="R1946" s="38" t="s">
        <v>1676</v>
      </c>
      <c r="S1946" s="33" t="s">
        <v>1676</v>
      </c>
      <c r="T1946" s="45" t="s">
        <v>1677</v>
      </c>
      <c r="U1946" s="55">
        <f>RANK(Q1946,$Q$5:$Q$3209,0)</f>
        <v>2992</v>
      </c>
      <c r="V1946" s="55">
        <f>RANK(W1946,$W$5:$W$3209,0)</f>
        <v>1942</v>
      </c>
      <c r="W1946" s="55">
        <f>N1946*O1946</f>
        <v>3.5612649050853103E-2</v>
      </c>
      <c r="X1946">
        <f t="shared" si="60"/>
        <v>22.109165405495396</v>
      </c>
      <c r="Y1946" s="77">
        <f t="shared" si="61"/>
        <v>2.4768562675411112E-3</v>
      </c>
    </row>
    <row r="1947" spans="3:25" x14ac:dyDescent="0.25">
      <c r="C1947" s="19" t="s">
        <v>3720</v>
      </c>
      <c r="D1947" s="6" t="s">
        <v>1018</v>
      </c>
      <c r="E1947" s="6" t="s">
        <v>863</v>
      </c>
      <c r="F1947" s="48">
        <v>12.622404233034599</v>
      </c>
      <c r="G1947" s="8">
        <v>16.2710359922931</v>
      </c>
      <c r="H1947" s="9">
        <v>0.63891757748120104</v>
      </c>
      <c r="I1947" s="40">
        <v>0</v>
      </c>
      <c r="J1947" s="7">
        <v>4</v>
      </c>
      <c r="K1947" s="9">
        <v>1</v>
      </c>
      <c r="L1947" s="39">
        <v>0</v>
      </c>
      <c r="M1947" s="47">
        <v>0</v>
      </c>
      <c r="N1947" s="17">
        <v>3.5607812781609599E-2</v>
      </c>
      <c r="O1947" s="7">
        <f>Q1947/P1947/N1947</f>
        <v>0.99999999999999978</v>
      </c>
      <c r="P1947" s="7">
        <v>1.8412677172700436</v>
      </c>
      <c r="Q1947" s="33">
        <v>6.556351615737338E-2</v>
      </c>
      <c r="R1947" s="38" t="s">
        <v>1676</v>
      </c>
      <c r="S1947" s="33" t="s">
        <v>1676</v>
      </c>
      <c r="T1947" s="45" t="s">
        <v>1677</v>
      </c>
      <c r="U1947" s="55">
        <f>RANK(Q1947,$Q$5:$Q$3209,0)</f>
        <v>2093</v>
      </c>
      <c r="V1947" s="55">
        <f>RANK(W1947,$W$5:$W$3209,0)</f>
        <v>1943</v>
      </c>
      <c r="W1947" s="55">
        <f>N1947*O1947</f>
        <v>3.5607812781609592E-2</v>
      </c>
      <c r="X1947">
        <f t="shared" si="60"/>
        <v>22.073552756444542</v>
      </c>
      <c r="Y1947" s="77">
        <f t="shared" si="61"/>
        <v>2.472866636481432E-3</v>
      </c>
    </row>
    <row r="1948" spans="3:25" x14ac:dyDescent="0.25">
      <c r="C1948" s="19" t="s">
        <v>3571</v>
      </c>
      <c r="D1948" s="6" t="s">
        <v>375</v>
      </c>
      <c r="E1948" s="6" t="s">
        <v>204</v>
      </c>
      <c r="F1948" s="48">
        <v>3.3730786609545405</v>
      </c>
      <c r="G1948" s="8">
        <v>28.9632270168349</v>
      </c>
      <c r="H1948" s="9">
        <v>4.1942254178662798E-2</v>
      </c>
      <c r="I1948" s="40">
        <v>1</v>
      </c>
      <c r="J1948" s="7">
        <v>0</v>
      </c>
      <c r="K1948" s="9">
        <v>0.84271231395442803</v>
      </c>
      <c r="L1948" s="39">
        <v>0.30627571664402498</v>
      </c>
      <c r="M1948" s="47">
        <v>0</v>
      </c>
      <c r="N1948" s="17">
        <v>3.5556652113491703E-2</v>
      </c>
      <c r="O1948" s="7">
        <f>Q1948/P1948/N1948</f>
        <v>1</v>
      </c>
      <c r="P1948" s="7">
        <v>2.2292300597692054</v>
      </c>
      <c r="Q1948" s="33">
        <v>7.9263957716151953E-2</v>
      </c>
      <c r="R1948" s="38" t="s">
        <v>1676</v>
      </c>
      <c r="S1948" s="33" t="s">
        <v>1676</v>
      </c>
      <c r="T1948" s="45" t="s">
        <v>1677</v>
      </c>
      <c r="U1948" s="55">
        <f>RANK(Q1948,$Q$5:$Q$3209,0)</f>
        <v>1942</v>
      </c>
      <c r="V1948" s="55">
        <f>RANK(W1948,$W$5:$W$3209,0)</f>
        <v>1944</v>
      </c>
      <c r="W1948" s="55">
        <f>N1948*O1948</f>
        <v>3.5556652113491703E-2</v>
      </c>
      <c r="X1948">
        <f t="shared" si="60"/>
        <v>22.037944943662932</v>
      </c>
      <c r="Y1948" s="77">
        <f t="shared" si="61"/>
        <v>2.4688775472216612E-3</v>
      </c>
    </row>
    <row r="1949" spans="3:25" x14ac:dyDescent="0.25">
      <c r="C1949" s="19" t="s">
        <v>4003</v>
      </c>
      <c r="D1949" s="6" t="s">
        <v>996</v>
      </c>
      <c r="E1949" s="6" t="s">
        <v>90</v>
      </c>
      <c r="F1949" s="48">
        <v>8.3270567474501807</v>
      </c>
      <c r="G1949" s="8">
        <v>28.831972937614001</v>
      </c>
      <c r="H1949" s="9">
        <v>0.87970669783345501</v>
      </c>
      <c r="I1949" s="40">
        <v>0</v>
      </c>
      <c r="J1949" s="7">
        <v>3</v>
      </c>
      <c r="K1949" s="9">
        <v>1</v>
      </c>
      <c r="L1949" s="39">
        <v>0</v>
      </c>
      <c r="M1949" s="47">
        <v>0</v>
      </c>
      <c r="N1949" s="17">
        <v>3.54879758000659E-2</v>
      </c>
      <c r="O1949" s="7">
        <f>Q1949/P1949/N1949</f>
        <v>1</v>
      </c>
      <c r="P1949" s="7">
        <v>1.3499808218841205</v>
      </c>
      <c r="Q1949" s="33">
        <v>4.7908086737576745E-2</v>
      </c>
      <c r="R1949" s="38" t="s">
        <v>1676</v>
      </c>
      <c r="S1949" s="33" t="s">
        <v>1676</v>
      </c>
      <c r="T1949" s="45" t="s">
        <v>1677</v>
      </c>
      <c r="U1949" s="55">
        <f>RANK(Q1949,$Q$5:$Q$3209,0)</f>
        <v>2381</v>
      </c>
      <c r="V1949" s="55">
        <f>RANK(W1949,$W$5:$W$3209,0)</f>
        <v>1945</v>
      </c>
      <c r="W1949" s="55">
        <f>N1949*O1949</f>
        <v>3.54879758000659E-2</v>
      </c>
      <c r="X1949">
        <f t="shared" si="60"/>
        <v>22.00238829154944</v>
      </c>
      <c r="Y1949" s="77">
        <f t="shared" si="61"/>
        <v>2.4648941894139442E-3</v>
      </c>
    </row>
    <row r="1950" spans="3:25" x14ac:dyDescent="0.25">
      <c r="C1950" s="19" t="s">
        <v>3737</v>
      </c>
      <c r="D1950" s="6" t="s">
        <v>1520</v>
      </c>
      <c r="E1950" s="6" t="s">
        <v>39</v>
      </c>
      <c r="F1950" s="48">
        <v>22.7820385020039</v>
      </c>
      <c r="G1950" s="8">
        <v>45.185690587239002</v>
      </c>
      <c r="H1950" s="9">
        <v>0.96264580398937905</v>
      </c>
      <c r="I1950" s="40">
        <v>0</v>
      </c>
      <c r="J1950" s="7">
        <v>4</v>
      </c>
      <c r="K1950" s="9">
        <v>0.93200970022113205</v>
      </c>
      <c r="L1950" s="39">
        <v>0</v>
      </c>
      <c r="M1950" s="47">
        <v>0</v>
      </c>
      <c r="N1950" s="17">
        <v>3.5474160726058003E-2</v>
      </c>
      <c r="O1950" s="7">
        <f>Q1950/P1950/N1950</f>
        <v>1</v>
      </c>
      <c r="P1950" s="7">
        <v>1.817154712576442</v>
      </c>
      <c r="Q1950" s="33">
        <v>6.4462038338050434E-2</v>
      </c>
      <c r="R1950" s="38" t="s">
        <v>1676</v>
      </c>
      <c r="S1950" s="33" t="s">
        <v>1676</v>
      </c>
      <c r="T1950" s="45" t="s">
        <v>1677</v>
      </c>
      <c r="U1950" s="55">
        <f>RANK(Q1950,$Q$5:$Q$3209,0)</f>
        <v>2110</v>
      </c>
      <c r="V1950" s="55">
        <f>RANK(W1950,$W$5:$W$3209,0)</f>
        <v>1946</v>
      </c>
      <c r="W1950" s="55">
        <f>N1950*O1950</f>
        <v>3.5474160726058003E-2</v>
      </c>
      <c r="X1950">
        <f t="shared" si="60"/>
        <v>21.966900315749374</v>
      </c>
      <c r="Y1950" s="77">
        <f t="shared" si="61"/>
        <v>2.4609185253094599E-3</v>
      </c>
    </row>
    <row r="1951" spans="3:25" x14ac:dyDescent="0.25">
      <c r="C1951" s="19" t="s">
        <v>3398</v>
      </c>
      <c r="D1951" s="6" t="s">
        <v>577</v>
      </c>
      <c r="E1951" s="6" t="s">
        <v>131</v>
      </c>
      <c r="F1951" s="48">
        <v>2.2024890822518599</v>
      </c>
      <c r="G1951" s="8">
        <v>10</v>
      </c>
      <c r="H1951" s="9">
        <v>0.42777985506117699</v>
      </c>
      <c r="I1951" s="40">
        <v>5</v>
      </c>
      <c r="J1951" s="7">
        <v>11</v>
      </c>
      <c r="K1951" s="9">
        <v>1</v>
      </c>
      <c r="L1951" s="39">
        <v>0</v>
      </c>
      <c r="M1951" s="47">
        <v>0</v>
      </c>
      <c r="N1951" s="17">
        <v>3.5468997768201997E-2</v>
      </c>
      <c r="O1951" s="7">
        <f>Q1951/P1951/N1951</f>
        <v>1</v>
      </c>
      <c r="P1951" s="7">
        <v>2.8348174920632001</v>
      </c>
      <c r="Q1951" s="33">
        <v>0.10054813529924962</v>
      </c>
      <c r="R1951" s="38" t="s">
        <v>1676</v>
      </c>
      <c r="S1951" s="33" t="s">
        <v>1676</v>
      </c>
      <c r="T1951" s="45" t="s">
        <v>1676</v>
      </c>
      <c r="U1951" s="55">
        <f>RANK(Q1951,$Q$5:$Q$3209,0)</f>
        <v>1765</v>
      </c>
      <c r="V1951" s="55">
        <f>RANK(W1951,$W$5:$W$3209,0)</f>
        <v>1947</v>
      </c>
      <c r="W1951" s="55">
        <f>N1951*O1951</f>
        <v>3.5468997768201997E-2</v>
      </c>
      <c r="X1951">
        <f t="shared" si="60"/>
        <v>21.931426155023317</v>
      </c>
      <c r="Y1951" s="77">
        <f t="shared" si="61"/>
        <v>2.456944408886763E-3</v>
      </c>
    </row>
    <row r="1952" spans="3:25" x14ac:dyDescent="0.25">
      <c r="C1952" s="19" t="s">
        <v>3402</v>
      </c>
      <c r="D1952" s="6" t="s">
        <v>465</v>
      </c>
      <c r="E1952" s="6" t="s">
        <v>12</v>
      </c>
      <c r="F1952" s="48">
        <v>7.4298379941201196</v>
      </c>
      <c r="G1952" s="8">
        <v>66.026260826953205</v>
      </c>
      <c r="H1952" s="9">
        <v>0.578444372643097</v>
      </c>
      <c r="I1952" s="40">
        <v>4</v>
      </c>
      <c r="J1952" s="7">
        <v>3</v>
      </c>
      <c r="K1952" s="9">
        <v>0.80688496345449601</v>
      </c>
      <c r="L1952" s="39">
        <v>0</v>
      </c>
      <c r="M1952" s="47">
        <v>0</v>
      </c>
      <c r="N1952" s="17">
        <v>3.5447725606395898E-2</v>
      </c>
      <c r="O1952" s="7">
        <f>Q1952/P1952/N1952</f>
        <v>1</v>
      </c>
      <c r="P1952" s="7">
        <v>2.8213011111326676</v>
      </c>
      <c r="Q1952" s="33">
        <v>0.10000870764045065</v>
      </c>
      <c r="R1952" s="38" t="s">
        <v>1676</v>
      </c>
      <c r="S1952" s="33" t="s">
        <v>1676</v>
      </c>
      <c r="T1952" s="45" t="s">
        <v>1676</v>
      </c>
      <c r="U1952" s="55">
        <f>RANK(Q1952,$Q$5:$Q$3209,0)</f>
        <v>1769</v>
      </c>
      <c r="V1952" s="55">
        <f>RANK(W1952,$W$5:$W$3209,0)</f>
        <v>1948</v>
      </c>
      <c r="W1952" s="55">
        <f>N1952*O1952</f>
        <v>3.5447725606395898E-2</v>
      </c>
      <c r="X1952">
        <f t="shared" si="60"/>
        <v>21.895957157255115</v>
      </c>
      <c r="Y1952" s="77">
        <f t="shared" si="61"/>
        <v>2.4529708708624044E-3</v>
      </c>
    </row>
    <row r="1953" spans="3:25" x14ac:dyDescent="0.25">
      <c r="C1953" s="19" t="s">
        <v>4368</v>
      </c>
      <c r="D1953" s="6" t="s">
        <v>715</v>
      </c>
      <c r="E1953" s="6" t="s">
        <v>90</v>
      </c>
      <c r="F1953" s="48">
        <v>8.0469130110637295</v>
      </c>
      <c r="G1953" s="8">
        <v>57.817711521064503</v>
      </c>
      <c r="H1953" s="9">
        <v>0.84849288137714296</v>
      </c>
      <c r="I1953" s="40">
        <v>0</v>
      </c>
      <c r="J1953" s="7">
        <v>1</v>
      </c>
      <c r="K1953" s="9">
        <v>1</v>
      </c>
      <c r="L1953" s="39">
        <v>0</v>
      </c>
      <c r="M1953" s="47">
        <v>0</v>
      </c>
      <c r="N1953" s="17">
        <v>3.53850699290656E-2</v>
      </c>
      <c r="O1953" s="7">
        <f>Q1953/P1953/N1953</f>
        <v>1</v>
      </c>
      <c r="P1953" s="7">
        <v>0.86452878495427821</v>
      </c>
      <c r="Q1953" s="33">
        <v>3.059141151129725E-2</v>
      </c>
      <c r="R1953" s="38" t="s">
        <v>1676</v>
      </c>
      <c r="S1953" s="33" t="s">
        <v>1676</v>
      </c>
      <c r="T1953" s="45" t="s">
        <v>1677</v>
      </c>
      <c r="U1953" s="55">
        <f>RANK(Q1953,$Q$5:$Q$3209,0)</f>
        <v>2755</v>
      </c>
      <c r="V1953" s="55">
        <f>RANK(W1953,$W$5:$W$3209,0)</f>
        <v>1949</v>
      </c>
      <c r="W1953" s="55">
        <f>N1953*O1953</f>
        <v>3.53850699290656E-2</v>
      </c>
      <c r="X1953">
        <f t="shared" si="60"/>
        <v>21.860509431648719</v>
      </c>
      <c r="Y1953" s="77">
        <f t="shared" si="61"/>
        <v>2.4489997159260696E-3</v>
      </c>
    </row>
    <row r="1954" spans="3:25" x14ac:dyDescent="0.25">
      <c r="C1954" s="19" t="s">
        <v>3755</v>
      </c>
      <c r="D1954" s="6" t="s">
        <v>1488</v>
      </c>
      <c r="E1954" s="6" t="s">
        <v>863</v>
      </c>
      <c r="F1954" s="48">
        <v>8.1103616631902398</v>
      </c>
      <c r="G1954" s="8">
        <v>10</v>
      </c>
      <c r="H1954" s="9">
        <v>1</v>
      </c>
      <c r="I1954" s="40">
        <v>0</v>
      </c>
      <c r="J1954" s="7">
        <v>1</v>
      </c>
      <c r="K1954" s="9">
        <v>0.80112248206324999</v>
      </c>
      <c r="L1954" s="39">
        <v>0</v>
      </c>
      <c r="M1954" s="47">
        <v>0</v>
      </c>
      <c r="N1954" s="17">
        <v>3.5361640985499598E-2</v>
      </c>
      <c r="O1954" s="7">
        <f>Q1954/P1954/N1954</f>
        <v>1</v>
      </c>
      <c r="P1954" s="7">
        <v>1.7829289514199185</v>
      </c>
      <c r="Q1954" s="33">
        <v>6.3047293482764416E-2</v>
      </c>
      <c r="R1954" s="38" t="s">
        <v>1676</v>
      </c>
      <c r="S1954" s="33" t="s">
        <v>1676</v>
      </c>
      <c r="T1954" s="45" t="s">
        <v>1677</v>
      </c>
      <c r="U1954" s="55">
        <f>RANK(Q1954,$Q$5:$Q$3209,0)</f>
        <v>2128</v>
      </c>
      <c r="V1954" s="55">
        <f>RANK(W1954,$W$5:$W$3209,0)</f>
        <v>1950</v>
      </c>
      <c r="W1954" s="55">
        <f>N1954*O1954</f>
        <v>3.5361640985499598E-2</v>
      </c>
      <c r="X1954">
        <f t="shared" si="60"/>
        <v>21.825124361719652</v>
      </c>
      <c r="Y1954" s="77">
        <f t="shared" si="61"/>
        <v>2.4450355802102361E-3</v>
      </c>
    </row>
    <row r="1955" spans="3:25" x14ac:dyDescent="0.25">
      <c r="C1955" s="19" t="s">
        <v>3171</v>
      </c>
      <c r="D1955" s="6" t="s">
        <v>960</v>
      </c>
      <c r="E1955" s="6" t="s">
        <v>144</v>
      </c>
      <c r="F1955" s="48">
        <v>4.7078495146644732</v>
      </c>
      <c r="G1955" s="8">
        <v>10</v>
      </c>
      <c r="H1955" s="9">
        <v>0</v>
      </c>
      <c r="I1955" s="40">
        <v>4</v>
      </c>
      <c r="J1955" s="7">
        <v>1</v>
      </c>
      <c r="K1955" s="9">
        <v>1</v>
      </c>
      <c r="L1955" s="39">
        <v>0.18754408172002701</v>
      </c>
      <c r="M1955" s="47">
        <v>0</v>
      </c>
      <c r="N1955" s="17">
        <v>3.5354200634340402E-2</v>
      </c>
      <c r="O1955" s="7">
        <f>Q1955/P1955/N1955</f>
        <v>1</v>
      </c>
      <c r="P1955" s="7">
        <v>4.4284765531481067</v>
      </c>
      <c r="Q1955" s="33">
        <v>0.15656524856447041</v>
      </c>
      <c r="R1955" s="38" t="s">
        <v>1676</v>
      </c>
      <c r="S1955" s="33" t="s">
        <v>1676</v>
      </c>
      <c r="T1955" s="45" t="s">
        <v>1675</v>
      </c>
      <c r="U1955" s="55">
        <f>RANK(Q1955,$Q$5:$Q$3209,0)</f>
        <v>1536</v>
      </c>
      <c r="V1955" s="55">
        <f>RANK(W1955,$W$5:$W$3209,0)</f>
        <v>1951</v>
      </c>
      <c r="W1955" s="55">
        <f>N1955*O1955</f>
        <v>3.5354200634340402E-2</v>
      </c>
      <c r="X1955">
        <f t="shared" si="60"/>
        <v>21.789762720734153</v>
      </c>
      <c r="Y1955" s="77">
        <f t="shared" si="61"/>
        <v>2.4410740692034161E-3</v>
      </c>
    </row>
    <row r="1956" spans="3:25" x14ac:dyDescent="0.25">
      <c r="C1956" s="19" t="s">
        <v>4051</v>
      </c>
      <c r="D1956" s="6" t="s">
        <v>1448</v>
      </c>
      <c r="E1956" s="6" t="s">
        <v>39</v>
      </c>
      <c r="F1956" s="48">
        <v>11.3668502367785</v>
      </c>
      <c r="G1956" s="8">
        <v>45.578696229183699</v>
      </c>
      <c r="H1956" s="9">
        <v>0.76499150245954795</v>
      </c>
      <c r="I1956" s="40">
        <v>0</v>
      </c>
      <c r="J1956" s="7">
        <v>1</v>
      </c>
      <c r="K1956" s="9">
        <v>0.74232209493719603</v>
      </c>
      <c r="L1956" s="39">
        <v>0</v>
      </c>
      <c r="M1956" s="47">
        <v>0</v>
      </c>
      <c r="N1956" s="17">
        <v>3.50401030336671E-2</v>
      </c>
      <c r="O1956" s="7">
        <f>Q1956/P1956/N1956</f>
        <v>1</v>
      </c>
      <c r="P1956" s="7">
        <v>1.3025326753744917</v>
      </c>
      <c r="Q1956" s="33">
        <v>4.5640879149840247E-2</v>
      </c>
      <c r="R1956" s="38" t="s">
        <v>1676</v>
      </c>
      <c r="S1956" s="33" t="s">
        <v>1676</v>
      </c>
      <c r="T1956" s="45" t="s">
        <v>1677</v>
      </c>
      <c r="U1956" s="55">
        <f>RANK(Q1956,$Q$5:$Q$3209,0)</f>
        <v>2429</v>
      </c>
      <c r="V1956" s="55">
        <f>RANK(W1956,$W$5:$W$3209,0)</f>
        <v>1952</v>
      </c>
      <c r="W1956" s="55">
        <f>N1956*O1956</f>
        <v>3.50401030336671E-2</v>
      </c>
      <c r="X1956">
        <f t="shared" si="60"/>
        <v>21.754408520099812</v>
      </c>
      <c r="Y1956" s="77">
        <f t="shared" si="61"/>
        <v>2.4371133917278518E-3</v>
      </c>
    </row>
    <row r="1957" spans="3:25" x14ac:dyDescent="0.25">
      <c r="C1957" s="19" t="s">
        <v>3898</v>
      </c>
      <c r="D1957" s="6" t="s">
        <v>285</v>
      </c>
      <c r="E1957" s="6" t="s">
        <v>39</v>
      </c>
      <c r="F1957" s="48">
        <v>17.383895907703501</v>
      </c>
      <c r="G1957" s="8">
        <v>76.701242738943193</v>
      </c>
      <c r="H1957" s="9">
        <v>0.88808480270227796</v>
      </c>
      <c r="I1957" s="40">
        <v>4</v>
      </c>
      <c r="J1957" s="7">
        <v>1</v>
      </c>
      <c r="K1957" s="9">
        <v>0.50758070095199803</v>
      </c>
      <c r="L1957" s="39">
        <v>0</v>
      </c>
      <c r="M1957" s="47">
        <v>0</v>
      </c>
      <c r="N1957" s="17">
        <v>3.4993295399844901E-2</v>
      </c>
      <c r="O1957" s="7">
        <f>Q1957/P1957/N1957</f>
        <v>1</v>
      </c>
      <c r="P1957" s="7">
        <v>1.5371327447727599</v>
      </c>
      <c r="Q1957" s="33">
        <v>5.3789340206607583E-2</v>
      </c>
      <c r="R1957" s="38" t="s">
        <v>1676</v>
      </c>
      <c r="S1957" s="33" t="s">
        <v>1676</v>
      </c>
      <c r="T1957" s="45" t="s">
        <v>1677</v>
      </c>
      <c r="U1957" s="55">
        <f>RANK(Q1957,$Q$5:$Q$3209,0)</f>
        <v>2273</v>
      </c>
      <c r="V1957" s="55">
        <f>RANK(W1957,$W$5:$W$3209,0)</f>
        <v>1953</v>
      </c>
      <c r="W1957" s="55">
        <f>N1957*O1957</f>
        <v>3.4993295399844901E-2</v>
      </c>
      <c r="X1957">
        <f t="shared" si="60"/>
        <v>21.719368417066146</v>
      </c>
      <c r="Y1957" s="77">
        <f t="shared" si="61"/>
        <v>2.4331879021301009E-3</v>
      </c>
    </row>
    <row r="1958" spans="3:25" x14ac:dyDescent="0.25">
      <c r="C1958" s="19" t="s">
        <v>4275</v>
      </c>
      <c r="D1958" s="6" t="s">
        <v>753</v>
      </c>
      <c r="E1958" s="6" t="s">
        <v>389</v>
      </c>
      <c r="F1958" s="48">
        <v>20.154575281096701</v>
      </c>
      <c r="G1958" s="8">
        <v>14.4085519871696</v>
      </c>
      <c r="H1958" s="9">
        <v>0.57087804308844703</v>
      </c>
      <c r="I1958" s="40">
        <v>0</v>
      </c>
      <c r="J1958" s="7">
        <v>4</v>
      </c>
      <c r="K1958" s="9">
        <v>0.78149108932033196</v>
      </c>
      <c r="L1958" s="39">
        <v>0</v>
      </c>
      <c r="M1958" s="47">
        <v>0</v>
      </c>
      <c r="N1958" s="17">
        <v>3.4902861789534001E-2</v>
      </c>
      <c r="O1958" s="7">
        <f>Q1958/P1958/N1958</f>
        <v>1</v>
      </c>
      <c r="P1958" s="7">
        <v>0.99036985017886137</v>
      </c>
      <c r="Q1958" s="33">
        <v>3.4566742001314293E-2</v>
      </c>
      <c r="R1958" s="38" t="s">
        <v>1676</v>
      </c>
      <c r="S1958" s="33" t="s">
        <v>1676</v>
      </c>
      <c r="T1958" s="45" t="s">
        <v>1677</v>
      </c>
      <c r="U1958" s="55">
        <f>RANK(Q1958,$Q$5:$Q$3209,0)</f>
        <v>2662</v>
      </c>
      <c r="V1958" s="55">
        <f>RANK(W1958,$W$5:$W$3209,0)</f>
        <v>1954</v>
      </c>
      <c r="W1958" s="55">
        <f>N1958*O1958</f>
        <v>3.4902861789534001E-2</v>
      </c>
      <c r="X1958">
        <f t="shared" si="60"/>
        <v>21.684375121666303</v>
      </c>
      <c r="Y1958" s="77">
        <f t="shared" si="61"/>
        <v>2.4292676563205749E-3</v>
      </c>
    </row>
    <row r="1959" spans="3:25" x14ac:dyDescent="0.25">
      <c r="C1959" s="19" t="s">
        <v>4411</v>
      </c>
      <c r="D1959" s="6" t="s">
        <v>687</v>
      </c>
      <c r="E1959" s="6" t="s">
        <v>39</v>
      </c>
      <c r="F1959" s="48">
        <v>7.7462090969966004</v>
      </c>
      <c r="G1959" s="8">
        <v>36.8019579195402</v>
      </c>
      <c r="H1959" s="9">
        <v>1</v>
      </c>
      <c r="I1959" s="40">
        <v>0</v>
      </c>
      <c r="J1959" s="7">
        <v>1</v>
      </c>
      <c r="K1959" s="9">
        <v>1</v>
      </c>
      <c r="L1959" s="39">
        <v>0</v>
      </c>
      <c r="M1959" s="47">
        <v>0</v>
      </c>
      <c r="N1959" s="17">
        <v>3.4750895785504297E-2</v>
      </c>
      <c r="O1959" s="7">
        <f>Q1959/P1959/N1959</f>
        <v>1</v>
      </c>
      <c r="P1959" s="7">
        <v>0.831540913254188</v>
      </c>
      <c r="Q1959" s="33">
        <v>2.8896791617879357E-2</v>
      </c>
      <c r="R1959" s="38" t="s">
        <v>1676</v>
      </c>
      <c r="S1959" s="33" t="s">
        <v>1676</v>
      </c>
      <c r="T1959" s="45" t="s">
        <v>1677</v>
      </c>
      <c r="U1959" s="55">
        <f>RANK(Q1959,$Q$5:$Q$3209,0)</f>
        <v>2800</v>
      </c>
      <c r="V1959" s="55">
        <f>RANK(W1959,$W$5:$W$3209,0)</f>
        <v>1955</v>
      </c>
      <c r="W1959" s="55">
        <f>N1959*O1959</f>
        <v>3.4750895785504297E-2</v>
      </c>
      <c r="X1959">
        <f t="shared" si="60"/>
        <v>21.64947225987677</v>
      </c>
      <c r="Y1959" s="77">
        <f t="shared" si="61"/>
        <v>2.4253575416512511E-3</v>
      </c>
    </row>
    <row r="1960" spans="3:25" x14ac:dyDescent="0.25">
      <c r="C1960" s="19" t="s">
        <v>3871</v>
      </c>
      <c r="D1960" s="6" t="s">
        <v>1208</v>
      </c>
      <c r="E1960" s="6" t="s">
        <v>39</v>
      </c>
      <c r="F1960" s="48">
        <v>2.2601173692097398</v>
      </c>
      <c r="G1960" s="8">
        <v>54.394941409862497</v>
      </c>
      <c r="H1960" s="9">
        <v>1</v>
      </c>
      <c r="I1960" s="40">
        <v>0</v>
      </c>
      <c r="J1960" s="7">
        <v>0</v>
      </c>
      <c r="K1960" s="9">
        <v>0.90065759847855198</v>
      </c>
      <c r="L1960" s="39">
        <v>0</v>
      </c>
      <c r="M1960" s="47">
        <v>0</v>
      </c>
      <c r="N1960" s="17">
        <v>3.4744538219428703E-2</v>
      </c>
      <c r="O1960" s="7">
        <f>Q1960/P1960/N1960</f>
        <v>1</v>
      </c>
      <c r="P1960" s="7">
        <v>1.6100829106725252</v>
      </c>
      <c r="Q1960" s="33">
        <v>5.5941587226310562E-2</v>
      </c>
      <c r="R1960" s="38" t="s">
        <v>1676</v>
      </c>
      <c r="S1960" s="33" t="s">
        <v>1676</v>
      </c>
      <c r="T1960" s="45" t="s">
        <v>1677</v>
      </c>
      <c r="U1960" s="55">
        <f>RANK(Q1960,$Q$5:$Q$3209,0)</f>
        <v>2246</v>
      </c>
      <c r="V1960" s="55">
        <f>RANK(W1960,$W$5:$W$3209,0)</f>
        <v>1956</v>
      </c>
      <c r="W1960" s="55">
        <f>N1960*O1960</f>
        <v>3.4744538219428703E-2</v>
      </c>
      <c r="X1960">
        <f t="shared" si="60"/>
        <v>21.614721364091267</v>
      </c>
      <c r="Y1960" s="77">
        <f t="shared" si="61"/>
        <v>2.4214644515028732E-3</v>
      </c>
    </row>
    <row r="1961" spans="3:25" x14ac:dyDescent="0.25">
      <c r="C1961" s="19" t="s">
        <v>3261</v>
      </c>
      <c r="D1961" s="6" t="s">
        <v>267</v>
      </c>
      <c r="E1961" s="6" t="s">
        <v>12</v>
      </c>
      <c r="F1961" s="48">
        <v>0.459354098530041</v>
      </c>
      <c r="G1961" s="8">
        <v>10</v>
      </c>
      <c r="H1961" s="9">
        <v>0</v>
      </c>
      <c r="I1961" s="40">
        <v>0</v>
      </c>
      <c r="J1961" s="7">
        <v>0</v>
      </c>
      <c r="K1961" s="9">
        <v>0.26763495147000099</v>
      </c>
      <c r="L1961" s="39">
        <v>1</v>
      </c>
      <c r="M1961" s="47">
        <v>0</v>
      </c>
      <c r="N1961" s="17">
        <v>3.4736982856773201E-2</v>
      </c>
      <c r="O1961" s="7">
        <f>Q1961/P1961/N1961</f>
        <v>1</v>
      </c>
      <c r="P1961" s="7">
        <v>3.7164978698657203</v>
      </c>
      <c r="Q1961" s="33">
        <v>0.12909992279275964</v>
      </c>
      <c r="R1961" s="38" t="s">
        <v>1676</v>
      </c>
      <c r="S1961" s="33" t="s">
        <v>1676</v>
      </c>
      <c r="T1961" s="45" t="s">
        <v>1675</v>
      </c>
      <c r="U1961" s="55">
        <f>RANK(Q1961,$Q$5:$Q$3209,0)</f>
        <v>1627</v>
      </c>
      <c r="V1961" s="55">
        <f>RANK(W1961,$W$5:$W$3209,0)</f>
        <v>1957</v>
      </c>
      <c r="W1961" s="55">
        <f>N1961*O1961</f>
        <v>3.4736982856773201E-2</v>
      </c>
      <c r="X1961">
        <f t="shared" si="60"/>
        <v>21.579976825871839</v>
      </c>
      <c r="Y1961" s="77">
        <f t="shared" si="61"/>
        <v>2.4175720735829806E-3</v>
      </c>
    </row>
    <row r="1962" spans="3:25" x14ac:dyDescent="0.25">
      <c r="C1962" s="19" t="s">
        <v>3328</v>
      </c>
      <c r="D1962" s="6" t="s">
        <v>259</v>
      </c>
      <c r="E1962" s="6" t="s">
        <v>19</v>
      </c>
      <c r="F1962" s="48">
        <v>2.18008078533382</v>
      </c>
      <c r="G1962" s="8">
        <v>23.694747548090898</v>
      </c>
      <c r="H1962" s="9">
        <v>0.93600802581736398</v>
      </c>
      <c r="I1962" s="40">
        <v>0</v>
      </c>
      <c r="J1962" s="7">
        <v>2</v>
      </c>
      <c r="K1962" s="9">
        <v>0.148651852713134</v>
      </c>
      <c r="L1962" s="39">
        <v>0.59736758312665295</v>
      </c>
      <c r="M1962" s="47">
        <v>0</v>
      </c>
      <c r="N1962" s="17">
        <v>3.47089101318298E-2</v>
      </c>
      <c r="O1962" s="7">
        <f>Q1962/P1962/N1962</f>
        <v>1</v>
      </c>
      <c r="P1962" s="7">
        <v>3.2741473630145692</v>
      </c>
      <c r="Q1962" s="33">
        <v>0.1136420865812402</v>
      </c>
      <c r="R1962" s="38" t="s">
        <v>1676</v>
      </c>
      <c r="S1962" s="33" t="s">
        <v>1676</v>
      </c>
      <c r="T1962" s="45" t="s">
        <v>1675</v>
      </c>
      <c r="U1962" s="55">
        <f>RANK(Q1962,$Q$5:$Q$3209,0)</f>
        <v>1695</v>
      </c>
      <c r="V1962" s="55">
        <f>RANK(W1962,$W$5:$W$3209,0)</f>
        <v>1958</v>
      </c>
      <c r="W1962" s="55">
        <f>N1962*O1962</f>
        <v>3.47089101318298E-2</v>
      </c>
      <c r="X1962">
        <f t="shared" si="60"/>
        <v>21.545239843015064</v>
      </c>
      <c r="Y1962" s="77">
        <f t="shared" si="61"/>
        <v>2.4136805420789066E-3</v>
      </c>
    </row>
    <row r="1963" spans="3:25" x14ac:dyDescent="0.25">
      <c r="C1963" s="19" t="s">
        <v>3394</v>
      </c>
      <c r="D1963" s="6" t="s">
        <v>603</v>
      </c>
      <c r="E1963" s="6" t="s">
        <v>131</v>
      </c>
      <c r="F1963" s="48">
        <v>7.7314225826920504</v>
      </c>
      <c r="G1963" s="8">
        <v>14.5235241673748</v>
      </c>
      <c r="H1963" s="9">
        <v>0.84303630243250005</v>
      </c>
      <c r="I1963" s="40">
        <v>1</v>
      </c>
      <c r="J1963" s="7">
        <v>2</v>
      </c>
      <c r="K1963" s="9">
        <v>0.84452273343325901</v>
      </c>
      <c r="L1963" s="39">
        <v>0</v>
      </c>
      <c r="M1963" s="47">
        <v>0</v>
      </c>
      <c r="N1963" s="17">
        <v>3.4656677240422103E-2</v>
      </c>
      <c r="O1963" s="7">
        <f>Q1963/P1963/N1963</f>
        <v>1</v>
      </c>
      <c r="P1963" s="7">
        <v>2.9157279620396399</v>
      </c>
      <c r="Q1963" s="33">
        <v>0.10104944290128151</v>
      </c>
      <c r="R1963" s="38" t="s">
        <v>1676</v>
      </c>
      <c r="S1963" s="33" t="s">
        <v>1676</v>
      </c>
      <c r="T1963" s="45" t="s">
        <v>1676</v>
      </c>
      <c r="U1963" s="55">
        <f>RANK(Q1963,$Q$5:$Q$3209,0)</f>
        <v>1761</v>
      </c>
      <c r="V1963" s="55">
        <f>RANK(W1963,$W$5:$W$3209,0)</f>
        <v>1959</v>
      </c>
      <c r="W1963" s="55">
        <f>N1963*O1963</f>
        <v>3.4656677240422103E-2</v>
      </c>
      <c r="X1963">
        <f t="shared" si="60"/>
        <v>21.510530932883235</v>
      </c>
      <c r="Y1963" s="77">
        <f t="shared" si="61"/>
        <v>2.4097921555196302E-3</v>
      </c>
    </row>
    <row r="1964" spans="3:25" x14ac:dyDescent="0.25">
      <c r="C1964" s="19" t="s">
        <v>3382</v>
      </c>
      <c r="D1964" s="6" t="s">
        <v>555</v>
      </c>
      <c r="E1964" s="6" t="s">
        <v>448</v>
      </c>
      <c r="F1964" s="48">
        <v>14.7679553471913</v>
      </c>
      <c r="G1964" s="8">
        <v>37.932235155310202</v>
      </c>
      <c r="H1964" s="9">
        <v>0.37986889259218298</v>
      </c>
      <c r="I1964" s="40">
        <v>1</v>
      </c>
      <c r="J1964" s="7">
        <v>5</v>
      </c>
      <c r="K1964" s="9">
        <v>1</v>
      </c>
      <c r="L1964" s="39">
        <v>0</v>
      </c>
      <c r="M1964" s="47">
        <v>0</v>
      </c>
      <c r="N1964" s="17">
        <v>3.4546266327924201E-2</v>
      </c>
      <c r="O1964" s="7">
        <f>Q1964/P1964/N1964</f>
        <v>1</v>
      </c>
      <c r="P1964" s="7">
        <v>2.9717473825493603</v>
      </c>
      <c r="Q1964" s="33">
        <v>0.10266277653686184</v>
      </c>
      <c r="R1964" s="38" t="s">
        <v>1676</v>
      </c>
      <c r="S1964" s="33" t="s">
        <v>1676</v>
      </c>
      <c r="T1964" s="45" t="s">
        <v>1676</v>
      </c>
      <c r="U1964" s="55">
        <f>RANK(Q1964,$Q$5:$Q$3209,0)</f>
        <v>1749</v>
      </c>
      <c r="V1964" s="55">
        <f>RANK(W1964,$W$5:$W$3209,0)</f>
        <v>1960</v>
      </c>
      <c r="W1964" s="55">
        <f>N1964*O1964</f>
        <v>3.4546266327924201E-2</v>
      </c>
      <c r="X1964">
        <f t="shared" si="60"/>
        <v>21.475874255642811</v>
      </c>
      <c r="Y1964" s="77">
        <f t="shared" si="61"/>
        <v>2.4059096205319569E-3</v>
      </c>
    </row>
    <row r="1965" spans="3:25" x14ac:dyDescent="0.25">
      <c r="C1965" s="19" t="s">
        <v>3337</v>
      </c>
      <c r="D1965" s="6" t="s">
        <v>1556</v>
      </c>
      <c r="E1965" s="6" t="s">
        <v>16</v>
      </c>
      <c r="F1965" s="48">
        <v>6.7529276206656101</v>
      </c>
      <c r="G1965" s="8">
        <v>10</v>
      </c>
      <c r="H1965" s="9">
        <v>0.96990433179989</v>
      </c>
      <c r="I1965" s="40">
        <v>2</v>
      </c>
      <c r="J1965" s="7">
        <v>3</v>
      </c>
      <c r="K1965" s="9">
        <v>1</v>
      </c>
      <c r="L1965" s="39">
        <v>0</v>
      </c>
      <c r="M1965" s="47">
        <v>0</v>
      </c>
      <c r="N1965" s="17">
        <v>3.4544496156735598E-2</v>
      </c>
      <c r="O1965" s="7">
        <f>Q1965/P1965/N1965</f>
        <v>1</v>
      </c>
      <c r="P1965" s="7">
        <v>3.2266871381366875</v>
      </c>
      <c r="Q1965" s="33">
        <v>0.11146428144235099</v>
      </c>
      <c r="R1965" s="38" t="s">
        <v>1676</v>
      </c>
      <c r="S1965" s="33" t="s">
        <v>1676</v>
      </c>
      <c r="T1965" s="45" t="s">
        <v>1675</v>
      </c>
      <c r="U1965" s="55">
        <f>RANK(Q1965,$Q$5:$Q$3209,0)</f>
        <v>1704</v>
      </c>
      <c r="V1965" s="55">
        <f>RANK(W1965,$W$5:$W$3209,0)</f>
        <v>1961</v>
      </c>
      <c r="W1965" s="55">
        <f>N1965*O1965</f>
        <v>3.4544496156735598E-2</v>
      </c>
      <c r="X1965">
        <f t="shared" si="60"/>
        <v>21.441327989314885</v>
      </c>
      <c r="Y1965" s="77">
        <f t="shared" si="61"/>
        <v>2.4020394547113509E-3</v>
      </c>
    </row>
    <row r="1966" spans="3:25" x14ac:dyDescent="0.25">
      <c r="C1966" s="19" t="s">
        <v>3684</v>
      </c>
      <c r="D1966" s="6" t="s">
        <v>1604</v>
      </c>
      <c r="E1966" s="6" t="s">
        <v>27</v>
      </c>
      <c r="F1966" s="48">
        <v>15.010156540127101</v>
      </c>
      <c r="G1966" s="8">
        <v>85.572705597922905</v>
      </c>
      <c r="H1966" s="9">
        <v>0.83970497487196605</v>
      </c>
      <c r="I1966" s="40">
        <v>1</v>
      </c>
      <c r="J1966" s="7">
        <v>0</v>
      </c>
      <c r="K1966" s="9">
        <v>0.53299238576196295</v>
      </c>
      <c r="L1966" s="39">
        <v>0</v>
      </c>
      <c r="M1966" s="47">
        <v>0</v>
      </c>
      <c r="N1966" s="17">
        <v>3.4508146660060003E-2</v>
      </c>
      <c r="O1966" s="7">
        <f>Q1966/P1966/N1966</f>
        <v>1</v>
      </c>
      <c r="P1966" s="7">
        <v>1.9904179593136915</v>
      </c>
      <c r="Q1966" s="33">
        <v>6.8685634854814215E-2</v>
      </c>
      <c r="R1966" s="38" t="s">
        <v>1676</v>
      </c>
      <c r="S1966" s="33" t="s">
        <v>1676</v>
      </c>
      <c r="T1966" s="45" t="s">
        <v>1677</v>
      </c>
      <c r="U1966" s="55">
        <f>RANK(Q1966,$Q$5:$Q$3209,0)</f>
        <v>2056</v>
      </c>
      <c r="V1966" s="55">
        <f>RANK(W1966,$W$5:$W$3209,0)</f>
        <v>1962</v>
      </c>
      <c r="W1966" s="55">
        <f>N1966*O1966</f>
        <v>3.4508146660060003E-2</v>
      </c>
      <c r="X1966">
        <f t="shared" si="60"/>
        <v>21.406783493158152</v>
      </c>
      <c r="Y1966" s="77">
        <f t="shared" si="61"/>
        <v>2.398169487200339E-3</v>
      </c>
    </row>
    <row r="1967" spans="3:25" x14ac:dyDescent="0.25">
      <c r="C1967" s="19" t="s">
        <v>4067</v>
      </c>
      <c r="D1967" s="6" t="s">
        <v>583</v>
      </c>
      <c r="E1967" s="6" t="s">
        <v>27</v>
      </c>
      <c r="F1967" s="48">
        <v>9.3530423671276601</v>
      </c>
      <c r="G1967" s="8">
        <v>32.315877656113997</v>
      </c>
      <c r="H1967" s="9">
        <v>7.5261635748391301E-2</v>
      </c>
      <c r="I1967" s="40">
        <v>0</v>
      </c>
      <c r="J1967" s="7">
        <v>13</v>
      </c>
      <c r="K1967" s="9">
        <v>1</v>
      </c>
      <c r="L1967" s="39">
        <v>0</v>
      </c>
      <c r="M1967" s="47">
        <v>0</v>
      </c>
      <c r="N1967" s="17">
        <v>3.44940674843262E-2</v>
      </c>
      <c r="O1967" s="7">
        <f>Q1967/P1967/N1967</f>
        <v>1</v>
      </c>
      <c r="P1967" s="7">
        <v>1.2920973825578126</v>
      </c>
      <c r="Q1967" s="33">
        <v>4.4569694310270434E-2</v>
      </c>
      <c r="R1967" s="38" t="s">
        <v>1676</v>
      </c>
      <c r="S1967" s="33" t="s">
        <v>1676</v>
      </c>
      <c r="T1967" s="45" t="s">
        <v>1677</v>
      </c>
      <c r="U1967" s="55">
        <f>RANK(Q1967,$Q$5:$Q$3209,0)</f>
        <v>2446</v>
      </c>
      <c r="V1967" s="55">
        <f>RANK(W1967,$W$5:$W$3209,0)</f>
        <v>1963</v>
      </c>
      <c r="W1967" s="55">
        <f>N1967*O1967</f>
        <v>3.44940674843262E-2</v>
      </c>
      <c r="X1967">
        <f t="shared" si="60"/>
        <v>21.372275346498093</v>
      </c>
      <c r="Y1967" s="77">
        <f t="shared" si="61"/>
        <v>2.3943035918683087E-3</v>
      </c>
    </row>
    <row r="1968" spans="3:25" x14ac:dyDescent="0.25">
      <c r="C1968" s="19" t="s">
        <v>3366</v>
      </c>
      <c r="D1968" s="6" t="s">
        <v>801</v>
      </c>
      <c r="E1968" s="6" t="s">
        <v>90</v>
      </c>
      <c r="F1968" s="48">
        <v>12.3884724783598</v>
      </c>
      <c r="G1968" s="8">
        <v>27.4410492471733</v>
      </c>
      <c r="H1968" s="9">
        <v>0.56512623534666295</v>
      </c>
      <c r="I1968" s="40">
        <v>3</v>
      </c>
      <c r="J1968" s="7">
        <v>6</v>
      </c>
      <c r="K1968" s="9">
        <v>1</v>
      </c>
      <c r="L1968" s="39">
        <v>0</v>
      </c>
      <c r="M1968" s="47">
        <v>0</v>
      </c>
      <c r="N1968" s="17">
        <v>3.4379753110281498E-2</v>
      </c>
      <c r="O1968" s="7">
        <f>Q1968/P1968/N1968</f>
        <v>1</v>
      </c>
      <c r="P1968" s="7">
        <v>3.0786074878474179</v>
      </c>
      <c r="Q1968" s="33">
        <v>0.10584176535565817</v>
      </c>
      <c r="R1968" s="38" t="s">
        <v>1676</v>
      </c>
      <c r="S1968" s="33" t="s">
        <v>1676</v>
      </c>
      <c r="T1968" s="45" t="s">
        <v>1675</v>
      </c>
      <c r="U1968" s="55">
        <f>RANK(Q1968,$Q$5:$Q$3209,0)</f>
        <v>1733</v>
      </c>
      <c r="V1968" s="55">
        <f>RANK(W1968,$W$5:$W$3209,0)</f>
        <v>1964</v>
      </c>
      <c r="W1968" s="55">
        <f>N1968*O1968</f>
        <v>3.4379753110281498E-2</v>
      </c>
      <c r="X1968">
        <f t="shared" si="60"/>
        <v>21.337781279013765</v>
      </c>
      <c r="Y1968" s="77">
        <f t="shared" si="61"/>
        <v>2.3904392738049816E-3</v>
      </c>
    </row>
    <row r="1969" spans="3:25" x14ac:dyDescent="0.25">
      <c r="C1969" s="19" t="s">
        <v>3347</v>
      </c>
      <c r="D1969" s="6" t="s">
        <v>603</v>
      </c>
      <c r="E1969" s="6" t="s">
        <v>131</v>
      </c>
      <c r="F1969" s="48">
        <v>10.504478704913501</v>
      </c>
      <c r="G1969" s="8">
        <v>18.0278338014928</v>
      </c>
      <c r="H1969" s="9">
        <v>0.65057900165370997</v>
      </c>
      <c r="I1969" s="40">
        <v>2</v>
      </c>
      <c r="J1969" s="7">
        <v>6</v>
      </c>
      <c r="K1969" s="9">
        <v>0.87066244915830104</v>
      </c>
      <c r="L1969" s="39">
        <v>0</v>
      </c>
      <c r="M1969" s="47">
        <v>0</v>
      </c>
      <c r="N1969" s="17">
        <v>3.42749900501347E-2</v>
      </c>
      <c r="O1969" s="7">
        <f>Q1969/P1969/N1969</f>
        <v>1</v>
      </c>
      <c r="P1969" s="7">
        <v>3.1863280155393223</v>
      </c>
      <c r="Q1969" s="33">
        <v>0.10921136102907572</v>
      </c>
      <c r="R1969" s="38" t="s">
        <v>1676</v>
      </c>
      <c r="S1969" s="33" t="s">
        <v>1676</v>
      </c>
      <c r="T1969" s="45" t="s">
        <v>1675</v>
      </c>
      <c r="U1969" s="55">
        <f>RANK(Q1969,$Q$5:$Q$3209,0)</f>
        <v>1714</v>
      </c>
      <c r="V1969" s="55">
        <f>RANK(W1969,$W$5:$W$3209,0)</f>
        <v>1965</v>
      </c>
      <c r="W1969" s="55">
        <f>N1969*O1969</f>
        <v>3.42749900501347E-2</v>
      </c>
      <c r="X1969">
        <f t="shared" si="60"/>
        <v>21.303401525903482</v>
      </c>
      <c r="Y1969" s="77">
        <f t="shared" si="61"/>
        <v>2.3865877622075986E-3</v>
      </c>
    </row>
    <row r="1970" spans="3:25" x14ac:dyDescent="0.25">
      <c r="C1970" s="19" t="s">
        <v>4539</v>
      </c>
      <c r="D1970" s="6" t="s">
        <v>1208</v>
      </c>
      <c r="E1970" s="6" t="s">
        <v>39</v>
      </c>
      <c r="F1970" s="48">
        <v>14.9707325699131</v>
      </c>
      <c r="G1970" s="8">
        <v>82.014935722382305</v>
      </c>
      <c r="H1970" s="9">
        <v>1</v>
      </c>
      <c r="I1970" s="40">
        <v>0</v>
      </c>
      <c r="J1970" s="7">
        <v>1</v>
      </c>
      <c r="K1970" s="9">
        <v>0.27704364645218199</v>
      </c>
      <c r="L1970" s="39">
        <v>0</v>
      </c>
      <c r="M1970" s="47">
        <v>0</v>
      </c>
      <c r="N1970" s="17">
        <v>3.4267725371017799E-2</v>
      </c>
      <c r="O1970" s="7">
        <f>Q1970/P1970/N1970</f>
        <v>1</v>
      </c>
      <c r="P1970" s="7">
        <v>0.6810388942867841</v>
      </c>
      <c r="Q1970" s="33">
        <v>2.3337653796401139E-2</v>
      </c>
      <c r="R1970" s="38" t="s">
        <v>1676</v>
      </c>
      <c r="S1970" s="33" t="s">
        <v>1676</v>
      </c>
      <c r="T1970" s="45" t="s">
        <v>1677</v>
      </c>
      <c r="U1970" s="55">
        <f>RANK(Q1970,$Q$5:$Q$3209,0)</f>
        <v>2928</v>
      </c>
      <c r="V1970" s="55">
        <f>RANK(W1970,$W$5:$W$3209,0)</f>
        <v>1966</v>
      </c>
      <c r="W1970" s="55">
        <f>N1970*O1970</f>
        <v>3.4267725371017799E-2</v>
      </c>
      <c r="X1970">
        <f t="shared" si="60"/>
        <v>21.269126535853346</v>
      </c>
      <c r="Y1970" s="77">
        <f t="shared" si="61"/>
        <v>2.3827479870569507E-3</v>
      </c>
    </row>
    <row r="1971" spans="3:25" x14ac:dyDescent="0.25">
      <c r="C1971" s="19" t="s">
        <v>4099</v>
      </c>
      <c r="D1971" s="6" t="s">
        <v>168</v>
      </c>
      <c r="E1971" s="6" t="s">
        <v>131</v>
      </c>
      <c r="F1971" s="48">
        <v>3.81973670593807</v>
      </c>
      <c r="G1971" s="8">
        <v>75.102337728372007</v>
      </c>
      <c r="H1971" s="9">
        <v>0.57879893362861901</v>
      </c>
      <c r="I1971" s="40">
        <v>10</v>
      </c>
      <c r="J1971" s="7">
        <v>0</v>
      </c>
      <c r="K1971" s="9">
        <v>0.69226487113329505</v>
      </c>
      <c r="L1971" s="39">
        <v>0</v>
      </c>
      <c r="M1971" s="47">
        <v>0</v>
      </c>
      <c r="N1971" s="17">
        <v>3.42364011911577E-2</v>
      </c>
      <c r="O1971" s="7">
        <f>Q1971/P1971/N1971</f>
        <v>1</v>
      </c>
      <c r="P1971" s="7">
        <v>1.2526571334997603</v>
      </c>
      <c r="Q1971" s="33">
        <v>4.2886472177463386E-2</v>
      </c>
      <c r="R1971" s="38" t="s">
        <v>1676</v>
      </c>
      <c r="S1971" s="33" t="s">
        <v>1676</v>
      </c>
      <c r="T1971" s="45" t="s">
        <v>1677</v>
      </c>
      <c r="U1971" s="55">
        <f>RANK(Q1971,$Q$5:$Q$3209,0)</f>
        <v>2479</v>
      </c>
      <c r="V1971" s="55">
        <f>RANK(W1971,$W$5:$W$3209,0)</f>
        <v>1967</v>
      </c>
      <c r="W1971" s="55">
        <f>N1971*O1971</f>
        <v>3.42364011911577E-2</v>
      </c>
      <c r="X1971">
        <f t="shared" si="60"/>
        <v>21.234858810482329</v>
      </c>
      <c r="Y1971" s="77">
        <f t="shared" si="61"/>
        <v>2.3789090257572859E-3</v>
      </c>
    </row>
    <row r="1972" spans="3:25" x14ac:dyDescent="0.25">
      <c r="C1972" s="19" t="s">
        <v>3410</v>
      </c>
      <c r="D1972" s="6" t="s">
        <v>341</v>
      </c>
      <c r="E1972" s="6" t="s">
        <v>204</v>
      </c>
      <c r="F1972" s="48">
        <v>8.1410103876402609</v>
      </c>
      <c r="G1972" s="8">
        <v>51.8090873137415</v>
      </c>
      <c r="H1972" s="9">
        <v>0.56429664718601902</v>
      </c>
      <c r="I1972" s="40">
        <v>3</v>
      </c>
      <c r="J1972" s="7">
        <v>6</v>
      </c>
      <c r="K1972" s="9">
        <v>0.829509975345183</v>
      </c>
      <c r="L1972" s="39">
        <v>0</v>
      </c>
      <c r="M1972" s="47">
        <v>0</v>
      </c>
      <c r="N1972" s="17">
        <v>3.4219396392451501E-2</v>
      </c>
      <c r="O1972" s="7">
        <f>Q1972/P1972/N1972</f>
        <v>1</v>
      </c>
      <c r="P1972" s="7">
        <v>2.9019309882732784</v>
      </c>
      <c r="Q1972" s="33">
        <v>9.9302326791261844E-2</v>
      </c>
      <c r="R1972" s="38" t="s">
        <v>1676</v>
      </c>
      <c r="S1972" s="33" t="s">
        <v>1676</v>
      </c>
      <c r="T1972" s="45" t="s">
        <v>1676</v>
      </c>
      <c r="U1972" s="55">
        <f>RANK(Q1972,$Q$5:$Q$3209,0)</f>
        <v>1777</v>
      </c>
      <c r="V1972" s="55">
        <f>RANK(W1972,$W$5:$W$3209,0)</f>
        <v>1968</v>
      </c>
      <c r="W1972" s="55">
        <f>N1972*O1972</f>
        <v>3.4219396392451501E-2</v>
      </c>
      <c r="X1972">
        <f t="shared" si="60"/>
        <v>21.200622409291171</v>
      </c>
      <c r="Y1972" s="77">
        <f t="shared" si="61"/>
        <v>2.3750735736579819E-3</v>
      </c>
    </row>
    <row r="1973" spans="3:25" x14ac:dyDescent="0.25">
      <c r="C1973" s="19" t="s">
        <v>3542</v>
      </c>
      <c r="D1973" s="6" t="s">
        <v>1122</v>
      </c>
      <c r="E1973" s="6" t="s">
        <v>126</v>
      </c>
      <c r="F1973" s="48">
        <v>16.8696353302307</v>
      </c>
      <c r="G1973" s="8">
        <v>31.457226129986299</v>
      </c>
      <c r="H1973" s="9">
        <v>0.87025408947305605</v>
      </c>
      <c r="I1973" s="40">
        <v>0</v>
      </c>
      <c r="J1973" s="7">
        <v>1</v>
      </c>
      <c r="K1973" s="9">
        <v>0.99397378012010895</v>
      </c>
      <c r="L1973" s="39">
        <v>0</v>
      </c>
      <c r="M1973" s="47">
        <v>0</v>
      </c>
      <c r="N1973" s="17">
        <v>3.4214869167042597E-2</v>
      </c>
      <c r="O1973" s="7">
        <f>Q1973/P1973/N1973</f>
        <v>1</v>
      </c>
      <c r="P1973" s="7">
        <v>2.4031312320960958</v>
      </c>
      <c r="Q1973" s="33">
        <v>8.2222820697401791E-2</v>
      </c>
      <c r="R1973" s="38" t="s">
        <v>1676</v>
      </c>
      <c r="S1973" s="33" t="s">
        <v>1676</v>
      </c>
      <c r="T1973" s="45" t="s">
        <v>1676</v>
      </c>
      <c r="U1973" s="55">
        <f>RANK(Q1973,$Q$5:$Q$3209,0)</f>
        <v>1913</v>
      </c>
      <c r="V1973" s="55">
        <f>RANK(W1973,$W$5:$W$3209,0)</f>
        <v>1969</v>
      </c>
      <c r="W1973" s="55">
        <f>N1973*O1973</f>
        <v>3.4214869167042597E-2</v>
      </c>
      <c r="X1973">
        <f t="shared" si="60"/>
        <v>21.166403012898719</v>
      </c>
      <c r="Y1973" s="77">
        <f t="shared" si="61"/>
        <v>2.3712400265804854E-3</v>
      </c>
    </row>
    <row r="1974" spans="3:25" x14ac:dyDescent="0.25">
      <c r="C1974" s="19" t="s">
        <v>3448</v>
      </c>
      <c r="D1974" s="6" t="s">
        <v>998</v>
      </c>
      <c r="E1974" s="6" t="s">
        <v>126</v>
      </c>
      <c r="F1974" s="48">
        <v>13.670329802911599</v>
      </c>
      <c r="G1974" s="8">
        <v>41.156058566999597</v>
      </c>
      <c r="H1974" s="9">
        <v>1</v>
      </c>
      <c r="I1974" s="40">
        <v>0</v>
      </c>
      <c r="J1974" s="7">
        <v>0</v>
      </c>
      <c r="K1974" s="9">
        <v>0.97400114069007304</v>
      </c>
      <c r="L1974" s="39">
        <v>0</v>
      </c>
      <c r="M1974" s="47">
        <v>0</v>
      </c>
      <c r="N1974" s="17">
        <v>3.4176737505877401E-2</v>
      </c>
      <c r="O1974" s="7">
        <f>Q1974/P1974/N1974</f>
        <v>1</v>
      </c>
      <c r="P1974" s="7">
        <v>2.7016657827487287</v>
      </c>
      <c r="Q1974" s="33">
        <v>9.2334122285614106E-2</v>
      </c>
      <c r="R1974" s="38" t="s">
        <v>1676</v>
      </c>
      <c r="S1974" s="33" t="s">
        <v>1676</v>
      </c>
      <c r="T1974" s="45" t="s">
        <v>1676</v>
      </c>
      <c r="U1974" s="55">
        <f>RANK(Q1974,$Q$5:$Q$3209,0)</f>
        <v>1815</v>
      </c>
      <c r="V1974" s="55">
        <f>RANK(W1974,$W$5:$W$3209,0)</f>
        <v>1970</v>
      </c>
      <c r="W1974" s="55">
        <f>N1974*O1974</f>
        <v>3.4176737505877401E-2</v>
      </c>
      <c r="X1974">
        <f t="shared" si="60"/>
        <v>21.132188143731678</v>
      </c>
      <c r="Y1974" s="77">
        <f t="shared" si="61"/>
        <v>2.3674069866811858E-3</v>
      </c>
    </row>
    <row r="1975" spans="3:25" x14ac:dyDescent="0.25">
      <c r="C1975" s="19" t="s">
        <v>3515</v>
      </c>
      <c r="D1975" s="6" t="s">
        <v>465</v>
      </c>
      <c r="E1975" s="6" t="s">
        <v>12</v>
      </c>
      <c r="F1975" s="48">
        <v>4.3100820388601599</v>
      </c>
      <c r="G1975" s="8">
        <v>10</v>
      </c>
      <c r="H1975" s="9">
        <v>0.98725763774089503</v>
      </c>
      <c r="I1975" s="40">
        <v>0</v>
      </c>
      <c r="J1975" s="7">
        <v>3</v>
      </c>
      <c r="K1975" s="9">
        <v>1</v>
      </c>
      <c r="L1975" s="39">
        <v>0</v>
      </c>
      <c r="M1975" s="47">
        <v>0</v>
      </c>
      <c r="N1975" s="17">
        <v>3.41414693756939E-2</v>
      </c>
      <c r="O1975" s="7">
        <f>Q1975/P1975/N1975</f>
        <v>1</v>
      </c>
      <c r="P1975" s="7">
        <v>2.4602787578517362</v>
      </c>
      <c r="Q1975" s="33">
        <v>8.3997531866865274E-2</v>
      </c>
      <c r="R1975" s="38" t="s">
        <v>1676</v>
      </c>
      <c r="S1975" s="33" t="s">
        <v>1676</v>
      </c>
      <c r="T1975" s="45" t="s">
        <v>1676</v>
      </c>
      <c r="U1975" s="55">
        <f>RANK(Q1975,$Q$5:$Q$3209,0)</f>
        <v>1886</v>
      </c>
      <c r="V1975" s="55">
        <f>RANK(W1975,$W$5:$W$3209,0)</f>
        <v>1971</v>
      </c>
      <c r="W1975" s="55">
        <f>N1975*O1975</f>
        <v>3.41414693756939E-2</v>
      </c>
      <c r="X1975">
        <f t="shared" si="60"/>
        <v>21.098011406225801</v>
      </c>
      <c r="Y1975" s="77">
        <f t="shared" si="61"/>
        <v>2.3635782186140521E-3</v>
      </c>
    </row>
    <row r="1976" spans="3:25" x14ac:dyDescent="0.25">
      <c r="C1976" s="19" t="s">
        <v>4366</v>
      </c>
      <c r="D1976" s="6" t="s">
        <v>1616</v>
      </c>
      <c r="E1976" s="6" t="s">
        <v>204</v>
      </c>
      <c r="F1976" s="48">
        <v>33.523258233770299</v>
      </c>
      <c r="G1976" s="8">
        <v>47.820093283212302</v>
      </c>
      <c r="H1976" s="9">
        <v>0.99988291897116799</v>
      </c>
      <c r="I1976" s="40">
        <v>1</v>
      </c>
      <c r="J1976" s="7">
        <v>7</v>
      </c>
      <c r="K1976" s="9">
        <v>0.63402805126566197</v>
      </c>
      <c r="L1976" s="39">
        <v>0</v>
      </c>
      <c r="M1976" s="47">
        <v>0</v>
      </c>
      <c r="N1976" s="17">
        <v>3.4127103177404097E-2</v>
      </c>
      <c r="O1976" s="7">
        <f>Q1976/P1976/N1976</f>
        <v>1</v>
      </c>
      <c r="P1976" s="7">
        <v>0.89796673584956599</v>
      </c>
      <c r="Q1976" s="33">
        <v>3.0645003444214908E-2</v>
      </c>
      <c r="R1976" s="38" t="s">
        <v>1676</v>
      </c>
      <c r="S1976" s="33" t="s">
        <v>1676</v>
      </c>
      <c r="T1976" s="45" t="s">
        <v>1677</v>
      </c>
      <c r="U1976" s="55">
        <f>RANK(Q1976,$Q$5:$Q$3209,0)</f>
        <v>2753</v>
      </c>
      <c r="V1976" s="55">
        <f>RANK(W1976,$W$5:$W$3209,0)</f>
        <v>1972</v>
      </c>
      <c r="W1976" s="55">
        <f>N1976*O1976</f>
        <v>3.4127103177404097E-2</v>
      </c>
      <c r="X1976">
        <f t="shared" si="60"/>
        <v>21.063869936850107</v>
      </c>
      <c r="Y1976" s="77">
        <f t="shared" si="61"/>
        <v>2.3597534015820515E-3</v>
      </c>
    </row>
    <row r="1977" spans="3:25" x14ac:dyDescent="0.25">
      <c r="C1977" s="19" t="s">
        <v>3230</v>
      </c>
      <c r="D1977" s="6" t="s">
        <v>77</v>
      </c>
      <c r="E1977" s="6" t="s">
        <v>12</v>
      </c>
      <c r="F1977" s="48">
        <v>10.596379968674</v>
      </c>
      <c r="G1977" s="8">
        <v>14.748692002764001</v>
      </c>
      <c r="H1977" s="9">
        <v>0.311343394655128</v>
      </c>
      <c r="I1977" s="40">
        <v>2</v>
      </c>
      <c r="J1977" s="7">
        <v>14</v>
      </c>
      <c r="K1977" s="9">
        <v>1</v>
      </c>
      <c r="L1977" s="39">
        <v>0</v>
      </c>
      <c r="M1977" s="47">
        <v>0</v>
      </c>
      <c r="N1977" s="17">
        <v>3.4114113007364402E-2</v>
      </c>
      <c r="O1977" s="7">
        <f>Q1977/P1977/N1977</f>
        <v>1</v>
      </c>
      <c r="P1977" s="7">
        <v>4.0304447615358079</v>
      </c>
      <c r="Q1977" s="33">
        <v>0.13749504806497242</v>
      </c>
      <c r="R1977" s="38" t="s">
        <v>1676</v>
      </c>
      <c r="S1977" s="33" t="s">
        <v>1676</v>
      </c>
      <c r="T1977" s="45" t="s">
        <v>1675</v>
      </c>
      <c r="U1977" s="55">
        <f>RANK(Q1977,$Q$5:$Q$3209,0)</f>
        <v>1596</v>
      </c>
      <c r="V1977" s="55">
        <f>RANK(W1977,$W$5:$W$3209,0)</f>
        <v>1973</v>
      </c>
      <c r="W1977" s="55">
        <f>N1977*O1977</f>
        <v>3.4114113007364402E-2</v>
      </c>
      <c r="X1977">
        <f t="shared" si="60"/>
        <v>21.029742833672703</v>
      </c>
      <c r="Y1977" s="77">
        <f t="shared" si="61"/>
        <v>2.3559301939734567E-3</v>
      </c>
    </row>
    <row r="1978" spans="3:25" x14ac:dyDescent="0.25">
      <c r="C1978" s="19" t="s">
        <v>3323</v>
      </c>
      <c r="D1978" s="6" t="s">
        <v>801</v>
      </c>
      <c r="E1978" s="6" t="s">
        <v>90</v>
      </c>
      <c r="F1978" s="48">
        <v>8.9164790651098809</v>
      </c>
      <c r="G1978" s="8">
        <v>23.5587618080048</v>
      </c>
      <c r="H1978" s="9">
        <v>0.276767768990134</v>
      </c>
      <c r="I1978" s="40">
        <v>2</v>
      </c>
      <c r="J1978" s="7">
        <v>6</v>
      </c>
      <c r="K1978" s="9">
        <v>1</v>
      </c>
      <c r="L1978" s="39">
        <v>0</v>
      </c>
      <c r="M1978" s="47">
        <v>0</v>
      </c>
      <c r="N1978" s="17">
        <v>3.4029196030685202E-2</v>
      </c>
      <c r="O1978" s="7">
        <f>Q1978/P1978/N1978</f>
        <v>1</v>
      </c>
      <c r="P1978" s="7">
        <v>3.3878632069228081</v>
      </c>
      <c r="Q1978" s="33">
        <v>0.11528626119352206</v>
      </c>
      <c r="R1978" s="38" t="s">
        <v>1676</v>
      </c>
      <c r="S1978" s="33" t="s">
        <v>1676</v>
      </c>
      <c r="T1978" s="45" t="s">
        <v>1675</v>
      </c>
      <c r="U1978" s="55">
        <f>RANK(Q1978,$Q$5:$Q$3209,0)</f>
        <v>1690</v>
      </c>
      <c r="V1978" s="55">
        <f>RANK(W1978,$W$5:$W$3209,0)</f>
        <v>1974</v>
      </c>
      <c r="W1978" s="55">
        <f>N1978*O1978</f>
        <v>3.4029196030685202E-2</v>
      </c>
      <c r="X1978">
        <f t="shared" si="60"/>
        <v>20.995628720665337</v>
      </c>
      <c r="Y1978" s="77">
        <f t="shared" si="61"/>
        <v>2.352108441633909E-3</v>
      </c>
    </row>
    <row r="1979" spans="3:25" x14ac:dyDescent="0.25">
      <c r="C1979" s="19" t="s">
        <v>4332</v>
      </c>
      <c r="D1979" s="6" t="s">
        <v>637</v>
      </c>
      <c r="E1979" s="6" t="s">
        <v>39</v>
      </c>
      <c r="F1979" s="48">
        <v>1.6951294512012001</v>
      </c>
      <c r="G1979" s="8">
        <v>33.494931833814299</v>
      </c>
      <c r="H1979" s="9">
        <v>1</v>
      </c>
      <c r="I1979" s="40">
        <v>0</v>
      </c>
      <c r="J1979" s="7">
        <v>1</v>
      </c>
      <c r="K1979" s="9">
        <v>1</v>
      </c>
      <c r="L1979" s="39">
        <v>0</v>
      </c>
      <c r="M1979" s="47">
        <v>0</v>
      </c>
      <c r="N1979" s="17">
        <v>3.3999968277390998E-2</v>
      </c>
      <c r="O1979" s="7">
        <f>Q1979/P1979/N1979</f>
        <v>1</v>
      </c>
      <c r="P1979" s="7">
        <v>0.94897543231092352</v>
      </c>
      <c r="Q1979" s="33">
        <v>3.2265134594594805E-2</v>
      </c>
      <c r="R1979" s="38" t="s">
        <v>1676</v>
      </c>
      <c r="S1979" s="33" t="s">
        <v>1676</v>
      </c>
      <c r="T1979" s="45" t="s">
        <v>1677</v>
      </c>
      <c r="U1979" s="55">
        <f>RANK(Q1979,$Q$5:$Q$3209,0)</f>
        <v>2719</v>
      </c>
      <c r="V1979" s="55">
        <f>RANK(W1979,$W$5:$W$3209,0)</f>
        <v>1975</v>
      </c>
      <c r="W1979" s="55">
        <f>N1979*O1979</f>
        <v>3.3999968277390998E-2</v>
      </c>
      <c r="X1979">
        <f t="shared" si="60"/>
        <v>20.961599524634654</v>
      </c>
      <c r="Y1979" s="77">
        <f t="shared" si="61"/>
        <v>2.348296202414466E-3</v>
      </c>
    </row>
    <row r="1980" spans="3:25" x14ac:dyDescent="0.25">
      <c r="C1980" s="19" t="s">
        <v>3541</v>
      </c>
      <c r="D1980" s="6" t="s">
        <v>1524</v>
      </c>
      <c r="E1980" s="6" t="s">
        <v>39</v>
      </c>
      <c r="F1980" s="48">
        <v>3.8978581719170999</v>
      </c>
      <c r="G1980" s="8">
        <v>33.536376627962603</v>
      </c>
      <c r="H1980" s="9">
        <v>0.99934079664122899</v>
      </c>
      <c r="I1980" s="40">
        <v>0</v>
      </c>
      <c r="J1980" s="7">
        <v>1</v>
      </c>
      <c r="K1980" s="9">
        <v>1</v>
      </c>
      <c r="L1980" s="39">
        <v>0</v>
      </c>
      <c r="M1980" s="47">
        <v>0</v>
      </c>
      <c r="N1980" s="17">
        <v>3.3991414588084599E-2</v>
      </c>
      <c r="O1980" s="7">
        <f>Q1980/P1980/N1980</f>
        <v>1</v>
      </c>
      <c r="P1980" s="7">
        <v>2.4213171629798964</v>
      </c>
      <c r="Q1980" s="33">
        <v>8.2303995536094465E-2</v>
      </c>
      <c r="R1980" s="38" t="s">
        <v>1676</v>
      </c>
      <c r="S1980" s="33" t="s">
        <v>1676</v>
      </c>
      <c r="T1980" s="45" t="s">
        <v>1676</v>
      </c>
      <c r="U1980" s="55">
        <f>RANK(Q1980,$Q$5:$Q$3209,0)</f>
        <v>1912</v>
      </c>
      <c r="V1980" s="55">
        <f>RANK(W1980,$W$5:$W$3209,0)</f>
        <v>1976</v>
      </c>
      <c r="W1980" s="55">
        <f>N1980*O1980</f>
        <v>3.3991414588084599E-2</v>
      </c>
      <c r="X1980">
        <f t="shared" si="60"/>
        <v>20.927599556357261</v>
      </c>
      <c r="Y1980" s="77">
        <f t="shared" si="61"/>
        <v>2.3444872375358943E-3</v>
      </c>
    </row>
    <row r="1981" spans="3:25" x14ac:dyDescent="0.25">
      <c r="C1981" s="19" t="s">
        <v>3597</v>
      </c>
      <c r="D1981" s="6" t="s">
        <v>749</v>
      </c>
      <c r="E1981" s="6" t="s">
        <v>16</v>
      </c>
      <c r="F1981" s="48">
        <v>21.635135866436102</v>
      </c>
      <c r="G1981" s="8">
        <v>34.294893976643102</v>
      </c>
      <c r="H1981" s="9">
        <v>0.992893125270499</v>
      </c>
      <c r="I1981" s="40">
        <v>0</v>
      </c>
      <c r="J1981" s="7">
        <v>1</v>
      </c>
      <c r="K1981" s="9">
        <v>1</v>
      </c>
      <c r="L1981" s="39">
        <v>0</v>
      </c>
      <c r="M1981" s="47">
        <v>0</v>
      </c>
      <c r="N1981" s="17">
        <v>3.3987088988345897E-2</v>
      </c>
      <c r="O1981" s="7">
        <f>Q1981/P1981/N1981</f>
        <v>1</v>
      </c>
      <c r="P1981" s="7">
        <v>2.2565892490970487</v>
      </c>
      <c r="Q1981" s="33">
        <v>7.6694899619206044E-2</v>
      </c>
      <c r="R1981" s="38" t="s">
        <v>1676</v>
      </c>
      <c r="S1981" s="33" t="s">
        <v>1676</v>
      </c>
      <c r="T1981" s="45" t="s">
        <v>1676</v>
      </c>
      <c r="U1981" s="55">
        <f>RANK(Q1981,$Q$5:$Q$3209,0)</f>
        <v>1968</v>
      </c>
      <c r="V1981" s="55">
        <f>RANK(W1981,$W$5:$W$3209,0)</f>
        <v>1977</v>
      </c>
      <c r="W1981" s="55">
        <f>N1981*O1981</f>
        <v>3.3987088988345897E-2</v>
      </c>
      <c r="X1981">
        <f t="shared" si="60"/>
        <v>20.893608141769178</v>
      </c>
      <c r="Y1981" s="77">
        <f t="shared" si="61"/>
        <v>2.3406792309141628E-3</v>
      </c>
    </row>
    <row r="1982" spans="3:25" x14ac:dyDescent="0.25">
      <c r="C1982" s="19" t="s">
        <v>4770</v>
      </c>
      <c r="D1982" s="6" t="s">
        <v>1380</v>
      </c>
      <c r="E1982" s="6" t="s">
        <v>90</v>
      </c>
      <c r="F1982" s="48">
        <v>15.2880041315579</v>
      </c>
      <c r="G1982" s="8">
        <v>16.9529075498121</v>
      </c>
      <c r="H1982" s="9">
        <v>1</v>
      </c>
      <c r="I1982" s="40">
        <v>0</v>
      </c>
      <c r="J1982" s="7">
        <v>0</v>
      </c>
      <c r="K1982" s="9">
        <v>1</v>
      </c>
      <c r="L1982" s="39">
        <v>0</v>
      </c>
      <c r="M1982" s="47">
        <v>0</v>
      </c>
      <c r="N1982" s="17">
        <v>3.3980970931412599E-2</v>
      </c>
      <c r="O1982" s="7">
        <f>Q1982/P1982/N1982</f>
        <v>1</v>
      </c>
      <c r="P1982" s="7">
        <v>0.19224053603483549</v>
      </c>
      <c r="Q1982" s="33">
        <v>6.5325200668389207E-3</v>
      </c>
      <c r="R1982" s="38" t="s">
        <v>1676</v>
      </c>
      <c r="S1982" s="33" t="s">
        <v>1676</v>
      </c>
      <c r="T1982" s="45" t="s">
        <v>1677</v>
      </c>
      <c r="U1982" s="55">
        <f>RANK(Q1982,$Q$5:$Q$3209,0)</f>
        <v>3164</v>
      </c>
      <c r="V1982" s="55">
        <f>RANK(W1982,$W$5:$W$3209,0)</f>
        <v>1978</v>
      </c>
      <c r="W1982" s="55">
        <f>N1982*O1982</f>
        <v>3.3980970931412599E-2</v>
      </c>
      <c r="X1982">
        <f t="shared" si="60"/>
        <v>20.859621052780831</v>
      </c>
      <c r="Y1982" s="77">
        <f t="shared" si="61"/>
        <v>2.3368717088828091E-3</v>
      </c>
    </row>
    <row r="1983" spans="3:25" x14ac:dyDescent="0.25">
      <c r="C1983" s="19" t="s">
        <v>3868</v>
      </c>
      <c r="D1983" s="6" t="s">
        <v>1108</v>
      </c>
      <c r="E1983" s="6" t="s">
        <v>126</v>
      </c>
      <c r="F1983" s="48">
        <v>22.4073696203961</v>
      </c>
      <c r="G1983" s="8">
        <v>27.4477920814242</v>
      </c>
      <c r="H1983" s="9">
        <v>0.70171372162790502</v>
      </c>
      <c r="I1983" s="40">
        <v>2</v>
      </c>
      <c r="J1983" s="7">
        <v>7</v>
      </c>
      <c r="K1983" s="9">
        <v>1</v>
      </c>
      <c r="L1983" s="39">
        <v>0</v>
      </c>
      <c r="M1983" s="47">
        <v>0</v>
      </c>
      <c r="N1983" s="17">
        <v>3.3948786074382002E-2</v>
      </c>
      <c r="O1983" s="7">
        <f>Q1983/P1983/N1983</f>
        <v>1</v>
      </c>
      <c r="P1983" s="7">
        <v>1.6517744442470421</v>
      </c>
      <c r="Q1983" s="33">
        <v>5.6075737250874051E-2</v>
      </c>
      <c r="R1983" s="38" t="s">
        <v>1676</v>
      </c>
      <c r="S1983" s="33" t="s">
        <v>1676</v>
      </c>
      <c r="T1983" s="45" t="s">
        <v>1677</v>
      </c>
      <c r="U1983" s="55">
        <f>RANK(Q1983,$Q$5:$Q$3209,0)</f>
        <v>2242</v>
      </c>
      <c r="V1983" s="55">
        <f>RANK(W1983,$W$5:$W$3209,0)</f>
        <v>1979</v>
      </c>
      <c r="W1983" s="55">
        <f>N1983*O1983</f>
        <v>3.3948786074382002E-2</v>
      </c>
      <c r="X1983">
        <f t="shared" si="60"/>
        <v>20.825640081849418</v>
      </c>
      <c r="Y1983" s="77">
        <f t="shared" si="61"/>
        <v>2.3330648722480946E-3</v>
      </c>
    </row>
    <row r="1984" spans="3:25" x14ac:dyDescent="0.25">
      <c r="C1984" s="19" t="s">
        <v>3535</v>
      </c>
      <c r="D1984" s="6" t="s">
        <v>1398</v>
      </c>
      <c r="E1984" s="6" t="s">
        <v>39</v>
      </c>
      <c r="F1984" s="48">
        <v>8.9459964433638</v>
      </c>
      <c r="G1984" s="8">
        <v>12.230855987581901</v>
      </c>
      <c r="H1984" s="9">
        <v>0.77620296564479596</v>
      </c>
      <c r="I1984" s="40">
        <v>0</v>
      </c>
      <c r="J1984" s="7">
        <v>5</v>
      </c>
      <c r="K1984" s="9">
        <v>0.97596789666432404</v>
      </c>
      <c r="L1984" s="39">
        <v>0</v>
      </c>
      <c r="M1984" s="47">
        <v>0</v>
      </c>
      <c r="N1984" s="17">
        <v>3.3896784280033301E-2</v>
      </c>
      <c r="O1984" s="7">
        <f>Q1984/P1984/N1984</f>
        <v>1</v>
      </c>
      <c r="P1984" s="7">
        <v>2.4357794822965029</v>
      </c>
      <c r="Q1984" s="33">
        <v>8.2565091665135745E-2</v>
      </c>
      <c r="R1984" s="38" t="s">
        <v>1676</v>
      </c>
      <c r="S1984" s="33" t="s">
        <v>1676</v>
      </c>
      <c r="T1984" s="45" t="s">
        <v>1676</v>
      </c>
      <c r="U1984" s="55">
        <f>RANK(Q1984,$Q$5:$Q$3209,0)</f>
        <v>1906</v>
      </c>
      <c r="V1984" s="55">
        <f>RANK(W1984,$W$5:$W$3209,0)</f>
        <v>1980</v>
      </c>
      <c r="W1984" s="55">
        <f>N1984*O1984</f>
        <v>3.3896784280033301E-2</v>
      </c>
      <c r="X1984">
        <f t="shared" si="60"/>
        <v>20.791691295775035</v>
      </c>
      <c r="Y1984" s="77">
        <f t="shared" si="61"/>
        <v>2.3292616412340988E-3</v>
      </c>
    </row>
    <row r="1985" spans="3:25" x14ac:dyDescent="0.25">
      <c r="C1985" s="19" t="s">
        <v>4194</v>
      </c>
      <c r="D1985" s="6" t="s">
        <v>329</v>
      </c>
      <c r="E1985" s="6" t="s">
        <v>131</v>
      </c>
      <c r="F1985" s="48">
        <v>5.62112489442032</v>
      </c>
      <c r="G1985" s="8">
        <v>81.254780235982906</v>
      </c>
      <c r="H1985" s="9">
        <v>1</v>
      </c>
      <c r="I1985" s="40">
        <v>2</v>
      </c>
      <c r="J1985" s="7">
        <v>0</v>
      </c>
      <c r="K1985" s="9">
        <v>0.52919797885071496</v>
      </c>
      <c r="L1985" s="39">
        <v>0</v>
      </c>
      <c r="M1985" s="47">
        <v>0</v>
      </c>
      <c r="N1985" s="17">
        <v>3.3802292895950901E-2</v>
      </c>
      <c r="O1985" s="7">
        <f>Q1985/P1985/N1985</f>
        <v>1</v>
      </c>
      <c r="P1985" s="7">
        <v>1.1326719617178891</v>
      </c>
      <c r="Q1985" s="33">
        <v>3.8286909405019373E-2</v>
      </c>
      <c r="R1985" s="38" t="s">
        <v>1676</v>
      </c>
      <c r="S1985" s="33" t="s">
        <v>1676</v>
      </c>
      <c r="T1985" s="45" t="s">
        <v>1677</v>
      </c>
      <c r="U1985" s="55">
        <f>RANK(Q1985,$Q$5:$Q$3209,0)</f>
        <v>2578</v>
      </c>
      <c r="V1985" s="55">
        <f>RANK(W1985,$W$5:$W$3209,0)</f>
        <v>1981</v>
      </c>
      <c r="W1985" s="55">
        <f>N1985*O1985</f>
        <v>3.3802292895950901E-2</v>
      </c>
      <c r="X1985">
        <f t="shared" si="60"/>
        <v>20.757794511495</v>
      </c>
      <c r="Y1985" s="77">
        <f t="shared" si="61"/>
        <v>2.3254642359022528E-3</v>
      </c>
    </row>
    <row r="1986" spans="3:25" x14ac:dyDescent="0.25">
      <c r="C1986" s="19" t="s">
        <v>3257</v>
      </c>
      <c r="D1986" s="6" t="s">
        <v>878</v>
      </c>
      <c r="E1986" s="6" t="s">
        <v>115</v>
      </c>
      <c r="F1986" s="48">
        <v>4.268870835751585</v>
      </c>
      <c r="G1986" s="8">
        <v>10</v>
      </c>
      <c r="H1986" s="9">
        <v>0.37071134494467201</v>
      </c>
      <c r="I1986" s="40">
        <v>3</v>
      </c>
      <c r="J1986" s="7">
        <v>5</v>
      </c>
      <c r="K1986" s="9">
        <v>0.80566605302313299</v>
      </c>
      <c r="L1986" s="39">
        <v>0.12909976065819401</v>
      </c>
      <c r="M1986" s="47">
        <v>0</v>
      </c>
      <c r="N1986" s="17">
        <v>3.3787967247776503E-2</v>
      </c>
      <c r="O1986" s="7">
        <f>Q1986/P1986/N1986</f>
        <v>1</v>
      </c>
      <c r="P1986" s="7">
        <v>3.8848244135355827</v>
      </c>
      <c r="Q1986" s="33">
        <v>0.13126032004790283</v>
      </c>
      <c r="R1986" s="38" t="s">
        <v>1676</v>
      </c>
      <c r="S1986" s="33" t="s">
        <v>1676</v>
      </c>
      <c r="T1986" s="45" t="s">
        <v>1675</v>
      </c>
      <c r="U1986" s="55">
        <f>RANK(Q1986,$Q$5:$Q$3209,0)</f>
        <v>1623</v>
      </c>
      <c r="V1986" s="55">
        <f>RANK(W1986,$W$5:$W$3209,0)</f>
        <v>1982</v>
      </c>
      <c r="W1986" s="55">
        <f>N1986*O1986</f>
        <v>3.3787967247776503E-2</v>
      </c>
      <c r="X1986">
        <f t="shared" si="60"/>
        <v>20.723992218599047</v>
      </c>
      <c r="Y1986" s="77">
        <f t="shared" si="61"/>
        <v>2.321677416296851E-3</v>
      </c>
    </row>
    <row r="1987" spans="3:25" x14ac:dyDescent="0.25">
      <c r="C1987" s="19" t="s">
        <v>3476</v>
      </c>
      <c r="D1987" s="6" t="s">
        <v>621</v>
      </c>
      <c r="E1987" s="6" t="s">
        <v>131</v>
      </c>
      <c r="F1987" s="48">
        <v>9.6067566342905799</v>
      </c>
      <c r="G1987" s="8">
        <v>79.032744788505298</v>
      </c>
      <c r="H1987" s="9">
        <v>0.97204882597723696</v>
      </c>
      <c r="I1987" s="40">
        <v>3</v>
      </c>
      <c r="J1987" s="7">
        <v>5</v>
      </c>
      <c r="K1987" s="9">
        <v>0.58225033263155102</v>
      </c>
      <c r="L1987" s="39">
        <v>0</v>
      </c>
      <c r="M1987" s="47">
        <v>0</v>
      </c>
      <c r="N1987" s="17">
        <v>3.3785826529551297E-2</v>
      </c>
      <c r="O1987" s="7">
        <f>Q1987/P1987/N1987</f>
        <v>1</v>
      </c>
      <c r="P1987" s="7">
        <v>2.6107950987827371</v>
      </c>
      <c r="Q1987" s="33">
        <v>8.820787031167629E-2</v>
      </c>
      <c r="R1987" s="38" t="s">
        <v>1676</v>
      </c>
      <c r="S1987" s="33" t="s">
        <v>1676</v>
      </c>
      <c r="T1987" s="45" t="s">
        <v>1676</v>
      </c>
      <c r="U1987" s="55">
        <f>RANK(Q1987,$Q$5:$Q$3209,0)</f>
        <v>1845</v>
      </c>
      <c r="V1987" s="55">
        <f>RANK(W1987,$W$5:$W$3209,0)</f>
        <v>1983</v>
      </c>
      <c r="W1987" s="55">
        <f>N1987*O1987</f>
        <v>3.3785826529551297E-2</v>
      </c>
      <c r="X1987">
        <f t="shared" si="60"/>
        <v>20.690204251351272</v>
      </c>
      <c r="Y1987" s="77">
        <f t="shared" si="61"/>
        <v>2.3178922015720869E-3</v>
      </c>
    </row>
    <row r="1988" spans="3:25" x14ac:dyDescent="0.25">
      <c r="C1988" s="19" t="s">
        <v>3641</v>
      </c>
      <c r="D1988" s="6" t="s">
        <v>1046</v>
      </c>
      <c r="E1988" s="6" t="s">
        <v>27</v>
      </c>
      <c r="F1988" s="48">
        <v>2.6281876338938499</v>
      </c>
      <c r="G1988" s="8">
        <v>37.591823019770302</v>
      </c>
      <c r="H1988" s="9">
        <v>0.90660001976462601</v>
      </c>
      <c r="I1988" s="40">
        <v>0</v>
      </c>
      <c r="J1988" s="7">
        <v>3</v>
      </c>
      <c r="K1988" s="9">
        <v>1</v>
      </c>
      <c r="L1988" s="39">
        <v>0</v>
      </c>
      <c r="M1988" s="47">
        <v>0</v>
      </c>
      <c r="N1988" s="17">
        <v>3.3768307680557497E-2</v>
      </c>
      <c r="O1988" s="7">
        <f>Q1988/P1988/N1988</f>
        <v>1</v>
      </c>
      <c r="P1988" s="7">
        <v>2.1416242731027459</v>
      </c>
      <c r="Q1988" s="33">
        <v>7.2319027390283827E-2</v>
      </c>
      <c r="R1988" s="38" t="s">
        <v>1676</v>
      </c>
      <c r="S1988" s="33" t="s">
        <v>1676</v>
      </c>
      <c r="T1988" s="45" t="s">
        <v>1677</v>
      </c>
      <c r="U1988" s="55">
        <f>RANK(Q1988,$Q$5:$Q$3209,0)</f>
        <v>2013</v>
      </c>
      <c r="V1988" s="55">
        <f>RANK(W1988,$W$5:$W$3209,0)</f>
        <v>1984</v>
      </c>
      <c r="W1988" s="55">
        <f>N1988*O1988</f>
        <v>3.3768307680557497E-2</v>
      </c>
      <c r="X1988">
        <f t="shared" si="60"/>
        <v>20.65641842482172</v>
      </c>
      <c r="Y1988" s="77">
        <f t="shared" si="61"/>
        <v>2.3141072266687386E-3</v>
      </c>
    </row>
    <row r="1989" spans="3:25" x14ac:dyDescent="0.25">
      <c r="C1989" s="19" t="s">
        <v>3745</v>
      </c>
      <c r="D1989" s="6" t="s">
        <v>551</v>
      </c>
      <c r="E1989" s="6" t="s">
        <v>16</v>
      </c>
      <c r="F1989" s="48">
        <v>9.1227182718957494</v>
      </c>
      <c r="G1989" s="8">
        <v>10</v>
      </c>
      <c r="H1989" s="9">
        <v>1</v>
      </c>
      <c r="I1989" s="40">
        <v>3</v>
      </c>
      <c r="J1989" s="7">
        <v>0</v>
      </c>
      <c r="K1989" s="9">
        <v>1</v>
      </c>
      <c r="L1989" s="39">
        <v>0</v>
      </c>
      <c r="M1989" s="47">
        <v>0</v>
      </c>
      <c r="N1989" s="17">
        <v>3.3724057401745403E-2</v>
      </c>
      <c r="O1989" s="7">
        <f>Q1989/P1989/N1989</f>
        <v>1</v>
      </c>
      <c r="P1989" s="7">
        <v>1.8915079693626078</v>
      </c>
      <c r="Q1989" s="33">
        <v>6.3789323334643475E-2</v>
      </c>
      <c r="R1989" s="38" t="s">
        <v>1676</v>
      </c>
      <c r="S1989" s="33" t="s">
        <v>1676</v>
      </c>
      <c r="T1989" s="45" t="s">
        <v>1677</v>
      </c>
      <c r="U1989" s="55">
        <f>RANK(Q1989,$Q$5:$Q$3209,0)</f>
        <v>2118</v>
      </c>
      <c r="V1989" s="55">
        <f>RANK(W1989,$W$5:$W$3209,0)</f>
        <v>1985</v>
      </c>
      <c r="W1989" s="55">
        <f>N1989*O1989</f>
        <v>3.3724057401745403E-2</v>
      </c>
      <c r="X1989">
        <f t="shared" si="60"/>
        <v>20.622650117141163</v>
      </c>
      <c r="Y1989" s="77">
        <f t="shared" si="61"/>
        <v>2.3103242143754721E-3</v>
      </c>
    </row>
    <row r="1990" spans="3:25" x14ac:dyDescent="0.25">
      <c r="C1990" s="19" t="s">
        <v>3833</v>
      </c>
      <c r="D1990" s="6" t="s">
        <v>715</v>
      </c>
      <c r="E1990" s="6" t="s">
        <v>90</v>
      </c>
      <c r="F1990" s="48">
        <v>4.5488269764518696</v>
      </c>
      <c r="G1990" s="8">
        <v>18.016726782552301</v>
      </c>
      <c r="H1990" s="9">
        <v>1</v>
      </c>
      <c r="I1990" s="40">
        <v>1</v>
      </c>
      <c r="J1990" s="7">
        <v>5</v>
      </c>
      <c r="K1990" s="9">
        <v>1</v>
      </c>
      <c r="L1990" s="39">
        <v>0</v>
      </c>
      <c r="M1990" s="47">
        <v>0</v>
      </c>
      <c r="N1990" s="17">
        <v>3.3715204887860999E-2</v>
      </c>
      <c r="O1990" s="7">
        <f>Q1990/P1990/N1990</f>
        <v>1</v>
      </c>
      <c r="P1990" s="7">
        <v>1.727988262339228</v>
      </c>
      <c r="Q1990" s="33">
        <v>5.8259478308585973E-2</v>
      </c>
      <c r="R1990" s="38" t="s">
        <v>1676</v>
      </c>
      <c r="S1990" s="33" t="s">
        <v>1676</v>
      </c>
      <c r="T1990" s="45" t="s">
        <v>1677</v>
      </c>
      <c r="U1990" s="55">
        <f>RANK(Q1990,$Q$5:$Q$3209,0)</f>
        <v>2206</v>
      </c>
      <c r="V1990" s="55">
        <f>RANK(W1990,$W$5:$W$3209,0)</f>
        <v>1986</v>
      </c>
      <c r="W1990" s="55">
        <f>N1990*O1990</f>
        <v>3.3715204887860999E-2</v>
      </c>
      <c r="X1990">
        <f t="shared" si="60"/>
        <v>20.588926059739418</v>
      </c>
      <c r="Y1990" s="77">
        <f t="shared" si="61"/>
        <v>2.3065461593738275E-3</v>
      </c>
    </row>
    <row r="1991" spans="3:25" x14ac:dyDescent="0.25">
      <c r="C1991" s="19" t="s">
        <v>3283</v>
      </c>
      <c r="D1991" s="6" t="s">
        <v>1508</v>
      </c>
      <c r="E1991" s="6" t="s">
        <v>39</v>
      </c>
      <c r="F1991" s="48">
        <v>8.1840671496411108</v>
      </c>
      <c r="G1991" s="8">
        <v>9.9999999999999893</v>
      </c>
      <c r="H1991" s="9">
        <v>0.71018345430352303</v>
      </c>
      <c r="I1991" s="40">
        <v>4</v>
      </c>
      <c r="J1991" s="7">
        <v>1</v>
      </c>
      <c r="K1991" s="9">
        <v>0.80417356287040098</v>
      </c>
      <c r="L1991" s="39">
        <v>0</v>
      </c>
      <c r="M1991" s="47">
        <v>0</v>
      </c>
      <c r="N1991" s="17">
        <v>3.3708576381593802E-2</v>
      </c>
      <c r="O1991" s="7">
        <f>Q1991/P1991/N1991</f>
        <v>1</v>
      </c>
      <c r="P1991" s="7">
        <v>3.6617256790777768</v>
      </c>
      <c r="Q1991" s="33">
        <v>0.12343155974163668</v>
      </c>
      <c r="R1991" s="38" t="s">
        <v>1676</v>
      </c>
      <c r="S1991" s="33" t="s">
        <v>1676</v>
      </c>
      <c r="T1991" s="45" t="s">
        <v>1675</v>
      </c>
      <c r="U1991" s="55">
        <f>RANK(Q1991,$Q$5:$Q$3209,0)</f>
        <v>1649</v>
      </c>
      <c r="V1991" s="55">
        <f>RANK(W1991,$W$5:$W$3209,0)</f>
        <v>1987</v>
      </c>
      <c r="W1991" s="55">
        <f>N1991*O1991</f>
        <v>3.3708576381593802E-2</v>
      </c>
      <c r="X1991">
        <f t="shared" ref="X1991:X2054" si="62">X1990-W1990</f>
        <v>20.555210854851556</v>
      </c>
      <c r="Y1991" s="77">
        <f t="shared" ref="Y1991:Y2054" si="63">X1991/$X$5</f>
        <v>2.3027690961058859E-3</v>
      </c>
    </row>
    <row r="1992" spans="3:25" x14ac:dyDescent="0.25">
      <c r="C1992" s="19" t="s">
        <v>3306</v>
      </c>
      <c r="D1992" s="6" t="s">
        <v>924</v>
      </c>
      <c r="E1992" s="6" t="s">
        <v>28</v>
      </c>
      <c r="F1992" s="48">
        <v>3.5964234597842202</v>
      </c>
      <c r="G1992" s="8">
        <v>10</v>
      </c>
      <c r="H1992" s="9">
        <v>0.16658658380052399</v>
      </c>
      <c r="I1992" s="40">
        <v>1</v>
      </c>
      <c r="J1992" s="7">
        <v>9</v>
      </c>
      <c r="K1992" s="9">
        <v>0.99050026186705598</v>
      </c>
      <c r="L1992" s="39">
        <v>0</v>
      </c>
      <c r="M1992" s="47">
        <v>0</v>
      </c>
      <c r="N1992" s="17">
        <v>3.3705059823548697E-2</v>
      </c>
      <c r="O1992" s="7">
        <f>Q1992/P1992/N1992</f>
        <v>1</v>
      </c>
      <c r="P1992" s="7">
        <v>3.50613188394296</v>
      </c>
      <c r="Q1992" s="33">
        <v>0.11817438489754896</v>
      </c>
      <c r="R1992" s="38" t="s">
        <v>1676</v>
      </c>
      <c r="S1992" s="33" t="s">
        <v>1676</v>
      </c>
      <c r="T1992" s="45" t="s">
        <v>1675</v>
      </c>
      <c r="U1992" s="55">
        <f>RANK(Q1992,$Q$5:$Q$3209,0)</f>
        <v>1673</v>
      </c>
      <c r="V1992" s="55">
        <f>RANK(W1992,$W$5:$W$3209,0)</f>
        <v>1988</v>
      </c>
      <c r="W1992" s="55">
        <f>N1992*O1992</f>
        <v>3.3705059823548697E-2</v>
      </c>
      <c r="X1992">
        <f t="shared" si="62"/>
        <v>20.521502278469963</v>
      </c>
      <c r="Y1992" s="77">
        <f t="shared" si="63"/>
        <v>2.2989927754194488E-3</v>
      </c>
    </row>
    <row r="1993" spans="3:25" x14ac:dyDescent="0.25">
      <c r="C1993" s="19" t="s">
        <v>3729</v>
      </c>
      <c r="D1993" s="6" t="s">
        <v>1124</v>
      </c>
      <c r="E1993" s="6" t="s">
        <v>90</v>
      </c>
      <c r="F1993" s="48">
        <v>10.671226700505301</v>
      </c>
      <c r="G1993" s="8">
        <v>44.062077675830899</v>
      </c>
      <c r="H1993" s="9">
        <v>0.48524008680700897</v>
      </c>
      <c r="I1993" s="40">
        <v>0</v>
      </c>
      <c r="J1993" s="7">
        <v>11</v>
      </c>
      <c r="K1993" s="9">
        <v>1</v>
      </c>
      <c r="L1993" s="39">
        <v>0</v>
      </c>
      <c r="M1993" s="47">
        <v>0</v>
      </c>
      <c r="N1993" s="17">
        <v>3.3703374523835303E-2</v>
      </c>
      <c r="O1993" s="7">
        <f>Q1993/P1993/N1993</f>
        <v>1</v>
      </c>
      <c r="P1993" s="7">
        <v>1.9203787131037307</v>
      </c>
      <c r="Q1993" s="33">
        <v>6.4723242995335897E-2</v>
      </c>
      <c r="R1993" s="38" t="s">
        <v>1676</v>
      </c>
      <c r="S1993" s="33" t="s">
        <v>1676</v>
      </c>
      <c r="T1993" s="45" t="s">
        <v>1677</v>
      </c>
      <c r="U1993" s="55">
        <f>RANK(Q1993,$Q$5:$Q$3209,0)</f>
        <v>2102</v>
      </c>
      <c r="V1993" s="55">
        <f>RANK(W1993,$W$5:$W$3209,0)</f>
        <v>1989</v>
      </c>
      <c r="W1993" s="55">
        <f>N1993*O1993</f>
        <v>3.3703374523835303E-2</v>
      </c>
      <c r="X1993">
        <f t="shared" si="62"/>
        <v>20.487797218646413</v>
      </c>
      <c r="Y1993" s="77">
        <f t="shared" si="63"/>
        <v>2.2952168486876754E-3</v>
      </c>
    </row>
    <row r="1994" spans="3:25" x14ac:dyDescent="0.25">
      <c r="C1994" s="19" t="s">
        <v>3709</v>
      </c>
      <c r="D1994" s="6" t="s">
        <v>1226</v>
      </c>
      <c r="E1994" s="6" t="s">
        <v>126</v>
      </c>
      <c r="F1994" s="48">
        <v>5.7651513543829402</v>
      </c>
      <c r="G1994" s="8">
        <v>16.1295079192125</v>
      </c>
      <c r="H1994" s="9">
        <v>0.951908150866835</v>
      </c>
      <c r="I1994" s="40">
        <v>1</v>
      </c>
      <c r="J1994" s="7">
        <v>1</v>
      </c>
      <c r="K1994" s="9">
        <v>1</v>
      </c>
      <c r="L1994" s="39">
        <v>0</v>
      </c>
      <c r="M1994" s="47">
        <v>0</v>
      </c>
      <c r="N1994" s="17">
        <v>3.36185866409544E-2</v>
      </c>
      <c r="O1994" s="7">
        <f>Q1994/P1994/N1994</f>
        <v>1</v>
      </c>
      <c r="P1994" s="7">
        <v>1.9841952303417076</v>
      </c>
      <c r="Q1994" s="33">
        <v>6.670583926381117E-2</v>
      </c>
      <c r="R1994" s="38" t="s">
        <v>1676</v>
      </c>
      <c r="S1994" s="33" t="s">
        <v>1676</v>
      </c>
      <c r="T1994" s="45" t="s">
        <v>1677</v>
      </c>
      <c r="U1994" s="55">
        <f>RANK(Q1994,$Q$5:$Q$3209,0)</f>
        <v>2081</v>
      </c>
      <c r="V1994" s="55">
        <f>RANK(W1994,$W$5:$W$3209,0)</f>
        <v>1990</v>
      </c>
      <c r="W1994" s="55">
        <f>N1994*O1994</f>
        <v>3.36185866409544E-2</v>
      </c>
      <c r="X1994">
        <f t="shared" si="62"/>
        <v>20.454093844122578</v>
      </c>
      <c r="Y1994" s="77">
        <f t="shared" si="63"/>
        <v>2.291441110757473E-3</v>
      </c>
    </row>
    <row r="1995" spans="3:25" x14ac:dyDescent="0.25">
      <c r="C1995" s="19" t="s">
        <v>3557</v>
      </c>
      <c r="D1995" s="6" t="s">
        <v>1356</v>
      </c>
      <c r="E1995" s="6" t="s">
        <v>16</v>
      </c>
      <c r="F1995" s="48">
        <v>3.3260222102888299</v>
      </c>
      <c r="G1995" s="8">
        <v>25.451590389522799</v>
      </c>
      <c r="H1995" s="9">
        <v>0.999145846906486</v>
      </c>
      <c r="I1995" s="40">
        <v>0</v>
      </c>
      <c r="J1995" s="7">
        <v>3</v>
      </c>
      <c r="K1995" s="9">
        <v>1</v>
      </c>
      <c r="L1995" s="39">
        <v>0</v>
      </c>
      <c r="M1995" s="47">
        <v>0</v>
      </c>
      <c r="N1995" s="17">
        <v>3.3551013197320401E-2</v>
      </c>
      <c r="O1995" s="7">
        <f>Q1995/P1995/N1995</f>
        <v>1</v>
      </c>
      <c r="P1995" s="7">
        <v>2.4095223587439634</v>
      </c>
      <c r="Q1995" s="33">
        <v>8.0841916457457294E-2</v>
      </c>
      <c r="R1995" s="38" t="s">
        <v>1676</v>
      </c>
      <c r="S1995" s="33" t="s">
        <v>1676</v>
      </c>
      <c r="T1995" s="45" t="s">
        <v>1676</v>
      </c>
      <c r="U1995" s="55">
        <f>RANK(Q1995,$Q$5:$Q$3209,0)</f>
        <v>1928</v>
      </c>
      <c r="V1995" s="55">
        <f>RANK(W1995,$W$5:$W$3209,0)</f>
        <v>1991</v>
      </c>
      <c r="W1995" s="55">
        <f>N1995*O1995</f>
        <v>3.3551013197320401E-2</v>
      </c>
      <c r="X1995">
        <f t="shared" si="62"/>
        <v>20.420475257481623</v>
      </c>
      <c r="Y1995" s="77">
        <f t="shared" si="63"/>
        <v>2.2876748714851926E-3</v>
      </c>
    </row>
    <row r="1996" spans="3:25" x14ac:dyDescent="0.25">
      <c r="C1996" s="19" t="s">
        <v>3468</v>
      </c>
      <c r="D1996" s="6" t="s">
        <v>172</v>
      </c>
      <c r="E1996" s="6" t="s">
        <v>131</v>
      </c>
      <c r="F1996" s="48">
        <v>12.600182080140989</v>
      </c>
      <c r="G1996" s="8">
        <v>59.213637927367301</v>
      </c>
      <c r="H1996" s="9">
        <v>0.49341342438923302</v>
      </c>
      <c r="I1996" s="40">
        <v>2</v>
      </c>
      <c r="J1996" s="7">
        <v>6</v>
      </c>
      <c r="K1996" s="9">
        <v>0.73822025875175401</v>
      </c>
      <c r="L1996" s="39">
        <v>0.22039696123132199</v>
      </c>
      <c r="M1996" s="47">
        <v>1</v>
      </c>
      <c r="N1996" s="17">
        <v>3.3546227422069197E-2</v>
      </c>
      <c r="O1996" s="7">
        <f>Q1996/P1996/N1996</f>
        <v>1</v>
      </c>
      <c r="P1996" s="7">
        <v>2.66642615865613</v>
      </c>
      <c r="Q1996" s="33">
        <v>8.9448538322432894E-2</v>
      </c>
      <c r="R1996" s="38" t="s">
        <v>1676</v>
      </c>
      <c r="S1996" s="33" t="s">
        <v>1676</v>
      </c>
      <c r="T1996" s="45" t="s">
        <v>1676</v>
      </c>
      <c r="U1996" s="55">
        <f>RANK(Q1996,$Q$5:$Q$3209,0)</f>
        <v>1837</v>
      </c>
      <c r="V1996" s="55">
        <f>RANK(W1996,$W$5:$W$3209,0)</f>
        <v>1992</v>
      </c>
      <c r="W1996" s="55">
        <f>N1996*O1996</f>
        <v>3.3546227422069197E-2</v>
      </c>
      <c r="X1996">
        <f t="shared" si="62"/>
        <v>20.386924244284302</v>
      </c>
      <c r="Y1996" s="77">
        <f t="shared" si="63"/>
        <v>2.283916202363314E-3</v>
      </c>
    </row>
    <row r="1997" spans="3:25" x14ac:dyDescent="0.25">
      <c r="C1997" s="19" t="s">
        <v>3477</v>
      </c>
      <c r="D1997" s="6" t="s">
        <v>424</v>
      </c>
      <c r="E1997" s="6" t="s">
        <v>131</v>
      </c>
      <c r="F1997" s="48">
        <v>4.9190771872830101</v>
      </c>
      <c r="G1997" s="8">
        <v>32.5631315299524</v>
      </c>
      <c r="H1997" s="9">
        <v>0.40273414248537698</v>
      </c>
      <c r="I1997" s="40">
        <v>2</v>
      </c>
      <c r="J1997" s="7">
        <v>12</v>
      </c>
      <c r="K1997" s="9">
        <v>0.69425500239489002</v>
      </c>
      <c r="L1997" s="39">
        <v>0</v>
      </c>
      <c r="M1997" s="47">
        <v>0</v>
      </c>
      <c r="N1997" s="17">
        <v>3.3541507980946399E-2</v>
      </c>
      <c r="O1997" s="7">
        <f>Q1997/P1997/N1997</f>
        <v>1</v>
      </c>
      <c r="P1997" s="7">
        <v>2.6297441143518774</v>
      </c>
      <c r="Q1997" s="33">
        <v>8.8205583199380308E-2</v>
      </c>
      <c r="R1997" s="38" t="s">
        <v>1676</v>
      </c>
      <c r="S1997" s="33" t="s">
        <v>1676</v>
      </c>
      <c r="T1997" s="45" t="s">
        <v>1676</v>
      </c>
      <c r="U1997" s="55">
        <f>RANK(Q1997,$Q$5:$Q$3209,0)</f>
        <v>1846</v>
      </c>
      <c r="V1997" s="55">
        <f>RANK(W1997,$W$5:$W$3209,0)</f>
        <v>1993</v>
      </c>
      <c r="W1997" s="55">
        <f>N1997*O1997</f>
        <v>3.3541507980946399E-2</v>
      </c>
      <c r="X1997">
        <f t="shared" si="62"/>
        <v>20.353378016862234</v>
      </c>
      <c r="Y1997" s="77">
        <f t="shared" si="63"/>
        <v>2.2801580693845788E-3</v>
      </c>
    </row>
    <row r="1998" spans="3:25" x14ac:dyDescent="0.25">
      <c r="C1998" s="19" t="s">
        <v>4764</v>
      </c>
      <c r="D1998" s="6" t="s">
        <v>1172</v>
      </c>
      <c r="E1998" s="6" t="s">
        <v>39</v>
      </c>
      <c r="F1998" s="48">
        <v>21.820844434895999</v>
      </c>
      <c r="G1998" s="8">
        <v>46.603670340435698</v>
      </c>
      <c r="H1998" s="9">
        <v>0.72840871590319001</v>
      </c>
      <c r="I1998" s="40">
        <v>2</v>
      </c>
      <c r="J1998" s="7">
        <v>7</v>
      </c>
      <c r="K1998" s="9">
        <v>0.96784482205766897</v>
      </c>
      <c r="L1998" s="39">
        <v>0</v>
      </c>
      <c r="M1998" s="47">
        <v>0</v>
      </c>
      <c r="N1998" s="17">
        <v>3.35340310246088E-2</v>
      </c>
      <c r="O1998" s="7">
        <f>Q1998/P1998/N1998</f>
        <v>1</v>
      </c>
      <c r="P1998" s="7">
        <v>0.24765553637284579</v>
      </c>
      <c r="Q1998" s="33">
        <v>8.304888440143144E-3</v>
      </c>
      <c r="R1998" s="38" t="s">
        <v>1676</v>
      </c>
      <c r="S1998" s="33" t="s">
        <v>1676</v>
      </c>
      <c r="T1998" s="45" t="s">
        <v>1677</v>
      </c>
      <c r="U1998" s="55">
        <f>RANK(Q1998,$Q$5:$Q$3209,0)</f>
        <v>3158</v>
      </c>
      <c r="V1998" s="55">
        <f>RANK(W1998,$W$5:$W$3209,0)</f>
        <v>1994</v>
      </c>
      <c r="W1998" s="55">
        <f>N1998*O1998</f>
        <v>3.35340310246088E-2</v>
      </c>
      <c r="X1998">
        <f t="shared" si="62"/>
        <v>20.319836508881288</v>
      </c>
      <c r="Y1998" s="77">
        <f t="shared" si="63"/>
        <v>2.276400465117674E-3</v>
      </c>
    </row>
    <row r="1999" spans="3:25" x14ac:dyDescent="0.25">
      <c r="C1999" s="19" t="s">
        <v>4674</v>
      </c>
      <c r="D1999" s="6" t="s">
        <v>1038</v>
      </c>
      <c r="E1999" s="6" t="s">
        <v>39</v>
      </c>
      <c r="F1999" s="48">
        <v>4.88509320562176</v>
      </c>
      <c r="G1999" s="8">
        <v>10</v>
      </c>
      <c r="H1999" s="9">
        <v>0.71187129861708098</v>
      </c>
      <c r="I1999" s="40">
        <v>4</v>
      </c>
      <c r="J1999" s="7">
        <v>4</v>
      </c>
      <c r="K1999" s="9">
        <v>1</v>
      </c>
      <c r="L1999" s="39">
        <v>0</v>
      </c>
      <c r="M1999" s="47">
        <v>0</v>
      </c>
      <c r="N1999" s="17">
        <v>3.3496125347335599E-2</v>
      </c>
      <c r="O1999" s="7">
        <f>Q1999/P1999/N1999</f>
        <v>1</v>
      </c>
      <c r="P1999" s="7">
        <v>0.50439340590933635</v>
      </c>
      <c r="Q1999" s="33">
        <v>1.6895224748708654E-2</v>
      </c>
      <c r="R1999" s="38" t="s">
        <v>1676</v>
      </c>
      <c r="S1999" s="33" t="s">
        <v>1676</v>
      </c>
      <c r="T1999" s="45" t="s">
        <v>1677</v>
      </c>
      <c r="U1999" s="55">
        <f>RANK(Q1999,$Q$5:$Q$3209,0)</f>
        <v>3066</v>
      </c>
      <c r="V1999" s="55">
        <f>RANK(W1999,$W$5:$W$3209,0)</f>
        <v>1995</v>
      </c>
      <c r="W1999" s="55">
        <f>N1999*O1999</f>
        <v>3.3496125347335599E-2</v>
      </c>
      <c r="X1999">
        <f t="shared" si="62"/>
        <v>20.28630247785668</v>
      </c>
      <c r="Y1999" s="77">
        <f t="shared" si="63"/>
        <v>2.2726436984828479E-3</v>
      </c>
    </row>
    <row r="2000" spans="3:25" x14ac:dyDescent="0.25">
      <c r="C2000" s="19" t="s">
        <v>4057</v>
      </c>
      <c r="D2000" s="6" t="s">
        <v>529</v>
      </c>
      <c r="E2000" s="6" t="s">
        <v>131</v>
      </c>
      <c r="F2000" s="48">
        <v>11.949226726762173</v>
      </c>
      <c r="G2000" s="8">
        <v>35.1290621793543</v>
      </c>
      <c r="H2000" s="9">
        <v>0.70425615091774896</v>
      </c>
      <c r="I2000" s="40">
        <v>2</v>
      </c>
      <c r="J2000" s="7">
        <v>8</v>
      </c>
      <c r="K2000" s="9">
        <v>0.80817005211452597</v>
      </c>
      <c r="L2000" s="39">
        <v>6.2143772292827103E-2</v>
      </c>
      <c r="M2000" s="47">
        <v>1</v>
      </c>
      <c r="N2000" s="17">
        <v>3.3449009731130498E-2</v>
      </c>
      <c r="O2000" s="7">
        <f>Q2000/P2000/N2000</f>
        <v>1</v>
      </c>
      <c r="P2000" s="7">
        <v>1.3516128745899156</v>
      </c>
      <c r="Q2000" s="33">
        <v>4.5210112194879352E-2</v>
      </c>
      <c r="R2000" s="38" t="s">
        <v>1676</v>
      </c>
      <c r="S2000" s="33" t="s">
        <v>1676</v>
      </c>
      <c r="T2000" s="45" t="s">
        <v>1677</v>
      </c>
      <c r="U2000" s="55">
        <f>RANK(Q2000,$Q$5:$Q$3209,0)</f>
        <v>2435</v>
      </c>
      <c r="V2000" s="55">
        <f>RANK(W2000,$W$5:$W$3209,0)</f>
        <v>1996</v>
      </c>
      <c r="W2000" s="55">
        <f>N2000*O2000</f>
        <v>3.3449009731130498E-2</v>
      </c>
      <c r="X2000">
        <f t="shared" si="62"/>
        <v>20.252806352509342</v>
      </c>
      <c r="Y2000" s="77">
        <f t="shared" si="63"/>
        <v>2.2688911783635551E-3</v>
      </c>
    </row>
    <row r="2001" spans="3:25" x14ac:dyDescent="0.25">
      <c r="C2001" s="19" t="s">
        <v>3652</v>
      </c>
      <c r="D2001" s="6" t="s">
        <v>1488</v>
      </c>
      <c r="E2001" s="6" t="s">
        <v>863</v>
      </c>
      <c r="F2001" s="48">
        <v>12.8175300544754</v>
      </c>
      <c r="G2001" s="8">
        <v>20.972439831573201</v>
      </c>
      <c r="H2001" s="9">
        <v>0.70847360032351503</v>
      </c>
      <c r="I2001" s="40">
        <v>0</v>
      </c>
      <c r="J2001" s="7">
        <v>3</v>
      </c>
      <c r="K2001" s="9">
        <v>1</v>
      </c>
      <c r="L2001" s="39">
        <v>0</v>
      </c>
      <c r="M2001" s="47">
        <v>0</v>
      </c>
      <c r="N2001" s="17">
        <v>3.34419804097216E-2</v>
      </c>
      <c r="O2001" s="7">
        <f>Q2001/P2001/N2001</f>
        <v>1</v>
      </c>
      <c r="P2001" s="7">
        <v>2.1428854325494555</v>
      </c>
      <c r="Q2001" s="33">
        <v>7.1662332655596683E-2</v>
      </c>
      <c r="R2001" s="38" t="s">
        <v>1676</v>
      </c>
      <c r="S2001" s="33" t="s">
        <v>1676</v>
      </c>
      <c r="T2001" s="45" t="s">
        <v>1677</v>
      </c>
      <c r="U2001" s="55">
        <f>RANK(Q2001,$Q$5:$Q$3209,0)</f>
        <v>2024</v>
      </c>
      <c r="V2001" s="55">
        <f>RANK(W2001,$W$5:$W$3209,0)</f>
        <v>1997</v>
      </c>
      <c r="W2001" s="55">
        <f>N2001*O2001</f>
        <v>3.34419804097216E-2</v>
      </c>
      <c r="X2001">
        <f t="shared" si="62"/>
        <v>20.219357342778213</v>
      </c>
      <c r="Y2001" s="77">
        <f t="shared" si="63"/>
        <v>2.2651439365352862E-3</v>
      </c>
    </row>
    <row r="2002" spans="3:25" x14ac:dyDescent="0.25">
      <c r="C2002" s="19" t="s">
        <v>3480</v>
      </c>
      <c r="D2002" s="6" t="s">
        <v>420</v>
      </c>
      <c r="E2002" s="6" t="s">
        <v>16</v>
      </c>
      <c r="F2002" s="48">
        <v>3.6750897796336726</v>
      </c>
      <c r="G2002" s="8">
        <v>24.413807059032202</v>
      </c>
      <c r="H2002" s="9">
        <v>0.662739942306797</v>
      </c>
      <c r="I2002" s="40">
        <v>0</v>
      </c>
      <c r="J2002" s="7">
        <v>8</v>
      </c>
      <c r="K2002" s="9">
        <v>1</v>
      </c>
      <c r="L2002" s="39">
        <v>2.3989493647978401E-2</v>
      </c>
      <c r="M2002" s="47">
        <v>0</v>
      </c>
      <c r="N2002" s="17">
        <v>3.3321055260668801E-2</v>
      </c>
      <c r="O2002" s="7">
        <f>Q2002/P2002/N2002</f>
        <v>1</v>
      </c>
      <c r="P2002" s="7">
        <v>2.6363175004523041</v>
      </c>
      <c r="Q2002" s="33">
        <v>8.7844881117239468E-2</v>
      </c>
      <c r="R2002" s="38" t="s">
        <v>1676</v>
      </c>
      <c r="S2002" s="33" t="s">
        <v>1676</v>
      </c>
      <c r="T2002" s="45" t="s">
        <v>1676</v>
      </c>
      <c r="U2002" s="55">
        <f>RANK(Q2002,$Q$5:$Q$3209,0)</f>
        <v>1849</v>
      </c>
      <c r="V2002" s="55">
        <f>RANK(W2002,$W$5:$W$3209,0)</f>
        <v>1998</v>
      </c>
      <c r="W2002" s="55">
        <f>N2002*O2002</f>
        <v>3.3321055260668801E-2</v>
      </c>
      <c r="X2002">
        <f t="shared" si="62"/>
        <v>20.18591536236849</v>
      </c>
      <c r="Y2002" s="77">
        <f t="shared" si="63"/>
        <v>2.2613974821912327E-3</v>
      </c>
    </row>
    <row r="2003" spans="3:25" x14ac:dyDescent="0.25">
      <c r="C2003" s="19" t="s">
        <v>4596</v>
      </c>
      <c r="D2003" s="6" t="s">
        <v>990</v>
      </c>
      <c r="E2003" s="6" t="s">
        <v>90</v>
      </c>
      <c r="F2003" s="48">
        <v>4.7841476070019002</v>
      </c>
      <c r="G2003" s="8">
        <v>52.247405534810603</v>
      </c>
      <c r="H2003" s="9">
        <v>0.63071156885953705</v>
      </c>
      <c r="I2003" s="40">
        <v>0</v>
      </c>
      <c r="J2003" s="7">
        <v>2</v>
      </c>
      <c r="K2003" s="9">
        <v>1</v>
      </c>
      <c r="L2003" s="39">
        <v>0</v>
      </c>
      <c r="M2003" s="47">
        <v>0</v>
      </c>
      <c r="N2003" s="17">
        <v>3.3287929365800099E-2</v>
      </c>
      <c r="O2003" s="7">
        <f>Q2003/P2003/N2003</f>
        <v>1</v>
      </c>
      <c r="P2003" s="7">
        <v>0.62235860586660929</v>
      </c>
      <c r="Q2003" s="33">
        <v>2.0717029312285515E-2</v>
      </c>
      <c r="R2003" s="38" t="s">
        <v>1676</v>
      </c>
      <c r="S2003" s="33" t="s">
        <v>1676</v>
      </c>
      <c r="T2003" s="45" t="s">
        <v>1677</v>
      </c>
      <c r="U2003" s="55">
        <f>RANK(Q2003,$Q$5:$Q$3209,0)</f>
        <v>2986</v>
      </c>
      <c r="V2003" s="55">
        <f>RANK(W2003,$W$5:$W$3209,0)</f>
        <v>1999</v>
      </c>
      <c r="W2003" s="55">
        <f>N2003*O2003</f>
        <v>3.3287929365800099E-2</v>
      </c>
      <c r="X2003">
        <f t="shared" si="62"/>
        <v>20.152594307107822</v>
      </c>
      <c r="Y2003" s="77">
        <f t="shared" si="63"/>
        <v>2.2576645749082221E-3</v>
      </c>
    </row>
    <row r="2004" spans="3:25" x14ac:dyDescent="0.25">
      <c r="C2004" s="19" t="s">
        <v>3741</v>
      </c>
      <c r="D2004" s="6" t="s">
        <v>1018</v>
      </c>
      <c r="E2004" s="6" t="s">
        <v>863</v>
      </c>
      <c r="F2004" s="48">
        <v>7.4829746385186704</v>
      </c>
      <c r="G2004" s="8">
        <v>34.307576743565797</v>
      </c>
      <c r="H2004" s="9">
        <v>0.99176727877368098</v>
      </c>
      <c r="I2004" s="40">
        <v>0</v>
      </c>
      <c r="J2004" s="7">
        <v>0</v>
      </c>
      <c r="K2004" s="9">
        <v>1</v>
      </c>
      <c r="L2004" s="39">
        <v>0</v>
      </c>
      <c r="M2004" s="47">
        <v>0</v>
      </c>
      <c r="N2004" s="17">
        <v>3.3277662086819801E-2</v>
      </c>
      <c r="O2004" s="7">
        <f>Q2004/P2004/N2004</f>
        <v>1</v>
      </c>
      <c r="P2004" s="7">
        <v>1.9250879131203302</v>
      </c>
      <c r="Q2004" s="33">
        <v>6.4062425060239458E-2</v>
      </c>
      <c r="R2004" s="38" t="s">
        <v>1676</v>
      </c>
      <c r="S2004" s="33" t="s">
        <v>1676</v>
      </c>
      <c r="T2004" s="45" t="s">
        <v>1677</v>
      </c>
      <c r="U2004" s="55">
        <f>RANK(Q2004,$Q$5:$Q$3209,0)</f>
        <v>2114</v>
      </c>
      <c r="V2004" s="55">
        <f>RANK(W2004,$W$5:$W$3209,0)</f>
        <v>2000</v>
      </c>
      <c r="W2004" s="55">
        <f>N2004*O2004</f>
        <v>3.3277662086819801E-2</v>
      </c>
      <c r="X2004">
        <f t="shared" si="62"/>
        <v>20.119306377742021</v>
      </c>
      <c r="Y2004" s="77">
        <f t="shared" si="63"/>
        <v>2.2539353786689711E-3</v>
      </c>
    </row>
    <row r="2005" spans="3:25" x14ac:dyDescent="0.25">
      <c r="C2005" s="19" t="s">
        <v>3469</v>
      </c>
      <c r="D2005" s="6" t="s">
        <v>755</v>
      </c>
      <c r="E2005" s="6" t="s">
        <v>204</v>
      </c>
      <c r="F2005" s="48">
        <v>7.0531757337940704</v>
      </c>
      <c r="G2005" s="8">
        <v>26.154892381288601</v>
      </c>
      <c r="H2005" s="9">
        <v>0.66409453627122605</v>
      </c>
      <c r="I2005" s="40">
        <v>2</v>
      </c>
      <c r="J2005" s="7">
        <v>0</v>
      </c>
      <c r="K2005" s="9">
        <v>0.89652128102991802</v>
      </c>
      <c r="L2005" s="39">
        <v>0</v>
      </c>
      <c r="M2005" s="47">
        <v>0</v>
      </c>
      <c r="N2005" s="17">
        <v>3.31912407634532E-2</v>
      </c>
      <c r="O2005" s="7">
        <f>Q2005/P2005/N2005</f>
        <v>1</v>
      </c>
      <c r="P2005" s="7">
        <v>2.6768315600949517</v>
      </c>
      <c r="Q2005" s="33">
        <v>8.8847360794321581E-2</v>
      </c>
      <c r="R2005" s="38" t="s">
        <v>1676</v>
      </c>
      <c r="S2005" s="33" t="s">
        <v>1676</v>
      </c>
      <c r="T2005" s="45" t="s">
        <v>1676</v>
      </c>
      <c r="U2005" s="55">
        <f>RANK(Q2005,$Q$5:$Q$3209,0)</f>
        <v>1838</v>
      </c>
      <c r="V2005" s="55">
        <f>RANK(W2005,$W$5:$W$3209,0)</f>
        <v>2001</v>
      </c>
      <c r="W2005" s="55">
        <f>N2005*O2005</f>
        <v>3.31912407634532E-2</v>
      </c>
      <c r="X2005">
        <f t="shared" si="62"/>
        <v>20.0860287156552</v>
      </c>
      <c r="Y2005" s="77">
        <f t="shared" si="63"/>
        <v>2.2502073326574118E-3</v>
      </c>
    </row>
    <row r="2006" spans="3:25" x14ac:dyDescent="0.25">
      <c r="C2006" s="19" t="s">
        <v>3415</v>
      </c>
      <c r="D2006" s="6" t="s">
        <v>1094</v>
      </c>
      <c r="E2006" s="6" t="s">
        <v>90</v>
      </c>
      <c r="F2006" s="48">
        <v>5.2685715258197101</v>
      </c>
      <c r="G2006" s="8">
        <v>10</v>
      </c>
      <c r="H2006" s="9">
        <v>0.76374905553685202</v>
      </c>
      <c r="I2006" s="40">
        <v>0</v>
      </c>
      <c r="J2006" s="7">
        <v>4</v>
      </c>
      <c r="K2006" s="9">
        <v>1</v>
      </c>
      <c r="L2006" s="39">
        <v>0</v>
      </c>
      <c r="M2006" s="47">
        <v>0</v>
      </c>
      <c r="N2006" s="17">
        <v>3.3169539548076499E-2</v>
      </c>
      <c r="O2006" s="7">
        <f>Q2006/P2006/N2006</f>
        <v>1</v>
      </c>
      <c r="P2006" s="7">
        <v>2.959911356317213</v>
      </c>
      <c r="Q2006" s="33">
        <v>9.8178896792164544E-2</v>
      </c>
      <c r="R2006" s="38" t="s">
        <v>1676</v>
      </c>
      <c r="S2006" s="33" t="s">
        <v>1676</v>
      </c>
      <c r="T2006" s="45" t="s">
        <v>1676</v>
      </c>
      <c r="U2006" s="55">
        <f>RANK(Q2006,$Q$5:$Q$3209,0)</f>
        <v>1782</v>
      </c>
      <c r="V2006" s="55">
        <f>RANK(W2006,$W$5:$W$3209,0)</f>
        <v>2002</v>
      </c>
      <c r="W2006" s="55">
        <f>N2006*O2006</f>
        <v>3.3169539548076499E-2</v>
      </c>
      <c r="X2006">
        <f t="shared" si="62"/>
        <v>20.052837474891746</v>
      </c>
      <c r="Y2006" s="77">
        <f t="shared" si="63"/>
        <v>2.2464889682956347E-3</v>
      </c>
    </row>
    <row r="2007" spans="3:25" x14ac:dyDescent="0.25">
      <c r="C2007" s="19" t="s">
        <v>3389</v>
      </c>
      <c r="D2007" s="6" t="s">
        <v>1214</v>
      </c>
      <c r="E2007" s="6" t="s">
        <v>16</v>
      </c>
      <c r="F2007" s="48">
        <v>5.5179112954490597</v>
      </c>
      <c r="G2007" s="8">
        <v>10</v>
      </c>
      <c r="H2007" s="9">
        <v>0.61743921120224698</v>
      </c>
      <c r="I2007" s="40">
        <v>2</v>
      </c>
      <c r="J2007" s="7">
        <v>10</v>
      </c>
      <c r="K2007" s="9">
        <v>0.83461035534407302</v>
      </c>
      <c r="L2007" s="39">
        <v>0</v>
      </c>
      <c r="M2007" s="47">
        <v>0</v>
      </c>
      <c r="N2007" s="17">
        <v>3.3152748225519502E-2</v>
      </c>
      <c r="O2007" s="7">
        <f>Q2007/P2007/N2007</f>
        <v>1</v>
      </c>
      <c r="P2007" s="7">
        <v>3.0640358875887412</v>
      </c>
      <c r="Q2007" s="33">
        <v>0.10158121033518572</v>
      </c>
      <c r="R2007" s="38" t="s">
        <v>1676</v>
      </c>
      <c r="S2007" s="33" t="s">
        <v>1676</v>
      </c>
      <c r="T2007" s="45" t="s">
        <v>1676</v>
      </c>
      <c r="U2007" s="55">
        <f>RANK(Q2007,$Q$5:$Q$3209,0)</f>
        <v>1756</v>
      </c>
      <c r="V2007" s="55">
        <f>RANK(W2007,$W$5:$W$3209,0)</f>
        <v>2003</v>
      </c>
      <c r="W2007" s="55">
        <f>N2007*O2007</f>
        <v>3.3152748225519502E-2</v>
      </c>
      <c r="X2007">
        <f t="shared" si="62"/>
        <v>20.019667935343669</v>
      </c>
      <c r="Y2007" s="77">
        <f t="shared" si="63"/>
        <v>2.2427730350881026E-3</v>
      </c>
    </row>
    <row r="2008" spans="3:25" x14ac:dyDescent="0.25">
      <c r="C2008" s="19" t="s">
        <v>3578</v>
      </c>
      <c r="D2008" s="6" t="s">
        <v>577</v>
      </c>
      <c r="E2008" s="6" t="s">
        <v>131</v>
      </c>
      <c r="F2008" s="48">
        <v>8.4666594497214493</v>
      </c>
      <c r="G2008" s="8">
        <v>31.976796105141698</v>
      </c>
      <c r="H2008" s="9">
        <v>0.17958661714027699</v>
      </c>
      <c r="I2008" s="40">
        <v>7</v>
      </c>
      <c r="J2008" s="7">
        <v>9</v>
      </c>
      <c r="K2008" s="9">
        <v>1</v>
      </c>
      <c r="L2008" s="39">
        <v>0</v>
      </c>
      <c r="M2008" s="47">
        <v>0</v>
      </c>
      <c r="N2008" s="17">
        <v>3.3151514582473597E-2</v>
      </c>
      <c r="O2008" s="7">
        <f>Q2008/P2008/N2008</f>
        <v>1</v>
      </c>
      <c r="P2008" s="7">
        <v>2.3621770806131681</v>
      </c>
      <c r="Q2008" s="33">
        <v>7.8309747934332347E-2</v>
      </c>
      <c r="R2008" s="38" t="s">
        <v>1676</v>
      </c>
      <c r="S2008" s="33" t="s">
        <v>1676</v>
      </c>
      <c r="T2008" s="45" t="s">
        <v>1676</v>
      </c>
      <c r="U2008" s="55">
        <f>RANK(Q2008,$Q$5:$Q$3209,0)</f>
        <v>1949</v>
      </c>
      <c r="V2008" s="55">
        <f>RANK(W2008,$W$5:$W$3209,0)</f>
        <v>2004</v>
      </c>
      <c r="W2008" s="55">
        <f>N2008*O2008</f>
        <v>3.3151514582473597E-2</v>
      </c>
      <c r="X2008">
        <f t="shared" si="62"/>
        <v>19.986515187118151</v>
      </c>
      <c r="Y2008" s="77">
        <f t="shared" si="63"/>
        <v>2.2390589829869691E-3</v>
      </c>
    </row>
    <row r="2009" spans="3:25" x14ac:dyDescent="0.25">
      <c r="C2009" s="19" t="s">
        <v>4658</v>
      </c>
      <c r="D2009" s="6" t="s">
        <v>1498</v>
      </c>
      <c r="E2009" s="6" t="s">
        <v>39</v>
      </c>
      <c r="F2009" s="48">
        <v>23.4901239798264</v>
      </c>
      <c r="G2009" s="8">
        <v>16.881535016617701</v>
      </c>
      <c r="H2009" s="9">
        <v>0.99935894888334298</v>
      </c>
      <c r="I2009" s="40">
        <v>5</v>
      </c>
      <c r="J2009" s="7">
        <v>2</v>
      </c>
      <c r="K2009" s="9">
        <v>1</v>
      </c>
      <c r="L2009" s="39">
        <v>0</v>
      </c>
      <c r="M2009" s="47">
        <v>0</v>
      </c>
      <c r="N2009" s="17">
        <v>3.31238564573859E-2</v>
      </c>
      <c r="O2009" s="7">
        <f>Q2009/P2009/N2009</f>
        <v>1</v>
      </c>
      <c r="P2009" s="7">
        <v>0.53301200582546138</v>
      </c>
      <c r="Q2009" s="33">
        <v>1.7655413171025921E-2</v>
      </c>
      <c r="R2009" s="38" t="s">
        <v>1676</v>
      </c>
      <c r="S2009" s="33" t="s">
        <v>1676</v>
      </c>
      <c r="T2009" s="45" t="s">
        <v>1677</v>
      </c>
      <c r="U2009" s="55">
        <f>RANK(Q2009,$Q$5:$Q$3209,0)</f>
        <v>3049</v>
      </c>
      <c r="V2009" s="55">
        <f>RANK(W2009,$W$5:$W$3209,0)</f>
        <v>2005</v>
      </c>
      <c r="W2009" s="55">
        <f>N2009*O2009</f>
        <v>3.31238564573859E-2</v>
      </c>
      <c r="X2009">
        <f t="shared" si="62"/>
        <v>19.953363672535676</v>
      </c>
      <c r="Y2009" s="77">
        <f t="shared" si="63"/>
        <v>2.2353450690889946E-3</v>
      </c>
    </row>
    <row r="2010" spans="3:25" x14ac:dyDescent="0.25">
      <c r="C2010" s="19" t="s">
        <v>4169</v>
      </c>
      <c r="D2010" s="6" t="s">
        <v>1416</v>
      </c>
      <c r="E2010" s="6" t="s">
        <v>39</v>
      </c>
      <c r="F2010" s="48">
        <v>8.8734534153960105</v>
      </c>
      <c r="G2010" s="8">
        <v>30.895761981113701</v>
      </c>
      <c r="H2010" s="9">
        <v>0.71847772086753403</v>
      </c>
      <c r="I2010" s="40">
        <v>2</v>
      </c>
      <c r="J2010" s="7">
        <v>4</v>
      </c>
      <c r="K2010" s="9">
        <v>1</v>
      </c>
      <c r="L2010" s="39">
        <v>0</v>
      </c>
      <c r="M2010" s="47">
        <v>0</v>
      </c>
      <c r="N2010" s="17">
        <v>3.3121168922613999E-2</v>
      </c>
      <c r="O2010" s="7">
        <f>Q2010/P2010/N2010</f>
        <v>1</v>
      </c>
      <c r="P2010" s="7">
        <v>1.1879626925320699</v>
      </c>
      <c r="Q2010" s="33">
        <v>3.934671301311804E-2</v>
      </c>
      <c r="R2010" s="38" t="s">
        <v>1676</v>
      </c>
      <c r="S2010" s="33" t="s">
        <v>1676</v>
      </c>
      <c r="T2010" s="45" t="s">
        <v>1677</v>
      </c>
      <c r="U2010" s="55">
        <f>RANK(Q2010,$Q$5:$Q$3209,0)</f>
        <v>2552</v>
      </c>
      <c r="V2010" s="55">
        <f>RANK(W2010,$W$5:$W$3209,0)</f>
        <v>2006</v>
      </c>
      <c r="W2010" s="55">
        <f>N2010*O2010</f>
        <v>3.3121168922613999E-2</v>
      </c>
      <c r="X2010">
        <f t="shared" si="62"/>
        <v>19.92023981607829</v>
      </c>
      <c r="Y2010" s="77">
        <f t="shared" si="63"/>
        <v>2.2316342536888249E-3</v>
      </c>
    </row>
    <row r="2011" spans="3:25" x14ac:dyDescent="0.25">
      <c r="C2011" s="19" t="s">
        <v>3651</v>
      </c>
      <c r="D2011" s="6" t="s">
        <v>1502</v>
      </c>
      <c r="E2011" s="6" t="s">
        <v>863</v>
      </c>
      <c r="F2011" s="48">
        <v>12.8078447662283</v>
      </c>
      <c r="G2011" s="8">
        <v>20.0234227927916</v>
      </c>
      <c r="H2011" s="9">
        <v>1</v>
      </c>
      <c r="I2011" s="40">
        <v>1</v>
      </c>
      <c r="J2011" s="7">
        <v>4</v>
      </c>
      <c r="K2011" s="9">
        <v>0.45515125301701997</v>
      </c>
      <c r="L2011" s="39">
        <v>0</v>
      </c>
      <c r="M2011" s="47">
        <v>0</v>
      </c>
      <c r="N2011" s="17">
        <v>3.3101726264944203E-2</v>
      </c>
      <c r="O2011" s="7">
        <f>Q2011/P2011/N2011</f>
        <v>1</v>
      </c>
      <c r="P2011" s="7">
        <v>2.1685655391108747</v>
      </c>
      <c r="Q2011" s="33">
        <v>7.1783262863239328E-2</v>
      </c>
      <c r="R2011" s="38" t="s">
        <v>1676</v>
      </c>
      <c r="S2011" s="33" t="s">
        <v>1676</v>
      </c>
      <c r="T2011" s="45" t="s">
        <v>1677</v>
      </c>
      <c r="U2011" s="55">
        <f>RANK(Q2011,$Q$5:$Q$3209,0)</f>
        <v>2023</v>
      </c>
      <c r="V2011" s="55">
        <f>RANK(W2011,$W$5:$W$3209,0)</f>
        <v>2007</v>
      </c>
      <c r="W2011" s="55">
        <f>N2011*O2011</f>
        <v>3.3101726264944203E-2</v>
      </c>
      <c r="X2011">
        <f t="shared" si="62"/>
        <v>19.887118647155678</v>
      </c>
      <c r="Y2011" s="77">
        <f t="shared" si="63"/>
        <v>2.2279237393690999E-3</v>
      </c>
    </row>
    <row r="2012" spans="3:25" x14ac:dyDescent="0.25">
      <c r="C2012" s="19" t="s">
        <v>3891</v>
      </c>
      <c r="D2012" s="6" t="s">
        <v>180</v>
      </c>
      <c r="E2012" s="6" t="s">
        <v>19</v>
      </c>
      <c r="F2012" s="48">
        <v>14.7325347645522</v>
      </c>
      <c r="G2012" s="8">
        <v>83.7221358825892</v>
      </c>
      <c r="H2012" s="9">
        <v>0.199445820974232</v>
      </c>
      <c r="I2012" s="40">
        <v>0</v>
      </c>
      <c r="J2012" s="7">
        <v>2</v>
      </c>
      <c r="K2012" s="9">
        <v>1</v>
      </c>
      <c r="L2012" s="39">
        <v>0</v>
      </c>
      <c r="M2012" s="47">
        <v>0</v>
      </c>
      <c r="N2012" s="17">
        <v>3.3063414004460598E-2</v>
      </c>
      <c r="O2012" s="7">
        <f>Q2012/P2012/N2012</f>
        <v>1</v>
      </c>
      <c r="P2012" s="7">
        <v>1.6482375953057722</v>
      </c>
      <c r="Q2012" s="33">
        <v>5.4496361991311325E-2</v>
      </c>
      <c r="R2012" s="38" t="s">
        <v>1676</v>
      </c>
      <c r="S2012" s="33" t="s">
        <v>1676</v>
      </c>
      <c r="T2012" s="45" t="s">
        <v>1677</v>
      </c>
      <c r="U2012" s="55">
        <f>RANK(Q2012,$Q$5:$Q$3209,0)</f>
        <v>2266</v>
      </c>
      <c r="V2012" s="55">
        <f>RANK(W2012,$W$5:$W$3209,0)</f>
        <v>2008</v>
      </c>
      <c r="W2012" s="55">
        <f>N2012*O2012</f>
        <v>3.3063414004460598E-2</v>
      </c>
      <c r="X2012">
        <f t="shared" si="62"/>
        <v>19.854016920890732</v>
      </c>
      <c r="Y2012" s="77">
        <f t="shared" si="63"/>
        <v>2.224215403180825E-3</v>
      </c>
    </row>
    <row r="2013" spans="3:25" x14ac:dyDescent="0.25">
      <c r="C2013" s="19" t="s">
        <v>3292</v>
      </c>
      <c r="D2013" s="6" t="s">
        <v>864</v>
      </c>
      <c r="E2013" s="6" t="s">
        <v>12</v>
      </c>
      <c r="F2013" s="48">
        <v>5.73627019726126</v>
      </c>
      <c r="G2013" s="8">
        <v>10</v>
      </c>
      <c r="H2013" s="9">
        <v>0.72578799699924301</v>
      </c>
      <c r="I2013" s="40">
        <v>2</v>
      </c>
      <c r="J2013" s="7">
        <v>1</v>
      </c>
      <c r="K2013" s="9">
        <v>0.66363721519535601</v>
      </c>
      <c r="L2013" s="39">
        <v>0</v>
      </c>
      <c r="M2013" s="47">
        <v>0</v>
      </c>
      <c r="N2013" s="17">
        <v>3.3035545761490301E-2</v>
      </c>
      <c r="O2013" s="7">
        <f>Q2013/P2013/N2013</f>
        <v>1</v>
      </c>
      <c r="P2013" s="7">
        <v>3.6570404713181435</v>
      </c>
      <c r="Q2013" s="33">
        <v>0.12081232784185258</v>
      </c>
      <c r="R2013" s="38" t="s">
        <v>1676</v>
      </c>
      <c r="S2013" s="33" t="s">
        <v>1676</v>
      </c>
      <c r="T2013" s="45" t="s">
        <v>1675</v>
      </c>
      <c r="U2013" s="55">
        <f>RANK(Q2013,$Q$5:$Q$3209,0)</f>
        <v>1658</v>
      </c>
      <c r="V2013" s="55">
        <f>RANK(W2013,$W$5:$W$3209,0)</f>
        <v>2009</v>
      </c>
      <c r="W2013" s="55">
        <f>N2013*O2013</f>
        <v>3.3035545761490301E-2</v>
      </c>
      <c r="X2013">
        <f t="shared" si="62"/>
        <v>19.820953506886273</v>
      </c>
      <c r="Y2013" s="77">
        <f t="shared" si="63"/>
        <v>2.2205113590569839E-3</v>
      </c>
    </row>
    <row r="2014" spans="3:25" x14ac:dyDescent="0.25">
      <c r="C2014" s="19" t="s">
        <v>3346</v>
      </c>
      <c r="D2014" s="6" t="s">
        <v>481</v>
      </c>
      <c r="E2014" s="6" t="s">
        <v>90</v>
      </c>
      <c r="F2014" s="48">
        <v>6.8255348336122941</v>
      </c>
      <c r="G2014" s="8">
        <v>50.773415651320803</v>
      </c>
      <c r="H2014" s="9">
        <v>0.38450574709014401</v>
      </c>
      <c r="I2014" s="40">
        <v>1</v>
      </c>
      <c r="J2014" s="7">
        <v>4</v>
      </c>
      <c r="K2014" s="9">
        <v>1</v>
      </c>
      <c r="L2014" s="39">
        <v>8.9067555023553107E-3</v>
      </c>
      <c r="M2014" s="47">
        <v>0</v>
      </c>
      <c r="N2014" s="17">
        <v>3.2968778926839699E-2</v>
      </c>
      <c r="O2014" s="7">
        <f>Q2014/P2014/N2014</f>
        <v>1</v>
      </c>
      <c r="P2014" s="7">
        <v>3.3184965764072665</v>
      </c>
      <c r="Q2014" s="33">
        <v>0.10940677999704558</v>
      </c>
      <c r="R2014" s="38" t="s">
        <v>1676</v>
      </c>
      <c r="S2014" s="33" t="s">
        <v>1676</v>
      </c>
      <c r="T2014" s="45" t="s">
        <v>1675</v>
      </c>
      <c r="U2014" s="55">
        <f>RANK(Q2014,$Q$5:$Q$3209,0)</f>
        <v>1713</v>
      </c>
      <c r="V2014" s="55">
        <f>RANK(W2014,$W$5:$W$3209,0)</f>
        <v>2010</v>
      </c>
      <c r="W2014" s="55">
        <f>N2014*O2014</f>
        <v>3.2968778926839699E-2</v>
      </c>
      <c r="X2014">
        <f t="shared" si="62"/>
        <v>19.787917961124784</v>
      </c>
      <c r="Y2014" s="77">
        <f t="shared" si="63"/>
        <v>2.2168104369701355E-3</v>
      </c>
    </row>
    <row r="2015" spans="3:25" x14ac:dyDescent="0.25">
      <c r="C2015" s="19" t="s">
        <v>3282</v>
      </c>
      <c r="D2015" s="6" t="s">
        <v>705</v>
      </c>
      <c r="E2015" s="6" t="s">
        <v>39</v>
      </c>
      <c r="F2015" s="48">
        <v>11.363949514969001</v>
      </c>
      <c r="G2015" s="8">
        <v>10</v>
      </c>
      <c r="H2015" s="9">
        <v>0.558046063006991</v>
      </c>
      <c r="I2015" s="40">
        <v>3</v>
      </c>
      <c r="J2015" s="7">
        <v>8</v>
      </c>
      <c r="K2015" s="9">
        <v>0.77240232320201896</v>
      </c>
      <c r="L2015" s="39">
        <v>0</v>
      </c>
      <c r="M2015" s="47">
        <v>0</v>
      </c>
      <c r="N2015" s="17">
        <v>3.2944422450091701E-2</v>
      </c>
      <c r="O2015" s="7">
        <f>Q2015/P2015/N2015</f>
        <v>1</v>
      </c>
      <c r="P2015" s="7">
        <v>3.7481284227094789</v>
      </c>
      <c r="Q2015" s="33">
        <v>0.12347992615493696</v>
      </c>
      <c r="R2015" s="38" t="s">
        <v>1676</v>
      </c>
      <c r="S2015" s="33" t="s">
        <v>1676</v>
      </c>
      <c r="T2015" s="45" t="s">
        <v>1675</v>
      </c>
      <c r="U2015" s="55">
        <f>RANK(Q2015,$Q$5:$Q$3209,0)</f>
        <v>1648</v>
      </c>
      <c r="V2015" s="55">
        <f>RANK(W2015,$W$5:$W$3209,0)</f>
        <v>2011</v>
      </c>
      <c r="W2015" s="55">
        <f>N2015*O2015</f>
        <v>3.2944422450091701E-2</v>
      </c>
      <c r="X2015">
        <f t="shared" si="62"/>
        <v>19.754949182197944</v>
      </c>
      <c r="Y2015" s="77">
        <f t="shared" si="63"/>
        <v>2.2131169946705076E-3</v>
      </c>
    </row>
    <row r="2016" spans="3:25" x14ac:dyDescent="0.25">
      <c r="C2016" s="19" t="s">
        <v>3665</v>
      </c>
      <c r="D2016" s="6" t="s">
        <v>1530</v>
      </c>
      <c r="E2016" s="6" t="s">
        <v>39</v>
      </c>
      <c r="F2016" s="48">
        <v>5.4732065975096802</v>
      </c>
      <c r="G2016" s="8">
        <v>13.8428830794807</v>
      </c>
      <c r="H2016" s="9">
        <v>0.96060001138434004</v>
      </c>
      <c r="I2016" s="40">
        <v>0</v>
      </c>
      <c r="J2016" s="7">
        <v>1</v>
      </c>
      <c r="K2016" s="9">
        <v>1</v>
      </c>
      <c r="L2016" s="39">
        <v>0</v>
      </c>
      <c r="M2016" s="47">
        <v>0</v>
      </c>
      <c r="N2016" s="17">
        <v>3.2920465845184398E-2</v>
      </c>
      <c r="O2016" s="7">
        <f>Q2016/P2016/N2016</f>
        <v>1</v>
      </c>
      <c r="P2016" s="7">
        <v>2.1409605432000132</v>
      </c>
      <c r="Q2016" s="33">
        <v>7.0481418438303467E-2</v>
      </c>
      <c r="R2016" s="38" t="s">
        <v>1676</v>
      </c>
      <c r="S2016" s="33" t="s">
        <v>1676</v>
      </c>
      <c r="T2016" s="45" t="s">
        <v>1677</v>
      </c>
      <c r="U2016" s="55">
        <f>RANK(Q2016,$Q$5:$Q$3209,0)</f>
        <v>2037</v>
      </c>
      <c r="V2016" s="55">
        <f>RANK(W2016,$W$5:$W$3209,0)</f>
        <v>2012</v>
      </c>
      <c r="W2016" s="55">
        <f>N2016*O2016</f>
        <v>3.2920465845184398E-2</v>
      </c>
      <c r="X2016">
        <f t="shared" si="62"/>
        <v>19.72200475974785</v>
      </c>
      <c r="Y2016" s="77">
        <f t="shared" si="63"/>
        <v>2.2094262809900286E-3</v>
      </c>
    </row>
    <row r="2017" spans="3:25" x14ac:dyDescent="0.25">
      <c r="C2017" s="19" t="s">
        <v>3514</v>
      </c>
      <c r="D2017" s="6" t="s">
        <v>1881</v>
      </c>
      <c r="E2017" s="6" t="s">
        <v>27</v>
      </c>
      <c r="F2017" s="48">
        <v>1.87133984706141</v>
      </c>
      <c r="G2017" s="8">
        <v>40.9030271878203</v>
      </c>
      <c r="H2017" s="9">
        <v>0.211743820281867</v>
      </c>
      <c r="I2017" s="40">
        <v>4</v>
      </c>
      <c r="J2017" s="7">
        <v>0</v>
      </c>
      <c r="K2017" s="9">
        <v>1</v>
      </c>
      <c r="L2017" s="39">
        <v>0</v>
      </c>
      <c r="M2017" s="47">
        <v>0</v>
      </c>
      <c r="N2017" s="17">
        <v>3.2914761602851297E-2</v>
      </c>
      <c r="O2017" s="7">
        <f>Q2017/P2017/N2017</f>
        <v>1</v>
      </c>
      <c r="P2017" s="7">
        <v>2.5531982340796295</v>
      </c>
      <c r="Q2017" s="33">
        <v>8.4037911199551923E-2</v>
      </c>
      <c r="R2017" s="38" t="s">
        <v>1676</v>
      </c>
      <c r="S2017" s="33" t="s">
        <v>1676</v>
      </c>
      <c r="T2017" s="45" t="s">
        <v>1676</v>
      </c>
      <c r="U2017" s="55">
        <f>RANK(Q2017,$Q$5:$Q$3209,0)</f>
        <v>1885</v>
      </c>
      <c r="V2017" s="55">
        <f>RANK(W2017,$W$5:$W$3209,0)</f>
        <v>2013</v>
      </c>
      <c r="W2017" s="55">
        <f>N2017*O2017</f>
        <v>3.2914761602851297E-2</v>
      </c>
      <c r="X2017">
        <f t="shared" si="62"/>
        <v>19.689084293902667</v>
      </c>
      <c r="Y2017" s="77">
        <f t="shared" si="63"/>
        <v>2.2057382511316628E-3</v>
      </c>
    </row>
    <row r="2018" spans="3:25" x14ac:dyDescent="0.25">
      <c r="C2018" s="19" t="s">
        <v>3457</v>
      </c>
      <c r="D2018" s="6" t="s">
        <v>986</v>
      </c>
      <c r="E2018" s="6" t="s">
        <v>16</v>
      </c>
      <c r="F2018" s="48">
        <v>11.90565908952801</v>
      </c>
      <c r="G2018" s="8">
        <v>10.8464938205972</v>
      </c>
      <c r="H2018" s="9">
        <v>0.385515062534458</v>
      </c>
      <c r="I2018" s="40">
        <v>4</v>
      </c>
      <c r="J2018" s="7">
        <v>14</v>
      </c>
      <c r="K2018" s="9">
        <v>0.94898147929335597</v>
      </c>
      <c r="L2018" s="39">
        <v>0.13500010752636399</v>
      </c>
      <c r="M2018" s="47">
        <v>1</v>
      </c>
      <c r="N2018" s="17">
        <v>3.2906192325111799E-2</v>
      </c>
      <c r="O2018" s="7">
        <f>Q2018/P2018/N2018</f>
        <v>1</v>
      </c>
      <c r="P2018" s="7">
        <v>2.7626055660157873</v>
      </c>
      <c r="Q2018" s="33">
        <v>9.0906830073739842E-2</v>
      </c>
      <c r="R2018" s="38" t="s">
        <v>1676</v>
      </c>
      <c r="S2018" s="33" t="s">
        <v>1676</v>
      </c>
      <c r="T2018" s="45" t="s">
        <v>1676</v>
      </c>
      <c r="U2018" s="55">
        <f>RANK(Q2018,$Q$5:$Q$3209,0)</f>
        <v>1825</v>
      </c>
      <c r="V2018" s="55">
        <f>RANK(W2018,$W$5:$W$3209,0)</f>
        <v>2014</v>
      </c>
      <c r="W2018" s="55">
        <f>N2018*O2018</f>
        <v>3.2906192325111799E-2</v>
      </c>
      <c r="X2018">
        <f t="shared" si="62"/>
        <v>19.656169532299817</v>
      </c>
      <c r="Y2018" s="77">
        <f t="shared" si="63"/>
        <v>2.2020508603109142E-3</v>
      </c>
    </row>
    <row r="2019" spans="3:25" x14ac:dyDescent="0.25">
      <c r="C2019" s="19" t="s">
        <v>3635</v>
      </c>
      <c r="D2019" s="6" t="s">
        <v>1228</v>
      </c>
      <c r="E2019" s="6" t="s">
        <v>90</v>
      </c>
      <c r="F2019" s="48">
        <v>16.946937188701</v>
      </c>
      <c r="G2019" s="8">
        <v>19.3199136502142</v>
      </c>
      <c r="H2019" s="9">
        <v>0.396648187416691</v>
      </c>
      <c r="I2019" s="40">
        <v>0</v>
      </c>
      <c r="J2019" s="7">
        <v>15</v>
      </c>
      <c r="K2019" s="9">
        <v>1</v>
      </c>
      <c r="L2019" s="39">
        <v>0</v>
      </c>
      <c r="M2019" s="47">
        <v>0</v>
      </c>
      <c r="N2019" s="17">
        <v>3.2903282646610098E-2</v>
      </c>
      <c r="O2019" s="7">
        <f>Q2019/P2019/N2019</f>
        <v>1</v>
      </c>
      <c r="P2019" s="7">
        <v>2.2155560776913057</v>
      </c>
      <c r="Q2019" s="33">
        <v>7.2899067843691878E-2</v>
      </c>
      <c r="R2019" s="38" t="s">
        <v>1676</v>
      </c>
      <c r="S2019" s="33" t="s">
        <v>1676</v>
      </c>
      <c r="T2019" s="45" t="s">
        <v>1677</v>
      </c>
      <c r="U2019" s="55">
        <f>RANK(Q2019,$Q$5:$Q$3209,0)</f>
        <v>2007</v>
      </c>
      <c r="V2019" s="55">
        <f>RANK(W2019,$W$5:$W$3209,0)</f>
        <v>2015</v>
      </c>
      <c r="W2019" s="55">
        <f>N2019*O2019</f>
        <v>3.2903282646610098E-2</v>
      </c>
      <c r="X2019">
        <f t="shared" si="62"/>
        <v>19.623263339974706</v>
      </c>
      <c r="Y2019" s="77">
        <f t="shared" si="63"/>
        <v>2.1983644294933532E-3</v>
      </c>
    </row>
    <row r="2020" spans="3:25" x14ac:dyDescent="0.25">
      <c r="C2020" s="19" t="s">
        <v>3763</v>
      </c>
      <c r="D2020" s="6" t="s">
        <v>1086</v>
      </c>
      <c r="E2020" s="6" t="s">
        <v>126</v>
      </c>
      <c r="F2020" s="48">
        <v>6.2741283983711797</v>
      </c>
      <c r="G2020" s="8">
        <v>29.7372935376176</v>
      </c>
      <c r="H2020" s="9">
        <v>0.82620839950774805</v>
      </c>
      <c r="I2020" s="40">
        <v>0</v>
      </c>
      <c r="J2020" s="7">
        <v>1</v>
      </c>
      <c r="K2020" s="9">
        <v>1</v>
      </c>
      <c r="L2020" s="39">
        <v>0</v>
      </c>
      <c r="M2020" s="47">
        <v>0</v>
      </c>
      <c r="N2020" s="17">
        <v>3.2851474963460997E-2</v>
      </c>
      <c r="O2020" s="7">
        <f>Q2020/P2020/N2020</f>
        <v>1</v>
      </c>
      <c r="P2020" s="7">
        <v>1.9023127921392773</v>
      </c>
      <c r="Q2020" s="33">
        <v>6.2493781063635054E-2</v>
      </c>
      <c r="R2020" s="38" t="s">
        <v>1676</v>
      </c>
      <c r="S2020" s="33" t="s">
        <v>1676</v>
      </c>
      <c r="T2020" s="45" t="s">
        <v>1677</v>
      </c>
      <c r="U2020" s="55">
        <f>RANK(Q2020,$Q$5:$Q$3209,0)</f>
        <v>2136</v>
      </c>
      <c r="V2020" s="55">
        <f>RANK(W2020,$W$5:$W$3209,0)</f>
        <v>2016</v>
      </c>
      <c r="W2020" s="55">
        <f>N2020*O2020</f>
        <v>3.2851474963460997E-2</v>
      </c>
      <c r="X2020">
        <f t="shared" si="62"/>
        <v>19.590360057328095</v>
      </c>
      <c r="Y2020" s="77">
        <f t="shared" si="63"/>
        <v>2.194678324642662E-3</v>
      </c>
    </row>
    <row r="2021" spans="3:25" x14ac:dyDescent="0.25">
      <c r="C2021" s="19" t="s">
        <v>3223</v>
      </c>
      <c r="D2021" s="6" t="s">
        <v>361</v>
      </c>
      <c r="E2021" s="6" t="s">
        <v>28</v>
      </c>
      <c r="F2021" s="48">
        <v>3.2699681526477877</v>
      </c>
      <c r="G2021" s="8">
        <v>24.298478018699999</v>
      </c>
      <c r="H2021" s="9">
        <v>0.27093459927080499</v>
      </c>
      <c r="I2021" s="40">
        <v>1</v>
      </c>
      <c r="J2021" s="7">
        <v>0</v>
      </c>
      <c r="K2021" s="9">
        <v>0.29706822124522902</v>
      </c>
      <c r="L2021" s="39">
        <v>0.73934321130168701</v>
      </c>
      <c r="M2021" s="47">
        <v>0</v>
      </c>
      <c r="N2021" s="17">
        <v>3.27608637569397E-2</v>
      </c>
      <c r="O2021" s="7">
        <f>Q2021/P2021/N2021</f>
        <v>1</v>
      </c>
      <c r="P2021" s="7">
        <v>4.2337298271765764</v>
      </c>
      <c r="Q2021" s="33">
        <v>0.13870064605182367</v>
      </c>
      <c r="R2021" s="38" t="s">
        <v>1676</v>
      </c>
      <c r="S2021" s="33" t="s">
        <v>1676</v>
      </c>
      <c r="T2021" s="45" t="s">
        <v>1675</v>
      </c>
      <c r="U2021" s="55">
        <f>RANK(Q2021,$Q$5:$Q$3209,0)</f>
        <v>1589</v>
      </c>
      <c r="V2021" s="55">
        <f>RANK(W2021,$W$5:$W$3209,0)</f>
        <v>2017</v>
      </c>
      <c r="W2021" s="55">
        <f>N2021*O2021</f>
        <v>3.27608637569397E-2</v>
      </c>
      <c r="X2021">
        <f t="shared" si="62"/>
        <v>19.557508582364633</v>
      </c>
      <c r="Y2021" s="77">
        <f t="shared" si="63"/>
        <v>2.1909980237281375E-3</v>
      </c>
    </row>
    <row r="2022" spans="3:25" x14ac:dyDescent="0.25">
      <c r="C2022" s="19" t="s">
        <v>3671</v>
      </c>
      <c r="D2022" s="6" t="s">
        <v>1246</v>
      </c>
      <c r="E2022" s="6" t="s">
        <v>90</v>
      </c>
      <c r="F2022" s="48">
        <v>22.7500442710231</v>
      </c>
      <c r="G2022" s="8">
        <v>19.6599888380542</v>
      </c>
      <c r="H2022" s="9">
        <v>0.91425386533298203</v>
      </c>
      <c r="I2022" s="40">
        <v>0</v>
      </c>
      <c r="J2022" s="7">
        <v>7</v>
      </c>
      <c r="K2022" s="9">
        <v>0.99987514742197403</v>
      </c>
      <c r="L2022" s="39">
        <v>0</v>
      </c>
      <c r="M2022" s="47">
        <v>0</v>
      </c>
      <c r="N2022" s="17">
        <v>3.2722666435209803E-2</v>
      </c>
      <c r="O2022" s="7">
        <f>Q2022/P2022/N2022</f>
        <v>1</v>
      </c>
      <c r="P2022" s="7">
        <v>2.1443449487799779</v>
      </c>
      <c r="Q2022" s="33">
        <v>7.0168684480954271E-2</v>
      </c>
      <c r="R2022" s="38" t="s">
        <v>1676</v>
      </c>
      <c r="S2022" s="33" t="s">
        <v>1676</v>
      </c>
      <c r="T2022" s="45" t="s">
        <v>1677</v>
      </c>
      <c r="U2022" s="55">
        <f>RANK(Q2022,$Q$5:$Q$3209,0)</f>
        <v>2043</v>
      </c>
      <c r="V2022" s="55">
        <f>RANK(W2022,$W$5:$W$3209,0)</f>
        <v>2018</v>
      </c>
      <c r="W2022" s="55">
        <f>N2022*O2022</f>
        <v>3.2722666435209803E-2</v>
      </c>
      <c r="X2022">
        <f t="shared" si="62"/>
        <v>19.524747718607692</v>
      </c>
      <c r="Y2022" s="77">
        <f t="shared" si="63"/>
        <v>2.18732787384965E-3</v>
      </c>
    </row>
    <row r="2023" spans="3:25" x14ac:dyDescent="0.25">
      <c r="C2023" s="19" t="s">
        <v>3650</v>
      </c>
      <c r="D2023" s="6" t="s">
        <v>1270</v>
      </c>
      <c r="E2023" s="6" t="s">
        <v>16</v>
      </c>
      <c r="F2023" s="48">
        <v>8.0127770121455804</v>
      </c>
      <c r="G2023" s="8">
        <v>10</v>
      </c>
      <c r="H2023" s="9">
        <v>0.41481835523351601</v>
      </c>
      <c r="I2023" s="40">
        <v>9</v>
      </c>
      <c r="J2023" s="7">
        <v>5</v>
      </c>
      <c r="K2023" s="9">
        <v>1</v>
      </c>
      <c r="L2023" s="39">
        <v>0</v>
      </c>
      <c r="M2023" s="47">
        <v>0</v>
      </c>
      <c r="N2023" s="17">
        <v>3.2715311401482698E-2</v>
      </c>
      <c r="O2023" s="7">
        <f>Q2023/P2023/N2023</f>
        <v>1</v>
      </c>
      <c r="P2023" s="7">
        <v>2.1958632348433729</v>
      </c>
      <c r="Q2023" s="33">
        <v>7.1838349522968081E-2</v>
      </c>
      <c r="R2023" s="38" t="s">
        <v>1676</v>
      </c>
      <c r="S2023" s="33" t="s">
        <v>1676</v>
      </c>
      <c r="T2023" s="45" t="s">
        <v>1677</v>
      </c>
      <c r="U2023" s="55">
        <f>RANK(Q2023,$Q$5:$Q$3209,0)</f>
        <v>2022</v>
      </c>
      <c r="V2023" s="55">
        <f>RANK(W2023,$W$5:$W$3209,0)</f>
        <v>2019</v>
      </c>
      <c r="W2023" s="55">
        <f>N2023*O2023</f>
        <v>3.2715311401482698E-2</v>
      </c>
      <c r="X2023">
        <f t="shared" si="62"/>
        <v>19.492025052172483</v>
      </c>
      <c r="Y2023" s="77">
        <f t="shared" si="63"/>
        <v>2.1836620031591824E-3</v>
      </c>
    </row>
    <row r="2024" spans="3:25" x14ac:dyDescent="0.25">
      <c r="C2024" s="19" t="s">
        <v>3576</v>
      </c>
      <c r="D2024" s="6" t="s">
        <v>1412</v>
      </c>
      <c r="E2024" s="6" t="s">
        <v>16</v>
      </c>
      <c r="F2024" s="48">
        <v>15.886788298727099</v>
      </c>
      <c r="G2024" s="8">
        <v>12.1904335175449</v>
      </c>
      <c r="H2024" s="9">
        <v>0.82070122550083902</v>
      </c>
      <c r="I2024" s="40">
        <v>1</v>
      </c>
      <c r="J2024" s="7">
        <v>6</v>
      </c>
      <c r="K2024" s="9">
        <v>1</v>
      </c>
      <c r="L2024" s="39">
        <v>0</v>
      </c>
      <c r="M2024" s="47">
        <v>0</v>
      </c>
      <c r="N2024" s="17">
        <v>3.2648246388193101E-2</v>
      </c>
      <c r="O2024" s="7">
        <f>Q2024/P2024/N2024</f>
        <v>1</v>
      </c>
      <c r="P2024" s="7">
        <v>2.4063184597130354</v>
      </c>
      <c r="Q2024" s="33">
        <v>7.85620779611685E-2</v>
      </c>
      <c r="R2024" s="38" t="s">
        <v>1676</v>
      </c>
      <c r="S2024" s="33" t="s">
        <v>1676</v>
      </c>
      <c r="T2024" s="45" t="s">
        <v>1676</v>
      </c>
      <c r="U2024" s="55">
        <f>RANK(Q2024,$Q$5:$Q$3209,0)</f>
        <v>1947</v>
      </c>
      <c r="V2024" s="55">
        <f>RANK(W2024,$W$5:$W$3209,0)</f>
        <v>2020</v>
      </c>
      <c r="W2024" s="55">
        <f>N2024*O2024</f>
        <v>3.2648246388193101E-2</v>
      </c>
      <c r="X2024">
        <f t="shared" si="62"/>
        <v>19.459309740771001</v>
      </c>
      <c r="Y2024" s="77">
        <f t="shared" si="63"/>
        <v>2.1799969564419877E-3</v>
      </c>
    </row>
    <row r="2025" spans="3:25" x14ac:dyDescent="0.25">
      <c r="C2025" s="19" t="s">
        <v>3369</v>
      </c>
      <c r="D2025" s="6" t="s">
        <v>735</v>
      </c>
      <c r="E2025" s="6" t="s">
        <v>19</v>
      </c>
      <c r="F2025" s="48">
        <v>3.4953098096948088</v>
      </c>
      <c r="G2025" s="8">
        <v>21.524130795090301</v>
      </c>
      <c r="H2025" s="9">
        <v>0.28332220735923003</v>
      </c>
      <c r="I2025" s="40">
        <v>2</v>
      </c>
      <c r="J2025" s="7">
        <v>6</v>
      </c>
      <c r="K2025" s="9">
        <v>0.98072671468112005</v>
      </c>
      <c r="L2025" s="39">
        <v>7.2148390425545106E-2</v>
      </c>
      <c r="M2025" s="47">
        <v>1</v>
      </c>
      <c r="N2025" s="17">
        <v>3.26175310070973E-2</v>
      </c>
      <c r="O2025" s="7">
        <f>Q2025/P2025/N2025</f>
        <v>1</v>
      </c>
      <c r="P2025" s="7">
        <v>3.2362677616088948</v>
      </c>
      <c r="Q2025" s="33">
        <v>0.1055590640615475</v>
      </c>
      <c r="R2025" s="38" t="s">
        <v>1676</v>
      </c>
      <c r="S2025" s="33" t="s">
        <v>1676</v>
      </c>
      <c r="T2025" s="45" t="s">
        <v>1675</v>
      </c>
      <c r="U2025" s="55">
        <f>RANK(Q2025,$Q$5:$Q$3209,0)</f>
        <v>1736</v>
      </c>
      <c r="V2025" s="55">
        <f>RANK(W2025,$W$5:$W$3209,0)</f>
        <v>2021</v>
      </c>
      <c r="W2025" s="55">
        <f>N2025*O2025</f>
        <v>3.26175310070973E-2</v>
      </c>
      <c r="X2025">
        <f t="shared" si="62"/>
        <v>19.42666149438281</v>
      </c>
      <c r="Y2025" s="77">
        <f t="shared" si="63"/>
        <v>2.1763394229165154E-3</v>
      </c>
    </row>
    <row r="2026" spans="3:25" x14ac:dyDescent="0.25">
      <c r="C2026" s="19" t="s">
        <v>3330</v>
      </c>
      <c r="D2026" s="6" t="s">
        <v>1556</v>
      </c>
      <c r="E2026" s="6" t="s">
        <v>16</v>
      </c>
      <c r="F2026" s="48">
        <v>5.48823941579872</v>
      </c>
      <c r="G2026" s="8">
        <v>10</v>
      </c>
      <c r="H2026" s="9">
        <v>0.999999999999999</v>
      </c>
      <c r="I2026" s="40">
        <v>3</v>
      </c>
      <c r="J2026" s="7">
        <v>1</v>
      </c>
      <c r="K2026" s="9">
        <v>0.94426309599921099</v>
      </c>
      <c r="L2026" s="39">
        <v>0</v>
      </c>
      <c r="M2026" s="47">
        <v>0</v>
      </c>
      <c r="N2026" s="17">
        <v>3.2606007598617197E-2</v>
      </c>
      <c r="O2026" s="7">
        <f>Q2026/P2026/N2026</f>
        <v>1</v>
      </c>
      <c r="P2026" s="7">
        <v>3.4791040709209877</v>
      </c>
      <c r="Q2026" s="33">
        <v>0.11343969377282975</v>
      </c>
      <c r="R2026" s="38" t="s">
        <v>1676</v>
      </c>
      <c r="S2026" s="33" t="s">
        <v>1676</v>
      </c>
      <c r="T2026" s="45" t="s">
        <v>1675</v>
      </c>
      <c r="U2026" s="55">
        <f>RANK(Q2026,$Q$5:$Q$3209,0)</f>
        <v>1697</v>
      </c>
      <c r="V2026" s="55">
        <f>RANK(W2026,$W$5:$W$3209,0)</f>
        <v>2022</v>
      </c>
      <c r="W2026" s="55">
        <f>N2026*O2026</f>
        <v>3.2606007598617197E-2</v>
      </c>
      <c r="X2026">
        <f t="shared" si="62"/>
        <v>19.394043963375712</v>
      </c>
      <c r="Y2026" s="77">
        <f t="shared" si="63"/>
        <v>2.1726853303886007E-3</v>
      </c>
    </row>
    <row r="2027" spans="3:25" x14ac:dyDescent="0.25">
      <c r="C2027" s="19" t="s">
        <v>3889</v>
      </c>
      <c r="D2027" s="6" t="s">
        <v>1120</v>
      </c>
      <c r="E2027" s="6" t="s">
        <v>131</v>
      </c>
      <c r="F2027" s="48">
        <v>13.355821480177701</v>
      </c>
      <c r="G2027" s="8">
        <v>51.699506118189497</v>
      </c>
      <c r="H2027" s="9">
        <v>0.99018984424304302</v>
      </c>
      <c r="I2027" s="40">
        <v>0</v>
      </c>
      <c r="J2027" s="7">
        <v>1</v>
      </c>
      <c r="K2027" s="9">
        <v>0.84049980635369204</v>
      </c>
      <c r="L2027" s="39">
        <v>0</v>
      </c>
      <c r="M2027" s="47">
        <v>0</v>
      </c>
      <c r="N2027" s="17">
        <v>3.2602918132445501E-2</v>
      </c>
      <c r="O2027" s="7">
        <f>Q2027/P2027/N2027</f>
        <v>1</v>
      </c>
      <c r="P2027" s="7">
        <v>1.676008225118786</v>
      </c>
      <c r="Q2027" s="33">
        <v>5.4642758952853067E-2</v>
      </c>
      <c r="R2027" s="38" t="s">
        <v>1676</v>
      </c>
      <c r="S2027" s="33" t="s">
        <v>1676</v>
      </c>
      <c r="T2027" s="45" t="s">
        <v>1677</v>
      </c>
      <c r="U2027" s="55">
        <f>RANK(Q2027,$Q$5:$Q$3209,0)</f>
        <v>2264</v>
      </c>
      <c r="V2027" s="55">
        <f>RANK(W2027,$W$5:$W$3209,0)</f>
        <v>2023</v>
      </c>
      <c r="W2027" s="55">
        <f>N2027*O2027</f>
        <v>3.2602918132445501E-2</v>
      </c>
      <c r="X2027">
        <f t="shared" si="62"/>
        <v>19.361437955777095</v>
      </c>
      <c r="Y2027" s="77">
        <f t="shared" si="63"/>
        <v>2.1690325288106611E-3</v>
      </c>
    </row>
    <row r="2028" spans="3:25" x14ac:dyDescent="0.25">
      <c r="C2028" s="19" t="s">
        <v>3704</v>
      </c>
      <c r="D2028" s="6" t="s">
        <v>1424</v>
      </c>
      <c r="E2028" s="6" t="s">
        <v>39</v>
      </c>
      <c r="F2028" s="48">
        <v>30.894785955622901</v>
      </c>
      <c r="G2028" s="8">
        <v>14.2993760599736</v>
      </c>
      <c r="H2028" s="9">
        <v>0.87086350424106396</v>
      </c>
      <c r="I2028" s="40">
        <v>2</v>
      </c>
      <c r="J2028" s="7">
        <v>9</v>
      </c>
      <c r="K2028" s="9">
        <v>1</v>
      </c>
      <c r="L2028" s="39">
        <v>0</v>
      </c>
      <c r="M2028" s="47">
        <v>0</v>
      </c>
      <c r="N2028" s="17">
        <v>3.2599191703098301E-2</v>
      </c>
      <c r="O2028" s="7">
        <f>Q2028/P2028/N2028</f>
        <v>1</v>
      </c>
      <c r="P2028" s="7">
        <v>2.0511757471951273</v>
      </c>
      <c r="Q2028" s="33">
        <v>6.6866671399559846E-2</v>
      </c>
      <c r="R2028" s="38" t="s">
        <v>1676</v>
      </c>
      <c r="S2028" s="33" t="s">
        <v>1676</v>
      </c>
      <c r="T2028" s="45" t="s">
        <v>1677</v>
      </c>
      <c r="U2028" s="55">
        <f>RANK(Q2028,$Q$5:$Q$3209,0)</f>
        <v>2076</v>
      </c>
      <c r="V2028" s="55">
        <f>RANK(W2028,$W$5:$W$3209,0)</f>
        <v>2024</v>
      </c>
      <c r="W2028" s="55">
        <f>N2028*O2028</f>
        <v>3.2599191703098301E-2</v>
      </c>
      <c r="X2028">
        <f t="shared" si="62"/>
        <v>19.328835037644648</v>
      </c>
      <c r="Y2028" s="77">
        <f t="shared" si="63"/>
        <v>2.1653800733409303E-3</v>
      </c>
    </row>
    <row r="2029" spans="3:25" x14ac:dyDescent="0.25">
      <c r="C2029" s="19" t="s">
        <v>3488</v>
      </c>
      <c r="D2029" s="6" t="s">
        <v>1532</v>
      </c>
      <c r="E2029" s="6" t="s">
        <v>16</v>
      </c>
      <c r="F2029" s="48">
        <v>7.3805921299502302</v>
      </c>
      <c r="G2029" s="8">
        <v>9.9999999999999893</v>
      </c>
      <c r="H2029" s="9">
        <v>0.51287183889794097</v>
      </c>
      <c r="I2029" s="40">
        <v>2</v>
      </c>
      <c r="J2029" s="7">
        <v>12</v>
      </c>
      <c r="K2029" s="9">
        <v>0.99389979974037301</v>
      </c>
      <c r="L2029" s="39">
        <v>0</v>
      </c>
      <c r="M2029" s="47">
        <v>0</v>
      </c>
      <c r="N2029" s="17">
        <v>3.2572505988707798E-2</v>
      </c>
      <c r="O2029" s="7">
        <f>Q2029/P2029/N2029</f>
        <v>1</v>
      </c>
      <c r="P2029" s="7">
        <v>2.6661234755638326</v>
      </c>
      <c r="Q2029" s="33">
        <v>8.6842322874437383E-2</v>
      </c>
      <c r="R2029" s="38" t="s">
        <v>1676</v>
      </c>
      <c r="S2029" s="33" t="s">
        <v>1676</v>
      </c>
      <c r="T2029" s="45" t="s">
        <v>1676</v>
      </c>
      <c r="U2029" s="55">
        <f>RANK(Q2029,$Q$5:$Q$3209,0)</f>
        <v>1858</v>
      </c>
      <c r="V2029" s="55">
        <f>RANK(W2029,$W$5:$W$3209,0)</f>
        <v>2025</v>
      </c>
      <c r="W2029" s="55">
        <f>N2029*O2029</f>
        <v>3.2572505988707798E-2</v>
      </c>
      <c r="X2029">
        <f t="shared" si="62"/>
        <v>19.296235845941549</v>
      </c>
      <c r="Y2029" s="77">
        <f t="shared" si="63"/>
        <v>2.1617280353374278E-3</v>
      </c>
    </row>
    <row r="2030" spans="3:25" x14ac:dyDescent="0.25">
      <c r="C2030" s="19" t="s">
        <v>3555</v>
      </c>
      <c r="D2030" s="6" t="s">
        <v>251</v>
      </c>
      <c r="E2030" s="6" t="s">
        <v>39</v>
      </c>
      <c r="F2030" s="48">
        <v>17.1947729034251</v>
      </c>
      <c r="G2030" s="8">
        <v>71.269565061009502</v>
      </c>
      <c r="H2030" s="9">
        <v>0.559044840503922</v>
      </c>
      <c r="I2030" s="40">
        <v>4</v>
      </c>
      <c r="J2030" s="7">
        <v>0</v>
      </c>
      <c r="K2030" s="9">
        <v>0.76215677327959896</v>
      </c>
      <c r="L2030" s="39">
        <v>0</v>
      </c>
      <c r="M2030" s="47">
        <v>0</v>
      </c>
      <c r="N2030" s="17">
        <v>3.2561294582943698E-2</v>
      </c>
      <c r="O2030" s="7">
        <f>Q2030/P2030/N2030</f>
        <v>1</v>
      </c>
      <c r="P2030" s="7">
        <v>2.4871092008583875</v>
      </c>
      <c r="Q2030" s="33">
        <v>8.0983495349099641E-2</v>
      </c>
      <c r="R2030" s="38" t="s">
        <v>1676</v>
      </c>
      <c r="S2030" s="33" t="s">
        <v>1676</v>
      </c>
      <c r="T2030" s="45" t="s">
        <v>1676</v>
      </c>
      <c r="U2030" s="55">
        <f>RANK(Q2030,$Q$5:$Q$3209,0)</f>
        <v>1926</v>
      </c>
      <c r="V2030" s="55">
        <f>RANK(W2030,$W$5:$W$3209,0)</f>
        <v>2026</v>
      </c>
      <c r="W2030" s="55">
        <f>N2030*O2030</f>
        <v>3.2561294582943698E-2</v>
      </c>
      <c r="X2030">
        <f t="shared" si="62"/>
        <v>19.263663339952842</v>
      </c>
      <c r="Y2030" s="77">
        <f t="shared" si="63"/>
        <v>2.1580789868940343E-3</v>
      </c>
    </row>
    <row r="2031" spans="3:25" x14ac:dyDescent="0.25">
      <c r="C2031" s="19" t="s">
        <v>3617</v>
      </c>
      <c r="D2031" s="6" t="s">
        <v>1520</v>
      </c>
      <c r="E2031" s="6" t="s">
        <v>39</v>
      </c>
      <c r="F2031" s="48">
        <v>17.935951998100201</v>
      </c>
      <c r="G2031" s="8">
        <v>29.596745473213801</v>
      </c>
      <c r="H2031" s="9">
        <v>0.86985089761175904</v>
      </c>
      <c r="I2031" s="40">
        <v>0</v>
      </c>
      <c r="J2031" s="7">
        <v>4</v>
      </c>
      <c r="K2031" s="9">
        <v>0.75952212687757403</v>
      </c>
      <c r="L2031" s="39">
        <v>0</v>
      </c>
      <c r="M2031" s="47">
        <v>0</v>
      </c>
      <c r="N2031" s="17">
        <v>3.2553671300388901E-2</v>
      </c>
      <c r="O2031" s="7">
        <f>Q2031/P2031/N2031</f>
        <v>1</v>
      </c>
      <c r="P2031" s="7">
        <v>2.2952872116925978</v>
      </c>
      <c r="Q2031" s="33">
        <v>7.4720025429426976E-2</v>
      </c>
      <c r="R2031" s="38" t="s">
        <v>1676</v>
      </c>
      <c r="S2031" s="33" t="s">
        <v>1676</v>
      </c>
      <c r="T2031" s="45" t="s">
        <v>1676</v>
      </c>
      <c r="U2031" s="55">
        <f>RANK(Q2031,$Q$5:$Q$3209,0)</f>
        <v>1989</v>
      </c>
      <c r="V2031" s="55">
        <f>RANK(W2031,$W$5:$W$3209,0)</f>
        <v>2027</v>
      </c>
      <c r="W2031" s="55">
        <f>N2031*O2031</f>
        <v>3.2553671300388901E-2</v>
      </c>
      <c r="X2031">
        <f t="shared" si="62"/>
        <v>19.231102045369898</v>
      </c>
      <c r="Y2031" s="77">
        <f t="shared" si="63"/>
        <v>2.1544311944474244E-3</v>
      </c>
    </row>
    <row r="2032" spans="3:25" x14ac:dyDescent="0.25">
      <c r="C2032" s="19" t="s">
        <v>3607</v>
      </c>
      <c r="D2032" s="6" t="s">
        <v>1508</v>
      </c>
      <c r="E2032" s="6" t="s">
        <v>39</v>
      </c>
      <c r="F2032" s="48">
        <v>21.297813883971099</v>
      </c>
      <c r="G2032" s="8">
        <v>26.1479470103579</v>
      </c>
      <c r="H2032" s="9">
        <v>0.94573355412577798</v>
      </c>
      <c r="I2032" s="40">
        <v>0</v>
      </c>
      <c r="J2032" s="7">
        <v>2</v>
      </c>
      <c r="K2032" s="9">
        <v>0.76211402808122097</v>
      </c>
      <c r="L2032" s="39">
        <v>0</v>
      </c>
      <c r="M2032" s="47">
        <v>0</v>
      </c>
      <c r="N2032" s="17">
        <v>3.2542715320003503E-2</v>
      </c>
      <c r="O2032" s="7">
        <f>Q2032/P2032/N2032</f>
        <v>1</v>
      </c>
      <c r="P2032" s="7">
        <v>2.3229074449875191</v>
      </c>
      <c r="Q2032" s="33">
        <v>7.5593715696945535E-2</v>
      </c>
      <c r="R2032" s="38" t="s">
        <v>1676</v>
      </c>
      <c r="S2032" s="33" t="s">
        <v>1676</v>
      </c>
      <c r="T2032" s="45" t="s">
        <v>1676</v>
      </c>
      <c r="U2032" s="55">
        <f>RANK(Q2032,$Q$5:$Q$3209,0)</f>
        <v>1978</v>
      </c>
      <c r="V2032" s="55">
        <f>RANK(W2032,$W$5:$W$3209,0)</f>
        <v>2028</v>
      </c>
      <c r="W2032" s="55">
        <f>N2032*O2032</f>
        <v>3.2542715320003503E-2</v>
      </c>
      <c r="X2032">
        <f t="shared" si="62"/>
        <v>19.19854837406951</v>
      </c>
      <c r="Y2032" s="77">
        <f t="shared" si="63"/>
        <v>2.1507842560255968E-3</v>
      </c>
    </row>
    <row r="2033" spans="3:25" x14ac:dyDescent="0.25">
      <c r="C2033" s="19" t="s">
        <v>3295</v>
      </c>
      <c r="D2033" s="6" t="s">
        <v>705</v>
      </c>
      <c r="E2033" s="6" t="s">
        <v>39</v>
      </c>
      <c r="F2033" s="48">
        <v>0.15679532496728499</v>
      </c>
      <c r="G2033" s="8">
        <v>10</v>
      </c>
      <c r="H2033" s="9">
        <v>1</v>
      </c>
      <c r="I2033" s="40">
        <v>0</v>
      </c>
      <c r="J2033" s="7">
        <v>0</v>
      </c>
      <c r="K2033" s="9">
        <v>1</v>
      </c>
      <c r="L2033" s="39">
        <v>0</v>
      </c>
      <c r="M2033" s="47">
        <v>0</v>
      </c>
      <c r="N2033" s="17">
        <v>3.2453732228193997E-2</v>
      </c>
      <c r="O2033" s="7">
        <f>Q2033/P2033/N2033</f>
        <v>1</v>
      </c>
      <c r="P2033" s="7">
        <v>3.7132742929803531</v>
      </c>
      <c r="Q2033" s="33">
        <v>0.12050960959422076</v>
      </c>
      <c r="R2033" s="38" t="s">
        <v>1676</v>
      </c>
      <c r="S2033" s="33" t="s">
        <v>1676</v>
      </c>
      <c r="T2033" s="45" t="s">
        <v>1675</v>
      </c>
      <c r="U2033" s="55">
        <f>RANK(Q2033,$Q$5:$Q$3209,0)</f>
        <v>1662</v>
      </c>
      <c r="V2033" s="55">
        <f>RANK(W2033,$W$5:$W$3209,0)</f>
        <v>2029</v>
      </c>
      <c r="W2033" s="55">
        <f>N2033*O2033</f>
        <v>3.2453732228193997E-2</v>
      </c>
      <c r="X2033">
        <f t="shared" si="62"/>
        <v>19.166005658749508</v>
      </c>
      <c r="Y2033" s="77">
        <f t="shared" si="63"/>
        <v>2.147138544985635E-3</v>
      </c>
    </row>
    <row r="2034" spans="3:25" x14ac:dyDescent="0.25">
      <c r="C2034" s="19" t="s">
        <v>3348</v>
      </c>
      <c r="D2034" s="6" t="s">
        <v>1402</v>
      </c>
      <c r="E2034" s="6" t="s">
        <v>16</v>
      </c>
      <c r="F2034" s="48">
        <v>0.84186975469644798</v>
      </c>
      <c r="G2034" s="8">
        <v>10</v>
      </c>
      <c r="H2034" s="9">
        <v>1</v>
      </c>
      <c r="I2034" s="40">
        <v>0</v>
      </c>
      <c r="J2034" s="7">
        <v>0</v>
      </c>
      <c r="K2034" s="9">
        <v>1</v>
      </c>
      <c r="L2034" s="39">
        <v>0</v>
      </c>
      <c r="M2034" s="47">
        <v>0</v>
      </c>
      <c r="N2034" s="17">
        <v>3.2453732228193997E-2</v>
      </c>
      <c r="O2034" s="7">
        <f>Q2034/P2034/N2034</f>
        <v>1</v>
      </c>
      <c r="P2034" s="7">
        <v>3.3643878350900325</v>
      </c>
      <c r="Q2034" s="33">
        <v>0.10918694191180522</v>
      </c>
      <c r="R2034" s="38" t="s">
        <v>1676</v>
      </c>
      <c r="S2034" s="33" t="s">
        <v>1676</v>
      </c>
      <c r="T2034" s="45" t="s">
        <v>1675</v>
      </c>
      <c r="U2034" s="55">
        <f>RANK(Q2034,$Q$5:$Q$3209,0)</f>
        <v>1715</v>
      </c>
      <c r="V2034" s="55">
        <f>RANK(W2034,$W$5:$W$3209,0)</f>
        <v>2029</v>
      </c>
      <c r="W2034" s="55">
        <f>N2034*O2034</f>
        <v>3.2453732228193997E-2</v>
      </c>
      <c r="X2034">
        <f t="shared" si="62"/>
        <v>19.133551926521314</v>
      </c>
      <c r="Y2034" s="77">
        <f t="shared" si="63"/>
        <v>2.1435028025864884E-3</v>
      </c>
    </row>
    <row r="2035" spans="3:25" x14ac:dyDescent="0.25">
      <c r="C2035" s="19" t="s">
        <v>3354</v>
      </c>
      <c r="D2035" s="6" t="s">
        <v>763</v>
      </c>
      <c r="E2035" s="6" t="s">
        <v>90</v>
      </c>
      <c r="F2035" s="48">
        <v>5.6752441143795602</v>
      </c>
      <c r="G2035" s="8">
        <v>10</v>
      </c>
      <c r="H2035" s="9">
        <v>1</v>
      </c>
      <c r="I2035" s="40">
        <v>0</v>
      </c>
      <c r="J2035" s="7">
        <v>0</v>
      </c>
      <c r="K2035" s="9">
        <v>1</v>
      </c>
      <c r="L2035" s="39">
        <v>0</v>
      </c>
      <c r="M2035" s="47">
        <v>0</v>
      </c>
      <c r="N2035" s="17">
        <v>3.2453732228193997E-2</v>
      </c>
      <c r="O2035" s="7">
        <f>Q2035/P2035/N2035</f>
        <v>1</v>
      </c>
      <c r="P2035" s="7">
        <v>3.3313715630260066</v>
      </c>
      <c r="Q2035" s="33">
        <v>0.10811544065906611</v>
      </c>
      <c r="R2035" s="38" t="s">
        <v>1676</v>
      </c>
      <c r="S2035" s="33" t="s">
        <v>1676</v>
      </c>
      <c r="T2035" s="45" t="s">
        <v>1675</v>
      </c>
      <c r="U2035" s="55">
        <f>RANK(Q2035,$Q$5:$Q$3209,0)</f>
        <v>1721</v>
      </c>
      <c r="V2035" s="55">
        <f>RANK(W2035,$W$5:$W$3209,0)</f>
        <v>2029</v>
      </c>
      <c r="W2035" s="55">
        <f>N2035*O2035</f>
        <v>3.2453732228193997E-2</v>
      </c>
      <c r="X2035">
        <f t="shared" si="62"/>
        <v>19.101098194293119</v>
      </c>
      <c r="Y2035" s="77">
        <f t="shared" si="63"/>
        <v>2.1398670601873418E-3</v>
      </c>
    </row>
    <row r="2036" spans="3:25" x14ac:dyDescent="0.25">
      <c r="C2036" s="19" t="s">
        <v>3719</v>
      </c>
      <c r="D2036" s="6" t="s">
        <v>1568</v>
      </c>
      <c r="E2036" s="6" t="s">
        <v>39</v>
      </c>
      <c r="F2036" s="48">
        <v>13.6330728214279</v>
      </c>
      <c r="G2036" s="8">
        <v>10</v>
      </c>
      <c r="H2036" s="9">
        <v>0.81585004978345299</v>
      </c>
      <c r="I2036" s="40">
        <v>1</v>
      </c>
      <c r="J2036" s="7">
        <v>4</v>
      </c>
      <c r="K2036" s="9">
        <v>0.918571713900877</v>
      </c>
      <c r="L2036" s="39">
        <v>0</v>
      </c>
      <c r="M2036" s="47">
        <v>0</v>
      </c>
      <c r="N2036" s="17">
        <v>3.2365417664919197E-2</v>
      </c>
      <c r="O2036" s="7">
        <f>Q2036/P2036/N2036</f>
        <v>1</v>
      </c>
      <c r="P2036" s="7">
        <v>2.0302185255076326</v>
      </c>
      <c r="Q2036" s="33">
        <v>6.5708870529110938E-2</v>
      </c>
      <c r="R2036" s="38" t="s">
        <v>1676</v>
      </c>
      <c r="S2036" s="33" t="s">
        <v>1676</v>
      </c>
      <c r="T2036" s="45" t="s">
        <v>1677</v>
      </c>
      <c r="U2036" s="55">
        <f>RANK(Q2036,$Q$5:$Q$3209,0)</f>
        <v>2092</v>
      </c>
      <c r="V2036" s="55">
        <f>RANK(W2036,$W$5:$W$3209,0)</f>
        <v>2032</v>
      </c>
      <c r="W2036" s="55">
        <f>N2036*O2036</f>
        <v>3.2365417664919197E-2</v>
      </c>
      <c r="X2036">
        <f t="shared" si="62"/>
        <v>19.068644462064924</v>
      </c>
      <c r="Y2036" s="77">
        <f t="shared" si="63"/>
        <v>2.1362313177881952E-3</v>
      </c>
    </row>
    <row r="2037" spans="3:25" x14ac:dyDescent="0.25">
      <c r="C2037" s="19" t="s">
        <v>3444</v>
      </c>
      <c r="D2037" s="6" t="s">
        <v>1062</v>
      </c>
      <c r="E2037" s="6" t="s">
        <v>90</v>
      </c>
      <c r="F2037" s="48">
        <v>4.9760882602539196</v>
      </c>
      <c r="G2037" s="8">
        <v>11.388231301228201</v>
      </c>
      <c r="H2037" s="9">
        <v>0.27073333133209798</v>
      </c>
      <c r="I2037" s="40">
        <v>0</v>
      </c>
      <c r="J2037" s="7">
        <v>3</v>
      </c>
      <c r="K2037" s="9">
        <v>0.96828143011282197</v>
      </c>
      <c r="L2037" s="39">
        <v>0.26028252688110098</v>
      </c>
      <c r="M2037" s="47">
        <v>1</v>
      </c>
      <c r="N2037" s="17">
        <v>3.2346163534912001E-2</v>
      </c>
      <c r="O2037" s="7">
        <f>Q2037/P2037/N2037</f>
        <v>1</v>
      </c>
      <c r="P2037" s="7">
        <v>2.8761107066600862</v>
      </c>
      <c r="Q2037" s="33">
        <v>9.3031147262138472E-2</v>
      </c>
      <c r="R2037" s="38" t="s">
        <v>1676</v>
      </c>
      <c r="S2037" s="33" t="s">
        <v>1676</v>
      </c>
      <c r="T2037" s="45" t="s">
        <v>1676</v>
      </c>
      <c r="U2037" s="55">
        <f>RANK(Q2037,$Q$5:$Q$3209,0)</f>
        <v>1811</v>
      </c>
      <c r="V2037" s="55">
        <f>RANK(W2037,$W$5:$W$3209,0)</f>
        <v>2033</v>
      </c>
      <c r="W2037" s="55">
        <f>N2037*O2037</f>
        <v>3.2346163534912001E-2</v>
      </c>
      <c r="X2037">
        <f t="shared" si="62"/>
        <v>19.036279044400004</v>
      </c>
      <c r="Y2037" s="77">
        <f t="shared" si="63"/>
        <v>2.1326054691356263E-3</v>
      </c>
    </row>
    <row r="2038" spans="3:25" x14ac:dyDescent="0.25">
      <c r="C2038" s="19" t="s">
        <v>3907</v>
      </c>
      <c r="D2038" s="6" t="s">
        <v>755</v>
      </c>
      <c r="E2038" s="6" t="s">
        <v>204</v>
      </c>
      <c r="F2038" s="48">
        <v>9.9197526165224001</v>
      </c>
      <c r="G2038" s="8">
        <v>65.213025089425699</v>
      </c>
      <c r="H2038" s="9">
        <v>0.457916259624706</v>
      </c>
      <c r="I2038" s="40">
        <v>1</v>
      </c>
      <c r="J2038" s="7">
        <v>2</v>
      </c>
      <c r="K2038" s="9">
        <v>0.40402012035650597</v>
      </c>
      <c r="L2038" s="39">
        <v>0.37283437382739498</v>
      </c>
      <c r="M2038" s="47">
        <v>0</v>
      </c>
      <c r="N2038" s="17">
        <v>3.2323851308909801E-2</v>
      </c>
      <c r="O2038" s="7">
        <f>Q2038/P2038/N2038</f>
        <v>1</v>
      </c>
      <c r="P2038" s="7">
        <v>1.6526779825893818</v>
      </c>
      <c r="Q2038" s="33">
        <v>5.3420917370728196E-2</v>
      </c>
      <c r="R2038" s="38" t="s">
        <v>1676</v>
      </c>
      <c r="S2038" s="33" t="s">
        <v>1676</v>
      </c>
      <c r="T2038" s="45" t="s">
        <v>1677</v>
      </c>
      <c r="U2038" s="55">
        <f>RANK(Q2038,$Q$5:$Q$3209,0)</f>
        <v>2282</v>
      </c>
      <c r="V2038" s="55">
        <f>RANK(W2038,$W$5:$W$3209,0)</f>
        <v>2034</v>
      </c>
      <c r="W2038" s="55">
        <f>N2038*O2038</f>
        <v>3.2323851308909801E-2</v>
      </c>
      <c r="X2038">
        <f t="shared" si="62"/>
        <v>19.003932880865094</v>
      </c>
      <c r="Y2038" s="77">
        <f t="shared" si="63"/>
        <v>2.1289817774940395E-3</v>
      </c>
    </row>
    <row r="2039" spans="3:25" x14ac:dyDescent="0.25">
      <c r="C2039" s="19" t="s">
        <v>3473</v>
      </c>
      <c r="D2039" s="6" t="s">
        <v>381</v>
      </c>
      <c r="E2039" s="6" t="s">
        <v>131</v>
      </c>
      <c r="F2039" s="48">
        <v>4.9190543825292998</v>
      </c>
      <c r="G2039" s="8">
        <v>35.377378281153398</v>
      </c>
      <c r="H2039" s="9">
        <v>0.67918765198933995</v>
      </c>
      <c r="I2039" s="40">
        <v>2</v>
      </c>
      <c r="J2039" s="7">
        <v>3</v>
      </c>
      <c r="K2039" s="9">
        <v>0.99740644868805495</v>
      </c>
      <c r="L2039" s="39">
        <v>0</v>
      </c>
      <c r="M2039" s="47">
        <v>0</v>
      </c>
      <c r="N2039" s="17">
        <v>3.2318907104753998E-2</v>
      </c>
      <c r="O2039" s="7">
        <f>Q2039/P2039/N2039</f>
        <v>1</v>
      </c>
      <c r="P2039" s="7">
        <v>2.7359260994211709</v>
      </c>
      <c r="Q2039" s="33">
        <v>8.8422141452664776E-2</v>
      </c>
      <c r="R2039" s="38" t="s">
        <v>1676</v>
      </c>
      <c r="S2039" s="33" t="s">
        <v>1676</v>
      </c>
      <c r="T2039" s="45" t="s">
        <v>1676</v>
      </c>
      <c r="U2039" s="55">
        <f>RANK(Q2039,$Q$5:$Q$3209,0)</f>
        <v>1842</v>
      </c>
      <c r="V2039" s="55">
        <f>RANK(W2039,$W$5:$W$3209,0)</f>
        <v>2035</v>
      </c>
      <c r="W2039" s="55">
        <f>N2039*O2039</f>
        <v>3.2318907104753998E-2</v>
      </c>
      <c r="X2039">
        <f t="shared" si="62"/>
        <v>18.971609029556184</v>
      </c>
      <c r="Y2039" s="77">
        <f t="shared" si="63"/>
        <v>2.1253605854572909E-3</v>
      </c>
    </row>
    <row r="2040" spans="3:25" x14ac:dyDescent="0.25">
      <c r="C2040" s="19" t="s">
        <v>3561</v>
      </c>
      <c r="D2040" s="6" t="s">
        <v>1052</v>
      </c>
      <c r="E2040" s="6" t="s">
        <v>204</v>
      </c>
      <c r="F2040" s="48">
        <v>10.174046106554799</v>
      </c>
      <c r="G2040" s="8">
        <v>35.046010119084997</v>
      </c>
      <c r="H2040" s="9">
        <v>0.79620646073540202</v>
      </c>
      <c r="I2040" s="40">
        <v>2</v>
      </c>
      <c r="J2040" s="7">
        <v>6</v>
      </c>
      <c r="K2040" s="9">
        <v>0.70636485661155901</v>
      </c>
      <c r="L2040" s="39">
        <v>0</v>
      </c>
      <c r="M2040" s="47">
        <v>0</v>
      </c>
      <c r="N2040" s="17">
        <v>3.2292616116454703E-2</v>
      </c>
      <c r="O2040" s="7">
        <f>Q2040/P2040/N2040</f>
        <v>1</v>
      </c>
      <c r="P2040" s="7">
        <v>2.4826849851380053</v>
      </c>
      <c r="Q2040" s="33">
        <v>8.0172393163147657E-2</v>
      </c>
      <c r="R2040" s="38" t="s">
        <v>1676</v>
      </c>
      <c r="S2040" s="33" t="s">
        <v>1676</v>
      </c>
      <c r="T2040" s="45" t="s">
        <v>1676</v>
      </c>
      <c r="U2040" s="55">
        <f>RANK(Q2040,$Q$5:$Q$3209,0)</f>
        <v>1932</v>
      </c>
      <c r="V2040" s="55">
        <f>RANK(W2040,$W$5:$W$3209,0)</f>
        <v>2036</v>
      </c>
      <c r="W2040" s="55">
        <f>N2040*O2040</f>
        <v>3.2292616116454703E-2</v>
      </c>
      <c r="X2040">
        <f t="shared" si="62"/>
        <v>18.939290122451432</v>
      </c>
      <c r="Y2040" s="77">
        <f t="shared" si="63"/>
        <v>2.1217399473122348E-3</v>
      </c>
    </row>
    <row r="2041" spans="3:25" x14ac:dyDescent="0.25">
      <c r="C2041" s="19" t="s">
        <v>3147</v>
      </c>
      <c r="D2041" s="6" t="s">
        <v>194</v>
      </c>
      <c r="E2041" s="6" t="s">
        <v>28</v>
      </c>
      <c r="F2041" s="48">
        <v>0.85806195038320299</v>
      </c>
      <c r="G2041" s="8">
        <v>10</v>
      </c>
      <c r="H2041" s="9">
        <v>0.96587356106943301</v>
      </c>
      <c r="I2041" s="40">
        <v>0</v>
      </c>
      <c r="J2041" s="7">
        <v>1</v>
      </c>
      <c r="K2041" s="9">
        <v>1</v>
      </c>
      <c r="L2041" s="39">
        <v>0</v>
      </c>
      <c r="M2041" s="47">
        <v>0</v>
      </c>
      <c r="N2041" s="17">
        <v>3.2229163449804199E-2</v>
      </c>
      <c r="O2041" s="7">
        <f>Q2041/P2041/N2041</f>
        <v>1</v>
      </c>
      <c r="P2041" s="7">
        <v>5.0953320640659223</v>
      </c>
      <c r="Q2041" s="33">
        <v>0.16421828992380882</v>
      </c>
      <c r="R2041" s="38" t="s">
        <v>1676</v>
      </c>
      <c r="S2041" s="33" t="s">
        <v>1676</v>
      </c>
      <c r="T2041" s="45" t="s">
        <v>1675</v>
      </c>
      <c r="U2041" s="55">
        <f>RANK(Q2041,$Q$5:$Q$3209,0)</f>
        <v>1512</v>
      </c>
      <c r="V2041" s="55">
        <f>RANK(W2041,$W$5:$W$3209,0)</f>
        <v>2037</v>
      </c>
      <c r="W2041" s="55">
        <f>N2041*O2041</f>
        <v>3.2229163449804199E-2</v>
      </c>
      <c r="X2041">
        <f t="shared" si="62"/>
        <v>18.906997506334978</v>
      </c>
      <c r="Y2041" s="77">
        <f t="shared" si="63"/>
        <v>2.118122254506723E-3</v>
      </c>
    </row>
    <row r="2042" spans="3:25" x14ac:dyDescent="0.25">
      <c r="C2042" s="19" t="s">
        <v>3433</v>
      </c>
      <c r="D2042" s="6" t="s">
        <v>1556</v>
      </c>
      <c r="E2042" s="6" t="s">
        <v>16</v>
      </c>
      <c r="F2042" s="48">
        <v>13.320534458656899</v>
      </c>
      <c r="G2042" s="8">
        <v>11.5983459514869</v>
      </c>
      <c r="H2042" s="9">
        <v>0.77049518244979998</v>
      </c>
      <c r="I2042" s="40">
        <v>5</v>
      </c>
      <c r="J2042" s="7">
        <v>5</v>
      </c>
      <c r="K2042" s="9">
        <v>1</v>
      </c>
      <c r="L2042" s="39">
        <v>0</v>
      </c>
      <c r="M2042" s="47">
        <v>0</v>
      </c>
      <c r="N2042" s="17">
        <v>3.2223895310522201E-2</v>
      </c>
      <c r="O2042" s="7">
        <f>Q2042/P2042/N2042</f>
        <v>1</v>
      </c>
      <c r="P2042" s="7">
        <v>2.9394999664214212</v>
      </c>
      <c r="Q2042" s="33">
        <v>9.47221391832474E-2</v>
      </c>
      <c r="R2042" s="38" t="s">
        <v>1676</v>
      </c>
      <c r="S2042" s="33" t="s">
        <v>1676</v>
      </c>
      <c r="T2042" s="45" t="s">
        <v>1676</v>
      </c>
      <c r="U2042" s="55">
        <f>RANK(Q2042,$Q$5:$Q$3209,0)</f>
        <v>1800</v>
      </c>
      <c r="V2042" s="55">
        <f>RANK(W2042,$W$5:$W$3209,0)</f>
        <v>2038</v>
      </c>
      <c r="W2042" s="55">
        <f>N2042*O2042</f>
        <v>3.2223895310522201E-2</v>
      </c>
      <c r="X2042">
        <f t="shared" si="62"/>
        <v>18.874768342885172</v>
      </c>
      <c r="Y2042" s="77">
        <f t="shared" si="63"/>
        <v>2.1145116702072169E-3</v>
      </c>
    </row>
    <row r="2043" spans="3:25" x14ac:dyDescent="0.25">
      <c r="C2043" s="19" t="s">
        <v>3511</v>
      </c>
      <c r="D2043" s="6" t="s">
        <v>1552</v>
      </c>
      <c r="E2043" s="6" t="s">
        <v>22</v>
      </c>
      <c r="F2043" s="48">
        <v>0.65133404771441805</v>
      </c>
      <c r="G2043" s="8">
        <v>10</v>
      </c>
      <c r="H2043" s="9">
        <v>0.96383672397465603</v>
      </c>
      <c r="I2043" s="40">
        <v>0</v>
      </c>
      <c r="J2043" s="7">
        <v>1</v>
      </c>
      <c r="K2043" s="9">
        <v>1</v>
      </c>
      <c r="L2043" s="39">
        <v>0</v>
      </c>
      <c r="M2043" s="47">
        <v>0</v>
      </c>
      <c r="N2043" s="17">
        <v>3.2176778312848202E-2</v>
      </c>
      <c r="O2043" s="7">
        <f>Q2043/P2043/N2043</f>
        <v>1</v>
      </c>
      <c r="P2043" s="7">
        <v>2.6201832211064242</v>
      </c>
      <c r="Q2043" s="33">
        <v>8.4309054644585935E-2</v>
      </c>
      <c r="R2043" s="38" t="s">
        <v>1676</v>
      </c>
      <c r="S2043" s="33" t="s">
        <v>1676</v>
      </c>
      <c r="T2043" s="45" t="s">
        <v>1676</v>
      </c>
      <c r="U2043" s="55">
        <f>RANK(Q2043,$Q$5:$Q$3209,0)</f>
        <v>1882</v>
      </c>
      <c r="V2043" s="55">
        <f>RANK(W2043,$W$5:$W$3209,0)</f>
        <v>2039</v>
      </c>
      <c r="W2043" s="55">
        <f>N2043*O2043</f>
        <v>3.2176778312848202E-2</v>
      </c>
      <c r="X2043">
        <f t="shared" si="62"/>
        <v>18.84254444757465</v>
      </c>
      <c r="Y2043" s="77">
        <f t="shared" si="63"/>
        <v>2.1109016760893651E-3</v>
      </c>
    </row>
    <row r="2044" spans="3:25" x14ac:dyDescent="0.25">
      <c r="C2044" s="19" t="s">
        <v>4671</v>
      </c>
      <c r="D2044" s="6" t="s">
        <v>1246</v>
      </c>
      <c r="E2044" s="6" t="s">
        <v>90</v>
      </c>
      <c r="F2044" s="48">
        <v>8.0072698585323501</v>
      </c>
      <c r="G2044" s="8">
        <v>10</v>
      </c>
      <c r="H2044" s="9">
        <v>0.99825542653656696</v>
      </c>
      <c r="I2044" s="40">
        <v>0</v>
      </c>
      <c r="J2044" s="7">
        <v>6</v>
      </c>
      <c r="K2044" s="9">
        <v>1</v>
      </c>
      <c r="L2044" s="39">
        <v>0</v>
      </c>
      <c r="M2044" s="47">
        <v>0</v>
      </c>
      <c r="N2044" s="17">
        <v>3.2169369840722398E-2</v>
      </c>
      <c r="O2044" s="7">
        <f>Q2044/P2044/N2044</f>
        <v>1</v>
      </c>
      <c r="P2044" s="7">
        <v>0.53107861391313604</v>
      </c>
      <c r="Q2044" s="33">
        <v>1.7084464345469893E-2</v>
      </c>
      <c r="R2044" s="38" t="s">
        <v>1676</v>
      </c>
      <c r="S2044" s="33" t="s">
        <v>1676</v>
      </c>
      <c r="T2044" s="45" t="s">
        <v>1677</v>
      </c>
      <c r="U2044" s="55">
        <f>RANK(Q2044,$Q$5:$Q$3209,0)</f>
        <v>3062</v>
      </c>
      <c r="V2044" s="55">
        <f>RANK(W2044,$W$5:$W$3209,0)</f>
        <v>2040</v>
      </c>
      <c r="W2044" s="55">
        <f>N2044*O2044</f>
        <v>3.2169369840722398E-2</v>
      </c>
      <c r="X2044">
        <f t="shared" si="62"/>
        <v>18.810367669261801</v>
      </c>
      <c r="Y2044" s="77">
        <f t="shared" si="63"/>
        <v>2.1072969604173002E-3</v>
      </c>
    </row>
    <row r="2045" spans="3:25" x14ac:dyDescent="0.25">
      <c r="C2045" s="19" t="s">
        <v>3951</v>
      </c>
      <c r="D2045" s="6" t="s">
        <v>1562</v>
      </c>
      <c r="E2045" s="6" t="s">
        <v>39</v>
      </c>
      <c r="F2045" s="48">
        <v>7.4490165653023199</v>
      </c>
      <c r="G2045" s="8">
        <v>11.3540815107727</v>
      </c>
      <c r="H2045" s="9">
        <v>1</v>
      </c>
      <c r="I2045" s="40">
        <v>0</v>
      </c>
      <c r="J2045" s="7">
        <v>1</v>
      </c>
      <c r="K2045" s="9">
        <v>0.82661610978307998</v>
      </c>
      <c r="L2045" s="39">
        <v>0</v>
      </c>
      <c r="M2045" s="47">
        <v>0</v>
      </c>
      <c r="N2045" s="17">
        <v>3.2143131998863698E-2</v>
      </c>
      <c r="O2045" s="7">
        <f>Q2045/P2045/N2045</f>
        <v>1</v>
      </c>
      <c r="P2045" s="7">
        <v>1.5905981836372933</v>
      </c>
      <c r="Q2045" s="33">
        <v>5.1126807373806357E-2</v>
      </c>
      <c r="R2045" s="38" t="s">
        <v>1676</v>
      </c>
      <c r="S2045" s="33" t="s">
        <v>1676</v>
      </c>
      <c r="T2045" s="45" t="s">
        <v>1677</v>
      </c>
      <c r="U2045" s="55">
        <f>RANK(Q2045,$Q$5:$Q$3209,0)</f>
        <v>2329</v>
      </c>
      <c r="V2045" s="55">
        <f>RANK(W2045,$W$5:$W$3209,0)</f>
        <v>2041</v>
      </c>
      <c r="W2045" s="55">
        <f>N2045*O2045</f>
        <v>3.2143131998863698E-2</v>
      </c>
      <c r="X2045">
        <f t="shared" si="62"/>
        <v>18.778198299421078</v>
      </c>
      <c r="Y2045" s="77">
        <f t="shared" si="63"/>
        <v>2.1036930747051316E-3</v>
      </c>
    </row>
    <row r="2046" spans="3:25" x14ac:dyDescent="0.25">
      <c r="C2046" s="19" t="s">
        <v>4604</v>
      </c>
      <c r="D2046" s="6" t="s">
        <v>1182</v>
      </c>
      <c r="E2046" s="6" t="s">
        <v>16</v>
      </c>
      <c r="F2046" s="48">
        <v>1.01040525403684</v>
      </c>
      <c r="G2046" s="8">
        <v>9.9999999999999893</v>
      </c>
      <c r="H2046" s="9">
        <v>0.73239093859370297</v>
      </c>
      <c r="I2046" s="40">
        <v>1</v>
      </c>
      <c r="J2046" s="7">
        <v>3</v>
      </c>
      <c r="K2046" s="9">
        <v>1</v>
      </c>
      <c r="L2046" s="39">
        <v>0</v>
      </c>
      <c r="M2046" s="47">
        <v>0</v>
      </c>
      <c r="N2046" s="17">
        <v>3.2107909541564901E-2</v>
      </c>
      <c r="O2046" s="7">
        <f>Q2046/P2046/N2046</f>
        <v>1</v>
      </c>
      <c r="P2046" s="7">
        <v>0.63650600755744391</v>
      </c>
      <c r="Q2046" s="33">
        <v>2.0436877313317035E-2</v>
      </c>
      <c r="R2046" s="38" t="s">
        <v>1676</v>
      </c>
      <c r="S2046" s="33" t="s">
        <v>1676</v>
      </c>
      <c r="T2046" s="45" t="s">
        <v>1677</v>
      </c>
      <c r="U2046" s="55">
        <f>RANK(Q2046,$Q$5:$Q$3209,0)</f>
        <v>2994</v>
      </c>
      <c r="V2046" s="55">
        <f>RANK(W2046,$W$5:$W$3209,0)</f>
        <v>2042</v>
      </c>
      <c r="W2046" s="55">
        <f>N2046*O2046</f>
        <v>3.2107909541564901E-2</v>
      </c>
      <c r="X2046">
        <f t="shared" si="62"/>
        <v>18.746055167422213</v>
      </c>
      <c r="Y2046" s="77">
        <f t="shared" si="63"/>
        <v>2.1000921283785912E-3</v>
      </c>
    </row>
    <row r="2047" spans="3:25" x14ac:dyDescent="0.25">
      <c r="C2047" s="19" t="s">
        <v>3310</v>
      </c>
      <c r="D2047" s="6" t="s">
        <v>127</v>
      </c>
      <c r="E2047" s="6" t="s">
        <v>115</v>
      </c>
      <c r="F2047" s="48">
        <v>5.6494138998870254</v>
      </c>
      <c r="G2047" s="8">
        <v>10</v>
      </c>
      <c r="H2047" s="9">
        <v>0.35717885567934499</v>
      </c>
      <c r="I2047" s="40">
        <v>5</v>
      </c>
      <c r="J2047" s="7">
        <v>4</v>
      </c>
      <c r="K2047" s="9">
        <v>1</v>
      </c>
      <c r="L2047" s="39">
        <v>0.144339084307709</v>
      </c>
      <c r="M2047" s="47">
        <v>1</v>
      </c>
      <c r="N2047" s="17">
        <v>3.2092461568057298E-2</v>
      </c>
      <c r="O2047" s="7">
        <f>Q2047/P2047/N2047</f>
        <v>1</v>
      </c>
      <c r="P2047" s="7">
        <v>3.6661967607414629</v>
      </c>
      <c r="Q2047" s="33">
        <v>0.11765727864503156</v>
      </c>
      <c r="R2047" s="38" t="s">
        <v>1676</v>
      </c>
      <c r="S2047" s="33" t="s">
        <v>1676</v>
      </c>
      <c r="T2047" s="45" t="s">
        <v>1675</v>
      </c>
      <c r="U2047" s="55">
        <f>RANK(Q2047,$Q$5:$Q$3209,0)</f>
        <v>1677</v>
      </c>
      <c r="V2047" s="55">
        <f>RANK(W2047,$W$5:$W$3209,0)</f>
        <v>2043</v>
      </c>
      <c r="W2047" s="55">
        <f>N2047*O2047</f>
        <v>3.2092461568057298E-2</v>
      </c>
      <c r="X2047">
        <f t="shared" si="62"/>
        <v>18.713947257880648</v>
      </c>
      <c r="Y2047" s="77">
        <f t="shared" si="63"/>
        <v>2.0964951279705203E-3</v>
      </c>
    </row>
    <row r="2048" spans="3:25" x14ac:dyDescent="0.25">
      <c r="C2048" s="19" t="s">
        <v>4036</v>
      </c>
      <c r="D2048" s="6" t="s">
        <v>412</v>
      </c>
      <c r="E2048" s="6" t="s">
        <v>131</v>
      </c>
      <c r="F2048" s="48">
        <v>4.2671715455076198</v>
      </c>
      <c r="G2048" s="8">
        <v>21.520686126685099</v>
      </c>
      <c r="H2048" s="9">
        <v>0.21574037909690399</v>
      </c>
      <c r="I2048" s="40">
        <v>6</v>
      </c>
      <c r="J2048" s="7">
        <v>10</v>
      </c>
      <c r="K2048" s="9">
        <v>1</v>
      </c>
      <c r="L2048" s="39">
        <v>0</v>
      </c>
      <c r="M2048" s="47">
        <v>0</v>
      </c>
      <c r="N2048" s="17">
        <v>3.2080538594867002E-2</v>
      </c>
      <c r="O2048" s="7">
        <f>Q2048/P2048/N2048</f>
        <v>1</v>
      </c>
      <c r="P2048" s="7">
        <v>1.4445699846147368</v>
      </c>
      <c r="Q2048" s="33">
        <v>4.6342583144419497E-2</v>
      </c>
      <c r="R2048" s="38" t="s">
        <v>1676</v>
      </c>
      <c r="S2048" s="33" t="s">
        <v>1676</v>
      </c>
      <c r="T2048" s="45" t="s">
        <v>1677</v>
      </c>
      <c r="U2048" s="55">
        <f>RANK(Q2048,$Q$5:$Q$3209,0)</f>
        <v>2414</v>
      </c>
      <c r="V2048" s="55">
        <f>RANK(W2048,$W$5:$W$3209,0)</f>
        <v>2044</v>
      </c>
      <c r="W2048" s="55">
        <f>N2048*O2048</f>
        <v>3.2080538594867002E-2</v>
      </c>
      <c r="X2048">
        <f t="shared" si="62"/>
        <v>18.681854796312589</v>
      </c>
      <c r="Y2048" s="77">
        <f t="shared" si="63"/>
        <v>2.0928998581754921E-3</v>
      </c>
    </row>
    <row r="2049" spans="3:25" x14ac:dyDescent="0.25">
      <c r="C2049" s="19" t="s">
        <v>3470</v>
      </c>
      <c r="D2049" s="6" t="s">
        <v>225</v>
      </c>
      <c r="E2049" s="6" t="s">
        <v>19</v>
      </c>
      <c r="F2049" s="48">
        <v>8.9370588916985305</v>
      </c>
      <c r="G2049" s="8">
        <v>82.967277437594106</v>
      </c>
      <c r="H2049" s="9">
        <v>0.68099009511207897</v>
      </c>
      <c r="I2049" s="40">
        <v>1</v>
      </c>
      <c r="J2049" s="7">
        <v>4</v>
      </c>
      <c r="K2049" s="9">
        <v>0.65453650611166703</v>
      </c>
      <c r="L2049" s="39">
        <v>0</v>
      </c>
      <c r="M2049" s="47">
        <v>0</v>
      </c>
      <c r="N2049" s="17">
        <v>3.2044471391205601E-2</v>
      </c>
      <c r="O2049" s="7">
        <f>Q2049/P2049/N2049</f>
        <v>1</v>
      </c>
      <c r="P2049" s="7">
        <v>2.7702407022207889</v>
      </c>
      <c r="Q2049" s="33">
        <v>8.8770898929067379E-2</v>
      </c>
      <c r="R2049" s="38" t="s">
        <v>1676</v>
      </c>
      <c r="S2049" s="33" t="s">
        <v>1676</v>
      </c>
      <c r="T2049" s="45" t="s">
        <v>1676</v>
      </c>
      <c r="U2049" s="55">
        <f>RANK(Q2049,$Q$5:$Q$3209,0)</f>
        <v>1839</v>
      </c>
      <c r="V2049" s="55">
        <f>RANK(W2049,$W$5:$W$3209,0)</f>
        <v>2045</v>
      </c>
      <c r="W2049" s="55">
        <f>N2049*O2049</f>
        <v>3.2044471391205601E-2</v>
      </c>
      <c r="X2049">
        <f t="shared" si="62"/>
        <v>18.649774257717723</v>
      </c>
      <c r="Y2049" s="77">
        <f t="shared" si="63"/>
        <v>2.0893059240930669E-3</v>
      </c>
    </row>
    <row r="2050" spans="3:25" x14ac:dyDescent="0.25">
      <c r="C2050" s="19" t="s">
        <v>3628</v>
      </c>
      <c r="D2050" s="6" t="s">
        <v>990</v>
      </c>
      <c r="E2050" s="6" t="s">
        <v>90</v>
      </c>
      <c r="F2050" s="48">
        <v>18.880041807896696</v>
      </c>
      <c r="G2050" s="8">
        <v>28.5380985917533</v>
      </c>
      <c r="H2050" s="9">
        <v>0.67578355175198401</v>
      </c>
      <c r="I2050" s="40">
        <v>1</v>
      </c>
      <c r="J2050" s="7">
        <v>11</v>
      </c>
      <c r="K2050" s="9">
        <v>1</v>
      </c>
      <c r="L2050" s="39">
        <v>1.0187758637496601E-2</v>
      </c>
      <c r="M2050" s="47">
        <v>0</v>
      </c>
      <c r="N2050" s="17">
        <v>3.2028834005210602E-2</v>
      </c>
      <c r="O2050" s="7">
        <f>Q2050/P2050/N2050</f>
        <v>1</v>
      </c>
      <c r="P2050" s="7">
        <v>2.3021025308479475</v>
      </c>
      <c r="Q2050" s="33">
        <v>7.3733659823504133E-2</v>
      </c>
      <c r="R2050" s="38" t="s">
        <v>1676</v>
      </c>
      <c r="S2050" s="33" t="s">
        <v>1676</v>
      </c>
      <c r="T2050" s="45" t="s">
        <v>1676</v>
      </c>
      <c r="U2050" s="55">
        <f>RANK(Q2050,$Q$5:$Q$3209,0)</f>
        <v>2000</v>
      </c>
      <c r="V2050" s="55">
        <f>RANK(W2050,$W$5:$W$3209,0)</f>
        <v>2046</v>
      </c>
      <c r="W2050" s="55">
        <f>N2050*O2050</f>
        <v>3.2028834005210602E-2</v>
      </c>
      <c r="X2050">
        <f t="shared" si="62"/>
        <v>18.617729786326517</v>
      </c>
      <c r="Y2050" s="77">
        <f t="shared" si="63"/>
        <v>2.0857160305647643E-3</v>
      </c>
    </row>
    <row r="2051" spans="3:25" x14ac:dyDescent="0.25">
      <c r="C2051" s="19" t="s">
        <v>3217</v>
      </c>
      <c r="D2051" s="6" t="s">
        <v>693</v>
      </c>
      <c r="E2051" s="6" t="s">
        <v>144</v>
      </c>
      <c r="F2051" s="48">
        <v>2.8215439721092599</v>
      </c>
      <c r="G2051" s="8">
        <v>10</v>
      </c>
      <c r="H2051" s="9">
        <v>0.11967340751418699</v>
      </c>
      <c r="I2051" s="40">
        <v>1</v>
      </c>
      <c r="J2051" s="7">
        <v>0</v>
      </c>
      <c r="K2051" s="9">
        <v>1</v>
      </c>
      <c r="L2051" s="39">
        <v>0.42908399940391201</v>
      </c>
      <c r="M2051" s="47">
        <v>0</v>
      </c>
      <c r="N2051" s="17">
        <v>3.2016164274356898E-2</v>
      </c>
      <c r="O2051" s="7">
        <f>Q2051/P2051/N2051</f>
        <v>1</v>
      </c>
      <c r="P2051" s="7">
        <v>4.3830233822806806</v>
      </c>
      <c r="Q2051" s="33">
        <v>0.14032759662544567</v>
      </c>
      <c r="R2051" s="38" t="s">
        <v>1676</v>
      </c>
      <c r="S2051" s="33" t="s">
        <v>1676</v>
      </c>
      <c r="T2051" s="45" t="s">
        <v>1675</v>
      </c>
      <c r="U2051" s="55">
        <f>RANK(Q2051,$Q$5:$Q$3209,0)</f>
        <v>1583</v>
      </c>
      <c r="V2051" s="55">
        <f>RANK(W2051,$W$5:$W$3209,0)</f>
        <v>2047</v>
      </c>
      <c r="W2051" s="55">
        <f>N2051*O2051</f>
        <v>3.2016164274356898E-2</v>
      </c>
      <c r="X2051">
        <f t="shared" si="62"/>
        <v>18.585700952321307</v>
      </c>
      <c r="Y2051" s="77">
        <f t="shared" si="63"/>
        <v>2.0821278888690981E-3</v>
      </c>
    </row>
    <row r="2052" spans="3:25" x14ac:dyDescent="0.25">
      <c r="C2052" s="19" t="s">
        <v>3793</v>
      </c>
      <c r="D2052" s="6" t="s">
        <v>1362</v>
      </c>
      <c r="E2052" s="6" t="s">
        <v>16</v>
      </c>
      <c r="F2052" s="48">
        <v>15.6172281240393</v>
      </c>
      <c r="G2052" s="8">
        <v>42.313972581331399</v>
      </c>
      <c r="H2052" s="9">
        <v>0.50340454597517204</v>
      </c>
      <c r="I2052" s="40">
        <v>2</v>
      </c>
      <c r="J2052" s="7">
        <v>7</v>
      </c>
      <c r="K2052" s="9">
        <v>1</v>
      </c>
      <c r="L2052" s="39">
        <v>0</v>
      </c>
      <c r="M2052" s="47">
        <v>0</v>
      </c>
      <c r="N2052" s="17">
        <v>3.1974695816107998E-2</v>
      </c>
      <c r="O2052" s="7">
        <f>Q2052/P2052/N2052</f>
        <v>1</v>
      </c>
      <c r="P2052" s="7">
        <v>1.9092168665025446</v>
      </c>
      <c r="Q2052" s="33">
        <v>6.1046628553401733E-2</v>
      </c>
      <c r="R2052" s="38" t="s">
        <v>1676</v>
      </c>
      <c r="S2052" s="33" t="s">
        <v>1676</v>
      </c>
      <c r="T2052" s="45" t="s">
        <v>1677</v>
      </c>
      <c r="U2052" s="55">
        <f>RANK(Q2052,$Q$5:$Q$3209,0)</f>
        <v>2166</v>
      </c>
      <c r="V2052" s="55">
        <f>RANK(W2052,$W$5:$W$3209,0)</f>
        <v>2048</v>
      </c>
      <c r="W2052" s="55">
        <f>N2052*O2052</f>
        <v>3.1974695816107998E-2</v>
      </c>
      <c r="X2052">
        <f t="shared" si="62"/>
        <v>18.553684788046951</v>
      </c>
      <c r="Y2052" s="77">
        <f t="shared" si="63"/>
        <v>2.0785411665441636E-3</v>
      </c>
    </row>
    <row r="2053" spans="3:25" x14ac:dyDescent="0.25">
      <c r="C2053" s="19" t="s">
        <v>3299</v>
      </c>
      <c r="D2053" s="6" t="s">
        <v>279</v>
      </c>
      <c r="E2053" s="6" t="s">
        <v>39</v>
      </c>
      <c r="F2053" s="48">
        <v>1.4473375622885101</v>
      </c>
      <c r="G2053" s="8">
        <v>18.1172343538862</v>
      </c>
      <c r="H2053" s="9">
        <v>0.99803667187136402</v>
      </c>
      <c r="I2053" s="40">
        <v>0</v>
      </c>
      <c r="J2053" s="7">
        <v>3</v>
      </c>
      <c r="K2053" s="9">
        <v>1</v>
      </c>
      <c r="L2053" s="39">
        <v>0</v>
      </c>
      <c r="M2053" s="47">
        <v>0</v>
      </c>
      <c r="N2053" s="17">
        <v>3.19333129964572E-2</v>
      </c>
      <c r="O2053" s="7">
        <f>Q2053/P2053/N2053</f>
        <v>1</v>
      </c>
      <c r="P2053" s="7">
        <v>3.7386707600790774</v>
      </c>
      <c r="Q2053" s="33">
        <v>0.11938814357230772</v>
      </c>
      <c r="R2053" s="38" t="s">
        <v>1676</v>
      </c>
      <c r="S2053" s="33" t="s">
        <v>1676</v>
      </c>
      <c r="T2053" s="45" t="s">
        <v>1675</v>
      </c>
      <c r="U2053" s="55">
        <f>RANK(Q2053,$Q$5:$Q$3209,0)</f>
        <v>1666</v>
      </c>
      <c r="V2053" s="55">
        <f>RANK(W2053,$W$5:$W$3209,0)</f>
        <v>2049</v>
      </c>
      <c r="W2053" s="55">
        <f>N2053*O2053</f>
        <v>3.19333129964572E-2</v>
      </c>
      <c r="X2053">
        <f t="shared" si="62"/>
        <v>18.521710092230844</v>
      </c>
      <c r="Y2053" s="77">
        <f t="shared" si="63"/>
        <v>2.0749590898677117E-3</v>
      </c>
    </row>
    <row r="2054" spans="3:25" x14ac:dyDescent="0.25">
      <c r="C2054" s="19" t="s">
        <v>4754</v>
      </c>
      <c r="D2054" s="6" t="s">
        <v>1380</v>
      </c>
      <c r="E2054" s="6" t="s">
        <v>90</v>
      </c>
      <c r="F2054" s="48">
        <v>8.5158201486266805</v>
      </c>
      <c r="G2054" s="8">
        <v>30.968262225518501</v>
      </c>
      <c r="H2054" s="9">
        <v>0.53305924413769901</v>
      </c>
      <c r="I2054" s="40">
        <v>0</v>
      </c>
      <c r="J2054" s="7">
        <v>0</v>
      </c>
      <c r="K2054" s="9">
        <v>0.95403337398833998</v>
      </c>
      <c r="L2054" s="39">
        <v>0</v>
      </c>
      <c r="M2054" s="47">
        <v>0</v>
      </c>
      <c r="N2054" s="17">
        <v>3.1806647836516599E-2</v>
      </c>
      <c r="O2054" s="7">
        <f>Q2054/P2054/N2054</f>
        <v>1</v>
      </c>
      <c r="P2054" s="7">
        <v>0.30867888379174019</v>
      </c>
      <c r="Q2054" s="33">
        <v>9.8180405513329117E-3</v>
      </c>
      <c r="R2054" s="38" t="s">
        <v>1676</v>
      </c>
      <c r="S2054" s="33" t="s">
        <v>1676</v>
      </c>
      <c r="T2054" s="45" t="s">
        <v>1677</v>
      </c>
      <c r="U2054" s="55">
        <f>RANK(Q2054,$Q$5:$Q$3209,0)</f>
        <v>3147</v>
      </c>
      <c r="V2054" s="55">
        <f>RANK(W2054,$W$5:$W$3209,0)</f>
        <v>2050</v>
      </c>
      <c r="W2054" s="55">
        <f>N2054*O2054</f>
        <v>3.1806647836516599E-2</v>
      </c>
      <c r="X2054">
        <f t="shared" si="62"/>
        <v>18.489776779234386</v>
      </c>
      <c r="Y2054" s="77">
        <f t="shared" si="63"/>
        <v>2.0713816492457797E-3</v>
      </c>
    </row>
    <row r="2055" spans="3:25" x14ac:dyDescent="0.25">
      <c r="C2055" s="19" t="s">
        <v>3380</v>
      </c>
      <c r="D2055" s="6" t="s">
        <v>313</v>
      </c>
      <c r="E2055" s="6" t="s">
        <v>16</v>
      </c>
      <c r="F2055" s="48">
        <v>6.0294434069309908</v>
      </c>
      <c r="G2055" s="8">
        <v>52.8154224053525</v>
      </c>
      <c r="H2055" s="9">
        <v>0.375982892500553</v>
      </c>
      <c r="I2055" s="40">
        <v>9</v>
      </c>
      <c r="J2055" s="7">
        <v>3</v>
      </c>
      <c r="K2055" s="9">
        <v>0.59525773482362598</v>
      </c>
      <c r="L2055" s="39">
        <v>0.34207205138747199</v>
      </c>
      <c r="M2055" s="47">
        <v>0</v>
      </c>
      <c r="N2055" s="17">
        <v>3.1777997889020602E-2</v>
      </c>
      <c r="O2055" s="7">
        <f>Q2055/P2055/N2055</f>
        <v>1</v>
      </c>
      <c r="P2055" s="7">
        <v>3.2374998023196815</v>
      </c>
      <c r="Q2055" s="33">
        <v>0.10288126188381945</v>
      </c>
      <c r="R2055" s="38" t="s">
        <v>1676</v>
      </c>
      <c r="S2055" s="33" t="s">
        <v>1676</v>
      </c>
      <c r="T2055" s="45" t="s">
        <v>1675</v>
      </c>
      <c r="U2055" s="55">
        <f>RANK(Q2055,$Q$5:$Q$3209,0)</f>
        <v>1747</v>
      </c>
      <c r="V2055" s="55">
        <f>RANK(W2055,$W$5:$W$3209,0)</f>
        <v>2051</v>
      </c>
      <c r="W2055" s="55">
        <f>N2055*O2055</f>
        <v>3.1777997889020602E-2</v>
      </c>
      <c r="X2055">
        <f t="shared" ref="X2055:X2118" si="64">X2054-W2054</f>
        <v>18.457970131397868</v>
      </c>
      <c r="Y2055" s="77">
        <f t="shared" ref="Y2055:Y2118" si="65">X2055/$X$5</f>
        <v>2.0678183987296035E-3</v>
      </c>
    </row>
    <row r="2056" spans="3:25" x14ac:dyDescent="0.25">
      <c r="C2056" s="19" t="s">
        <v>3563</v>
      </c>
      <c r="D2056" s="6" t="s">
        <v>872</v>
      </c>
      <c r="E2056" s="6" t="s">
        <v>126</v>
      </c>
      <c r="F2056" s="48">
        <v>6.4004351661170702</v>
      </c>
      <c r="G2056" s="8">
        <v>24.142892595917299</v>
      </c>
      <c r="H2056" s="9">
        <v>0.66433000650416796</v>
      </c>
      <c r="I2056" s="40">
        <v>0</v>
      </c>
      <c r="J2056" s="7">
        <v>4</v>
      </c>
      <c r="K2056" s="9">
        <v>0.94031663580611402</v>
      </c>
      <c r="L2056" s="39">
        <v>0</v>
      </c>
      <c r="M2056" s="47">
        <v>0</v>
      </c>
      <c r="N2056" s="17">
        <v>3.1753159163426602E-2</v>
      </c>
      <c r="O2056" s="7">
        <f>Q2056/P2056/N2056</f>
        <v>1</v>
      </c>
      <c r="P2056" s="7">
        <v>2.5224161725963974</v>
      </c>
      <c r="Q2056" s="33">
        <v>8.0094682204854759E-2</v>
      </c>
      <c r="R2056" s="38" t="s">
        <v>1676</v>
      </c>
      <c r="S2056" s="33" t="s">
        <v>1676</v>
      </c>
      <c r="T2056" s="45" t="s">
        <v>1676</v>
      </c>
      <c r="U2056" s="55">
        <f>RANK(Q2056,$Q$5:$Q$3209,0)</f>
        <v>1934</v>
      </c>
      <c r="V2056" s="55">
        <f>RANK(W2056,$W$5:$W$3209,0)</f>
        <v>2052</v>
      </c>
      <c r="W2056" s="55">
        <f>N2056*O2056</f>
        <v>3.1753159163426602E-2</v>
      </c>
      <c r="X2056">
        <f t="shared" si="64"/>
        <v>18.426192133508849</v>
      </c>
      <c r="Y2056" s="77">
        <f t="shared" si="65"/>
        <v>2.0642583578235926E-3</v>
      </c>
    </row>
    <row r="2057" spans="3:25" x14ac:dyDescent="0.25">
      <c r="C2057" s="19" t="s">
        <v>3792</v>
      </c>
      <c r="D2057" s="6" t="s">
        <v>1158</v>
      </c>
      <c r="E2057" s="6" t="s">
        <v>39</v>
      </c>
      <c r="F2057" s="48">
        <v>7.0164736820198303</v>
      </c>
      <c r="G2057" s="8">
        <v>60.5885065968438</v>
      </c>
      <c r="H2057" s="9">
        <v>0.76979135207914395</v>
      </c>
      <c r="I2057" s="40">
        <v>1</v>
      </c>
      <c r="J2057" s="7">
        <v>3</v>
      </c>
      <c r="K2057" s="9">
        <v>0.74398605609020096</v>
      </c>
      <c r="L2057" s="39">
        <v>0</v>
      </c>
      <c r="M2057" s="47">
        <v>0</v>
      </c>
      <c r="N2057" s="17">
        <v>3.1700246584921897E-2</v>
      </c>
      <c r="O2057" s="7">
        <f>Q2057/P2057/N2057</f>
        <v>1</v>
      </c>
      <c r="P2057" s="7">
        <v>1.9333093133131998</v>
      </c>
      <c r="Q2057" s="33">
        <v>6.1286381956954461E-2</v>
      </c>
      <c r="R2057" s="38" t="s">
        <v>1676</v>
      </c>
      <c r="S2057" s="33" t="s">
        <v>1676</v>
      </c>
      <c r="T2057" s="45" t="s">
        <v>1677</v>
      </c>
      <c r="U2057" s="55">
        <f>RANK(Q2057,$Q$5:$Q$3209,0)</f>
        <v>2165</v>
      </c>
      <c r="V2057" s="55">
        <f>RANK(W2057,$W$5:$W$3209,0)</f>
        <v>2053</v>
      </c>
      <c r="W2057" s="55">
        <f>N2057*O2057</f>
        <v>3.1700246584921897E-2</v>
      </c>
      <c r="X2057">
        <f t="shared" si="64"/>
        <v>18.394438974345423</v>
      </c>
      <c r="Y2057" s="77">
        <f t="shared" si="65"/>
        <v>2.0607010995623374E-3</v>
      </c>
    </row>
    <row r="2058" spans="3:25" x14ac:dyDescent="0.25">
      <c r="C2058" s="19" t="s">
        <v>3574</v>
      </c>
      <c r="D2058" s="6" t="s">
        <v>988</v>
      </c>
      <c r="E2058" s="6" t="s">
        <v>126</v>
      </c>
      <c r="F2058" s="48">
        <v>15.705704769885999</v>
      </c>
      <c r="G2058" s="8">
        <v>29.050911289613602</v>
      </c>
      <c r="H2058" s="9">
        <v>0.99850307903961499</v>
      </c>
      <c r="I2058" s="40">
        <v>0</v>
      </c>
      <c r="J2058" s="7">
        <v>2</v>
      </c>
      <c r="K2058" s="9">
        <v>0.80494665282937305</v>
      </c>
      <c r="L2058" s="39">
        <v>0</v>
      </c>
      <c r="M2058" s="47">
        <v>0</v>
      </c>
      <c r="N2058" s="17">
        <v>3.1695913415734502E-2</v>
      </c>
      <c r="O2058" s="7">
        <f>Q2058/P2058/N2058</f>
        <v>1</v>
      </c>
      <c r="P2058" s="7">
        <v>2.4894757556610068</v>
      </c>
      <c r="Q2058" s="33">
        <v>7.8906208002001488E-2</v>
      </c>
      <c r="R2058" s="38" t="s">
        <v>1676</v>
      </c>
      <c r="S2058" s="33" t="s">
        <v>1676</v>
      </c>
      <c r="T2058" s="45" t="s">
        <v>1676</v>
      </c>
      <c r="U2058" s="55">
        <f>RANK(Q2058,$Q$5:$Q$3209,0)</f>
        <v>1945</v>
      </c>
      <c r="V2058" s="55">
        <f>RANK(W2058,$W$5:$W$3209,0)</f>
        <v>2054</v>
      </c>
      <c r="W2058" s="55">
        <f>N2058*O2058</f>
        <v>3.1695913415734502E-2</v>
      </c>
      <c r="X2058">
        <f t="shared" si="64"/>
        <v>18.362738727760501</v>
      </c>
      <c r="Y2058" s="77">
        <f t="shared" si="65"/>
        <v>2.0571497690169993E-3</v>
      </c>
    </row>
    <row r="2059" spans="3:25" x14ac:dyDescent="0.25">
      <c r="C2059" s="19" t="s">
        <v>3432</v>
      </c>
      <c r="D2059" s="6" t="s">
        <v>323</v>
      </c>
      <c r="E2059" s="6" t="s">
        <v>90</v>
      </c>
      <c r="F2059" s="48">
        <v>4.0637104640661699</v>
      </c>
      <c r="G2059" s="8">
        <v>23.651146530825201</v>
      </c>
      <c r="H2059" s="9">
        <v>0.61760225859576201</v>
      </c>
      <c r="I2059" s="40">
        <v>0</v>
      </c>
      <c r="J2059" s="7">
        <v>3</v>
      </c>
      <c r="K2059" s="9">
        <v>1</v>
      </c>
      <c r="L2059" s="39">
        <v>0</v>
      </c>
      <c r="M2059" s="47">
        <v>0</v>
      </c>
      <c r="N2059" s="17">
        <v>3.1658031501194402E-2</v>
      </c>
      <c r="O2059" s="7">
        <f>Q2059/P2059/N2059</f>
        <v>1</v>
      </c>
      <c r="P2059" s="7">
        <v>3.0015597298348657</v>
      </c>
      <c r="Q2059" s="33">
        <v>9.5023472479828744E-2</v>
      </c>
      <c r="R2059" s="38" t="s">
        <v>1676</v>
      </c>
      <c r="S2059" s="33" t="s">
        <v>1676</v>
      </c>
      <c r="T2059" s="45" t="s">
        <v>1676</v>
      </c>
      <c r="U2059" s="55">
        <f>RANK(Q2059,$Q$5:$Q$3209,0)</f>
        <v>1799</v>
      </c>
      <c r="V2059" s="55">
        <f>RANK(W2059,$W$5:$W$3209,0)</f>
        <v>2055</v>
      </c>
      <c r="W2059" s="55">
        <f>N2059*O2059</f>
        <v>3.1658031501194402E-2</v>
      </c>
      <c r="X2059">
        <f t="shared" si="64"/>
        <v>18.331042814344766</v>
      </c>
      <c r="Y2059" s="77">
        <f t="shared" si="65"/>
        <v>2.0535989239100333E-3</v>
      </c>
    </row>
    <row r="2060" spans="3:25" x14ac:dyDescent="0.25">
      <c r="C2060" s="19" t="s">
        <v>3490</v>
      </c>
      <c r="D2060" s="6" t="s">
        <v>970</v>
      </c>
      <c r="E2060" s="6" t="s">
        <v>131</v>
      </c>
      <c r="F2060" s="48">
        <v>6.2309829287932104</v>
      </c>
      <c r="G2060" s="8">
        <v>17.4671298910567</v>
      </c>
      <c r="H2060" s="9">
        <v>0.73501802403774896</v>
      </c>
      <c r="I2060" s="40">
        <v>1</v>
      </c>
      <c r="J2060" s="7">
        <v>1</v>
      </c>
      <c r="K2060" s="9">
        <v>0.84021697006421503</v>
      </c>
      <c r="L2060" s="39">
        <v>0</v>
      </c>
      <c r="M2060" s="47">
        <v>0</v>
      </c>
      <c r="N2060" s="17">
        <v>3.1636481571552702E-2</v>
      </c>
      <c r="O2060" s="7">
        <f>Q2060/P2060/N2060</f>
        <v>1</v>
      </c>
      <c r="P2060" s="7">
        <v>2.7401461224226278</v>
      </c>
      <c r="Q2060" s="33">
        <v>8.6688582305385065E-2</v>
      </c>
      <c r="R2060" s="38" t="s">
        <v>1676</v>
      </c>
      <c r="S2060" s="33" t="s">
        <v>1676</v>
      </c>
      <c r="T2060" s="45" t="s">
        <v>1676</v>
      </c>
      <c r="U2060" s="55">
        <f>RANK(Q2060,$Q$5:$Q$3209,0)</f>
        <v>1860</v>
      </c>
      <c r="V2060" s="55">
        <f>RANK(W2060,$W$5:$W$3209,0)</f>
        <v>2056</v>
      </c>
      <c r="W2060" s="55">
        <f>N2060*O2060</f>
        <v>3.1636481571552702E-2</v>
      </c>
      <c r="X2060">
        <f t="shared" si="64"/>
        <v>18.299384782843571</v>
      </c>
      <c r="Y2060" s="77">
        <f t="shared" si="65"/>
        <v>2.0500523226564984E-3</v>
      </c>
    </row>
    <row r="2061" spans="3:25" x14ac:dyDescent="0.25">
      <c r="C2061" s="19" t="s">
        <v>4129</v>
      </c>
      <c r="D2061" s="6" t="s">
        <v>583</v>
      </c>
      <c r="E2061" s="6" t="s">
        <v>27</v>
      </c>
      <c r="F2061" s="48">
        <v>15.8742111916906</v>
      </c>
      <c r="G2061" s="8">
        <v>30.173949606694201</v>
      </c>
      <c r="H2061" s="9">
        <v>0.156691147302015</v>
      </c>
      <c r="I2061" s="40">
        <v>12</v>
      </c>
      <c r="J2061" s="7">
        <v>5</v>
      </c>
      <c r="K2061" s="9">
        <v>1</v>
      </c>
      <c r="L2061" s="39">
        <v>0</v>
      </c>
      <c r="M2061" s="47">
        <v>0</v>
      </c>
      <c r="N2061" s="17">
        <v>3.1616709336052498E-2</v>
      </c>
      <c r="O2061" s="7">
        <f>Q2061/P2061/N2061</f>
        <v>1</v>
      </c>
      <c r="P2061" s="7">
        <v>1.3086035465710906</v>
      </c>
      <c r="Q2061" s="33">
        <v>4.1373737968065608E-2</v>
      </c>
      <c r="R2061" s="38" t="s">
        <v>1676</v>
      </c>
      <c r="S2061" s="33" t="s">
        <v>1676</v>
      </c>
      <c r="T2061" s="45" t="s">
        <v>1677</v>
      </c>
      <c r="U2061" s="55">
        <f>RANK(Q2061,$Q$5:$Q$3209,0)</f>
        <v>2510</v>
      </c>
      <c r="V2061" s="55">
        <f>RANK(W2061,$W$5:$W$3209,0)</f>
        <v>2057</v>
      </c>
      <c r="W2061" s="55">
        <f>N2061*O2061</f>
        <v>3.1616709336052498E-2</v>
      </c>
      <c r="X2061">
        <f t="shared" si="64"/>
        <v>18.267748301272018</v>
      </c>
      <c r="Y2061" s="77">
        <f t="shared" si="65"/>
        <v>2.0465081356088963E-3</v>
      </c>
    </row>
    <row r="2062" spans="3:25" x14ac:dyDescent="0.25">
      <c r="C2062" s="19" t="s">
        <v>4122</v>
      </c>
      <c r="D2062" s="6" t="s">
        <v>71</v>
      </c>
      <c r="E2062" s="6" t="s">
        <v>19</v>
      </c>
      <c r="F2062" s="48">
        <v>5.1708445946936203</v>
      </c>
      <c r="G2062" s="8">
        <v>13.0881587892205</v>
      </c>
      <c r="H2062" s="9">
        <v>4.2027926548087798E-2</v>
      </c>
      <c r="I2062" s="40">
        <v>4</v>
      </c>
      <c r="J2062" s="7">
        <v>1</v>
      </c>
      <c r="K2062" s="9">
        <v>1</v>
      </c>
      <c r="L2062" s="39">
        <v>0</v>
      </c>
      <c r="M2062" s="47">
        <v>0</v>
      </c>
      <c r="N2062" s="17">
        <v>3.1597460823376E-2</v>
      </c>
      <c r="O2062" s="7">
        <f>Q2062/P2062/N2062</f>
        <v>1</v>
      </c>
      <c r="P2062" s="7">
        <v>1.3203473819477933</v>
      </c>
      <c r="Q2062" s="33">
        <v>4.1719624674342468E-2</v>
      </c>
      <c r="R2062" s="38" t="s">
        <v>1676</v>
      </c>
      <c r="S2062" s="33" t="s">
        <v>1676</v>
      </c>
      <c r="T2062" s="45" t="s">
        <v>1677</v>
      </c>
      <c r="U2062" s="55">
        <f>RANK(Q2062,$Q$5:$Q$3209,0)</f>
        <v>2502</v>
      </c>
      <c r="V2062" s="55">
        <f>RANK(W2062,$W$5:$W$3209,0)</f>
        <v>2058</v>
      </c>
      <c r="W2062" s="55">
        <f>N2062*O2062</f>
        <v>3.1597460823376E-2</v>
      </c>
      <c r="X2062">
        <f t="shared" si="64"/>
        <v>18.236131591935965</v>
      </c>
      <c r="Y2062" s="77">
        <f t="shared" si="65"/>
        <v>2.0429661636148489E-3</v>
      </c>
    </row>
    <row r="2063" spans="3:25" x14ac:dyDescent="0.25">
      <c r="C2063" s="19" t="s">
        <v>4740</v>
      </c>
      <c r="D2063" s="6" t="s">
        <v>1038</v>
      </c>
      <c r="E2063" s="6" t="s">
        <v>39</v>
      </c>
      <c r="F2063" s="48">
        <v>5.5302210037494302</v>
      </c>
      <c r="G2063" s="8">
        <v>10</v>
      </c>
      <c r="H2063" s="9">
        <v>0.89797948665063598</v>
      </c>
      <c r="I2063" s="40">
        <v>1</v>
      </c>
      <c r="J2063" s="7">
        <v>2</v>
      </c>
      <c r="K2063" s="9">
        <v>1</v>
      </c>
      <c r="L2063" s="39">
        <v>0</v>
      </c>
      <c r="M2063" s="47">
        <v>0</v>
      </c>
      <c r="N2063" s="17">
        <v>3.1555947958539297E-2</v>
      </c>
      <c r="O2063" s="7">
        <f>Q2063/P2063/N2063</f>
        <v>1</v>
      </c>
      <c r="P2063" s="7">
        <v>0.39242328140229293</v>
      </c>
      <c r="Q2063" s="33">
        <v>1.2383288645649977E-2</v>
      </c>
      <c r="R2063" s="38" t="s">
        <v>1676</v>
      </c>
      <c r="S2063" s="33" t="s">
        <v>1676</v>
      </c>
      <c r="T2063" s="45" t="s">
        <v>1677</v>
      </c>
      <c r="U2063" s="55">
        <f>RANK(Q2063,$Q$5:$Q$3209,0)</f>
        <v>3133</v>
      </c>
      <c r="V2063" s="55">
        <f>RANK(W2063,$W$5:$W$3209,0)</f>
        <v>2059</v>
      </c>
      <c r="W2063" s="55">
        <f>N2063*O2063</f>
        <v>3.1555947958539297E-2</v>
      </c>
      <c r="X2063">
        <f t="shared" si="64"/>
        <v>18.204534131112588</v>
      </c>
      <c r="Y2063" s="77">
        <f t="shared" si="65"/>
        <v>2.0394263480024823E-3</v>
      </c>
    </row>
    <row r="2064" spans="3:25" x14ac:dyDescent="0.25">
      <c r="C2064" s="19" t="s">
        <v>3357</v>
      </c>
      <c r="D2064" s="6" t="s">
        <v>1152</v>
      </c>
      <c r="E2064" s="6" t="s">
        <v>204</v>
      </c>
      <c r="F2064" s="48">
        <v>5.8788457321532404</v>
      </c>
      <c r="G2064" s="8">
        <v>10</v>
      </c>
      <c r="H2064" s="9">
        <v>0.32530287651218098</v>
      </c>
      <c r="I2064" s="40">
        <v>6</v>
      </c>
      <c r="J2064" s="7">
        <v>4</v>
      </c>
      <c r="K2064" s="9">
        <v>0.56201772856310805</v>
      </c>
      <c r="L2064" s="39">
        <v>0</v>
      </c>
      <c r="M2064" s="47">
        <v>0</v>
      </c>
      <c r="N2064" s="17">
        <v>3.1497035201451001E-2</v>
      </c>
      <c r="O2064" s="7">
        <f>Q2064/P2064/N2064</f>
        <v>1</v>
      </c>
      <c r="P2064" s="7">
        <v>3.4105426501141984</v>
      </c>
      <c r="Q2064" s="33">
        <v>0.1074219819066969</v>
      </c>
      <c r="R2064" s="38" t="s">
        <v>1676</v>
      </c>
      <c r="S2064" s="33" t="s">
        <v>1676</v>
      </c>
      <c r="T2064" s="45" t="s">
        <v>1675</v>
      </c>
      <c r="U2064" s="55">
        <f>RANK(Q2064,$Q$5:$Q$3209,0)</f>
        <v>1724</v>
      </c>
      <c r="V2064" s="55">
        <f>RANK(W2064,$W$5:$W$3209,0)</f>
        <v>2060</v>
      </c>
      <c r="W2064" s="55">
        <f>N2064*O2064</f>
        <v>3.1497035201451001E-2</v>
      </c>
      <c r="X2064">
        <f t="shared" si="64"/>
        <v>18.172978183154047</v>
      </c>
      <c r="Y2064" s="77">
        <f t="shared" si="65"/>
        <v>2.0358911830134011E-3</v>
      </c>
    </row>
    <row r="2065" spans="3:25" x14ac:dyDescent="0.25">
      <c r="C2065" s="19" t="s">
        <v>3388</v>
      </c>
      <c r="D2065" s="6" t="s">
        <v>1402</v>
      </c>
      <c r="E2065" s="6" t="s">
        <v>16</v>
      </c>
      <c r="F2065" s="48">
        <v>4.3177246940979099</v>
      </c>
      <c r="G2065" s="8">
        <v>10</v>
      </c>
      <c r="H2065" s="9">
        <v>1</v>
      </c>
      <c r="I2065" s="40">
        <v>0</v>
      </c>
      <c r="J2065" s="7">
        <v>6</v>
      </c>
      <c r="K2065" s="9">
        <v>0.97648991580745703</v>
      </c>
      <c r="L2065" s="39">
        <v>0</v>
      </c>
      <c r="M2065" s="47">
        <v>0</v>
      </c>
      <c r="N2065" s="17">
        <v>3.1487717305800703E-2</v>
      </c>
      <c r="O2065" s="7">
        <f>Q2065/P2065/N2065</f>
        <v>1</v>
      </c>
      <c r="P2065" s="7">
        <v>3.228182133006158</v>
      </c>
      <c r="Q2065" s="33">
        <v>0.10164808641573463</v>
      </c>
      <c r="R2065" s="38" t="s">
        <v>1676</v>
      </c>
      <c r="S2065" s="33" t="s">
        <v>1676</v>
      </c>
      <c r="T2065" s="45" t="s">
        <v>1675</v>
      </c>
      <c r="U2065" s="55">
        <f>RANK(Q2065,$Q$5:$Q$3209,0)</f>
        <v>1755</v>
      </c>
      <c r="V2065" s="55">
        <f>RANK(W2065,$W$5:$W$3209,0)</f>
        <v>2061</v>
      </c>
      <c r="W2065" s="55">
        <f>N2065*O2065</f>
        <v>3.1487717305800703E-2</v>
      </c>
      <c r="X2065">
        <f t="shared" si="64"/>
        <v>18.141481147952597</v>
      </c>
      <c r="Y2065" s="77">
        <f t="shared" si="65"/>
        <v>2.032362617931144E-3</v>
      </c>
    </row>
    <row r="2066" spans="3:25" x14ac:dyDescent="0.25">
      <c r="C2066" s="19" t="s">
        <v>3917</v>
      </c>
      <c r="D2066" s="6" t="s">
        <v>729</v>
      </c>
      <c r="E2066" s="6" t="s">
        <v>131</v>
      </c>
      <c r="F2066" s="48">
        <v>10.016728684818601</v>
      </c>
      <c r="G2066" s="8">
        <v>23.365887869689999</v>
      </c>
      <c r="H2066" s="9">
        <v>0.35033861743629002</v>
      </c>
      <c r="I2066" s="40">
        <v>10</v>
      </c>
      <c r="J2066" s="7">
        <v>7</v>
      </c>
      <c r="K2066" s="9">
        <v>1</v>
      </c>
      <c r="L2066" s="39">
        <v>0</v>
      </c>
      <c r="M2066" s="47">
        <v>0</v>
      </c>
      <c r="N2066" s="17">
        <v>3.1468726591307498E-2</v>
      </c>
      <c r="O2066" s="7">
        <f>Q2066/P2066/N2066</f>
        <v>1</v>
      </c>
      <c r="P2066" s="7">
        <v>1.6795247723380848</v>
      </c>
      <c r="Q2066" s="33">
        <v>5.2852505864035164E-2</v>
      </c>
      <c r="R2066" s="38" t="s">
        <v>1676</v>
      </c>
      <c r="S2066" s="33" t="s">
        <v>1676</v>
      </c>
      <c r="T2066" s="45" t="s">
        <v>1677</v>
      </c>
      <c r="U2066" s="55">
        <f>RANK(Q2066,$Q$5:$Q$3209,0)</f>
        <v>2292</v>
      </c>
      <c r="V2066" s="55">
        <f>RANK(W2066,$W$5:$W$3209,0)</f>
        <v>2062</v>
      </c>
      <c r="W2066" s="55">
        <f>N2066*O2066</f>
        <v>3.1468726591307498E-2</v>
      </c>
      <c r="X2066">
        <f t="shared" si="64"/>
        <v>18.109993430646796</v>
      </c>
      <c r="Y2066" s="77">
        <f t="shared" si="65"/>
        <v>2.0288350967186041E-3</v>
      </c>
    </row>
    <row r="2067" spans="3:25" x14ac:dyDescent="0.25">
      <c r="C2067" s="19" t="s">
        <v>4150</v>
      </c>
      <c r="D2067" s="6" t="s">
        <v>529</v>
      </c>
      <c r="E2067" s="6" t="s">
        <v>131</v>
      </c>
      <c r="F2067" s="48">
        <v>11.5359788185737</v>
      </c>
      <c r="G2067" s="8">
        <v>63.727568423373803</v>
      </c>
      <c r="H2067" s="9">
        <v>0.55278096219293305</v>
      </c>
      <c r="I2067" s="40">
        <v>0</v>
      </c>
      <c r="J2067" s="7">
        <v>4</v>
      </c>
      <c r="K2067" s="9">
        <v>0.61847790803013103</v>
      </c>
      <c r="L2067" s="39">
        <v>0</v>
      </c>
      <c r="M2067" s="47">
        <v>0</v>
      </c>
      <c r="N2067" s="17">
        <v>3.1440551798977798E-2</v>
      </c>
      <c r="O2067" s="7">
        <f>Q2067/P2067/N2067</f>
        <v>1</v>
      </c>
      <c r="P2067" s="7">
        <v>1.280596486780321</v>
      </c>
      <c r="Q2067" s="33">
        <v>4.0262660176205667E-2</v>
      </c>
      <c r="R2067" s="38" t="s">
        <v>1676</v>
      </c>
      <c r="S2067" s="33" t="s">
        <v>1676</v>
      </c>
      <c r="T2067" s="45" t="s">
        <v>1677</v>
      </c>
      <c r="U2067" s="55">
        <f>RANK(Q2067,$Q$5:$Q$3209,0)</f>
        <v>2533</v>
      </c>
      <c r="V2067" s="55">
        <f>RANK(W2067,$W$5:$W$3209,0)</f>
        <v>2063</v>
      </c>
      <c r="W2067" s="55">
        <f>N2067*O2067</f>
        <v>3.1440551798977798E-2</v>
      </c>
      <c r="X2067">
        <f t="shared" si="64"/>
        <v>18.078524704055489</v>
      </c>
      <c r="Y2067" s="77">
        <f t="shared" si="65"/>
        <v>2.0253097030070062E-3</v>
      </c>
    </row>
    <row r="2068" spans="3:25" x14ac:dyDescent="0.25">
      <c r="C2068" s="19" t="s">
        <v>3723</v>
      </c>
      <c r="D2068" s="6" t="s">
        <v>1492</v>
      </c>
      <c r="E2068" s="6" t="s">
        <v>16</v>
      </c>
      <c r="F2068" s="48">
        <v>15.080764299159</v>
      </c>
      <c r="G2068" s="8">
        <v>21.253797791938698</v>
      </c>
      <c r="H2068" s="9">
        <v>0.81610582020394895</v>
      </c>
      <c r="I2068" s="40">
        <v>2</v>
      </c>
      <c r="J2068" s="7">
        <v>7</v>
      </c>
      <c r="K2068" s="9">
        <v>1</v>
      </c>
      <c r="L2068" s="39">
        <v>0</v>
      </c>
      <c r="M2068" s="47">
        <v>0</v>
      </c>
      <c r="N2068" s="17">
        <v>3.1373674963779401E-2</v>
      </c>
      <c r="O2068" s="7">
        <f>Q2068/P2068/N2068</f>
        <v>1</v>
      </c>
      <c r="P2068" s="7">
        <v>2.0796326088578954</v>
      </c>
      <c r="Q2068" s="33">
        <v>6.5245717514384197E-2</v>
      </c>
      <c r="R2068" s="38" t="s">
        <v>1676</v>
      </c>
      <c r="S2068" s="33" t="s">
        <v>1676</v>
      </c>
      <c r="T2068" s="45" t="s">
        <v>1677</v>
      </c>
      <c r="U2068" s="55">
        <f>RANK(Q2068,$Q$5:$Q$3209,0)</f>
        <v>2096</v>
      </c>
      <c r="V2068" s="55">
        <f>RANK(W2068,$W$5:$W$3209,0)</f>
        <v>2064</v>
      </c>
      <c r="W2068" s="55">
        <f>N2068*O2068</f>
        <v>3.1373674963779401E-2</v>
      </c>
      <c r="X2068">
        <f t="shared" si="64"/>
        <v>18.047084152256513</v>
      </c>
      <c r="Y2068" s="77">
        <f t="shared" si="65"/>
        <v>2.02178746567466E-3</v>
      </c>
    </row>
    <row r="2069" spans="3:25" x14ac:dyDescent="0.25">
      <c r="C2069" s="19" t="s">
        <v>3860</v>
      </c>
      <c r="D2069" s="6" t="s">
        <v>309</v>
      </c>
      <c r="E2069" s="6" t="s">
        <v>131</v>
      </c>
      <c r="F2069" s="48">
        <v>2.8662034640189802</v>
      </c>
      <c r="G2069" s="8">
        <v>57.103615748039601</v>
      </c>
      <c r="H2069" s="9">
        <v>0.197607694327602</v>
      </c>
      <c r="I2069" s="40">
        <v>5</v>
      </c>
      <c r="J2069" s="7">
        <v>5</v>
      </c>
      <c r="K2069" s="9">
        <v>1</v>
      </c>
      <c r="L2069" s="39">
        <v>0</v>
      </c>
      <c r="M2069" s="47">
        <v>0</v>
      </c>
      <c r="N2069" s="17">
        <v>3.1365503351443197E-2</v>
      </c>
      <c r="O2069" s="7">
        <f>Q2069/P2069/N2069</f>
        <v>1</v>
      </c>
      <c r="P2069" s="7">
        <v>1.8014967254396264</v>
      </c>
      <c r="Q2069" s="33">
        <v>5.6504851579390544E-2</v>
      </c>
      <c r="R2069" s="38" t="s">
        <v>1676</v>
      </c>
      <c r="S2069" s="33" t="s">
        <v>1676</v>
      </c>
      <c r="T2069" s="45" t="s">
        <v>1677</v>
      </c>
      <c r="U2069" s="55">
        <f>RANK(Q2069,$Q$5:$Q$3209,0)</f>
        <v>2234</v>
      </c>
      <c r="V2069" s="55">
        <f>RANK(W2069,$W$5:$W$3209,0)</f>
        <v>2065</v>
      </c>
      <c r="W2069" s="55">
        <f>N2069*O2069</f>
        <v>3.1365503351443197E-2</v>
      </c>
      <c r="X2069">
        <f t="shared" si="64"/>
        <v>18.015710477292735</v>
      </c>
      <c r="Y2069" s="77">
        <f t="shared" si="65"/>
        <v>2.0182727204527298E-3</v>
      </c>
    </row>
    <row r="2070" spans="3:25" x14ac:dyDescent="0.25">
      <c r="C2070" s="19" t="s">
        <v>3893</v>
      </c>
      <c r="D2070" s="6" t="s">
        <v>257</v>
      </c>
      <c r="E2070" s="6" t="s">
        <v>131</v>
      </c>
      <c r="F2070" s="48">
        <v>1.94312635199881</v>
      </c>
      <c r="G2070" s="8">
        <v>10</v>
      </c>
      <c r="H2070" s="9">
        <v>1</v>
      </c>
      <c r="I2070" s="40">
        <v>1</v>
      </c>
      <c r="J2070" s="7">
        <v>4</v>
      </c>
      <c r="K2070" s="9">
        <v>1</v>
      </c>
      <c r="L2070" s="39">
        <v>0</v>
      </c>
      <c r="M2070" s="47">
        <v>0</v>
      </c>
      <c r="N2070" s="17">
        <v>3.1330287938504002E-2</v>
      </c>
      <c r="O2070" s="7">
        <f>Q2070/P2070/N2070</f>
        <v>1</v>
      </c>
      <c r="P2070" s="7">
        <v>1.7358075755337041</v>
      </c>
      <c r="Q2070" s="33">
        <v>5.4383351147307482E-2</v>
      </c>
      <c r="R2070" s="38" t="s">
        <v>1676</v>
      </c>
      <c r="S2070" s="33" t="s">
        <v>1676</v>
      </c>
      <c r="T2070" s="45" t="s">
        <v>1677</v>
      </c>
      <c r="U2070" s="55">
        <f>RANK(Q2070,$Q$5:$Q$3209,0)</f>
        <v>2268</v>
      </c>
      <c r="V2070" s="55">
        <f>RANK(W2070,$W$5:$W$3209,0)</f>
        <v>2066</v>
      </c>
      <c r="W2070" s="55">
        <f>N2070*O2070</f>
        <v>3.1330287938504002E-2</v>
      </c>
      <c r="X2070">
        <f t="shared" si="64"/>
        <v>17.984344973941294</v>
      </c>
      <c r="Y2070" s="77">
        <f t="shared" si="65"/>
        <v>2.014758890684136E-3</v>
      </c>
    </row>
    <row r="2071" spans="3:25" x14ac:dyDescent="0.25">
      <c r="C2071" s="19" t="s">
        <v>3710</v>
      </c>
      <c r="D2071" s="6" t="s">
        <v>241</v>
      </c>
      <c r="E2071" s="6" t="s">
        <v>131</v>
      </c>
      <c r="F2071" s="48">
        <v>8.3014248117978706</v>
      </c>
      <c r="G2071" s="8">
        <v>33.9067772914008</v>
      </c>
      <c r="H2071" s="9">
        <v>6.4891967600579801E-3</v>
      </c>
      <c r="I2071" s="40">
        <v>13</v>
      </c>
      <c r="J2071" s="7">
        <v>22</v>
      </c>
      <c r="K2071" s="9">
        <v>0.98430972322008203</v>
      </c>
      <c r="L2071" s="39">
        <v>0</v>
      </c>
      <c r="M2071" s="47">
        <v>0</v>
      </c>
      <c r="N2071" s="17">
        <v>3.1273152835814298E-2</v>
      </c>
      <c r="O2071" s="7">
        <f>Q2071/P2071/N2071</f>
        <v>1</v>
      </c>
      <c r="P2071" s="7">
        <v>2.1270507936105632</v>
      </c>
      <c r="Q2071" s="33">
        <v>6.6519584558123235E-2</v>
      </c>
      <c r="R2071" s="38" t="s">
        <v>1676</v>
      </c>
      <c r="S2071" s="33" t="s">
        <v>1676</v>
      </c>
      <c r="T2071" s="45" t="s">
        <v>1677</v>
      </c>
      <c r="U2071" s="55">
        <f>RANK(Q2071,$Q$5:$Q$3209,0)</f>
        <v>2082</v>
      </c>
      <c r="V2071" s="55">
        <f>RANK(W2071,$W$5:$W$3209,0)</f>
        <v>2067</v>
      </c>
      <c r="W2071" s="55">
        <f>N2071*O2071</f>
        <v>3.1273152835814298E-2</v>
      </c>
      <c r="X2071">
        <f t="shared" si="64"/>
        <v>17.953014686002788</v>
      </c>
      <c r="Y2071" s="77">
        <f t="shared" si="65"/>
        <v>2.0112490060448423E-3</v>
      </c>
    </row>
    <row r="2072" spans="3:25" x14ac:dyDescent="0.25">
      <c r="C2072" s="19" t="s">
        <v>3507</v>
      </c>
      <c r="D2072" s="6" t="s">
        <v>1444</v>
      </c>
      <c r="E2072" s="6" t="s">
        <v>126</v>
      </c>
      <c r="F2072" s="48">
        <v>4.7513433941647296</v>
      </c>
      <c r="G2072" s="8">
        <v>29.523154223334199</v>
      </c>
      <c r="H2072" s="9">
        <v>0.87383792759544698</v>
      </c>
      <c r="I2072" s="40">
        <v>0</v>
      </c>
      <c r="J2072" s="7">
        <v>3</v>
      </c>
      <c r="K2072" s="9">
        <v>1</v>
      </c>
      <c r="L2072" s="39">
        <v>0</v>
      </c>
      <c r="M2072" s="47">
        <v>0</v>
      </c>
      <c r="N2072" s="17">
        <v>3.11856522480491E-2</v>
      </c>
      <c r="O2072" s="7">
        <f>Q2072/P2072/N2072</f>
        <v>1</v>
      </c>
      <c r="P2072" s="7">
        <v>2.712075156688702</v>
      </c>
      <c r="Q2072" s="33">
        <v>8.4577832707067133E-2</v>
      </c>
      <c r="R2072" s="38" t="s">
        <v>1676</v>
      </c>
      <c r="S2072" s="33" t="s">
        <v>1676</v>
      </c>
      <c r="T2072" s="45" t="s">
        <v>1676</v>
      </c>
      <c r="U2072" s="55">
        <f>RANK(Q2072,$Q$5:$Q$3209,0)</f>
        <v>1878</v>
      </c>
      <c r="V2072" s="55">
        <f>RANK(W2072,$W$5:$W$3209,0)</f>
        <v>2068</v>
      </c>
      <c r="W2072" s="55">
        <f>N2072*O2072</f>
        <v>3.11856522480491E-2</v>
      </c>
      <c r="X2072">
        <f t="shared" si="64"/>
        <v>17.921741533166973</v>
      </c>
      <c r="Y2072" s="77">
        <f t="shared" si="65"/>
        <v>2.0077455221644462E-3</v>
      </c>
    </row>
    <row r="2073" spans="3:25" x14ac:dyDescent="0.25">
      <c r="C2073" s="19" t="s">
        <v>3520</v>
      </c>
      <c r="D2073" s="6" t="s">
        <v>1528</v>
      </c>
      <c r="E2073" s="6" t="s">
        <v>39</v>
      </c>
      <c r="F2073" s="48">
        <v>10.857383868231899</v>
      </c>
      <c r="G2073" s="8">
        <v>25.784375234142701</v>
      </c>
      <c r="H2073" s="9">
        <v>0.63120682625438396</v>
      </c>
      <c r="I2073" s="40">
        <v>2</v>
      </c>
      <c r="J2073" s="7">
        <v>12</v>
      </c>
      <c r="K2073" s="9">
        <v>0.74056550274036004</v>
      </c>
      <c r="L2073" s="39">
        <v>0</v>
      </c>
      <c r="M2073" s="47">
        <v>0</v>
      </c>
      <c r="N2073" s="17">
        <v>3.1085943588805801E-2</v>
      </c>
      <c r="O2073" s="7">
        <f>Q2073/P2073/N2073</f>
        <v>1</v>
      </c>
      <c r="P2073" s="7">
        <v>2.6944694710023502</v>
      </c>
      <c r="Q2073" s="33">
        <v>8.3760125977338465E-2</v>
      </c>
      <c r="R2073" s="38" t="s">
        <v>1676</v>
      </c>
      <c r="S2073" s="33" t="s">
        <v>1676</v>
      </c>
      <c r="T2073" s="45" t="s">
        <v>1676</v>
      </c>
      <c r="U2073" s="55">
        <f>RANK(Q2073,$Q$5:$Q$3209,0)</f>
        <v>1891</v>
      </c>
      <c r="V2073" s="55">
        <f>RANK(W2073,$W$5:$W$3209,0)</f>
        <v>2069</v>
      </c>
      <c r="W2073" s="55">
        <f>N2073*O2073</f>
        <v>3.1085943588805801E-2</v>
      </c>
      <c r="X2073">
        <f t="shared" si="64"/>
        <v>17.890555880918924</v>
      </c>
      <c r="Y2073" s="77">
        <f t="shared" si="65"/>
        <v>2.0042518408421861E-3</v>
      </c>
    </row>
    <row r="2074" spans="3:25" x14ac:dyDescent="0.25">
      <c r="C2074" s="19" t="s">
        <v>3850</v>
      </c>
      <c r="D2074" s="6" t="s">
        <v>465</v>
      </c>
      <c r="E2074" s="6" t="s">
        <v>12</v>
      </c>
      <c r="F2074" s="48">
        <v>8.1003950423063795</v>
      </c>
      <c r="G2074" s="8">
        <v>46.458364023450599</v>
      </c>
      <c r="H2074" s="9">
        <v>0.35788323577626102</v>
      </c>
      <c r="I2074" s="40">
        <v>0</v>
      </c>
      <c r="J2074" s="7">
        <v>2</v>
      </c>
      <c r="K2074" s="9">
        <v>0.92662263857574401</v>
      </c>
      <c r="L2074" s="39">
        <v>0</v>
      </c>
      <c r="M2074" s="47">
        <v>0</v>
      </c>
      <c r="N2074" s="17">
        <v>3.1073134006447799E-2</v>
      </c>
      <c r="O2074" s="7">
        <f>Q2074/P2074/N2074</f>
        <v>1</v>
      </c>
      <c r="P2074" s="7">
        <v>1.8355987185313631</v>
      </c>
      <c r="Q2074" s="33">
        <v>5.7037804962988901E-2</v>
      </c>
      <c r="R2074" s="38" t="s">
        <v>1676</v>
      </c>
      <c r="S2074" s="33" t="s">
        <v>1676</v>
      </c>
      <c r="T2074" s="45" t="s">
        <v>1677</v>
      </c>
      <c r="U2074" s="55">
        <f>RANK(Q2074,$Q$5:$Q$3209,0)</f>
        <v>2223</v>
      </c>
      <c r="V2074" s="55">
        <f>RANK(W2074,$W$5:$W$3209,0)</f>
        <v>2070</v>
      </c>
      <c r="W2074" s="55">
        <f>N2074*O2074</f>
        <v>3.1073134006447799E-2</v>
      </c>
      <c r="X2074">
        <f t="shared" si="64"/>
        <v>17.859469937330118</v>
      </c>
      <c r="Y2074" s="77">
        <f t="shared" si="65"/>
        <v>2.0007693297297933E-3</v>
      </c>
    </row>
    <row r="2075" spans="3:25" x14ac:dyDescent="0.25">
      <c r="C2075" s="19" t="s">
        <v>3232</v>
      </c>
      <c r="D2075" s="6" t="s">
        <v>693</v>
      </c>
      <c r="E2075" s="6" t="s">
        <v>144</v>
      </c>
      <c r="F2075" s="48">
        <v>2.70757447290725</v>
      </c>
      <c r="G2075" s="8">
        <v>10</v>
      </c>
      <c r="H2075" s="9">
        <v>0.13992433673382701</v>
      </c>
      <c r="I2075" s="40">
        <v>1</v>
      </c>
      <c r="J2075" s="7">
        <v>4</v>
      </c>
      <c r="K2075" s="9">
        <v>1</v>
      </c>
      <c r="L2075" s="39">
        <v>0.34598566586503299</v>
      </c>
      <c r="M2075" s="47">
        <v>0</v>
      </c>
      <c r="N2075" s="17">
        <v>3.0956422331702999E-2</v>
      </c>
      <c r="O2075" s="7">
        <f>Q2075/P2075/N2075</f>
        <v>0.99999999999999989</v>
      </c>
      <c r="P2075" s="7">
        <v>4.4173740258720313</v>
      </c>
      <c r="Q2075" s="33">
        <v>0.13674609594198972</v>
      </c>
      <c r="R2075" s="38" t="s">
        <v>1676</v>
      </c>
      <c r="S2075" s="33" t="s">
        <v>1676</v>
      </c>
      <c r="T2075" s="45" t="s">
        <v>1675</v>
      </c>
      <c r="U2075" s="55">
        <f>RANK(Q2075,$Q$5:$Q$3209,0)</f>
        <v>1598</v>
      </c>
      <c r="V2075" s="55">
        <f>RANK(W2075,$W$5:$W$3209,0)</f>
        <v>2071</v>
      </c>
      <c r="W2075" s="55">
        <f>N2075*O2075</f>
        <v>3.0956422331702996E-2</v>
      </c>
      <c r="X2075">
        <f t="shared" si="64"/>
        <v>17.82839680332367</v>
      </c>
      <c r="Y2075" s="77">
        <f t="shared" si="65"/>
        <v>1.9972882536554845E-3</v>
      </c>
    </row>
    <row r="2076" spans="3:25" x14ac:dyDescent="0.25">
      <c r="C2076" s="19" t="s">
        <v>3424</v>
      </c>
      <c r="D2076" s="6" t="s">
        <v>91</v>
      </c>
      <c r="E2076" s="6" t="s">
        <v>22</v>
      </c>
      <c r="F2076" s="48">
        <v>3.6738557056059298</v>
      </c>
      <c r="G2076" s="8">
        <v>50.783538345133003</v>
      </c>
      <c r="H2076" s="9">
        <v>0.26281573764573601</v>
      </c>
      <c r="I2076" s="40">
        <v>3</v>
      </c>
      <c r="J2076" s="7">
        <v>6</v>
      </c>
      <c r="K2076" s="9">
        <v>0.852484683811913</v>
      </c>
      <c r="L2076" s="39">
        <v>0.16106377504835501</v>
      </c>
      <c r="M2076" s="47">
        <v>0</v>
      </c>
      <c r="N2076" s="17">
        <v>3.0947125683083498E-2</v>
      </c>
      <c r="O2076" s="7">
        <f>Q2076/P2076/N2076</f>
        <v>1</v>
      </c>
      <c r="P2076" s="7">
        <v>3.0954829280307465</v>
      </c>
      <c r="Q2076" s="33">
        <v>9.5796299223606829E-2</v>
      </c>
      <c r="R2076" s="38" t="s">
        <v>1676</v>
      </c>
      <c r="S2076" s="33" t="s">
        <v>1676</v>
      </c>
      <c r="T2076" s="45" t="s">
        <v>1675</v>
      </c>
      <c r="U2076" s="55">
        <f>RANK(Q2076,$Q$5:$Q$3209,0)</f>
        <v>1791</v>
      </c>
      <c r="V2076" s="55">
        <f>RANK(W2076,$W$5:$W$3209,0)</f>
        <v>2072</v>
      </c>
      <c r="W2076" s="55">
        <f>N2076*O2076</f>
        <v>3.0947125683083498E-2</v>
      </c>
      <c r="X2076">
        <f t="shared" si="64"/>
        <v>17.797440380991969</v>
      </c>
      <c r="Y2076" s="77">
        <f t="shared" si="65"/>
        <v>1.9938202526130809E-3</v>
      </c>
    </row>
    <row r="2077" spans="3:25" x14ac:dyDescent="0.25">
      <c r="C2077" s="19" t="s">
        <v>3428</v>
      </c>
      <c r="D2077" s="6" t="s">
        <v>323</v>
      </c>
      <c r="E2077" s="6" t="s">
        <v>90</v>
      </c>
      <c r="F2077" s="48">
        <v>7.9014834719271496</v>
      </c>
      <c r="G2077" s="8">
        <v>12.460433812578</v>
      </c>
      <c r="H2077" s="9">
        <v>0.83908050253232402</v>
      </c>
      <c r="I2077" s="40">
        <v>5</v>
      </c>
      <c r="J2077" s="7">
        <v>0</v>
      </c>
      <c r="K2077" s="9">
        <v>1</v>
      </c>
      <c r="L2077" s="39">
        <v>0</v>
      </c>
      <c r="M2077" s="47">
        <v>0</v>
      </c>
      <c r="N2077" s="17">
        <v>3.0926486100390199E-2</v>
      </c>
      <c r="O2077" s="7">
        <f>Q2077/P2077/N2077</f>
        <v>1</v>
      </c>
      <c r="P2077" s="7">
        <v>3.0902037775516038</v>
      </c>
      <c r="Q2077" s="33">
        <v>9.5569144173822965E-2</v>
      </c>
      <c r="R2077" s="38" t="s">
        <v>1676</v>
      </c>
      <c r="S2077" s="33" t="s">
        <v>1676</v>
      </c>
      <c r="T2077" s="45" t="s">
        <v>1675</v>
      </c>
      <c r="U2077" s="55">
        <f>RANK(Q2077,$Q$5:$Q$3209,0)</f>
        <v>1795</v>
      </c>
      <c r="V2077" s="55">
        <f>RANK(W2077,$W$5:$W$3209,0)</f>
        <v>2073</v>
      </c>
      <c r="W2077" s="55">
        <f>N2077*O2077</f>
        <v>3.0926486100390199E-2</v>
      </c>
      <c r="X2077">
        <f t="shared" si="64"/>
        <v>17.766493255308884</v>
      </c>
      <c r="Y2077" s="77">
        <f t="shared" si="65"/>
        <v>1.990353293060122E-3</v>
      </c>
    </row>
    <row r="2078" spans="3:25" x14ac:dyDescent="0.25">
      <c r="C2078" s="19" t="s">
        <v>3655</v>
      </c>
      <c r="D2078" s="6" t="s">
        <v>1466</v>
      </c>
      <c r="E2078" s="6" t="s">
        <v>39</v>
      </c>
      <c r="F2078" s="48">
        <v>2.7772140008650998</v>
      </c>
      <c r="G2078" s="8">
        <v>25.132220033159701</v>
      </c>
      <c r="H2078" s="9">
        <v>0.81425706317864699</v>
      </c>
      <c r="I2078" s="40">
        <v>2</v>
      </c>
      <c r="J2078" s="7">
        <v>1</v>
      </c>
      <c r="K2078" s="9">
        <v>0.95029493614160698</v>
      </c>
      <c r="L2078" s="39">
        <v>0</v>
      </c>
      <c r="M2078" s="47">
        <v>0</v>
      </c>
      <c r="N2078" s="17">
        <v>3.08566361777881E-2</v>
      </c>
      <c r="O2078" s="7">
        <f>Q2078/P2078/N2078</f>
        <v>1</v>
      </c>
      <c r="P2078" s="7">
        <v>2.3184368613353112</v>
      </c>
      <c r="Q2078" s="33">
        <v>7.1539162731396655E-2</v>
      </c>
      <c r="R2078" s="38" t="s">
        <v>1676</v>
      </c>
      <c r="S2078" s="33" t="s">
        <v>1676</v>
      </c>
      <c r="T2078" s="45" t="s">
        <v>1676</v>
      </c>
      <c r="U2078" s="55">
        <f>RANK(Q2078,$Q$5:$Q$3209,0)</f>
        <v>2027</v>
      </c>
      <c r="V2078" s="55">
        <f>RANK(W2078,$W$5:$W$3209,0)</f>
        <v>2074</v>
      </c>
      <c r="W2078" s="55">
        <f>N2078*O2078</f>
        <v>3.08566361777881E-2</v>
      </c>
      <c r="X2078">
        <f t="shared" si="64"/>
        <v>17.735566769208493</v>
      </c>
      <c r="Y2078" s="77">
        <f t="shared" si="65"/>
        <v>1.9868886457283085E-3</v>
      </c>
    </row>
    <row r="2079" spans="3:25" x14ac:dyDescent="0.25">
      <c r="C2079" s="19" t="s">
        <v>3758</v>
      </c>
      <c r="D2079" s="6" t="s">
        <v>749</v>
      </c>
      <c r="E2079" s="6" t="s">
        <v>16</v>
      </c>
      <c r="F2079" s="48">
        <v>7.4035542252806401</v>
      </c>
      <c r="G2079" s="8">
        <v>10</v>
      </c>
      <c r="H2079" s="9">
        <v>0.90304766901591405</v>
      </c>
      <c r="I2079" s="40">
        <v>2</v>
      </c>
      <c r="J2079" s="7">
        <v>0</v>
      </c>
      <c r="K2079" s="9">
        <v>1</v>
      </c>
      <c r="L2079" s="39">
        <v>0</v>
      </c>
      <c r="M2079" s="47">
        <v>0</v>
      </c>
      <c r="N2079" s="17">
        <v>3.0814163103728701E-2</v>
      </c>
      <c r="O2079" s="7">
        <f>Q2079/P2079/N2079</f>
        <v>1</v>
      </c>
      <c r="P2079" s="7">
        <v>2.0396741246361212</v>
      </c>
      <c r="Q2079" s="33">
        <v>6.2850851154992504E-2</v>
      </c>
      <c r="R2079" s="38" t="s">
        <v>1676</v>
      </c>
      <c r="S2079" s="33" t="s">
        <v>1676</v>
      </c>
      <c r="T2079" s="45" t="s">
        <v>1677</v>
      </c>
      <c r="U2079" s="55">
        <f>RANK(Q2079,$Q$5:$Q$3209,0)</f>
        <v>2131</v>
      </c>
      <c r="V2079" s="55">
        <f>RANK(W2079,$W$5:$W$3209,0)</f>
        <v>2075</v>
      </c>
      <c r="W2079" s="55">
        <f>N2079*O2079</f>
        <v>3.0814163103728701E-2</v>
      </c>
      <c r="X2079">
        <f t="shared" si="64"/>
        <v>17.704710133030705</v>
      </c>
      <c r="Y2079" s="77">
        <f t="shared" si="65"/>
        <v>1.9834318235773828E-3</v>
      </c>
    </row>
    <row r="2080" spans="3:25" x14ac:dyDescent="0.25">
      <c r="C2080" s="19" t="s">
        <v>3777</v>
      </c>
      <c r="D2080" s="6" t="s">
        <v>1452</v>
      </c>
      <c r="E2080" s="6" t="s">
        <v>16</v>
      </c>
      <c r="F2080" s="48">
        <v>8.1278128797565508</v>
      </c>
      <c r="G2080" s="8">
        <v>10</v>
      </c>
      <c r="H2080" s="9">
        <v>0.76790884145844895</v>
      </c>
      <c r="I2080" s="40">
        <v>4</v>
      </c>
      <c r="J2080" s="7">
        <v>4</v>
      </c>
      <c r="K2080" s="9">
        <v>1</v>
      </c>
      <c r="L2080" s="39">
        <v>0</v>
      </c>
      <c r="M2080" s="47">
        <v>0</v>
      </c>
      <c r="N2080" s="17">
        <v>3.0781271568228401E-2</v>
      </c>
      <c r="O2080" s="7">
        <f>Q2080/P2080/N2080</f>
        <v>1</v>
      </c>
      <c r="P2080" s="7">
        <v>2.0148883974209015</v>
      </c>
      <c r="Q2080" s="33">
        <v>6.2020826940685281E-2</v>
      </c>
      <c r="R2080" s="38" t="s">
        <v>1676</v>
      </c>
      <c r="S2080" s="33" t="s">
        <v>1676</v>
      </c>
      <c r="T2080" s="45" t="s">
        <v>1677</v>
      </c>
      <c r="U2080" s="55">
        <f>RANK(Q2080,$Q$5:$Q$3209,0)</f>
        <v>2150</v>
      </c>
      <c r="V2080" s="55">
        <f>RANK(W2080,$W$5:$W$3209,0)</f>
        <v>2076</v>
      </c>
      <c r="W2080" s="55">
        <f>N2080*O2080</f>
        <v>3.0781271568228401E-2</v>
      </c>
      <c r="X2080">
        <f t="shared" si="64"/>
        <v>17.673895969926978</v>
      </c>
      <c r="Y2080" s="77">
        <f t="shared" si="65"/>
        <v>1.979979759620526E-3</v>
      </c>
    </row>
    <row r="2081" spans="3:25" x14ac:dyDescent="0.25">
      <c r="C2081" s="19" t="s">
        <v>3556</v>
      </c>
      <c r="D2081" s="6" t="s">
        <v>134</v>
      </c>
      <c r="E2081" s="6" t="s">
        <v>131</v>
      </c>
      <c r="F2081" s="48">
        <v>10.614613507399399</v>
      </c>
      <c r="G2081" s="8">
        <v>34.851108066447097</v>
      </c>
      <c r="H2081" s="9">
        <v>0.30109914782469199</v>
      </c>
      <c r="I2081" s="40">
        <v>18</v>
      </c>
      <c r="J2081" s="7">
        <v>9</v>
      </c>
      <c r="K2081" s="9">
        <v>0.65556980290380096</v>
      </c>
      <c r="L2081" s="39">
        <v>0</v>
      </c>
      <c r="M2081" s="47">
        <v>0</v>
      </c>
      <c r="N2081" s="17">
        <v>3.0691780832952101E-2</v>
      </c>
      <c r="O2081" s="7">
        <f>Q2081/P2081/N2081</f>
        <v>1</v>
      </c>
      <c r="P2081" s="7">
        <v>2.6357461862148059</v>
      </c>
      <c r="Q2081" s="33">
        <v>8.0895744278594181E-2</v>
      </c>
      <c r="R2081" s="38" t="s">
        <v>1676</v>
      </c>
      <c r="S2081" s="33" t="s">
        <v>1676</v>
      </c>
      <c r="T2081" s="45" t="s">
        <v>1676</v>
      </c>
      <c r="U2081" s="55">
        <f>RANK(Q2081,$Q$5:$Q$3209,0)</f>
        <v>1927</v>
      </c>
      <c r="V2081" s="55">
        <f>RANK(W2081,$W$5:$W$3209,0)</f>
        <v>2077</v>
      </c>
      <c r="W2081" s="55">
        <f>N2081*O2081</f>
        <v>3.0691780832952101E-2</v>
      </c>
      <c r="X2081">
        <f t="shared" si="64"/>
        <v>17.643114698358751</v>
      </c>
      <c r="Y2081" s="77">
        <f t="shared" si="65"/>
        <v>1.9765313804525047E-3</v>
      </c>
    </row>
    <row r="2082" spans="3:25" x14ac:dyDescent="0.25">
      <c r="C2082" s="19" t="s">
        <v>3738</v>
      </c>
      <c r="D2082" s="6" t="s">
        <v>1524</v>
      </c>
      <c r="E2082" s="6" t="s">
        <v>39</v>
      </c>
      <c r="F2082" s="48">
        <v>14.725489181153897</v>
      </c>
      <c r="G2082" s="8">
        <v>17.8878160340305</v>
      </c>
      <c r="H2082" s="9">
        <v>1</v>
      </c>
      <c r="I2082" s="40">
        <v>1</v>
      </c>
      <c r="J2082" s="7">
        <v>3</v>
      </c>
      <c r="K2082" s="9">
        <v>0.90716132003892103</v>
      </c>
      <c r="L2082" s="39">
        <v>1.9154145254541299E-2</v>
      </c>
      <c r="M2082" s="47">
        <v>1</v>
      </c>
      <c r="N2082" s="17">
        <v>3.04663846079005E-2</v>
      </c>
      <c r="O2082" s="7">
        <f>Q2082/P2082/N2082</f>
        <v>0.99999999999999989</v>
      </c>
      <c r="P2082" s="7">
        <v>2.1148841344528035</v>
      </c>
      <c r="Q2082" s="33">
        <v>6.443287344138586E-2</v>
      </c>
      <c r="R2082" s="38" t="s">
        <v>1676</v>
      </c>
      <c r="S2082" s="33" t="s">
        <v>1676</v>
      </c>
      <c r="T2082" s="45" t="s">
        <v>1677</v>
      </c>
      <c r="U2082" s="55">
        <f>RANK(Q2082,$Q$5:$Q$3209,0)</f>
        <v>2111</v>
      </c>
      <c r="V2082" s="55">
        <f>RANK(W2082,$W$5:$W$3209,0)</f>
        <v>2078</v>
      </c>
      <c r="W2082" s="55">
        <f>N2082*O2082</f>
        <v>3.0466384607900496E-2</v>
      </c>
      <c r="X2082">
        <f t="shared" si="64"/>
        <v>17.612422917525798</v>
      </c>
      <c r="Y2082" s="77">
        <f t="shared" si="65"/>
        <v>1.973093026795826E-3</v>
      </c>
    </row>
    <row r="2083" spans="3:25" x14ac:dyDescent="0.25">
      <c r="C2083" s="19" t="s">
        <v>3403</v>
      </c>
      <c r="D2083" s="6" t="s">
        <v>831</v>
      </c>
      <c r="E2083" s="6" t="s">
        <v>448</v>
      </c>
      <c r="F2083" s="48">
        <v>7.7902251877149897</v>
      </c>
      <c r="G2083" s="8">
        <v>19.049524655393299</v>
      </c>
      <c r="H2083" s="9">
        <v>0.34160600083892401</v>
      </c>
      <c r="I2083" s="40">
        <v>0</v>
      </c>
      <c r="J2083" s="7">
        <v>5</v>
      </c>
      <c r="K2083" s="9">
        <v>0.64205861428117506</v>
      </c>
      <c r="L2083" s="39">
        <v>0</v>
      </c>
      <c r="M2083" s="47">
        <v>0</v>
      </c>
      <c r="N2083" s="17">
        <v>3.0404518305749601E-2</v>
      </c>
      <c r="O2083" s="7">
        <f>Q2083/P2083/N2083</f>
        <v>1</v>
      </c>
      <c r="P2083" s="7">
        <v>3.2820081891154653</v>
      </c>
      <c r="Q2083" s="33">
        <v>9.9787878065581259E-2</v>
      </c>
      <c r="R2083" s="38" t="s">
        <v>1676</v>
      </c>
      <c r="S2083" s="33" t="s">
        <v>1676</v>
      </c>
      <c r="T2083" s="45" t="s">
        <v>1675</v>
      </c>
      <c r="U2083" s="55">
        <f>RANK(Q2083,$Q$5:$Q$3209,0)</f>
        <v>1770</v>
      </c>
      <c r="V2083" s="55">
        <f>RANK(W2083,$W$5:$W$3209,0)</f>
        <v>2079</v>
      </c>
      <c r="W2083" s="55">
        <f>N2083*O2083</f>
        <v>3.0404518305749601E-2</v>
      </c>
      <c r="X2083">
        <f t="shared" si="64"/>
        <v>17.581956532917896</v>
      </c>
      <c r="Y2083" s="77">
        <f t="shared" si="65"/>
        <v>1.9696799239363829E-3</v>
      </c>
    </row>
    <row r="2084" spans="3:25" x14ac:dyDescent="0.25">
      <c r="C2084" s="19" t="s">
        <v>3319</v>
      </c>
      <c r="D2084" s="6" t="s">
        <v>1556</v>
      </c>
      <c r="E2084" s="6" t="s">
        <v>16</v>
      </c>
      <c r="F2084" s="48">
        <v>7.2163429575777096</v>
      </c>
      <c r="G2084" s="8">
        <v>10</v>
      </c>
      <c r="H2084" s="9">
        <v>0.85172381163555499</v>
      </c>
      <c r="I2084" s="40">
        <v>5</v>
      </c>
      <c r="J2084" s="7">
        <v>6</v>
      </c>
      <c r="K2084" s="9">
        <v>0.86286498928626099</v>
      </c>
      <c r="L2084" s="39">
        <v>0</v>
      </c>
      <c r="M2084" s="47">
        <v>0</v>
      </c>
      <c r="N2084" s="17">
        <v>3.0394120709521601E-2</v>
      </c>
      <c r="O2084" s="7">
        <f>Q2084/P2084/N2084</f>
        <v>1</v>
      </c>
      <c r="P2084" s="7">
        <v>3.8118491718743148</v>
      </c>
      <c r="Q2084" s="33">
        <v>0.11585780385643787</v>
      </c>
      <c r="R2084" s="38" t="s">
        <v>1676</v>
      </c>
      <c r="S2084" s="33" t="s">
        <v>1676</v>
      </c>
      <c r="T2084" s="45" t="s">
        <v>1675</v>
      </c>
      <c r="U2084" s="55">
        <f>RANK(Q2084,$Q$5:$Q$3209,0)</f>
        <v>1686</v>
      </c>
      <c r="V2084" s="55">
        <f>RANK(W2084,$W$5:$W$3209,0)</f>
        <v>2080</v>
      </c>
      <c r="W2084" s="55">
        <f>N2084*O2084</f>
        <v>3.0394120709521601E-2</v>
      </c>
      <c r="X2084">
        <f t="shared" si="64"/>
        <v>17.551552014612145</v>
      </c>
      <c r="Y2084" s="77">
        <f t="shared" si="65"/>
        <v>1.9662737518649372E-3</v>
      </c>
    </row>
    <row r="2085" spans="3:25" x14ac:dyDescent="0.25">
      <c r="C2085" s="19" t="s">
        <v>3727</v>
      </c>
      <c r="D2085" s="6" t="s">
        <v>715</v>
      </c>
      <c r="E2085" s="6" t="s">
        <v>90</v>
      </c>
      <c r="F2085" s="48">
        <v>4.5459960326760402</v>
      </c>
      <c r="G2085" s="8">
        <v>19.6128770789737</v>
      </c>
      <c r="H2085" s="9">
        <v>1</v>
      </c>
      <c r="I2085" s="40">
        <v>0</v>
      </c>
      <c r="J2085" s="7">
        <v>0</v>
      </c>
      <c r="K2085" s="9">
        <v>1</v>
      </c>
      <c r="L2085" s="39">
        <v>0</v>
      </c>
      <c r="M2085" s="47">
        <v>0</v>
      </c>
      <c r="N2085" s="17">
        <v>3.0390663917774001E-2</v>
      </c>
      <c r="O2085" s="7">
        <f>Q2085/P2085/N2085</f>
        <v>1.0000000000000002</v>
      </c>
      <c r="P2085" s="7">
        <v>2.1364523892557861</v>
      </c>
      <c r="Q2085" s="33">
        <v>6.4928206538197877E-2</v>
      </c>
      <c r="R2085" s="38" t="s">
        <v>1676</v>
      </c>
      <c r="S2085" s="33" t="s">
        <v>1676</v>
      </c>
      <c r="T2085" s="45" t="s">
        <v>1677</v>
      </c>
      <c r="U2085" s="55">
        <f>RANK(Q2085,$Q$5:$Q$3209,0)</f>
        <v>2100</v>
      </c>
      <c r="V2085" s="55">
        <f>RANK(W2085,$W$5:$W$3209,0)</f>
        <v>2081</v>
      </c>
      <c r="W2085" s="55">
        <f>N2085*O2085</f>
        <v>3.0390663917774008E-2</v>
      </c>
      <c r="X2085">
        <f t="shared" si="64"/>
        <v>17.521157893902625</v>
      </c>
      <c r="Y2085" s="77">
        <f t="shared" si="65"/>
        <v>1.9628687446204278E-3</v>
      </c>
    </row>
    <row r="2086" spans="3:25" x14ac:dyDescent="0.25">
      <c r="C2086" s="19" t="s">
        <v>3701</v>
      </c>
      <c r="D2086" s="6" t="s">
        <v>1452</v>
      </c>
      <c r="E2086" s="6" t="s">
        <v>16</v>
      </c>
      <c r="F2086" s="48">
        <v>12.170377671140001</v>
      </c>
      <c r="G2086" s="8">
        <v>10.956344931331801</v>
      </c>
      <c r="H2086" s="9">
        <v>0.65599159916976302</v>
      </c>
      <c r="I2086" s="40">
        <v>3</v>
      </c>
      <c r="J2086" s="7">
        <v>8</v>
      </c>
      <c r="K2086" s="9">
        <v>1</v>
      </c>
      <c r="L2086" s="39">
        <v>0</v>
      </c>
      <c r="M2086" s="47">
        <v>0</v>
      </c>
      <c r="N2086" s="17">
        <v>3.0333772452478501E-2</v>
      </c>
      <c r="O2086" s="7">
        <f>Q2086/P2086/N2086</f>
        <v>1</v>
      </c>
      <c r="P2086" s="7">
        <v>2.2121915609533036</v>
      </c>
      <c r="Q2086" s="33">
        <v>6.7104115431250735E-2</v>
      </c>
      <c r="R2086" s="38" t="s">
        <v>1676</v>
      </c>
      <c r="S2086" s="33" t="s">
        <v>1676</v>
      </c>
      <c r="T2086" s="45" t="s">
        <v>1677</v>
      </c>
      <c r="U2086" s="55">
        <f>RANK(Q2086,$Q$5:$Q$3209,0)</f>
        <v>2073</v>
      </c>
      <c r="V2086" s="55">
        <f>RANK(W2086,$W$5:$W$3209,0)</f>
        <v>2082</v>
      </c>
      <c r="W2086" s="55">
        <f>N2086*O2086</f>
        <v>3.0333772452478501E-2</v>
      </c>
      <c r="X2086">
        <f t="shared" si="64"/>
        <v>17.490767229984851</v>
      </c>
      <c r="Y2086" s="77">
        <f t="shared" si="65"/>
        <v>1.9594641246350542E-3</v>
      </c>
    </row>
    <row r="2087" spans="3:25" x14ac:dyDescent="0.25">
      <c r="C2087" s="19" t="s">
        <v>4073</v>
      </c>
      <c r="D2087" s="6" t="s">
        <v>966</v>
      </c>
      <c r="E2087" s="6" t="s">
        <v>204</v>
      </c>
      <c r="F2087" s="48">
        <v>7.3672438734256804</v>
      </c>
      <c r="G2087" s="8">
        <v>40.815397798084398</v>
      </c>
      <c r="H2087" s="9">
        <v>1</v>
      </c>
      <c r="I2087" s="40">
        <v>0</v>
      </c>
      <c r="J2087" s="7">
        <v>1</v>
      </c>
      <c r="K2087" s="9">
        <v>0.83217601014962606</v>
      </c>
      <c r="L2087" s="39">
        <v>0</v>
      </c>
      <c r="M2087" s="47">
        <v>0</v>
      </c>
      <c r="N2087" s="17">
        <v>3.03272548009254E-2</v>
      </c>
      <c r="O2087" s="7">
        <f>Q2087/P2087/N2087</f>
        <v>1</v>
      </c>
      <c r="P2087" s="7">
        <v>1.4626916998049224</v>
      </c>
      <c r="Q2087" s="33">
        <v>4.4359423875182567E-2</v>
      </c>
      <c r="R2087" s="38" t="s">
        <v>1676</v>
      </c>
      <c r="S2087" s="33" t="s">
        <v>1676</v>
      </c>
      <c r="T2087" s="45" t="s">
        <v>1677</v>
      </c>
      <c r="U2087" s="55">
        <f>RANK(Q2087,$Q$5:$Q$3209,0)</f>
        <v>2452</v>
      </c>
      <c r="V2087" s="55">
        <f>RANK(W2087,$W$5:$W$3209,0)</f>
        <v>2083</v>
      </c>
      <c r="W2087" s="55">
        <f>N2087*O2087</f>
        <v>3.03272548009254E-2</v>
      </c>
      <c r="X2087">
        <f t="shared" si="64"/>
        <v>17.460433457532371</v>
      </c>
      <c r="Y2087" s="77">
        <f t="shared" si="65"/>
        <v>1.9560658781142509E-3</v>
      </c>
    </row>
    <row r="2088" spans="3:25" x14ac:dyDescent="0.25">
      <c r="C2088" s="19" t="s">
        <v>3702</v>
      </c>
      <c r="D2088" s="6" t="s">
        <v>1524</v>
      </c>
      <c r="E2088" s="6" t="s">
        <v>39</v>
      </c>
      <c r="F2088" s="48">
        <v>1.4699966678343599</v>
      </c>
      <c r="G2088" s="8">
        <v>10</v>
      </c>
      <c r="H2088" s="9">
        <v>1</v>
      </c>
      <c r="I2088" s="40">
        <v>0</v>
      </c>
      <c r="J2088" s="7">
        <v>3</v>
      </c>
      <c r="K2088" s="9">
        <v>1</v>
      </c>
      <c r="L2088" s="39">
        <v>0</v>
      </c>
      <c r="M2088" s="47">
        <v>0</v>
      </c>
      <c r="N2088" s="17">
        <v>3.0308165456113902E-2</v>
      </c>
      <c r="O2088" s="7">
        <f>Q2088/P2088/N2088</f>
        <v>1.0000000000000002</v>
      </c>
      <c r="P2088" s="7">
        <v>2.2133700061270236</v>
      </c>
      <c r="Q2088" s="33">
        <v>6.7083184361297676E-2</v>
      </c>
      <c r="R2088" s="38" t="s">
        <v>1676</v>
      </c>
      <c r="S2088" s="33" t="s">
        <v>1676</v>
      </c>
      <c r="T2088" s="45" t="s">
        <v>1677</v>
      </c>
      <c r="U2088" s="55">
        <f>RANK(Q2088,$Q$5:$Q$3209,0)</f>
        <v>2074</v>
      </c>
      <c r="V2088" s="55">
        <f>RANK(W2088,$W$5:$W$3209,0)</f>
        <v>2084</v>
      </c>
      <c r="W2088" s="55">
        <f>N2088*O2088</f>
        <v>3.0308165456113909E-2</v>
      </c>
      <c r="X2088">
        <f t="shared" si="64"/>
        <v>17.430106202731444</v>
      </c>
      <c r="Y2088" s="77">
        <f t="shared" si="65"/>
        <v>1.9526683617560657E-3</v>
      </c>
    </row>
    <row r="2089" spans="3:25" x14ac:dyDescent="0.25">
      <c r="C2089" s="19" t="s">
        <v>4047</v>
      </c>
      <c r="D2089" s="6" t="s">
        <v>681</v>
      </c>
      <c r="E2089" s="6" t="s">
        <v>39</v>
      </c>
      <c r="F2089" s="48">
        <v>2.2974822713679099</v>
      </c>
      <c r="G2089" s="8">
        <v>10</v>
      </c>
      <c r="H2089" s="9">
        <v>1</v>
      </c>
      <c r="I2089" s="40">
        <v>0</v>
      </c>
      <c r="J2089" s="7">
        <v>3</v>
      </c>
      <c r="K2089" s="9">
        <v>1</v>
      </c>
      <c r="L2089" s="39">
        <v>0</v>
      </c>
      <c r="M2089" s="47">
        <v>0</v>
      </c>
      <c r="N2089" s="17">
        <v>3.0308165456113902E-2</v>
      </c>
      <c r="O2089" s="7">
        <f>Q2089/P2089/N2089</f>
        <v>1</v>
      </c>
      <c r="P2089" s="7">
        <v>1.5093472144633475</v>
      </c>
      <c r="Q2089" s="33">
        <v>4.5745545106679768E-2</v>
      </c>
      <c r="R2089" s="38" t="s">
        <v>1676</v>
      </c>
      <c r="S2089" s="33" t="s">
        <v>1676</v>
      </c>
      <c r="T2089" s="45" t="s">
        <v>1677</v>
      </c>
      <c r="U2089" s="55">
        <f>RANK(Q2089,$Q$5:$Q$3209,0)</f>
        <v>2425</v>
      </c>
      <c r="V2089" s="55">
        <f>RANK(W2089,$W$5:$W$3209,0)</f>
        <v>2085</v>
      </c>
      <c r="W2089" s="55">
        <f>N2089*O2089</f>
        <v>3.0308165456113902E-2</v>
      </c>
      <c r="X2089">
        <f t="shared" si="64"/>
        <v>17.399798037275332</v>
      </c>
      <c r="Y2089" s="77">
        <f t="shared" si="65"/>
        <v>1.9492729839482275E-3</v>
      </c>
    </row>
    <row r="2090" spans="3:25" x14ac:dyDescent="0.25">
      <c r="C2090" s="19" t="s">
        <v>3482</v>
      </c>
      <c r="D2090" s="6" t="s">
        <v>418</v>
      </c>
      <c r="E2090" s="6" t="s">
        <v>48</v>
      </c>
      <c r="F2090" s="48">
        <v>6.1550572259400598</v>
      </c>
      <c r="G2090" s="8">
        <v>52.102366091286001</v>
      </c>
      <c r="H2090" s="9">
        <v>0.25770785301514798</v>
      </c>
      <c r="I2090" s="40">
        <v>0</v>
      </c>
      <c r="J2090" s="7">
        <v>0</v>
      </c>
      <c r="K2090" s="9">
        <v>0.85339099581050404</v>
      </c>
      <c r="L2090" s="39">
        <v>0</v>
      </c>
      <c r="M2090" s="47">
        <v>0</v>
      </c>
      <c r="N2090" s="17">
        <v>3.03043073135707E-2</v>
      </c>
      <c r="O2090" s="7">
        <f>Q2090/P2090/N2090</f>
        <v>1</v>
      </c>
      <c r="P2090" s="7">
        <v>2.8822324531362251</v>
      </c>
      <c r="Q2090" s="33">
        <v>8.7344058008986925E-2</v>
      </c>
      <c r="R2090" s="38" t="s">
        <v>1676</v>
      </c>
      <c r="S2090" s="33" t="s">
        <v>1676</v>
      </c>
      <c r="T2090" s="45" t="s">
        <v>1676</v>
      </c>
      <c r="U2090" s="55">
        <f>RANK(Q2090,$Q$5:$Q$3209,0)</f>
        <v>1852</v>
      </c>
      <c r="V2090" s="55">
        <f>RANK(W2090,$W$5:$W$3209,0)</f>
        <v>2086</v>
      </c>
      <c r="W2090" s="55">
        <f>N2090*O2090</f>
        <v>3.03043073135707E-2</v>
      </c>
      <c r="X2090">
        <f t="shared" si="64"/>
        <v>17.369489871819219</v>
      </c>
      <c r="Y2090" s="77">
        <f t="shared" si="65"/>
        <v>1.9458776061403891E-3</v>
      </c>
    </row>
    <row r="2091" spans="3:25" x14ac:dyDescent="0.25">
      <c r="C2091" s="19" t="s">
        <v>4087</v>
      </c>
      <c r="D2091" s="6" t="s">
        <v>551</v>
      </c>
      <c r="E2091" s="6" t="s">
        <v>16</v>
      </c>
      <c r="F2091" s="48">
        <v>5.6224814309330604</v>
      </c>
      <c r="G2091" s="8">
        <v>10</v>
      </c>
      <c r="H2091" s="9">
        <v>0.91393065206554702</v>
      </c>
      <c r="I2091" s="40">
        <v>0</v>
      </c>
      <c r="J2091" s="7">
        <v>0</v>
      </c>
      <c r="K2091" s="9">
        <v>1</v>
      </c>
      <c r="L2091" s="39">
        <v>0</v>
      </c>
      <c r="M2091" s="47">
        <v>0</v>
      </c>
      <c r="N2091" s="17">
        <v>3.0296027182522198E-2</v>
      </c>
      <c r="O2091" s="7">
        <f>Q2091/P2091/N2091</f>
        <v>1</v>
      </c>
      <c r="P2091" s="7">
        <v>1.4475323838576748</v>
      </c>
      <c r="Q2091" s="33">
        <v>4.3854480448933274E-2</v>
      </c>
      <c r="R2091" s="38" t="s">
        <v>1676</v>
      </c>
      <c r="S2091" s="33" t="s">
        <v>1676</v>
      </c>
      <c r="T2091" s="45" t="s">
        <v>1677</v>
      </c>
      <c r="U2091" s="55">
        <f>RANK(Q2091,$Q$5:$Q$3209,0)</f>
        <v>2466</v>
      </c>
      <c r="V2091" s="55">
        <f>RANK(W2091,$W$5:$W$3209,0)</f>
        <v>2087</v>
      </c>
      <c r="W2091" s="55">
        <f>N2091*O2091</f>
        <v>3.0296027182522198E-2</v>
      </c>
      <c r="X2091">
        <f t="shared" si="64"/>
        <v>17.339185564505648</v>
      </c>
      <c r="Y2091" s="77">
        <f t="shared" si="65"/>
        <v>1.9424826605544082E-3</v>
      </c>
    </row>
    <row r="2092" spans="3:25" x14ac:dyDescent="0.25">
      <c r="C2092" s="19" t="s">
        <v>3493</v>
      </c>
      <c r="D2092" s="6" t="s">
        <v>513</v>
      </c>
      <c r="E2092" s="6" t="s">
        <v>12</v>
      </c>
      <c r="F2092" s="48">
        <v>5.0112007765794102</v>
      </c>
      <c r="G2092" s="8">
        <v>23.378127786336801</v>
      </c>
      <c r="H2092" s="9">
        <v>4.21988125210417E-3</v>
      </c>
      <c r="I2092" s="40">
        <v>3</v>
      </c>
      <c r="J2092" s="7">
        <v>4</v>
      </c>
      <c r="K2092" s="9">
        <v>1</v>
      </c>
      <c r="L2092" s="39">
        <v>0</v>
      </c>
      <c r="M2092" s="47">
        <v>0</v>
      </c>
      <c r="N2092" s="17">
        <v>3.0259236619983799E-2</v>
      </c>
      <c r="O2092" s="7">
        <f>Q2092/P2092/N2092</f>
        <v>1</v>
      </c>
      <c r="P2092" s="7">
        <v>2.8544001483815444</v>
      </c>
      <c r="Q2092" s="33">
        <v>8.6371969497994014E-2</v>
      </c>
      <c r="R2092" s="38" t="s">
        <v>1676</v>
      </c>
      <c r="S2092" s="33" t="s">
        <v>1676</v>
      </c>
      <c r="T2092" s="45" t="s">
        <v>1676</v>
      </c>
      <c r="U2092" s="55">
        <f>RANK(Q2092,$Q$5:$Q$3209,0)</f>
        <v>1863</v>
      </c>
      <c r="V2092" s="55">
        <f>RANK(W2092,$W$5:$W$3209,0)</f>
        <v>2088</v>
      </c>
      <c r="W2092" s="55">
        <f>N2092*O2092</f>
        <v>3.0259236619983799E-2</v>
      </c>
      <c r="X2092">
        <f t="shared" si="64"/>
        <v>17.308889537323125</v>
      </c>
      <c r="Y2092" s="77">
        <f t="shared" si="65"/>
        <v>1.93908864257895E-3</v>
      </c>
    </row>
    <row r="2093" spans="3:25" x14ac:dyDescent="0.25">
      <c r="C2093" s="19" t="s">
        <v>4328</v>
      </c>
      <c r="D2093" s="6" t="s">
        <v>1118</v>
      </c>
      <c r="E2093" s="6" t="s">
        <v>863</v>
      </c>
      <c r="F2093" s="48">
        <v>8.6010444397341299</v>
      </c>
      <c r="G2093" s="8">
        <v>30.314982925975901</v>
      </c>
      <c r="H2093" s="9">
        <v>0.65141997723929201</v>
      </c>
      <c r="I2093" s="40">
        <v>0</v>
      </c>
      <c r="J2093" s="7">
        <v>10</v>
      </c>
      <c r="K2093" s="9">
        <v>1</v>
      </c>
      <c r="L2093" s="39">
        <v>0</v>
      </c>
      <c r="M2093" s="47">
        <v>0</v>
      </c>
      <c r="N2093" s="17">
        <v>3.0255947211498001E-2</v>
      </c>
      <c r="O2093" s="7">
        <f>Q2093/P2093/N2093</f>
        <v>1</v>
      </c>
      <c r="P2093" s="7">
        <v>1.0700255755788264</v>
      </c>
      <c r="Q2093" s="33">
        <v>3.2374637329665737E-2</v>
      </c>
      <c r="R2093" s="38" t="s">
        <v>1676</v>
      </c>
      <c r="S2093" s="33" t="s">
        <v>1676</v>
      </c>
      <c r="T2093" s="45" t="s">
        <v>1677</v>
      </c>
      <c r="U2093" s="55">
        <f>RANK(Q2093,$Q$5:$Q$3209,0)</f>
        <v>2715</v>
      </c>
      <c r="V2093" s="55">
        <f>RANK(W2093,$W$5:$W$3209,0)</f>
        <v>2089</v>
      </c>
      <c r="W2093" s="55">
        <f>N2093*O2093</f>
        <v>3.0255947211498001E-2</v>
      </c>
      <c r="X2093">
        <f t="shared" si="64"/>
        <v>17.278630300703142</v>
      </c>
      <c r="Y2093" s="77">
        <f t="shared" si="65"/>
        <v>1.9356987461944131E-3</v>
      </c>
    </row>
    <row r="2094" spans="3:25" x14ac:dyDescent="0.25">
      <c r="C2094" s="19" t="s">
        <v>3524</v>
      </c>
      <c r="D2094" s="6" t="s">
        <v>547</v>
      </c>
      <c r="E2094" s="6" t="s">
        <v>27</v>
      </c>
      <c r="F2094" s="48">
        <v>8.3680006718001607</v>
      </c>
      <c r="G2094" s="8">
        <v>31.559468876803699</v>
      </c>
      <c r="H2094" s="9">
        <v>0.39828672230336298</v>
      </c>
      <c r="I2094" s="40">
        <v>4</v>
      </c>
      <c r="J2094" s="7">
        <v>4</v>
      </c>
      <c r="K2094" s="9">
        <v>0.87213658820270701</v>
      </c>
      <c r="L2094" s="39">
        <v>0</v>
      </c>
      <c r="M2094" s="47">
        <v>0</v>
      </c>
      <c r="N2094" s="17">
        <v>3.0233275404561701E-2</v>
      </c>
      <c r="O2094" s="7">
        <f>Q2094/P2094/N2094</f>
        <v>1</v>
      </c>
      <c r="P2094" s="7">
        <v>2.7544486286907079</v>
      </c>
      <c r="Q2094" s="33">
        <v>8.3276003978923485E-2</v>
      </c>
      <c r="R2094" s="38" t="s">
        <v>1676</v>
      </c>
      <c r="S2094" s="33" t="s">
        <v>1676</v>
      </c>
      <c r="T2094" s="45" t="s">
        <v>1676</v>
      </c>
      <c r="U2094" s="55">
        <f>RANK(Q2094,$Q$5:$Q$3209,0)</f>
        <v>1895</v>
      </c>
      <c r="V2094" s="55">
        <f>RANK(W2094,$W$5:$W$3209,0)</f>
        <v>2090</v>
      </c>
      <c r="W2094" s="55">
        <f>N2094*O2094</f>
        <v>3.0233275404561701E-2</v>
      </c>
      <c r="X2094">
        <f t="shared" si="64"/>
        <v>17.248374353491645</v>
      </c>
      <c r="Y2094" s="77">
        <f t="shared" si="65"/>
        <v>1.9323092183173201E-3</v>
      </c>
    </row>
    <row r="2095" spans="3:25" x14ac:dyDescent="0.25">
      <c r="C2095" s="19" t="s">
        <v>3746</v>
      </c>
      <c r="D2095" s="6" t="s">
        <v>1160</v>
      </c>
      <c r="E2095" s="6" t="s">
        <v>131</v>
      </c>
      <c r="F2095" s="48">
        <v>9.1784094353751904</v>
      </c>
      <c r="G2095" s="8">
        <v>21.573369327742199</v>
      </c>
      <c r="H2095" s="9">
        <v>0.72416885346644499</v>
      </c>
      <c r="I2095" s="40">
        <v>2</v>
      </c>
      <c r="J2095" s="7">
        <v>10</v>
      </c>
      <c r="K2095" s="9">
        <v>0.70565417263354502</v>
      </c>
      <c r="L2095" s="39">
        <v>0</v>
      </c>
      <c r="M2095" s="47">
        <v>0</v>
      </c>
      <c r="N2095" s="17">
        <v>3.0222721511415002E-2</v>
      </c>
      <c r="O2095" s="7">
        <f>Q2095/P2095/N2095</f>
        <v>0.99999999999999989</v>
      </c>
      <c r="P2095" s="7">
        <v>2.1101323006766384</v>
      </c>
      <c r="Q2095" s="33">
        <v>6.3773940875591462E-2</v>
      </c>
      <c r="R2095" s="38" t="s">
        <v>1676</v>
      </c>
      <c r="S2095" s="33" t="s">
        <v>1676</v>
      </c>
      <c r="T2095" s="45" t="s">
        <v>1677</v>
      </c>
      <c r="U2095" s="55">
        <f>RANK(Q2095,$Q$5:$Q$3209,0)</f>
        <v>2119</v>
      </c>
      <c r="V2095" s="55">
        <f>RANK(W2095,$W$5:$W$3209,0)</f>
        <v>2091</v>
      </c>
      <c r="W2095" s="55">
        <f>N2095*O2095</f>
        <v>3.0222721511414998E-2</v>
      </c>
      <c r="X2095">
        <f t="shared" si="64"/>
        <v>17.218141078087083</v>
      </c>
      <c r="Y2095" s="77">
        <f t="shared" si="65"/>
        <v>1.9289222303283716E-3</v>
      </c>
    </row>
    <row r="2096" spans="3:25" x14ac:dyDescent="0.25">
      <c r="C2096" s="19" t="s">
        <v>4165</v>
      </c>
      <c r="D2096" s="6" t="s">
        <v>134</v>
      </c>
      <c r="E2096" s="6" t="s">
        <v>131</v>
      </c>
      <c r="F2096" s="48">
        <v>4.9694741083273701</v>
      </c>
      <c r="G2096" s="8">
        <v>84.597958318470802</v>
      </c>
      <c r="H2096" s="9">
        <v>7.19405307529071E-2</v>
      </c>
      <c r="I2096" s="40">
        <v>2</v>
      </c>
      <c r="J2096" s="7">
        <v>1</v>
      </c>
      <c r="K2096" s="9">
        <v>1</v>
      </c>
      <c r="L2096" s="39">
        <v>0</v>
      </c>
      <c r="M2096" s="47">
        <v>0</v>
      </c>
      <c r="N2096" s="17">
        <v>3.0194159248694102E-2</v>
      </c>
      <c r="O2096" s="7">
        <f>Q2096/P2096/N2096</f>
        <v>1</v>
      </c>
      <c r="P2096" s="7">
        <v>1.3096099407408035</v>
      </c>
      <c r="Q2096" s="33">
        <v>3.9542571104400667E-2</v>
      </c>
      <c r="R2096" s="38" t="s">
        <v>1676</v>
      </c>
      <c r="S2096" s="33" t="s">
        <v>1676</v>
      </c>
      <c r="T2096" s="45" t="s">
        <v>1677</v>
      </c>
      <c r="U2096" s="55">
        <f>RANK(Q2096,$Q$5:$Q$3209,0)</f>
        <v>2548</v>
      </c>
      <c r="V2096" s="55">
        <f>RANK(W2096,$W$5:$W$3209,0)</f>
        <v>2092</v>
      </c>
      <c r="W2096" s="55">
        <f>N2096*O2096</f>
        <v>3.0194159248694102E-2</v>
      </c>
      <c r="X2096">
        <f t="shared" si="64"/>
        <v>17.187918356575668</v>
      </c>
      <c r="Y2096" s="77">
        <f t="shared" si="65"/>
        <v>1.9255364246760656E-3</v>
      </c>
    </row>
    <row r="2097" spans="3:25" x14ac:dyDescent="0.25">
      <c r="C2097" s="19" t="s">
        <v>3479</v>
      </c>
      <c r="D2097" s="6" t="s">
        <v>1094</v>
      </c>
      <c r="E2097" s="6" t="s">
        <v>90</v>
      </c>
      <c r="F2097" s="48">
        <v>2.3081717103129802</v>
      </c>
      <c r="G2097" s="8">
        <v>18.754678119234502</v>
      </c>
      <c r="H2097" s="9">
        <v>0.99876928738933901</v>
      </c>
      <c r="I2097" s="40">
        <v>0</v>
      </c>
      <c r="J2097" s="7">
        <v>0</v>
      </c>
      <c r="K2097" s="9">
        <v>1</v>
      </c>
      <c r="L2097" s="39">
        <v>0</v>
      </c>
      <c r="M2097" s="47">
        <v>0</v>
      </c>
      <c r="N2097" s="17">
        <v>3.0188391935608402E-2</v>
      </c>
      <c r="O2097" s="7">
        <f>Q2097/P2097/N2097</f>
        <v>1</v>
      </c>
      <c r="P2097" s="7">
        <v>2.9134474510375528</v>
      </c>
      <c r="Q2097" s="33">
        <v>8.7952293535720913E-2</v>
      </c>
      <c r="R2097" s="38" t="s">
        <v>1676</v>
      </c>
      <c r="S2097" s="33" t="s">
        <v>1676</v>
      </c>
      <c r="T2097" s="45" t="s">
        <v>1676</v>
      </c>
      <c r="U2097" s="55">
        <f>RANK(Q2097,$Q$5:$Q$3209,0)</f>
        <v>1848</v>
      </c>
      <c r="V2097" s="55">
        <f>RANK(W2097,$W$5:$W$3209,0)</f>
        <v>2093</v>
      </c>
      <c r="W2097" s="55">
        <f>N2097*O2097</f>
        <v>3.0188391935608402E-2</v>
      </c>
      <c r="X2097">
        <f t="shared" si="64"/>
        <v>17.157724197326974</v>
      </c>
      <c r="Y2097" s="77">
        <f t="shared" si="65"/>
        <v>1.9221538188107319E-3</v>
      </c>
    </row>
    <row r="2098" spans="3:25" x14ac:dyDescent="0.25">
      <c r="C2098" s="19" t="s">
        <v>3401</v>
      </c>
      <c r="D2098" s="6" t="s">
        <v>221</v>
      </c>
      <c r="E2098" s="6" t="s">
        <v>12</v>
      </c>
      <c r="F2098" s="48">
        <v>1.464863665341527</v>
      </c>
      <c r="G2098" s="8">
        <v>10</v>
      </c>
      <c r="H2098" s="9">
        <v>0.278752417187142</v>
      </c>
      <c r="I2098" s="40">
        <v>0</v>
      </c>
      <c r="J2098" s="7">
        <v>0</v>
      </c>
      <c r="K2098" s="9">
        <v>0.51569526810705801</v>
      </c>
      <c r="L2098" s="39">
        <v>0.53476630629958699</v>
      </c>
      <c r="M2098" s="47">
        <v>0</v>
      </c>
      <c r="N2098" s="17">
        <v>3.01632405690343E-2</v>
      </c>
      <c r="O2098" s="7">
        <f>Q2098/P2098/N2098</f>
        <v>0.99999999999999989</v>
      </c>
      <c r="P2098" s="7">
        <v>3.3193695104580754</v>
      </c>
      <c r="Q2098" s="33">
        <v>0.10012294108146454</v>
      </c>
      <c r="R2098" s="38" t="s">
        <v>1676</v>
      </c>
      <c r="S2098" s="33" t="s">
        <v>1676</v>
      </c>
      <c r="T2098" s="45" t="s">
        <v>1675</v>
      </c>
      <c r="U2098" s="55">
        <f>RANK(Q2098,$Q$5:$Q$3209,0)</f>
        <v>1768</v>
      </c>
      <c r="V2098" s="55">
        <f>RANK(W2098,$W$5:$W$3209,0)</f>
        <v>2094</v>
      </c>
      <c r="W2098" s="55">
        <f>N2098*O2098</f>
        <v>3.0163240569034296E-2</v>
      </c>
      <c r="X2098">
        <f t="shared" si="64"/>
        <v>17.127535805391364</v>
      </c>
      <c r="Y2098" s="77">
        <f t="shared" si="65"/>
        <v>1.9187718590487357E-3</v>
      </c>
    </row>
    <row r="2099" spans="3:25" x14ac:dyDescent="0.25">
      <c r="C2099" s="19" t="s">
        <v>3798</v>
      </c>
      <c r="D2099" s="6" t="s">
        <v>1502</v>
      </c>
      <c r="E2099" s="6" t="s">
        <v>863</v>
      </c>
      <c r="F2099" s="48">
        <v>11.4787599314316</v>
      </c>
      <c r="G2099" s="8">
        <v>20.036416242407899</v>
      </c>
      <c r="H2099" s="9">
        <v>0.68044584181439105</v>
      </c>
      <c r="I2099" s="40">
        <v>0</v>
      </c>
      <c r="J2099" s="7">
        <v>4</v>
      </c>
      <c r="K2099" s="9">
        <v>0.63487477091222599</v>
      </c>
      <c r="L2099" s="39">
        <v>0</v>
      </c>
      <c r="M2099" s="47">
        <v>0</v>
      </c>
      <c r="N2099" s="17">
        <v>3.0141507565847801E-2</v>
      </c>
      <c r="O2099" s="7">
        <f>Q2099/P2099/N2099</f>
        <v>1</v>
      </c>
      <c r="P2099" s="7">
        <v>2.009769609069048</v>
      </c>
      <c r="Q2099" s="33">
        <v>6.0577485877365687E-2</v>
      </c>
      <c r="R2099" s="38" t="s">
        <v>1676</v>
      </c>
      <c r="S2099" s="33" t="s">
        <v>1676</v>
      </c>
      <c r="T2099" s="45" t="s">
        <v>1677</v>
      </c>
      <c r="U2099" s="55">
        <f>RANK(Q2099,$Q$5:$Q$3209,0)</f>
        <v>2171</v>
      </c>
      <c r="V2099" s="55">
        <f>RANK(W2099,$W$5:$W$3209,0)</f>
        <v>2095</v>
      </c>
      <c r="W2099" s="55">
        <f>N2099*O2099</f>
        <v>3.0141507565847801E-2</v>
      </c>
      <c r="X2099">
        <f t="shared" si="64"/>
        <v>17.097372564822329</v>
      </c>
      <c r="Y2099" s="77">
        <f t="shared" si="65"/>
        <v>1.9153927169561901E-3</v>
      </c>
    </row>
    <row r="2100" spans="3:25" x14ac:dyDescent="0.25">
      <c r="C2100" s="19" t="s">
        <v>3728</v>
      </c>
      <c r="D2100" s="6" t="s">
        <v>1010</v>
      </c>
      <c r="E2100" s="6" t="s">
        <v>90</v>
      </c>
      <c r="F2100" s="48">
        <v>6.3095595092232601</v>
      </c>
      <c r="G2100" s="8">
        <v>69.925862205958296</v>
      </c>
      <c r="H2100" s="9">
        <v>0.478017493850242</v>
      </c>
      <c r="I2100" s="40">
        <v>1</v>
      </c>
      <c r="J2100" s="7">
        <v>5</v>
      </c>
      <c r="K2100" s="9">
        <v>0.95840722984588</v>
      </c>
      <c r="L2100" s="39">
        <v>0</v>
      </c>
      <c r="M2100" s="47">
        <v>0</v>
      </c>
      <c r="N2100" s="17">
        <v>3.00951629248861E-2</v>
      </c>
      <c r="O2100" s="7">
        <f>Q2100/P2100/N2100</f>
        <v>1</v>
      </c>
      <c r="P2100" s="7">
        <v>2.1571825047913817</v>
      </c>
      <c r="Q2100" s="33">
        <v>6.4920758940410522E-2</v>
      </c>
      <c r="R2100" s="38" t="s">
        <v>1676</v>
      </c>
      <c r="S2100" s="33" t="s">
        <v>1676</v>
      </c>
      <c r="T2100" s="45" t="s">
        <v>1677</v>
      </c>
      <c r="U2100" s="55">
        <f>RANK(Q2100,$Q$5:$Q$3209,0)</f>
        <v>2101</v>
      </c>
      <c r="V2100" s="55">
        <f>RANK(W2100,$W$5:$W$3209,0)</f>
        <v>2096</v>
      </c>
      <c r="W2100" s="55">
        <f>N2100*O2100</f>
        <v>3.00951629248861E-2</v>
      </c>
      <c r="X2100">
        <f t="shared" si="64"/>
        <v>17.067231057256482</v>
      </c>
      <c r="Y2100" s="77">
        <f t="shared" si="65"/>
        <v>1.9120160095790291E-3</v>
      </c>
    </row>
    <row r="2101" spans="3:25" x14ac:dyDescent="0.25">
      <c r="C2101" s="19" t="s">
        <v>3461</v>
      </c>
      <c r="D2101" s="6" t="s">
        <v>789</v>
      </c>
      <c r="E2101" s="6" t="s">
        <v>204</v>
      </c>
      <c r="F2101" s="48">
        <v>0.72913503803122903</v>
      </c>
      <c r="G2101" s="8">
        <v>10</v>
      </c>
      <c r="H2101" s="9">
        <v>1</v>
      </c>
      <c r="I2101" s="40">
        <v>1</v>
      </c>
      <c r="J2101" s="7">
        <v>2</v>
      </c>
      <c r="K2101" s="9">
        <v>1</v>
      </c>
      <c r="L2101" s="39">
        <v>0</v>
      </c>
      <c r="M2101" s="47">
        <v>0</v>
      </c>
      <c r="N2101" s="17">
        <v>3.0081236314573899E-2</v>
      </c>
      <c r="O2101" s="7">
        <f>Q2101/P2101/N2101</f>
        <v>1</v>
      </c>
      <c r="P2101" s="7">
        <v>3.0039114461972898</v>
      </c>
      <c r="Q2101" s="33">
        <v>9.0361370081114112E-2</v>
      </c>
      <c r="R2101" s="38" t="s">
        <v>1676</v>
      </c>
      <c r="S2101" s="33" t="s">
        <v>1676</v>
      </c>
      <c r="T2101" s="45" t="s">
        <v>1676</v>
      </c>
      <c r="U2101" s="55">
        <f>RANK(Q2101,$Q$5:$Q$3209,0)</f>
        <v>1829</v>
      </c>
      <c r="V2101" s="55">
        <f>RANK(W2101,$W$5:$W$3209,0)</f>
        <v>2097</v>
      </c>
      <c r="W2101" s="55">
        <f>N2101*O2101</f>
        <v>3.0081236314573899E-2</v>
      </c>
      <c r="X2101">
        <f t="shared" si="64"/>
        <v>17.037135894331595</v>
      </c>
      <c r="Y2101" s="77">
        <f t="shared" si="65"/>
        <v>1.9086444941217044E-3</v>
      </c>
    </row>
    <row r="2102" spans="3:25" x14ac:dyDescent="0.25">
      <c r="C2102" s="19" t="s">
        <v>4256</v>
      </c>
      <c r="D2102" s="6" t="s">
        <v>996</v>
      </c>
      <c r="E2102" s="6" t="s">
        <v>90</v>
      </c>
      <c r="F2102" s="48">
        <v>10.075068965691401</v>
      </c>
      <c r="G2102" s="8">
        <v>10</v>
      </c>
      <c r="H2102" s="9">
        <v>0.99943615793714902</v>
      </c>
      <c r="I2102" s="40">
        <v>1</v>
      </c>
      <c r="J2102" s="7">
        <v>2</v>
      </c>
      <c r="K2102" s="9">
        <v>1</v>
      </c>
      <c r="L2102" s="39">
        <v>0</v>
      </c>
      <c r="M2102" s="47">
        <v>0</v>
      </c>
      <c r="N2102" s="17">
        <v>3.00676636469463E-2</v>
      </c>
      <c r="O2102" s="7">
        <f>Q2102/P2102/N2102</f>
        <v>1</v>
      </c>
      <c r="P2102" s="7">
        <v>1.1773261763726102</v>
      </c>
      <c r="Q2102" s="33">
        <v>3.5399447473917017E-2</v>
      </c>
      <c r="R2102" s="38" t="s">
        <v>1676</v>
      </c>
      <c r="S2102" s="33" t="s">
        <v>1676</v>
      </c>
      <c r="T2102" s="45" t="s">
        <v>1677</v>
      </c>
      <c r="U2102" s="55">
        <f>RANK(Q2102,$Q$5:$Q$3209,0)</f>
        <v>2643</v>
      </c>
      <c r="V2102" s="55">
        <f>RANK(W2102,$W$5:$W$3209,0)</f>
        <v>2098</v>
      </c>
      <c r="W2102" s="55">
        <f>N2102*O2102</f>
        <v>3.00676636469463E-2</v>
      </c>
      <c r="X2102">
        <f t="shared" si="64"/>
        <v>17.007054658017022</v>
      </c>
      <c r="Y2102" s="77">
        <f t="shared" si="65"/>
        <v>1.9052745388414107E-3</v>
      </c>
    </row>
    <row r="2103" spans="3:25" x14ac:dyDescent="0.25">
      <c r="C2103" s="19" t="s">
        <v>3664</v>
      </c>
      <c r="D2103" s="6" t="s">
        <v>719</v>
      </c>
      <c r="E2103" s="6" t="s">
        <v>19</v>
      </c>
      <c r="F2103" s="48">
        <v>1.342384977588251</v>
      </c>
      <c r="G2103" s="8">
        <v>10</v>
      </c>
      <c r="H2103" s="9">
        <v>0.29140558520446302</v>
      </c>
      <c r="I2103" s="40">
        <v>0</v>
      </c>
      <c r="J2103" s="7">
        <v>0</v>
      </c>
      <c r="K2103" s="9">
        <v>0.30032542567751302</v>
      </c>
      <c r="L2103" s="39">
        <v>0.82089746790287998</v>
      </c>
      <c r="M2103" s="47">
        <v>0</v>
      </c>
      <c r="N2103" s="17">
        <v>2.9980075018029101E-2</v>
      </c>
      <c r="O2103" s="7">
        <f>Q2103/P2103/N2103</f>
        <v>1</v>
      </c>
      <c r="P2103" s="7">
        <v>2.3509697734106756</v>
      </c>
      <c r="Q2103" s="33">
        <v>7.0482250171970934E-2</v>
      </c>
      <c r="R2103" s="38" t="s">
        <v>1676</v>
      </c>
      <c r="S2103" s="33" t="s">
        <v>1676</v>
      </c>
      <c r="T2103" s="45" t="s">
        <v>1676</v>
      </c>
      <c r="U2103" s="55">
        <f>RANK(Q2103,$Q$5:$Q$3209,0)</f>
        <v>2036</v>
      </c>
      <c r="V2103" s="55">
        <f>RANK(W2103,$W$5:$W$3209,0)</f>
        <v>2099</v>
      </c>
      <c r="W2103" s="55">
        <f>N2103*O2103</f>
        <v>2.9980075018029101E-2</v>
      </c>
      <c r="X2103">
        <f t="shared" si="64"/>
        <v>16.976986994370076</v>
      </c>
      <c r="Y2103" s="77">
        <f t="shared" si="65"/>
        <v>1.9019061040864858E-3</v>
      </c>
    </row>
    <row r="2104" spans="3:25" x14ac:dyDescent="0.25">
      <c r="C2104" s="19" t="s">
        <v>3336</v>
      </c>
      <c r="D2104" s="6" t="s">
        <v>127</v>
      </c>
      <c r="E2104" s="6" t="s">
        <v>115</v>
      </c>
      <c r="F2104" s="48">
        <v>4.0107245367536191</v>
      </c>
      <c r="G2104" s="8">
        <v>10</v>
      </c>
      <c r="H2104" s="9">
        <v>0.57706549932526696</v>
      </c>
      <c r="I2104" s="40">
        <v>6</v>
      </c>
      <c r="J2104" s="7">
        <v>9</v>
      </c>
      <c r="K2104" s="9">
        <v>0.65930049737552598</v>
      </c>
      <c r="L2104" s="39">
        <v>4.4736487198727103E-2</v>
      </c>
      <c r="M2104" s="47">
        <v>0</v>
      </c>
      <c r="N2104" s="17">
        <v>2.9971985258459E-2</v>
      </c>
      <c r="O2104" s="7">
        <f>Q2104/P2104/N2104</f>
        <v>1</v>
      </c>
      <c r="P2104" s="7">
        <v>3.7268802679124828</v>
      </c>
      <c r="Q2104" s="33">
        <v>0.11170200044991467</v>
      </c>
      <c r="R2104" s="38" t="s">
        <v>1676</v>
      </c>
      <c r="S2104" s="33" t="s">
        <v>1676</v>
      </c>
      <c r="T2104" s="45" t="s">
        <v>1675</v>
      </c>
      <c r="U2104" s="55">
        <f>RANK(Q2104,$Q$5:$Q$3209,0)</f>
        <v>1703</v>
      </c>
      <c r="V2104" s="55">
        <f>RANK(W2104,$W$5:$W$3209,0)</f>
        <v>2100</v>
      </c>
      <c r="W2104" s="55">
        <f>N2104*O2104</f>
        <v>2.9971985258459E-2</v>
      </c>
      <c r="X2104">
        <f t="shared" si="64"/>
        <v>16.947006919352049</v>
      </c>
      <c r="Y2104" s="77">
        <f t="shared" si="65"/>
        <v>1.8985474817528134E-3</v>
      </c>
    </row>
    <row r="2105" spans="3:25" x14ac:dyDescent="0.25">
      <c r="C2105" s="19" t="s">
        <v>3683</v>
      </c>
      <c r="D2105" s="6" t="s">
        <v>1032</v>
      </c>
      <c r="E2105" s="6" t="s">
        <v>27</v>
      </c>
      <c r="F2105" s="48">
        <v>5.4143982579561403</v>
      </c>
      <c r="G2105" s="8">
        <v>74.206818554695204</v>
      </c>
      <c r="H2105" s="9">
        <v>1</v>
      </c>
      <c r="I2105" s="40">
        <v>0</v>
      </c>
      <c r="J2105" s="7">
        <v>1</v>
      </c>
      <c r="K2105" s="9">
        <v>0.19157567613513399</v>
      </c>
      <c r="L2105" s="39">
        <v>0</v>
      </c>
      <c r="M2105" s="47">
        <v>0</v>
      </c>
      <c r="N2105" s="17">
        <v>2.99519559032069E-2</v>
      </c>
      <c r="O2105" s="7">
        <f>Q2105/P2105/N2105</f>
        <v>0.99999999999999989</v>
      </c>
      <c r="P2105" s="7">
        <v>2.2961497619494406</v>
      </c>
      <c r="Q2105" s="33">
        <v>6.8774176417068664E-2</v>
      </c>
      <c r="R2105" s="38" t="s">
        <v>1676</v>
      </c>
      <c r="S2105" s="33" t="s">
        <v>1676</v>
      </c>
      <c r="T2105" s="45" t="s">
        <v>1676</v>
      </c>
      <c r="U2105" s="55">
        <f>RANK(Q2105,$Q$5:$Q$3209,0)</f>
        <v>2055</v>
      </c>
      <c r="V2105" s="55">
        <f>RANK(W2105,$W$5:$W$3209,0)</f>
        <v>2101</v>
      </c>
      <c r="W2105" s="55">
        <f>N2105*O2105</f>
        <v>2.9951955903206897E-2</v>
      </c>
      <c r="X2105">
        <f t="shared" si="64"/>
        <v>16.917034934093589</v>
      </c>
      <c r="Y2105" s="77">
        <f t="shared" si="65"/>
        <v>1.8951897657026357E-3</v>
      </c>
    </row>
    <row r="2106" spans="3:25" x14ac:dyDescent="0.25">
      <c r="C2106" s="19" t="s">
        <v>4221</v>
      </c>
      <c r="D2106" s="6" t="s">
        <v>71</v>
      </c>
      <c r="E2106" s="6" t="s">
        <v>19</v>
      </c>
      <c r="F2106" s="48">
        <v>7.7065850066327304</v>
      </c>
      <c r="G2106" s="8">
        <v>23.240092803389398</v>
      </c>
      <c r="H2106" s="9">
        <v>8.0101038658696097E-2</v>
      </c>
      <c r="I2106" s="40">
        <v>16</v>
      </c>
      <c r="J2106" s="7">
        <v>1</v>
      </c>
      <c r="K2106" s="9">
        <v>0.95146499722896805</v>
      </c>
      <c r="L2106" s="39">
        <v>0</v>
      </c>
      <c r="M2106" s="47">
        <v>0</v>
      </c>
      <c r="N2106" s="17">
        <v>2.9925927730408999E-2</v>
      </c>
      <c r="O2106" s="7">
        <f>Q2106/P2106/N2106</f>
        <v>1</v>
      </c>
      <c r="P2106" s="7">
        <v>1.2426970405486419</v>
      </c>
      <c r="Q2106" s="33">
        <v>3.71888618262518E-2</v>
      </c>
      <c r="R2106" s="38" t="s">
        <v>1676</v>
      </c>
      <c r="S2106" s="33" t="s">
        <v>1676</v>
      </c>
      <c r="T2106" s="45" t="s">
        <v>1677</v>
      </c>
      <c r="U2106" s="55">
        <f>RANK(Q2106,$Q$5:$Q$3209,0)</f>
        <v>2607</v>
      </c>
      <c r="V2106" s="55">
        <f>RANK(W2106,$W$5:$W$3209,0)</f>
        <v>2102</v>
      </c>
      <c r="W2106" s="55">
        <f>N2106*O2106</f>
        <v>2.9925927730408999E-2</v>
      </c>
      <c r="X2106">
        <f t="shared" si="64"/>
        <v>16.887082978190382</v>
      </c>
      <c r="Y2106" s="77">
        <f t="shared" si="65"/>
        <v>1.8918342935107485E-3</v>
      </c>
    </row>
    <row r="2107" spans="3:25" x14ac:dyDescent="0.25">
      <c r="C2107" s="19" t="s">
        <v>3381</v>
      </c>
      <c r="D2107" s="6" t="s">
        <v>1542</v>
      </c>
      <c r="E2107" s="6" t="s">
        <v>16</v>
      </c>
      <c r="F2107" s="48">
        <v>22.897427523546799</v>
      </c>
      <c r="G2107" s="8">
        <v>13.8368347476572</v>
      </c>
      <c r="H2107" s="9">
        <v>0.78073167478084904</v>
      </c>
      <c r="I2107" s="40">
        <v>2</v>
      </c>
      <c r="J2107" s="7">
        <v>5</v>
      </c>
      <c r="K2107" s="9">
        <v>0.936798600420508</v>
      </c>
      <c r="L2107" s="39">
        <v>0</v>
      </c>
      <c r="M2107" s="47">
        <v>0</v>
      </c>
      <c r="N2107" s="17">
        <v>2.9840919743408301E-2</v>
      </c>
      <c r="O2107" s="7">
        <f>Q2107/P2107/N2107</f>
        <v>1</v>
      </c>
      <c r="P2107" s="7">
        <v>3.4435025144061546</v>
      </c>
      <c r="Q2107" s="33">
        <v>0.10275728216861875</v>
      </c>
      <c r="R2107" s="38" t="s">
        <v>1676</v>
      </c>
      <c r="S2107" s="33" t="s">
        <v>1676</v>
      </c>
      <c r="T2107" s="45" t="s">
        <v>1675</v>
      </c>
      <c r="U2107" s="55">
        <f>RANK(Q2107,$Q$5:$Q$3209,0)</f>
        <v>1748</v>
      </c>
      <c r="V2107" s="55">
        <f>RANK(W2107,$W$5:$W$3209,0)</f>
        <v>2103</v>
      </c>
      <c r="W2107" s="55">
        <f>N2107*O2107</f>
        <v>2.9840919743408301E-2</v>
      </c>
      <c r="X2107">
        <f t="shared" si="64"/>
        <v>16.857157050459971</v>
      </c>
      <c r="Y2107" s="77">
        <f t="shared" si="65"/>
        <v>1.8884817372155829E-3</v>
      </c>
    </row>
    <row r="2108" spans="3:25" x14ac:dyDescent="0.25">
      <c r="C2108" s="19" t="s">
        <v>4146</v>
      </c>
      <c r="D2108" s="6" t="s">
        <v>1608</v>
      </c>
      <c r="E2108" s="6" t="s">
        <v>27</v>
      </c>
      <c r="F2108" s="48">
        <v>9.9861051380555796</v>
      </c>
      <c r="G2108" s="8">
        <v>56.919433899106203</v>
      </c>
      <c r="H2108" s="9">
        <v>0.40986275011832701</v>
      </c>
      <c r="I2108" s="40">
        <v>1</v>
      </c>
      <c r="J2108" s="7">
        <v>2</v>
      </c>
      <c r="K2108" s="9">
        <v>0.62286922134260403</v>
      </c>
      <c r="L2108" s="39">
        <v>0</v>
      </c>
      <c r="M2108" s="47">
        <v>0</v>
      </c>
      <c r="N2108" s="17">
        <v>2.98001558692726E-2</v>
      </c>
      <c r="O2108" s="7">
        <f>Q2108/P2108/N2108</f>
        <v>0.99999999999999989</v>
      </c>
      <c r="P2108" s="7">
        <v>1.3582334747986482</v>
      </c>
      <c r="Q2108" s="33">
        <v>4.0475569255863451E-2</v>
      </c>
      <c r="R2108" s="38" t="s">
        <v>1676</v>
      </c>
      <c r="S2108" s="33" t="s">
        <v>1676</v>
      </c>
      <c r="T2108" s="45" t="s">
        <v>1677</v>
      </c>
      <c r="U2108" s="55">
        <f>RANK(Q2108,$Q$5:$Q$3209,0)</f>
        <v>2528</v>
      </c>
      <c r="V2108" s="55">
        <f>RANK(W2108,$W$5:$W$3209,0)</f>
        <v>2104</v>
      </c>
      <c r="W2108" s="55">
        <f>N2108*O2108</f>
        <v>2.9800155869272597E-2</v>
      </c>
      <c r="X2108">
        <f t="shared" si="64"/>
        <v>16.827316130716564</v>
      </c>
      <c r="Y2108" s="77">
        <f t="shared" si="65"/>
        <v>1.8851387042362704E-3</v>
      </c>
    </row>
    <row r="2109" spans="3:25" x14ac:dyDescent="0.25">
      <c r="C2109" s="19" t="s">
        <v>3427</v>
      </c>
      <c r="D2109" s="6" t="s">
        <v>390</v>
      </c>
      <c r="E2109" s="6" t="s">
        <v>19</v>
      </c>
      <c r="F2109" s="48">
        <v>2.2043324443404999</v>
      </c>
      <c r="G2109" s="8">
        <v>62.382143317921603</v>
      </c>
      <c r="H2109" s="9">
        <v>0.15288513953418401</v>
      </c>
      <c r="I2109" s="40">
        <v>1</v>
      </c>
      <c r="J2109" s="7">
        <v>1</v>
      </c>
      <c r="K2109" s="9">
        <v>0.81785111366437702</v>
      </c>
      <c r="L2109" s="39">
        <v>0</v>
      </c>
      <c r="M2109" s="47">
        <v>0</v>
      </c>
      <c r="N2109" s="17">
        <v>2.9792175719629301E-2</v>
      </c>
      <c r="O2109" s="7">
        <f>Q2109/P2109/N2109</f>
        <v>1</v>
      </c>
      <c r="P2109" s="7">
        <v>3.2084476341604229</v>
      </c>
      <c r="Q2109" s="33">
        <v>9.5586635704136225E-2</v>
      </c>
      <c r="R2109" s="38" t="s">
        <v>1676</v>
      </c>
      <c r="S2109" s="33" t="s">
        <v>1676</v>
      </c>
      <c r="T2109" s="45" t="s">
        <v>1675</v>
      </c>
      <c r="U2109" s="55">
        <f>RANK(Q2109,$Q$5:$Q$3209,0)</f>
        <v>1794</v>
      </c>
      <c r="V2109" s="55">
        <f>RANK(W2109,$W$5:$W$3209,0)</f>
        <v>2105</v>
      </c>
      <c r="W2109" s="55">
        <f>N2109*O2109</f>
        <v>2.9792175719629301E-2</v>
      </c>
      <c r="X2109">
        <f t="shared" si="64"/>
        <v>16.797515974847293</v>
      </c>
      <c r="Y2109" s="77">
        <f t="shared" si="65"/>
        <v>1.8818002379719508E-3</v>
      </c>
    </row>
    <row r="2110" spans="3:25" x14ac:dyDescent="0.25">
      <c r="C2110" s="19" t="s">
        <v>3626</v>
      </c>
      <c r="D2110" s="6" t="s">
        <v>1408</v>
      </c>
      <c r="E2110" s="6" t="s">
        <v>16</v>
      </c>
      <c r="F2110" s="48">
        <v>1.8675885236505401</v>
      </c>
      <c r="G2110" s="8">
        <v>10</v>
      </c>
      <c r="H2110" s="9">
        <v>1</v>
      </c>
      <c r="I2110" s="40">
        <v>0</v>
      </c>
      <c r="J2110" s="7">
        <v>2</v>
      </c>
      <c r="K2110" s="9">
        <v>1</v>
      </c>
      <c r="L2110" s="39">
        <v>0</v>
      </c>
      <c r="M2110" s="47">
        <v>0</v>
      </c>
      <c r="N2110" s="17">
        <v>2.9697433488761301E-2</v>
      </c>
      <c r="O2110" s="7">
        <f>Q2110/P2110/N2110</f>
        <v>1.0000000000000002</v>
      </c>
      <c r="P2110" s="7">
        <v>2.4913170840333878</v>
      </c>
      <c r="Q2110" s="33">
        <v>7.398572340249629E-2</v>
      </c>
      <c r="R2110" s="38" t="s">
        <v>1676</v>
      </c>
      <c r="S2110" s="33" t="s">
        <v>1676</v>
      </c>
      <c r="T2110" s="45" t="s">
        <v>1676</v>
      </c>
      <c r="U2110" s="55">
        <f>RANK(Q2110,$Q$5:$Q$3209,0)</f>
        <v>1998</v>
      </c>
      <c r="V2110" s="55">
        <f>RANK(W2110,$W$5:$W$3209,0)</f>
        <v>2106</v>
      </c>
      <c r="W2110" s="55">
        <f>N2110*O2110</f>
        <v>2.9697433488761308E-2</v>
      </c>
      <c r="X2110">
        <f t="shared" si="64"/>
        <v>16.767723799127666</v>
      </c>
      <c r="Y2110" s="77">
        <f t="shared" si="65"/>
        <v>1.8784626657116924E-3</v>
      </c>
    </row>
    <row r="2111" spans="3:25" x14ac:dyDescent="0.25">
      <c r="C2111" s="19" t="s">
        <v>4588</v>
      </c>
      <c r="D2111" s="6" t="s">
        <v>627</v>
      </c>
      <c r="E2111" s="6" t="s">
        <v>126</v>
      </c>
      <c r="F2111" s="48">
        <v>3.86508176030922</v>
      </c>
      <c r="G2111" s="8">
        <v>10</v>
      </c>
      <c r="H2111" s="9">
        <v>1</v>
      </c>
      <c r="I2111" s="40">
        <v>0</v>
      </c>
      <c r="J2111" s="7">
        <v>2</v>
      </c>
      <c r="K2111" s="9">
        <v>1</v>
      </c>
      <c r="L2111" s="39">
        <v>0</v>
      </c>
      <c r="M2111" s="47">
        <v>0</v>
      </c>
      <c r="N2111" s="17">
        <v>2.9697433488761301E-2</v>
      </c>
      <c r="O2111" s="7">
        <f>Q2111/P2111/N2111</f>
        <v>1</v>
      </c>
      <c r="P2111" s="7">
        <v>0.71503545389127965</v>
      </c>
      <c r="Q2111" s="33">
        <v>2.1234717834042526E-2</v>
      </c>
      <c r="R2111" s="38" t="s">
        <v>1676</v>
      </c>
      <c r="S2111" s="33" t="s">
        <v>1676</v>
      </c>
      <c r="T2111" s="45" t="s">
        <v>1677</v>
      </c>
      <c r="U2111" s="55">
        <f>RANK(Q2111,$Q$5:$Q$3209,0)</f>
        <v>2978</v>
      </c>
      <c r="V2111" s="55">
        <f>RANK(W2111,$W$5:$W$3209,0)</f>
        <v>2107</v>
      </c>
      <c r="W2111" s="55">
        <f>N2111*O2111</f>
        <v>2.9697433488761301E-2</v>
      </c>
      <c r="X2111">
        <f t="shared" si="64"/>
        <v>16.738026365638905</v>
      </c>
      <c r="Y2111" s="77">
        <f t="shared" si="65"/>
        <v>1.8751357072798631E-3</v>
      </c>
    </row>
    <row r="2112" spans="3:25" x14ac:dyDescent="0.25">
      <c r="C2112" s="19" t="s">
        <v>3593</v>
      </c>
      <c r="D2112" s="6" t="s">
        <v>988</v>
      </c>
      <c r="E2112" s="6" t="s">
        <v>126</v>
      </c>
      <c r="F2112" s="48">
        <v>2.0900860354196298</v>
      </c>
      <c r="G2112" s="8">
        <v>61.288069738886897</v>
      </c>
      <c r="H2112" s="9">
        <v>1</v>
      </c>
      <c r="I2112" s="40">
        <v>0</v>
      </c>
      <c r="J2112" s="7">
        <v>0</v>
      </c>
      <c r="K2112" s="9">
        <v>0.55488090055132999</v>
      </c>
      <c r="L2112" s="39">
        <v>0</v>
      </c>
      <c r="M2112" s="47">
        <v>0</v>
      </c>
      <c r="N2112" s="17">
        <v>2.9593303591395101E-2</v>
      </c>
      <c r="O2112" s="7">
        <f>Q2112/P2112/N2112</f>
        <v>1</v>
      </c>
      <c r="P2112" s="7">
        <v>2.5933427110431659</v>
      </c>
      <c r="Q2112" s="33">
        <v>7.6745578164432032E-2</v>
      </c>
      <c r="R2112" s="38" t="s">
        <v>1676</v>
      </c>
      <c r="S2112" s="33" t="s">
        <v>1676</v>
      </c>
      <c r="T2112" s="45" t="s">
        <v>1676</v>
      </c>
      <c r="U2112" s="55">
        <f>RANK(Q2112,$Q$5:$Q$3209,0)</f>
        <v>1964</v>
      </c>
      <c r="V2112" s="55">
        <f>RANK(W2112,$W$5:$W$3209,0)</f>
        <v>2108</v>
      </c>
      <c r="W2112" s="55">
        <f>N2112*O2112</f>
        <v>2.9593303591395101E-2</v>
      </c>
      <c r="X2112">
        <f t="shared" si="64"/>
        <v>16.708328932150145</v>
      </c>
      <c r="Y2112" s="77">
        <f t="shared" si="65"/>
        <v>1.8718087488480339E-3</v>
      </c>
    </row>
    <row r="2113" spans="3:25" x14ac:dyDescent="0.25">
      <c r="C2113" s="19" t="s">
        <v>3567</v>
      </c>
      <c r="D2113" s="6" t="s">
        <v>194</v>
      </c>
      <c r="E2113" s="6" t="s">
        <v>28</v>
      </c>
      <c r="F2113" s="48">
        <v>2.59208900158167</v>
      </c>
      <c r="G2113" s="8">
        <v>10</v>
      </c>
      <c r="H2113" s="9">
        <v>0.76946091035646502</v>
      </c>
      <c r="I2113" s="40">
        <v>3</v>
      </c>
      <c r="J2113" s="7">
        <v>1</v>
      </c>
      <c r="K2113" s="9">
        <v>0.32760853689011399</v>
      </c>
      <c r="L2113" s="39">
        <v>0.43393596392217099</v>
      </c>
      <c r="M2113" s="47">
        <v>0</v>
      </c>
      <c r="N2113" s="17">
        <v>2.9562666874002299E-2</v>
      </c>
      <c r="O2113" s="7">
        <f>Q2113/P2113/N2113</f>
        <v>1</v>
      </c>
      <c r="P2113" s="7">
        <v>2.6883683460800176</v>
      </c>
      <c r="Q2113" s="33">
        <v>7.947533784977609E-2</v>
      </c>
      <c r="R2113" s="38" t="s">
        <v>1676</v>
      </c>
      <c r="S2113" s="33" t="s">
        <v>1676</v>
      </c>
      <c r="T2113" s="45" t="s">
        <v>1676</v>
      </c>
      <c r="U2113" s="55">
        <f>RANK(Q2113,$Q$5:$Q$3209,0)</f>
        <v>1938</v>
      </c>
      <c r="V2113" s="55">
        <f>RANK(W2113,$W$5:$W$3209,0)</f>
        <v>2109</v>
      </c>
      <c r="W2113" s="55">
        <f>N2113*O2113</f>
        <v>2.9562666874002299E-2</v>
      </c>
      <c r="X2113">
        <f t="shared" si="64"/>
        <v>16.678735628558751</v>
      </c>
      <c r="Y2113" s="77">
        <f t="shared" si="65"/>
        <v>1.8684934559306734E-3</v>
      </c>
    </row>
    <row r="2114" spans="3:25" x14ac:dyDescent="0.25">
      <c r="C2114" s="19" t="s">
        <v>3339</v>
      </c>
      <c r="D2114" s="6" t="s">
        <v>29</v>
      </c>
      <c r="E2114" s="6" t="s">
        <v>28</v>
      </c>
      <c r="F2114" s="48">
        <v>0.74695299071813703</v>
      </c>
      <c r="G2114" s="8">
        <v>65.298392309706998</v>
      </c>
      <c r="H2114" s="9">
        <v>0</v>
      </c>
      <c r="I2114" s="40">
        <v>1</v>
      </c>
      <c r="J2114" s="7">
        <v>0</v>
      </c>
      <c r="K2114" s="9">
        <v>7.9485738617810595E-2</v>
      </c>
      <c r="L2114" s="39">
        <v>0.85403562365374996</v>
      </c>
      <c r="M2114" s="47">
        <v>0</v>
      </c>
      <c r="N2114" s="17">
        <v>2.95108419231923E-2</v>
      </c>
      <c r="O2114" s="7">
        <f>Q2114/P2114/N2114</f>
        <v>1</v>
      </c>
      <c r="P2114" s="7">
        <v>3.7572915770714421</v>
      </c>
      <c r="Q2114" s="33">
        <v>0.11088083779029723</v>
      </c>
      <c r="R2114" s="38" t="s">
        <v>1676</v>
      </c>
      <c r="S2114" s="33" t="s">
        <v>1676</v>
      </c>
      <c r="T2114" s="45" t="s">
        <v>1675</v>
      </c>
      <c r="U2114" s="55">
        <f>RANK(Q2114,$Q$5:$Q$3209,0)</f>
        <v>1706</v>
      </c>
      <c r="V2114" s="55">
        <f>RANK(W2114,$W$5:$W$3209,0)</f>
        <v>2110</v>
      </c>
      <c r="W2114" s="55">
        <f>N2114*O2114</f>
        <v>2.95108419231923E-2</v>
      </c>
      <c r="X2114">
        <f t="shared" si="64"/>
        <v>16.649172961684748</v>
      </c>
      <c r="Y2114" s="77">
        <f t="shared" si="65"/>
        <v>1.8651815951982956E-3</v>
      </c>
    </row>
    <row r="2115" spans="3:25" x14ac:dyDescent="0.25">
      <c r="C2115" s="19" t="s">
        <v>3411</v>
      </c>
      <c r="D2115" s="6" t="s">
        <v>1058</v>
      </c>
      <c r="E2115" s="6" t="s">
        <v>163</v>
      </c>
      <c r="F2115" s="48">
        <v>7.9798758309507303</v>
      </c>
      <c r="G2115" s="8">
        <v>10</v>
      </c>
      <c r="H2115" s="9">
        <v>0.69558289302381204</v>
      </c>
      <c r="I2115" s="40">
        <v>2</v>
      </c>
      <c r="J2115" s="7">
        <v>6</v>
      </c>
      <c r="K2115" s="9">
        <v>1</v>
      </c>
      <c r="L2115" s="39">
        <v>0</v>
      </c>
      <c r="M2115" s="47">
        <v>0</v>
      </c>
      <c r="N2115" s="17">
        <v>2.9490018482135699E-2</v>
      </c>
      <c r="O2115" s="7">
        <f>Q2115/P2115/N2115</f>
        <v>1</v>
      </c>
      <c r="P2115" s="7">
        <v>3.3544941583461862</v>
      </c>
      <c r="Q2115" s="33">
        <v>9.8924094727845274E-2</v>
      </c>
      <c r="R2115" s="38" t="s">
        <v>1676</v>
      </c>
      <c r="S2115" s="33" t="s">
        <v>1676</v>
      </c>
      <c r="T2115" s="45" t="s">
        <v>1675</v>
      </c>
      <c r="U2115" s="55">
        <f>RANK(Q2115,$Q$5:$Q$3209,0)</f>
        <v>1778</v>
      </c>
      <c r="V2115" s="55">
        <f>RANK(W2115,$W$5:$W$3209,0)</f>
        <v>2111</v>
      </c>
      <c r="W2115" s="55">
        <f>N2115*O2115</f>
        <v>2.9490018482135699E-2</v>
      </c>
      <c r="X2115">
        <f t="shared" si="64"/>
        <v>16.619662119761557</v>
      </c>
      <c r="Y2115" s="77">
        <f t="shared" si="65"/>
        <v>1.8618755403365548E-3</v>
      </c>
    </row>
    <row r="2116" spans="3:25" x14ac:dyDescent="0.25">
      <c r="C2116" s="19" t="s">
        <v>3543</v>
      </c>
      <c r="D2116" s="6" t="s">
        <v>1530</v>
      </c>
      <c r="E2116" s="6" t="s">
        <v>39</v>
      </c>
      <c r="F2116" s="48">
        <v>16.217276108939199</v>
      </c>
      <c r="G2116" s="8">
        <v>16.974489423917301</v>
      </c>
      <c r="H2116" s="9">
        <v>0.93477163704853605</v>
      </c>
      <c r="I2116" s="40">
        <v>1</v>
      </c>
      <c r="J2116" s="7">
        <v>0</v>
      </c>
      <c r="K2116" s="9">
        <v>0.76028267566785102</v>
      </c>
      <c r="L2116" s="39">
        <v>0</v>
      </c>
      <c r="M2116" s="47">
        <v>0</v>
      </c>
      <c r="N2116" s="17">
        <v>2.9469398088886999E-2</v>
      </c>
      <c r="O2116" s="7">
        <f>Q2116/P2116/N2116</f>
        <v>0.99999999999999989</v>
      </c>
      <c r="P2116" s="7">
        <v>2.7861947416268267</v>
      </c>
      <c r="Q2116" s="33">
        <v>8.2107481994164608E-2</v>
      </c>
      <c r="R2116" s="38" t="s">
        <v>1676</v>
      </c>
      <c r="S2116" s="33" t="s">
        <v>1676</v>
      </c>
      <c r="T2116" s="45" t="s">
        <v>1676</v>
      </c>
      <c r="U2116" s="55">
        <f>RANK(Q2116,$Q$5:$Q$3209,0)</f>
        <v>1914</v>
      </c>
      <c r="V2116" s="55">
        <f>RANK(W2116,$W$5:$W$3209,0)</f>
        <v>2112</v>
      </c>
      <c r="W2116" s="55">
        <f>N2116*O2116</f>
        <v>2.9469398088886996E-2</v>
      </c>
      <c r="X2116">
        <f t="shared" si="64"/>
        <v>16.590172101279421</v>
      </c>
      <c r="Y2116" s="77">
        <f t="shared" si="65"/>
        <v>1.8585718182933325E-3</v>
      </c>
    </row>
    <row r="2117" spans="3:25" x14ac:dyDescent="0.25">
      <c r="C2117" s="19" t="s">
        <v>3492</v>
      </c>
      <c r="D2117" s="6" t="s">
        <v>190</v>
      </c>
      <c r="E2117" s="6" t="s">
        <v>22</v>
      </c>
      <c r="F2117" s="48">
        <v>8.2556016868145896</v>
      </c>
      <c r="G2117" s="8">
        <v>10</v>
      </c>
      <c r="H2117" s="9">
        <v>0.249741295602814</v>
      </c>
      <c r="I2117" s="40">
        <v>0</v>
      </c>
      <c r="J2117" s="7">
        <v>12</v>
      </c>
      <c r="K2117" s="9">
        <v>1</v>
      </c>
      <c r="L2117" s="39">
        <v>0</v>
      </c>
      <c r="M2117" s="47">
        <v>0</v>
      </c>
      <c r="N2117" s="17">
        <v>2.9451931753125001E-2</v>
      </c>
      <c r="O2117" s="7">
        <f>Q2117/P2117/N2117</f>
        <v>1</v>
      </c>
      <c r="P2117" s="7">
        <v>2.939465323223426</v>
      </c>
      <c r="Q2117" s="33">
        <v>8.6572932090253865E-2</v>
      </c>
      <c r="R2117" s="38" t="s">
        <v>1676</v>
      </c>
      <c r="S2117" s="33" t="s">
        <v>1676</v>
      </c>
      <c r="T2117" s="45" t="s">
        <v>1676</v>
      </c>
      <c r="U2117" s="55">
        <f>RANK(Q2117,$Q$5:$Q$3209,0)</f>
        <v>1862</v>
      </c>
      <c r="V2117" s="55">
        <f>RANK(W2117,$W$5:$W$3209,0)</f>
        <v>2113</v>
      </c>
      <c r="W2117" s="55">
        <f>N2117*O2117</f>
        <v>2.9451931753125001E-2</v>
      </c>
      <c r="X2117">
        <f t="shared" si="64"/>
        <v>16.560702703190533</v>
      </c>
      <c r="Y2117" s="77">
        <f t="shared" si="65"/>
        <v>1.855270406321491E-3</v>
      </c>
    </row>
    <row r="2118" spans="3:25" x14ac:dyDescent="0.25">
      <c r="C2118" s="19" t="s">
        <v>3693</v>
      </c>
      <c r="D2118" s="6" t="s">
        <v>749</v>
      </c>
      <c r="E2118" s="6" t="s">
        <v>16</v>
      </c>
      <c r="F2118" s="48">
        <v>8.6684554051896594</v>
      </c>
      <c r="G2118" s="8">
        <v>16.143470415053901</v>
      </c>
      <c r="H2118" s="9">
        <v>0.71901925542191902</v>
      </c>
      <c r="I2118" s="40">
        <v>2</v>
      </c>
      <c r="J2118" s="7">
        <v>3</v>
      </c>
      <c r="K2118" s="9">
        <v>1</v>
      </c>
      <c r="L2118" s="39">
        <v>0</v>
      </c>
      <c r="M2118" s="47">
        <v>0</v>
      </c>
      <c r="N2118" s="17">
        <v>2.94445274135634E-2</v>
      </c>
      <c r="O2118" s="7">
        <f>Q2118/P2118/N2118</f>
        <v>1</v>
      </c>
      <c r="P2118" s="7">
        <v>2.2908855407848141</v>
      </c>
      <c r="Q2118" s="33">
        <v>6.7454042106974477E-2</v>
      </c>
      <c r="R2118" s="38" t="s">
        <v>1676</v>
      </c>
      <c r="S2118" s="33" t="s">
        <v>1676</v>
      </c>
      <c r="T2118" s="45" t="s">
        <v>1676</v>
      </c>
      <c r="U2118" s="55">
        <f>RANK(Q2118,$Q$5:$Q$3209,0)</f>
        <v>2065</v>
      </c>
      <c r="V2118" s="55">
        <f>RANK(W2118,$W$5:$W$3209,0)</f>
        <v>2114</v>
      </c>
      <c r="W2118" s="55">
        <f>N2118*O2118</f>
        <v>2.94445274135634E-2</v>
      </c>
      <c r="X2118">
        <f t="shared" si="64"/>
        <v>16.531250771437406</v>
      </c>
      <c r="Y2118" s="77">
        <f t="shared" si="65"/>
        <v>1.8519709510767537E-3</v>
      </c>
    </row>
    <row r="2119" spans="3:25" x14ac:dyDescent="0.25">
      <c r="C2119" s="19" t="s">
        <v>3843</v>
      </c>
      <c r="D2119" s="6" t="s">
        <v>357</v>
      </c>
      <c r="E2119" s="6" t="s">
        <v>19</v>
      </c>
      <c r="F2119" s="48">
        <v>7.0129939132688497</v>
      </c>
      <c r="G2119" s="8">
        <v>10</v>
      </c>
      <c r="H2119" s="9">
        <v>3.1997879137843903E-2</v>
      </c>
      <c r="I2119" s="40">
        <v>1</v>
      </c>
      <c r="J2119" s="7">
        <v>7</v>
      </c>
      <c r="K2119" s="9">
        <v>1</v>
      </c>
      <c r="L2119" s="39">
        <v>0</v>
      </c>
      <c r="M2119" s="47">
        <v>0</v>
      </c>
      <c r="N2119" s="17">
        <v>2.9331045474764301E-2</v>
      </c>
      <c r="O2119" s="7">
        <f>Q2119/P2119/N2119</f>
        <v>1</v>
      </c>
      <c r="P2119" s="7">
        <v>1.9590596850793272</v>
      </c>
      <c r="Q2119" s="33">
        <v>5.7461268710839175E-2</v>
      </c>
      <c r="R2119" s="38" t="s">
        <v>1676</v>
      </c>
      <c r="S2119" s="33" t="s">
        <v>1676</v>
      </c>
      <c r="T2119" s="45" t="s">
        <v>1677</v>
      </c>
      <c r="U2119" s="55">
        <f>RANK(Q2119,$Q$5:$Q$3209,0)</f>
        <v>2216</v>
      </c>
      <c r="V2119" s="55">
        <f>RANK(W2119,$W$5:$W$3209,0)</f>
        <v>2115</v>
      </c>
      <c r="W2119" s="55">
        <f>N2119*O2119</f>
        <v>2.9331045474764301E-2</v>
      </c>
      <c r="X2119">
        <f t="shared" ref="X2119:X2182" si="66">X2118-W2118</f>
        <v>16.501806244023843</v>
      </c>
      <c r="Y2119" s="77">
        <f t="shared" ref="Y2119:Y2182" si="67">X2119/$X$5</f>
        <v>1.8486723253289478E-3</v>
      </c>
    </row>
    <row r="2120" spans="3:25" x14ac:dyDescent="0.25">
      <c r="C2120" s="19" t="s">
        <v>3338</v>
      </c>
      <c r="D2120" s="6" t="s">
        <v>783</v>
      </c>
      <c r="E2120" s="6" t="s">
        <v>16</v>
      </c>
      <c r="F2120" s="48">
        <v>2.0141400146589299</v>
      </c>
      <c r="G2120" s="8">
        <v>10</v>
      </c>
      <c r="H2120" s="9">
        <v>0.66762995831982097</v>
      </c>
      <c r="I2120" s="40">
        <v>1</v>
      </c>
      <c r="J2120" s="7">
        <v>3</v>
      </c>
      <c r="K2120" s="9">
        <v>0.82664642953524803</v>
      </c>
      <c r="L2120" s="39">
        <v>0</v>
      </c>
      <c r="M2120" s="47">
        <v>0</v>
      </c>
      <c r="N2120" s="17">
        <v>2.9323125310411799E-2</v>
      </c>
      <c r="O2120" s="7">
        <f>Q2120/P2120/N2120</f>
        <v>1</v>
      </c>
      <c r="P2120" s="7">
        <v>3.796752516490141</v>
      </c>
      <c r="Q2120" s="33">
        <v>0.11133264981366174</v>
      </c>
      <c r="R2120" s="38" t="s">
        <v>1676</v>
      </c>
      <c r="S2120" s="33" t="s">
        <v>1676</v>
      </c>
      <c r="T2120" s="45" t="s">
        <v>1675</v>
      </c>
      <c r="U2120" s="55">
        <f>RANK(Q2120,$Q$5:$Q$3209,0)</f>
        <v>1705</v>
      </c>
      <c r="V2120" s="55">
        <f>RANK(W2120,$W$5:$W$3209,0)</f>
        <v>2116</v>
      </c>
      <c r="W2120" s="55">
        <f>N2120*O2120</f>
        <v>2.9323125310411799E-2</v>
      </c>
      <c r="X2120">
        <f t="shared" si="66"/>
        <v>16.47247519854908</v>
      </c>
      <c r="Y2120" s="77">
        <f t="shared" si="67"/>
        <v>1.8453864127906281E-3</v>
      </c>
    </row>
    <row r="2121" spans="3:25" x14ac:dyDescent="0.25">
      <c r="C2121" s="19" t="s">
        <v>4032</v>
      </c>
      <c r="D2121" s="6" t="s">
        <v>1424</v>
      </c>
      <c r="E2121" s="6" t="s">
        <v>39</v>
      </c>
      <c r="F2121" s="48">
        <v>8.8512156203685457</v>
      </c>
      <c r="G2121" s="8">
        <v>53.054729153300002</v>
      </c>
      <c r="H2121" s="9">
        <v>0.65108509146857396</v>
      </c>
      <c r="I2121" s="40">
        <v>1</v>
      </c>
      <c r="J2121" s="7">
        <v>2</v>
      </c>
      <c r="K2121" s="9">
        <v>0.64959807995834695</v>
      </c>
      <c r="L2121" s="39">
        <v>2.9593489766512899E-2</v>
      </c>
      <c r="M2121" s="47">
        <v>0</v>
      </c>
      <c r="N2121" s="17">
        <v>2.9241231042823199E-2</v>
      </c>
      <c r="O2121" s="7">
        <f>Q2121/P2121/N2121</f>
        <v>1</v>
      </c>
      <c r="P2121" s="7">
        <v>1.5870603283208509</v>
      </c>
      <c r="Q2121" s="33">
        <v>4.6407597739328843E-2</v>
      </c>
      <c r="R2121" s="38" t="s">
        <v>1676</v>
      </c>
      <c r="S2121" s="33" t="s">
        <v>1676</v>
      </c>
      <c r="T2121" s="45" t="s">
        <v>1677</v>
      </c>
      <c r="U2121" s="55">
        <f>RANK(Q2121,$Q$5:$Q$3209,0)</f>
        <v>2410</v>
      </c>
      <c r="V2121" s="55">
        <f>RANK(W2121,$W$5:$W$3209,0)</f>
        <v>2117</v>
      </c>
      <c r="W2121" s="55">
        <f>N2121*O2121</f>
        <v>2.9241231042823199E-2</v>
      </c>
      <c r="X2121">
        <f t="shared" si="66"/>
        <v>16.443152073238668</v>
      </c>
      <c r="Y2121" s="77">
        <f t="shared" si="67"/>
        <v>1.8421013875363082E-3</v>
      </c>
    </row>
    <row r="2122" spans="3:25" x14ac:dyDescent="0.25">
      <c r="C2122" s="19" t="s">
        <v>3408</v>
      </c>
      <c r="D2122" s="6" t="s">
        <v>235</v>
      </c>
      <c r="E2122" s="6" t="s">
        <v>204</v>
      </c>
      <c r="F2122" s="48">
        <v>10.025700628935899</v>
      </c>
      <c r="G2122" s="8">
        <v>87.554196065845403</v>
      </c>
      <c r="H2122" s="9">
        <v>0.33951515443817698</v>
      </c>
      <c r="I2122" s="40">
        <v>0</v>
      </c>
      <c r="J2122" s="7">
        <v>2</v>
      </c>
      <c r="K2122" s="9">
        <v>0.861255708426787</v>
      </c>
      <c r="L2122" s="39">
        <v>0</v>
      </c>
      <c r="M2122" s="47">
        <v>0</v>
      </c>
      <c r="N2122" s="17">
        <v>2.9127339600146601E-2</v>
      </c>
      <c r="O2122" s="7">
        <f>Q2122/P2122/N2122</f>
        <v>1</v>
      </c>
      <c r="P2122" s="7">
        <v>3.4151026100629989</v>
      </c>
      <c r="Q2122" s="33">
        <v>9.9472853492652002E-2</v>
      </c>
      <c r="R2122" s="38" t="s">
        <v>1676</v>
      </c>
      <c r="S2122" s="33" t="s">
        <v>1676</v>
      </c>
      <c r="T2122" s="45" t="s">
        <v>1675</v>
      </c>
      <c r="U2122" s="55">
        <f>RANK(Q2122,$Q$5:$Q$3209,0)</f>
        <v>1775</v>
      </c>
      <c r="V2122" s="55">
        <f>RANK(W2122,$W$5:$W$3209,0)</f>
        <v>2118</v>
      </c>
      <c r="W2122" s="55">
        <f>N2122*O2122</f>
        <v>2.9127339600146601E-2</v>
      </c>
      <c r="X2122">
        <f t="shared" si="66"/>
        <v>16.413910842195843</v>
      </c>
      <c r="Y2122" s="77">
        <f t="shared" si="67"/>
        <v>1.8388255367725777E-3</v>
      </c>
    </row>
    <row r="2123" spans="3:25" x14ac:dyDescent="0.25">
      <c r="C2123" s="19" t="s">
        <v>3610</v>
      </c>
      <c r="D2123" s="6" t="s">
        <v>1452</v>
      </c>
      <c r="E2123" s="6" t="s">
        <v>16</v>
      </c>
      <c r="F2123" s="48">
        <v>2.7281320825403701</v>
      </c>
      <c r="G2123" s="8">
        <v>10</v>
      </c>
      <c r="H2123" s="9">
        <v>1</v>
      </c>
      <c r="I2123" s="40">
        <v>0</v>
      </c>
      <c r="J2123" s="7">
        <v>1</v>
      </c>
      <c r="K2123" s="9">
        <v>1</v>
      </c>
      <c r="L2123" s="39">
        <v>0</v>
      </c>
      <c r="M2123" s="47">
        <v>0</v>
      </c>
      <c r="N2123" s="17">
        <v>2.90986389215078E-2</v>
      </c>
      <c r="O2123" s="7">
        <f>Q2123/P2123/N2123</f>
        <v>1</v>
      </c>
      <c r="P2123" s="7">
        <v>2.5941507441997582</v>
      </c>
      <c r="Q2123" s="33">
        <v>7.5486255813429506E-2</v>
      </c>
      <c r="R2123" s="38" t="s">
        <v>1676</v>
      </c>
      <c r="S2123" s="33" t="s">
        <v>1676</v>
      </c>
      <c r="T2123" s="45" t="s">
        <v>1676</v>
      </c>
      <c r="U2123" s="55">
        <f>RANK(Q2123,$Q$5:$Q$3209,0)</f>
        <v>1981</v>
      </c>
      <c r="V2123" s="55">
        <f>RANK(W2123,$W$5:$W$3209,0)</f>
        <v>2119</v>
      </c>
      <c r="W2123" s="55">
        <f>N2123*O2123</f>
        <v>2.90986389215078E-2</v>
      </c>
      <c r="X2123">
        <f t="shared" si="66"/>
        <v>16.384783502595695</v>
      </c>
      <c r="Y2123" s="77">
        <f t="shared" si="67"/>
        <v>1.8355624450944316E-3</v>
      </c>
    </row>
    <row r="2124" spans="3:25" x14ac:dyDescent="0.25">
      <c r="C2124" s="19" t="s">
        <v>3762</v>
      </c>
      <c r="D2124" s="6" t="s">
        <v>1488</v>
      </c>
      <c r="E2124" s="6" t="s">
        <v>863</v>
      </c>
      <c r="F2124" s="48">
        <v>4.6802190167974098</v>
      </c>
      <c r="G2124" s="8">
        <v>10</v>
      </c>
      <c r="H2124" s="9">
        <v>1</v>
      </c>
      <c r="I2124" s="40">
        <v>0</v>
      </c>
      <c r="J2124" s="7">
        <v>1</v>
      </c>
      <c r="K2124" s="9">
        <v>1</v>
      </c>
      <c r="L2124" s="39">
        <v>0</v>
      </c>
      <c r="M2124" s="47">
        <v>0</v>
      </c>
      <c r="N2124" s="17">
        <v>2.90986389215078E-2</v>
      </c>
      <c r="O2124" s="7">
        <f>Q2124/P2124/N2124</f>
        <v>1</v>
      </c>
      <c r="P2124" s="7">
        <v>2.1489414719760922</v>
      </c>
      <c r="Q2124" s="33">
        <v>6.2531271956485779E-2</v>
      </c>
      <c r="R2124" s="38" t="s">
        <v>1676</v>
      </c>
      <c r="S2124" s="33" t="s">
        <v>1676</v>
      </c>
      <c r="T2124" s="45" t="s">
        <v>1677</v>
      </c>
      <c r="U2124" s="55">
        <f>RANK(Q2124,$Q$5:$Q$3209,0)</f>
        <v>2135</v>
      </c>
      <c r="V2124" s="55">
        <f>RANK(W2124,$W$5:$W$3209,0)</f>
        <v>2119</v>
      </c>
      <c r="W2124" s="55">
        <f>N2124*O2124</f>
        <v>2.90986389215078E-2</v>
      </c>
      <c r="X2124">
        <f t="shared" si="66"/>
        <v>16.355684863674188</v>
      </c>
      <c r="Y2124" s="77">
        <f t="shared" si="67"/>
        <v>1.8323025687097838E-3</v>
      </c>
    </row>
    <row r="2125" spans="3:25" x14ac:dyDescent="0.25">
      <c r="C2125" s="19" t="s">
        <v>3877</v>
      </c>
      <c r="D2125" s="6" t="s">
        <v>279</v>
      </c>
      <c r="E2125" s="6" t="s">
        <v>39</v>
      </c>
      <c r="F2125" s="48">
        <v>1.2668403709820699</v>
      </c>
      <c r="G2125" s="8">
        <v>10</v>
      </c>
      <c r="H2125" s="9">
        <v>1</v>
      </c>
      <c r="I2125" s="40">
        <v>0</v>
      </c>
      <c r="J2125" s="7">
        <v>1</v>
      </c>
      <c r="K2125" s="9">
        <v>1</v>
      </c>
      <c r="L2125" s="39">
        <v>0</v>
      </c>
      <c r="M2125" s="47">
        <v>0</v>
      </c>
      <c r="N2125" s="17">
        <v>2.90986389215078E-2</v>
      </c>
      <c r="O2125" s="7">
        <f>Q2125/P2125/N2125</f>
        <v>1</v>
      </c>
      <c r="P2125" s="7">
        <v>1.9087352759582052</v>
      </c>
      <c r="Q2125" s="33">
        <v>5.5541598591852363E-2</v>
      </c>
      <c r="R2125" s="38" t="s">
        <v>1676</v>
      </c>
      <c r="S2125" s="33" t="s">
        <v>1676</v>
      </c>
      <c r="T2125" s="45" t="s">
        <v>1677</v>
      </c>
      <c r="U2125" s="55">
        <f>RANK(Q2125,$Q$5:$Q$3209,0)</f>
        <v>2252</v>
      </c>
      <c r="V2125" s="55">
        <f>RANK(W2125,$W$5:$W$3209,0)</f>
        <v>2119</v>
      </c>
      <c r="W2125" s="55">
        <f>N2125*O2125</f>
        <v>2.90986389215078E-2</v>
      </c>
      <c r="X2125">
        <f t="shared" si="66"/>
        <v>16.326586224752681</v>
      </c>
      <c r="Y2125" s="77">
        <f t="shared" si="67"/>
        <v>1.8290426923251357E-3</v>
      </c>
    </row>
    <row r="2126" spans="3:25" x14ac:dyDescent="0.25">
      <c r="C2126" s="19" t="s">
        <v>3766</v>
      </c>
      <c r="D2126" s="6" t="s">
        <v>1270</v>
      </c>
      <c r="E2126" s="6" t="s">
        <v>16</v>
      </c>
      <c r="F2126" s="48">
        <v>3.2033743985262899</v>
      </c>
      <c r="G2126" s="8">
        <v>10</v>
      </c>
      <c r="H2126" s="9">
        <v>0.99841494302737399</v>
      </c>
      <c r="I2126" s="40">
        <v>0</v>
      </c>
      <c r="J2126" s="7">
        <v>1</v>
      </c>
      <c r="K2126" s="9">
        <v>1</v>
      </c>
      <c r="L2126" s="39">
        <v>0</v>
      </c>
      <c r="M2126" s="47">
        <v>0</v>
      </c>
      <c r="N2126" s="17">
        <v>2.9061707431033399E-2</v>
      </c>
      <c r="O2126" s="7">
        <f>Q2126/P2126/N2126</f>
        <v>1</v>
      </c>
      <c r="P2126" s="7">
        <v>2.1446070209958426</v>
      </c>
      <c r="Q2126" s="33">
        <v>6.2325941798721279E-2</v>
      </c>
      <c r="R2126" s="38" t="s">
        <v>1676</v>
      </c>
      <c r="S2126" s="33" t="s">
        <v>1676</v>
      </c>
      <c r="T2126" s="45" t="s">
        <v>1677</v>
      </c>
      <c r="U2126" s="55">
        <f>RANK(Q2126,$Q$5:$Q$3209,0)</f>
        <v>2139</v>
      </c>
      <c r="V2126" s="55">
        <f>RANK(W2126,$W$5:$W$3209,0)</f>
        <v>2122</v>
      </c>
      <c r="W2126" s="55">
        <f>N2126*O2126</f>
        <v>2.9061707431033399E-2</v>
      </c>
      <c r="X2126">
        <f t="shared" si="66"/>
        <v>16.297487585831174</v>
      </c>
      <c r="Y2126" s="77">
        <f t="shared" si="67"/>
        <v>1.8257828159404877E-3</v>
      </c>
    </row>
    <row r="2127" spans="3:25" x14ac:dyDescent="0.25">
      <c r="C2127" s="19" t="s">
        <v>3551</v>
      </c>
      <c r="D2127" s="6" t="s">
        <v>1398</v>
      </c>
      <c r="E2127" s="6" t="s">
        <v>39</v>
      </c>
      <c r="F2127" s="48">
        <v>18.8771373172554</v>
      </c>
      <c r="G2127" s="8">
        <v>14.9117718966795</v>
      </c>
      <c r="H2127" s="9">
        <v>0.68158948226015004</v>
      </c>
      <c r="I2127" s="40">
        <v>4</v>
      </c>
      <c r="J2127" s="7">
        <v>2</v>
      </c>
      <c r="K2127" s="9">
        <v>0.88524046507111998</v>
      </c>
      <c r="L2127" s="39">
        <v>0</v>
      </c>
      <c r="M2127" s="47">
        <v>0</v>
      </c>
      <c r="N2127" s="17">
        <v>2.9011470612148399E-2</v>
      </c>
      <c r="O2127" s="7">
        <f>Q2127/P2127/N2127</f>
        <v>1</v>
      </c>
      <c r="P2127" s="7">
        <v>2.8020345732091538</v>
      </c>
      <c r="Q2127" s="33">
        <v>8.1291143674881147E-2</v>
      </c>
      <c r="R2127" s="38" t="s">
        <v>1676</v>
      </c>
      <c r="S2127" s="33" t="s">
        <v>1676</v>
      </c>
      <c r="T2127" s="45" t="s">
        <v>1676</v>
      </c>
      <c r="U2127" s="55">
        <f>RANK(Q2127,$Q$5:$Q$3209,0)</f>
        <v>1922</v>
      </c>
      <c r="V2127" s="55">
        <f>RANK(W2127,$W$5:$W$3209,0)</f>
        <v>2123</v>
      </c>
      <c r="W2127" s="55">
        <f>N2127*O2127</f>
        <v>2.9011470612148399E-2</v>
      </c>
      <c r="X2127">
        <f t="shared" si="66"/>
        <v>16.268425878400141</v>
      </c>
      <c r="Y2127" s="77">
        <f t="shared" si="67"/>
        <v>1.8225270769347036E-3</v>
      </c>
    </row>
    <row r="2128" spans="3:25" x14ac:dyDescent="0.25">
      <c r="C2128" s="19" t="s">
        <v>3527</v>
      </c>
      <c r="D2128" s="6" t="s">
        <v>259</v>
      </c>
      <c r="E2128" s="6" t="s">
        <v>19</v>
      </c>
      <c r="F2128" s="48">
        <v>6.3052262760278204</v>
      </c>
      <c r="G2128" s="8">
        <v>21.6900979753872</v>
      </c>
      <c r="H2128" s="9">
        <v>0.56751725824069299</v>
      </c>
      <c r="I2128" s="40">
        <v>1</v>
      </c>
      <c r="J2128" s="7">
        <v>5</v>
      </c>
      <c r="K2128" s="9">
        <v>0.90823624081723797</v>
      </c>
      <c r="L2128" s="39">
        <v>0</v>
      </c>
      <c r="M2128" s="47">
        <v>0</v>
      </c>
      <c r="N2128" s="17">
        <v>2.8970082092912498E-2</v>
      </c>
      <c r="O2128" s="7">
        <f>Q2128/P2128/N2128</f>
        <v>1</v>
      </c>
      <c r="P2128" s="7">
        <v>2.8660321855505706</v>
      </c>
      <c r="Q2128" s="33">
        <v>8.3029187696329457E-2</v>
      </c>
      <c r="R2128" s="38" t="s">
        <v>1676</v>
      </c>
      <c r="S2128" s="33" t="s">
        <v>1676</v>
      </c>
      <c r="T2128" s="45" t="s">
        <v>1676</v>
      </c>
      <c r="U2128" s="55">
        <f>RANK(Q2128,$Q$5:$Q$3209,0)</f>
        <v>1898</v>
      </c>
      <c r="V2128" s="55">
        <f>RANK(W2128,$W$5:$W$3209,0)</f>
        <v>2124</v>
      </c>
      <c r="W2128" s="55">
        <f>N2128*O2128</f>
        <v>2.8970082092912498E-2</v>
      </c>
      <c r="X2128">
        <f t="shared" si="66"/>
        <v>16.239414407787994</v>
      </c>
      <c r="Y2128" s="77">
        <f t="shared" si="67"/>
        <v>1.8192769658835458E-3</v>
      </c>
    </row>
    <row r="2129" spans="3:25" x14ac:dyDescent="0.25">
      <c r="C2129" s="19" t="s">
        <v>3790</v>
      </c>
      <c r="D2129" s="6" t="s">
        <v>1356</v>
      </c>
      <c r="E2129" s="6" t="s">
        <v>16</v>
      </c>
      <c r="F2129" s="48">
        <v>4.2213769208232401</v>
      </c>
      <c r="G2129" s="8">
        <v>12.284345655629799</v>
      </c>
      <c r="H2129" s="9">
        <v>1</v>
      </c>
      <c r="I2129" s="40">
        <v>0</v>
      </c>
      <c r="J2129" s="7">
        <v>0</v>
      </c>
      <c r="K2129" s="9">
        <v>1</v>
      </c>
      <c r="L2129" s="39">
        <v>0</v>
      </c>
      <c r="M2129" s="47">
        <v>0</v>
      </c>
      <c r="N2129" s="17">
        <v>2.8947620858357601E-2</v>
      </c>
      <c r="O2129" s="7">
        <f>Q2129/P2129/N2129</f>
        <v>1</v>
      </c>
      <c r="P2129" s="7">
        <v>2.1193393550233304</v>
      </c>
      <c r="Q2129" s="33">
        <v>6.1349832119411501E-2</v>
      </c>
      <c r="R2129" s="38" t="s">
        <v>1676</v>
      </c>
      <c r="S2129" s="33" t="s">
        <v>1676</v>
      </c>
      <c r="T2129" s="45" t="s">
        <v>1677</v>
      </c>
      <c r="U2129" s="55">
        <f>RANK(Q2129,$Q$5:$Q$3209,0)</f>
        <v>2163</v>
      </c>
      <c r="V2129" s="55">
        <f>RANK(W2129,$W$5:$W$3209,0)</f>
        <v>2125</v>
      </c>
      <c r="W2129" s="55">
        <f>N2129*O2129</f>
        <v>2.8947620858357601E-2</v>
      </c>
      <c r="X2129">
        <f t="shared" si="66"/>
        <v>16.210444325695082</v>
      </c>
      <c r="Y2129" s="77">
        <f t="shared" si="67"/>
        <v>1.8160314915254239E-3</v>
      </c>
    </row>
    <row r="2130" spans="3:25" x14ac:dyDescent="0.25">
      <c r="C2130" s="19" t="s">
        <v>3711</v>
      </c>
      <c r="D2130" s="6" t="s">
        <v>331</v>
      </c>
      <c r="E2130" s="6" t="s">
        <v>48</v>
      </c>
      <c r="F2130" s="48">
        <v>1.032524872575429</v>
      </c>
      <c r="G2130" s="8">
        <v>10</v>
      </c>
      <c r="H2130" s="9">
        <v>0.30923337219444402</v>
      </c>
      <c r="I2130" s="40">
        <v>0</v>
      </c>
      <c r="J2130" s="7">
        <v>2</v>
      </c>
      <c r="K2130" s="9">
        <v>0.64084336393102503</v>
      </c>
      <c r="L2130" s="39">
        <v>0.55426856841513605</v>
      </c>
      <c r="M2130" s="47">
        <v>0</v>
      </c>
      <c r="N2130" s="17">
        <v>2.8935509343297101E-2</v>
      </c>
      <c r="O2130" s="7">
        <f>Q2130/P2130/N2130</f>
        <v>1.0000000000000002</v>
      </c>
      <c r="P2130" s="7">
        <v>2.2940166892366816</v>
      </c>
      <c r="Q2130" s="33">
        <v>6.6378541345087486E-2</v>
      </c>
      <c r="R2130" s="38" t="s">
        <v>1676</v>
      </c>
      <c r="S2130" s="33" t="s">
        <v>1676</v>
      </c>
      <c r="T2130" s="45" t="s">
        <v>1676</v>
      </c>
      <c r="U2130" s="55">
        <f>RANK(Q2130,$Q$5:$Q$3209,0)</f>
        <v>2083</v>
      </c>
      <c r="V2130" s="55">
        <f>RANK(W2130,$W$5:$W$3209,0)</f>
        <v>2126</v>
      </c>
      <c r="W2130" s="55">
        <f>N2130*O2130</f>
        <v>2.8935509343297108E-2</v>
      </c>
      <c r="X2130">
        <f t="shared" si="66"/>
        <v>16.181496704836725</v>
      </c>
      <c r="Y2130" s="77">
        <f t="shared" si="67"/>
        <v>1.8127885334653425E-3</v>
      </c>
    </row>
    <row r="2131" spans="3:25" x14ac:dyDescent="0.25">
      <c r="C2131" s="19" t="s">
        <v>3614</v>
      </c>
      <c r="D2131" s="6" t="s">
        <v>1424</v>
      </c>
      <c r="E2131" s="6" t="s">
        <v>39</v>
      </c>
      <c r="F2131" s="48">
        <v>9.7076858942241291</v>
      </c>
      <c r="G2131" s="8">
        <v>20.972590283701798</v>
      </c>
      <c r="H2131" s="9">
        <v>0.72696403402771903</v>
      </c>
      <c r="I2131" s="40">
        <v>1</v>
      </c>
      <c r="J2131" s="7">
        <v>4</v>
      </c>
      <c r="K2131" s="9">
        <v>0.86387208007238403</v>
      </c>
      <c r="L2131" s="39">
        <v>0.125612677092765</v>
      </c>
      <c r="M2131" s="47">
        <v>0</v>
      </c>
      <c r="N2131" s="17">
        <v>2.89354951169703E-2</v>
      </c>
      <c r="O2131" s="7">
        <f>Q2131/P2131/N2131</f>
        <v>1</v>
      </c>
      <c r="P2131" s="7">
        <v>2.5885131908622592</v>
      </c>
      <c r="Q2131" s="33">
        <v>7.4899910794408109E-2</v>
      </c>
      <c r="R2131" s="38" t="s">
        <v>1676</v>
      </c>
      <c r="S2131" s="33" t="s">
        <v>1676</v>
      </c>
      <c r="T2131" s="45" t="s">
        <v>1676</v>
      </c>
      <c r="U2131" s="55">
        <f>RANK(Q2131,$Q$5:$Q$3209,0)</f>
        <v>1985</v>
      </c>
      <c r="V2131" s="55">
        <f>RANK(W2131,$W$5:$W$3209,0)</f>
        <v>2127</v>
      </c>
      <c r="W2131" s="55">
        <f>N2131*O2131</f>
        <v>2.89354951169703E-2</v>
      </c>
      <c r="X2131">
        <f t="shared" si="66"/>
        <v>16.152561195493426</v>
      </c>
      <c r="Y2131" s="77">
        <f t="shared" si="67"/>
        <v>1.8095469322399235E-3</v>
      </c>
    </row>
    <row r="2132" spans="3:25" x14ac:dyDescent="0.25">
      <c r="C2132" s="19" t="s">
        <v>4017</v>
      </c>
      <c r="D2132" s="6" t="s">
        <v>241</v>
      </c>
      <c r="E2132" s="6" t="s">
        <v>131</v>
      </c>
      <c r="F2132" s="48">
        <v>2.0287787684031899</v>
      </c>
      <c r="G2132" s="8">
        <v>40.240523516238099</v>
      </c>
      <c r="H2132" s="9">
        <v>4.3600460735308703E-2</v>
      </c>
      <c r="I2132" s="40">
        <v>2</v>
      </c>
      <c r="J2132" s="7">
        <v>4</v>
      </c>
      <c r="K2132" s="9">
        <v>0.94332402006061</v>
      </c>
      <c r="L2132" s="39">
        <v>0</v>
      </c>
      <c r="M2132" s="47">
        <v>0</v>
      </c>
      <c r="N2132" s="17">
        <v>2.8665388203550898E-2</v>
      </c>
      <c r="O2132" s="7">
        <f>Q2132/P2132/N2132</f>
        <v>1</v>
      </c>
      <c r="P2132" s="7">
        <v>1.6457889042089404</v>
      </c>
      <c r="Q2132" s="33">
        <v>4.7177177840245922E-2</v>
      </c>
      <c r="R2132" s="38" t="s">
        <v>1676</v>
      </c>
      <c r="S2132" s="33" t="s">
        <v>1676</v>
      </c>
      <c r="T2132" s="45" t="s">
        <v>1677</v>
      </c>
      <c r="U2132" s="55">
        <f>RANK(Q2132,$Q$5:$Q$3209,0)</f>
        <v>2395</v>
      </c>
      <c r="V2132" s="55">
        <f>RANK(W2132,$W$5:$W$3209,0)</f>
        <v>2128</v>
      </c>
      <c r="W2132" s="55">
        <f>N2132*O2132</f>
        <v>2.8665388203550898E-2</v>
      </c>
      <c r="X2132">
        <f t="shared" si="66"/>
        <v>16.123625700376454</v>
      </c>
      <c r="Y2132" s="77">
        <f t="shared" si="67"/>
        <v>1.8063053326082584E-3</v>
      </c>
    </row>
    <row r="2133" spans="3:25" x14ac:dyDescent="0.25">
      <c r="C2133" s="19" t="s">
        <v>3791</v>
      </c>
      <c r="D2133" s="6" t="s">
        <v>345</v>
      </c>
      <c r="E2133" s="6" t="s">
        <v>204</v>
      </c>
      <c r="F2133" s="48">
        <v>11.892557649767101</v>
      </c>
      <c r="G2133" s="8">
        <v>26.5581922308712</v>
      </c>
      <c r="H2133" s="9">
        <v>0.47133458591222499</v>
      </c>
      <c r="I2133" s="40">
        <v>0</v>
      </c>
      <c r="J2133" s="7">
        <v>7</v>
      </c>
      <c r="K2133" s="9">
        <v>0.51440324329180598</v>
      </c>
      <c r="L2133" s="39">
        <v>0</v>
      </c>
      <c r="M2133" s="47">
        <v>0</v>
      </c>
      <c r="N2133" s="17">
        <v>2.8653804140380199E-2</v>
      </c>
      <c r="O2133" s="7">
        <f>Q2133/P2133/N2133</f>
        <v>1</v>
      </c>
      <c r="P2133" s="7">
        <v>2.1402906761129565</v>
      </c>
      <c r="Q2133" s="33">
        <v>6.1327469836822565E-2</v>
      </c>
      <c r="R2133" s="38" t="s">
        <v>1676</v>
      </c>
      <c r="S2133" s="33" t="s">
        <v>1676</v>
      </c>
      <c r="T2133" s="45" t="s">
        <v>1677</v>
      </c>
      <c r="U2133" s="55">
        <f>RANK(Q2133,$Q$5:$Q$3209,0)</f>
        <v>2164</v>
      </c>
      <c r="V2133" s="55">
        <f>RANK(W2133,$W$5:$W$3209,0)</f>
        <v>2129</v>
      </c>
      <c r="W2133" s="55">
        <f>N2133*O2133</f>
        <v>2.8653804140380199E-2</v>
      </c>
      <c r="X2133">
        <f t="shared" si="66"/>
        <v>16.094960312172905</v>
      </c>
      <c r="Y2133" s="77">
        <f t="shared" si="67"/>
        <v>1.8030939926444345E-3</v>
      </c>
    </row>
    <row r="2134" spans="3:25" x14ac:dyDescent="0.25">
      <c r="C2134" s="19" t="s">
        <v>3903</v>
      </c>
      <c r="D2134" s="6" t="s">
        <v>821</v>
      </c>
      <c r="E2134" s="6" t="s">
        <v>16</v>
      </c>
      <c r="F2134" s="48">
        <v>6.0657540604948297</v>
      </c>
      <c r="G2134" s="8">
        <v>10</v>
      </c>
      <c r="H2134" s="9">
        <v>0.51003807441314197</v>
      </c>
      <c r="I2134" s="40">
        <v>1</v>
      </c>
      <c r="J2134" s="7">
        <v>6</v>
      </c>
      <c r="K2134" s="9">
        <v>1</v>
      </c>
      <c r="L2134" s="39">
        <v>0</v>
      </c>
      <c r="M2134" s="47">
        <v>0</v>
      </c>
      <c r="N2134" s="17">
        <v>2.8566154443598401E-2</v>
      </c>
      <c r="O2134" s="7">
        <f>Q2134/P2134/N2134</f>
        <v>1</v>
      </c>
      <c r="P2134" s="7">
        <v>1.8747446487467432</v>
      </c>
      <c r="Q2134" s="33">
        <v>5.35542451784091E-2</v>
      </c>
      <c r="R2134" s="38" t="s">
        <v>1676</v>
      </c>
      <c r="S2134" s="33" t="s">
        <v>1676</v>
      </c>
      <c r="T2134" s="45" t="s">
        <v>1677</v>
      </c>
      <c r="U2134" s="55">
        <f>RANK(Q2134,$Q$5:$Q$3209,0)</f>
        <v>2278</v>
      </c>
      <c r="V2134" s="55">
        <f>RANK(W2134,$W$5:$W$3209,0)</f>
        <v>2130</v>
      </c>
      <c r="W2134" s="55">
        <f>N2134*O2134</f>
        <v>2.8566154443598401E-2</v>
      </c>
      <c r="X2134">
        <f t="shared" si="66"/>
        <v>16.066306508032525</v>
      </c>
      <c r="Y2134" s="77">
        <f t="shared" si="67"/>
        <v>1.7998839504256381E-3</v>
      </c>
    </row>
    <row r="2135" spans="3:25" x14ac:dyDescent="0.25">
      <c r="C2135" s="19" t="s">
        <v>3676</v>
      </c>
      <c r="D2135" s="6" t="s">
        <v>1044</v>
      </c>
      <c r="E2135" s="6" t="s">
        <v>131</v>
      </c>
      <c r="F2135" s="48">
        <v>13.220256036544299</v>
      </c>
      <c r="G2135" s="8">
        <v>25.961698046755</v>
      </c>
      <c r="H2135" s="9">
        <v>0.80048649589801302</v>
      </c>
      <c r="I2135" s="40">
        <v>1</v>
      </c>
      <c r="J2135" s="7">
        <v>10</v>
      </c>
      <c r="K2135" s="9">
        <v>0.70126270647863298</v>
      </c>
      <c r="L2135" s="39">
        <v>0</v>
      </c>
      <c r="M2135" s="47">
        <v>0</v>
      </c>
      <c r="N2135" s="17">
        <v>2.85625050521814E-2</v>
      </c>
      <c r="O2135" s="7">
        <f>Q2135/P2135/N2135</f>
        <v>1.0000000000000002</v>
      </c>
      <c r="P2135" s="7">
        <v>2.4347028045313244</v>
      </c>
      <c r="Q2135" s="33">
        <v>6.9541211154986182E-2</v>
      </c>
      <c r="R2135" s="38" t="s">
        <v>1676</v>
      </c>
      <c r="S2135" s="33" t="s">
        <v>1676</v>
      </c>
      <c r="T2135" s="45" t="s">
        <v>1676</v>
      </c>
      <c r="U2135" s="55">
        <f>RANK(Q2135,$Q$5:$Q$3209,0)</f>
        <v>2048</v>
      </c>
      <c r="V2135" s="55">
        <f>RANK(W2135,$W$5:$W$3209,0)</f>
        <v>2131</v>
      </c>
      <c r="W2135" s="55">
        <f>N2135*O2135</f>
        <v>2.8562505052181407E-2</v>
      </c>
      <c r="X2135">
        <f t="shared" si="66"/>
        <v>16.037740353588926</v>
      </c>
      <c r="Y2135" s="77">
        <f t="shared" si="67"/>
        <v>1.7966837274694342E-3</v>
      </c>
    </row>
    <row r="2136" spans="3:25" x14ac:dyDescent="0.25">
      <c r="C2136" s="19" t="s">
        <v>3447</v>
      </c>
      <c r="D2136" s="6" t="s">
        <v>1444</v>
      </c>
      <c r="E2136" s="6" t="s">
        <v>126</v>
      </c>
      <c r="F2136" s="48">
        <v>1.8735846732405099</v>
      </c>
      <c r="G2136" s="8">
        <v>10</v>
      </c>
      <c r="H2136" s="9">
        <v>1</v>
      </c>
      <c r="I2136" s="40">
        <v>0</v>
      </c>
      <c r="J2136" s="7">
        <v>0</v>
      </c>
      <c r="K2136" s="9">
        <v>1</v>
      </c>
      <c r="L2136" s="39">
        <v>0</v>
      </c>
      <c r="M2136" s="47">
        <v>0</v>
      </c>
      <c r="N2136" s="17">
        <v>2.8511563181221999E-2</v>
      </c>
      <c r="O2136" s="7">
        <f>Q2136/P2136/N2136</f>
        <v>1.0000000000000002</v>
      </c>
      <c r="P2136" s="7">
        <v>3.2429254441153663</v>
      </c>
      <c r="Q2136" s="33">
        <v>9.2460873691887685E-2</v>
      </c>
      <c r="R2136" s="38" t="s">
        <v>1676</v>
      </c>
      <c r="S2136" s="33" t="s">
        <v>1676</v>
      </c>
      <c r="T2136" s="45" t="s">
        <v>1675</v>
      </c>
      <c r="U2136" s="55">
        <f>RANK(Q2136,$Q$5:$Q$3209,0)</f>
        <v>1814</v>
      </c>
      <c r="V2136" s="55">
        <f>RANK(W2136,$W$5:$W$3209,0)</f>
        <v>2132</v>
      </c>
      <c r="W2136" s="55">
        <f>N2136*O2136</f>
        <v>2.8511563181222006E-2</v>
      </c>
      <c r="X2136">
        <f t="shared" si="66"/>
        <v>16.009177848536744</v>
      </c>
      <c r="Y2136" s="77">
        <f t="shared" si="67"/>
        <v>1.7934839133490156E-3</v>
      </c>
    </row>
    <row r="2137" spans="3:25" x14ac:dyDescent="0.25">
      <c r="C2137" s="19" t="s">
        <v>1356</v>
      </c>
      <c r="D2137" s="6" t="s">
        <v>1356</v>
      </c>
      <c r="E2137" s="6" t="s">
        <v>16</v>
      </c>
      <c r="F2137" s="48">
        <v>5.6072002003689801E-2</v>
      </c>
      <c r="G2137" s="8">
        <v>10</v>
      </c>
      <c r="H2137" s="9">
        <v>1</v>
      </c>
      <c r="I2137" s="40">
        <v>0</v>
      </c>
      <c r="J2137" s="7">
        <v>0</v>
      </c>
      <c r="K2137" s="9">
        <v>1</v>
      </c>
      <c r="L2137" s="39">
        <v>0</v>
      </c>
      <c r="M2137" s="47">
        <v>0</v>
      </c>
      <c r="N2137" s="17">
        <v>2.8511563181221999E-2</v>
      </c>
      <c r="O2137" s="7">
        <f>Q2137/P2137/N2137</f>
        <v>1.0000000000000002</v>
      </c>
      <c r="P2137" s="7">
        <v>3.0740978349259365</v>
      </c>
      <c r="Q2137" s="33">
        <v>8.7647334645748601E-2</v>
      </c>
      <c r="R2137" s="38" t="s">
        <v>1676</v>
      </c>
      <c r="S2137" s="33" t="s">
        <v>1676</v>
      </c>
      <c r="T2137" s="45" t="s">
        <v>1676</v>
      </c>
      <c r="U2137" s="55">
        <f>RANK(Q2137,$Q$5:$Q$3209,0)</f>
        <v>1851</v>
      </c>
      <c r="V2137" s="55">
        <f>RANK(W2137,$W$5:$W$3209,0)</f>
        <v>2132</v>
      </c>
      <c r="W2137" s="55">
        <f>N2137*O2137</f>
        <v>2.8511563181222006E-2</v>
      </c>
      <c r="X2137">
        <f t="shared" si="66"/>
        <v>15.980666285355522</v>
      </c>
      <c r="Y2137" s="77">
        <f t="shared" si="67"/>
        <v>1.7902898061691376E-3</v>
      </c>
    </row>
    <row r="2138" spans="3:25" x14ac:dyDescent="0.25">
      <c r="C2138" s="19" t="s">
        <v>3497</v>
      </c>
      <c r="D2138" s="6" t="s">
        <v>367</v>
      </c>
      <c r="E2138" s="6" t="s">
        <v>48</v>
      </c>
      <c r="F2138" s="48">
        <v>0.151689053837438</v>
      </c>
      <c r="G2138" s="8">
        <v>10</v>
      </c>
      <c r="H2138" s="9">
        <v>1</v>
      </c>
      <c r="I2138" s="40">
        <v>0</v>
      </c>
      <c r="J2138" s="7">
        <v>0</v>
      </c>
      <c r="K2138" s="9">
        <v>1</v>
      </c>
      <c r="L2138" s="39">
        <v>0</v>
      </c>
      <c r="M2138" s="47">
        <v>0</v>
      </c>
      <c r="N2138" s="17">
        <v>2.8511563181221999E-2</v>
      </c>
      <c r="O2138" s="7">
        <f>Q2138/P2138/N2138</f>
        <v>1.0000000000000002</v>
      </c>
      <c r="P2138" s="7">
        <v>3.0153700450437535</v>
      </c>
      <c r="Q2138" s="33">
        <v>8.5972913554029209E-2</v>
      </c>
      <c r="R2138" s="38" t="s">
        <v>1676</v>
      </c>
      <c r="S2138" s="33" t="s">
        <v>1676</v>
      </c>
      <c r="T2138" s="45" t="s">
        <v>1676</v>
      </c>
      <c r="U2138" s="55">
        <f>RANK(Q2138,$Q$5:$Q$3209,0)</f>
        <v>1867</v>
      </c>
      <c r="V2138" s="55">
        <f>RANK(W2138,$W$5:$W$3209,0)</f>
        <v>2132</v>
      </c>
      <c r="W2138" s="55">
        <f>N2138*O2138</f>
        <v>2.8511563181222006E-2</v>
      </c>
      <c r="X2138">
        <f t="shared" si="66"/>
        <v>15.952154722174299</v>
      </c>
      <c r="Y2138" s="77">
        <f t="shared" si="67"/>
        <v>1.7870956989892593E-3</v>
      </c>
    </row>
    <row r="2139" spans="3:25" x14ac:dyDescent="0.25">
      <c r="C2139" s="19" t="s">
        <v>4485</v>
      </c>
      <c r="D2139" s="6" t="s">
        <v>1278</v>
      </c>
      <c r="E2139" s="6" t="s">
        <v>90</v>
      </c>
      <c r="F2139" s="48">
        <v>5.0313416949442802E-2</v>
      </c>
      <c r="G2139" s="8">
        <v>10</v>
      </c>
      <c r="H2139" s="9">
        <v>1</v>
      </c>
      <c r="I2139" s="40">
        <v>0</v>
      </c>
      <c r="J2139" s="7">
        <v>0</v>
      </c>
      <c r="K2139" s="9">
        <v>1</v>
      </c>
      <c r="L2139" s="39">
        <v>0</v>
      </c>
      <c r="M2139" s="47">
        <v>0</v>
      </c>
      <c r="N2139" s="17">
        <v>2.8511563181221999E-2</v>
      </c>
      <c r="O2139" s="7">
        <f>Q2139/P2139/N2139</f>
        <v>1.0000000000000002</v>
      </c>
      <c r="P2139" s="7">
        <v>0.89044085910816617</v>
      </c>
      <c r="Q2139" s="33">
        <v>2.5387860813604078E-2</v>
      </c>
      <c r="R2139" s="38" t="s">
        <v>1676</v>
      </c>
      <c r="S2139" s="33" t="s">
        <v>1676</v>
      </c>
      <c r="T2139" s="45" t="s">
        <v>1677</v>
      </c>
      <c r="U2139" s="55">
        <f>RANK(Q2139,$Q$5:$Q$3209,0)</f>
        <v>2874</v>
      </c>
      <c r="V2139" s="55">
        <f>RANK(W2139,$W$5:$W$3209,0)</f>
        <v>2132</v>
      </c>
      <c r="W2139" s="55">
        <f>N2139*O2139</f>
        <v>2.8511563181222006E-2</v>
      </c>
      <c r="X2139">
        <f t="shared" si="66"/>
        <v>15.923643158993077</v>
      </c>
      <c r="Y2139" s="77">
        <f t="shared" si="67"/>
        <v>1.7839015918093813E-3</v>
      </c>
    </row>
    <row r="2140" spans="3:25" x14ac:dyDescent="0.25">
      <c r="C2140" s="19" t="s">
        <v>142</v>
      </c>
      <c r="D2140" s="6" t="s">
        <v>142</v>
      </c>
      <c r="E2140" s="6" t="s">
        <v>144</v>
      </c>
      <c r="F2140" s="48">
        <v>3.75659706645129E-2</v>
      </c>
      <c r="G2140" s="8">
        <v>10</v>
      </c>
      <c r="H2140" s="9">
        <v>1</v>
      </c>
      <c r="I2140" s="40">
        <v>0</v>
      </c>
      <c r="J2140" s="7">
        <v>0</v>
      </c>
      <c r="K2140" s="9">
        <v>1</v>
      </c>
      <c r="L2140" s="39">
        <v>0</v>
      </c>
      <c r="M2140" s="47">
        <v>0</v>
      </c>
      <c r="N2140" s="17">
        <v>2.8511563181221999E-2</v>
      </c>
      <c r="O2140" s="7">
        <f>Q2140/P2140/N2140</f>
        <v>1</v>
      </c>
      <c r="P2140" s="7">
        <v>4.2320098811263467</v>
      </c>
      <c r="Q2140" s="33">
        <v>0.12066121710928963</v>
      </c>
      <c r="R2140" s="38" t="s">
        <v>1676</v>
      </c>
      <c r="S2140" s="33" t="s">
        <v>1676</v>
      </c>
      <c r="T2140" s="45" t="s">
        <v>1675</v>
      </c>
      <c r="U2140" s="55">
        <f>RANK(Q2140,$Q$5:$Q$3209,0)</f>
        <v>1659</v>
      </c>
      <c r="V2140" s="55">
        <f>RANK(W2140,$W$5:$W$3209,0)</f>
        <v>2136</v>
      </c>
      <c r="W2140" s="55">
        <f>N2140*O2140</f>
        <v>2.8511563181221999E-2</v>
      </c>
      <c r="X2140">
        <f t="shared" si="66"/>
        <v>15.895131595811854</v>
      </c>
      <c r="Y2140" s="77">
        <f t="shared" si="67"/>
        <v>1.7807074846295033E-3</v>
      </c>
    </row>
    <row r="2141" spans="3:25" x14ac:dyDescent="0.25">
      <c r="C2141" s="19" t="s">
        <v>3416</v>
      </c>
      <c r="D2141" s="6" t="s">
        <v>283</v>
      </c>
      <c r="E2141" s="6" t="s">
        <v>144</v>
      </c>
      <c r="F2141" s="48">
        <v>0.23408601759067801</v>
      </c>
      <c r="G2141" s="8">
        <v>10</v>
      </c>
      <c r="H2141" s="9">
        <v>1</v>
      </c>
      <c r="I2141" s="40">
        <v>0</v>
      </c>
      <c r="J2141" s="7">
        <v>0</v>
      </c>
      <c r="K2141" s="9">
        <v>1</v>
      </c>
      <c r="L2141" s="39">
        <v>0</v>
      </c>
      <c r="M2141" s="47">
        <v>0</v>
      </c>
      <c r="N2141" s="17">
        <v>2.8511563181221999E-2</v>
      </c>
      <c r="O2141" s="7">
        <f>Q2141/P2141/N2141</f>
        <v>1</v>
      </c>
      <c r="P2141" s="7">
        <v>3.4388701545901452</v>
      </c>
      <c r="Q2141" s="33">
        <v>9.8047563684615591E-2</v>
      </c>
      <c r="R2141" s="38" t="s">
        <v>1676</v>
      </c>
      <c r="S2141" s="33" t="s">
        <v>1676</v>
      </c>
      <c r="T2141" s="45" t="s">
        <v>1675</v>
      </c>
      <c r="U2141" s="55">
        <f>RANK(Q2141,$Q$5:$Q$3209,0)</f>
        <v>1783</v>
      </c>
      <c r="V2141" s="55">
        <f>RANK(W2141,$W$5:$W$3209,0)</f>
        <v>2136</v>
      </c>
      <c r="W2141" s="55">
        <f>N2141*O2141</f>
        <v>2.8511563181221999E-2</v>
      </c>
      <c r="X2141">
        <f t="shared" si="66"/>
        <v>15.866620032630632</v>
      </c>
      <c r="Y2141" s="77">
        <f t="shared" si="67"/>
        <v>1.777513377449625E-3</v>
      </c>
    </row>
    <row r="2142" spans="3:25" x14ac:dyDescent="0.25">
      <c r="C2142" s="19" t="s">
        <v>503</v>
      </c>
      <c r="D2142" s="6" t="s">
        <v>503</v>
      </c>
      <c r="E2142" s="6" t="s">
        <v>39</v>
      </c>
      <c r="F2142" s="48">
        <v>0.191659148319996</v>
      </c>
      <c r="G2142" s="8">
        <v>10</v>
      </c>
      <c r="H2142" s="9">
        <v>1</v>
      </c>
      <c r="I2142" s="40">
        <v>0</v>
      </c>
      <c r="J2142" s="7">
        <v>0</v>
      </c>
      <c r="K2142" s="9">
        <v>1</v>
      </c>
      <c r="L2142" s="39">
        <v>0</v>
      </c>
      <c r="M2142" s="47">
        <v>0</v>
      </c>
      <c r="N2142" s="17">
        <v>2.8511563181221999E-2</v>
      </c>
      <c r="O2142" s="7">
        <f>Q2142/P2142/N2142</f>
        <v>1</v>
      </c>
      <c r="P2142" s="7">
        <v>3.1909148074052962</v>
      </c>
      <c r="Q2142" s="33">
        <v>9.0977969137232925E-2</v>
      </c>
      <c r="R2142" s="38" t="s">
        <v>1676</v>
      </c>
      <c r="S2142" s="33" t="s">
        <v>1676</v>
      </c>
      <c r="T2142" s="45" t="s">
        <v>1675</v>
      </c>
      <c r="U2142" s="55">
        <f>RANK(Q2142,$Q$5:$Q$3209,0)</f>
        <v>1823</v>
      </c>
      <c r="V2142" s="55">
        <f>RANK(W2142,$W$5:$W$3209,0)</f>
        <v>2136</v>
      </c>
      <c r="W2142" s="55">
        <f>N2142*O2142</f>
        <v>2.8511563181221999E-2</v>
      </c>
      <c r="X2142">
        <f t="shared" si="66"/>
        <v>15.838108469449409</v>
      </c>
      <c r="Y2142" s="77">
        <f t="shared" si="67"/>
        <v>1.774319270269747E-3</v>
      </c>
    </row>
    <row r="2143" spans="3:25" x14ac:dyDescent="0.25">
      <c r="C2143" s="19" t="s">
        <v>1354</v>
      </c>
      <c r="D2143" s="6" t="s">
        <v>1354</v>
      </c>
      <c r="E2143" s="6" t="s">
        <v>863</v>
      </c>
      <c r="F2143" s="48">
        <v>0.238414468036446</v>
      </c>
      <c r="G2143" s="8">
        <v>10</v>
      </c>
      <c r="H2143" s="9">
        <v>1</v>
      </c>
      <c r="I2143" s="40">
        <v>0</v>
      </c>
      <c r="J2143" s="7">
        <v>0</v>
      </c>
      <c r="K2143" s="9">
        <v>1</v>
      </c>
      <c r="L2143" s="39">
        <v>0</v>
      </c>
      <c r="M2143" s="47">
        <v>0</v>
      </c>
      <c r="N2143" s="17">
        <v>2.8511563181221999E-2</v>
      </c>
      <c r="O2143" s="7">
        <f>Q2143/P2143/N2143</f>
        <v>1</v>
      </c>
      <c r="P2143" s="7">
        <v>3.1623171164957622</v>
      </c>
      <c r="Q2143" s="33">
        <v>9.0162604266028692E-2</v>
      </c>
      <c r="R2143" s="38" t="s">
        <v>1676</v>
      </c>
      <c r="S2143" s="33" t="s">
        <v>1676</v>
      </c>
      <c r="T2143" s="45" t="s">
        <v>1675</v>
      </c>
      <c r="U2143" s="55">
        <f>RANK(Q2143,$Q$5:$Q$3209,0)</f>
        <v>1831</v>
      </c>
      <c r="V2143" s="55">
        <f>RANK(W2143,$W$5:$W$3209,0)</f>
        <v>2136</v>
      </c>
      <c r="W2143" s="55">
        <f>N2143*O2143</f>
        <v>2.8511563181221999E-2</v>
      </c>
      <c r="X2143">
        <f t="shared" si="66"/>
        <v>15.809596906268187</v>
      </c>
      <c r="Y2143" s="77">
        <f t="shared" si="67"/>
        <v>1.771125163089869E-3</v>
      </c>
    </row>
    <row r="2144" spans="3:25" x14ac:dyDescent="0.25">
      <c r="C2144" s="19" t="s">
        <v>3525</v>
      </c>
      <c r="D2144" s="6" t="s">
        <v>1526</v>
      </c>
      <c r="E2144" s="6" t="s">
        <v>16</v>
      </c>
      <c r="F2144" s="48">
        <v>2.1041072110117698</v>
      </c>
      <c r="G2144" s="8">
        <v>10</v>
      </c>
      <c r="H2144" s="9">
        <v>1</v>
      </c>
      <c r="I2144" s="40">
        <v>0</v>
      </c>
      <c r="J2144" s="7">
        <v>0</v>
      </c>
      <c r="K2144" s="9">
        <v>1</v>
      </c>
      <c r="L2144" s="39">
        <v>0</v>
      </c>
      <c r="M2144" s="47">
        <v>0</v>
      </c>
      <c r="N2144" s="17">
        <v>2.8511563181221999E-2</v>
      </c>
      <c r="O2144" s="7">
        <f>Q2144/P2144/N2144</f>
        <v>1</v>
      </c>
      <c r="P2144" s="7">
        <v>2.9180341517796737</v>
      </c>
      <c r="Q2144" s="33">
        <v>8.3197715083429713E-2</v>
      </c>
      <c r="R2144" s="38" t="s">
        <v>1676</v>
      </c>
      <c r="S2144" s="33" t="s">
        <v>1676</v>
      </c>
      <c r="T2144" s="45" t="s">
        <v>1676</v>
      </c>
      <c r="U2144" s="55">
        <f>RANK(Q2144,$Q$5:$Q$3209,0)</f>
        <v>1896</v>
      </c>
      <c r="V2144" s="55">
        <f>RANK(W2144,$W$5:$W$3209,0)</f>
        <v>2136</v>
      </c>
      <c r="W2144" s="55">
        <f>N2144*O2144</f>
        <v>2.8511563181221999E-2</v>
      </c>
      <c r="X2144">
        <f t="shared" si="66"/>
        <v>15.781085343086964</v>
      </c>
      <c r="Y2144" s="77">
        <f t="shared" si="67"/>
        <v>1.7679310559099908E-3</v>
      </c>
    </row>
    <row r="2145" spans="3:25" x14ac:dyDescent="0.25">
      <c r="C2145" s="19" t="s">
        <v>1282</v>
      </c>
      <c r="D2145" s="6" t="s">
        <v>1282</v>
      </c>
      <c r="E2145" s="6" t="s">
        <v>39</v>
      </c>
      <c r="F2145" s="48">
        <v>4.9002300959998198E-2</v>
      </c>
      <c r="G2145" s="8">
        <v>10</v>
      </c>
      <c r="H2145" s="9">
        <v>1</v>
      </c>
      <c r="I2145" s="40">
        <v>0</v>
      </c>
      <c r="J2145" s="7">
        <v>0</v>
      </c>
      <c r="K2145" s="9">
        <v>1</v>
      </c>
      <c r="L2145" s="39">
        <v>0</v>
      </c>
      <c r="M2145" s="47">
        <v>0</v>
      </c>
      <c r="N2145" s="17">
        <v>2.8511563181221999E-2</v>
      </c>
      <c r="O2145" s="7">
        <f>Q2145/P2145/N2145</f>
        <v>1</v>
      </c>
      <c r="P2145" s="7">
        <v>2.323988117189479</v>
      </c>
      <c r="Q2145" s="33">
        <v>6.6260534035656987E-2</v>
      </c>
      <c r="R2145" s="38" t="s">
        <v>1676</v>
      </c>
      <c r="S2145" s="33" t="s">
        <v>1676</v>
      </c>
      <c r="T2145" s="45" t="s">
        <v>1676</v>
      </c>
      <c r="U2145" s="55">
        <f>RANK(Q2145,$Q$5:$Q$3209,0)</f>
        <v>2084</v>
      </c>
      <c r="V2145" s="55">
        <f>RANK(W2145,$W$5:$W$3209,0)</f>
        <v>2136</v>
      </c>
      <c r="W2145" s="55">
        <f>N2145*O2145</f>
        <v>2.8511563181221999E-2</v>
      </c>
      <c r="X2145">
        <f t="shared" si="66"/>
        <v>15.752573779905742</v>
      </c>
      <c r="Y2145" s="77">
        <f t="shared" si="67"/>
        <v>1.7647369487301127E-3</v>
      </c>
    </row>
    <row r="2146" spans="3:25" x14ac:dyDescent="0.25">
      <c r="C2146" s="19" t="s">
        <v>3731</v>
      </c>
      <c r="D2146" s="6" t="s">
        <v>579</v>
      </c>
      <c r="E2146" s="6" t="s">
        <v>19</v>
      </c>
      <c r="F2146" s="48">
        <v>1.49947049177228E-2</v>
      </c>
      <c r="G2146" s="8">
        <v>10</v>
      </c>
      <c r="H2146" s="9">
        <v>1</v>
      </c>
      <c r="I2146" s="40">
        <v>0</v>
      </c>
      <c r="J2146" s="7">
        <v>0</v>
      </c>
      <c r="K2146" s="9">
        <v>1</v>
      </c>
      <c r="L2146" s="39">
        <v>0</v>
      </c>
      <c r="M2146" s="47">
        <v>0</v>
      </c>
      <c r="N2146" s="17">
        <v>2.8511563181221999E-2</v>
      </c>
      <c r="O2146" s="7">
        <f>Q2146/P2146/N2146</f>
        <v>1</v>
      </c>
      <c r="P2146" s="7">
        <v>2.2691491381107918</v>
      </c>
      <c r="Q2146" s="33">
        <v>6.4696989018861284E-2</v>
      </c>
      <c r="R2146" s="38" t="s">
        <v>1676</v>
      </c>
      <c r="S2146" s="33" t="s">
        <v>1676</v>
      </c>
      <c r="T2146" s="45" t="s">
        <v>1676</v>
      </c>
      <c r="U2146" s="55">
        <f>RANK(Q2146,$Q$5:$Q$3209,0)</f>
        <v>2104</v>
      </c>
      <c r="V2146" s="55">
        <f>RANK(W2146,$W$5:$W$3209,0)</f>
        <v>2136</v>
      </c>
      <c r="W2146" s="55">
        <f>N2146*O2146</f>
        <v>2.8511563181221999E-2</v>
      </c>
      <c r="X2146">
        <f t="shared" si="66"/>
        <v>15.724062216724519</v>
      </c>
      <c r="Y2146" s="77">
        <f t="shared" si="67"/>
        <v>1.7615428415502347E-3</v>
      </c>
    </row>
    <row r="2147" spans="3:25" x14ac:dyDescent="0.25">
      <c r="C2147" s="19" t="s">
        <v>3814</v>
      </c>
      <c r="D2147" s="6" t="s">
        <v>1320</v>
      </c>
      <c r="E2147" s="6" t="s">
        <v>4813</v>
      </c>
      <c r="F2147" s="48">
        <v>0.16553772721207</v>
      </c>
      <c r="G2147" s="8">
        <v>10</v>
      </c>
      <c r="H2147" s="9">
        <v>1</v>
      </c>
      <c r="I2147" s="40">
        <v>0</v>
      </c>
      <c r="J2147" s="7">
        <v>0</v>
      </c>
      <c r="K2147" s="9">
        <v>1</v>
      </c>
      <c r="L2147" s="39">
        <v>0</v>
      </c>
      <c r="M2147" s="47">
        <v>0</v>
      </c>
      <c r="N2147" s="17">
        <v>2.8511563181221999E-2</v>
      </c>
      <c r="O2147" s="7">
        <f>Q2147/P2147/N2147</f>
        <v>1</v>
      </c>
      <c r="P2147" s="7">
        <v>2.0866130730425283</v>
      </c>
      <c r="Q2147" s="33">
        <v>5.9492600466815843E-2</v>
      </c>
      <c r="R2147" s="38" t="s">
        <v>1676</v>
      </c>
      <c r="S2147" s="33" t="s">
        <v>1676</v>
      </c>
      <c r="T2147" s="45" t="s">
        <v>1677</v>
      </c>
      <c r="U2147" s="55">
        <f>RANK(Q2147,$Q$5:$Q$3209,0)</f>
        <v>2187</v>
      </c>
      <c r="V2147" s="55">
        <f>RANK(W2147,$W$5:$W$3209,0)</f>
        <v>2136</v>
      </c>
      <c r="W2147" s="55">
        <f>N2147*O2147</f>
        <v>2.8511563181221999E-2</v>
      </c>
      <c r="X2147">
        <f t="shared" si="66"/>
        <v>15.695550653543297</v>
      </c>
      <c r="Y2147" s="77">
        <f t="shared" si="67"/>
        <v>1.7583487343703565E-3</v>
      </c>
    </row>
    <row r="2148" spans="3:25" x14ac:dyDescent="0.25">
      <c r="C2148" s="19" t="s">
        <v>1244</v>
      </c>
      <c r="D2148" s="6" t="s">
        <v>1244</v>
      </c>
      <c r="E2148" s="6" t="s">
        <v>90</v>
      </c>
      <c r="F2148" s="48">
        <v>0.14837540448905101</v>
      </c>
      <c r="G2148" s="8">
        <v>10</v>
      </c>
      <c r="H2148" s="9">
        <v>1</v>
      </c>
      <c r="I2148" s="40">
        <v>0</v>
      </c>
      <c r="J2148" s="7">
        <v>0</v>
      </c>
      <c r="K2148" s="9">
        <v>1</v>
      </c>
      <c r="L2148" s="39">
        <v>0</v>
      </c>
      <c r="M2148" s="47">
        <v>0</v>
      </c>
      <c r="N2148" s="17">
        <v>2.8511563181221999E-2</v>
      </c>
      <c r="O2148" s="7">
        <f>Q2148/P2148/N2148</f>
        <v>1</v>
      </c>
      <c r="P2148" s="7">
        <v>1.984729207363253</v>
      </c>
      <c r="Q2148" s="33">
        <v>5.658773219335405E-2</v>
      </c>
      <c r="R2148" s="38" t="s">
        <v>1676</v>
      </c>
      <c r="S2148" s="33" t="s">
        <v>1676</v>
      </c>
      <c r="T2148" s="45" t="s">
        <v>1677</v>
      </c>
      <c r="U2148" s="55">
        <f>RANK(Q2148,$Q$5:$Q$3209,0)</f>
        <v>2232</v>
      </c>
      <c r="V2148" s="55">
        <f>RANK(W2148,$W$5:$W$3209,0)</f>
        <v>2136</v>
      </c>
      <c r="W2148" s="55">
        <f>N2148*O2148</f>
        <v>2.8511563181221999E-2</v>
      </c>
      <c r="X2148">
        <f t="shared" si="66"/>
        <v>15.667039090362074</v>
      </c>
      <c r="Y2148" s="77">
        <f t="shared" si="67"/>
        <v>1.7551546271904785E-3</v>
      </c>
    </row>
    <row r="2149" spans="3:25" x14ac:dyDescent="0.25">
      <c r="C2149" s="19" t="s">
        <v>1488</v>
      </c>
      <c r="D2149" s="6" t="s">
        <v>1488</v>
      </c>
      <c r="E2149" s="6" t="s">
        <v>863</v>
      </c>
      <c r="F2149" s="48">
        <v>3.7982629894478197E-2</v>
      </c>
      <c r="G2149" s="8">
        <v>10</v>
      </c>
      <c r="H2149" s="9">
        <v>1</v>
      </c>
      <c r="I2149" s="40">
        <v>0</v>
      </c>
      <c r="J2149" s="7">
        <v>0</v>
      </c>
      <c r="K2149" s="9">
        <v>1</v>
      </c>
      <c r="L2149" s="39">
        <v>0</v>
      </c>
      <c r="M2149" s="47">
        <v>0</v>
      </c>
      <c r="N2149" s="17">
        <v>2.8511563181221999E-2</v>
      </c>
      <c r="O2149" s="7">
        <f>Q2149/P2149/N2149</f>
        <v>1</v>
      </c>
      <c r="P2149" s="7">
        <v>1.9648999872056643</v>
      </c>
      <c r="Q2149" s="33">
        <v>5.6022370129996599E-2</v>
      </c>
      <c r="R2149" s="38" t="s">
        <v>1676</v>
      </c>
      <c r="S2149" s="33" t="s">
        <v>1676</v>
      </c>
      <c r="T2149" s="45" t="s">
        <v>1677</v>
      </c>
      <c r="U2149" s="55">
        <f>RANK(Q2149,$Q$5:$Q$3209,0)</f>
        <v>2244</v>
      </c>
      <c r="V2149" s="55">
        <f>RANK(W2149,$W$5:$W$3209,0)</f>
        <v>2136</v>
      </c>
      <c r="W2149" s="55">
        <f>N2149*O2149</f>
        <v>2.8511563181221999E-2</v>
      </c>
      <c r="X2149">
        <f t="shared" si="66"/>
        <v>15.638527527180852</v>
      </c>
      <c r="Y2149" s="77">
        <f t="shared" si="67"/>
        <v>1.7519605200106002E-3</v>
      </c>
    </row>
    <row r="2150" spans="3:25" x14ac:dyDescent="0.25">
      <c r="C2150" s="19" t="s">
        <v>821</v>
      </c>
      <c r="D2150" s="6" t="s">
        <v>821</v>
      </c>
      <c r="E2150" s="6" t="s">
        <v>16</v>
      </c>
      <c r="F2150" s="48">
        <v>6.7365417398414895E-2</v>
      </c>
      <c r="G2150" s="8">
        <v>10</v>
      </c>
      <c r="H2150" s="9">
        <v>1</v>
      </c>
      <c r="I2150" s="40">
        <v>0</v>
      </c>
      <c r="J2150" s="7">
        <v>0</v>
      </c>
      <c r="K2150" s="9">
        <v>1</v>
      </c>
      <c r="L2150" s="39">
        <v>0</v>
      </c>
      <c r="M2150" s="47">
        <v>0</v>
      </c>
      <c r="N2150" s="17">
        <v>2.8511563181221999E-2</v>
      </c>
      <c r="O2150" s="7">
        <f>Q2150/P2150/N2150</f>
        <v>1</v>
      </c>
      <c r="P2150" s="7">
        <v>1.8524815164510182</v>
      </c>
      <c r="Q2150" s="33">
        <v>5.2817143798339149E-2</v>
      </c>
      <c r="R2150" s="38" t="s">
        <v>1676</v>
      </c>
      <c r="S2150" s="33" t="s">
        <v>1676</v>
      </c>
      <c r="T2150" s="45" t="s">
        <v>1677</v>
      </c>
      <c r="U2150" s="55">
        <f>RANK(Q2150,$Q$5:$Q$3209,0)</f>
        <v>2293</v>
      </c>
      <c r="V2150" s="55">
        <f>RANK(W2150,$W$5:$W$3209,0)</f>
        <v>2136</v>
      </c>
      <c r="W2150" s="55">
        <f>N2150*O2150</f>
        <v>2.8511563181221999E-2</v>
      </c>
      <c r="X2150">
        <f t="shared" si="66"/>
        <v>15.610015963999629</v>
      </c>
      <c r="Y2150" s="77">
        <f t="shared" si="67"/>
        <v>1.7487664128307222E-3</v>
      </c>
    </row>
    <row r="2151" spans="3:25" x14ac:dyDescent="0.25">
      <c r="C2151" s="19" t="s">
        <v>1086</v>
      </c>
      <c r="D2151" s="6" t="s">
        <v>1086</v>
      </c>
      <c r="E2151" s="6" t="s">
        <v>126</v>
      </c>
      <c r="F2151" s="48">
        <v>2.9886370751694598E-3</v>
      </c>
      <c r="G2151" s="8">
        <v>10</v>
      </c>
      <c r="H2151" s="9">
        <v>1</v>
      </c>
      <c r="I2151" s="40">
        <v>0</v>
      </c>
      <c r="J2151" s="7">
        <v>0</v>
      </c>
      <c r="K2151" s="9">
        <v>1</v>
      </c>
      <c r="L2151" s="39">
        <v>0</v>
      </c>
      <c r="M2151" s="47">
        <v>0</v>
      </c>
      <c r="N2151" s="17">
        <v>2.8511563181221999E-2</v>
      </c>
      <c r="O2151" s="7">
        <f>Q2151/P2151/N2151</f>
        <v>1</v>
      </c>
      <c r="P2151" s="7">
        <v>1.8278007044835383</v>
      </c>
      <c r="Q2151" s="33">
        <v>5.2113455268564479E-2</v>
      </c>
      <c r="R2151" s="38" t="s">
        <v>1676</v>
      </c>
      <c r="S2151" s="33" t="s">
        <v>1676</v>
      </c>
      <c r="T2151" s="45" t="s">
        <v>1677</v>
      </c>
      <c r="U2151" s="55">
        <f>RANK(Q2151,$Q$5:$Q$3209,0)</f>
        <v>2306</v>
      </c>
      <c r="V2151" s="55">
        <f>RANK(W2151,$W$5:$W$3209,0)</f>
        <v>2136</v>
      </c>
      <c r="W2151" s="55">
        <f>N2151*O2151</f>
        <v>2.8511563181221999E-2</v>
      </c>
      <c r="X2151">
        <f t="shared" si="66"/>
        <v>15.581504400818407</v>
      </c>
      <c r="Y2151" s="77">
        <f t="shared" si="67"/>
        <v>1.7455723056508442E-3</v>
      </c>
    </row>
    <row r="2152" spans="3:25" x14ac:dyDescent="0.25">
      <c r="C2152" s="19" t="s">
        <v>3983</v>
      </c>
      <c r="D2152" s="6" t="s">
        <v>331</v>
      </c>
      <c r="E2152" s="6" t="s">
        <v>48</v>
      </c>
      <c r="F2152" s="48">
        <v>1.56625250282518E-2</v>
      </c>
      <c r="G2152" s="8">
        <v>10</v>
      </c>
      <c r="H2152" s="9">
        <v>1</v>
      </c>
      <c r="I2152" s="40">
        <v>0</v>
      </c>
      <c r="J2152" s="7">
        <v>0</v>
      </c>
      <c r="K2152" s="9">
        <v>1</v>
      </c>
      <c r="L2152" s="39">
        <v>0</v>
      </c>
      <c r="M2152" s="47">
        <v>0</v>
      </c>
      <c r="N2152" s="17">
        <v>2.8511563181221999E-2</v>
      </c>
      <c r="O2152" s="7">
        <f>Q2152/P2152/N2152</f>
        <v>1</v>
      </c>
      <c r="P2152" s="7">
        <v>1.7364573474182201</v>
      </c>
      <c r="Q2152" s="33">
        <v>4.9509113372411741E-2</v>
      </c>
      <c r="R2152" s="38" t="s">
        <v>1676</v>
      </c>
      <c r="S2152" s="33" t="s">
        <v>1676</v>
      </c>
      <c r="T2152" s="45" t="s">
        <v>1677</v>
      </c>
      <c r="U2152" s="55">
        <f>RANK(Q2152,$Q$5:$Q$3209,0)</f>
        <v>2361</v>
      </c>
      <c r="V2152" s="55">
        <f>RANK(W2152,$W$5:$W$3209,0)</f>
        <v>2136</v>
      </c>
      <c r="W2152" s="55">
        <f>N2152*O2152</f>
        <v>2.8511563181221999E-2</v>
      </c>
      <c r="X2152">
        <f t="shared" si="66"/>
        <v>15.552992837637184</v>
      </c>
      <c r="Y2152" s="77">
        <f t="shared" si="67"/>
        <v>1.7423781984709659E-3</v>
      </c>
    </row>
    <row r="2153" spans="3:25" x14ac:dyDescent="0.25">
      <c r="C2153" s="19" t="s">
        <v>4071</v>
      </c>
      <c r="D2153" s="6" t="s">
        <v>1026</v>
      </c>
      <c r="E2153" s="6" t="s">
        <v>39</v>
      </c>
      <c r="F2153" s="48">
        <v>4.2200741565711604E-3</v>
      </c>
      <c r="G2153" s="8">
        <v>10</v>
      </c>
      <c r="H2153" s="9">
        <v>1</v>
      </c>
      <c r="I2153" s="40">
        <v>0</v>
      </c>
      <c r="J2153" s="7">
        <v>0</v>
      </c>
      <c r="K2153" s="9">
        <v>1</v>
      </c>
      <c r="L2153" s="39">
        <v>0</v>
      </c>
      <c r="M2153" s="47">
        <v>0</v>
      </c>
      <c r="N2153" s="17">
        <v>2.8511563181221999E-2</v>
      </c>
      <c r="O2153" s="7">
        <f>Q2153/P2153/N2153</f>
        <v>1</v>
      </c>
      <c r="P2153" s="7">
        <v>1.5578034018517126</v>
      </c>
      <c r="Q2153" s="33">
        <v>4.441541011581767E-2</v>
      </c>
      <c r="R2153" s="38" t="s">
        <v>1676</v>
      </c>
      <c r="S2153" s="33" t="s">
        <v>1676</v>
      </c>
      <c r="T2153" s="45" t="s">
        <v>1677</v>
      </c>
      <c r="U2153" s="55">
        <f>RANK(Q2153,$Q$5:$Q$3209,0)</f>
        <v>2450</v>
      </c>
      <c r="V2153" s="55">
        <f>RANK(W2153,$W$5:$W$3209,0)</f>
        <v>2136</v>
      </c>
      <c r="W2153" s="55">
        <f>N2153*O2153</f>
        <v>2.8511563181221999E-2</v>
      </c>
      <c r="X2153">
        <f t="shared" si="66"/>
        <v>15.524481274455962</v>
      </c>
      <c r="Y2153" s="77">
        <f t="shared" si="67"/>
        <v>1.7391840912910879E-3</v>
      </c>
    </row>
    <row r="2154" spans="3:25" x14ac:dyDescent="0.25">
      <c r="C2154" s="19" t="s">
        <v>1160</v>
      </c>
      <c r="D2154" s="6" t="s">
        <v>1160</v>
      </c>
      <c r="E2154" s="6" t="s">
        <v>131</v>
      </c>
      <c r="F2154" s="48">
        <v>5.23237449354575E-3</v>
      </c>
      <c r="G2154" s="8">
        <v>10</v>
      </c>
      <c r="H2154" s="9">
        <v>1</v>
      </c>
      <c r="I2154" s="40">
        <v>0</v>
      </c>
      <c r="J2154" s="7">
        <v>0</v>
      </c>
      <c r="K2154" s="9">
        <v>1</v>
      </c>
      <c r="L2154" s="39">
        <v>0</v>
      </c>
      <c r="M2154" s="47">
        <v>0</v>
      </c>
      <c r="N2154" s="17">
        <v>2.8511563181221999E-2</v>
      </c>
      <c r="O2154" s="7">
        <f>Q2154/P2154/N2154</f>
        <v>1</v>
      </c>
      <c r="P2154" s="7">
        <v>1.4352495679362802</v>
      </c>
      <c r="Q2154" s="33">
        <v>4.0921208737036828E-2</v>
      </c>
      <c r="R2154" s="38" t="s">
        <v>1676</v>
      </c>
      <c r="S2154" s="33" t="s">
        <v>1676</v>
      </c>
      <c r="T2154" s="45" t="s">
        <v>1677</v>
      </c>
      <c r="U2154" s="55">
        <f>RANK(Q2154,$Q$5:$Q$3209,0)</f>
        <v>2519</v>
      </c>
      <c r="V2154" s="55">
        <f>RANK(W2154,$W$5:$W$3209,0)</f>
        <v>2136</v>
      </c>
      <c r="W2154" s="55">
        <f>N2154*O2154</f>
        <v>2.8511563181221999E-2</v>
      </c>
      <c r="X2154">
        <f t="shared" si="66"/>
        <v>15.495969711274739</v>
      </c>
      <c r="Y2154" s="77">
        <f t="shared" si="67"/>
        <v>1.7359899841112099E-3</v>
      </c>
    </row>
    <row r="2155" spans="3:25" x14ac:dyDescent="0.25">
      <c r="C2155" s="19" t="s">
        <v>4199</v>
      </c>
      <c r="D2155" s="6" t="s">
        <v>461</v>
      </c>
      <c r="E2155" s="6" t="s">
        <v>131</v>
      </c>
      <c r="F2155" s="48">
        <v>4.0460939831836601E-2</v>
      </c>
      <c r="G2155" s="8">
        <v>10</v>
      </c>
      <c r="H2155" s="9">
        <v>1</v>
      </c>
      <c r="I2155" s="40">
        <v>0</v>
      </c>
      <c r="J2155" s="7">
        <v>0</v>
      </c>
      <c r="K2155" s="9">
        <v>1</v>
      </c>
      <c r="L2155" s="39">
        <v>0</v>
      </c>
      <c r="M2155" s="47">
        <v>0</v>
      </c>
      <c r="N2155" s="17">
        <v>2.8511563181221999E-2</v>
      </c>
      <c r="O2155" s="7">
        <f>Q2155/P2155/N2155</f>
        <v>1</v>
      </c>
      <c r="P2155" s="7">
        <v>1.3333501867992139</v>
      </c>
      <c r="Q2155" s="33">
        <v>3.8015898093619944E-2</v>
      </c>
      <c r="R2155" s="38" t="s">
        <v>1676</v>
      </c>
      <c r="S2155" s="33" t="s">
        <v>1676</v>
      </c>
      <c r="T2155" s="45" t="s">
        <v>1677</v>
      </c>
      <c r="U2155" s="55">
        <f>RANK(Q2155,$Q$5:$Q$3209,0)</f>
        <v>2583</v>
      </c>
      <c r="V2155" s="55">
        <f>RANK(W2155,$W$5:$W$3209,0)</f>
        <v>2136</v>
      </c>
      <c r="W2155" s="55">
        <f>N2155*O2155</f>
        <v>2.8511563181221999E-2</v>
      </c>
      <c r="X2155">
        <f t="shared" si="66"/>
        <v>15.467458148093517</v>
      </c>
      <c r="Y2155" s="77">
        <f t="shared" si="67"/>
        <v>1.7327958769313317E-3</v>
      </c>
    </row>
    <row r="2156" spans="3:25" x14ac:dyDescent="0.25">
      <c r="C2156" s="19" t="s">
        <v>4254</v>
      </c>
      <c r="D2156" s="6" t="s">
        <v>1104</v>
      </c>
      <c r="E2156" s="6" t="s">
        <v>39</v>
      </c>
      <c r="F2156" s="48">
        <v>1.5514566340016399E-2</v>
      </c>
      <c r="G2156" s="8">
        <v>10</v>
      </c>
      <c r="H2156" s="9">
        <v>1</v>
      </c>
      <c r="I2156" s="40">
        <v>0</v>
      </c>
      <c r="J2156" s="7">
        <v>0</v>
      </c>
      <c r="K2156" s="9">
        <v>1</v>
      </c>
      <c r="L2156" s="39">
        <v>0</v>
      </c>
      <c r="M2156" s="47">
        <v>0</v>
      </c>
      <c r="N2156" s="17">
        <v>2.8511563181221999E-2</v>
      </c>
      <c r="O2156" s="7">
        <f>Q2156/P2156/N2156</f>
        <v>1</v>
      </c>
      <c r="P2156" s="7">
        <v>1.2439016905040021</v>
      </c>
      <c r="Q2156" s="33">
        <v>3.546558164003371E-2</v>
      </c>
      <c r="R2156" s="38" t="s">
        <v>1676</v>
      </c>
      <c r="S2156" s="33" t="s">
        <v>1676</v>
      </c>
      <c r="T2156" s="45" t="s">
        <v>1677</v>
      </c>
      <c r="U2156" s="55">
        <f>RANK(Q2156,$Q$5:$Q$3209,0)</f>
        <v>2641</v>
      </c>
      <c r="V2156" s="55">
        <f>RANK(W2156,$W$5:$W$3209,0)</f>
        <v>2136</v>
      </c>
      <c r="W2156" s="55">
        <f>N2156*O2156</f>
        <v>2.8511563181221999E-2</v>
      </c>
      <c r="X2156">
        <f t="shared" si="66"/>
        <v>15.438946584912294</v>
      </c>
      <c r="Y2156" s="77">
        <f t="shared" si="67"/>
        <v>1.7296017697514536E-3</v>
      </c>
    </row>
    <row r="2157" spans="3:25" x14ac:dyDescent="0.25">
      <c r="C2157" s="19" t="s">
        <v>4761</v>
      </c>
      <c r="D2157" s="6" t="s">
        <v>1038</v>
      </c>
      <c r="E2157" s="6" t="s">
        <v>39</v>
      </c>
      <c r="F2157" s="48">
        <v>9.2784706258120006E-2</v>
      </c>
      <c r="G2157" s="8">
        <v>10</v>
      </c>
      <c r="H2157" s="9">
        <v>1</v>
      </c>
      <c r="I2157" s="40">
        <v>0</v>
      </c>
      <c r="J2157" s="7">
        <v>0</v>
      </c>
      <c r="K2157" s="9">
        <v>1</v>
      </c>
      <c r="L2157" s="39">
        <v>0</v>
      </c>
      <c r="M2157" s="47">
        <v>0</v>
      </c>
      <c r="N2157" s="17">
        <v>2.8511563181221999E-2</v>
      </c>
      <c r="O2157" s="7">
        <f>Q2157/P2157/N2157</f>
        <v>1</v>
      </c>
      <c r="P2157" s="7">
        <v>0.31427958230594799</v>
      </c>
      <c r="Q2157" s="33">
        <v>8.9606021674840958E-3</v>
      </c>
      <c r="R2157" s="38" t="s">
        <v>1676</v>
      </c>
      <c r="S2157" s="33" t="s">
        <v>1676</v>
      </c>
      <c r="T2157" s="45" t="s">
        <v>1677</v>
      </c>
      <c r="U2157" s="55">
        <f>RANK(Q2157,$Q$5:$Q$3209,0)</f>
        <v>3154</v>
      </c>
      <c r="V2157" s="55">
        <f>RANK(W2157,$W$5:$W$3209,0)</f>
        <v>2136</v>
      </c>
      <c r="W2157" s="55">
        <f>N2157*O2157</f>
        <v>2.8511563181221999E-2</v>
      </c>
      <c r="X2157">
        <f t="shared" si="66"/>
        <v>15.410435021731072</v>
      </c>
      <c r="Y2157" s="77">
        <f t="shared" si="67"/>
        <v>1.7264076625715756E-3</v>
      </c>
    </row>
    <row r="2158" spans="3:25" x14ac:dyDescent="0.25">
      <c r="C2158" s="19" t="s">
        <v>1528</v>
      </c>
      <c r="D2158" s="6" t="s">
        <v>1528</v>
      </c>
      <c r="E2158" s="6" t="s">
        <v>39</v>
      </c>
      <c r="F2158" s="48">
        <v>6.3814987139888799E-2</v>
      </c>
      <c r="G2158" s="8">
        <v>10</v>
      </c>
      <c r="H2158" s="9">
        <v>1</v>
      </c>
      <c r="I2158" s="40">
        <v>0</v>
      </c>
      <c r="J2158" s="7">
        <v>0</v>
      </c>
      <c r="K2158" s="9">
        <v>1</v>
      </c>
      <c r="L2158" s="39">
        <v>0</v>
      </c>
      <c r="M2158" s="47">
        <v>0</v>
      </c>
      <c r="N2158" s="17">
        <v>2.8511563181221999E-2</v>
      </c>
      <c r="O2158" s="7">
        <f>Q2158/P2158/N2158</f>
        <v>0.99999999999999989</v>
      </c>
      <c r="P2158" s="7">
        <v>2.621691033642096</v>
      </c>
      <c r="Q2158" s="33">
        <v>7.4748509547329825E-2</v>
      </c>
      <c r="R2158" s="38" t="s">
        <v>1676</v>
      </c>
      <c r="S2158" s="33" t="s">
        <v>1676</v>
      </c>
      <c r="T2158" s="45" t="s">
        <v>1676</v>
      </c>
      <c r="U2158" s="55">
        <f>RANK(Q2158,$Q$5:$Q$3209,0)</f>
        <v>1988</v>
      </c>
      <c r="V2158" s="55">
        <f>RANK(W2158,$W$5:$W$3209,0)</f>
        <v>2154</v>
      </c>
      <c r="W2158" s="55">
        <f>N2158*O2158</f>
        <v>2.8511563181221996E-2</v>
      </c>
      <c r="X2158">
        <f t="shared" si="66"/>
        <v>15.381923458549849</v>
      </c>
      <c r="Y2158" s="77">
        <f t="shared" si="67"/>
        <v>1.7232135553916974E-3</v>
      </c>
    </row>
    <row r="2159" spans="3:25" x14ac:dyDescent="0.25">
      <c r="C2159" s="19" t="s">
        <v>4699</v>
      </c>
      <c r="D2159" s="6" t="s">
        <v>371</v>
      </c>
      <c r="E2159" s="6" t="s">
        <v>126</v>
      </c>
      <c r="F2159" s="48">
        <v>7.1959958672663693E-2</v>
      </c>
      <c r="G2159" s="8">
        <v>10</v>
      </c>
      <c r="H2159" s="9">
        <v>1</v>
      </c>
      <c r="I2159" s="40">
        <v>0</v>
      </c>
      <c r="J2159" s="7">
        <v>0</v>
      </c>
      <c r="K2159" s="9">
        <v>1</v>
      </c>
      <c r="L2159" s="39">
        <v>0</v>
      </c>
      <c r="M2159" s="47">
        <v>0</v>
      </c>
      <c r="N2159" s="17">
        <v>2.8511563181221999E-2</v>
      </c>
      <c r="O2159" s="7">
        <f>Q2159/P2159/N2159</f>
        <v>0.99999999999999989</v>
      </c>
      <c r="P2159" s="7">
        <v>0.54868766258442991</v>
      </c>
      <c r="Q2159" s="33">
        <v>1.564394295853299E-2</v>
      </c>
      <c r="R2159" s="38" t="s">
        <v>1676</v>
      </c>
      <c r="S2159" s="33" t="s">
        <v>1676</v>
      </c>
      <c r="T2159" s="45" t="s">
        <v>1677</v>
      </c>
      <c r="U2159" s="55">
        <f>RANK(Q2159,$Q$5:$Q$3209,0)</f>
        <v>3092</v>
      </c>
      <c r="V2159" s="55">
        <f>RANK(W2159,$W$5:$W$3209,0)</f>
        <v>2154</v>
      </c>
      <c r="W2159" s="55">
        <f>N2159*O2159</f>
        <v>2.8511563181221996E-2</v>
      </c>
      <c r="X2159">
        <f t="shared" si="66"/>
        <v>15.353411895368627</v>
      </c>
      <c r="Y2159" s="77">
        <f t="shared" si="67"/>
        <v>1.7200194482118194E-3</v>
      </c>
    </row>
    <row r="2160" spans="3:25" x14ac:dyDescent="0.25">
      <c r="C2160" s="19" t="s">
        <v>3605</v>
      </c>
      <c r="D2160" s="6" t="s">
        <v>988</v>
      </c>
      <c r="E2160" s="6" t="s">
        <v>126</v>
      </c>
      <c r="F2160" s="48">
        <v>7.6367991496095504</v>
      </c>
      <c r="G2160" s="8">
        <v>36.523678040720299</v>
      </c>
      <c r="H2160" s="9">
        <v>0.71290617612131202</v>
      </c>
      <c r="I2160" s="40">
        <v>1</v>
      </c>
      <c r="J2160" s="7">
        <v>2</v>
      </c>
      <c r="K2160" s="9">
        <v>0.73129364435098199</v>
      </c>
      <c r="L2160" s="39">
        <v>0</v>
      </c>
      <c r="M2160" s="47">
        <v>0</v>
      </c>
      <c r="N2160" s="17">
        <v>2.8445088228433901E-2</v>
      </c>
      <c r="O2160" s="7">
        <f>Q2160/P2160/N2160</f>
        <v>1</v>
      </c>
      <c r="P2160" s="7">
        <v>2.6700871414367664</v>
      </c>
      <c r="Q2160" s="33">
        <v>7.595086431577569E-2</v>
      </c>
      <c r="R2160" s="38" t="s">
        <v>1676</v>
      </c>
      <c r="S2160" s="33" t="s">
        <v>1676</v>
      </c>
      <c r="T2160" s="45" t="s">
        <v>1676</v>
      </c>
      <c r="U2160" s="55">
        <f>RANK(Q2160,$Q$5:$Q$3209,0)</f>
        <v>1976</v>
      </c>
      <c r="V2160" s="55">
        <f>RANK(W2160,$W$5:$W$3209,0)</f>
        <v>2156</v>
      </c>
      <c r="W2160" s="55">
        <f>N2160*O2160</f>
        <v>2.8445088228433901E-2</v>
      </c>
      <c r="X2160">
        <f t="shared" si="66"/>
        <v>15.324900332187404</v>
      </c>
      <c r="Y2160" s="77">
        <f t="shared" si="67"/>
        <v>1.7168253410319411E-3</v>
      </c>
    </row>
    <row r="2161" spans="3:25" x14ac:dyDescent="0.25">
      <c r="C2161" s="19" t="s">
        <v>3940</v>
      </c>
      <c r="D2161" s="6" t="s">
        <v>1364</v>
      </c>
      <c r="E2161" s="6" t="s">
        <v>90</v>
      </c>
      <c r="F2161" s="48">
        <v>14.062098646803268</v>
      </c>
      <c r="G2161" s="8">
        <v>38.506698083403101</v>
      </c>
      <c r="H2161" s="9">
        <v>0.443543965047692</v>
      </c>
      <c r="I2161" s="40">
        <v>2</v>
      </c>
      <c r="J2161" s="7">
        <v>1</v>
      </c>
      <c r="K2161" s="9">
        <v>1</v>
      </c>
      <c r="L2161" s="39">
        <v>4.7483732861869903E-2</v>
      </c>
      <c r="M2161" s="47">
        <v>0</v>
      </c>
      <c r="N2161" s="17">
        <v>2.8351934220090198E-2</v>
      </c>
      <c r="O2161" s="7">
        <f>Q2161/P2161/N2161</f>
        <v>1</v>
      </c>
      <c r="P2161" s="7">
        <v>1.8188742909828792</v>
      </c>
      <c r="Q2161" s="33">
        <v>5.156860425255979E-2</v>
      </c>
      <c r="R2161" s="38" t="s">
        <v>1676</v>
      </c>
      <c r="S2161" s="33" t="s">
        <v>1676</v>
      </c>
      <c r="T2161" s="45" t="s">
        <v>1677</v>
      </c>
      <c r="U2161" s="55">
        <f>RANK(Q2161,$Q$5:$Q$3209,0)</f>
        <v>2318</v>
      </c>
      <c r="V2161" s="55">
        <f>RANK(W2161,$W$5:$W$3209,0)</f>
        <v>2157</v>
      </c>
      <c r="W2161" s="55">
        <f>N2161*O2161</f>
        <v>2.8351934220090198E-2</v>
      </c>
      <c r="X2161">
        <f t="shared" si="66"/>
        <v>15.29645524395897</v>
      </c>
      <c r="Y2161" s="77">
        <f t="shared" si="67"/>
        <v>1.713638680940202E-3</v>
      </c>
    </row>
    <row r="2162" spans="3:25" x14ac:dyDescent="0.25">
      <c r="C2162" s="19" t="s">
        <v>3455</v>
      </c>
      <c r="D2162" s="6" t="s">
        <v>1134</v>
      </c>
      <c r="E2162" s="6" t="s">
        <v>39</v>
      </c>
      <c r="F2162" s="48">
        <v>12.319987608781901</v>
      </c>
      <c r="G2162" s="8">
        <v>22.709060639749602</v>
      </c>
      <c r="H2162" s="9">
        <v>0.999999999999999</v>
      </c>
      <c r="I2162" s="40">
        <v>1</v>
      </c>
      <c r="J2162" s="7">
        <v>6</v>
      </c>
      <c r="K2162" s="9">
        <v>0.501722347435546</v>
      </c>
      <c r="L2162" s="39">
        <v>0</v>
      </c>
      <c r="M2162" s="47">
        <v>0</v>
      </c>
      <c r="N2162" s="17">
        <v>2.8342665847249999E-2</v>
      </c>
      <c r="O2162" s="7">
        <f>Q2162/P2162/N2162</f>
        <v>1</v>
      </c>
      <c r="P2162" s="7">
        <v>3.211993672210121</v>
      </c>
      <c r="Q2162" s="33">
        <v>9.1036463354932901E-2</v>
      </c>
      <c r="R2162" s="38" t="s">
        <v>1676</v>
      </c>
      <c r="S2162" s="33" t="s">
        <v>1676</v>
      </c>
      <c r="T2162" s="45" t="s">
        <v>1675</v>
      </c>
      <c r="U2162" s="55">
        <f>RANK(Q2162,$Q$5:$Q$3209,0)</f>
        <v>1822</v>
      </c>
      <c r="V2162" s="55">
        <f>RANK(W2162,$W$5:$W$3209,0)</f>
        <v>2158</v>
      </c>
      <c r="W2162" s="55">
        <f>N2162*O2162</f>
        <v>2.8342665847249999E-2</v>
      </c>
      <c r="X2162">
        <f t="shared" si="66"/>
        <v>15.26810330973888</v>
      </c>
      <c r="Y2162" s="77">
        <f t="shared" si="67"/>
        <v>1.710462456750731E-3</v>
      </c>
    </row>
    <row r="2163" spans="3:25" x14ac:dyDescent="0.25">
      <c r="C2163" s="19" t="s">
        <v>3668</v>
      </c>
      <c r="D2163" s="6" t="s">
        <v>839</v>
      </c>
      <c r="E2163" s="6" t="s">
        <v>163</v>
      </c>
      <c r="F2163" s="48">
        <v>5.2880468580631996</v>
      </c>
      <c r="G2163" s="8">
        <v>70.758889805802596</v>
      </c>
      <c r="H2163" s="9">
        <v>1</v>
      </c>
      <c r="I2163" s="40">
        <v>0</v>
      </c>
      <c r="J2163" s="7">
        <v>0</v>
      </c>
      <c r="K2163" s="9">
        <v>0.57464003673337605</v>
      </c>
      <c r="L2163" s="39">
        <v>0</v>
      </c>
      <c r="M2163" s="47">
        <v>0</v>
      </c>
      <c r="N2163" s="17">
        <v>2.8218667393439499E-2</v>
      </c>
      <c r="O2163" s="7">
        <f>Q2163/P2163/N2163</f>
        <v>1</v>
      </c>
      <c r="P2163" s="7">
        <v>2.496134078453756</v>
      </c>
      <c r="Q2163" s="33">
        <v>7.0437577329316159E-2</v>
      </c>
      <c r="R2163" s="38" t="s">
        <v>1676</v>
      </c>
      <c r="S2163" s="33" t="s">
        <v>1676</v>
      </c>
      <c r="T2163" s="45" t="s">
        <v>1676</v>
      </c>
      <c r="U2163" s="55">
        <f>RANK(Q2163,$Q$5:$Q$3209,0)</f>
        <v>2040</v>
      </c>
      <c r="V2163" s="55">
        <f>RANK(W2163,$W$5:$W$3209,0)</f>
        <v>2159</v>
      </c>
      <c r="W2163" s="55">
        <f>N2163*O2163</f>
        <v>2.8218667393439499E-2</v>
      </c>
      <c r="X2163">
        <f t="shared" si="66"/>
        <v>15.23976064389163</v>
      </c>
      <c r="Y2163" s="77">
        <f t="shared" si="67"/>
        <v>1.7072872708830125E-3</v>
      </c>
    </row>
    <row r="2164" spans="3:25" x14ac:dyDescent="0.25">
      <c r="C2164" s="19" t="s">
        <v>4158</v>
      </c>
      <c r="D2164" s="6" t="s">
        <v>1120</v>
      </c>
      <c r="E2164" s="6" t="s">
        <v>131</v>
      </c>
      <c r="F2164" s="48">
        <v>16.129535583916599</v>
      </c>
      <c r="G2164" s="8">
        <v>41.210308334433599</v>
      </c>
      <c r="H2164" s="9">
        <v>0.77404157915734395</v>
      </c>
      <c r="I2164" s="40">
        <v>2</v>
      </c>
      <c r="J2164" s="7">
        <v>9</v>
      </c>
      <c r="K2164" s="9">
        <v>0.74599725087370605</v>
      </c>
      <c r="L2164" s="39">
        <v>0</v>
      </c>
      <c r="M2164" s="47">
        <v>0</v>
      </c>
      <c r="N2164" s="17">
        <v>2.8176684587140899E-2</v>
      </c>
      <c r="O2164" s="7">
        <f>Q2164/P2164/N2164</f>
        <v>1.0000000000000002</v>
      </c>
      <c r="P2164" s="7">
        <v>1.4184528868930664</v>
      </c>
      <c r="Q2164" s="33">
        <v>3.9967299595705379E-2</v>
      </c>
      <c r="R2164" s="38" t="s">
        <v>1676</v>
      </c>
      <c r="S2164" s="33" t="s">
        <v>1676</v>
      </c>
      <c r="T2164" s="45" t="s">
        <v>1677</v>
      </c>
      <c r="U2164" s="55">
        <f>RANK(Q2164,$Q$5:$Q$3209,0)</f>
        <v>2541</v>
      </c>
      <c r="V2164" s="55">
        <f>RANK(W2164,$W$5:$W$3209,0)</f>
        <v>2160</v>
      </c>
      <c r="W2164" s="55">
        <f>N2164*O2164</f>
        <v>2.8176684587140906E-2</v>
      </c>
      <c r="X2164">
        <f t="shared" si="66"/>
        <v>15.211541976498191</v>
      </c>
      <c r="Y2164" s="77">
        <f t="shared" si="67"/>
        <v>1.7041259763740065E-3</v>
      </c>
    </row>
    <row r="2165" spans="3:25" x14ac:dyDescent="0.25">
      <c r="C2165" s="19" t="s">
        <v>4058</v>
      </c>
      <c r="D2165" s="6" t="s">
        <v>1272</v>
      </c>
      <c r="E2165" s="6" t="s">
        <v>863</v>
      </c>
      <c r="F2165" s="48">
        <v>18.546905861997701</v>
      </c>
      <c r="G2165" s="8">
        <v>31.6387712473657</v>
      </c>
      <c r="H2165" s="9">
        <v>0.94908856050516899</v>
      </c>
      <c r="I2165" s="40">
        <v>1</v>
      </c>
      <c r="J2165" s="7">
        <v>5</v>
      </c>
      <c r="K2165" s="9">
        <v>0.62759042229592199</v>
      </c>
      <c r="L2165" s="39">
        <v>0</v>
      </c>
      <c r="M2165" s="47">
        <v>0</v>
      </c>
      <c r="N2165" s="17">
        <v>2.8086504197687701E-2</v>
      </c>
      <c r="O2165" s="7">
        <f>Q2165/P2165/N2165</f>
        <v>1</v>
      </c>
      <c r="P2165" s="7">
        <v>1.6079199675226314</v>
      </c>
      <c r="Q2165" s="33">
        <v>4.5160850917370259E-2</v>
      </c>
      <c r="R2165" s="38" t="s">
        <v>1676</v>
      </c>
      <c r="S2165" s="33" t="s">
        <v>1676</v>
      </c>
      <c r="T2165" s="45" t="s">
        <v>1677</v>
      </c>
      <c r="U2165" s="55">
        <f>RANK(Q2165,$Q$5:$Q$3209,0)</f>
        <v>2436</v>
      </c>
      <c r="V2165" s="55">
        <f>RANK(W2165,$W$5:$W$3209,0)</f>
        <v>2161</v>
      </c>
      <c r="W2165" s="55">
        <f>N2165*O2165</f>
        <v>2.8086504197687701E-2</v>
      </c>
      <c r="X2165">
        <f t="shared" si="66"/>
        <v>15.18336529191105</v>
      </c>
      <c r="Y2165" s="77">
        <f t="shared" si="67"/>
        <v>1.7009693851351151E-3</v>
      </c>
    </row>
    <row r="2166" spans="3:25" x14ac:dyDescent="0.25">
      <c r="C2166" s="19" t="s">
        <v>3760</v>
      </c>
      <c r="D2166" s="6" t="s">
        <v>962</v>
      </c>
      <c r="E2166" s="6" t="s">
        <v>16</v>
      </c>
      <c r="F2166" s="48">
        <v>0.67054611808810805</v>
      </c>
      <c r="G2166" s="8">
        <v>10</v>
      </c>
      <c r="H2166" s="9">
        <v>0.81759529151667198</v>
      </c>
      <c r="I2166" s="40">
        <v>0</v>
      </c>
      <c r="J2166" s="7">
        <v>0</v>
      </c>
      <c r="K2166" s="9">
        <v>1</v>
      </c>
      <c r="L2166" s="39">
        <v>0</v>
      </c>
      <c r="M2166" s="47">
        <v>0</v>
      </c>
      <c r="N2166" s="17">
        <v>2.8045727089015801E-2</v>
      </c>
      <c r="O2166" s="7">
        <f>Q2166/P2166/N2166</f>
        <v>1.0000000000000002</v>
      </c>
      <c r="P2166" s="7">
        <v>2.2347421130362242</v>
      </c>
      <c r="Q2166" s="33">
        <v>6.267496741654445E-2</v>
      </c>
      <c r="R2166" s="38" t="s">
        <v>1676</v>
      </c>
      <c r="S2166" s="33" t="s">
        <v>1676</v>
      </c>
      <c r="T2166" s="45" t="s">
        <v>1676</v>
      </c>
      <c r="U2166" s="55">
        <f>RANK(Q2166,$Q$5:$Q$3209,0)</f>
        <v>2133</v>
      </c>
      <c r="V2166" s="55">
        <f>RANK(W2166,$W$5:$W$3209,0)</f>
        <v>2162</v>
      </c>
      <c r="W2166" s="55">
        <f>N2166*O2166</f>
        <v>2.8045727089015808E-2</v>
      </c>
      <c r="X2166">
        <f t="shared" si="66"/>
        <v>15.155278787713362</v>
      </c>
      <c r="Y2166" s="77">
        <f t="shared" si="67"/>
        <v>1.6978228966684778E-3</v>
      </c>
    </row>
    <row r="2167" spans="3:25" x14ac:dyDescent="0.25">
      <c r="C2167" s="19" t="s">
        <v>3409</v>
      </c>
      <c r="D2167" s="6" t="s">
        <v>1360</v>
      </c>
      <c r="E2167" s="6" t="s">
        <v>16</v>
      </c>
      <c r="F2167" s="48">
        <v>11.857712942815899</v>
      </c>
      <c r="G2167" s="8">
        <v>19.7377405164642</v>
      </c>
      <c r="H2167" s="9">
        <v>0.85363166643493005</v>
      </c>
      <c r="I2167" s="40">
        <v>3</v>
      </c>
      <c r="J2167" s="7">
        <v>6</v>
      </c>
      <c r="K2167" s="9">
        <v>0.60508432454366201</v>
      </c>
      <c r="L2167" s="39">
        <v>0</v>
      </c>
      <c r="M2167" s="47">
        <v>0</v>
      </c>
      <c r="N2167" s="17">
        <v>2.8039808249958199E-2</v>
      </c>
      <c r="O2167" s="7">
        <f>Q2167/P2167/N2167</f>
        <v>1.0000000000000002</v>
      </c>
      <c r="P2167" s="7">
        <v>3.5416443344824526</v>
      </c>
      <c r="Q2167" s="33">
        <v>9.9307028028438799E-2</v>
      </c>
      <c r="R2167" s="38" t="s">
        <v>1676</v>
      </c>
      <c r="S2167" s="33" t="s">
        <v>1676</v>
      </c>
      <c r="T2167" s="45" t="s">
        <v>1675</v>
      </c>
      <c r="U2167" s="55">
        <f>RANK(Q2167,$Q$5:$Q$3209,0)</f>
        <v>1776</v>
      </c>
      <c r="V2167" s="55">
        <f>RANK(W2167,$W$5:$W$3209,0)</f>
        <v>2163</v>
      </c>
      <c r="W2167" s="55">
        <f>N2167*O2167</f>
        <v>2.8039808249958206E-2</v>
      </c>
      <c r="X2167">
        <f t="shared" si="66"/>
        <v>15.127233060624347</v>
      </c>
      <c r="Y2167" s="77">
        <f t="shared" si="67"/>
        <v>1.6946809763994789E-3</v>
      </c>
    </row>
    <row r="2168" spans="3:25" x14ac:dyDescent="0.25">
      <c r="C2168" s="19" t="s">
        <v>4768</v>
      </c>
      <c r="D2168" s="6" t="s">
        <v>1172</v>
      </c>
      <c r="E2168" s="6" t="s">
        <v>39</v>
      </c>
      <c r="F2168" s="48">
        <v>5.8084006956237904</v>
      </c>
      <c r="G2168" s="8">
        <v>10</v>
      </c>
      <c r="H2168" s="9">
        <v>0.93453358320560798</v>
      </c>
      <c r="I2168" s="40">
        <v>4</v>
      </c>
      <c r="J2168" s="7">
        <v>0</v>
      </c>
      <c r="K2168" s="9">
        <v>0.84510621807692998</v>
      </c>
      <c r="L2168" s="39">
        <v>0</v>
      </c>
      <c r="M2168" s="47">
        <v>0</v>
      </c>
      <c r="N2168" s="17">
        <v>2.7888539470676502E-2</v>
      </c>
      <c r="O2168" s="7">
        <f>Q2168/P2168/N2168</f>
        <v>1</v>
      </c>
      <c r="P2168" s="7">
        <v>0.24957230712025583</v>
      </c>
      <c r="Q2168" s="33">
        <v>6.9602071379110527E-3</v>
      </c>
      <c r="R2168" s="38" t="s">
        <v>1676</v>
      </c>
      <c r="S2168" s="33" t="s">
        <v>1676</v>
      </c>
      <c r="T2168" s="45" t="s">
        <v>1677</v>
      </c>
      <c r="U2168" s="55">
        <f>RANK(Q2168,$Q$5:$Q$3209,0)</f>
        <v>3162</v>
      </c>
      <c r="V2168" s="55">
        <f>RANK(W2168,$W$5:$W$3209,0)</f>
        <v>2164</v>
      </c>
      <c r="W2168" s="55">
        <f>N2168*O2168</f>
        <v>2.7888539470676502E-2</v>
      </c>
      <c r="X2168">
        <f t="shared" si="66"/>
        <v>15.099193252374389</v>
      </c>
      <c r="Y2168" s="77">
        <f t="shared" si="67"/>
        <v>1.6915397192090427E-3</v>
      </c>
    </row>
    <row r="2169" spans="3:25" x14ac:dyDescent="0.25">
      <c r="C2169" s="19" t="s">
        <v>3896</v>
      </c>
      <c r="D2169" s="6" t="s">
        <v>1108</v>
      </c>
      <c r="E2169" s="6" t="s">
        <v>126</v>
      </c>
      <c r="F2169" s="48">
        <v>14.623628928280199</v>
      </c>
      <c r="G2169" s="8">
        <v>52.344500729802803</v>
      </c>
      <c r="H2169" s="9">
        <v>0.57038022749410899</v>
      </c>
      <c r="I2169" s="40">
        <v>0</v>
      </c>
      <c r="J2169" s="7">
        <v>2</v>
      </c>
      <c r="K2169" s="9">
        <v>1</v>
      </c>
      <c r="L2169" s="39">
        <v>0</v>
      </c>
      <c r="M2169" s="47">
        <v>0</v>
      </c>
      <c r="N2169" s="17">
        <v>2.78845905232387E-2</v>
      </c>
      <c r="O2169" s="7">
        <f>Q2169/P2169/N2169</f>
        <v>1</v>
      </c>
      <c r="P2169" s="7">
        <v>1.9388456232732647</v>
      </c>
      <c r="Q2169" s="33">
        <v>5.406391629274851E-2</v>
      </c>
      <c r="R2169" s="38" t="s">
        <v>1676</v>
      </c>
      <c r="S2169" s="33" t="s">
        <v>1676</v>
      </c>
      <c r="T2169" s="45" t="s">
        <v>1677</v>
      </c>
      <c r="U2169" s="55">
        <f>RANK(Q2169,$Q$5:$Q$3209,0)</f>
        <v>2271</v>
      </c>
      <c r="V2169" s="55">
        <f>RANK(W2169,$W$5:$W$3209,0)</f>
        <v>2165</v>
      </c>
      <c r="W2169" s="55">
        <f>N2169*O2169</f>
        <v>2.78845905232387E-2</v>
      </c>
      <c r="X2169">
        <f t="shared" si="66"/>
        <v>15.071304712903713</v>
      </c>
      <c r="Y2169" s="77">
        <f t="shared" si="67"/>
        <v>1.6884154084305207E-3</v>
      </c>
    </row>
    <row r="2170" spans="3:25" x14ac:dyDescent="0.25">
      <c r="C2170" s="19" t="s">
        <v>3865</v>
      </c>
      <c r="D2170" s="6" t="s">
        <v>928</v>
      </c>
      <c r="E2170" s="6" t="s">
        <v>131</v>
      </c>
      <c r="F2170" s="48">
        <v>6.3129037395776297</v>
      </c>
      <c r="G2170" s="8">
        <v>57.288119292094798</v>
      </c>
      <c r="H2170" s="9">
        <v>0.69420257322646195</v>
      </c>
      <c r="I2170" s="40">
        <v>1</v>
      </c>
      <c r="J2170" s="7">
        <v>7</v>
      </c>
      <c r="K2170" s="9">
        <v>0.61152328469092898</v>
      </c>
      <c r="L2170" s="39">
        <v>0</v>
      </c>
      <c r="M2170" s="47">
        <v>0</v>
      </c>
      <c r="N2170" s="17">
        <v>2.7841868281620601E-2</v>
      </c>
      <c r="O2170" s="7">
        <f>Q2170/P2170/N2170</f>
        <v>1</v>
      </c>
      <c r="P2170" s="7">
        <v>2.022550926778703</v>
      </c>
      <c r="Q2170" s="33">
        <v>5.6311596496242317E-2</v>
      </c>
      <c r="R2170" s="38" t="s">
        <v>1676</v>
      </c>
      <c r="S2170" s="33" t="s">
        <v>1676</v>
      </c>
      <c r="T2170" s="45" t="s">
        <v>1677</v>
      </c>
      <c r="U2170" s="55">
        <f>RANK(Q2170,$Q$5:$Q$3209,0)</f>
        <v>2239</v>
      </c>
      <c r="V2170" s="55">
        <f>RANK(W2170,$W$5:$W$3209,0)</f>
        <v>2166</v>
      </c>
      <c r="W2170" s="55">
        <f>N2170*O2170</f>
        <v>2.7841868281620601E-2</v>
      </c>
      <c r="X2170">
        <f t="shared" si="66"/>
        <v>15.043420122380473</v>
      </c>
      <c r="Y2170" s="77">
        <f t="shared" si="67"/>
        <v>1.685291540046591E-3</v>
      </c>
    </row>
    <row r="2171" spans="3:25" x14ac:dyDescent="0.25">
      <c r="C2171" s="19" t="s">
        <v>3498</v>
      </c>
      <c r="D2171" s="6" t="s">
        <v>1532</v>
      </c>
      <c r="E2171" s="6" t="s">
        <v>16</v>
      </c>
      <c r="F2171" s="48">
        <v>7.6030700158683144</v>
      </c>
      <c r="G2171" s="8">
        <v>10</v>
      </c>
      <c r="H2171" s="9">
        <v>0.47525134558253501</v>
      </c>
      <c r="I2171" s="40">
        <v>2</v>
      </c>
      <c r="J2171" s="7">
        <v>8</v>
      </c>
      <c r="K2171" s="9">
        <v>0.81023472346563397</v>
      </c>
      <c r="L2171" s="39">
        <v>2.0421110141166099E-3</v>
      </c>
      <c r="M2171" s="47">
        <v>0</v>
      </c>
      <c r="N2171" s="17">
        <v>2.7832473453358E-2</v>
      </c>
      <c r="O2171" s="7">
        <f>Q2171/P2171/N2171</f>
        <v>1</v>
      </c>
      <c r="P2171" s="7">
        <v>3.0844239922980683</v>
      </c>
      <c r="Q2171" s="33">
        <v>8.5847148884536484E-2</v>
      </c>
      <c r="R2171" s="38" t="s">
        <v>1676</v>
      </c>
      <c r="S2171" s="33" t="s">
        <v>1676</v>
      </c>
      <c r="T2171" s="45" t="s">
        <v>1675</v>
      </c>
      <c r="U2171" s="55">
        <f>RANK(Q2171,$Q$5:$Q$3209,0)</f>
        <v>1868</v>
      </c>
      <c r="V2171" s="55">
        <f>RANK(W2171,$W$5:$W$3209,0)</f>
        <v>2167</v>
      </c>
      <c r="W2171" s="55">
        <f>N2171*O2171</f>
        <v>2.7832473453358E-2</v>
      </c>
      <c r="X2171">
        <f t="shared" si="66"/>
        <v>15.015578254098852</v>
      </c>
      <c r="Y2171" s="77">
        <f t="shared" si="67"/>
        <v>1.6821724577705929E-3</v>
      </c>
    </row>
    <row r="2172" spans="3:25" x14ac:dyDescent="0.25">
      <c r="C2172" s="19" t="s">
        <v>4448</v>
      </c>
      <c r="D2172" s="6" t="s">
        <v>683</v>
      </c>
      <c r="E2172" s="6" t="s">
        <v>27</v>
      </c>
      <c r="F2172" s="48">
        <v>23.733831729435099</v>
      </c>
      <c r="G2172" s="8">
        <v>63.141230974770799</v>
      </c>
      <c r="H2172" s="9">
        <v>0.51495823328093804</v>
      </c>
      <c r="I2172" s="40">
        <v>0</v>
      </c>
      <c r="J2172" s="7">
        <v>1</v>
      </c>
      <c r="K2172" s="9">
        <v>0.99011872156331404</v>
      </c>
      <c r="L2172" s="39">
        <v>0</v>
      </c>
      <c r="M2172" s="47">
        <v>0</v>
      </c>
      <c r="N2172" s="17">
        <v>2.78097712455612E-2</v>
      </c>
      <c r="O2172" s="7">
        <f>Q2172/P2172/N2172</f>
        <v>1</v>
      </c>
      <c r="P2172" s="7">
        <v>0.97488065474618457</v>
      </c>
      <c r="Q2172" s="33">
        <v>2.7111208000214319E-2</v>
      </c>
      <c r="R2172" s="38" t="s">
        <v>1676</v>
      </c>
      <c r="S2172" s="33" t="s">
        <v>1676</v>
      </c>
      <c r="T2172" s="45" t="s">
        <v>1677</v>
      </c>
      <c r="U2172" s="55">
        <f>RANK(Q2172,$Q$5:$Q$3209,0)</f>
        <v>2837</v>
      </c>
      <c r="V2172" s="55">
        <f>RANK(W2172,$W$5:$W$3209,0)</f>
        <v>2168</v>
      </c>
      <c r="W2172" s="55">
        <f>N2172*O2172</f>
        <v>2.78097712455612E-2</v>
      </c>
      <c r="X2172">
        <f t="shared" si="66"/>
        <v>14.987745780645493</v>
      </c>
      <c r="Y2172" s="77">
        <f t="shared" si="67"/>
        <v>1.6790544279829563E-3</v>
      </c>
    </row>
    <row r="2173" spans="3:25" x14ac:dyDescent="0.25">
      <c r="C2173" s="19" t="s">
        <v>3622</v>
      </c>
      <c r="D2173" s="6" t="s">
        <v>369</v>
      </c>
      <c r="E2173" s="6" t="s">
        <v>131</v>
      </c>
      <c r="F2173" s="48">
        <v>5.4715898015946003</v>
      </c>
      <c r="G2173" s="8">
        <v>10</v>
      </c>
      <c r="H2173" s="9">
        <v>3.1185982754312201E-3</v>
      </c>
      <c r="I2173" s="40">
        <v>7</v>
      </c>
      <c r="J2173" s="7">
        <v>8</v>
      </c>
      <c r="K2173" s="9">
        <v>1</v>
      </c>
      <c r="L2173" s="39">
        <v>0</v>
      </c>
      <c r="M2173" s="47">
        <v>0</v>
      </c>
      <c r="N2173" s="17">
        <v>2.7751085458294199E-2</v>
      </c>
      <c r="O2173" s="7">
        <f>Q2173/P2173/N2173</f>
        <v>1</v>
      </c>
      <c r="P2173" s="7">
        <v>2.6786807590102444</v>
      </c>
      <c r="Q2173" s="33">
        <v>7.4336298658781663E-2</v>
      </c>
      <c r="R2173" s="38" t="s">
        <v>1676</v>
      </c>
      <c r="S2173" s="33" t="s">
        <v>1676</v>
      </c>
      <c r="T2173" s="45" t="s">
        <v>1676</v>
      </c>
      <c r="U2173" s="55">
        <f>RANK(Q2173,$Q$5:$Q$3209,0)</f>
        <v>1994</v>
      </c>
      <c r="V2173" s="55">
        <f>RANK(W2173,$W$5:$W$3209,0)</f>
        <v>2169</v>
      </c>
      <c r="W2173" s="55">
        <f>N2173*O2173</f>
        <v>2.7751085458294199E-2</v>
      </c>
      <c r="X2173">
        <f t="shared" si="66"/>
        <v>14.959936009399932</v>
      </c>
      <c r="Y2173" s="77">
        <f t="shared" si="67"/>
        <v>1.6759389414892267E-3</v>
      </c>
    </row>
    <row r="2174" spans="3:25" x14ac:dyDescent="0.25">
      <c r="C2174" s="19" t="s">
        <v>3908</v>
      </c>
      <c r="D2174" s="6" t="s">
        <v>1126</v>
      </c>
      <c r="E2174" s="6" t="s">
        <v>131</v>
      </c>
      <c r="F2174" s="48">
        <v>4.2513784060639699</v>
      </c>
      <c r="G2174" s="8">
        <v>45.4734546800169</v>
      </c>
      <c r="H2174" s="9">
        <v>0.81377933743565301</v>
      </c>
      <c r="I2174" s="40">
        <v>0</v>
      </c>
      <c r="J2174" s="7">
        <v>1</v>
      </c>
      <c r="K2174" s="9">
        <v>0.86138072978727298</v>
      </c>
      <c r="L2174" s="39">
        <v>0</v>
      </c>
      <c r="M2174" s="47">
        <v>0</v>
      </c>
      <c r="N2174" s="17">
        <v>2.7721020389814902E-2</v>
      </c>
      <c r="O2174" s="7">
        <f>Q2174/P2174/N2174</f>
        <v>1</v>
      </c>
      <c r="P2174" s="7">
        <v>1.9269144912596494</v>
      </c>
      <c r="Q2174" s="33">
        <v>5.3416035901638549E-2</v>
      </c>
      <c r="R2174" s="38" t="s">
        <v>1676</v>
      </c>
      <c r="S2174" s="33" t="s">
        <v>1676</v>
      </c>
      <c r="T2174" s="45" t="s">
        <v>1677</v>
      </c>
      <c r="U2174" s="55">
        <f>RANK(Q2174,$Q$5:$Q$3209,0)</f>
        <v>2283</v>
      </c>
      <c r="V2174" s="55">
        <f>RANK(W2174,$W$5:$W$3209,0)</f>
        <v>2170</v>
      </c>
      <c r="W2174" s="55">
        <f>N2174*O2174</f>
        <v>2.7721020389814902E-2</v>
      </c>
      <c r="X2174">
        <f t="shared" si="66"/>
        <v>14.932184923941637</v>
      </c>
      <c r="Y2174" s="77">
        <f t="shared" si="67"/>
        <v>1.6728300294752362E-3</v>
      </c>
    </row>
    <row r="2175" spans="3:25" x14ac:dyDescent="0.25">
      <c r="C2175" s="19" t="s">
        <v>4213</v>
      </c>
      <c r="D2175" s="6" t="s">
        <v>583</v>
      </c>
      <c r="E2175" s="6" t="s">
        <v>27</v>
      </c>
      <c r="F2175" s="48">
        <v>4.0812149859096998</v>
      </c>
      <c r="G2175" s="8">
        <v>30.335834393738299</v>
      </c>
      <c r="H2175" s="9">
        <v>3.17246659428157E-2</v>
      </c>
      <c r="I2175" s="40">
        <v>4</v>
      </c>
      <c r="J2175" s="7">
        <v>2</v>
      </c>
      <c r="K2175" s="9">
        <v>1</v>
      </c>
      <c r="L2175" s="39">
        <v>0</v>
      </c>
      <c r="M2175" s="47">
        <v>0</v>
      </c>
      <c r="N2175" s="17">
        <v>2.7672878382351499E-2</v>
      </c>
      <c r="O2175" s="7">
        <f>Q2175/P2175/N2175</f>
        <v>1</v>
      </c>
      <c r="P2175" s="7">
        <v>1.3505557695154</v>
      </c>
      <c r="Q2175" s="33">
        <v>3.7373765558382809E-2</v>
      </c>
      <c r="R2175" s="38" t="s">
        <v>1676</v>
      </c>
      <c r="S2175" s="33" t="s">
        <v>1676</v>
      </c>
      <c r="T2175" s="45" t="s">
        <v>1677</v>
      </c>
      <c r="U2175" s="55">
        <f>RANK(Q2175,$Q$5:$Q$3209,0)</f>
        <v>2598</v>
      </c>
      <c r="V2175" s="55">
        <f>RANK(W2175,$W$5:$W$3209,0)</f>
        <v>2171</v>
      </c>
      <c r="W2175" s="55">
        <f>N2175*O2175</f>
        <v>2.7672878382351499E-2</v>
      </c>
      <c r="X2175">
        <f t="shared" si="66"/>
        <v>14.904463903551822</v>
      </c>
      <c r="Y2175" s="77">
        <f t="shared" si="67"/>
        <v>1.6697244856052681E-3</v>
      </c>
    </row>
    <row r="2176" spans="3:25" x14ac:dyDescent="0.25">
      <c r="C2176" s="19" t="s">
        <v>3982</v>
      </c>
      <c r="D2176" s="6" t="s">
        <v>1208</v>
      </c>
      <c r="E2176" s="6" t="s">
        <v>39</v>
      </c>
      <c r="F2176" s="48">
        <v>10.0272158982087</v>
      </c>
      <c r="G2176" s="8">
        <v>85.635768507946594</v>
      </c>
      <c r="H2176" s="9">
        <v>1</v>
      </c>
      <c r="I2176" s="40">
        <v>0</v>
      </c>
      <c r="J2176" s="7">
        <v>1</v>
      </c>
      <c r="K2176" s="9">
        <v>0.29794624781270501</v>
      </c>
      <c r="L2176" s="39">
        <v>0</v>
      </c>
      <c r="M2176" s="47">
        <v>0</v>
      </c>
      <c r="N2176" s="17">
        <v>2.7649508290941101E-2</v>
      </c>
      <c r="O2176" s="7">
        <f>Q2176/P2176/N2176</f>
        <v>1</v>
      </c>
      <c r="P2176" s="7">
        <v>1.7914881693683451</v>
      </c>
      <c r="Q2176" s="33">
        <v>4.9533766992072951E-2</v>
      </c>
      <c r="R2176" s="38" t="s">
        <v>1676</v>
      </c>
      <c r="S2176" s="33" t="s">
        <v>1676</v>
      </c>
      <c r="T2176" s="45" t="s">
        <v>1677</v>
      </c>
      <c r="U2176" s="55">
        <f>RANK(Q2176,$Q$5:$Q$3209,0)</f>
        <v>2360</v>
      </c>
      <c r="V2176" s="55">
        <f>RANK(W2176,$W$5:$W$3209,0)</f>
        <v>2172</v>
      </c>
      <c r="W2176" s="55">
        <f>N2176*O2176</f>
        <v>2.7649508290941101E-2</v>
      </c>
      <c r="X2176">
        <f t="shared" si="66"/>
        <v>14.876791025169471</v>
      </c>
      <c r="Y2176" s="77">
        <f t="shared" si="67"/>
        <v>1.6666243350113793E-3</v>
      </c>
    </row>
    <row r="2177" spans="3:25" x14ac:dyDescent="0.25">
      <c r="C2177" s="19" t="s">
        <v>3640</v>
      </c>
      <c r="D2177" s="6" t="s">
        <v>1534</v>
      </c>
      <c r="E2177" s="6" t="s">
        <v>39</v>
      </c>
      <c r="F2177" s="48">
        <v>3.67103931202944</v>
      </c>
      <c r="G2177" s="8">
        <v>10</v>
      </c>
      <c r="H2177" s="9">
        <v>0.87481108323860302</v>
      </c>
      <c r="I2177" s="40">
        <v>3</v>
      </c>
      <c r="J2177" s="7">
        <v>2</v>
      </c>
      <c r="K2177" s="9">
        <v>0.85623198148703406</v>
      </c>
      <c r="L2177" s="39">
        <v>0</v>
      </c>
      <c r="M2177" s="47">
        <v>0</v>
      </c>
      <c r="N2177" s="17">
        <v>2.7634856308511199E-2</v>
      </c>
      <c r="O2177" s="7">
        <f>Q2177/P2177/N2177</f>
        <v>1</v>
      </c>
      <c r="P2177" s="7">
        <v>2.6196502458986135</v>
      </c>
      <c r="Q2177" s="33">
        <v>7.2393658123964214E-2</v>
      </c>
      <c r="R2177" s="38" t="s">
        <v>1676</v>
      </c>
      <c r="S2177" s="33" t="s">
        <v>1676</v>
      </c>
      <c r="T2177" s="45" t="s">
        <v>1676</v>
      </c>
      <c r="U2177" s="55">
        <f>RANK(Q2177,$Q$5:$Q$3209,0)</f>
        <v>2012</v>
      </c>
      <c r="V2177" s="55">
        <f>RANK(W2177,$W$5:$W$3209,0)</f>
        <v>2173</v>
      </c>
      <c r="W2177" s="55">
        <f>N2177*O2177</f>
        <v>2.7634856308511199E-2</v>
      </c>
      <c r="X2177">
        <f t="shared" si="66"/>
        <v>14.849141516878531</v>
      </c>
      <c r="Y2177" s="77">
        <f t="shared" si="67"/>
        <v>1.6635268025333861E-3</v>
      </c>
    </row>
    <row r="2178" spans="3:25" x14ac:dyDescent="0.25">
      <c r="C2178" s="19" t="s">
        <v>3761</v>
      </c>
      <c r="D2178" s="6" t="s">
        <v>424</v>
      </c>
      <c r="E2178" s="6" t="s">
        <v>131</v>
      </c>
      <c r="F2178" s="48">
        <v>7.0156120394263004</v>
      </c>
      <c r="G2178" s="8">
        <v>10</v>
      </c>
      <c r="H2178" s="9">
        <v>0.49997134740878202</v>
      </c>
      <c r="I2178" s="40">
        <v>3</v>
      </c>
      <c r="J2178" s="7">
        <v>16</v>
      </c>
      <c r="K2178" s="9">
        <v>1</v>
      </c>
      <c r="L2178" s="39">
        <v>0</v>
      </c>
      <c r="M2178" s="47">
        <v>0</v>
      </c>
      <c r="N2178" s="17">
        <v>2.75004627151995E-2</v>
      </c>
      <c r="O2178" s="7">
        <f>Q2178/P2178/N2178</f>
        <v>1.0000000000000002</v>
      </c>
      <c r="P2178" s="7">
        <v>2.2782467808993303</v>
      </c>
      <c r="Q2178" s="33">
        <v>6.2652840654145323E-2</v>
      </c>
      <c r="R2178" s="38" t="s">
        <v>1676</v>
      </c>
      <c r="S2178" s="33" t="s">
        <v>1676</v>
      </c>
      <c r="T2178" s="45" t="s">
        <v>1676</v>
      </c>
      <c r="U2178" s="55">
        <f>RANK(Q2178,$Q$5:$Q$3209,0)</f>
        <v>2134</v>
      </c>
      <c r="V2178" s="55">
        <f>RANK(W2178,$W$5:$W$3209,0)</f>
        <v>2174</v>
      </c>
      <c r="W2178" s="55">
        <f>N2178*O2178</f>
        <v>2.7500462715199507E-2</v>
      </c>
      <c r="X2178">
        <f t="shared" si="66"/>
        <v>14.821506660570019</v>
      </c>
      <c r="Y2178" s="77">
        <f t="shared" si="67"/>
        <v>1.6604309114947619E-3</v>
      </c>
    </row>
    <row r="2179" spans="3:25" x14ac:dyDescent="0.25">
      <c r="C2179" s="19" t="s">
        <v>3756</v>
      </c>
      <c r="D2179" s="6" t="s">
        <v>1424</v>
      </c>
      <c r="E2179" s="6" t="s">
        <v>39</v>
      </c>
      <c r="F2179" s="48">
        <v>7.99457413471292</v>
      </c>
      <c r="G2179" s="8">
        <v>18.064221367957</v>
      </c>
      <c r="H2179" s="9">
        <v>0.99964456510982003</v>
      </c>
      <c r="I2179" s="40">
        <v>1</v>
      </c>
      <c r="J2179" s="7">
        <v>2</v>
      </c>
      <c r="K2179" s="9">
        <v>0.85308686679095902</v>
      </c>
      <c r="L2179" s="39">
        <v>0</v>
      </c>
      <c r="M2179" s="47">
        <v>0</v>
      </c>
      <c r="N2179" s="17">
        <v>2.75004441849994E-2</v>
      </c>
      <c r="O2179" s="7">
        <f>Q2179/P2179/N2179</f>
        <v>0.99999999999999989</v>
      </c>
      <c r="P2179" s="7">
        <v>2.2918462558548618</v>
      </c>
      <c r="Q2179" s="33">
        <v>6.3026790039736477E-2</v>
      </c>
      <c r="R2179" s="38" t="s">
        <v>1676</v>
      </c>
      <c r="S2179" s="33" t="s">
        <v>1676</v>
      </c>
      <c r="T2179" s="45" t="s">
        <v>1676</v>
      </c>
      <c r="U2179" s="55">
        <f>RANK(Q2179,$Q$5:$Q$3209,0)</f>
        <v>2129</v>
      </c>
      <c r="V2179" s="55">
        <f>RANK(W2179,$W$5:$W$3209,0)</f>
        <v>2175</v>
      </c>
      <c r="W2179" s="55">
        <f>N2179*O2179</f>
        <v>2.7500444184999397E-2</v>
      </c>
      <c r="X2179">
        <f t="shared" si="66"/>
        <v>14.79400619785482</v>
      </c>
      <c r="Y2179" s="77">
        <f t="shared" si="67"/>
        <v>1.6573500763665625E-3</v>
      </c>
    </row>
    <row r="2180" spans="3:25" x14ac:dyDescent="0.25">
      <c r="C2180" s="19" t="s">
        <v>3930</v>
      </c>
      <c r="D2180" s="6" t="s">
        <v>1086</v>
      </c>
      <c r="E2180" s="6" t="s">
        <v>126</v>
      </c>
      <c r="F2180" s="48">
        <v>20.1179335641786</v>
      </c>
      <c r="G2180" s="8">
        <v>16.082625333805201</v>
      </c>
      <c r="H2180" s="9">
        <v>0.478956922541735</v>
      </c>
      <c r="I2180" s="40">
        <v>0</v>
      </c>
      <c r="J2180" s="7">
        <v>4</v>
      </c>
      <c r="K2180" s="9">
        <v>1</v>
      </c>
      <c r="L2180" s="39">
        <v>0</v>
      </c>
      <c r="M2180" s="47">
        <v>0</v>
      </c>
      <c r="N2180" s="17">
        <v>2.7496978796797401E-2</v>
      </c>
      <c r="O2180" s="7">
        <f>Q2180/P2180/N2180</f>
        <v>1</v>
      </c>
      <c r="P2180" s="7">
        <v>1.8951596972468716</v>
      </c>
      <c r="Q2180" s="33">
        <v>5.2111166011742212E-2</v>
      </c>
      <c r="R2180" s="38" t="s">
        <v>1676</v>
      </c>
      <c r="S2180" s="33" t="s">
        <v>1676</v>
      </c>
      <c r="T2180" s="45" t="s">
        <v>1677</v>
      </c>
      <c r="U2180" s="55">
        <f>RANK(Q2180,$Q$5:$Q$3209,0)</f>
        <v>2307</v>
      </c>
      <c r="V2180" s="55">
        <f>RANK(W2180,$W$5:$W$3209,0)</f>
        <v>2176</v>
      </c>
      <c r="W2180" s="55">
        <f>N2180*O2180</f>
        <v>2.7496978796797401E-2</v>
      </c>
      <c r="X2180">
        <f t="shared" si="66"/>
        <v>14.76650575366982</v>
      </c>
      <c r="Y2180" s="77">
        <f t="shared" si="67"/>
        <v>1.6542692433142733E-3</v>
      </c>
    </row>
    <row r="2181" spans="3:25" x14ac:dyDescent="0.25">
      <c r="C2181" s="19" t="s">
        <v>3649</v>
      </c>
      <c r="D2181" s="6" t="s">
        <v>1194</v>
      </c>
      <c r="E2181" s="6" t="s">
        <v>126</v>
      </c>
      <c r="F2181" s="48">
        <v>9.2700407174275501</v>
      </c>
      <c r="G2181" s="8">
        <v>10</v>
      </c>
      <c r="H2181" s="9">
        <v>0.75090667555730495</v>
      </c>
      <c r="I2181" s="40">
        <v>1</v>
      </c>
      <c r="J2181" s="7">
        <v>1</v>
      </c>
      <c r="K2181" s="9">
        <v>1</v>
      </c>
      <c r="L2181" s="39">
        <v>0</v>
      </c>
      <c r="M2181" s="47">
        <v>0</v>
      </c>
      <c r="N2181" s="17">
        <v>2.7483994003380401E-2</v>
      </c>
      <c r="O2181" s="7">
        <f>Q2181/P2181/N2181</f>
        <v>1</v>
      </c>
      <c r="P2181" s="7">
        <v>2.6139269493433939</v>
      </c>
      <c r="Q2181" s="33">
        <v>7.184115260102826E-2</v>
      </c>
      <c r="R2181" s="38" t="s">
        <v>1676</v>
      </c>
      <c r="S2181" s="33" t="s">
        <v>1676</v>
      </c>
      <c r="T2181" s="45" t="s">
        <v>1676</v>
      </c>
      <c r="U2181" s="55">
        <f>RANK(Q2181,$Q$5:$Q$3209,0)</f>
        <v>2021</v>
      </c>
      <c r="V2181" s="55">
        <f>RANK(W2181,$W$5:$W$3209,0)</f>
        <v>2177</v>
      </c>
      <c r="W2181" s="55">
        <f>N2181*O2181</f>
        <v>2.7483994003380401E-2</v>
      </c>
      <c r="X2181">
        <f t="shared" si="66"/>
        <v>14.739008774873023</v>
      </c>
      <c r="Y2181" s="77">
        <f t="shared" si="67"/>
        <v>1.6511887984841684E-3</v>
      </c>
    </row>
    <row r="2182" spans="3:25" x14ac:dyDescent="0.25">
      <c r="C2182" s="19" t="s">
        <v>3787</v>
      </c>
      <c r="D2182" s="6" t="s">
        <v>1594</v>
      </c>
      <c r="E2182" s="6" t="s">
        <v>27</v>
      </c>
      <c r="F2182" s="48">
        <v>3.56120752983569</v>
      </c>
      <c r="G2182" s="8">
        <v>68.668860816045907</v>
      </c>
      <c r="H2182" s="9">
        <v>1</v>
      </c>
      <c r="I2182" s="40">
        <v>1</v>
      </c>
      <c r="J2182" s="7">
        <v>1</v>
      </c>
      <c r="K2182" s="9">
        <v>0.39416435448611797</v>
      </c>
      <c r="L2182" s="39">
        <v>0</v>
      </c>
      <c r="M2182" s="47">
        <v>0</v>
      </c>
      <c r="N2182" s="17">
        <v>2.74777478185101E-2</v>
      </c>
      <c r="O2182" s="7">
        <f>Q2182/P2182/N2182</f>
        <v>1</v>
      </c>
      <c r="P2182" s="7">
        <v>2.2387659170565763</v>
      </c>
      <c r="Q2182" s="33">
        <v>6.1516245293556107E-2</v>
      </c>
      <c r="R2182" s="38" t="s">
        <v>1676</v>
      </c>
      <c r="S2182" s="33" t="s">
        <v>1676</v>
      </c>
      <c r="T2182" s="45" t="s">
        <v>1676</v>
      </c>
      <c r="U2182" s="55">
        <f>RANK(Q2182,$Q$5:$Q$3209,0)</f>
        <v>2160</v>
      </c>
      <c r="V2182" s="55">
        <f>RANK(W2182,$W$5:$W$3209,0)</f>
        <v>2178</v>
      </c>
      <c r="W2182" s="55">
        <f>N2182*O2182</f>
        <v>2.74777478185101E-2</v>
      </c>
      <c r="X2182">
        <f t="shared" si="66"/>
        <v>14.711524780869642</v>
      </c>
      <c r="Y2182" s="77">
        <f t="shared" si="67"/>
        <v>1.6481098083207758E-3</v>
      </c>
    </row>
    <row r="2183" spans="3:25" x14ac:dyDescent="0.25">
      <c r="C2183" s="19" t="s">
        <v>3657</v>
      </c>
      <c r="D2183" s="6" t="s">
        <v>194</v>
      </c>
      <c r="E2183" s="6" t="s">
        <v>28</v>
      </c>
      <c r="F2183" s="48">
        <v>0.346129516962977</v>
      </c>
      <c r="G2183" s="8">
        <v>10</v>
      </c>
      <c r="H2183" s="9">
        <v>0.13482044971005799</v>
      </c>
      <c r="I2183" s="40">
        <v>0</v>
      </c>
      <c r="J2183" s="7">
        <v>0</v>
      </c>
      <c r="K2183" s="9">
        <v>4.6453115844972102E-2</v>
      </c>
      <c r="L2183" s="39">
        <v>1</v>
      </c>
      <c r="M2183" s="47">
        <v>0</v>
      </c>
      <c r="N2183" s="17">
        <v>2.7422904094723401E-2</v>
      </c>
      <c r="O2183" s="7">
        <f>Q2183/P2183/N2183</f>
        <v>1</v>
      </c>
      <c r="P2183" s="7">
        <v>2.6038273022059064</v>
      </c>
      <c r="Q2183" s="33">
        <v>7.1404506387614933E-2</v>
      </c>
      <c r="R2183" s="38" t="s">
        <v>1676</v>
      </c>
      <c r="S2183" s="33" t="s">
        <v>1676</v>
      </c>
      <c r="T2183" s="45" t="s">
        <v>1676</v>
      </c>
      <c r="U2183" s="55">
        <f>RANK(Q2183,$Q$5:$Q$3209,0)</f>
        <v>2029</v>
      </c>
      <c r="V2183" s="55">
        <f>RANK(W2183,$W$5:$W$3209,0)</f>
        <v>2179</v>
      </c>
      <c r="W2183" s="55">
        <f>N2183*O2183</f>
        <v>2.7422904094723401E-2</v>
      </c>
      <c r="X2183">
        <f t="shared" ref="X2183:X2246" si="68">X2182-W2182</f>
        <v>14.684047033051131</v>
      </c>
      <c r="Y2183" s="77">
        <f t="shared" ref="Y2183:Y2246" si="69">X2183/$X$5</f>
        <v>1.6450315179080009E-3</v>
      </c>
    </row>
    <row r="2184" spans="3:25" x14ac:dyDescent="0.25">
      <c r="C2184" s="19" t="s">
        <v>3734</v>
      </c>
      <c r="D2184" s="6" t="s">
        <v>451</v>
      </c>
      <c r="E2184" s="6" t="s">
        <v>131</v>
      </c>
      <c r="F2184" s="48">
        <v>5.5804890782615297</v>
      </c>
      <c r="G2184" s="8">
        <v>58.947491327303901</v>
      </c>
      <c r="H2184" s="9">
        <v>0.61615813323218904</v>
      </c>
      <c r="I2184" s="40">
        <v>10</v>
      </c>
      <c r="J2184" s="7">
        <v>11</v>
      </c>
      <c r="K2184" s="9">
        <v>0.44575971950506199</v>
      </c>
      <c r="L2184" s="39">
        <v>0</v>
      </c>
      <c r="M2184" s="47">
        <v>0</v>
      </c>
      <c r="N2184" s="17">
        <v>2.7409380752903799E-2</v>
      </c>
      <c r="O2184" s="7">
        <f>Q2184/P2184/N2184</f>
        <v>1</v>
      </c>
      <c r="P2184" s="7">
        <v>2.35519686312391</v>
      </c>
      <c r="Q2184" s="33">
        <v>6.4554487569407903E-2</v>
      </c>
      <c r="R2184" s="38" t="s">
        <v>1676</v>
      </c>
      <c r="S2184" s="33" t="s">
        <v>1676</v>
      </c>
      <c r="T2184" s="45" t="s">
        <v>1676</v>
      </c>
      <c r="U2184" s="55">
        <f>RANK(Q2184,$Q$5:$Q$3209,0)</f>
        <v>2107</v>
      </c>
      <c r="V2184" s="55">
        <f>RANK(W2184,$W$5:$W$3209,0)</f>
        <v>2180</v>
      </c>
      <c r="W2184" s="55">
        <f>N2184*O2184</f>
        <v>2.7409380752903799E-2</v>
      </c>
      <c r="X2184">
        <f t="shared" si="68"/>
        <v>14.656624128956407</v>
      </c>
      <c r="Y2184" s="77">
        <f t="shared" si="69"/>
        <v>1.6419593715544206E-3</v>
      </c>
    </row>
    <row r="2185" spans="3:25" x14ac:dyDescent="0.25">
      <c r="C2185" s="19" t="s">
        <v>4304</v>
      </c>
      <c r="D2185" s="6" t="s">
        <v>1172</v>
      </c>
      <c r="E2185" s="6" t="s">
        <v>39</v>
      </c>
      <c r="F2185" s="48">
        <v>4.5423033770264603</v>
      </c>
      <c r="G2185" s="8">
        <v>34.796498201164802</v>
      </c>
      <c r="H2185" s="9">
        <v>2.1445963858522901E-2</v>
      </c>
      <c r="I2185" s="40">
        <v>10</v>
      </c>
      <c r="J2185" s="7">
        <v>3</v>
      </c>
      <c r="K2185" s="9">
        <v>1</v>
      </c>
      <c r="L2185" s="39">
        <v>0</v>
      </c>
      <c r="M2185" s="47">
        <v>0</v>
      </c>
      <c r="N2185" s="17">
        <v>2.7374895962172099E-2</v>
      </c>
      <c r="O2185" s="7">
        <f>Q2185/P2185/N2185</f>
        <v>1.0000000000000002</v>
      </c>
      <c r="P2185" s="7">
        <v>1.2188336165866329</v>
      </c>
      <c r="Q2185" s="33">
        <v>3.3365443449257036E-2</v>
      </c>
      <c r="R2185" s="38" t="s">
        <v>1676</v>
      </c>
      <c r="S2185" s="33" t="s">
        <v>1676</v>
      </c>
      <c r="T2185" s="45" t="s">
        <v>1677</v>
      </c>
      <c r="U2185" s="55">
        <f>RANK(Q2185,$Q$5:$Q$3209,0)</f>
        <v>2691</v>
      </c>
      <c r="V2185" s="55">
        <f>RANK(W2185,$W$5:$W$3209,0)</f>
        <v>2181</v>
      </c>
      <c r="W2185" s="55">
        <f>N2185*O2185</f>
        <v>2.7374895962172106E-2</v>
      </c>
      <c r="X2185">
        <f t="shared" si="68"/>
        <v>14.629214748203504</v>
      </c>
      <c r="Y2185" s="77">
        <f t="shared" si="69"/>
        <v>1.6388887402003138E-3</v>
      </c>
    </row>
    <row r="2186" spans="3:25" x14ac:dyDescent="0.25">
      <c r="C2186" s="19" t="s">
        <v>3252</v>
      </c>
      <c r="D2186" s="6" t="s">
        <v>194</v>
      </c>
      <c r="E2186" s="6" t="s">
        <v>28</v>
      </c>
      <c r="F2186" s="48">
        <v>4.1602223185282696</v>
      </c>
      <c r="G2186" s="8">
        <v>10</v>
      </c>
      <c r="H2186" s="9">
        <v>0.35512346209442702</v>
      </c>
      <c r="I2186" s="40">
        <v>2</v>
      </c>
      <c r="J2186" s="7">
        <v>3</v>
      </c>
      <c r="K2186" s="9">
        <v>1</v>
      </c>
      <c r="L2186" s="39">
        <v>0</v>
      </c>
      <c r="M2186" s="47">
        <v>0</v>
      </c>
      <c r="N2186" s="17">
        <v>2.7370437159928901E-2</v>
      </c>
      <c r="O2186" s="7">
        <f>Q2186/P2186/N2186</f>
        <v>1.0000000000000002</v>
      </c>
      <c r="P2186" s="7">
        <v>4.8418067335391113</v>
      </c>
      <c r="Q2186" s="33">
        <v>0.13252236694085287</v>
      </c>
      <c r="R2186" s="38" t="s">
        <v>1676</v>
      </c>
      <c r="S2186" s="33" t="s">
        <v>1676</v>
      </c>
      <c r="T2186" s="45" t="s">
        <v>1675</v>
      </c>
      <c r="U2186" s="55">
        <f>RANK(Q2186,$Q$5:$Q$3209,0)</f>
        <v>1618</v>
      </c>
      <c r="V2186" s="55">
        <f>RANK(W2186,$W$5:$W$3209,0)</f>
        <v>2182</v>
      </c>
      <c r="W2186" s="55">
        <f>N2186*O2186</f>
        <v>2.7370437159928908E-2</v>
      </c>
      <c r="X2186">
        <f t="shared" si="68"/>
        <v>14.601839852241332</v>
      </c>
      <c r="Y2186" s="77">
        <f t="shared" si="69"/>
        <v>1.6358219721250096E-3</v>
      </c>
    </row>
    <row r="2187" spans="3:25" x14ac:dyDescent="0.25">
      <c r="C2187" s="19" t="s">
        <v>4103</v>
      </c>
      <c r="D2187" s="6" t="s">
        <v>1026</v>
      </c>
      <c r="E2187" s="6" t="s">
        <v>39</v>
      </c>
      <c r="F2187" s="48">
        <v>5.8975584835530999</v>
      </c>
      <c r="G2187" s="8">
        <v>20.259017571554999</v>
      </c>
      <c r="H2187" s="9">
        <v>0.68504394992738904</v>
      </c>
      <c r="I2187" s="40">
        <v>1</v>
      </c>
      <c r="J2187" s="7">
        <v>0</v>
      </c>
      <c r="K2187" s="9">
        <v>1</v>
      </c>
      <c r="L2187" s="39">
        <v>0</v>
      </c>
      <c r="M2187" s="47">
        <v>0</v>
      </c>
      <c r="N2187" s="17">
        <v>2.7346528866536501E-2</v>
      </c>
      <c r="O2187" s="7">
        <f>Q2187/P2187/N2187</f>
        <v>1</v>
      </c>
      <c r="P2187" s="7">
        <v>1.5636946609535065</v>
      </c>
      <c r="Q2187" s="33">
        <v>4.2761621184214074E-2</v>
      </c>
      <c r="R2187" s="38" t="s">
        <v>1676</v>
      </c>
      <c r="S2187" s="33" t="s">
        <v>1676</v>
      </c>
      <c r="T2187" s="45" t="s">
        <v>1677</v>
      </c>
      <c r="U2187" s="55">
        <f>RANK(Q2187,$Q$5:$Q$3209,0)</f>
        <v>2483</v>
      </c>
      <c r="V2187" s="55">
        <f>RANK(W2187,$W$5:$W$3209,0)</f>
        <v>2183</v>
      </c>
      <c r="W2187" s="55">
        <f>N2187*O2187</f>
        <v>2.7346528866536501E-2</v>
      </c>
      <c r="X2187">
        <f t="shared" si="68"/>
        <v>14.574469415081403</v>
      </c>
      <c r="Y2187" s="77">
        <f t="shared" si="69"/>
        <v>1.6327557035625581E-3</v>
      </c>
    </row>
    <row r="2188" spans="3:25" x14ac:dyDescent="0.25">
      <c r="C2188" s="19" t="s">
        <v>3508</v>
      </c>
      <c r="D2188" s="6" t="s">
        <v>1402</v>
      </c>
      <c r="E2188" s="6" t="s">
        <v>16</v>
      </c>
      <c r="F2188" s="48">
        <v>7.0119648487783204</v>
      </c>
      <c r="G2188" s="8">
        <v>12.4114804598928</v>
      </c>
      <c r="H2188" s="9">
        <v>0.99959486345186499</v>
      </c>
      <c r="I2188" s="40">
        <v>1</v>
      </c>
      <c r="J2188" s="7">
        <v>4</v>
      </c>
      <c r="K2188" s="9">
        <v>0.84371052646915301</v>
      </c>
      <c r="L2188" s="39">
        <v>0</v>
      </c>
      <c r="M2188" s="47">
        <v>0</v>
      </c>
      <c r="N2188" s="17">
        <v>2.7336821925756E-2</v>
      </c>
      <c r="O2188" s="7">
        <f>Q2188/P2188/N2188</f>
        <v>1</v>
      </c>
      <c r="P2188" s="7">
        <v>3.0897896626484909</v>
      </c>
      <c r="Q2188" s="33">
        <v>8.4465029795863497E-2</v>
      </c>
      <c r="R2188" s="38" t="s">
        <v>1676</v>
      </c>
      <c r="S2188" s="33" t="s">
        <v>1676</v>
      </c>
      <c r="T2188" s="45" t="s">
        <v>1675</v>
      </c>
      <c r="U2188" s="55">
        <f>RANK(Q2188,$Q$5:$Q$3209,0)</f>
        <v>1879</v>
      </c>
      <c r="V2188" s="55">
        <f>RANK(W2188,$W$5:$W$3209,0)</f>
        <v>2184</v>
      </c>
      <c r="W2188" s="55">
        <f>N2188*O2188</f>
        <v>2.7336821925756E-2</v>
      </c>
      <c r="X2188">
        <f t="shared" si="68"/>
        <v>14.547122886214867</v>
      </c>
      <c r="Y2188" s="77">
        <f t="shared" si="69"/>
        <v>1.629692113409954E-3</v>
      </c>
    </row>
    <row r="2189" spans="3:25" x14ac:dyDescent="0.25">
      <c r="C2189" s="19" t="s">
        <v>3441</v>
      </c>
      <c r="D2189" s="6" t="s">
        <v>1054</v>
      </c>
      <c r="E2189" s="6" t="s">
        <v>22</v>
      </c>
      <c r="F2189" s="48">
        <v>5.05813669230524</v>
      </c>
      <c r="G2189" s="8">
        <v>10</v>
      </c>
      <c r="H2189" s="9">
        <v>0.29337380981573302</v>
      </c>
      <c r="I2189" s="40">
        <v>0</v>
      </c>
      <c r="J2189" s="7">
        <v>2</v>
      </c>
      <c r="K2189" s="9">
        <v>0.82959294350980495</v>
      </c>
      <c r="L2189" s="39">
        <v>0</v>
      </c>
      <c r="M2189" s="47">
        <v>0</v>
      </c>
      <c r="N2189" s="17">
        <v>2.7315954049091401E-2</v>
      </c>
      <c r="O2189" s="7">
        <f>Q2189/P2189/N2189</f>
        <v>1</v>
      </c>
      <c r="P2189" s="7">
        <v>3.4133459733060558</v>
      </c>
      <c r="Q2189" s="33">
        <v>9.3238801760479384E-2</v>
      </c>
      <c r="R2189" s="38" t="s">
        <v>1676</v>
      </c>
      <c r="S2189" s="33" t="s">
        <v>1676</v>
      </c>
      <c r="T2189" s="45" t="s">
        <v>1675</v>
      </c>
      <c r="U2189" s="55">
        <f>RANK(Q2189,$Q$5:$Q$3209,0)</f>
        <v>1808</v>
      </c>
      <c r="V2189" s="55">
        <f>RANK(W2189,$W$5:$W$3209,0)</f>
        <v>2185</v>
      </c>
      <c r="W2189" s="55">
        <f>N2189*O2189</f>
        <v>2.7315954049091401E-2</v>
      </c>
      <c r="X2189">
        <f t="shared" si="68"/>
        <v>14.519786064289111</v>
      </c>
      <c r="Y2189" s="77">
        <f t="shared" si="69"/>
        <v>1.6266296107112028E-3</v>
      </c>
    </row>
    <row r="2190" spans="3:25" x14ac:dyDescent="0.25">
      <c r="C2190" s="19" t="s">
        <v>3562</v>
      </c>
      <c r="D2190" s="6" t="s">
        <v>113</v>
      </c>
      <c r="E2190" s="6" t="s">
        <v>115</v>
      </c>
      <c r="F2190" s="48">
        <v>5.4698821503258204</v>
      </c>
      <c r="G2190" s="8">
        <v>10</v>
      </c>
      <c r="H2190" s="9">
        <v>0.92074001839095698</v>
      </c>
      <c r="I2190" s="40">
        <v>0</v>
      </c>
      <c r="J2190" s="7">
        <v>1</v>
      </c>
      <c r="K2190" s="9">
        <v>1</v>
      </c>
      <c r="L2190" s="39">
        <v>0</v>
      </c>
      <c r="M2190" s="47">
        <v>0</v>
      </c>
      <c r="N2190" s="17">
        <v>2.73065948429758E-2</v>
      </c>
      <c r="O2190" s="7">
        <f>Q2190/P2190/N2190</f>
        <v>1</v>
      </c>
      <c r="P2190" s="7">
        <v>2.9334902979924005</v>
      </c>
      <c r="Q2190" s="33">
        <v>8.0103631043078827E-2</v>
      </c>
      <c r="R2190" s="38" t="s">
        <v>1676</v>
      </c>
      <c r="S2190" s="33" t="s">
        <v>1676</v>
      </c>
      <c r="T2190" s="45" t="s">
        <v>1676</v>
      </c>
      <c r="U2190" s="55">
        <f>RANK(Q2190,$Q$5:$Q$3209,0)</f>
        <v>1933</v>
      </c>
      <c r="V2190" s="55">
        <f>RANK(W2190,$W$5:$W$3209,0)</f>
        <v>2186</v>
      </c>
      <c r="W2190" s="55">
        <f>N2190*O2190</f>
        <v>2.73065948429758E-2</v>
      </c>
      <c r="X2190">
        <f t="shared" si="68"/>
        <v>14.492470110240019</v>
      </c>
      <c r="Y2190" s="77">
        <f t="shared" si="69"/>
        <v>1.6235694458090243E-3</v>
      </c>
    </row>
    <row r="2191" spans="3:25" x14ac:dyDescent="0.25">
      <c r="C2191" s="19" t="s">
        <v>3625</v>
      </c>
      <c r="D2191" s="6" t="s">
        <v>1046</v>
      </c>
      <c r="E2191" s="6" t="s">
        <v>27</v>
      </c>
      <c r="F2191" s="48">
        <v>1.9737797166156601</v>
      </c>
      <c r="G2191" s="8">
        <v>10</v>
      </c>
      <c r="H2191" s="9">
        <v>1</v>
      </c>
      <c r="I2191" s="40">
        <v>0</v>
      </c>
      <c r="J2191" s="7">
        <v>3</v>
      </c>
      <c r="K2191" s="9">
        <v>0.89152552056501</v>
      </c>
      <c r="L2191" s="39">
        <v>0</v>
      </c>
      <c r="M2191" s="47">
        <v>0</v>
      </c>
      <c r="N2191" s="17">
        <v>2.7271302248758799E-2</v>
      </c>
      <c r="O2191" s="7">
        <f>Q2191/P2191/N2191</f>
        <v>1</v>
      </c>
      <c r="P2191" s="7">
        <v>2.7162381075556388</v>
      </c>
      <c r="Q2191" s="33">
        <v>7.4075350410746435E-2</v>
      </c>
      <c r="R2191" s="38" t="s">
        <v>1676</v>
      </c>
      <c r="S2191" s="33" t="s">
        <v>1676</v>
      </c>
      <c r="T2191" s="45" t="s">
        <v>1676</v>
      </c>
      <c r="U2191" s="55">
        <f>RANK(Q2191,$Q$5:$Q$3209,0)</f>
        <v>1997</v>
      </c>
      <c r="V2191" s="55">
        <f>RANK(W2191,$W$5:$W$3209,0)</f>
        <v>2187</v>
      </c>
      <c r="W2191" s="55">
        <f>N2191*O2191</f>
        <v>2.7271302248758799E-2</v>
      </c>
      <c r="X2191">
        <f t="shared" si="68"/>
        <v>14.465163515397043</v>
      </c>
      <c r="Y2191" s="77">
        <f t="shared" si="69"/>
        <v>1.6205103294045118E-3</v>
      </c>
    </row>
    <row r="2192" spans="3:25" x14ac:dyDescent="0.25">
      <c r="C2192" s="19" t="s">
        <v>3961</v>
      </c>
      <c r="D2192" s="6" t="s">
        <v>1270</v>
      </c>
      <c r="E2192" s="6" t="s">
        <v>16</v>
      </c>
      <c r="F2192" s="48">
        <v>6.6682766968907696</v>
      </c>
      <c r="G2192" s="8">
        <v>10</v>
      </c>
      <c r="H2192" s="9">
        <v>0.67046609062746099</v>
      </c>
      <c r="I2192" s="40">
        <v>2</v>
      </c>
      <c r="J2192" s="7">
        <v>3</v>
      </c>
      <c r="K2192" s="9">
        <v>1</v>
      </c>
      <c r="L2192" s="39">
        <v>0</v>
      </c>
      <c r="M2192" s="47">
        <v>0</v>
      </c>
      <c r="N2192" s="17">
        <v>2.7186938261763601E-2</v>
      </c>
      <c r="O2192" s="7">
        <f>Q2192/P2192/N2192</f>
        <v>1</v>
      </c>
      <c r="P2192" s="7">
        <v>1.8651520070596601</v>
      </c>
      <c r="Q2192" s="33">
        <v>5.070777246473545E-2</v>
      </c>
      <c r="R2192" s="38" t="s">
        <v>1676</v>
      </c>
      <c r="S2192" s="33" t="s">
        <v>1676</v>
      </c>
      <c r="T2192" s="45" t="s">
        <v>1677</v>
      </c>
      <c r="U2192" s="55">
        <f>RANK(Q2192,$Q$5:$Q$3209,0)</f>
        <v>2339</v>
      </c>
      <c r="V2192" s="55">
        <f>RANK(W2192,$W$5:$W$3209,0)</f>
        <v>2188</v>
      </c>
      <c r="W2192" s="55">
        <f>N2192*O2192</f>
        <v>2.7186938261763601E-2</v>
      </c>
      <c r="X2192">
        <f t="shared" si="68"/>
        <v>14.437892213148285</v>
      </c>
      <c r="Y2192" s="77">
        <f t="shared" si="69"/>
        <v>1.6174551667758013E-3</v>
      </c>
    </row>
    <row r="2193" spans="3:25" x14ac:dyDescent="0.25">
      <c r="C2193" s="19" t="s">
        <v>4046</v>
      </c>
      <c r="D2193" s="6" t="s">
        <v>168</v>
      </c>
      <c r="E2193" s="6" t="s">
        <v>131</v>
      </c>
      <c r="F2193" s="48">
        <v>9.0461826221613695</v>
      </c>
      <c r="G2193" s="8">
        <v>63.9599537138361</v>
      </c>
      <c r="H2193" s="9">
        <v>0.12777438979553299</v>
      </c>
      <c r="I2193" s="40">
        <v>11</v>
      </c>
      <c r="J2193" s="7">
        <v>1</v>
      </c>
      <c r="K2193" s="9">
        <v>1</v>
      </c>
      <c r="L2193" s="39">
        <v>0</v>
      </c>
      <c r="M2193" s="47">
        <v>0</v>
      </c>
      <c r="N2193" s="17">
        <v>2.7146131674020201E-2</v>
      </c>
      <c r="O2193" s="7">
        <f>Q2193/P2193/N2193</f>
        <v>1.0000000000000002</v>
      </c>
      <c r="P2193" s="7">
        <v>1.6851776257013753</v>
      </c>
      <c r="Q2193" s="33">
        <v>4.5746053721402266E-2</v>
      </c>
      <c r="R2193" s="38" t="s">
        <v>1676</v>
      </c>
      <c r="S2193" s="33" t="s">
        <v>1676</v>
      </c>
      <c r="T2193" s="45" t="s">
        <v>1677</v>
      </c>
      <c r="U2193" s="55">
        <f>RANK(Q2193,$Q$5:$Q$3209,0)</f>
        <v>2424</v>
      </c>
      <c r="V2193" s="55">
        <f>RANK(W2193,$W$5:$W$3209,0)</f>
        <v>2189</v>
      </c>
      <c r="W2193" s="55">
        <f>N2193*O2193</f>
        <v>2.7146131674020208E-2</v>
      </c>
      <c r="X2193">
        <f t="shared" si="68"/>
        <v>14.410705274886521</v>
      </c>
      <c r="Y2193" s="77">
        <f t="shared" si="69"/>
        <v>1.6144094553165998E-3</v>
      </c>
    </row>
    <row r="2194" spans="3:25" x14ac:dyDescent="0.25">
      <c r="C2194" s="19" t="s">
        <v>3351</v>
      </c>
      <c r="D2194" s="6" t="s">
        <v>533</v>
      </c>
      <c r="E2194" s="6" t="s">
        <v>12</v>
      </c>
      <c r="F2194" s="48">
        <v>6.4110282853349798E-2</v>
      </c>
      <c r="G2194" s="8">
        <v>10</v>
      </c>
      <c r="H2194" s="9">
        <v>0</v>
      </c>
      <c r="I2194" s="40">
        <v>0</v>
      </c>
      <c r="J2194" s="7">
        <v>0</v>
      </c>
      <c r="K2194" s="9">
        <v>1.27820922467525E-2</v>
      </c>
      <c r="L2194" s="39">
        <v>1</v>
      </c>
      <c r="M2194" s="47">
        <v>0</v>
      </c>
      <c r="N2194" s="17">
        <v>2.7119722484538498E-2</v>
      </c>
      <c r="O2194" s="7">
        <f>Q2194/P2194/N2194</f>
        <v>1</v>
      </c>
      <c r="P2194" s="7">
        <v>3.9967597269119031</v>
      </c>
      <c r="Q2194" s="33">
        <v>0.10839101463123069</v>
      </c>
      <c r="R2194" s="38" t="s">
        <v>1676</v>
      </c>
      <c r="S2194" s="33" t="s">
        <v>1676</v>
      </c>
      <c r="T2194" s="45" t="s">
        <v>1675</v>
      </c>
      <c r="U2194" s="55">
        <f>RANK(Q2194,$Q$5:$Q$3209,0)</f>
        <v>1718</v>
      </c>
      <c r="V2194" s="55">
        <f>RANK(W2194,$W$5:$W$3209,0)</f>
        <v>2190</v>
      </c>
      <c r="W2194" s="55">
        <f>N2194*O2194</f>
        <v>2.7119722484538498E-2</v>
      </c>
      <c r="X2194">
        <f t="shared" si="68"/>
        <v>14.383559143212501</v>
      </c>
      <c r="Y2194" s="77">
        <f t="shared" si="69"/>
        <v>1.6113683153575319E-3</v>
      </c>
    </row>
    <row r="2195" spans="3:25" x14ac:dyDescent="0.25">
      <c r="C2195" s="19" t="s">
        <v>3485</v>
      </c>
      <c r="D2195" s="6" t="s">
        <v>974</v>
      </c>
      <c r="E2195" s="6" t="s">
        <v>27</v>
      </c>
      <c r="F2195" s="48">
        <v>1.8436833792359399</v>
      </c>
      <c r="G2195" s="8">
        <v>10</v>
      </c>
      <c r="H2195" s="9">
        <v>0.366513994462077</v>
      </c>
      <c r="I2195" s="40">
        <v>2</v>
      </c>
      <c r="J2195" s="7">
        <v>2</v>
      </c>
      <c r="K2195" s="9">
        <v>1</v>
      </c>
      <c r="L2195" s="39">
        <v>0</v>
      </c>
      <c r="M2195" s="47">
        <v>0</v>
      </c>
      <c r="N2195" s="17">
        <v>2.7063674885776701E-2</v>
      </c>
      <c r="O2195" s="7">
        <f>Q2195/P2195/N2195</f>
        <v>1</v>
      </c>
      <c r="P2195" s="7">
        <v>3.2195268114079649</v>
      </c>
      <c r="Q2195" s="33">
        <v>8.7132226909986482E-2</v>
      </c>
      <c r="R2195" s="38" t="s">
        <v>1676</v>
      </c>
      <c r="S2195" s="33" t="s">
        <v>1676</v>
      </c>
      <c r="T2195" s="45" t="s">
        <v>1675</v>
      </c>
      <c r="U2195" s="55">
        <f>RANK(Q2195,$Q$5:$Q$3209,0)</f>
        <v>1855</v>
      </c>
      <c r="V2195" s="55">
        <f>RANK(W2195,$W$5:$W$3209,0)</f>
        <v>2191</v>
      </c>
      <c r="W2195" s="55">
        <f>N2195*O2195</f>
        <v>2.7063674885776701E-2</v>
      </c>
      <c r="X2195">
        <f t="shared" si="68"/>
        <v>14.356439420727963</v>
      </c>
      <c r="Y2195" s="77">
        <f t="shared" si="69"/>
        <v>1.6083301339799071E-3</v>
      </c>
    </row>
    <row r="2196" spans="3:25" x14ac:dyDescent="0.25">
      <c r="C2196" s="19" t="s">
        <v>3531</v>
      </c>
      <c r="D2196" s="6" t="s">
        <v>647</v>
      </c>
      <c r="E2196" s="6" t="s">
        <v>163</v>
      </c>
      <c r="F2196" s="48">
        <v>8.3433748361637008</v>
      </c>
      <c r="G2196" s="8">
        <v>31.9719870859766</v>
      </c>
      <c r="H2196" s="9">
        <v>0.72228540156232801</v>
      </c>
      <c r="I2196" s="40">
        <v>0</v>
      </c>
      <c r="J2196" s="7">
        <v>5</v>
      </c>
      <c r="K2196" s="9">
        <v>0.65242358072505402</v>
      </c>
      <c r="L2196" s="39">
        <v>0</v>
      </c>
      <c r="M2196" s="47">
        <v>0</v>
      </c>
      <c r="N2196" s="17">
        <v>2.7023862098737101E-2</v>
      </c>
      <c r="O2196" s="7">
        <f>Q2196/P2196/N2196</f>
        <v>1</v>
      </c>
      <c r="P2196" s="7">
        <v>3.0673693441344105</v>
      </c>
      <c r="Q2196" s="33">
        <v>8.289216616178198E-2</v>
      </c>
      <c r="R2196" s="38" t="s">
        <v>1676</v>
      </c>
      <c r="S2196" s="33" t="s">
        <v>1676</v>
      </c>
      <c r="T2196" s="45" t="s">
        <v>1676</v>
      </c>
      <c r="U2196" s="55">
        <f>RANK(Q2196,$Q$5:$Q$3209,0)</f>
        <v>1902</v>
      </c>
      <c r="V2196" s="55">
        <f>RANK(W2196,$W$5:$W$3209,0)</f>
        <v>2192</v>
      </c>
      <c r="W2196" s="55">
        <f>N2196*O2196</f>
        <v>2.7023862098737101E-2</v>
      </c>
      <c r="X2196">
        <f t="shared" si="68"/>
        <v>14.329375745842185</v>
      </c>
      <c r="Y2196" s="77">
        <f t="shared" si="69"/>
        <v>1.6052982315297643E-3</v>
      </c>
    </row>
    <row r="2197" spans="3:25" x14ac:dyDescent="0.25">
      <c r="C2197" s="19" t="s">
        <v>3615</v>
      </c>
      <c r="D2197" s="6" t="s">
        <v>655</v>
      </c>
      <c r="E2197" s="6" t="s">
        <v>163</v>
      </c>
      <c r="F2197" s="48">
        <v>14.438656615802</v>
      </c>
      <c r="G2197" s="8">
        <v>60.8377753614933</v>
      </c>
      <c r="H2197" s="9">
        <v>0.97265769336890695</v>
      </c>
      <c r="I2197" s="40">
        <v>4</v>
      </c>
      <c r="J2197" s="7">
        <v>1</v>
      </c>
      <c r="K2197" s="9">
        <v>0.54499289507839699</v>
      </c>
      <c r="L2197" s="39">
        <v>0</v>
      </c>
      <c r="M2197" s="47">
        <v>0</v>
      </c>
      <c r="N2197" s="17">
        <v>2.6978660315211098E-2</v>
      </c>
      <c r="O2197" s="7">
        <f>Q2197/P2197/N2197</f>
        <v>0.99999999999999989</v>
      </c>
      <c r="P2197" s="7">
        <v>2.7760781027846209</v>
      </c>
      <c r="Q2197" s="33">
        <v>7.4894868143521962E-2</v>
      </c>
      <c r="R2197" s="38" t="s">
        <v>1676</v>
      </c>
      <c r="S2197" s="33" t="s">
        <v>1676</v>
      </c>
      <c r="T2197" s="45" t="s">
        <v>1676</v>
      </c>
      <c r="U2197" s="55">
        <f>RANK(Q2197,$Q$5:$Q$3209,0)</f>
        <v>1986</v>
      </c>
      <c r="V2197" s="55">
        <f>RANK(W2197,$W$5:$W$3209,0)</f>
        <v>2193</v>
      </c>
      <c r="W2197" s="55">
        <f>N2197*O2197</f>
        <v>2.6978660315211095E-2</v>
      </c>
      <c r="X2197">
        <f t="shared" si="68"/>
        <v>14.302351883743448</v>
      </c>
      <c r="Y2197" s="77">
        <f t="shared" si="69"/>
        <v>1.6022707892457699E-3</v>
      </c>
    </row>
    <row r="2198" spans="3:25" x14ac:dyDescent="0.25">
      <c r="C2198" s="19" t="s">
        <v>4062</v>
      </c>
      <c r="D2198" s="6" t="s">
        <v>251</v>
      </c>
      <c r="E2198" s="6" t="s">
        <v>39</v>
      </c>
      <c r="F2198" s="48">
        <v>2.1059374639489601</v>
      </c>
      <c r="G2198" s="8">
        <v>66.494306167231997</v>
      </c>
      <c r="H2198" s="9">
        <v>0.39014737293018098</v>
      </c>
      <c r="I2198" s="40">
        <v>1</v>
      </c>
      <c r="J2198" s="7">
        <v>2</v>
      </c>
      <c r="K2198" s="9">
        <v>1</v>
      </c>
      <c r="L2198" s="39">
        <v>0</v>
      </c>
      <c r="M2198" s="47">
        <v>0</v>
      </c>
      <c r="N2198" s="17">
        <v>2.68545817998198E-2</v>
      </c>
      <c r="O2198" s="7">
        <f>Q2198/P2198/N2198</f>
        <v>0.99999999999999989</v>
      </c>
      <c r="P2198" s="7">
        <v>1.6697289314239581</v>
      </c>
      <c r="Q2198" s="33">
        <v>4.4839872172450383E-2</v>
      </c>
      <c r="R2198" s="38" t="s">
        <v>1676</v>
      </c>
      <c r="S2198" s="33" t="s">
        <v>1676</v>
      </c>
      <c r="T2198" s="45" t="s">
        <v>1677</v>
      </c>
      <c r="U2198" s="55">
        <f>RANK(Q2198,$Q$5:$Q$3209,0)</f>
        <v>2441</v>
      </c>
      <c r="V2198" s="55">
        <f>RANK(W2198,$W$5:$W$3209,0)</f>
        <v>2194</v>
      </c>
      <c r="W2198" s="55">
        <f>N2198*O2198</f>
        <v>2.6854581799819796E-2</v>
      </c>
      <c r="X2198">
        <f t="shared" si="68"/>
        <v>14.275373223428238</v>
      </c>
      <c r="Y2198" s="77">
        <f t="shared" si="69"/>
        <v>1.5992484108490266E-3</v>
      </c>
    </row>
    <row r="2199" spans="3:25" x14ac:dyDescent="0.25">
      <c r="C2199" s="19" t="s">
        <v>3375</v>
      </c>
      <c r="D2199" s="6" t="s">
        <v>1322</v>
      </c>
      <c r="E2199" s="6" t="s">
        <v>12</v>
      </c>
      <c r="F2199" s="48">
        <v>4.9979628986373097</v>
      </c>
      <c r="G2199" s="8">
        <v>9.9999999999999893</v>
      </c>
      <c r="H2199" s="9">
        <v>0.782191977834786</v>
      </c>
      <c r="I2199" s="40">
        <v>0</v>
      </c>
      <c r="J2199" s="7">
        <v>1</v>
      </c>
      <c r="K2199" s="9">
        <v>0.31700470373871598</v>
      </c>
      <c r="L2199" s="39">
        <v>0.39739343533194998</v>
      </c>
      <c r="M2199" s="47">
        <v>0</v>
      </c>
      <c r="N2199" s="17">
        <v>2.68411266291705E-2</v>
      </c>
      <c r="O2199" s="7">
        <f>Q2199/P2199/N2199</f>
        <v>1</v>
      </c>
      <c r="P2199" s="7">
        <v>3.8682606553139682</v>
      </c>
      <c r="Q2199" s="33">
        <v>0.10382847408392028</v>
      </c>
      <c r="R2199" s="38" t="s">
        <v>1676</v>
      </c>
      <c r="S2199" s="33" t="s">
        <v>1676</v>
      </c>
      <c r="T2199" s="45" t="s">
        <v>1675</v>
      </c>
      <c r="U2199" s="55">
        <f>RANK(Q2199,$Q$5:$Q$3209,0)</f>
        <v>1742</v>
      </c>
      <c r="V2199" s="55">
        <f>RANK(W2199,$W$5:$W$3209,0)</f>
        <v>2195</v>
      </c>
      <c r="W2199" s="55">
        <f>N2199*O2199</f>
        <v>2.68411266291705E-2</v>
      </c>
      <c r="X2199">
        <f t="shared" si="68"/>
        <v>14.248518641628419</v>
      </c>
      <c r="Y2199" s="77">
        <f t="shared" si="69"/>
        <v>1.5962399327801736E-3</v>
      </c>
    </row>
    <row r="2200" spans="3:25" x14ac:dyDescent="0.25">
      <c r="C2200" s="19" t="s">
        <v>3303</v>
      </c>
      <c r="D2200" s="6" t="s">
        <v>394</v>
      </c>
      <c r="E2200" s="6" t="s">
        <v>144</v>
      </c>
      <c r="F2200" s="48">
        <v>3.053857190643317</v>
      </c>
      <c r="G2200" s="8">
        <v>15.3520477396379</v>
      </c>
      <c r="H2200" s="9">
        <v>0.230127954949604</v>
      </c>
      <c r="I2200" s="40">
        <v>1</v>
      </c>
      <c r="J2200" s="7">
        <v>2</v>
      </c>
      <c r="K2200" s="9">
        <v>0.58299616738530302</v>
      </c>
      <c r="L2200" s="39">
        <v>0.30416427900644699</v>
      </c>
      <c r="M2200" s="47">
        <v>0</v>
      </c>
      <c r="N2200" s="17">
        <v>2.6764208426494698E-2</v>
      </c>
      <c r="O2200" s="7">
        <f>Q2200/P2200/N2200</f>
        <v>1</v>
      </c>
      <c r="P2200" s="7">
        <v>4.4229601519749258</v>
      </c>
      <c r="Q2200" s="33">
        <v>0.11837702736953758</v>
      </c>
      <c r="R2200" s="38" t="s">
        <v>1676</v>
      </c>
      <c r="S2200" s="33" t="s">
        <v>1676</v>
      </c>
      <c r="T2200" s="45" t="s">
        <v>1675</v>
      </c>
      <c r="U2200" s="55">
        <f>RANK(Q2200,$Q$5:$Q$3209,0)</f>
        <v>1670</v>
      </c>
      <c r="V2200" s="55">
        <f>RANK(W2200,$W$5:$W$3209,0)</f>
        <v>2196</v>
      </c>
      <c r="W2200" s="55">
        <f>N2200*O2200</f>
        <v>2.6764208426494698E-2</v>
      </c>
      <c r="X2200">
        <f t="shared" si="68"/>
        <v>14.221677514999248</v>
      </c>
      <c r="Y2200" s="77">
        <f t="shared" si="69"/>
        <v>1.5932329620736809E-3</v>
      </c>
    </row>
    <row r="2201" spans="3:25" x14ac:dyDescent="0.25">
      <c r="C2201" s="19" t="s">
        <v>3445</v>
      </c>
      <c r="D2201" s="6" t="s">
        <v>1066</v>
      </c>
      <c r="E2201" s="6" t="s">
        <v>126</v>
      </c>
      <c r="F2201" s="48">
        <v>13.3755956853821</v>
      </c>
      <c r="G2201" s="8">
        <v>25.434910047451599</v>
      </c>
      <c r="H2201" s="9">
        <v>0.51064992430550105</v>
      </c>
      <c r="I2201" s="40">
        <v>1</v>
      </c>
      <c r="J2201" s="7">
        <v>4</v>
      </c>
      <c r="K2201" s="9">
        <v>0.86708832417430204</v>
      </c>
      <c r="L2201" s="39">
        <v>0</v>
      </c>
      <c r="M2201" s="47">
        <v>0</v>
      </c>
      <c r="N2201" s="17">
        <v>2.6710452360992901E-2</v>
      </c>
      <c r="O2201" s="7">
        <f>Q2201/P2201/N2201</f>
        <v>1</v>
      </c>
      <c r="P2201" s="7">
        <v>3.466757922630249</v>
      </c>
      <c r="Q2201" s="33">
        <v>9.2598672339509983E-2</v>
      </c>
      <c r="R2201" s="38" t="s">
        <v>1676</v>
      </c>
      <c r="S2201" s="33" t="s">
        <v>1676</v>
      </c>
      <c r="T2201" s="45" t="s">
        <v>1675</v>
      </c>
      <c r="U2201" s="55">
        <f>RANK(Q2201,$Q$5:$Q$3209,0)</f>
        <v>1812</v>
      </c>
      <c r="V2201" s="55">
        <f>RANK(W2201,$W$5:$W$3209,0)</f>
        <v>2197</v>
      </c>
      <c r="W2201" s="55">
        <f>N2201*O2201</f>
        <v>2.6710452360992901E-2</v>
      </c>
      <c r="X2201">
        <f t="shared" si="68"/>
        <v>14.194913306572754</v>
      </c>
      <c r="Y2201" s="77">
        <f t="shared" si="69"/>
        <v>1.5902346083967727E-3</v>
      </c>
    </row>
    <row r="2202" spans="3:25" x14ac:dyDescent="0.25">
      <c r="C2202" s="19" t="s">
        <v>3637</v>
      </c>
      <c r="D2202" s="6" t="s">
        <v>880</v>
      </c>
      <c r="E2202" s="6" t="s">
        <v>389</v>
      </c>
      <c r="F2202" s="48">
        <v>4.3131201571119098</v>
      </c>
      <c r="G2202" s="8">
        <v>10</v>
      </c>
      <c r="H2202" s="9">
        <v>0.10824166221857701</v>
      </c>
      <c r="I2202" s="40">
        <v>0</v>
      </c>
      <c r="J2202" s="7">
        <v>0</v>
      </c>
      <c r="K2202" s="9">
        <v>1</v>
      </c>
      <c r="L2202" s="39">
        <v>0</v>
      </c>
      <c r="M2202" s="47">
        <v>0</v>
      </c>
      <c r="N2202" s="17">
        <v>2.6686186379716401E-2</v>
      </c>
      <c r="O2202" s="7">
        <f>Q2202/P2202/N2202</f>
        <v>1</v>
      </c>
      <c r="P2202" s="7">
        <v>2.7219539728995388</v>
      </c>
      <c r="Q2202" s="33">
        <v>7.2638571037806618E-2</v>
      </c>
      <c r="R2202" s="38" t="s">
        <v>1676</v>
      </c>
      <c r="S2202" s="33" t="s">
        <v>1676</v>
      </c>
      <c r="T2202" s="45" t="s">
        <v>1676</v>
      </c>
      <c r="U2202" s="55">
        <f>RANK(Q2202,$Q$5:$Q$3209,0)</f>
        <v>2009</v>
      </c>
      <c r="V2202" s="55">
        <f>RANK(W2202,$W$5:$W$3209,0)</f>
        <v>2198</v>
      </c>
      <c r="W2202" s="55">
        <f>N2202*O2202</f>
        <v>2.6686186379716401E-2</v>
      </c>
      <c r="X2202">
        <f t="shared" si="68"/>
        <v>14.168202854211762</v>
      </c>
      <c r="Y2202" s="77">
        <f t="shared" si="69"/>
        <v>1.5872422769303513E-3</v>
      </c>
    </row>
    <row r="2203" spans="3:25" x14ac:dyDescent="0.25">
      <c r="C2203" s="19" t="s">
        <v>3675</v>
      </c>
      <c r="D2203" s="6" t="s">
        <v>928</v>
      </c>
      <c r="E2203" s="6" t="s">
        <v>131</v>
      </c>
      <c r="F2203" s="48">
        <v>8.9138564829504396</v>
      </c>
      <c r="G2203" s="8">
        <v>32.044094693434999</v>
      </c>
      <c r="H2203" s="9">
        <v>0.81655268519077995</v>
      </c>
      <c r="I2203" s="40">
        <v>1</v>
      </c>
      <c r="J2203" s="7">
        <v>4</v>
      </c>
      <c r="K2203" s="9">
        <v>0.70233884794844303</v>
      </c>
      <c r="L2203" s="39">
        <v>0</v>
      </c>
      <c r="M2203" s="47">
        <v>0</v>
      </c>
      <c r="N2203" s="17">
        <v>2.66837941135602E-2</v>
      </c>
      <c r="O2203" s="7">
        <f>Q2203/P2203/N2203</f>
        <v>0.99999999999999989</v>
      </c>
      <c r="P2203" s="7">
        <v>2.6078309590221278</v>
      </c>
      <c r="Q2203" s="33">
        <v>6.9586824393514699E-2</v>
      </c>
      <c r="R2203" s="38" t="s">
        <v>1676</v>
      </c>
      <c r="S2203" s="33" t="s">
        <v>1676</v>
      </c>
      <c r="T2203" s="45" t="s">
        <v>1676</v>
      </c>
      <c r="U2203" s="55">
        <f>RANK(Q2203,$Q$5:$Q$3209,0)</f>
        <v>2047</v>
      </c>
      <c r="V2203" s="55">
        <f>RANK(W2203,$W$5:$W$3209,0)</f>
        <v>2199</v>
      </c>
      <c r="W2203" s="55">
        <f>N2203*O2203</f>
        <v>2.6683794113560196E-2</v>
      </c>
      <c r="X2203">
        <f t="shared" si="68"/>
        <v>14.141516667832045</v>
      </c>
      <c r="Y2203" s="77">
        <f t="shared" si="69"/>
        <v>1.5842526639450079E-3</v>
      </c>
    </row>
    <row r="2204" spans="3:25" x14ac:dyDescent="0.25">
      <c r="C2204" s="19" t="s">
        <v>3774</v>
      </c>
      <c r="D2204" s="6" t="s">
        <v>101</v>
      </c>
      <c r="E2204" s="6" t="s">
        <v>28</v>
      </c>
      <c r="F2204" s="48">
        <v>2.40620691107658</v>
      </c>
      <c r="G2204" s="8">
        <v>33.867005583328698</v>
      </c>
      <c r="H2204" s="9">
        <v>0.498635569735146</v>
      </c>
      <c r="I2204" s="40">
        <v>2</v>
      </c>
      <c r="J2204" s="7">
        <v>1</v>
      </c>
      <c r="K2204" s="9">
        <v>1</v>
      </c>
      <c r="L2204" s="39">
        <v>0</v>
      </c>
      <c r="M2204" s="47">
        <v>0</v>
      </c>
      <c r="N2204" s="17">
        <v>2.66500760001026E-2</v>
      </c>
      <c r="O2204" s="7">
        <f>Q2204/P2204/N2204</f>
        <v>1</v>
      </c>
      <c r="P2204" s="7">
        <v>2.3278332511802664</v>
      </c>
      <c r="Q2204" s="33">
        <v>6.2036933059520023E-2</v>
      </c>
      <c r="R2204" s="38" t="s">
        <v>1676</v>
      </c>
      <c r="S2204" s="33" t="s">
        <v>1676</v>
      </c>
      <c r="T2204" s="45" t="s">
        <v>1676</v>
      </c>
      <c r="U2204" s="55">
        <f>RANK(Q2204,$Q$5:$Q$3209,0)</f>
        <v>2147</v>
      </c>
      <c r="V2204" s="55">
        <f>RANK(W2204,$W$5:$W$3209,0)</f>
        <v>2200</v>
      </c>
      <c r="W2204" s="55">
        <f>N2204*O2204</f>
        <v>2.66500760001026E-2</v>
      </c>
      <c r="X2204">
        <f t="shared" si="68"/>
        <v>14.114832873718484</v>
      </c>
      <c r="Y2204" s="77">
        <f t="shared" si="69"/>
        <v>1.5812633189616137E-3</v>
      </c>
    </row>
    <row r="2205" spans="3:25" x14ac:dyDescent="0.25">
      <c r="C2205" s="19" t="s">
        <v>3510</v>
      </c>
      <c r="D2205" s="6" t="s">
        <v>1014</v>
      </c>
      <c r="E2205" s="6" t="s">
        <v>22</v>
      </c>
      <c r="F2205" s="48">
        <v>13.548687402026401</v>
      </c>
      <c r="G2205" s="8">
        <v>10.8121214929317</v>
      </c>
      <c r="H2205" s="9">
        <v>0.223854739329718</v>
      </c>
      <c r="I2205" s="40">
        <v>1</v>
      </c>
      <c r="J2205" s="7">
        <v>13</v>
      </c>
      <c r="K2205" s="9">
        <v>0.87746196707254498</v>
      </c>
      <c r="L2205" s="39">
        <v>0</v>
      </c>
      <c r="M2205" s="47">
        <v>0</v>
      </c>
      <c r="N2205" s="17">
        <v>2.6610246917401499E-2</v>
      </c>
      <c r="O2205" s="7">
        <f>Q2205/P2205/N2205</f>
        <v>1</v>
      </c>
      <c r="P2205" s="7">
        <v>3.168481584366257</v>
      </c>
      <c r="Q2205" s="33">
        <v>8.4314077313225613E-2</v>
      </c>
      <c r="R2205" s="38" t="s">
        <v>1676</v>
      </c>
      <c r="S2205" s="33" t="s">
        <v>1676</v>
      </c>
      <c r="T2205" s="45" t="s">
        <v>1675</v>
      </c>
      <c r="U2205" s="55">
        <f>RANK(Q2205,$Q$5:$Q$3209,0)</f>
        <v>1881</v>
      </c>
      <c r="V2205" s="55">
        <f>RANK(W2205,$W$5:$W$3209,0)</f>
        <v>2201</v>
      </c>
      <c r="W2205" s="55">
        <f>N2205*O2205</f>
        <v>2.6610246917401499E-2</v>
      </c>
      <c r="X2205">
        <f t="shared" si="68"/>
        <v>14.088182797718382</v>
      </c>
      <c r="Y2205" s="77">
        <f t="shared" si="69"/>
        <v>1.5782777513673302E-3</v>
      </c>
    </row>
    <row r="2206" spans="3:25" x14ac:dyDescent="0.25">
      <c r="C2206" s="19" t="s">
        <v>3773</v>
      </c>
      <c r="D2206" s="6" t="s">
        <v>535</v>
      </c>
      <c r="E2206" s="6" t="s">
        <v>204</v>
      </c>
      <c r="F2206" s="48">
        <v>14.9946162420212</v>
      </c>
      <c r="G2206" s="8">
        <v>41.857930480850399</v>
      </c>
      <c r="H2206" s="9">
        <v>0.39263818348249102</v>
      </c>
      <c r="I2206" s="40">
        <v>1</v>
      </c>
      <c r="J2206" s="7">
        <v>1</v>
      </c>
      <c r="K2206" s="9">
        <v>0.64101262831544903</v>
      </c>
      <c r="L2206" s="39">
        <v>0</v>
      </c>
      <c r="M2206" s="47">
        <v>0</v>
      </c>
      <c r="N2206" s="17">
        <v>2.6518349115696501E-2</v>
      </c>
      <c r="O2206" s="7">
        <f>Q2206/P2206/N2206</f>
        <v>1</v>
      </c>
      <c r="P2206" s="7">
        <v>2.3400722535575542</v>
      </c>
      <c r="Q2206" s="33">
        <v>6.2054852975793884E-2</v>
      </c>
      <c r="R2206" s="38" t="s">
        <v>1676</v>
      </c>
      <c r="S2206" s="33" t="s">
        <v>1676</v>
      </c>
      <c r="T2206" s="45" t="s">
        <v>1676</v>
      </c>
      <c r="U2206" s="55">
        <f>RANK(Q2206,$Q$5:$Q$3209,0)</f>
        <v>2146</v>
      </c>
      <c r="V2206" s="55">
        <f>RANK(W2206,$W$5:$W$3209,0)</f>
        <v>2202</v>
      </c>
      <c r="W2206" s="55">
        <f>N2206*O2206</f>
        <v>2.6518349115696501E-2</v>
      </c>
      <c r="X2206">
        <f t="shared" si="68"/>
        <v>14.06157255080098</v>
      </c>
      <c r="Y2206" s="77">
        <f t="shared" si="69"/>
        <v>1.5752966457647732E-3</v>
      </c>
    </row>
    <row r="2207" spans="3:25" x14ac:dyDescent="0.25">
      <c r="C2207" s="19" t="s">
        <v>4778</v>
      </c>
      <c r="D2207" s="6" t="s">
        <v>1172</v>
      </c>
      <c r="E2207" s="6" t="s">
        <v>39</v>
      </c>
      <c r="F2207" s="48">
        <v>12.0420128614546</v>
      </c>
      <c r="G2207" s="8">
        <v>25.275208350098801</v>
      </c>
      <c r="H2207" s="9">
        <v>0.56982591646392999</v>
      </c>
      <c r="I2207" s="40">
        <v>0</v>
      </c>
      <c r="J2207" s="7">
        <v>2</v>
      </c>
      <c r="K2207" s="9">
        <v>1</v>
      </c>
      <c r="L2207" s="39">
        <v>0</v>
      </c>
      <c r="M2207" s="47">
        <v>0</v>
      </c>
      <c r="N2207" s="17">
        <v>2.6507372364250801E-2</v>
      </c>
      <c r="O2207" s="7">
        <f>Q2207/P2207/N2207</f>
        <v>1</v>
      </c>
      <c r="P2207" s="7">
        <v>0.1949506425701821</v>
      </c>
      <c r="Q2207" s="33">
        <v>5.167629275257781E-3</v>
      </c>
      <c r="R2207" s="38" t="s">
        <v>1676</v>
      </c>
      <c r="S2207" s="33" t="s">
        <v>1676</v>
      </c>
      <c r="T2207" s="45" t="s">
        <v>1677</v>
      </c>
      <c r="U2207" s="55">
        <f>RANK(Q2207,$Q$5:$Q$3209,0)</f>
        <v>3172</v>
      </c>
      <c r="V2207" s="55">
        <f>RANK(W2207,$W$5:$W$3209,0)</f>
        <v>2203</v>
      </c>
      <c r="W2207" s="55">
        <f>N2207*O2207</f>
        <v>2.6507372364250801E-2</v>
      </c>
      <c r="X2207">
        <f t="shared" si="68"/>
        <v>14.035054201685284</v>
      </c>
      <c r="Y2207" s="77">
        <f t="shared" si="69"/>
        <v>1.5723258353335604E-3</v>
      </c>
    </row>
    <row r="2208" spans="3:25" x14ac:dyDescent="0.25">
      <c r="C2208" s="19" t="s">
        <v>3691</v>
      </c>
      <c r="D2208" s="6" t="s">
        <v>1326</v>
      </c>
      <c r="E2208" s="6" t="s">
        <v>16</v>
      </c>
      <c r="F2208" s="48">
        <v>12.7652281138835</v>
      </c>
      <c r="G2208" s="8">
        <v>20.714241876608099</v>
      </c>
      <c r="H2208" s="9">
        <v>0.69911034774207004</v>
      </c>
      <c r="I2208" s="40">
        <v>3</v>
      </c>
      <c r="J2208" s="7">
        <v>7</v>
      </c>
      <c r="K2208" s="9">
        <v>0.51250345718953905</v>
      </c>
      <c r="L2208" s="39">
        <v>0</v>
      </c>
      <c r="M2208" s="47">
        <v>0</v>
      </c>
      <c r="N2208" s="17">
        <v>2.6474368349813E-2</v>
      </c>
      <c r="O2208" s="7">
        <f>Q2208/P2208/N2208</f>
        <v>1</v>
      </c>
      <c r="P2208" s="7">
        <v>2.5635209517484578</v>
      </c>
      <c r="Q2208" s="33">
        <v>6.7867597949051867E-2</v>
      </c>
      <c r="R2208" s="38" t="s">
        <v>1676</v>
      </c>
      <c r="S2208" s="33" t="s">
        <v>1676</v>
      </c>
      <c r="T2208" s="45" t="s">
        <v>1676</v>
      </c>
      <c r="U2208" s="55">
        <f>RANK(Q2208,$Q$5:$Q$3209,0)</f>
        <v>2063</v>
      </c>
      <c r="V2208" s="55">
        <f>RANK(W2208,$W$5:$W$3209,0)</f>
        <v>2204</v>
      </c>
      <c r="W2208" s="55">
        <f>N2208*O2208</f>
        <v>2.6474368349813E-2</v>
      </c>
      <c r="X2208">
        <f t="shared" si="68"/>
        <v>14.008546829321034</v>
      </c>
      <c r="Y2208" s="77">
        <f t="shared" si="69"/>
        <v>1.5693562546111638E-3</v>
      </c>
    </row>
    <row r="2209" spans="3:25" x14ac:dyDescent="0.25">
      <c r="C2209" s="19" t="s">
        <v>3417</v>
      </c>
      <c r="D2209" s="6" t="s">
        <v>55</v>
      </c>
      <c r="E2209" s="6" t="s">
        <v>48</v>
      </c>
      <c r="F2209" s="48">
        <v>1.2344902896481931</v>
      </c>
      <c r="G2209" s="8">
        <v>10</v>
      </c>
      <c r="H2209" s="9">
        <v>0.98653272918245605</v>
      </c>
      <c r="I2209" s="40">
        <v>0</v>
      </c>
      <c r="J2209" s="7">
        <v>0</v>
      </c>
      <c r="K2209" s="9">
        <v>0.78295655621350702</v>
      </c>
      <c r="L2209" s="39">
        <v>9.30167939404586E-2</v>
      </c>
      <c r="M2209" s="47">
        <v>0</v>
      </c>
      <c r="N2209" s="17">
        <v>2.6453094389395901E-2</v>
      </c>
      <c r="O2209" s="7">
        <f>Q2209/P2209/N2209</f>
        <v>1</v>
      </c>
      <c r="P2209" s="7">
        <v>3.7001400109830977</v>
      </c>
      <c r="Q2209" s="33">
        <v>9.788015296451627E-2</v>
      </c>
      <c r="R2209" s="38" t="s">
        <v>1676</v>
      </c>
      <c r="S2209" s="33" t="s">
        <v>1676</v>
      </c>
      <c r="T2209" s="45" t="s">
        <v>1675</v>
      </c>
      <c r="U2209" s="55">
        <f>RANK(Q2209,$Q$5:$Q$3209,0)</f>
        <v>1784</v>
      </c>
      <c r="V2209" s="55">
        <f>RANK(W2209,$W$5:$W$3209,0)</f>
        <v>2205</v>
      </c>
      <c r="W2209" s="55">
        <f>N2209*O2209</f>
        <v>2.6453094389395901E-2</v>
      </c>
      <c r="X2209">
        <f t="shared" si="68"/>
        <v>13.982072460971221</v>
      </c>
      <c r="Y2209" s="77">
        <f t="shared" si="69"/>
        <v>1.5663903712784474E-3</v>
      </c>
    </row>
    <row r="2210" spans="3:25" x14ac:dyDescent="0.25">
      <c r="C2210" s="19" t="s">
        <v>3715</v>
      </c>
      <c r="D2210" s="6" t="s">
        <v>473</v>
      </c>
      <c r="E2210" s="6" t="s">
        <v>131</v>
      </c>
      <c r="F2210" s="48">
        <v>9.9941426356809604</v>
      </c>
      <c r="G2210" s="8">
        <v>16.696521911873401</v>
      </c>
      <c r="H2210" s="9">
        <v>0.53916046230208603</v>
      </c>
      <c r="I2210" s="40">
        <v>1</v>
      </c>
      <c r="J2210" s="7">
        <v>9</v>
      </c>
      <c r="K2210" s="9">
        <v>0.92114950968329701</v>
      </c>
      <c r="L2210" s="39">
        <v>0</v>
      </c>
      <c r="M2210" s="47">
        <v>0</v>
      </c>
      <c r="N2210" s="17">
        <v>2.6433307319771102E-2</v>
      </c>
      <c r="O2210" s="7">
        <f>Q2210/P2210/N2210</f>
        <v>1</v>
      </c>
      <c r="P2210" s="7">
        <v>2.4966861581301303</v>
      </c>
      <c r="Q2210" s="33">
        <v>6.5995672498872365E-2</v>
      </c>
      <c r="R2210" s="38" t="s">
        <v>1676</v>
      </c>
      <c r="S2210" s="33" t="s">
        <v>1676</v>
      </c>
      <c r="T2210" s="45" t="s">
        <v>1676</v>
      </c>
      <c r="U2210" s="55">
        <f>RANK(Q2210,$Q$5:$Q$3209,0)</f>
        <v>2088</v>
      </c>
      <c r="V2210" s="55">
        <f>RANK(W2210,$W$5:$W$3209,0)</f>
        <v>2206</v>
      </c>
      <c r="W2210" s="55">
        <f>N2210*O2210</f>
        <v>2.6433307319771102E-2</v>
      </c>
      <c r="X2210">
        <f t="shared" si="68"/>
        <v>13.955619366581825</v>
      </c>
      <c r="Y2210" s="77">
        <f t="shared" si="69"/>
        <v>1.5634268712352505E-3</v>
      </c>
    </row>
    <row r="2211" spans="3:25" x14ac:dyDescent="0.25">
      <c r="C2211" s="19" t="s">
        <v>3809</v>
      </c>
      <c r="D2211" s="6" t="s">
        <v>422</v>
      </c>
      <c r="E2211" s="6" t="s">
        <v>204</v>
      </c>
      <c r="F2211" s="48">
        <v>6.5218567646290602</v>
      </c>
      <c r="G2211" s="8">
        <v>24.8762968389956</v>
      </c>
      <c r="H2211" s="9">
        <v>0.65026933770229001</v>
      </c>
      <c r="I2211" s="40">
        <v>1</v>
      </c>
      <c r="J2211" s="7">
        <v>11</v>
      </c>
      <c r="K2211" s="9">
        <v>0.46532891523058501</v>
      </c>
      <c r="L2211" s="39">
        <v>0</v>
      </c>
      <c r="M2211" s="47">
        <v>0</v>
      </c>
      <c r="N2211" s="17">
        <v>2.6432204323539401E-2</v>
      </c>
      <c r="O2211" s="7">
        <f>Q2211/P2211/N2211</f>
        <v>1</v>
      </c>
      <c r="P2211" s="7">
        <v>2.2734044847775348</v>
      </c>
      <c r="Q2211" s="33">
        <v>6.009109185169062E-2</v>
      </c>
      <c r="R2211" s="38" t="s">
        <v>1676</v>
      </c>
      <c r="S2211" s="33" t="s">
        <v>1676</v>
      </c>
      <c r="T2211" s="45" t="s">
        <v>1676</v>
      </c>
      <c r="U2211" s="55">
        <f>RANK(Q2211,$Q$5:$Q$3209,0)</f>
        <v>2182</v>
      </c>
      <c r="V2211" s="55">
        <f>RANK(W2211,$W$5:$W$3209,0)</f>
        <v>2207</v>
      </c>
      <c r="W2211" s="55">
        <f>N2211*O2211</f>
        <v>2.6432204323539401E-2</v>
      </c>
      <c r="X2211">
        <f t="shared" si="68"/>
        <v>13.929186059262054</v>
      </c>
      <c r="Y2211" s="77">
        <f t="shared" si="69"/>
        <v>1.560465587907453E-3</v>
      </c>
    </row>
    <row r="2212" spans="3:25" x14ac:dyDescent="0.25">
      <c r="C2212" s="19" t="s">
        <v>3502</v>
      </c>
      <c r="D2212" s="6" t="s">
        <v>1326</v>
      </c>
      <c r="E2212" s="6" t="s">
        <v>16</v>
      </c>
      <c r="F2212" s="48">
        <v>8.6359576737713901</v>
      </c>
      <c r="G2212" s="8">
        <v>9.9999999999999893</v>
      </c>
      <c r="H2212" s="9">
        <v>0.67694370793001202</v>
      </c>
      <c r="I2212" s="40">
        <v>3</v>
      </c>
      <c r="J2212" s="7">
        <v>4</v>
      </c>
      <c r="K2212" s="9">
        <v>0.79718028774869298</v>
      </c>
      <c r="L2212" s="39">
        <v>0</v>
      </c>
      <c r="M2212" s="47">
        <v>0</v>
      </c>
      <c r="N2212" s="17">
        <v>2.6401617440139601E-2</v>
      </c>
      <c r="O2212" s="7">
        <f>Q2212/P2212/N2212</f>
        <v>1</v>
      </c>
      <c r="P2212" s="7">
        <v>3.2393429512335516</v>
      </c>
      <c r="Q2212" s="33">
        <v>8.5523893355881023E-2</v>
      </c>
      <c r="R2212" s="38" t="s">
        <v>1676</v>
      </c>
      <c r="S2212" s="33" t="s">
        <v>1676</v>
      </c>
      <c r="T2212" s="45" t="s">
        <v>1675</v>
      </c>
      <c r="U2212" s="55">
        <f>RANK(Q2212,$Q$5:$Q$3209,0)</f>
        <v>1872</v>
      </c>
      <c r="V2212" s="55">
        <f>RANK(W2212,$W$5:$W$3209,0)</f>
        <v>2208</v>
      </c>
      <c r="W2212" s="55">
        <f>N2212*O2212</f>
        <v>2.6401617440139601E-2</v>
      </c>
      <c r="X2212">
        <f t="shared" si="68"/>
        <v>13.902753854938515</v>
      </c>
      <c r="Y2212" s="77">
        <f t="shared" si="69"/>
        <v>1.5575044281466502E-3</v>
      </c>
    </row>
    <row r="2213" spans="3:25" x14ac:dyDescent="0.25">
      <c r="C2213" s="19" t="s">
        <v>3501</v>
      </c>
      <c r="D2213" s="6" t="s">
        <v>1360</v>
      </c>
      <c r="E2213" s="6" t="s">
        <v>16</v>
      </c>
      <c r="F2213" s="48">
        <v>9.7881665432364393</v>
      </c>
      <c r="G2213" s="8">
        <v>10</v>
      </c>
      <c r="H2213" s="9">
        <v>0.86208899007700102</v>
      </c>
      <c r="I2213" s="40">
        <v>2</v>
      </c>
      <c r="J2213" s="7">
        <v>2</v>
      </c>
      <c r="K2213" s="9">
        <v>0.56571090485341302</v>
      </c>
      <c r="L2213" s="39">
        <v>0</v>
      </c>
      <c r="M2213" s="47">
        <v>0</v>
      </c>
      <c r="N2213" s="17">
        <v>2.6380526150347399E-2</v>
      </c>
      <c r="O2213" s="7">
        <f>Q2213/P2213/N2213</f>
        <v>0.99999999999999989</v>
      </c>
      <c r="P2213" s="7">
        <v>3.2438541638060965</v>
      </c>
      <c r="Q2213" s="33">
        <v>8.5574579596200018E-2</v>
      </c>
      <c r="R2213" s="38" t="s">
        <v>1676</v>
      </c>
      <c r="S2213" s="33" t="s">
        <v>1676</v>
      </c>
      <c r="T2213" s="45" t="s">
        <v>1675</v>
      </c>
      <c r="U2213" s="55">
        <f>RANK(Q2213,$Q$5:$Q$3209,0)</f>
        <v>1871</v>
      </c>
      <c r="V2213" s="55">
        <f>RANK(W2213,$W$5:$W$3209,0)</f>
        <v>2209</v>
      </c>
      <c r="W2213" s="55">
        <f>N2213*O2213</f>
        <v>2.6380526150347396E-2</v>
      </c>
      <c r="X2213">
        <f t="shared" si="68"/>
        <v>13.876352237498375</v>
      </c>
      <c r="Y2213" s="77">
        <f t="shared" si="69"/>
        <v>1.5545466949880037E-3</v>
      </c>
    </row>
    <row r="2214" spans="3:25" x14ac:dyDescent="0.25">
      <c r="C2214" s="19" t="s">
        <v>3547</v>
      </c>
      <c r="D2214" s="6" t="s">
        <v>892</v>
      </c>
      <c r="E2214" s="6" t="s">
        <v>12</v>
      </c>
      <c r="F2214" s="48">
        <v>17.590418595234599</v>
      </c>
      <c r="G2214" s="8">
        <v>30.939280559379402</v>
      </c>
      <c r="H2214" s="9">
        <v>0.74370056833528098</v>
      </c>
      <c r="I2214" s="40">
        <v>2</v>
      </c>
      <c r="J2214" s="7">
        <v>8</v>
      </c>
      <c r="K2214" s="9">
        <v>0.52691757376228099</v>
      </c>
      <c r="L2214" s="39">
        <v>0</v>
      </c>
      <c r="M2214" s="47">
        <v>0</v>
      </c>
      <c r="N2214" s="17">
        <v>2.6355287298462499E-2</v>
      </c>
      <c r="O2214" s="7">
        <f>Q2214/P2214/N2214</f>
        <v>1</v>
      </c>
      <c r="P2214" s="7">
        <v>3.0996715034460953</v>
      </c>
      <c r="Q2214" s="33">
        <v>8.1692733004179036E-2</v>
      </c>
      <c r="R2214" s="38" t="s">
        <v>1676</v>
      </c>
      <c r="S2214" s="33" t="s">
        <v>1676</v>
      </c>
      <c r="T2214" s="45" t="s">
        <v>1675</v>
      </c>
      <c r="U2214" s="55">
        <f>RANK(Q2214,$Q$5:$Q$3209,0)</f>
        <v>1918</v>
      </c>
      <c r="V2214" s="55">
        <f>RANK(W2214,$W$5:$W$3209,0)</f>
        <v>2210</v>
      </c>
      <c r="W2214" s="55">
        <f>N2214*O2214</f>
        <v>2.6355287298462499E-2</v>
      </c>
      <c r="X2214">
        <f t="shared" si="68"/>
        <v>13.849971711348028</v>
      </c>
      <c r="Y2214" s="77">
        <f t="shared" si="69"/>
        <v>1.5515913246545636E-3</v>
      </c>
    </row>
    <row r="2215" spans="3:25" x14ac:dyDescent="0.25">
      <c r="C2215" s="19" t="s">
        <v>3800</v>
      </c>
      <c r="D2215" s="6" t="s">
        <v>607</v>
      </c>
      <c r="E2215" s="6" t="s">
        <v>131</v>
      </c>
      <c r="F2215" s="48">
        <v>3.3000392328317698</v>
      </c>
      <c r="G2215" s="8">
        <v>10</v>
      </c>
      <c r="H2215" s="9">
        <v>0.96995437091409897</v>
      </c>
      <c r="I2215" s="40">
        <v>1</v>
      </c>
      <c r="J2215" s="7">
        <v>5</v>
      </c>
      <c r="K2215" s="9">
        <v>0.424871864671516</v>
      </c>
      <c r="L2215" s="39">
        <v>0</v>
      </c>
      <c r="M2215" s="47">
        <v>0</v>
      </c>
      <c r="N2215" s="17">
        <v>2.63187294728865E-2</v>
      </c>
      <c r="O2215" s="7">
        <f>Q2215/P2215/N2215</f>
        <v>1</v>
      </c>
      <c r="P2215" s="7">
        <v>2.2984832414313852</v>
      </c>
      <c r="Q2215" s="33">
        <v>6.0493158629195895E-2</v>
      </c>
      <c r="R2215" s="38" t="s">
        <v>1676</v>
      </c>
      <c r="S2215" s="33" t="s">
        <v>1676</v>
      </c>
      <c r="T2215" s="45" t="s">
        <v>1676</v>
      </c>
      <c r="U2215" s="55">
        <f>RANK(Q2215,$Q$5:$Q$3209,0)</f>
        <v>2173</v>
      </c>
      <c r="V2215" s="55">
        <f>RANK(W2215,$W$5:$W$3209,0)</f>
        <v>2211</v>
      </c>
      <c r="W2215" s="55">
        <f>N2215*O2215</f>
        <v>2.63187294728865E-2</v>
      </c>
      <c r="X2215">
        <f t="shared" si="68"/>
        <v>13.823616424049565</v>
      </c>
      <c r="Y2215" s="77">
        <f t="shared" si="69"/>
        <v>1.5486387817914206E-3</v>
      </c>
    </row>
    <row r="2216" spans="3:25" x14ac:dyDescent="0.25">
      <c r="C2216" s="19" t="s">
        <v>3596</v>
      </c>
      <c r="D2216" s="6" t="s">
        <v>1398</v>
      </c>
      <c r="E2216" s="6" t="s">
        <v>39</v>
      </c>
      <c r="F2216" s="48">
        <v>11.8542027620783</v>
      </c>
      <c r="G2216" s="8">
        <v>14.4916981851439</v>
      </c>
      <c r="H2216" s="9">
        <v>0.60881832706334404</v>
      </c>
      <c r="I2216" s="40">
        <v>1</v>
      </c>
      <c r="J2216" s="7">
        <v>3</v>
      </c>
      <c r="K2216" s="9">
        <v>1</v>
      </c>
      <c r="L2216" s="39">
        <v>0</v>
      </c>
      <c r="M2216" s="47">
        <v>0</v>
      </c>
      <c r="N2216" s="17">
        <v>2.631785502941E-2</v>
      </c>
      <c r="O2216" s="7">
        <f>Q2216/P2216/N2216</f>
        <v>1</v>
      </c>
      <c r="P2216" s="7">
        <v>2.9147228712876085</v>
      </c>
      <c r="Q2216" s="33">
        <v>7.6709253977452943E-2</v>
      </c>
      <c r="R2216" s="38" t="s">
        <v>1676</v>
      </c>
      <c r="S2216" s="33" t="s">
        <v>1676</v>
      </c>
      <c r="T2216" s="45" t="s">
        <v>1676</v>
      </c>
      <c r="U2216" s="55">
        <f>RANK(Q2216,$Q$5:$Q$3209,0)</f>
        <v>1967</v>
      </c>
      <c r="V2216" s="55">
        <f>RANK(W2216,$W$5:$W$3209,0)</f>
        <v>2212</v>
      </c>
      <c r="W2216" s="55">
        <f>N2216*O2216</f>
        <v>2.631785502941E-2</v>
      </c>
      <c r="X2216">
        <f t="shared" si="68"/>
        <v>13.797297694576677</v>
      </c>
      <c r="Y2216" s="77">
        <f t="shared" si="69"/>
        <v>1.5456903344460296E-3</v>
      </c>
    </row>
    <row r="2217" spans="3:25" x14ac:dyDescent="0.25">
      <c r="C2217" s="19" t="s">
        <v>4652</v>
      </c>
      <c r="D2217" s="6" t="s">
        <v>1182</v>
      </c>
      <c r="E2217" s="6" t="s">
        <v>16</v>
      </c>
      <c r="F2217" s="48">
        <v>2.6876880164022499</v>
      </c>
      <c r="G2217" s="8">
        <v>10</v>
      </c>
      <c r="H2217" s="9">
        <v>0.54676998665844301</v>
      </c>
      <c r="I2217" s="40">
        <v>1</v>
      </c>
      <c r="J2217" s="7">
        <v>0</v>
      </c>
      <c r="K2217" s="9">
        <v>1</v>
      </c>
      <c r="L2217" s="39">
        <v>0</v>
      </c>
      <c r="M2217" s="47">
        <v>0</v>
      </c>
      <c r="N2217" s="17">
        <v>2.6029374095086801E-2</v>
      </c>
      <c r="O2217" s="7">
        <f>Q2217/P2217/N2217</f>
        <v>1</v>
      </c>
      <c r="P2217" s="7">
        <v>0.69298009461770105</v>
      </c>
      <c r="Q2217" s="33">
        <v>1.8037838123252787E-2</v>
      </c>
      <c r="R2217" s="38" t="s">
        <v>1676</v>
      </c>
      <c r="S2217" s="33" t="s">
        <v>1676</v>
      </c>
      <c r="T2217" s="45" t="s">
        <v>1677</v>
      </c>
      <c r="U2217" s="55">
        <f>RANK(Q2217,$Q$5:$Q$3209,0)</f>
        <v>3043</v>
      </c>
      <c r="V2217" s="55">
        <f>RANK(W2217,$W$5:$W$3209,0)</f>
        <v>2213</v>
      </c>
      <c r="W2217" s="55">
        <f>N2217*O2217</f>
        <v>2.6029374095086801E-2</v>
      </c>
      <c r="X2217">
        <f t="shared" si="68"/>
        <v>13.770979839547268</v>
      </c>
      <c r="Y2217" s="77">
        <f t="shared" si="69"/>
        <v>1.5427419850632155E-3</v>
      </c>
    </row>
    <row r="2218" spans="3:25" x14ac:dyDescent="0.25">
      <c r="C2218" s="19" t="s">
        <v>3570</v>
      </c>
      <c r="D2218" s="6" t="s">
        <v>1042</v>
      </c>
      <c r="E2218" s="6" t="s">
        <v>28</v>
      </c>
      <c r="F2218" s="48">
        <v>4.22453907420158</v>
      </c>
      <c r="G2218" s="8">
        <v>10</v>
      </c>
      <c r="H2218" s="9">
        <v>0.288903408921728</v>
      </c>
      <c r="I2218" s="40">
        <v>2</v>
      </c>
      <c r="J2218" s="7">
        <v>6</v>
      </c>
      <c r="K2218" s="9">
        <v>0.80671892242992005</v>
      </c>
      <c r="L2218" s="39">
        <v>0</v>
      </c>
      <c r="M2218" s="47">
        <v>0</v>
      </c>
      <c r="N2218" s="17">
        <v>2.6024317042905198E-2</v>
      </c>
      <c r="O2218" s="7">
        <f>Q2218/P2218/N2218</f>
        <v>1</v>
      </c>
      <c r="P2218" s="7">
        <v>3.0461446559989978</v>
      </c>
      <c r="Q2218" s="33">
        <v>7.9273834286269315E-2</v>
      </c>
      <c r="R2218" s="38" t="s">
        <v>1676</v>
      </c>
      <c r="S2218" s="33" t="s">
        <v>1676</v>
      </c>
      <c r="T2218" s="45" t="s">
        <v>1676</v>
      </c>
      <c r="U2218" s="55">
        <f>RANK(Q2218,$Q$5:$Q$3209,0)</f>
        <v>1941</v>
      </c>
      <c r="V2218" s="55">
        <f>RANK(W2218,$W$5:$W$3209,0)</f>
        <v>2214</v>
      </c>
      <c r="W2218" s="55">
        <f>N2218*O2218</f>
        <v>2.6024317042905198E-2</v>
      </c>
      <c r="X2218">
        <f t="shared" si="68"/>
        <v>13.744950465452181</v>
      </c>
      <c r="Y2218" s="77">
        <f t="shared" si="69"/>
        <v>1.5398259537619361E-3</v>
      </c>
    </row>
    <row r="2219" spans="3:25" x14ac:dyDescent="0.25">
      <c r="C2219" s="19" t="s">
        <v>3395</v>
      </c>
      <c r="D2219" s="6" t="s">
        <v>279</v>
      </c>
      <c r="E2219" s="6" t="s">
        <v>39</v>
      </c>
      <c r="F2219" s="48">
        <v>1.04860051624114</v>
      </c>
      <c r="G2219" s="8">
        <v>10</v>
      </c>
      <c r="H2219" s="9">
        <v>0.99620615557342296</v>
      </c>
      <c r="I2219" s="40">
        <v>2</v>
      </c>
      <c r="J2219" s="7">
        <v>5</v>
      </c>
      <c r="K2219" s="9">
        <v>0.51066434967146801</v>
      </c>
      <c r="L2219" s="39">
        <v>0</v>
      </c>
      <c r="M2219" s="47">
        <v>0</v>
      </c>
      <c r="N2219" s="17">
        <v>2.5995391053951499E-2</v>
      </c>
      <c r="O2219" s="7">
        <f>Q2219/P2219/N2219</f>
        <v>1</v>
      </c>
      <c r="P2219" s="7">
        <v>3.8843122883220991</v>
      </c>
      <c r="Q2219" s="33">
        <v>0.10097421691060217</v>
      </c>
      <c r="R2219" s="38" t="s">
        <v>1676</v>
      </c>
      <c r="S2219" s="33" t="s">
        <v>1676</v>
      </c>
      <c r="T2219" s="45" t="s">
        <v>1675</v>
      </c>
      <c r="U2219" s="55">
        <f>RANK(Q2219,$Q$5:$Q$3209,0)</f>
        <v>1762</v>
      </c>
      <c r="V2219" s="55">
        <f>RANK(W2219,$W$5:$W$3209,0)</f>
        <v>2215</v>
      </c>
      <c r="W2219" s="55">
        <f>N2219*O2219</f>
        <v>2.5995391053951499E-2</v>
      </c>
      <c r="X2219">
        <f t="shared" si="68"/>
        <v>13.718926148409276</v>
      </c>
      <c r="Y2219" s="77">
        <f t="shared" si="69"/>
        <v>1.5369104889945426E-3</v>
      </c>
    </row>
    <row r="2220" spans="3:25" x14ac:dyDescent="0.25">
      <c r="C2220" s="19" t="s">
        <v>4594</v>
      </c>
      <c r="D2220" s="6" t="s">
        <v>168</v>
      </c>
      <c r="E2220" s="6" t="s">
        <v>131</v>
      </c>
      <c r="F2220" s="48">
        <v>5.0987970676172996</v>
      </c>
      <c r="G2220" s="8">
        <v>85.765040407377498</v>
      </c>
      <c r="H2220" s="9">
        <v>7.8333397800993701E-2</v>
      </c>
      <c r="I2220" s="40">
        <v>1</v>
      </c>
      <c r="J2220" s="7">
        <v>0</v>
      </c>
      <c r="K2220" s="9">
        <v>0.99693710091144905</v>
      </c>
      <c r="L2220" s="39">
        <v>0</v>
      </c>
      <c r="M2220" s="47">
        <v>0</v>
      </c>
      <c r="N2220" s="17">
        <v>2.59055273945893E-2</v>
      </c>
      <c r="O2220" s="7">
        <f>Q2220/P2220/N2220</f>
        <v>1</v>
      </c>
      <c r="P2220" s="7">
        <v>0.80512325545182084</v>
      </c>
      <c r="Q2220" s="33">
        <v>2.0857142550128063E-2</v>
      </c>
      <c r="R2220" s="38" t="s">
        <v>1676</v>
      </c>
      <c r="S2220" s="33" t="s">
        <v>1676</v>
      </c>
      <c r="T2220" s="45" t="s">
        <v>1677</v>
      </c>
      <c r="U2220" s="55">
        <f>RANK(Q2220,$Q$5:$Q$3209,0)</f>
        <v>2984</v>
      </c>
      <c r="V2220" s="55">
        <f>RANK(W2220,$W$5:$W$3209,0)</f>
        <v>2216</v>
      </c>
      <c r="W2220" s="55">
        <f>N2220*O2220</f>
        <v>2.59055273945893E-2</v>
      </c>
      <c r="X2220">
        <f t="shared" si="68"/>
        <v>13.692930757355324</v>
      </c>
      <c r="Y2220" s="77">
        <f t="shared" si="69"/>
        <v>1.5339982647618196E-3</v>
      </c>
    </row>
    <row r="2221" spans="3:25" x14ac:dyDescent="0.25">
      <c r="C2221" s="19" t="s">
        <v>3260</v>
      </c>
      <c r="D2221" s="6" t="s">
        <v>980</v>
      </c>
      <c r="E2221" s="6" t="s">
        <v>144</v>
      </c>
      <c r="F2221" s="48">
        <v>0.64797301643342797</v>
      </c>
      <c r="G2221" s="8">
        <v>10</v>
      </c>
      <c r="H2221" s="9">
        <v>0</v>
      </c>
      <c r="I2221" s="40">
        <v>0</v>
      </c>
      <c r="J2221" s="7">
        <v>0</v>
      </c>
      <c r="K2221" s="9">
        <v>9.8094385717080304E-2</v>
      </c>
      <c r="L2221" s="39">
        <v>1</v>
      </c>
      <c r="M2221" s="47">
        <v>0</v>
      </c>
      <c r="N2221" s="17">
        <v>2.5879727888021498E-2</v>
      </c>
      <c r="O2221" s="7">
        <f>Q2221/P2221/N2221</f>
        <v>1.0000000000000002</v>
      </c>
      <c r="P2221" s="7">
        <v>4.995635261708034</v>
      </c>
      <c r="Q2221" s="33">
        <v>0.12928568120080899</v>
      </c>
      <c r="R2221" s="38" t="s">
        <v>1676</v>
      </c>
      <c r="S2221" s="33" t="s">
        <v>1676</v>
      </c>
      <c r="T2221" s="45" t="s">
        <v>1675</v>
      </c>
      <c r="U2221" s="55">
        <f>RANK(Q2221,$Q$5:$Q$3209,0)</f>
        <v>1626</v>
      </c>
      <c r="V2221" s="55">
        <f>RANK(W2221,$W$5:$W$3209,0)</f>
        <v>2217</v>
      </c>
      <c r="W2221" s="55">
        <f>N2221*O2221</f>
        <v>2.5879727888021505E-2</v>
      </c>
      <c r="X2221">
        <f t="shared" si="68"/>
        <v>13.667025229960734</v>
      </c>
      <c r="Y2221" s="77">
        <f t="shared" si="69"/>
        <v>1.5310961078185594E-3</v>
      </c>
    </row>
    <row r="2222" spans="3:25" x14ac:dyDescent="0.25">
      <c r="C2222" s="19" t="s">
        <v>3421</v>
      </c>
      <c r="D2222" s="6" t="s">
        <v>557</v>
      </c>
      <c r="E2222" s="6" t="s">
        <v>204</v>
      </c>
      <c r="F2222" s="48">
        <v>8.0054091339062712</v>
      </c>
      <c r="G2222" s="8">
        <v>24.748068055455899</v>
      </c>
      <c r="H2222" s="9">
        <v>0.22225690548940699</v>
      </c>
      <c r="I2222" s="40">
        <v>2</v>
      </c>
      <c r="J2222" s="7">
        <v>9</v>
      </c>
      <c r="K2222" s="9">
        <v>0.525375961421648</v>
      </c>
      <c r="L2222" s="39">
        <v>0.101978589698345</v>
      </c>
      <c r="M2222" s="47">
        <v>1</v>
      </c>
      <c r="N2222" s="17">
        <v>2.5849417296392799E-2</v>
      </c>
      <c r="O2222" s="7">
        <f>Q2222/P2222/N2222</f>
        <v>1</v>
      </c>
      <c r="P2222" s="7">
        <v>3.7493399210882186</v>
      </c>
      <c r="Q2222" s="33">
        <v>9.6918252206233804E-2</v>
      </c>
      <c r="R2222" s="38" t="s">
        <v>1676</v>
      </c>
      <c r="S2222" s="33" t="s">
        <v>1676</v>
      </c>
      <c r="T2222" s="45" t="s">
        <v>1675</v>
      </c>
      <c r="U2222" s="55">
        <f>RANK(Q2222,$Q$5:$Q$3209,0)</f>
        <v>1788</v>
      </c>
      <c r="V2222" s="55">
        <f>RANK(W2222,$W$5:$W$3209,0)</f>
        <v>2218</v>
      </c>
      <c r="W2222" s="55">
        <f>N2222*O2222</f>
        <v>2.5849417296392799E-2</v>
      </c>
      <c r="X2222">
        <f t="shared" si="68"/>
        <v>13.641145502072712</v>
      </c>
      <c r="Y2222" s="77">
        <f t="shared" si="69"/>
        <v>1.52819684115489E-3</v>
      </c>
    </row>
    <row r="2223" spans="3:25" x14ac:dyDescent="0.25">
      <c r="C2223" s="19" t="s">
        <v>3462</v>
      </c>
      <c r="D2223" s="6" t="s">
        <v>723</v>
      </c>
      <c r="E2223" s="6" t="s">
        <v>131</v>
      </c>
      <c r="F2223" s="48">
        <v>4.5797223540772203</v>
      </c>
      <c r="G2223" s="8">
        <v>9.9999999999999893</v>
      </c>
      <c r="H2223" s="9">
        <v>1</v>
      </c>
      <c r="I2223" s="40">
        <v>1</v>
      </c>
      <c r="J2223" s="7">
        <v>1</v>
      </c>
      <c r="K2223" s="9">
        <v>0.86530487283665503</v>
      </c>
      <c r="L2223" s="39">
        <v>0</v>
      </c>
      <c r="M2223" s="47">
        <v>0</v>
      </c>
      <c r="N2223" s="17">
        <v>2.5849278657763899E-2</v>
      </c>
      <c r="O2223" s="7">
        <f>Q2223/P2223/N2223</f>
        <v>0.99999999999999989</v>
      </c>
      <c r="P2223" s="7">
        <v>3.4910414762052175</v>
      </c>
      <c r="Q2223" s="33">
        <v>9.0240903924240098E-2</v>
      </c>
      <c r="R2223" s="38" t="s">
        <v>1676</v>
      </c>
      <c r="S2223" s="33" t="s">
        <v>1676</v>
      </c>
      <c r="T2223" s="45" t="s">
        <v>1675</v>
      </c>
      <c r="U2223" s="55">
        <f>RANK(Q2223,$Q$5:$Q$3209,0)</f>
        <v>1830</v>
      </c>
      <c r="V2223" s="55">
        <f>RANK(W2223,$W$5:$W$3209,0)</f>
        <v>2219</v>
      </c>
      <c r="W2223" s="55">
        <f>N2223*O2223</f>
        <v>2.5849278657763895E-2</v>
      </c>
      <c r="X2223">
        <f t="shared" si="68"/>
        <v>13.61529608477632</v>
      </c>
      <c r="Y2223" s="77">
        <f t="shared" si="69"/>
        <v>1.525300970140829E-3</v>
      </c>
    </row>
    <row r="2224" spans="3:25" x14ac:dyDescent="0.25">
      <c r="C2224" s="19" t="s">
        <v>3875</v>
      </c>
      <c r="D2224" s="6" t="s">
        <v>473</v>
      </c>
      <c r="E2224" s="6" t="s">
        <v>131</v>
      </c>
      <c r="F2224" s="48">
        <v>0.92312992759314605</v>
      </c>
      <c r="G2224" s="8">
        <v>10</v>
      </c>
      <c r="H2224" s="9">
        <v>1</v>
      </c>
      <c r="I2224" s="40">
        <v>1</v>
      </c>
      <c r="J2224" s="7">
        <v>0</v>
      </c>
      <c r="K2224" s="9">
        <v>0.88587495160768603</v>
      </c>
      <c r="L2224" s="39">
        <v>0</v>
      </c>
      <c r="M2224" s="47">
        <v>0</v>
      </c>
      <c r="N2224" s="17">
        <v>2.58399233195864E-2</v>
      </c>
      <c r="O2224" s="7">
        <f>Q2224/P2224/N2224</f>
        <v>1</v>
      </c>
      <c r="P2224" s="7">
        <v>2.1572188855672385</v>
      </c>
      <c r="Q2224" s="33">
        <v>5.5742370586621071E-2</v>
      </c>
      <c r="R2224" s="38" t="s">
        <v>1676</v>
      </c>
      <c r="S2224" s="33" t="s">
        <v>1676</v>
      </c>
      <c r="T2224" s="45" t="s">
        <v>1677</v>
      </c>
      <c r="U2224" s="55">
        <f>RANK(Q2224,$Q$5:$Q$3209,0)</f>
        <v>2250</v>
      </c>
      <c r="V2224" s="55">
        <f>RANK(W2224,$W$5:$W$3209,0)</f>
        <v>2220</v>
      </c>
      <c r="W2224" s="55">
        <f>N2224*O2224</f>
        <v>2.58399233195864E-2</v>
      </c>
      <c r="X2224">
        <f t="shared" si="68"/>
        <v>13.589446806118556</v>
      </c>
      <c r="Y2224" s="77">
        <f t="shared" si="69"/>
        <v>1.5224051146582431E-3</v>
      </c>
    </row>
    <row r="2225" spans="3:25" x14ac:dyDescent="0.25">
      <c r="C2225" s="19" t="s">
        <v>3973</v>
      </c>
      <c r="D2225" s="6" t="s">
        <v>1108</v>
      </c>
      <c r="E2225" s="6" t="s">
        <v>126</v>
      </c>
      <c r="F2225" s="48">
        <v>4.3373433461749302</v>
      </c>
      <c r="G2225" s="8">
        <v>25.653265372558099</v>
      </c>
      <c r="H2225" s="9">
        <v>0.79391177648542599</v>
      </c>
      <c r="I2225" s="40">
        <v>0</v>
      </c>
      <c r="J2225" s="7">
        <v>0</v>
      </c>
      <c r="K2225" s="9">
        <v>0.69354001029309098</v>
      </c>
      <c r="L2225" s="39">
        <v>0</v>
      </c>
      <c r="M2225" s="47">
        <v>0</v>
      </c>
      <c r="N2225" s="17">
        <v>2.5793935809764499E-2</v>
      </c>
      <c r="O2225" s="7">
        <f>Q2225/P2225/N2225</f>
        <v>1</v>
      </c>
      <c r="P2225" s="7">
        <v>1.9368500591822178</v>
      </c>
      <c r="Q2225" s="33">
        <v>4.9958986099684695E-2</v>
      </c>
      <c r="R2225" s="38" t="s">
        <v>1676</v>
      </c>
      <c r="S2225" s="33" t="s">
        <v>1676</v>
      </c>
      <c r="T2225" s="45" t="s">
        <v>1677</v>
      </c>
      <c r="U2225" s="55">
        <f>RANK(Q2225,$Q$5:$Q$3209,0)</f>
        <v>2351</v>
      </c>
      <c r="V2225" s="55">
        <f>RANK(W2225,$W$5:$W$3209,0)</f>
        <v>2221</v>
      </c>
      <c r="W2225" s="55">
        <f>N2225*O2225</f>
        <v>2.5793935809764499E-2</v>
      </c>
      <c r="X2225">
        <f t="shared" si="68"/>
        <v>13.56360688279897</v>
      </c>
      <c r="Y2225" s="77">
        <f t="shared" si="69"/>
        <v>1.5195103072400042E-3</v>
      </c>
    </row>
    <row r="2226" spans="3:25" x14ac:dyDescent="0.25">
      <c r="C2226" s="19" t="s">
        <v>3679</v>
      </c>
      <c r="D2226" s="6" t="s">
        <v>577</v>
      </c>
      <c r="E2226" s="6" t="s">
        <v>131</v>
      </c>
      <c r="F2226" s="48">
        <v>4.4302525235680603</v>
      </c>
      <c r="G2226" s="8">
        <v>9.9999999999999893</v>
      </c>
      <c r="H2226" s="9">
        <v>0.38589752895209001</v>
      </c>
      <c r="I2226" s="40">
        <v>7</v>
      </c>
      <c r="J2226" s="7">
        <v>9</v>
      </c>
      <c r="K2226" s="9">
        <v>0.58780278908947303</v>
      </c>
      <c r="L2226" s="39">
        <v>0</v>
      </c>
      <c r="M2226" s="47">
        <v>0</v>
      </c>
      <c r="N2226" s="17">
        <v>2.5766864571092899E-2</v>
      </c>
      <c r="O2226" s="7">
        <f>Q2226/P2226/N2226</f>
        <v>1</v>
      </c>
      <c r="P2226" s="7">
        <v>2.679417121109227</v>
      </c>
      <c r="Q2226" s="33">
        <v>6.9040178089089077E-2</v>
      </c>
      <c r="R2226" s="38" t="s">
        <v>1676</v>
      </c>
      <c r="S2226" s="33" t="s">
        <v>1676</v>
      </c>
      <c r="T2226" s="45" t="s">
        <v>1676</v>
      </c>
      <c r="U2226" s="55">
        <f>RANK(Q2226,$Q$5:$Q$3209,0)</f>
        <v>2051</v>
      </c>
      <c r="V2226" s="55">
        <f>RANK(W2226,$W$5:$W$3209,0)</f>
        <v>2222</v>
      </c>
      <c r="W2226" s="55">
        <f>N2226*O2226</f>
        <v>2.5766864571092899E-2</v>
      </c>
      <c r="X2226">
        <f t="shared" si="68"/>
        <v>13.537812946989206</v>
      </c>
      <c r="Y2226" s="77">
        <f t="shared" si="69"/>
        <v>1.5166206517327418E-3</v>
      </c>
    </row>
    <row r="2227" spans="3:25" x14ac:dyDescent="0.25">
      <c r="C2227" s="19" t="s">
        <v>4532</v>
      </c>
      <c r="D2227" s="6" t="s">
        <v>1586</v>
      </c>
      <c r="E2227" s="6" t="s">
        <v>39</v>
      </c>
      <c r="F2227" s="48">
        <v>13.3497373783879</v>
      </c>
      <c r="G2227" s="8">
        <v>54.798130662965399</v>
      </c>
      <c r="H2227" s="9">
        <v>0.96526106904644204</v>
      </c>
      <c r="I2227" s="40">
        <v>1</v>
      </c>
      <c r="J2227" s="7">
        <v>1</v>
      </c>
      <c r="K2227" s="9">
        <v>0.58431147989722199</v>
      </c>
      <c r="L2227" s="39">
        <v>0</v>
      </c>
      <c r="M2227" s="47">
        <v>0</v>
      </c>
      <c r="N2227" s="17">
        <v>2.5753666788927199E-2</v>
      </c>
      <c r="O2227" s="7">
        <f>Q2227/P2227/N2227</f>
        <v>1</v>
      </c>
      <c r="P2227" s="7">
        <v>0.91530615618936317</v>
      </c>
      <c r="Q2227" s="33">
        <v>2.3572489756354613E-2</v>
      </c>
      <c r="R2227" s="38" t="s">
        <v>1676</v>
      </c>
      <c r="S2227" s="33" t="s">
        <v>1676</v>
      </c>
      <c r="T2227" s="45" t="s">
        <v>1677</v>
      </c>
      <c r="U2227" s="55">
        <f>RANK(Q2227,$Q$5:$Q$3209,0)</f>
        <v>2921</v>
      </c>
      <c r="V2227" s="55">
        <f>RANK(W2227,$W$5:$W$3209,0)</f>
        <v>2223</v>
      </c>
      <c r="W2227" s="55">
        <f>N2227*O2227</f>
        <v>2.5753666788927199E-2</v>
      </c>
      <c r="X2227">
        <f t="shared" si="68"/>
        <v>13.512046082418113</v>
      </c>
      <c r="Y2227" s="77">
        <f t="shared" si="69"/>
        <v>1.5137340289752888E-3</v>
      </c>
    </row>
    <row r="2228" spans="3:25" x14ac:dyDescent="0.25">
      <c r="C2228" s="19" t="s">
        <v>3680</v>
      </c>
      <c r="D2228" s="6" t="s">
        <v>1134</v>
      </c>
      <c r="E2228" s="6" t="s">
        <v>39</v>
      </c>
      <c r="F2228" s="48">
        <v>6.0768616518587404</v>
      </c>
      <c r="G2228" s="8">
        <v>37.078572616543497</v>
      </c>
      <c r="H2228" s="9">
        <v>0.75835332174480896</v>
      </c>
      <c r="I2228" s="40">
        <v>1</v>
      </c>
      <c r="J2228" s="7">
        <v>1</v>
      </c>
      <c r="K2228" s="9">
        <v>0.340897971585229</v>
      </c>
      <c r="L2228" s="39">
        <v>0</v>
      </c>
      <c r="M2228" s="47">
        <v>0</v>
      </c>
      <c r="N2228" s="17">
        <v>2.5713112415571601E-2</v>
      </c>
      <c r="O2228" s="7">
        <f>Q2228/P2228/N2228</f>
        <v>1</v>
      </c>
      <c r="P2228" s="7">
        <v>2.6811890569715593</v>
      </c>
      <c r="Q2228" s="33">
        <v>6.8941715629310119E-2</v>
      </c>
      <c r="R2228" s="38" t="s">
        <v>1676</v>
      </c>
      <c r="S2228" s="33" t="s">
        <v>1676</v>
      </c>
      <c r="T2228" s="45" t="s">
        <v>1676</v>
      </c>
      <c r="U2228" s="55">
        <f>RANK(Q2228,$Q$5:$Q$3209,0)</f>
        <v>2052</v>
      </c>
      <c r="V2228" s="55">
        <f>RANK(W2228,$W$5:$W$3209,0)</f>
        <v>2224</v>
      </c>
      <c r="W2228" s="55">
        <f>N2228*O2228</f>
        <v>2.5713112415571601E-2</v>
      </c>
      <c r="X2228">
        <f t="shared" si="68"/>
        <v>13.486292415629185</v>
      </c>
      <c r="Y2228" s="77">
        <f t="shared" si="69"/>
        <v>1.5108488847453549E-3</v>
      </c>
    </row>
    <row r="2229" spans="3:25" x14ac:dyDescent="0.25">
      <c r="C2229" s="19" t="s">
        <v>3544</v>
      </c>
      <c r="D2229" s="6" t="s">
        <v>107</v>
      </c>
      <c r="E2229" s="6" t="s">
        <v>19</v>
      </c>
      <c r="F2229" s="48">
        <v>3.3276036179390629</v>
      </c>
      <c r="G2229" s="8">
        <v>10</v>
      </c>
      <c r="H2229" s="9">
        <v>0.93649031718625197</v>
      </c>
      <c r="I2229" s="40">
        <v>0</v>
      </c>
      <c r="J2229" s="7">
        <v>2</v>
      </c>
      <c r="K2229" s="9">
        <v>0.70541145732252097</v>
      </c>
      <c r="L2229" s="39">
        <v>3.9985915427000703E-2</v>
      </c>
      <c r="M2229" s="47">
        <v>0</v>
      </c>
      <c r="N2229" s="17">
        <v>2.5694377449649801E-2</v>
      </c>
      <c r="O2229" s="7">
        <f>Q2229/P2229/N2229</f>
        <v>1</v>
      </c>
      <c r="P2229" s="7">
        <v>3.1876629569271038</v>
      </c>
      <c r="Q2229" s="33">
        <v>8.1905015197551778E-2</v>
      </c>
      <c r="R2229" s="38" t="s">
        <v>1676</v>
      </c>
      <c r="S2229" s="33" t="s">
        <v>1676</v>
      </c>
      <c r="T2229" s="45" t="s">
        <v>1675</v>
      </c>
      <c r="U2229" s="55">
        <f>RANK(Q2229,$Q$5:$Q$3209,0)</f>
        <v>1915</v>
      </c>
      <c r="V2229" s="55">
        <f>RANK(W2229,$W$5:$W$3209,0)</f>
        <v>2225</v>
      </c>
      <c r="W2229" s="55">
        <f>N2229*O2229</f>
        <v>2.5694377449649801E-2</v>
      </c>
      <c r="X2229">
        <f t="shared" si="68"/>
        <v>13.460579303213613</v>
      </c>
      <c r="Y2229" s="77">
        <f t="shared" si="69"/>
        <v>1.5079682837603593E-3</v>
      </c>
    </row>
    <row r="2230" spans="3:25" x14ac:dyDescent="0.25">
      <c r="C2230" s="19" t="s">
        <v>4380</v>
      </c>
      <c r="D2230" s="6" t="s">
        <v>683</v>
      </c>
      <c r="E2230" s="6" t="s">
        <v>27</v>
      </c>
      <c r="F2230" s="48">
        <v>7.9112361234130502</v>
      </c>
      <c r="G2230" s="8">
        <v>56.9707998971328</v>
      </c>
      <c r="H2230" s="9">
        <v>1</v>
      </c>
      <c r="I2230" s="40">
        <v>0</v>
      </c>
      <c r="J2230" s="7">
        <v>0</v>
      </c>
      <c r="K2230" s="9">
        <v>0.43925786754733798</v>
      </c>
      <c r="L2230" s="39">
        <v>0</v>
      </c>
      <c r="M2230" s="47">
        <v>0</v>
      </c>
      <c r="N2230" s="17">
        <v>2.5691325021556299E-2</v>
      </c>
      <c r="O2230" s="7">
        <f>Q2230/P2230/N2230</f>
        <v>1</v>
      </c>
      <c r="P2230" s="7">
        <v>1.1804268528501252</v>
      </c>
      <c r="Q2230" s="33">
        <v>3.0326729940745378E-2</v>
      </c>
      <c r="R2230" s="38" t="s">
        <v>1676</v>
      </c>
      <c r="S2230" s="33" t="s">
        <v>1676</v>
      </c>
      <c r="T2230" s="45" t="s">
        <v>1677</v>
      </c>
      <c r="U2230" s="55">
        <f>RANK(Q2230,$Q$5:$Q$3209,0)</f>
        <v>2767</v>
      </c>
      <c r="V2230" s="55">
        <f>RANK(W2230,$W$5:$W$3209,0)</f>
        <v>2226</v>
      </c>
      <c r="W2230" s="55">
        <f>N2230*O2230</f>
        <v>2.5691325021556299E-2</v>
      </c>
      <c r="X2230">
        <f t="shared" si="68"/>
        <v>13.434884925763964</v>
      </c>
      <c r="Y2230" s="77">
        <f t="shared" si="69"/>
        <v>1.5050897816251808E-3</v>
      </c>
    </row>
    <row r="2231" spans="3:25" x14ac:dyDescent="0.25">
      <c r="C2231" s="19" t="s">
        <v>3931</v>
      </c>
      <c r="D2231" s="6" t="s">
        <v>309</v>
      </c>
      <c r="E2231" s="6" t="s">
        <v>131</v>
      </c>
      <c r="F2231" s="48">
        <v>5.1345868249398103</v>
      </c>
      <c r="G2231" s="8">
        <v>37.178741507411097</v>
      </c>
      <c r="H2231" s="9">
        <v>0</v>
      </c>
      <c r="I2231" s="40">
        <v>2</v>
      </c>
      <c r="J2231" s="7">
        <v>5</v>
      </c>
      <c r="K2231" s="9">
        <v>1</v>
      </c>
      <c r="L2231" s="39">
        <v>0</v>
      </c>
      <c r="M2231" s="47">
        <v>0</v>
      </c>
      <c r="N2231" s="17">
        <v>2.56883521866712E-2</v>
      </c>
      <c r="O2231" s="7">
        <f>Q2231/P2231/N2231</f>
        <v>1</v>
      </c>
      <c r="P2231" s="7">
        <v>2.0227433401442716</v>
      </c>
      <c r="Q2231" s="33">
        <v>5.1960943304869708E-2</v>
      </c>
      <c r="R2231" s="38" t="s">
        <v>1676</v>
      </c>
      <c r="S2231" s="33" t="s">
        <v>1676</v>
      </c>
      <c r="T2231" s="45" t="s">
        <v>1677</v>
      </c>
      <c r="U2231" s="55">
        <f>RANK(Q2231,$Q$5:$Q$3209,0)</f>
        <v>2309</v>
      </c>
      <c r="V2231" s="55">
        <f>RANK(W2231,$W$5:$W$3209,0)</f>
        <v>2227</v>
      </c>
      <c r="W2231" s="55">
        <f>N2231*O2231</f>
        <v>2.56883521866712E-2</v>
      </c>
      <c r="X2231">
        <f t="shared" si="68"/>
        <v>13.409193600742407</v>
      </c>
      <c r="Y2231" s="77">
        <f t="shared" si="69"/>
        <v>1.5022116214488922E-3</v>
      </c>
    </row>
    <row r="2232" spans="3:25" x14ac:dyDescent="0.25">
      <c r="C2232" s="19" t="s">
        <v>3785</v>
      </c>
      <c r="D2232" s="6" t="s">
        <v>633</v>
      </c>
      <c r="E2232" s="6" t="s">
        <v>204</v>
      </c>
      <c r="F2232" s="48">
        <v>6.5425054587355698</v>
      </c>
      <c r="G2232" s="8">
        <v>67.437494424474906</v>
      </c>
      <c r="H2232" s="9">
        <v>0.22890568941005601</v>
      </c>
      <c r="I2232" s="40">
        <v>0</v>
      </c>
      <c r="J2232" s="7">
        <v>0</v>
      </c>
      <c r="K2232" s="9">
        <v>1</v>
      </c>
      <c r="L2232" s="39">
        <v>0</v>
      </c>
      <c r="M2232" s="47">
        <v>0</v>
      </c>
      <c r="N2232" s="17">
        <v>2.5622143082890202E-2</v>
      </c>
      <c r="O2232" s="7">
        <f>Q2232/P2232/N2232</f>
        <v>1</v>
      </c>
      <c r="P2232" s="7">
        <v>2.4074082491493356</v>
      </c>
      <c r="Q2232" s="33">
        <v>6.1682958618634459E-2</v>
      </c>
      <c r="R2232" s="38" t="s">
        <v>1676</v>
      </c>
      <c r="S2232" s="33" t="s">
        <v>1676</v>
      </c>
      <c r="T2232" s="45" t="s">
        <v>1676</v>
      </c>
      <c r="U2232" s="55">
        <f>RANK(Q2232,$Q$5:$Q$3209,0)</f>
        <v>2158</v>
      </c>
      <c r="V2232" s="55">
        <f>RANK(W2232,$W$5:$W$3209,0)</f>
        <v>2228</v>
      </c>
      <c r="W2232" s="55">
        <f>N2232*O2232</f>
        <v>2.5622143082890202E-2</v>
      </c>
      <c r="X2232">
        <f t="shared" si="68"/>
        <v>13.383505248555736</v>
      </c>
      <c r="Y2232" s="77">
        <f t="shared" si="69"/>
        <v>1.4993337943147867E-3</v>
      </c>
    </row>
    <row r="2233" spans="3:25" x14ac:dyDescent="0.25">
      <c r="C2233" s="19" t="s">
        <v>4094</v>
      </c>
      <c r="D2233" s="6" t="s">
        <v>1160</v>
      </c>
      <c r="E2233" s="6" t="s">
        <v>131</v>
      </c>
      <c r="F2233" s="48">
        <v>10.974828437753599</v>
      </c>
      <c r="G2233" s="8">
        <v>13.912808078554299</v>
      </c>
      <c r="H2233" s="9">
        <v>0.62490202663815697</v>
      </c>
      <c r="I2233" s="40">
        <v>0</v>
      </c>
      <c r="J2233" s="7">
        <v>11</v>
      </c>
      <c r="K2233" s="9">
        <v>0.53928391047734403</v>
      </c>
      <c r="L2233" s="39">
        <v>0</v>
      </c>
      <c r="M2233" s="47">
        <v>0</v>
      </c>
      <c r="N2233" s="17">
        <v>2.5544891739893098E-2</v>
      </c>
      <c r="O2233" s="7">
        <f>Q2233/P2233/N2233</f>
        <v>1</v>
      </c>
      <c r="P2233" s="7">
        <v>1.6898560782699683</v>
      </c>
      <c r="Q2233" s="33">
        <v>4.3167190575406661E-2</v>
      </c>
      <c r="R2233" s="38" t="s">
        <v>1676</v>
      </c>
      <c r="S2233" s="33" t="s">
        <v>1676</v>
      </c>
      <c r="T2233" s="45" t="s">
        <v>1677</v>
      </c>
      <c r="U2233" s="55">
        <f>RANK(Q2233,$Q$5:$Q$3209,0)</f>
        <v>2473</v>
      </c>
      <c r="V2233" s="55">
        <f>RANK(W2233,$W$5:$W$3209,0)</f>
        <v>2229</v>
      </c>
      <c r="W2233" s="55">
        <f>N2233*O2233</f>
        <v>2.5544891739893098E-2</v>
      </c>
      <c r="X2233">
        <f t="shared" si="68"/>
        <v>13.357883105472846</v>
      </c>
      <c r="Y2233" s="77">
        <f t="shared" si="69"/>
        <v>1.496463384486159E-3</v>
      </c>
    </row>
    <row r="2234" spans="3:25" x14ac:dyDescent="0.25">
      <c r="C2234" s="19" t="s">
        <v>4341</v>
      </c>
      <c r="D2234" s="6" t="s">
        <v>583</v>
      </c>
      <c r="E2234" s="6" t="s">
        <v>27</v>
      </c>
      <c r="F2234" s="48">
        <v>8.6285361988054294</v>
      </c>
      <c r="G2234" s="8">
        <v>34.324553055722497</v>
      </c>
      <c r="H2234" s="9">
        <v>5.08623370401418E-2</v>
      </c>
      <c r="I2234" s="40">
        <v>6</v>
      </c>
      <c r="J2234" s="7">
        <v>1</v>
      </c>
      <c r="K2234" s="9">
        <v>1</v>
      </c>
      <c r="L2234" s="39">
        <v>0</v>
      </c>
      <c r="M2234" s="47">
        <v>0</v>
      </c>
      <c r="N2234" s="17">
        <v>2.5475200112910601E-2</v>
      </c>
      <c r="O2234" s="7">
        <f>Q2234/P2234/N2234</f>
        <v>0.99999999999999989</v>
      </c>
      <c r="P2234" s="7">
        <v>1.2545542316678817</v>
      </c>
      <c r="Q2234" s="33">
        <v>3.1960020104238089E-2</v>
      </c>
      <c r="R2234" s="38" t="s">
        <v>1676</v>
      </c>
      <c r="S2234" s="33" t="s">
        <v>1676</v>
      </c>
      <c r="T2234" s="45" t="s">
        <v>1677</v>
      </c>
      <c r="U2234" s="55">
        <f>RANK(Q2234,$Q$5:$Q$3209,0)</f>
        <v>2728</v>
      </c>
      <c r="V2234" s="55">
        <f>RANK(W2234,$W$5:$W$3209,0)</f>
        <v>2230</v>
      </c>
      <c r="W2234" s="55">
        <f>N2234*O2234</f>
        <v>2.5475200112910597E-2</v>
      </c>
      <c r="X2234">
        <f t="shared" si="68"/>
        <v>13.332338213732953</v>
      </c>
      <c r="Y2234" s="77">
        <f t="shared" si="69"/>
        <v>1.4936016290083205E-3</v>
      </c>
    </row>
    <row r="2235" spans="3:25" x14ac:dyDescent="0.25">
      <c r="C2235" s="19" t="s">
        <v>3721</v>
      </c>
      <c r="D2235" s="6" t="s">
        <v>343</v>
      </c>
      <c r="E2235" s="6" t="s">
        <v>27</v>
      </c>
      <c r="F2235" s="48">
        <v>0.225376398180957</v>
      </c>
      <c r="G2235" s="8">
        <v>10</v>
      </c>
      <c r="H2235" s="9">
        <v>0</v>
      </c>
      <c r="I2235" s="40">
        <v>0</v>
      </c>
      <c r="J2235" s="7">
        <v>0</v>
      </c>
      <c r="K2235" s="9">
        <v>8.0369703821854002E-2</v>
      </c>
      <c r="L2235" s="39">
        <v>1</v>
      </c>
      <c r="M2235" s="47">
        <v>0</v>
      </c>
      <c r="N2235" s="17">
        <v>2.5435674164622699E-2</v>
      </c>
      <c r="O2235" s="7">
        <f>Q2235/P2235/N2235</f>
        <v>1.0000000000000002</v>
      </c>
      <c r="P2235" s="7">
        <v>2.5772012316094934</v>
      </c>
      <c r="Q2235" s="33">
        <v>6.5552850783883398E-2</v>
      </c>
      <c r="R2235" s="38" t="s">
        <v>1676</v>
      </c>
      <c r="S2235" s="33" t="s">
        <v>1676</v>
      </c>
      <c r="T2235" s="45" t="s">
        <v>1676</v>
      </c>
      <c r="U2235" s="55">
        <f>RANK(Q2235,$Q$5:$Q$3209,0)</f>
        <v>2094</v>
      </c>
      <c r="V2235" s="55">
        <f>RANK(W2235,$W$5:$W$3209,0)</f>
        <v>2231</v>
      </c>
      <c r="W2235" s="55">
        <f>N2235*O2235</f>
        <v>2.5435674164622706E-2</v>
      </c>
      <c r="X2235">
        <f t="shared" si="68"/>
        <v>13.306863013620042</v>
      </c>
      <c r="Y2235" s="77">
        <f t="shared" si="69"/>
        <v>1.490747680977752E-3</v>
      </c>
    </row>
    <row r="2236" spans="3:25" x14ac:dyDescent="0.25">
      <c r="C2236" s="19" t="s">
        <v>3810</v>
      </c>
      <c r="D2236" s="6" t="s">
        <v>855</v>
      </c>
      <c r="E2236" s="6" t="s">
        <v>126</v>
      </c>
      <c r="F2236" s="48">
        <v>17.6103799482893</v>
      </c>
      <c r="G2236" s="8">
        <v>17.7151532490306</v>
      </c>
      <c r="H2236" s="9">
        <v>0.77629009045117903</v>
      </c>
      <c r="I2236" s="40">
        <v>1</v>
      </c>
      <c r="J2236" s="7">
        <v>0</v>
      </c>
      <c r="K2236" s="9">
        <v>1</v>
      </c>
      <c r="L2236" s="39">
        <v>0</v>
      </c>
      <c r="M2236" s="47">
        <v>0</v>
      </c>
      <c r="N2236" s="17">
        <v>2.5404052730814499E-2</v>
      </c>
      <c r="O2236" s="7">
        <f>Q2236/P2236/N2236</f>
        <v>1</v>
      </c>
      <c r="P2236" s="7">
        <v>2.3625342815201074</v>
      </c>
      <c r="Q2236" s="33">
        <v>6.0017945466093757E-2</v>
      </c>
      <c r="R2236" s="38" t="s">
        <v>1676</v>
      </c>
      <c r="S2236" s="33" t="s">
        <v>1676</v>
      </c>
      <c r="T2236" s="45" t="s">
        <v>1676</v>
      </c>
      <c r="U2236" s="55">
        <f>RANK(Q2236,$Q$5:$Q$3209,0)</f>
        <v>2183</v>
      </c>
      <c r="V2236" s="55">
        <f>RANK(W2236,$W$5:$W$3209,0)</f>
        <v>2232</v>
      </c>
      <c r="W2236" s="55">
        <f>N2236*O2236</f>
        <v>2.5404052730814499E-2</v>
      </c>
      <c r="X2236">
        <f t="shared" si="68"/>
        <v>13.281427339455419</v>
      </c>
      <c r="Y2236" s="77">
        <f t="shared" si="69"/>
        <v>1.4878981609792214E-3</v>
      </c>
    </row>
    <row r="2237" spans="3:25" x14ac:dyDescent="0.25">
      <c r="C2237" s="19" t="s">
        <v>3587</v>
      </c>
      <c r="D2237" s="6" t="s">
        <v>1504</v>
      </c>
      <c r="E2237" s="6" t="s">
        <v>126</v>
      </c>
      <c r="F2237" s="48">
        <v>7.3755248055069202</v>
      </c>
      <c r="G2237" s="8">
        <v>9.9999999999999893</v>
      </c>
      <c r="H2237" s="9">
        <v>0.56796210108700396</v>
      </c>
      <c r="I2237" s="40">
        <v>3</v>
      </c>
      <c r="J2237" s="7">
        <v>3</v>
      </c>
      <c r="K2237" s="9">
        <v>1</v>
      </c>
      <c r="L2237" s="39">
        <v>0</v>
      </c>
      <c r="M2237" s="47">
        <v>0</v>
      </c>
      <c r="N2237" s="17">
        <v>2.53621661840761E-2</v>
      </c>
      <c r="O2237" s="7">
        <f>Q2237/P2237/N2237</f>
        <v>1</v>
      </c>
      <c r="P2237" s="7">
        <v>3.0576271553279462</v>
      </c>
      <c r="Q2237" s="33">
        <v>7.754804804237124E-2</v>
      </c>
      <c r="R2237" s="38" t="s">
        <v>1676</v>
      </c>
      <c r="S2237" s="33" t="s">
        <v>1676</v>
      </c>
      <c r="T2237" s="45" t="s">
        <v>1676</v>
      </c>
      <c r="U2237" s="55">
        <f>RANK(Q2237,$Q$5:$Q$3209,0)</f>
        <v>1958</v>
      </c>
      <c r="V2237" s="55">
        <f>RANK(W2237,$W$5:$W$3209,0)</f>
        <v>2233</v>
      </c>
      <c r="W2237" s="55">
        <f>N2237*O2237</f>
        <v>2.53621661840761E-2</v>
      </c>
      <c r="X2237">
        <f t="shared" si="68"/>
        <v>13.256023286724604</v>
      </c>
      <c r="Y2237" s="77">
        <f t="shared" si="69"/>
        <v>1.4850521834819603E-3</v>
      </c>
    </row>
    <row r="2238" spans="3:25" x14ac:dyDescent="0.25">
      <c r="C2238" s="19" t="s">
        <v>3504</v>
      </c>
      <c r="D2238" s="6" t="s">
        <v>835</v>
      </c>
      <c r="E2238" s="6" t="s">
        <v>12</v>
      </c>
      <c r="F2238" s="48">
        <v>0.15858677981722999</v>
      </c>
      <c r="G2238" s="8">
        <v>10</v>
      </c>
      <c r="H2238" s="9">
        <v>0</v>
      </c>
      <c r="I2238" s="40">
        <v>0</v>
      </c>
      <c r="J2238" s="7">
        <v>0</v>
      </c>
      <c r="K2238" s="9">
        <v>7.3524102864029703E-2</v>
      </c>
      <c r="L2238" s="39">
        <v>1</v>
      </c>
      <c r="M2238" s="47">
        <v>0</v>
      </c>
      <c r="N2238" s="17">
        <v>2.52661661103822E-2</v>
      </c>
      <c r="O2238" s="7">
        <f>Q2238/P2238/N2238</f>
        <v>1</v>
      </c>
      <c r="P2238" s="7">
        <v>3.3659225087742555</v>
      </c>
      <c r="Q2238" s="33">
        <v>8.5043957221364722E-2</v>
      </c>
      <c r="R2238" s="38" t="s">
        <v>1676</v>
      </c>
      <c r="S2238" s="33" t="s">
        <v>1676</v>
      </c>
      <c r="T2238" s="45" t="s">
        <v>1675</v>
      </c>
      <c r="U2238" s="55">
        <f>RANK(Q2238,$Q$5:$Q$3209,0)</f>
        <v>1874</v>
      </c>
      <c r="V2238" s="55">
        <f>RANK(W2238,$W$5:$W$3209,0)</f>
        <v>2234</v>
      </c>
      <c r="W2238" s="55">
        <f>N2238*O2238</f>
        <v>2.52661661103822E-2</v>
      </c>
      <c r="X2238">
        <f t="shared" si="68"/>
        <v>13.230661120540528</v>
      </c>
      <c r="Y2238" s="77">
        <f t="shared" si="69"/>
        <v>1.4822108984710012E-3</v>
      </c>
    </row>
    <row r="2239" spans="3:25" x14ac:dyDescent="0.25">
      <c r="C2239" s="19" t="s">
        <v>3618</v>
      </c>
      <c r="D2239" s="6" t="s">
        <v>467</v>
      </c>
      <c r="E2239" s="6" t="s">
        <v>204</v>
      </c>
      <c r="F2239" s="48">
        <v>2.5036936371952199</v>
      </c>
      <c r="G2239" s="8">
        <v>27.485405360588501</v>
      </c>
      <c r="H2239" s="9">
        <v>0.19254178177397799</v>
      </c>
      <c r="I2239" s="40">
        <v>0</v>
      </c>
      <c r="J2239" s="7">
        <v>1</v>
      </c>
      <c r="K2239" s="9">
        <v>1</v>
      </c>
      <c r="L2239" s="39">
        <v>0</v>
      </c>
      <c r="M2239" s="47">
        <v>0</v>
      </c>
      <c r="N2239" s="17">
        <v>2.5245600906569101E-2</v>
      </c>
      <c r="O2239" s="7">
        <f>Q2239/P2239/N2239</f>
        <v>0.99999999999999989</v>
      </c>
      <c r="P2239" s="7">
        <v>2.9518631866451459</v>
      </c>
      <c r="Q2239" s="33">
        <v>7.4521559940836646E-2</v>
      </c>
      <c r="R2239" s="38" t="s">
        <v>1676</v>
      </c>
      <c r="S2239" s="33" t="s">
        <v>1676</v>
      </c>
      <c r="T2239" s="45" t="s">
        <v>1676</v>
      </c>
      <c r="U2239" s="55">
        <f>RANK(Q2239,$Q$5:$Q$3209,0)</f>
        <v>1990</v>
      </c>
      <c r="V2239" s="55">
        <f>RANK(W2239,$W$5:$W$3209,0)</f>
        <v>2235</v>
      </c>
      <c r="W2239" s="55">
        <f>N2239*O2239</f>
        <v>2.5245600906569098E-2</v>
      </c>
      <c r="X2239">
        <f t="shared" si="68"/>
        <v>13.205394954430146</v>
      </c>
      <c r="Y2239" s="77">
        <f t="shared" si="69"/>
        <v>1.4793803682026953E-3</v>
      </c>
    </row>
    <row r="2240" spans="3:25" x14ac:dyDescent="0.25">
      <c r="C2240" s="19" t="s">
        <v>3549</v>
      </c>
      <c r="D2240" s="6" t="s">
        <v>1154</v>
      </c>
      <c r="E2240" s="6" t="s">
        <v>28</v>
      </c>
      <c r="F2240" s="48">
        <v>3.40569034315181</v>
      </c>
      <c r="G2240" s="8">
        <v>10</v>
      </c>
      <c r="H2240" s="9">
        <v>0.32086946585539899</v>
      </c>
      <c r="I2240" s="40">
        <v>0</v>
      </c>
      <c r="J2240" s="7">
        <v>3</v>
      </c>
      <c r="K2240" s="9">
        <v>0.56994916952089503</v>
      </c>
      <c r="L2240" s="39">
        <v>0</v>
      </c>
      <c r="M2240" s="47">
        <v>0</v>
      </c>
      <c r="N2240" s="17">
        <v>2.5196134962531799E-2</v>
      </c>
      <c r="O2240" s="7">
        <f>Q2240/P2240/N2240</f>
        <v>1</v>
      </c>
      <c r="P2240" s="7">
        <v>3.2337002926340355</v>
      </c>
      <c r="Q2240" s="33">
        <v>8.1476749001585733E-2</v>
      </c>
      <c r="R2240" s="38" t="s">
        <v>1676</v>
      </c>
      <c r="S2240" s="33" t="s">
        <v>1676</v>
      </c>
      <c r="T2240" s="45" t="s">
        <v>1675</v>
      </c>
      <c r="U2240" s="55">
        <f>RANK(Q2240,$Q$5:$Q$3209,0)</f>
        <v>1920</v>
      </c>
      <c r="V2240" s="55">
        <f>RANK(W2240,$W$5:$W$3209,0)</f>
        <v>2236</v>
      </c>
      <c r="W2240" s="55">
        <f>N2240*O2240</f>
        <v>2.5196134962531799E-2</v>
      </c>
      <c r="X2240">
        <f t="shared" si="68"/>
        <v>13.180149353523577</v>
      </c>
      <c r="Y2240" s="77">
        <f t="shared" si="69"/>
        <v>1.4765521418229816E-3</v>
      </c>
    </row>
    <row r="2241" spans="3:25" x14ac:dyDescent="0.25">
      <c r="C2241" s="19" t="s">
        <v>4014</v>
      </c>
      <c r="D2241" s="6" t="s">
        <v>990</v>
      </c>
      <c r="E2241" s="6" t="s">
        <v>90</v>
      </c>
      <c r="F2241" s="48">
        <v>4.6012481537868304</v>
      </c>
      <c r="G2241" s="8">
        <v>28.887151085634901</v>
      </c>
      <c r="H2241" s="9">
        <v>0.53679950080473104</v>
      </c>
      <c r="I2241" s="40">
        <v>0</v>
      </c>
      <c r="J2241" s="7">
        <v>6</v>
      </c>
      <c r="K2241" s="9">
        <v>1</v>
      </c>
      <c r="L2241" s="39">
        <v>0</v>
      </c>
      <c r="M2241" s="47">
        <v>0</v>
      </c>
      <c r="N2241" s="17">
        <v>2.5193833512396301E-2</v>
      </c>
      <c r="O2241" s="7">
        <f>Q2241/P2241/N2241</f>
        <v>1</v>
      </c>
      <c r="P2241" s="7">
        <v>1.8807836759324075</v>
      </c>
      <c r="Q2241" s="33">
        <v>4.7384150804273793E-2</v>
      </c>
      <c r="R2241" s="38" t="s">
        <v>1676</v>
      </c>
      <c r="S2241" s="33" t="s">
        <v>1676</v>
      </c>
      <c r="T2241" s="45" t="s">
        <v>1677</v>
      </c>
      <c r="U2241" s="55">
        <f>RANK(Q2241,$Q$5:$Q$3209,0)</f>
        <v>2392</v>
      </c>
      <c r="V2241" s="55">
        <f>RANK(W2241,$W$5:$W$3209,0)</f>
        <v>2237</v>
      </c>
      <c r="W2241" s="55">
        <f>N2241*O2241</f>
        <v>2.5193833512396301E-2</v>
      </c>
      <c r="X2241">
        <f t="shared" si="68"/>
        <v>13.154953218561046</v>
      </c>
      <c r="Y2241" s="77">
        <f t="shared" si="69"/>
        <v>1.4737294570379537E-3</v>
      </c>
    </row>
    <row r="2242" spans="3:25" x14ac:dyDescent="0.25">
      <c r="C2242" s="19" t="s">
        <v>3695</v>
      </c>
      <c r="D2242" s="6" t="s">
        <v>1094</v>
      </c>
      <c r="E2242" s="6" t="s">
        <v>90</v>
      </c>
      <c r="F2242" s="48">
        <v>1.5831040360478601</v>
      </c>
      <c r="G2242" s="8">
        <v>45.396501211131699</v>
      </c>
      <c r="H2242" s="9">
        <v>0.98011012019534205</v>
      </c>
      <c r="I2242" s="40">
        <v>1</v>
      </c>
      <c r="J2242" s="7">
        <v>0</v>
      </c>
      <c r="K2242" s="9">
        <v>0.497745545413947</v>
      </c>
      <c r="L2242" s="39">
        <v>0</v>
      </c>
      <c r="M2242" s="47">
        <v>0</v>
      </c>
      <c r="N2242" s="17">
        <v>2.5103658425448701E-2</v>
      </c>
      <c r="O2242" s="7">
        <f>Q2242/P2242/N2242</f>
        <v>0.99999999999999989</v>
      </c>
      <c r="P2242" s="7">
        <v>2.6851708723169856</v>
      </c>
      <c r="Q2242" s="33">
        <v>6.7407612392609728E-2</v>
      </c>
      <c r="R2242" s="38" t="s">
        <v>1676</v>
      </c>
      <c r="S2242" s="33" t="s">
        <v>1676</v>
      </c>
      <c r="T2242" s="45" t="s">
        <v>1676</v>
      </c>
      <c r="U2242" s="55">
        <f>RANK(Q2242,$Q$5:$Q$3209,0)</f>
        <v>2067</v>
      </c>
      <c r="V2242" s="55">
        <f>RANK(W2242,$W$5:$W$3209,0)</f>
        <v>2238</v>
      </c>
      <c r="W2242" s="55">
        <f>N2242*O2242</f>
        <v>2.5103658425448698E-2</v>
      </c>
      <c r="X2242">
        <f t="shared" si="68"/>
        <v>13.129759385048649</v>
      </c>
      <c r="Y2242" s="77">
        <f t="shared" si="69"/>
        <v>1.4709070300808938E-3</v>
      </c>
    </row>
    <row r="2243" spans="3:25" x14ac:dyDescent="0.25">
      <c r="C2243" s="19" t="s">
        <v>3581</v>
      </c>
      <c r="D2243" s="6" t="s">
        <v>659</v>
      </c>
      <c r="E2243" s="6" t="s">
        <v>12</v>
      </c>
      <c r="F2243" s="48">
        <v>2.485633436343853</v>
      </c>
      <c r="G2243" s="8">
        <v>23.8628830975101</v>
      </c>
      <c r="H2243" s="9">
        <v>0.75163559104216005</v>
      </c>
      <c r="I2243" s="40">
        <v>0</v>
      </c>
      <c r="J2243" s="7">
        <v>4</v>
      </c>
      <c r="K2243" s="9">
        <v>0.40743668138287498</v>
      </c>
      <c r="L2243" s="39">
        <v>0.21725804044361</v>
      </c>
      <c r="M2243" s="47">
        <v>0</v>
      </c>
      <c r="N2243" s="17">
        <v>2.5063963718275201E-2</v>
      </c>
      <c r="O2243" s="7">
        <f>Q2243/P2243/N2243</f>
        <v>0.99999999999999989</v>
      </c>
      <c r="P2243" s="7">
        <v>3.1190576967607591</v>
      </c>
      <c r="Q2243" s="33">
        <v>7.8175948946818674E-2</v>
      </c>
      <c r="R2243" s="38" t="s">
        <v>1676</v>
      </c>
      <c r="S2243" s="33" t="s">
        <v>1676</v>
      </c>
      <c r="T2243" s="45" t="s">
        <v>1675</v>
      </c>
      <c r="U2243" s="55">
        <f>RANK(Q2243,$Q$5:$Q$3209,0)</f>
        <v>1952</v>
      </c>
      <c r="V2243" s="55">
        <f>RANK(W2243,$W$5:$W$3209,0)</f>
        <v>2239</v>
      </c>
      <c r="W2243" s="55">
        <f>N2243*O2243</f>
        <v>2.5063963718275198E-2</v>
      </c>
      <c r="X2243">
        <f t="shared" si="68"/>
        <v>13.1046557266232</v>
      </c>
      <c r="Y2243" s="77">
        <f t="shared" si="69"/>
        <v>1.4680947053020566E-3</v>
      </c>
    </row>
    <row r="2244" spans="3:25" x14ac:dyDescent="0.25">
      <c r="C2244" s="19" t="s">
        <v>3499</v>
      </c>
      <c r="D2244" s="6" t="s">
        <v>807</v>
      </c>
      <c r="E2244" s="6" t="s">
        <v>448</v>
      </c>
      <c r="F2244" s="48">
        <v>3.6312752776000998</v>
      </c>
      <c r="G2244" s="8">
        <v>55.7826972252236</v>
      </c>
      <c r="H2244" s="9">
        <v>0.92070987744881405</v>
      </c>
      <c r="I2244" s="40">
        <v>0</v>
      </c>
      <c r="J2244" s="7">
        <v>1</v>
      </c>
      <c r="K2244" s="9">
        <v>0.333035833558818</v>
      </c>
      <c r="L2244" s="39">
        <v>0</v>
      </c>
      <c r="M2244" s="47">
        <v>0</v>
      </c>
      <c r="N2244" s="17">
        <v>2.5061820320092802E-2</v>
      </c>
      <c r="O2244" s="7">
        <f>Q2244/P2244/N2244</f>
        <v>1.0000000000000002</v>
      </c>
      <c r="P2244" s="7">
        <v>3.4235841947873529</v>
      </c>
      <c r="Q2244" s="33">
        <v>8.5801251940470238E-2</v>
      </c>
      <c r="R2244" s="38" t="s">
        <v>1676</v>
      </c>
      <c r="S2244" s="33" t="s">
        <v>1676</v>
      </c>
      <c r="T2244" s="45" t="s">
        <v>1675</v>
      </c>
      <c r="U2244" s="55">
        <f>RANK(Q2244,$Q$5:$Q$3209,0)</f>
        <v>1869</v>
      </c>
      <c r="V2244" s="55">
        <f>RANK(W2244,$W$5:$W$3209,0)</f>
        <v>2240</v>
      </c>
      <c r="W2244" s="55">
        <f>N2244*O2244</f>
        <v>2.5061820320092808E-2</v>
      </c>
      <c r="X2244">
        <f t="shared" si="68"/>
        <v>13.079591762904926</v>
      </c>
      <c r="Y2244" s="77">
        <f t="shared" si="69"/>
        <v>1.4652868274610594E-3</v>
      </c>
    </row>
    <row r="2245" spans="3:25" x14ac:dyDescent="0.25">
      <c r="C2245" s="19" t="s">
        <v>3765</v>
      </c>
      <c r="D2245" s="6" t="s">
        <v>1158</v>
      </c>
      <c r="E2245" s="6" t="s">
        <v>39</v>
      </c>
      <c r="F2245" s="48">
        <v>4.7180857396726497</v>
      </c>
      <c r="G2245" s="8">
        <v>10</v>
      </c>
      <c r="H2245" s="9">
        <v>0.42419027890800898</v>
      </c>
      <c r="I2245" s="40">
        <v>2</v>
      </c>
      <c r="J2245" s="7">
        <v>3</v>
      </c>
      <c r="K2245" s="9">
        <v>0.98541234205531303</v>
      </c>
      <c r="L2245" s="39">
        <v>0</v>
      </c>
      <c r="M2245" s="47">
        <v>0</v>
      </c>
      <c r="N2245" s="17">
        <v>2.5044556321798399E-2</v>
      </c>
      <c r="O2245" s="7">
        <f>Q2245/P2245/N2245</f>
        <v>1</v>
      </c>
      <c r="P2245" s="7">
        <v>2.4897519167569646</v>
      </c>
      <c r="Q2245" s="33">
        <v>6.2354732106525319E-2</v>
      </c>
      <c r="R2245" s="38" t="s">
        <v>1676</v>
      </c>
      <c r="S2245" s="33" t="s">
        <v>1676</v>
      </c>
      <c r="T2245" s="45" t="s">
        <v>1676</v>
      </c>
      <c r="U2245" s="55">
        <f>RANK(Q2245,$Q$5:$Q$3209,0)</f>
        <v>2138</v>
      </c>
      <c r="V2245" s="55">
        <f>RANK(W2245,$W$5:$W$3209,0)</f>
        <v>2241</v>
      </c>
      <c r="W2245" s="55">
        <f>N2245*O2245</f>
        <v>2.5044556321798399E-2</v>
      </c>
      <c r="X2245">
        <f t="shared" si="68"/>
        <v>13.054529942584832</v>
      </c>
      <c r="Y2245" s="77">
        <f t="shared" si="69"/>
        <v>1.4624791897417096E-3</v>
      </c>
    </row>
    <row r="2246" spans="3:25" x14ac:dyDescent="0.25">
      <c r="C2246" s="19" t="s">
        <v>1402</v>
      </c>
      <c r="D2246" s="6" t="s">
        <v>1402</v>
      </c>
      <c r="E2246" s="6" t="s">
        <v>16</v>
      </c>
      <c r="F2246" s="48">
        <v>1.3092943296372001E-2</v>
      </c>
      <c r="G2246" s="8">
        <v>10</v>
      </c>
      <c r="H2246" s="9">
        <v>1</v>
      </c>
      <c r="I2246" s="40">
        <v>0</v>
      </c>
      <c r="J2246" s="7">
        <v>0</v>
      </c>
      <c r="K2246" s="9">
        <v>0.86651427707696704</v>
      </c>
      <c r="L2246" s="39">
        <v>0</v>
      </c>
      <c r="M2246" s="47">
        <v>0</v>
      </c>
      <c r="N2246" s="17">
        <v>2.5030915578954101E-2</v>
      </c>
      <c r="O2246" s="7">
        <f>Q2246/P2246/N2246</f>
        <v>1</v>
      </c>
      <c r="P2246" s="7">
        <v>3.3942721374414253</v>
      </c>
      <c r="Q2246" s="33">
        <v>8.4961739324292407E-2</v>
      </c>
      <c r="R2246" s="38" t="s">
        <v>1676</v>
      </c>
      <c r="S2246" s="33" t="s">
        <v>1676</v>
      </c>
      <c r="T2246" s="45" t="s">
        <v>1675</v>
      </c>
      <c r="U2246" s="55">
        <f>RANK(Q2246,$Q$5:$Q$3209,0)</f>
        <v>1876</v>
      </c>
      <c r="V2246" s="55">
        <f>RANK(W2246,$W$5:$W$3209,0)</f>
        <v>2242</v>
      </c>
      <c r="W2246" s="55">
        <f>N2246*O2246</f>
        <v>2.5030915578954101E-2</v>
      </c>
      <c r="X2246">
        <f t="shared" si="68"/>
        <v>13.029485386263033</v>
      </c>
      <c r="Y2246" s="77">
        <f t="shared" si="69"/>
        <v>1.4596734860819046E-3</v>
      </c>
    </row>
    <row r="2247" spans="3:25" x14ac:dyDescent="0.25">
      <c r="C2247" s="19" t="s">
        <v>4311</v>
      </c>
      <c r="D2247" s="6" t="s">
        <v>1290</v>
      </c>
      <c r="E2247" s="6" t="s">
        <v>131</v>
      </c>
      <c r="F2247" s="48">
        <v>3.6957906190288901</v>
      </c>
      <c r="G2247" s="8">
        <v>52.711133685912202</v>
      </c>
      <c r="H2247" s="9">
        <v>1</v>
      </c>
      <c r="I2247" s="40">
        <v>5</v>
      </c>
      <c r="J2247" s="7">
        <v>0</v>
      </c>
      <c r="K2247" s="9">
        <v>0.24032259264113101</v>
      </c>
      <c r="L2247" s="39">
        <v>0</v>
      </c>
      <c r="M2247" s="47">
        <v>0</v>
      </c>
      <c r="N2247" s="17">
        <v>2.49813770070304E-2</v>
      </c>
      <c r="O2247" s="7">
        <f>Q2247/P2247/N2247</f>
        <v>1</v>
      </c>
      <c r="P2247" s="7">
        <v>1.3246090730445133</v>
      </c>
      <c r="Q2247" s="33">
        <v>3.3090558640658053E-2</v>
      </c>
      <c r="R2247" s="38" t="s">
        <v>1676</v>
      </c>
      <c r="S2247" s="33" t="s">
        <v>1676</v>
      </c>
      <c r="T2247" s="45" t="s">
        <v>1677</v>
      </c>
      <c r="U2247" s="55">
        <f>RANK(Q2247,$Q$5:$Q$3209,0)</f>
        <v>2698</v>
      </c>
      <c r="V2247" s="55">
        <f>RANK(W2247,$W$5:$W$3209,0)</f>
        <v>2243</v>
      </c>
      <c r="W2247" s="55">
        <f>N2247*O2247</f>
        <v>2.49813770070304E-2</v>
      </c>
      <c r="X2247">
        <f t="shared" ref="X2247:X2310" si="70">X2246-W2246</f>
        <v>13.004454470684079</v>
      </c>
      <c r="Y2247" s="77">
        <f t="shared" ref="Y2247:Y2310" si="71">X2247/$X$5</f>
        <v>1.4568693105738316E-3</v>
      </c>
    </row>
    <row r="2248" spans="3:25" x14ac:dyDescent="0.25">
      <c r="C2248" s="19" t="s">
        <v>3770</v>
      </c>
      <c r="D2248" s="6" t="s">
        <v>1108</v>
      </c>
      <c r="E2248" s="6" t="s">
        <v>126</v>
      </c>
      <c r="F2248" s="48">
        <v>10.0437362910952</v>
      </c>
      <c r="G2248" s="8">
        <v>39.087314147726403</v>
      </c>
      <c r="H2248" s="9">
        <v>0.66950098768581501</v>
      </c>
      <c r="I2248" s="40">
        <v>0</v>
      </c>
      <c r="J2248" s="7">
        <v>1</v>
      </c>
      <c r="K2248" s="9">
        <v>0.78263009983222898</v>
      </c>
      <c r="L2248" s="39">
        <v>0</v>
      </c>
      <c r="M2248" s="47">
        <v>0</v>
      </c>
      <c r="N2248" s="17">
        <v>2.4951567256079998E-2</v>
      </c>
      <c r="O2248" s="7">
        <f>Q2248/P2248/N2248</f>
        <v>1</v>
      </c>
      <c r="P2248" s="7">
        <v>2.4898224317058135</v>
      </c>
      <c r="Q2248" s="33">
        <v>6.2124971860404256E-2</v>
      </c>
      <c r="R2248" s="38" t="s">
        <v>1676</v>
      </c>
      <c r="S2248" s="33" t="s">
        <v>1676</v>
      </c>
      <c r="T2248" s="45" t="s">
        <v>1676</v>
      </c>
      <c r="U2248" s="55">
        <f>RANK(Q2248,$Q$5:$Q$3209,0)</f>
        <v>2143</v>
      </c>
      <c r="V2248" s="55">
        <f>RANK(W2248,$W$5:$W$3209,0)</f>
        <v>2244</v>
      </c>
      <c r="W2248" s="55">
        <f>N2248*O2248</f>
        <v>2.4951567256079998E-2</v>
      </c>
      <c r="X2248">
        <f t="shared" si="70"/>
        <v>12.979473093677049</v>
      </c>
      <c r="Y2248" s="77">
        <f t="shared" si="71"/>
        <v>1.4540706847968364E-3</v>
      </c>
    </row>
    <row r="2249" spans="3:25" x14ac:dyDescent="0.25">
      <c r="C2249" s="19" t="s">
        <v>3841</v>
      </c>
      <c r="D2249" s="6" t="s">
        <v>839</v>
      </c>
      <c r="E2249" s="6" t="s">
        <v>163</v>
      </c>
      <c r="F2249" s="48">
        <v>7.6141715872939999</v>
      </c>
      <c r="G2249" s="8">
        <v>50.401379243098297</v>
      </c>
      <c r="H2249" s="9">
        <v>0.99390118264691096</v>
      </c>
      <c r="I2249" s="40">
        <v>2</v>
      </c>
      <c r="J2249" s="7">
        <v>1</v>
      </c>
      <c r="K2249" s="9">
        <v>0.543260769007892</v>
      </c>
      <c r="L2249" s="39">
        <v>0</v>
      </c>
      <c r="M2249" s="47">
        <v>0</v>
      </c>
      <c r="N2249" s="17">
        <v>2.4905789335556899E-2</v>
      </c>
      <c r="O2249" s="7">
        <f>Q2249/P2249/N2249</f>
        <v>1</v>
      </c>
      <c r="P2249" s="7">
        <v>2.3109092199596124</v>
      </c>
      <c r="Q2249" s="33">
        <v>5.7555018205910226E-2</v>
      </c>
      <c r="R2249" s="38" t="s">
        <v>1676</v>
      </c>
      <c r="S2249" s="33" t="s">
        <v>1676</v>
      </c>
      <c r="T2249" s="45" t="s">
        <v>1676</v>
      </c>
      <c r="U2249" s="55">
        <f>RANK(Q2249,$Q$5:$Q$3209,0)</f>
        <v>2214</v>
      </c>
      <c r="V2249" s="55">
        <f>RANK(W2249,$W$5:$W$3209,0)</f>
        <v>2245</v>
      </c>
      <c r="W2249" s="55">
        <f>N2249*O2249</f>
        <v>2.4905789335556899E-2</v>
      </c>
      <c r="X2249">
        <f t="shared" si="70"/>
        <v>12.954521526420969</v>
      </c>
      <c r="Y2249" s="77">
        <f t="shared" si="71"/>
        <v>1.4512753985610278E-3</v>
      </c>
    </row>
    <row r="2250" spans="3:25" x14ac:dyDescent="0.25">
      <c r="C2250" s="19" t="s">
        <v>3573</v>
      </c>
      <c r="D2250" s="6" t="s">
        <v>385</v>
      </c>
      <c r="E2250" s="6" t="s">
        <v>22</v>
      </c>
      <c r="F2250" s="48">
        <v>14.833587720654799</v>
      </c>
      <c r="G2250" s="8">
        <v>10</v>
      </c>
      <c r="H2250" s="9">
        <v>0.45063309931198098</v>
      </c>
      <c r="I2250" s="40">
        <v>1</v>
      </c>
      <c r="J2250" s="7">
        <v>4</v>
      </c>
      <c r="K2250" s="9">
        <v>0.97245691121782196</v>
      </c>
      <c r="L2250" s="39">
        <v>6.8101612284395305E-2</v>
      </c>
      <c r="M2250" s="47">
        <v>1</v>
      </c>
      <c r="N2250" s="17">
        <v>2.4898196518947001E-2</v>
      </c>
      <c r="O2250" s="7">
        <f>Q2250/P2250/N2250</f>
        <v>1</v>
      </c>
      <c r="P2250" s="7">
        <v>3.171281661054961</v>
      </c>
      <c r="Q2250" s="33">
        <v>7.8959194013879089E-2</v>
      </c>
      <c r="R2250" s="38" t="s">
        <v>1676</v>
      </c>
      <c r="S2250" s="33" t="s">
        <v>1676</v>
      </c>
      <c r="T2250" s="45" t="s">
        <v>1675</v>
      </c>
      <c r="U2250" s="55">
        <f>RANK(Q2250,$Q$5:$Q$3209,0)</f>
        <v>1944</v>
      </c>
      <c r="V2250" s="55">
        <f>RANK(W2250,$W$5:$W$3209,0)</f>
        <v>2246</v>
      </c>
      <c r="W2250" s="55">
        <f>N2250*O2250</f>
        <v>2.4898196518947001E-2</v>
      </c>
      <c r="X2250">
        <f t="shared" si="70"/>
        <v>12.929615737085411</v>
      </c>
      <c r="Y2250" s="77">
        <f t="shared" si="71"/>
        <v>1.4484852407562244E-3</v>
      </c>
    </row>
    <row r="2251" spans="3:25" x14ac:dyDescent="0.25">
      <c r="C2251" s="19" t="s">
        <v>3487</v>
      </c>
      <c r="D2251" s="6" t="s">
        <v>467</v>
      </c>
      <c r="E2251" s="6" t="s">
        <v>204</v>
      </c>
      <c r="F2251" s="48">
        <v>2.9727144807730901</v>
      </c>
      <c r="G2251" s="8">
        <v>10</v>
      </c>
      <c r="H2251" s="9">
        <v>2.6722515379915799E-2</v>
      </c>
      <c r="I2251" s="40">
        <v>10</v>
      </c>
      <c r="J2251" s="7">
        <v>7</v>
      </c>
      <c r="K2251" s="9">
        <v>0.58333078477280798</v>
      </c>
      <c r="L2251" s="39">
        <v>0</v>
      </c>
      <c r="M2251" s="47">
        <v>0</v>
      </c>
      <c r="N2251" s="17">
        <v>2.4878417372916399E-2</v>
      </c>
      <c r="O2251" s="7">
        <f>Q2251/P2251/N2251</f>
        <v>1</v>
      </c>
      <c r="P2251" s="7">
        <v>3.4958632882173095</v>
      </c>
      <c r="Q2251" s="33">
        <v>8.6971545962926167E-2</v>
      </c>
      <c r="R2251" s="38" t="s">
        <v>1676</v>
      </c>
      <c r="S2251" s="33" t="s">
        <v>1676</v>
      </c>
      <c r="T2251" s="45" t="s">
        <v>1675</v>
      </c>
      <c r="U2251" s="55">
        <f>RANK(Q2251,$Q$5:$Q$3209,0)</f>
        <v>1857</v>
      </c>
      <c r="V2251" s="55">
        <f>RANK(W2251,$W$5:$W$3209,0)</f>
        <v>2247</v>
      </c>
      <c r="W2251" s="55">
        <f>N2251*O2251</f>
        <v>2.4878417372916399E-2</v>
      </c>
      <c r="X2251">
        <f t="shared" si="70"/>
        <v>12.904717540566464</v>
      </c>
      <c r="Y2251" s="77">
        <f t="shared" si="71"/>
        <v>1.4456959335631498E-3</v>
      </c>
    </row>
    <row r="2252" spans="3:25" x14ac:dyDescent="0.25">
      <c r="C2252" s="19" t="s">
        <v>3539</v>
      </c>
      <c r="D2252" s="6" t="s">
        <v>253</v>
      </c>
      <c r="E2252" s="6" t="s">
        <v>22</v>
      </c>
      <c r="F2252" s="48">
        <v>6.7960969060857357</v>
      </c>
      <c r="G2252" s="8">
        <v>30.581485124704201</v>
      </c>
      <c r="H2252" s="9">
        <v>0.253091450531786</v>
      </c>
      <c r="I2252" s="40">
        <v>5</v>
      </c>
      <c r="J2252" s="7">
        <v>8</v>
      </c>
      <c r="K2252" s="9">
        <v>0.68199694148125001</v>
      </c>
      <c r="L2252" s="39">
        <v>1.15767926204249E-2</v>
      </c>
      <c r="M2252" s="47">
        <v>0</v>
      </c>
      <c r="N2252" s="17">
        <v>2.48647176939309E-2</v>
      </c>
      <c r="O2252" s="7">
        <f>Q2252/P2252/N2252</f>
        <v>1</v>
      </c>
      <c r="P2252" s="7">
        <v>3.3120230189087549</v>
      </c>
      <c r="Q2252" s="33">
        <v>8.2352517360966951E-2</v>
      </c>
      <c r="R2252" s="38" t="s">
        <v>1676</v>
      </c>
      <c r="S2252" s="33" t="s">
        <v>1676</v>
      </c>
      <c r="T2252" s="45" t="s">
        <v>1675</v>
      </c>
      <c r="U2252" s="55">
        <f>RANK(Q2252,$Q$5:$Q$3209,0)</f>
        <v>1910</v>
      </c>
      <c r="V2252" s="55">
        <f>RANK(W2252,$W$5:$W$3209,0)</f>
        <v>2248</v>
      </c>
      <c r="W2252" s="55">
        <f>N2252*O2252</f>
        <v>2.48647176939309E-2</v>
      </c>
      <c r="X2252">
        <f t="shared" si="70"/>
        <v>12.879839123193548</v>
      </c>
      <c r="Y2252" s="77">
        <f t="shared" si="71"/>
        <v>1.4429088421978062E-3</v>
      </c>
    </row>
    <row r="2253" spans="3:25" x14ac:dyDescent="0.25">
      <c r="C2253" s="19" t="s">
        <v>3905</v>
      </c>
      <c r="D2253" s="6" t="s">
        <v>174</v>
      </c>
      <c r="E2253" s="6" t="s">
        <v>131</v>
      </c>
      <c r="F2253" s="48">
        <v>4.3333049942131803</v>
      </c>
      <c r="G2253" s="8">
        <v>50.687044494716503</v>
      </c>
      <c r="H2253" s="9">
        <v>1</v>
      </c>
      <c r="I2253" s="40">
        <v>0</v>
      </c>
      <c r="J2253" s="7">
        <v>3</v>
      </c>
      <c r="K2253" s="9">
        <v>0.25125275136043301</v>
      </c>
      <c r="L2253" s="39">
        <v>0</v>
      </c>
      <c r="M2253" s="47">
        <v>0</v>
      </c>
      <c r="N2253" s="17">
        <v>2.4832802184609599E-2</v>
      </c>
      <c r="O2253" s="7">
        <f>Q2253/P2253/N2253</f>
        <v>1</v>
      </c>
      <c r="P2253" s="7">
        <v>2.1531571834236414</v>
      </c>
      <c r="Q2253" s="33">
        <v>5.3468926408330453E-2</v>
      </c>
      <c r="R2253" s="38" t="s">
        <v>1676</v>
      </c>
      <c r="S2253" s="33" t="s">
        <v>1676</v>
      </c>
      <c r="T2253" s="45" t="s">
        <v>1677</v>
      </c>
      <c r="U2253" s="55">
        <f>RANK(Q2253,$Q$5:$Q$3209,0)</f>
        <v>2280</v>
      </c>
      <c r="V2253" s="55">
        <f>RANK(W2253,$W$5:$W$3209,0)</f>
        <v>2249</v>
      </c>
      <c r="W2253" s="55">
        <f>N2253*O2253</f>
        <v>2.4832802184609599E-2</v>
      </c>
      <c r="X2253">
        <f t="shared" si="70"/>
        <v>12.854974405499618</v>
      </c>
      <c r="Y2253" s="77">
        <f t="shared" si="71"/>
        <v>1.4401232855867211E-3</v>
      </c>
    </row>
    <row r="2254" spans="3:25" x14ac:dyDescent="0.25">
      <c r="C2254" s="19" t="s">
        <v>3992</v>
      </c>
      <c r="D2254" s="6" t="s">
        <v>369</v>
      </c>
      <c r="E2254" s="6" t="s">
        <v>131</v>
      </c>
      <c r="F2254" s="48">
        <v>2.9970537703414299</v>
      </c>
      <c r="G2254" s="8">
        <v>32.430415006390099</v>
      </c>
      <c r="H2254" s="9">
        <v>1.08892812523905E-2</v>
      </c>
      <c r="I2254" s="40">
        <v>0</v>
      </c>
      <c r="J2254" s="7">
        <v>12</v>
      </c>
      <c r="K2254" s="9">
        <v>1</v>
      </c>
      <c r="L2254" s="39">
        <v>0</v>
      </c>
      <c r="M2254" s="47">
        <v>0</v>
      </c>
      <c r="N2254" s="17">
        <v>2.4787092230928599E-2</v>
      </c>
      <c r="O2254" s="7">
        <f>Q2254/P2254/N2254</f>
        <v>1</v>
      </c>
      <c r="P2254" s="7">
        <v>1.9714840083596279</v>
      </c>
      <c r="Q2254" s="33">
        <v>4.8867355947010908E-2</v>
      </c>
      <c r="R2254" s="38" t="s">
        <v>1676</v>
      </c>
      <c r="S2254" s="33" t="s">
        <v>1676</v>
      </c>
      <c r="T2254" s="45" t="s">
        <v>1677</v>
      </c>
      <c r="U2254" s="55">
        <f>RANK(Q2254,$Q$5:$Q$3209,0)</f>
        <v>2370</v>
      </c>
      <c r="V2254" s="55">
        <f>RANK(W2254,$W$5:$W$3209,0)</f>
        <v>2250</v>
      </c>
      <c r="W2254" s="55">
        <f>N2254*O2254</f>
        <v>2.4787092230928599E-2</v>
      </c>
      <c r="X2254">
        <f t="shared" si="70"/>
        <v>12.830141603315008</v>
      </c>
      <c r="Y2254" s="77">
        <f t="shared" si="71"/>
        <v>1.4373413044217391E-3</v>
      </c>
    </row>
    <row r="2255" spans="3:25" x14ac:dyDescent="0.25">
      <c r="C2255" s="19" t="s">
        <v>3600</v>
      </c>
      <c r="D2255" s="6" t="s">
        <v>1556</v>
      </c>
      <c r="E2255" s="6" t="s">
        <v>16</v>
      </c>
      <c r="F2255" s="48">
        <v>11.5789473641327</v>
      </c>
      <c r="G2255" s="8">
        <v>9.9999999999999893</v>
      </c>
      <c r="H2255" s="9">
        <v>0.38551583125917599</v>
      </c>
      <c r="I2255" s="40">
        <v>1</v>
      </c>
      <c r="J2255" s="7">
        <v>4</v>
      </c>
      <c r="K2255" s="9">
        <v>0.99624732226274604</v>
      </c>
      <c r="L2255" s="39">
        <v>0</v>
      </c>
      <c r="M2255" s="47">
        <v>0</v>
      </c>
      <c r="N2255" s="17">
        <v>2.47216781044978E-2</v>
      </c>
      <c r="O2255" s="7">
        <f>Q2255/P2255/N2255</f>
        <v>1.0000000000000002</v>
      </c>
      <c r="P2255" s="7">
        <v>3.0792774623004306</v>
      </c>
      <c r="Q2255" s="33">
        <v>7.6124906217426111E-2</v>
      </c>
      <c r="R2255" s="38" t="s">
        <v>1676</v>
      </c>
      <c r="S2255" s="33" t="s">
        <v>1676</v>
      </c>
      <c r="T2255" s="45" t="s">
        <v>1675</v>
      </c>
      <c r="U2255" s="55">
        <f>RANK(Q2255,$Q$5:$Q$3209,0)</f>
        <v>1971</v>
      </c>
      <c r="V2255" s="55">
        <f>RANK(W2255,$W$5:$W$3209,0)</f>
        <v>2251</v>
      </c>
      <c r="W2255" s="55">
        <f>N2255*O2255</f>
        <v>2.4721678104497807E-2</v>
      </c>
      <c r="X2255">
        <f t="shared" si="70"/>
        <v>12.805354511084079</v>
      </c>
      <c r="Y2255" s="77">
        <f t="shared" si="71"/>
        <v>1.43456444407354E-3</v>
      </c>
    </row>
    <row r="2256" spans="3:25" x14ac:dyDescent="0.25">
      <c r="C2256" s="19" t="s">
        <v>3471</v>
      </c>
      <c r="D2256" s="6" t="s">
        <v>442</v>
      </c>
      <c r="E2256" s="6" t="s">
        <v>22</v>
      </c>
      <c r="F2256" s="48">
        <v>4.2656953572871306</v>
      </c>
      <c r="G2256" s="8">
        <v>11.5666264802994</v>
      </c>
      <c r="H2256" s="9">
        <v>6.5413561160077904E-2</v>
      </c>
      <c r="I2256" s="40">
        <v>0</v>
      </c>
      <c r="J2256" s="7">
        <v>11</v>
      </c>
      <c r="K2256" s="9">
        <v>1</v>
      </c>
      <c r="L2256" s="39">
        <v>0.151360227077873</v>
      </c>
      <c r="M2256" s="47">
        <v>0</v>
      </c>
      <c r="N2256" s="17">
        <v>2.46509417867843E-2</v>
      </c>
      <c r="O2256" s="7">
        <f>Q2256/P2256/N2256</f>
        <v>1</v>
      </c>
      <c r="P2256" s="7">
        <v>3.5968445540519802</v>
      </c>
      <c r="Q2256" s="33">
        <v>8.8665605718047505E-2</v>
      </c>
      <c r="R2256" s="38" t="s">
        <v>1676</v>
      </c>
      <c r="S2256" s="33" t="s">
        <v>1676</v>
      </c>
      <c r="T2256" s="45" t="s">
        <v>1675</v>
      </c>
      <c r="U2256" s="55">
        <f>RANK(Q2256,$Q$5:$Q$3209,0)</f>
        <v>1840</v>
      </c>
      <c r="V2256" s="55">
        <f>RANK(W2256,$W$5:$W$3209,0)</f>
        <v>2252</v>
      </c>
      <c r="W2256" s="55">
        <f>N2256*O2256</f>
        <v>2.46509417867843E-2</v>
      </c>
      <c r="X2256">
        <f t="shared" si="70"/>
        <v>12.780632832979581</v>
      </c>
      <c r="Y2256" s="77">
        <f t="shared" si="71"/>
        <v>1.4317949119707117E-3</v>
      </c>
    </row>
    <row r="2257" spans="3:25" x14ac:dyDescent="0.25">
      <c r="C2257" s="19" t="s">
        <v>3491</v>
      </c>
      <c r="D2257" s="6" t="s">
        <v>1556</v>
      </c>
      <c r="E2257" s="6" t="s">
        <v>16</v>
      </c>
      <c r="F2257" s="48">
        <v>3.4528416687180901</v>
      </c>
      <c r="G2257" s="8">
        <v>10</v>
      </c>
      <c r="H2257" s="9">
        <v>0.98286297123916599</v>
      </c>
      <c r="I2257" s="40">
        <v>1</v>
      </c>
      <c r="J2257" s="7">
        <v>2</v>
      </c>
      <c r="K2257" s="9">
        <v>0.809873129581415</v>
      </c>
      <c r="L2257" s="39">
        <v>0</v>
      </c>
      <c r="M2257" s="47">
        <v>0</v>
      </c>
      <c r="N2257" s="17">
        <v>2.4650691918784599E-2</v>
      </c>
      <c r="O2257" s="7">
        <f>Q2257/P2257/N2257</f>
        <v>1</v>
      </c>
      <c r="P2257" s="7">
        <v>3.5160480815433788</v>
      </c>
      <c r="Q2257" s="33">
        <v>8.6673018029759463E-2</v>
      </c>
      <c r="R2257" s="38" t="s">
        <v>1676</v>
      </c>
      <c r="S2257" s="33" t="s">
        <v>1676</v>
      </c>
      <c r="T2257" s="45" t="s">
        <v>1675</v>
      </c>
      <c r="U2257" s="55">
        <f>RANK(Q2257,$Q$5:$Q$3209,0)</f>
        <v>1861</v>
      </c>
      <c r="V2257" s="55">
        <f>RANK(W2257,$W$5:$W$3209,0)</f>
        <v>2253</v>
      </c>
      <c r="W2257" s="55">
        <f>N2257*O2257</f>
        <v>2.4650691918784599E-2</v>
      </c>
      <c r="X2257">
        <f t="shared" si="70"/>
        <v>12.755981891192796</v>
      </c>
      <c r="Y2257" s="77">
        <f t="shared" si="71"/>
        <v>1.4290333043502715E-3</v>
      </c>
    </row>
    <row r="2258" spans="3:25" x14ac:dyDescent="0.25">
      <c r="C2258" s="19" t="s">
        <v>4367</v>
      </c>
      <c r="D2258" s="6" t="s">
        <v>767</v>
      </c>
      <c r="E2258" s="6" t="s">
        <v>204</v>
      </c>
      <c r="F2258" s="48">
        <v>7.3176584812406</v>
      </c>
      <c r="G2258" s="8">
        <v>63.515271058339103</v>
      </c>
      <c r="H2258" s="9">
        <v>0.26006442146785902</v>
      </c>
      <c r="I2258" s="40">
        <v>0</v>
      </c>
      <c r="J2258" s="7">
        <v>1</v>
      </c>
      <c r="K2258" s="9">
        <v>0.67247837601112204</v>
      </c>
      <c r="L2258" s="39">
        <v>0</v>
      </c>
      <c r="M2258" s="47">
        <v>0</v>
      </c>
      <c r="N2258" s="17">
        <v>2.4612953624172099E-2</v>
      </c>
      <c r="O2258" s="7">
        <f>Q2258/P2258/N2258</f>
        <v>1</v>
      </c>
      <c r="P2258" s="7">
        <v>1.2435650124832343</v>
      </c>
      <c r="Q2258" s="33">
        <v>3.0607807980892843E-2</v>
      </c>
      <c r="R2258" s="38" t="s">
        <v>1676</v>
      </c>
      <c r="S2258" s="33" t="s">
        <v>1676</v>
      </c>
      <c r="T2258" s="45" t="s">
        <v>1677</v>
      </c>
      <c r="U2258" s="55">
        <f>RANK(Q2258,$Q$5:$Q$3209,0)</f>
        <v>2754</v>
      </c>
      <c r="V2258" s="55">
        <f>RANK(W2258,$W$5:$W$3209,0)</f>
        <v>2254</v>
      </c>
      <c r="W2258" s="55">
        <f>N2258*O2258</f>
        <v>2.4612953624172099E-2</v>
      </c>
      <c r="X2258">
        <f t="shared" si="70"/>
        <v>12.731331199274011</v>
      </c>
      <c r="Y2258" s="77">
        <f t="shared" si="71"/>
        <v>1.4262717247221642E-3</v>
      </c>
    </row>
    <row r="2259" spans="3:25" x14ac:dyDescent="0.25">
      <c r="C2259" s="19" t="s">
        <v>3546</v>
      </c>
      <c r="D2259" s="6" t="s">
        <v>1010</v>
      </c>
      <c r="E2259" s="6" t="s">
        <v>90</v>
      </c>
      <c r="F2259" s="48">
        <v>19.147648606334101</v>
      </c>
      <c r="G2259" s="8">
        <v>35.067184259911301</v>
      </c>
      <c r="H2259" s="9">
        <v>0.53971030312257195</v>
      </c>
      <c r="I2259" s="40">
        <v>0</v>
      </c>
      <c r="J2259" s="7">
        <v>6</v>
      </c>
      <c r="K2259" s="9">
        <v>0.53147031400833</v>
      </c>
      <c r="L2259" s="39">
        <v>0</v>
      </c>
      <c r="M2259" s="47">
        <v>0</v>
      </c>
      <c r="N2259" s="17">
        <v>2.4607536146896002E-2</v>
      </c>
      <c r="O2259" s="7">
        <f>Q2259/P2259/N2259</f>
        <v>1</v>
      </c>
      <c r="P2259" s="7">
        <v>3.3279240288081331</v>
      </c>
      <c r="Q2259" s="33">
        <v>8.1892010833019904E-2</v>
      </c>
      <c r="R2259" s="38" t="s">
        <v>1676</v>
      </c>
      <c r="S2259" s="33" t="s">
        <v>1676</v>
      </c>
      <c r="T2259" s="45" t="s">
        <v>1675</v>
      </c>
      <c r="U2259" s="55">
        <f>RANK(Q2259,$Q$5:$Q$3209,0)</f>
        <v>1917</v>
      </c>
      <c r="V2259" s="55">
        <f>RANK(W2259,$W$5:$W$3209,0)</f>
        <v>2255</v>
      </c>
      <c r="W2259" s="55">
        <f>N2259*O2259</f>
        <v>2.4607536146896002E-2</v>
      </c>
      <c r="X2259">
        <f t="shared" si="70"/>
        <v>12.706718245649839</v>
      </c>
      <c r="Y2259" s="77">
        <f t="shared" si="71"/>
        <v>1.4235143728579651E-3</v>
      </c>
    </row>
    <row r="2260" spans="3:25" x14ac:dyDescent="0.25">
      <c r="C2260" s="19" t="s">
        <v>134</v>
      </c>
      <c r="D2260" s="6" t="s">
        <v>134</v>
      </c>
      <c r="E2260" s="6" t="s">
        <v>131</v>
      </c>
      <c r="F2260" s="48">
        <v>9.6478683565081796E-2</v>
      </c>
      <c r="G2260" s="8">
        <v>11.5574942774977</v>
      </c>
      <c r="H2260" s="9">
        <v>0.97168192222731398</v>
      </c>
      <c r="I2260" s="40">
        <v>0</v>
      </c>
      <c r="J2260" s="7">
        <v>0</v>
      </c>
      <c r="K2260" s="9">
        <v>0.86147489717996895</v>
      </c>
      <c r="L2260" s="39">
        <v>0</v>
      </c>
      <c r="M2260" s="47">
        <v>0</v>
      </c>
      <c r="N2260" s="17">
        <v>2.4601030325295599E-2</v>
      </c>
      <c r="O2260" s="7">
        <f>Q2260/P2260/N2260</f>
        <v>1</v>
      </c>
      <c r="P2260" s="7">
        <v>0.6524436870389575</v>
      </c>
      <c r="Q2260" s="33">
        <v>1.6050786930393066E-2</v>
      </c>
      <c r="R2260" s="38" t="s">
        <v>1676</v>
      </c>
      <c r="S2260" s="33" t="s">
        <v>1676</v>
      </c>
      <c r="T2260" s="45" t="s">
        <v>1677</v>
      </c>
      <c r="U2260" s="55">
        <f>RANK(Q2260,$Q$5:$Q$3209,0)</f>
        <v>3083</v>
      </c>
      <c r="V2260" s="55">
        <f>RANK(W2260,$W$5:$W$3209,0)</f>
        <v>2256</v>
      </c>
      <c r="W2260" s="55">
        <f>N2260*O2260</f>
        <v>2.4601030325295599E-2</v>
      </c>
      <c r="X2260">
        <f t="shared" si="70"/>
        <v>12.682110709502943</v>
      </c>
      <c r="Y2260" s="77">
        <f t="shared" si="71"/>
        <v>1.4207576279055287E-3</v>
      </c>
    </row>
    <row r="2261" spans="3:25" x14ac:dyDescent="0.25">
      <c r="C2261" s="19" t="s">
        <v>3830</v>
      </c>
      <c r="D2261" s="6" t="s">
        <v>1426</v>
      </c>
      <c r="E2261" s="6" t="s">
        <v>39</v>
      </c>
      <c r="F2261" s="48">
        <v>17.706726115041501</v>
      </c>
      <c r="G2261" s="8">
        <v>29.916096069078801</v>
      </c>
      <c r="H2261" s="9">
        <v>0.71584571702342803</v>
      </c>
      <c r="I2261" s="40">
        <v>1</v>
      </c>
      <c r="J2261" s="7">
        <v>0</v>
      </c>
      <c r="K2261" s="9">
        <v>0.80015890318259797</v>
      </c>
      <c r="L2261" s="39">
        <v>0</v>
      </c>
      <c r="M2261" s="47">
        <v>0</v>
      </c>
      <c r="N2261" s="17">
        <v>2.4596932865786E-2</v>
      </c>
      <c r="O2261" s="7">
        <f>Q2261/P2261/N2261</f>
        <v>1</v>
      </c>
      <c r="P2261" s="7">
        <v>2.3754809423423571</v>
      </c>
      <c r="Q2261" s="33">
        <v>5.8429545262749023E-2</v>
      </c>
      <c r="R2261" s="38" t="s">
        <v>1676</v>
      </c>
      <c r="S2261" s="33" t="s">
        <v>1676</v>
      </c>
      <c r="T2261" s="45" t="s">
        <v>1676</v>
      </c>
      <c r="U2261" s="55">
        <f>RANK(Q2261,$Q$5:$Q$3209,0)</f>
        <v>2203</v>
      </c>
      <c r="V2261" s="55">
        <f>RANK(W2261,$W$5:$W$3209,0)</f>
        <v>2257</v>
      </c>
      <c r="W2261" s="55">
        <f>N2261*O2261</f>
        <v>2.4596932865786E-2</v>
      </c>
      <c r="X2261">
        <f t="shared" si="70"/>
        <v>12.657509679177648</v>
      </c>
      <c r="Y2261" s="77">
        <f t="shared" si="71"/>
        <v>1.4180016117904188E-3</v>
      </c>
    </row>
    <row r="2262" spans="3:25" x14ac:dyDescent="0.25">
      <c r="C2262" s="19" t="s">
        <v>4151</v>
      </c>
      <c r="D2262" s="6" t="s">
        <v>1272</v>
      </c>
      <c r="E2262" s="6" t="s">
        <v>863</v>
      </c>
      <c r="F2262" s="48">
        <v>11.592367140566401</v>
      </c>
      <c r="G2262" s="8">
        <v>40.543315873253199</v>
      </c>
      <c r="H2262" s="9">
        <v>0.94726211690386097</v>
      </c>
      <c r="I2262" s="40">
        <v>0</v>
      </c>
      <c r="J2262" s="7">
        <v>1</v>
      </c>
      <c r="K2262" s="9">
        <v>0.52859042779855803</v>
      </c>
      <c r="L2262" s="39">
        <v>0</v>
      </c>
      <c r="M2262" s="47">
        <v>0</v>
      </c>
      <c r="N2262" s="17">
        <v>2.4579304072121399E-2</v>
      </c>
      <c r="O2262" s="7">
        <f>Q2262/P2262/N2262</f>
        <v>1</v>
      </c>
      <c r="P2262" s="7">
        <v>1.6376589554822818</v>
      </c>
      <c r="Q2262" s="33">
        <v>4.0252517433231723E-2</v>
      </c>
      <c r="R2262" s="38" t="s">
        <v>1676</v>
      </c>
      <c r="S2262" s="33" t="s">
        <v>1676</v>
      </c>
      <c r="T2262" s="45" t="s">
        <v>1677</v>
      </c>
      <c r="U2262" s="55">
        <f>RANK(Q2262,$Q$5:$Q$3209,0)</f>
        <v>2534</v>
      </c>
      <c r="V2262" s="55">
        <f>RANK(W2262,$W$5:$W$3209,0)</f>
        <v>2258</v>
      </c>
      <c r="W2262" s="55">
        <f>N2262*O2262</f>
        <v>2.4579304072121399E-2</v>
      </c>
      <c r="X2262">
        <f t="shared" si="70"/>
        <v>12.632912746311863</v>
      </c>
      <c r="Y2262" s="77">
        <f t="shared" si="71"/>
        <v>1.4152460547074831E-3</v>
      </c>
    </row>
    <row r="2263" spans="3:25" x14ac:dyDescent="0.25">
      <c r="C2263" s="19" t="s">
        <v>3779</v>
      </c>
      <c r="D2263" s="6" t="s">
        <v>1180</v>
      </c>
      <c r="E2263" s="6" t="s">
        <v>90</v>
      </c>
      <c r="F2263" s="48">
        <v>6.6915783737483796</v>
      </c>
      <c r="G2263" s="8">
        <v>39.368432069279997</v>
      </c>
      <c r="H2263" s="9">
        <v>0.36179276244126002</v>
      </c>
      <c r="I2263" s="40">
        <v>1</v>
      </c>
      <c r="J2263" s="7">
        <v>6</v>
      </c>
      <c r="K2263" s="9">
        <v>0.63388934869407498</v>
      </c>
      <c r="L2263" s="39">
        <v>0</v>
      </c>
      <c r="M2263" s="47">
        <v>0</v>
      </c>
      <c r="N2263" s="17">
        <v>2.45710867403852E-2</v>
      </c>
      <c r="O2263" s="7">
        <f>Q2263/P2263/N2263</f>
        <v>1</v>
      </c>
      <c r="P2263" s="7">
        <v>2.522546703555042</v>
      </c>
      <c r="Q2263" s="33">
        <v>6.1981713859723689E-2</v>
      </c>
      <c r="R2263" s="38" t="s">
        <v>1676</v>
      </c>
      <c r="S2263" s="33" t="s">
        <v>1676</v>
      </c>
      <c r="T2263" s="45" t="s">
        <v>1676</v>
      </c>
      <c r="U2263" s="55">
        <f>RANK(Q2263,$Q$5:$Q$3209,0)</f>
        <v>2152</v>
      </c>
      <c r="V2263" s="55">
        <f>RANK(W2263,$W$5:$W$3209,0)</f>
        <v>2259</v>
      </c>
      <c r="W2263" s="55">
        <f>N2263*O2263</f>
        <v>2.45710867403852E-2</v>
      </c>
      <c r="X2263">
        <f t="shared" si="70"/>
        <v>12.608333442239742</v>
      </c>
      <c r="Y2263" s="77">
        <f t="shared" si="71"/>
        <v>1.4124924725515643E-3</v>
      </c>
    </row>
    <row r="2264" spans="3:25" x14ac:dyDescent="0.25">
      <c r="C2264" s="19" t="s">
        <v>3613</v>
      </c>
      <c r="D2264" s="6" t="s">
        <v>436</v>
      </c>
      <c r="E2264" s="6" t="s">
        <v>27</v>
      </c>
      <c r="F2264" s="48">
        <v>1.5925454692077301</v>
      </c>
      <c r="G2264" s="8">
        <v>10</v>
      </c>
      <c r="H2264" s="9">
        <v>0.102218828983661</v>
      </c>
      <c r="I2264" s="40">
        <v>4</v>
      </c>
      <c r="J2264" s="7">
        <v>0</v>
      </c>
      <c r="K2264" s="9">
        <v>1</v>
      </c>
      <c r="L2264" s="39">
        <v>0</v>
      </c>
      <c r="M2264" s="47">
        <v>0</v>
      </c>
      <c r="N2264" s="17">
        <v>2.4550740858331799E-2</v>
      </c>
      <c r="O2264" s="7">
        <f>Q2264/P2264/N2264</f>
        <v>1</v>
      </c>
      <c r="P2264" s="7">
        <v>3.0515533244494271</v>
      </c>
      <c r="Q2264" s="33">
        <v>7.4917894883938782E-2</v>
      </c>
      <c r="R2264" s="38" t="s">
        <v>1676</v>
      </c>
      <c r="S2264" s="33" t="s">
        <v>1676</v>
      </c>
      <c r="T2264" s="45" t="s">
        <v>1676</v>
      </c>
      <c r="U2264" s="55">
        <f>RANK(Q2264,$Q$5:$Q$3209,0)</f>
        <v>1984</v>
      </c>
      <c r="V2264" s="55">
        <f>RANK(W2264,$W$5:$W$3209,0)</f>
        <v>2260</v>
      </c>
      <c r="W2264" s="55">
        <f>N2264*O2264</f>
        <v>2.4550740858331799E-2</v>
      </c>
      <c r="X2264">
        <f t="shared" si="70"/>
        <v>12.583762355499356</v>
      </c>
      <c r="Y2264" s="77">
        <f t="shared" si="71"/>
        <v>1.4097398109708564E-3</v>
      </c>
    </row>
    <row r="2265" spans="3:25" x14ac:dyDescent="0.25">
      <c r="C2265" s="19" t="s">
        <v>3778</v>
      </c>
      <c r="D2265" s="6" t="s">
        <v>855</v>
      </c>
      <c r="E2265" s="6" t="s">
        <v>126</v>
      </c>
      <c r="F2265" s="48">
        <v>11.936322835560899</v>
      </c>
      <c r="G2265" s="8">
        <v>47.582887300937301</v>
      </c>
      <c r="H2265" s="9">
        <v>0.78017683998015297</v>
      </c>
      <c r="I2265" s="40">
        <v>0</v>
      </c>
      <c r="J2265" s="7">
        <v>4</v>
      </c>
      <c r="K2265" s="9">
        <v>0.41951530028650102</v>
      </c>
      <c r="L2265" s="39">
        <v>0</v>
      </c>
      <c r="M2265" s="47">
        <v>0</v>
      </c>
      <c r="N2265" s="17">
        <v>2.45193026354757E-2</v>
      </c>
      <c r="O2265" s="7">
        <f>Q2265/P2265/N2265</f>
        <v>1</v>
      </c>
      <c r="P2265" s="7">
        <v>2.5280347418024802</v>
      </c>
      <c r="Q2265" s="33">
        <v>6.1985648907251681E-2</v>
      </c>
      <c r="R2265" s="38" t="s">
        <v>1676</v>
      </c>
      <c r="S2265" s="33" t="s">
        <v>1676</v>
      </c>
      <c r="T2265" s="45" t="s">
        <v>1676</v>
      </c>
      <c r="U2265" s="55">
        <f>RANK(Q2265,$Q$5:$Q$3209,0)</f>
        <v>2151</v>
      </c>
      <c r="V2265" s="55">
        <f>RANK(W2265,$W$5:$W$3209,0)</f>
        <v>2261</v>
      </c>
      <c r="W2265" s="55">
        <f>N2265*O2265</f>
        <v>2.45193026354757E-2</v>
      </c>
      <c r="X2265">
        <f t="shared" si="70"/>
        <v>12.559211614641024</v>
      </c>
      <c r="Y2265" s="77">
        <f t="shared" si="71"/>
        <v>1.4069894287084565E-3</v>
      </c>
    </row>
    <row r="2266" spans="3:25" x14ac:dyDescent="0.25">
      <c r="C2266" s="19" t="s">
        <v>3698</v>
      </c>
      <c r="D2266" s="6" t="s">
        <v>57</v>
      </c>
      <c r="E2266" s="6" t="s">
        <v>19</v>
      </c>
      <c r="F2266" s="48">
        <v>9.0741401939601616</v>
      </c>
      <c r="G2266" s="8">
        <v>56.5036361803472</v>
      </c>
      <c r="H2266" s="9">
        <v>0.70465286101607105</v>
      </c>
      <c r="I2266" s="40">
        <v>3</v>
      </c>
      <c r="J2266" s="7">
        <v>1</v>
      </c>
      <c r="K2266" s="9">
        <v>0.41604512472377297</v>
      </c>
      <c r="L2266" s="39">
        <v>1.60509698723309E-2</v>
      </c>
      <c r="M2266" s="47">
        <v>0</v>
      </c>
      <c r="N2266" s="17">
        <v>2.4474661104720401E-2</v>
      </c>
      <c r="O2266" s="7">
        <f>Q2266/P2266/N2266</f>
        <v>1</v>
      </c>
      <c r="P2266" s="7">
        <v>2.746838237604472</v>
      </c>
      <c r="Q2266" s="33">
        <v>6.7227934974856907E-2</v>
      </c>
      <c r="R2266" s="38" t="s">
        <v>1676</v>
      </c>
      <c r="S2266" s="33" t="s">
        <v>1676</v>
      </c>
      <c r="T2266" s="45" t="s">
        <v>1676</v>
      </c>
      <c r="U2266" s="55">
        <f>RANK(Q2266,$Q$5:$Q$3209,0)</f>
        <v>2070</v>
      </c>
      <c r="V2266" s="55">
        <f>RANK(W2266,$W$5:$W$3209,0)</f>
        <v>2262</v>
      </c>
      <c r="W2266" s="55">
        <f>N2266*O2266</f>
        <v>2.4474661104720401E-2</v>
      </c>
      <c r="X2266">
        <f t="shared" si="70"/>
        <v>12.534692312005548</v>
      </c>
      <c r="Y2266" s="77">
        <f t="shared" si="71"/>
        <v>1.4042425684224814E-3</v>
      </c>
    </row>
    <row r="2267" spans="3:25" x14ac:dyDescent="0.25">
      <c r="C2267" s="19" t="s">
        <v>3553</v>
      </c>
      <c r="D2267" s="6" t="s">
        <v>1526</v>
      </c>
      <c r="E2267" s="6" t="s">
        <v>16</v>
      </c>
      <c r="F2267" s="48">
        <v>0.64833511125472398</v>
      </c>
      <c r="G2267" s="8">
        <v>10</v>
      </c>
      <c r="H2267" s="9">
        <v>1</v>
      </c>
      <c r="I2267" s="40">
        <v>0</v>
      </c>
      <c r="J2267" s="7">
        <v>0</v>
      </c>
      <c r="K2267" s="9">
        <v>0.84243834022341602</v>
      </c>
      <c r="L2267" s="39">
        <v>0</v>
      </c>
      <c r="M2267" s="47">
        <v>0</v>
      </c>
      <c r="N2267" s="17">
        <v>2.4448786170415501E-2</v>
      </c>
      <c r="O2267" s="7">
        <f>Q2267/P2267/N2267</f>
        <v>1</v>
      </c>
      <c r="P2267" s="7">
        <v>3.3174789150530595</v>
      </c>
      <c r="Q2267" s="33">
        <v>8.1108332618994264E-2</v>
      </c>
      <c r="R2267" s="38" t="s">
        <v>1676</v>
      </c>
      <c r="S2267" s="33" t="s">
        <v>1676</v>
      </c>
      <c r="T2267" s="45" t="s">
        <v>1675</v>
      </c>
      <c r="U2267" s="55">
        <f>RANK(Q2267,$Q$5:$Q$3209,0)</f>
        <v>1924</v>
      </c>
      <c r="V2267" s="55">
        <f>RANK(W2267,$W$5:$W$3209,0)</f>
        <v>2263</v>
      </c>
      <c r="W2267" s="55">
        <f>N2267*O2267</f>
        <v>2.4448786170415501E-2</v>
      </c>
      <c r="X2267">
        <f t="shared" si="70"/>
        <v>12.510217650900827</v>
      </c>
      <c r="Y2267" s="77">
        <f t="shared" si="71"/>
        <v>1.4015007092594888E-3</v>
      </c>
    </row>
    <row r="2268" spans="3:25" x14ac:dyDescent="0.25">
      <c r="C2268" s="19" t="s">
        <v>4084</v>
      </c>
      <c r="D2268" s="6" t="s">
        <v>1088</v>
      </c>
      <c r="E2268" s="6" t="s">
        <v>39</v>
      </c>
      <c r="F2268" s="48">
        <v>12.5832308898283</v>
      </c>
      <c r="G2268" s="8">
        <v>29.6217707213826</v>
      </c>
      <c r="H2268" s="9">
        <v>1</v>
      </c>
      <c r="I2268" s="40">
        <v>0</v>
      </c>
      <c r="J2268" s="7">
        <v>8</v>
      </c>
      <c r="K2268" s="9">
        <v>0.27349045029576602</v>
      </c>
      <c r="L2268" s="39">
        <v>0</v>
      </c>
      <c r="M2268" s="47">
        <v>0</v>
      </c>
      <c r="N2268" s="17">
        <v>2.4427027036593201E-2</v>
      </c>
      <c r="O2268" s="7">
        <f>Q2268/P2268/N2268</f>
        <v>1</v>
      </c>
      <c r="P2268" s="7">
        <v>1.7997166563430489</v>
      </c>
      <c r="Q2268" s="33">
        <v>4.3961727422698771E-2</v>
      </c>
      <c r="R2268" s="38" t="s">
        <v>1676</v>
      </c>
      <c r="S2268" s="33" t="s">
        <v>1676</v>
      </c>
      <c r="T2268" s="45" t="s">
        <v>1677</v>
      </c>
      <c r="U2268" s="55">
        <f>RANK(Q2268,$Q$5:$Q$3209,0)</f>
        <v>2463</v>
      </c>
      <c r="V2268" s="55">
        <f>RANK(W2268,$W$5:$W$3209,0)</f>
        <v>2264</v>
      </c>
      <c r="W2268" s="55">
        <f>N2268*O2268</f>
        <v>2.4427027036593201E-2</v>
      </c>
      <c r="X2268">
        <f t="shared" si="70"/>
        <v>12.485768864730412</v>
      </c>
      <c r="Y2268" s="77">
        <f t="shared" si="71"/>
        <v>1.3987617488261423E-3</v>
      </c>
    </row>
    <row r="2269" spans="3:25" x14ac:dyDescent="0.25">
      <c r="C2269" s="19" t="s">
        <v>3619</v>
      </c>
      <c r="D2269" s="6" t="s">
        <v>347</v>
      </c>
      <c r="E2269" s="6" t="s">
        <v>131</v>
      </c>
      <c r="F2269" s="48">
        <v>6.3736127386119898</v>
      </c>
      <c r="G2269" s="8">
        <v>19.313276079115301</v>
      </c>
      <c r="H2269" s="9">
        <v>0.67280430124024604</v>
      </c>
      <c r="I2269" s="40">
        <v>0</v>
      </c>
      <c r="J2269" s="7">
        <v>7</v>
      </c>
      <c r="K2269" s="9">
        <v>0.36555291578821703</v>
      </c>
      <c r="L2269" s="39">
        <v>0</v>
      </c>
      <c r="M2269" s="47">
        <v>0</v>
      </c>
      <c r="N2269" s="17">
        <v>2.4376769629056001E-2</v>
      </c>
      <c r="O2269" s="7">
        <f>Q2269/P2269/N2269</f>
        <v>1</v>
      </c>
      <c r="P2269" s="7">
        <v>3.0552108528149819</v>
      </c>
      <c r="Q2269" s="33">
        <v>7.4476171127262542E-2</v>
      </c>
      <c r="R2269" s="38" t="s">
        <v>1676</v>
      </c>
      <c r="S2269" s="33" t="s">
        <v>1676</v>
      </c>
      <c r="T2269" s="45" t="s">
        <v>1676</v>
      </c>
      <c r="U2269" s="55">
        <f>RANK(Q2269,$Q$5:$Q$3209,0)</f>
        <v>1991</v>
      </c>
      <c r="V2269" s="55">
        <f>RANK(W2269,$W$5:$W$3209,0)</f>
        <v>2265</v>
      </c>
      <c r="W2269" s="55">
        <f>N2269*O2269</f>
        <v>2.4376769629056001E-2</v>
      </c>
      <c r="X2269">
        <f t="shared" si="70"/>
        <v>12.461341837693819</v>
      </c>
      <c r="Y2269" s="77">
        <f t="shared" si="71"/>
        <v>1.3960252260355561E-3</v>
      </c>
    </row>
    <row r="2270" spans="3:25" x14ac:dyDescent="0.25">
      <c r="C2270" s="19" t="s">
        <v>3592</v>
      </c>
      <c r="D2270" s="6" t="s">
        <v>639</v>
      </c>
      <c r="E2270" s="6" t="s">
        <v>90</v>
      </c>
      <c r="F2270" s="48">
        <v>8.5474584158704801</v>
      </c>
      <c r="G2270" s="8">
        <v>34.1417318851435</v>
      </c>
      <c r="H2270" s="9">
        <v>0.57963336761501405</v>
      </c>
      <c r="I2270" s="40">
        <v>1</v>
      </c>
      <c r="J2270" s="7">
        <v>9</v>
      </c>
      <c r="K2270" s="9">
        <v>0.68504521987839595</v>
      </c>
      <c r="L2270" s="39">
        <v>0</v>
      </c>
      <c r="M2270" s="47">
        <v>0</v>
      </c>
      <c r="N2270" s="17">
        <v>2.4358501310194701E-2</v>
      </c>
      <c r="O2270" s="7">
        <f>Q2270/P2270/N2270</f>
        <v>1</v>
      </c>
      <c r="P2270" s="7">
        <v>3.1577464392911438</v>
      </c>
      <c r="Q2270" s="33">
        <v>7.6917970778735981E-2</v>
      </c>
      <c r="R2270" s="38" t="s">
        <v>1676</v>
      </c>
      <c r="S2270" s="33" t="s">
        <v>1676</v>
      </c>
      <c r="T2270" s="45" t="s">
        <v>1675</v>
      </c>
      <c r="U2270" s="55">
        <f>RANK(Q2270,$Q$5:$Q$3209,0)</f>
        <v>1963</v>
      </c>
      <c r="V2270" s="55">
        <f>RANK(W2270,$W$5:$W$3209,0)</f>
        <v>2266</v>
      </c>
      <c r="W2270" s="55">
        <f>N2270*O2270</f>
        <v>2.4358501310194701E-2</v>
      </c>
      <c r="X2270">
        <f t="shared" si="70"/>
        <v>12.436965068064763</v>
      </c>
      <c r="Y2270" s="77">
        <f t="shared" si="71"/>
        <v>1.393294333506111E-3</v>
      </c>
    </row>
    <row r="2271" spans="3:25" x14ac:dyDescent="0.25">
      <c r="C2271" s="19" t="s">
        <v>3550</v>
      </c>
      <c r="D2271" s="6" t="s">
        <v>1274</v>
      </c>
      <c r="E2271" s="6" t="s">
        <v>22</v>
      </c>
      <c r="F2271" s="48">
        <v>5.4257594479894804</v>
      </c>
      <c r="G2271" s="8">
        <v>10</v>
      </c>
      <c r="H2271" s="9">
        <v>0.43231065002667701</v>
      </c>
      <c r="I2271" s="40">
        <v>0</v>
      </c>
      <c r="J2271" s="7">
        <v>4</v>
      </c>
      <c r="K2271" s="9">
        <v>0.95355742208601102</v>
      </c>
      <c r="L2271" s="39">
        <v>0</v>
      </c>
      <c r="M2271" s="47">
        <v>0</v>
      </c>
      <c r="N2271" s="17">
        <v>2.4305543747953299E-2</v>
      </c>
      <c r="O2271" s="7">
        <f>Q2271/P2271/N2271</f>
        <v>1</v>
      </c>
      <c r="P2271" s="7">
        <v>3.3501579039179084</v>
      </c>
      <c r="Q2271" s="33">
        <v>8.1427409496228245E-2</v>
      </c>
      <c r="R2271" s="38" t="s">
        <v>1676</v>
      </c>
      <c r="S2271" s="33" t="s">
        <v>1676</v>
      </c>
      <c r="T2271" s="45" t="s">
        <v>1675</v>
      </c>
      <c r="U2271" s="55">
        <f>RANK(Q2271,$Q$5:$Q$3209,0)</f>
        <v>1921</v>
      </c>
      <c r="V2271" s="55">
        <f>RANK(W2271,$W$5:$W$3209,0)</f>
        <v>2267</v>
      </c>
      <c r="W2271" s="55">
        <f>N2271*O2271</f>
        <v>2.4305543747953299E-2</v>
      </c>
      <c r="X2271">
        <f t="shared" si="70"/>
        <v>12.412606566754569</v>
      </c>
      <c r="Y2271" s="77">
        <f t="shared" si="71"/>
        <v>1.3905654875487204E-3</v>
      </c>
    </row>
    <row r="2272" spans="3:25" x14ac:dyDescent="0.25">
      <c r="C2272" s="19" t="s">
        <v>4443</v>
      </c>
      <c r="D2272" s="6" t="s">
        <v>1188</v>
      </c>
      <c r="E2272" s="6" t="s">
        <v>39</v>
      </c>
      <c r="F2272" s="48">
        <v>0.83178600854820295</v>
      </c>
      <c r="G2272" s="8">
        <v>10</v>
      </c>
      <c r="H2272" s="9">
        <v>0.47684570474177901</v>
      </c>
      <c r="I2272" s="40">
        <v>0</v>
      </c>
      <c r="J2272" s="7">
        <v>0</v>
      </c>
      <c r="K2272" s="9">
        <v>1</v>
      </c>
      <c r="L2272" s="39">
        <v>0</v>
      </c>
      <c r="M2272" s="47">
        <v>0</v>
      </c>
      <c r="N2272" s="17">
        <v>2.4290128618778901E-2</v>
      </c>
      <c r="O2272" s="7">
        <f>Q2272/P2272/N2272</f>
        <v>1</v>
      </c>
      <c r="P2272" s="7">
        <v>1.1214131105486476</v>
      </c>
      <c r="Q2272" s="33">
        <v>2.7239268690011573E-2</v>
      </c>
      <c r="R2272" s="38" t="s">
        <v>1676</v>
      </c>
      <c r="S2272" s="33" t="s">
        <v>1676</v>
      </c>
      <c r="T2272" s="45" t="s">
        <v>1677</v>
      </c>
      <c r="U2272" s="55">
        <f>RANK(Q2272,$Q$5:$Q$3209,0)</f>
        <v>2832</v>
      </c>
      <c r="V2272" s="55">
        <f>RANK(W2272,$W$5:$W$3209,0)</f>
        <v>2268</v>
      </c>
      <c r="W2272" s="55">
        <f>N2272*O2272</f>
        <v>2.4290128618778901E-2</v>
      </c>
      <c r="X2272">
        <f t="shared" si="70"/>
        <v>12.388301023006616</v>
      </c>
      <c r="Y2272" s="77">
        <f t="shared" si="71"/>
        <v>1.3878425743467074E-3</v>
      </c>
    </row>
    <row r="2273" spans="3:25" x14ac:dyDescent="0.25">
      <c r="C2273" s="19" t="s">
        <v>3957</v>
      </c>
      <c r="D2273" s="6" t="s">
        <v>781</v>
      </c>
      <c r="E2273" s="6" t="s">
        <v>27</v>
      </c>
      <c r="F2273" s="48">
        <v>12.121830692810301</v>
      </c>
      <c r="G2273" s="8">
        <v>14.4809944591803</v>
      </c>
      <c r="H2273" s="9">
        <v>0.44836513454759302</v>
      </c>
      <c r="I2273" s="40">
        <v>5</v>
      </c>
      <c r="J2273" s="7">
        <v>5</v>
      </c>
      <c r="K2273" s="9">
        <v>0.82094484800476497</v>
      </c>
      <c r="L2273" s="39">
        <v>0</v>
      </c>
      <c r="M2273" s="47">
        <v>0</v>
      </c>
      <c r="N2273" s="17">
        <v>2.4262250793158701E-2</v>
      </c>
      <c r="O2273" s="7">
        <f>Q2273/P2273/N2273</f>
        <v>1</v>
      </c>
      <c r="P2273" s="7">
        <v>2.0984768523370212</v>
      </c>
      <c r="Q2273" s="33">
        <v>5.091377167503907E-2</v>
      </c>
      <c r="R2273" s="38" t="s">
        <v>1676</v>
      </c>
      <c r="S2273" s="33" t="s">
        <v>1676</v>
      </c>
      <c r="T2273" s="45" t="s">
        <v>1677</v>
      </c>
      <c r="U2273" s="55">
        <f>RANK(Q2273,$Q$5:$Q$3209,0)</f>
        <v>2335</v>
      </c>
      <c r="V2273" s="55">
        <f>RANK(W2273,$W$5:$W$3209,0)</f>
        <v>2269</v>
      </c>
      <c r="W2273" s="55">
        <f>N2273*O2273</f>
        <v>2.4262250793158701E-2</v>
      </c>
      <c r="X2273">
        <f t="shared" si="70"/>
        <v>12.364010894387837</v>
      </c>
      <c r="Y2273" s="77">
        <f t="shared" si="71"/>
        <v>1.3851213880782358E-3</v>
      </c>
    </row>
    <row r="2274" spans="3:25" x14ac:dyDescent="0.25">
      <c r="C2274" s="19" t="s">
        <v>3686</v>
      </c>
      <c r="D2274" s="6" t="s">
        <v>1410</v>
      </c>
      <c r="E2274" s="6" t="s">
        <v>16</v>
      </c>
      <c r="F2274" s="48">
        <v>4.5515862385954602</v>
      </c>
      <c r="G2274" s="8">
        <v>23.950058024564498</v>
      </c>
      <c r="H2274" s="9">
        <v>0.96074132338791995</v>
      </c>
      <c r="I2274" s="40">
        <v>0</v>
      </c>
      <c r="J2274" s="7">
        <v>3</v>
      </c>
      <c r="K2274" s="9">
        <v>0.57444602911286002</v>
      </c>
      <c r="L2274" s="39">
        <v>0</v>
      </c>
      <c r="M2274" s="47">
        <v>0</v>
      </c>
      <c r="N2274" s="17">
        <v>2.4234894961056502E-2</v>
      </c>
      <c r="O2274" s="7">
        <f>Q2274/P2274/N2274</f>
        <v>1.0000000000000002</v>
      </c>
      <c r="P2274" s="7">
        <v>2.8218524825229432</v>
      </c>
      <c r="Q2274" s="33">
        <v>6.8387298509540062E-2</v>
      </c>
      <c r="R2274" s="38" t="s">
        <v>1676</v>
      </c>
      <c r="S2274" s="33" t="s">
        <v>1676</v>
      </c>
      <c r="T2274" s="45" t="s">
        <v>1676</v>
      </c>
      <c r="U2274" s="55">
        <f>RANK(Q2274,$Q$5:$Q$3209,0)</f>
        <v>2058</v>
      </c>
      <c r="V2274" s="55">
        <f>RANK(W2274,$W$5:$W$3209,0)</f>
        <v>2270</v>
      </c>
      <c r="W2274" s="55">
        <f>N2274*O2274</f>
        <v>2.4234894961056509E-2</v>
      </c>
      <c r="X2274">
        <f t="shared" si="70"/>
        <v>12.339748643594678</v>
      </c>
      <c r="Y2274" s="77">
        <f t="shared" si="71"/>
        <v>1.3824033249202864E-3</v>
      </c>
    </row>
    <row r="2275" spans="3:25" x14ac:dyDescent="0.25">
      <c r="C2275" s="19" t="s">
        <v>3958</v>
      </c>
      <c r="D2275" s="6" t="s">
        <v>473</v>
      </c>
      <c r="E2275" s="6" t="s">
        <v>131</v>
      </c>
      <c r="F2275" s="48">
        <v>0.100855479678575</v>
      </c>
      <c r="G2275" s="8">
        <v>10</v>
      </c>
      <c r="H2275" s="9">
        <v>1</v>
      </c>
      <c r="I2275" s="40">
        <v>0</v>
      </c>
      <c r="J2275" s="7">
        <v>0</v>
      </c>
      <c r="K2275" s="9">
        <v>0.83338946409843395</v>
      </c>
      <c r="L2275" s="39">
        <v>0</v>
      </c>
      <c r="M2275" s="47">
        <v>0</v>
      </c>
      <c r="N2275" s="17">
        <v>2.4233424448939E-2</v>
      </c>
      <c r="O2275" s="7">
        <f>Q2275/P2275/N2275</f>
        <v>1</v>
      </c>
      <c r="P2275" s="7">
        <v>2.1005344813409734</v>
      </c>
      <c r="Q2275" s="33">
        <v>5.090314365596775E-2</v>
      </c>
      <c r="R2275" s="38" t="s">
        <v>1676</v>
      </c>
      <c r="S2275" s="33" t="s">
        <v>1676</v>
      </c>
      <c r="T2275" s="45" t="s">
        <v>1677</v>
      </c>
      <c r="U2275" s="55">
        <f>RANK(Q2275,$Q$5:$Q$3209,0)</f>
        <v>2336</v>
      </c>
      <c r="V2275" s="55">
        <f>RANK(W2275,$W$5:$W$3209,0)</f>
        <v>2271</v>
      </c>
      <c r="W2275" s="55">
        <f>N2275*O2275</f>
        <v>2.4233424448939E-2</v>
      </c>
      <c r="X2275">
        <f t="shared" si="70"/>
        <v>12.315513748633622</v>
      </c>
      <c r="Y2275" s="77">
        <f t="shared" si="71"/>
        <v>1.3796883263947168E-3</v>
      </c>
    </row>
    <row r="2276" spans="3:25" x14ac:dyDescent="0.25">
      <c r="C2276" s="19" t="s">
        <v>3869</v>
      </c>
      <c r="D2276" s="6" t="s">
        <v>1562</v>
      </c>
      <c r="E2276" s="6" t="s">
        <v>39</v>
      </c>
      <c r="F2276" s="48">
        <v>1.53830139596034</v>
      </c>
      <c r="G2276" s="8">
        <v>10</v>
      </c>
      <c r="H2276" s="9">
        <v>0.71406619117756898</v>
      </c>
      <c r="I2276" s="40">
        <v>1</v>
      </c>
      <c r="J2276" s="7">
        <v>1</v>
      </c>
      <c r="K2276" s="9">
        <v>0.899701342605566</v>
      </c>
      <c r="L2276" s="39">
        <v>0</v>
      </c>
      <c r="M2276" s="47">
        <v>0</v>
      </c>
      <c r="N2276" s="17">
        <v>2.41930358054664E-2</v>
      </c>
      <c r="O2276" s="7">
        <f>Q2276/P2276/N2276</f>
        <v>1</v>
      </c>
      <c r="P2276" s="7">
        <v>2.315820509911902</v>
      </c>
      <c r="Q2276" s="33">
        <v>5.6026728515332101E-2</v>
      </c>
      <c r="R2276" s="38" t="s">
        <v>1676</v>
      </c>
      <c r="S2276" s="33" t="s">
        <v>1676</v>
      </c>
      <c r="T2276" s="45" t="s">
        <v>1676</v>
      </c>
      <c r="U2276" s="55">
        <f>RANK(Q2276,$Q$5:$Q$3209,0)</f>
        <v>2243</v>
      </c>
      <c r="V2276" s="55">
        <f>RANK(W2276,$W$5:$W$3209,0)</f>
        <v>2272</v>
      </c>
      <c r="W2276" s="55">
        <f>N2276*O2276</f>
        <v>2.41930358054664E-2</v>
      </c>
      <c r="X2276">
        <f t="shared" si="70"/>
        <v>12.291280324184683</v>
      </c>
      <c r="Y2276" s="77">
        <f t="shared" si="71"/>
        <v>1.3769734926083895E-3</v>
      </c>
    </row>
    <row r="2277" spans="3:25" x14ac:dyDescent="0.25">
      <c r="C2277" s="19" t="s">
        <v>3579</v>
      </c>
      <c r="D2277" s="6" t="s">
        <v>75</v>
      </c>
      <c r="E2277" s="6" t="s">
        <v>19</v>
      </c>
      <c r="F2277" s="48">
        <v>8.2629799253958396</v>
      </c>
      <c r="G2277" s="8">
        <v>20.925626439728202</v>
      </c>
      <c r="H2277" s="9">
        <v>0.44144967691609599</v>
      </c>
      <c r="I2277" s="40">
        <v>4</v>
      </c>
      <c r="J2277" s="7">
        <v>14</v>
      </c>
      <c r="K2277" s="9">
        <v>0.47057451473829798</v>
      </c>
      <c r="L2277" s="39">
        <v>0</v>
      </c>
      <c r="M2277" s="47">
        <v>0</v>
      </c>
      <c r="N2277" s="17">
        <v>2.41786707175504E-2</v>
      </c>
      <c r="O2277" s="7">
        <f>Q2277/P2277/N2277</f>
        <v>1.0000000000000002</v>
      </c>
      <c r="P2277" s="7">
        <v>3.2378047976162376</v>
      </c>
      <c r="Q2277" s="33">
        <v>7.8285816049267931E-2</v>
      </c>
      <c r="R2277" s="38" t="s">
        <v>1676</v>
      </c>
      <c r="S2277" s="33" t="s">
        <v>1676</v>
      </c>
      <c r="T2277" s="45" t="s">
        <v>1675</v>
      </c>
      <c r="U2277" s="55">
        <f>RANK(Q2277,$Q$5:$Q$3209,0)</f>
        <v>1950</v>
      </c>
      <c r="V2277" s="55">
        <f>RANK(W2277,$W$5:$W$3209,0)</f>
        <v>2273</v>
      </c>
      <c r="W2277" s="55">
        <f>N2277*O2277</f>
        <v>2.4178670717550407E-2</v>
      </c>
      <c r="X2277">
        <f t="shared" si="70"/>
        <v>12.267087288379217</v>
      </c>
      <c r="Y2277" s="77">
        <f t="shared" si="71"/>
        <v>1.3742631835005333E-3</v>
      </c>
    </row>
    <row r="2278" spans="3:25" x14ac:dyDescent="0.25">
      <c r="C2278" s="19" t="s">
        <v>3796</v>
      </c>
      <c r="D2278" s="6" t="s">
        <v>970</v>
      </c>
      <c r="E2278" s="6" t="s">
        <v>131</v>
      </c>
      <c r="F2278" s="48">
        <v>6.6517475656841798</v>
      </c>
      <c r="G2278" s="8">
        <v>32.6717305936141</v>
      </c>
      <c r="H2278" s="9">
        <v>0.74987337287481404</v>
      </c>
      <c r="I2278" s="40">
        <v>0</v>
      </c>
      <c r="J2278" s="7">
        <v>6</v>
      </c>
      <c r="K2278" s="9">
        <v>0.75602631303574697</v>
      </c>
      <c r="L2278" s="39">
        <v>0</v>
      </c>
      <c r="M2278" s="47">
        <v>0</v>
      </c>
      <c r="N2278" s="17">
        <v>2.4164325688730601E-2</v>
      </c>
      <c r="O2278" s="7">
        <f>Q2278/P2278/N2278</f>
        <v>1</v>
      </c>
      <c r="P2278" s="7">
        <v>2.509632142598448</v>
      </c>
      <c r="Q2278" s="33">
        <v>6.0643568452655693E-2</v>
      </c>
      <c r="R2278" s="38" t="s">
        <v>1676</v>
      </c>
      <c r="S2278" s="33" t="s">
        <v>1676</v>
      </c>
      <c r="T2278" s="45" t="s">
        <v>1676</v>
      </c>
      <c r="U2278" s="55">
        <f>RANK(Q2278,$Q$5:$Q$3209,0)</f>
        <v>2169</v>
      </c>
      <c r="V2278" s="55">
        <f>RANK(W2278,$W$5:$W$3209,0)</f>
        <v>2274</v>
      </c>
      <c r="W2278" s="55">
        <f>N2278*O2278</f>
        <v>2.4164325688730601E-2</v>
      </c>
      <c r="X2278">
        <f t="shared" si="70"/>
        <v>12.242908617661667</v>
      </c>
      <c r="Y2278" s="77">
        <f t="shared" si="71"/>
        <v>1.3715544836916888E-3</v>
      </c>
    </row>
    <row r="2279" spans="3:25" x14ac:dyDescent="0.25">
      <c r="C2279" s="19" t="s">
        <v>3569</v>
      </c>
      <c r="D2279" s="6" t="s">
        <v>396</v>
      </c>
      <c r="E2279" s="6" t="s">
        <v>48</v>
      </c>
      <c r="F2279" s="48">
        <v>13.051491313534022</v>
      </c>
      <c r="G2279" s="8">
        <v>49.704305187208703</v>
      </c>
      <c r="H2279" s="9">
        <v>0.30413869651197001</v>
      </c>
      <c r="I2279" s="40">
        <v>0</v>
      </c>
      <c r="J2279" s="7">
        <v>2</v>
      </c>
      <c r="K2279" s="9">
        <v>0.76331222538866395</v>
      </c>
      <c r="L2279" s="39">
        <v>3.6451656690955E-2</v>
      </c>
      <c r="M2279" s="47">
        <v>1</v>
      </c>
      <c r="N2279" s="17">
        <v>2.4131074296655699E-2</v>
      </c>
      <c r="O2279" s="7">
        <f>Q2279/P2279/N2279</f>
        <v>1</v>
      </c>
      <c r="P2279" s="7">
        <v>3.2890833283339513</v>
      </c>
      <c r="Q2279" s="33">
        <v>7.9369114163918189E-2</v>
      </c>
      <c r="R2279" s="38" t="s">
        <v>1676</v>
      </c>
      <c r="S2279" s="33" t="s">
        <v>1676</v>
      </c>
      <c r="T2279" s="45" t="s">
        <v>1675</v>
      </c>
      <c r="U2279" s="55">
        <f>RANK(Q2279,$Q$5:$Q$3209,0)</f>
        <v>1940</v>
      </c>
      <c r="V2279" s="55">
        <f>RANK(W2279,$W$5:$W$3209,0)</f>
        <v>2275</v>
      </c>
      <c r="W2279" s="55">
        <f>N2279*O2279</f>
        <v>2.4131074296655699E-2</v>
      </c>
      <c r="X2279">
        <f t="shared" si="70"/>
        <v>12.218744291972937</v>
      </c>
      <c r="Y2279" s="77">
        <f t="shared" si="71"/>
        <v>1.368847390934666E-3</v>
      </c>
    </row>
    <row r="2280" spans="3:25" x14ac:dyDescent="0.25">
      <c r="C2280" s="19" t="s">
        <v>3564</v>
      </c>
      <c r="D2280" s="6" t="s">
        <v>1022</v>
      </c>
      <c r="E2280" s="6" t="s">
        <v>12</v>
      </c>
      <c r="F2280" s="48">
        <v>1.3480351263038299</v>
      </c>
      <c r="G2280" s="8">
        <v>10</v>
      </c>
      <c r="H2280" s="9">
        <v>0.81923674809591895</v>
      </c>
      <c r="I2280" s="40">
        <v>3</v>
      </c>
      <c r="J2280" s="7">
        <v>4</v>
      </c>
      <c r="K2280" s="9">
        <v>0.85312067304358097</v>
      </c>
      <c r="L2280" s="39">
        <v>0</v>
      </c>
      <c r="M2280" s="47">
        <v>0</v>
      </c>
      <c r="N2280" s="17">
        <v>2.4098023370918199E-2</v>
      </c>
      <c r="O2280" s="7">
        <f>Q2280/P2280/N2280</f>
        <v>1</v>
      </c>
      <c r="P2280" s="7">
        <v>3.3132018108923305</v>
      </c>
      <c r="Q2280" s="33">
        <v>7.9841614671451872E-2</v>
      </c>
      <c r="R2280" s="38" t="s">
        <v>1676</v>
      </c>
      <c r="S2280" s="33" t="s">
        <v>1676</v>
      </c>
      <c r="T2280" s="45" t="s">
        <v>1675</v>
      </c>
      <c r="U2280" s="55">
        <f>RANK(Q2280,$Q$5:$Q$3209,0)</f>
        <v>1935</v>
      </c>
      <c r="V2280" s="55">
        <f>RANK(W2280,$W$5:$W$3209,0)</f>
        <v>2276</v>
      </c>
      <c r="W2280" s="55">
        <f>N2280*O2280</f>
        <v>2.4098023370918199E-2</v>
      </c>
      <c r="X2280">
        <f t="shared" si="70"/>
        <v>12.194613217676281</v>
      </c>
      <c r="Y2280" s="77">
        <f t="shared" si="71"/>
        <v>1.3661440232806648E-3</v>
      </c>
    </row>
    <row r="2281" spans="3:25" x14ac:dyDescent="0.25">
      <c r="C2281" s="19" t="s">
        <v>3450</v>
      </c>
      <c r="D2281" s="6" t="s">
        <v>857</v>
      </c>
      <c r="E2281" s="6" t="s">
        <v>22</v>
      </c>
      <c r="F2281" s="48">
        <v>4.4857622683693004</v>
      </c>
      <c r="G2281" s="8">
        <v>10</v>
      </c>
      <c r="H2281" s="9">
        <v>0.51339051646299305</v>
      </c>
      <c r="I2281" s="40">
        <v>1</v>
      </c>
      <c r="J2281" s="7">
        <v>5</v>
      </c>
      <c r="K2281" s="9">
        <v>0.97285312844379401</v>
      </c>
      <c r="L2281" s="39">
        <v>0</v>
      </c>
      <c r="M2281" s="47">
        <v>0</v>
      </c>
      <c r="N2281" s="17">
        <v>2.39967470339774E-2</v>
      </c>
      <c r="O2281" s="7">
        <f>Q2281/P2281/N2281</f>
        <v>1</v>
      </c>
      <c r="P2281" s="7">
        <v>3.8388392608933644</v>
      </c>
      <c r="Q2281" s="33">
        <v>9.2119654647758828E-2</v>
      </c>
      <c r="R2281" s="38" t="s">
        <v>1676</v>
      </c>
      <c r="S2281" s="33" t="s">
        <v>1676</v>
      </c>
      <c r="T2281" s="45" t="s">
        <v>1675</v>
      </c>
      <c r="U2281" s="55">
        <f>RANK(Q2281,$Q$5:$Q$3209,0)</f>
        <v>1817</v>
      </c>
      <c r="V2281" s="55">
        <f>RANK(W2281,$W$5:$W$3209,0)</f>
        <v>2277</v>
      </c>
      <c r="W2281" s="55">
        <f>N2281*O2281</f>
        <v>2.39967470339774E-2</v>
      </c>
      <c r="X2281">
        <f t="shared" si="70"/>
        <v>12.170515194305363</v>
      </c>
      <c r="Y2281" s="77">
        <f t="shared" si="71"/>
        <v>1.3634443582717464E-3</v>
      </c>
    </row>
    <row r="2282" spans="3:25" x14ac:dyDescent="0.25">
      <c r="C2282" s="19" t="s">
        <v>3599</v>
      </c>
      <c r="D2282" s="6" t="s">
        <v>747</v>
      </c>
      <c r="E2282" s="6" t="s">
        <v>48</v>
      </c>
      <c r="F2282" s="48">
        <v>2.1702344366949911</v>
      </c>
      <c r="G2282" s="8">
        <v>17.1088654205249</v>
      </c>
      <c r="H2282" s="9">
        <v>0.66029462020049601</v>
      </c>
      <c r="I2282" s="40">
        <v>0</v>
      </c>
      <c r="J2282" s="7">
        <v>5</v>
      </c>
      <c r="K2282" s="9">
        <v>0.34067433096746802</v>
      </c>
      <c r="L2282" s="39">
        <v>0.372800906856879</v>
      </c>
      <c r="M2282" s="47">
        <v>0</v>
      </c>
      <c r="N2282" s="17">
        <v>2.3926452251559E-2</v>
      </c>
      <c r="O2282" s="7">
        <f>Q2282/P2282/N2282</f>
        <v>1</v>
      </c>
      <c r="P2282" s="7">
        <v>3.1840351527487809</v>
      </c>
      <c r="Q2282" s="33">
        <v>7.6182665049529072E-2</v>
      </c>
      <c r="R2282" s="38" t="s">
        <v>1676</v>
      </c>
      <c r="S2282" s="33" t="s">
        <v>1676</v>
      </c>
      <c r="T2282" s="45" t="s">
        <v>1675</v>
      </c>
      <c r="U2282" s="55">
        <f>RANK(Q2282,$Q$5:$Q$3209,0)</f>
        <v>1970</v>
      </c>
      <c r="V2282" s="55">
        <f>RANK(W2282,$W$5:$W$3209,0)</f>
        <v>2278</v>
      </c>
      <c r="W2282" s="55">
        <f>N2282*O2282</f>
        <v>2.3926452251559E-2</v>
      </c>
      <c r="X2282">
        <f t="shared" si="70"/>
        <v>12.146518447271385</v>
      </c>
      <c r="Y2282" s="77">
        <f t="shared" si="71"/>
        <v>1.3607560390972498E-3</v>
      </c>
    </row>
    <row r="2283" spans="3:25" x14ac:dyDescent="0.25">
      <c r="C2283" s="19" t="s">
        <v>3714</v>
      </c>
      <c r="D2283" s="6" t="s">
        <v>345</v>
      </c>
      <c r="E2283" s="6" t="s">
        <v>204</v>
      </c>
      <c r="F2283" s="48">
        <v>9.0672768197915001</v>
      </c>
      <c r="G2283" s="8">
        <v>22.9916514272862</v>
      </c>
      <c r="H2283" s="9">
        <v>0.137523068642593</v>
      </c>
      <c r="I2283" s="40">
        <v>0</v>
      </c>
      <c r="J2283" s="7">
        <v>2</v>
      </c>
      <c r="K2283" s="9">
        <v>1</v>
      </c>
      <c r="L2283" s="39">
        <v>0</v>
      </c>
      <c r="M2283" s="47">
        <v>0</v>
      </c>
      <c r="N2283" s="17">
        <v>2.3923212241482E-2</v>
      </c>
      <c r="O2283" s="7">
        <f>Q2283/P2283/N2283</f>
        <v>1</v>
      </c>
      <c r="P2283" s="7">
        <v>2.7612018644427305</v>
      </c>
      <c r="Q2283" s="33">
        <v>6.6056818244639257E-2</v>
      </c>
      <c r="R2283" s="38" t="s">
        <v>1676</v>
      </c>
      <c r="S2283" s="33" t="s">
        <v>1676</v>
      </c>
      <c r="T2283" s="45" t="s">
        <v>1676</v>
      </c>
      <c r="U2283" s="55">
        <f>RANK(Q2283,$Q$5:$Q$3209,0)</f>
        <v>2087</v>
      </c>
      <c r="V2283" s="55">
        <f>RANK(W2283,$W$5:$W$3209,0)</f>
        <v>2279</v>
      </c>
      <c r="W2283" s="55">
        <f>N2283*O2283</f>
        <v>2.3923212241482E-2</v>
      </c>
      <c r="X2283">
        <f t="shared" si="70"/>
        <v>12.122591995019826</v>
      </c>
      <c r="Y2283" s="77">
        <f t="shared" si="71"/>
        <v>1.3580755949406122E-3</v>
      </c>
    </row>
    <row r="2284" spans="3:25" x14ac:dyDescent="0.25">
      <c r="C2284" s="19" t="s">
        <v>3396</v>
      </c>
      <c r="D2284" s="6" t="s">
        <v>1040</v>
      </c>
      <c r="E2284" s="6" t="s">
        <v>204</v>
      </c>
      <c r="F2284" s="48">
        <v>4.8942742163020796</v>
      </c>
      <c r="G2284" s="8">
        <v>10</v>
      </c>
      <c r="H2284" s="9">
        <v>4.7400670698903503E-2</v>
      </c>
      <c r="I2284" s="40">
        <v>0</v>
      </c>
      <c r="J2284" s="7">
        <v>3</v>
      </c>
      <c r="K2284" s="9">
        <v>0.47348585495712597</v>
      </c>
      <c r="L2284" s="39">
        <v>0</v>
      </c>
      <c r="M2284" s="47">
        <v>0</v>
      </c>
      <c r="N2284" s="17">
        <v>2.3875277322980899E-2</v>
      </c>
      <c r="O2284" s="7">
        <f>Q2284/P2284/N2284</f>
        <v>1</v>
      </c>
      <c r="P2284" s="7">
        <v>4.2268816788096757</v>
      </c>
      <c r="Q2284" s="33">
        <v>0.10091797229300808</v>
      </c>
      <c r="R2284" s="38" t="s">
        <v>1676</v>
      </c>
      <c r="S2284" s="33" t="s">
        <v>1676</v>
      </c>
      <c r="T2284" s="45" t="s">
        <v>1675</v>
      </c>
      <c r="U2284" s="55">
        <f>RANK(Q2284,$Q$5:$Q$3209,0)</f>
        <v>1763</v>
      </c>
      <c r="V2284" s="55">
        <f>RANK(W2284,$W$5:$W$3209,0)</f>
        <v>2280</v>
      </c>
      <c r="W2284" s="55">
        <f>N2284*O2284</f>
        <v>2.3875277322980899E-2</v>
      </c>
      <c r="X2284">
        <f t="shared" si="70"/>
        <v>12.098668782778345</v>
      </c>
      <c r="Y2284" s="77">
        <f t="shared" si="71"/>
        <v>1.3553955137573894E-3</v>
      </c>
    </row>
    <row r="2285" spans="3:25" x14ac:dyDescent="0.25">
      <c r="C2285" s="19" t="s">
        <v>3559</v>
      </c>
      <c r="D2285" s="6" t="s">
        <v>35</v>
      </c>
      <c r="E2285" s="6" t="s">
        <v>22</v>
      </c>
      <c r="F2285" s="48">
        <v>6.9317151342220204E-2</v>
      </c>
      <c r="G2285" s="8">
        <v>10</v>
      </c>
      <c r="H2285" s="9">
        <v>0</v>
      </c>
      <c r="I2285" s="40">
        <v>0</v>
      </c>
      <c r="J2285" s="7">
        <v>0</v>
      </c>
      <c r="K2285" s="9">
        <v>1.5508621849529799E-2</v>
      </c>
      <c r="L2285" s="39">
        <v>1</v>
      </c>
      <c r="M2285" s="47">
        <v>0</v>
      </c>
      <c r="N2285" s="17">
        <v>2.38731252206715E-2</v>
      </c>
      <c r="O2285" s="7">
        <f>Q2285/P2285/N2285</f>
        <v>1</v>
      </c>
      <c r="P2285" s="7">
        <v>3.3752105862659749</v>
      </c>
      <c r="Q2285" s="33">
        <v>8.0576824972063685E-2</v>
      </c>
      <c r="R2285" s="38" t="s">
        <v>1676</v>
      </c>
      <c r="S2285" s="33" t="s">
        <v>1676</v>
      </c>
      <c r="T2285" s="45" t="s">
        <v>1675</v>
      </c>
      <c r="U2285" s="55">
        <f>RANK(Q2285,$Q$5:$Q$3209,0)</f>
        <v>1930</v>
      </c>
      <c r="V2285" s="55">
        <f>RANK(W2285,$W$5:$W$3209,0)</f>
        <v>2281</v>
      </c>
      <c r="W2285" s="55">
        <f>N2285*O2285</f>
        <v>2.38731252206715E-2</v>
      </c>
      <c r="X2285">
        <f t="shared" si="70"/>
        <v>12.074793505455364</v>
      </c>
      <c r="Y2285" s="77">
        <f t="shared" si="71"/>
        <v>1.3527208026503836E-3</v>
      </c>
    </row>
    <row r="2286" spans="3:25" x14ac:dyDescent="0.25">
      <c r="C2286" s="19" t="s">
        <v>3855</v>
      </c>
      <c r="D2286" s="6" t="s">
        <v>1194</v>
      </c>
      <c r="E2286" s="6" t="s">
        <v>126</v>
      </c>
      <c r="F2286" s="48">
        <v>2.5280012391522999</v>
      </c>
      <c r="G2286" s="8">
        <v>10</v>
      </c>
      <c r="H2286" s="9">
        <v>0.68630519177002602</v>
      </c>
      <c r="I2286" s="40">
        <v>1</v>
      </c>
      <c r="J2286" s="7">
        <v>3</v>
      </c>
      <c r="K2286" s="9">
        <v>1</v>
      </c>
      <c r="L2286" s="39">
        <v>0</v>
      </c>
      <c r="M2286" s="47">
        <v>0</v>
      </c>
      <c r="N2286" s="17">
        <v>2.3864883869897501E-2</v>
      </c>
      <c r="O2286" s="7">
        <f>Q2286/P2286/N2286</f>
        <v>1</v>
      </c>
      <c r="P2286" s="7">
        <v>2.3857249116951627</v>
      </c>
      <c r="Q2286" s="33">
        <v>5.6935047963126525E-2</v>
      </c>
      <c r="R2286" s="38" t="s">
        <v>1676</v>
      </c>
      <c r="S2286" s="33" t="s">
        <v>1676</v>
      </c>
      <c r="T2286" s="45" t="s">
        <v>1676</v>
      </c>
      <c r="U2286" s="55">
        <f>RANK(Q2286,$Q$5:$Q$3209,0)</f>
        <v>2228</v>
      </c>
      <c r="V2286" s="55">
        <f>RANK(W2286,$W$5:$W$3209,0)</f>
        <v>2282</v>
      </c>
      <c r="W2286" s="55">
        <f>N2286*O2286</f>
        <v>2.3864883869897501E-2</v>
      </c>
      <c r="X2286">
        <f t="shared" si="70"/>
        <v>12.050920380234693</v>
      </c>
      <c r="Y2286" s="77">
        <f t="shared" si="71"/>
        <v>1.3500463326401354E-3</v>
      </c>
    </row>
    <row r="2287" spans="3:25" x14ac:dyDescent="0.25">
      <c r="C2287" s="19" t="s">
        <v>3788</v>
      </c>
      <c r="D2287" s="6" t="s">
        <v>1066</v>
      </c>
      <c r="E2287" s="6" t="s">
        <v>126</v>
      </c>
      <c r="F2287" s="48">
        <v>9.5059984125402508</v>
      </c>
      <c r="G2287" s="8">
        <v>52.445191133939197</v>
      </c>
      <c r="H2287" s="9">
        <v>0.97678588182905701</v>
      </c>
      <c r="I2287" s="40">
        <v>1</v>
      </c>
      <c r="J2287" s="7">
        <v>4</v>
      </c>
      <c r="K2287" s="9">
        <v>0.44876474582946602</v>
      </c>
      <c r="L2287" s="39">
        <v>0</v>
      </c>
      <c r="M2287" s="47">
        <v>0</v>
      </c>
      <c r="N2287" s="17">
        <v>2.3833185036519499E-2</v>
      </c>
      <c r="O2287" s="7">
        <f>Q2287/P2287/N2287</f>
        <v>1</v>
      </c>
      <c r="P2287" s="7">
        <v>2.5749319381749265</v>
      </c>
      <c r="Q2287" s="33">
        <v>6.1368829338966813E-2</v>
      </c>
      <c r="R2287" s="38" t="s">
        <v>1676</v>
      </c>
      <c r="S2287" s="33" t="s">
        <v>1676</v>
      </c>
      <c r="T2287" s="45" t="s">
        <v>1676</v>
      </c>
      <c r="U2287" s="55">
        <f>RANK(Q2287,$Q$5:$Q$3209,0)</f>
        <v>2161</v>
      </c>
      <c r="V2287" s="55">
        <f>RANK(W2287,$W$5:$W$3209,0)</f>
        <v>2283</v>
      </c>
      <c r="W2287" s="55">
        <f>N2287*O2287</f>
        <v>2.3833185036519499E-2</v>
      </c>
      <c r="X2287">
        <f t="shared" si="70"/>
        <v>12.027055496364795</v>
      </c>
      <c r="Y2287" s="77">
        <f t="shared" si="71"/>
        <v>1.3473727858959149E-3</v>
      </c>
    </row>
    <row r="2288" spans="3:25" x14ac:dyDescent="0.25">
      <c r="C2288" s="19" t="s">
        <v>3645</v>
      </c>
      <c r="D2288" s="6" t="s">
        <v>390</v>
      </c>
      <c r="E2288" s="6" t="s">
        <v>19</v>
      </c>
      <c r="F2288" s="48">
        <v>8.7103096122101302</v>
      </c>
      <c r="G2288" s="8">
        <v>40.223219399950402</v>
      </c>
      <c r="H2288" s="9">
        <v>0.37554615310085199</v>
      </c>
      <c r="I2288" s="40">
        <v>1</v>
      </c>
      <c r="J2288" s="7">
        <v>9</v>
      </c>
      <c r="K2288" s="9">
        <v>0.65591388592725997</v>
      </c>
      <c r="L2288" s="39">
        <v>0</v>
      </c>
      <c r="M2288" s="47">
        <v>0</v>
      </c>
      <c r="N2288" s="17">
        <v>2.3830945285866701E-2</v>
      </c>
      <c r="O2288" s="7">
        <f>Q2288/P2288/N2288</f>
        <v>0.99999999999999989</v>
      </c>
      <c r="P2288" s="7">
        <v>3.0235136382143208</v>
      </c>
      <c r="Q2288" s="33">
        <v>7.2053188083357242E-2</v>
      </c>
      <c r="R2288" s="38" t="s">
        <v>1676</v>
      </c>
      <c r="S2288" s="33" t="s">
        <v>1676</v>
      </c>
      <c r="T2288" s="45" t="s">
        <v>1676</v>
      </c>
      <c r="U2288" s="55">
        <f>RANK(Q2288,$Q$5:$Q$3209,0)</f>
        <v>2017</v>
      </c>
      <c r="V2288" s="55">
        <f>RANK(W2288,$W$5:$W$3209,0)</f>
        <v>2284</v>
      </c>
      <c r="W2288" s="55">
        <f>N2288*O2288</f>
        <v>2.3830945285866698E-2</v>
      </c>
      <c r="X2288">
        <f t="shared" si="70"/>
        <v>12.003222311328276</v>
      </c>
      <c r="Y2288" s="77">
        <f t="shared" si="71"/>
        <v>1.3447027903239202E-3</v>
      </c>
    </row>
    <row r="2289" spans="3:25" x14ac:dyDescent="0.25">
      <c r="C2289" s="19" t="s">
        <v>3692</v>
      </c>
      <c r="D2289" s="6" t="s">
        <v>525</v>
      </c>
      <c r="E2289" s="6" t="s">
        <v>27</v>
      </c>
      <c r="F2289" s="48">
        <v>7.0885365763843096</v>
      </c>
      <c r="G2289" s="8">
        <v>26.8874171064382</v>
      </c>
      <c r="H2289" s="9">
        <v>0.36653579013246701</v>
      </c>
      <c r="I2289" s="40">
        <v>2</v>
      </c>
      <c r="J2289" s="7">
        <v>3</v>
      </c>
      <c r="K2289" s="9">
        <v>0.86439654481397998</v>
      </c>
      <c r="L2289" s="39">
        <v>0</v>
      </c>
      <c r="M2289" s="47">
        <v>0</v>
      </c>
      <c r="N2289" s="17">
        <v>2.37748816628016E-2</v>
      </c>
      <c r="O2289" s="7">
        <f>Q2289/P2289/N2289</f>
        <v>1.0000000000000002</v>
      </c>
      <c r="P2289" s="7">
        <v>2.8474228651109246</v>
      </c>
      <c r="Q2289" s="33">
        <v>6.7697141661967719E-2</v>
      </c>
      <c r="R2289" s="38" t="s">
        <v>1676</v>
      </c>
      <c r="S2289" s="33" t="s">
        <v>1676</v>
      </c>
      <c r="T2289" s="45" t="s">
        <v>1676</v>
      </c>
      <c r="U2289" s="55">
        <f>RANK(Q2289,$Q$5:$Q$3209,0)</f>
        <v>2064</v>
      </c>
      <c r="V2289" s="55">
        <f>RANK(W2289,$W$5:$W$3209,0)</f>
        <v>2285</v>
      </c>
      <c r="W2289" s="55">
        <f>N2289*O2289</f>
        <v>2.3774881662801606E-2</v>
      </c>
      <c r="X2289">
        <f t="shared" si="70"/>
        <v>11.97939136604241</v>
      </c>
      <c r="Y2289" s="77">
        <f t="shared" si="71"/>
        <v>1.3420330456677943E-3</v>
      </c>
    </row>
    <row r="2290" spans="3:25" x14ac:dyDescent="0.25">
      <c r="C2290" s="19" t="s">
        <v>3316</v>
      </c>
      <c r="D2290" s="6" t="s">
        <v>517</v>
      </c>
      <c r="E2290" s="6" t="s">
        <v>144</v>
      </c>
      <c r="F2290" s="48">
        <v>4.1230269568654352</v>
      </c>
      <c r="G2290" s="8">
        <v>16.2199531881393</v>
      </c>
      <c r="H2290" s="9">
        <v>7.4562628390265298E-2</v>
      </c>
      <c r="I2290" s="40">
        <v>3</v>
      </c>
      <c r="J2290" s="7">
        <v>5</v>
      </c>
      <c r="K2290" s="9">
        <v>0.999999999999999</v>
      </c>
      <c r="L2290" s="39">
        <v>0.238639830299608</v>
      </c>
      <c r="M2290" s="47">
        <v>0</v>
      </c>
      <c r="N2290" s="17">
        <v>2.3749644276426E-2</v>
      </c>
      <c r="O2290" s="7">
        <f>Q2290/P2290/N2290</f>
        <v>1</v>
      </c>
      <c r="P2290" s="7">
        <v>4.8944949881025384</v>
      </c>
      <c r="Q2290" s="33">
        <v>0.11624251488018519</v>
      </c>
      <c r="R2290" s="38" t="s">
        <v>1676</v>
      </c>
      <c r="S2290" s="33" t="s">
        <v>1676</v>
      </c>
      <c r="T2290" s="45" t="s">
        <v>1675</v>
      </c>
      <c r="U2290" s="55">
        <f>RANK(Q2290,$Q$5:$Q$3209,0)</f>
        <v>1683</v>
      </c>
      <c r="V2290" s="55">
        <f>RANK(W2290,$W$5:$W$3209,0)</f>
        <v>2286</v>
      </c>
      <c r="W2290" s="55">
        <f>N2290*O2290</f>
        <v>2.3749644276426E-2</v>
      </c>
      <c r="X2290">
        <f t="shared" si="70"/>
        <v>11.955616484379609</v>
      </c>
      <c r="Y2290" s="77">
        <f t="shared" si="71"/>
        <v>1.3393695817343289E-3</v>
      </c>
    </row>
    <row r="2291" spans="3:25" x14ac:dyDescent="0.25">
      <c r="C2291" s="19" t="s">
        <v>3857</v>
      </c>
      <c r="D2291" s="6" t="s">
        <v>1190</v>
      </c>
      <c r="E2291" s="6" t="s">
        <v>16</v>
      </c>
      <c r="F2291" s="48">
        <v>5.3210345886421804</v>
      </c>
      <c r="G2291" s="8">
        <v>10</v>
      </c>
      <c r="H2291" s="9">
        <v>0.60583449755125396</v>
      </c>
      <c r="I2291" s="40">
        <v>4</v>
      </c>
      <c r="J2291" s="7">
        <v>4</v>
      </c>
      <c r="K2291" s="9">
        <v>1</v>
      </c>
      <c r="L2291" s="39">
        <v>0</v>
      </c>
      <c r="M2291" s="47">
        <v>0</v>
      </c>
      <c r="N2291" s="17">
        <v>2.3732220038557902E-2</v>
      </c>
      <c r="O2291" s="7">
        <f>Q2291/P2291/N2291</f>
        <v>1</v>
      </c>
      <c r="P2291" s="7">
        <v>2.3930523361681502</v>
      </c>
      <c r="Q2291" s="33">
        <v>5.6792444605727577E-2</v>
      </c>
      <c r="R2291" s="38" t="s">
        <v>1676</v>
      </c>
      <c r="S2291" s="33" t="s">
        <v>1676</v>
      </c>
      <c r="T2291" s="45" t="s">
        <v>1676</v>
      </c>
      <c r="U2291" s="55">
        <f>RANK(Q2291,$Q$5:$Q$3209,0)</f>
        <v>2230</v>
      </c>
      <c r="V2291" s="55">
        <f>RANK(W2291,$W$5:$W$3209,0)</f>
        <v>2287</v>
      </c>
      <c r="W2291" s="55">
        <f>N2291*O2291</f>
        <v>2.3732220038557902E-2</v>
      </c>
      <c r="X2291">
        <f t="shared" si="70"/>
        <v>11.931866840103183</v>
      </c>
      <c r="Y2291" s="77">
        <f t="shared" si="71"/>
        <v>1.3367089451069816E-3</v>
      </c>
    </row>
    <row r="2292" spans="3:25" x14ac:dyDescent="0.25">
      <c r="C2292" s="19" t="s">
        <v>3495</v>
      </c>
      <c r="D2292" s="6" t="s">
        <v>1192</v>
      </c>
      <c r="E2292" s="6" t="s">
        <v>126</v>
      </c>
      <c r="F2292" s="48">
        <v>4.5618640189090103</v>
      </c>
      <c r="G2292" s="8">
        <v>12.4012574558779</v>
      </c>
      <c r="H2292" s="9">
        <v>1</v>
      </c>
      <c r="I2292" s="40">
        <v>1</v>
      </c>
      <c r="J2292" s="7">
        <v>1</v>
      </c>
      <c r="K2292" s="9">
        <v>0.62811580401329004</v>
      </c>
      <c r="L2292" s="39">
        <v>0</v>
      </c>
      <c r="M2292" s="47">
        <v>0</v>
      </c>
      <c r="N2292" s="17">
        <v>2.3730291142050001E-2</v>
      </c>
      <c r="O2292" s="7">
        <f>Q2292/P2292/N2292</f>
        <v>1</v>
      </c>
      <c r="P2292" s="7">
        <v>3.6375668159983863</v>
      </c>
      <c r="Q2292" s="33">
        <v>8.6320519592301526E-2</v>
      </c>
      <c r="R2292" s="38" t="s">
        <v>1676</v>
      </c>
      <c r="S2292" s="33" t="s">
        <v>1676</v>
      </c>
      <c r="T2292" s="45" t="s">
        <v>1675</v>
      </c>
      <c r="U2292" s="55">
        <f>RANK(Q2292,$Q$5:$Q$3209,0)</f>
        <v>1865</v>
      </c>
      <c r="V2292" s="55">
        <f>RANK(W2292,$W$5:$W$3209,0)</f>
        <v>2288</v>
      </c>
      <c r="W2292" s="55">
        <f>N2292*O2292</f>
        <v>2.3730291142050001E-2</v>
      </c>
      <c r="X2292">
        <f t="shared" si="70"/>
        <v>11.908134620064626</v>
      </c>
      <c r="Y2292" s="77">
        <f t="shared" si="71"/>
        <v>1.3340502604905758E-3</v>
      </c>
    </row>
    <row r="2293" spans="3:25" x14ac:dyDescent="0.25">
      <c r="C2293" s="19" t="s">
        <v>3516</v>
      </c>
      <c r="D2293" s="6" t="s">
        <v>81</v>
      </c>
      <c r="E2293" s="6" t="s">
        <v>27</v>
      </c>
      <c r="F2293" s="48">
        <v>1.8996937324874501E-2</v>
      </c>
      <c r="G2293" s="8">
        <v>10</v>
      </c>
      <c r="H2293" s="9">
        <v>0</v>
      </c>
      <c r="I2293" s="40">
        <v>0</v>
      </c>
      <c r="J2293" s="7">
        <v>0</v>
      </c>
      <c r="K2293" s="9">
        <v>8.1655588708958692E-3</v>
      </c>
      <c r="L2293" s="39">
        <v>1</v>
      </c>
      <c r="M2293" s="47">
        <v>0</v>
      </c>
      <c r="N2293" s="17">
        <v>2.37022377743305E-2</v>
      </c>
      <c r="O2293" s="7">
        <f>Q2293/P2293/N2293</f>
        <v>1</v>
      </c>
      <c r="P2293" s="7">
        <v>3.5428473317128679</v>
      </c>
      <c r="Q2293" s="33">
        <v>8.3973409854410763E-2</v>
      </c>
      <c r="R2293" s="38" t="s">
        <v>1676</v>
      </c>
      <c r="S2293" s="33" t="s">
        <v>1676</v>
      </c>
      <c r="T2293" s="45" t="s">
        <v>1675</v>
      </c>
      <c r="U2293" s="55">
        <f>RANK(Q2293,$Q$5:$Q$3209,0)</f>
        <v>1887</v>
      </c>
      <c r="V2293" s="55">
        <f>RANK(W2293,$W$5:$W$3209,0)</f>
        <v>2289</v>
      </c>
      <c r="W2293" s="55">
        <f>N2293*O2293</f>
        <v>2.37022377743305E-2</v>
      </c>
      <c r="X2293">
        <f t="shared" si="70"/>
        <v>11.884404328922576</v>
      </c>
      <c r="Y2293" s="77">
        <f t="shared" si="71"/>
        <v>1.33139179196552E-3</v>
      </c>
    </row>
    <row r="2294" spans="3:25" x14ac:dyDescent="0.25">
      <c r="C2294" s="19" t="s">
        <v>3815</v>
      </c>
      <c r="D2294" s="6" t="s">
        <v>1168</v>
      </c>
      <c r="E2294" s="6" t="s">
        <v>16</v>
      </c>
      <c r="F2294" s="48">
        <v>2.2415078149531</v>
      </c>
      <c r="G2294" s="8">
        <v>10</v>
      </c>
      <c r="H2294" s="9">
        <v>0.74475795844504999</v>
      </c>
      <c r="I2294" s="40">
        <v>1</v>
      </c>
      <c r="J2294" s="7">
        <v>0</v>
      </c>
      <c r="K2294" s="9">
        <v>0.87308890238589898</v>
      </c>
      <c r="L2294" s="39">
        <v>0</v>
      </c>
      <c r="M2294" s="47">
        <v>0</v>
      </c>
      <c r="N2294" s="17">
        <v>2.3671471302942101E-2</v>
      </c>
      <c r="O2294" s="7">
        <f>Q2294/P2294/N2294</f>
        <v>1</v>
      </c>
      <c r="P2294" s="7">
        <v>2.511153976755446</v>
      </c>
      <c r="Q2294" s="33">
        <v>5.9442709298035475E-2</v>
      </c>
      <c r="R2294" s="38" t="s">
        <v>1676</v>
      </c>
      <c r="S2294" s="33" t="s">
        <v>1676</v>
      </c>
      <c r="T2294" s="45" t="s">
        <v>1676</v>
      </c>
      <c r="U2294" s="55">
        <f>RANK(Q2294,$Q$5:$Q$3209,0)</f>
        <v>2188</v>
      </c>
      <c r="V2294" s="55">
        <f>RANK(W2294,$W$5:$W$3209,0)</f>
        <v>2290</v>
      </c>
      <c r="W2294" s="55">
        <f>N2294*O2294</f>
        <v>2.3671471302942101E-2</v>
      </c>
      <c r="X2294">
        <f t="shared" si="70"/>
        <v>11.860702091148246</v>
      </c>
      <c r="Y2294" s="77">
        <f t="shared" si="71"/>
        <v>1.3287364662167016E-3</v>
      </c>
    </row>
    <row r="2295" spans="3:25" x14ac:dyDescent="0.25">
      <c r="C2295" s="19" t="s">
        <v>3601</v>
      </c>
      <c r="D2295" s="6" t="s">
        <v>577</v>
      </c>
      <c r="E2295" s="6" t="s">
        <v>131</v>
      </c>
      <c r="F2295" s="48">
        <v>2.9737104068860898</v>
      </c>
      <c r="G2295" s="8">
        <v>10</v>
      </c>
      <c r="H2295" s="9">
        <v>0</v>
      </c>
      <c r="I2295" s="40">
        <v>7</v>
      </c>
      <c r="J2295" s="7">
        <v>11</v>
      </c>
      <c r="K2295" s="9">
        <v>0.77615501769307005</v>
      </c>
      <c r="L2295" s="39">
        <v>0</v>
      </c>
      <c r="M2295" s="47">
        <v>0</v>
      </c>
      <c r="N2295" s="17">
        <v>2.3654085161669201E-2</v>
      </c>
      <c r="O2295" s="7">
        <f>Q2295/P2295/N2295</f>
        <v>1</v>
      </c>
      <c r="P2295" s="7">
        <v>3.2181550928565379</v>
      </c>
      <c r="Q2295" s="33">
        <v>7.6122514629888005E-2</v>
      </c>
      <c r="R2295" s="38" t="s">
        <v>1676</v>
      </c>
      <c r="S2295" s="33" t="s">
        <v>1676</v>
      </c>
      <c r="T2295" s="45" t="s">
        <v>1675</v>
      </c>
      <c r="U2295" s="55">
        <f>RANK(Q2295,$Q$5:$Q$3209,0)</f>
        <v>1972</v>
      </c>
      <c r="V2295" s="55">
        <f>RANK(W2295,$W$5:$W$3209,0)</f>
        <v>2291</v>
      </c>
      <c r="W2295" s="55">
        <f>N2295*O2295</f>
        <v>2.3654085161669201E-2</v>
      </c>
      <c r="X2295">
        <f t="shared" si="70"/>
        <v>11.837030619845304</v>
      </c>
      <c r="Y2295" s="77">
        <f t="shared" si="71"/>
        <v>1.3260845871890094E-3</v>
      </c>
    </row>
    <row r="2296" spans="3:25" x14ac:dyDescent="0.25">
      <c r="C2296" s="19" t="s">
        <v>3844</v>
      </c>
      <c r="D2296" s="6" t="s">
        <v>579</v>
      </c>
      <c r="E2296" s="6" t="s">
        <v>19</v>
      </c>
      <c r="F2296" s="48">
        <v>0.24384273569752257</v>
      </c>
      <c r="G2296" s="8">
        <v>33.321536932903598</v>
      </c>
      <c r="H2296" s="9">
        <v>0.52025937604869998</v>
      </c>
      <c r="I2296" s="40">
        <v>0</v>
      </c>
      <c r="J2296" s="7">
        <v>0</v>
      </c>
      <c r="K2296" s="9">
        <v>8.0950887483111897E-2</v>
      </c>
      <c r="L2296" s="39">
        <v>0.59196852366584396</v>
      </c>
      <c r="M2296" s="47">
        <v>0</v>
      </c>
      <c r="N2296" s="17">
        <v>2.3631039211610999E-2</v>
      </c>
      <c r="O2296" s="7">
        <f>Q2296/P2296/N2296</f>
        <v>1</v>
      </c>
      <c r="P2296" s="7">
        <v>2.4298426263117205</v>
      </c>
      <c r="Q2296" s="33">
        <v>5.7419706380416123E-2</v>
      </c>
      <c r="R2296" s="38" t="s">
        <v>1676</v>
      </c>
      <c r="S2296" s="33" t="s">
        <v>1676</v>
      </c>
      <c r="T2296" s="45" t="s">
        <v>1676</v>
      </c>
      <c r="U2296" s="55">
        <f>RANK(Q2296,$Q$5:$Q$3209,0)</f>
        <v>2217</v>
      </c>
      <c r="V2296" s="55">
        <f>RANK(W2296,$W$5:$W$3209,0)</f>
        <v>2292</v>
      </c>
      <c r="W2296" s="55">
        <f>N2296*O2296</f>
        <v>2.3631039211610999E-2</v>
      </c>
      <c r="X2296">
        <f t="shared" si="70"/>
        <v>11.813376534683636</v>
      </c>
      <c r="Y2296" s="77">
        <f t="shared" si="71"/>
        <v>1.3234346559043546E-3</v>
      </c>
    </row>
    <row r="2297" spans="3:25" x14ac:dyDescent="0.25">
      <c r="C2297" s="19" t="s">
        <v>4680</v>
      </c>
      <c r="D2297" s="6" t="s">
        <v>1602</v>
      </c>
      <c r="E2297" s="6" t="s">
        <v>90</v>
      </c>
      <c r="F2297" s="48">
        <v>8.09792424511304</v>
      </c>
      <c r="G2297" s="8">
        <v>77.629399657065093</v>
      </c>
      <c r="H2297" s="9">
        <v>1</v>
      </c>
      <c r="I2297" s="40">
        <v>0</v>
      </c>
      <c r="J2297" s="7">
        <v>1</v>
      </c>
      <c r="K2297" s="9">
        <v>0.32259840135331502</v>
      </c>
      <c r="L2297" s="39">
        <v>0</v>
      </c>
      <c r="M2297" s="47">
        <v>0</v>
      </c>
      <c r="N2297" s="17">
        <v>2.3574186681364899E-2</v>
      </c>
      <c r="O2297" s="7">
        <f>Q2297/P2297/N2297</f>
        <v>1</v>
      </c>
      <c r="P2297" s="7">
        <v>0.7001992610646578</v>
      </c>
      <c r="Q2297" s="33">
        <v>1.6506628094492E-2</v>
      </c>
      <c r="R2297" s="38" t="s">
        <v>1676</v>
      </c>
      <c r="S2297" s="33" t="s">
        <v>1676</v>
      </c>
      <c r="T2297" s="45" t="s">
        <v>1677</v>
      </c>
      <c r="U2297" s="55">
        <f>RANK(Q2297,$Q$5:$Q$3209,0)</f>
        <v>3072</v>
      </c>
      <c r="V2297" s="55">
        <f>RANK(W2297,$W$5:$W$3209,0)</f>
        <v>2293</v>
      </c>
      <c r="W2297" s="55">
        <f>N2297*O2297</f>
        <v>2.3574186681364899E-2</v>
      </c>
      <c r="X2297">
        <f t="shared" si="70"/>
        <v>11.789745495472024</v>
      </c>
      <c r="Y2297" s="77">
        <f t="shared" si="71"/>
        <v>1.3207873064225309E-3</v>
      </c>
    </row>
    <row r="2298" spans="3:25" x14ac:dyDescent="0.25">
      <c r="C2298" s="19" t="s">
        <v>3616</v>
      </c>
      <c r="D2298" s="6" t="s">
        <v>1304</v>
      </c>
      <c r="E2298" s="6" t="s">
        <v>131</v>
      </c>
      <c r="F2298" s="48">
        <v>4.6734550071901904</v>
      </c>
      <c r="G2298" s="8">
        <v>10</v>
      </c>
      <c r="H2298" s="9">
        <v>0.74695027881204801</v>
      </c>
      <c r="I2298" s="40">
        <v>0</v>
      </c>
      <c r="J2298" s="7">
        <v>2</v>
      </c>
      <c r="K2298" s="9">
        <v>0.57095712643312102</v>
      </c>
      <c r="L2298" s="39">
        <v>0</v>
      </c>
      <c r="M2298" s="47">
        <v>0</v>
      </c>
      <c r="N2298" s="17">
        <v>2.3553966073830299E-2</v>
      </c>
      <c r="O2298" s="7">
        <f>Q2298/P2298/N2298</f>
        <v>0.99999999999999989</v>
      </c>
      <c r="P2298" s="7">
        <v>3.1769374498047687</v>
      </c>
      <c r="Q2298" s="33">
        <v>7.4829476911382461E-2</v>
      </c>
      <c r="R2298" s="38" t="s">
        <v>1676</v>
      </c>
      <c r="S2298" s="33" t="s">
        <v>1676</v>
      </c>
      <c r="T2298" s="45" t="s">
        <v>1675</v>
      </c>
      <c r="U2298" s="55">
        <f>RANK(Q2298,$Q$5:$Q$3209,0)</f>
        <v>1987</v>
      </c>
      <c r="V2298" s="55">
        <f>RANK(W2298,$W$5:$W$3209,0)</f>
        <v>2294</v>
      </c>
      <c r="W2298" s="55">
        <f>N2298*O2298</f>
        <v>2.3553966073830295E-2</v>
      </c>
      <c r="X2298">
        <f t="shared" si="70"/>
        <v>11.766171308790659</v>
      </c>
      <c r="Y2298" s="77">
        <f t="shared" si="71"/>
        <v>1.318146326043443E-3</v>
      </c>
    </row>
    <row r="2299" spans="3:25" x14ac:dyDescent="0.25">
      <c r="C2299" s="19" t="s">
        <v>3583</v>
      </c>
      <c r="D2299" s="6" t="s">
        <v>934</v>
      </c>
      <c r="E2299" s="6" t="s">
        <v>144</v>
      </c>
      <c r="F2299" s="48">
        <v>0.53100738705075501</v>
      </c>
      <c r="G2299" s="8">
        <v>10</v>
      </c>
      <c r="H2299" s="9">
        <v>0.70621641982618399</v>
      </c>
      <c r="I2299" s="40">
        <v>0</v>
      </c>
      <c r="J2299" s="7">
        <v>2</v>
      </c>
      <c r="K2299" s="9">
        <v>1</v>
      </c>
      <c r="L2299" s="39">
        <v>0</v>
      </c>
      <c r="M2299" s="47">
        <v>0</v>
      </c>
      <c r="N2299" s="17">
        <v>2.3453915883916598E-2</v>
      </c>
      <c r="O2299" s="7">
        <f>Q2299/P2299/N2299</f>
        <v>1.0000000000000002</v>
      </c>
      <c r="P2299" s="7">
        <v>3.3240703753274192</v>
      </c>
      <c r="Q2299" s="33">
        <v>7.7962466975148373E-2</v>
      </c>
      <c r="R2299" s="38" t="s">
        <v>1676</v>
      </c>
      <c r="S2299" s="33" t="s">
        <v>1676</v>
      </c>
      <c r="T2299" s="45" t="s">
        <v>1675</v>
      </c>
      <c r="U2299" s="55">
        <f>RANK(Q2299,$Q$5:$Q$3209,0)</f>
        <v>1954</v>
      </c>
      <c r="V2299" s="55">
        <f>RANK(W2299,$W$5:$W$3209,0)</f>
        <v>2295</v>
      </c>
      <c r="W2299" s="55">
        <f>N2299*O2299</f>
        <v>2.3453915883916605E-2</v>
      </c>
      <c r="X2299">
        <f t="shared" si="70"/>
        <v>11.742617342716828</v>
      </c>
      <c r="Y2299" s="77">
        <f t="shared" si="71"/>
        <v>1.3155076109483486E-3</v>
      </c>
    </row>
    <row r="2300" spans="3:25" x14ac:dyDescent="0.25">
      <c r="C2300" s="19" t="s">
        <v>3836</v>
      </c>
      <c r="D2300" s="6" t="s">
        <v>647</v>
      </c>
      <c r="E2300" s="6" t="s">
        <v>163</v>
      </c>
      <c r="F2300" s="48">
        <v>5.4315918152888303</v>
      </c>
      <c r="G2300" s="8">
        <v>26.8637976470248</v>
      </c>
      <c r="H2300" s="9">
        <v>0.494612325136081</v>
      </c>
      <c r="I2300" s="40">
        <v>0</v>
      </c>
      <c r="J2300" s="7">
        <v>4</v>
      </c>
      <c r="K2300" s="9">
        <v>0.75019993020132203</v>
      </c>
      <c r="L2300" s="39">
        <v>0</v>
      </c>
      <c r="M2300" s="47">
        <v>0</v>
      </c>
      <c r="N2300" s="17">
        <v>2.3442934592063699E-2</v>
      </c>
      <c r="O2300" s="7">
        <f>Q2300/P2300/N2300</f>
        <v>1</v>
      </c>
      <c r="P2300" s="7">
        <v>2.471861901336891</v>
      </c>
      <c r="Q2300" s="33">
        <v>5.7947696873654947E-2</v>
      </c>
      <c r="R2300" s="38" t="s">
        <v>1676</v>
      </c>
      <c r="S2300" s="33" t="s">
        <v>1676</v>
      </c>
      <c r="T2300" s="45" t="s">
        <v>1676</v>
      </c>
      <c r="U2300" s="55">
        <f>RANK(Q2300,$Q$5:$Q$3209,0)</f>
        <v>2209</v>
      </c>
      <c r="V2300" s="55">
        <f>RANK(W2300,$W$5:$W$3209,0)</f>
        <v>2296</v>
      </c>
      <c r="W2300" s="55">
        <f>N2300*O2300</f>
        <v>2.3442934592063699E-2</v>
      </c>
      <c r="X2300">
        <f t="shared" si="70"/>
        <v>11.719163426832912</v>
      </c>
      <c r="Y2300" s="77">
        <f t="shared" si="71"/>
        <v>1.3128801043242849E-3</v>
      </c>
    </row>
    <row r="2301" spans="3:25" x14ac:dyDescent="0.25">
      <c r="C2301" s="19" t="s">
        <v>3519</v>
      </c>
      <c r="D2301" s="6" t="s">
        <v>55</v>
      </c>
      <c r="E2301" s="6" t="s">
        <v>48</v>
      </c>
      <c r="F2301" s="48">
        <v>1.4946027935173452</v>
      </c>
      <c r="G2301" s="8">
        <v>10</v>
      </c>
      <c r="H2301" s="9">
        <v>6.1752270047836698E-2</v>
      </c>
      <c r="I2301" s="40">
        <v>3</v>
      </c>
      <c r="J2301" s="7">
        <v>1</v>
      </c>
      <c r="K2301" s="9">
        <v>0.53208356959403003</v>
      </c>
      <c r="L2301" s="39">
        <v>0.52035239401041899</v>
      </c>
      <c r="M2301" s="47">
        <v>0</v>
      </c>
      <c r="N2301" s="17">
        <v>2.3441712934636399E-2</v>
      </c>
      <c r="O2301" s="7">
        <f>Q2301/P2301/N2301</f>
        <v>1</v>
      </c>
      <c r="P2301" s="7">
        <v>3.5736191624804459</v>
      </c>
      <c r="Q2301" s="33">
        <v>8.3771754544582369E-2</v>
      </c>
      <c r="R2301" s="38" t="s">
        <v>1676</v>
      </c>
      <c r="S2301" s="33" t="s">
        <v>1676</v>
      </c>
      <c r="T2301" s="45" t="s">
        <v>1675</v>
      </c>
      <c r="U2301" s="55">
        <f>RANK(Q2301,$Q$5:$Q$3209,0)</f>
        <v>1890</v>
      </c>
      <c r="V2301" s="55">
        <f>RANK(W2301,$W$5:$W$3209,0)</f>
        <v>2297</v>
      </c>
      <c r="W2301" s="55">
        <f>N2301*O2301</f>
        <v>2.3441712934636399E-2</v>
      </c>
      <c r="X2301">
        <f t="shared" si="70"/>
        <v>11.695720492240849</v>
      </c>
      <c r="Y2301" s="77">
        <f t="shared" si="71"/>
        <v>1.3102538279176922E-3</v>
      </c>
    </row>
    <row r="2302" spans="3:25" x14ac:dyDescent="0.25">
      <c r="C2302" s="19" t="s">
        <v>3933</v>
      </c>
      <c r="D2302" s="6" t="s">
        <v>880</v>
      </c>
      <c r="E2302" s="6" t="s">
        <v>389</v>
      </c>
      <c r="F2302" s="48">
        <v>17.105087734853701</v>
      </c>
      <c r="G2302" s="8">
        <v>10</v>
      </c>
      <c r="H2302" s="9">
        <v>0.29812180731538601</v>
      </c>
      <c r="I2302" s="40">
        <v>0</v>
      </c>
      <c r="J2302" s="7">
        <v>0</v>
      </c>
      <c r="K2302" s="9">
        <v>0.71057886630496303</v>
      </c>
      <c r="L2302" s="39">
        <v>0</v>
      </c>
      <c r="M2302" s="47">
        <v>0</v>
      </c>
      <c r="N2302" s="17">
        <v>2.34326348661455E-2</v>
      </c>
      <c r="O2302" s="7">
        <f>Q2302/P2302/N2302</f>
        <v>1</v>
      </c>
      <c r="P2302" s="7">
        <v>2.213981092949191</v>
      </c>
      <c r="Q2302" s="33">
        <v>5.1879410551628133E-2</v>
      </c>
      <c r="R2302" s="38" t="s">
        <v>1676</v>
      </c>
      <c r="S2302" s="33" t="s">
        <v>1676</v>
      </c>
      <c r="T2302" s="45" t="s">
        <v>1677</v>
      </c>
      <c r="U2302" s="55">
        <f>RANK(Q2302,$Q$5:$Q$3209,0)</f>
        <v>2311</v>
      </c>
      <c r="V2302" s="55">
        <f>RANK(W2302,$W$5:$W$3209,0)</f>
        <v>2298</v>
      </c>
      <c r="W2302" s="55">
        <f>N2302*O2302</f>
        <v>2.34326348661455E-2</v>
      </c>
      <c r="X2302">
        <f t="shared" si="70"/>
        <v>11.672278779306213</v>
      </c>
      <c r="Y2302" s="77">
        <f t="shared" si="71"/>
        <v>1.3076276883715282E-3</v>
      </c>
    </row>
    <row r="2303" spans="3:25" x14ac:dyDescent="0.25">
      <c r="C2303" s="19" t="s">
        <v>3952</v>
      </c>
      <c r="D2303" s="6" t="s">
        <v>1614</v>
      </c>
      <c r="E2303" s="6" t="s">
        <v>389</v>
      </c>
      <c r="F2303" s="48">
        <v>2.9687580784492802</v>
      </c>
      <c r="G2303" s="8">
        <v>76.594669722238393</v>
      </c>
      <c r="H2303" s="9">
        <v>1</v>
      </c>
      <c r="I2303" s="40">
        <v>0</v>
      </c>
      <c r="J2303" s="7">
        <v>0</v>
      </c>
      <c r="K2303" s="9">
        <v>0.34415644404500401</v>
      </c>
      <c r="L2303" s="39">
        <v>0</v>
      </c>
      <c r="M2303" s="47">
        <v>0</v>
      </c>
      <c r="N2303" s="17">
        <v>2.3425942213708799E-2</v>
      </c>
      <c r="O2303" s="7">
        <f>Q2303/P2303/N2303</f>
        <v>1</v>
      </c>
      <c r="P2303" s="7">
        <v>2.1753661385662184</v>
      </c>
      <c r="Q2303" s="33">
        <v>5.0960001455711078E-2</v>
      </c>
      <c r="R2303" s="38" t="s">
        <v>1676</v>
      </c>
      <c r="S2303" s="33" t="s">
        <v>1676</v>
      </c>
      <c r="T2303" s="45" t="s">
        <v>1677</v>
      </c>
      <c r="U2303" s="55">
        <f>RANK(Q2303,$Q$5:$Q$3209,0)</f>
        <v>2330</v>
      </c>
      <c r="V2303" s="55">
        <f>RANK(W2303,$W$5:$W$3209,0)</f>
        <v>2299</v>
      </c>
      <c r="W2303" s="55">
        <f>N2303*O2303</f>
        <v>2.3425942213708799E-2</v>
      </c>
      <c r="X2303">
        <f t="shared" si="70"/>
        <v>11.648846144440068</v>
      </c>
      <c r="Y2303" s="77">
        <f t="shared" si="71"/>
        <v>1.3050025658276085E-3</v>
      </c>
    </row>
    <row r="2304" spans="3:25" x14ac:dyDescent="0.25">
      <c r="C2304" s="19" t="s">
        <v>3591</v>
      </c>
      <c r="D2304" s="6" t="s">
        <v>473</v>
      </c>
      <c r="E2304" s="6" t="s">
        <v>131</v>
      </c>
      <c r="F2304" s="48">
        <v>0.985263458971812</v>
      </c>
      <c r="G2304" s="8">
        <v>10</v>
      </c>
      <c r="H2304" s="9">
        <v>1</v>
      </c>
      <c r="I2304" s="40">
        <v>0</v>
      </c>
      <c r="J2304" s="7">
        <v>1</v>
      </c>
      <c r="K2304" s="9">
        <v>0.77755548267603103</v>
      </c>
      <c r="L2304" s="39">
        <v>0</v>
      </c>
      <c r="M2304" s="47">
        <v>0</v>
      </c>
      <c r="N2304" s="17">
        <v>2.34201644096215E-2</v>
      </c>
      <c r="O2304" s="7">
        <f>Q2304/P2304/N2304</f>
        <v>1</v>
      </c>
      <c r="P2304" s="7">
        <v>3.2860543527834674</v>
      </c>
      <c r="Q2304" s="33">
        <v>7.6959933201141181E-2</v>
      </c>
      <c r="R2304" s="38" t="s">
        <v>1676</v>
      </c>
      <c r="S2304" s="33" t="s">
        <v>1676</v>
      </c>
      <c r="T2304" s="45" t="s">
        <v>1675</v>
      </c>
      <c r="U2304" s="55">
        <f>RANK(Q2304,$Q$5:$Q$3209,0)</f>
        <v>1962</v>
      </c>
      <c r="V2304" s="55">
        <f>RANK(W2304,$W$5:$W$3209,0)</f>
        <v>2300</v>
      </c>
      <c r="W2304" s="55">
        <f>N2304*O2304</f>
        <v>2.34201644096215E-2</v>
      </c>
      <c r="X2304">
        <f t="shared" si="70"/>
        <v>11.625420202226358</v>
      </c>
      <c r="Y2304" s="77">
        <f t="shared" si="71"/>
        <v>1.3023781930513905E-3</v>
      </c>
    </row>
    <row r="2305" spans="3:25" x14ac:dyDescent="0.25">
      <c r="C2305" s="19" t="s">
        <v>4021</v>
      </c>
      <c r="D2305" s="6" t="s">
        <v>547</v>
      </c>
      <c r="E2305" s="6" t="s">
        <v>27</v>
      </c>
      <c r="F2305" s="48">
        <v>6.6363410975205204</v>
      </c>
      <c r="G2305" s="8">
        <v>20.651972539388002</v>
      </c>
      <c r="H2305" s="9">
        <v>0.26910297205204597</v>
      </c>
      <c r="I2305" s="40">
        <v>3</v>
      </c>
      <c r="J2305" s="7">
        <v>3</v>
      </c>
      <c r="K2305" s="9">
        <v>0.82172312106727996</v>
      </c>
      <c r="L2305" s="39">
        <v>0</v>
      </c>
      <c r="M2305" s="47">
        <v>0</v>
      </c>
      <c r="N2305" s="17">
        <v>2.3337457457298101E-2</v>
      </c>
      <c r="O2305" s="7">
        <f>Q2305/P2305/N2305</f>
        <v>1</v>
      </c>
      <c r="P2305" s="7">
        <v>2.0171941027058478</v>
      </c>
      <c r="Q2305" s="33">
        <v>4.7076181555010338E-2</v>
      </c>
      <c r="R2305" s="38" t="s">
        <v>1676</v>
      </c>
      <c r="S2305" s="33" t="s">
        <v>1676</v>
      </c>
      <c r="T2305" s="45" t="s">
        <v>1677</v>
      </c>
      <c r="U2305" s="55">
        <f>RANK(Q2305,$Q$5:$Q$3209,0)</f>
        <v>2399</v>
      </c>
      <c r="V2305" s="55">
        <f>RANK(W2305,$W$5:$W$3209,0)</f>
        <v>2301</v>
      </c>
      <c r="W2305" s="55">
        <f>N2305*O2305</f>
        <v>2.3337457457298101E-2</v>
      </c>
      <c r="X2305">
        <f t="shared" si="70"/>
        <v>11.602000037816737</v>
      </c>
      <c r="Y2305" s="77">
        <f t="shared" si="71"/>
        <v>1.2997544675538014E-3</v>
      </c>
    </row>
    <row r="2306" spans="3:25" x14ac:dyDescent="0.25">
      <c r="C2306" s="19" t="s">
        <v>3883</v>
      </c>
      <c r="D2306" s="6" t="s">
        <v>331</v>
      </c>
      <c r="E2306" s="6" t="s">
        <v>48</v>
      </c>
      <c r="F2306" s="48">
        <v>6.0465059095984799</v>
      </c>
      <c r="G2306" s="8">
        <v>17.881727834585401</v>
      </c>
      <c r="H2306" s="9">
        <v>0.28908320495006301</v>
      </c>
      <c r="I2306" s="40">
        <v>0</v>
      </c>
      <c r="J2306" s="7">
        <v>2</v>
      </c>
      <c r="K2306" s="9">
        <v>1</v>
      </c>
      <c r="L2306" s="39">
        <v>0.17461911224282101</v>
      </c>
      <c r="M2306" s="47">
        <v>0</v>
      </c>
      <c r="N2306" s="17">
        <v>2.3322283322180601E-2</v>
      </c>
      <c r="O2306" s="7">
        <f>Q2306/P2306/N2306</f>
        <v>1</v>
      </c>
      <c r="P2306" s="7">
        <v>2.3615726611719468</v>
      </c>
      <c r="Q2306" s="33">
        <v>5.5077266689768152E-2</v>
      </c>
      <c r="R2306" s="38" t="s">
        <v>1676</v>
      </c>
      <c r="S2306" s="33" t="s">
        <v>1676</v>
      </c>
      <c r="T2306" s="45" t="s">
        <v>1676</v>
      </c>
      <c r="U2306" s="55">
        <f>RANK(Q2306,$Q$5:$Q$3209,0)</f>
        <v>2258</v>
      </c>
      <c r="V2306" s="55">
        <f>RANK(W2306,$W$5:$W$3209,0)</f>
        <v>2302</v>
      </c>
      <c r="W2306" s="55">
        <f>N2306*O2306</f>
        <v>2.3322283322180601E-2</v>
      </c>
      <c r="X2306">
        <f t="shared" si="70"/>
        <v>11.578662580359438</v>
      </c>
      <c r="Y2306" s="77">
        <f t="shared" si="71"/>
        <v>1.2971400075906399E-3</v>
      </c>
    </row>
    <row r="2307" spans="3:25" x14ac:dyDescent="0.25">
      <c r="C2307" s="19" t="s">
        <v>4540</v>
      </c>
      <c r="D2307" s="6" t="s">
        <v>1562</v>
      </c>
      <c r="E2307" s="6" t="s">
        <v>39</v>
      </c>
      <c r="F2307" s="48">
        <v>9.8425211221627293</v>
      </c>
      <c r="G2307" s="8">
        <v>12.4749260983032</v>
      </c>
      <c r="H2307" s="9">
        <v>0.95951898727982499</v>
      </c>
      <c r="I2307" s="40">
        <v>1</v>
      </c>
      <c r="J2307" s="7">
        <v>1</v>
      </c>
      <c r="K2307" s="9">
        <v>0.37179521034648999</v>
      </c>
      <c r="L2307" s="39">
        <v>0</v>
      </c>
      <c r="M2307" s="47">
        <v>0</v>
      </c>
      <c r="N2307" s="17">
        <v>2.3211557152987401E-2</v>
      </c>
      <c r="O2307" s="7">
        <f>Q2307/P2307/N2307</f>
        <v>1</v>
      </c>
      <c r="P2307" s="7">
        <v>1.0048267991261828</v>
      </c>
      <c r="Q2307" s="33">
        <v>2.3323594676770781E-2</v>
      </c>
      <c r="R2307" s="38" t="s">
        <v>1676</v>
      </c>
      <c r="S2307" s="33" t="s">
        <v>1676</v>
      </c>
      <c r="T2307" s="45" t="s">
        <v>1677</v>
      </c>
      <c r="U2307" s="55">
        <f>RANK(Q2307,$Q$5:$Q$3209,0)</f>
        <v>2929</v>
      </c>
      <c r="V2307" s="55">
        <f>RANK(W2307,$W$5:$W$3209,0)</f>
        <v>2303</v>
      </c>
      <c r="W2307" s="55">
        <f>N2307*O2307</f>
        <v>2.3211557152987401E-2</v>
      </c>
      <c r="X2307">
        <f t="shared" si="70"/>
        <v>11.555340297037258</v>
      </c>
      <c r="Y2307" s="77">
        <f t="shared" si="71"/>
        <v>1.2945272475628211E-3</v>
      </c>
    </row>
    <row r="2308" spans="3:25" x14ac:dyDescent="0.25">
      <c r="C2308" s="19" t="s">
        <v>4746</v>
      </c>
      <c r="D2308" s="6" t="s">
        <v>1586</v>
      </c>
      <c r="E2308" s="6" t="s">
        <v>39</v>
      </c>
      <c r="F2308" s="48">
        <v>9.1247999254140097</v>
      </c>
      <c r="G2308" s="8">
        <v>9.9999999999999893</v>
      </c>
      <c r="H2308" s="9">
        <v>0.79696754075577403</v>
      </c>
      <c r="I2308" s="40">
        <v>0</v>
      </c>
      <c r="J2308" s="7">
        <v>4</v>
      </c>
      <c r="K2308" s="9">
        <v>0.60479915228901204</v>
      </c>
      <c r="L2308" s="39">
        <v>0</v>
      </c>
      <c r="M2308" s="47">
        <v>0</v>
      </c>
      <c r="N2308" s="17">
        <v>2.3179511328077499E-2</v>
      </c>
      <c r="O2308" s="7">
        <f>Q2308/P2308/N2308</f>
        <v>1</v>
      </c>
      <c r="P2308" s="7">
        <v>0.49872819448460393</v>
      </c>
      <c r="Q2308" s="33">
        <v>1.1560275833687515E-2</v>
      </c>
      <c r="R2308" s="38" t="s">
        <v>1676</v>
      </c>
      <c r="S2308" s="33" t="s">
        <v>1676</v>
      </c>
      <c r="T2308" s="45" t="s">
        <v>1677</v>
      </c>
      <c r="U2308" s="55">
        <f>RANK(Q2308,$Q$5:$Q$3209,0)</f>
        <v>3139</v>
      </c>
      <c r="V2308" s="55">
        <f>RANK(W2308,$W$5:$W$3209,0)</f>
        <v>2304</v>
      </c>
      <c r="W2308" s="55">
        <f>N2308*O2308</f>
        <v>2.3179511328077499E-2</v>
      </c>
      <c r="X2308">
        <f t="shared" si="70"/>
        <v>11.532128739884271</v>
      </c>
      <c r="Y2308" s="77">
        <f t="shared" si="71"/>
        <v>1.2919268920197995E-3</v>
      </c>
    </row>
    <row r="2309" spans="3:25" x14ac:dyDescent="0.25">
      <c r="C2309" s="19" t="s">
        <v>4355</v>
      </c>
      <c r="D2309" s="6" t="s">
        <v>683</v>
      </c>
      <c r="E2309" s="6" t="s">
        <v>27</v>
      </c>
      <c r="F2309" s="48">
        <v>4.9443317727938902</v>
      </c>
      <c r="G2309" s="8">
        <v>33.892983362707703</v>
      </c>
      <c r="H2309" s="9">
        <v>0.99184053649699699</v>
      </c>
      <c r="I2309" s="40">
        <v>0</v>
      </c>
      <c r="J2309" s="7">
        <v>3</v>
      </c>
      <c r="K2309" s="9">
        <v>0.30008513842782097</v>
      </c>
      <c r="L2309" s="39">
        <v>0</v>
      </c>
      <c r="M2309" s="47">
        <v>0</v>
      </c>
      <c r="N2309" s="17">
        <v>2.3132164696173199E-2</v>
      </c>
      <c r="O2309" s="7">
        <f>Q2309/P2309/N2309</f>
        <v>1</v>
      </c>
      <c r="P2309" s="7">
        <v>1.3547589052568294</v>
      </c>
      <c r="Q2309" s="33">
        <v>3.1338506120008283E-2</v>
      </c>
      <c r="R2309" s="38" t="s">
        <v>1676</v>
      </c>
      <c r="S2309" s="33" t="s">
        <v>1676</v>
      </c>
      <c r="T2309" s="45" t="s">
        <v>1677</v>
      </c>
      <c r="U2309" s="55">
        <f>RANK(Q2309,$Q$5:$Q$3209,0)</f>
        <v>2742</v>
      </c>
      <c r="V2309" s="55">
        <f>RANK(W2309,$W$5:$W$3209,0)</f>
        <v>2305</v>
      </c>
      <c r="W2309" s="55">
        <f>N2309*O2309</f>
        <v>2.3132164696173199E-2</v>
      </c>
      <c r="X2309">
        <f t="shared" si="70"/>
        <v>11.508949228556194</v>
      </c>
      <c r="Y2309" s="77">
        <f t="shared" si="71"/>
        <v>1.2893301265219385E-3</v>
      </c>
    </row>
    <row r="2310" spans="3:25" x14ac:dyDescent="0.25">
      <c r="C2310" s="19" t="s">
        <v>4200</v>
      </c>
      <c r="D2310" s="6" t="s">
        <v>331</v>
      </c>
      <c r="E2310" s="6" t="s">
        <v>48</v>
      </c>
      <c r="F2310" s="48">
        <v>2.3818464257832699</v>
      </c>
      <c r="G2310" s="8">
        <v>51.723734124454197</v>
      </c>
      <c r="H2310" s="9">
        <v>0.49033797067274998</v>
      </c>
      <c r="I2310" s="40">
        <v>0</v>
      </c>
      <c r="J2310" s="7">
        <v>1</v>
      </c>
      <c r="K2310" s="9">
        <v>0.76508731896769699</v>
      </c>
      <c r="L2310" s="39">
        <v>0</v>
      </c>
      <c r="M2310" s="47">
        <v>0</v>
      </c>
      <c r="N2310" s="17">
        <v>2.3100379942159702E-2</v>
      </c>
      <c r="O2310" s="7">
        <f>Q2310/P2310/N2310</f>
        <v>1</v>
      </c>
      <c r="P2310" s="7">
        <v>1.6422600266881504</v>
      </c>
      <c r="Q2310" s="33">
        <v>3.7936830580317604E-2</v>
      </c>
      <c r="R2310" s="38" t="s">
        <v>1676</v>
      </c>
      <c r="S2310" s="33" t="s">
        <v>1676</v>
      </c>
      <c r="T2310" s="45" t="s">
        <v>1677</v>
      </c>
      <c r="U2310" s="55">
        <f>RANK(Q2310,$Q$5:$Q$3209,0)</f>
        <v>2584</v>
      </c>
      <c r="V2310" s="55">
        <f>RANK(W2310,$W$5:$W$3209,0)</f>
        <v>2306</v>
      </c>
      <c r="W2310" s="55">
        <f>N2310*O2310</f>
        <v>2.3100379942159702E-2</v>
      </c>
      <c r="X2310">
        <f t="shared" si="70"/>
        <v>11.48581706386002</v>
      </c>
      <c r="Y2310" s="77">
        <f t="shared" si="71"/>
        <v>1.2867386651954397E-3</v>
      </c>
    </row>
    <row r="2311" spans="3:25" x14ac:dyDescent="0.25">
      <c r="C2311" s="19" t="s">
        <v>3604</v>
      </c>
      <c r="D2311" s="6" t="s">
        <v>1526</v>
      </c>
      <c r="E2311" s="6" t="s">
        <v>16</v>
      </c>
      <c r="F2311" s="48">
        <v>2.7768565455252201</v>
      </c>
      <c r="G2311" s="8">
        <v>10</v>
      </c>
      <c r="H2311" s="9">
        <v>0.999999999999999</v>
      </c>
      <c r="I2311" s="40">
        <v>1</v>
      </c>
      <c r="J2311" s="7">
        <v>1</v>
      </c>
      <c r="K2311" s="9">
        <v>0.482407119973431</v>
      </c>
      <c r="L2311" s="39">
        <v>0</v>
      </c>
      <c r="M2311" s="47">
        <v>0</v>
      </c>
      <c r="N2311" s="17">
        <v>2.3070368254146101E-2</v>
      </c>
      <c r="O2311" s="7">
        <f>Q2311/P2311/N2311</f>
        <v>1.0000000000000002</v>
      </c>
      <c r="P2311" s="7">
        <v>3.2961035364074429</v>
      </c>
      <c r="Q2311" s="33">
        <v>7.6042322388712974E-2</v>
      </c>
      <c r="R2311" s="38" t="s">
        <v>1676</v>
      </c>
      <c r="S2311" s="33" t="s">
        <v>1676</v>
      </c>
      <c r="T2311" s="45" t="s">
        <v>1675</v>
      </c>
      <c r="U2311" s="55">
        <f>RANK(Q2311,$Q$5:$Q$3209,0)</f>
        <v>1975</v>
      </c>
      <c r="V2311" s="55">
        <f>RANK(W2311,$W$5:$W$3209,0)</f>
        <v>2307</v>
      </c>
      <c r="W2311" s="55">
        <f>N2311*O2311</f>
        <v>2.3070368254146104E-2</v>
      </c>
      <c r="X2311">
        <f t="shared" ref="X2311:X2374" si="72">X2310-W2310</f>
        <v>11.462716683917861</v>
      </c>
      <c r="Y2311" s="77">
        <f t="shared" ref="Y2311:Y2374" si="73">X2311/$X$5</f>
        <v>1.2841507646667251E-3</v>
      </c>
    </row>
    <row r="2312" spans="3:25" x14ac:dyDescent="0.25">
      <c r="C2312" s="19" t="s">
        <v>3924</v>
      </c>
      <c r="D2312" s="6" t="s">
        <v>4811</v>
      </c>
      <c r="E2312" s="6" t="s">
        <v>27</v>
      </c>
      <c r="F2312" s="48">
        <v>5.3705873208670303</v>
      </c>
      <c r="G2312" s="8">
        <v>82.381630584742993</v>
      </c>
      <c r="H2312" s="9">
        <v>1</v>
      </c>
      <c r="I2312" s="40">
        <v>0</v>
      </c>
      <c r="J2312" s="7">
        <v>0</v>
      </c>
      <c r="K2312" s="9">
        <v>0.28454444274826302</v>
      </c>
      <c r="L2312" s="39">
        <v>0</v>
      </c>
      <c r="M2312" s="47">
        <v>0</v>
      </c>
      <c r="N2312" s="17">
        <v>2.29693168016828E-2</v>
      </c>
      <c r="O2312" s="7">
        <f>Q2312/P2312/N2312</f>
        <v>1</v>
      </c>
      <c r="P2312" s="7">
        <v>2.2883915187896569</v>
      </c>
      <c r="Q2312" s="33">
        <v>5.2562789761363686E-2</v>
      </c>
      <c r="R2312" s="38" t="s">
        <v>1676</v>
      </c>
      <c r="S2312" s="33" t="s">
        <v>1676</v>
      </c>
      <c r="T2312" s="45" t="s">
        <v>1676</v>
      </c>
      <c r="U2312" s="55">
        <f>RANK(Q2312,$Q$5:$Q$3209,0)</f>
        <v>2300</v>
      </c>
      <c r="V2312" s="55">
        <f>RANK(W2312,$W$5:$W$3209,0)</f>
        <v>2308</v>
      </c>
      <c r="W2312" s="55">
        <f>N2312*O2312</f>
        <v>2.29693168016828E-2</v>
      </c>
      <c r="X2312">
        <f t="shared" si="72"/>
        <v>11.439646315663715</v>
      </c>
      <c r="Y2312" s="77">
        <f t="shared" si="73"/>
        <v>1.2815662263019002E-3</v>
      </c>
    </row>
    <row r="2313" spans="3:25" x14ac:dyDescent="0.25">
      <c r="C2313" s="19" t="s">
        <v>4308</v>
      </c>
      <c r="D2313" s="6" t="s">
        <v>477</v>
      </c>
      <c r="E2313" s="6" t="s">
        <v>19</v>
      </c>
      <c r="F2313" s="48">
        <v>7.5122516371331001</v>
      </c>
      <c r="G2313" s="8">
        <v>58.2773727184207</v>
      </c>
      <c r="H2313" s="9">
        <v>0.622943339905765</v>
      </c>
      <c r="I2313" s="40">
        <v>0</v>
      </c>
      <c r="J2313" s="7">
        <v>0</v>
      </c>
      <c r="K2313" s="9">
        <v>0.62618924628889405</v>
      </c>
      <c r="L2313" s="39">
        <v>0</v>
      </c>
      <c r="M2313" s="47">
        <v>0</v>
      </c>
      <c r="N2313" s="17">
        <v>2.2967115791871301E-2</v>
      </c>
      <c r="O2313" s="7">
        <f>Q2313/P2313/N2313</f>
        <v>0.99999999999999989</v>
      </c>
      <c r="P2313" s="7">
        <v>1.4473618866152218</v>
      </c>
      <c r="Q2313" s="33">
        <v>3.3241728042633097E-2</v>
      </c>
      <c r="R2313" s="38" t="s">
        <v>1676</v>
      </c>
      <c r="S2313" s="33" t="s">
        <v>1676</v>
      </c>
      <c r="T2313" s="45" t="s">
        <v>1677</v>
      </c>
      <c r="U2313" s="55">
        <f>RANK(Q2313,$Q$5:$Q$3209,0)</f>
        <v>2695</v>
      </c>
      <c r="V2313" s="55">
        <f>RANK(W2313,$W$5:$W$3209,0)</f>
        <v>2309</v>
      </c>
      <c r="W2313" s="55">
        <f>N2313*O2313</f>
        <v>2.2967115791871297E-2</v>
      </c>
      <c r="X2313">
        <f t="shared" si="72"/>
        <v>11.416676998862032</v>
      </c>
      <c r="Y2313" s="77">
        <f t="shared" si="73"/>
        <v>1.2789930085780306E-3</v>
      </c>
    </row>
    <row r="2314" spans="3:25" x14ac:dyDescent="0.25">
      <c r="C2314" s="19" t="s">
        <v>3932</v>
      </c>
      <c r="D2314" s="6" t="s">
        <v>1134</v>
      </c>
      <c r="E2314" s="6" t="s">
        <v>39</v>
      </c>
      <c r="F2314" s="48">
        <v>12.236189279130899</v>
      </c>
      <c r="G2314" s="8">
        <v>19.736724168961501</v>
      </c>
      <c r="H2314" s="9">
        <v>0.98524208734090701</v>
      </c>
      <c r="I2314" s="40">
        <v>1</v>
      </c>
      <c r="J2314" s="7">
        <v>1</v>
      </c>
      <c r="K2314" s="9">
        <v>0.551741406819935</v>
      </c>
      <c r="L2314" s="39">
        <v>0</v>
      </c>
      <c r="M2314" s="47">
        <v>0</v>
      </c>
      <c r="N2314" s="17">
        <v>2.2853715229968801E-2</v>
      </c>
      <c r="O2314" s="7">
        <f>Q2314/P2314/N2314</f>
        <v>1</v>
      </c>
      <c r="P2314" s="7">
        <v>2.2709885996976045</v>
      </c>
      <c r="Q2314" s="33">
        <v>5.1900526747994662E-2</v>
      </c>
      <c r="R2314" s="38" t="s">
        <v>1676</v>
      </c>
      <c r="S2314" s="33" t="s">
        <v>1676</v>
      </c>
      <c r="T2314" s="45" t="s">
        <v>1676</v>
      </c>
      <c r="U2314" s="55">
        <f>RANK(Q2314,$Q$5:$Q$3209,0)</f>
        <v>2310</v>
      </c>
      <c r="V2314" s="55">
        <f>RANK(W2314,$W$5:$W$3209,0)</f>
        <v>2310</v>
      </c>
      <c r="W2314" s="55">
        <f>N2314*O2314</f>
        <v>2.2853715229968801E-2</v>
      </c>
      <c r="X2314">
        <f t="shared" si="72"/>
        <v>11.39370988307016</v>
      </c>
      <c r="Y2314" s="77">
        <f t="shared" si="73"/>
        <v>1.2764200374299518E-3</v>
      </c>
    </row>
    <row r="2315" spans="3:25" x14ac:dyDescent="0.25">
      <c r="C2315" s="19" t="s">
        <v>3752</v>
      </c>
      <c r="D2315" s="6" t="s">
        <v>219</v>
      </c>
      <c r="E2315" s="6" t="s">
        <v>28</v>
      </c>
      <c r="F2315" s="48">
        <v>11.6802395548156</v>
      </c>
      <c r="G2315" s="8">
        <v>47.480179353205102</v>
      </c>
      <c r="H2315" s="9">
        <v>0.209772183124113</v>
      </c>
      <c r="I2315" s="40">
        <v>8</v>
      </c>
      <c r="J2315" s="7">
        <v>4</v>
      </c>
      <c r="K2315" s="9">
        <v>0.71014721873200803</v>
      </c>
      <c r="L2315" s="39">
        <v>0</v>
      </c>
      <c r="M2315" s="47">
        <v>0</v>
      </c>
      <c r="N2315" s="17">
        <v>2.28044653782065E-2</v>
      </c>
      <c r="O2315" s="7">
        <f>Q2315/P2315/N2315</f>
        <v>0.99999999999999989</v>
      </c>
      <c r="P2315" s="7">
        <v>2.77895598069273</v>
      </c>
      <c r="Q2315" s="33">
        <v>6.3372605449267247E-2</v>
      </c>
      <c r="R2315" s="38" t="s">
        <v>1676</v>
      </c>
      <c r="S2315" s="33" t="s">
        <v>1676</v>
      </c>
      <c r="T2315" s="45" t="s">
        <v>1676</v>
      </c>
      <c r="U2315" s="55">
        <f>RANK(Q2315,$Q$5:$Q$3209,0)</f>
        <v>2125</v>
      </c>
      <c r="V2315" s="55">
        <f>RANK(W2315,$W$5:$W$3209,0)</f>
        <v>2311</v>
      </c>
      <c r="W2315" s="55">
        <f>N2315*O2315</f>
        <v>2.2804465378206497E-2</v>
      </c>
      <c r="X2315">
        <f t="shared" si="72"/>
        <v>11.370856167840191</v>
      </c>
      <c r="Y2315" s="77">
        <f t="shared" si="73"/>
        <v>1.273859770374829E-3</v>
      </c>
    </row>
    <row r="2316" spans="3:25" x14ac:dyDescent="0.25">
      <c r="C2316" s="19" t="s">
        <v>4301</v>
      </c>
      <c r="D2316" s="6" t="s">
        <v>477</v>
      </c>
      <c r="E2316" s="6" t="s">
        <v>19</v>
      </c>
      <c r="F2316" s="48">
        <v>11.044016983491099</v>
      </c>
      <c r="G2316" s="8">
        <v>32.557140394938401</v>
      </c>
      <c r="H2316" s="9">
        <v>0.62600357587169098</v>
      </c>
      <c r="I2316" s="40">
        <v>3</v>
      </c>
      <c r="J2316" s="7">
        <v>3</v>
      </c>
      <c r="K2316" s="9">
        <v>0.68812378187799705</v>
      </c>
      <c r="L2316" s="39">
        <v>0</v>
      </c>
      <c r="M2316" s="47">
        <v>0</v>
      </c>
      <c r="N2316" s="17">
        <v>2.2772913405511401E-2</v>
      </c>
      <c r="O2316" s="7">
        <f>Q2316/P2316/N2316</f>
        <v>1</v>
      </c>
      <c r="P2316" s="7">
        <v>1.4779832368644419</v>
      </c>
      <c r="Q2316" s="33">
        <v>3.3657984267911382E-2</v>
      </c>
      <c r="R2316" s="38" t="s">
        <v>1676</v>
      </c>
      <c r="S2316" s="33" t="s">
        <v>1676</v>
      </c>
      <c r="T2316" s="45" t="s">
        <v>1677</v>
      </c>
      <c r="U2316" s="55">
        <f>RANK(Q2316,$Q$5:$Q$3209,0)</f>
        <v>2688</v>
      </c>
      <c r="V2316" s="55">
        <f>RANK(W2316,$W$5:$W$3209,0)</f>
        <v>2312</v>
      </c>
      <c r="W2316" s="55">
        <f>N2316*O2316</f>
        <v>2.2772913405511401E-2</v>
      </c>
      <c r="X2316">
        <f t="shared" si="72"/>
        <v>11.348051702461985</v>
      </c>
      <c r="Y2316" s="77">
        <f t="shared" si="73"/>
        <v>1.2713050207059024E-3</v>
      </c>
    </row>
    <row r="2317" spans="3:25" x14ac:dyDescent="0.25">
      <c r="C2317" s="19" t="s">
        <v>3632</v>
      </c>
      <c r="D2317" s="6" t="s">
        <v>1398</v>
      </c>
      <c r="E2317" s="6" t="s">
        <v>39</v>
      </c>
      <c r="F2317" s="48">
        <v>14.747176619398999</v>
      </c>
      <c r="G2317" s="8">
        <v>18.2404903425108</v>
      </c>
      <c r="H2317" s="9">
        <v>0.76000925683153697</v>
      </c>
      <c r="I2317" s="40">
        <v>0</v>
      </c>
      <c r="J2317" s="7">
        <v>1</v>
      </c>
      <c r="K2317" s="9">
        <v>0.89018595512606202</v>
      </c>
      <c r="L2317" s="39">
        <v>0</v>
      </c>
      <c r="M2317" s="47">
        <v>0</v>
      </c>
      <c r="N2317" s="17">
        <v>2.2770454144354999E-2</v>
      </c>
      <c r="O2317" s="7">
        <f>Q2317/P2317/N2317</f>
        <v>1</v>
      </c>
      <c r="P2317" s="7">
        <v>3.2100369430921711</v>
      </c>
      <c r="Q2317" s="33">
        <v>7.3093999014365779E-2</v>
      </c>
      <c r="R2317" s="38" t="s">
        <v>1676</v>
      </c>
      <c r="S2317" s="33" t="s">
        <v>1676</v>
      </c>
      <c r="T2317" s="45" t="s">
        <v>1675</v>
      </c>
      <c r="U2317" s="55">
        <f>RANK(Q2317,$Q$5:$Q$3209,0)</f>
        <v>2004</v>
      </c>
      <c r="V2317" s="55">
        <f>RANK(W2317,$W$5:$W$3209,0)</f>
        <v>2313</v>
      </c>
      <c r="W2317" s="55">
        <f>N2317*O2317</f>
        <v>2.2770454144354999E-2</v>
      </c>
      <c r="X2317">
        <f t="shared" si="72"/>
        <v>11.325278789056474</v>
      </c>
      <c r="Y2317" s="77">
        <f t="shared" si="73"/>
        <v>1.2687538057566221E-3</v>
      </c>
    </row>
    <row r="2318" spans="3:25" x14ac:dyDescent="0.25">
      <c r="C2318" s="19" t="s">
        <v>4729</v>
      </c>
      <c r="D2318" s="6" t="s">
        <v>1010</v>
      </c>
      <c r="E2318" s="6" t="s">
        <v>90</v>
      </c>
      <c r="F2318" s="48">
        <v>8.9787246548499908</v>
      </c>
      <c r="G2318" s="8">
        <v>41.627006320296601</v>
      </c>
      <c r="H2318" s="9">
        <v>0.97883398314238801</v>
      </c>
      <c r="I2318" s="40">
        <v>2</v>
      </c>
      <c r="J2318" s="7">
        <v>3</v>
      </c>
      <c r="K2318" s="9">
        <v>0.34874857617562199</v>
      </c>
      <c r="L2318" s="39">
        <v>0</v>
      </c>
      <c r="M2318" s="47">
        <v>0</v>
      </c>
      <c r="N2318" s="17">
        <v>2.2769914590371101E-2</v>
      </c>
      <c r="O2318" s="7">
        <f>Q2318/P2318/N2318</f>
        <v>1</v>
      </c>
      <c r="P2318" s="7">
        <v>0.58078888621652014</v>
      </c>
      <c r="Q2318" s="33">
        <v>1.3224513334186923E-2</v>
      </c>
      <c r="R2318" s="38" t="s">
        <v>1676</v>
      </c>
      <c r="S2318" s="33" t="s">
        <v>1676</v>
      </c>
      <c r="T2318" s="45" t="s">
        <v>1677</v>
      </c>
      <c r="U2318" s="55">
        <f>RANK(Q2318,$Q$5:$Q$3209,0)</f>
        <v>3122</v>
      </c>
      <c r="V2318" s="55">
        <f>RANK(W2318,$W$5:$W$3209,0)</f>
        <v>2314</v>
      </c>
      <c r="W2318" s="55">
        <f>N2318*O2318</f>
        <v>2.2769914590371101E-2</v>
      </c>
      <c r="X2318">
        <f t="shared" si="72"/>
        <v>11.302508334912119</v>
      </c>
      <c r="Y2318" s="77">
        <f t="shared" si="73"/>
        <v>1.2662028663146391E-3</v>
      </c>
    </row>
    <row r="2319" spans="3:25" x14ac:dyDescent="0.25">
      <c r="C2319" s="19" t="s">
        <v>4563</v>
      </c>
      <c r="D2319" s="6" t="s">
        <v>1256</v>
      </c>
      <c r="E2319" s="6" t="s">
        <v>204</v>
      </c>
      <c r="F2319" s="48">
        <v>17.093090696034501</v>
      </c>
      <c r="G2319" s="8">
        <v>11.3388194423567</v>
      </c>
      <c r="H2319" s="9">
        <v>0.62604631512507602</v>
      </c>
      <c r="I2319" s="40">
        <v>1</v>
      </c>
      <c r="J2319" s="7">
        <v>3</v>
      </c>
      <c r="K2319" s="9">
        <v>0.56949945471206698</v>
      </c>
      <c r="L2319" s="39">
        <v>1.37545593269885E-2</v>
      </c>
      <c r="M2319" s="47">
        <v>0</v>
      </c>
      <c r="N2319" s="17">
        <v>2.27525234742714E-2</v>
      </c>
      <c r="O2319" s="7">
        <f>Q2319/P2319/N2319</f>
        <v>1</v>
      </c>
      <c r="P2319" s="7">
        <v>0.99426058792861527</v>
      </c>
      <c r="Q2319" s="33">
        <v>2.2621937366388702E-2</v>
      </c>
      <c r="R2319" s="38" t="s">
        <v>1676</v>
      </c>
      <c r="S2319" s="33" t="s">
        <v>1676</v>
      </c>
      <c r="T2319" s="45" t="s">
        <v>1677</v>
      </c>
      <c r="U2319" s="55">
        <f>RANK(Q2319,$Q$5:$Q$3209,0)</f>
        <v>2952</v>
      </c>
      <c r="V2319" s="55">
        <f>RANK(W2319,$W$5:$W$3209,0)</f>
        <v>2315</v>
      </c>
      <c r="W2319" s="55">
        <f>N2319*O2319</f>
        <v>2.27525234742714E-2</v>
      </c>
      <c r="X2319">
        <f t="shared" si="72"/>
        <v>11.279738420321747</v>
      </c>
      <c r="Y2319" s="77">
        <f t="shared" si="73"/>
        <v>1.2636519873180706E-3</v>
      </c>
    </row>
    <row r="2320" spans="3:25" x14ac:dyDescent="0.25">
      <c r="C2320" s="19" t="s">
        <v>4484</v>
      </c>
      <c r="D2320" s="6" t="s">
        <v>412</v>
      </c>
      <c r="E2320" s="6" t="s">
        <v>131</v>
      </c>
      <c r="F2320" s="48">
        <v>13.5042120969705</v>
      </c>
      <c r="G2320" s="8">
        <v>33.097134543855297</v>
      </c>
      <c r="H2320" s="9">
        <v>0.18552315089732699</v>
      </c>
      <c r="I2320" s="40">
        <v>6</v>
      </c>
      <c r="J2320" s="7">
        <v>11</v>
      </c>
      <c r="K2320" s="9">
        <v>0.83721022724636895</v>
      </c>
      <c r="L2320" s="39">
        <v>0</v>
      </c>
      <c r="M2320" s="47">
        <v>0</v>
      </c>
      <c r="N2320" s="17">
        <v>2.27108448573324E-2</v>
      </c>
      <c r="O2320" s="7">
        <f>Q2320/P2320/N2320</f>
        <v>1</v>
      </c>
      <c r="P2320" s="7">
        <v>1.119257800795161</v>
      </c>
      <c r="Q2320" s="33">
        <v>2.5419290269217954E-2</v>
      </c>
      <c r="R2320" s="38" t="s">
        <v>1676</v>
      </c>
      <c r="S2320" s="33" t="s">
        <v>1676</v>
      </c>
      <c r="T2320" s="45" t="s">
        <v>1677</v>
      </c>
      <c r="U2320" s="55">
        <f>RANK(Q2320,$Q$5:$Q$3209,0)</f>
        <v>2873</v>
      </c>
      <c r="V2320" s="55">
        <f>RANK(W2320,$W$5:$W$3209,0)</f>
        <v>2316</v>
      </c>
      <c r="W2320" s="55">
        <f>N2320*O2320</f>
        <v>2.27108448573324E-2</v>
      </c>
      <c r="X2320">
        <f t="shared" si="72"/>
        <v>11.256985896847477</v>
      </c>
      <c r="Y2320" s="77">
        <f t="shared" si="73"/>
        <v>1.2611030566218619E-3</v>
      </c>
    </row>
    <row r="2321" spans="3:25" x14ac:dyDescent="0.25">
      <c r="C2321" s="19" t="s">
        <v>3588</v>
      </c>
      <c r="D2321" s="6" t="s">
        <v>267</v>
      </c>
      <c r="E2321" s="6" t="s">
        <v>12</v>
      </c>
      <c r="F2321" s="48">
        <v>4.370021331237874</v>
      </c>
      <c r="G2321" s="8">
        <v>45.478525900165899</v>
      </c>
      <c r="H2321" s="9">
        <v>0.19370349077993801</v>
      </c>
      <c r="I2321" s="40">
        <v>4</v>
      </c>
      <c r="J2321" s="7">
        <v>5</v>
      </c>
      <c r="K2321" s="9">
        <v>0.388206717295357</v>
      </c>
      <c r="L2321" s="39">
        <v>6.6984991419308498E-2</v>
      </c>
      <c r="M2321" s="47">
        <v>0</v>
      </c>
      <c r="N2321" s="17">
        <v>2.2687691764204199E-2</v>
      </c>
      <c r="O2321" s="7">
        <f>Q2321/P2321/N2321</f>
        <v>1.0000000000000002</v>
      </c>
      <c r="P2321" s="7">
        <v>3.4175911308327871</v>
      </c>
      <c r="Q2321" s="33">
        <v>7.7537254152412347E-2</v>
      </c>
      <c r="R2321" s="38" t="s">
        <v>1676</v>
      </c>
      <c r="S2321" s="33" t="s">
        <v>1676</v>
      </c>
      <c r="T2321" s="45" t="s">
        <v>1675</v>
      </c>
      <c r="U2321" s="55">
        <f>RANK(Q2321,$Q$5:$Q$3209,0)</f>
        <v>1959</v>
      </c>
      <c r="V2321" s="55">
        <f>RANK(W2321,$W$5:$W$3209,0)</f>
        <v>2317</v>
      </c>
      <c r="W2321" s="55">
        <f>N2321*O2321</f>
        <v>2.2687691764204203E-2</v>
      </c>
      <c r="X2321">
        <f t="shared" si="72"/>
        <v>11.234275051990144</v>
      </c>
      <c r="Y2321" s="77">
        <f t="shared" si="73"/>
        <v>1.258558795117895E-3</v>
      </c>
    </row>
    <row r="2322" spans="3:25" x14ac:dyDescent="0.25">
      <c r="C2322" s="19" t="s">
        <v>3598</v>
      </c>
      <c r="D2322" s="6" t="s">
        <v>136</v>
      </c>
      <c r="E2322" s="6" t="s">
        <v>28</v>
      </c>
      <c r="F2322" s="48">
        <v>6.2488393056999803</v>
      </c>
      <c r="G2322" s="8">
        <v>59.520798938798897</v>
      </c>
      <c r="H2322" s="9">
        <v>0.36979131064149501</v>
      </c>
      <c r="I2322" s="40">
        <v>1</v>
      </c>
      <c r="J2322" s="7">
        <v>1</v>
      </c>
      <c r="K2322" s="9">
        <v>0.91198699782305703</v>
      </c>
      <c r="L2322" s="39">
        <v>0</v>
      </c>
      <c r="M2322" s="47">
        <v>0</v>
      </c>
      <c r="N2322" s="17">
        <v>2.26698033038682E-2</v>
      </c>
      <c r="O2322" s="7">
        <f>Q2322/P2322/N2322</f>
        <v>1</v>
      </c>
      <c r="P2322" s="7">
        <v>3.3732804197694444</v>
      </c>
      <c r="Q2322" s="33">
        <v>7.6471603604963259E-2</v>
      </c>
      <c r="R2322" s="38" t="s">
        <v>1676</v>
      </c>
      <c r="S2322" s="33" t="s">
        <v>1676</v>
      </c>
      <c r="T2322" s="45" t="s">
        <v>1675</v>
      </c>
      <c r="U2322" s="55">
        <f>RANK(Q2322,$Q$5:$Q$3209,0)</f>
        <v>1969</v>
      </c>
      <c r="V2322" s="55">
        <f>RANK(W2322,$W$5:$W$3209,0)</f>
        <v>2318</v>
      </c>
      <c r="W2322" s="55">
        <f>N2322*O2322</f>
        <v>2.26698033038682E-2</v>
      </c>
      <c r="X2322">
        <f t="shared" si="72"/>
        <v>11.211587360225939</v>
      </c>
      <c r="Y2322" s="77">
        <f t="shared" si="73"/>
        <v>1.2560171274198352E-3</v>
      </c>
    </row>
    <row r="2323" spans="3:25" x14ac:dyDescent="0.25">
      <c r="C2323" s="19" t="s">
        <v>4432</v>
      </c>
      <c r="D2323" s="6" t="s">
        <v>996</v>
      </c>
      <c r="E2323" s="6" t="s">
        <v>90</v>
      </c>
      <c r="F2323" s="48">
        <v>5.5300918812945996</v>
      </c>
      <c r="G2323" s="8">
        <v>39.632220154376</v>
      </c>
      <c r="H2323" s="9">
        <v>0.92093765888337897</v>
      </c>
      <c r="I2323" s="40">
        <v>0</v>
      </c>
      <c r="J2323" s="7">
        <v>0</v>
      </c>
      <c r="K2323" s="9">
        <v>0.62430009652697105</v>
      </c>
      <c r="L2323" s="39">
        <v>0</v>
      </c>
      <c r="M2323" s="47">
        <v>0</v>
      </c>
      <c r="N2323" s="17">
        <v>2.25864037762031E-2</v>
      </c>
      <c r="O2323" s="7">
        <f>Q2323/P2323/N2323</f>
        <v>1</v>
      </c>
      <c r="P2323" s="7">
        <v>1.2229764377379304</v>
      </c>
      <c r="Q2323" s="33">
        <v>2.7622639631531408E-2</v>
      </c>
      <c r="R2323" s="38" t="s">
        <v>1676</v>
      </c>
      <c r="S2323" s="33" t="s">
        <v>1676</v>
      </c>
      <c r="T2323" s="45" t="s">
        <v>1677</v>
      </c>
      <c r="U2323" s="55">
        <f>RANK(Q2323,$Q$5:$Q$3209,0)</f>
        <v>2821</v>
      </c>
      <c r="V2323" s="55">
        <f>RANK(W2323,$W$5:$W$3209,0)</f>
        <v>2319</v>
      </c>
      <c r="W2323" s="55">
        <f>N2323*O2323</f>
        <v>2.25864037762031E-2</v>
      </c>
      <c r="X2323">
        <f t="shared" si="72"/>
        <v>11.188917556922071</v>
      </c>
      <c r="Y2323" s="77">
        <f t="shared" si="73"/>
        <v>1.2534774637388553E-3</v>
      </c>
    </row>
    <row r="2324" spans="3:25" x14ac:dyDescent="0.25">
      <c r="C2324" s="19" t="s">
        <v>3870</v>
      </c>
      <c r="D2324" s="6" t="s">
        <v>665</v>
      </c>
      <c r="E2324" s="6" t="s">
        <v>131</v>
      </c>
      <c r="F2324" s="48">
        <v>3.6752492303294</v>
      </c>
      <c r="G2324" s="8">
        <v>77.2682846322476</v>
      </c>
      <c r="H2324" s="9">
        <v>1</v>
      </c>
      <c r="I2324" s="40">
        <v>0</v>
      </c>
      <c r="J2324" s="7">
        <v>0</v>
      </c>
      <c r="K2324" s="9">
        <v>0.30049752630943299</v>
      </c>
      <c r="L2324" s="39">
        <v>0</v>
      </c>
      <c r="M2324" s="47">
        <v>0</v>
      </c>
      <c r="N2324" s="17">
        <v>2.25469231624865E-2</v>
      </c>
      <c r="O2324" s="7">
        <f>Q2324/P2324/N2324</f>
        <v>1</v>
      </c>
      <c r="P2324" s="7">
        <v>2.4813747145494625</v>
      </c>
      <c r="Q2324" s="33">
        <v>5.5947365026283599E-2</v>
      </c>
      <c r="R2324" s="38" t="s">
        <v>1676</v>
      </c>
      <c r="S2324" s="33" t="s">
        <v>1676</v>
      </c>
      <c r="T2324" s="45" t="s">
        <v>1676</v>
      </c>
      <c r="U2324" s="55">
        <f>RANK(Q2324,$Q$5:$Q$3209,0)</f>
        <v>2245</v>
      </c>
      <c r="V2324" s="55">
        <f>RANK(W2324,$W$5:$W$3209,0)</f>
        <v>2320</v>
      </c>
      <c r="W2324" s="55">
        <f>N2324*O2324</f>
        <v>2.25469231624865E-2</v>
      </c>
      <c r="X2324">
        <f t="shared" si="72"/>
        <v>11.166331153145869</v>
      </c>
      <c r="Y2324" s="77">
        <f t="shared" si="73"/>
        <v>1.2509471431804684E-3</v>
      </c>
    </row>
    <row r="2325" spans="3:25" x14ac:dyDescent="0.25">
      <c r="C2325" s="19" t="s">
        <v>4517</v>
      </c>
      <c r="D2325" s="6" t="s">
        <v>996</v>
      </c>
      <c r="E2325" s="6" t="s">
        <v>90</v>
      </c>
      <c r="F2325" s="48">
        <v>5.4728999304208603</v>
      </c>
      <c r="G2325" s="8">
        <v>32.854965106335797</v>
      </c>
      <c r="H2325" s="9">
        <v>0.62686807369420805</v>
      </c>
      <c r="I2325" s="40">
        <v>0</v>
      </c>
      <c r="J2325" s="7">
        <v>1</v>
      </c>
      <c r="K2325" s="9">
        <v>0.88260649391630597</v>
      </c>
      <c r="L2325" s="39">
        <v>0</v>
      </c>
      <c r="M2325" s="47">
        <v>0</v>
      </c>
      <c r="N2325" s="17">
        <v>2.23845150417234E-2</v>
      </c>
      <c r="O2325" s="7">
        <f>Q2325/P2325/N2325</f>
        <v>1</v>
      </c>
      <c r="P2325" s="7">
        <v>1.0773787848502236</v>
      </c>
      <c r="Q2325" s="33">
        <v>2.411660161511351E-2</v>
      </c>
      <c r="R2325" s="38" t="s">
        <v>1676</v>
      </c>
      <c r="S2325" s="33" t="s">
        <v>1676</v>
      </c>
      <c r="T2325" s="45" t="s">
        <v>1677</v>
      </c>
      <c r="U2325" s="55">
        <f>RANK(Q2325,$Q$5:$Q$3209,0)</f>
        <v>2906</v>
      </c>
      <c r="V2325" s="55">
        <f>RANK(W2325,$W$5:$W$3209,0)</f>
        <v>2321</v>
      </c>
      <c r="W2325" s="55">
        <f>N2325*O2325</f>
        <v>2.23845150417234E-2</v>
      </c>
      <c r="X2325">
        <f t="shared" si="72"/>
        <v>11.143784229983382</v>
      </c>
      <c r="Y2325" s="77">
        <f t="shared" si="73"/>
        <v>1.248421245575356E-3</v>
      </c>
    </row>
    <row r="2326" spans="3:25" x14ac:dyDescent="0.25">
      <c r="C2326" s="19" t="s">
        <v>4728</v>
      </c>
      <c r="D2326" s="6" t="s">
        <v>1182</v>
      </c>
      <c r="E2326" s="6" t="s">
        <v>16</v>
      </c>
      <c r="F2326" s="48">
        <v>1.45746900710845</v>
      </c>
      <c r="G2326" s="8">
        <v>10</v>
      </c>
      <c r="H2326" s="9">
        <v>0.255400773563631</v>
      </c>
      <c r="I2326" s="40">
        <v>1</v>
      </c>
      <c r="J2326" s="7">
        <v>4</v>
      </c>
      <c r="K2326" s="9">
        <v>1</v>
      </c>
      <c r="L2326" s="39">
        <v>0</v>
      </c>
      <c r="M2326" s="47">
        <v>0</v>
      </c>
      <c r="N2326" s="17">
        <v>2.23427863680149E-2</v>
      </c>
      <c r="O2326" s="7">
        <f>Q2326/P2326/N2326</f>
        <v>1</v>
      </c>
      <c r="P2326" s="7">
        <v>0.59618185334385809</v>
      </c>
      <c r="Q2326" s="33">
        <v>1.3320363785749011E-2</v>
      </c>
      <c r="R2326" s="38" t="s">
        <v>1676</v>
      </c>
      <c r="S2326" s="33" t="s">
        <v>1676</v>
      </c>
      <c r="T2326" s="45" t="s">
        <v>1677</v>
      </c>
      <c r="U2326" s="55">
        <f>RANK(Q2326,$Q$5:$Q$3209,0)</f>
        <v>3121</v>
      </c>
      <c r="V2326" s="55">
        <f>RANK(W2326,$W$5:$W$3209,0)</f>
        <v>2322</v>
      </c>
      <c r="W2326" s="55">
        <f>N2326*O2326</f>
        <v>2.23427863680149E-2</v>
      </c>
      <c r="X2326">
        <f t="shared" si="72"/>
        <v>11.121399714941658</v>
      </c>
      <c r="Y2326" s="77">
        <f t="shared" si="73"/>
        <v>1.2459135423056895E-3</v>
      </c>
    </row>
    <row r="2327" spans="3:25" x14ac:dyDescent="0.25">
      <c r="C2327" s="19" t="s">
        <v>3888</v>
      </c>
      <c r="D2327" s="6" t="s">
        <v>515</v>
      </c>
      <c r="E2327" s="6" t="s">
        <v>131</v>
      </c>
      <c r="F2327" s="48">
        <v>6.6289894755079803</v>
      </c>
      <c r="G2327" s="8">
        <v>50.0409651815188</v>
      </c>
      <c r="H2327" s="9">
        <v>6.7556173483552806E-2</v>
      </c>
      <c r="I2327" s="40">
        <v>12</v>
      </c>
      <c r="J2327" s="7">
        <v>6</v>
      </c>
      <c r="K2327" s="9">
        <v>0.42247605226783003</v>
      </c>
      <c r="L2327" s="39">
        <v>0</v>
      </c>
      <c r="M2327" s="47">
        <v>0</v>
      </c>
      <c r="N2327" s="17">
        <v>2.2230624280417902E-2</v>
      </c>
      <c r="O2327" s="7">
        <f>Q2327/P2327/N2327</f>
        <v>1</v>
      </c>
      <c r="P2327" s="7">
        <v>2.4644403779010151</v>
      </c>
      <c r="Q2327" s="33">
        <v>5.4786048102608578E-2</v>
      </c>
      <c r="R2327" s="38" t="s">
        <v>1676</v>
      </c>
      <c r="S2327" s="33" t="s">
        <v>1676</v>
      </c>
      <c r="T2327" s="45" t="s">
        <v>1676</v>
      </c>
      <c r="U2327" s="55">
        <f>RANK(Q2327,$Q$5:$Q$3209,0)</f>
        <v>2263</v>
      </c>
      <c r="V2327" s="55">
        <f>RANK(W2327,$W$5:$W$3209,0)</f>
        <v>2323</v>
      </c>
      <c r="W2327" s="55">
        <f>N2327*O2327</f>
        <v>2.2230624280417902E-2</v>
      </c>
      <c r="X2327">
        <f t="shared" si="72"/>
        <v>11.099056928573644</v>
      </c>
      <c r="Y2327" s="77">
        <f t="shared" si="73"/>
        <v>1.2434105138360489E-3</v>
      </c>
    </row>
    <row r="2328" spans="3:25" x14ac:dyDescent="0.25">
      <c r="C2328" s="19" t="s">
        <v>4049</v>
      </c>
      <c r="D2328" s="6" t="s">
        <v>251</v>
      </c>
      <c r="E2328" s="6" t="s">
        <v>39</v>
      </c>
      <c r="F2328" s="48">
        <v>9.14666048109844</v>
      </c>
      <c r="G2328" s="8">
        <v>42.3692690360309</v>
      </c>
      <c r="H2328" s="9">
        <v>7.2677780357385494E-2</v>
      </c>
      <c r="I2328" s="40">
        <v>0</v>
      </c>
      <c r="J2328" s="7">
        <v>1</v>
      </c>
      <c r="K2328" s="9">
        <v>1</v>
      </c>
      <c r="L2328" s="39">
        <v>0</v>
      </c>
      <c r="M2328" s="47">
        <v>0</v>
      </c>
      <c r="N2328" s="17">
        <v>2.2222011722019E-2</v>
      </c>
      <c r="O2328" s="7">
        <f>Q2328/P2328/N2328</f>
        <v>1</v>
      </c>
      <c r="P2328" s="7">
        <v>2.0559842013271172</v>
      </c>
      <c r="Q2328" s="33">
        <v>4.5688105022177072E-2</v>
      </c>
      <c r="R2328" s="38" t="s">
        <v>1676</v>
      </c>
      <c r="S2328" s="33" t="s">
        <v>1676</v>
      </c>
      <c r="T2328" s="45" t="s">
        <v>1677</v>
      </c>
      <c r="U2328" s="55">
        <f>RANK(Q2328,$Q$5:$Q$3209,0)</f>
        <v>2427</v>
      </c>
      <c r="V2328" s="55">
        <f>RANK(W2328,$W$5:$W$3209,0)</f>
        <v>2324</v>
      </c>
      <c r="W2328" s="55">
        <f>N2328*O2328</f>
        <v>2.2222011722019E-2</v>
      </c>
      <c r="X2328">
        <f t="shared" si="72"/>
        <v>11.076826304293226</v>
      </c>
      <c r="Y2328" s="77">
        <f t="shared" si="73"/>
        <v>1.240920050714966E-3</v>
      </c>
    </row>
    <row r="2329" spans="3:25" x14ac:dyDescent="0.25">
      <c r="C2329" s="19" t="s">
        <v>3718</v>
      </c>
      <c r="D2329" s="6" t="s">
        <v>83</v>
      </c>
      <c r="E2329" s="6" t="s">
        <v>12</v>
      </c>
      <c r="F2329" s="48">
        <v>0.54264304174841305</v>
      </c>
      <c r="G2329" s="8">
        <v>10</v>
      </c>
      <c r="H2329" s="9">
        <v>1</v>
      </c>
      <c r="I2329" s="40">
        <v>0</v>
      </c>
      <c r="J2329" s="7">
        <v>0</v>
      </c>
      <c r="K2329" s="9">
        <v>0.74360040680395401</v>
      </c>
      <c r="L2329" s="39">
        <v>0</v>
      </c>
      <c r="M2329" s="47">
        <v>0</v>
      </c>
      <c r="N2329" s="17">
        <v>2.2194336426653801E-2</v>
      </c>
      <c r="O2329" s="7">
        <f>Q2329/P2329/N2329</f>
        <v>0.99999999999999989</v>
      </c>
      <c r="P2329" s="7">
        <v>2.9611803441993678</v>
      </c>
      <c r="Q2329" s="33">
        <v>6.5721432779155264E-2</v>
      </c>
      <c r="R2329" s="38" t="s">
        <v>1676</v>
      </c>
      <c r="S2329" s="33" t="s">
        <v>1676</v>
      </c>
      <c r="T2329" s="45" t="s">
        <v>1676</v>
      </c>
      <c r="U2329" s="55">
        <f>RANK(Q2329,$Q$5:$Q$3209,0)</f>
        <v>2091</v>
      </c>
      <c r="V2329" s="55">
        <f>RANK(W2329,$W$5:$W$3209,0)</f>
        <v>2325</v>
      </c>
      <c r="W2329" s="55">
        <f>N2329*O2329</f>
        <v>2.2194336426653798E-2</v>
      </c>
      <c r="X2329">
        <f t="shared" si="72"/>
        <v>11.054604292571208</v>
      </c>
      <c r="Y2329" s="77">
        <f t="shared" si="73"/>
        <v>1.2384305524457382E-3</v>
      </c>
    </row>
    <row r="2330" spans="3:25" x14ac:dyDescent="0.25">
      <c r="C2330" s="19" t="s">
        <v>3754</v>
      </c>
      <c r="D2330" s="6" t="s">
        <v>605</v>
      </c>
      <c r="E2330" s="6" t="s">
        <v>204</v>
      </c>
      <c r="F2330" s="48">
        <v>2.5562645931075898</v>
      </c>
      <c r="G2330" s="8">
        <v>36.4916917785213</v>
      </c>
      <c r="H2330" s="9">
        <v>0.29175751750497397</v>
      </c>
      <c r="I2330" s="40">
        <v>2</v>
      </c>
      <c r="J2330" s="7">
        <v>3</v>
      </c>
      <c r="K2330" s="9">
        <v>0.52352140379784295</v>
      </c>
      <c r="L2330" s="39">
        <v>0</v>
      </c>
      <c r="M2330" s="47">
        <v>0</v>
      </c>
      <c r="N2330" s="17">
        <v>2.2192940422577301E-2</v>
      </c>
      <c r="O2330" s="7">
        <f>Q2330/P2330/N2330</f>
        <v>1</v>
      </c>
      <c r="P2330" s="7">
        <v>2.8499658429112844</v>
      </c>
      <c r="Q2330" s="33">
        <v>6.3249122158110432E-2</v>
      </c>
      <c r="R2330" s="38" t="s">
        <v>1676</v>
      </c>
      <c r="S2330" s="33" t="s">
        <v>1676</v>
      </c>
      <c r="T2330" s="45" t="s">
        <v>1676</v>
      </c>
      <c r="U2330" s="55">
        <f>RANK(Q2330,$Q$5:$Q$3209,0)</f>
        <v>2127</v>
      </c>
      <c r="V2330" s="55">
        <f>RANK(W2330,$W$5:$W$3209,0)</f>
        <v>2326</v>
      </c>
      <c r="W2330" s="55">
        <f>N2330*O2330</f>
        <v>2.2192940422577301E-2</v>
      </c>
      <c r="X2330">
        <f t="shared" si="72"/>
        <v>11.032409956144553</v>
      </c>
      <c r="Y2330" s="77">
        <f t="shared" si="73"/>
        <v>1.2359441545978752E-3</v>
      </c>
    </row>
    <row r="2331" spans="3:25" x14ac:dyDescent="0.25">
      <c r="C2331" s="19" t="s">
        <v>4781</v>
      </c>
      <c r="D2331" s="6" t="s">
        <v>1586</v>
      </c>
      <c r="E2331" s="6" t="s">
        <v>39</v>
      </c>
      <c r="F2331" s="48">
        <v>14.3299553181382</v>
      </c>
      <c r="G2331" s="8">
        <v>61.03730063818</v>
      </c>
      <c r="H2331" s="9">
        <v>0.66857089612339204</v>
      </c>
      <c r="I2331" s="40">
        <v>0</v>
      </c>
      <c r="J2331" s="7">
        <v>1</v>
      </c>
      <c r="K2331" s="9">
        <v>0.51353027684331998</v>
      </c>
      <c r="L2331" s="39">
        <v>0</v>
      </c>
      <c r="M2331" s="47">
        <v>0</v>
      </c>
      <c r="N2331" s="17">
        <v>2.21863971662788E-2</v>
      </c>
      <c r="O2331" s="7">
        <f>Q2331/P2331/N2331</f>
        <v>0.99999999999999989</v>
      </c>
      <c r="P2331" s="7">
        <v>0.18316768260330643</v>
      </c>
      <c r="Q2331" s="33">
        <v>4.063830954263852E-3</v>
      </c>
      <c r="R2331" s="38" t="s">
        <v>1676</v>
      </c>
      <c r="S2331" s="33" t="s">
        <v>1676</v>
      </c>
      <c r="T2331" s="45" t="s">
        <v>1677</v>
      </c>
      <c r="U2331" s="55">
        <f>RANK(Q2331,$Q$5:$Q$3209,0)</f>
        <v>3175</v>
      </c>
      <c r="V2331" s="55">
        <f>RANK(W2331,$W$5:$W$3209,0)</f>
        <v>2327</v>
      </c>
      <c r="W2331" s="55">
        <f>N2331*O2331</f>
        <v>2.2186397166278796E-2</v>
      </c>
      <c r="X2331">
        <f t="shared" si="72"/>
        <v>11.010217015721976</v>
      </c>
      <c r="Y2331" s="77">
        <f t="shared" si="73"/>
        <v>1.2334579131422314E-3</v>
      </c>
    </row>
    <row r="2332" spans="3:25" x14ac:dyDescent="0.25">
      <c r="C2332" s="19" t="s">
        <v>3976</v>
      </c>
      <c r="D2332" s="6" t="s">
        <v>136</v>
      </c>
      <c r="E2332" s="6" t="s">
        <v>28</v>
      </c>
      <c r="F2332" s="48">
        <v>14.4914818146235</v>
      </c>
      <c r="G2332" s="8">
        <v>43.024179241774299</v>
      </c>
      <c r="H2332" s="9">
        <v>0.18481830216864001</v>
      </c>
      <c r="I2332" s="40">
        <v>5</v>
      </c>
      <c r="J2332" s="7">
        <v>3</v>
      </c>
      <c r="K2332" s="9">
        <v>0.79354929960988096</v>
      </c>
      <c r="L2332" s="39">
        <v>0</v>
      </c>
      <c r="M2332" s="47">
        <v>0</v>
      </c>
      <c r="N2332" s="17">
        <v>2.21846555123641E-2</v>
      </c>
      <c r="O2332" s="7">
        <f>Q2332/P2332/N2332</f>
        <v>1</v>
      </c>
      <c r="P2332" s="7">
        <v>2.2500753237094591</v>
      </c>
      <c r="Q2332" s="33">
        <v>4.9917145933365485E-2</v>
      </c>
      <c r="R2332" s="38" t="s">
        <v>1676</v>
      </c>
      <c r="S2332" s="33" t="s">
        <v>1676</v>
      </c>
      <c r="T2332" s="45" t="s">
        <v>1676</v>
      </c>
      <c r="U2332" s="55">
        <f>RANK(Q2332,$Q$5:$Q$3209,0)</f>
        <v>2354</v>
      </c>
      <c r="V2332" s="55">
        <f>RANK(W2332,$W$5:$W$3209,0)</f>
        <v>2328</v>
      </c>
      <c r="W2332" s="55">
        <f>N2332*O2332</f>
        <v>2.21846555123641E-2</v>
      </c>
      <c r="X2332">
        <f t="shared" si="72"/>
        <v>10.988030618555698</v>
      </c>
      <c r="Y2332" s="77">
        <f t="shared" si="73"/>
        <v>1.2309724047176666E-3</v>
      </c>
    </row>
    <row r="2333" spans="3:25" x14ac:dyDescent="0.25">
      <c r="C2333" s="19" t="s">
        <v>4176</v>
      </c>
      <c r="D2333" s="6" t="s">
        <v>761</v>
      </c>
      <c r="E2333" s="6" t="s">
        <v>204</v>
      </c>
      <c r="F2333" s="48">
        <v>10.3482742012987</v>
      </c>
      <c r="G2333" s="8">
        <v>48.018557846605098</v>
      </c>
      <c r="H2333" s="9">
        <v>0.61681087376943899</v>
      </c>
      <c r="I2333" s="40">
        <v>0</v>
      </c>
      <c r="J2333" s="7">
        <v>5</v>
      </c>
      <c r="K2333" s="9">
        <v>0.69299498889083</v>
      </c>
      <c r="L2333" s="39">
        <v>0</v>
      </c>
      <c r="M2333" s="47">
        <v>0</v>
      </c>
      <c r="N2333" s="17">
        <v>2.2152810226223701E-2</v>
      </c>
      <c r="O2333" s="7">
        <f>Q2333/P2333/N2333</f>
        <v>1</v>
      </c>
      <c r="P2333" s="7">
        <v>1.7614130630920088</v>
      </c>
      <c r="Q2333" s="33">
        <v>3.902024931666867E-2</v>
      </c>
      <c r="R2333" s="38" t="s">
        <v>1676</v>
      </c>
      <c r="S2333" s="33" t="s">
        <v>1676</v>
      </c>
      <c r="T2333" s="45" t="s">
        <v>1677</v>
      </c>
      <c r="U2333" s="55">
        <f>RANK(Q2333,$Q$5:$Q$3209,0)</f>
        <v>2559</v>
      </c>
      <c r="V2333" s="55">
        <f>RANK(W2333,$W$5:$W$3209,0)</f>
        <v>2329</v>
      </c>
      <c r="W2333" s="55">
        <f>N2333*O2333</f>
        <v>2.2152810226223701E-2</v>
      </c>
      <c r="X2333">
        <f t="shared" si="72"/>
        <v>10.965845963043334</v>
      </c>
      <c r="Y2333" s="77">
        <f t="shared" si="73"/>
        <v>1.2284870914079484E-3</v>
      </c>
    </row>
    <row r="2334" spans="3:25" x14ac:dyDescent="0.25">
      <c r="C2334" s="19" t="s">
        <v>3953</v>
      </c>
      <c r="D2334" s="6" t="s">
        <v>577</v>
      </c>
      <c r="E2334" s="6" t="s">
        <v>131</v>
      </c>
      <c r="F2334" s="48">
        <v>2.6396152328209199</v>
      </c>
      <c r="G2334" s="8">
        <v>37.623298078886997</v>
      </c>
      <c r="H2334" s="9">
        <v>0.33841915207495599</v>
      </c>
      <c r="I2334" s="40">
        <v>1</v>
      </c>
      <c r="J2334" s="7">
        <v>4</v>
      </c>
      <c r="K2334" s="9">
        <v>1</v>
      </c>
      <c r="L2334" s="39">
        <v>0</v>
      </c>
      <c r="M2334" s="47">
        <v>0</v>
      </c>
      <c r="N2334" s="17">
        <v>2.2132671639453299E-2</v>
      </c>
      <c r="O2334" s="7">
        <f>Q2334/P2334/N2334</f>
        <v>1</v>
      </c>
      <c r="P2334" s="7">
        <v>2.3017808195190543</v>
      </c>
      <c r="Q2334" s="33">
        <v>5.0944559064406945E-2</v>
      </c>
      <c r="R2334" s="38" t="s">
        <v>1676</v>
      </c>
      <c r="S2334" s="33" t="s">
        <v>1676</v>
      </c>
      <c r="T2334" s="45" t="s">
        <v>1676</v>
      </c>
      <c r="U2334" s="55">
        <f>RANK(Q2334,$Q$5:$Q$3209,0)</f>
        <v>2331</v>
      </c>
      <c r="V2334" s="55">
        <f>RANK(W2334,$W$5:$W$3209,0)</f>
        <v>2330</v>
      </c>
      <c r="W2334" s="55">
        <f>N2334*O2334</f>
        <v>2.2132671639453299E-2</v>
      </c>
      <c r="X2334">
        <f t="shared" si="72"/>
        <v>10.94369315281711</v>
      </c>
      <c r="Y2334" s="77">
        <f t="shared" si="73"/>
        <v>1.2260053456773369E-3</v>
      </c>
    </row>
    <row r="2335" spans="3:25" x14ac:dyDescent="0.25">
      <c r="C2335" s="19" t="s">
        <v>3804</v>
      </c>
      <c r="D2335" s="6" t="s">
        <v>1382</v>
      </c>
      <c r="E2335" s="6" t="s">
        <v>16</v>
      </c>
      <c r="F2335" s="48">
        <v>13.432981831687201</v>
      </c>
      <c r="G2335" s="8">
        <v>10</v>
      </c>
      <c r="H2335" s="9">
        <v>0.50921517447782705</v>
      </c>
      <c r="I2335" s="40">
        <v>4</v>
      </c>
      <c r="J2335" s="7">
        <v>3</v>
      </c>
      <c r="K2335" s="9">
        <v>0.76112890113404896</v>
      </c>
      <c r="L2335" s="39">
        <v>0</v>
      </c>
      <c r="M2335" s="47">
        <v>0</v>
      </c>
      <c r="N2335" s="17">
        <v>2.20992161620963E-2</v>
      </c>
      <c r="O2335" s="7">
        <f>Q2335/P2335/N2335</f>
        <v>1</v>
      </c>
      <c r="P2335" s="7">
        <v>2.7320664751292818</v>
      </c>
      <c r="Q2335" s="33">
        <v>6.0376527603098494E-2</v>
      </c>
      <c r="R2335" s="38" t="s">
        <v>1676</v>
      </c>
      <c r="S2335" s="33" t="s">
        <v>1676</v>
      </c>
      <c r="T2335" s="45" t="s">
        <v>1676</v>
      </c>
      <c r="U2335" s="55">
        <f>RANK(Q2335,$Q$5:$Q$3209,0)</f>
        <v>2177</v>
      </c>
      <c r="V2335" s="55">
        <f>RANK(W2335,$W$5:$W$3209,0)</f>
        <v>2331</v>
      </c>
      <c r="W2335" s="55">
        <f>N2335*O2335</f>
        <v>2.20992161620963E-2</v>
      </c>
      <c r="X2335">
        <f t="shared" si="72"/>
        <v>10.921560481177657</v>
      </c>
      <c r="Y2335" s="77">
        <f t="shared" si="73"/>
        <v>1.2235258560420574E-3</v>
      </c>
    </row>
    <row r="2336" spans="3:25" x14ac:dyDescent="0.25">
      <c r="C2336" s="19" t="s">
        <v>3949</v>
      </c>
      <c r="D2336" s="6" t="s">
        <v>1032</v>
      </c>
      <c r="E2336" s="6" t="s">
        <v>27</v>
      </c>
      <c r="F2336" s="48">
        <v>16.945003343857</v>
      </c>
      <c r="G2336" s="8">
        <v>59.873884041473197</v>
      </c>
      <c r="H2336" s="9">
        <v>0.88979005357537699</v>
      </c>
      <c r="I2336" s="40">
        <v>0</v>
      </c>
      <c r="J2336" s="7">
        <v>0</v>
      </c>
      <c r="K2336" s="9">
        <v>0.48941024300350999</v>
      </c>
      <c r="L2336" s="39">
        <v>0</v>
      </c>
      <c r="M2336" s="47">
        <v>0</v>
      </c>
      <c r="N2336" s="17">
        <v>2.2096893076319901E-2</v>
      </c>
      <c r="O2336" s="7">
        <f>Q2336/P2336/N2336</f>
        <v>1</v>
      </c>
      <c r="P2336" s="7">
        <v>2.3159740728418705</v>
      </c>
      <c r="Q2336" s="33">
        <v>5.1175831455115929E-2</v>
      </c>
      <c r="R2336" s="38" t="s">
        <v>1676</v>
      </c>
      <c r="S2336" s="33" t="s">
        <v>1676</v>
      </c>
      <c r="T2336" s="45" t="s">
        <v>1676</v>
      </c>
      <c r="U2336" s="55">
        <f>RANK(Q2336,$Q$5:$Q$3209,0)</f>
        <v>2327</v>
      </c>
      <c r="V2336" s="55">
        <f>RANK(W2336,$W$5:$W$3209,0)</f>
        <v>2332</v>
      </c>
      <c r="W2336" s="55">
        <f>N2336*O2336</f>
        <v>2.2096893076319901E-2</v>
      </c>
      <c r="X2336">
        <f t="shared" si="72"/>
        <v>10.89946126501556</v>
      </c>
      <c r="Y2336" s="77">
        <f t="shared" si="73"/>
        <v>1.2210501143731642E-3</v>
      </c>
    </row>
    <row r="2337" spans="3:25" x14ac:dyDescent="0.25">
      <c r="C2337" s="19" t="s">
        <v>3827</v>
      </c>
      <c r="D2337" s="6" t="s">
        <v>970</v>
      </c>
      <c r="E2337" s="6" t="s">
        <v>131</v>
      </c>
      <c r="F2337" s="48">
        <v>1.6025774427167601</v>
      </c>
      <c r="G2337" s="8">
        <v>10</v>
      </c>
      <c r="H2337" s="9">
        <v>1</v>
      </c>
      <c r="I2337" s="40">
        <v>0</v>
      </c>
      <c r="J2337" s="7">
        <v>2</v>
      </c>
      <c r="K2337" s="9">
        <v>0.69543552528870201</v>
      </c>
      <c r="L2337" s="39">
        <v>0</v>
      </c>
      <c r="M2337" s="47">
        <v>0</v>
      </c>
      <c r="N2337" s="17">
        <v>2.2058096455902201E-2</v>
      </c>
      <c r="O2337" s="7">
        <f>Q2337/P2337/N2337</f>
        <v>1</v>
      </c>
      <c r="P2337" s="7">
        <v>2.6616150331648361</v>
      </c>
      <c r="Q2337" s="33">
        <v>5.871016113002929E-2</v>
      </c>
      <c r="R2337" s="38" t="s">
        <v>1676</v>
      </c>
      <c r="S2337" s="33" t="s">
        <v>1676</v>
      </c>
      <c r="T2337" s="45" t="s">
        <v>1676</v>
      </c>
      <c r="U2337" s="55">
        <f>RANK(Q2337,$Q$5:$Q$3209,0)</f>
        <v>2200</v>
      </c>
      <c r="V2337" s="55">
        <f>RANK(W2337,$W$5:$W$3209,0)</f>
        <v>2333</v>
      </c>
      <c r="W2337" s="55">
        <f>N2337*O2337</f>
        <v>2.2058096455902201E-2</v>
      </c>
      <c r="X2337">
        <f t="shared" si="72"/>
        <v>10.87736437193924</v>
      </c>
      <c r="Y2337" s="77">
        <f t="shared" si="73"/>
        <v>1.2185746329560472E-3</v>
      </c>
    </row>
    <row r="2338" spans="3:25" x14ac:dyDescent="0.25">
      <c r="C2338" s="19" t="s">
        <v>4083</v>
      </c>
      <c r="D2338" s="6" t="s">
        <v>1228</v>
      </c>
      <c r="E2338" s="6" t="s">
        <v>90</v>
      </c>
      <c r="F2338" s="48">
        <v>3.86231811778925</v>
      </c>
      <c r="G2338" s="8">
        <v>40.579790192532201</v>
      </c>
      <c r="H2338" s="9">
        <v>0.351079930244932</v>
      </c>
      <c r="I2338" s="40">
        <v>0</v>
      </c>
      <c r="J2338" s="7">
        <v>3</v>
      </c>
      <c r="K2338" s="9">
        <v>1</v>
      </c>
      <c r="L2338" s="39">
        <v>0</v>
      </c>
      <c r="M2338" s="47">
        <v>0</v>
      </c>
      <c r="N2338" s="17">
        <v>2.2055983329581402E-2</v>
      </c>
      <c r="O2338" s="7">
        <f>Q2338/P2338/N2338</f>
        <v>1</v>
      </c>
      <c r="P2338" s="7">
        <v>1.9945556724556053</v>
      </c>
      <c r="Q2338" s="33">
        <v>4.399188666160285E-2</v>
      </c>
      <c r="R2338" s="38" t="s">
        <v>1676</v>
      </c>
      <c r="S2338" s="33" t="s">
        <v>1676</v>
      </c>
      <c r="T2338" s="45" t="s">
        <v>1677</v>
      </c>
      <c r="U2338" s="55">
        <f>RANK(Q2338,$Q$5:$Q$3209,0)</f>
        <v>2462</v>
      </c>
      <c r="V2338" s="55">
        <f>RANK(W2338,$W$5:$W$3209,0)</f>
        <v>2334</v>
      </c>
      <c r="W2338" s="55">
        <f>N2338*O2338</f>
        <v>2.2055983329581402E-2</v>
      </c>
      <c r="X2338">
        <f t="shared" si="72"/>
        <v>10.855306275483338</v>
      </c>
      <c r="Y2338" s="77">
        <f t="shared" si="73"/>
        <v>1.2161034978654731E-3</v>
      </c>
    </row>
    <row r="2339" spans="3:25" x14ac:dyDescent="0.25">
      <c r="C2339" s="19" t="s">
        <v>3540</v>
      </c>
      <c r="D2339" s="6" t="s">
        <v>1126</v>
      </c>
      <c r="E2339" s="6" t="s">
        <v>131</v>
      </c>
      <c r="F2339" s="48">
        <v>1.2106056200677</v>
      </c>
      <c r="G2339" s="8">
        <v>10</v>
      </c>
      <c r="H2339" s="9">
        <v>0.52728759086634303</v>
      </c>
      <c r="I2339" s="40">
        <v>0</v>
      </c>
      <c r="J2339" s="7">
        <v>6</v>
      </c>
      <c r="K2339" s="9">
        <v>1</v>
      </c>
      <c r="L2339" s="39">
        <v>0</v>
      </c>
      <c r="M2339" s="47">
        <v>0</v>
      </c>
      <c r="N2339" s="17">
        <v>2.2038138792430498E-2</v>
      </c>
      <c r="O2339" s="7">
        <f>Q2339/P2339/N2339</f>
        <v>1</v>
      </c>
      <c r="P2339" s="7">
        <v>3.7350038268282524</v>
      </c>
      <c r="Q2339" s="33">
        <v>8.231253272590007E-2</v>
      </c>
      <c r="R2339" s="38" t="s">
        <v>1676</v>
      </c>
      <c r="S2339" s="33" t="s">
        <v>1676</v>
      </c>
      <c r="T2339" s="45" t="s">
        <v>1675</v>
      </c>
      <c r="U2339" s="55">
        <f>RANK(Q2339,$Q$5:$Q$3209,0)</f>
        <v>1911</v>
      </c>
      <c r="V2339" s="55">
        <f>RANK(W2339,$W$5:$W$3209,0)</f>
        <v>2335</v>
      </c>
      <c r="W2339" s="55">
        <f>N2339*O2339</f>
        <v>2.2038138792430498E-2</v>
      </c>
      <c r="X2339">
        <f t="shared" si="72"/>
        <v>10.833250292153757</v>
      </c>
      <c r="Y2339" s="77">
        <f t="shared" si="73"/>
        <v>1.2136325995052357E-3</v>
      </c>
    </row>
    <row r="2340" spans="3:25" x14ac:dyDescent="0.25">
      <c r="C2340" s="19" t="s">
        <v>3794</v>
      </c>
      <c r="D2340" s="6" t="s">
        <v>404</v>
      </c>
      <c r="E2340" s="6" t="s">
        <v>16</v>
      </c>
      <c r="F2340" s="48">
        <v>9.4415896847118894</v>
      </c>
      <c r="G2340" s="8">
        <v>27.443579012228501</v>
      </c>
      <c r="H2340" s="9">
        <v>0.52211903101999901</v>
      </c>
      <c r="I2340" s="40">
        <v>4</v>
      </c>
      <c r="J2340" s="7">
        <v>4</v>
      </c>
      <c r="K2340" s="9">
        <v>0.73991042503899096</v>
      </c>
      <c r="L2340" s="39">
        <v>0</v>
      </c>
      <c r="M2340" s="47">
        <v>0</v>
      </c>
      <c r="N2340" s="17">
        <v>2.20157434982849E-2</v>
      </c>
      <c r="O2340" s="7">
        <f>Q2340/P2340/N2340</f>
        <v>1</v>
      </c>
      <c r="P2340" s="7">
        <v>2.7652996337087208</v>
      </c>
      <c r="Q2340" s="33">
        <v>6.0880127431632389E-2</v>
      </c>
      <c r="R2340" s="38" t="s">
        <v>1676</v>
      </c>
      <c r="S2340" s="33" t="s">
        <v>1676</v>
      </c>
      <c r="T2340" s="45" t="s">
        <v>1676</v>
      </c>
      <c r="U2340" s="55">
        <f>RANK(Q2340,$Q$5:$Q$3209,0)</f>
        <v>2167</v>
      </c>
      <c r="V2340" s="55">
        <f>RANK(W2340,$W$5:$W$3209,0)</f>
        <v>2336</v>
      </c>
      <c r="W2340" s="55">
        <f>N2340*O2340</f>
        <v>2.20157434982849E-2</v>
      </c>
      <c r="X2340">
        <f t="shared" si="72"/>
        <v>10.811212153361327</v>
      </c>
      <c r="Y2340" s="77">
        <f t="shared" si="73"/>
        <v>1.2111637002414307E-3</v>
      </c>
    </row>
    <row r="2341" spans="3:25" x14ac:dyDescent="0.25">
      <c r="C2341" s="19" t="s">
        <v>4739</v>
      </c>
      <c r="D2341" s="6" t="s">
        <v>1586</v>
      </c>
      <c r="E2341" s="6" t="s">
        <v>39</v>
      </c>
      <c r="F2341" s="48">
        <v>11.030478630702</v>
      </c>
      <c r="G2341" s="8">
        <v>56.146380408168802</v>
      </c>
      <c r="H2341" s="9">
        <v>0.63761266190528898</v>
      </c>
      <c r="I2341" s="40">
        <v>0</v>
      </c>
      <c r="J2341" s="7">
        <v>2</v>
      </c>
      <c r="K2341" s="9">
        <v>0.67609150457953504</v>
      </c>
      <c r="L2341" s="39">
        <v>0</v>
      </c>
      <c r="M2341" s="47">
        <v>0</v>
      </c>
      <c r="N2341" s="17">
        <v>2.1998888478476399E-2</v>
      </c>
      <c r="O2341" s="7">
        <f>Q2341/P2341/N2341</f>
        <v>1</v>
      </c>
      <c r="P2341" s="7">
        <v>0.5662450905760924</v>
      </c>
      <c r="Q2341" s="33">
        <v>1.2456762599068224E-2</v>
      </c>
      <c r="R2341" s="38" t="s">
        <v>1676</v>
      </c>
      <c r="S2341" s="33" t="s">
        <v>1676</v>
      </c>
      <c r="T2341" s="45" t="s">
        <v>1677</v>
      </c>
      <c r="U2341" s="55">
        <f>RANK(Q2341,$Q$5:$Q$3209,0)</f>
        <v>3132</v>
      </c>
      <c r="V2341" s="55">
        <f>RANK(W2341,$W$5:$W$3209,0)</f>
        <v>2337</v>
      </c>
      <c r="W2341" s="55">
        <f>N2341*O2341</f>
        <v>2.1998888478476399E-2</v>
      </c>
      <c r="X2341">
        <f t="shared" si="72"/>
        <v>10.789196409863042</v>
      </c>
      <c r="Y2341" s="77">
        <f t="shared" si="73"/>
        <v>1.208697309888462E-3</v>
      </c>
    </row>
    <row r="2342" spans="3:25" x14ac:dyDescent="0.25">
      <c r="C2342" s="19" t="s">
        <v>4261</v>
      </c>
      <c r="D2342" s="6" t="s">
        <v>593</v>
      </c>
      <c r="E2342" s="6" t="s">
        <v>90</v>
      </c>
      <c r="F2342" s="48">
        <v>8.4448977504463141</v>
      </c>
      <c r="G2342" s="8">
        <v>49.5290997982625</v>
      </c>
      <c r="H2342" s="9">
        <v>0.11987395733522099</v>
      </c>
      <c r="I2342" s="40">
        <v>0</v>
      </c>
      <c r="J2342" s="7">
        <v>2</v>
      </c>
      <c r="K2342" s="9">
        <v>1</v>
      </c>
      <c r="L2342" s="39">
        <v>5.3886850945079204E-3</v>
      </c>
      <c r="M2342" s="47">
        <v>1</v>
      </c>
      <c r="N2342" s="17">
        <v>2.1879642434295101E-2</v>
      </c>
      <c r="O2342" s="7">
        <f>Q2342/P2342/N2342</f>
        <v>1</v>
      </c>
      <c r="P2342" s="7">
        <v>1.6045111503984859</v>
      </c>
      <c r="Q2342" s="33">
        <v>3.5106130252558362E-2</v>
      </c>
      <c r="R2342" s="38" t="s">
        <v>1676</v>
      </c>
      <c r="S2342" s="33" t="s">
        <v>1676</v>
      </c>
      <c r="T2342" s="45" t="s">
        <v>1677</v>
      </c>
      <c r="U2342" s="55">
        <f>RANK(Q2342,$Q$5:$Q$3209,0)</f>
        <v>2648</v>
      </c>
      <c r="V2342" s="55">
        <f>RANK(W2342,$W$5:$W$3209,0)</f>
        <v>2338</v>
      </c>
      <c r="W2342" s="55">
        <f>N2342*O2342</f>
        <v>2.1879642434295101E-2</v>
      </c>
      <c r="X2342">
        <f t="shared" si="72"/>
        <v>10.767197521384565</v>
      </c>
      <c r="Y2342" s="77">
        <f t="shared" si="73"/>
        <v>1.2062328077777984E-3</v>
      </c>
    </row>
    <row r="2343" spans="3:25" x14ac:dyDescent="0.25">
      <c r="C2343" s="19" t="s">
        <v>3912</v>
      </c>
      <c r="D2343" s="6" t="s">
        <v>410</v>
      </c>
      <c r="E2343" s="6" t="s">
        <v>131</v>
      </c>
      <c r="F2343" s="48">
        <v>3.7546499618597098</v>
      </c>
      <c r="G2343" s="8">
        <v>61.672338493960602</v>
      </c>
      <c r="H2343" s="9">
        <v>0.399569337959848</v>
      </c>
      <c r="I2343" s="40">
        <v>1</v>
      </c>
      <c r="J2343" s="7">
        <v>3</v>
      </c>
      <c r="K2343" s="9">
        <v>0.79325356443571204</v>
      </c>
      <c r="L2343" s="39">
        <v>0</v>
      </c>
      <c r="M2343" s="47">
        <v>0</v>
      </c>
      <c r="N2343" s="17">
        <v>2.1848838505112499E-2</v>
      </c>
      <c r="O2343" s="7">
        <f>Q2343/P2343/N2343</f>
        <v>1</v>
      </c>
      <c r="P2343" s="7">
        <v>2.4324612439885644</v>
      </c>
      <c r="Q2343" s="33">
        <v>5.3146452889851196E-2</v>
      </c>
      <c r="R2343" s="38" t="s">
        <v>1676</v>
      </c>
      <c r="S2343" s="33" t="s">
        <v>1676</v>
      </c>
      <c r="T2343" s="45" t="s">
        <v>1676</v>
      </c>
      <c r="U2343" s="55">
        <f>RANK(Q2343,$Q$5:$Q$3209,0)</f>
        <v>2287</v>
      </c>
      <c r="V2343" s="55">
        <f>RANK(W2343,$W$5:$W$3209,0)</f>
        <v>2339</v>
      </c>
      <c r="W2343" s="55">
        <f>N2343*O2343</f>
        <v>2.1848838505112499E-2</v>
      </c>
      <c r="X2343">
        <f t="shared" si="72"/>
        <v>10.745317878950271</v>
      </c>
      <c r="Y2343" s="77">
        <f t="shared" si="73"/>
        <v>1.203781664620605E-3</v>
      </c>
    </row>
    <row r="2344" spans="3:25" x14ac:dyDescent="0.25">
      <c r="C2344" s="19" t="s">
        <v>3426</v>
      </c>
      <c r="D2344" s="6" t="s">
        <v>851</v>
      </c>
      <c r="E2344" s="6" t="s">
        <v>28</v>
      </c>
      <c r="F2344" s="48">
        <v>4.4833144470916801</v>
      </c>
      <c r="G2344" s="8">
        <v>10</v>
      </c>
      <c r="H2344" s="9">
        <v>0.33621862893995702</v>
      </c>
      <c r="I2344" s="40">
        <v>0</v>
      </c>
      <c r="J2344" s="7">
        <v>5</v>
      </c>
      <c r="K2344" s="9">
        <v>0.90227609697083899</v>
      </c>
      <c r="L2344" s="39">
        <v>0</v>
      </c>
      <c r="M2344" s="47">
        <v>0</v>
      </c>
      <c r="N2344" s="17">
        <v>2.18353347067653E-2</v>
      </c>
      <c r="O2344" s="7">
        <f>Q2344/P2344/N2344</f>
        <v>1</v>
      </c>
      <c r="P2344" s="7">
        <v>4.3822505790379127</v>
      </c>
      <c r="Q2344" s="33">
        <v>9.5687908162208873E-2</v>
      </c>
      <c r="R2344" s="38" t="s">
        <v>1676</v>
      </c>
      <c r="S2344" s="33" t="s">
        <v>1676</v>
      </c>
      <c r="T2344" s="45" t="s">
        <v>1675</v>
      </c>
      <c r="U2344" s="55">
        <f>RANK(Q2344,$Q$5:$Q$3209,0)</f>
        <v>1793</v>
      </c>
      <c r="V2344" s="55">
        <f>RANK(W2344,$W$5:$W$3209,0)</f>
        <v>2340</v>
      </c>
      <c r="W2344" s="55">
        <f>N2344*O2344</f>
        <v>2.18353347067653E-2</v>
      </c>
      <c r="X2344">
        <f t="shared" si="72"/>
        <v>10.723469040445158</v>
      </c>
      <c r="Y2344" s="77">
        <f t="shared" si="73"/>
        <v>1.2013339723808774E-3</v>
      </c>
    </row>
    <row r="2345" spans="3:25" x14ac:dyDescent="0.25">
      <c r="C2345" s="19" t="s">
        <v>3801</v>
      </c>
      <c r="D2345" s="6" t="s">
        <v>396</v>
      </c>
      <c r="E2345" s="6" t="s">
        <v>48</v>
      </c>
      <c r="F2345" s="48">
        <v>8.1822192600766499</v>
      </c>
      <c r="G2345" s="8">
        <v>10</v>
      </c>
      <c r="H2345" s="9">
        <v>0.476722575904233</v>
      </c>
      <c r="I2345" s="40">
        <v>0</v>
      </c>
      <c r="J2345" s="7">
        <v>2</v>
      </c>
      <c r="K2345" s="9">
        <v>0.66511259878498796</v>
      </c>
      <c r="L2345" s="39">
        <v>0.19490787577028601</v>
      </c>
      <c r="M2345" s="47">
        <v>0</v>
      </c>
      <c r="N2345" s="17">
        <v>2.18214050933042E-2</v>
      </c>
      <c r="O2345" s="7">
        <f>Q2345/P2345/N2345</f>
        <v>1</v>
      </c>
      <c r="P2345" s="7">
        <v>2.7701221402250784</v>
      </c>
      <c r="Q2345" s="33">
        <v>6.0447957379782258E-2</v>
      </c>
      <c r="R2345" s="38" t="s">
        <v>1676</v>
      </c>
      <c r="S2345" s="33" t="s">
        <v>1676</v>
      </c>
      <c r="T2345" s="45" t="s">
        <v>1676</v>
      </c>
      <c r="U2345" s="55">
        <f>RANK(Q2345,$Q$5:$Q$3209,0)</f>
        <v>2174</v>
      </c>
      <c r="V2345" s="55">
        <f>RANK(W2345,$W$5:$W$3209,0)</f>
        <v>2341</v>
      </c>
      <c r="W2345" s="55">
        <f>N2345*O2345</f>
        <v>2.18214050933042E-2</v>
      </c>
      <c r="X2345">
        <f t="shared" si="72"/>
        <v>10.701633705738393</v>
      </c>
      <c r="Y2345" s="77">
        <f t="shared" si="73"/>
        <v>1.1988877929511978E-3</v>
      </c>
    </row>
    <row r="2346" spans="3:25" x14ac:dyDescent="0.25">
      <c r="C2346" s="19" t="s">
        <v>3406</v>
      </c>
      <c r="D2346" s="6" t="s">
        <v>194</v>
      </c>
      <c r="E2346" s="6" t="s">
        <v>28</v>
      </c>
      <c r="F2346" s="48">
        <v>2.23540944482576</v>
      </c>
      <c r="G2346" s="8">
        <v>10</v>
      </c>
      <c r="H2346" s="9">
        <v>0.778478987256364</v>
      </c>
      <c r="I2346" s="40">
        <v>0</v>
      </c>
      <c r="J2346" s="7">
        <v>2</v>
      </c>
      <c r="K2346" s="9">
        <v>0.86640397698865901</v>
      </c>
      <c r="L2346" s="39">
        <v>0</v>
      </c>
      <c r="M2346" s="47">
        <v>0</v>
      </c>
      <c r="N2346" s="17">
        <v>2.1812105146141399E-2</v>
      </c>
      <c r="O2346" s="7">
        <f>Q2346/P2346/N2346</f>
        <v>1</v>
      </c>
      <c r="P2346" s="7">
        <v>4.5700484860349508</v>
      </c>
      <c r="Q2346" s="33">
        <v>9.9682378100358668E-2</v>
      </c>
      <c r="R2346" s="38" t="s">
        <v>1676</v>
      </c>
      <c r="S2346" s="33" t="s">
        <v>1676</v>
      </c>
      <c r="T2346" s="45" t="s">
        <v>1675</v>
      </c>
      <c r="U2346" s="55">
        <f>RANK(Q2346,$Q$5:$Q$3209,0)</f>
        <v>1773</v>
      </c>
      <c r="V2346" s="55">
        <f>RANK(W2346,$W$5:$W$3209,0)</f>
        <v>2342</v>
      </c>
      <c r="W2346" s="55">
        <f>N2346*O2346</f>
        <v>2.1812105146141399E-2</v>
      </c>
      <c r="X2346">
        <f t="shared" si="72"/>
        <v>10.679812300645089</v>
      </c>
      <c r="Y2346" s="77">
        <f t="shared" si="73"/>
        <v>1.1964431740349871E-3</v>
      </c>
    </row>
    <row r="2347" spans="3:25" x14ac:dyDescent="0.25">
      <c r="C2347" s="19" t="s">
        <v>3565</v>
      </c>
      <c r="D2347" s="6" t="s">
        <v>853</v>
      </c>
      <c r="E2347" s="6" t="s">
        <v>27</v>
      </c>
      <c r="F2347" s="48">
        <v>0.87678704113478301</v>
      </c>
      <c r="G2347" s="8">
        <v>10</v>
      </c>
      <c r="H2347" s="9">
        <v>0.42786103995653602</v>
      </c>
      <c r="I2347" s="40">
        <v>0</v>
      </c>
      <c r="J2347" s="7">
        <v>3</v>
      </c>
      <c r="K2347" s="9">
        <v>1</v>
      </c>
      <c r="L2347" s="39">
        <v>0</v>
      </c>
      <c r="M2347" s="47">
        <v>0</v>
      </c>
      <c r="N2347" s="17">
        <v>2.1793012270776301E-2</v>
      </c>
      <c r="O2347" s="7">
        <f>Q2347/P2347/N2347</f>
        <v>1</v>
      </c>
      <c r="P2347" s="7">
        <v>3.6566058654525708</v>
      </c>
      <c r="Q2347" s="33">
        <v>7.9688456495200469E-2</v>
      </c>
      <c r="R2347" s="38" t="s">
        <v>1677</v>
      </c>
      <c r="S2347" s="33" t="s">
        <v>1677</v>
      </c>
      <c r="T2347" s="45" t="s">
        <v>1675</v>
      </c>
      <c r="U2347" s="55">
        <f>RANK(Q2347,$Q$5:$Q$3209,0)</f>
        <v>1936</v>
      </c>
      <c r="V2347" s="55">
        <f>RANK(W2347,$W$5:$W$3209,0)</f>
        <v>2343</v>
      </c>
      <c r="W2347" s="55">
        <f>N2347*O2347</f>
        <v>2.1793012270776301E-2</v>
      </c>
      <c r="X2347">
        <f t="shared" si="72"/>
        <v>10.658000195498948</v>
      </c>
      <c r="Y2347" s="77">
        <f t="shared" si="73"/>
        <v>1.193999596977752E-3</v>
      </c>
    </row>
    <row r="2348" spans="3:25" x14ac:dyDescent="0.25">
      <c r="C2348" s="19" t="s">
        <v>4742</v>
      </c>
      <c r="D2348" s="6" t="s">
        <v>627</v>
      </c>
      <c r="E2348" s="6" t="s">
        <v>126</v>
      </c>
      <c r="F2348" s="48">
        <v>0.70592180171809105</v>
      </c>
      <c r="G2348" s="8">
        <v>10</v>
      </c>
      <c r="H2348" s="9">
        <v>1</v>
      </c>
      <c r="I2348" s="40">
        <v>0</v>
      </c>
      <c r="J2348" s="7">
        <v>1</v>
      </c>
      <c r="K2348" s="9">
        <v>0.70325565140638602</v>
      </c>
      <c r="L2348" s="39">
        <v>0</v>
      </c>
      <c r="M2348" s="47">
        <v>0</v>
      </c>
      <c r="N2348" s="17">
        <v>2.1776225265626802E-2</v>
      </c>
      <c r="O2348" s="7">
        <f>Q2348/P2348/N2348</f>
        <v>1</v>
      </c>
      <c r="P2348" s="7">
        <v>0.56291676496128673</v>
      </c>
      <c r="Q2348" s="33">
        <v>1.2258202279594876E-2</v>
      </c>
      <c r="R2348" s="38" t="s">
        <v>1677</v>
      </c>
      <c r="S2348" s="33" t="s">
        <v>1677</v>
      </c>
      <c r="T2348" s="45" t="s">
        <v>1677</v>
      </c>
      <c r="U2348" s="55">
        <f>RANK(Q2348,$Q$5:$Q$3209,0)</f>
        <v>3135</v>
      </c>
      <c r="V2348" s="55">
        <f>RANK(W2348,$W$5:$W$3209,0)</f>
        <v>2344</v>
      </c>
      <c r="W2348" s="55">
        <f>N2348*O2348</f>
        <v>2.1776225265626802E-2</v>
      </c>
      <c r="X2348">
        <f t="shared" si="72"/>
        <v>10.636207183228171</v>
      </c>
      <c r="Y2348" s="77">
        <f t="shared" si="73"/>
        <v>1.1915581588663859E-3</v>
      </c>
    </row>
    <row r="2349" spans="3:25" x14ac:dyDescent="0.25">
      <c r="C2349" s="19" t="s">
        <v>3712</v>
      </c>
      <c r="D2349" s="6" t="s">
        <v>341</v>
      </c>
      <c r="E2349" s="6" t="s">
        <v>204</v>
      </c>
      <c r="F2349" s="48">
        <v>0.73003532738711296</v>
      </c>
      <c r="G2349" s="8">
        <v>62.579817592318498</v>
      </c>
      <c r="H2349" s="9">
        <v>1</v>
      </c>
      <c r="I2349" s="40">
        <v>0</v>
      </c>
      <c r="J2349" s="7">
        <v>3</v>
      </c>
      <c r="K2349" s="9">
        <v>0.166573262886405</v>
      </c>
      <c r="L2349" s="39">
        <v>0</v>
      </c>
      <c r="M2349" s="47">
        <v>0</v>
      </c>
      <c r="N2349" s="17">
        <v>2.1720915904113899E-2</v>
      </c>
      <c r="O2349" s="7">
        <f>Q2349/P2349/N2349</f>
        <v>0.99999999999999989</v>
      </c>
      <c r="P2349" s="7">
        <v>3.0480215029636391</v>
      </c>
      <c r="Q2349" s="33">
        <v>6.6205818739804051E-2</v>
      </c>
      <c r="R2349" s="38" t="s">
        <v>1677</v>
      </c>
      <c r="S2349" s="33" t="s">
        <v>1677</v>
      </c>
      <c r="T2349" s="45" t="s">
        <v>1676</v>
      </c>
      <c r="U2349" s="55">
        <f>RANK(Q2349,$Q$5:$Q$3209,0)</f>
        <v>2085</v>
      </c>
      <c r="V2349" s="55">
        <f>RANK(W2349,$W$5:$W$3209,0)</f>
        <v>2345</v>
      </c>
      <c r="W2349" s="55">
        <f>N2349*O2349</f>
        <v>2.1720915904113895E-2</v>
      </c>
      <c r="X2349">
        <f t="shared" si="72"/>
        <v>10.614430957962544</v>
      </c>
      <c r="Y2349" s="77">
        <f t="shared" si="73"/>
        <v>1.1891186013777459E-3</v>
      </c>
    </row>
    <row r="2350" spans="3:25" x14ac:dyDescent="0.25">
      <c r="C2350" s="19" t="s">
        <v>3873</v>
      </c>
      <c r="D2350" s="6" t="s">
        <v>729</v>
      </c>
      <c r="E2350" s="6" t="s">
        <v>131</v>
      </c>
      <c r="F2350" s="48">
        <v>12.905836273964701</v>
      </c>
      <c r="G2350" s="8">
        <v>10</v>
      </c>
      <c r="H2350" s="9">
        <v>7.3429260905908206E-2</v>
      </c>
      <c r="I2350" s="40">
        <v>8</v>
      </c>
      <c r="J2350" s="7">
        <v>11</v>
      </c>
      <c r="K2350" s="9">
        <v>0.88011777968639804</v>
      </c>
      <c r="L2350" s="39">
        <v>0</v>
      </c>
      <c r="M2350" s="47">
        <v>0</v>
      </c>
      <c r="N2350" s="17">
        <v>2.1680883029264499E-2</v>
      </c>
      <c r="O2350" s="7">
        <f>Q2350/P2350/N2350</f>
        <v>1</v>
      </c>
      <c r="P2350" s="7">
        <v>2.577602081402965</v>
      </c>
      <c r="Q2350" s="33">
        <v>5.5884689222886391E-2</v>
      </c>
      <c r="R2350" s="38" t="s">
        <v>1677</v>
      </c>
      <c r="S2350" s="33" t="s">
        <v>1677</v>
      </c>
      <c r="T2350" s="45" t="s">
        <v>1676</v>
      </c>
      <c r="U2350" s="55">
        <f>RANK(Q2350,$Q$5:$Q$3209,0)</f>
        <v>2248</v>
      </c>
      <c r="V2350" s="55">
        <f>RANK(W2350,$W$5:$W$3209,0)</f>
        <v>2346</v>
      </c>
      <c r="W2350" s="55">
        <f>N2350*O2350</f>
        <v>2.1680883029264499E-2</v>
      </c>
      <c r="X2350">
        <f t="shared" si="72"/>
        <v>10.59271004205843</v>
      </c>
      <c r="Y2350" s="77">
        <f t="shared" si="73"/>
        <v>1.1866852401129888E-3</v>
      </c>
    </row>
    <row r="2351" spans="3:25" x14ac:dyDescent="0.25">
      <c r="C2351" s="19" t="s">
        <v>3994</v>
      </c>
      <c r="D2351" s="6" t="s">
        <v>1524</v>
      </c>
      <c r="E2351" s="6" t="s">
        <v>39</v>
      </c>
      <c r="F2351" s="48">
        <v>1.28302778460886</v>
      </c>
      <c r="G2351" s="8">
        <v>10</v>
      </c>
      <c r="H2351" s="9">
        <v>0.88482043696620405</v>
      </c>
      <c r="I2351" s="40">
        <v>0</v>
      </c>
      <c r="J2351" s="7">
        <v>0</v>
      </c>
      <c r="K2351" s="9">
        <v>0.68062946268518898</v>
      </c>
      <c r="L2351" s="39">
        <v>0</v>
      </c>
      <c r="M2351" s="47">
        <v>0</v>
      </c>
      <c r="N2351" s="17">
        <v>2.1667036747782E-2</v>
      </c>
      <c r="O2351" s="7">
        <f>Q2351/P2351/N2351</f>
        <v>1</v>
      </c>
      <c r="P2351" s="7">
        <v>2.2493459231196704</v>
      </c>
      <c r="Q2351" s="33">
        <v>4.8736660774707521E-2</v>
      </c>
      <c r="R2351" s="38" t="s">
        <v>1677</v>
      </c>
      <c r="S2351" s="33" t="s">
        <v>1677</v>
      </c>
      <c r="T2351" s="45" t="s">
        <v>1676</v>
      </c>
      <c r="U2351" s="55">
        <f>RANK(Q2351,$Q$5:$Q$3209,0)</f>
        <v>2372</v>
      </c>
      <c r="V2351" s="55">
        <f>RANK(W2351,$W$5:$W$3209,0)</f>
        <v>2347</v>
      </c>
      <c r="W2351" s="55">
        <f>N2351*O2351</f>
        <v>2.1667036747782E-2</v>
      </c>
      <c r="X2351">
        <f t="shared" si="72"/>
        <v>10.571029159029166</v>
      </c>
      <c r="Y2351" s="77">
        <f t="shared" si="73"/>
        <v>1.1842563636704838E-3</v>
      </c>
    </row>
    <row r="2352" spans="3:25" x14ac:dyDescent="0.25">
      <c r="C2352" s="19" t="s">
        <v>3856</v>
      </c>
      <c r="D2352" s="6" t="s">
        <v>607</v>
      </c>
      <c r="E2352" s="6" t="s">
        <v>131</v>
      </c>
      <c r="F2352" s="48">
        <v>6.0637992580169602</v>
      </c>
      <c r="G2352" s="8">
        <v>23.8330433210708</v>
      </c>
      <c r="H2352" s="9">
        <v>0.59817399609108002</v>
      </c>
      <c r="I2352" s="40">
        <v>2</v>
      </c>
      <c r="J2352" s="7">
        <v>2</v>
      </c>
      <c r="K2352" s="9">
        <v>0.75220864149969802</v>
      </c>
      <c r="L2352" s="39">
        <v>0</v>
      </c>
      <c r="M2352" s="47">
        <v>0</v>
      </c>
      <c r="N2352" s="17">
        <v>2.1630271815999299E-2</v>
      </c>
      <c r="O2352" s="7">
        <f>Q2352/P2352/N2352</f>
        <v>1</v>
      </c>
      <c r="P2352" s="7">
        <v>2.6321147458520038</v>
      </c>
      <c r="Q2352" s="33">
        <v>5.6933357403678754E-2</v>
      </c>
      <c r="R2352" s="38" t="s">
        <v>1677</v>
      </c>
      <c r="S2352" s="33" t="s">
        <v>1677</v>
      </c>
      <c r="T2352" s="45" t="s">
        <v>1676</v>
      </c>
      <c r="U2352" s="55">
        <f>RANK(Q2352,$Q$5:$Q$3209,0)</f>
        <v>2229</v>
      </c>
      <c r="V2352" s="55">
        <f>RANK(W2352,$W$5:$W$3209,0)</f>
        <v>2348</v>
      </c>
      <c r="W2352" s="55">
        <f>N2352*O2352</f>
        <v>2.1630271815999299E-2</v>
      </c>
      <c r="X2352">
        <f t="shared" si="72"/>
        <v>10.549362122281384</v>
      </c>
      <c r="Y2352" s="77">
        <f t="shared" si="73"/>
        <v>1.1818290384058923E-3</v>
      </c>
    </row>
    <row r="2353" spans="3:25" x14ac:dyDescent="0.25">
      <c r="C2353" s="19" t="s">
        <v>3438</v>
      </c>
      <c r="D2353" s="6" t="s">
        <v>813</v>
      </c>
      <c r="E2353" s="6" t="s">
        <v>12</v>
      </c>
      <c r="F2353" s="48">
        <v>7.8259847233418096</v>
      </c>
      <c r="G2353" s="8">
        <v>10</v>
      </c>
      <c r="H2353" s="9">
        <v>0.189449102808429</v>
      </c>
      <c r="I2353" s="40">
        <v>3</v>
      </c>
      <c r="J2353" s="7">
        <v>4</v>
      </c>
      <c r="K2353" s="9">
        <v>0.72624872959890796</v>
      </c>
      <c r="L2353" s="39">
        <v>0</v>
      </c>
      <c r="M2353" s="47">
        <v>0</v>
      </c>
      <c r="N2353" s="17">
        <v>2.1587710099833402E-2</v>
      </c>
      <c r="O2353" s="7">
        <f>Q2353/P2353/N2353</f>
        <v>1</v>
      </c>
      <c r="P2353" s="7">
        <v>4.3551121468752347</v>
      </c>
      <c r="Q2353" s="33">
        <v>9.4016898479005628E-2</v>
      </c>
      <c r="R2353" s="38" t="s">
        <v>1677</v>
      </c>
      <c r="S2353" s="33" t="s">
        <v>1677</v>
      </c>
      <c r="T2353" s="45" t="s">
        <v>1675</v>
      </c>
      <c r="U2353" s="55">
        <f>RANK(Q2353,$Q$5:$Q$3209,0)</f>
        <v>1805</v>
      </c>
      <c r="V2353" s="55">
        <f>RANK(W2353,$W$5:$W$3209,0)</f>
        <v>2349</v>
      </c>
      <c r="W2353" s="55">
        <f>N2353*O2353</f>
        <v>2.1587710099833402E-2</v>
      </c>
      <c r="X2353">
        <f t="shared" si="72"/>
        <v>10.527731850465385</v>
      </c>
      <c r="Y2353" s="77">
        <f t="shared" si="73"/>
        <v>1.1794058318608475E-3</v>
      </c>
    </row>
    <row r="2354" spans="3:25" x14ac:dyDescent="0.25">
      <c r="C2354" s="19" t="s">
        <v>3837</v>
      </c>
      <c r="D2354" s="6" t="s">
        <v>817</v>
      </c>
      <c r="E2354" s="6" t="s">
        <v>204</v>
      </c>
      <c r="F2354" s="48">
        <v>2.06091720450162</v>
      </c>
      <c r="G2354" s="8">
        <v>25.529668032532602</v>
      </c>
      <c r="H2354" s="9">
        <v>0.52237415382007202</v>
      </c>
      <c r="I2354" s="40">
        <v>0</v>
      </c>
      <c r="J2354" s="7">
        <v>0</v>
      </c>
      <c r="K2354" s="9">
        <v>1</v>
      </c>
      <c r="L2354" s="39">
        <v>0</v>
      </c>
      <c r="M2354" s="47">
        <v>0</v>
      </c>
      <c r="N2354" s="17">
        <v>2.1532396444783299E-2</v>
      </c>
      <c r="O2354" s="7">
        <f>Q2354/P2354/N2354</f>
        <v>1</v>
      </c>
      <c r="P2354" s="7">
        <v>2.6866043192160189</v>
      </c>
      <c r="Q2354" s="33">
        <v>5.7849029291626462E-2</v>
      </c>
      <c r="R2354" s="38" t="s">
        <v>1677</v>
      </c>
      <c r="S2354" s="33" t="s">
        <v>1677</v>
      </c>
      <c r="T2354" s="45" t="s">
        <v>1676</v>
      </c>
      <c r="U2354" s="55">
        <f>RANK(Q2354,$Q$5:$Q$3209,0)</f>
        <v>2210</v>
      </c>
      <c r="V2354" s="55">
        <f>RANK(W2354,$W$5:$W$3209,0)</f>
        <v>2350</v>
      </c>
      <c r="W2354" s="55">
        <f>N2354*O2354</f>
        <v>2.1532396444783299E-2</v>
      </c>
      <c r="X2354">
        <f t="shared" si="72"/>
        <v>10.506144140365551</v>
      </c>
      <c r="Y2354" s="77">
        <f t="shared" si="73"/>
        <v>1.1769873934403116E-3</v>
      </c>
    </row>
    <row r="2355" spans="3:25" x14ac:dyDescent="0.25">
      <c r="C2355" s="19" t="s">
        <v>4170</v>
      </c>
      <c r="D2355" s="6" t="s">
        <v>691</v>
      </c>
      <c r="E2355" s="6" t="s">
        <v>131</v>
      </c>
      <c r="F2355" s="48">
        <v>5.681453733350132</v>
      </c>
      <c r="G2355" s="8">
        <v>36.395118671097599</v>
      </c>
      <c r="H2355" s="9">
        <v>0.999999999999999</v>
      </c>
      <c r="I2355" s="40">
        <v>0</v>
      </c>
      <c r="J2355" s="7">
        <v>2</v>
      </c>
      <c r="K2355" s="9">
        <v>0.30278843715749298</v>
      </c>
      <c r="L2355" s="39">
        <v>3.0607021948696599E-2</v>
      </c>
      <c r="M2355" s="47">
        <v>1</v>
      </c>
      <c r="N2355" s="17">
        <v>2.1431044029312799E-2</v>
      </c>
      <c r="O2355" s="7">
        <f>Q2355/P2355/N2355</f>
        <v>1</v>
      </c>
      <c r="P2355" s="7">
        <v>1.8346216715851973</v>
      </c>
      <c r="Q2355" s="33">
        <v>3.9317857820873811E-2</v>
      </c>
      <c r="R2355" s="38" t="s">
        <v>1677</v>
      </c>
      <c r="S2355" s="33" t="s">
        <v>1677</v>
      </c>
      <c r="T2355" s="45" t="s">
        <v>1677</v>
      </c>
      <c r="U2355" s="55">
        <f>RANK(Q2355,$Q$5:$Q$3209,0)</f>
        <v>2553</v>
      </c>
      <c r="V2355" s="55">
        <f>RANK(W2355,$W$5:$W$3209,0)</f>
        <v>2351</v>
      </c>
      <c r="W2355" s="55">
        <f>N2355*O2355</f>
        <v>2.1431044029312799E-2</v>
      </c>
      <c r="X2355">
        <f t="shared" si="72"/>
        <v>10.484611743920768</v>
      </c>
      <c r="Y2355" s="77">
        <f t="shared" si="73"/>
        <v>1.1745751517246571E-3</v>
      </c>
    </row>
    <row r="2356" spans="3:25" x14ac:dyDescent="0.25">
      <c r="C2356" s="19" t="s">
        <v>3955</v>
      </c>
      <c r="D2356" s="6" t="s">
        <v>255</v>
      </c>
      <c r="E2356" s="6" t="s">
        <v>19</v>
      </c>
      <c r="F2356" s="48">
        <v>9.9372168847104891</v>
      </c>
      <c r="G2356" s="8">
        <v>78.878562124760904</v>
      </c>
      <c r="H2356" s="9">
        <v>0.1209292398726</v>
      </c>
      <c r="I2356" s="40">
        <v>0</v>
      </c>
      <c r="J2356" s="7">
        <v>11</v>
      </c>
      <c r="K2356" s="9">
        <v>0.59740635414213406</v>
      </c>
      <c r="L2356" s="39">
        <v>0</v>
      </c>
      <c r="M2356" s="47">
        <v>0</v>
      </c>
      <c r="N2356" s="17">
        <v>2.14196304076434E-2</v>
      </c>
      <c r="O2356" s="7">
        <f>Q2356/P2356/N2356</f>
        <v>1</v>
      </c>
      <c r="P2356" s="7">
        <v>2.3776290261023831</v>
      </c>
      <c r="Q2356" s="33">
        <v>5.0927934985598167E-2</v>
      </c>
      <c r="R2356" s="38" t="s">
        <v>1677</v>
      </c>
      <c r="S2356" s="33" t="s">
        <v>1677</v>
      </c>
      <c r="T2356" s="45" t="s">
        <v>1676</v>
      </c>
      <c r="U2356" s="55">
        <f>RANK(Q2356,$Q$5:$Q$3209,0)</f>
        <v>2333</v>
      </c>
      <c r="V2356" s="55">
        <f>RANK(W2356,$W$5:$W$3209,0)</f>
        <v>2352</v>
      </c>
      <c r="W2356" s="55">
        <f>N2356*O2356</f>
        <v>2.14196304076434E-2</v>
      </c>
      <c r="X2356">
        <f t="shared" si="72"/>
        <v>10.463180699891454</v>
      </c>
      <c r="Y2356" s="77">
        <f t="shared" si="73"/>
        <v>1.1721742643663871E-3</v>
      </c>
    </row>
    <row r="2357" spans="3:25" x14ac:dyDescent="0.25">
      <c r="C2357" s="19" t="s">
        <v>3901</v>
      </c>
      <c r="D2357" s="6" t="s">
        <v>247</v>
      </c>
      <c r="E2357" s="6" t="s">
        <v>27</v>
      </c>
      <c r="F2357" s="48">
        <v>8.5559833593678594</v>
      </c>
      <c r="G2357" s="8">
        <v>21.391713006079801</v>
      </c>
      <c r="H2357" s="9">
        <v>8.5567963844415604E-3</v>
      </c>
      <c r="I2357" s="40">
        <v>24</v>
      </c>
      <c r="J2357" s="7">
        <v>4</v>
      </c>
      <c r="K2357" s="9">
        <v>0.778409058957094</v>
      </c>
      <c r="L2357" s="39">
        <v>0</v>
      </c>
      <c r="M2357" s="47">
        <v>0</v>
      </c>
      <c r="N2357" s="17">
        <v>2.1414191261974299E-2</v>
      </c>
      <c r="O2357" s="7">
        <f>Q2357/P2357/N2357</f>
        <v>1</v>
      </c>
      <c r="P2357" s="7">
        <v>2.5080450767109461</v>
      </c>
      <c r="Q2357" s="33">
        <v>5.3707756966341204E-2</v>
      </c>
      <c r="R2357" s="38" t="s">
        <v>1677</v>
      </c>
      <c r="S2357" s="33" t="s">
        <v>1677</v>
      </c>
      <c r="T2357" s="45" t="s">
        <v>1676</v>
      </c>
      <c r="U2357" s="55">
        <f>RANK(Q2357,$Q$5:$Q$3209,0)</f>
        <v>2276</v>
      </c>
      <c r="V2357" s="55">
        <f>RANK(W2357,$W$5:$W$3209,0)</f>
        <v>2353</v>
      </c>
      <c r="W2357" s="55">
        <f>N2357*O2357</f>
        <v>2.1414191261974299E-2</v>
      </c>
      <c r="X2357">
        <f t="shared" si="72"/>
        <v>10.44176106948381</v>
      </c>
      <c r="Y2357" s="77">
        <f t="shared" si="73"/>
        <v>1.1697746556588418E-3</v>
      </c>
    </row>
    <row r="2358" spans="3:25" x14ac:dyDescent="0.25">
      <c r="C2358" s="19" t="s">
        <v>3528</v>
      </c>
      <c r="D2358" s="6" t="s">
        <v>938</v>
      </c>
      <c r="E2358" s="6" t="s">
        <v>115</v>
      </c>
      <c r="F2358" s="48">
        <v>6.241487197275787</v>
      </c>
      <c r="G2358" s="8">
        <v>10</v>
      </c>
      <c r="H2358" s="9">
        <v>0.42438871842165299</v>
      </c>
      <c r="I2358" s="40">
        <v>3</v>
      </c>
      <c r="J2358" s="7">
        <v>7</v>
      </c>
      <c r="K2358" s="9">
        <v>0.55477715208563505</v>
      </c>
      <c r="L2358" s="39">
        <v>0.10642129330422601</v>
      </c>
      <c r="M2358" s="47">
        <v>0</v>
      </c>
      <c r="N2358" s="17">
        <v>2.1404006212001499E-2</v>
      </c>
      <c r="O2358" s="7">
        <f>Q2358/P2358/N2358</f>
        <v>1</v>
      </c>
      <c r="P2358" s="7">
        <v>3.8777659249255767</v>
      </c>
      <c r="Q2358" s="33">
        <v>8.2999725945794786E-2</v>
      </c>
      <c r="R2358" s="38" t="s">
        <v>1677</v>
      </c>
      <c r="S2358" s="33" t="s">
        <v>1677</v>
      </c>
      <c r="T2358" s="45" t="s">
        <v>1675</v>
      </c>
      <c r="U2358" s="55">
        <f>RANK(Q2358,$Q$5:$Q$3209,0)</f>
        <v>1899</v>
      </c>
      <c r="V2358" s="55">
        <f>RANK(W2358,$W$5:$W$3209,0)</f>
        <v>2354</v>
      </c>
      <c r="W2358" s="55">
        <f>N2358*O2358</f>
        <v>2.1404006212001499E-2</v>
      </c>
      <c r="X2358">
        <f t="shared" si="72"/>
        <v>10.420346878221837</v>
      </c>
      <c r="Y2358" s="77">
        <f t="shared" si="73"/>
        <v>1.1673756562905362E-3</v>
      </c>
    </row>
    <row r="2359" spans="3:25" x14ac:dyDescent="0.25">
      <c r="C2359" s="19" t="s">
        <v>3783</v>
      </c>
      <c r="D2359" s="6" t="s">
        <v>1304</v>
      </c>
      <c r="E2359" s="6" t="s">
        <v>131</v>
      </c>
      <c r="F2359" s="48">
        <v>0.56405026850097795</v>
      </c>
      <c r="G2359" s="8">
        <v>10</v>
      </c>
      <c r="H2359" s="9">
        <v>0.72797115028583803</v>
      </c>
      <c r="I2359" s="40">
        <v>1</v>
      </c>
      <c r="J2359" s="7">
        <v>1</v>
      </c>
      <c r="K2359" s="9">
        <v>0.76242163334142299</v>
      </c>
      <c r="L2359" s="39">
        <v>0</v>
      </c>
      <c r="M2359" s="47">
        <v>0</v>
      </c>
      <c r="N2359" s="17">
        <v>2.13880695084981E-2</v>
      </c>
      <c r="O2359" s="7">
        <f>Q2359/P2359/N2359</f>
        <v>1</v>
      </c>
      <c r="P2359" s="7">
        <v>2.8867583843869449</v>
      </c>
      <c r="Q2359" s="33">
        <v>6.1742188979507652E-2</v>
      </c>
      <c r="R2359" s="38" t="s">
        <v>1677</v>
      </c>
      <c r="S2359" s="33" t="s">
        <v>1677</v>
      </c>
      <c r="T2359" s="45" t="s">
        <v>1676</v>
      </c>
      <c r="U2359" s="55">
        <f>RANK(Q2359,$Q$5:$Q$3209,0)</f>
        <v>2156</v>
      </c>
      <c r="V2359" s="55">
        <f>RANK(W2359,$W$5:$W$3209,0)</f>
        <v>2355</v>
      </c>
      <c r="W2359" s="55">
        <f>N2359*O2359</f>
        <v>2.13880695084981E-2</v>
      </c>
      <c r="X2359">
        <f t="shared" si="72"/>
        <v>10.398942872009835</v>
      </c>
      <c r="Y2359" s="77">
        <f t="shared" si="73"/>
        <v>1.1649777979379316E-3</v>
      </c>
    </row>
    <row r="2360" spans="3:25" x14ac:dyDescent="0.25">
      <c r="C2360" s="19" t="s">
        <v>4101</v>
      </c>
      <c r="D2360" s="6" t="s">
        <v>1010</v>
      </c>
      <c r="E2360" s="6" t="s">
        <v>90</v>
      </c>
      <c r="F2360" s="48">
        <v>8.3627039900152091</v>
      </c>
      <c r="G2360" s="8">
        <v>39.950017676984501</v>
      </c>
      <c r="H2360" s="9">
        <v>0.39213189381916003</v>
      </c>
      <c r="I2360" s="40">
        <v>0</v>
      </c>
      <c r="J2360" s="7">
        <v>3</v>
      </c>
      <c r="K2360" s="9">
        <v>0.93609111643116105</v>
      </c>
      <c r="L2360" s="39">
        <v>0</v>
      </c>
      <c r="M2360" s="47">
        <v>0</v>
      </c>
      <c r="N2360" s="17">
        <v>2.1324429579025299E-2</v>
      </c>
      <c r="O2360" s="7">
        <f>Q2360/P2360/N2360</f>
        <v>1</v>
      </c>
      <c r="P2360" s="7">
        <v>2.006110468163623</v>
      </c>
      <c r="Q2360" s="33">
        <v>4.2779161406100656E-2</v>
      </c>
      <c r="R2360" s="38" t="s">
        <v>1677</v>
      </c>
      <c r="S2360" s="33" t="s">
        <v>1677</v>
      </c>
      <c r="T2360" s="45" t="s">
        <v>1677</v>
      </c>
      <c r="U2360" s="55">
        <f>RANK(Q2360,$Q$5:$Q$3209,0)</f>
        <v>2481</v>
      </c>
      <c r="V2360" s="55">
        <f>RANK(W2360,$W$5:$W$3209,0)</f>
        <v>2356</v>
      </c>
      <c r="W2360" s="55">
        <f>N2360*O2360</f>
        <v>2.1324429579025299E-2</v>
      </c>
      <c r="X2360">
        <f t="shared" si="72"/>
        <v>10.377554802501336</v>
      </c>
      <c r="Y2360" s="77">
        <f t="shared" si="73"/>
        <v>1.1625817249500494E-3</v>
      </c>
    </row>
    <row r="2361" spans="3:25" x14ac:dyDescent="0.25">
      <c r="C2361" s="19" t="s">
        <v>1500</v>
      </c>
      <c r="D2361" s="6" t="s">
        <v>1500</v>
      </c>
      <c r="E2361" s="6" t="s">
        <v>39</v>
      </c>
      <c r="F2361" s="48">
        <v>0.18710680704344401</v>
      </c>
      <c r="G2361" s="8">
        <v>22.474919316560101</v>
      </c>
      <c r="H2361" s="9">
        <v>1</v>
      </c>
      <c r="I2361" s="40">
        <v>0</v>
      </c>
      <c r="J2361" s="7">
        <v>0</v>
      </c>
      <c r="K2361" s="9">
        <v>0.61687288786577699</v>
      </c>
      <c r="L2361" s="39">
        <v>0</v>
      </c>
      <c r="M2361" s="47">
        <v>0</v>
      </c>
      <c r="N2361" s="17">
        <v>2.1308001996057001E-2</v>
      </c>
      <c r="O2361" s="7">
        <f>Q2361/P2361/N2361</f>
        <v>1</v>
      </c>
      <c r="P2361" s="7">
        <v>1.768850928531946</v>
      </c>
      <c r="Q2361" s="33">
        <v>3.7690679115885986E-2</v>
      </c>
      <c r="R2361" s="38" t="s">
        <v>1677</v>
      </c>
      <c r="S2361" s="33" t="s">
        <v>1677</v>
      </c>
      <c r="T2361" s="45" t="s">
        <v>1677</v>
      </c>
      <c r="U2361" s="55">
        <f>RANK(Q2361,$Q$5:$Q$3209,0)</f>
        <v>2590</v>
      </c>
      <c r="V2361" s="55">
        <f>RANK(W2361,$W$5:$W$3209,0)</f>
        <v>2357</v>
      </c>
      <c r="W2361" s="55">
        <f>N2361*O2361</f>
        <v>2.1308001996057001E-2</v>
      </c>
      <c r="X2361">
        <f t="shared" si="72"/>
        <v>10.356230372922312</v>
      </c>
      <c r="Y2361" s="77">
        <f t="shared" si="73"/>
        <v>1.1601927814469436E-3</v>
      </c>
    </row>
    <row r="2362" spans="3:25" x14ac:dyDescent="0.25">
      <c r="C2362" s="19" t="s">
        <v>3606</v>
      </c>
      <c r="D2362" s="6" t="s">
        <v>279</v>
      </c>
      <c r="E2362" s="6" t="s">
        <v>39</v>
      </c>
      <c r="F2362" s="48">
        <v>1.62813516947069</v>
      </c>
      <c r="G2362" s="8">
        <v>32.233778552320899</v>
      </c>
      <c r="H2362" s="9">
        <v>1</v>
      </c>
      <c r="I2362" s="40">
        <v>1</v>
      </c>
      <c r="J2362" s="7">
        <v>0</v>
      </c>
      <c r="K2362" s="9">
        <v>0.53184045234913402</v>
      </c>
      <c r="L2362" s="39">
        <v>0</v>
      </c>
      <c r="M2362" s="47">
        <v>0</v>
      </c>
      <c r="N2362" s="17">
        <v>2.1199431540223398E-2</v>
      </c>
      <c r="O2362" s="7">
        <f>Q2362/P2362/N2362</f>
        <v>1</v>
      </c>
      <c r="P2362" s="7">
        <v>3.5753069124650887</v>
      </c>
      <c r="Q2362" s="33">
        <v>7.5794474126091138E-2</v>
      </c>
      <c r="R2362" s="38" t="s">
        <v>1677</v>
      </c>
      <c r="S2362" s="33" t="s">
        <v>1677</v>
      </c>
      <c r="T2362" s="45" t="s">
        <v>1675</v>
      </c>
      <c r="U2362" s="55">
        <f>RANK(Q2362,$Q$5:$Q$3209,0)</f>
        <v>1977</v>
      </c>
      <c r="V2362" s="55">
        <f>RANK(W2362,$W$5:$W$3209,0)</f>
        <v>2358</v>
      </c>
      <c r="W2362" s="55">
        <f>N2362*O2362</f>
        <v>2.1199431540223398E-2</v>
      </c>
      <c r="X2362">
        <f t="shared" si="72"/>
        <v>10.334922370926254</v>
      </c>
      <c r="Y2362" s="77">
        <f t="shared" si="73"/>
        <v>1.1578056783010421E-3</v>
      </c>
    </row>
    <row r="2363" spans="3:25" x14ac:dyDescent="0.25">
      <c r="C2363" s="19" t="s">
        <v>4130</v>
      </c>
      <c r="D2363" s="6" t="s">
        <v>61</v>
      </c>
      <c r="E2363" s="6" t="s">
        <v>12</v>
      </c>
      <c r="F2363" s="48">
        <v>3.5949489030124</v>
      </c>
      <c r="G2363" s="8">
        <v>80.324521281460704</v>
      </c>
      <c r="H2363" s="9">
        <v>0.25143909443713602</v>
      </c>
      <c r="I2363" s="40">
        <v>0</v>
      </c>
      <c r="J2363" s="7">
        <v>0</v>
      </c>
      <c r="K2363" s="9">
        <v>0.69821521040369094</v>
      </c>
      <c r="L2363" s="39">
        <v>0</v>
      </c>
      <c r="M2363" s="47">
        <v>0</v>
      </c>
      <c r="N2363" s="17">
        <v>2.1164790998669501E-2</v>
      </c>
      <c r="O2363" s="7">
        <f>Q2363/P2363/N2363</f>
        <v>1</v>
      </c>
      <c r="P2363" s="7">
        <v>1.9506745188910268</v>
      </c>
      <c r="Q2363" s="33">
        <v>4.1285618498758767E-2</v>
      </c>
      <c r="R2363" s="38" t="s">
        <v>1677</v>
      </c>
      <c r="S2363" s="33" t="s">
        <v>1677</v>
      </c>
      <c r="T2363" s="45" t="s">
        <v>1677</v>
      </c>
      <c r="U2363" s="55">
        <f>RANK(Q2363,$Q$5:$Q$3209,0)</f>
        <v>2511</v>
      </c>
      <c r="V2363" s="55">
        <f>RANK(W2363,$W$5:$W$3209,0)</f>
        <v>2359</v>
      </c>
      <c r="W2363" s="55">
        <f>N2363*O2363</f>
        <v>2.1164790998669501E-2</v>
      </c>
      <c r="X2363">
        <f t="shared" si="72"/>
        <v>10.313722939386031</v>
      </c>
      <c r="Y2363" s="77">
        <f t="shared" si="73"/>
        <v>1.1554307381386397E-3</v>
      </c>
    </row>
    <row r="2364" spans="3:25" x14ac:dyDescent="0.25">
      <c r="C2364" s="19" t="s">
        <v>3584</v>
      </c>
      <c r="D2364" s="6" t="s">
        <v>75</v>
      </c>
      <c r="E2364" s="6" t="s">
        <v>19</v>
      </c>
      <c r="F2364" s="48">
        <v>3.4638399238709998</v>
      </c>
      <c r="G2364" s="8">
        <v>30.585343422600602</v>
      </c>
      <c r="H2364" s="9">
        <v>0.54129875314949705</v>
      </c>
      <c r="I2364" s="40">
        <v>1</v>
      </c>
      <c r="J2364" s="7">
        <v>3</v>
      </c>
      <c r="K2364" s="9">
        <v>0.854975992890466</v>
      </c>
      <c r="L2364" s="39">
        <v>0</v>
      </c>
      <c r="M2364" s="47">
        <v>0</v>
      </c>
      <c r="N2364" s="17">
        <v>2.1136957420183899E-2</v>
      </c>
      <c r="O2364" s="7">
        <f>Q2364/P2364/N2364</f>
        <v>1</v>
      </c>
      <c r="P2364" s="7">
        <v>3.6876123807679639</v>
      </c>
      <c r="Q2364" s="33">
        <v>7.7944905874435436E-2</v>
      </c>
      <c r="R2364" s="38" t="s">
        <v>1677</v>
      </c>
      <c r="S2364" s="33" t="s">
        <v>1677</v>
      </c>
      <c r="T2364" s="45" t="s">
        <v>1675</v>
      </c>
      <c r="U2364" s="55">
        <f>RANK(Q2364,$Q$5:$Q$3209,0)</f>
        <v>1955</v>
      </c>
      <c r="V2364" s="55">
        <f>RANK(W2364,$W$5:$W$3209,0)</f>
        <v>2360</v>
      </c>
      <c r="W2364" s="55">
        <f>N2364*O2364</f>
        <v>2.1136957420183899E-2</v>
      </c>
      <c r="X2364">
        <f t="shared" si="72"/>
        <v>10.292558148387361</v>
      </c>
      <c r="Y2364" s="77">
        <f t="shared" si="73"/>
        <v>1.1530596787035683E-3</v>
      </c>
    </row>
    <row r="2365" spans="3:25" x14ac:dyDescent="0.25">
      <c r="C2365" s="19" t="s">
        <v>3942</v>
      </c>
      <c r="D2365" s="6" t="s">
        <v>1094</v>
      </c>
      <c r="E2365" s="6" t="s">
        <v>90</v>
      </c>
      <c r="F2365" s="48">
        <v>6.4351442183072196</v>
      </c>
      <c r="G2365" s="8">
        <v>24.723208602921801</v>
      </c>
      <c r="H2365" s="9">
        <v>0.93539559489125701</v>
      </c>
      <c r="I2365" s="40">
        <v>1</v>
      </c>
      <c r="J2365" s="7">
        <v>4</v>
      </c>
      <c r="K2365" s="9">
        <v>0.54898116132373798</v>
      </c>
      <c r="L2365" s="39">
        <v>0</v>
      </c>
      <c r="M2365" s="47">
        <v>0</v>
      </c>
      <c r="N2365" s="17">
        <v>2.1125468166158599E-2</v>
      </c>
      <c r="O2365" s="7">
        <f>Q2365/P2365/N2365</f>
        <v>1</v>
      </c>
      <c r="P2365" s="7">
        <v>2.4388339371244245</v>
      </c>
      <c r="Q2365" s="33">
        <v>5.1521508701269272E-2</v>
      </c>
      <c r="R2365" s="38" t="s">
        <v>1677</v>
      </c>
      <c r="S2365" s="33" t="s">
        <v>1677</v>
      </c>
      <c r="T2365" s="45" t="s">
        <v>1676</v>
      </c>
      <c r="U2365" s="55">
        <f>RANK(Q2365,$Q$5:$Q$3209,0)</f>
        <v>2320</v>
      </c>
      <c r="V2365" s="55">
        <f>RANK(W2365,$W$5:$W$3209,0)</f>
        <v>2361</v>
      </c>
      <c r="W2365" s="55">
        <f>N2365*O2365</f>
        <v>2.1125468166158599E-2</v>
      </c>
      <c r="X2365">
        <f t="shared" si="72"/>
        <v>10.271421190967176</v>
      </c>
      <c r="Y2365" s="77">
        <f t="shared" si="73"/>
        <v>1.1506917374220797E-3</v>
      </c>
    </row>
    <row r="2366" spans="3:25" x14ac:dyDescent="0.25">
      <c r="C2366" s="19" t="s">
        <v>4220</v>
      </c>
      <c r="D2366" s="6" t="s">
        <v>1404</v>
      </c>
      <c r="E2366" s="6" t="s">
        <v>39</v>
      </c>
      <c r="F2366" s="48">
        <v>14.183468595077001</v>
      </c>
      <c r="G2366" s="8">
        <v>17.768622730584699</v>
      </c>
      <c r="H2366" s="9">
        <v>0.84406512679263102</v>
      </c>
      <c r="I2366" s="40">
        <v>1</v>
      </c>
      <c r="J2366" s="7">
        <v>2</v>
      </c>
      <c r="K2366" s="9">
        <v>0.58006720955534097</v>
      </c>
      <c r="L2366" s="39">
        <v>0</v>
      </c>
      <c r="M2366" s="47">
        <v>0</v>
      </c>
      <c r="N2366" s="17">
        <v>2.1121504680621201E-2</v>
      </c>
      <c r="O2366" s="7">
        <f>Q2366/P2366/N2366</f>
        <v>1</v>
      </c>
      <c r="P2366" s="7">
        <v>1.7608791214481754</v>
      </c>
      <c r="Q2366" s="33">
        <v>3.7192416605675786E-2</v>
      </c>
      <c r="R2366" s="38" t="s">
        <v>1677</v>
      </c>
      <c r="S2366" s="33" t="s">
        <v>1677</v>
      </c>
      <c r="T2366" s="45" t="s">
        <v>1677</v>
      </c>
      <c r="U2366" s="55">
        <f>RANK(Q2366,$Q$5:$Q$3209,0)</f>
        <v>2606</v>
      </c>
      <c r="V2366" s="55">
        <f>RANK(W2366,$W$5:$W$3209,0)</f>
        <v>2362</v>
      </c>
      <c r="W2366" s="55">
        <f>N2366*O2366</f>
        <v>2.1121504680621201E-2</v>
      </c>
      <c r="X2366">
        <f t="shared" si="72"/>
        <v>10.250295722801019</v>
      </c>
      <c r="Y2366" s="77">
        <f t="shared" si="73"/>
        <v>1.1483250832642941E-3</v>
      </c>
    </row>
    <row r="2367" spans="3:25" x14ac:dyDescent="0.25">
      <c r="C2367" s="19" t="s">
        <v>4128</v>
      </c>
      <c r="D2367" s="6" t="s">
        <v>910</v>
      </c>
      <c r="E2367" s="6" t="s">
        <v>448</v>
      </c>
      <c r="F2367" s="48">
        <v>4.71788903850707</v>
      </c>
      <c r="G2367" s="8">
        <v>43.919236984709102</v>
      </c>
      <c r="H2367" s="9">
        <v>0.971175488733236</v>
      </c>
      <c r="I2367" s="40">
        <v>0</v>
      </c>
      <c r="J2367" s="7">
        <v>4</v>
      </c>
      <c r="K2367" s="9">
        <v>0.40057959687650102</v>
      </c>
      <c r="L2367" s="39">
        <v>0</v>
      </c>
      <c r="M2367" s="47">
        <v>0</v>
      </c>
      <c r="N2367" s="17">
        <v>2.1102476975614799E-2</v>
      </c>
      <c r="O2367" s="7">
        <f>Q2367/P2367/N2367</f>
        <v>1</v>
      </c>
      <c r="P2367" s="7">
        <v>1.9609765857208372</v>
      </c>
      <c r="Q2367" s="33">
        <v>4.1381463249893689E-2</v>
      </c>
      <c r="R2367" s="38" t="s">
        <v>1677</v>
      </c>
      <c r="S2367" s="33" t="s">
        <v>1677</v>
      </c>
      <c r="T2367" s="45" t="s">
        <v>1677</v>
      </c>
      <c r="U2367" s="55">
        <f>RANK(Q2367,$Q$5:$Q$3209,0)</f>
        <v>2509</v>
      </c>
      <c r="V2367" s="55">
        <f>RANK(W2367,$W$5:$W$3209,0)</f>
        <v>2363</v>
      </c>
      <c r="W2367" s="55">
        <f>N2367*O2367</f>
        <v>2.1102476975614799E-2</v>
      </c>
      <c r="X2367">
        <f t="shared" si="72"/>
        <v>10.229174218120397</v>
      </c>
      <c r="Y2367" s="77">
        <f t="shared" si="73"/>
        <v>1.1459588731297815E-3</v>
      </c>
    </row>
    <row r="2368" spans="3:25" x14ac:dyDescent="0.25">
      <c r="C2368" s="19" t="s">
        <v>3689</v>
      </c>
      <c r="D2368" s="6" t="s">
        <v>759</v>
      </c>
      <c r="E2368" s="6" t="s">
        <v>22</v>
      </c>
      <c r="F2368" s="48">
        <v>4.9573903915270403</v>
      </c>
      <c r="G2368" s="8">
        <v>14.2459469374076</v>
      </c>
      <c r="H2368" s="9">
        <v>5.15252050909304E-2</v>
      </c>
      <c r="I2368" s="40">
        <v>4</v>
      </c>
      <c r="J2368" s="7">
        <v>12</v>
      </c>
      <c r="K2368" s="9">
        <v>0.73892750382978101</v>
      </c>
      <c r="L2368" s="39">
        <v>0</v>
      </c>
      <c r="M2368" s="47">
        <v>0</v>
      </c>
      <c r="N2368" s="17">
        <v>2.10760172944983E-2</v>
      </c>
      <c r="O2368" s="7">
        <f>Q2368/P2368/N2368</f>
        <v>1</v>
      </c>
      <c r="P2368" s="7">
        <v>3.2283392932436779</v>
      </c>
      <c r="Q2368" s="33">
        <v>6.8040534776912173E-2</v>
      </c>
      <c r="R2368" s="38" t="s">
        <v>1677</v>
      </c>
      <c r="S2368" s="33" t="s">
        <v>1677</v>
      </c>
      <c r="T2368" s="45" t="s">
        <v>1675</v>
      </c>
      <c r="U2368" s="55">
        <f>RANK(Q2368,$Q$5:$Q$3209,0)</f>
        <v>2061</v>
      </c>
      <c r="V2368" s="55">
        <f>RANK(W2368,$W$5:$W$3209,0)</f>
        <v>2364</v>
      </c>
      <c r="W2368" s="55">
        <f>N2368*O2368</f>
        <v>2.10760172944983E-2</v>
      </c>
      <c r="X2368">
        <f t="shared" si="72"/>
        <v>10.208071741144781</v>
      </c>
      <c r="Y2368" s="77">
        <f t="shared" si="73"/>
        <v>1.1435947946402017E-3</v>
      </c>
    </row>
    <row r="2369" spans="3:25" x14ac:dyDescent="0.25">
      <c r="C2369" s="19" t="s">
        <v>4318</v>
      </c>
      <c r="D2369" s="6" t="s">
        <v>1158</v>
      </c>
      <c r="E2369" s="6" t="s">
        <v>39</v>
      </c>
      <c r="F2369" s="48">
        <v>16.3380958953855</v>
      </c>
      <c r="G2369" s="8">
        <v>29.839562778303002</v>
      </c>
      <c r="H2369" s="9">
        <v>0.61186799967862004</v>
      </c>
      <c r="I2369" s="40">
        <v>0</v>
      </c>
      <c r="J2369" s="7">
        <v>0</v>
      </c>
      <c r="K2369" s="9">
        <v>0.87479726257537205</v>
      </c>
      <c r="L2369" s="39">
        <v>0</v>
      </c>
      <c r="M2369" s="47">
        <v>0</v>
      </c>
      <c r="N2369" s="17">
        <v>2.10709034105914E-2</v>
      </c>
      <c r="O2369" s="7">
        <f>Q2369/P2369/N2369</f>
        <v>0.99999999999999989</v>
      </c>
      <c r="P2369" s="7">
        <v>1.5563835253105278</v>
      </c>
      <c r="Q2369" s="33">
        <v>3.2794406931653863E-2</v>
      </c>
      <c r="R2369" s="38" t="s">
        <v>1677</v>
      </c>
      <c r="S2369" s="33" t="s">
        <v>1677</v>
      </c>
      <c r="T2369" s="45" t="s">
        <v>1677</v>
      </c>
      <c r="U2369" s="55">
        <f>RANK(Q2369,$Q$5:$Q$3209,0)</f>
        <v>2705</v>
      </c>
      <c r="V2369" s="55">
        <f>RANK(W2369,$W$5:$W$3209,0)</f>
        <v>2365</v>
      </c>
      <c r="W2369" s="55">
        <f>N2369*O2369</f>
        <v>2.1070903410591396E-2</v>
      </c>
      <c r="X2369">
        <f t="shared" si="72"/>
        <v>10.186995723850282</v>
      </c>
      <c r="Y2369" s="77">
        <f t="shared" si="73"/>
        <v>1.141233680388566E-3</v>
      </c>
    </row>
    <row r="2370" spans="3:25" x14ac:dyDescent="0.25">
      <c r="C2370" s="19" t="s">
        <v>4342</v>
      </c>
      <c r="D2370" s="6" t="s">
        <v>683</v>
      </c>
      <c r="E2370" s="6" t="s">
        <v>27</v>
      </c>
      <c r="F2370" s="48">
        <v>20.357763009536601</v>
      </c>
      <c r="G2370" s="8">
        <v>63.510560629770403</v>
      </c>
      <c r="H2370" s="9">
        <v>0.290178036401467</v>
      </c>
      <c r="I2370" s="40">
        <v>0</v>
      </c>
      <c r="J2370" s="7">
        <v>1</v>
      </c>
      <c r="K2370" s="9">
        <v>0.887904616409115</v>
      </c>
      <c r="L2370" s="39">
        <v>0</v>
      </c>
      <c r="M2370" s="47">
        <v>0</v>
      </c>
      <c r="N2370" s="17">
        <v>2.1050276755681101E-2</v>
      </c>
      <c r="O2370" s="7">
        <f>Q2370/P2370/N2370</f>
        <v>1.0000000000000002</v>
      </c>
      <c r="P2370" s="7">
        <v>1.5141666056848027</v>
      </c>
      <c r="Q2370" s="33">
        <v>3.1873626103875355E-2</v>
      </c>
      <c r="R2370" s="38" t="s">
        <v>1677</v>
      </c>
      <c r="S2370" s="33" t="s">
        <v>1677</v>
      </c>
      <c r="T2370" s="45" t="s">
        <v>1677</v>
      </c>
      <c r="U2370" s="55">
        <f>RANK(Q2370,$Q$5:$Q$3209,0)</f>
        <v>2729</v>
      </c>
      <c r="V2370" s="55">
        <f>RANK(W2370,$W$5:$W$3209,0)</f>
        <v>2366</v>
      </c>
      <c r="W2370" s="55">
        <f>N2370*O2370</f>
        <v>2.1050276755681104E-2</v>
      </c>
      <c r="X2370">
        <f t="shared" si="72"/>
        <v>10.165924820439692</v>
      </c>
      <c r="Y2370" s="77">
        <f t="shared" si="73"/>
        <v>1.1388731390375884E-3</v>
      </c>
    </row>
    <row r="2371" spans="3:25" x14ac:dyDescent="0.25">
      <c r="C2371" s="19" t="s">
        <v>3706</v>
      </c>
      <c r="D2371" s="6" t="s">
        <v>436</v>
      </c>
      <c r="E2371" s="6" t="s">
        <v>27</v>
      </c>
      <c r="F2371" s="48">
        <v>6.33956662234801</v>
      </c>
      <c r="G2371" s="8">
        <v>38.933440274364798</v>
      </c>
      <c r="H2371" s="9">
        <v>0.468830405983509</v>
      </c>
      <c r="I2371" s="40">
        <v>0</v>
      </c>
      <c r="J2371" s="7">
        <v>2</v>
      </c>
      <c r="K2371" s="9">
        <v>0.62031529524127704</v>
      </c>
      <c r="L2371" s="39">
        <v>0</v>
      </c>
      <c r="M2371" s="47">
        <v>0</v>
      </c>
      <c r="N2371" s="17">
        <v>2.10349799399174E-2</v>
      </c>
      <c r="O2371" s="7">
        <f>Q2371/P2371/N2371</f>
        <v>1</v>
      </c>
      <c r="P2371" s="7">
        <v>3.1737448611573384</v>
      </c>
      <c r="Q2371" s="33">
        <v>6.6759659488860548E-2</v>
      </c>
      <c r="R2371" s="38" t="s">
        <v>1677</v>
      </c>
      <c r="S2371" s="33" t="s">
        <v>1677</v>
      </c>
      <c r="T2371" s="45" t="s">
        <v>1675</v>
      </c>
      <c r="U2371" s="55">
        <f>RANK(Q2371,$Q$5:$Q$3209,0)</f>
        <v>2078</v>
      </c>
      <c r="V2371" s="55">
        <f>RANK(W2371,$W$5:$W$3209,0)</f>
        <v>2367</v>
      </c>
      <c r="W2371" s="55">
        <f>N2371*O2371</f>
        <v>2.10349799399174E-2</v>
      </c>
      <c r="X2371">
        <f t="shared" si="72"/>
        <v>10.144874543684011</v>
      </c>
      <c r="Y2371" s="77">
        <f t="shared" si="73"/>
        <v>1.136514908459476E-3</v>
      </c>
    </row>
    <row r="2372" spans="3:25" x14ac:dyDescent="0.25">
      <c r="C2372" s="19" t="s">
        <v>4030</v>
      </c>
      <c r="D2372" s="6" t="s">
        <v>547</v>
      </c>
      <c r="E2372" s="6" t="s">
        <v>27</v>
      </c>
      <c r="F2372" s="48">
        <v>5.2402744818524596</v>
      </c>
      <c r="G2372" s="8">
        <v>57.323576337166202</v>
      </c>
      <c r="H2372" s="9">
        <v>9.0375753268808999E-3</v>
      </c>
      <c r="I2372" s="40">
        <v>0</v>
      </c>
      <c r="J2372" s="7">
        <v>0</v>
      </c>
      <c r="K2372" s="9">
        <v>0.913213147097513</v>
      </c>
      <c r="L2372" s="39">
        <v>0</v>
      </c>
      <c r="M2372" s="47">
        <v>0</v>
      </c>
      <c r="N2372" s="17">
        <v>2.09924851811512E-2</v>
      </c>
      <c r="O2372" s="7">
        <f>Q2372/P2372/N2372</f>
        <v>1</v>
      </c>
      <c r="P2372" s="7">
        <v>2.2110724330784857</v>
      </c>
      <c r="Q2372" s="33">
        <v>4.6415905285852037E-2</v>
      </c>
      <c r="R2372" s="38" t="s">
        <v>1677</v>
      </c>
      <c r="S2372" s="33" t="s">
        <v>1677</v>
      </c>
      <c r="T2372" s="45" t="s">
        <v>1677</v>
      </c>
      <c r="U2372" s="55">
        <f>RANK(Q2372,$Q$5:$Q$3209,0)</f>
        <v>2408</v>
      </c>
      <c r="V2372" s="55">
        <f>RANK(W2372,$W$5:$W$3209,0)</f>
        <v>2368</v>
      </c>
      <c r="W2372" s="55">
        <f>N2372*O2372</f>
        <v>2.09924851811512E-2</v>
      </c>
      <c r="X2372">
        <f t="shared" si="72"/>
        <v>10.123839563744093</v>
      </c>
      <c r="Y2372" s="77">
        <f t="shared" si="73"/>
        <v>1.1341583915604331E-3</v>
      </c>
    </row>
    <row r="2373" spans="3:25" x14ac:dyDescent="0.25">
      <c r="C2373" s="19" t="s">
        <v>3703</v>
      </c>
      <c r="D2373" s="6" t="s">
        <v>765</v>
      </c>
      <c r="E2373" s="6" t="s">
        <v>144</v>
      </c>
      <c r="F2373" s="48">
        <v>3.5907459096191401</v>
      </c>
      <c r="G2373" s="8">
        <v>10</v>
      </c>
      <c r="H2373" s="9">
        <v>0.15920427861384301</v>
      </c>
      <c r="I2373" s="40">
        <v>2</v>
      </c>
      <c r="J2373" s="7">
        <v>4</v>
      </c>
      <c r="K2373" s="9">
        <v>1</v>
      </c>
      <c r="L2373" s="39">
        <v>0</v>
      </c>
      <c r="M2373" s="47">
        <v>0</v>
      </c>
      <c r="N2373" s="17">
        <v>2.0942646925458001E-2</v>
      </c>
      <c r="O2373" s="7">
        <f>Q2373/P2373/N2373</f>
        <v>1</v>
      </c>
      <c r="P2373" s="7">
        <v>3.1964525894308635</v>
      </c>
      <c r="Q2373" s="33">
        <v>6.6942177994416541E-2</v>
      </c>
      <c r="R2373" s="38" t="s">
        <v>1677</v>
      </c>
      <c r="S2373" s="33" t="s">
        <v>1677</v>
      </c>
      <c r="T2373" s="45" t="s">
        <v>1675</v>
      </c>
      <c r="U2373" s="55">
        <f>RANK(Q2373,$Q$5:$Q$3209,0)</f>
        <v>2075</v>
      </c>
      <c r="V2373" s="55">
        <f>RANK(W2373,$W$5:$W$3209,0)</f>
        <v>2369</v>
      </c>
      <c r="W2373" s="55">
        <f>N2373*O2373</f>
        <v>2.0942646925458001E-2</v>
      </c>
      <c r="X2373">
        <f t="shared" si="72"/>
        <v>10.102847078562942</v>
      </c>
      <c r="Y2373" s="77">
        <f t="shared" si="73"/>
        <v>1.1318066352847631E-3</v>
      </c>
    </row>
    <row r="2374" spans="3:25" x14ac:dyDescent="0.25">
      <c r="C2374" s="19" t="s">
        <v>3807</v>
      </c>
      <c r="D2374" s="6" t="s">
        <v>1094</v>
      </c>
      <c r="E2374" s="6" t="s">
        <v>90</v>
      </c>
      <c r="F2374" s="48">
        <v>3.6063850984106001</v>
      </c>
      <c r="G2374" s="8">
        <v>10</v>
      </c>
      <c r="H2374" s="9">
        <v>0.81749014515215701</v>
      </c>
      <c r="I2374" s="40">
        <v>0</v>
      </c>
      <c r="J2374" s="7">
        <v>1</v>
      </c>
      <c r="K2374" s="9">
        <v>0.81349497142760896</v>
      </c>
      <c r="L2374" s="39">
        <v>0</v>
      </c>
      <c r="M2374" s="47">
        <v>0</v>
      </c>
      <c r="N2374" s="17">
        <v>2.0937506634935901E-2</v>
      </c>
      <c r="O2374" s="7">
        <f>Q2374/P2374/N2374</f>
        <v>1</v>
      </c>
      <c r="P2374" s="7">
        <v>2.8737099842519322</v>
      </c>
      <c r="Q2374" s="33">
        <v>6.0168321862156371E-2</v>
      </c>
      <c r="R2374" s="38" t="s">
        <v>1677</v>
      </c>
      <c r="S2374" s="33" t="s">
        <v>1677</v>
      </c>
      <c r="T2374" s="45" t="s">
        <v>1676</v>
      </c>
      <c r="U2374" s="55">
        <f>RANK(Q2374,$Q$5:$Q$3209,0)</f>
        <v>2180</v>
      </c>
      <c r="V2374" s="55">
        <f>RANK(W2374,$W$5:$W$3209,0)</f>
        <v>2370</v>
      </c>
      <c r="W2374" s="55">
        <f>N2374*O2374</f>
        <v>2.0937506634935901E-2</v>
      </c>
      <c r="X2374">
        <f t="shared" si="72"/>
        <v>10.081904431637483</v>
      </c>
      <c r="Y2374" s="77">
        <f t="shared" si="73"/>
        <v>1.1294604623132889E-3</v>
      </c>
    </row>
    <row r="2375" spans="3:25" x14ac:dyDescent="0.25">
      <c r="C2375" s="19" t="s">
        <v>3927</v>
      </c>
      <c r="D2375" s="6" t="s">
        <v>988</v>
      </c>
      <c r="E2375" s="6" t="s">
        <v>126</v>
      </c>
      <c r="F2375" s="48">
        <v>8.9452490512891298</v>
      </c>
      <c r="G2375" s="8">
        <v>50.057773235366497</v>
      </c>
      <c r="H2375" s="9">
        <v>0.97239969610619903</v>
      </c>
      <c r="I2375" s="40">
        <v>0</v>
      </c>
      <c r="J2375" s="7">
        <v>1</v>
      </c>
      <c r="K2375" s="9">
        <v>0.27913706576931802</v>
      </c>
      <c r="L2375" s="39">
        <v>0</v>
      </c>
      <c r="M2375" s="47">
        <v>0</v>
      </c>
      <c r="N2375" s="17">
        <v>2.0936052180551501E-2</v>
      </c>
      <c r="O2375" s="7">
        <f>Q2375/P2375/N2375</f>
        <v>1</v>
      </c>
      <c r="P2375" s="7">
        <v>2.4969126657222018</v>
      </c>
      <c r="Q2375" s="33">
        <v>5.2275493859839962E-2</v>
      </c>
      <c r="R2375" s="38" t="s">
        <v>1677</v>
      </c>
      <c r="S2375" s="33" t="s">
        <v>1677</v>
      </c>
      <c r="T2375" s="45" t="s">
        <v>1676</v>
      </c>
      <c r="U2375" s="55">
        <f>RANK(Q2375,$Q$5:$Q$3209,0)</f>
        <v>2303</v>
      </c>
      <c r="V2375" s="55">
        <f>RANK(W2375,$W$5:$W$3209,0)</f>
        <v>2371</v>
      </c>
      <c r="W2375" s="55">
        <f>N2375*O2375</f>
        <v>2.0936052180551501E-2</v>
      </c>
      <c r="X2375">
        <f t="shared" ref="X2375:X2438" si="74">X2374-W2374</f>
        <v>10.060966925002546</v>
      </c>
      <c r="Y2375" s="77">
        <f t="shared" ref="Y2375:Y2438" si="75">X2375/$X$5</f>
        <v>1.1271148652007659E-3</v>
      </c>
    </row>
    <row r="2376" spans="3:25" x14ac:dyDescent="0.25">
      <c r="C2376" s="19" t="s">
        <v>3812</v>
      </c>
      <c r="D2376" s="6" t="s">
        <v>503</v>
      </c>
      <c r="E2376" s="6" t="s">
        <v>39</v>
      </c>
      <c r="F2376" s="48">
        <v>8.3941652858916296</v>
      </c>
      <c r="G2376" s="8">
        <v>56.856311199765599</v>
      </c>
      <c r="H2376" s="9">
        <v>0.45312003190898997</v>
      </c>
      <c r="I2376" s="40">
        <v>1</v>
      </c>
      <c r="J2376" s="7">
        <v>3</v>
      </c>
      <c r="K2376" s="9">
        <v>0.470555214319821</v>
      </c>
      <c r="L2376" s="39">
        <v>0</v>
      </c>
      <c r="M2376" s="47">
        <v>0</v>
      </c>
      <c r="N2376" s="17">
        <v>2.09073742618665E-2</v>
      </c>
      <c r="O2376" s="7">
        <f>Q2376/P2376/N2376</f>
        <v>1</v>
      </c>
      <c r="P2376" s="7">
        <v>2.8651839385715552</v>
      </c>
      <c r="Q2376" s="33">
        <v>5.9903472932804222E-2</v>
      </c>
      <c r="R2376" s="38" t="s">
        <v>1677</v>
      </c>
      <c r="S2376" s="33" t="s">
        <v>1677</v>
      </c>
      <c r="T2376" s="45" t="s">
        <v>1676</v>
      </c>
      <c r="U2376" s="55">
        <f>RANK(Q2376,$Q$5:$Q$3209,0)</f>
        <v>2185</v>
      </c>
      <c r="V2376" s="55">
        <f>RANK(W2376,$W$5:$W$3209,0)</f>
        <v>2372</v>
      </c>
      <c r="W2376" s="55">
        <f>N2376*O2376</f>
        <v>2.09073742618665E-2</v>
      </c>
      <c r="X2376">
        <f t="shared" si="74"/>
        <v>10.040030872821994</v>
      </c>
      <c r="Y2376" s="77">
        <f t="shared" si="75"/>
        <v>1.1247694310285614E-3</v>
      </c>
    </row>
    <row r="2377" spans="3:25" x14ac:dyDescent="0.25">
      <c r="C2377" s="19" t="s">
        <v>4572</v>
      </c>
      <c r="D2377" s="6" t="s">
        <v>966</v>
      </c>
      <c r="E2377" s="6" t="s">
        <v>204</v>
      </c>
      <c r="F2377" s="48">
        <v>8.3967118805953902</v>
      </c>
      <c r="G2377" s="8">
        <v>54.453233457546901</v>
      </c>
      <c r="H2377" s="9">
        <v>0.99054538317472296</v>
      </c>
      <c r="I2377" s="40">
        <v>0</v>
      </c>
      <c r="J2377" s="7">
        <v>3</v>
      </c>
      <c r="K2377" s="9">
        <v>0.18971839868111101</v>
      </c>
      <c r="L2377" s="39">
        <v>0</v>
      </c>
      <c r="M2377" s="47">
        <v>0</v>
      </c>
      <c r="N2377" s="17">
        <v>2.0882904272116299E-2</v>
      </c>
      <c r="O2377" s="7">
        <f>Q2377/P2377/N2377</f>
        <v>1</v>
      </c>
      <c r="P2377" s="7">
        <v>1.0549388959437265</v>
      </c>
      <c r="Q2377" s="33">
        <v>2.2030187976924898E-2</v>
      </c>
      <c r="R2377" s="38" t="s">
        <v>1677</v>
      </c>
      <c r="S2377" s="33" t="s">
        <v>1677</v>
      </c>
      <c r="T2377" s="45" t="s">
        <v>1677</v>
      </c>
      <c r="U2377" s="55">
        <f>RANK(Q2377,$Q$5:$Q$3209,0)</f>
        <v>2962</v>
      </c>
      <c r="V2377" s="55">
        <f>RANK(W2377,$W$5:$W$3209,0)</f>
        <v>2373</v>
      </c>
      <c r="W2377" s="55">
        <f>N2377*O2377</f>
        <v>2.0882904272116299E-2</v>
      </c>
      <c r="X2377">
        <f t="shared" si="74"/>
        <v>10.019123498560127</v>
      </c>
      <c r="Y2377" s="77">
        <f t="shared" si="75"/>
        <v>1.1224272096000917E-3</v>
      </c>
    </row>
    <row r="2378" spans="3:25" x14ac:dyDescent="0.25">
      <c r="C2378" s="19" t="s">
        <v>4492</v>
      </c>
      <c r="D2378" s="6" t="s">
        <v>1290</v>
      </c>
      <c r="E2378" s="6" t="s">
        <v>131</v>
      </c>
      <c r="F2378" s="48">
        <v>3.9212824358481599</v>
      </c>
      <c r="G2378" s="8">
        <v>85.162100774626396</v>
      </c>
      <c r="H2378" s="9">
        <v>1</v>
      </c>
      <c r="I2378" s="40">
        <v>0</v>
      </c>
      <c r="J2378" s="7">
        <v>0</v>
      </c>
      <c r="K2378" s="9">
        <v>0.16625594926597301</v>
      </c>
      <c r="L2378" s="39">
        <v>0</v>
      </c>
      <c r="M2378" s="47">
        <v>0</v>
      </c>
      <c r="N2378" s="17">
        <v>2.0838754445878498E-2</v>
      </c>
      <c r="O2378" s="7">
        <f>Q2378/P2378/N2378</f>
        <v>1</v>
      </c>
      <c r="P2378" s="7">
        <v>1.2014939377150475</v>
      </c>
      <c r="Q2378" s="33">
        <v>2.5037637136255512E-2</v>
      </c>
      <c r="R2378" s="38" t="s">
        <v>1677</v>
      </c>
      <c r="S2378" s="33" t="s">
        <v>1677</v>
      </c>
      <c r="T2378" s="45" t="s">
        <v>1677</v>
      </c>
      <c r="U2378" s="55">
        <f>RANK(Q2378,$Q$5:$Q$3209,0)</f>
        <v>2881</v>
      </c>
      <c r="V2378" s="55">
        <f>RANK(W2378,$W$5:$W$3209,0)</f>
        <v>2374</v>
      </c>
      <c r="W2378" s="55">
        <f>N2378*O2378</f>
        <v>2.0838754445878498E-2</v>
      </c>
      <c r="X2378">
        <f t="shared" si="74"/>
        <v>9.9982405942880099</v>
      </c>
      <c r="Y2378" s="77">
        <f t="shared" si="75"/>
        <v>1.1200877295074602E-3</v>
      </c>
    </row>
    <row r="2379" spans="3:25" x14ac:dyDescent="0.25">
      <c r="C2379" s="19" t="s">
        <v>4683</v>
      </c>
      <c r="D2379" s="6" t="s">
        <v>689</v>
      </c>
      <c r="E2379" s="6" t="s">
        <v>27</v>
      </c>
      <c r="F2379" s="48">
        <v>14.836735719043499</v>
      </c>
      <c r="G2379" s="8">
        <v>53.468526909294603</v>
      </c>
      <c r="H2379" s="9">
        <v>0.41309856214638502</v>
      </c>
      <c r="I2379" s="40">
        <v>0</v>
      </c>
      <c r="J2379" s="7">
        <v>2</v>
      </c>
      <c r="K2379" s="9">
        <v>0.82374250535202698</v>
      </c>
      <c r="L2379" s="39">
        <v>0</v>
      </c>
      <c r="M2379" s="47">
        <v>0</v>
      </c>
      <c r="N2379" s="17">
        <v>2.0833445590215799E-2</v>
      </c>
      <c r="O2379" s="7">
        <f>Q2379/P2379/N2379</f>
        <v>1</v>
      </c>
      <c r="P2379" s="7">
        <v>0.78084449429653546</v>
      </c>
      <c r="Q2379" s="33">
        <v>1.6267681286346442E-2</v>
      </c>
      <c r="R2379" s="38" t="s">
        <v>1677</v>
      </c>
      <c r="S2379" s="33" t="s">
        <v>1677</v>
      </c>
      <c r="T2379" s="45" t="s">
        <v>1677</v>
      </c>
      <c r="U2379" s="55">
        <f>RANK(Q2379,$Q$5:$Q$3209,0)</f>
        <v>3075</v>
      </c>
      <c r="V2379" s="55">
        <f>RANK(W2379,$W$5:$W$3209,0)</f>
        <v>2375</v>
      </c>
      <c r="W2379" s="55">
        <f>N2379*O2379</f>
        <v>2.0833445590215799E-2</v>
      </c>
      <c r="X2379">
        <f t="shared" si="74"/>
        <v>9.9774018398421322</v>
      </c>
      <c r="Y2379" s="77">
        <f t="shared" si="75"/>
        <v>1.1177531954529004E-3</v>
      </c>
    </row>
    <row r="2380" spans="3:25" x14ac:dyDescent="0.25">
      <c r="C2380" s="19" t="s">
        <v>4267</v>
      </c>
      <c r="D2380" s="6" t="s">
        <v>477</v>
      </c>
      <c r="E2380" s="6" t="s">
        <v>19</v>
      </c>
      <c r="F2380" s="48">
        <v>8.4529051601083207</v>
      </c>
      <c r="G2380" s="8">
        <v>69.035321444049501</v>
      </c>
      <c r="H2380" s="9">
        <v>0.85895474394079496</v>
      </c>
      <c r="I2380" s="40">
        <v>0</v>
      </c>
      <c r="J2380" s="7">
        <v>0</v>
      </c>
      <c r="K2380" s="9">
        <v>0.39221309647286701</v>
      </c>
      <c r="L2380" s="39">
        <v>0</v>
      </c>
      <c r="M2380" s="47">
        <v>0</v>
      </c>
      <c r="N2380" s="17">
        <v>2.0833214184833401E-2</v>
      </c>
      <c r="O2380" s="7">
        <f>Q2380/P2380/N2380</f>
        <v>1</v>
      </c>
      <c r="P2380" s="7">
        <v>1.6733776776074072</v>
      </c>
      <c r="Q2380" s="33">
        <v>3.4861835569714207E-2</v>
      </c>
      <c r="R2380" s="38" t="s">
        <v>1677</v>
      </c>
      <c r="S2380" s="33" t="s">
        <v>1677</v>
      </c>
      <c r="T2380" s="45" t="s">
        <v>1677</v>
      </c>
      <c r="U2380" s="55">
        <f>RANK(Q2380,$Q$5:$Q$3209,0)</f>
        <v>2654</v>
      </c>
      <c r="V2380" s="55">
        <f>RANK(W2380,$W$5:$W$3209,0)</f>
        <v>2376</v>
      </c>
      <c r="W2380" s="55">
        <f>N2380*O2380</f>
        <v>2.0833214184833401E-2</v>
      </c>
      <c r="X2380">
        <f t="shared" si="74"/>
        <v>9.9565683942519172</v>
      </c>
      <c r="Y2380" s="77">
        <f t="shared" si="75"/>
        <v>1.1154192561413888E-3</v>
      </c>
    </row>
    <row r="2381" spans="3:25" x14ac:dyDescent="0.25">
      <c r="C2381" s="19" t="s">
        <v>3966</v>
      </c>
      <c r="D2381" s="6" t="s">
        <v>825</v>
      </c>
      <c r="E2381" s="6" t="s">
        <v>27</v>
      </c>
      <c r="F2381" s="48">
        <v>25.509055599867999</v>
      </c>
      <c r="G2381" s="8">
        <v>59.831531674951698</v>
      </c>
      <c r="H2381" s="9">
        <v>0.42363984111410002</v>
      </c>
      <c r="I2381" s="40">
        <v>0</v>
      </c>
      <c r="J2381" s="7">
        <v>0</v>
      </c>
      <c r="K2381" s="9">
        <v>0.81280115415058996</v>
      </c>
      <c r="L2381" s="39">
        <v>0</v>
      </c>
      <c r="M2381" s="47">
        <v>0</v>
      </c>
      <c r="N2381" s="17">
        <v>2.0818987249456598E-2</v>
      </c>
      <c r="O2381" s="7">
        <f>Q2381/P2381/N2381</f>
        <v>1</v>
      </c>
      <c r="P2381" s="7">
        <v>2.4247992323520515</v>
      </c>
      <c r="Q2381" s="33">
        <v>5.0481864300829508E-2</v>
      </c>
      <c r="R2381" s="38" t="s">
        <v>1677</v>
      </c>
      <c r="S2381" s="33" t="s">
        <v>1677</v>
      </c>
      <c r="T2381" s="45" t="s">
        <v>1676</v>
      </c>
      <c r="U2381" s="55">
        <f>RANK(Q2381,$Q$5:$Q$3209,0)</f>
        <v>2344</v>
      </c>
      <c r="V2381" s="55">
        <f>RANK(W2381,$W$5:$W$3209,0)</f>
        <v>2377</v>
      </c>
      <c r="W2381" s="55">
        <f>N2381*O2381</f>
        <v>2.0818987249456598E-2</v>
      </c>
      <c r="X2381">
        <f t="shared" si="74"/>
        <v>9.9357351800670841</v>
      </c>
      <c r="Y2381" s="77">
        <f t="shared" si="75"/>
        <v>1.1130853427538711E-3</v>
      </c>
    </row>
    <row r="2382" spans="3:25" x14ac:dyDescent="0.25">
      <c r="C2382" s="19" t="s">
        <v>3772</v>
      </c>
      <c r="D2382" s="6" t="s">
        <v>773</v>
      </c>
      <c r="E2382" s="6" t="s">
        <v>12</v>
      </c>
      <c r="F2382" s="48">
        <v>3.8062979796156702</v>
      </c>
      <c r="G2382" s="8">
        <v>10</v>
      </c>
      <c r="H2382" s="9">
        <v>0.298545521880069</v>
      </c>
      <c r="I2382" s="40">
        <v>0</v>
      </c>
      <c r="J2382" s="7">
        <v>4</v>
      </c>
      <c r="K2382" s="9">
        <v>0.90166182396670902</v>
      </c>
      <c r="L2382" s="39">
        <v>0</v>
      </c>
      <c r="M2382" s="47">
        <v>0</v>
      </c>
      <c r="N2382" s="17">
        <v>2.0737846738456502E-2</v>
      </c>
      <c r="O2382" s="7">
        <f>Q2382/P2382/N2382</f>
        <v>1</v>
      </c>
      <c r="P2382" s="7">
        <v>2.9934770630485854</v>
      </c>
      <c r="Q2382" s="33">
        <v>6.2078268548586453E-2</v>
      </c>
      <c r="R2382" s="38" t="s">
        <v>1677</v>
      </c>
      <c r="S2382" s="33" t="s">
        <v>1677</v>
      </c>
      <c r="T2382" s="45" t="s">
        <v>1676</v>
      </c>
      <c r="U2382" s="55">
        <f>RANK(Q2382,$Q$5:$Q$3209,0)</f>
        <v>2145</v>
      </c>
      <c r="V2382" s="55">
        <f>RANK(W2382,$W$5:$W$3209,0)</f>
        <v>2378</v>
      </c>
      <c r="W2382" s="55">
        <f>N2382*O2382</f>
        <v>2.0737846738456502E-2</v>
      </c>
      <c r="X2382">
        <f t="shared" si="74"/>
        <v>9.9149161928176284</v>
      </c>
      <c r="Y2382" s="77">
        <f t="shared" si="75"/>
        <v>1.1107530231883457E-3</v>
      </c>
    </row>
    <row r="2383" spans="3:25" x14ac:dyDescent="0.25">
      <c r="C2383" s="19" t="s">
        <v>4149</v>
      </c>
      <c r="D2383" s="6" t="s">
        <v>671</v>
      </c>
      <c r="E2383" s="6" t="s">
        <v>39</v>
      </c>
      <c r="F2383" s="48">
        <v>11.640886723349</v>
      </c>
      <c r="G2383" s="8">
        <v>39.042978302540597</v>
      </c>
      <c r="H2383" s="9">
        <v>1</v>
      </c>
      <c r="I2383" s="40">
        <v>0</v>
      </c>
      <c r="J2383" s="7">
        <v>1</v>
      </c>
      <c r="K2383" s="9">
        <v>0.45412402352696801</v>
      </c>
      <c r="L2383" s="39">
        <v>0</v>
      </c>
      <c r="M2383" s="47">
        <v>0</v>
      </c>
      <c r="N2383" s="17">
        <v>2.0716176038568401E-2</v>
      </c>
      <c r="O2383" s="7">
        <f>Q2383/P2383/N2383</f>
        <v>1</v>
      </c>
      <c r="P2383" s="7">
        <v>1.9443796224211469</v>
      </c>
      <c r="Q2383" s="33">
        <v>4.0280110543881642E-2</v>
      </c>
      <c r="R2383" s="38" t="s">
        <v>1677</v>
      </c>
      <c r="S2383" s="33" t="s">
        <v>1677</v>
      </c>
      <c r="T2383" s="45" t="s">
        <v>1677</v>
      </c>
      <c r="U2383" s="55">
        <f>RANK(Q2383,$Q$5:$Q$3209,0)</f>
        <v>2532</v>
      </c>
      <c r="V2383" s="55">
        <f>RANK(W2383,$W$5:$W$3209,0)</f>
        <v>2379</v>
      </c>
      <c r="W2383" s="55">
        <f>N2383*O2383</f>
        <v>2.0716176038568401E-2</v>
      </c>
      <c r="X2383">
        <f t="shared" si="74"/>
        <v>9.8941783460791726</v>
      </c>
      <c r="Y2383" s="77">
        <f t="shared" si="75"/>
        <v>1.1084297936712023E-3</v>
      </c>
    </row>
    <row r="2384" spans="3:25" x14ac:dyDescent="0.25">
      <c r="C2384" s="19" t="s">
        <v>4238</v>
      </c>
      <c r="D2384" s="6" t="s">
        <v>412</v>
      </c>
      <c r="E2384" s="6" t="s">
        <v>131</v>
      </c>
      <c r="F2384" s="48">
        <v>7.8266083066350403</v>
      </c>
      <c r="G2384" s="8">
        <v>12.5917320592444</v>
      </c>
      <c r="H2384" s="9">
        <v>0</v>
      </c>
      <c r="I2384" s="40">
        <v>14</v>
      </c>
      <c r="J2384" s="7">
        <v>5</v>
      </c>
      <c r="K2384" s="9">
        <v>0.92246809784849404</v>
      </c>
      <c r="L2384" s="39">
        <v>0</v>
      </c>
      <c r="M2384" s="47">
        <v>0</v>
      </c>
      <c r="N2384" s="17">
        <v>2.0707672329140801E-2</v>
      </c>
      <c r="O2384" s="7">
        <f>Q2384/P2384/N2384</f>
        <v>1</v>
      </c>
      <c r="P2384" s="7">
        <v>1.7508228727552466</v>
      </c>
      <c r="Q2384" s="33">
        <v>3.6255466355380628E-2</v>
      </c>
      <c r="R2384" s="38" t="s">
        <v>1677</v>
      </c>
      <c r="S2384" s="33" t="s">
        <v>1677</v>
      </c>
      <c r="T2384" s="45" t="s">
        <v>1677</v>
      </c>
      <c r="U2384" s="55">
        <f>RANK(Q2384,$Q$5:$Q$3209,0)</f>
        <v>2624</v>
      </c>
      <c r="V2384" s="55">
        <f>RANK(W2384,$W$5:$W$3209,0)</f>
        <v>2380</v>
      </c>
      <c r="W2384" s="55">
        <f>N2384*O2384</f>
        <v>2.0707672329140801E-2</v>
      </c>
      <c r="X2384">
        <f t="shared" si="74"/>
        <v>9.8734621700406038</v>
      </c>
      <c r="Y2384" s="77">
        <f t="shared" si="75"/>
        <v>1.1061089918896995E-3</v>
      </c>
    </row>
    <row r="2385" spans="3:25" x14ac:dyDescent="0.25">
      <c r="C2385" s="19" t="s">
        <v>4338</v>
      </c>
      <c r="D2385" s="6" t="s">
        <v>1498</v>
      </c>
      <c r="E2385" s="6" t="s">
        <v>39</v>
      </c>
      <c r="F2385" s="48">
        <v>9.4300467376661405</v>
      </c>
      <c r="G2385" s="8">
        <v>10</v>
      </c>
      <c r="H2385" s="9">
        <v>0.88746078905345305</v>
      </c>
      <c r="I2385" s="40">
        <v>1</v>
      </c>
      <c r="J2385" s="7">
        <v>2</v>
      </c>
      <c r="K2385" s="9">
        <v>0.70575103883666002</v>
      </c>
      <c r="L2385" s="39">
        <v>0</v>
      </c>
      <c r="M2385" s="47">
        <v>0</v>
      </c>
      <c r="N2385" s="17">
        <v>2.0611764221672001E-2</v>
      </c>
      <c r="O2385" s="7">
        <f>Q2385/P2385/N2385</f>
        <v>1</v>
      </c>
      <c r="P2385" s="7">
        <v>1.5534833803158188</v>
      </c>
      <c r="Q2385" s="33">
        <v>3.2020033157355673E-2</v>
      </c>
      <c r="R2385" s="38" t="s">
        <v>1677</v>
      </c>
      <c r="S2385" s="33" t="s">
        <v>1677</v>
      </c>
      <c r="T2385" s="45" t="s">
        <v>1677</v>
      </c>
      <c r="U2385" s="55">
        <f>RANK(Q2385,$Q$5:$Q$3209,0)</f>
        <v>2725</v>
      </c>
      <c r="V2385" s="55">
        <f>RANK(W2385,$W$5:$W$3209,0)</f>
        <v>2381</v>
      </c>
      <c r="W2385" s="55">
        <f>N2385*O2385</f>
        <v>2.0611764221672001E-2</v>
      </c>
      <c r="X2385">
        <f t="shared" si="74"/>
        <v>9.8527544977114623</v>
      </c>
      <c r="Y2385" s="77">
        <f t="shared" si="75"/>
        <v>1.1037891427658662E-3</v>
      </c>
    </row>
    <row r="2386" spans="3:25" x14ac:dyDescent="0.25">
      <c r="C2386" s="19" t="s">
        <v>4232</v>
      </c>
      <c r="D2386" s="6" t="s">
        <v>1124</v>
      </c>
      <c r="E2386" s="6" t="s">
        <v>90</v>
      </c>
      <c r="F2386" s="48">
        <v>15.7445309625865</v>
      </c>
      <c r="G2386" s="8">
        <v>10.710866728033499</v>
      </c>
      <c r="H2386" s="9">
        <v>0.33010764973258999</v>
      </c>
      <c r="I2386" s="40">
        <v>0</v>
      </c>
      <c r="J2386" s="7">
        <v>3</v>
      </c>
      <c r="K2386" s="9">
        <v>0.885107314540301</v>
      </c>
      <c r="L2386" s="39">
        <v>0</v>
      </c>
      <c r="M2386" s="47">
        <v>0</v>
      </c>
      <c r="N2386" s="17">
        <v>2.0602874149177899E-2</v>
      </c>
      <c r="O2386" s="7">
        <f>Q2386/P2386/N2386</f>
        <v>0.99999999999999978</v>
      </c>
      <c r="P2386" s="7">
        <v>1.786032872512324</v>
      </c>
      <c r="Q2386" s="33">
        <v>3.6797410498666104E-2</v>
      </c>
      <c r="R2386" s="38" t="s">
        <v>1677</v>
      </c>
      <c r="S2386" s="33" t="s">
        <v>1677</v>
      </c>
      <c r="T2386" s="45" t="s">
        <v>1677</v>
      </c>
      <c r="U2386" s="55">
        <f>RANK(Q2386,$Q$5:$Q$3209,0)</f>
        <v>2618</v>
      </c>
      <c r="V2386" s="55">
        <f>RANK(W2386,$W$5:$W$3209,0)</f>
        <v>2382</v>
      </c>
      <c r="W2386" s="55">
        <f>N2386*O2386</f>
        <v>2.0602874149177896E-2</v>
      </c>
      <c r="X2386">
        <f t="shared" si="74"/>
        <v>9.8321427334897908</v>
      </c>
      <c r="Y2386" s="77">
        <f t="shared" si="75"/>
        <v>1.1014800380818497E-3</v>
      </c>
    </row>
    <row r="2387" spans="3:25" x14ac:dyDescent="0.25">
      <c r="C2387" s="19" t="s">
        <v>4203</v>
      </c>
      <c r="D2387" s="6" t="s">
        <v>1108</v>
      </c>
      <c r="E2387" s="6" t="s">
        <v>126</v>
      </c>
      <c r="F2387" s="48">
        <v>2.2467347213356099</v>
      </c>
      <c r="G2387" s="8">
        <v>10</v>
      </c>
      <c r="H2387" s="9">
        <v>0.88336429225799895</v>
      </c>
      <c r="I2387" s="40">
        <v>0</v>
      </c>
      <c r="J2387" s="7">
        <v>2</v>
      </c>
      <c r="K2387" s="9">
        <v>0.72133925232046603</v>
      </c>
      <c r="L2387" s="39">
        <v>0</v>
      </c>
      <c r="M2387" s="47">
        <v>0</v>
      </c>
      <c r="N2387" s="17">
        <v>2.05916838659011E-2</v>
      </c>
      <c r="O2387" s="7">
        <f>Q2387/P2387/N2387</f>
        <v>1</v>
      </c>
      <c r="P2387" s="7">
        <v>1.8354087992109753</v>
      </c>
      <c r="Q2387" s="33">
        <v>3.7794157758045552E-2</v>
      </c>
      <c r="R2387" s="38" t="s">
        <v>1677</v>
      </c>
      <c r="S2387" s="33" t="s">
        <v>1677</v>
      </c>
      <c r="T2387" s="45" t="s">
        <v>1677</v>
      </c>
      <c r="U2387" s="55">
        <f>RANK(Q2387,$Q$5:$Q$3209,0)</f>
        <v>2587</v>
      </c>
      <c r="V2387" s="55">
        <f>RANK(W2387,$W$5:$W$3209,0)</f>
        <v>2383</v>
      </c>
      <c r="W2387" s="55">
        <f>N2387*O2387</f>
        <v>2.05916838659011E-2</v>
      </c>
      <c r="X2387">
        <f t="shared" si="74"/>
        <v>9.8115398593406127</v>
      </c>
      <c r="Y2387" s="77">
        <f t="shared" si="75"/>
        <v>1.0991719293391711E-3</v>
      </c>
    </row>
    <row r="2388" spans="3:25" x14ac:dyDescent="0.25">
      <c r="C2388" s="19" t="s">
        <v>4756</v>
      </c>
      <c r="D2388" s="6" t="s">
        <v>1602</v>
      </c>
      <c r="E2388" s="6" t="s">
        <v>90</v>
      </c>
      <c r="F2388" s="48">
        <v>2.3487506381048</v>
      </c>
      <c r="G2388" s="8">
        <v>61.197093586249302</v>
      </c>
      <c r="H2388" s="9">
        <v>1</v>
      </c>
      <c r="I2388" s="40">
        <v>0</v>
      </c>
      <c r="J2388" s="7">
        <v>0</v>
      </c>
      <c r="K2388" s="9">
        <v>0.183133204292873</v>
      </c>
      <c r="L2388" s="39">
        <v>0</v>
      </c>
      <c r="M2388" s="47">
        <v>0</v>
      </c>
      <c r="N2388" s="17">
        <v>2.0565886124553699E-2</v>
      </c>
      <c r="O2388" s="7">
        <f>Q2388/P2388/N2388</f>
        <v>1</v>
      </c>
      <c r="P2388" s="7">
        <v>0.46613218840185122</v>
      </c>
      <c r="Q2388" s="33">
        <v>9.5864215056614827E-3</v>
      </c>
      <c r="R2388" s="38" t="s">
        <v>1677</v>
      </c>
      <c r="S2388" s="33" t="s">
        <v>1677</v>
      </c>
      <c r="T2388" s="45" t="s">
        <v>1677</v>
      </c>
      <c r="U2388" s="55">
        <f>RANK(Q2388,$Q$5:$Q$3209,0)</f>
        <v>3149</v>
      </c>
      <c r="V2388" s="55">
        <f>RANK(W2388,$W$5:$W$3209,0)</f>
        <v>2384</v>
      </c>
      <c r="W2388" s="55">
        <f>N2388*O2388</f>
        <v>2.0565886124553699E-2</v>
      </c>
      <c r="X2388">
        <f t="shared" si="74"/>
        <v>9.7909481754747123</v>
      </c>
      <c r="Y2388" s="77">
        <f t="shared" si="75"/>
        <v>1.0968650742269558E-3</v>
      </c>
    </row>
    <row r="2389" spans="3:25" x14ac:dyDescent="0.25">
      <c r="C2389" s="19" t="s">
        <v>4464</v>
      </c>
      <c r="D2389" s="6" t="s">
        <v>683</v>
      </c>
      <c r="E2389" s="6" t="s">
        <v>27</v>
      </c>
      <c r="F2389" s="48">
        <v>5.4816043027566703</v>
      </c>
      <c r="G2389" s="8">
        <v>47.887022873621198</v>
      </c>
      <c r="H2389" s="9">
        <v>1</v>
      </c>
      <c r="I2389" s="40">
        <v>0</v>
      </c>
      <c r="J2389" s="7">
        <v>0</v>
      </c>
      <c r="K2389" s="9">
        <v>0.27196232827734101</v>
      </c>
      <c r="L2389" s="39">
        <v>0</v>
      </c>
      <c r="M2389" s="47">
        <v>0</v>
      </c>
      <c r="N2389" s="17">
        <v>2.05249724075664E-2</v>
      </c>
      <c r="O2389" s="7">
        <f>Q2389/P2389/N2389</f>
        <v>1</v>
      </c>
      <c r="P2389" s="7">
        <v>1.288436299471255</v>
      </c>
      <c r="Q2389" s="33">
        <v>2.6445119495554469E-2</v>
      </c>
      <c r="R2389" s="38" t="s">
        <v>1677</v>
      </c>
      <c r="S2389" s="33" t="s">
        <v>1677</v>
      </c>
      <c r="T2389" s="45" t="s">
        <v>1677</v>
      </c>
      <c r="U2389" s="55">
        <f>RANK(Q2389,$Q$5:$Q$3209,0)</f>
        <v>2853</v>
      </c>
      <c r="V2389" s="55">
        <f>RANK(W2389,$W$5:$W$3209,0)</f>
        <v>2385</v>
      </c>
      <c r="W2389" s="55">
        <f>N2389*O2389</f>
        <v>2.05249724075664E-2</v>
      </c>
      <c r="X2389">
        <f t="shared" si="74"/>
        <v>9.7703822893501577</v>
      </c>
      <c r="Y2389" s="77">
        <f t="shared" si="75"/>
        <v>1.0945611091965762E-3</v>
      </c>
    </row>
    <row r="2390" spans="3:25" x14ac:dyDescent="0.25">
      <c r="C2390" s="19" t="s">
        <v>4241</v>
      </c>
      <c r="D2390" s="6" t="s">
        <v>507</v>
      </c>
      <c r="E2390" s="6" t="s">
        <v>131</v>
      </c>
      <c r="F2390" s="48">
        <v>6.5774371194403098</v>
      </c>
      <c r="G2390" s="8">
        <v>41.247913877278997</v>
      </c>
      <c r="H2390" s="9">
        <v>0.622349915630522</v>
      </c>
      <c r="I2390" s="40">
        <v>0</v>
      </c>
      <c r="J2390" s="7">
        <v>3</v>
      </c>
      <c r="K2390" s="9">
        <v>0.69685065544052505</v>
      </c>
      <c r="L2390" s="39">
        <v>0</v>
      </c>
      <c r="M2390" s="47">
        <v>0</v>
      </c>
      <c r="N2390" s="17">
        <v>2.0487410915022899E-2</v>
      </c>
      <c r="O2390" s="7">
        <f>Q2390/P2390/N2390</f>
        <v>1</v>
      </c>
      <c r="P2390" s="7">
        <v>1.7627925254671464</v>
      </c>
      <c r="Q2390" s="33">
        <v>3.6115054827176397E-2</v>
      </c>
      <c r="R2390" s="38" t="s">
        <v>1677</v>
      </c>
      <c r="S2390" s="33" t="s">
        <v>1677</v>
      </c>
      <c r="T2390" s="45" t="s">
        <v>1677</v>
      </c>
      <c r="U2390" s="55">
        <f>RANK(Q2390,$Q$5:$Q$3209,0)</f>
        <v>2627</v>
      </c>
      <c r="V2390" s="55">
        <f>RANK(W2390,$W$5:$W$3209,0)</f>
        <v>2386</v>
      </c>
      <c r="W2390" s="55">
        <f>N2390*O2390</f>
        <v>2.0487410915022899E-2</v>
      </c>
      <c r="X2390">
        <f t="shared" si="74"/>
        <v>9.7498573169425917</v>
      </c>
      <c r="Y2390" s="77">
        <f t="shared" si="75"/>
        <v>1.0922617276678571E-3</v>
      </c>
    </row>
    <row r="2391" spans="3:25" x14ac:dyDescent="0.25">
      <c r="C2391" s="19" t="s">
        <v>3595</v>
      </c>
      <c r="D2391" s="6" t="s">
        <v>902</v>
      </c>
      <c r="E2391" s="6" t="s">
        <v>28</v>
      </c>
      <c r="F2391" s="48">
        <v>2.13440713891212</v>
      </c>
      <c r="G2391" s="8">
        <v>10</v>
      </c>
      <c r="H2391" s="9">
        <v>0.38617581669106399</v>
      </c>
      <c r="I2391" s="40">
        <v>0</v>
      </c>
      <c r="J2391" s="7">
        <v>5</v>
      </c>
      <c r="K2391" s="9">
        <v>0.92935317512215798</v>
      </c>
      <c r="L2391" s="39">
        <v>0</v>
      </c>
      <c r="M2391" s="47">
        <v>0</v>
      </c>
      <c r="N2391" s="17">
        <v>2.0485116082518198E-2</v>
      </c>
      <c r="O2391" s="7">
        <f>Q2391/P2391/N2391</f>
        <v>1</v>
      </c>
      <c r="P2391" s="7">
        <v>3.7460020585362512</v>
      </c>
      <c r="Q2391" s="33">
        <v>7.6737287014467234E-2</v>
      </c>
      <c r="R2391" s="38" t="s">
        <v>1677</v>
      </c>
      <c r="S2391" s="33" t="s">
        <v>1677</v>
      </c>
      <c r="T2391" s="45" t="s">
        <v>1675</v>
      </c>
      <c r="U2391" s="55">
        <f>RANK(Q2391,$Q$5:$Q$3209,0)</f>
        <v>1966</v>
      </c>
      <c r="V2391" s="55">
        <f>RANK(W2391,$W$5:$W$3209,0)</f>
        <v>2387</v>
      </c>
      <c r="W2391" s="55">
        <f>N2391*O2391</f>
        <v>2.0485116082518198E-2</v>
      </c>
      <c r="X2391">
        <f t="shared" si="74"/>
        <v>9.7293699060275696</v>
      </c>
      <c r="Y2391" s="77">
        <f t="shared" si="75"/>
        <v>1.0899665540961786E-3</v>
      </c>
    </row>
    <row r="2392" spans="3:25" x14ac:dyDescent="0.25">
      <c r="C2392" s="19" t="s">
        <v>3913</v>
      </c>
      <c r="D2392" s="6" t="s">
        <v>721</v>
      </c>
      <c r="E2392" s="6" t="s">
        <v>131</v>
      </c>
      <c r="F2392" s="48">
        <v>3.40737992132116</v>
      </c>
      <c r="G2392" s="8">
        <v>35.575971009610598</v>
      </c>
      <c r="H2392" s="9">
        <v>0.50589663925944806</v>
      </c>
      <c r="I2392" s="40">
        <v>5</v>
      </c>
      <c r="J2392" s="7">
        <v>2</v>
      </c>
      <c r="K2392" s="9">
        <v>0.78116463146162496</v>
      </c>
      <c r="L2392" s="39">
        <v>0</v>
      </c>
      <c r="M2392" s="47">
        <v>0</v>
      </c>
      <c r="N2392" s="17">
        <v>2.0383145717147701E-2</v>
      </c>
      <c r="O2392" s="7">
        <f>Q2392/P2392/N2392</f>
        <v>1</v>
      </c>
      <c r="P2392" s="7">
        <v>2.6054020404432134</v>
      </c>
      <c r="Q2392" s="33">
        <v>5.3106289442107969E-2</v>
      </c>
      <c r="R2392" s="38" t="s">
        <v>1677</v>
      </c>
      <c r="S2392" s="33" t="s">
        <v>1677</v>
      </c>
      <c r="T2392" s="45" t="s">
        <v>1676</v>
      </c>
      <c r="U2392" s="55">
        <f>RANK(Q2392,$Q$5:$Q$3209,0)</f>
        <v>2288</v>
      </c>
      <c r="V2392" s="55">
        <f>RANK(W2392,$W$5:$W$3209,0)</f>
        <v>2388</v>
      </c>
      <c r="W2392" s="55">
        <f>N2392*O2392</f>
        <v>2.0383145717147701E-2</v>
      </c>
      <c r="X2392">
        <f t="shared" si="74"/>
        <v>9.708884789945051</v>
      </c>
      <c r="Y2392" s="77">
        <f t="shared" si="75"/>
        <v>1.0876716376111049E-3</v>
      </c>
    </row>
    <row r="2393" spans="3:25" x14ac:dyDescent="0.25">
      <c r="C2393" s="19" t="s">
        <v>3991</v>
      </c>
      <c r="D2393" s="6" t="s">
        <v>1086</v>
      </c>
      <c r="E2393" s="6" t="s">
        <v>126</v>
      </c>
      <c r="F2393" s="48">
        <v>11.1338236001534</v>
      </c>
      <c r="G2393" s="8">
        <v>14.294814555314799</v>
      </c>
      <c r="H2393" s="9">
        <v>0.438493485645155</v>
      </c>
      <c r="I2393" s="40">
        <v>0</v>
      </c>
      <c r="J2393" s="7">
        <v>4</v>
      </c>
      <c r="K2393" s="9">
        <v>0.60610529069325803</v>
      </c>
      <c r="L2393" s="39">
        <v>0</v>
      </c>
      <c r="M2393" s="47">
        <v>0</v>
      </c>
      <c r="N2393" s="17">
        <v>2.03803395854452E-2</v>
      </c>
      <c r="O2393" s="7">
        <f>Q2393/P2393/N2393</f>
        <v>1</v>
      </c>
      <c r="P2393" s="7">
        <v>2.3984154309591785</v>
      </c>
      <c r="Q2393" s="33">
        <v>4.8880520949919952E-2</v>
      </c>
      <c r="R2393" s="38" t="s">
        <v>1677</v>
      </c>
      <c r="S2393" s="33" t="s">
        <v>1677</v>
      </c>
      <c r="T2393" s="45" t="s">
        <v>1676</v>
      </c>
      <c r="U2393" s="55">
        <f>RANK(Q2393,$Q$5:$Q$3209,0)</f>
        <v>2369</v>
      </c>
      <c r="V2393" s="55">
        <f>RANK(W2393,$W$5:$W$3209,0)</f>
        <v>2389</v>
      </c>
      <c r="W2393" s="55">
        <f>N2393*O2393</f>
        <v>2.03803395854452E-2</v>
      </c>
      <c r="X2393">
        <f t="shared" si="74"/>
        <v>9.6885016442279035</v>
      </c>
      <c r="Y2393" s="77">
        <f t="shared" si="75"/>
        <v>1.0853881447114059E-3</v>
      </c>
    </row>
    <row r="2394" spans="3:25" x14ac:dyDescent="0.25">
      <c r="C2394" s="19" t="s">
        <v>4349</v>
      </c>
      <c r="D2394" s="6" t="s">
        <v>671</v>
      </c>
      <c r="E2394" s="6" t="s">
        <v>39</v>
      </c>
      <c r="F2394" s="48">
        <v>11.884820474021399</v>
      </c>
      <c r="G2394" s="8">
        <v>23.1922722461699</v>
      </c>
      <c r="H2394" s="9">
        <v>0.53035588319104199</v>
      </c>
      <c r="I2394" s="40">
        <v>0</v>
      </c>
      <c r="J2394" s="7">
        <v>7</v>
      </c>
      <c r="K2394" s="9">
        <v>0.67250812142412497</v>
      </c>
      <c r="L2394" s="39">
        <v>0</v>
      </c>
      <c r="M2394" s="47">
        <v>0</v>
      </c>
      <c r="N2394" s="17">
        <v>2.03611005983412E-2</v>
      </c>
      <c r="O2394" s="7">
        <f>Q2394/P2394/N2394</f>
        <v>1</v>
      </c>
      <c r="P2394" s="7">
        <v>1.5446347090794885</v>
      </c>
      <c r="Q2394" s="33">
        <v>3.1450462699256956E-2</v>
      </c>
      <c r="R2394" s="38" t="s">
        <v>1677</v>
      </c>
      <c r="S2394" s="33" t="s">
        <v>1677</v>
      </c>
      <c r="T2394" s="45" t="s">
        <v>1677</v>
      </c>
      <c r="U2394" s="55">
        <f>RANK(Q2394,$Q$5:$Q$3209,0)</f>
        <v>2736</v>
      </c>
      <c r="V2394" s="55">
        <f>RANK(W2394,$W$5:$W$3209,0)</f>
        <v>2390</v>
      </c>
      <c r="W2394" s="55">
        <f>N2394*O2394</f>
        <v>2.03611005983412E-2</v>
      </c>
      <c r="X2394">
        <f t="shared" si="74"/>
        <v>9.6681213046424581</v>
      </c>
      <c r="Y2394" s="77">
        <f t="shared" si="75"/>
        <v>1.0831049661783854E-3</v>
      </c>
    </row>
    <row r="2395" spans="3:25" x14ac:dyDescent="0.25">
      <c r="C2395" s="19" t="s">
        <v>3861</v>
      </c>
      <c r="D2395" s="6" t="s">
        <v>613</v>
      </c>
      <c r="E2395" s="6" t="s">
        <v>131</v>
      </c>
      <c r="F2395" s="48">
        <v>3.7711838149342598</v>
      </c>
      <c r="G2395" s="8">
        <v>37.807928338635101</v>
      </c>
      <c r="H2395" s="9">
        <v>0.38506254554635899</v>
      </c>
      <c r="I2395" s="40">
        <v>2</v>
      </c>
      <c r="J2395" s="7">
        <v>0</v>
      </c>
      <c r="K2395" s="9">
        <v>0.41207862757909802</v>
      </c>
      <c r="L2395" s="39">
        <v>0</v>
      </c>
      <c r="M2395" s="47">
        <v>0</v>
      </c>
      <c r="N2395" s="17">
        <v>2.0348722929147401E-2</v>
      </c>
      <c r="O2395" s="7">
        <f>Q2395/P2395/N2395</f>
        <v>1</v>
      </c>
      <c r="P2395" s="7">
        <v>2.7758687411130571</v>
      </c>
      <c r="Q2395" s="33">
        <v>5.6485383900590797E-2</v>
      </c>
      <c r="R2395" s="38" t="s">
        <v>1677</v>
      </c>
      <c r="S2395" s="33" t="s">
        <v>1677</v>
      </c>
      <c r="T2395" s="45" t="s">
        <v>1676</v>
      </c>
      <c r="U2395" s="55">
        <f>RANK(Q2395,$Q$5:$Q$3209,0)</f>
        <v>2235</v>
      </c>
      <c r="V2395" s="55">
        <f>RANK(W2395,$W$5:$W$3209,0)</f>
        <v>2391</v>
      </c>
      <c r="W2395" s="55">
        <f>N2395*O2395</f>
        <v>2.0348722929147401E-2</v>
      </c>
      <c r="X2395">
        <f t="shared" si="74"/>
        <v>9.6477602040441166</v>
      </c>
      <c r="Y2395" s="77">
        <f t="shared" si="75"/>
        <v>1.0808239429599105E-3</v>
      </c>
    </row>
    <row r="2396" spans="3:25" x14ac:dyDescent="0.25">
      <c r="C2396" s="19" t="s">
        <v>4776</v>
      </c>
      <c r="D2396" s="6" t="s">
        <v>1606</v>
      </c>
      <c r="E2396" s="6" t="s">
        <v>39</v>
      </c>
      <c r="F2396" s="48">
        <v>3.7102755898686501</v>
      </c>
      <c r="G2396" s="8">
        <v>86.840393041281999</v>
      </c>
      <c r="H2396" s="9">
        <v>1</v>
      </c>
      <c r="I2396" s="40">
        <v>0</v>
      </c>
      <c r="J2396" s="7">
        <v>1</v>
      </c>
      <c r="K2396" s="9">
        <v>0.107813902408172</v>
      </c>
      <c r="L2396" s="39">
        <v>0</v>
      </c>
      <c r="M2396" s="47">
        <v>0</v>
      </c>
      <c r="N2396" s="17">
        <v>2.0312783118688602E-2</v>
      </c>
      <c r="O2396" s="7">
        <f>Q2396/P2396/N2396</f>
        <v>1</v>
      </c>
      <c r="P2396" s="7">
        <v>0.25749798948949543</v>
      </c>
      <c r="Q2396" s="33">
        <v>5.2305008139984779E-3</v>
      </c>
      <c r="R2396" s="38" t="s">
        <v>1677</v>
      </c>
      <c r="S2396" s="33" t="s">
        <v>1677</v>
      </c>
      <c r="T2396" s="45" t="s">
        <v>1677</v>
      </c>
      <c r="U2396" s="55">
        <f>RANK(Q2396,$Q$5:$Q$3209,0)</f>
        <v>3170</v>
      </c>
      <c r="V2396" s="55">
        <f>RANK(W2396,$W$5:$W$3209,0)</f>
        <v>2392</v>
      </c>
      <c r="W2396" s="55">
        <f>N2396*O2396</f>
        <v>2.0312783118688602E-2</v>
      </c>
      <c r="X2396">
        <f t="shared" si="74"/>
        <v>9.6274114811149687</v>
      </c>
      <c r="Y2396" s="77">
        <f t="shared" si="75"/>
        <v>1.0785443063929421E-3</v>
      </c>
    </row>
    <row r="2397" spans="3:25" x14ac:dyDescent="0.25">
      <c r="C2397" s="19" t="s">
        <v>4018</v>
      </c>
      <c r="D2397" s="6" t="s">
        <v>465</v>
      </c>
      <c r="E2397" s="6" t="s">
        <v>12</v>
      </c>
      <c r="F2397" s="48">
        <v>0.562928083974643</v>
      </c>
      <c r="G2397" s="8">
        <v>10</v>
      </c>
      <c r="H2397" s="9">
        <v>0.41698657622507301</v>
      </c>
      <c r="I2397" s="40">
        <v>0</v>
      </c>
      <c r="J2397" s="7">
        <v>0</v>
      </c>
      <c r="K2397" s="9">
        <v>1</v>
      </c>
      <c r="L2397" s="39">
        <v>0</v>
      </c>
      <c r="M2397" s="47">
        <v>0</v>
      </c>
      <c r="N2397" s="17">
        <v>2.0311165422369E-2</v>
      </c>
      <c r="O2397" s="7">
        <f>Q2397/P2397/N2397</f>
        <v>1</v>
      </c>
      <c r="P2397" s="7">
        <v>2.3219055879573451</v>
      </c>
      <c r="Q2397" s="33">
        <v>4.7160608492124591E-2</v>
      </c>
      <c r="R2397" s="38" t="s">
        <v>1677</v>
      </c>
      <c r="S2397" s="33" t="s">
        <v>1677</v>
      </c>
      <c r="T2397" s="45" t="s">
        <v>1676</v>
      </c>
      <c r="U2397" s="55">
        <f>RANK(Q2397,$Q$5:$Q$3209,0)</f>
        <v>2396</v>
      </c>
      <c r="V2397" s="55">
        <f>RANK(W2397,$W$5:$W$3209,0)</f>
        <v>2393</v>
      </c>
      <c r="W2397" s="55">
        <f>N2397*O2397</f>
        <v>2.0311165422369E-2</v>
      </c>
      <c r="X2397">
        <f t="shared" si="74"/>
        <v>9.60709869799628</v>
      </c>
      <c r="Y2397" s="77">
        <f t="shared" si="75"/>
        <v>1.0762686961084298E-3</v>
      </c>
    </row>
    <row r="2398" spans="3:25" x14ac:dyDescent="0.25">
      <c r="C2398" s="19" t="s">
        <v>3379</v>
      </c>
      <c r="D2398" s="6" t="s">
        <v>533</v>
      </c>
      <c r="E2398" s="6" t="s">
        <v>12</v>
      </c>
      <c r="F2398" s="48">
        <v>0.79972690814216907</v>
      </c>
      <c r="G2398" s="8">
        <v>10</v>
      </c>
      <c r="H2398" s="9">
        <v>0.68062213385533199</v>
      </c>
      <c r="I2398" s="40">
        <v>2</v>
      </c>
      <c r="J2398" s="7">
        <v>1</v>
      </c>
      <c r="K2398" s="9">
        <v>0.554390393556077</v>
      </c>
      <c r="L2398" s="39">
        <v>2.88910301937855E-2</v>
      </c>
      <c r="M2398" s="47">
        <v>0</v>
      </c>
      <c r="N2398" s="17">
        <v>2.0293159316937301E-2</v>
      </c>
      <c r="O2398" s="7">
        <f>Q2398/P2398/N2398</f>
        <v>1</v>
      </c>
      <c r="P2398" s="7">
        <v>5.0735770115873278</v>
      </c>
      <c r="Q2398" s="33">
        <v>0.10295890660289229</v>
      </c>
      <c r="R2398" s="38" t="s">
        <v>1677</v>
      </c>
      <c r="S2398" s="33" t="s">
        <v>1677</v>
      </c>
      <c r="T2398" s="45" t="s">
        <v>1675</v>
      </c>
      <c r="U2398" s="55">
        <f>RANK(Q2398,$Q$5:$Q$3209,0)</f>
        <v>1746</v>
      </c>
      <c r="V2398" s="55">
        <f>RANK(W2398,$W$5:$W$3209,0)</f>
        <v>2394</v>
      </c>
      <c r="W2398" s="55">
        <f>N2398*O2398</f>
        <v>2.0293159316937301E-2</v>
      </c>
      <c r="X2398">
        <f t="shared" si="74"/>
        <v>9.5867875325739114</v>
      </c>
      <c r="Y2398" s="77">
        <f t="shared" si="75"/>
        <v>1.0739932670519828E-3</v>
      </c>
    </row>
    <row r="2399" spans="3:25" x14ac:dyDescent="0.25">
      <c r="C2399" s="19" t="s">
        <v>3795</v>
      </c>
      <c r="D2399" s="6" t="s">
        <v>172</v>
      </c>
      <c r="E2399" s="6" t="s">
        <v>131</v>
      </c>
      <c r="F2399" s="48">
        <v>6.0649599546714299</v>
      </c>
      <c r="G2399" s="8">
        <v>30.174926342600401</v>
      </c>
      <c r="H2399" s="9">
        <v>0.46638901368376501</v>
      </c>
      <c r="I2399" s="40">
        <v>1</v>
      </c>
      <c r="J2399" s="7">
        <v>1</v>
      </c>
      <c r="K2399" s="9">
        <v>0.78588737774199102</v>
      </c>
      <c r="L2399" s="39">
        <v>0</v>
      </c>
      <c r="M2399" s="47">
        <v>0</v>
      </c>
      <c r="N2399" s="17">
        <v>2.02799893605882E-2</v>
      </c>
      <c r="O2399" s="7">
        <f>Q2399/P2399/N2399</f>
        <v>1</v>
      </c>
      <c r="P2399" s="7">
        <v>2.9925111659097636</v>
      </c>
      <c r="Q2399" s="33">
        <v>6.0688094606091397E-2</v>
      </c>
      <c r="R2399" s="38" t="s">
        <v>1677</v>
      </c>
      <c r="S2399" s="33" t="s">
        <v>1677</v>
      </c>
      <c r="T2399" s="45" t="s">
        <v>1676</v>
      </c>
      <c r="U2399" s="55">
        <f>RANK(Q2399,$Q$5:$Q$3209,0)</f>
        <v>2168</v>
      </c>
      <c r="V2399" s="55">
        <f>RANK(W2399,$W$5:$W$3209,0)</f>
        <v>2395</v>
      </c>
      <c r="W2399" s="55">
        <f>N2399*O2399</f>
        <v>2.02799893605882E-2</v>
      </c>
      <c r="X2399">
        <f t="shared" si="74"/>
        <v>9.5664943732569743</v>
      </c>
      <c r="Y2399" s="77">
        <f t="shared" si="75"/>
        <v>1.0717198551922177E-3</v>
      </c>
    </row>
    <row r="2400" spans="3:25" x14ac:dyDescent="0.25">
      <c r="C2400" s="19" t="s">
        <v>3909</v>
      </c>
      <c r="D2400" s="6" t="s">
        <v>424</v>
      </c>
      <c r="E2400" s="6" t="s">
        <v>131</v>
      </c>
      <c r="F2400" s="48">
        <v>1.0177397041242</v>
      </c>
      <c r="G2400" s="8">
        <v>10</v>
      </c>
      <c r="H2400" s="9">
        <v>0.449066371767538</v>
      </c>
      <c r="I2400" s="40">
        <v>0</v>
      </c>
      <c r="J2400" s="7">
        <v>5</v>
      </c>
      <c r="K2400" s="9">
        <v>1</v>
      </c>
      <c r="L2400" s="39">
        <v>0</v>
      </c>
      <c r="M2400" s="47">
        <v>0</v>
      </c>
      <c r="N2400" s="17">
        <v>2.0268069142496799E-2</v>
      </c>
      <c r="O2400" s="7">
        <f>Q2400/P2400/N2400</f>
        <v>1</v>
      </c>
      <c r="P2400" s="7">
        <v>2.6320006274452048</v>
      </c>
      <c r="Q2400" s="33">
        <v>5.3345570700154367E-2</v>
      </c>
      <c r="R2400" s="38" t="s">
        <v>1677</v>
      </c>
      <c r="S2400" s="33" t="s">
        <v>1677</v>
      </c>
      <c r="T2400" s="45" t="s">
        <v>1676</v>
      </c>
      <c r="U2400" s="55">
        <f>RANK(Q2400,$Q$5:$Q$3209,0)</f>
        <v>2284</v>
      </c>
      <c r="V2400" s="55">
        <f>RANK(W2400,$W$5:$W$3209,0)</f>
        <v>2396</v>
      </c>
      <c r="W2400" s="55">
        <f>N2400*O2400</f>
        <v>2.0268069142496799E-2</v>
      </c>
      <c r="X2400">
        <f t="shared" si="74"/>
        <v>9.5462143838963858</v>
      </c>
      <c r="Y2400" s="77">
        <f t="shared" si="75"/>
        <v>1.0694479187426872E-3</v>
      </c>
    </row>
    <row r="2401" spans="3:25" x14ac:dyDescent="0.25">
      <c r="C2401" s="19" t="s">
        <v>3537</v>
      </c>
      <c r="D2401" s="6" t="s">
        <v>868</v>
      </c>
      <c r="E2401" s="6" t="s">
        <v>144</v>
      </c>
      <c r="F2401" s="48">
        <v>2.6619962629879002</v>
      </c>
      <c r="G2401" s="8">
        <v>10</v>
      </c>
      <c r="H2401" s="9">
        <v>0.102164116306208</v>
      </c>
      <c r="I2401" s="40">
        <v>3</v>
      </c>
      <c r="J2401" s="7">
        <v>4</v>
      </c>
      <c r="K2401" s="9">
        <v>1</v>
      </c>
      <c r="L2401" s="39">
        <v>0</v>
      </c>
      <c r="M2401" s="47">
        <v>0</v>
      </c>
      <c r="N2401" s="17">
        <v>2.0260036117736299E-2</v>
      </c>
      <c r="O2401" s="7">
        <f>Q2401/P2401/N2401</f>
        <v>1</v>
      </c>
      <c r="P2401" s="7">
        <v>4.0692683015086786</v>
      </c>
      <c r="Q2401" s="33">
        <v>8.2443522761325272E-2</v>
      </c>
      <c r="R2401" s="38" t="s">
        <v>1677</v>
      </c>
      <c r="S2401" s="33" t="s">
        <v>1677</v>
      </c>
      <c r="T2401" s="45" t="s">
        <v>1675</v>
      </c>
      <c r="U2401" s="55">
        <f>RANK(Q2401,$Q$5:$Q$3209,0)</f>
        <v>1908</v>
      </c>
      <c r="V2401" s="55">
        <f>RANK(W2401,$W$5:$W$3209,0)</f>
        <v>2397</v>
      </c>
      <c r="W2401" s="55">
        <f>N2401*O2401</f>
        <v>2.0260036117736299E-2</v>
      </c>
      <c r="X2401">
        <f t="shared" si="74"/>
        <v>9.5259463147538881</v>
      </c>
      <c r="Y2401" s="77">
        <f t="shared" si="75"/>
        <v>1.0671773176971103E-3</v>
      </c>
    </row>
    <row r="2402" spans="3:25" x14ac:dyDescent="0.25">
      <c r="C2402" s="19" t="s">
        <v>3575</v>
      </c>
      <c r="D2402" s="6" t="s">
        <v>853</v>
      </c>
      <c r="E2402" s="6" t="s">
        <v>27</v>
      </c>
      <c r="F2402" s="48">
        <v>4.5324210629730803</v>
      </c>
      <c r="G2402" s="8">
        <v>9.9999999999999893</v>
      </c>
      <c r="H2402" s="9">
        <v>0.128583244274595</v>
      </c>
      <c r="I2402" s="40">
        <v>16</v>
      </c>
      <c r="J2402" s="7">
        <v>6</v>
      </c>
      <c r="K2402" s="9">
        <v>0.89764947091755498</v>
      </c>
      <c r="L2402" s="39">
        <v>0</v>
      </c>
      <c r="M2402" s="47">
        <v>0</v>
      </c>
      <c r="N2402" s="17">
        <v>2.0254202179818898E-2</v>
      </c>
      <c r="O2402" s="7">
        <f>Q2402/P2402/N2402</f>
        <v>1</v>
      </c>
      <c r="P2402" s="7">
        <v>3.8798340680627947</v>
      </c>
      <c r="Q2402" s="33">
        <v>7.8582943638693087E-2</v>
      </c>
      <c r="R2402" s="38" t="s">
        <v>1677</v>
      </c>
      <c r="S2402" s="33" t="s">
        <v>1677</v>
      </c>
      <c r="T2402" s="45" t="s">
        <v>1675</v>
      </c>
      <c r="U2402" s="55">
        <f>RANK(Q2402,$Q$5:$Q$3209,0)</f>
        <v>1946</v>
      </c>
      <c r="V2402" s="55">
        <f>RANK(W2402,$W$5:$W$3209,0)</f>
        <v>2398</v>
      </c>
      <c r="W2402" s="55">
        <f>N2402*O2402</f>
        <v>2.0254202179818898E-2</v>
      </c>
      <c r="X2402">
        <f t="shared" si="74"/>
        <v>9.5056862786361513</v>
      </c>
      <c r="Y2402" s="77">
        <f t="shared" si="75"/>
        <v>1.0649076165791136E-3</v>
      </c>
    </row>
    <row r="2403" spans="3:25" x14ac:dyDescent="0.25">
      <c r="C2403" s="19" t="s">
        <v>3997</v>
      </c>
      <c r="D2403" s="6" t="s">
        <v>579</v>
      </c>
      <c r="E2403" s="6" t="s">
        <v>19</v>
      </c>
      <c r="F2403" s="48">
        <v>1.0620285991992748</v>
      </c>
      <c r="G2403" s="8">
        <v>28.573500301388702</v>
      </c>
      <c r="H2403" s="9">
        <v>0.25575009012187899</v>
      </c>
      <c r="I2403" s="40">
        <v>2</v>
      </c>
      <c r="J2403" s="7">
        <v>0</v>
      </c>
      <c r="K2403" s="9">
        <v>0.197492663563055</v>
      </c>
      <c r="L2403" s="39">
        <v>0.47850474774377799</v>
      </c>
      <c r="M2403" s="47">
        <v>0</v>
      </c>
      <c r="N2403" s="17">
        <v>2.02311468684662E-2</v>
      </c>
      <c r="O2403" s="7">
        <f>Q2403/P2403/N2403</f>
        <v>1</v>
      </c>
      <c r="P2403" s="7">
        <v>2.3861145302314877</v>
      </c>
      <c r="Q2403" s="33">
        <v>4.827383350609446E-2</v>
      </c>
      <c r="R2403" s="38" t="s">
        <v>1677</v>
      </c>
      <c r="S2403" s="33" t="s">
        <v>1677</v>
      </c>
      <c r="T2403" s="45" t="s">
        <v>1676</v>
      </c>
      <c r="U2403" s="55">
        <f>RANK(Q2403,$Q$5:$Q$3209,0)</f>
        <v>2375</v>
      </c>
      <c r="V2403" s="55">
        <f>RANK(W2403,$W$5:$W$3209,0)</f>
        <v>2399</v>
      </c>
      <c r="W2403" s="55">
        <f>N2403*O2403</f>
        <v>2.02311468684662E-2</v>
      </c>
      <c r="X2403">
        <f t="shared" si="74"/>
        <v>9.4854320764563322</v>
      </c>
      <c r="Y2403" s="77">
        <f t="shared" si="75"/>
        <v>1.0626385690283336E-3</v>
      </c>
    </row>
    <row r="2404" spans="3:25" x14ac:dyDescent="0.25">
      <c r="C2404" s="19" t="s">
        <v>3999</v>
      </c>
      <c r="D2404" s="6" t="s">
        <v>1134</v>
      </c>
      <c r="E2404" s="6" t="s">
        <v>39</v>
      </c>
      <c r="F2404" s="48">
        <v>6.3252184792797799</v>
      </c>
      <c r="G2404" s="8">
        <v>21.3728854998649</v>
      </c>
      <c r="H2404" s="9">
        <v>0.99664132418609397</v>
      </c>
      <c r="I2404" s="40">
        <v>0</v>
      </c>
      <c r="J2404" s="7">
        <v>1</v>
      </c>
      <c r="K2404" s="9">
        <v>0.41843698068842899</v>
      </c>
      <c r="L2404" s="39">
        <v>0</v>
      </c>
      <c r="M2404" s="47">
        <v>0</v>
      </c>
      <c r="N2404" s="17">
        <v>2.0198293291034099E-2</v>
      </c>
      <c r="O2404" s="7">
        <f>Q2404/P2404/N2404</f>
        <v>1</v>
      </c>
      <c r="P2404" s="7">
        <v>2.3806188668504022</v>
      </c>
      <c r="Q2404" s="33">
        <v>4.8084438086813681E-2</v>
      </c>
      <c r="R2404" s="38" t="s">
        <v>1677</v>
      </c>
      <c r="S2404" s="33" t="s">
        <v>1677</v>
      </c>
      <c r="T2404" s="45" t="s">
        <v>1676</v>
      </c>
      <c r="U2404" s="55">
        <f>RANK(Q2404,$Q$5:$Q$3209,0)</f>
        <v>2377</v>
      </c>
      <c r="V2404" s="55">
        <f>RANK(W2404,$W$5:$W$3209,0)</f>
        <v>2400</v>
      </c>
      <c r="W2404" s="55">
        <f>N2404*O2404</f>
        <v>2.0198293291034099E-2</v>
      </c>
      <c r="X2404">
        <f t="shared" si="74"/>
        <v>9.4652009295878656</v>
      </c>
      <c r="Y2404" s="77">
        <f t="shared" si="75"/>
        <v>1.0603721043291165E-3</v>
      </c>
    </row>
    <row r="2405" spans="3:25" x14ac:dyDescent="0.25">
      <c r="C2405" s="19" t="s">
        <v>3925</v>
      </c>
      <c r="D2405" s="6" t="s">
        <v>577</v>
      </c>
      <c r="E2405" s="6" t="s">
        <v>131</v>
      </c>
      <c r="F2405" s="48">
        <v>7.7475503449709198</v>
      </c>
      <c r="G2405" s="8">
        <v>11.919327151873199</v>
      </c>
      <c r="H2405" s="9">
        <v>0.130243108215718</v>
      </c>
      <c r="I2405" s="40">
        <v>4</v>
      </c>
      <c r="J2405" s="7">
        <v>10</v>
      </c>
      <c r="K2405" s="9">
        <v>0.95188273254761502</v>
      </c>
      <c r="L2405" s="39">
        <v>0</v>
      </c>
      <c r="M2405" s="47">
        <v>0</v>
      </c>
      <c r="N2405" s="17">
        <v>2.0134610567517301E-2</v>
      </c>
      <c r="O2405" s="7">
        <f>Q2405/P2405/N2405</f>
        <v>1</v>
      </c>
      <c r="P2405" s="7">
        <v>2.6074434492584908</v>
      </c>
      <c r="Q2405" s="33">
        <v>5.2499858427643771E-2</v>
      </c>
      <c r="R2405" s="38" t="s">
        <v>1677</v>
      </c>
      <c r="S2405" s="33" t="s">
        <v>1677</v>
      </c>
      <c r="T2405" s="45" t="s">
        <v>1676</v>
      </c>
      <c r="U2405" s="55">
        <f>RANK(Q2405,$Q$5:$Q$3209,0)</f>
        <v>2301</v>
      </c>
      <c r="V2405" s="55">
        <f>RANK(W2405,$W$5:$W$3209,0)</f>
        <v>2401</v>
      </c>
      <c r="W2405" s="55">
        <f>N2405*O2405</f>
        <v>2.0134610567517301E-2</v>
      </c>
      <c r="X2405">
        <f t="shared" si="74"/>
        <v>9.4450026362968309</v>
      </c>
      <c r="Y2405" s="77">
        <f t="shared" si="75"/>
        <v>1.0581093201663502E-3</v>
      </c>
    </row>
    <row r="2406" spans="3:25" x14ac:dyDescent="0.25">
      <c r="C2406" s="19" t="s">
        <v>3808</v>
      </c>
      <c r="D2406" s="6" t="s">
        <v>595</v>
      </c>
      <c r="E2406" s="6" t="s">
        <v>16</v>
      </c>
      <c r="F2406" s="48">
        <v>12.2491550204312</v>
      </c>
      <c r="G2406" s="8">
        <v>28.399382275519301</v>
      </c>
      <c r="H2406" s="9">
        <v>0.440140221348227</v>
      </c>
      <c r="I2406" s="40">
        <v>5</v>
      </c>
      <c r="J2406" s="7">
        <v>11</v>
      </c>
      <c r="K2406" s="9">
        <v>0.41672332883628699</v>
      </c>
      <c r="L2406" s="39">
        <v>0</v>
      </c>
      <c r="M2406" s="47">
        <v>0</v>
      </c>
      <c r="N2406" s="17">
        <v>2.0133671993949501E-2</v>
      </c>
      <c r="O2406" s="7">
        <f>Q2406/P2406/N2406</f>
        <v>1</v>
      </c>
      <c r="P2406" s="7">
        <v>2.9878914351539869</v>
      </c>
      <c r="Q2406" s="33">
        <v>6.0157226108921408E-2</v>
      </c>
      <c r="R2406" s="38" t="s">
        <v>1677</v>
      </c>
      <c r="S2406" s="33" t="s">
        <v>1677</v>
      </c>
      <c r="T2406" s="45" t="s">
        <v>1676</v>
      </c>
      <c r="U2406" s="55">
        <f>RANK(Q2406,$Q$5:$Q$3209,0)</f>
        <v>2181</v>
      </c>
      <c r="V2406" s="55">
        <f>RANK(W2406,$W$5:$W$3209,0)</f>
        <v>2402</v>
      </c>
      <c r="W2406" s="55">
        <f>N2406*O2406</f>
        <v>2.0133671993949501E-2</v>
      </c>
      <c r="X2406">
        <f t="shared" si="74"/>
        <v>9.4248680257293138</v>
      </c>
      <c r="Y2406" s="77">
        <f t="shared" si="75"/>
        <v>1.0558536702825127E-3</v>
      </c>
    </row>
    <row r="2407" spans="3:25" x14ac:dyDescent="0.25">
      <c r="C2407" s="19" t="s">
        <v>4494</v>
      </c>
      <c r="D2407" s="6" t="s">
        <v>174</v>
      </c>
      <c r="E2407" s="6" t="s">
        <v>131</v>
      </c>
      <c r="F2407" s="48">
        <v>5.5427996304069396</v>
      </c>
      <c r="G2407" s="8">
        <v>59.532881974829003</v>
      </c>
      <c r="H2407" s="9">
        <v>0.86826086890039</v>
      </c>
      <c r="I2407" s="40">
        <v>1</v>
      </c>
      <c r="J2407" s="7">
        <v>2</v>
      </c>
      <c r="K2407" s="9">
        <v>0.35929060654523198</v>
      </c>
      <c r="L2407" s="39">
        <v>0</v>
      </c>
      <c r="M2407" s="47">
        <v>0</v>
      </c>
      <c r="N2407" s="17">
        <v>2.01288902980871E-2</v>
      </c>
      <c r="O2407" s="7">
        <f>Q2407/P2407/N2407</f>
        <v>1</v>
      </c>
      <c r="P2407" s="7">
        <v>1.2424857991711946</v>
      </c>
      <c r="Q2407" s="33">
        <v>2.5009860348448057E-2</v>
      </c>
      <c r="R2407" s="38" t="s">
        <v>1677</v>
      </c>
      <c r="S2407" s="33" t="s">
        <v>1677</v>
      </c>
      <c r="T2407" s="45" t="s">
        <v>1677</v>
      </c>
      <c r="U2407" s="55">
        <f>RANK(Q2407,$Q$5:$Q$3209,0)</f>
        <v>2883</v>
      </c>
      <c r="V2407" s="55">
        <f>RANK(W2407,$W$5:$W$3209,0)</f>
        <v>2403</v>
      </c>
      <c r="W2407" s="55">
        <f>N2407*O2407</f>
        <v>2.01288902980871E-2</v>
      </c>
      <c r="X2407">
        <f t="shared" si="74"/>
        <v>9.404734353735364</v>
      </c>
      <c r="Y2407" s="77">
        <f t="shared" si="75"/>
        <v>1.0535981255456481E-3</v>
      </c>
    </row>
    <row r="2408" spans="3:25" x14ac:dyDescent="0.25">
      <c r="C2408" s="19" t="s">
        <v>4188</v>
      </c>
      <c r="D2408" s="6" t="s">
        <v>1158</v>
      </c>
      <c r="E2408" s="6" t="s">
        <v>39</v>
      </c>
      <c r="F2408" s="48">
        <v>1.4307957275987999</v>
      </c>
      <c r="G2408" s="8">
        <v>10</v>
      </c>
      <c r="H2408" s="9">
        <v>0.91095781968961997</v>
      </c>
      <c r="I2408" s="40">
        <v>2</v>
      </c>
      <c r="J2408" s="7">
        <v>2</v>
      </c>
      <c r="K2408" s="9">
        <v>0.38126073160395002</v>
      </c>
      <c r="L2408" s="39">
        <v>0</v>
      </c>
      <c r="M2408" s="47">
        <v>0</v>
      </c>
      <c r="N2408" s="17">
        <v>2.0104786804852798E-2</v>
      </c>
      <c r="O2408" s="7">
        <f>Q2408/P2408/N2408</f>
        <v>1</v>
      </c>
      <c r="P2408" s="7">
        <v>1.9140096265455744</v>
      </c>
      <c r="Q2408" s="33">
        <v>3.8480755484134696E-2</v>
      </c>
      <c r="R2408" s="38" t="s">
        <v>1677</v>
      </c>
      <c r="S2408" s="33" t="s">
        <v>1677</v>
      </c>
      <c r="T2408" s="45" t="s">
        <v>1677</v>
      </c>
      <c r="U2408" s="55">
        <f>RANK(Q2408,$Q$5:$Q$3209,0)</f>
        <v>2571</v>
      </c>
      <c r="V2408" s="55">
        <f>RANK(W2408,$W$5:$W$3209,0)</f>
        <v>2404</v>
      </c>
      <c r="W2408" s="55">
        <f>N2408*O2408</f>
        <v>2.0104786804852798E-2</v>
      </c>
      <c r="X2408">
        <f t="shared" si="74"/>
        <v>9.3846054634372766</v>
      </c>
      <c r="Y2408" s="77">
        <f t="shared" si="75"/>
        <v>1.0513431164949187E-3</v>
      </c>
    </row>
    <row r="2409" spans="3:25" x14ac:dyDescent="0.25">
      <c r="C2409" s="19" t="s">
        <v>3521</v>
      </c>
      <c r="D2409" s="6" t="s">
        <v>938</v>
      </c>
      <c r="E2409" s="6" t="s">
        <v>115</v>
      </c>
      <c r="F2409" s="48">
        <v>7.1525369530359901</v>
      </c>
      <c r="G2409" s="8">
        <v>10</v>
      </c>
      <c r="H2409" s="9">
        <v>0.35661953423880999</v>
      </c>
      <c r="I2409" s="40">
        <v>5</v>
      </c>
      <c r="J2409" s="7">
        <v>5</v>
      </c>
      <c r="K2409" s="9">
        <v>0.86793099737496404</v>
      </c>
      <c r="L2409" s="39">
        <v>0</v>
      </c>
      <c r="M2409" s="47">
        <v>0</v>
      </c>
      <c r="N2409" s="17">
        <v>2.0092305840856001E-2</v>
      </c>
      <c r="O2409" s="7">
        <f>Q2409/P2409/N2409</f>
        <v>1</v>
      </c>
      <c r="P2409" s="7">
        <v>4.1599997188285087</v>
      </c>
      <c r="Q2409" s="33">
        <v>8.3583986648577371E-2</v>
      </c>
      <c r="R2409" s="38" t="s">
        <v>1677</v>
      </c>
      <c r="S2409" s="33" t="s">
        <v>1677</v>
      </c>
      <c r="T2409" s="45" t="s">
        <v>1675</v>
      </c>
      <c r="U2409" s="55">
        <f>RANK(Q2409,$Q$5:$Q$3209,0)</f>
        <v>1892</v>
      </c>
      <c r="V2409" s="55">
        <f>RANK(W2409,$W$5:$W$3209,0)</f>
        <v>2405</v>
      </c>
      <c r="W2409" s="55">
        <f>N2409*O2409</f>
        <v>2.0092305840856001E-2</v>
      </c>
      <c r="X2409">
        <f t="shared" si="74"/>
        <v>9.3645006766324244</v>
      </c>
      <c r="Y2409" s="77">
        <f t="shared" si="75"/>
        <v>1.0490908077219788E-3</v>
      </c>
    </row>
    <row r="2410" spans="3:25" x14ac:dyDescent="0.25">
      <c r="C2410" s="19" t="s">
        <v>4753</v>
      </c>
      <c r="D2410" s="6" t="s">
        <v>1628</v>
      </c>
      <c r="E2410" s="6" t="s">
        <v>389</v>
      </c>
      <c r="F2410" s="48">
        <v>2.3768697757317501</v>
      </c>
      <c r="G2410" s="8">
        <v>95</v>
      </c>
      <c r="H2410" s="9">
        <v>1</v>
      </c>
      <c r="I2410" s="40">
        <v>0</v>
      </c>
      <c r="J2410" s="7">
        <v>0</v>
      </c>
      <c r="K2410" s="9">
        <v>6.1836116395671298E-2</v>
      </c>
      <c r="L2410" s="39">
        <v>0</v>
      </c>
      <c r="M2410" s="47">
        <v>0</v>
      </c>
      <c r="N2410" s="17">
        <v>2.0090240295453698E-2</v>
      </c>
      <c r="O2410" s="7">
        <f>Q2410/P2410/N2410</f>
        <v>1</v>
      </c>
      <c r="P2410" s="7">
        <v>0.49944116548951317</v>
      </c>
      <c r="Q2410" s="33">
        <v>1.0033893028125776E-2</v>
      </c>
      <c r="R2410" s="38" t="s">
        <v>1677</v>
      </c>
      <c r="S2410" s="33" t="s">
        <v>1677</v>
      </c>
      <c r="T2410" s="45" t="s">
        <v>1677</v>
      </c>
      <c r="U2410" s="55">
        <f>RANK(Q2410,$Q$5:$Q$3209,0)</f>
        <v>3146</v>
      </c>
      <c r="V2410" s="55">
        <f>RANK(W2410,$W$5:$W$3209,0)</f>
        <v>2406</v>
      </c>
      <c r="W2410" s="55">
        <f>N2410*O2410</f>
        <v>2.0090240295453698E-2</v>
      </c>
      <c r="X2410">
        <f t="shared" si="74"/>
        <v>9.3444083707915677</v>
      </c>
      <c r="Y2410" s="77">
        <f t="shared" si="75"/>
        <v>1.0468398971725057E-3</v>
      </c>
    </row>
    <row r="2411" spans="3:25" x14ac:dyDescent="0.25">
      <c r="C2411" s="19" t="s">
        <v>3767</v>
      </c>
      <c r="D2411" s="6" t="s">
        <v>249</v>
      </c>
      <c r="E2411" s="6" t="s">
        <v>12</v>
      </c>
      <c r="F2411" s="48">
        <v>1.02766242367892</v>
      </c>
      <c r="G2411" s="8">
        <v>10</v>
      </c>
      <c r="H2411" s="9">
        <v>0.45708018436186998</v>
      </c>
      <c r="I2411" s="40">
        <v>1</v>
      </c>
      <c r="J2411" s="7">
        <v>4</v>
      </c>
      <c r="K2411" s="9">
        <v>0.32524709345955</v>
      </c>
      <c r="L2411" s="39">
        <v>0</v>
      </c>
      <c r="M2411" s="47">
        <v>0</v>
      </c>
      <c r="N2411" s="17">
        <v>2.0080488667954699E-2</v>
      </c>
      <c r="O2411" s="7">
        <f>Q2411/P2411/N2411</f>
        <v>1</v>
      </c>
      <c r="P2411" s="7">
        <v>3.1015226400521749</v>
      </c>
      <c r="Q2411" s="33">
        <v>6.2280090226972638E-2</v>
      </c>
      <c r="R2411" s="38" t="s">
        <v>1677</v>
      </c>
      <c r="S2411" s="33" t="s">
        <v>1677</v>
      </c>
      <c r="T2411" s="45" t="s">
        <v>1675</v>
      </c>
      <c r="U2411" s="55">
        <f>RANK(Q2411,$Q$5:$Q$3209,0)</f>
        <v>2140</v>
      </c>
      <c r="V2411" s="55">
        <f>RANK(W2411,$W$5:$W$3209,0)</f>
        <v>2407</v>
      </c>
      <c r="W2411" s="55">
        <f>N2411*O2411</f>
        <v>2.0080488667954699E-2</v>
      </c>
      <c r="X2411">
        <f t="shared" si="74"/>
        <v>9.3243181304961134</v>
      </c>
      <c r="Y2411" s="77">
        <f t="shared" si="75"/>
        <v>1.0445892180229511E-3</v>
      </c>
    </row>
    <row r="2412" spans="3:25" x14ac:dyDescent="0.25">
      <c r="C2412" s="19" t="s">
        <v>3894</v>
      </c>
      <c r="D2412" s="6" t="s">
        <v>1002</v>
      </c>
      <c r="E2412" s="6" t="s">
        <v>16</v>
      </c>
      <c r="F2412" s="48">
        <v>5.8466646337596098</v>
      </c>
      <c r="G2412" s="8">
        <v>15.755102244193401</v>
      </c>
      <c r="H2412" s="9">
        <v>0.45099437953884203</v>
      </c>
      <c r="I2412" s="40">
        <v>2</v>
      </c>
      <c r="J2412" s="7">
        <v>5</v>
      </c>
      <c r="K2412" s="9">
        <v>0.65206410810455095</v>
      </c>
      <c r="L2412" s="39">
        <v>0</v>
      </c>
      <c r="M2412" s="47">
        <v>0</v>
      </c>
      <c r="N2412" s="17">
        <v>1.9989775608598399E-2</v>
      </c>
      <c r="O2412" s="7">
        <f>Q2412/P2412/N2412</f>
        <v>1</v>
      </c>
      <c r="P2412" s="7">
        <v>2.7195875086375114</v>
      </c>
      <c r="Q2412" s="33">
        <v>5.4363944045611012E-2</v>
      </c>
      <c r="R2412" s="38" t="s">
        <v>1677</v>
      </c>
      <c r="S2412" s="33" t="s">
        <v>1677</v>
      </c>
      <c r="T2412" s="45" t="s">
        <v>1676</v>
      </c>
      <c r="U2412" s="55">
        <f>RANK(Q2412,$Q$5:$Q$3209,0)</f>
        <v>2269</v>
      </c>
      <c r="V2412" s="55">
        <f>RANK(W2412,$W$5:$W$3209,0)</f>
        <v>2408</v>
      </c>
      <c r="W2412" s="55">
        <f>N2412*O2412</f>
        <v>1.9989775608598399E-2</v>
      </c>
      <c r="X2412">
        <f t="shared" si="74"/>
        <v>9.3042376418281592</v>
      </c>
      <c r="Y2412" s="77">
        <f t="shared" si="75"/>
        <v>1.0423396313334349E-3</v>
      </c>
    </row>
    <row r="2413" spans="3:25" x14ac:dyDescent="0.25">
      <c r="C2413" s="19" t="s">
        <v>4351</v>
      </c>
      <c r="D2413" s="6" t="s">
        <v>1504</v>
      </c>
      <c r="E2413" s="6" t="s">
        <v>126</v>
      </c>
      <c r="F2413" s="48">
        <v>4.6587656709544305</v>
      </c>
      <c r="G2413" s="8">
        <v>10</v>
      </c>
      <c r="H2413" s="9">
        <v>0.54077890567092701</v>
      </c>
      <c r="I2413" s="40">
        <v>0</v>
      </c>
      <c r="J2413" s="7">
        <v>0</v>
      </c>
      <c r="K2413" s="9">
        <v>1</v>
      </c>
      <c r="L2413" s="39">
        <v>8.9759243008704307E-3</v>
      </c>
      <c r="M2413" s="47">
        <v>1</v>
      </c>
      <c r="N2413" s="17">
        <v>1.99797642968031E-2</v>
      </c>
      <c r="O2413" s="7">
        <f>Q2413/P2413/N2413</f>
        <v>1</v>
      </c>
      <c r="P2413" s="7">
        <v>1.5701479133039076</v>
      </c>
      <c r="Q2413" s="33">
        <v>3.1371185218929301E-2</v>
      </c>
      <c r="R2413" s="38" t="s">
        <v>1677</v>
      </c>
      <c r="S2413" s="33" t="s">
        <v>1677</v>
      </c>
      <c r="T2413" s="45" t="s">
        <v>1677</v>
      </c>
      <c r="U2413" s="55">
        <f>RANK(Q2413,$Q$5:$Q$3209,0)</f>
        <v>2738</v>
      </c>
      <c r="V2413" s="55">
        <f>RANK(W2413,$W$5:$W$3209,0)</f>
        <v>2409</v>
      </c>
      <c r="W2413" s="55">
        <f>N2413*O2413</f>
        <v>1.99797642968031E-2</v>
      </c>
      <c r="X2413">
        <f t="shared" si="74"/>
        <v>9.2842478662195607</v>
      </c>
      <c r="Y2413" s="77">
        <f t="shared" si="75"/>
        <v>1.0401002070903745E-3</v>
      </c>
    </row>
    <row r="2414" spans="3:25" x14ac:dyDescent="0.25">
      <c r="C2414" s="19" t="s">
        <v>3639</v>
      </c>
      <c r="D2414" s="6" t="s">
        <v>325</v>
      </c>
      <c r="E2414" s="6" t="s">
        <v>48</v>
      </c>
      <c r="F2414" s="48">
        <v>3.6193145425656099</v>
      </c>
      <c r="G2414" s="8">
        <v>54.637655113122797</v>
      </c>
      <c r="H2414" s="9">
        <v>4.6674895222618501E-2</v>
      </c>
      <c r="I2414" s="40">
        <v>0</v>
      </c>
      <c r="J2414" s="7">
        <v>3</v>
      </c>
      <c r="K2414" s="9">
        <v>0.91938523586868004</v>
      </c>
      <c r="L2414" s="39">
        <v>0</v>
      </c>
      <c r="M2414" s="47">
        <v>0</v>
      </c>
      <c r="N2414" s="17">
        <v>1.99550157377637E-2</v>
      </c>
      <c r="O2414" s="7">
        <f>Q2414/P2414/N2414</f>
        <v>1</v>
      </c>
      <c r="P2414" s="7">
        <v>3.6341039498761387</v>
      </c>
      <c r="Q2414" s="33">
        <v>7.2518601512447572E-2</v>
      </c>
      <c r="R2414" s="38" t="s">
        <v>1677</v>
      </c>
      <c r="S2414" s="33" t="s">
        <v>1677</v>
      </c>
      <c r="T2414" s="45" t="s">
        <v>1675</v>
      </c>
      <c r="U2414" s="55">
        <f>RANK(Q2414,$Q$5:$Q$3209,0)</f>
        <v>2011</v>
      </c>
      <c r="V2414" s="55">
        <f>RANK(W2414,$W$5:$W$3209,0)</f>
        <v>2410</v>
      </c>
      <c r="W2414" s="55">
        <f>N2414*O2414</f>
        <v>1.99550157377637E-2</v>
      </c>
      <c r="X2414">
        <f t="shared" si="74"/>
        <v>9.2642681019227577</v>
      </c>
      <c r="Y2414" s="77">
        <f t="shared" si="75"/>
        <v>1.0378619043993906E-3</v>
      </c>
    </row>
    <row r="2415" spans="3:25" x14ac:dyDescent="0.25">
      <c r="C2415" s="19" t="s">
        <v>3631</v>
      </c>
      <c r="D2415" s="6" t="s">
        <v>136</v>
      </c>
      <c r="E2415" s="6" t="s">
        <v>28</v>
      </c>
      <c r="F2415" s="48">
        <v>1.1869353404297001</v>
      </c>
      <c r="G2415" s="8">
        <v>54.848739277163702</v>
      </c>
      <c r="H2415" s="9">
        <v>0.75075998259382704</v>
      </c>
      <c r="I2415" s="40">
        <v>0</v>
      </c>
      <c r="J2415" s="7">
        <v>0</v>
      </c>
      <c r="K2415" s="9">
        <v>0.53233187279209804</v>
      </c>
      <c r="L2415" s="39">
        <v>0</v>
      </c>
      <c r="M2415" s="47">
        <v>0</v>
      </c>
      <c r="N2415" s="17">
        <v>1.9916931982952701E-2</v>
      </c>
      <c r="O2415" s="7">
        <f>Q2415/P2415/N2415</f>
        <v>1</v>
      </c>
      <c r="P2415" s="7">
        <v>3.6734231787860967</v>
      </c>
      <c r="Q2415" s="33">
        <v>7.3163319596484588E-2</v>
      </c>
      <c r="R2415" s="38" t="s">
        <v>1677</v>
      </c>
      <c r="S2415" s="33" t="s">
        <v>1677</v>
      </c>
      <c r="T2415" s="45" t="s">
        <v>1675</v>
      </c>
      <c r="U2415" s="55">
        <f>RANK(Q2415,$Q$5:$Q$3209,0)</f>
        <v>2003</v>
      </c>
      <c r="V2415" s="55">
        <f>RANK(W2415,$W$5:$W$3209,0)</f>
        <v>2411</v>
      </c>
      <c r="W2415" s="55">
        <f>N2415*O2415</f>
        <v>1.9916931982952701E-2</v>
      </c>
      <c r="X2415">
        <f t="shared" si="74"/>
        <v>9.2443130861849934</v>
      </c>
      <c r="Y2415" s="77">
        <f t="shared" si="75"/>
        <v>1.0356263742519398E-3</v>
      </c>
    </row>
    <row r="2416" spans="3:25" x14ac:dyDescent="0.25">
      <c r="C2416" s="19" t="s">
        <v>3981</v>
      </c>
      <c r="D2416" s="6" t="s">
        <v>839</v>
      </c>
      <c r="E2416" s="6" t="s">
        <v>163</v>
      </c>
      <c r="F2416" s="48">
        <v>4.7439558126080703</v>
      </c>
      <c r="G2416" s="8">
        <v>52.835095426794503</v>
      </c>
      <c r="H2416" s="9">
        <v>0.95796980166918599</v>
      </c>
      <c r="I2416" s="40">
        <v>0</v>
      </c>
      <c r="J2416" s="7">
        <v>1</v>
      </c>
      <c r="K2416" s="9">
        <v>0.35426540531486</v>
      </c>
      <c r="L2416" s="39">
        <v>0</v>
      </c>
      <c r="M2416" s="47">
        <v>0</v>
      </c>
      <c r="N2416" s="17">
        <v>1.99121230803362E-2</v>
      </c>
      <c r="O2416" s="7">
        <f>Q2416/P2416/N2416</f>
        <v>1</v>
      </c>
      <c r="P2416" s="7">
        <v>2.4913214900995468</v>
      </c>
      <c r="Q2416" s="33">
        <v>4.9607500143548762E-2</v>
      </c>
      <c r="R2416" s="38" t="s">
        <v>1677</v>
      </c>
      <c r="S2416" s="33" t="s">
        <v>1677</v>
      </c>
      <c r="T2416" s="45" t="s">
        <v>1676</v>
      </c>
      <c r="U2416" s="55">
        <f>RANK(Q2416,$Q$5:$Q$3209,0)</f>
        <v>2359</v>
      </c>
      <c r="V2416" s="55">
        <f>RANK(W2416,$W$5:$W$3209,0)</f>
        <v>2412</v>
      </c>
      <c r="W2416" s="55">
        <f>N2416*O2416</f>
        <v>1.99121230803362E-2</v>
      </c>
      <c r="X2416">
        <f t="shared" si="74"/>
        <v>9.2243961542020401</v>
      </c>
      <c r="Y2416" s="77">
        <f t="shared" si="75"/>
        <v>1.0333951105697789E-3</v>
      </c>
    </row>
    <row r="2417" spans="3:25" x14ac:dyDescent="0.25">
      <c r="C2417" s="19" t="s">
        <v>3967</v>
      </c>
      <c r="D2417" s="6" t="s">
        <v>1492</v>
      </c>
      <c r="E2417" s="6" t="s">
        <v>16</v>
      </c>
      <c r="F2417" s="48">
        <v>5.07015209623723</v>
      </c>
      <c r="G2417" s="8">
        <v>10</v>
      </c>
      <c r="H2417" s="9">
        <v>1</v>
      </c>
      <c r="I2417" s="40">
        <v>3</v>
      </c>
      <c r="J2417" s="7">
        <v>3</v>
      </c>
      <c r="K2417" s="9">
        <v>0.39713154107764198</v>
      </c>
      <c r="L2417" s="39">
        <v>0</v>
      </c>
      <c r="M2417" s="47">
        <v>0</v>
      </c>
      <c r="N2417" s="17">
        <v>1.9909421358090498E-2</v>
      </c>
      <c r="O2417" s="7">
        <f>Q2417/P2417/N2417</f>
        <v>1</v>
      </c>
      <c r="P2417" s="7">
        <v>2.5296395976408927</v>
      </c>
      <c r="Q2417" s="33">
        <v>5.0363660633543042E-2</v>
      </c>
      <c r="R2417" s="38" t="s">
        <v>1677</v>
      </c>
      <c r="S2417" s="33" t="s">
        <v>1677</v>
      </c>
      <c r="T2417" s="45" t="s">
        <v>1676</v>
      </c>
      <c r="U2417" s="55">
        <f>RANK(Q2417,$Q$5:$Q$3209,0)</f>
        <v>2345</v>
      </c>
      <c r="V2417" s="55">
        <f>RANK(W2417,$W$5:$W$3209,0)</f>
        <v>2413</v>
      </c>
      <c r="W2417" s="55">
        <f>N2417*O2417</f>
        <v>1.9909421358090498E-2</v>
      </c>
      <c r="X2417">
        <f t="shared" si="74"/>
        <v>9.2044840311217033</v>
      </c>
      <c r="Y2417" s="77">
        <f t="shared" si="75"/>
        <v>1.0311643856216845E-3</v>
      </c>
    </row>
    <row r="2418" spans="3:25" x14ac:dyDescent="0.25">
      <c r="C2418" s="19" t="s">
        <v>3820</v>
      </c>
      <c r="D2418" s="6" t="s">
        <v>1094</v>
      </c>
      <c r="E2418" s="6" t="s">
        <v>90</v>
      </c>
      <c r="F2418" s="48">
        <v>5.0246394807053303</v>
      </c>
      <c r="G2418" s="8">
        <v>20.730046158263502</v>
      </c>
      <c r="H2418" s="9">
        <v>0.47423003542675202</v>
      </c>
      <c r="I2418" s="40">
        <v>1</v>
      </c>
      <c r="J2418" s="7">
        <v>2</v>
      </c>
      <c r="K2418" s="9">
        <v>0.803705123773511</v>
      </c>
      <c r="L2418" s="39">
        <v>0</v>
      </c>
      <c r="M2418" s="47">
        <v>0</v>
      </c>
      <c r="N2418" s="17">
        <v>1.9900061744650799E-2</v>
      </c>
      <c r="O2418" s="7">
        <f>Q2418/P2418/N2418</f>
        <v>1</v>
      </c>
      <c r="P2418" s="7">
        <v>2.9757426546305545</v>
      </c>
      <c r="Q2418" s="33">
        <v>5.9217462563339117E-2</v>
      </c>
      <c r="R2418" s="38" t="s">
        <v>1677</v>
      </c>
      <c r="S2418" s="33" t="s">
        <v>1677</v>
      </c>
      <c r="T2418" s="45" t="s">
        <v>1676</v>
      </c>
      <c r="U2418" s="55">
        <f>RANK(Q2418,$Q$5:$Q$3209,0)</f>
        <v>2193</v>
      </c>
      <c r="V2418" s="55">
        <f>RANK(W2418,$W$5:$W$3209,0)</f>
        <v>2414</v>
      </c>
      <c r="W2418" s="55">
        <f>N2418*O2418</f>
        <v>1.9900061744650799E-2</v>
      </c>
      <c r="X2418">
        <f t="shared" si="74"/>
        <v>9.1845746097636134</v>
      </c>
      <c r="Y2418" s="77">
        <f t="shared" si="75"/>
        <v>1.0289339633434359E-3</v>
      </c>
    </row>
    <row r="2419" spans="3:25" x14ac:dyDescent="0.25">
      <c r="C2419" s="19" t="s">
        <v>3586</v>
      </c>
      <c r="D2419" s="6" t="s">
        <v>593</v>
      </c>
      <c r="E2419" s="6" t="s">
        <v>90</v>
      </c>
      <c r="F2419" s="48">
        <v>0.18021342033592</v>
      </c>
      <c r="G2419" s="8">
        <v>10</v>
      </c>
      <c r="H2419" s="9">
        <v>1</v>
      </c>
      <c r="I2419" s="40">
        <v>0</v>
      </c>
      <c r="J2419" s="7">
        <v>0</v>
      </c>
      <c r="K2419" s="9">
        <v>0.630784839269947</v>
      </c>
      <c r="L2419" s="39">
        <v>0</v>
      </c>
      <c r="M2419" s="47">
        <v>0</v>
      </c>
      <c r="N2419" s="17">
        <v>1.9868846681211399E-2</v>
      </c>
      <c r="O2419" s="7">
        <f>Q2419/P2419/N2419</f>
        <v>1</v>
      </c>
      <c r="P2419" s="7">
        <v>3.9034973387553182</v>
      </c>
      <c r="Q2419" s="33">
        <v>7.7557990144246136E-2</v>
      </c>
      <c r="R2419" s="38" t="s">
        <v>1677</v>
      </c>
      <c r="S2419" s="33" t="s">
        <v>1677</v>
      </c>
      <c r="T2419" s="45" t="s">
        <v>1675</v>
      </c>
      <c r="U2419" s="55">
        <f>RANK(Q2419,$Q$5:$Q$3209,0)</f>
        <v>1957</v>
      </c>
      <c r="V2419" s="55">
        <f>RANK(W2419,$W$5:$W$3209,0)</f>
        <v>2415</v>
      </c>
      <c r="W2419" s="55">
        <f>N2419*O2419</f>
        <v>1.9868846681211399E-2</v>
      </c>
      <c r="X2419">
        <f t="shared" si="74"/>
        <v>9.1646745480189633</v>
      </c>
      <c r="Y2419" s="77">
        <f t="shared" si="75"/>
        <v>1.0267045896084853E-3</v>
      </c>
    </row>
    <row r="2420" spans="3:25" x14ac:dyDescent="0.25">
      <c r="C2420" s="19" t="s">
        <v>4738</v>
      </c>
      <c r="D2420" s="6" t="s">
        <v>1586</v>
      </c>
      <c r="E2420" s="6" t="s">
        <v>39</v>
      </c>
      <c r="F2420" s="48">
        <v>9.6646893703940293</v>
      </c>
      <c r="G2420" s="8">
        <v>34.925777436108</v>
      </c>
      <c r="H2420" s="9">
        <v>1</v>
      </c>
      <c r="I2420" s="40">
        <v>1</v>
      </c>
      <c r="J2420" s="7">
        <v>0</v>
      </c>
      <c r="K2420" s="9">
        <v>0.31378671095187</v>
      </c>
      <c r="L2420" s="39">
        <v>0</v>
      </c>
      <c r="M2420" s="47">
        <v>0</v>
      </c>
      <c r="N2420" s="17">
        <v>1.9861882175784201E-2</v>
      </c>
      <c r="O2420" s="7">
        <f>Q2420/P2420/N2420</f>
        <v>1</v>
      </c>
      <c r="P2420" s="7">
        <v>0.62862066644531445</v>
      </c>
      <c r="Q2420" s="33">
        <v>1.2485589610199776E-2</v>
      </c>
      <c r="R2420" s="38" t="s">
        <v>1677</v>
      </c>
      <c r="S2420" s="33" t="s">
        <v>1677</v>
      </c>
      <c r="T2420" s="45" t="s">
        <v>1677</v>
      </c>
      <c r="U2420" s="55">
        <f>RANK(Q2420,$Q$5:$Q$3209,0)</f>
        <v>3131</v>
      </c>
      <c r="V2420" s="55">
        <f>RANK(W2420,$W$5:$W$3209,0)</f>
        <v>2416</v>
      </c>
      <c r="W2420" s="55">
        <f>N2420*O2420</f>
        <v>1.9861882175784201E-2</v>
      </c>
      <c r="X2420">
        <f t="shared" si="74"/>
        <v>9.1448057013377522</v>
      </c>
      <c r="Y2420" s="77">
        <f t="shared" si="75"/>
        <v>1.0244787128497479E-3</v>
      </c>
    </row>
    <row r="2421" spans="3:25" x14ac:dyDescent="0.25">
      <c r="C2421" s="19" t="s">
        <v>4284</v>
      </c>
      <c r="D2421" s="6" t="s">
        <v>527</v>
      </c>
      <c r="E2421" s="6" t="s">
        <v>204</v>
      </c>
      <c r="F2421" s="48">
        <v>3.2446020883042599</v>
      </c>
      <c r="G2421" s="8">
        <v>37.970597897084701</v>
      </c>
      <c r="H2421" s="9">
        <v>0.72770482394310998</v>
      </c>
      <c r="I2421" s="40">
        <v>0</v>
      </c>
      <c r="J2421" s="7">
        <v>0</v>
      </c>
      <c r="K2421" s="9">
        <v>0.66306446437871103</v>
      </c>
      <c r="L2421" s="39">
        <v>0</v>
      </c>
      <c r="M2421" s="47">
        <v>0</v>
      </c>
      <c r="N2421" s="17">
        <v>1.9849232809369202E-2</v>
      </c>
      <c r="O2421" s="7">
        <f>Q2421/P2421/N2421</f>
        <v>1</v>
      </c>
      <c r="P2421" s="7">
        <v>1.7317501808746429</v>
      </c>
      <c r="Q2421" s="33">
        <v>3.4373912507848013E-2</v>
      </c>
      <c r="R2421" s="38" t="s">
        <v>1677</v>
      </c>
      <c r="S2421" s="33" t="s">
        <v>1677</v>
      </c>
      <c r="T2421" s="45" t="s">
        <v>1677</v>
      </c>
      <c r="U2421" s="55">
        <f>RANK(Q2421,$Q$5:$Q$3209,0)</f>
        <v>2671</v>
      </c>
      <c r="V2421" s="55">
        <f>RANK(W2421,$W$5:$W$3209,0)</f>
        <v>2417</v>
      </c>
      <c r="W2421" s="55">
        <f>N2421*O2421</f>
        <v>1.9849232809369202E-2</v>
      </c>
      <c r="X2421">
        <f t="shared" si="74"/>
        <v>9.1249438191619685</v>
      </c>
      <c r="Y2421" s="77">
        <f t="shared" si="75"/>
        <v>1.0222536163139906E-3</v>
      </c>
    </row>
    <row r="2422" spans="3:25" x14ac:dyDescent="0.25">
      <c r="C2422" s="19" t="s">
        <v>3743</v>
      </c>
      <c r="D2422" s="6" t="s">
        <v>398</v>
      </c>
      <c r="E2422" s="6" t="s">
        <v>27</v>
      </c>
      <c r="F2422" s="48">
        <v>7.6393002524894902</v>
      </c>
      <c r="G2422" s="8">
        <v>10</v>
      </c>
      <c r="H2422" s="9">
        <v>0.58999554272392696</v>
      </c>
      <c r="I2422" s="40">
        <v>3</v>
      </c>
      <c r="J2422" s="7">
        <v>3</v>
      </c>
      <c r="K2422" s="9">
        <v>0.72223665072712895</v>
      </c>
      <c r="L2422" s="39">
        <v>5.4276400183509103E-3</v>
      </c>
      <c r="M2422" s="47">
        <v>0</v>
      </c>
      <c r="N2422" s="17">
        <v>1.9837494994319201E-2</v>
      </c>
      <c r="O2422" s="7">
        <f>Q2422/P2422/N2422</f>
        <v>1.0000000000000002</v>
      </c>
      <c r="P2422" s="7">
        <v>3.2178204772266423</v>
      </c>
      <c r="Q2422" s="33">
        <v>6.3833497609601345E-2</v>
      </c>
      <c r="R2422" s="38" t="s">
        <v>1677</v>
      </c>
      <c r="S2422" s="33" t="s">
        <v>1677</v>
      </c>
      <c r="T2422" s="45" t="s">
        <v>1675</v>
      </c>
      <c r="U2422" s="55">
        <f>RANK(Q2422,$Q$5:$Q$3209,0)</f>
        <v>2116</v>
      </c>
      <c r="V2422" s="55">
        <f>RANK(W2422,$W$5:$W$3209,0)</f>
        <v>2418</v>
      </c>
      <c r="W2422" s="55">
        <f>N2422*O2422</f>
        <v>1.9837494994319204E-2</v>
      </c>
      <c r="X2422">
        <f t="shared" si="74"/>
        <v>9.1050945863525996</v>
      </c>
      <c r="Y2422" s="77">
        <f t="shared" si="75"/>
        <v>1.0200299368675677E-3</v>
      </c>
    </row>
    <row r="2423" spans="3:25" x14ac:dyDescent="0.25">
      <c r="C2423" s="19" t="s">
        <v>4085</v>
      </c>
      <c r="D2423" s="6" t="s">
        <v>1504</v>
      </c>
      <c r="E2423" s="6" t="s">
        <v>126</v>
      </c>
      <c r="F2423" s="48">
        <v>8.9539934169995199</v>
      </c>
      <c r="G2423" s="8">
        <v>36.1722871322835</v>
      </c>
      <c r="H2423" s="9">
        <v>0.96927444567669696</v>
      </c>
      <c r="I2423" s="40">
        <v>0</v>
      </c>
      <c r="J2423" s="7">
        <v>0</v>
      </c>
      <c r="K2423" s="9">
        <v>0.20750541270662601</v>
      </c>
      <c r="L2423" s="39">
        <v>0</v>
      </c>
      <c r="M2423" s="47">
        <v>0</v>
      </c>
      <c r="N2423" s="17">
        <v>1.9803486494411202E-2</v>
      </c>
      <c r="O2423" s="7">
        <f>Q2423/P2423/N2423</f>
        <v>1</v>
      </c>
      <c r="P2423" s="7">
        <v>2.2184040203800959</v>
      </c>
      <c r="Q2423" s="33">
        <v>4.3932134056744739E-2</v>
      </c>
      <c r="R2423" s="38" t="s">
        <v>1677</v>
      </c>
      <c r="S2423" s="33" t="s">
        <v>1677</v>
      </c>
      <c r="T2423" s="45" t="s">
        <v>1677</v>
      </c>
      <c r="U2423" s="55">
        <f>RANK(Q2423,$Q$5:$Q$3209,0)</f>
        <v>2464</v>
      </c>
      <c r="V2423" s="55">
        <f>RANK(W2423,$W$5:$W$3209,0)</f>
        <v>2419</v>
      </c>
      <c r="W2423" s="55">
        <f>N2423*O2423</f>
        <v>1.9803486494411202E-2</v>
      </c>
      <c r="X2423">
        <f t="shared" si="74"/>
        <v>9.0852570913582795</v>
      </c>
      <c r="Y2423" s="77">
        <f t="shared" si="75"/>
        <v>1.0178075723907619E-3</v>
      </c>
    </row>
    <row r="2424" spans="3:25" x14ac:dyDescent="0.25">
      <c r="C2424" s="19" t="s">
        <v>3662</v>
      </c>
      <c r="D2424" s="6" t="s">
        <v>853</v>
      </c>
      <c r="E2424" s="6" t="s">
        <v>27</v>
      </c>
      <c r="F2424" s="48">
        <v>2.0007328121751802</v>
      </c>
      <c r="G2424" s="8">
        <v>10</v>
      </c>
      <c r="H2424" s="9">
        <v>3.2612884243503602E-3</v>
      </c>
      <c r="I2424" s="40">
        <v>11</v>
      </c>
      <c r="J2424" s="7">
        <v>5</v>
      </c>
      <c r="K2424" s="9">
        <v>0.93154588503286395</v>
      </c>
      <c r="L2424" s="39">
        <v>0</v>
      </c>
      <c r="M2424" s="47">
        <v>0</v>
      </c>
      <c r="N2424" s="17">
        <v>1.98018944913473E-2</v>
      </c>
      <c r="O2424" s="7">
        <f>Q2424/P2424/N2424</f>
        <v>1</v>
      </c>
      <c r="P2424" s="7">
        <v>3.5623652040977181</v>
      </c>
      <c r="Q2424" s="33">
        <v>7.0541579911189908E-2</v>
      </c>
      <c r="R2424" s="38" t="s">
        <v>1677</v>
      </c>
      <c r="S2424" s="33" t="s">
        <v>1677</v>
      </c>
      <c r="T2424" s="45" t="s">
        <v>1675</v>
      </c>
      <c r="U2424" s="55">
        <f>RANK(Q2424,$Q$5:$Q$3209,0)</f>
        <v>2034</v>
      </c>
      <c r="V2424" s="55">
        <f>RANK(W2424,$W$5:$W$3209,0)</f>
        <v>2420</v>
      </c>
      <c r="W2424" s="55">
        <f>N2424*O2424</f>
        <v>1.98018944913473E-2</v>
      </c>
      <c r="X2424">
        <f t="shared" si="74"/>
        <v>9.065453604863869</v>
      </c>
      <c r="Y2424" s="77">
        <f t="shared" si="75"/>
        <v>1.0155890178346204E-3</v>
      </c>
    </row>
    <row r="2425" spans="3:25" x14ac:dyDescent="0.25">
      <c r="C2425" s="19" t="s">
        <v>4006</v>
      </c>
      <c r="D2425" s="6" t="s">
        <v>1190</v>
      </c>
      <c r="E2425" s="6" t="s">
        <v>16</v>
      </c>
      <c r="F2425" s="48">
        <v>3.12518071018965</v>
      </c>
      <c r="G2425" s="8">
        <v>10</v>
      </c>
      <c r="H2425" s="9">
        <v>0.52173856856279499</v>
      </c>
      <c r="I2425" s="40">
        <v>0</v>
      </c>
      <c r="J2425" s="7">
        <v>1</v>
      </c>
      <c r="K2425" s="9">
        <v>1</v>
      </c>
      <c r="L2425" s="39">
        <v>0</v>
      </c>
      <c r="M2425" s="47">
        <v>0</v>
      </c>
      <c r="N2425" s="17">
        <v>1.97974495940163E-2</v>
      </c>
      <c r="O2425" s="7">
        <f>Q2425/P2425/N2425</f>
        <v>1</v>
      </c>
      <c r="P2425" s="7">
        <v>2.4132782796096901</v>
      </c>
      <c r="Q2425" s="33">
        <v>4.7776755096907216E-2</v>
      </c>
      <c r="R2425" s="38" t="s">
        <v>1677</v>
      </c>
      <c r="S2425" s="33" t="s">
        <v>1677</v>
      </c>
      <c r="T2425" s="45" t="s">
        <v>1676</v>
      </c>
      <c r="U2425" s="55">
        <f>RANK(Q2425,$Q$5:$Q$3209,0)</f>
        <v>2384</v>
      </c>
      <c r="V2425" s="55">
        <f>RANK(W2425,$W$5:$W$3209,0)</f>
        <v>2421</v>
      </c>
      <c r="W2425" s="55">
        <f>N2425*O2425</f>
        <v>1.97974495940163E-2</v>
      </c>
      <c r="X2425">
        <f t="shared" si="74"/>
        <v>9.0456517103725211</v>
      </c>
      <c r="Y2425" s="77">
        <f t="shared" si="75"/>
        <v>1.0133706416281675E-3</v>
      </c>
    </row>
    <row r="2426" spans="3:25" x14ac:dyDescent="0.25">
      <c r="C2426" s="19" t="s">
        <v>3816</v>
      </c>
      <c r="D2426" s="6" t="s">
        <v>928</v>
      </c>
      <c r="E2426" s="6" t="s">
        <v>131</v>
      </c>
      <c r="F2426" s="48">
        <v>1.5005278726454201</v>
      </c>
      <c r="G2426" s="8">
        <v>10</v>
      </c>
      <c r="H2426" s="9">
        <v>0.52071945435445</v>
      </c>
      <c r="I2426" s="40">
        <v>1</v>
      </c>
      <c r="J2426" s="7">
        <v>0</v>
      </c>
      <c r="K2426" s="9">
        <v>1</v>
      </c>
      <c r="L2426" s="39">
        <v>0</v>
      </c>
      <c r="M2426" s="47">
        <v>0</v>
      </c>
      <c r="N2426" s="17">
        <v>1.9631431353906499E-2</v>
      </c>
      <c r="O2426" s="7">
        <f>Q2426/P2426/N2426</f>
        <v>1</v>
      </c>
      <c r="P2426" s="7">
        <v>3.0244781840713904</v>
      </c>
      <c r="Q2426" s="33">
        <v>5.9374835851985282E-2</v>
      </c>
      <c r="R2426" s="38" t="s">
        <v>1677</v>
      </c>
      <c r="S2426" s="33" t="s">
        <v>1677</v>
      </c>
      <c r="T2426" s="45" t="s">
        <v>1676</v>
      </c>
      <c r="U2426" s="55">
        <f>RANK(Q2426,$Q$5:$Q$3209,0)</f>
        <v>2189</v>
      </c>
      <c r="V2426" s="55">
        <f>RANK(W2426,$W$5:$W$3209,0)</f>
        <v>2422</v>
      </c>
      <c r="W2426" s="55">
        <f>N2426*O2426</f>
        <v>1.9631431353906499E-2</v>
      </c>
      <c r="X2426">
        <f t="shared" si="74"/>
        <v>9.0258542607785053</v>
      </c>
      <c r="Y2426" s="77">
        <f t="shared" si="75"/>
        <v>1.0111527633768211E-3</v>
      </c>
    </row>
    <row r="2427" spans="3:25" x14ac:dyDescent="0.25">
      <c r="C2427" s="19" t="s">
        <v>3748</v>
      </c>
      <c r="D2427" s="6" t="s">
        <v>593</v>
      </c>
      <c r="E2427" s="6" t="s">
        <v>90</v>
      </c>
      <c r="F2427" s="48">
        <v>8.4941022640299195</v>
      </c>
      <c r="G2427" s="8">
        <v>16.798668941866701</v>
      </c>
      <c r="H2427" s="9">
        <v>0.53435739792209203</v>
      </c>
      <c r="I2427" s="40">
        <v>0</v>
      </c>
      <c r="J2427" s="7">
        <v>2</v>
      </c>
      <c r="K2427" s="9">
        <v>0.77877499496547697</v>
      </c>
      <c r="L2427" s="39">
        <v>0</v>
      </c>
      <c r="M2427" s="47">
        <v>0</v>
      </c>
      <c r="N2427" s="17">
        <v>1.9600050572810501E-2</v>
      </c>
      <c r="O2427" s="7">
        <f>Q2427/P2427/N2427</f>
        <v>1</v>
      </c>
      <c r="P2427" s="7">
        <v>3.2518051584333909</v>
      </c>
      <c r="Q2427" s="33">
        <v>6.373554555822053E-2</v>
      </c>
      <c r="R2427" s="38" t="s">
        <v>1677</v>
      </c>
      <c r="S2427" s="33" t="s">
        <v>1677</v>
      </c>
      <c r="T2427" s="45" t="s">
        <v>1675</v>
      </c>
      <c r="U2427" s="55">
        <f>RANK(Q2427,$Q$5:$Q$3209,0)</f>
        <v>2121</v>
      </c>
      <c r="V2427" s="55">
        <f>RANK(W2427,$W$5:$W$3209,0)</f>
        <v>2423</v>
      </c>
      <c r="W2427" s="55">
        <f>N2427*O2427</f>
        <v>1.9600050572810501E-2</v>
      </c>
      <c r="X2427">
        <f t="shared" si="74"/>
        <v>9.0062228294245994</v>
      </c>
      <c r="Y2427" s="77">
        <f t="shared" si="75"/>
        <v>1.0089534838971155E-3</v>
      </c>
    </row>
    <row r="2428" spans="3:25" x14ac:dyDescent="0.25">
      <c r="C2428" s="19" t="s">
        <v>4137</v>
      </c>
      <c r="D2428" s="6" t="s">
        <v>653</v>
      </c>
      <c r="E2428" s="6" t="s">
        <v>204</v>
      </c>
      <c r="F2428" s="48">
        <v>10.092205854547</v>
      </c>
      <c r="G2428" s="8">
        <v>14.464924849345801</v>
      </c>
      <c r="H2428" s="9">
        <v>0.78000156452671499</v>
      </c>
      <c r="I2428" s="40">
        <v>0</v>
      </c>
      <c r="J2428" s="7">
        <v>7</v>
      </c>
      <c r="K2428" s="9">
        <v>0.48402901474911503</v>
      </c>
      <c r="L2428" s="39">
        <v>0</v>
      </c>
      <c r="M2428" s="47">
        <v>0</v>
      </c>
      <c r="N2428" s="17">
        <v>1.95289533269602E-2</v>
      </c>
      <c r="O2428" s="7">
        <f>Q2428/P2428/N2428</f>
        <v>1</v>
      </c>
      <c r="P2428" s="7">
        <v>2.0980591761306902</v>
      </c>
      <c r="Q2428" s="33">
        <v>4.0972899727856817E-2</v>
      </c>
      <c r="R2428" s="38" t="s">
        <v>1677</v>
      </c>
      <c r="S2428" s="33" t="s">
        <v>1677</v>
      </c>
      <c r="T2428" s="45" t="s">
        <v>1677</v>
      </c>
      <c r="U2428" s="55">
        <f>RANK(Q2428,$Q$5:$Q$3209,0)</f>
        <v>2518</v>
      </c>
      <c r="V2428" s="55">
        <f>RANK(W2428,$W$5:$W$3209,0)</f>
        <v>2424</v>
      </c>
      <c r="W2428" s="55">
        <f>N2428*O2428</f>
        <v>1.95289533269602E-2</v>
      </c>
      <c r="X2428">
        <f t="shared" si="74"/>
        <v>8.986622778851789</v>
      </c>
      <c r="Y2428" s="77">
        <f t="shared" si="75"/>
        <v>1.0067577199587207E-3</v>
      </c>
    </row>
    <row r="2429" spans="3:25" x14ac:dyDescent="0.25">
      <c r="C2429" s="19" t="s">
        <v>3705</v>
      </c>
      <c r="D2429" s="6" t="s">
        <v>237</v>
      </c>
      <c r="E2429" s="6" t="s">
        <v>22</v>
      </c>
      <c r="F2429" s="48">
        <v>5.8393583108547604</v>
      </c>
      <c r="G2429" s="8">
        <v>49.6313426835071</v>
      </c>
      <c r="H2429" s="9">
        <v>0.128123451161331</v>
      </c>
      <c r="I2429" s="40">
        <v>0</v>
      </c>
      <c r="J2429" s="7">
        <v>3</v>
      </c>
      <c r="K2429" s="9">
        <v>0.54092514855728102</v>
      </c>
      <c r="L2429" s="39">
        <v>0.19437240558711799</v>
      </c>
      <c r="M2429" s="47">
        <v>0</v>
      </c>
      <c r="N2429" s="17">
        <v>1.9384684623714201E-2</v>
      </c>
      <c r="O2429" s="7">
        <f>Q2429/P2429/N2429</f>
        <v>1</v>
      </c>
      <c r="P2429" s="7">
        <v>3.4465339970218372</v>
      </c>
      <c r="Q2429" s="33">
        <v>6.6809974577177453E-2</v>
      </c>
      <c r="R2429" s="38" t="s">
        <v>1677</v>
      </c>
      <c r="S2429" s="33" t="s">
        <v>1677</v>
      </c>
      <c r="T2429" s="45" t="s">
        <v>1675</v>
      </c>
      <c r="U2429" s="55">
        <f>RANK(Q2429,$Q$5:$Q$3209,0)</f>
        <v>2077</v>
      </c>
      <c r="V2429" s="55">
        <f>RANK(W2429,$W$5:$W$3209,0)</f>
        <v>2425</v>
      </c>
      <c r="W2429" s="55">
        <f>N2429*O2429</f>
        <v>1.9384684623714201E-2</v>
      </c>
      <c r="X2429">
        <f t="shared" si="74"/>
        <v>8.9670938255248291</v>
      </c>
      <c r="Y2429" s="77">
        <f t="shared" si="75"/>
        <v>1.0045699209369461E-3</v>
      </c>
    </row>
    <row r="2430" spans="3:25" x14ac:dyDescent="0.25">
      <c r="C2430" s="19" t="s">
        <v>3682</v>
      </c>
      <c r="D2430" s="6" t="s">
        <v>467</v>
      </c>
      <c r="E2430" s="6" t="s">
        <v>204</v>
      </c>
      <c r="F2430" s="48">
        <v>4.7971009009053196</v>
      </c>
      <c r="G2430" s="8">
        <v>10</v>
      </c>
      <c r="H2430" s="9">
        <v>2.79333923520871E-2</v>
      </c>
      <c r="I2430" s="40">
        <v>5</v>
      </c>
      <c r="J2430" s="7">
        <v>9</v>
      </c>
      <c r="K2430" s="9">
        <v>0.75150971851131898</v>
      </c>
      <c r="L2430" s="39">
        <v>0</v>
      </c>
      <c r="M2430" s="47">
        <v>0</v>
      </c>
      <c r="N2430" s="17">
        <v>1.9379955185879299E-2</v>
      </c>
      <c r="O2430" s="7">
        <f>Q2430/P2430/N2430</f>
        <v>1</v>
      </c>
      <c r="P2430" s="7">
        <v>3.5538571118059745</v>
      </c>
      <c r="Q2430" s="33">
        <v>6.8873591563818226E-2</v>
      </c>
      <c r="R2430" s="38" t="s">
        <v>1677</v>
      </c>
      <c r="S2430" s="33" t="s">
        <v>1677</v>
      </c>
      <c r="T2430" s="45" t="s">
        <v>1675</v>
      </c>
      <c r="U2430" s="55">
        <f>RANK(Q2430,$Q$5:$Q$3209,0)</f>
        <v>2054</v>
      </c>
      <c r="V2430" s="55">
        <f>RANK(W2430,$W$5:$W$3209,0)</f>
        <v>2426</v>
      </c>
      <c r="W2430" s="55">
        <f>N2430*O2430</f>
        <v>1.9379955185879299E-2</v>
      </c>
      <c r="X2430">
        <f t="shared" si="74"/>
        <v>8.9477091409011145</v>
      </c>
      <c r="Y2430" s="77">
        <f t="shared" si="75"/>
        <v>1.0023982841191844E-3</v>
      </c>
    </row>
    <row r="2431" spans="3:25" x14ac:dyDescent="0.25">
      <c r="C2431" s="19" t="s">
        <v>3687</v>
      </c>
      <c r="D2431" s="6" t="s">
        <v>1282</v>
      </c>
      <c r="E2431" s="6" t="s">
        <v>39</v>
      </c>
      <c r="F2431" s="48">
        <v>13.196976218018101</v>
      </c>
      <c r="G2431" s="8">
        <v>10</v>
      </c>
      <c r="H2431" s="9">
        <v>0.59132183387705595</v>
      </c>
      <c r="I2431" s="40">
        <v>1</v>
      </c>
      <c r="J2431" s="7">
        <v>2</v>
      </c>
      <c r="K2431" s="9">
        <v>0.48669742319833398</v>
      </c>
      <c r="L2431" s="39">
        <v>0</v>
      </c>
      <c r="M2431" s="47">
        <v>0</v>
      </c>
      <c r="N2431" s="17">
        <v>1.9374005575867301E-2</v>
      </c>
      <c r="O2431" s="7">
        <f>Q2431/P2431/N2431</f>
        <v>1</v>
      </c>
      <c r="P2431" s="7">
        <v>3.5191983442435224</v>
      </c>
      <c r="Q2431" s="33">
        <v>6.8180968343956982E-2</v>
      </c>
      <c r="R2431" s="38" t="s">
        <v>1677</v>
      </c>
      <c r="S2431" s="33" t="s">
        <v>1677</v>
      </c>
      <c r="T2431" s="45" t="s">
        <v>1675</v>
      </c>
      <c r="U2431" s="55">
        <f>RANK(Q2431,$Q$5:$Q$3209,0)</f>
        <v>2059</v>
      </c>
      <c r="V2431" s="55">
        <f>RANK(W2431,$W$5:$W$3209,0)</f>
        <v>2427</v>
      </c>
      <c r="W2431" s="55">
        <f>N2431*O2431</f>
        <v>1.9374005575867301E-2</v>
      </c>
      <c r="X2431">
        <f t="shared" si="74"/>
        <v>8.9283291857152349</v>
      </c>
      <c r="Y2431" s="77">
        <f t="shared" si="75"/>
        <v>1.0002271771331703E-3</v>
      </c>
    </row>
    <row r="2432" spans="3:25" x14ac:dyDescent="0.25">
      <c r="C2432" s="19" t="s">
        <v>3974</v>
      </c>
      <c r="D2432" s="6" t="s">
        <v>525</v>
      </c>
      <c r="E2432" s="6" t="s">
        <v>27</v>
      </c>
      <c r="F2432" s="48">
        <v>8.33530236064645</v>
      </c>
      <c r="G2432" s="8">
        <v>36.200351755679698</v>
      </c>
      <c r="H2432" s="9">
        <v>0.23706340284669</v>
      </c>
      <c r="I2432" s="40">
        <v>6</v>
      </c>
      <c r="J2432" s="7">
        <v>1</v>
      </c>
      <c r="K2432" s="9">
        <v>0.95280404159179699</v>
      </c>
      <c r="L2432" s="39">
        <v>0</v>
      </c>
      <c r="M2432" s="47">
        <v>0</v>
      </c>
      <c r="N2432" s="17">
        <v>1.93453513368563E-2</v>
      </c>
      <c r="O2432" s="7">
        <f>Q2432/P2432/N2432</f>
        <v>1</v>
      </c>
      <c r="P2432" s="7">
        <v>2.5817890167000797</v>
      </c>
      <c r="Q2432" s="33">
        <v>4.9945615605699802E-2</v>
      </c>
      <c r="R2432" s="38" t="s">
        <v>1677</v>
      </c>
      <c r="S2432" s="33" t="s">
        <v>1677</v>
      </c>
      <c r="T2432" s="45" t="s">
        <v>1676</v>
      </c>
      <c r="U2432" s="55">
        <f>RANK(Q2432,$Q$5:$Q$3209,0)</f>
        <v>2352</v>
      </c>
      <c r="V2432" s="55">
        <f>RANK(W2432,$W$5:$W$3209,0)</f>
        <v>2428</v>
      </c>
      <c r="W2432" s="55">
        <f>N2432*O2432</f>
        <v>1.93453513368563E-2</v>
      </c>
      <c r="X2432">
        <f t="shared" si="74"/>
        <v>8.9089551801393672</v>
      </c>
      <c r="Y2432" s="77">
        <f t="shared" si="75"/>
        <v>9.9805673667294225E-4</v>
      </c>
    </row>
    <row r="2433" spans="3:25" x14ac:dyDescent="0.25">
      <c r="C2433" s="19" t="s">
        <v>4070</v>
      </c>
      <c r="D2433" s="6" t="s">
        <v>990</v>
      </c>
      <c r="E2433" s="6" t="s">
        <v>90</v>
      </c>
      <c r="F2433" s="48">
        <v>6.83709068412118</v>
      </c>
      <c r="G2433" s="8">
        <v>18.7212955271402</v>
      </c>
      <c r="H2433" s="9">
        <v>0.602497438280024</v>
      </c>
      <c r="I2433" s="40">
        <v>1</v>
      </c>
      <c r="J2433" s="7">
        <v>4</v>
      </c>
      <c r="K2433" s="9">
        <v>0.63953901019535397</v>
      </c>
      <c r="L2433" s="39">
        <v>0</v>
      </c>
      <c r="M2433" s="47">
        <v>0</v>
      </c>
      <c r="N2433" s="17">
        <v>1.9314926542193401E-2</v>
      </c>
      <c r="O2433" s="7">
        <f>Q2433/P2433/N2433</f>
        <v>1</v>
      </c>
      <c r="P2433" s="7">
        <v>2.3031800654569277</v>
      </c>
      <c r="Q2433" s="33">
        <v>4.4485753777744746E-2</v>
      </c>
      <c r="R2433" s="38" t="s">
        <v>1677</v>
      </c>
      <c r="S2433" s="33" t="s">
        <v>1677</v>
      </c>
      <c r="T2433" s="45" t="s">
        <v>1676</v>
      </c>
      <c r="U2433" s="55">
        <f>RANK(Q2433,$Q$5:$Q$3209,0)</f>
        <v>2449</v>
      </c>
      <c r="V2433" s="55">
        <f>RANK(W2433,$W$5:$W$3209,0)</f>
        <v>2429</v>
      </c>
      <c r="W2433" s="55">
        <f>N2433*O2433</f>
        <v>1.9314926542193401E-2</v>
      </c>
      <c r="X2433">
        <f t="shared" si="74"/>
        <v>8.8896098288025112</v>
      </c>
      <c r="Y2433" s="77">
        <f t="shared" si="75"/>
        <v>9.9588950630365072E-4</v>
      </c>
    </row>
    <row r="2434" spans="3:25" x14ac:dyDescent="0.25">
      <c r="C2434" s="19" t="s">
        <v>4320</v>
      </c>
      <c r="D2434" s="6" t="s">
        <v>1881</v>
      </c>
      <c r="E2434" s="6" t="s">
        <v>27</v>
      </c>
      <c r="F2434" s="48">
        <v>6.8940945163491296</v>
      </c>
      <c r="G2434" s="8">
        <v>11.183358822101701</v>
      </c>
      <c r="H2434" s="9">
        <v>0.26225849844912402</v>
      </c>
      <c r="I2434" s="40">
        <v>14</v>
      </c>
      <c r="J2434" s="7">
        <v>1</v>
      </c>
      <c r="K2434" s="9">
        <v>0.86186461609147202</v>
      </c>
      <c r="L2434" s="39">
        <v>0</v>
      </c>
      <c r="M2434" s="47">
        <v>0</v>
      </c>
      <c r="N2434" s="17">
        <v>1.9307037688291701E-2</v>
      </c>
      <c r="O2434" s="7">
        <f>Q2434/P2434/N2434</f>
        <v>1</v>
      </c>
      <c r="P2434" s="7">
        <v>1.6890041995479053</v>
      </c>
      <c r="Q2434" s="33">
        <v>3.2609667736354361E-2</v>
      </c>
      <c r="R2434" s="38" t="s">
        <v>1677</v>
      </c>
      <c r="S2434" s="33" t="s">
        <v>1677</v>
      </c>
      <c r="T2434" s="45" t="s">
        <v>1677</v>
      </c>
      <c r="U2434" s="55">
        <f>RANK(Q2434,$Q$5:$Q$3209,0)</f>
        <v>2707</v>
      </c>
      <c r="V2434" s="55">
        <f>RANK(W2434,$W$5:$W$3209,0)</f>
        <v>2430</v>
      </c>
      <c r="W2434" s="55">
        <f>N2434*O2434</f>
        <v>1.9307037688291701E-2</v>
      </c>
      <c r="X2434">
        <f t="shared" si="74"/>
        <v>8.8702949022603175</v>
      </c>
      <c r="Y2434" s="77">
        <f t="shared" si="75"/>
        <v>9.9372568437796033E-4</v>
      </c>
    </row>
    <row r="2435" spans="3:25" x14ac:dyDescent="0.25">
      <c r="C2435" s="19" t="s">
        <v>3926</v>
      </c>
      <c r="D2435" s="6" t="s">
        <v>1300</v>
      </c>
      <c r="E2435" s="6" t="s">
        <v>163</v>
      </c>
      <c r="F2435" s="48">
        <v>3.2033372015557199E-2</v>
      </c>
      <c r="G2435" s="8">
        <v>71.893821670334304</v>
      </c>
      <c r="H2435" s="9">
        <v>0</v>
      </c>
      <c r="I2435" s="40">
        <v>0</v>
      </c>
      <c r="J2435" s="7">
        <v>0</v>
      </c>
      <c r="K2435" s="9">
        <v>1</v>
      </c>
      <c r="L2435" s="39">
        <v>0</v>
      </c>
      <c r="M2435" s="47">
        <v>0</v>
      </c>
      <c r="N2435" s="17">
        <v>1.92590618429479E-2</v>
      </c>
      <c r="O2435" s="7">
        <f>Q2435/P2435/N2435</f>
        <v>1</v>
      </c>
      <c r="P2435" s="7">
        <v>2.7188662314134544</v>
      </c>
      <c r="Q2435" s="33">
        <v>5.2362812893494412E-2</v>
      </c>
      <c r="R2435" s="38" t="s">
        <v>1677</v>
      </c>
      <c r="S2435" s="33" t="s">
        <v>1677</v>
      </c>
      <c r="T2435" s="45" t="s">
        <v>1676</v>
      </c>
      <c r="U2435" s="55">
        <f>RANK(Q2435,$Q$5:$Q$3209,0)</f>
        <v>2302</v>
      </c>
      <c r="V2435" s="55">
        <f>RANK(W2435,$W$5:$W$3209,0)</f>
        <v>2431</v>
      </c>
      <c r="W2435" s="55">
        <f>N2435*O2435</f>
        <v>1.92590618429479E-2</v>
      </c>
      <c r="X2435">
        <f t="shared" si="74"/>
        <v>8.8509878645720264</v>
      </c>
      <c r="Y2435" s="77">
        <f t="shared" si="75"/>
        <v>9.9156274622860764E-4</v>
      </c>
    </row>
    <row r="2436" spans="3:25" x14ac:dyDescent="0.25">
      <c r="C2436" s="19" t="s">
        <v>4020</v>
      </c>
      <c r="D2436" s="6" t="s">
        <v>1046</v>
      </c>
      <c r="E2436" s="6" t="s">
        <v>27</v>
      </c>
      <c r="F2436" s="48">
        <v>9.7921582536448906</v>
      </c>
      <c r="G2436" s="8">
        <v>31.0491485357601</v>
      </c>
      <c r="H2436" s="9">
        <v>0.50229754911825097</v>
      </c>
      <c r="I2436" s="40">
        <v>0</v>
      </c>
      <c r="J2436" s="7">
        <v>4</v>
      </c>
      <c r="K2436" s="9">
        <v>0.78135651494800396</v>
      </c>
      <c r="L2436" s="39">
        <v>0</v>
      </c>
      <c r="M2436" s="47">
        <v>0</v>
      </c>
      <c r="N2436" s="17">
        <v>1.9257493958373902E-2</v>
      </c>
      <c r="O2436" s="7">
        <f>Q2436/P2436/N2436</f>
        <v>1</v>
      </c>
      <c r="P2436" s="7">
        <v>2.4470693962741925</v>
      </c>
      <c r="Q2436" s="33">
        <v>4.712442411447193E-2</v>
      </c>
      <c r="R2436" s="38" t="s">
        <v>1677</v>
      </c>
      <c r="S2436" s="33" t="s">
        <v>1677</v>
      </c>
      <c r="T2436" s="45" t="s">
        <v>1676</v>
      </c>
      <c r="U2436" s="55">
        <f>RANK(Q2436,$Q$5:$Q$3209,0)</f>
        <v>2398</v>
      </c>
      <c r="V2436" s="55">
        <f>RANK(W2436,$W$5:$W$3209,0)</f>
        <v>2432</v>
      </c>
      <c r="W2436" s="55">
        <f>N2436*O2436</f>
        <v>1.9257493958373902E-2</v>
      </c>
      <c r="X2436">
        <f t="shared" si="74"/>
        <v>8.8317288027290779</v>
      </c>
      <c r="Y2436" s="77">
        <f t="shared" si="75"/>
        <v>9.8940518274044393E-4</v>
      </c>
    </row>
    <row r="2437" spans="3:25" x14ac:dyDescent="0.25">
      <c r="C2437" s="19" t="s">
        <v>4568</v>
      </c>
      <c r="D2437" s="6" t="s">
        <v>1212</v>
      </c>
      <c r="E2437" s="6" t="s">
        <v>16</v>
      </c>
      <c r="F2437" s="48">
        <v>1.9125575381973099</v>
      </c>
      <c r="G2437" s="8">
        <v>10</v>
      </c>
      <c r="H2437" s="9">
        <v>0.32509144112678601</v>
      </c>
      <c r="I2437" s="40">
        <v>0</v>
      </c>
      <c r="J2437" s="7">
        <v>1</v>
      </c>
      <c r="K2437" s="9">
        <v>1</v>
      </c>
      <c r="L2437" s="39">
        <v>0</v>
      </c>
      <c r="M2437" s="47">
        <v>0</v>
      </c>
      <c r="N2437" s="17">
        <v>1.9248006345308901E-2</v>
      </c>
      <c r="O2437" s="7">
        <f>Q2437/P2437/N2437</f>
        <v>1</v>
      </c>
      <c r="P2437" s="7">
        <v>1.1596966132012685</v>
      </c>
      <c r="Q2437" s="33">
        <v>2.2321847769531257E-2</v>
      </c>
      <c r="R2437" s="38" t="s">
        <v>1677</v>
      </c>
      <c r="S2437" s="33" t="s">
        <v>1677</v>
      </c>
      <c r="T2437" s="45" t="s">
        <v>1677</v>
      </c>
      <c r="U2437" s="55">
        <f>RANK(Q2437,$Q$5:$Q$3209,0)</f>
        <v>2957</v>
      </c>
      <c r="V2437" s="55">
        <f>RANK(W2437,$W$5:$W$3209,0)</f>
        <v>2433</v>
      </c>
      <c r="W2437" s="55">
        <f>N2437*O2437</f>
        <v>1.9248006345308901E-2</v>
      </c>
      <c r="X2437">
        <f t="shared" si="74"/>
        <v>8.8124713087707036</v>
      </c>
      <c r="Y2437" s="77">
        <f t="shared" si="75"/>
        <v>9.8724779490001096E-4</v>
      </c>
    </row>
    <row r="2438" spans="3:25" x14ac:dyDescent="0.25">
      <c r="C2438" s="19" t="s">
        <v>3768</v>
      </c>
      <c r="D2438" s="6" t="s">
        <v>1482</v>
      </c>
      <c r="E2438" s="6" t="s">
        <v>22</v>
      </c>
      <c r="F2438" s="48">
        <v>9.5646465936961906</v>
      </c>
      <c r="G2438" s="8">
        <v>10</v>
      </c>
      <c r="H2438" s="9">
        <v>0.95604212192965699</v>
      </c>
      <c r="I2438" s="40">
        <v>0</v>
      </c>
      <c r="J2438" s="7">
        <v>2</v>
      </c>
      <c r="K2438" s="9">
        <v>0.59204185551076904</v>
      </c>
      <c r="L2438" s="39">
        <v>0</v>
      </c>
      <c r="M2438" s="47">
        <v>0</v>
      </c>
      <c r="N2438" s="17">
        <v>1.9233838263485702E-2</v>
      </c>
      <c r="O2438" s="7">
        <f>Q2438/P2438/N2438</f>
        <v>1</v>
      </c>
      <c r="P2438" s="7">
        <v>3.2356102244040503</v>
      </c>
      <c r="Q2438" s="33">
        <v>6.2233203739868181E-2</v>
      </c>
      <c r="R2438" s="38" t="s">
        <v>1677</v>
      </c>
      <c r="S2438" s="33" t="s">
        <v>1677</v>
      </c>
      <c r="T2438" s="45" t="s">
        <v>1675</v>
      </c>
      <c r="U2438" s="55">
        <f>RANK(Q2438,$Q$5:$Q$3209,0)</f>
        <v>2141</v>
      </c>
      <c r="V2438" s="55">
        <f>RANK(W2438,$W$5:$W$3209,0)</f>
        <v>2434</v>
      </c>
      <c r="W2438" s="55">
        <f>N2438*O2438</f>
        <v>1.9233838263485702E-2</v>
      </c>
      <c r="X2438">
        <f t="shared" si="74"/>
        <v>8.7932233024253943</v>
      </c>
      <c r="Y2438" s="77">
        <f t="shared" si="75"/>
        <v>9.850914699424799E-4</v>
      </c>
    </row>
    <row r="2439" spans="3:25" x14ac:dyDescent="0.25">
      <c r="C2439" s="19" t="s">
        <v>4668</v>
      </c>
      <c r="D2439" s="6" t="s">
        <v>1604</v>
      </c>
      <c r="E2439" s="6" t="s">
        <v>27</v>
      </c>
      <c r="F2439" s="48">
        <v>3.4015858283874101</v>
      </c>
      <c r="G2439" s="8">
        <v>78.288075470220207</v>
      </c>
      <c r="H2439" s="9">
        <v>1</v>
      </c>
      <c r="I2439" s="40">
        <v>0</v>
      </c>
      <c r="J2439" s="7">
        <v>0</v>
      </c>
      <c r="K2439" s="9">
        <v>0.129106951784245</v>
      </c>
      <c r="L2439" s="39">
        <v>0</v>
      </c>
      <c r="M2439" s="47">
        <v>0</v>
      </c>
      <c r="N2439" s="17">
        <v>1.9187231533082601E-2</v>
      </c>
      <c r="O2439" s="7">
        <f>Q2439/P2439/N2439</f>
        <v>1</v>
      </c>
      <c r="P2439" s="7">
        <v>0.8999059253992181</v>
      </c>
      <c r="Q2439" s="33">
        <v>1.7266703348627756E-2</v>
      </c>
      <c r="R2439" s="38" t="s">
        <v>1677</v>
      </c>
      <c r="S2439" s="33" t="s">
        <v>1677</v>
      </c>
      <c r="T2439" s="45" t="s">
        <v>1677</v>
      </c>
      <c r="U2439" s="55">
        <f>RANK(Q2439,$Q$5:$Q$3209,0)</f>
        <v>3059</v>
      </c>
      <c r="V2439" s="55">
        <f>RANK(W2439,$W$5:$W$3209,0)</f>
        <v>2435</v>
      </c>
      <c r="W2439" s="55">
        <f>N2439*O2439</f>
        <v>1.9187231533082601E-2</v>
      </c>
      <c r="X2439">
        <f t="shared" ref="X2439:X2502" si="76">X2438-W2438</f>
        <v>8.7739894641619092</v>
      </c>
      <c r="Y2439" s="77">
        <f t="shared" ref="Y2439:Y2502" si="77">X2439/$X$5</f>
        <v>9.8293673221366709E-4</v>
      </c>
    </row>
    <row r="2440" spans="3:25" x14ac:dyDescent="0.25">
      <c r="C2440" s="19" t="s">
        <v>4219</v>
      </c>
      <c r="D2440" s="6" t="s">
        <v>1360</v>
      </c>
      <c r="E2440" s="6" t="s">
        <v>16</v>
      </c>
      <c r="F2440" s="48">
        <v>9.5262970198822199</v>
      </c>
      <c r="G2440" s="8">
        <v>10</v>
      </c>
      <c r="H2440" s="9">
        <v>0.48264519638026998</v>
      </c>
      <c r="I2440" s="40">
        <v>0</v>
      </c>
      <c r="J2440" s="7">
        <v>1</v>
      </c>
      <c r="K2440" s="9">
        <v>1</v>
      </c>
      <c r="L2440" s="39">
        <v>0</v>
      </c>
      <c r="M2440" s="47">
        <v>0</v>
      </c>
      <c r="N2440" s="17">
        <v>1.9181015863583201E-2</v>
      </c>
      <c r="O2440" s="7">
        <f>Q2440/P2440/N2440</f>
        <v>1</v>
      </c>
      <c r="P2440" s="7">
        <v>1.941348915230646</v>
      </c>
      <c r="Q2440" s="33">
        <v>3.7237044339789062E-2</v>
      </c>
      <c r="R2440" s="38" t="s">
        <v>1677</v>
      </c>
      <c r="S2440" s="33" t="s">
        <v>1677</v>
      </c>
      <c r="T2440" s="45" t="s">
        <v>1677</v>
      </c>
      <c r="U2440" s="55">
        <f>RANK(Q2440,$Q$5:$Q$3209,0)</f>
        <v>2605</v>
      </c>
      <c r="V2440" s="55">
        <f>RANK(W2440,$W$5:$W$3209,0)</f>
        <v>2436</v>
      </c>
      <c r="W2440" s="55">
        <f>N2440*O2440</f>
        <v>1.9181015863583201E-2</v>
      </c>
      <c r="X2440">
        <f t="shared" si="76"/>
        <v>8.7548022326288262</v>
      </c>
      <c r="Y2440" s="77">
        <f t="shared" si="77"/>
        <v>9.8078721576617305E-4</v>
      </c>
    </row>
    <row r="2441" spans="3:25" x14ac:dyDescent="0.25">
      <c r="C2441" s="19" t="s">
        <v>3726</v>
      </c>
      <c r="D2441" s="6" t="s">
        <v>279</v>
      </c>
      <c r="E2441" s="6" t="s">
        <v>39</v>
      </c>
      <c r="F2441" s="48">
        <v>4.2456952750246701</v>
      </c>
      <c r="G2441" s="8">
        <v>27.095282136622998</v>
      </c>
      <c r="H2441" s="9">
        <v>0.61168809701148197</v>
      </c>
      <c r="I2441" s="40">
        <v>1</v>
      </c>
      <c r="J2441" s="7">
        <v>2</v>
      </c>
      <c r="K2441" s="9">
        <v>0.74220093513330199</v>
      </c>
      <c r="L2441" s="39">
        <v>0</v>
      </c>
      <c r="M2441" s="47">
        <v>0</v>
      </c>
      <c r="N2441" s="17">
        <v>1.9167934611103402E-2</v>
      </c>
      <c r="O2441" s="7">
        <f>Q2441/P2441/N2441</f>
        <v>0.99999999999999978</v>
      </c>
      <c r="P2441" s="7">
        <v>3.3968659971908757</v>
      </c>
      <c r="Q2441" s="33">
        <v>6.5110905316835249E-2</v>
      </c>
      <c r="R2441" s="38" t="s">
        <v>1677</v>
      </c>
      <c r="S2441" s="33" t="s">
        <v>1677</v>
      </c>
      <c r="T2441" s="45" t="s">
        <v>1675</v>
      </c>
      <c r="U2441" s="55">
        <f>RANK(Q2441,$Q$5:$Q$3209,0)</f>
        <v>2099</v>
      </c>
      <c r="V2441" s="55">
        <f>RANK(W2441,$W$5:$W$3209,0)</f>
        <v>2437</v>
      </c>
      <c r="W2441" s="55">
        <f>N2441*O2441</f>
        <v>1.9167934611103398E-2</v>
      </c>
      <c r="X2441">
        <f t="shared" si="76"/>
        <v>8.7356212167652423</v>
      </c>
      <c r="Y2441" s="77">
        <f t="shared" si="77"/>
        <v>9.7863839565070576E-4</v>
      </c>
    </row>
    <row r="2442" spans="3:25" x14ac:dyDescent="0.25">
      <c r="C2442" s="19" t="s">
        <v>3722</v>
      </c>
      <c r="D2442" s="6" t="s">
        <v>430</v>
      </c>
      <c r="E2442" s="6" t="s">
        <v>131</v>
      </c>
      <c r="F2442" s="48">
        <v>8.7915182164056507</v>
      </c>
      <c r="G2442" s="8">
        <v>33.331218790457797</v>
      </c>
      <c r="H2442" s="9">
        <v>0.889350421245935</v>
      </c>
      <c r="I2442" s="40">
        <v>0</v>
      </c>
      <c r="J2442" s="7">
        <v>4</v>
      </c>
      <c r="K2442" s="9">
        <v>0.43918334343687299</v>
      </c>
      <c r="L2442" s="39">
        <v>0</v>
      </c>
      <c r="M2442" s="47">
        <v>0</v>
      </c>
      <c r="N2442" s="17">
        <v>1.9108922049576298E-2</v>
      </c>
      <c r="O2442" s="7">
        <f>Q2442/P2442/N2442</f>
        <v>0.99999999999999978</v>
      </c>
      <c r="P2442" s="7">
        <v>3.4167927920571763</v>
      </c>
      <c r="Q2442" s="33">
        <v>6.5291227122974735E-2</v>
      </c>
      <c r="R2442" s="38" t="s">
        <v>1677</v>
      </c>
      <c r="S2442" s="33" t="s">
        <v>1677</v>
      </c>
      <c r="T2442" s="45" t="s">
        <v>1675</v>
      </c>
      <c r="U2442" s="55">
        <f>RANK(Q2442,$Q$5:$Q$3209,0)</f>
        <v>2095</v>
      </c>
      <c r="V2442" s="55">
        <f>RANK(W2442,$W$5:$W$3209,0)</f>
        <v>2438</v>
      </c>
      <c r="W2442" s="55">
        <f>N2442*O2442</f>
        <v>1.9108922049576295E-2</v>
      </c>
      <c r="X2442">
        <f t="shared" si="76"/>
        <v>8.7164532821541396</v>
      </c>
      <c r="Y2442" s="77">
        <f t="shared" si="77"/>
        <v>9.7649104100811358E-4</v>
      </c>
    </row>
    <row r="2443" spans="3:25" x14ac:dyDescent="0.25">
      <c r="C2443" s="19" t="s">
        <v>3947</v>
      </c>
      <c r="D2443" s="6" t="s">
        <v>1622</v>
      </c>
      <c r="E2443" s="6" t="s">
        <v>27</v>
      </c>
      <c r="F2443" s="48">
        <v>7.4093231029321798</v>
      </c>
      <c r="G2443" s="8">
        <v>64.864082183923102</v>
      </c>
      <c r="H2443" s="9">
        <v>0.59971776805009103</v>
      </c>
      <c r="I2443" s="40">
        <v>2</v>
      </c>
      <c r="J2443" s="7">
        <v>1</v>
      </c>
      <c r="K2443" s="9">
        <v>0.36513600978056798</v>
      </c>
      <c r="L2443" s="39">
        <v>0</v>
      </c>
      <c r="M2443" s="47">
        <v>0</v>
      </c>
      <c r="N2443" s="17">
        <v>1.9101129629387401E-2</v>
      </c>
      <c r="O2443" s="7">
        <f>Q2443/P2443/N2443</f>
        <v>1</v>
      </c>
      <c r="P2443" s="7">
        <v>2.6826812436263392</v>
      </c>
      <c r="Q2443" s="33">
        <v>5.1242242188832908E-2</v>
      </c>
      <c r="R2443" s="38" t="s">
        <v>1677</v>
      </c>
      <c r="S2443" s="33" t="s">
        <v>1677</v>
      </c>
      <c r="T2443" s="45" t="s">
        <v>1676</v>
      </c>
      <c r="U2443" s="55">
        <f>RANK(Q2443,$Q$5:$Q$3209,0)</f>
        <v>2325</v>
      </c>
      <c r="V2443" s="55">
        <f>RANK(W2443,$W$5:$W$3209,0)</f>
        <v>2439</v>
      </c>
      <c r="W2443" s="55">
        <f>N2443*O2443</f>
        <v>1.9101129629387401E-2</v>
      </c>
      <c r="X2443">
        <f t="shared" si="76"/>
        <v>8.6973443601045641</v>
      </c>
      <c r="Y2443" s="77">
        <f t="shared" si="77"/>
        <v>9.7435029745328533E-4</v>
      </c>
    </row>
    <row r="2444" spans="3:25" x14ac:dyDescent="0.25">
      <c r="C2444" s="19" t="s">
        <v>4293</v>
      </c>
      <c r="D2444" s="6" t="s">
        <v>1562</v>
      </c>
      <c r="E2444" s="6" t="s">
        <v>39</v>
      </c>
      <c r="F2444" s="48">
        <v>6.4361347562023203</v>
      </c>
      <c r="G2444" s="8">
        <v>10</v>
      </c>
      <c r="H2444" s="9">
        <v>0.29799898851925799</v>
      </c>
      <c r="I2444" s="40">
        <v>1</v>
      </c>
      <c r="J2444" s="7">
        <v>2</v>
      </c>
      <c r="K2444" s="9">
        <v>0.98015298179800203</v>
      </c>
      <c r="L2444" s="39">
        <v>0</v>
      </c>
      <c r="M2444" s="47">
        <v>0</v>
      </c>
      <c r="N2444" s="17">
        <v>1.90971062483614E-2</v>
      </c>
      <c r="O2444" s="7">
        <f>Q2444/P2444/N2444</f>
        <v>1</v>
      </c>
      <c r="P2444" s="7">
        <v>1.7847365287863981</v>
      </c>
      <c r="Q2444" s="33">
        <v>3.4083303115565559E-2</v>
      </c>
      <c r="R2444" s="38" t="s">
        <v>1677</v>
      </c>
      <c r="S2444" s="33" t="s">
        <v>1677</v>
      </c>
      <c r="T2444" s="45" t="s">
        <v>1677</v>
      </c>
      <c r="U2444" s="55">
        <f>RANK(Q2444,$Q$5:$Q$3209,0)</f>
        <v>2680</v>
      </c>
      <c r="V2444" s="55">
        <f>RANK(W2444,$W$5:$W$3209,0)</f>
        <v>2440</v>
      </c>
      <c r="W2444" s="55">
        <f>N2444*O2444</f>
        <v>1.90971062483614E-2</v>
      </c>
      <c r="X2444">
        <f t="shared" si="76"/>
        <v>8.6782432304751769</v>
      </c>
      <c r="Y2444" s="77">
        <f t="shared" si="77"/>
        <v>9.7221042687147213E-4</v>
      </c>
    </row>
    <row r="2445" spans="3:25" x14ac:dyDescent="0.25">
      <c r="C2445" s="19" t="s">
        <v>3786</v>
      </c>
      <c r="D2445" s="6" t="s">
        <v>765</v>
      </c>
      <c r="E2445" s="6" t="s">
        <v>144</v>
      </c>
      <c r="F2445" s="48">
        <v>3.42036150109324</v>
      </c>
      <c r="G2445" s="8">
        <v>9.9999999999999893</v>
      </c>
      <c r="H2445" s="9">
        <v>0.462434789130933</v>
      </c>
      <c r="I2445" s="40">
        <v>0</v>
      </c>
      <c r="J2445" s="7">
        <v>3</v>
      </c>
      <c r="K2445" s="9">
        <v>0.83700399537305203</v>
      </c>
      <c r="L2445" s="39">
        <v>0</v>
      </c>
      <c r="M2445" s="47">
        <v>0</v>
      </c>
      <c r="N2445" s="17">
        <v>1.9096867607294201E-2</v>
      </c>
      <c r="O2445" s="7">
        <f>Q2445/P2445/N2445</f>
        <v>1</v>
      </c>
      <c r="P2445" s="7">
        <v>3.2288989912507935</v>
      </c>
      <c r="Q2445" s="33">
        <v>6.1661856553242203E-2</v>
      </c>
      <c r="R2445" s="38" t="s">
        <v>1677</v>
      </c>
      <c r="S2445" s="33" t="s">
        <v>1677</v>
      </c>
      <c r="T2445" s="45" t="s">
        <v>1675</v>
      </c>
      <c r="U2445" s="55">
        <f>RANK(Q2445,$Q$5:$Q$3209,0)</f>
        <v>2159</v>
      </c>
      <c r="V2445" s="55">
        <f>RANK(W2445,$W$5:$W$3209,0)</f>
        <v>2441</v>
      </c>
      <c r="W2445" s="55">
        <f>N2445*O2445</f>
        <v>1.9096867607294201E-2</v>
      </c>
      <c r="X2445">
        <f t="shared" si="76"/>
        <v>8.6591461242268153</v>
      </c>
      <c r="Y2445" s="77">
        <f t="shared" si="77"/>
        <v>9.7007100702293288E-4</v>
      </c>
    </row>
    <row r="2446" spans="3:25" x14ac:dyDescent="0.25">
      <c r="C2446" s="19" t="s">
        <v>4747</v>
      </c>
      <c r="D2446" s="6" t="s">
        <v>561</v>
      </c>
      <c r="E2446" s="6" t="s">
        <v>39</v>
      </c>
      <c r="F2446" s="48">
        <v>2.3497711705514801</v>
      </c>
      <c r="G2446" s="8">
        <v>85</v>
      </c>
      <c r="H2446" s="9">
        <v>1</v>
      </c>
      <c r="I2446" s="40">
        <v>0</v>
      </c>
      <c r="J2446" s="7">
        <v>0</v>
      </c>
      <c r="K2446" s="9">
        <v>7.8139176629873797E-2</v>
      </c>
      <c r="L2446" s="39">
        <v>0</v>
      </c>
      <c r="M2446" s="47">
        <v>0</v>
      </c>
      <c r="N2446" s="17">
        <v>1.9090335045856301E-2</v>
      </c>
      <c r="O2446" s="7">
        <f>Q2446/P2446/N2446</f>
        <v>1</v>
      </c>
      <c r="P2446" s="7">
        <v>0.59338229032838463</v>
      </c>
      <c r="Q2446" s="33">
        <v>1.1327866732646439E-2</v>
      </c>
      <c r="R2446" s="38" t="s">
        <v>1677</v>
      </c>
      <c r="S2446" s="33" t="s">
        <v>1677</v>
      </c>
      <c r="T2446" s="45" t="s">
        <v>1677</v>
      </c>
      <c r="U2446" s="55">
        <f>RANK(Q2446,$Q$5:$Q$3209,0)</f>
        <v>3140</v>
      </c>
      <c r="V2446" s="55">
        <f>RANK(W2446,$W$5:$W$3209,0)</f>
        <v>2442</v>
      </c>
      <c r="W2446" s="55">
        <f>N2446*O2446</f>
        <v>1.9090335045856301E-2</v>
      </c>
      <c r="X2446">
        <f t="shared" si="76"/>
        <v>8.6400492566195215</v>
      </c>
      <c r="Y2446" s="77">
        <f t="shared" si="77"/>
        <v>9.6793161390899059E-4</v>
      </c>
    </row>
    <row r="2447" spans="3:25" x14ac:dyDescent="0.25">
      <c r="C2447" s="19" t="s">
        <v>4024</v>
      </c>
      <c r="D2447" s="6" t="s">
        <v>1168</v>
      </c>
      <c r="E2447" s="6" t="s">
        <v>16</v>
      </c>
      <c r="F2447" s="48">
        <v>7.4424203304738983</v>
      </c>
      <c r="G2447" s="8">
        <v>10</v>
      </c>
      <c r="H2447" s="9">
        <v>0.84547914123194301</v>
      </c>
      <c r="I2447" s="40">
        <v>2</v>
      </c>
      <c r="J2447" s="7">
        <v>3</v>
      </c>
      <c r="K2447" s="9">
        <v>0.62034236129285703</v>
      </c>
      <c r="L2447" s="39">
        <v>4.1998335736309501E-3</v>
      </c>
      <c r="M2447" s="47">
        <v>0</v>
      </c>
      <c r="N2447" s="17">
        <v>1.9072757101219199E-2</v>
      </c>
      <c r="O2447" s="7">
        <f>Q2447/P2447/N2447</f>
        <v>1</v>
      </c>
      <c r="P2447" s="7">
        <v>2.451827971680312</v>
      </c>
      <c r="Q2447" s="33">
        <v>4.6763119357833532E-2</v>
      </c>
      <c r="R2447" s="38" t="s">
        <v>1677</v>
      </c>
      <c r="S2447" s="33" t="s">
        <v>1677</v>
      </c>
      <c r="T2447" s="45" t="s">
        <v>1676</v>
      </c>
      <c r="U2447" s="55">
        <f>RANK(Q2447,$Q$5:$Q$3209,0)</f>
        <v>2402</v>
      </c>
      <c r="V2447" s="55">
        <f>RANK(W2447,$W$5:$W$3209,0)</f>
        <v>2443</v>
      </c>
      <c r="W2447" s="55">
        <f>N2447*O2447</f>
        <v>1.9072757101219199E-2</v>
      </c>
      <c r="X2447">
        <f t="shared" si="76"/>
        <v>8.6209589215736653</v>
      </c>
      <c r="Y2447" s="77">
        <f t="shared" si="77"/>
        <v>9.6579295262799823E-4</v>
      </c>
    </row>
    <row r="2448" spans="3:25" x14ac:dyDescent="0.25">
      <c r="C2448" s="19" t="s">
        <v>3620</v>
      </c>
      <c r="D2448" s="6" t="s">
        <v>874</v>
      </c>
      <c r="E2448" s="6" t="s">
        <v>27</v>
      </c>
      <c r="F2448" s="48">
        <v>1.9636068634639501</v>
      </c>
      <c r="G2448" s="8">
        <v>9.9999999999999893</v>
      </c>
      <c r="H2448" s="9">
        <v>0.20079030988417201</v>
      </c>
      <c r="I2448" s="40">
        <v>9</v>
      </c>
      <c r="J2448" s="7">
        <v>3</v>
      </c>
      <c r="K2448" s="9">
        <v>0.265169599191038</v>
      </c>
      <c r="L2448" s="39">
        <v>0</v>
      </c>
      <c r="M2448" s="47">
        <v>0</v>
      </c>
      <c r="N2448" s="17">
        <v>1.90594796992197E-2</v>
      </c>
      <c r="O2448" s="7">
        <f>Q2448/P2448/N2448</f>
        <v>1</v>
      </c>
      <c r="P2448" s="7">
        <v>3.9065151596337575</v>
      </c>
      <c r="Q2448" s="33">
        <v>7.4456146379733606E-2</v>
      </c>
      <c r="R2448" s="38" t="s">
        <v>1677</v>
      </c>
      <c r="S2448" s="33" t="s">
        <v>1677</v>
      </c>
      <c r="T2448" s="45" t="s">
        <v>1675</v>
      </c>
      <c r="U2448" s="55">
        <f>RANK(Q2448,$Q$5:$Q$3209,0)</f>
        <v>1992</v>
      </c>
      <c r="V2448" s="55">
        <f>RANK(W2448,$W$5:$W$3209,0)</f>
        <v>2444</v>
      </c>
      <c r="W2448" s="55">
        <f>N2448*O2448</f>
        <v>1.90594796992197E-2</v>
      </c>
      <c r="X2448">
        <f t="shared" si="76"/>
        <v>8.6018861644724467</v>
      </c>
      <c r="Y2448" s="77">
        <f t="shared" si="77"/>
        <v>9.6365626057748333E-4</v>
      </c>
    </row>
    <row r="2449" spans="3:25" x14ac:dyDescent="0.25">
      <c r="C2449" s="19" t="s">
        <v>3736</v>
      </c>
      <c r="D2449" s="6" t="s">
        <v>113</v>
      </c>
      <c r="E2449" s="6" t="s">
        <v>115</v>
      </c>
      <c r="F2449" s="48">
        <v>6.0088480072762804</v>
      </c>
      <c r="G2449" s="8">
        <v>10</v>
      </c>
      <c r="H2449" s="9">
        <v>0.51273162348992396</v>
      </c>
      <c r="I2449" s="40">
        <v>4</v>
      </c>
      <c r="J2449" s="7">
        <v>1</v>
      </c>
      <c r="K2449" s="9">
        <v>0.91548903565149398</v>
      </c>
      <c r="L2449" s="39">
        <v>0</v>
      </c>
      <c r="M2449" s="47">
        <v>0</v>
      </c>
      <c r="N2449" s="17">
        <v>1.9051274008520601E-2</v>
      </c>
      <c r="O2449" s="7">
        <f>Q2449/P2449/N2449</f>
        <v>0.99999999999999978</v>
      </c>
      <c r="P2449" s="7">
        <v>3.3844813878634561</v>
      </c>
      <c r="Q2449" s="33">
        <v>6.4478682296924786E-2</v>
      </c>
      <c r="R2449" s="38" t="s">
        <v>1677</v>
      </c>
      <c r="S2449" s="33" t="s">
        <v>1677</v>
      </c>
      <c r="T2449" s="45" t="s">
        <v>1675</v>
      </c>
      <c r="U2449" s="55">
        <f>RANK(Q2449,$Q$5:$Q$3209,0)</f>
        <v>2109</v>
      </c>
      <c r="V2449" s="55">
        <f>RANK(W2449,$W$5:$W$3209,0)</f>
        <v>2445</v>
      </c>
      <c r="W2449" s="55">
        <f>N2449*O2449</f>
        <v>1.9051274008520597E-2</v>
      </c>
      <c r="X2449">
        <f t="shared" si="76"/>
        <v>8.5828266847732273</v>
      </c>
      <c r="Y2449" s="77">
        <f t="shared" si="77"/>
        <v>9.6152105597417648E-4</v>
      </c>
    </row>
    <row r="2450" spans="3:25" x14ac:dyDescent="0.25">
      <c r="C2450" s="19" t="s">
        <v>3825</v>
      </c>
      <c r="D2450" s="6" t="s">
        <v>1372</v>
      </c>
      <c r="E2450" s="6" t="s">
        <v>163</v>
      </c>
      <c r="F2450" s="48">
        <v>1.7684067312716101</v>
      </c>
      <c r="G2450" s="8">
        <v>10</v>
      </c>
      <c r="H2450" s="9">
        <v>0.994745577154176</v>
      </c>
      <c r="I2450" s="40">
        <v>0</v>
      </c>
      <c r="J2450" s="7">
        <v>0</v>
      </c>
      <c r="K2450" s="9">
        <v>0.59083428968955498</v>
      </c>
      <c r="L2450" s="39">
        <v>0</v>
      </c>
      <c r="M2450" s="47">
        <v>0</v>
      </c>
      <c r="N2450" s="17">
        <v>1.9022884785792601E-2</v>
      </c>
      <c r="O2450" s="7">
        <f>Q2450/P2450/N2450</f>
        <v>1</v>
      </c>
      <c r="P2450" s="7">
        <v>3.0949968593964559</v>
      </c>
      <c r="Q2450" s="33">
        <v>5.8875768668688724E-2</v>
      </c>
      <c r="R2450" s="38" t="s">
        <v>1677</v>
      </c>
      <c r="S2450" s="33" t="s">
        <v>1677</v>
      </c>
      <c r="T2450" s="45" t="s">
        <v>1675</v>
      </c>
      <c r="U2450" s="55">
        <f>RANK(Q2450,$Q$5:$Q$3209,0)</f>
        <v>2198</v>
      </c>
      <c r="V2450" s="55">
        <f>RANK(W2450,$W$5:$W$3209,0)</f>
        <v>2446</v>
      </c>
      <c r="W2450" s="55">
        <f>N2450*O2450</f>
        <v>1.9022884785792601E-2</v>
      </c>
      <c r="X2450">
        <f t="shared" si="76"/>
        <v>8.5637754107647073</v>
      </c>
      <c r="Y2450" s="77">
        <f t="shared" si="77"/>
        <v>9.5938677064195336E-4</v>
      </c>
    </row>
    <row r="2451" spans="3:25" x14ac:dyDescent="0.25">
      <c r="C2451" s="19" t="s">
        <v>3666</v>
      </c>
      <c r="D2451" s="6" t="s">
        <v>97</v>
      </c>
      <c r="E2451" s="6" t="s">
        <v>12</v>
      </c>
      <c r="F2451" s="48">
        <v>1.3804567738467839</v>
      </c>
      <c r="G2451" s="8">
        <v>10</v>
      </c>
      <c r="H2451" s="9">
        <v>0.155450488411323</v>
      </c>
      <c r="I2451" s="40">
        <v>1</v>
      </c>
      <c r="J2451" s="7">
        <v>0</v>
      </c>
      <c r="K2451" s="9">
        <v>0.94693311833006999</v>
      </c>
      <c r="L2451" s="39">
        <v>0.19691101345927001</v>
      </c>
      <c r="M2451" s="47">
        <v>0</v>
      </c>
      <c r="N2451" s="17">
        <v>1.89925076271635E-2</v>
      </c>
      <c r="O2451" s="7">
        <f>Q2451/P2451/N2451</f>
        <v>1</v>
      </c>
      <c r="P2451" s="7">
        <v>3.7099475091508816</v>
      </c>
      <c r="Q2451" s="33">
        <v>7.0461206363924347E-2</v>
      </c>
      <c r="R2451" s="38" t="s">
        <v>1677</v>
      </c>
      <c r="S2451" s="33" t="s">
        <v>1677</v>
      </c>
      <c r="T2451" s="45" t="s">
        <v>1675</v>
      </c>
      <c r="U2451" s="55">
        <f>RANK(Q2451,$Q$5:$Q$3209,0)</f>
        <v>2038</v>
      </c>
      <c r="V2451" s="55">
        <f>RANK(W2451,$W$5:$W$3209,0)</f>
        <v>2447</v>
      </c>
      <c r="W2451" s="55">
        <f>N2451*O2451</f>
        <v>1.89925076271635E-2</v>
      </c>
      <c r="X2451">
        <f t="shared" si="76"/>
        <v>8.5447525259789145</v>
      </c>
      <c r="Y2451" s="77">
        <f t="shared" si="77"/>
        <v>9.5725566571129442E-4</v>
      </c>
    </row>
    <row r="2452" spans="3:25" x14ac:dyDescent="0.25">
      <c r="C2452" s="19" t="s">
        <v>4381</v>
      </c>
      <c r="D2452" s="6" t="s">
        <v>1424</v>
      </c>
      <c r="E2452" s="6" t="s">
        <v>39</v>
      </c>
      <c r="F2452" s="48">
        <v>5.5375949105654803</v>
      </c>
      <c r="G2452" s="8">
        <v>29.0223518557479</v>
      </c>
      <c r="H2452" s="9">
        <v>0.29155650119797899</v>
      </c>
      <c r="I2452" s="40">
        <v>0</v>
      </c>
      <c r="J2452" s="7">
        <v>3</v>
      </c>
      <c r="K2452" s="9">
        <v>0.44236373940864498</v>
      </c>
      <c r="L2452" s="39">
        <v>0</v>
      </c>
      <c r="M2452" s="47">
        <v>0</v>
      </c>
      <c r="N2452" s="17">
        <v>1.8991152074419999E-2</v>
      </c>
      <c r="O2452" s="7">
        <f>Q2452/P2452/N2452</f>
        <v>1</v>
      </c>
      <c r="P2452" s="7">
        <v>1.5913919709169748</v>
      </c>
      <c r="Q2452" s="33">
        <v>3.0222366929695238E-2</v>
      </c>
      <c r="R2452" s="38" t="s">
        <v>1677</v>
      </c>
      <c r="S2452" s="33" t="s">
        <v>1677</v>
      </c>
      <c r="T2452" s="45" t="s">
        <v>1677</v>
      </c>
      <c r="U2452" s="55">
        <f>RANK(Q2452,$Q$5:$Q$3209,0)</f>
        <v>2768</v>
      </c>
      <c r="V2452" s="55">
        <f>RANK(W2452,$W$5:$W$3209,0)</f>
        <v>2448</v>
      </c>
      <c r="W2452" s="55">
        <f>N2452*O2452</f>
        <v>1.8991152074419999E-2</v>
      </c>
      <c r="X2452">
        <f t="shared" si="76"/>
        <v>8.5257600183517503</v>
      </c>
      <c r="Y2452" s="77">
        <f t="shared" si="77"/>
        <v>9.5512796388764391E-4</v>
      </c>
    </row>
    <row r="2453" spans="3:25" x14ac:dyDescent="0.25">
      <c r="C2453" s="19" t="s">
        <v>3638</v>
      </c>
      <c r="D2453" s="6" t="s">
        <v>271</v>
      </c>
      <c r="E2453" s="6" t="s">
        <v>204</v>
      </c>
      <c r="F2453" s="48">
        <v>0.18253532844911699</v>
      </c>
      <c r="G2453" s="8">
        <v>10</v>
      </c>
      <c r="H2453" s="9">
        <v>1</v>
      </c>
      <c r="I2453" s="40">
        <v>0</v>
      </c>
      <c r="J2453" s="7">
        <v>0</v>
      </c>
      <c r="K2453" s="9">
        <v>0.58316537388166101</v>
      </c>
      <c r="L2453" s="39">
        <v>0</v>
      </c>
      <c r="M2453" s="47">
        <v>0</v>
      </c>
      <c r="N2453" s="17">
        <v>1.89604816284577E-2</v>
      </c>
      <c r="O2453" s="7">
        <f>Q2453/P2453/N2453</f>
        <v>1</v>
      </c>
      <c r="P2453" s="7">
        <v>3.8254170614665659</v>
      </c>
      <c r="Q2453" s="33">
        <v>7.2531749915125468E-2</v>
      </c>
      <c r="R2453" s="38" t="s">
        <v>1677</v>
      </c>
      <c r="S2453" s="33" t="s">
        <v>1677</v>
      </c>
      <c r="T2453" s="45" t="s">
        <v>1675</v>
      </c>
      <c r="U2453" s="55">
        <f>RANK(Q2453,$Q$5:$Q$3209,0)</f>
        <v>2010</v>
      </c>
      <c r="V2453" s="55">
        <f>RANK(W2453,$W$5:$W$3209,0)</f>
        <v>2449</v>
      </c>
      <c r="W2453" s="55">
        <f>N2453*O2453</f>
        <v>1.89604816284577E-2</v>
      </c>
      <c r="X2453">
        <f t="shared" si="76"/>
        <v>8.50676886627733</v>
      </c>
      <c r="Y2453" s="77">
        <f t="shared" si="77"/>
        <v>9.5300041392451127E-4</v>
      </c>
    </row>
    <row r="2454" spans="3:25" x14ac:dyDescent="0.25">
      <c r="C2454" s="19" t="s">
        <v>3647</v>
      </c>
      <c r="D2454" s="6" t="s">
        <v>1078</v>
      </c>
      <c r="E2454" s="6" t="s">
        <v>16</v>
      </c>
      <c r="F2454" s="48">
        <v>3.7525960226294499</v>
      </c>
      <c r="G2454" s="8">
        <v>10</v>
      </c>
      <c r="H2454" s="9">
        <v>0.69756090749298805</v>
      </c>
      <c r="I2454" s="40">
        <v>1</v>
      </c>
      <c r="J2454" s="7">
        <v>4</v>
      </c>
      <c r="K2454" s="9">
        <v>0.60157069079662495</v>
      </c>
      <c r="L2454" s="39">
        <v>0</v>
      </c>
      <c r="M2454" s="47">
        <v>0</v>
      </c>
      <c r="N2454" s="17">
        <v>1.89533831729434E-2</v>
      </c>
      <c r="O2454" s="7">
        <f>Q2454/P2454/N2454</f>
        <v>1.0000000000000002</v>
      </c>
      <c r="P2454" s="7">
        <v>3.7990974754305653</v>
      </c>
      <c r="Q2454" s="33">
        <v>7.2005750163197435E-2</v>
      </c>
      <c r="R2454" s="38" t="s">
        <v>1677</v>
      </c>
      <c r="S2454" s="33" t="s">
        <v>1677</v>
      </c>
      <c r="T2454" s="45" t="s">
        <v>1675</v>
      </c>
      <c r="U2454" s="55">
        <f>RANK(Q2454,$Q$5:$Q$3209,0)</f>
        <v>2019</v>
      </c>
      <c r="V2454" s="55">
        <f>RANK(W2454,$W$5:$W$3209,0)</f>
        <v>2450</v>
      </c>
      <c r="W2454" s="55">
        <f>N2454*O2454</f>
        <v>1.8953383172943403E-2</v>
      </c>
      <c r="X2454">
        <f t="shared" si="76"/>
        <v>8.4878083846488721</v>
      </c>
      <c r="Y2454" s="77">
        <f t="shared" si="77"/>
        <v>9.5087629992492216E-4</v>
      </c>
    </row>
    <row r="2455" spans="3:25" x14ac:dyDescent="0.25">
      <c r="C2455" s="19" t="s">
        <v>4375</v>
      </c>
      <c r="D2455" s="6" t="s">
        <v>573</v>
      </c>
      <c r="E2455" s="6" t="s">
        <v>126</v>
      </c>
      <c r="F2455" s="48">
        <v>2.6200142579435002</v>
      </c>
      <c r="G2455" s="8">
        <v>68.150815653376995</v>
      </c>
      <c r="H2455" s="9">
        <v>1.11927092846666E-2</v>
      </c>
      <c r="I2455" s="40">
        <v>0</v>
      </c>
      <c r="J2455" s="7">
        <v>0</v>
      </c>
      <c r="K2455" s="9">
        <v>1</v>
      </c>
      <c r="L2455" s="39">
        <v>0</v>
      </c>
      <c r="M2455" s="47">
        <v>0</v>
      </c>
      <c r="N2455" s="17">
        <v>1.8952293684075999E-2</v>
      </c>
      <c r="O2455" s="7">
        <f>Q2455/P2455/N2455</f>
        <v>1</v>
      </c>
      <c r="P2455" s="7">
        <v>1.6059997234212211</v>
      </c>
      <c r="Q2455" s="33">
        <v>3.0437378414823812E-2</v>
      </c>
      <c r="R2455" s="38" t="s">
        <v>1677</v>
      </c>
      <c r="S2455" s="33" t="s">
        <v>1677</v>
      </c>
      <c r="T2455" s="45" t="s">
        <v>1677</v>
      </c>
      <c r="U2455" s="55">
        <f>RANK(Q2455,$Q$5:$Q$3209,0)</f>
        <v>2762</v>
      </c>
      <c r="V2455" s="55">
        <f>RANK(W2455,$W$5:$W$3209,0)</f>
        <v>2451</v>
      </c>
      <c r="W2455" s="55">
        <f>N2455*O2455</f>
        <v>1.8952293684075999E-2</v>
      </c>
      <c r="X2455">
        <f t="shared" si="76"/>
        <v>8.4688550014759283</v>
      </c>
      <c r="Y2455" s="77">
        <f t="shared" si="77"/>
        <v>9.4875298115453812E-4</v>
      </c>
    </row>
    <row r="2456" spans="3:25" x14ac:dyDescent="0.25">
      <c r="C2456" s="19" t="s">
        <v>3945</v>
      </c>
      <c r="D2456" s="6" t="s">
        <v>691</v>
      </c>
      <c r="E2456" s="6" t="s">
        <v>131</v>
      </c>
      <c r="F2456" s="48">
        <v>4.4174894578403503</v>
      </c>
      <c r="G2456" s="8">
        <v>35.315300036248097</v>
      </c>
      <c r="H2456" s="9">
        <v>0.77599778809745401</v>
      </c>
      <c r="I2456" s="40">
        <v>2</v>
      </c>
      <c r="J2456" s="7">
        <v>7</v>
      </c>
      <c r="K2456" s="9">
        <v>0.154164489265674</v>
      </c>
      <c r="L2456" s="39">
        <v>0</v>
      </c>
      <c r="M2456" s="47">
        <v>0</v>
      </c>
      <c r="N2456" s="17">
        <v>1.89404338045095E-2</v>
      </c>
      <c r="O2456" s="7">
        <f>Q2456/P2456/N2456</f>
        <v>1</v>
      </c>
      <c r="P2456" s="7">
        <v>2.7132525092258866</v>
      </c>
      <c r="Q2456" s="33">
        <v>5.1390179545912205E-2</v>
      </c>
      <c r="R2456" s="38" t="s">
        <v>1677</v>
      </c>
      <c r="S2456" s="33" t="s">
        <v>1677</v>
      </c>
      <c r="T2456" s="45" t="s">
        <v>1676</v>
      </c>
      <c r="U2456" s="55">
        <f>RANK(Q2456,$Q$5:$Q$3209,0)</f>
        <v>2323</v>
      </c>
      <c r="V2456" s="55">
        <f>RANK(W2456,$W$5:$W$3209,0)</f>
        <v>2452</v>
      </c>
      <c r="W2456" s="55">
        <f>N2456*O2456</f>
        <v>1.89404338045095E-2</v>
      </c>
      <c r="X2456">
        <f t="shared" si="76"/>
        <v>8.4499027077918516</v>
      </c>
      <c r="Y2456" s="77">
        <f t="shared" si="77"/>
        <v>9.4662978443793946E-4</v>
      </c>
    </row>
    <row r="2457" spans="3:25" x14ac:dyDescent="0.25">
      <c r="C2457" s="19" t="s">
        <v>4330</v>
      </c>
      <c r="D2457" s="6" t="s">
        <v>1208</v>
      </c>
      <c r="E2457" s="6" t="s">
        <v>39</v>
      </c>
      <c r="F2457" s="48">
        <v>3.1011859687776901</v>
      </c>
      <c r="G2457" s="8">
        <v>51.670721527278502</v>
      </c>
      <c r="H2457" s="9">
        <v>1</v>
      </c>
      <c r="I2457" s="40">
        <v>0</v>
      </c>
      <c r="J2457" s="7">
        <v>0</v>
      </c>
      <c r="K2457" s="9">
        <v>0.29458337910048399</v>
      </c>
      <c r="L2457" s="39">
        <v>0</v>
      </c>
      <c r="M2457" s="47">
        <v>0</v>
      </c>
      <c r="N2457" s="17">
        <v>1.8883698847724301E-2</v>
      </c>
      <c r="O2457" s="7">
        <f>Q2457/P2457/N2457</f>
        <v>1</v>
      </c>
      <c r="P2457" s="7">
        <v>1.7100510518883001</v>
      </c>
      <c r="Q2457" s="33">
        <v>3.229208907809282E-2</v>
      </c>
      <c r="R2457" s="38" t="s">
        <v>1677</v>
      </c>
      <c r="S2457" s="33" t="s">
        <v>1677</v>
      </c>
      <c r="T2457" s="45" t="s">
        <v>1677</v>
      </c>
      <c r="U2457" s="55">
        <f>RANK(Q2457,$Q$5:$Q$3209,0)</f>
        <v>2717</v>
      </c>
      <c r="V2457" s="55">
        <f>RANK(W2457,$W$5:$W$3209,0)</f>
        <v>2453</v>
      </c>
      <c r="W2457" s="55">
        <f>N2457*O2457</f>
        <v>1.8883698847724301E-2</v>
      </c>
      <c r="X2457">
        <f t="shared" si="76"/>
        <v>8.4309622739873422</v>
      </c>
      <c r="Y2457" s="77">
        <f t="shared" si="77"/>
        <v>9.445079163656609E-4</v>
      </c>
    </row>
    <row r="2458" spans="3:25" x14ac:dyDescent="0.25">
      <c r="C2458" s="19" t="s">
        <v>4038</v>
      </c>
      <c r="D2458" s="6" t="s">
        <v>729</v>
      </c>
      <c r="E2458" s="6" t="s">
        <v>131</v>
      </c>
      <c r="F2458" s="48">
        <v>7.9299029124581901</v>
      </c>
      <c r="G2458" s="8">
        <v>10</v>
      </c>
      <c r="H2458" s="9">
        <v>0.15565347040397601</v>
      </c>
      <c r="I2458" s="40">
        <v>8</v>
      </c>
      <c r="J2458" s="7">
        <v>8</v>
      </c>
      <c r="K2458" s="9">
        <v>1</v>
      </c>
      <c r="L2458" s="39">
        <v>0</v>
      </c>
      <c r="M2458" s="47">
        <v>0</v>
      </c>
      <c r="N2458" s="17">
        <v>1.8862953475323699E-2</v>
      </c>
      <c r="O2458" s="7">
        <f>Q2458/P2458/N2458</f>
        <v>1</v>
      </c>
      <c r="P2458" s="7">
        <v>2.4544282550541765</v>
      </c>
      <c r="Q2458" s="33">
        <v>4.629776598360686E-2</v>
      </c>
      <c r="R2458" s="38" t="s">
        <v>1677</v>
      </c>
      <c r="S2458" s="33" t="s">
        <v>1677</v>
      </c>
      <c r="T2458" s="45" t="s">
        <v>1676</v>
      </c>
      <c r="U2458" s="55">
        <f>RANK(Q2458,$Q$5:$Q$3209,0)</f>
        <v>2416</v>
      </c>
      <c r="V2458" s="55">
        <f>RANK(W2458,$W$5:$W$3209,0)</f>
        <v>2454</v>
      </c>
      <c r="W2458" s="55">
        <f>N2458*O2458</f>
        <v>1.8862953475323699E-2</v>
      </c>
      <c r="X2458">
        <f t="shared" si="76"/>
        <v>8.4120785751396188</v>
      </c>
      <c r="Y2458" s="77">
        <f t="shared" si="77"/>
        <v>9.4239240422454144E-4</v>
      </c>
    </row>
    <row r="2459" spans="3:25" x14ac:dyDescent="0.25">
      <c r="C2459" s="19" t="s">
        <v>4185</v>
      </c>
      <c r="D2459" s="6" t="s">
        <v>1881</v>
      </c>
      <c r="E2459" s="6" t="s">
        <v>27</v>
      </c>
      <c r="F2459" s="48">
        <v>7.1633507709987496</v>
      </c>
      <c r="G2459" s="8">
        <v>15.8606039475989</v>
      </c>
      <c r="H2459" s="9">
        <v>0.16590416172667599</v>
      </c>
      <c r="I2459" s="40">
        <v>11</v>
      </c>
      <c r="J2459" s="7">
        <v>1</v>
      </c>
      <c r="K2459" s="9">
        <v>0.79187526715901502</v>
      </c>
      <c r="L2459" s="39">
        <v>0</v>
      </c>
      <c r="M2459" s="47">
        <v>0</v>
      </c>
      <c r="N2459" s="17">
        <v>1.8861603996940601E-2</v>
      </c>
      <c r="O2459" s="7">
        <f>Q2459/P2459/N2459</f>
        <v>1</v>
      </c>
      <c r="P2459" s="7">
        <v>2.0480948082416601</v>
      </c>
      <c r="Q2459" s="33">
        <v>3.8630353221244189E-2</v>
      </c>
      <c r="R2459" s="38" t="s">
        <v>1677</v>
      </c>
      <c r="S2459" s="33" t="s">
        <v>1677</v>
      </c>
      <c r="T2459" s="45" t="s">
        <v>1677</v>
      </c>
      <c r="U2459" s="55">
        <f>RANK(Q2459,$Q$5:$Q$3209,0)</f>
        <v>2568</v>
      </c>
      <c r="V2459" s="55">
        <f>RANK(W2459,$W$5:$W$3209,0)</f>
        <v>2455</v>
      </c>
      <c r="W2459" s="55">
        <f>N2459*O2459</f>
        <v>1.8861603996940601E-2</v>
      </c>
      <c r="X2459">
        <f t="shared" si="76"/>
        <v>8.3932156216642948</v>
      </c>
      <c r="Y2459" s="77">
        <f t="shared" si="77"/>
        <v>9.4027921615602757E-4</v>
      </c>
    </row>
    <row r="2460" spans="3:25" x14ac:dyDescent="0.25">
      <c r="C2460" s="19" t="s">
        <v>3886</v>
      </c>
      <c r="D2460" s="6" t="s">
        <v>414</v>
      </c>
      <c r="E2460" s="6" t="s">
        <v>131</v>
      </c>
      <c r="F2460" s="48">
        <v>2.5631220810167399</v>
      </c>
      <c r="G2460" s="8">
        <v>10</v>
      </c>
      <c r="H2460" s="9">
        <v>6.0966707813378401E-2</v>
      </c>
      <c r="I2460" s="40">
        <v>3</v>
      </c>
      <c r="J2460" s="7">
        <v>2</v>
      </c>
      <c r="K2460" s="9">
        <v>1</v>
      </c>
      <c r="L2460" s="39">
        <v>0</v>
      </c>
      <c r="M2460" s="47">
        <v>0</v>
      </c>
      <c r="N2460" s="17">
        <v>1.8805777214404899E-2</v>
      </c>
      <c r="O2460" s="7">
        <f>Q2460/P2460/N2460</f>
        <v>1</v>
      </c>
      <c r="P2460" s="7">
        <v>2.9160172409621747</v>
      </c>
      <c r="Q2460" s="33">
        <v>5.4837970586898308E-2</v>
      </c>
      <c r="R2460" s="38" t="s">
        <v>1677</v>
      </c>
      <c r="S2460" s="33" t="s">
        <v>1677</v>
      </c>
      <c r="T2460" s="45" t="s">
        <v>1676</v>
      </c>
      <c r="U2460" s="55">
        <f>RANK(Q2460,$Q$5:$Q$3209,0)</f>
        <v>2261</v>
      </c>
      <c r="V2460" s="55">
        <f>RANK(W2460,$W$5:$W$3209,0)</f>
        <v>2456</v>
      </c>
      <c r="W2460" s="55">
        <f>N2460*O2460</f>
        <v>1.8805777214404899E-2</v>
      </c>
      <c r="X2460">
        <f t="shared" si="76"/>
        <v>8.3743540176673541</v>
      </c>
      <c r="Y2460" s="77">
        <f t="shared" si="77"/>
        <v>9.3816617926753023E-4</v>
      </c>
    </row>
    <row r="2461" spans="3:25" x14ac:dyDescent="0.25">
      <c r="C2461" s="19" t="s">
        <v>4600</v>
      </c>
      <c r="D2461" s="6" t="s">
        <v>1618</v>
      </c>
      <c r="E2461" s="6" t="s">
        <v>448</v>
      </c>
      <c r="F2461" s="48">
        <v>0.85819416864075704</v>
      </c>
      <c r="G2461" s="8">
        <v>87.138251065753494</v>
      </c>
      <c r="H2461" s="9">
        <v>1</v>
      </c>
      <c r="I2461" s="40">
        <v>0</v>
      </c>
      <c r="J2461" s="7">
        <v>0</v>
      </c>
      <c r="K2461" s="9">
        <v>4.6623927189361501E-2</v>
      </c>
      <c r="L2461" s="39">
        <v>0</v>
      </c>
      <c r="M2461" s="47">
        <v>0</v>
      </c>
      <c r="N2461" s="17">
        <v>1.8775401728346099E-2</v>
      </c>
      <c r="O2461" s="7">
        <f>Q2461/P2461/N2461</f>
        <v>1</v>
      </c>
      <c r="P2461" s="7">
        <v>1.0976056524146698</v>
      </c>
      <c r="Q2461" s="33">
        <v>2.0607987063388841E-2</v>
      </c>
      <c r="R2461" s="38" t="s">
        <v>1677</v>
      </c>
      <c r="S2461" s="33" t="s">
        <v>1677</v>
      </c>
      <c r="T2461" s="45" t="s">
        <v>1677</v>
      </c>
      <c r="U2461" s="55">
        <f>RANK(Q2461,$Q$5:$Q$3209,0)</f>
        <v>2990</v>
      </c>
      <c r="V2461" s="55">
        <f>RANK(W2461,$W$5:$W$3209,0)</f>
        <v>2457</v>
      </c>
      <c r="W2461" s="55">
        <f>N2461*O2461</f>
        <v>1.8775401728346099E-2</v>
      </c>
      <c r="X2461">
        <f t="shared" si="76"/>
        <v>8.3555482404529489</v>
      </c>
      <c r="Y2461" s="77">
        <f t="shared" si="77"/>
        <v>9.3605939656880822E-4</v>
      </c>
    </row>
    <row r="2462" spans="3:25" x14ac:dyDescent="0.25">
      <c r="C2462" s="19" t="s">
        <v>3434</v>
      </c>
      <c r="D2462" s="6" t="s">
        <v>779</v>
      </c>
      <c r="E2462" s="6" t="s">
        <v>28</v>
      </c>
      <c r="F2462" s="48">
        <v>4.14698427003517</v>
      </c>
      <c r="G2462" s="8">
        <v>10</v>
      </c>
      <c r="H2462" s="9">
        <v>0.19144294653768701</v>
      </c>
      <c r="I2462" s="40">
        <v>0</v>
      </c>
      <c r="J2462" s="7">
        <v>11</v>
      </c>
      <c r="K2462" s="9">
        <v>0.74111566462391099</v>
      </c>
      <c r="L2462" s="39">
        <v>0</v>
      </c>
      <c r="M2462" s="47">
        <v>0</v>
      </c>
      <c r="N2462" s="17">
        <v>1.8757740517389002E-2</v>
      </c>
      <c r="O2462" s="7">
        <f>Q2462/P2462/N2462</f>
        <v>1</v>
      </c>
      <c r="P2462" s="7">
        <v>5.0482743385599802</v>
      </c>
      <c r="Q2462" s="33">
        <v>9.4694220103301696E-2</v>
      </c>
      <c r="R2462" s="38" t="s">
        <v>1677</v>
      </c>
      <c r="S2462" s="33" t="s">
        <v>1677</v>
      </c>
      <c r="T2462" s="45" t="s">
        <v>1675</v>
      </c>
      <c r="U2462" s="55">
        <f>RANK(Q2462,$Q$5:$Q$3209,0)</f>
        <v>1801</v>
      </c>
      <c r="V2462" s="55">
        <f>RANK(W2462,$W$5:$W$3209,0)</f>
        <v>2458</v>
      </c>
      <c r="W2462" s="55">
        <f>N2462*O2462</f>
        <v>1.8757740517389002E-2</v>
      </c>
      <c r="X2462">
        <f t="shared" si="76"/>
        <v>8.3367728387246025</v>
      </c>
      <c r="Y2462" s="77">
        <f t="shared" si="77"/>
        <v>9.3395601678971903E-4</v>
      </c>
    </row>
    <row r="2463" spans="3:25" x14ac:dyDescent="0.25">
      <c r="C2463" s="19" t="s">
        <v>3506</v>
      </c>
      <c r="D2463" s="6" t="s">
        <v>194</v>
      </c>
      <c r="E2463" s="6" t="s">
        <v>28</v>
      </c>
      <c r="F2463" s="48">
        <v>1.0629888179425699</v>
      </c>
      <c r="G2463" s="8">
        <v>10</v>
      </c>
      <c r="H2463" s="9">
        <v>0.90997342376074797</v>
      </c>
      <c r="I2463" s="40">
        <v>2</v>
      </c>
      <c r="J2463" s="7">
        <v>5</v>
      </c>
      <c r="K2463" s="9">
        <v>0.24805002369065701</v>
      </c>
      <c r="L2463" s="39">
        <v>0</v>
      </c>
      <c r="M2463" s="47">
        <v>0</v>
      </c>
      <c r="N2463" s="17">
        <v>1.87461938724727E-2</v>
      </c>
      <c r="O2463" s="7">
        <f>Q2463/P2463/N2463</f>
        <v>1</v>
      </c>
      <c r="P2463" s="7">
        <v>4.5156035814093496</v>
      </c>
      <c r="Q2463" s="33">
        <v>8.4650380188331723E-2</v>
      </c>
      <c r="R2463" s="38" t="s">
        <v>1677</v>
      </c>
      <c r="S2463" s="33" t="s">
        <v>1677</v>
      </c>
      <c r="T2463" s="45" t="s">
        <v>1675</v>
      </c>
      <c r="U2463" s="55">
        <f>RANK(Q2463,$Q$5:$Q$3209,0)</f>
        <v>1877</v>
      </c>
      <c r="V2463" s="55">
        <f>RANK(W2463,$W$5:$W$3209,0)</f>
        <v>2459</v>
      </c>
      <c r="W2463" s="55">
        <f>N2463*O2463</f>
        <v>1.87461938724727E-2</v>
      </c>
      <c r="X2463">
        <f t="shared" si="76"/>
        <v>8.3180150982072139</v>
      </c>
      <c r="Y2463" s="77">
        <f t="shared" si="77"/>
        <v>9.3185461556930687E-4</v>
      </c>
    </row>
    <row r="2464" spans="3:25" x14ac:dyDescent="0.25">
      <c r="C2464" s="19" t="s">
        <v>4048</v>
      </c>
      <c r="D2464" s="6" t="s">
        <v>57</v>
      </c>
      <c r="E2464" s="6" t="s">
        <v>19</v>
      </c>
      <c r="F2464" s="48">
        <v>3.5047042172039302</v>
      </c>
      <c r="G2464" s="8">
        <v>64.543894716402505</v>
      </c>
      <c r="H2464" s="9">
        <v>0.56949204632833395</v>
      </c>
      <c r="I2464" s="40">
        <v>1</v>
      </c>
      <c r="J2464" s="7">
        <v>2</v>
      </c>
      <c r="K2464" s="9">
        <v>0.36514731809878798</v>
      </c>
      <c r="L2464" s="39">
        <v>0</v>
      </c>
      <c r="M2464" s="47">
        <v>0</v>
      </c>
      <c r="N2464" s="17">
        <v>1.8741522609306401E-2</v>
      </c>
      <c r="O2464" s="7">
        <f>Q2464/P2464/N2464</f>
        <v>1</v>
      </c>
      <c r="P2464" s="7">
        <v>2.4393330936767752</v>
      </c>
      <c r="Q2464" s="33">
        <v>4.5716816326772609E-2</v>
      </c>
      <c r="R2464" s="38" t="s">
        <v>1677</v>
      </c>
      <c r="S2464" s="33" t="s">
        <v>1677</v>
      </c>
      <c r="T2464" s="45" t="s">
        <v>1676</v>
      </c>
      <c r="U2464" s="55">
        <f>RANK(Q2464,$Q$5:$Q$3209,0)</f>
        <v>2426</v>
      </c>
      <c r="V2464" s="55">
        <f>RANK(W2464,$W$5:$W$3209,0)</f>
        <v>2460</v>
      </c>
      <c r="W2464" s="55">
        <f>N2464*O2464</f>
        <v>1.8741522609306401E-2</v>
      </c>
      <c r="X2464">
        <f t="shared" si="76"/>
        <v>8.2992689043347418</v>
      </c>
      <c r="Y2464" s="77">
        <f t="shared" si="77"/>
        <v>9.2975450790201187E-4</v>
      </c>
    </row>
    <row r="2465" spans="3:25" x14ac:dyDescent="0.25">
      <c r="C2465" s="19" t="s">
        <v>3699</v>
      </c>
      <c r="D2465" s="6" t="s">
        <v>1260</v>
      </c>
      <c r="E2465" s="6" t="s">
        <v>16</v>
      </c>
      <c r="F2465" s="48">
        <v>1.03098988514457</v>
      </c>
      <c r="G2465" s="8">
        <v>10</v>
      </c>
      <c r="H2465" s="9">
        <v>7.5809546433526998E-2</v>
      </c>
      <c r="I2465" s="40">
        <v>0</v>
      </c>
      <c r="J2465" s="7">
        <v>1</v>
      </c>
      <c r="K2465" s="9">
        <v>0.91599087020490999</v>
      </c>
      <c r="L2465" s="39">
        <v>7.9129455735850604E-2</v>
      </c>
      <c r="M2465" s="47">
        <v>0</v>
      </c>
      <c r="N2465" s="17">
        <v>1.87377228880139E-2</v>
      </c>
      <c r="O2465" s="7">
        <f>Q2465/P2465/N2465</f>
        <v>1</v>
      </c>
      <c r="P2465" s="7">
        <v>3.5876350228763321</v>
      </c>
      <c r="Q2465" s="33">
        <v>6.7224110881990123E-2</v>
      </c>
      <c r="R2465" s="38" t="s">
        <v>1677</v>
      </c>
      <c r="S2465" s="33" t="s">
        <v>1677</v>
      </c>
      <c r="T2465" s="45" t="s">
        <v>1675</v>
      </c>
      <c r="U2465" s="55">
        <f>RANK(Q2465,$Q$5:$Q$3209,0)</f>
        <v>2071</v>
      </c>
      <c r="V2465" s="55">
        <f>RANK(W2465,$W$5:$W$3209,0)</f>
        <v>2461</v>
      </c>
      <c r="W2465" s="55">
        <f>N2465*O2465</f>
        <v>1.87377228880139E-2</v>
      </c>
      <c r="X2465">
        <f t="shared" si="76"/>
        <v>8.2805273817254346</v>
      </c>
      <c r="Y2465" s="77">
        <f t="shared" si="77"/>
        <v>9.2765492354924444E-4</v>
      </c>
    </row>
    <row r="2466" spans="3:25" x14ac:dyDescent="0.25">
      <c r="C2466" s="19" t="s">
        <v>4486</v>
      </c>
      <c r="D2466" s="6" t="s">
        <v>583</v>
      </c>
      <c r="E2466" s="6" t="s">
        <v>27</v>
      </c>
      <c r="F2466" s="48">
        <v>9.1781439108232199</v>
      </c>
      <c r="G2466" s="8">
        <v>41.691024421162197</v>
      </c>
      <c r="H2466" s="9">
        <v>0</v>
      </c>
      <c r="I2466" s="40">
        <v>3</v>
      </c>
      <c r="J2466" s="7">
        <v>4</v>
      </c>
      <c r="K2466" s="9">
        <v>0.91181025012933903</v>
      </c>
      <c r="L2466" s="39">
        <v>0</v>
      </c>
      <c r="M2466" s="47">
        <v>0</v>
      </c>
      <c r="N2466" s="17">
        <v>1.855842371995E-2</v>
      </c>
      <c r="O2466" s="7">
        <f>Q2466/P2466/N2466</f>
        <v>1</v>
      </c>
      <c r="P2466" s="7">
        <v>1.3664297228478088</v>
      </c>
      <c r="Q2466" s="33">
        <v>2.5358781780143481E-2</v>
      </c>
      <c r="R2466" s="38" t="s">
        <v>1677</v>
      </c>
      <c r="S2466" s="33" t="s">
        <v>1677</v>
      </c>
      <c r="T2466" s="45" t="s">
        <v>1677</v>
      </c>
      <c r="U2466" s="55">
        <f>RANK(Q2466,$Q$5:$Q$3209,0)</f>
        <v>2875</v>
      </c>
      <c r="V2466" s="55">
        <f>RANK(W2466,$W$5:$W$3209,0)</f>
        <v>2462</v>
      </c>
      <c r="W2466" s="55">
        <f>N2466*O2466</f>
        <v>1.855842371995E-2</v>
      </c>
      <c r="X2466">
        <f t="shared" si="76"/>
        <v>8.2617896588374204</v>
      </c>
      <c r="Y2466" s="77">
        <f t="shared" si="77"/>
        <v>9.2555576487349039E-4</v>
      </c>
    </row>
    <row r="2467" spans="3:25" x14ac:dyDescent="0.25">
      <c r="C2467" s="19" t="s">
        <v>4147</v>
      </c>
      <c r="D2467" s="6" t="s">
        <v>1232</v>
      </c>
      <c r="E2467" s="6" t="s">
        <v>27</v>
      </c>
      <c r="F2467" s="48">
        <v>1.46648791490175</v>
      </c>
      <c r="G2467" s="8">
        <v>83.829102410439006</v>
      </c>
      <c r="H2467" s="9">
        <v>1</v>
      </c>
      <c r="I2467" s="40">
        <v>0</v>
      </c>
      <c r="J2467" s="7">
        <v>0</v>
      </c>
      <c r="K2467" s="9">
        <v>5.7206272766665699E-2</v>
      </c>
      <c r="L2467" s="39">
        <v>0</v>
      </c>
      <c r="M2467" s="47">
        <v>0</v>
      </c>
      <c r="N2467" s="17">
        <v>1.8555003451768502E-2</v>
      </c>
      <c r="O2467" s="7">
        <f>Q2467/P2467/N2467</f>
        <v>1</v>
      </c>
      <c r="P2467" s="7">
        <v>2.1796692574768572</v>
      </c>
      <c r="Q2467" s="33">
        <v>4.0443770596196776E-2</v>
      </c>
      <c r="R2467" s="38" t="s">
        <v>1677</v>
      </c>
      <c r="S2467" s="33" t="s">
        <v>1677</v>
      </c>
      <c r="T2467" s="45" t="s">
        <v>1677</v>
      </c>
      <c r="U2467" s="55">
        <f>RANK(Q2467,$Q$5:$Q$3209,0)</f>
        <v>2530</v>
      </c>
      <c r="V2467" s="55">
        <f>RANK(W2467,$W$5:$W$3209,0)</f>
        <v>2463</v>
      </c>
      <c r="W2467" s="55">
        <f>N2467*O2467</f>
        <v>1.8555003451768502E-2</v>
      </c>
      <c r="X2467">
        <f t="shared" si="76"/>
        <v>8.2432312351174701</v>
      </c>
      <c r="Y2467" s="77">
        <f t="shared" si="77"/>
        <v>9.2347669281159261E-4</v>
      </c>
    </row>
    <row r="2468" spans="3:25" x14ac:dyDescent="0.25">
      <c r="C2468" s="19" t="s">
        <v>4709</v>
      </c>
      <c r="D2468" s="6" t="s">
        <v>1610</v>
      </c>
      <c r="E2468" s="6" t="s">
        <v>448</v>
      </c>
      <c r="F2468" s="48">
        <v>1.66837119158433</v>
      </c>
      <c r="G2468" s="8">
        <v>73.915429465641097</v>
      </c>
      <c r="H2468" s="9">
        <v>1</v>
      </c>
      <c r="I2468" s="40">
        <v>0</v>
      </c>
      <c r="J2468" s="7">
        <v>0</v>
      </c>
      <c r="K2468" s="9">
        <v>0.122587362640304</v>
      </c>
      <c r="L2468" s="39">
        <v>0</v>
      </c>
      <c r="M2468" s="47">
        <v>0</v>
      </c>
      <c r="N2468" s="17">
        <v>1.8513218030090099E-2</v>
      </c>
      <c r="O2468" s="7">
        <f>Q2468/P2468/N2468</f>
        <v>1</v>
      </c>
      <c r="P2468" s="7">
        <v>0.80873613685271795</v>
      </c>
      <c r="Q2468" s="33">
        <v>1.4972308430367152E-2</v>
      </c>
      <c r="R2468" s="38" t="s">
        <v>1677</v>
      </c>
      <c r="S2468" s="33" t="s">
        <v>1677</v>
      </c>
      <c r="T2468" s="45" t="s">
        <v>1677</v>
      </c>
      <c r="U2468" s="55">
        <f>RANK(Q2468,$Q$5:$Q$3209,0)</f>
        <v>3102</v>
      </c>
      <c r="V2468" s="55">
        <f>RANK(W2468,$W$5:$W$3209,0)</f>
        <v>2464</v>
      </c>
      <c r="W2468" s="55">
        <f>N2468*O2468</f>
        <v>1.8513218030090099E-2</v>
      </c>
      <c r="X2468">
        <f t="shared" si="76"/>
        <v>8.2246762316657023</v>
      </c>
      <c r="Y2468" s="77">
        <f t="shared" si="77"/>
        <v>9.2139800391715179E-4</v>
      </c>
    </row>
    <row r="2469" spans="3:25" x14ac:dyDescent="0.25">
      <c r="C2469" s="19" t="s">
        <v>3993</v>
      </c>
      <c r="D2469" s="6" t="s">
        <v>573</v>
      </c>
      <c r="E2469" s="6" t="s">
        <v>126</v>
      </c>
      <c r="F2469" s="48">
        <v>8.9008172056377592</v>
      </c>
      <c r="G2469" s="8">
        <v>26.648933113854898</v>
      </c>
      <c r="H2469" s="9">
        <v>0.52025021965274298</v>
      </c>
      <c r="I2469" s="40">
        <v>0</v>
      </c>
      <c r="J2469" s="7">
        <v>4</v>
      </c>
      <c r="K2469" s="9">
        <v>0.75651954261191701</v>
      </c>
      <c r="L2469" s="39">
        <v>0</v>
      </c>
      <c r="M2469" s="47">
        <v>0</v>
      </c>
      <c r="N2469" s="17">
        <v>1.8513149898075901E-2</v>
      </c>
      <c r="O2469" s="7">
        <f>Q2469/P2469/N2469</f>
        <v>1</v>
      </c>
      <c r="P2469" s="7">
        <v>2.6369510648040202</v>
      </c>
      <c r="Q2469" s="33">
        <v>4.8818270336607683E-2</v>
      </c>
      <c r="R2469" s="38" t="s">
        <v>1677</v>
      </c>
      <c r="S2469" s="33" t="s">
        <v>1677</v>
      </c>
      <c r="T2469" s="45" t="s">
        <v>1676</v>
      </c>
      <c r="U2469" s="55">
        <f>RANK(Q2469,$Q$5:$Q$3209,0)</f>
        <v>2371</v>
      </c>
      <c r="V2469" s="55">
        <f>RANK(W2469,$W$5:$W$3209,0)</f>
        <v>2465</v>
      </c>
      <c r="W2469" s="55">
        <f>N2469*O2469</f>
        <v>1.8513149898075901E-2</v>
      </c>
      <c r="X2469">
        <f t="shared" si="76"/>
        <v>8.2061630136356118</v>
      </c>
      <c r="Y2469" s="77">
        <f t="shared" si="77"/>
        <v>9.193239961801258E-4</v>
      </c>
    </row>
    <row r="2470" spans="3:25" x14ac:dyDescent="0.25">
      <c r="C2470" s="19" t="s">
        <v>3435</v>
      </c>
      <c r="D2470" s="6" t="s">
        <v>823</v>
      </c>
      <c r="E2470" s="6" t="s">
        <v>144</v>
      </c>
      <c r="F2470" s="48">
        <v>4.3197669513294201</v>
      </c>
      <c r="G2470" s="8">
        <v>10</v>
      </c>
      <c r="H2470" s="9">
        <v>1.23609317488125E-2</v>
      </c>
      <c r="I2470" s="40">
        <v>2</v>
      </c>
      <c r="J2470" s="7">
        <v>7</v>
      </c>
      <c r="K2470" s="9">
        <v>0.79821336049991598</v>
      </c>
      <c r="L2470" s="39">
        <v>0</v>
      </c>
      <c r="M2470" s="47">
        <v>0</v>
      </c>
      <c r="N2470" s="17">
        <v>1.8493415093473801E-2</v>
      </c>
      <c r="O2470" s="7">
        <f>Q2470/P2470/N2470</f>
        <v>1</v>
      </c>
      <c r="P2470" s="7">
        <v>5.116763479606397</v>
      </c>
      <c r="Q2470" s="33">
        <v>9.4626430963488467E-2</v>
      </c>
      <c r="R2470" s="38" t="s">
        <v>1677</v>
      </c>
      <c r="S2470" s="33" t="s">
        <v>1677</v>
      </c>
      <c r="T2470" s="45" t="s">
        <v>1675</v>
      </c>
      <c r="U2470" s="55">
        <f>RANK(Q2470,$Q$5:$Q$3209,0)</f>
        <v>1802</v>
      </c>
      <c r="V2470" s="55">
        <f>RANK(W2470,$W$5:$W$3209,0)</f>
        <v>2466</v>
      </c>
      <c r="W2470" s="55">
        <f>N2470*O2470</f>
        <v>1.8493415093473801E-2</v>
      </c>
      <c r="X2470">
        <f t="shared" si="76"/>
        <v>8.1876498637375352</v>
      </c>
      <c r="Y2470" s="77">
        <f t="shared" si="77"/>
        <v>9.1724999607582596E-4</v>
      </c>
    </row>
    <row r="2471" spans="3:25" x14ac:dyDescent="0.25">
      <c r="C2471" s="19" t="s">
        <v>4312</v>
      </c>
      <c r="D2471" s="6" t="s">
        <v>267</v>
      </c>
      <c r="E2471" s="6" t="s">
        <v>12</v>
      </c>
      <c r="F2471" s="48">
        <v>3.5283552244454701</v>
      </c>
      <c r="G2471" s="8">
        <v>66.753454022151303</v>
      </c>
      <c r="H2471" s="9">
        <v>0.84815968625070504</v>
      </c>
      <c r="I2471" s="40">
        <v>0</v>
      </c>
      <c r="J2471" s="7">
        <v>1</v>
      </c>
      <c r="K2471" s="9">
        <v>0.27230411254051201</v>
      </c>
      <c r="L2471" s="39">
        <v>0</v>
      </c>
      <c r="M2471" s="47">
        <v>0</v>
      </c>
      <c r="N2471" s="17">
        <v>1.8453881900612801E-2</v>
      </c>
      <c r="O2471" s="7">
        <f>Q2471/P2471/N2471</f>
        <v>1</v>
      </c>
      <c r="P2471" s="7">
        <v>1.7899528360300887</v>
      </c>
      <c r="Q2471" s="33">
        <v>3.3031578243766208E-2</v>
      </c>
      <c r="R2471" s="38" t="s">
        <v>1677</v>
      </c>
      <c r="S2471" s="33" t="s">
        <v>1677</v>
      </c>
      <c r="T2471" s="45" t="s">
        <v>1677</v>
      </c>
      <c r="U2471" s="55">
        <f>RANK(Q2471,$Q$5:$Q$3209,0)</f>
        <v>2699</v>
      </c>
      <c r="V2471" s="55">
        <f>RANK(W2471,$W$5:$W$3209,0)</f>
        <v>2467</v>
      </c>
      <c r="W2471" s="55">
        <f>N2471*O2471</f>
        <v>1.8453881900612801E-2</v>
      </c>
      <c r="X2471">
        <f t="shared" si="76"/>
        <v>8.1691564486440615</v>
      </c>
      <c r="Y2471" s="77">
        <f t="shared" si="77"/>
        <v>9.151782068317542E-4</v>
      </c>
    </row>
    <row r="2472" spans="3:25" x14ac:dyDescent="0.25">
      <c r="C2472" s="19" t="s">
        <v>3821</v>
      </c>
      <c r="D2472" s="6" t="s">
        <v>519</v>
      </c>
      <c r="E2472" s="6" t="s">
        <v>19</v>
      </c>
      <c r="F2472" s="48">
        <v>2.1293254409752818</v>
      </c>
      <c r="G2472" s="8">
        <v>20.641886332863098</v>
      </c>
      <c r="H2472" s="9">
        <v>0.392744251598245</v>
      </c>
      <c r="I2472" s="40">
        <v>1</v>
      </c>
      <c r="J2472" s="7">
        <v>4</v>
      </c>
      <c r="K2472" s="9">
        <v>0.43972616539062098</v>
      </c>
      <c r="L2472" s="39">
        <v>0.110311826512474</v>
      </c>
      <c r="M2472" s="47">
        <v>0</v>
      </c>
      <c r="N2472" s="17">
        <v>1.8446805298164899E-2</v>
      </c>
      <c r="O2472" s="7">
        <f>Q2472/P2472/N2472</f>
        <v>1</v>
      </c>
      <c r="P2472" s="7">
        <v>3.2011191929502414</v>
      </c>
      <c r="Q2472" s="33">
        <v>5.9050422488571862E-2</v>
      </c>
      <c r="R2472" s="38" t="s">
        <v>1677</v>
      </c>
      <c r="S2472" s="33" t="s">
        <v>1677</v>
      </c>
      <c r="T2472" s="45" t="s">
        <v>1675</v>
      </c>
      <c r="U2472" s="55">
        <f>RANK(Q2472,$Q$5:$Q$3209,0)</f>
        <v>2194</v>
      </c>
      <c r="V2472" s="55">
        <f>RANK(W2472,$W$5:$W$3209,0)</f>
        <v>2468</v>
      </c>
      <c r="W2472" s="55">
        <f>N2472*O2472</f>
        <v>1.8446805298164899E-2</v>
      </c>
      <c r="X2472">
        <f t="shared" si="76"/>
        <v>8.1507025667434494</v>
      </c>
      <c r="Y2472" s="77">
        <f t="shared" si="77"/>
        <v>9.1311084643131888E-4</v>
      </c>
    </row>
    <row r="2473" spans="3:25" x14ac:dyDescent="0.25">
      <c r="C2473" s="19" t="s">
        <v>4593</v>
      </c>
      <c r="D2473" s="6" t="s">
        <v>767</v>
      </c>
      <c r="E2473" s="6" t="s">
        <v>204</v>
      </c>
      <c r="F2473" s="48">
        <v>5.1031565717763696</v>
      </c>
      <c r="G2473" s="8">
        <v>39.080805586860997</v>
      </c>
      <c r="H2473" s="9">
        <v>0.69390367307318002</v>
      </c>
      <c r="I2473" s="40">
        <v>0</v>
      </c>
      <c r="J2473" s="7">
        <v>1</v>
      </c>
      <c r="K2473" s="9">
        <v>0.58749263010276398</v>
      </c>
      <c r="L2473" s="39">
        <v>0</v>
      </c>
      <c r="M2473" s="47">
        <v>0</v>
      </c>
      <c r="N2473" s="17">
        <v>1.84405825618408E-2</v>
      </c>
      <c r="O2473" s="7">
        <f>Q2473/P2473/N2473</f>
        <v>1</v>
      </c>
      <c r="P2473" s="7">
        <v>1.1362911468127768</v>
      </c>
      <c r="Q2473" s="33">
        <v>2.0953870707089775E-2</v>
      </c>
      <c r="R2473" s="38" t="s">
        <v>1677</v>
      </c>
      <c r="S2473" s="33" t="s">
        <v>1677</v>
      </c>
      <c r="T2473" s="45" t="s">
        <v>1677</v>
      </c>
      <c r="U2473" s="55">
        <f>RANK(Q2473,$Q$5:$Q$3209,0)</f>
        <v>2983</v>
      </c>
      <c r="V2473" s="55">
        <f>RANK(W2473,$W$5:$W$3209,0)</f>
        <v>2469</v>
      </c>
      <c r="W2473" s="55">
        <f>N2473*O2473</f>
        <v>1.84405825618408E-2</v>
      </c>
      <c r="X2473">
        <f t="shared" si="76"/>
        <v>8.1322557614452844</v>
      </c>
      <c r="Y2473" s="77">
        <f t="shared" si="77"/>
        <v>9.1104427881192273E-4</v>
      </c>
    </row>
    <row r="2474" spans="3:25" x14ac:dyDescent="0.25">
      <c r="C2474" s="19" t="s">
        <v>4451</v>
      </c>
      <c r="D2474" s="6" t="s">
        <v>1212</v>
      </c>
      <c r="E2474" s="6" t="s">
        <v>16</v>
      </c>
      <c r="F2474" s="48">
        <v>0.56141680733594002</v>
      </c>
      <c r="G2474" s="8">
        <v>10</v>
      </c>
      <c r="H2474" s="9">
        <v>0.45607721288094899</v>
      </c>
      <c r="I2474" s="40">
        <v>0</v>
      </c>
      <c r="J2474" s="7">
        <v>0</v>
      </c>
      <c r="K2474" s="9">
        <v>1</v>
      </c>
      <c r="L2474" s="39">
        <v>0</v>
      </c>
      <c r="M2474" s="47">
        <v>0</v>
      </c>
      <c r="N2474" s="17">
        <v>1.8390170920182001E-2</v>
      </c>
      <c r="O2474" s="7">
        <f>Q2474/P2474/N2474</f>
        <v>1</v>
      </c>
      <c r="P2474" s="7">
        <v>1.463220100869665</v>
      </c>
      <c r="Q2474" s="33">
        <v>2.6908867748839087E-2</v>
      </c>
      <c r="R2474" s="38" t="s">
        <v>1677</v>
      </c>
      <c r="S2474" s="33" t="s">
        <v>1677</v>
      </c>
      <c r="T2474" s="45" t="s">
        <v>1677</v>
      </c>
      <c r="U2474" s="55">
        <f>RANK(Q2474,$Q$5:$Q$3209,0)</f>
        <v>2840</v>
      </c>
      <c r="V2474" s="55">
        <f>RANK(W2474,$W$5:$W$3209,0)</f>
        <v>2470</v>
      </c>
      <c r="W2474" s="55">
        <f>N2474*O2474</f>
        <v>1.8390170920182001E-2</v>
      </c>
      <c r="X2474">
        <f t="shared" si="76"/>
        <v>8.1138151788834438</v>
      </c>
      <c r="Y2474" s="77">
        <f t="shared" si="77"/>
        <v>9.0897840831623907E-4</v>
      </c>
    </row>
    <row r="2475" spans="3:25" x14ac:dyDescent="0.25">
      <c r="C2475" s="19" t="s">
        <v>4135</v>
      </c>
      <c r="D2475" s="6" t="s">
        <v>473</v>
      </c>
      <c r="E2475" s="6" t="s">
        <v>131</v>
      </c>
      <c r="F2475" s="48">
        <v>3.6835515394238598</v>
      </c>
      <c r="G2475" s="8">
        <v>20.662862695233802</v>
      </c>
      <c r="H2475" s="9">
        <v>0.59471193952021995</v>
      </c>
      <c r="I2475" s="40">
        <v>1</v>
      </c>
      <c r="J2475" s="7">
        <v>7</v>
      </c>
      <c r="K2475" s="9">
        <v>0.65280789584391097</v>
      </c>
      <c r="L2475" s="39">
        <v>0</v>
      </c>
      <c r="M2475" s="47">
        <v>0</v>
      </c>
      <c r="N2475" s="17">
        <v>1.83819792353331E-2</v>
      </c>
      <c r="O2475" s="7">
        <f>Q2475/P2475/N2475</f>
        <v>1</v>
      </c>
      <c r="P2475" s="7">
        <v>2.233866215301215</v>
      </c>
      <c r="Q2475" s="33">
        <v>4.1062882384179072E-2</v>
      </c>
      <c r="R2475" s="38" t="s">
        <v>1677</v>
      </c>
      <c r="S2475" s="33" t="s">
        <v>1677</v>
      </c>
      <c r="T2475" s="45" t="s">
        <v>1676</v>
      </c>
      <c r="U2475" s="55">
        <f>RANK(Q2475,$Q$5:$Q$3209,0)</f>
        <v>2516</v>
      </c>
      <c r="V2475" s="55">
        <f>RANK(W2475,$W$5:$W$3209,0)</f>
        <v>2471</v>
      </c>
      <c r="W2475" s="55">
        <f>N2475*O2475</f>
        <v>1.83819792353331E-2</v>
      </c>
      <c r="X2475">
        <f t="shared" si="76"/>
        <v>8.0954250079632626</v>
      </c>
      <c r="Y2475" s="77">
        <f t="shared" si="77"/>
        <v>9.0691818536031135E-4</v>
      </c>
    </row>
    <row r="2476" spans="3:25" x14ac:dyDescent="0.25">
      <c r="C2476" s="19" t="s">
        <v>4093</v>
      </c>
      <c r="D2476" s="6" t="s">
        <v>697</v>
      </c>
      <c r="E2476" s="6" t="s">
        <v>27</v>
      </c>
      <c r="F2476" s="48">
        <v>1.0746204586808801</v>
      </c>
      <c r="G2476" s="8">
        <v>71.398611013962594</v>
      </c>
      <c r="H2476" s="9">
        <v>1</v>
      </c>
      <c r="I2476" s="40">
        <v>0</v>
      </c>
      <c r="J2476" s="7">
        <v>0</v>
      </c>
      <c r="K2476" s="9">
        <v>0.13228024142693301</v>
      </c>
      <c r="L2476" s="39">
        <v>0</v>
      </c>
      <c r="M2476" s="47">
        <v>0</v>
      </c>
      <c r="N2476" s="17">
        <v>1.8377362753275301E-2</v>
      </c>
      <c r="O2476" s="7">
        <f>Q2476/P2476/N2476</f>
        <v>1</v>
      </c>
      <c r="P2476" s="7">
        <v>2.3507795288592033</v>
      </c>
      <c r="Q2476" s="33">
        <v>4.3201128154819184E-2</v>
      </c>
      <c r="R2476" s="38" t="s">
        <v>1677</v>
      </c>
      <c r="S2476" s="33" t="s">
        <v>1677</v>
      </c>
      <c r="T2476" s="45" t="s">
        <v>1676</v>
      </c>
      <c r="U2476" s="55">
        <f>RANK(Q2476,$Q$5:$Q$3209,0)</f>
        <v>2472</v>
      </c>
      <c r="V2476" s="55">
        <f>RANK(W2476,$W$5:$W$3209,0)</f>
        <v>2472</v>
      </c>
      <c r="W2476" s="55">
        <f>N2476*O2476</f>
        <v>1.8377362753275301E-2</v>
      </c>
      <c r="X2476">
        <f t="shared" si="76"/>
        <v>8.07704302872793</v>
      </c>
      <c r="Y2476" s="77">
        <f t="shared" si="77"/>
        <v>9.0485888010641302E-4</v>
      </c>
    </row>
    <row r="2477" spans="3:25" x14ac:dyDescent="0.25">
      <c r="C2477" s="19" t="s">
        <v>3735</v>
      </c>
      <c r="D2477" s="6" t="s">
        <v>479</v>
      </c>
      <c r="E2477" s="6" t="s">
        <v>27</v>
      </c>
      <c r="F2477" s="48">
        <v>6.3447394848222309</v>
      </c>
      <c r="G2477" s="8">
        <v>10</v>
      </c>
      <c r="H2477" s="9">
        <v>0.549066628579295</v>
      </c>
      <c r="I2477" s="40">
        <v>5</v>
      </c>
      <c r="J2477" s="7">
        <v>0</v>
      </c>
      <c r="K2477" s="9">
        <v>0.33811786471891803</v>
      </c>
      <c r="L2477" s="39">
        <v>0.31753837889547099</v>
      </c>
      <c r="M2477" s="47">
        <v>0</v>
      </c>
      <c r="N2477" s="17">
        <v>1.8336867037750799E-2</v>
      </c>
      <c r="O2477" s="7">
        <f>Q2477/P2477/N2477</f>
        <v>1</v>
      </c>
      <c r="P2477" s="7">
        <v>3.5175610276790423</v>
      </c>
      <c r="Q2477" s="33">
        <v>6.4501048861724655E-2</v>
      </c>
      <c r="R2477" s="38" t="s">
        <v>1677</v>
      </c>
      <c r="S2477" s="33" t="s">
        <v>1677</v>
      </c>
      <c r="T2477" s="45" t="s">
        <v>1675</v>
      </c>
      <c r="U2477" s="55">
        <f>RANK(Q2477,$Q$5:$Q$3209,0)</f>
        <v>2108</v>
      </c>
      <c r="V2477" s="55">
        <f>RANK(W2477,$W$5:$W$3209,0)</f>
        <v>2473</v>
      </c>
      <c r="W2477" s="55">
        <f>N2477*O2477</f>
        <v>1.8336867037750799E-2</v>
      </c>
      <c r="X2477">
        <f t="shared" si="76"/>
        <v>8.0586656659746545</v>
      </c>
      <c r="Y2477" s="77">
        <f t="shared" si="77"/>
        <v>9.0280009202999782E-4</v>
      </c>
    </row>
    <row r="2478" spans="3:25" x14ac:dyDescent="0.25">
      <c r="C2478" s="19" t="s">
        <v>4460</v>
      </c>
      <c r="D2478" s="6" t="s">
        <v>1638</v>
      </c>
      <c r="E2478" s="6" t="s">
        <v>27</v>
      </c>
      <c r="F2478" s="48">
        <v>0.102688339944117</v>
      </c>
      <c r="G2478" s="8">
        <v>70</v>
      </c>
      <c r="H2478" s="9">
        <v>1</v>
      </c>
      <c r="I2478" s="40">
        <v>0</v>
      </c>
      <c r="J2478" s="7">
        <v>0</v>
      </c>
      <c r="K2478" s="9">
        <v>5.4464913186389003E-3</v>
      </c>
      <c r="L2478" s="39">
        <v>0</v>
      </c>
      <c r="M2478" s="47">
        <v>0</v>
      </c>
      <c r="N2478" s="17">
        <v>1.8321448461512201E-2</v>
      </c>
      <c r="O2478" s="7">
        <f>Q2478/P2478/N2478</f>
        <v>1</v>
      </c>
      <c r="P2478" s="7">
        <v>1.4486949373684763</v>
      </c>
      <c r="Q2478" s="33">
        <v>2.6542189631450185E-2</v>
      </c>
      <c r="R2478" s="38" t="s">
        <v>1677</v>
      </c>
      <c r="S2478" s="33" t="s">
        <v>1677</v>
      </c>
      <c r="T2478" s="45" t="s">
        <v>1677</v>
      </c>
      <c r="U2478" s="55">
        <f>RANK(Q2478,$Q$5:$Q$3209,0)</f>
        <v>2849</v>
      </c>
      <c r="V2478" s="55">
        <f>RANK(W2478,$W$5:$W$3209,0)</f>
        <v>2474</v>
      </c>
      <c r="W2478" s="55">
        <f>N2478*O2478</f>
        <v>1.8321448461512201E-2</v>
      </c>
      <c r="X2478">
        <f t="shared" si="76"/>
        <v>8.040328798936903</v>
      </c>
      <c r="Y2478" s="77">
        <f t="shared" si="77"/>
        <v>9.0074584062717301E-4</v>
      </c>
    </row>
    <row r="2479" spans="3:25" x14ac:dyDescent="0.25">
      <c r="C2479" s="19" t="s">
        <v>4098</v>
      </c>
      <c r="D2479" s="6" t="s">
        <v>1444</v>
      </c>
      <c r="E2479" s="6" t="s">
        <v>126</v>
      </c>
      <c r="F2479" s="48">
        <v>9.8065743599215107</v>
      </c>
      <c r="G2479" s="8">
        <v>35.279628258947596</v>
      </c>
      <c r="H2479" s="9">
        <v>0.29676891010644002</v>
      </c>
      <c r="I2479" s="40">
        <v>0</v>
      </c>
      <c r="J2479" s="7">
        <v>4</v>
      </c>
      <c r="K2479" s="9">
        <v>0.86991535680556797</v>
      </c>
      <c r="L2479" s="39">
        <v>0</v>
      </c>
      <c r="M2479" s="47">
        <v>0</v>
      </c>
      <c r="N2479" s="17">
        <v>1.8301062078468901E-2</v>
      </c>
      <c r="O2479" s="7">
        <f>Q2479/P2479/N2479</f>
        <v>1</v>
      </c>
      <c r="P2479" s="7">
        <v>2.3489407709808674</v>
      </c>
      <c r="Q2479" s="33">
        <v>4.2988110868367457E-2</v>
      </c>
      <c r="R2479" s="38" t="s">
        <v>1677</v>
      </c>
      <c r="S2479" s="33" t="s">
        <v>1677</v>
      </c>
      <c r="T2479" s="45" t="s">
        <v>1676</v>
      </c>
      <c r="U2479" s="55">
        <f>RANK(Q2479,$Q$5:$Q$3209,0)</f>
        <v>2477</v>
      </c>
      <c r="V2479" s="55">
        <f>RANK(W2479,$W$5:$W$3209,0)</f>
        <v>2475</v>
      </c>
      <c r="W2479" s="55">
        <f>N2479*O2479</f>
        <v>1.8301062078468901E-2</v>
      </c>
      <c r="X2479">
        <f t="shared" si="76"/>
        <v>8.0220073504753913</v>
      </c>
      <c r="Y2479" s="77">
        <f t="shared" si="77"/>
        <v>8.9869331654405919E-4</v>
      </c>
    </row>
    <row r="2480" spans="3:25" x14ac:dyDescent="0.25">
      <c r="C2480" s="19" t="s">
        <v>4104</v>
      </c>
      <c r="D2480" s="6" t="s">
        <v>621</v>
      </c>
      <c r="E2480" s="6" t="s">
        <v>131</v>
      </c>
      <c r="F2480" s="48">
        <v>1.31453581326813</v>
      </c>
      <c r="G2480" s="8">
        <v>67.087082365006793</v>
      </c>
      <c r="H2480" s="9">
        <v>1</v>
      </c>
      <c r="I2480" s="40">
        <v>0</v>
      </c>
      <c r="J2480" s="7">
        <v>3</v>
      </c>
      <c r="K2480" s="9">
        <v>9.3970494678498301E-2</v>
      </c>
      <c r="L2480" s="39">
        <v>0</v>
      </c>
      <c r="M2480" s="47">
        <v>0</v>
      </c>
      <c r="N2480" s="17">
        <v>1.8288649516285099E-2</v>
      </c>
      <c r="O2480" s="7">
        <f>Q2480/P2480/N2480</f>
        <v>1</v>
      </c>
      <c r="P2480" s="7">
        <v>2.3374435240284228</v>
      </c>
      <c r="Q2480" s="33">
        <v>4.2748685375066153E-2</v>
      </c>
      <c r="R2480" s="38" t="s">
        <v>1677</v>
      </c>
      <c r="S2480" s="33" t="s">
        <v>1677</v>
      </c>
      <c r="T2480" s="45" t="s">
        <v>1676</v>
      </c>
      <c r="U2480" s="55">
        <f>RANK(Q2480,$Q$5:$Q$3209,0)</f>
        <v>2484</v>
      </c>
      <c r="V2480" s="55">
        <f>RANK(W2480,$W$5:$W$3209,0)</f>
        <v>2476</v>
      </c>
      <c r="W2480" s="55">
        <f>N2480*O2480</f>
        <v>1.8288649516285099E-2</v>
      </c>
      <c r="X2480">
        <f t="shared" si="76"/>
        <v>8.0037062883969217</v>
      </c>
      <c r="Y2480" s="77">
        <f t="shared" si="77"/>
        <v>8.9664307631651769E-4</v>
      </c>
    </row>
    <row r="2481" spans="3:25" x14ac:dyDescent="0.25">
      <c r="C2481" s="19" t="s">
        <v>3941</v>
      </c>
      <c r="D2481" s="6" t="s">
        <v>467</v>
      </c>
      <c r="E2481" s="6" t="s">
        <v>204</v>
      </c>
      <c r="F2481" s="48">
        <v>13.273400212529101</v>
      </c>
      <c r="G2481" s="8">
        <v>34.868456477064797</v>
      </c>
      <c r="H2481" s="9">
        <v>0.24593002100210601</v>
      </c>
      <c r="I2481" s="40">
        <v>0</v>
      </c>
      <c r="J2481" s="7">
        <v>0</v>
      </c>
      <c r="K2481" s="9">
        <v>0.72934081155229302</v>
      </c>
      <c r="L2481" s="39">
        <v>0</v>
      </c>
      <c r="M2481" s="47">
        <v>0</v>
      </c>
      <c r="N2481" s="17">
        <v>1.82571716541753E-2</v>
      </c>
      <c r="O2481" s="7">
        <f>Q2481/P2481/N2481</f>
        <v>1</v>
      </c>
      <c r="P2481" s="7">
        <v>2.82293621050363</v>
      </c>
      <c r="Q2481" s="33">
        <v>5.1538830963951912E-2</v>
      </c>
      <c r="R2481" s="38" t="s">
        <v>1677</v>
      </c>
      <c r="S2481" s="33" t="s">
        <v>1677</v>
      </c>
      <c r="T2481" s="45" t="s">
        <v>1676</v>
      </c>
      <c r="U2481" s="55">
        <f>RANK(Q2481,$Q$5:$Q$3209,0)</f>
        <v>2319</v>
      </c>
      <c r="V2481" s="55">
        <f>RANK(W2481,$W$5:$W$3209,0)</f>
        <v>2477</v>
      </c>
      <c r="W2481" s="55">
        <f>N2481*O2481</f>
        <v>1.82571716541753E-2</v>
      </c>
      <c r="X2481">
        <f t="shared" si="76"/>
        <v>7.9854176388806364</v>
      </c>
      <c r="Y2481" s="77">
        <f t="shared" si="77"/>
        <v>8.9459422664949157E-4</v>
      </c>
    </row>
    <row r="2482" spans="3:25" x14ac:dyDescent="0.25">
      <c r="C2482" s="19" t="s">
        <v>4055</v>
      </c>
      <c r="D2482" s="6" t="s">
        <v>1114</v>
      </c>
      <c r="E2482" s="6" t="s">
        <v>39</v>
      </c>
      <c r="F2482" s="48">
        <v>3.95226111030536</v>
      </c>
      <c r="G2482" s="8">
        <v>10</v>
      </c>
      <c r="H2482" s="9">
        <v>0.53492494934919599</v>
      </c>
      <c r="I2482" s="40">
        <v>0</v>
      </c>
      <c r="J2482" s="7">
        <v>6</v>
      </c>
      <c r="K2482" s="9">
        <v>0.66870534852008501</v>
      </c>
      <c r="L2482" s="39">
        <v>0</v>
      </c>
      <c r="M2482" s="47">
        <v>0</v>
      </c>
      <c r="N2482" s="17">
        <v>1.8256068164933401E-2</v>
      </c>
      <c r="O2482" s="7">
        <f>Q2482/P2482/N2482</f>
        <v>1</v>
      </c>
      <c r="P2482" s="7">
        <v>2.4807175716470673</v>
      </c>
      <c r="Q2482" s="33">
        <v>4.5288149085936917E-2</v>
      </c>
      <c r="R2482" s="38" t="s">
        <v>1677</v>
      </c>
      <c r="S2482" s="33" t="s">
        <v>1677</v>
      </c>
      <c r="T2482" s="45" t="s">
        <v>1676</v>
      </c>
      <c r="U2482" s="55">
        <f>RANK(Q2482,$Q$5:$Q$3209,0)</f>
        <v>2433</v>
      </c>
      <c r="V2482" s="55">
        <f>RANK(W2482,$W$5:$W$3209,0)</f>
        <v>2478</v>
      </c>
      <c r="W2482" s="55">
        <f>N2482*O2482</f>
        <v>1.8256068164933401E-2</v>
      </c>
      <c r="X2482">
        <f t="shared" si="76"/>
        <v>7.9671604672264609</v>
      </c>
      <c r="Y2482" s="77">
        <f t="shared" si="77"/>
        <v>8.9254890339961538E-4</v>
      </c>
    </row>
    <row r="2483" spans="3:25" x14ac:dyDescent="0.25">
      <c r="C2483" s="19" t="s">
        <v>3950</v>
      </c>
      <c r="D2483" s="6" t="s">
        <v>1044</v>
      </c>
      <c r="E2483" s="6" t="s">
        <v>131</v>
      </c>
      <c r="F2483" s="48">
        <v>4.3060803509874201</v>
      </c>
      <c r="G2483" s="8">
        <v>10</v>
      </c>
      <c r="H2483" s="9">
        <v>0.64917893730218901</v>
      </c>
      <c r="I2483" s="40">
        <v>0</v>
      </c>
      <c r="J2483" s="7">
        <v>1</v>
      </c>
      <c r="K2483" s="9">
        <v>0.67928085143097205</v>
      </c>
      <c r="L2483" s="39">
        <v>0</v>
      </c>
      <c r="M2483" s="47">
        <v>0</v>
      </c>
      <c r="N2483" s="17">
        <v>1.8255220033376499E-2</v>
      </c>
      <c r="O2483" s="7">
        <f>Q2483/P2483/N2483</f>
        <v>1</v>
      </c>
      <c r="P2483" s="7">
        <v>2.8014350883377062</v>
      </c>
      <c r="Q2483" s="33">
        <v>5.1140813946826354E-2</v>
      </c>
      <c r="R2483" s="38" t="s">
        <v>1677</v>
      </c>
      <c r="S2483" s="33" t="s">
        <v>1677</v>
      </c>
      <c r="T2483" s="45" t="s">
        <v>1676</v>
      </c>
      <c r="U2483" s="55">
        <f>RANK(Q2483,$Q$5:$Q$3209,0)</f>
        <v>2328</v>
      </c>
      <c r="V2483" s="55">
        <f>RANK(W2483,$W$5:$W$3209,0)</f>
        <v>2479</v>
      </c>
      <c r="W2483" s="55">
        <f>N2483*O2483</f>
        <v>1.8255220033376499E-2</v>
      </c>
      <c r="X2483">
        <f t="shared" si="76"/>
        <v>7.9489043990615276</v>
      </c>
      <c r="Y2483" s="77">
        <f t="shared" si="77"/>
        <v>8.9050370377196536E-4</v>
      </c>
    </row>
    <row r="2484" spans="3:25" x14ac:dyDescent="0.25">
      <c r="C2484" s="19" t="s">
        <v>3806</v>
      </c>
      <c r="D2484" s="6" t="s">
        <v>950</v>
      </c>
      <c r="E2484" s="6" t="s">
        <v>22</v>
      </c>
      <c r="F2484" s="48">
        <v>3.6951048111969298</v>
      </c>
      <c r="G2484" s="8">
        <v>10</v>
      </c>
      <c r="H2484" s="9">
        <v>3.0900463989309698E-3</v>
      </c>
      <c r="I2484" s="40">
        <v>3</v>
      </c>
      <c r="J2484" s="7">
        <v>6</v>
      </c>
      <c r="K2484" s="9">
        <v>0.93298446834915605</v>
      </c>
      <c r="L2484" s="39">
        <v>0</v>
      </c>
      <c r="M2484" s="47">
        <v>0</v>
      </c>
      <c r="N2484" s="17">
        <v>1.8242624568753099E-2</v>
      </c>
      <c r="O2484" s="7">
        <f>Q2484/P2484/N2484</f>
        <v>1</v>
      </c>
      <c r="P2484" s="7">
        <v>3.303118343585115</v>
      </c>
      <c r="Q2484" s="33">
        <v>6.0257547848184857E-2</v>
      </c>
      <c r="R2484" s="38" t="s">
        <v>1677</v>
      </c>
      <c r="S2484" s="33" t="s">
        <v>1677</v>
      </c>
      <c r="T2484" s="45" t="s">
        <v>1675</v>
      </c>
      <c r="U2484" s="55">
        <f>RANK(Q2484,$Q$5:$Q$3209,0)</f>
        <v>2179</v>
      </c>
      <c r="V2484" s="55">
        <f>RANK(W2484,$W$5:$W$3209,0)</f>
        <v>2480</v>
      </c>
      <c r="W2484" s="55">
        <f>N2484*O2484</f>
        <v>1.8242624568753099E-2</v>
      </c>
      <c r="X2484">
        <f t="shared" si="76"/>
        <v>7.9306491790281513</v>
      </c>
      <c r="Y2484" s="77">
        <f t="shared" si="77"/>
        <v>8.8845859915920723E-4</v>
      </c>
    </row>
    <row r="2485" spans="3:25" x14ac:dyDescent="0.25">
      <c r="C2485" s="19" t="s">
        <v>3948</v>
      </c>
      <c r="D2485" s="6" t="s">
        <v>801</v>
      </c>
      <c r="E2485" s="6" t="s">
        <v>90</v>
      </c>
      <c r="F2485" s="48">
        <v>1.2970987106510401</v>
      </c>
      <c r="G2485" s="8">
        <v>10</v>
      </c>
      <c r="H2485" s="9">
        <v>1</v>
      </c>
      <c r="I2485" s="40">
        <v>0</v>
      </c>
      <c r="J2485" s="7">
        <v>1</v>
      </c>
      <c r="K2485" s="9">
        <v>0.52293860105301604</v>
      </c>
      <c r="L2485" s="39">
        <v>0</v>
      </c>
      <c r="M2485" s="47">
        <v>0</v>
      </c>
      <c r="N2485" s="17">
        <v>1.8241847593027601E-2</v>
      </c>
      <c r="O2485" s="7">
        <f>Q2485/P2485/N2485</f>
        <v>1</v>
      </c>
      <c r="P2485" s="7">
        <v>2.8066092158071654</v>
      </c>
      <c r="Q2485" s="33">
        <v>5.1197737567941021E-2</v>
      </c>
      <c r="R2485" s="38" t="s">
        <v>1677</v>
      </c>
      <c r="S2485" s="33" t="s">
        <v>1677</v>
      </c>
      <c r="T2485" s="45" t="s">
        <v>1676</v>
      </c>
      <c r="U2485" s="55">
        <f>RANK(Q2485,$Q$5:$Q$3209,0)</f>
        <v>2326</v>
      </c>
      <c r="V2485" s="55">
        <f>RANK(W2485,$W$5:$W$3209,0)</f>
        <v>2481</v>
      </c>
      <c r="W2485" s="55">
        <f>N2485*O2485</f>
        <v>1.8241847593027601E-2</v>
      </c>
      <c r="X2485">
        <f t="shared" si="76"/>
        <v>7.9124065544593982</v>
      </c>
      <c r="Y2485" s="77">
        <f t="shared" si="77"/>
        <v>8.8641490559724745E-4</v>
      </c>
    </row>
    <row r="2486" spans="3:25" x14ac:dyDescent="0.25">
      <c r="C2486" s="19" t="s">
        <v>4648</v>
      </c>
      <c r="D2486" s="6" t="s">
        <v>1598</v>
      </c>
      <c r="E2486" s="6" t="s">
        <v>389</v>
      </c>
      <c r="F2486" s="48">
        <v>0.50063203476449103</v>
      </c>
      <c r="G2486" s="8">
        <v>85</v>
      </c>
      <c r="H2486" s="9">
        <v>1</v>
      </c>
      <c r="I2486" s="40">
        <v>0</v>
      </c>
      <c r="J2486" s="7">
        <v>0</v>
      </c>
      <c r="K2486" s="9">
        <v>3.0805748201111299E-2</v>
      </c>
      <c r="L2486" s="39">
        <v>0</v>
      </c>
      <c r="M2486" s="47">
        <v>0</v>
      </c>
      <c r="N2486" s="17">
        <v>1.82220280687353E-2</v>
      </c>
      <c r="O2486" s="7">
        <f>Q2486/P2486/N2486</f>
        <v>1</v>
      </c>
      <c r="P2486" s="7">
        <v>1.000462549956169</v>
      </c>
      <c r="Q2486" s="33">
        <v>1.8230456667019803E-2</v>
      </c>
      <c r="R2486" s="38" t="s">
        <v>1677</v>
      </c>
      <c r="S2486" s="33" t="s">
        <v>1677</v>
      </c>
      <c r="T2486" s="45" t="s">
        <v>1677</v>
      </c>
      <c r="U2486" s="55">
        <f>RANK(Q2486,$Q$5:$Q$3209,0)</f>
        <v>3039</v>
      </c>
      <c r="V2486" s="55">
        <f>RANK(W2486,$W$5:$W$3209,0)</f>
        <v>2482</v>
      </c>
      <c r="W2486" s="55">
        <f>N2486*O2486</f>
        <v>1.82220280687353E-2</v>
      </c>
      <c r="X2486">
        <f t="shared" si="76"/>
        <v>7.8941647068663707</v>
      </c>
      <c r="Y2486" s="77">
        <f t="shared" si="77"/>
        <v>8.8437129907869975E-4</v>
      </c>
    </row>
    <row r="2487" spans="3:25" x14ac:dyDescent="0.25">
      <c r="C2487" s="19" t="s">
        <v>3984</v>
      </c>
      <c r="D2487" s="6" t="s">
        <v>1442</v>
      </c>
      <c r="E2487" s="6" t="s">
        <v>39</v>
      </c>
      <c r="F2487" s="48">
        <v>3.9587620760709701</v>
      </c>
      <c r="G2487" s="8">
        <v>10</v>
      </c>
      <c r="H2487" s="9">
        <v>0.93746372753143803</v>
      </c>
      <c r="I2487" s="40">
        <v>0</v>
      </c>
      <c r="J2487" s="7">
        <v>0</v>
      </c>
      <c r="K2487" s="9">
        <v>0.59064611069922401</v>
      </c>
      <c r="L2487" s="39">
        <v>0</v>
      </c>
      <c r="M2487" s="47">
        <v>0</v>
      </c>
      <c r="N2487" s="17">
        <v>1.8157176847371E-2</v>
      </c>
      <c r="O2487" s="7">
        <f>Q2487/P2487/N2487</f>
        <v>1</v>
      </c>
      <c r="P2487" s="7">
        <v>2.7246041223304784</v>
      </c>
      <c r="Q2487" s="33">
        <v>4.9471118888230546E-2</v>
      </c>
      <c r="R2487" s="38" t="s">
        <v>1677</v>
      </c>
      <c r="S2487" s="33" t="s">
        <v>1677</v>
      </c>
      <c r="T2487" s="45" t="s">
        <v>1676</v>
      </c>
      <c r="U2487" s="55">
        <f>RANK(Q2487,$Q$5:$Q$3209,0)</f>
        <v>2362</v>
      </c>
      <c r="V2487" s="55">
        <f>RANK(W2487,$W$5:$W$3209,0)</f>
        <v>2483</v>
      </c>
      <c r="W2487" s="55">
        <f>N2487*O2487</f>
        <v>1.8157176847371E-2</v>
      </c>
      <c r="X2487">
        <f t="shared" si="76"/>
        <v>7.8759426787976352</v>
      </c>
      <c r="Y2487" s="77">
        <f t="shared" si="77"/>
        <v>8.8232991291139823E-4</v>
      </c>
    </row>
    <row r="2488" spans="3:25" x14ac:dyDescent="0.25">
      <c r="C2488" s="19" t="s">
        <v>4007</v>
      </c>
      <c r="D2488" s="6" t="s">
        <v>1010</v>
      </c>
      <c r="E2488" s="6" t="s">
        <v>90</v>
      </c>
      <c r="F2488" s="48">
        <v>4.0440987352414401</v>
      </c>
      <c r="G2488" s="8">
        <v>23.9003666991253</v>
      </c>
      <c r="H2488" s="9">
        <v>0.44528554927073799</v>
      </c>
      <c r="I2488" s="40">
        <v>0</v>
      </c>
      <c r="J2488" s="7">
        <v>0</v>
      </c>
      <c r="K2488" s="9">
        <v>0.76494164869464099</v>
      </c>
      <c r="L2488" s="39">
        <v>0</v>
      </c>
      <c r="M2488" s="47">
        <v>0</v>
      </c>
      <c r="N2488" s="17">
        <v>1.8106970371481599E-2</v>
      </c>
      <c r="O2488" s="7">
        <f>Q2488/P2488/N2488</f>
        <v>1</v>
      </c>
      <c r="P2488" s="7">
        <v>2.635130784738088</v>
      </c>
      <c r="Q2488" s="33">
        <v>4.7714235044231612E-2</v>
      </c>
      <c r="R2488" s="38" t="s">
        <v>1677</v>
      </c>
      <c r="S2488" s="33" t="s">
        <v>1677</v>
      </c>
      <c r="T2488" s="45" t="s">
        <v>1676</v>
      </c>
      <c r="U2488" s="55">
        <f>RANK(Q2488,$Q$5:$Q$3209,0)</f>
        <v>2385</v>
      </c>
      <c r="V2488" s="55">
        <f>RANK(W2488,$W$5:$W$3209,0)</f>
        <v>2484</v>
      </c>
      <c r="W2488" s="55">
        <f>N2488*O2488</f>
        <v>1.8106970371481599E-2</v>
      </c>
      <c r="X2488">
        <f t="shared" si="76"/>
        <v>7.8577855019502643</v>
      </c>
      <c r="Y2488" s="77">
        <f t="shared" si="77"/>
        <v>8.8029579192806687E-4</v>
      </c>
    </row>
    <row r="2489" spans="3:25" x14ac:dyDescent="0.25">
      <c r="C2489" s="19" t="s">
        <v>4388</v>
      </c>
      <c r="D2489" s="6" t="s">
        <v>966</v>
      </c>
      <c r="E2489" s="6" t="s">
        <v>204</v>
      </c>
      <c r="F2489" s="48">
        <v>9.7655370940038395</v>
      </c>
      <c r="G2489" s="8">
        <v>26.7567810250539</v>
      </c>
      <c r="H2489" s="9">
        <v>0.99180313178278501</v>
      </c>
      <c r="I2489" s="40">
        <v>0</v>
      </c>
      <c r="J2489" s="7">
        <v>1</v>
      </c>
      <c r="K2489" s="9">
        <v>0.40605320465069</v>
      </c>
      <c r="L2489" s="39">
        <v>0</v>
      </c>
      <c r="M2489" s="47">
        <v>0</v>
      </c>
      <c r="N2489" s="17">
        <v>1.8076586474274299E-2</v>
      </c>
      <c r="O2489" s="7">
        <f>Q2489/P2489/N2489</f>
        <v>1</v>
      </c>
      <c r="P2489" s="7">
        <v>1.6550820350794939</v>
      </c>
      <c r="Q2489" s="33">
        <v>2.9918233529132362E-2</v>
      </c>
      <c r="R2489" s="38" t="s">
        <v>1677</v>
      </c>
      <c r="S2489" s="33" t="s">
        <v>1677</v>
      </c>
      <c r="T2489" s="45" t="s">
        <v>1677</v>
      </c>
      <c r="U2489" s="55">
        <f>RANK(Q2489,$Q$5:$Q$3209,0)</f>
        <v>2776</v>
      </c>
      <c r="V2489" s="55">
        <f>RANK(W2489,$W$5:$W$3209,0)</f>
        <v>2485</v>
      </c>
      <c r="W2489" s="55">
        <f>N2489*O2489</f>
        <v>1.8076586474274299E-2</v>
      </c>
      <c r="X2489">
        <f t="shared" si="76"/>
        <v>7.8396785315787829</v>
      </c>
      <c r="Y2489" s="77">
        <f t="shared" si="77"/>
        <v>8.782672955000815E-4</v>
      </c>
    </row>
    <row r="2490" spans="3:25" x14ac:dyDescent="0.25">
      <c r="C2490" s="19" t="s">
        <v>3672</v>
      </c>
      <c r="D2490" s="6" t="s">
        <v>853</v>
      </c>
      <c r="E2490" s="6" t="s">
        <v>27</v>
      </c>
      <c r="F2490" s="48">
        <v>0.90135731782450801</v>
      </c>
      <c r="G2490" s="8">
        <v>10</v>
      </c>
      <c r="H2490" s="9">
        <v>0</v>
      </c>
      <c r="I2490" s="40">
        <v>2</v>
      </c>
      <c r="J2490" s="7">
        <v>3</v>
      </c>
      <c r="K2490" s="9">
        <v>1</v>
      </c>
      <c r="L2490" s="39">
        <v>0</v>
      </c>
      <c r="M2490" s="47">
        <v>0</v>
      </c>
      <c r="N2490" s="17">
        <v>1.8036300634482399E-2</v>
      </c>
      <c r="O2490" s="7">
        <f>Q2490/P2490/N2490</f>
        <v>1</v>
      </c>
      <c r="P2490" s="7">
        <v>3.8847523578666876</v>
      </c>
      <c r="Q2490" s="33">
        <v>7.0066561416997936E-2</v>
      </c>
      <c r="R2490" s="38" t="s">
        <v>1677</v>
      </c>
      <c r="S2490" s="33" t="s">
        <v>1677</v>
      </c>
      <c r="T2490" s="45" t="s">
        <v>1675</v>
      </c>
      <c r="U2490" s="55">
        <f>RANK(Q2490,$Q$5:$Q$3209,0)</f>
        <v>2044</v>
      </c>
      <c r="V2490" s="55">
        <f>RANK(W2490,$W$5:$W$3209,0)</f>
        <v>2486</v>
      </c>
      <c r="W2490" s="55">
        <f>N2490*O2490</f>
        <v>1.8036300634482399E-2</v>
      </c>
      <c r="X2490">
        <f t="shared" si="76"/>
        <v>7.8216019451045087</v>
      </c>
      <c r="Y2490" s="77">
        <f t="shared" si="77"/>
        <v>8.762422029340172E-4</v>
      </c>
    </row>
    <row r="2491" spans="3:25" x14ac:dyDescent="0.25">
      <c r="C2491" s="19" t="s">
        <v>3554</v>
      </c>
      <c r="D2491" s="6" t="s">
        <v>819</v>
      </c>
      <c r="E2491" s="6" t="s">
        <v>12</v>
      </c>
      <c r="F2491" s="48">
        <v>1.340427199496746</v>
      </c>
      <c r="G2491" s="8">
        <v>10</v>
      </c>
      <c r="H2491" s="9">
        <v>0.17086882394181399</v>
      </c>
      <c r="I2491" s="40">
        <v>0</v>
      </c>
      <c r="J2491" s="7">
        <v>0</v>
      </c>
      <c r="K2491" s="9">
        <v>0.31895540597654798</v>
      </c>
      <c r="L2491" s="39">
        <v>0.46836220132951101</v>
      </c>
      <c r="M2491" s="47">
        <v>0</v>
      </c>
      <c r="N2491" s="17">
        <v>1.8013143303659201E-2</v>
      </c>
      <c r="O2491" s="7">
        <f>Q2491/P2491/N2491</f>
        <v>1</v>
      </c>
      <c r="P2491" s="7">
        <v>4.4994969202783839</v>
      </c>
      <c r="Q2491" s="33">
        <v>8.1050082819347766E-2</v>
      </c>
      <c r="R2491" s="38" t="s">
        <v>1677</v>
      </c>
      <c r="S2491" s="33" t="s">
        <v>1677</v>
      </c>
      <c r="T2491" s="45" t="s">
        <v>1675</v>
      </c>
      <c r="U2491" s="55">
        <f>RANK(Q2491,$Q$5:$Q$3209,0)</f>
        <v>1925</v>
      </c>
      <c r="V2491" s="55">
        <f>RANK(W2491,$W$5:$W$3209,0)</f>
        <v>2487</v>
      </c>
      <c r="W2491" s="55">
        <f>N2491*O2491</f>
        <v>1.8013143303659201E-2</v>
      </c>
      <c r="X2491">
        <f t="shared" si="76"/>
        <v>7.8035656444700265</v>
      </c>
      <c r="Y2491" s="77">
        <f t="shared" si="77"/>
        <v>8.7422162352948348E-4</v>
      </c>
    </row>
    <row r="2492" spans="3:25" x14ac:dyDescent="0.25">
      <c r="C2492" s="19" t="s">
        <v>3985</v>
      </c>
      <c r="D2492" s="6" t="s">
        <v>1432</v>
      </c>
      <c r="E2492" s="6" t="s">
        <v>389</v>
      </c>
      <c r="F2492" s="48">
        <v>2.3191660605400499</v>
      </c>
      <c r="G2492" s="8">
        <v>10</v>
      </c>
      <c r="H2492" s="9">
        <v>0.26741586176557502</v>
      </c>
      <c r="I2492" s="40">
        <v>0</v>
      </c>
      <c r="J2492" s="7">
        <v>0</v>
      </c>
      <c r="K2492" s="9">
        <v>1</v>
      </c>
      <c r="L2492" s="39">
        <v>0</v>
      </c>
      <c r="M2492" s="47">
        <v>0</v>
      </c>
      <c r="N2492" s="17">
        <v>1.79951576327609E-2</v>
      </c>
      <c r="O2492" s="7">
        <f>Q2492/P2492/N2492</f>
        <v>1</v>
      </c>
      <c r="P2492" s="7">
        <v>2.7451771898485391</v>
      </c>
      <c r="Q2492" s="33">
        <v>4.9399896261184059E-2</v>
      </c>
      <c r="R2492" s="38" t="s">
        <v>1677</v>
      </c>
      <c r="S2492" s="33" t="s">
        <v>1677</v>
      </c>
      <c r="T2492" s="45" t="s">
        <v>1676</v>
      </c>
      <c r="U2492" s="55">
        <f>RANK(Q2492,$Q$5:$Q$3209,0)</f>
        <v>2363</v>
      </c>
      <c r="V2492" s="55">
        <f>RANK(W2492,$W$5:$W$3209,0)</f>
        <v>2488</v>
      </c>
      <c r="W2492" s="55">
        <f>N2492*O2492</f>
        <v>1.79951576327609E-2</v>
      </c>
      <c r="X2492">
        <f t="shared" si="76"/>
        <v>7.7855525011663671</v>
      </c>
      <c r="Y2492" s="77">
        <f t="shared" si="77"/>
        <v>8.7220363840559932E-4</v>
      </c>
    </row>
    <row r="2493" spans="3:25" x14ac:dyDescent="0.25">
      <c r="C2493" s="19" t="s">
        <v>4447</v>
      </c>
      <c r="D2493" s="6" t="s">
        <v>168</v>
      </c>
      <c r="E2493" s="6" t="s">
        <v>131</v>
      </c>
      <c r="F2493" s="48">
        <v>2.4992257006738998</v>
      </c>
      <c r="G2493" s="8">
        <v>72.728182834540604</v>
      </c>
      <c r="H2493" s="9">
        <v>0.259262504737866</v>
      </c>
      <c r="I2493" s="40">
        <v>4</v>
      </c>
      <c r="J2493" s="7">
        <v>0</v>
      </c>
      <c r="K2493" s="9">
        <v>0.65810278016014201</v>
      </c>
      <c r="L2493" s="39">
        <v>0</v>
      </c>
      <c r="M2493" s="47">
        <v>0</v>
      </c>
      <c r="N2493" s="17">
        <v>1.79798605021648E-2</v>
      </c>
      <c r="O2493" s="7">
        <f>Q2493/P2493/N2493</f>
        <v>1</v>
      </c>
      <c r="P2493" s="7">
        <v>1.50961675606052</v>
      </c>
      <c r="Q2493" s="33">
        <v>2.7142698685698699E-2</v>
      </c>
      <c r="R2493" s="38" t="s">
        <v>1677</v>
      </c>
      <c r="S2493" s="33" t="s">
        <v>1677</v>
      </c>
      <c r="T2493" s="45" t="s">
        <v>1677</v>
      </c>
      <c r="U2493" s="55">
        <f>RANK(Q2493,$Q$5:$Q$3209,0)</f>
        <v>2836</v>
      </c>
      <c r="V2493" s="55">
        <f>RANK(W2493,$W$5:$W$3209,0)</f>
        <v>2489</v>
      </c>
      <c r="W2493" s="55">
        <f>N2493*O2493</f>
        <v>1.79798605021648E-2</v>
      </c>
      <c r="X2493">
        <f t="shared" si="76"/>
        <v>7.7675573435336061</v>
      </c>
      <c r="Y2493" s="77">
        <f t="shared" si="77"/>
        <v>8.7018766818914705E-4</v>
      </c>
    </row>
    <row r="2494" spans="3:25" x14ac:dyDescent="0.25">
      <c r="C2494" s="19" t="s">
        <v>3842</v>
      </c>
      <c r="D2494" s="6" t="s">
        <v>930</v>
      </c>
      <c r="E2494" s="6" t="s">
        <v>90</v>
      </c>
      <c r="F2494" s="48">
        <v>3.4825448705100031</v>
      </c>
      <c r="G2494" s="8">
        <v>10</v>
      </c>
      <c r="H2494" s="9">
        <v>7.1759302021131594E-2</v>
      </c>
      <c r="I2494" s="40">
        <v>1</v>
      </c>
      <c r="J2494" s="7">
        <v>2</v>
      </c>
      <c r="K2494" s="9">
        <v>0.94759603260847203</v>
      </c>
      <c r="L2494" s="39">
        <v>0.178381971766118</v>
      </c>
      <c r="M2494" s="47">
        <v>1</v>
      </c>
      <c r="N2494" s="17">
        <v>1.7965797163265199E-2</v>
      </c>
      <c r="O2494" s="7">
        <f>Q2494/P2494/N2494</f>
        <v>1</v>
      </c>
      <c r="P2494" s="7">
        <v>3.199009911927353</v>
      </c>
      <c r="Q2494" s="33">
        <v>5.7472763200961688E-2</v>
      </c>
      <c r="R2494" s="38" t="s">
        <v>1677</v>
      </c>
      <c r="S2494" s="33" t="s">
        <v>1677</v>
      </c>
      <c r="T2494" s="45" t="s">
        <v>1675</v>
      </c>
      <c r="U2494" s="55">
        <f>RANK(Q2494,$Q$5:$Q$3209,0)</f>
        <v>2215</v>
      </c>
      <c r="V2494" s="55">
        <f>RANK(W2494,$W$5:$W$3209,0)</f>
        <v>2490</v>
      </c>
      <c r="W2494" s="55">
        <f>N2494*O2494</f>
        <v>1.7965797163265199E-2</v>
      </c>
      <c r="X2494">
        <f t="shared" si="76"/>
        <v>7.749577483031441</v>
      </c>
      <c r="Y2494" s="77">
        <f t="shared" si="77"/>
        <v>8.6817341168703448E-4</v>
      </c>
    </row>
    <row r="2495" spans="3:25" x14ac:dyDescent="0.25">
      <c r="C2495" s="19" t="s">
        <v>4000</v>
      </c>
      <c r="D2495" s="6" t="s">
        <v>1406</v>
      </c>
      <c r="E2495" s="6" t="s">
        <v>39</v>
      </c>
      <c r="F2495" s="48">
        <v>5.9722379993293098</v>
      </c>
      <c r="G2495" s="8">
        <v>9.9999999999999893</v>
      </c>
      <c r="H2495" s="9">
        <v>0.966034692554262</v>
      </c>
      <c r="I2495" s="40">
        <v>0</v>
      </c>
      <c r="J2495" s="7">
        <v>5</v>
      </c>
      <c r="K2495" s="9">
        <v>0.31786536243278701</v>
      </c>
      <c r="L2495" s="39">
        <v>0</v>
      </c>
      <c r="M2495" s="47">
        <v>0</v>
      </c>
      <c r="N2495" s="17">
        <v>1.7956983471581901E-2</v>
      </c>
      <c r="O2495" s="7">
        <f>Q2495/P2495/N2495</f>
        <v>1</v>
      </c>
      <c r="P2495" s="7">
        <v>2.6748280902612902</v>
      </c>
      <c r="Q2495" s="33">
        <v>4.8031843806144968E-2</v>
      </c>
      <c r="R2495" s="38" t="s">
        <v>1677</v>
      </c>
      <c r="S2495" s="33" t="s">
        <v>1677</v>
      </c>
      <c r="T2495" s="45" t="s">
        <v>1676</v>
      </c>
      <c r="U2495" s="55">
        <f>RANK(Q2495,$Q$5:$Q$3209,0)</f>
        <v>2378</v>
      </c>
      <c r="V2495" s="55">
        <f>RANK(W2495,$W$5:$W$3209,0)</f>
        <v>2491</v>
      </c>
      <c r="W2495" s="55">
        <f>N2495*O2495</f>
        <v>1.7956983471581901E-2</v>
      </c>
      <c r="X2495">
        <f t="shared" si="76"/>
        <v>7.7316116858681756</v>
      </c>
      <c r="Y2495" s="77">
        <f t="shared" si="77"/>
        <v>8.6616073067944895E-4</v>
      </c>
    </row>
    <row r="2496" spans="3:25" x14ac:dyDescent="0.25">
      <c r="C2496" s="19" t="s">
        <v>4416</v>
      </c>
      <c r="D2496" s="6" t="s">
        <v>1564</v>
      </c>
      <c r="E2496" s="6" t="s">
        <v>39</v>
      </c>
      <c r="F2496" s="48">
        <v>2.3781083443756499</v>
      </c>
      <c r="G2496" s="8">
        <v>53.756152684260101</v>
      </c>
      <c r="H2496" s="9">
        <v>0.78764801990307098</v>
      </c>
      <c r="I2496" s="40">
        <v>0</v>
      </c>
      <c r="J2496" s="7">
        <v>1</v>
      </c>
      <c r="K2496" s="9">
        <v>0.24968185541332799</v>
      </c>
      <c r="L2496" s="39">
        <v>0</v>
      </c>
      <c r="M2496" s="47">
        <v>0</v>
      </c>
      <c r="N2496" s="17">
        <v>1.79543741523903E-2</v>
      </c>
      <c r="O2496" s="7">
        <f>Q2496/P2496/N2496</f>
        <v>1</v>
      </c>
      <c r="P2496" s="7">
        <v>1.5952417857367052</v>
      </c>
      <c r="Q2496" s="33">
        <v>2.8641567884644045E-2</v>
      </c>
      <c r="R2496" s="38" t="s">
        <v>1677</v>
      </c>
      <c r="S2496" s="33" t="s">
        <v>1677</v>
      </c>
      <c r="T2496" s="45" t="s">
        <v>1677</v>
      </c>
      <c r="U2496" s="55">
        <f>RANK(Q2496,$Q$5:$Q$3209,0)</f>
        <v>2805</v>
      </c>
      <c r="V2496" s="55">
        <f>RANK(W2496,$W$5:$W$3209,0)</f>
        <v>2492</v>
      </c>
      <c r="W2496" s="55">
        <f>N2496*O2496</f>
        <v>1.79543741523903E-2</v>
      </c>
      <c r="X2496">
        <f t="shared" si="76"/>
        <v>7.7136547023965933</v>
      </c>
      <c r="Y2496" s="77">
        <f t="shared" si="77"/>
        <v>8.6414903705637515E-4</v>
      </c>
    </row>
    <row r="2497" spans="3:25" x14ac:dyDescent="0.25">
      <c r="C2497" s="19" t="s">
        <v>3742</v>
      </c>
      <c r="D2497" s="6" t="s">
        <v>513</v>
      </c>
      <c r="E2497" s="6" t="s">
        <v>12</v>
      </c>
      <c r="F2497" s="48">
        <v>1.0698059344475099</v>
      </c>
      <c r="G2497" s="8">
        <v>10</v>
      </c>
      <c r="H2497" s="9">
        <v>0.84581574266714699</v>
      </c>
      <c r="I2497" s="40">
        <v>1</v>
      </c>
      <c r="J2497" s="7">
        <v>1</v>
      </c>
      <c r="K2497" s="9">
        <v>0.48490509614588001</v>
      </c>
      <c r="L2497" s="39">
        <v>0</v>
      </c>
      <c r="M2497" s="47">
        <v>0</v>
      </c>
      <c r="N2497" s="17">
        <v>1.7912694739945799E-2</v>
      </c>
      <c r="O2497" s="7">
        <f>Q2497/P2497/N2497</f>
        <v>1</v>
      </c>
      <c r="P2497" s="7">
        <v>3.5642929945849589</v>
      </c>
      <c r="Q2497" s="33">
        <v>6.3846092375727651E-2</v>
      </c>
      <c r="R2497" s="38" t="s">
        <v>1677</v>
      </c>
      <c r="S2497" s="33" t="s">
        <v>1677</v>
      </c>
      <c r="T2497" s="45" t="s">
        <v>1675</v>
      </c>
      <c r="U2497" s="55">
        <f>RANK(Q2497,$Q$5:$Q$3209,0)</f>
        <v>2115</v>
      </c>
      <c r="V2497" s="55">
        <f>RANK(W2497,$W$5:$W$3209,0)</f>
        <v>2493</v>
      </c>
      <c r="W2497" s="55">
        <f>N2497*O2497</f>
        <v>1.7912694739945799E-2</v>
      </c>
      <c r="X2497">
        <f t="shared" si="76"/>
        <v>7.6957003282442029</v>
      </c>
      <c r="Y2497" s="77">
        <f t="shared" si="77"/>
        <v>8.6213763575137279E-4</v>
      </c>
    </row>
    <row r="2498" spans="3:25" x14ac:dyDescent="0.25">
      <c r="C2498" s="19" t="s">
        <v>4543</v>
      </c>
      <c r="D2498" s="6" t="s">
        <v>1316</v>
      </c>
      <c r="E2498" s="6" t="s">
        <v>863</v>
      </c>
      <c r="F2498" s="48">
        <v>4.0927405019472696</v>
      </c>
      <c r="G2498" s="8">
        <v>57.029021729602903</v>
      </c>
      <c r="H2498" s="9">
        <v>3.2154523619387698E-2</v>
      </c>
      <c r="I2498" s="40">
        <v>0</v>
      </c>
      <c r="J2498" s="7">
        <v>0</v>
      </c>
      <c r="K2498" s="9">
        <v>1</v>
      </c>
      <c r="L2498" s="39">
        <v>0</v>
      </c>
      <c r="M2498" s="47">
        <v>0</v>
      </c>
      <c r="N2498" s="17">
        <v>1.7889632979046301E-2</v>
      </c>
      <c r="O2498" s="7">
        <f>Q2498/P2498/N2498</f>
        <v>1</v>
      </c>
      <c r="P2498" s="7">
        <v>1.3019097240893767</v>
      </c>
      <c r="Q2498" s="33">
        <v>2.3290687135810385E-2</v>
      </c>
      <c r="R2498" s="38" t="s">
        <v>1677</v>
      </c>
      <c r="S2498" s="33" t="s">
        <v>1677</v>
      </c>
      <c r="T2498" s="45" t="s">
        <v>1677</v>
      </c>
      <c r="U2498" s="55">
        <f>RANK(Q2498,$Q$5:$Q$3209,0)</f>
        <v>2932</v>
      </c>
      <c r="V2498" s="55">
        <f>RANK(W2498,$W$5:$W$3209,0)</f>
        <v>2494</v>
      </c>
      <c r="W2498" s="55">
        <f>N2498*O2498</f>
        <v>1.7889632979046301E-2</v>
      </c>
      <c r="X2498">
        <f t="shared" si="76"/>
        <v>7.6777876335042574</v>
      </c>
      <c r="Y2498" s="77">
        <f t="shared" si="77"/>
        <v>8.6013090372773172E-4</v>
      </c>
    </row>
    <row r="2499" spans="3:25" x14ac:dyDescent="0.25">
      <c r="C2499" s="19" t="s">
        <v>4762</v>
      </c>
      <c r="D2499" s="6" t="s">
        <v>1010</v>
      </c>
      <c r="E2499" s="6" t="s">
        <v>90</v>
      </c>
      <c r="F2499" s="48">
        <v>0.248911916391854</v>
      </c>
      <c r="G2499" s="8">
        <v>10</v>
      </c>
      <c r="H2499" s="9">
        <v>1</v>
      </c>
      <c r="I2499" s="40">
        <v>0</v>
      </c>
      <c r="J2499" s="7">
        <v>0</v>
      </c>
      <c r="K2499" s="9">
        <v>0.523411140223629</v>
      </c>
      <c r="L2499" s="39">
        <v>0</v>
      </c>
      <c r="M2499" s="47">
        <v>0</v>
      </c>
      <c r="N2499" s="17">
        <v>1.7878093217648602E-2</v>
      </c>
      <c r="O2499" s="7">
        <f>Q2499/P2499/N2499</f>
        <v>1</v>
      </c>
      <c r="P2499" s="7">
        <v>0.49540376207142661</v>
      </c>
      <c r="Q2499" s="33">
        <v>8.8568746386867743E-3</v>
      </c>
      <c r="R2499" s="38" t="s">
        <v>1677</v>
      </c>
      <c r="S2499" s="33" t="s">
        <v>1677</v>
      </c>
      <c r="T2499" s="45" t="s">
        <v>1677</v>
      </c>
      <c r="U2499" s="55">
        <f>RANK(Q2499,$Q$5:$Q$3209,0)</f>
        <v>3155</v>
      </c>
      <c r="V2499" s="55">
        <f>RANK(W2499,$W$5:$W$3209,0)</f>
        <v>2495</v>
      </c>
      <c r="W2499" s="55">
        <f>N2499*O2499</f>
        <v>1.7878093217648602E-2</v>
      </c>
      <c r="X2499">
        <f t="shared" si="76"/>
        <v>7.6598980005252111</v>
      </c>
      <c r="Y2499" s="77">
        <f t="shared" si="77"/>
        <v>8.5812675527818653E-4</v>
      </c>
    </row>
    <row r="2500" spans="3:25" x14ac:dyDescent="0.25">
      <c r="C2500" s="19" t="s">
        <v>3979</v>
      </c>
      <c r="D2500" s="6" t="s">
        <v>1580</v>
      </c>
      <c r="E2500" s="6" t="s">
        <v>126</v>
      </c>
      <c r="F2500" s="48">
        <v>6.3497841090404403</v>
      </c>
      <c r="G2500" s="8">
        <v>10</v>
      </c>
      <c r="H2500" s="9">
        <v>0.65482964232839103</v>
      </c>
      <c r="I2500" s="40">
        <v>1</v>
      </c>
      <c r="J2500" s="7">
        <v>2</v>
      </c>
      <c r="K2500" s="9">
        <v>0.48327303462221599</v>
      </c>
      <c r="L2500" s="39">
        <v>0</v>
      </c>
      <c r="M2500" s="47">
        <v>0</v>
      </c>
      <c r="N2500" s="17">
        <v>1.7830483282741099E-2</v>
      </c>
      <c r="O2500" s="7">
        <f>Q2500/P2500/N2500</f>
        <v>1</v>
      </c>
      <c r="P2500" s="7">
        <v>2.7857349080977909</v>
      </c>
      <c r="Q2500" s="33">
        <v>4.9670999708985974E-2</v>
      </c>
      <c r="R2500" s="38" t="s">
        <v>1677</v>
      </c>
      <c r="S2500" s="33" t="s">
        <v>1677</v>
      </c>
      <c r="T2500" s="45" t="s">
        <v>1676</v>
      </c>
      <c r="U2500" s="55">
        <f>RANK(Q2500,$Q$5:$Q$3209,0)</f>
        <v>2357</v>
      </c>
      <c r="V2500" s="55">
        <f>RANK(W2500,$W$5:$W$3209,0)</f>
        <v>2496</v>
      </c>
      <c r="W2500" s="55">
        <f>N2500*O2500</f>
        <v>1.7830483282741099E-2</v>
      </c>
      <c r="X2500">
        <f t="shared" si="76"/>
        <v>7.6420199073075628</v>
      </c>
      <c r="Y2500" s="77">
        <f t="shared" si="77"/>
        <v>8.5612389961060853E-4</v>
      </c>
    </row>
    <row r="2501" spans="3:25" x14ac:dyDescent="0.25">
      <c r="C2501" s="19" t="s">
        <v>3975</v>
      </c>
      <c r="D2501" s="6" t="s">
        <v>467</v>
      </c>
      <c r="E2501" s="6" t="s">
        <v>204</v>
      </c>
      <c r="F2501" s="48">
        <v>2.7323762132174498</v>
      </c>
      <c r="G2501" s="8">
        <v>25.826688663733801</v>
      </c>
      <c r="H2501" s="9">
        <v>0.238505736618771</v>
      </c>
      <c r="I2501" s="40">
        <v>3</v>
      </c>
      <c r="J2501" s="7">
        <v>0</v>
      </c>
      <c r="K2501" s="9">
        <v>1</v>
      </c>
      <c r="L2501" s="39">
        <v>0</v>
      </c>
      <c r="M2501" s="47">
        <v>0</v>
      </c>
      <c r="N2501" s="17">
        <v>1.78289441705878E-2</v>
      </c>
      <c r="O2501" s="7">
        <f>Q2501/P2501/N2501</f>
        <v>1</v>
      </c>
      <c r="P2501" s="7">
        <v>2.8000349739408841</v>
      </c>
      <c r="Q2501" s="33">
        <v>4.9921667226085285E-2</v>
      </c>
      <c r="R2501" s="38" t="s">
        <v>1677</v>
      </c>
      <c r="S2501" s="33" t="s">
        <v>1677</v>
      </c>
      <c r="T2501" s="45" t="s">
        <v>1676</v>
      </c>
      <c r="U2501" s="55">
        <f>RANK(Q2501,$Q$5:$Q$3209,0)</f>
        <v>2353</v>
      </c>
      <c r="V2501" s="55">
        <f>RANK(W2501,$W$5:$W$3209,0)</f>
        <v>2497</v>
      </c>
      <c r="W2501" s="55">
        <f>N2501*O2501</f>
        <v>1.78289441705878E-2</v>
      </c>
      <c r="X2501">
        <f t="shared" si="76"/>
        <v>7.6241894240248218</v>
      </c>
      <c r="Y2501" s="77">
        <f t="shared" si="77"/>
        <v>8.541263776118285E-4</v>
      </c>
    </row>
    <row r="2502" spans="3:25" x14ac:dyDescent="0.25">
      <c r="C2502" s="19" t="s">
        <v>3425</v>
      </c>
      <c r="D2502" s="6" t="s">
        <v>779</v>
      </c>
      <c r="E2502" s="6" t="s">
        <v>28</v>
      </c>
      <c r="F2502" s="48">
        <v>1.9156923301261599</v>
      </c>
      <c r="G2502" s="8">
        <v>10</v>
      </c>
      <c r="H2502" s="9">
        <v>0.14687058029265199</v>
      </c>
      <c r="I2502" s="40">
        <v>2</v>
      </c>
      <c r="J2502" s="7">
        <v>3</v>
      </c>
      <c r="K2502" s="9">
        <v>1</v>
      </c>
      <c r="L2502" s="39">
        <v>0</v>
      </c>
      <c r="M2502" s="47">
        <v>0</v>
      </c>
      <c r="N2502" s="17">
        <v>1.7818503406586899E-2</v>
      </c>
      <c r="O2502" s="7">
        <f>Q2502/P2502/N2502</f>
        <v>1</v>
      </c>
      <c r="P2502" s="7">
        <v>5.3744354807539017</v>
      </c>
      <c r="Q2502" s="33">
        <v>9.5764396922294895E-2</v>
      </c>
      <c r="R2502" s="38" t="s">
        <v>1677</v>
      </c>
      <c r="S2502" s="33" t="s">
        <v>1677</v>
      </c>
      <c r="T2502" s="45" t="s">
        <v>1675</v>
      </c>
      <c r="U2502" s="55">
        <f>RANK(Q2502,$Q$5:$Q$3209,0)</f>
        <v>1792</v>
      </c>
      <c r="V2502" s="55">
        <f>RANK(W2502,$W$5:$W$3209,0)</f>
        <v>2498</v>
      </c>
      <c r="W2502" s="55">
        <f>N2502*O2502</f>
        <v>1.7818503406586899E-2</v>
      </c>
      <c r="X2502">
        <f t="shared" si="76"/>
        <v>7.6063604798542341</v>
      </c>
      <c r="Y2502" s="77">
        <f t="shared" si="77"/>
        <v>8.5212902803744864E-4</v>
      </c>
    </row>
    <row r="2503" spans="3:25" x14ac:dyDescent="0.25">
      <c r="C2503" s="19" t="s">
        <v>4139</v>
      </c>
      <c r="D2503" s="6" t="s">
        <v>541</v>
      </c>
      <c r="E2503" s="6" t="s">
        <v>12</v>
      </c>
      <c r="F2503" s="48">
        <v>3.1239376564400099E-2</v>
      </c>
      <c r="G2503" s="8">
        <v>60</v>
      </c>
      <c r="H2503" s="9">
        <v>0</v>
      </c>
      <c r="I2503" s="40">
        <v>0</v>
      </c>
      <c r="J2503" s="7">
        <v>0</v>
      </c>
      <c r="K2503" s="9">
        <v>1</v>
      </c>
      <c r="L2503" s="39">
        <v>0</v>
      </c>
      <c r="M2503" s="47">
        <v>0</v>
      </c>
      <c r="N2503" s="17">
        <v>1.7780848979929299E-2</v>
      </c>
      <c r="O2503" s="7">
        <f>Q2503/P2503/N2503</f>
        <v>1</v>
      </c>
      <c r="P2503" s="7">
        <v>2.290762641924935</v>
      </c>
      <c r="Q2503" s="33">
        <v>4.0731704584931125E-2</v>
      </c>
      <c r="R2503" s="38" t="s">
        <v>1677</v>
      </c>
      <c r="S2503" s="33" t="s">
        <v>1677</v>
      </c>
      <c r="T2503" s="45" t="s">
        <v>1676</v>
      </c>
      <c r="U2503" s="55">
        <f>RANK(Q2503,$Q$5:$Q$3209,0)</f>
        <v>2521</v>
      </c>
      <c r="V2503" s="55">
        <f>RANK(W2503,$W$5:$W$3209,0)</f>
        <v>2499</v>
      </c>
      <c r="W2503" s="55">
        <f>N2503*O2503</f>
        <v>1.7780848979929299E-2</v>
      </c>
      <c r="X2503">
        <f t="shared" ref="X2503:X2566" si="78">X2502-W2502</f>
        <v>7.5885419764476474</v>
      </c>
      <c r="Y2503" s="77">
        <f t="shared" ref="Y2503:Y2566" si="79">X2503/$X$5</f>
        <v>8.5013284812602424E-4</v>
      </c>
    </row>
    <row r="2504" spans="3:25" x14ac:dyDescent="0.25">
      <c r="C2504" s="19" t="s">
        <v>4741</v>
      </c>
      <c r="D2504" s="6" t="s">
        <v>1212</v>
      </c>
      <c r="E2504" s="6" t="s">
        <v>16</v>
      </c>
      <c r="F2504" s="48">
        <v>1.77315719049896</v>
      </c>
      <c r="G2504" s="8">
        <v>10</v>
      </c>
      <c r="H2504" s="9">
        <v>6.4164571965348596E-2</v>
      </c>
      <c r="I2504" s="40">
        <v>0</v>
      </c>
      <c r="J2504" s="7">
        <v>1</v>
      </c>
      <c r="K2504" s="9">
        <v>1</v>
      </c>
      <c r="L2504" s="39">
        <v>0</v>
      </c>
      <c r="M2504" s="47">
        <v>0</v>
      </c>
      <c r="N2504" s="17">
        <v>1.7763901614889999E-2</v>
      </c>
      <c r="O2504" s="7">
        <f>Q2504/P2504/N2504</f>
        <v>1</v>
      </c>
      <c r="P2504" s="7">
        <v>0.69666955894235216</v>
      </c>
      <c r="Q2504" s="33">
        <v>1.2375569503140752E-2</v>
      </c>
      <c r="R2504" s="38" t="s">
        <v>1677</v>
      </c>
      <c r="S2504" s="33" t="s">
        <v>1677</v>
      </c>
      <c r="T2504" s="45" t="s">
        <v>1677</v>
      </c>
      <c r="U2504" s="55">
        <f>RANK(Q2504,$Q$5:$Q$3209,0)</f>
        <v>3134</v>
      </c>
      <c r="V2504" s="55">
        <f>RANK(W2504,$W$5:$W$3209,0)</f>
        <v>2500</v>
      </c>
      <c r="W2504" s="55">
        <f>N2504*O2504</f>
        <v>1.7763901614889999E-2</v>
      </c>
      <c r="X2504">
        <f t="shared" si="78"/>
        <v>7.5707611274677182</v>
      </c>
      <c r="Y2504" s="77">
        <f t="shared" si="79"/>
        <v>8.4814088658290816E-4</v>
      </c>
    </row>
    <row r="2505" spans="3:25" x14ac:dyDescent="0.25">
      <c r="C2505" s="19" t="s">
        <v>3739</v>
      </c>
      <c r="D2505" s="6" t="s">
        <v>1068</v>
      </c>
      <c r="E2505" s="6" t="s">
        <v>48</v>
      </c>
      <c r="F2505" s="48">
        <v>2.8052971022335398</v>
      </c>
      <c r="G2505" s="8">
        <v>9.9999999999999893</v>
      </c>
      <c r="H2505" s="9">
        <v>0.16340828434929699</v>
      </c>
      <c r="I2505" s="40">
        <v>0</v>
      </c>
      <c r="J2505" s="7">
        <v>2</v>
      </c>
      <c r="K2505" s="9">
        <v>0.62826878087631899</v>
      </c>
      <c r="L2505" s="39">
        <v>0</v>
      </c>
      <c r="M2505" s="47">
        <v>0</v>
      </c>
      <c r="N2505" s="17">
        <v>1.77202088737589E-2</v>
      </c>
      <c r="O2505" s="7">
        <f>Q2505/P2505/N2505</f>
        <v>1</v>
      </c>
      <c r="P2505" s="7">
        <v>3.6229916681345173</v>
      </c>
      <c r="Q2505" s="33">
        <v>6.4200169107231836E-2</v>
      </c>
      <c r="R2505" s="38" t="s">
        <v>1677</v>
      </c>
      <c r="S2505" s="33" t="s">
        <v>1677</v>
      </c>
      <c r="T2505" s="45" t="s">
        <v>1675</v>
      </c>
      <c r="U2505" s="55">
        <f>RANK(Q2505,$Q$5:$Q$3209,0)</f>
        <v>2112</v>
      </c>
      <c r="V2505" s="55">
        <f>RANK(W2505,$W$5:$W$3209,0)</f>
        <v>2501</v>
      </c>
      <c r="W2505" s="55">
        <f>N2505*O2505</f>
        <v>1.77202088737589E-2</v>
      </c>
      <c r="X2505">
        <f t="shared" si="78"/>
        <v>7.5529972258528284</v>
      </c>
      <c r="Y2505" s="77">
        <f t="shared" si="79"/>
        <v>8.4615082362739344E-4</v>
      </c>
    </row>
    <row r="2506" spans="3:25" x14ac:dyDescent="0.25">
      <c r="C2506" s="19" t="s">
        <v>3866</v>
      </c>
      <c r="D2506" s="6" t="s">
        <v>555</v>
      </c>
      <c r="E2506" s="6" t="s">
        <v>448</v>
      </c>
      <c r="F2506" s="48">
        <v>0.88858581931924396</v>
      </c>
      <c r="G2506" s="8">
        <v>38.152142861791098</v>
      </c>
      <c r="H2506" s="9">
        <v>0.697854071572242</v>
      </c>
      <c r="I2506" s="40">
        <v>0</v>
      </c>
      <c r="J2506" s="7">
        <v>1</v>
      </c>
      <c r="K2506" s="9">
        <v>0.28200315580029101</v>
      </c>
      <c r="L2506" s="39">
        <v>0</v>
      </c>
      <c r="M2506" s="47">
        <v>0</v>
      </c>
      <c r="N2506" s="17">
        <v>1.7693808003847601E-2</v>
      </c>
      <c r="O2506" s="7">
        <f>Q2506/P2506/N2506</f>
        <v>1</v>
      </c>
      <c r="P2506" s="7">
        <v>3.1812956260214786</v>
      </c>
      <c r="Q2506" s="33">
        <v>5.6289234010304202E-2</v>
      </c>
      <c r="R2506" s="38" t="s">
        <v>1677</v>
      </c>
      <c r="S2506" s="33" t="s">
        <v>1677</v>
      </c>
      <c r="T2506" s="45" t="s">
        <v>1675</v>
      </c>
      <c r="U2506" s="55">
        <f>RANK(Q2506,$Q$5:$Q$3209,0)</f>
        <v>2240</v>
      </c>
      <c r="V2506" s="55">
        <f>RANK(W2506,$W$5:$W$3209,0)</f>
        <v>2502</v>
      </c>
      <c r="W2506" s="55">
        <f>N2506*O2506</f>
        <v>1.7693808003847601E-2</v>
      </c>
      <c r="X2506">
        <f t="shared" si="78"/>
        <v>7.5352770169790695</v>
      </c>
      <c r="Y2506" s="77">
        <f t="shared" si="79"/>
        <v>8.4416565550339919E-4</v>
      </c>
    </row>
    <row r="2507" spans="3:25" x14ac:dyDescent="0.25">
      <c r="C2507" s="19" t="s">
        <v>3853</v>
      </c>
      <c r="D2507" s="6" t="s">
        <v>99</v>
      </c>
      <c r="E2507" s="6" t="s">
        <v>12</v>
      </c>
      <c r="F2507" s="48">
        <v>3.6780063813653099</v>
      </c>
      <c r="G2507" s="8">
        <v>37.230529397480502</v>
      </c>
      <c r="H2507" s="9">
        <v>0.48185084831376601</v>
      </c>
      <c r="I2507" s="40">
        <v>3</v>
      </c>
      <c r="J2507" s="7">
        <v>0</v>
      </c>
      <c r="K2507" s="9">
        <v>0.446451691410719</v>
      </c>
      <c r="L2507" s="39">
        <v>0</v>
      </c>
      <c r="M2507" s="47">
        <v>0</v>
      </c>
      <c r="N2507" s="17">
        <v>1.7675951697851001E-2</v>
      </c>
      <c r="O2507" s="7">
        <f>Q2507/P2507/N2507</f>
        <v>1</v>
      </c>
      <c r="P2507" s="7">
        <v>3.2221804895611017</v>
      </c>
      <c r="Q2507" s="33">
        <v>5.6955106695239927E-2</v>
      </c>
      <c r="R2507" s="38" t="s">
        <v>1677</v>
      </c>
      <c r="S2507" s="33" t="s">
        <v>1677</v>
      </c>
      <c r="T2507" s="45" t="s">
        <v>1675</v>
      </c>
      <c r="U2507" s="55">
        <f>RANK(Q2507,$Q$5:$Q$3209,0)</f>
        <v>2226</v>
      </c>
      <c r="V2507" s="55">
        <f>RANK(W2507,$W$5:$W$3209,0)</f>
        <v>2503</v>
      </c>
      <c r="W2507" s="55">
        <f>N2507*O2507</f>
        <v>1.7675951697851001E-2</v>
      </c>
      <c r="X2507">
        <f t="shared" si="78"/>
        <v>7.5175832089752221</v>
      </c>
      <c r="Y2507" s="77">
        <f t="shared" si="79"/>
        <v>8.4218344502881906E-4</v>
      </c>
    </row>
    <row r="2508" spans="3:25" x14ac:dyDescent="0.25">
      <c r="C2508" s="19" t="s">
        <v>3813</v>
      </c>
      <c r="D2508" s="6" t="s">
        <v>69</v>
      </c>
      <c r="E2508" s="6" t="s">
        <v>12</v>
      </c>
      <c r="F2508" s="48">
        <v>3.00367472876813</v>
      </c>
      <c r="G2508" s="8">
        <v>58.029453681310599</v>
      </c>
      <c r="H2508" s="9">
        <v>0</v>
      </c>
      <c r="I2508" s="40">
        <v>0</v>
      </c>
      <c r="J2508" s="7">
        <v>0</v>
      </c>
      <c r="K2508" s="9">
        <v>0.73673689790812003</v>
      </c>
      <c r="L2508" s="39">
        <v>0</v>
      </c>
      <c r="M2508" s="47">
        <v>0</v>
      </c>
      <c r="N2508" s="17">
        <v>1.7604112183905601E-2</v>
      </c>
      <c r="O2508" s="7">
        <f>Q2508/P2508/N2508</f>
        <v>1</v>
      </c>
      <c r="P2508" s="7">
        <v>3.3891653271603355</v>
      </c>
      <c r="Q2508" s="33">
        <v>5.9663246629133672E-2</v>
      </c>
      <c r="R2508" s="38" t="s">
        <v>1677</v>
      </c>
      <c r="S2508" s="33" t="s">
        <v>1677</v>
      </c>
      <c r="T2508" s="45" t="s">
        <v>1675</v>
      </c>
      <c r="U2508" s="55">
        <f>RANK(Q2508,$Q$5:$Q$3209,0)</f>
        <v>2186</v>
      </c>
      <c r="V2508" s="55">
        <f>RANK(W2508,$W$5:$W$3209,0)</f>
        <v>2504</v>
      </c>
      <c r="W2508" s="55">
        <f>N2508*O2508</f>
        <v>1.7604112183905601E-2</v>
      </c>
      <c r="X2508">
        <f t="shared" si="78"/>
        <v>7.4999072572773713</v>
      </c>
      <c r="Y2508" s="77">
        <f t="shared" si="79"/>
        <v>8.4020323496911706E-4</v>
      </c>
    </row>
    <row r="2509" spans="3:25" x14ac:dyDescent="0.25">
      <c r="C2509" s="19" t="s">
        <v>4155</v>
      </c>
      <c r="D2509" s="6" t="s">
        <v>1618</v>
      </c>
      <c r="E2509" s="6" t="s">
        <v>448</v>
      </c>
      <c r="F2509" s="48">
        <v>2.3215518477353601</v>
      </c>
      <c r="G2509" s="8">
        <v>70.174526327107301</v>
      </c>
      <c r="H2509" s="9">
        <v>0.98984492589317796</v>
      </c>
      <c r="I2509" s="40">
        <v>0</v>
      </c>
      <c r="J2509" s="7">
        <v>0</v>
      </c>
      <c r="K2509" s="9">
        <v>0.10418892454948001</v>
      </c>
      <c r="L2509" s="39">
        <v>0</v>
      </c>
      <c r="M2509" s="47">
        <v>0</v>
      </c>
      <c r="N2509" s="17">
        <v>1.7584550165263699E-2</v>
      </c>
      <c r="O2509" s="7">
        <f>Q2509/P2509/N2509</f>
        <v>1</v>
      </c>
      <c r="P2509" s="7">
        <v>2.2784499221905841</v>
      </c>
      <c r="Q2509" s="33">
        <v>4.0065516955801496E-2</v>
      </c>
      <c r="R2509" s="38" t="s">
        <v>1677</v>
      </c>
      <c r="S2509" s="33" t="s">
        <v>1677</v>
      </c>
      <c r="T2509" s="45" t="s">
        <v>1676</v>
      </c>
      <c r="U2509" s="55">
        <f>RANK(Q2509,$Q$5:$Q$3209,0)</f>
        <v>2538</v>
      </c>
      <c r="V2509" s="55">
        <f>RANK(W2509,$W$5:$W$3209,0)</f>
        <v>2505</v>
      </c>
      <c r="W2509" s="55">
        <f>N2509*O2509</f>
        <v>1.7584550165263699E-2</v>
      </c>
      <c r="X2509">
        <f t="shared" si="78"/>
        <v>7.4823031450934661</v>
      </c>
      <c r="Y2509" s="77">
        <f t="shared" si="79"/>
        <v>8.3823107298120392E-4</v>
      </c>
    </row>
    <row r="2510" spans="3:25" x14ac:dyDescent="0.25">
      <c r="C2510" s="19" t="s">
        <v>3560</v>
      </c>
      <c r="D2510" s="6" t="s">
        <v>1040</v>
      </c>
      <c r="E2510" s="6" t="s">
        <v>204</v>
      </c>
      <c r="F2510" s="48">
        <v>0.66911856053111196</v>
      </c>
      <c r="G2510" s="8">
        <v>10</v>
      </c>
      <c r="H2510" s="9">
        <v>0</v>
      </c>
      <c r="I2510" s="40">
        <v>0</v>
      </c>
      <c r="J2510" s="7">
        <v>3</v>
      </c>
      <c r="K2510" s="9">
        <v>1</v>
      </c>
      <c r="L2510" s="39">
        <v>0</v>
      </c>
      <c r="M2510" s="47">
        <v>0</v>
      </c>
      <c r="N2510" s="17">
        <v>1.75733676613474E-2</v>
      </c>
      <c r="O2510" s="7">
        <f>Q2510/P2510/N2510</f>
        <v>1</v>
      </c>
      <c r="P2510" s="7">
        <v>4.5803143203638195</v>
      </c>
      <c r="Q2510" s="33">
        <v>8.0491547556287943E-2</v>
      </c>
      <c r="R2510" s="38" t="s">
        <v>1677</v>
      </c>
      <c r="S2510" s="33" t="s">
        <v>1677</v>
      </c>
      <c r="T2510" s="45" t="s">
        <v>1675</v>
      </c>
      <c r="U2510" s="55">
        <f>RANK(Q2510,$Q$5:$Q$3209,0)</f>
        <v>1931</v>
      </c>
      <c r="V2510" s="55">
        <f>RANK(W2510,$W$5:$W$3209,0)</f>
        <v>2506</v>
      </c>
      <c r="W2510" s="55">
        <f>N2510*O2510</f>
        <v>1.75733676613474E-2</v>
      </c>
      <c r="X2510">
        <f t="shared" si="78"/>
        <v>7.4647185949282022</v>
      </c>
      <c r="Y2510" s="77">
        <f t="shared" si="79"/>
        <v>8.3626110249656954E-4</v>
      </c>
    </row>
    <row r="2511" spans="3:25" x14ac:dyDescent="0.25">
      <c r="C2511" s="19" t="s">
        <v>3776</v>
      </c>
      <c r="D2511" s="6" t="s">
        <v>55</v>
      </c>
      <c r="E2511" s="6" t="s">
        <v>48</v>
      </c>
      <c r="F2511" s="48">
        <v>6.1081246761583302E-2</v>
      </c>
      <c r="G2511" s="8">
        <v>10</v>
      </c>
      <c r="H2511" s="9">
        <v>0</v>
      </c>
      <c r="I2511" s="40">
        <v>0</v>
      </c>
      <c r="J2511" s="7">
        <v>3</v>
      </c>
      <c r="K2511" s="9">
        <v>1</v>
      </c>
      <c r="L2511" s="39">
        <v>0</v>
      </c>
      <c r="M2511" s="47">
        <v>0</v>
      </c>
      <c r="N2511" s="17">
        <v>1.75733676613474E-2</v>
      </c>
      <c r="O2511" s="7">
        <f>Q2511/P2511/N2511</f>
        <v>1</v>
      </c>
      <c r="P2511" s="7">
        <v>3.5299201691980886</v>
      </c>
      <c r="Q2511" s="33">
        <v>6.2032584948523629E-2</v>
      </c>
      <c r="R2511" s="38" t="s">
        <v>1677</v>
      </c>
      <c r="S2511" s="33" t="s">
        <v>1677</v>
      </c>
      <c r="T2511" s="45" t="s">
        <v>1675</v>
      </c>
      <c r="U2511" s="55">
        <f>RANK(Q2511,$Q$5:$Q$3209,0)</f>
        <v>2149</v>
      </c>
      <c r="V2511" s="55">
        <f>RANK(W2511,$W$5:$W$3209,0)</f>
        <v>2506</v>
      </c>
      <c r="W2511" s="55">
        <f>N2511*O2511</f>
        <v>1.75733676613474E-2</v>
      </c>
      <c r="X2511">
        <f t="shared" si="78"/>
        <v>7.447145227266855</v>
      </c>
      <c r="Y2511" s="77">
        <f t="shared" si="79"/>
        <v>8.3429238477088859E-4</v>
      </c>
    </row>
    <row r="2512" spans="3:25" x14ac:dyDescent="0.25">
      <c r="C2512" s="19" t="s">
        <v>4041</v>
      </c>
      <c r="D2512" s="6" t="s">
        <v>970</v>
      </c>
      <c r="E2512" s="6" t="s">
        <v>131</v>
      </c>
      <c r="F2512" s="48">
        <v>3.9863735620328402</v>
      </c>
      <c r="G2512" s="8">
        <v>24.804566828043701</v>
      </c>
      <c r="H2512" s="9">
        <v>0.62995012652413396</v>
      </c>
      <c r="I2512" s="40">
        <v>1</v>
      </c>
      <c r="J2512" s="7">
        <v>3</v>
      </c>
      <c r="K2512" s="9">
        <v>0.49947463245121698</v>
      </c>
      <c r="L2512" s="39">
        <v>0</v>
      </c>
      <c r="M2512" s="47">
        <v>0</v>
      </c>
      <c r="N2512" s="17">
        <v>1.7559299152279599E-2</v>
      </c>
      <c r="O2512" s="7">
        <f>Q2512/P2512/N2512</f>
        <v>1</v>
      </c>
      <c r="P2512" s="7">
        <v>2.6217391034698405</v>
      </c>
      <c r="Q2512" s="33">
        <v>4.6035901217056245E-2</v>
      </c>
      <c r="R2512" s="38" t="s">
        <v>1677</v>
      </c>
      <c r="S2512" s="33" t="s">
        <v>1677</v>
      </c>
      <c r="T2512" s="45" t="s">
        <v>1676</v>
      </c>
      <c r="U2512" s="55">
        <f>RANK(Q2512,$Q$5:$Q$3209,0)</f>
        <v>2419</v>
      </c>
      <c r="V2512" s="55">
        <f>RANK(W2512,$W$5:$W$3209,0)</f>
        <v>2508</v>
      </c>
      <c r="W2512" s="55">
        <f>N2512*O2512</f>
        <v>1.7559299152279599E-2</v>
      </c>
      <c r="X2512">
        <f t="shared" si="78"/>
        <v>7.4295718596055078</v>
      </c>
      <c r="Y2512" s="77">
        <f t="shared" si="79"/>
        <v>8.3232366704520753E-4</v>
      </c>
    </row>
    <row r="2513" spans="3:25" x14ac:dyDescent="0.25">
      <c r="C2513" s="19" t="s">
        <v>799</v>
      </c>
      <c r="D2513" s="6" t="s">
        <v>799</v>
      </c>
      <c r="E2513" s="6" t="s">
        <v>204</v>
      </c>
      <c r="F2513" s="48">
        <v>5.69239889544528E-3</v>
      </c>
      <c r="G2513" s="8">
        <v>70</v>
      </c>
      <c r="H2513" s="9">
        <v>1</v>
      </c>
      <c r="I2513" s="40">
        <v>0</v>
      </c>
      <c r="J2513" s="7">
        <v>0</v>
      </c>
      <c r="K2513" s="9">
        <v>9.5551705457288499E-2</v>
      </c>
      <c r="L2513" s="39">
        <v>0</v>
      </c>
      <c r="M2513" s="47">
        <v>0</v>
      </c>
      <c r="N2513" s="17">
        <v>1.7559179791039398E-2</v>
      </c>
      <c r="O2513" s="7">
        <f>Q2513/P2513/N2513</f>
        <v>1</v>
      </c>
      <c r="P2513" s="7">
        <v>2.3749020600982567</v>
      </c>
      <c r="Q2513" s="33">
        <v>4.170133225937514E-2</v>
      </c>
      <c r="R2513" s="38" t="s">
        <v>1677</v>
      </c>
      <c r="S2513" s="33" t="s">
        <v>1677</v>
      </c>
      <c r="T2513" s="45" t="s">
        <v>1676</v>
      </c>
      <c r="U2513" s="55">
        <f>RANK(Q2513,$Q$5:$Q$3209,0)</f>
        <v>2503</v>
      </c>
      <c r="V2513" s="55">
        <f>RANK(W2513,$W$5:$W$3209,0)</f>
        <v>2509</v>
      </c>
      <c r="W2513" s="55">
        <f>N2513*O2513</f>
        <v>1.7559179791039398E-2</v>
      </c>
      <c r="X2513">
        <f t="shared" si="78"/>
        <v>7.4120125604532285</v>
      </c>
      <c r="Y2513" s="77">
        <f t="shared" si="79"/>
        <v>8.303565253932598E-4</v>
      </c>
    </row>
    <row r="2514" spans="3:25" x14ac:dyDescent="0.25">
      <c r="C2514" s="19" t="s">
        <v>4142</v>
      </c>
      <c r="D2514" s="6" t="s">
        <v>1010</v>
      </c>
      <c r="E2514" s="6" t="s">
        <v>90</v>
      </c>
      <c r="F2514" s="48">
        <v>0.79834262011467005</v>
      </c>
      <c r="G2514" s="8">
        <v>10</v>
      </c>
      <c r="H2514" s="9">
        <v>4.9221666306943697E-2</v>
      </c>
      <c r="I2514" s="40">
        <v>0</v>
      </c>
      <c r="J2514" s="7">
        <v>1</v>
      </c>
      <c r="K2514" s="9">
        <v>1</v>
      </c>
      <c r="L2514" s="39">
        <v>0</v>
      </c>
      <c r="M2514" s="47">
        <v>0</v>
      </c>
      <c r="N2514" s="17">
        <v>1.7550016492187799E-2</v>
      </c>
      <c r="O2514" s="7">
        <f>Q2514/P2514/N2514</f>
        <v>1</v>
      </c>
      <c r="P2514" s="7">
        <v>2.313378140822929</v>
      </c>
      <c r="Q2514" s="33">
        <v>4.0599824524109152E-2</v>
      </c>
      <c r="R2514" s="38" t="s">
        <v>1677</v>
      </c>
      <c r="S2514" s="33" t="s">
        <v>1677</v>
      </c>
      <c r="T2514" s="45" t="s">
        <v>1676</v>
      </c>
      <c r="U2514" s="55">
        <f>RANK(Q2514,$Q$5:$Q$3209,0)</f>
        <v>2524</v>
      </c>
      <c r="V2514" s="55">
        <f>RANK(W2514,$W$5:$W$3209,0)</f>
        <v>2510</v>
      </c>
      <c r="W2514" s="55">
        <f>N2514*O2514</f>
        <v>1.7550016492187799E-2</v>
      </c>
      <c r="X2514">
        <f t="shared" si="78"/>
        <v>7.3944533806621893</v>
      </c>
      <c r="Y2514" s="77">
        <f t="shared" si="79"/>
        <v>8.283893971131707E-4</v>
      </c>
    </row>
    <row r="2515" spans="3:25" x14ac:dyDescent="0.25">
      <c r="C2515" s="19" t="s">
        <v>4430</v>
      </c>
      <c r="D2515" s="6" t="s">
        <v>369</v>
      </c>
      <c r="E2515" s="6" t="s">
        <v>131</v>
      </c>
      <c r="F2515" s="48">
        <v>3.8670952786572501</v>
      </c>
      <c r="G2515" s="8">
        <v>10</v>
      </c>
      <c r="H2515" s="9">
        <v>0.20511365487251401</v>
      </c>
      <c r="I2515" s="40">
        <v>4</v>
      </c>
      <c r="J2515" s="7">
        <v>5</v>
      </c>
      <c r="K2515" s="9">
        <v>1</v>
      </c>
      <c r="L2515" s="39">
        <v>0</v>
      </c>
      <c r="M2515" s="47">
        <v>0</v>
      </c>
      <c r="N2515" s="17">
        <v>1.75223317823162E-2</v>
      </c>
      <c r="O2515" s="7">
        <f>Q2515/P2515/N2515</f>
        <v>1</v>
      </c>
      <c r="P2515" s="7">
        <v>1.5899880410618528</v>
      </c>
      <c r="Q2515" s="33">
        <v>2.7860297985400777E-2</v>
      </c>
      <c r="R2515" s="38" t="s">
        <v>1677</v>
      </c>
      <c r="S2515" s="33" t="s">
        <v>1677</v>
      </c>
      <c r="T2515" s="45" t="s">
        <v>1677</v>
      </c>
      <c r="U2515" s="55">
        <f>RANK(Q2515,$Q$5:$Q$3209,0)</f>
        <v>2819</v>
      </c>
      <c r="V2515" s="55">
        <f>RANK(W2515,$W$5:$W$3209,0)</f>
        <v>2511</v>
      </c>
      <c r="W2515" s="55">
        <f>N2515*O2515</f>
        <v>1.75223317823162E-2</v>
      </c>
      <c r="X2515">
        <f t="shared" si="78"/>
        <v>7.3769033641700013</v>
      </c>
      <c r="Y2515" s="77">
        <f t="shared" si="79"/>
        <v>8.2642329538355405E-4</v>
      </c>
    </row>
    <row r="2516" spans="3:25" x14ac:dyDescent="0.25">
      <c r="C2516" s="19" t="s">
        <v>3929</v>
      </c>
      <c r="D2516" s="6" t="s">
        <v>1092</v>
      </c>
      <c r="E2516" s="6" t="s">
        <v>16</v>
      </c>
      <c r="F2516" s="48">
        <v>1.83831095202317</v>
      </c>
      <c r="G2516" s="8">
        <v>10</v>
      </c>
      <c r="H2516" s="9">
        <v>0.16596609331752399</v>
      </c>
      <c r="I2516" s="40">
        <v>1</v>
      </c>
      <c r="J2516" s="7">
        <v>2</v>
      </c>
      <c r="K2516" s="9">
        <v>1</v>
      </c>
      <c r="L2516" s="39">
        <v>0</v>
      </c>
      <c r="M2516" s="47">
        <v>0</v>
      </c>
      <c r="N2516" s="17">
        <v>1.7498213552590899E-2</v>
      </c>
      <c r="O2516" s="7">
        <f>Q2516/P2516/N2516</f>
        <v>1</v>
      </c>
      <c r="P2516" s="7">
        <v>2.9797590390561273</v>
      </c>
      <c r="Q2516" s="33">
        <v>5.214046000066716E-2</v>
      </c>
      <c r="R2516" s="38" t="s">
        <v>1677</v>
      </c>
      <c r="S2516" s="33" t="s">
        <v>1677</v>
      </c>
      <c r="T2516" s="45" t="s">
        <v>1676</v>
      </c>
      <c r="U2516" s="55">
        <f>RANK(Q2516,$Q$5:$Q$3209,0)</f>
        <v>2305</v>
      </c>
      <c r="V2516" s="55">
        <f>RANK(W2516,$W$5:$W$3209,0)</f>
        <v>2512</v>
      </c>
      <c r="W2516" s="55">
        <f>N2516*O2516</f>
        <v>1.7498213552590899E-2</v>
      </c>
      <c r="X2516">
        <f t="shared" si="78"/>
        <v>7.3593810323876854</v>
      </c>
      <c r="Y2516" s="77">
        <f t="shared" si="79"/>
        <v>8.2446029512999515E-4</v>
      </c>
    </row>
    <row r="2517" spans="3:25" x14ac:dyDescent="0.25">
      <c r="C2517" s="19" t="s">
        <v>3915</v>
      </c>
      <c r="D2517" s="6" t="s">
        <v>1558</v>
      </c>
      <c r="E2517" s="6" t="s">
        <v>16</v>
      </c>
      <c r="F2517" s="48">
        <v>3.8901926354049201</v>
      </c>
      <c r="G2517" s="8">
        <v>22.644323607032302</v>
      </c>
      <c r="H2517" s="9">
        <v>0.101393677657003</v>
      </c>
      <c r="I2517" s="40">
        <v>0</v>
      </c>
      <c r="J2517" s="7">
        <v>1</v>
      </c>
      <c r="K2517" s="9">
        <v>1</v>
      </c>
      <c r="L2517" s="39">
        <v>0</v>
      </c>
      <c r="M2517" s="47">
        <v>0</v>
      </c>
      <c r="N2517" s="17">
        <v>1.7480867990371601E-2</v>
      </c>
      <c r="O2517" s="7">
        <f>Q2517/P2517/N2517</f>
        <v>1</v>
      </c>
      <c r="P2517" s="7">
        <v>3.0277090351793845</v>
      </c>
      <c r="Q2517" s="33">
        <v>5.2926981957226185E-2</v>
      </c>
      <c r="R2517" s="38" t="s">
        <v>1677</v>
      </c>
      <c r="S2517" s="33" t="s">
        <v>1677</v>
      </c>
      <c r="T2517" s="45" t="s">
        <v>1676</v>
      </c>
      <c r="U2517" s="55">
        <f>RANK(Q2517,$Q$5:$Q$3209,0)</f>
        <v>2290</v>
      </c>
      <c r="V2517" s="55">
        <f>RANK(W2517,$W$5:$W$3209,0)</f>
        <v>2513</v>
      </c>
      <c r="W2517" s="55">
        <f>N2517*O2517</f>
        <v>1.7480867990371601E-2</v>
      </c>
      <c r="X2517">
        <f t="shared" si="78"/>
        <v>7.3418828188350949</v>
      </c>
      <c r="Y2517" s="77">
        <f t="shared" si="79"/>
        <v>8.2249999680513233E-4</v>
      </c>
    </row>
    <row r="2518" spans="3:25" x14ac:dyDescent="0.25">
      <c r="C2518" s="19" t="s">
        <v>3960</v>
      </c>
      <c r="D2518" s="6" t="s">
        <v>565</v>
      </c>
      <c r="E2518" s="6" t="s">
        <v>12</v>
      </c>
      <c r="F2518" s="48">
        <v>2.1973138938946599</v>
      </c>
      <c r="G2518" s="8">
        <v>49.137930665534199</v>
      </c>
      <c r="H2518" s="9">
        <v>3.1009904957239001E-2</v>
      </c>
      <c r="I2518" s="40">
        <v>3</v>
      </c>
      <c r="J2518" s="7">
        <v>5</v>
      </c>
      <c r="K2518" s="9">
        <v>0.48693534934004901</v>
      </c>
      <c r="L2518" s="39">
        <v>0</v>
      </c>
      <c r="M2518" s="47">
        <v>0</v>
      </c>
      <c r="N2518" s="17">
        <v>1.7477168419514199E-2</v>
      </c>
      <c r="O2518" s="7">
        <f>Q2518/P2518/N2518</f>
        <v>1</v>
      </c>
      <c r="P2518" s="7">
        <v>2.9039541832404034</v>
      </c>
      <c r="Q2518" s="33">
        <v>5.0752896343045327E-2</v>
      </c>
      <c r="R2518" s="38" t="s">
        <v>1677</v>
      </c>
      <c r="S2518" s="33" t="s">
        <v>1677</v>
      </c>
      <c r="T2518" s="45" t="s">
        <v>1676</v>
      </c>
      <c r="U2518" s="55">
        <f>RANK(Q2518,$Q$5:$Q$3209,0)</f>
        <v>2338</v>
      </c>
      <c r="V2518" s="55">
        <f>RANK(W2518,$W$5:$W$3209,0)</f>
        <v>2514</v>
      </c>
      <c r="W2518" s="55">
        <f>N2518*O2518</f>
        <v>1.7477168419514199E-2</v>
      </c>
      <c r="X2518">
        <f t="shared" si="78"/>
        <v>7.3244019508447229</v>
      </c>
      <c r="Y2518" s="77">
        <f t="shared" si="79"/>
        <v>8.2054164167729706E-4</v>
      </c>
    </row>
    <row r="2519" spans="3:25" x14ac:dyDescent="0.25">
      <c r="C2519" s="19" t="s">
        <v>4685</v>
      </c>
      <c r="D2519" s="6" t="s">
        <v>1212</v>
      </c>
      <c r="E2519" s="6" t="s">
        <v>16</v>
      </c>
      <c r="F2519" s="48">
        <v>0.86692154881023398</v>
      </c>
      <c r="G2519" s="8">
        <v>10</v>
      </c>
      <c r="H2519" s="9">
        <v>0.60193259865270299</v>
      </c>
      <c r="I2519" s="40">
        <v>0</v>
      </c>
      <c r="J2519" s="7">
        <v>1</v>
      </c>
      <c r="K2519" s="9">
        <v>0.66717580537986998</v>
      </c>
      <c r="L2519" s="39">
        <v>0</v>
      </c>
      <c r="M2519" s="47">
        <v>0</v>
      </c>
      <c r="N2519" s="17">
        <v>1.7361258740155101E-2</v>
      </c>
      <c r="O2519" s="7">
        <f>Q2519/P2519/N2519</f>
        <v>1</v>
      </c>
      <c r="P2519" s="7">
        <v>0.93315970715852226</v>
      </c>
      <c r="Q2519" s="33">
        <v>1.6200827121866469E-2</v>
      </c>
      <c r="R2519" s="38" t="s">
        <v>1677</v>
      </c>
      <c r="S2519" s="33" t="s">
        <v>1677</v>
      </c>
      <c r="T2519" s="45" t="s">
        <v>1677</v>
      </c>
      <c r="U2519" s="55">
        <f>RANK(Q2519,$Q$5:$Q$3209,0)</f>
        <v>3077</v>
      </c>
      <c r="V2519" s="55">
        <f>RANK(W2519,$W$5:$W$3209,0)</f>
        <v>2515</v>
      </c>
      <c r="W2519" s="55">
        <f>N2519*O2519</f>
        <v>1.7361258740155101E-2</v>
      </c>
      <c r="X2519">
        <f t="shared" si="78"/>
        <v>7.3069247824252086</v>
      </c>
      <c r="Y2519" s="77">
        <f t="shared" si="79"/>
        <v>8.1858370100677379E-4</v>
      </c>
    </row>
    <row r="2520" spans="3:25" x14ac:dyDescent="0.25">
      <c r="C2520" s="19" t="s">
        <v>3832</v>
      </c>
      <c r="D2520" s="6" t="s">
        <v>83</v>
      </c>
      <c r="E2520" s="6" t="s">
        <v>12</v>
      </c>
      <c r="F2520" s="48">
        <v>0.96495070330644395</v>
      </c>
      <c r="G2520" s="8">
        <v>10</v>
      </c>
      <c r="H2520" s="9">
        <v>0.77170782604446397</v>
      </c>
      <c r="I2520" s="40">
        <v>0</v>
      </c>
      <c r="J2520" s="7">
        <v>3</v>
      </c>
      <c r="K2520" s="9">
        <v>0.218873202333424</v>
      </c>
      <c r="L2520" s="39">
        <v>0</v>
      </c>
      <c r="M2520" s="47">
        <v>0</v>
      </c>
      <c r="N2520" s="17">
        <v>1.73603423212326E-2</v>
      </c>
      <c r="O2520" s="7">
        <f>Q2520/P2520/N2520</f>
        <v>1</v>
      </c>
      <c r="P2520" s="7">
        <v>3.3590801846601326</v>
      </c>
      <c r="Q2520" s="33">
        <v>5.8314781890169115E-2</v>
      </c>
      <c r="R2520" s="38" t="s">
        <v>1677</v>
      </c>
      <c r="S2520" s="33" t="s">
        <v>1677</v>
      </c>
      <c r="T2520" s="45" t="s">
        <v>1675</v>
      </c>
      <c r="U2520" s="55">
        <f>RANK(Q2520,$Q$5:$Q$3209,0)</f>
        <v>2205</v>
      </c>
      <c r="V2520" s="55">
        <f>RANK(W2520,$W$5:$W$3209,0)</f>
        <v>2516</v>
      </c>
      <c r="W2520" s="55">
        <f>N2520*O2520</f>
        <v>1.73603423212326E-2</v>
      </c>
      <c r="X2520">
        <f t="shared" si="78"/>
        <v>7.2895635236850538</v>
      </c>
      <c r="Y2520" s="77">
        <f t="shared" si="79"/>
        <v>8.1663874552182966E-4</v>
      </c>
    </row>
    <row r="2521" spans="3:25" x14ac:dyDescent="0.25">
      <c r="C2521" s="19" t="s">
        <v>3852</v>
      </c>
      <c r="D2521" s="6" t="s">
        <v>1558</v>
      </c>
      <c r="E2521" s="6" t="s">
        <v>16</v>
      </c>
      <c r="F2521" s="48">
        <v>11.641588469513399</v>
      </c>
      <c r="G2521" s="8">
        <v>9.9999999999999893</v>
      </c>
      <c r="H2521" s="9">
        <v>0.74545374663864605</v>
      </c>
      <c r="I2521" s="40">
        <v>3</v>
      </c>
      <c r="J2521" s="7">
        <v>1</v>
      </c>
      <c r="K2521" s="9">
        <v>0.64025877741807802</v>
      </c>
      <c r="L2521" s="39">
        <v>0</v>
      </c>
      <c r="M2521" s="47">
        <v>0</v>
      </c>
      <c r="N2521" s="17">
        <v>1.7320358293932799E-2</v>
      </c>
      <c r="O2521" s="7">
        <f>Q2521/P2521/N2521</f>
        <v>1</v>
      </c>
      <c r="P2521" s="7">
        <v>3.2906195287032429</v>
      </c>
      <c r="Q2521" s="33">
        <v>5.699470924615245E-2</v>
      </c>
      <c r="R2521" s="38" t="s">
        <v>1677</v>
      </c>
      <c r="S2521" s="33" t="s">
        <v>1677</v>
      </c>
      <c r="T2521" s="45" t="s">
        <v>1675</v>
      </c>
      <c r="U2521" s="55">
        <f>RANK(Q2521,$Q$5:$Q$3209,0)</f>
        <v>2225</v>
      </c>
      <c r="V2521" s="55">
        <f>RANK(W2521,$W$5:$W$3209,0)</f>
        <v>2517</v>
      </c>
      <c r="W2521" s="55">
        <f>N2521*O2521</f>
        <v>1.7320358293932799E-2</v>
      </c>
      <c r="X2521">
        <f t="shared" si="78"/>
        <v>7.272203181363821</v>
      </c>
      <c r="Y2521" s="77">
        <f t="shared" si="79"/>
        <v>8.1469389270190742E-4</v>
      </c>
    </row>
    <row r="2522" spans="3:25" x14ac:dyDescent="0.25">
      <c r="C2522" s="19" t="s">
        <v>4015</v>
      </c>
      <c r="D2522" s="6" t="s">
        <v>523</v>
      </c>
      <c r="E2522" s="6" t="s">
        <v>131</v>
      </c>
      <c r="F2522" s="48">
        <v>1.3710634529805299</v>
      </c>
      <c r="G2522" s="8">
        <v>26.728379214572598</v>
      </c>
      <c r="H2522" s="9">
        <v>0.20190051158365599</v>
      </c>
      <c r="I2522" s="40">
        <v>10</v>
      </c>
      <c r="J2522" s="7">
        <v>1</v>
      </c>
      <c r="K2522" s="9">
        <v>0.61393490200817702</v>
      </c>
      <c r="L2522" s="39">
        <v>0</v>
      </c>
      <c r="M2522" s="47">
        <v>0</v>
      </c>
      <c r="N2522" s="17">
        <v>1.7308536504755199E-2</v>
      </c>
      <c r="O2522" s="7">
        <f>Q2522/P2522/N2522</f>
        <v>1</v>
      </c>
      <c r="P2522" s="7">
        <v>2.7281530135091665</v>
      </c>
      <c r="Q2522" s="33">
        <v>4.7220336024881314E-2</v>
      </c>
      <c r="R2522" s="38" t="s">
        <v>1677</v>
      </c>
      <c r="S2522" s="33" t="s">
        <v>1677</v>
      </c>
      <c r="T2522" s="45" t="s">
        <v>1676</v>
      </c>
      <c r="U2522" s="55">
        <f>RANK(Q2522,$Q$5:$Q$3209,0)</f>
        <v>2393</v>
      </c>
      <c r="V2522" s="55">
        <f>RANK(W2522,$W$5:$W$3209,0)</f>
        <v>2518</v>
      </c>
      <c r="W2522" s="55">
        <f>N2522*O2522</f>
        <v>1.7308536504755199E-2</v>
      </c>
      <c r="X2522">
        <f t="shared" si="78"/>
        <v>7.2548828230698881</v>
      </c>
      <c r="Y2522" s="77">
        <f t="shared" si="79"/>
        <v>8.1275351923192009E-4</v>
      </c>
    </row>
    <row r="2523" spans="3:25" x14ac:dyDescent="0.25">
      <c r="C2523" s="19" t="s">
        <v>4282</v>
      </c>
      <c r="D2523" s="6" t="s">
        <v>1630</v>
      </c>
      <c r="E2523" s="6" t="s">
        <v>39</v>
      </c>
      <c r="F2523" s="48">
        <v>0.12749832911522199</v>
      </c>
      <c r="G2523" s="8">
        <v>79.846763955316604</v>
      </c>
      <c r="H2523" s="9">
        <v>1</v>
      </c>
      <c r="I2523" s="40">
        <v>0</v>
      </c>
      <c r="J2523" s="7">
        <v>0</v>
      </c>
      <c r="K2523" s="9">
        <v>1.05535499748413E-2</v>
      </c>
      <c r="L2523" s="39">
        <v>0</v>
      </c>
      <c r="M2523" s="47">
        <v>0</v>
      </c>
      <c r="N2523" s="17">
        <v>1.7254395632729201E-2</v>
      </c>
      <c r="O2523" s="7">
        <f>Q2523/P2523/N2523</f>
        <v>1</v>
      </c>
      <c r="P2523" s="7">
        <v>1.9923443321953649</v>
      </c>
      <c r="Q2523" s="33">
        <v>3.4376697344324483E-2</v>
      </c>
      <c r="R2523" s="38" t="s">
        <v>1677</v>
      </c>
      <c r="S2523" s="33" t="s">
        <v>1677</v>
      </c>
      <c r="T2523" s="45" t="s">
        <v>1677</v>
      </c>
      <c r="U2523" s="55">
        <f>RANK(Q2523,$Q$5:$Q$3209,0)</f>
        <v>2669</v>
      </c>
      <c r="V2523" s="55">
        <f>RANK(W2523,$W$5:$W$3209,0)</f>
        <v>2519</v>
      </c>
      <c r="W2523" s="55">
        <f>N2523*O2523</f>
        <v>1.7254395632729201E-2</v>
      </c>
      <c r="X2523">
        <f t="shared" si="78"/>
        <v>7.2375742865651329</v>
      </c>
      <c r="Y2523" s="77">
        <f t="shared" si="79"/>
        <v>8.1081447013904421E-4</v>
      </c>
    </row>
    <row r="2524" spans="3:25" x14ac:dyDescent="0.25">
      <c r="C2524" s="19" t="s">
        <v>4319</v>
      </c>
      <c r="D2524" s="6" t="s">
        <v>251</v>
      </c>
      <c r="E2524" s="6" t="s">
        <v>39</v>
      </c>
      <c r="F2524" s="48">
        <v>4.6749651971913098</v>
      </c>
      <c r="G2524" s="8">
        <v>24.142743328731601</v>
      </c>
      <c r="H2524" s="9">
        <v>0.65603150125381104</v>
      </c>
      <c r="I2524" s="40">
        <v>4</v>
      </c>
      <c r="J2524" s="7">
        <v>4</v>
      </c>
      <c r="K2524" s="9">
        <v>0.53743271623914901</v>
      </c>
      <c r="L2524" s="39">
        <v>0</v>
      </c>
      <c r="M2524" s="47">
        <v>0</v>
      </c>
      <c r="N2524" s="17">
        <v>1.7254171325040701E-2</v>
      </c>
      <c r="O2524" s="7">
        <f>Q2524/P2524/N2524</f>
        <v>1</v>
      </c>
      <c r="P2524" s="7">
        <v>1.8965690086928038</v>
      </c>
      <c r="Q2524" s="33">
        <v>3.2723726605748245E-2</v>
      </c>
      <c r="R2524" s="38" t="s">
        <v>1677</v>
      </c>
      <c r="S2524" s="33" t="s">
        <v>1677</v>
      </c>
      <c r="T2524" s="45" t="s">
        <v>1677</v>
      </c>
      <c r="U2524" s="55">
        <f>RANK(Q2524,$Q$5:$Q$3209,0)</f>
        <v>2706</v>
      </c>
      <c r="V2524" s="55">
        <f>RANK(W2524,$W$5:$W$3209,0)</f>
        <v>2520</v>
      </c>
      <c r="W2524" s="55">
        <f>N2524*O2524</f>
        <v>1.7254171325040701E-2</v>
      </c>
      <c r="X2524">
        <f t="shared" si="78"/>
        <v>7.2203198909324033</v>
      </c>
      <c r="Y2524" s="77">
        <f t="shared" si="79"/>
        <v>8.0888148636594633E-4</v>
      </c>
    </row>
    <row r="2525" spans="3:25" x14ac:dyDescent="0.25">
      <c r="C2525" s="19" t="s">
        <v>4306</v>
      </c>
      <c r="D2525" s="6" t="s">
        <v>1246</v>
      </c>
      <c r="E2525" s="6" t="s">
        <v>90</v>
      </c>
      <c r="F2525" s="48">
        <v>27.332992925734601</v>
      </c>
      <c r="G2525" s="8">
        <v>23.954835620260699</v>
      </c>
      <c r="H2525" s="9">
        <v>0.99257061765788301</v>
      </c>
      <c r="I2525" s="40">
        <v>0</v>
      </c>
      <c r="J2525" s="7">
        <v>3</v>
      </c>
      <c r="K2525" s="9">
        <v>0.33349700308309999</v>
      </c>
      <c r="L2525" s="39">
        <v>0</v>
      </c>
      <c r="M2525" s="47">
        <v>0</v>
      </c>
      <c r="N2525" s="17">
        <v>1.72224098610206E-2</v>
      </c>
      <c r="O2525" s="7">
        <f>Q2525/P2525/N2525</f>
        <v>0.99999999999999978</v>
      </c>
      <c r="P2525" s="7">
        <v>1.9323505180660494</v>
      </c>
      <c r="Q2525" s="33">
        <v>3.327973261728899E-2</v>
      </c>
      <c r="R2525" s="38" t="s">
        <v>1677</v>
      </c>
      <c r="S2525" s="33" t="s">
        <v>1677</v>
      </c>
      <c r="T2525" s="45" t="s">
        <v>1677</v>
      </c>
      <c r="U2525" s="55">
        <f>RANK(Q2525,$Q$5:$Q$3209,0)</f>
        <v>2693</v>
      </c>
      <c r="V2525" s="55">
        <f>RANK(W2525,$W$5:$W$3209,0)</f>
        <v>2521</v>
      </c>
      <c r="W2525" s="55">
        <f>N2525*O2525</f>
        <v>1.7222409861020596E-2</v>
      </c>
      <c r="X2525">
        <f t="shared" si="78"/>
        <v>7.2030657196073626</v>
      </c>
      <c r="Y2525" s="77">
        <f t="shared" si="79"/>
        <v>8.0694852772169863E-4</v>
      </c>
    </row>
    <row r="2526" spans="3:25" x14ac:dyDescent="0.25">
      <c r="C2526" s="19" t="s">
        <v>3848</v>
      </c>
      <c r="D2526" s="6" t="s">
        <v>513</v>
      </c>
      <c r="E2526" s="6" t="s">
        <v>12</v>
      </c>
      <c r="F2526" s="48">
        <v>1.1513075489562701</v>
      </c>
      <c r="G2526" s="8">
        <v>69.033844298242997</v>
      </c>
      <c r="H2526" s="9">
        <v>0</v>
      </c>
      <c r="I2526" s="40">
        <v>0</v>
      </c>
      <c r="J2526" s="7">
        <v>0</v>
      </c>
      <c r="K2526" s="9">
        <v>0.90507543850300198</v>
      </c>
      <c r="L2526" s="39">
        <v>0</v>
      </c>
      <c r="M2526" s="47">
        <v>0</v>
      </c>
      <c r="N2526" s="17">
        <v>1.72080242098522E-2</v>
      </c>
      <c r="O2526" s="7">
        <f>Q2526/P2526/N2526</f>
        <v>1</v>
      </c>
      <c r="P2526" s="7">
        <v>3.3211148431301512</v>
      </c>
      <c r="Q2526" s="33">
        <v>5.7149824624283134E-2</v>
      </c>
      <c r="R2526" s="38" t="s">
        <v>1677</v>
      </c>
      <c r="S2526" s="33" t="s">
        <v>1677</v>
      </c>
      <c r="T2526" s="45" t="s">
        <v>1675</v>
      </c>
      <c r="U2526" s="55">
        <f>RANK(Q2526,$Q$5:$Q$3209,0)</f>
        <v>2221</v>
      </c>
      <c r="V2526" s="55">
        <f>RANK(W2526,$W$5:$W$3209,0)</f>
        <v>2522</v>
      </c>
      <c r="W2526" s="55">
        <f>N2526*O2526</f>
        <v>1.72080242098522E-2</v>
      </c>
      <c r="X2526">
        <f t="shared" si="78"/>
        <v>7.1858433097463417</v>
      </c>
      <c r="Y2526" s="77">
        <f t="shared" si="79"/>
        <v>8.0501912726609255E-4</v>
      </c>
    </row>
    <row r="2527" spans="3:25" x14ac:dyDescent="0.25">
      <c r="C2527" s="19" t="s">
        <v>4503</v>
      </c>
      <c r="D2527" s="6" t="s">
        <v>1634</v>
      </c>
      <c r="E2527" s="6" t="s">
        <v>27</v>
      </c>
      <c r="F2527" s="48">
        <v>2.0800946909894802</v>
      </c>
      <c r="G2527" s="8">
        <v>71.602193201136799</v>
      </c>
      <c r="H2527" s="9">
        <v>1</v>
      </c>
      <c r="I2527" s="40">
        <v>0</v>
      </c>
      <c r="J2527" s="7">
        <v>0</v>
      </c>
      <c r="K2527" s="9">
        <v>6.1770940630402199E-2</v>
      </c>
      <c r="L2527" s="39">
        <v>0</v>
      </c>
      <c r="M2527" s="47">
        <v>0</v>
      </c>
      <c r="N2527" s="17">
        <v>1.7168583545774201E-2</v>
      </c>
      <c r="O2527" s="7">
        <f>Q2527/P2527/N2527</f>
        <v>1</v>
      </c>
      <c r="P2527" s="7">
        <v>1.4373331421743534</v>
      </c>
      <c r="Q2527" s="33">
        <v>2.4676974134530533E-2</v>
      </c>
      <c r="R2527" s="38" t="s">
        <v>1677</v>
      </c>
      <c r="S2527" s="33" t="s">
        <v>1677</v>
      </c>
      <c r="T2527" s="45" t="s">
        <v>1677</v>
      </c>
      <c r="U2527" s="55">
        <f>RANK(Q2527,$Q$5:$Q$3209,0)</f>
        <v>2892</v>
      </c>
      <c r="V2527" s="55">
        <f>RANK(W2527,$W$5:$W$3209,0)</f>
        <v>2523</v>
      </c>
      <c r="W2527" s="55">
        <f>N2527*O2527</f>
        <v>1.7168583545774201E-2</v>
      </c>
      <c r="X2527">
        <f t="shared" si="78"/>
        <v>7.1686352855364897</v>
      </c>
      <c r="Y2527" s="77">
        <f t="shared" si="79"/>
        <v>8.0309133841316839E-4</v>
      </c>
    </row>
    <row r="2528" spans="3:25" x14ac:dyDescent="0.25">
      <c r="C2528" s="19" t="s">
        <v>3968</v>
      </c>
      <c r="D2528" s="6" t="s">
        <v>1122</v>
      </c>
      <c r="E2528" s="6" t="s">
        <v>126</v>
      </c>
      <c r="F2528" s="48">
        <v>2.6279112360967001</v>
      </c>
      <c r="G2528" s="8">
        <v>35.845388810940101</v>
      </c>
      <c r="H2528" s="9">
        <v>0.65853058766645101</v>
      </c>
      <c r="I2528" s="40">
        <v>0</v>
      </c>
      <c r="J2528" s="7">
        <v>2</v>
      </c>
      <c r="K2528" s="9">
        <v>0.409251267377162</v>
      </c>
      <c r="L2528" s="39">
        <v>0</v>
      </c>
      <c r="M2528" s="47">
        <v>0</v>
      </c>
      <c r="N2528" s="17">
        <v>1.7124338477383601E-2</v>
      </c>
      <c r="O2528" s="7">
        <f>Q2528/P2528/N2528</f>
        <v>1</v>
      </c>
      <c r="P2528" s="7">
        <v>2.9408315118327852</v>
      </c>
      <c r="Q2528" s="33">
        <v>5.0359794213580347E-2</v>
      </c>
      <c r="R2528" s="38" t="s">
        <v>1677</v>
      </c>
      <c r="S2528" s="33" t="s">
        <v>1677</v>
      </c>
      <c r="T2528" s="45" t="s">
        <v>1676</v>
      </c>
      <c r="U2528" s="55">
        <f>RANK(Q2528,$Q$5:$Q$3209,0)</f>
        <v>2346</v>
      </c>
      <c r="V2528" s="55">
        <f>RANK(W2528,$W$5:$W$3209,0)</f>
        <v>2524</v>
      </c>
      <c r="W2528" s="55">
        <f>N2528*O2528</f>
        <v>1.7124338477383601E-2</v>
      </c>
      <c r="X2528">
        <f t="shared" si="78"/>
        <v>7.1514667019907154</v>
      </c>
      <c r="Y2528" s="77">
        <f t="shared" si="79"/>
        <v>8.0116796803802147E-4</v>
      </c>
    </row>
    <row r="2529" spans="3:25" x14ac:dyDescent="0.25">
      <c r="C2529" s="19" t="s">
        <v>4347</v>
      </c>
      <c r="D2529" s="6" t="s">
        <v>575</v>
      </c>
      <c r="E2529" s="6" t="s">
        <v>27</v>
      </c>
      <c r="F2529" s="48">
        <v>6.8791512728369701</v>
      </c>
      <c r="G2529" s="8">
        <v>54.607262007188403</v>
      </c>
      <c r="H2529" s="9">
        <v>0.43728796517727397</v>
      </c>
      <c r="I2529" s="40">
        <v>1</v>
      </c>
      <c r="J2529" s="7">
        <v>5</v>
      </c>
      <c r="K2529" s="9">
        <v>0.38426390268659599</v>
      </c>
      <c r="L2529" s="39">
        <v>0</v>
      </c>
      <c r="M2529" s="47">
        <v>0</v>
      </c>
      <c r="N2529" s="17">
        <v>1.7072731716347E-2</v>
      </c>
      <c r="O2529" s="7">
        <f>Q2529/P2529/N2529</f>
        <v>1.0000000000000002</v>
      </c>
      <c r="P2529" s="7">
        <v>1.8466684524788923</v>
      </c>
      <c r="Q2529" s="33">
        <v>3.1527675058213821E-2</v>
      </c>
      <c r="R2529" s="38" t="s">
        <v>1677</v>
      </c>
      <c r="S2529" s="33" t="s">
        <v>1677</v>
      </c>
      <c r="T2529" s="45" t="s">
        <v>1677</v>
      </c>
      <c r="U2529" s="55">
        <f>RANK(Q2529,$Q$5:$Q$3209,0)</f>
        <v>2734</v>
      </c>
      <c r="V2529" s="55">
        <f>RANK(W2529,$W$5:$W$3209,0)</f>
        <v>2525</v>
      </c>
      <c r="W2529" s="55">
        <f>N2529*O2529</f>
        <v>1.7072731716347003E-2</v>
      </c>
      <c r="X2529">
        <f t="shared" si="78"/>
        <v>7.1343423635133316</v>
      </c>
      <c r="Y2529" s="77">
        <f t="shared" si="79"/>
        <v>7.9924955437078E-4</v>
      </c>
    </row>
    <row r="2530" spans="3:25" x14ac:dyDescent="0.25">
      <c r="C2530" s="19" t="s">
        <v>4358</v>
      </c>
      <c r="D2530" s="6" t="s">
        <v>1128</v>
      </c>
      <c r="E2530" s="6" t="s">
        <v>448</v>
      </c>
      <c r="F2530" s="48">
        <v>0.75772641079069802</v>
      </c>
      <c r="G2530" s="8">
        <v>78.082761224229799</v>
      </c>
      <c r="H2530" s="9">
        <v>1</v>
      </c>
      <c r="I2530" s="40">
        <v>0</v>
      </c>
      <c r="J2530" s="7">
        <v>0</v>
      </c>
      <c r="K2530" s="9">
        <v>1.1629902182443801E-2</v>
      </c>
      <c r="L2530" s="39">
        <v>0</v>
      </c>
      <c r="M2530" s="47">
        <v>0</v>
      </c>
      <c r="N2530" s="17">
        <v>1.7069045634727501E-2</v>
      </c>
      <c r="O2530" s="7">
        <f>Q2530/P2530/N2530</f>
        <v>1</v>
      </c>
      <c r="P2530" s="7">
        <v>1.8258379900651112</v>
      </c>
      <c r="Q2530" s="33">
        <v>3.1165311974040519E-2</v>
      </c>
      <c r="R2530" s="38" t="s">
        <v>1677</v>
      </c>
      <c r="S2530" s="33" t="s">
        <v>1677</v>
      </c>
      <c r="T2530" s="45" t="s">
        <v>1677</v>
      </c>
      <c r="U2530" s="55">
        <f>RANK(Q2530,$Q$5:$Q$3209,0)</f>
        <v>2745</v>
      </c>
      <c r="V2530" s="55">
        <f>RANK(W2530,$W$5:$W$3209,0)</f>
        <v>2526</v>
      </c>
      <c r="W2530" s="55">
        <f>N2530*O2530</f>
        <v>1.7069045634727501E-2</v>
      </c>
      <c r="X2530">
        <f t="shared" si="78"/>
        <v>7.1172696317969848</v>
      </c>
      <c r="Y2530" s="77">
        <f t="shared" si="79"/>
        <v>7.9733692213070594E-4</v>
      </c>
    </row>
    <row r="2531" spans="3:25" x14ac:dyDescent="0.25">
      <c r="C2531" s="19" t="s">
        <v>4195</v>
      </c>
      <c r="D2531" s="6" t="s">
        <v>635</v>
      </c>
      <c r="E2531" s="6" t="s">
        <v>204</v>
      </c>
      <c r="F2531" s="48">
        <v>2.5847523243006898</v>
      </c>
      <c r="G2531" s="8">
        <v>57.867470291054502</v>
      </c>
      <c r="H2531" s="9">
        <v>0.88322283026280002</v>
      </c>
      <c r="I2531" s="40">
        <v>0</v>
      </c>
      <c r="J2531" s="7">
        <v>0</v>
      </c>
      <c r="K2531" s="9">
        <v>0.11060053486690299</v>
      </c>
      <c r="L2531" s="39">
        <v>0</v>
      </c>
      <c r="M2531" s="47">
        <v>0</v>
      </c>
      <c r="N2531" s="17">
        <v>1.7037132491228998E-2</v>
      </c>
      <c r="O2531" s="7">
        <f>Q2531/P2531/N2531</f>
        <v>1</v>
      </c>
      <c r="P2531" s="7">
        <v>2.2449400496237311</v>
      </c>
      <c r="Q2531" s="33">
        <v>3.8247341060305709E-2</v>
      </c>
      <c r="R2531" s="38" t="s">
        <v>1677</v>
      </c>
      <c r="S2531" s="33" t="s">
        <v>1677</v>
      </c>
      <c r="T2531" s="45" t="s">
        <v>1676</v>
      </c>
      <c r="U2531" s="55">
        <f>RANK(Q2531,$Q$5:$Q$3209,0)</f>
        <v>2579</v>
      </c>
      <c r="V2531" s="55">
        <f>RANK(W2531,$W$5:$W$3209,0)</f>
        <v>2527</v>
      </c>
      <c r="W2531" s="55">
        <f>N2531*O2531</f>
        <v>1.7037132491228998E-2</v>
      </c>
      <c r="X2531">
        <f t="shared" si="78"/>
        <v>7.1002005861622575</v>
      </c>
      <c r="Y2531" s="77">
        <f t="shared" si="79"/>
        <v>7.95424702836765E-4</v>
      </c>
    </row>
    <row r="2532" spans="3:25" x14ac:dyDescent="0.25">
      <c r="C2532" s="19" t="s">
        <v>4201</v>
      </c>
      <c r="D2532" s="6" t="s">
        <v>1524</v>
      </c>
      <c r="E2532" s="6" t="s">
        <v>39</v>
      </c>
      <c r="F2532" s="48">
        <v>6.7892530906856603</v>
      </c>
      <c r="G2532" s="8">
        <v>16.442635636987202</v>
      </c>
      <c r="H2532" s="9">
        <v>0.689554061169799</v>
      </c>
      <c r="I2532" s="40">
        <v>0</v>
      </c>
      <c r="J2532" s="7">
        <v>5</v>
      </c>
      <c r="K2532" s="9">
        <v>0.44763268440357101</v>
      </c>
      <c r="L2532" s="39">
        <v>0</v>
      </c>
      <c r="M2532" s="47">
        <v>0</v>
      </c>
      <c r="N2532" s="17">
        <v>1.7028491879520501E-2</v>
      </c>
      <c r="O2532" s="7">
        <f>Q2532/P2532/N2532</f>
        <v>1</v>
      </c>
      <c r="P2532" s="7">
        <v>2.2277417865509319</v>
      </c>
      <c r="Q2532" s="33">
        <v>3.7935082921951038E-2</v>
      </c>
      <c r="R2532" s="38" t="s">
        <v>1677</v>
      </c>
      <c r="S2532" s="33" t="s">
        <v>1677</v>
      </c>
      <c r="T2532" s="45" t="s">
        <v>1677</v>
      </c>
      <c r="U2532" s="55">
        <f>RANK(Q2532,$Q$5:$Q$3209,0)</f>
        <v>2585</v>
      </c>
      <c r="V2532" s="55">
        <f>RANK(W2532,$W$5:$W$3209,0)</f>
        <v>2528</v>
      </c>
      <c r="W2532" s="55">
        <f>N2532*O2532</f>
        <v>1.7028491879520501E-2</v>
      </c>
      <c r="X2532">
        <f t="shared" si="78"/>
        <v>7.0831634536710286</v>
      </c>
      <c r="Y2532" s="77">
        <f t="shared" si="79"/>
        <v>7.935160587238877E-4</v>
      </c>
    </row>
    <row r="2533" spans="3:25" x14ac:dyDescent="0.25">
      <c r="C2533" s="19" t="s">
        <v>4446</v>
      </c>
      <c r="D2533" s="6" t="s">
        <v>1244</v>
      </c>
      <c r="E2533" s="6" t="s">
        <v>90</v>
      </c>
      <c r="F2533" s="48">
        <v>9.9772173242344504</v>
      </c>
      <c r="G2533" s="8">
        <v>20.671291023477799</v>
      </c>
      <c r="H2533" s="9">
        <v>0.95127004482060995</v>
      </c>
      <c r="I2533" s="40">
        <v>0</v>
      </c>
      <c r="J2533" s="7">
        <v>5</v>
      </c>
      <c r="K2533" s="9">
        <v>0.33467936211136201</v>
      </c>
      <c r="L2533" s="39">
        <v>0</v>
      </c>
      <c r="M2533" s="47">
        <v>0</v>
      </c>
      <c r="N2533" s="17">
        <v>1.69972698962698E-2</v>
      </c>
      <c r="O2533" s="7">
        <f>Q2533/P2533/N2533</f>
        <v>1</v>
      </c>
      <c r="P2533" s="7">
        <v>1.5992826851188833</v>
      </c>
      <c r="Q2533" s="33">
        <v>2.7183439439396728E-2</v>
      </c>
      <c r="R2533" s="38" t="s">
        <v>1677</v>
      </c>
      <c r="S2533" s="33" t="s">
        <v>1677</v>
      </c>
      <c r="T2533" s="45" t="s">
        <v>1677</v>
      </c>
      <c r="U2533" s="55">
        <f>RANK(Q2533,$Q$5:$Q$3209,0)</f>
        <v>2835</v>
      </c>
      <c r="V2533" s="55">
        <f>RANK(W2533,$W$5:$W$3209,0)</f>
        <v>2529</v>
      </c>
      <c r="W2533" s="55">
        <f>N2533*O2533</f>
        <v>1.69972698962698E-2</v>
      </c>
      <c r="X2533">
        <f t="shared" si="78"/>
        <v>7.0661349617915077</v>
      </c>
      <c r="Y2533" s="77">
        <f t="shared" si="79"/>
        <v>7.9160838260563496E-4</v>
      </c>
    </row>
    <row r="2534" spans="3:25" x14ac:dyDescent="0.25">
      <c r="C2534" s="19" t="s">
        <v>4660</v>
      </c>
      <c r="D2534" s="6" t="s">
        <v>1172</v>
      </c>
      <c r="E2534" s="6" t="s">
        <v>39</v>
      </c>
      <c r="F2534" s="48">
        <v>2.2265485994675598</v>
      </c>
      <c r="G2534" s="8">
        <v>10</v>
      </c>
      <c r="H2534" s="9">
        <v>0.271088884071712</v>
      </c>
      <c r="I2534" s="40">
        <v>1</v>
      </c>
      <c r="J2534" s="7">
        <v>1</v>
      </c>
      <c r="K2534" s="9">
        <v>0.90288453575285499</v>
      </c>
      <c r="L2534" s="39">
        <v>0</v>
      </c>
      <c r="M2534" s="47">
        <v>0</v>
      </c>
      <c r="N2534" s="17">
        <v>1.6963784160153199E-2</v>
      </c>
      <c r="O2534" s="7">
        <f>Q2534/P2534/N2534</f>
        <v>1</v>
      </c>
      <c r="P2534" s="7">
        <v>1.0364670863802494</v>
      </c>
      <c r="Q2534" s="33">
        <v>1.7582403942457414E-2</v>
      </c>
      <c r="R2534" s="38" t="s">
        <v>1677</v>
      </c>
      <c r="S2534" s="33" t="s">
        <v>1677</v>
      </c>
      <c r="T2534" s="45" t="s">
        <v>1677</v>
      </c>
      <c r="U2534" s="55">
        <f>RANK(Q2534,$Q$5:$Q$3209,0)</f>
        <v>3051</v>
      </c>
      <c r="V2534" s="55">
        <f>RANK(W2534,$W$5:$W$3209,0)</f>
        <v>2530</v>
      </c>
      <c r="W2534" s="55">
        <f>N2534*O2534</f>
        <v>1.6963784160153199E-2</v>
      </c>
      <c r="X2534">
        <f t="shared" si="78"/>
        <v>7.049137691895238</v>
      </c>
      <c r="Y2534" s="77">
        <f t="shared" si="79"/>
        <v>7.8970420423881153E-4</v>
      </c>
    </row>
    <row r="2535" spans="3:25" x14ac:dyDescent="0.25">
      <c r="C2535" s="19" t="s">
        <v>4119</v>
      </c>
      <c r="D2535" s="6" t="s">
        <v>1004</v>
      </c>
      <c r="E2535" s="6" t="s">
        <v>39</v>
      </c>
      <c r="F2535" s="48">
        <v>12.986991959014576</v>
      </c>
      <c r="G2535" s="8">
        <v>37.202392785605198</v>
      </c>
      <c r="H2535" s="9">
        <v>0</v>
      </c>
      <c r="I2535" s="40">
        <v>0</v>
      </c>
      <c r="J2535" s="7">
        <v>0</v>
      </c>
      <c r="K2535" s="9">
        <v>0.96346681074192098</v>
      </c>
      <c r="L2535" s="39">
        <v>5.2892409170312996E-3</v>
      </c>
      <c r="M2535" s="47">
        <v>1</v>
      </c>
      <c r="N2535" s="17">
        <v>1.69220204854117E-2</v>
      </c>
      <c r="O2535" s="7">
        <f>Q2535/P2535/N2535</f>
        <v>1</v>
      </c>
      <c r="P2535" s="7">
        <v>2.4688566662156899</v>
      </c>
      <c r="Q2535" s="33">
        <v>4.1778043081247142E-2</v>
      </c>
      <c r="R2535" s="38" t="s">
        <v>1677</v>
      </c>
      <c r="S2535" s="33" t="s">
        <v>1677</v>
      </c>
      <c r="T2535" s="45" t="s">
        <v>1676</v>
      </c>
      <c r="U2535" s="55">
        <f>RANK(Q2535,$Q$5:$Q$3209,0)</f>
        <v>2499</v>
      </c>
      <c r="V2535" s="55">
        <f>RANK(W2535,$W$5:$W$3209,0)</f>
        <v>2531</v>
      </c>
      <c r="W2535" s="55">
        <f>N2535*O2535</f>
        <v>1.69220204854117E-2</v>
      </c>
      <c r="X2535">
        <f t="shared" si="78"/>
        <v>7.0321739077350847</v>
      </c>
      <c r="Y2535" s="77">
        <f t="shared" si="79"/>
        <v>7.8780377722821777E-4</v>
      </c>
    </row>
    <row r="2536" spans="3:25" x14ac:dyDescent="0.25">
      <c r="C2536" s="19" t="s">
        <v>4733</v>
      </c>
      <c r="D2536" s="6" t="s">
        <v>410</v>
      </c>
      <c r="E2536" s="6" t="s">
        <v>131</v>
      </c>
      <c r="F2536" s="48">
        <v>8.4162006319913694</v>
      </c>
      <c r="G2536" s="8">
        <v>77.843674059219097</v>
      </c>
      <c r="H2536" s="9">
        <v>6.4279260930885998E-2</v>
      </c>
      <c r="I2536" s="40">
        <v>4</v>
      </c>
      <c r="J2536" s="7">
        <v>1</v>
      </c>
      <c r="K2536" s="9">
        <v>0.69814019166187902</v>
      </c>
      <c r="L2536" s="39">
        <v>0</v>
      </c>
      <c r="M2536" s="47">
        <v>0</v>
      </c>
      <c r="N2536" s="17">
        <v>1.68707539941301E-2</v>
      </c>
      <c r="O2536" s="7">
        <f>Q2536/P2536/N2536</f>
        <v>1</v>
      </c>
      <c r="P2536" s="7">
        <v>0.76308571897205291</v>
      </c>
      <c r="Q2536" s="33">
        <v>1.2873831441211401E-2</v>
      </c>
      <c r="R2536" s="38" t="s">
        <v>1677</v>
      </c>
      <c r="S2536" s="33" t="s">
        <v>1677</v>
      </c>
      <c r="T2536" s="45" t="s">
        <v>1677</v>
      </c>
      <c r="U2536" s="55">
        <f>RANK(Q2536,$Q$5:$Q$3209,0)</f>
        <v>3126</v>
      </c>
      <c r="V2536" s="55">
        <f>RANK(W2536,$W$5:$W$3209,0)</f>
        <v>2532</v>
      </c>
      <c r="W2536" s="55">
        <f>N2536*O2536</f>
        <v>1.68707539941301E-2</v>
      </c>
      <c r="X2536">
        <f t="shared" si="78"/>
        <v>7.015251887249673</v>
      </c>
      <c r="Y2536" s="77">
        <f t="shared" si="79"/>
        <v>7.859080289387625E-4</v>
      </c>
    </row>
    <row r="2537" spans="3:25" x14ac:dyDescent="0.25">
      <c r="C2537" s="19" t="s">
        <v>4105</v>
      </c>
      <c r="D2537" s="6" t="s">
        <v>327</v>
      </c>
      <c r="E2537" s="6" t="s">
        <v>131</v>
      </c>
      <c r="F2537" s="48">
        <v>3.7730729836650498</v>
      </c>
      <c r="G2537" s="8">
        <v>21.958273500699399</v>
      </c>
      <c r="H2537" s="9">
        <v>0.311443303859197</v>
      </c>
      <c r="I2537" s="40">
        <v>0</v>
      </c>
      <c r="J2537" s="7">
        <v>7</v>
      </c>
      <c r="K2537" s="9">
        <v>0.66959183440390402</v>
      </c>
      <c r="L2537" s="39">
        <v>0</v>
      </c>
      <c r="M2537" s="47">
        <v>0</v>
      </c>
      <c r="N2537" s="17">
        <v>1.68638718378715E-2</v>
      </c>
      <c r="O2537" s="7">
        <f>Q2537/P2537/N2537</f>
        <v>1</v>
      </c>
      <c r="P2537" s="7">
        <v>2.5303977940942297</v>
      </c>
      <c r="Q2537" s="33">
        <v>4.2672304098437849E-2</v>
      </c>
      <c r="R2537" s="38" t="s">
        <v>1677</v>
      </c>
      <c r="S2537" s="33" t="s">
        <v>1677</v>
      </c>
      <c r="T2537" s="45" t="s">
        <v>1676</v>
      </c>
      <c r="U2537" s="55">
        <f>RANK(Q2537,$Q$5:$Q$3209,0)</f>
        <v>2485</v>
      </c>
      <c r="V2537" s="55">
        <f>RANK(W2537,$W$5:$W$3209,0)</f>
        <v>2533</v>
      </c>
      <c r="W2537" s="55">
        <f>N2537*O2537</f>
        <v>1.68638718378715E-2</v>
      </c>
      <c r="X2537">
        <f t="shared" si="78"/>
        <v>6.9983811332555428</v>
      </c>
      <c r="Y2537" s="77">
        <f t="shared" si="79"/>
        <v>7.8401802395656995E-4</v>
      </c>
    </row>
    <row r="2538" spans="3:25" x14ac:dyDescent="0.25">
      <c r="C2538" s="19" t="s">
        <v>4449</v>
      </c>
      <c r="D2538" s="6" t="s">
        <v>1212</v>
      </c>
      <c r="E2538" s="6" t="s">
        <v>16</v>
      </c>
      <c r="F2538" s="48">
        <v>0.124750139449856</v>
      </c>
      <c r="G2538" s="8">
        <v>10</v>
      </c>
      <c r="H2538" s="9">
        <v>0</v>
      </c>
      <c r="I2538" s="40">
        <v>0</v>
      </c>
      <c r="J2538" s="7">
        <v>1</v>
      </c>
      <c r="K2538" s="9">
        <v>1</v>
      </c>
      <c r="L2538" s="39">
        <v>0</v>
      </c>
      <c r="M2538" s="47">
        <v>0</v>
      </c>
      <c r="N2538" s="17">
        <v>1.6863218496536998E-2</v>
      </c>
      <c r="O2538" s="7">
        <f>Q2538/P2538/N2538</f>
        <v>1</v>
      </c>
      <c r="P2538" s="7">
        <v>1.5975170270426085</v>
      </c>
      <c r="Q2538" s="33">
        <v>2.693927867895771E-2</v>
      </c>
      <c r="R2538" s="38" t="s">
        <v>1677</v>
      </c>
      <c r="S2538" s="33" t="s">
        <v>1677</v>
      </c>
      <c r="T2538" s="45" t="s">
        <v>1677</v>
      </c>
      <c r="U2538" s="55">
        <f>RANK(Q2538,$Q$5:$Q$3209,0)</f>
        <v>2838</v>
      </c>
      <c r="V2538" s="55">
        <f>RANK(W2538,$W$5:$W$3209,0)</f>
        <v>2534</v>
      </c>
      <c r="W2538" s="55">
        <f>N2538*O2538</f>
        <v>1.6863218496536998E-2</v>
      </c>
      <c r="X2538">
        <f t="shared" si="78"/>
        <v>6.9815172614176717</v>
      </c>
      <c r="Y2538" s="77">
        <f t="shared" si="79"/>
        <v>7.8212878997190494E-4</v>
      </c>
    </row>
    <row r="2539" spans="3:25" x14ac:dyDescent="0.25">
      <c r="C2539" s="19" t="s">
        <v>3988</v>
      </c>
      <c r="D2539" s="6" t="s">
        <v>1430</v>
      </c>
      <c r="E2539" s="6" t="s">
        <v>16</v>
      </c>
      <c r="F2539" s="48">
        <v>10.0776319447167</v>
      </c>
      <c r="G2539" s="8">
        <v>9.9999999999999893</v>
      </c>
      <c r="H2539" s="9">
        <v>0.72416000996357599</v>
      </c>
      <c r="I2539" s="40">
        <v>0</v>
      </c>
      <c r="J2539" s="7">
        <v>6</v>
      </c>
      <c r="K2539" s="9">
        <v>0.56386402594908003</v>
      </c>
      <c r="L2539" s="39">
        <v>0</v>
      </c>
      <c r="M2539" s="47">
        <v>0</v>
      </c>
      <c r="N2539" s="17">
        <v>1.6835086695627902E-2</v>
      </c>
      <c r="O2539" s="7">
        <f>Q2539/P2539/N2539</f>
        <v>1</v>
      </c>
      <c r="P2539" s="7">
        <v>2.9232213624204118</v>
      </c>
      <c r="Q2539" s="33">
        <v>4.9212685066859142E-2</v>
      </c>
      <c r="R2539" s="38" t="s">
        <v>1677</v>
      </c>
      <c r="S2539" s="33" t="s">
        <v>1677</v>
      </c>
      <c r="T2539" s="45" t="s">
        <v>1676</v>
      </c>
      <c r="U2539" s="55">
        <f>RANK(Q2539,$Q$5:$Q$3209,0)</f>
        <v>2366</v>
      </c>
      <c r="V2539" s="55">
        <f>RANK(W2539,$W$5:$W$3209,0)</f>
        <v>2535</v>
      </c>
      <c r="W2539" s="55">
        <f>N2539*O2539</f>
        <v>1.6835086695627902E-2</v>
      </c>
      <c r="X2539">
        <f t="shared" si="78"/>
        <v>6.9646540429211345</v>
      </c>
      <c r="Y2539" s="77">
        <f t="shared" si="79"/>
        <v>7.8023962918007865E-4</v>
      </c>
    </row>
    <row r="2540" spans="3:25" x14ac:dyDescent="0.25">
      <c r="C2540" s="19" t="s">
        <v>4016</v>
      </c>
      <c r="D2540" s="6" t="s">
        <v>355</v>
      </c>
      <c r="E2540" s="6" t="s">
        <v>12</v>
      </c>
      <c r="F2540" s="48">
        <v>2.9149235904014201</v>
      </c>
      <c r="G2540" s="8">
        <v>74.0149446220572</v>
      </c>
      <c r="H2540" s="9">
        <v>0.52933935400093302</v>
      </c>
      <c r="I2540" s="40">
        <v>0</v>
      </c>
      <c r="J2540" s="7">
        <v>1</v>
      </c>
      <c r="K2540" s="9">
        <v>0.25828545289034199</v>
      </c>
      <c r="L2540" s="39">
        <v>0</v>
      </c>
      <c r="M2540" s="47">
        <v>0</v>
      </c>
      <c r="N2540" s="17">
        <v>1.68277753785681E-2</v>
      </c>
      <c r="O2540" s="7">
        <f>Q2540/P2540/N2540</f>
        <v>1</v>
      </c>
      <c r="P2540" s="7">
        <v>2.804121779389154</v>
      </c>
      <c r="Q2540" s="33">
        <v>4.7187131437711374E-2</v>
      </c>
      <c r="R2540" s="38" t="s">
        <v>1677</v>
      </c>
      <c r="S2540" s="33" t="s">
        <v>1677</v>
      </c>
      <c r="T2540" s="45" t="s">
        <v>1676</v>
      </c>
      <c r="U2540" s="55">
        <f>RANK(Q2540,$Q$5:$Q$3209,0)</f>
        <v>2394</v>
      </c>
      <c r="V2540" s="55">
        <f>RANK(W2540,$W$5:$W$3209,0)</f>
        <v>2536</v>
      </c>
      <c r="W2540" s="55">
        <f>N2540*O2540</f>
        <v>1.68277753785681E-2</v>
      </c>
      <c r="X2540">
        <f t="shared" si="78"/>
        <v>6.9478189562255066</v>
      </c>
      <c r="Y2540" s="77">
        <f t="shared" si="79"/>
        <v>7.7835361995124103E-4</v>
      </c>
    </row>
    <row r="2541" spans="3:25" x14ac:dyDescent="0.25">
      <c r="C2541" s="19" t="s">
        <v>3764</v>
      </c>
      <c r="D2541" s="6" t="s">
        <v>1542</v>
      </c>
      <c r="E2541" s="6" t="s">
        <v>16</v>
      </c>
      <c r="F2541" s="48">
        <v>3.5810113183347001</v>
      </c>
      <c r="G2541" s="8">
        <v>10</v>
      </c>
      <c r="H2541" s="9">
        <v>0.96434452850458796</v>
      </c>
      <c r="I2541" s="40">
        <v>1</v>
      </c>
      <c r="J2541" s="7">
        <v>1</v>
      </c>
      <c r="K2541" s="9">
        <v>0.31949724776569</v>
      </c>
      <c r="L2541" s="39">
        <v>0</v>
      </c>
      <c r="M2541" s="47">
        <v>0</v>
      </c>
      <c r="N2541" s="17">
        <v>1.6755629360553401E-2</v>
      </c>
      <c r="O2541" s="7">
        <f>Q2541/P2541/N2541</f>
        <v>1</v>
      </c>
      <c r="P2541" s="7">
        <v>3.7232648788550278</v>
      </c>
      <c r="Q2541" s="33">
        <v>6.2385646321260604E-2</v>
      </c>
      <c r="R2541" s="38" t="s">
        <v>1677</v>
      </c>
      <c r="S2541" s="33" t="s">
        <v>1677</v>
      </c>
      <c r="T2541" s="45" t="s">
        <v>1675</v>
      </c>
      <c r="U2541" s="55">
        <f>RANK(Q2541,$Q$5:$Q$3209,0)</f>
        <v>2137</v>
      </c>
      <c r="V2541" s="55">
        <f>RANK(W2541,$W$5:$W$3209,0)</f>
        <v>2537</v>
      </c>
      <c r="W2541" s="55">
        <f>N2541*O2541</f>
        <v>1.6755629360553401E-2</v>
      </c>
      <c r="X2541">
        <f t="shared" si="78"/>
        <v>6.9309911808469389</v>
      </c>
      <c r="Y2541" s="77">
        <f t="shared" si="79"/>
        <v>7.764684297981645E-4</v>
      </c>
    </row>
    <row r="2542" spans="3:25" x14ac:dyDescent="0.25">
      <c r="C2542" s="19" t="s">
        <v>4772</v>
      </c>
      <c r="D2542" s="6" t="s">
        <v>1380</v>
      </c>
      <c r="E2542" s="6" t="s">
        <v>90</v>
      </c>
      <c r="F2542" s="48">
        <v>1.0091488687336501</v>
      </c>
      <c r="G2542" s="8">
        <v>37.022300137079398</v>
      </c>
      <c r="H2542" s="9">
        <v>1</v>
      </c>
      <c r="I2542" s="40">
        <v>0</v>
      </c>
      <c r="J2542" s="7">
        <v>0</v>
      </c>
      <c r="K2542" s="9">
        <v>0.27203555446551902</v>
      </c>
      <c r="L2542" s="39">
        <v>0</v>
      </c>
      <c r="M2542" s="47">
        <v>0</v>
      </c>
      <c r="N2542" s="17">
        <v>1.6737924350772999E-2</v>
      </c>
      <c r="O2542" s="7">
        <f>Q2542/P2542/N2542</f>
        <v>1</v>
      </c>
      <c r="P2542" s="7">
        <v>0.33771215571031721</v>
      </c>
      <c r="Q2542" s="33">
        <v>5.6526005146157613E-3</v>
      </c>
      <c r="R2542" s="38" t="s">
        <v>1677</v>
      </c>
      <c r="S2542" s="33" t="s">
        <v>1677</v>
      </c>
      <c r="T2542" s="45" t="s">
        <v>1677</v>
      </c>
      <c r="U2542" s="55">
        <f>RANK(Q2542,$Q$5:$Q$3209,0)</f>
        <v>3166</v>
      </c>
      <c r="V2542" s="55">
        <f>RANK(W2542,$W$5:$W$3209,0)</f>
        <v>2538</v>
      </c>
      <c r="W2542" s="55">
        <f>N2542*O2542</f>
        <v>1.6737924350772999E-2</v>
      </c>
      <c r="X2542">
        <f t="shared" si="78"/>
        <v>6.9142355514863851</v>
      </c>
      <c r="Y2542" s="77">
        <f t="shared" si="79"/>
        <v>7.7459132205406271E-4</v>
      </c>
    </row>
    <row r="2543" spans="3:25" x14ac:dyDescent="0.25">
      <c r="C2543" s="19" t="s">
        <v>4187</v>
      </c>
      <c r="D2543" s="6" t="s">
        <v>1578</v>
      </c>
      <c r="E2543" s="6" t="s">
        <v>27</v>
      </c>
      <c r="F2543" s="48">
        <v>2.3505052870548302</v>
      </c>
      <c r="G2543" s="8">
        <v>51.9588981608971</v>
      </c>
      <c r="H2543" s="9">
        <v>0.88765225428791605</v>
      </c>
      <c r="I2543" s="40">
        <v>0</v>
      </c>
      <c r="J2543" s="7">
        <v>0</v>
      </c>
      <c r="K2543" s="9">
        <v>0.12854371947336399</v>
      </c>
      <c r="L2543" s="39">
        <v>0</v>
      </c>
      <c r="M2543" s="47">
        <v>0</v>
      </c>
      <c r="N2543" s="17">
        <v>1.6725406797961199E-2</v>
      </c>
      <c r="O2543" s="7">
        <f>Q2543/P2543/N2543</f>
        <v>1</v>
      </c>
      <c r="P2543" s="7">
        <v>2.3054319389379119</v>
      </c>
      <c r="Q2543" s="33">
        <v>3.8559287023749021E-2</v>
      </c>
      <c r="R2543" s="38" t="s">
        <v>1677</v>
      </c>
      <c r="S2543" s="33" t="s">
        <v>1677</v>
      </c>
      <c r="T2543" s="45" t="s">
        <v>1676</v>
      </c>
      <c r="U2543" s="55">
        <f>RANK(Q2543,$Q$5:$Q$3209,0)</f>
        <v>2570</v>
      </c>
      <c r="V2543" s="55">
        <f>RANK(W2543,$W$5:$W$3209,0)</f>
        <v>2539</v>
      </c>
      <c r="W2543" s="55">
        <f>N2543*O2543</f>
        <v>1.6725406797961199E-2</v>
      </c>
      <c r="X2543">
        <f t="shared" si="78"/>
        <v>6.8974976271356123</v>
      </c>
      <c r="Y2543" s="77">
        <f t="shared" si="79"/>
        <v>7.727161977753535E-4</v>
      </c>
    </row>
    <row r="2544" spans="3:25" x14ac:dyDescent="0.25">
      <c r="C2544" s="19" t="s">
        <v>3750</v>
      </c>
      <c r="D2544" s="6" t="s">
        <v>1014</v>
      </c>
      <c r="E2544" s="6" t="s">
        <v>22</v>
      </c>
      <c r="F2544" s="48">
        <v>1.5330836058711801</v>
      </c>
      <c r="G2544" s="8">
        <v>10</v>
      </c>
      <c r="H2544" s="9">
        <v>0.227526892821626</v>
      </c>
      <c r="I2544" s="40">
        <v>1</v>
      </c>
      <c r="J2544" s="7">
        <v>1</v>
      </c>
      <c r="K2544" s="9">
        <v>0.80028801633225299</v>
      </c>
      <c r="L2544" s="39">
        <v>7.58377822699315E-2</v>
      </c>
      <c r="M2544" s="47">
        <v>0</v>
      </c>
      <c r="N2544" s="17">
        <v>1.6712370323399499E-2</v>
      </c>
      <c r="O2544" s="7">
        <f>Q2544/P2544/N2544</f>
        <v>1</v>
      </c>
      <c r="P2544" s="7">
        <v>3.8055677391240228</v>
      </c>
      <c r="Q2544" s="33">
        <v>6.3600057347022843E-2</v>
      </c>
      <c r="R2544" s="38" t="s">
        <v>1677</v>
      </c>
      <c r="S2544" s="33" t="s">
        <v>1677</v>
      </c>
      <c r="T2544" s="45" t="s">
        <v>1675</v>
      </c>
      <c r="U2544" s="55">
        <f>RANK(Q2544,$Q$5:$Q$3209,0)</f>
        <v>2123</v>
      </c>
      <c r="V2544" s="55">
        <f>RANK(W2544,$W$5:$W$3209,0)</f>
        <v>2540</v>
      </c>
      <c r="W2544" s="55">
        <f>N2544*O2544</f>
        <v>1.6712370323399499E-2</v>
      </c>
      <c r="X2544">
        <f t="shared" si="78"/>
        <v>6.8807722203376507</v>
      </c>
      <c r="Y2544" s="77">
        <f t="shared" si="79"/>
        <v>7.7084247581910047E-4</v>
      </c>
    </row>
    <row r="2545" spans="3:25" x14ac:dyDescent="0.25">
      <c r="C2545" s="19" t="s">
        <v>3879</v>
      </c>
      <c r="D2545" s="6" t="s">
        <v>1434</v>
      </c>
      <c r="E2545" s="6" t="s">
        <v>126</v>
      </c>
      <c r="F2545" s="48">
        <v>0.99647718735281698</v>
      </c>
      <c r="G2545" s="8">
        <v>10</v>
      </c>
      <c r="H2545" s="9">
        <v>0.149856583454099</v>
      </c>
      <c r="I2545" s="40">
        <v>0</v>
      </c>
      <c r="J2545" s="7">
        <v>1</v>
      </c>
      <c r="K2545" s="9">
        <v>1</v>
      </c>
      <c r="L2545" s="39">
        <v>0</v>
      </c>
      <c r="M2545" s="47">
        <v>0</v>
      </c>
      <c r="N2545" s="17">
        <v>1.6699761363321099E-2</v>
      </c>
      <c r="O2545" s="7">
        <f>Q2545/P2545/N2545</f>
        <v>1</v>
      </c>
      <c r="P2545" s="7">
        <v>3.3091822794582795</v>
      </c>
      <c r="Q2545" s="33">
        <v>5.526255437468422E-2</v>
      </c>
      <c r="R2545" s="38" t="s">
        <v>1677</v>
      </c>
      <c r="S2545" s="33" t="s">
        <v>1677</v>
      </c>
      <c r="T2545" s="45" t="s">
        <v>1675</v>
      </c>
      <c r="U2545" s="55">
        <f>RANK(Q2545,$Q$5:$Q$3209,0)</f>
        <v>2254</v>
      </c>
      <c r="V2545" s="55">
        <f>RANK(W2545,$W$5:$W$3209,0)</f>
        <v>2541</v>
      </c>
      <c r="W2545" s="55">
        <f>N2545*O2545</f>
        <v>1.6699761363321099E-2</v>
      </c>
      <c r="X2545">
        <f t="shared" si="78"/>
        <v>6.8640598500142511</v>
      </c>
      <c r="Y2545" s="77">
        <f t="shared" si="79"/>
        <v>7.6897021431932033E-4</v>
      </c>
    </row>
    <row r="2546" spans="3:25" x14ac:dyDescent="0.25">
      <c r="C2546" s="19" t="s">
        <v>4004</v>
      </c>
      <c r="D2546" s="6" t="s">
        <v>741</v>
      </c>
      <c r="E2546" s="6" t="s">
        <v>12</v>
      </c>
      <c r="F2546" s="48">
        <v>2.6575631906070201</v>
      </c>
      <c r="G2546" s="8">
        <v>10</v>
      </c>
      <c r="H2546" s="9">
        <v>0.64365267506727297</v>
      </c>
      <c r="I2546" s="40">
        <v>5</v>
      </c>
      <c r="J2546" s="7">
        <v>3</v>
      </c>
      <c r="K2546" s="9">
        <v>0.21886324441664601</v>
      </c>
      <c r="L2546" s="39">
        <v>0</v>
      </c>
      <c r="M2546" s="47">
        <v>0</v>
      </c>
      <c r="N2546" s="17">
        <v>1.6699185080061799E-2</v>
      </c>
      <c r="O2546" s="7">
        <f>Q2546/P2546/N2546</f>
        <v>1</v>
      </c>
      <c r="P2546" s="7">
        <v>2.8653751307081805</v>
      </c>
      <c r="Q2546" s="33">
        <v>4.7849429631502176E-2</v>
      </c>
      <c r="R2546" s="38" t="s">
        <v>1677</v>
      </c>
      <c r="S2546" s="33" t="s">
        <v>1677</v>
      </c>
      <c r="T2546" s="45" t="s">
        <v>1676</v>
      </c>
      <c r="U2546" s="55">
        <f>RANK(Q2546,$Q$5:$Q$3209,0)</f>
        <v>2382</v>
      </c>
      <c r="V2546" s="55">
        <f>RANK(W2546,$W$5:$W$3209,0)</f>
        <v>2542</v>
      </c>
      <c r="W2546" s="55">
        <f>N2546*O2546</f>
        <v>1.6699185080061799E-2</v>
      </c>
      <c r="X2546">
        <f t="shared" si="78"/>
        <v>6.8473600886509303</v>
      </c>
      <c r="Y2546" s="77">
        <f t="shared" si="79"/>
        <v>7.6709936538221389E-4</v>
      </c>
    </row>
    <row r="2547" spans="3:25" x14ac:dyDescent="0.25">
      <c r="C2547" s="19" t="s">
        <v>4029</v>
      </c>
      <c r="D2547" s="6" t="s">
        <v>1214</v>
      </c>
      <c r="E2547" s="6" t="s">
        <v>16</v>
      </c>
      <c r="F2547" s="48">
        <v>7.7771474945516799</v>
      </c>
      <c r="G2547" s="8">
        <v>10</v>
      </c>
      <c r="H2547" s="9">
        <v>0.58117481818768402</v>
      </c>
      <c r="I2547" s="40">
        <v>5</v>
      </c>
      <c r="J2547" s="7">
        <v>4</v>
      </c>
      <c r="K2547" s="9">
        <v>0.64884616761477099</v>
      </c>
      <c r="L2547" s="39">
        <v>0</v>
      </c>
      <c r="M2547" s="47">
        <v>0</v>
      </c>
      <c r="N2547" s="17">
        <v>1.6693034717589601E-2</v>
      </c>
      <c r="O2547" s="7">
        <f>Q2547/P2547/N2547</f>
        <v>1</v>
      </c>
      <c r="P2547" s="7">
        <v>2.7826856968752329</v>
      </c>
      <c r="Q2547" s="33">
        <v>4.6451468946078274E-2</v>
      </c>
      <c r="R2547" s="38" t="s">
        <v>1677</v>
      </c>
      <c r="S2547" s="33" t="s">
        <v>1677</v>
      </c>
      <c r="T2547" s="45" t="s">
        <v>1676</v>
      </c>
      <c r="U2547" s="55">
        <f>RANK(Q2547,$Q$5:$Q$3209,0)</f>
        <v>2407</v>
      </c>
      <c r="V2547" s="55">
        <f>RANK(W2547,$W$5:$W$3209,0)</f>
        <v>2543</v>
      </c>
      <c r="W2547" s="55">
        <f>N2547*O2547</f>
        <v>1.6693034717589601E-2</v>
      </c>
      <c r="X2547">
        <f t="shared" si="78"/>
        <v>6.8306609035708687</v>
      </c>
      <c r="Y2547" s="77">
        <f t="shared" si="79"/>
        <v>7.6522858100524691E-4</v>
      </c>
    </row>
    <row r="2548" spans="3:25" x14ac:dyDescent="0.25">
      <c r="C2548" s="19" t="s">
        <v>3987</v>
      </c>
      <c r="D2548" s="6" t="s">
        <v>1148</v>
      </c>
      <c r="E2548" s="6" t="s">
        <v>39</v>
      </c>
      <c r="F2548" s="48">
        <v>1.7524074203376301</v>
      </c>
      <c r="G2548" s="8">
        <v>42.670346517257798</v>
      </c>
      <c r="H2548" s="9">
        <v>0.99351171098884505</v>
      </c>
      <c r="I2548" s="40">
        <v>0</v>
      </c>
      <c r="J2548" s="7">
        <v>2</v>
      </c>
      <c r="K2548" s="9">
        <v>0.194215953557409</v>
      </c>
      <c r="L2548" s="39">
        <v>0</v>
      </c>
      <c r="M2548" s="47">
        <v>0</v>
      </c>
      <c r="N2548" s="17">
        <v>1.66930289735376E-2</v>
      </c>
      <c r="O2548" s="7">
        <f>Q2548/P2548/N2548</f>
        <v>1</v>
      </c>
      <c r="P2548" s="7">
        <v>2.9502584449647089</v>
      </c>
      <c r="Q2548" s="33">
        <v>4.9248749701219868E-2</v>
      </c>
      <c r="R2548" s="38" t="s">
        <v>1677</v>
      </c>
      <c r="S2548" s="33" t="s">
        <v>1677</v>
      </c>
      <c r="T2548" s="45" t="s">
        <v>1676</v>
      </c>
      <c r="U2548" s="55">
        <f>RANK(Q2548,$Q$5:$Q$3209,0)</f>
        <v>2365</v>
      </c>
      <c r="V2548" s="55">
        <f>RANK(W2548,$W$5:$W$3209,0)</f>
        <v>2544</v>
      </c>
      <c r="W2548" s="55">
        <f>N2548*O2548</f>
        <v>1.66930289735376E-2</v>
      </c>
      <c r="X2548">
        <f t="shared" si="78"/>
        <v>6.813967868853279</v>
      </c>
      <c r="Y2548" s="77">
        <f t="shared" si="79"/>
        <v>7.6335848564405948E-4</v>
      </c>
    </row>
    <row r="2549" spans="3:25" x14ac:dyDescent="0.25">
      <c r="C2549" s="19" t="s">
        <v>4162</v>
      </c>
      <c r="D2549" s="6" t="s">
        <v>1578</v>
      </c>
      <c r="E2549" s="6" t="s">
        <v>27</v>
      </c>
      <c r="F2549" s="48">
        <v>1.15153901017697</v>
      </c>
      <c r="G2549" s="8">
        <v>59.057239278462198</v>
      </c>
      <c r="H2549" s="9">
        <v>1</v>
      </c>
      <c r="I2549" s="40">
        <v>0</v>
      </c>
      <c r="J2549" s="7">
        <v>0</v>
      </c>
      <c r="K2549" s="9">
        <v>0.116664588996091</v>
      </c>
      <c r="L2549" s="39">
        <v>0</v>
      </c>
      <c r="M2549" s="47">
        <v>0</v>
      </c>
      <c r="N2549" s="17">
        <v>1.6656396618243401E-2</v>
      </c>
      <c r="O2549" s="7">
        <f>Q2549/P2549/N2549</f>
        <v>1</v>
      </c>
      <c r="P2549" s="7">
        <v>2.3825066964784161</v>
      </c>
      <c r="Q2549" s="33">
        <v>3.9683976482165345E-2</v>
      </c>
      <c r="R2549" s="38" t="s">
        <v>1677</v>
      </c>
      <c r="S2549" s="33" t="s">
        <v>1677</v>
      </c>
      <c r="T2549" s="45" t="s">
        <v>1676</v>
      </c>
      <c r="U2549" s="55">
        <f>RANK(Q2549,$Q$5:$Q$3209,0)</f>
        <v>2545</v>
      </c>
      <c r="V2549" s="55">
        <f>RANK(W2549,$W$5:$W$3209,0)</f>
        <v>2545</v>
      </c>
      <c r="W2549" s="55">
        <f>N2549*O2549</f>
        <v>1.6656396618243401E-2</v>
      </c>
      <c r="X2549">
        <f t="shared" si="78"/>
        <v>6.7972748398797416</v>
      </c>
      <c r="Y2549" s="77">
        <f t="shared" si="79"/>
        <v>7.6148839092636945E-4</v>
      </c>
    </row>
    <row r="2550" spans="3:25" x14ac:dyDescent="0.25">
      <c r="C2550" s="19" t="s">
        <v>4370</v>
      </c>
      <c r="D2550" s="6" t="s">
        <v>529</v>
      </c>
      <c r="E2550" s="6" t="s">
        <v>131</v>
      </c>
      <c r="F2550" s="48">
        <v>4.52659044904469</v>
      </c>
      <c r="G2550" s="8">
        <v>10</v>
      </c>
      <c r="H2550" s="9">
        <v>0.554704840834365</v>
      </c>
      <c r="I2550" s="40">
        <v>0</v>
      </c>
      <c r="J2550" s="7">
        <v>3</v>
      </c>
      <c r="K2550" s="9">
        <v>0.615871195970634</v>
      </c>
      <c r="L2550" s="39">
        <v>0</v>
      </c>
      <c r="M2550" s="47">
        <v>0</v>
      </c>
      <c r="N2550" s="17">
        <v>1.6554291596564401E-2</v>
      </c>
      <c r="O2550" s="7">
        <f>Q2550/P2550/N2550</f>
        <v>1</v>
      </c>
      <c r="P2550" s="7">
        <v>1.8437181258951456</v>
      </c>
      <c r="Q2550" s="33">
        <v>3.0521447477939476E-2</v>
      </c>
      <c r="R2550" s="38" t="s">
        <v>1677</v>
      </c>
      <c r="S2550" s="33" t="s">
        <v>1677</v>
      </c>
      <c r="T2550" s="45" t="s">
        <v>1677</v>
      </c>
      <c r="U2550" s="55">
        <f>RANK(Q2550,$Q$5:$Q$3209,0)</f>
        <v>2757</v>
      </c>
      <c r="V2550" s="55">
        <f>RANK(W2550,$W$5:$W$3209,0)</f>
        <v>2546</v>
      </c>
      <c r="W2550" s="55">
        <f>N2550*O2550</f>
        <v>1.6554291596564401E-2</v>
      </c>
      <c r="X2550">
        <f t="shared" si="78"/>
        <v>6.7806184432614982</v>
      </c>
      <c r="Y2550" s="77">
        <f t="shared" si="79"/>
        <v>7.5962240007588296E-4</v>
      </c>
    </row>
    <row r="2551" spans="3:25" x14ac:dyDescent="0.25">
      <c r="C2551" s="19" t="s">
        <v>3700</v>
      </c>
      <c r="D2551" s="6" t="s">
        <v>851</v>
      </c>
      <c r="E2551" s="6" t="s">
        <v>28</v>
      </c>
      <c r="F2551" s="48">
        <v>1.59100245464565</v>
      </c>
      <c r="G2551" s="8">
        <v>10</v>
      </c>
      <c r="H2551" s="9">
        <v>0.52601400079421901</v>
      </c>
      <c r="I2551" s="40">
        <v>0</v>
      </c>
      <c r="J2551" s="7">
        <v>5</v>
      </c>
      <c r="K2551" s="9">
        <v>0.59702287417830802</v>
      </c>
      <c r="L2551" s="39">
        <v>0</v>
      </c>
      <c r="M2551" s="47">
        <v>0</v>
      </c>
      <c r="N2551" s="17">
        <v>1.65446380234529E-2</v>
      </c>
      <c r="O2551" s="7">
        <f>Q2551/P2551/N2551</f>
        <v>1</v>
      </c>
      <c r="P2551" s="7">
        <v>4.0626460524458681</v>
      </c>
      <c r="Q2551" s="33">
        <v>6.7215008355126726E-2</v>
      </c>
      <c r="R2551" s="38" t="s">
        <v>1677</v>
      </c>
      <c r="S2551" s="33" t="s">
        <v>1677</v>
      </c>
      <c r="T2551" s="45" t="s">
        <v>1675</v>
      </c>
      <c r="U2551" s="55">
        <f>RANK(Q2551,$Q$5:$Q$3209,0)</f>
        <v>2072</v>
      </c>
      <c r="V2551" s="55">
        <f>RANK(W2551,$W$5:$W$3209,0)</f>
        <v>2547</v>
      </c>
      <c r="W2551" s="55">
        <f>N2551*O2551</f>
        <v>1.65446380234529E-2</v>
      </c>
      <c r="X2551">
        <f t="shared" si="78"/>
        <v>6.7640641516649342</v>
      </c>
      <c r="Y2551" s="77">
        <f t="shared" si="79"/>
        <v>7.5776784789611314E-4</v>
      </c>
    </row>
    <row r="2552" spans="3:25" x14ac:dyDescent="0.25">
      <c r="C2552" s="19" t="s">
        <v>4131</v>
      </c>
      <c r="D2552" s="6" t="s">
        <v>172</v>
      </c>
      <c r="E2552" s="6" t="s">
        <v>131</v>
      </c>
      <c r="F2552" s="48">
        <v>6.3926078516905775</v>
      </c>
      <c r="G2552" s="8">
        <v>38.512745648887801</v>
      </c>
      <c r="H2552" s="9">
        <v>0.58331368440722198</v>
      </c>
      <c r="I2552" s="40">
        <v>0</v>
      </c>
      <c r="J2552" s="7">
        <v>0</v>
      </c>
      <c r="K2552" s="9">
        <v>0.42965958787518399</v>
      </c>
      <c r="L2552" s="39">
        <v>1.8420628721872199E-2</v>
      </c>
      <c r="M2552" s="47">
        <v>0</v>
      </c>
      <c r="N2552" s="17">
        <v>1.6539789990035601E-2</v>
      </c>
      <c r="O2552" s="7">
        <f>Q2552/P2552/N2552</f>
        <v>1</v>
      </c>
      <c r="P2552" s="7">
        <v>2.4960701009596091</v>
      </c>
      <c r="Q2552" s="33">
        <v>4.1284475270278898E-2</v>
      </c>
      <c r="R2552" s="38" t="s">
        <v>1677</v>
      </c>
      <c r="S2552" s="33" t="s">
        <v>1677</v>
      </c>
      <c r="T2552" s="45" t="s">
        <v>1676</v>
      </c>
      <c r="U2552" s="55">
        <f>RANK(Q2552,$Q$5:$Q$3209,0)</f>
        <v>2512</v>
      </c>
      <c r="V2552" s="55">
        <f>RANK(W2552,$W$5:$W$3209,0)</f>
        <v>2548</v>
      </c>
      <c r="W2552" s="55">
        <f>N2552*O2552</f>
        <v>1.6539789990035601E-2</v>
      </c>
      <c r="X2552">
        <f t="shared" si="78"/>
        <v>6.7475195136414809</v>
      </c>
      <c r="Y2552" s="77">
        <f t="shared" si="79"/>
        <v>7.5591437719149744E-4</v>
      </c>
    </row>
    <row r="2553" spans="3:25" x14ac:dyDescent="0.25">
      <c r="C2553" s="19" t="s">
        <v>4260</v>
      </c>
      <c r="D2553" s="6" t="s">
        <v>473</v>
      </c>
      <c r="E2553" s="6" t="s">
        <v>131</v>
      </c>
      <c r="F2553" s="48">
        <v>2.4829730995255601</v>
      </c>
      <c r="G2553" s="8">
        <v>10</v>
      </c>
      <c r="H2553" s="9">
        <v>0.34755865004355901</v>
      </c>
      <c r="I2553" s="40">
        <v>1</v>
      </c>
      <c r="J2553" s="7">
        <v>7</v>
      </c>
      <c r="K2553" s="9">
        <v>0.68797421682002002</v>
      </c>
      <c r="L2553" s="39">
        <v>0</v>
      </c>
      <c r="M2553" s="47">
        <v>0</v>
      </c>
      <c r="N2553" s="17">
        <v>1.65298608673374E-2</v>
      </c>
      <c r="O2553" s="7">
        <f>Q2553/P2553/N2553</f>
        <v>1</v>
      </c>
      <c r="P2553" s="7">
        <v>2.1266168941281993</v>
      </c>
      <c r="Q2553" s="33">
        <v>3.5152681378068325E-2</v>
      </c>
      <c r="R2553" s="38" t="s">
        <v>1677</v>
      </c>
      <c r="S2553" s="33" t="s">
        <v>1677</v>
      </c>
      <c r="T2553" s="45" t="s">
        <v>1677</v>
      </c>
      <c r="U2553" s="55">
        <f>RANK(Q2553,$Q$5:$Q$3209,0)</f>
        <v>2647</v>
      </c>
      <c r="V2553" s="55">
        <f>RANK(W2553,$W$5:$W$3209,0)</f>
        <v>2549</v>
      </c>
      <c r="W2553" s="55">
        <f>N2553*O2553</f>
        <v>1.65298608673374E-2</v>
      </c>
      <c r="X2553">
        <f t="shared" si="78"/>
        <v>6.730979723651445</v>
      </c>
      <c r="Y2553" s="77">
        <f t="shared" si="79"/>
        <v>7.540614496047125E-4</v>
      </c>
    </row>
    <row r="2554" spans="3:25" x14ac:dyDescent="0.25">
      <c r="C2554" s="19" t="s">
        <v>3634</v>
      </c>
      <c r="D2554" s="6" t="s">
        <v>1392</v>
      </c>
      <c r="E2554" s="6" t="s">
        <v>163</v>
      </c>
      <c r="F2554" s="48">
        <v>2.6820509975777198</v>
      </c>
      <c r="G2554" s="8">
        <v>10</v>
      </c>
      <c r="H2554" s="9">
        <v>0.429075696087304</v>
      </c>
      <c r="I2554" s="40">
        <v>0</v>
      </c>
      <c r="J2554" s="7">
        <v>1</v>
      </c>
      <c r="K2554" s="9">
        <v>0.49206926626125302</v>
      </c>
      <c r="L2554" s="39">
        <v>0</v>
      </c>
      <c r="M2554" s="47">
        <v>0</v>
      </c>
      <c r="N2554" s="17">
        <v>1.6512495561155999E-2</v>
      </c>
      <c r="O2554" s="7">
        <f>Q2554/P2554/N2554</f>
        <v>1</v>
      </c>
      <c r="P2554" s="7">
        <v>4.417482952071623</v>
      </c>
      <c r="Q2554" s="33">
        <v>7.2943667637564977E-2</v>
      </c>
      <c r="R2554" s="38" t="s">
        <v>1677</v>
      </c>
      <c r="S2554" s="33" t="s">
        <v>1677</v>
      </c>
      <c r="T2554" s="45" t="s">
        <v>1675</v>
      </c>
      <c r="U2554" s="55">
        <f>RANK(Q2554,$Q$5:$Q$3209,0)</f>
        <v>2006</v>
      </c>
      <c r="V2554" s="55">
        <f>RANK(W2554,$W$5:$W$3209,0)</f>
        <v>2550</v>
      </c>
      <c r="W2554" s="55">
        <f>N2554*O2554</f>
        <v>1.6512495561155999E-2</v>
      </c>
      <c r="X2554">
        <f t="shared" si="78"/>
        <v>6.7144498627841074</v>
      </c>
      <c r="Y2554" s="77">
        <f t="shared" si="79"/>
        <v>7.5220963436248398E-4</v>
      </c>
    </row>
    <row r="2555" spans="3:25" x14ac:dyDescent="0.25">
      <c r="C2555" s="19" t="s">
        <v>4133</v>
      </c>
      <c r="D2555" s="6" t="s">
        <v>309</v>
      </c>
      <c r="E2555" s="6" t="s">
        <v>131</v>
      </c>
      <c r="F2555" s="48">
        <v>2.4682641443653002</v>
      </c>
      <c r="G2555" s="8">
        <v>40.015343448856498</v>
      </c>
      <c r="H2555" s="9">
        <v>0</v>
      </c>
      <c r="I2555" s="40">
        <v>3</v>
      </c>
      <c r="J2555" s="7">
        <v>1</v>
      </c>
      <c r="K2555" s="9">
        <v>1</v>
      </c>
      <c r="L2555" s="39">
        <v>0</v>
      </c>
      <c r="M2555" s="47">
        <v>0</v>
      </c>
      <c r="N2555" s="17">
        <v>1.6500736541704801E-2</v>
      </c>
      <c r="O2555" s="7">
        <f>Q2555/P2555/N2555</f>
        <v>1</v>
      </c>
      <c r="P2555" s="7">
        <v>2.489809683916071</v>
      </c>
      <c r="Q2555" s="33">
        <v>4.1083693633284395E-2</v>
      </c>
      <c r="R2555" s="38" t="s">
        <v>1677</v>
      </c>
      <c r="S2555" s="33" t="s">
        <v>1677</v>
      </c>
      <c r="T2555" s="45" t="s">
        <v>1676</v>
      </c>
      <c r="U2555" s="55">
        <f>RANK(Q2555,$Q$5:$Q$3209,0)</f>
        <v>2514</v>
      </c>
      <c r="V2555" s="55">
        <f>RANK(W2555,$W$5:$W$3209,0)</f>
        <v>2551</v>
      </c>
      <c r="W2555" s="55">
        <f>N2555*O2555</f>
        <v>1.6500736541704801E-2</v>
      </c>
      <c r="X2555">
        <f t="shared" si="78"/>
        <v>6.6979373672229512</v>
      </c>
      <c r="Y2555" s="77">
        <f t="shared" si="79"/>
        <v>7.5035976452916906E-4</v>
      </c>
    </row>
    <row r="2556" spans="3:25" x14ac:dyDescent="0.25">
      <c r="C2556" s="19" t="s">
        <v>3916</v>
      </c>
      <c r="D2556" s="6" t="s">
        <v>1556</v>
      </c>
      <c r="E2556" s="6" t="s">
        <v>16</v>
      </c>
      <c r="F2556" s="48">
        <v>9.9733789387966105</v>
      </c>
      <c r="G2556" s="8">
        <v>10.2485863732818</v>
      </c>
      <c r="H2556" s="9">
        <v>0.720890515369219</v>
      </c>
      <c r="I2556" s="40">
        <v>2</v>
      </c>
      <c r="J2556" s="7">
        <v>7</v>
      </c>
      <c r="K2556" s="9">
        <v>0.49679326653638001</v>
      </c>
      <c r="L2556" s="39">
        <v>0</v>
      </c>
      <c r="M2556" s="47">
        <v>0</v>
      </c>
      <c r="N2556" s="17">
        <v>1.6494996684919602E-2</v>
      </c>
      <c r="O2556" s="7">
        <f>Q2556/P2556/N2556</f>
        <v>1</v>
      </c>
      <c r="P2556" s="7">
        <v>3.2058744797894878</v>
      </c>
      <c r="Q2556" s="33">
        <v>5.2880888916395953E-2</v>
      </c>
      <c r="R2556" s="38" t="s">
        <v>1677</v>
      </c>
      <c r="S2556" s="33" t="s">
        <v>1677</v>
      </c>
      <c r="T2556" s="45" t="s">
        <v>1675</v>
      </c>
      <c r="U2556" s="55">
        <f>RANK(Q2556,$Q$5:$Q$3209,0)</f>
        <v>2291</v>
      </c>
      <c r="V2556" s="55">
        <f>RANK(W2556,$W$5:$W$3209,0)</f>
        <v>2552</v>
      </c>
      <c r="W2556" s="55">
        <f>N2556*O2556</f>
        <v>1.6494996684919602E-2</v>
      </c>
      <c r="X2556">
        <f t="shared" si="78"/>
        <v>6.6814366306812465</v>
      </c>
      <c r="Y2556" s="77">
        <f t="shared" si="79"/>
        <v>7.4851121204096854E-4</v>
      </c>
    </row>
    <row r="2557" spans="3:25" x14ac:dyDescent="0.25">
      <c r="C2557" s="19" t="s">
        <v>3589</v>
      </c>
      <c r="D2557" s="6" t="s">
        <v>779</v>
      </c>
      <c r="E2557" s="6" t="s">
        <v>28</v>
      </c>
      <c r="F2557" s="48">
        <v>1.9111555135140901</v>
      </c>
      <c r="G2557" s="8">
        <v>10</v>
      </c>
      <c r="H2557" s="9">
        <v>5.7752748132753599E-2</v>
      </c>
      <c r="I2557" s="40">
        <v>0</v>
      </c>
      <c r="J2557" s="7">
        <v>4</v>
      </c>
      <c r="K2557" s="9">
        <v>1</v>
      </c>
      <c r="L2557" s="39">
        <v>0</v>
      </c>
      <c r="M2557" s="47">
        <v>0</v>
      </c>
      <c r="N2557" s="17">
        <v>1.6486850856140298E-2</v>
      </c>
      <c r="O2557" s="7">
        <f>Q2557/P2557/N2557</f>
        <v>1</v>
      </c>
      <c r="P2557" s="7">
        <v>4.6868827397642399</v>
      </c>
      <c r="Q2557" s="33">
        <v>7.7271936710711239E-2</v>
      </c>
      <c r="R2557" s="38" t="s">
        <v>1677</v>
      </c>
      <c r="S2557" s="33" t="s">
        <v>1677</v>
      </c>
      <c r="T2557" s="45" t="s">
        <v>1675</v>
      </c>
      <c r="U2557" s="55">
        <f>RANK(Q2557,$Q$5:$Q$3209,0)</f>
        <v>1960</v>
      </c>
      <c r="V2557" s="55">
        <f>RANK(W2557,$W$5:$W$3209,0)</f>
        <v>2553</v>
      </c>
      <c r="W2557" s="55">
        <f>N2557*O2557</f>
        <v>1.6486850856140298E-2</v>
      </c>
      <c r="X2557">
        <f t="shared" si="78"/>
        <v>6.6649416339963272</v>
      </c>
      <c r="Y2557" s="77">
        <f t="shared" si="79"/>
        <v>7.466633025802181E-4</v>
      </c>
    </row>
    <row r="2558" spans="3:25" x14ac:dyDescent="0.25">
      <c r="C2558" s="19" t="s">
        <v>4209</v>
      </c>
      <c r="D2558" s="6" t="s">
        <v>579</v>
      </c>
      <c r="E2558" s="6" t="s">
        <v>19</v>
      </c>
      <c r="F2558" s="48">
        <v>2.0088916762995499</v>
      </c>
      <c r="G2558" s="8">
        <v>22.473930237814699</v>
      </c>
      <c r="H2558" s="9">
        <v>0.19097948657352801</v>
      </c>
      <c r="I2558" s="40">
        <v>0</v>
      </c>
      <c r="J2558" s="7">
        <v>1</v>
      </c>
      <c r="K2558" s="9">
        <v>1</v>
      </c>
      <c r="L2558" s="39">
        <v>0</v>
      </c>
      <c r="M2558" s="47">
        <v>0</v>
      </c>
      <c r="N2558" s="17">
        <v>1.6466527787966801E-2</v>
      </c>
      <c r="O2558" s="7">
        <f>Q2558/P2558/N2558</f>
        <v>1</v>
      </c>
      <c r="P2558" s="7">
        <v>2.276637055496487</v>
      </c>
      <c r="Q2558" s="33">
        <v>3.7488307337447818E-2</v>
      </c>
      <c r="R2558" s="38" t="s">
        <v>1677</v>
      </c>
      <c r="S2558" s="33" t="s">
        <v>1677</v>
      </c>
      <c r="T2558" s="45" t="s">
        <v>1676</v>
      </c>
      <c r="U2558" s="55">
        <f>RANK(Q2558,$Q$5:$Q$3209,0)</f>
        <v>2594</v>
      </c>
      <c r="V2558" s="55">
        <f>RANK(W2558,$W$5:$W$3209,0)</f>
        <v>2554</v>
      </c>
      <c r="W2558" s="55">
        <f>N2558*O2558</f>
        <v>1.6466527787966801E-2</v>
      </c>
      <c r="X2558">
        <f t="shared" si="78"/>
        <v>6.6484547831401866</v>
      </c>
      <c r="Y2558" s="77">
        <f t="shared" si="79"/>
        <v>7.448163056843109E-4</v>
      </c>
    </row>
    <row r="2559" spans="3:25" x14ac:dyDescent="0.25">
      <c r="C2559" s="19" t="s">
        <v>4377</v>
      </c>
      <c r="D2559" s="6" t="s">
        <v>1120</v>
      </c>
      <c r="E2559" s="6" t="s">
        <v>131</v>
      </c>
      <c r="F2559" s="48">
        <v>2.6093393331796202</v>
      </c>
      <c r="G2559" s="8">
        <v>13.3850855917206</v>
      </c>
      <c r="H2559" s="9">
        <v>1</v>
      </c>
      <c r="I2559" s="40">
        <v>0</v>
      </c>
      <c r="J2559" s="7">
        <v>1</v>
      </c>
      <c r="K2559" s="9">
        <v>0.39201509017552799</v>
      </c>
      <c r="L2559" s="39">
        <v>0</v>
      </c>
      <c r="M2559" s="47">
        <v>0</v>
      </c>
      <c r="N2559" s="17">
        <v>1.6404226656935399E-2</v>
      </c>
      <c r="O2559" s="7">
        <f>Q2559/P2559/N2559</f>
        <v>1</v>
      </c>
      <c r="P2559" s="7">
        <v>1.8538943543805981</v>
      </c>
      <c r="Q2559" s="33">
        <v>3.0411703187272252E-2</v>
      </c>
      <c r="R2559" s="38" t="s">
        <v>1677</v>
      </c>
      <c r="S2559" s="33" t="s">
        <v>1677</v>
      </c>
      <c r="T2559" s="45" t="s">
        <v>1677</v>
      </c>
      <c r="U2559" s="55">
        <f>RANK(Q2559,$Q$5:$Q$3209,0)</f>
        <v>2764</v>
      </c>
      <c r="V2559" s="55">
        <f>RANK(W2559,$W$5:$W$3209,0)</f>
        <v>2555</v>
      </c>
      <c r="W2559" s="55">
        <f>N2559*O2559</f>
        <v>1.6404226656935399E-2</v>
      </c>
      <c r="X2559">
        <f t="shared" si="78"/>
        <v>6.63198825535222</v>
      </c>
      <c r="Y2559" s="77">
        <f t="shared" si="79"/>
        <v>7.429715855509075E-4</v>
      </c>
    </row>
    <row r="2560" spans="3:25" x14ac:dyDescent="0.25">
      <c r="C2560" s="19" t="s">
        <v>3609</v>
      </c>
      <c r="D2560" s="6" t="s">
        <v>837</v>
      </c>
      <c r="E2560" s="6" t="s">
        <v>144</v>
      </c>
      <c r="F2560" s="48">
        <v>1.9050221981171589</v>
      </c>
      <c r="G2560" s="8">
        <v>9.9999999999999893</v>
      </c>
      <c r="H2560" s="9">
        <v>5.5928357540979703E-2</v>
      </c>
      <c r="I2560" s="40">
        <v>0</v>
      </c>
      <c r="J2560" s="7">
        <v>5</v>
      </c>
      <c r="K2560" s="9">
        <v>0.53052283237555697</v>
      </c>
      <c r="L2560" s="39">
        <v>0.19043286221792799</v>
      </c>
      <c r="M2560" s="47">
        <v>0</v>
      </c>
      <c r="N2560" s="17">
        <v>1.6371714768933E-2</v>
      </c>
      <c r="O2560" s="7">
        <f>Q2560/P2560/N2560</f>
        <v>1</v>
      </c>
      <c r="P2560" s="7">
        <v>4.6125171817617154</v>
      </c>
      <c r="Q2560" s="33">
        <v>7.5514815666605492E-2</v>
      </c>
      <c r="R2560" s="38" t="s">
        <v>1677</v>
      </c>
      <c r="S2560" s="33" t="s">
        <v>1677</v>
      </c>
      <c r="T2560" s="45" t="s">
        <v>1675</v>
      </c>
      <c r="U2560" s="55">
        <f>RANK(Q2560,$Q$5:$Q$3209,0)</f>
        <v>1980</v>
      </c>
      <c r="V2560" s="55">
        <f>RANK(W2560,$W$5:$W$3209,0)</f>
        <v>2556</v>
      </c>
      <c r="W2560" s="55">
        <f>N2560*O2560</f>
        <v>1.6371714768933E-2</v>
      </c>
      <c r="X2560">
        <f t="shared" si="78"/>
        <v>6.6155840286952845</v>
      </c>
      <c r="Y2560" s="77">
        <f t="shared" si="79"/>
        <v>7.4113384491872162E-4</v>
      </c>
    </row>
    <row r="2561" spans="3:25" x14ac:dyDescent="0.25">
      <c r="C2561" s="19" t="s">
        <v>4082</v>
      </c>
      <c r="D2561" s="6" t="s">
        <v>57</v>
      </c>
      <c r="E2561" s="6" t="s">
        <v>19</v>
      </c>
      <c r="F2561" s="48">
        <v>7.3047718045874097</v>
      </c>
      <c r="G2561" s="8">
        <v>34.627298657630597</v>
      </c>
      <c r="H2561" s="9">
        <v>0.40216363370807601</v>
      </c>
      <c r="I2561" s="40">
        <v>1</v>
      </c>
      <c r="J2561" s="7">
        <v>0</v>
      </c>
      <c r="K2561" s="9">
        <v>0.61066558115454606</v>
      </c>
      <c r="L2561" s="39">
        <v>0</v>
      </c>
      <c r="M2561" s="47">
        <v>0</v>
      </c>
      <c r="N2561" s="17">
        <v>1.6354529085238202E-2</v>
      </c>
      <c r="O2561" s="7">
        <f>Q2561/P2561/N2561</f>
        <v>1</v>
      </c>
      <c r="P2561" s="7">
        <v>2.6925038514293229</v>
      </c>
      <c r="Q2561" s="33">
        <v>4.4034632550316741E-2</v>
      </c>
      <c r="R2561" s="38" t="s">
        <v>1677</v>
      </c>
      <c r="S2561" s="33" t="s">
        <v>1677</v>
      </c>
      <c r="T2561" s="45" t="s">
        <v>1676</v>
      </c>
      <c r="U2561" s="55">
        <f>RANK(Q2561,$Q$5:$Q$3209,0)</f>
        <v>2461</v>
      </c>
      <c r="V2561" s="55">
        <f>RANK(W2561,$W$5:$W$3209,0)</f>
        <v>2557</v>
      </c>
      <c r="W2561" s="55">
        <f>N2561*O2561</f>
        <v>1.6354529085238202E-2</v>
      </c>
      <c r="X2561">
        <f t="shared" si="78"/>
        <v>6.5992123139263512</v>
      </c>
      <c r="Y2561" s="77">
        <f t="shared" si="79"/>
        <v>7.3929974654403819E-4</v>
      </c>
    </row>
    <row r="2562" spans="3:25" x14ac:dyDescent="0.25">
      <c r="C2562" s="19" t="s">
        <v>4102</v>
      </c>
      <c r="D2562" s="6" t="s">
        <v>1410</v>
      </c>
      <c r="E2562" s="6" t="s">
        <v>16</v>
      </c>
      <c r="F2562" s="48">
        <v>4.1506928175062701</v>
      </c>
      <c r="G2562" s="8">
        <v>10</v>
      </c>
      <c r="H2562" s="9">
        <v>0.64562067224939301</v>
      </c>
      <c r="I2562" s="40">
        <v>0</v>
      </c>
      <c r="J2562" s="7">
        <v>6</v>
      </c>
      <c r="K2562" s="9">
        <v>0.33130565089728697</v>
      </c>
      <c r="L2562" s="39">
        <v>0</v>
      </c>
      <c r="M2562" s="47">
        <v>0</v>
      </c>
      <c r="N2562" s="17">
        <v>1.6333930881456599E-2</v>
      </c>
      <c r="O2562" s="7">
        <f>Q2562/P2562/N2562</f>
        <v>1</v>
      </c>
      <c r="P2562" s="7">
        <v>2.6182028163366415</v>
      </c>
      <c r="Q2562" s="33">
        <v>4.2765543835677711E-2</v>
      </c>
      <c r="R2562" s="38" t="s">
        <v>1677</v>
      </c>
      <c r="S2562" s="33" t="s">
        <v>1677</v>
      </c>
      <c r="T2562" s="45" t="s">
        <v>1676</v>
      </c>
      <c r="U2562" s="55">
        <f>RANK(Q2562,$Q$5:$Q$3209,0)</f>
        <v>2482</v>
      </c>
      <c r="V2562" s="55">
        <f>RANK(W2562,$W$5:$W$3209,0)</f>
        <v>2558</v>
      </c>
      <c r="W2562" s="55">
        <f>N2562*O2562</f>
        <v>1.6333930881456599E-2</v>
      </c>
      <c r="X2562">
        <f t="shared" si="78"/>
        <v>6.5828577848411127</v>
      </c>
      <c r="Y2562" s="77">
        <f t="shared" si="79"/>
        <v>7.3746757345543354E-4</v>
      </c>
    </row>
    <row r="2563" spans="3:25" x14ac:dyDescent="0.25">
      <c r="C2563" s="19" t="s">
        <v>4112</v>
      </c>
      <c r="D2563" s="6" t="s">
        <v>599</v>
      </c>
      <c r="E2563" s="6" t="s">
        <v>448</v>
      </c>
      <c r="F2563" s="48">
        <v>2.8377410307165301</v>
      </c>
      <c r="G2563" s="8">
        <v>36.7551838871493</v>
      </c>
      <c r="H2563" s="9">
        <v>0.61908820091733496</v>
      </c>
      <c r="I2563" s="40">
        <v>0</v>
      </c>
      <c r="J2563" s="7">
        <v>2</v>
      </c>
      <c r="K2563" s="9">
        <v>0.386377509488669</v>
      </c>
      <c r="L2563" s="39">
        <v>0</v>
      </c>
      <c r="M2563" s="47">
        <v>0</v>
      </c>
      <c r="N2563" s="17">
        <v>1.63148527623335E-2</v>
      </c>
      <c r="O2563" s="7">
        <f>Q2563/P2563/N2563</f>
        <v>1</v>
      </c>
      <c r="P2563" s="7">
        <v>2.5850498966353896</v>
      </c>
      <c r="Q2563" s="33">
        <v>4.2174708446891813E-2</v>
      </c>
      <c r="R2563" s="38" t="s">
        <v>1677</v>
      </c>
      <c r="S2563" s="33" t="s">
        <v>1677</v>
      </c>
      <c r="T2563" s="45" t="s">
        <v>1676</v>
      </c>
      <c r="U2563" s="55">
        <f>RANK(Q2563,$Q$5:$Q$3209,0)</f>
        <v>2492</v>
      </c>
      <c r="V2563" s="55">
        <f>RANK(W2563,$W$5:$W$3209,0)</f>
        <v>2559</v>
      </c>
      <c r="W2563" s="55">
        <f>N2563*O2563</f>
        <v>1.63148527623335E-2</v>
      </c>
      <c r="X2563">
        <f t="shared" si="78"/>
        <v>6.566523853959656</v>
      </c>
      <c r="Y2563" s="77">
        <f t="shared" si="79"/>
        <v>7.3563770795235747E-4</v>
      </c>
    </row>
    <row r="2564" spans="3:25" x14ac:dyDescent="0.25">
      <c r="C2564" s="19" t="s">
        <v>4180</v>
      </c>
      <c r="D2564" s="6" t="s">
        <v>1308</v>
      </c>
      <c r="E2564" s="6" t="s">
        <v>39</v>
      </c>
      <c r="F2564" s="48">
        <v>2.7434963188834698</v>
      </c>
      <c r="G2564" s="8">
        <v>22.077760210381001</v>
      </c>
      <c r="H2564" s="9">
        <v>1</v>
      </c>
      <c r="I2564" s="40">
        <v>1</v>
      </c>
      <c r="J2564" s="7">
        <v>1</v>
      </c>
      <c r="K2564" s="9">
        <v>0.180341309651457</v>
      </c>
      <c r="L2564" s="39">
        <v>0</v>
      </c>
      <c r="M2564" s="47">
        <v>0</v>
      </c>
      <c r="N2564" s="17">
        <v>1.63099992383096E-2</v>
      </c>
      <c r="O2564" s="7">
        <f>Q2564/P2564/N2564</f>
        <v>1</v>
      </c>
      <c r="P2564" s="7">
        <v>2.3847043329149349</v>
      </c>
      <c r="Q2564" s="33">
        <v>3.8894525853436189E-2</v>
      </c>
      <c r="R2564" s="38" t="s">
        <v>1677</v>
      </c>
      <c r="S2564" s="33" t="s">
        <v>1677</v>
      </c>
      <c r="T2564" s="45" t="s">
        <v>1676</v>
      </c>
      <c r="U2564" s="55">
        <f>RANK(Q2564,$Q$5:$Q$3209,0)</f>
        <v>2563</v>
      </c>
      <c r="V2564" s="55">
        <f>RANK(W2564,$W$5:$W$3209,0)</f>
        <v>2560</v>
      </c>
      <c r="W2564" s="55">
        <f>N2564*O2564</f>
        <v>1.63099992383096E-2</v>
      </c>
      <c r="X2564">
        <f t="shared" si="78"/>
        <v>6.5502090011973229</v>
      </c>
      <c r="Y2564" s="77">
        <f t="shared" si="79"/>
        <v>7.3380997974203108E-4</v>
      </c>
    </row>
    <row r="2565" spans="3:25" x14ac:dyDescent="0.25">
      <c r="C2565" s="19" t="s">
        <v>4501</v>
      </c>
      <c r="D2565" s="6" t="s">
        <v>888</v>
      </c>
      <c r="E2565" s="6" t="s">
        <v>131</v>
      </c>
      <c r="F2565" s="48">
        <v>6.3973429627558351</v>
      </c>
      <c r="G2565" s="8">
        <v>36.939781181091199</v>
      </c>
      <c r="H2565" s="9">
        <v>0.60012546172098902</v>
      </c>
      <c r="I2565" s="40">
        <v>0</v>
      </c>
      <c r="J2565" s="7">
        <v>4</v>
      </c>
      <c r="K2565" s="9">
        <v>0.34827955391999699</v>
      </c>
      <c r="L2565" s="39">
        <v>8.67382592951291E-2</v>
      </c>
      <c r="M2565" s="47">
        <v>0</v>
      </c>
      <c r="N2565" s="17">
        <v>1.62696026626701E-2</v>
      </c>
      <c r="O2565" s="7">
        <f>Q2565/P2565/N2565</f>
        <v>1</v>
      </c>
      <c r="P2565" s="7">
        <v>1.5212071744825817</v>
      </c>
      <c r="Q2565" s="33">
        <v>2.4749436296434672E-2</v>
      </c>
      <c r="R2565" s="38" t="s">
        <v>1677</v>
      </c>
      <c r="S2565" s="33" t="s">
        <v>1677</v>
      </c>
      <c r="T2565" s="45" t="s">
        <v>1677</v>
      </c>
      <c r="U2565" s="55">
        <f>RANK(Q2565,$Q$5:$Q$3209,0)</f>
        <v>2890</v>
      </c>
      <c r="V2565" s="55">
        <f>RANK(W2565,$W$5:$W$3209,0)</f>
        <v>2561</v>
      </c>
      <c r="W2565" s="55">
        <f>N2565*O2565</f>
        <v>1.62696026626701E-2</v>
      </c>
      <c r="X2565">
        <f t="shared" si="78"/>
        <v>6.5338990019590133</v>
      </c>
      <c r="Y2565" s="77">
        <f t="shared" si="79"/>
        <v>7.3198279526463979E-4</v>
      </c>
    </row>
    <row r="2566" spans="3:25" x14ac:dyDescent="0.25">
      <c r="C2566" s="19" t="s">
        <v>3822</v>
      </c>
      <c r="D2566" s="6" t="s">
        <v>40</v>
      </c>
      <c r="E2566" s="6" t="s">
        <v>19</v>
      </c>
      <c r="F2566" s="48">
        <v>2.6278959455271518</v>
      </c>
      <c r="G2566" s="8">
        <v>19.267256480040999</v>
      </c>
      <c r="H2566" s="9">
        <v>0.59302920036675899</v>
      </c>
      <c r="I2566" s="40">
        <v>0</v>
      </c>
      <c r="J2566" s="7">
        <v>2</v>
      </c>
      <c r="K2566" s="9">
        <v>0.31120170547161802</v>
      </c>
      <c r="L2566" s="39">
        <v>0.21196864622049699</v>
      </c>
      <c r="M2566" s="47">
        <v>0</v>
      </c>
      <c r="N2566" s="17">
        <v>1.6240525518164201E-2</v>
      </c>
      <c r="O2566" s="7">
        <f>Q2566/P2566/N2566</f>
        <v>1</v>
      </c>
      <c r="P2566" s="7">
        <v>3.631612212073617</v>
      </c>
      <c r="Q2566" s="33">
        <v>5.8979290802258319E-2</v>
      </c>
      <c r="R2566" s="38" t="s">
        <v>1677</v>
      </c>
      <c r="S2566" s="33" t="s">
        <v>1677</v>
      </c>
      <c r="T2566" s="45" t="s">
        <v>1675</v>
      </c>
      <c r="U2566" s="55">
        <f>RANK(Q2566,$Q$5:$Q$3209,0)</f>
        <v>2195</v>
      </c>
      <c r="V2566" s="55">
        <f>RANK(W2566,$W$5:$W$3209,0)</f>
        <v>2562</v>
      </c>
      <c r="W2566" s="55">
        <f>N2566*O2566</f>
        <v>1.6240525518164201E-2</v>
      </c>
      <c r="X2566">
        <f t="shared" si="78"/>
        <v>6.517629399296343</v>
      </c>
      <c r="Y2566" s="77">
        <f t="shared" si="79"/>
        <v>7.3016013635434816E-4</v>
      </c>
    </row>
    <row r="2567" spans="3:25" x14ac:dyDescent="0.25">
      <c r="C2567" s="19" t="s">
        <v>3621</v>
      </c>
      <c r="D2567" s="6" t="s">
        <v>805</v>
      </c>
      <c r="E2567" s="6" t="s">
        <v>28</v>
      </c>
      <c r="F2567" s="48">
        <v>3.9692727078287802</v>
      </c>
      <c r="G2567" s="8">
        <v>10</v>
      </c>
      <c r="H2567" s="9">
        <v>0.27368740587129597</v>
      </c>
      <c r="I2567" s="40">
        <v>0</v>
      </c>
      <c r="J2567" s="7">
        <v>9</v>
      </c>
      <c r="K2567" s="9">
        <v>0.435385807700162</v>
      </c>
      <c r="L2567" s="39">
        <v>0</v>
      </c>
      <c r="M2567" s="47">
        <v>0</v>
      </c>
      <c r="N2567" s="17">
        <v>1.62363292758856E-2</v>
      </c>
      <c r="O2567" s="7">
        <f>Q2567/P2567/N2567</f>
        <v>1</v>
      </c>
      <c r="P2567" s="7">
        <v>4.580220295479057</v>
      </c>
      <c r="Q2567" s="33">
        <v>7.4365964873492008E-2</v>
      </c>
      <c r="R2567" s="38" t="s">
        <v>1677</v>
      </c>
      <c r="S2567" s="33" t="s">
        <v>1677</v>
      </c>
      <c r="T2567" s="45" t="s">
        <v>1675</v>
      </c>
      <c r="U2567" s="55">
        <f>RANK(Q2567,$Q$5:$Q$3209,0)</f>
        <v>1993</v>
      </c>
      <c r="V2567" s="55">
        <f>RANK(W2567,$W$5:$W$3209,0)</f>
        <v>2563</v>
      </c>
      <c r="W2567" s="55">
        <f>N2567*O2567</f>
        <v>1.62363292758856E-2</v>
      </c>
      <c r="X2567">
        <f t="shared" ref="X2567:X2630" si="80">X2566-W2566</f>
        <v>6.5013888737781791</v>
      </c>
      <c r="Y2567" s="77">
        <f t="shared" ref="Y2567:Y2630" si="81">X2567/$X$5</f>
        <v>7.2834073491245442E-4</v>
      </c>
    </row>
    <row r="2568" spans="3:25" x14ac:dyDescent="0.25">
      <c r="C2568" s="19" t="s">
        <v>3781</v>
      </c>
      <c r="D2568" s="6" t="s">
        <v>1096</v>
      </c>
      <c r="E2568" s="6" t="s">
        <v>163</v>
      </c>
      <c r="F2568" s="48">
        <v>1.08355676522779</v>
      </c>
      <c r="G2568" s="8">
        <v>23.5843866073225</v>
      </c>
      <c r="H2568" s="9">
        <v>1</v>
      </c>
      <c r="I2568" s="40">
        <v>0</v>
      </c>
      <c r="J2568" s="7">
        <v>0</v>
      </c>
      <c r="K2568" s="9">
        <v>0.32923678881104301</v>
      </c>
      <c r="L2568" s="39">
        <v>0</v>
      </c>
      <c r="M2568" s="47">
        <v>0</v>
      </c>
      <c r="N2568" s="17">
        <v>1.6177841465153098E-2</v>
      </c>
      <c r="O2568" s="7">
        <f>Q2568/P2568/N2568</f>
        <v>1</v>
      </c>
      <c r="P2568" s="7">
        <v>3.824745698843004</v>
      </c>
      <c r="Q2568" s="33">
        <v>6.1876129560408312E-2</v>
      </c>
      <c r="R2568" s="38" t="s">
        <v>1677</v>
      </c>
      <c r="S2568" s="33" t="s">
        <v>1677</v>
      </c>
      <c r="T2568" s="45" t="s">
        <v>1675</v>
      </c>
      <c r="U2568" s="55">
        <f>RANK(Q2568,$Q$5:$Q$3209,0)</f>
        <v>2154</v>
      </c>
      <c r="V2568" s="55">
        <f>RANK(W2568,$W$5:$W$3209,0)</f>
        <v>2564</v>
      </c>
      <c r="W2568" s="55">
        <f>N2568*O2568</f>
        <v>1.6177841465153098E-2</v>
      </c>
      <c r="X2568">
        <f t="shared" si="80"/>
        <v>6.4851525445022933</v>
      </c>
      <c r="Y2568" s="77">
        <f t="shared" si="81"/>
        <v>7.265218035692187E-4</v>
      </c>
    </row>
    <row r="2569" spans="3:25" x14ac:dyDescent="0.25">
      <c r="C2569" s="19" t="s">
        <v>3874</v>
      </c>
      <c r="D2569" s="6" t="s">
        <v>1068</v>
      </c>
      <c r="E2569" s="6" t="s">
        <v>48</v>
      </c>
      <c r="F2569" s="48">
        <v>6.9333698930350502</v>
      </c>
      <c r="G2569" s="8">
        <v>10</v>
      </c>
      <c r="H2569" s="9">
        <v>0.554623570010637</v>
      </c>
      <c r="I2569" s="40">
        <v>3</v>
      </c>
      <c r="J2569" s="7">
        <v>0</v>
      </c>
      <c r="K2569" s="9">
        <v>0.615289395655084</v>
      </c>
      <c r="L2569" s="39">
        <v>0</v>
      </c>
      <c r="M2569" s="47">
        <v>0</v>
      </c>
      <c r="N2569" s="17">
        <v>1.6169675285050599E-2</v>
      </c>
      <c r="O2569" s="7">
        <f>Q2569/P2569/N2569</f>
        <v>1</v>
      </c>
      <c r="P2569" s="7">
        <v>3.4495198606759909</v>
      </c>
      <c r="Q2569" s="33">
        <v>5.5777616036463758E-2</v>
      </c>
      <c r="R2569" s="38" t="s">
        <v>1677</v>
      </c>
      <c r="S2569" s="33" t="s">
        <v>1677</v>
      </c>
      <c r="T2569" s="45" t="s">
        <v>1675</v>
      </c>
      <c r="U2569" s="55">
        <f>RANK(Q2569,$Q$5:$Q$3209,0)</f>
        <v>2249</v>
      </c>
      <c r="V2569" s="55">
        <f>RANK(W2569,$W$5:$W$3209,0)</f>
        <v>2565</v>
      </c>
      <c r="W2569" s="55">
        <f>N2569*O2569</f>
        <v>1.6169675285050599E-2</v>
      </c>
      <c r="X2569">
        <f t="shared" si="80"/>
        <v>6.4689747030371398</v>
      </c>
      <c r="Y2569" s="77">
        <f t="shared" si="81"/>
        <v>7.2470942452671112E-4</v>
      </c>
    </row>
    <row r="2570" spans="3:25" x14ac:dyDescent="0.25">
      <c r="C2570" s="19" t="s">
        <v>4040</v>
      </c>
      <c r="D2570" s="6" t="s">
        <v>918</v>
      </c>
      <c r="E2570" s="6" t="s">
        <v>163</v>
      </c>
      <c r="F2570" s="48">
        <v>1.6348259138710599</v>
      </c>
      <c r="G2570" s="8">
        <v>49.113693055537397</v>
      </c>
      <c r="H2570" s="9">
        <v>1</v>
      </c>
      <c r="I2570" s="40">
        <v>0</v>
      </c>
      <c r="J2570" s="7">
        <v>0</v>
      </c>
      <c r="K2570" s="9">
        <v>0.15400393476297899</v>
      </c>
      <c r="L2570" s="39">
        <v>0</v>
      </c>
      <c r="M2570" s="47">
        <v>0</v>
      </c>
      <c r="N2570" s="17">
        <v>1.6162481974481498E-2</v>
      </c>
      <c r="O2570" s="7">
        <f>Q2570/P2570/N2570</f>
        <v>1</v>
      </c>
      <c r="P2570" s="7">
        <v>2.8486509435779546</v>
      </c>
      <c r="Q2570" s="33">
        <v>4.6041269527168402E-2</v>
      </c>
      <c r="R2570" s="38" t="s">
        <v>1677</v>
      </c>
      <c r="S2570" s="33" t="s">
        <v>1677</v>
      </c>
      <c r="T2570" s="45" t="s">
        <v>1676</v>
      </c>
      <c r="U2570" s="55">
        <f>RANK(Q2570,$Q$5:$Q$3209,0)</f>
        <v>2418</v>
      </c>
      <c r="V2570" s="55">
        <f>RANK(W2570,$W$5:$W$3209,0)</f>
        <v>2566</v>
      </c>
      <c r="W2570" s="55">
        <f>N2570*O2570</f>
        <v>1.6162481974481498E-2</v>
      </c>
      <c r="X2570">
        <f t="shared" si="80"/>
        <v>6.4528050277520892</v>
      </c>
      <c r="Y2570" s="77">
        <f t="shared" si="81"/>
        <v>7.2289796032897499E-4</v>
      </c>
    </row>
    <row r="2571" spans="3:25" x14ac:dyDescent="0.25">
      <c r="C2571" s="19" t="s">
        <v>4065</v>
      </c>
      <c r="D2571" s="6" t="s">
        <v>259</v>
      </c>
      <c r="E2571" s="6" t="s">
        <v>19</v>
      </c>
      <c r="F2571" s="48">
        <v>3.265251238839983</v>
      </c>
      <c r="G2571" s="8">
        <v>13.7421128130601</v>
      </c>
      <c r="H2571" s="9">
        <v>0.32633261176221201</v>
      </c>
      <c r="I2571" s="40">
        <v>2</v>
      </c>
      <c r="J2571" s="7">
        <v>8</v>
      </c>
      <c r="K2571" s="9">
        <v>0.50436990315296304</v>
      </c>
      <c r="L2571" s="39">
        <v>0.15325106983804901</v>
      </c>
      <c r="M2571" s="47">
        <v>0</v>
      </c>
      <c r="N2571" s="17">
        <v>1.6119745394083299E-2</v>
      </c>
      <c r="O2571" s="7">
        <f>Q2571/P2571/N2571</f>
        <v>1</v>
      </c>
      <c r="P2571" s="7">
        <v>2.7726066268375709</v>
      </c>
      <c r="Q2571" s="33">
        <v>4.4693712902569765E-2</v>
      </c>
      <c r="R2571" s="38" t="s">
        <v>1677</v>
      </c>
      <c r="S2571" s="33" t="s">
        <v>1677</v>
      </c>
      <c r="T2571" s="45" t="s">
        <v>1676</v>
      </c>
      <c r="U2571" s="55">
        <f>RANK(Q2571,$Q$5:$Q$3209,0)</f>
        <v>2444</v>
      </c>
      <c r="V2571" s="55">
        <f>RANK(W2571,$W$5:$W$3209,0)</f>
        <v>2567</v>
      </c>
      <c r="W2571" s="55">
        <f>N2571*O2571</f>
        <v>1.6119745394083299E-2</v>
      </c>
      <c r="X2571">
        <f t="shared" si="80"/>
        <v>6.436642545777608</v>
      </c>
      <c r="Y2571" s="77">
        <f t="shared" si="81"/>
        <v>7.2108730198691185E-4</v>
      </c>
    </row>
    <row r="2572" spans="3:25" x14ac:dyDescent="0.25">
      <c r="C2572" s="19" t="s">
        <v>4053</v>
      </c>
      <c r="D2572" s="6" t="s">
        <v>880</v>
      </c>
      <c r="E2572" s="6" t="s">
        <v>389</v>
      </c>
      <c r="F2572" s="48">
        <v>4.4818838219828603</v>
      </c>
      <c r="G2572" s="8">
        <v>10</v>
      </c>
      <c r="H2572" s="9">
        <v>0.340144478304508</v>
      </c>
      <c r="I2572" s="40">
        <v>0</v>
      </c>
      <c r="J2572" s="7">
        <v>1</v>
      </c>
      <c r="K2572" s="9">
        <v>0.80620921288713598</v>
      </c>
      <c r="L2572" s="39">
        <v>0</v>
      </c>
      <c r="M2572" s="47">
        <v>0</v>
      </c>
      <c r="N2572" s="17">
        <v>1.61000799162812E-2</v>
      </c>
      <c r="O2572" s="7">
        <f>Q2572/P2572/N2572</f>
        <v>1</v>
      </c>
      <c r="P2572" s="7">
        <v>2.8326729762157594</v>
      </c>
      <c r="Q2572" s="33">
        <v>4.5606261293763842E-2</v>
      </c>
      <c r="R2572" s="38" t="s">
        <v>1677</v>
      </c>
      <c r="S2572" s="33" t="s">
        <v>1677</v>
      </c>
      <c r="T2572" s="45" t="s">
        <v>1676</v>
      </c>
      <c r="U2572" s="55">
        <f>RANK(Q2572,$Q$5:$Q$3209,0)</f>
        <v>2431</v>
      </c>
      <c r="V2572" s="55">
        <f>RANK(W2572,$W$5:$W$3209,0)</f>
        <v>2568</v>
      </c>
      <c r="W2572" s="55">
        <f>N2572*O2572</f>
        <v>1.61000799162812E-2</v>
      </c>
      <c r="X2572">
        <f t="shared" si="80"/>
        <v>6.4205228003835249</v>
      </c>
      <c r="Y2572" s="77">
        <f t="shared" si="81"/>
        <v>7.1928143135913233E-4</v>
      </c>
    </row>
    <row r="2573" spans="3:25" x14ac:dyDescent="0.25">
      <c r="C2573" s="19" t="s">
        <v>4157</v>
      </c>
      <c r="D2573" s="6" t="s">
        <v>649</v>
      </c>
      <c r="E2573" s="6" t="s">
        <v>163</v>
      </c>
      <c r="F2573" s="48">
        <v>1.59585086713916</v>
      </c>
      <c r="G2573" s="8">
        <v>59.070457959596098</v>
      </c>
      <c r="H2573" s="9">
        <v>1</v>
      </c>
      <c r="I2573" s="40">
        <v>0</v>
      </c>
      <c r="J2573" s="7">
        <v>0</v>
      </c>
      <c r="K2573" s="9">
        <v>7.6340215692202604E-2</v>
      </c>
      <c r="L2573" s="39">
        <v>0</v>
      </c>
      <c r="M2573" s="47">
        <v>0</v>
      </c>
      <c r="N2573" s="17">
        <v>1.6008688778141499E-2</v>
      </c>
      <c r="O2573" s="7">
        <f>Q2573/P2573/N2573</f>
        <v>1</v>
      </c>
      <c r="P2573" s="7">
        <v>2.499598454316549</v>
      </c>
      <c r="Q2573" s="33">
        <v>4.0015293725477179E-2</v>
      </c>
      <c r="R2573" s="38" t="s">
        <v>1677</v>
      </c>
      <c r="S2573" s="33" t="s">
        <v>1677</v>
      </c>
      <c r="T2573" s="45" t="s">
        <v>1676</v>
      </c>
      <c r="U2573" s="55">
        <f>RANK(Q2573,$Q$5:$Q$3209,0)</f>
        <v>2540</v>
      </c>
      <c r="V2573" s="55">
        <f>RANK(W2573,$W$5:$W$3209,0)</f>
        <v>2569</v>
      </c>
      <c r="W2573" s="55">
        <f>N2573*O2573</f>
        <v>1.6008688778141499E-2</v>
      </c>
      <c r="X2573">
        <f t="shared" si="80"/>
        <v>6.4044227204672435</v>
      </c>
      <c r="Y2573" s="77">
        <f t="shared" si="81"/>
        <v>7.1747776382500455E-4</v>
      </c>
    </row>
    <row r="2574" spans="3:25" x14ac:dyDescent="0.25">
      <c r="C2574" s="19" t="s">
        <v>4291</v>
      </c>
      <c r="D2574" s="6" t="s">
        <v>1396</v>
      </c>
      <c r="E2574" s="6" t="s">
        <v>39</v>
      </c>
      <c r="F2574" s="48">
        <v>0.71382999298074101</v>
      </c>
      <c r="G2574" s="8">
        <v>14.6506610962556</v>
      </c>
      <c r="H2574" s="9">
        <v>0.68474796051651599</v>
      </c>
      <c r="I2574" s="40">
        <v>0</v>
      </c>
      <c r="J2574" s="7">
        <v>0</v>
      </c>
      <c r="K2574" s="9">
        <v>0.50510191504129398</v>
      </c>
      <c r="L2574" s="39">
        <v>0</v>
      </c>
      <c r="M2574" s="47">
        <v>0</v>
      </c>
      <c r="N2574" s="17">
        <v>1.5996578896751799E-2</v>
      </c>
      <c r="O2574" s="7">
        <f>Q2574/P2574/N2574</f>
        <v>1</v>
      </c>
      <c r="P2574" s="7">
        <v>2.1361184988414776</v>
      </c>
      <c r="Q2574" s="33">
        <v>3.4170588099528713E-2</v>
      </c>
      <c r="R2574" s="38" t="s">
        <v>1677</v>
      </c>
      <c r="S2574" s="33" t="s">
        <v>1677</v>
      </c>
      <c r="T2574" s="45" t="s">
        <v>1677</v>
      </c>
      <c r="U2574" s="55">
        <f>RANK(Q2574,$Q$5:$Q$3209,0)</f>
        <v>2678</v>
      </c>
      <c r="V2574" s="55">
        <f>RANK(W2574,$W$5:$W$3209,0)</f>
        <v>2570</v>
      </c>
      <c r="W2574" s="55">
        <f>N2574*O2574</f>
        <v>1.5996578896751799E-2</v>
      </c>
      <c r="X2574">
        <f t="shared" si="80"/>
        <v>6.388414031689102</v>
      </c>
      <c r="Y2574" s="77">
        <f t="shared" si="81"/>
        <v>7.1568433470147017E-4</v>
      </c>
    </row>
    <row r="2575" spans="3:25" x14ac:dyDescent="0.25">
      <c r="C2575" s="19" t="s">
        <v>4178</v>
      </c>
      <c r="D2575" s="6" t="s">
        <v>697</v>
      </c>
      <c r="E2575" s="6" t="s">
        <v>27</v>
      </c>
      <c r="F2575" s="48">
        <v>0.37919851047873998</v>
      </c>
      <c r="G2575" s="8">
        <v>71.433734059880194</v>
      </c>
      <c r="H2575" s="9">
        <v>0.96624427308874905</v>
      </c>
      <c r="I2575" s="40">
        <v>0</v>
      </c>
      <c r="J2575" s="7">
        <v>0</v>
      </c>
      <c r="K2575" s="9">
        <v>1.8429223600688702E-2</v>
      </c>
      <c r="L2575" s="39">
        <v>0</v>
      </c>
      <c r="M2575" s="47">
        <v>0</v>
      </c>
      <c r="N2575" s="17">
        <v>1.59879890397399E-2</v>
      </c>
      <c r="O2575" s="7">
        <f>Q2575/P2575/N2575</f>
        <v>1</v>
      </c>
      <c r="P2575" s="7">
        <v>2.4399277774752632</v>
      </c>
      <c r="Q2575" s="33">
        <v>3.9009538564031443E-2</v>
      </c>
      <c r="R2575" s="38" t="s">
        <v>1677</v>
      </c>
      <c r="S2575" s="33" t="s">
        <v>1677</v>
      </c>
      <c r="T2575" s="45" t="s">
        <v>1676</v>
      </c>
      <c r="U2575" s="55">
        <f>RANK(Q2575,$Q$5:$Q$3209,0)</f>
        <v>2561</v>
      </c>
      <c r="V2575" s="55">
        <f>RANK(W2575,$W$5:$W$3209,0)</f>
        <v>2571</v>
      </c>
      <c r="W2575" s="55">
        <f>N2575*O2575</f>
        <v>1.59879890397399E-2</v>
      </c>
      <c r="X2575">
        <f t="shared" si="80"/>
        <v>6.3724174527923498</v>
      </c>
      <c r="Y2575" s="77">
        <f t="shared" si="81"/>
        <v>7.1389226222958076E-4</v>
      </c>
    </row>
    <row r="2576" spans="3:25" x14ac:dyDescent="0.25">
      <c r="C2576" s="19" t="s">
        <v>3892</v>
      </c>
      <c r="D2576" s="6" t="s">
        <v>934</v>
      </c>
      <c r="E2576" s="6" t="s">
        <v>144</v>
      </c>
      <c r="F2576" s="48">
        <v>3.4622443182157401</v>
      </c>
      <c r="G2576" s="8">
        <v>10</v>
      </c>
      <c r="H2576" s="9">
        <v>2.12741559843907E-2</v>
      </c>
      <c r="I2576" s="40">
        <v>3</v>
      </c>
      <c r="J2576" s="7">
        <v>2</v>
      </c>
      <c r="K2576" s="9">
        <v>1</v>
      </c>
      <c r="L2576" s="39">
        <v>0</v>
      </c>
      <c r="M2576" s="47">
        <v>0</v>
      </c>
      <c r="N2576" s="17">
        <v>1.59701735874637E-2</v>
      </c>
      <c r="O2576" s="7">
        <f>Q2576/P2576/N2576</f>
        <v>1</v>
      </c>
      <c r="P2576" s="7">
        <v>3.4089493308821459</v>
      </c>
      <c r="Q2576" s="33">
        <v>5.4441512565056097E-2</v>
      </c>
      <c r="R2576" s="38" t="s">
        <v>1677</v>
      </c>
      <c r="S2576" s="33" t="s">
        <v>1677</v>
      </c>
      <c r="T2576" s="45" t="s">
        <v>1675</v>
      </c>
      <c r="U2576" s="55">
        <f>RANK(Q2576,$Q$5:$Q$3209,0)</f>
        <v>2267</v>
      </c>
      <c r="V2576" s="55">
        <f>RANK(W2576,$W$5:$W$3209,0)</f>
        <v>2572</v>
      </c>
      <c r="W2576" s="55">
        <f>N2576*O2576</f>
        <v>1.59701735874637E-2</v>
      </c>
      <c r="X2576">
        <f t="shared" si="80"/>
        <v>6.35642946375261</v>
      </c>
      <c r="Y2576" s="77">
        <f t="shared" si="81"/>
        <v>7.1210115206634436E-4</v>
      </c>
    </row>
    <row r="2577" spans="3:25" x14ac:dyDescent="0.25">
      <c r="C2577" s="19" t="s">
        <v>4192</v>
      </c>
      <c r="D2577" s="6" t="s">
        <v>265</v>
      </c>
      <c r="E2577" s="6" t="s">
        <v>204</v>
      </c>
      <c r="F2577" s="48">
        <v>1.9754290217031081</v>
      </c>
      <c r="G2577" s="8">
        <v>67.8899380453894</v>
      </c>
      <c r="H2577" s="9">
        <v>0.46982082446663898</v>
      </c>
      <c r="I2577" s="40">
        <v>0</v>
      </c>
      <c r="J2577" s="7">
        <v>0</v>
      </c>
      <c r="K2577" s="9">
        <v>8.8588764492589803E-2</v>
      </c>
      <c r="L2577" s="39">
        <v>0.1403895452184</v>
      </c>
      <c r="M2577" s="47">
        <v>0</v>
      </c>
      <c r="N2577" s="17">
        <v>1.5968301728201899E-2</v>
      </c>
      <c r="O2577" s="7">
        <f>Q2577/P2577/N2577</f>
        <v>1</v>
      </c>
      <c r="P2577" s="7">
        <v>2.4055892614207335</v>
      </c>
      <c r="Q2577" s="33">
        <v>3.841317516048863E-2</v>
      </c>
      <c r="R2577" s="38" t="s">
        <v>1677</v>
      </c>
      <c r="S2577" s="33" t="s">
        <v>1677</v>
      </c>
      <c r="T2577" s="45" t="s">
        <v>1676</v>
      </c>
      <c r="U2577" s="55">
        <f>RANK(Q2577,$Q$5:$Q$3209,0)</f>
        <v>2575</v>
      </c>
      <c r="V2577" s="55">
        <f>RANK(W2577,$W$5:$W$3209,0)</f>
        <v>2573</v>
      </c>
      <c r="W2577" s="55">
        <f>N2577*O2577</f>
        <v>1.5968301728201899E-2</v>
      </c>
      <c r="X2577">
        <f t="shared" si="80"/>
        <v>6.3404592901651462</v>
      </c>
      <c r="Y2577" s="77">
        <f t="shared" si="81"/>
        <v>7.1031203774120583E-4</v>
      </c>
    </row>
    <row r="2578" spans="3:25" x14ac:dyDescent="0.25">
      <c r="C2578" s="19" t="s">
        <v>4031</v>
      </c>
      <c r="D2578" s="6" t="s">
        <v>335</v>
      </c>
      <c r="E2578" s="6" t="s">
        <v>27</v>
      </c>
      <c r="F2578" s="48">
        <v>3.28692268517417</v>
      </c>
      <c r="G2578" s="8">
        <v>10</v>
      </c>
      <c r="H2578" s="9">
        <v>0.13903551349510501</v>
      </c>
      <c r="I2578" s="40">
        <v>3</v>
      </c>
      <c r="J2578" s="7">
        <v>2</v>
      </c>
      <c r="K2578" s="9">
        <v>0.50299065523358</v>
      </c>
      <c r="L2578" s="39">
        <v>0</v>
      </c>
      <c r="M2578" s="47">
        <v>0</v>
      </c>
      <c r="N2578" s="17">
        <v>1.59671980501816E-2</v>
      </c>
      <c r="O2578" s="7">
        <f>Q2578/P2578/N2578</f>
        <v>1</v>
      </c>
      <c r="P2578" s="7">
        <v>2.9067206632348559</v>
      </c>
      <c r="Q2578" s="33">
        <v>4.641218450642616E-2</v>
      </c>
      <c r="R2578" s="38" t="s">
        <v>1677</v>
      </c>
      <c r="S2578" s="33" t="s">
        <v>1677</v>
      </c>
      <c r="T2578" s="45" t="s">
        <v>1676</v>
      </c>
      <c r="U2578" s="55">
        <f>RANK(Q2578,$Q$5:$Q$3209,0)</f>
        <v>2409</v>
      </c>
      <c r="V2578" s="55">
        <f>RANK(W2578,$W$5:$W$3209,0)</f>
        <v>2574</v>
      </c>
      <c r="W2578" s="55">
        <f>N2578*O2578</f>
        <v>1.59671980501816E-2</v>
      </c>
      <c r="X2578">
        <f t="shared" si="80"/>
        <v>6.3244909884369447</v>
      </c>
      <c r="Y2578" s="77">
        <f t="shared" si="81"/>
        <v>7.0852313311762138E-4</v>
      </c>
    </row>
    <row r="2579" spans="3:25" x14ac:dyDescent="0.25">
      <c r="C2579" s="19" t="s">
        <v>4033</v>
      </c>
      <c r="D2579" s="6" t="s">
        <v>1054</v>
      </c>
      <c r="E2579" s="6" t="s">
        <v>22</v>
      </c>
      <c r="F2579" s="48">
        <v>9.9116227175782896</v>
      </c>
      <c r="G2579" s="8">
        <v>14.1017240963545</v>
      </c>
      <c r="H2579" s="9">
        <v>0.193833507318354</v>
      </c>
      <c r="I2579" s="40">
        <v>0</v>
      </c>
      <c r="J2579" s="7">
        <v>2</v>
      </c>
      <c r="K2579" s="9">
        <v>1</v>
      </c>
      <c r="L2579" s="39">
        <v>0</v>
      </c>
      <c r="M2579" s="47">
        <v>0</v>
      </c>
      <c r="N2579" s="17">
        <v>1.5925891897481101E-2</v>
      </c>
      <c r="O2579" s="7">
        <f>Q2579/P2579/N2579</f>
        <v>1</v>
      </c>
      <c r="P2579" s="7">
        <v>2.913462431106602</v>
      </c>
      <c r="Q2579" s="33">
        <v>4.6399487725176221E-2</v>
      </c>
      <c r="R2579" s="38" t="s">
        <v>1677</v>
      </c>
      <c r="S2579" s="33" t="s">
        <v>1677</v>
      </c>
      <c r="T2579" s="45" t="s">
        <v>1676</v>
      </c>
      <c r="U2579" s="55">
        <f>RANK(Q2579,$Q$5:$Q$3209,0)</f>
        <v>2411</v>
      </c>
      <c r="V2579" s="55">
        <f>RANK(W2579,$W$5:$W$3209,0)</f>
        <v>2575</v>
      </c>
      <c r="W2579" s="55">
        <f>N2579*O2579</f>
        <v>1.5925891897481101E-2</v>
      </c>
      <c r="X2579">
        <f t="shared" si="80"/>
        <v>6.3085237903867633</v>
      </c>
      <c r="Y2579" s="77">
        <f t="shared" si="81"/>
        <v>7.0673435213741166E-4</v>
      </c>
    </row>
    <row r="2580" spans="3:25" x14ac:dyDescent="0.25">
      <c r="C2580" s="19" t="s">
        <v>4117</v>
      </c>
      <c r="D2580" s="6" t="s">
        <v>1410</v>
      </c>
      <c r="E2580" s="6" t="s">
        <v>16</v>
      </c>
      <c r="F2580" s="48">
        <v>1.2687045637626999</v>
      </c>
      <c r="G2580" s="8">
        <v>10</v>
      </c>
      <c r="H2580" s="9">
        <v>0.46621559146605501</v>
      </c>
      <c r="I2580" s="40">
        <v>0</v>
      </c>
      <c r="J2580" s="7">
        <v>0</v>
      </c>
      <c r="K2580" s="9">
        <v>0.71228276674573798</v>
      </c>
      <c r="L2580" s="39">
        <v>0</v>
      </c>
      <c r="M2580" s="47">
        <v>0</v>
      </c>
      <c r="N2580" s="17">
        <v>1.5925518186091499E-2</v>
      </c>
      <c r="O2580" s="7">
        <f>Q2580/P2580/N2580</f>
        <v>1</v>
      </c>
      <c r="P2580" s="7">
        <v>2.640268050986768</v>
      </c>
      <c r="Q2580" s="33">
        <v>4.2047636862146132E-2</v>
      </c>
      <c r="R2580" s="38" t="s">
        <v>1677</v>
      </c>
      <c r="S2580" s="33" t="s">
        <v>1677</v>
      </c>
      <c r="T2580" s="45" t="s">
        <v>1676</v>
      </c>
      <c r="U2580" s="55">
        <f>RANK(Q2580,$Q$5:$Q$3209,0)</f>
        <v>2497</v>
      </c>
      <c r="V2580" s="55">
        <f>RANK(W2580,$W$5:$W$3209,0)</f>
        <v>2576</v>
      </c>
      <c r="W2580" s="55">
        <f>N2580*O2580</f>
        <v>1.5925518186091499E-2</v>
      </c>
      <c r="X2580">
        <f t="shared" si="80"/>
        <v>6.2925978984892819</v>
      </c>
      <c r="Y2580" s="77">
        <f t="shared" si="81"/>
        <v>7.0495019862284005E-4</v>
      </c>
    </row>
    <row r="2581" spans="3:25" x14ac:dyDescent="0.25">
      <c r="C2581" s="19" t="s">
        <v>4072</v>
      </c>
      <c r="D2581" s="6" t="s">
        <v>727</v>
      </c>
      <c r="E2581" s="6" t="s">
        <v>19</v>
      </c>
      <c r="F2581" s="48">
        <v>3.3152658839801901</v>
      </c>
      <c r="G2581" s="8">
        <v>11.893751830589601</v>
      </c>
      <c r="H2581" s="9">
        <v>0.219950000034393</v>
      </c>
      <c r="I2581" s="40">
        <v>1</v>
      </c>
      <c r="J2581" s="7">
        <v>2</v>
      </c>
      <c r="K2581" s="9">
        <v>0.84556819148887097</v>
      </c>
      <c r="L2581" s="39">
        <v>0</v>
      </c>
      <c r="M2581" s="47">
        <v>0</v>
      </c>
      <c r="N2581" s="17">
        <v>1.5902240657581199E-2</v>
      </c>
      <c r="O2581" s="7">
        <f>Q2581/P2581/N2581</f>
        <v>1</v>
      </c>
      <c r="P2581" s="7">
        <v>2.7902241027353276</v>
      </c>
      <c r="Q2581" s="33">
        <v>4.4370815170280749E-2</v>
      </c>
      <c r="R2581" s="38" t="s">
        <v>1677</v>
      </c>
      <c r="S2581" s="33" t="s">
        <v>1677</v>
      </c>
      <c r="T2581" s="45" t="s">
        <v>1676</v>
      </c>
      <c r="U2581" s="55">
        <f>RANK(Q2581,$Q$5:$Q$3209,0)</f>
        <v>2451</v>
      </c>
      <c r="V2581" s="55">
        <f>RANK(W2581,$W$5:$W$3209,0)</f>
        <v>2577</v>
      </c>
      <c r="W2581" s="55">
        <f>N2581*O2581</f>
        <v>1.5902240657581199E-2</v>
      </c>
      <c r="X2581">
        <f t="shared" si="80"/>
        <v>6.2766723803031903</v>
      </c>
      <c r="Y2581" s="77">
        <f t="shared" si="81"/>
        <v>7.0316608697458863E-4</v>
      </c>
    </row>
    <row r="2582" spans="3:25" x14ac:dyDescent="0.25">
      <c r="C2582" s="19" t="s">
        <v>3923</v>
      </c>
      <c r="D2582" s="6" t="s">
        <v>603</v>
      </c>
      <c r="E2582" s="6" t="s">
        <v>131</v>
      </c>
      <c r="F2582" s="48">
        <v>1.4566935366557801</v>
      </c>
      <c r="G2582" s="8">
        <v>24.889920971784701</v>
      </c>
      <c r="H2582" s="9">
        <v>0.80524275999165096</v>
      </c>
      <c r="I2582" s="40">
        <v>0</v>
      </c>
      <c r="J2582" s="7">
        <v>2</v>
      </c>
      <c r="K2582" s="9">
        <v>0.42071046006031598</v>
      </c>
      <c r="L2582" s="39">
        <v>0</v>
      </c>
      <c r="M2582" s="47">
        <v>0</v>
      </c>
      <c r="N2582" s="17">
        <v>1.58915918019885E-2</v>
      </c>
      <c r="O2582" s="7">
        <f>Q2582/P2582/N2582</f>
        <v>1</v>
      </c>
      <c r="P2582" s="7">
        <v>3.3089218621308976</v>
      </c>
      <c r="Q2582" s="33">
        <v>5.258403553765989E-2</v>
      </c>
      <c r="R2582" s="38" t="s">
        <v>1677</v>
      </c>
      <c r="S2582" s="33" t="s">
        <v>1677</v>
      </c>
      <c r="T2582" s="45" t="s">
        <v>1675</v>
      </c>
      <c r="U2582" s="55">
        <f>RANK(Q2582,$Q$5:$Q$3209,0)</f>
        <v>2299</v>
      </c>
      <c r="V2582" s="55">
        <f>RANK(W2582,$W$5:$W$3209,0)</f>
        <v>2578</v>
      </c>
      <c r="W2582" s="55">
        <f>N2582*O2582</f>
        <v>1.58915918019885E-2</v>
      </c>
      <c r="X2582">
        <f t="shared" si="80"/>
        <v>6.2607701396456088</v>
      </c>
      <c r="Y2582" s="77">
        <f t="shared" si="81"/>
        <v>7.0138458307255139E-4</v>
      </c>
    </row>
    <row r="2583" spans="3:25" x14ac:dyDescent="0.25">
      <c r="C2583" s="19" t="s">
        <v>3828</v>
      </c>
      <c r="D2583" s="6" t="s">
        <v>65</v>
      </c>
      <c r="E2583" s="6" t="s">
        <v>22</v>
      </c>
      <c r="F2583" s="48">
        <v>1.17245006125572</v>
      </c>
      <c r="G2583" s="8">
        <v>14.9863887523399</v>
      </c>
      <c r="H2583" s="9">
        <v>0.34862514947085399</v>
      </c>
      <c r="I2583" s="40">
        <v>0</v>
      </c>
      <c r="J2583" s="7">
        <v>4</v>
      </c>
      <c r="K2583" s="9">
        <v>0.82157730305527199</v>
      </c>
      <c r="L2583" s="39">
        <v>0</v>
      </c>
      <c r="M2583" s="47">
        <v>0</v>
      </c>
      <c r="N2583" s="17">
        <v>1.5878215624091301E-2</v>
      </c>
      <c r="O2583" s="7">
        <f>Q2583/P2583/N2583</f>
        <v>1</v>
      </c>
      <c r="P2583" s="7">
        <v>3.6872514112184596</v>
      </c>
      <c r="Q2583" s="33">
        <v>5.8546972967561645E-2</v>
      </c>
      <c r="R2583" s="38" t="s">
        <v>1677</v>
      </c>
      <c r="S2583" s="33" t="s">
        <v>1677</v>
      </c>
      <c r="T2583" s="45" t="s">
        <v>1675</v>
      </c>
      <c r="U2583" s="55">
        <f>RANK(Q2583,$Q$5:$Q$3209,0)</f>
        <v>2201</v>
      </c>
      <c r="V2583" s="55">
        <f>RANK(W2583,$W$5:$W$3209,0)</f>
        <v>2579</v>
      </c>
      <c r="W2583" s="55">
        <f>N2583*O2583</f>
        <v>1.5878215624091301E-2</v>
      </c>
      <c r="X2583">
        <f t="shared" si="80"/>
        <v>6.2448785478436202</v>
      </c>
      <c r="Y2583" s="77">
        <f t="shared" si="81"/>
        <v>6.9960427214565512E-4</v>
      </c>
    </row>
    <row r="2584" spans="3:25" x14ac:dyDescent="0.25">
      <c r="C2584" s="19" t="s">
        <v>4166</v>
      </c>
      <c r="D2584" s="6" t="s">
        <v>970</v>
      </c>
      <c r="E2584" s="6" t="s">
        <v>131</v>
      </c>
      <c r="F2584" s="48">
        <v>1.90808770607564</v>
      </c>
      <c r="G2584" s="8">
        <v>10</v>
      </c>
      <c r="H2584" s="9">
        <v>0.99474830088882304</v>
      </c>
      <c r="I2584" s="40">
        <v>0</v>
      </c>
      <c r="J2584" s="7">
        <v>0</v>
      </c>
      <c r="K2584" s="9">
        <v>0.40689498031571197</v>
      </c>
      <c r="L2584" s="39">
        <v>0</v>
      </c>
      <c r="M2584" s="47">
        <v>0</v>
      </c>
      <c r="N2584" s="17">
        <v>1.58713454747113E-2</v>
      </c>
      <c r="O2584" s="7">
        <f>Q2584/P2584/N2584</f>
        <v>1</v>
      </c>
      <c r="P2584" s="7">
        <v>2.4886713267910863</v>
      </c>
      <c r="Q2584" s="33">
        <v>3.9498562400509474E-2</v>
      </c>
      <c r="R2584" s="38" t="s">
        <v>1677</v>
      </c>
      <c r="S2584" s="33" t="s">
        <v>1677</v>
      </c>
      <c r="T2584" s="45" t="s">
        <v>1676</v>
      </c>
      <c r="U2584" s="55">
        <f>RANK(Q2584,$Q$5:$Q$3209,0)</f>
        <v>2549</v>
      </c>
      <c r="V2584" s="55">
        <f>RANK(W2584,$W$5:$W$3209,0)</f>
        <v>2580</v>
      </c>
      <c r="W2584" s="55">
        <f>N2584*O2584</f>
        <v>1.58713454747113E-2</v>
      </c>
      <c r="X2584">
        <f t="shared" si="80"/>
        <v>6.2290003322195293</v>
      </c>
      <c r="Y2584" s="77">
        <f t="shared" si="81"/>
        <v>6.9782545973168112E-4</v>
      </c>
    </row>
    <row r="2585" spans="3:25" x14ac:dyDescent="0.25">
      <c r="C2585" s="19" t="s">
        <v>4597</v>
      </c>
      <c r="D2585" s="6" t="s">
        <v>1310</v>
      </c>
      <c r="E2585" s="6" t="s">
        <v>131</v>
      </c>
      <c r="F2585" s="48">
        <v>4.1652480452741996</v>
      </c>
      <c r="G2585" s="8">
        <v>16.484622194008399</v>
      </c>
      <c r="H2585" s="9">
        <v>0.91988210335335696</v>
      </c>
      <c r="I2585" s="40">
        <v>0</v>
      </c>
      <c r="J2585" s="7">
        <v>2</v>
      </c>
      <c r="K2585" s="9">
        <v>0.24910437412898501</v>
      </c>
      <c r="L2585" s="39">
        <v>0</v>
      </c>
      <c r="M2585" s="47">
        <v>0</v>
      </c>
      <c r="N2585" s="17">
        <v>1.5871225362368301E-2</v>
      </c>
      <c r="O2585" s="7">
        <f>Q2585/P2585/N2585</f>
        <v>1</v>
      </c>
      <c r="P2585" s="7">
        <v>1.3045961238722064</v>
      </c>
      <c r="Q2585" s="33">
        <v>2.0705539088847938E-2</v>
      </c>
      <c r="R2585" s="38" t="s">
        <v>1677</v>
      </c>
      <c r="S2585" s="33" t="s">
        <v>1677</v>
      </c>
      <c r="T2585" s="45" t="s">
        <v>1677</v>
      </c>
      <c r="U2585" s="55">
        <f>RANK(Q2585,$Q$5:$Q$3209,0)</f>
        <v>2987</v>
      </c>
      <c r="V2585" s="55">
        <f>RANK(W2585,$W$5:$W$3209,0)</f>
        <v>2581</v>
      </c>
      <c r="W2585" s="55">
        <f>N2585*O2585</f>
        <v>1.5871225362368301E-2</v>
      </c>
      <c r="X2585">
        <f t="shared" si="80"/>
        <v>6.2131289867448176</v>
      </c>
      <c r="Y2585" s="77">
        <f t="shared" si="81"/>
        <v>6.9604741697012226E-4</v>
      </c>
    </row>
    <row r="2586" spans="3:25" x14ac:dyDescent="0.25">
      <c r="C2586" s="19" t="s">
        <v>4719</v>
      </c>
      <c r="D2586" s="6" t="s">
        <v>1498</v>
      </c>
      <c r="E2586" s="6" t="s">
        <v>39</v>
      </c>
      <c r="F2586" s="48">
        <v>10.378615464073</v>
      </c>
      <c r="G2586" s="8">
        <v>10.5371807158794</v>
      </c>
      <c r="H2586" s="9">
        <v>0.70849488773782299</v>
      </c>
      <c r="I2586" s="40">
        <v>4</v>
      </c>
      <c r="J2586" s="7">
        <v>0</v>
      </c>
      <c r="K2586" s="9">
        <v>0.58604289812648003</v>
      </c>
      <c r="L2586" s="39">
        <v>0</v>
      </c>
      <c r="M2586" s="47">
        <v>0</v>
      </c>
      <c r="N2586" s="17">
        <v>1.5870308055642799E-2</v>
      </c>
      <c r="O2586" s="7">
        <f>Q2586/P2586/N2586</f>
        <v>1</v>
      </c>
      <c r="P2586" s="7">
        <v>0.8985979460515523</v>
      </c>
      <c r="Q2586" s="33">
        <v>1.4261026222006024E-2</v>
      </c>
      <c r="R2586" s="38" t="s">
        <v>1677</v>
      </c>
      <c r="S2586" s="33" t="s">
        <v>1677</v>
      </c>
      <c r="T2586" s="45" t="s">
        <v>1677</v>
      </c>
      <c r="U2586" s="55">
        <f>RANK(Q2586,$Q$5:$Q$3209,0)</f>
        <v>3112</v>
      </c>
      <c r="V2586" s="55">
        <f>RANK(W2586,$W$5:$W$3209,0)</f>
        <v>2582</v>
      </c>
      <c r="W2586" s="55">
        <f>N2586*O2586</f>
        <v>1.5870308055642799E-2</v>
      </c>
      <c r="X2586">
        <f t="shared" si="80"/>
        <v>6.1972577613824491</v>
      </c>
      <c r="Y2586" s="77">
        <f t="shared" si="81"/>
        <v>6.9426938766456697E-4</v>
      </c>
    </row>
    <row r="2587" spans="3:25" x14ac:dyDescent="0.25">
      <c r="C2587" s="19" t="s">
        <v>3919</v>
      </c>
      <c r="D2587" s="6" t="s">
        <v>936</v>
      </c>
      <c r="E2587" s="6" t="s">
        <v>115</v>
      </c>
      <c r="F2587" s="48">
        <v>1.8726829803965801</v>
      </c>
      <c r="G2587" s="8">
        <v>10</v>
      </c>
      <c r="H2587" s="9">
        <v>0.243940527110064</v>
      </c>
      <c r="I2587" s="40">
        <v>0</v>
      </c>
      <c r="J2587" s="7">
        <v>1</v>
      </c>
      <c r="K2587" s="9">
        <v>1</v>
      </c>
      <c r="L2587" s="39">
        <v>0</v>
      </c>
      <c r="M2587" s="47">
        <v>0</v>
      </c>
      <c r="N2587" s="17">
        <v>1.5805716803248999E-2</v>
      </c>
      <c r="O2587" s="7">
        <f>Q2587/P2587/N2587</f>
        <v>1</v>
      </c>
      <c r="P2587" s="7">
        <v>3.3393732374190037</v>
      </c>
      <c r="Q2587" s="33">
        <v>5.2781187690993554E-2</v>
      </c>
      <c r="R2587" s="38" t="s">
        <v>1677</v>
      </c>
      <c r="S2587" s="33" t="s">
        <v>1677</v>
      </c>
      <c r="T2587" s="45" t="s">
        <v>1675</v>
      </c>
      <c r="U2587" s="55">
        <f>RANK(Q2587,$Q$5:$Q$3209,0)</f>
        <v>2295</v>
      </c>
      <c r="V2587" s="55">
        <f>RANK(W2587,$W$5:$W$3209,0)</f>
        <v>2583</v>
      </c>
      <c r="W2587" s="55">
        <f>N2587*O2587</f>
        <v>1.5805716803248999E-2</v>
      </c>
      <c r="X2587">
        <f t="shared" si="80"/>
        <v>6.1813874533268063</v>
      </c>
      <c r="Y2587" s="77">
        <f t="shared" si="81"/>
        <v>6.9249146112349285E-4</v>
      </c>
    </row>
    <row r="2588" spans="3:25" x14ac:dyDescent="0.25">
      <c r="C2588" s="19" t="s">
        <v>4500</v>
      </c>
      <c r="D2588" s="6" t="s">
        <v>1120</v>
      </c>
      <c r="E2588" s="6" t="s">
        <v>131</v>
      </c>
      <c r="F2588" s="48">
        <v>8.7193457632142799</v>
      </c>
      <c r="G2588" s="8">
        <v>58.160151045742701</v>
      </c>
      <c r="H2588" s="9">
        <v>0.267470499886719</v>
      </c>
      <c r="I2588" s="40">
        <v>1</v>
      </c>
      <c r="J2588" s="7">
        <v>4</v>
      </c>
      <c r="K2588" s="9">
        <v>0.57445312510712798</v>
      </c>
      <c r="L2588" s="39">
        <v>0</v>
      </c>
      <c r="M2588" s="47">
        <v>0</v>
      </c>
      <c r="N2588" s="17">
        <v>1.5784102774192101E-2</v>
      </c>
      <c r="O2588" s="7">
        <f>Q2588/P2588/N2588</f>
        <v>1</v>
      </c>
      <c r="P2588" s="7">
        <v>1.5698319124092694</v>
      </c>
      <c r="Q2588" s="33">
        <v>2.477838824367444E-2</v>
      </c>
      <c r="R2588" s="38" t="s">
        <v>1677</v>
      </c>
      <c r="S2588" s="33" t="s">
        <v>1677</v>
      </c>
      <c r="T2588" s="45" t="s">
        <v>1677</v>
      </c>
      <c r="U2588" s="55">
        <f>RANK(Q2588,$Q$5:$Q$3209,0)</f>
        <v>2889</v>
      </c>
      <c r="V2588" s="55">
        <f>RANK(W2588,$W$5:$W$3209,0)</f>
        <v>2584</v>
      </c>
      <c r="W2588" s="55">
        <f>N2588*O2588</f>
        <v>1.5784102774192101E-2</v>
      </c>
      <c r="X2588">
        <f t="shared" si="80"/>
        <v>6.1655817365235572</v>
      </c>
      <c r="Y2588" s="77">
        <f t="shared" si="81"/>
        <v>6.9072077064245927E-4</v>
      </c>
    </row>
    <row r="2589" spans="3:25" x14ac:dyDescent="0.25">
      <c r="C2589" s="19" t="s">
        <v>4212</v>
      </c>
      <c r="D2589" s="6" t="s">
        <v>1170</v>
      </c>
      <c r="E2589" s="6" t="s">
        <v>39</v>
      </c>
      <c r="F2589" s="48">
        <v>2.5630908029334099</v>
      </c>
      <c r="G2589" s="8">
        <v>13.0675781564721</v>
      </c>
      <c r="H2589" s="9">
        <v>1</v>
      </c>
      <c r="I2589" s="40">
        <v>0</v>
      </c>
      <c r="J2589" s="7">
        <v>0</v>
      </c>
      <c r="K2589" s="9">
        <v>0.238319630495191</v>
      </c>
      <c r="L2589" s="39">
        <v>0</v>
      </c>
      <c r="M2589" s="47">
        <v>0</v>
      </c>
      <c r="N2589" s="17">
        <v>1.57151477017386E-2</v>
      </c>
      <c r="O2589" s="7">
        <f>Q2589/P2589/N2589</f>
        <v>1</v>
      </c>
      <c r="P2589" s="7">
        <v>2.3807145613649432</v>
      </c>
      <c r="Q2589" s="33">
        <v>3.7413280967529904E-2</v>
      </c>
      <c r="R2589" s="38" t="s">
        <v>1677</v>
      </c>
      <c r="S2589" s="33" t="s">
        <v>1677</v>
      </c>
      <c r="T2589" s="45" t="s">
        <v>1676</v>
      </c>
      <c r="U2589" s="55">
        <f>RANK(Q2589,$Q$5:$Q$3209,0)</f>
        <v>2597</v>
      </c>
      <c r="V2589" s="55">
        <f>RANK(W2589,$W$5:$W$3209,0)</f>
        <v>2585</v>
      </c>
      <c r="W2589" s="55">
        <f>N2589*O2589</f>
        <v>1.57151477017386E-2</v>
      </c>
      <c r="X2589">
        <f t="shared" si="80"/>
        <v>6.1497976337493654</v>
      </c>
      <c r="Y2589" s="77">
        <f t="shared" si="81"/>
        <v>6.8895250154831921E-4</v>
      </c>
    </row>
    <row r="2590" spans="3:25" x14ac:dyDescent="0.25">
      <c r="C2590" s="19" t="s">
        <v>4521</v>
      </c>
      <c r="D2590" s="6" t="s">
        <v>267</v>
      </c>
      <c r="E2590" s="6" t="s">
        <v>12</v>
      </c>
      <c r="F2590" s="48">
        <v>4.5558668263545004</v>
      </c>
      <c r="G2590" s="8">
        <v>48.601183582977001</v>
      </c>
      <c r="H2590" s="9">
        <v>0.79985347413613295</v>
      </c>
      <c r="I2590" s="40">
        <v>0</v>
      </c>
      <c r="J2590" s="7">
        <v>0</v>
      </c>
      <c r="K2590" s="9">
        <v>0.160190649872437</v>
      </c>
      <c r="L2590" s="39">
        <v>0</v>
      </c>
      <c r="M2590" s="47">
        <v>0</v>
      </c>
      <c r="N2590" s="17">
        <v>1.5709307191985201E-2</v>
      </c>
      <c r="O2590" s="7">
        <f>Q2590/P2590/N2590</f>
        <v>1</v>
      </c>
      <c r="P2590" s="7">
        <v>1.529702714782019</v>
      </c>
      <c r="Q2590" s="33">
        <v>2.4030569858924457E-2</v>
      </c>
      <c r="R2590" s="38" t="s">
        <v>1677</v>
      </c>
      <c r="S2590" s="33" t="s">
        <v>1677</v>
      </c>
      <c r="T2590" s="45" t="s">
        <v>1677</v>
      </c>
      <c r="U2590" s="55">
        <f>RANK(Q2590,$Q$5:$Q$3209,0)</f>
        <v>2910</v>
      </c>
      <c r="V2590" s="55">
        <f>RANK(W2590,$W$5:$W$3209,0)</f>
        <v>2586</v>
      </c>
      <c r="W2590" s="55">
        <f>N2590*O2590</f>
        <v>1.5709307191985201E-2</v>
      </c>
      <c r="X2590">
        <f t="shared" si="80"/>
        <v>6.1340824860476264</v>
      </c>
      <c r="Y2590" s="77">
        <f t="shared" si="81"/>
        <v>6.8719195738636222E-4</v>
      </c>
    </row>
    <row r="2591" spans="3:25" x14ac:dyDescent="0.25">
      <c r="C2591" s="19" t="s">
        <v>4010</v>
      </c>
      <c r="D2591" s="6" t="s">
        <v>741</v>
      </c>
      <c r="E2591" s="6" t="s">
        <v>12</v>
      </c>
      <c r="F2591" s="48">
        <v>2.42491077561762</v>
      </c>
      <c r="G2591" s="8">
        <v>9.9999999999999893</v>
      </c>
      <c r="H2591" s="9">
        <v>0.52949598906528395</v>
      </c>
      <c r="I2591" s="40">
        <v>1</v>
      </c>
      <c r="J2591" s="7">
        <v>0</v>
      </c>
      <c r="K2591" s="9">
        <v>0.36212307004993199</v>
      </c>
      <c r="L2591" s="39">
        <v>0</v>
      </c>
      <c r="M2591" s="47">
        <v>0</v>
      </c>
      <c r="N2591" s="17">
        <v>1.5640997613485801E-2</v>
      </c>
      <c r="O2591" s="7">
        <f>Q2591/P2591/N2591</f>
        <v>1</v>
      </c>
      <c r="P2591" s="7">
        <v>3.0474795965734178</v>
      </c>
      <c r="Q2591" s="33">
        <v>4.76656210971515E-2</v>
      </c>
      <c r="R2591" s="38" t="s">
        <v>1677</v>
      </c>
      <c r="S2591" s="33" t="s">
        <v>1677</v>
      </c>
      <c r="T2591" s="45" t="s">
        <v>1676</v>
      </c>
      <c r="U2591" s="55">
        <f>RANK(Q2591,$Q$5:$Q$3209,0)</f>
        <v>2388</v>
      </c>
      <c r="V2591" s="55">
        <f>RANK(W2591,$W$5:$W$3209,0)</f>
        <v>2587</v>
      </c>
      <c r="W2591" s="55">
        <f>N2591*O2591</f>
        <v>1.5640997613485801E-2</v>
      </c>
      <c r="X2591">
        <f t="shared" si="80"/>
        <v>6.1183731788556415</v>
      </c>
      <c r="Y2591" s="77">
        <f t="shared" si="81"/>
        <v>6.8543206752785465E-4</v>
      </c>
    </row>
    <row r="2592" spans="3:25" x14ac:dyDescent="0.25">
      <c r="C2592" s="19" t="s">
        <v>1046</v>
      </c>
      <c r="D2592" s="6" t="s">
        <v>1046</v>
      </c>
      <c r="E2592" s="6" t="s">
        <v>27</v>
      </c>
      <c r="F2592" s="48">
        <v>2.0981300709587699E-2</v>
      </c>
      <c r="G2592" s="8">
        <v>19.569623332197501</v>
      </c>
      <c r="H2592" s="9">
        <v>0.17399315149450001</v>
      </c>
      <c r="I2592" s="40">
        <v>0</v>
      </c>
      <c r="J2592" s="7">
        <v>0</v>
      </c>
      <c r="K2592" s="9">
        <v>1</v>
      </c>
      <c r="L2592" s="39">
        <v>0</v>
      </c>
      <c r="M2592" s="47">
        <v>0</v>
      </c>
      <c r="N2592" s="17">
        <v>1.5601034178695799E-2</v>
      </c>
      <c r="O2592" s="7">
        <f>Q2592/P2592/N2592</f>
        <v>1.0000000000000002</v>
      </c>
      <c r="P2592" s="7">
        <v>2.3018428089691136</v>
      </c>
      <c r="Q2592" s="33">
        <v>3.591112833671229E-2</v>
      </c>
      <c r="R2592" s="38" t="s">
        <v>1677</v>
      </c>
      <c r="S2592" s="33" t="s">
        <v>1677</v>
      </c>
      <c r="T2592" s="45" t="s">
        <v>1676</v>
      </c>
      <c r="U2592" s="55">
        <f>RANK(Q2592,$Q$5:$Q$3209,0)</f>
        <v>2629</v>
      </c>
      <c r="V2592" s="55">
        <f>RANK(W2592,$W$5:$W$3209,0)</f>
        <v>2588</v>
      </c>
      <c r="W2592" s="55">
        <f>N2592*O2592</f>
        <v>1.5601034178695803E-2</v>
      </c>
      <c r="X2592">
        <f t="shared" si="80"/>
        <v>6.102732181242156</v>
      </c>
      <c r="Y2592" s="77">
        <f t="shared" si="81"/>
        <v>6.8367983028782176E-4</v>
      </c>
    </row>
    <row r="2593" spans="3:25" x14ac:dyDescent="0.25">
      <c r="C2593" s="19" t="s">
        <v>4197</v>
      </c>
      <c r="D2593" s="6" t="s">
        <v>1148</v>
      </c>
      <c r="E2593" s="6" t="s">
        <v>39</v>
      </c>
      <c r="F2593" s="48">
        <v>3.4623993100989101</v>
      </c>
      <c r="G2593" s="8">
        <v>22.517486980241198</v>
      </c>
      <c r="H2593" s="9">
        <v>0.29416427063019102</v>
      </c>
      <c r="I2593" s="40">
        <v>0</v>
      </c>
      <c r="J2593" s="7">
        <v>0</v>
      </c>
      <c r="K2593" s="9">
        <v>0.74726949424142497</v>
      </c>
      <c r="L2593" s="39">
        <v>0</v>
      </c>
      <c r="M2593" s="47">
        <v>0</v>
      </c>
      <c r="N2593" s="17">
        <v>1.55953394822378E-2</v>
      </c>
      <c r="O2593" s="7">
        <f>Q2593/P2593/N2593</f>
        <v>1.0000000000000002</v>
      </c>
      <c r="P2593" s="7">
        <v>2.4432725005655387</v>
      </c>
      <c r="Q2593" s="33">
        <v>3.8103664093935626E-2</v>
      </c>
      <c r="R2593" s="38" t="s">
        <v>1677</v>
      </c>
      <c r="S2593" s="33" t="s">
        <v>1677</v>
      </c>
      <c r="T2593" s="45" t="s">
        <v>1676</v>
      </c>
      <c r="U2593" s="55">
        <f>RANK(Q2593,$Q$5:$Q$3209,0)</f>
        <v>2581</v>
      </c>
      <c r="V2593" s="55">
        <f>RANK(W2593,$W$5:$W$3209,0)</f>
        <v>2589</v>
      </c>
      <c r="W2593" s="55">
        <f>N2593*O2593</f>
        <v>1.5595339482237803E-2</v>
      </c>
      <c r="X2593">
        <f t="shared" si="80"/>
        <v>6.0871311470634604</v>
      </c>
      <c r="Y2593" s="77">
        <f t="shared" si="81"/>
        <v>6.8193207009077596E-4</v>
      </c>
    </row>
    <row r="2594" spans="3:25" x14ac:dyDescent="0.25">
      <c r="C2594" s="19" t="s">
        <v>3920</v>
      </c>
      <c r="D2594" s="6" t="s">
        <v>751</v>
      </c>
      <c r="E2594" s="6" t="s">
        <v>16</v>
      </c>
      <c r="F2594" s="48">
        <v>4.5627495869679402</v>
      </c>
      <c r="G2594" s="8">
        <v>12.9837335167606</v>
      </c>
      <c r="H2594" s="9">
        <v>0.69345321831472495</v>
      </c>
      <c r="I2594" s="40">
        <v>2</v>
      </c>
      <c r="J2594" s="7">
        <v>3</v>
      </c>
      <c r="K2594" s="9">
        <v>0.390763764866987</v>
      </c>
      <c r="L2594" s="39">
        <v>0</v>
      </c>
      <c r="M2594" s="47">
        <v>0</v>
      </c>
      <c r="N2594" s="17">
        <v>1.5540733638082499E-2</v>
      </c>
      <c r="O2594" s="7">
        <f>Q2594/P2594/N2594</f>
        <v>1</v>
      </c>
      <c r="P2594" s="7">
        <v>3.3953568956362865</v>
      </c>
      <c r="Q2594" s="33">
        <v>5.2766337121310208E-2</v>
      </c>
      <c r="R2594" s="38" t="s">
        <v>1677</v>
      </c>
      <c r="S2594" s="33" t="s">
        <v>1677</v>
      </c>
      <c r="T2594" s="45" t="s">
        <v>1675</v>
      </c>
      <c r="U2594" s="55">
        <f>RANK(Q2594,$Q$5:$Q$3209,0)</f>
        <v>2296</v>
      </c>
      <c r="V2594" s="55">
        <f>RANK(W2594,$W$5:$W$3209,0)</f>
        <v>2590</v>
      </c>
      <c r="W2594" s="55">
        <f>N2594*O2594</f>
        <v>1.5540733638082499E-2</v>
      </c>
      <c r="X2594">
        <f t="shared" si="80"/>
        <v>6.0715358075812222</v>
      </c>
      <c r="Y2594" s="77">
        <f t="shared" si="81"/>
        <v>6.8018494786193729E-4</v>
      </c>
    </row>
    <row r="2595" spans="3:25" x14ac:dyDescent="0.25">
      <c r="C2595" s="19" t="s">
        <v>4037</v>
      </c>
      <c r="D2595" s="6" t="s">
        <v>1154</v>
      </c>
      <c r="E2595" s="6" t="s">
        <v>28</v>
      </c>
      <c r="F2595" s="48">
        <v>5.2354121955456803</v>
      </c>
      <c r="G2595" s="8">
        <v>10</v>
      </c>
      <c r="H2595" s="9">
        <v>0.67127159635563705</v>
      </c>
      <c r="I2595" s="40">
        <v>0</v>
      </c>
      <c r="J2595" s="7">
        <v>1</v>
      </c>
      <c r="K2595" s="9">
        <v>0.62969362334402501</v>
      </c>
      <c r="L2595" s="39">
        <v>0</v>
      </c>
      <c r="M2595" s="47">
        <v>0</v>
      </c>
      <c r="N2595" s="17">
        <v>1.55210515727131E-2</v>
      </c>
      <c r="O2595" s="7">
        <f>Q2595/P2595/N2595</f>
        <v>1</v>
      </c>
      <c r="P2595" s="7">
        <v>2.9849983502487993</v>
      </c>
      <c r="Q2595" s="33">
        <v>4.6330313338675135E-2</v>
      </c>
      <c r="R2595" s="38" t="s">
        <v>1677</v>
      </c>
      <c r="S2595" s="33" t="s">
        <v>1677</v>
      </c>
      <c r="T2595" s="45" t="s">
        <v>1676</v>
      </c>
      <c r="U2595" s="55">
        <f>RANK(Q2595,$Q$5:$Q$3209,0)</f>
        <v>2415</v>
      </c>
      <c r="V2595" s="55">
        <f>RANK(W2595,$W$5:$W$3209,0)</f>
        <v>2591</v>
      </c>
      <c r="W2595" s="55">
        <f>N2595*O2595</f>
        <v>1.55210515727131E-2</v>
      </c>
      <c r="X2595">
        <f t="shared" si="80"/>
        <v>6.0559950739431399</v>
      </c>
      <c r="Y2595" s="77">
        <f t="shared" si="81"/>
        <v>6.7844394304299898E-4</v>
      </c>
    </row>
    <row r="2596" spans="3:25" x14ac:dyDescent="0.25">
      <c r="C2596" s="19" t="s">
        <v>4470</v>
      </c>
      <c r="D2596" s="6" t="s">
        <v>956</v>
      </c>
      <c r="E2596" s="6" t="s">
        <v>131</v>
      </c>
      <c r="F2596" s="48">
        <v>0.50639764351191197</v>
      </c>
      <c r="G2596" s="8">
        <v>62.971993683280601</v>
      </c>
      <c r="H2596" s="9">
        <v>0.86614024188688099</v>
      </c>
      <c r="I2596" s="40">
        <v>0</v>
      </c>
      <c r="J2596" s="7">
        <v>3</v>
      </c>
      <c r="K2596" s="9">
        <v>5.9406948726566697E-2</v>
      </c>
      <c r="L2596" s="39">
        <v>0</v>
      </c>
      <c r="M2596" s="47">
        <v>0</v>
      </c>
      <c r="N2596" s="17">
        <v>1.54242387919709E-2</v>
      </c>
      <c r="O2596" s="7">
        <f>Q2596/P2596/N2596</f>
        <v>1</v>
      </c>
      <c r="P2596" s="7">
        <v>1.6964146406827803</v>
      </c>
      <c r="Q2596" s="33">
        <v>2.6165904508086715E-2</v>
      </c>
      <c r="R2596" s="38" t="s">
        <v>1677</v>
      </c>
      <c r="S2596" s="33" t="s">
        <v>1677</v>
      </c>
      <c r="T2596" s="45" t="s">
        <v>1677</v>
      </c>
      <c r="U2596" s="55">
        <f>RANK(Q2596,$Q$5:$Q$3209,0)</f>
        <v>2859</v>
      </c>
      <c r="V2596" s="55">
        <f>RANK(W2596,$W$5:$W$3209,0)</f>
        <v>2592</v>
      </c>
      <c r="W2596" s="55">
        <f>N2596*O2596</f>
        <v>1.54242387919709E-2</v>
      </c>
      <c r="X2596">
        <f t="shared" si="80"/>
        <v>6.040474022370427</v>
      </c>
      <c r="Y2596" s="77">
        <f t="shared" si="81"/>
        <v>6.7670514317599232E-4</v>
      </c>
    </row>
    <row r="2597" spans="3:25" x14ac:dyDescent="0.25">
      <c r="C2597" s="19" t="s">
        <v>4498</v>
      </c>
      <c r="D2597" s="6" t="s">
        <v>529</v>
      </c>
      <c r="E2597" s="6" t="s">
        <v>131</v>
      </c>
      <c r="F2597" s="48">
        <v>7.13764930380359</v>
      </c>
      <c r="G2597" s="8">
        <v>10</v>
      </c>
      <c r="H2597" s="9">
        <v>0.500353450856862</v>
      </c>
      <c r="I2597" s="40">
        <v>0</v>
      </c>
      <c r="J2597" s="7">
        <v>2</v>
      </c>
      <c r="K2597" s="9">
        <v>0.74169900193289195</v>
      </c>
      <c r="L2597" s="39">
        <v>0</v>
      </c>
      <c r="M2597" s="47">
        <v>0</v>
      </c>
      <c r="N2597" s="17">
        <v>1.54021352927274E-2</v>
      </c>
      <c r="O2597" s="7">
        <f>Q2597/P2597/N2597</f>
        <v>1</v>
      </c>
      <c r="P2597" s="7">
        <v>1.6170946055803315</v>
      </c>
      <c r="Q2597" s="33">
        <v>2.4906709896287918E-2</v>
      </c>
      <c r="R2597" s="38" t="s">
        <v>1677</v>
      </c>
      <c r="S2597" s="33" t="s">
        <v>1677</v>
      </c>
      <c r="T2597" s="45" t="s">
        <v>1677</v>
      </c>
      <c r="U2597" s="55">
        <f>RANK(Q2597,$Q$5:$Q$3209,0)</f>
        <v>2887</v>
      </c>
      <c r="V2597" s="55">
        <f>RANK(W2597,$W$5:$W$3209,0)</f>
        <v>2593</v>
      </c>
      <c r="W2597" s="55">
        <f>N2597*O2597</f>
        <v>1.54021352927274E-2</v>
      </c>
      <c r="X2597">
        <f t="shared" si="80"/>
        <v>6.0250497835784564</v>
      </c>
      <c r="Y2597" s="77">
        <f t="shared" si="81"/>
        <v>6.7497718909797697E-4</v>
      </c>
    </row>
    <row r="2598" spans="3:25" x14ac:dyDescent="0.25">
      <c r="C2598" s="19" t="s">
        <v>3937</v>
      </c>
      <c r="D2598" s="6" t="s">
        <v>1326</v>
      </c>
      <c r="E2598" s="6" t="s">
        <v>16</v>
      </c>
      <c r="F2598" s="48">
        <v>2.4145358614974302</v>
      </c>
      <c r="G2598" s="8">
        <v>10</v>
      </c>
      <c r="H2598" s="9">
        <v>0.87133668905299499</v>
      </c>
      <c r="I2598" s="40">
        <v>0</v>
      </c>
      <c r="J2598" s="7">
        <v>1</v>
      </c>
      <c r="K2598" s="9">
        <v>0.321360256441724</v>
      </c>
      <c r="L2598" s="39">
        <v>0</v>
      </c>
      <c r="M2598" s="47">
        <v>0</v>
      </c>
      <c r="N2598" s="17">
        <v>1.53639952783806E-2</v>
      </c>
      <c r="O2598" s="7">
        <f>Q2598/P2598/N2598</f>
        <v>1</v>
      </c>
      <c r="P2598" s="7">
        <v>3.3712970912452076</v>
      </c>
      <c r="Q2598" s="33">
        <v>5.1796592591909621E-2</v>
      </c>
      <c r="R2598" s="38" t="s">
        <v>1677</v>
      </c>
      <c r="S2598" s="33" t="s">
        <v>1677</v>
      </c>
      <c r="T2598" s="45" t="s">
        <v>1675</v>
      </c>
      <c r="U2598" s="55">
        <f>RANK(Q2598,$Q$5:$Q$3209,0)</f>
        <v>2315</v>
      </c>
      <c r="V2598" s="55">
        <f>RANK(W2598,$W$5:$W$3209,0)</f>
        <v>2594</v>
      </c>
      <c r="W2598" s="55">
        <f>N2598*O2598</f>
        <v>1.53639952783806E-2</v>
      </c>
      <c r="X2598">
        <f t="shared" si="80"/>
        <v>6.0096476482857293</v>
      </c>
      <c r="Y2598" s="77">
        <f t="shared" si="81"/>
        <v>6.7325171124145748E-4</v>
      </c>
    </row>
    <row r="2599" spans="3:25" x14ac:dyDescent="0.25">
      <c r="C2599" s="19" t="s">
        <v>3978</v>
      </c>
      <c r="D2599" s="6" t="s">
        <v>398</v>
      </c>
      <c r="E2599" s="6" t="s">
        <v>27</v>
      </c>
      <c r="F2599" s="48">
        <v>2.9749806029562298</v>
      </c>
      <c r="G2599" s="8">
        <v>10</v>
      </c>
      <c r="H2599" s="9">
        <v>0.39673606844849801</v>
      </c>
      <c r="I2599" s="40">
        <v>0</v>
      </c>
      <c r="J2599" s="7">
        <v>0</v>
      </c>
      <c r="K2599" s="9">
        <v>0.59804969827451004</v>
      </c>
      <c r="L2599" s="39">
        <v>0</v>
      </c>
      <c r="M2599" s="47">
        <v>0</v>
      </c>
      <c r="N2599" s="17">
        <v>1.53371199818991E-2</v>
      </c>
      <c r="O2599" s="7">
        <f>Q2599/P2599/N2599</f>
        <v>1</v>
      </c>
      <c r="P2599" s="7">
        <v>3.2416817891697463</v>
      </c>
      <c r="Q2599" s="33">
        <v>4.9718062543633743E-2</v>
      </c>
      <c r="R2599" s="38" t="s">
        <v>1677</v>
      </c>
      <c r="S2599" s="33" t="s">
        <v>1677</v>
      </c>
      <c r="T2599" s="45" t="s">
        <v>1675</v>
      </c>
      <c r="U2599" s="55">
        <f>RANK(Q2599,$Q$5:$Q$3209,0)</f>
        <v>2356</v>
      </c>
      <c r="V2599" s="55">
        <f>RANK(W2599,$W$5:$W$3209,0)</f>
        <v>2595</v>
      </c>
      <c r="W2599" s="55">
        <f>N2599*O2599</f>
        <v>1.53371199818991E-2</v>
      </c>
      <c r="X2599">
        <f t="shared" si="80"/>
        <v>5.9942836530073489</v>
      </c>
      <c r="Y2599" s="77">
        <f t="shared" si="81"/>
        <v>6.7153050615289861E-4</v>
      </c>
    </row>
    <row r="2600" spans="3:25" x14ac:dyDescent="0.25">
      <c r="C2600" s="19" t="s">
        <v>3744</v>
      </c>
      <c r="D2600" s="6" t="s">
        <v>1022</v>
      </c>
      <c r="E2600" s="6" t="s">
        <v>12</v>
      </c>
      <c r="F2600" s="48">
        <v>2.27783554575011</v>
      </c>
      <c r="G2600" s="8">
        <v>10</v>
      </c>
      <c r="H2600" s="9">
        <v>0.702444689349635</v>
      </c>
      <c r="I2600" s="40">
        <v>0</v>
      </c>
      <c r="J2600" s="7">
        <v>2</v>
      </c>
      <c r="K2600" s="9">
        <v>0.303998978120324</v>
      </c>
      <c r="L2600" s="39">
        <v>0</v>
      </c>
      <c r="M2600" s="47">
        <v>0</v>
      </c>
      <c r="N2600" s="17">
        <v>1.5330530383079801E-2</v>
      </c>
      <c r="O2600" s="7">
        <f>Q2600/P2600/N2600</f>
        <v>0.99999999999999989</v>
      </c>
      <c r="P2600" s="7">
        <v>4.162480624392197</v>
      </c>
      <c r="Q2600" s="33">
        <v>6.3813035681225552E-2</v>
      </c>
      <c r="R2600" s="38" t="s">
        <v>1677</v>
      </c>
      <c r="S2600" s="33" t="s">
        <v>1677</v>
      </c>
      <c r="T2600" s="45" t="s">
        <v>1675</v>
      </c>
      <c r="U2600" s="55">
        <f>RANK(Q2600,$Q$5:$Q$3209,0)</f>
        <v>2117</v>
      </c>
      <c r="V2600" s="55">
        <f>RANK(W2600,$W$5:$W$3209,0)</f>
        <v>2596</v>
      </c>
      <c r="W2600" s="55">
        <f>N2600*O2600</f>
        <v>1.5330530383079799E-2</v>
      </c>
      <c r="X2600">
        <f t="shared" si="80"/>
        <v>5.9789465330254501</v>
      </c>
      <c r="Y2600" s="77">
        <f t="shared" si="81"/>
        <v>6.6981231186304298E-4</v>
      </c>
    </row>
    <row r="2601" spans="3:25" x14ac:dyDescent="0.25">
      <c r="C2601" s="19" t="s">
        <v>4595</v>
      </c>
      <c r="D2601" s="6" t="s">
        <v>1212</v>
      </c>
      <c r="E2601" s="6" t="s">
        <v>16</v>
      </c>
      <c r="F2601" s="48">
        <v>0.66942529664602102</v>
      </c>
      <c r="G2601" s="8">
        <v>10</v>
      </c>
      <c r="H2601" s="9">
        <v>1.92624390324482E-2</v>
      </c>
      <c r="I2601" s="40">
        <v>3</v>
      </c>
      <c r="J2601" s="7">
        <v>0</v>
      </c>
      <c r="K2601" s="9">
        <v>1</v>
      </c>
      <c r="L2601" s="39">
        <v>0</v>
      </c>
      <c r="M2601" s="47">
        <v>0</v>
      </c>
      <c r="N2601" s="17">
        <v>1.52987705062288E-2</v>
      </c>
      <c r="O2601" s="7">
        <f>Q2601/P2601/N2601</f>
        <v>0.99999999999999989</v>
      </c>
      <c r="P2601" s="7">
        <v>1.3568876628246946</v>
      </c>
      <c r="Q2601" s="33">
        <v>2.0758712956288165E-2</v>
      </c>
      <c r="R2601" s="38" t="s">
        <v>1677</v>
      </c>
      <c r="S2601" s="33" t="s">
        <v>1677</v>
      </c>
      <c r="T2601" s="45" t="s">
        <v>1677</v>
      </c>
      <c r="U2601" s="55">
        <f>RANK(Q2601,$Q$5:$Q$3209,0)</f>
        <v>2985</v>
      </c>
      <c r="V2601" s="55">
        <f>RANK(W2601,$W$5:$W$3209,0)</f>
        <v>2597</v>
      </c>
      <c r="W2601" s="55">
        <f>N2601*O2601</f>
        <v>1.5298770506228798E-2</v>
      </c>
      <c r="X2601">
        <f t="shared" si="80"/>
        <v>5.9636160026423699</v>
      </c>
      <c r="Y2601" s="77">
        <f t="shared" si="81"/>
        <v>6.6809485579594858E-4</v>
      </c>
    </row>
    <row r="2602" spans="3:25" x14ac:dyDescent="0.25">
      <c r="C2602" s="19" t="s">
        <v>4140</v>
      </c>
      <c r="D2602" s="6" t="s">
        <v>1881</v>
      </c>
      <c r="E2602" s="6" t="s">
        <v>27</v>
      </c>
      <c r="F2602" s="48">
        <v>2.8582437760109061E-2</v>
      </c>
      <c r="G2602" s="8">
        <v>13.6524771818756</v>
      </c>
      <c r="H2602" s="9">
        <v>6.6408676034101694E-2</v>
      </c>
      <c r="I2602" s="40">
        <v>0</v>
      </c>
      <c r="J2602" s="7">
        <v>0</v>
      </c>
      <c r="K2602" s="9">
        <v>0.999999999999999</v>
      </c>
      <c r="L2602" s="39">
        <v>6.6408676034101805E-2</v>
      </c>
      <c r="M2602" s="47">
        <v>0</v>
      </c>
      <c r="N2602" s="17">
        <v>1.5281091415898999E-2</v>
      </c>
      <c r="O2602" s="7">
        <f>Q2602/P2602/N2602</f>
        <v>1.0000000000000002</v>
      </c>
      <c r="P2602" s="7">
        <v>2.6604637260927384</v>
      </c>
      <c r="Q2602" s="33">
        <v>4.0654789407106415E-2</v>
      </c>
      <c r="R2602" s="38" t="s">
        <v>1677</v>
      </c>
      <c r="S2602" s="33" t="s">
        <v>1677</v>
      </c>
      <c r="T2602" s="45" t="s">
        <v>1676</v>
      </c>
      <c r="U2602" s="55">
        <f>RANK(Q2602,$Q$5:$Q$3209,0)</f>
        <v>2522</v>
      </c>
      <c r="V2602" s="55">
        <f>RANK(W2602,$W$5:$W$3209,0)</f>
        <v>2598</v>
      </c>
      <c r="W2602" s="55">
        <f>N2602*O2602</f>
        <v>1.5281091415899003E-2</v>
      </c>
      <c r="X2602">
        <f t="shared" si="80"/>
        <v>5.9483172321361408</v>
      </c>
      <c r="Y2602" s="77">
        <f t="shared" si="81"/>
        <v>6.6638095773968785E-4</v>
      </c>
    </row>
    <row r="2603" spans="3:25" x14ac:dyDescent="0.25">
      <c r="C2603" s="19" t="s">
        <v>3884</v>
      </c>
      <c r="D2603" s="6" t="s">
        <v>577</v>
      </c>
      <c r="E2603" s="6" t="s">
        <v>131</v>
      </c>
      <c r="F2603" s="48">
        <v>1.8593865294659999</v>
      </c>
      <c r="G2603" s="8">
        <v>10</v>
      </c>
      <c r="H2603" s="9">
        <v>4.2583766400947597E-3</v>
      </c>
      <c r="I2603" s="40">
        <v>5</v>
      </c>
      <c r="J2603" s="7">
        <v>2</v>
      </c>
      <c r="K2603" s="9">
        <v>0.94214123934846705</v>
      </c>
      <c r="L2603" s="39">
        <v>0</v>
      </c>
      <c r="M2603" s="47">
        <v>0</v>
      </c>
      <c r="N2603" s="17">
        <v>1.5269871696438E-2</v>
      </c>
      <c r="O2603" s="7">
        <f>Q2603/P2603/N2603</f>
        <v>1</v>
      </c>
      <c r="P2603" s="7">
        <v>3.5999799122687612</v>
      </c>
      <c r="Q2603" s="33">
        <v>5.4971231370098114E-2</v>
      </c>
      <c r="R2603" s="38" t="s">
        <v>1677</v>
      </c>
      <c r="S2603" s="33" t="s">
        <v>1677</v>
      </c>
      <c r="T2603" s="45" t="s">
        <v>1675</v>
      </c>
      <c r="U2603" s="55">
        <f>RANK(Q2603,$Q$5:$Q$3209,0)</f>
        <v>2259</v>
      </c>
      <c r="V2603" s="55">
        <f>RANK(W2603,$W$5:$W$3209,0)</f>
        <v>2599</v>
      </c>
      <c r="W2603" s="55">
        <f>N2603*O2603</f>
        <v>1.5269871696438E-2</v>
      </c>
      <c r="X2603">
        <f t="shared" si="80"/>
        <v>5.9330361407202421</v>
      </c>
      <c r="Y2603" s="77">
        <f t="shared" si="81"/>
        <v>6.6466904024510304E-4</v>
      </c>
    </row>
    <row r="2604" spans="3:25" x14ac:dyDescent="0.25">
      <c r="C2604" s="19" t="s">
        <v>4550</v>
      </c>
      <c r="D2604" s="6" t="s">
        <v>695</v>
      </c>
      <c r="E2604" s="6" t="s">
        <v>19</v>
      </c>
      <c r="F2604" s="48">
        <v>1.4772830146321301</v>
      </c>
      <c r="G2604" s="8">
        <v>46.303512246181398</v>
      </c>
      <c r="H2604" s="9">
        <v>1</v>
      </c>
      <c r="I2604" s="40">
        <v>0</v>
      </c>
      <c r="J2604" s="7">
        <v>0</v>
      </c>
      <c r="K2604" s="9">
        <v>0.11505428618986099</v>
      </c>
      <c r="L2604" s="39">
        <v>0</v>
      </c>
      <c r="M2604" s="47">
        <v>0</v>
      </c>
      <c r="N2604" s="17">
        <v>1.5261744825462401E-2</v>
      </c>
      <c r="O2604" s="7">
        <f>Q2604/P2604/N2604</f>
        <v>1.0000000000000002</v>
      </c>
      <c r="P2604" s="7">
        <v>1.5055347260571874</v>
      </c>
      <c r="Q2604" s="33">
        <v>2.2977086814957234E-2</v>
      </c>
      <c r="R2604" s="38" t="s">
        <v>1677</v>
      </c>
      <c r="S2604" s="33" t="s">
        <v>1677</v>
      </c>
      <c r="T2604" s="45" t="s">
        <v>1677</v>
      </c>
      <c r="U2604" s="55">
        <f>RANK(Q2604,$Q$5:$Q$3209,0)</f>
        <v>2939</v>
      </c>
      <c r="V2604" s="55">
        <f>RANK(W2604,$W$5:$W$3209,0)</f>
        <v>2600</v>
      </c>
      <c r="W2604" s="55">
        <f>N2604*O2604</f>
        <v>1.5261744825462404E-2</v>
      </c>
      <c r="X2604">
        <f t="shared" si="80"/>
        <v>5.9177662690238044</v>
      </c>
      <c r="Y2604" s="77">
        <f t="shared" si="81"/>
        <v>6.6295837967867246E-4</v>
      </c>
    </row>
    <row r="2605" spans="3:25" x14ac:dyDescent="0.25">
      <c r="C2605" s="19" t="s">
        <v>4207</v>
      </c>
      <c r="D2605" s="6" t="s">
        <v>737</v>
      </c>
      <c r="E2605" s="6" t="s">
        <v>131</v>
      </c>
      <c r="F2605" s="48">
        <v>2.1830198304942101</v>
      </c>
      <c r="G2605" s="8">
        <v>31.2731677345372</v>
      </c>
      <c r="H2605" s="9">
        <v>0.37154850037957599</v>
      </c>
      <c r="I2605" s="40">
        <v>2</v>
      </c>
      <c r="J2605" s="7">
        <v>2</v>
      </c>
      <c r="K2605" s="9">
        <v>0.39915567871686503</v>
      </c>
      <c r="L2605" s="39">
        <v>0</v>
      </c>
      <c r="M2605" s="47">
        <v>0</v>
      </c>
      <c r="N2605" s="17">
        <v>1.5244759915596399E-2</v>
      </c>
      <c r="O2605" s="7">
        <f>Q2605/P2605/N2605</f>
        <v>1</v>
      </c>
      <c r="P2605" s="7">
        <v>2.4687843387606976</v>
      </c>
      <c r="Q2605" s="33">
        <v>3.7636024527791245E-2</v>
      </c>
      <c r="R2605" s="38" t="s">
        <v>1677</v>
      </c>
      <c r="S2605" s="33" t="s">
        <v>1677</v>
      </c>
      <c r="T2605" s="45" t="s">
        <v>1676</v>
      </c>
      <c r="U2605" s="55">
        <f>RANK(Q2605,$Q$5:$Q$3209,0)</f>
        <v>2592</v>
      </c>
      <c r="V2605" s="55">
        <f>RANK(W2605,$W$5:$W$3209,0)</f>
        <v>2601</v>
      </c>
      <c r="W2605" s="55">
        <f>N2605*O2605</f>
        <v>1.5244759915596399E-2</v>
      </c>
      <c r="X2605">
        <f t="shared" si="80"/>
        <v>5.902504524198342</v>
      </c>
      <c r="Y2605" s="77">
        <f t="shared" si="81"/>
        <v>6.6124862955327141E-4</v>
      </c>
    </row>
    <row r="2606" spans="3:25" x14ac:dyDescent="0.25">
      <c r="C2606" s="19" t="s">
        <v>4379</v>
      </c>
      <c r="D2606" s="6" t="s">
        <v>507</v>
      </c>
      <c r="E2606" s="6" t="s">
        <v>131</v>
      </c>
      <c r="F2606" s="48">
        <v>1.4733959886808199</v>
      </c>
      <c r="G2606" s="8">
        <v>28.649689964036401</v>
      </c>
      <c r="H2606" s="9">
        <v>0.64028918724939698</v>
      </c>
      <c r="I2606" s="40">
        <v>0</v>
      </c>
      <c r="J2606" s="7">
        <v>1</v>
      </c>
      <c r="K2606" s="9">
        <v>0.37491738824403698</v>
      </c>
      <c r="L2606" s="39">
        <v>0</v>
      </c>
      <c r="M2606" s="47">
        <v>0</v>
      </c>
      <c r="N2606" s="17">
        <v>1.5222287703559699E-2</v>
      </c>
      <c r="O2606" s="7">
        <f>Q2606/P2606/N2606</f>
        <v>1</v>
      </c>
      <c r="P2606" s="7">
        <v>1.9923440335683062</v>
      </c>
      <c r="Q2606" s="33">
        <v>3.032803408344736E-2</v>
      </c>
      <c r="R2606" s="38" t="s">
        <v>1677</v>
      </c>
      <c r="S2606" s="33" t="s">
        <v>1677</v>
      </c>
      <c r="T2606" s="45" t="s">
        <v>1677</v>
      </c>
      <c r="U2606" s="55">
        <f>RANK(Q2606,$Q$5:$Q$3209,0)</f>
        <v>2766</v>
      </c>
      <c r="V2606" s="55">
        <f>RANK(W2606,$W$5:$W$3209,0)</f>
        <v>2602</v>
      </c>
      <c r="W2606" s="55">
        <f>N2606*O2606</f>
        <v>1.5222287703559699E-2</v>
      </c>
      <c r="X2606">
        <f t="shared" si="80"/>
        <v>5.8872597642827458</v>
      </c>
      <c r="Y2606" s="77">
        <f t="shared" si="81"/>
        <v>6.5954078222156163E-4</v>
      </c>
    </row>
    <row r="2607" spans="3:25" x14ac:dyDescent="0.25">
      <c r="C2607" s="19" t="s">
        <v>4705</v>
      </c>
      <c r="D2607" s="6" t="s">
        <v>251</v>
      </c>
      <c r="E2607" s="6" t="s">
        <v>39</v>
      </c>
      <c r="F2607" s="48">
        <v>5.0492497933681504</v>
      </c>
      <c r="G2607" s="8">
        <v>32.686838316410103</v>
      </c>
      <c r="H2607" s="9">
        <v>6.5052848643456104E-2</v>
      </c>
      <c r="I2607" s="40">
        <v>7</v>
      </c>
      <c r="J2607" s="7">
        <v>2</v>
      </c>
      <c r="K2607" s="9">
        <v>0.57295646344528495</v>
      </c>
      <c r="L2607" s="39">
        <v>0</v>
      </c>
      <c r="M2607" s="47">
        <v>0</v>
      </c>
      <c r="N2607" s="17">
        <v>1.52013329486626E-2</v>
      </c>
      <c r="O2607" s="7">
        <f>Q2607/P2607/N2607</f>
        <v>1</v>
      </c>
      <c r="P2607" s="7">
        <v>1.0172845157669137</v>
      </c>
      <c r="Q2607" s="33">
        <v>1.5464080627691864E-2</v>
      </c>
      <c r="R2607" s="38" t="s">
        <v>1677</v>
      </c>
      <c r="S2607" s="33" t="s">
        <v>1677</v>
      </c>
      <c r="T2607" s="45" t="s">
        <v>1677</v>
      </c>
      <c r="U2607" s="55">
        <f>RANK(Q2607,$Q$5:$Q$3209,0)</f>
        <v>3098</v>
      </c>
      <c r="V2607" s="55">
        <f>RANK(W2607,$W$5:$W$3209,0)</f>
        <v>2603</v>
      </c>
      <c r="W2607" s="55">
        <f>N2607*O2607</f>
        <v>1.52013329486626E-2</v>
      </c>
      <c r="X2607">
        <f t="shared" si="80"/>
        <v>5.8720374765791865</v>
      </c>
      <c r="Y2607" s="77">
        <f t="shared" si="81"/>
        <v>6.5783545241768302E-4</v>
      </c>
    </row>
    <row r="2608" spans="3:25" x14ac:dyDescent="0.25">
      <c r="C2608" s="19" t="s">
        <v>3986</v>
      </c>
      <c r="D2608" s="6" t="s">
        <v>1100</v>
      </c>
      <c r="E2608" s="6" t="s">
        <v>144</v>
      </c>
      <c r="F2608" s="48">
        <v>1.17525744578332</v>
      </c>
      <c r="G2608" s="8">
        <v>10</v>
      </c>
      <c r="H2608" s="9">
        <v>0.98961318572222801</v>
      </c>
      <c r="I2608" s="40">
        <v>0</v>
      </c>
      <c r="J2608" s="7">
        <v>2</v>
      </c>
      <c r="K2608" s="9">
        <v>0.31882570331828203</v>
      </c>
      <c r="L2608" s="39">
        <v>0</v>
      </c>
      <c r="M2608" s="47">
        <v>0</v>
      </c>
      <c r="N2608" s="17">
        <v>1.51011746333656E-2</v>
      </c>
      <c r="O2608" s="7">
        <f>Q2608/P2608/N2608</f>
        <v>1</v>
      </c>
      <c r="P2608" s="7">
        <v>3.2685580427709935</v>
      </c>
      <c r="Q2608" s="33">
        <v>4.9359065803176443E-2</v>
      </c>
      <c r="R2608" s="38" t="s">
        <v>1677</v>
      </c>
      <c r="S2608" s="33" t="s">
        <v>1677</v>
      </c>
      <c r="T2608" s="45" t="s">
        <v>1675</v>
      </c>
      <c r="U2608" s="55">
        <f>RANK(Q2608,$Q$5:$Q$3209,0)</f>
        <v>2364</v>
      </c>
      <c r="V2608" s="55">
        <f>RANK(W2608,$W$5:$W$3209,0)</f>
        <v>2604</v>
      </c>
      <c r="W2608" s="55">
        <f>N2608*O2608</f>
        <v>1.51011746333656E-2</v>
      </c>
      <c r="X2608">
        <f t="shared" si="80"/>
        <v>5.8568361436305238</v>
      </c>
      <c r="Y2608" s="77">
        <f t="shared" si="81"/>
        <v>6.5613247014321345E-4</v>
      </c>
    </row>
    <row r="2609" spans="3:25" x14ac:dyDescent="0.25">
      <c r="C2609" s="19" t="s">
        <v>3906</v>
      </c>
      <c r="D2609" s="6" t="s">
        <v>1030</v>
      </c>
      <c r="E2609" s="6" t="s">
        <v>115</v>
      </c>
      <c r="F2609" s="48">
        <v>2.7261232670098599</v>
      </c>
      <c r="G2609" s="8">
        <v>10</v>
      </c>
      <c r="H2609" s="9">
        <v>0.38528017294964401</v>
      </c>
      <c r="I2609" s="40">
        <v>0</v>
      </c>
      <c r="J2609" s="7">
        <v>1</v>
      </c>
      <c r="K2609" s="9">
        <v>0.56785847953642699</v>
      </c>
      <c r="L2609" s="39">
        <v>0</v>
      </c>
      <c r="M2609" s="47">
        <v>0</v>
      </c>
      <c r="N2609" s="17">
        <v>1.5056902688767099E-2</v>
      </c>
      <c r="O2609" s="7">
        <f>Q2609/P2609/N2609</f>
        <v>1</v>
      </c>
      <c r="P2609" s="7">
        <v>3.5486573966573287</v>
      </c>
      <c r="Q2609" s="33">
        <v>5.3431789097242985E-2</v>
      </c>
      <c r="R2609" s="38" t="s">
        <v>1677</v>
      </c>
      <c r="S2609" s="33" t="s">
        <v>1677</v>
      </c>
      <c r="T2609" s="45" t="s">
        <v>1675</v>
      </c>
      <c r="U2609" s="55">
        <f>RANK(Q2609,$Q$5:$Q$3209,0)</f>
        <v>2281</v>
      </c>
      <c r="V2609" s="55">
        <f>RANK(W2609,$W$5:$W$3209,0)</f>
        <v>2605</v>
      </c>
      <c r="W2609" s="55">
        <f>N2609*O2609</f>
        <v>1.5056902688767099E-2</v>
      </c>
      <c r="X2609">
        <f t="shared" si="80"/>
        <v>5.8417349689971578</v>
      </c>
      <c r="Y2609" s="77">
        <f t="shared" si="81"/>
        <v>6.544407084528971E-4</v>
      </c>
    </row>
    <row r="2610" spans="3:25" x14ac:dyDescent="0.25">
      <c r="C2610" s="19" t="s">
        <v>4299</v>
      </c>
      <c r="D2610" s="6" t="s">
        <v>1600</v>
      </c>
      <c r="E2610" s="6" t="s">
        <v>27</v>
      </c>
      <c r="F2610" s="48">
        <v>6.0363254491855402E-2</v>
      </c>
      <c r="G2610" s="8">
        <v>60</v>
      </c>
      <c r="H2610" s="9">
        <v>1</v>
      </c>
      <c r="I2610" s="40">
        <v>0</v>
      </c>
      <c r="J2610" s="7">
        <v>0</v>
      </c>
      <c r="K2610" s="9">
        <v>7.1672847836284498E-3</v>
      </c>
      <c r="L2610" s="39">
        <v>0</v>
      </c>
      <c r="M2610" s="47">
        <v>0</v>
      </c>
      <c r="N2610" s="17">
        <v>1.50465007051961E-2</v>
      </c>
      <c r="O2610" s="7">
        <f>Q2610/P2610/N2610</f>
        <v>1</v>
      </c>
      <c r="P2610" s="7">
        <v>2.2458816486566442</v>
      </c>
      <c r="Q2610" s="33">
        <v>3.3792659810299178E-2</v>
      </c>
      <c r="R2610" s="38" t="s">
        <v>1677</v>
      </c>
      <c r="S2610" s="33" t="s">
        <v>1677</v>
      </c>
      <c r="T2610" s="45" t="s">
        <v>1676</v>
      </c>
      <c r="U2610" s="55">
        <f>RANK(Q2610,$Q$5:$Q$3209,0)</f>
        <v>2686</v>
      </c>
      <c r="V2610" s="55">
        <f>RANK(W2610,$W$5:$W$3209,0)</f>
        <v>2606</v>
      </c>
      <c r="W2610" s="55">
        <f>N2610*O2610</f>
        <v>1.50465007051961E-2</v>
      </c>
      <c r="X2610">
        <f t="shared" si="80"/>
        <v>5.826678066308391</v>
      </c>
      <c r="Y2610" s="77">
        <f t="shared" si="81"/>
        <v>6.5275390648138708E-4</v>
      </c>
    </row>
    <row r="2611" spans="3:25" x14ac:dyDescent="0.25">
      <c r="C2611" s="19" t="s">
        <v>3716</v>
      </c>
      <c r="D2611" s="6" t="s">
        <v>1336</v>
      </c>
      <c r="E2611" s="6" t="s">
        <v>204</v>
      </c>
      <c r="F2611" s="48">
        <v>0.61698133330591798</v>
      </c>
      <c r="G2611" s="8">
        <v>17.590096451504898</v>
      </c>
      <c r="H2611" s="9">
        <v>0.98923890450906005</v>
      </c>
      <c r="I2611" s="40">
        <v>0</v>
      </c>
      <c r="J2611" s="7">
        <v>1</v>
      </c>
      <c r="K2611" s="9">
        <v>0.28408873243147997</v>
      </c>
      <c r="L2611" s="39">
        <v>0</v>
      </c>
      <c r="M2611" s="47">
        <v>0</v>
      </c>
      <c r="N2611" s="17">
        <v>1.50390840252473E-2</v>
      </c>
      <c r="O2611" s="7">
        <f>Q2611/P2611/N2611</f>
        <v>1.0000000000000002</v>
      </c>
      <c r="P2611" s="7">
        <v>4.3748799271018841</v>
      </c>
      <c r="Q2611" s="33">
        <v>6.5794186824053025E-2</v>
      </c>
      <c r="R2611" s="38" t="s">
        <v>1677</v>
      </c>
      <c r="S2611" s="33" t="s">
        <v>1677</v>
      </c>
      <c r="T2611" s="45" t="s">
        <v>1675</v>
      </c>
      <c r="U2611" s="55">
        <f>RANK(Q2611,$Q$5:$Q$3209,0)</f>
        <v>2089</v>
      </c>
      <c r="V2611" s="55">
        <f>RANK(W2611,$W$5:$W$3209,0)</f>
        <v>2607</v>
      </c>
      <c r="W2611" s="55">
        <f>N2611*O2611</f>
        <v>1.5039084025247304E-2</v>
      </c>
      <c r="X2611">
        <f t="shared" si="80"/>
        <v>5.8116315656031947</v>
      </c>
      <c r="Y2611" s="77">
        <f t="shared" si="81"/>
        <v>6.5106826982831993E-4</v>
      </c>
    </row>
    <row r="2612" spans="3:25" x14ac:dyDescent="0.25">
      <c r="C2612" s="19" t="s">
        <v>4766</v>
      </c>
      <c r="D2612" s="6" t="s">
        <v>1302</v>
      </c>
      <c r="E2612" s="6" t="s">
        <v>27</v>
      </c>
      <c r="F2612" s="48">
        <v>1.14368564874588</v>
      </c>
      <c r="G2612" s="8">
        <v>50.614799741100803</v>
      </c>
      <c r="H2612" s="9">
        <v>1</v>
      </c>
      <c r="I2612" s="40">
        <v>0</v>
      </c>
      <c r="J2612" s="7">
        <v>0</v>
      </c>
      <c r="K2612" s="9">
        <v>6.7104772394362799E-2</v>
      </c>
      <c r="L2612" s="39">
        <v>0</v>
      </c>
      <c r="M2612" s="47">
        <v>0</v>
      </c>
      <c r="N2612" s="17">
        <v>1.4985310180446999E-2</v>
      </c>
      <c r="O2612" s="7">
        <f>Q2612/P2612/N2612</f>
        <v>1.0000000000000002</v>
      </c>
      <c r="P2612" s="7">
        <v>0.52694783818415147</v>
      </c>
      <c r="Q2612" s="33">
        <v>7.8964768041055039E-3</v>
      </c>
      <c r="R2612" s="38" t="s">
        <v>1677</v>
      </c>
      <c r="S2612" s="33" t="s">
        <v>1677</v>
      </c>
      <c r="T2612" s="45" t="s">
        <v>1677</v>
      </c>
      <c r="U2612" s="55">
        <f>RANK(Q2612,$Q$5:$Q$3209,0)</f>
        <v>3160</v>
      </c>
      <c r="V2612" s="55">
        <f>RANK(W2612,$W$5:$W$3209,0)</f>
        <v>2608</v>
      </c>
      <c r="W2612" s="55">
        <f>N2612*O2612</f>
        <v>1.4985310180447003E-2</v>
      </c>
      <c r="X2612">
        <f t="shared" si="80"/>
        <v>5.7965924815779477</v>
      </c>
      <c r="Y2612" s="77">
        <f t="shared" si="81"/>
        <v>6.4938346405465875E-4</v>
      </c>
    </row>
    <row r="2613" spans="3:25" x14ac:dyDescent="0.25">
      <c r="C2613" s="19" t="s">
        <v>3849</v>
      </c>
      <c r="D2613" s="6" t="s">
        <v>127</v>
      </c>
      <c r="E2613" s="6" t="s">
        <v>115</v>
      </c>
      <c r="F2613" s="48">
        <v>0.248622426761717</v>
      </c>
      <c r="G2613" s="8">
        <v>10</v>
      </c>
      <c r="H2613" s="9">
        <v>1</v>
      </c>
      <c r="I2613" s="40">
        <v>0</v>
      </c>
      <c r="J2613" s="7">
        <v>2</v>
      </c>
      <c r="K2613" s="9">
        <v>0.30097800055775498</v>
      </c>
      <c r="L2613" s="39">
        <v>0</v>
      </c>
      <c r="M2613" s="47">
        <v>0</v>
      </c>
      <c r="N2613" s="17">
        <v>1.4963257433721301E-2</v>
      </c>
      <c r="O2613" s="7">
        <f>Q2613/P2613/N2613</f>
        <v>1</v>
      </c>
      <c r="P2613" s="7">
        <v>3.8170399127609467</v>
      </c>
      <c r="Q2613" s="33">
        <v>5.7115350849431139E-2</v>
      </c>
      <c r="R2613" s="38" t="s">
        <v>1677</v>
      </c>
      <c r="S2613" s="33" t="s">
        <v>1677</v>
      </c>
      <c r="T2613" s="45" t="s">
        <v>1675</v>
      </c>
      <c r="U2613" s="55">
        <f>RANK(Q2613,$Q$5:$Q$3209,0)</f>
        <v>2222</v>
      </c>
      <c r="V2613" s="55">
        <f>RANK(W2613,$W$5:$W$3209,0)</f>
        <v>2609</v>
      </c>
      <c r="W2613" s="55">
        <f>N2613*O2613</f>
        <v>1.4963257433721301E-2</v>
      </c>
      <c r="X2613">
        <f t="shared" si="80"/>
        <v>5.7816071713975008</v>
      </c>
      <c r="Y2613" s="77">
        <f t="shared" si="81"/>
        <v>6.4770468248327197E-4</v>
      </c>
    </row>
    <row r="2614" spans="3:25" x14ac:dyDescent="0.25">
      <c r="C2614" s="19" t="s">
        <v>1264</v>
      </c>
      <c r="D2614" s="6" t="s">
        <v>1264</v>
      </c>
      <c r="E2614" s="6" t="s">
        <v>16</v>
      </c>
      <c r="F2614" s="48">
        <v>2.1114971337729799E-2</v>
      </c>
      <c r="G2614" s="8">
        <v>10</v>
      </c>
      <c r="H2614" s="9">
        <v>0.198685332527023</v>
      </c>
      <c r="I2614" s="40">
        <v>0</v>
      </c>
      <c r="J2614" s="7">
        <v>0</v>
      </c>
      <c r="K2614" s="9">
        <v>1</v>
      </c>
      <c r="L2614" s="39">
        <v>0</v>
      </c>
      <c r="M2614" s="47">
        <v>0</v>
      </c>
      <c r="N2614" s="17">
        <v>1.49234811097455E-2</v>
      </c>
      <c r="O2614" s="7">
        <f>Q2614/P2614/N2614</f>
        <v>1</v>
      </c>
      <c r="P2614" s="7">
        <v>2.5027019461072246</v>
      </c>
      <c r="Q2614" s="33">
        <v>3.7349025216054467E-2</v>
      </c>
      <c r="R2614" s="38" t="s">
        <v>1677</v>
      </c>
      <c r="S2614" s="33" t="s">
        <v>1677</v>
      </c>
      <c r="T2614" s="45" t="s">
        <v>1676</v>
      </c>
      <c r="U2614" s="55">
        <f>RANK(Q2614,$Q$5:$Q$3209,0)</f>
        <v>2599</v>
      </c>
      <c r="V2614" s="55">
        <f>RANK(W2614,$W$5:$W$3209,0)</f>
        <v>2610</v>
      </c>
      <c r="W2614" s="55">
        <f>N2614*O2614</f>
        <v>1.49234811097455E-2</v>
      </c>
      <c r="X2614">
        <f t="shared" si="80"/>
        <v>5.7666439139637795</v>
      </c>
      <c r="Y2614" s="77">
        <f t="shared" si="81"/>
        <v>6.4602837144765355E-4</v>
      </c>
    </row>
    <row r="2615" spans="3:25" x14ac:dyDescent="0.25">
      <c r="C2615" s="19" t="s">
        <v>3782</v>
      </c>
      <c r="D2615" s="6" t="s">
        <v>283</v>
      </c>
      <c r="E2615" s="6" t="s">
        <v>144</v>
      </c>
      <c r="F2615" s="48">
        <v>4.8760260469617238</v>
      </c>
      <c r="G2615" s="8">
        <v>10</v>
      </c>
      <c r="H2615" s="9">
        <v>0.15546360880548199</v>
      </c>
      <c r="I2615" s="40">
        <v>5</v>
      </c>
      <c r="J2615" s="7">
        <v>5</v>
      </c>
      <c r="K2615" s="9">
        <v>0.41406009254765003</v>
      </c>
      <c r="L2615" s="39">
        <v>0.194164147897641</v>
      </c>
      <c r="M2615" s="47">
        <v>0</v>
      </c>
      <c r="N2615" s="17">
        <v>1.4897132134291301E-2</v>
      </c>
      <c r="O2615" s="7">
        <f>Q2615/P2615/N2615</f>
        <v>1</v>
      </c>
      <c r="P2615" s="7">
        <v>4.1460194987225876</v>
      </c>
      <c r="Q2615" s="33">
        <v>6.1763800303818568E-2</v>
      </c>
      <c r="R2615" s="38" t="s">
        <v>1677</v>
      </c>
      <c r="S2615" s="33" t="s">
        <v>1677</v>
      </c>
      <c r="T2615" s="45" t="s">
        <v>1675</v>
      </c>
      <c r="U2615" s="55">
        <f>RANK(Q2615,$Q$5:$Q$3209,0)</f>
        <v>2155</v>
      </c>
      <c r="V2615" s="55">
        <f>RANK(W2615,$W$5:$W$3209,0)</f>
        <v>2611</v>
      </c>
      <c r="W2615" s="55">
        <f>N2615*O2615</f>
        <v>1.4897132134291301E-2</v>
      </c>
      <c r="X2615">
        <f t="shared" si="80"/>
        <v>5.7517204328540341</v>
      </c>
      <c r="Y2615" s="77">
        <f t="shared" si="81"/>
        <v>6.4435651649328175E-4</v>
      </c>
    </row>
    <row r="2616" spans="3:25" x14ac:dyDescent="0.25">
      <c r="C2616" s="19" t="s">
        <v>4688</v>
      </c>
      <c r="D2616" s="6" t="s">
        <v>1554</v>
      </c>
      <c r="E2616" s="6" t="s">
        <v>39</v>
      </c>
      <c r="F2616" s="48">
        <v>0.91154039627155903</v>
      </c>
      <c r="G2616" s="8">
        <v>54.322834493671202</v>
      </c>
      <c r="H2616" s="9">
        <v>1</v>
      </c>
      <c r="I2616" s="40">
        <v>0</v>
      </c>
      <c r="J2616" s="7">
        <v>0</v>
      </c>
      <c r="K2616" s="9">
        <v>3.5678067041565002E-2</v>
      </c>
      <c r="L2616" s="39">
        <v>0</v>
      </c>
      <c r="M2616" s="47">
        <v>0</v>
      </c>
      <c r="N2616" s="17">
        <v>1.48951253006104E-2</v>
      </c>
      <c r="O2616" s="7">
        <f>Q2616/P2616/N2616</f>
        <v>1</v>
      </c>
      <c r="P2616" s="7">
        <v>1.0820623326736165</v>
      </c>
      <c r="Q2616" s="33">
        <v>1.6117454028244292E-2</v>
      </c>
      <c r="R2616" s="38" t="s">
        <v>1677</v>
      </c>
      <c r="S2616" s="33" t="s">
        <v>1677</v>
      </c>
      <c r="T2616" s="45" t="s">
        <v>1677</v>
      </c>
      <c r="U2616" s="55">
        <f>RANK(Q2616,$Q$5:$Q$3209,0)</f>
        <v>3080</v>
      </c>
      <c r="V2616" s="55">
        <f>RANK(W2616,$W$5:$W$3209,0)</f>
        <v>2612</v>
      </c>
      <c r="W2616" s="55">
        <f>N2616*O2616</f>
        <v>1.48951253006104E-2</v>
      </c>
      <c r="X2616">
        <f t="shared" si="80"/>
        <v>5.7368233007197427</v>
      </c>
      <c r="Y2616" s="77">
        <f t="shared" si="81"/>
        <v>6.4268761337466667E-4</v>
      </c>
    </row>
    <row r="2617" spans="3:25" x14ac:dyDescent="0.25">
      <c r="C2617" s="19" t="s">
        <v>4732</v>
      </c>
      <c r="D2617" s="6" t="s">
        <v>1380</v>
      </c>
      <c r="E2617" s="6" t="s">
        <v>90</v>
      </c>
      <c r="F2617" s="48">
        <v>8.7968121905533607</v>
      </c>
      <c r="G2617" s="8">
        <v>48.287244428735903</v>
      </c>
      <c r="H2617" s="9">
        <v>0.481614266564377</v>
      </c>
      <c r="I2617" s="40">
        <v>0</v>
      </c>
      <c r="J2617" s="7">
        <v>1</v>
      </c>
      <c r="K2617" s="9">
        <v>0.348413690289891</v>
      </c>
      <c r="L2617" s="39">
        <v>0</v>
      </c>
      <c r="M2617" s="47">
        <v>0</v>
      </c>
      <c r="N2617" s="17">
        <v>1.4878939391777901E-2</v>
      </c>
      <c r="O2617" s="7">
        <f>Q2617/P2617/N2617</f>
        <v>1</v>
      </c>
      <c r="P2617" s="7">
        <v>0.87182859057899698</v>
      </c>
      <c r="Q2617" s="33">
        <v>1.2971884759244046E-2</v>
      </c>
      <c r="R2617" s="38" t="s">
        <v>1677</v>
      </c>
      <c r="S2617" s="33" t="s">
        <v>1677</v>
      </c>
      <c r="T2617" s="45" t="s">
        <v>1677</v>
      </c>
      <c r="U2617" s="55">
        <f>RANK(Q2617,$Q$5:$Q$3209,0)</f>
        <v>3125</v>
      </c>
      <c r="V2617" s="55">
        <f>RANK(W2617,$W$5:$W$3209,0)</f>
        <v>2613</v>
      </c>
      <c r="W2617" s="55">
        <f>N2617*O2617</f>
        <v>1.4878939391777901E-2</v>
      </c>
      <c r="X2617">
        <f t="shared" si="80"/>
        <v>5.7219281754191327</v>
      </c>
      <c r="Y2617" s="77">
        <f t="shared" si="81"/>
        <v>6.4101893507858513E-4</v>
      </c>
    </row>
    <row r="2618" spans="3:25" x14ac:dyDescent="0.25">
      <c r="C2618" s="19" t="s">
        <v>4223</v>
      </c>
      <c r="D2618" s="6" t="s">
        <v>1524</v>
      </c>
      <c r="E2618" s="6" t="s">
        <v>39</v>
      </c>
      <c r="F2618" s="48">
        <v>1.1326562945199801</v>
      </c>
      <c r="G2618" s="8">
        <v>30.834250456127901</v>
      </c>
      <c r="H2618" s="9">
        <v>1</v>
      </c>
      <c r="I2618" s="40">
        <v>0</v>
      </c>
      <c r="J2618" s="7">
        <v>0</v>
      </c>
      <c r="K2618" s="9">
        <v>0.19428120464516599</v>
      </c>
      <c r="L2618" s="39">
        <v>0</v>
      </c>
      <c r="M2618" s="47">
        <v>0</v>
      </c>
      <c r="N2618" s="17">
        <v>1.48696213344743E-2</v>
      </c>
      <c r="O2618" s="7">
        <f>Q2618/P2618/N2618</f>
        <v>1</v>
      </c>
      <c r="P2618" s="7">
        <v>2.5003105646643369</v>
      </c>
      <c r="Q2618" s="33">
        <v>3.717867131514431E-2</v>
      </c>
      <c r="R2618" s="38" t="s">
        <v>1677</v>
      </c>
      <c r="S2618" s="33" t="s">
        <v>1677</v>
      </c>
      <c r="T2618" s="45" t="s">
        <v>1676</v>
      </c>
      <c r="U2618" s="55">
        <f>RANK(Q2618,$Q$5:$Q$3209,0)</f>
        <v>2609</v>
      </c>
      <c r="V2618" s="55">
        <f>RANK(W2618,$W$5:$W$3209,0)</f>
        <v>2614</v>
      </c>
      <c r="W2618" s="55">
        <f>N2618*O2618</f>
        <v>1.48696213344743E-2</v>
      </c>
      <c r="X2618">
        <f t="shared" si="80"/>
        <v>5.7070492360273546</v>
      </c>
      <c r="Y2618" s="77">
        <f t="shared" si="81"/>
        <v>6.3935207006532099E-4</v>
      </c>
    </row>
    <row r="2619" spans="3:25" x14ac:dyDescent="0.25">
      <c r="C2619" s="19" t="s">
        <v>3851</v>
      </c>
      <c r="D2619" s="6" t="s">
        <v>235</v>
      </c>
      <c r="E2619" s="6" t="s">
        <v>204</v>
      </c>
      <c r="F2619" s="48">
        <v>3.82843531649812</v>
      </c>
      <c r="G2619" s="8">
        <v>30.565825234284802</v>
      </c>
      <c r="H2619" s="9">
        <v>4.8477602981029197E-2</v>
      </c>
      <c r="I2619" s="40">
        <v>1</v>
      </c>
      <c r="J2619" s="7">
        <v>0</v>
      </c>
      <c r="K2619" s="9">
        <v>0.83254193536125098</v>
      </c>
      <c r="L2619" s="39">
        <v>0</v>
      </c>
      <c r="M2619" s="47">
        <v>0</v>
      </c>
      <c r="N2619" s="17">
        <v>1.4860755889393701E-2</v>
      </c>
      <c r="O2619" s="7">
        <f>Q2619/P2619/N2619</f>
        <v>1</v>
      </c>
      <c r="P2619" s="7">
        <v>3.8367304182153141</v>
      </c>
      <c r="Q2619" s="33">
        <v>5.7016714158509188E-2</v>
      </c>
      <c r="R2619" s="38" t="s">
        <v>1677</v>
      </c>
      <c r="S2619" s="33" t="s">
        <v>1677</v>
      </c>
      <c r="T2619" s="45" t="s">
        <v>1675</v>
      </c>
      <c r="U2619" s="55">
        <f>RANK(Q2619,$Q$5:$Q$3209,0)</f>
        <v>2224</v>
      </c>
      <c r="V2619" s="55">
        <f>RANK(W2619,$W$5:$W$3209,0)</f>
        <v>2615</v>
      </c>
      <c r="W2619" s="55">
        <f>N2619*O2619</f>
        <v>1.4860755889393701E-2</v>
      </c>
      <c r="X2619">
        <f t="shared" si="80"/>
        <v>5.69217961469288</v>
      </c>
      <c r="Y2619" s="77">
        <f t="shared" si="81"/>
        <v>6.3768624893988394E-4</v>
      </c>
    </row>
    <row r="2620" spans="3:25" x14ac:dyDescent="0.25">
      <c r="C2620" s="19" t="s">
        <v>4011</v>
      </c>
      <c r="D2620" s="6" t="s">
        <v>459</v>
      </c>
      <c r="E2620" s="6" t="s">
        <v>163</v>
      </c>
      <c r="F2620" s="48">
        <v>2.3562813236000699</v>
      </c>
      <c r="G2620" s="8">
        <v>22.921254398864701</v>
      </c>
      <c r="H2620" s="9">
        <v>0.92075166894750804</v>
      </c>
      <c r="I2620" s="40">
        <v>0</v>
      </c>
      <c r="J2620" s="7">
        <v>3</v>
      </c>
      <c r="K2620" s="9">
        <v>0.24686188749495999</v>
      </c>
      <c r="L2620" s="39">
        <v>0</v>
      </c>
      <c r="M2620" s="47">
        <v>0</v>
      </c>
      <c r="N2620" s="17">
        <v>1.48129263537748E-2</v>
      </c>
      <c r="O2620" s="7">
        <f>Q2620/P2620/N2620</f>
        <v>1</v>
      </c>
      <c r="P2620" s="7">
        <v>3.2145380597115571</v>
      </c>
      <c r="Q2620" s="33">
        <v>4.7616715539913437E-2</v>
      </c>
      <c r="R2620" s="38" t="s">
        <v>1677</v>
      </c>
      <c r="S2620" s="33" t="s">
        <v>1677</v>
      </c>
      <c r="T2620" s="45" t="s">
        <v>1675</v>
      </c>
      <c r="U2620" s="55">
        <f>RANK(Q2620,$Q$5:$Q$3209,0)</f>
        <v>2389</v>
      </c>
      <c r="V2620" s="55">
        <f>RANK(W2620,$W$5:$W$3209,0)</f>
        <v>2616</v>
      </c>
      <c r="W2620" s="55">
        <f>N2620*O2620</f>
        <v>1.48129263537748E-2</v>
      </c>
      <c r="X2620">
        <f t="shared" si="80"/>
        <v>5.6773188588034866</v>
      </c>
      <c r="Y2620" s="77">
        <f t="shared" si="81"/>
        <v>6.3602142099681322E-4</v>
      </c>
    </row>
    <row r="2621" spans="3:25" x14ac:dyDescent="0.25">
      <c r="C2621" s="19" t="s">
        <v>4013</v>
      </c>
      <c r="D2621" s="6" t="s">
        <v>1354</v>
      </c>
      <c r="E2621" s="6" t="s">
        <v>863</v>
      </c>
      <c r="F2621" s="48">
        <v>1.66434723472626</v>
      </c>
      <c r="G2621" s="8">
        <v>56.370126494793098</v>
      </c>
      <c r="H2621" s="9">
        <v>0.98079401481895101</v>
      </c>
      <c r="I2621" s="40">
        <v>0</v>
      </c>
      <c r="J2621" s="7">
        <v>0</v>
      </c>
      <c r="K2621" s="9">
        <v>3.1672500005208798E-2</v>
      </c>
      <c r="L2621" s="39">
        <v>0</v>
      </c>
      <c r="M2621" s="47">
        <v>0</v>
      </c>
      <c r="N2621" s="17">
        <v>1.48094145215103E-2</v>
      </c>
      <c r="O2621" s="7">
        <f>Q2621/P2621/N2621</f>
        <v>1</v>
      </c>
      <c r="P2621" s="7">
        <v>3.2104133365953205</v>
      </c>
      <c r="Q2621" s="33">
        <v>4.7544341887025075E-2</v>
      </c>
      <c r="R2621" s="38" t="s">
        <v>1677</v>
      </c>
      <c r="S2621" s="33" t="s">
        <v>1677</v>
      </c>
      <c r="T2621" s="45" t="s">
        <v>1675</v>
      </c>
      <c r="U2621" s="55">
        <f>RANK(Q2621,$Q$5:$Q$3209,0)</f>
        <v>2391</v>
      </c>
      <c r="V2621" s="55">
        <f>RANK(W2621,$W$5:$W$3209,0)</f>
        <v>2617</v>
      </c>
      <c r="W2621" s="55">
        <f>N2621*O2621</f>
        <v>1.48094145215103E-2</v>
      </c>
      <c r="X2621">
        <f t="shared" si="80"/>
        <v>5.6625059324497116</v>
      </c>
      <c r="Y2621" s="77">
        <f t="shared" si="81"/>
        <v>6.3436195132407502E-4</v>
      </c>
    </row>
    <row r="2622" spans="3:25" x14ac:dyDescent="0.25">
      <c r="C2622" s="19" t="s">
        <v>4281</v>
      </c>
      <c r="D2622" s="6" t="s">
        <v>422</v>
      </c>
      <c r="E2622" s="6" t="s">
        <v>204</v>
      </c>
      <c r="F2622" s="48">
        <v>2.8352446930349302</v>
      </c>
      <c r="G2622" s="8">
        <v>59.3930168497509</v>
      </c>
      <c r="H2622" s="9">
        <v>0.72074038095082404</v>
      </c>
      <c r="I2622" s="40">
        <v>0</v>
      </c>
      <c r="J2622" s="7">
        <v>1</v>
      </c>
      <c r="K2622" s="9">
        <v>0.203732178206112</v>
      </c>
      <c r="L2622" s="39">
        <v>0</v>
      </c>
      <c r="M2622" s="47">
        <v>0</v>
      </c>
      <c r="N2622" s="17">
        <v>1.48020516087571E-2</v>
      </c>
      <c r="O2622" s="7">
        <f>Q2622/P2622/N2622</f>
        <v>0.99999999999999989</v>
      </c>
      <c r="P2622" s="7">
        <v>2.3238669998446442</v>
      </c>
      <c r="Q2622" s="33">
        <v>3.4397999263587949E-2</v>
      </c>
      <c r="R2622" s="38" t="s">
        <v>1677</v>
      </c>
      <c r="S2622" s="33" t="s">
        <v>1677</v>
      </c>
      <c r="T2622" s="45" t="s">
        <v>1676</v>
      </c>
      <c r="U2622" s="55">
        <f>RANK(Q2622,$Q$5:$Q$3209,0)</f>
        <v>2668</v>
      </c>
      <c r="V2622" s="55">
        <f>RANK(W2622,$W$5:$W$3209,0)</f>
        <v>2618</v>
      </c>
      <c r="W2622" s="55">
        <f>N2622*O2622</f>
        <v>1.4802051608757099E-2</v>
      </c>
      <c r="X2622">
        <f t="shared" si="80"/>
        <v>5.6476965179282015</v>
      </c>
      <c r="Y2622" s="77">
        <f t="shared" si="81"/>
        <v>6.3270287507657898E-4</v>
      </c>
    </row>
    <row r="2623" spans="3:25" x14ac:dyDescent="0.25">
      <c r="C2623" s="19" t="s">
        <v>4624</v>
      </c>
      <c r="D2623" s="6" t="s">
        <v>956</v>
      </c>
      <c r="E2623" s="6" t="s">
        <v>131</v>
      </c>
      <c r="F2623" s="48">
        <v>2.4417299756432399E-2</v>
      </c>
      <c r="G2623" s="8">
        <v>10</v>
      </c>
      <c r="H2623" s="9">
        <v>0</v>
      </c>
      <c r="I2623" s="40">
        <v>0</v>
      </c>
      <c r="J2623" s="7">
        <v>1</v>
      </c>
      <c r="K2623" s="9">
        <v>1</v>
      </c>
      <c r="L2623" s="39">
        <v>0</v>
      </c>
      <c r="M2623" s="47">
        <v>0</v>
      </c>
      <c r="N2623" s="17">
        <v>1.47858954122802E-2</v>
      </c>
      <c r="O2623" s="7">
        <f>Q2623/P2623/N2623</f>
        <v>1.0000000000000002</v>
      </c>
      <c r="P2623" s="7">
        <v>1.3324746670948719</v>
      </c>
      <c r="Q2623" s="33">
        <v>1.9701831067177655E-2</v>
      </c>
      <c r="R2623" s="38" t="s">
        <v>1677</v>
      </c>
      <c r="S2623" s="33" t="s">
        <v>1677</v>
      </c>
      <c r="T2623" s="45" t="s">
        <v>1677</v>
      </c>
      <c r="U2623" s="55">
        <f>RANK(Q2623,$Q$5:$Q$3209,0)</f>
        <v>3014</v>
      </c>
      <c r="V2623" s="55">
        <f>RANK(W2623,$W$5:$W$3209,0)</f>
        <v>2619</v>
      </c>
      <c r="W2623" s="55">
        <f>N2623*O2623</f>
        <v>1.4785895412280203E-2</v>
      </c>
      <c r="X2623">
        <f t="shared" si="80"/>
        <v>5.6328944663194447</v>
      </c>
      <c r="Y2623" s="77">
        <f t="shared" si="81"/>
        <v>6.3104462368503156E-4</v>
      </c>
    </row>
    <row r="2624" spans="3:25" x14ac:dyDescent="0.25">
      <c r="C2624" s="19" t="s">
        <v>3834</v>
      </c>
      <c r="D2624" s="6" t="s">
        <v>874</v>
      </c>
      <c r="E2624" s="6" t="s">
        <v>27</v>
      </c>
      <c r="F2624" s="48">
        <v>0.94683322039858298</v>
      </c>
      <c r="G2624" s="8">
        <v>10</v>
      </c>
      <c r="H2624" s="9">
        <v>0</v>
      </c>
      <c r="I2624" s="40">
        <v>1</v>
      </c>
      <c r="J2624" s="7">
        <v>1</v>
      </c>
      <c r="K2624" s="9">
        <v>0.986662496404902</v>
      </c>
      <c r="L2624" s="39">
        <v>0</v>
      </c>
      <c r="M2624" s="47">
        <v>0</v>
      </c>
      <c r="N2624" s="17">
        <v>1.47840053961973E-2</v>
      </c>
      <c r="O2624" s="7">
        <f>Q2624/P2624/N2624</f>
        <v>1</v>
      </c>
      <c r="P2624" s="7">
        <v>3.9289004644278767</v>
      </c>
      <c r="Q2624" s="33">
        <v>5.8084885667223807E-2</v>
      </c>
      <c r="R2624" s="38" t="s">
        <v>1677</v>
      </c>
      <c r="S2624" s="33" t="s">
        <v>1677</v>
      </c>
      <c r="T2624" s="45" t="s">
        <v>1675</v>
      </c>
      <c r="U2624" s="55">
        <f>RANK(Q2624,$Q$5:$Q$3209,0)</f>
        <v>2207</v>
      </c>
      <c r="V2624" s="55">
        <f>RANK(W2624,$W$5:$W$3209,0)</f>
        <v>2620</v>
      </c>
      <c r="W2624" s="55">
        <f>N2624*O2624</f>
        <v>1.47840053961973E-2</v>
      </c>
      <c r="X2624">
        <f t="shared" si="80"/>
        <v>5.6181085709071645</v>
      </c>
      <c r="Y2624" s="77">
        <f t="shared" si="81"/>
        <v>6.2938818224767131E-4</v>
      </c>
    </row>
    <row r="2625" spans="3:25" x14ac:dyDescent="0.25">
      <c r="C2625" s="19" t="s">
        <v>4217</v>
      </c>
      <c r="D2625" s="6" t="s">
        <v>1434</v>
      </c>
      <c r="E2625" s="6" t="s">
        <v>126</v>
      </c>
      <c r="F2625" s="48">
        <v>3.2845190876555201</v>
      </c>
      <c r="G2625" s="8">
        <v>10</v>
      </c>
      <c r="H2625" s="9">
        <v>0.84854840436994605</v>
      </c>
      <c r="I2625" s="40">
        <v>0</v>
      </c>
      <c r="J2625" s="7">
        <v>2</v>
      </c>
      <c r="K2625" s="9">
        <v>0.41182765118671899</v>
      </c>
      <c r="L2625" s="39">
        <v>0</v>
      </c>
      <c r="M2625" s="47">
        <v>0</v>
      </c>
      <c r="N2625" s="17">
        <v>1.47598716002607E-2</v>
      </c>
      <c r="O2625" s="7">
        <f>Q2625/P2625/N2625</f>
        <v>1</v>
      </c>
      <c r="P2625" s="7">
        <v>2.5257643317816871</v>
      </c>
      <c r="Q2625" s="33">
        <v>3.7279957229615968E-2</v>
      </c>
      <c r="R2625" s="38" t="s">
        <v>1677</v>
      </c>
      <c r="S2625" s="33" t="s">
        <v>1677</v>
      </c>
      <c r="T2625" s="45" t="s">
        <v>1676</v>
      </c>
      <c r="U2625" s="55">
        <f>RANK(Q2625,$Q$5:$Q$3209,0)</f>
        <v>2603</v>
      </c>
      <c r="V2625" s="55">
        <f>RANK(W2625,$W$5:$W$3209,0)</f>
        <v>2621</v>
      </c>
      <c r="W2625" s="55">
        <f>N2625*O2625</f>
        <v>1.47598716002607E-2</v>
      </c>
      <c r="X2625">
        <f t="shared" si="80"/>
        <v>5.6033245655109676</v>
      </c>
      <c r="Y2625" s="77">
        <f t="shared" si="81"/>
        <v>6.2773195254594639E-4</v>
      </c>
    </row>
    <row r="2626" spans="3:25" x14ac:dyDescent="0.25">
      <c r="C2626" s="19" t="s">
        <v>4566</v>
      </c>
      <c r="D2626" s="6" t="s">
        <v>1124</v>
      </c>
      <c r="E2626" s="6" t="s">
        <v>90</v>
      </c>
      <c r="F2626" s="48">
        <v>4.6414674185534501</v>
      </c>
      <c r="G2626" s="8">
        <v>10</v>
      </c>
      <c r="H2626" s="9">
        <v>0.96805197611645999</v>
      </c>
      <c r="I2626" s="40">
        <v>0</v>
      </c>
      <c r="J2626" s="7">
        <v>4</v>
      </c>
      <c r="K2626" s="9">
        <v>0.27048262031054898</v>
      </c>
      <c r="L2626" s="39">
        <v>0</v>
      </c>
      <c r="M2626" s="47">
        <v>0</v>
      </c>
      <c r="N2626" s="17">
        <v>1.4744446657365301E-2</v>
      </c>
      <c r="O2626" s="7">
        <f>Q2626/P2626/N2626</f>
        <v>1</v>
      </c>
      <c r="P2626" s="7">
        <v>1.5261803650106658</v>
      </c>
      <c r="Q2626" s="33">
        <v>2.2502684981418067E-2</v>
      </c>
      <c r="R2626" s="38" t="s">
        <v>1677</v>
      </c>
      <c r="S2626" s="33" t="s">
        <v>1677</v>
      </c>
      <c r="T2626" s="45" t="s">
        <v>1677</v>
      </c>
      <c r="U2626" s="55">
        <f>RANK(Q2626,$Q$5:$Q$3209,0)</f>
        <v>2955</v>
      </c>
      <c r="V2626" s="55">
        <f>RANK(W2626,$W$5:$W$3209,0)</f>
        <v>2622</v>
      </c>
      <c r="W2626" s="55">
        <f>N2626*O2626</f>
        <v>1.4744446657365301E-2</v>
      </c>
      <c r="X2626">
        <f t="shared" si="80"/>
        <v>5.5885646939107065</v>
      </c>
      <c r="Y2626" s="77">
        <f t="shared" si="81"/>
        <v>6.2607842651677651E-4</v>
      </c>
    </row>
    <row r="2627" spans="3:25" x14ac:dyDescent="0.25">
      <c r="C2627" s="19" t="s">
        <v>4513</v>
      </c>
      <c r="D2627" s="6" t="s">
        <v>956</v>
      </c>
      <c r="E2627" s="6" t="s">
        <v>131</v>
      </c>
      <c r="F2627" s="48">
        <v>1.72026300904611</v>
      </c>
      <c r="G2627" s="8">
        <v>30.136327974281201</v>
      </c>
      <c r="H2627" s="9">
        <v>0.62855743972213596</v>
      </c>
      <c r="I2627" s="40">
        <v>2</v>
      </c>
      <c r="J2627" s="7">
        <v>1</v>
      </c>
      <c r="K2627" s="9">
        <v>0.18167287270381999</v>
      </c>
      <c r="L2627" s="39">
        <v>0</v>
      </c>
      <c r="M2627" s="47">
        <v>0</v>
      </c>
      <c r="N2627" s="17">
        <v>1.47335639868098E-2</v>
      </c>
      <c r="O2627" s="7">
        <f>Q2627/P2627/N2627</f>
        <v>1</v>
      </c>
      <c r="P2627" s="7">
        <v>1.6469281383815315</v>
      </c>
      <c r="Q2627" s="33">
        <v>2.4265121108521841E-2</v>
      </c>
      <c r="R2627" s="38" t="s">
        <v>1677</v>
      </c>
      <c r="S2627" s="33" t="s">
        <v>1677</v>
      </c>
      <c r="T2627" s="45" t="s">
        <v>1677</v>
      </c>
      <c r="U2627" s="55">
        <f>RANK(Q2627,$Q$5:$Q$3209,0)</f>
        <v>2902</v>
      </c>
      <c r="V2627" s="55">
        <f>RANK(W2627,$W$5:$W$3209,0)</f>
        <v>2623</v>
      </c>
      <c r="W2627" s="55">
        <f>N2627*O2627</f>
        <v>1.47335639868098E-2</v>
      </c>
      <c r="X2627">
        <f t="shared" si="80"/>
        <v>5.5738202472533409</v>
      </c>
      <c r="Y2627" s="77">
        <f t="shared" si="81"/>
        <v>6.2442662852056424E-4</v>
      </c>
    </row>
    <row r="2628" spans="3:25" x14ac:dyDescent="0.25">
      <c r="C2628" s="19" t="s">
        <v>3707</v>
      </c>
      <c r="D2628" s="6" t="s">
        <v>711</v>
      </c>
      <c r="E2628" s="6" t="s">
        <v>27</v>
      </c>
      <c r="F2628" s="48">
        <v>1.7112032733297962</v>
      </c>
      <c r="G2628" s="8">
        <v>10</v>
      </c>
      <c r="H2628" s="9">
        <v>0.38847961275645998</v>
      </c>
      <c r="I2628" s="40">
        <v>0</v>
      </c>
      <c r="J2628" s="7">
        <v>0</v>
      </c>
      <c r="K2628" s="9">
        <v>0.34487510853978898</v>
      </c>
      <c r="L2628" s="39">
        <v>0.21632771990369001</v>
      </c>
      <c r="M2628" s="47">
        <v>0</v>
      </c>
      <c r="N2628" s="17">
        <v>1.4721441579923399E-2</v>
      </c>
      <c r="O2628" s="7">
        <f>Q2628/P2628/N2628</f>
        <v>1</v>
      </c>
      <c r="P2628" s="7">
        <v>4.5318983929791559</v>
      </c>
      <c r="Q2628" s="33">
        <v>6.6716077438391377E-2</v>
      </c>
      <c r="R2628" s="38" t="s">
        <v>1677</v>
      </c>
      <c r="S2628" s="33" t="s">
        <v>1677</v>
      </c>
      <c r="T2628" s="45" t="s">
        <v>1675</v>
      </c>
      <c r="U2628" s="55">
        <f>RANK(Q2628,$Q$5:$Q$3209,0)</f>
        <v>2079</v>
      </c>
      <c r="V2628" s="55">
        <f>RANK(W2628,$W$5:$W$3209,0)</f>
        <v>2624</v>
      </c>
      <c r="W2628" s="55">
        <f>N2628*O2628</f>
        <v>1.4721441579923399E-2</v>
      </c>
      <c r="X2628">
        <f t="shared" si="80"/>
        <v>5.5590866832665311</v>
      </c>
      <c r="Y2628" s="77">
        <f t="shared" si="81"/>
        <v>6.2277604969342875E-4</v>
      </c>
    </row>
    <row r="2629" spans="3:25" x14ac:dyDescent="0.25">
      <c r="C2629" s="19" t="s">
        <v>4509</v>
      </c>
      <c r="D2629" s="6" t="s">
        <v>1240</v>
      </c>
      <c r="E2629" s="6" t="s">
        <v>39</v>
      </c>
      <c r="F2629" s="48">
        <v>3.2216333803299699</v>
      </c>
      <c r="G2629" s="8">
        <v>22.5045839734527</v>
      </c>
      <c r="H2629" s="9">
        <v>0.96002899999779001</v>
      </c>
      <c r="I2629" s="40">
        <v>0</v>
      </c>
      <c r="J2629" s="7">
        <v>0</v>
      </c>
      <c r="K2629" s="9">
        <v>0.273125138944113</v>
      </c>
      <c r="L2629" s="39">
        <v>0</v>
      </c>
      <c r="M2629" s="47">
        <v>0</v>
      </c>
      <c r="N2629" s="17">
        <v>1.4710012336287199E-2</v>
      </c>
      <c r="O2629" s="7">
        <f>Q2629/P2629/N2629</f>
        <v>1</v>
      </c>
      <c r="P2629" s="7">
        <v>1.6606556371806844</v>
      </c>
      <c r="Q2629" s="33">
        <v>2.4428264909252748E-2</v>
      </c>
      <c r="R2629" s="38" t="s">
        <v>1677</v>
      </c>
      <c r="S2629" s="33" t="s">
        <v>1677</v>
      </c>
      <c r="T2629" s="45" t="s">
        <v>1677</v>
      </c>
      <c r="U2629" s="55">
        <f>RANK(Q2629,$Q$5:$Q$3209,0)</f>
        <v>2898</v>
      </c>
      <c r="V2629" s="55">
        <f>RANK(W2629,$W$5:$W$3209,0)</f>
        <v>2625</v>
      </c>
      <c r="W2629" s="55">
        <f>N2629*O2629</f>
        <v>1.4710012336287199E-2</v>
      </c>
      <c r="X2629">
        <f t="shared" si="80"/>
        <v>5.5443652416866076</v>
      </c>
      <c r="Y2629" s="77">
        <f t="shared" si="81"/>
        <v>6.2112682892115074E-4</v>
      </c>
    </row>
    <row r="2630" spans="3:25" x14ac:dyDescent="0.25">
      <c r="C2630" s="19" t="s">
        <v>4052</v>
      </c>
      <c r="D2630" s="6" t="s">
        <v>1260</v>
      </c>
      <c r="E2630" s="6" t="s">
        <v>16</v>
      </c>
      <c r="F2630" s="48">
        <v>0.61278375600103296</v>
      </c>
      <c r="G2630" s="8">
        <v>10</v>
      </c>
      <c r="H2630" s="9">
        <v>1</v>
      </c>
      <c r="I2630" s="40">
        <v>0</v>
      </c>
      <c r="J2630" s="7">
        <v>0</v>
      </c>
      <c r="K2630" s="9">
        <v>0.325482633202547</v>
      </c>
      <c r="L2630" s="39">
        <v>0</v>
      </c>
      <c r="M2630" s="47">
        <v>0</v>
      </c>
      <c r="N2630" s="17">
        <v>1.4708732540632499E-2</v>
      </c>
      <c r="O2630" s="7">
        <f>Q2630/P2630/N2630</f>
        <v>1</v>
      </c>
      <c r="P2630" s="7">
        <v>3.102261434309745</v>
      </c>
      <c r="Q2630" s="33">
        <v>4.5630333708380995E-2</v>
      </c>
      <c r="R2630" s="38" t="s">
        <v>1677</v>
      </c>
      <c r="S2630" s="33" t="s">
        <v>1677</v>
      </c>
      <c r="T2630" s="45" t="s">
        <v>1675</v>
      </c>
      <c r="U2630" s="55">
        <f>RANK(Q2630,$Q$5:$Q$3209,0)</f>
        <v>2430</v>
      </c>
      <c r="V2630" s="55">
        <f>RANK(W2630,$W$5:$W$3209,0)</f>
        <v>2626</v>
      </c>
      <c r="W2630" s="55">
        <f>N2630*O2630</f>
        <v>1.4708732540632499E-2</v>
      </c>
      <c r="X2630">
        <f t="shared" si="80"/>
        <v>5.5296552293503201</v>
      </c>
      <c r="Y2630" s="77">
        <f t="shared" si="81"/>
        <v>6.1947888854970259E-4</v>
      </c>
    </row>
    <row r="2631" spans="3:25" x14ac:dyDescent="0.25">
      <c r="C2631" s="19" t="s">
        <v>3936</v>
      </c>
      <c r="D2631" s="6" t="s">
        <v>467</v>
      </c>
      <c r="E2631" s="6" t="s">
        <v>204</v>
      </c>
      <c r="F2631" s="48">
        <v>2.9028469698485799</v>
      </c>
      <c r="G2631" s="8">
        <v>10</v>
      </c>
      <c r="H2631" s="9">
        <v>0.12362115875215</v>
      </c>
      <c r="I2631" s="40">
        <v>3</v>
      </c>
      <c r="J2631" s="7">
        <v>2</v>
      </c>
      <c r="K2631" s="9">
        <v>0.69829405122198096</v>
      </c>
      <c r="L2631" s="39">
        <v>0</v>
      </c>
      <c r="M2631" s="47">
        <v>0</v>
      </c>
      <c r="N2631" s="17">
        <v>1.46976506625163E-2</v>
      </c>
      <c r="O2631" s="7">
        <f>Q2631/P2631/N2631</f>
        <v>1</v>
      </c>
      <c r="P2631" s="7">
        <v>3.5248774349087606</v>
      </c>
      <c r="Q2631" s="33">
        <v>5.1807417166475501E-2</v>
      </c>
      <c r="R2631" s="38" t="s">
        <v>1677</v>
      </c>
      <c r="S2631" s="33" t="s">
        <v>1677</v>
      </c>
      <c r="T2631" s="45" t="s">
        <v>1675</v>
      </c>
      <c r="U2631" s="55">
        <f>RANK(Q2631,$Q$5:$Q$3209,0)</f>
        <v>2314</v>
      </c>
      <c r="V2631" s="55">
        <f>RANK(W2631,$W$5:$W$3209,0)</f>
        <v>2627</v>
      </c>
      <c r="W2631" s="55">
        <f>N2631*O2631</f>
        <v>1.46976506625163E-2</v>
      </c>
      <c r="X2631">
        <f t="shared" ref="X2631:X2694" si="82">X2630-W2630</f>
        <v>5.5149464968096877</v>
      </c>
      <c r="Y2631" s="77">
        <f t="shared" ref="Y2631:Y2694" si="83">X2631/$X$5</f>
        <v>6.178310915518206E-4</v>
      </c>
    </row>
    <row r="2632" spans="3:25" x14ac:dyDescent="0.25">
      <c r="C2632" s="19" t="s">
        <v>4115</v>
      </c>
      <c r="D2632" s="6" t="s">
        <v>593</v>
      </c>
      <c r="E2632" s="6" t="s">
        <v>90</v>
      </c>
      <c r="F2632" s="48">
        <v>0.37395472657831802</v>
      </c>
      <c r="G2632" s="8">
        <v>10</v>
      </c>
      <c r="H2632" s="9">
        <v>0.153959325923959</v>
      </c>
      <c r="I2632" s="40">
        <v>0</v>
      </c>
      <c r="J2632" s="7">
        <v>1</v>
      </c>
      <c r="K2632" s="9">
        <v>1</v>
      </c>
      <c r="L2632" s="39">
        <v>0</v>
      </c>
      <c r="M2632" s="47">
        <v>0</v>
      </c>
      <c r="N2632" s="17">
        <v>1.46912026569212E-2</v>
      </c>
      <c r="O2632" s="7">
        <f>Q2632/P2632/N2632</f>
        <v>1.0000000000000002</v>
      </c>
      <c r="P2632" s="7">
        <v>2.862594917728718</v>
      </c>
      <c r="Q2632" s="33">
        <v>4.2054962061025269E-2</v>
      </c>
      <c r="R2632" s="38" t="s">
        <v>1677</v>
      </c>
      <c r="S2632" s="33" t="s">
        <v>1677</v>
      </c>
      <c r="T2632" s="45" t="s">
        <v>1676</v>
      </c>
      <c r="U2632" s="55">
        <f>RANK(Q2632,$Q$5:$Q$3209,0)</f>
        <v>2495</v>
      </c>
      <c r="V2632" s="55">
        <f>RANK(W2632,$W$5:$W$3209,0)</f>
        <v>2628</v>
      </c>
      <c r="W2632" s="55">
        <f>N2632*O2632</f>
        <v>1.4691202656921204E-2</v>
      </c>
      <c r="X2632">
        <f t="shared" si="82"/>
        <v>5.500248846147171</v>
      </c>
      <c r="Y2632" s="77">
        <f t="shared" si="83"/>
        <v>6.1618453603993605E-4</v>
      </c>
    </row>
    <row r="2633" spans="3:25" x14ac:dyDescent="0.25">
      <c r="C2633" s="19" t="s">
        <v>4749</v>
      </c>
      <c r="D2633" s="6" t="s">
        <v>1626</v>
      </c>
      <c r="E2633" s="6" t="s">
        <v>389</v>
      </c>
      <c r="F2633" s="48">
        <v>0.75322290099805</v>
      </c>
      <c r="G2633" s="8">
        <v>47.127598928333498</v>
      </c>
      <c r="H2633" s="9">
        <v>1</v>
      </c>
      <c r="I2633" s="40">
        <v>0</v>
      </c>
      <c r="J2633" s="7">
        <v>0</v>
      </c>
      <c r="K2633" s="9">
        <v>6.6819624557301394E-2</v>
      </c>
      <c r="L2633" s="39">
        <v>0</v>
      </c>
      <c r="M2633" s="47">
        <v>0</v>
      </c>
      <c r="N2633" s="17">
        <v>1.4633100832716401E-2</v>
      </c>
      <c r="O2633" s="7">
        <f>Q2633/P2633/N2633</f>
        <v>1.0000000000000002</v>
      </c>
      <c r="P2633" s="7">
        <v>0.73268927508835147</v>
      </c>
      <c r="Q2633" s="33">
        <v>1.0721516041417732E-2</v>
      </c>
      <c r="R2633" s="38" t="s">
        <v>1677</v>
      </c>
      <c r="S2633" s="33" t="s">
        <v>1677</v>
      </c>
      <c r="T2633" s="45" t="s">
        <v>1677</v>
      </c>
      <c r="U2633" s="55">
        <f>RANK(Q2633,$Q$5:$Q$3209,0)</f>
        <v>3142</v>
      </c>
      <c r="V2633" s="55">
        <f>RANK(W2633,$W$5:$W$3209,0)</f>
        <v>2629</v>
      </c>
      <c r="W2633" s="55">
        <f>N2633*O2633</f>
        <v>1.4633100832716404E-2</v>
      </c>
      <c r="X2633">
        <f t="shared" si="82"/>
        <v>5.4855576434902495</v>
      </c>
      <c r="Y2633" s="77">
        <f t="shared" si="83"/>
        <v>6.1453870288833876E-4</v>
      </c>
    </row>
    <row r="2634" spans="3:25" x14ac:dyDescent="0.25">
      <c r="C2634" s="19" t="s">
        <v>4023</v>
      </c>
      <c r="D2634" s="6" t="s">
        <v>1250</v>
      </c>
      <c r="E2634" s="6" t="s">
        <v>16</v>
      </c>
      <c r="F2634" s="48">
        <v>9.2843552895102002E-2</v>
      </c>
      <c r="G2634" s="8">
        <v>10</v>
      </c>
      <c r="H2634" s="9">
        <v>0</v>
      </c>
      <c r="I2634" s="40">
        <v>0</v>
      </c>
      <c r="J2634" s="7">
        <v>0</v>
      </c>
      <c r="K2634" s="9">
        <v>1</v>
      </c>
      <c r="L2634" s="39">
        <v>0</v>
      </c>
      <c r="M2634" s="47">
        <v>0</v>
      </c>
      <c r="N2634" s="17">
        <v>1.44832769283394E-2</v>
      </c>
      <c r="O2634" s="7">
        <f>Q2634/P2634/N2634</f>
        <v>1.0000000000000002</v>
      </c>
      <c r="P2634" s="7">
        <v>3.2338927862241533</v>
      </c>
      <c r="Q2634" s="33">
        <v>4.6837364779443502E-2</v>
      </c>
      <c r="R2634" s="38" t="s">
        <v>1677</v>
      </c>
      <c r="S2634" s="33" t="s">
        <v>1677</v>
      </c>
      <c r="T2634" s="45" t="s">
        <v>1675</v>
      </c>
      <c r="U2634" s="55">
        <f>RANK(Q2634,$Q$5:$Q$3209,0)</f>
        <v>2401</v>
      </c>
      <c r="V2634" s="55">
        <f>RANK(W2634,$W$5:$W$3209,0)</f>
        <v>2630</v>
      </c>
      <c r="W2634" s="55">
        <f>N2634*O2634</f>
        <v>1.4483276928339403E-2</v>
      </c>
      <c r="X2634">
        <f t="shared" si="82"/>
        <v>5.4709245426575333</v>
      </c>
      <c r="Y2634" s="77">
        <f t="shared" si="83"/>
        <v>6.1289937879598446E-4</v>
      </c>
    </row>
    <row r="2635" spans="3:25" x14ac:dyDescent="0.25">
      <c r="C2635" s="19" t="s">
        <v>1092</v>
      </c>
      <c r="D2635" s="6" t="s">
        <v>1092</v>
      </c>
      <c r="E2635" s="6" t="s">
        <v>16</v>
      </c>
      <c r="F2635" s="48">
        <v>2.5463512461816499E-2</v>
      </c>
      <c r="G2635" s="8">
        <v>10</v>
      </c>
      <c r="H2635" s="9">
        <v>0</v>
      </c>
      <c r="I2635" s="40">
        <v>0</v>
      </c>
      <c r="J2635" s="7">
        <v>0</v>
      </c>
      <c r="K2635" s="9">
        <v>1</v>
      </c>
      <c r="L2635" s="39">
        <v>0</v>
      </c>
      <c r="M2635" s="47">
        <v>0</v>
      </c>
      <c r="N2635" s="17">
        <v>1.44832769283394E-2</v>
      </c>
      <c r="O2635" s="7">
        <f>Q2635/P2635/N2635</f>
        <v>1</v>
      </c>
      <c r="P2635" s="7">
        <v>3.1021423277279574</v>
      </c>
      <c r="Q2635" s="33">
        <v>4.4929186403607407E-2</v>
      </c>
      <c r="R2635" s="38" t="s">
        <v>1677</v>
      </c>
      <c r="S2635" s="33" t="s">
        <v>1677</v>
      </c>
      <c r="T2635" s="45" t="s">
        <v>1675</v>
      </c>
      <c r="U2635" s="55">
        <f>RANK(Q2635,$Q$5:$Q$3209,0)</f>
        <v>2438</v>
      </c>
      <c r="V2635" s="55">
        <f>RANK(W2635,$W$5:$W$3209,0)</f>
        <v>2631</v>
      </c>
      <c r="W2635" s="55">
        <f>N2635*O2635</f>
        <v>1.44832769283394E-2</v>
      </c>
      <c r="X2635">
        <f t="shared" si="82"/>
        <v>5.4564412657291941</v>
      </c>
      <c r="Y2635" s="77">
        <f t="shared" si="83"/>
        <v>6.112768392484006E-4</v>
      </c>
    </row>
    <row r="2636" spans="3:25" x14ac:dyDescent="0.25">
      <c r="C2636" s="19" t="s">
        <v>4045</v>
      </c>
      <c r="D2636" s="6" t="s">
        <v>1112</v>
      </c>
      <c r="E2636" s="6" t="s">
        <v>16</v>
      </c>
      <c r="F2636" s="48">
        <v>3.11662990772902</v>
      </c>
      <c r="G2636" s="8">
        <v>10</v>
      </c>
      <c r="H2636" s="9">
        <v>0.26195988642471901</v>
      </c>
      <c r="I2636" s="40">
        <v>0</v>
      </c>
      <c r="J2636" s="7">
        <v>7</v>
      </c>
      <c r="K2636" s="9">
        <v>0.63527288148917904</v>
      </c>
      <c r="L2636" s="39">
        <v>0</v>
      </c>
      <c r="M2636" s="47">
        <v>0</v>
      </c>
      <c r="N2636" s="17">
        <v>1.4448527808279699E-2</v>
      </c>
      <c r="O2636" s="7">
        <f>Q2636/P2636/N2636</f>
        <v>1</v>
      </c>
      <c r="P2636" s="7">
        <v>3.1752076720396554</v>
      </c>
      <c r="Q2636" s="33">
        <v>4.587707634652801E-2</v>
      </c>
      <c r="R2636" s="38" t="s">
        <v>1677</v>
      </c>
      <c r="S2636" s="33" t="s">
        <v>1677</v>
      </c>
      <c r="T2636" s="45" t="s">
        <v>1675</v>
      </c>
      <c r="U2636" s="55">
        <f>RANK(Q2636,$Q$5:$Q$3209,0)</f>
        <v>2423</v>
      </c>
      <c r="V2636" s="55">
        <f>RANK(W2636,$W$5:$W$3209,0)</f>
        <v>2632</v>
      </c>
      <c r="W2636" s="55">
        <f>N2636*O2636</f>
        <v>1.4448527808279699E-2</v>
      </c>
      <c r="X2636">
        <f t="shared" si="82"/>
        <v>5.4419579888008549</v>
      </c>
      <c r="Y2636" s="77">
        <f t="shared" si="83"/>
        <v>6.0965429970081663E-4</v>
      </c>
    </row>
    <row r="2637" spans="3:25" x14ac:dyDescent="0.25">
      <c r="C2637" s="19" t="s">
        <v>4374</v>
      </c>
      <c r="D2637" s="6" t="s">
        <v>757</v>
      </c>
      <c r="E2637" s="6" t="s">
        <v>27</v>
      </c>
      <c r="F2637" s="48">
        <v>4.8064399863412399</v>
      </c>
      <c r="G2637" s="8">
        <v>10</v>
      </c>
      <c r="H2637" s="9">
        <v>7.9921932428646994E-2</v>
      </c>
      <c r="I2637" s="40">
        <v>0</v>
      </c>
      <c r="J2637" s="7">
        <v>0</v>
      </c>
      <c r="K2637" s="9">
        <v>0.52813693370459502</v>
      </c>
      <c r="L2637" s="39">
        <v>0</v>
      </c>
      <c r="M2637" s="47">
        <v>0</v>
      </c>
      <c r="N2637" s="17">
        <v>1.43948387610818E-2</v>
      </c>
      <c r="O2637" s="7">
        <f>Q2637/P2637/N2637</f>
        <v>1</v>
      </c>
      <c r="P2637" s="7">
        <v>2.1147066149704092</v>
      </c>
      <c r="Q2637" s="33">
        <v>3.0440860749492132E-2</v>
      </c>
      <c r="R2637" s="38" t="s">
        <v>1677</v>
      </c>
      <c r="S2637" s="33" t="s">
        <v>1677</v>
      </c>
      <c r="T2637" s="45" t="s">
        <v>1677</v>
      </c>
      <c r="U2637" s="55">
        <f>RANK(Q2637,$Q$5:$Q$3209,0)</f>
        <v>2761</v>
      </c>
      <c r="V2637" s="55">
        <f>RANK(W2637,$W$5:$W$3209,0)</f>
        <v>2633</v>
      </c>
      <c r="W2637" s="55">
        <f>N2637*O2637</f>
        <v>1.43948387610818E-2</v>
      </c>
      <c r="X2637">
        <f t="shared" si="82"/>
        <v>5.4275094609925754</v>
      </c>
      <c r="Y2637" s="77">
        <f t="shared" si="83"/>
        <v>6.0803565304444929E-4</v>
      </c>
    </row>
    <row r="2638" spans="3:25" x14ac:dyDescent="0.25">
      <c r="C2638" s="19" t="s">
        <v>3775</v>
      </c>
      <c r="D2638" s="6" t="s">
        <v>948</v>
      </c>
      <c r="E2638" s="6" t="s">
        <v>144</v>
      </c>
      <c r="F2638" s="48">
        <v>3.5036567151032698</v>
      </c>
      <c r="G2638" s="8">
        <v>10</v>
      </c>
      <c r="H2638" s="9">
        <v>0.43525769147471299</v>
      </c>
      <c r="I2638" s="40">
        <v>0</v>
      </c>
      <c r="J2638" s="7">
        <v>2</v>
      </c>
      <c r="K2638" s="9">
        <v>0.59306674039521101</v>
      </c>
      <c r="L2638" s="39">
        <v>0</v>
      </c>
      <c r="M2638" s="47">
        <v>0</v>
      </c>
      <c r="N2638" s="17">
        <v>1.43885763130682E-2</v>
      </c>
      <c r="O2638" s="7">
        <f>Q2638/P2638/N2638</f>
        <v>1</v>
      </c>
      <c r="P2638" s="7">
        <v>4.3114858446834221</v>
      </c>
      <c r="Q2638" s="33">
        <v>6.2036143098940726E-2</v>
      </c>
      <c r="R2638" s="38" t="s">
        <v>1677</v>
      </c>
      <c r="S2638" s="33" t="s">
        <v>1677</v>
      </c>
      <c r="T2638" s="45" t="s">
        <v>1675</v>
      </c>
      <c r="U2638" s="55">
        <f>RANK(Q2638,$Q$5:$Q$3209,0)</f>
        <v>2148</v>
      </c>
      <c r="V2638" s="55">
        <f>RANK(W2638,$W$5:$W$3209,0)</f>
        <v>2634</v>
      </c>
      <c r="W2638" s="55">
        <f>N2638*O2638</f>
        <v>1.43885763130682E-2</v>
      </c>
      <c r="X2638">
        <f t="shared" si="82"/>
        <v>5.4131146222314932</v>
      </c>
      <c r="Y2638" s="77">
        <f t="shared" si="83"/>
        <v>6.0642302109060954E-4</v>
      </c>
    </row>
    <row r="2639" spans="3:25" x14ac:dyDescent="0.25">
      <c r="C2639" s="19" t="s">
        <v>4225</v>
      </c>
      <c r="D2639" s="6" t="s">
        <v>473</v>
      </c>
      <c r="E2639" s="6" t="s">
        <v>131</v>
      </c>
      <c r="F2639" s="48">
        <v>2.0464607349735702</v>
      </c>
      <c r="G2639" s="8">
        <v>10</v>
      </c>
      <c r="H2639" s="9">
        <v>0.61298169863773599</v>
      </c>
      <c r="I2639" s="40">
        <v>0</v>
      </c>
      <c r="J2639" s="7">
        <v>3</v>
      </c>
      <c r="K2639" s="9">
        <v>0.55889998144935205</v>
      </c>
      <c r="L2639" s="39">
        <v>0</v>
      </c>
      <c r="M2639" s="47">
        <v>0</v>
      </c>
      <c r="N2639" s="17">
        <v>1.43862465925392E-2</v>
      </c>
      <c r="O2639" s="7">
        <f>Q2639/P2639/N2639</f>
        <v>1.0000000000000002</v>
      </c>
      <c r="P2639" s="7">
        <v>2.5722258429581091</v>
      </c>
      <c r="Q2639" s="33">
        <v>3.7004675268497371E-2</v>
      </c>
      <c r="R2639" s="38" t="s">
        <v>1677</v>
      </c>
      <c r="S2639" s="33" t="s">
        <v>1677</v>
      </c>
      <c r="T2639" s="45" t="s">
        <v>1676</v>
      </c>
      <c r="U2639" s="55">
        <f>RANK(Q2639,$Q$5:$Q$3209,0)</f>
        <v>2611</v>
      </c>
      <c r="V2639" s="55">
        <f>RANK(W2639,$W$5:$W$3209,0)</f>
        <v>2635</v>
      </c>
      <c r="W2639" s="55">
        <f>N2639*O2639</f>
        <v>1.4386246592539204E-2</v>
      </c>
      <c r="X2639">
        <f t="shared" si="82"/>
        <v>5.3987260459184254</v>
      </c>
      <c r="Y2639" s="77">
        <f t="shared" si="83"/>
        <v>6.0481109070932256E-4</v>
      </c>
    </row>
    <row r="2640" spans="3:25" x14ac:dyDescent="0.25">
      <c r="C2640" s="19" t="s">
        <v>3811</v>
      </c>
      <c r="D2640" s="6" t="s">
        <v>1008</v>
      </c>
      <c r="E2640" s="6" t="s">
        <v>28</v>
      </c>
      <c r="F2640" s="48">
        <v>1.67905699271233</v>
      </c>
      <c r="G2640" s="8">
        <v>10</v>
      </c>
      <c r="H2640" s="9">
        <v>0.45995255062224599</v>
      </c>
      <c r="I2640" s="40">
        <v>1</v>
      </c>
      <c r="J2640" s="7">
        <v>0</v>
      </c>
      <c r="K2640" s="9">
        <v>0.333238575607334</v>
      </c>
      <c r="L2640" s="39">
        <v>0</v>
      </c>
      <c r="M2640" s="47">
        <v>0</v>
      </c>
      <c r="N2640" s="17">
        <v>1.4365855229131299E-2</v>
      </c>
      <c r="O2640" s="7">
        <f>Q2640/P2640/N2640</f>
        <v>1</v>
      </c>
      <c r="P2640" s="7">
        <v>4.1734117208174553</v>
      </c>
      <c r="Q2640" s="33">
        <v>5.9954628592823293E-2</v>
      </c>
      <c r="R2640" s="38" t="s">
        <v>1677</v>
      </c>
      <c r="S2640" s="33" t="s">
        <v>1677</v>
      </c>
      <c r="T2640" s="45" t="s">
        <v>1675</v>
      </c>
      <c r="U2640" s="55">
        <f>RANK(Q2640,$Q$5:$Q$3209,0)</f>
        <v>2184</v>
      </c>
      <c r="V2640" s="55">
        <f>RANK(W2640,$W$5:$W$3209,0)</f>
        <v>2636</v>
      </c>
      <c r="W2640" s="55">
        <f>N2640*O2640</f>
        <v>1.4365855229131299E-2</v>
      </c>
      <c r="X2640">
        <f t="shared" si="82"/>
        <v>5.3843397993258861</v>
      </c>
      <c r="Y2640" s="77">
        <f t="shared" si="83"/>
        <v>6.0319942132309307E-4</v>
      </c>
    </row>
    <row r="2641" spans="3:25" x14ac:dyDescent="0.25">
      <c r="C2641" s="19" t="s">
        <v>3972</v>
      </c>
      <c r="D2641" s="6" t="s">
        <v>337</v>
      </c>
      <c r="E2641" s="6" t="s">
        <v>12</v>
      </c>
      <c r="F2641" s="48">
        <v>4.4166925211157304</v>
      </c>
      <c r="G2641" s="8">
        <v>65.277745863073207</v>
      </c>
      <c r="H2641" s="9">
        <v>0.26898266386795999</v>
      </c>
      <c r="I2641" s="40">
        <v>0</v>
      </c>
      <c r="J2641" s="7">
        <v>1</v>
      </c>
      <c r="K2641" s="9">
        <v>0.50382642019428003</v>
      </c>
      <c r="L2641" s="39">
        <v>0</v>
      </c>
      <c r="M2641" s="47">
        <v>0</v>
      </c>
      <c r="N2641" s="17">
        <v>1.4345393903164199E-2</v>
      </c>
      <c r="O2641" s="7">
        <f>Q2641/P2641/N2641</f>
        <v>1</v>
      </c>
      <c r="P2641" s="7">
        <v>3.4912193767673401</v>
      </c>
      <c r="Q2641" s="33">
        <v>5.0082917162086918E-2</v>
      </c>
      <c r="R2641" s="38" t="s">
        <v>1677</v>
      </c>
      <c r="S2641" s="33" t="s">
        <v>1677</v>
      </c>
      <c r="T2641" s="45" t="s">
        <v>1675</v>
      </c>
      <c r="U2641" s="55">
        <f>RANK(Q2641,$Q$5:$Q$3209,0)</f>
        <v>2350</v>
      </c>
      <c r="V2641" s="55">
        <f>RANK(W2641,$W$5:$W$3209,0)</f>
        <v>2637</v>
      </c>
      <c r="W2641" s="55">
        <f>N2641*O2641</f>
        <v>1.4345393903164199E-2</v>
      </c>
      <c r="X2641">
        <f t="shared" si="82"/>
        <v>5.3699739440967544</v>
      </c>
      <c r="Y2641" s="77">
        <f t="shared" si="83"/>
        <v>6.0159003635037859E-4</v>
      </c>
    </row>
    <row r="2642" spans="3:25" x14ac:dyDescent="0.25">
      <c r="C2642" s="19" t="s">
        <v>4075</v>
      </c>
      <c r="D2642" s="6" t="s">
        <v>442</v>
      </c>
      <c r="E2642" s="6" t="s">
        <v>22</v>
      </c>
      <c r="F2642" s="48">
        <v>2.35166410405298</v>
      </c>
      <c r="G2642" s="8">
        <v>13.159438617367799</v>
      </c>
      <c r="H2642" s="9">
        <v>0.381352550134826</v>
      </c>
      <c r="I2642" s="40">
        <v>0</v>
      </c>
      <c r="J2642" s="7">
        <v>7</v>
      </c>
      <c r="K2642" s="9">
        <v>0.64038344105759204</v>
      </c>
      <c r="L2642" s="39">
        <v>0</v>
      </c>
      <c r="M2642" s="47">
        <v>0</v>
      </c>
      <c r="N2642" s="17">
        <v>1.4330660109829399E-2</v>
      </c>
      <c r="O2642" s="7">
        <f>Q2642/P2642/N2642</f>
        <v>1</v>
      </c>
      <c r="P2642" s="7">
        <v>3.0840736389821268</v>
      </c>
      <c r="Q2642" s="33">
        <v>4.419681107393756E-2</v>
      </c>
      <c r="R2642" s="38" t="s">
        <v>1677</v>
      </c>
      <c r="S2642" s="33" t="s">
        <v>1677</v>
      </c>
      <c r="T2642" s="45" t="s">
        <v>1675</v>
      </c>
      <c r="U2642" s="55">
        <f>RANK(Q2642,$Q$5:$Q$3209,0)</f>
        <v>2454</v>
      </c>
      <c r="V2642" s="55">
        <f>RANK(W2642,$W$5:$W$3209,0)</f>
        <v>2638</v>
      </c>
      <c r="W2642" s="55">
        <f>N2642*O2642</f>
        <v>1.4330660109829399E-2</v>
      </c>
      <c r="X2642">
        <f t="shared" si="82"/>
        <v>5.3556285501935905</v>
      </c>
      <c r="Y2642" s="77">
        <f t="shared" si="83"/>
        <v>5.9998294362897866E-4</v>
      </c>
    </row>
    <row r="2643" spans="3:25" x14ac:dyDescent="0.25">
      <c r="C2643" s="19" t="s">
        <v>3730</v>
      </c>
      <c r="D2643" s="6" t="s">
        <v>829</v>
      </c>
      <c r="E2643" s="6" t="s">
        <v>144</v>
      </c>
      <c r="F2643" s="48">
        <v>1.3071598008123049</v>
      </c>
      <c r="G2643" s="8">
        <v>10</v>
      </c>
      <c r="H2643" s="9">
        <v>2.0743220897219201E-2</v>
      </c>
      <c r="I2643" s="40">
        <v>0</v>
      </c>
      <c r="J2643" s="7">
        <v>2</v>
      </c>
      <c r="K2643" s="9">
        <v>0.537575382146258</v>
      </c>
      <c r="L2643" s="39">
        <v>0.24102345242404399</v>
      </c>
      <c r="M2643" s="47">
        <v>0</v>
      </c>
      <c r="N2643" s="17">
        <v>1.4318901487429401E-2</v>
      </c>
      <c r="O2643" s="7">
        <f>Q2643/P2643/N2643</f>
        <v>0.99999999999999989</v>
      </c>
      <c r="P2643" s="7">
        <v>4.5195479130714942</v>
      </c>
      <c r="Q2643" s="33">
        <v>6.4714961334987858E-2</v>
      </c>
      <c r="R2643" s="38" t="s">
        <v>1677</v>
      </c>
      <c r="S2643" s="33" t="s">
        <v>1677</v>
      </c>
      <c r="T2643" s="45" t="s">
        <v>1675</v>
      </c>
      <c r="U2643" s="55">
        <f>RANK(Q2643,$Q$5:$Q$3209,0)</f>
        <v>2103</v>
      </c>
      <c r="V2643" s="55">
        <f>RANK(W2643,$W$5:$W$3209,0)</f>
        <v>2639</v>
      </c>
      <c r="W2643" s="55">
        <f>N2643*O2643</f>
        <v>1.4318901487429399E-2</v>
      </c>
      <c r="X2643">
        <f t="shared" si="82"/>
        <v>5.3412978900837613</v>
      </c>
      <c r="Y2643" s="77">
        <f t="shared" si="83"/>
        <v>5.9837750151209941E-4</v>
      </c>
    </row>
    <row r="2644" spans="3:25" x14ac:dyDescent="0.25">
      <c r="C2644" s="19" t="s">
        <v>4288</v>
      </c>
      <c r="D2644" s="6" t="s">
        <v>327</v>
      </c>
      <c r="E2644" s="6" t="s">
        <v>131</v>
      </c>
      <c r="F2644" s="48">
        <v>2.8565886918066599</v>
      </c>
      <c r="G2644" s="8">
        <v>16.339769472796402</v>
      </c>
      <c r="H2644" s="9">
        <v>0.61512824714147996</v>
      </c>
      <c r="I2644" s="40">
        <v>0</v>
      </c>
      <c r="J2644" s="7">
        <v>4</v>
      </c>
      <c r="K2644" s="9">
        <v>0.48676739271771702</v>
      </c>
      <c r="L2644" s="39">
        <v>0</v>
      </c>
      <c r="M2644" s="47">
        <v>0</v>
      </c>
      <c r="N2644" s="17">
        <v>1.42991545071103E-2</v>
      </c>
      <c r="O2644" s="7">
        <f>Q2644/P2644/N2644</f>
        <v>1.0000000000000002</v>
      </c>
      <c r="P2644" s="7">
        <v>2.3933998843152469</v>
      </c>
      <c r="Q2644" s="33">
        <v>3.4223594743123635E-2</v>
      </c>
      <c r="R2644" s="38" t="s">
        <v>1677</v>
      </c>
      <c r="S2644" s="33" t="s">
        <v>1677</v>
      </c>
      <c r="T2644" s="45" t="s">
        <v>1676</v>
      </c>
      <c r="U2644" s="55">
        <f>RANK(Q2644,$Q$5:$Q$3209,0)</f>
        <v>2675</v>
      </c>
      <c r="V2644" s="55">
        <f>RANK(W2644,$W$5:$W$3209,0)</f>
        <v>2640</v>
      </c>
      <c r="W2644" s="55">
        <f>N2644*O2644</f>
        <v>1.4299154507110303E-2</v>
      </c>
      <c r="X2644">
        <f t="shared" si="82"/>
        <v>5.3269789885963323</v>
      </c>
      <c r="Y2644" s="77">
        <f t="shared" si="83"/>
        <v>5.9677337669585342E-4</v>
      </c>
    </row>
    <row r="2645" spans="3:25" x14ac:dyDescent="0.25">
      <c r="C2645" s="19" t="s">
        <v>4008</v>
      </c>
      <c r="D2645" s="6" t="s">
        <v>1000</v>
      </c>
      <c r="E2645" s="6" t="s">
        <v>144</v>
      </c>
      <c r="F2645" s="48">
        <v>1.5351666445964101</v>
      </c>
      <c r="G2645" s="8">
        <v>10</v>
      </c>
      <c r="H2645" s="9">
        <v>8.5513467118859005E-3</v>
      </c>
      <c r="I2645" s="40">
        <v>1</v>
      </c>
      <c r="J2645" s="7">
        <v>0</v>
      </c>
      <c r="K2645" s="9">
        <v>0.83221083442626698</v>
      </c>
      <c r="L2645" s="39">
        <v>0</v>
      </c>
      <c r="M2645" s="47">
        <v>0</v>
      </c>
      <c r="N2645" s="17">
        <v>1.42807613654543E-2</v>
      </c>
      <c r="O2645" s="7">
        <f>Q2645/P2645/N2645</f>
        <v>1</v>
      </c>
      <c r="P2645" s="7">
        <v>3.3396057177508514</v>
      </c>
      <c r="Q2645" s="33">
        <v>4.7692112309906637E-2</v>
      </c>
      <c r="R2645" s="38" t="s">
        <v>1677</v>
      </c>
      <c r="S2645" s="33" t="s">
        <v>1677</v>
      </c>
      <c r="T2645" s="45" t="s">
        <v>1675</v>
      </c>
      <c r="U2645" s="55">
        <f>RANK(Q2645,$Q$5:$Q$3209,0)</f>
        <v>2386</v>
      </c>
      <c r="V2645" s="55">
        <f>RANK(W2645,$W$5:$W$3209,0)</f>
        <v>2641</v>
      </c>
      <c r="W2645" s="55">
        <f>N2645*O2645</f>
        <v>1.42807613654543E-2</v>
      </c>
      <c r="X2645">
        <f t="shared" si="82"/>
        <v>5.3126798340892218</v>
      </c>
      <c r="Y2645" s="77">
        <f t="shared" si="83"/>
        <v>5.9517146410386246E-4</v>
      </c>
    </row>
    <row r="2646" spans="3:25" x14ac:dyDescent="0.25">
      <c r="C2646" s="19" t="s">
        <v>4554</v>
      </c>
      <c r="D2646" s="6" t="s">
        <v>1881</v>
      </c>
      <c r="E2646" s="6" t="s">
        <v>27</v>
      </c>
      <c r="F2646" s="48">
        <v>2.5672236051158399</v>
      </c>
      <c r="G2646" s="8">
        <v>18.070548094491802</v>
      </c>
      <c r="H2646" s="9">
        <v>6.5789578846332505E-2</v>
      </c>
      <c r="I2646" s="40">
        <v>5</v>
      </c>
      <c r="J2646" s="7">
        <v>0</v>
      </c>
      <c r="K2646" s="9">
        <v>0.94358242833580597</v>
      </c>
      <c r="L2646" s="39">
        <v>0</v>
      </c>
      <c r="M2646" s="47">
        <v>0</v>
      </c>
      <c r="N2646" s="17">
        <v>1.4278794787765E-2</v>
      </c>
      <c r="O2646" s="7">
        <f>Q2646/P2646/N2646</f>
        <v>1</v>
      </c>
      <c r="P2646" s="7">
        <v>1.600226823813967</v>
      </c>
      <c r="Q2646" s="33">
        <v>2.2849310431116612E-2</v>
      </c>
      <c r="R2646" s="38" t="s">
        <v>1677</v>
      </c>
      <c r="S2646" s="33" t="s">
        <v>1677</v>
      </c>
      <c r="T2646" s="45" t="s">
        <v>1677</v>
      </c>
      <c r="U2646" s="55">
        <f>RANK(Q2646,$Q$5:$Q$3209,0)</f>
        <v>2943</v>
      </c>
      <c r="V2646" s="55">
        <f>RANK(W2646,$W$5:$W$3209,0)</f>
        <v>2642</v>
      </c>
      <c r="W2646" s="55">
        <f>N2646*O2646</f>
        <v>1.4278794787765E-2</v>
      </c>
      <c r="X2646">
        <f t="shared" si="82"/>
        <v>5.2983990727237673</v>
      </c>
      <c r="Y2646" s="77">
        <f t="shared" si="83"/>
        <v>5.9357161206763441E-4</v>
      </c>
    </row>
    <row r="2647" spans="3:25" x14ac:dyDescent="0.25">
      <c r="C2647" s="19" t="s">
        <v>3858</v>
      </c>
      <c r="D2647" s="6" t="s">
        <v>685</v>
      </c>
      <c r="E2647" s="6" t="s">
        <v>22</v>
      </c>
      <c r="F2647" s="48">
        <v>1.341019369040783</v>
      </c>
      <c r="G2647" s="8">
        <v>16.532259005249401</v>
      </c>
      <c r="H2647" s="9">
        <v>0</v>
      </c>
      <c r="I2647" s="40">
        <v>6</v>
      </c>
      <c r="J2647" s="7">
        <v>3</v>
      </c>
      <c r="K2647" s="9">
        <v>0.21011058821130599</v>
      </c>
      <c r="L2647" s="39">
        <v>0.11538412748106799</v>
      </c>
      <c r="M2647" s="47">
        <v>0</v>
      </c>
      <c r="N2647" s="17">
        <v>1.4259537321502201E-2</v>
      </c>
      <c r="O2647" s="7">
        <f>Q2647/P2647/N2647</f>
        <v>1</v>
      </c>
      <c r="P2647" s="7">
        <v>3.9729223127829618</v>
      </c>
      <c r="Q2647" s="33">
        <v>5.6652033994557482E-2</v>
      </c>
      <c r="R2647" s="38" t="s">
        <v>1677</v>
      </c>
      <c r="S2647" s="33" t="s">
        <v>1677</v>
      </c>
      <c r="T2647" s="45" t="s">
        <v>1675</v>
      </c>
      <c r="U2647" s="55">
        <f>RANK(Q2647,$Q$5:$Q$3209,0)</f>
        <v>2231</v>
      </c>
      <c r="V2647" s="55">
        <f>RANK(W2647,$W$5:$W$3209,0)</f>
        <v>2643</v>
      </c>
      <c r="W2647" s="55">
        <f>N2647*O2647</f>
        <v>1.4259537321502201E-2</v>
      </c>
      <c r="X2647">
        <f t="shared" si="82"/>
        <v>5.2841202779360019</v>
      </c>
      <c r="Y2647" s="77">
        <f t="shared" si="83"/>
        <v>5.9197198034412213E-4</v>
      </c>
    </row>
    <row r="2648" spans="3:25" x14ac:dyDescent="0.25">
      <c r="C2648" s="19" t="s">
        <v>4255</v>
      </c>
      <c r="D2648" s="6" t="s">
        <v>259</v>
      </c>
      <c r="E2648" s="6" t="s">
        <v>19</v>
      </c>
      <c r="F2648" s="48">
        <v>4.1387131860449271</v>
      </c>
      <c r="G2648" s="8">
        <v>21.895106559796101</v>
      </c>
      <c r="H2648" s="9">
        <v>0.29756461649792398</v>
      </c>
      <c r="I2648" s="40">
        <v>0</v>
      </c>
      <c r="J2648" s="7">
        <v>0</v>
      </c>
      <c r="K2648" s="9">
        <v>0.62234208746854602</v>
      </c>
      <c r="L2648" s="39">
        <v>0.103510585638175</v>
      </c>
      <c r="M2648" s="47">
        <v>0</v>
      </c>
      <c r="N2648" s="17">
        <v>1.42504617891939E-2</v>
      </c>
      <c r="O2648" s="7">
        <f>Q2648/P2648/N2648</f>
        <v>1</v>
      </c>
      <c r="P2648" s="7">
        <v>2.4860450356584241</v>
      </c>
      <c r="Q2648" s="33">
        <v>3.542728978686556E-2</v>
      </c>
      <c r="R2648" s="38" t="s">
        <v>1677</v>
      </c>
      <c r="S2648" s="33" t="s">
        <v>1677</v>
      </c>
      <c r="T2648" s="45" t="s">
        <v>1676</v>
      </c>
      <c r="U2648" s="55">
        <f>RANK(Q2648,$Q$5:$Q$3209,0)</f>
        <v>2642</v>
      </c>
      <c r="V2648" s="55">
        <f>RANK(W2648,$W$5:$W$3209,0)</f>
        <v>2644</v>
      </c>
      <c r="W2648" s="55">
        <f>N2648*O2648</f>
        <v>1.42504617891939E-2</v>
      </c>
      <c r="X2648">
        <f t="shared" si="82"/>
        <v>5.2698607406144999</v>
      </c>
      <c r="Y2648" s="77">
        <f t="shared" si="83"/>
        <v>5.9037450600534771E-4</v>
      </c>
    </row>
    <row r="2649" spans="3:25" x14ac:dyDescent="0.25">
      <c r="C2649" s="19" t="s">
        <v>4258</v>
      </c>
      <c r="D2649" s="6" t="s">
        <v>1346</v>
      </c>
      <c r="E2649" s="6" t="s">
        <v>39</v>
      </c>
      <c r="F2649" s="48">
        <v>2.5695147347199199</v>
      </c>
      <c r="G2649" s="8">
        <v>10</v>
      </c>
      <c r="H2649" s="9">
        <v>0.968755379913395</v>
      </c>
      <c r="I2649" s="40">
        <v>0</v>
      </c>
      <c r="J2649" s="7">
        <v>0</v>
      </c>
      <c r="K2649" s="9">
        <v>0.31912681887391497</v>
      </c>
      <c r="L2649" s="39">
        <v>0</v>
      </c>
      <c r="M2649" s="47">
        <v>0</v>
      </c>
      <c r="N2649" s="17">
        <v>1.42499518613256E-2</v>
      </c>
      <c r="O2649" s="7">
        <f>Q2649/P2649/N2649</f>
        <v>1</v>
      </c>
      <c r="P2649" s="7">
        <v>2.4771542823844159</v>
      </c>
      <c r="Q2649" s="33">
        <v>3.5299329277054488E-2</v>
      </c>
      <c r="R2649" s="38" t="s">
        <v>1677</v>
      </c>
      <c r="S2649" s="33" t="s">
        <v>1677</v>
      </c>
      <c r="T2649" s="45" t="s">
        <v>1676</v>
      </c>
      <c r="U2649" s="55">
        <f>RANK(Q2649,$Q$5:$Q$3209,0)</f>
        <v>2645</v>
      </c>
      <c r="V2649" s="55">
        <f>RANK(W2649,$W$5:$W$3209,0)</f>
        <v>2645</v>
      </c>
      <c r="W2649" s="55">
        <f>N2649*O2649</f>
        <v>1.42499518613256E-2</v>
      </c>
      <c r="X2649">
        <f t="shared" si="82"/>
        <v>5.2556102788253058</v>
      </c>
      <c r="Y2649" s="77">
        <f t="shared" si="83"/>
        <v>5.8877804838469293E-4</v>
      </c>
    </row>
    <row r="2650" spans="3:25" x14ac:dyDescent="0.25">
      <c r="C2650" s="19" t="s">
        <v>4297</v>
      </c>
      <c r="D2650" s="6" t="s">
        <v>1002</v>
      </c>
      <c r="E2650" s="6" t="s">
        <v>16</v>
      </c>
      <c r="F2650" s="48">
        <v>2.2263969973331701</v>
      </c>
      <c r="G2650" s="8">
        <v>13.026449789300701</v>
      </c>
      <c r="H2650" s="9">
        <v>0.54753059596231402</v>
      </c>
      <c r="I2650" s="40">
        <v>0</v>
      </c>
      <c r="J2650" s="7">
        <v>1</v>
      </c>
      <c r="K2650" s="9">
        <v>0.62414516987876301</v>
      </c>
      <c r="L2650" s="39">
        <v>0</v>
      </c>
      <c r="M2650" s="47">
        <v>0</v>
      </c>
      <c r="N2650" s="17">
        <v>1.42466313548193E-2</v>
      </c>
      <c r="O2650" s="7">
        <f>Q2650/P2650/N2650</f>
        <v>1</v>
      </c>
      <c r="P2650" s="7">
        <v>2.3816189285894978</v>
      </c>
      <c r="Q2650" s="33">
        <v>3.3930046903274287E-2</v>
      </c>
      <c r="R2650" s="38" t="s">
        <v>1677</v>
      </c>
      <c r="S2650" s="33" t="s">
        <v>1677</v>
      </c>
      <c r="T2650" s="45" t="s">
        <v>1676</v>
      </c>
      <c r="U2650" s="55">
        <f>RANK(Q2650,$Q$5:$Q$3209,0)</f>
        <v>2684</v>
      </c>
      <c r="V2650" s="55">
        <f>RANK(W2650,$W$5:$W$3209,0)</f>
        <v>2646</v>
      </c>
      <c r="W2650" s="55">
        <f>N2650*O2650</f>
        <v>1.42466313548193E-2</v>
      </c>
      <c r="X2650">
        <f t="shared" si="82"/>
        <v>5.2413603269639806</v>
      </c>
      <c r="Y2650" s="77">
        <f t="shared" si="83"/>
        <v>5.8718164789048387E-4</v>
      </c>
    </row>
    <row r="2651" spans="3:25" x14ac:dyDescent="0.25">
      <c r="C2651" s="19" t="s">
        <v>4066</v>
      </c>
      <c r="D2651" s="6" t="s">
        <v>988</v>
      </c>
      <c r="E2651" s="6" t="s">
        <v>126</v>
      </c>
      <c r="F2651" s="48">
        <v>4.4126397812532403</v>
      </c>
      <c r="G2651" s="8">
        <v>25.7756659263442</v>
      </c>
      <c r="H2651" s="9">
        <v>4.3099282758436899E-2</v>
      </c>
      <c r="I2651" s="40">
        <v>0</v>
      </c>
      <c r="J2651" s="7">
        <v>1</v>
      </c>
      <c r="K2651" s="9">
        <v>0.95220258048122997</v>
      </c>
      <c r="L2651" s="39">
        <v>0</v>
      </c>
      <c r="M2651" s="47">
        <v>0</v>
      </c>
      <c r="N2651" s="17">
        <v>1.42426424322058E-2</v>
      </c>
      <c r="O2651" s="7">
        <f>Q2651/P2651/N2651</f>
        <v>1</v>
      </c>
      <c r="P2651" s="7">
        <v>3.1341944995828728</v>
      </c>
      <c r="Q2651" s="33">
        <v>4.4639211570545047E-2</v>
      </c>
      <c r="R2651" s="38" t="s">
        <v>1677</v>
      </c>
      <c r="S2651" s="33" t="s">
        <v>1677</v>
      </c>
      <c r="T2651" s="45" t="s">
        <v>1675</v>
      </c>
      <c r="U2651" s="55">
        <f>RANK(Q2651,$Q$5:$Q$3209,0)</f>
        <v>2445</v>
      </c>
      <c r="V2651" s="55">
        <f>RANK(W2651,$W$5:$W$3209,0)</f>
        <v>2647</v>
      </c>
      <c r="W2651" s="55">
        <f>N2651*O2651</f>
        <v>1.42426424322058E-2</v>
      </c>
      <c r="X2651">
        <f t="shared" si="82"/>
        <v>5.2271136956091615</v>
      </c>
      <c r="Y2651" s="77">
        <f t="shared" si="83"/>
        <v>5.8558561938758247E-4</v>
      </c>
    </row>
    <row r="2652" spans="3:25" x14ac:dyDescent="0.25">
      <c r="C2652" s="19" t="s">
        <v>3897</v>
      </c>
      <c r="D2652" s="6" t="s">
        <v>851</v>
      </c>
      <c r="E2652" s="6" t="s">
        <v>28</v>
      </c>
      <c r="F2652" s="48">
        <v>0.38484529766849102</v>
      </c>
      <c r="G2652" s="8">
        <v>10</v>
      </c>
      <c r="H2652" s="9">
        <v>0.115567398780495</v>
      </c>
      <c r="I2652" s="40">
        <v>0</v>
      </c>
      <c r="J2652" s="7">
        <v>1</v>
      </c>
      <c r="K2652" s="9">
        <v>1</v>
      </c>
      <c r="L2652" s="39">
        <v>0</v>
      </c>
      <c r="M2652" s="47">
        <v>0</v>
      </c>
      <c r="N2652" s="17">
        <v>1.4239576780390501E-2</v>
      </c>
      <c r="O2652" s="7">
        <f>Q2652/P2652/N2652</f>
        <v>1</v>
      </c>
      <c r="P2652" s="7">
        <v>3.7871147547697435</v>
      </c>
      <c r="Q2652" s="33">
        <v>5.3926911326693507E-2</v>
      </c>
      <c r="R2652" s="38" t="s">
        <v>1677</v>
      </c>
      <c r="S2652" s="33" t="s">
        <v>1677</v>
      </c>
      <c r="T2652" s="45" t="s">
        <v>1675</v>
      </c>
      <c r="U2652" s="55">
        <f>RANK(Q2652,$Q$5:$Q$3209,0)</f>
        <v>2272</v>
      </c>
      <c r="V2652" s="55">
        <f>RANK(W2652,$W$5:$W$3209,0)</f>
        <v>2648</v>
      </c>
      <c r="W2652" s="55">
        <f>N2652*O2652</f>
        <v>1.4239576780390501E-2</v>
      </c>
      <c r="X2652">
        <f t="shared" si="82"/>
        <v>5.212871053176956</v>
      </c>
      <c r="Y2652" s="77">
        <f t="shared" si="83"/>
        <v>5.8399003775763149E-4</v>
      </c>
    </row>
    <row r="2653" spans="3:25" x14ac:dyDescent="0.25">
      <c r="C2653" s="19" t="s">
        <v>4420</v>
      </c>
      <c r="D2653" s="6" t="s">
        <v>373</v>
      </c>
      <c r="E2653" s="6" t="s">
        <v>131</v>
      </c>
      <c r="F2653" s="48">
        <v>0.168402296659483</v>
      </c>
      <c r="G2653" s="8">
        <v>40.708532002289999</v>
      </c>
      <c r="H2653" s="9">
        <v>1</v>
      </c>
      <c r="I2653" s="40">
        <v>0</v>
      </c>
      <c r="J2653" s="7">
        <v>1</v>
      </c>
      <c r="K2653" s="9">
        <v>6.0287057741660099E-2</v>
      </c>
      <c r="L2653" s="39">
        <v>0</v>
      </c>
      <c r="M2653" s="47">
        <v>0</v>
      </c>
      <c r="N2653" s="17">
        <v>1.42141472050202E-2</v>
      </c>
      <c r="O2653" s="7">
        <f>Q2653/P2653/N2653</f>
        <v>1</v>
      </c>
      <c r="P2653" s="7">
        <v>2.0077989949003525</v>
      </c>
      <c r="Q2653" s="33">
        <v>2.8539150471605212E-2</v>
      </c>
      <c r="R2653" s="38" t="s">
        <v>1677</v>
      </c>
      <c r="S2653" s="33" t="s">
        <v>1677</v>
      </c>
      <c r="T2653" s="45" t="s">
        <v>1677</v>
      </c>
      <c r="U2653" s="55">
        <f>RANK(Q2653,$Q$5:$Q$3209,0)</f>
        <v>2809</v>
      </c>
      <c r="V2653" s="55">
        <f>RANK(W2653,$W$5:$W$3209,0)</f>
        <v>2649</v>
      </c>
      <c r="W2653" s="55">
        <f>N2653*O2653</f>
        <v>1.42141472050202E-2</v>
      </c>
      <c r="X2653">
        <f t="shared" si="82"/>
        <v>5.1986314763965655</v>
      </c>
      <c r="Y2653" s="77">
        <f t="shared" si="83"/>
        <v>5.8239479956800379E-4</v>
      </c>
    </row>
    <row r="2654" spans="3:25" x14ac:dyDescent="0.25">
      <c r="C2654" s="19" t="s">
        <v>4230</v>
      </c>
      <c r="D2654" s="6" t="s">
        <v>855</v>
      </c>
      <c r="E2654" s="6" t="s">
        <v>126</v>
      </c>
      <c r="F2654" s="48">
        <v>10.766178983102201</v>
      </c>
      <c r="G2654" s="8">
        <v>27.700159493982099</v>
      </c>
      <c r="H2654" s="9">
        <v>0.39920809658840001</v>
      </c>
      <c r="I2654" s="40">
        <v>0</v>
      </c>
      <c r="J2654" s="7">
        <v>5</v>
      </c>
      <c r="K2654" s="9">
        <v>0.56003137606630304</v>
      </c>
      <c r="L2654" s="39">
        <v>0</v>
      </c>
      <c r="M2654" s="47">
        <v>0</v>
      </c>
      <c r="N2654" s="17">
        <v>1.42140309028466E-2</v>
      </c>
      <c r="O2654" s="7">
        <f>Q2654/P2654/N2654</f>
        <v>1</v>
      </c>
      <c r="P2654" s="7">
        <v>2.5951277254916754</v>
      </c>
      <c r="Q2654" s="33">
        <v>3.6887225686972683E-2</v>
      </c>
      <c r="R2654" s="38" t="s">
        <v>1677</v>
      </c>
      <c r="S2654" s="33" t="s">
        <v>1677</v>
      </c>
      <c r="T2654" s="45" t="s">
        <v>1676</v>
      </c>
      <c r="U2654" s="55">
        <f>RANK(Q2654,$Q$5:$Q$3209,0)</f>
        <v>2616</v>
      </c>
      <c r="V2654" s="55">
        <f>RANK(W2654,$W$5:$W$3209,0)</f>
        <v>2650</v>
      </c>
      <c r="W2654" s="55">
        <f>N2654*O2654</f>
        <v>1.42140309028466E-2</v>
      </c>
      <c r="X2654">
        <f t="shared" si="82"/>
        <v>5.184417329191545</v>
      </c>
      <c r="Y2654" s="77">
        <f t="shared" si="83"/>
        <v>5.8080241021513579E-4</v>
      </c>
    </row>
    <row r="2655" spans="3:25" x14ac:dyDescent="0.25">
      <c r="C2655" s="19" t="s">
        <v>4400</v>
      </c>
      <c r="D2655" s="6" t="s">
        <v>1320</v>
      </c>
      <c r="E2655" s="6" t="s">
        <v>4813</v>
      </c>
      <c r="F2655" s="48">
        <v>0.80694081403581197</v>
      </c>
      <c r="G2655" s="8">
        <v>10</v>
      </c>
      <c r="H2655" s="9">
        <v>1</v>
      </c>
      <c r="I2655" s="40">
        <v>1</v>
      </c>
      <c r="J2655" s="7">
        <v>0</v>
      </c>
      <c r="K2655" s="9">
        <v>0.14315707264541899</v>
      </c>
      <c r="L2655" s="39">
        <v>0</v>
      </c>
      <c r="M2655" s="47">
        <v>0</v>
      </c>
      <c r="N2655" s="17">
        <v>1.41972582716081E-2</v>
      </c>
      <c r="O2655" s="7">
        <f>Q2655/P2655/N2655</f>
        <v>1</v>
      </c>
      <c r="P2655" s="7">
        <v>2.0707105846700404</v>
      </c>
      <c r="Q2655" s="33">
        <v>2.9398412976313175E-2</v>
      </c>
      <c r="R2655" s="38" t="s">
        <v>1677</v>
      </c>
      <c r="S2655" s="33" t="s">
        <v>1677</v>
      </c>
      <c r="T2655" s="45" t="s">
        <v>1677</v>
      </c>
      <c r="U2655" s="55">
        <f>RANK(Q2655,$Q$5:$Q$3209,0)</f>
        <v>2789</v>
      </c>
      <c r="V2655" s="55">
        <f>RANK(W2655,$W$5:$W$3209,0)</f>
        <v>2651</v>
      </c>
      <c r="W2655" s="55">
        <f>N2655*O2655</f>
        <v>1.41972582716081E-2</v>
      </c>
      <c r="X2655">
        <f t="shared" si="82"/>
        <v>5.1702032982886985</v>
      </c>
      <c r="Y2655" s="77">
        <f t="shared" si="83"/>
        <v>5.792100338914241E-4</v>
      </c>
    </row>
    <row r="2656" spans="3:25" x14ac:dyDescent="0.25">
      <c r="C2656" s="19" t="s">
        <v>3847</v>
      </c>
      <c r="D2656" s="6" t="s">
        <v>59</v>
      </c>
      <c r="E2656" s="6" t="s">
        <v>22</v>
      </c>
      <c r="F2656" s="48">
        <v>3.7726138988990199</v>
      </c>
      <c r="G2656" s="8">
        <v>24.386220939685899</v>
      </c>
      <c r="H2656" s="9">
        <v>0.31045396104303902</v>
      </c>
      <c r="I2656" s="40">
        <v>0</v>
      </c>
      <c r="J2656" s="7">
        <v>7</v>
      </c>
      <c r="K2656" s="9">
        <v>0.479211523513144</v>
      </c>
      <c r="L2656" s="39">
        <v>0</v>
      </c>
      <c r="M2656" s="47">
        <v>0</v>
      </c>
      <c r="N2656" s="17">
        <v>1.41949421346232E-2</v>
      </c>
      <c r="O2656" s="7">
        <f>Q2656/P2656/N2656</f>
        <v>1</v>
      </c>
      <c r="P2656" s="7">
        <v>4.0288639507622488</v>
      </c>
      <c r="Q2656" s="33">
        <v>5.7189490649339536E-2</v>
      </c>
      <c r="R2656" s="38" t="s">
        <v>1677</v>
      </c>
      <c r="S2656" s="33" t="s">
        <v>1677</v>
      </c>
      <c r="T2656" s="45" t="s">
        <v>1675</v>
      </c>
      <c r="U2656" s="55">
        <f>RANK(Q2656,$Q$5:$Q$3209,0)</f>
        <v>2220</v>
      </c>
      <c r="V2656" s="55">
        <f>RANK(W2656,$W$5:$W$3209,0)</f>
        <v>2652</v>
      </c>
      <c r="W2656" s="55">
        <f>N2656*O2656</f>
        <v>1.41949421346232E-2</v>
      </c>
      <c r="X2656">
        <f t="shared" si="82"/>
        <v>5.1560060400170906</v>
      </c>
      <c r="Y2656" s="77">
        <f t="shared" si="83"/>
        <v>5.77619536580151E-4</v>
      </c>
    </row>
    <row r="2657" spans="3:25" x14ac:dyDescent="0.25">
      <c r="C2657" s="19" t="s">
        <v>4160</v>
      </c>
      <c r="D2657" s="6" t="s">
        <v>725</v>
      </c>
      <c r="E2657" s="6" t="s">
        <v>27</v>
      </c>
      <c r="F2657" s="48">
        <v>2.88417377971775</v>
      </c>
      <c r="G2657" s="8">
        <v>29.939689486793</v>
      </c>
      <c r="H2657" s="9">
        <v>0</v>
      </c>
      <c r="I2657" s="40">
        <v>2</v>
      </c>
      <c r="J2657" s="7">
        <v>4</v>
      </c>
      <c r="K2657" s="9">
        <v>0.59990252472837802</v>
      </c>
      <c r="L2657" s="39">
        <v>0</v>
      </c>
      <c r="M2657" s="47">
        <v>0</v>
      </c>
      <c r="N2657" s="17">
        <v>1.4192647865001099E-2</v>
      </c>
      <c r="O2657" s="7">
        <f>Q2657/P2657/N2657</f>
        <v>1</v>
      </c>
      <c r="P2657" s="7">
        <v>2.801300837414098</v>
      </c>
      <c r="Q2657" s="33">
        <v>3.975787634935099E-2</v>
      </c>
      <c r="R2657" s="38" t="s">
        <v>1677</v>
      </c>
      <c r="S2657" s="33" t="s">
        <v>1677</v>
      </c>
      <c r="T2657" s="45" t="s">
        <v>1676</v>
      </c>
      <c r="U2657" s="55">
        <f>RANK(Q2657,$Q$5:$Q$3209,0)</f>
        <v>2543</v>
      </c>
      <c r="V2657" s="55">
        <f>RANK(W2657,$W$5:$W$3209,0)</f>
        <v>2653</v>
      </c>
      <c r="W2657" s="55">
        <f>N2657*O2657</f>
        <v>1.4192647865001099E-2</v>
      </c>
      <c r="X2657">
        <f t="shared" si="82"/>
        <v>5.1418110978824672</v>
      </c>
      <c r="Y2657" s="77">
        <f t="shared" si="83"/>
        <v>5.760292987421914E-4</v>
      </c>
    </row>
    <row r="2658" spans="3:25" x14ac:dyDescent="0.25">
      <c r="C2658" s="19" t="s">
        <v>4086</v>
      </c>
      <c r="D2658" s="6" t="s">
        <v>190</v>
      </c>
      <c r="E2658" s="6" t="s">
        <v>22</v>
      </c>
      <c r="F2658" s="48">
        <v>2.5202598486932701</v>
      </c>
      <c r="G2658" s="8">
        <v>17.344499000880901</v>
      </c>
      <c r="H2658" s="9">
        <v>0.21671389138963701</v>
      </c>
      <c r="I2658" s="40">
        <v>2</v>
      </c>
      <c r="J2658" s="7">
        <v>3</v>
      </c>
      <c r="K2658" s="9">
        <v>0.52695434643079297</v>
      </c>
      <c r="L2658" s="39">
        <v>0</v>
      </c>
      <c r="M2658" s="47">
        <v>0</v>
      </c>
      <c r="N2658" s="17">
        <v>1.4172813717085401E-2</v>
      </c>
      <c r="O2658" s="7">
        <f>Q2658/P2658/N2658</f>
        <v>1.0000000000000002</v>
      </c>
      <c r="P2658" s="7">
        <v>3.0994835660067839</v>
      </c>
      <c r="Q2658" s="33">
        <v>4.3928403200181723E-2</v>
      </c>
      <c r="R2658" s="38" t="s">
        <v>1677</v>
      </c>
      <c r="S2658" s="33" t="s">
        <v>1677</v>
      </c>
      <c r="T2658" s="45" t="s">
        <v>1675</v>
      </c>
      <c r="U2658" s="55">
        <f>RANK(Q2658,$Q$5:$Q$3209,0)</f>
        <v>2465</v>
      </c>
      <c r="V2658" s="55">
        <f>RANK(W2658,$W$5:$W$3209,0)</f>
        <v>2654</v>
      </c>
      <c r="W2658" s="55">
        <f>N2658*O2658</f>
        <v>1.4172813717085404E-2</v>
      </c>
      <c r="X2658">
        <f t="shared" si="82"/>
        <v>5.127618450017466</v>
      </c>
      <c r="Y2658" s="77">
        <f t="shared" si="83"/>
        <v>5.744393179277779E-4</v>
      </c>
    </row>
    <row r="2659" spans="3:25" x14ac:dyDescent="0.25">
      <c r="C2659" s="19" t="s">
        <v>4202</v>
      </c>
      <c r="D2659" s="6" t="s">
        <v>1032</v>
      </c>
      <c r="E2659" s="6" t="s">
        <v>27</v>
      </c>
      <c r="F2659" s="48">
        <v>1.9641004293700799</v>
      </c>
      <c r="G2659" s="8">
        <v>22.7827834568408</v>
      </c>
      <c r="H2659" s="9">
        <v>0.92711144831171999</v>
      </c>
      <c r="I2659" s="40">
        <v>0</v>
      </c>
      <c r="J2659" s="7">
        <v>0</v>
      </c>
      <c r="K2659" s="9">
        <v>0.259321833054874</v>
      </c>
      <c r="L2659" s="39">
        <v>0</v>
      </c>
      <c r="M2659" s="47">
        <v>0</v>
      </c>
      <c r="N2659" s="17">
        <v>1.41540128643573E-2</v>
      </c>
      <c r="O2659" s="7">
        <f>Q2659/P2659/N2659</f>
        <v>1</v>
      </c>
      <c r="P2659" s="7">
        <v>2.6793619304963761</v>
      </c>
      <c r="Q2659" s="33">
        <v>3.7923723232514917E-2</v>
      </c>
      <c r="R2659" s="38" t="s">
        <v>1677</v>
      </c>
      <c r="S2659" s="33" t="s">
        <v>1677</v>
      </c>
      <c r="T2659" s="45" t="s">
        <v>1676</v>
      </c>
      <c r="U2659" s="55">
        <f>RANK(Q2659,$Q$5:$Q$3209,0)</f>
        <v>2586</v>
      </c>
      <c r="V2659" s="55">
        <f>RANK(W2659,$W$5:$W$3209,0)</f>
        <v>2655</v>
      </c>
      <c r="W2659" s="55">
        <f>N2659*O2659</f>
        <v>1.41540128643573E-2</v>
      </c>
      <c r="X2659">
        <f t="shared" si="82"/>
        <v>5.1134456363003808</v>
      </c>
      <c r="Y2659" s="77">
        <f t="shared" si="83"/>
        <v>5.7285155910287314E-4</v>
      </c>
    </row>
    <row r="2660" spans="3:25" x14ac:dyDescent="0.25">
      <c r="C2660" s="19" t="s">
        <v>4123</v>
      </c>
      <c r="D2660" s="6" t="s">
        <v>367</v>
      </c>
      <c r="E2660" s="6" t="s">
        <v>48</v>
      </c>
      <c r="F2660" s="48">
        <v>5.2575651691454199</v>
      </c>
      <c r="G2660" s="8">
        <v>70.370659677008504</v>
      </c>
      <c r="H2660" s="9">
        <v>0.27253968535685502</v>
      </c>
      <c r="I2660" s="40">
        <v>0</v>
      </c>
      <c r="J2660" s="7">
        <v>1</v>
      </c>
      <c r="K2660" s="9">
        <v>0.45002585217135999</v>
      </c>
      <c r="L2660" s="39">
        <v>0</v>
      </c>
      <c r="M2660" s="47">
        <v>0</v>
      </c>
      <c r="N2660" s="17">
        <v>1.41189480904162E-2</v>
      </c>
      <c r="O2660" s="7">
        <f>Q2660/P2660/N2660</f>
        <v>1</v>
      </c>
      <c r="P2660" s="7">
        <v>2.9535546503955348</v>
      </c>
      <c r="Q2660" s="33">
        <v>4.1701084791141922E-2</v>
      </c>
      <c r="R2660" s="38" t="s">
        <v>1677</v>
      </c>
      <c r="S2660" s="33" t="s">
        <v>1677</v>
      </c>
      <c r="T2660" s="45" t="s">
        <v>1676</v>
      </c>
      <c r="U2660" s="55">
        <f>RANK(Q2660,$Q$5:$Q$3209,0)</f>
        <v>2504</v>
      </c>
      <c r="V2660" s="55">
        <f>RANK(W2660,$W$5:$W$3209,0)</f>
        <v>2656</v>
      </c>
      <c r="W2660" s="55">
        <f>N2660*O2660</f>
        <v>1.41189480904162E-2</v>
      </c>
      <c r="X2660">
        <f t="shared" si="82"/>
        <v>5.0992916234360237</v>
      </c>
      <c r="Y2660" s="77">
        <f t="shared" si="83"/>
        <v>5.7126590650898436E-4</v>
      </c>
    </row>
    <row r="2661" spans="3:25" x14ac:dyDescent="0.25">
      <c r="C2661" s="19" t="s">
        <v>3990</v>
      </c>
      <c r="D2661" s="6" t="s">
        <v>902</v>
      </c>
      <c r="E2661" s="6" t="s">
        <v>28</v>
      </c>
      <c r="F2661" s="48">
        <v>1.0812103449329</v>
      </c>
      <c r="G2661" s="8">
        <v>10</v>
      </c>
      <c r="H2661" s="9">
        <v>0.71247404641822198</v>
      </c>
      <c r="I2661" s="40">
        <v>0</v>
      </c>
      <c r="J2661" s="7">
        <v>0</v>
      </c>
      <c r="K2661" s="9">
        <v>0.25364302962278701</v>
      </c>
      <c r="L2661" s="39">
        <v>0</v>
      </c>
      <c r="M2661" s="47">
        <v>0</v>
      </c>
      <c r="N2661" s="17">
        <v>1.41105643952735E-2</v>
      </c>
      <c r="O2661" s="7">
        <f>Q2661/P2661/N2661</f>
        <v>1.0000000000000002</v>
      </c>
      <c r="P2661" s="7">
        <v>3.4704245314125091</v>
      </c>
      <c r="Q2661" s="33">
        <v>4.8969648829433075E-2</v>
      </c>
      <c r="R2661" s="38" t="s">
        <v>1677</v>
      </c>
      <c r="S2661" s="33" t="s">
        <v>1677</v>
      </c>
      <c r="T2661" s="45" t="s">
        <v>1675</v>
      </c>
      <c r="U2661" s="55">
        <f>RANK(Q2661,$Q$5:$Q$3209,0)</f>
        <v>2368</v>
      </c>
      <c r="V2661" s="55">
        <f>RANK(W2661,$W$5:$W$3209,0)</f>
        <v>2657</v>
      </c>
      <c r="W2661" s="55">
        <f>N2661*O2661</f>
        <v>1.4110564395273504E-2</v>
      </c>
      <c r="X2661">
        <f t="shared" si="82"/>
        <v>5.0851726753456079</v>
      </c>
      <c r="Y2661" s="77">
        <f t="shared" si="83"/>
        <v>5.6968418216853762E-4</v>
      </c>
    </row>
    <row r="2662" spans="3:25" x14ac:dyDescent="0.25">
      <c r="C2662" s="19" t="s">
        <v>3838</v>
      </c>
      <c r="D2662" s="6" t="s">
        <v>964</v>
      </c>
      <c r="E2662" s="6" t="s">
        <v>144</v>
      </c>
      <c r="F2662" s="48">
        <v>1.6673588076031001</v>
      </c>
      <c r="G2662" s="8">
        <v>10</v>
      </c>
      <c r="H2662" s="9">
        <v>0.318127581029235</v>
      </c>
      <c r="I2662" s="40">
        <v>1</v>
      </c>
      <c r="J2662" s="7">
        <v>0</v>
      </c>
      <c r="K2662" s="9">
        <v>0.69655795156415601</v>
      </c>
      <c r="L2662" s="39">
        <v>0</v>
      </c>
      <c r="M2662" s="47">
        <v>0</v>
      </c>
      <c r="N2662" s="17">
        <v>1.40843465447264E-2</v>
      </c>
      <c r="O2662" s="7">
        <f>Q2662/P2662/N2662</f>
        <v>1</v>
      </c>
      <c r="P2662" s="7">
        <v>4.0945999627272096</v>
      </c>
      <c r="Q2662" s="33">
        <v>5.7669764837073825E-2</v>
      </c>
      <c r="R2662" s="38" t="s">
        <v>1677</v>
      </c>
      <c r="S2662" s="33" t="s">
        <v>1677</v>
      </c>
      <c r="T2662" s="45" t="s">
        <v>1675</v>
      </c>
      <c r="U2662" s="55">
        <f>RANK(Q2662,$Q$5:$Q$3209,0)</f>
        <v>2211</v>
      </c>
      <c r="V2662" s="55">
        <f>RANK(W2662,$W$5:$W$3209,0)</f>
        <v>2658</v>
      </c>
      <c r="W2662" s="55">
        <f>N2662*O2662</f>
        <v>1.40843465447264E-2</v>
      </c>
      <c r="X2662">
        <f t="shared" si="82"/>
        <v>5.0710621109503347</v>
      </c>
      <c r="Y2662" s="77">
        <f t="shared" si="83"/>
        <v>5.6810339704074233E-4</v>
      </c>
    </row>
    <row r="2663" spans="3:25" x14ac:dyDescent="0.25">
      <c r="C2663" s="19" t="s">
        <v>4138</v>
      </c>
      <c r="D2663" s="6" t="s">
        <v>436</v>
      </c>
      <c r="E2663" s="6" t="s">
        <v>27</v>
      </c>
      <c r="F2663" s="48">
        <v>4.1243130744379704</v>
      </c>
      <c r="G2663" s="8">
        <v>13.8122202717392</v>
      </c>
      <c r="H2663" s="9">
        <v>0.55577343788716305</v>
      </c>
      <c r="I2663" s="40">
        <v>4</v>
      </c>
      <c r="J2663" s="7">
        <v>4</v>
      </c>
      <c r="K2663" s="9">
        <v>0.48382292137733401</v>
      </c>
      <c r="L2663" s="39">
        <v>0</v>
      </c>
      <c r="M2663" s="47">
        <v>0</v>
      </c>
      <c r="N2663" s="17">
        <v>1.4071547550740899E-2</v>
      </c>
      <c r="O2663" s="7">
        <f>Q2663/P2663/N2663</f>
        <v>1</v>
      </c>
      <c r="P2663" s="7">
        <v>2.9010910777820769</v>
      </c>
      <c r="Q2663" s="33">
        <v>4.0822841050040658E-2</v>
      </c>
      <c r="R2663" s="38" t="s">
        <v>1677</v>
      </c>
      <c r="S2663" s="33" t="s">
        <v>1677</v>
      </c>
      <c r="T2663" s="45" t="s">
        <v>1676</v>
      </c>
      <c r="U2663" s="55">
        <f>RANK(Q2663,$Q$5:$Q$3209,0)</f>
        <v>2520</v>
      </c>
      <c r="V2663" s="55">
        <f>RANK(W2663,$W$5:$W$3209,0)</f>
        <v>2659</v>
      </c>
      <c r="W2663" s="55">
        <f>N2663*O2663</f>
        <v>1.4071547550740899E-2</v>
      </c>
      <c r="X2663">
        <f t="shared" si="82"/>
        <v>5.056977764405608</v>
      </c>
      <c r="Y2663" s="77">
        <f t="shared" si="83"/>
        <v>5.6652554905897918E-4</v>
      </c>
    </row>
    <row r="2664" spans="3:25" x14ac:dyDescent="0.25">
      <c r="C2664" s="19" t="s">
        <v>4056</v>
      </c>
      <c r="D2664" s="6" t="s">
        <v>449</v>
      </c>
      <c r="E2664" s="6" t="s">
        <v>163</v>
      </c>
      <c r="F2664" s="48">
        <v>2.732942613940522</v>
      </c>
      <c r="G2664" s="8">
        <v>20.2439873541819</v>
      </c>
      <c r="H2664" s="9">
        <v>0.46058812508679597</v>
      </c>
      <c r="I2664" s="40">
        <v>0</v>
      </c>
      <c r="J2664" s="7">
        <v>0</v>
      </c>
      <c r="K2664" s="9">
        <v>0.43355916349762302</v>
      </c>
      <c r="L2664" s="39">
        <v>5.39519357469029E-2</v>
      </c>
      <c r="M2664" s="47">
        <v>0</v>
      </c>
      <c r="N2664" s="17">
        <v>1.40670394426249E-2</v>
      </c>
      <c r="O2664" s="7">
        <f>Q2664/P2664/N2664</f>
        <v>1</v>
      </c>
      <c r="P2664" s="7">
        <v>3.2148258800772873</v>
      </c>
      <c r="Q2664" s="33">
        <v>4.5223082456218505E-2</v>
      </c>
      <c r="R2664" s="38" t="s">
        <v>1677</v>
      </c>
      <c r="S2664" s="33" t="s">
        <v>1677</v>
      </c>
      <c r="T2664" s="45" t="s">
        <v>1675</v>
      </c>
      <c r="U2664" s="55">
        <f>RANK(Q2664,$Q$5:$Q$3209,0)</f>
        <v>2434</v>
      </c>
      <c r="V2664" s="55">
        <f>RANK(W2664,$W$5:$W$3209,0)</f>
        <v>2660</v>
      </c>
      <c r="W2664" s="55">
        <f>N2664*O2664</f>
        <v>1.40670394426249E-2</v>
      </c>
      <c r="X2664">
        <f t="shared" si="82"/>
        <v>5.0429062168548668</v>
      </c>
      <c r="Y2664" s="77">
        <f t="shared" si="83"/>
        <v>5.6494913492910015E-4</v>
      </c>
    </row>
    <row r="2665" spans="3:25" x14ac:dyDescent="0.25">
      <c r="C2665" s="19" t="s">
        <v>4371</v>
      </c>
      <c r="D2665" s="6" t="s">
        <v>916</v>
      </c>
      <c r="E2665" s="6" t="s">
        <v>27</v>
      </c>
      <c r="F2665" s="48">
        <v>2.5833696407451798</v>
      </c>
      <c r="G2665" s="8">
        <v>65.445301519574201</v>
      </c>
      <c r="H2665" s="9">
        <v>0.76598048916502803</v>
      </c>
      <c r="I2665" s="40">
        <v>0</v>
      </c>
      <c r="J2665" s="7">
        <v>0</v>
      </c>
      <c r="K2665" s="9">
        <v>9.4527067818667404E-2</v>
      </c>
      <c r="L2665" s="39">
        <v>0</v>
      </c>
      <c r="M2665" s="47">
        <v>0</v>
      </c>
      <c r="N2665" s="17">
        <v>1.40668542772671E-2</v>
      </c>
      <c r="O2665" s="7">
        <f>Q2665/P2665/N2665</f>
        <v>1</v>
      </c>
      <c r="P2665" s="7">
        <v>2.1688226275786313</v>
      </c>
      <c r="Q2665" s="33">
        <v>3.0508511855388141E-2</v>
      </c>
      <c r="R2665" s="38" t="s">
        <v>1677</v>
      </c>
      <c r="S2665" s="33" t="s">
        <v>1677</v>
      </c>
      <c r="T2665" s="45" t="s">
        <v>1677</v>
      </c>
      <c r="U2665" s="55">
        <f>RANK(Q2665,$Q$5:$Q$3209,0)</f>
        <v>2758</v>
      </c>
      <c r="V2665" s="55">
        <f>RANK(W2665,$W$5:$W$3209,0)</f>
        <v>2661</v>
      </c>
      <c r="W2665" s="55">
        <f>N2665*O2665</f>
        <v>1.40668542772671E-2</v>
      </c>
      <c r="X2665">
        <f t="shared" si="82"/>
        <v>5.0288391774122418</v>
      </c>
      <c r="Y2665" s="77">
        <f t="shared" si="83"/>
        <v>5.633732258357359E-4</v>
      </c>
    </row>
    <row r="2666" spans="3:25" x14ac:dyDescent="0.25">
      <c r="C2666" s="19" t="s">
        <v>4044</v>
      </c>
      <c r="D2666" s="6" t="s">
        <v>1000</v>
      </c>
      <c r="E2666" s="6" t="s">
        <v>144</v>
      </c>
      <c r="F2666" s="48">
        <v>0.46949964695968699</v>
      </c>
      <c r="G2666" s="8">
        <v>10</v>
      </c>
      <c r="H2666" s="9">
        <v>0.10022716041709399</v>
      </c>
      <c r="I2666" s="40">
        <v>0</v>
      </c>
      <c r="J2666" s="7">
        <v>1</v>
      </c>
      <c r="K2666" s="9">
        <v>1</v>
      </c>
      <c r="L2666" s="39">
        <v>0</v>
      </c>
      <c r="M2666" s="47">
        <v>0</v>
      </c>
      <c r="N2666" s="17">
        <v>1.40629713598402E-2</v>
      </c>
      <c r="O2666" s="7">
        <f>Q2666/P2666/N2666</f>
        <v>1</v>
      </c>
      <c r="P2666" s="7">
        <v>3.2649585792527871</v>
      </c>
      <c r="Q2666" s="33">
        <v>4.5915018991096491E-2</v>
      </c>
      <c r="R2666" s="38" t="s">
        <v>1677</v>
      </c>
      <c r="S2666" s="33" t="s">
        <v>1677</v>
      </c>
      <c r="T2666" s="45" t="s">
        <v>1675</v>
      </c>
      <c r="U2666" s="55">
        <f>RANK(Q2666,$Q$5:$Q$3209,0)</f>
        <v>2422</v>
      </c>
      <c r="V2666" s="55">
        <f>RANK(W2666,$W$5:$W$3209,0)</f>
        <v>2662</v>
      </c>
      <c r="W2666" s="55">
        <f>N2666*O2666</f>
        <v>1.40629713598402E-2</v>
      </c>
      <c r="X2666">
        <f t="shared" si="82"/>
        <v>5.0147723231349746</v>
      </c>
      <c r="Y2666" s="77">
        <f t="shared" si="83"/>
        <v>5.6179733748616591E-4</v>
      </c>
    </row>
    <row r="2667" spans="3:25" x14ac:dyDescent="0.25">
      <c r="C2667" s="19" t="s">
        <v>4019</v>
      </c>
      <c r="D2667" s="6" t="s">
        <v>1130</v>
      </c>
      <c r="E2667" s="6" t="s">
        <v>28</v>
      </c>
      <c r="F2667" s="48">
        <v>0.71297887626851497</v>
      </c>
      <c r="G2667" s="8">
        <v>10</v>
      </c>
      <c r="H2667" s="9">
        <v>0.94868648638701603</v>
      </c>
      <c r="I2667" s="40">
        <v>0</v>
      </c>
      <c r="J2667" s="7">
        <v>0</v>
      </c>
      <c r="K2667" s="9">
        <v>0.32228232022561298</v>
      </c>
      <c r="L2667" s="39">
        <v>0</v>
      </c>
      <c r="M2667" s="47">
        <v>0</v>
      </c>
      <c r="N2667" s="17">
        <v>1.40629574526594E-2</v>
      </c>
      <c r="O2667" s="7">
        <f>Q2667/P2667/N2667</f>
        <v>1</v>
      </c>
      <c r="P2667" s="7">
        <v>3.3533825478823163</v>
      </c>
      <c r="Q2667" s="33">
        <v>4.7158476093359589E-2</v>
      </c>
      <c r="R2667" s="38" t="s">
        <v>1677</v>
      </c>
      <c r="S2667" s="33" t="s">
        <v>1677</v>
      </c>
      <c r="T2667" s="45" t="s">
        <v>1675</v>
      </c>
      <c r="U2667" s="55">
        <f>RANK(Q2667,$Q$5:$Q$3209,0)</f>
        <v>2397</v>
      </c>
      <c r="V2667" s="55">
        <f>RANK(W2667,$W$5:$W$3209,0)</f>
        <v>2663</v>
      </c>
      <c r="W2667" s="55">
        <f>N2667*O2667</f>
        <v>1.40629574526594E-2</v>
      </c>
      <c r="X2667">
        <f t="shared" si="82"/>
        <v>5.000709351775134</v>
      </c>
      <c r="Y2667" s="77">
        <f t="shared" si="83"/>
        <v>5.6022188413394603E-4</v>
      </c>
    </row>
    <row r="2668" spans="3:25" x14ac:dyDescent="0.25">
      <c r="C2668" s="19" t="s">
        <v>4002</v>
      </c>
      <c r="D2668" s="6" t="s">
        <v>864</v>
      </c>
      <c r="E2668" s="6" t="s">
        <v>12</v>
      </c>
      <c r="F2668" s="48">
        <v>2.6388647134352902E-2</v>
      </c>
      <c r="G2668" s="8">
        <v>10</v>
      </c>
      <c r="H2668" s="9">
        <v>1</v>
      </c>
      <c r="I2668" s="40">
        <v>0</v>
      </c>
      <c r="J2668" s="7">
        <v>0</v>
      </c>
      <c r="K2668" s="9">
        <v>5.3743238740348196E-3</v>
      </c>
      <c r="L2668" s="39">
        <v>0</v>
      </c>
      <c r="M2668" s="47">
        <v>0</v>
      </c>
      <c r="N2668" s="17">
        <v>1.3951026538076399E-2</v>
      </c>
      <c r="O2668" s="7">
        <f>Q2668/P2668/N2668</f>
        <v>1</v>
      </c>
      <c r="P2668" s="7">
        <v>3.4402691698044845</v>
      </c>
      <c r="Q2668" s="33">
        <v>4.7995286486068427E-2</v>
      </c>
      <c r="R2668" s="38" t="s">
        <v>1677</v>
      </c>
      <c r="S2668" s="33" t="s">
        <v>1677</v>
      </c>
      <c r="T2668" s="45" t="s">
        <v>1675</v>
      </c>
      <c r="U2668" s="55">
        <f>RANK(Q2668,$Q$5:$Q$3209,0)</f>
        <v>2380</v>
      </c>
      <c r="V2668" s="55">
        <f>RANK(W2668,$W$5:$W$3209,0)</f>
        <v>2664</v>
      </c>
      <c r="W2668" s="55">
        <f>N2668*O2668</f>
        <v>1.3951026538076399E-2</v>
      </c>
      <c r="X2668">
        <f t="shared" si="82"/>
        <v>4.9866463943224746</v>
      </c>
      <c r="Y2668" s="77">
        <f t="shared" si="83"/>
        <v>5.5864643233972651E-4</v>
      </c>
    </row>
    <row r="2669" spans="3:25" x14ac:dyDescent="0.25">
      <c r="C2669" s="19" t="s">
        <v>3938</v>
      </c>
      <c r="D2669" s="6" t="s">
        <v>1050</v>
      </c>
      <c r="E2669" s="6" t="s">
        <v>22</v>
      </c>
      <c r="F2669" s="48">
        <v>3.6661430604314398</v>
      </c>
      <c r="G2669" s="8">
        <v>10</v>
      </c>
      <c r="H2669" s="9">
        <v>0.16782922789013299</v>
      </c>
      <c r="I2669" s="40">
        <v>0</v>
      </c>
      <c r="J2669" s="7">
        <v>0</v>
      </c>
      <c r="K2669" s="9">
        <v>0.95561443915549904</v>
      </c>
      <c r="L2669" s="39">
        <v>0</v>
      </c>
      <c r="M2669" s="47">
        <v>0</v>
      </c>
      <c r="N2669" s="17">
        <v>1.3929373264089001E-2</v>
      </c>
      <c r="O2669" s="7">
        <f>Q2669/P2669/N2669</f>
        <v>1</v>
      </c>
      <c r="P2669" s="7">
        <v>3.717990144957684</v>
      </c>
      <c r="Q2669" s="33">
        <v>5.178927252131995E-2</v>
      </c>
      <c r="R2669" s="38" t="s">
        <v>1677</v>
      </c>
      <c r="S2669" s="33" t="s">
        <v>1677</v>
      </c>
      <c r="T2669" s="45" t="s">
        <v>1675</v>
      </c>
      <c r="U2669" s="55">
        <f>RANK(Q2669,$Q$5:$Q$3209,0)</f>
        <v>2316</v>
      </c>
      <c r="V2669" s="55">
        <f>RANK(W2669,$W$5:$W$3209,0)</f>
        <v>2665</v>
      </c>
      <c r="W2669" s="55">
        <f>N2669*O2669</f>
        <v>1.3929373264089001E-2</v>
      </c>
      <c r="X2669">
        <f t="shared" si="82"/>
        <v>4.9726953677843984</v>
      </c>
      <c r="Y2669" s="77">
        <f t="shared" si="83"/>
        <v>5.5708351999610281E-4</v>
      </c>
    </row>
    <row r="2670" spans="3:25" x14ac:dyDescent="0.25">
      <c r="C2670" s="19" t="s">
        <v>4491</v>
      </c>
      <c r="D2670" s="6" t="s">
        <v>392</v>
      </c>
      <c r="E2670" s="6" t="s">
        <v>27</v>
      </c>
      <c r="F2670" s="48">
        <v>3.6814104886280901</v>
      </c>
      <c r="G2670" s="8">
        <v>10</v>
      </c>
      <c r="H2670" s="9">
        <v>0.45324974063521001</v>
      </c>
      <c r="I2670" s="40">
        <v>0</v>
      </c>
      <c r="J2670" s="7">
        <v>3</v>
      </c>
      <c r="K2670" s="9">
        <v>0.39078021068621199</v>
      </c>
      <c r="L2670" s="39">
        <v>0</v>
      </c>
      <c r="M2670" s="47">
        <v>0</v>
      </c>
      <c r="N2670" s="17">
        <v>1.3923632873602401E-2</v>
      </c>
      <c r="O2670" s="7">
        <f>Q2670/P2670/N2670</f>
        <v>1</v>
      </c>
      <c r="P2670" s="7">
        <v>1.7990051391886728</v>
      </c>
      <c r="Q2670" s="33">
        <v>2.5048687095787066E-2</v>
      </c>
      <c r="R2670" s="38" t="s">
        <v>1677</v>
      </c>
      <c r="S2670" s="33" t="s">
        <v>1677</v>
      </c>
      <c r="T2670" s="45" t="s">
        <v>1677</v>
      </c>
      <c r="U2670" s="55">
        <f>RANK(Q2670,$Q$5:$Q$3209,0)</f>
        <v>2880</v>
      </c>
      <c r="V2670" s="55">
        <f>RANK(W2670,$W$5:$W$3209,0)</f>
        <v>2666</v>
      </c>
      <c r="W2670" s="55">
        <f>N2670*O2670</f>
        <v>1.3923632873602401E-2</v>
      </c>
      <c r="X2670">
        <f t="shared" si="82"/>
        <v>4.9587659945203093</v>
      </c>
      <c r="Y2670" s="77">
        <f t="shared" si="83"/>
        <v>5.5552303343592247E-4</v>
      </c>
    </row>
    <row r="2671" spans="3:25" x14ac:dyDescent="0.25">
      <c r="C2671" s="19" t="s">
        <v>3862</v>
      </c>
      <c r="D2671" s="6" t="s">
        <v>142</v>
      </c>
      <c r="E2671" s="6" t="s">
        <v>144</v>
      </c>
      <c r="F2671" s="48">
        <v>3.47671689511722</v>
      </c>
      <c r="G2671" s="8">
        <v>45.258281687061903</v>
      </c>
      <c r="H2671" s="9">
        <v>9.3862680106843992E-3</v>
      </c>
      <c r="I2671" s="40">
        <v>0</v>
      </c>
      <c r="J2671" s="7">
        <v>1</v>
      </c>
      <c r="K2671" s="9">
        <v>0.68924431319971802</v>
      </c>
      <c r="L2671" s="39">
        <v>0</v>
      </c>
      <c r="M2671" s="47">
        <v>0</v>
      </c>
      <c r="N2671" s="17">
        <v>1.39027973954768E-2</v>
      </c>
      <c r="O2671" s="7">
        <f>Q2671/P2671/N2671</f>
        <v>1</v>
      </c>
      <c r="P2671" s="7">
        <v>4.0593393747203432</v>
      </c>
      <c r="Q2671" s="33">
        <v>5.6436172886218411E-2</v>
      </c>
      <c r="R2671" s="38" t="s">
        <v>1677</v>
      </c>
      <c r="S2671" s="33" t="s">
        <v>1677</v>
      </c>
      <c r="T2671" s="45" t="s">
        <v>1675</v>
      </c>
      <c r="U2671" s="55">
        <f>RANK(Q2671,$Q$5:$Q$3209,0)</f>
        <v>2236</v>
      </c>
      <c r="V2671" s="55">
        <f>RANK(W2671,$W$5:$W$3209,0)</f>
        <v>2667</v>
      </c>
      <c r="W2671" s="55">
        <f>N2671*O2671</f>
        <v>1.39027973954768E-2</v>
      </c>
      <c r="X2671">
        <f t="shared" si="82"/>
        <v>4.9448423616467068</v>
      </c>
      <c r="Y2671" s="77">
        <f t="shared" si="83"/>
        <v>5.5396318996298196E-4</v>
      </c>
    </row>
    <row r="2672" spans="3:25" x14ac:dyDescent="0.25">
      <c r="C2672" s="19" t="s">
        <v>4043</v>
      </c>
      <c r="D2672" s="6" t="s">
        <v>659</v>
      </c>
      <c r="E2672" s="6" t="s">
        <v>12</v>
      </c>
      <c r="F2672" s="48">
        <v>1.39400855878858</v>
      </c>
      <c r="G2672" s="8">
        <v>10</v>
      </c>
      <c r="H2672" s="9">
        <v>0.18686350454196299</v>
      </c>
      <c r="I2672" s="40">
        <v>0</v>
      </c>
      <c r="J2672" s="7">
        <v>2</v>
      </c>
      <c r="K2672" s="9">
        <v>0.76199646147996603</v>
      </c>
      <c r="L2672" s="39">
        <v>0</v>
      </c>
      <c r="M2672" s="47">
        <v>0</v>
      </c>
      <c r="N2672" s="17">
        <v>1.38911711536336E-2</v>
      </c>
      <c r="O2672" s="7">
        <f>Q2672/P2672/N2672</f>
        <v>1</v>
      </c>
      <c r="P2672" s="7">
        <v>3.3089143518895723</v>
      </c>
      <c r="Q2672" s="33">
        <v>4.5964695594812643E-2</v>
      </c>
      <c r="R2672" s="38" t="s">
        <v>1677</v>
      </c>
      <c r="S2672" s="33" t="s">
        <v>1677</v>
      </c>
      <c r="T2672" s="45" t="s">
        <v>1675</v>
      </c>
      <c r="U2672" s="55">
        <f>RANK(Q2672,$Q$5:$Q$3209,0)</f>
        <v>2421</v>
      </c>
      <c r="V2672" s="55">
        <f>RANK(W2672,$W$5:$W$3209,0)</f>
        <v>2668</v>
      </c>
      <c r="W2672" s="55">
        <f>N2672*O2672</f>
        <v>1.38911711536336E-2</v>
      </c>
      <c r="X2672">
        <f t="shared" si="82"/>
        <v>4.9309395642512301</v>
      </c>
      <c r="Y2672" s="77">
        <f t="shared" si="83"/>
        <v>5.5240568065705487E-4</v>
      </c>
    </row>
    <row r="2673" spans="3:25" x14ac:dyDescent="0.25">
      <c r="C2673" s="19" t="s">
        <v>4118</v>
      </c>
      <c r="D2673" s="6" t="s">
        <v>872</v>
      </c>
      <c r="E2673" s="6" t="s">
        <v>126</v>
      </c>
      <c r="F2673" s="48">
        <v>0.59089567691067302</v>
      </c>
      <c r="G2673" s="8">
        <v>10</v>
      </c>
      <c r="H2673" s="9">
        <v>0.69097920136218205</v>
      </c>
      <c r="I2673" s="40">
        <v>1</v>
      </c>
      <c r="J2673" s="7">
        <v>4</v>
      </c>
      <c r="K2673" s="9">
        <v>0.29131121432699703</v>
      </c>
      <c r="L2673" s="39">
        <v>0</v>
      </c>
      <c r="M2673" s="47">
        <v>0</v>
      </c>
      <c r="N2673" s="17">
        <v>1.3884512636524E-2</v>
      </c>
      <c r="O2673" s="7">
        <f>Q2673/P2673/N2673</f>
        <v>1</v>
      </c>
      <c r="P2673" s="7">
        <v>3.0160469381334218</v>
      </c>
      <c r="Q2673" s="33">
        <v>4.1876341824863016E-2</v>
      </c>
      <c r="R2673" s="38" t="s">
        <v>1677</v>
      </c>
      <c r="S2673" s="33" t="s">
        <v>1677</v>
      </c>
      <c r="T2673" s="45" t="s">
        <v>1676</v>
      </c>
      <c r="U2673" s="55">
        <f>RANK(Q2673,$Q$5:$Q$3209,0)</f>
        <v>2498</v>
      </c>
      <c r="V2673" s="55">
        <f>RANK(W2673,$W$5:$W$3209,0)</f>
        <v>2669</v>
      </c>
      <c r="W2673" s="55">
        <f>N2673*O2673</f>
        <v>1.3884512636524E-2</v>
      </c>
      <c r="X2673">
        <f t="shared" si="82"/>
        <v>4.9170483930975966</v>
      </c>
      <c r="Y2673" s="77">
        <f t="shared" si="83"/>
        <v>5.5084947382136806E-4</v>
      </c>
    </row>
    <row r="2674" spans="3:25" x14ac:dyDescent="0.25">
      <c r="C2674" s="19" t="s">
        <v>4076</v>
      </c>
      <c r="D2674" s="6" t="s">
        <v>333</v>
      </c>
      <c r="E2674" s="6" t="s">
        <v>48</v>
      </c>
      <c r="F2674" s="48">
        <v>5.8656304891101501</v>
      </c>
      <c r="G2674" s="8">
        <v>49.543610996564702</v>
      </c>
      <c r="H2674" s="9">
        <v>0.17492252076263401</v>
      </c>
      <c r="I2674" s="40">
        <v>1</v>
      </c>
      <c r="J2674" s="7">
        <v>0</v>
      </c>
      <c r="K2674" s="9">
        <v>0.52955133123824805</v>
      </c>
      <c r="L2674" s="39">
        <v>0</v>
      </c>
      <c r="M2674" s="47">
        <v>0</v>
      </c>
      <c r="N2674" s="17">
        <v>1.3877217967522599E-2</v>
      </c>
      <c r="O2674" s="7">
        <f>Q2674/P2674/N2674</f>
        <v>1.0000000000000002</v>
      </c>
      <c r="P2674" s="7">
        <v>3.1805805082916292</v>
      </c>
      <c r="Q2674" s="33">
        <v>4.4137608976816761E-2</v>
      </c>
      <c r="R2674" s="38" t="s">
        <v>1677</v>
      </c>
      <c r="S2674" s="33" t="s">
        <v>1677</v>
      </c>
      <c r="T2674" s="45" t="s">
        <v>1675</v>
      </c>
      <c r="U2674" s="55">
        <f>RANK(Q2674,$Q$5:$Q$3209,0)</f>
        <v>2455</v>
      </c>
      <c r="V2674" s="55">
        <f>RANK(W2674,$W$5:$W$3209,0)</f>
        <v>2670</v>
      </c>
      <c r="W2674" s="55">
        <f>N2674*O2674</f>
        <v>1.3877217967522603E-2</v>
      </c>
      <c r="X2674">
        <f t="shared" si="82"/>
        <v>4.9031638804610722</v>
      </c>
      <c r="Y2674" s="77">
        <f t="shared" si="83"/>
        <v>5.49294012929254E-4</v>
      </c>
    </row>
    <row r="2675" spans="3:25" x14ac:dyDescent="0.25">
      <c r="C2675" s="19" t="s">
        <v>4090</v>
      </c>
      <c r="D2675" s="6" t="s">
        <v>663</v>
      </c>
      <c r="E2675" s="6" t="s">
        <v>12</v>
      </c>
      <c r="F2675" s="48">
        <v>3.3102774353193398</v>
      </c>
      <c r="G2675" s="8">
        <v>53.756487556388201</v>
      </c>
      <c r="H2675" s="9">
        <v>0.71041654436108503</v>
      </c>
      <c r="I2675" s="40">
        <v>0</v>
      </c>
      <c r="J2675" s="7">
        <v>0</v>
      </c>
      <c r="K2675" s="9">
        <v>0.20611875379493899</v>
      </c>
      <c r="L2675" s="39">
        <v>0</v>
      </c>
      <c r="M2675" s="47">
        <v>0</v>
      </c>
      <c r="N2675" s="17">
        <v>1.3874236406819901E-2</v>
      </c>
      <c r="O2675" s="7">
        <f>Q2675/P2675/N2675</f>
        <v>1</v>
      </c>
      <c r="P2675" s="7">
        <v>3.1304775739500856</v>
      </c>
      <c r="Q2675" s="33">
        <v>4.3432985927231514E-2</v>
      </c>
      <c r="R2675" s="38" t="s">
        <v>1677</v>
      </c>
      <c r="S2675" s="33" t="s">
        <v>1677</v>
      </c>
      <c r="T2675" s="45" t="s">
        <v>1675</v>
      </c>
      <c r="U2675" s="55">
        <f>RANK(Q2675,$Q$5:$Q$3209,0)</f>
        <v>2469</v>
      </c>
      <c r="V2675" s="55">
        <f>RANK(W2675,$W$5:$W$3209,0)</f>
        <v>2671</v>
      </c>
      <c r="W2675" s="55">
        <f>N2675*O2675</f>
        <v>1.3874236406819901E-2</v>
      </c>
      <c r="X2675">
        <f t="shared" si="82"/>
        <v>4.88928666249355</v>
      </c>
      <c r="Y2675" s="77">
        <f t="shared" si="83"/>
        <v>5.4773936924784443E-4</v>
      </c>
    </row>
    <row r="2676" spans="3:25" x14ac:dyDescent="0.25">
      <c r="C2676" s="19" t="s">
        <v>4198</v>
      </c>
      <c r="D2676" s="6" t="s">
        <v>331</v>
      </c>
      <c r="E2676" s="6" t="s">
        <v>48</v>
      </c>
      <c r="F2676" s="48">
        <v>0.25848110518874001</v>
      </c>
      <c r="G2676" s="8">
        <v>10</v>
      </c>
      <c r="H2676" s="9">
        <v>1</v>
      </c>
      <c r="I2676" s="40">
        <v>0</v>
      </c>
      <c r="J2676" s="7">
        <v>1</v>
      </c>
      <c r="K2676" s="9">
        <v>0.24354796162484901</v>
      </c>
      <c r="L2676" s="39">
        <v>0</v>
      </c>
      <c r="M2676" s="47">
        <v>0</v>
      </c>
      <c r="N2676" s="17">
        <v>1.3848655765419301E-2</v>
      </c>
      <c r="O2676" s="7">
        <f>Q2676/P2676/N2676</f>
        <v>1</v>
      </c>
      <c r="P2676" s="7">
        <v>2.7478767504418382</v>
      </c>
      <c r="Q2676" s="33">
        <v>3.8054399202668017E-2</v>
      </c>
      <c r="R2676" s="38" t="s">
        <v>1677</v>
      </c>
      <c r="S2676" s="33" t="s">
        <v>1677</v>
      </c>
      <c r="T2676" s="45" t="s">
        <v>1676</v>
      </c>
      <c r="U2676" s="55">
        <f>RANK(Q2676,$Q$5:$Q$3209,0)</f>
        <v>2582</v>
      </c>
      <c r="V2676" s="55">
        <f>RANK(W2676,$W$5:$W$3209,0)</f>
        <v>2672</v>
      </c>
      <c r="W2676" s="55">
        <f>N2676*O2676</f>
        <v>1.3848655765419301E-2</v>
      </c>
      <c r="X2676">
        <f t="shared" si="82"/>
        <v>4.8754124260867302</v>
      </c>
      <c r="Y2676" s="77">
        <f t="shared" si="83"/>
        <v>5.461850595861583E-4</v>
      </c>
    </row>
    <row r="2677" spans="3:25" x14ac:dyDescent="0.25">
      <c r="C2677" s="19" t="s">
        <v>4110</v>
      </c>
      <c r="D2677" s="6" t="s">
        <v>926</v>
      </c>
      <c r="E2677" s="6" t="s">
        <v>27</v>
      </c>
      <c r="F2677" s="48">
        <v>2.2165507826709701</v>
      </c>
      <c r="G2677" s="8">
        <v>10</v>
      </c>
      <c r="H2677" s="9">
        <v>0.31012842791614098</v>
      </c>
      <c r="I2677" s="40">
        <v>10</v>
      </c>
      <c r="J2677" s="7">
        <v>1</v>
      </c>
      <c r="K2677" s="9">
        <v>0.54600248092195303</v>
      </c>
      <c r="L2677" s="39">
        <v>0</v>
      </c>
      <c r="M2677" s="47">
        <v>0</v>
      </c>
      <c r="N2677" s="17">
        <v>1.38452176135111E-2</v>
      </c>
      <c r="O2677" s="7">
        <f>Q2677/P2677/N2677</f>
        <v>1</v>
      </c>
      <c r="P2677" s="7">
        <v>3.0559256691888805</v>
      </c>
      <c r="Q2677" s="33">
        <v>4.2309955900634584E-2</v>
      </c>
      <c r="R2677" s="38" t="s">
        <v>1677</v>
      </c>
      <c r="S2677" s="33" t="s">
        <v>1677</v>
      </c>
      <c r="T2677" s="45" t="s">
        <v>1676</v>
      </c>
      <c r="U2677" s="55">
        <f>RANK(Q2677,$Q$5:$Q$3209,0)</f>
        <v>2490</v>
      </c>
      <c r="V2677" s="55">
        <f>RANK(W2677,$W$5:$W$3209,0)</f>
        <v>2673</v>
      </c>
      <c r="W2677" s="55">
        <f>N2677*O2677</f>
        <v>1.38452176135111E-2</v>
      </c>
      <c r="X2677">
        <f t="shared" si="82"/>
        <v>4.861563770321311</v>
      </c>
      <c r="Y2677" s="77">
        <f t="shared" si="83"/>
        <v>5.4463361568493022E-4</v>
      </c>
    </row>
    <row r="2678" spans="3:25" x14ac:dyDescent="0.25">
      <c r="C2678" s="19" t="s">
        <v>4234</v>
      </c>
      <c r="D2678" s="6" t="s">
        <v>725</v>
      </c>
      <c r="E2678" s="6" t="s">
        <v>27</v>
      </c>
      <c r="F2678" s="48">
        <v>1.19817641514865</v>
      </c>
      <c r="G2678" s="8">
        <v>10</v>
      </c>
      <c r="H2678" s="9">
        <v>4.47695506778698E-2</v>
      </c>
      <c r="I2678" s="40">
        <v>2</v>
      </c>
      <c r="J2678" s="7">
        <v>1</v>
      </c>
      <c r="K2678" s="9">
        <v>1</v>
      </c>
      <c r="L2678" s="39">
        <v>0</v>
      </c>
      <c r="M2678" s="47">
        <v>0</v>
      </c>
      <c r="N2678" s="17">
        <v>1.37979799645572E-2</v>
      </c>
      <c r="O2678" s="7">
        <f>Q2678/P2678/N2678</f>
        <v>1</v>
      </c>
      <c r="P2678" s="7">
        <v>2.6507893680742693</v>
      </c>
      <c r="Q2678" s="33">
        <v>3.6575538590950009E-2</v>
      </c>
      <c r="R2678" s="38" t="s">
        <v>1677</v>
      </c>
      <c r="S2678" s="33" t="s">
        <v>1677</v>
      </c>
      <c r="T2678" s="45" t="s">
        <v>1676</v>
      </c>
      <c r="U2678" s="55">
        <f>RANK(Q2678,$Q$5:$Q$3209,0)</f>
        <v>2620</v>
      </c>
      <c r="V2678" s="55">
        <f>RANK(W2678,$W$5:$W$3209,0)</f>
        <v>2674</v>
      </c>
      <c r="W2678" s="55">
        <f>N2678*O2678</f>
        <v>1.37979799645572E-2</v>
      </c>
      <c r="X2678">
        <f t="shared" si="82"/>
        <v>4.8477185527077999</v>
      </c>
      <c r="Y2678" s="77">
        <f t="shared" si="83"/>
        <v>5.4308255695464588E-4</v>
      </c>
    </row>
    <row r="2679" spans="3:25" x14ac:dyDescent="0.25">
      <c r="C2679" s="19" t="s">
        <v>4399</v>
      </c>
      <c r="D2679" s="6" t="s">
        <v>633</v>
      </c>
      <c r="E2679" s="6" t="s">
        <v>204</v>
      </c>
      <c r="F2679" s="48">
        <v>2.1039713099189798</v>
      </c>
      <c r="G2679" s="8">
        <v>28.358591472484299</v>
      </c>
      <c r="H2679" s="9">
        <v>0.87290513122138202</v>
      </c>
      <c r="I2679" s="40">
        <v>0</v>
      </c>
      <c r="J2679" s="7">
        <v>2</v>
      </c>
      <c r="K2679" s="9">
        <v>0.197482522601543</v>
      </c>
      <c r="L2679" s="39">
        <v>0</v>
      </c>
      <c r="M2679" s="47">
        <v>0</v>
      </c>
      <c r="N2679" s="17">
        <v>1.3787753038521E-2</v>
      </c>
      <c r="O2679" s="7">
        <f>Q2679/P2679/N2679</f>
        <v>1</v>
      </c>
      <c r="P2679" s="7">
        <v>2.1323302498837329</v>
      </c>
      <c r="Q2679" s="33">
        <v>2.9400042881964683E-2</v>
      </c>
      <c r="R2679" s="38" t="s">
        <v>1677</v>
      </c>
      <c r="S2679" s="33" t="s">
        <v>1677</v>
      </c>
      <c r="T2679" s="45" t="s">
        <v>1677</v>
      </c>
      <c r="U2679" s="55">
        <f>RANK(Q2679,$Q$5:$Q$3209,0)</f>
        <v>2788</v>
      </c>
      <c r="V2679" s="55">
        <f>RANK(W2679,$W$5:$W$3209,0)</f>
        <v>2675</v>
      </c>
      <c r="W2679" s="55">
        <f>N2679*O2679</f>
        <v>1.3787753038521E-2</v>
      </c>
      <c r="X2679">
        <f t="shared" si="82"/>
        <v>4.833920572743243</v>
      </c>
      <c r="Y2679" s="77">
        <f t="shared" si="83"/>
        <v>5.4153679018652875E-4</v>
      </c>
    </row>
    <row r="2680" spans="3:25" x14ac:dyDescent="0.25">
      <c r="C2680" s="19" t="s">
        <v>4334</v>
      </c>
      <c r="D2680" s="6" t="s">
        <v>621</v>
      </c>
      <c r="E2680" s="6" t="s">
        <v>131</v>
      </c>
      <c r="F2680" s="48">
        <v>2.0762978256856801</v>
      </c>
      <c r="G2680" s="8">
        <v>22.627869761769698</v>
      </c>
      <c r="H2680" s="9">
        <v>0.79134194093969101</v>
      </c>
      <c r="I2680" s="40">
        <v>0</v>
      </c>
      <c r="J2680" s="7">
        <v>2</v>
      </c>
      <c r="K2680" s="9">
        <v>0.168691698691878</v>
      </c>
      <c r="L2680" s="39">
        <v>0</v>
      </c>
      <c r="M2680" s="47">
        <v>0</v>
      </c>
      <c r="N2680" s="17">
        <v>1.37633925316458E-2</v>
      </c>
      <c r="O2680" s="7">
        <f>Q2680/P2680/N2680</f>
        <v>0.99999999999999989</v>
      </c>
      <c r="P2680" s="7">
        <v>2.3375464985331309</v>
      </c>
      <c r="Q2680" s="33">
        <v>3.217257002028568E-2</v>
      </c>
      <c r="R2680" s="38" t="s">
        <v>1677</v>
      </c>
      <c r="S2680" s="33" t="s">
        <v>1677</v>
      </c>
      <c r="T2680" s="45" t="s">
        <v>1676</v>
      </c>
      <c r="U2680" s="55">
        <f>RANK(Q2680,$Q$5:$Q$3209,0)</f>
        <v>2721</v>
      </c>
      <c r="V2680" s="55">
        <f>RANK(W2680,$W$5:$W$3209,0)</f>
        <v>2676</v>
      </c>
      <c r="W2680" s="55">
        <f>N2680*O2680</f>
        <v>1.3763392531645798E-2</v>
      </c>
      <c r="X2680">
        <f t="shared" si="82"/>
        <v>4.820132819704722</v>
      </c>
      <c r="Y2680" s="77">
        <f t="shared" si="83"/>
        <v>5.3999216912542427E-4</v>
      </c>
    </row>
    <row r="2681" spans="3:25" x14ac:dyDescent="0.25">
      <c r="C2681" s="19" t="s">
        <v>4152</v>
      </c>
      <c r="D2681" s="6" t="s">
        <v>727</v>
      </c>
      <c r="E2681" s="6" t="s">
        <v>19</v>
      </c>
      <c r="F2681" s="48">
        <v>1.30067886985501</v>
      </c>
      <c r="G2681" s="8">
        <v>52.848212818354</v>
      </c>
      <c r="H2681" s="9">
        <v>4.5906616085526096E-3</v>
      </c>
      <c r="I2681" s="40">
        <v>0</v>
      </c>
      <c r="J2681" s="7">
        <v>0</v>
      </c>
      <c r="K2681" s="9">
        <v>0.64795272291008499</v>
      </c>
      <c r="L2681" s="39">
        <v>0</v>
      </c>
      <c r="M2681" s="47">
        <v>0</v>
      </c>
      <c r="N2681" s="17">
        <v>1.3706733556063199E-2</v>
      </c>
      <c r="O2681" s="7">
        <f>Q2681/P2681/N2681</f>
        <v>1</v>
      </c>
      <c r="P2681" s="7">
        <v>2.9310567975023867</v>
      </c>
      <c r="Q2681" s="33">
        <v>4.0175214561053101E-2</v>
      </c>
      <c r="R2681" s="38" t="s">
        <v>1677</v>
      </c>
      <c r="S2681" s="33" t="s">
        <v>1677</v>
      </c>
      <c r="T2681" s="45" t="s">
        <v>1676</v>
      </c>
      <c r="U2681" s="55">
        <f>RANK(Q2681,$Q$5:$Q$3209,0)</f>
        <v>2535</v>
      </c>
      <c r="V2681" s="55">
        <f>RANK(W2681,$W$5:$W$3209,0)</f>
        <v>2677</v>
      </c>
      <c r="W2681" s="55">
        <f>N2681*O2681</f>
        <v>1.3706733556063199E-2</v>
      </c>
      <c r="X2681">
        <f t="shared" si="82"/>
        <v>4.8063694271730766</v>
      </c>
      <c r="Y2681" s="77">
        <f t="shared" si="83"/>
        <v>5.3845027713495767E-4</v>
      </c>
    </row>
    <row r="2682" spans="3:25" x14ac:dyDescent="0.25">
      <c r="C2682" s="19" t="s">
        <v>4276</v>
      </c>
      <c r="D2682" s="6" t="s">
        <v>653</v>
      </c>
      <c r="E2682" s="6" t="s">
        <v>204</v>
      </c>
      <c r="F2682" s="48">
        <v>13.1473693615901</v>
      </c>
      <c r="G2682" s="8">
        <v>48.821093638037198</v>
      </c>
      <c r="H2682" s="9">
        <v>0.122895383005443</v>
      </c>
      <c r="I2682" s="40">
        <v>0</v>
      </c>
      <c r="J2682" s="7">
        <v>3</v>
      </c>
      <c r="K2682" s="9">
        <v>0.51316229581818196</v>
      </c>
      <c r="L2682" s="39">
        <v>0</v>
      </c>
      <c r="M2682" s="47">
        <v>0</v>
      </c>
      <c r="N2682" s="17">
        <v>1.36791118782462E-2</v>
      </c>
      <c r="O2682" s="7">
        <f>Q2682/P2682/N2682</f>
        <v>0.99999999999999989</v>
      </c>
      <c r="P2682" s="7">
        <v>2.5227491569995921</v>
      </c>
      <c r="Q2682" s="33">
        <v>3.4508967959348706E-2</v>
      </c>
      <c r="R2682" s="38" t="s">
        <v>1677</v>
      </c>
      <c r="S2682" s="33" t="s">
        <v>1677</v>
      </c>
      <c r="T2682" s="45" t="s">
        <v>1676</v>
      </c>
      <c r="U2682" s="55">
        <f>RANK(Q2682,$Q$5:$Q$3209,0)</f>
        <v>2663</v>
      </c>
      <c r="V2682" s="55">
        <f>RANK(W2682,$W$5:$W$3209,0)</f>
        <v>2678</v>
      </c>
      <c r="W2682" s="55">
        <f>N2682*O2682</f>
        <v>1.3679111878246199E-2</v>
      </c>
      <c r="X2682">
        <f t="shared" si="82"/>
        <v>4.7926626936170136</v>
      </c>
      <c r="Y2682" s="77">
        <f t="shared" si="83"/>
        <v>5.3691473256359127E-4</v>
      </c>
    </row>
    <row r="2683" spans="3:25" x14ac:dyDescent="0.25">
      <c r="C2683" s="19" t="s">
        <v>4113</v>
      </c>
      <c r="D2683" s="6" t="s">
        <v>725</v>
      </c>
      <c r="E2683" s="6" t="s">
        <v>27</v>
      </c>
      <c r="F2683" s="48">
        <v>2.1205763913459599</v>
      </c>
      <c r="G2683" s="8">
        <v>10</v>
      </c>
      <c r="H2683" s="9">
        <v>1.3412860635549E-3</v>
      </c>
      <c r="I2683" s="40">
        <v>1</v>
      </c>
      <c r="J2683" s="7">
        <v>3</v>
      </c>
      <c r="K2683" s="9">
        <v>0.45468605632695203</v>
      </c>
      <c r="L2683" s="39">
        <v>0</v>
      </c>
      <c r="M2683" s="47">
        <v>0</v>
      </c>
      <c r="N2683" s="17">
        <v>1.35376911531963E-2</v>
      </c>
      <c r="O2683" s="7">
        <f>Q2683/P2683/N2683</f>
        <v>1</v>
      </c>
      <c r="P2683" s="7">
        <v>3.1113844443994183</v>
      </c>
      <c r="Q2683" s="33">
        <v>4.2120961667138593E-2</v>
      </c>
      <c r="R2683" s="38" t="s">
        <v>1677</v>
      </c>
      <c r="S2683" s="33" t="s">
        <v>1677</v>
      </c>
      <c r="T2683" s="45" t="s">
        <v>1675</v>
      </c>
      <c r="U2683" s="55">
        <f>RANK(Q2683,$Q$5:$Q$3209,0)</f>
        <v>2493</v>
      </c>
      <c r="V2683" s="55">
        <f>RANK(W2683,$W$5:$W$3209,0)</f>
        <v>2679</v>
      </c>
      <c r="W2683" s="55">
        <f>N2683*O2683</f>
        <v>1.35376911531963E-2</v>
      </c>
      <c r="X2683">
        <f t="shared" si="82"/>
        <v>4.7789835817387676</v>
      </c>
      <c r="Y2683" s="77">
        <f t="shared" si="83"/>
        <v>5.3538228240689707E-4</v>
      </c>
    </row>
    <row r="2684" spans="3:25" x14ac:dyDescent="0.25">
      <c r="C2684" s="19" t="s">
        <v>4078</v>
      </c>
      <c r="D2684" s="6" t="s">
        <v>950</v>
      </c>
      <c r="E2684" s="6" t="s">
        <v>22</v>
      </c>
      <c r="F2684" s="48">
        <v>2.29112034805418</v>
      </c>
      <c r="G2684" s="8">
        <v>10</v>
      </c>
      <c r="H2684" s="9">
        <v>3.00062928315004E-2</v>
      </c>
      <c r="I2684" s="40">
        <v>3</v>
      </c>
      <c r="J2684" s="7">
        <v>0</v>
      </c>
      <c r="K2684" s="9">
        <v>1</v>
      </c>
      <c r="L2684" s="39">
        <v>0</v>
      </c>
      <c r="M2684" s="47">
        <v>0</v>
      </c>
      <c r="N2684" s="17">
        <v>1.35293580854154E-2</v>
      </c>
      <c r="O2684" s="7">
        <f>Q2684/P2684/N2684</f>
        <v>1</v>
      </c>
      <c r="P2684" s="7">
        <v>3.2616923851556079</v>
      </c>
      <c r="Q2684" s="33">
        <v>4.4128604243242865E-2</v>
      </c>
      <c r="R2684" s="38" t="s">
        <v>1677</v>
      </c>
      <c r="S2684" s="33" t="s">
        <v>1677</v>
      </c>
      <c r="T2684" s="45" t="s">
        <v>1675</v>
      </c>
      <c r="U2684" s="55">
        <f>RANK(Q2684,$Q$5:$Q$3209,0)</f>
        <v>2457</v>
      </c>
      <c r="V2684" s="55">
        <f>RANK(W2684,$W$5:$W$3209,0)</f>
        <v>2680</v>
      </c>
      <c r="W2684" s="55">
        <f>N2684*O2684</f>
        <v>1.35293580854154E-2</v>
      </c>
      <c r="X2684">
        <f t="shared" si="82"/>
        <v>4.7654458905855712</v>
      </c>
      <c r="Y2684" s="77">
        <f t="shared" si="83"/>
        <v>5.3386567539953818E-4</v>
      </c>
    </row>
    <row r="2685" spans="3:25" x14ac:dyDescent="0.25">
      <c r="C2685" s="19" t="s">
        <v>4252</v>
      </c>
      <c r="D2685" s="6" t="s">
        <v>886</v>
      </c>
      <c r="E2685" s="6" t="s">
        <v>163</v>
      </c>
      <c r="F2685" s="48">
        <v>2.0540375148610499</v>
      </c>
      <c r="G2685" s="8">
        <v>29.895560408977701</v>
      </c>
      <c r="H2685" s="9">
        <v>0.634720217326049</v>
      </c>
      <c r="I2685" s="40">
        <v>0</v>
      </c>
      <c r="J2685" s="7">
        <v>2</v>
      </c>
      <c r="K2685" s="9">
        <v>9.6332992293045705E-2</v>
      </c>
      <c r="L2685" s="39">
        <v>0</v>
      </c>
      <c r="M2685" s="47">
        <v>0</v>
      </c>
      <c r="N2685" s="17">
        <v>1.35148809142332E-2</v>
      </c>
      <c r="O2685" s="7">
        <f>Q2685/P2685/N2685</f>
        <v>1</v>
      </c>
      <c r="P2685" s="7">
        <v>2.6300260324914047</v>
      </c>
      <c r="Q2685" s="33">
        <v>3.5544488630454549E-2</v>
      </c>
      <c r="R2685" s="38" t="s">
        <v>1677</v>
      </c>
      <c r="S2685" s="33" t="s">
        <v>1677</v>
      </c>
      <c r="T2685" s="45" t="s">
        <v>1676</v>
      </c>
      <c r="U2685" s="55">
        <f>RANK(Q2685,$Q$5:$Q$3209,0)</f>
        <v>2639</v>
      </c>
      <c r="V2685" s="55">
        <f>RANK(W2685,$W$5:$W$3209,0)</f>
        <v>2681</v>
      </c>
      <c r="W2685" s="55">
        <f>N2685*O2685</f>
        <v>1.35148809142332E-2</v>
      </c>
      <c r="X2685">
        <f t="shared" si="82"/>
        <v>4.7519165325001556</v>
      </c>
      <c r="Y2685" s="77">
        <f t="shared" si="83"/>
        <v>5.3235000193312414E-4</v>
      </c>
    </row>
    <row r="2686" spans="3:25" x14ac:dyDescent="0.25">
      <c r="C2686" s="19" t="s">
        <v>4247</v>
      </c>
      <c r="D2686" s="6" t="s">
        <v>691</v>
      </c>
      <c r="E2686" s="6" t="s">
        <v>131</v>
      </c>
      <c r="F2686" s="48">
        <v>2.4489825866689898</v>
      </c>
      <c r="G2686" s="8">
        <v>10</v>
      </c>
      <c r="H2686" s="9">
        <v>0.46727885402098401</v>
      </c>
      <c r="I2686" s="40">
        <v>0</v>
      </c>
      <c r="J2686" s="7">
        <v>2</v>
      </c>
      <c r="K2686" s="9">
        <v>0.50218389252376405</v>
      </c>
      <c r="L2686" s="39">
        <v>0</v>
      </c>
      <c r="M2686" s="47">
        <v>0</v>
      </c>
      <c r="N2686" s="17">
        <v>1.34998832880721E-2</v>
      </c>
      <c r="O2686" s="7">
        <f>Q2686/P2686/N2686</f>
        <v>1</v>
      </c>
      <c r="P2686" s="7">
        <v>2.6397333235113467</v>
      </c>
      <c r="Q2686" s="33">
        <v>3.563609177903785E-2</v>
      </c>
      <c r="R2686" s="38" t="s">
        <v>1677</v>
      </c>
      <c r="S2686" s="33" t="s">
        <v>1677</v>
      </c>
      <c r="T2686" s="45" t="s">
        <v>1676</v>
      </c>
      <c r="U2686" s="55">
        <f>RANK(Q2686,$Q$5:$Q$3209,0)</f>
        <v>2634</v>
      </c>
      <c r="V2686" s="55">
        <f>RANK(W2686,$W$5:$W$3209,0)</f>
        <v>2682</v>
      </c>
      <c r="W2686" s="55">
        <f>N2686*O2686</f>
        <v>1.34998832880721E-2</v>
      </c>
      <c r="X2686">
        <f t="shared" si="82"/>
        <v>4.7384016515859226</v>
      </c>
      <c r="Y2686" s="77">
        <f t="shared" si="83"/>
        <v>5.3083595032224018E-4</v>
      </c>
    </row>
    <row r="2687" spans="3:25" x14ac:dyDescent="0.25">
      <c r="C2687" s="19" t="s">
        <v>4060</v>
      </c>
      <c r="D2687" s="6" t="s">
        <v>505</v>
      </c>
      <c r="E2687" s="6" t="s">
        <v>163</v>
      </c>
      <c r="F2687" s="48">
        <v>0.65242471216428999</v>
      </c>
      <c r="G2687" s="8">
        <v>10</v>
      </c>
      <c r="H2687" s="9">
        <v>1</v>
      </c>
      <c r="I2687" s="40">
        <v>0</v>
      </c>
      <c r="J2687" s="7">
        <v>1</v>
      </c>
      <c r="K2687" s="9">
        <v>0.216184665193634</v>
      </c>
      <c r="L2687" s="39">
        <v>0</v>
      </c>
      <c r="M2687" s="47">
        <v>0</v>
      </c>
      <c r="N2687" s="17">
        <v>1.3479100368445501E-2</v>
      </c>
      <c r="O2687" s="7">
        <f>Q2687/P2687/N2687</f>
        <v>1</v>
      </c>
      <c r="P2687" s="7">
        <v>3.3325004652474584</v>
      </c>
      <c r="Q2687" s="33">
        <v>4.4919108248961816E-2</v>
      </c>
      <c r="R2687" s="38" t="s">
        <v>1677</v>
      </c>
      <c r="S2687" s="33" t="s">
        <v>1677</v>
      </c>
      <c r="T2687" s="45" t="s">
        <v>1675</v>
      </c>
      <c r="U2687" s="55">
        <f>RANK(Q2687,$Q$5:$Q$3209,0)</f>
        <v>2439</v>
      </c>
      <c r="V2687" s="55">
        <f>RANK(W2687,$W$5:$W$3209,0)</f>
        <v>2683</v>
      </c>
      <c r="W2687" s="55">
        <f>N2687*O2687</f>
        <v>1.3479100368445501E-2</v>
      </c>
      <c r="X2687">
        <f t="shared" si="82"/>
        <v>4.7249017682978502</v>
      </c>
      <c r="Y2687" s="77">
        <f t="shared" si="83"/>
        <v>5.2932357887266828E-4</v>
      </c>
    </row>
    <row r="2688" spans="3:25" x14ac:dyDescent="0.25">
      <c r="C2688" s="19" t="s">
        <v>3805</v>
      </c>
      <c r="D2688" s="6" t="s">
        <v>685</v>
      </c>
      <c r="E2688" s="6" t="s">
        <v>22</v>
      </c>
      <c r="F2688" s="48">
        <v>1.31958654133148</v>
      </c>
      <c r="G2688" s="8">
        <v>10</v>
      </c>
      <c r="H2688" s="9">
        <v>1</v>
      </c>
      <c r="I2688" s="40">
        <v>0</v>
      </c>
      <c r="J2688" s="7">
        <v>1</v>
      </c>
      <c r="K2688" s="9">
        <v>0.21605231035542499</v>
      </c>
      <c r="L2688" s="39">
        <v>0</v>
      </c>
      <c r="M2688" s="47">
        <v>0</v>
      </c>
      <c r="N2688" s="17">
        <v>1.3477336698456801E-2</v>
      </c>
      <c r="O2688" s="7">
        <f>Q2688/P2688/N2688</f>
        <v>1</v>
      </c>
      <c r="P2688" s="7">
        <v>4.4749869436692862</v>
      </c>
      <c r="Q2688" s="33">
        <v>6.0310905761029106E-2</v>
      </c>
      <c r="R2688" s="38" t="s">
        <v>1677</v>
      </c>
      <c r="S2688" s="33" t="s">
        <v>1677</v>
      </c>
      <c r="T2688" s="45" t="s">
        <v>1675</v>
      </c>
      <c r="U2688" s="55">
        <f>RANK(Q2688,$Q$5:$Q$3209,0)</f>
        <v>2178</v>
      </c>
      <c r="V2688" s="55">
        <f>RANK(W2688,$W$5:$W$3209,0)</f>
        <v>2684</v>
      </c>
      <c r="W2688" s="55">
        <f>N2688*O2688</f>
        <v>1.3477336698456801E-2</v>
      </c>
      <c r="X2688">
        <f t="shared" si="82"/>
        <v>4.7114226679294049</v>
      </c>
      <c r="Y2688" s="77">
        <f t="shared" si="83"/>
        <v>5.2781353570206075E-4</v>
      </c>
    </row>
    <row r="2689" spans="3:25" x14ac:dyDescent="0.25">
      <c r="C2689" s="19" t="s">
        <v>4141</v>
      </c>
      <c r="D2689" s="6" t="s">
        <v>335</v>
      </c>
      <c r="E2689" s="6" t="s">
        <v>27</v>
      </c>
      <c r="F2689" s="48">
        <v>2.3739838597758398</v>
      </c>
      <c r="G2689" s="8">
        <v>10</v>
      </c>
      <c r="H2689" s="9">
        <v>0.59612587677011797</v>
      </c>
      <c r="I2689" s="40">
        <v>0</v>
      </c>
      <c r="J2689" s="7">
        <v>1</v>
      </c>
      <c r="K2689" s="9">
        <v>0.28060730861597399</v>
      </c>
      <c r="L2689" s="39">
        <v>0</v>
      </c>
      <c r="M2689" s="47">
        <v>0</v>
      </c>
      <c r="N2689" s="17">
        <v>1.3458095923369599E-2</v>
      </c>
      <c r="O2689" s="7">
        <f>Q2689/P2689/N2689</f>
        <v>1</v>
      </c>
      <c r="P2689" s="7">
        <v>3.0200439547434383</v>
      </c>
      <c r="Q2689" s="33">
        <v>4.0644041235729671E-2</v>
      </c>
      <c r="R2689" s="38" t="s">
        <v>1677</v>
      </c>
      <c r="S2689" s="33" t="s">
        <v>1677</v>
      </c>
      <c r="T2689" s="45" t="s">
        <v>1676</v>
      </c>
      <c r="U2689" s="55">
        <f>RANK(Q2689,$Q$5:$Q$3209,0)</f>
        <v>2523</v>
      </c>
      <c r="V2689" s="55">
        <f>RANK(W2689,$W$5:$W$3209,0)</f>
        <v>2685</v>
      </c>
      <c r="W2689" s="55">
        <f>N2689*O2689</f>
        <v>1.3458095923369599E-2</v>
      </c>
      <c r="X2689">
        <f t="shared" si="82"/>
        <v>4.6979453312309483</v>
      </c>
      <c r="Y2689" s="77">
        <f t="shared" si="83"/>
        <v>5.2630369011272716E-4</v>
      </c>
    </row>
    <row r="2690" spans="3:25" x14ac:dyDescent="0.25">
      <c r="C2690" s="19" t="s">
        <v>4242</v>
      </c>
      <c r="D2690" s="6" t="s">
        <v>1106</v>
      </c>
      <c r="E2690" s="6" t="s">
        <v>39</v>
      </c>
      <c r="F2690" s="48">
        <v>0.32002355000210703</v>
      </c>
      <c r="G2690" s="8">
        <v>10</v>
      </c>
      <c r="H2690" s="9">
        <v>1</v>
      </c>
      <c r="I2690" s="40">
        <v>0</v>
      </c>
      <c r="J2690" s="7">
        <v>0</v>
      </c>
      <c r="K2690" s="9">
        <v>0.10167207568987401</v>
      </c>
      <c r="L2690" s="39">
        <v>0</v>
      </c>
      <c r="M2690" s="47">
        <v>0</v>
      </c>
      <c r="N2690" s="17">
        <v>1.3450214537175299E-2</v>
      </c>
      <c r="O2690" s="7">
        <f>Q2690/P2690/N2690</f>
        <v>1</v>
      </c>
      <c r="P2690" s="7">
        <v>2.6791897604891477</v>
      </c>
      <c r="Q2690" s="33">
        <v>3.6035677064382342E-2</v>
      </c>
      <c r="R2690" s="38" t="s">
        <v>1677</v>
      </c>
      <c r="S2690" s="33" t="s">
        <v>1677</v>
      </c>
      <c r="T2690" s="45" t="s">
        <v>1676</v>
      </c>
      <c r="U2690" s="55">
        <f>RANK(Q2690,$Q$5:$Q$3209,0)</f>
        <v>2628</v>
      </c>
      <c r="V2690" s="55">
        <f>RANK(W2690,$W$5:$W$3209,0)</f>
        <v>2686</v>
      </c>
      <c r="W2690" s="55">
        <f>N2690*O2690</f>
        <v>1.3450214537175299E-2</v>
      </c>
      <c r="X2690">
        <f t="shared" si="82"/>
        <v>4.6844872353075786</v>
      </c>
      <c r="Y2690" s="77">
        <f t="shared" si="83"/>
        <v>5.2479600003824416E-4</v>
      </c>
    </row>
    <row r="2691" spans="3:25" x14ac:dyDescent="0.25">
      <c r="C2691" s="19" t="s">
        <v>3980</v>
      </c>
      <c r="D2691" s="6" t="s">
        <v>1508</v>
      </c>
      <c r="E2691" s="6" t="s">
        <v>39</v>
      </c>
      <c r="F2691" s="48">
        <v>6.2846813207133803</v>
      </c>
      <c r="G2691" s="8">
        <v>13.7184222561851</v>
      </c>
      <c r="H2691" s="9">
        <v>0.63512035999208305</v>
      </c>
      <c r="I2691" s="40">
        <v>2</v>
      </c>
      <c r="J2691" s="7">
        <v>3</v>
      </c>
      <c r="K2691" s="9">
        <v>0.420572463025154</v>
      </c>
      <c r="L2691" s="39">
        <v>0</v>
      </c>
      <c r="M2691" s="47">
        <v>0</v>
      </c>
      <c r="N2691" s="17">
        <v>1.3447301711792099E-2</v>
      </c>
      <c r="O2691" s="7">
        <f>Q2691/P2691/N2691</f>
        <v>1</v>
      </c>
      <c r="P2691" s="7">
        <v>3.6893421699667148</v>
      </c>
      <c r="Q2691" s="33">
        <v>4.9611697277580184E-2</v>
      </c>
      <c r="R2691" s="38" t="s">
        <v>1677</v>
      </c>
      <c r="S2691" s="33" t="s">
        <v>1677</v>
      </c>
      <c r="T2691" s="45" t="s">
        <v>1675</v>
      </c>
      <c r="U2691" s="55">
        <f>RANK(Q2691,$Q$5:$Q$3209,0)</f>
        <v>2358</v>
      </c>
      <c r="V2691" s="55">
        <f>RANK(W2691,$W$5:$W$3209,0)</f>
        <v>2687</v>
      </c>
      <c r="W2691" s="55">
        <f>N2691*O2691</f>
        <v>1.3447301711792099E-2</v>
      </c>
      <c r="X2691">
        <f t="shared" si="82"/>
        <v>4.6710370207704033</v>
      </c>
      <c r="Y2691" s="77">
        <f t="shared" si="83"/>
        <v>5.2328919290350287E-4</v>
      </c>
    </row>
    <row r="2692" spans="3:25" x14ac:dyDescent="0.25">
      <c r="C2692" s="19" t="s">
        <v>4786</v>
      </c>
      <c r="D2692" s="6" t="s">
        <v>1046</v>
      </c>
      <c r="E2692" s="6" t="s">
        <v>27</v>
      </c>
      <c r="F2692" s="48">
        <v>2.2461125816974499</v>
      </c>
      <c r="G2692" s="8">
        <v>52.672947904842196</v>
      </c>
      <c r="H2692" s="9">
        <v>0.47598257600921601</v>
      </c>
      <c r="I2692" s="40">
        <v>0</v>
      </c>
      <c r="J2692" s="7">
        <v>0</v>
      </c>
      <c r="K2692" s="9">
        <v>0.37493422770961299</v>
      </c>
      <c r="L2692" s="39">
        <v>0</v>
      </c>
      <c r="M2692" s="47">
        <v>0</v>
      </c>
      <c r="N2692" s="17">
        <v>1.3447243983210001E-2</v>
      </c>
      <c r="O2692" s="7">
        <f>Q2692/P2692/N2692</f>
        <v>1</v>
      </c>
      <c r="P2692" s="7">
        <v>6.136288584766985E-2</v>
      </c>
      <c r="Q2692" s="33">
        <v>8.2516169750748052E-4</v>
      </c>
      <c r="R2692" s="38" t="s">
        <v>1677</v>
      </c>
      <c r="S2692" s="33" t="s">
        <v>1677</v>
      </c>
      <c r="T2692" s="45" t="s">
        <v>1677</v>
      </c>
      <c r="U2692" s="55">
        <f>RANK(Q2692,$Q$5:$Q$3209,0)</f>
        <v>3180</v>
      </c>
      <c r="V2692" s="55">
        <f>RANK(W2692,$W$5:$W$3209,0)</f>
        <v>2688</v>
      </c>
      <c r="W2692" s="55">
        <f>N2692*O2692</f>
        <v>1.3447243983210001E-2</v>
      </c>
      <c r="X2692">
        <f t="shared" si="82"/>
        <v>4.6575897190586115</v>
      </c>
      <c r="Y2692" s="77">
        <f t="shared" si="83"/>
        <v>5.2178271208817145E-4</v>
      </c>
    </row>
    <row r="2693" spans="3:25" x14ac:dyDescent="0.25">
      <c r="C2693" s="19" t="s">
        <v>4181</v>
      </c>
      <c r="D2693" s="6" t="s">
        <v>335</v>
      </c>
      <c r="E2693" s="6" t="s">
        <v>27</v>
      </c>
      <c r="F2693" s="48">
        <v>0.78923068162520904</v>
      </c>
      <c r="G2693" s="8">
        <v>10</v>
      </c>
      <c r="H2693" s="9">
        <v>0.410676655681187</v>
      </c>
      <c r="I2693" s="40">
        <v>2</v>
      </c>
      <c r="J2693" s="7">
        <v>0</v>
      </c>
      <c r="K2693" s="9">
        <v>0.55779320051192804</v>
      </c>
      <c r="L2693" s="39">
        <v>0</v>
      </c>
      <c r="M2693" s="47">
        <v>0</v>
      </c>
      <c r="N2693" s="17">
        <v>1.34138697102972E-2</v>
      </c>
      <c r="O2693" s="7">
        <f>Q2693/P2693/N2693</f>
        <v>1.0000000000000002</v>
      </c>
      <c r="P2693" s="7">
        <v>2.8949646952982486</v>
      </c>
      <c r="Q2693" s="33">
        <v>3.8832679238640942E-2</v>
      </c>
      <c r="R2693" s="38" t="s">
        <v>1677</v>
      </c>
      <c r="S2693" s="33" t="s">
        <v>1677</v>
      </c>
      <c r="T2693" s="45" t="s">
        <v>1676</v>
      </c>
      <c r="U2693" s="55">
        <f>RANK(Q2693,$Q$5:$Q$3209,0)</f>
        <v>2564</v>
      </c>
      <c r="V2693" s="55">
        <f>RANK(W2693,$W$5:$W$3209,0)</f>
        <v>2689</v>
      </c>
      <c r="W2693" s="55">
        <f>N2693*O2693</f>
        <v>1.3413869710297203E-2</v>
      </c>
      <c r="X2693">
        <f t="shared" si="82"/>
        <v>4.6441424750754017</v>
      </c>
      <c r="Y2693" s="77">
        <f t="shared" si="83"/>
        <v>5.2027623774008561E-4</v>
      </c>
    </row>
    <row r="2694" spans="3:25" x14ac:dyDescent="0.25">
      <c r="C2694" s="19" t="s">
        <v>4121</v>
      </c>
      <c r="D2694" s="6" t="s">
        <v>467</v>
      </c>
      <c r="E2694" s="6" t="s">
        <v>204</v>
      </c>
      <c r="F2694" s="48">
        <v>1.7166844202940299</v>
      </c>
      <c r="G2694" s="8">
        <v>22.222267400699401</v>
      </c>
      <c r="H2694" s="9">
        <v>1.2716200123969301E-2</v>
      </c>
      <c r="I2694" s="40">
        <v>0</v>
      </c>
      <c r="J2694" s="7">
        <v>2</v>
      </c>
      <c r="K2694" s="9">
        <v>0.91868934136007097</v>
      </c>
      <c r="L2694" s="39">
        <v>0</v>
      </c>
      <c r="M2694" s="47">
        <v>0</v>
      </c>
      <c r="N2694" s="17">
        <v>1.33981352096573E-2</v>
      </c>
      <c r="O2694" s="7">
        <f>Q2694/P2694/N2694</f>
        <v>1</v>
      </c>
      <c r="P2694" s="7">
        <v>3.1156718228181308</v>
      </c>
      <c r="Q2694" s="33">
        <v>4.1744192351036741E-2</v>
      </c>
      <c r="R2694" s="38" t="s">
        <v>1677</v>
      </c>
      <c r="S2694" s="33" t="s">
        <v>1677</v>
      </c>
      <c r="T2694" s="45" t="s">
        <v>1675</v>
      </c>
      <c r="U2694" s="55">
        <f>RANK(Q2694,$Q$5:$Q$3209,0)</f>
        <v>2501</v>
      </c>
      <c r="V2694" s="55">
        <f>RANK(W2694,$W$5:$W$3209,0)</f>
        <v>2690</v>
      </c>
      <c r="W2694" s="55">
        <f>N2694*O2694</f>
        <v>1.33981352096573E-2</v>
      </c>
      <c r="X2694">
        <f t="shared" si="82"/>
        <v>4.6307286053651042</v>
      </c>
      <c r="Y2694" s="77">
        <f t="shared" si="83"/>
        <v>5.187735022611754E-4</v>
      </c>
    </row>
    <row r="2695" spans="3:25" x14ac:dyDescent="0.25">
      <c r="C2695" s="19" t="s">
        <v>4175</v>
      </c>
      <c r="D2695" s="6" t="s">
        <v>721</v>
      </c>
      <c r="E2695" s="6" t="s">
        <v>131</v>
      </c>
      <c r="F2695" s="48">
        <v>3.0239420805816701</v>
      </c>
      <c r="G2695" s="8">
        <v>26.9175876150127</v>
      </c>
      <c r="H2695" s="9">
        <v>0.14494462856977999</v>
      </c>
      <c r="I2695" s="40">
        <v>0</v>
      </c>
      <c r="J2695" s="7">
        <v>2</v>
      </c>
      <c r="K2695" s="9">
        <v>0.24412087780382899</v>
      </c>
      <c r="L2695" s="39">
        <v>0</v>
      </c>
      <c r="M2695" s="47">
        <v>0</v>
      </c>
      <c r="N2695" s="17">
        <v>1.33915096013483E-2</v>
      </c>
      <c r="O2695" s="7">
        <f>Q2695/P2695/N2695</f>
        <v>1</v>
      </c>
      <c r="P2695" s="7">
        <v>2.9160148171790992</v>
      </c>
      <c r="Q2695" s="33">
        <v>3.9049840421927814E-2</v>
      </c>
      <c r="R2695" s="38" t="s">
        <v>1677</v>
      </c>
      <c r="S2695" s="33" t="s">
        <v>1677</v>
      </c>
      <c r="T2695" s="45" t="s">
        <v>1676</v>
      </c>
      <c r="U2695" s="55">
        <f>RANK(Q2695,$Q$5:$Q$3209,0)</f>
        <v>2558</v>
      </c>
      <c r="V2695" s="55">
        <f>RANK(W2695,$W$5:$W$3209,0)</f>
        <v>2691</v>
      </c>
      <c r="W2695" s="55">
        <f>N2695*O2695</f>
        <v>1.33915096013483E-2</v>
      </c>
      <c r="X2695">
        <f t="shared" ref="X2695:X2758" si="84">X2694-W2694</f>
        <v>4.617330470155447</v>
      </c>
      <c r="Y2695" s="77">
        <f t="shared" ref="Y2695:Y2758" si="85">X2695/$X$5</f>
        <v>5.1727252949450764E-4</v>
      </c>
    </row>
    <row r="2696" spans="3:25" x14ac:dyDescent="0.25">
      <c r="C2696" s="19" t="s">
        <v>3846</v>
      </c>
      <c r="D2696" s="6" t="s">
        <v>142</v>
      </c>
      <c r="E2696" s="6" t="s">
        <v>144</v>
      </c>
      <c r="F2696" s="48">
        <v>0.883998607648248</v>
      </c>
      <c r="G2696" s="8">
        <v>14.837966996555799</v>
      </c>
      <c r="H2696" s="9">
        <v>0.80104809143167799</v>
      </c>
      <c r="I2696" s="40">
        <v>1</v>
      </c>
      <c r="J2696" s="7">
        <v>0</v>
      </c>
      <c r="K2696" s="9">
        <v>0.21448885645113799</v>
      </c>
      <c r="L2696" s="39">
        <v>0</v>
      </c>
      <c r="M2696" s="47">
        <v>0</v>
      </c>
      <c r="N2696" s="17">
        <v>1.33868577660913E-2</v>
      </c>
      <c r="O2696" s="7">
        <f>Q2696/P2696/N2696</f>
        <v>1</v>
      </c>
      <c r="P2696" s="7">
        <v>4.2736789685578795</v>
      </c>
      <c r="Q2696" s="33">
        <v>5.7211132490020106E-2</v>
      </c>
      <c r="R2696" s="38" t="s">
        <v>1677</v>
      </c>
      <c r="S2696" s="33" t="s">
        <v>1677</v>
      </c>
      <c r="T2696" s="45" t="s">
        <v>1675</v>
      </c>
      <c r="U2696" s="55">
        <f>RANK(Q2696,$Q$5:$Q$3209,0)</f>
        <v>2219</v>
      </c>
      <c r="V2696" s="55">
        <f>RANK(W2696,$W$5:$W$3209,0)</f>
        <v>2692</v>
      </c>
      <c r="W2696" s="55">
        <f>N2696*O2696</f>
        <v>1.33868577660913E-2</v>
      </c>
      <c r="X2696">
        <f t="shared" si="84"/>
        <v>4.6039389605540988</v>
      </c>
      <c r="Y2696" s="77">
        <f t="shared" si="85"/>
        <v>5.1577229898468961E-4</v>
      </c>
    </row>
    <row r="2697" spans="3:25" x14ac:dyDescent="0.25">
      <c r="C2697" s="19" t="s">
        <v>4034</v>
      </c>
      <c r="D2697" s="6" t="s">
        <v>1084</v>
      </c>
      <c r="E2697" s="6" t="s">
        <v>126</v>
      </c>
      <c r="F2697" s="48">
        <v>1.3752148169851699</v>
      </c>
      <c r="G2697" s="8">
        <v>10</v>
      </c>
      <c r="H2697" s="9">
        <v>0.53622110513813903</v>
      </c>
      <c r="I2697" s="40">
        <v>0</v>
      </c>
      <c r="J2697" s="7">
        <v>0</v>
      </c>
      <c r="K2697" s="9">
        <v>0.609714871241818</v>
      </c>
      <c r="L2697" s="39">
        <v>0</v>
      </c>
      <c r="M2697" s="47">
        <v>0</v>
      </c>
      <c r="N2697" s="17">
        <v>1.33556486533206E-2</v>
      </c>
      <c r="O2697" s="7">
        <f>Q2697/P2697/N2697</f>
        <v>1</v>
      </c>
      <c r="P2697" s="7">
        <v>3.4730113036066954</v>
      </c>
      <c r="Q2697" s="33">
        <v>4.6384318739981986E-2</v>
      </c>
      <c r="R2697" s="38" t="s">
        <v>1677</v>
      </c>
      <c r="S2697" s="33" t="s">
        <v>1677</v>
      </c>
      <c r="T2697" s="45" t="s">
        <v>1675</v>
      </c>
      <c r="U2697" s="55">
        <f>RANK(Q2697,$Q$5:$Q$3209,0)</f>
        <v>2412</v>
      </c>
      <c r="V2697" s="55">
        <f>RANK(W2697,$W$5:$W$3209,0)</f>
        <v>2693</v>
      </c>
      <c r="W2697" s="55">
        <f>N2697*O2697</f>
        <v>1.33556486533206E-2</v>
      </c>
      <c r="X2697">
        <f t="shared" si="84"/>
        <v>4.5905521027880072</v>
      </c>
      <c r="Y2697" s="77">
        <f t="shared" si="85"/>
        <v>5.1427258961292009E-4</v>
      </c>
    </row>
    <row r="2698" spans="3:25" x14ac:dyDescent="0.25">
      <c r="C2698" s="19" t="s">
        <v>4564</v>
      </c>
      <c r="D2698" s="6" t="s">
        <v>331</v>
      </c>
      <c r="E2698" s="6" t="s">
        <v>48</v>
      </c>
      <c r="F2698" s="48">
        <v>3.8872694887332102</v>
      </c>
      <c r="G2698" s="8">
        <v>57.343894109832704</v>
      </c>
      <c r="H2698" s="9">
        <v>0.37684718822032498</v>
      </c>
      <c r="I2698" s="40">
        <v>0</v>
      </c>
      <c r="J2698" s="7">
        <v>0</v>
      </c>
      <c r="K2698" s="9">
        <v>0.41756053967295897</v>
      </c>
      <c r="L2698" s="39">
        <v>0</v>
      </c>
      <c r="M2698" s="47">
        <v>0</v>
      </c>
      <c r="N2698" s="17">
        <v>1.3352898343517799E-2</v>
      </c>
      <c r="O2698" s="7">
        <f>Q2698/P2698/N2698</f>
        <v>1</v>
      </c>
      <c r="P2698" s="7">
        <v>1.691908821625246</v>
      </c>
      <c r="Q2698" s="33">
        <v>2.2591886501662901E-2</v>
      </c>
      <c r="R2698" s="38" t="s">
        <v>1677</v>
      </c>
      <c r="S2698" s="33" t="s">
        <v>1677</v>
      </c>
      <c r="T2698" s="45" t="s">
        <v>1677</v>
      </c>
      <c r="U2698" s="55">
        <f>RANK(Q2698,$Q$5:$Q$3209,0)</f>
        <v>2953</v>
      </c>
      <c r="V2698" s="55">
        <f>RANK(W2698,$W$5:$W$3209,0)</f>
        <v>2694</v>
      </c>
      <c r="W2698" s="55">
        <f>N2698*O2698</f>
        <v>1.3352898343517799E-2</v>
      </c>
      <c r="X2698">
        <f t="shared" si="84"/>
        <v>4.577196454134687</v>
      </c>
      <c r="Y2698" s="77">
        <f t="shared" si="85"/>
        <v>5.1277637655071959E-4</v>
      </c>
    </row>
    <row r="2699" spans="3:25" x14ac:dyDescent="0.25">
      <c r="C2699" s="19" t="s">
        <v>3954</v>
      </c>
      <c r="D2699" s="6" t="s">
        <v>235</v>
      </c>
      <c r="E2699" s="6" t="s">
        <v>204</v>
      </c>
      <c r="F2699" s="48">
        <v>1.03986591792649</v>
      </c>
      <c r="G2699" s="8">
        <v>27.861946618941602</v>
      </c>
      <c r="H2699" s="9">
        <v>0.91455317399431402</v>
      </c>
      <c r="I2699" s="40">
        <v>0</v>
      </c>
      <c r="J2699" s="7">
        <v>0</v>
      </c>
      <c r="K2699" s="9">
        <v>0.17503727259244101</v>
      </c>
      <c r="L2699" s="39">
        <v>0</v>
      </c>
      <c r="M2699" s="47">
        <v>0</v>
      </c>
      <c r="N2699" s="17">
        <v>1.3339643138955901E-2</v>
      </c>
      <c r="O2699" s="7">
        <f>Q2699/P2699/N2699</f>
        <v>1</v>
      </c>
      <c r="P2699" s="7">
        <v>3.8189838717279665</v>
      </c>
      <c r="Q2699" s="33">
        <v>5.0943882002279207E-2</v>
      </c>
      <c r="R2699" s="38" t="s">
        <v>1677</v>
      </c>
      <c r="S2699" s="33" t="s">
        <v>1677</v>
      </c>
      <c r="T2699" s="45" t="s">
        <v>1675</v>
      </c>
      <c r="U2699" s="55">
        <f>RANK(Q2699,$Q$5:$Q$3209,0)</f>
        <v>2332</v>
      </c>
      <c r="V2699" s="55">
        <f>RANK(W2699,$W$5:$W$3209,0)</f>
        <v>2695</v>
      </c>
      <c r="W2699" s="55">
        <f>N2699*O2699</f>
        <v>1.3339643138955901E-2</v>
      </c>
      <c r="X2699">
        <f t="shared" si="84"/>
        <v>4.563843555791169</v>
      </c>
      <c r="Y2699" s="77">
        <f t="shared" si="85"/>
        <v>5.1128047160155492E-4</v>
      </c>
    </row>
    <row r="2700" spans="3:25" x14ac:dyDescent="0.25">
      <c r="C2700" s="19" t="s">
        <v>4081</v>
      </c>
      <c r="D2700" s="6" t="s">
        <v>1016</v>
      </c>
      <c r="E2700" s="6" t="s">
        <v>16</v>
      </c>
      <c r="F2700" s="48">
        <v>0.43320927340884374</v>
      </c>
      <c r="G2700" s="8">
        <v>10</v>
      </c>
      <c r="H2700" s="9">
        <v>0.56486198746452898</v>
      </c>
      <c r="I2700" s="40">
        <v>2</v>
      </c>
      <c r="J2700" s="7">
        <v>0</v>
      </c>
      <c r="K2700" s="9">
        <v>0.184110837722817</v>
      </c>
      <c r="L2700" s="39">
        <v>0.23008849647763499</v>
      </c>
      <c r="M2700" s="47">
        <v>0</v>
      </c>
      <c r="N2700" s="17">
        <v>1.33361427339862E-2</v>
      </c>
      <c r="O2700" s="7">
        <f>Q2700/P2700/N2700</f>
        <v>1.0000000000000002</v>
      </c>
      <c r="P2700" s="7">
        <v>3.3034658805599779</v>
      </c>
      <c r="Q2700" s="33">
        <v>4.4055492500001278E-2</v>
      </c>
      <c r="R2700" s="38" t="s">
        <v>1677</v>
      </c>
      <c r="S2700" s="33" t="s">
        <v>1677</v>
      </c>
      <c r="T2700" s="45" t="s">
        <v>1675</v>
      </c>
      <c r="U2700" s="55">
        <f>RANK(Q2700,$Q$5:$Q$3209,0)</f>
        <v>2460</v>
      </c>
      <c r="V2700" s="55">
        <f>RANK(W2700,$W$5:$W$3209,0)</f>
        <v>2696</v>
      </c>
      <c r="W2700" s="55">
        <f>N2700*O2700</f>
        <v>1.3336142733986204E-2</v>
      </c>
      <c r="X2700">
        <f t="shared" si="84"/>
        <v>4.5505039126522133</v>
      </c>
      <c r="Y2700" s="77">
        <f t="shared" si="85"/>
        <v>5.0978605161285323E-4</v>
      </c>
    </row>
    <row r="2701" spans="3:25" x14ac:dyDescent="0.25">
      <c r="C2701" s="19" t="s">
        <v>3935</v>
      </c>
      <c r="D2701" s="6" t="s">
        <v>493</v>
      </c>
      <c r="E2701" s="6" t="s">
        <v>12</v>
      </c>
      <c r="F2701" s="48">
        <v>2.1480593689736369</v>
      </c>
      <c r="G2701" s="8">
        <v>10</v>
      </c>
      <c r="H2701" s="9">
        <v>0.218919108136404</v>
      </c>
      <c r="I2701" s="40">
        <v>2</v>
      </c>
      <c r="J2701" s="7">
        <v>1</v>
      </c>
      <c r="K2701" s="9">
        <v>0.58842831326862999</v>
      </c>
      <c r="L2701" s="39">
        <v>6.1373072725321401E-2</v>
      </c>
      <c r="M2701" s="47">
        <v>0</v>
      </c>
      <c r="N2701" s="17">
        <v>1.3327510681675101E-2</v>
      </c>
      <c r="O2701" s="7">
        <f>Q2701/P2701/N2701</f>
        <v>1</v>
      </c>
      <c r="P2701" s="7">
        <v>3.8900478922844792</v>
      </c>
      <c r="Q2701" s="33">
        <v>5.1844654836649108E-2</v>
      </c>
      <c r="R2701" s="38" t="s">
        <v>1677</v>
      </c>
      <c r="S2701" s="33" t="s">
        <v>1677</v>
      </c>
      <c r="T2701" s="45" t="s">
        <v>1675</v>
      </c>
      <c r="U2701" s="55">
        <f>RANK(Q2701,$Q$5:$Q$3209,0)</f>
        <v>2313</v>
      </c>
      <c r="V2701" s="55">
        <f>RANK(W2701,$W$5:$W$3209,0)</f>
        <v>2697</v>
      </c>
      <c r="W2701" s="55">
        <f>N2701*O2701</f>
        <v>1.3327510681675101E-2</v>
      </c>
      <c r="X2701">
        <f t="shared" si="84"/>
        <v>4.5371677699182271</v>
      </c>
      <c r="Y2701" s="77">
        <f t="shared" si="85"/>
        <v>5.0829202376921124E-4</v>
      </c>
    </row>
    <row r="2702" spans="3:25" x14ac:dyDescent="0.25">
      <c r="C2702" s="19" t="s">
        <v>4237</v>
      </c>
      <c r="D2702" s="6" t="s">
        <v>970</v>
      </c>
      <c r="E2702" s="6" t="s">
        <v>131</v>
      </c>
      <c r="F2702" s="48">
        <v>0.387803038469686</v>
      </c>
      <c r="G2702" s="8">
        <v>10</v>
      </c>
      <c r="H2702" s="9">
        <v>1</v>
      </c>
      <c r="I2702" s="40">
        <v>0</v>
      </c>
      <c r="J2702" s="7">
        <v>0</v>
      </c>
      <c r="K2702" s="9">
        <v>0.22519132189128699</v>
      </c>
      <c r="L2702" s="39">
        <v>0</v>
      </c>
      <c r="M2702" s="47">
        <v>0</v>
      </c>
      <c r="N2702" s="17">
        <v>1.33209849463814E-2</v>
      </c>
      <c r="O2702" s="7">
        <f>Q2702/P2702/N2702</f>
        <v>1</v>
      </c>
      <c r="P2702" s="7">
        <v>2.726240528762224</v>
      </c>
      <c r="Q2702" s="33">
        <v>3.6316209043856455E-2</v>
      </c>
      <c r="R2702" s="38" t="s">
        <v>1677</v>
      </c>
      <c r="S2702" s="33" t="s">
        <v>1677</v>
      </c>
      <c r="T2702" s="45" t="s">
        <v>1676</v>
      </c>
      <c r="U2702" s="55">
        <f>RANK(Q2702,$Q$5:$Q$3209,0)</f>
        <v>2623</v>
      </c>
      <c r="V2702" s="55">
        <f>RANK(W2702,$W$5:$W$3209,0)</f>
        <v>2698</v>
      </c>
      <c r="W2702" s="55">
        <f>N2702*O2702</f>
        <v>1.33209849463814E-2</v>
      </c>
      <c r="X2702">
        <f t="shared" si="84"/>
        <v>4.5238402592365521</v>
      </c>
      <c r="Y2702" s="77">
        <f t="shared" si="85"/>
        <v>5.0679896296129743E-4</v>
      </c>
    </row>
    <row r="2703" spans="3:25" x14ac:dyDescent="0.25">
      <c r="C2703" s="19" t="s">
        <v>4069</v>
      </c>
      <c r="D2703" s="6" t="s">
        <v>639</v>
      </c>
      <c r="E2703" s="6" t="s">
        <v>90</v>
      </c>
      <c r="F2703" s="48">
        <v>2.2694234378766098</v>
      </c>
      <c r="G2703" s="8">
        <v>10</v>
      </c>
      <c r="H2703" s="9">
        <v>0.15945525312784301</v>
      </c>
      <c r="I2703" s="40">
        <v>1</v>
      </c>
      <c r="J2703" s="7">
        <v>2</v>
      </c>
      <c r="K2703" s="9">
        <v>0.72755807681570395</v>
      </c>
      <c r="L2703" s="39">
        <v>0</v>
      </c>
      <c r="M2703" s="47">
        <v>0</v>
      </c>
      <c r="N2703" s="17">
        <v>1.33025532631816E-2</v>
      </c>
      <c r="O2703" s="7">
        <f>Q2703/P2703/N2703</f>
        <v>0.99999999999999989</v>
      </c>
      <c r="P2703" s="7">
        <v>3.3461985645592147</v>
      </c>
      <c r="Q2703" s="33">
        <v>4.4512984634230764E-2</v>
      </c>
      <c r="R2703" s="38" t="s">
        <v>1677</v>
      </c>
      <c r="S2703" s="33" t="s">
        <v>1677</v>
      </c>
      <c r="T2703" s="45" t="s">
        <v>1675</v>
      </c>
      <c r="U2703" s="55">
        <f>RANK(Q2703,$Q$5:$Q$3209,0)</f>
        <v>2448</v>
      </c>
      <c r="V2703" s="55">
        <f>RANK(W2703,$W$5:$W$3209,0)</f>
        <v>2699</v>
      </c>
      <c r="W2703" s="55">
        <f>N2703*O2703</f>
        <v>1.3302553263181598E-2</v>
      </c>
      <c r="X2703">
        <f t="shared" si="84"/>
        <v>4.5105192742901705</v>
      </c>
      <c r="Y2703" s="77">
        <f t="shared" si="85"/>
        <v>5.0530663322161107E-4</v>
      </c>
    </row>
    <row r="2704" spans="3:25" x14ac:dyDescent="0.25">
      <c r="C2704" s="19" t="s">
        <v>4208</v>
      </c>
      <c r="D2704" s="6" t="s">
        <v>787</v>
      </c>
      <c r="E2704" s="6" t="s">
        <v>19</v>
      </c>
      <c r="F2704" s="48">
        <v>0.96800463741279896</v>
      </c>
      <c r="G2704" s="8">
        <v>50.774680254285897</v>
      </c>
      <c r="H2704" s="9">
        <v>0.83535069354869895</v>
      </c>
      <c r="I2704" s="40">
        <v>0</v>
      </c>
      <c r="J2704" s="7">
        <v>0</v>
      </c>
      <c r="K2704" s="9">
        <v>7.8878649802517103E-2</v>
      </c>
      <c r="L2704" s="39">
        <v>0</v>
      </c>
      <c r="M2704" s="47">
        <v>0</v>
      </c>
      <c r="N2704" s="17">
        <v>1.32742566198623E-2</v>
      </c>
      <c r="O2704" s="7">
        <f>Q2704/P2704/N2704</f>
        <v>1</v>
      </c>
      <c r="P2704" s="7">
        <v>2.8291291098247857</v>
      </c>
      <c r="Q2704" s="33">
        <v>3.7554585814536801E-2</v>
      </c>
      <c r="R2704" s="38" t="s">
        <v>1677</v>
      </c>
      <c r="S2704" s="33" t="s">
        <v>1677</v>
      </c>
      <c r="T2704" s="45" t="s">
        <v>1676</v>
      </c>
      <c r="U2704" s="55">
        <f>RANK(Q2704,$Q$5:$Q$3209,0)</f>
        <v>2593</v>
      </c>
      <c r="V2704" s="55">
        <f>RANK(W2704,$W$5:$W$3209,0)</f>
        <v>2700</v>
      </c>
      <c r="W2704" s="55">
        <f>N2704*O2704</f>
        <v>1.32742566198623E-2</v>
      </c>
      <c r="X2704">
        <f t="shared" si="84"/>
        <v>4.4972167210269891</v>
      </c>
      <c r="Y2704" s="77">
        <f t="shared" si="85"/>
        <v>5.0381636835543841E-4</v>
      </c>
    </row>
    <row r="2705" spans="3:25" x14ac:dyDescent="0.25">
      <c r="C2705" s="19" t="s">
        <v>4607</v>
      </c>
      <c r="D2705" s="6" t="s">
        <v>1576</v>
      </c>
      <c r="E2705" s="6" t="s">
        <v>863</v>
      </c>
      <c r="F2705" s="48">
        <v>8.1518671031426599</v>
      </c>
      <c r="G2705" s="8">
        <v>17.584139449196599</v>
      </c>
      <c r="H2705" s="9">
        <v>0.96772545999241899</v>
      </c>
      <c r="I2705" s="40">
        <v>0</v>
      </c>
      <c r="J2705" s="7">
        <v>3</v>
      </c>
      <c r="K2705" s="9">
        <v>0.13188553966411401</v>
      </c>
      <c r="L2705" s="39">
        <v>0</v>
      </c>
      <c r="M2705" s="47">
        <v>0</v>
      </c>
      <c r="N2705" s="17">
        <v>1.3251508608303399E-2</v>
      </c>
      <c r="O2705" s="7">
        <f>Q2705/P2705/N2705</f>
        <v>1.0000000000000002</v>
      </c>
      <c r="P2705" s="7">
        <v>1.5369658466993019</v>
      </c>
      <c r="Q2705" s="33">
        <v>2.0367116148204124E-2</v>
      </c>
      <c r="R2705" s="38" t="s">
        <v>1677</v>
      </c>
      <c r="S2705" s="33" t="s">
        <v>1677</v>
      </c>
      <c r="T2705" s="45" t="s">
        <v>1677</v>
      </c>
      <c r="U2705" s="55">
        <f>RANK(Q2705,$Q$5:$Q$3209,0)</f>
        <v>2997</v>
      </c>
      <c r="V2705" s="55">
        <f>RANK(W2705,$W$5:$W$3209,0)</f>
        <v>2701</v>
      </c>
      <c r="W2705" s="55">
        <f>N2705*O2705</f>
        <v>1.3251508608303403E-2</v>
      </c>
      <c r="X2705">
        <f t="shared" si="84"/>
        <v>4.4839424644071268</v>
      </c>
      <c r="Y2705" s="77">
        <f t="shared" si="85"/>
        <v>5.0232927351929937E-4</v>
      </c>
    </row>
    <row r="2706" spans="3:25" x14ac:dyDescent="0.25">
      <c r="C2706" s="19" t="s">
        <v>3789</v>
      </c>
      <c r="D2706" s="6" t="s">
        <v>864</v>
      </c>
      <c r="E2706" s="6" t="s">
        <v>12</v>
      </c>
      <c r="F2706" s="48">
        <v>4.3552775391391503</v>
      </c>
      <c r="G2706" s="8">
        <v>10</v>
      </c>
      <c r="H2706" s="9">
        <v>0.55543008086909296</v>
      </c>
      <c r="I2706" s="40">
        <v>4</v>
      </c>
      <c r="J2706" s="7">
        <v>2</v>
      </c>
      <c r="K2706" s="9">
        <v>0.35661980314027703</v>
      </c>
      <c r="L2706" s="39">
        <v>0</v>
      </c>
      <c r="M2706" s="47">
        <v>0</v>
      </c>
      <c r="N2706" s="17">
        <v>1.3233649894980401E-2</v>
      </c>
      <c r="O2706" s="7">
        <f>Q2706/P2706/N2706</f>
        <v>1</v>
      </c>
      <c r="P2706" s="7">
        <v>4.6368308987797624</v>
      </c>
      <c r="Q2706" s="33">
        <v>6.1362196736678677E-2</v>
      </c>
      <c r="R2706" s="38" t="s">
        <v>1677</v>
      </c>
      <c r="S2706" s="33" t="s">
        <v>1677</v>
      </c>
      <c r="T2706" s="45" t="s">
        <v>1675</v>
      </c>
      <c r="U2706" s="55">
        <f>RANK(Q2706,$Q$5:$Q$3209,0)</f>
        <v>2162</v>
      </c>
      <c r="V2706" s="55">
        <f>RANK(W2706,$W$5:$W$3209,0)</f>
        <v>2702</v>
      </c>
      <c r="W2706" s="55">
        <f>N2706*O2706</f>
        <v>1.3233649894980401E-2</v>
      </c>
      <c r="X2706">
        <f t="shared" si="84"/>
        <v>4.4706909557988235</v>
      </c>
      <c r="Y2706" s="77">
        <f t="shared" si="85"/>
        <v>5.0084472710839353E-4</v>
      </c>
    </row>
    <row r="2707" spans="3:25" x14ac:dyDescent="0.25">
      <c r="C2707" s="19" t="s">
        <v>4325</v>
      </c>
      <c r="D2707" s="6" t="s">
        <v>309</v>
      </c>
      <c r="E2707" s="6" t="s">
        <v>131</v>
      </c>
      <c r="F2707" s="48">
        <v>4.3225427164355903</v>
      </c>
      <c r="G2707" s="8">
        <v>19.0710758857672</v>
      </c>
      <c r="H2707" s="9">
        <v>4.68076176065928E-2</v>
      </c>
      <c r="I2707" s="40">
        <v>4</v>
      </c>
      <c r="J2707" s="7">
        <v>1</v>
      </c>
      <c r="K2707" s="9">
        <v>0.86658199246921996</v>
      </c>
      <c r="L2707" s="39">
        <v>0</v>
      </c>
      <c r="M2707" s="47">
        <v>0</v>
      </c>
      <c r="N2707" s="17">
        <v>1.3218449221586701E-2</v>
      </c>
      <c r="O2707" s="7">
        <f>Q2707/P2707/N2707</f>
        <v>1</v>
      </c>
      <c r="P2707" s="7">
        <v>2.4571623387401647</v>
      </c>
      <c r="Q2707" s="33">
        <v>3.2479875603832087E-2</v>
      </c>
      <c r="R2707" s="38" t="s">
        <v>1677</v>
      </c>
      <c r="S2707" s="33" t="s">
        <v>1677</v>
      </c>
      <c r="T2707" s="45" t="s">
        <v>1676</v>
      </c>
      <c r="U2707" s="55">
        <f>RANK(Q2707,$Q$5:$Q$3209,0)</f>
        <v>2712</v>
      </c>
      <c r="V2707" s="55">
        <f>RANK(W2707,$W$5:$W$3209,0)</f>
        <v>2703</v>
      </c>
      <c r="W2707" s="55">
        <f>N2707*O2707</f>
        <v>1.3218449221586701E-2</v>
      </c>
      <c r="X2707">
        <f t="shared" si="84"/>
        <v>4.4574573059038434</v>
      </c>
      <c r="Y2707" s="77">
        <f t="shared" si="85"/>
        <v>4.9936218138205515E-4</v>
      </c>
    </row>
    <row r="2708" spans="3:25" x14ac:dyDescent="0.25">
      <c r="C2708" s="19" t="s">
        <v>4092</v>
      </c>
      <c r="D2708" s="6" t="s">
        <v>765</v>
      </c>
      <c r="E2708" s="6" t="s">
        <v>144</v>
      </c>
      <c r="F2708" s="48">
        <v>1.00690091386749</v>
      </c>
      <c r="G2708" s="8">
        <v>10</v>
      </c>
      <c r="H2708" s="9">
        <v>0</v>
      </c>
      <c r="I2708" s="40">
        <v>3</v>
      </c>
      <c r="J2708" s="7">
        <v>0</v>
      </c>
      <c r="K2708" s="9">
        <v>1</v>
      </c>
      <c r="L2708" s="39">
        <v>0</v>
      </c>
      <c r="M2708" s="47">
        <v>0</v>
      </c>
      <c r="N2708" s="17">
        <v>1.3202827998249201E-2</v>
      </c>
      <c r="O2708" s="7">
        <f>Q2708/P2708/N2708</f>
        <v>1</v>
      </c>
      <c r="P2708" s="7">
        <v>3.281210604437391</v>
      </c>
      <c r="Q2708" s="33">
        <v>4.3321259236418171E-2</v>
      </c>
      <c r="R2708" s="38" t="s">
        <v>1677</v>
      </c>
      <c r="S2708" s="33" t="s">
        <v>1677</v>
      </c>
      <c r="T2708" s="45" t="s">
        <v>1675</v>
      </c>
      <c r="U2708" s="55">
        <f>RANK(Q2708,$Q$5:$Q$3209,0)</f>
        <v>2471</v>
      </c>
      <c r="V2708" s="55">
        <f>RANK(W2708,$W$5:$W$3209,0)</f>
        <v>2704</v>
      </c>
      <c r="W2708" s="55">
        <f>N2708*O2708</f>
        <v>1.3202827998249201E-2</v>
      </c>
      <c r="X2708">
        <f t="shared" si="84"/>
        <v>4.444238856682257</v>
      </c>
      <c r="Y2708" s="77">
        <f t="shared" si="85"/>
        <v>4.9788133856410225E-4</v>
      </c>
    </row>
    <row r="2709" spans="3:25" x14ac:dyDescent="0.25">
      <c r="C2709" s="19" t="s">
        <v>3904</v>
      </c>
      <c r="D2709" s="6" t="s">
        <v>932</v>
      </c>
      <c r="E2709" s="6" t="s">
        <v>115</v>
      </c>
      <c r="F2709" s="48">
        <v>1.1034187244484299</v>
      </c>
      <c r="G2709" s="8">
        <v>10</v>
      </c>
      <c r="H2709" s="9">
        <v>0.59607969310140496</v>
      </c>
      <c r="I2709" s="40">
        <v>1</v>
      </c>
      <c r="J2709" s="7">
        <v>4</v>
      </c>
      <c r="K2709" s="9">
        <v>0.184562145424642</v>
      </c>
      <c r="L2709" s="39">
        <v>0</v>
      </c>
      <c r="M2709" s="47">
        <v>0</v>
      </c>
      <c r="N2709" s="17">
        <v>1.31938749385436E-2</v>
      </c>
      <c r="O2709" s="7">
        <f>Q2709/P2709/N2709</f>
        <v>1</v>
      </c>
      <c r="P2709" s="7">
        <v>4.0561628841483923</v>
      </c>
      <c r="Q2709" s="33">
        <v>5.3516505823816202E-2</v>
      </c>
      <c r="R2709" s="38" t="s">
        <v>1677</v>
      </c>
      <c r="S2709" s="33" t="s">
        <v>1677</v>
      </c>
      <c r="T2709" s="45" t="s">
        <v>1675</v>
      </c>
      <c r="U2709" s="55">
        <f>RANK(Q2709,$Q$5:$Q$3209,0)</f>
        <v>2279</v>
      </c>
      <c r="V2709" s="55">
        <f>RANK(W2709,$W$5:$W$3209,0)</f>
        <v>2705</v>
      </c>
      <c r="W2709" s="55">
        <f>N2709*O2709</f>
        <v>1.31938749385436E-2</v>
      </c>
      <c r="X2709">
        <f t="shared" si="84"/>
        <v>4.4310360286840078</v>
      </c>
      <c r="Y2709" s="77">
        <f t="shared" si="85"/>
        <v>4.9640224576810721E-4</v>
      </c>
    </row>
    <row r="2710" spans="3:25" x14ac:dyDescent="0.25">
      <c r="C2710" s="19" t="s">
        <v>3956</v>
      </c>
      <c r="D2710" s="6" t="s">
        <v>1070</v>
      </c>
      <c r="E2710" s="6" t="s">
        <v>163</v>
      </c>
      <c r="F2710" s="48">
        <v>2.6944532135794002</v>
      </c>
      <c r="G2710" s="8">
        <v>34.7956039329314</v>
      </c>
      <c r="H2710" s="9">
        <v>0.81617345799710395</v>
      </c>
      <c r="I2710" s="40">
        <v>0</v>
      </c>
      <c r="J2710" s="7">
        <v>0</v>
      </c>
      <c r="K2710" s="9">
        <v>0.19752257908861101</v>
      </c>
      <c r="L2710" s="39">
        <v>0</v>
      </c>
      <c r="M2710" s="47">
        <v>0</v>
      </c>
      <c r="N2710" s="17">
        <v>1.31927975772106E-2</v>
      </c>
      <c r="O2710" s="7">
        <f>Q2710/P2710/N2710</f>
        <v>1</v>
      </c>
      <c r="P2710" s="7">
        <v>3.8598705069057533</v>
      </c>
      <c r="Q2710" s="33">
        <v>5.0922490271852874E-2</v>
      </c>
      <c r="R2710" s="38" t="s">
        <v>1677</v>
      </c>
      <c r="S2710" s="33" t="s">
        <v>1677</v>
      </c>
      <c r="T2710" s="45" t="s">
        <v>1675</v>
      </c>
      <c r="U2710" s="55">
        <f>RANK(Q2710,$Q$5:$Q$3209,0)</f>
        <v>2334</v>
      </c>
      <c r="V2710" s="55">
        <f>RANK(W2710,$W$5:$W$3209,0)</f>
        <v>2706</v>
      </c>
      <c r="W2710" s="55">
        <f>N2710*O2710</f>
        <v>1.31927975772106E-2</v>
      </c>
      <c r="X2710">
        <f t="shared" si="84"/>
        <v>4.4178421537454646</v>
      </c>
      <c r="Y2710" s="77">
        <f t="shared" si="85"/>
        <v>4.9492415596981204E-4</v>
      </c>
    </row>
    <row r="2711" spans="3:25" x14ac:dyDescent="0.25">
      <c r="C2711" s="19" t="s">
        <v>4224</v>
      </c>
      <c r="D2711" s="6" t="s">
        <v>1592</v>
      </c>
      <c r="E2711" s="6" t="s">
        <v>389</v>
      </c>
      <c r="F2711" s="48">
        <v>5.3915914421934898</v>
      </c>
      <c r="G2711" s="8">
        <v>10</v>
      </c>
      <c r="H2711" s="9">
        <v>6.22652069315522E-2</v>
      </c>
      <c r="I2711" s="40">
        <v>0</v>
      </c>
      <c r="J2711" s="7">
        <v>6</v>
      </c>
      <c r="K2711" s="9">
        <v>0.72587160107139403</v>
      </c>
      <c r="L2711" s="39">
        <v>0</v>
      </c>
      <c r="M2711" s="47">
        <v>0</v>
      </c>
      <c r="N2711" s="17">
        <v>1.31565318900853E-2</v>
      </c>
      <c r="O2711" s="7">
        <f>Q2711/P2711/N2711</f>
        <v>1</v>
      </c>
      <c r="P2711" s="7">
        <v>2.8180532852463807</v>
      </c>
      <c r="Q2711" s="33">
        <v>3.7075807915303655E-2</v>
      </c>
      <c r="R2711" s="38" t="s">
        <v>1677</v>
      </c>
      <c r="S2711" s="33" t="s">
        <v>1677</v>
      </c>
      <c r="T2711" s="45" t="s">
        <v>1676</v>
      </c>
      <c r="U2711" s="55">
        <f>RANK(Q2711,$Q$5:$Q$3209,0)</f>
        <v>2610</v>
      </c>
      <c r="V2711" s="55">
        <f>RANK(W2711,$W$5:$W$3209,0)</f>
        <v>2707</v>
      </c>
      <c r="W2711" s="55">
        <f>N2711*O2711</f>
        <v>1.31565318900853E-2</v>
      </c>
      <c r="X2711">
        <f t="shared" si="84"/>
        <v>4.404649356168254</v>
      </c>
      <c r="Y2711" s="77">
        <f t="shared" si="85"/>
        <v>4.9344618686667288E-4</v>
      </c>
    </row>
    <row r="2712" spans="3:25" x14ac:dyDescent="0.25">
      <c r="C2712" s="19" t="s">
        <v>3922</v>
      </c>
      <c r="D2712" s="6" t="s">
        <v>467</v>
      </c>
      <c r="E2712" s="6" t="s">
        <v>204</v>
      </c>
      <c r="F2712" s="48">
        <v>5.7536579700560697</v>
      </c>
      <c r="G2712" s="8">
        <v>10</v>
      </c>
      <c r="H2712" s="9">
        <v>2.35848893389859E-2</v>
      </c>
      <c r="I2712" s="40">
        <v>4</v>
      </c>
      <c r="J2712" s="7">
        <v>2</v>
      </c>
      <c r="K2712" s="9">
        <v>0.65459143748792703</v>
      </c>
      <c r="L2712" s="39">
        <v>0</v>
      </c>
      <c r="M2712" s="47">
        <v>0</v>
      </c>
      <c r="N2712" s="17">
        <v>1.31464003156602E-2</v>
      </c>
      <c r="O2712" s="7">
        <f>Q2712/P2712/N2712</f>
        <v>1</v>
      </c>
      <c r="P2712" s="7">
        <v>4.0034682396972237</v>
      </c>
      <c r="Q2712" s="33">
        <v>5.2631196130091165E-2</v>
      </c>
      <c r="R2712" s="38" t="s">
        <v>1677</v>
      </c>
      <c r="S2712" s="33" t="s">
        <v>1677</v>
      </c>
      <c r="T2712" s="45" t="s">
        <v>1675</v>
      </c>
      <c r="U2712" s="55">
        <f>RANK(Q2712,$Q$5:$Q$3209,0)</f>
        <v>2298</v>
      </c>
      <c r="V2712" s="55">
        <f>RANK(W2712,$W$5:$W$3209,0)</f>
        <v>2708</v>
      </c>
      <c r="W2712" s="55">
        <f>N2712*O2712</f>
        <v>1.31464003156602E-2</v>
      </c>
      <c r="X2712">
        <f t="shared" si="84"/>
        <v>4.3914928242781688</v>
      </c>
      <c r="Y2712" s="77">
        <f t="shared" si="85"/>
        <v>4.9197228055345842E-4</v>
      </c>
    </row>
    <row r="2713" spans="3:25" x14ac:dyDescent="0.25">
      <c r="C2713" s="19" t="s">
        <v>3885</v>
      </c>
      <c r="D2713" s="6" t="s">
        <v>1040</v>
      </c>
      <c r="E2713" s="6" t="s">
        <v>204</v>
      </c>
      <c r="F2713" s="48">
        <v>0.221594288785363</v>
      </c>
      <c r="G2713" s="8">
        <v>10</v>
      </c>
      <c r="H2713" s="9">
        <v>0</v>
      </c>
      <c r="I2713" s="40">
        <v>1</v>
      </c>
      <c r="J2713" s="7">
        <v>1</v>
      </c>
      <c r="K2713" s="9">
        <v>1</v>
      </c>
      <c r="L2713" s="39">
        <v>0</v>
      </c>
      <c r="M2713" s="47">
        <v>0</v>
      </c>
      <c r="N2713" s="17">
        <v>1.31315306333E-2</v>
      </c>
      <c r="O2713" s="7">
        <f>Q2713/P2713/N2713</f>
        <v>1</v>
      </c>
      <c r="P2713" s="7">
        <v>4.1848151176199471</v>
      </c>
      <c r="Q2713" s="33">
        <v>5.4953027911723275E-2</v>
      </c>
      <c r="R2713" s="38" t="s">
        <v>1677</v>
      </c>
      <c r="S2713" s="33" t="s">
        <v>1677</v>
      </c>
      <c r="T2713" s="45" t="s">
        <v>1675</v>
      </c>
      <c r="U2713" s="55">
        <f>RANK(Q2713,$Q$5:$Q$3209,0)</f>
        <v>2260</v>
      </c>
      <c r="V2713" s="55">
        <f>RANK(W2713,$W$5:$W$3209,0)</f>
        <v>2709</v>
      </c>
      <c r="W2713" s="55">
        <f>N2713*O2713</f>
        <v>1.31315306333E-2</v>
      </c>
      <c r="X2713">
        <f t="shared" si="84"/>
        <v>4.3783464239625083</v>
      </c>
      <c r="Y2713" s="77">
        <f t="shared" si="85"/>
        <v>4.9049950926516024E-4</v>
      </c>
    </row>
    <row r="2714" spans="3:25" x14ac:dyDescent="0.25">
      <c r="C2714" s="19" t="s">
        <v>4603</v>
      </c>
      <c r="D2714" s="6" t="s">
        <v>369</v>
      </c>
      <c r="E2714" s="6" t="s">
        <v>131</v>
      </c>
      <c r="F2714" s="48">
        <v>1.59150215093477</v>
      </c>
      <c r="G2714" s="8">
        <v>10</v>
      </c>
      <c r="H2714" s="9">
        <v>0</v>
      </c>
      <c r="I2714" s="40">
        <v>1</v>
      </c>
      <c r="J2714" s="7">
        <v>1</v>
      </c>
      <c r="K2714" s="9">
        <v>1</v>
      </c>
      <c r="L2714" s="39">
        <v>0</v>
      </c>
      <c r="M2714" s="47">
        <v>0</v>
      </c>
      <c r="N2714" s="17">
        <v>1.31315306333E-2</v>
      </c>
      <c r="O2714" s="7">
        <f>Q2714/P2714/N2714</f>
        <v>1</v>
      </c>
      <c r="P2714" s="7">
        <v>1.5569534358655324</v>
      </c>
      <c r="Q2714" s="33">
        <v>2.0445181737689926E-2</v>
      </c>
      <c r="R2714" s="38" t="s">
        <v>1677</v>
      </c>
      <c r="S2714" s="33" t="s">
        <v>1677</v>
      </c>
      <c r="T2714" s="45" t="s">
        <v>1677</v>
      </c>
      <c r="U2714" s="55">
        <f>RANK(Q2714,$Q$5:$Q$3209,0)</f>
        <v>2993</v>
      </c>
      <c r="V2714" s="55">
        <f>RANK(W2714,$W$5:$W$3209,0)</f>
        <v>2709</v>
      </c>
      <c r="W2714" s="55">
        <f>N2714*O2714</f>
        <v>1.31315306333E-2</v>
      </c>
      <c r="X2714">
        <f t="shared" si="84"/>
        <v>4.3652148933292079</v>
      </c>
      <c r="Y2714" s="77">
        <f t="shared" si="85"/>
        <v>4.8902840380482418E-4</v>
      </c>
    </row>
    <row r="2715" spans="3:25" x14ac:dyDescent="0.25">
      <c r="C2715" s="19" t="s">
        <v>4633</v>
      </c>
      <c r="D2715" s="6" t="s">
        <v>309</v>
      </c>
      <c r="E2715" s="6" t="s">
        <v>131</v>
      </c>
      <c r="F2715" s="48">
        <v>2.1009916024852</v>
      </c>
      <c r="G2715" s="8">
        <v>59.6296233373549</v>
      </c>
      <c r="H2715" s="9">
        <v>9.5220761821988895E-2</v>
      </c>
      <c r="I2715" s="40">
        <v>3</v>
      </c>
      <c r="J2715" s="7">
        <v>3</v>
      </c>
      <c r="K2715" s="9">
        <v>0.379216746890993</v>
      </c>
      <c r="L2715" s="39">
        <v>0</v>
      </c>
      <c r="M2715" s="47">
        <v>0</v>
      </c>
      <c r="N2715" s="17">
        <v>1.31054677305656E-2</v>
      </c>
      <c r="O2715" s="7">
        <f>Q2715/P2715/N2715</f>
        <v>1</v>
      </c>
      <c r="P2715" s="7">
        <v>1.4611684234635804</v>
      </c>
      <c r="Q2715" s="33">
        <v>1.9149295622623366E-2</v>
      </c>
      <c r="R2715" s="38" t="s">
        <v>1677</v>
      </c>
      <c r="S2715" s="33" t="s">
        <v>1677</v>
      </c>
      <c r="T2715" s="45" t="s">
        <v>1677</v>
      </c>
      <c r="U2715" s="55">
        <f>RANK(Q2715,$Q$5:$Q$3209,0)</f>
        <v>3023</v>
      </c>
      <c r="V2715" s="55">
        <f>RANK(W2715,$W$5:$W$3209,0)</f>
        <v>2711</v>
      </c>
      <c r="W2715" s="55">
        <f>N2715*O2715</f>
        <v>1.31054677305656E-2</v>
      </c>
      <c r="X2715">
        <f t="shared" si="84"/>
        <v>4.3520833626959075</v>
      </c>
      <c r="Y2715" s="77">
        <f t="shared" si="85"/>
        <v>4.8755729834448812E-4</v>
      </c>
    </row>
    <row r="2716" spans="3:25" x14ac:dyDescent="0.25">
      <c r="C2716" s="19" t="s">
        <v>4114</v>
      </c>
      <c r="D2716" s="6" t="s">
        <v>1474</v>
      </c>
      <c r="E2716" s="6" t="s">
        <v>204</v>
      </c>
      <c r="F2716" s="48">
        <v>0.22843610050761701</v>
      </c>
      <c r="G2716" s="8">
        <v>10</v>
      </c>
      <c r="H2716" s="9">
        <v>1</v>
      </c>
      <c r="I2716" s="40">
        <v>0</v>
      </c>
      <c r="J2716" s="7">
        <v>0</v>
      </c>
      <c r="K2716" s="9">
        <v>7.5091289298029801E-2</v>
      </c>
      <c r="L2716" s="39">
        <v>0</v>
      </c>
      <c r="M2716" s="47">
        <v>0</v>
      </c>
      <c r="N2716" s="17">
        <v>1.31012861013435E-2</v>
      </c>
      <c r="O2716" s="7">
        <f>Q2716/P2716/N2716</f>
        <v>1</v>
      </c>
      <c r="P2716" s="7">
        <v>3.2133502713407678</v>
      </c>
      <c r="Q2716" s="33">
        <v>4.2099021248665165E-2</v>
      </c>
      <c r="R2716" s="38" t="s">
        <v>1677</v>
      </c>
      <c r="S2716" s="33" t="s">
        <v>1677</v>
      </c>
      <c r="T2716" s="45" t="s">
        <v>1675</v>
      </c>
      <c r="U2716" s="55">
        <f>RANK(Q2716,$Q$5:$Q$3209,0)</f>
        <v>2494</v>
      </c>
      <c r="V2716" s="55">
        <f>RANK(W2716,$W$5:$W$3209,0)</f>
        <v>2712</v>
      </c>
      <c r="W2716" s="55">
        <f>N2716*O2716</f>
        <v>1.31012861013435E-2</v>
      </c>
      <c r="X2716">
        <f t="shared" si="84"/>
        <v>4.3389778949653417</v>
      </c>
      <c r="Y2716" s="77">
        <f t="shared" si="85"/>
        <v>4.8608911267161589E-4</v>
      </c>
    </row>
    <row r="2717" spans="3:25" x14ac:dyDescent="0.25">
      <c r="C2717" s="19" t="s">
        <v>4569</v>
      </c>
      <c r="D2717" s="6" t="s">
        <v>1448</v>
      </c>
      <c r="E2717" s="6" t="s">
        <v>39</v>
      </c>
      <c r="F2717" s="48">
        <v>2.5495286037013698</v>
      </c>
      <c r="G2717" s="8">
        <v>10</v>
      </c>
      <c r="H2717" s="9">
        <v>1</v>
      </c>
      <c r="I2717" s="40">
        <v>0</v>
      </c>
      <c r="J2717" s="7">
        <v>1</v>
      </c>
      <c r="K2717" s="9">
        <v>0.18038877701463599</v>
      </c>
      <c r="L2717" s="39">
        <v>0</v>
      </c>
      <c r="M2717" s="47">
        <v>0</v>
      </c>
      <c r="N2717" s="17">
        <v>1.30103102012053E-2</v>
      </c>
      <c r="O2717" s="7">
        <f>Q2717/P2717/N2717</f>
        <v>1</v>
      </c>
      <c r="P2717" s="7">
        <v>1.7150164320734715</v>
      </c>
      <c r="Q2717" s="33">
        <v>2.2312895781440203E-2</v>
      </c>
      <c r="R2717" s="38" t="s">
        <v>1677</v>
      </c>
      <c r="S2717" s="33" t="s">
        <v>1677</v>
      </c>
      <c r="T2717" s="45" t="s">
        <v>1677</v>
      </c>
      <c r="U2717" s="55">
        <f>RANK(Q2717,$Q$5:$Q$3209,0)</f>
        <v>2958</v>
      </c>
      <c r="V2717" s="55">
        <f>RANK(W2717,$W$5:$W$3209,0)</f>
        <v>2713</v>
      </c>
      <c r="W2717" s="55">
        <f>N2717*O2717</f>
        <v>1.30103102012053E-2</v>
      </c>
      <c r="X2717">
        <f t="shared" si="84"/>
        <v>4.3258766088639984</v>
      </c>
      <c r="Y2717" s="77">
        <f t="shared" si="85"/>
        <v>4.8462139546032325E-4</v>
      </c>
    </row>
    <row r="2718" spans="3:25" x14ac:dyDescent="0.25">
      <c r="C2718" s="19" t="s">
        <v>4440</v>
      </c>
      <c r="D2718" s="6" t="s">
        <v>1126</v>
      </c>
      <c r="E2718" s="6" t="s">
        <v>131</v>
      </c>
      <c r="F2718" s="48">
        <v>8.8860077415483705</v>
      </c>
      <c r="G2718" s="8">
        <v>18.464675139350401</v>
      </c>
      <c r="H2718" s="9">
        <v>0.53773548513584701</v>
      </c>
      <c r="I2718" s="40">
        <v>0</v>
      </c>
      <c r="J2718" s="7">
        <v>7</v>
      </c>
      <c r="K2718" s="9">
        <v>0.37479719346544998</v>
      </c>
      <c r="L2718" s="39">
        <v>0</v>
      </c>
      <c r="M2718" s="47">
        <v>0</v>
      </c>
      <c r="N2718" s="17">
        <v>1.29741639085165E-2</v>
      </c>
      <c r="O2718" s="7">
        <f>Q2718/P2718/N2718</f>
        <v>1</v>
      </c>
      <c r="P2718" s="7">
        <v>2.1052716846568424</v>
      </c>
      <c r="Q2718" s="33">
        <v>2.7314139908696536E-2</v>
      </c>
      <c r="R2718" s="38" t="s">
        <v>1677</v>
      </c>
      <c r="S2718" s="33" t="s">
        <v>1677</v>
      </c>
      <c r="T2718" s="45" t="s">
        <v>1677</v>
      </c>
      <c r="U2718" s="55">
        <f>RANK(Q2718,$Q$5:$Q$3209,0)</f>
        <v>2829</v>
      </c>
      <c r="V2718" s="55">
        <f>RANK(W2718,$W$5:$W$3209,0)</f>
        <v>2714</v>
      </c>
      <c r="W2718" s="55">
        <f>N2718*O2718</f>
        <v>1.29741639085165E-2</v>
      </c>
      <c r="X2718">
        <f t="shared" si="84"/>
        <v>4.3128662986627928</v>
      </c>
      <c r="Y2718" s="77">
        <f t="shared" si="85"/>
        <v>4.8316387014114045E-4</v>
      </c>
    </row>
    <row r="2719" spans="3:25" x14ac:dyDescent="0.25">
      <c r="C2719" s="19" t="s">
        <v>4302</v>
      </c>
      <c r="D2719" s="6" t="s">
        <v>1004</v>
      </c>
      <c r="E2719" s="6" t="s">
        <v>39</v>
      </c>
      <c r="F2719" s="48">
        <v>7.9312329967372897</v>
      </c>
      <c r="G2719" s="8">
        <v>11.1267979928435</v>
      </c>
      <c r="H2719" s="9">
        <v>0.28891129488916001</v>
      </c>
      <c r="I2719" s="40">
        <v>0</v>
      </c>
      <c r="J2719" s="7">
        <v>1</v>
      </c>
      <c r="K2719" s="9">
        <v>0.755131671550613</v>
      </c>
      <c r="L2719" s="39">
        <v>0</v>
      </c>
      <c r="M2719" s="47">
        <v>0</v>
      </c>
      <c r="N2719" s="17">
        <v>1.29703998911676E-2</v>
      </c>
      <c r="O2719" s="7">
        <f>Q2719/P2719/N2719</f>
        <v>1</v>
      </c>
      <c r="P2719" s="7">
        <v>2.591540358684687</v>
      </c>
      <c r="Q2719" s="33">
        <v>3.3613314786240307E-2</v>
      </c>
      <c r="R2719" s="38" t="s">
        <v>1677</v>
      </c>
      <c r="S2719" s="33" t="s">
        <v>1677</v>
      </c>
      <c r="T2719" s="45" t="s">
        <v>1676</v>
      </c>
      <c r="U2719" s="55">
        <f>RANK(Q2719,$Q$5:$Q$3209,0)</f>
        <v>2689</v>
      </c>
      <c r="V2719" s="55">
        <f>RANK(W2719,$W$5:$W$3209,0)</f>
        <v>2715</v>
      </c>
      <c r="W2719" s="55">
        <f>N2719*O2719</f>
        <v>1.29703998911676E-2</v>
      </c>
      <c r="X2719">
        <f t="shared" si="84"/>
        <v>4.299892134754276</v>
      </c>
      <c r="Y2719" s="77">
        <f t="shared" si="85"/>
        <v>4.8171039423630473E-4</v>
      </c>
    </row>
    <row r="2720" spans="3:25" x14ac:dyDescent="0.25">
      <c r="C2720" s="19" t="s">
        <v>4263</v>
      </c>
      <c r="D2720" s="6" t="s">
        <v>1312</v>
      </c>
      <c r="E2720" s="6" t="s">
        <v>16</v>
      </c>
      <c r="F2720" s="48">
        <v>2.0145821383149E-2</v>
      </c>
      <c r="G2720" s="8">
        <v>10</v>
      </c>
      <c r="H2720" s="9">
        <v>0</v>
      </c>
      <c r="I2720" s="40">
        <v>0</v>
      </c>
      <c r="J2720" s="7">
        <v>1</v>
      </c>
      <c r="K2720" s="9">
        <v>1</v>
      </c>
      <c r="L2720" s="39">
        <v>0</v>
      </c>
      <c r="M2720" s="47">
        <v>0</v>
      </c>
      <c r="N2720" s="17">
        <v>1.2961097147031499E-2</v>
      </c>
      <c r="O2720" s="7">
        <f>Q2720/P2720/N2720</f>
        <v>1</v>
      </c>
      <c r="P2720" s="7">
        <v>2.697801680503924</v>
      </c>
      <c r="Q2720" s="33">
        <v>3.4966469664436194E-2</v>
      </c>
      <c r="R2720" s="38" t="s">
        <v>1677</v>
      </c>
      <c r="S2720" s="33" t="s">
        <v>1677</v>
      </c>
      <c r="T2720" s="45" t="s">
        <v>1676</v>
      </c>
      <c r="U2720" s="55">
        <f>RANK(Q2720,$Q$5:$Q$3209,0)</f>
        <v>2650</v>
      </c>
      <c r="V2720" s="55">
        <f>RANK(W2720,$W$5:$W$3209,0)</f>
        <v>2716</v>
      </c>
      <c r="W2720" s="55">
        <f>N2720*O2720</f>
        <v>1.2961097147031499E-2</v>
      </c>
      <c r="X2720">
        <f t="shared" si="84"/>
        <v>4.2869217348631086</v>
      </c>
      <c r="Y2720" s="77">
        <f t="shared" si="85"/>
        <v>4.8025734000862379E-4</v>
      </c>
    </row>
    <row r="2721" spans="3:25" x14ac:dyDescent="0.25">
      <c r="C2721" s="19" t="s">
        <v>4686</v>
      </c>
      <c r="D2721" s="6" t="s">
        <v>695</v>
      </c>
      <c r="E2721" s="6" t="s">
        <v>19</v>
      </c>
      <c r="F2721" s="48">
        <v>0.58952582368538498</v>
      </c>
      <c r="G2721" s="8">
        <v>10</v>
      </c>
      <c r="H2721" s="9">
        <v>0</v>
      </c>
      <c r="I2721" s="40">
        <v>0</v>
      </c>
      <c r="J2721" s="7">
        <v>1</v>
      </c>
      <c r="K2721" s="9">
        <v>1</v>
      </c>
      <c r="L2721" s="39">
        <v>0</v>
      </c>
      <c r="M2721" s="47">
        <v>0</v>
      </c>
      <c r="N2721" s="17">
        <v>1.2961097147031499E-2</v>
      </c>
      <c r="O2721" s="7">
        <f>Q2721/P2721/N2721</f>
        <v>1</v>
      </c>
      <c r="P2721" s="7">
        <v>1.2459034063106262</v>
      </c>
      <c r="Q2721" s="33">
        <v>1.6148275085009486E-2</v>
      </c>
      <c r="R2721" s="38" t="s">
        <v>1677</v>
      </c>
      <c r="S2721" s="33" t="s">
        <v>1677</v>
      </c>
      <c r="T2721" s="45" t="s">
        <v>1677</v>
      </c>
      <c r="U2721" s="55">
        <f>RANK(Q2721,$Q$5:$Q$3209,0)</f>
        <v>3078</v>
      </c>
      <c r="V2721" s="55">
        <f>RANK(W2721,$W$5:$W$3209,0)</f>
        <v>2716</v>
      </c>
      <c r="W2721" s="55">
        <f>N2721*O2721</f>
        <v>1.2961097147031499E-2</v>
      </c>
      <c r="X2721">
        <f t="shared" si="84"/>
        <v>4.273960637716077</v>
      </c>
      <c r="Y2721" s="77">
        <f t="shared" si="85"/>
        <v>4.7880532795325896E-4</v>
      </c>
    </row>
    <row r="2722" spans="3:25" x14ac:dyDescent="0.25">
      <c r="C2722" s="19" t="s">
        <v>4089</v>
      </c>
      <c r="D2722" s="6" t="s">
        <v>1402</v>
      </c>
      <c r="E2722" s="6" t="s">
        <v>16</v>
      </c>
      <c r="F2722" s="48">
        <v>4.6438947612244901</v>
      </c>
      <c r="G2722" s="8">
        <v>9.9999999999999893</v>
      </c>
      <c r="H2722" s="9">
        <v>0.81310847663962404</v>
      </c>
      <c r="I2722" s="40">
        <v>3</v>
      </c>
      <c r="J2722" s="7">
        <v>3</v>
      </c>
      <c r="K2722" s="9">
        <v>0.244819106137484</v>
      </c>
      <c r="L2722" s="39">
        <v>0</v>
      </c>
      <c r="M2722" s="47">
        <v>0</v>
      </c>
      <c r="N2722" s="17">
        <v>1.29082932408598E-2</v>
      </c>
      <c r="O2722" s="7">
        <f>Q2722/P2722/N2722</f>
        <v>1</v>
      </c>
      <c r="P2722" s="7">
        <v>3.3796460873442036</v>
      </c>
      <c r="Q2722" s="33">
        <v>4.3625462745763455E-2</v>
      </c>
      <c r="R2722" s="38" t="s">
        <v>1677</v>
      </c>
      <c r="S2722" s="33" t="s">
        <v>1677</v>
      </c>
      <c r="T2722" s="45" t="s">
        <v>1675</v>
      </c>
      <c r="U2722" s="55">
        <f>RANK(Q2722,$Q$5:$Q$3209,0)</f>
        <v>2468</v>
      </c>
      <c r="V2722" s="55">
        <f>RANK(W2722,$W$5:$W$3209,0)</f>
        <v>2718</v>
      </c>
      <c r="W2722" s="55">
        <f>N2722*O2722</f>
        <v>1.29082932408598E-2</v>
      </c>
      <c r="X2722">
        <f t="shared" si="84"/>
        <v>4.2609995405690455</v>
      </c>
      <c r="Y2722" s="77">
        <f t="shared" si="85"/>
        <v>4.7735331589789413E-4</v>
      </c>
    </row>
    <row r="2723" spans="3:25" x14ac:dyDescent="0.25">
      <c r="C2723" s="19" t="s">
        <v>4360</v>
      </c>
      <c r="D2723" s="6" t="s">
        <v>914</v>
      </c>
      <c r="E2723" s="6" t="s">
        <v>131</v>
      </c>
      <c r="F2723" s="48">
        <v>5.2584090832856303</v>
      </c>
      <c r="G2723" s="8">
        <v>15.1567569160812</v>
      </c>
      <c r="H2723" s="9">
        <v>0.26356440439606599</v>
      </c>
      <c r="I2723" s="40">
        <v>0</v>
      </c>
      <c r="J2723" s="7">
        <v>4</v>
      </c>
      <c r="K2723" s="9">
        <v>0.54449521426885905</v>
      </c>
      <c r="L2723" s="39">
        <v>0</v>
      </c>
      <c r="M2723" s="47">
        <v>0</v>
      </c>
      <c r="N2723" s="17">
        <v>1.28695293084925E-2</v>
      </c>
      <c r="O2723" s="7">
        <f>Q2723/P2723/N2723</f>
        <v>1</v>
      </c>
      <c r="P2723" s="7">
        <v>2.3958905508606585</v>
      </c>
      <c r="Q2723" s="33">
        <v>3.0833983664241484E-2</v>
      </c>
      <c r="R2723" s="38" t="s">
        <v>1677</v>
      </c>
      <c r="S2723" s="33" t="s">
        <v>1677</v>
      </c>
      <c r="T2723" s="45" t="s">
        <v>1676</v>
      </c>
      <c r="U2723" s="55">
        <f>RANK(Q2723,$Q$5:$Q$3209,0)</f>
        <v>2747</v>
      </c>
      <c r="V2723" s="55">
        <f>RANK(W2723,$W$5:$W$3209,0)</f>
        <v>2719</v>
      </c>
      <c r="W2723" s="55">
        <f>N2723*O2723</f>
        <v>1.28695293084925E-2</v>
      </c>
      <c r="X2723">
        <f t="shared" si="84"/>
        <v>4.248091247328186</v>
      </c>
      <c r="Y2723" s="77">
        <f t="shared" si="85"/>
        <v>4.7590721938405039E-4</v>
      </c>
    </row>
    <row r="2724" spans="3:25" x14ac:dyDescent="0.25">
      <c r="C2724" s="19" t="s">
        <v>4444</v>
      </c>
      <c r="D2724" s="6" t="s">
        <v>477</v>
      </c>
      <c r="E2724" s="6" t="s">
        <v>19</v>
      </c>
      <c r="F2724" s="48">
        <v>3.57122387224811</v>
      </c>
      <c r="G2724" s="8">
        <v>48.433206563243999</v>
      </c>
      <c r="H2724" s="9">
        <v>0.60547175987622803</v>
      </c>
      <c r="I2724" s="40">
        <v>0</v>
      </c>
      <c r="J2724" s="7">
        <v>3</v>
      </c>
      <c r="K2724" s="9">
        <v>0.18961352513237301</v>
      </c>
      <c r="L2724" s="39">
        <v>0</v>
      </c>
      <c r="M2724" s="47">
        <v>0</v>
      </c>
      <c r="N2724" s="17">
        <v>1.2864289748571201E-2</v>
      </c>
      <c r="O2724" s="7">
        <f>Q2724/P2724/N2724</f>
        <v>1</v>
      </c>
      <c r="P2724" s="7">
        <v>2.115261642733349</v>
      </c>
      <c r="Q2724" s="33">
        <v>2.72113386661605E-2</v>
      </c>
      <c r="R2724" s="38" t="s">
        <v>1677</v>
      </c>
      <c r="S2724" s="33" t="s">
        <v>1677</v>
      </c>
      <c r="T2724" s="45" t="s">
        <v>1677</v>
      </c>
      <c r="U2724" s="55">
        <f>RANK(Q2724,$Q$5:$Q$3209,0)</f>
        <v>2833</v>
      </c>
      <c r="V2724" s="55">
        <f>RANK(W2724,$W$5:$W$3209,0)</f>
        <v>2720</v>
      </c>
      <c r="W2724" s="55">
        <f>N2724*O2724</f>
        <v>1.2864289748571201E-2</v>
      </c>
      <c r="X2724">
        <f t="shared" si="84"/>
        <v>4.2352217180196936</v>
      </c>
      <c r="Y2724" s="77">
        <f t="shared" si="85"/>
        <v>4.7446546553475672E-4</v>
      </c>
    </row>
    <row r="2725" spans="3:25" x14ac:dyDescent="0.25">
      <c r="C2725" s="19" t="s">
        <v>4124</v>
      </c>
      <c r="D2725" s="6" t="s">
        <v>765</v>
      </c>
      <c r="E2725" s="6" t="s">
        <v>144</v>
      </c>
      <c r="F2725" s="48">
        <v>3.35662147156863</v>
      </c>
      <c r="G2725" s="8">
        <v>10</v>
      </c>
      <c r="H2725" s="9">
        <v>0</v>
      </c>
      <c r="I2725" s="40">
        <v>1</v>
      </c>
      <c r="J2725" s="7">
        <v>0</v>
      </c>
      <c r="K2725" s="9">
        <v>1</v>
      </c>
      <c r="L2725" s="39">
        <v>0</v>
      </c>
      <c r="M2725" s="47">
        <v>0</v>
      </c>
      <c r="N2725" s="17">
        <v>1.28623294901386E-2</v>
      </c>
      <c r="O2725" s="7">
        <f>Q2725/P2725/N2725</f>
        <v>1</v>
      </c>
      <c r="P2725" s="7">
        <v>3.2336799006966088</v>
      </c>
      <c r="Q2725" s="33">
        <v>4.1592656348398455E-2</v>
      </c>
      <c r="R2725" s="38" t="s">
        <v>1677</v>
      </c>
      <c r="S2725" s="33" t="s">
        <v>1677</v>
      </c>
      <c r="T2725" s="45" t="s">
        <v>1675</v>
      </c>
      <c r="U2725" s="55">
        <f>RANK(Q2725,$Q$5:$Q$3209,0)</f>
        <v>2505</v>
      </c>
      <c r="V2725" s="55">
        <f>RANK(W2725,$W$5:$W$3209,0)</f>
        <v>2721</v>
      </c>
      <c r="W2725" s="55">
        <f>N2725*O2725</f>
        <v>1.28623294901386E-2</v>
      </c>
      <c r="X2725">
        <f t="shared" si="84"/>
        <v>4.2223574282711223</v>
      </c>
      <c r="Y2725" s="77">
        <f t="shared" si="85"/>
        <v>4.7302429866541418E-4</v>
      </c>
    </row>
    <row r="2726" spans="3:25" x14ac:dyDescent="0.25">
      <c r="C2726" s="19" t="s">
        <v>4245</v>
      </c>
      <c r="D2726" s="6" t="s">
        <v>1270</v>
      </c>
      <c r="E2726" s="6" t="s">
        <v>16</v>
      </c>
      <c r="F2726" s="48">
        <v>9.2842837649925105</v>
      </c>
      <c r="G2726" s="8">
        <v>10</v>
      </c>
      <c r="H2726" s="9">
        <v>0.42428673375806197</v>
      </c>
      <c r="I2726" s="40">
        <v>1</v>
      </c>
      <c r="J2726" s="7">
        <v>2</v>
      </c>
      <c r="K2726" s="9">
        <v>0.474909488098886</v>
      </c>
      <c r="L2726" s="39">
        <v>0</v>
      </c>
      <c r="M2726" s="47">
        <v>0</v>
      </c>
      <c r="N2726" s="17">
        <v>1.2855339873387999E-2</v>
      </c>
      <c r="O2726" s="7">
        <f>Q2726/P2726/N2726</f>
        <v>1.0000000000000002</v>
      </c>
      <c r="P2726" s="7">
        <v>2.7817878185053906</v>
      </c>
      <c r="Q2726" s="33">
        <v>3.576082786253737E-2</v>
      </c>
      <c r="R2726" s="38" t="s">
        <v>1677</v>
      </c>
      <c r="S2726" s="33" t="s">
        <v>1677</v>
      </c>
      <c r="T2726" s="45" t="s">
        <v>1676</v>
      </c>
      <c r="U2726" s="55">
        <f>RANK(Q2726,$Q$5:$Q$3209,0)</f>
        <v>2632</v>
      </c>
      <c r="V2726" s="55">
        <f>RANK(W2726,$W$5:$W$3209,0)</f>
        <v>2722</v>
      </c>
      <c r="W2726" s="55">
        <f>N2726*O2726</f>
        <v>1.2855339873388003E-2</v>
      </c>
      <c r="X2726">
        <f t="shared" si="84"/>
        <v>4.2094950987809838</v>
      </c>
      <c r="Y2726" s="77">
        <f t="shared" si="85"/>
        <v>4.7158335140085077E-4</v>
      </c>
    </row>
    <row r="2727" spans="3:25" x14ac:dyDescent="0.25">
      <c r="C2727" s="19" t="s">
        <v>3996</v>
      </c>
      <c r="D2727" s="6" t="s">
        <v>271</v>
      </c>
      <c r="E2727" s="6" t="s">
        <v>204</v>
      </c>
      <c r="F2727" s="48">
        <v>4.9085231489045098</v>
      </c>
      <c r="G2727" s="8">
        <v>16.6076255531935</v>
      </c>
      <c r="H2727" s="9">
        <v>0.47378401891932098</v>
      </c>
      <c r="I2727" s="40">
        <v>0</v>
      </c>
      <c r="J2727" s="7">
        <v>1</v>
      </c>
      <c r="K2727" s="9">
        <v>0.287322961313553</v>
      </c>
      <c r="L2727" s="39">
        <v>0</v>
      </c>
      <c r="M2727" s="47">
        <v>0</v>
      </c>
      <c r="N2727" s="17">
        <v>1.28224636509967E-2</v>
      </c>
      <c r="O2727" s="7">
        <f>Q2727/P2727/N2727</f>
        <v>1</v>
      </c>
      <c r="P2727" s="7">
        <v>3.7934230257335111</v>
      </c>
      <c r="Q2727" s="33">
        <v>4.8641028860321865E-2</v>
      </c>
      <c r="R2727" s="38" t="s">
        <v>1677</v>
      </c>
      <c r="S2727" s="33" t="s">
        <v>1677</v>
      </c>
      <c r="T2727" s="45" t="s">
        <v>1675</v>
      </c>
      <c r="U2727" s="55">
        <f>RANK(Q2727,$Q$5:$Q$3209,0)</f>
        <v>2374</v>
      </c>
      <c r="V2727" s="55">
        <f>RANK(W2727,$W$5:$W$3209,0)</f>
        <v>2723</v>
      </c>
      <c r="W2727" s="55">
        <f>N2727*O2727</f>
        <v>1.28224636509967E-2</v>
      </c>
      <c r="X2727">
        <f t="shared" si="84"/>
        <v>4.1966397589075957</v>
      </c>
      <c r="Y2727" s="77">
        <f t="shared" si="85"/>
        <v>4.7014318717245084E-4</v>
      </c>
    </row>
    <row r="2728" spans="3:25" x14ac:dyDescent="0.25">
      <c r="C2728" s="19" t="s">
        <v>4204</v>
      </c>
      <c r="D2728" s="6" t="s">
        <v>375</v>
      </c>
      <c r="E2728" s="6" t="s">
        <v>204</v>
      </c>
      <c r="F2728" s="48">
        <v>1.62092967335479</v>
      </c>
      <c r="G2728" s="8">
        <v>48.7477140674266</v>
      </c>
      <c r="H2728" s="9">
        <v>0.22430860384859799</v>
      </c>
      <c r="I2728" s="40">
        <v>0</v>
      </c>
      <c r="J2728" s="7">
        <v>1</v>
      </c>
      <c r="K2728" s="9">
        <v>0.40605202582276401</v>
      </c>
      <c r="L2728" s="39">
        <v>0</v>
      </c>
      <c r="M2728" s="47">
        <v>0</v>
      </c>
      <c r="N2728" s="17">
        <v>1.2815021249944601E-2</v>
      </c>
      <c r="O2728" s="7">
        <f>Q2728/P2728/N2728</f>
        <v>1</v>
      </c>
      <c r="P2728" s="7">
        <v>2.9485434197400728</v>
      </c>
      <c r="Q2728" s="33">
        <v>3.7785646580353355E-2</v>
      </c>
      <c r="R2728" s="38" t="s">
        <v>1677</v>
      </c>
      <c r="S2728" s="33" t="s">
        <v>1677</v>
      </c>
      <c r="T2728" s="45" t="s">
        <v>1676</v>
      </c>
      <c r="U2728" s="55">
        <f>RANK(Q2728,$Q$5:$Q$3209,0)</f>
        <v>2588</v>
      </c>
      <c r="V2728" s="55">
        <f>RANK(W2728,$W$5:$W$3209,0)</f>
        <v>2724</v>
      </c>
      <c r="W2728" s="55">
        <f>N2728*O2728</f>
        <v>1.2815021249944601E-2</v>
      </c>
      <c r="X2728">
        <f t="shared" si="84"/>
        <v>4.1838172952565991</v>
      </c>
      <c r="Y2728" s="77">
        <f t="shared" si="85"/>
        <v>4.6870670601738219E-4</v>
      </c>
    </row>
    <row r="2729" spans="3:25" x14ac:dyDescent="0.25">
      <c r="C2729" s="19" t="s">
        <v>4689</v>
      </c>
      <c r="D2729" s="6" t="s">
        <v>71</v>
      </c>
      <c r="E2729" s="6" t="s">
        <v>19</v>
      </c>
      <c r="F2729" s="48">
        <v>5.33421264594676</v>
      </c>
      <c r="G2729" s="8">
        <v>23.104326337126999</v>
      </c>
      <c r="H2729" s="9">
        <v>6.4250114191784398E-4</v>
      </c>
      <c r="I2729" s="40">
        <v>1</v>
      </c>
      <c r="J2729" s="7">
        <v>0</v>
      </c>
      <c r="K2729" s="9">
        <v>0.90514191055469095</v>
      </c>
      <c r="L2729" s="39">
        <v>0</v>
      </c>
      <c r="M2729" s="47">
        <v>0</v>
      </c>
      <c r="N2729" s="17">
        <v>1.28004380400767E-2</v>
      </c>
      <c r="O2729" s="7">
        <f>Q2729/P2729/N2729</f>
        <v>1</v>
      </c>
      <c r="P2729" s="7">
        <v>1.2567148979734257</v>
      </c>
      <c r="Q2729" s="33">
        <v>1.6086501185550148E-2</v>
      </c>
      <c r="R2729" s="38" t="s">
        <v>1677</v>
      </c>
      <c r="S2729" s="33" t="s">
        <v>1677</v>
      </c>
      <c r="T2729" s="45" t="s">
        <v>1677</v>
      </c>
      <c r="U2729" s="55">
        <f>RANK(Q2729,$Q$5:$Q$3209,0)</f>
        <v>3081</v>
      </c>
      <c r="V2729" s="55">
        <f>RANK(W2729,$W$5:$W$3209,0)</f>
        <v>2725</v>
      </c>
      <c r="W2729" s="55">
        <f>N2729*O2729</f>
        <v>1.28004380400767E-2</v>
      </c>
      <c r="X2729">
        <f t="shared" si="84"/>
        <v>4.1710022740066544</v>
      </c>
      <c r="Y2729" s="77">
        <f t="shared" si="85"/>
        <v>4.6727105862321561E-4</v>
      </c>
    </row>
    <row r="2730" spans="3:25" x14ac:dyDescent="0.25">
      <c r="C2730" s="19" t="s">
        <v>4352</v>
      </c>
      <c r="D2730" s="6" t="s">
        <v>988</v>
      </c>
      <c r="E2730" s="6" t="s">
        <v>126</v>
      </c>
      <c r="F2730" s="48">
        <v>4.4879481146403997</v>
      </c>
      <c r="G2730" s="8">
        <v>10</v>
      </c>
      <c r="H2730" s="9">
        <v>0.67680081225633704</v>
      </c>
      <c r="I2730" s="40">
        <v>2</v>
      </c>
      <c r="J2730" s="7">
        <v>0</v>
      </c>
      <c r="K2730" s="9">
        <v>0.29100401253852898</v>
      </c>
      <c r="L2730" s="39">
        <v>0</v>
      </c>
      <c r="M2730" s="47">
        <v>0</v>
      </c>
      <c r="N2730" s="17">
        <v>1.27963586008917E-2</v>
      </c>
      <c r="O2730" s="7">
        <f>Q2730/P2730/N2730</f>
        <v>1</v>
      </c>
      <c r="P2730" s="7">
        <v>2.4497503863840597</v>
      </c>
      <c r="Q2730" s="33">
        <v>3.1347884426843428E-2</v>
      </c>
      <c r="R2730" s="38" t="s">
        <v>1677</v>
      </c>
      <c r="S2730" s="33" t="s">
        <v>1677</v>
      </c>
      <c r="T2730" s="45" t="s">
        <v>1676</v>
      </c>
      <c r="U2730" s="55">
        <f>RANK(Q2730,$Q$5:$Q$3209,0)</f>
        <v>2739</v>
      </c>
      <c r="V2730" s="55">
        <f>RANK(W2730,$W$5:$W$3209,0)</f>
        <v>2726</v>
      </c>
      <c r="W2730" s="55">
        <f>N2730*O2730</f>
        <v>1.27963586008917E-2</v>
      </c>
      <c r="X2730">
        <f t="shared" si="84"/>
        <v>4.1582018359665778</v>
      </c>
      <c r="Y2730" s="77">
        <f t="shared" si="85"/>
        <v>4.6583704496393224E-4</v>
      </c>
    </row>
    <row r="2731" spans="3:25" x14ac:dyDescent="0.25">
      <c r="C2731" s="19" t="s">
        <v>4250</v>
      </c>
      <c r="D2731" s="6" t="s">
        <v>1520</v>
      </c>
      <c r="E2731" s="6" t="s">
        <v>39</v>
      </c>
      <c r="F2731" s="48">
        <v>4.1985178776296896</v>
      </c>
      <c r="G2731" s="8">
        <v>15.3599541019612</v>
      </c>
      <c r="H2731" s="9">
        <v>0.72737948193509006</v>
      </c>
      <c r="I2731" s="40">
        <v>0</v>
      </c>
      <c r="J2731" s="7">
        <v>0</v>
      </c>
      <c r="K2731" s="9">
        <v>0.368918807837538</v>
      </c>
      <c r="L2731" s="39">
        <v>0</v>
      </c>
      <c r="M2731" s="47">
        <v>0</v>
      </c>
      <c r="N2731" s="17">
        <v>1.2751521365568501E-2</v>
      </c>
      <c r="O2731" s="7">
        <f>Q2731/P2731/N2731</f>
        <v>1.0000000000000002</v>
      </c>
      <c r="P2731" s="7">
        <v>2.7920015119777668</v>
      </c>
      <c r="Q2731" s="33">
        <v>3.5602266932684055E-2</v>
      </c>
      <c r="R2731" s="38" t="s">
        <v>1677</v>
      </c>
      <c r="S2731" s="33" t="s">
        <v>1677</v>
      </c>
      <c r="T2731" s="45" t="s">
        <v>1676</v>
      </c>
      <c r="U2731" s="55">
        <f>RANK(Q2731,$Q$5:$Q$3209,0)</f>
        <v>2637</v>
      </c>
      <c r="V2731" s="55">
        <f>RANK(W2731,$W$5:$W$3209,0)</f>
        <v>2727</v>
      </c>
      <c r="W2731" s="55">
        <f>N2731*O2731</f>
        <v>1.2751521365568504E-2</v>
      </c>
      <c r="X2731">
        <f t="shared" si="84"/>
        <v>4.1454054773656859</v>
      </c>
      <c r="Y2731" s="77">
        <f t="shared" si="85"/>
        <v>4.6440348831803348E-4</v>
      </c>
    </row>
    <row r="2732" spans="3:25" x14ac:dyDescent="0.25">
      <c r="C2732" s="19" t="s">
        <v>4061</v>
      </c>
      <c r="D2732" s="6" t="s">
        <v>902</v>
      </c>
      <c r="E2732" s="6" t="s">
        <v>28</v>
      </c>
      <c r="F2732" s="48">
        <v>4.9841187670994901E-2</v>
      </c>
      <c r="G2732" s="8">
        <v>10</v>
      </c>
      <c r="H2732" s="9">
        <v>1</v>
      </c>
      <c r="I2732" s="40">
        <v>0</v>
      </c>
      <c r="J2732" s="7">
        <v>1</v>
      </c>
      <c r="K2732" s="9">
        <v>2.63828112133433E-2</v>
      </c>
      <c r="L2732" s="39">
        <v>0</v>
      </c>
      <c r="M2732" s="47">
        <v>0</v>
      </c>
      <c r="N2732" s="17">
        <v>1.27463167216903E-2</v>
      </c>
      <c r="O2732" s="7">
        <f>Q2732/P2732/N2732</f>
        <v>1</v>
      </c>
      <c r="P2732" s="7">
        <v>3.5204793397217427</v>
      </c>
      <c r="Q2732" s="33">
        <v>4.4873144676260475E-2</v>
      </c>
      <c r="R2732" s="38" t="s">
        <v>1677</v>
      </c>
      <c r="S2732" s="33" t="s">
        <v>1677</v>
      </c>
      <c r="T2732" s="45" t="s">
        <v>1675</v>
      </c>
      <c r="U2732" s="55">
        <f>RANK(Q2732,$Q$5:$Q$3209,0)</f>
        <v>2440</v>
      </c>
      <c r="V2732" s="55">
        <f>RANK(W2732,$W$5:$W$3209,0)</f>
        <v>2728</v>
      </c>
      <c r="W2732" s="55">
        <f>N2732*O2732</f>
        <v>1.27463167216903E-2</v>
      </c>
      <c r="X2732">
        <f t="shared" si="84"/>
        <v>4.1326539560001176</v>
      </c>
      <c r="Y2732" s="77">
        <f t="shared" si="85"/>
        <v>4.6297495471960367E-4</v>
      </c>
    </row>
    <row r="2733" spans="3:25" x14ac:dyDescent="0.25">
      <c r="C2733" s="19" t="s">
        <v>4216</v>
      </c>
      <c r="D2733" s="6" t="s">
        <v>459</v>
      </c>
      <c r="E2733" s="6" t="s">
        <v>163</v>
      </c>
      <c r="F2733" s="48">
        <v>1.76301594895688</v>
      </c>
      <c r="G2733" s="8">
        <v>53.113268505429197</v>
      </c>
      <c r="H2733" s="9">
        <v>0.61372574764555998</v>
      </c>
      <c r="I2733" s="40">
        <v>0</v>
      </c>
      <c r="J2733" s="7">
        <v>0</v>
      </c>
      <c r="K2733" s="9">
        <v>0.203465398166427</v>
      </c>
      <c r="L2733" s="39">
        <v>0</v>
      </c>
      <c r="M2733" s="47">
        <v>0</v>
      </c>
      <c r="N2733" s="17">
        <v>1.27347889930373E-2</v>
      </c>
      <c r="O2733" s="7">
        <f>Q2733/P2733/N2733</f>
        <v>1</v>
      </c>
      <c r="P2733" s="7">
        <v>2.9303623029590016</v>
      </c>
      <c r="Q2733" s="33">
        <v>3.7317545601333726E-2</v>
      </c>
      <c r="R2733" s="38" t="s">
        <v>1677</v>
      </c>
      <c r="S2733" s="33" t="s">
        <v>1677</v>
      </c>
      <c r="T2733" s="45" t="s">
        <v>1676</v>
      </c>
      <c r="U2733" s="55">
        <f>RANK(Q2733,$Q$5:$Q$3209,0)</f>
        <v>2602</v>
      </c>
      <c r="V2733" s="55">
        <f>RANK(W2733,$W$5:$W$3209,0)</f>
        <v>2729</v>
      </c>
      <c r="W2733" s="55">
        <f>N2733*O2733</f>
        <v>1.27347889930373E-2</v>
      </c>
      <c r="X2733">
        <f t="shared" si="84"/>
        <v>4.1199076392784271</v>
      </c>
      <c r="Y2733" s="77">
        <f t="shared" si="85"/>
        <v>4.6154700418953363E-4</v>
      </c>
    </row>
    <row r="2734" spans="3:25" x14ac:dyDescent="0.25">
      <c r="C2734" s="19" t="s">
        <v>3921</v>
      </c>
      <c r="D2734" s="6" t="s">
        <v>813</v>
      </c>
      <c r="E2734" s="6" t="s">
        <v>12</v>
      </c>
      <c r="F2734" s="48">
        <v>0.79099090070788602</v>
      </c>
      <c r="G2734" s="8">
        <v>10</v>
      </c>
      <c r="H2734" s="9">
        <v>0</v>
      </c>
      <c r="I2734" s="40">
        <v>1</v>
      </c>
      <c r="J2734" s="7">
        <v>1</v>
      </c>
      <c r="K2734" s="9">
        <v>0.96624146058363303</v>
      </c>
      <c r="L2734" s="39">
        <v>0</v>
      </c>
      <c r="M2734" s="47">
        <v>0</v>
      </c>
      <c r="N2734" s="17">
        <v>1.2700249320282801E-2</v>
      </c>
      <c r="O2734" s="7">
        <f>Q2734/P2734/N2734</f>
        <v>1</v>
      </c>
      <c r="P2734" s="7">
        <v>4.149541509034707</v>
      </c>
      <c r="Q2734" s="33">
        <v>5.2700211729603305E-2</v>
      </c>
      <c r="R2734" s="38" t="s">
        <v>1677</v>
      </c>
      <c r="S2734" s="33" t="s">
        <v>1677</v>
      </c>
      <c r="T2734" s="45" t="s">
        <v>1675</v>
      </c>
      <c r="U2734" s="55">
        <f>RANK(Q2734,$Q$5:$Q$3209,0)</f>
        <v>2297</v>
      </c>
      <c r="V2734" s="55">
        <f>RANK(W2734,$W$5:$W$3209,0)</f>
        <v>2730</v>
      </c>
      <c r="W2734" s="55">
        <f>N2734*O2734</f>
        <v>1.2700249320282801E-2</v>
      </c>
      <c r="X2734">
        <f t="shared" si="84"/>
        <v>4.1071728502853899</v>
      </c>
      <c r="Y2734" s="77">
        <f t="shared" si="85"/>
        <v>4.6012034509342064E-4</v>
      </c>
    </row>
    <row r="2735" spans="3:25" x14ac:dyDescent="0.25">
      <c r="C2735" s="19" t="s">
        <v>3859</v>
      </c>
      <c r="D2735" s="6" t="s">
        <v>894</v>
      </c>
      <c r="E2735" s="6" t="s">
        <v>144</v>
      </c>
      <c r="F2735" s="48">
        <v>1.8547157813647599</v>
      </c>
      <c r="G2735" s="8">
        <v>10</v>
      </c>
      <c r="H2735" s="9">
        <v>4.0546796029555798E-2</v>
      </c>
      <c r="I2735" s="40">
        <v>0</v>
      </c>
      <c r="J2735" s="7">
        <v>3</v>
      </c>
      <c r="K2735" s="9">
        <v>0.90414514970552495</v>
      </c>
      <c r="L2735" s="39">
        <v>0</v>
      </c>
      <c r="M2735" s="47">
        <v>0</v>
      </c>
      <c r="N2735" s="17">
        <v>1.2699813856083699E-2</v>
      </c>
      <c r="O2735" s="7">
        <f>Q2735/P2735/N2735</f>
        <v>1</v>
      </c>
      <c r="P2735" s="7">
        <v>4.4523408014174528</v>
      </c>
      <c r="Q2735" s="33">
        <v>5.6543899401848167E-2</v>
      </c>
      <c r="R2735" s="38" t="s">
        <v>1677</v>
      </c>
      <c r="S2735" s="33" t="s">
        <v>1677</v>
      </c>
      <c r="T2735" s="45" t="s">
        <v>1675</v>
      </c>
      <c r="U2735" s="55">
        <f>RANK(Q2735,$Q$5:$Q$3209,0)</f>
        <v>2233</v>
      </c>
      <c r="V2735" s="55">
        <f>RANK(W2735,$W$5:$W$3209,0)</f>
        <v>2731</v>
      </c>
      <c r="W2735" s="55">
        <f>N2735*O2735</f>
        <v>1.2699813856083699E-2</v>
      </c>
      <c r="X2735">
        <f t="shared" si="84"/>
        <v>4.0944726009651067</v>
      </c>
      <c r="Y2735" s="77">
        <f t="shared" si="85"/>
        <v>4.586975554244601E-4</v>
      </c>
    </row>
    <row r="2736" spans="3:25" x14ac:dyDescent="0.25">
      <c r="C2736" s="19" t="s">
        <v>924</v>
      </c>
      <c r="D2736" s="6" t="s">
        <v>924</v>
      </c>
      <c r="E2736" s="6" t="s">
        <v>28</v>
      </c>
      <c r="F2736" s="48">
        <v>6.6741460964863705E-2</v>
      </c>
      <c r="G2736" s="8">
        <v>10</v>
      </c>
      <c r="H2736" s="9">
        <v>0</v>
      </c>
      <c r="I2736" s="40">
        <v>0</v>
      </c>
      <c r="J2736" s="7">
        <v>0</v>
      </c>
      <c r="K2736" s="9">
        <v>1</v>
      </c>
      <c r="L2736" s="39">
        <v>0</v>
      </c>
      <c r="M2736" s="47">
        <v>0</v>
      </c>
      <c r="N2736" s="17">
        <v>1.26953450050821E-2</v>
      </c>
      <c r="O2736" s="7">
        <f>Q2736/P2736/N2736</f>
        <v>1.0000000000000002</v>
      </c>
      <c r="P2736" s="7">
        <v>3.3792555092296528</v>
      </c>
      <c r="Q2736" s="33">
        <v>4.2900814549994844E-2</v>
      </c>
      <c r="R2736" s="38" t="s">
        <v>1677</v>
      </c>
      <c r="S2736" s="33" t="s">
        <v>1677</v>
      </c>
      <c r="T2736" s="45" t="s">
        <v>1675</v>
      </c>
      <c r="U2736" s="55">
        <f>RANK(Q2736,$Q$5:$Q$3209,0)</f>
        <v>2478</v>
      </c>
      <c r="V2736" s="55">
        <f>RANK(W2736,$W$5:$W$3209,0)</f>
        <v>2732</v>
      </c>
      <c r="W2736" s="55">
        <f>N2736*O2736</f>
        <v>1.2695345005082103E-2</v>
      </c>
      <c r="X2736">
        <f t="shared" si="84"/>
        <v>4.0817727871090232</v>
      </c>
      <c r="Y2736" s="77">
        <f t="shared" si="85"/>
        <v>4.5727481453989341E-4</v>
      </c>
    </row>
    <row r="2737" spans="3:25" x14ac:dyDescent="0.25">
      <c r="C2737" s="19" t="s">
        <v>4673</v>
      </c>
      <c r="D2737" s="6" t="s">
        <v>956</v>
      </c>
      <c r="E2737" s="6" t="s">
        <v>131</v>
      </c>
      <c r="F2737" s="48">
        <v>4.0482359298913998E-3</v>
      </c>
      <c r="G2737" s="8">
        <v>10</v>
      </c>
      <c r="H2737" s="9">
        <v>0</v>
      </c>
      <c r="I2737" s="40">
        <v>0</v>
      </c>
      <c r="J2737" s="7">
        <v>0</v>
      </c>
      <c r="K2737" s="9">
        <v>1</v>
      </c>
      <c r="L2737" s="39">
        <v>0</v>
      </c>
      <c r="M2737" s="47">
        <v>0</v>
      </c>
      <c r="N2737" s="17">
        <v>1.26953450050821E-2</v>
      </c>
      <c r="O2737" s="7">
        <f>Q2737/P2737/N2737</f>
        <v>1.0000000000000002</v>
      </c>
      <c r="P2737" s="7">
        <v>1.3309501038660014</v>
      </c>
      <c r="Q2737" s="33">
        <v>1.6896870753128745E-2</v>
      </c>
      <c r="R2737" s="38" t="s">
        <v>1677</v>
      </c>
      <c r="S2737" s="33" t="s">
        <v>1677</v>
      </c>
      <c r="T2737" s="45" t="s">
        <v>1677</v>
      </c>
      <c r="U2737" s="55">
        <f>RANK(Q2737,$Q$5:$Q$3209,0)</f>
        <v>3065</v>
      </c>
      <c r="V2737" s="55">
        <f>RANK(W2737,$W$5:$W$3209,0)</f>
        <v>2732</v>
      </c>
      <c r="W2737" s="55">
        <f>N2737*O2737</f>
        <v>1.2695345005082103E-2</v>
      </c>
      <c r="X2737">
        <f t="shared" si="84"/>
        <v>4.0690774421039411</v>
      </c>
      <c r="Y2737" s="77">
        <f t="shared" si="85"/>
        <v>4.5585257429392651E-4</v>
      </c>
    </row>
    <row r="2738" spans="3:25" x14ac:dyDescent="0.25">
      <c r="C2738" s="19" t="s">
        <v>4675</v>
      </c>
      <c r="D2738" s="6" t="s">
        <v>4812</v>
      </c>
      <c r="E2738" s="6" t="s">
        <v>131</v>
      </c>
      <c r="F2738" s="48">
        <v>5.2406745192703002E-3</v>
      </c>
      <c r="G2738" s="8">
        <v>10</v>
      </c>
      <c r="H2738" s="9">
        <v>0</v>
      </c>
      <c r="I2738" s="40">
        <v>0</v>
      </c>
      <c r="J2738" s="7">
        <v>0</v>
      </c>
      <c r="K2738" s="9">
        <v>1</v>
      </c>
      <c r="L2738" s="39">
        <v>0</v>
      </c>
      <c r="M2738" s="47">
        <v>0</v>
      </c>
      <c r="N2738" s="17">
        <v>1.26953450050821E-2</v>
      </c>
      <c r="O2738" s="7">
        <f>Q2738/P2738/N2738</f>
        <v>1.0000000000000002</v>
      </c>
      <c r="P2738" s="7">
        <v>1.3294464190463722</v>
      </c>
      <c r="Q2738" s="33">
        <v>1.6877780955564647E-2</v>
      </c>
      <c r="R2738" s="38" t="s">
        <v>1677</v>
      </c>
      <c r="S2738" s="33" t="s">
        <v>1677</v>
      </c>
      <c r="T2738" s="45" t="s">
        <v>1677</v>
      </c>
      <c r="U2738" s="55">
        <f>RANK(Q2738,$Q$5:$Q$3209,0)</f>
        <v>3067</v>
      </c>
      <c r="V2738" s="55">
        <f>RANK(W2738,$W$5:$W$3209,0)</f>
        <v>2732</v>
      </c>
      <c r="W2738" s="55">
        <f>N2738*O2738</f>
        <v>1.2695345005082103E-2</v>
      </c>
      <c r="X2738">
        <f t="shared" si="84"/>
        <v>4.0563820970988589</v>
      </c>
      <c r="Y2738" s="77">
        <f t="shared" si="85"/>
        <v>4.5443033404795962E-4</v>
      </c>
    </row>
    <row r="2739" spans="3:25" x14ac:dyDescent="0.25">
      <c r="C2739" s="19" t="s">
        <v>3802</v>
      </c>
      <c r="D2739" s="6" t="s">
        <v>1034</v>
      </c>
      <c r="E2739" s="6" t="s">
        <v>144</v>
      </c>
      <c r="F2739" s="48">
        <v>0.528692474560018</v>
      </c>
      <c r="G2739" s="8">
        <v>10</v>
      </c>
      <c r="H2739" s="9">
        <v>0</v>
      </c>
      <c r="I2739" s="40">
        <v>0</v>
      </c>
      <c r="J2739" s="7">
        <v>0</v>
      </c>
      <c r="K2739" s="9">
        <v>1</v>
      </c>
      <c r="L2739" s="39">
        <v>0</v>
      </c>
      <c r="M2739" s="47">
        <v>0</v>
      </c>
      <c r="N2739" s="17">
        <v>1.26953450050821E-2</v>
      </c>
      <c r="O2739" s="7">
        <f>Q2739/P2739/N2739</f>
        <v>1</v>
      </c>
      <c r="P2739" s="7">
        <v>4.7576430750999048</v>
      </c>
      <c r="Q2739" s="33">
        <v>6.0399920249433019E-2</v>
      </c>
      <c r="R2739" s="38" t="s">
        <v>1677</v>
      </c>
      <c r="S2739" s="33" t="s">
        <v>1677</v>
      </c>
      <c r="T2739" s="45" t="s">
        <v>1675</v>
      </c>
      <c r="U2739" s="55">
        <f>RANK(Q2739,$Q$5:$Q$3209,0)</f>
        <v>2175</v>
      </c>
      <c r="V2739" s="55">
        <f>RANK(W2739,$W$5:$W$3209,0)</f>
        <v>2735</v>
      </c>
      <c r="W2739" s="55">
        <f>N2739*O2739</f>
        <v>1.26953450050821E-2</v>
      </c>
      <c r="X2739">
        <f t="shared" si="84"/>
        <v>4.0436867520937767</v>
      </c>
      <c r="Y2739" s="77">
        <f t="shared" si="85"/>
        <v>4.5300809380199273E-4</v>
      </c>
    </row>
    <row r="2740" spans="3:25" x14ac:dyDescent="0.25">
      <c r="C2740" s="19" t="s">
        <v>3840</v>
      </c>
      <c r="D2740" s="6" t="s">
        <v>900</v>
      </c>
      <c r="E2740" s="6" t="s">
        <v>144</v>
      </c>
      <c r="F2740" s="48">
        <v>1.4211621830997501E-3</v>
      </c>
      <c r="G2740" s="8">
        <v>10</v>
      </c>
      <c r="H2740" s="9">
        <v>0</v>
      </c>
      <c r="I2740" s="40">
        <v>0</v>
      </c>
      <c r="J2740" s="7">
        <v>0</v>
      </c>
      <c r="K2740" s="9">
        <v>1</v>
      </c>
      <c r="L2740" s="39">
        <v>0</v>
      </c>
      <c r="M2740" s="47">
        <v>0</v>
      </c>
      <c r="N2740" s="17">
        <v>1.26953450050821E-2</v>
      </c>
      <c r="O2740" s="7">
        <f>Q2740/P2740/N2740</f>
        <v>1</v>
      </c>
      <c r="P2740" s="7">
        <v>4.5362539664905572</v>
      </c>
      <c r="Q2740" s="33">
        <v>5.7589309135269759E-2</v>
      </c>
      <c r="R2740" s="38" t="s">
        <v>1677</v>
      </c>
      <c r="S2740" s="33" t="s">
        <v>1677</v>
      </c>
      <c r="T2740" s="45" t="s">
        <v>1675</v>
      </c>
      <c r="U2740" s="55">
        <f>RANK(Q2740,$Q$5:$Q$3209,0)</f>
        <v>2213</v>
      </c>
      <c r="V2740" s="55">
        <f>RANK(W2740,$W$5:$W$3209,0)</f>
        <v>2735</v>
      </c>
      <c r="W2740" s="55">
        <f>N2740*O2740</f>
        <v>1.26953450050821E-2</v>
      </c>
      <c r="X2740">
        <f t="shared" si="84"/>
        <v>4.0309914070886945</v>
      </c>
      <c r="Y2740" s="77">
        <f t="shared" si="85"/>
        <v>4.5158585355602583E-4</v>
      </c>
    </row>
    <row r="2741" spans="3:25" x14ac:dyDescent="0.25">
      <c r="C2741" s="19" t="s">
        <v>3864</v>
      </c>
      <c r="D2741" s="6" t="s">
        <v>851</v>
      </c>
      <c r="E2741" s="6" t="s">
        <v>28</v>
      </c>
      <c r="F2741" s="48">
        <v>1.5290385331795E-2</v>
      </c>
      <c r="G2741" s="8">
        <v>10</v>
      </c>
      <c r="H2741" s="9">
        <v>0</v>
      </c>
      <c r="I2741" s="40">
        <v>0</v>
      </c>
      <c r="J2741" s="7">
        <v>0</v>
      </c>
      <c r="K2741" s="9">
        <v>1</v>
      </c>
      <c r="L2741" s="39">
        <v>0</v>
      </c>
      <c r="M2741" s="47">
        <v>0</v>
      </c>
      <c r="N2741" s="17">
        <v>1.26953450050821E-2</v>
      </c>
      <c r="O2741" s="7">
        <f>Q2741/P2741/N2741</f>
        <v>1</v>
      </c>
      <c r="P2741" s="7">
        <v>4.4369308504055063</v>
      </c>
      <c r="Q2741" s="33">
        <v>5.632836790959022E-2</v>
      </c>
      <c r="R2741" s="38" t="s">
        <v>1677</v>
      </c>
      <c r="S2741" s="33" t="s">
        <v>1677</v>
      </c>
      <c r="T2741" s="45" t="s">
        <v>1675</v>
      </c>
      <c r="U2741" s="55">
        <f>RANK(Q2741,$Q$5:$Q$3209,0)</f>
        <v>2238</v>
      </c>
      <c r="V2741" s="55">
        <f>RANK(W2741,$W$5:$W$3209,0)</f>
        <v>2735</v>
      </c>
      <c r="W2741" s="55">
        <f>N2741*O2741</f>
        <v>1.26953450050821E-2</v>
      </c>
      <c r="X2741">
        <f t="shared" si="84"/>
        <v>4.0182960620836123</v>
      </c>
      <c r="Y2741" s="77">
        <f t="shared" si="85"/>
        <v>4.5016361331005894E-4</v>
      </c>
    </row>
    <row r="2742" spans="3:25" x14ac:dyDescent="0.25">
      <c r="C2742" s="19" t="s">
        <v>3867</v>
      </c>
      <c r="D2742" s="6" t="s">
        <v>693</v>
      </c>
      <c r="E2742" s="6" t="s">
        <v>144</v>
      </c>
      <c r="F2742" s="48">
        <v>2.8424428894879899E-3</v>
      </c>
      <c r="G2742" s="8">
        <v>10</v>
      </c>
      <c r="H2742" s="9">
        <v>0</v>
      </c>
      <c r="I2742" s="40">
        <v>0</v>
      </c>
      <c r="J2742" s="7">
        <v>0</v>
      </c>
      <c r="K2742" s="9">
        <v>1</v>
      </c>
      <c r="L2742" s="39">
        <v>0</v>
      </c>
      <c r="M2742" s="47">
        <v>0</v>
      </c>
      <c r="N2742" s="17">
        <v>1.26953450050821E-2</v>
      </c>
      <c r="O2742" s="7">
        <f>Q2742/P2742/N2742</f>
        <v>1</v>
      </c>
      <c r="P2742" s="7">
        <v>4.4321417136789476</v>
      </c>
      <c r="Q2742" s="33">
        <v>5.6267568166570046E-2</v>
      </c>
      <c r="R2742" s="38" t="s">
        <v>1677</v>
      </c>
      <c r="S2742" s="33" t="s">
        <v>1677</v>
      </c>
      <c r="T2742" s="45" t="s">
        <v>1675</v>
      </c>
      <c r="U2742" s="55">
        <f>RANK(Q2742,$Q$5:$Q$3209,0)</f>
        <v>2241</v>
      </c>
      <c r="V2742" s="55">
        <f>RANK(W2742,$W$5:$W$3209,0)</f>
        <v>2735</v>
      </c>
      <c r="W2742" s="55">
        <f>N2742*O2742</f>
        <v>1.26953450050821E-2</v>
      </c>
      <c r="X2742">
        <f t="shared" si="84"/>
        <v>4.0056007170785302</v>
      </c>
      <c r="Y2742" s="77">
        <f t="shared" si="85"/>
        <v>4.4874137306409205E-4</v>
      </c>
    </row>
    <row r="2743" spans="3:25" x14ac:dyDescent="0.25">
      <c r="C2743" s="19" t="s">
        <v>3887</v>
      </c>
      <c r="D2743" s="6" t="s">
        <v>1040</v>
      </c>
      <c r="E2743" s="6" t="s">
        <v>204</v>
      </c>
      <c r="F2743" s="48">
        <v>3.4161904548976503E-2</v>
      </c>
      <c r="G2743" s="8">
        <v>10</v>
      </c>
      <c r="H2743" s="9">
        <v>0</v>
      </c>
      <c r="I2743" s="40">
        <v>0</v>
      </c>
      <c r="J2743" s="7">
        <v>0</v>
      </c>
      <c r="K2743" s="9">
        <v>1</v>
      </c>
      <c r="L2743" s="39">
        <v>0</v>
      </c>
      <c r="M2743" s="47">
        <v>0</v>
      </c>
      <c r="N2743" s="17">
        <v>1.26953450050821E-2</v>
      </c>
      <c r="O2743" s="7">
        <f>Q2743/P2743/N2743</f>
        <v>1</v>
      </c>
      <c r="P2743" s="7">
        <v>4.3163598397957665</v>
      </c>
      <c r="Q2743" s="33">
        <v>5.4797677332288158E-2</v>
      </c>
      <c r="R2743" s="38" t="s">
        <v>1677</v>
      </c>
      <c r="S2743" s="33" t="s">
        <v>1677</v>
      </c>
      <c r="T2743" s="45" t="s">
        <v>1675</v>
      </c>
      <c r="U2743" s="55">
        <f>RANK(Q2743,$Q$5:$Q$3209,0)</f>
        <v>2262</v>
      </c>
      <c r="V2743" s="55">
        <f>RANK(W2743,$W$5:$W$3209,0)</f>
        <v>2735</v>
      </c>
      <c r="W2743" s="55">
        <f>N2743*O2743</f>
        <v>1.26953450050821E-2</v>
      </c>
      <c r="X2743">
        <f t="shared" si="84"/>
        <v>3.992905372073448</v>
      </c>
      <c r="Y2743" s="77">
        <f t="shared" si="85"/>
        <v>4.4731913281812515E-4</v>
      </c>
    </row>
    <row r="2744" spans="3:25" x14ac:dyDescent="0.25">
      <c r="C2744" s="19" t="s">
        <v>3899</v>
      </c>
      <c r="D2744" s="6" t="s">
        <v>1040</v>
      </c>
      <c r="E2744" s="6" t="s">
        <v>204</v>
      </c>
      <c r="F2744" s="48">
        <v>0.139969264860939</v>
      </c>
      <c r="G2744" s="8">
        <v>10</v>
      </c>
      <c r="H2744" s="9">
        <v>0</v>
      </c>
      <c r="I2744" s="40">
        <v>0</v>
      </c>
      <c r="J2744" s="7">
        <v>0</v>
      </c>
      <c r="K2744" s="9">
        <v>1</v>
      </c>
      <c r="L2744" s="39">
        <v>0</v>
      </c>
      <c r="M2744" s="47">
        <v>0</v>
      </c>
      <c r="N2744" s="17">
        <v>1.26953450050821E-2</v>
      </c>
      <c r="O2744" s="7">
        <f>Q2744/P2744/N2744</f>
        <v>1</v>
      </c>
      <c r="P2744" s="7">
        <v>4.235982775411129</v>
      </c>
      <c r="Q2744" s="33">
        <v>5.3777262769429485E-2</v>
      </c>
      <c r="R2744" s="38" t="s">
        <v>1677</v>
      </c>
      <c r="S2744" s="33" t="s">
        <v>1677</v>
      </c>
      <c r="T2744" s="45" t="s">
        <v>1675</v>
      </c>
      <c r="U2744" s="55">
        <f>RANK(Q2744,$Q$5:$Q$3209,0)</f>
        <v>2274</v>
      </c>
      <c r="V2744" s="55">
        <f>RANK(W2744,$W$5:$W$3209,0)</f>
        <v>2735</v>
      </c>
      <c r="W2744" s="55">
        <f>N2744*O2744</f>
        <v>1.26953450050821E-2</v>
      </c>
      <c r="X2744">
        <f t="shared" si="84"/>
        <v>3.9802100270683658</v>
      </c>
      <c r="Y2744" s="77">
        <f t="shared" si="85"/>
        <v>4.4589689257215826E-4</v>
      </c>
    </row>
    <row r="2745" spans="3:25" x14ac:dyDescent="0.25">
      <c r="C2745" s="19" t="s">
        <v>301</v>
      </c>
      <c r="D2745" s="6" t="s">
        <v>301</v>
      </c>
      <c r="E2745" s="6" t="s">
        <v>22</v>
      </c>
      <c r="F2745" s="48">
        <v>7.0201212893498996E-2</v>
      </c>
      <c r="G2745" s="8">
        <v>10</v>
      </c>
      <c r="H2745" s="9">
        <v>0</v>
      </c>
      <c r="I2745" s="40">
        <v>0</v>
      </c>
      <c r="J2745" s="7">
        <v>0</v>
      </c>
      <c r="K2745" s="9">
        <v>1</v>
      </c>
      <c r="L2745" s="39">
        <v>0</v>
      </c>
      <c r="M2745" s="47">
        <v>0</v>
      </c>
      <c r="N2745" s="17">
        <v>1.26953450050821E-2</v>
      </c>
      <c r="O2745" s="7">
        <f>Q2745/P2745/N2745</f>
        <v>1</v>
      </c>
      <c r="P2745" s="7">
        <v>4.0946978298002428</v>
      </c>
      <c r="Q2745" s="33">
        <v>5.1983601640875024E-2</v>
      </c>
      <c r="R2745" s="38" t="s">
        <v>1677</v>
      </c>
      <c r="S2745" s="33" t="s">
        <v>1677</v>
      </c>
      <c r="T2745" s="45" t="s">
        <v>1675</v>
      </c>
      <c r="U2745" s="55">
        <f>RANK(Q2745,$Q$5:$Q$3209,0)</f>
        <v>2308</v>
      </c>
      <c r="V2745" s="55">
        <f>RANK(W2745,$W$5:$W$3209,0)</f>
        <v>2735</v>
      </c>
      <c r="W2745" s="55">
        <f>N2745*O2745</f>
        <v>1.26953450050821E-2</v>
      </c>
      <c r="X2745">
        <f t="shared" si="84"/>
        <v>3.9675146820632836</v>
      </c>
      <c r="Y2745" s="77">
        <f t="shared" si="85"/>
        <v>4.4447465232619137E-4</v>
      </c>
    </row>
    <row r="2746" spans="3:25" x14ac:dyDescent="0.25">
      <c r="C2746" s="19" t="s">
        <v>3959</v>
      </c>
      <c r="D2746" s="6" t="s">
        <v>944</v>
      </c>
      <c r="E2746" s="6" t="s">
        <v>144</v>
      </c>
      <c r="F2746" s="48">
        <v>3.81925884523295E-2</v>
      </c>
      <c r="G2746" s="8">
        <v>10</v>
      </c>
      <c r="H2746" s="9">
        <v>0</v>
      </c>
      <c r="I2746" s="40">
        <v>0</v>
      </c>
      <c r="J2746" s="7">
        <v>0</v>
      </c>
      <c r="K2746" s="9">
        <v>1</v>
      </c>
      <c r="L2746" s="39">
        <v>0</v>
      </c>
      <c r="M2746" s="47">
        <v>0</v>
      </c>
      <c r="N2746" s="17">
        <v>1.26953450050821E-2</v>
      </c>
      <c r="O2746" s="7">
        <f>Q2746/P2746/N2746</f>
        <v>1</v>
      </c>
      <c r="P2746" s="7">
        <v>4.0059343441177404</v>
      </c>
      <c r="Q2746" s="33">
        <v>5.0856718566281996E-2</v>
      </c>
      <c r="R2746" s="38" t="s">
        <v>1677</v>
      </c>
      <c r="S2746" s="33" t="s">
        <v>1677</v>
      </c>
      <c r="T2746" s="45" t="s">
        <v>1675</v>
      </c>
      <c r="U2746" s="55">
        <f>RANK(Q2746,$Q$5:$Q$3209,0)</f>
        <v>2337</v>
      </c>
      <c r="V2746" s="55">
        <f>RANK(W2746,$W$5:$W$3209,0)</f>
        <v>2735</v>
      </c>
      <c r="W2746" s="55">
        <f>N2746*O2746</f>
        <v>1.26953450050821E-2</v>
      </c>
      <c r="X2746">
        <f t="shared" si="84"/>
        <v>3.9548193370582014</v>
      </c>
      <c r="Y2746" s="77">
        <f t="shared" si="85"/>
        <v>4.4305241208022448E-4</v>
      </c>
    </row>
    <row r="2747" spans="3:25" x14ac:dyDescent="0.25">
      <c r="C2747" s="19" t="s">
        <v>3962</v>
      </c>
      <c r="D2747" s="6" t="s">
        <v>394</v>
      </c>
      <c r="E2747" s="6" t="s">
        <v>144</v>
      </c>
      <c r="F2747" s="48">
        <v>5.6935938039311802E-2</v>
      </c>
      <c r="G2747" s="8">
        <v>10</v>
      </c>
      <c r="H2747" s="9">
        <v>0</v>
      </c>
      <c r="I2747" s="40">
        <v>0</v>
      </c>
      <c r="J2747" s="7">
        <v>0</v>
      </c>
      <c r="K2747" s="9">
        <v>1</v>
      </c>
      <c r="L2747" s="39">
        <v>0</v>
      </c>
      <c r="M2747" s="47">
        <v>0</v>
      </c>
      <c r="N2747" s="17">
        <v>1.26953450050821E-2</v>
      </c>
      <c r="O2747" s="7">
        <f>Q2747/P2747/N2747</f>
        <v>1</v>
      </c>
      <c r="P2747" s="7">
        <v>3.9935877046410644</v>
      </c>
      <c r="Q2747" s="33">
        <v>5.0699973718472229E-2</v>
      </c>
      <c r="R2747" s="38" t="s">
        <v>1677</v>
      </c>
      <c r="S2747" s="33" t="s">
        <v>1677</v>
      </c>
      <c r="T2747" s="45" t="s">
        <v>1675</v>
      </c>
      <c r="U2747" s="55">
        <f>RANK(Q2747,$Q$5:$Q$3209,0)</f>
        <v>2340</v>
      </c>
      <c r="V2747" s="55">
        <f>RANK(W2747,$W$5:$W$3209,0)</f>
        <v>2735</v>
      </c>
      <c r="W2747" s="55">
        <f>N2747*O2747</f>
        <v>1.26953450050821E-2</v>
      </c>
      <c r="X2747">
        <f t="shared" si="84"/>
        <v>3.9421239920531193</v>
      </c>
      <c r="Y2747" s="77">
        <f t="shared" si="85"/>
        <v>4.4163017183425758E-4</v>
      </c>
    </row>
    <row r="2748" spans="3:25" x14ac:dyDescent="0.25">
      <c r="C2748" s="19" t="s">
        <v>3965</v>
      </c>
      <c r="D2748" s="6" t="s">
        <v>233</v>
      </c>
      <c r="E2748" s="6" t="s">
        <v>48</v>
      </c>
      <c r="F2748" s="48">
        <v>2.84236369251684E-3</v>
      </c>
      <c r="G2748" s="8">
        <v>10</v>
      </c>
      <c r="H2748" s="9">
        <v>0</v>
      </c>
      <c r="I2748" s="40">
        <v>0</v>
      </c>
      <c r="J2748" s="7">
        <v>0</v>
      </c>
      <c r="K2748" s="9">
        <v>1</v>
      </c>
      <c r="L2748" s="39">
        <v>0</v>
      </c>
      <c r="M2748" s="47">
        <v>0</v>
      </c>
      <c r="N2748" s="17">
        <v>1.26953450050821E-2</v>
      </c>
      <c r="O2748" s="7">
        <f>Q2748/P2748/N2748</f>
        <v>1</v>
      </c>
      <c r="P2748" s="7">
        <v>3.9835435897351195</v>
      </c>
      <c r="Q2748" s="33">
        <v>5.0572460214470566E-2</v>
      </c>
      <c r="R2748" s="38" t="s">
        <v>1677</v>
      </c>
      <c r="S2748" s="33" t="s">
        <v>1677</v>
      </c>
      <c r="T2748" s="45" t="s">
        <v>1675</v>
      </c>
      <c r="U2748" s="55">
        <f>RANK(Q2748,$Q$5:$Q$3209,0)</f>
        <v>2343</v>
      </c>
      <c r="V2748" s="55">
        <f>RANK(W2748,$W$5:$W$3209,0)</f>
        <v>2735</v>
      </c>
      <c r="W2748" s="55">
        <f>N2748*O2748</f>
        <v>1.26953450050821E-2</v>
      </c>
      <c r="X2748">
        <f t="shared" si="84"/>
        <v>3.9294286470480371</v>
      </c>
      <c r="Y2748" s="77">
        <f t="shared" si="85"/>
        <v>4.4020793158829069E-4</v>
      </c>
    </row>
    <row r="2749" spans="3:25" x14ac:dyDescent="0.25">
      <c r="C2749" s="19" t="s">
        <v>4026</v>
      </c>
      <c r="D2749" s="6" t="s">
        <v>874</v>
      </c>
      <c r="E2749" s="6" t="s">
        <v>27</v>
      </c>
      <c r="F2749" s="48">
        <v>3.6656354624446899E-2</v>
      </c>
      <c r="G2749" s="8">
        <v>10</v>
      </c>
      <c r="H2749" s="9">
        <v>0</v>
      </c>
      <c r="I2749" s="40">
        <v>0</v>
      </c>
      <c r="J2749" s="7">
        <v>0</v>
      </c>
      <c r="K2749" s="9">
        <v>1</v>
      </c>
      <c r="L2749" s="39">
        <v>0</v>
      </c>
      <c r="M2749" s="47">
        <v>0</v>
      </c>
      <c r="N2749" s="17">
        <v>1.26953450050821E-2</v>
      </c>
      <c r="O2749" s="7">
        <f>Q2749/P2749/N2749</f>
        <v>1</v>
      </c>
      <c r="P2749" s="7">
        <v>3.6721259603381955</v>
      </c>
      <c r="Q2749" s="33">
        <v>4.6618905968611818E-2</v>
      </c>
      <c r="R2749" s="38" t="s">
        <v>1677</v>
      </c>
      <c r="S2749" s="33" t="s">
        <v>1677</v>
      </c>
      <c r="T2749" s="45" t="s">
        <v>1675</v>
      </c>
      <c r="U2749" s="55">
        <f>RANK(Q2749,$Q$5:$Q$3209,0)</f>
        <v>2404</v>
      </c>
      <c r="V2749" s="55">
        <f>RANK(W2749,$W$5:$W$3209,0)</f>
        <v>2735</v>
      </c>
      <c r="W2749" s="55">
        <f>N2749*O2749</f>
        <v>1.26953450050821E-2</v>
      </c>
      <c r="X2749">
        <f t="shared" si="84"/>
        <v>3.9167333020429549</v>
      </c>
      <c r="Y2749" s="77">
        <f t="shared" si="85"/>
        <v>4.3878569134232374E-4</v>
      </c>
    </row>
    <row r="2750" spans="3:25" x14ac:dyDescent="0.25">
      <c r="C2750" s="19" t="s">
        <v>4095</v>
      </c>
      <c r="D2750" s="6" t="s">
        <v>1060</v>
      </c>
      <c r="E2750" s="6" t="s">
        <v>48</v>
      </c>
      <c r="F2750" s="48">
        <v>0.93354811769311796</v>
      </c>
      <c r="G2750" s="8">
        <v>10</v>
      </c>
      <c r="H2750" s="9">
        <v>0</v>
      </c>
      <c r="I2750" s="40">
        <v>0</v>
      </c>
      <c r="J2750" s="7">
        <v>0</v>
      </c>
      <c r="K2750" s="9">
        <v>1</v>
      </c>
      <c r="L2750" s="39">
        <v>0</v>
      </c>
      <c r="M2750" s="47">
        <v>0</v>
      </c>
      <c r="N2750" s="17">
        <v>1.26953450050821E-2</v>
      </c>
      <c r="O2750" s="7">
        <f>Q2750/P2750/N2750</f>
        <v>1</v>
      </c>
      <c r="P2750" s="7">
        <v>3.3989278099988041</v>
      </c>
      <c r="Q2750" s="33">
        <v>4.3150561195302958E-2</v>
      </c>
      <c r="R2750" s="38" t="s">
        <v>1677</v>
      </c>
      <c r="S2750" s="33" t="s">
        <v>1677</v>
      </c>
      <c r="T2750" s="45" t="s">
        <v>1675</v>
      </c>
      <c r="U2750" s="55">
        <f>RANK(Q2750,$Q$5:$Q$3209,0)</f>
        <v>2474</v>
      </c>
      <c r="V2750" s="55">
        <f>RANK(W2750,$W$5:$W$3209,0)</f>
        <v>2735</v>
      </c>
      <c r="W2750" s="55">
        <f>N2750*O2750</f>
        <v>1.26953450050821E-2</v>
      </c>
      <c r="X2750">
        <f t="shared" si="84"/>
        <v>3.9040379570378727</v>
      </c>
      <c r="Y2750" s="77">
        <f t="shared" si="85"/>
        <v>4.3736345109635685E-4</v>
      </c>
    </row>
    <row r="2751" spans="3:25" x14ac:dyDescent="0.25">
      <c r="C2751" s="19" t="s">
        <v>1042</v>
      </c>
      <c r="D2751" s="6" t="s">
        <v>1042</v>
      </c>
      <c r="E2751" s="6" t="s">
        <v>28</v>
      </c>
      <c r="F2751" s="48">
        <v>2.7394659631796499E-2</v>
      </c>
      <c r="G2751" s="8">
        <v>10</v>
      </c>
      <c r="H2751" s="9">
        <v>0</v>
      </c>
      <c r="I2751" s="40">
        <v>0</v>
      </c>
      <c r="J2751" s="7">
        <v>0</v>
      </c>
      <c r="K2751" s="9">
        <v>1</v>
      </c>
      <c r="L2751" s="39">
        <v>0</v>
      </c>
      <c r="M2751" s="47">
        <v>0</v>
      </c>
      <c r="N2751" s="17">
        <v>1.26953450050821E-2</v>
      </c>
      <c r="O2751" s="7">
        <f>Q2751/P2751/N2751</f>
        <v>1</v>
      </c>
      <c r="P2751" s="7">
        <v>3.1881232720275539</v>
      </c>
      <c r="Q2751" s="33">
        <v>4.0474324857121005E-2</v>
      </c>
      <c r="R2751" s="38" t="s">
        <v>1677</v>
      </c>
      <c r="S2751" s="33" t="s">
        <v>1677</v>
      </c>
      <c r="T2751" s="45" t="s">
        <v>1675</v>
      </c>
      <c r="U2751" s="55">
        <f>RANK(Q2751,$Q$5:$Q$3209,0)</f>
        <v>2529</v>
      </c>
      <c r="V2751" s="55">
        <f>RANK(W2751,$W$5:$W$3209,0)</f>
        <v>2735</v>
      </c>
      <c r="W2751" s="55">
        <f>N2751*O2751</f>
        <v>1.26953450050821E-2</v>
      </c>
      <c r="X2751">
        <f t="shared" si="84"/>
        <v>3.8913426120327905</v>
      </c>
      <c r="Y2751" s="77">
        <f t="shared" si="85"/>
        <v>4.3594121085038996E-4</v>
      </c>
    </row>
    <row r="2752" spans="3:25" x14ac:dyDescent="0.25">
      <c r="C2752" s="19" t="s">
        <v>4171</v>
      </c>
      <c r="D2752" s="6" t="s">
        <v>375</v>
      </c>
      <c r="E2752" s="6" t="s">
        <v>204</v>
      </c>
      <c r="F2752" s="48">
        <v>2.5219195142979101E-2</v>
      </c>
      <c r="G2752" s="8">
        <v>10</v>
      </c>
      <c r="H2752" s="9">
        <v>0</v>
      </c>
      <c r="I2752" s="40">
        <v>0</v>
      </c>
      <c r="J2752" s="7">
        <v>0</v>
      </c>
      <c r="K2752" s="9">
        <v>1</v>
      </c>
      <c r="L2752" s="39">
        <v>0</v>
      </c>
      <c r="M2752" s="47">
        <v>0</v>
      </c>
      <c r="N2752" s="17">
        <v>1.26953450050821E-2</v>
      </c>
      <c r="O2752" s="7">
        <f>Q2752/P2752/N2752</f>
        <v>1</v>
      </c>
      <c r="P2752" s="7">
        <v>3.0882695254814037</v>
      </c>
      <c r="Q2752" s="33">
        <v>3.9206647094667604E-2</v>
      </c>
      <c r="R2752" s="38" t="s">
        <v>1677</v>
      </c>
      <c r="S2752" s="33" t="s">
        <v>1677</v>
      </c>
      <c r="T2752" s="45" t="s">
        <v>1675</v>
      </c>
      <c r="U2752" s="55">
        <f>RANK(Q2752,$Q$5:$Q$3209,0)</f>
        <v>2554</v>
      </c>
      <c r="V2752" s="55">
        <f>RANK(W2752,$W$5:$W$3209,0)</f>
        <v>2735</v>
      </c>
      <c r="W2752" s="55">
        <f>N2752*O2752</f>
        <v>1.26953450050821E-2</v>
      </c>
      <c r="X2752">
        <f t="shared" si="84"/>
        <v>3.8786472670277083</v>
      </c>
      <c r="Y2752" s="77">
        <f t="shared" si="85"/>
        <v>4.3451897060442306E-4</v>
      </c>
    </row>
    <row r="2753" spans="3:25" x14ac:dyDescent="0.25">
      <c r="C2753" s="19" t="s">
        <v>4173</v>
      </c>
      <c r="D2753" s="6" t="s">
        <v>375</v>
      </c>
      <c r="E2753" s="6" t="s">
        <v>204</v>
      </c>
      <c r="F2753" s="48">
        <v>2.4874318086697701E-2</v>
      </c>
      <c r="G2753" s="8">
        <v>10</v>
      </c>
      <c r="H2753" s="9">
        <v>0</v>
      </c>
      <c r="I2753" s="40">
        <v>0</v>
      </c>
      <c r="J2753" s="7">
        <v>0</v>
      </c>
      <c r="K2753" s="9">
        <v>1</v>
      </c>
      <c r="L2753" s="39">
        <v>0</v>
      </c>
      <c r="M2753" s="47">
        <v>0</v>
      </c>
      <c r="N2753" s="17">
        <v>1.26953450050821E-2</v>
      </c>
      <c r="O2753" s="7">
        <f>Q2753/P2753/N2753</f>
        <v>1</v>
      </c>
      <c r="P2753" s="7">
        <v>3.085640302107957</v>
      </c>
      <c r="Q2753" s="33">
        <v>3.9173268196846273E-2</v>
      </c>
      <c r="R2753" s="38" t="s">
        <v>1677</v>
      </c>
      <c r="S2753" s="33" t="s">
        <v>1677</v>
      </c>
      <c r="T2753" s="45" t="s">
        <v>1675</v>
      </c>
      <c r="U2753" s="55">
        <f>RANK(Q2753,$Q$5:$Q$3209,0)</f>
        <v>2556</v>
      </c>
      <c r="V2753" s="55">
        <f>RANK(W2753,$W$5:$W$3209,0)</f>
        <v>2735</v>
      </c>
      <c r="W2753" s="55">
        <f>N2753*O2753</f>
        <v>1.26953450050821E-2</v>
      </c>
      <c r="X2753">
        <f t="shared" si="84"/>
        <v>3.8659519220226262</v>
      </c>
      <c r="Y2753" s="77">
        <f t="shared" si="85"/>
        <v>4.3309673035845617E-4</v>
      </c>
    </row>
    <row r="2754" spans="3:25" x14ac:dyDescent="0.25">
      <c r="C2754" s="19" t="s">
        <v>4177</v>
      </c>
      <c r="D2754" s="6" t="s">
        <v>974</v>
      </c>
      <c r="E2754" s="6" t="s">
        <v>27</v>
      </c>
      <c r="F2754" s="48">
        <v>0.36867965192369401</v>
      </c>
      <c r="G2754" s="8">
        <v>10</v>
      </c>
      <c r="H2754" s="9">
        <v>0</v>
      </c>
      <c r="I2754" s="40">
        <v>0</v>
      </c>
      <c r="J2754" s="7">
        <v>0</v>
      </c>
      <c r="K2754" s="9">
        <v>1</v>
      </c>
      <c r="L2754" s="39">
        <v>0</v>
      </c>
      <c r="M2754" s="47">
        <v>0</v>
      </c>
      <c r="N2754" s="17">
        <v>1.26953450050821E-2</v>
      </c>
      <c r="O2754" s="7">
        <f>Q2754/P2754/N2754</f>
        <v>1</v>
      </c>
      <c r="P2754" s="7">
        <v>3.073189734281891</v>
      </c>
      <c r="Q2754" s="33">
        <v>3.9015203942785188E-2</v>
      </c>
      <c r="R2754" s="38" t="s">
        <v>1677</v>
      </c>
      <c r="S2754" s="33" t="s">
        <v>1677</v>
      </c>
      <c r="T2754" s="45" t="s">
        <v>1676</v>
      </c>
      <c r="U2754" s="55">
        <f>RANK(Q2754,$Q$5:$Q$3209,0)</f>
        <v>2560</v>
      </c>
      <c r="V2754" s="55">
        <f>RANK(W2754,$W$5:$W$3209,0)</f>
        <v>2735</v>
      </c>
      <c r="W2754" s="55">
        <f>N2754*O2754</f>
        <v>1.26953450050821E-2</v>
      </c>
      <c r="X2754">
        <f t="shared" si="84"/>
        <v>3.853256577017544</v>
      </c>
      <c r="Y2754" s="77">
        <f t="shared" si="85"/>
        <v>4.3167449011248928E-4</v>
      </c>
    </row>
    <row r="2755" spans="3:25" x14ac:dyDescent="0.25">
      <c r="C2755" s="19" t="s">
        <v>4182</v>
      </c>
      <c r="D2755" s="6" t="s">
        <v>908</v>
      </c>
      <c r="E2755" s="6" t="s">
        <v>448</v>
      </c>
      <c r="F2755" s="48">
        <v>1.3085258670361E-2</v>
      </c>
      <c r="G2755" s="8">
        <v>10</v>
      </c>
      <c r="H2755" s="9">
        <v>0</v>
      </c>
      <c r="I2755" s="40">
        <v>0</v>
      </c>
      <c r="J2755" s="7">
        <v>0</v>
      </c>
      <c r="K2755" s="9">
        <v>1</v>
      </c>
      <c r="L2755" s="39">
        <v>0</v>
      </c>
      <c r="M2755" s="47">
        <v>0</v>
      </c>
      <c r="N2755" s="17">
        <v>1.26953450050821E-2</v>
      </c>
      <c r="O2755" s="7">
        <f>Q2755/P2755/N2755</f>
        <v>1</v>
      </c>
      <c r="P2755" s="7">
        <v>3.0554873973750198</v>
      </c>
      <c r="Q2755" s="33">
        <v>3.8790466668356262E-2</v>
      </c>
      <c r="R2755" s="38" t="s">
        <v>1677</v>
      </c>
      <c r="S2755" s="33" t="s">
        <v>1677</v>
      </c>
      <c r="T2755" s="45" t="s">
        <v>1676</v>
      </c>
      <c r="U2755" s="55">
        <f>RANK(Q2755,$Q$5:$Q$3209,0)</f>
        <v>2565</v>
      </c>
      <c r="V2755" s="55">
        <f>RANK(W2755,$W$5:$W$3209,0)</f>
        <v>2735</v>
      </c>
      <c r="W2755" s="55">
        <f>N2755*O2755</f>
        <v>1.26953450050821E-2</v>
      </c>
      <c r="X2755">
        <f t="shared" si="84"/>
        <v>3.8405612320124618</v>
      </c>
      <c r="Y2755" s="77">
        <f t="shared" si="85"/>
        <v>4.3025224986652238E-4</v>
      </c>
    </row>
    <row r="2756" spans="3:25" x14ac:dyDescent="0.25">
      <c r="C2756" s="19" t="s">
        <v>1558</v>
      </c>
      <c r="D2756" s="6" t="s">
        <v>1558</v>
      </c>
      <c r="E2756" s="6" t="s">
        <v>16</v>
      </c>
      <c r="F2756" s="48">
        <v>3.5538736638860202E-2</v>
      </c>
      <c r="G2756" s="8">
        <v>10</v>
      </c>
      <c r="H2756" s="9">
        <v>0</v>
      </c>
      <c r="I2756" s="40">
        <v>0</v>
      </c>
      <c r="J2756" s="7">
        <v>0</v>
      </c>
      <c r="K2756" s="9">
        <v>1</v>
      </c>
      <c r="L2756" s="39">
        <v>0</v>
      </c>
      <c r="M2756" s="47">
        <v>0</v>
      </c>
      <c r="N2756" s="17">
        <v>1.26953450050821E-2</v>
      </c>
      <c r="O2756" s="7">
        <f>Q2756/P2756/N2756</f>
        <v>1</v>
      </c>
      <c r="P2756" s="7">
        <v>3.0245514988991942</v>
      </c>
      <c r="Q2756" s="33">
        <v>3.8397724764163463E-2</v>
      </c>
      <c r="R2756" s="38" t="s">
        <v>1677</v>
      </c>
      <c r="S2756" s="33" t="s">
        <v>1677</v>
      </c>
      <c r="T2756" s="45" t="s">
        <v>1676</v>
      </c>
      <c r="U2756" s="55">
        <f>RANK(Q2756,$Q$5:$Q$3209,0)</f>
        <v>2576</v>
      </c>
      <c r="V2756" s="55">
        <f>RANK(W2756,$W$5:$W$3209,0)</f>
        <v>2735</v>
      </c>
      <c r="W2756" s="55">
        <f>N2756*O2756</f>
        <v>1.26953450050821E-2</v>
      </c>
      <c r="X2756">
        <f t="shared" si="84"/>
        <v>3.8278658870073796</v>
      </c>
      <c r="Y2756" s="77">
        <f t="shared" si="85"/>
        <v>4.2883000962055549E-4</v>
      </c>
    </row>
    <row r="2757" spans="3:25" x14ac:dyDescent="0.25">
      <c r="C2757" s="19" t="s">
        <v>4210</v>
      </c>
      <c r="D2757" s="6" t="s">
        <v>505</v>
      </c>
      <c r="E2757" s="6" t="s">
        <v>163</v>
      </c>
      <c r="F2757" s="48">
        <v>4.4827751962897497E-2</v>
      </c>
      <c r="G2757" s="8">
        <v>10</v>
      </c>
      <c r="H2757" s="9">
        <v>0</v>
      </c>
      <c r="I2757" s="40">
        <v>0</v>
      </c>
      <c r="J2757" s="7">
        <v>0</v>
      </c>
      <c r="K2757" s="9">
        <v>1</v>
      </c>
      <c r="L2757" s="39">
        <v>0</v>
      </c>
      <c r="M2757" s="47">
        <v>0</v>
      </c>
      <c r="N2757" s="17">
        <v>1.26953450050821E-2</v>
      </c>
      <c r="O2757" s="7">
        <f>Q2757/P2757/N2757</f>
        <v>1</v>
      </c>
      <c r="P2757" s="7">
        <v>2.9508205875970024</v>
      </c>
      <c r="Q2757" s="33">
        <v>3.7461685407643032E-2</v>
      </c>
      <c r="R2757" s="38" t="s">
        <v>1677</v>
      </c>
      <c r="S2757" s="33" t="s">
        <v>1677</v>
      </c>
      <c r="T2757" s="45" t="s">
        <v>1676</v>
      </c>
      <c r="U2757" s="55">
        <f>RANK(Q2757,$Q$5:$Q$3209,0)</f>
        <v>2595</v>
      </c>
      <c r="V2757" s="55">
        <f>RANK(W2757,$W$5:$W$3209,0)</f>
        <v>2735</v>
      </c>
      <c r="W2757" s="55">
        <f>N2757*O2757</f>
        <v>1.26953450050821E-2</v>
      </c>
      <c r="X2757">
        <f t="shared" si="84"/>
        <v>3.8151705420022974</v>
      </c>
      <c r="Y2757" s="77">
        <f t="shared" si="85"/>
        <v>4.274077693745886E-4</v>
      </c>
    </row>
    <row r="2758" spans="3:25" x14ac:dyDescent="0.25">
      <c r="C2758" s="19" t="s">
        <v>4257</v>
      </c>
      <c r="D2758" s="6" t="s">
        <v>1378</v>
      </c>
      <c r="E2758" s="6" t="s">
        <v>27</v>
      </c>
      <c r="F2758" s="48">
        <v>9.7043895402572994E-2</v>
      </c>
      <c r="G2758" s="8">
        <v>10</v>
      </c>
      <c r="H2758" s="9">
        <v>0</v>
      </c>
      <c r="I2758" s="40">
        <v>0</v>
      </c>
      <c r="J2758" s="7">
        <v>0</v>
      </c>
      <c r="K2758" s="9">
        <v>1</v>
      </c>
      <c r="L2758" s="39">
        <v>0</v>
      </c>
      <c r="M2758" s="47">
        <v>0</v>
      </c>
      <c r="N2758" s="17">
        <v>1.26953450050821E-2</v>
      </c>
      <c r="O2758" s="7">
        <f>Q2758/P2758/N2758</f>
        <v>1</v>
      </c>
      <c r="P2758" s="7">
        <v>2.7847007742972965</v>
      </c>
      <c r="Q2758" s="33">
        <v>3.5352737065623439E-2</v>
      </c>
      <c r="R2758" s="38" t="s">
        <v>1677</v>
      </c>
      <c r="S2758" s="33" t="s">
        <v>1677</v>
      </c>
      <c r="T2758" s="45" t="s">
        <v>1676</v>
      </c>
      <c r="U2758" s="55">
        <f>RANK(Q2758,$Q$5:$Q$3209,0)</f>
        <v>2644</v>
      </c>
      <c r="V2758" s="55">
        <f>RANK(W2758,$W$5:$W$3209,0)</f>
        <v>2735</v>
      </c>
      <c r="W2758" s="55">
        <f>N2758*O2758</f>
        <v>1.26953450050821E-2</v>
      </c>
      <c r="X2758">
        <f t="shared" si="84"/>
        <v>3.8024751969972153</v>
      </c>
      <c r="Y2758" s="77">
        <f t="shared" si="85"/>
        <v>4.259855291286217E-4</v>
      </c>
    </row>
    <row r="2759" spans="3:25" x14ac:dyDescent="0.25">
      <c r="C2759" s="19" t="s">
        <v>4364</v>
      </c>
      <c r="D2759" s="6" t="s">
        <v>1881</v>
      </c>
      <c r="E2759" s="6" t="s">
        <v>27</v>
      </c>
      <c r="F2759" s="48">
        <v>0.27376225746381599</v>
      </c>
      <c r="G2759" s="8">
        <v>10</v>
      </c>
      <c r="H2759" s="9">
        <v>0</v>
      </c>
      <c r="I2759" s="40">
        <v>0</v>
      </c>
      <c r="J2759" s="7">
        <v>0</v>
      </c>
      <c r="K2759" s="9">
        <v>1</v>
      </c>
      <c r="L2759" s="39">
        <v>0</v>
      </c>
      <c r="M2759" s="47">
        <v>0</v>
      </c>
      <c r="N2759" s="17">
        <v>1.26953450050821E-2</v>
      </c>
      <c r="O2759" s="7">
        <f>Q2759/P2759/N2759</f>
        <v>1</v>
      </c>
      <c r="P2759" s="7">
        <v>2.419646109973896</v>
      </c>
      <c r="Q2759" s="33">
        <v>3.0718242156323433E-2</v>
      </c>
      <c r="R2759" s="38" t="s">
        <v>1677</v>
      </c>
      <c r="S2759" s="33" t="s">
        <v>1677</v>
      </c>
      <c r="T2759" s="45" t="s">
        <v>1676</v>
      </c>
      <c r="U2759" s="55">
        <f>RANK(Q2759,$Q$5:$Q$3209,0)</f>
        <v>2751</v>
      </c>
      <c r="V2759" s="55">
        <f>RANK(W2759,$W$5:$W$3209,0)</f>
        <v>2735</v>
      </c>
      <c r="W2759" s="55">
        <f>N2759*O2759</f>
        <v>1.26953450050821E-2</v>
      </c>
      <c r="X2759">
        <f t="shared" ref="X2759:X2822" si="86">X2758-W2758</f>
        <v>3.7897798519921331</v>
      </c>
      <c r="Y2759" s="77">
        <f t="shared" ref="Y2759:Y2822" si="87">X2759/$X$5</f>
        <v>4.2456328888265481E-4</v>
      </c>
    </row>
    <row r="2760" spans="3:25" x14ac:dyDescent="0.25">
      <c r="C2760" s="19" t="s">
        <v>1010</v>
      </c>
      <c r="D2760" s="6" t="s">
        <v>1010</v>
      </c>
      <c r="E2760" s="6" t="s">
        <v>90</v>
      </c>
      <c r="F2760" s="48">
        <v>0.12911814163315399</v>
      </c>
      <c r="G2760" s="8">
        <v>10</v>
      </c>
      <c r="H2760" s="9">
        <v>0</v>
      </c>
      <c r="I2760" s="40">
        <v>0</v>
      </c>
      <c r="J2760" s="7">
        <v>0</v>
      </c>
      <c r="K2760" s="9">
        <v>1</v>
      </c>
      <c r="L2760" s="39">
        <v>0</v>
      </c>
      <c r="M2760" s="47">
        <v>0</v>
      </c>
      <c r="N2760" s="17">
        <v>1.26953450050821E-2</v>
      </c>
      <c r="O2760" s="7">
        <f>Q2760/P2760/N2760</f>
        <v>1</v>
      </c>
      <c r="P2760" s="7">
        <v>2.3747609573486983</v>
      </c>
      <c r="Q2760" s="33">
        <v>3.0148409658140782E-2</v>
      </c>
      <c r="R2760" s="38" t="s">
        <v>1677</v>
      </c>
      <c r="S2760" s="33" t="s">
        <v>1677</v>
      </c>
      <c r="T2760" s="45" t="s">
        <v>1676</v>
      </c>
      <c r="U2760" s="55">
        <f>RANK(Q2760,$Q$5:$Q$3209,0)</f>
        <v>2769</v>
      </c>
      <c r="V2760" s="55">
        <f>RANK(W2760,$W$5:$W$3209,0)</f>
        <v>2735</v>
      </c>
      <c r="W2760" s="55">
        <f>N2760*O2760</f>
        <v>1.26953450050821E-2</v>
      </c>
      <c r="X2760">
        <f t="shared" si="86"/>
        <v>3.7770845069870509</v>
      </c>
      <c r="Y2760" s="77">
        <f t="shared" si="87"/>
        <v>4.2314104863668792E-4</v>
      </c>
    </row>
    <row r="2761" spans="3:25" x14ac:dyDescent="0.25">
      <c r="C2761" s="19" t="s">
        <v>4452</v>
      </c>
      <c r="D2761" s="6" t="s">
        <v>1180</v>
      </c>
      <c r="E2761" s="6" t="s">
        <v>90</v>
      </c>
      <c r="F2761" s="48">
        <v>4.0029569052945101E-2</v>
      </c>
      <c r="G2761" s="8">
        <v>10</v>
      </c>
      <c r="H2761" s="9">
        <v>0</v>
      </c>
      <c r="I2761" s="40">
        <v>0</v>
      </c>
      <c r="J2761" s="7">
        <v>0</v>
      </c>
      <c r="K2761" s="9">
        <v>1</v>
      </c>
      <c r="L2761" s="39">
        <v>0</v>
      </c>
      <c r="M2761" s="47">
        <v>0</v>
      </c>
      <c r="N2761" s="17">
        <v>1.26953450050821E-2</v>
      </c>
      <c r="O2761" s="7">
        <f>Q2761/P2761/N2761</f>
        <v>1</v>
      </c>
      <c r="P2761" s="7">
        <v>2.1190034139433171</v>
      </c>
      <c r="Q2761" s="33">
        <v>2.690147940695721E-2</v>
      </c>
      <c r="R2761" s="38" t="s">
        <v>1677</v>
      </c>
      <c r="S2761" s="33" t="s">
        <v>1677</v>
      </c>
      <c r="T2761" s="45" t="s">
        <v>1677</v>
      </c>
      <c r="U2761" s="55">
        <f>RANK(Q2761,$Q$5:$Q$3209,0)</f>
        <v>2841</v>
      </c>
      <c r="V2761" s="55">
        <f>RANK(W2761,$W$5:$W$3209,0)</f>
        <v>2735</v>
      </c>
      <c r="W2761" s="55">
        <f>N2761*O2761</f>
        <v>1.26953450050821E-2</v>
      </c>
      <c r="X2761">
        <f t="shared" si="86"/>
        <v>3.7643891619819687</v>
      </c>
      <c r="Y2761" s="77">
        <f t="shared" si="87"/>
        <v>4.2171880839072103E-4</v>
      </c>
    </row>
    <row r="2762" spans="3:25" x14ac:dyDescent="0.25">
      <c r="C2762" s="19" t="s">
        <v>4473</v>
      </c>
      <c r="D2762" s="6" t="s">
        <v>1440</v>
      </c>
      <c r="E2762" s="6" t="s">
        <v>27</v>
      </c>
      <c r="F2762" s="48">
        <v>4.7089814517702201E-2</v>
      </c>
      <c r="G2762" s="8">
        <v>10</v>
      </c>
      <c r="H2762" s="9">
        <v>0</v>
      </c>
      <c r="I2762" s="40">
        <v>0</v>
      </c>
      <c r="J2762" s="7">
        <v>0</v>
      </c>
      <c r="K2762" s="9">
        <v>1</v>
      </c>
      <c r="L2762" s="39">
        <v>0</v>
      </c>
      <c r="M2762" s="47">
        <v>0</v>
      </c>
      <c r="N2762" s="17">
        <v>1.26953450050821E-2</v>
      </c>
      <c r="O2762" s="7">
        <f>Q2762/P2762/N2762</f>
        <v>1</v>
      </c>
      <c r="P2762" s="7">
        <v>2.0552837753952953</v>
      </c>
      <c r="Q2762" s="33">
        <v>2.6092536611990944E-2</v>
      </c>
      <c r="R2762" s="38" t="s">
        <v>1677</v>
      </c>
      <c r="S2762" s="33" t="s">
        <v>1677</v>
      </c>
      <c r="T2762" s="45" t="s">
        <v>1677</v>
      </c>
      <c r="U2762" s="55">
        <f>RANK(Q2762,$Q$5:$Q$3209,0)</f>
        <v>2862</v>
      </c>
      <c r="V2762" s="55">
        <f>RANK(W2762,$W$5:$W$3209,0)</f>
        <v>2735</v>
      </c>
      <c r="W2762" s="55">
        <f>N2762*O2762</f>
        <v>1.26953450050821E-2</v>
      </c>
      <c r="X2762">
        <f t="shared" si="86"/>
        <v>3.7516938169768865</v>
      </c>
      <c r="Y2762" s="77">
        <f t="shared" si="87"/>
        <v>4.2029656814475413E-4</v>
      </c>
    </row>
    <row r="2763" spans="3:25" x14ac:dyDescent="0.25">
      <c r="C2763" s="19" t="s">
        <v>4592</v>
      </c>
      <c r="D2763" s="6" t="s">
        <v>1268</v>
      </c>
      <c r="E2763" s="6" t="s">
        <v>16</v>
      </c>
      <c r="F2763" s="48">
        <v>2.8410292514920799E-3</v>
      </c>
      <c r="G2763" s="8">
        <v>10</v>
      </c>
      <c r="H2763" s="9">
        <v>0</v>
      </c>
      <c r="I2763" s="40">
        <v>0</v>
      </c>
      <c r="J2763" s="7">
        <v>0</v>
      </c>
      <c r="K2763" s="9">
        <v>1</v>
      </c>
      <c r="L2763" s="39">
        <v>0</v>
      </c>
      <c r="M2763" s="47">
        <v>0</v>
      </c>
      <c r="N2763" s="17">
        <v>1.26953450050821E-2</v>
      </c>
      <c r="O2763" s="7">
        <f>Q2763/P2763/N2763</f>
        <v>1</v>
      </c>
      <c r="P2763" s="7">
        <v>1.6515375346069683</v>
      </c>
      <c r="Q2763" s="33">
        <v>2.0966838790678181E-2</v>
      </c>
      <c r="R2763" s="38" t="s">
        <v>1677</v>
      </c>
      <c r="S2763" s="33" t="s">
        <v>1677</v>
      </c>
      <c r="T2763" s="45" t="s">
        <v>1677</v>
      </c>
      <c r="U2763" s="55">
        <f>RANK(Q2763,$Q$5:$Q$3209,0)</f>
        <v>2982</v>
      </c>
      <c r="V2763" s="55">
        <f>RANK(W2763,$W$5:$W$3209,0)</f>
        <v>2735</v>
      </c>
      <c r="W2763" s="55">
        <f>N2763*O2763</f>
        <v>1.26953450050821E-2</v>
      </c>
      <c r="X2763">
        <f t="shared" si="86"/>
        <v>3.7389984719718043</v>
      </c>
      <c r="Y2763" s="77">
        <f t="shared" si="87"/>
        <v>4.1887432789878724E-4</v>
      </c>
    </row>
    <row r="2764" spans="3:25" x14ac:dyDescent="0.25">
      <c r="C2764" s="19" t="s">
        <v>373</v>
      </c>
      <c r="D2764" s="6" t="s">
        <v>373</v>
      </c>
      <c r="E2764" s="6" t="s">
        <v>131</v>
      </c>
      <c r="F2764" s="48">
        <v>9.8698574999965205E-2</v>
      </c>
      <c r="G2764" s="8">
        <v>10</v>
      </c>
      <c r="H2764" s="9">
        <v>0</v>
      </c>
      <c r="I2764" s="40">
        <v>0</v>
      </c>
      <c r="J2764" s="7">
        <v>0</v>
      </c>
      <c r="K2764" s="9">
        <v>1</v>
      </c>
      <c r="L2764" s="39">
        <v>0</v>
      </c>
      <c r="M2764" s="47">
        <v>0</v>
      </c>
      <c r="N2764" s="17">
        <v>1.26953450050821E-2</v>
      </c>
      <c r="O2764" s="7">
        <f>Q2764/P2764/N2764</f>
        <v>1</v>
      </c>
      <c r="P2764" s="7">
        <v>1.50645961750246</v>
      </c>
      <c r="Q2764" s="33">
        <v>1.9125024580417746E-2</v>
      </c>
      <c r="R2764" s="38" t="s">
        <v>1677</v>
      </c>
      <c r="S2764" s="33" t="s">
        <v>1677</v>
      </c>
      <c r="T2764" s="45" t="s">
        <v>1677</v>
      </c>
      <c r="U2764" s="55">
        <f>RANK(Q2764,$Q$5:$Q$3209,0)</f>
        <v>3026</v>
      </c>
      <c r="V2764" s="55">
        <f>RANK(W2764,$W$5:$W$3209,0)</f>
        <v>2735</v>
      </c>
      <c r="W2764" s="55">
        <f>N2764*O2764</f>
        <v>1.26953450050821E-2</v>
      </c>
      <c r="X2764">
        <f t="shared" si="86"/>
        <v>3.7263031269667222</v>
      </c>
      <c r="Y2764" s="77">
        <f t="shared" si="87"/>
        <v>4.1745208765282035E-4</v>
      </c>
    </row>
    <row r="2765" spans="3:25" x14ac:dyDescent="0.25">
      <c r="C2765" s="19" t="s">
        <v>4676</v>
      </c>
      <c r="D2765" s="6" t="s">
        <v>888</v>
      </c>
      <c r="E2765" s="6" t="s">
        <v>131</v>
      </c>
      <c r="F2765" s="48">
        <v>7.7279012933735097E-2</v>
      </c>
      <c r="G2765" s="8">
        <v>10</v>
      </c>
      <c r="H2765" s="9">
        <v>0</v>
      </c>
      <c r="I2765" s="40">
        <v>0</v>
      </c>
      <c r="J2765" s="7">
        <v>0</v>
      </c>
      <c r="K2765" s="9">
        <v>1</v>
      </c>
      <c r="L2765" s="39">
        <v>0</v>
      </c>
      <c r="M2765" s="47">
        <v>0</v>
      </c>
      <c r="N2765" s="17">
        <v>1.26953450050821E-2</v>
      </c>
      <c r="O2765" s="7">
        <f>Q2765/P2765/N2765</f>
        <v>1</v>
      </c>
      <c r="P2765" s="7">
        <v>1.3278762413003633</v>
      </c>
      <c r="Q2765" s="33">
        <v>1.6857847007359761E-2</v>
      </c>
      <c r="R2765" s="38" t="s">
        <v>1677</v>
      </c>
      <c r="S2765" s="33" t="s">
        <v>1677</v>
      </c>
      <c r="T2765" s="45" t="s">
        <v>1677</v>
      </c>
      <c r="U2765" s="55">
        <f>RANK(Q2765,$Q$5:$Q$3209,0)</f>
        <v>3068</v>
      </c>
      <c r="V2765" s="55">
        <f>RANK(W2765,$W$5:$W$3209,0)</f>
        <v>2735</v>
      </c>
      <c r="W2765" s="55">
        <f>N2765*O2765</f>
        <v>1.26953450050821E-2</v>
      </c>
      <c r="X2765">
        <f t="shared" si="86"/>
        <v>3.71360778196164</v>
      </c>
      <c r="Y2765" s="77">
        <f t="shared" si="87"/>
        <v>4.1602984740685345E-4</v>
      </c>
    </row>
    <row r="2766" spans="3:25" x14ac:dyDescent="0.25">
      <c r="C2766" s="19" t="s">
        <v>4677</v>
      </c>
      <c r="D2766" s="6" t="s">
        <v>956</v>
      </c>
      <c r="E2766" s="6" t="s">
        <v>131</v>
      </c>
      <c r="F2766" s="48">
        <v>0.13812796025249999</v>
      </c>
      <c r="G2766" s="8">
        <v>10</v>
      </c>
      <c r="H2766" s="9">
        <v>0</v>
      </c>
      <c r="I2766" s="40">
        <v>0</v>
      </c>
      <c r="J2766" s="7">
        <v>0</v>
      </c>
      <c r="K2766" s="9">
        <v>1</v>
      </c>
      <c r="L2766" s="39">
        <v>0</v>
      </c>
      <c r="M2766" s="47">
        <v>0</v>
      </c>
      <c r="N2766" s="17">
        <v>1.26953450050821E-2</v>
      </c>
      <c r="O2766" s="7">
        <f>Q2766/P2766/N2766</f>
        <v>1</v>
      </c>
      <c r="P2766" s="7">
        <v>1.326758227257216</v>
      </c>
      <c r="Q2766" s="33">
        <v>1.6843653433361479E-2</v>
      </c>
      <c r="R2766" s="38" t="s">
        <v>1677</v>
      </c>
      <c r="S2766" s="33" t="s">
        <v>1677</v>
      </c>
      <c r="T2766" s="45" t="s">
        <v>1677</v>
      </c>
      <c r="U2766" s="55">
        <f>RANK(Q2766,$Q$5:$Q$3209,0)</f>
        <v>3069</v>
      </c>
      <c r="V2766" s="55">
        <f>RANK(W2766,$W$5:$W$3209,0)</f>
        <v>2735</v>
      </c>
      <c r="W2766" s="55">
        <f>N2766*O2766</f>
        <v>1.26953450050821E-2</v>
      </c>
      <c r="X2766">
        <f t="shared" si="86"/>
        <v>3.7009124369565578</v>
      </c>
      <c r="Y2766" s="77">
        <f t="shared" si="87"/>
        <v>4.1460760716088656E-4</v>
      </c>
    </row>
    <row r="2767" spans="3:25" x14ac:dyDescent="0.25">
      <c r="C2767" s="19" t="s">
        <v>4731</v>
      </c>
      <c r="D2767" s="6" t="s">
        <v>1188</v>
      </c>
      <c r="E2767" s="6" t="s">
        <v>39</v>
      </c>
      <c r="F2767" s="48">
        <v>0.36787953318787198</v>
      </c>
      <c r="G2767" s="8">
        <v>10</v>
      </c>
      <c r="H2767" s="9">
        <v>0</v>
      </c>
      <c r="I2767" s="40">
        <v>0</v>
      </c>
      <c r="J2767" s="7">
        <v>0</v>
      </c>
      <c r="K2767" s="9">
        <v>1</v>
      </c>
      <c r="L2767" s="39">
        <v>0</v>
      </c>
      <c r="M2767" s="47">
        <v>0</v>
      </c>
      <c r="N2767" s="17">
        <v>1.26953450050821E-2</v>
      </c>
      <c r="O2767" s="7">
        <f>Q2767/P2767/N2767</f>
        <v>1</v>
      </c>
      <c r="P2767" s="7">
        <v>1.0353277017808395</v>
      </c>
      <c r="Q2767" s="33">
        <v>1.314384236742651E-2</v>
      </c>
      <c r="R2767" s="38" t="s">
        <v>1677</v>
      </c>
      <c r="S2767" s="33" t="s">
        <v>1677</v>
      </c>
      <c r="T2767" s="45" t="s">
        <v>1677</v>
      </c>
      <c r="U2767" s="55">
        <f>RANK(Q2767,$Q$5:$Q$3209,0)</f>
        <v>3124</v>
      </c>
      <c r="V2767" s="55">
        <f>RANK(W2767,$W$5:$W$3209,0)</f>
        <v>2735</v>
      </c>
      <c r="W2767" s="55">
        <f>N2767*O2767</f>
        <v>1.26953450050821E-2</v>
      </c>
      <c r="X2767">
        <f t="shared" si="86"/>
        <v>3.6882170919514756</v>
      </c>
      <c r="Y2767" s="77">
        <f t="shared" si="87"/>
        <v>4.1318536691491967E-4</v>
      </c>
    </row>
    <row r="2768" spans="3:25" x14ac:dyDescent="0.25">
      <c r="C2768" s="19" t="s">
        <v>4759</v>
      </c>
      <c r="D2768" s="6" t="s">
        <v>683</v>
      </c>
      <c r="E2768" s="6" t="s">
        <v>27</v>
      </c>
      <c r="F2768" s="48">
        <v>1.9914327404054601E-2</v>
      </c>
      <c r="G2768" s="8">
        <v>10</v>
      </c>
      <c r="H2768" s="9">
        <v>0</v>
      </c>
      <c r="I2768" s="40">
        <v>0</v>
      </c>
      <c r="J2768" s="7">
        <v>0</v>
      </c>
      <c r="K2768" s="9">
        <v>1</v>
      </c>
      <c r="L2768" s="39">
        <v>0</v>
      </c>
      <c r="M2768" s="47">
        <v>0</v>
      </c>
      <c r="N2768" s="17">
        <v>1.26953450050821E-2</v>
      </c>
      <c r="O2768" s="7">
        <f>Q2768/P2768/N2768</f>
        <v>1</v>
      </c>
      <c r="P2768" s="7">
        <v>0.71711749921715595</v>
      </c>
      <c r="Q2768" s="33">
        <v>9.1040540617434874E-3</v>
      </c>
      <c r="R2768" s="38" t="s">
        <v>1677</v>
      </c>
      <c r="S2768" s="33" t="s">
        <v>1677</v>
      </c>
      <c r="T2768" s="45" t="s">
        <v>1677</v>
      </c>
      <c r="U2768" s="55">
        <f>RANK(Q2768,$Q$5:$Q$3209,0)</f>
        <v>3152</v>
      </c>
      <c r="V2768" s="55">
        <f>RANK(W2768,$W$5:$W$3209,0)</f>
        <v>2735</v>
      </c>
      <c r="W2768" s="55">
        <f>N2768*O2768</f>
        <v>1.26953450050821E-2</v>
      </c>
      <c r="X2768">
        <f t="shared" si="86"/>
        <v>3.6755217469463934</v>
      </c>
      <c r="Y2768" s="77">
        <f t="shared" si="87"/>
        <v>4.1176312666895277E-4</v>
      </c>
    </row>
    <row r="2769" spans="3:25" x14ac:dyDescent="0.25">
      <c r="C2769" s="19" t="s">
        <v>996</v>
      </c>
      <c r="D2769" s="6" t="s">
        <v>996</v>
      </c>
      <c r="E2769" s="6" t="s">
        <v>90</v>
      </c>
      <c r="F2769" s="48">
        <v>2.8100200408484998E-3</v>
      </c>
      <c r="G2769" s="8">
        <v>10</v>
      </c>
      <c r="H2769" s="9">
        <v>0</v>
      </c>
      <c r="I2769" s="40">
        <v>0</v>
      </c>
      <c r="J2769" s="7">
        <v>0</v>
      </c>
      <c r="K2769" s="9">
        <v>1</v>
      </c>
      <c r="L2769" s="39">
        <v>0</v>
      </c>
      <c r="M2769" s="47">
        <v>0</v>
      </c>
      <c r="N2769" s="17">
        <v>1.26953450050821E-2</v>
      </c>
      <c r="O2769" s="7">
        <f>Q2769/P2769/N2769</f>
        <v>1</v>
      </c>
      <c r="P2769" s="7">
        <v>0.6972961485192074</v>
      </c>
      <c r="Q2769" s="33">
        <v>8.8524151761663061E-3</v>
      </c>
      <c r="R2769" s="38" t="s">
        <v>1677</v>
      </c>
      <c r="S2769" s="33" t="s">
        <v>1677</v>
      </c>
      <c r="T2769" s="45" t="s">
        <v>1677</v>
      </c>
      <c r="U2769" s="55">
        <f>RANK(Q2769,$Q$5:$Q$3209,0)</f>
        <v>3156</v>
      </c>
      <c r="V2769" s="55">
        <f>RANK(W2769,$W$5:$W$3209,0)</f>
        <v>2735</v>
      </c>
      <c r="W2769" s="55">
        <f>N2769*O2769</f>
        <v>1.26953450050821E-2</v>
      </c>
      <c r="X2769">
        <f t="shared" si="86"/>
        <v>3.6628264019413113</v>
      </c>
      <c r="Y2769" s="77">
        <f t="shared" si="87"/>
        <v>4.1034088642298588E-4</v>
      </c>
    </row>
    <row r="2770" spans="3:25" x14ac:dyDescent="0.25">
      <c r="C2770" s="19" t="s">
        <v>4144</v>
      </c>
      <c r="D2770" s="6" t="s">
        <v>1338</v>
      </c>
      <c r="E2770" s="6" t="s">
        <v>16</v>
      </c>
      <c r="F2770" s="48">
        <v>2.0410511018833202E-2</v>
      </c>
      <c r="G2770" s="8">
        <v>10</v>
      </c>
      <c r="H2770" s="9">
        <v>0</v>
      </c>
      <c r="I2770" s="40">
        <v>0</v>
      </c>
      <c r="J2770" s="7">
        <v>0</v>
      </c>
      <c r="K2770" s="9">
        <v>1</v>
      </c>
      <c r="L2770" s="39">
        <v>0</v>
      </c>
      <c r="M2770" s="47">
        <v>0</v>
      </c>
      <c r="N2770" s="17">
        <v>1.26953450050821E-2</v>
      </c>
      <c r="O2770" s="7">
        <f>Q2770/P2770/N2770</f>
        <v>0.99999999999999989</v>
      </c>
      <c r="P2770" s="7">
        <v>3.1889505826683471</v>
      </c>
      <c r="Q2770" s="33">
        <v>4.0484827851132249E-2</v>
      </c>
      <c r="R2770" s="38" t="s">
        <v>1677</v>
      </c>
      <c r="S2770" s="33" t="s">
        <v>1677</v>
      </c>
      <c r="T2770" s="45" t="s">
        <v>1675</v>
      </c>
      <c r="U2770" s="55">
        <f>RANK(Q2770,$Q$5:$Q$3209,0)</f>
        <v>2526</v>
      </c>
      <c r="V2770" s="55">
        <f>RANK(W2770,$W$5:$W$3209,0)</f>
        <v>2766</v>
      </c>
      <c r="W2770" s="55">
        <f>N2770*O2770</f>
        <v>1.2695345005082098E-2</v>
      </c>
      <c r="X2770">
        <f t="shared" si="86"/>
        <v>3.6501310569362291</v>
      </c>
      <c r="Y2770" s="77">
        <f t="shared" si="87"/>
        <v>4.0891864617701899E-4</v>
      </c>
    </row>
    <row r="2771" spans="3:25" x14ac:dyDescent="0.25">
      <c r="C2771" s="19" t="s">
        <v>4277</v>
      </c>
      <c r="D2771" s="6" t="s">
        <v>1266</v>
      </c>
      <c r="E2771" s="6" t="s">
        <v>204</v>
      </c>
      <c r="F2771" s="48">
        <v>0.46263990274338002</v>
      </c>
      <c r="G2771" s="8">
        <v>10</v>
      </c>
      <c r="H2771" s="9">
        <v>0</v>
      </c>
      <c r="I2771" s="40">
        <v>0</v>
      </c>
      <c r="J2771" s="7">
        <v>0</v>
      </c>
      <c r="K2771" s="9">
        <v>1</v>
      </c>
      <c r="L2771" s="39">
        <v>0</v>
      </c>
      <c r="M2771" s="47">
        <v>0</v>
      </c>
      <c r="N2771" s="17">
        <v>1.26953450050821E-2</v>
      </c>
      <c r="O2771" s="7">
        <f>Q2771/P2771/N2771</f>
        <v>0.99999999999999989</v>
      </c>
      <c r="P2771" s="7">
        <v>2.7140065198393173</v>
      </c>
      <c r="Q2771" s="33">
        <v>3.4455249115402327E-2</v>
      </c>
      <c r="R2771" s="38" t="s">
        <v>1677</v>
      </c>
      <c r="S2771" s="33" t="s">
        <v>1677</v>
      </c>
      <c r="T2771" s="45" t="s">
        <v>1676</v>
      </c>
      <c r="U2771" s="55">
        <f>RANK(Q2771,$Q$5:$Q$3209,0)</f>
        <v>2664</v>
      </c>
      <c r="V2771" s="55">
        <f>RANK(W2771,$W$5:$W$3209,0)</f>
        <v>2766</v>
      </c>
      <c r="W2771" s="55">
        <f>N2771*O2771</f>
        <v>1.2695345005082098E-2</v>
      </c>
      <c r="X2771">
        <f t="shared" si="86"/>
        <v>3.6374357119311469</v>
      </c>
      <c r="Y2771" s="77">
        <f t="shared" si="87"/>
        <v>4.0749640593105209E-4</v>
      </c>
    </row>
    <row r="2772" spans="3:25" x14ac:dyDescent="0.25">
      <c r="C2772" s="19" t="s">
        <v>4295</v>
      </c>
      <c r="D2772" s="6" t="s">
        <v>1230</v>
      </c>
      <c r="E2772" s="6" t="s">
        <v>131</v>
      </c>
      <c r="F2772" s="48">
        <v>2.6418179723049599E-2</v>
      </c>
      <c r="G2772" s="8">
        <v>10</v>
      </c>
      <c r="H2772" s="9">
        <v>0</v>
      </c>
      <c r="I2772" s="40">
        <v>0</v>
      </c>
      <c r="J2772" s="7">
        <v>0</v>
      </c>
      <c r="K2772" s="9">
        <v>1</v>
      </c>
      <c r="L2772" s="39">
        <v>0</v>
      </c>
      <c r="M2772" s="47">
        <v>0</v>
      </c>
      <c r="N2772" s="17">
        <v>1.26953450050821E-2</v>
      </c>
      <c r="O2772" s="7">
        <f>Q2772/P2772/N2772</f>
        <v>0.99999999999999989</v>
      </c>
      <c r="P2772" s="7">
        <v>2.6761261134301058</v>
      </c>
      <c r="Q2772" s="33">
        <v>3.3974344287104663E-2</v>
      </c>
      <c r="R2772" s="38" t="s">
        <v>1677</v>
      </c>
      <c r="S2772" s="33" t="s">
        <v>1677</v>
      </c>
      <c r="T2772" s="45" t="s">
        <v>1676</v>
      </c>
      <c r="U2772" s="55">
        <f>RANK(Q2772,$Q$5:$Q$3209,0)</f>
        <v>2682</v>
      </c>
      <c r="V2772" s="55">
        <f>RANK(W2772,$W$5:$W$3209,0)</f>
        <v>2766</v>
      </c>
      <c r="W2772" s="55">
        <f>N2772*O2772</f>
        <v>1.2695345005082098E-2</v>
      </c>
      <c r="X2772">
        <f t="shared" si="86"/>
        <v>3.6247403669260647</v>
      </c>
      <c r="Y2772" s="77">
        <f t="shared" si="87"/>
        <v>4.060741656850852E-4</v>
      </c>
    </row>
    <row r="2773" spans="3:25" x14ac:dyDescent="0.25">
      <c r="C2773" s="19" t="s">
        <v>3900</v>
      </c>
      <c r="D2773" s="6" t="s">
        <v>625</v>
      </c>
      <c r="E2773" s="6" t="s">
        <v>48</v>
      </c>
      <c r="F2773" s="48">
        <v>2.1197354797591301</v>
      </c>
      <c r="G2773" s="8">
        <v>29.369673120069098</v>
      </c>
      <c r="H2773" s="9">
        <v>0.13115742439891701</v>
      </c>
      <c r="I2773" s="40">
        <v>0</v>
      </c>
      <c r="J2773" s="7">
        <v>1</v>
      </c>
      <c r="K2773" s="9">
        <v>0.73479002054992604</v>
      </c>
      <c r="L2773" s="39">
        <v>0</v>
      </c>
      <c r="M2773" s="47">
        <v>0</v>
      </c>
      <c r="N2773" s="17">
        <v>1.26446192045764E-2</v>
      </c>
      <c r="O2773" s="7">
        <f>Q2773/P2773/N2773</f>
        <v>1</v>
      </c>
      <c r="P2773" s="7">
        <v>4.2510461530557748</v>
      </c>
      <c r="Q2773" s="33">
        <v>5.3752859826469677E-2</v>
      </c>
      <c r="R2773" s="38" t="s">
        <v>1677</v>
      </c>
      <c r="S2773" s="33" t="s">
        <v>1677</v>
      </c>
      <c r="T2773" s="45" t="s">
        <v>1675</v>
      </c>
      <c r="U2773" s="55">
        <f>RANK(Q2773,$Q$5:$Q$3209,0)</f>
        <v>2275</v>
      </c>
      <c r="V2773" s="55">
        <f>RANK(W2773,$W$5:$W$3209,0)</f>
        <v>2769</v>
      </c>
      <c r="W2773" s="55">
        <f>N2773*O2773</f>
        <v>1.26446192045764E-2</v>
      </c>
      <c r="X2773">
        <f t="shared" si="86"/>
        <v>3.6120450219209825</v>
      </c>
      <c r="Y2773" s="77">
        <f t="shared" si="87"/>
        <v>4.0465192543911831E-4</v>
      </c>
    </row>
    <row r="2774" spans="3:25" x14ac:dyDescent="0.25">
      <c r="C2774" s="19" t="s">
        <v>4243</v>
      </c>
      <c r="D2774" s="6" t="s">
        <v>1300</v>
      </c>
      <c r="E2774" s="6" t="s">
        <v>163</v>
      </c>
      <c r="F2774" s="48">
        <v>0.73661060625470498</v>
      </c>
      <c r="G2774" s="8">
        <v>33.422962366480299</v>
      </c>
      <c r="H2774" s="9">
        <v>0.98264161626805802</v>
      </c>
      <c r="I2774" s="40">
        <v>0</v>
      </c>
      <c r="J2774" s="7">
        <v>0</v>
      </c>
      <c r="K2774" s="9">
        <v>2.25429653493345E-2</v>
      </c>
      <c r="L2774" s="39">
        <v>0</v>
      </c>
      <c r="M2774" s="47">
        <v>0</v>
      </c>
      <c r="N2774" s="17">
        <v>1.25900494596359E-2</v>
      </c>
      <c r="O2774" s="7">
        <f>Q2774/P2774/N2774</f>
        <v>1</v>
      </c>
      <c r="P2774" s="7">
        <v>2.8521048310956596</v>
      </c>
      <c r="Q2774" s="33">
        <v>3.5908140887560849E-2</v>
      </c>
      <c r="R2774" s="38" t="s">
        <v>1677</v>
      </c>
      <c r="S2774" s="33" t="s">
        <v>1677</v>
      </c>
      <c r="T2774" s="45" t="s">
        <v>1676</v>
      </c>
      <c r="U2774" s="55">
        <f>RANK(Q2774,$Q$5:$Q$3209,0)</f>
        <v>2630</v>
      </c>
      <c r="V2774" s="55">
        <f>RANK(W2774,$W$5:$W$3209,0)</f>
        <v>2770</v>
      </c>
      <c r="W2774" s="55">
        <f>N2774*O2774</f>
        <v>1.25900494596359E-2</v>
      </c>
      <c r="X2774">
        <f t="shared" si="86"/>
        <v>3.5994004027164062</v>
      </c>
      <c r="Y2774" s="77">
        <f t="shared" si="87"/>
        <v>4.0323536792764652E-4</v>
      </c>
    </row>
    <row r="2775" spans="3:25" x14ac:dyDescent="0.25">
      <c r="C2775" s="19" t="s">
        <v>3839</v>
      </c>
      <c r="D2775" s="6" t="s">
        <v>1074</v>
      </c>
      <c r="E2775" s="6" t="s">
        <v>28</v>
      </c>
      <c r="F2775" s="48">
        <v>6.3560515089793004E-2</v>
      </c>
      <c r="G2775" s="8">
        <v>10</v>
      </c>
      <c r="H2775" s="9">
        <v>1</v>
      </c>
      <c r="I2775" s="40">
        <v>0</v>
      </c>
      <c r="J2775" s="7">
        <v>1</v>
      </c>
      <c r="K2775" s="9">
        <v>1.05340369405906E-2</v>
      </c>
      <c r="L2775" s="39">
        <v>0</v>
      </c>
      <c r="M2775" s="47">
        <v>0</v>
      </c>
      <c r="N2775" s="17">
        <v>1.25479858498067E-2</v>
      </c>
      <c r="O2775" s="7">
        <f>Q2775/P2775/N2775</f>
        <v>1</v>
      </c>
      <c r="P2775" s="7">
        <v>4.5954719096892456</v>
      </c>
      <c r="Q2775" s="33">
        <v>5.7663916495964827E-2</v>
      </c>
      <c r="R2775" s="38" t="s">
        <v>1677</v>
      </c>
      <c r="S2775" s="33" t="s">
        <v>1677</v>
      </c>
      <c r="T2775" s="45" t="s">
        <v>1675</v>
      </c>
      <c r="U2775" s="55">
        <f>RANK(Q2775,$Q$5:$Q$3209,0)</f>
        <v>2212</v>
      </c>
      <c r="V2775" s="55">
        <f>RANK(W2775,$W$5:$W$3209,0)</f>
        <v>2771</v>
      </c>
      <c r="W2775" s="55">
        <f>N2775*O2775</f>
        <v>1.25479858498067E-2</v>
      </c>
      <c r="X2775">
        <f t="shared" si="86"/>
        <v>3.5868103532567703</v>
      </c>
      <c r="Y2775" s="77">
        <f t="shared" si="87"/>
        <v>4.0182492378193491E-4</v>
      </c>
    </row>
    <row r="2776" spans="3:25" x14ac:dyDescent="0.25">
      <c r="C2776" s="19" t="s">
        <v>4271</v>
      </c>
      <c r="D2776" s="6" t="s">
        <v>1592</v>
      </c>
      <c r="E2776" s="6" t="s">
        <v>389</v>
      </c>
      <c r="F2776" s="48">
        <v>4.7739844418723596</v>
      </c>
      <c r="G2776" s="8">
        <v>10</v>
      </c>
      <c r="H2776" s="9">
        <v>0.10208333941582</v>
      </c>
      <c r="I2776" s="40">
        <v>0</v>
      </c>
      <c r="J2776" s="7">
        <v>0</v>
      </c>
      <c r="K2776" s="9">
        <v>0.90312040773474</v>
      </c>
      <c r="L2776" s="39">
        <v>0</v>
      </c>
      <c r="M2776" s="47">
        <v>0</v>
      </c>
      <c r="N2776" s="17">
        <v>1.2535315663469699E-2</v>
      </c>
      <c r="O2776" s="7">
        <f>Q2776/P2776/N2776</f>
        <v>0.99999999999999989</v>
      </c>
      <c r="P2776" s="7">
        <v>2.7681134434524854</v>
      </c>
      <c r="Q2776" s="33">
        <v>3.4699175805970983E-2</v>
      </c>
      <c r="R2776" s="38" t="s">
        <v>1677</v>
      </c>
      <c r="S2776" s="33" t="s">
        <v>1677</v>
      </c>
      <c r="T2776" s="45" t="s">
        <v>1676</v>
      </c>
      <c r="U2776" s="55">
        <f>RANK(Q2776,$Q$5:$Q$3209,0)</f>
        <v>2658</v>
      </c>
      <c r="V2776" s="55">
        <f>RANK(W2776,$W$5:$W$3209,0)</f>
        <v>2772</v>
      </c>
      <c r="W2776" s="55">
        <f>N2776*O2776</f>
        <v>1.2535315663469698E-2</v>
      </c>
      <c r="X2776">
        <f t="shared" si="86"/>
        <v>3.5742623674069636</v>
      </c>
      <c r="Y2776" s="77">
        <f t="shared" si="87"/>
        <v>4.0041919195863475E-4</v>
      </c>
    </row>
    <row r="2777" spans="3:25" x14ac:dyDescent="0.25">
      <c r="C2777" s="19" t="s">
        <v>4356</v>
      </c>
      <c r="D2777" s="6" t="s">
        <v>643</v>
      </c>
      <c r="E2777" s="6" t="s">
        <v>204</v>
      </c>
      <c r="F2777" s="48">
        <v>0.55315111141261997</v>
      </c>
      <c r="G2777" s="8">
        <v>10</v>
      </c>
      <c r="H2777" s="9">
        <v>0.905476189386337</v>
      </c>
      <c r="I2777" s="40">
        <v>0</v>
      </c>
      <c r="J2777" s="7">
        <v>2</v>
      </c>
      <c r="K2777" s="9">
        <v>0.19744008568407501</v>
      </c>
      <c r="L2777" s="39">
        <v>0</v>
      </c>
      <c r="M2777" s="47">
        <v>0</v>
      </c>
      <c r="N2777" s="17">
        <v>1.25074264455169E-2</v>
      </c>
      <c r="O2777" s="7">
        <f>Q2777/P2777/N2777</f>
        <v>1</v>
      </c>
      <c r="P2777" s="7">
        <v>2.5015598269717985</v>
      </c>
      <c r="Q2777" s="33">
        <v>3.1288075534909754E-2</v>
      </c>
      <c r="R2777" s="38" t="s">
        <v>1677</v>
      </c>
      <c r="S2777" s="33" t="s">
        <v>1677</v>
      </c>
      <c r="T2777" s="45" t="s">
        <v>1676</v>
      </c>
      <c r="U2777" s="55">
        <f>RANK(Q2777,$Q$5:$Q$3209,0)</f>
        <v>2743</v>
      </c>
      <c r="V2777" s="55">
        <f>RANK(W2777,$W$5:$W$3209,0)</f>
        <v>2773</v>
      </c>
      <c r="W2777" s="55">
        <f>N2777*O2777</f>
        <v>1.25074264455169E-2</v>
      </c>
      <c r="X2777">
        <f t="shared" si="86"/>
        <v>3.5617270517434938</v>
      </c>
      <c r="Y2777" s="77">
        <f t="shared" si="87"/>
        <v>3.9901487955709317E-4</v>
      </c>
    </row>
    <row r="2778" spans="3:25" x14ac:dyDescent="0.25">
      <c r="C2778" s="19" t="s">
        <v>4294</v>
      </c>
      <c r="D2778" s="6" t="s">
        <v>1466</v>
      </c>
      <c r="E2778" s="6" t="s">
        <v>39</v>
      </c>
      <c r="F2778" s="48">
        <v>0.53540971798758297</v>
      </c>
      <c r="G2778" s="8">
        <v>10</v>
      </c>
      <c r="H2778" s="9">
        <v>1</v>
      </c>
      <c r="I2778" s="40">
        <v>0</v>
      </c>
      <c r="J2778" s="7">
        <v>0</v>
      </c>
      <c r="K2778" s="9">
        <v>0.161234918223079</v>
      </c>
      <c r="L2778" s="39">
        <v>0</v>
      </c>
      <c r="M2778" s="47">
        <v>0</v>
      </c>
      <c r="N2778" s="17">
        <v>1.2504308076921E-2</v>
      </c>
      <c r="O2778" s="7">
        <f>Q2778/P2778/N2778</f>
        <v>1</v>
      </c>
      <c r="P2778" s="7">
        <v>2.7221835764933817</v>
      </c>
      <c r="Q2778" s="33">
        <v>3.4039022082407888E-2</v>
      </c>
      <c r="R2778" s="38" t="s">
        <v>1677</v>
      </c>
      <c r="S2778" s="33" t="s">
        <v>1677</v>
      </c>
      <c r="T2778" s="45" t="s">
        <v>1676</v>
      </c>
      <c r="U2778" s="55">
        <f>RANK(Q2778,$Q$5:$Q$3209,0)</f>
        <v>2681</v>
      </c>
      <c r="V2778" s="55">
        <f>RANK(W2778,$W$5:$W$3209,0)</f>
        <v>2774</v>
      </c>
      <c r="W2778" s="55">
        <f>N2778*O2778</f>
        <v>1.2504308076921E-2</v>
      </c>
      <c r="X2778">
        <f t="shared" si="86"/>
        <v>3.5492196252979769</v>
      </c>
      <c r="Y2778" s="77">
        <f t="shared" si="87"/>
        <v>3.9761369154233945E-4</v>
      </c>
    </row>
    <row r="2779" spans="3:25" x14ac:dyDescent="0.25">
      <c r="C2779" s="19" t="s">
        <v>4345</v>
      </c>
      <c r="D2779" s="6" t="s">
        <v>1308</v>
      </c>
      <c r="E2779" s="6" t="s">
        <v>39</v>
      </c>
      <c r="F2779" s="48">
        <v>0.59203642000092804</v>
      </c>
      <c r="G2779" s="8">
        <v>10</v>
      </c>
      <c r="H2779" s="9">
        <v>1</v>
      </c>
      <c r="I2779" s="40">
        <v>1</v>
      </c>
      <c r="J2779" s="7">
        <v>3</v>
      </c>
      <c r="K2779" s="9">
        <v>7.85001408777279E-2</v>
      </c>
      <c r="L2779" s="39">
        <v>0</v>
      </c>
      <c r="M2779" s="47">
        <v>0</v>
      </c>
      <c r="N2779" s="17">
        <v>1.24216176346601E-2</v>
      </c>
      <c r="O2779" s="7">
        <f>Q2779/P2779/N2779</f>
        <v>1</v>
      </c>
      <c r="P2779" s="7">
        <v>2.5472934161489675</v>
      </c>
      <c r="Q2779" s="33">
        <v>3.1641504818689582E-2</v>
      </c>
      <c r="R2779" s="38" t="s">
        <v>1677</v>
      </c>
      <c r="S2779" s="33" t="s">
        <v>1677</v>
      </c>
      <c r="T2779" s="45" t="s">
        <v>1676</v>
      </c>
      <c r="U2779" s="55">
        <f>RANK(Q2779,$Q$5:$Q$3209,0)</f>
        <v>2732</v>
      </c>
      <c r="V2779" s="55">
        <f>RANK(W2779,$W$5:$W$3209,0)</f>
        <v>2775</v>
      </c>
      <c r="W2779" s="55">
        <f>N2779*O2779</f>
        <v>1.24216176346601E-2</v>
      </c>
      <c r="X2779">
        <f t="shared" si="86"/>
        <v>3.5367153172210557</v>
      </c>
      <c r="Y2779" s="77">
        <f t="shared" si="87"/>
        <v>3.9621285287368986E-4</v>
      </c>
    </row>
    <row r="2780" spans="3:25" x14ac:dyDescent="0.25">
      <c r="C2780" s="19" t="s">
        <v>4161</v>
      </c>
      <c r="D2780" s="6" t="s">
        <v>1334</v>
      </c>
      <c r="E2780" s="6" t="s">
        <v>144</v>
      </c>
      <c r="F2780" s="48">
        <v>1.4993227380588801</v>
      </c>
      <c r="G2780" s="8">
        <v>10</v>
      </c>
      <c r="H2780" s="9">
        <v>0</v>
      </c>
      <c r="I2780" s="40">
        <v>0</v>
      </c>
      <c r="J2780" s="7">
        <v>0</v>
      </c>
      <c r="K2780" s="9">
        <v>0.976456081773454</v>
      </c>
      <c r="L2780" s="39">
        <v>0</v>
      </c>
      <c r="M2780" s="47">
        <v>0</v>
      </c>
      <c r="N2780" s="17">
        <v>1.24029783285721E-2</v>
      </c>
      <c r="O2780" s="7">
        <f>Q2780/P2780/N2780</f>
        <v>1</v>
      </c>
      <c r="P2780" s="7">
        <v>3.200020597496986</v>
      </c>
      <c r="Q2780" s="33">
        <v>3.9689786121739463E-2</v>
      </c>
      <c r="R2780" s="38" t="s">
        <v>1677</v>
      </c>
      <c r="S2780" s="33" t="s">
        <v>1677</v>
      </c>
      <c r="T2780" s="45" t="s">
        <v>1675</v>
      </c>
      <c r="U2780" s="55">
        <f>RANK(Q2780,$Q$5:$Q$3209,0)</f>
        <v>2544</v>
      </c>
      <c r="V2780" s="55">
        <f>RANK(W2780,$W$5:$W$3209,0)</f>
        <v>2776</v>
      </c>
      <c r="W2780" s="55">
        <f>N2780*O2780</f>
        <v>1.24029783285721E-2</v>
      </c>
      <c r="X2780">
        <f t="shared" si="86"/>
        <v>3.5242936995863956</v>
      </c>
      <c r="Y2780" s="77">
        <f t="shared" si="87"/>
        <v>3.9482127788987073E-4</v>
      </c>
    </row>
    <row r="2781" spans="3:25" x14ac:dyDescent="0.25">
      <c r="C2781" s="19" t="s">
        <v>4125</v>
      </c>
      <c r="D2781" s="6" t="s">
        <v>136</v>
      </c>
      <c r="E2781" s="6" t="s">
        <v>28</v>
      </c>
      <c r="F2781" s="48">
        <v>3.4704364657495002</v>
      </c>
      <c r="G2781" s="8">
        <v>36.594894308348799</v>
      </c>
      <c r="H2781" s="9">
        <v>0.39156446971898101</v>
      </c>
      <c r="I2781" s="40">
        <v>3</v>
      </c>
      <c r="J2781" s="7">
        <v>0</v>
      </c>
      <c r="K2781" s="9">
        <v>0.43209093035957102</v>
      </c>
      <c r="L2781" s="39">
        <v>0</v>
      </c>
      <c r="M2781" s="47">
        <v>0</v>
      </c>
      <c r="N2781" s="17">
        <v>1.2393569305511399E-2</v>
      </c>
      <c r="O2781" s="7">
        <f>Q2781/P2781/N2781</f>
        <v>1</v>
      </c>
      <c r="P2781" s="7">
        <v>3.355727498111293</v>
      </c>
      <c r="Q2781" s="33">
        <v>4.1589441318252686E-2</v>
      </c>
      <c r="R2781" s="38" t="s">
        <v>1677</v>
      </c>
      <c r="S2781" s="33" t="s">
        <v>1677</v>
      </c>
      <c r="T2781" s="45" t="s">
        <v>1675</v>
      </c>
      <c r="U2781" s="55">
        <f>RANK(Q2781,$Q$5:$Q$3209,0)</f>
        <v>2506</v>
      </c>
      <c r="V2781" s="55">
        <f>RANK(W2781,$W$5:$W$3209,0)</f>
        <v>2777</v>
      </c>
      <c r="W2781" s="55">
        <f>N2781*O2781</f>
        <v>1.2393569305511399E-2</v>
      </c>
      <c r="X2781">
        <f t="shared" si="86"/>
        <v>3.5118907212578234</v>
      </c>
      <c r="Y2781" s="77">
        <f t="shared" si="87"/>
        <v>3.9343179103924249E-4</v>
      </c>
    </row>
    <row r="2782" spans="3:25" x14ac:dyDescent="0.25">
      <c r="C2782" s="19" t="s">
        <v>4229</v>
      </c>
      <c r="D2782" s="6" t="s">
        <v>1516</v>
      </c>
      <c r="E2782" s="6" t="s">
        <v>448</v>
      </c>
      <c r="F2782" s="48">
        <v>0.58048838678543202</v>
      </c>
      <c r="G2782" s="8">
        <v>10</v>
      </c>
      <c r="H2782" s="9">
        <v>0.53141199597664701</v>
      </c>
      <c r="I2782" s="40">
        <v>0</v>
      </c>
      <c r="J2782" s="7">
        <v>0</v>
      </c>
      <c r="K2782" s="9">
        <v>0.53736382144824102</v>
      </c>
      <c r="L2782" s="39">
        <v>0</v>
      </c>
      <c r="M2782" s="47">
        <v>0</v>
      </c>
      <c r="N2782" s="17">
        <v>1.2384517184783299E-2</v>
      </c>
      <c r="O2782" s="7">
        <f>Q2782/P2782/N2782</f>
        <v>1</v>
      </c>
      <c r="P2782" s="7">
        <v>2.9800609045617397</v>
      </c>
      <c r="Q2782" s="33">
        <v>3.6906615484245731E-2</v>
      </c>
      <c r="R2782" s="38" t="s">
        <v>1677</v>
      </c>
      <c r="S2782" s="33" t="s">
        <v>1677</v>
      </c>
      <c r="T2782" s="45" t="s">
        <v>1676</v>
      </c>
      <c r="U2782" s="55">
        <f>RANK(Q2782,$Q$5:$Q$3209,0)</f>
        <v>2615</v>
      </c>
      <c r="V2782" s="55">
        <f>RANK(W2782,$W$5:$W$3209,0)</f>
        <v>2778</v>
      </c>
      <c r="W2782" s="55">
        <f>N2782*O2782</f>
        <v>1.2384517184783299E-2</v>
      </c>
      <c r="X2782">
        <f t="shared" si="86"/>
        <v>3.4994971519523119</v>
      </c>
      <c r="Y2782" s="77">
        <f t="shared" si="87"/>
        <v>3.9204335826719712E-4</v>
      </c>
    </row>
    <row r="2783" spans="3:25" x14ac:dyDescent="0.25">
      <c r="C2783" s="19" t="s">
        <v>4313</v>
      </c>
      <c r="D2783" s="6" t="s">
        <v>1612</v>
      </c>
      <c r="E2783" s="6" t="s">
        <v>863</v>
      </c>
      <c r="F2783" s="48">
        <v>0.37154943905804799</v>
      </c>
      <c r="G2783" s="8">
        <v>63.227331185990401</v>
      </c>
      <c r="H2783" s="9">
        <v>0.64546623719807505</v>
      </c>
      <c r="I2783" s="40">
        <v>0</v>
      </c>
      <c r="J2783" s="7">
        <v>0</v>
      </c>
      <c r="K2783" s="9">
        <v>7.8042152284594504E-2</v>
      </c>
      <c r="L2783" s="39">
        <v>0</v>
      </c>
      <c r="M2783" s="47">
        <v>0</v>
      </c>
      <c r="N2783" s="17">
        <v>1.2359274635026901E-2</v>
      </c>
      <c r="O2783" s="7">
        <f>Q2783/P2783/N2783</f>
        <v>1.0000000000000002</v>
      </c>
      <c r="P2783" s="7">
        <v>2.6713012289084124</v>
      </c>
      <c r="Q2783" s="33">
        <v>3.3015345520963933E-2</v>
      </c>
      <c r="R2783" s="38" t="s">
        <v>1677</v>
      </c>
      <c r="S2783" s="33" t="s">
        <v>1677</v>
      </c>
      <c r="T2783" s="45" t="s">
        <v>1676</v>
      </c>
      <c r="U2783" s="55">
        <f>RANK(Q2783,$Q$5:$Q$3209,0)</f>
        <v>2700</v>
      </c>
      <c r="V2783" s="55">
        <f>RANK(W2783,$W$5:$W$3209,0)</f>
        <v>2779</v>
      </c>
      <c r="W2783" s="55">
        <f>N2783*O2783</f>
        <v>1.2359274635026904E-2</v>
      </c>
      <c r="X2783">
        <f t="shared" si="86"/>
        <v>3.4871126347675285</v>
      </c>
      <c r="Y2783" s="77">
        <f t="shared" si="87"/>
        <v>3.9065593959050767E-4</v>
      </c>
    </row>
    <row r="2784" spans="3:25" x14ac:dyDescent="0.25">
      <c r="C2784" s="19" t="s">
        <v>4226</v>
      </c>
      <c r="D2784" s="6" t="s">
        <v>727</v>
      </c>
      <c r="E2784" s="6" t="s">
        <v>19</v>
      </c>
      <c r="F2784" s="48">
        <v>1.2746965040482401</v>
      </c>
      <c r="G2784" s="8">
        <v>26.078779563157099</v>
      </c>
      <c r="H2784" s="9">
        <v>0.66974953418618</v>
      </c>
      <c r="I2784" s="40">
        <v>0</v>
      </c>
      <c r="J2784" s="7">
        <v>1</v>
      </c>
      <c r="K2784" s="9">
        <v>0.15733742077020099</v>
      </c>
      <c r="L2784" s="39">
        <v>0</v>
      </c>
      <c r="M2784" s="47">
        <v>0</v>
      </c>
      <c r="N2784" s="17">
        <v>1.2358421377284301E-2</v>
      </c>
      <c r="O2784" s="7">
        <f>Q2784/P2784/N2784</f>
        <v>1</v>
      </c>
      <c r="P2784" s="7">
        <v>2.9928074500299378</v>
      </c>
      <c r="Q2784" s="33">
        <v>3.6986375568545699E-2</v>
      </c>
      <c r="R2784" s="38" t="s">
        <v>1677</v>
      </c>
      <c r="S2784" s="33" t="s">
        <v>1677</v>
      </c>
      <c r="T2784" s="45" t="s">
        <v>1676</v>
      </c>
      <c r="U2784" s="55">
        <f>RANK(Q2784,$Q$5:$Q$3209,0)</f>
        <v>2612</v>
      </c>
      <c r="V2784" s="55">
        <f>RANK(W2784,$W$5:$W$3209,0)</f>
        <v>2780</v>
      </c>
      <c r="W2784" s="55">
        <f>N2784*O2784</f>
        <v>1.2358421377284301E-2</v>
      </c>
      <c r="X2784">
        <f t="shared" si="86"/>
        <v>3.4747533601325018</v>
      </c>
      <c r="Y2784" s="77">
        <f t="shared" si="87"/>
        <v>3.8927134879838217E-4</v>
      </c>
    </row>
    <row r="2785" spans="3:25" x14ac:dyDescent="0.25">
      <c r="C2785" s="19" t="s">
        <v>4465</v>
      </c>
      <c r="D2785" s="6" t="s">
        <v>412</v>
      </c>
      <c r="E2785" s="6" t="s">
        <v>131</v>
      </c>
      <c r="F2785" s="48">
        <v>2.84863080646147</v>
      </c>
      <c r="G2785" s="8">
        <v>10</v>
      </c>
      <c r="H2785" s="9">
        <v>0</v>
      </c>
      <c r="I2785" s="40">
        <v>0</v>
      </c>
      <c r="J2785" s="7">
        <v>7</v>
      </c>
      <c r="K2785" s="9">
        <v>0.69218258701193902</v>
      </c>
      <c r="L2785" s="39">
        <v>0</v>
      </c>
      <c r="M2785" s="47">
        <v>0</v>
      </c>
      <c r="N2785" s="17">
        <v>1.2349034016693201E-2</v>
      </c>
      <c r="O2785" s="7">
        <f>Q2785/P2785/N2785</f>
        <v>1</v>
      </c>
      <c r="P2785" s="7">
        <v>2.1397259722807633</v>
      </c>
      <c r="Q2785" s="33">
        <v>2.6423548818097078E-2</v>
      </c>
      <c r="R2785" s="38" t="s">
        <v>1677</v>
      </c>
      <c r="S2785" s="33" t="s">
        <v>1677</v>
      </c>
      <c r="T2785" s="45" t="s">
        <v>1677</v>
      </c>
      <c r="U2785" s="55">
        <f>RANK(Q2785,$Q$5:$Q$3209,0)</f>
        <v>2854</v>
      </c>
      <c r="V2785" s="55">
        <f>RANK(W2785,$W$5:$W$3209,0)</f>
        <v>2781</v>
      </c>
      <c r="W2785" s="55">
        <f>N2785*O2785</f>
        <v>1.2349034016693201E-2</v>
      </c>
      <c r="X2785">
        <f t="shared" si="86"/>
        <v>3.4623949387552173</v>
      </c>
      <c r="Y2785" s="77">
        <f t="shared" si="87"/>
        <v>3.8788685359542746E-4</v>
      </c>
    </row>
    <row r="2786" spans="3:25" x14ac:dyDescent="0.25">
      <c r="C2786" s="19" t="s">
        <v>4696</v>
      </c>
      <c r="D2786" s="6" t="s">
        <v>1290</v>
      </c>
      <c r="E2786" s="6" t="s">
        <v>131</v>
      </c>
      <c r="F2786" s="48">
        <v>1.1417563586898201E-2</v>
      </c>
      <c r="G2786" s="8">
        <v>10</v>
      </c>
      <c r="H2786" s="9">
        <v>1</v>
      </c>
      <c r="I2786" s="40">
        <v>1</v>
      </c>
      <c r="J2786" s="7">
        <v>0</v>
      </c>
      <c r="K2786" s="9">
        <v>5.1026286779281204E-4</v>
      </c>
      <c r="L2786" s="39">
        <v>0</v>
      </c>
      <c r="M2786" s="47">
        <v>0</v>
      </c>
      <c r="N2786" s="17">
        <v>1.23293979797951E-2</v>
      </c>
      <c r="O2786" s="7">
        <f>Q2786/P2786/N2786</f>
        <v>0.99999999999999989</v>
      </c>
      <c r="P2786" s="7">
        <v>1.283543706435591</v>
      </c>
      <c r="Q2786" s="33">
        <v>1.5825321181105689E-2</v>
      </c>
      <c r="R2786" s="38" t="s">
        <v>1677</v>
      </c>
      <c r="S2786" s="33" t="s">
        <v>1677</v>
      </c>
      <c r="T2786" s="45" t="s">
        <v>1677</v>
      </c>
      <c r="U2786" s="55">
        <f>RANK(Q2786,$Q$5:$Q$3209,0)</f>
        <v>3089</v>
      </c>
      <c r="V2786" s="55">
        <f>RANK(W2786,$W$5:$W$3209,0)</f>
        <v>2782</v>
      </c>
      <c r="W2786" s="55">
        <f>N2786*O2786</f>
        <v>1.2329397979795098E-2</v>
      </c>
      <c r="X2786">
        <f t="shared" si="86"/>
        <v>3.4500459047385239</v>
      </c>
      <c r="Y2786" s="77">
        <f t="shared" si="87"/>
        <v>3.8650341004424201E-4</v>
      </c>
    </row>
    <row r="2787" spans="3:25" x14ac:dyDescent="0.25">
      <c r="C2787" s="19" t="s">
        <v>4391</v>
      </c>
      <c r="D2787" s="6" t="s">
        <v>799</v>
      </c>
      <c r="E2787" s="6" t="s">
        <v>204</v>
      </c>
      <c r="F2787" s="48">
        <v>3.6398497696464731</v>
      </c>
      <c r="G2787" s="8">
        <v>32.9293356060112</v>
      </c>
      <c r="H2787" s="9">
        <v>0.34810608408777499</v>
      </c>
      <c r="I2787" s="40">
        <v>0</v>
      </c>
      <c r="J2787" s="7">
        <v>0</v>
      </c>
      <c r="K2787" s="9">
        <v>0.22595194246474301</v>
      </c>
      <c r="L2787" s="39">
        <v>0.18483102706760501</v>
      </c>
      <c r="M2787" s="47">
        <v>0</v>
      </c>
      <c r="N2787" s="17">
        <v>1.2319772804478501E-2</v>
      </c>
      <c r="O2787" s="7">
        <f>Q2787/P2787/N2787</f>
        <v>1</v>
      </c>
      <c r="P2787" s="7">
        <v>2.4197467252168532</v>
      </c>
      <c r="Q2787" s="33">
        <v>2.98107298990525E-2</v>
      </c>
      <c r="R2787" s="38" t="s">
        <v>1677</v>
      </c>
      <c r="S2787" s="33" t="s">
        <v>1677</v>
      </c>
      <c r="T2787" s="45" t="s">
        <v>1676</v>
      </c>
      <c r="U2787" s="55">
        <f>RANK(Q2787,$Q$5:$Q$3209,0)</f>
        <v>2779</v>
      </c>
      <c r="V2787" s="55">
        <f>RANK(W2787,$W$5:$W$3209,0)</f>
        <v>2783</v>
      </c>
      <c r="W2787" s="55">
        <f>N2787*O2787</f>
        <v>1.2319772804478501E-2</v>
      </c>
      <c r="X2787">
        <f t="shared" si="86"/>
        <v>3.4377165067587288</v>
      </c>
      <c r="Y2787" s="77">
        <f t="shared" si="87"/>
        <v>3.8512216628848835E-4</v>
      </c>
    </row>
    <row r="2788" spans="3:25" x14ac:dyDescent="0.25">
      <c r="C2788" s="19" t="s">
        <v>4236</v>
      </c>
      <c r="D2788" s="6" t="s">
        <v>489</v>
      </c>
      <c r="E2788" s="6" t="s">
        <v>19</v>
      </c>
      <c r="F2788" s="48">
        <v>2.1623828059076802</v>
      </c>
      <c r="G2788" s="8">
        <v>43.6088523547158</v>
      </c>
      <c r="H2788" s="9">
        <v>0.39414701973191502</v>
      </c>
      <c r="I2788" s="40">
        <v>0</v>
      </c>
      <c r="J2788" s="7">
        <v>3</v>
      </c>
      <c r="K2788" s="9">
        <v>0.351861180327317</v>
      </c>
      <c r="L2788" s="39">
        <v>0</v>
      </c>
      <c r="M2788" s="47">
        <v>0</v>
      </c>
      <c r="N2788" s="17">
        <v>1.23076850330601E-2</v>
      </c>
      <c r="O2788" s="7">
        <f>Q2788/P2788/N2788</f>
        <v>1.0000000000000002</v>
      </c>
      <c r="P2788" s="7">
        <v>2.9514866659579089</v>
      </c>
      <c r="Q2788" s="33">
        <v>3.6325968263886614E-2</v>
      </c>
      <c r="R2788" s="38" t="s">
        <v>1677</v>
      </c>
      <c r="S2788" s="33" t="s">
        <v>1677</v>
      </c>
      <c r="T2788" s="45" t="s">
        <v>1676</v>
      </c>
      <c r="U2788" s="55">
        <f>RANK(Q2788,$Q$5:$Q$3209,0)</f>
        <v>2622</v>
      </c>
      <c r="V2788" s="55">
        <f>RANK(W2788,$W$5:$W$3209,0)</f>
        <v>2784</v>
      </c>
      <c r="W2788" s="55">
        <f>N2788*O2788</f>
        <v>1.2307685033060104E-2</v>
      </c>
      <c r="X2788">
        <f t="shared" si="86"/>
        <v>3.4253967339542504</v>
      </c>
      <c r="Y2788" s="77">
        <f t="shared" si="87"/>
        <v>3.8374200082652707E-4</v>
      </c>
    </row>
    <row r="2789" spans="3:25" x14ac:dyDescent="0.25">
      <c r="C2789" s="19" t="s">
        <v>4253</v>
      </c>
      <c r="D2789" s="6" t="s">
        <v>1398</v>
      </c>
      <c r="E2789" s="6" t="s">
        <v>39</v>
      </c>
      <c r="F2789" s="48">
        <v>2.9326374818552701</v>
      </c>
      <c r="G2789" s="8">
        <v>34.215638488592099</v>
      </c>
      <c r="H2789" s="9">
        <v>0.613183033929245</v>
      </c>
      <c r="I2789" s="40">
        <v>1</v>
      </c>
      <c r="J2789" s="7">
        <v>0</v>
      </c>
      <c r="K2789" s="9">
        <v>0.28489975846510901</v>
      </c>
      <c r="L2789" s="39">
        <v>0</v>
      </c>
      <c r="M2789" s="47">
        <v>0</v>
      </c>
      <c r="N2789" s="17">
        <v>1.23036308778222E-2</v>
      </c>
      <c r="O2789" s="7">
        <f>Q2789/P2789/N2789</f>
        <v>1.0000000000000002</v>
      </c>
      <c r="P2789" s="7">
        <v>2.8828554243727909</v>
      </c>
      <c r="Q2789" s="33">
        <v>3.5469589015610294E-2</v>
      </c>
      <c r="R2789" s="38" t="s">
        <v>1677</v>
      </c>
      <c r="S2789" s="33" t="s">
        <v>1677</v>
      </c>
      <c r="T2789" s="45" t="s">
        <v>1676</v>
      </c>
      <c r="U2789" s="55">
        <f>RANK(Q2789,$Q$5:$Q$3209,0)</f>
        <v>2640</v>
      </c>
      <c r="V2789" s="55">
        <f>RANK(W2789,$W$5:$W$3209,0)</f>
        <v>2785</v>
      </c>
      <c r="W2789" s="55">
        <f>N2789*O2789</f>
        <v>1.2303630877822203E-2</v>
      </c>
      <c r="X2789">
        <f t="shared" si="86"/>
        <v>3.4130890489211905</v>
      </c>
      <c r="Y2789" s="77">
        <f t="shared" si="87"/>
        <v>3.8236318953926431E-4</v>
      </c>
    </row>
    <row r="2790" spans="3:25" x14ac:dyDescent="0.25">
      <c r="C2790" s="19" t="s">
        <v>4280</v>
      </c>
      <c r="D2790" s="6" t="s">
        <v>1590</v>
      </c>
      <c r="E2790" s="6" t="s">
        <v>389</v>
      </c>
      <c r="F2790" s="48">
        <v>0.36256587967171899</v>
      </c>
      <c r="G2790" s="8">
        <v>10</v>
      </c>
      <c r="H2790" s="9">
        <v>1</v>
      </c>
      <c r="I2790" s="40">
        <v>0</v>
      </c>
      <c r="J2790" s="7">
        <v>0</v>
      </c>
      <c r="K2790" s="9">
        <v>1.11585500068484E-2</v>
      </c>
      <c r="L2790" s="39">
        <v>0</v>
      </c>
      <c r="M2790" s="47">
        <v>0</v>
      </c>
      <c r="N2790" s="17">
        <v>1.22981986176536E-2</v>
      </c>
      <c r="O2790" s="7">
        <f>Q2790/P2790/N2790</f>
        <v>1</v>
      </c>
      <c r="P2790" s="7">
        <v>2.7993817932999492</v>
      </c>
      <c r="Q2790" s="33">
        <v>3.4427353300646092E-2</v>
      </c>
      <c r="R2790" s="38" t="s">
        <v>1677</v>
      </c>
      <c r="S2790" s="33" t="s">
        <v>1677</v>
      </c>
      <c r="T2790" s="45" t="s">
        <v>1676</v>
      </c>
      <c r="U2790" s="55">
        <f>RANK(Q2790,$Q$5:$Q$3209,0)</f>
        <v>2667</v>
      </c>
      <c r="V2790" s="55">
        <f>RANK(W2790,$W$5:$W$3209,0)</f>
        <v>2786</v>
      </c>
      <c r="W2790" s="55">
        <f>N2790*O2790</f>
        <v>1.22981986176536E-2</v>
      </c>
      <c r="X2790">
        <f t="shared" si="86"/>
        <v>3.4007854180433683</v>
      </c>
      <c r="Y2790" s="77">
        <f t="shared" si="87"/>
        <v>3.8098483243286392E-4</v>
      </c>
    </row>
    <row r="2791" spans="3:25" x14ac:dyDescent="0.25">
      <c r="C2791" s="19" t="s">
        <v>4520</v>
      </c>
      <c r="D2791" s="6" t="s">
        <v>1436</v>
      </c>
      <c r="E2791" s="6" t="s">
        <v>39</v>
      </c>
      <c r="F2791" s="48">
        <v>1.93552822275318</v>
      </c>
      <c r="G2791" s="8">
        <v>10</v>
      </c>
      <c r="H2791" s="9">
        <v>1</v>
      </c>
      <c r="I2791" s="40">
        <v>0</v>
      </c>
      <c r="J2791" s="7">
        <v>2</v>
      </c>
      <c r="K2791" s="9">
        <v>0.10244051072309</v>
      </c>
      <c r="L2791" s="39">
        <v>0</v>
      </c>
      <c r="M2791" s="47">
        <v>0</v>
      </c>
      <c r="N2791" s="17">
        <v>1.2296739509633199E-2</v>
      </c>
      <c r="O2791" s="7">
        <f>Q2791/P2791/N2791</f>
        <v>1</v>
      </c>
      <c r="P2791" s="7">
        <v>1.9575773600214952</v>
      </c>
      <c r="Q2791" s="33">
        <v>2.4071818866139773E-2</v>
      </c>
      <c r="R2791" s="38" t="s">
        <v>1677</v>
      </c>
      <c r="S2791" s="33" t="s">
        <v>1677</v>
      </c>
      <c r="T2791" s="45" t="s">
        <v>1677</v>
      </c>
      <c r="U2791" s="55">
        <f>RANK(Q2791,$Q$5:$Q$3209,0)</f>
        <v>2909</v>
      </c>
      <c r="V2791" s="55">
        <f>RANK(W2791,$W$5:$W$3209,0)</f>
        <v>2787</v>
      </c>
      <c r="W2791" s="55">
        <f>N2791*O2791</f>
        <v>1.2296739509633199E-2</v>
      </c>
      <c r="X2791">
        <f t="shared" si="86"/>
        <v>3.3884872194257145</v>
      </c>
      <c r="Y2791" s="77">
        <f t="shared" si="87"/>
        <v>3.7960708389433111E-4</v>
      </c>
    </row>
    <row r="2792" spans="3:25" x14ac:dyDescent="0.25">
      <c r="C2792" s="19" t="s">
        <v>3803</v>
      </c>
      <c r="D2792" s="6" t="s">
        <v>813</v>
      </c>
      <c r="E2792" s="6" t="s">
        <v>12</v>
      </c>
      <c r="F2792" s="48">
        <v>2.4428483997721631</v>
      </c>
      <c r="G2792" s="8">
        <v>10</v>
      </c>
      <c r="H2792" s="9">
        <v>2.07809379452897E-2</v>
      </c>
      <c r="I2792" s="40">
        <v>0</v>
      </c>
      <c r="J2792" s="7">
        <v>0</v>
      </c>
      <c r="K2792" s="9">
        <v>0.23273007712035401</v>
      </c>
      <c r="L2792" s="39">
        <v>0.19554061957366001</v>
      </c>
      <c r="M2792" s="47">
        <v>0</v>
      </c>
      <c r="N2792" s="17">
        <v>1.22952597922371E-2</v>
      </c>
      <c r="O2792" s="7">
        <f>Q2792/P2792/N2792</f>
        <v>1</v>
      </c>
      <c r="P2792" s="7">
        <v>4.9115843316990411</v>
      </c>
      <c r="Q2792" s="33">
        <v>6.0389205349720948E-2</v>
      </c>
      <c r="R2792" s="38" t="s">
        <v>1677</v>
      </c>
      <c r="S2792" s="33" t="s">
        <v>1677</v>
      </c>
      <c r="T2792" s="45" t="s">
        <v>1675</v>
      </c>
      <c r="U2792" s="55">
        <f>RANK(Q2792,$Q$5:$Q$3209,0)</f>
        <v>2176</v>
      </c>
      <c r="V2792" s="55">
        <f>RANK(W2792,$W$5:$W$3209,0)</f>
        <v>2788</v>
      </c>
      <c r="W2792" s="55">
        <f>N2792*O2792</f>
        <v>1.22952597922371E-2</v>
      </c>
      <c r="X2792">
        <f t="shared" si="86"/>
        <v>3.3761904799160813</v>
      </c>
      <c r="Y2792" s="77">
        <f t="shared" si="87"/>
        <v>3.7822949881745685E-4</v>
      </c>
    </row>
    <row r="2793" spans="3:25" x14ac:dyDescent="0.25">
      <c r="C2793" s="19" t="s">
        <v>4711</v>
      </c>
      <c r="D2793" s="6" t="s">
        <v>1498</v>
      </c>
      <c r="E2793" s="6" t="s">
        <v>39</v>
      </c>
      <c r="F2793" s="48">
        <v>3.06533357892499</v>
      </c>
      <c r="G2793" s="8">
        <v>21.2100480805153</v>
      </c>
      <c r="H2793" s="9">
        <v>0.32283501231093398</v>
      </c>
      <c r="I2793" s="40">
        <v>0</v>
      </c>
      <c r="J2793" s="7">
        <v>0</v>
      </c>
      <c r="K2793" s="9">
        <v>0.62197689898318598</v>
      </c>
      <c r="L2793" s="39">
        <v>0</v>
      </c>
      <c r="M2793" s="47">
        <v>0</v>
      </c>
      <c r="N2793" s="17">
        <v>1.22550695335953E-2</v>
      </c>
      <c r="O2793" s="7">
        <f>Q2793/P2793/N2793</f>
        <v>1</v>
      </c>
      <c r="P2793" s="7">
        <v>1.2187437864851558</v>
      </c>
      <c r="Q2793" s="33">
        <v>1.4935789847012809E-2</v>
      </c>
      <c r="R2793" s="38" t="s">
        <v>1677</v>
      </c>
      <c r="S2793" s="33" t="s">
        <v>1677</v>
      </c>
      <c r="T2793" s="45" t="s">
        <v>1677</v>
      </c>
      <c r="U2793" s="55">
        <f>RANK(Q2793,$Q$5:$Q$3209,0)</f>
        <v>3104</v>
      </c>
      <c r="V2793" s="55">
        <f>RANK(W2793,$W$5:$W$3209,0)</f>
        <v>2789</v>
      </c>
      <c r="W2793" s="55">
        <f>N2793*O2793</f>
        <v>1.22550695335953E-2</v>
      </c>
      <c r="X2793">
        <f t="shared" si="86"/>
        <v>3.3638952201238443</v>
      </c>
      <c r="Y2793" s="77">
        <f t="shared" si="87"/>
        <v>3.7685207951107817E-4</v>
      </c>
    </row>
    <row r="2794" spans="3:25" x14ac:dyDescent="0.25">
      <c r="C2794" s="19" t="s">
        <v>4184</v>
      </c>
      <c r="D2794" s="6" t="s">
        <v>349</v>
      </c>
      <c r="E2794" s="6" t="s">
        <v>204</v>
      </c>
      <c r="F2794" s="48">
        <v>1.9887484953283801</v>
      </c>
      <c r="G2794" s="8">
        <v>39.995115027655402</v>
      </c>
      <c r="H2794" s="9">
        <v>0.430556575555541</v>
      </c>
      <c r="I2794" s="40">
        <v>3</v>
      </c>
      <c r="J2794" s="7">
        <v>3</v>
      </c>
      <c r="K2794" s="9">
        <v>0.16920943876401101</v>
      </c>
      <c r="L2794" s="39">
        <v>0</v>
      </c>
      <c r="M2794" s="47">
        <v>0</v>
      </c>
      <c r="N2794" s="17">
        <v>1.22538188361956E-2</v>
      </c>
      <c r="O2794" s="7">
        <f>Q2794/P2794/N2794</f>
        <v>1</v>
      </c>
      <c r="P2794" s="7">
        <v>3.1619234266526055</v>
      </c>
      <c r="Q2794" s="33">
        <v>3.8745636844123833E-2</v>
      </c>
      <c r="R2794" s="38" t="s">
        <v>1677</v>
      </c>
      <c r="S2794" s="33" t="s">
        <v>1677</v>
      </c>
      <c r="T2794" s="45" t="s">
        <v>1675</v>
      </c>
      <c r="U2794" s="55">
        <f>RANK(Q2794,$Q$5:$Q$3209,0)</f>
        <v>2567</v>
      </c>
      <c r="V2794" s="55">
        <f>RANK(W2794,$W$5:$W$3209,0)</f>
        <v>2790</v>
      </c>
      <c r="W2794" s="55">
        <f>N2794*O2794</f>
        <v>1.22538188361956E-2</v>
      </c>
      <c r="X2794">
        <f t="shared" si="86"/>
        <v>3.3516401505902489</v>
      </c>
      <c r="Y2794" s="77">
        <f t="shared" si="87"/>
        <v>3.7547916265841881E-4</v>
      </c>
    </row>
    <row r="2795" spans="3:25" x14ac:dyDescent="0.25">
      <c r="C2795" s="19" t="s">
        <v>4163</v>
      </c>
      <c r="D2795" s="6" t="s">
        <v>647</v>
      </c>
      <c r="E2795" s="6" t="s">
        <v>163</v>
      </c>
      <c r="F2795" s="48">
        <v>0.23351870975432801</v>
      </c>
      <c r="G2795" s="8">
        <v>25.716812543600199</v>
      </c>
      <c r="H2795" s="9">
        <v>1</v>
      </c>
      <c r="I2795" s="40">
        <v>0</v>
      </c>
      <c r="J2795" s="7">
        <v>0</v>
      </c>
      <c r="K2795" s="9">
        <v>3.17854481702727E-2</v>
      </c>
      <c r="L2795" s="39">
        <v>0</v>
      </c>
      <c r="M2795" s="47">
        <v>0</v>
      </c>
      <c r="N2795" s="17">
        <v>1.2233002704327801E-2</v>
      </c>
      <c r="O2795" s="7">
        <f>Q2795/P2795/N2795</f>
        <v>1</v>
      </c>
      <c r="P2795" s="7">
        <v>3.2405653459148671</v>
      </c>
      <c r="Q2795" s="33">
        <v>3.9641844640127523E-2</v>
      </c>
      <c r="R2795" s="38" t="s">
        <v>1677</v>
      </c>
      <c r="S2795" s="33" t="s">
        <v>1677</v>
      </c>
      <c r="T2795" s="45" t="s">
        <v>1675</v>
      </c>
      <c r="U2795" s="55">
        <f>RANK(Q2795,$Q$5:$Q$3209,0)</f>
        <v>2546</v>
      </c>
      <c r="V2795" s="55">
        <f>RANK(W2795,$W$5:$W$3209,0)</f>
        <v>2791</v>
      </c>
      <c r="W2795" s="55">
        <f>N2795*O2795</f>
        <v>1.2233002704327801E-2</v>
      </c>
      <c r="X2795">
        <f t="shared" si="86"/>
        <v>3.3393863317540533</v>
      </c>
      <c r="Y2795" s="77">
        <f t="shared" si="87"/>
        <v>3.7410638591949224E-4</v>
      </c>
    </row>
    <row r="2796" spans="3:25" x14ac:dyDescent="0.25">
      <c r="C2796" s="19" t="s">
        <v>4100</v>
      </c>
      <c r="D2796" s="6" t="s">
        <v>1130</v>
      </c>
      <c r="E2796" s="6" t="s">
        <v>28</v>
      </c>
      <c r="F2796" s="48">
        <v>0.25243464834710899</v>
      </c>
      <c r="G2796" s="8">
        <v>10</v>
      </c>
      <c r="H2796" s="9">
        <v>1</v>
      </c>
      <c r="I2796" s="40">
        <v>0</v>
      </c>
      <c r="J2796" s="7">
        <v>1</v>
      </c>
      <c r="K2796" s="9">
        <v>0.116955602021022</v>
      </c>
      <c r="L2796" s="39">
        <v>0</v>
      </c>
      <c r="M2796" s="47">
        <v>0</v>
      </c>
      <c r="N2796" s="17">
        <v>1.2218771425112599E-2</v>
      </c>
      <c r="O2796" s="7">
        <f>Q2796/P2796/N2796</f>
        <v>1</v>
      </c>
      <c r="P2796" s="7">
        <v>3.504029862166691</v>
      </c>
      <c r="Q2796" s="33">
        <v>4.2814939952583606E-2</v>
      </c>
      <c r="R2796" s="38" t="s">
        <v>1677</v>
      </c>
      <c r="S2796" s="33" t="s">
        <v>1677</v>
      </c>
      <c r="T2796" s="45" t="s">
        <v>1675</v>
      </c>
      <c r="U2796" s="55">
        <f>RANK(Q2796,$Q$5:$Q$3209,0)</f>
        <v>2480</v>
      </c>
      <c r="V2796" s="55">
        <f>RANK(W2796,$W$5:$W$3209,0)</f>
        <v>2792</v>
      </c>
      <c r="W2796" s="55">
        <f>N2796*O2796</f>
        <v>1.2218771425112599E-2</v>
      </c>
      <c r="X2796">
        <f t="shared" si="86"/>
        <v>3.3271533290497257</v>
      </c>
      <c r="Y2796" s="77">
        <f t="shared" si="87"/>
        <v>3.7273594118024714E-4</v>
      </c>
    </row>
    <row r="2797" spans="3:25" x14ac:dyDescent="0.25">
      <c r="C2797" s="19" t="s">
        <v>4290</v>
      </c>
      <c r="D2797" s="6" t="s">
        <v>1158</v>
      </c>
      <c r="E2797" s="6" t="s">
        <v>39</v>
      </c>
      <c r="F2797" s="48">
        <v>0.91927064210843201</v>
      </c>
      <c r="G2797" s="8">
        <v>10</v>
      </c>
      <c r="H2797" s="9">
        <v>0.59067111751302503</v>
      </c>
      <c r="I2797" s="40">
        <v>1</v>
      </c>
      <c r="J2797" s="7">
        <v>0</v>
      </c>
      <c r="K2797" s="9">
        <v>0.46143534559264598</v>
      </c>
      <c r="L2797" s="39">
        <v>0</v>
      </c>
      <c r="M2797" s="47">
        <v>0</v>
      </c>
      <c r="N2797" s="17">
        <v>1.22149990991486E-2</v>
      </c>
      <c r="O2797" s="7">
        <f>Q2797/P2797/N2797</f>
        <v>1</v>
      </c>
      <c r="P2797" s="7">
        <v>2.7974753982350435</v>
      </c>
      <c r="Q2797" s="33">
        <v>3.4171159469331427E-2</v>
      </c>
      <c r="R2797" s="38" t="s">
        <v>1677</v>
      </c>
      <c r="S2797" s="33" t="s">
        <v>1677</v>
      </c>
      <c r="T2797" s="45" t="s">
        <v>1676</v>
      </c>
      <c r="U2797" s="55">
        <f>RANK(Q2797,$Q$5:$Q$3209,0)</f>
        <v>2677</v>
      </c>
      <c r="V2797" s="55">
        <f>RANK(W2797,$W$5:$W$3209,0)</f>
        <v>2793</v>
      </c>
      <c r="W2797" s="55">
        <f>N2797*O2797</f>
        <v>1.22149990991486E-2</v>
      </c>
      <c r="X2797">
        <f t="shared" si="86"/>
        <v>3.3149345576246132</v>
      </c>
      <c r="Y2797" s="77">
        <f t="shared" si="87"/>
        <v>3.7136709074962797E-4</v>
      </c>
    </row>
    <row r="2798" spans="3:25" x14ac:dyDescent="0.25">
      <c r="C2798" s="19" t="s">
        <v>4079</v>
      </c>
      <c r="D2798" s="6" t="s">
        <v>1282</v>
      </c>
      <c r="E2798" s="6" t="s">
        <v>39</v>
      </c>
      <c r="F2798" s="48">
        <v>0.106758183857793</v>
      </c>
      <c r="G2798" s="8">
        <v>10</v>
      </c>
      <c r="H2798" s="9">
        <v>0.95209435706294798</v>
      </c>
      <c r="I2798" s="40">
        <v>0</v>
      </c>
      <c r="J2798" s="7">
        <v>0</v>
      </c>
      <c r="K2798" s="9">
        <v>0.17587647103741899</v>
      </c>
      <c r="L2798" s="39">
        <v>0</v>
      </c>
      <c r="M2798" s="47">
        <v>0</v>
      </c>
      <c r="N2798" s="17">
        <v>1.22010333820006E-2</v>
      </c>
      <c r="O2798" s="7">
        <f>Q2798/P2798/N2798</f>
        <v>1</v>
      </c>
      <c r="P2798" s="7">
        <v>3.6162074915636193</v>
      </c>
      <c r="Q2798" s="33">
        <v>4.412146832080837E-2</v>
      </c>
      <c r="R2798" s="38" t="s">
        <v>1677</v>
      </c>
      <c r="S2798" s="33" t="s">
        <v>1677</v>
      </c>
      <c r="T2798" s="45" t="s">
        <v>1675</v>
      </c>
      <c r="U2798" s="55">
        <f>RANK(Q2798,$Q$5:$Q$3209,0)</f>
        <v>2458</v>
      </c>
      <c r="V2798" s="55">
        <f>RANK(W2798,$W$5:$W$3209,0)</f>
        <v>2794</v>
      </c>
      <c r="W2798" s="55">
        <f>N2798*O2798</f>
        <v>1.22010333820006E-2</v>
      </c>
      <c r="X2798">
        <f t="shared" si="86"/>
        <v>3.3027195585254647</v>
      </c>
      <c r="Y2798" s="77">
        <f t="shared" si="87"/>
        <v>3.6999866292696513E-4</v>
      </c>
    </row>
    <row r="2799" spans="3:25" x14ac:dyDescent="0.25">
      <c r="C2799" s="19" t="s">
        <v>4009</v>
      </c>
      <c r="D2799" s="6" t="s">
        <v>527</v>
      </c>
      <c r="E2799" s="6" t="s">
        <v>204</v>
      </c>
      <c r="F2799" s="48">
        <v>4.0954832694660404</v>
      </c>
      <c r="G2799" s="8">
        <v>68.654532646408398</v>
      </c>
      <c r="H2799" s="9">
        <v>0.11891277228598</v>
      </c>
      <c r="I2799" s="40">
        <v>0</v>
      </c>
      <c r="J2799" s="7">
        <v>1</v>
      </c>
      <c r="K2799" s="9">
        <v>0.43979281585344598</v>
      </c>
      <c r="L2799" s="39">
        <v>0</v>
      </c>
      <c r="M2799" s="47">
        <v>0</v>
      </c>
      <c r="N2799" s="17">
        <v>1.21910195641215E-2</v>
      </c>
      <c r="O2799" s="7">
        <f>Q2799/P2799/N2799</f>
        <v>1</v>
      </c>
      <c r="P2799" s="7">
        <v>3.9106730482559544</v>
      </c>
      <c r="Q2799" s="33">
        <v>4.7675091640171002E-2</v>
      </c>
      <c r="R2799" s="38" t="s">
        <v>1677</v>
      </c>
      <c r="S2799" s="33" t="s">
        <v>1677</v>
      </c>
      <c r="T2799" s="45" t="s">
        <v>1675</v>
      </c>
      <c r="U2799" s="55">
        <f>RANK(Q2799,$Q$5:$Q$3209,0)</f>
        <v>2387</v>
      </c>
      <c r="V2799" s="55">
        <f>RANK(W2799,$W$5:$W$3209,0)</f>
        <v>2795</v>
      </c>
      <c r="W2799" s="55">
        <f>N2799*O2799</f>
        <v>1.21910195641215E-2</v>
      </c>
      <c r="X2799">
        <f t="shared" si="86"/>
        <v>3.2905185251434643</v>
      </c>
      <c r="Y2799" s="77">
        <f t="shared" si="87"/>
        <v>3.6863179966241264E-4</v>
      </c>
    </row>
    <row r="2800" spans="3:25" x14ac:dyDescent="0.25">
      <c r="C2800" s="19" t="s">
        <v>4616</v>
      </c>
      <c r="D2800" s="6" t="s">
        <v>1310</v>
      </c>
      <c r="E2800" s="6" t="s">
        <v>131</v>
      </c>
      <c r="F2800" s="48">
        <v>1.67689262339037</v>
      </c>
      <c r="G2800" s="8">
        <v>10</v>
      </c>
      <c r="H2800" s="9">
        <v>0.88624425951909602</v>
      </c>
      <c r="I2800" s="40">
        <v>0</v>
      </c>
      <c r="J2800" s="7">
        <v>2</v>
      </c>
      <c r="K2800" s="9">
        <v>0.18525787192964299</v>
      </c>
      <c r="L2800" s="39">
        <v>0</v>
      </c>
      <c r="M2800" s="47">
        <v>0</v>
      </c>
      <c r="N2800" s="17">
        <v>1.2165325722608001E-2</v>
      </c>
      <c r="O2800" s="7">
        <f>Q2800/P2800/N2800</f>
        <v>1</v>
      </c>
      <c r="P2800" s="7">
        <v>1.6552801745334267</v>
      </c>
      <c r="Q2800" s="33">
        <v>2.0137022485374557E-2</v>
      </c>
      <c r="R2800" s="38" t="s">
        <v>1677</v>
      </c>
      <c r="S2800" s="33" t="s">
        <v>1677</v>
      </c>
      <c r="T2800" s="45" t="s">
        <v>1677</v>
      </c>
      <c r="U2800" s="55">
        <f>RANK(Q2800,$Q$5:$Q$3209,0)</f>
        <v>3006</v>
      </c>
      <c r="V2800" s="55">
        <f>RANK(W2800,$W$5:$W$3209,0)</f>
        <v>2796</v>
      </c>
      <c r="W2800" s="55">
        <f>N2800*O2800</f>
        <v>1.2165325722608001E-2</v>
      </c>
      <c r="X2800">
        <f t="shared" si="86"/>
        <v>3.2783275055793428</v>
      </c>
      <c r="Y2800" s="77">
        <f t="shared" si="87"/>
        <v>3.6726605823068925E-4</v>
      </c>
    </row>
    <row r="2801" spans="3:25" x14ac:dyDescent="0.25">
      <c r="C2801" s="19" t="s">
        <v>4279</v>
      </c>
      <c r="D2801" s="6" t="s">
        <v>928</v>
      </c>
      <c r="E2801" s="6" t="s">
        <v>131</v>
      </c>
      <c r="F2801" s="48">
        <v>1.61713747854737</v>
      </c>
      <c r="G2801" s="8">
        <v>10</v>
      </c>
      <c r="H2801" s="9">
        <v>0.47036730402124199</v>
      </c>
      <c r="I2801" s="40">
        <v>0</v>
      </c>
      <c r="J2801" s="7">
        <v>1</v>
      </c>
      <c r="K2801" s="9">
        <v>0.41483040837509599</v>
      </c>
      <c r="L2801" s="39">
        <v>0</v>
      </c>
      <c r="M2801" s="47">
        <v>0</v>
      </c>
      <c r="N2801" s="17">
        <v>1.21588774185756E-2</v>
      </c>
      <c r="O2801" s="7">
        <f>Q2801/P2801/N2801</f>
        <v>1</v>
      </c>
      <c r="P2801" s="7">
        <v>2.8314808824972579</v>
      </c>
      <c r="Q2801" s="33">
        <v>3.4427628963324422E-2</v>
      </c>
      <c r="R2801" s="38" t="s">
        <v>1677</v>
      </c>
      <c r="S2801" s="33" t="s">
        <v>1677</v>
      </c>
      <c r="T2801" s="45" t="s">
        <v>1676</v>
      </c>
      <c r="U2801" s="55">
        <f>RANK(Q2801,$Q$5:$Q$3209,0)</f>
        <v>2666</v>
      </c>
      <c r="V2801" s="55">
        <f>RANK(W2801,$W$5:$W$3209,0)</f>
        <v>2797</v>
      </c>
      <c r="W2801" s="55">
        <f>N2801*O2801</f>
        <v>1.21588774185756E-2</v>
      </c>
      <c r="X2801">
        <f t="shared" si="86"/>
        <v>3.2661621798567348</v>
      </c>
      <c r="Y2801" s="77">
        <f t="shared" si="87"/>
        <v>3.6590319524106095E-4</v>
      </c>
    </row>
    <row r="2802" spans="3:25" x14ac:dyDescent="0.25">
      <c r="C2802" s="19" t="s">
        <v>4132</v>
      </c>
      <c r="D2802" s="6" t="s">
        <v>801</v>
      </c>
      <c r="E2802" s="6" t="s">
        <v>90</v>
      </c>
      <c r="F2802" s="48">
        <v>6.03137534197025E-2</v>
      </c>
      <c r="G2802" s="8">
        <v>10</v>
      </c>
      <c r="H2802" s="9">
        <v>0</v>
      </c>
      <c r="I2802" s="40">
        <v>0</v>
      </c>
      <c r="J2802" s="7">
        <v>0</v>
      </c>
      <c r="K2802" s="9">
        <v>0.95502107544512704</v>
      </c>
      <c r="L2802" s="39">
        <v>0</v>
      </c>
      <c r="M2802" s="47">
        <v>0</v>
      </c>
      <c r="N2802" s="17">
        <v>1.2142587354624699E-2</v>
      </c>
      <c r="O2802" s="7">
        <f>Q2802/P2802/N2802</f>
        <v>1</v>
      </c>
      <c r="P2802" s="7">
        <v>3.3992765135971861</v>
      </c>
      <c r="Q2802" s="33">
        <v>4.1276012008877927E-2</v>
      </c>
      <c r="R2802" s="38" t="s">
        <v>1677</v>
      </c>
      <c r="S2802" s="33" t="s">
        <v>1677</v>
      </c>
      <c r="T2802" s="45" t="s">
        <v>1675</v>
      </c>
      <c r="U2802" s="55">
        <f>RANK(Q2802,$Q$5:$Q$3209,0)</f>
        <v>2513</v>
      </c>
      <c r="V2802" s="55">
        <f>RANK(W2802,$W$5:$W$3209,0)</f>
        <v>2798</v>
      </c>
      <c r="W2802" s="55">
        <f>N2802*O2802</f>
        <v>1.2142587354624699E-2</v>
      </c>
      <c r="X2802">
        <f t="shared" si="86"/>
        <v>3.2540033024381594</v>
      </c>
      <c r="Y2802" s="77">
        <f t="shared" si="87"/>
        <v>3.6454105464515328E-4</v>
      </c>
    </row>
    <row r="2803" spans="3:25" x14ac:dyDescent="0.25">
      <c r="C2803" s="19" t="s">
        <v>4186</v>
      </c>
      <c r="D2803" s="6" t="s">
        <v>855</v>
      </c>
      <c r="E2803" s="6" t="s">
        <v>126</v>
      </c>
      <c r="F2803" s="48">
        <v>2.2189049800948202</v>
      </c>
      <c r="G2803" s="8">
        <v>10</v>
      </c>
      <c r="H2803" s="9">
        <v>0.620751030055673</v>
      </c>
      <c r="I2803" s="40">
        <v>0</v>
      </c>
      <c r="J2803" s="7">
        <v>0</v>
      </c>
      <c r="K2803" s="9">
        <v>0.442446786035888</v>
      </c>
      <c r="L2803" s="39">
        <v>0</v>
      </c>
      <c r="M2803" s="47">
        <v>0</v>
      </c>
      <c r="N2803" s="17">
        <v>1.2125511792620201E-2</v>
      </c>
      <c r="O2803" s="7">
        <f>Q2803/P2803/N2803</f>
        <v>0.99999999999999989</v>
      </c>
      <c r="P2803" s="7">
        <v>3.182506858724699</v>
      </c>
      <c r="Q2803" s="33">
        <v>3.8589524445561005E-2</v>
      </c>
      <c r="R2803" s="38" t="s">
        <v>1677</v>
      </c>
      <c r="S2803" s="33" t="s">
        <v>1677</v>
      </c>
      <c r="T2803" s="45" t="s">
        <v>1675</v>
      </c>
      <c r="U2803" s="55">
        <f>RANK(Q2803,$Q$5:$Q$3209,0)</f>
        <v>2569</v>
      </c>
      <c r="V2803" s="55">
        <f>RANK(W2803,$W$5:$W$3209,0)</f>
        <v>2799</v>
      </c>
      <c r="W2803" s="55">
        <f>N2803*O2803</f>
        <v>1.2125511792620199E-2</v>
      </c>
      <c r="X2803">
        <f t="shared" si="86"/>
        <v>3.2418607150835346</v>
      </c>
      <c r="Y2803" s="77">
        <f t="shared" si="87"/>
        <v>3.6318073900040297E-4</v>
      </c>
    </row>
    <row r="2804" spans="3:25" x14ac:dyDescent="0.25">
      <c r="C2804" s="19" t="s">
        <v>4782</v>
      </c>
      <c r="D2804" s="6" t="s">
        <v>410</v>
      </c>
      <c r="E2804" s="6" t="s">
        <v>131</v>
      </c>
      <c r="F2804" s="48">
        <v>3.73535416721321</v>
      </c>
      <c r="G2804" s="8">
        <v>51.856443371079699</v>
      </c>
      <c r="H2804" s="9">
        <v>0.339613257083689</v>
      </c>
      <c r="I2804" s="40">
        <v>2</v>
      </c>
      <c r="J2804" s="7">
        <v>2</v>
      </c>
      <c r="K2804" s="9">
        <v>0.31942039223180102</v>
      </c>
      <c r="L2804" s="39">
        <v>0</v>
      </c>
      <c r="M2804" s="47">
        <v>0</v>
      </c>
      <c r="N2804" s="17">
        <v>1.2119429244493799E-2</v>
      </c>
      <c r="O2804" s="7">
        <f>Q2804/P2804/N2804</f>
        <v>1</v>
      </c>
      <c r="P2804" s="7">
        <v>0.29793706224289762</v>
      </c>
      <c r="Q2804" s="33">
        <v>3.610827145165143E-3</v>
      </c>
      <c r="R2804" s="38" t="s">
        <v>1677</v>
      </c>
      <c r="S2804" s="33" t="s">
        <v>1677</v>
      </c>
      <c r="T2804" s="45" t="s">
        <v>1677</v>
      </c>
      <c r="U2804" s="55">
        <f>RANK(Q2804,$Q$5:$Q$3209,0)</f>
        <v>3176</v>
      </c>
      <c r="V2804" s="55">
        <f>RANK(W2804,$W$5:$W$3209,0)</f>
        <v>2800</v>
      </c>
      <c r="W2804" s="55">
        <f>N2804*O2804</f>
        <v>1.2119429244493799E-2</v>
      </c>
      <c r="X2804">
        <f t="shared" si="86"/>
        <v>3.2297352032909146</v>
      </c>
      <c r="Y2804" s="77">
        <f t="shared" si="87"/>
        <v>3.6182233630496563E-4</v>
      </c>
    </row>
    <row r="2805" spans="3:25" x14ac:dyDescent="0.25">
      <c r="C2805" s="19" t="s">
        <v>4145</v>
      </c>
      <c r="D2805" s="6" t="s">
        <v>607</v>
      </c>
      <c r="E2805" s="6" t="s">
        <v>131</v>
      </c>
      <c r="F2805" s="48">
        <v>0.66752093316069605</v>
      </c>
      <c r="G2805" s="8">
        <v>10</v>
      </c>
      <c r="H2805" s="9">
        <v>0.86820359514297096</v>
      </c>
      <c r="I2805" s="40">
        <v>0</v>
      </c>
      <c r="J2805" s="7">
        <v>0</v>
      </c>
      <c r="K2805" s="9">
        <v>0.23810693778926101</v>
      </c>
      <c r="L2805" s="39">
        <v>0</v>
      </c>
      <c r="M2805" s="47">
        <v>0</v>
      </c>
      <c r="N2805" s="17">
        <v>1.2118588800932599E-2</v>
      </c>
      <c r="O2805" s="7">
        <f>Q2805/P2805/N2805</f>
        <v>1</v>
      </c>
      <c r="P2805" s="7">
        <v>3.3402324694087269</v>
      </c>
      <c r="Q2805" s="33">
        <v>4.0478903796288039E-2</v>
      </c>
      <c r="R2805" s="38" t="s">
        <v>1677</v>
      </c>
      <c r="S2805" s="33" t="s">
        <v>1677</v>
      </c>
      <c r="T2805" s="45" t="s">
        <v>1675</v>
      </c>
      <c r="U2805" s="55">
        <f>RANK(Q2805,$Q$5:$Q$3209,0)</f>
        <v>2527</v>
      </c>
      <c r="V2805" s="55">
        <f>RANK(W2805,$W$5:$W$3209,0)</f>
        <v>2801</v>
      </c>
      <c r="W2805" s="55">
        <f>N2805*O2805</f>
        <v>1.2118588800932599E-2</v>
      </c>
      <c r="X2805">
        <f t="shared" si="86"/>
        <v>3.2176157740464206</v>
      </c>
      <c r="Y2805" s="77">
        <f t="shared" si="87"/>
        <v>3.6046461502816952E-4</v>
      </c>
    </row>
    <row r="2806" spans="3:25" x14ac:dyDescent="0.25">
      <c r="C2806" s="19" t="s">
        <v>4404</v>
      </c>
      <c r="D2806" s="6" t="s">
        <v>327</v>
      </c>
      <c r="E2806" s="6" t="s">
        <v>131</v>
      </c>
      <c r="F2806" s="48">
        <v>2.2442241437266199</v>
      </c>
      <c r="G2806" s="8">
        <v>16.208613656262202</v>
      </c>
      <c r="H2806" s="9">
        <v>0.22491277555384201</v>
      </c>
      <c r="I2806" s="40">
        <v>1</v>
      </c>
      <c r="J2806" s="7">
        <v>7</v>
      </c>
      <c r="K2806" s="9">
        <v>0.29857528117618398</v>
      </c>
      <c r="L2806" s="39">
        <v>0</v>
      </c>
      <c r="M2806" s="47">
        <v>0</v>
      </c>
      <c r="N2806" s="17">
        <v>1.211256799765E-2</v>
      </c>
      <c r="O2806" s="7">
        <f>Q2806/P2806/N2806</f>
        <v>1</v>
      </c>
      <c r="P2806" s="7">
        <v>2.4118496135452094</v>
      </c>
      <c r="Q2806" s="33">
        <v>2.9213692444172223E-2</v>
      </c>
      <c r="R2806" s="38" t="s">
        <v>1677</v>
      </c>
      <c r="S2806" s="33" t="s">
        <v>1677</v>
      </c>
      <c r="T2806" s="45" t="s">
        <v>1676</v>
      </c>
      <c r="U2806" s="55">
        <f>RANK(Q2806,$Q$5:$Q$3209,0)</f>
        <v>2793</v>
      </c>
      <c r="V2806" s="55">
        <f>RANK(W2806,$W$5:$W$3209,0)</f>
        <v>2802</v>
      </c>
      <c r="W2806" s="55">
        <f>N2806*O2806</f>
        <v>1.211256799765E-2</v>
      </c>
      <c r="X2806">
        <f t="shared" si="86"/>
        <v>3.2054971852454881</v>
      </c>
      <c r="Y2806" s="77">
        <f t="shared" si="87"/>
        <v>3.5910698790499087E-4</v>
      </c>
    </row>
    <row r="2807" spans="3:25" x14ac:dyDescent="0.25">
      <c r="C2807" s="19" t="s">
        <v>4148</v>
      </c>
      <c r="D2807" s="6" t="s">
        <v>271</v>
      </c>
      <c r="E2807" s="6" t="s">
        <v>204</v>
      </c>
      <c r="F2807" s="48">
        <v>7.1091322112561697</v>
      </c>
      <c r="G2807" s="8">
        <v>12.834555812349601</v>
      </c>
      <c r="H2807" s="9">
        <v>0.36034787113866401</v>
      </c>
      <c r="I2807" s="40">
        <v>1</v>
      </c>
      <c r="J2807" s="7">
        <v>10</v>
      </c>
      <c r="K2807" s="9">
        <v>0.278739125097486</v>
      </c>
      <c r="L2807" s="39">
        <v>0</v>
      </c>
      <c r="M2807" s="47">
        <v>0</v>
      </c>
      <c r="N2807" s="17">
        <v>1.2090926898995101E-2</v>
      </c>
      <c r="O2807" s="7">
        <f>Q2807/P2807/N2807</f>
        <v>1</v>
      </c>
      <c r="P2807" s="7">
        <v>3.3316452498863178</v>
      </c>
      <c r="Q2807" s="33">
        <v>4.0282679169759736E-2</v>
      </c>
      <c r="R2807" s="38" t="s">
        <v>1677</v>
      </c>
      <c r="S2807" s="33" t="s">
        <v>1677</v>
      </c>
      <c r="T2807" s="45" t="s">
        <v>1675</v>
      </c>
      <c r="U2807" s="55">
        <f>RANK(Q2807,$Q$5:$Q$3209,0)</f>
        <v>2531</v>
      </c>
      <c r="V2807" s="55">
        <f>RANK(W2807,$W$5:$W$3209,0)</f>
        <v>2803</v>
      </c>
      <c r="W2807" s="55">
        <f>N2807*O2807</f>
        <v>1.2090926898995101E-2</v>
      </c>
      <c r="X2807">
        <f t="shared" si="86"/>
        <v>3.1933846172478382</v>
      </c>
      <c r="Y2807" s="77">
        <f t="shared" si="87"/>
        <v>3.5775003528327228E-4</v>
      </c>
    </row>
    <row r="2808" spans="3:25" x14ac:dyDescent="0.25">
      <c r="C2808" s="19" t="s">
        <v>4309</v>
      </c>
      <c r="D2808" s="6" t="s">
        <v>1426</v>
      </c>
      <c r="E2808" s="6" t="s">
        <v>39</v>
      </c>
      <c r="F2808" s="48">
        <v>0.20781085066076799</v>
      </c>
      <c r="G2808" s="8">
        <v>10</v>
      </c>
      <c r="H2808" s="9">
        <v>0.69421287576748503</v>
      </c>
      <c r="I2808" s="40">
        <v>4</v>
      </c>
      <c r="J2808" s="7">
        <v>1</v>
      </c>
      <c r="K2808" s="9">
        <v>3.8692365007331801E-2</v>
      </c>
      <c r="L2808" s="39">
        <v>0</v>
      </c>
      <c r="M2808" s="47">
        <v>0</v>
      </c>
      <c r="N2808" s="17">
        <v>1.20904766417507E-2</v>
      </c>
      <c r="O2808" s="7">
        <f>Q2808/P2808/N2808</f>
        <v>1</v>
      </c>
      <c r="P2808" s="7">
        <v>2.7418758961437635</v>
      </c>
      <c r="Q2808" s="33">
        <v>3.3150586476905441E-2</v>
      </c>
      <c r="R2808" s="38" t="s">
        <v>1677</v>
      </c>
      <c r="S2808" s="33" t="s">
        <v>1677</v>
      </c>
      <c r="T2808" s="45" t="s">
        <v>1676</v>
      </c>
      <c r="U2808" s="55">
        <f>RANK(Q2808,$Q$5:$Q$3209,0)</f>
        <v>2696</v>
      </c>
      <c r="V2808" s="55">
        <f>RANK(W2808,$W$5:$W$3209,0)</f>
        <v>2804</v>
      </c>
      <c r="W2808" s="55">
        <f>N2808*O2808</f>
        <v>1.20904766417507E-2</v>
      </c>
      <c r="X2808">
        <f t="shared" si="86"/>
        <v>3.1812936903488431</v>
      </c>
      <c r="Y2808" s="77">
        <f t="shared" si="87"/>
        <v>3.5639550708101305E-4</v>
      </c>
    </row>
    <row r="2809" spans="3:25" x14ac:dyDescent="0.25">
      <c r="C2809" s="19" t="s">
        <v>4670</v>
      </c>
      <c r="D2809" s="6" t="s">
        <v>1290</v>
      </c>
      <c r="E2809" s="6" t="s">
        <v>131</v>
      </c>
      <c r="F2809" s="48">
        <v>2.2903775126951098</v>
      </c>
      <c r="G2809" s="8">
        <v>16.128296306272201</v>
      </c>
      <c r="H2809" s="9">
        <v>1</v>
      </c>
      <c r="I2809" s="40">
        <v>0</v>
      </c>
      <c r="J2809" s="7">
        <v>1</v>
      </c>
      <c r="K2809" s="9">
        <v>6.0521795072095902E-2</v>
      </c>
      <c r="L2809" s="39">
        <v>0</v>
      </c>
      <c r="M2809" s="47">
        <v>0</v>
      </c>
      <c r="N2809" s="17">
        <v>1.20434243563825E-2</v>
      </c>
      <c r="O2809" s="7">
        <f>Q2809/P2809/N2809</f>
        <v>1</v>
      </c>
      <c r="P2809" s="7">
        <v>1.4309440720643081</v>
      </c>
      <c r="Q2809" s="33">
        <v>1.7233466690120443E-2</v>
      </c>
      <c r="R2809" s="38" t="s">
        <v>1677</v>
      </c>
      <c r="S2809" s="33" t="s">
        <v>1677</v>
      </c>
      <c r="T2809" s="45" t="s">
        <v>1677</v>
      </c>
      <c r="U2809" s="55">
        <f>RANK(Q2809,$Q$5:$Q$3209,0)</f>
        <v>3061</v>
      </c>
      <c r="V2809" s="55">
        <f>RANK(W2809,$W$5:$W$3209,0)</f>
        <v>2805</v>
      </c>
      <c r="W2809" s="55">
        <f>N2809*O2809</f>
        <v>1.20434243563825E-2</v>
      </c>
      <c r="X2809">
        <f t="shared" si="86"/>
        <v>3.1692032137070925</v>
      </c>
      <c r="Y2809" s="77">
        <f t="shared" si="87"/>
        <v>3.5504102932039003E-4</v>
      </c>
    </row>
    <row r="2810" spans="3:25" x14ac:dyDescent="0.25">
      <c r="C2810" s="19" t="s">
        <v>4164</v>
      </c>
      <c r="D2810" s="6" t="s">
        <v>1276</v>
      </c>
      <c r="E2810" s="6" t="s">
        <v>19</v>
      </c>
      <c r="F2810" s="48">
        <v>2.1238578989454302</v>
      </c>
      <c r="G2810" s="8">
        <v>10</v>
      </c>
      <c r="H2810" s="9">
        <v>0.43824391186497003</v>
      </c>
      <c r="I2810" s="40">
        <v>0</v>
      </c>
      <c r="J2810" s="7">
        <v>2</v>
      </c>
      <c r="K2810" s="9">
        <v>0.54274347783367805</v>
      </c>
      <c r="L2810" s="39">
        <v>0</v>
      </c>
      <c r="M2810" s="47">
        <v>0</v>
      </c>
      <c r="N2810" s="17">
        <v>1.2028592272504499E-2</v>
      </c>
      <c r="O2810" s="7">
        <f>Q2810/P2810/N2810</f>
        <v>1</v>
      </c>
      <c r="P2810" s="7">
        <v>3.2883166277464153</v>
      </c>
      <c r="Q2810" s="33">
        <v>3.9553819978058583E-2</v>
      </c>
      <c r="R2810" s="38" t="s">
        <v>1677</v>
      </c>
      <c r="S2810" s="33" t="s">
        <v>1677</v>
      </c>
      <c r="T2810" s="45" t="s">
        <v>1675</v>
      </c>
      <c r="U2810" s="55">
        <f>RANK(Q2810,$Q$5:$Q$3209,0)</f>
        <v>2547</v>
      </c>
      <c r="V2810" s="55">
        <f>RANK(W2810,$W$5:$W$3209,0)</f>
        <v>2806</v>
      </c>
      <c r="W2810" s="55">
        <f>N2810*O2810</f>
        <v>1.2028592272504499E-2</v>
      </c>
      <c r="X2810">
        <f t="shared" si="86"/>
        <v>3.1571597893507102</v>
      </c>
      <c r="Y2810" s="77">
        <f t="shared" si="87"/>
        <v>3.5369182275593294E-4</v>
      </c>
    </row>
    <row r="2811" spans="3:25" x14ac:dyDescent="0.25">
      <c r="C2811" s="19" t="s">
        <v>4074</v>
      </c>
      <c r="D2811" s="6" t="s">
        <v>426</v>
      </c>
      <c r="E2811" s="6" t="s">
        <v>131</v>
      </c>
      <c r="F2811" s="48">
        <v>7.0458310957846804</v>
      </c>
      <c r="G2811" s="8">
        <v>41.453966538913001</v>
      </c>
      <c r="H2811" s="9">
        <v>8.9671061262298606E-3</v>
      </c>
      <c r="I2811" s="40">
        <v>10</v>
      </c>
      <c r="J2811" s="7">
        <v>0</v>
      </c>
      <c r="K2811" s="9">
        <v>0.457369141611493</v>
      </c>
      <c r="L2811" s="39">
        <v>0</v>
      </c>
      <c r="M2811" s="47">
        <v>0</v>
      </c>
      <c r="N2811" s="17">
        <v>1.20206830754922E-2</v>
      </c>
      <c r="O2811" s="7">
        <f>Q2811/P2811/N2811</f>
        <v>0.99999999999999989</v>
      </c>
      <c r="P2811" s="7">
        <v>3.6835847585505164</v>
      </c>
      <c r="Q2811" s="33">
        <v>4.4279204964249211E-2</v>
      </c>
      <c r="R2811" s="38" t="s">
        <v>1677</v>
      </c>
      <c r="S2811" s="33" t="s">
        <v>1677</v>
      </c>
      <c r="T2811" s="45" t="s">
        <v>1675</v>
      </c>
      <c r="U2811" s="55">
        <f>RANK(Q2811,$Q$5:$Q$3209,0)</f>
        <v>2453</v>
      </c>
      <c r="V2811" s="55">
        <f>RANK(W2811,$W$5:$W$3209,0)</f>
        <v>2807</v>
      </c>
      <c r="W2811" s="55">
        <f>N2811*O2811</f>
        <v>1.2020683075492198E-2</v>
      </c>
      <c r="X2811">
        <f t="shared" si="86"/>
        <v>3.1451311970782059</v>
      </c>
      <c r="Y2811" s="77">
        <f t="shared" si="87"/>
        <v>3.5234427780733691E-4</v>
      </c>
    </row>
    <row r="2812" spans="3:25" x14ac:dyDescent="0.25">
      <c r="C2812" s="19" t="s">
        <v>4028</v>
      </c>
      <c r="D2812" s="6" t="s">
        <v>976</v>
      </c>
      <c r="E2812" s="6" t="s">
        <v>144</v>
      </c>
      <c r="F2812" s="48">
        <v>0.63885545291127199</v>
      </c>
      <c r="G2812" s="8">
        <v>10</v>
      </c>
      <c r="H2812" s="9">
        <v>0.278969796704928</v>
      </c>
      <c r="I2812" s="40">
        <v>0</v>
      </c>
      <c r="J2812" s="7">
        <v>1</v>
      </c>
      <c r="K2812" s="9">
        <v>0.30684733304924799</v>
      </c>
      <c r="L2812" s="39">
        <v>0.237035853798237</v>
      </c>
      <c r="M2812" s="47">
        <v>0</v>
      </c>
      <c r="N2812" s="17">
        <v>1.19980475712605E-2</v>
      </c>
      <c r="O2812" s="7">
        <f>Q2812/P2812/N2812</f>
        <v>1</v>
      </c>
      <c r="P2812" s="7">
        <v>3.8734826078915754</v>
      </c>
      <c r="Q2812" s="33">
        <v>4.6474228595933302E-2</v>
      </c>
      <c r="R2812" s="38" t="s">
        <v>1677</v>
      </c>
      <c r="S2812" s="33" t="s">
        <v>1677</v>
      </c>
      <c r="T2812" s="45" t="s">
        <v>1675</v>
      </c>
      <c r="U2812" s="55">
        <f>RANK(Q2812,$Q$5:$Q$3209,0)</f>
        <v>2406</v>
      </c>
      <c r="V2812" s="55">
        <f>RANK(W2812,$W$5:$W$3209,0)</f>
        <v>2808</v>
      </c>
      <c r="W2812" s="55">
        <f>N2812*O2812</f>
        <v>1.19980475712605E-2</v>
      </c>
      <c r="X2812">
        <f t="shared" si="86"/>
        <v>3.1331105140027136</v>
      </c>
      <c r="Y2812" s="77">
        <f t="shared" si="87"/>
        <v>3.5099761891408635E-4</v>
      </c>
    </row>
    <row r="2813" spans="3:25" x14ac:dyDescent="0.25">
      <c r="C2813" s="19" t="s">
        <v>4305</v>
      </c>
      <c r="D2813" s="6" t="s">
        <v>845</v>
      </c>
      <c r="E2813" s="6" t="s">
        <v>204</v>
      </c>
      <c r="F2813" s="48">
        <v>4.0584933972053499</v>
      </c>
      <c r="G2813" s="8">
        <v>10</v>
      </c>
      <c r="H2813" s="9">
        <v>0.41402515673621598</v>
      </c>
      <c r="I2813" s="40">
        <v>0</v>
      </c>
      <c r="J2813" s="7">
        <v>6</v>
      </c>
      <c r="K2813" s="9">
        <v>0.342270588282932</v>
      </c>
      <c r="L2813" s="39">
        <v>0</v>
      </c>
      <c r="M2813" s="47">
        <v>0</v>
      </c>
      <c r="N2813" s="17">
        <v>1.19885392636598E-2</v>
      </c>
      <c r="O2813" s="7">
        <f>Q2813/P2813/N2813</f>
        <v>1</v>
      </c>
      <c r="P2813" s="7">
        <v>2.7812039445848189</v>
      </c>
      <c r="Q2813" s="33">
        <v>3.3342572689900617E-2</v>
      </c>
      <c r="R2813" s="38" t="s">
        <v>1677</v>
      </c>
      <c r="S2813" s="33" t="s">
        <v>1677</v>
      </c>
      <c r="T2813" s="45" t="s">
        <v>1676</v>
      </c>
      <c r="U2813" s="55">
        <f>RANK(Q2813,$Q$5:$Q$3209,0)</f>
        <v>2692</v>
      </c>
      <c r="V2813" s="55">
        <f>RANK(W2813,$W$5:$W$3209,0)</f>
        <v>2809</v>
      </c>
      <c r="W2813" s="55">
        <f>N2813*O2813</f>
        <v>1.19885392636598E-2</v>
      </c>
      <c r="X2813">
        <f t="shared" si="86"/>
        <v>3.1211124664314531</v>
      </c>
      <c r="Y2813" s="77">
        <f t="shared" si="87"/>
        <v>3.496534958420437E-4</v>
      </c>
    </row>
    <row r="2814" spans="3:25" x14ac:dyDescent="0.25">
      <c r="C2814" s="19" t="s">
        <v>4240</v>
      </c>
      <c r="D2814" s="6" t="s">
        <v>1002</v>
      </c>
      <c r="E2814" s="6" t="s">
        <v>16</v>
      </c>
      <c r="F2814" s="48">
        <v>0.57080381918671497</v>
      </c>
      <c r="G2814" s="8">
        <v>42.408675649171698</v>
      </c>
      <c r="H2814" s="9">
        <v>0.130516852585565</v>
      </c>
      <c r="I2814" s="40">
        <v>0</v>
      </c>
      <c r="J2814" s="7">
        <v>0</v>
      </c>
      <c r="K2814" s="9">
        <v>0.61184368458915295</v>
      </c>
      <c r="L2814" s="39">
        <v>0</v>
      </c>
      <c r="M2814" s="47">
        <v>0</v>
      </c>
      <c r="N2814" s="17">
        <v>1.1969813873924699E-2</v>
      </c>
      <c r="O2814" s="7">
        <f>Q2814/P2814/N2814</f>
        <v>1</v>
      </c>
      <c r="P2814" s="7">
        <v>3.0241891338080444</v>
      </c>
      <c r="Q2814" s="33">
        <v>3.6198981051227846E-2</v>
      </c>
      <c r="R2814" s="38" t="s">
        <v>1677</v>
      </c>
      <c r="S2814" s="33" t="s">
        <v>1677</v>
      </c>
      <c r="T2814" s="45" t="s">
        <v>1676</v>
      </c>
      <c r="U2814" s="55">
        <f>RANK(Q2814,$Q$5:$Q$3209,0)</f>
        <v>2626</v>
      </c>
      <c r="V2814" s="55">
        <f>RANK(W2814,$W$5:$W$3209,0)</f>
        <v>2810</v>
      </c>
      <c r="W2814" s="55">
        <f>N2814*O2814</f>
        <v>1.1969813873924699E-2</v>
      </c>
      <c r="X2814">
        <f t="shared" si="86"/>
        <v>3.1091239271677935</v>
      </c>
      <c r="Y2814" s="77">
        <f t="shared" si="87"/>
        <v>3.4831043797128039E-4</v>
      </c>
    </row>
    <row r="2815" spans="3:25" x14ac:dyDescent="0.25">
      <c r="C2815" s="19" t="s">
        <v>4022</v>
      </c>
      <c r="D2815" s="6" t="s">
        <v>533</v>
      </c>
      <c r="E2815" s="6" t="s">
        <v>12</v>
      </c>
      <c r="F2815" s="48">
        <v>1.2166519389675701</v>
      </c>
      <c r="G2815" s="8">
        <v>10</v>
      </c>
      <c r="H2815" s="9">
        <v>6.4525291050489E-2</v>
      </c>
      <c r="I2815" s="40">
        <v>0</v>
      </c>
      <c r="J2815" s="7">
        <v>0</v>
      </c>
      <c r="K2815" s="9">
        <v>0.88718646384861799</v>
      </c>
      <c r="L2815" s="39">
        <v>0</v>
      </c>
      <c r="M2815" s="47">
        <v>0</v>
      </c>
      <c r="N2815" s="17">
        <v>1.1967120838818899E-2</v>
      </c>
      <c r="O2815" s="7">
        <f>Q2815/P2815/N2815</f>
        <v>1</v>
      </c>
      <c r="P2815" s="7">
        <v>3.9315026483810733</v>
      </c>
      <c r="Q2815" s="33">
        <v>4.7048767271312832E-2</v>
      </c>
      <c r="R2815" s="38" t="s">
        <v>1677</v>
      </c>
      <c r="S2815" s="33" t="s">
        <v>1677</v>
      </c>
      <c r="T2815" s="45" t="s">
        <v>1675</v>
      </c>
      <c r="U2815" s="55">
        <f>RANK(Q2815,$Q$5:$Q$3209,0)</f>
        <v>2400</v>
      </c>
      <c r="V2815" s="55">
        <f>RANK(W2815,$W$5:$W$3209,0)</f>
        <v>2811</v>
      </c>
      <c r="W2815" s="55">
        <f>N2815*O2815</f>
        <v>1.1967120838818899E-2</v>
      </c>
      <c r="X2815">
        <f t="shared" si="86"/>
        <v>3.0971541132938687</v>
      </c>
      <c r="Y2815" s="77">
        <f t="shared" si="87"/>
        <v>3.4696947787752843E-4</v>
      </c>
    </row>
    <row r="2816" spans="3:25" x14ac:dyDescent="0.25">
      <c r="C2816" s="19" t="s">
        <v>4664</v>
      </c>
      <c r="D2816" s="6" t="s">
        <v>477</v>
      </c>
      <c r="E2816" s="6" t="s">
        <v>19</v>
      </c>
      <c r="F2816" s="48">
        <v>0.284702933092503</v>
      </c>
      <c r="G2816" s="8">
        <v>40.331413907645498</v>
      </c>
      <c r="H2816" s="9">
        <v>0.82042092064060301</v>
      </c>
      <c r="I2816" s="40">
        <v>0</v>
      </c>
      <c r="J2816" s="7">
        <v>1</v>
      </c>
      <c r="K2816" s="9">
        <v>3.4567801660429401E-2</v>
      </c>
      <c r="L2816" s="39">
        <v>0</v>
      </c>
      <c r="M2816" s="47">
        <v>0</v>
      </c>
      <c r="N2816" s="17">
        <v>1.19411829659245E-2</v>
      </c>
      <c r="O2816" s="7">
        <f>Q2816/P2816/N2816</f>
        <v>1.0000000000000002</v>
      </c>
      <c r="P2816" s="7">
        <v>1.4594941792068992</v>
      </c>
      <c r="Q2816" s="33">
        <v>1.7428087031611385E-2</v>
      </c>
      <c r="R2816" s="38" t="s">
        <v>1677</v>
      </c>
      <c r="S2816" s="33" t="s">
        <v>1677</v>
      </c>
      <c r="T2816" s="45" t="s">
        <v>1677</v>
      </c>
      <c r="U2816" s="55">
        <f>RANK(Q2816,$Q$5:$Q$3209,0)</f>
        <v>3055</v>
      </c>
      <c r="V2816" s="55">
        <f>RANK(W2816,$W$5:$W$3209,0)</f>
        <v>2812</v>
      </c>
      <c r="W2816" s="55">
        <f>N2816*O2816</f>
        <v>1.1941182965924503E-2</v>
      </c>
      <c r="X2816">
        <f t="shared" si="86"/>
        <v>3.0851869924550499</v>
      </c>
      <c r="Y2816" s="77">
        <f t="shared" si="87"/>
        <v>3.4562881948041485E-4</v>
      </c>
    </row>
    <row r="2817" spans="3:25" x14ac:dyDescent="0.25">
      <c r="C2817" s="19" t="s">
        <v>4091</v>
      </c>
      <c r="D2817" s="6" t="s">
        <v>775</v>
      </c>
      <c r="E2817" s="6" t="s">
        <v>27</v>
      </c>
      <c r="F2817" s="48">
        <v>2.1073570650846598</v>
      </c>
      <c r="G2817" s="8">
        <v>10</v>
      </c>
      <c r="H2817" s="9">
        <v>0.107136902709058</v>
      </c>
      <c r="I2817" s="40">
        <v>2</v>
      </c>
      <c r="J2817" s="7">
        <v>5</v>
      </c>
      <c r="K2817" s="9">
        <v>0.31808676978368799</v>
      </c>
      <c r="L2817" s="39">
        <v>0</v>
      </c>
      <c r="M2817" s="47">
        <v>0</v>
      </c>
      <c r="N2817" s="17">
        <v>1.1931147007135399E-2</v>
      </c>
      <c r="O2817" s="7">
        <f>Q2817/P2817/N2817</f>
        <v>1</v>
      </c>
      <c r="P2817" s="7">
        <v>3.6328489454603523</v>
      </c>
      <c r="Q2817" s="33">
        <v>4.3344054823004276E-2</v>
      </c>
      <c r="R2817" s="38" t="s">
        <v>1677</v>
      </c>
      <c r="S2817" s="33" t="s">
        <v>1677</v>
      </c>
      <c r="T2817" s="45" t="s">
        <v>1675</v>
      </c>
      <c r="U2817" s="55">
        <f>RANK(Q2817,$Q$5:$Q$3209,0)</f>
        <v>2470</v>
      </c>
      <c r="V2817" s="55">
        <f>RANK(W2817,$W$5:$W$3209,0)</f>
        <v>2813</v>
      </c>
      <c r="W2817" s="55">
        <f>N2817*O2817</f>
        <v>1.1931147007135399E-2</v>
      </c>
      <c r="X2817">
        <f t="shared" si="86"/>
        <v>3.0732458094891255</v>
      </c>
      <c r="Y2817" s="77">
        <f t="shared" si="87"/>
        <v>3.4429106686386187E-4</v>
      </c>
    </row>
    <row r="2818" spans="3:25" x14ac:dyDescent="0.25">
      <c r="C2818" s="19" t="s">
        <v>4106</v>
      </c>
      <c r="D2818" s="6" t="s">
        <v>55</v>
      </c>
      <c r="E2818" s="6" t="s">
        <v>48</v>
      </c>
      <c r="F2818" s="48">
        <v>2.4534176404639272</v>
      </c>
      <c r="G2818" s="8">
        <v>9.9999999999999893</v>
      </c>
      <c r="H2818" s="9">
        <v>0.13128355580753101</v>
      </c>
      <c r="I2818" s="40">
        <v>0</v>
      </c>
      <c r="J2818" s="7">
        <v>1</v>
      </c>
      <c r="K2818" s="9">
        <v>0.774057969352691</v>
      </c>
      <c r="L2818" s="39">
        <v>2.0314687593500198E-2</v>
      </c>
      <c r="M2818" s="47">
        <v>0</v>
      </c>
      <c r="N2818" s="17">
        <v>1.19176416848535E-2</v>
      </c>
      <c r="O2818" s="7">
        <f>Q2818/P2818/N2818</f>
        <v>1</v>
      </c>
      <c r="P2818" s="7">
        <v>3.5792149547379135</v>
      </c>
      <c r="Q2818" s="33">
        <v>4.2655801343635592E-2</v>
      </c>
      <c r="R2818" s="38" t="s">
        <v>1677</v>
      </c>
      <c r="S2818" s="33" t="s">
        <v>1677</v>
      </c>
      <c r="T2818" s="45" t="s">
        <v>1675</v>
      </c>
      <c r="U2818" s="55">
        <f>RANK(Q2818,$Q$5:$Q$3209,0)</f>
        <v>2486</v>
      </c>
      <c r="V2818" s="55">
        <f>RANK(W2818,$W$5:$W$3209,0)</f>
        <v>2814</v>
      </c>
      <c r="W2818" s="55">
        <f>N2818*O2818</f>
        <v>1.19176416848535E-2</v>
      </c>
      <c r="X2818">
        <f t="shared" si="86"/>
        <v>3.06131466248199</v>
      </c>
      <c r="Y2818" s="77">
        <f t="shared" si="87"/>
        <v>3.4295443856055047E-4</v>
      </c>
    </row>
    <row r="2819" spans="3:25" x14ac:dyDescent="0.25">
      <c r="C2819" s="19" t="s">
        <v>4273</v>
      </c>
      <c r="D2819" s="6" t="s">
        <v>1344</v>
      </c>
      <c r="E2819" s="6" t="s">
        <v>39</v>
      </c>
      <c r="F2819" s="48">
        <v>1.84319175288157</v>
      </c>
      <c r="G2819" s="8">
        <v>10</v>
      </c>
      <c r="H2819" s="9">
        <v>0.92916941434065903</v>
      </c>
      <c r="I2819" s="40">
        <v>0</v>
      </c>
      <c r="J2819" s="7">
        <v>0</v>
      </c>
      <c r="K2819" s="9">
        <v>0.16762517247272399</v>
      </c>
      <c r="L2819" s="39">
        <v>0</v>
      </c>
      <c r="M2819" s="47">
        <v>0</v>
      </c>
      <c r="N2819" s="17">
        <v>1.1877675149356901E-2</v>
      </c>
      <c r="O2819" s="7">
        <f>Q2819/P2819/N2819</f>
        <v>0.99999999999999989</v>
      </c>
      <c r="P2819" s="7">
        <v>2.9154272217191899</v>
      </c>
      <c r="Q2819" s="33">
        <v>3.462849746117265E-2</v>
      </c>
      <c r="R2819" s="38" t="s">
        <v>1677</v>
      </c>
      <c r="S2819" s="33" t="s">
        <v>1677</v>
      </c>
      <c r="T2819" s="45" t="s">
        <v>1676</v>
      </c>
      <c r="U2819" s="55">
        <f>RANK(Q2819,$Q$5:$Q$3209,0)</f>
        <v>2660</v>
      </c>
      <c r="V2819" s="55">
        <f>RANK(W2819,$W$5:$W$3209,0)</f>
        <v>2815</v>
      </c>
      <c r="W2819" s="55">
        <f>N2819*O2819</f>
        <v>1.1877675149356899E-2</v>
      </c>
      <c r="X2819">
        <f t="shared" si="86"/>
        <v>3.0493970207971364</v>
      </c>
      <c r="Y2819" s="77">
        <f t="shared" si="87"/>
        <v>3.4161932323801088E-4</v>
      </c>
    </row>
    <row r="2820" spans="3:25" x14ac:dyDescent="0.25">
      <c r="C2820" s="19" t="s">
        <v>4724</v>
      </c>
      <c r="D2820" s="6" t="s">
        <v>761</v>
      </c>
      <c r="E2820" s="6" t="s">
        <v>204</v>
      </c>
      <c r="F2820" s="48">
        <v>2.2617159761675101</v>
      </c>
      <c r="G2820" s="8">
        <v>68.230541131753697</v>
      </c>
      <c r="H2820" s="9">
        <v>0.27531930176808</v>
      </c>
      <c r="I2820" s="40">
        <v>0</v>
      </c>
      <c r="J2820" s="7">
        <v>1</v>
      </c>
      <c r="K2820" s="9">
        <v>0.147512157909437</v>
      </c>
      <c r="L2820" s="39">
        <v>0</v>
      </c>
      <c r="M2820" s="47">
        <v>0</v>
      </c>
      <c r="N2820" s="17">
        <v>1.17979554478869E-2</v>
      </c>
      <c r="O2820" s="7">
        <f>Q2820/P2820/N2820</f>
        <v>1</v>
      </c>
      <c r="P2820" s="7">
        <v>1.1585802734893089</v>
      </c>
      <c r="Q2820" s="33">
        <v>1.3668878449427487E-2</v>
      </c>
      <c r="R2820" s="38" t="s">
        <v>1677</v>
      </c>
      <c r="S2820" s="33" t="s">
        <v>1677</v>
      </c>
      <c r="T2820" s="45" t="s">
        <v>1677</v>
      </c>
      <c r="U2820" s="55">
        <f>RANK(Q2820,$Q$5:$Q$3209,0)</f>
        <v>3117</v>
      </c>
      <c r="V2820" s="55">
        <f>RANK(W2820,$W$5:$W$3209,0)</f>
        <v>2816</v>
      </c>
      <c r="W2820" s="55">
        <f>N2820*O2820</f>
        <v>1.17979554478869E-2</v>
      </c>
      <c r="X2820">
        <f t="shared" si="86"/>
        <v>3.0375193456477794</v>
      </c>
      <c r="Y2820" s="77">
        <f t="shared" si="87"/>
        <v>3.4028868530582598E-4</v>
      </c>
    </row>
    <row r="2821" spans="3:25" x14ac:dyDescent="0.25">
      <c r="C2821" s="19" t="s">
        <v>4525</v>
      </c>
      <c r="D2821" s="6" t="s">
        <v>1548</v>
      </c>
      <c r="E2821" s="6" t="s">
        <v>389</v>
      </c>
      <c r="F2821" s="48">
        <v>2.7582062881473299</v>
      </c>
      <c r="G2821" s="8">
        <v>10</v>
      </c>
      <c r="H2821" s="9">
        <v>1</v>
      </c>
      <c r="I2821" s="40">
        <v>0</v>
      </c>
      <c r="J2821" s="7">
        <v>0</v>
      </c>
      <c r="K2821" s="9">
        <v>9.9654384435732199E-2</v>
      </c>
      <c r="L2821" s="39">
        <v>0</v>
      </c>
      <c r="M2821" s="47">
        <v>0</v>
      </c>
      <c r="N2821" s="17">
        <v>1.1764754340115501E-2</v>
      </c>
      <c r="O2821" s="7">
        <f>Q2821/P2821/N2821</f>
        <v>1</v>
      </c>
      <c r="P2821" s="7">
        <v>2.0210599895050017</v>
      </c>
      <c r="Q2821" s="33">
        <v>2.3777274283162755E-2</v>
      </c>
      <c r="R2821" s="38" t="s">
        <v>1677</v>
      </c>
      <c r="S2821" s="33" t="s">
        <v>1677</v>
      </c>
      <c r="T2821" s="45" t="s">
        <v>1677</v>
      </c>
      <c r="U2821" s="55">
        <f>RANK(Q2821,$Q$5:$Q$3209,0)</f>
        <v>2914</v>
      </c>
      <c r="V2821" s="55">
        <f>RANK(W2821,$W$5:$W$3209,0)</f>
        <v>2817</v>
      </c>
      <c r="W2821" s="55">
        <f>N2821*O2821</f>
        <v>1.1764754340115501E-2</v>
      </c>
      <c r="X2821">
        <f t="shared" si="86"/>
        <v>3.0257213901998923</v>
      </c>
      <c r="Y2821" s="77">
        <f t="shared" si="87"/>
        <v>3.3896697825088639E-4</v>
      </c>
    </row>
    <row r="2822" spans="3:25" x14ac:dyDescent="0.25">
      <c r="C2822" s="19" t="s">
        <v>4755</v>
      </c>
      <c r="D2822" s="6" t="s">
        <v>412</v>
      </c>
      <c r="E2822" s="6" t="s">
        <v>131</v>
      </c>
      <c r="F2822" s="48">
        <v>0.88673259170615804</v>
      </c>
      <c r="G2822" s="8">
        <v>10</v>
      </c>
      <c r="H2822" s="9">
        <v>0</v>
      </c>
      <c r="I2822" s="40">
        <v>1</v>
      </c>
      <c r="J2822" s="7">
        <v>0</v>
      </c>
      <c r="K2822" s="9">
        <v>0.90983851835372898</v>
      </c>
      <c r="L2822" s="39">
        <v>0</v>
      </c>
      <c r="M2822" s="47">
        <v>0</v>
      </c>
      <c r="N2822" s="17">
        <v>1.17641668520342E-2</v>
      </c>
      <c r="O2822" s="7">
        <f>Q2822/P2822/N2822</f>
        <v>1</v>
      </c>
      <c r="P2822" s="7">
        <v>0.82427394485159855</v>
      </c>
      <c r="Q2822" s="33">
        <v>9.6968962190186418E-3</v>
      </c>
      <c r="R2822" s="38" t="s">
        <v>1677</v>
      </c>
      <c r="S2822" s="33" t="s">
        <v>1677</v>
      </c>
      <c r="T2822" s="45" t="s">
        <v>1677</v>
      </c>
      <c r="U2822" s="55">
        <f>RANK(Q2822,$Q$5:$Q$3209,0)</f>
        <v>3148</v>
      </c>
      <c r="V2822" s="55">
        <f>RANK(W2822,$W$5:$W$3209,0)</f>
        <v>2818</v>
      </c>
      <c r="W2822" s="55">
        <f>N2822*O2822</f>
        <v>1.17641668520342E-2</v>
      </c>
      <c r="X2822">
        <f t="shared" si="86"/>
        <v>3.0139566358597767</v>
      </c>
      <c r="Y2822" s="77">
        <f t="shared" si="87"/>
        <v>3.3764899066569451E-4</v>
      </c>
    </row>
    <row r="2823" spans="3:25" x14ac:dyDescent="0.25">
      <c r="C2823" s="19" t="s">
        <v>4773</v>
      </c>
      <c r="D2823" s="6" t="s">
        <v>1302</v>
      </c>
      <c r="E2823" s="6" t="s">
        <v>27</v>
      </c>
      <c r="F2823" s="48">
        <v>0.79962663450402305</v>
      </c>
      <c r="G2823" s="8">
        <v>10</v>
      </c>
      <c r="H2823" s="9">
        <v>1</v>
      </c>
      <c r="I2823" s="40">
        <v>0</v>
      </c>
      <c r="J2823" s="7">
        <v>0</v>
      </c>
      <c r="K2823" s="9">
        <v>9.7286744379918896E-2</v>
      </c>
      <c r="L2823" s="39">
        <v>0</v>
      </c>
      <c r="M2823" s="47">
        <v>0</v>
      </c>
      <c r="N2823" s="17">
        <v>1.17371997354034E-2</v>
      </c>
      <c r="O2823" s="7">
        <f>Q2823/P2823/N2823</f>
        <v>1</v>
      </c>
      <c r="P2823" s="7">
        <v>0.48099618189826909</v>
      </c>
      <c r="Q2823" s="33">
        <v>5.6455482589064096E-3</v>
      </c>
      <c r="R2823" s="38" t="s">
        <v>1677</v>
      </c>
      <c r="S2823" s="33" t="s">
        <v>1677</v>
      </c>
      <c r="T2823" s="45" t="s">
        <v>1677</v>
      </c>
      <c r="U2823" s="55">
        <f>RANK(Q2823,$Q$5:$Q$3209,0)</f>
        <v>3167</v>
      </c>
      <c r="V2823" s="55">
        <f>RANK(W2823,$W$5:$W$3209,0)</f>
        <v>2819</v>
      </c>
      <c r="W2823" s="55">
        <f>N2823*O2823</f>
        <v>1.17371997354034E-2</v>
      </c>
      <c r="X2823">
        <f t="shared" ref="X2823:X2886" si="88">X2822-W2822</f>
        <v>3.0021924690077424</v>
      </c>
      <c r="Y2823" s="77">
        <f t="shared" ref="Y2823:Y2886" si="89">X2823/$X$5</f>
        <v>3.3633106889590134E-4</v>
      </c>
    </row>
    <row r="2824" spans="3:25" x14ac:dyDescent="0.25">
      <c r="C2824" s="19" t="s">
        <v>4445</v>
      </c>
      <c r="D2824" s="6" t="s">
        <v>1032</v>
      </c>
      <c r="E2824" s="6" t="s">
        <v>27</v>
      </c>
      <c r="F2824" s="48">
        <v>1.2630605252195299</v>
      </c>
      <c r="G2824" s="8">
        <v>69.004813991771996</v>
      </c>
      <c r="H2824" s="9">
        <v>0.38011365094520999</v>
      </c>
      <c r="I2824" s="40">
        <v>0</v>
      </c>
      <c r="J2824" s="7">
        <v>0</v>
      </c>
      <c r="K2824" s="9">
        <v>6.9740704835986503E-2</v>
      </c>
      <c r="L2824" s="39">
        <v>0</v>
      </c>
      <c r="M2824" s="47">
        <v>0</v>
      </c>
      <c r="N2824" s="17">
        <v>1.17148828474194E-2</v>
      </c>
      <c r="O2824" s="7">
        <f>Q2824/P2824/N2824</f>
        <v>1</v>
      </c>
      <c r="P2824" s="7">
        <v>2.3220430074367302</v>
      </c>
      <c r="Q2824" s="33">
        <v>2.7202461798790708E-2</v>
      </c>
      <c r="R2824" s="38" t="s">
        <v>1677</v>
      </c>
      <c r="S2824" s="33" t="s">
        <v>1677</v>
      </c>
      <c r="T2824" s="45" t="s">
        <v>1676</v>
      </c>
      <c r="U2824" s="55">
        <f>RANK(Q2824,$Q$5:$Q$3209,0)</f>
        <v>2834</v>
      </c>
      <c r="V2824" s="55">
        <f>RANK(W2824,$W$5:$W$3209,0)</f>
        <v>2820</v>
      </c>
      <c r="W2824" s="55">
        <f>N2824*O2824</f>
        <v>1.17148828474194E-2</v>
      </c>
      <c r="X2824">
        <f t="shared" si="88"/>
        <v>2.990455269272339</v>
      </c>
      <c r="Y2824" s="77">
        <f t="shared" si="89"/>
        <v>3.3501616821128344E-4</v>
      </c>
    </row>
    <row r="2825" spans="3:25" x14ac:dyDescent="0.25">
      <c r="C2825" s="19" t="s">
        <v>4474</v>
      </c>
      <c r="D2825" s="6" t="s">
        <v>713</v>
      </c>
      <c r="E2825" s="6" t="s">
        <v>27</v>
      </c>
      <c r="F2825" s="48">
        <v>1.04125633537997</v>
      </c>
      <c r="G2825" s="8">
        <v>57.172966639694103</v>
      </c>
      <c r="H2825" s="9">
        <v>0.492266644333193</v>
      </c>
      <c r="I2825" s="40">
        <v>0</v>
      </c>
      <c r="J2825" s="7">
        <v>0</v>
      </c>
      <c r="K2825" s="9">
        <v>5.7660818522784797E-2</v>
      </c>
      <c r="L2825" s="39">
        <v>0</v>
      </c>
      <c r="M2825" s="47">
        <v>0</v>
      </c>
      <c r="N2825" s="17">
        <v>1.1709135137075499E-2</v>
      </c>
      <c r="O2825" s="7">
        <f>Q2825/P2825/N2825</f>
        <v>1</v>
      </c>
      <c r="P2825" s="7">
        <v>2.2240587016665603</v>
      </c>
      <c r="Q2825" s="33">
        <v>2.6041803890602438E-2</v>
      </c>
      <c r="R2825" s="38" t="s">
        <v>1677</v>
      </c>
      <c r="S2825" s="33" t="s">
        <v>1677</v>
      </c>
      <c r="T2825" s="45" t="s">
        <v>1677</v>
      </c>
      <c r="U2825" s="55">
        <f>RANK(Q2825,$Q$5:$Q$3209,0)</f>
        <v>2863</v>
      </c>
      <c r="V2825" s="55">
        <f>RANK(W2825,$W$5:$W$3209,0)</f>
        <v>2821</v>
      </c>
      <c r="W2825" s="55">
        <f>N2825*O2825</f>
        <v>1.1709135137075499E-2</v>
      </c>
      <c r="X2825">
        <f t="shared" si="88"/>
        <v>2.9787403864249193</v>
      </c>
      <c r="Y2825" s="77">
        <f t="shared" si="89"/>
        <v>3.3370376765377852E-4</v>
      </c>
    </row>
    <row r="2826" spans="3:25" x14ac:dyDescent="0.25">
      <c r="C2826" s="19" t="s">
        <v>4183</v>
      </c>
      <c r="D2826" s="6" t="s">
        <v>99</v>
      </c>
      <c r="E2826" s="6" t="s">
        <v>12</v>
      </c>
      <c r="F2826" s="48">
        <v>0.450201165052595</v>
      </c>
      <c r="G2826" s="8">
        <v>10</v>
      </c>
      <c r="H2826" s="9">
        <v>1</v>
      </c>
      <c r="I2826" s="40">
        <v>0</v>
      </c>
      <c r="J2826" s="7">
        <v>0</v>
      </c>
      <c r="K2826" s="9">
        <v>9.4447187642061295E-2</v>
      </c>
      <c r="L2826" s="39">
        <v>0</v>
      </c>
      <c r="M2826" s="47">
        <v>0</v>
      </c>
      <c r="N2826" s="17">
        <v>1.17042370548078E-2</v>
      </c>
      <c r="O2826" s="7">
        <f>Q2826/P2826/N2826</f>
        <v>1</v>
      </c>
      <c r="P2826" s="7">
        <v>3.314113315613314</v>
      </c>
      <c r="Q2826" s="33">
        <v>3.8789167872433285E-2</v>
      </c>
      <c r="R2826" s="38" t="s">
        <v>1677</v>
      </c>
      <c r="S2826" s="33" t="s">
        <v>1677</v>
      </c>
      <c r="T2826" s="45" t="s">
        <v>1675</v>
      </c>
      <c r="U2826" s="55">
        <f>RANK(Q2826,$Q$5:$Q$3209,0)</f>
        <v>2566</v>
      </c>
      <c r="V2826" s="55">
        <f>RANK(W2826,$W$5:$W$3209,0)</f>
        <v>2822</v>
      </c>
      <c r="W2826" s="55">
        <f>N2826*O2826</f>
        <v>1.17042370548078E-2</v>
      </c>
      <c r="X2826">
        <f t="shared" si="88"/>
        <v>2.9670312512878438</v>
      </c>
      <c r="Y2826" s="77">
        <f t="shared" si="89"/>
        <v>3.3239201100354588E-4</v>
      </c>
    </row>
    <row r="2827" spans="3:25" x14ac:dyDescent="0.25">
      <c r="C2827" s="19" t="s">
        <v>4222</v>
      </c>
      <c r="D2827" s="6" t="s">
        <v>172</v>
      </c>
      <c r="E2827" s="6" t="s">
        <v>131</v>
      </c>
      <c r="F2827" s="48">
        <v>0.165564130268362</v>
      </c>
      <c r="G2827" s="8">
        <v>10</v>
      </c>
      <c r="H2827" s="9">
        <v>1</v>
      </c>
      <c r="I2827" s="40">
        <v>0</v>
      </c>
      <c r="J2827" s="7">
        <v>0</v>
      </c>
      <c r="K2827" s="9">
        <v>9.4435745994496598E-2</v>
      </c>
      <c r="L2827" s="39">
        <v>0</v>
      </c>
      <c r="M2827" s="47">
        <v>0</v>
      </c>
      <c r="N2827" s="17">
        <v>1.17041044209172E-2</v>
      </c>
      <c r="O2827" s="7">
        <f>Q2827/P2827/N2827</f>
        <v>0.99999999999999989</v>
      </c>
      <c r="P2827" s="7">
        <v>3.1766946922285682</v>
      </c>
      <c r="Q2827" s="33">
        <v>3.7180366391216586E-2</v>
      </c>
      <c r="R2827" s="38" t="s">
        <v>1677</v>
      </c>
      <c r="S2827" s="33" t="s">
        <v>1677</v>
      </c>
      <c r="T2827" s="45" t="s">
        <v>1675</v>
      </c>
      <c r="U2827" s="55">
        <f>RANK(Q2827,$Q$5:$Q$3209,0)</f>
        <v>2608</v>
      </c>
      <c r="V2827" s="55">
        <f>RANK(W2827,$W$5:$W$3209,0)</f>
        <v>2823</v>
      </c>
      <c r="W2827" s="55">
        <f>N2827*O2827</f>
        <v>1.1704104420917199E-2</v>
      </c>
      <c r="X2827">
        <f t="shared" si="88"/>
        <v>2.9553270142330361</v>
      </c>
      <c r="Y2827" s="77">
        <f t="shared" si="89"/>
        <v>3.3108080307804084E-4</v>
      </c>
    </row>
    <row r="2828" spans="3:25" x14ac:dyDescent="0.25">
      <c r="C2828" s="19" t="s">
        <v>4384</v>
      </c>
      <c r="D2828" s="6" t="s">
        <v>928</v>
      </c>
      <c r="E2828" s="6" t="s">
        <v>131</v>
      </c>
      <c r="F2828" s="48">
        <v>3.0530261927905</v>
      </c>
      <c r="G2828" s="8">
        <v>9.9999999999999893</v>
      </c>
      <c r="H2828" s="9">
        <v>0.42133695758565698</v>
      </c>
      <c r="I2828" s="40">
        <v>1</v>
      </c>
      <c r="J2828" s="7">
        <v>2</v>
      </c>
      <c r="K2828" s="9">
        <v>0.37867954169069201</v>
      </c>
      <c r="L2828" s="39">
        <v>0</v>
      </c>
      <c r="M2828" s="47">
        <v>0</v>
      </c>
      <c r="N2828" s="17">
        <v>1.1659227486202999E-2</v>
      </c>
      <c r="O2828" s="7">
        <f>Q2828/P2828/N2828</f>
        <v>1</v>
      </c>
      <c r="P2828" s="7">
        <v>2.5809945007801711</v>
      </c>
      <c r="Q2828" s="33">
        <v>3.0092402025234961E-2</v>
      </c>
      <c r="R2828" s="38" t="s">
        <v>1677</v>
      </c>
      <c r="S2828" s="33" t="s">
        <v>1677</v>
      </c>
      <c r="T2828" s="45" t="s">
        <v>1676</v>
      </c>
      <c r="U2828" s="55">
        <f>RANK(Q2828,$Q$5:$Q$3209,0)</f>
        <v>2772</v>
      </c>
      <c r="V2828" s="55">
        <f>RANK(W2828,$W$5:$W$3209,0)</f>
        <v>2824</v>
      </c>
      <c r="W2828" s="55">
        <f>N2828*O2828</f>
        <v>1.1659227486202999E-2</v>
      </c>
      <c r="X2828">
        <f t="shared" si="88"/>
        <v>2.9436229098121189</v>
      </c>
      <c r="Y2828" s="77">
        <f t="shared" si="89"/>
        <v>3.2976961001130942E-4</v>
      </c>
    </row>
    <row r="2829" spans="3:25" x14ac:dyDescent="0.25">
      <c r="C2829" s="19" t="s">
        <v>4394</v>
      </c>
      <c r="D2829" s="6" t="s">
        <v>1086</v>
      </c>
      <c r="E2829" s="6" t="s">
        <v>126</v>
      </c>
      <c r="F2829" s="48">
        <v>1.1628029590541</v>
      </c>
      <c r="G2829" s="8">
        <v>27.787305456180299</v>
      </c>
      <c r="H2829" s="9">
        <v>0.54513158083436597</v>
      </c>
      <c r="I2829" s="40">
        <v>0</v>
      </c>
      <c r="J2829" s="7">
        <v>1</v>
      </c>
      <c r="K2829" s="9">
        <v>0.322599836547664</v>
      </c>
      <c r="L2829" s="39">
        <v>0</v>
      </c>
      <c r="M2829" s="47">
        <v>0</v>
      </c>
      <c r="N2829" s="17">
        <v>1.16574517426164E-2</v>
      </c>
      <c r="O2829" s="7">
        <f>Q2829/P2829/N2829</f>
        <v>1</v>
      </c>
      <c r="P2829" s="7">
        <v>2.5394543746660601</v>
      </c>
      <c r="Q2829" s="33">
        <v>2.9603566825245703E-2</v>
      </c>
      <c r="R2829" s="38" t="s">
        <v>1677</v>
      </c>
      <c r="S2829" s="33" t="s">
        <v>1677</v>
      </c>
      <c r="T2829" s="45" t="s">
        <v>1676</v>
      </c>
      <c r="U2829" s="55">
        <f>RANK(Q2829,$Q$5:$Q$3209,0)</f>
        <v>2783</v>
      </c>
      <c r="V2829" s="55">
        <f>RANK(W2829,$W$5:$W$3209,0)</f>
        <v>2825</v>
      </c>
      <c r="W2829" s="55">
        <f>N2829*O2829</f>
        <v>1.16574517426164E-2</v>
      </c>
      <c r="X2829">
        <f t="shared" si="88"/>
        <v>2.9319636823259159</v>
      </c>
      <c r="Y2829" s="77">
        <f t="shared" si="89"/>
        <v>3.2846344443950942E-4</v>
      </c>
    </row>
    <row r="2830" spans="3:25" x14ac:dyDescent="0.25">
      <c r="C2830" s="19" t="s">
        <v>4397</v>
      </c>
      <c r="D2830" s="6" t="s">
        <v>1170</v>
      </c>
      <c r="E2830" s="6" t="s">
        <v>39</v>
      </c>
      <c r="F2830" s="48">
        <v>3.25511523582498</v>
      </c>
      <c r="G2830" s="8">
        <v>15.9196286926569</v>
      </c>
      <c r="H2830" s="9">
        <v>0.80292386801738502</v>
      </c>
      <c r="I2830" s="40">
        <v>1</v>
      </c>
      <c r="J2830" s="7">
        <v>2</v>
      </c>
      <c r="K2830" s="9">
        <v>0.155868332552143</v>
      </c>
      <c r="L2830" s="39">
        <v>0</v>
      </c>
      <c r="M2830" s="47">
        <v>0</v>
      </c>
      <c r="N2830" s="17">
        <v>1.16422524920096E-2</v>
      </c>
      <c r="O2830" s="7">
        <f>Q2830/P2830/N2830</f>
        <v>1</v>
      </c>
      <c r="P2830" s="7">
        <v>2.5308290968502098</v>
      </c>
      <c r="Q2830" s="33">
        <v>2.9464551359654763E-2</v>
      </c>
      <c r="R2830" s="38" t="s">
        <v>1677</v>
      </c>
      <c r="S2830" s="33" t="s">
        <v>1677</v>
      </c>
      <c r="T2830" s="45" t="s">
        <v>1676</v>
      </c>
      <c r="U2830" s="55">
        <f>RANK(Q2830,$Q$5:$Q$3209,0)</f>
        <v>2786</v>
      </c>
      <c r="V2830" s="55">
        <f>RANK(W2830,$W$5:$W$3209,0)</f>
        <v>2826</v>
      </c>
      <c r="W2830" s="55">
        <f>N2830*O2830</f>
        <v>1.16422524920096E-2</v>
      </c>
      <c r="X2830">
        <f t="shared" si="88"/>
        <v>2.9203062305832996</v>
      </c>
      <c r="Y2830" s="77">
        <f t="shared" si="89"/>
        <v>3.2715747780157019E-4</v>
      </c>
    </row>
    <row r="2831" spans="3:25" x14ac:dyDescent="0.25">
      <c r="C2831" s="19" t="s">
        <v>4718</v>
      </c>
      <c r="D2831" s="6" t="s">
        <v>477</v>
      </c>
      <c r="E2831" s="6" t="s">
        <v>19</v>
      </c>
      <c r="F2831" s="48">
        <v>1.46992930135703</v>
      </c>
      <c r="G2831" s="8">
        <v>10</v>
      </c>
      <c r="H2831" s="9">
        <v>0.996133332459331</v>
      </c>
      <c r="I2831" s="40">
        <v>0</v>
      </c>
      <c r="J2831" s="7">
        <v>0</v>
      </c>
      <c r="K2831" s="9">
        <v>9.1971833822646995E-2</v>
      </c>
      <c r="L2831" s="39">
        <v>0</v>
      </c>
      <c r="M2831" s="47">
        <v>0</v>
      </c>
      <c r="N2831" s="17">
        <v>1.1638813919563401E-2</v>
      </c>
      <c r="O2831" s="7">
        <f>Q2831/P2831/N2831</f>
        <v>1</v>
      </c>
      <c r="P2831" s="7">
        <v>1.2369672928906845</v>
      </c>
      <c r="Q2831" s="33">
        <v>1.4396832146540757E-2</v>
      </c>
      <c r="R2831" s="38" t="s">
        <v>1677</v>
      </c>
      <c r="S2831" s="33" t="s">
        <v>1677</v>
      </c>
      <c r="T2831" s="45" t="s">
        <v>1677</v>
      </c>
      <c r="U2831" s="55">
        <f>RANK(Q2831,$Q$5:$Q$3209,0)</f>
        <v>3111</v>
      </c>
      <c r="V2831" s="55">
        <f>RANK(W2831,$W$5:$W$3209,0)</f>
        <v>2827</v>
      </c>
      <c r="W2831" s="55">
        <f>N2831*O2831</f>
        <v>1.1638813919563401E-2</v>
      </c>
      <c r="X2831">
        <f t="shared" si="88"/>
        <v>2.90866397809129</v>
      </c>
      <c r="Y2831" s="77">
        <f t="shared" si="89"/>
        <v>3.2585321391262381E-4</v>
      </c>
    </row>
    <row r="2832" spans="3:25" x14ac:dyDescent="0.25">
      <c r="C2832" s="19" t="s">
        <v>4218</v>
      </c>
      <c r="D2832" s="6" t="s">
        <v>1418</v>
      </c>
      <c r="E2832" s="6" t="s">
        <v>22</v>
      </c>
      <c r="F2832" s="48">
        <v>0.469255720100972</v>
      </c>
      <c r="G2832" s="8">
        <v>10</v>
      </c>
      <c r="H2832" s="9">
        <v>1</v>
      </c>
      <c r="I2832" s="40">
        <v>0</v>
      </c>
      <c r="J2832" s="7">
        <v>1</v>
      </c>
      <c r="K2832" s="9">
        <v>6.6805599584807696E-2</v>
      </c>
      <c r="L2832" s="39">
        <v>0</v>
      </c>
      <c r="M2832" s="47">
        <v>0</v>
      </c>
      <c r="N2832" s="17">
        <v>1.1626814639162099E-2</v>
      </c>
      <c r="O2832" s="7">
        <f>Q2832/P2832/N2832</f>
        <v>1</v>
      </c>
      <c r="P2832" s="7">
        <v>3.2051261104052013</v>
      </c>
      <c r="Q2832" s="33">
        <v>3.7265407180819873E-2</v>
      </c>
      <c r="R2832" s="38" t="s">
        <v>1677</v>
      </c>
      <c r="S2832" s="33" t="s">
        <v>1677</v>
      </c>
      <c r="T2832" s="45" t="s">
        <v>1675</v>
      </c>
      <c r="U2832" s="55">
        <f>RANK(Q2832,$Q$5:$Q$3209,0)</f>
        <v>2604</v>
      </c>
      <c r="V2832" s="55">
        <f>RANK(W2832,$W$5:$W$3209,0)</f>
        <v>2828</v>
      </c>
      <c r="W2832" s="55">
        <f>N2832*O2832</f>
        <v>1.1626814639162099E-2</v>
      </c>
      <c r="X2832">
        <f t="shared" si="88"/>
        <v>2.8970251641717266</v>
      </c>
      <c r="Y2832" s="77">
        <f t="shared" si="89"/>
        <v>3.2454933524173334E-4</v>
      </c>
    </row>
    <row r="2833" spans="3:25" x14ac:dyDescent="0.25">
      <c r="C2833" s="19" t="s">
        <v>4438</v>
      </c>
      <c r="D2833" s="6" t="s">
        <v>377</v>
      </c>
      <c r="E2833" s="6" t="s">
        <v>204</v>
      </c>
      <c r="F2833" s="48">
        <v>2.0825963453079899</v>
      </c>
      <c r="G2833" s="8">
        <v>72.227009348987707</v>
      </c>
      <c r="H2833" s="9">
        <v>0.284560779259594</v>
      </c>
      <c r="I2833" s="40">
        <v>1</v>
      </c>
      <c r="J2833" s="7">
        <v>0</v>
      </c>
      <c r="K2833" s="9">
        <v>0.237716573146279</v>
      </c>
      <c r="L2833" s="39">
        <v>0</v>
      </c>
      <c r="M2833" s="47">
        <v>0</v>
      </c>
      <c r="N2833" s="17">
        <v>1.16133735517142E-2</v>
      </c>
      <c r="O2833" s="7">
        <f>Q2833/P2833/N2833</f>
        <v>1</v>
      </c>
      <c r="P2833" s="7">
        <v>2.3561607234933208</v>
      </c>
      <c r="Q2833" s="33">
        <v>2.7362974629805126E-2</v>
      </c>
      <c r="R2833" s="38" t="s">
        <v>1677</v>
      </c>
      <c r="S2833" s="33" t="s">
        <v>1677</v>
      </c>
      <c r="T2833" s="45" t="s">
        <v>1676</v>
      </c>
      <c r="U2833" s="55">
        <f>RANK(Q2833,$Q$5:$Q$3209,0)</f>
        <v>2827</v>
      </c>
      <c r="V2833" s="55">
        <f>RANK(W2833,$W$5:$W$3209,0)</f>
        <v>2829</v>
      </c>
      <c r="W2833" s="55">
        <f>N2833*O2833</f>
        <v>1.16133735517142E-2</v>
      </c>
      <c r="X2833">
        <f t="shared" si="88"/>
        <v>2.8853983495325646</v>
      </c>
      <c r="Y2833" s="77">
        <f t="shared" si="89"/>
        <v>3.2324680083202696E-4</v>
      </c>
    </row>
    <row r="2834" spans="3:25" x14ac:dyDescent="0.25">
      <c r="C2834" s="19" t="s">
        <v>4704</v>
      </c>
      <c r="D2834" s="6" t="s">
        <v>1120</v>
      </c>
      <c r="E2834" s="6" t="s">
        <v>131</v>
      </c>
      <c r="F2834" s="48">
        <v>0.399553661330521</v>
      </c>
      <c r="G2834" s="8">
        <v>10</v>
      </c>
      <c r="H2834" s="9">
        <v>1</v>
      </c>
      <c r="I2834" s="40">
        <v>0</v>
      </c>
      <c r="J2834" s="7">
        <v>1</v>
      </c>
      <c r="K2834" s="9">
        <v>6.5003372191954206E-2</v>
      </c>
      <c r="L2834" s="39">
        <v>0</v>
      </c>
      <c r="M2834" s="47">
        <v>0</v>
      </c>
      <c r="N2834" s="17">
        <v>1.1606077607195699E-2</v>
      </c>
      <c r="O2834" s="7">
        <f>Q2834/P2834/N2834</f>
        <v>1</v>
      </c>
      <c r="P2834" s="7">
        <v>1.3336572926031822</v>
      </c>
      <c r="Q2834" s="33">
        <v>1.5478530039355036E-2</v>
      </c>
      <c r="R2834" s="38" t="s">
        <v>1677</v>
      </c>
      <c r="S2834" s="33" t="s">
        <v>1677</v>
      </c>
      <c r="T2834" s="45" t="s">
        <v>1677</v>
      </c>
      <c r="U2834" s="55">
        <f>RANK(Q2834,$Q$5:$Q$3209,0)</f>
        <v>3097</v>
      </c>
      <c r="V2834" s="55">
        <f>RANK(W2834,$W$5:$W$3209,0)</f>
        <v>2830</v>
      </c>
      <c r="W2834" s="55">
        <f>N2834*O2834</f>
        <v>1.1606077607195699E-2</v>
      </c>
      <c r="X2834">
        <f t="shared" si="88"/>
        <v>2.8737849759808505</v>
      </c>
      <c r="Y2834" s="77">
        <f t="shared" si="89"/>
        <v>3.2194577220696137E-4</v>
      </c>
    </row>
    <row r="2835" spans="3:25" x14ac:dyDescent="0.25">
      <c r="C2835" s="19" t="s">
        <v>4064</v>
      </c>
      <c r="D2835" s="6" t="s">
        <v>1040</v>
      </c>
      <c r="E2835" s="6" t="s">
        <v>204</v>
      </c>
      <c r="F2835" s="48">
        <v>3.44882628788644</v>
      </c>
      <c r="G2835" s="8">
        <v>10</v>
      </c>
      <c r="H2835" s="9">
        <v>0</v>
      </c>
      <c r="I2835" s="40">
        <v>1</v>
      </c>
      <c r="J2835" s="7">
        <v>0</v>
      </c>
      <c r="K2835" s="9">
        <v>0.76136460339698597</v>
      </c>
      <c r="L2835" s="39">
        <v>0</v>
      </c>
      <c r="M2835" s="47">
        <v>0</v>
      </c>
      <c r="N2835" s="17">
        <v>1.15884943579652E-2</v>
      </c>
      <c r="O2835" s="7">
        <f>Q2835/P2835/N2835</f>
        <v>1</v>
      </c>
      <c r="P2835" s="7">
        <v>3.8574116969372834</v>
      </c>
      <c r="Q2835" s="33">
        <v>4.4701593686306676E-2</v>
      </c>
      <c r="R2835" s="38" t="s">
        <v>1677</v>
      </c>
      <c r="S2835" s="33" t="s">
        <v>1677</v>
      </c>
      <c r="T2835" s="45" t="s">
        <v>1675</v>
      </c>
      <c r="U2835" s="55">
        <f>RANK(Q2835,$Q$5:$Q$3209,0)</f>
        <v>2443</v>
      </c>
      <c r="V2835" s="55">
        <f>RANK(W2835,$W$5:$W$3209,0)</f>
        <v>2831</v>
      </c>
      <c r="W2835" s="55">
        <f>N2835*O2835</f>
        <v>1.15884943579652E-2</v>
      </c>
      <c r="X2835">
        <f t="shared" si="88"/>
        <v>2.8621788983736547</v>
      </c>
      <c r="Y2835" s="77">
        <f t="shared" si="89"/>
        <v>3.2064556093549444E-4</v>
      </c>
    </row>
    <row r="2836" spans="3:25" x14ac:dyDescent="0.25">
      <c r="C2836" s="19" t="s">
        <v>4346</v>
      </c>
      <c r="D2836" s="6" t="s">
        <v>1406</v>
      </c>
      <c r="E2836" s="6" t="s">
        <v>39</v>
      </c>
      <c r="F2836" s="48">
        <v>4.7326281200823903</v>
      </c>
      <c r="G2836" s="8">
        <v>13.9143760689084</v>
      </c>
      <c r="H2836" s="9">
        <v>0.68545895406857205</v>
      </c>
      <c r="I2836" s="40">
        <v>4</v>
      </c>
      <c r="J2836" s="7">
        <v>1</v>
      </c>
      <c r="K2836" s="9">
        <v>0.22514008922111001</v>
      </c>
      <c r="L2836" s="39">
        <v>1.04839036662648E-2</v>
      </c>
      <c r="M2836" s="47">
        <v>1</v>
      </c>
      <c r="N2836" s="17">
        <v>1.15800076450269E-2</v>
      </c>
      <c r="O2836" s="7">
        <f>Q2836/P2836/N2836</f>
        <v>1</v>
      </c>
      <c r="P2836" s="7">
        <v>2.7229386325767235</v>
      </c>
      <c r="Q2836" s="33">
        <v>3.1531650182177552E-2</v>
      </c>
      <c r="R2836" s="38" t="s">
        <v>1677</v>
      </c>
      <c r="S2836" s="33" t="s">
        <v>1677</v>
      </c>
      <c r="T2836" s="45" t="s">
        <v>1676</v>
      </c>
      <c r="U2836" s="55">
        <f>RANK(Q2836,$Q$5:$Q$3209,0)</f>
        <v>2733</v>
      </c>
      <c r="V2836" s="55">
        <f>RANK(W2836,$W$5:$W$3209,0)</f>
        <v>2832</v>
      </c>
      <c r="W2836" s="55">
        <f>N2836*O2836</f>
        <v>1.15800076450269E-2</v>
      </c>
      <c r="X2836">
        <f t="shared" si="88"/>
        <v>2.8505904040156893</v>
      </c>
      <c r="Y2836" s="77">
        <f t="shared" si="89"/>
        <v>3.1934731948877044E-4</v>
      </c>
    </row>
    <row r="2837" spans="3:25" x14ac:dyDescent="0.25">
      <c r="C2837" s="19" t="s">
        <v>4706</v>
      </c>
      <c r="D2837" s="6" t="s">
        <v>1568</v>
      </c>
      <c r="E2837" s="6" t="s">
        <v>39</v>
      </c>
      <c r="F2837" s="48">
        <v>0.38336855659932501</v>
      </c>
      <c r="G2837" s="8">
        <v>10</v>
      </c>
      <c r="H2837" s="9">
        <v>1</v>
      </c>
      <c r="I2837" s="40">
        <v>0</v>
      </c>
      <c r="J2837" s="7">
        <v>0</v>
      </c>
      <c r="K2837" s="9">
        <v>8.0454080534195102E-2</v>
      </c>
      <c r="L2837" s="39">
        <v>0</v>
      </c>
      <c r="M2837" s="47">
        <v>0</v>
      </c>
      <c r="N2837" s="17">
        <v>1.1543131043657199E-2</v>
      </c>
      <c r="O2837" s="7">
        <f>Q2837/P2837/N2837</f>
        <v>1</v>
      </c>
      <c r="P2837" s="7">
        <v>1.3232296654023368</v>
      </c>
      <c r="Q2837" s="33">
        <v>1.5274213428593843E-2</v>
      </c>
      <c r="R2837" s="38" t="s">
        <v>1677</v>
      </c>
      <c r="S2837" s="33" t="s">
        <v>1677</v>
      </c>
      <c r="T2837" s="45" t="s">
        <v>1677</v>
      </c>
      <c r="U2837" s="55">
        <f>RANK(Q2837,$Q$5:$Q$3209,0)</f>
        <v>3099</v>
      </c>
      <c r="V2837" s="55">
        <f>RANK(W2837,$W$5:$W$3209,0)</f>
        <v>2833</v>
      </c>
      <c r="W2837" s="55">
        <f>N2837*O2837</f>
        <v>1.1543131043657199E-2</v>
      </c>
      <c r="X2837">
        <f t="shared" si="88"/>
        <v>2.8390103963706625</v>
      </c>
      <c r="Y2837" s="77">
        <f t="shared" si="89"/>
        <v>3.1805002879562518E-4</v>
      </c>
    </row>
    <row r="2838" spans="3:25" x14ac:dyDescent="0.25">
      <c r="C2838" s="19" t="s">
        <v>4239</v>
      </c>
      <c r="D2838" s="6" t="s">
        <v>455</v>
      </c>
      <c r="E2838" s="6" t="s">
        <v>90</v>
      </c>
      <c r="F2838" s="48">
        <v>6.4918799055795104E-2</v>
      </c>
      <c r="G2838" s="8">
        <v>10</v>
      </c>
      <c r="H2838" s="9">
        <v>1</v>
      </c>
      <c r="I2838" s="40">
        <v>0</v>
      </c>
      <c r="J2838" s="7">
        <v>0</v>
      </c>
      <c r="K2838" s="9">
        <v>7.7217544383360898E-2</v>
      </c>
      <c r="L2838" s="39">
        <v>0</v>
      </c>
      <c r="M2838" s="47">
        <v>0</v>
      </c>
      <c r="N2838" s="17">
        <v>1.1506181230776799E-2</v>
      </c>
      <c r="O2838" s="7">
        <f>Q2838/P2838/N2838</f>
        <v>1</v>
      </c>
      <c r="P2838" s="7">
        <v>3.1469874959539164</v>
      </c>
      <c r="Q2838" s="33">
        <v>3.620980845943423E-2</v>
      </c>
      <c r="R2838" s="38" t="s">
        <v>1677</v>
      </c>
      <c r="S2838" s="33" t="s">
        <v>1677</v>
      </c>
      <c r="T2838" s="45" t="s">
        <v>1675</v>
      </c>
      <c r="U2838" s="55">
        <f>RANK(Q2838,$Q$5:$Q$3209,0)</f>
        <v>2625</v>
      </c>
      <c r="V2838" s="55">
        <f>RANK(W2838,$W$5:$W$3209,0)</f>
        <v>2834</v>
      </c>
      <c r="W2838" s="55">
        <f>N2838*O2838</f>
        <v>1.1506181230776799E-2</v>
      </c>
      <c r="X2838">
        <f t="shared" si="88"/>
        <v>2.8274672653270052</v>
      </c>
      <c r="Y2838" s="77">
        <f t="shared" si="89"/>
        <v>3.167568693322008E-4</v>
      </c>
    </row>
    <row r="2839" spans="3:25" x14ac:dyDescent="0.25">
      <c r="C2839" s="19" t="s">
        <v>4107</v>
      </c>
      <c r="D2839" s="6" t="s">
        <v>705</v>
      </c>
      <c r="E2839" s="6" t="s">
        <v>39</v>
      </c>
      <c r="F2839" s="48">
        <v>0.125483657481441</v>
      </c>
      <c r="G2839" s="8">
        <v>10</v>
      </c>
      <c r="H2839" s="9">
        <v>1</v>
      </c>
      <c r="I2839" s="40">
        <v>0</v>
      </c>
      <c r="J2839" s="7">
        <v>0</v>
      </c>
      <c r="K2839" s="9">
        <v>7.5986653860254799E-2</v>
      </c>
      <c r="L2839" s="39">
        <v>0</v>
      </c>
      <c r="M2839" s="47">
        <v>0</v>
      </c>
      <c r="N2839" s="17">
        <v>1.1492159511977599E-2</v>
      </c>
      <c r="O2839" s="7">
        <f>Q2839/P2839/N2839</f>
        <v>1</v>
      </c>
      <c r="P2839" s="7">
        <v>3.6970450581670558</v>
      </c>
      <c r="Q2839" s="33">
        <v>4.2487031531424309E-2</v>
      </c>
      <c r="R2839" s="38" t="s">
        <v>1677</v>
      </c>
      <c r="S2839" s="33" t="s">
        <v>1677</v>
      </c>
      <c r="T2839" s="45" t="s">
        <v>1675</v>
      </c>
      <c r="U2839" s="55">
        <f>RANK(Q2839,$Q$5:$Q$3209,0)</f>
        <v>2487</v>
      </c>
      <c r="V2839" s="55">
        <f>RANK(W2839,$W$5:$W$3209,0)</f>
        <v>2835</v>
      </c>
      <c r="W2839" s="55">
        <f>N2839*O2839</f>
        <v>1.1492159511977599E-2</v>
      </c>
      <c r="X2839">
        <f t="shared" si="88"/>
        <v>2.8159610840962284</v>
      </c>
      <c r="Y2839" s="77">
        <f t="shared" si="89"/>
        <v>3.1546784930027187E-4</v>
      </c>
    </row>
    <row r="2840" spans="3:25" x14ac:dyDescent="0.25">
      <c r="C2840" s="19" t="s">
        <v>4405</v>
      </c>
      <c r="D2840" s="6" t="s">
        <v>1578</v>
      </c>
      <c r="E2840" s="6" t="s">
        <v>27</v>
      </c>
      <c r="F2840" s="48">
        <v>1.1091317531449201</v>
      </c>
      <c r="G2840" s="8">
        <v>10</v>
      </c>
      <c r="H2840" s="9">
        <v>1</v>
      </c>
      <c r="I2840" s="40">
        <v>0</v>
      </c>
      <c r="J2840" s="7">
        <v>0</v>
      </c>
      <c r="K2840" s="9">
        <v>7.4508122571802296E-2</v>
      </c>
      <c r="L2840" s="39">
        <v>0</v>
      </c>
      <c r="M2840" s="47">
        <v>0</v>
      </c>
      <c r="N2840" s="17">
        <v>1.14753391130716E-2</v>
      </c>
      <c r="O2840" s="7">
        <f>Q2840/P2840/N2840</f>
        <v>1</v>
      </c>
      <c r="P2840" s="7">
        <v>2.543710929868972</v>
      </c>
      <c r="Q2840" s="33">
        <v>2.9189945525873142E-2</v>
      </c>
      <c r="R2840" s="38" t="s">
        <v>1677</v>
      </c>
      <c r="S2840" s="33" t="s">
        <v>1677</v>
      </c>
      <c r="T2840" s="45" t="s">
        <v>1676</v>
      </c>
      <c r="U2840" s="55">
        <f>RANK(Q2840,$Q$5:$Q$3209,0)</f>
        <v>2794</v>
      </c>
      <c r="V2840" s="55">
        <f>RANK(W2840,$W$5:$W$3209,0)</f>
        <v>2836</v>
      </c>
      <c r="W2840" s="55">
        <f>N2840*O2840</f>
        <v>1.14753391130716E-2</v>
      </c>
      <c r="X2840">
        <f t="shared" si="88"/>
        <v>2.8044689245842509</v>
      </c>
      <c r="Y2840" s="77">
        <f t="shared" si="89"/>
        <v>3.1418040010023338E-4</v>
      </c>
    </row>
    <row r="2841" spans="3:25" x14ac:dyDescent="0.25">
      <c r="C2841" s="19" t="s">
        <v>4324</v>
      </c>
      <c r="D2841" s="6" t="s">
        <v>1150</v>
      </c>
      <c r="E2841" s="6" t="s">
        <v>204</v>
      </c>
      <c r="F2841" s="48">
        <v>0.92166937308393504</v>
      </c>
      <c r="G2841" s="8">
        <v>10</v>
      </c>
      <c r="H2841" s="9">
        <v>6.2530458415024595E-2</v>
      </c>
      <c r="I2841" s="40">
        <v>0</v>
      </c>
      <c r="J2841" s="7">
        <v>2</v>
      </c>
      <c r="K2841" s="9">
        <v>0.80430987458678904</v>
      </c>
      <c r="L2841" s="39">
        <v>0</v>
      </c>
      <c r="M2841" s="47">
        <v>0</v>
      </c>
      <c r="N2841" s="17">
        <v>1.14722830104811E-2</v>
      </c>
      <c r="O2841" s="7">
        <f>Q2841/P2841/N2841</f>
        <v>1</v>
      </c>
      <c r="P2841" s="7">
        <v>2.8318252582692707</v>
      </c>
      <c r="Q2841" s="33">
        <v>3.2487500799093808E-2</v>
      </c>
      <c r="R2841" s="38" t="s">
        <v>1677</v>
      </c>
      <c r="S2841" s="33" t="s">
        <v>1677</v>
      </c>
      <c r="T2841" s="45" t="s">
        <v>1676</v>
      </c>
      <c r="U2841" s="55">
        <f>RANK(Q2841,$Q$5:$Q$3209,0)</f>
        <v>2711</v>
      </c>
      <c r="V2841" s="55">
        <f>RANK(W2841,$W$5:$W$3209,0)</f>
        <v>2837</v>
      </c>
      <c r="W2841" s="55">
        <f>N2841*O2841</f>
        <v>1.14722830104811E-2</v>
      </c>
      <c r="X2841">
        <f t="shared" si="88"/>
        <v>2.7929935854711792</v>
      </c>
      <c r="Y2841" s="77">
        <f t="shared" si="89"/>
        <v>3.1289483526397293E-4</v>
      </c>
    </row>
    <row r="2842" spans="3:25" x14ac:dyDescent="0.25">
      <c r="C2842" s="19" t="s">
        <v>4431</v>
      </c>
      <c r="D2842" s="6" t="s">
        <v>1552</v>
      </c>
      <c r="E2842" s="6" t="s">
        <v>22</v>
      </c>
      <c r="F2842" s="48">
        <v>1.3829545904719001</v>
      </c>
      <c r="G2842" s="8">
        <v>10</v>
      </c>
      <c r="H2842" s="9">
        <v>1</v>
      </c>
      <c r="I2842" s="40">
        <v>0</v>
      </c>
      <c r="J2842" s="7">
        <v>0</v>
      </c>
      <c r="K2842" s="9">
        <v>7.3713570583835902E-2</v>
      </c>
      <c r="L2842" s="39">
        <v>0</v>
      </c>
      <c r="M2842" s="47">
        <v>0</v>
      </c>
      <c r="N2842" s="17">
        <v>1.1466310006952E-2</v>
      </c>
      <c r="O2842" s="7">
        <f>Q2842/P2842/N2842</f>
        <v>1</v>
      </c>
      <c r="P2842" s="7">
        <v>2.4115514986931434</v>
      </c>
      <c r="Q2842" s="33">
        <v>2.7651597081745284E-2</v>
      </c>
      <c r="R2842" s="38" t="s">
        <v>1677</v>
      </c>
      <c r="S2842" s="33" t="s">
        <v>1677</v>
      </c>
      <c r="T2842" s="45" t="s">
        <v>1676</v>
      </c>
      <c r="U2842" s="55">
        <f>RANK(Q2842,$Q$5:$Q$3209,0)</f>
        <v>2820</v>
      </c>
      <c r="V2842" s="55">
        <f>RANK(W2842,$W$5:$W$3209,0)</f>
        <v>2838</v>
      </c>
      <c r="W2842" s="55">
        <f>N2842*O2842</f>
        <v>1.1466310006952E-2</v>
      </c>
      <c r="X2842">
        <f t="shared" si="88"/>
        <v>2.781521302460698</v>
      </c>
      <c r="Y2842" s="77">
        <f t="shared" si="89"/>
        <v>3.1160961279825048E-4</v>
      </c>
    </row>
    <row r="2843" spans="3:25" x14ac:dyDescent="0.25">
      <c r="C2843" s="19" t="s">
        <v>4376</v>
      </c>
      <c r="D2843" s="6" t="s">
        <v>737</v>
      </c>
      <c r="E2843" s="6" t="s">
        <v>131</v>
      </c>
      <c r="F2843" s="48">
        <v>0.14337702146442299</v>
      </c>
      <c r="G2843" s="8">
        <v>10</v>
      </c>
      <c r="H2843" s="9">
        <v>1</v>
      </c>
      <c r="I2843" s="40">
        <v>0</v>
      </c>
      <c r="J2843" s="7">
        <v>0</v>
      </c>
      <c r="K2843" s="9">
        <v>7.2522198862419202E-2</v>
      </c>
      <c r="L2843" s="39">
        <v>0</v>
      </c>
      <c r="M2843" s="47">
        <v>0</v>
      </c>
      <c r="N2843" s="17">
        <v>1.14527846891405E-2</v>
      </c>
      <c r="O2843" s="7">
        <f>Q2843/P2843/N2843</f>
        <v>1</v>
      </c>
      <c r="P2843" s="7">
        <v>2.6574937248978898</v>
      </c>
      <c r="Q2843" s="33">
        <v>3.043570344399751E-2</v>
      </c>
      <c r="R2843" s="38" t="s">
        <v>1677</v>
      </c>
      <c r="S2843" s="33" t="s">
        <v>1677</v>
      </c>
      <c r="T2843" s="45" t="s">
        <v>1676</v>
      </c>
      <c r="U2843" s="55">
        <f>RANK(Q2843,$Q$5:$Q$3209,0)</f>
        <v>2763</v>
      </c>
      <c r="V2843" s="55">
        <f>RANK(W2843,$W$5:$W$3209,0)</f>
        <v>2839</v>
      </c>
      <c r="W2843" s="55">
        <f>N2843*O2843</f>
        <v>1.14527846891405E-2</v>
      </c>
      <c r="X2843">
        <f t="shared" si="88"/>
        <v>2.7700549924537459</v>
      </c>
      <c r="Y2843" s="77">
        <f t="shared" si="89"/>
        <v>3.1032505947905419E-4</v>
      </c>
    </row>
    <row r="2844" spans="3:25" x14ac:dyDescent="0.25">
      <c r="C2844" s="19" t="s">
        <v>4193</v>
      </c>
      <c r="D2844" s="6" t="s">
        <v>390</v>
      </c>
      <c r="E2844" s="6" t="s">
        <v>19</v>
      </c>
      <c r="F2844" s="48">
        <v>1.60998802067349</v>
      </c>
      <c r="G2844" s="8">
        <v>25.983942841888801</v>
      </c>
      <c r="H2844" s="9">
        <v>0.62246514767345795</v>
      </c>
      <c r="I2844" s="40">
        <v>0</v>
      </c>
      <c r="J2844" s="7">
        <v>3</v>
      </c>
      <c r="K2844" s="9">
        <v>0.21016872539619399</v>
      </c>
      <c r="L2844" s="39">
        <v>0</v>
      </c>
      <c r="M2844" s="47">
        <v>0</v>
      </c>
      <c r="N2844" s="17">
        <v>1.14380583422533E-2</v>
      </c>
      <c r="O2844" s="7">
        <f>Q2844/P2844/N2844</f>
        <v>1</v>
      </c>
      <c r="P2844" s="7">
        <v>3.3500223198743946</v>
      </c>
      <c r="Q2844" s="33">
        <v>3.8317750742574069E-2</v>
      </c>
      <c r="R2844" s="38" t="s">
        <v>1677</v>
      </c>
      <c r="S2844" s="33" t="s">
        <v>1677</v>
      </c>
      <c r="T2844" s="45" t="s">
        <v>1675</v>
      </c>
      <c r="U2844" s="55">
        <f>RANK(Q2844,$Q$5:$Q$3209,0)</f>
        <v>2577</v>
      </c>
      <c r="V2844" s="55">
        <f>RANK(W2844,$W$5:$W$3209,0)</f>
        <v>2840</v>
      </c>
      <c r="W2844" s="55">
        <f>N2844*O2844</f>
        <v>1.14380583422533E-2</v>
      </c>
      <c r="X2844">
        <f t="shared" si="88"/>
        <v>2.7586022077646053</v>
      </c>
      <c r="Y2844" s="77">
        <f t="shared" si="89"/>
        <v>3.0904202138069858E-4</v>
      </c>
    </row>
    <row r="2845" spans="3:25" x14ac:dyDescent="0.25">
      <c r="C2845" s="19" t="s">
        <v>4402</v>
      </c>
      <c r="D2845" s="6" t="s">
        <v>577</v>
      </c>
      <c r="E2845" s="6" t="s">
        <v>131</v>
      </c>
      <c r="F2845" s="48">
        <v>7.2967717724245901E-2</v>
      </c>
      <c r="G2845" s="8">
        <v>10</v>
      </c>
      <c r="H2845" s="9">
        <v>1</v>
      </c>
      <c r="I2845" s="40">
        <v>0</v>
      </c>
      <c r="J2845" s="7">
        <v>0</v>
      </c>
      <c r="K2845" s="9">
        <v>6.9177811718060894E-2</v>
      </c>
      <c r="L2845" s="39">
        <v>0</v>
      </c>
      <c r="M2845" s="47">
        <v>0</v>
      </c>
      <c r="N2845" s="17">
        <v>1.14149009845536E-2</v>
      </c>
      <c r="O2845" s="7">
        <f>Q2845/P2845/N2845</f>
        <v>1</v>
      </c>
      <c r="P2845" s="7">
        <v>2.5682636928219553</v>
      </c>
      <c r="Q2845" s="33">
        <v>2.9316475755786605E-2</v>
      </c>
      <c r="R2845" s="38" t="s">
        <v>1677</v>
      </c>
      <c r="S2845" s="33" t="s">
        <v>1677</v>
      </c>
      <c r="T2845" s="45" t="s">
        <v>1676</v>
      </c>
      <c r="U2845" s="55">
        <f>RANK(Q2845,$Q$5:$Q$3209,0)</f>
        <v>2791</v>
      </c>
      <c r="V2845" s="55">
        <f>RANK(W2845,$W$5:$W$3209,0)</f>
        <v>2841</v>
      </c>
      <c r="W2845" s="55">
        <f>N2845*O2845</f>
        <v>1.14149009845536E-2</v>
      </c>
      <c r="X2845">
        <f t="shared" si="88"/>
        <v>2.747164149422352</v>
      </c>
      <c r="Y2845" s="77">
        <f t="shared" si="89"/>
        <v>3.0776063305264939E-4</v>
      </c>
    </row>
    <row r="2846" spans="3:25" x14ac:dyDescent="0.25">
      <c r="C2846" s="19" t="s">
        <v>4077</v>
      </c>
      <c r="D2846" s="6" t="s">
        <v>849</v>
      </c>
      <c r="E2846" s="6" t="s">
        <v>28</v>
      </c>
      <c r="F2846" s="48">
        <v>0.46476776385559099</v>
      </c>
      <c r="G2846" s="8">
        <v>10</v>
      </c>
      <c r="H2846" s="9">
        <v>0.49354490821350999</v>
      </c>
      <c r="I2846" s="40">
        <v>0</v>
      </c>
      <c r="J2846" s="7">
        <v>4</v>
      </c>
      <c r="K2846" s="9">
        <v>0.26899696847178001</v>
      </c>
      <c r="L2846" s="39">
        <v>0</v>
      </c>
      <c r="M2846" s="47">
        <v>0</v>
      </c>
      <c r="N2846" s="17">
        <v>1.1412972759506E-2</v>
      </c>
      <c r="O2846" s="7">
        <f>Q2846/P2846/N2846</f>
        <v>1</v>
      </c>
      <c r="P2846" s="7">
        <v>3.8670954223512597</v>
      </c>
      <c r="Q2846" s="33">
        <v>4.4135054713705275E-2</v>
      </c>
      <c r="R2846" s="38" t="s">
        <v>1677</v>
      </c>
      <c r="S2846" s="33" t="s">
        <v>1677</v>
      </c>
      <c r="T2846" s="45" t="s">
        <v>1675</v>
      </c>
      <c r="U2846" s="55">
        <f>RANK(Q2846,$Q$5:$Q$3209,0)</f>
        <v>2456</v>
      </c>
      <c r="V2846" s="55">
        <f>RANK(W2846,$W$5:$W$3209,0)</f>
        <v>2842</v>
      </c>
      <c r="W2846" s="55">
        <f>N2846*O2846</f>
        <v>1.1412972759506E-2</v>
      </c>
      <c r="X2846">
        <f t="shared" si="88"/>
        <v>2.7357492484377985</v>
      </c>
      <c r="Y2846" s="77">
        <f t="shared" si="89"/>
        <v>3.0648183900826065E-4</v>
      </c>
    </row>
    <row r="2847" spans="3:25" x14ac:dyDescent="0.25">
      <c r="C2847" s="19" t="s">
        <v>4227</v>
      </c>
      <c r="D2847" s="6" t="s">
        <v>1370</v>
      </c>
      <c r="E2847" s="6" t="s">
        <v>39</v>
      </c>
      <c r="F2847" s="48">
        <v>0.58228081021698497</v>
      </c>
      <c r="G2847" s="8">
        <v>10</v>
      </c>
      <c r="H2847" s="9">
        <v>1</v>
      </c>
      <c r="I2847" s="40">
        <v>0</v>
      </c>
      <c r="J2847" s="7">
        <v>0</v>
      </c>
      <c r="K2847" s="9">
        <v>6.6004895216891901E-2</v>
      </c>
      <c r="L2847" s="39">
        <v>0</v>
      </c>
      <c r="M2847" s="47">
        <v>0</v>
      </c>
      <c r="N2847" s="17">
        <v>1.13790741345671E-2</v>
      </c>
      <c r="O2847" s="7">
        <f>Q2847/P2847/N2847</f>
        <v>1</v>
      </c>
      <c r="P2847" s="7">
        <v>3.2447073872501959</v>
      </c>
      <c r="Q2847" s="33">
        <v>3.69217659044975E-2</v>
      </c>
      <c r="R2847" s="38" t="s">
        <v>1677</v>
      </c>
      <c r="S2847" s="33" t="s">
        <v>1677</v>
      </c>
      <c r="T2847" s="45" t="s">
        <v>1675</v>
      </c>
      <c r="U2847" s="55">
        <f>RANK(Q2847,$Q$5:$Q$3209,0)</f>
        <v>2613</v>
      </c>
      <c r="V2847" s="55">
        <f>RANK(W2847,$W$5:$W$3209,0)</f>
        <v>2843</v>
      </c>
      <c r="W2847" s="55">
        <f>N2847*O2847</f>
        <v>1.13790741345671E-2</v>
      </c>
      <c r="X2847">
        <f t="shared" si="88"/>
        <v>2.7243362756782927</v>
      </c>
      <c r="Y2847" s="77">
        <f t="shared" si="89"/>
        <v>3.0520326097999953E-4</v>
      </c>
    </row>
    <row r="2848" spans="3:25" x14ac:dyDescent="0.25">
      <c r="C2848" s="19" t="s">
        <v>4418</v>
      </c>
      <c r="D2848" s="6" t="s">
        <v>825</v>
      </c>
      <c r="E2848" s="6" t="s">
        <v>27</v>
      </c>
      <c r="F2848" s="48">
        <v>2.8684203782110398</v>
      </c>
      <c r="G2848" s="8">
        <v>10</v>
      </c>
      <c r="H2848" s="9">
        <v>0.66050073031085998</v>
      </c>
      <c r="I2848" s="40">
        <v>0</v>
      </c>
      <c r="J2848" s="7">
        <v>1</v>
      </c>
      <c r="K2848" s="9">
        <v>0.190279853854738</v>
      </c>
      <c r="L2848" s="39">
        <v>0</v>
      </c>
      <c r="M2848" s="47">
        <v>0</v>
      </c>
      <c r="N2848" s="17">
        <v>1.13671437709263E-2</v>
      </c>
      <c r="O2848" s="7">
        <f>Q2848/P2848/N2848</f>
        <v>1</v>
      </c>
      <c r="P2848" s="7">
        <v>2.5162062105624941</v>
      </c>
      <c r="Q2848" s="33">
        <v>2.8602077752761523E-2</v>
      </c>
      <c r="R2848" s="38" t="s">
        <v>1677</v>
      </c>
      <c r="S2848" s="33" t="s">
        <v>1677</v>
      </c>
      <c r="T2848" s="45" t="s">
        <v>1676</v>
      </c>
      <c r="U2848" s="55">
        <f>RANK(Q2848,$Q$5:$Q$3209,0)</f>
        <v>2807</v>
      </c>
      <c r="V2848" s="55">
        <f>RANK(W2848,$W$5:$W$3209,0)</f>
        <v>2844</v>
      </c>
      <c r="W2848" s="55">
        <f>N2848*O2848</f>
        <v>1.13671437709263E-2</v>
      </c>
      <c r="X2848">
        <f t="shared" si="88"/>
        <v>2.7129572015437255</v>
      </c>
      <c r="Y2848" s="77">
        <f t="shared" si="89"/>
        <v>3.0392848056327642E-4</v>
      </c>
    </row>
    <row r="2849" spans="3:25" x14ac:dyDescent="0.25">
      <c r="C2849" s="19" t="s">
        <v>4365</v>
      </c>
      <c r="D2849" s="6" t="s">
        <v>335</v>
      </c>
      <c r="E2849" s="6" t="s">
        <v>27</v>
      </c>
      <c r="F2849" s="48">
        <v>3.09125878493996</v>
      </c>
      <c r="G2849" s="8">
        <v>10</v>
      </c>
      <c r="H2849" s="9">
        <v>0.220151592718902</v>
      </c>
      <c r="I2849" s="40">
        <v>2</v>
      </c>
      <c r="J2849" s="7">
        <v>1</v>
      </c>
      <c r="K2849" s="9">
        <v>0.25721534798880802</v>
      </c>
      <c r="L2849" s="39">
        <v>0</v>
      </c>
      <c r="M2849" s="47">
        <v>0</v>
      </c>
      <c r="N2849" s="17">
        <v>1.1336960575201701E-2</v>
      </c>
      <c r="O2849" s="7">
        <f>Q2849/P2849/N2849</f>
        <v>1</v>
      </c>
      <c r="P2849" s="7">
        <v>2.7063632311693984</v>
      </c>
      <c r="Q2849" s="33">
        <v>3.0681933253942955E-2</v>
      </c>
      <c r="R2849" s="38" t="s">
        <v>1677</v>
      </c>
      <c r="S2849" s="33" t="s">
        <v>1677</v>
      </c>
      <c r="T2849" s="45" t="s">
        <v>1676</v>
      </c>
      <c r="U2849" s="55">
        <f>RANK(Q2849,$Q$5:$Q$3209,0)</f>
        <v>2752</v>
      </c>
      <c r="V2849" s="55">
        <f>RANK(W2849,$W$5:$W$3209,0)</f>
        <v>2845</v>
      </c>
      <c r="W2849" s="55">
        <f>N2849*O2849</f>
        <v>1.1336960575201701E-2</v>
      </c>
      <c r="X2849">
        <f t="shared" si="88"/>
        <v>2.7015900577727994</v>
      </c>
      <c r="Y2849" s="77">
        <f t="shared" si="89"/>
        <v>3.026550366870973E-4</v>
      </c>
    </row>
    <row r="2850" spans="3:25" x14ac:dyDescent="0.25">
      <c r="C2850" s="19" t="s">
        <v>3969</v>
      </c>
      <c r="D2850" s="6" t="s">
        <v>625</v>
      </c>
      <c r="E2850" s="6" t="s">
        <v>48</v>
      </c>
      <c r="F2850" s="48">
        <v>0.81851036482934802</v>
      </c>
      <c r="G2850" s="8">
        <v>10</v>
      </c>
      <c r="H2850" s="9">
        <v>0.96107516000714899</v>
      </c>
      <c r="I2850" s="40">
        <v>0</v>
      </c>
      <c r="J2850" s="7">
        <v>0</v>
      </c>
      <c r="K2850" s="9">
        <v>9.3226603643728506E-2</v>
      </c>
      <c r="L2850" s="39">
        <v>0</v>
      </c>
      <c r="M2850" s="47">
        <v>0</v>
      </c>
      <c r="N2850" s="17">
        <v>1.1324742244062699E-2</v>
      </c>
      <c r="O2850" s="7">
        <f>Q2850/P2850/N2850</f>
        <v>1</v>
      </c>
      <c r="P2850" s="7">
        <v>4.4347863194490298</v>
      </c>
      <c r="Q2850" s="33">
        <v>5.0222811975255764E-2</v>
      </c>
      <c r="R2850" s="38" t="s">
        <v>1677</v>
      </c>
      <c r="S2850" s="33" t="s">
        <v>1677</v>
      </c>
      <c r="T2850" s="45" t="s">
        <v>1675</v>
      </c>
      <c r="U2850" s="55">
        <f>RANK(Q2850,$Q$5:$Q$3209,0)</f>
        <v>2347</v>
      </c>
      <c r="V2850" s="55">
        <f>RANK(W2850,$W$5:$W$3209,0)</f>
        <v>2846</v>
      </c>
      <c r="W2850" s="55">
        <f>N2850*O2850</f>
        <v>1.1324742244062699E-2</v>
      </c>
      <c r="X2850">
        <f t="shared" si="88"/>
        <v>2.6902530971975978</v>
      </c>
      <c r="Y2850" s="77">
        <f t="shared" si="89"/>
        <v>3.0138497418855651E-4</v>
      </c>
    </row>
    <row r="2851" spans="3:25" x14ac:dyDescent="0.25">
      <c r="C2851" s="19" t="s">
        <v>4333</v>
      </c>
      <c r="D2851" s="6" t="s">
        <v>259</v>
      </c>
      <c r="E2851" s="6" t="s">
        <v>19</v>
      </c>
      <c r="F2851" s="48">
        <v>0.139043586026876</v>
      </c>
      <c r="G2851" s="8">
        <v>10</v>
      </c>
      <c r="H2851" s="9">
        <v>0.89931501074618203</v>
      </c>
      <c r="I2851" s="40">
        <v>1</v>
      </c>
      <c r="J2851" s="7">
        <v>0</v>
      </c>
      <c r="K2851" s="9">
        <v>0.128788185211405</v>
      </c>
      <c r="L2851" s="39">
        <v>0</v>
      </c>
      <c r="M2851" s="47">
        <v>0</v>
      </c>
      <c r="N2851" s="17">
        <v>1.1301356109987001E-2</v>
      </c>
      <c r="O2851" s="7">
        <f>Q2851/P2851/N2851</f>
        <v>1</v>
      </c>
      <c r="P2851" s="7">
        <v>2.8532763780558348</v>
      </c>
      <c r="Q2851" s="33">
        <v>3.2245892428622885E-2</v>
      </c>
      <c r="R2851" s="38" t="s">
        <v>1677</v>
      </c>
      <c r="S2851" s="33" t="s">
        <v>1677</v>
      </c>
      <c r="T2851" s="45" t="s">
        <v>1676</v>
      </c>
      <c r="U2851" s="55">
        <f>RANK(Q2851,$Q$5:$Q$3209,0)</f>
        <v>2720</v>
      </c>
      <c r="V2851" s="55">
        <f>RANK(W2851,$W$5:$W$3209,0)</f>
        <v>2847</v>
      </c>
      <c r="W2851" s="55">
        <f>N2851*O2851</f>
        <v>1.1301356109987001E-2</v>
      </c>
      <c r="X2851">
        <f t="shared" si="88"/>
        <v>2.678928354953535</v>
      </c>
      <c r="Y2851" s="77">
        <f t="shared" si="89"/>
        <v>3.0011628049112177E-4</v>
      </c>
    </row>
    <row r="2852" spans="3:25" x14ac:dyDescent="0.25">
      <c r="C2852" s="19" t="s">
        <v>4054</v>
      </c>
      <c r="D2852" s="6" t="s">
        <v>159</v>
      </c>
      <c r="E2852" s="6" t="s">
        <v>48</v>
      </c>
      <c r="F2852" s="48">
        <v>0.67039807379673355</v>
      </c>
      <c r="G2852" s="8">
        <v>10</v>
      </c>
      <c r="H2852" s="9">
        <v>0.69547358018585803</v>
      </c>
      <c r="I2852" s="40">
        <v>0</v>
      </c>
      <c r="J2852" s="7">
        <v>0</v>
      </c>
      <c r="K2852" s="9">
        <v>0.12336495571175</v>
      </c>
      <c r="L2852" s="39">
        <v>0.113526277658407</v>
      </c>
      <c r="M2852" s="47">
        <v>0</v>
      </c>
      <c r="N2852" s="17">
        <v>1.12802302371311E-2</v>
      </c>
      <c r="O2852" s="7">
        <f>Q2852/P2852/N2852</f>
        <v>1</v>
      </c>
      <c r="P2852" s="7">
        <v>4.030581629035848</v>
      </c>
      <c r="Q2852" s="33">
        <v>4.5465888765075298E-2</v>
      </c>
      <c r="R2852" s="38" t="s">
        <v>1677</v>
      </c>
      <c r="S2852" s="33" t="s">
        <v>1677</v>
      </c>
      <c r="T2852" s="45" t="s">
        <v>1675</v>
      </c>
      <c r="U2852" s="55">
        <f>RANK(Q2852,$Q$5:$Q$3209,0)</f>
        <v>2432</v>
      </c>
      <c r="V2852" s="55">
        <f>RANK(W2852,$W$5:$W$3209,0)</f>
        <v>2848</v>
      </c>
      <c r="W2852" s="55">
        <f>N2852*O2852</f>
        <v>1.12802302371311E-2</v>
      </c>
      <c r="X2852">
        <f t="shared" si="88"/>
        <v>2.6676269988435481</v>
      </c>
      <c r="Y2852" s="77">
        <f t="shared" si="89"/>
        <v>2.9885020670681792E-4</v>
      </c>
    </row>
    <row r="2853" spans="3:25" x14ac:dyDescent="0.25">
      <c r="C2853" s="19" t="s">
        <v>4296</v>
      </c>
      <c r="D2853" s="6" t="s">
        <v>207</v>
      </c>
      <c r="E2853" s="6" t="s">
        <v>12</v>
      </c>
      <c r="F2853" s="48">
        <v>0.13007649650950601</v>
      </c>
      <c r="G2853" s="8">
        <v>10</v>
      </c>
      <c r="H2853" s="9">
        <v>1</v>
      </c>
      <c r="I2853" s="40">
        <v>0</v>
      </c>
      <c r="J2853" s="7">
        <v>0</v>
      </c>
      <c r="K2853" s="9">
        <v>5.57123038877552E-2</v>
      </c>
      <c r="L2853" s="39">
        <v>0</v>
      </c>
      <c r="M2853" s="47">
        <v>0</v>
      </c>
      <c r="N2853" s="17">
        <v>1.12636191770714E-2</v>
      </c>
      <c r="O2853" s="7">
        <f>Q2853/P2853/N2853</f>
        <v>1</v>
      </c>
      <c r="P2853" s="7">
        <v>3.0157806928263193</v>
      </c>
      <c r="Q2853" s="33">
        <v>3.3968605245560203E-2</v>
      </c>
      <c r="R2853" s="38" t="s">
        <v>1677</v>
      </c>
      <c r="S2853" s="33" t="s">
        <v>1677</v>
      </c>
      <c r="T2853" s="45" t="s">
        <v>1676</v>
      </c>
      <c r="U2853" s="55">
        <f>RANK(Q2853,$Q$5:$Q$3209,0)</f>
        <v>2683</v>
      </c>
      <c r="V2853" s="55">
        <f>RANK(W2853,$W$5:$W$3209,0)</f>
        <v>2849</v>
      </c>
      <c r="W2853" s="55">
        <f>N2853*O2853</f>
        <v>1.12636191770714E-2</v>
      </c>
      <c r="X2853">
        <f t="shared" si="88"/>
        <v>2.6563467686064168</v>
      </c>
      <c r="Y2853" s="77">
        <f t="shared" si="89"/>
        <v>2.9758649962200861E-4</v>
      </c>
    </row>
    <row r="2854" spans="3:25" x14ac:dyDescent="0.25">
      <c r="C2854" s="19" t="s">
        <v>4042</v>
      </c>
      <c r="D2854" s="6" t="s">
        <v>851</v>
      </c>
      <c r="E2854" s="6" t="s">
        <v>28</v>
      </c>
      <c r="F2854" s="48">
        <v>0.480171299590398</v>
      </c>
      <c r="G2854" s="8">
        <v>10</v>
      </c>
      <c r="H2854" s="9">
        <v>0.65629276882088206</v>
      </c>
      <c r="I2854" s="40">
        <v>1</v>
      </c>
      <c r="J2854" s="7">
        <v>1</v>
      </c>
      <c r="K2854" s="9">
        <v>0.30366101317710698</v>
      </c>
      <c r="L2854" s="39">
        <v>0</v>
      </c>
      <c r="M2854" s="47">
        <v>0</v>
      </c>
      <c r="N2854" s="17">
        <v>1.12532937582356E-2</v>
      </c>
      <c r="O2854" s="7">
        <f>Q2854/P2854/N2854</f>
        <v>1</v>
      </c>
      <c r="P2854" s="7">
        <v>4.0855353269188512</v>
      </c>
      <c r="Q2854" s="33">
        <v>4.5975729193466951E-2</v>
      </c>
      <c r="R2854" s="38" t="s">
        <v>1677</v>
      </c>
      <c r="S2854" s="33" t="s">
        <v>1677</v>
      </c>
      <c r="T2854" s="45" t="s">
        <v>1675</v>
      </c>
      <c r="U2854" s="55">
        <f>RANK(Q2854,$Q$5:$Q$3209,0)</f>
        <v>2420</v>
      </c>
      <c r="V2854" s="55">
        <f>RANK(W2854,$W$5:$W$3209,0)</f>
        <v>2850</v>
      </c>
      <c r="W2854" s="55">
        <f>N2854*O2854</f>
        <v>1.12532937582356E-2</v>
      </c>
      <c r="X2854">
        <f t="shared" si="88"/>
        <v>2.6450831494293454</v>
      </c>
      <c r="Y2854" s="77">
        <f t="shared" si="89"/>
        <v>2.9632465344906395E-4</v>
      </c>
    </row>
    <row r="2855" spans="3:25" x14ac:dyDescent="0.25">
      <c r="C2855" s="19" t="s">
        <v>4214</v>
      </c>
      <c r="D2855" s="6" t="s">
        <v>402</v>
      </c>
      <c r="E2855" s="6" t="s">
        <v>12</v>
      </c>
      <c r="F2855" s="48">
        <v>0.49678370603470801</v>
      </c>
      <c r="G2855" s="8">
        <v>64.5422634339334</v>
      </c>
      <c r="H2855" s="9">
        <v>0</v>
      </c>
      <c r="I2855" s="40">
        <v>0</v>
      </c>
      <c r="J2855" s="7">
        <v>0</v>
      </c>
      <c r="K2855" s="9">
        <v>0.504101789586061</v>
      </c>
      <c r="L2855" s="39">
        <v>0</v>
      </c>
      <c r="M2855" s="47">
        <v>0</v>
      </c>
      <c r="N2855" s="17">
        <v>1.12331472754358E-2</v>
      </c>
      <c r="O2855" s="7">
        <f>Q2855/P2855/N2855</f>
        <v>1</v>
      </c>
      <c r="P2855" s="7">
        <v>3.3241884041572725</v>
      </c>
      <c r="Q2855" s="33">
        <v>3.7341097915194542E-2</v>
      </c>
      <c r="R2855" s="38" t="s">
        <v>1677</v>
      </c>
      <c r="S2855" s="33" t="s">
        <v>1677</v>
      </c>
      <c r="T2855" s="45" t="s">
        <v>1675</v>
      </c>
      <c r="U2855" s="55">
        <f>RANK(Q2855,$Q$5:$Q$3209,0)</f>
        <v>2600</v>
      </c>
      <c r="V2855" s="55">
        <f>RANK(W2855,$W$5:$W$3209,0)</f>
        <v>2851</v>
      </c>
      <c r="W2855" s="55">
        <f>N2855*O2855</f>
        <v>1.12331472754358E-2</v>
      </c>
      <c r="X2855">
        <f t="shared" si="88"/>
        <v>2.6338298556711099</v>
      </c>
      <c r="Y2855" s="77">
        <f t="shared" si="89"/>
        <v>2.9506396401713091E-4</v>
      </c>
    </row>
    <row r="2856" spans="3:25" x14ac:dyDescent="0.25">
      <c r="C2856" s="19" t="s">
        <v>4196</v>
      </c>
      <c r="D2856" s="6" t="s">
        <v>1442</v>
      </c>
      <c r="E2856" s="6" t="s">
        <v>39</v>
      </c>
      <c r="F2856" s="48">
        <v>4.1644836502839304</v>
      </c>
      <c r="G2856" s="8">
        <v>10</v>
      </c>
      <c r="H2856" s="9">
        <v>0.80525442240449197</v>
      </c>
      <c r="I2856" s="40">
        <v>0</v>
      </c>
      <c r="J2856" s="7">
        <v>0</v>
      </c>
      <c r="K2856" s="9">
        <v>0.212350718653389</v>
      </c>
      <c r="L2856" s="39">
        <v>0</v>
      </c>
      <c r="M2856" s="47">
        <v>0</v>
      </c>
      <c r="N2856" s="17">
        <v>1.1222138745524701E-2</v>
      </c>
      <c r="O2856" s="7">
        <f>Q2856/P2856/N2856</f>
        <v>1</v>
      </c>
      <c r="P2856" s="7">
        <v>3.4039170618618702</v>
      </c>
      <c r="Q2856" s="33">
        <v>3.8199229546472695E-2</v>
      </c>
      <c r="R2856" s="38" t="s">
        <v>1677</v>
      </c>
      <c r="S2856" s="33" t="s">
        <v>1677</v>
      </c>
      <c r="T2856" s="45" t="s">
        <v>1675</v>
      </c>
      <c r="U2856" s="55">
        <f>RANK(Q2856,$Q$5:$Q$3209,0)</f>
        <v>2580</v>
      </c>
      <c r="V2856" s="55">
        <f>RANK(W2856,$W$5:$W$3209,0)</f>
        <v>2852</v>
      </c>
      <c r="W2856" s="55">
        <f>N2856*O2856</f>
        <v>1.1222138745524701E-2</v>
      </c>
      <c r="X2856">
        <f t="shared" si="88"/>
        <v>2.6225967083956743</v>
      </c>
      <c r="Y2856" s="77">
        <f t="shared" si="89"/>
        <v>2.9380553156510992E-4</v>
      </c>
    </row>
    <row r="2857" spans="3:25" x14ac:dyDescent="0.25">
      <c r="C2857" s="19" t="s">
        <v>4417</v>
      </c>
      <c r="D2857" s="6" t="s">
        <v>1282</v>
      </c>
      <c r="E2857" s="6" t="s">
        <v>39</v>
      </c>
      <c r="F2857" s="48">
        <v>0.44853220017374701</v>
      </c>
      <c r="G2857" s="8">
        <v>10</v>
      </c>
      <c r="H2857" s="9">
        <v>1</v>
      </c>
      <c r="I2857" s="40">
        <v>0</v>
      </c>
      <c r="J2857" s="7">
        <v>0</v>
      </c>
      <c r="K2857" s="9">
        <v>5.1437780575201E-2</v>
      </c>
      <c r="L2857" s="39">
        <v>0</v>
      </c>
      <c r="M2857" s="47">
        <v>0</v>
      </c>
      <c r="N2857" s="17">
        <v>1.12160116603104E-2</v>
      </c>
      <c r="O2857" s="7">
        <f>Q2857/P2857/N2857</f>
        <v>1</v>
      </c>
      <c r="P2857" s="7">
        <v>2.5510717975635382</v>
      </c>
      <c r="Q2857" s="33">
        <v>2.8612851027761656E-2</v>
      </c>
      <c r="R2857" s="38" t="s">
        <v>1677</v>
      </c>
      <c r="S2857" s="33" t="s">
        <v>1677</v>
      </c>
      <c r="T2857" s="45" t="s">
        <v>1676</v>
      </c>
      <c r="U2857" s="55">
        <f>RANK(Q2857,$Q$5:$Q$3209,0)</f>
        <v>2806</v>
      </c>
      <c r="V2857" s="55">
        <f>RANK(W2857,$W$5:$W$3209,0)</f>
        <v>2853</v>
      </c>
      <c r="W2857" s="55">
        <f>N2857*O2857</f>
        <v>1.12160116603104E-2</v>
      </c>
      <c r="X2857">
        <f t="shared" si="88"/>
        <v>2.6113745696501494</v>
      </c>
      <c r="Y2857" s="77">
        <f t="shared" si="89"/>
        <v>2.9254833238199829E-4</v>
      </c>
    </row>
    <row r="2858" spans="3:25" x14ac:dyDescent="0.25">
      <c r="C2858" s="19" t="s">
        <v>4614</v>
      </c>
      <c r="D2858" s="6" t="s">
        <v>1618</v>
      </c>
      <c r="E2858" s="6" t="s">
        <v>448</v>
      </c>
      <c r="F2858" s="48">
        <v>0.660181630331238</v>
      </c>
      <c r="G2858" s="8">
        <v>28.342745710777798</v>
      </c>
      <c r="H2858" s="9">
        <v>0.86085384164373302</v>
      </c>
      <c r="I2858" s="40">
        <v>0</v>
      </c>
      <c r="J2858" s="7">
        <v>0</v>
      </c>
      <c r="K2858" s="9">
        <v>3.9325909183673499E-2</v>
      </c>
      <c r="L2858" s="39">
        <v>0</v>
      </c>
      <c r="M2858" s="47">
        <v>0</v>
      </c>
      <c r="N2858" s="17">
        <v>1.11995906146539E-2</v>
      </c>
      <c r="O2858" s="7">
        <f>Q2858/P2858/N2858</f>
        <v>1</v>
      </c>
      <c r="P2858" s="7">
        <v>1.8041670208846088</v>
      </c>
      <c r="Q2858" s="33">
        <v>2.0205932034367352E-2</v>
      </c>
      <c r="R2858" s="38" t="s">
        <v>1677</v>
      </c>
      <c r="S2858" s="33" t="s">
        <v>1677</v>
      </c>
      <c r="T2858" s="45" t="s">
        <v>1677</v>
      </c>
      <c r="U2858" s="55">
        <f>RANK(Q2858,$Q$5:$Q$3209,0)</f>
        <v>3004</v>
      </c>
      <c r="V2858" s="55">
        <f>RANK(W2858,$W$5:$W$3209,0)</f>
        <v>2854</v>
      </c>
      <c r="W2858" s="55">
        <f>N2858*O2858</f>
        <v>1.11995906146539E-2</v>
      </c>
      <c r="X2858">
        <f t="shared" si="88"/>
        <v>2.6001585579898387</v>
      </c>
      <c r="Y2858" s="77">
        <f t="shared" si="89"/>
        <v>2.9129181960695023E-4</v>
      </c>
    </row>
    <row r="2859" spans="3:25" x14ac:dyDescent="0.25">
      <c r="C2859" s="19" t="s">
        <v>4268</v>
      </c>
      <c r="D2859" s="6" t="s">
        <v>1394</v>
      </c>
      <c r="E2859" s="6" t="s">
        <v>22</v>
      </c>
      <c r="F2859" s="48">
        <v>0.158323936819314</v>
      </c>
      <c r="G2859" s="8">
        <v>10</v>
      </c>
      <c r="H2859" s="9">
        <v>1</v>
      </c>
      <c r="I2859" s="40">
        <v>0</v>
      </c>
      <c r="J2859" s="7">
        <v>0</v>
      </c>
      <c r="K2859" s="9">
        <v>4.9856822284154202E-2</v>
      </c>
      <c r="L2859" s="39">
        <v>0</v>
      </c>
      <c r="M2859" s="47">
        <v>0</v>
      </c>
      <c r="N2859" s="17">
        <v>1.1198454174129501E-2</v>
      </c>
      <c r="O2859" s="7">
        <f>Q2859/P2859/N2859</f>
        <v>1</v>
      </c>
      <c r="P2859" s="7">
        <v>3.1106286433380497</v>
      </c>
      <c r="Q2859" s="33">
        <v>3.4834232315155769E-2</v>
      </c>
      <c r="R2859" s="38" t="s">
        <v>1677</v>
      </c>
      <c r="S2859" s="33" t="s">
        <v>1677</v>
      </c>
      <c r="T2859" s="45" t="s">
        <v>1675</v>
      </c>
      <c r="U2859" s="55">
        <f>RANK(Q2859,$Q$5:$Q$3209,0)</f>
        <v>2655</v>
      </c>
      <c r="V2859" s="55">
        <f>RANK(W2859,$W$5:$W$3209,0)</f>
        <v>2855</v>
      </c>
      <c r="W2859" s="55">
        <f>N2859*O2859</f>
        <v>1.1198454174129501E-2</v>
      </c>
      <c r="X2859">
        <f t="shared" si="88"/>
        <v>2.5889589673751847</v>
      </c>
      <c r="Y2859" s="77">
        <f t="shared" si="89"/>
        <v>2.9003714645674147E-4</v>
      </c>
    </row>
    <row r="2860" spans="3:25" x14ac:dyDescent="0.25">
      <c r="C2860" s="19" t="s">
        <v>3876</v>
      </c>
      <c r="D2860" s="6" t="s">
        <v>1236</v>
      </c>
      <c r="E2860" s="6" t="s">
        <v>144</v>
      </c>
      <c r="F2860" s="48">
        <v>0.208922686280756</v>
      </c>
      <c r="G2860" s="8">
        <v>10</v>
      </c>
      <c r="H2860" s="9">
        <v>1</v>
      </c>
      <c r="I2860" s="40">
        <v>0</v>
      </c>
      <c r="J2860" s="7">
        <v>0</v>
      </c>
      <c r="K2860" s="9">
        <v>4.9803543438978803E-2</v>
      </c>
      <c r="L2860" s="39">
        <v>0</v>
      </c>
      <c r="M2860" s="47">
        <v>0</v>
      </c>
      <c r="N2860" s="17">
        <v>1.1197862954269999E-2</v>
      </c>
      <c r="O2860" s="7">
        <f>Q2860/P2860/N2860</f>
        <v>1</v>
      </c>
      <c r="P2860" s="7">
        <v>4.9679752311641474</v>
      </c>
      <c r="Q2860" s="33">
        <v>5.5630705798783944E-2</v>
      </c>
      <c r="R2860" s="38" t="s">
        <v>1677</v>
      </c>
      <c r="S2860" s="33" t="s">
        <v>1677</v>
      </c>
      <c r="T2860" s="45" t="s">
        <v>1675</v>
      </c>
      <c r="U2860" s="55">
        <f>RANK(Q2860,$Q$5:$Q$3209,0)</f>
        <v>2251</v>
      </c>
      <c r="V2860" s="55">
        <f>RANK(W2860,$W$5:$W$3209,0)</f>
        <v>2856</v>
      </c>
      <c r="W2860" s="55">
        <f>N2860*O2860</f>
        <v>1.1197862954269999E-2</v>
      </c>
      <c r="X2860">
        <f t="shared" si="88"/>
        <v>2.577760513201055</v>
      </c>
      <c r="Y2860" s="77">
        <f t="shared" si="89"/>
        <v>2.8878260062024095E-4</v>
      </c>
    </row>
    <row r="2861" spans="3:25" x14ac:dyDescent="0.25">
      <c r="C2861" s="19" t="s">
        <v>4012</v>
      </c>
      <c r="D2861" s="6" t="s">
        <v>1242</v>
      </c>
      <c r="E2861" s="6" t="s">
        <v>22</v>
      </c>
      <c r="F2861" s="48">
        <v>1.711860488105905</v>
      </c>
      <c r="G2861" s="8">
        <v>10</v>
      </c>
      <c r="H2861" s="9">
        <v>0.147272493729804</v>
      </c>
      <c r="I2861" s="40">
        <v>0</v>
      </c>
      <c r="J2861" s="7">
        <v>4</v>
      </c>
      <c r="K2861" s="9">
        <v>9.6142028756487793E-2</v>
      </c>
      <c r="L2861" s="39">
        <v>0.35068282666679901</v>
      </c>
      <c r="M2861" s="47">
        <v>0</v>
      </c>
      <c r="N2861" s="17">
        <v>1.1177273846295599E-2</v>
      </c>
      <c r="O2861" s="7">
        <f>Q2861/P2861/N2861</f>
        <v>1</v>
      </c>
      <c r="P2861" s="7">
        <v>4.2565442062947092</v>
      </c>
      <c r="Q2861" s="33">
        <v>4.7576560232618914E-2</v>
      </c>
      <c r="R2861" s="38" t="s">
        <v>1677</v>
      </c>
      <c r="S2861" s="33" t="s">
        <v>1677</v>
      </c>
      <c r="T2861" s="45" t="s">
        <v>1675</v>
      </c>
      <c r="U2861" s="55">
        <f>RANK(Q2861,$Q$5:$Q$3209,0)</f>
        <v>2390</v>
      </c>
      <c r="V2861" s="55">
        <f>RANK(W2861,$W$5:$W$3209,0)</f>
        <v>2857</v>
      </c>
      <c r="W2861" s="55">
        <f>N2861*O2861</f>
        <v>1.1177273846295599E-2</v>
      </c>
      <c r="X2861">
        <f t="shared" si="88"/>
        <v>2.5665626502467851</v>
      </c>
      <c r="Y2861" s="77">
        <f t="shared" si="89"/>
        <v>2.8752812101720467E-4</v>
      </c>
    </row>
    <row r="2862" spans="3:25" x14ac:dyDescent="0.25">
      <c r="C2862" s="19" t="s">
        <v>4314</v>
      </c>
      <c r="D2862" s="6" t="s">
        <v>418</v>
      </c>
      <c r="E2862" s="6" t="s">
        <v>48</v>
      </c>
      <c r="F2862" s="48">
        <v>1.1923849209604001</v>
      </c>
      <c r="G2862" s="8">
        <v>39.284689943476103</v>
      </c>
      <c r="H2862" s="9">
        <v>0.52558686358358198</v>
      </c>
      <c r="I2862" s="40">
        <v>0</v>
      </c>
      <c r="J2862" s="7">
        <v>0</v>
      </c>
      <c r="K2862" s="9">
        <v>0.105398896554088</v>
      </c>
      <c r="L2862" s="39">
        <v>0</v>
      </c>
      <c r="M2862" s="47">
        <v>0</v>
      </c>
      <c r="N2862" s="17">
        <v>1.11771491664867E-2</v>
      </c>
      <c r="O2862" s="7">
        <f>Q2862/P2862/N2862</f>
        <v>1</v>
      </c>
      <c r="P2862" s="7">
        <v>2.9513643534448311</v>
      </c>
      <c r="Q2862" s="33">
        <v>3.2987839623104455E-2</v>
      </c>
      <c r="R2862" s="38" t="s">
        <v>1677</v>
      </c>
      <c r="S2862" s="33" t="s">
        <v>1677</v>
      </c>
      <c r="T2862" s="45" t="s">
        <v>1676</v>
      </c>
      <c r="U2862" s="55">
        <f>RANK(Q2862,$Q$5:$Q$3209,0)</f>
        <v>2701</v>
      </c>
      <c r="V2862" s="55">
        <f>RANK(W2862,$W$5:$W$3209,0)</f>
        <v>2858</v>
      </c>
      <c r="W2862" s="55">
        <f>N2862*O2862</f>
        <v>1.11771491664867E-2</v>
      </c>
      <c r="X2862">
        <f t="shared" si="88"/>
        <v>2.5553853764004897</v>
      </c>
      <c r="Y2862" s="77">
        <f t="shared" si="89"/>
        <v>2.8627594798070734E-4</v>
      </c>
    </row>
    <row r="2863" spans="3:25" x14ac:dyDescent="0.25">
      <c r="C2863" s="19" t="s">
        <v>4357</v>
      </c>
      <c r="D2863" s="6" t="s">
        <v>61</v>
      </c>
      <c r="E2863" s="6" t="s">
        <v>12</v>
      </c>
      <c r="F2863" s="48">
        <v>1.3643204517804401E-2</v>
      </c>
      <c r="G2863" s="8">
        <v>10</v>
      </c>
      <c r="H2863" s="9">
        <v>1</v>
      </c>
      <c r="I2863" s="40">
        <v>0</v>
      </c>
      <c r="J2863" s="7">
        <v>0</v>
      </c>
      <c r="K2863" s="9">
        <v>4.3370732612713001E-2</v>
      </c>
      <c r="L2863" s="39">
        <v>0</v>
      </c>
      <c r="M2863" s="47">
        <v>0</v>
      </c>
      <c r="N2863" s="17">
        <v>1.11267062587213E-2</v>
      </c>
      <c r="O2863" s="7">
        <f>Q2863/P2863/N2863</f>
        <v>1</v>
      </c>
      <c r="P2863" s="7">
        <v>2.80853642950352</v>
      </c>
      <c r="Q2863" s="33">
        <v>3.1249759868003588E-2</v>
      </c>
      <c r="R2863" s="38" t="s">
        <v>1677</v>
      </c>
      <c r="S2863" s="33" t="s">
        <v>1677</v>
      </c>
      <c r="T2863" s="45" t="s">
        <v>1676</v>
      </c>
      <c r="U2863" s="55">
        <f>RANK(Q2863,$Q$5:$Q$3209,0)</f>
        <v>2744</v>
      </c>
      <c r="V2863" s="55">
        <f>RANK(W2863,$W$5:$W$3209,0)</f>
        <v>2859</v>
      </c>
      <c r="W2863" s="55">
        <f>N2863*O2863</f>
        <v>1.11267062587213E-2</v>
      </c>
      <c r="X2863">
        <f t="shared" si="88"/>
        <v>2.544208227234003</v>
      </c>
      <c r="Y2863" s="77">
        <f t="shared" si="89"/>
        <v>2.8502378891189992E-4</v>
      </c>
    </row>
    <row r="2864" spans="3:25" x14ac:dyDescent="0.25">
      <c r="C2864" s="19" t="s">
        <v>4246</v>
      </c>
      <c r="D2864" s="6" t="s">
        <v>1332</v>
      </c>
      <c r="E2864" s="6" t="s">
        <v>126</v>
      </c>
      <c r="F2864" s="48">
        <v>1.1663928024272601</v>
      </c>
      <c r="G2864" s="8">
        <v>10</v>
      </c>
      <c r="H2864" s="9">
        <v>0</v>
      </c>
      <c r="I2864" s="40">
        <v>0</v>
      </c>
      <c r="J2864" s="7">
        <v>0</v>
      </c>
      <c r="K2864" s="9">
        <v>0.60022682936933902</v>
      </c>
      <c r="L2864" s="39">
        <v>0</v>
      </c>
      <c r="M2864" s="47">
        <v>0</v>
      </c>
      <c r="N2864" s="17">
        <v>1.1126492632754699E-2</v>
      </c>
      <c r="O2864" s="7">
        <f>Q2864/P2864/N2864</f>
        <v>1</v>
      </c>
      <c r="P2864" s="7">
        <v>3.2104250557762062</v>
      </c>
      <c r="Q2864" s="33">
        <v>3.572077073110505E-2</v>
      </c>
      <c r="R2864" s="38" t="s">
        <v>1677</v>
      </c>
      <c r="S2864" s="33" t="s">
        <v>1677</v>
      </c>
      <c r="T2864" s="45" t="s">
        <v>1675</v>
      </c>
      <c r="U2864" s="55">
        <f>RANK(Q2864,$Q$5:$Q$3209,0)</f>
        <v>2633</v>
      </c>
      <c r="V2864" s="55">
        <f>RANK(W2864,$W$5:$W$3209,0)</f>
        <v>2860</v>
      </c>
      <c r="W2864" s="55">
        <f>N2864*O2864</f>
        <v>1.1126492632754699E-2</v>
      </c>
      <c r="X2864">
        <f t="shared" si="88"/>
        <v>2.5330815209752817</v>
      </c>
      <c r="Y2864" s="77">
        <f t="shared" si="89"/>
        <v>2.8377728088554299E-4</v>
      </c>
    </row>
    <row r="2865" spans="3:25" x14ac:dyDescent="0.25">
      <c r="C2865" s="19" t="s">
        <v>4228</v>
      </c>
      <c r="D2865" s="6" t="s">
        <v>1040</v>
      </c>
      <c r="E2865" s="6" t="s">
        <v>204</v>
      </c>
      <c r="F2865" s="48">
        <v>3.3957801060528698</v>
      </c>
      <c r="G2865" s="8">
        <v>10</v>
      </c>
      <c r="H2865" s="9">
        <v>1.00182260610119E-2</v>
      </c>
      <c r="I2865" s="40">
        <v>0</v>
      </c>
      <c r="J2865" s="7">
        <v>0</v>
      </c>
      <c r="K2865" s="9">
        <v>0.718246145381635</v>
      </c>
      <c r="L2865" s="39">
        <v>0</v>
      </c>
      <c r="M2865" s="47">
        <v>0</v>
      </c>
      <c r="N2865" s="17">
        <v>1.1049409135486099E-2</v>
      </c>
      <c r="O2865" s="7">
        <f>Q2865/P2865/N2865</f>
        <v>1</v>
      </c>
      <c r="P2865" s="7">
        <v>3.3405262194619243</v>
      </c>
      <c r="Q2865" s="33">
        <v>3.6910840926653428E-2</v>
      </c>
      <c r="R2865" s="38" t="s">
        <v>1677</v>
      </c>
      <c r="S2865" s="33" t="s">
        <v>1677</v>
      </c>
      <c r="T2865" s="45" t="s">
        <v>1675</v>
      </c>
      <c r="U2865" s="55">
        <f>RANK(Q2865,$Q$5:$Q$3209,0)</f>
        <v>2614</v>
      </c>
      <c r="V2865" s="55">
        <f>RANK(W2865,$W$5:$W$3209,0)</f>
        <v>2861</v>
      </c>
      <c r="W2865" s="55">
        <f>N2865*O2865</f>
        <v>1.1049409135486099E-2</v>
      </c>
      <c r="X2865">
        <f t="shared" si="88"/>
        <v>2.5219550283425272</v>
      </c>
      <c r="Y2865" s="77">
        <f t="shared" si="89"/>
        <v>2.8253079679137915E-4</v>
      </c>
    </row>
    <row r="2866" spans="3:25" x14ac:dyDescent="0.25">
      <c r="C2866" s="19" t="s">
        <v>4283</v>
      </c>
      <c r="D2866" s="6" t="s">
        <v>988</v>
      </c>
      <c r="E2866" s="6" t="s">
        <v>126</v>
      </c>
      <c r="F2866" s="48">
        <v>5.7505901785642504</v>
      </c>
      <c r="G2866" s="8">
        <v>36.571037562469897</v>
      </c>
      <c r="H2866" s="9">
        <v>0.11819605100080199</v>
      </c>
      <c r="I2866" s="40">
        <v>0</v>
      </c>
      <c r="J2866" s="7">
        <v>1</v>
      </c>
      <c r="K2866" s="9">
        <v>0.426845880273582</v>
      </c>
      <c r="L2866" s="39">
        <v>0</v>
      </c>
      <c r="M2866" s="47">
        <v>0</v>
      </c>
      <c r="N2866" s="17">
        <v>1.10494026249357E-2</v>
      </c>
      <c r="O2866" s="7">
        <f>Q2866/P2866/N2866</f>
        <v>1</v>
      </c>
      <c r="P2866" s="7">
        <v>3.111121338413616</v>
      </c>
      <c r="Q2866" s="33">
        <v>3.4376032283160878E-2</v>
      </c>
      <c r="R2866" s="38" t="s">
        <v>1677</v>
      </c>
      <c r="S2866" s="33" t="s">
        <v>1677</v>
      </c>
      <c r="T2866" s="45" t="s">
        <v>1675</v>
      </c>
      <c r="U2866" s="55">
        <f>RANK(Q2866,$Q$5:$Q$3209,0)</f>
        <v>2670</v>
      </c>
      <c r="V2866" s="55">
        <f>RANK(W2866,$W$5:$W$3209,0)</f>
        <v>2862</v>
      </c>
      <c r="W2866" s="55">
        <f>N2866*O2866</f>
        <v>1.10494026249357E-2</v>
      </c>
      <c r="X2866">
        <f t="shared" si="88"/>
        <v>2.5109056192070409</v>
      </c>
      <c r="Y2866" s="77">
        <f t="shared" si="89"/>
        <v>2.8129294824450217E-4</v>
      </c>
    </row>
    <row r="2867" spans="3:25" x14ac:dyDescent="0.25">
      <c r="C2867" s="19" t="s">
        <v>4560</v>
      </c>
      <c r="D2867" s="6" t="s">
        <v>1072</v>
      </c>
      <c r="E2867" s="6" t="s">
        <v>39</v>
      </c>
      <c r="F2867" s="48">
        <v>9.1321145540593701E-2</v>
      </c>
      <c r="G2867" s="8">
        <v>14.061531121769701</v>
      </c>
      <c r="H2867" s="9">
        <v>1</v>
      </c>
      <c r="I2867" s="40">
        <v>0</v>
      </c>
      <c r="J2867" s="7">
        <v>0</v>
      </c>
      <c r="K2867" s="9">
        <v>8.1159180576797392E-3</v>
      </c>
      <c r="L2867" s="39">
        <v>0</v>
      </c>
      <c r="M2867" s="47">
        <v>0</v>
      </c>
      <c r="N2867" s="17">
        <v>1.10439831589914E-2</v>
      </c>
      <c r="O2867" s="7">
        <f>Q2867/P2867/N2867</f>
        <v>1</v>
      </c>
      <c r="P2867" s="7">
        <v>2.0553450559198727</v>
      </c>
      <c r="Q2867" s="33">
        <v>2.2699196183495311E-2</v>
      </c>
      <c r="R2867" s="38" t="s">
        <v>1677</v>
      </c>
      <c r="S2867" s="33" t="s">
        <v>1677</v>
      </c>
      <c r="T2867" s="45" t="s">
        <v>1677</v>
      </c>
      <c r="U2867" s="55">
        <f>RANK(Q2867,$Q$5:$Q$3209,0)</f>
        <v>2949</v>
      </c>
      <c r="V2867" s="55">
        <f>RANK(W2867,$W$5:$W$3209,0)</f>
        <v>2863</v>
      </c>
      <c r="W2867" s="55">
        <f>N2867*O2867</f>
        <v>1.10439831589914E-2</v>
      </c>
      <c r="X2867">
        <f t="shared" si="88"/>
        <v>2.4998562165821054</v>
      </c>
      <c r="Y2867" s="77">
        <f t="shared" si="89"/>
        <v>2.8005510042699233E-4</v>
      </c>
    </row>
    <row r="2868" spans="3:25" x14ac:dyDescent="0.25">
      <c r="C2868" s="19" t="s">
        <v>4344</v>
      </c>
      <c r="D2868" s="6" t="s">
        <v>79</v>
      </c>
      <c r="E2868" s="6" t="s">
        <v>12</v>
      </c>
      <c r="F2868" s="48">
        <v>0.21600254140535599</v>
      </c>
      <c r="G2868" s="8">
        <v>10</v>
      </c>
      <c r="H2868" s="9">
        <v>1</v>
      </c>
      <c r="I2868" s="40">
        <v>0</v>
      </c>
      <c r="J2868" s="7">
        <v>1</v>
      </c>
      <c r="K2868" s="9">
        <v>1.42330746303305E-2</v>
      </c>
      <c r="L2868" s="39">
        <v>0</v>
      </c>
      <c r="M2868" s="47">
        <v>0</v>
      </c>
      <c r="N2868" s="17">
        <v>1.1036684687936499E-2</v>
      </c>
      <c r="O2868" s="7">
        <f>Q2868/P2868/N2868</f>
        <v>1</v>
      </c>
      <c r="P2868" s="7">
        <v>2.8708341758128766</v>
      </c>
      <c r="Q2868" s="33">
        <v>3.1684491589798774E-2</v>
      </c>
      <c r="R2868" s="38" t="s">
        <v>1677</v>
      </c>
      <c r="S2868" s="33" t="s">
        <v>1677</v>
      </c>
      <c r="T2868" s="45" t="s">
        <v>1676</v>
      </c>
      <c r="U2868" s="55">
        <f>RANK(Q2868,$Q$5:$Q$3209,0)</f>
        <v>2731</v>
      </c>
      <c r="V2868" s="55">
        <f>RANK(W2868,$W$5:$W$3209,0)</f>
        <v>2864</v>
      </c>
      <c r="W2868" s="55">
        <f>N2868*O2868</f>
        <v>1.1036684687936499E-2</v>
      </c>
      <c r="X2868">
        <f t="shared" si="88"/>
        <v>2.488812233423114</v>
      </c>
      <c r="Y2868" s="77">
        <f t="shared" si="89"/>
        <v>2.7881785974403253E-4</v>
      </c>
    </row>
    <row r="2869" spans="3:25" x14ac:dyDescent="0.25">
      <c r="C2869" s="19" t="s">
        <v>4553</v>
      </c>
      <c r="D2869" s="6" t="s">
        <v>1582</v>
      </c>
      <c r="E2869" s="6" t="s">
        <v>863</v>
      </c>
      <c r="F2869" s="48">
        <v>0.26307386946282102</v>
      </c>
      <c r="G2869" s="8">
        <v>10</v>
      </c>
      <c r="H2869" s="9">
        <v>1</v>
      </c>
      <c r="I2869" s="40">
        <v>0</v>
      </c>
      <c r="J2869" s="7">
        <v>0</v>
      </c>
      <c r="K2869" s="9">
        <v>3.0767532108827701E-2</v>
      </c>
      <c r="L2869" s="39">
        <v>0</v>
      </c>
      <c r="M2869" s="47">
        <v>0</v>
      </c>
      <c r="N2869" s="17">
        <v>1.0988589200472401E-2</v>
      </c>
      <c r="O2869" s="7">
        <f>Q2869/P2869/N2869</f>
        <v>1</v>
      </c>
      <c r="P2869" s="7">
        <v>2.0809061110357203</v>
      </c>
      <c r="Q2869" s="33">
        <v>2.286622241892414E-2</v>
      </c>
      <c r="R2869" s="38" t="s">
        <v>1677</v>
      </c>
      <c r="S2869" s="33" t="s">
        <v>1677</v>
      </c>
      <c r="T2869" s="45" t="s">
        <v>1677</v>
      </c>
      <c r="U2869" s="55">
        <f>RANK(Q2869,$Q$5:$Q$3209,0)</f>
        <v>2942</v>
      </c>
      <c r="V2869" s="55">
        <f>RANK(W2869,$W$5:$W$3209,0)</f>
        <v>2865</v>
      </c>
      <c r="W2869" s="55">
        <f>N2869*O2869</f>
        <v>1.0988589200472401E-2</v>
      </c>
      <c r="X2869">
        <f t="shared" si="88"/>
        <v>2.4777755487351776</v>
      </c>
      <c r="Y2869" s="77">
        <f t="shared" si="89"/>
        <v>2.7758143669771548E-4</v>
      </c>
    </row>
    <row r="2870" spans="3:25" x14ac:dyDescent="0.25">
      <c r="C2870" s="19" t="s">
        <v>414</v>
      </c>
      <c r="D2870" s="6" t="s">
        <v>414</v>
      </c>
      <c r="E2870" s="6" t="s">
        <v>131</v>
      </c>
      <c r="F2870" s="48">
        <v>0.109607172788212</v>
      </c>
      <c r="G2870" s="8">
        <v>10</v>
      </c>
      <c r="H2870" s="9">
        <v>0</v>
      </c>
      <c r="I2870" s="40">
        <v>0</v>
      </c>
      <c r="J2870" s="7">
        <v>0</v>
      </c>
      <c r="K2870" s="9">
        <v>0.85375108691757595</v>
      </c>
      <c r="L2870" s="39">
        <v>0</v>
      </c>
      <c r="M2870" s="47">
        <v>0</v>
      </c>
      <c r="N2870" s="17">
        <v>1.09835908317525E-2</v>
      </c>
      <c r="O2870" s="7">
        <f>Q2870/P2870/N2870</f>
        <v>1</v>
      </c>
      <c r="P2870" s="7">
        <v>2.0184393557856115</v>
      </c>
      <c r="Q2870" s="33">
        <v>2.2169712002655266E-2</v>
      </c>
      <c r="R2870" s="38" t="s">
        <v>1677</v>
      </c>
      <c r="S2870" s="33" t="s">
        <v>1677</v>
      </c>
      <c r="T2870" s="45" t="s">
        <v>1677</v>
      </c>
      <c r="U2870" s="55">
        <f>RANK(Q2870,$Q$5:$Q$3209,0)</f>
        <v>2960</v>
      </c>
      <c r="V2870" s="55">
        <f>RANK(W2870,$W$5:$W$3209,0)</f>
        <v>2866</v>
      </c>
      <c r="W2870" s="55">
        <f>N2870*O2870</f>
        <v>1.09835908317525E-2</v>
      </c>
      <c r="X2870">
        <f t="shared" si="88"/>
        <v>2.4667869595347054</v>
      </c>
      <c r="Y2870" s="77">
        <f t="shared" si="89"/>
        <v>2.7635040171591289E-4</v>
      </c>
    </row>
    <row r="2871" spans="3:25" x14ac:dyDescent="0.25">
      <c r="C2871" s="19" t="s">
        <v>4307</v>
      </c>
      <c r="D2871" s="6" t="s">
        <v>1546</v>
      </c>
      <c r="E2871" s="6" t="s">
        <v>389</v>
      </c>
      <c r="F2871" s="48">
        <v>0.91753465337359197</v>
      </c>
      <c r="G2871" s="8">
        <v>10</v>
      </c>
      <c r="H2871" s="9">
        <v>1</v>
      </c>
      <c r="I2871" s="40">
        <v>0</v>
      </c>
      <c r="J2871" s="7">
        <v>0</v>
      </c>
      <c r="K2871" s="9">
        <v>2.9277762214539999E-2</v>
      </c>
      <c r="L2871" s="39">
        <v>0</v>
      </c>
      <c r="M2871" s="47">
        <v>0</v>
      </c>
      <c r="N2871" s="17">
        <v>1.09723754409771E-2</v>
      </c>
      <c r="O2871" s="7">
        <f>Q2871/P2871/N2871</f>
        <v>1</v>
      </c>
      <c r="P2871" s="7">
        <v>3.0310186169806488</v>
      </c>
      <c r="Q2871" s="33">
        <v>3.3257474234102843E-2</v>
      </c>
      <c r="R2871" s="38" t="s">
        <v>1677</v>
      </c>
      <c r="S2871" s="33" t="s">
        <v>1677</v>
      </c>
      <c r="T2871" s="45" t="s">
        <v>1676</v>
      </c>
      <c r="U2871" s="55">
        <f>RANK(Q2871,$Q$5:$Q$3209,0)</f>
        <v>2694</v>
      </c>
      <c r="V2871" s="55">
        <f>RANK(W2871,$W$5:$W$3209,0)</f>
        <v>2867</v>
      </c>
      <c r="W2871" s="55">
        <f>N2871*O2871</f>
        <v>1.09723754409771E-2</v>
      </c>
      <c r="X2871">
        <f t="shared" si="88"/>
        <v>2.455803368702953</v>
      </c>
      <c r="Y2871" s="77">
        <f t="shared" si="89"/>
        <v>2.7511992669377699E-4</v>
      </c>
    </row>
    <row r="2872" spans="3:25" x14ac:dyDescent="0.25">
      <c r="C2872" s="19" t="s">
        <v>4466</v>
      </c>
      <c r="D2872" s="6" t="s">
        <v>579</v>
      </c>
      <c r="E2872" s="6" t="s">
        <v>19</v>
      </c>
      <c r="F2872" s="48">
        <v>0.27521441898392102</v>
      </c>
      <c r="G2872" s="8">
        <v>10</v>
      </c>
      <c r="H2872" s="9">
        <v>0.95353285401392296</v>
      </c>
      <c r="I2872" s="40">
        <v>0</v>
      </c>
      <c r="J2872" s="7">
        <v>0</v>
      </c>
      <c r="K2872" s="9">
        <v>6.7331271937888307E-2</v>
      </c>
      <c r="L2872" s="39">
        <v>0</v>
      </c>
      <c r="M2872" s="47">
        <v>0</v>
      </c>
      <c r="N2872" s="17">
        <v>1.097009707973E-2</v>
      </c>
      <c r="O2872" s="7">
        <f>Q2872/P2872/N2872</f>
        <v>1</v>
      </c>
      <c r="P2872" s="7">
        <v>2.3989200066544147</v>
      </c>
      <c r="Q2872" s="33">
        <v>2.6316385359505468E-2</v>
      </c>
      <c r="R2872" s="38" t="s">
        <v>1677</v>
      </c>
      <c r="S2872" s="33" t="s">
        <v>1677</v>
      </c>
      <c r="T2872" s="45" t="s">
        <v>1676</v>
      </c>
      <c r="U2872" s="55">
        <f>RANK(Q2872,$Q$5:$Q$3209,0)</f>
        <v>2855</v>
      </c>
      <c r="V2872" s="55">
        <f>RANK(W2872,$W$5:$W$3209,0)</f>
        <v>2868</v>
      </c>
      <c r="W2872" s="55">
        <f>N2872*O2872</f>
        <v>1.097009707973E-2</v>
      </c>
      <c r="X2872">
        <f t="shared" si="88"/>
        <v>2.4448309932619758</v>
      </c>
      <c r="Y2872" s="77">
        <f t="shared" si="89"/>
        <v>2.7389070811485933E-4</v>
      </c>
    </row>
    <row r="2873" spans="3:25" x14ac:dyDescent="0.25">
      <c r="C2873" s="19" t="s">
        <v>4027</v>
      </c>
      <c r="D2873" s="6" t="s">
        <v>896</v>
      </c>
      <c r="E2873" s="6" t="s">
        <v>115</v>
      </c>
      <c r="F2873" s="48">
        <v>1.77140472554427</v>
      </c>
      <c r="G2873" s="8">
        <v>10</v>
      </c>
      <c r="H2873" s="9">
        <v>0.52465674932845496</v>
      </c>
      <c r="I2873" s="40">
        <v>2</v>
      </c>
      <c r="J2873" s="7">
        <v>5</v>
      </c>
      <c r="K2873" s="9">
        <v>0.155389975442877</v>
      </c>
      <c r="L2873" s="39">
        <v>0</v>
      </c>
      <c r="M2873" s="47">
        <v>0</v>
      </c>
      <c r="N2873" s="17">
        <v>1.0962573172593301E-2</v>
      </c>
      <c r="O2873" s="7">
        <f>Q2873/P2873/N2873</f>
        <v>1</v>
      </c>
      <c r="P2873" s="7">
        <v>4.2395391752902363</v>
      </c>
      <c r="Q2873" s="33">
        <v>4.647625842719507E-2</v>
      </c>
      <c r="R2873" s="38" t="s">
        <v>1677</v>
      </c>
      <c r="S2873" s="33" t="s">
        <v>1677</v>
      </c>
      <c r="T2873" s="45" t="s">
        <v>1675</v>
      </c>
      <c r="U2873" s="55">
        <f>RANK(Q2873,$Q$5:$Q$3209,0)</f>
        <v>2405</v>
      </c>
      <c r="V2873" s="55">
        <f>RANK(W2873,$W$5:$W$3209,0)</f>
        <v>2869</v>
      </c>
      <c r="W2873" s="55">
        <f>N2873*O2873</f>
        <v>1.0962573172593301E-2</v>
      </c>
      <c r="X2873">
        <f t="shared" si="88"/>
        <v>2.4338608961822459</v>
      </c>
      <c r="Y2873" s="77">
        <f t="shared" si="89"/>
        <v>2.7266174477729664E-4</v>
      </c>
    </row>
    <row r="2874" spans="3:25" x14ac:dyDescent="0.25">
      <c r="C2874" s="19" t="s">
        <v>4542</v>
      </c>
      <c r="D2874" s="6" t="s">
        <v>363</v>
      </c>
      <c r="E2874" s="6" t="s">
        <v>131</v>
      </c>
      <c r="F2874" s="48">
        <v>5.08740598972624</v>
      </c>
      <c r="G2874" s="8">
        <v>49.395920899905398</v>
      </c>
      <c r="H2874" s="9">
        <v>0.372258820268622</v>
      </c>
      <c r="I2874" s="40">
        <v>9</v>
      </c>
      <c r="J2874" s="7">
        <v>0</v>
      </c>
      <c r="K2874" s="9">
        <v>0.156890264238573</v>
      </c>
      <c r="L2874" s="39">
        <v>0</v>
      </c>
      <c r="M2874" s="47">
        <v>0</v>
      </c>
      <c r="N2874" s="17">
        <v>1.0956100492855701E-2</v>
      </c>
      <c r="O2874" s="7">
        <f>Q2874/P2874/N2874</f>
        <v>1</v>
      </c>
      <c r="P2874" s="7">
        <v>2.1273485271043526</v>
      </c>
      <c r="Q2874" s="33">
        <v>2.3307444246283848E-2</v>
      </c>
      <c r="R2874" s="38" t="s">
        <v>1677</v>
      </c>
      <c r="S2874" s="33" t="s">
        <v>1677</v>
      </c>
      <c r="T2874" s="45" t="s">
        <v>1677</v>
      </c>
      <c r="U2874" s="55">
        <f>RANK(Q2874,$Q$5:$Q$3209,0)</f>
        <v>2931</v>
      </c>
      <c r="V2874" s="55">
        <f>RANK(W2874,$W$5:$W$3209,0)</f>
        <v>2870</v>
      </c>
      <c r="W2874" s="55">
        <f>N2874*O2874</f>
        <v>1.0956100492855701E-2</v>
      </c>
      <c r="X2874">
        <f t="shared" si="88"/>
        <v>2.4228983230096528</v>
      </c>
      <c r="Y2874" s="77">
        <f t="shared" si="89"/>
        <v>2.7143362433163903E-4</v>
      </c>
    </row>
    <row r="2875" spans="3:25" x14ac:dyDescent="0.25">
      <c r="C2875" s="19" t="s">
        <v>4167</v>
      </c>
      <c r="D2875" s="6" t="s">
        <v>442</v>
      </c>
      <c r="E2875" s="6" t="s">
        <v>22</v>
      </c>
      <c r="F2875" s="48">
        <v>5.5455234990270497E-2</v>
      </c>
      <c r="G2875" s="8">
        <v>10</v>
      </c>
      <c r="H2875" s="9">
        <v>1</v>
      </c>
      <c r="I2875" s="40">
        <v>0</v>
      </c>
      <c r="J2875" s="7">
        <v>0</v>
      </c>
      <c r="K2875" s="9">
        <v>2.75144903603146E-2</v>
      </c>
      <c r="L2875" s="39">
        <v>0</v>
      </c>
      <c r="M2875" s="47">
        <v>0</v>
      </c>
      <c r="N2875" s="17">
        <v>1.09532156202815E-2</v>
      </c>
      <c r="O2875" s="7">
        <f>Q2875/P2875/N2875</f>
        <v>1.0000000000000002</v>
      </c>
      <c r="P2875" s="7">
        <v>3.5963777335863152</v>
      </c>
      <c r="Q2875" s="33">
        <v>3.9391900767950211E-2</v>
      </c>
      <c r="R2875" s="38" t="s">
        <v>1677</v>
      </c>
      <c r="S2875" s="33" t="s">
        <v>1677</v>
      </c>
      <c r="T2875" s="45" t="s">
        <v>1675</v>
      </c>
      <c r="U2875" s="55">
        <f>RANK(Q2875,$Q$5:$Q$3209,0)</f>
        <v>2550</v>
      </c>
      <c r="V2875" s="55">
        <f>RANK(W2875,$W$5:$W$3209,0)</f>
        <v>2871</v>
      </c>
      <c r="W2875" s="55">
        <f>N2875*O2875</f>
        <v>1.0953215620281502E-2</v>
      </c>
      <c r="X2875">
        <f t="shared" si="88"/>
        <v>2.4119422225167972</v>
      </c>
      <c r="Y2875" s="77">
        <f t="shared" si="89"/>
        <v>2.7020622901047529E-4</v>
      </c>
    </row>
    <row r="2876" spans="3:25" x14ac:dyDescent="0.25">
      <c r="C2876" s="19" t="s">
        <v>4715</v>
      </c>
      <c r="D2876" s="6" t="s">
        <v>1538</v>
      </c>
      <c r="E2876" s="6" t="s">
        <v>90</v>
      </c>
      <c r="F2876" s="48">
        <v>0.923763376399801</v>
      </c>
      <c r="G2876" s="8">
        <v>10</v>
      </c>
      <c r="H2876" s="9">
        <v>1</v>
      </c>
      <c r="I2876" s="40">
        <v>0</v>
      </c>
      <c r="J2876" s="7">
        <v>0</v>
      </c>
      <c r="K2876" s="9">
        <v>2.6858570079767701E-2</v>
      </c>
      <c r="L2876" s="39">
        <v>0</v>
      </c>
      <c r="M2876" s="47">
        <v>0</v>
      </c>
      <c r="N2876" s="17">
        <v>1.09460967962524E-2</v>
      </c>
      <c r="O2876" s="7">
        <f>Q2876/P2876/N2876</f>
        <v>1</v>
      </c>
      <c r="P2876" s="7">
        <v>1.3317210095190573</v>
      </c>
      <c r="Q2876" s="33">
        <v>1.4577147075798564E-2</v>
      </c>
      <c r="R2876" s="38" t="s">
        <v>1677</v>
      </c>
      <c r="S2876" s="33" t="s">
        <v>1677</v>
      </c>
      <c r="T2876" s="45" t="s">
        <v>1677</v>
      </c>
      <c r="U2876" s="55">
        <f>RANK(Q2876,$Q$5:$Q$3209,0)</f>
        <v>3108</v>
      </c>
      <c r="V2876" s="55">
        <f>RANK(W2876,$W$5:$W$3209,0)</f>
        <v>2872</v>
      </c>
      <c r="W2876" s="55">
        <f>N2876*O2876</f>
        <v>1.09460967962524E-2</v>
      </c>
      <c r="X2876">
        <f t="shared" si="88"/>
        <v>2.4009890068965158</v>
      </c>
      <c r="Y2876" s="77">
        <f t="shared" si="89"/>
        <v>2.6897915687721063E-4</v>
      </c>
    </row>
    <row r="2877" spans="3:25" x14ac:dyDescent="0.25">
      <c r="C2877" s="19" t="s">
        <v>4235</v>
      </c>
      <c r="D2877" s="6" t="s">
        <v>801</v>
      </c>
      <c r="E2877" s="6" t="s">
        <v>90</v>
      </c>
      <c r="F2877" s="48">
        <v>1.0802918456044499</v>
      </c>
      <c r="G2877" s="8">
        <v>10</v>
      </c>
      <c r="H2877" s="9">
        <v>0.45216519096785801</v>
      </c>
      <c r="I2877" s="40">
        <v>0</v>
      </c>
      <c r="J2877" s="7">
        <v>3</v>
      </c>
      <c r="K2877" s="9">
        <v>0.41487688236776699</v>
      </c>
      <c r="L2877" s="39">
        <v>0</v>
      </c>
      <c r="M2877" s="47">
        <v>0</v>
      </c>
      <c r="N2877" s="17">
        <v>1.0943172027181499E-2</v>
      </c>
      <c r="O2877" s="7">
        <f>Q2877/P2877/N2877</f>
        <v>1</v>
      </c>
      <c r="P2877" s="7">
        <v>3.3366855229775179</v>
      </c>
      <c r="Q2877" s="33">
        <v>3.6513923678549047E-2</v>
      </c>
      <c r="R2877" s="38" t="s">
        <v>1677</v>
      </c>
      <c r="S2877" s="33" t="s">
        <v>1677</v>
      </c>
      <c r="T2877" s="45" t="s">
        <v>1675</v>
      </c>
      <c r="U2877" s="55">
        <f>RANK(Q2877,$Q$5:$Q$3209,0)</f>
        <v>2621</v>
      </c>
      <c r="V2877" s="55">
        <f>RANK(W2877,$W$5:$W$3209,0)</f>
        <v>2873</v>
      </c>
      <c r="W2877" s="55">
        <f>N2877*O2877</f>
        <v>1.0943172027181499E-2</v>
      </c>
      <c r="X2877">
        <f t="shared" si="88"/>
        <v>2.3900429101002634</v>
      </c>
      <c r="Y2877" s="77">
        <f t="shared" si="89"/>
        <v>2.6775288225500479E-4</v>
      </c>
    </row>
    <row r="2878" spans="3:25" x14ac:dyDescent="0.25">
      <c r="C2878" s="19" t="s">
        <v>4191</v>
      </c>
      <c r="D2878" s="6" t="s">
        <v>1068</v>
      </c>
      <c r="E2878" s="6" t="s">
        <v>48</v>
      </c>
      <c r="F2878" s="48">
        <v>2.1617647662107502</v>
      </c>
      <c r="G2878" s="8">
        <v>10</v>
      </c>
      <c r="H2878" s="9">
        <v>0.45247036748525998</v>
      </c>
      <c r="I2878" s="40">
        <v>0</v>
      </c>
      <c r="J2878" s="7">
        <v>0</v>
      </c>
      <c r="K2878" s="9">
        <v>0.34366501529186499</v>
      </c>
      <c r="L2878" s="39">
        <v>0</v>
      </c>
      <c r="M2878" s="47">
        <v>0</v>
      </c>
      <c r="N2878" s="17">
        <v>1.09377542075631E-2</v>
      </c>
      <c r="O2878" s="7">
        <f>Q2878/P2878/N2878</f>
        <v>1</v>
      </c>
      <c r="P2878" s="7">
        <v>3.5146344062399288</v>
      </c>
      <c r="Q2878" s="33">
        <v>3.8442207264896819E-2</v>
      </c>
      <c r="R2878" s="38" t="s">
        <v>1677</v>
      </c>
      <c r="S2878" s="33" t="s">
        <v>1677</v>
      </c>
      <c r="T2878" s="45" t="s">
        <v>1675</v>
      </c>
      <c r="U2878" s="55">
        <f>RANK(Q2878,$Q$5:$Q$3209,0)</f>
        <v>2574</v>
      </c>
      <c r="V2878" s="55">
        <f>RANK(W2878,$W$5:$W$3209,0)</f>
        <v>2874</v>
      </c>
      <c r="W2878" s="55">
        <f>N2878*O2878</f>
        <v>1.09377542075631E-2</v>
      </c>
      <c r="X2878">
        <f t="shared" si="88"/>
        <v>2.3790997380730818</v>
      </c>
      <c r="Y2878" s="77">
        <f t="shared" si="89"/>
        <v>2.6652693529024201E-4</v>
      </c>
    </row>
    <row r="2879" spans="3:25" x14ac:dyDescent="0.25">
      <c r="C2879" s="19" t="s">
        <v>3998</v>
      </c>
      <c r="D2879" s="6" t="s">
        <v>1036</v>
      </c>
      <c r="E2879" s="6" t="s">
        <v>144</v>
      </c>
      <c r="F2879" s="48">
        <v>2.95993233782669</v>
      </c>
      <c r="G2879" s="8">
        <v>10</v>
      </c>
      <c r="H2879" s="9">
        <v>0</v>
      </c>
      <c r="I2879" s="40">
        <v>0</v>
      </c>
      <c r="J2879" s="7">
        <v>1</v>
      </c>
      <c r="K2879" s="9">
        <v>0.55842037497939701</v>
      </c>
      <c r="L2879" s="39">
        <v>0</v>
      </c>
      <c r="M2879" s="47">
        <v>0</v>
      </c>
      <c r="N2879" s="17">
        <v>1.08987547713817E-2</v>
      </c>
      <c r="O2879" s="7">
        <f>Q2879/P2879/N2879</f>
        <v>1</v>
      </c>
      <c r="P2879" s="7">
        <v>4.4176566109955671</v>
      </c>
      <c r="Q2879" s="33">
        <v>4.814695606741385E-2</v>
      </c>
      <c r="R2879" s="38" t="s">
        <v>1677</v>
      </c>
      <c r="S2879" s="33" t="s">
        <v>1677</v>
      </c>
      <c r="T2879" s="45" t="s">
        <v>1675</v>
      </c>
      <c r="U2879" s="55">
        <f>RANK(Q2879,$Q$5:$Q$3209,0)</f>
        <v>2376</v>
      </c>
      <c r="V2879" s="55">
        <f>RANK(W2879,$W$5:$W$3209,0)</f>
        <v>2875</v>
      </c>
      <c r="W2879" s="55">
        <f>N2879*O2879</f>
        <v>1.08987547713817E-2</v>
      </c>
      <c r="X2879">
        <f t="shared" si="88"/>
        <v>2.3681619838655186</v>
      </c>
      <c r="Y2879" s="77">
        <f t="shared" si="89"/>
        <v>2.6530159527559391E-4</v>
      </c>
    </row>
    <row r="2880" spans="3:25" x14ac:dyDescent="0.25">
      <c r="C2880" s="19" t="s">
        <v>4743</v>
      </c>
      <c r="D2880" s="6" t="s">
        <v>1212</v>
      </c>
      <c r="E2880" s="6" t="s">
        <v>16</v>
      </c>
      <c r="F2880" s="48">
        <v>5.7421581405127799E-2</v>
      </c>
      <c r="G2880" s="8">
        <v>10</v>
      </c>
      <c r="H2880" s="9">
        <v>1</v>
      </c>
      <c r="I2880" s="40">
        <v>0</v>
      </c>
      <c r="J2880" s="7">
        <v>0</v>
      </c>
      <c r="K2880" s="9">
        <v>2.1156950074335799E-2</v>
      </c>
      <c r="L2880" s="39">
        <v>0</v>
      </c>
      <c r="M2880" s="47">
        <v>0</v>
      </c>
      <c r="N2880" s="17">
        <v>1.0884408502911801E-2</v>
      </c>
      <c r="O2880" s="7">
        <f>Q2880/P2880/N2880</f>
        <v>1</v>
      </c>
      <c r="P2880" s="7">
        <v>1.1134891366473361</v>
      </c>
      <c r="Q2880" s="33">
        <v>1.2119670626824185E-2</v>
      </c>
      <c r="R2880" s="38" t="s">
        <v>1677</v>
      </c>
      <c r="S2880" s="33" t="s">
        <v>1677</v>
      </c>
      <c r="T2880" s="45" t="s">
        <v>1677</v>
      </c>
      <c r="U2880" s="55">
        <f>RANK(Q2880,$Q$5:$Q$3209,0)</f>
        <v>3136</v>
      </c>
      <c r="V2880" s="55">
        <f>RANK(W2880,$W$5:$W$3209,0)</f>
        <v>2876</v>
      </c>
      <c r="W2880" s="55">
        <f>N2880*O2880</f>
        <v>1.0884408502911801E-2</v>
      </c>
      <c r="X2880">
        <f t="shared" si="88"/>
        <v>2.3572632290941367</v>
      </c>
      <c r="Y2880" s="77">
        <f t="shared" si="89"/>
        <v>2.6408062430863098E-4</v>
      </c>
    </row>
    <row r="2881" spans="3:25" x14ac:dyDescent="0.25">
      <c r="C2881" s="19" t="s">
        <v>4395</v>
      </c>
      <c r="D2881" s="6" t="s">
        <v>1348</v>
      </c>
      <c r="E2881" s="6" t="s">
        <v>115</v>
      </c>
      <c r="F2881" s="48">
        <v>0.109671412418059</v>
      </c>
      <c r="G2881" s="8">
        <v>10</v>
      </c>
      <c r="H2881" s="9">
        <v>1</v>
      </c>
      <c r="I2881" s="40">
        <v>0</v>
      </c>
      <c r="J2881" s="7">
        <v>0</v>
      </c>
      <c r="K2881" s="9">
        <v>1.8113748999090299E-2</v>
      </c>
      <c r="L2881" s="39">
        <v>0</v>
      </c>
      <c r="M2881" s="47">
        <v>0</v>
      </c>
      <c r="N2881" s="17">
        <v>1.0851623655087701E-2</v>
      </c>
      <c r="O2881" s="7">
        <f>Q2881/P2881/N2881</f>
        <v>1</v>
      </c>
      <c r="P2881" s="7">
        <v>2.7206263363003851</v>
      </c>
      <c r="Q2881" s="33">
        <v>2.9523213107651845E-2</v>
      </c>
      <c r="R2881" s="38" t="s">
        <v>1677</v>
      </c>
      <c r="S2881" s="33" t="s">
        <v>1677</v>
      </c>
      <c r="T2881" s="45" t="s">
        <v>1676</v>
      </c>
      <c r="U2881" s="55">
        <f>RANK(Q2881,$Q$5:$Q$3209,0)</f>
        <v>2784</v>
      </c>
      <c r="V2881" s="55">
        <f>RANK(W2881,$W$5:$W$3209,0)</f>
        <v>2877</v>
      </c>
      <c r="W2881" s="55">
        <f>N2881*O2881</f>
        <v>1.0851623655087701E-2</v>
      </c>
      <c r="X2881">
        <f t="shared" si="88"/>
        <v>2.3463788205912248</v>
      </c>
      <c r="Y2881" s="77">
        <f t="shared" si="89"/>
        <v>2.6286126053236589E-4</v>
      </c>
    </row>
    <row r="2882" spans="3:25" x14ac:dyDescent="0.25">
      <c r="C2882" s="19" t="s">
        <v>3943</v>
      </c>
      <c r="D2882" s="6" t="s">
        <v>809</v>
      </c>
      <c r="E2882" s="6" t="s">
        <v>144</v>
      </c>
      <c r="F2882" s="48">
        <v>3.07158358319362</v>
      </c>
      <c r="G2882" s="8">
        <v>10</v>
      </c>
      <c r="H2882" s="9">
        <v>0.161418731666782</v>
      </c>
      <c r="I2882" s="40">
        <v>2</v>
      </c>
      <c r="J2882" s="7">
        <v>4</v>
      </c>
      <c r="K2882" s="9">
        <v>0.59803452025631598</v>
      </c>
      <c r="L2882" s="39">
        <v>0</v>
      </c>
      <c r="M2882" s="47">
        <v>0</v>
      </c>
      <c r="N2882" s="17">
        <v>1.0847071797239901E-2</v>
      </c>
      <c r="O2882" s="7">
        <f>Q2882/P2882/N2882</f>
        <v>1</v>
      </c>
      <c r="P2882" s="7">
        <v>4.7456140328616376</v>
      </c>
      <c r="Q2882" s="33">
        <v>5.1476016136439373E-2</v>
      </c>
      <c r="R2882" s="38" t="s">
        <v>1677</v>
      </c>
      <c r="S2882" s="33" t="s">
        <v>1677</v>
      </c>
      <c r="T2882" s="45" t="s">
        <v>1675</v>
      </c>
      <c r="U2882" s="55">
        <f>RANK(Q2882,$Q$5:$Q$3209,0)</f>
        <v>2321</v>
      </c>
      <c r="V2882" s="55">
        <f>RANK(W2882,$W$5:$W$3209,0)</f>
        <v>2878</v>
      </c>
      <c r="W2882" s="55">
        <f>N2882*O2882</f>
        <v>1.0847071797239901E-2</v>
      </c>
      <c r="X2882">
        <f t="shared" si="88"/>
        <v>2.3355271969361371</v>
      </c>
      <c r="Y2882" s="77">
        <f t="shared" si="89"/>
        <v>2.6164556959287793E-4</v>
      </c>
    </row>
    <row r="2883" spans="3:25" x14ac:dyDescent="0.25">
      <c r="C2883" s="19" t="s">
        <v>4354</v>
      </c>
      <c r="D2883" s="6" t="s">
        <v>1098</v>
      </c>
      <c r="E2883" s="6" t="s">
        <v>204</v>
      </c>
      <c r="F2883" s="48">
        <v>2.2423491009438301</v>
      </c>
      <c r="G2883" s="8">
        <v>10</v>
      </c>
      <c r="H2883" s="9">
        <v>0.32108325792746101</v>
      </c>
      <c r="I2883" s="40">
        <v>0</v>
      </c>
      <c r="J2883" s="7">
        <v>0</v>
      </c>
      <c r="K2883" s="9">
        <v>0.17661331470379499</v>
      </c>
      <c r="L2883" s="39">
        <v>0</v>
      </c>
      <c r="M2883" s="47">
        <v>0</v>
      </c>
      <c r="N2883" s="17">
        <v>1.08441100743818E-2</v>
      </c>
      <c r="O2883" s="7">
        <f>Q2883/P2883/N2883</f>
        <v>1</v>
      </c>
      <c r="P2883" s="7">
        <v>2.8903956547612975</v>
      </c>
      <c r="Q2883" s="33">
        <v>3.1343768638746362E-2</v>
      </c>
      <c r="R2883" s="38" t="s">
        <v>1677</v>
      </c>
      <c r="S2883" s="33" t="s">
        <v>1677</v>
      </c>
      <c r="T2883" s="45" t="s">
        <v>1676</v>
      </c>
      <c r="U2883" s="55">
        <f>RANK(Q2883,$Q$5:$Q$3209,0)</f>
        <v>2741</v>
      </c>
      <c r="V2883" s="55">
        <f>RANK(W2883,$W$5:$W$3209,0)</f>
        <v>2879</v>
      </c>
      <c r="W2883" s="55">
        <f>N2883*O2883</f>
        <v>1.08441100743818E-2</v>
      </c>
      <c r="X2883">
        <f t="shared" si="88"/>
        <v>2.3246801251388973</v>
      </c>
      <c r="Y2883" s="77">
        <f t="shared" si="89"/>
        <v>2.604303885911209E-4</v>
      </c>
    </row>
    <row r="2884" spans="3:25" x14ac:dyDescent="0.25">
      <c r="C2884" s="19" t="s">
        <v>4415</v>
      </c>
      <c r="D2884" s="6" t="s">
        <v>4811</v>
      </c>
      <c r="E2884" s="6" t="s">
        <v>27</v>
      </c>
      <c r="F2884" s="48">
        <v>0.188801402136518</v>
      </c>
      <c r="G2884" s="8">
        <v>10</v>
      </c>
      <c r="H2884" s="9">
        <v>1</v>
      </c>
      <c r="I2884" s="40">
        <v>0</v>
      </c>
      <c r="J2884" s="7">
        <v>0</v>
      </c>
      <c r="K2884" s="9">
        <v>1.7349407640930702E-2</v>
      </c>
      <c r="L2884" s="39">
        <v>0</v>
      </c>
      <c r="M2884" s="47">
        <v>0</v>
      </c>
      <c r="N2884" s="17">
        <v>1.08434046520084E-2</v>
      </c>
      <c r="O2884" s="7">
        <f>Q2884/P2884/N2884</f>
        <v>1</v>
      </c>
      <c r="P2884" s="7">
        <v>2.651815249332353</v>
      </c>
      <c r="Q2884" s="33">
        <v>2.8754705810877249E-2</v>
      </c>
      <c r="R2884" s="38" t="s">
        <v>1677</v>
      </c>
      <c r="S2884" s="33" t="s">
        <v>1677</v>
      </c>
      <c r="T2884" s="45" t="s">
        <v>1676</v>
      </c>
      <c r="U2884" s="55">
        <f>RANK(Q2884,$Q$5:$Q$3209,0)</f>
        <v>2804</v>
      </c>
      <c r="V2884" s="55">
        <f>RANK(W2884,$W$5:$W$3209,0)</f>
        <v>2880</v>
      </c>
      <c r="W2884" s="55">
        <f>N2884*O2884</f>
        <v>1.08434046520084E-2</v>
      </c>
      <c r="X2884">
        <f t="shared" si="88"/>
        <v>2.3138360150645156</v>
      </c>
      <c r="Y2884" s="77">
        <f t="shared" si="89"/>
        <v>2.5921553938668362E-4</v>
      </c>
    </row>
    <row r="2885" spans="3:25" x14ac:dyDescent="0.25">
      <c r="C2885" s="19" t="s">
        <v>4735</v>
      </c>
      <c r="D2885" s="6" t="s">
        <v>1120</v>
      </c>
      <c r="E2885" s="6" t="s">
        <v>131</v>
      </c>
      <c r="F2885" s="48">
        <v>0.37928983516209203</v>
      </c>
      <c r="G2885" s="8">
        <v>10</v>
      </c>
      <c r="H2885" s="9">
        <v>0.97044052493644795</v>
      </c>
      <c r="I2885" s="40">
        <v>0</v>
      </c>
      <c r="J2885" s="7">
        <v>0</v>
      </c>
      <c r="K2885" s="9">
        <v>4.1137915110503097E-2</v>
      </c>
      <c r="L2885" s="39">
        <v>0</v>
      </c>
      <c r="M2885" s="47">
        <v>0</v>
      </c>
      <c r="N2885" s="17">
        <v>1.0837472546753499E-2</v>
      </c>
      <c r="O2885" s="7">
        <f>Q2885/P2885/N2885</f>
        <v>1</v>
      </c>
      <c r="P2885" s="7">
        <v>1.1824406554298046</v>
      </c>
      <c r="Q2885" s="33">
        <v>1.281466814138572E-2</v>
      </c>
      <c r="R2885" s="38" t="s">
        <v>1677</v>
      </c>
      <c r="S2885" s="33" t="s">
        <v>1677</v>
      </c>
      <c r="T2885" s="45" t="s">
        <v>1677</v>
      </c>
      <c r="U2885" s="55">
        <f>RANK(Q2885,$Q$5:$Q$3209,0)</f>
        <v>3128</v>
      </c>
      <c r="V2885" s="55">
        <f>RANK(W2885,$W$5:$W$3209,0)</f>
        <v>2881</v>
      </c>
      <c r="W2885" s="55">
        <f>N2885*O2885</f>
        <v>1.0837472546753499E-2</v>
      </c>
      <c r="X2885">
        <f t="shared" si="88"/>
        <v>2.3029926104125074</v>
      </c>
      <c r="Y2885" s="77">
        <f t="shared" si="89"/>
        <v>2.5800076920964496E-4</v>
      </c>
    </row>
    <row r="2886" spans="3:25" x14ac:dyDescent="0.25">
      <c r="C2886" s="19" t="s">
        <v>4233</v>
      </c>
      <c r="D2886" s="6" t="s">
        <v>1342</v>
      </c>
      <c r="E2886" s="6" t="s">
        <v>27</v>
      </c>
      <c r="F2886" s="48">
        <v>1.7019653074255801</v>
      </c>
      <c r="G2886" s="8">
        <v>10</v>
      </c>
      <c r="H2886" s="9">
        <v>0.16665045731620601</v>
      </c>
      <c r="I2886" s="40">
        <v>5</v>
      </c>
      <c r="J2886" s="7">
        <v>1</v>
      </c>
      <c r="K2886" s="9">
        <v>0.481832466518269</v>
      </c>
      <c r="L2886" s="39">
        <v>0</v>
      </c>
      <c r="M2886" s="47">
        <v>0</v>
      </c>
      <c r="N2886" s="17">
        <v>1.08276378871395E-2</v>
      </c>
      <c r="O2886" s="7">
        <f>Q2886/P2886/N2886</f>
        <v>1</v>
      </c>
      <c r="P2886" s="7">
        <v>3.3814123794040345</v>
      </c>
      <c r="Q2886" s="33">
        <v>3.6612708791277648E-2</v>
      </c>
      <c r="R2886" s="38" t="s">
        <v>1677</v>
      </c>
      <c r="S2886" s="33" t="s">
        <v>1677</v>
      </c>
      <c r="T2886" s="45" t="s">
        <v>1675</v>
      </c>
      <c r="U2886" s="55">
        <f>RANK(Q2886,$Q$5:$Q$3209,0)</f>
        <v>2619</v>
      </c>
      <c r="V2886" s="55">
        <f>RANK(W2886,$W$5:$W$3209,0)</f>
        <v>2882</v>
      </c>
      <c r="W2886" s="55">
        <f>N2886*O2886</f>
        <v>1.08276378871395E-2</v>
      </c>
      <c r="X2886">
        <f t="shared" si="88"/>
        <v>2.2921551378657536</v>
      </c>
      <c r="Y2886" s="77">
        <f t="shared" si="89"/>
        <v>2.5678666359736071E-4</v>
      </c>
    </row>
    <row r="2887" spans="3:25" x14ac:dyDescent="0.25">
      <c r="C2887" s="19" t="s">
        <v>4068</v>
      </c>
      <c r="D2887" s="6" t="s">
        <v>874</v>
      </c>
      <c r="E2887" s="6" t="s">
        <v>27</v>
      </c>
      <c r="F2887" s="48">
        <v>1.8959790412025099E-2</v>
      </c>
      <c r="G2887" s="8">
        <v>10</v>
      </c>
      <c r="H2887" s="9">
        <v>1</v>
      </c>
      <c r="I2887" s="40">
        <v>0</v>
      </c>
      <c r="J2887" s="7">
        <v>0</v>
      </c>
      <c r="K2887" s="9">
        <v>1.27194831256558E-2</v>
      </c>
      <c r="L2887" s="39">
        <v>0</v>
      </c>
      <c r="M2887" s="47">
        <v>0</v>
      </c>
      <c r="N2887" s="17">
        <v>1.0793750268009E-2</v>
      </c>
      <c r="O2887" s="7">
        <f>Q2887/P2887/N2887</f>
        <v>1</v>
      </c>
      <c r="P2887" s="7">
        <v>4.1246845384563926</v>
      </c>
      <c r="Q2887" s="33">
        <v>4.4520814842416268E-2</v>
      </c>
      <c r="R2887" s="38" t="s">
        <v>1677</v>
      </c>
      <c r="S2887" s="33" t="s">
        <v>1677</v>
      </c>
      <c r="T2887" s="45" t="s">
        <v>1675</v>
      </c>
      <c r="U2887" s="55">
        <f>RANK(Q2887,$Q$5:$Q$3209,0)</f>
        <v>2447</v>
      </c>
      <c r="V2887" s="55">
        <f>RANK(W2887,$W$5:$W$3209,0)</f>
        <v>2883</v>
      </c>
      <c r="W2887" s="55">
        <f>N2887*O2887</f>
        <v>1.0793750268009E-2</v>
      </c>
      <c r="X2887">
        <f t="shared" ref="X2887:X2950" si="90">X2886-W2886</f>
        <v>2.2813274999786142</v>
      </c>
      <c r="Y2887" s="77">
        <f t="shared" ref="Y2887:Y2950" si="91">X2887/$X$5</f>
        <v>2.5557365974707694E-4</v>
      </c>
    </row>
    <row r="2888" spans="3:25" x14ac:dyDescent="0.25">
      <c r="C2888" s="19" t="s">
        <v>4303</v>
      </c>
      <c r="D2888" s="6" t="s">
        <v>1080</v>
      </c>
      <c r="E2888" s="6" t="s">
        <v>27</v>
      </c>
      <c r="F2888" s="48">
        <v>0.76549537820653402</v>
      </c>
      <c r="G2888" s="8">
        <v>10</v>
      </c>
      <c r="H2888" s="9">
        <v>0</v>
      </c>
      <c r="I2888" s="40">
        <v>1</v>
      </c>
      <c r="J2888" s="7">
        <v>1</v>
      </c>
      <c r="K2888" s="9">
        <v>0.53521195454363402</v>
      </c>
      <c r="L2888" s="39">
        <v>0</v>
      </c>
      <c r="M2888" s="47">
        <v>0</v>
      </c>
      <c r="N2888" s="17">
        <v>1.07912455740158E-2</v>
      </c>
      <c r="O2888" s="7">
        <f>Q2888/P2888/N2888</f>
        <v>1.0000000000000002</v>
      </c>
      <c r="P2888" s="7">
        <v>3.0937266409637276</v>
      </c>
      <c r="Q2888" s="33">
        <v>3.3385163921514596E-2</v>
      </c>
      <c r="R2888" s="38" t="s">
        <v>1677</v>
      </c>
      <c r="S2888" s="33" t="s">
        <v>1677</v>
      </c>
      <c r="T2888" s="45" t="s">
        <v>1675</v>
      </c>
      <c r="U2888" s="55">
        <f>RANK(Q2888,$Q$5:$Q$3209,0)</f>
        <v>2690</v>
      </c>
      <c r="V2888" s="55">
        <f>RANK(W2888,$W$5:$W$3209,0)</f>
        <v>2884</v>
      </c>
      <c r="W2888" s="55">
        <f>N2888*O2888</f>
        <v>1.0791245574015802E-2</v>
      </c>
      <c r="X2888">
        <f t="shared" si="90"/>
        <v>2.2705337497106051</v>
      </c>
      <c r="Y2888" s="77">
        <f t="shared" si="91"/>
        <v>2.543644522753672E-4</v>
      </c>
    </row>
    <row r="2889" spans="3:25" x14ac:dyDescent="0.25">
      <c r="C2889" s="19" t="s">
        <v>4136</v>
      </c>
      <c r="D2889" s="6" t="s">
        <v>958</v>
      </c>
      <c r="E2889" s="6" t="s">
        <v>12</v>
      </c>
      <c r="F2889" s="48">
        <v>1.5306158467793101</v>
      </c>
      <c r="G2889" s="8">
        <v>10</v>
      </c>
      <c r="H2889" s="9">
        <v>0.41175311420356803</v>
      </c>
      <c r="I2889" s="40">
        <v>0</v>
      </c>
      <c r="J2889" s="7">
        <v>1</v>
      </c>
      <c r="K2889" s="9">
        <v>0.20799409931981</v>
      </c>
      <c r="L2889" s="39">
        <v>0</v>
      </c>
      <c r="M2889" s="47">
        <v>0</v>
      </c>
      <c r="N2889" s="17">
        <v>1.07765903758608E-2</v>
      </c>
      <c r="O2889" s="7">
        <f>Q2889/P2889/N2889</f>
        <v>1</v>
      </c>
      <c r="P2889" s="7">
        <v>3.8095621672897568</v>
      </c>
      <c r="Q2889" s="33">
        <v>4.1054090988258206E-2</v>
      </c>
      <c r="R2889" s="38" t="s">
        <v>1677</v>
      </c>
      <c r="S2889" s="33" t="s">
        <v>1677</v>
      </c>
      <c r="T2889" s="45" t="s">
        <v>1675</v>
      </c>
      <c r="U2889" s="55">
        <f>RANK(Q2889,$Q$5:$Q$3209,0)</f>
        <v>2517</v>
      </c>
      <c r="V2889" s="55">
        <f>RANK(W2889,$W$5:$W$3209,0)</f>
        <v>2885</v>
      </c>
      <c r="W2889" s="55">
        <f>N2889*O2889</f>
        <v>1.07765903758608E-2</v>
      </c>
      <c r="X2889">
        <f t="shared" si="90"/>
        <v>2.2597425041365891</v>
      </c>
      <c r="Y2889" s="77">
        <f t="shared" si="91"/>
        <v>2.5315552540072664E-4</v>
      </c>
    </row>
    <row r="2890" spans="3:25" x14ac:dyDescent="0.25">
      <c r="C2890" s="19" t="s">
        <v>4528</v>
      </c>
      <c r="D2890" s="6" t="s">
        <v>1618</v>
      </c>
      <c r="E2890" s="6" t="s">
        <v>448</v>
      </c>
      <c r="F2890" s="48">
        <v>2.89036712117944E-2</v>
      </c>
      <c r="G2890" s="8">
        <v>10</v>
      </c>
      <c r="H2890" s="9">
        <v>1</v>
      </c>
      <c r="I2890" s="40">
        <v>0</v>
      </c>
      <c r="J2890" s="7">
        <v>0</v>
      </c>
      <c r="K2890" s="9">
        <v>9.9672514284826104E-3</v>
      </c>
      <c r="L2890" s="39">
        <v>0</v>
      </c>
      <c r="M2890" s="47">
        <v>0</v>
      </c>
      <c r="N2890" s="17">
        <v>1.07643401573483E-2</v>
      </c>
      <c r="O2890" s="7">
        <f>Q2890/P2890/N2890</f>
        <v>1</v>
      </c>
      <c r="P2890" s="7">
        <v>2.1990594375243573</v>
      </c>
      <c r="Q2890" s="33">
        <v>2.3671423811739204E-2</v>
      </c>
      <c r="R2890" s="38" t="s">
        <v>1677</v>
      </c>
      <c r="S2890" s="33" t="s">
        <v>1677</v>
      </c>
      <c r="T2890" s="45" t="s">
        <v>1677</v>
      </c>
      <c r="U2890" s="55">
        <f>RANK(Q2890,$Q$5:$Q$3209,0)</f>
        <v>2917</v>
      </c>
      <c r="V2890" s="55">
        <f>RANK(W2890,$W$5:$W$3209,0)</f>
        <v>2886</v>
      </c>
      <c r="W2890" s="55">
        <f>N2890*O2890</f>
        <v>1.07643401573483E-2</v>
      </c>
      <c r="X2890">
        <f t="shared" si="90"/>
        <v>2.2489659137607281</v>
      </c>
      <c r="Y2890" s="77">
        <f t="shared" si="91"/>
        <v>2.5194824032570795E-4</v>
      </c>
    </row>
    <row r="2891" spans="3:25" x14ac:dyDescent="0.25">
      <c r="C2891" s="19" t="s">
        <v>4322</v>
      </c>
      <c r="D2891" s="6" t="s">
        <v>701</v>
      </c>
      <c r="E2891" s="6" t="s">
        <v>16</v>
      </c>
      <c r="F2891" s="48">
        <v>0.133909811141981</v>
      </c>
      <c r="G2891" s="8">
        <v>10</v>
      </c>
      <c r="H2891" s="9">
        <v>1</v>
      </c>
      <c r="I2891" s="40">
        <v>0</v>
      </c>
      <c r="J2891" s="7">
        <v>0</v>
      </c>
      <c r="K2891" s="9">
        <v>7.88539644230986E-3</v>
      </c>
      <c r="L2891" s="39">
        <v>0</v>
      </c>
      <c r="M2891" s="47">
        <v>0</v>
      </c>
      <c r="N2891" s="17">
        <v>1.07421463016142E-2</v>
      </c>
      <c r="O2891" s="7">
        <f>Q2891/P2891/N2891</f>
        <v>1</v>
      </c>
      <c r="P2891" s="7">
        <v>3.0302677288879885</v>
      </c>
      <c r="Q2891" s="33">
        <v>3.2551579276774968E-2</v>
      </c>
      <c r="R2891" s="38" t="s">
        <v>1677</v>
      </c>
      <c r="S2891" s="33" t="s">
        <v>1677</v>
      </c>
      <c r="T2891" s="45" t="s">
        <v>1676</v>
      </c>
      <c r="U2891" s="55">
        <f>RANK(Q2891,$Q$5:$Q$3209,0)</f>
        <v>2709</v>
      </c>
      <c r="V2891" s="55">
        <f>RANK(W2891,$W$5:$W$3209,0)</f>
        <v>2887</v>
      </c>
      <c r="W2891" s="55">
        <f>N2891*O2891</f>
        <v>1.07421463016142E-2</v>
      </c>
      <c r="X2891">
        <f t="shared" si="90"/>
        <v>2.2382015736033796</v>
      </c>
      <c r="Y2891" s="77">
        <f t="shared" si="91"/>
        <v>2.5074232762408935E-4</v>
      </c>
    </row>
    <row r="2892" spans="3:25" x14ac:dyDescent="0.25">
      <c r="C2892" s="19" t="s">
        <v>4143</v>
      </c>
      <c r="D2892" s="6" t="s">
        <v>1458</v>
      </c>
      <c r="E2892" s="6" t="s">
        <v>48</v>
      </c>
      <c r="F2892" s="48">
        <v>6.1985513574381E-2</v>
      </c>
      <c r="G2892" s="8">
        <v>10</v>
      </c>
      <c r="H2892" s="9">
        <v>1</v>
      </c>
      <c r="I2892" s="40">
        <v>0</v>
      </c>
      <c r="J2892" s="7">
        <v>0</v>
      </c>
      <c r="K2892" s="9">
        <v>7.8283696192772995E-3</v>
      </c>
      <c r="L2892" s="39">
        <v>0</v>
      </c>
      <c r="M2892" s="47">
        <v>0</v>
      </c>
      <c r="N2892" s="17">
        <v>1.07415389979019E-2</v>
      </c>
      <c r="O2892" s="7">
        <f>Q2892/P2892/N2892</f>
        <v>1</v>
      </c>
      <c r="P2892" s="7">
        <v>3.7724761867125629</v>
      </c>
      <c r="Q2892" s="33">
        <v>4.0522200078229244E-2</v>
      </c>
      <c r="R2892" s="38" t="s">
        <v>1677</v>
      </c>
      <c r="S2892" s="33" t="s">
        <v>1677</v>
      </c>
      <c r="T2892" s="45" t="s">
        <v>1675</v>
      </c>
      <c r="U2892" s="55">
        <f>RANK(Q2892,$Q$5:$Q$3209,0)</f>
        <v>2525</v>
      </c>
      <c r="V2892" s="55">
        <f>RANK(W2892,$W$5:$W$3209,0)</f>
        <v>2888</v>
      </c>
      <c r="W2892" s="55">
        <f>N2892*O2892</f>
        <v>1.07415389979019E-2</v>
      </c>
      <c r="X2892">
        <f t="shared" si="90"/>
        <v>2.2274594273017652</v>
      </c>
      <c r="Y2892" s="77">
        <f t="shared" si="91"/>
        <v>2.4953890126646738E-4</v>
      </c>
    </row>
    <row r="2893" spans="3:25" x14ac:dyDescent="0.25">
      <c r="C2893" s="19" t="s">
        <v>4482</v>
      </c>
      <c r="D2893" s="6" t="s">
        <v>1612</v>
      </c>
      <c r="E2893" s="6" t="s">
        <v>863</v>
      </c>
      <c r="F2893" s="48">
        <v>1.9473533179573199</v>
      </c>
      <c r="G2893" s="8">
        <v>22.489824659039702</v>
      </c>
      <c r="H2893" s="9">
        <v>0.48090859628261801</v>
      </c>
      <c r="I2893" s="40">
        <v>0</v>
      </c>
      <c r="J2893" s="7">
        <v>0</v>
      </c>
      <c r="K2893" s="9">
        <v>8.2476571473043894E-2</v>
      </c>
      <c r="L2893" s="39">
        <v>0</v>
      </c>
      <c r="M2893" s="47">
        <v>0</v>
      </c>
      <c r="N2893" s="17">
        <v>1.0731235856059699E-2</v>
      </c>
      <c r="O2893" s="7">
        <f>Q2893/P2893/N2893</f>
        <v>1</v>
      </c>
      <c r="P2893" s="7">
        <v>2.381619323757509</v>
      </c>
      <c r="Q2893" s="33">
        <v>2.5557718682591234E-2</v>
      </c>
      <c r="R2893" s="38" t="s">
        <v>1677</v>
      </c>
      <c r="S2893" s="33" t="s">
        <v>1677</v>
      </c>
      <c r="T2893" s="45" t="s">
        <v>1676</v>
      </c>
      <c r="U2893" s="55">
        <f>RANK(Q2893,$Q$5:$Q$3209,0)</f>
        <v>2871</v>
      </c>
      <c r="V2893" s="55">
        <f>RANK(W2893,$W$5:$W$3209,0)</f>
        <v>2889</v>
      </c>
      <c r="W2893" s="55">
        <f>N2893*O2893</f>
        <v>1.0731235856059699E-2</v>
      </c>
      <c r="X2893">
        <f t="shared" si="90"/>
        <v>2.2167178883038634</v>
      </c>
      <c r="Y2893" s="77">
        <f t="shared" si="91"/>
        <v>2.4833554294415922E-4</v>
      </c>
    </row>
    <row r="2894" spans="3:25" x14ac:dyDescent="0.25">
      <c r="C2894" s="19" t="s">
        <v>4481</v>
      </c>
      <c r="D2894" s="6" t="s">
        <v>671</v>
      </c>
      <c r="E2894" s="6" t="s">
        <v>39</v>
      </c>
      <c r="F2894" s="48">
        <v>7.1746627898210305E-2</v>
      </c>
      <c r="G2894" s="8">
        <v>10</v>
      </c>
      <c r="H2894" s="9">
        <v>1</v>
      </c>
      <c r="I2894" s="40">
        <v>0</v>
      </c>
      <c r="J2894" s="7">
        <v>0</v>
      </c>
      <c r="K2894" s="9">
        <v>6.4205017629799599E-3</v>
      </c>
      <c r="L2894" s="39">
        <v>0</v>
      </c>
      <c r="M2894" s="47">
        <v>0</v>
      </c>
      <c r="N2894" s="17">
        <v>1.07265567580424E-2</v>
      </c>
      <c r="O2894" s="7">
        <f>Q2894/P2894/N2894</f>
        <v>1</v>
      </c>
      <c r="P2894" s="7">
        <v>2.3855938575850346</v>
      </c>
      <c r="Q2894" s="33">
        <v>2.5589207915023192E-2</v>
      </c>
      <c r="R2894" s="38" t="s">
        <v>1677</v>
      </c>
      <c r="S2894" s="33" t="s">
        <v>1677</v>
      </c>
      <c r="T2894" s="45" t="s">
        <v>1676</v>
      </c>
      <c r="U2894" s="55">
        <f>RANK(Q2894,$Q$5:$Q$3209,0)</f>
        <v>2870</v>
      </c>
      <c r="V2894" s="55">
        <f>RANK(W2894,$W$5:$W$3209,0)</f>
        <v>2890</v>
      </c>
      <c r="W2894" s="55">
        <f>N2894*O2894</f>
        <v>1.07265567580424E-2</v>
      </c>
      <c r="X2894">
        <f t="shared" si="90"/>
        <v>2.2059866524478036</v>
      </c>
      <c r="Y2894" s="77">
        <f t="shared" si="91"/>
        <v>2.4713333886720488E-4</v>
      </c>
    </row>
    <row r="2895" spans="3:25" x14ac:dyDescent="0.25">
      <c r="C2895" s="19" t="s">
        <v>4259</v>
      </c>
      <c r="D2895" s="6" t="s">
        <v>725</v>
      </c>
      <c r="E2895" s="6" t="s">
        <v>27</v>
      </c>
      <c r="F2895" s="48">
        <v>0.494180108676466</v>
      </c>
      <c r="G2895" s="8">
        <v>10</v>
      </c>
      <c r="H2895" s="9">
        <v>0.29423028293579201</v>
      </c>
      <c r="I2895" s="40">
        <v>0</v>
      </c>
      <c r="J2895" s="7">
        <v>3</v>
      </c>
      <c r="K2895" s="9">
        <v>0.25814312776818599</v>
      </c>
      <c r="L2895" s="39">
        <v>0</v>
      </c>
      <c r="M2895" s="47">
        <v>0</v>
      </c>
      <c r="N2895" s="17">
        <v>1.07260409463682E-2</v>
      </c>
      <c r="O2895" s="7">
        <f>Q2895/P2895/N2895</f>
        <v>1</v>
      </c>
      <c r="P2895" s="7">
        <v>3.2805085746019662</v>
      </c>
      <c r="Q2895" s="33">
        <v>3.5186869296092667E-2</v>
      </c>
      <c r="R2895" s="38" t="s">
        <v>1677</v>
      </c>
      <c r="S2895" s="33" t="s">
        <v>1677</v>
      </c>
      <c r="T2895" s="45" t="s">
        <v>1675</v>
      </c>
      <c r="U2895" s="55">
        <f>RANK(Q2895,$Q$5:$Q$3209,0)</f>
        <v>2646</v>
      </c>
      <c r="V2895" s="55">
        <f>RANK(W2895,$W$5:$W$3209,0)</f>
        <v>2891</v>
      </c>
      <c r="W2895" s="55">
        <f>N2895*O2895</f>
        <v>1.07260409463682E-2</v>
      </c>
      <c r="X2895">
        <f t="shared" si="90"/>
        <v>2.1952600956897612</v>
      </c>
      <c r="Y2895" s="77">
        <f t="shared" si="91"/>
        <v>2.4593165898250475E-4</v>
      </c>
    </row>
    <row r="2896" spans="3:25" x14ac:dyDescent="0.25">
      <c r="C2896" s="19" t="s">
        <v>4025</v>
      </c>
      <c r="D2896" s="6" t="s">
        <v>980</v>
      </c>
      <c r="E2896" s="6" t="s">
        <v>144</v>
      </c>
      <c r="F2896" s="48">
        <v>2.28604181961105E-2</v>
      </c>
      <c r="G2896" s="8">
        <v>10</v>
      </c>
      <c r="H2896" s="9">
        <v>1</v>
      </c>
      <c r="I2896" s="40">
        <v>0</v>
      </c>
      <c r="J2896" s="7">
        <v>0</v>
      </c>
      <c r="K2896" s="9">
        <v>6.3207269925055001E-3</v>
      </c>
      <c r="L2896" s="39">
        <v>0</v>
      </c>
      <c r="M2896" s="47">
        <v>0</v>
      </c>
      <c r="N2896" s="17">
        <v>1.0725495760181499E-2</v>
      </c>
      <c r="O2896" s="7">
        <f>Q2896/P2896/N2896</f>
        <v>1</v>
      </c>
      <c r="P2896" s="7">
        <v>4.347307449906884</v>
      </c>
      <c r="Q2896" s="33">
        <v>4.6627027622181731E-2</v>
      </c>
      <c r="R2896" s="38" t="s">
        <v>1677</v>
      </c>
      <c r="S2896" s="33" t="s">
        <v>1677</v>
      </c>
      <c r="T2896" s="45" t="s">
        <v>1675</v>
      </c>
      <c r="U2896" s="55">
        <f>RANK(Q2896,$Q$5:$Q$3209,0)</f>
        <v>2403</v>
      </c>
      <c r="V2896" s="55">
        <f>RANK(W2896,$W$5:$W$3209,0)</f>
        <v>2892</v>
      </c>
      <c r="W2896" s="55">
        <f>N2896*O2896</f>
        <v>1.0725495760181499E-2</v>
      </c>
      <c r="X2896">
        <f t="shared" si="90"/>
        <v>2.1845340547433931</v>
      </c>
      <c r="Y2896" s="77">
        <f t="shared" si="91"/>
        <v>2.4473003688340412E-4</v>
      </c>
    </row>
    <row r="2897" spans="3:25" x14ac:dyDescent="0.25">
      <c r="C2897" s="19" t="s">
        <v>4527</v>
      </c>
      <c r="D2897" s="6" t="s">
        <v>1512</v>
      </c>
      <c r="E2897" s="6" t="s">
        <v>16</v>
      </c>
      <c r="F2897" s="48">
        <v>0.35808961867372302</v>
      </c>
      <c r="G2897" s="8">
        <v>10</v>
      </c>
      <c r="H2897" s="9">
        <v>1</v>
      </c>
      <c r="I2897" s="40">
        <v>0</v>
      </c>
      <c r="J2897" s="7">
        <v>0</v>
      </c>
      <c r="K2897" s="9">
        <v>5.9228127442348304E-3</v>
      </c>
      <c r="L2897" s="39">
        <v>0</v>
      </c>
      <c r="M2897" s="47">
        <v>0</v>
      </c>
      <c r="N2897" s="17">
        <v>1.0721265400626401E-2</v>
      </c>
      <c r="O2897" s="7">
        <f>Q2897/P2897/N2897</f>
        <v>1</v>
      </c>
      <c r="P2897" s="7">
        <v>2.2096290712274835</v>
      </c>
      <c r="Q2897" s="33">
        <v>2.3690019709569469E-2</v>
      </c>
      <c r="R2897" s="38" t="s">
        <v>1677</v>
      </c>
      <c r="S2897" s="33" t="s">
        <v>1677</v>
      </c>
      <c r="T2897" s="45" t="s">
        <v>1677</v>
      </c>
      <c r="U2897" s="55">
        <f>RANK(Q2897,$Q$5:$Q$3209,0)</f>
        <v>2916</v>
      </c>
      <c r="V2897" s="55">
        <f>RANK(W2897,$W$5:$W$3209,0)</f>
        <v>2893</v>
      </c>
      <c r="W2897" s="55">
        <f>N2897*O2897</f>
        <v>1.0721265400626401E-2</v>
      </c>
      <c r="X2897">
        <f t="shared" si="90"/>
        <v>2.1738085589832115</v>
      </c>
      <c r="Y2897" s="77">
        <f t="shared" si="91"/>
        <v>2.4352847586068507E-4</v>
      </c>
    </row>
    <row r="2898" spans="3:25" x14ac:dyDescent="0.25">
      <c r="C2898" s="19" t="s">
        <v>4408</v>
      </c>
      <c r="D2898" s="6" t="s">
        <v>531</v>
      </c>
      <c r="E2898" s="6" t="s">
        <v>204</v>
      </c>
      <c r="F2898" s="48">
        <v>2.8487924162196201E-3</v>
      </c>
      <c r="G2898" s="8">
        <v>10</v>
      </c>
      <c r="H2898" s="9">
        <v>1</v>
      </c>
      <c r="I2898" s="40">
        <v>0</v>
      </c>
      <c r="J2898" s="7">
        <v>0</v>
      </c>
      <c r="K2898" s="9">
        <v>4.0092502797756903E-3</v>
      </c>
      <c r="L2898" s="39">
        <v>0</v>
      </c>
      <c r="M2898" s="47">
        <v>0</v>
      </c>
      <c r="N2898" s="17">
        <v>1.0700944719564299E-2</v>
      </c>
      <c r="O2898" s="7">
        <f>Q2898/P2898/N2898</f>
        <v>1</v>
      </c>
      <c r="P2898" s="7">
        <v>2.7101338632136764</v>
      </c>
      <c r="Q2898" s="33">
        <v>2.9000992652868787E-2</v>
      </c>
      <c r="R2898" s="38" t="s">
        <v>1677</v>
      </c>
      <c r="S2898" s="33" t="s">
        <v>1677</v>
      </c>
      <c r="T2898" s="45" t="s">
        <v>1676</v>
      </c>
      <c r="U2898" s="55">
        <f>RANK(Q2898,$Q$5:$Q$3209,0)</f>
        <v>2797</v>
      </c>
      <c r="V2898" s="55">
        <f>RANK(W2898,$W$5:$W$3209,0)</f>
        <v>2894</v>
      </c>
      <c r="W2898" s="55">
        <f>N2898*O2898</f>
        <v>1.0700944719564299E-2</v>
      </c>
      <c r="X2898">
        <f t="shared" si="90"/>
        <v>2.1630872935825849</v>
      </c>
      <c r="Y2898" s="77">
        <f t="shared" si="91"/>
        <v>2.4232738875873083E-4</v>
      </c>
    </row>
    <row r="2899" spans="3:25" x14ac:dyDescent="0.25">
      <c r="C2899" s="19" t="s">
        <v>4454</v>
      </c>
      <c r="D2899" s="6" t="s">
        <v>1388</v>
      </c>
      <c r="E2899" s="6" t="s">
        <v>27</v>
      </c>
      <c r="F2899" s="48">
        <v>4.6536628418833603E-2</v>
      </c>
      <c r="G2899" s="8">
        <v>10</v>
      </c>
      <c r="H2899" s="9">
        <v>1</v>
      </c>
      <c r="I2899" s="40">
        <v>0</v>
      </c>
      <c r="J2899" s="7">
        <v>0</v>
      </c>
      <c r="K2899" s="9">
        <v>3.5342183736685601E-3</v>
      </c>
      <c r="L2899" s="39">
        <v>0</v>
      </c>
      <c r="M2899" s="47">
        <v>0</v>
      </c>
      <c r="N2899" s="17">
        <v>1.06959061220483E-2</v>
      </c>
      <c r="O2899" s="7">
        <f>Q2899/P2899/N2899</f>
        <v>1</v>
      </c>
      <c r="P2899" s="7">
        <v>2.4996583029858819</v>
      </c>
      <c r="Q2899" s="33">
        <v>2.6736110545935558E-2</v>
      </c>
      <c r="R2899" s="38" t="s">
        <v>1677</v>
      </c>
      <c r="S2899" s="33" t="s">
        <v>1677</v>
      </c>
      <c r="T2899" s="45" t="s">
        <v>1676</v>
      </c>
      <c r="U2899" s="55">
        <f>RANK(Q2899,$Q$5:$Q$3209,0)</f>
        <v>2843</v>
      </c>
      <c r="V2899" s="55">
        <f>RANK(W2899,$W$5:$W$3209,0)</f>
        <v>2895</v>
      </c>
      <c r="W2899" s="55">
        <f>N2899*O2899</f>
        <v>1.06959061220483E-2</v>
      </c>
      <c r="X2899">
        <f t="shared" si="90"/>
        <v>2.1523863488630206</v>
      </c>
      <c r="Y2899" s="77">
        <f t="shared" si="91"/>
        <v>2.4112857815185572E-4</v>
      </c>
    </row>
    <row r="2900" spans="3:25" x14ac:dyDescent="0.25">
      <c r="C2900" s="19" t="s">
        <v>4126</v>
      </c>
      <c r="D2900" s="6" t="s">
        <v>1422</v>
      </c>
      <c r="E2900" s="6" t="s">
        <v>27</v>
      </c>
      <c r="F2900" s="48">
        <v>2.54961832336646</v>
      </c>
      <c r="G2900" s="8">
        <v>10</v>
      </c>
      <c r="H2900" s="9">
        <v>0.65123223997893798</v>
      </c>
      <c r="I2900" s="40">
        <v>1</v>
      </c>
      <c r="J2900" s="7">
        <v>1</v>
      </c>
      <c r="K2900" s="9">
        <v>0.120769887639069</v>
      </c>
      <c r="L2900" s="39">
        <v>0</v>
      </c>
      <c r="M2900" s="47">
        <v>0</v>
      </c>
      <c r="N2900" s="17">
        <v>1.06691938091793E-2</v>
      </c>
      <c r="O2900" s="7">
        <f>Q2900/P2900/N2900</f>
        <v>1</v>
      </c>
      <c r="P2900" s="7">
        <v>3.8844586264038403</v>
      </c>
      <c r="Q2900" s="33">
        <v>4.1444041928840984E-2</v>
      </c>
      <c r="R2900" s="38" t="s">
        <v>1677</v>
      </c>
      <c r="S2900" s="33" t="s">
        <v>1677</v>
      </c>
      <c r="T2900" s="45" t="s">
        <v>1675</v>
      </c>
      <c r="U2900" s="55">
        <f>RANK(Q2900,$Q$5:$Q$3209,0)</f>
        <v>2507</v>
      </c>
      <c r="V2900" s="55">
        <f>RANK(W2900,$W$5:$W$3209,0)</f>
        <v>2896</v>
      </c>
      <c r="W2900" s="55">
        <f>N2900*O2900</f>
        <v>1.06691938091793E-2</v>
      </c>
      <c r="X2900">
        <f t="shared" si="90"/>
        <v>2.1416904427409724</v>
      </c>
      <c r="Y2900" s="77">
        <f t="shared" si="91"/>
        <v>2.3993033201141835E-4</v>
      </c>
    </row>
    <row r="2901" spans="3:25" x14ac:dyDescent="0.25">
      <c r="C2901" s="19" t="s">
        <v>4097</v>
      </c>
      <c r="D2901" s="6" t="s">
        <v>251</v>
      </c>
      <c r="E2901" s="6" t="s">
        <v>39</v>
      </c>
      <c r="F2901" s="48">
        <v>2.8416358064193401E-3</v>
      </c>
      <c r="G2901" s="8">
        <v>10</v>
      </c>
      <c r="H2901" s="9">
        <v>1</v>
      </c>
      <c r="I2901" s="40">
        <v>0</v>
      </c>
      <c r="J2901" s="7">
        <v>0</v>
      </c>
      <c r="K2901" s="9">
        <v>6.6457947063254302E-4</v>
      </c>
      <c r="L2901" s="39">
        <v>0</v>
      </c>
      <c r="M2901" s="47">
        <v>0</v>
      </c>
      <c r="N2901" s="17">
        <v>1.06655181317298E-2</v>
      </c>
      <c r="O2901" s="7">
        <f>Q2901/P2901/N2901</f>
        <v>1</v>
      </c>
      <c r="P2901" s="7">
        <v>4.0333120549191293</v>
      </c>
      <c r="Q2901" s="33">
        <v>4.3017362852664352E-2</v>
      </c>
      <c r="R2901" s="38" t="s">
        <v>1677</v>
      </c>
      <c r="S2901" s="33" t="s">
        <v>1677</v>
      </c>
      <c r="T2901" s="45" t="s">
        <v>1675</v>
      </c>
      <c r="U2901" s="55">
        <f>RANK(Q2901,$Q$5:$Q$3209,0)</f>
        <v>2476</v>
      </c>
      <c r="V2901" s="55">
        <f>RANK(W2901,$W$5:$W$3209,0)</f>
        <v>2897</v>
      </c>
      <c r="W2901" s="55">
        <f>N2901*O2901</f>
        <v>1.06655181317298E-2</v>
      </c>
      <c r="X2901">
        <f t="shared" si="90"/>
        <v>2.131021248931793</v>
      </c>
      <c r="Y2901" s="77">
        <f t="shared" si="91"/>
        <v>2.3873507841087725E-4</v>
      </c>
    </row>
    <row r="2902" spans="3:25" x14ac:dyDescent="0.25">
      <c r="C2902" s="19" t="s">
        <v>4574</v>
      </c>
      <c r="D2902" s="6" t="s">
        <v>331</v>
      </c>
      <c r="E2902" s="6" t="s">
        <v>48</v>
      </c>
      <c r="F2902" s="48">
        <v>3.3865431991352501</v>
      </c>
      <c r="G2902" s="8">
        <v>29.352567232592801</v>
      </c>
      <c r="H2902" s="9">
        <v>0.12988719562575199</v>
      </c>
      <c r="I2902" s="40">
        <v>0</v>
      </c>
      <c r="J2902" s="7">
        <v>0</v>
      </c>
      <c r="K2902" s="9">
        <v>0.58392383572622197</v>
      </c>
      <c r="L2902" s="39">
        <v>0</v>
      </c>
      <c r="M2902" s="47">
        <v>0</v>
      </c>
      <c r="N2902" s="17">
        <v>1.06536473196947E-2</v>
      </c>
      <c r="O2902" s="7">
        <f>Q2902/P2902/N2902</f>
        <v>1</v>
      </c>
      <c r="P2902" s="7">
        <v>2.0615256463724143</v>
      </c>
      <c r="Q2902" s="33">
        <v>2.1962767176957356E-2</v>
      </c>
      <c r="R2902" s="38" t="s">
        <v>1677</v>
      </c>
      <c r="S2902" s="33" t="s">
        <v>1677</v>
      </c>
      <c r="T2902" s="45" t="s">
        <v>1677</v>
      </c>
      <c r="U2902" s="55">
        <f>RANK(Q2902,$Q$5:$Q$3209,0)</f>
        <v>2964</v>
      </c>
      <c r="V2902" s="55">
        <f>RANK(W2902,$W$5:$W$3209,0)</f>
        <v>2898</v>
      </c>
      <c r="W2902" s="55">
        <f>N2902*O2902</f>
        <v>1.06536473196947E-2</v>
      </c>
      <c r="X2902">
        <f t="shared" si="90"/>
        <v>2.1203557308000631</v>
      </c>
      <c r="Y2902" s="77">
        <f t="shared" si="91"/>
        <v>2.3754023659090597E-4</v>
      </c>
    </row>
    <row r="2903" spans="3:25" x14ac:dyDescent="0.25">
      <c r="C2903" s="19" t="s">
        <v>4172</v>
      </c>
      <c r="D2903" s="6" t="s">
        <v>1422</v>
      </c>
      <c r="E2903" s="6" t="s">
        <v>27</v>
      </c>
      <c r="F2903" s="48">
        <v>1.2712357156788401</v>
      </c>
      <c r="G2903" s="8">
        <v>10</v>
      </c>
      <c r="H2903" s="9">
        <v>0.84216598433937695</v>
      </c>
      <c r="I2903" s="40">
        <v>0</v>
      </c>
      <c r="J2903" s="7">
        <v>1</v>
      </c>
      <c r="K2903" s="9">
        <v>0.108478131810702</v>
      </c>
      <c r="L2903" s="39">
        <v>0</v>
      </c>
      <c r="M2903" s="47">
        <v>0</v>
      </c>
      <c r="N2903" s="17">
        <v>1.0652700543017901E-2</v>
      </c>
      <c r="O2903" s="7">
        <f>Q2903/P2903/N2903</f>
        <v>1</v>
      </c>
      <c r="P2903" s="7">
        <v>3.6784704989232591</v>
      </c>
      <c r="Q2903" s="33">
        <v>3.9185644681355131E-2</v>
      </c>
      <c r="R2903" s="38" t="s">
        <v>1677</v>
      </c>
      <c r="S2903" s="33" t="s">
        <v>1677</v>
      </c>
      <c r="T2903" s="45" t="s">
        <v>1675</v>
      </c>
      <c r="U2903" s="55">
        <f>RANK(Q2903,$Q$5:$Q$3209,0)</f>
        <v>2555</v>
      </c>
      <c r="V2903" s="55">
        <f>RANK(W2903,$W$5:$W$3209,0)</f>
        <v>2899</v>
      </c>
      <c r="W2903" s="55">
        <f>N2903*O2903</f>
        <v>1.0652700543017901E-2</v>
      </c>
      <c r="X2903">
        <f t="shared" si="90"/>
        <v>2.1097020834803684</v>
      </c>
      <c r="Y2903" s="77">
        <f t="shared" si="91"/>
        <v>2.3634672464000256E-4</v>
      </c>
    </row>
    <row r="2904" spans="3:25" x14ac:dyDescent="0.25">
      <c r="C2904" s="19" t="s">
        <v>4266</v>
      </c>
      <c r="D2904" s="6" t="s">
        <v>1054</v>
      </c>
      <c r="E2904" s="6" t="s">
        <v>22</v>
      </c>
      <c r="F2904" s="48">
        <v>1.71823963377706</v>
      </c>
      <c r="G2904" s="8">
        <v>19.162383605051399</v>
      </c>
      <c r="H2904" s="9">
        <v>0</v>
      </c>
      <c r="I2904" s="40">
        <v>0</v>
      </c>
      <c r="J2904" s="7">
        <v>0</v>
      </c>
      <c r="K2904" s="9">
        <v>0.75668523955939804</v>
      </c>
      <c r="L2904" s="39">
        <v>0</v>
      </c>
      <c r="M2904" s="47">
        <v>0</v>
      </c>
      <c r="N2904" s="17">
        <v>1.0614066957208901E-2</v>
      </c>
      <c r="O2904" s="7">
        <f>Q2904/P2904/N2904</f>
        <v>1</v>
      </c>
      <c r="P2904" s="7">
        <v>3.2893321395879438</v>
      </c>
      <c r="Q2904" s="33">
        <v>3.491319157408565E-2</v>
      </c>
      <c r="R2904" s="38" t="s">
        <v>1677</v>
      </c>
      <c r="S2904" s="33" t="s">
        <v>1677</v>
      </c>
      <c r="T2904" s="45" t="s">
        <v>1675</v>
      </c>
      <c r="U2904" s="55">
        <f>RANK(Q2904,$Q$5:$Q$3209,0)</f>
        <v>2653</v>
      </c>
      <c r="V2904" s="55">
        <f>RANK(W2904,$W$5:$W$3209,0)</f>
        <v>2900</v>
      </c>
      <c r="W2904" s="55">
        <f>N2904*O2904</f>
        <v>1.0614066957208901E-2</v>
      </c>
      <c r="X2904">
        <f t="shared" si="90"/>
        <v>2.0990493829373507</v>
      </c>
      <c r="Y2904" s="77">
        <f t="shared" si="91"/>
        <v>2.3515331875505435E-4</v>
      </c>
    </row>
    <row r="2905" spans="3:25" x14ac:dyDescent="0.25">
      <c r="C2905" s="19" t="s">
        <v>4372</v>
      </c>
      <c r="D2905" s="6" t="s">
        <v>643</v>
      </c>
      <c r="E2905" s="6" t="s">
        <v>204</v>
      </c>
      <c r="F2905" s="48">
        <v>1.3864135571396501</v>
      </c>
      <c r="G2905" s="8">
        <v>10</v>
      </c>
      <c r="H2905" s="9">
        <v>0.42968001883346202</v>
      </c>
      <c r="I2905" s="40">
        <v>0</v>
      </c>
      <c r="J2905" s="7">
        <v>2</v>
      </c>
      <c r="K2905" s="9">
        <v>0.15508337985274501</v>
      </c>
      <c r="L2905" s="39">
        <v>0</v>
      </c>
      <c r="M2905" s="47">
        <v>0</v>
      </c>
      <c r="N2905" s="17">
        <v>1.05942901939668E-2</v>
      </c>
      <c r="O2905" s="7">
        <f>Q2905/P2905/N2905</f>
        <v>1</v>
      </c>
      <c r="P2905" s="7">
        <v>2.8741157733122811</v>
      </c>
      <c r="Q2905" s="33">
        <v>3.0449216553527607E-2</v>
      </c>
      <c r="R2905" s="38" t="s">
        <v>1677</v>
      </c>
      <c r="S2905" s="33" t="s">
        <v>1677</v>
      </c>
      <c r="T2905" s="45" t="s">
        <v>1676</v>
      </c>
      <c r="U2905" s="55">
        <f>RANK(Q2905,$Q$5:$Q$3209,0)</f>
        <v>2759</v>
      </c>
      <c r="V2905" s="55">
        <f>RANK(W2905,$W$5:$W$3209,0)</f>
        <v>2901</v>
      </c>
      <c r="W2905" s="55">
        <f>N2905*O2905</f>
        <v>1.05942901939668E-2</v>
      </c>
      <c r="X2905">
        <f t="shared" si="90"/>
        <v>2.0884353159801416</v>
      </c>
      <c r="Y2905" s="77">
        <f t="shared" si="91"/>
        <v>2.3396424093212893E-4</v>
      </c>
    </row>
    <row r="2906" spans="3:25" x14ac:dyDescent="0.25">
      <c r="C2906" s="19" t="s">
        <v>4174</v>
      </c>
      <c r="D2906" s="6" t="s">
        <v>1068</v>
      </c>
      <c r="E2906" s="6" t="s">
        <v>48</v>
      </c>
      <c r="F2906" s="48">
        <v>1.9933233571569</v>
      </c>
      <c r="G2906" s="8">
        <v>10</v>
      </c>
      <c r="H2906" s="9">
        <v>1.4077436294576501E-2</v>
      </c>
      <c r="I2906" s="40">
        <v>0</v>
      </c>
      <c r="J2906" s="7">
        <v>0</v>
      </c>
      <c r="K2906" s="9">
        <v>0.80559363752667401</v>
      </c>
      <c r="L2906" s="39">
        <v>0</v>
      </c>
      <c r="M2906" s="47">
        <v>0</v>
      </c>
      <c r="N2906" s="17">
        <v>1.0592573275419299E-2</v>
      </c>
      <c r="O2906" s="7">
        <f>Q2906/P2906/N2906</f>
        <v>1</v>
      </c>
      <c r="P2906" s="7">
        <v>3.6900564946378083</v>
      </c>
      <c r="Q2906" s="33">
        <v>3.9087193809887864E-2</v>
      </c>
      <c r="R2906" s="38" t="s">
        <v>1677</v>
      </c>
      <c r="S2906" s="33" t="s">
        <v>1677</v>
      </c>
      <c r="T2906" s="45" t="s">
        <v>1675</v>
      </c>
      <c r="U2906" s="55">
        <f>RANK(Q2906,$Q$5:$Q$3209,0)</f>
        <v>2557</v>
      </c>
      <c r="V2906" s="55">
        <f>RANK(W2906,$W$5:$W$3209,0)</f>
        <v>2902</v>
      </c>
      <c r="W2906" s="55">
        <f>N2906*O2906</f>
        <v>1.0592573275419299E-2</v>
      </c>
      <c r="X2906">
        <f t="shared" si="90"/>
        <v>2.0778410257861748</v>
      </c>
      <c r="Y2906" s="77">
        <f t="shared" si="91"/>
        <v>2.3277737866999424E-4</v>
      </c>
    </row>
    <row r="2907" spans="3:25" x14ac:dyDescent="0.25">
      <c r="C2907" s="19" t="s">
        <v>4343</v>
      </c>
      <c r="D2907" s="6" t="s">
        <v>535</v>
      </c>
      <c r="E2907" s="6" t="s">
        <v>204</v>
      </c>
      <c r="F2907" s="48">
        <v>2.1308568683910698</v>
      </c>
      <c r="G2907" s="8">
        <v>9.9999999999999893</v>
      </c>
      <c r="H2907" s="9">
        <v>0.104547837341968</v>
      </c>
      <c r="I2907" s="40">
        <v>0</v>
      </c>
      <c r="J2907" s="7">
        <v>0</v>
      </c>
      <c r="K2907" s="9">
        <v>0.58828522988126397</v>
      </c>
      <c r="L2907" s="39">
        <v>0</v>
      </c>
      <c r="M2907" s="47">
        <v>0</v>
      </c>
      <c r="N2907" s="17">
        <v>1.04929700153571E-2</v>
      </c>
      <c r="O2907" s="7">
        <f>Q2907/P2907/N2907</f>
        <v>1</v>
      </c>
      <c r="P2907" s="7">
        <v>3.0352059899898269</v>
      </c>
      <c r="Q2907" s="33">
        <v>3.1848325443395518E-2</v>
      </c>
      <c r="R2907" s="38" t="s">
        <v>1677</v>
      </c>
      <c r="S2907" s="33" t="s">
        <v>1677</v>
      </c>
      <c r="T2907" s="45" t="s">
        <v>1676</v>
      </c>
      <c r="U2907" s="55">
        <f>RANK(Q2907,$Q$5:$Q$3209,0)</f>
        <v>2730</v>
      </c>
      <c r="V2907" s="55">
        <f>RANK(W2907,$W$5:$W$3209,0)</f>
        <v>2903</v>
      </c>
      <c r="W2907" s="55">
        <f>N2907*O2907</f>
        <v>1.04929700153571E-2</v>
      </c>
      <c r="X2907">
        <f t="shared" si="90"/>
        <v>2.0672484525107553</v>
      </c>
      <c r="Y2907" s="77">
        <f t="shared" si="91"/>
        <v>2.3159070875164038E-4</v>
      </c>
    </row>
    <row r="2908" spans="3:25" x14ac:dyDescent="0.25">
      <c r="C2908" s="19" t="s">
        <v>4339</v>
      </c>
      <c r="D2908" s="6" t="s">
        <v>1264</v>
      </c>
      <c r="E2908" s="6" t="s">
        <v>16</v>
      </c>
      <c r="F2908" s="48">
        <v>9.5865557286769307E-2</v>
      </c>
      <c r="G2908" s="8">
        <v>10</v>
      </c>
      <c r="H2908" s="9">
        <v>0</v>
      </c>
      <c r="I2908" s="40">
        <v>0</v>
      </c>
      <c r="J2908" s="7">
        <v>0</v>
      </c>
      <c r="K2908" s="9">
        <v>0.80701263860671302</v>
      </c>
      <c r="L2908" s="39">
        <v>0</v>
      </c>
      <c r="M2908" s="47">
        <v>0</v>
      </c>
      <c r="N2908" s="17">
        <v>1.0486257667448399E-2</v>
      </c>
      <c r="O2908" s="7">
        <f>Q2908/P2908/N2908</f>
        <v>1</v>
      </c>
      <c r="P2908" s="7">
        <v>3.0496658578193556</v>
      </c>
      <c r="Q2908" s="33">
        <v>3.1979581984713817E-2</v>
      </c>
      <c r="R2908" s="38" t="s">
        <v>1677</v>
      </c>
      <c r="S2908" s="33" t="s">
        <v>1677</v>
      </c>
      <c r="T2908" s="45" t="s">
        <v>1676</v>
      </c>
      <c r="U2908" s="55">
        <f>RANK(Q2908,$Q$5:$Q$3209,0)</f>
        <v>2726</v>
      </c>
      <c r="V2908" s="55">
        <f>RANK(W2908,$W$5:$W$3209,0)</f>
        <v>2904</v>
      </c>
      <c r="W2908" s="55">
        <f>N2908*O2908</f>
        <v>1.0486257667448399E-2</v>
      </c>
      <c r="X2908">
        <f t="shared" si="90"/>
        <v>2.0567554824953982</v>
      </c>
      <c r="Y2908" s="77">
        <f t="shared" si="91"/>
        <v>2.3041519723544367E-4</v>
      </c>
    </row>
    <row r="2909" spans="3:25" x14ac:dyDescent="0.25">
      <c r="C2909" s="19" t="s">
        <v>4534</v>
      </c>
      <c r="D2909" s="6" t="s">
        <v>509</v>
      </c>
      <c r="E2909" s="6" t="s">
        <v>19</v>
      </c>
      <c r="F2909" s="48">
        <v>0.50895508244102405</v>
      </c>
      <c r="G2909" s="8">
        <v>59.109193454652598</v>
      </c>
      <c r="H2909" s="9">
        <v>0.51409390454929604</v>
      </c>
      <c r="I2909" s="40">
        <v>0</v>
      </c>
      <c r="J2909" s="7">
        <v>0</v>
      </c>
      <c r="K2909" s="9">
        <v>4.8281359844597603E-2</v>
      </c>
      <c r="L2909" s="39">
        <v>0</v>
      </c>
      <c r="M2909" s="47">
        <v>0</v>
      </c>
      <c r="N2909" s="17">
        <v>1.04844612179892E-2</v>
      </c>
      <c r="O2909" s="7">
        <f>Q2909/P2909/N2909</f>
        <v>1</v>
      </c>
      <c r="P2909" s="7">
        <v>2.2464090057975463</v>
      </c>
      <c r="Q2909" s="33">
        <v>2.3552388101026049E-2</v>
      </c>
      <c r="R2909" s="38" t="s">
        <v>1677</v>
      </c>
      <c r="S2909" s="33" t="s">
        <v>1677</v>
      </c>
      <c r="T2909" s="45" t="s">
        <v>1676</v>
      </c>
      <c r="U2909" s="55">
        <f>RANK(Q2909,$Q$5:$Q$3209,0)</f>
        <v>2923</v>
      </c>
      <c r="V2909" s="55">
        <f>RANK(W2909,$W$5:$W$3209,0)</f>
        <v>2905</v>
      </c>
      <c r="W2909" s="55">
        <f>N2909*O2909</f>
        <v>1.04844612179892E-2</v>
      </c>
      <c r="X2909">
        <f t="shared" si="90"/>
        <v>2.0462692248279497</v>
      </c>
      <c r="Y2909" s="77">
        <f t="shared" si="91"/>
        <v>2.2924043769340257E-4</v>
      </c>
    </row>
    <row r="2910" spans="3:25" x14ac:dyDescent="0.25">
      <c r="C2910" s="19" t="s">
        <v>4134</v>
      </c>
      <c r="D2910" s="6" t="s">
        <v>207</v>
      </c>
      <c r="E2910" s="6" t="s">
        <v>12</v>
      </c>
      <c r="F2910" s="48">
        <v>2.5108079032586099</v>
      </c>
      <c r="G2910" s="8">
        <v>10</v>
      </c>
      <c r="H2910" s="9">
        <v>0.365911923275683</v>
      </c>
      <c r="I2910" s="40">
        <v>0</v>
      </c>
      <c r="J2910" s="7">
        <v>1</v>
      </c>
      <c r="K2910" s="9">
        <v>0.34953148484712299</v>
      </c>
      <c r="L2910" s="39">
        <v>0</v>
      </c>
      <c r="M2910" s="47">
        <v>0</v>
      </c>
      <c r="N2910" s="17">
        <v>1.04660070982402E-2</v>
      </c>
      <c r="O2910" s="7">
        <f>Q2910/P2910/N2910</f>
        <v>1</v>
      </c>
      <c r="P2910" s="7">
        <v>3.9244152271070893</v>
      </c>
      <c r="Q2910" s="33">
        <v>4.1072957623344723E-2</v>
      </c>
      <c r="R2910" s="38" t="s">
        <v>1677</v>
      </c>
      <c r="S2910" s="33" t="s">
        <v>1677</v>
      </c>
      <c r="T2910" s="45" t="s">
        <v>1675</v>
      </c>
      <c r="U2910" s="55">
        <f>RANK(Q2910,$Q$5:$Q$3209,0)</f>
        <v>2515</v>
      </c>
      <c r="V2910" s="55">
        <f>RANK(W2910,$W$5:$W$3209,0)</f>
        <v>2906</v>
      </c>
      <c r="W2910" s="55">
        <f>N2910*O2910</f>
        <v>1.04660070982402E-2</v>
      </c>
      <c r="X2910">
        <f t="shared" si="90"/>
        <v>2.0357847636099606</v>
      </c>
      <c r="Y2910" s="77">
        <f t="shared" si="91"/>
        <v>2.2806587940486973E-4</v>
      </c>
    </row>
    <row r="2911" spans="3:25" x14ac:dyDescent="0.25">
      <c r="C2911" s="19" t="s">
        <v>4589</v>
      </c>
      <c r="D2911" s="6" t="s">
        <v>1240</v>
      </c>
      <c r="E2911" s="6" t="s">
        <v>39</v>
      </c>
      <c r="F2911" s="48">
        <v>5.2936749126354501</v>
      </c>
      <c r="G2911" s="8">
        <v>10</v>
      </c>
      <c r="H2911" s="9">
        <v>0.60950447316131195</v>
      </c>
      <c r="I2911" s="40">
        <v>2</v>
      </c>
      <c r="J2911" s="7">
        <v>2</v>
      </c>
      <c r="K2911" s="9">
        <v>0.232716004435018</v>
      </c>
      <c r="L2911" s="39">
        <v>0</v>
      </c>
      <c r="M2911" s="47">
        <v>0</v>
      </c>
      <c r="N2911" s="17">
        <v>1.0443637003364399E-2</v>
      </c>
      <c r="O2911" s="7">
        <f>Q2911/P2911/N2911</f>
        <v>1</v>
      </c>
      <c r="P2911" s="7">
        <v>2.0305156335767069</v>
      </c>
      <c r="Q2911" s="33">
        <v>2.1205968206731606E-2</v>
      </c>
      <c r="R2911" s="38" t="s">
        <v>1677</v>
      </c>
      <c r="S2911" s="33" t="s">
        <v>1677</v>
      </c>
      <c r="T2911" s="45" t="s">
        <v>1677</v>
      </c>
      <c r="U2911" s="55">
        <f>RANK(Q2911,$Q$5:$Q$3209,0)</f>
        <v>2979</v>
      </c>
      <c r="V2911" s="55">
        <f>RANK(W2911,$W$5:$W$3209,0)</f>
        <v>2907</v>
      </c>
      <c r="W2911" s="55">
        <f>N2911*O2911</f>
        <v>1.0443637003364399E-2</v>
      </c>
      <c r="X2911">
        <f t="shared" si="90"/>
        <v>2.0253187565117203</v>
      </c>
      <c r="Y2911" s="77">
        <f t="shared" si="91"/>
        <v>2.2689338850338309E-4</v>
      </c>
    </row>
    <row r="2912" spans="3:25" x14ac:dyDescent="0.25">
      <c r="C2912" s="19" t="s">
        <v>4435</v>
      </c>
      <c r="D2912" s="6" t="s">
        <v>235</v>
      </c>
      <c r="E2912" s="6" t="s">
        <v>204</v>
      </c>
      <c r="F2912" s="48">
        <v>0.33997774627553001</v>
      </c>
      <c r="G2912" s="8">
        <v>72.295115292735503</v>
      </c>
      <c r="H2912" s="9">
        <v>0.27048847072644899</v>
      </c>
      <c r="I2912" s="40">
        <v>0</v>
      </c>
      <c r="J2912" s="7">
        <v>0</v>
      </c>
      <c r="K2912" s="9">
        <v>2.02014890344425E-2</v>
      </c>
      <c r="L2912" s="39">
        <v>0</v>
      </c>
      <c r="M2912" s="47">
        <v>0</v>
      </c>
      <c r="N2912" s="17">
        <v>1.04286626665875E-2</v>
      </c>
      <c r="O2912" s="7">
        <f>Q2912/P2912/N2912</f>
        <v>1</v>
      </c>
      <c r="P2912" s="7">
        <v>2.6417764044461003</v>
      </c>
      <c r="Q2912" s="33">
        <v>2.7550194962518808E-2</v>
      </c>
      <c r="R2912" s="38" t="s">
        <v>1677</v>
      </c>
      <c r="S2912" s="33" t="s">
        <v>1677</v>
      </c>
      <c r="T2912" s="45" t="s">
        <v>1676</v>
      </c>
      <c r="U2912" s="55">
        <f>RANK(Q2912,$Q$5:$Q$3209,0)</f>
        <v>2824</v>
      </c>
      <c r="V2912" s="55">
        <f>RANK(W2912,$W$5:$W$3209,0)</f>
        <v>2908</v>
      </c>
      <c r="W2912" s="55">
        <f>N2912*O2912</f>
        <v>1.04286626665875E-2</v>
      </c>
      <c r="X2912">
        <f t="shared" si="90"/>
        <v>2.0148751195083561</v>
      </c>
      <c r="Y2912" s="77">
        <f t="shared" si="91"/>
        <v>2.2572340368969684E-4</v>
      </c>
    </row>
    <row r="2913" spans="3:25" x14ac:dyDescent="0.25">
      <c r="C2913" s="19" t="s">
        <v>4292</v>
      </c>
      <c r="D2913" s="6" t="s">
        <v>1252</v>
      </c>
      <c r="E2913" s="6" t="s">
        <v>204</v>
      </c>
      <c r="F2913" s="48">
        <v>1.21183462244871</v>
      </c>
      <c r="G2913" s="8">
        <v>10</v>
      </c>
      <c r="H2913" s="9">
        <v>0.85643782014580605</v>
      </c>
      <c r="I2913" s="40">
        <v>0</v>
      </c>
      <c r="J2913" s="7">
        <v>0</v>
      </c>
      <c r="K2913" s="9">
        <v>9.4250891934064301E-2</v>
      </c>
      <c r="L2913" s="39">
        <v>0</v>
      </c>
      <c r="M2913" s="47">
        <v>0</v>
      </c>
      <c r="N2913" s="17">
        <v>1.04081985945243E-2</v>
      </c>
      <c r="O2913" s="7">
        <f>Q2913/P2913/N2913</f>
        <v>1</v>
      </c>
      <c r="P2913" s="7">
        <v>3.2791909074011856</v>
      </c>
      <c r="Q2913" s="33">
        <v>3.4130470193589883E-2</v>
      </c>
      <c r="R2913" s="38" t="s">
        <v>1677</v>
      </c>
      <c r="S2913" s="33" t="s">
        <v>1677</v>
      </c>
      <c r="T2913" s="45" t="s">
        <v>1675</v>
      </c>
      <c r="U2913" s="55">
        <f>RANK(Q2913,$Q$5:$Q$3209,0)</f>
        <v>2679</v>
      </c>
      <c r="V2913" s="55">
        <f>RANK(W2913,$W$5:$W$3209,0)</f>
        <v>2909</v>
      </c>
      <c r="W2913" s="55">
        <f>N2913*O2913</f>
        <v>1.04081985945243E-2</v>
      </c>
      <c r="X2913">
        <f t="shared" si="90"/>
        <v>2.0044464568417686</v>
      </c>
      <c r="Y2913" s="77">
        <f t="shared" si="91"/>
        <v>2.2455509642824821E-4</v>
      </c>
    </row>
    <row r="2914" spans="3:25" x14ac:dyDescent="0.25">
      <c r="C2914" s="19" t="s">
        <v>4442</v>
      </c>
      <c r="D2914" s="6" t="s">
        <v>575</v>
      </c>
      <c r="E2914" s="6" t="s">
        <v>27</v>
      </c>
      <c r="F2914" s="48">
        <v>1.7350946440356501</v>
      </c>
      <c r="G2914" s="8">
        <v>10</v>
      </c>
      <c r="H2914" s="9">
        <v>0.40392939038844999</v>
      </c>
      <c r="I2914" s="40">
        <v>0</v>
      </c>
      <c r="J2914" s="7">
        <v>1</v>
      </c>
      <c r="K2914" s="9">
        <v>0.179108071642749</v>
      </c>
      <c r="L2914" s="39">
        <v>0</v>
      </c>
      <c r="M2914" s="47">
        <v>0</v>
      </c>
      <c r="N2914" s="17">
        <v>1.0405623013418E-2</v>
      </c>
      <c r="O2914" s="7">
        <f>Q2914/P2914/N2914</f>
        <v>1</v>
      </c>
      <c r="P2914" s="7">
        <v>2.624229370800927</v>
      </c>
      <c r="Q2914" s="33">
        <v>2.7306741533293565E-2</v>
      </c>
      <c r="R2914" s="38" t="s">
        <v>1677</v>
      </c>
      <c r="S2914" s="33" t="s">
        <v>1677</v>
      </c>
      <c r="T2914" s="45" t="s">
        <v>1676</v>
      </c>
      <c r="U2914" s="55">
        <f>RANK(Q2914,$Q$5:$Q$3209,0)</f>
        <v>2831</v>
      </c>
      <c r="V2914" s="55">
        <f>RANK(W2914,$W$5:$W$3209,0)</f>
        <v>2910</v>
      </c>
      <c r="W2914" s="55">
        <f>N2914*O2914</f>
        <v>1.0405623013418E-2</v>
      </c>
      <c r="X2914">
        <f t="shared" si="90"/>
        <v>1.9940382582472442</v>
      </c>
      <c r="Y2914" s="77">
        <f t="shared" si="91"/>
        <v>2.2338908172575507E-4</v>
      </c>
    </row>
    <row r="2915" spans="3:25" x14ac:dyDescent="0.25">
      <c r="C2915" s="19" t="s">
        <v>4336</v>
      </c>
      <c r="D2915" s="6" t="s">
        <v>1254</v>
      </c>
      <c r="E2915" s="6" t="s">
        <v>131</v>
      </c>
      <c r="F2915" s="48">
        <v>0.26471907463873601</v>
      </c>
      <c r="G2915" s="8">
        <v>10</v>
      </c>
      <c r="H2915" s="9">
        <v>0.85608298659410897</v>
      </c>
      <c r="I2915" s="40">
        <v>0</v>
      </c>
      <c r="J2915" s="7">
        <v>0</v>
      </c>
      <c r="K2915" s="9">
        <v>9.3541641199429496E-2</v>
      </c>
      <c r="L2915" s="39">
        <v>0</v>
      </c>
      <c r="M2915" s="47">
        <v>0</v>
      </c>
      <c r="N2915" s="17">
        <v>1.03978667057217E-2</v>
      </c>
      <c r="O2915" s="7">
        <f>Q2915/P2915/N2915</f>
        <v>1</v>
      </c>
      <c r="P2915" s="7">
        <v>3.0897609971359539</v>
      </c>
      <c r="Q2915" s="33">
        <v>3.2126923000757417E-2</v>
      </c>
      <c r="R2915" s="38" t="s">
        <v>1677</v>
      </c>
      <c r="S2915" s="33" t="s">
        <v>1677</v>
      </c>
      <c r="T2915" s="45" t="s">
        <v>1675</v>
      </c>
      <c r="U2915" s="55">
        <f>RANK(Q2915,$Q$5:$Q$3209,0)</f>
        <v>2723</v>
      </c>
      <c r="V2915" s="55">
        <f>RANK(W2915,$W$5:$W$3209,0)</f>
        <v>2911</v>
      </c>
      <c r="W2915" s="55">
        <f>N2915*O2915</f>
        <v>1.03978667057217E-2</v>
      </c>
      <c r="X2915">
        <f t="shared" si="90"/>
        <v>1.9836326352338263</v>
      </c>
      <c r="Y2915" s="77">
        <f t="shared" si="91"/>
        <v>2.2222335556170691E-4</v>
      </c>
    </row>
    <row r="2916" spans="3:25" x14ac:dyDescent="0.25">
      <c r="C2916" s="19" t="s">
        <v>4642</v>
      </c>
      <c r="D2916" s="6" t="s">
        <v>1358</v>
      </c>
      <c r="E2916" s="6" t="s">
        <v>204</v>
      </c>
      <c r="F2916" s="48">
        <v>7.5504355718272897</v>
      </c>
      <c r="G2916" s="8">
        <v>30.2260744543835</v>
      </c>
      <c r="H2916" s="9">
        <v>1.5205228329503301E-2</v>
      </c>
      <c r="I2916" s="40">
        <v>0</v>
      </c>
      <c r="J2916" s="7">
        <v>1</v>
      </c>
      <c r="K2916" s="9">
        <v>0.62433377110732602</v>
      </c>
      <c r="L2916" s="39">
        <v>0</v>
      </c>
      <c r="M2916" s="47">
        <v>0</v>
      </c>
      <c r="N2916" s="17">
        <v>1.03709528875393E-2</v>
      </c>
      <c r="O2916" s="7">
        <f>Q2916/P2916/N2916</f>
        <v>1</v>
      </c>
      <c r="P2916" s="7">
        <v>1.7969333826232337</v>
      </c>
      <c r="Q2916" s="33">
        <v>1.8635911453232186E-2</v>
      </c>
      <c r="R2916" s="38" t="s">
        <v>1677</v>
      </c>
      <c r="S2916" s="33" t="s">
        <v>1677</v>
      </c>
      <c r="T2916" s="45" t="s">
        <v>1677</v>
      </c>
      <c r="U2916" s="55">
        <f>RANK(Q2916,$Q$5:$Q$3209,0)</f>
        <v>3033</v>
      </c>
      <c r="V2916" s="55">
        <f>RANK(W2916,$W$5:$W$3209,0)</f>
        <v>2912</v>
      </c>
      <c r="W2916" s="55">
        <f>N2916*O2916</f>
        <v>1.03709528875393E-2</v>
      </c>
      <c r="X2916">
        <f t="shared" si="90"/>
        <v>1.9732347685281046</v>
      </c>
      <c r="Y2916" s="77">
        <f t="shared" si="91"/>
        <v>2.2105849832504605E-4</v>
      </c>
    </row>
    <row r="2917" spans="3:25" x14ac:dyDescent="0.25">
      <c r="C2917" s="19" t="s">
        <v>4159</v>
      </c>
      <c r="D2917" s="6" t="s">
        <v>811</v>
      </c>
      <c r="E2917" s="6" t="s">
        <v>28</v>
      </c>
      <c r="F2917" s="48">
        <v>1.131540546429914</v>
      </c>
      <c r="G2917" s="8">
        <v>10</v>
      </c>
      <c r="H2917" s="9">
        <v>0</v>
      </c>
      <c r="I2917" s="40">
        <v>1</v>
      </c>
      <c r="J2917" s="7">
        <v>0</v>
      </c>
      <c r="K2917" s="9">
        <v>0.38017761473196399</v>
      </c>
      <c r="L2917" s="39">
        <v>0.245328830246722</v>
      </c>
      <c r="M2917" s="47">
        <v>0</v>
      </c>
      <c r="N2917" s="17">
        <v>1.03342844806508E-2</v>
      </c>
      <c r="O2917" s="7">
        <f>Q2917/P2917/N2917</f>
        <v>1</v>
      </c>
      <c r="P2917" s="7">
        <v>3.8564493083702462</v>
      </c>
      <c r="Q2917" s="33">
        <v>3.9853644237907146E-2</v>
      </c>
      <c r="R2917" s="38" t="s">
        <v>1677</v>
      </c>
      <c r="S2917" s="33" t="s">
        <v>1677</v>
      </c>
      <c r="T2917" s="45" t="s">
        <v>1675</v>
      </c>
      <c r="U2917" s="55">
        <f>RANK(Q2917,$Q$5:$Q$3209,0)</f>
        <v>2542</v>
      </c>
      <c r="V2917" s="55">
        <f>RANK(W2917,$W$5:$W$3209,0)</f>
        <v>2913</v>
      </c>
      <c r="W2917" s="55">
        <f>N2917*O2917</f>
        <v>1.03342844806508E-2</v>
      </c>
      <c r="X2917">
        <f t="shared" si="90"/>
        <v>1.9628638156405653</v>
      </c>
      <c r="Y2917" s="77">
        <f t="shared" si="91"/>
        <v>2.1989665620261611E-4</v>
      </c>
    </row>
    <row r="2918" spans="3:25" x14ac:dyDescent="0.25">
      <c r="C2918" s="19" t="s">
        <v>4476</v>
      </c>
      <c r="D2918" s="6" t="s">
        <v>737</v>
      </c>
      <c r="E2918" s="6" t="s">
        <v>131</v>
      </c>
      <c r="F2918" s="48">
        <v>3.83747557742443</v>
      </c>
      <c r="G2918" s="8">
        <v>25.069206538885702</v>
      </c>
      <c r="H2918" s="9">
        <v>0.63577516212382601</v>
      </c>
      <c r="I2918" s="40">
        <v>0</v>
      </c>
      <c r="J2918" s="7">
        <v>0</v>
      </c>
      <c r="K2918" s="9">
        <v>0.16588962703253701</v>
      </c>
      <c r="L2918" s="39">
        <v>0</v>
      </c>
      <c r="M2918" s="47">
        <v>0</v>
      </c>
      <c r="N2918" s="17">
        <v>1.0334160505362001E-2</v>
      </c>
      <c r="O2918" s="7">
        <f>Q2918/P2918/N2918</f>
        <v>1</v>
      </c>
      <c r="P2918" s="7">
        <v>2.4931467173948088</v>
      </c>
      <c r="Q2918" s="33">
        <v>2.5764578340974349E-2</v>
      </c>
      <c r="R2918" s="38" t="s">
        <v>1677</v>
      </c>
      <c r="S2918" s="33" t="s">
        <v>1677</v>
      </c>
      <c r="T2918" s="45" t="s">
        <v>1676</v>
      </c>
      <c r="U2918" s="55">
        <f>RANK(Q2918,$Q$5:$Q$3209,0)</f>
        <v>2865</v>
      </c>
      <c r="V2918" s="55">
        <f>RANK(W2918,$W$5:$W$3209,0)</f>
        <v>2914</v>
      </c>
      <c r="W2918" s="55">
        <f>N2918*O2918</f>
        <v>1.0334160505362001E-2</v>
      </c>
      <c r="X2918">
        <f t="shared" si="90"/>
        <v>1.9525295311599145</v>
      </c>
      <c r="Y2918" s="77">
        <f t="shared" si="91"/>
        <v>2.1873892198619513E-4</v>
      </c>
    </row>
    <row r="2919" spans="3:25" x14ac:dyDescent="0.25">
      <c r="C2919" s="19" t="s">
        <v>4421</v>
      </c>
      <c r="D2919" s="6" t="s">
        <v>789</v>
      </c>
      <c r="E2919" s="6" t="s">
        <v>204</v>
      </c>
      <c r="F2919" s="48">
        <v>0.48232911429275899</v>
      </c>
      <c r="G2919" s="8">
        <v>10</v>
      </c>
      <c r="H2919" s="9">
        <v>0.88743607303295302</v>
      </c>
      <c r="I2919" s="40">
        <v>0</v>
      </c>
      <c r="J2919" s="7">
        <v>1</v>
      </c>
      <c r="K2919" s="9">
        <v>3.6811497172700498E-2</v>
      </c>
      <c r="L2919" s="39">
        <v>0</v>
      </c>
      <c r="M2919" s="47">
        <v>0</v>
      </c>
      <c r="N2919" s="17">
        <v>1.0295538821446799E-2</v>
      </c>
      <c r="O2919" s="7">
        <f>Q2919/P2919/N2919</f>
        <v>1</v>
      </c>
      <c r="P2919" s="7">
        <v>2.7609610416173838</v>
      </c>
      <c r="Q2919" s="33">
        <v>2.8425581588473966E-2</v>
      </c>
      <c r="R2919" s="38" t="s">
        <v>1677</v>
      </c>
      <c r="S2919" s="33" t="s">
        <v>1677</v>
      </c>
      <c r="T2919" s="45" t="s">
        <v>1676</v>
      </c>
      <c r="U2919" s="55">
        <f>RANK(Q2919,$Q$5:$Q$3209,0)</f>
        <v>2810</v>
      </c>
      <c r="V2919" s="55">
        <f>RANK(W2919,$W$5:$W$3209,0)</f>
        <v>2915</v>
      </c>
      <c r="W2919" s="55">
        <f>N2919*O2919</f>
        <v>1.0295538821446799E-2</v>
      </c>
      <c r="X2919">
        <f t="shared" si="90"/>
        <v>1.9421953706545525</v>
      </c>
      <c r="Y2919" s="77">
        <f t="shared" si="91"/>
        <v>2.1758120165853774E-4</v>
      </c>
    </row>
    <row r="2920" spans="3:25" x14ac:dyDescent="0.25">
      <c r="C2920" s="19" t="s">
        <v>4289</v>
      </c>
      <c r="D2920" s="6" t="s">
        <v>647</v>
      </c>
      <c r="E2920" s="6" t="s">
        <v>163</v>
      </c>
      <c r="F2920" s="48">
        <v>0.59186758806891404</v>
      </c>
      <c r="G2920" s="8">
        <v>10</v>
      </c>
      <c r="H2920" s="9">
        <v>0.112236280037789</v>
      </c>
      <c r="I2920" s="40">
        <v>0</v>
      </c>
      <c r="J2920" s="7">
        <v>0</v>
      </c>
      <c r="K2920" s="9">
        <v>0.69562319360560998</v>
      </c>
      <c r="L2920" s="39">
        <v>0</v>
      </c>
      <c r="M2920" s="47">
        <v>0</v>
      </c>
      <c r="N2920" s="17">
        <v>1.0290825283130901E-2</v>
      </c>
      <c r="O2920" s="7">
        <f>Q2920/P2920/N2920</f>
        <v>1</v>
      </c>
      <c r="P2920" s="7">
        <v>3.3207905065994612</v>
      </c>
      <c r="Q2920" s="33">
        <v>3.4173674905294806E-2</v>
      </c>
      <c r="R2920" s="38" t="s">
        <v>1677</v>
      </c>
      <c r="S2920" s="33" t="s">
        <v>1677</v>
      </c>
      <c r="T2920" s="45" t="s">
        <v>1675</v>
      </c>
      <c r="U2920" s="55">
        <f>RANK(Q2920,$Q$5:$Q$3209,0)</f>
        <v>2676</v>
      </c>
      <c r="V2920" s="55">
        <f>RANK(W2920,$W$5:$W$3209,0)</f>
        <v>2916</v>
      </c>
      <c r="W2920" s="55">
        <f>N2920*O2920</f>
        <v>1.0290825283130901E-2</v>
      </c>
      <c r="X2920">
        <f t="shared" si="90"/>
        <v>1.9318998318331058</v>
      </c>
      <c r="Y2920" s="77">
        <f t="shared" si="91"/>
        <v>2.164278080595521E-4</v>
      </c>
    </row>
    <row r="2921" spans="3:25" x14ac:dyDescent="0.25">
      <c r="C2921" s="19" t="s">
        <v>4310</v>
      </c>
      <c r="D2921" s="6" t="s">
        <v>1518</v>
      </c>
      <c r="E2921" s="6" t="s">
        <v>163</v>
      </c>
      <c r="F2921" s="48">
        <v>0.40588876329868201</v>
      </c>
      <c r="G2921" s="8">
        <v>10</v>
      </c>
      <c r="H2921" s="9">
        <v>0.70523196508723596</v>
      </c>
      <c r="I2921" s="40">
        <v>0</v>
      </c>
      <c r="J2921" s="7">
        <v>1</v>
      </c>
      <c r="K2921" s="9">
        <v>0.186306919068356</v>
      </c>
      <c r="L2921" s="39">
        <v>0</v>
      </c>
      <c r="M2921" s="47">
        <v>0</v>
      </c>
      <c r="N2921" s="17">
        <v>1.0290034190675699E-2</v>
      </c>
      <c r="O2921" s="7">
        <f>Q2921/P2921/N2921</f>
        <v>0.99999999999999978</v>
      </c>
      <c r="P2921" s="7">
        <v>3.2174885921131344</v>
      </c>
      <c r="Q2921" s="33">
        <v>3.3108067620953169E-2</v>
      </c>
      <c r="R2921" s="38" t="s">
        <v>1677</v>
      </c>
      <c r="S2921" s="33" t="s">
        <v>1677</v>
      </c>
      <c r="T2921" s="45" t="s">
        <v>1675</v>
      </c>
      <c r="U2921" s="55">
        <f>RANK(Q2921,$Q$5:$Q$3209,0)</f>
        <v>2697</v>
      </c>
      <c r="V2921" s="55">
        <f>RANK(W2921,$W$5:$W$3209,0)</f>
        <v>2917</v>
      </c>
      <c r="W2921" s="55">
        <f>N2921*O2921</f>
        <v>1.0290034190675697E-2</v>
      </c>
      <c r="X2921">
        <f t="shared" si="90"/>
        <v>1.9216090065499749</v>
      </c>
      <c r="Y2921" s="77">
        <f t="shared" si="91"/>
        <v>2.15274942511115E-4</v>
      </c>
    </row>
    <row r="2922" spans="3:25" x14ac:dyDescent="0.25">
      <c r="C2922" s="19" t="s">
        <v>4502</v>
      </c>
      <c r="D2922" s="6" t="s">
        <v>507</v>
      </c>
      <c r="E2922" s="6" t="s">
        <v>131</v>
      </c>
      <c r="F2922" s="48">
        <v>0.81371989249598198</v>
      </c>
      <c r="G2922" s="8">
        <v>28.069414736735101</v>
      </c>
      <c r="H2922" s="9">
        <v>0.47506533787072502</v>
      </c>
      <c r="I2922" s="40">
        <v>0</v>
      </c>
      <c r="J2922" s="7">
        <v>2</v>
      </c>
      <c r="K2922" s="9">
        <v>0.228156208038754</v>
      </c>
      <c r="L2922" s="39">
        <v>0</v>
      </c>
      <c r="M2922" s="47">
        <v>0</v>
      </c>
      <c r="N2922" s="17">
        <v>1.0255467471363199E-2</v>
      </c>
      <c r="O2922" s="7">
        <f>Q2922/P2922/N2922</f>
        <v>1</v>
      </c>
      <c r="P2922" s="7">
        <v>2.4119966978763641</v>
      </c>
      <c r="Q2922" s="33">
        <v>2.4736153676106501E-2</v>
      </c>
      <c r="R2922" s="38" t="s">
        <v>1677</v>
      </c>
      <c r="S2922" s="33" t="s">
        <v>1677</v>
      </c>
      <c r="T2922" s="45" t="s">
        <v>1676</v>
      </c>
      <c r="U2922" s="55">
        <f>RANK(Q2922,$Q$5:$Q$3209,0)</f>
        <v>2891</v>
      </c>
      <c r="V2922" s="55">
        <f>RANK(W2922,$W$5:$W$3209,0)</f>
        <v>2918</v>
      </c>
      <c r="W2922" s="55">
        <f>N2922*O2922</f>
        <v>1.0255467471363199E-2</v>
      </c>
      <c r="X2922">
        <f t="shared" si="90"/>
        <v>1.9113189723592992</v>
      </c>
      <c r="Y2922" s="77">
        <f t="shared" si="91"/>
        <v>2.1412216558756579E-4</v>
      </c>
    </row>
    <row r="2923" spans="3:25" x14ac:dyDescent="0.25">
      <c r="C2923" s="19" t="s">
        <v>4327</v>
      </c>
      <c r="D2923" s="6" t="s">
        <v>225</v>
      </c>
      <c r="E2923" s="6" t="s">
        <v>19</v>
      </c>
      <c r="F2923" s="48">
        <v>0.62549061713095899</v>
      </c>
      <c r="G2923" s="8">
        <v>57.7370983284194</v>
      </c>
      <c r="H2923" s="9">
        <v>0.40718621452985299</v>
      </c>
      <c r="I2923" s="40">
        <v>0</v>
      </c>
      <c r="J2923" s="7">
        <v>0</v>
      </c>
      <c r="K2923" s="9">
        <v>0.120083856009663</v>
      </c>
      <c r="L2923" s="39">
        <v>0</v>
      </c>
      <c r="M2923" s="47">
        <v>0</v>
      </c>
      <c r="N2923" s="17">
        <v>1.0221653444120401E-2</v>
      </c>
      <c r="O2923" s="7">
        <f>Q2923/P2923/N2923</f>
        <v>1</v>
      </c>
      <c r="P2923" s="7">
        <v>3.1694675548090374</v>
      </c>
      <c r="Q2923" s="33">
        <v>3.2397198947641662E-2</v>
      </c>
      <c r="R2923" s="38" t="s">
        <v>1677</v>
      </c>
      <c r="S2923" s="33" t="s">
        <v>1677</v>
      </c>
      <c r="T2923" s="45" t="s">
        <v>1675</v>
      </c>
      <c r="U2923" s="55">
        <f>RANK(Q2923,$Q$5:$Q$3209,0)</f>
        <v>2714</v>
      </c>
      <c r="V2923" s="55">
        <f>RANK(W2923,$W$5:$W$3209,0)</f>
        <v>2919</v>
      </c>
      <c r="W2923" s="55">
        <f>N2923*O2923</f>
        <v>1.0221653444120401E-2</v>
      </c>
      <c r="X2923">
        <f t="shared" si="90"/>
        <v>1.9010635048879359</v>
      </c>
      <c r="Y2923" s="77">
        <f t="shared" si="91"/>
        <v>2.1297326112115401E-4</v>
      </c>
    </row>
    <row r="2924" spans="3:25" x14ac:dyDescent="0.25">
      <c r="C2924" s="19" t="s">
        <v>4387</v>
      </c>
      <c r="D2924" s="6" t="s">
        <v>1378</v>
      </c>
      <c r="E2924" s="6" t="s">
        <v>27</v>
      </c>
      <c r="F2924" s="48">
        <v>1.58473190577389</v>
      </c>
      <c r="G2924" s="8">
        <v>10</v>
      </c>
      <c r="H2924" s="9">
        <v>0</v>
      </c>
      <c r="I2924" s="40">
        <v>0</v>
      </c>
      <c r="J2924" s="7">
        <v>4</v>
      </c>
      <c r="K2924" s="9">
        <v>0.43001994218575901</v>
      </c>
      <c r="L2924" s="39">
        <v>0</v>
      </c>
      <c r="M2924" s="47">
        <v>0</v>
      </c>
      <c r="N2924" s="17">
        <v>1.02126008630526E-2</v>
      </c>
      <c r="O2924" s="7">
        <f>Q2924/P2924/N2924</f>
        <v>1</v>
      </c>
      <c r="P2924" s="7">
        <v>2.9360274003994378</v>
      </c>
      <c r="Q2924" s="33">
        <v>2.9984475963265381E-2</v>
      </c>
      <c r="R2924" s="38" t="s">
        <v>1677</v>
      </c>
      <c r="S2924" s="33" t="s">
        <v>1677</v>
      </c>
      <c r="T2924" s="45" t="s">
        <v>1676</v>
      </c>
      <c r="U2924" s="55">
        <f>RANK(Q2924,$Q$5:$Q$3209,0)</f>
        <v>2775</v>
      </c>
      <c r="V2924" s="55">
        <f>RANK(W2924,$W$5:$W$3209,0)</f>
        <v>2920</v>
      </c>
      <c r="W2924" s="55">
        <f>N2924*O2924</f>
        <v>1.02126008630526E-2</v>
      </c>
      <c r="X2924">
        <f t="shared" si="90"/>
        <v>1.8908418514438154</v>
      </c>
      <c r="Y2924" s="77">
        <f t="shared" si="91"/>
        <v>2.1182814478892874E-4</v>
      </c>
    </row>
    <row r="2925" spans="3:25" x14ac:dyDescent="0.25">
      <c r="C2925" s="19" t="s">
        <v>4562</v>
      </c>
      <c r="D2925" s="6" t="s">
        <v>345</v>
      </c>
      <c r="E2925" s="6" t="s">
        <v>204</v>
      </c>
      <c r="F2925" s="48">
        <v>2.1274173569972699</v>
      </c>
      <c r="G2925" s="8">
        <v>42.668088203003101</v>
      </c>
      <c r="H2925" s="9">
        <v>0.27622455344692698</v>
      </c>
      <c r="I2925" s="40">
        <v>0</v>
      </c>
      <c r="J2925" s="7">
        <v>0</v>
      </c>
      <c r="K2925" s="9">
        <v>0.32319191012340398</v>
      </c>
      <c r="L2925" s="39">
        <v>0</v>
      </c>
      <c r="M2925" s="47">
        <v>0</v>
      </c>
      <c r="N2925" s="17">
        <v>1.0144921588001499E-2</v>
      </c>
      <c r="O2925" s="7">
        <f>Q2925/P2925/N2925</f>
        <v>1</v>
      </c>
      <c r="P2925" s="7">
        <v>2.2309571802531241</v>
      </c>
      <c r="Q2925" s="33">
        <v>2.2632885659856869E-2</v>
      </c>
      <c r="R2925" s="38" t="s">
        <v>1677</v>
      </c>
      <c r="S2925" s="33" t="s">
        <v>1677</v>
      </c>
      <c r="T2925" s="45" t="s">
        <v>1676</v>
      </c>
      <c r="U2925" s="55">
        <f>RANK(Q2925,$Q$5:$Q$3209,0)</f>
        <v>2951</v>
      </c>
      <c r="V2925" s="55">
        <f>RANK(W2925,$W$5:$W$3209,0)</f>
        <v>2921</v>
      </c>
      <c r="W2925" s="55">
        <f>N2925*O2925</f>
        <v>1.0144921588001499E-2</v>
      </c>
      <c r="X2925">
        <f t="shared" si="90"/>
        <v>1.8806292505807629</v>
      </c>
      <c r="Y2925" s="77">
        <f t="shared" si="91"/>
        <v>2.1068404260363049E-4</v>
      </c>
    </row>
    <row r="2926" spans="3:25" x14ac:dyDescent="0.25">
      <c r="C2926" s="19" t="s">
        <v>4109</v>
      </c>
      <c r="D2926" s="6" t="s">
        <v>657</v>
      </c>
      <c r="E2926" s="6" t="s">
        <v>131</v>
      </c>
      <c r="F2926" s="48">
        <v>2.3960612039941802</v>
      </c>
      <c r="G2926" s="8">
        <v>14.414540409183401</v>
      </c>
      <c r="H2926" s="9">
        <v>0.202401706203788</v>
      </c>
      <c r="I2926" s="40">
        <v>1</v>
      </c>
      <c r="J2926" s="7">
        <v>5</v>
      </c>
      <c r="K2926" s="9">
        <v>0.458817081766836</v>
      </c>
      <c r="L2926" s="39">
        <v>0</v>
      </c>
      <c r="M2926" s="47">
        <v>0</v>
      </c>
      <c r="N2926" s="17">
        <v>1.01437425313506E-2</v>
      </c>
      <c r="O2926" s="7">
        <f>Q2926/P2926/N2926</f>
        <v>1</v>
      </c>
      <c r="P2926" s="7">
        <v>4.1718624782516933</v>
      </c>
      <c r="Q2926" s="33">
        <v>4.2318298855587418E-2</v>
      </c>
      <c r="R2926" s="38" t="s">
        <v>1677</v>
      </c>
      <c r="S2926" s="33" t="s">
        <v>1677</v>
      </c>
      <c r="T2926" s="45" t="s">
        <v>1675</v>
      </c>
      <c r="U2926" s="55">
        <f>RANK(Q2926,$Q$5:$Q$3209,0)</f>
        <v>2489</v>
      </c>
      <c r="V2926" s="55">
        <f>RANK(W2926,$W$5:$W$3209,0)</f>
        <v>2922</v>
      </c>
      <c r="W2926" s="55">
        <f>N2926*O2926</f>
        <v>1.01437425313506E-2</v>
      </c>
      <c r="X2926">
        <f t="shared" si="90"/>
        <v>1.8704843289927615</v>
      </c>
      <c r="Y2926" s="77">
        <f t="shared" si="91"/>
        <v>2.095475224248675E-4</v>
      </c>
    </row>
    <row r="2927" spans="3:25" x14ac:dyDescent="0.25">
      <c r="C2927" s="19" t="s">
        <v>4285</v>
      </c>
      <c r="D2927" s="6" t="s">
        <v>707</v>
      </c>
      <c r="E2927" s="6" t="s">
        <v>19</v>
      </c>
      <c r="F2927" s="48">
        <v>1.64863842929114</v>
      </c>
      <c r="G2927" s="8">
        <v>23.181059510612201</v>
      </c>
      <c r="H2927" s="9">
        <v>0.52928252882830995</v>
      </c>
      <c r="I2927" s="40">
        <v>0</v>
      </c>
      <c r="J2927" s="7">
        <v>1</v>
      </c>
      <c r="K2927" s="9">
        <v>0.22305037741113001</v>
      </c>
      <c r="L2927" s="39">
        <v>0</v>
      </c>
      <c r="M2927" s="47">
        <v>0</v>
      </c>
      <c r="N2927" s="17">
        <v>1.01062964427196E-2</v>
      </c>
      <c r="O2927" s="7">
        <f>Q2927/P2927/N2927</f>
        <v>1</v>
      </c>
      <c r="P2927" s="7">
        <v>3.4010279687514307</v>
      </c>
      <c r="Q2927" s="33">
        <v>3.4371796862182447E-2</v>
      </c>
      <c r="R2927" s="38" t="s">
        <v>1677</v>
      </c>
      <c r="S2927" s="33" t="s">
        <v>1677</v>
      </c>
      <c r="T2927" s="45" t="s">
        <v>1675</v>
      </c>
      <c r="U2927" s="55">
        <f>RANK(Q2927,$Q$5:$Q$3209,0)</f>
        <v>2672</v>
      </c>
      <c r="V2927" s="55">
        <f>RANK(W2927,$W$5:$W$3209,0)</f>
        <v>2923</v>
      </c>
      <c r="W2927" s="55">
        <f>N2927*O2927</f>
        <v>1.01062964427196E-2</v>
      </c>
      <c r="X2927">
        <f t="shared" si="90"/>
        <v>1.8603405864614109</v>
      </c>
      <c r="Y2927" s="77">
        <f t="shared" si="91"/>
        <v>2.0841113433403281E-4</v>
      </c>
    </row>
    <row r="2928" spans="3:25" x14ac:dyDescent="0.25">
      <c r="C2928" s="19" t="s">
        <v>4461</v>
      </c>
      <c r="D2928" s="6" t="s">
        <v>1552</v>
      </c>
      <c r="E2928" s="6" t="s">
        <v>22</v>
      </c>
      <c r="F2928" s="48">
        <v>0.37121510084229298</v>
      </c>
      <c r="G2928" s="8">
        <v>10</v>
      </c>
      <c r="H2928" s="9">
        <v>0</v>
      </c>
      <c r="I2928" s="40">
        <v>0</v>
      </c>
      <c r="J2928" s="7">
        <v>0</v>
      </c>
      <c r="K2928" s="9">
        <v>0.76979468697508602</v>
      </c>
      <c r="L2928" s="39">
        <v>0</v>
      </c>
      <c r="M2928" s="47">
        <v>0</v>
      </c>
      <c r="N2928" s="17">
        <v>1.01062207060428E-2</v>
      </c>
      <c r="O2928" s="7">
        <f>Q2928/P2928/N2928</f>
        <v>1</v>
      </c>
      <c r="P2928" s="7">
        <v>2.6231815247863612</v>
      </c>
      <c r="Q2928" s="33">
        <v>2.6510451441504847E-2</v>
      </c>
      <c r="R2928" s="38" t="s">
        <v>1677</v>
      </c>
      <c r="S2928" s="33" t="s">
        <v>1677</v>
      </c>
      <c r="T2928" s="45" t="s">
        <v>1676</v>
      </c>
      <c r="U2928" s="55">
        <f>RANK(Q2928,$Q$5:$Q$3209,0)</f>
        <v>2850</v>
      </c>
      <c r="V2928" s="55">
        <f>RANK(W2928,$W$5:$W$3209,0)</f>
        <v>2924</v>
      </c>
      <c r="W2928" s="55">
        <f>N2928*O2928</f>
        <v>1.01062207060428E-2</v>
      </c>
      <c r="X2928">
        <f t="shared" si="90"/>
        <v>1.8502342900186912</v>
      </c>
      <c r="Y2928" s="77">
        <f t="shared" si="91"/>
        <v>2.0727894127171322E-4</v>
      </c>
    </row>
    <row r="2929" spans="3:25" x14ac:dyDescent="0.25">
      <c r="C2929" s="19" t="s">
        <v>4471</v>
      </c>
      <c r="D2929" s="6" t="s">
        <v>1430</v>
      </c>
      <c r="E2929" s="6" t="s">
        <v>16</v>
      </c>
      <c r="F2929" s="48">
        <v>3.5301974867614301</v>
      </c>
      <c r="G2929" s="8">
        <v>10.702327550135401</v>
      </c>
      <c r="H2929" s="9">
        <v>0.65542553500456002</v>
      </c>
      <c r="I2929" s="40">
        <v>2</v>
      </c>
      <c r="J2929" s="7">
        <v>0</v>
      </c>
      <c r="K2929" s="9">
        <v>0.19542987833574399</v>
      </c>
      <c r="L2929" s="39">
        <v>0</v>
      </c>
      <c r="M2929" s="47">
        <v>0</v>
      </c>
      <c r="N2929" s="17">
        <v>1.0071698652246301E-2</v>
      </c>
      <c r="O2929" s="7">
        <f>Q2929/P2929/N2929</f>
        <v>1</v>
      </c>
      <c r="P2929" s="7">
        <v>2.5935775535137506</v>
      </c>
      <c r="Q2929" s="33">
        <v>2.6121731550220701E-2</v>
      </c>
      <c r="R2929" s="38" t="s">
        <v>1677</v>
      </c>
      <c r="S2929" s="33" t="s">
        <v>1677</v>
      </c>
      <c r="T2929" s="45" t="s">
        <v>1676</v>
      </c>
      <c r="U2929" s="55">
        <f>RANK(Q2929,$Q$5:$Q$3209,0)</f>
        <v>2860</v>
      </c>
      <c r="V2929" s="55">
        <f>RANK(W2929,$W$5:$W$3209,0)</f>
        <v>2925</v>
      </c>
      <c r="W2929" s="55">
        <f>N2929*O2929</f>
        <v>1.0071698652246301E-2</v>
      </c>
      <c r="X2929">
        <f t="shared" si="90"/>
        <v>1.8401280693126485</v>
      </c>
      <c r="Y2929" s="77">
        <f t="shared" si="91"/>
        <v>2.0614675669405864E-4</v>
      </c>
    </row>
    <row r="2930" spans="3:25" x14ac:dyDescent="0.25">
      <c r="C2930" s="19" t="s">
        <v>4211</v>
      </c>
      <c r="D2930" s="6" t="s">
        <v>1542</v>
      </c>
      <c r="E2930" s="6" t="s">
        <v>16</v>
      </c>
      <c r="F2930" s="48">
        <v>0.45208692799175298</v>
      </c>
      <c r="G2930" s="8">
        <v>10</v>
      </c>
      <c r="H2930" s="9">
        <v>0.82653168661802001</v>
      </c>
      <c r="I2930" s="40">
        <v>0</v>
      </c>
      <c r="J2930" s="7">
        <v>1</v>
      </c>
      <c r="K2930" s="9">
        <v>6.2342911274385203E-2</v>
      </c>
      <c r="L2930" s="39">
        <v>0</v>
      </c>
      <c r="M2930" s="47">
        <v>0</v>
      </c>
      <c r="N2930" s="17">
        <v>1.00471450661083E-2</v>
      </c>
      <c r="O2930" s="7">
        <f>Q2930/P2930/N2930</f>
        <v>1</v>
      </c>
      <c r="P2930" s="7">
        <v>3.7245293948357103</v>
      </c>
      <c r="Q2930" s="33">
        <v>3.7420887132898942E-2</v>
      </c>
      <c r="R2930" s="38" t="s">
        <v>1677</v>
      </c>
      <c r="S2930" s="33" t="s">
        <v>1677</v>
      </c>
      <c r="T2930" s="45" t="s">
        <v>1675</v>
      </c>
      <c r="U2930" s="55">
        <f>RANK(Q2930,$Q$5:$Q$3209,0)</f>
        <v>2596</v>
      </c>
      <c r="V2930" s="55">
        <f>RANK(W2930,$W$5:$W$3209,0)</f>
        <v>2926</v>
      </c>
      <c r="W2930" s="55">
        <f>N2930*O2930</f>
        <v>1.00471450661083E-2</v>
      </c>
      <c r="X2930">
        <f t="shared" si="90"/>
        <v>1.8300563706604023</v>
      </c>
      <c r="Y2930" s="77">
        <f t="shared" si="91"/>
        <v>2.0501843956973151E-4</v>
      </c>
    </row>
    <row r="2931" spans="3:25" x14ac:dyDescent="0.25">
      <c r="C2931" s="19" t="s">
        <v>4249</v>
      </c>
      <c r="D2931" s="6" t="s">
        <v>639</v>
      </c>
      <c r="E2931" s="6" t="s">
        <v>90</v>
      </c>
      <c r="F2931" s="48">
        <v>2.5983191099540499</v>
      </c>
      <c r="G2931" s="8">
        <v>9.9999999999999893</v>
      </c>
      <c r="H2931" s="9">
        <v>0.28777018562131501</v>
      </c>
      <c r="I2931" s="40">
        <v>0</v>
      </c>
      <c r="J2931" s="7">
        <v>1</v>
      </c>
      <c r="K2931" s="9">
        <v>0.50570379798356802</v>
      </c>
      <c r="L2931" s="39">
        <v>0</v>
      </c>
      <c r="M2931" s="47">
        <v>0</v>
      </c>
      <c r="N2931" s="17">
        <v>1.0044371648191899E-2</v>
      </c>
      <c r="O2931" s="7">
        <f>Q2931/P2931/N2931</f>
        <v>1</v>
      </c>
      <c r="P2931" s="7">
        <v>3.545328790185633</v>
      </c>
      <c r="Q2931" s="33">
        <v>3.5610599983659057E-2</v>
      </c>
      <c r="R2931" s="38" t="s">
        <v>1677</v>
      </c>
      <c r="S2931" s="33" t="s">
        <v>1677</v>
      </c>
      <c r="T2931" s="45" t="s">
        <v>1675</v>
      </c>
      <c r="U2931" s="55">
        <f>RANK(Q2931,$Q$5:$Q$3209,0)</f>
        <v>2636</v>
      </c>
      <c r="V2931" s="55">
        <f>RANK(W2931,$W$5:$W$3209,0)</f>
        <v>2927</v>
      </c>
      <c r="W2931" s="55">
        <f>N2931*O2931</f>
        <v>1.0044371648191899E-2</v>
      </c>
      <c r="X2931">
        <f t="shared" si="90"/>
        <v>1.8200092255942939</v>
      </c>
      <c r="Y2931" s="77">
        <f t="shared" si="91"/>
        <v>2.0389287314641913E-4</v>
      </c>
    </row>
    <row r="2932" spans="3:25" x14ac:dyDescent="0.25">
      <c r="C2932" s="19" t="s">
        <v>4433</v>
      </c>
      <c r="D2932" s="6" t="s">
        <v>1474</v>
      </c>
      <c r="E2932" s="6" t="s">
        <v>204</v>
      </c>
      <c r="F2932" s="48">
        <v>1.0274400862962301</v>
      </c>
      <c r="G2932" s="8">
        <v>49.200825406213902</v>
      </c>
      <c r="H2932" s="9">
        <v>0.44210292941227303</v>
      </c>
      <c r="I2932" s="40">
        <v>0</v>
      </c>
      <c r="J2932" s="7">
        <v>0</v>
      </c>
      <c r="K2932" s="9">
        <v>0.12957768005047199</v>
      </c>
      <c r="L2932" s="39">
        <v>0</v>
      </c>
      <c r="M2932" s="47">
        <v>0</v>
      </c>
      <c r="N2932" s="17">
        <v>1.00206016850573E-2</v>
      </c>
      <c r="O2932" s="7">
        <f>Q2932/P2932/N2932</f>
        <v>1</v>
      </c>
      <c r="P2932" s="7">
        <v>2.7565219754319066</v>
      </c>
      <c r="Q2932" s="33">
        <v>2.762200875191044E-2</v>
      </c>
      <c r="R2932" s="38" t="s">
        <v>1677</v>
      </c>
      <c r="S2932" s="33" t="s">
        <v>1677</v>
      </c>
      <c r="T2932" s="45" t="s">
        <v>1676</v>
      </c>
      <c r="U2932" s="55">
        <f>RANK(Q2932,$Q$5:$Q$3209,0)</f>
        <v>2822</v>
      </c>
      <c r="V2932" s="55">
        <f>RANK(W2932,$W$5:$W$3209,0)</f>
        <v>2928</v>
      </c>
      <c r="W2932" s="55">
        <f>N2932*O2932</f>
        <v>1.00206016850573E-2</v>
      </c>
      <c r="X2932">
        <f t="shared" si="90"/>
        <v>1.809964853946102</v>
      </c>
      <c r="Y2932" s="77">
        <f t="shared" si="91"/>
        <v>2.027676174249095E-4</v>
      </c>
    </row>
    <row r="2933" spans="3:25" x14ac:dyDescent="0.25">
      <c r="C2933" s="19" t="s">
        <v>4251</v>
      </c>
      <c r="D2933" s="6" t="s">
        <v>1050</v>
      </c>
      <c r="E2933" s="6" t="s">
        <v>22</v>
      </c>
      <c r="F2933" s="48">
        <v>4.2404984562684396</v>
      </c>
      <c r="G2933" s="8">
        <v>36.2820823427273</v>
      </c>
      <c r="H2933" s="9">
        <v>0.12304939400688</v>
      </c>
      <c r="I2933" s="40">
        <v>0</v>
      </c>
      <c r="J2933" s="7">
        <v>0</v>
      </c>
      <c r="K2933" s="9">
        <v>0.47537664795135698</v>
      </c>
      <c r="L2933" s="39">
        <v>0</v>
      </c>
      <c r="M2933" s="47">
        <v>0</v>
      </c>
      <c r="N2933" s="17">
        <v>9.9699282579376394E-3</v>
      </c>
      <c r="O2933" s="7">
        <f>Q2933/P2933/N2933</f>
        <v>0.99999999999999978</v>
      </c>
      <c r="P2933" s="7">
        <v>3.568326259731982</v>
      </c>
      <c r="Q2933" s="33">
        <v>3.5575956810442809E-2</v>
      </c>
      <c r="R2933" s="38" t="s">
        <v>1677</v>
      </c>
      <c r="S2933" s="33" t="s">
        <v>1677</v>
      </c>
      <c r="T2933" s="45" t="s">
        <v>1675</v>
      </c>
      <c r="U2933" s="55">
        <f>RANK(Q2933,$Q$5:$Q$3209,0)</f>
        <v>2638</v>
      </c>
      <c r="V2933" s="55">
        <f>RANK(W2933,$W$5:$W$3209,0)</f>
        <v>2929</v>
      </c>
      <c r="W2933" s="55">
        <f>N2933*O2933</f>
        <v>9.9699282579376377E-3</v>
      </c>
      <c r="X2933">
        <f t="shared" si="90"/>
        <v>1.7999442522610447</v>
      </c>
      <c r="Y2933" s="77">
        <f t="shared" si="91"/>
        <v>2.016450246163181E-4</v>
      </c>
    </row>
    <row r="2934" spans="3:25" x14ac:dyDescent="0.25">
      <c r="C2934" s="19" t="s">
        <v>4390</v>
      </c>
      <c r="D2934" s="6" t="s">
        <v>621</v>
      </c>
      <c r="E2934" s="6" t="s">
        <v>131</v>
      </c>
      <c r="F2934" s="48">
        <v>0.73360448967128</v>
      </c>
      <c r="G2934" s="8">
        <v>10</v>
      </c>
      <c r="H2934" s="9">
        <v>0.33417958336478698</v>
      </c>
      <c r="I2934" s="40">
        <v>1</v>
      </c>
      <c r="J2934" s="7">
        <v>5</v>
      </c>
      <c r="K2934" s="9">
        <v>0.22744362652967501</v>
      </c>
      <c r="L2934" s="39">
        <v>0</v>
      </c>
      <c r="M2934" s="47">
        <v>0</v>
      </c>
      <c r="N2934" s="17">
        <v>9.9472853691469892E-3</v>
      </c>
      <c r="O2934" s="7">
        <f>Q2934/P2934/N2934</f>
        <v>1</v>
      </c>
      <c r="P2934" s="7">
        <v>3.0012730447027436</v>
      </c>
      <c r="Q2934" s="33">
        <v>2.985451944638684E-2</v>
      </c>
      <c r="R2934" s="38" t="s">
        <v>1677</v>
      </c>
      <c r="S2934" s="33" t="s">
        <v>1677</v>
      </c>
      <c r="T2934" s="45" t="s">
        <v>1676</v>
      </c>
      <c r="U2934" s="55">
        <f>RANK(Q2934,$Q$5:$Q$3209,0)</f>
        <v>2778</v>
      </c>
      <c r="V2934" s="55">
        <f>RANK(W2934,$W$5:$W$3209,0)</f>
        <v>2930</v>
      </c>
      <c r="W2934" s="55">
        <f>N2934*O2934</f>
        <v>9.9472853691469892E-3</v>
      </c>
      <c r="X2934">
        <f t="shared" si="90"/>
        <v>1.789974324003107</v>
      </c>
      <c r="Y2934" s="77">
        <f t="shared" si="91"/>
        <v>2.0052810867491081E-4</v>
      </c>
    </row>
    <row r="2935" spans="3:25" x14ac:dyDescent="0.25">
      <c r="C2935" s="19" t="s">
        <v>4488</v>
      </c>
      <c r="D2935" s="6" t="s">
        <v>57</v>
      </c>
      <c r="E2935" s="6" t="s">
        <v>19</v>
      </c>
      <c r="F2935" s="48">
        <v>2.1792608507643001</v>
      </c>
      <c r="G2935" s="8">
        <v>18.066643887506999</v>
      </c>
      <c r="H2935" s="9">
        <v>0.70633158048261402</v>
      </c>
      <c r="I2935" s="40">
        <v>0</v>
      </c>
      <c r="J2935" s="7">
        <v>0</v>
      </c>
      <c r="K2935" s="9">
        <v>0.11511440187074699</v>
      </c>
      <c r="L2935" s="39">
        <v>0</v>
      </c>
      <c r="M2935" s="47">
        <v>0</v>
      </c>
      <c r="N2935" s="17">
        <v>9.9274236616073899E-3</v>
      </c>
      <c r="O2935" s="7">
        <f>Q2935/P2935/N2935</f>
        <v>1</v>
      </c>
      <c r="P2935" s="7">
        <v>2.5363089730041595</v>
      </c>
      <c r="Q2935" s="33">
        <v>2.5179013711748632E-2</v>
      </c>
      <c r="R2935" s="38" t="s">
        <v>1677</v>
      </c>
      <c r="S2935" s="33" t="s">
        <v>1677</v>
      </c>
      <c r="T2935" s="45" t="s">
        <v>1676</v>
      </c>
      <c r="U2935" s="55">
        <f>RANK(Q2935,$Q$5:$Q$3209,0)</f>
        <v>2877</v>
      </c>
      <c r="V2935" s="55">
        <f>RANK(W2935,$W$5:$W$3209,0)</f>
        <v>2931</v>
      </c>
      <c r="W2935" s="55">
        <f>N2935*O2935</f>
        <v>9.9274236616073899E-3</v>
      </c>
      <c r="X2935">
        <f t="shared" si="90"/>
        <v>1.7800270386339601</v>
      </c>
      <c r="Y2935" s="77">
        <f t="shared" si="91"/>
        <v>1.9941372938199242E-4</v>
      </c>
    </row>
    <row r="2936" spans="3:25" x14ac:dyDescent="0.25">
      <c r="C2936" s="19" t="s">
        <v>4552</v>
      </c>
      <c r="D2936" s="6" t="s">
        <v>841</v>
      </c>
      <c r="E2936" s="6" t="s">
        <v>131</v>
      </c>
      <c r="F2936" s="48">
        <v>2.7706606599029402</v>
      </c>
      <c r="G2936" s="8">
        <v>10</v>
      </c>
      <c r="H2936" s="9">
        <v>0.40843602843195198</v>
      </c>
      <c r="I2936" s="40">
        <v>0</v>
      </c>
      <c r="J2936" s="7">
        <v>2</v>
      </c>
      <c r="K2936" s="9">
        <v>0.23936930093300199</v>
      </c>
      <c r="L2936" s="39">
        <v>0</v>
      </c>
      <c r="M2936" s="47">
        <v>0</v>
      </c>
      <c r="N2936" s="17">
        <v>9.9181231999878102E-3</v>
      </c>
      <c r="O2936" s="7">
        <f>Q2936/P2936/N2936</f>
        <v>1</v>
      </c>
      <c r="P2936" s="7">
        <v>2.309505559014517</v>
      </c>
      <c r="Q2936" s="33">
        <v>2.2905960665362698E-2</v>
      </c>
      <c r="R2936" s="38" t="s">
        <v>1677</v>
      </c>
      <c r="S2936" s="33" t="s">
        <v>1677</v>
      </c>
      <c r="T2936" s="45" t="s">
        <v>1676</v>
      </c>
      <c r="U2936" s="55">
        <f>RANK(Q2936,$Q$5:$Q$3209,0)</f>
        <v>2941</v>
      </c>
      <c r="V2936" s="55">
        <f>RANK(W2936,$W$5:$W$3209,0)</f>
        <v>2932</v>
      </c>
      <c r="W2936" s="55">
        <f>N2936*O2936</f>
        <v>9.9181231999878102E-3</v>
      </c>
      <c r="X2936">
        <f t="shared" si="90"/>
        <v>1.7700996149723527</v>
      </c>
      <c r="Y2936" s="77">
        <f t="shared" si="91"/>
        <v>1.9830157516604558E-4</v>
      </c>
    </row>
    <row r="2937" spans="3:25" x14ac:dyDescent="0.25">
      <c r="C2937" s="19" t="s">
        <v>4315</v>
      </c>
      <c r="D2937" s="6" t="s">
        <v>765</v>
      </c>
      <c r="E2937" s="6" t="s">
        <v>144</v>
      </c>
      <c r="F2937" s="48">
        <v>0.77646480927594397</v>
      </c>
      <c r="G2937" s="8">
        <v>10</v>
      </c>
      <c r="H2937" s="9">
        <v>0.11306157568424099</v>
      </c>
      <c r="I2937" s="40">
        <v>0</v>
      </c>
      <c r="J2937" s="7">
        <v>0</v>
      </c>
      <c r="K2937" s="9">
        <v>0.52351598744013905</v>
      </c>
      <c r="L2937" s="39">
        <v>0</v>
      </c>
      <c r="M2937" s="47">
        <v>0</v>
      </c>
      <c r="N2937" s="17">
        <v>9.9086906567477893E-3</v>
      </c>
      <c r="O2937" s="7">
        <f>Q2937/P2937/N2937</f>
        <v>1</v>
      </c>
      <c r="P2937" s="7">
        <v>3.3253058071040447</v>
      </c>
      <c r="Q2937" s="33">
        <v>3.2949426581681013E-2</v>
      </c>
      <c r="R2937" s="38" t="s">
        <v>1677</v>
      </c>
      <c r="S2937" s="33" t="s">
        <v>1677</v>
      </c>
      <c r="T2937" s="45" t="s">
        <v>1675</v>
      </c>
      <c r="U2937" s="55">
        <f>RANK(Q2937,$Q$5:$Q$3209,0)</f>
        <v>2702</v>
      </c>
      <c r="V2937" s="55">
        <f>RANK(W2937,$W$5:$W$3209,0)</f>
        <v>2933</v>
      </c>
      <c r="W2937" s="55">
        <f>N2937*O2937</f>
        <v>9.9086906567477893E-3</v>
      </c>
      <c r="X2937">
        <f t="shared" si="90"/>
        <v>1.7601814917723648</v>
      </c>
      <c r="Y2937" s="77">
        <f t="shared" si="91"/>
        <v>1.9719046286670799E-4</v>
      </c>
    </row>
    <row r="2938" spans="3:25" x14ac:dyDescent="0.25">
      <c r="C2938" s="19" t="s">
        <v>4168</v>
      </c>
      <c r="D2938" s="6" t="s">
        <v>261</v>
      </c>
      <c r="E2938" s="6" t="s">
        <v>19</v>
      </c>
      <c r="F2938" s="48">
        <v>0.42318989655582601</v>
      </c>
      <c r="G2938" s="8">
        <v>32.666188185461102</v>
      </c>
      <c r="H2938" s="9">
        <v>0.64747434704009199</v>
      </c>
      <c r="I2938" s="40">
        <v>0</v>
      </c>
      <c r="J2938" s="7">
        <v>0</v>
      </c>
      <c r="K2938" s="9">
        <v>6.0700801183460898E-2</v>
      </c>
      <c r="L2938" s="39">
        <v>0</v>
      </c>
      <c r="M2938" s="47">
        <v>0</v>
      </c>
      <c r="N2938" s="17">
        <v>9.8957662110116407E-3</v>
      </c>
      <c r="O2938" s="7">
        <f>Q2938/P2938/N2938</f>
        <v>1</v>
      </c>
      <c r="P2938" s="7">
        <v>3.9799582457683482</v>
      </c>
      <c r="Q2938" s="33">
        <v>3.9384736329711581E-2</v>
      </c>
      <c r="R2938" s="38" t="s">
        <v>1677</v>
      </c>
      <c r="S2938" s="33" t="s">
        <v>1677</v>
      </c>
      <c r="T2938" s="45" t="s">
        <v>1675</v>
      </c>
      <c r="U2938" s="55">
        <f>RANK(Q2938,$Q$5:$Q$3209,0)</f>
        <v>2551</v>
      </c>
      <c r="V2938" s="55">
        <f>RANK(W2938,$W$5:$W$3209,0)</f>
        <v>2934</v>
      </c>
      <c r="W2938" s="55">
        <f>N2938*O2938</f>
        <v>9.8957662110116407E-3</v>
      </c>
      <c r="X2938">
        <f t="shared" si="90"/>
        <v>1.750272801115617</v>
      </c>
      <c r="Y2938" s="77">
        <f t="shared" si="91"/>
        <v>1.9608040728088331E-4</v>
      </c>
    </row>
    <row r="2939" spans="3:25" x14ac:dyDescent="0.25">
      <c r="C2939" s="19" t="s">
        <v>4215</v>
      </c>
      <c r="D2939" s="6" t="s">
        <v>101</v>
      </c>
      <c r="E2939" s="6" t="s">
        <v>28</v>
      </c>
      <c r="F2939" s="48">
        <v>0.161481156828264</v>
      </c>
      <c r="G2939" s="8">
        <v>10</v>
      </c>
      <c r="H2939" s="9">
        <v>0.87043984284197995</v>
      </c>
      <c r="I2939" s="40">
        <v>1</v>
      </c>
      <c r="J2939" s="7">
        <v>0</v>
      </c>
      <c r="K2939" s="9">
        <v>1.7508792838987201E-2</v>
      </c>
      <c r="L2939" s="39">
        <v>0</v>
      </c>
      <c r="M2939" s="47">
        <v>0</v>
      </c>
      <c r="N2939" s="17">
        <v>9.8848751158135996E-3</v>
      </c>
      <c r="O2939" s="7">
        <f>Q2939/P2939/N2939</f>
        <v>1.0000000000000002</v>
      </c>
      <c r="P2939" s="7">
        <v>3.7773537827189303</v>
      </c>
      <c r="Q2939" s="33">
        <v>3.7338670410422728E-2</v>
      </c>
      <c r="R2939" s="38" t="s">
        <v>1677</v>
      </c>
      <c r="S2939" s="33" t="s">
        <v>1677</v>
      </c>
      <c r="T2939" s="45" t="s">
        <v>1675</v>
      </c>
      <c r="U2939" s="55">
        <f>RANK(Q2939,$Q$5:$Q$3209,0)</f>
        <v>2601</v>
      </c>
      <c r="V2939" s="55">
        <f>RANK(W2939,$W$5:$W$3209,0)</f>
        <v>2935</v>
      </c>
      <c r="W2939" s="55">
        <f>N2939*O2939</f>
        <v>9.8848751158136013E-3</v>
      </c>
      <c r="X2939">
        <f t="shared" si="90"/>
        <v>1.7403770349046053</v>
      </c>
      <c r="Y2939" s="77">
        <f t="shared" si="91"/>
        <v>1.9497179960111202E-4</v>
      </c>
    </row>
    <row r="2940" spans="3:25" x14ac:dyDescent="0.25">
      <c r="C2940" s="19" t="s">
        <v>4298</v>
      </c>
      <c r="D2940" s="6" t="s">
        <v>801</v>
      </c>
      <c r="E2940" s="6" t="s">
        <v>90</v>
      </c>
      <c r="F2940" s="48">
        <v>1.30848015188531</v>
      </c>
      <c r="G2940" s="8">
        <v>10</v>
      </c>
      <c r="H2940" s="9">
        <v>3.6860079094747998E-2</v>
      </c>
      <c r="I2940" s="40">
        <v>0</v>
      </c>
      <c r="J2940" s="7">
        <v>0</v>
      </c>
      <c r="K2940" s="9">
        <v>0.71536424293894096</v>
      </c>
      <c r="L2940" s="39">
        <v>0</v>
      </c>
      <c r="M2940" s="47">
        <v>0</v>
      </c>
      <c r="N2940" s="17">
        <v>9.86765027944006E-3</v>
      </c>
      <c r="O2940" s="7">
        <f>Q2940/P2940/N2940</f>
        <v>1</v>
      </c>
      <c r="P2940" s="7">
        <v>3.435558467826838</v>
      </c>
      <c r="Q2940" s="33">
        <v>3.3900889475084163E-2</v>
      </c>
      <c r="R2940" s="38" t="s">
        <v>1677</v>
      </c>
      <c r="S2940" s="33" t="s">
        <v>1677</v>
      </c>
      <c r="T2940" s="45" t="s">
        <v>1675</v>
      </c>
      <c r="U2940" s="55">
        <f>RANK(Q2940,$Q$5:$Q$3209,0)</f>
        <v>2685</v>
      </c>
      <c r="V2940" s="55">
        <f>RANK(W2940,$W$5:$W$3209,0)</f>
        <v>2936</v>
      </c>
      <c r="W2940" s="55">
        <f>N2940*O2940</f>
        <v>9.86765027944006E-3</v>
      </c>
      <c r="X2940">
        <f t="shared" si="90"/>
        <v>1.7304921597887917</v>
      </c>
      <c r="Y2940" s="77">
        <f t="shared" si="91"/>
        <v>1.9386441203421732E-4</v>
      </c>
    </row>
    <row r="2941" spans="3:25" x14ac:dyDescent="0.25">
      <c r="C2941" s="19" t="s">
        <v>4516</v>
      </c>
      <c r="D2941" s="6" t="s">
        <v>363</v>
      </c>
      <c r="E2941" s="6" t="s">
        <v>131</v>
      </c>
      <c r="F2941" s="48">
        <v>1.45797391729597</v>
      </c>
      <c r="G2941" s="8">
        <v>43.0989454597022</v>
      </c>
      <c r="H2941" s="9">
        <v>0.47284207799574501</v>
      </c>
      <c r="I2941" s="40">
        <v>0</v>
      </c>
      <c r="J2941" s="7">
        <v>1</v>
      </c>
      <c r="K2941" s="9">
        <v>0.105014647828912</v>
      </c>
      <c r="L2941" s="39">
        <v>0</v>
      </c>
      <c r="M2941" s="47">
        <v>0</v>
      </c>
      <c r="N2941" s="17">
        <v>9.8240676534312402E-3</v>
      </c>
      <c r="O2941" s="7">
        <f>Q2941/P2941/N2941</f>
        <v>1</v>
      </c>
      <c r="P2941" s="7">
        <v>2.456714835573254</v>
      </c>
      <c r="Q2941" s="33">
        <v>2.4134932749859853E-2</v>
      </c>
      <c r="R2941" s="38" t="s">
        <v>1677</v>
      </c>
      <c r="S2941" s="33" t="s">
        <v>1677</v>
      </c>
      <c r="T2941" s="45" t="s">
        <v>1676</v>
      </c>
      <c r="U2941" s="55">
        <f>RANK(Q2941,$Q$5:$Q$3209,0)</f>
        <v>2905</v>
      </c>
      <c r="V2941" s="55">
        <f>RANK(W2941,$W$5:$W$3209,0)</f>
        <v>2937</v>
      </c>
      <c r="W2941" s="55">
        <f>N2941*O2941</f>
        <v>9.8240676534312402E-3</v>
      </c>
      <c r="X2941">
        <f t="shared" si="90"/>
        <v>1.7206245095093515</v>
      </c>
      <c r="Y2941" s="77">
        <f t="shared" si="91"/>
        <v>1.9275895413961672E-4</v>
      </c>
    </row>
    <row r="2942" spans="3:25" x14ac:dyDescent="0.25">
      <c r="C2942" s="19" t="s">
        <v>4775</v>
      </c>
      <c r="D2942" s="6" t="s">
        <v>1302</v>
      </c>
      <c r="E2942" s="6" t="s">
        <v>27</v>
      </c>
      <c r="F2942" s="48">
        <v>0.72133699360202896</v>
      </c>
      <c r="G2942" s="8">
        <v>10</v>
      </c>
      <c r="H2942" s="9">
        <v>0.63375755065513895</v>
      </c>
      <c r="I2942" s="40">
        <v>0</v>
      </c>
      <c r="J2942" s="7">
        <v>0</v>
      </c>
      <c r="K2942" s="9">
        <v>8.5663280730167907E-2</v>
      </c>
      <c r="L2942" s="39">
        <v>0</v>
      </c>
      <c r="M2942" s="47">
        <v>0</v>
      </c>
      <c r="N2942" s="17">
        <v>9.8197232992263891E-3</v>
      </c>
      <c r="O2942" s="7">
        <f>Q2942/P2942/N2942</f>
        <v>1</v>
      </c>
      <c r="P2942" s="7">
        <v>0.54116750941945224</v>
      </c>
      <c r="Q2942" s="33">
        <v>5.314115201030512E-3</v>
      </c>
      <c r="R2942" s="38" t="s">
        <v>1677</v>
      </c>
      <c r="S2942" s="33" t="s">
        <v>1677</v>
      </c>
      <c r="T2942" s="45" t="s">
        <v>1677</v>
      </c>
      <c r="U2942" s="55">
        <f>RANK(Q2942,$Q$5:$Q$3209,0)</f>
        <v>3169</v>
      </c>
      <c r="V2942" s="55">
        <f>RANK(W2942,$W$5:$W$3209,0)</f>
        <v>2938</v>
      </c>
      <c r="W2942" s="55">
        <f>N2942*O2942</f>
        <v>9.8197232992263891E-3</v>
      </c>
      <c r="X2942">
        <f t="shared" si="90"/>
        <v>1.7108004418559204</v>
      </c>
      <c r="Y2942" s="77">
        <f t="shared" si="91"/>
        <v>1.9165837874050642E-4</v>
      </c>
    </row>
    <row r="2943" spans="3:25" x14ac:dyDescent="0.25">
      <c r="C2943" s="19" t="s">
        <v>4505</v>
      </c>
      <c r="D2943" s="6" t="s">
        <v>928</v>
      </c>
      <c r="E2943" s="6" t="s">
        <v>131</v>
      </c>
      <c r="F2943" s="48">
        <v>1.27767006751046</v>
      </c>
      <c r="G2943" s="8">
        <v>10</v>
      </c>
      <c r="H2943" s="9">
        <v>0.19798507106876301</v>
      </c>
      <c r="I2943" s="40">
        <v>0</v>
      </c>
      <c r="J2943" s="7">
        <v>1</v>
      </c>
      <c r="K2943" s="9">
        <v>0.42254436566437698</v>
      </c>
      <c r="L2943" s="39">
        <v>0</v>
      </c>
      <c r="M2943" s="47">
        <v>0</v>
      </c>
      <c r="N2943" s="17">
        <v>9.8098701630100291E-3</v>
      </c>
      <c r="O2943" s="7">
        <f>Q2943/P2943/N2943</f>
        <v>1</v>
      </c>
      <c r="P2943" s="7">
        <v>2.5012929368466175</v>
      </c>
      <c r="Q2943" s="33">
        <v>2.453735895011936E-2</v>
      </c>
      <c r="R2943" s="38" t="s">
        <v>1677</v>
      </c>
      <c r="S2943" s="33" t="s">
        <v>1677</v>
      </c>
      <c r="T2943" s="45" t="s">
        <v>1676</v>
      </c>
      <c r="U2943" s="55">
        <f>RANK(Q2943,$Q$5:$Q$3209,0)</f>
        <v>2894</v>
      </c>
      <c r="V2943" s="55">
        <f>RANK(W2943,$W$5:$W$3209,0)</f>
        <v>2939</v>
      </c>
      <c r="W2943" s="55">
        <f>N2943*O2943</f>
        <v>9.8098701630100291E-3</v>
      </c>
      <c r="X2943">
        <f t="shared" si="90"/>
        <v>1.7009807185566941</v>
      </c>
      <c r="Y2943" s="77">
        <f t="shared" si="91"/>
        <v>1.9055829003280863E-4</v>
      </c>
    </row>
    <row r="2944" spans="3:25" x14ac:dyDescent="0.25">
      <c r="C2944" s="19" t="s">
        <v>4606</v>
      </c>
      <c r="D2944" s="6" t="s">
        <v>531</v>
      </c>
      <c r="E2944" s="6" t="s">
        <v>204</v>
      </c>
      <c r="F2944" s="48">
        <v>1.64459076442079</v>
      </c>
      <c r="G2944" s="8">
        <v>36.792799816391302</v>
      </c>
      <c r="H2944" s="9">
        <v>0.44490935618615801</v>
      </c>
      <c r="I2944" s="40">
        <v>0</v>
      </c>
      <c r="J2944" s="7">
        <v>1</v>
      </c>
      <c r="K2944" s="9">
        <v>0.16903276047704099</v>
      </c>
      <c r="L2944" s="39">
        <v>0</v>
      </c>
      <c r="M2944" s="47">
        <v>0</v>
      </c>
      <c r="N2944" s="17">
        <v>9.8042956390790095E-3</v>
      </c>
      <c r="O2944" s="7">
        <f>Q2944/P2944/N2944</f>
        <v>1</v>
      </c>
      <c r="P2944" s="7">
        <v>2.077588255607048</v>
      </c>
      <c r="Q2944" s="33">
        <v>2.0369289474249947E-2</v>
      </c>
      <c r="R2944" s="38" t="s">
        <v>1677</v>
      </c>
      <c r="S2944" s="33" t="s">
        <v>1677</v>
      </c>
      <c r="T2944" s="45" t="s">
        <v>1677</v>
      </c>
      <c r="U2944" s="55">
        <f>RANK(Q2944,$Q$5:$Q$3209,0)</f>
        <v>2996</v>
      </c>
      <c r="V2944" s="55">
        <f>RANK(W2944,$W$5:$W$3209,0)</f>
        <v>2940</v>
      </c>
      <c r="W2944" s="55">
        <f>N2944*O2944</f>
        <v>9.8042956390790095E-3</v>
      </c>
      <c r="X2944">
        <f t="shared" si="90"/>
        <v>1.691170848393684</v>
      </c>
      <c r="Y2944" s="77">
        <f t="shared" si="91"/>
        <v>1.8945930515701695E-4</v>
      </c>
    </row>
    <row r="2945" spans="3:25" x14ac:dyDescent="0.25">
      <c r="C2945" s="19" t="s">
        <v>4300</v>
      </c>
      <c r="D2945" s="6" t="s">
        <v>679</v>
      </c>
      <c r="E2945" s="6" t="s">
        <v>204</v>
      </c>
      <c r="F2945" s="48">
        <v>0.81727831026834996</v>
      </c>
      <c r="G2945" s="8">
        <v>10</v>
      </c>
      <c r="H2945" s="9">
        <v>0.74926330637336802</v>
      </c>
      <c r="I2945" s="40">
        <v>2</v>
      </c>
      <c r="J2945" s="7">
        <v>0</v>
      </c>
      <c r="K2945" s="9">
        <v>9.4367235187408499E-2</v>
      </c>
      <c r="L2945" s="39">
        <v>0</v>
      </c>
      <c r="M2945" s="47">
        <v>0</v>
      </c>
      <c r="N2945" s="17">
        <v>9.7900360935345605E-3</v>
      </c>
      <c r="O2945" s="7">
        <f>Q2945/P2945/N2945</f>
        <v>1</v>
      </c>
      <c r="P2945" s="7">
        <v>3.4439897328816262</v>
      </c>
      <c r="Q2945" s="33">
        <v>3.3716783790673568E-2</v>
      </c>
      <c r="R2945" s="38" t="s">
        <v>1677</v>
      </c>
      <c r="S2945" s="33" t="s">
        <v>1677</v>
      </c>
      <c r="T2945" s="45" t="s">
        <v>1675</v>
      </c>
      <c r="U2945" s="55">
        <f>RANK(Q2945,$Q$5:$Q$3209,0)</f>
        <v>2687</v>
      </c>
      <c r="V2945" s="55">
        <f>RANK(W2945,$W$5:$W$3209,0)</f>
        <v>2941</v>
      </c>
      <c r="W2945" s="55">
        <f>N2945*O2945</f>
        <v>9.7900360935345605E-3</v>
      </c>
      <c r="X2945">
        <f t="shared" si="90"/>
        <v>1.6813665527546051</v>
      </c>
      <c r="Y2945" s="77">
        <f t="shared" si="91"/>
        <v>1.8836094478668643E-4</v>
      </c>
    </row>
    <row r="2946" spans="3:25" x14ac:dyDescent="0.25">
      <c r="C2946" s="19" t="s">
        <v>4403</v>
      </c>
      <c r="D2946" s="6" t="s">
        <v>180</v>
      </c>
      <c r="E2946" s="6" t="s">
        <v>19</v>
      </c>
      <c r="F2946" s="48">
        <v>1.2522293655554899</v>
      </c>
      <c r="G2946" s="8">
        <v>54.3047922986052</v>
      </c>
      <c r="H2946" s="9">
        <v>0.11609853235968</v>
      </c>
      <c r="I2946" s="40">
        <v>0</v>
      </c>
      <c r="J2946" s="7">
        <v>2</v>
      </c>
      <c r="K2946" s="9">
        <v>0.29564141159801899</v>
      </c>
      <c r="L2946" s="39">
        <v>0</v>
      </c>
      <c r="M2946" s="47">
        <v>0</v>
      </c>
      <c r="N2946" s="17">
        <v>9.7686920818542602E-3</v>
      </c>
      <c r="O2946" s="7">
        <f>Q2946/P2946/N2946</f>
        <v>1</v>
      </c>
      <c r="P2946" s="7">
        <v>2.9999846841432278</v>
      </c>
      <c r="Q2946" s="33">
        <v>2.9305926629674003E-2</v>
      </c>
      <c r="R2946" s="38" t="s">
        <v>1677</v>
      </c>
      <c r="S2946" s="33" t="s">
        <v>1677</v>
      </c>
      <c r="T2946" s="45" t="s">
        <v>1676</v>
      </c>
      <c r="U2946" s="55">
        <f>RANK(Q2946,$Q$5:$Q$3209,0)</f>
        <v>2792</v>
      </c>
      <c r="V2946" s="55">
        <f>RANK(W2946,$W$5:$W$3209,0)</f>
        <v>2942</v>
      </c>
      <c r="W2946" s="55">
        <f>N2946*O2946</f>
        <v>9.7686920818542602E-3</v>
      </c>
      <c r="X2946">
        <f t="shared" si="90"/>
        <v>1.6715765166610705</v>
      </c>
      <c r="Y2946" s="77">
        <f t="shared" si="91"/>
        <v>1.8726418189161589E-4</v>
      </c>
    </row>
    <row r="2947" spans="3:25" x14ac:dyDescent="0.25">
      <c r="C2947" s="19" t="s">
        <v>4398</v>
      </c>
      <c r="D2947" s="6" t="s">
        <v>93</v>
      </c>
      <c r="E2947" s="6" t="s">
        <v>19</v>
      </c>
      <c r="F2947" s="48">
        <v>1.6803836737625699</v>
      </c>
      <c r="G2947" s="8">
        <v>10</v>
      </c>
      <c r="H2947" s="9">
        <v>0.37829633507868199</v>
      </c>
      <c r="I2947" s="40">
        <v>0</v>
      </c>
      <c r="J2947" s="7">
        <v>1</v>
      </c>
      <c r="K2947" s="9">
        <v>0.13090195699291199</v>
      </c>
      <c r="L2947" s="39">
        <v>0</v>
      </c>
      <c r="M2947" s="47">
        <v>0</v>
      </c>
      <c r="N2947" s="17">
        <v>9.7141294616243292E-3</v>
      </c>
      <c r="O2947" s="7">
        <f>Q2947/P2947/N2947</f>
        <v>1</v>
      </c>
      <c r="P2947" s="7">
        <v>3.0323844897748686</v>
      </c>
      <c r="Q2947" s="33">
        <v>2.9456975511094712E-2</v>
      </c>
      <c r="R2947" s="38" t="s">
        <v>1677</v>
      </c>
      <c r="S2947" s="33" t="s">
        <v>1677</v>
      </c>
      <c r="T2947" s="45" t="s">
        <v>1676</v>
      </c>
      <c r="U2947" s="55">
        <f>RANK(Q2947,$Q$5:$Q$3209,0)</f>
        <v>2787</v>
      </c>
      <c r="V2947" s="55">
        <f>RANK(W2947,$W$5:$W$3209,0)</f>
        <v>2943</v>
      </c>
      <c r="W2947" s="55">
        <f>N2947*O2947</f>
        <v>9.7141294616243292E-3</v>
      </c>
      <c r="X2947">
        <f t="shared" si="90"/>
        <v>1.6618078245792163</v>
      </c>
      <c r="Y2947" s="77">
        <f t="shared" si="91"/>
        <v>1.8616981013380154E-4</v>
      </c>
    </row>
    <row r="2948" spans="3:25" x14ac:dyDescent="0.25">
      <c r="C2948" s="19" t="s">
        <v>4080</v>
      </c>
      <c r="D2948" s="6" t="s">
        <v>1116</v>
      </c>
      <c r="E2948" s="6" t="s">
        <v>144</v>
      </c>
      <c r="F2948" s="48">
        <v>0.53646859150411996</v>
      </c>
      <c r="G2948" s="8">
        <v>10</v>
      </c>
      <c r="H2948" s="9">
        <v>0.23349469929916</v>
      </c>
      <c r="I2948" s="40">
        <v>2</v>
      </c>
      <c r="J2948" s="7">
        <v>2</v>
      </c>
      <c r="K2948" s="9">
        <v>0.46329317107492701</v>
      </c>
      <c r="L2948" s="39">
        <v>0</v>
      </c>
      <c r="M2948" s="47">
        <v>0</v>
      </c>
      <c r="N2948" s="17">
        <v>9.6559309492018196E-3</v>
      </c>
      <c r="O2948" s="7">
        <f>Q2948/P2948/N2948</f>
        <v>1</v>
      </c>
      <c r="P2948" s="7">
        <v>4.563577231174353</v>
      </c>
      <c r="Q2948" s="33">
        <v>4.4065586625569184E-2</v>
      </c>
      <c r="R2948" s="38" t="s">
        <v>1677</v>
      </c>
      <c r="S2948" s="33" t="s">
        <v>1677</v>
      </c>
      <c r="T2948" s="45" t="s">
        <v>1675</v>
      </c>
      <c r="U2948" s="55">
        <f>RANK(Q2948,$Q$5:$Q$3209,0)</f>
        <v>2459</v>
      </c>
      <c r="V2948" s="55">
        <f>RANK(W2948,$W$5:$W$3209,0)</f>
        <v>2944</v>
      </c>
      <c r="W2948" s="55">
        <f>N2948*O2948</f>
        <v>9.6559309492018196E-3</v>
      </c>
      <c r="X2948">
        <f t="shared" si="90"/>
        <v>1.652093695117592</v>
      </c>
      <c r="Y2948" s="77">
        <f t="shared" si="91"/>
        <v>1.8508155094357678E-4</v>
      </c>
    </row>
    <row r="2949" spans="3:25" x14ac:dyDescent="0.25">
      <c r="C2949" s="19" t="s">
        <v>4437</v>
      </c>
      <c r="D2949" s="6" t="s">
        <v>1264</v>
      </c>
      <c r="E2949" s="6" t="s">
        <v>16</v>
      </c>
      <c r="F2949" s="48">
        <v>0.54343432765760002</v>
      </c>
      <c r="G2949" s="8">
        <v>10</v>
      </c>
      <c r="H2949" s="9">
        <v>0.37399861181836502</v>
      </c>
      <c r="I2949" s="40">
        <v>0</v>
      </c>
      <c r="J2949" s="7">
        <v>2</v>
      </c>
      <c r="K2949" s="9">
        <v>0.23913809939618</v>
      </c>
      <c r="L2949" s="39">
        <v>0</v>
      </c>
      <c r="M2949" s="47">
        <v>0</v>
      </c>
      <c r="N2949" s="17">
        <v>9.6406988651892307E-3</v>
      </c>
      <c r="O2949" s="7">
        <f>Q2949/P2949/N2949</f>
        <v>1</v>
      </c>
      <c r="P2949" s="7">
        <v>2.8446149227883608</v>
      </c>
      <c r="Q2949" s="33">
        <v>2.7424075858026101E-2</v>
      </c>
      <c r="R2949" s="38" t="s">
        <v>1677</v>
      </c>
      <c r="S2949" s="33" t="s">
        <v>1677</v>
      </c>
      <c r="T2949" s="45" t="s">
        <v>1676</v>
      </c>
      <c r="U2949" s="55">
        <f>RANK(Q2949,$Q$5:$Q$3209,0)</f>
        <v>2826</v>
      </c>
      <c r="V2949" s="55">
        <f>RANK(W2949,$W$5:$W$3209,0)</f>
        <v>2945</v>
      </c>
      <c r="W2949" s="55">
        <f>N2949*O2949</f>
        <v>9.6406988651892307E-3</v>
      </c>
      <c r="X2949">
        <f t="shared" si="90"/>
        <v>1.64243776416839</v>
      </c>
      <c r="Y2949" s="77">
        <f t="shared" si="91"/>
        <v>1.8399981164442936E-4</v>
      </c>
    </row>
    <row r="2950" spans="3:25" x14ac:dyDescent="0.25">
      <c r="C2950" s="19" t="s">
        <v>4580</v>
      </c>
      <c r="D2950" s="6" t="s">
        <v>833</v>
      </c>
      <c r="E2950" s="6" t="s">
        <v>204</v>
      </c>
      <c r="F2950" s="48">
        <v>0.63103881041515697</v>
      </c>
      <c r="G2950" s="8">
        <v>65.245389644934306</v>
      </c>
      <c r="H2950" s="9">
        <v>0.33624906960789303</v>
      </c>
      <c r="I2950" s="40">
        <v>0</v>
      </c>
      <c r="J2950" s="7">
        <v>0</v>
      </c>
      <c r="K2950" s="9">
        <v>6.7940074572455406E-2</v>
      </c>
      <c r="L2950" s="39">
        <v>0</v>
      </c>
      <c r="M2950" s="47">
        <v>0</v>
      </c>
      <c r="N2950" s="17">
        <v>9.6375515153679595E-3</v>
      </c>
      <c r="O2950" s="7">
        <f>Q2950/P2950/N2950</f>
        <v>1</v>
      </c>
      <c r="P2950" s="7">
        <v>2.2510378632250005</v>
      </c>
      <c r="Q2950" s="33">
        <v>2.1694493369874758E-2</v>
      </c>
      <c r="R2950" s="38" t="s">
        <v>1677</v>
      </c>
      <c r="S2950" s="33" t="s">
        <v>1677</v>
      </c>
      <c r="T2950" s="45" t="s">
        <v>1676</v>
      </c>
      <c r="U2950" s="55">
        <f>RANK(Q2950,$Q$5:$Q$3209,0)</f>
        <v>2970</v>
      </c>
      <c r="V2950" s="55">
        <f>RANK(W2950,$W$5:$W$3209,0)</f>
        <v>2946</v>
      </c>
      <c r="W2950" s="55">
        <f>N2950*O2950</f>
        <v>9.6375515153679595E-3</v>
      </c>
      <c r="X2950">
        <f t="shared" si="90"/>
        <v>1.6327970653032009</v>
      </c>
      <c r="Y2950" s="77">
        <f t="shared" si="91"/>
        <v>1.8291977877255149E-4</v>
      </c>
    </row>
    <row r="2951" spans="3:25" x14ac:dyDescent="0.25">
      <c r="C2951" s="19" t="s">
        <v>4286</v>
      </c>
      <c r="D2951" s="6" t="s">
        <v>1484</v>
      </c>
      <c r="E2951" s="6" t="s">
        <v>115</v>
      </c>
      <c r="F2951" s="48">
        <v>0.52785838919010597</v>
      </c>
      <c r="G2951" s="8">
        <v>10</v>
      </c>
      <c r="H2951" s="9">
        <v>0.79392175943736298</v>
      </c>
      <c r="I2951" s="40">
        <v>0</v>
      </c>
      <c r="J2951" s="7">
        <v>0</v>
      </c>
      <c r="K2951" s="9">
        <v>6.2140404475810603E-2</v>
      </c>
      <c r="L2951" s="39">
        <v>0</v>
      </c>
      <c r="M2951" s="47">
        <v>0</v>
      </c>
      <c r="N2951" s="17">
        <v>9.5798398264923292E-3</v>
      </c>
      <c r="O2951" s="7">
        <f>Q2951/P2951/N2951</f>
        <v>1</v>
      </c>
      <c r="P2951" s="7">
        <v>3.5876843682576114</v>
      </c>
      <c r="Q2951" s="33">
        <v>3.4369441595918239E-2</v>
      </c>
      <c r="R2951" s="38" t="s">
        <v>1677</v>
      </c>
      <c r="S2951" s="33" t="s">
        <v>1677</v>
      </c>
      <c r="T2951" s="45" t="s">
        <v>1675</v>
      </c>
      <c r="U2951" s="55">
        <f>RANK(Q2951,$Q$5:$Q$3209,0)</f>
        <v>2673</v>
      </c>
      <c r="V2951" s="55">
        <f>RANK(W2951,$W$5:$W$3209,0)</f>
        <v>2947</v>
      </c>
      <c r="W2951" s="55">
        <f>N2951*O2951</f>
        <v>9.5798398264923292E-3</v>
      </c>
      <c r="X2951">
        <f t="shared" ref="X2951:X3014" si="92">X2950-W2950</f>
        <v>1.623159513787833</v>
      </c>
      <c r="Y2951" s="77">
        <f t="shared" ref="Y2951:Y3014" si="93">X2951/$X$5</f>
        <v>1.818400984935005E-4</v>
      </c>
    </row>
    <row r="2952" spans="3:25" x14ac:dyDescent="0.25">
      <c r="C2952" s="19" t="s">
        <v>4392</v>
      </c>
      <c r="D2952" s="6" t="s">
        <v>1280</v>
      </c>
      <c r="E2952" s="6" t="s">
        <v>27</v>
      </c>
      <c r="F2952" s="48">
        <v>2.9620721434227302</v>
      </c>
      <c r="G2952" s="8">
        <v>10</v>
      </c>
      <c r="H2952" s="9">
        <v>1.43365789210125E-2</v>
      </c>
      <c r="I2952" s="40">
        <v>0</v>
      </c>
      <c r="J2952" s="7">
        <v>3</v>
      </c>
      <c r="K2952" s="9">
        <v>0.23772814883693599</v>
      </c>
      <c r="L2952" s="39">
        <v>0</v>
      </c>
      <c r="M2952" s="47">
        <v>0</v>
      </c>
      <c r="N2952" s="17">
        <v>9.5448865735042205E-3</v>
      </c>
      <c r="O2952" s="7">
        <f>Q2952/P2952/N2952</f>
        <v>1</v>
      </c>
      <c r="P2952" s="7">
        <v>3.1211009783673545</v>
      </c>
      <c r="Q2952" s="33">
        <v>2.9790554822969446E-2</v>
      </c>
      <c r="R2952" s="38" t="s">
        <v>1677</v>
      </c>
      <c r="S2952" s="33" t="s">
        <v>1677</v>
      </c>
      <c r="T2952" s="45" t="s">
        <v>1675</v>
      </c>
      <c r="U2952" s="55">
        <f>RANK(Q2952,$Q$5:$Q$3209,0)</f>
        <v>2781</v>
      </c>
      <c r="V2952" s="55">
        <f>RANK(W2952,$W$5:$W$3209,0)</f>
        <v>2948</v>
      </c>
      <c r="W2952" s="55">
        <f>N2952*O2952</f>
        <v>9.5448865735042205E-3</v>
      </c>
      <c r="X2952">
        <f t="shared" si="92"/>
        <v>1.6135796739613406</v>
      </c>
      <c r="Y2952" s="77">
        <f t="shared" si="93"/>
        <v>1.8076688356742331E-4</v>
      </c>
    </row>
    <row r="2953" spans="3:25" x14ac:dyDescent="0.25">
      <c r="C2953" s="19" t="s">
        <v>4378</v>
      </c>
      <c r="D2953" s="6" t="s">
        <v>607</v>
      </c>
      <c r="E2953" s="6" t="s">
        <v>131</v>
      </c>
      <c r="F2953" s="48">
        <v>1.30507227196924</v>
      </c>
      <c r="G2953" s="8">
        <v>10</v>
      </c>
      <c r="H2953" s="9">
        <v>0.69462929356578795</v>
      </c>
      <c r="I2953" s="40">
        <v>0</v>
      </c>
      <c r="J2953" s="7">
        <v>1</v>
      </c>
      <c r="K2953" s="9">
        <v>0.116193974123893</v>
      </c>
      <c r="L2953" s="39">
        <v>0</v>
      </c>
      <c r="M2953" s="47">
        <v>0</v>
      </c>
      <c r="N2953" s="17">
        <v>9.5157067526470598E-3</v>
      </c>
      <c r="O2953" s="7">
        <f>Q2953/P2953/N2953</f>
        <v>1</v>
      </c>
      <c r="P2953" s="7">
        <v>3.1897123544711841</v>
      </c>
      <c r="Q2953" s="33">
        <v>3.0352367390443197E-2</v>
      </c>
      <c r="R2953" s="38" t="s">
        <v>1677</v>
      </c>
      <c r="S2953" s="33" t="s">
        <v>1677</v>
      </c>
      <c r="T2953" s="45" t="s">
        <v>1675</v>
      </c>
      <c r="U2953" s="55">
        <f>RANK(Q2953,$Q$5:$Q$3209,0)</f>
        <v>2765</v>
      </c>
      <c r="V2953" s="55">
        <f>RANK(W2953,$W$5:$W$3209,0)</f>
        <v>2949</v>
      </c>
      <c r="W2953" s="55">
        <f>N2953*O2953</f>
        <v>9.5157067526470598E-3</v>
      </c>
      <c r="X2953">
        <f t="shared" si="92"/>
        <v>1.6040347873878364</v>
      </c>
      <c r="Y2953" s="77">
        <f t="shared" si="93"/>
        <v>1.7969758440126497E-4</v>
      </c>
    </row>
    <row r="2954" spans="3:25" x14ac:dyDescent="0.25">
      <c r="C2954" s="19" t="s">
        <v>4156</v>
      </c>
      <c r="D2954" s="6" t="s">
        <v>976</v>
      </c>
      <c r="E2954" s="6" t="s">
        <v>144</v>
      </c>
      <c r="F2954" s="48">
        <v>0.35313739251312587</v>
      </c>
      <c r="G2954" s="8">
        <v>10</v>
      </c>
      <c r="H2954" s="9">
        <v>0</v>
      </c>
      <c r="I2954" s="40">
        <v>1</v>
      </c>
      <c r="J2954" s="7">
        <v>1</v>
      </c>
      <c r="K2954" s="9">
        <v>0.14810570777693999</v>
      </c>
      <c r="L2954" s="39">
        <v>0.2418421974594</v>
      </c>
      <c r="M2954" s="47">
        <v>0</v>
      </c>
      <c r="N2954" s="17">
        <v>9.5124325362105494E-3</v>
      </c>
      <c r="O2954" s="7">
        <f>Q2954/P2954/N2954</f>
        <v>1</v>
      </c>
      <c r="P2954" s="7">
        <v>4.2078091700913358</v>
      </c>
      <c r="Q2954" s="33">
        <v>4.0026500855741935E-2</v>
      </c>
      <c r="R2954" s="38" t="s">
        <v>1677</v>
      </c>
      <c r="S2954" s="33" t="s">
        <v>1677</v>
      </c>
      <c r="T2954" s="45" t="s">
        <v>1675</v>
      </c>
      <c r="U2954" s="55">
        <f>RANK(Q2954,$Q$5:$Q$3209,0)</f>
        <v>2539</v>
      </c>
      <c r="V2954" s="55">
        <f>RANK(W2954,$W$5:$W$3209,0)</f>
        <v>2950</v>
      </c>
      <c r="W2954" s="55">
        <f>N2954*O2954</f>
        <v>9.5124325362105494E-3</v>
      </c>
      <c r="X2954">
        <f t="shared" si="92"/>
        <v>1.5945190806351894</v>
      </c>
      <c r="Y2954" s="77">
        <f t="shared" si="93"/>
        <v>1.7863155420618041E-4</v>
      </c>
    </row>
    <row r="2955" spans="3:25" x14ac:dyDescent="0.25">
      <c r="C2955" s="19" t="s">
        <v>4434</v>
      </c>
      <c r="D2955" s="6" t="s">
        <v>83</v>
      </c>
      <c r="E2955" s="6" t="s">
        <v>12</v>
      </c>
      <c r="F2955" s="48">
        <v>0.92748946909099805</v>
      </c>
      <c r="G2955" s="8">
        <v>10</v>
      </c>
      <c r="H2955" s="9">
        <v>0.53573625677796399</v>
      </c>
      <c r="I2955" s="40">
        <v>0</v>
      </c>
      <c r="J2955" s="7">
        <v>0</v>
      </c>
      <c r="K2955" s="9">
        <v>0.26559319295841399</v>
      </c>
      <c r="L2955" s="39">
        <v>0</v>
      </c>
      <c r="M2955" s="47">
        <v>0</v>
      </c>
      <c r="N2955" s="17">
        <v>9.4932437865078503E-3</v>
      </c>
      <c r="O2955" s="7">
        <f>Q2955/P2955/N2955</f>
        <v>1</v>
      </c>
      <c r="P2955" s="7">
        <v>2.9040536077755998</v>
      </c>
      <c r="Q2955" s="33">
        <v>2.7568888867701417E-2</v>
      </c>
      <c r="R2955" s="38" t="s">
        <v>1677</v>
      </c>
      <c r="S2955" s="33" t="s">
        <v>1677</v>
      </c>
      <c r="T2955" s="45" t="s">
        <v>1676</v>
      </c>
      <c r="U2955" s="55">
        <f>RANK(Q2955,$Q$5:$Q$3209,0)</f>
        <v>2823</v>
      </c>
      <c r="V2955" s="55">
        <f>RANK(W2955,$W$5:$W$3209,0)</f>
        <v>2951</v>
      </c>
      <c r="W2955" s="55">
        <f>N2955*O2955</f>
        <v>9.4932437865078503E-3</v>
      </c>
      <c r="X2955">
        <f t="shared" si="92"/>
        <v>1.5850066480989788</v>
      </c>
      <c r="Y2955" s="77">
        <f t="shared" si="93"/>
        <v>1.7756589081659724E-4</v>
      </c>
    </row>
    <row r="2956" spans="3:25" x14ac:dyDescent="0.25">
      <c r="C2956" s="19" t="s">
        <v>4088</v>
      </c>
      <c r="D2956" s="6" t="s">
        <v>1034</v>
      </c>
      <c r="E2956" s="6" t="s">
        <v>144</v>
      </c>
      <c r="F2956" s="48">
        <v>1.4465984104499801</v>
      </c>
      <c r="G2956" s="8">
        <v>10</v>
      </c>
      <c r="H2956" s="9">
        <v>0.13890280672465</v>
      </c>
      <c r="I2956" s="40">
        <v>0</v>
      </c>
      <c r="J2956" s="7">
        <v>3</v>
      </c>
      <c r="K2956" s="9">
        <v>0.52883222739499802</v>
      </c>
      <c r="L2956" s="39">
        <v>0</v>
      </c>
      <c r="M2956" s="47">
        <v>0</v>
      </c>
      <c r="N2956" s="17">
        <v>9.4865749090940095E-3</v>
      </c>
      <c r="O2956" s="7">
        <f>Q2956/P2956/N2956</f>
        <v>1</v>
      </c>
      <c r="P2956" s="7">
        <v>4.6173940949132488</v>
      </c>
      <c r="Q2956" s="33">
        <v>4.3803254966202868E-2</v>
      </c>
      <c r="R2956" s="38" t="s">
        <v>1677</v>
      </c>
      <c r="S2956" s="33" t="s">
        <v>1677</v>
      </c>
      <c r="T2956" s="45" t="s">
        <v>1675</v>
      </c>
      <c r="U2956" s="55">
        <f>RANK(Q2956,$Q$5:$Q$3209,0)</f>
        <v>2467</v>
      </c>
      <c r="V2956" s="55">
        <f>RANK(W2956,$W$5:$W$3209,0)</f>
        <v>2952</v>
      </c>
      <c r="W2956" s="55">
        <f>N2956*O2956</f>
        <v>9.4865749090940095E-3</v>
      </c>
      <c r="X2956">
        <f t="shared" si="92"/>
        <v>1.575513404312471</v>
      </c>
      <c r="Y2956" s="77">
        <f t="shared" si="93"/>
        <v>1.7650237711353982E-4</v>
      </c>
    </row>
    <row r="2957" spans="3:25" x14ac:dyDescent="0.25">
      <c r="C2957" s="19" t="s">
        <v>4373</v>
      </c>
      <c r="D2957" s="6" t="s">
        <v>946</v>
      </c>
      <c r="E2957" s="6" t="s">
        <v>28</v>
      </c>
      <c r="F2957" s="48">
        <v>3.1987535737165702</v>
      </c>
      <c r="G2957" s="8">
        <v>10</v>
      </c>
      <c r="H2957" s="9">
        <v>0.17338937052185299</v>
      </c>
      <c r="I2957" s="40">
        <v>4</v>
      </c>
      <c r="J2957" s="7">
        <v>1</v>
      </c>
      <c r="K2957" s="9">
        <v>0.48826757425908601</v>
      </c>
      <c r="L2957" s="39">
        <v>0</v>
      </c>
      <c r="M2957" s="47">
        <v>0</v>
      </c>
      <c r="N2957" s="17">
        <v>9.47512561347447E-3</v>
      </c>
      <c r="O2957" s="7">
        <f>Q2957/P2957/N2957</f>
        <v>1</v>
      </c>
      <c r="P2957" s="7">
        <v>3.2127899640128521</v>
      </c>
      <c r="Q2957" s="33">
        <v>3.0441588478731896E-2</v>
      </c>
      <c r="R2957" s="38" t="s">
        <v>1677</v>
      </c>
      <c r="S2957" s="33" t="s">
        <v>1677</v>
      </c>
      <c r="T2957" s="45" t="s">
        <v>1675</v>
      </c>
      <c r="U2957" s="55">
        <f>RANK(Q2957,$Q$5:$Q$3209,0)</f>
        <v>2760</v>
      </c>
      <c r="V2957" s="55">
        <f>RANK(W2957,$W$5:$W$3209,0)</f>
        <v>2953</v>
      </c>
      <c r="W2957" s="55">
        <f>N2957*O2957</f>
        <v>9.47512561347447E-3</v>
      </c>
      <c r="X2957">
        <f t="shared" si="92"/>
        <v>1.566026829403377</v>
      </c>
      <c r="Y2957" s="77">
        <f t="shared" si="93"/>
        <v>1.7543961051470441E-4</v>
      </c>
    </row>
    <row r="2958" spans="3:25" x14ac:dyDescent="0.25">
      <c r="C2958" s="19" t="s">
        <v>4615</v>
      </c>
      <c r="D2958" s="6" t="s">
        <v>791</v>
      </c>
      <c r="E2958" s="6" t="s">
        <v>27</v>
      </c>
      <c r="F2958" s="48">
        <v>2.6218808502474902</v>
      </c>
      <c r="G2958" s="8">
        <v>75.239110385024802</v>
      </c>
      <c r="H2958" s="9">
        <v>0.12855704500888801</v>
      </c>
      <c r="I2958" s="40">
        <v>0</v>
      </c>
      <c r="J2958" s="7">
        <v>1</v>
      </c>
      <c r="K2958" s="9">
        <v>0.13117333693237501</v>
      </c>
      <c r="L2958" s="39">
        <v>0</v>
      </c>
      <c r="M2958" s="47">
        <v>0</v>
      </c>
      <c r="N2958" s="17">
        <v>9.4609838514620997E-3</v>
      </c>
      <c r="O2958" s="7">
        <f>Q2958/P2958/N2958</f>
        <v>1</v>
      </c>
      <c r="P2958" s="7">
        <v>2.1351487322409444</v>
      </c>
      <c r="Q2958" s="33">
        <v>2.0200607676201351E-2</v>
      </c>
      <c r="R2958" s="38" t="s">
        <v>1677</v>
      </c>
      <c r="S2958" s="33" t="s">
        <v>1677</v>
      </c>
      <c r="T2958" s="45" t="s">
        <v>1677</v>
      </c>
      <c r="U2958" s="55">
        <f>RANK(Q2958,$Q$5:$Q$3209,0)</f>
        <v>3005</v>
      </c>
      <c r="V2958" s="55">
        <f>RANK(W2958,$W$5:$W$3209,0)</f>
        <v>2954</v>
      </c>
      <c r="W2958" s="55">
        <f>N2958*O2958</f>
        <v>9.4609838514620997E-3</v>
      </c>
      <c r="X2958">
        <f t="shared" si="92"/>
        <v>1.5565517037899026</v>
      </c>
      <c r="Y2958" s="77">
        <f t="shared" si="93"/>
        <v>1.7437812656309219E-4</v>
      </c>
    </row>
    <row r="2959" spans="3:25" x14ac:dyDescent="0.25">
      <c r="C2959" s="19" t="s">
        <v>4409</v>
      </c>
      <c r="D2959" s="6" t="s">
        <v>375</v>
      </c>
      <c r="E2959" s="6" t="s">
        <v>204</v>
      </c>
      <c r="F2959" s="48">
        <v>0.84727931397858902</v>
      </c>
      <c r="G2959" s="8">
        <v>10</v>
      </c>
      <c r="H2959" s="9">
        <v>0.259196335234682</v>
      </c>
      <c r="I2959" s="40">
        <v>0</v>
      </c>
      <c r="J2959" s="7">
        <v>0</v>
      </c>
      <c r="K2959" s="9">
        <v>0.48863833807364399</v>
      </c>
      <c r="L2959" s="39">
        <v>0</v>
      </c>
      <c r="M2959" s="47">
        <v>0</v>
      </c>
      <c r="N2959" s="17">
        <v>9.4493408177018894E-3</v>
      </c>
      <c r="O2959" s="7">
        <f>Q2959/P2959/N2959</f>
        <v>1</v>
      </c>
      <c r="P2959" s="7">
        <v>3.0674708965414421</v>
      </c>
      <c r="Q2959" s="33">
        <v>2.8985577949801659E-2</v>
      </c>
      <c r="R2959" s="38" t="s">
        <v>1677</v>
      </c>
      <c r="S2959" s="33" t="s">
        <v>1677</v>
      </c>
      <c r="T2959" s="45" t="s">
        <v>1676</v>
      </c>
      <c r="U2959" s="55">
        <f>RANK(Q2959,$Q$5:$Q$3209,0)</f>
        <v>2798</v>
      </c>
      <c r="V2959" s="55">
        <f>RANK(W2959,$W$5:$W$3209,0)</f>
        <v>2955</v>
      </c>
      <c r="W2959" s="55">
        <f>N2959*O2959</f>
        <v>9.4493408177018894E-3</v>
      </c>
      <c r="X2959">
        <f t="shared" si="92"/>
        <v>1.5470907199384405</v>
      </c>
      <c r="Y2959" s="77">
        <f t="shared" si="93"/>
        <v>1.7331822689162948E-4</v>
      </c>
    </row>
    <row r="2960" spans="3:25" x14ac:dyDescent="0.25">
      <c r="C2960" s="19" t="s">
        <v>4463</v>
      </c>
      <c r="D2960" s="6" t="s">
        <v>563</v>
      </c>
      <c r="E2960" s="6" t="s">
        <v>19</v>
      </c>
      <c r="F2960" s="48">
        <v>2.25827445649051</v>
      </c>
      <c r="G2960" s="8">
        <v>59.555853691024502</v>
      </c>
      <c r="H2960" s="9">
        <v>0.29293339552164699</v>
      </c>
      <c r="I2960" s="40">
        <v>0</v>
      </c>
      <c r="J2960" s="7">
        <v>1</v>
      </c>
      <c r="K2960" s="9">
        <v>0.101279150421969</v>
      </c>
      <c r="L2960" s="39">
        <v>0</v>
      </c>
      <c r="M2960" s="47">
        <v>0</v>
      </c>
      <c r="N2960" s="17">
        <v>9.4459918557172305E-3</v>
      </c>
      <c r="O2960" s="7">
        <f>Q2960/P2960/N2960</f>
        <v>1</v>
      </c>
      <c r="P2960" s="7">
        <v>2.8040955849454354</v>
      </c>
      <c r="Q2960" s="33">
        <v>2.6487464058047226E-2</v>
      </c>
      <c r="R2960" s="38" t="s">
        <v>1677</v>
      </c>
      <c r="S2960" s="33" t="s">
        <v>1677</v>
      </c>
      <c r="T2960" s="45" t="s">
        <v>1676</v>
      </c>
      <c r="U2960" s="55">
        <f>RANK(Q2960,$Q$5:$Q$3209,0)</f>
        <v>2852</v>
      </c>
      <c r="V2960" s="55">
        <f>RANK(W2960,$W$5:$W$3209,0)</f>
        <v>2956</v>
      </c>
      <c r="W2960" s="55">
        <f>N2960*O2960</f>
        <v>9.4459918557172305E-3</v>
      </c>
      <c r="X2960">
        <f t="shared" si="92"/>
        <v>1.5376413791207386</v>
      </c>
      <c r="Y2960" s="77">
        <f t="shared" si="93"/>
        <v>1.7225963157158002E-4</v>
      </c>
    </row>
    <row r="2961" spans="3:25" x14ac:dyDescent="0.25">
      <c r="C2961" s="19" t="s">
        <v>4350</v>
      </c>
      <c r="D2961" s="6" t="s">
        <v>400</v>
      </c>
      <c r="E2961" s="6" t="s">
        <v>16</v>
      </c>
      <c r="F2961" s="48">
        <v>0.79305253724996705</v>
      </c>
      <c r="G2961" s="8">
        <v>10</v>
      </c>
      <c r="H2961" s="9">
        <v>0.48916280156202802</v>
      </c>
      <c r="I2961" s="40">
        <v>0</v>
      </c>
      <c r="J2961" s="7">
        <v>1</v>
      </c>
      <c r="K2961" s="9">
        <v>0.27765897495879599</v>
      </c>
      <c r="L2961" s="39">
        <v>0</v>
      </c>
      <c r="M2961" s="47">
        <v>0</v>
      </c>
      <c r="N2961" s="17">
        <v>9.4430176278627997E-3</v>
      </c>
      <c r="O2961" s="7">
        <f>Q2961/P2961/N2961</f>
        <v>1</v>
      </c>
      <c r="P2961" s="7">
        <v>3.325667566662426</v>
      </c>
      <c r="Q2961" s="33">
        <v>3.140433745640487E-2</v>
      </c>
      <c r="R2961" s="38" t="s">
        <v>1677</v>
      </c>
      <c r="S2961" s="33" t="s">
        <v>1677</v>
      </c>
      <c r="T2961" s="45" t="s">
        <v>1675</v>
      </c>
      <c r="U2961" s="55">
        <f>RANK(Q2961,$Q$5:$Q$3209,0)</f>
        <v>2737</v>
      </c>
      <c r="V2961" s="55">
        <f>RANK(W2961,$W$5:$W$3209,0)</f>
        <v>2957</v>
      </c>
      <c r="W2961" s="55">
        <f>N2961*O2961</f>
        <v>9.4430176278627997E-3</v>
      </c>
      <c r="X2961">
        <f t="shared" si="92"/>
        <v>1.5281953872650214</v>
      </c>
      <c r="Y2961" s="77">
        <f t="shared" si="93"/>
        <v>1.7120141143066236E-4</v>
      </c>
    </row>
    <row r="2962" spans="3:25" x14ac:dyDescent="0.25">
      <c r="C2962" s="19" t="s">
        <v>4231</v>
      </c>
      <c r="D2962" s="6" t="s">
        <v>1136</v>
      </c>
      <c r="E2962" s="6" t="s">
        <v>48</v>
      </c>
      <c r="F2962" s="48">
        <v>0.80127952256085699</v>
      </c>
      <c r="G2962" s="8">
        <v>10</v>
      </c>
      <c r="H2962" s="9">
        <v>0.39981672175532901</v>
      </c>
      <c r="I2962" s="40">
        <v>0</v>
      </c>
      <c r="J2962" s="7">
        <v>0</v>
      </c>
      <c r="K2962" s="9">
        <v>0.23873716911923601</v>
      </c>
      <c r="L2962" s="39">
        <v>0</v>
      </c>
      <c r="M2962" s="47">
        <v>0</v>
      </c>
      <c r="N2962" s="17">
        <v>9.4416071332273695E-3</v>
      </c>
      <c r="O2962" s="7">
        <f>Q2962/P2962/N2962</f>
        <v>1</v>
      </c>
      <c r="P2962" s="7">
        <v>3.9055912103788737</v>
      </c>
      <c r="Q2962" s="33">
        <v>3.6875057831383291E-2</v>
      </c>
      <c r="R2962" s="38" t="s">
        <v>1677</v>
      </c>
      <c r="S2962" s="33" t="s">
        <v>1677</v>
      </c>
      <c r="T2962" s="45" t="s">
        <v>1675</v>
      </c>
      <c r="U2962" s="55">
        <f>RANK(Q2962,$Q$5:$Q$3209,0)</f>
        <v>2617</v>
      </c>
      <c r="V2962" s="55">
        <f>RANK(W2962,$W$5:$W$3209,0)</f>
        <v>2958</v>
      </c>
      <c r="W2962" s="55">
        <f>N2962*O2962</f>
        <v>9.4416071332273695E-3</v>
      </c>
      <c r="X2962">
        <f t="shared" si="92"/>
        <v>1.5187523696371585</v>
      </c>
      <c r="Y2962" s="77">
        <f t="shared" si="93"/>
        <v>1.7014352448798021E-4</v>
      </c>
    </row>
    <row r="2963" spans="3:25" x14ac:dyDescent="0.25">
      <c r="C2963" s="19" t="s">
        <v>4771</v>
      </c>
      <c r="D2963" s="6" t="s">
        <v>1586</v>
      </c>
      <c r="E2963" s="6" t="s">
        <v>39</v>
      </c>
      <c r="F2963" s="48">
        <v>2.4985417952426898</v>
      </c>
      <c r="G2963" s="8">
        <v>10</v>
      </c>
      <c r="H2963" s="9">
        <v>0.70573349197235202</v>
      </c>
      <c r="I2963" s="40">
        <v>0</v>
      </c>
      <c r="J2963" s="7">
        <v>2</v>
      </c>
      <c r="K2963" s="9">
        <v>7.4624323917452495E-2</v>
      </c>
      <c r="L2963" s="39">
        <v>0</v>
      </c>
      <c r="M2963" s="47">
        <v>0</v>
      </c>
      <c r="N2963" s="17">
        <v>9.4078337693617401E-3</v>
      </c>
      <c r="O2963" s="7">
        <f>Q2963/P2963/N2963</f>
        <v>1</v>
      </c>
      <c r="P2963" s="7">
        <v>0.63499190189443477</v>
      </c>
      <c r="Q2963" s="33">
        <v>5.9738982579137009E-3</v>
      </c>
      <c r="R2963" s="38" t="s">
        <v>1677</v>
      </c>
      <c r="S2963" s="33" t="s">
        <v>1677</v>
      </c>
      <c r="T2963" s="45" t="s">
        <v>1677</v>
      </c>
      <c r="U2963" s="55">
        <f>RANK(Q2963,$Q$5:$Q$3209,0)</f>
        <v>3165</v>
      </c>
      <c r="V2963" s="55">
        <f>RANK(W2963,$W$5:$W$3209,0)</f>
        <v>2959</v>
      </c>
      <c r="W2963" s="55">
        <f>N2963*O2963</f>
        <v>9.4078337693617401E-3</v>
      </c>
      <c r="X2963">
        <f t="shared" si="92"/>
        <v>1.5093107625039313</v>
      </c>
      <c r="Y2963" s="77">
        <f t="shared" si="93"/>
        <v>1.6908579556087279E-4</v>
      </c>
    </row>
    <row r="2964" spans="3:25" x14ac:dyDescent="0.25">
      <c r="C2964" s="19" t="s">
        <v>4425</v>
      </c>
      <c r="D2964" s="6" t="s">
        <v>928</v>
      </c>
      <c r="E2964" s="6" t="s">
        <v>131</v>
      </c>
      <c r="F2964" s="48">
        <v>2.38659029601425</v>
      </c>
      <c r="G2964" s="8">
        <v>9.9999999999999893</v>
      </c>
      <c r="H2964" s="9">
        <v>0.49845275136279799</v>
      </c>
      <c r="I2964" s="40">
        <v>0</v>
      </c>
      <c r="J2964" s="7">
        <v>0</v>
      </c>
      <c r="K2964" s="9">
        <v>0.28659520138365402</v>
      </c>
      <c r="L2964" s="39">
        <v>0</v>
      </c>
      <c r="M2964" s="47">
        <v>0</v>
      </c>
      <c r="N2964" s="17">
        <v>9.4022817507688795E-3</v>
      </c>
      <c r="O2964" s="7">
        <f>Q2964/P2964/N2964</f>
        <v>1</v>
      </c>
      <c r="P2964" s="7">
        <v>2.9981932968079987</v>
      </c>
      <c r="Q2964" s="33">
        <v>2.8189858119855429E-2</v>
      </c>
      <c r="R2964" s="38" t="s">
        <v>1677</v>
      </c>
      <c r="S2964" s="33" t="s">
        <v>1677</v>
      </c>
      <c r="T2964" s="45" t="s">
        <v>1676</v>
      </c>
      <c r="U2964" s="55">
        <f>RANK(Q2964,$Q$5:$Q$3209,0)</f>
        <v>2814</v>
      </c>
      <c r="V2964" s="55">
        <f>RANK(W2964,$W$5:$W$3209,0)</f>
        <v>2960</v>
      </c>
      <c r="W2964" s="55">
        <f>N2964*O2964</f>
        <v>9.4022817507688795E-3</v>
      </c>
      <c r="X2964">
        <f t="shared" si="92"/>
        <v>1.4999029287345695</v>
      </c>
      <c r="Y2964" s="77">
        <f t="shared" si="93"/>
        <v>1.680318502124954E-4</v>
      </c>
    </row>
    <row r="2965" spans="3:25" x14ac:dyDescent="0.25">
      <c r="C2965" s="19" t="s">
        <v>4407</v>
      </c>
      <c r="D2965" s="6" t="s">
        <v>1881</v>
      </c>
      <c r="E2965" s="6" t="s">
        <v>27</v>
      </c>
      <c r="F2965" s="48">
        <v>1.7260403823805901</v>
      </c>
      <c r="G2965" s="8">
        <v>19.902584281509402</v>
      </c>
      <c r="H2965" s="9">
        <v>1.55281637114635E-2</v>
      </c>
      <c r="I2965" s="40">
        <v>2</v>
      </c>
      <c r="J2965" s="7">
        <v>1</v>
      </c>
      <c r="K2965" s="9">
        <v>0.56702292957918599</v>
      </c>
      <c r="L2965" s="39">
        <v>0</v>
      </c>
      <c r="M2965" s="47">
        <v>0</v>
      </c>
      <c r="N2965" s="17">
        <v>9.3810380907299509E-3</v>
      </c>
      <c r="O2965" s="7">
        <f>Q2965/P2965/N2965</f>
        <v>1</v>
      </c>
      <c r="P2965" s="7">
        <v>3.1003147968064213</v>
      </c>
      <c r="Q2965" s="33">
        <v>2.9084171202094725E-2</v>
      </c>
      <c r="R2965" s="38" t="s">
        <v>1677</v>
      </c>
      <c r="S2965" s="33" t="s">
        <v>1677</v>
      </c>
      <c r="T2965" s="45" t="s">
        <v>1675</v>
      </c>
      <c r="U2965" s="55">
        <f>RANK(Q2965,$Q$5:$Q$3209,0)</f>
        <v>2796</v>
      </c>
      <c r="V2965" s="55">
        <f>RANK(W2965,$W$5:$W$3209,0)</f>
        <v>2961</v>
      </c>
      <c r="W2965" s="55">
        <f>N2965*O2965</f>
        <v>9.3810380907299509E-3</v>
      </c>
      <c r="X2965">
        <f t="shared" si="92"/>
        <v>1.4905006469838007</v>
      </c>
      <c r="Y2965" s="77">
        <f t="shared" si="93"/>
        <v>1.6697852684834024E-4</v>
      </c>
    </row>
    <row r="2966" spans="3:25" x14ac:dyDescent="0.25">
      <c r="C2966" s="19" t="s">
        <v>4265</v>
      </c>
      <c r="D2966" s="6" t="s">
        <v>898</v>
      </c>
      <c r="E2966" s="6" t="s">
        <v>22</v>
      </c>
      <c r="F2966" s="48">
        <v>1.50343336316593</v>
      </c>
      <c r="G2966" s="8">
        <v>10</v>
      </c>
      <c r="H2966" s="9">
        <v>0.148276712142316</v>
      </c>
      <c r="I2966" s="40">
        <v>1</v>
      </c>
      <c r="J2966" s="7">
        <v>2</v>
      </c>
      <c r="K2966" s="9">
        <v>0.51075832864970605</v>
      </c>
      <c r="L2966" s="39">
        <v>0</v>
      </c>
      <c r="M2966" s="47">
        <v>0</v>
      </c>
      <c r="N2966" s="17">
        <v>9.3177490229873709E-3</v>
      </c>
      <c r="O2966" s="7">
        <f>Q2966/P2966/N2966</f>
        <v>1</v>
      </c>
      <c r="P2966" s="7">
        <v>3.750493814063331</v>
      </c>
      <c r="Q2966" s="33">
        <v>3.4946160071708782E-2</v>
      </c>
      <c r="R2966" s="38" t="s">
        <v>1677</v>
      </c>
      <c r="S2966" s="33" t="s">
        <v>1677</v>
      </c>
      <c r="T2966" s="45" t="s">
        <v>1675</v>
      </c>
      <c r="U2966" s="55">
        <f>RANK(Q2966,$Q$5:$Q$3209,0)</f>
        <v>2652</v>
      </c>
      <c r="V2966" s="55">
        <f>RANK(W2966,$W$5:$W$3209,0)</f>
        <v>2962</v>
      </c>
      <c r="W2966" s="55">
        <f>N2966*O2966</f>
        <v>9.3177490229873709E-3</v>
      </c>
      <c r="X2966">
        <f t="shared" si="92"/>
        <v>1.4811196088930707</v>
      </c>
      <c r="Y2966" s="77">
        <f t="shared" si="93"/>
        <v>1.659275833791991E-4</v>
      </c>
    </row>
    <row r="2967" spans="3:25" x14ac:dyDescent="0.25">
      <c r="C2967" s="19" t="s">
        <v>4264</v>
      </c>
      <c r="D2967" s="6" t="s">
        <v>442</v>
      </c>
      <c r="E2967" s="6" t="s">
        <v>22</v>
      </c>
      <c r="F2967" s="48">
        <v>0.25454503533813599</v>
      </c>
      <c r="G2967" s="8">
        <v>10</v>
      </c>
      <c r="H2967" s="9">
        <v>0.51392161451177898</v>
      </c>
      <c r="I2967" s="40">
        <v>0</v>
      </c>
      <c r="J2967" s="7">
        <v>0</v>
      </c>
      <c r="K2967" s="9">
        <v>0.26200274972833698</v>
      </c>
      <c r="L2967" s="39">
        <v>0</v>
      </c>
      <c r="M2967" s="47">
        <v>0</v>
      </c>
      <c r="N2967" s="17">
        <v>9.2922718913866307E-3</v>
      </c>
      <c r="O2967" s="7">
        <f>Q2967/P2967/N2967</f>
        <v>1</v>
      </c>
      <c r="P2967" s="7">
        <v>3.7628730414252627</v>
      </c>
      <c r="Q2967" s="33">
        <v>3.4965639393692488E-2</v>
      </c>
      <c r="R2967" s="38" t="s">
        <v>1677</v>
      </c>
      <c r="S2967" s="33" t="s">
        <v>1677</v>
      </c>
      <c r="T2967" s="45" t="s">
        <v>1675</v>
      </c>
      <c r="U2967" s="55">
        <f>RANK(Q2967,$Q$5:$Q$3209,0)</f>
        <v>2651</v>
      </c>
      <c r="V2967" s="55">
        <f>RANK(W2967,$W$5:$W$3209,0)</f>
        <v>2963</v>
      </c>
      <c r="W2967" s="55">
        <f>N2967*O2967</f>
        <v>9.2922718913866307E-3</v>
      </c>
      <c r="X2967">
        <f t="shared" si="92"/>
        <v>1.4718018598700833</v>
      </c>
      <c r="Y2967" s="77">
        <f t="shared" si="93"/>
        <v>1.6488373008832703E-4</v>
      </c>
    </row>
    <row r="2968" spans="3:25" x14ac:dyDescent="0.25">
      <c r="C2968" s="19" t="s">
        <v>4413</v>
      </c>
      <c r="D2968" s="6" t="s">
        <v>789</v>
      </c>
      <c r="E2968" s="6" t="s">
        <v>204</v>
      </c>
      <c r="F2968" s="48">
        <v>0.441261540980869</v>
      </c>
      <c r="G2968" s="8">
        <v>10</v>
      </c>
      <c r="H2968" s="9">
        <v>0.57336266090618704</v>
      </c>
      <c r="I2968" s="40">
        <v>0</v>
      </c>
      <c r="J2968" s="7">
        <v>0</v>
      </c>
      <c r="K2968" s="9">
        <v>0.21264714989935801</v>
      </c>
      <c r="L2968" s="39">
        <v>0</v>
      </c>
      <c r="M2968" s="47">
        <v>0</v>
      </c>
      <c r="N2968" s="17">
        <v>9.2884964171717592E-3</v>
      </c>
      <c r="O2968" s="7">
        <f>Q2968/P2968/N2968</f>
        <v>1</v>
      </c>
      <c r="P2968" s="7">
        <v>3.1058597466505438</v>
      </c>
      <c r="Q2968" s="33">
        <v>2.8848767129001564E-2</v>
      </c>
      <c r="R2968" s="38" t="s">
        <v>1677</v>
      </c>
      <c r="S2968" s="33" t="s">
        <v>1677</v>
      </c>
      <c r="T2968" s="45" t="s">
        <v>1675</v>
      </c>
      <c r="U2968" s="55">
        <f>RANK(Q2968,$Q$5:$Q$3209,0)</f>
        <v>2802</v>
      </c>
      <c r="V2968" s="55">
        <f>RANK(W2968,$W$5:$W$3209,0)</f>
        <v>2964</v>
      </c>
      <c r="W2968" s="55">
        <f>N2968*O2968</f>
        <v>9.2884964171717592E-3</v>
      </c>
      <c r="X2968">
        <f t="shared" si="92"/>
        <v>1.4625095879786967</v>
      </c>
      <c r="Y2968" s="77">
        <f t="shared" si="93"/>
        <v>1.6384273096186719E-4</v>
      </c>
    </row>
    <row r="2969" spans="3:25" x14ac:dyDescent="0.25">
      <c r="C2969" s="19" t="s">
        <v>4455</v>
      </c>
      <c r="D2969" s="6" t="s">
        <v>755</v>
      </c>
      <c r="E2969" s="6" t="s">
        <v>204</v>
      </c>
      <c r="F2969" s="48">
        <v>0.77096657563211901</v>
      </c>
      <c r="G2969" s="8">
        <v>10</v>
      </c>
      <c r="H2969" s="9">
        <v>0.66931314713257295</v>
      </c>
      <c r="I2969" s="40">
        <v>0</v>
      </c>
      <c r="J2969" s="7">
        <v>0</v>
      </c>
      <c r="K2969" s="9">
        <v>0.13177421121810001</v>
      </c>
      <c r="L2969" s="39">
        <v>0</v>
      </c>
      <c r="M2969" s="47">
        <v>0</v>
      </c>
      <c r="N2969" s="17">
        <v>9.2713292883008693E-3</v>
      </c>
      <c r="O2969" s="7">
        <f>Q2969/P2969/N2969</f>
        <v>1</v>
      </c>
      <c r="P2969" s="7">
        <v>2.8820986114795399</v>
      </c>
      <c r="Q2969" s="33">
        <v>2.6720885268381525E-2</v>
      </c>
      <c r="R2969" s="38" t="s">
        <v>1677</v>
      </c>
      <c r="S2969" s="33" t="s">
        <v>1677</v>
      </c>
      <c r="T2969" s="45" t="s">
        <v>1676</v>
      </c>
      <c r="U2969" s="55">
        <f>RANK(Q2969,$Q$5:$Q$3209,0)</f>
        <v>2844</v>
      </c>
      <c r="V2969" s="55">
        <f>RANK(W2969,$W$5:$W$3209,0)</f>
        <v>2965</v>
      </c>
      <c r="W2969" s="55">
        <f>N2969*O2969</f>
        <v>9.2713292883008693E-3</v>
      </c>
      <c r="X2969">
        <f t="shared" si="92"/>
        <v>1.4532210915615249</v>
      </c>
      <c r="Y2969" s="77">
        <f t="shared" si="93"/>
        <v>1.6280215479605738E-4</v>
      </c>
    </row>
    <row r="2970" spans="3:25" x14ac:dyDescent="0.25">
      <c r="C2970" s="19" t="s">
        <v>4361</v>
      </c>
      <c r="D2970" s="6" t="s">
        <v>1014</v>
      </c>
      <c r="E2970" s="6" t="s">
        <v>22</v>
      </c>
      <c r="F2970" s="48">
        <v>0.83178578051501395</v>
      </c>
      <c r="G2970" s="8">
        <v>10</v>
      </c>
      <c r="H2970" s="9">
        <v>0.55859577436899999</v>
      </c>
      <c r="I2970" s="40">
        <v>0</v>
      </c>
      <c r="J2970" s="7">
        <v>1</v>
      </c>
      <c r="K2970" s="9">
        <v>0.20129476237371599</v>
      </c>
      <c r="L2970" s="39">
        <v>0</v>
      </c>
      <c r="M2970" s="47">
        <v>0</v>
      </c>
      <c r="N2970" s="17">
        <v>9.2648143924276005E-3</v>
      </c>
      <c r="O2970" s="7">
        <f>Q2970/P2970/N2970</f>
        <v>1</v>
      </c>
      <c r="P2970" s="7">
        <v>3.324194800490611</v>
      </c>
      <c r="Q2970" s="33">
        <v>3.0798047830818409E-2</v>
      </c>
      <c r="R2970" s="38" t="s">
        <v>1677</v>
      </c>
      <c r="S2970" s="33" t="s">
        <v>1677</v>
      </c>
      <c r="T2970" s="45" t="s">
        <v>1675</v>
      </c>
      <c r="U2970" s="55">
        <f>RANK(Q2970,$Q$5:$Q$3209,0)</f>
        <v>2748</v>
      </c>
      <c r="V2970" s="55">
        <f>RANK(W2970,$W$5:$W$3209,0)</f>
        <v>2966</v>
      </c>
      <c r="W2970" s="55">
        <f>N2970*O2970</f>
        <v>9.2648143924276005E-3</v>
      </c>
      <c r="X2970">
        <f t="shared" si="92"/>
        <v>1.443949762273224</v>
      </c>
      <c r="Y2970" s="77">
        <f t="shared" si="93"/>
        <v>1.6176350183765771E-4</v>
      </c>
    </row>
    <row r="2971" spans="3:25" x14ac:dyDescent="0.25">
      <c r="C2971" s="19" t="s">
        <v>4108</v>
      </c>
      <c r="D2971" s="6" t="s">
        <v>1540</v>
      </c>
      <c r="E2971" s="6" t="s">
        <v>163</v>
      </c>
      <c r="F2971" s="48">
        <v>0.30954541831608701</v>
      </c>
      <c r="G2971" s="8">
        <v>10</v>
      </c>
      <c r="H2971" s="9">
        <v>0.37523301448374302</v>
      </c>
      <c r="I2971" s="40">
        <v>0</v>
      </c>
      <c r="J2971" s="7">
        <v>0</v>
      </c>
      <c r="K2971" s="9">
        <v>0.37321148980887398</v>
      </c>
      <c r="L2971" s="39">
        <v>0</v>
      </c>
      <c r="M2971" s="47">
        <v>0</v>
      </c>
      <c r="N2971" s="17">
        <v>9.2646962549906998E-3</v>
      </c>
      <c r="O2971" s="7">
        <f>Q2971/P2971/N2971</f>
        <v>1</v>
      </c>
      <c r="P2971" s="7">
        <v>4.5684854656162139</v>
      </c>
      <c r="Q2971" s="33">
        <v>4.2325630184273981E-2</v>
      </c>
      <c r="R2971" s="38" t="s">
        <v>1677</v>
      </c>
      <c r="S2971" s="33" t="s">
        <v>1677</v>
      </c>
      <c r="T2971" s="45" t="s">
        <v>1675</v>
      </c>
      <c r="U2971" s="55">
        <f>RANK(Q2971,$Q$5:$Q$3209,0)</f>
        <v>2488</v>
      </c>
      <c r="V2971" s="55">
        <f>RANK(W2971,$W$5:$W$3209,0)</f>
        <v>2967</v>
      </c>
      <c r="W2971" s="55">
        <f>N2971*O2971</f>
        <v>9.2646962549906998E-3</v>
      </c>
      <c r="X2971">
        <f t="shared" si="92"/>
        <v>1.4346849478807964</v>
      </c>
      <c r="Y2971" s="77">
        <f t="shared" si="93"/>
        <v>1.6072557873316162E-4</v>
      </c>
    </row>
    <row r="2972" spans="3:25" x14ac:dyDescent="0.25">
      <c r="C2972" s="19" t="s">
        <v>4340</v>
      </c>
      <c r="D2972" s="6" t="s">
        <v>934</v>
      </c>
      <c r="E2972" s="6" t="s">
        <v>144</v>
      </c>
      <c r="F2972" s="48">
        <v>1.01976223883336</v>
      </c>
      <c r="G2972" s="8">
        <v>10</v>
      </c>
      <c r="H2972" s="9">
        <v>0</v>
      </c>
      <c r="I2972" s="40">
        <v>1</v>
      </c>
      <c r="J2972" s="7">
        <v>0</v>
      </c>
      <c r="K2972" s="9">
        <v>0.66211810312944497</v>
      </c>
      <c r="L2972" s="39">
        <v>0</v>
      </c>
      <c r="M2972" s="47">
        <v>0</v>
      </c>
      <c r="N2972" s="17">
        <v>9.2017305742223606E-3</v>
      </c>
      <c r="O2972" s="7">
        <f>Q2972/P2972/N2972</f>
        <v>1</v>
      </c>
      <c r="P2972" s="7">
        <v>3.4742114543970044</v>
      </c>
      <c r="Q2972" s="33">
        <v>3.1968757761238448E-2</v>
      </c>
      <c r="R2972" s="38" t="s">
        <v>1677</v>
      </c>
      <c r="S2972" s="33" t="s">
        <v>1677</v>
      </c>
      <c r="T2972" s="45" t="s">
        <v>1675</v>
      </c>
      <c r="U2972" s="55">
        <f>RANK(Q2972,$Q$5:$Q$3209,0)</f>
        <v>2727</v>
      </c>
      <c r="V2972" s="55">
        <f>RANK(W2972,$W$5:$W$3209,0)</f>
        <v>2968</v>
      </c>
      <c r="W2972" s="55">
        <f>N2972*O2972</f>
        <v>9.2017305742223606E-3</v>
      </c>
      <c r="X2972">
        <f t="shared" si="92"/>
        <v>1.4254202516258057</v>
      </c>
      <c r="Y2972" s="77">
        <f t="shared" si="93"/>
        <v>1.5968766886342338E-4</v>
      </c>
    </row>
    <row r="2973" spans="3:25" x14ac:dyDescent="0.25">
      <c r="C2973" s="19" t="s">
        <v>4353</v>
      </c>
      <c r="D2973" s="6" t="s">
        <v>1100</v>
      </c>
      <c r="E2973" s="6" t="s">
        <v>144</v>
      </c>
      <c r="F2973" s="48">
        <v>3.8457052711828701</v>
      </c>
      <c r="G2973" s="8">
        <v>10</v>
      </c>
      <c r="H2973" s="9">
        <v>0</v>
      </c>
      <c r="I2973" s="40">
        <v>0</v>
      </c>
      <c r="J2973" s="7">
        <v>1</v>
      </c>
      <c r="K2973" s="9">
        <v>0.652445440387182</v>
      </c>
      <c r="L2973" s="39">
        <v>0</v>
      </c>
      <c r="M2973" s="47">
        <v>0</v>
      </c>
      <c r="N2973" s="17">
        <v>9.1840236810514803E-3</v>
      </c>
      <c r="O2973" s="7">
        <f>Q2973/P2973/N2973</f>
        <v>1</v>
      </c>
      <c r="P2973" s="7">
        <v>3.4130517835316319</v>
      </c>
      <c r="Q2973" s="33">
        <v>3.13455484046095E-2</v>
      </c>
      <c r="R2973" s="38" t="s">
        <v>1677</v>
      </c>
      <c r="S2973" s="33" t="s">
        <v>1677</v>
      </c>
      <c r="T2973" s="45" t="s">
        <v>1675</v>
      </c>
      <c r="U2973" s="55">
        <f>RANK(Q2973,$Q$5:$Q$3209,0)</f>
        <v>2740</v>
      </c>
      <c r="V2973" s="55">
        <f>RANK(W2973,$W$5:$W$3209,0)</f>
        <v>2969</v>
      </c>
      <c r="W2973" s="55">
        <f>N2973*O2973</f>
        <v>9.1840236810514803E-3</v>
      </c>
      <c r="X2973">
        <f t="shared" si="92"/>
        <v>1.4162185210515832</v>
      </c>
      <c r="Y2973" s="77">
        <f t="shared" si="93"/>
        <v>1.5865681294340196E-4</v>
      </c>
    </row>
    <row r="2974" spans="3:25" x14ac:dyDescent="0.25">
      <c r="C2974" s="19" t="s">
        <v>4401</v>
      </c>
      <c r="D2974" s="6" t="s">
        <v>974</v>
      </c>
      <c r="E2974" s="6" t="s">
        <v>27</v>
      </c>
      <c r="F2974" s="48">
        <v>1.25975288160064</v>
      </c>
      <c r="G2974" s="8">
        <v>10</v>
      </c>
      <c r="H2974" s="9">
        <v>0</v>
      </c>
      <c r="I2974" s="40">
        <v>5</v>
      </c>
      <c r="J2974" s="7">
        <v>1</v>
      </c>
      <c r="K2974" s="9">
        <v>0.317376943374648</v>
      </c>
      <c r="L2974" s="39">
        <v>0</v>
      </c>
      <c r="M2974" s="47">
        <v>0</v>
      </c>
      <c r="N2974" s="17">
        <v>9.1616060661447209E-3</v>
      </c>
      <c r="O2974" s="7">
        <f>Q2974/P2974/N2974</f>
        <v>1</v>
      </c>
      <c r="P2974" s="7">
        <v>3.2008582330844284</v>
      </c>
      <c r="Q2974" s="33">
        <v>2.9325002205095572E-2</v>
      </c>
      <c r="R2974" s="38" t="s">
        <v>1677</v>
      </c>
      <c r="S2974" s="33" t="s">
        <v>1677</v>
      </c>
      <c r="T2974" s="45" t="s">
        <v>1675</v>
      </c>
      <c r="U2974" s="55">
        <f>RANK(Q2974,$Q$5:$Q$3209,0)</f>
        <v>2790</v>
      </c>
      <c r="V2974" s="55">
        <f>RANK(W2974,$W$5:$W$3209,0)</f>
        <v>2970</v>
      </c>
      <c r="W2974" s="55">
        <f>N2974*O2974</f>
        <v>9.1616060661447209E-3</v>
      </c>
      <c r="X2974">
        <f t="shared" si="92"/>
        <v>1.4070344973705318</v>
      </c>
      <c r="Y2974" s="77">
        <f t="shared" si="93"/>
        <v>1.5762794069976656E-4</v>
      </c>
    </row>
    <row r="2975" spans="3:25" x14ac:dyDescent="0.25">
      <c r="C2975" s="19" t="s">
        <v>4495</v>
      </c>
      <c r="D2975" s="6" t="s">
        <v>61</v>
      </c>
      <c r="E2975" s="6" t="s">
        <v>12</v>
      </c>
      <c r="F2975" s="48">
        <v>3.3859078374092598E-2</v>
      </c>
      <c r="G2975" s="8">
        <v>54.8898070505699</v>
      </c>
      <c r="H2975" s="9">
        <v>0.25183654915716802</v>
      </c>
      <c r="I2975" s="40">
        <v>0</v>
      </c>
      <c r="J2975" s="7">
        <v>1</v>
      </c>
      <c r="K2975" s="9">
        <v>2.5313543260747501E-3</v>
      </c>
      <c r="L2975" s="39">
        <v>0</v>
      </c>
      <c r="M2975" s="47">
        <v>0</v>
      </c>
      <c r="N2975" s="17">
        <v>9.1582655488801502E-3</v>
      </c>
      <c r="O2975" s="7">
        <f>Q2975/P2975/N2975</f>
        <v>1</v>
      </c>
      <c r="P2975" s="7">
        <v>2.7217194600956334</v>
      </c>
      <c r="Q2975" s="33">
        <v>2.4926229565110522E-2</v>
      </c>
      <c r="R2975" s="38" t="s">
        <v>1677</v>
      </c>
      <c r="S2975" s="33" t="s">
        <v>1677</v>
      </c>
      <c r="T2975" s="45" t="s">
        <v>1676</v>
      </c>
      <c r="U2975" s="55">
        <f>RANK(Q2975,$Q$5:$Q$3209,0)</f>
        <v>2884</v>
      </c>
      <c r="V2975" s="55">
        <f>RANK(W2975,$W$5:$W$3209,0)</f>
        <v>2971</v>
      </c>
      <c r="W2975" s="55">
        <f>N2975*O2975</f>
        <v>9.1582655488801502E-3</v>
      </c>
      <c r="X2975">
        <f t="shared" si="92"/>
        <v>1.397872891304387</v>
      </c>
      <c r="Y2975" s="77">
        <f t="shared" si="93"/>
        <v>1.5660157986752851E-4</v>
      </c>
    </row>
    <row r="2976" spans="3:25" x14ac:dyDescent="0.25">
      <c r="C2976" s="19" t="s">
        <v>4406</v>
      </c>
      <c r="D2976" s="6" t="s">
        <v>1184</v>
      </c>
      <c r="E2976" s="6" t="s">
        <v>144</v>
      </c>
      <c r="F2976" s="48">
        <v>0.49534960286033902</v>
      </c>
      <c r="G2976" s="8">
        <v>10</v>
      </c>
      <c r="H2976" s="9">
        <v>0.40093378088444998</v>
      </c>
      <c r="I2976" s="40">
        <v>0</v>
      </c>
      <c r="J2976" s="7">
        <v>0</v>
      </c>
      <c r="K2976" s="9">
        <v>0.20565231198914</v>
      </c>
      <c r="L2976" s="39">
        <v>0</v>
      </c>
      <c r="M2976" s="47">
        <v>0</v>
      </c>
      <c r="N2976" s="17">
        <v>9.1448525441866508E-3</v>
      </c>
      <c r="O2976" s="7">
        <f>Q2976/P2976/N2976</f>
        <v>1</v>
      </c>
      <c r="P2976" s="7">
        <v>3.1852227131565112</v>
      </c>
      <c r="Q2976" s="33">
        <v>2.9128392032210428E-2</v>
      </c>
      <c r="R2976" s="38" t="s">
        <v>1677</v>
      </c>
      <c r="S2976" s="33" t="s">
        <v>1677</v>
      </c>
      <c r="T2976" s="45" t="s">
        <v>1675</v>
      </c>
      <c r="U2976" s="55">
        <f>RANK(Q2976,$Q$5:$Q$3209,0)</f>
        <v>2795</v>
      </c>
      <c r="V2976" s="55">
        <f>RANK(W2976,$W$5:$W$3209,0)</f>
        <v>2972</v>
      </c>
      <c r="W2976" s="55">
        <f>N2976*O2976</f>
        <v>9.1448525441866508E-3</v>
      </c>
      <c r="X2976">
        <f t="shared" si="92"/>
        <v>1.3887146257555067</v>
      </c>
      <c r="Y2976" s="77">
        <f t="shared" si="93"/>
        <v>1.5557559326837304E-4</v>
      </c>
    </row>
    <row r="2977" spans="3:25" x14ac:dyDescent="0.25">
      <c r="C2977" s="19" t="s">
        <v>4278</v>
      </c>
      <c r="D2977" s="6" t="s">
        <v>1064</v>
      </c>
      <c r="E2977" s="6" t="s">
        <v>28</v>
      </c>
      <c r="F2977" s="48">
        <v>1.10101508099852</v>
      </c>
      <c r="G2977" s="8">
        <v>10</v>
      </c>
      <c r="H2977" s="9">
        <v>0.471539859083486</v>
      </c>
      <c r="I2977" s="40">
        <v>3</v>
      </c>
      <c r="J2977" s="7">
        <v>3</v>
      </c>
      <c r="K2977" s="9">
        <v>0.1782613408198</v>
      </c>
      <c r="L2977" s="39">
        <v>0</v>
      </c>
      <c r="M2977" s="47">
        <v>0</v>
      </c>
      <c r="N2977" s="17">
        <v>9.1440553713773194E-3</v>
      </c>
      <c r="O2977" s="7">
        <f>Q2977/P2977/N2977</f>
        <v>1</v>
      </c>
      <c r="P2977" s="7">
        <v>3.766679771102829</v>
      </c>
      <c r="Q2977" s="33">
        <v>3.4442728393211115E-2</v>
      </c>
      <c r="R2977" s="38" t="s">
        <v>1677</v>
      </c>
      <c r="S2977" s="33" t="s">
        <v>1677</v>
      </c>
      <c r="T2977" s="45" t="s">
        <v>1675</v>
      </c>
      <c r="U2977" s="55">
        <f>RANK(Q2977,$Q$5:$Q$3209,0)</f>
        <v>2665</v>
      </c>
      <c r="V2977" s="55">
        <f>RANK(W2977,$W$5:$W$3209,0)</f>
        <v>2973</v>
      </c>
      <c r="W2977" s="55">
        <f>N2977*O2977</f>
        <v>9.1440553713773194E-3</v>
      </c>
      <c r="X2977">
        <f t="shared" si="92"/>
        <v>1.3795697732113201</v>
      </c>
      <c r="Y2977" s="77">
        <f t="shared" si="93"/>
        <v>1.5455110930778998E-4</v>
      </c>
    </row>
    <row r="2978" spans="3:25" x14ac:dyDescent="0.25">
      <c r="C2978" s="19" t="s">
        <v>4661</v>
      </c>
      <c r="D2978" s="6" t="s">
        <v>1108</v>
      </c>
      <c r="E2978" s="6" t="s">
        <v>126</v>
      </c>
      <c r="F2978" s="48">
        <v>2.2986646616031101</v>
      </c>
      <c r="G2978" s="8">
        <v>10</v>
      </c>
      <c r="H2978" s="9">
        <v>0.21095824954446801</v>
      </c>
      <c r="I2978" s="40">
        <v>0</v>
      </c>
      <c r="J2978" s="7">
        <v>2</v>
      </c>
      <c r="K2978" s="9">
        <v>0.443307448482683</v>
      </c>
      <c r="L2978" s="39">
        <v>0</v>
      </c>
      <c r="M2978" s="47">
        <v>0</v>
      </c>
      <c r="N2978" s="17">
        <v>9.0528654576579309E-3</v>
      </c>
      <c r="O2978" s="7">
        <f>Q2978/P2978/N2978</f>
        <v>1</v>
      </c>
      <c r="P2978" s="7">
        <v>1.9418321363099114</v>
      </c>
      <c r="Q2978" s="33">
        <v>1.7579145071370102E-2</v>
      </c>
      <c r="R2978" s="38" t="s">
        <v>1677</v>
      </c>
      <c r="S2978" s="33" t="s">
        <v>1677</v>
      </c>
      <c r="T2978" s="45" t="s">
        <v>1677</v>
      </c>
      <c r="U2978" s="55">
        <f>RANK(Q2978,$Q$5:$Q$3209,0)</f>
        <v>3052</v>
      </c>
      <c r="V2978" s="55">
        <f>RANK(W2978,$W$5:$W$3209,0)</f>
        <v>2974</v>
      </c>
      <c r="W2978" s="55">
        <f>N2978*O2978</f>
        <v>9.0528654576579309E-3</v>
      </c>
      <c r="X2978">
        <f t="shared" si="92"/>
        <v>1.3704257178399428</v>
      </c>
      <c r="Y2978" s="77">
        <f t="shared" si="93"/>
        <v>1.5352671465326768E-4</v>
      </c>
    </row>
    <row r="2979" spans="3:25" x14ac:dyDescent="0.25">
      <c r="C2979" s="19" t="s">
        <v>4410</v>
      </c>
      <c r="D2979" s="6" t="s">
        <v>1184</v>
      </c>
      <c r="E2979" s="6" t="s">
        <v>144</v>
      </c>
      <c r="F2979" s="48">
        <v>1.48651245110154</v>
      </c>
      <c r="G2979" s="8">
        <v>10</v>
      </c>
      <c r="H2979" s="9">
        <v>0.460766167436581</v>
      </c>
      <c r="I2979" s="40">
        <v>2</v>
      </c>
      <c r="J2979" s="7">
        <v>1</v>
      </c>
      <c r="K2979" s="9">
        <v>0.226618399458901</v>
      </c>
      <c r="L2979" s="39">
        <v>0</v>
      </c>
      <c r="M2979" s="47">
        <v>0</v>
      </c>
      <c r="N2979" s="17">
        <v>9.00345060995302E-3</v>
      </c>
      <c r="O2979" s="7">
        <f>Q2979/P2979/N2979</f>
        <v>1</v>
      </c>
      <c r="P2979" s="7">
        <v>3.2151085955656233</v>
      </c>
      <c r="Q2979" s="33">
        <v>2.8947071445810508E-2</v>
      </c>
      <c r="R2979" s="38" t="s">
        <v>1677</v>
      </c>
      <c r="S2979" s="33" t="s">
        <v>1677</v>
      </c>
      <c r="T2979" s="45" t="s">
        <v>1675</v>
      </c>
      <c r="U2979" s="55">
        <f>RANK(Q2979,$Q$5:$Q$3209,0)</f>
        <v>2799</v>
      </c>
      <c r="V2979" s="55">
        <f>RANK(W2979,$W$5:$W$3209,0)</f>
        <v>2975</v>
      </c>
      <c r="W2979" s="55">
        <f>N2979*O2979</f>
        <v>9.00345060995302E-3</v>
      </c>
      <c r="X2979">
        <f t="shared" si="92"/>
        <v>1.361372852382285</v>
      </c>
      <c r="Y2979" s="77">
        <f t="shared" si="93"/>
        <v>1.525125358664722E-4</v>
      </c>
    </row>
    <row r="2980" spans="3:25" x14ac:dyDescent="0.25">
      <c r="C2980" s="19" t="s">
        <v>4096</v>
      </c>
      <c r="D2980" s="6" t="s">
        <v>948</v>
      </c>
      <c r="E2980" s="6" t="s">
        <v>144</v>
      </c>
      <c r="F2980" s="48">
        <v>0.87089067303218703</v>
      </c>
      <c r="G2980" s="8">
        <v>10</v>
      </c>
      <c r="H2980" s="9">
        <v>0.56449661994170497</v>
      </c>
      <c r="I2980" s="40">
        <v>0</v>
      </c>
      <c r="J2980" s="7">
        <v>0</v>
      </c>
      <c r="K2980" s="9">
        <v>0.18732940797907799</v>
      </c>
      <c r="L2980" s="39">
        <v>0</v>
      </c>
      <c r="M2980" s="47">
        <v>0</v>
      </c>
      <c r="N2980" s="17">
        <v>8.9924603580121606E-3</v>
      </c>
      <c r="O2980" s="7">
        <f>Q2980/P2980/N2980</f>
        <v>1</v>
      </c>
      <c r="P2980" s="7">
        <v>4.7950821255982401</v>
      </c>
      <c r="Q2980" s="33">
        <v>4.3119585927854864E-2</v>
      </c>
      <c r="R2980" s="38" t="s">
        <v>1677</v>
      </c>
      <c r="S2980" s="33" t="s">
        <v>1677</v>
      </c>
      <c r="T2980" s="45" t="s">
        <v>1675</v>
      </c>
      <c r="U2980" s="55">
        <f>RANK(Q2980,$Q$5:$Q$3209,0)</f>
        <v>2475</v>
      </c>
      <c r="V2980" s="55">
        <f>RANK(W2980,$W$5:$W$3209,0)</f>
        <v>2976</v>
      </c>
      <c r="W2980" s="55">
        <f>N2980*O2980</f>
        <v>8.9924603580121606E-3</v>
      </c>
      <c r="X2980">
        <f t="shared" si="92"/>
        <v>1.352369401772332</v>
      </c>
      <c r="Y2980" s="77">
        <f t="shared" si="93"/>
        <v>1.5150389295011786E-4</v>
      </c>
    </row>
    <row r="2981" spans="3:25" x14ac:dyDescent="0.25">
      <c r="C2981" s="19" t="s">
        <v>4767</v>
      </c>
      <c r="D2981" s="6" t="s">
        <v>412</v>
      </c>
      <c r="E2981" s="6" t="s">
        <v>131</v>
      </c>
      <c r="F2981" s="48">
        <v>3.0348372219981399</v>
      </c>
      <c r="G2981" s="8">
        <v>10</v>
      </c>
      <c r="H2981" s="9">
        <v>0.21852758528478</v>
      </c>
      <c r="I2981" s="40">
        <v>10</v>
      </c>
      <c r="J2981" s="7">
        <v>1</v>
      </c>
      <c r="K2981" s="9">
        <v>0.31848640721628202</v>
      </c>
      <c r="L2981" s="39">
        <v>0</v>
      </c>
      <c r="M2981" s="47">
        <v>0</v>
      </c>
      <c r="N2981" s="17">
        <v>8.9861443333904105E-3</v>
      </c>
      <c r="O2981" s="7">
        <f>Q2981/P2981/N2981</f>
        <v>1</v>
      </c>
      <c r="P2981" s="7">
        <v>0.8398131898752188</v>
      </c>
      <c r="Q2981" s="33">
        <v>7.5466825373037222E-3</v>
      </c>
      <c r="R2981" s="38" t="s">
        <v>1677</v>
      </c>
      <c r="S2981" s="33" t="s">
        <v>1677</v>
      </c>
      <c r="T2981" s="45" t="s">
        <v>1677</v>
      </c>
      <c r="U2981" s="55">
        <f>RANK(Q2981,$Q$5:$Q$3209,0)</f>
        <v>3161</v>
      </c>
      <c r="V2981" s="55">
        <f>RANK(W2981,$W$5:$W$3209,0)</f>
        <v>2977</v>
      </c>
      <c r="W2981" s="55">
        <f>N2981*O2981</f>
        <v>8.9861443333904105E-3</v>
      </c>
      <c r="X2981">
        <f t="shared" si="92"/>
        <v>1.3433769414143197</v>
      </c>
      <c r="Y2981" s="77">
        <f t="shared" si="93"/>
        <v>1.5049648125501963E-4</v>
      </c>
    </row>
    <row r="2982" spans="3:25" x14ac:dyDescent="0.25">
      <c r="C2982" s="19" t="s">
        <v>4386</v>
      </c>
      <c r="D2982" s="6" t="s">
        <v>142</v>
      </c>
      <c r="E2982" s="6" t="s">
        <v>144</v>
      </c>
      <c r="F2982" s="48">
        <v>0.72513810317983096</v>
      </c>
      <c r="G2982" s="8">
        <v>10</v>
      </c>
      <c r="H2982" s="9">
        <v>0.44154924764804399</v>
      </c>
      <c r="I2982" s="40">
        <v>0</v>
      </c>
      <c r="J2982" s="7">
        <v>0</v>
      </c>
      <c r="K2982" s="9">
        <v>0.28675547810819302</v>
      </c>
      <c r="L2982" s="39">
        <v>0</v>
      </c>
      <c r="M2982" s="47">
        <v>0</v>
      </c>
      <c r="N2982" s="17">
        <v>8.9762739219056507E-3</v>
      </c>
      <c r="O2982" s="7">
        <f>Q2982/P2982/N2982</f>
        <v>1</v>
      </c>
      <c r="P2982" s="7">
        <v>3.346319046916149</v>
      </c>
      <c r="Q2982" s="33">
        <v>3.0037476395209602E-2</v>
      </c>
      <c r="R2982" s="38" t="s">
        <v>1677</v>
      </c>
      <c r="S2982" s="33" t="s">
        <v>1677</v>
      </c>
      <c r="T2982" s="45" t="s">
        <v>1675</v>
      </c>
      <c r="U2982" s="55">
        <f>RANK(Q2982,$Q$5:$Q$3209,0)</f>
        <v>2774</v>
      </c>
      <c r="V2982" s="55">
        <f>RANK(W2982,$W$5:$W$3209,0)</f>
        <v>2978</v>
      </c>
      <c r="W2982" s="55">
        <f>N2982*O2982</f>
        <v>8.9762739219056507E-3</v>
      </c>
      <c r="X2982">
        <f t="shared" si="92"/>
        <v>1.3343907970809292</v>
      </c>
      <c r="Y2982" s="77">
        <f t="shared" si="93"/>
        <v>1.4948977713458026E-4</v>
      </c>
    </row>
    <row r="2983" spans="3:25" x14ac:dyDescent="0.25">
      <c r="C2983" s="19" t="s">
        <v>4248</v>
      </c>
      <c r="D2983" s="6" t="s">
        <v>1058</v>
      </c>
      <c r="E2983" s="6" t="s">
        <v>163</v>
      </c>
      <c r="F2983" s="48">
        <v>1.3111844648572</v>
      </c>
      <c r="G2983" s="8">
        <v>10</v>
      </c>
      <c r="H2983" s="9">
        <v>0.43945545019494098</v>
      </c>
      <c r="I2983" s="40">
        <v>1</v>
      </c>
      <c r="J2983" s="7">
        <v>3</v>
      </c>
      <c r="K2983" s="9">
        <v>7.7430587217986194E-2</v>
      </c>
      <c r="L2983" s="39">
        <v>0</v>
      </c>
      <c r="M2983" s="47">
        <v>0</v>
      </c>
      <c r="N2983" s="17">
        <v>8.9608212212046595E-3</v>
      </c>
      <c r="O2983" s="7">
        <f>Q2983/P2983/N2983</f>
        <v>1</v>
      </c>
      <c r="P2983" s="7">
        <v>3.9753408227451996</v>
      </c>
      <c r="Q2983" s="33">
        <v>3.5622318405976378E-2</v>
      </c>
      <c r="R2983" s="38" t="s">
        <v>1677</v>
      </c>
      <c r="S2983" s="33" t="s">
        <v>1677</v>
      </c>
      <c r="T2983" s="45" t="s">
        <v>1675</v>
      </c>
      <c r="U2983" s="55">
        <f>RANK(Q2983,$Q$5:$Q$3209,0)</f>
        <v>2635</v>
      </c>
      <c r="V2983" s="55">
        <f>RANK(W2983,$W$5:$W$3209,0)</f>
        <v>2979</v>
      </c>
      <c r="W2983" s="55">
        <f>N2983*O2983</f>
        <v>8.9608212212046595E-3</v>
      </c>
      <c r="X2983">
        <f t="shared" si="92"/>
        <v>1.3254145231590235</v>
      </c>
      <c r="Y2983" s="77">
        <f t="shared" si="93"/>
        <v>1.4848417878136918E-4</v>
      </c>
    </row>
    <row r="2984" spans="3:25" x14ac:dyDescent="0.25">
      <c r="C2984" s="19" t="s">
        <v>4610</v>
      </c>
      <c r="D2984" s="6" t="s">
        <v>731</v>
      </c>
      <c r="E2984" s="6" t="s">
        <v>27</v>
      </c>
      <c r="F2984" s="48">
        <v>0.41091909954268602</v>
      </c>
      <c r="G2984" s="8">
        <v>10</v>
      </c>
      <c r="H2984" s="9">
        <v>0.76328239870459402</v>
      </c>
      <c r="I2984" s="40">
        <v>0</v>
      </c>
      <c r="J2984" s="7">
        <v>0</v>
      </c>
      <c r="K2984" s="9">
        <v>1.9784354693370601E-2</v>
      </c>
      <c r="L2984" s="39">
        <v>0</v>
      </c>
      <c r="M2984" s="47">
        <v>0</v>
      </c>
      <c r="N2984" s="17">
        <v>8.9580848251583408E-3</v>
      </c>
      <c r="O2984" s="7">
        <f>Q2984/P2984/N2984</f>
        <v>1</v>
      </c>
      <c r="P2984" s="7">
        <v>2.2622282134526972</v>
      </c>
      <c r="Q2984" s="33">
        <v>2.0265232229975672E-2</v>
      </c>
      <c r="R2984" s="38" t="s">
        <v>1677</v>
      </c>
      <c r="S2984" s="33" t="s">
        <v>1677</v>
      </c>
      <c r="T2984" s="45" t="s">
        <v>1676</v>
      </c>
      <c r="U2984" s="55">
        <f>RANK(Q2984,$Q$5:$Q$3209,0)</f>
        <v>3000</v>
      </c>
      <c r="V2984" s="55">
        <f>RANK(W2984,$W$5:$W$3209,0)</f>
        <v>2980</v>
      </c>
      <c r="W2984" s="55">
        <f>N2984*O2984</f>
        <v>8.9580848251583408E-3</v>
      </c>
      <c r="X2984">
        <f t="shared" si="92"/>
        <v>1.3164537019378189</v>
      </c>
      <c r="Y2984" s="77">
        <f t="shared" si="93"/>
        <v>1.4748031157078059E-4</v>
      </c>
    </row>
    <row r="2985" spans="3:25" x14ac:dyDescent="0.25">
      <c r="C2985" s="19" t="s">
        <v>4533</v>
      </c>
      <c r="D2985" s="6" t="s">
        <v>4811</v>
      </c>
      <c r="E2985" s="6" t="s">
        <v>27</v>
      </c>
      <c r="F2985" s="48">
        <v>0.19481925957083901</v>
      </c>
      <c r="G2985" s="8">
        <v>10</v>
      </c>
      <c r="H2985" s="9">
        <v>0.755854649974114</v>
      </c>
      <c r="I2985" s="40">
        <v>0</v>
      </c>
      <c r="J2985" s="7">
        <v>0</v>
      </c>
      <c r="K2985" s="9">
        <v>2.22425590419899E-2</v>
      </c>
      <c r="L2985" s="39">
        <v>0</v>
      </c>
      <c r="M2985" s="47">
        <v>0</v>
      </c>
      <c r="N2985" s="17">
        <v>8.9255969042868807E-3</v>
      </c>
      <c r="O2985" s="7">
        <f>Q2985/P2985/N2985</f>
        <v>1</v>
      </c>
      <c r="P2985" s="7">
        <v>2.6389247006452075</v>
      </c>
      <c r="Q2985" s="33">
        <v>2.3553978138725049E-2</v>
      </c>
      <c r="R2985" s="38" t="s">
        <v>1677</v>
      </c>
      <c r="S2985" s="33" t="s">
        <v>1677</v>
      </c>
      <c r="T2985" s="45" t="s">
        <v>1676</v>
      </c>
      <c r="U2985" s="55">
        <f>RANK(Q2985,$Q$5:$Q$3209,0)</f>
        <v>2922</v>
      </c>
      <c r="V2985" s="55">
        <f>RANK(W2985,$W$5:$W$3209,0)</f>
        <v>2981</v>
      </c>
      <c r="W2985" s="55">
        <f>N2985*O2985</f>
        <v>8.9255969042868807E-3</v>
      </c>
      <c r="X2985">
        <f t="shared" si="92"/>
        <v>1.3074956171126606</v>
      </c>
      <c r="Y2985" s="77">
        <f t="shared" si="93"/>
        <v>1.4647675091449081E-4</v>
      </c>
    </row>
    <row r="2986" spans="3:25" x14ac:dyDescent="0.25">
      <c r="C2986" s="19" t="s">
        <v>4206</v>
      </c>
      <c r="D2986" s="6" t="s">
        <v>1442</v>
      </c>
      <c r="E2986" s="6" t="s">
        <v>39</v>
      </c>
      <c r="F2986" s="48">
        <v>0.71686308600342197</v>
      </c>
      <c r="G2986" s="8">
        <v>10</v>
      </c>
      <c r="H2986" s="9">
        <v>0.44765737328573901</v>
      </c>
      <c r="I2986" s="40">
        <v>0</v>
      </c>
      <c r="J2986" s="7">
        <v>0</v>
      </c>
      <c r="K2986" s="9">
        <v>0.272076007904068</v>
      </c>
      <c r="L2986" s="39">
        <v>0</v>
      </c>
      <c r="M2986" s="47">
        <v>0</v>
      </c>
      <c r="N2986" s="17">
        <v>8.8906539415957008E-3</v>
      </c>
      <c r="O2986" s="7">
        <f>Q2986/P2986/N2986</f>
        <v>1</v>
      </c>
      <c r="P2986" s="7">
        <v>4.2334689289123828</v>
      </c>
      <c r="Q2986" s="33">
        <v>3.7638307219457809E-2</v>
      </c>
      <c r="R2986" s="38" t="s">
        <v>1677</v>
      </c>
      <c r="S2986" s="33" t="s">
        <v>1677</v>
      </c>
      <c r="T2986" s="45" t="s">
        <v>1675</v>
      </c>
      <c r="U2986" s="55">
        <f>RANK(Q2986,$Q$5:$Q$3209,0)</f>
        <v>2591</v>
      </c>
      <c r="V2986" s="55">
        <f>RANK(W2986,$W$5:$W$3209,0)</f>
        <v>2982</v>
      </c>
      <c r="W2986" s="55">
        <f>N2986*O2986</f>
        <v>8.8906539415957008E-3</v>
      </c>
      <c r="X2986">
        <f t="shared" si="92"/>
        <v>1.2985700202083736</v>
      </c>
      <c r="Y2986" s="77">
        <f t="shared" si="93"/>
        <v>1.4547682983070203E-4</v>
      </c>
    </row>
    <row r="2987" spans="3:25" x14ac:dyDescent="0.25">
      <c r="C2987" s="19" t="s">
        <v>4154</v>
      </c>
      <c r="D2987" s="6" t="s">
        <v>900</v>
      </c>
      <c r="E2987" s="6" t="s">
        <v>144</v>
      </c>
      <c r="F2987" s="48">
        <v>1.71439156839185</v>
      </c>
      <c r="G2987" s="8">
        <v>9.9999999999999893</v>
      </c>
      <c r="H2987" s="9">
        <v>2.29486290305356E-2</v>
      </c>
      <c r="I2987" s="40">
        <v>5</v>
      </c>
      <c r="J2987" s="7">
        <v>1</v>
      </c>
      <c r="K2987" s="9">
        <v>0.39919207734148898</v>
      </c>
      <c r="L2987" s="39">
        <v>0</v>
      </c>
      <c r="M2987" s="47">
        <v>0</v>
      </c>
      <c r="N2987" s="17">
        <v>8.8699908965102006E-3</v>
      </c>
      <c r="O2987" s="7">
        <f>Q2987/P2987/N2987</f>
        <v>1</v>
      </c>
      <c r="P2987" s="7">
        <v>4.5207189820462537</v>
      </c>
      <c r="Q2987" s="33">
        <v>4.0098736216431133E-2</v>
      </c>
      <c r="R2987" s="38" t="s">
        <v>1677</v>
      </c>
      <c r="S2987" s="33" t="s">
        <v>1677</v>
      </c>
      <c r="T2987" s="45" t="s">
        <v>1675</v>
      </c>
      <c r="U2987" s="55">
        <f>RANK(Q2987,$Q$5:$Q$3209,0)</f>
        <v>2537</v>
      </c>
      <c r="V2987" s="55">
        <f>RANK(W2987,$W$5:$W$3209,0)</f>
        <v>2983</v>
      </c>
      <c r="W2987" s="55">
        <f>N2987*O2987</f>
        <v>8.8699908965102006E-3</v>
      </c>
      <c r="X2987">
        <f t="shared" si="92"/>
        <v>1.289679366266778</v>
      </c>
      <c r="Y2987" s="77">
        <f t="shared" si="93"/>
        <v>1.4448082335402577E-4</v>
      </c>
    </row>
    <row r="2988" spans="3:25" x14ac:dyDescent="0.25">
      <c r="C2988" s="19" t="s">
        <v>4274</v>
      </c>
      <c r="D2988" s="6" t="s">
        <v>948</v>
      </c>
      <c r="E2988" s="6" t="s">
        <v>144</v>
      </c>
      <c r="F2988" s="48">
        <v>0.94178848841794705</v>
      </c>
      <c r="G2988" s="8">
        <v>10</v>
      </c>
      <c r="H2988" s="9">
        <v>5.0994599725357997E-2</v>
      </c>
      <c r="I2988" s="40">
        <v>0</v>
      </c>
      <c r="J2988" s="7">
        <v>0</v>
      </c>
      <c r="K2988" s="9">
        <v>0.45944434151127</v>
      </c>
      <c r="L2988" s="39">
        <v>0</v>
      </c>
      <c r="M2988" s="47">
        <v>0</v>
      </c>
      <c r="N2988" s="17">
        <v>8.8380268729037394E-3</v>
      </c>
      <c r="O2988" s="7">
        <f>Q2988/P2988/N2988</f>
        <v>1</v>
      </c>
      <c r="P2988" s="7">
        <v>3.9115717301897783</v>
      </c>
      <c r="Q2988" s="33">
        <v>3.4570576066707839E-2</v>
      </c>
      <c r="R2988" s="38" t="s">
        <v>1677</v>
      </c>
      <c r="S2988" s="33" t="s">
        <v>1677</v>
      </c>
      <c r="T2988" s="45" t="s">
        <v>1675</v>
      </c>
      <c r="U2988" s="55">
        <f>RANK(Q2988,$Q$5:$Q$3209,0)</f>
        <v>2661</v>
      </c>
      <c r="V2988" s="55">
        <f>RANK(W2988,$W$5:$W$3209,0)</f>
        <v>2984</v>
      </c>
      <c r="W2988" s="55">
        <f>N2988*O2988</f>
        <v>8.8380268729037394E-3</v>
      </c>
      <c r="X2988">
        <f t="shared" si="92"/>
        <v>1.2808093753702678</v>
      </c>
      <c r="Y2988" s="77">
        <f t="shared" si="93"/>
        <v>1.4348713172695091E-4</v>
      </c>
    </row>
    <row r="2989" spans="3:25" x14ac:dyDescent="0.25">
      <c r="C2989" s="19" t="s">
        <v>4427</v>
      </c>
      <c r="D2989" s="6" t="s">
        <v>1024</v>
      </c>
      <c r="E2989" s="6" t="s">
        <v>48</v>
      </c>
      <c r="F2989" s="48">
        <v>1.69424119417382</v>
      </c>
      <c r="G2989" s="8">
        <v>13.0214423727365</v>
      </c>
      <c r="H2989" s="9">
        <v>0.48109989127888603</v>
      </c>
      <c r="I2989" s="40">
        <v>0</v>
      </c>
      <c r="J2989" s="7">
        <v>2</v>
      </c>
      <c r="K2989" s="9">
        <v>0.166733988861091</v>
      </c>
      <c r="L2989" s="39">
        <v>0</v>
      </c>
      <c r="M2989" s="47">
        <v>0</v>
      </c>
      <c r="N2989" s="17">
        <v>8.7565817146532006E-3</v>
      </c>
      <c r="O2989" s="7">
        <f>Q2989/P2989/N2989</f>
        <v>1</v>
      </c>
      <c r="P2989" s="7">
        <v>3.1976323038520316</v>
      </c>
      <c r="Q2989" s="33">
        <v>2.8000328562095087E-2</v>
      </c>
      <c r="R2989" s="38" t="s">
        <v>1677</v>
      </c>
      <c r="S2989" s="33" t="s">
        <v>1677</v>
      </c>
      <c r="T2989" s="45" t="s">
        <v>1675</v>
      </c>
      <c r="U2989" s="55">
        <f>RANK(Q2989,$Q$5:$Q$3209,0)</f>
        <v>2816</v>
      </c>
      <c r="V2989" s="55">
        <f>RANK(W2989,$W$5:$W$3209,0)</f>
        <v>2985</v>
      </c>
      <c r="W2989" s="55">
        <f>N2989*O2989</f>
        <v>8.7565817146532006E-3</v>
      </c>
      <c r="X2989">
        <f t="shared" si="92"/>
        <v>1.271971348497364</v>
      </c>
      <c r="Y2989" s="77">
        <f t="shared" si="93"/>
        <v>1.4249702098096103E-4</v>
      </c>
    </row>
    <row r="2990" spans="3:25" x14ac:dyDescent="0.25">
      <c r="C2990" s="19" t="s">
        <v>4244</v>
      </c>
      <c r="D2990" s="6" t="s">
        <v>851</v>
      </c>
      <c r="E2990" s="6" t="s">
        <v>28</v>
      </c>
      <c r="F2990" s="48">
        <v>1.1187725817098899</v>
      </c>
      <c r="G2990" s="8">
        <v>10</v>
      </c>
      <c r="H2990" s="9">
        <v>0.42430830549503601</v>
      </c>
      <c r="I2990" s="40">
        <v>0</v>
      </c>
      <c r="J2990" s="7">
        <v>1</v>
      </c>
      <c r="K2990" s="9">
        <v>0.254819516061704</v>
      </c>
      <c r="L2990" s="39">
        <v>0</v>
      </c>
      <c r="M2990" s="47">
        <v>0</v>
      </c>
      <c r="N2990" s="17">
        <v>8.7544501652906895E-3</v>
      </c>
      <c r="O2990" s="7">
        <f>Q2990/P2990/N2990</f>
        <v>1</v>
      </c>
      <c r="P2990" s="7">
        <v>4.0971798955275363</v>
      </c>
      <c r="Q2990" s="33">
        <v>3.586855721362673E-2</v>
      </c>
      <c r="R2990" s="38" t="s">
        <v>1677</v>
      </c>
      <c r="S2990" s="33" t="s">
        <v>1677</v>
      </c>
      <c r="T2990" s="45" t="s">
        <v>1675</v>
      </c>
      <c r="U2990" s="55">
        <f>RANK(Q2990,$Q$5:$Q$3209,0)</f>
        <v>2631</v>
      </c>
      <c r="V2990" s="55">
        <f>RANK(W2990,$W$5:$W$3209,0)</f>
        <v>2986</v>
      </c>
      <c r="W2990" s="55">
        <f>N2990*O2990</f>
        <v>8.7544501652906895E-3</v>
      </c>
      <c r="X2990">
        <f t="shared" si="92"/>
        <v>1.2632147667827109</v>
      </c>
      <c r="Y2990" s="77">
        <f t="shared" si="93"/>
        <v>1.4151603441252261E-4</v>
      </c>
    </row>
    <row r="2991" spans="3:25" x14ac:dyDescent="0.25">
      <c r="C2991" s="19" t="s">
        <v>4467</v>
      </c>
      <c r="D2991" s="6" t="s">
        <v>355</v>
      </c>
      <c r="E2991" s="6" t="s">
        <v>12</v>
      </c>
      <c r="F2991" s="48">
        <v>1.30636836888959</v>
      </c>
      <c r="G2991" s="8">
        <v>10</v>
      </c>
      <c r="H2991" s="9">
        <v>9.8206335595993705E-2</v>
      </c>
      <c r="I2991" s="40">
        <v>0</v>
      </c>
      <c r="J2991" s="7">
        <v>6</v>
      </c>
      <c r="K2991" s="9">
        <v>0.28519247600110997</v>
      </c>
      <c r="L2991" s="39">
        <v>0</v>
      </c>
      <c r="M2991" s="47">
        <v>0</v>
      </c>
      <c r="N2991" s="17">
        <v>8.7530117948834401E-3</v>
      </c>
      <c r="O2991" s="7">
        <f>Q2991/P2991/N2991</f>
        <v>1</v>
      </c>
      <c r="P2991" s="7">
        <v>3.0034607814019125</v>
      </c>
      <c r="Q2991" s="33">
        <v>2.6289327645080775E-2</v>
      </c>
      <c r="R2991" s="38" t="s">
        <v>1677</v>
      </c>
      <c r="S2991" s="33" t="s">
        <v>1677</v>
      </c>
      <c r="T2991" s="45" t="s">
        <v>1676</v>
      </c>
      <c r="U2991" s="55">
        <f>RANK(Q2991,$Q$5:$Q$3209,0)</f>
        <v>2856</v>
      </c>
      <c r="V2991" s="55">
        <f>RANK(W2991,$W$5:$W$3209,0)</f>
        <v>2987</v>
      </c>
      <c r="W2991" s="55">
        <f>N2991*O2991</f>
        <v>8.7530117948834401E-3</v>
      </c>
      <c r="X2991">
        <f t="shared" si="92"/>
        <v>1.2544603166174202</v>
      </c>
      <c r="Y2991" s="77">
        <f t="shared" si="93"/>
        <v>1.4053528663832634E-4</v>
      </c>
    </row>
    <row r="2992" spans="3:25" x14ac:dyDescent="0.25">
      <c r="C2992" s="19" t="s">
        <v>4726</v>
      </c>
      <c r="D2992" s="6" t="s">
        <v>412</v>
      </c>
      <c r="E2992" s="6" t="s">
        <v>131</v>
      </c>
      <c r="F2992" s="48">
        <v>6.0334565388103103</v>
      </c>
      <c r="G2992" s="8">
        <v>22.775685454845501</v>
      </c>
      <c r="H2992" s="9">
        <v>2.0970873160238698E-2</v>
      </c>
      <c r="I2992" s="40">
        <v>2</v>
      </c>
      <c r="J2992" s="7">
        <v>3</v>
      </c>
      <c r="K2992" s="9">
        <v>0.29527382379850498</v>
      </c>
      <c r="L2992" s="39">
        <v>0</v>
      </c>
      <c r="M2992" s="47">
        <v>0</v>
      </c>
      <c r="N2992" s="17">
        <v>8.7294436415677207E-3</v>
      </c>
      <c r="O2992" s="7">
        <f>Q2992/P2992/N2992</f>
        <v>1</v>
      </c>
      <c r="P2992" s="7">
        <v>1.5553372210546479</v>
      </c>
      <c r="Q2992" s="33">
        <v>1.3577228614829105E-2</v>
      </c>
      <c r="R2992" s="38" t="s">
        <v>1677</v>
      </c>
      <c r="S2992" s="33" t="s">
        <v>1677</v>
      </c>
      <c r="T2992" s="45" t="s">
        <v>1677</v>
      </c>
      <c r="U2992" s="55">
        <f>RANK(Q2992,$Q$5:$Q$3209,0)</f>
        <v>3119</v>
      </c>
      <c r="V2992" s="55">
        <f>RANK(W2992,$W$5:$W$3209,0)</f>
        <v>2988</v>
      </c>
      <c r="W2992" s="55">
        <f>N2992*O2992</f>
        <v>8.7294436415677207E-3</v>
      </c>
      <c r="X2992">
        <f t="shared" si="92"/>
        <v>1.2457073048225367</v>
      </c>
      <c r="Y2992" s="77">
        <f t="shared" si="93"/>
        <v>1.3955470000258523E-4</v>
      </c>
    </row>
    <row r="2993" spans="3:25" x14ac:dyDescent="0.25">
      <c r="C2993" s="19" t="s">
        <v>4510</v>
      </c>
      <c r="D2993" s="6" t="s">
        <v>1114</v>
      </c>
      <c r="E2993" s="6" t="s">
        <v>39</v>
      </c>
      <c r="F2993" s="48">
        <v>0.60739025077306097</v>
      </c>
      <c r="G2993" s="8">
        <v>10</v>
      </c>
      <c r="H2993" s="9">
        <v>0.33651731871485402</v>
      </c>
      <c r="I2993" s="40">
        <v>0</v>
      </c>
      <c r="J2993" s="7">
        <v>0</v>
      </c>
      <c r="K2993" s="9">
        <v>0.34433808070942701</v>
      </c>
      <c r="L2993" s="39">
        <v>0</v>
      </c>
      <c r="M2993" s="47">
        <v>0</v>
      </c>
      <c r="N2993" s="17">
        <v>8.72221753124406E-3</v>
      </c>
      <c r="O2993" s="7">
        <f>Q2993/P2993/N2993</f>
        <v>1</v>
      </c>
      <c r="P2993" s="7">
        <v>2.7969432666450365</v>
      </c>
      <c r="Q2993" s="33">
        <v>2.4395547594226366E-2</v>
      </c>
      <c r="R2993" s="38" t="s">
        <v>1677</v>
      </c>
      <c r="S2993" s="33" t="s">
        <v>1677</v>
      </c>
      <c r="T2993" s="45" t="s">
        <v>1676</v>
      </c>
      <c r="U2993" s="55">
        <f>RANK(Q2993,$Q$5:$Q$3209,0)</f>
        <v>2899</v>
      </c>
      <c r="V2993" s="55">
        <f>RANK(W2993,$W$5:$W$3209,0)</f>
        <v>2989</v>
      </c>
      <c r="W2993" s="55">
        <f>N2993*O2993</f>
        <v>8.72221753124406E-3</v>
      </c>
      <c r="X2993">
        <f t="shared" si="92"/>
        <v>1.236977861180969</v>
      </c>
      <c r="Y2993" s="77">
        <f t="shared" si="93"/>
        <v>1.3857675367131441E-4</v>
      </c>
    </row>
    <row r="2994" spans="3:25" x14ac:dyDescent="0.25">
      <c r="C2994" s="19" t="s">
        <v>4382</v>
      </c>
      <c r="D2994" s="6" t="s">
        <v>934</v>
      </c>
      <c r="E2994" s="6" t="s">
        <v>144</v>
      </c>
      <c r="F2994" s="48">
        <v>1.1913893426606099</v>
      </c>
      <c r="G2994" s="8">
        <v>10</v>
      </c>
      <c r="H2994" s="9">
        <v>0.48938574254628803</v>
      </c>
      <c r="I2994" s="40">
        <v>0</v>
      </c>
      <c r="J2994" s="7">
        <v>1</v>
      </c>
      <c r="K2994" s="9">
        <v>0.19559122111160099</v>
      </c>
      <c r="L2994" s="39">
        <v>0</v>
      </c>
      <c r="M2994" s="47">
        <v>0</v>
      </c>
      <c r="N2994" s="17">
        <v>8.7055308129161992E-3</v>
      </c>
      <c r="O2994" s="7">
        <f>Q2994/P2994/N2994</f>
        <v>1</v>
      </c>
      <c r="P2994" s="7">
        <v>3.4602805363233586</v>
      </c>
      <c r="Q2994" s="33">
        <v>3.012357883029719E-2</v>
      </c>
      <c r="R2994" s="38" t="s">
        <v>1677</v>
      </c>
      <c r="S2994" s="33" t="s">
        <v>1677</v>
      </c>
      <c r="T2994" s="45" t="s">
        <v>1675</v>
      </c>
      <c r="U2994" s="55">
        <f>RANK(Q2994,$Q$5:$Q$3209,0)</f>
        <v>2770</v>
      </c>
      <c r="V2994" s="55">
        <f>RANK(W2994,$W$5:$W$3209,0)</f>
        <v>2990</v>
      </c>
      <c r="W2994" s="55">
        <f>N2994*O2994</f>
        <v>8.7055308129161992E-3</v>
      </c>
      <c r="X2994">
        <f t="shared" si="92"/>
        <v>1.2282556436497249</v>
      </c>
      <c r="Y2994" s="77">
        <f t="shared" si="93"/>
        <v>1.3759961687022335E-4</v>
      </c>
    </row>
    <row r="2995" spans="3:25" x14ac:dyDescent="0.25">
      <c r="C2995" s="19" t="s">
        <v>4272</v>
      </c>
      <c r="D2995" s="6" t="s">
        <v>849</v>
      </c>
      <c r="E2995" s="6" t="s">
        <v>28</v>
      </c>
      <c r="F2995" s="48">
        <v>1.0683761974016801</v>
      </c>
      <c r="G2995" s="8">
        <v>10</v>
      </c>
      <c r="H2995" s="9">
        <v>0.38175224763764598</v>
      </c>
      <c r="I2995" s="40">
        <v>0</v>
      </c>
      <c r="J2995" s="7">
        <v>2</v>
      </c>
      <c r="K2995" s="9">
        <v>0.26011150002535899</v>
      </c>
      <c r="L2995" s="39">
        <v>0</v>
      </c>
      <c r="M2995" s="47">
        <v>0</v>
      </c>
      <c r="N2995" s="17">
        <v>8.6781679258048205E-3</v>
      </c>
      <c r="O2995" s="7">
        <f>Q2995/P2995/N2995</f>
        <v>1</v>
      </c>
      <c r="P2995" s="7">
        <v>3.9933351747149914</v>
      </c>
      <c r="Q2995" s="33">
        <v>3.4654833230199827E-2</v>
      </c>
      <c r="R2995" s="38" t="s">
        <v>1677</v>
      </c>
      <c r="S2995" s="33" t="s">
        <v>1677</v>
      </c>
      <c r="T2995" s="45" t="s">
        <v>1675</v>
      </c>
      <c r="U2995" s="55">
        <f>RANK(Q2995,$Q$5:$Q$3209,0)</f>
        <v>2659</v>
      </c>
      <c r="V2995" s="55">
        <f>RANK(W2995,$W$5:$W$3209,0)</f>
        <v>2991</v>
      </c>
      <c r="W2995" s="55">
        <f>N2995*O2995</f>
        <v>8.6781679258048205E-3</v>
      </c>
      <c r="X2995">
        <f t="shared" si="92"/>
        <v>1.2195501128368087</v>
      </c>
      <c r="Y2995" s="77">
        <f t="shared" si="93"/>
        <v>1.3662434945687792E-4</v>
      </c>
    </row>
    <row r="2996" spans="3:25" x14ac:dyDescent="0.25">
      <c r="C2996" s="19" t="s">
        <v>4519</v>
      </c>
      <c r="D2996" s="6" t="s">
        <v>1590</v>
      </c>
      <c r="E2996" s="6" t="s">
        <v>389</v>
      </c>
      <c r="F2996" s="48">
        <v>1.14984320596103</v>
      </c>
      <c r="G2996" s="8">
        <v>10</v>
      </c>
      <c r="H2996" s="9">
        <v>1.7442462202184199E-2</v>
      </c>
      <c r="I2996" s="40">
        <v>0</v>
      </c>
      <c r="J2996" s="7">
        <v>0</v>
      </c>
      <c r="K2996" s="9">
        <v>0.59650269340768403</v>
      </c>
      <c r="L2996" s="39">
        <v>0</v>
      </c>
      <c r="M2996" s="47">
        <v>0</v>
      </c>
      <c r="N2996" s="17">
        <v>8.6310604596365297E-3</v>
      </c>
      <c r="O2996" s="7">
        <f>Q2996/P2996/N2996</f>
        <v>1</v>
      </c>
      <c r="P2996" s="7">
        <v>2.7916372346480096</v>
      </c>
      <c r="Q2996" s="33">
        <v>2.4094789753619502E-2</v>
      </c>
      <c r="R2996" s="38" t="s">
        <v>1677</v>
      </c>
      <c r="S2996" s="33" t="s">
        <v>1677</v>
      </c>
      <c r="T2996" s="45" t="s">
        <v>1676</v>
      </c>
      <c r="U2996" s="55">
        <f>RANK(Q2996,$Q$5:$Q$3209,0)</f>
        <v>2908</v>
      </c>
      <c r="V2996" s="55">
        <f>RANK(W2996,$W$5:$W$3209,0)</f>
        <v>2992</v>
      </c>
      <c r="W2996" s="55">
        <f>N2996*O2996</f>
        <v>8.6310604596365297E-3</v>
      </c>
      <c r="X2996">
        <f t="shared" si="92"/>
        <v>1.2108719449110039</v>
      </c>
      <c r="Y2996" s="77">
        <f t="shared" si="93"/>
        <v>1.3565214746627446E-4</v>
      </c>
    </row>
    <row r="2997" spans="3:25" x14ac:dyDescent="0.25">
      <c r="C2997" s="19" t="s">
        <v>4362</v>
      </c>
      <c r="D2997" s="6" t="s">
        <v>1028</v>
      </c>
      <c r="E2997" s="6" t="s">
        <v>144</v>
      </c>
      <c r="F2997" s="48">
        <v>3.4750483097308602</v>
      </c>
      <c r="G2997" s="8">
        <v>10</v>
      </c>
      <c r="H2997" s="9">
        <v>0.213932677318519</v>
      </c>
      <c r="I2997" s="40">
        <v>0</v>
      </c>
      <c r="J2997" s="7">
        <v>3</v>
      </c>
      <c r="K2997" s="9">
        <v>0.23785950270008499</v>
      </c>
      <c r="L2997" s="39">
        <v>0</v>
      </c>
      <c r="M2997" s="47">
        <v>0</v>
      </c>
      <c r="N2997" s="17">
        <v>8.6247289850110397E-3</v>
      </c>
      <c r="O2997" s="7">
        <f>Q2997/P2997/N2997</f>
        <v>1</v>
      </c>
      <c r="P2997" s="7">
        <v>3.5708176109622145</v>
      </c>
      <c r="Q2997" s="33">
        <v>3.0797334149453685E-2</v>
      </c>
      <c r="R2997" s="38" t="s">
        <v>1677</v>
      </c>
      <c r="S2997" s="33" t="s">
        <v>1677</v>
      </c>
      <c r="T2997" s="45" t="s">
        <v>1675</v>
      </c>
      <c r="U2997" s="55">
        <f>RANK(Q2997,$Q$5:$Q$3209,0)</f>
        <v>2749</v>
      </c>
      <c r="V2997" s="55">
        <f>RANK(W2997,$W$5:$W$3209,0)</f>
        <v>2993</v>
      </c>
      <c r="W2997" s="55">
        <f>N2997*O2997</f>
        <v>8.6247289850110397E-3</v>
      </c>
      <c r="X2997">
        <f t="shared" si="92"/>
        <v>1.2022408844513675</v>
      </c>
      <c r="Y2997" s="77">
        <f t="shared" si="93"/>
        <v>1.3468522285365822E-4</v>
      </c>
    </row>
    <row r="2998" spans="3:25" x14ac:dyDescent="0.25">
      <c r="C2998" s="19" t="s">
        <v>4657</v>
      </c>
      <c r="D2998" s="6" t="s">
        <v>136</v>
      </c>
      <c r="E2998" s="6" t="s">
        <v>28</v>
      </c>
      <c r="F2998" s="48">
        <v>5.2729712216313596</v>
      </c>
      <c r="G2998" s="8">
        <v>14.6724543463015</v>
      </c>
      <c r="H2998" s="9">
        <v>1.8712759260663701E-2</v>
      </c>
      <c r="I2998" s="40">
        <v>0</v>
      </c>
      <c r="J2998" s="7">
        <v>0</v>
      </c>
      <c r="K2998" s="9">
        <v>0.42917500914859202</v>
      </c>
      <c r="L2998" s="39">
        <v>0</v>
      </c>
      <c r="M2998" s="47">
        <v>0</v>
      </c>
      <c r="N2998" s="17">
        <v>8.6216093340753096E-3</v>
      </c>
      <c r="O2998" s="7">
        <f>Q2998/P2998/N2998</f>
        <v>1</v>
      </c>
      <c r="P2998" s="7">
        <v>2.0756359787744967</v>
      </c>
      <c r="Q2998" s="33">
        <v>1.7895322528744741E-2</v>
      </c>
      <c r="R2998" s="38" t="s">
        <v>1677</v>
      </c>
      <c r="S2998" s="33" t="s">
        <v>1677</v>
      </c>
      <c r="T2998" s="45" t="s">
        <v>1677</v>
      </c>
      <c r="U2998" s="55">
        <f>RANK(Q2998,$Q$5:$Q$3209,0)</f>
        <v>3048</v>
      </c>
      <c r="V2998" s="55">
        <f>RANK(W2998,$W$5:$W$3209,0)</f>
        <v>2994</v>
      </c>
      <c r="W2998" s="55">
        <f>N2998*O2998</f>
        <v>8.6216093340753096E-3</v>
      </c>
      <c r="X2998">
        <f t="shared" si="92"/>
        <v>1.1936161554663565</v>
      </c>
      <c r="Y2998" s="77">
        <f t="shared" si="93"/>
        <v>1.3371900754654138E-4</v>
      </c>
    </row>
    <row r="2999" spans="3:25" x14ac:dyDescent="0.25">
      <c r="C2999" s="19" t="s">
        <v>4424</v>
      </c>
      <c r="D2999" s="6" t="s">
        <v>479</v>
      </c>
      <c r="E2999" s="6" t="s">
        <v>27</v>
      </c>
      <c r="F2999" s="48">
        <v>1.29368658278902</v>
      </c>
      <c r="G2999" s="8">
        <v>17.053997083134899</v>
      </c>
      <c r="H2999" s="9">
        <v>0.59160471440487705</v>
      </c>
      <c r="I2999" s="40">
        <v>0</v>
      </c>
      <c r="J2999" s="7">
        <v>0</v>
      </c>
      <c r="K2999" s="9">
        <v>7.4108326117960394E-2</v>
      </c>
      <c r="L2999" s="39">
        <v>0</v>
      </c>
      <c r="M2999" s="47">
        <v>0</v>
      </c>
      <c r="N2999" s="17">
        <v>8.6186152707573103E-3</v>
      </c>
      <c r="O2999" s="7">
        <f>Q2999/P2999/N2999</f>
        <v>1</v>
      </c>
      <c r="P2999" s="7">
        <v>3.2862117508906499</v>
      </c>
      <c r="Q2999" s="33">
        <v>2.8322594779168275E-2</v>
      </c>
      <c r="R2999" s="38" t="s">
        <v>1677</v>
      </c>
      <c r="S2999" s="33" t="s">
        <v>1677</v>
      </c>
      <c r="T2999" s="45" t="s">
        <v>1675</v>
      </c>
      <c r="U2999" s="55">
        <f>RANK(Q2999,$Q$5:$Q$3209,0)</f>
        <v>2813</v>
      </c>
      <c r="V2999" s="55">
        <f>RANK(W2999,$W$5:$W$3209,0)</f>
        <v>2995</v>
      </c>
      <c r="W2999" s="55">
        <f>N2999*O2999</f>
        <v>8.6186152707573103E-3</v>
      </c>
      <c r="X2999">
        <f t="shared" si="92"/>
        <v>1.1849945461322811</v>
      </c>
      <c r="Y2999" s="77">
        <f t="shared" si="93"/>
        <v>1.327531417291873E-4</v>
      </c>
    </row>
    <row r="3000" spans="3:25" x14ac:dyDescent="0.25">
      <c r="C3000" s="19" t="s">
        <v>4561</v>
      </c>
      <c r="D3000" s="6" t="s">
        <v>549</v>
      </c>
      <c r="E3000" s="6" t="s">
        <v>204</v>
      </c>
      <c r="F3000" s="48">
        <v>1.4232692389134201</v>
      </c>
      <c r="G3000" s="8">
        <v>43.304100446102801</v>
      </c>
      <c r="H3000" s="9">
        <v>0.381636584439003</v>
      </c>
      <c r="I3000" s="40">
        <v>0</v>
      </c>
      <c r="J3000" s="7">
        <v>0</v>
      </c>
      <c r="K3000" s="9">
        <v>4.8999863399062198E-2</v>
      </c>
      <c r="L3000" s="39">
        <v>0</v>
      </c>
      <c r="M3000" s="47">
        <v>0</v>
      </c>
      <c r="N3000" s="17">
        <v>8.45898656314217E-3</v>
      </c>
      <c r="O3000" s="7">
        <f>Q3000/P3000/N3000</f>
        <v>1</v>
      </c>
      <c r="P3000" s="7">
        <v>2.6765259434005113</v>
      </c>
      <c r="Q3000" s="33">
        <v>2.2640696991126346E-2</v>
      </c>
      <c r="R3000" s="38" t="s">
        <v>1677</v>
      </c>
      <c r="S3000" s="33" t="s">
        <v>1677</v>
      </c>
      <c r="T3000" s="45" t="s">
        <v>1676</v>
      </c>
      <c r="U3000" s="55">
        <f>RANK(Q3000,$Q$5:$Q$3209,0)</f>
        <v>2950</v>
      </c>
      <c r="V3000" s="55">
        <f>RANK(W3000,$W$5:$W$3209,0)</f>
        <v>2996</v>
      </c>
      <c r="W3000" s="55">
        <f>N3000*O3000</f>
        <v>8.45898656314217E-3</v>
      </c>
      <c r="X3000">
        <f t="shared" si="92"/>
        <v>1.1763759308615238</v>
      </c>
      <c r="Y3000" s="77">
        <f t="shared" si="93"/>
        <v>1.3178761133220566E-4</v>
      </c>
    </row>
    <row r="3001" spans="3:25" x14ac:dyDescent="0.25">
      <c r="C3001" s="19" t="s">
        <v>4490</v>
      </c>
      <c r="D3001" s="6" t="s">
        <v>1054</v>
      </c>
      <c r="E3001" s="6" t="s">
        <v>22</v>
      </c>
      <c r="F3001" s="48">
        <v>6.0290933129078197E-2</v>
      </c>
      <c r="G3001" s="8">
        <v>10</v>
      </c>
      <c r="H3001" s="9">
        <v>0.69187920448709195</v>
      </c>
      <c r="I3001" s="40">
        <v>0</v>
      </c>
      <c r="J3001" s="7">
        <v>0</v>
      </c>
      <c r="K3001" s="9">
        <v>1.1775596650769301E-2</v>
      </c>
      <c r="L3001" s="39">
        <v>0</v>
      </c>
      <c r="M3001" s="47">
        <v>0</v>
      </c>
      <c r="N3001" s="17">
        <v>8.3828424117609393E-3</v>
      </c>
      <c r="O3001" s="7">
        <f>Q3001/P3001/N3001</f>
        <v>1</v>
      </c>
      <c r="P3001" s="7">
        <v>2.9891090207969464</v>
      </c>
      <c r="Q3001" s="33">
        <v>2.5057229872913853E-2</v>
      </c>
      <c r="R3001" s="38" t="s">
        <v>1677</v>
      </c>
      <c r="S3001" s="33" t="s">
        <v>1677</v>
      </c>
      <c r="T3001" s="45" t="s">
        <v>1676</v>
      </c>
      <c r="U3001" s="55">
        <f>RANK(Q3001,$Q$5:$Q$3209,0)</f>
        <v>2879</v>
      </c>
      <c r="V3001" s="55">
        <f>RANK(W3001,$W$5:$W$3209,0)</f>
        <v>2997</v>
      </c>
      <c r="W3001" s="55">
        <f>N3001*O3001</f>
        <v>8.3828424117609393E-3</v>
      </c>
      <c r="X3001">
        <f t="shared" si="92"/>
        <v>1.1679169442983817</v>
      </c>
      <c r="Y3001" s="77">
        <f t="shared" si="93"/>
        <v>1.3083996389723026E-4</v>
      </c>
    </row>
    <row r="3002" spans="3:25" x14ac:dyDescent="0.25">
      <c r="C3002" s="19" t="s">
        <v>4436</v>
      </c>
      <c r="D3002" s="6" t="s">
        <v>400</v>
      </c>
      <c r="E3002" s="6" t="s">
        <v>16</v>
      </c>
      <c r="F3002" s="48">
        <v>0.81732494190016702</v>
      </c>
      <c r="G3002" s="8">
        <v>10</v>
      </c>
      <c r="H3002" s="9">
        <v>0.110695514276758</v>
      </c>
      <c r="I3002" s="40">
        <v>0</v>
      </c>
      <c r="J3002" s="7">
        <v>2</v>
      </c>
      <c r="K3002" s="9">
        <v>0.31459845967219402</v>
      </c>
      <c r="L3002" s="39">
        <v>0</v>
      </c>
      <c r="M3002" s="47">
        <v>0</v>
      </c>
      <c r="N3002" s="17">
        <v>8.3779850056232806E-3</v>
      </c>
      <c r="O3002" s="7">
        <f>Q3002/P3002/N3002</f>
        <v>1</v>
      </c>
      <c r="P3002" s="7">
        <v>3.2794825616575585</v>
      </c>
      <c r="Q3002" s="33">
        <v>2.7475455727770052E-2</v>
      </c>
      <c r="R3002" s="38" t="s">
        <v>1677</v>
      </c>
      <c r="S3002" s="33" t="s">
        <v>1677</v>
      </c>
      <c r="T3002" s="45" t="s">
        <v>1675</v>
      </c>
      <c r="U3002" s="55">
        <f>RANK(Q3002,$Q$5:$Q$3209,0)</f>
        <v>2825</v>
      </c>
      <c r="V3002" s="55">
        <f>RANK(W3002,$W$5:$W$3209,0)</f>
        <v>2998</v>
      </c>
      <c r="W3002" s="55">
        <f>N3002*O3002</f>
        <v>8.3779850056232806E-3</v>
      </c>
      <c r="X3002">
        <f t="shared" si="92"/>
        <v>1.1595341018866208</v>
      </c>
      <c r="Y3002" s="77">
        <f t="shared" si="93"/>
        <v>1.299008467760467E-4</v>
      </c>
    </row>
    <row r="3003" spans="3:25" x14ac:dyDescent="0.25">
      <c r="C3003" s="19" t="s">
        <v>4573</v>
      </c>
      <c r="D3003" s="6" t="s">
        <v>509</v>
      </c>
      <c r="E3003" s="6" t="s">
        <v>19</v>
      </c>
      <c r="F3003" s="48">
        <v>0.88155823432566205</v>
      </c>
      <c r="G3003" s="8">
        <v>51.5141784142739</v>
      </c>
      <c r="H3003" s="9">
        <v>0.16324974103915299</v>
      </c>
      <c r="I3003" s="40">
        <v>0</v>
      </c>
      <c r="J3003" s="7">
        <v>0</v>
      </c>
      <c r="K3003" s="9">
        <v>2.87728910536534E-2</v>
      </c>
      <c r="L3003" s="39">
        <v>0</v>
      </c>
      <c r="M3003" s="47">
        <v>0</v>
      </c>
      <c r="N3003" s="17">
        <v>8.3692832572556299E-3</v>
      </c>
      <c r="O3003" s="7">
        <f>Q3003/P3003/N3003</f>
        <v>1</v>
      </c>
      <c r="P3003" s="7">
        <v>2.6304602337638352</v>
      </c>
      <c r="Q3003" s="33">
        <v>2.2015066793316395E-2</v>
      </c>
      <c r="R3003" s="38" t="s">
        <v>1677</v>
      </c>
      <c r="S3003" s="33" t="s">
        <v>1677</v>
      </c>
      <c r="T3003" s="45" t="s">
        <v>1676</v>
      </c>
      <c r="U3003" s="55">
        <f>RANK(Q3003,$Q$5:$Q$3209,0)</f>
        <v>2963</v>
      </c>
      <c r="V3003" s="55">
        <f>RANK(W3003,$W$5:$W$3209,0)</f>
        <v>2999</v>
      </c>
      <c r="W3003" s="55">
        <f>N3003*O3003</f>
        <v>8.3692832572556299E-3</v>
      </c>
      <c r="X3003">
        <f t="shared" si="92"/>
        <v>1.1511561168809974</v>
      </c>
      <c r="Y3003" s="77">
        <f t="shared" si="93"/>
        <v>1.2896227382270557E-4</v>
      </c>
    </row>
    <row r="3004" spans="3:25" x14ac:dyDescent="0.25">
      <c r="C3004" s="19" t="s">
        <v>4423</v>
      </c>
      <c r="D3004" s="6" t="s">
        <v>398</v>
      </c>
      <c r="E3004" s="6" t="s">
        <v>27</v>
      </c>
      <c r="F3004" s="48">
        <v>1.44837084561889</v>
      </c>
      <c r="G3004" s="8">
        <v>10</v>
      </c>
      <c r="H3004" s="9">
        <v>0.54813467386523196</v>
      </c>
      <c r="I3004" s="40">
        <v>0</v>
      </c>
      <c r="J3004" s="7">
        <v>0</v>
      </c>
      <c r="K3004" s="9">
        <v>0.12816600680323501</v>
      </c>
      <c r="L3004" s="39">
        <v>0</v>
      </c>
      <c r="M3004" s="47">
        <v>0</v>
      </c>
      <c r="N3004" s="17">
        <v>8.3664059224991903E-3</v>
      </c>
      <c r="O3004" s="7">
        <f>Q3004/P3004/N3004</f>
        <v>1</v>
      </c>
      <c r="P3004" s="7">
        <v>3.3858839505834384</v>
      </c>
      <c r="Q3004" s="33">
        <v>2.8327679537056234E-2</v>
      </c>
      <c r="R3004" s="38" t="s">
        <v>1677</v>
      </c>
      <c r="S3004" s="33" t="s">
        <v>1677</v>
      </c>
      <c r="T3004" s="45" t="s">
        <v>1675</v>
      </c>
      <c r="U3004" s="55">
        <f>RANK(Q3004,$Q$5:$Q$3209,0)</f>
        <v>2812</v>
      </c>
      <c r="V3004" s="55">
        <f>RANK(W3004,$W$5:$W$3209,0)</f>
        <v>3000</v>
      </c>
      <c r="W3004" s="55">
        <f>N3004*O3004</f>
        <v>8.3664059224991903E-3</v>
      </c>
      <c r="X3004">
        <f t="shared" si="92"/>
        <v>1.1427868336237417</v>
      </c>
      <c r="Y3004" s="77">
        <f t="shared" si="93"/>
        <v>1.2802467571303616E-4</v>
      </c>
    </row>
    <row r="3005" spans="3:25" x14ac:dyDescent="0.25">
      <c r="C3005" s="19" t="s">
        <v>4472</v>
      </c>
      <c r="D3005" s="6" t="s">
        <v>1054</v>
      </c>
      <c r="E3005" s="6" t="s">
        <v>22</v>
      </c>
      <c r="F3005" s="48">
        <v>1.3760118562615</v>
      </c>
      <c r="G3005" s="8">
        <v>10</v>
      </c>
      <c r="H3005" s="9">
        <v>0.119146979721971</v>
      </c>
      <c r="I3005" s="40">
        <v>1</v>
      </c>
      <c r="J3005" s="7">
        <v>2</v>
      </c>
      <c r="K3005" s="9">
        <v>0.29224356277770402</v>
      </c>
      <c r="L3005" s="39">
        <v>0</v>
      </c>
      <c r="M3005" s="47">
        <v>0</v>
      </c>
      <c r="N3005" s="17">
        <v>8.3597914408313195E-3</v>
      </c>
      <c r="O3005" s="7">
        <f>Q3005/P3005/N3005</f>
        <v>1</v>
      </c>
      <c r="P3005" s="7">
        <v>3.1246033903767509</v>
      </c>
      <c r="Q3005" s="33">
        <v>2.6121032678864085E-2</v>
      </c>
      <c r="R3005" s="38" t="s">
        <v>1677</v>
      </c>
      <c r="S3005" s="33" t="s">
        <v>1677</v>
      </c>
      <c r="T3005" s="45" t="s">
        <v>1675</v>
      </c>
      <c r="U3005" s="55">
        <f>RANK(Q3005,$Q$5:$Q$3209,0)</f>
        <v>2861</v>
      </c>
      <c r="V3005" s="55">
        <f>RANK(W3005,$W$5:$W$3209,0)</f>
        <v>3001</v>
      </c>
      <c r="W3005" s="55">
        <f>N3005*O3005</f>
        <v>8.3597914408313195E-3</v>
      </c>
      <c r="X3005">
        <f t="shared" si="92"/>
        <v>1.1344204277012424</v>
      </c>
      <c r="Y3005" s="77">
        <f t="shared" si="93"/>
        <v>1.2708739994681548E-4</v>
      </c>
    </row>
    <row r="3006" spans="3:25" x14ac:dyDescent="0.25">
      <c r="C3006" s="19" t="s">
        <v>4269</v>
      </c>
      <c r="D3006" s="6" t="s">
        <v>1202</v>
      </c>
      <c r="E3006" s="6" t="s">
        <v>144</v>
      </c>
      <c r="F3006" s="48">
        <v>0.47630522805431103</v>
      </c>
      <c r="G3006" s="8">
        <v>10</v>
      </c>
      <c r="H3006" s="9">
        <v>0.26874363908008098</v>
      </c>
      <c r="I3006" s="40">
        <v>0</v>
      </c>
      <c r="J3006" s="7">
        <v>0</v>
      </c>
      <c r="K3006" s="9">
        <v>0.224032633817355</v>
      </c>
      <c r="L3006" s="39">
        <v>0</v>
      </c>
      <c r="M3006" s="47">
        <v>0</v>
      </c>
      <c r="N3006" s="17">
        <v>8.3588242217858006E-3</v>
      </c>
      <c r="O3006" s="7">
        <f>Q3006/P3006/N3006</f>
        <v>1</v>
      </c>
      <c r="P3006" s="7">
        <v>4.1660641223120694</v>
      </c>
      <c r="Q3006" s="33">
        <v>3.4823397695094925E-2</v>
      </c>
      <c r="R3006" s="38" t="s">
        <v>1677</v>
      </c>
      <c r="S3006" s="33" t="s">
        <v>1677</v>
      </c>
      <c r="T3006" s="45" t="s">
        <v>1675</v>
      </c>
      <c r="U3006" s="55">
        <f>RANK(Q3006,$Q$5:$Q$3209,0)</f>
        <v>2656</v>
      </c>
      <c r="V3006" s="55">
        <f>RANK(W3006,$W$5:$W$3209,0)</f>
        <v>3002</v>
      </c>
      <c r="W3006" s="55">
        <f>N3006*O3006</f>
        <v>8.3588242217858006E-3</v>
      </c>
      <c r="X3006">
        <f t="shared" si="92"/>
        <v>1.1260606362604111</v>
      </c>
      <c r="Y3006" s="77">
        <f t="shared" si="93"/>
        <v>1.2615086519094393E-4</v>
      </c>
    </row>
    <row r="3007" spans="3:25" x14ac:dyDescent="0.25">
      <c r="C3007" s="19" t="s">
        <v>4497</v>
      </c>
      <c r="D3007" s="6" t="s">
        <v>621</v>
      </c>
      <c r="E3007" s="6" t="s">
        <v>131</v>
      </c>
      <c r="F3007" s="48">
        <v>1.22492614062281</v>
      </c>
      <c r="G3007" s="8">
        <v>10</v>
      </c>
      <c r="H3007" s="9">
        <v>0.459656663312144</v>
      </c>
      <c r="I3007" s="40">
        <v>1</v>
      </c>
      <c r="J3007" s="7">
        <v>2</v>
      </c>
      <c r="K3007" s="9">
        <v>0.140795528073904</v>
      </c>
      <c r="L3007" s="39">
        <v>0</v>
      </c>
      <c r="M3007" s="47">
        <v>0</v>
      </c>
      <c r="N3007" s="17">
        <v>8.3238006916228104E-3</v>
      </c>
      <c r="O3007" s="7">
        <f>Q3007/P3007/N3007</f>
        <v>1</v>
      </c>
      <c r="P3007" s="7">
        <v>2.9939247371065272</v>
      </c>
      <c r="Q3007" s="33">
        <v>2.492083279739395E-2</v>
      </c>
      <c r="R3007" s="38" t="s">
        <v>1677</v>
      </c>
      <c r="S3007" s="33" t="s">
        <v>1677</v>
      </c>
      <c r="T3007" s="45" t="s">
        <v>1676</v>
      </c>
      <c r="U3007" s="55">
        <f>RANK(Q3007,$Q$5:$Q$3209,0)</f>
        <v>2886</v>
      </c>
      <c r="V3007" s="55">
        <f>RANK(W3007,$W$5:$W$3209,0)</f>
        <v>3003</v>
      </c>
      <c r="W3007" s="55">
        <f>N3007*O3007</f>
        <v>8.3238006916228104E-3</v>
      </c>
      <c r="X3007">
        <f t="shared" si="92"/>
        <v>1.1177018120386253</v>
      </c>
      <c r="Y3007" s="77">
        <f t="shared" si="93"/>
        <v>1.2521443879115506E-4</v>
      </c>
    </row>
    <row r="3008" spans="3:25" x14ac:dyDescent="0.25">
      <c r="C3008" s="19" t="s">
        <v>4205</v>
      </c>
      <c r="D3008" s="6" t="s">
        <v>1306</v>
      </c>
      <c r="E3008" s="6" t="s">
        <v>144</v>
      </c>
      <c r="F3008" s="48">
        <v>0.40179555132313699</v>
      </c>
      <c r="G3008" s="8">
        <v>10</v>
      </c>
      <c r="H3008" s="9">
        <v>0.543801984399084</v>
      </c>
      <c r="I3008" s="40">
        <v>0</v>
      </c>
      <c r="J3008" s="7">
        <v>0</v>
      </c>
      <c r="K3008" s="9">
        <v>0.120564629792071</v>
      </c>
      <c r="L3008" s="39">
        <v>0</v>
      </c>
      <c r="M3008" s="47">
        <v>0</v>
      </c>
      <c r="N3008" s="17">
        <v>8.2740512811474796E-3</v>
      </c>
      <c r="O3008" s="7">
        <f>Q3008/P3008/N3008</f>
        <v>1</v>
      </c>
      <c r="P3008" s="7">
        <v>4.5611775515849482</v>
      </c>
      <c r="Q3008" s="33">
        <v>3.7739416964232567E-2</v>
      </c>
      <c r="R3008" s="38" t="s">
        <v>1677</v>
      </c>
      <c r="S3008" s="33" t="s">
        <v>1677</v>
      </c>
      <c r="T3008" s="45" t="s">
        <v>1675</v>
      </c>
      <c r="U3008" s="55">
        <f>RANK(Q3008,$Q$5:$Q$3209,0)</f>
        <v>2589</v>
      </c>
      <c r="V3008" s="55">
        <f>RANK(W3008,$W$5:$W$3209,0)</f>
        <v>3004</v>
      </c>
      <c r="W3008" s="55">
        <f>N3008*O3008</f>
        <v>8.2740512811474796E-3</v>
      </c>
      <c r="X3008">
        <f t="shared" si="92"/>
        <v>1.1093780113470024</v>
      </c>
      <c r="Y3008" s="77">
        <f t="shared" si="93"/>
        <v>1.2428193602433038E-4</v>
      </c>
    </row>
    <row r="3009" spans="3:25" x14ac:dyDescent="0.25">
      <c r="C3009" s="19" t="s">
        <v>4179</v>
      </c>
      <c r="D3009" s="6" t="s">
        <v>1076</v>
      </c>
      <c r="E3009" s="6" t="s">
        <v>144</v>
      </c>
      <c r="F3009" s="48">
        <v>1.4849179032344699</v>
      </c>
      <c r="G3009" s="8">
        <v>10</v>
      </c>
      <c r="H3009" s="9">
        <v>0</v>
      </c>
      <c r="I3009" s="40">
        <v>0</v>
      </c>
      <c r="J3009" s="7">
        <v>2</v>
      </c>
      <c r="K3009" s="9">
        <v>0.25811176725412999</v>
      </c>
      <c r="L3009" s="39">
        <v>0</v>
      </c>
      <c r="M3009" s="47">
        <v>0</v>
      </c>
      <c r="N3009" s="17">
        <v>8.2593138687778907E-3</v>
      </c>
      <c r="O3009" s="7">
        <f>Q3009/P3009/N3009</f>
        <v>1</v>
      </c>
      <c r="P3009" s="7">
        <v>4.72181903397209</v>
      </c>
      <c r="Q3009" s="33">
        <v>3.8998985433145103E-2</v>
      </c>
      <c r="R3009" s="38" t="s">
        <v>1677</v>
      </c>
      <c r="S3009" s="33" t="s">
        <v>1677</v>
      </c>
      <c r="T3009" s="45" t="s">
        <v>1675</v>
      </c>
      <c r="U3009" s="55">
        <f>RANK(Q3009,$Q$5:$Q$3209,0)</f>
        <v>2562</v>
      </c>
      <c r="V3009" s="55">
        <f>RANK(W3009,$W$5:$W$3209,0)</f>
        <v>3005</v>
      </c>
      <c r="W3009" s="55">
        <f>N3009*O3009</f>
        <v>8.2593138687778907E-3</v>
      </c>
      <c r="X3009">
        <f t="shared" si="92"/>
        <v>1.101103960065855</v>
      </c>
      <c r="Y3009" s="77">
        <f t="shared" si="93"/>
        <v>1.2335500660850662E-4</v>
      </c>
    </row>
    <row r="3010" spans="3:25" x14ac:dyDescent="0.25">
      <c r="C3010" s="19" t="s">
        <v>4522</v>
      </c>
      <c r="D3010" s="6" t="s">
        <v>755</v>
      </c>
      <c r="E3010" s="6" t="s">
        <v>204</v>
      </c>
      <c r="F3010" s="48">
        <v>0.53596219037923098</v>
      </c>
      <c r="G3010" s="8">
        <v>10</v>
      </c>
      <c r="H3010" s="9">
        <v>0.104170195505718</v>
      </c>
      <c r="I3010" s="40">
        <v>0</v>
      </c>
      <c r="J3010" s="7">
        <v>0</v>
      </c>
      <c r="K3010" s="9">
        <v>0.34356341368453203</v>
      </c>
      <c r="L3010" s="39">
        <v>0</v>
      </c>
      <c r="M3010" s="47">
        <v>0</v>
      </c>
      <c r="N3010" s="17">
        <v>8.2270709313830605E-3</v>
      </c>
      <c r="O3010" s="7">
        <f>Q3010/P3010/N3010</f>
        <v>1</v>
      </c>
      <c r="P3010" s="7">
        <v>2.9117241794942039</v>
      </c>
      <c r="Q3010" s="33">
        <v>2.3954961357321957E-2</v>
      </c>
      <c r="R3010" s="38" t="s">
        <v>1677</v>
      </c>
      <c r="S3010" s="33" t="s">
        <v>1677</v>
      </c>
      <c r="T3010" s="45" t="s">
        <v>1676</v>
      </c>
      <c r="U3010" s="55">
        <f>RANK(Q3010,$Q$5:$Q$3209,0)</f>
        <v>2911</v>
      </c>
      <c r="V3010" s="55">
        <f>RANK(W3010,$W$5:$W$3209,0)</f>
        <v>3006</v>
      </c>
      <c r="W3010" s="55">
        <f>N3010*O3010</f>
        <v>8.2270709313830605E-3</v>
      </c>
      <c r="X3010">
        <f t="shared" si="92"/>
        <v>1.0928446461970771</v>
      </c>
      <c r="Y3010" s="77">
        <f t="shared" si="93"/>
        <v>1.2242972820263848E-4</v>
      </c>
    </row>
    <row r="3011" spans="3:25" x14ac:dyDescent="0.25">
      <c r="C3011" s="19" t="s">
        <v>4514</v>
      </c>
      <c r="D3011" s="6" t="s">
        <v>172</v>
      </c>
      <c r="E3011" s="6" t="s">
        <v>131</v>
      </c>
      <c r="F3011" s="48">
        <v>0.53615385023988005</v>
      </c>
      <c r="G3011" s="8">
        <v>10</v>
      </c>
      <c r="H3011" s="9">
        <v>9.04981562217992E-2</v>
      </c>
      <c r="I3011" s="40">
        <v>1</v>
      </c>
      <c r="J3011" s="7">
        <v>0</v>
      </c>
      <c r="K3011" s="9">
        <v>0.19931063982758301</v>
      </c>
      <c r="L3011" s="39">
        <v>0</v>
      </c>
      <c r="M3011" s="47">
        <v>0</v>
      </c>
      <c r="N3011" s="17">
        <v>8.1536464937574504E-3</v>
      </c>
      <c r="O3011" s="7">
        <f>Q3011/P3011/N3011</f>
        <v>1</v>
      </c>
      <c r="P3011" s="7">
        <v>2.9706139108230105</v>
      </c>
      <c r="Q3011" s="33">
        <v>2.4221335698289145E-2</v>
      </c>
      <c r="R3011" s="38" t="s">
        <v>1677</v>
      </c>
      <c r="S3011" s="33" t="s">
        <v>1677</v>
      </c>
      <c r="T3011" s="45" t="s">
        <v>1676</v>
      </c>
      <c r="U3011" s="55">
        <f>RANK(Q3011,$Q$5:$Q$3209,0)</f>
        <v>2903</v>
      </c>
      <c r="V3011" s="55">
        <f>RANK(W3011,$W$5:$W$3209,0)</f>
        <v>3007</v>
      </c>
      <c r="W3011" s="55">
        <f>N3011*O3011</f>
        <v>8.1536464937574504E-3</v>
      </c>
      <c r="X3011">
        <f t="shared" si="92"/>
        <v>1.0846175752656941</v>
      </c>
      <c r="Y3011" s="77">
        <f t="shared" si="93"/>
        <v>1.2150806192414402E-4</v>
      </c>
    </row>
    <row r="3012" spans="3:25" x14ac:dyDescent="0.25">
      <c r="C3012" s="19" t="s">
        <v>4383</v>
      </c>
      <c r="D3012" s="6" t="s">
        <v>1220</v>
      </c>
      <c r="E3012" s="6" t="s">
        <v>27</v>
      </c>
      <c r="F3012" s="48">
        <v>1.6948534234333701</v>
      </c>
      <c r="G3012" s="8">
        <v>10</v>
      </c>
      <c r="H3012" s="9">
        <v>6.3439357784388001E-2</v>
      </c>
      <c r="I3012" s="40">
        <v>2</v>
      </c>
      <c r="J3012" s="7">
        <v>0</v>
      </c>
      <c r="K3012" s="9">
        <v>0.47036930620886502</v>
      </c>
      <c r="L3012" s="39">
        <v>0</v>
      </c>
      <c r="M3012" s="47">
        <v>0</v>
      </c>
      <c r="N3012" s="17">
        <v>8.1165964230106493E-3</v>
      </c>
      <c r="O3012" s="7">
        <f>Q3012/P3012/N3012</f>
        <v>1</v>
      </c>
      <c r="P3012" s="7">
        <v>3.7099123751032725</v>
      </c>
      <c r="Q3012" s="33">
        <v>3.0111861513446164E-2</v>
      </c>
      <c r="R3012" s="38" t="s">
        <v>1677</v>
      </c>
      <c r="S3012" s="33" t="s">
        <v>1677</v>
      </c>
      <c r="T3012" s="45" t="s">
        <v>1675</v>
      </c>
      <c r="U3012" s="55">
        <f>RANK(Q3012,$Q$5:$Q$3209,0)</f>
        <v>2771</v>
      </c>
      <c r="V3012" s="55">
        <f>RANK(W3012,$W$5:$W$3209,0)</f>
        <v>3008</v>
      </c>
      <c r="W3012" s="55">
        <f>N3012*O3012</f>
        <v>8.1165964230106493E-3</v>
      </c>
      <c r="X3012">
        <f t="shared" si="92"/>
        <v>1.0764639287719366</v>
      </c>
      <c r="Y3012" s="77">
        <f t="shared" si="93"/>
        <v>1.2059462127403437E-4</v>
      </c>
    </row>
    <row r="3013" spans="3:25" x14ac:dyDescent="0.25">
      <c r="C3013" s="19" t="s">
        <v>4323</v>
      </c>
      <c r="D3013" s="6" t="s">
        <v>444</v>
      </c>
      <c r="E3013" s="6" t="s">
        <v>22</v>
      </c>
      <c r="F3013" s="48">
        <v>0.80761166988049804</v>
      </c>
      <c r="G3013" s="8">
        <v>10</v>
      </c>
      <c r="H3013" s="9">
        <v>0</v>
      </c>
      <c r="I3013" s="40">
        <v>0</v>
      </c>
      <c r="J3013" s="7">
        <v>4</v>
      </c>
      <c r="K3013" s="9">
        <v>0.46425806214350002</v>
      </c>
      <c r="L3013" s="39">
        <v>0</v>
      </c>
      <c r="M3013" s="47">
        <v>0</v>
      </c>
      <c r="N3013" s="17">
        <v>8.10851197526773E-3</v>
      </c>
      <c r="O3013" s="7">
        <f>Q3013/P3013/N3013</f>
        <v>1</v>
      </c>
      <c r="P3013" s="7">
        <v>4.012733362880712</v>
      </c>
      <c r="Q3013" s="33">
        <v>3.25372965264746E-2</v>
      </c>
      <c r="R3013" s="38" t="s">
        <v>1677</v>
      </c>
      <c r="S3013" s="33" t="s">
        <v>1677</v>
      </c>
      <c r="T3013" s="45" t="s">
        <v>1675</v>
      </c>
      <c r="U3013" s="55">
        <f>RANK(Q3013,$Q$5:$Q$3209,0)</f>
        <v>2710</v>
      </c>
      <c r="V3013" s="55">
        <f>RANK(W3013,$W$5:$W$3209,0)</f>
        <v>3009</v>
      </c>
      <c r="W3013" s="55">
        <f>N3013*O3013</f>
        <v>8.10851197526773E-3</v>
      </c>
      <c r="X3013">
        <f t="shared" si="92"/>
        <v>1.0683473323489261</v>
      </c>
      <c r="Y3013" s="77">
        <f t="shared" si="93"/>
        <v>1.1968533128715686E-4</v>
      </c>
    </row>
    <row r="3014" spans="3:25" x14ac:dyDescent="0.25">
      <c r="C3014" s="19" t="s">
        <v>4653</v>
      </c>
      <c r="D3014" s="6" t="s">
        <v>1584</v>
      </c>
      <c r="E3014" s="6" t="s">
        <v>131</v>
      </c>
      <c r="F3014" s="48">
        <v>2.3657776898001299</v>
      </c>
      <c r="G3014" s="8">
        <v>10</v>
      </c>
      <c r="H3014" s="9">
        <v>0</v>
      </c>
      <c r="I3014" s="40">
        <v>0</v>
      </c>
      <c r="J3014" s="7">
        <v>1</v>
      </c>
      <c r="K3014" s="9">
        <v>0.119292172276629</v>
      </c>
      <c r="L3014" s="39">
        <v>0</v>
      </c>
      <c r="M3014" s="47">
        <v>0</v>
      </c>
      <c r="N3014" s="17">
        <v>8.0447816953527103E-3</v>
      </c>
      <c r="O3014" s="7">
        <f>Q3014/P3014/N3014</f>
        <v>1</v>
      </c>
      <c r="P3014" s="7">
        <v>2.2417386778920396</v>
      </c>
      <c r="Q3014" s="33">
        <v>1.8034298281670066E-2</v>
      </c>
      <c r="R3014" s="38" t="s">
        <v>1677</v>
      </c>
      <c r="S3014" s="33" t="s">
        <v>1677</v>
      </c>
      <c r="T3014" s="45" t="s">
        <v>1676</v>
      </c>
      <c r="U3014" s="55">
        <f>RANK(Q3014,$Q$5:$Q$3209,0)</f>
        <v>3044</v>
      </c>
      <c r="V3014" s="55">
        <f>RANK(W3014,$W$5:$W$3209,0)</f>
        <v>3010</v>
      </c>
      <c r="W3014" s="55">
        <f>N3014*O3014</f>
        <v>8.0447816953527103E-3</v>
      </c>
      <c r="X3014">
        <f t="shared" si="92"/>
        <v>1.0602388203736584</v>
      </c>
      <c r="Y3014" s="77">
        <f t="shared" si="93"/>
        <v>1.1877694698869836E-4</v>
      </c>
    </row>
    <row r="3015" spans="3:25" x14ac:dyDescent="0.25">
      <c r="C3015" s="19" t="s">
        <v>4369</v>
      </c>
      <c r="D3015" s="6" t="s">
        <v>853</v>
      </c>
      <c r="E3015" s="6" t="s">
        <v>27</v>
      </c>
      <c r="F3015" s="48">
        <v>7.37616600083289E-2</v>
      </c>
      <c r="G3015" s="8">
        <v>10</v>
      </c>
      <c r="H3015" s="9">
        <v>0</v>
      </c>
      <c r="I3015" s="40">
        <v>0</v>
      </c>
      <c r="J3015" s="7">
        <v>0</v>
      </c>
      <c r="K3015" s="9">
        <v>0.53147694782958999</v>
      </c>
      <c r="L3015" s="39">
        <v>0</v>
      </c>
      <c r="M3015" s="47">
        <v>0</v>
      </c>
      <c r="N3015" s="17">
        <v>7.9762418650697001E-3</v>
      </c>
      <c r="O3015" s="7">
        <f>Q3015/P3015/N3015</f>
        <v>1</v>
      </c>
      <c r="P3015" s="7">
        <v>3.8342565201971825</v>
      </c>
      <c r="Q3015" s="33">
        <v>3.0582957377813233E-2</v>
      </c>
      <c r="R3015" s="38" t="s">
        <v>1677</v>
      </c>
      <c r="S3015" s="33" t="s">
        <v>1677</v>
      </c>
      <c r="T3015" s="45" t="s">
        <v>1675</v>
      </c>
      <c r="U3015" s="55">
        <f>RANK(Q3015,$Q$5:$Q$3209,0)</f>
        <v>2756</v>
      </c>
      <c r="V3015" s="55">
        <f>RANK(W3015,$W$5:$W$3209,0)</f>
        <v>3011</v>
      </c>
      <c r="W3015" s="55">
        <f>N3015*O3015</f>
        <v>7.9762418650697001E-3</v>
      </c>
      <c r="X3015">
        <f t="shared" ref="X3015:X3078" si="94">X3014-W3014</f>
        <v>1.0521940386783057</v>
      </c>
      <c r="Y3015" s="77">
        <f t="shared" ref="Y3015:Y3078" si="95">X3015/$X$5</f>
        <v>1.1787570229683941E-4</v>
      </c>
    </row>
    <row r="3016" spans="3:25" x14ac:dyDescent="0.25">
      <c r="C3016" s="19" t="s">
        <v>4636</v>
      </c>
      <c r="D3016" s="6" t="s">
        <v>1440</v>
      </c>
      <c r="E3016" s="6" t="s">
        <v>27</v>
      </c>
      <c r="F3016" s="48">
        <v>1.61464700141064</v>
      </c>
      <c r="G3016" s="8">
        <v>10</v>
      </c>
      <c r="H3016" s="9">
        <v>0</v>
      </c>
      <c r="I3016" s="40">
        <v>0</v>
      </c>
      <c r="J3016" s="7">
        <v>0</v>
      </c>
      <c r="K3016" s="9">
        <v>0.53131995893559003</v>
      </c>
      <c r="L3016" s="39">
        <v>0</v>
      </c>
      <c r="M3016" s="47">
        <v>0</v>
      </c>
      <c r="N3016" s="17">
        <v>7.9749970809718795E-3</v>
      </c>
      <c r="O3016" s="7">
        <f>Q3016/P3016/N3016</f>
        <v>1</v>
      </c>
      <c r="P3016" s="7">
        <v>2.3974107951290935</v>
      </c>
      <c r="Q3016" s="33">
        <v>1.9119344093044992E-2</v>
      </c>
      <c r="R3016" s="38" t="s">
        <v>1677</v>
      </c>
      <c r="S3016" s="33" t="s">
        <v>1677</v>
      </c>
      <c r="T3016" s="45" t="s">
        <v>1676</v>
      </c>
      <c r="U3016" s="55">
        <f>RANK(Q3016,$Q$5:$Q$3209,0)</f>
        <v>3027</v>
      </c>
      <c r="V3016" s="55">
        <f>RANK(W3016,$W$5:$W$3209,0)</f>
        <v>3012</v>
      </c>
      <c r="W3016" s="55">
        <f>N3016*O3016</f>
        <v>7.9749970809718795E-3</v>
      </c>
      <c r="X3016">
        <f t="shared" si="94"/>
        <v>1.044217796813236</v>
      </c>
      <c r="Y3016" s="77">
        <f t="shared" si="95"/>
        <v>1.1698213601821312E-4</v>
      </c>
    </row>
    <row r="3017" spans="3:25" x14ac:dyDescent="0.25">
      <c r="C3017" s="19" t="s">
        <v>4548</v>
      </c>
      <c r="D3017" s="6" t="s">
        <v>773</v>
      </c>
      <c r="E3017" s="6" t="s">
        <v>12</v>
      </c>
      <c r="F3017" s="48">
        <v>1.6542069648622699</v>
      </c>
      <c r="G3017" s="8">
        <v>10</v>
      </c>
      <c r="H3017" s="9">
        <v>0.249785271281671</v>
      </c>
      <c r="I3017" s="40">
        <v>1</v>
      </c>
      <c r="J3017" s="7">
        <v>1</v>
      </c>
      <c r="K3017" s="9">
        <v>0.15636416374701501</v>
      </c>
      <c r="L3017" s="39">
        <v>0</v>
      </c>
      <c r="M3017" s="47">
        <v>0</v>
      </c>
      <c r="N3017" s="17">
        <v>7.9604257325936595E-3</v>
      </c>
      <c r="O3017" s="7">
        <f>Q3017/P3017/N3017</f>
        <v>1</v>
      </c>
      <c r="P3017" s="7">
        <v>2.8977452941303175</v>
      </c>
      <c r="Q3017" s="33">
        <v>2.3067286205897163E-2</v>
      </c>
      <c r="R3017" s="38" t="s">
        <v>1677</v>
      </c>
      <c r="S3017" s="33" t="s">
        <v>1677</v>
      </c>
      <c r="T3017" s="45" t="s">
        <v>1676</v>
      </c>
      <c r="U3017" s="55">
        <f>RANK(Q3017,$Q$5:$Q$3209,0)</f>
        <v>2937</v>
      </c>
      <c r="V3017" s="55">
        <f>RANK(W3017,$W$5:$W$3209,0)</f>
        <v>3013</v>
      </c>
      <c r="W3017" s="55">
        <f>N3017*O3017</f>
        <v>7.9604257325936595E-3</v>
      </c>
      <c r="X3017">
        <f t="shared" si="94"/>
        <v>1.0362427997322641</v>
      </c>
      <c r="Y3017" s="77">
        <f t="shared" si="95"/>
        <v>1.1608870919086134E-4</v>
      </c>
    </row>
    <row r="3018" spans="3:25" x14ac:dyDescent="0.25">
      <c r="C3018" s="19" t="s">
        <v>4331</v>
      </c>
      <c r="D3018" s="6" t="s">
        <v>944</v>
      </c>
      <c r="E3018" s="6" t="s">
        <v>144</v>
      </c>
      <c r="F3018" s="48">
        <v>1.3652615292046899</v>
      </c>
      <c r="G3018" s="8">
        <v>10</v>
      </c>
      <c r="H3018" s="9">
        <v>0.33536666537751902</v>
      </c>
      <c r="I3018" s="40">
        <v>1</v>
      </c>
      <c r="J3018" s="7">
        <v>1</v>
      </c>
      <c r="K3018" s="9">
        <v>0.21322034432780301</v>
      </c>
      <c r="L3018" s="39">
        <v>0</v>
      </c>
      <c r="M3018" s="47">
        <v>0</v>
      </c>
      <c r="N3018" s="17">
        <v>7.9134271888460696E-3</v>
      </c>
      <c r="O3018" s="7">
        <f>Q3018/P3018/N3018</f>
        <v>1</v>
      </c>
      <c r="P3018" s="7">
        <v>4.0804247017108057</v>
      </c>
      <c r="Q3018" s="33">
        <v>3.2290143776557402E-2</v>
      </c>
      <c r="R3018" s="38" t="s">
        <v>1677</v>
      </c>
      <c r="S3018" s="33" t="s">
        <v>1677</v>
      </c>
      <c r="T3018" s="45" t="s">
        <v>1675</v>
      </c>
      <c r="U3018" s="55">
        <f>RANK(Q3018,$Q$5:$Q$3209,0)</f>
        <v>2718</v>
      </c>
      <c r="V3018" s="55">
        <f>RANK(W3018,$W$5:$W$3209,0)</f>
        <v>3014</v>
      </c>
      <c r="W3018" s="55">
        <f>N3018*O3018</f>
        <v>7.9134271888460696E-3</v>
      </c>
      <c r="X3018">
        <f t="shared" si="94"/>
        <v>1.0282823739996705</v>
      </c>
      <c r="Y3018" s="77">
        <f t="shared" si="95"/>
        <v>1.151969147695681E-4</v>
      </c>
    </row>
    <row r="3019" spans="3:25" x14ac:dyDescent="0.25">
      <c r="C3019" s="19" t="s">
        <v>4479</v>
      </c>
      <c r="D3019" s="6" t="s">
        <v>414</v>
      </c>
      <c r="E3019" s="6" t="s">
        <v>131</v>
      </c>
      <c r="F3019" s="48">
        <v>1.66299133524729</v>
      </c>
      <c r="G3019" s="8">
        <v>13.8094716747608</v>
      </c>
      <c r="H3019" s="9">
        <v>0.190709276513198</v>
      </c>
      <c r="I3019" s="40">
        <v>2</v>
      </c>
      <c r="J3019" s="7">
        <v>1</v>
      </c>
      <c r="K3019" s="9">
        <v>0.289994780843987</v>
      </c>
      <c r="L3019" s="39">
        <v>0</v>
      </c>
      <c r="M3019" s="47">
        <v>0</v>
      </c>
      <c r="N3019" s="17">
        <v>7.8888376130739207E-3</v>
      </c>
      <c r="O3019" s="7">
        <f>Q3019/P3019/N3019</f>
        <v>1</v>
      </c>
      <c r="P3019" s="7">
        <v>3.247477992953463</v>
      </c>
      <c r="Q3019" s="33">
        <v>2.5618826538441084E-2</v>
      </c>
      <c r="R3019" s="38" t="s">
        <v>1677</v>
      </c>
      <c r="S3019" s="33" t="s">
        <v>1677</v>
      </c>
      <c r="T3019" s="45" t="s">
        <v>1675</v>
      </c>
      <c r="U3019" s="55">
        <f>RANK(Q3019,$Q$5:$Q$3209,0)</f>
        <v>2868</v>
      </c>
      <c r="V3019" s="55">
        <f>RANK(W3019,$W$5:$W$3209,0)</f>
        <v>3015</v>
      </c>
      <c r="W3019" s="55">
        <f>N3019*O3019</f>
        <v>7.8888376130739207E-3</v>
      </c>
      <c r="X3019">
        <f t="shared" si="94"/>
        <v>1.0203689468108244</v>
      </c>
      <c r="Y3019" s="77">
        <f t="shared" si="95"/>
        <v>1.143103855238485E-4</v>
      </c>
    </row>
    <row r="3020" spans="3:25" x14ac:dyDescent="0.25">
      <c r="C3020" s="19" t="s">
        <v>4725</v>
      </c>
      <c r="D3020" s="6" t="s">
        <v>575</v>
      </c>
      <c r="E3020" s="6" t="s">
        <v>27</v>
      </c>
      <c r="F3020" s="48">
        <v>1.1023362759437301</v>
      </c>
      <c r="G3020" s="8">
        <v>40.764081988399496</v>
      </c>
      <c r="H3020" s="9">
        <v>0.13408381812824</v>
      </c>
      <c r="I3020" s="40">
        <v>0</v>
      </c>
      <c r="J3020" s="7">
        <v>0</v>
      </c>
      <c r="K3020" s="9">
        <v>0.19904204777825199</v>
      </c>
      <c r="L3020" s="39">
        <v>0</v>
      </c>
      <c r="M3020" s="47">
        <v>0</v>
      </c>
      <c r="N3020" s="17">
        <v>7.8814796072073697E-3</v>
      </c>
      <c r="O3020" s="7">
        <f>Q3020/P3020/N3020</f>
        <v>1</v>
      </c>
      <c r="P3020" s="7">
        <v>1.728197737831717</v>
      </c>
      <c r="Q3020" s="33">
        <v>1.3620755227942587E-2</v>
      </c>
      <c r="R3020" s="38" t="s">
        <v>1677</v>
      </c>
      <c r="S3020" s="33" t="s">
        <v>1677</v>
      </c>
      <c r="T3020" s="45" t="s">
        <v>1677</v>
      </c>
      <c r="U3020" s="55">
        <f>RANK(Q3020,$Q$5:$Q$3209,0)</f>
        <v>3118</v>
      </c>
      <c r="V3020" s="55">
        <f>RANK(W3020,$W$5:$W$3209,0)</f>
        <v>3016</v>
      </c>
      <c r="W3020" s="55">
        <f>N3020*O3020</f>
        <v>7.8814796072073697E-3</v>
      </c>
      <c r="X3020">
        <f t="shared" si="94"/>
        <v>1.0124801091977504</v>
      </c>
      <c r="Y3020" s="77">
        <f t="shared" si="95"/>
        <v>1.134266110110078E-4</v>
      </c>
    </row>
    <row r="3021" spans="3:25" x14ac:dyDescent="0.25">
      <c r="C3021" s="19" t="s">
        <v>4546</v>
      </c>
      <c r="D3021" s="6" t="s">
        <v>190</v>
      </c>
      <c r="E3021" s="6" t="s">
        <v>22</v>
      </c>
      <c r="F3021" s="48">
        <v>0.37201329810156503</v>
      </c>
      <c r="G3021" s="8">
        <v>51.887833052839603</v>
      </c>
      <c r="H3021" s="9">
        <v>0</v>
      </c>
      <c r="I3021" s="40">
        <v>0</v>
      </c>
      <c r="J3021" s="7">
        <v>0</v>
      </c>
      <c r="K3021" s="9">
        <v>9.2080508316442003E-2</v>
      </c>
      <c r="L3021" s="39">
        <v>0</v>
      </c>
      <c r="M3021" s="47">
        <v>0</v>
      </c>
      <c r="N3021" s="17">
        <v>7.8178327833162992E-3</v>
      </c>
      <c r="O3021" s="7">
        <f>Q3021/P3021/N3021</f>
        <v>1</v>
      </c>
      <c r="P3021" s="7">
        <v>2.9551762225060845</v>
      </c>
      <c r="Q3021" s="33">
        <v>2.3103073552784889E-2</v>
      </c>
      <c r="R3021" s="38" t="s">
        <v>1677</v>
      </c>
      <c r="S3021" s="33" t="s">
        <v>1677</v>
      </c>
      <c r="T3021" s="45" t="s">
        <v>1676</v>
      </c>
      <c r="U3021" s="55">
        <f>RANK(Q3021,$Q$5:$Q$3209,0)</f>
        <v>2935</v>
      </c>
      <c r="V3021" s="55">
        <f>RANK(W3021,$W$5:$W$3209,0)</f>
        <v>3017</v>
      </c>
      <c r="W3021" s="55">
        <f>N3021*O3021</f>
        <v>7.8178327833162992E-3</v>
      </c>
      <c r="X3021">
        <f t="shared" si="94"/>
        <v>1.0045986295905431</v>
      </c>
      <c r="Y3021" s="77">
        <f t="shared" si="95"/>
        <v>1.1254366080440449E-4</v>
      </c>
    </row>
    <row r="3022" spans="3:25" x14ac:dyDescent="0.25">
      <c r="C3022" s="19" t="s">
        <v>4515</v>
      </c>
      <c r="D3022" s="6" t="s">
        <v>799</v>
      </c>
      <c r="E3022" s="6" t="s">
        <v>204</v>
      </c>
      <c r="F3022" s="48">
        <v>1.8980950169251101</v>
      </c>
      <c r="G3022" s="8">
        <v>10</v>
      </c>
      <c r="H3022" s="9">
        <v>0</v>
      </c>
      <c r="I3022" s="40">
        <v>0</v>
      </c>
      <c r="J3022" s="7">
        <v>1</v>
      </c>
      <c r="K3022" s="9">
        <v>0.48290281789303602</v>
      </c>
      <c r="L3022" s="39">
        <v>0</v>
      </c>
      <c r="M3022" s="47">
        <v>0</v>
      </c>
      <c r="N3022" s="17">
        <v>7.7600765735588396E-3</v>
      </c>
      <c r="O3022" s="7">
        <f>Q3022/P3022/N3022</f>
        <v>1.0000000000000002</v>
      </c>
      <c r="P3022" s="7">
        <v>3.115408789979508</v>
      </c>
      <c r="Q3022" s="33">
        <v>2.4175810768179273E-2</v>
      </c>
      <c r="R3022" s="38" t="s">
        <v>1677</v>
      </c>
      <c r="S3022" s="33" t="s">
        <v>1677</v>
      </c>
      <c r="T3022" s="45" t="s">
        <v>1675</v>
      </c>
      <c r="U3022" s="55">
        <f>RANK(Q3022,$Q$5:$Q$3209,0)</f>
        <v>2904</v>
      </c>
      <c r="V3022" s="55">
        <f>RANK(W3022,$W$5:$W$3209,0)</f>
        <v>3018</v>
      </c>
      <c r="W3022" s="55">
        <f>N3022*O3022</f>
        <v>7.7600765735588413E-3</v>
      </c>
      <c r="X3022">
        <f t="shared" si="94"/>
        <v>0.99678079680722687</v>
      </c>
      <c r="Y3022" s="77">
        <f t="shared" si="95"/>
        <v>1.1166784085494896E-4</v>
      </c>
    </row>
    <row r="3023" spans="3:25" x14ac:dyDescent="0.25">
      <c r="C3023" s="19" t="s">
        <v>4477</v>
      </c>
      <c r="D3023" s="6" t="s">
        <v>390</v>
      </c>
      <c r="E3023" s="6" t="s">
        <v>19</v>
      </c>
      <c r="F3023" s="48">
        <v>0.77472748682503301</v>
      </c>
      <c r="G3023" s="8">
        <v>10</v>
      </c>
      <c r="H3023" s="9">
        <v>0.39238495553960601</v>
      </c>
      <c r="I3023" s="40">
        <v>0</v>
      </c>
      <c r="J3023" s="7">
        <v>1</v>
      </c>
      <c r="K3023" s="9">
        <v>0.15770547814567401</v>
      </c>
      <c r="L3023" s="39">
        <v>0</v>
      </c>
      <c r="M3023" s="47">
        <v>0</v>
      </c>
      <c r="N3023" s="17">
        <v>7.74395908553706E-3</v>
      </c>
      <c r="O3023" s="7">
        <f>Q3023/P3023/N3023</f>
        <v>1</v>
      </c>
      <c r="P3023" s="7">
        <v>3.3256731170738782</v>
      </c>
      <c r="Q3023" s="33">
        <v>2.5753876550490613E-2</v>
      </c>
      <c r="R3023" s="38" t="s">
        <v>1677</v>
      </c>
      <c r="S3023" s="33" t="s">
        <v>1677</v>
      </c>
      <c r="T3023" s="45" t="s">
        <v>1675</v>
      </c>
      <c r="U3023" s="55">
        <f>RANK(Q3023,$Q$5:$Q$3209,0)</f>
        <v>2866</v>
      </c>
      <c r="V3023" s="55">
        <f>RANK(W3023,$W$5:$W$3209,0)</f>
        <v>3019</v>
      </c>
      <c r="W3023" s="55">
        <f>N3023*O3023</f>
        <v>7.74395908553706E-3</v>
      </c>
      <c r="X3023">
        <f t="shared" si="94"/>
        <v>0.98902072023366805</v>
      </c>
      <c r="Y3023" s="77">
        <f t="shared" si="95"/>
        <v>1.1079849124607404E-4</v>
      </c>
    </row>
    <row r="3024" spans="3:25" x14ac:dyDescent="0.25">
      <c r="C3024" s="19" t="s">
        <v>4469</v>
      </c>
      <c r="D3024" s="6" t="s">
        <v>936</v>
      </c>
      <c r="E3024" s="6" t="s">
        <v>115</v>
      </c>
      <c r="F3024" s="48">
        <v>0.831246960782139</v>
      </c>
      <c r="G3024" s="8">
        <v>10</v>
      </c>
      <c r="H3024" s="9">
        <v>0.32436733600469603</v>
      </c>
      <c r="I3024" s="40">
        <v>0</v>
      </c>
      <c r="J3024" s="7">
        <v>1</v>
      </c>
      <c r="K3024" s="9">
        <v>0.21191007954872401</v>
      </c>
      <c r="L3024" s="39">
        <v>0</v>
      </c>
      <c r="M3024" s="47">
        <v>0</v>
      </c>
      <c r="N3024" s="17">
        <v>7.7300795156428504E-3</v>
      </c>
      <c r="O3024" s="7">
        <f>Q3024/P3024/N3024</f>
        <v>1</v>
      </c>
      <c r="P3024" s="7">
        <v>3.3891976077694972</v>
      </c>
      <c r="Q3024" s="33">
        <v>2.6198767002284743E-2</v>
      </c>
      <c r="R3024" s="38" t="s">
        <v>1677</v>
      </c>
      <c r="S3024" s="33" t="s">
        <v>1677</v>
      </c>
      <c r="T3024" s="45" t="s">
        <v>1675</v>
      </c>
      <c r="U3024" s="55">
        <f>RANK(Q3024,$Q$5:$Q$3209,0)</f>
        <v>2858</v>
      </c>
      <c r="V3024" s="55">
        <f>RANK(W3024,$W$5:$W$3209,0)</f>
        <v>3020</v>
      </c>
      <c r="W3024" s="55">
        <f>N3024*O3024</f>
        <v>7.7300795156428504E-3</v>
      </c>
      <c r="X3024">
        <f t="shared" si="94"/>
        <v>0.981276761148131</v>
      </c>
      <c r="Y3024" s="77">
        <f t="shared" si="95"/>
        <v>1.0993094725493691E-4</v>
      </c>
    </row>
    <row r="3025" spans="3:25" x14ac:dyDescent="0.25">
      <c r="C3025" s="19" t="s">
        <v>4496</v>
      </c>
      <c r="D3025" s="6" t="s">
        <v>1478</v>
      </c>
      <c r="E3025" s="6" t="s">
        <v>144</v>
      </c>
      <c r="F3025" s="48">
        <v>0.386270384337352</v>
      </c>
      <c r="G3025" s="8">
        <v>10</v>
      </c>
      <c r="H3025" s="9">
        <v>0.34687199263399399</v>
      </c>
      <c r="I3025" s="40">
        <v>0</v>
      </c>
      <c r="J3025" s="7">
        <v>0</v>
      </c>
      <c r="K3025" s="9">
        <v>7.3484474513659706E-2</v>
      </c>
      <c r="L3025" s="39">
        <v>0</v>
      </c>
      <c r="M3025" s="47">
        <v>0</v>
      </c>
      <c r="N3025" s="17">
        <v>7.6722465959715097E-3</v>
      </c>
      <c r="O3025" s="7">
        <f>Q3025/P3025/N3025</f>
        <v>0.99999999999999989</v>
      </c>
      <c r="P3025" s="7">
        <v>3.2488774629952446</v>
      </c>
      <c r="Q3025" s="33">
        <v>2.4926189056193818E-2</v>
      </c>
      <c r="R3025" s="38" t="s">
        <v>1677</v>
      </c>
      <c r="S3025" s="33" t="s">
        <v>1677</v>
      </c>
      <c r="T3025" s="45" t="s">
        <v>1675</v>
      </c>
      <c r="U3025" s="55">
        <f>RANK(Q3025,$Q$5:$Q$3209,0)</f>
        <v>2885</v>
      </c>
      <c r="V3025" s="55">
        <f>RANK(W3025,$W$5:$W$3209,0)</f>
        <v>3021</v>
      </c>
      <c r="W3025" s="55">
        <f>N3025*O3025</f>
        <v>7.6722465959715089E-3</v>
      </c>
      <c r="X3025">
        <f t="shared" si="94"/>
        <v>0.97354668163248814</v>
      </c>
      <c r="Y3025" s="77">
        <f t="shared" si="95"/>
        <v>1.0906495817096397E-4</v>
      </c>
    </row>
    <row r="3026" spans="3:25" x14ac:dyDescent="0.25">
      <c r="C3026" s="19" t="s">
        <v>4483</v>
      </c>
      <c r="D3026" s="6" t="s">
        <v>1186</v>
      </c>
      <c r="E3026" s="6" t="s">
        <v>12</v>
      </c>
      <c r="F3026" s="48">
        <v>2.395487718034639</v>
      </c>
      <c r="G3026" s="8">
        <v>10</v>
      </c>
      <c r="H3026" s="9">
        <v>3.35248959562831E-2</v>
      </c>
      <c r="I3026" s="40">
        <v>0</v>
      </c>
      <c r="J3026" s="7">
        <v>0</v>
      </c>
      <c r="K3026" s="9">
        <v>0.396105800822453</v>
      </c>
      <c r="L3026" s="39">
        <v>4.12121174280431E-2</v>
      </c>
      <c r="M3026" s="47">
        <v>0</v>
      </c>
      <c r="N3026" s="17">
        <v>7.65948210945988E-3</v>
      </c>
      <c r="O3026" s="7">
        <f>Q3026/P3026/N3026</f>
        <v>1.0000000000000002</v>
      </c>
      <c r="P3026" s="7">
        <v>3.3335597106544288</v>
      </c>
      <c r="Q3026" s="33">
        <v>2.5533340964573853E-2</v>
      </c>
      <c r="R3026" s="38" t="s">
        <v>1677</v>
      </c>
      <c r="S3026" s="33" t="s">
        <v>1677</v>
      </c>
      <c r="T3026" s="45" t="s">
        <v>1675</v>
      </c>
      <c r="U3026" s="55">
        <f>RANK(Q3026,$Q$5:$Q$3209,0)</f>
        <v>2872</v>
      </c>
      <c r="V3026" s="55">
        <f>RANK(W3026,$W$5:$W$3209,0)</f>
        <v>3022</v>
      </c>
      <c r="W3026" s="55">
        <f>N3026*O3026</f>
        <v>7.6594821094598817E-3</v>
      </c>
      <c r="X3026">
        <f t="shared" si="94"/>
        <v>0.9658744350365166</v>
      </c>
      <c r="Y3026" s="77">
        <f t="shared" si="95"/>
        <v>1.0820544802126698E-4</v>
      </c>
    </row>
    <row r="3027" spans="3:25" x14ac:dyDescent="0.25">
      <c r="C3027" s="19" t="s">
        <v>4393</v>
      </c>
      <c r="D3027" s="6" t="s">
        <v>1288</v>
      </c>
      <c r="E3027" s="6" t="s">
        <v>12</v>
      </c>
      <c r="F3027" s="48">
        <v>1.0215188794643699</v>
      </c>
      <c r="G3027" s="8">
        <v>10</v>
      </c>
      <c r="H3027" s="9">
        <v>0.17866348092713899</v>
      </c>
      <c r="I3027" s="40">
        <v>0</v>
      </c>
      <c r="J3027" s="7">
        <v>0</v>
      </c>
      <c r="K3027" s="9">
        <v>0.209869949356111</v>
      </c>
      <c r="L3027" s="39">
        <v>0</v>
      </c>
      <c r="M3027" s="47">
        <v>0</v>
      </c>
      <c r="N3027" s="17">
        <v>7.6560533687820001E-3</v>
      </c>
      <c r="O3027" s="7">
        <f>Q3027/P3027/N3027</f>
        <v>1</v>
      </c>
      <c r="P3027" s="7">
        <v>3.8690022685385799</v>
      </c>
      <c r="Q3027" s="33">
        <v>2.9621287851869994E-2</v>
      </c>
      <c r="R3027" s="38" t="s">
        <v>1677</v>
      </c>
      <c r="S3027" s="33" t="s">
        <v>1677</v>
      </c>
      <c r="T3027" s="45" t="s">
        <v>1675</v>
      </c>
      <c r="U3027" s="55">
        <f>RANK(Q3027,$Q$5:$Q$3209,0)</f>
        <v>2782</v>
      </c>
      <c r="V3027" s="55">
        <f>RANK(W3027,$W$5:$W$3209,0)</f>
        <v>3023</v>
      </c>
      <c r="W3027" s="55">
        <f>N3027*O3027</f>
        <v>7.6560533687820001E-3</v>
      </c>
      <c r="X3027">
        <f t="shared" si="94"/>
        <v>0.95821495292705672</v>
      </c>
      <c r="Y3027" s="77">
        <f t="shared" si="95"/>
        <v>1.0734736785763406E-4</v>
      </c>
    </row>
    <row r="3028" spans="3:25" x14ac:dyDescent="0.25">
      <c r="C3028" s="19" t="s">
        <v>4348</v>
      </c>
      <c r="D3028" s="6" t="s">
        <v>864</v>
      </c>
      <c r="E3028" s="6" t="s">
        <v>12</v>
      </c>
      <c r="F3028" s="48">
        <v>0.67004119553128605</v>
      </c>
      <c r="G3028" s="8">
        <v>10</v>
      </c>
      <c r="H3028" s="9">
        <v>0.275737940656753</v>
      </c>
      <c r="I3028" s="40">
        <v>0</v>
      </c>
      <c r="J3028" s="7">
        <v>0</v>
      </c>
      <c r="K3028" s="9">
        <v>0.26271010801988498</v>
      </c>
      <c r="L3028" s="39">
        <v>0</v>
      </c>
      <c r="M3028" s="47">
        <v>0</v>
      </c>
      <c r="N3028" s="17">
        <v>7.6521853052986099E-3</v>
      </c>
      <c r="O3028" s="7">
        <f>Q3028/P3028/N3028</f>
        <v>0.99999999999999989</v>
      </c>
      <c r="P3028" s="7">
        <v>4.1174840351734376</v>
      </c>
      <c r="Q3028" s="33">
        <v>3.1507750828755801E-2</v>
      </c>
      <c r="R3028" s="38" t="s">
        <v>1677</v>
      </c>
      <c r="S3028" s="33" t="s">
        <v>1677</v>
      </c>
      <c r="T3028" s="45" t="s">
        <v>1675</v>
      </c>
      <c r="U3028" s="55">
        <f>RANK(Q3028,$Q$5:$Q$3209,0)</f>
        <v>2735</v>
      </c>
      <c r="V3028" s="55">
        <f>RANK(W3028,$W$5:$W$3209,0)</f>
        <v>3024</v>
      </c>
      <c r="W3028" s="55">
        <f>N3028*O3028</f>
        <v>7.652185305298609E-3</v>
      </c>
      <c r="X3028">
        <f t="shared" si="94"/>
        <v>0.95055889955827477</v>
      </c>
      <c r="Y3028" s="77">
        <f t="shared" si="95"/>
        <v>1.0648967181061894E-4</v>
      </c>
    </row>
    <row r="3029" spans="3:25" x14ac:dyDescent="0.25">
      <c r="C3029" s="19" t="s">
        <v>4541</v>
      </c>
      <c r="D3029" s="6" t="s">
        <v>1092</v>
      </c>
      <c r="E3029" s="6" t="s">
        <v>16</v>
      </c>
      <c r="F3029" s="48">
        <v>0.41788612470923903</v>
      </c>
      <c r="G3029" s="8">
        <v>10</v>
      </c>
      <c r="H3029" s="9">
        <v>0.46747513690077902</v>
      </c>
      <c r="I3029" s="40">
        <v>0</v>
      </c>
      <c r="J3029" s="7">
        <v>2</v>
      </c>
      <c r="K3029" s="9">
        <v>6.0050435217070597E-2</v>
      </c>
      <c r="L3029" s="39">
        <v>0</v>
      </c>
      <c r="M3029" s="47">
        <v>0</v>
      </c>
      <c r="N3029" s="17">
        <v>7.6301980050645203E-3</v>
      </c>
      <c r="O3029" s="7">
        <f>Q3029/P3029/N3029</f>
        <v>1</v>
      </c>
      <c r="P3029" s="7">
        <v>3.055007816483672</v>
      </c>
      <c r="Q3029" s="33">
        <v>2.331031454679023E-2</v>
      </c>
      <c r="R3029" s="38" t="s">
        <v>1677</v>
      </c>
      <c r="S3029" s="33" t="s">
        <v>1677</v>
      </c>
      <c r="T3029" s="45" t="s">
        <v>1676</v>
      </c>
      <c r="U3029" s="55">
        <f>RANK(Q3029,$Q$5:$Q$3209,0)</f>
        <v>2930</v>
      </c>
      <c r="V3029" s="55">
        <f>RANK(W3029,$W$5:$W$3209,0)</f>
        <v>3025</v>
      </c>
      <c r="W3029" s="55">
        <f>N3029*O3029</f>
        <v>7.6301980050645203E-3</v>
      </c>
      <c r="X3029">
        <f t="shared" si="94"/>
        <v>0.94290671425297612</v>
      </c>
      <c r="Y3029" s="77">
        <f t="shared" si="95"/>
        <v>1.0563240909688918E-4</v>
      </c>
    </row>
    <row r="3030" spans="3:25" x14ac:dyDescent="0.25">
      <c r="C3030" s="19" t="s">
        <v>4504</v>
      </c>
      <c r="D3030" s="6" t="s">
        <v>69</v>
      </c>
      <c r="E3030" s="6" t="s">
        <v>12</v>
      </c>
      <c r="F3030" s="48">
        <v>0.79432249204220795</v>
      </c>
      <c r="G3030" s="8">
        <v>10</v>
      </c>
      <c r="H3030" s="9">
        <v>0.144657528683895</v>
      </c>
      <c r="I3030" s="40">
        <v>2</v>
      </c>
      <c r="J3030" s="7">
        <v>1</v>
      </c>
      <c r="K3030" s="9">
        <v>0.17883455591914399</v>
      </c>
      <c r="L3030" s="39">
        <v>0</v>
      </c>
      <c r="M3030" s="47">
        <v>0</v>
      </c>
      <c r="N3030" s="17">
        <v>7.5676308033524303E-3</v>
      </c>
      <c r="O3030" s="7">
        <f>Q3030/P3030/N3030</f>
        <v>1</v>
      </c>
      <c r="P3030" s="7">
        <v>3.2570608851703127</v>
      </c>
      <c r="Q3030" s="33">
        <v>2.4648234283009191E-2</v>
      </c>
      <c r="R3030" s="38" t="s">
        <v>1677</v>
      </c>
      <c r="S3030" s="33" t="s">
        <v>1677</v>
      </c>
      <c r="T3030" s="45" t="s">
        <v>1675</v>
      </c>
      <c r="U3030" s="55">
        <f>RANK(Q3030,$Q$5:$Q$3209,0)</f>
        <v>2893</v>
      </c>
      <c r="V3030" s="55">
        <f>RANK(W3030,$W$5:$W$3209,0)</f>
        <v>3026</v>
      </c>
      <c r="W3030" s="55">
        <f>N3030*O3030</f>
        <v>7.5676308033524303E-3</v>
      </c>
      <c r="X3030">
        <f t="shared" si="94"/>
        <v>0.93527651624791164</v>
      </c>
      <c r="Y3030" s="77">
        <f t="shared" si="95"/>
        <v>1.0477760958705667E-4</v>
      </c>
    </row>
    <row r="3031" spans="3:25" x14ac:dyDescent="0.25">
      <c r="C3031" s="19" t="s">
        <v>4329</v>
      </c>
      <c r="D3031" s="6" t="s">
        <v>1400</v>
      </c>
      <c r="E3031" s="6" t="s">
        <v>163</v>
      </c>
      <c r="F3031" s="48">
        <v>2.80829474799636</v>
      </c>
      <c r="G3031" s="8">
        <v>15.9921362357543</v>
      </c>
      <c r="H3031" s="9">
        <v>0.15396822721065201</v>
      </c>
      <c r="I3031" s="40">
        <v>0</v>
      </c>
      <c r="J3031" s="7">
        <v>2</v>
      </c>
      <c r="K3031" s="9">
        <v>0.26814412805384602</v>
      </c>
      <c r="L3031" s="39">
        <v>0</v>
      </c>
      <c r="M3031" s="47">
        <v>0</v>
      </c>
      <c r="N3031" s="17">
        <v>7.5610213039405804E-3</v>
      </c>
      <c r="O3031" s="7">
        <f>Q3031/P3031/N3031</f>
        <v>1</v>
      </c>
      <c r="P3031" s="7">
        <v>4.2746232316922157</v>
      </c>
      <c r="Q3031" s="33">
        <v>3.2320517321144174E-2</v>
      </c>
      <c r="R3031" s="38" t="s">
        <v>1677</v>
      </c>
      <c r="S3031" s="33" t="s">
        <v>1677</v>
      </c>
      <c r="T3031" s="45" t="s">
        <v>1675</v>
      </c>
      <c r="U3031" s="55">
        <f>RANK(Q3031,$Q$5:$Q$3209,0)</f>
        <v>2716</v>
      </c>
      <c r="V3031" s="55">
        <f>RANK(W3031,$W$5:$W$3209,0)</f>
        <v>3027</v>
      </c>
      <c r="W3031" s="55">
        <f>N3031*O3031</f>
        <v>7.5610213039405804E-3</v>
      </c>
      <c r="X3031">
        <f t="shared" si="94"/>
        <v>0.92770888544455921</v>
      </c>
      <c r="Y3031" s="77">
        <f t="shared" si="95"/>
        <v>1.0392981938593665E-4</v>
      </c>
    </row>
    <row r="3032" spans="3:25" x14ac:dyDescent="0.25">
      <c r="C3032" s="19" t="s">
        <v>4419</v>
      </c>
      <c r="D3032" s="6" t="s">
        <v>874</v>
      </c>
      <c r="E3032" s="6" t="s">
        <v>27</v>
      </c>
      <c r="F3032" s="48">
        <v>0.44698811406132499</v>
      </c>
      <c r="G3032" s="8">
        <v>10</v>
      </c>
      <c r="H3032" s="9">
        <v>0</v>
      </c>
      <c r="I3032" s="40">
        <v>1</v>
      </c>
      <c r="J3032" s="7">
        <v>3</v>
      </c>
      <c r="K3032" s="9">
        <v>0.26753587145276497</v>
      </c>
      <c r="L3032" s="39">
        <v>0</v>
      </c>
      <c r="M3032" s="47">
        <v>0</v>
      </c>
      <c r="N3032" s="17">
        <v>7.5545295436146402E-3</v>
      </c>
      <c r="O3032" s="7">
        <f>Q3032/P3032/N3032</f>
        <v>1</v>
      </c>
      <c r="P3032" s="7">
        <v>3.7807294513520704</v>
      </c>
      <c r="Q3032" s="33">
        <v>2.8561632336653184E-2</v>
      </c>
      <c r="R3032" s="38" t="s">
        <v>1677</v>
      </c>
      <c r="S3032" s="33" t="s">
        <v>1677</v>
      </c>
      <c r="T3032" s="45" t="s">
        <v>1675</v>
      </c>
      <c r="U3032" s="55">
        <f>RANK(Q3032,$Q$5:$Q$3209,0)</f>
        <v>2808</v>
      </c>
      <c r="V3032" s="55">
        <f>RANK(W3032,$W$5:$W$3209,0)</f>
        <v>3028</v>
      </c>
      <c r="W3032" s="55">
        <f>N3032*O3032</f>
        <v>7.5545295436146402E-3</v>
      </c>
      <c r="X3032">
        <f t="shared" si="94"/>
        <v>0.92014786414061867</v>
      </c>
      <c r="Y3032" s="77">
        <f t="shared" si="95"/>
        <v>1.0308276963701116E-4</v>
      </c>
    </row>
    <row r="3033" spans="3:25" x14ac:dyDescent="0.25">
      <c r="C3033" s="19" t="s">
        <v>4536</v>
      </c>
      <c r="D3033" s="6" t="s">
        <v>1222</v>
      </c>
      <c r="E3033" s="6" t="s">
        <v>16</v>
      </c>
      <c r="F3033" s="48">
        <v>1.79394357679896</v>
      </c>
      <c r="G3033" s="8">
        <v>12.197214431095199</v>
      </c>
      <c r="H3033" s="9">
        <v>0.197903265355685</v>
      </c>
      <c r="I3033" s="40">
        <v>0</v>
      </c>
      <c r="J3033" s="7">
        <v>1</v>
      </c>
      <c r="K3033" s="9">
        <v>0.274299505890233</v>
      </c>
      <c r="L3033" s="39">
        <v>0</v>
      </c>
      <c r="M3033" s="47">
        <v>0</v>
      </c>
      <c r="N3033" s="17">
        <v>7.5271616808719102E-3</v>
      </c>
      <c r="O3033" s="7">
        <f>Q3033/P3033/N3033</f>
        <v>1</v>
      </c>
      <c r="P3033" s="7">
        <v>3.111269898220931</v>
      </c>
      <c r="Q3033" s="33">
        <v>2.3419031556738839E-2</v>
      </c>
      <c r="R3033" s="38" t="s">
        <v>1677</v>
      </c>
      <c r="S3033" s="33" t="s">
        <v>1677</v>
      </c>
      <c r="T3033" s="45" t="s">
        <v>1675</v>
      </c>
      <c r="U3033" s="55">
        <f>RANK(Q3033,$Q$5:$Q$3209,0)</f>
        <v>2925</v>
      </c>
      <c r="V3033" s="55">
        <f>RANK(W3033,$W$5:$W$3209,0)</f>
        <v>3029</v>
      </c>
      <c r="W3033" s="55">
        <f>N3033*O3033</f>
        <v>7.5271616808719102E-3</v>
      </c>
      <c r="X3033">
        <f t="shared" si="94"/>
        <v>0.91259333459700398</v>
      </c>
      <c r="Y3033" s="77">
        <f t="shared" si="95"/>
        <v>1.0223644715014897E-4</v>
      </c>
    </row>
    <row r="3034" spans="3:25" x14ac:dyDescent="0.25">
      <c r="C3034" s="19" t="s">
        <v>4480</v>
      </c>
      <c r="D3034" s="6" t="s">
        <v>1130</v>
      </c>
      <c r="E3034" s="6" t="s">
        <v>28</v>
      </c>
      <c r="F3034" s="48">
        <v>0.487192656065143</v>
      </c>
      <c r="G3034" s="8">
        <v>10</v>
      </c>
      <c r="H3034" s="9">
        <v>2.1000327908817899E-2</v>
      </c>
      <c r="I3034" s="40">
        <v>0</v>
      </c>
      <c r="J3034" s="7">
        <v>0</v>
      </c>
      <c r="K3034" s="9">
        <v>0.45406388323873598</v>
      </c>
      <c r="L3034" s="39">
        <v>0</v>
      </c>
      <c r="M3034" s="47">
        <v>0</v>
      </c>
      <c r="N3034" s="17">
        <v>7.5133640683230501E-3</v>
      </c>
      <c r="O3034" s="7">
        <f>Q3034/P3034/N3034</f>
        <v>1</v>
      </c>
      <c r="P3034" s="7">
        <v>3.4081420629881078</v>
      </c>
      <c r="Q3034" s="33">
        <v>2.5606612115795242E-2</v>
      </c>
      <c r="R3034" s="38" t="s">
        <v>1677</v>
      </c>
      <c r="S3034" s="33" t="s">
        <v>1677</v>
      </c>
      <c r="T3034" s="45" t="s">
        <v>1675</v>
      </c>
      <c r="U3034" s="55">
        <f>RANK(Q3034,$Q$5:$Q$3209,0)</f>
        <v>2869</v>
      </c>
      <c r="V3034" s="55">
        <f>RANK(W3034,$W$5:$W$3209,0)</f>
        <v>3030</v>
      </c>
      <c r="W3034" s="55">
        <f>N3034*O3034</f>
        <v>7.5133640683230501E-3</v>
      </c>
      <c r="X3034">
        <f t="shared" si="94"/>
        <v>0.90506617291613212</v>
      </c>
      <c r="Y3034" s="77">
        <f t="shared" si="95"/>
        <v>1.0139319064344117E-4</v>
      </c>
    </row>
    <row r="3035" spans="3:25" x14ac:dyDescent="0.25">
      <c r="C3035" s="19" t="s">
        <v>4630</v>
      </c>
      <c r="D3035" s="6" t="s">
        <v>4811</v>
      </c>
      <c r="E3035" s="6" t="s">
        <v>27</v>
      </c>
      <c r="F3035" s="48">
        <v>0.30314397284984401</v>
      </c>
      <c r="G3035" s="8">
        <v>60</v>
      </c>
      <c r="H3035" s="9">
        <v>0</v>
      </c>
      <c r="I3035" s="40">
        <v>1</v>
      </c>
      <c r="J3035" s="7">
        <v>0</v>
      </c>
      <c r="K3035" s="9">
        <v>0.111156616912104</v>
      </c>
      <c r="L3035" s="39">
        <v>0</v>
      </c>
      <c r="M3035" s="47">
        <v>0</v>
      </c>
      <c r="N3035" s="17">
        <v>7.4710416294211501E-3</v>
      </c>
      <c r="O3035" s="7">
        <f>Q3035/P3035/N3035</f>
        <v>1.0000000000000002</v>
      </c>
      <c r="P3035" s="7">
        <v>2.5989783863771709</v>
      </c>
      <c r="Q3035" s="33">
        <v>1.9417075718589652E-2</v>
      </c>
      <c r="R3035" s="38" t="s">
        <v>1677</v>
      </c>
      <c r="S3035" s="33" t="s">
        <v>1677</v>
      </c>
      <c r="T3035" s="45" t="s">
        <v>1676</v>
      </c>
      <c r="U3035" s="55">
        <f>RANK(Q3035,$Q$5:$Q$3209,0)</f>
        <v>3020</v>
      </c>
      <c r="V3035" s="55">
        <f>RANK(W3035,$W$5:$W$3209,0)</f>
        <v>3031</v>
      </c>
      <c r="W3035" s="55">
        <f>N3035*O3035</f>
        <v>7.4710416294211518E-3</v>
      </c>
      <c r="X3035">
        <f t="shared" si="94"/>
        <v>0.89755280884780908</v>
      </c>
      <c r="Y3035" s="77">
        <f t="shared" si="95"/>
        <v>1.0055147986234048E-4</v>
      </c>
    </row>
    <row r="3036" spans="3:25" x14ac:dyDescent="0.25">
      <c r="C3036" s="19" t="s">
        <v>4567</v>
      </c>
      <c r="D3036" s="6" t="s">
        <v>926</v>
      </c>
      <c r="E3036" s="6" t="s">
        <v>27</v>
      </c>
      <c r="F3036" s="48">
        <v>0.849334256395188</v>
      </c>
      <c r="G3036" s="8">
        <v>10</v>
      </c>
      <c r="H3036" s="9">
        <v>0</v>
      </c>
      <c r="I3036" s="40">
        <v>3</v>
      </c>
      <c r="J3036" s="7">
        <v>2</v>
      </c>
      <c r="K3036" s="9">
        <v>0.38008135342362198</v>
      </c>
      <c r="L3036" s="39">
        <v>0</v>
      </c>
      <c r="M3036" s="47">
        <v>0</v>
      </c>
      <c r="N3036" s="17">
        <v>7.4407087950237099E-3</v>
      </c>
      <c r="O3036" s="7">
        <f>Q3036/P3036/N3036</f>
        <v>1</v>
      </c>
      <c r="P3036" s="7">
        <v>3.0127029195774293</v>
      </c>
      <c r="Q3036" s="33">
        <v>2.2416645110493388E-2</v>
      </c>
      <c r="R3036" s="38" t="s">
        <v>1677</v>
      </c>
      <c r="S3036" s="33" t="s">
        <v>1677</v>
      </c>
      <c r="T3036" s="45" t="s">
        <v>1676</v>
      </c>
      <c r="U3036" s="55">
        <f>RANK(Q3036,$Q$5:$Q$3209,0)</f>
        <v>2956</v>
      </c>
      <c r="V3036" s="55">
        <f>RANK(W3036,$W$5:$W$3209,0)</f>
        <v>3032</v>
      </c>
      <c r="W3036" s="55">
        <f>N3036*O3036</f>
        <v>7.4407087950237099E-3</v>
      </c>
      <c r="X3036">
        <f t="shared" si="94"/>
        <v>0.89008176721838794</v>
      </c>
      <c r="Y3036" s="77">
        <f t="shared" si="95"/>
        <v>9.9714510399879765E-5</v>
      </c>
    </row>
    <row r="3037" spans="3:25" x14ac:dyDescent="0.25">
      <c r="C3037" s="19" t="s">
        <v>4511</v>
      </c>
      <c r="D3037" s="6" t="s">
        <v>190</v>
      </c>
      <c r="E3037" s="6" t="s">
        <v>22</v>
      </c>
      <c r="F3037" s="48">
        <v>0.38370674144778999</v>
      </c>
      <c r="G3037" s="8">
        <v>10</v>
      </c>
      <c r="H3037" s="9">
        <v>0.15252492452045499</v>
      </c>
      <c r="I3037" s="40">
        <v>0</v>
      </c>
      <c r="J3037" s="7">
        <v>0</v>
      </c>
      <c r="K3037" s="9">
        <v>0.20215874512762699</v>
      </c>
      <c r="L3037" s="39">
        <v>0</v>
      </c>
      <c r="M3037" s="47">
        <v>0</v>
      </c>
      <c r="N3037" s="17">
        <v>7.4366439513541402E-3</v>
      </c>
      <c r="O3037" s="7">
        <f>Q3037/P3037/N3037</f>
        <v>1</v>
      </c>
      <c r="P3037" s="7">
        <v>3.2796452292641054</v>
      </c>
      <c r="Q3037" s="33">
        <v>2.4389553856794373E-2</v>
      </c>
      <c r="R3037" s="38" t="s">
        <v>1677</v>
      </c>
      <c r="S3037" s="33" t="s">
        <v>1677</v>
      </c>
      <c r="T3037" s="45" t="s">
        <v>1675</v>
      </c>
      <c r="U3037" s="55">
        <f>RANK(Q3037,$Q$5:$Q$3209,0)</f>
        <v>2900</v>
      </c>
      <c r="V3037" s="55">
        <f>RANK(W3037,$W$5:$W$3209,0)</f>
        <v>3033</v>
      </c>
      <c r="W3037" s="55">
        <f>N3037*O3037</f>
        <v>7.4366439513541402E-3</v>
      </c>
      <c r="X3037">
        <f t="shared" si="94"/>
        <v>0.88264105842336427</v>
      </c>
      <c r="Y3037" s="77">
        <f t="shared" si="95"/>
        <v>9.8880939078850979E-5</v>
      </c>
    </row>
    <row r="3038" spans="3:25" x14ac:dyDescent="0.25">
      <c r="C3038" s="19" t="s">
        <v>4456</v>
      </c>
      <c r="D3038" s="6" t="s">
        <v>1130</v>
      </c>
      <c r="E3038" s="6" t="s">
        <v>28</v>
      </c>
      <c r="F3038" s="48">
        <v>0.37480169295283799</v>
      </c>
      <c r="G3038" s="8">
        <v>10</v>
      </c>
      <c r="H3038" s="9">
        <v>0.416485460736361</v>
      </c>
      <c r="I3038" s="40">
        <v>0</v>
      </c>
      <c r="J3038" s="7">
        <v>1</v>
      </c>
      <c r="K3038" s="9">
        <v>9.6823357977813607E-2</v>
      </c>
      <c r="L3038" s="39">
        <v>0</v>
      </c>
      <c r="M3038" s="47">
        <v>0</v>
      </c>
      <c r="N3038" s="17">
        <v>7.4342643619054504E-3</v>
      </c>
      <c r="O3038" s="7">
        <f>Q3038/P3038/N3038</f>
        <v>1</v>
      </c>
      <c r="P3038" s="7">
        <v>3.594022074910141</v>
      </c>
      <c r="Q3038" s="33">
        <v>2.6718910227405943E-2</v>
      </c>
      <c r="R3038" s="38" t="s">
        <v>1677</v>
      </c>
      <c r="S3038" s="33" t="s">
        <v>1677</v>
      </c>
      <c r="T3038" s="45" t="s">
        <v>1675</v>
      </c>
      <c r="U3038" s="55">
        <f>RANK(Q3038,$Q$5:$Q$3209,0)</f>
        <v>2845</v>
      </c>
      <c r="V3038" s="55">
        <f>RANK(W3038,$W$5:$W$3209,0)</f>
        <v>3034</v>
      </c>
      <c r="W3038" s="55">
        <f>N3038*O3038</f>
        <v>7.4342643619054504E-3</v>
      </c>
      <c r="X3038">
        <f t="shared" si="94"/>
        <v>0.87520441447201014</v>
      </c>
      <c r="Y3038" s="77">
        <f t="shared" si="95"/>
        <v>9.8047823136093376E-5</v>
      </c>
    </row>
    <row r="3039" spans="3:25" x14ac:dyDescent="0.25">
      <c r="C3039" s="19" t="s">
        <v>4441</v>
      </c>
      <c r="D3039" s="6" t="s">
        <v>958</v>
      </c>
      <c r="E3039" s="6" t="s">
        <v>12</v>
      </c>
      <c r="F3039" s="48">
        <v>0.435267693473054</v>
      </c>
      <c r="G3039" s="8">
        <v>10</v>
      </c>
      <c r="H3039" s="9">
        <v>0</v>
      </c>
      <c r="I3039" s="40">
        <v>0</v>
      </c>
      <c r="J3039" s="7">
        <v>2</v>
      </c>
      <c r="K3039" s="9">
        <v>0.28115867166525099</v>
      </c>
      <c r="L3039" s="39">
        <v>0</v>
      </c>
      <c r="M3039" s="47">
        <v>0</v>
      </c>
      <c r="N3039" s="17">
        <v>7.4018550815305104E-3</v>
      </c>
      <c r="O3039" s="7">
        <f>Q3039/P3039/N3039</f>
        <v>1</v>
      </c>
      <c r="P3039" s="7">
        <v>3.6899783518530098</v>
      </c>
      <c r="Q3039" s="33">
        <v>2.7312685014400779E-2</v>
      </c>
      <c r="R3039" s="38" t="s">
        <v>1677</v>
      </c>
      <c r="S3039" s="33" t="s">
        <v>1677</v>
      </c>
      <c r="T3039" s="45" t="s">
        <v>1675</v>
      </c>
      <c r="U3039" s="55">
        <f>RANK(Q3039,$Q$5:$Q$3209,0)</f>
        <v>2830</v>
      </c>
      <c r="V3039" s="55">
        <f>RANK(W3039,$W$5:$W$3209,0)</f>
        <v>3035</v>
      </c>
      <c r="W3039" s="55">
        <f>N3039*O3039</f>
        <v>7.4018550815305104E-3</v>
      </c>
      <c r="X3039">
        <f t="shared" si="94"/>
        <v>0.86777015011010472</v>
      </c>
      <c r="Y3039" s="77">
        <f t="shared" si="95"/>
        <v>9.7214973775132599E-5</v>
      </c>
    </row>
    <row r="3040" spans="3:25" x14ac:dyDescent="0.25">
      <c r="C3040" s="19" t="s">
        <v>4601</v>
      </c>
      <c r="D3040" s="6" t="s">
        <v>1254</v>
      </c>
      <c r="E3040" s="6" t="s">
        <v>131</v>
      </c>
      <c r="F3040" s="48">
        <v>0.130949458306863</v>
      </c>
      <c r="G3040" s="8">
        <v>10</v>
      </c>
      <c r="H3040" s="9">
        <v>0.54486750843800502</v>
      </c>
      <c r="I3040" s="40">
        <v>0</v>
      </c>
      <c r="J3040" s="7">
        <v>0</v>
      </c>
      <c r="K3040" s="9">
        <v>5.8054251651202503E-3</v>
      </c>
      <c r="L3040" s="39">
        <v>0</v>
      </c>
      <c r="M3040" s="47">
        <v>0</v>
      </c>
      <c r="N3040" s="17">
        <v>7.3882355812221702E-3</v>
      </c>
      <c r="O3040" s="7">
        <f>Q3040/P3040/N3040</f>
        <v>1</v>
      </c>
      <c r="P3040" s="7">
        <v>2.7821441481056128</v>
      </c>
      <c r="Q3040" s="33">
        <v>2.0555136387122933E-2</v>
      </c>
      <c r="R3040" s="38" t="s">
        <v>1677</v>
      </c>
      <c r="S3040" s="33" t="s">
        <v>1677</v>
      </c>
      <c r="T3040" s="45" t="s">
        <v>1676</v>
      </c>
      <c r="U3040" s="55">
        <f>RANK(Q3040,$Q$5:$Q$3209,0)</f>
        <v>2991</v>
      </c>
      <c r="V3040" s="55">
        <f>RANK(W3040,$W$5:$W$3209,0)</f>
        <v>3036</v>
      </c>
      <c r="W3040" s="55">
        <f>N3040*O3040</f>
        <v>7.3882355812221702E-3</v>
      </c>
      <c r="X3040">
        <f t="shared" si="94"/>
        <v>0.86036829502857426</v>
      </c>
      <c r="Y3040" s="77">
        <f t="shared" si="95"/>
        <v>9.6385755176697278E-5</v>
      </c>
    </row>
    <row r="3041" spans="3:25" x14ac:dyDescent="0.25">
      <c r="C3041" s="19" t="s">
        <v>4662</v>
      </c>
      <c r="D3041" s="6" t="s">
        <v>577</v>
      </c>
      <c r="E3041" s="6" t="s">
        <v>131</v>
      </c>
      <c r="F3041" s="48">
        <v>2.60937325354845</v>
      </c>
      <c r="G3041" s="8">
        <v>10</v>
      </c>
      <c r="H3041" s="9">
        <v>1.5595942951273801E-3</v>
      </c>
      <c r="I3041" s="40">
        <v>5</v>
      </c>
      <c r="J3041" s="7">
        <v>5</v>
      </c>
      <c r="K3041" s="9">
        <v>0.28184752797700902</v>
      </c>
      <c r="L3041" s="39">
        <v>0</v>
      </c>
      <c r="M3041" s="47">
        <v>0</v>
      </c>
      <c r="N3041" s="17">
        <v>7.3838544156035E-3</v>
      </c>
      <c r="O3041" s="7">
        <f>Q3041/P3041/N3041</f>
        <v>1</v>
      </c>
      <c r="P3041" s="7">
        <v>2.3738934290660012</v>
      </c>
      <c r="Q3041" s="33">
        <v>1.7528483478381127E-2</v>
      </c>
      <c r="R3041" s="38" t="s">
        <v>1677</v>
      </c>
      <c r="S3041" s="33" t="s">
        <v>1677</v>
      </c>
      <c r="T3041" s="45" t="s">
        <v>1676</v>
      </c>
      <c r="U3041" s="55">
        <f>RANK(Q3041,$Q$5:$Q$3209,0)</f>
        <v>3053</v>
      </c>
      <c r="V3041" s="55">
        <f>RANK(W3041,$W$5:$W$3209,0)</f>
        <v>3037</v>
      </c>
      <c r="W3041" s="55">
        <f>N3041*O3041</f>
        <v>7.3838544156035E-3</v>
      </c>
      <c r="X3041">
        <f t="shared" si="94"/>
        <v>0.85298005944735211</v>
      </c>
      <c r="Y3041" s="77">
        <f t="shared" si="95"/>
        <v>9.5558062350224873E-5</v>
      </c>
    </row>
    <row r="3042" spans="3:25" x14ac:dyDescent="0.25">
      <c r="C3042" s="19" t="s">
        <v>4524</v>
      </c>
      <c r="D3042" s="6" t="s">
        <v>998</v>
      </c>
      <c r="E3042" s="6" t="s">
        <v>126</v>
      </c>
      <c r="F3042" s="48">
        <v>1.9632929852444401</v>
      </c>
      <c r="G3042" s="8">
        <v>49.773875739361003</v>
      </c>
      <c r="H3042" s="9">
        <v>2.97352038337243E-2</v>
      </c>
      <c r="I3042" s="40">
        <v>1</v>
      </c>
      <c r="J3042" s="7">
        <v>0</v>
      </c>
      <c r="K3042" s="9">
        <v>0.13950825103686701</v>
      </c>
      <c r="L3042" s="39">
        <v>0</v>
      </c>
      <c r="M3042" s="47">
        <v>0</v>
      </c>
      <c r="N3042" s="17">
        <v>7.3459892770443803E-3</v>
      </c>
      <c r="O3042" s="7">
        <f>Q3042/P3042/N3042</f>
        <v>1</v>
      </c>
      <c r="P3042" s="7">
        <v>3.2390778448198105</v>
      </c>
      <c r="Q3042" s="33">
        <v>2.379423111555835E-2</v>
      </c>
      <c r="R3042" s="38" t="s">
        <v>1677</v>
      </c>
      <c r="S3042" s="33" t="s">
        <v>1677</v>
      </c>
      <c r="T3042" s="45" t="s">
        <v>1675</v>
      </c>
      <c r="U3042" s="55">
        <f>RANK(Q3042,$Q$5:$Q$3209,0)</f>
        <v>2913</v>
      </c>
      <c r="V3042" s="55">
        <f>RANK(W3042,$W$5:$W$3209,0)</f>
        <v>3038</v>
      </c>
      <c r="W3042" s="55">
        <f>N3042*O3042</f>
        <v>7.3459892770443803E-3</v>
      </c>
      <c r="X3042">
        <f t="shared" si="94"/>
        <v>0.84559620503174859</v>
      </c>
      <c r="Y3042" s="77">
        <f t="shared" si="95"/>
        <v>9.4730860339091834E-5</v>
      </c>
    </row>
    <row r="3043" spans="3:25" x14ac:dyDescent="0.25">
      <c r="C3043" s="19" t="s">
        <v>4337</v>
      </c>
      <c r="D3043" s="6" t="s">
        <v>1008</v>
      </c>
      <c r="E3043" s="6" t="s">
        <v>28</v>
      </c>
      <c r="F3043" s="48">
        <v>0.498181809080954</v>
      </c>
      <c r="G3043" s="8">
        <v>10</v>
      </c>
      <c r="H3043" s="9">
        <v>0</v>
      </c>
      <c r="I3043" s="40">
        <v>0</v>
      </c>
      <c r="J3043" s="7">
        <v>0</v>
      </c>
      <c r="K3043" s="9">
        <v>0.44609501876798502</v>
      </c>
      <c r="L3043" s="39">
        <v>0</v>
      </c>
      <c r="M3043" s="47">
        <v>0</v>
      </c>
      <c r="N3043" s="17">
        <v>7.3269188690938602E-3</v>
      </c>
      <c r="O3043" s="7">
        <f>Q3043/P3043/N3043</f>
        <v>1</v>
      </c>
      <c r="P3043" s="7">
        <v>4.3755669329159144</v>
      </c>
      <c r="Q3043" s="33">
        <v>3.2059423923764763E-2</v>
      </c>
      <c r="R3043" s="38" t="s">
        <v>1677</v>
      </c>
      <c r="S3043" s="33" t="s">
        <v>1677</v>
      </c>
      <c r="T3043" s="45" t="s">
        <v>1675</v>
      </c>
      <c r="U3043" s="55">
        <f>RANK(Q3043,$Q$5:$Q$3209,0)</f>
        <v>2724</v>
      </c>
      <c r="V3043" s="55">
        <f>RANK(W3043,$W$5:$W$3209,0)</f>
        <v>3039</v>
      </c>
      <c r="W3043" s="55">
        <f>N3043*O3043</f>
        <v>7.3269188690938602E-3</v>
      </c>
      <c r="X3043">
        <f t="shared" si="94"/>
        <v>0.83825021575470426</v>
      </c>
      <c r="Y3043" s="77">
        <f t="shared" si="95"/>
        <v>9.3907900302001767E-5</v>
      </c>
    </row>
    <row r="3044" spans="3:25" x14ac:dyDescent="0.25">
      <c r="C3044" s="19" t="s">
        <v>4493</v>
      </c>
      <c r="D3044" s="6" t="s">
        <v>773</v>
      </c>
      <c r="E3044" s="6" t="s">
        <v>12</v>
      </c>
      <c r="F3044" s="48">
        <v>0.56550209742686097</v>
      </c>
      <c r="G3044" s="8">
        <v>10</v>
      </c>
      <c r="H3044" s="9">
        <v>0.40980931006455001</v>
      </c>
      <c r="I3044" s="40">
        <v>0</v>
      </c>
      <c r="J3044" s="7">
        <v>2</v>
      </c>
      <c r="K3044" s="9">
        <v>6.5238755507365798E-2</v>
      </c>
      <c r="L3044" s="39">
        <v>0</v>
      </c>
      <c r="M3044" s="47">
        <v>0</v>
      </c>
      <c r="N3044" s="17">
        <v>7.3158472582855096E-3</v>
      </c>
      <c r="O3044" s="7">
        <f>Q3044/P3044/N3044</f>
        <v>1</v>
      </c>
      <c r="P3044" s="7">
        <v>3.4197635975821634</v>
      </c>
      <c r="Q3044" s="33">
        <v>2.501846813935606E-2</v>
      </c>
      <c r="R3044" s="38" t="s">
        <v>1677</v>
      </c>
      <c r="S3044" s="33" t="s">
        <v>1677</v>
      </c>
      <c r="T3044" s="45" t="s">
        <v>1675</v>
      </c>
      <c r="U3044" s="55">
        <f>RANK(Q3044,$Q$5:$Q$3209,0)</f>
        <v>2882</v>
      </c>
      <c r="V3044" s="55">
        <f>RANK(W3044,$W$5:$W$3209,0)</f>
        <v>3040</v>
      </c>
      <c r="W3044" s="55">
        <f>N3044*O3044</f>
        <v>7.3158472582855096E-3</v>
      </c>
      <c r="X3044">
        <f t="shared" si="94"/>
        <v>0.8309232968856104</v>
      </c>
      <c r="Y3044" s="77">
        <f t="shared" si="95"/>
        <v>9.3087076693790409E-5</v>
      </c>
    </row>
    <row r="3045" spans="3:25" x14ac:dyDescent="0.25">
      <c r="C3045" s="19" t="s">
        <v>4523</v>
      </c>
      <c r="D3045" s="6" t="s">
        <v>1340</v>
      </c>
      <c r="E3045" s="6" t="s">
        <v>22</v>
      </c>
      <c r="F3045" s="48">
        <v>7.4793448860058301E-2</v>
      </c>
      <c r="G3045" s="8">
        <v>10</v>
      </c>
      <c r="H3045" s="9">
        <v>0.232945098109267</v>
      </c>
      <c r="I3045" s="40">
        <v>0</v>
      </c>
      <c r="J3045" s="7">
        <v>0</v>
      </c>
      <c r="K3045" s="9">
        <v>0.25181679426845799</v>
      </c>
      <c r="L3045" s="39">
        <v>0</v>
      </c>
      <c r="M3045" s="47">
        <v>0</v>
      </c>
      <c r="N3045" s="17">
        <v>7.3090002475359904E-3</v>
      </c>
      <c r="O3045" s="7">
        <f>Q3045/P3045/N3045</f>
        <v>1</v>
      </c>
      <c r="P3045" s="7">
        <v>3.2612284382302787</v>
      </c>
      <c r="Q3045" s="33">
        <v>2.3836319462296519E-2</v>
      </c>
      <c r="R3045" s="38" t="s">
        <v>1677</v>
      </c>
      <c r="S3045" s="33" t="s">
        <v>1677</v>
      </c>
      <c r="T3045" s="45" t="s">
        <v>1675</v>
      </c>
      <c r="U3045" s="55">
        <f>RANK(Q3045,$Q$5:$Q$3209,0)</f>
        <v>2912</v>
      </c>
      <c r="V3045" s="55">
        <f>RANK(W3045,$W$5:$W$3209,0)</f>
        <v>3041</v>
      </c>
      <c r="W3045" s="55">
        <f>N3045*O3045</f>
        <v>7.3090002475359904E-3</v>
      </c>
      <c r="X3045">
        <f t="shared" si="94"/>
        <v>0.82360744962732491</v>
      </c>
      <c r="Y3045" s="77">
        <f t="shared" si="95"/>
        <v>9.2267493421345668E-5</v>
      </c>
    </row>
    <row r="3046" spans="3:25" x14ac:dyDescent="0.25">
      <c r="C3046" s="19" t="s">
        <v>4545</v>
      </c>
      <c r="D3046" s="6" t="s">
        <v>1150</v>
      </c>
      <c r="E3046" s="6" t="s">
        <v>204</v>
      </c>
      <c r="F3046" s="48">
        <v>1.6064227280501</v>
      </c>
      <c r="G3046" s="8">
        <v>10</v>
      </c>
      <c r="H3046" s="9">
        <v>0</v>
      </c>
      <c r="I3046" s="40">
        <v>0</v>
      </c>
      <c r="J3046" s="7">
        <v>0</v>
      </c>
      <c r="K3046" s="9">
        <v>0.44178514780010297</v>
      </c>
      <c r="L3046" s="39">
        <v>0</v>
      </c>
      <c r="M3046" s="47">
        <v>0</v>
      </c>
      <c r="N3046" s="17">
        <v>7.2955711187922398E-3</v>
      </c>
      <c r="O3046" s="7">
        <f>Q3046/P3046/N3046</f>
        <v>1</v>
      </c>
      <c r="P3046" s="7">
        <v>3.1854136590811764</v>
      </c>
      <c r="Q3046" s="33">
        <v>2.3239411892598941E-2</v>
      </c>
      <c r="R3046" s="38" t="s">
        <v>1677</v>
      </c>
      <c r="S3046" s="33" t="s">
        <v>1677</v>
      </c>
      <c r="T3046" s="45" t="s">
        <v>1675</v>
      </c>
      <c r="U3046" s="55">
        <f>RANK(Q3046,$Q$5:$Q$3209,0)</f>
        <v>2934</v>
      </c>
      <c r="V3046" s="55">
        <f>RANK(W3046,$W$5:$W$3209,0)</f>
        <v>3042</v>
      </c>
      <c r="W3046" s="55">
        <f>N3046*O3046</f>
        <v>7.2955711187922398E-3</v>
      </c>
      <c r="X3046">
        <f t="shared" si="94"/>
        <v>0.8162984493797889</v>
      </c>
      <c r="Y3046" s="77">
        <f t="shared" si="95"/>
        <v>9.1448677209130389E-5</v>
      </c>
    </row>
    <row r="3047" spans="3:25" x14ac:dyDescent="0.25">
      <c r="C3047" s="19" t="s">
        <v>4622</v>
      </c>
      <c r="D3047" s="6" t="s">
        <v>345</v>
      </c>
      <c r="E3047" s="6" t="s">
        <v>204</v>
      </c>
      <c r="F3047" s="48">
        <v>0.36018361928282</v>
      </c>
      <c r="G3047" s="8">
        <v>63.440993793547101</v>
      </c>
      <c r="H3047" s="9">
        <v>2.8345567390052499E-2</v>
      </c>
      <c r="I3047" s="40">
        <v>0</v>
      </c>
      <c r="J3047" s="7">
        <v>0</v>
      </c>
      <c r="K3047" s="9">
        <v>5.2178295044199199E-2</v>
      </c>
      <c r="L3047" s="39">
        <v>0</v>
      </c>
      <c r="M3047" s="47">
        <v>0</v>
      </c>
      <c r="N3047" s="17">
        <v>7.2849512155104702E-3</v>
      </c>
      <c r="O3047" s="7">
        <f>Q3047/P3047/N3047</f>
        <v>1</v>
      </c>
      <c r="P3047" s="7">
        <v>2.7180232193441407</v>
      </c>
      <c r="Q3047" s="33">
        <v>1.980066655554678E-2</v>
      </c>
      <c r="R3047" s="38" t="s">
        <v>1677</v>
      </c>
      <c r="S3047" s="33" t="s">
        <v>1677</v>
      </c>
      <c r="T3047" s="45" t="s">
        <v>1676</v>
      </c>
      <c r="U3047" s="55">
        <f>RANK(Q3047,$Q$5:$Q$3209,0)</f>
        <v>3012</v>
      </c>
      <c r="V3047" s="55">
        <f>RANK(W3047,$W$5:$W$3209,0)</f>
        <v>3043</v>
      </c>
      <c r="W3047" s="55">
        <f>N3047*O3047</f>
        <v>7.2849512155104702E-3</v>
      </c>
      <c r="X3047">
        <f t="shared" si="94"/>
        <v>0.80900287826099671</v>
      </c>
      <c r="Y3047" s="77">
        <f t="shared" si="95"/>
        <v>9.0631365441840383E-5</v>
      </c>
    </row>
    <row r="3048" spans="3:25" x14ac:dyDescent="0.25">
      <c r="C3048" s="19" t="s">
        <v>4359</v>
      </c>
      <c r="D3048" s="6" t="s">
        <v>1330</v>
      </c>
      <c r="E3048" s="6" t="s">
        <v>27</v>
      </c>
      <c r="F3048" s="48">
        <v>0.61996336107599903</v>
      </c>
      <c r="G3048" s="8">
        <v>10</v>
      </c>
      <c r="H3048" s="9">
        <v>0</v>
      </c>
      <c r="I3048" s="40">
        <v>1</v>
      </c>
      <c r="J3048" s="7">
        <v>0</v>
      </c>
      <c r="K3048" s="9">
        <v>0.28914065040569298</v>
      </c>
      <c r="L3048" s="39">
        <v>0</v>
      </c>
      <c r="M3048" s="47">
        <v>0</v>
      </c>
      <c r="N3048" s="17">
        <v>7.2510486616232297E-3</v>
      </c>
      <c r="O3048" s="7">
        <f>Q3048/P3048/N3048</f>
        <v>1</v>
      </c>
      <c r="P3048" s="7">
        <v>4.2759988312924575</v>
      </c>
      <c r="Q3048" s="33">
        <v>3.1005475602745667E-2</v>
      </c>
      <c r="R3048" s="38" t="s">
        <v>1677</v>
      </c>
      <c r="S3048" s="33" t="s">
        <v>1677</v>
      </c>
      <c r="T3048" s="45" t="s">
        <v>1675</v>
      </c>
      <c r="U3048" s="55">
        <f>RANK(Q3048,$Q$5:$Q$3209,0)</f>
        <v>2746</v>
      </c>
      <c r="V3048" s="55">
        <f>RANK(W3048,$W$5:$W$3209,0)</f>
        <v>3044</v>
      </c>
      <c r="W3048" s="55">
        <f>N3048*O3048</f>
        <v>7.2510486616232297E-3</v>
      </c>
      <c r="X3048">
        <f t="shared" si="94"/>
        <v>0.80171792704548628</v>
      </c>
      <c r="Y3048" s="77">
        <f t="shared" si="95"/>
        <v>8.9815243406207902E-5</v>
      </c>
    </row>
    <row r="3049" spans="3:25" x14ac:dyDescent="0.25">
      <c r="C3049" s="19" t="s">
        <v>4499</v>
      </c>
      <c r="D3049" s="6" t="s">
        <v>1140</v>
      </c>
      <c r="E3049" s="6" t="s">
        <v>48</v>
      </c>
      <c r="F3049" s="48">
        <v>1.8765509237656299</v>
      </c>
      <c r="G3049" s="8">
        <v>10</v>
      </c>
      <c r="H3049" s="9">
        <v>0.102761376457571</v>
      </c>
      <c r="I3049" s="40">
        <v>0</v>
      </c>
      <c r="J3049" s="7">
        <v>1</v>
      </c>
      <c r="K3049" s="9">
        <v>0.195394854174709</v>
      </c>
      <c r="L3049" s="39">
        <v>0</v>
      </c>
      <c r="M3049" s="47">
        <v>0</v>
      </c>
      <c r="N3049" s="17">
        <v>7.2409929456138502E-3</v>
      </c>
      <c r="O3049" s="7">
        <f>Q3049/P3049/N3049</f>
        <v>1</v>
      </c>
      <c r="P3049" s="7">
        <v>3.4353919661413079</v>
      </c>
      <c r="Q3049" s="33">
        <v>2.4875648992247704E-2</v>
      </c>
      <c r="R3049" s="38" t="s">
        <v>1677</v>
      </c>
      <c r="S3049" s="33" t="s">
        <v>1677</v>
      </c>
      <c r="T3049" s="45" t="s">
        <v>1675</v>
      </c>
      <c r="U3049" s="55">
        <f>RANK(Q3049,$Q$5:$Q$3209,0)</f>
        <v>2888</v>
      </c>
      <c r="V3049" s="55">
        <f>RANK(W3049,$W$5:$W$3209,0)</f>
        <v>3045</v>
      </c>
      <c r="W3049" s="55">
        <f>N3049*O3049</f>
        <v>7.2409929456138502E-3</v>
      </c>
      <c r="X3049">
        <f t="shared" si="94"/>
        <v>0.7944668783838631</v>
      </c>
      <c r="Y3049" s="77">
        <f t="shared" si="95"/>
        <v>8.9002919422267608E-5</v>
      </c>
    </row>
    <row r="3050" spans="3:25" x14ac:dyDescent="0.25">
      <c r="C3050" s="19" t="s">
        <v>4453</v>
      </c>
      <c r="D3050" s="6" t="s">
        <v>1100</v>
      </c>
      <c r="E3050" s="6" t="s">
        <v>144</v>
      </c>
      <c r="F3050" s="48">
        <v>0.64777197801618602</v>
      </c>
      <c r="G3050" s="8">
        <v>10</v>
      </c>
      <c r="H3050" s="9">
        <v>0</v>
      </c>
      <c r="I3050" s="40">
        <v>0</v>
      </c>
      <c r="J3050" s="7">
        <v>2</v>
      </c>
      <c r="K3050" s="9">
        <v>0.123090285385374</v>
      </c>
      <c r="L3050" s="39">
        <v>0</v>
      </c>
      <c r="M3050" s="47">
        <v>0</v>
      </c>
      <c r="N3050" s="17">
        <v>7.2215804145414004E-3</v>
      </c>
      <c r="O3050" s="7">
        <f>Q3050/P3050/N3050</f>
        <v>1</v>
      </c>
      <c r="P3050" s="7">
        <v>3.7113262912042186</v>
      </c>
      <c r="Q3050" s="33">
        <v>2.6801641256532959E-2</v>
      </c>
      <c r="R3050" s="38" t="s">
        <v>1677</v>
      </c>
      <c r="S3050" s="33" t="s">
        <v>1677</v>
      </c>
      <c r="T3050" s="45" t="s">
        <v>1675</v>
      </c>
      <c r="U3050" s="55">
        <f>RANK(Q3050,$Q$5:$Q$3209,0)</f>
        <v>2842</v>
      </c>
      <c r="V3050" s="55">
        <f>RANK(W3050,$W$5:$W$3209,0)</f>
        <v>3046</v>
      </c>
      <c r="W3050" s="55">
        <f>N3050*O3050</f>
        <v>7.2215804145414004E-3</v>
      </c>
      <c r="X3050">
        <f t="shared" si="94"/>
        <v>0.78722588543824923</v>
      </c>
      <c r="Y3050" s="77">
        <f t="shared" si="95"/>
        <v>8.8191721964940383E-5</v>
      </c>
    </row>
    <row r="3051" spans="3:25" x14ac:dyDescent="0.25">
      <c r="C3051" s="19" t="s">
        <v>4750</v>
      </c>
      <c r="D3051" s="6" t="s">
        <v>1586</v>
      </c>
      <c r="E3051" s="6" t="s">
        <v>39</v>
      </c>
      <c r="F3051" s="48">
        <v>0.26567276550560498</v>
      </c>
      <c r="G3051" s="8">
        <v>10</v>
      </c>
      <c r="H3051" s="9">
        <v>0.48660182531361101</v>
      </c>
      <c r="I3051" s="40">
        <v>0</v>
      </c>
      <c r="J3051" s="7">
        <v>0</v>
      </c>
      <c r="K3051" s="9">
        <v>2.97221008546401E-2</v>
      </c>
      <c r="L3051" s="39">
        <v>0</v>
      </c>
      <c r="M3051" s="47">
        <v>0</v>
      </c>
      <c r="N3051" s="17">
        <v>7.2134776999023802E-3</v>
      </c>
      <c r="O3051" s="7">
        <f>Q3051/P3051/N3051</f>
        <v>1</v>
      </c>
      <c r="P3051" s="7">
        <v>1.4849372484513752</v>
      </c>
      <c r="Q3051" s="33">
        <v>1.0711561727458395E-2</v>
      </c>
      <c r="R3051" s="38" t="s">
        <v>1677</v>
      </c>
      <c r="S3051" s="33" t="s">
        <v>1677</v>
      </c>
      <c r="T3051" s="45" t="s">
        <v>1677</v>
      </c>
      <c r="U3051" s="55">
        <f>RANK(Q3051,$Q$5:$Q$3209,0)</f>
        <v>3143</v>
      </c>
      <c r="V3051" s="55">
        <f>RANK(W3051,$W$5:$W$3209,0)</f>
        <v>3047</v>
      </c>
      <c r="W3051" s="55">
        <f>N3051*O3051</f>
        <v>7.2134776999023802E-3</v>
      </c>
      <c r="X3051">
        <f t="shared" si="94"/>
        <v>0.78000430502370788</v>
      </c>
      <c r="Y3051" s="77">
        <f t="shared" si="95"/>
        <v>8.738269926402636E-5</v>
      </c>
    </row>
    <row r="3052" spans="3:25" x14ac:dyDescent="0.25">
      <c r="C3052" s="19" t="s">
        <v>4468</v>
      </c>
      <c r="D3052" s="6" t="s">
        <v>1058</v>
      </c>
      <c r="E3052" s="6" t="s">
        <v>163</v>
      </c>
      <c r="F3052" s="48">
        <v>1.4512294717349501</v>
      </c>
      <c r="G3052" s="8">
        <v>10</v>
      </c>
      <c r="H3052" s="9">
        <v>0.125319264015959</v>
      </c>
      <c r="I3052" s="40">
        <v>1</v>
      </c>
      <c r="J3052" s="7">
        <v>1</v>
      </c>
      <c r="K3052" s="9">
        <v>0.15829959629278001</v>
      </c>
      <c r="L3052" s="39">
        <v>0</v>
      </c>
      <c r="M3052" s="47">
        <v>0</v>
      </c>
      <c r="N3052" s="17">
        <v>7.2028242050475103E-3</v>
      </c>
      <c r="O3052" s="7">
        <f>Q3052/P3052/N3052</f>
        <v>1</v>
      </c>
      <c r="P3052" s="7">
        <v>3.6383666809820618</v>
      </c>
      <c r="Q3052" s="33">
        <v>2.6206515596615968E-2</v>
      </c>
      <c r="R3052" s="38" t="s">
        <v>1677</v>
      </c>
      <c r="S3052" s="33" t="s">
        <v>1677</v>
      </c>
      <c r="T3052" s="45" t="s">
        <v>1675</v>
      </c>
      <c r="U3052" s="55">
        <f>RANK(Q3052,$Q$5:$Q$3209,0)</f>
        <v>2857</v>
      </c>
      <c r="V3052" s="55">
        <f>RANK(W3052,$W$5:$W$3209,0)</f>
        <v>3048</v>
      </c>
      <c r="W3052" s="55">
        <f>N3052*O3052</f>
        <v>7.2028242050475103E-3</v>
      </c>
      <c r="X3052">
        <f t="shared" si="94"/>
        <v>0.77279082732380555</v>
      </c>
      <c r="Y3052" s="77">
        <f t="shared" si="95"/>
        <v>8.6574584297944001E-5</v>
      </c>
    </row>
    <row r="3053" spans="3:25" x14ac:dyDescent="0.25">
      <c r="C3053" s="19" t="s">
        <v>4450</v>
      </c>
      <c r="D3053" s="6" t="s">
        <v>924</v>
      </c>
      <c r="E3053" s="6" t="s">
        <v>28</v>
      </c>
      <c r="F3053" s="48">
        <v>0.27754272564824201</v>
      </c>
      <c r="G3053" s="8">
        <v>10</v>
      </c>
      <c r="H3053" s="9">
        <v>0.28622684523207498</v>
      </c>
      <c r="I3053" s="40">
        <v>0</v>
      </c>
      <c r="J3053" s="7">
        <v>0</v>
      </c>
      <c r="K3053" s="9">
        <v>5.5071943944428103E-2</v>
      </c>
      <c r="L3053" s="39">
        <v>0</v>
      </c>
      <c r="M3053" s="47">
        <v>0</v>
      </c>
      <c r="N3053" s="17">
        <v>7.1679477325640398E-3</v>
      </c>
      <c r="O3053" s="7">
        <f>Q3053/P3053/N3053</f>
        <v>1</v>
      </c>
      <c r="P3053" s="7">
        <v>3.7571471251322355</v>
      </c>
      <c r="Q3053" s="33">
        <v>2.6931034216501108E-2</v>
      </c>
      <c r="R3053" s="38" t="s">
        <v>1677</v>
      </c>
      <c r="S3053" s="33" t="s">
        <v>1677</v>
      </c>
      <c r="T3053" s="45" t="s">
        <v>1675</v>
      </c>
      <c r="U3053" s="55">
        <f>RANK(Q3053,$Q$5:$Q$3209,0)</f>
        <v>2839</v>
      </c>
      <c r="V3053" s="55">
        <f>RANK(W3053,$W$5:$W$3209,0)</f>
        <v>3049</v>
      </c>
      <c r="W3053" s="55">
        <f>N3053*O3053</f>
        <v>7.1679477325640398E-3</v>
      </c>
      <c r="X3053">
        <f t="shared" si="94"/>
        <v>0.76558800311875808</v>
      </c>
      <c r="Y3053" s="77">
        <f t="shared" si="95"/>
        <v>8.5767662826732147E-5</v>
      </c>
    </row>
    <row r="3054" spans="3:25" x14ac:dyDescent="0.25">
      <c r="C3054" s="19" t="s">
        <v>4317</v>
      </c>
      <c r="D3054" s="6" t="s">
        <v>952</v>
      </c>
      <c r="E3054" s="6" t="s">
        <v>144</v>
      </c>
      <c r="F3054" s="48">
        <v>1.6611596292939499</v>
      </c>
      <c r="G3054" s="8">
        <v>10</v>
      </c>
      <c r="H3054" s="9">
        <v>0.12785455243558</v>
      </c>
      <c r="I3054" s="40">
        <v>0</v>
      </c>
      <c r="J3054" s="7">
        <v>1</v>
      </c>
      <c r="K3054" s="9">
        <v>0.29419609130156998</v>
      </c>
      <c r="L3054" s="39">
        <v>0</v>
      </c>
      <c r="M3054" s="47">
        <v>0</v>
      </c>
      <c r="N3054" s="17">
        <v>7.14211191353749E-3</v>
      </c>
      <c r="O3054" s="7">
        <f>Q3054/P3054/N3054</f>
        <v>1</v>
      </c>
      <c r="P3054" s="7">
        <v>4.5981116713304946</v>
      </c>
      <c r="Q3054" s="33">
        <v>3.2840228147585304E-2</v>
      </c>
      <c r="R3054" s="38" t="s">
        <v>1677</v>
      </c>
      <c r="S3054" s="33" t="s">
        <v>1677</v>
      </c>
      <c r="T3054" s="45" t="s">
        <v>1675</v>
      </c>
      <c r="U3054" s="55">
        <f>RANK(Q3054,$Q$5:$Q$3209,0)</f>
        <v>2704</v>
      </c>
      <c r="V3054" s="55">
        <f>RANK(W3054,$W$5:$W$3209,0)</f>
        <v>3050</v>
      </c>
      <c r="W3054" s="55">
        <f>N3054*O3054</f>
        <v>7.14211191353749E-3</v>
      </c>
      <c r="X3054">
        <f t="shared" si="94"/>
        <v>0.75842005538619406</v>
      </c>
      <c r="Y3054" s="77">
        <f t="shared" si="95"/>
        <v>8.4964648513835672E-5</v>
      </c>
    </row>
    <row r="3055" spans="3:25" x14ac:dyDescent="0.25">
      <c r="C3055" s="19" t="s">
        <v>4396</v>
      </c>
      <c r="D3055" s="6" t="s">
        <v>874</v>
      </c>
      <c r="E3055" s="6" t="s">
        <v>27</v>
      </c>
      <c r="F3055" s="48">
        <v>0.44181500271611401</v>
      </c>
      <c r="G3055" s="8">
        <v>10</v>
      </c>
      <c r="H3055" s="9">
        <v>5.10278125349517E-2</v>
      </c>
      <c r="I3055" s="40">
        <v>1</v>
      </c>
      <c r="J3055" s="7">
        <v>0</v>
      </c>
      <c r="K3055" s="9">
        <v>0.22340730585012</v>
      </c>
      <c r="L3055" s="39">
        <v>0</v>
      </c>
      <c r="M3055" s="47">
        <v>0</v>
      </c>
      <c r="N3055" s="17">
        <v>7.0819567725485099E-3</v>
      </c>
      <c r="O3055" s="7">
        <f>Q3055/P3055/N3055</f>
        <v>1</v>
      </c>
      <c r="P3055" s="7">
        <v>4.1687567388372866</v>
      </c>
      <c r="Q3055" s="33">
        <v>2.9522955019715962E-2</v>
      </c>
      <c r="R3055" s="38" t="s">
        <v>1677</v>
      </c>
      <c r="S3055" s="33" t="s">
        <v>1677</v>
      </c>
      <c r="T3055" s="45" t="s">
        <v>1675</v>
      </c>
      <c r="U3055" s="55">
        <f>RANK(Q3055,$Q$5:$Q$3209,0)</f>
        <v>2785</v>
      </c>
      <c r="V3055" s="55">
        <f>RANK(W3055,$W$5:$W$3209,0)</f>
        <v>3051</v>
      </c>
      <c r="W3055" s="55">
        <f>N3055*O3055</f>
        <v>7.0819567725485099E-3</v>
      </c>
      <c r="X3055">
        <f t="shared" si="94"/>
        <v>0.75127794347265653</v>
      </c>
      <c r="Y3055" s="77">
        <f t="shared" si="95"/>
        <v>8.4164528548559713E-5</v>
      </c>
    </row>
    <row r="3056" spans="3:25" x14ac:dyDescent="0.25">
      <c r="C3056" s="19" t="s">
        <v>4538</v>
      </c>
      <c r="D3056" s="6" t="s">
        <v>1062</v>
      </c>
      <c r="E3056" s="6" t="s">
        <v>90</v>
      </c>
      <c r="F3056" s="48">
        <v>0.52248726087359998</v>
      </c>
      <c r="G3056" s="8">
        <v>10</v>
      </c>
      <c r="H3056" s="9">
        <v>7.1044422783002797E-2</v>
      </c>
      <c r="I3056" s="40">
        <v>0</v>
      </c>
      <c r="J3056" s="7">
        <v>0</v>
      </c>
      <c r="K3056" s="9">
        <v>0.35323640432806702</v>
      </c>
      <c r="L3056" s="39">
        <v>0</v>
      </c>
      <c r="M3056" s="47">
        <v>0</v>
      </c>
      <c r="N3056" s="17">
        <v>7.0806886867833402E-3</v>
      </c>
      <c r="O3056" s="7">
        <f>Q3056/P3056/N3056</f>
        <v>1</v>
      </c>
      <c r="P3056" s="7">
        <v>3.3002430391314452</v>
      </c>
      <c r="Q3056" s="33">
        <v>2.3367993550813492E-2</v>
      </c>
      <c r="R3056" s="38" t="s">
        <v>1677</v>
      </c>
      <c r="S3056" s="33" t="s">
        <v>1677</v>
      </c>
      <c r="T3056" s="45" t="s">
        <v>1675</v>
      </c>
      <c r="U3056" s="55">
        <f>RANK(Q3056,$Q$5:$Q$3209,0)</f>
        <v>2927</v>
      </c>
      <c r="V3056" s="55">
        <f>RANK(W3056,$W$5:$W$3209,0)</f>
        <v>3052</v>
      </c>
      <c r="W3056" s="55">
        <f>N3056*O3056</f>
        <v>7.0806886867833402E-3</v>
      </c>
      <c r="X3056">
        <f t="shared" si="94"/>
        <v>0.744195986700108</v>
      </c>
      <c r="Y3056" s="77">
        <f t="shared" si="95"/>
        <v>8.3371147672491814E-5</v>
      </c>
    </row>
    <row r="3057" spans="3:25" x14ac:dyDescent="0.25">
      <c r="C3057" s="19" t="s">
        <v>4663</v>
      </c>
      <c r="D3057" s="6" t="s">
        <v>1126</v>
      </c>
      <c r="E3057" s="6" t="s">
        <v>131</v>
      </c>
      <c r="F3057" s="48">
        <v>0.73972286620262895</v>
      </c>
      <c r="G3057" s="8">
        <v>10</v>
      </c>
      <c r="H3057" s="9">
        <v>0.26073418812001697</v>
      </c>
      <c r="I3057" s="40">
        <v>0</v>
      </c>
      <c r="J3057" s="7">
        <v>0</v>
      </c>
      <c r="K3057" s="9">
        <v>0.19503228816242901</v>
      </c>
      <c r="L3057" s="39">
        <v>0</v>
      </c>
      <c r="M3057" s="47">
        <v>0</v>
      </c>
      <c r="N3057" s="17">
        <v>7.06657251329017E-3</v>
      </c>
      <c r="O3057" s="7">
        <f>Q3057/P3057/N3057</f>
        <v>1.0000000000000002</v>
      </c>
      <c r="P3057" s="7">
        <v>2.4758836276341514</v>
      </c>
      <c r="Q3057" s="33">
        <v>1.749601118914465E-2</v>
      </c>
      <c r="R3057" s="38" t="s">
        <v>1677</v>
      </c>
      <c r="S3057" s="33" t="s">
        <v>1677</v>
      </c>
      <c r="T3057" s="45" t="s">
        <v>1676</v>
      </c>
      <c r="U3057" s="55">
        <f>RANK(Q3057,$Q$5:$Q$3209,0)</f>
        <v>3054</v>
      </c>
      <c r="V3057" s="55">
        <f>RANK(W3057,$W$5:$W$3209,0)</f>
        <v>3053</v>
      </c>
      <c r="W3057" s="55">
        <f>N3057*O3057</f>
        <v>7.0665725132901718E-3</v>
      </c>
      <c r="X3057">
        <f t="shared" si="94"/>
        <v>0.73711529801332465</v>
      </c>
      <c r="Y3057" s="77">
        <f t="shared" si="95"/>
        <v>8.2577908858148889E-5</v>
      </c>
    </row>
    <row r="3058" spans="3:25" x14ac:dyDescent="0.25">
      <c r="C3058" s="19" t="s">
        <v>4326</v>
      </c>
      <c r="D3058" s="6" t="s">
        <v>235</v>
      </c>
      <c r="E3058" s="6" t="s">
        <v>204</v>
      </c>
      <c r="F3058" s="48">
        <v>0.38617507821307101</v>
      </c>
      <c r="G3058" s="8">
        <v>10</v>
      </c>
      <c r="H3058" s="9">
        <v>0.258113321806272</v>
      </c>
      <c r="I3058" s="40">
        <v>1</v>
      </c>
      <c r="J3058" s="7">
        <v>0</v>
      </c>
      <c r="K3058" s="9">
        <v>4.3949110522421599E-2</v>
      </c>
      <c r="L3058" s="39">
        <v>0</v>
      </c>
      <c r="M3058" s="47">
        <v>0</v>
      </c>
      <c r="N3058" s="17">
        <v>7.0192676582833402E-3</v>
      </c>
      <c r="O3058" s="7">
        <f>Q3058/P3058/N3058</f>
        <v>1</v>
      </c>
      <c r="P3058" s="7">
        <v>4.621678263504454</v>
      </c>
      <c r="Q3058" s="33">
        <v>3.2440796762007923E-2</v>
      </c>
      <c r="R3058" s="38" t="s">
        <v>1677</v>
      </c>
      <c r="S3058" s="33" t="s">
        <v>1677</v>
      </c>
      <c r="T3058" s="45" t="s">
        <v>1675</v>
      </c>
      <c r="U3058" s="55">
        <f>RANK(Q3058,$Q$5:$Q$3209,0)</f>
        <v>2713</v>
      </c>
      <c r="V3058" s="55">
        <f>RANK(W3058,$W$5:$W$3209,0)</f>
        <v>3054</v>
      </c>
      <c r="W3058" s="55">
        <f>N3058*O3058</f>
        <v>7.0192676582833402E-3</v>
      </c>
      <c r="X3058">
        <f t="shared" si="94"/>
        <v>0.73004872550003452</v>
      </c>
      <c r="Y3058" s="77">
        <f t="shared" si="95"/>
        <v>8.1786251457312498E-5</v>
      </c>
    </row>
    <row r="3059" spans="3:25" x14ac:dyDescent="0.25">
      <c r="C3059" s="19" t="s">
        <v>4631</v>
      </c>
      <c r="D3059" s="6" t="s">
        <v>293</v>
      </c>
      <c r="E3059" s="6" t="s">
        <v>12</v>
      </c>
      <c r="F3059" s="48">
        <v>0.42767797987560102</v>
      </c>
      <c r="G3059" s="8">
        <v>10</v>
      </c>
      <c r="H3059" s="9">
        <v>0.42511683169938802</v>
      </c>
      <c r="I3059" s="40">
        <v>0</v>
      </c>
      <c r="J3059" s="7">
        <v>0</v>
      </c>
      <c r="K3059" s="9">
        <v>4.68702276246497E-2</v>
      </c>
      <c r="L3059" s="39">
        <v>0</v>
      </c>
      <c r="M3059" s="47">
        <v>0</v>
      </c>
      <c r="N3059" s="17">
        <v>6.9771154867616899E-3</v>
      </c>
      <c r="O3059" s="7">
        <f>Q3059/P3059/N3059</f>
        <v>1</v>
      </c>
      <c r="P3059" s="7">
        <v>2.7525487116642835</v>
      </c>
      <c r="Q3059" s="33">
        <v>1.9204850244218811E-2</v>
      </c>
      <c r="R3059" s="38" t="s">
        <v>1677</v>
      </c>
      <c r="S3059" s="33" t="s">
        <v>1677</v>
      </c>
      <c r="T3059" s="45" t="s">
        <v>1676</v>
      </c>
      <c r="U3059" s="55">
        <f>RANK(Q3059,$Q$5:$Q$3209,0)</f>
        <v>3021</v>
      </c>
      <c r="V3059" s="55">
        <f>RANK(W3059,$W$5:$W$3209,0)</f>
        <v>3055</v>
      </c>
      <c r="W3059" s="55">
        <f>N3059*O3059</f>
        <v>6.9771154867616899E-3</v>
      </c>
      <c r="X3059">
        <f t="shared" si="94"/>
        <v>0.72302945784175121</v>
      </c>
      <c r="Y3059" s="77">
        <f t="shared" si="95"/>
        <v>8.0999893547635529E-5</v>
      </c>
    </row>
    <row r="3060" spans="3:25" x14ac:dyDescent="0.25">
      <c r="C3060" s="19" t="s">
        <v>4363</v>
      </c>
      <c r="D3060" s="6" t="s">
        <v>851</v>
      </c>
      <c r="E3060" s="6" t="s">
        <v>28</v>
      </c>
      <c r="F3060" s="48">
        <v>0.31540162414995399</v>
      </c>
      <c r="G3060" s="8">
        <v>10</v>
      </c>
      <c r="H3060" s="9">
        <v>0</v>
      </c>
      <c r="I3060" s="40">
        <v>0</v>
      </c>
      <c r="J3060" s="7">
        <v>1</v>
      </c>
      <c r="K3060" s="9">
        <v>0.37173257603933502</v>
      </c>
      <c r="L3060" s="39">
        <v>0</v>
      </c>
      <c r="M3060" s="47">
        <v>0</v>
      </c>
      <c r="N3060" s="17">
        <v>6.9476257116410402E-3</v>
      </c>
      <c r="O3060" s="7">
        <f>Q3060/P3060/N3060</f>
        <v>1</v>
      </c>
      <c r="P3060" s="7">
        <v>4.4226046132701535</v>
      </c>
      <c r="Q3060" s="33">
        <v>3.0726601523577996E-2</v>
      </c>
      <c r="R3060" s="38" t="s">
        <v>1677</v>
      </c>
      <c r="S3060" s="33" t="s">
        <v>1677</v>
      </c>
      <c r="T3060" s="45" t="s">
        <v>1675</v>
      </c>
      <c r="U3060" s="55">
        <f>RANK(Q3060,$Q$5:$Q$3209,0)</f>
        <v>2750</v>
      </c>
      <c r="V3060" s="55">
        <f>RANK(W3060,$W$5:$W$3209,0)</f>
        <v>3056</v>
      </c>
      <c r="W3060" s="55">
        <f>N3060*O3060</f>
        <v>6.9476257116410402E-3</v>
      </c>
      <c r="X3060">
        <f t="shared" si="94"/>
        <v>0.71605234235498949</v>
      </c>
      <c r="Y3060" s="77">
        <f t="shared" si="95"/>
        <v>8.0218257881802186E-5</v>
      </c>
    </row>
    <row r="3061" spans="3:25" x14ac:dyDescent="0.25">
      <c r="C3061" s="19" t="s">
        <v>4529</v>
      </c>
      <c r="D3061" s="6" t="s">
        <v>253</v>
      </c>
      <c r="E3061" s="6" t="s">
        <v>22</v>
      </c>
      <c r="F3061" s="48">
        <v>0.57059889355796101</v>
      </c>
      <c r="G3061" s="8">
        <v>16.478055750058399</v>
      </c>
      <c r="H3061" s="9">
        <v>0.120666701062315</v>
      </c>
      <c r="I3061" s="40">
        <v>0</v>
      </c>
      <c r="J3061" s="7">
        <v>2</v>
      </c>
      <c r="K3061" s="9">
        <v>6.9936300231513607E-2</v>
      </c>
      <c r="L3061" s="39">
        <v>0</v>
      </c>
      <c r="M3061" s="47">
        <v>0</v>
      </c>
      <c r="N3061" s="17">
        <v>6.9200995269182797E-3</v>
      </c>
      <c r="O3061" s="7">
        <f>Q3061/P3061/N3061</f>
        <v>1</v>
      </c>
      <c r="P3061" s="7">
        <v>3.4182286347537132</v>
      </c>
      <c r="Q3061" s="33">
        <v>2.3654482358257688E-2</v>
      </c>
      <c r="R3061" s="38" t="s">
        <v>1677</v>
      </c>
      <c r="S3061" s="33" t="s">
        <v>1677</v>
      </c>
      <c r="T3061" s="45" t="s">
        <v>1675</v>
      </c>
      <c r="U3061" s="55">
        <f>RANK(Q3061,$Q$5:$Q$3209,0)</f>
        <v>2918</v>
      </c>
      <c r="V3061" s="55">
        <f>RANK(W3061,$W$5:$W$3209,0)</f>
        <v>3057</v>
      </c>
      <c r="W3061" s="55">
        <f>N3061*O3061</f>
        <v>6.9200995269182797E-3</v>
      </c>
      <c r="X3061">
        <f t="shared" si="94"/>
        <v>0.7091047166433484</v>
      </c>
      <c r="Y3061" s="77">
        <f t="shared" si="95"/>
        <v>7.9439925910748649E-5</v>
      </c>
    </row>
    <row r="3062" spans="3:25" x14ac:dyDescent="0.25">
      <c r="C3062" s="19" t="s">
        <v>4531</v>
      </c>
      <c r="D3062" s="6" t="s">
        <v>647</v>
      </c>
      <c r="E3062" s="6" t="s">
        <v>163</v>
      </c>
      <c r="F3062" s="48">
        <v>0.21800128586137699</v>
      </c>
      <c r="G3062" s="8">
        <v>10</v>
      </c>
      <c r="H3062" s="9">
        <v>8.67011298539863E-2</v>
      </c>
      <c r="I3062" s="40">
        <v>0</v>
      </c>
      <c r="J3062" s="7">
        <v>0</v>
      </c>
      <c r="K3062" s="9">
        <v>0.316214406146413</v>
      </c>
      <c r="L3062" s="39">
        <v>0</v>
      </c>
      <c r="M3062" s="47">
        <v>0</v>
      </c>
      <c r="N3062" s="17">
        <v>6.9126880457480201E-3</v>
      </c>
      <c r="O3062" s="7">
        <f>Q3062/P3062/N3062</f>
        <v>1</v>
      </c>
      <c r="P3062" s="7">
        <v>3.4108296965967004</v>
      </c>
      <c r="Q3062" s="33">
        <v>2.3578001669746357E-2</v>
      </c>
      <c r="R3062" s="38" t="s">
        <v>1677</v>
      </c>
      <c r="S3062" s="33" t="s">
        <v>1677</v>
      </c>
      <c r="T3062" s="45" t="s">
        <v>1675</v>
      </c>
      <c r="U3062" s="55">
        <f>RANK(Q3062,$Q$5:$Q$3209,0)</f>
        <v>2920</v>
      </c>
      <c r="V3062" s="55">
        <f>RANK(W3062,$W$5:$W$3209,0)</f>
        <v>3058</v>
      </c>
      <c r="W3062" s="55">
        <f>N3062*O3062</f>
        <v>6.9126880457480201E-3</v>
      </c>
      <c r="X3062">
        <f t="shared" si="94"/>
        <v>0.7021846171164301</v>
      </c>
      <c r="Y3062" s="77">
        <f t="shared" si="95"/>
        <v>7.8664677656420796E-5</v>
      </c>
    </row>
    <row r="3063" spans="3:25" x14ac:dyDescent="0.25">
      <c r="C3063" s="19" t="s">
        <v>4717</v>
      </c>
      <c r="D3063" s="6" t="s">
        <v>414</v>
      </c>
      <c r="E3063" s="6" t="s">
        <v>131</v>
      </c>
      <c r="F3063" s="48">
        <v>1.13352468768925</v>
      </c>
      <c r="G3063" s="8">
        <v>10</v>
      </c>
      <c r="H3063" s="9">
        <v>0.214574607384201</v>
      </c>
      <c r="I3063" s="40">
        <v>0</v>
      </c>
      <c r="J3063" s="7">
        <v>3</v>
      </c>
      <c r="K3063" s="9">
        <v>0.14452792705423601</v>
      </c>
      <c r="L3063" s="39">
        <v>0</v>
      </c>
      <c r="M3063" s="47">
        <v>0</v>
      </c>
      <c r="N3063" s="17">
        <v>6.8881883130460604E-3</v>
      </c>
      <c r="O3063" s="7">
        <f>Q3063/P3063/N3063</f>
        <v>1</v>
      </c>
      <c r="P3063" s="7">
        <v>2.090553367520692</v>
      </c>
      <c r="Q3063" s="33">
        <v>1.4400125273955115E-2</v>
      </c>
      <c r="R3063" s="38" t="s">
        <v>1677</v>
      </c>
      <c r="S3063" s="33" t="s">
        <v>1677</v>
      </c>
      <c r="T3063" s="45" t="s">
        <v>1677</v>
      </c>
      <c r="U3063" s="55">
        <f>RANK(Q3063,$Q$5:$Q$3209,0)</f>
        <v>3110</v>
      </c>
      <c r="V3063" s="55">
        <f>RANK(W3063,$W$5:$W$3209,0)</f>
        <v>3059</v>
      </c>
      <c r="W3063" s="55">
        <f>N3063*O3063</f>
        <v>6.8881883130460604E-3</v>
      </c>
      <c r="X3063">
        <f t="shared" si="94"/>
        <v>0.69527192907068203</v>
      </c>
      <c r="Y3063" s="77">
        <f t="shared" si="95"/>
        <v>7.7890259699087513E-5</v>
      </c>
    </row>
    <row r="3064" spans="3:25" x14ac:dyDescent="0.25">
      <c r="C3064" s="19" t="s">
        <v>4672</v>
      </c>
      <c r="D3064" s="6" t="s">
        <v>309</v>
      </c>
      <c r="E3064" s="6" t="s">
        <v>131</v>
      </c>
      <c r="F3064" s="48">
        <v>2.7212513396825</v>
      </c>
      <c r="G3064" s="8">
        <v>21.452687850934801</v>
      </c>
      <c r="H3064" s="9">
        <v>0</v>
      </c>
      <c r="I3064" s="40">
        <v>6</v>
      </c>
      <c r="J3064" s="7">
        <v>2</v>
      </c>
      <c r="K3064" s="9">
        <v>0.182334745663329</v>
      </c>
      <c r="L3064" s="39">
        <v>0</v>
      </c>
      <c r="M3064" s="47">
        <v>0</v>
      </c>
      <c r="N3064" s="17">
        <v>6.8717763901644802E-3</v>
      </c>
      <c r="O3064" s="7">
        <f>Q3064/P3064/N3064</f>
        <v>1.0000000000000002</v>
      </c>
      <c r="P3064" s="7">
        <v>2.4695514899025404</v>
      </c>
      <c r="Q3064" s="33">
        <v>1.6970205622607794E-2</v>
      </c>
      <c r="R3064" s="38" t="s">
        <v>1677</v>
      </c>
      <c r="S3064" s="33" t="s">
        <v>1677</v>
      </c>
      <c r="T3064" s="45" t="s">
        <v>1676</v>
      </c>
      <c r="U3064" s="55">
        <f>RANK(Q3064,$Q$5:$Q$3209,0)</f>
        <v>3063</v>
      </c>
      <c r="V3064" s="55">
        <f>RANK(W3064,$W$5:$W$3209,0)</f>
        <v>3060</v>
      </c>
      <c r="W3064" s="55">
        <f>N3064*O3064</f>
        <v>6.8717763901644819E-3</v>
      </c>
      <c r="X3064">
        <f t="shared" si="94"/>
        <v>0.68838374075763598</v>
      </c>
      <c r="Y3064" s="77">
        <f t="shared" si="95"/>
        <v>7.7118586409650225E-5</v>
      </c>
    </row>
    <row r="3065" spans="3:25" x14ac:dyDescent="0.25">
      <c r="C3065" s="19" t="s">
        <v>4508</v>
      </c>
      <c r="D3065" s="6" t="s">
        <v>661</v>
      </c>
      <c r="E3065" s="6" t="s">
        <v>204</v>
      </c>
      <c r="F3065" s="48">
        <v>5.5262498796331799E-2</v>
      </c>
      <c r="G3065" s="8">
        <v>10</v>
      </c>
      <c r="H3065" s="9">
        <v>0.22913678958103001</v>
      </c>
      <c r="I3065" s="40">
        <v>0</v>
      </c>
      <c r="J3065" s="7">
        <v>2</v>
      </c>
      <c r="K3065" s="9">
        <v>0.14844763992896001</v>
      </c>
      <c r="L3065" s="39">
        <v>0</v>
      </c>
      <c r="M3065" s="47">
        <v>0</v>
      </c>
      <c r="N3065" s="17">
        <v>6.8537903276267801E-3</v>
      </c>
      <c r="O3065" s="7">
        <f>Q3065/P3065/N3065</f>
        <v>1</v>
      </c>
      <c r="P3065" s="7">
        <v>3.5692260403396139</v>
      </c>
      <c r="Q3065" s="33">
        <v>2.4462726912393276E-2</v>
      </c>
      <c r="R3065" s="38" t="s">
        <v>1677</v>
      </c>
      <c r="S3065" s="33" t="s">
        <v>1677</v>
      </c>
      <c r="T3065" s="45" t="s">
        <v>1675</v>
      </c>
      <c r="U3065" s="55">
        <f>RANK(Q3065,$Q$5:$Q$3209,0)</f>
        <v>2897</v>
      </c>
      <c r="V3065" s="55">
        <f>RANK(W3065,$W$5:$W$3209,0)</f>
        <v>3061</v>
      </c>
      <c r="W3065" s="55">
        <f>N3065*O3065</f>
        <v>6.8537903276267801E-3</v>
      </c>
      <c r="X3065">
        <f t="shared" si="94"/>
        <v>0.68151196436747152</v>
      </c>
      <c r="Y3065" s="77">
        <f t="shared" si="95"/>
        <v>7.6348751723041516E-5</v>
      </c>
    </row>
    <row r="3066" spans="3:25" x14ac:dyDescent="0.25">
      <c r="C3066" s="19" t="s">
        <v>4414</v>
      </c>
      <c r="D3066" s="6" t="s">
        <v>1288</v>
      </c>
      <c r="E3066" s="6" t="s">
        <v>12</v>
      </c>
      <c r="F3066" s="48">
        <v>0.14237259277120701</v>
      </c>
      <c r="G3066" s="8">
        <v>10</v>
      </c>
      <c r="H3066" s="9">
        <v>0.35520956076184301</v>
      </c>
      <c r="I3066" s="40">
        <v>0</v>
      </c>
      <c r="J3066" s="7">
        <v>1</v>
      </c>
      <c r="K3066" s="9">
        <v>5.69730794957575E-2</v>
      </c>
      <c r="L3066" s="39">
        <v>0</v>
      </c>
      <c r="M3066" s="47">
        <v>0</v>
      </c>
      <c r="N3066" s="17">
        <v>6.7953620001419404E-3</v>
      </c>
      <c r="O3066" s="7">
        <f>Q3066/P3066/N3066</f>
        <v>1</v>
      </c>
      <c r="P3066" s="7">
        <v>4.2336045168170005</v>
      </c>
      <c r="Q3066" s="33">
        <v>2.8768875257207525E-2</v>
      </c>
      <c r="R3066" s="38" t="s">
        <v>1677</v>
      </c>
      <c r="S3066" s="33" t="s">
        <v>1677</v>
      </c>
      <c r="T3066" s="45" t="s">
        <v>1675</v>
      </c>
      <c r="U3066" s="55">
        <f>RANK(Q3066,$Q$5:$Q$3209,0)</f>
        <v>2803</v>
      </c>
      <c r="V3066" s="55">
        <f>RANK(W3066,$W$5:$W$3209,0)</f>
        <v>3062</v>
      </c>
      <c r="W3066" s="55">
        <f>N3066*O3066</f>
        <v>6.7953620001419404E-3</v>
      </c>
      <c r="X3066">
        <f t="shared" si="94"/>
        <v>0.67465817403984474</v>
      </c>
      <c r="Y3066" s="77">
        <f t="shared" si="95"/>
        <v>7.5580931987739538E-5</v>
      </c>
    </row>
    <row r="3067" spans="3:25" x14ac:dyDescent="0.25">
      <c r="C3067" s="19" t="s">
        <v>4584</v>
      </c>
      <c r="D3067" s="6" t="s">
        <v>946</v>
      </c>
      <c r="E3067" s="6" t="s">
        <v>28</v>
      </c>
      <c r="F3067" s="48">
        <v>0.94707061990283803</v>
      </c>
      <c r="G3067" s="8">
        <v>10</v>
      </c>
      <c r="H3067" s="9">
        <v>0.19890500657399601</v>
      </c>
      <c r="I3067" s="40">
        <v>1</v>
      </c>
      <c r="J3067" s="7">
        <v>1</v>
      </c>
      <c r="K3067" s="9">
        <v>0.17084122111066</v>
      </c>
      <c r="L3067" s="39">
        <v>0</v>
      </c>
      <c r="M3067" s="47">
        <v>0</v>
      </c>
      <c r="N3067" s="17">
        <v>6.7843347450549001E-3</v>
      </c>
      <c r="O3067" s="7">
        <f>Q3067/P3067/N3067</f>
        <v>1</v>
      </c>
      <c r="P3067" s="7">
        <v>3.1734210915349399</v>
      </c>
      <c r="Q3067" s="33">
        <v>2.1529550971990538E-2</v>
      </c>
      <c r="R3067" s="38" t="s">
        <v>1677</v>
      </c>
      <c r="S3067" s="33" t="s">
        <v>1677</v>
      </c>
      <c r="T3067" s="45" t="s">
        <v>1675</v>
      </c>
      <c r="U3067" s="55">
        <f>RANK(Q3067,$Q$5:$Q$3209,0)</f>
        <v>2974</v>
      </c>
      <c r="V3067" s="55">
        <f>RANK(W3067,$W$5:$W$3209,0)</f>
        <v>3063</v>
      </c>
      <c r="W3067" s="55">
        <f>N3067*O3067</f>
        <v>6.7843347450549001E-3</v>
      </c>
      <c r="X3067">
        <f t="shared" si="94"/>
        <v>0.66786281203970277</v>
      </c>
      <c r="Y3067" s="77">
        <f t="shared" si="95"/>
        <v>7.4819657889347793E-5</v>
      </c>
    </row>
    <row r="3068" spans="3:25" x14ac:dyDescent="0.25">
      <c r="C3068" s="19" t="s">
        <v>4537</v>
      </c>
      <c r="D3068" s="6" t="s">
        <v>1386</v>
      </c>
      <c r="E3068" s="6" t="s">
        <v>48</v>
      </c>
      <c r="F3068" s="48">
        <v>0.69788850647179002</v>
      </c>
      <c r="G3068" s="8">
        <v>10</v>
      </c>
      <c r="H3068" s="9">
        <v>0.26722917295811599</v>
      </c>
      <c r="I3068" s="40">
        <v>0</v>
      </c>
      <c r="J3068" s="7">
        <v>0</v>
      </c>
      <c r="K3068" s="9">
        <v>0.14780794878680001</v>
      </c>
      <c r="L3068" s="39">
        <v>0</v>
      </c>
      <c r="M3068" s="47">
        <v>0</v>
      </c>
      <c r="N3068" s="17">
        <v>6.7781172269421796E-3</v>
      </c>
      <c r="O3068" s="7">
        <f>Q3068/P3068/N3068</f>
        <v>1</v>
      </c>
      <c r="P3068" s="7">
        <v>3.4545975659363521</v>
      </c>
      <c r="Q3068" s="33">
        <v>2.341566727382571E-2</v>
      </c>
      <c r="R3068" s="38" t="s">
        <v>1677</v>
      </c>
      <c r="S3068" s="33" t="s">
        <v>1677</v>
      </c>
      <c r="T3068" s="45" t="s">
        <v>1675</v>
      </c>
      <c r="U3068" s="55">
        <f>RANK(Q3068,$Q$5:$Q$3209,0)</f>
        <v>2926</v>
      </c>
      <c r="V3068" s="55">
        <f>RANK(W3068,$W$5:$W$3209,0)</f>
        <v>3064</v>
      </c>
      <c r="W3068" s="55">
        <f>N3068*O3068</f>
        <v>6.7781172269421796E-3</v>
      </c>
      <c r="X3068">
        <f t="shared" si="94"/>
        <v>0.66107847729464786</v>
      </c>
      <c r="Y3068" s="77">
        <f t="shared" si="95"/>
        <v>7.405961915761849E-5</v>
      </c>
    </row>
    <row r="3069" spans="3:25" x14ac:dyDescent="0.25">
      <c r="C3069" s="19" t="s">
        <v>4321</v>
      </c>
      <c r="D3069" s="6" t="s">
        <v>813</v>
      </c>
      <c r="E3069" s="6" t="s">
        <v>12</v>
      </c>
      <c r="F3069" s="48">
        <v>0.298536196632877</v>
      </c>
      <c r="G3069" s="8">
        <v>10</v>
      </c>
      <c r="H3069" s="9">
        <v>0</v>
      </c>
      <c r="I3069" s="40">
        <v>0</v>
      </c>
      <c r="J3069" s="7">
        <v>1</v>
      </c>
      <c r="K3069" s="9">
        <v>0.34563873704110698</v>
      </c>
      <c r="L3069" s="39">
        <v>0</v>
      </c>
      <c r="M3069" s="47">
        <v>0</v>
      </c>
      <c r="N3069" s="17">
        <v>6.7695122765283203E-3</v>
      </c>
      <c r="O3069" s="7">
        <f>Q3069/P3069/N3069</f>
        <v>1</v>
      </c>
      <c r="P3069" s="7">
        <v>4.8094255342406154</v>
      </c>
      <c r="Q3069" s="33">
        <v>3.2557465197090622E-2</v>
      </c>
      <c r="R3069" s="38" t="s">
        <v>1677</v>
      </c>
      <c r="S3069" s="33" t="s">
        <v>1677</v>
      </c>
      <c r="T3069" s="45" t="s">
        <v>1675</v>
      </c>
      <c r="U3069" s="55">
        <f>RANK(Q3069,$Q$5:$Q$3209,0)</f>
        <v>2708</v>
      </c>
      <c r="V3069" s="55">
        <f>RANK(W3069,$W$5:$W$3209,0)</f>
        <v>3065</v>
      </c>
      <c r="W3069" s="55">
        <f>N3069*O3069</f>
        <v>6.7695122765283203E-3</v>
      </c>
      <c r="X3069">
        <f t="shared" si="94"/>
        <v>0.65430036006770564</v>
      </c>
      <c r="Y3069" s="77">
        <f t="shared" si="95"/>
        <v>7.3300276965013281E-5</v>
      </c>
    </row>
    <row r="3070" spans="3:25" x14ac:dyDescent="0.25">
      <c r="C3070" s="19" t="s">
        <v>4612</v>
      </c>
      <c r="D3070" s="6" t="s">
        <v>404</v>
      </c>
      <c r="E3070" s="6" t="s">
        <v>16</v>
      </c>
      <c r="F3070" s="48">
        <v>0.168554004950629</v>
      </c>
      <c r="G3070" s="8">
        <v>10</v>
      </c>
      <c r="H3070" s="9">
        <v>0</v>
      </c>
      <c r="I3070" s="40">
        <v>0</v>
      </c>
      <c r="J3070" s="7">
        <v>0</v>
      </c>
      <c r="K3070" s="9">
        <v>0.352778267407102</v>
      </c>
      <c r="L3070" s="39">
        <v>0</v>
      </c>
      <c r="M3070" s="47">
        <v>0</v>
      </c>
      <c r="N3070" s="17">
        <v>6.6771473116225E-3</v>
      </c>
      <c r="O3070" s="7">
        <f>Q3070/P3070/N3070</f>
        <v>1</v>
      </c>
      <c r="P3070" s="7">
        <v>3.0325380636160295</v>
      </c>
      <c r="Q3070" s="33">
        <v>2.0248703378866674E-2</v>
      </c>
      <c r="R3070" s="38" t="s">
        <v>1677</v>
      </c>
      <c r="S3070" s="33" t="s">
        <v>1677</v>
      </c>
      <c r="T3070" s="45" t="s">
        <v>1676</v>
      </c>
      <c r="U3070" s="55">
        <f>RANK(Q3070,$Q$5:$Q$3209,0)</f>
        <v>3002</v>
      </c>
      <c r="V3070" s="55">
        <f>RANK(W3070,$W$5:$W$3209,0)</f>
        <v>3066</v>
      </c>
      <c r="W3070" s="55">
        <f>N3070*O3070</f>
        <v>6.6771473116225E-3</v>
      </c>
      <c r="X3070">
        <f t="shared" si="94"/>
        <v>0.64753084779117731</v>
      </c>
      <c r="Y3070" s="77">
        <f t="shared" si="95"/>
        <v>7.2541898771951851E-5</v>
      </c>
    </row>
    <row r="3071" spans="3:25" x14ac:dyDescent="0.25">
      <c r="C3071" s="19" t="s">
        <v>4457</v>
      </c>
      <c r="D3071" s="6" t="s">
        <v>1508</v>
      </c>
      <c r="E3071" s="6" t="s">
        <v>39</v>
      </c>
      <c r="F3071" s="48">
        <v>1.0691094328650299</v>
      </c>
      <c r="G3071" s="8">
        <v>10</v>
      </c>
      <c r="H3071" s="9">
        <v>0.31697865847507201</v>
      </c>
      <c r="I3071" s="40">
        <v>0</v>
      </c>
      <c r="J3071" s="7">
        <v>1</v>
      </c>
      <c r="K3071" s="9">
        <v>7.0681864190503804E-2</v>
      </c>
      <c r="L3071" s="39">
        <v>0</v>
      </c>
      <c r="M3071" s="47">
        <v>0</v>
      </c>
      <c r="N3071" s="17">
        <v>6.6762047685136102E-3</v>
      </c>
      <c r="O3071" s="7">
        <f>Q3071/P3071/N3071</f>
        <v>1</v>
      </c>
      <c r="P3071" s="7">
        <v>3.9826877109842633</v>
      </c>
      <c r="Q3071" s="33">
        <v>2.6589238687573694E-2</v>
      </c>
      <c r="R3071" s="38" t="s">
        <v>1677</v>
      </c>
      <c r="S3071" s="33" t="s">
        <v>1677</v>
      </c>
      <c r="T3071" s="45" t="s">
        <v>1675</v>
      </c>
      <c r="U3071" s="55">
        <f>RANK(Q3071,$Q$5:$Q$3209,0)</f>
        <v>2846</v>
      </c>
      <c r="V3071" s="55">
        <f>RANK(W3071,$W$5:$W$3209,0)</f>
        <v>3067</v>
      </c>
      <c r="W3071" s="55">
        <f>N3071*O3071</f>
        <v>6.6762047685136102E-3</v>
      </c>
      <c r="X3071">
        <f t="shared" si="94"/>
        <v>0.64085370047955481</v>
      </c>
      <c r="Y3071" s="77">
        <f t="shared" si="95"/>
        <v>7.179386808581945E-5</v>
      </c>
    </row>
    <row r="3072" spans="3:25" x14ac:dyDescent="0.25">
      <c r="C3072" s="19" t="s">
        <v>4579</v>
      </c>
      <c r="D3072" s="6" t="s">
        <v>1000</v>
      </c>
      <c r="E3072" s="6" t="s">
        <v>144</v>
      </c>
      <c r="F3072" s="48">
        <v>0.28913757471378099</v>
      </c>
      <c r="G3072" s="8">
        <v>10</v>
      </c>
      <c r="H3072" s="9">
        <v>0.34837793493040298</v>
      </c>
      <c r="I3072" s="40">
        <v>0</v>
      </c>
      <c r="J3072" s="7">
        <v>0</v>
      </c>
      <c r="K3072" s="9">
        <v>6.3702441857621306E-2</v>
      </c>
      <c r="L3072" s="39">
        <v>0</v>
      </c>
      <c r="M3072" s="47">
        <v>0</v>
      </c>
      <c r="N3072" s="17">
        <v>6.66249625121985E-3</v>
      </c>
      <c r="O3072" s="7">
        <f>Q3072/P3072/N3072</f>
        <v>1</v>
      </c>
      <c r="P3072" s="7">
        <v>3.2608047356152992</v>
      </c>
      <c r="Q3072" s="33">
        <v>2.1725099326996865E-2</v>
      </c>
      <c r="R3072" s="38" t="s">
        <v>1677</v>
      </c>
      <c r="S3072" s="33" t="s">
        <v>1677</v>
      </c>
      <c r="T3072" s="45" t="s">
        <v>1675</v>
      </c>
      <c r="U3072" s="55">
        <f>RANK(Q3072,$Q$5:$Q$3209,0)</f>
        <v>2969</v>
      </c>
      <c r="V3072" s="55">
        <f>RANK(W3072,$W$5:$W$3209,0)</f>
        <v>3068</v>
      </c>
      <c r="W3072" s="55">
        <f>N3072*O3072</f>
        <v>6.66249625121985E-3</v>
      </c>
      <c r="X3072">
        <f t="shared" si="94"/>
        <v>0.63417749571104121</v>
      </c>
      <c r="Y3072" s="77">
        <f t="shared" si="95"/>
        <v>7.1045942991361993E-5</v>
      </c>
    </row>
    <row r="3073" spans="3:25" x14ac:dyDescent="0.25">
      <c r="C3073" s="19" t="s">
        <v>4736</v>
      </c>
      <c r="D3073" s="6" t="s">
        <v>1408</v>
      </c>
      <c r="E3073" s="6" t="s">
        <v>16</v>
      </c>
      <c r="F3073" s="48">
        <v>2.37661382711963</v>
      </c>
      <c r="G3073" s="8">
        <v>10</v>
      </c>
      <c r="H3073" s="9">
        <v>8.9271477056490994E-2</v>
      </c>
      <c r="I3073" s="40">
        <v>0</v>
      </c>
      <c r="J3073" s="7">
        <v>1</v>
      </c>
      <c r="K3073" s="9">
        <v>0.25354965193498902</v>
      </c>
      <c r="L3073" s="39">
        <v>0</v>
      </c>
      <c r="M3073" s="47">
        <v>0</v>
      </c>
      <c r="N3073" s="17">
        <v>6.6454645113951903E-3</v>
      </c>
      <c r="O3073" s="7">
        <f>Q3073/P3073/N3073</f>
        <v>1</v>
      </c>
      <c r="P3073" s="7">
        <v>1.9026419867876589</v>
      </c>
      <c r="Q3073" s="33">
        <v>1.2643939801087824E-2</v>
      </c>
      <c r="R3073" s="38" t="s">
        <v>1677</v>
      </c>
      <c r="S3073" s="33" t="s">
        <v>1677</v>
      </c>
      <c r="T3073" s="45" t="s">
        <v>1677</v>
      </c>
      <c r="U3073" s="55">
        <f>RANK(Q3073,$Q$5:$Q$3209,0)</f>
        <v>3129</v>
      </c>
      <c r="V3073" s="55">
        <f>RANK(W3073,$W$5:$W$3209,0)</f>
        <v>3069</v>
      </c>
      <c r="W3073" s="55">
        <f>N3073*O3073</f>
        <v>6.6454645113951903E-3</v>
      </c>
      <c r="X3073">
        <f t="shared" si="94"/>
        <v>0.62751499945982137</v>
      </c>
      <c r="Y3073" s="77">
        <f t="shared" si="95"/>
        <v>7.0299553641305326E-5</v>
      </c>
    </row>
    <row r="3074" spans="3:25" x14ac:dyDescent="0.25">
      <c r="C3074" s="19" t="s">
        <v>4559</v>
      </c>
      <c r="D3074" s="6" t="s">
        <v>799</v>
      </c>
      <c r="E3074" s="6" t="s">
        <v>204</v>
      </c>
      <c r="F3074" s="48">
        <v>0.64775734903882398</v>
      </c>
      <c r="G3074" s="8">
        <v>10</v>
      </c>
      <c r="H3074" s="9">
        <v>6.3838239791634402E-2</v>
      </c>
      <c r="I3074" s="40">
        <v>0</v>
      </c>
      <c r="J3074" s="7">
        <v>0</v>
      </c>
      <c r="K3074" s="9">
        <v>0.29392693984649199</v>
      </c>
      <c r="L3074" s="39">
        <v>0</v>
      </c>
      <c r="M3074" s="47">
        <v>0</v>
      </c>
      <c r="N3074" s="17">
        <v>6.6355063031905198E-3</v>
      </c>
      <c r="O3074" s="7">
        <f>Q3074/P3074/N3074</f>
        <v>1</v>
      </c>
      <c r="P3074" s="7">
        <v>3.4209291560428783</v>
      </c>
      <c r="Q3074" s="33">
        <v>2.2699596977690743E-2</v>
      </c>
      <c r="R3074" s="38" t="s">
        <v>1677</v>
      </c>
      <c r="S3074" s="33" t="s">
        <v>1677</v>
      </c>
      <c r="T3074" s="45" t="s">
        <v>1675</v>
      </c>
      <c r="U3074" s="55">
        <f>RANK(Q3074,$Q$5:$Q$3209,0)</f>
        <v>2948</v>
      </c>
      <c r="V3074" s="55">
        <f>RANK(W3074,$W$5:$W$3209,0)</f>
        <v>3070</v>
      </c>
      <c r="W3074" s="55">
        <f>N3074*O3074</f>
        <v>6.6355063031905198E-3</v>
      </c>
      <c r="X3074">
        <f t="shared" si="94"/>
        <v>0.62086953494842623</v>
      </c>
      <c r="Y3074" s="77">
        <f t="shared" si="95"/>
        <v>6.9555072331229284E-5</v>
      </c>
    </row>
    <row r="3075" spans="3:25" x14ac:dyDescent="0.25">
      <c r="C3075" s="19" t="s">
        <v>4422</v>
      </c>
      <c r="D3075" s="6" t="s">
        <v>926</v>
      </c>
      <c r="E3075" s="6" t="s">
        <v>27</v>
      </c>
      <c r="F3075" s="48">
        <v>0.89251661958505402</v>
      </c>
      <c r="G3075" s="8">
        <v>10</v>
      </c>
      <c r="H3075" s="9">
        <v>0.16913063134970799</v>
      </c>
      <c r="I3075" s="40">
        <v>0</v>
      </c>
      <c r="J3075" s="7">
        <v>0</v>
      </c>
      <c r="K3075" s="9">
        <v>0.20663083032361099</v>
      </c>
      <c r="L3075" s="39">
        <v>0</v>
      </c>
      <c r="M3075" s="47">
        <v>0</v>
      </c>
      <c r="N3075" s="17">
        <v>6.6315845074999599E-3</v>
      </c>
      <c r="O3075" s="7">
        <f>Q3075/P3075/N3075</f>
        <v>1</v>
      </c>
      <c r="P3075" s="7">
        <v>4.283104438892809</v>
      </c>
      <c r="Q3075" s="33">
        <v>2.8403769040965861E-2</v>
      </c>
      <c r="R3075" s="38" t="s">
        <v>1677</v>
      </c>
      <c r="S3075" s="33" t="s">
        <v>1677</v>
      </c>
      <c r="T3075" s="45" t="s">
        <v>1675</v>
      </c>
      <c r="U3075" s="55">
        <f>RANK(Q3075,$Q$5:$Q$3209,0)</f>
        <v>2811</v>
      </c>
      <c r="V3075" s="55">
        <f>RANK(W3075,$W$5:$W$3209,0)</f>
        <v>3071</v>
      </c>
      <c r="W3075" s="55">
        <f>N3075*O3075</f>
        <v>6.6315845074999599E-3</v>
      </c>
      <c r="X3075">
        <f t="shared" si="94"/>
        <v>0.61423402864523569</v>
      </c>
      <c r="Y3075" s="77">
        <f t="shared" si="95"/>
        <v>6.8811706624114855E-5</v>
      </c>
    </row>
    <row r="3076" spans="3:25" x14ac:dyDescent="0.25">
      <c r="C3076" s="19" t="s">
        <v>4389</v>
      </c>
      <c r="D3076" s="6" t="s">
        <v>685</v>
      </c>
      <c r="E3076" s="6" t="s">
        <v>22</v>
      </c>
      <c r="F3076" s="48">
        <v>0.81099298438988299</v>
      </c>
      <c r="G3076" s="8">
        <v>10</v>
      </c>
      <c r="H3076" s="9">
        <v>0.24054578701224799</v>
      </c>
      <c r="I3076" s="40">
        <v>0</v>
      </c>
      <c r="J3076" s="7">
        <v>0</v>
      </c>
      <c r="K3076" s="9">
        <v>0.14455201101593901</v>
      </c>
      <c r="L3076" s="39">
        <v>0</v>
      </c>
      <c r="M3076" s="47">
        <v>0</v>
      </c>
      <c r="N3076" s="17">
        <v>6.6100146020650098E-3</v>
      </c>
      <c r="O3076" s="7">
        <f>Q3076/P3076/N3076</f>
        <v>1</v>
      </c>
      <c r="P3076" s="7">
        <v>4.5237694021412542</v>
      </c>
      <c r="Q3076" s="33">
        <v>2.9902181804528589E-2</v>
      </c>
      <c r="R3076" s="38" t="s">
        <v>1677</v>
      </c>
      <c r="S3076" s="33" t="s">
        <v>1677</v>
      </c>
      <c r="T3076" s="45" t="s">
        <v>1675</v>
      </c>
      <c r="U3076" s="55">
        <f>RANK(Q3076,$Q$5:$Q$3209,0)</f>
        <v>2777</v>
      </c>
      <c r="V3076" s="55">
        <f>RANK(W3076,$W$5:$W$3209,0)</f>
        <v>3072</v>
      </c>
      <c r="W3076" s="55">
        <f>N3076*O3076</f>
        <v>6.6100146020650098E-3</v>
      </c>
      <c r="X3076">
        <f t="shared" si="94"/>
        <v>0.60760244413773568</v>
      </c>
      <c r="Y3076" s="77">
        <f t="shared" si="95"/>
        <v>6.806878026982347E-5</v>
      </c>
    </row>
    <row r="3077" spans="3:25" x14ac:dyDescent="0.25">
      <c r="C3077" s="19" t="s">
        <v>4556</v>
      </c>
      <c r="D3077" s="6" t="s">
        <v>1198</v>
      </c>
      <c r="E3077" s="6" t="s">
        <v>28</v>
      </c>
      <c r="F3077" s="48">
        <v>0.50255436138857301</v>
      </c>
      <c r="G3077" s="8">
        <v>42.437839178213302</v>
      </c>
      <c r="H3077" s="9">
        <v>0</v>
      </c>
      <c r="I3077" s="40">
        <v>0</v>
      </c>
      <c r="J3077" s="7">
        <v>0</v>
      </c>
      <c r="K3077" s="9">
        <v>0.119216348005724</v>
      </c>
      <c r="L3077" s="39">
        <v>0</v>
      </c>
      <c r="M3077" s="47">
        <v>0</v>
      </c>
      <c r="N3077" s="17">
        <v>6.5969816962094599E-3</v>
      </c>
      <c r="O3077" s="7">
        <f>Q3077/P3077/N3077</f>
        <v>1</v>
      </c>
      <c r="P3077" s="7">
        <v>3.4550606761910188</v>
      </c>
      <c r="Q3077" s="33">
        <v>2.2792972040125231E-2</v>
      </c>
      <c r="R3077" s="38" t="s">
        <v>1677</v>
      </c>
      <c r="S3077" s="33" t="s">
        <v>1677</v>
      </c>
      <c r="T3077" s="45" t="s">
        <v>1675</v>
      </c>
      <c r="U3077" s="55">
        <f>RANK(Q3077,$Q$5:$Q$3209,0)</f>
        <v>2945</v>
      </c>
      <c r="V3077" s="55">
        <f>RANK(W3077,$W$5:$W$3209,0)</f>
        <v>3073</v>
      </c>
      <c r="W3077" s="55">
        <f>N3077*O3077</f>
        <v>6.5969816962094599E-3</v>
      </c>
      <c r="X3077">
        <f t="shared" si="94"/>
        <v>0.60099242953567067</v>
      </c>
      <c r="Y3077" s="77">
        <f t="shared" si="95"/>
        <v>6.7328270359323026E-5</v>
      </c>
    </row>
    <row r="3078" spans="3:25" x14ac:dyDescent="0.25">
      <c r="C3078" s="19" t="s">
        <v>4608</v>
      </c>
      <c r="D3078" s="6" t="s">
        <v>1376</v>
      </c>
      <c r="E3078" s="6" t="s">
        <v>16</v>
      </c>
      <c r="F3078" s="48">
        <v>1.3434033317635401</v>
      </c>
      <c r="G3078" s="8">
        <v>10</v>
      </c>
      <c r="H3078" s="9">
        <v>0.21690283317576101</v>
      </c>
      <c r="I3078" s="40">
        <v>0</v>
      </c>
      <c r="J3078" s="7">
        <v>0</v>
      </c>
      <c r="K3078" s="9">
        <v>0.16135306101663199</v>
      </c>
      <c r="L3078" s="39">
        <v>0</v>
      </c>
      <c r="M3078" s="47">
        <v>0</v>
      </c>
      <c r="N3078" s="17">
        <v>6.5924837574016498E-3</v>
      </c>
      <c r="O3078" s="7">
        <f>Q3078/P3078/N3078</f>
        <v>1</v>
      </c>
      <c r="P3078" s="7">
        <v>3.086316451607924</v>
      </c>
      <c r="Q3078" s="33">
        <v>2.0346491077426733E-2</v>
      </c>
      <c r="R3078" s="38" t="s">
        <v>1677</v>
      </c>
      <c r="S3078" s="33" t="s">
        <v>1677</v>
      </c>
      <c r="T3078" s="45" t="s">
        <v>1675</v>
      </c>
      <c r="U3078" s="55">
        <f>RANK(Q3078,$Q$5:$Q$3209,0)</f>
        <v>2998</v>
      </c>
      <c r="V3078" s="55">
        <f>RANK(W3078,$W$5:$W$3209,0)</f>
        <v>3074</v>
      </c>
      <c r="W3078" s="55">
        <f>N3078*O3078</f>
        <v>6.5924837574016498E-3</v>
      </c>
      <c r="X3078">
        <f t="shared" si="94"/>
        <v>0.59439544783946119</v>
      </c>
      <c r="Y3078" s="77">
        <f t="shared" si="95"/>
        <v>6.6589220505498635E-5</v>
      </c>
    </row>
    <row r="3079" spans="3:25" x14ac:dyDescent="0.25">
      <c r="C3079" s="19" t="s">
        <v>4576</v>
      </c>
      <c r="D3079" s="6" t="s">
        <v>1294</v>
      </c>
      <c r="E3079" s="6" t="s">
        <v>204</v>
      </c>
      <c r="F3079" s="48">
        <v>0.86306214614880405</v>
      </c>
      <c r="G3079" s="8">
        <v>10</v>
      </c>
      <c r="H3079" s="9">
        <v>5.5714473749091997E-2</v>
      </c>
      <c r="I3079" s="40">
        <v>1</v>
      </c>
      <c r="J3079" s="7">
        <v>4</v>
      </c>
      <c r="K3079" s="9">
        <v>0.196788334388555</v>
      </c>
      <c r="L3079" s="39">
        <v>0</v>
      </c>
      <c r="M3079" s="47">
        <v>0</v>
      </c>
      <c r="N3079" s="17">
        <v>6.5903668318254499E-3</v>
      </c>
      <c r="O3079" s="7">
        <f>Q3079/P3079/N3079</f>
        <v>1</v>
      </c>
      <c r="P3079" s="7">
        <v>3.3207711805193685</v>
      </c>
      <c r="Q3079" s="33">
        <v>2.188510024417669E-2</v>
      </c>
      <c r="R3079" s="38" t="s">
        <v>1677</v>
      </c>
      <c r="S3079" s="33" t="s">
        <v>1677</v>
      </c>
      <c r="T3079" s="45" t="s">
        <v>1675</v>
      </c>
      <c r="U3079" s="55">
        <f>RANK(Q3079,$Q$5:$Q$3209,0)</f>
        <v>2966</v>
      </c>
      <c r="V3079" s="55">
        <f>RANK(W3079,$W$5:$W$3209,0)</f>
        <v>3075</v>
      </c>
      <c r="W3079" s="55">
        <f>N3079*O3079</f>
        <v>6.5903668318254499E-3</v>
      </c>
      <c r="X3079">
        <f t="shared" ref="X3079:X3142" si="96">X3078-W3078</f>
        <v>0.58780296408205956</v>
      </c>
      <c r="Y3079" s="77">
        <f t="shared" ref="Y3079:Y3142" si="97">X3079/$X$5</f>
        <v>6.5850674548936905E-5</v>
      </c>
    </row>
    <row r="3080" spans="3:25" x14ac:dyDescent="0.25">
      <c r="C3080" s="19" t="s">
        <v>4558</v>
      </c>
      <c r="D3080" s="6" t="s">
        <v>1090</v>
      </c>
      <c r="E3080" s="6" t="s">
        <v>16</v>
      </c>
      <c r="F3080" s="48">
        <v>0.30759770465509001</v>
      </c>
      <c r="G3080" s="8">
        <v>10</v>
      </c>
      <c r="H3080" s="9">
        <v>0.15685197985495999</v>
      </c>
      <c r="I3080" s="40">
        <v>2</v>
      </c>
      <c r="J3080" s="7">
        <v>1</v>
      </c>
      <c r="K3080" s="9">
        <v>0.162690940365949</v>
      </c>
      <c r="L3080" s="39">
        <v>0</v>
      </c>
      <c r="M3080" s="47">
        <v>0</v>
      </c>
      <c r="N3080" s="17">
        <v>6.58753942926867E-3</v>
      </c>
      <c r="O3080" s="7">
        <f>Q3080/P3080/N3080</f>
        <v>1</v>
      </c>
      <c r="P3080" s="7">
        <v>3.4492555342145343</v>
      </c>
      <c r="Q3080" s="33">
        <v>2.2722106833261414E-2</v>
      </c>
      <c r="R3080" s="38" t="s">
        <v>1677</v>
      </c>
      <c r="S3080" s="33" t="s">
        <v>1677</v>
      </c>
      <c r="T3080" s="45" t="s">
        <v>1675</v>
      </c>
      <c r="U3080" s="55">
        <f>RANK(Q3080,$Q$5:$Q$3209,0)</f>
        <v>2947</v>
      </c>
      <c r="V3080" s="55">
        <f>RANK(W3080,$W$5:$W$3209,0)</f>
        <v>3076</v>
      </c>
      <c r="W3080" s="55">
        <f>N3080*O3080</f>
        <v>6.58753942926867E-3</v>
      </c>
      <c r="X3080">
        <f t="shared" si="96"/>
        <v>0.58121259725023411</v>
      </c>
      <c r="Y3080" s="77">
        <f t="shared" si="97"/>
        <v>6.5112365748336737E-5</v>
      </c>
    </row>
    <row r="3081" spans="3:25" x14ac:dyDescent="0.25">
      <c r="C3081" s="19" t="s">
        <v>4649</v>
      </c>
      <c r="D3081" s="6" t="s">
        <v>1572</v>
      </c>
      <c r="E3081" s="6" t="s">
        <v>27</v>
      </c>
      <c r="F3081" s="48">
        <v>0.90871509455858801</v>
      </c>
      <c r="G3081" s="8">
        <v>10</v>
      </c>
      <c r="H3081" s="9">
        <v>9.0312972751597095E-2</v>
      </c>
      <c r="I3081" s="40">
        <v>0</v>
      </c>
      <c r="J3081" s="7">
        <v>0</v>
      </c>
      <c r="K3081" s="9">
        <v>0.12556168879457899</v>
      </c>
      <c r="L3081" s="39">
        <v>0</v>
      </c>
      <c r="M3081" s="47">
        <v>0</v>
      </c>
      <c r="N3081" s="17">
        <v>6.5483474113651697E-3</v>
      </c>
      <c r="O3081" s="7">
        <f>Q3081/P3081/N3081</f>
        <v>1.0000000000000002</v>
      </c>
      <c r="P3081" s="7">
        <v>2.7745460028543762</v>
      </c>
      <c r="Q3081" s="33">
        <v>1.8168691135505035E-2</v>
      </c>
      <c r="R3081" s="38" t="s">
        <v>1677</v>
      </c>
      <c r="S3081" s="33" t="s">
        <v>1677</v>
      </c>
      <c r="T3081" s="45" t="s">
        <v>1676</v>
      </c>
      <c r="U3081" s="55">
        <f>RANK(Q3081,$Q$5:$Q$3209,0)</f>
        <v>3040</v>
      </c>
      <c r="V3081" s="55">
        <f>RANK(W3081,$W$5:$W$3209,0)</f>
        <v>3077</v>
      </c>
      <c r="W3081" s="55">
        <f>N3081*O3081</f>
        <v>6.5483474113651715E-3</v>
      </c>
      <c r="X3081">
        <f t="shared" si="96"/>
        <v>0.5746250578209654</v>
      </c>
      <c r="Y3081" s="77">
        <f t="shared" si="97"/>
        <v>6.43743736973567E-5</v>
      </c>
    </row>
    <row r="3082" spans="3:25" x14ac:dyDescent="0.25">
      <c r="C3082" s="19" t="s">
        <v>4787</v>
      </c>
      <c r="D3082" s="6" t="s">
        <v>1390</v>
      </c>
      <c r="E3082" s="6" t="s">
        <v>204</v>
      </c>
      <c r="F3082" s="48">
        <v>0.29268663263085898</v>
      </c>
      <c r="G3082" s="8">
        <v>10</v>
      </c>
      <c r="H3082" s="9">
        <v>0.21514366244351599</v>
      </c>
      <c r="I3082" s="40">
        <v>0</v>
      </c>
      <c r="J3082" s="7">
        <v>0</v>
      </c>
      <c r="K3082" s="9">
        <v>2.1415654033872002E-2</v>
      </c>
      <c r="L3082" s="39">
        <v>0</v>
      </c>
      <c r="M3082" s="47">
        <v>0</v>
      </c>
      <c r="N3082" s="17">
        <v>6.53951851812609E-3</v>
      </c>
      <c r="O3082" s="7">
        <f>Q3082/P3082/N3082</f>
        <v>1.0000000000000002</v>
      </c>
      <c r="P3082" s="7">
        <v>8.0486155432301434E-2</v>
      </c>
      <c r="Q3082" s="33">
        <v>5.2634070390231006E-4</v>
      </c>
      <c r="R3082" s="38" t="s">
        <v>1677</v>
      </c>
      <c r="S3082" s="33" t="s">
        <v>1677</v>
      </c>
      <c r="T3082" s="45" t="s">
        <v>1677</v>
      </c>
      <c r="U3082" s="55">
        <f>RANK(Q3082,$Q$5:$Q$3209,0)</f>
        <v>3181</v>
      </c>
      <c r="V3082" s="55">
        <f>RANK(W3082,$W$5:$W$3209,0)</f>
        <v>3078</v>
      </c>
      <c r="W3082" s="55">
        <f>N3082*O3082</f>
        <v>6.5395185181260918E-3</v>
      </c>
      <c r="X3082">
        <f t="shared" si="96"/>
        <v>0.56807671040960028</v>
      </c>
      <c r="Y3082" s="77">
        <f t="shared" si="97"/>
        <v>6.3640772268700114E-5</v>
      </c>
    </row>
    <row r="3083" spans="3:25" x14ac:dyDescent="0.25">
      <c r="C3083" s="19" t="s">
        <v>4475</v>
      </c>
      <c r="D3083" s="6" t="s">
        <v>159</v>
      </c>
      <c r="E3083" s="6" t="s">
        <v>48</v>
      </c>
      <c r="F3083" s="48">
        <v>0.143871473551517</v>
      </c>
      <c r="G3083" s="8">
        <v>10</v>
      </c>
      <c r="H3083" s="9">
        <v>0.11993232362682101</v>
      </c>
      <c r="I3083" s="40">
        <v>0</v>
      </c>
      <c r="J3083" s="7">
        <v>0</v>
      </c>
      <c r="K3083" s="9">
        <v>0.22613364358456101</v>
      </c>
      <c r="L3083" s="39">
        <v>0</v>
      </c>
      <c r="M3083" s="47">
        <v>0</v>
      </c>
      <c r="N3083" s="17">
        <v>6.4943159930647698E-3</v>
      </c>
      <c r="O3083" s="7">
        <f>Q3083/P3083/N3083</f>
        <v>1</v>
      </c>
      <c r="P3083" s="7">
        <v>3.9937807430258543</v>
      </c>
      <c r="Q3083" s="33">
        <v>2.5936874152226907E-2</v>
      </c>
      <c r="R3083" s="38" t="s">
        <v>1677</v>
      </c>
      <c r="S3083" s="33" t="s">
        <v>1677</v>
      </c>
      <c r="T3083" s="45" t="s">
        <v>1675</v>
      </c>
      <c r="U3083" s="55">
        <f>RANK(Q3083,$Q$5:$Q$3209,0)</f>
        <v>2864</v>
      </c>
      <c r="V3083" s="55">
        <f>RANK(W3083,$W$5:$W$3209,0)</f>
        <v>3079</v>
      </c>
      <c r="W3083" s="55">
        <f>N3083*O3083</f>
        <v>6.4943159930647698E-3</v>
      </c>
      <c r="X3083">
        <f t="shared" si="96"/>
        <v>0.56153719189147422</v>
      </c>
      <c r="Y3083" s="77">
        <f t="shared" si="97"/>
        <v>6.2908159927562365E-5</v>
      </c>
    </row>
    <row r="3084" spans="3:25" x14ac:dyDescent="0.25">
      <c r="C3084" s="19" t="s">
        <v>805</v>
      </c>
      <c r="D3084" s="6" t="s">
        <v>805</v>
      </c>
      <c r="E3084" s="6" t="s">
        <v>28</v>
      </c>
      <c r="F3084" s="48">
        <v>1.3694252089308301E-2</v>
      </c>
      <c r="G3084" s="8">
        <v>10</v>
      </c>
      <c r="H3084" s="9">
        <v>0</v>
      </c>
      <c r="I3084" s="40">
        <v>0</v>
      </c>
      <c r="J3084" s="7">
        <v>0</v>
      </c>
      <c r="K3084" s="9">
        <v>0.32319349205475201</v>
      </c>
      <c r="L3084" s="39">
        <v>0</v>
      </c>
      <c r="M3084" s="47">
        <v>0</v>
      </c>
      <c r="N3084" s="17">
        <v>6.4833487832085604E-3</v>
      </c>
      <c r="O3084" s="7">
        <f>Q3084/P3084/N3084</f>
        <v>1</v>
      </c>
      <c r="P3084" s="7">
        <v>4.5958509339848295</v>
      </c>
      <c r="Q3084" s="33">
        <v>2.9796504560658469E-2</v>
      </c>
      <c r="R3084" s="38" t="s">
        <v>1677</v>
      </c>
      <c r="S3084" s="33" t="s">
        <v>1677</v>
      </c>
      <c r="T3084" s="45" t="s">
        <v>1675</v>
      </c>
      <c r="U3084" s="55">
        <f>RANK(Q3084,$Q$5:$Q$3209,0)</f>
        <v>2780</v>
      </c>
      <c r="V3084" s="55">
        <f>RANK(W3084,$W$5:$W$3209,0)</f>
        <v>3080</v>
      </c>
      <c r="W3084" s="55">
        <f>N3084*O3084</f>
        <v>6.4833487832085604E-3</v>
      </c>
      <c r="X3084">
        <f t="shared" si="96"/>
        <v>0.55504287589840939</v>
      </c>
      <c r="Y3084" s="77">
        <f t="shared" si="97"/>
        <v>6.2180611556748836E-5</v>
      </c>
    </row>
    <row r="3085" spans="3:25" x14ac:dyDescent="0.25">
      <c r="C3085" s="19" t="s">
        <v>4611</v>
      </c>
      <c r="D3085" s="6" t="s">
        <v>1150</v>
      </c>
      <c r="E3085" s="6" t="s">
        <v>204</v>
      </c>
      <c r="F3085" s="48">
        <v>0.76105358307961501</v>
      </c>
      <c r="G3085" s="8">
        <v>9.9999999999999893</v>
      </c>
      <c r="H3085" s="9">
        <v>0</v>
      </c>
      <c r="I3085" s="40">
        <v>0</v>
      </c>
      <c r="J3085" s="7">
        <v>1</v>
      </c>
      <c r="K3085" s="9">
        <v>0.30203004000227102</v>
      </c>
      <c r="L3085" s="39">
        <v>0</v>
      </c>
      <c r="M3085" s="47">
        <v>0</v>
      </c>
      <c r="N3085" s="17">
        <v>6.48191208417796E-3</v>
      </c>
      <c r="O3085" s="7">
        <f>Q3085/P3085/N3085</f>
        <v>1</v>
      </c>
      <c r="P3085" s="7">
        <v>3.1239830520606868</v>
      </c>
      <c r="Q3085" s="33">
        <v>2.0249383495919312E-2</v>
      </c>
      <c r="R3085" s="38" t="s">
        <v>1677</v>
      </c>
      <c r="S3085" s="33" t="s">
        <v>1677</v>
      </c>
      <c r="T3085" s="45" t="s">
        <v>1675</v>
      </c>
      <c r="U3085" s="55">
        <f>RANK(Q3085,$Q$5:$Q$3209,0)</f>
        <v>3001</v>
      </c>
      <c r="V3085" s="55">
        <f>RANK(W3085,$W$5:$W$3209,0)</f>
        <v>3081</v>
      </c>
      <c r="W3085" s="55">
        <f>N3085*O3085</f>
        <v>6.48191208417796E-3</v>
      </c>
      <c r="X3085">
        <f t="shared" si="96"/>
        <v>0.54855952711520084</v>
      </c>
      <c r="Y3085" s="77">
        <f t="shared" si="97"/>
        <v>6.1454291825821603E-5</v>
      </c>
    </row>
    <row r="3086" spans="3:25" x14ac:dyDescent="0.25">
      <c r="C3086" s="19" t="s">
        <v>4666</v>
      </c>
      <c r="D3086" s="6" t="s">
        <v>904</v>
      </c>
      <c r="E3086" s="6" t="s">
        <v>39</v>
      </c>
      <c r="F3086" s="48">
        <v>0.239199947124586</v>
      </c>
      <c r="G3086" s="8">
        <v>13.5730584474352</v>
      </c>
      <c r="H3086" s="9">
        <v>0.31060449120800798</v>
      </c>
      <c r="I3086" s="40">
        <v>1</v>
      </c>
      <c r="J3086" s="7">
        <v>0</v>
      </c>
      <c r="K3086" s="9">
        <v>2.6727958627103501E-2</v>
      </c>
      <c r="L3086" s="39">
        <v>0</v>
      </c>
      <c r="M3086" s="47">
        <v>0</v>
      </c>
      <c r="N3086" s="17">
        <v>6.4633556757632696E-3</v>
      </c>
      <c r="O3086" s="7">
        <f>Q3086/P3086/N3086</f>
        <v>1</v>
      </c>
      <c r="P3086" s="7">
        <v>2.6797455973448292</v>
      </c>
      <c r="Q3086" s="33">
        <v>1.7320148916200335E-2</v>
      </c>
      <c r="R3086" s="38" t="s">
        <v>1677</v>
      </c>
      <c r="S3086" s="33" t="s">
        <v>1677</v>
      </c>
      <c r="T3086" s="45" t="s">
        <v>1676</v>
      </c>
      <c r="U3086" s="55">
        <f>RANK(Q3086,$Q$5:$Q$3209,0)</f>
        <v>3057</v>
      </c>
      <c r="V3086" s="55">
        <f>RANK(W3086,$W$5:$W$3209,0)</f>
        <v>3082</v>
      </c>
      <c r="W3086" s="55">
        <f>N3086*O3086</f>
        <v>6.4633556757632696E-3</v>
      </c>
      <c r="X3086">
        <f t="shared" si="96"/>
        <v>0.54207761503102292</v>
      </c>
      <c r="Y3086" s="77">
        <f t="shared" si="97"/>
        <v>6.0728133046107733E-5</v>
      </c>
    </row>
    <row r="3087" spans="3:25" x14ac:dyDescent="0.25">
      <c r="C3087" s="19" t="s">
        <v>4621</v>
      </c>
      <c r="D3087" s="6" t="s">
        <v>954</v>
      </c>
      <c r="E3087" s="6" t="s">
        <v>27</v>
      </c>
      <c r="F3087" s="48">
        <v>0.37273144647099898</v>
      </c>
      <c r="G3087" s="8">
        <v>10</v>
      </c>
      <c r="H3087" s="9">
        <v>0.104536510589365</v>
      </c>
      <c r="I3087" s="40">
        <v>0</v>
      </c>
      <c r="J3087" s="7">
        <v>0</v>
      </c>
      <c r="K3087" s="9">
        <v>0.22387034897455799</v>
      </c>
      <c r="L3087" s="39">
        <v>0</v>
      </c>
      <c r="M3087" s="47">
        <v>0</v>
      </c>
      <c r="N3087" s="17">
        <v>6.39841737005367E-3</v>
      </c>
      <c r="O3087" s="7">
        <f>Q3087/P3087/N3087</f>
        <v>0.99999999999999989</v>
      </c>
      <c r="P3087" s="7">
        <v>3.0947663159215462</v>
      </c>
      <c r="Q3087" s="33">
        <v>1.9801606552049423E-2</v>
      </c>
      <c r="R3087" s="38" t="s">
        <v>1677</v>
      </c>
      <c r="S3087" s="33" t="s">
        <v>1677</v>
      </c>
      <c r="T3087" s="45" t="s">
        <v>1675</v>
      </c>
      <c r="U3087" s="55">
        <f>RANK(Q3087,$Q$5:$Q$3209,0)</f>
        <v>3011</v>
      </c>
      <c r="V3087" s="55">
        <f>RANK(W3087,$W$5:$W$3209,0)</f>
        <v>3083</v>
      </c>
      <c r="W3087" s="55">
        <f>N3087*O3087</f>
        <v>6.3984173700536691E-3</v>
      </c>
      <c r="X3087">
        <f t="shared" si="96"/>
        <v>0.53561425935525964</v>
      </c>
      <c r="Y3087" s="77">
        <f t="shared" si="97"/>
        <v>6.0004053112684169E-5</v>
      </c>
    </row>
    <row r="3088" spans="3:25" x14ac:dyDescent="0.25">
      <c r="C3088" s="19" t="s">
        <v>4650</v>
      </c>
      <c r="D3088" s="6" t="s">
        <v>396</v>
      </c>
      <c r="E3088" s="6" t="s">
        <v>48</v>
      </c>
      <c r="F3088" s="48">
        <v>0.10978254898145599</v>
      </c>
      <c r="G3088" s="8">
        <v>10</v>
      </c>
      <c r="H3088" s="9">
        <v>0</v>
      </c>
      <c r="I3088" s="40">
        <v>0</v>
      </c>
      <c r="J3088" s="7">
        <v>0</v>
      </c>
      <c r="K3088" s="9">
        <v>4.2700094072405201E-2</v>
      </c>
      <c r="L3088" s="39">
        <v>0</v>
      </c>
      <c r="M3088" s="47">
        <v>0</v>
      </c>
      <c r="N3088" s="17">
        <v>6.3940675973862904E-3</v>
      </c>
      <c r="O3088" s="7">
        <f>Q3088/P3088/N3088</f>
        <v>1</v>
      </c>
      <c r="P3088" s="7">
        <v>2.8336633279786811</v>
      </c>
      <c r="Q3088" s="33">
        <v>1.8118634867330285E-2</v>
      </c>
      <c r="R3088" s="38" t="s">
        <v>1677</v>
      </c>
      <c r="S3088" s="33" t="s">
        <v>1677</v>
      </c>
      <c r="T3088" s="45" t="s">
        <v>1676</v>
      </c>
      <c r="U3088" s="55">
        <f>RANK(Q3088,$Q$5:$Q$3209,0)</f>
        <v>3041</v>
      </c>
      <c r="V3088" s="55">
        <f>RANK(W3088,$W$5:$W$3209,0)</f>
        <v>3084</v>
      </c>
      <c r="W3088" s="55">
        <f>N3088*O3088</f>
        <v>6.3940675973862904E-3</v>
      </c>
      <c r="X3088">
        <f t="shared" si="96"/>
        <v>0.52921584198520599</v>
      </c>
      <c r="Y3088" s="77">
        <f t="shared" si="97"/>
        <v>5.9287248119157724E-5</v>
      </c>
    </row>
    <row r="3089" spans="3:25" x14ac:dyDescent="0.25">
      <c r="C3089" s="19" t="s">
        <v>4723</v>
      </c>
      <c r="D3089" s="6" t="s">
        <v>1424</v>
      </c>
      <c r="E3089" s="6" t="s">
        <v>39</v>
      </c>
      <c r="F3089" s="48">
        <v>0.57902336490480699</v>
      </c>
      <c r="G3089" s="8">
        <v>10</v>
      </c>
      <c r="H3089" s="9">
        <v>0.17047970296747</v>
      </c>
      <c r="I3089" s="40">
        <v>0</v>
      </c>
      <c r="J3089" s="7">
        <v>0</v>
      </c>
      <c r="K3089" s="9">
        <v>0.16853757101320499</v>
      </c>
      <c r="L3089" s="39">
        <v>0</v>
      </c>
      <c r="M3089" s="47">
        <v>0</v>
      </c>
      <c r="N3089" s="17">
        <v>6.3918434223458002E-3</v>
      </c>
      <c r="O3089" s="7">
        <f>Q3089/P3089/N3089</f>
        <v>1</v>
      </c>
      <c r="P3089" s="7">
        <v>2.155295628997159</v>
      </c>
      <c r="Q3089" s="33">
        <v>1.3776312189416145E-2</v>
      </c>
      <c r="R3089" s="38" t="s">
        <v>1677</v>
      </c>
      <c r="S3089" s="33" t="s">
        <v>1677</v>
      </c>
      <c r="T3089" s="45" t="s">
        <v>1677</v>
      </c>
      <c r="U3089" s="55">
        <f>RANK(Q3089,$Q$5:$Q$3209,0)</f>
        <v>3116</v>
      </c>
      <c r="V3089" s="55">
        <f>RANK(W3089,$W$5:$W$3209,0)</f>
        <v>3085</v>
      </c>
      <c r="W3089" s="55">
        <f>N3089*O3089</f>
        <v>6.3918434223458002E-3</v>
      </c>
      <c r="X3089">
        <f t="shared" si="96"/>
        <v>0.52282177438781974</v>
      </c>
      <c r="Y3089" s="77">
        <f t="shared" si="97"/>
        <v>5.8570930424065928E-5</v>
      </c>
    </row>
    <row r="3090" spans="3:25" x14ac:dyDescent="0.25">
      <c r="C3090" s="19" t="s">
        <v>4557</v>
      </c>
      <c r="D3090" s="6" t="s">
        <v>1140</v>
      </c>
      <c r="E3090" s="6" t="s">
        <v>48</v>
      </c>
      <c r="F3090" s="48">
        <v>1.72510982210424</v>
      </c>
      <c r="G3090" s="8">
        <v>10</v>
      </c>
      <c r="H3090" s="9">
        <v>0.100167209526979</v>
      </c>
      <c r="I3090" s="40">
        <v>0</v>
      </c>
      <c r="J3090" s="7">
        <v>1</v>
      </c>
      <c r="K3090" s="9">
        <v>0.20436739337238</v>
      </c>
      <c r="L3090" s="39">
        <v>0</v>
      </c>
      <c r="M3090" s="47">
        <v>0</v>
      </c>
      <c r="N3090" s="17">
        <v>6.3846704675687401E-3</v>
      </c>
      <c r="O3090" s="7">
        <f>Q3090/P3090/N3090</f>
        <v>1</v>
      </c>
      <c r="P3090" s="7">
        <v>3.5607185217615638</v>
      </c>
      <c r="Q3090" s="33">
        <v>2.2734014389216076E-2</v>
      </c>
      <c r="R3090" s="38" t="s">
        <v>1677</v>
      </c>
      <c r="S3090" s="33" t="s">
        <v>1677</v>
      </c>
      <c r="T3090" s="45" t="s">
        <v>1675</v>
      </c>
      <c r="U3090" s="55">
        <f>RANK(Q3090,$Q$5:$Q$3209,0)</f>
        <v>2946</v>
      </c>
      <c r="V3090" s="55">
        <f>RANK(W3090,$W$5:$W$3209,0)</f>
        <v>3086</v>
      </c>
      <c r="W3090" s="55">
        <f>N3090*O3090</f>
        <v>6.3846704675687401E-3</v>
      </c>
      <c r="X3090">
        <f t="shared" si="96"/>
        <v>0.51642993096547396</v>
      </c>
      <c r="Y3090" s="77">
        <f t="shared" si="97"/>
        <v>5.7854861899930528E-5</v>
      </c>
    </row>
    <row r="3091" spans="3:25" x14ac:dyDescent="0.25">
      <c r="C3091" s="19" t="s">
        <v>4489</v>
      </c>
      <c r="D3091" s="6" t="s">
        <v>1294</v>
      </c>
      <c r="E3091" s="6" t="s">
        <v>204</v>
      </c>
      <c r="F3091" s="48">
        <v>1.02006910491483</v>
      </c>
      <c r="G3091" s="8">
        <v>10</v>
      </c>
      <c r="H3091" s="9">
        <v>0.22731263546748101</v>
      </c>
      <c r="I3091" s="40">
        <v>0</v>
      </c>
      <c r="J3091" s="7">
        <v>0</v>
      </c>
      <c r="K3091" s="9">
        <v>0.112769417712852</v>
      </c>
      <c r="L3091" s="39">
        <v>0</v>
      </c>
      <c r="M3091" s="47">
        <v>0</v>
      </c>
      <c r="N3091" s="17">
        <v>6.33500761280894E-3</v>
      </c>
      <c r="O3091" s="7">
        <f>Q3091/P3091/N3091</f>
        <v>1</v>
      </c>
      <c r="P3091" s="7">
        <v>3.9729593159738816</v>
      </c>
      <c r="Q3091" s="33">
        <v>2.5168727512074739E-2</v>
      </c>
      <c r="R3091" s="38" t="s">
        <v>1677</v>
      </c>
      <c r="S3091" s="33" t="s">
        <v>1677</v>
      </c>
      <c r="T3091" s="45" t="s">
        <v>1675</v>
      </c>
      <c r="U3091" s="55">
        <f>RANK(Q3091,$Q$5:$Q$3209,0)</f>
        <v>2878</v>
      </c>
      <c r="V3091" s="55">
        <f>RANK(W3091,$W$5:$W$3209,0)</f>
        <v>3087</v>
      </c>
      <c r="W3091" s="55">
        <f>N3091*O3091</f>
        <v>6.33500761280894E-3</v>
      </c>
      <c r="X3091">
        <f t="shared" si="96"/>
        <v>0.51004526049790522</v>
      </c>
      <c r="Y3091" s="77">
        <f t="shared" si="97"/>
        <v>5.7139596951039621E-5</v>
      </c>
    </row>
    <row r="3092" spans="3:25" x14ac:dyDescent="0.25">
      <c r="C3092" s="19" t="s">
        <v>4681</v>
      </c>
      <c r="D3092" s="6" t="s">
        <v>1252</v>
      </c>
      <c r="E3092" s="6" t="s">
        <v>204</v>
      </c>
      <c r="F3092" s="48">
        <v>1.3675684696482799</v>
      </c>
      <c r="G3092" s="8">
        <v>10</v>
      </c>
      <c r="H3092" s="9">
        <v>0.21603972358331699</v>
      </c>
      <c r="I3092" s="40">
        <v>0</v>
      </c>
      <c r="J3092" s="7">
        <v>0</v>
      </c>
      <c r="K3092" s="9">
        <v>0.115550871594052</v>
      </c>
      <c r="L3092" s="39">
        <v>0</v>
      </c>
      <c r="M3092" s="47">
        <v>0</v>
      </c>
      <c r="N3092" s="17">
        <v>6.2941268508367801E-3</v>
      </c>
      <c r="O3092" s="7">
        <f>Q3092/P3092/N3092</f>
        <v>1</v>
      </c>
      <c r="P3092" s="7">
        <v>2.6111856852368529</v>
      </c>
      <c r="Q3092" s="33">
        <v>1.6435133933969913E-2</v>
      </c>
      <c r="R3092" s="38" t="s">
        <v>1677</v>
      </c>
      <c r="S3092" s="33" t="s">
        <v>1677</v>
      </c>
      <c r="T3092" s="45" t="s">
        <v>1676</v>
      </c>
      <c r="U3092" s="55">
        <f>RANK(Q3092,$Q$5:$Q$3209,0)</f>
        <v>3073</v>
      </c>
      <c r="V3092" s="55">
        <f>RANK(W3092,$W$5:$W$3209,0)</f>
        <v>3088</v>
      </c>
      <c r="W3092" s="55">
        <f>N3092*O3092</f>
        <v>6.2941268508367801E-3</v>
      </c>
      <c r="X3092">
        <f t="shared" si="96"/>
        <v>0.5037102528850963</v>
      </c>
      <c r="Y3092" s="77">
        <f t="shared" si="97"/>
        <v>5.6429895656444103E-5</v>
      </c>
    </row>
    <row r="3093" spans="3:25" x14ac:dyDescent="0.25">
      <c r="C3093" s="19" t="s">
        <v>4506</v>
      </c>
      <c r="D3093" s="6" t="s">
        <v>361</v>
      </c>
      <c r="E3093" s="6" t="s">
        <v>28</v>
      </c>
      <c r="F3093" s="48">
        <v>7.9123680786938405E-2</v>
      </c>
      <c r="G3093" s="8">
        <v>10</v>
      </c>
      <c r="H3093" s="9">
        <v>0</v>
      </c>
      <c r="I3093" s="40">
        <v>0</v>
      </c>
      <c r="J3093" s="7">
        <v>0</v>
      </c>
      <c r="K3093" s="9">
        <v>2.5343916937080099E-2</v>
      </c>
      <c r="L3093" s="39">
        <v>0</v>
      </c>
      <c r="M3093" s="47">
        <v>0</v>
      </c>
      <c r="N3093" s="17">
        <v>6.2845055429040604E-3</v>
      </c>
      <c r="O3093" s="7">
        <f>Q3093/P3093/N3093</f>
        <v>1</v>
      </c>
      <c r="P3093" s="7">
        <v>3.8984496099518307</v>
      </c>
      <c r="Q3093" s="33">
        <v>2.4499828182474453E-2</v>
      </c>
      <c r="R3093" s="38" t="s">
        <v>1677</v>
      </c>
      <c r="S3093" s="33" t="s">
        <v>1677</v>
      </c>
      <c r="T3093" s="45" t="s">
        <v>1675</v>
      </c>
      <c r="U3093" s="55">
        <f>RANK(Q3093,$Q$5:$Q$3209,0)</f>
        <v>2895</v>
      </c>
      <c r="V3093" s="55">
        <f>RANK(W3093,$W$5:$W$3209,0)</f>
        <v>3089</v>
      </c>
      <c r="W3093" s="55">
        <f>N3093*O3093</f>
        <v>6.2845055429040604E-3</v>
      </c>
      <c r="X3093">
        <f t="shared" si="96"/>
        <v>0.4974161260342595</v>
      </c>
      <c r="Y3093" s="77">
        <f t="shared" si="97"/>
        <v>5.5724774171608727E-5</v>
      </c>
    </row>
    <row r="3094" spans="3:25" x14ac:dyDescent="0.25">
      <c r="C3094" s="19" t="s">
        <v>4578</v>
      </c>
      <c r="D3094" s="6" t="s">
        <v>958</v>
      </c>
      <c r="E3094" s="6" t="s">
        <v>12</v>
      </c>
      <c r="F3094" s="48">
        <v>0.61982650044663801</v>
      </c>
      <c r="G3094" s="8">
        <v>10</v>
      </c>
      <c r="H3094" s="9">
        <v>0</v>
      </c>
      <c r="I3094" s="40">
        <v>0</v>
      </c>
      <c r="J3094" s="7">
        <v>1</v>
      </c>
      <c r="K3094" s="9">
        <v>0.26764368026623298</v>
      </c>
      <c r="L3094" s="39">
        <v>0</v>
      </c>
      <c r="M3094" s="47">
        <v>0</v>
      </c>
      <c r="N3094" s="17">
        <v>6.26372087393767E-3</v>
      </c>
      <c r="O3094" s="7">
        <f>Q3094/P3094/N3094</f>
        <v>1</v>
      </c>
      <c r="P3094" s="7">
        <v>3.4891957383808689</v>
      </c>
      <c r="Q3094" s="33">
        <v>2.185534817975061E-2</v>
      </c>
      <c r="R3094" s="38" t="s">
        <v>1677</v>
      </c>
      <c r="S3094" s="33" t="s">
        <v>1677</v>
      </c>
      <c r="T3094" s="45" t="s">
        <v>1675</v>
      </c>
      <c r="U3094" s="55">
        <f>RANK(Q3094,$Q$5:$Q$3209,0)</f>
        <v>2968</v>
      </c>
      <c r="V3094" s="55">
        <f>RANK(W3094,$W$5:$W$3209,0)</f>
        <v>3090</v>
      </c>
      <c r="W3094" s="55">
        <f>N3094*O3094</f>
        <v>6.26372087393767E-3</v>
      </c>
      <c r="X3094">
        <f t="shared" si="96"/>
        <v>0.49113162049135545</v>
      </c>
      <c r="Y3094" s="77">
        <f t="shared" si="97"/>
        <v>5.5020730547308471E-5</v>
      </c>
    </row>
    <row r="3095" spans="3:25" x14ac:dyDescent="0.25">
      <c r="C3095" s="19" t="s">
        <v>4745</v>
      </c>
      <c r="D3095" s="6" t="s">
        <v>1122</v>
      </c>
      <c r="E3095" s="6" t="s">
        <v>126</v>
      </c>
      <c r="F3095" s="48">
        <v>0.87449838402838098</v>
      </c>
      <c r="G3095" s="8">
        <v>10</v>
      </c>
      <c r="H3095" s="9">
        <v>0.178354773070767</v>
      </c>
      <c r="I3095" s="40">
        <v>0</v>
      </c>
      <c r="J3095" s="7">
        <v>0</v>
      </c>
      <c r="K3095" s="9">
        <v>0.139506650939732</v>
      </c>
      <c r="L3095" s="39">
        <v>0</v>
      </c>
      <c r="M3095" s="47">
        <v>0</v>
      </c>
      <c r="N3095" s="17">
        <v>6.2499315337182001E-3</v>
      </c>
      <c r="O3095" s="7">
        <f>Q3095/P3095/N3095</f>
        <v>1</v>
      </c>
      <c r="P3095" s="7">
        <v>1.9128204411656902</v>
      </c>
      <c r="Q3095" s="33">
        <v>1.1954996793582206E-2</v>
      </c>
      <c r="R3095" s="38" t="s">
        <v>1677</v>
      </c>
      <c r="S3095" s="33" t="s">
        <v>1677</v>
      </c>
      <c r="T3095" s="45" t="s">
        <v>1677</v>
      </c>
      <c r="U3095" s="55">
        <f>RANK(Q3095,$Q$5:$Q$3209,0)</f>
        <v>3138</v>
      </c>
      <c r="V3095" s="55">
        <f>RANK(W3095,$W$5:$W$3209,0)</f>
        <v>3091</v>
      </c>
      <c r="W3095" s="55">
        <f>N3095*O3095</f>
        <v>6.2499315337182001E-3</v>
      </c>
      <c r="X3095">
        <f t="shared" si="96"/>
        <v>0.48486789961741777</v>
      </c>
      <c r="Y3095" s="77">
        <f t="shared" si="97"/>
        <v>5.4319015397948541E-5</v>
      </c>
    </row>
    <row r="3096" spans="3:25" x14ac:dyDescent="0.25">
      <c r="C3096" s="19" t="s">
        <v>4774</v>
      </c>
      <c r="D3096" s="6" t="s">
        <v>1188</v>
      </c>
      <c r="E3096" s="6" t="s">
        <v>39</v>
      </c>
      <c r="F3096" s="48">
        <v>1.5371892911088101</v>
      </c>
      <c r="G3096" s="8">
        <v>10</v>
      </c>
      <c r="H3096" s="9">
        <v>0.144126380675729</v>
      </c>
      <c r="I3096" s="40">
        <v>0</v>
      </c>
      <c r="J3096" s="7">
        <v>3</v>
      </c>
      <c r="K3096" s="9">
        <v>0.10473425974817099</v>
      </c>
      <c r="L3096" s="39">
        <v>0</v>
      </c>
      <c r="M3096" s="47">
        <v>0</v>
      </c>
      <c r="N3096" s="17">
        <v>6.2490918471069298E-3</v>
      </c>
      <c r="O3096" s="7">
        <f>Q3096/P3096/N3096</f>
        <v>1</v>
      </c>
      <c r="P3096" s="7">
        <v>0.88020851056807026</v>
      </c>
      <c r="Q3096" s="33">
        <v>5.500503827145062E-3</v>
      </c>
      <c r="R3096" s="38" t="s">
        <v>1677</v>
      </c>
      <c r="S3096" s="33" t="s">
        <v>1677</v>
      </c>
      <c r="T3096" s="45" t="s">
        <v>1677</v>
      </c>
      <c r="U3096" s="55">
        <f>RANK(Q3096,$Q$5:$Q$3209,0)</f>
        <v>3168</v>
      </c>
      <c r="V3096" s="55">
        <f>RANK(W3096,$W$5:$W$3209,0)</f>
        <v>3092</v>
      </c>
      <c r="W3096" s="55">
        <f>N3096*O3096</f>
        <v>6.2490918471069298E-3</v>
      </c>
      <c r="X3096">
        <f t="shared" si="96"/>
        <v>0.47861796808369955</v>
      </c>
      <c r="Y3096" s="77">
        <f t="shared" si="97"/>
        <v>5.3618845047459187E-5</v>
      </c>
    </row>
    <row r="3097" spans="3:25" x14ac:dyDescent="0.25">
      <c r="C3097" s="19" t="s">
        <v>4581</v>
      </c>
      <c r="D3097" s="6" t="s">
        <v>408</v>
      </c>
      <c r="E3097" s="6" t="s">
        <v>28</v>
      </c>
      <c r="F3097" s="48">
        <v>4.45115113528885E-2</v>
      </c>
      <c r="G3097" s="8">
        <v>50.420030116532402</v>
      </c>
      <c r="H3097" s="9">
        <v>0</v>
      </c>
      <c r="I3097" s="40">
        <v>0</v>
      </c>
      <c r="J3097" s="7">
        <v>0</v>
      </c>
      <c r="K3097" s="9">
        <v>9.0455824422571007E-3</v>
      </c>
      <c r="L3097" s="39">
        <v>0</v>
      </c>
      <c r="M3097" s="47">
        <v>0</v>
      </c>
      <c r="N3097" s="17">
        <v>6.2411694404888802E-3</v>
      </c>
      <c r="O3097" s="7">
        <f>Q3097/P3097/N3097</f>
        <v>1.0000000000000002</v>
      </c>
      <c r="P3097" s="7">
        <v>3.4633853024317842</v>
      </c>
      <c r="Q3097" s="33">
        <v>2.1615574510175591E-2</v>
      </c>
      <c r="R3097" s="38" t="s">
        <v>1677</v>
      </c>
      <c r="S3097" s="33" t="s">
        <v>1677</v>
      </c>
      <c r="T3097" s="45" t="s">
        <v>1675</v>
      </c>
      <c r="U3097" s="55">
        <f>RANK(Q3097,$Q$5:$Q$3209,0)</f>
        <v>2971</v>
      </c>
      <c r="V3097" s="55">
        <f>RANK(W3097,$W$5:$W$3209,0)</f>
        <v>3093</v>
      </c>
      <c r="W3097" s="55">
        <f>N3097*O3097</f>
        <v>6.2411694404888819E-3</v>
      </c>
      <c r="X3097">
        <f t="shared" si="96"/>
        <v>0.47236887623659263</v>
      </c>
      <c r="Y3097" s="77">
        <f t="shared" si="97"/>
        <v>5.2918768765787347E-5</v>
      </c>
    </row>
    <row r="3098" spans="3:25" x14ac:dyDescent="0.25">
      <c r="C3098" s="19" t="s">
        <v>4555</v>
      </c>
      <c r="D3098" s="6" t="s">
        <v>1012</v>
      </c>
      <c r="E3098" s="6" t="s">
        <v>115</v>
      </c>
      <c r="F3098" s="48">
        <v>0.26966784148317002</v>
      </c>
      <c r="G3098" s="8">
        <v>10</v>
      </c>
      <c r="H3098" s="9">
        <v>0.28448050649456003</v>
      </c>
      <c r="I3098" s="40">
        <v>0</v>
      </c>
      <c r="J3098" s="7">
        <v>0</v>
      </c>
      <c r="K3098" s="9">
        <v>4.9842859185308598E-2</v>
      </c>
      <c r="L3098" s="39">
        <v>0</v>
      </c>
      <c r="M3098" s="47">
        <v>0</v>
      </c>
      <c r="N3098" s="17">
        <v>6.2357850408039399E-3</v>
      </c>
      <c r="O3098" s="7">
        <f>Q3098/P3098/N3098</f>
        <v>1</v>
      </c>
      <c r="P3098" s="7">
        <v>3.6612855019338282</v>
      </c>
      <c r="Q3098" s="33">
        <v>2.2830989363071309E-2</v>
      </c>
      <c r="R3098" s="38" t="s">
        <v>1677</v>
      </c>
      <c r="S3098" s="33" t="s">
        <v>1677</v>
      </c>
      <c r="T3098" s="45" t="s">
        <v>1675</v>
      </c>
      <c r="U3098" s="55">
        <f>RANK(Q3098,$Q$5:$Q$3209,0)</f>
        <v>2944</v>
      </c>
      <c r="V3098" s="55">
        <f>RANK(W3098,$W$5:$W$3209,0)</f>
        <v>3094</v>
      </c>
      <c r="W3098" s="55">
        <f>N3098*O3098</f>
        <v>6.2357850408039399E-3</v>
      </c>
      <c r="X3098">
        <f t="shared" si="96"/>
        <v>0.46612770679610377</v>
      </c>
      <c r="Y3098" s="77">
        <f t="shared" si="97"/>
        <v>5.2219580019313065E-5</v>
      </c>
    </row>
    <row r="3099" spans="3:25" x14ac:dyDescent="0.25">
      <c r="C3099" s="19" t="s">
        <v>4751</v>
      </c>
      <c r="D3099" s="6" t="s">
        <v>1636</v>
      </c>
      <c r="E3099" s="6" t="s">
        <v>863</v>
      </c>
      <c r="F3099" s="48">
        <v>2.9158757207047801</v>
      </c>
      <c r="G3099" s="8">
        <v>10</v>
      </c>
      <c r="H3099" s="9">
        <v>0.14408060367873499</v>
      </c>
      <c r="I3099" s="40">
        <v>0</v>
      </c>
      <c r="J3099" s="7">
        <v>0</v>
      </c>
      <c r="K3099" s="9">
        <v>0.15905415070906101</v>
      </c>
      <c r="L3099" s="39">
        <v>0</v>
      </c>
      <c r="M3099" s="47">
        <v>0</v>
      </c>
      <c r="N3099" s="17">
        <v>6.1961649075633696E-3</v>
      </c>
      <c r="O3099" s="7">
        <f>Q3099/P3099/N3099</f>
        <v>1</v>
      </c>
      <c r="P3099" s="7">
        <v>1.7025308867050535</v>
      </c>
      <c r="Q3099" s="33">
        <v>1.0549162134244599E-2</v>
      </c>
      <c r="R3099" s="38" t="s">
        <v>1677</v>
      </c>
      <c r="S3099" s="33" t="s">
        <v>1677</v>
      </c>
      <c r="T3099" s="45" t="s">
        <v>1677</v>
      </c>
      <c r="U3099" s="55">
        <f>RANK(Q3099,$Q$5:$Q$3209,0)</f>
        <v>3144</v>
      </c>
      <c r="V3099" s="55">
        <f>RANK(W3099,$W$5:$W$3209,0)</f>
        <v>3095</v>
      </c>
      <c r="W3099" s="55">
        <f>N3099*O3099</f>
        <v>6.1961649075633696E-3</v>
      </c>
      <c r="X3099">
        <f t="shared" si="96"/>
        <v>0.4598919217552998</v>
      </c>
      <c r="Y3099" s="77">
        <f t="shared" si="97"/>
        <v>5.1520994478968997E-5</v>
      </c>
    </row>
    <row r="3100" spans="3:25" x14ac:dyDescent="0.25">
      <c r="C3100" s="19" t="s">
        <v>4763</v>
      </c>
      <c r="D3100" s="6" t="s">
        <v>1424</v>
      </c>
      <c r="E3100" s="6" t="s">
        <v>39</v>
      </c>
      <c r="F3100" s="48">
        <v>0.16152702635121899</v>
      </c>
      <c r="G3100" s="8">
        <v>10</v>
      </c>
      <c r="H3100" s="9">
        <v>1.7591073514304601E-2</v>
      </c>
      <c r="I3100" s="40">
        <v>0</v>
      </c>
      <c r="J3100" s="7">
        <v>1</v>
      </c>
      <c r="K3100" s="9">
        <v>0.105879338642679</v>
      </c>
      <c r="L3100" s="39">
        <v>0</v>
      </c>
      <c r="M3100" s="47">
        <v>0</v>
      </c>
      <c r="N3100" s="17">
        <v>6.1770192111356903E-3</v>
      </c>
      <c r="O3100" s="7">
        <f>Q3100/P3100/N3100</f>
        <v>1.0000000000000002</v>
      </c>
      <c r="P3100" s="7">
        <v>1.3847360073166444</v>
      </c>
      <c r="Q3100" s="33">
        <v>8.5535409195462448E-3</v>
      </c>
      <c r="R3100" s="38" t="s">
        <v>1677</v>
      </c>
      <c r="S3100" s="33" t="s">
        <v>1677</v>
      </c>
      <c r="T3100" s="45" t="s">
        <v>1677</v>
      </c>
      <c r="U3100" s="55">
        <f>RANK(Q3100,$Q$5:$Q$3209,0)</f>
        <v>3157</v>
      </c>
      <c r="V3100" s="55">
        <f>RANK(W3100,$W$5:$W$3209,0)</f>
        <v>3096</v>
      </c>
      <c r="W3100" s="55">
        <f>N3100*O3100</f>
        <v>6.177019211135692E-3</v>
      </c>
      <c r="X3100">
        <f t="shared" si="96"/>
        <v>0.45369575684773644</v>
      </c>
      <c r="Y3100" s="77">
        <f t="shared" si="97"/>
        <v>5.0826847522060261E-5</v>
      </c>
    </row>
    <row r="3101" spans="3:25" x14ac:dyDescent="0.25">
      <c r="C3101" s="19" t="s">
        <v>4478</v>
      </c>
      <c r="D3101" s="6" t="s">
        <v>785</v>
      </c>
      <c r="E3101" s="6" t="s">
        <v>27</v>
      </c>
      <c r="F3101" s="48">
        <v>0.48078610568547597</v>
      </c>
      <c r="G3101" s="8">
        <v>10</v>
      </c>
      <c r="H3101" s="9">
        <v>0.229688264609239</v>
      </c>
      <c r="I3101" s="40">
        <v>0</v>
      </c>
      <c r="J3101" s="7">
        <v>0</v>
      </c>
      <c r="K3101" s="9">
        <v>8.3290599632861201E-2</v>
      </c>
      <c r="L3101" s="39">
        <v>0</v>
      </c>
      <c r="M3101" s="47">
        <v>0</v>
      </c>
      <c r="N3101" s="17">
        <v>6.1637245064243501E-3</v>
      </c>
      <c r="O3101" s="7">
        <f>Q3101/P3101/N3101</f>
        <v>1</v>
      </c>
      <c r="P3101" s="7">
        <v>4.1771588115669145</v>
      </c>
      <c r="Q3101" s="33">
        <v>2.5746856134081404E-2</v>
      </c>
      <c r="R3101" s="38" t="s">
        <v>1677</v>
      </c>
      <c r="S3101" s="33" t="s">
        <v>1677</v>
      </c>
      <c r="T3101" s="45" t="s">
        <v>1675</v>
      </c>
      <c r="U3101" s="55">
        <f>RANK(Q3101,$Q$5:$Q$3209,0)</f>
        <v>2867</v>
      </c>
      <c r="V3101" s="55">
        <f>RANK(W3101,$W$5:$W$3209,0)</f>
        <v>3097</v>
      </c>
      <c r="W3101" s="55">
        <f>N3101*O3101</f>
        <v>6.1637245064243501E-3</v>
      </c>
      <c r="X3101">
        <f t="shared" si="96"/>
        <v>0.44751873763660077</v>
      </c>
      <c r="Y3101" s="77">
        <f t="shared" si="97"/>
        <v>5.0134845428484155E-5</v>
      </c>
    </row>
    <row r="3102" spans="3:25" x14ac:dyDescent="0.25">
      <c r="C3102" s="19" t="s">
        <v>4577</v>
      </c>
      <c r="D3102" s="6" t="s">
        <v>1324</v>
      </c>
      <c r="E3102" s="6" t="s">
        <v>16</v>
      </c>
      <c r="F3102" s="48">
        <v>0.139570121102539</v>
      </c>
      <c r="G3102" s="8">
        <v>10</v>
      </c>
      <c r="H3102" s="9">
        <v>0</v>
      </c>
      <c r="I3102" s="40">
        <v>0</v>
      </c>
      <c r="J3102" s="7">
        <v>0</v>
      </c>
      <c r="K3102" s="9">
        <v>0.27213620175182501</v>
      </c>
      <c r="L3102" s="39">
        <v>0</v>
      </c>
      <c r="M3102" s="47">
        <v>0</v>
      </c>
      <c r="N3102" s="17">
        <v>6.1619475439936601E-3</v>
      </c>
      <c r="O3102" s="7">
        <f>Q3102/P3102/N3102</f>
        <v>1</v>
      </c>
      <c r="P3102" s="7">
        <v>3.5510852169274516</v>
      </c>
      <c r="Q3102" s="33">
        <v>2.1881600830958303E-2</v>
      </c>
      <c r="R3102" s="38" t="s">
        <v>1677</v>
      </c>
      <c r="S3102" s="33" t="s">
        <v>1677</v>
      </c>
      <c r="T3102" s="45" t="s">
        <v>1675</v>
      </c>
      <c r="U3102" s="55">
        <f>RANK(Q3102,$Q$5:$Q$3209,0)</f>
        <v>2967</v>
      </c>
      <c r="V3102" s="55">
        <f>RANK(W3102,$W$5:$W$3209,0)</f>
        <v>3098</v>
      </c>
      <c r="W3102" s="55">
        <f>N3102*O3102</f>
        <v>6.1619475439936601E-3</v>
      </c>
      <c r="X3102">
        <f t="shared" si="96"/>
        <v>0.44135501313017644</v>
      </c>
      <c r="Y3102" s="77">
        <f t="shared" si="97"/>
        <v>4.944433272051286E-5</v>
      </c>
    </row>
    <row r="3103" spans="3:25" x14ac:dyDescent="0.25">
      <c r="C3103" s="19" t="s">
        <v>4609</v>
      </c>
      <c r="D3103" s="6" t="s">
        <v>1200</v>
      </c>
      <c r="E3103" s="6" t="s">
        <v>16</v>
      </c>
      <c r="F3103" s="48">
        <v>0.77573435144018399</v>
      </c>
      <c r="G3103" s="8">
        <v>10</v>
      </c>
      <c r="H3103" s="9">
        <v>3.9057710200580499E-2</v>
      </c>
      <c r="I3103" s="40">
        <v>0</v>
      </c>
      <c r="J3103" s="7">
        <v>0</v>
      </c>
      <c r="K3103" s="9">
        <v>0.102364247886716</v>
      </c>
      <c r="L3103" s="39">
        <v>0</v>
      </c>
      <c r="M3103" s="47">
        <v>0</v>
      </c>
      <c r="N3103" s="17">
        <v>6.1354509305900197E-3</v>
      </c>
      <c r="O3103" s="7">
        <f>Q3103/P3103/N3103</f>
        <v>1</v>
      </c>
      <c r="P3103" s="7">
        <v>3.3141974948188424</v>
      </c>
      <c r="Q3103" s="33">
        <v>2.033409610374538E-2</v>
      </c>
      <c r="R3103" s="38" t="s">
        <v>1677</v>
      </c>
      <c r="S3103" s="33" t="s">
        <v>1677</v>
      </c>
      <c r="T3103" s="45" t="s">
        <v>1675</v>
      </c>
      <c r="U3103" s="55">
        <f>RANK(Q3103,$Q$5:$Q$3209,0)</f>
        <v>2999</v>
      </c>
      <c r="V3103" s="55">
        <f>RANK(W3103,$W$5:$W$3209,0)</f>
        <v>3099</v>
      </c>
      <c r="W3103" s="55">
        <f>N3103*O3103</f>
        <v>6.1354509305900197E-3</v>
      </c>
      <c r="X3103">
        <f t="shared" si="96"/>
        <v>0.43519306558618276</v>
      </c>
      <c r="Y3103" s="77">
        <f t="shared" si="97"/>
        <v>4.8754019082947565E-5</v>
      </c>
    </row>
    <row r="3104" spans="3:25" x14ac:dyDescent="0.25">
      <c r="C3104" s="19" t="s">
        <v>4549</v>
      </c>
      <c r="D3104" s="6" t="s">
        <v>1050</v>
      </c>
      <c r="E3104" s="6" t="s">
        <v>22</v>
      </c>
      <c r="F3104" s="48">
        <v>0.21866017609691701</v>
      </c>
      <c r="G3104" s="8">
        <v>10</v>
      </c>
      <c r="H3104" s="9">
        <v>7.3434095153160905E-2</v>
      </c>
      <c r="I3104" s="40">
        <v>0</v>
      </c>
      <c r="J3104" s="7">
        <v>0</v>
      </c>
      <c r="K3104" s="9">
        <v>0.20548192140965499</v>
      </c>
      <c r="L3104" s="39">
        <v>0</v>
      </c>
      <c r="M3104" s="47">
        <v>0</v>
      </c>
      <c r="N3104" s="17">
        <v>6.1241016078952297E-3</v>
      </c>
      <c r="O3104" s="7">
        <f>Q3104/P3104/N3104</f>
        <v>1</v>
      </c>
      <c r="P3104" s="7">
        <v>3.7664551565336852</v>
      </c>
      <c r="Q3104" s="33">
        <v>2.3066154080193222E-2</v>
      </c>
      <c r="R3104" s="38" t="s">
        <v>1677</v>
      </c>
      <c r="S3104" s="33" t="s">
        <v>1677</v>
      </c>
      <c r="T3104" s="45" t="s">
        <v>1675</v>
      </c>
      <c r="U3104" s="55">
        <f>RANK(Q3104,$Q$5:$Q$3209,0)</f>
        <v>2938</v>
      </c>
      <c r="V3104" s="55">
        <f>RANK(W3104,$W$5:$W$3209,0)</f>
        <v>3100</v>
      </c>
      <c r="W3104" s="55">
        <f>N3104*O3104</f>
        <v>6.1241016078952297E-3</v>
      </c>
      <c r="X3104">
        <f t="shared" si="96"/>
        <v>0.42905761465559272</v>
      </c>
      <c r="Y3104" s="77">
        <f t="shared" si="97"/>
        <v>4.8066673820794629E-5</v>
      </c>
    </row>
    <row r="3105" spans="3:25" x14ac:dyDescent="0.25">
      <c r="C3105" s="19" t="s">
        <v>4618</v>
      </c>
      <c r="D3105" s="6" t="s">
        <v>1580</v>
      </c>
      <c r="E3105" s="6" t="s">
        <v>126</v>
      </c>
      <c r="F3105" s="48">
        <v>0.48930631010432502</v>
      </c>
      <c r="G3105" s="8">
        <v>10</v>
      </c>
      <c r="H3105" s="9">
        <v>0.16234399685656301</v>
      </c>
      <c r="I3105" s="40">
        <v>0</v>
      </c>
      <c r="J3105" s="7">
        <v>0</v>
      </c>
      <c r="K3105" s="9">
        <v>0.12886878067156199</v>
      </c>
      <c r="L3105" s="39">
        <v>0</v>
      </c>
      <c r="M3105" s="47">
        <v>0</v>
      </c>
      <c r="N3105" s="17">
        <v>6.1033915576303296E-3</v>
      </c>
      <c r="O3105" s="7">
        <f>Q3105/P3105/N3105</f>
        <v>1</v>
      </c>
      <c r="P3105" s="7">
        <v>3.2848176059382861</v>
      </c>
      <c r="Q3105" s="33">
        <v>2.0048528044439205E-2</v>
      </c>
      <c r="R3105" s="38" t="s">
        <v>1677</v>
      </c>
      <c r="S3105" s="33" t="s">
        <v>1677</v>
      </c>
      <c r="T3105" s="45" t="s">
        <v>1675</v>
      </c>
      <c r="U3105" s="55">
        <f>RANK(Q3105,$Q$5:$Q$3209,0)</f>
        <v>3008</v>
      </c>
      <c r="V3105" s="55">
        <f>RANK(W3105,$W$5:$W$3209,0)</f>
        <v>3101</v>
      </c>
      <c r="W3105" s="55">
        <f>N3105*O3105</f>
        <v>6.1033915576303296E-3</v>
      </c>
      <c r="X3105">
        <f t="shared" si="96"/>
        <v>0.4229335130476975</v>
      </c>
      <c r="Y3105" s="77">
        <f t="shared" si="97"/>
        <v>4.7380600006049745E-5</v>
      </c>
    </row>
    <row r="3106" spans="3:25" x14ac:dyDescent="0.25">
      <c r="C3106" s="19" t="s">
        <v>4551</v>
      </c>
      <c r="D3106" s="6" t="s">
        <v>1008</v>
      </c>
      <c r="E3106" s="6" t="s">
        <v>28</v>
      </c>
      <c r="F3106" s="48">
        <v>0.212363412193775</v>
      </c>
      <c r="G3106" s="8">
        <v>10</v>
      </c>
      <c r="H3106" s="9">
        <v>2.8668989960612699E-2</v>
      </c>
      <c r="I3106" s="40">
        <v>0</v>
      </c>
      <c r="J3106" s="7">
        <v>1</v>
      </c>
      <c r="K3106" s="9">
        <v>0.215814404864417</v>
      </c>
      <c r="L3106" s="39">
        <v>0</v>
      </c>
      <c r="M3106" s="47">
        <v>0</v>
      </c>
      <c r="N3106" s="17">
        <v>6.0901093530903901E-3</v>
      </c>
      <c r="O3106" s="7">
        <f>Q3106/P3106/N3106</f>
        <v>1</v>
      </c>
      <c r="P3106" s="7">
        <v>3.7656847803726787</v>
      </c>
      <c r="Q3106" s="33">
        <v>2.2933432101737782E-2</v>
      </c>
      <c r="R3106" s="38" t="s">
        <v>1677</v>
      </c>
      <c r="S3106" s="33" t="s">
        <v>1677</v>
      </c>
      <c r="T3106" s="45" t="s">
        <v>1675</v>
      </c>
      <c r="U3106" s="55">
        <f>RANK(Q3106,$Q$5:$Q$3209,0)</f>
        <v>2940</v>
      </c>
      <c r="V3106" s="55">
        <f>RANK(W3106,$W$5:$W$3209,0)</f>
        <v>3102</v>
      </c>
      <c r="W3106" s="55">
        <f>N3106*O3106</f>
        <v>6.0901093530903901E-3</v>
      </c>
      <c r="X3106">
        <f t="shared" si="96"/>
        <v>0.41683012149006715</v>
      </c>
      <c r="Y3106" s="77">
        <f t="shared" si="97"/>
        <v>4.6696846306825226E-5</v>
      </c>
    </row>
    <row r="3107" spans="3:25" x14ac:dyDescent="0.25">
      <c r="C3107" s="19" t="s">
        <v>4591</v>
      </c>
      <c r="D3107" s="6" t="s">
        <v>513</v>
      </c>
      <c r="E3107" s="6" t="s">
        <v>12</v>
      </c>
      <c r="F3107" s="48">
        <v>4.6721809477886601E-2</v>
      </c>
      <c r="G3107" s="8">
        <v>10</v>
      </c>
      <c r="H3107" s="9">
        <v>0.29727504284027501</v>
      </c>
      <c r="I3107" s="40">
        <v>0</v>
      </c>
      <c r="J3107" s="7">
        <v>0</v>
      </c>
      <c r="K3107" s="9">
        <v>1.4942516488314199E-2</v>
      </c>
      <c r="L3107" s="39">
        <v>0</v>
      </c>
      <c r="M3107" s="47">
        <v>0</v>
      </c>
      <c r="N3107" s="17">
        <v>6.08628228891505E-3</v>
      </c>
      <c r="O3107" s="7">
        <f>Q3107/P3107/N3107</f>
        <v>1</v>
      </c>
      <c r="P3107" s="7">
        <v>3.4619230234129117</v>
      </c>
      <c r="Q3107" s="33">
        <v>2.1070240782985247E-2</v>
      </c>
      <c r="R3107" s="38" t="s">
        <v>1677</v>
      </c>
      <c r="S3107" s="33" t="s">
        <v>1677</v>
      </c>
      <c r="T3107" s="45" t="s">
        <v>1675</v>
      </c>
      <c r="U3107" s="55">
        <f>RANK(Q3107,$Q$5:$Q$3209,0)</f>
        <v>2981</v>
      </c>
      <c r="V3107" s="55">
        <f>RANK(W3107,$W$5:$W$3209,0)</f>
        <v>3103</v>
      </c>
      <c r="W3107" s="55">
        <f>N3107*O3107</f>
        <v>6.08628228891505E-3</v>
      </c>
      <c r="X3107">
        <f t="shared" si="96"/>
        <v>0.41074001213697675</v>
      </c>
      <c r="Y3107" s="77">
        <f t="shared" si="97"/>
        <v>4.6014580592830279E-5</v>
      </c>
    </row>
    <row r="3108" spans="3:25" x14ac:dyDescent="0.25">
      <c r="C3108" s="19" t="s">
        <v>4587</v>
      </c>
      <c r="D3108" s="6" t="s">
        <v>207</v>
      </c>
      <c r="E3108" s="6" t="s">
        <v>12</v>
      </c>
      <c r="F3108" s="48">
        <v>0.31033452485421098</v>
      </c>
      <c r="G3108" s="8">
        <v>10</v>
      </c>
      <c r="H3108" s="9">
        <v>0.12889800712916799</v>
      </c>
      <c r="I3108" s="40">
        <v>0</v>
      </c>
      <c r="J3108" s="7">
        <v>0</v>
      </c>
      <c r="K3108" s="9">
        <v>0.14920476482914399</v>
      </c>
      <c r="L3108" s="39">
        <v>0</v>
      </c>
      <c r="M3108" s="47">
        <v>0</v>
      </c>
      <c r="N3108" s="17">
        <v>6.0597471175775101E-3</v>
      </c>
      <c r="O3108" s="7">
        <f>Q3108/P3108/N3108</f>
        <v>1</v>
      </c>
      <c r="P3108" s="7">
        <v>3.5061586525893564</v>
      </c>
      <c r="Q3108" s="33">
        <v>2.1246434788797799E-2</v>
      </c>
      <c r="R3108" s="38" t="s">
        <v>1677</v>
      </c>
      <c r="S3108" s="33" t="s">
        <v>1677</v>
      </c>
      <c r="T3108" s="45" t="s">
        <v>1675</v>
      </c>
      <c r="U3108" s="55">
        <f>RANK(Q3108,$Q$5:$Q$3209,0)</f>
        <v>2977</v>
      </c>
      <c r="V3108" s="55">
        <f>RANK(W3108,$W$5:$W$3209,0)</f>
        <v>3104</v>
      </c>
      <c r="W3108" s="55">
        <f>N3108*O3108</f>
        <v>6.0597471175775101E-3</v>
      </c>
      <c r="X3108">
        <f t="shared" si="96"/>
        <v>0.40465372984806169</v>
      </c>
      <c r="Y3108" s="77">
        <f t="shared" si="97"/>
        <v>4.5332743619030406E-5</v>
      </c>
    </row>
    <row r="3109" spans="3:25" x14ac:dyDescent="0.25">
      <c r="C3109" s="19" t="s">
        <v>4737</v>
      </c>
      <c r="D3109" s="6" t="s">
        <v>1562</v>
      </c>
      <c r="E3109" s="6" t="s">
        <v>39</v>
      </c>
      <c r="F3109" s="48">
        <v>0.444835196788056</v>
      </c>
      <c r="G3109" s="8">
        <v>10</v>
      </c>
      <c r="H3109" s="9">
        <v>0.24551677340734401</v>
      </c>
      <c r="I3109" s="40">
        <v>0</v>
      </c>
      <c r="J3109" s="7">
        <v>0</v>
      </c>
      <c r="K3109" s="9">
        <v>4.84931583293957E-2</v>
      </c>
      <c r="L3109" s="39">
        <v>0</v>
      </c>
      <c r="M3109" s="47">
        <v>0</v>
      </c>
      <c r="N3109" s="17">
        <v>6.0315472187503997E-3</v>
      </c>
      <c r="O3109" s="7">
        <f>Q3109/P3109/N3109</f>
        <v>1</v>
      </c>
      <c r="P3109" s="7">
        <v>2.073389559939145</v>
      </c>
      <c r="Q3109" s="33">
        <v>1.2505747033637065E-2</v>
      </c>
      <c r="R3109" s="38" t="s">
        <v>1677</v>
      </c>
      <c r="S3109" s="33" t="s">
        <v>1677</v>
      </c>
      <c r="T3109" s="45" t="s">
        <v>1677</v>
      </c>
      <c r="U3109" s="55">
        <f>RANK(Q3109,$Q$5:$Q$3209,0)</f>
        <v>3130</v>
      </c>
      <c r="V3109" s="55">
        <f>RANK(W3109,$W$5:$W$3209,0)</f>
        <v>3105</v>
      </c>
      <c r="W3109" s="55">
        <f>N3109*O3109</f>
        <v>6.0315472187503997E-3</v>
      </c>
      <c r="X3109">
        <f t="shared" si="96"/>
        <v>0.39859398273048419</v>
      </c>
      <c r="Y3109" s="77">
        <f t="shared" si="97"/>
        <v>4.4653879340229756E-5</v>
      </c>
    </row>
    <row r="3110" spans="3:25" x14ac:dyDescent="0.25">
      <c r="C3110" s="19" t="s">
        <v>4598</v>
      </c>
      <c r="D3110" s="6" t="s">
        <v>1456</v>
      </c>
      <c r="E3110" s="6" t="s">
        <v>144</v>
      </c>
      <c r="F3110" s="48">
        <v>1.0715818728095901</v>
      </c>
      <c r="G3110" s="8">
        <v>10</v>
      </c>
      <c r="H3110" s="9">
        <v>1.6869158419655899E-2</v>
      </c>
      <c r="I3110" s="40">
        <v>0</v>
      </c>
      <c r="J3110" s="7">
        <v>0</v>
      </c>
      <c r="K3110" s="9">
        <v>0.23448864135872499</v>
      </c>
      <c r="L3110" s="39">
        <v>0</v>
      </c>
      <c r="M3110" s="47">
        <v>0</v>
      </c>
      <c r="N3110" s="17">
        <v>6.0178479307569401E-3</v>
      </c>
      <c r="O3110" s="7">
        <f>Q3110/P3110/N3110</f>
        <v>1</v>
      </c>
      <c r="P3110" s="7">
        <v>3.4395916536656808</v>
      </c>
      <c r="Q3110" s="33">
        <v>2.0698939515660857E-2</v>
      </c>
      <c r="R3110" s="38" t="s">
        <v>1677</v>
      </c>
      <c r="S3110" s="33" t="s">
        <v>1677</v>
      </c>
      <c r="T3110" s="45" t="s">
        <v>1675</v>
      </c>
      <c r="U3110" s="55">
        <f>RANK(Q3110,$Q$5:$Q$3209,0)</f>
        <v>2988</v>
      </c>
      <c r="V3110" s="55">
        <f>RANK(W3110,$W$5:$W$3209,0)</f>
        <v>3106</v>
      </c>
      <c r="W3110" s="55">
        <f>N3110*O3110</f>
        <v>6.0178479307569401E-3</v>
      </c>
      <c r="X3110">
        <f t="shared" si="96"/>
        <v>0.39256243551173381</v>
      </c>
      <c r="Y3110" s="77">
        <f t="shared" si="97"/>
        <v>4.3978174253324089E-5</v>
      </c>
    </row>
    <row r="3111" spans="3:25" x14ac:dyDescent="0.25">
      <c r="C3111" s="19" t="s">
        <v>4571</v>
      </c>
      <c r="D3111" s="6" t="s">
        <v>1054</v>
      </c>
      <c r="E3111" s="6" t="s">
        <v>22</v>
      </c>
      <c r="F3111" s="48">
        <v>0.644065410817387</v>
      </c>
      <c r="G3111" s="8">
        <v>10</v>
      </c>
      <c r="H3111" s="9">
        <v>4.9307979150372001E-2</v>
      </c>
      <c r="I3111" s="40">
        <v>0</v>
      </c>
      <c r="J3111" s="7">
        <v>0</v>
      </c>
      <c r="K3111" s="9">
        <v>0.20761126802313601</v>
      </c>
      <c r="L3111" s="39">
        <v>0</v>
      </c>
      <c r="M3111" s="47">
        <v>0</v>
      </c>
      <c r="N3111" s="17">
        <v>6.01685371186313E-3</v>
      </c>
      <c r="O3111" s="7">
        <f>Q3111/P3111/N3111</f>
        <v>1</v>
      </c>
      <c r="P3111" s="7">
        <v>3.6783932926740834</v>
      </c>
      <c r="Q3111" s="33">
        <v>2.21323543367185E-2</v>
      </c>
      <c r="R3111" s="38" t="s">
        <v>1677</v>
      </c>
      <c r="S3111" s="33" t="s">
        <v>1677</v>
      </c>
      <c r="T3111" s="45" t="s">
        <v>1675</v>
      </c>
      <c r="U3111" s="55">
        <f>RANK(Q3111,$Q$5:$Q$3209,0)</f>
        <v>2961</v>
      </c>
      <c r="V3111" s="55">
        <f>RANK(W3111,$W$5:$W$3209,0)</f>
        <v>3107</v>
      </c>
      <c r="W3111" s="55">
        <f>N3111*O3111</f>
        <v>6.01685371186313E-3</v>
      </c>
      <c r="X3111">
        <f t="shared" si="96"/>
        <v>0.38654458758097687</v>
      </c>
      <c r="Y3111" s="77">
        <f t="shared" si="97"/>
        <v>4.3304003876874696E-5</v>
      </c>
    </row>
    <row r="3112" spans="3:25" x14ac:dyDescent="0.25">
      <c r="C3112" s="19" t="s">
        <v>4518</v>
      </c>
      <c r="D3112" s="6" t="s">
        <v>882</v>
      </c>
      <c r="E3112" s="6" t="s">
        <v>27</v>
      </c>
      <c r="F3112" s="48">
        <v>0.99852420800247099</v>
      </c>
      <c r="G3112" s="8">
        <v>10</v>
      </c>
      <c r="H3112" s="9">
        <v>0</v>
      </c>
      <c r="I3112" s="40">
        <v>0</v>
      </c>
      <c r="J3112" s="7">
        <v>0</v>
      </c>
      <c r="K3112" s="9">
        <v>0.243780982063039</v>
      </c>
      <c r="L3112" s="39">
        <v>0</v>
      </c>
      <c r="M3112" s="47">
        <v>0</v>
      </c>
      <c r="N3112" s="17">
        <v>5.9903448961874904E-3</v>
      </c>
      <c r="O3112" s="7">
        <f>Q3112/P3112/N3112</f>
        <v>1</v>
      </c>
      <c r="P3112" s="7">
        <v>4.0238536003267251</v>
      </c>
      <c r="Q3112" s="33">
        <v>2.4104270877722857E-2</v>
      </c>
      <c r="R3112" s="38" t="s">
        <v>1677</v>
      </c>
      <c r="S3112" s="33" t="s">
        <v>1677</v>
      </c>
      <c r="T3112" s="45" t="s">
        <v>1675</v>
      </c>
      <c r="U3112" s="55">
        <f>RANK(Q3112,$Q$5:$Q$3209,0)</f>
        <v>2907</v>
      </c>
      <c r="V3112" s="55">
        <f>RANK(W3112,$W$5:$W$3209,0)</f>
        <v>3108</v>
      </c>
      <c r="W3112" s="55">
        <f>N3112*O3112</f>
        <v>5.9903448961874904E-3</v>
      </c>
      <c r="X3112">
        <f t="shared" si="96"/>
        <v>0.38052773386911376</v>
      </c>
      <c r="Y3112" s="77">
        <f t="shared" si="97"/>
        <v>4.2629944881260062E-5</v>
      </c>
    </row>
    <row r="3113" spans="3:25" x14ac:dyDescent="0.25">
      <c r="C3113" s="19" t="s">
        <v>4635</v>
      </c>
      <c r="D3113" s="6" t="s">
        <v>1414</v>
      </c>
      <c r="E3113" s="6" t="s">
        <v>22</v>
      </c>
      <c r="F3113" s="48">
        <v>4.72273060324905E-2</v>
      </c>
      <c r="G3113" s="8">
        <v>10</v>
      </c>
      <c r="H3113" s="9">
        <v>0</v>
      </c>
      <c r="I3113" s="40">
        <v>0</v>
      </c>
      <c r="J3113" s="7">
        <v>0</v>
      </c>
      <c r="K3113" s="9">
        <v>0.238851477147729</v>
      </c>
      <c r="L3113" s="39">
        <v>0</v>
      </c>
      <c r="M3113" s="47">
        <v>0</v>
      </c>
      <c r="N3113" s="17">
        <v>5.9610005400329603E-3</v>
      </c>
      <c r="O3113" s="7">
        <f>Q3113/P3113/N3113</f>
        <v>1</v>
      </c>
      <c r="P3113" s="7">
        <v>3.21023015110889</v>
      </c>
      <c r="Q3113" s="33">
        <v>1.9136183664390186E-2</v>
      </c>
      <c r="R3113" s="38" t="s">
        <v>1677</v>
      </c>
      <c r="S3113" s="33" t="s">
        <v>1677</v>
      </c>
      <c r="T3113" s="45" t="s">
        <v>1675</v>
      </c>
      <c r="U3113" s="55">
        <f>RANK(Q3113,$Q$5:$Q$3209,0)</f>
        <v>3025</v>
      </c>
      <c r="V3113" s="55">
        <f>RANK(W3113,$W$5:$W$3209,0)</f>
        <v>3109</v>
      </c>
      <c r="W3113" s="55">
        <f>N3113*O3113</f>
        <v>5.9610005400329603E-3</v>
      </c>
      <c r="X3113">
        <f t="shared" si="96"/>
        <v>0.37453738897292627</v>
      </c>
      <c r="Y3113" s="77">
        <f t="shared" si="97"/>
        <v>4.1958855628059798E-5</v>
      </c>
    </row>
    <row r="3114" spans="3:25" x14ac:dyDescent="0.25">
      <c r="C3114" s="19" t="s">
        <v>4599</v>
      </c>
      <c r="D3114" s="6" t="s">
        <v>1000</v>
      </c>
      <c r="E3114" s="6" t="s">
        <v>144</v>
      </c>
      <c r="F3114" s="48">
        <v>0.950935501486186</v>
      </c>
      <c r="G3114" s="8">
        <v>10</v>
      </c>
      <c r="H3114" s="9">
        <v>5.2383354039591802E-2</v>
      </c>
      <c r="I3114" s="40">
        <v>0</v>
      </c>
      <c r="J3114" s="7">
        <v>0</v>
      </c>
      <c r="K3114" s="9">
        <v>0.194227459432286</v>
      </c>
      <c r="L3114" s="39">
        <v>0</v>
      </c>
      <c r="M3114" s="47">
        <v>0</v>
      </c>
      <c r="N3114" s="17">
        <v>5.9521629764899301E-3</v>
      </c>
      <c r="O3114" s="7">
        <f>Q3114/P3114/N3114</f>
        <v>0.99999999999999989</v>
      </c>
      <c r="P3114" s="7">
        <v>3.4640412250861523</v>
      </c>
      <c r="Q3114" s="33">
        <v>2.0618537928992615E-2</v>
      </c>
      <c r="R3114" s="38" t="s">
        <v>1677</v>
      </c>
      <c r="S3114" s="33" t="s">
        <v>1677</v>
      </c>
      <c r="T3114" s="45" t="s">
        <v>1675</v>
      </c>
      <c r="U3114" s="55">
        <f>RANK(Q3114,$Q$5:$Q$3209,0)</f>
        <v>2989</v>
      </c>
      <c r="V3114" s="55">
        <f>RANK(W3114,$W$5:$W$3209,0)</f>
        <v>3110</v>
      </c>
      <c r="W3114" s="55">
        <f>N3114*O3114</f>
        <v>5.9521629764899293E-3</v>
      </c>
      <c r="X3114">
        <f t="shared" si="96"/>
        <v>0.36857638843289331</v>
      </c>
      <c r="Y3114" s="77">
        <f t="shared" si="97"/>
        <v>4.1291053778573129E-5</v>
      </c>
    </row>
    <row r="3115" spans="3:25" x14ac:dyDescent="0.25">
      <c r="C3115" s="19" t="s">
        <v>4586</v>
      </c>
      <c r="D3115" s="6" t="s">
        <v>799</v>
      </c>
      <c r="E3115" s="6" t="s">
        <v>204</v>
      </c>
      <c r="F3115" s="48">
        <v>0.13653018000244799</v>
      </c>
      <c r="G3115" s="8">
        <v>10</v>
      </c>
      <c r="H3115" s="9">
        <v>0</v>
      </c>
      <c r="I3115" s="40">
        <v>0</v>
      </c>
      <c r="J3115" s="7">
        <v>0</v>
      </c>
      <c r="K3115" s="9">
        <v>0.224327249849857</v>
      </c>
      <c r="L3115" s="39">
        <v>0</v>
      </c>
      <c r="M3115" s="47">
        <v>0</v>
      </c>
      <c r="N3115" s="17">
        <v>5.8753688568893804E-3</v>
      </c>
      <c r="O3115" s="7">
        <f>Q3115/P3115/N3115</f>
        <v>1</v>
      </c>
      <c r="P3115" s="7">
        <v>3.6320909240402628</v>
      </c>
      <c r="Q3115" s="33">
        <v>2.1339873900496732E-2</v>
      </c>
      <c r="R3115" s="38" t="s">
        <v>1677</v>
      </c>
      <c r="S3115" s="33" t="s">
        <v>1677</v>
      </c>
      <c r="T3115" s="45" t="s">
        <v>1675</v>
      </c>
      <c r="U3115" s="55">
        <f>RANK(Q3115,$Q$5:$Q$3209,0)</f>
        <v>2976</v>
      </c>
      <c r="V3115" s="55">
        <f>RANK(W3115,$W$5:$W$3209,0)</f>
        <v>3111</v>
      </c>
      <c r="W3115" s="55">
        <f>N3115*O3115</f>
        <v>5.8753688568893804E-3</v>
      </c>
      <c r="X3115">
        <f t="shared" si="96"/>
        <v>0.36262422545640338</v>
      </c>
      <c r="Y3115" s="77">
        <f t="shared" si="97"/>
        <v>4.0624241987926302E-5</v>
      </c>
    </row>
    <row r="3116" spans="3:25" x14ac:dyDescent="0.25">
      <c r="C3116" s="19" t="s">
        <v>4487</v>
      </c>
      <c r="D3116" s="6" t="s">
        <v>1056</v>
      </c>
      <c r="E3116" s="6" t="s">
        <v>144</v>
      </c>
      <c r="F3116" s="48">
        <v>0.764731373566096</v>
      </c>
      <c r="G3116" s="8">
        <v>10</v>
      </c>
      <c r="H3116" s="9">
        <v>0</v>
      </c>
      <c r="I3116" s="40">
        <v>0</v>
      </c>
      <c r="J3116" s="7">
        <v>1</v>
      </c>
      <c r="K3116" s="9">
        <v>0.19146236981326201</v>
      </c>
      <c r="L3116" s="39">
        <v>0</v>
      </c>
      <c r="M3116" s="47">
        <v>0</v>
      </c>
      <c r="N3116" s="17">
        <v>5.8059823760295403E-3</v>
      </c>
      <c r="O3116" s="7">
        <f>Q3116/P3116/N3116</f>
        <v>1</v>
      </c>
      <c r="P3116" s="7">
        <v>4.3630881681962501</v>
      </c>
      <c r="Q3116" s="33">
        <v>2.5332013009610438E-2</v>
      </c>
      <c r="R3116" s="38" t="s">
        <v>1677</v>
      </c>
      <c r="S3116" s="33" t="s">
        <v>1677</v>
      </c>
      <c r="T3116" s="45" t="s">
        <v>1675</v>
      </c>
      <c r="U3116" s="55">
        <f>RANK(Q3116,$Q$5:$Q$3209,0)</f>
        <v>2876</v>
      </c>
      <c r="V3116" s="55">
        <f>RANK(W3116,$W$5:$W$3209,0)</f>
        <v>3112</v>
      </c>
      <c r="W3116" s="55">
        <f>N3116*O3116</f>
        <v>5.8059823760295403E-3</v>
      </c>
      <c r="X3116">
        <f t="shared" si="96"/>
        <v>0.356748856599514</v>
      </c>
      <c r="Y3116" s="77">
        <f t="shared" si="97"/>
        <v>3.996603332602515E-5</v>
      </c>
    </row>
    <row r="3117" spans="3:25" x14ac:dyDescent="0.25">
      <c r="C3117" s="19" t="s">
        <v>4629</v>
      </c>
      <c r="D3117" s="6" t="s">
        <v>1350</v>
      </c>
      <c r="E3117" s="6" t="s">
        <v>27</v>
      </c>
      <c r="F3117" s="48">
        <v>0.30827731479801701</v>
      </c>
      <c r="G3117" s="8">
        <v>10</v>
      </c>
      <c r="H3117" s="9">
        <v>0</v>
      </c>
      <c r="I3117" s="40">
        <v>0</v>
      </c>
      <c r="J3117" s="7">
        <v>0</v>
      </c>
      <c r="K3117" s="9">
        <v>0.21192220024155001</v>
      </c>
      <c r="L3117" s="39">
        <v>0</v>
      </c>
      <c r="M3117" s="47">
        <v>0</v>
      </c>
      <c r="N3117" s="17">
        <v>5.8032003728042203E-3</v>
      </c>
      <c r="O3117" s="7">
        <f>Q3117/P3117/N3117</f>
        <v>1</v>
      </c>
      <c r="P3117" s="7">
        <v>3.3502905826407052</v>
      </c>
      <c r="Q3117" s="33">
        <v>1.9442407558183009E-2</v>
      </c>
      <c r="R3117" s="38" t="s">
        <v>1677</v>
      </c>
      <c r="S3117" s="33" t="s">
        <v>1677</v>
      </c>
      <c r="T3117" s="45" t="s">
        <v>1675</v>
      </c>
      <c r="U3117" s="55">
        <f>RANK(Q3117,$Q$5:$Q$3209,0)</f>
        <v>3019</v>
      </c>
      <c r="V3117" s="55">
        <f>RANK(W3117,$W$5:$W$3209,0)</f>
        <v>3113</v>
      </c>
      <c r="W3117" s="55">
        <f>N3117*O3117</f>
        <v>5.8032003728042203E-3</v>
      </c>
      <c r="X3117">
        <f t="shared" si="96"/>
        <v>0.35094287422348447</v>
      </c>
      <c r="Y3117" s="77">
        <f t="shared" si="97"/>
        <v>3.9315597926336677E-5</v>
      </c>
    </row>
    <row r="3118" spans="3:25" x14ac:dyDescent="0.25">
      <c r="C3118" s="19" t="s">
        <v>4535</v>
      </c>
      <c r="D3118" s="6" t="s">
        <v>361</v>
      </c>
      <c r="E3118" s="6" t="s">
        <v>28</v>
      </c>
      <c r="F3118" s="48">
        <v>0.43986890577476001</v>
      </c>
      <c r="G3118" s="8">
        <v>10</v>
      </c>
      <c r="H3118" s="9">
        <v>9.9409308970601407E-2</v>
      </c>
      <c r="I3118" s="40">
        <v>0</v>
      </c>
      <c r="J3118" s="7">
        <v>1</v>
      </c>
      <c r="K3118" s="9">
        <v>0.10851401655816501</v>
      </c>
      <c r="L3118" s="39">
        <v>0</v>
      </c>
      <c r="M3118" s="47">
        <v>0</v>
      </c>
      <c r="N3118" s="17">
        <v>5.7996775346617702E-3</v>
      </c>
      <c r="O3118" s="7">
        <f>Q3118/P3118/N3118</f>
        <v>1</v>
      </c>
      <c r="P3118" s="7">
        <v>4.0421136291487469</v>
      </c>
      <c r="Q3118" s="33">
        <v>2.3442955607524147E-2</v>
      </c>
      <c r="R3118" s="38" t="s">
        <v>1677</v>
      </c>
      <c r="S3118" s="33" t="s">
        <v>1677</v>
      </c>
      <c r="T3118" s="45" t="s">
        <v>1675</v>
      </c>
      <c r="U3118" s="55">
        <f>RANK(Q3118,$Q$5:$Q$3209,0)</f>
        <v>2924</v>
      </c>
      <c r="V3118" s="55">
        <f>RANK(W3118,$W$5:$W$3209,0)</f>
        <v>3114</v>
      </c>
      <c r="W3118" s="55">
        <f>N3118*O3118</f>
        <v>5.7996775346617702E-3</v>
      </c>
      <c r="X3118">
        <f t="shared" si="96"/>
        <v>0.34513967385068023</v>
      </c>
      <c r="Y3118" s="77">
        <f t="shared" si="97"/>
        <v>3.8665474190250085E-5</v>
      </c>
    </row>
    <row r="3119" spans="3:25" x14ac:dyDescent="0.25">
      <c r="C3119" s="19" t="s">
        <v>773</v>
      </c>
      <c r="D3119" s="6" t="s">
        <v>773</v>
      </c>
      <c r="E3119" s="6" t="s">
        <v>12</v>
      </c>
      <c r="F3119" s="48">
        <v>1.22663420329113E-2</v>
      </c>
      <c r="G3119" s="8">
        <v>10</v>
      </c>
      <c r="H3119" s="9">
        <v>0</v>
      </c>
      <c r="I3119" s="40">
        <v>0</v>
      </c>
      <c r="J3119" s="7">
        <v>0</v>
      </c>
      <c r="K3119" s="9">
        <v>0.20529527761008201</v>
      </c>
      <c r="L3119" s="39">
        <v>0</v>
      </c>
      <c r="M3119" s="47">
        <v>0</v>
      </c>
      <c r="N3119" s="17">
        <v>5.7650089788995797E-3</v>
      </c>
      <c r="O3119" s="7">
        <f>Q3119/P3119/N3119</f>
        <v>0.99999999999999989</v>
      </c>
      <c r="P3119" s="7">
        <v>2.9425444339877584</v>
      </c>
      <c r="Q3119" s="33">
        <v>1.6963795082750407E-2</v>
      </c>
      <c r="R3119" s="38" t="s">
        <v>1677</v>
      </c>
      <c r="S3119" s="33" t="s">
        <v>1677</v>
      </c>
      <c r="T3119" s="45" t="s">
        <v>1676</v>
      </c>
      <c r="U3119" s="55">
        <f>RANK(Q3119,$Q$5:$Q$3209,0)</f>
        <v>3064</v>
      </c>
      <c r="V3119" s="55">
        <f>RANK(W3119,$W$5:$W$3209,0)</f>
        <v>3115</v>
      </c>
      <c r="W3119" s="55">
        <f>N3119*O3119</f>
        <v>5.7650089788995789E-3</v>
      </c>
      <c r="X3119">
        <f t="shared" si="96"/>
        <v>0.33933999631601847</v>
      </c>
      <c r="Y3119" s="77">
        <f t="shared" si="97"/>
        <v>3.8015745112377527E-5</v>
      </c>
    </row>
    <row r="3120" spans="3:25" x14ac:dyDescent="0.25">
      <c r="C3120" s="19" t="s">
        <v>4639</v>
      </c>
      <c r="D3120" s="6" t="s">
        <v>1544</v>
      </c>
      <c r="E3120" s="6" t="s">
        <v>131</v>
      </c>
      <c r="F3120" s="48">
        <v>0.37655962585629899</v>
      </c>
      <c r="G3120" s="8">
        <v>10</v>
      </c>
      <c r="H3120" s="9">
        <v>0</v>
      </c>
      <c r="I3120" s="40">
        <v>0</v>
      </c>
      <c r="J3120" s="7">
        <v>0</v>
      </c>
      <c r="K3120" s="9">
        <v>0.20298767948909099</v>
      </c>
      <c r="L3120" s="39">
        <v>0</v>
      </c>
      <c r="M3120" s="47">
        <v>0</v>
      </c>
      <c r="N3120" s="17">
        <v>5.7517688794294503E-3</v>
      </c>
      <c r="O3120" s="7">
        <f>Q3120/P3120/N3120</f>
        <v>1</v>
      </c>
      <c r="P3120" s="7">
        <v>3.2989739402916265</v>
      </c>
      <c r="Q3120" s="33">
        <v>1.8974935643818126E-2</v>
      </c>
      <c r="R3120" s="38" t="s">
        <v>1677</v>
      </c>
      <c r="S3120" s="33" t="s">
        <v>1677</v>
      </c>
      <c r="T3120" s="45" t="s">
        <v>1675</v>
      </c>
      <c r="U3120" s="55">
        <f>RANK(Q3120,$Q$5:$Q$3209,0)</f>
        <v>3030</v>
      </c>
      <c r="V3120" s="55">
        <f>RANK(W3120,$W$5:$W$3209,0)</f>
        <v>3116</v>
      </c>
      <c r="W3120" s="55">
        <f>N3120*O3120</f>
        <v>5.7517688794294503E-3</v>
      </c>
      <c r="X3120">
        <f t="shared" si="96"/>
        <v>0.33357498733711888</v>
      </c>
      <c r="Y3120" s="77">
        <f t="shared" si="97"/>
        <v>3.7369899900225424E-5</v>
      </c>
    </row>
    <row r="3121" spans="3:25" x14ac:dyDescent="0.25">
      <c r="C3121" s="19" t="s">
        <v>4565</v>
      </c>
      <c r="D3121" s="6" t="s">
        <v>164</v>
      </c>
      <c r="E3121" s="6" t="s">
        <v>22</v>
      </c>
      <c r="F3121" s="48">
        <v>0.17352665492111699</v>
      </c>
      <c r="G3121" s="8">
        <v>10</v>
      </c>
      <c r="H3121" s="9">
        <v>0.112579970590675</v>
      </c>
      <c r="I3121" s="40">
        <v>2</v>
      </c>
      <c r="J3121" s="7">
        <v>2</v>
      </c>
      <c r="K3121" s="9">
        <v>4.03936614965687E-2</v>
      </c>
      <c r="L3121" s="39">
        <v>0</v>
      </c>
      <c r="M3121" s="47">
        <v>0</v>
      </c>
      <c r="N3121" s="17">
        <v>5.7426460305362304E-3</v>
      </c>
      <c r="O3121" s="7">
        <f>Q3121/P3121/N3121</f>
        <v>1</v>
      </c>
      <c r="P3121" s="7">
        <v>3.9276595207606193</v>
      </c>
      <c r="Q3121" s="33">
        <v>2.2555158356193802E-2</v>
      </c>
      <c r="R3121" s="38" t="s">
        <v>1677</v>
      </c>
      <c r="S3121" s="33" t="s">
        <v>1677</v>
      </c>
      <c r="T3121" s="45" t="s">
        <v>1675</v>
      </c>
      <c r="U3121" s="55">
        <f>RANK(Q3121,$Q$5:$Q$3209,0)</f>
        <v>2954</v>
      </c>
      <c r="V3121" s="55">
        <f>RANK(W3121,$W$5:$W$3209,0)</f>
        <v>3117</v>
      </c>
      <c r="W3121" s="55">
        <f>N3121*O3121</f>
        <v>5.7426460305362304E-3</v>
      </c>
      <c r="X3121">
        <f t="shared" si="96"/>
        <v>0.32782321845768941</v>
      </c>
      <c r="Y3121" s="77">
        <f t="shared" si="97"/>
        <v>3.6725537956335773E-5</v>
      </c>
    </row>
    <row r="3122" spans="3:25" x14ac:dyDescent="0.25">
      <c r="C3122" s="19" t="s">
        <v>4748</v>
      </c>
      <c r="D3122" s="6" t="s">
        <v>61</v>
      </c>
      <c r="E3122" s="6" t="s">
        <v>12</v>
      </c>
      <c r="F3122" s="48">
        <v>0.149828326149093</v>
      </c>
      <c r="G3122" s="8">
        <v>10</v>
      </c>
      <c r="H3122" s="9">
        <v>0</v>
      </c>
      <c r="I3122" s="40">
        <v>0</v>
      </c>
      <c r="J3122" s="7">
        <v>2</v>
      </c>
      <c r="K3122" s="9">
        <v>2.55292812039624E-2</v>
      </c>
      <c r="L3122" s="39">
        <v>0</v>
      </c>
      <c r="M3122" s="47">
        <v>0</v>
      </c>
      <c r="N3122" s="17">
        <v>5.7386418541203899E-3</v>
      </c>
      <c r="O3122" s="7">
        <f>Q3122/P3122/N3122</f>
        <v>1</v>
      </c>
      <c r="P3122" s="7">
        <v>1.968707120759521</v>
      </c>
      <c r="Q3122" s="33">
        <v>1.1297705081695432E-2</v>
      </c>
      <c r="R3122" s="38" t="s">
        <v>1677</v>
      </c>
      <c r="S3122" s="33" t="s">
        <v>1677</v>
      </c>
      <c r="T3122" s="45" t="s">
        <v>1677</v>
      </c>
      <c r="U3122" s="55">
        <f>RANK(Q3122,$Q$5:$Q$3209,0)</f>
        <v>3141</v>
      </c>
      <c r="V3122" s="55">
        <f>RANK(W3122,$W$5:$W$3209,0)</f>
        <v>3118</v>
      </c>
      <c r="W3122" s="55">
        <f>N3122*O3122</f>
        <v>5.7386418541203899E-3</v>
      </c>
      <c r="X3122">
        <f t="shared" si="96"/>
        <v>0.32208057242715316</v>
      </c>
      <c r="Y3122" s="77">
        <f t="shared" si="97"/>
        <v>3.6082198031371057E-5</v>
      </c>
    </row>
    <row r="3123" spans="3:25" x14ac:dyDescent="0.25">
      <c r="C3123" s="19" t="s">
        <v>4640</v>
      </c>
      <c r="D3123" s="6" t="s">
        <v>1164</v>
      </c>
      <c r="E3123" s="6" t="s">
        <v>22</v>
      </c>
      <c r="F3123" s="48">
        <v>0.47236304964843501</v>
      </c>
      <c r="G3123" s="8">
        <v>10</v>
      </c>
      <c r="H3123" s="9">
        <v>0.18191880534303301</v>
      </c>
      <c r="I3123" s="40">
        <v>0</v>
      </c>
      <c r="J3123" s="7">
        <v>0</v>
      </c>
      <c r="K3123" s="9">
        <v>4.9217905021019102E-2</v>
      </c>
      <c r="L3123" s="39">
        <v>0</v>
      </c>
      <c r="M3123" s="47">
        <v>0</v>
      </c>
      <c r="N3123" s="17">
        <v>5.7290608018889799E-3</v>
      </c>
      <c r="O3123" s="7">
        <f>Q3123/P3123/N3123</f>
        <v>1</v>
      </c>
      <c r="P3123" s="7">
        <v>3.3098526927920817</v>
      </c>
      <c r="Q3123" s="33">
        <v>1.8962347322301804E-2</v>
      </c>
      <c r="R3123" s="38" t="s">
        <v>1677</v>
      </c>
      <c r="S3123" s="33" t="s">
        <v>1677</v>
      </c>
      <c r="T3123" s="45" t="s">
        <v>1675</v>
      </c>
      <c r="U3123" s="55">
        <f>RANK(Q3123,$Q$5:$Q$3209,0)</f>
        <v>3031</v>
      </c>
      <c r="V3123" s="55">
        <f>RANK(W3123,$W$5:$W$3209,0)</f>
        <v>3119</v>
      </c>
      <c r="W3123" s="55">
        <f>N3123*O3123</f>
        <v>5.7290608018889799E-3</v>
      </c>
      <c r="X3123">
        <f t="shared" si="96"/>
        <v>0.31634193057303278</v>
      </c>
      <c r="Y3123" s="77">
        <f t="shared" si="97"/>
        <v>3.543930668821711E-5</v>
      </c>
    </row>
    <row r="3124" spans="3:25" x14ac:dyDescent="0.25">
      <c r="C3124" s="19" t="s">
        <v>4507</v>
      </c>
      <c r="D3124" s="6" t="s">
        <v>894</v>
      </c>
      <c r="E3124" s="6" t="s">
        <v>144</v>
      </c>
      <c r="F3124" s="48">
        <v>0.65834163825150305</v>
      </c>
      <c r="G3124" s="8">
        <v>10</v>
      </c>
      <c r="H3124" s="9">
        <v>0</v>
      </c>
      <c r="I3124" s="40">
        <v>1</v>
      </c>
      <c r="J3124" s="7">
        <v>2</v>
      </c>
      <c r="K3124" s="9">
        <v>0.13283491879862899</v>
      </c>
      <c r="L3124" s="39">
        <v>0</v>
      </c>
      <c r="M3124" s="47">
        <v>0</v>
      </c>
      <c r="N3124" s="17">
        <v>5.6660829226649802E-3</v>
      </c>
      <c r="O3124" s="7">
        <f>Q3124/P3124/N3124</f>
        <v>1</v>
      </c>
      <c r="P3124" s="7">
        <v>4.3232505512196413</v>
      </c>
      <c r="Q3124" s="33">
        <v>2.4495896118667572E-2</v>
      </c>
      <c r="R3124" s="38" t="s">
        <v>1677</v>
      </c>
      <c r="S3124" s="33" t="s">
        <v>1677</v>
      </c>
      <c r="T3124" s="45" t="s">
        <v>1675</v>
      </c>
      <c r="U3124" s="55">
        <f>RANK(Q3124,$Q$5:$Q$3209,0)</f>
        <v>2896</v>
      </c>
      <c r="V3124" s="55">
        <f>RANK(W3124,$W$5:$W$3209,0)</f>
        <v>3120</v>
      </c>
      <c r="W3124" s="55">
        <f>N3124*O3124</f>
        <v>5.6660829226649802E-3</v>
      </c>
      <c r="X3124">
        <f t="shared" si="96"/>
        <v>0.31061286977114377</v>
      </c>
      <c r="Y3124" s="77">
        <f t="shared" si="97"/>
        <v>3.4797488695813118E-5</v>
      </c>
    </row>
    <row r="3125" spans="3:25" x14ac:dyDescent="0.25">
      <c r="C3125" s="19" t="s">
        <v>4656</v>
      </c>
      <c r="D3125" s="6" t="s">
        <v>400</v>
      </c>
      <c r="E3125" s="6" t="s">
        <v>16</v>
      </c>
      <c r="F3125" s="48">
        <v>0.12622284618993301</v>
      </c>
      <c r="G3125" s="8">
        <v>10</v>
      </c>
      <c r="H3125" s="9">
        <v>0.173721672930159</v>
      </c>
      <c r="I3125" s="40">
        <v>0</v>
      </c>
      <c r="J3125" s="7">
        <v>0</v>
      </c>
      <c r="K3125" s="9">
        <v>3.6730036623910202E-2</v>
      </c>
      <c r="L3125" s="39">
        <v>0</v>
      </c>
      <c r="M3125" s="47">
        <v>0</v>
      </c>
      <c r="N3125" s="17">
        <v>5.6202810012884697E-3</v>
      </c>
      <c r="O3125" s="7">
        <f>Q3125/P3125/N3125</f>
        <v>1</v>
      </c>
      <c r="P3125" s="7">
        <v>3.1886329501493971</v>
      </c>
      <c r="Q3125" s="33">
        <v>1.7921013189807062E-2</v>
      </c>
      <c r="R3125" s="38" t="s">
        <v>1677</v>
      </c>
      <c r="S3125" s="33" t="s">
        <v>1677</v>
      </c>
      <c r="T3125" s="45" t="s">
        <v>1675</v>
      </c>
      <c r="U3125" s="55">
        <f>RANK(Q3125,$Q$5:$Q$3209,0)</f>
        <v>3047</v>
      </c>
      <c r="V3125" s="55">
        <f>RANK(W3125,$W$5:$W$3209,0)</f>
        <v>3121</v>
      </c>
      <c r="W3125" s="55">
        <f>N3125*O3125</f>
        <v>5.6202810012884697E-3</v>
      </c>
      <c r="X3125">
        <f t="shared" si="96"/>
        <v>0.30494678684847881</v>
      </c>
      <c r="Y3125" s="77">
        <f t="shared" si="97"/>
        <v>3.4162726019700423E-5</v>
      </c>
    </row>
    <row r="3126" spans="3:25" x14ac:dyDescent="0.25">
      <c r="C3126" s="19" t="s">
        <v>4620</v>
      </c>
      <c r="D3126" s="6" t="s">
        <v>1022</v>
      </c>
      <c r="E3126" s="6" t="s">
        <v>12</v>
      </c>
      <c r="F3126" s="48">
        <v>0.49095351548250599</v>
      </c>
      <c r="G3126" s="8">
        <v>10</v>
      </c>
      <c r="H3126" s="9">
        <v>6.7775443356901402E-2</v>
      </c>
      <c r="I3126" s="40">
        <v>3</v>
      </c>
      <c r="J3126" s="7">
        <v>1</v>
      </c>
      <c r="K3126" s="9">
        <v>5.0695360782971599E-2</v>
      </c>
      <c r="L3126" s="39">
        <v>0</v>
      </c>
      <c r="M3126" s="47">
        <v>0</v>
      </c>
      <c r="N3126" s="17">
        <v>5.5495395245993397E-3</v>
      </c>
      <c r="O3126" s="7">
        <f>Q3126/P3126/N3126</f>
        <v>1</v>
      </c>
      <c r="P3126" s="7">
        <v>3.5772151636890142</v>
      </c>
      <c r="Q3126" s="33">
        <v>1.985189693888828E-2</v>
      </c>
      <c r="R3126" s="38" t="s">
        <v>1677</v>
      </c>
      <c r="S3126" s="33" t="s">
        <v>1677</v>
      </c>
      <c r="T3126" s="45" t="s">
        <v>1675</v>
      </c>
      <c r="U3126" s="55">
        <f>RANK(Q3126,$Q$5:$Q$3209,0)</f>
        <v>3010</v>
      </c>
      <c r="V3126" s="55">
        <f>RANK(W3126,$W$5:$W$3209,0)</f>
        <v>3122</v>
      </c>
      <c r="W3126" s="55">
        <f>N3126*O3126</f>
        <v>5.5495395245993397E-3</v>
      </c>
      <c r="X3126">
        <f t="shared" si="96"/>
        <v>0.29932650584719034</v>
      </c>
      <c r="Y3126" s="77">
        <f t="shared" si="97"/>
        <v>3.3533094463372046E-5</v>
      </c>
    </row>
    <row r="3127" spans="3:25" x14ac:dyDescent="0.25">
      <c r="C3127" s="19" t="s">
        <v>4626</v>
      </c>
      <c r="D3127" s="6" t="s">
        <v>1234</v>
      </c>
      <c r="E3127" s="6" t="s">
        <v>28</v>
      </c>
      <c r="F3127" s="48">
        <v>0.28246984126476998</v>
      </c>
      <c r="G3127" s="8">
        <v>10</v>
      </c>
      <c r="H3127" s="9">
        <v>3.9551388475358697E-2</v>
      </c>
      <c r="I3127" s="40">
        <v>0</v>
      </c>
      <c r="J3127" s="7">
        <v>1</v>
      </c>
      <c r="K3127" s="9">
        <v>0.112050283315536</v>
      </c>
      <c r="L3127" s="39">
        <v>0</v>
      </c>
      <c r="M3127" s="47">
        <v>0</v>
      </c>
      <c r="N3127" s="17">
        <v>5.5411941101488104E-3</v>
      </c>
      <c r="O3127" s="7">
        <f>Q3127/P3127/N3127</f>
        <v>1</v>
      </c>
      <c r="P3127" s="7">
        <v>3.5433680465179873</v>
      </c>
      <c r="Q3127" s="33">
        <v>1.9634490149454967E-2</v>
      </c>
      <c r="R3127" s="38" t="s">
        <v>1677</v>
      </c>
      <c r="S3127" s="33" t="s">
        <v>1677</v>
      </c>
      <c r="T3127" s="45" t="s">
        <v>1675</v>
      </c>
      <c r="U3127" s="55">
        <f>RANK(Q3127,$Q$5:$Q$3209,0)</f>
        <v>3016</v>
      </c>
      <c r="V3127" s="55">
        <f>RANK(W3127,$W$5:$W$3209,0)</f>
        <v>3123</v>
      </c>
      <c r="W3127" s="55">
        <f>N3127*O3127</f>
        <v>5.5411941101488104E-3</v>
      </c>
      <c r="X3127">
        <f t="shared" si="96"/>
        <v>0.29377696632259098</v>
      </c>
      <c r="Y3127" s="77">
        <f t="shared" si="97"/>
        <v>3.2911387967383985E-5</v>
      </c>
    </row>
    <row r="3128" spans="3:25" x14ac:dyDescent="0.25">
      <c r="C3128" s="19" t="s">
        <v>4752</v>
      </c>
      <c r="D3128" s="6" t="s">
        <v>591</v>
      </c>
      <c r="E3128" s="6" t="s">
        <v>48</v>
      </c>
      <c r="F3128" s="48">
        <v>1.4479208831928101</v>
      </c>
      <c r="G3128" s="8">
        <v>10</v>
      </c>
      <c r="H3128" s="9">
        <v>0</v>
      </c>
      <c r="I3128" s="40">
        <v>0</v>
      </c>
      <c r="J3128" s="7">
        <v>0</v>
      </c>
      <c r="K3128" s="9">
        <v>0.160971521223015</v>
      </c>
      <c r="L3128" s="39">
        <v>0</v>
      </c>
      <c r="M3128" s="47">
        <v>0</v>
      </c>
      <c r="N3128" s="17">
        <v>5.5159152344295102E-3</v>
      </c>
      <c r="O3128" s="7">
        <f>Q3128/P3128/N3128</f>
        <v>1</v>
      </c>
      <c r="P3128" s="7">
        <v>1.8893263570640559</v>
      </c>
      <c r="Q3128" s="33">
        <v>1.0421364035738834E-2</v>
      </c>
      <c r="R3128" s="38" t="s">
        <v>1677</v>
      </c>
      <c r="S3128" s="33" t="s">
        <v>1677</v>
      </c>
      <c r="T3128" s="45" t="s">
        <v>1677</v>
      </c>
      <c r="U3128" s="55">
        <f>RANK(Q3128,$Q$5:$Q$3209,0)</f>
        <v>3145</v>
      </c>
      <c r="V3128" s="55">
        <f>RANK(W3128,$W$5:$W$3209,0)</f>
        <v>3124</v>
      </c>
      <c r="W3128" s="55">
        <f>N3128*O3128</f>
        <v>5.5159152344295102E-3</v>
      </c>
      <c r="X3128">
        <f t="shared" si="96"/>
        <v>0.28823577221244218</v>
      </c>
      <c r="Y3128" s="77">
        <f t="shared" si="97"/>
        <v>3.2290616395519381E-5</v>
      </c>
    </row>
    <row r="3129" spans="3:25" x14ac:dyDescent="0.25">
      <c r="C3129" s="19" t="s">
        <v>4654</v>
      </c>
      <c r="D3129" s="6" t="s">
        <v>1000</v>
      </c>
      <c r="E3129" s="6" t="s">
        <v>144</v>
      </c>
      <c r="F3129" s="48">
        <v>0.47385430708776499</v>
      </c>
      <c r="G3129" s="8">
        <v>10</v>
      </c>
      <c r="H3129" s="9">
        <v>4.5973873892450903E-2</v>
      </c>
      <c r="I3129" s="40">
        <v>0</v>
      </c>
      <c r="J3129" s="7">
        <v>0</v>
      </c>
      <c r="K3129" s="9">
        <v>0.11408651844656099</v>
      </c>
      <c r="L3129" s="39">
        <v>0</v>
      </c>
      <c r="M3129" s="47">
        <v>0</v>
      </c>
      <c r="N3129" s="17">
        <v>5.4665056459318904E-3</v>
      </c>
      <c r="O3129" s="7">
        <f>Q3129/P3129/N3129</f>
        <v>1</v>
      </c>
      <c r="P3129" s="7">
        <v>3.290514094058786</v>
      </c>
      <c r="Q3129" s="33">
        <v>1.7987613873190814E-2</v>
      </c>
      <c r="R3129" s="38" t="s">
        <v>1677</v>
      </c>
      <c r="S3129" s="33" t="s">
        <v>1677</v>
      </c>
      <c r="T3129" s="45" t="s">
        <v>1675</v>
      </c>
      <c r="U3129" s="55">
        <f>RANK(Q3129,$Q$5:$Q$3209,0)</f>
        <v>3045</v>
      </c>
      <c r="V3129" s="55">
        <f>RANK(W3129,$W$5:$W$3209,0)</f>
        <v>3125</v>
      </c>
      <c r="W3129" s="55">
        <f>N3129*O3129</f>
        <v>5.4665056459318904E-3</v>
      </c>
      <c r="X3129">
        <f t="shared" si="96"/>
        <v>0.28271985697801266</v>
      </c>
      <c r="Y3129" s="77">
        <f t="shared" si="97"/>
        <v>3.1672676777761285E-5</v>
      </c>
    </row>
    <row r="3130" spans="3:25" x14ac:dyDescent="0.25">
      <c r="C3130" s="19" t="s">
        <v>4721</v>
      </c>
      <c r="D3130" s="6" t="s">
        <v>1150</v>
      </c>
      <c r="E3130" s="6" t="s">
        <v>204</v>
      </c>
      <c r="F3130" s="48">
        <v>0.34173281725008398</v>
      </c>
      <c r="G3130" s="8">
        <v>10</v>
      </c>
      <c r="H3130" s="9">
        <v>0</v>
      </c>
      <c r="I3130" s="40">
        <v>0</v>
      </c>
      <c r="J3130" s="7">
        <v>0</v>
      </c>
      <c r="K3130" s="9">
        <v>0.14565096544261999</v>
      </c>
      <c r="L3130" s="39">
        <v>0</v>
      </c>
      <c r="M3130" s="47">
        <v>0</v>
      </c>
      <c r="N3130" s="17">
        <v>5.4323289486225904E-3</v>
      </c>
      <c r="O3130" s="7">
        <f>Q3130/P3130/N3130</f>
        <v>1</v>
      </c>
      <c r="P3130" s="7">
        <v>2.6023892441291343</v>
      </c>
      <c r="Q3130" s="33">
        <v>1.4137034426466757E-2</v>
      </c>
      <c r="R3130" s="38" t="s">
        <v>1677</v>
      </c>
      <c r="S3130" s="33" t="s">
        <v>1677</v>
      </c>
      <c r="T3130" s="45" t="s">
        <v>1676</v>
      </c>
      <c r="U3130" s="55">
        <f>RANK(Q3130,$Q$5:$Q$3209,0)</f>
        <v>3114</v>
      </c>
      <c r="V3130" s="55">
        <f>RANK(W3130,$W$5:$W$3209,0)</f>
        <v>3126</v>
      </c>
      <c r="W3130" s="55">
        <f>N3130*O3130</f>
        <v>5.4323289486225904E-3</v>
      </c>
      <c r="X3130">
        <f t="shared" si="96"/>
        <v>0.27725335133208079</v>
      </c>
      <c r="Y3130" s="77">
        <f t="shared" si="97"/>
        <v>3.1060272441263367E-5</v>
      </c>
    </row>
    <row r="3131" spans="3:25" x14ac:dyDescent="0.25">
      <c r="C3131" s="19" t="s">
        <v>4712</v>
      </c>
      <c r="D3131" s="6" t="s">
        <v>940</v>
      </c>
      <c r="E3131" s="6" t="s">
        <v>126</v>
      </c>
      <c r="F3131" s="48">
        <v>1.11276468143614</v>
      </c>
      <c r="G3131" s="8">
        <v>10</v>
      </c>
      <c r="H3131" s="9">
        <v>0.100918275693211</v>
      </c>
      <c r="I3131" s="40">
        <v>0</v>
      </c>
      <c r="J3131" s="7">
        <v>0</v>
      </c>
      <c r="K3131" s="9">
        <v>5.9929379121513297E-2</v>
      </c>
      <c r="L3131" s="39">
        <v>0</v>
      </c>
      <c r="M3131" s="47">
        <v>0</v>
      </c>
      <c r="N3131" s="17">
        <v>5.4181549787442503E-3</v>
      </c>
      <c r="O3131" s="7">
        <f>Q3131/P3131/N3131</f>
        <v>1</v>
      </c>
      <c r="P3131" s="7">
        <v>2.7419476320824399</v>
      </c>
      <c r="Q3131" s="33">
        <v>1.4856297214223478E-2</v>
      </c>
      <c r="R3131" s="38" t="s">
        <v>1677</v>
      </c>
      <c r="S3131" s="33" t="s">
        <v>1677</v>
      </c>
      <c r="T3131" s="45" t="s">
        <v>1676</v>
      </c>
      <c r="U3131" s="55">
        <f>RANK(Q3131,$Q$5:$Q$3209,0)</f>
        <v>3105</v>
      </c>
      <c r="V3131" s="55">
        <f>RANK(W3131,$W$5:$W$3209,0)</f>
        <v>3127</v>
      </c>
      <c r="W3131" s="55">
        <f>N3131*O3131</f>
        <v>5.4181549787442503E-3</v>
      </c>
      <c r="X3131">
        <f t="shared" si="96"/>
        <v>0.27182102238345818</v>
      </c>
      <c r="Y3131" s="77">
        <f t="shared" si="97"/>
        <v>3.045169686832941E-5</v>
      </c>
    </row>
    <row r="3132" spans="3:25" x14ac:dyDescent="0.25">
      <c r="C3132" s="19" t="s">
        <v>4583</v>
      </c>
      <c r="D3132" s="6" t="s">
        <v>874</v>
      </c>
      <c r="E3132" s="6" t="s">
        <v>27</v>
      </c>
      <c r="F3132" s="48">
        <v>0.18548269503596901</v>
      </c>
      <c r="G3132" s="8">
        <v>10</v>
      </c>
      <c r="H3132" s="9">
        <v>0</v>
      </c>
      <c r="I3132" s="40">
        <v>0</v>
      </c>
      <c r="J3132" s="7">
        <v>0</v>
      </c>
      <c r="K3132" s="9">
        <v>0.14194741279048101</v>
      </c>
      <c r="L3132" s="39">
        <v>0</v>
      </c>
      <c r="M3132" s="47">
        <v>0</v>
      </c>
      <c r="N3132" s="17">
        <v>5.4123128105866801E-3</v>
      </c>
      <c r="O3132" s="7">
        <f>Q3132/P3132/N3132</f>
        <v>1</v>
      </c>
      <c r="P3132" s="7">
        <v>3.9833391706836281</v>
      </c>
      <c r="Q3132" s="33">
        <v>2.1559077622402723E-2</v>
      </c>
      <c r="R3132" s="38" t="s">
        <v>1677</v>
      </c>
      <c r="S3132" s="33" t="s">
        <v>1677</v>
      </c>
      <c r="T3132" s="45" t="s">
        <v>1675</v>
      </c>
      <c r="U3132" s="55">
        <f>RANK(Q3132,$Q$5:$Q$3209,0)</f>
        <v>2973</v>
      </c>
      <c r="V3132" s="55">
        <f>RANK(W3132,$W$5:$W$3209,0)</f>
        <v>3128</v>
      </c>
      <c r="W3132" s="55">
        <f>N3132*O3132</f>
        <v>5.4123128105866801E-3</v>
      </c>
      <c r="X3132">
        <f t="shared" si="96"/>
        <v>0.26640286740471392</v>
      </c>
      <c r="Y3132" s="77">
        <f t="shared" si="97"/>
        <v>2.9844709183743354E-5</v>
      </c>
    </row>
    <row r="3133" spans="3:25" x14ac:dyDescent="0.25">
      <c r="C3133" s="19" t="s">
        <v>4710</v>
      </c>
      <c r="D3133" s="6" t="s">
        <v>880</v>
      </c>
      <c r="E3133" s="6" t="s">
        <v>389</v>
      </c>
      <c r="F3133" s="48">
        <v>7.4631421557112701E-3</v>
      </c>
      <c r="G3133" s="8">
        <v>10</v>
      </c>
      <c r="H3133" s="9">
        <v>0</v>
      </c>
      <c r="I3133" s="40">
        <v>0</v>
      </c>
      <c r="J3133" s="7">
        <v>0</v>
      </c>
      <c r="K3133" s="9">
        <v>3.0396313450804999E-3</v>
      </c>
      <c r="L3133" s="39">
        <v>0</v>
      </c>
      <c r="M3133" s="47">
        <v>0</v>
      </c>
      <c r="N3133" s="17">
        <v>5.3820564523565997E-3</v>
      </c>
      <c r="O3133" s="7">
        <f>Q3133/P3133/N3133</f>
        <v>1</v>
      </c>
      <c r="P3133" s="7">
        <v>2.7786106753930406</v>
      </c>
      <c r="Q3133" s="33">
        <v>1.4954639514086043E-2</v>
      </c>
      <c r="R3133" s="38" t="s">
        <v>1677</v>
      </c>
      <c r="S3133" s="33" t="s">
        <v>1677</v>
      </c>
      <c r="T3133" s="45" t="s">
        <v>1676</v>
      </c>
      <c r="U3133" s="55">
        <f>RANK(Q3133,$Q$5:$Q$3209,0)</f>
        <v>3103</v>
      </c>
      <c r="V3133" s="55">
        <f>RANK(W3133,$W$5:$W$3209,0)</f>
        <v>3129</v>
      </c>
      <c r="W3133" s="55">
        <f>N3133*O3133</f>
        <v>5.3820564523565997E-3</v>
      </c>
      <c r="X3133">
        <f t="shared" si="96"/>
        <v>0.26099055459412723</v>
      </c>
      <c r="Y3133" s="77">
        <f t="shared" si="97"/>
        <v>2.923837598839521E-5</v>
      </c>
    </row>
    <row r="3134" spans="3:25" x14ac:dyDescent="0.25">
      <c r="C3134" s="19" t="s">
        <v>4643</v>
      </c>
      <c r="D3134" s="6" t="s">
        <v>1496</v>
      </c>
      <c r="E3134" s="6" t="s">
        <v>27</v>
      </c>
      <c r="F3134" s="48">
        <v>0.33684326936546799</v>
      </c>
      <c r="G3134" s="8">
        <v>10</v>
      </c>
      <c r="H3134" s="9">
        <v>0</v>
      </c>
      <c r="I3134" s="40">
        <v>0</v>
      </c>
      <c r="J3134" s="7">
        <v>1</v>
      </c>
      <c r="K3134" s="9">
        <v>0.107654961342109</v>
      </c>
      <c r="L3134" s="39">
        <v>0</v>
      </c>
      <c r="M3134" s="47">
        <v>0</v>
      </c>
      <c r="N3134" s="17">
        <v>5.3407600923271702E-3</v>
      </c>
      <c r="O3134" s="7">
        <f>Q3134/P3134/N3134</f>
        <v>1</v>
      </c>
      <c r="P3134" s="7">
        <v>3.46334314400687</v>
      </c>
      <c r="Q3134" s="33">
        <v>1.8496884849546803E-2</v>
      </c>
      <c r="R3134" s="38" t="s">
        <v>1677</v>
      </c>
      <c r="S3134" s="33" t="s">
        <v>1677</v>
      </c>
      <c r="T3134" s="45" t="s">
        <v>1675</v>
      </c>
      <c r="U3134" s="55">
        <f>RANK(Q3134,$Q$5:$Q$3209,0)</f>
        <v>3034</v>
      </c>
      <c r="V3134" s="55">
        <f>RANK(W3134,$W$5:$W$3209,0)</f>
        <v>3130</v>
      </c>
      <c r="W3134" s="55">
        <f>N3134*O3134</f>
        <v>5.3407600923271702E-3</v>
      </c>
      <c r="X3134">
        <f t="shared" si="96"/>
        <v>0.25560849814177061</v>
      </c>
      <c r="Y3134" s="77">
        <f t="shared" si="97"/>
        <v>2.8635432366969944E-5</v>
      </c>
    </row>
    <row r="3135" spans="3:25" x14ac:dyDescent="0.25">
      <c r="C3135" s="19" t="s">
        <v>4426</v>
      </c>
      <c r="D3135" s="6" t="s">
        <v>1328</v>
      </c>
      <c r="E3135" s="6" t="s">
        <v>144</v>
      </c>
      <c r="F3135" s="48">
        <v>0.94606478463149402</v>
      </c>
      <c r="G3135" s="8">
        <v>10</v>
      </c>
      <c r="H3135" s="9">
        <v>6.2459875464800703E-2</v>
      </c>
      <c r="I3135" s="40">
        <v>0</v>
      </c>
      <c r="J3135" s="7">
        <v>0</v>
      </c>
      <c r="K3135" s="9">
        <v>7.4967558550288804E-2</v>
      </c>
      <c r="L3135" s="39">
        <v>0</v>
      </c>
      <c r="M3135" s="47">
        <v>0</v>
      </c>
      <c r="N3135" s="17">
        <v>5.3290811323938297E-3</v>
      </c>
      <c r="O3135" s="7">
        <f>Q3135/P3135/N3135</f>
        <v>1</v>
      </c>
      <c r="P3135" s="7">
        <v>5.2653503031715934</v>
      </c>
      <c r="Q3135" s="33">
        <v>2.805947895607587E-2</v>
      </c>
      <c r="R3135" s="38" t="s">
        <v>1677</v>
      </c>
      <c r="S3135" s="33" t="s">
        <v>1677</v>
      </c>
      <c r="T3135" s="45" t="s">
        <v>1675</v>
      </c>
      <c r="U3135" s="55">
        <f>RANK(Q3135,$Q$5:$Q$3209,0)</f>
        <v>2815</v>
      </c>
      <c r="V3135" s="55">
        <f>RANK(W3135,$W$5:$W$3209,0)</f>
        <v>3131</v>
      </c>
      <c r="W3135" s="55">
        <f>N3135*O3135</f>
        <v>5.3290811323938297E-3</v>
      </c>
      <c r="X3135">
        <f t="shared" si="96"/>
        <v>0.25026773804944347</v>
      </c>
      <c r="Y3135" s="77">
        <f t="shared" si="97"/>
        <v>2.8037115114124843E-5</v>
      </c>
    </row>
    <row r="3136" spans="3:25" x14ac:dyDescent="0.25">
      <c r="C3136" s="19" t="s">
        <v>4730</v>
      </c>
      <c r="D3136" s="6" t="s">
        <v>1178</v>
      </c>
      <c r="E3136" s="6" t="s">
        <v>39</v>
      </c>
      <c r="F3136" s="48">
        <v>0.35544330738111102</v>
      </c>
      <c r="G3136" s="8">
        <v>10</v>
      </c>
      <c r="H3136" s="9">
        <v>1.6397170573807601E-2</v>
      </c>
      <c r="I3136" s="40">
        <v>0</v>
      </c>
      <c r="J3136" s="7">
        <v>0</v>
      </c>
      <c r="K3136" s="9">
        <v>0.107800800155612</v>
      </c>
      <c r="L3136" s="39">
        <v>0</v>
      </c>
      <c r="M3136" s="47">
        <v>0</v>
      </c>
      <c r="N3136" s="17">
        <v>5.3020747349749398E-3</v>
      </c>
      <c r="O3136" s="7">
        <f>Q3136/P3136/N3136</f>
        <v>1</v>
      </c>
      <c r="P3136" s="7">
        <v>2.4869993050275077</v>
      </c>
      <c r="Q3136" s="33">
        <v>1.3186256181086582E-2</v>
      </c>
      <c r="R3136" s="38" t="s">
        <v>1677</v>
      </c>
      <c r="S3136" s="33" t="s">
        <v>1677</v>
      </c>
      <c r="T3136" s="45" t="s">
        <v>1676</v>
      </c>
      <c r="U3136" s="55">
        <f>RANK(Q3136,$Q$5:$Q$3209,0)</f>
        <v>3123</v>
      </c>
      <c r="V3136" s="55">
        <f>RANK(W3136,$W$5:$W$3209,0)</f>
        <v>3132</v>
      </c>
      <c r="W3136" s="55">
        <f>N3136*O3136</f>
        <v>5.3020747349749398E-3</v>
      </c>
      <c r="X3136">
        <f t="shared" si="96"/>
        <v>0.24493865691704964</v>
      </c>
      <c r="Y3136" s="77">
        <f t="shared" si="97"/>
        <v>2.7440106237447667E-5</v>
      </c>
    </row>
    <row r="3137" spans="3:25" x14ac:dyDescent="0.25">
      <c r="C3137" s="19" t="s">
        <v>4644</v>
      </c>
      <c r="D3137" s="6" t="s">
        <v>1374</v>
      </c>
      <c r="E3137" s="6" t="s">
        <v>22</v>
      </c>
      <c r="F3137" s="48">
        <v>0.24893208702259101</v>
      </c>
      <c r="G3137" s="8">
        <v>10</v>
      </c>
      <c r="H3137" s="9">
        <v>0</v>
      </c>
      <c r="I3137" s="40">
        <v>0</v>
      </c>
      <c r="J3137" s="7">
        <v>0</v>
      </c>
      <c r="K3137" s="9">
        <v>0.11417895097015</v>
      </c>
      <c r="L3137" s="39">
        <v>0</v>
      </c>
      <c r="M3137" s="47">
        <v>0</v>
      </c>
      <c r="N3137" s="17">
        <v>5.26455455181423E-3</v>
      </c>
      <c r="O3137" s="7">
        <f>Q3137/P3137/N3137</f>
        <v>1</v>
      </c>
      <c r="P3137" s="7">
        <v>3.5101093338003775</v>
      </c>
      <c r="Q3137" s="33">
        <v>1.8479162070624392E-2</v>
      </c>
      <c r="R3137" s="38" t="s">
        <v>1677</v>
      </c>
      <c r="S3137" s="33" t="s">
        <v>1677</v>
      </c>
      <c r="T3137" s="45" t="s">
        <v>1675</v>
      </c>
      <c r="U3137" s="55">
        <f>RANK(Q3137,$Q$5:$Q$3209,0)</f>
        <v>3035</v>
      </c>
      <c r="V3137" s="55">
        <f>RANK(W3137,$W$5:$W$3209,0)</f>
        <v>3133</v>
      </c>
      <c r="W3137" s="55">
        <f>N3137*O3137</f>
        <v>5.26455455181423E-3</v>
      </c>
      <c r="X3137">
        <f t="shared" si="96"/>
        <v>0.2396365821820747</v>
      </c>
      <c r="Y3137" s="77">
        <f t="shared" si="97"/>
        <v>2.6846122846512886E-5</v>
      </c>
    </row>
    <row r="3138" spans="3:25" x14ac:dyDescent="0.25">
      <c r="C3138" s="19" t="s">
        <v>4692</v>
      </c>
      <c r="D3138" s="6" t="s">
        <v>1446</v>
      </c>
      <c r="E3138" s="6" t="s">
        <v>27</v>
      </c>
      <c r="F3138" s="48">
        <v>0.26644944407070797</v>
      </c>
      <c r="G3138" s="8">
        <v>10</v>
      </c>
      <c r="H3138" s="9">
        <v>0</v>
      </c>
      <c r="I3138" s="40">
        <v>0</v>
      </c>
      <c r="J3138" s="7">
        <v>0</v>
      </c>
      <c r="K3138" s="9">
        <v>0.10109581933377</v>
      </c>
      <c r="L3138" s="39">
        <v>0</v>
      </c>
      <c r="M3138" s="47">
        <v>0</v>
      </c>
      <c r="N3138" s="17">
        <v>5.1963355988437002E-3</v>
      </c>
      <c r="O3138" s="7">
        <f>Q3138/P3138/N3138</f>
        <v>1</v>
      </c>
      <c r="P3138" s="7">
        <v>3.0668705704142276</v>
      </c>
      <c r="Q3138" s="33">
        <v>1.5936488722089536E-2</v>
      </c>
      <c r="R3138" s="38" t="s">
        <v>1677</v>
      </c>
      <c r="S3138" s="33" t="s">
        <v>1677</v>
      </c>
      <c r="T3138" s="45" t="s">
        <v>1676</v>
      </c>
      <c r="U3138" s="55">
        <f>RANK(Q3138,$Q$5:$Q$3209,0)</f>
        <v>3085</v>
      </c>
      <c r="V3138" s="55">
        <f>RANK(W3138,$W$5:$W$3209,0)</f>
        <v>3134</v>
      </c>
      <c r="W3138" s="55">
        <f>N3138*O3138</f>
        <v>5.1963355988437002E-3</v>
      </c>
      <c r="X3138">
        <f t="shared" si="96"/>
        <v>0.23437202763026047</v>
      </c>
      <c r="Y3138" s="77">
        <f t="shared" si="97"/>
        <v>2.625634278479097E-5</v>
      </c>
    </row>
    <row r="3139" spans="3:25" x14ac:dyDescent="0.25">
      <c r="C3139" s="19" t="s">
        <v>4619</v>
      </c>
      <c r="D3139" s="6" t="s">
        <v>1366</v>
      </c>
      <c r="E3139" s="6" t="s">
        <v>144</v>
      </c>
      <c r="F3139" s="48">
        <v>0.44969332583399102</v>
      </c>
      <c r="G3139" s="8">
        <v>10</v>
      </c>
      <c r="H3139" s="9">
        <v>0</v>
      </c>
      <c r="I3139" s="40">
        <v>0</v>
      </c>
      <c r="J3139" s="7">
        <v>0</v>
      </c>
      <c r="K3139" s="9">
        <v>9.8473983113921804E-2</v>
      </c>
      <c r="L3139" s="39">
        <v>0</v>
      </c>
      <c r="M3139" s="47">
        <v>0</v>
      </c>
      <c r="N3139" s="17">
        <v>5.18277078152082E-3</v>
      </c>
      <c r="O3139" s="7">
        <f>Q3139/P3139/N3139</f>
        <v>1</v>
      </c>
      <c r="P3139" s="7">
        <v>3.8355899587857238</v>
      </c>
      <c r="Q3139" s="33">
        <v>1.9878983568289297E-2</v>
      </c>
      <c r="R3139" s="38" t="s">
        <v>1677</v>
      </c>
      <c r="S3139" s="33" t="s">
        <v>1677</v>
      </c>
      <c r="T3139" s="45" t="s">
        <v>1675</v>
      </c>
      <c r="U3139" s="55">
        <f>RANK(Q3139,$Q$5:$Q$3209,0)</f>
        <v>3009</v>
      </c>
      <c r="V3139" s="55">
        <f>RANK(W3139,$W$5:$W$3209,0)</f>
        <v>3135</v>
      </c>
      <c r="W3139" s="55">
        <f>N3139*O3139</f>
        <v>5.18277078152082E-3</v>
      </c>
      <c r="X3139">
        <f t="shared" si="96"/>
        <v>0.22917569203141677</v>
      </c>
      <c r="Y3139" s="77">
        <f t="shared" si="97"/>
        <v>2.5674205188903071E-5</v>
      </c>
    </row>
    <row r="3140" spans="3:25" x14ac:dyDescent="0.25">
      <c r="C3140" s="19" t="s">
        <v>4647</v>
      </c>
      <c r="D3140" s="6" t="s">
        <v>974</v>
      </c>
      <c r="E3140" s="6" t="s">
        <v>27</v>
      </c>
      <c r="F3140" s="48">
        <v>0.39145053097177201</v>
      </c>
      <c r="G3140" s="8">
        <v>10</v>
      </c>
      <c r="H3140" s="9">
        <v>0</v>
      </c>
      <c r="I3140" s="40">
        <v>3</v>
      </c>
      <c r="J3140" s="7">
        <v>0</v>
      </c>
      <c r="K3140" s="9">
        <v>5.3310650939928997E-2</v>
      </c>
      <c r="L3140" s="39">
        <v>0</v>
      </c>
      <c r="M3140" s="47">
        <v>0</v>
      </c>
      <c r="N3140" s="17">
        <v>5.1542276759472304E-3</v>
      </c>
      <c r="O3140" s="7">
        <f>Q3140/P3140/N3140</f>
        <v>1</v>
      </c>
      <c r="P3140" s="7">
        <v>3.5450314059470411</v>
      </c>
      <c r="Q3140" s="33">
        <v>1.8271898984634362E-2</v>
      </c>
      <c r="R3140" s="38" t="s">
        <v>1677</v>
      </c>
      <c r="S3140" s="33" t="s">
        <v>1677</v>
      </c>
      <c r="T3140" s="45" t="s">
        <v>1675</v>
      </c>
      <c r="U3140" s="55">
        <f>RANK(Q3140,$Q$5:$Q$3209,0)</f>
        <v>3038</v>
      </c>
      <c r="V3140" s="55">
        <f>RANK(W3140,$W$5:$W$3209,0)</f>
        <v>3136</v>
      </c>
      <c r="W3140" s="55">
        <f>N3140*O3140</f>
        <v>5.1542276759472304E-3</v>
      </c>
      <c r="X3140">
        <f t="shared" si="96"/>
        <v>0.22399292124989595</v>
      </c>
      <c r="Y3140" s="77">
        <f t="shared" si="97"/>
        <v>2.5093587238926176E-5</v>
      </c>
    </row>
    <row r="3141" spans="3:25" x14ac:dyDescent="0.25">
      <c r="C3141" s="19" t="s">
        <v>4703</v>
      </c>
      <c r="D3141" s="6" t="s">
        <v>381</v>
      </c>
      <c r="E3141" s="6" t="s">
        <v>131</v>
      </c>
      <c r="F3141" s="48">
        <v>0.34235019140876399</v>
      </c>
      <c r="G3141" s="8">
        <v>10</v>
      </c>
      <c r="H3141" s="9">
        <v>0</v>
      </c>
      <c r="I3141" s="40">
        <v>0</v>
      </c>
      <c r="J3141" s="7">
        <v>1</v>
      </c>
      <c r="K3141" s="9">
        <v>7.0166738396799502E-2</v>
      </c>
      <c r="L3141" s="39">
        <v>0</v>
      </c>
      <c r="M3141" s="47">
        <v>0</v>
      </c>
      <c r="N3141" s="17">
        <v>5.1448469462176197E-3</v>
      </c>
      <c r="O3141" s="7">
        <f>Q3141/P3141/N3141</f>
        <v>1</v>
      </c>
      <c r="P3141" s="7">
        <v>3.0093708557711127</v>
      </c>
      <c r="Q3141" s="33">
        <v>1.5482752457350315E-2</v>
      </c>
      <c r="R3141" s="38" t="s">
        <v>1677</v>
      </c>
      <c r="S3141" s="33" t="s">
        <v>1677</v>
      </c>
      <c r="T3141" s="45" t="s">
        <v>1676</v>
      </c>
      <c r="U3141" s="55">
        <f>RANK(Q3141,$Q$5:$Q$3209,0)</f>
        <v>3096</v>
      </c>
      <c r="V3141" s="55">
        <f>RANK(W3141,$W$5:$W$3209,0)</f>
        <v>3137</v>
      </c>
      <c r="W3141" s="55">
        <f>N3141*O3141</f>
        <v>5.1448469462176197E-3</v>
      </c>
      <c r="X3141">
        <f t="shared" si="96"/>
        <v>0.21883869357394872</v>
      </c>
      <c r="Y3141" s="77">
        <f t="shared" si="97"/>
        <v>2.4516166929775538E-5</v>
      </c>
    </row>
    <row r="3142" spans="3:25" x14ac:dyDescent="0.25">
      <c r="C3142" s="19" t="s">
        <v>4605</v>
      </c>
      <c r="D3142" s="6" t="s">
        <v>1008</v>
      </c>
      <c r="E3142" s="6" t="s">
        <v>28</v>
      </c>
      <c r="F3142" s="48">
        <v>9.9639318361268103E-2</v>
      </c>
      <c r="G3142" s="8">
        <v>10</v>
      </c>
      <c r="H3142" s="9">
        <v>0</v>
      </c>
      <c r="I3142" s="40">
        <v>0</v>
      </c>
      <c r="J3142" s="7">
        <v>2</v>
      </c>
      <c r="K3142" s="9">
        <v>4.6507765935378198E-2</v>
      </c>
      <c r="L3142" s="39">
        <v>0</v>
      </c>
      <c r="M3142" s="47">
        <v>0</v>
      </c>
      <c r="N3142" s="17">
        <v>5.1309233300370696E-3</v>
      </c>
      <c r="O3142" s="7">
        <f>Q3142/P3142/N3142</f>
        <v>1</v>
      </c>
      <c r="P3142" s="7">
        <v>3.9782720026142906</v>
      </c>
      <c r="Q3142" s="33">
        <v>2.0412208631446958E-2</v>
      </c>
      <c r="R3142" s="38" t="s">
        <v>1677</v>
      </c>
      <c r="S3142" s="33" t="s">
        <v>1677</v>
      </c>
      <c r="T3142" s="45" t="s">
        <v>1675</v>
      </c>
      <c r="U3142" s="55">
        <f>RANK(Q3142,$Q$5:$Q$3209,0)</f>
        <v>2995</v>
      </c>
      <c r="V3142" s="55">
        <f>RANK(W3142,$W$5:$W$3209,0)</f>
        <v>3138</v>
      </c>
      <c r="W3142" s="55">
        <f>N3142*O3142</f>
        <v>5.1309233300370696E-3</v>
      </c>
      <c r="X3142">
        <f t="shared" si="96"/>
        <v>0.21369384662773111</v>
      </c>
      <c r="Y3142" s="77">
        <f t="shared" si="97"/>
        <v>2.3939797529548813E-5</v>
      </c>
    </row>
    <row r="3143" spans="3:25" x14ac:dyDescent="0.25">
      <c r="C3143" s="19" t="s">
        <v>4617</v>
      </c>
      <c r="D3143" s="6" t="s">
        <v>874</v>
      </c>
      <c r="E3143" s="6" t="s">
        <v>27</v>
      </c>
      <c r="F3143" s="48">
        <v>0.34883669163318298</v>
      </c>
      <c r="G3143" s="8">
        <v>10</v>
      </c>
      <c r="H3143" s="9">
        <v>0</v>
      </c>
      <c r="I3143" s="40">
        <v>0</v>
      </c>
      <c r="J3143" s="7">
        <v>0</v>
      </c>
      <c r="K3143" s="9">
        <v>8.6409952175885499E-2</v>
      </c>
      <c r="L3143" s="39">
        <v>0</v>
      </c>
      <c r="M3143" s="47">
        <v>0</v>
      </c>
      <c r="N3143" s="17">
        <v>5.1208066407524401E-3</v>
      </c>
      <c r="O3143" s="7">
        <f>Q3143/P3143/N3143</f>
        <v>1</v>
      </c>
      <c r="P3143" s="7">
        <v>3.9266978170622671</v>
      </c>
      <c r="Q3143" s="33">
        <v>2.0107860257840567E-2</v>
      </c>
      <c r="R3143" s="38" t="s">
        <v>1677</v>
      </c>
      <c r="S3143" s="33" t="s">
        <v>1677</v>
      </c>
      <c r="T3143" s="45" t="s">
        <v>1675</v>
      </c>
      <c r="U3143" s="55">
        <f>RANK(Q3143,$Q$5:$Q$3209,0)</f>
        <v>3007</v>
      </c>
      <c r="V3143" s="55">
        <f>RANK(W3143,$W$5:$W$3209,0)</f>
        <v>3139</v>
      </c>
      <c r="W3143" s="55">
        <f>N3143*O3143</f>
        <v>5.1208066407524401E-3</v>
      </c>
      <c r="X3143">
        <f t="shared" ref="X3143:X3206" si="98">X3142-W3142</f>
        <v>0.20856292329769405</v>
      </c>
      <c r="Y3143" s="77">
        <f t="shared" ref="Y3143:Y3206" si="99">X3143/$X$5</f>
        <v>2.3364987970924931E-5</v>
      </c>
    </row>
    <row r="3144" spans="3:25" x14ac:dyDescent="0.25">
      <c r="C3144" s="19" t="s">
        <v>4655</v>
      </c>
      <c r="D3144" s="6" t="s">
        <v>859</v>
      </c>
      <c r="E3144" s="6" t="s">
        <v>16</v>
      </c>
      <c r="F3144" s="48">
        <v>0.113667067690298</v>
      </c>
      <c r="G3144" s="8">
        <v>10</v>
      </c>
      <c r="H3144" s="9">
        <v>0</v>
      </c>
      <c r="I3144" s="40">
        <v>0</v>
      </c>
      <c r="J3144" s="7">
        <v>0</v>
      </c>
      <c r="K3144" s="9">
        <v>7.9103378118069098E-2</v>
      </c>
      <c r="L3144" s="39">
        <v>0</v>
      </c>
      <c r="M3144" s="47">
        <v>0</v>
      </c>
      <c r="N3144" s="17">
        <v>5.0836370303111401E-3</v>
      </c>
      <c r="O3144" s="7">
        <f>Q3144/P3144/N3144</f>
        <v>1</v>
      </c>
      <c r="P3144" s="7">
        <v>3.5358233840228133</v>
      </c>
      <c r="Q3144" s="33">
        <v>1.7974842687658421E-2</v>
      </c>
      <c r="R3144" s="38" t="s">
        <v>1677</v>
      </c>
      <c r="S3144" s="33" t="s">
        <v>1677</v>
      </c>
      <c r="T3144" s="45" t="s">
        <v>1675</v>
      </c>
      <c r="U3144" s="55">
        <f>RANK(Q3144,$Q$5:$Q$3209,0)</f>
        <v>3046</v>
      </c>
      <c r="V3144" s="55">
        <f>RANK(W3144,$W$5:$W$3209,0)</f>
        <v>3140</v>
      </c>
      <c r="W3144" s="55">
        <f>N3144*O3144</f>
        <v>5.0836370303111401E-3</v>
      </c>
      <c r="X3144">
        <f t="shared" si="98"/>
        <v>0.20344211665694162</v>
      </c>
      <c r="Y3144" s="77">
        <f t="shared" si="99"/>
        <v>2.2791311769657687E-5</v>
      </c>
    </row>
    <row r="3145" spans="3:25" x14ac:dyDescent="0.25">
      <c r="C3145" s="19" t="s">
        <v>4700</v>
      </c>
      <c r="D3145" s="6" t="s">
        <v>641</v>
      </c>
      <c r="E3145" s="6" t="s">
        <v>448</v>
      </c>
      <c r="F3145" s="48">
        <v>0.28908212033771802</v>
      </c>
      <c r="G3145" s="8">
        <v>10</v>
      </c>
      <c r="H3145" s="9">
        <v>0</v>
      </c>
      <c r="I3145" s="40">
        <v>0</v>
      </c>
      <c r="J3145" s="7">
        <v>0</v>
      </c>
      <c r="K3145" s="9">
        <v>7.3343462146269994E-2</v>
      </c>
      <c r="L3145" s="39">
        <v>0</v>
      </c>
      <c r="M3145" s="47">
        <v>0</v>
      </c>
      <c r="N3145" s="17">
        <v>5.05452480235624E-3</v>
      </c>
      <c r="O3145" s="7">
        <f>Q3145/P3145/N3145</f>
        <v>1</v>
      </c>
      <c r="P3145" s="7">
        <v>3.0859117611037461</v>
      </c>
      <c r="Q3145" s="33">
        <v>1.5597817534381709E-2</v>
      </c>
      <c r="R3145" s="38" t="s">
        <v>1677</v>
      </c>
      <c r="S3145" s="33" t="s">
        <v>1677</v>
      </c>
      <c r="T3145" s="45" t="s">
        <v>1675</v>
      </c>
      <c r="U3145" s="55">
        <f>RANK(Q3145,$Q$5:$Q$3209,0)</f>
        <v>3093</v>
      </c>
      <c r="V3145" s="55">
        <f>RANK(W3145,$W$5:$W$3209,0)</f>
        <v>3141</v>
      </c>
      <c r="W3145" s="55">
        <f>N3145*O3145</f>
        <v>5.05452480235624E-3</v>
      </c>
      <c r="X3145">
        <f t="shared" si="98"/>
        <v>0.19835847962663047</v>
      </c>
      <c r="Y3145" s="77">
        <f t="shared" si="99"/>
        <v>2.2221799623473256E-5</v>
      </c>
    </row>
    <row r="3146" spans="3:25" x14ac:dyDescent="0.25">
      <c r="C3146" s="19" t="s">
        <v>4637</v>
      </c>
      <c r="D3146" s="6" t="s">
        <v>958</v>
      </c>
      <c r="E3146" s="6" t="s">
        <v>12</v>
      </c>
      <c r="F3146" s="48">
        <v>0.27094520417293699</v>
      </c>
      <c r="G3146" s="8">
        <v>10</v>
      </c>
      <c r="H3146" s="9">
        <v>0</v>
      </c>
      <c r="I3146" s="40">
        <v>0</v>
      </c>
      <c r="J3146" s="7">
        <v>1</v>
      </c>
      <c r="K3146" s="9">
        <v>5.2140213520913602E-2</v>
      </c>
      <c r="L3146" s="39">
        <v>0</v>
      </c>
      <c r="M3146" s="47">
        <v>0</v>
      </c>
      <c r="N3146" s="17">
        <v>5.0532025971372803E-3</v>
      </c>
      <c r="O3146" s="7">
        <f>Q3146/P3146/N3146</f>
        <v>1</v>
      </c>
      <c r="P3146" s="7">
        <v>3.778274776579138</v>
      </c>
      <c r="Q3146" s="33">
        <v>1.9092387913707976E-2</v>
      </c>
      <c r="R3146" s="38" t="s">
        <v>1677</v>
      </c>
      <c r="S3146" s="33" t="s">
        <v>1677</v>
      </c>
      <c r="T3146" s="45" t="s">
        <v>1675</v>
      </c>
      <c r="U3146" s="55">
        <f>RANK(Q3146,$Q$5:$Q$3209,0)</f>
        <v>3028</v>
      </c>
      <c r="V3146" s="55">
        <f>RANK(W3146,$W$5:$W$3209,0)</f>
        <v>3142</v>
      </c>
      <c r="W3146" s="55">
        <f>N3146*O3146</f>
        <v>5.0532025971372803E-3</v>
      </c>
      <c r="X3146">
        <f t="shared" si="98"/>
        <v>0.19330395482427423</v>
      </c>
      <c r="Y3146" s="77">
        <f t="shared" si="99"/>
        <v>2.1655548876032273E-5</v>
      </c>
    </row>
    <row r="3147" spans="3:25" x14ac:dyDescent="0.25">
      <c r="C3147" s="19" t="s">
        <v>4682</v>
      </c>
      <c r="D3147" s="6" t="s">
        <v>1222</v>
      </c>
      <c r="E3147" s="6" t="s">
        <v>16</v>
      </c>
      <c r="F3147" s="48">
        <v>6.2211200858729797E-2</v>
      </c>
      <c r="G3147" s="8">
        <v>10</v>
      </c>
      <c r="H3147" s="9">
        <v>0</v>
      </c>
      <c r="I3147" s="40">
        <v>0</v>
      </c>
      <c r="J3147" s="7">
        <v>0</v>
      </c>
      <c r="K3147" s="9">
        <v>6.6691309603697194E-2</v>
      </c>
      <c r="L3147" s="39">
        <v>0</v>
      </c>
      <c r="M3147" s="47">
        <v>0</v>
      </c>
      <c r="N3147" s="17">
        <v>5.0211093062281498E-3</v>
      </c>
      <c r="O3147" s="7">
        <f>Q3147/P3147/N3147</f>
        <v>1</v>
      </c>
      <c r="P3147" s="7">
        <v>3.2725267043861748</v>
      </c>
      <c r="Q3147" s="33">
        <v>1.6431714290273559E-2</v>
      </c>
      <c r="R3147" s="38" t="s">
        <v>1677</v>
      </c>
      <c r="S3147" s="33" t="s">
        <v>1677</v>
      </c>
      <c r="T3147" s="45" t="s">
        <v>1675</v>
      </c>
      <c r="U3147" s="55">
        <f>RANK(Q3147,$Q$5:$Q$3209,0)</f>
        <v>3074</v>
      </c>
      <c r="V3147" s="55">
        <f>RANK(W3147,$W$5:$W$3209,0)</f>
        <v>3143</v>
      </c>
      <c r="W3147" s="55">
        <f>N3147*O3147</f>
        <v>5.0211093062281498E-3</v>
      </c>
      <c r="X3147">
        <f t="shared" si="98"/>
        <v>0.18825075222713694</v>
      </c>
      <c r="Y3147" s="77">
        <f t="shared" si="99"/>
        <v>2.1089446253236591E-5</v>
      </c>
    </row>
    <row r="3148" spans="3:25" x14ac:dyDescent="0.25">
      <c r="C3148" s="19" t="s">
        <v>4623</v>
      </c>
      <c r="D3148" s="6" t="s">
        <v>890</v>
      </c>
      <c r="E3148" s="6" t="s">
        <v>115</v>
      </c>
      <c r="F3148" s="48">
        <v>0.12636895663676201</v>
      </c>
      <c r="G3148" s="8">
        <v>10</v>
      </c>
      <c r="H3148" s="9">
        <v>0</v>
      </c>
      <c r="I3148" s="40">
        <v>0</v>
      </c>
      <c r="J3148" s="7">
        <v>0</v>
      </c>
      <c r="K3148" s="9">
        <v>6.5756431575846902E-2</v>
      </c>
      <c r="L3148" s="39">
        <v>0</v>
      </c>
      <c r="M3148" s="47">
        <v>0</v>
      </c>
      <c r="N3148" s="17">
        <v>5.0164308190884903E-3</v>
      </c>
      <c r="O3148" s="7">
        <f>Q3148/P3148/N3148</f>
        <v>1</v>
      </c>
      <c r="P3148" s="7">
        <v>3.939490891765177</v>
      </c>
      <c r="Q3148" s="33">
        <v>1.9762183520969232E-2</v>
      </c>
      <c r="R3148" s="38" t="s">
        <v>1677</v>
      </c>
      <c r="S3148" s="33" t="s">
        <v>1677</v>
      </c>
      <c r="T3148" s="45" t="s">
        <v>1675</v>
      </c>
      <c r="U3148" s="55">
        <f>RANK(Q3148,$Q$5:$Q$3209,0)</f>
        <v>3013</v>
      </c>
      <c r="V3148" s="55">
        <f>RANK(W3148,$W$5:$W$3209,0)</f>
        <v>3144</v>
      </c>
      <c r="W3148" s="55">
        <f>N3148*O3148</f>
        <v>5.0164308190884903E-3</v>
      </c>
      <c r="X3148">
        <f t="shared" si="98"/>
        <v>0.18322964292090879</v>
      </c>
      <c r="Y3148" s="77">
        <f t="shared" si="99"/>
        <v>2.052693899314576E-5</v>
      </c>
    </row>
    <row r="3149" spans="3:25" x14ac:dyDescent="0.25">
      <c r="C3149" s="19" t="s">
        <v>4526</v>
      </c>
      <c r="D3149" s="6" t="s">
        <v>1292</v>
      </c>
      <c r="E3149" s="6" t="s">
        <v>144</v>
      </c>
      <c r="F3149" s="48">
        <v>0.47538250882000799</v>
      </c>
      <c r="G3149" s="8">
        <v>10</v>
      </c>
      <c r="H3149" s="9">
        <v>0</v>
      </c>
      <c r="I3149" s="40">
        <v>0</v>
      </c>
      <c r="J3149" s="7">
        <v>0</v>
      </c>
      <c r="K3149" s="9">
        <v>6.4832260715272996E-2</v>
      </c>
      <c r="L3149" s="39">
        <v>0</v>
      </c>
      <c r="M3149" s="47">
        <v>0</v>
      </c>
      <c r="N3149" s="17">
        <v>5.0118101777816603E-3</v>
      </c>
      <c r="O3149" s="7">
        <f>Q3149/P3149/N3149</f>
        <v>1</v>
      </c>
      <c r="P3149" s="7">
        <v>4.7286548762596077</v>
      </c>
      <c r="Q3149" s="33">
        <v>2.3699120636054779E-2</v>
      </c>
      <c r="R3149" s="38" t="s">
        <v>1677</v>
      </c>
      <c r="S3149" s="33" t="s">
        <v>1677</v>
      </c>
      <c r="T3149" s="45" t="s">
        <v>1675</v>
      </c>
      <c r="U3149" s="55">
        <f>RANK(Q3149,$Q$5:$Q$3209,0)</f>
        <v>2915</v>
      </c>
      <c r="V3149" s="55">
        <f>RANK(W3149,$W$5:$W$3209,0)</f>
        <v>3145</v>
      </c>
      <c r="W3149" s="55">
        <f>N3149*O3149</f>
        <v>5.0118101777816603E-3</v>
      </c>
      <c r="X3149">
        <f t="shared" si="98"/>
        <v>0.17821321210182031</v>
      </c>
      <c r="Y3149" s="77">
        <f t="shared" si="99"/>
        <v>1.9964955856873356E-5</v>
      </c>
    </row>
    <row r="3150" spans="3:25" x14ac:dyDescent="0.25">
      <c r="C3150" s="19" t="s">
        <v>4646</v>
      </c>
      <c r="D3150" s="6" t="s">
        <v>453</v>
      </c>
      <c r="E3150" s="6" t="s">
        <v>131</v>
      </c>
      <c r="F3150" s="48">
        <v>0.39884785211525497</v>
      </c>
      <c r="G3150" s="8">
        <v>10</v>
      </c>
      <c r="H3150" s="9">
        <v>0</v>
      </c>
      <c r="I3150" s="40">
        <v>0</v>
      </c>
      <c r="J3150" s="7">
        <v>0</v>
      </c>
      <c r="K3150" s="9">
        <v>6.12407036809752E-2</v>
      </c>
      <c r="L3150" s="39">
        <v>0</v>
      </c>
      <c r="M3150" s="47">
        <v>0</v>
      </c>
      <c r="N3150" s="17">
        <v>4.99389339163558E-3</v>
      </c>
      <c r="O3150" s="7">
        <f>Q3150/P3150/N3150</f>
        <v>1</v>
      </c>
      <c r="P3150" s="7">
        <v>3.6762282428678148</v>
      </c>
      <c r="Q3150" s="33">
        <v>1.8358691928201661E-2</v>
      </c>
      <c r="R3150" s="38" t="s">
        <v>1677</v>
      </c>
      <c r="S3150" s="33" t="s">
        <v>1677</v>
      </c>
      <c r="T3150" s="45" t="s">
        <v>1675</v>
      </c>
      <c r="U3150" s="55">
        <f>RANK(Q3150,$Q$5:$Q$3209,0)</f>
        <v>3037</v>
      </c>
      <c r="V3150" s="55">
        <f>RANK(W3150,$W$5:$W$3209,0)</f>
        <v>3146</v>
      </c>
      <c r="W3150" s="55">
        <f>N3150*O3150</f>
        <v>4.99389339163558E-3</v>
      </c>
      <c r="X3150">
        <f t="shared" si="98"/>
        <v>0.17320140192403866</v>
      </c>
      <c r="Y3150" s="77">
        <f t="shared" si="99"/>
        <v>1.9403490364038454E-5</v>
      </c>
    </row>
    <row r="3151" spans="3:25" x14ac:dyDescent="0.25">
      <c r="C3151" s="19" t="s">
        <v>4684</v>
      </c>
      <c r="D3151" s="6" t="s">
        <v>751</v>
      </c>
      <c r="E3151" s="6" t="s">
        <v>16</v>
      </c>
      <c r="F3151" s="48">
        <v>0.244957778574593</v>
      </c>
      <c r="G3151" s="8">
        <v>10</v>
      </c>
      <c r="H3151" s="9">
        <v>0</v>
      </c>
      <c r="I3151" s="40">
        <v>0</v>
      </c>
      <c r="J3151" s="7">
        <v>0</v>
      </c>
      <c r="K3151" s="9">
        <v>5.2554506861461903E-2</v>
      </c>
      <c r="L3151" s="39">
        <v>0</v>
      </c>
      <c r="M3151" s="47">
        <v>0</v>
      </c>
      <c r="N3151" s="17">
        <v>4.9508245772510798E-3</v>
      </c>
      <c r="O3151" s="7">
        <f>Q3151/P3151/N3151</f>
        <v>1</v>
      </c>
      <c r="P3151" s="7">
        <v>3.2752400932307779</v>
      </c>
      <c r="Q3151" s="33">
        <v>1.6215139149965054E-2</v>
      </c>
      <c r="R3151" s="38" t="s">
        <v>1677</v>
      </c>
      <c r="S3151" s="33" t="s">
        <v>1677</v>
      </c>
      <c r="T3151" s="45" t="s">
        <v>1675</v>
      </c>
      <c r="U3151" s="55">
        <f>RANK(Q3151,$Q$5:$Q$3209,0)</f>
        <v>3076</v>
      </c>
      <c r="V3151" s="55">
        <f>RANK(W3151,$W$5:$W$3209,0)</f>
        <v>3147</v>
      </c>
      <c r="W3151" s="55">
        <f>N3151*O3151</f>
        <v>4.9508245772510798E-3</v>
      </c>
      <c r="X3151">
        <f t="shared" si="98"/>
        <v>0.16820750853240307</v>
      </c>
      <c r="Y3151" s="77">
        <f t="shared" si="99"/>
        <v>1.8844032061581215E-5</v>
      </c>
    </row>
    <row r="3152" spans="3:25" x14ac:dyDescent="0.25">
      <c r="C3152" s="19" t="s">
        <v>4669</v>
      </c>
      <c r="D3152" s="6" t="s">
        <v>729</v>
      </c>
      <c r="E3152" s="6" t="s">
        <v>131</v>
      </c>
      <c r="F3152" s="48">
        <v>0.22122333265014399</v>
      </c>
      <c r="G3152" s="8">
        <v>10</v>
      </c>
      <c r="H3152" s="9">
        <v>0</v>
      </c>
      <c r="I3152" s="40">
        <v>0</v>
      </c>
      <c r="J3152" s="7">
        <v>1</v>
      </c>
      <c r="K3152" s="9">
        <v>2.85960308015853E-2</v>
      </c>
      <c r="L3152" s="39">
        <v>0</v>
      </c>
      <c r="M3152" s="47">
        <v>0</v>
      </c>
      <c r="N3152" s="17">
        <v>4.93594900390101E-3</v>
      </c>
      <c r="O3152" s="7">
        <f>Q3152/P3152/N3152</f>
        <v>1</v>
      </c>
      <c r="P3152" s="7">
        <v>3.494636073584183</v>
      </c>
      <c r="Q3152" s="33">
        <v>1.7249345446404385E-2</v>
      </c>
      <c r="R3152" s="38" t="s">
        <v>1677</v>
      </c>
      <c r="S3152" s="33" t="s">
        <v>1677</v>
      </c>
      <c r="T3152" s="45" t="s">
        <v>1675</v>
      </c>
      <c r="U3152" s="55">
        <f>RANK(Q3152,$Q$5:$Q$3209,0)</f>
        <v>3060</v>
      </c>
      <c r="V3152" s="55">
        <f>RANK(W3152,$W$5:$W$3209,0)</f>
        <v>3148</v>
      </c>
      <c r="W3152" s="55">
        <f>N3152*O3152</f>
        <v>4.93594900390101E-3</v>
      </c>
      <c r="X3152">
        <f t="shared" si="98"/>
        <v>0.163256683955152</v>
      </c>
      <c r="Y3152" s="77">
        <f t="shared" si="99"/>
        <v>1.8289398693077268E-5</v>
      </c>
    </row>
    <row r="3153" spans="3:25" x14ac:dyDescent="0.25">
      <c r="C3153" s="19" t="s">
        <v>4757</v>
      </c>
      <c r="D3153" s="6" t="s">
        <v>410</v>
      </c>
      <c r="E3153" s="6" t="s">
        <v>131</v>
      </c>
      <c r="F3153" s="48">
        <v>0.28083892444071901</v>
      </c>
      <c r="G3153" s="8">
        <v>10</v>
      </c>
      <c r="H3153" s="9">
        <v>0</v>
      </c>
      <c r="I3153" s="40">
        <v>0</v>
      </c>
      <c r="J3153" s="7">
        <v>0</v>
      </c>
      <c r="K3153" s="9">
        <v>4.75734553304391E-2</v>
      </c>
      <c r="L3153" s="39">
        <v>0</v>
      </c>
      <c r="M3153" s="47">
        <v>0</v>
      </c>
      <c r="N3153" s="17">
        <v>4.9262939504622601E-3</v>
      </c>
      <c r="O3153" s="7">
        <f>Q3153/P3153/N3153</f>
        <v>1</v>
      </c>
      <c r="P3153" s="7">
        <v>1.9393683814900744</v>
      </c>
      <c r="Q3153" s="33">
        <v>9.5538987254523387E-3</v>
      </c>
      <c r="R3153" s="38" t="s">
        <v>1677</v>
      </c>
      <c r="S3153" s="33" t="s">
        <v>1677</v>
      </c>
      <c r="T3153" s="45" t="s">
        <v>1677</v>
      </c>
      <c r="U3153" s="55">
        <f>RANK(Q3153,$Q$5:$Q$3209,0)</f>
        <v>3150</v>
      </c>
      <c r="V3153" s="55">
        <f>RANK(W3153,$W$5:$W$3209,0)</f>
        <v>3149</v>
      </c>
      <c r="W3153" s="55">
        <f>N3153*O3153</f>
        <v>4.9262939504622601E-3</v>
      </c>
      <c r="X3153">
        <f t="shared" si="98"/>
        <v>0.15832073495125099</v>
      </c>
      <c r="Y3153" s="77">
        <f t="shared" si="99"/>
        <v>1.7736431812494034E-5</v>
      </c>
    </row>
    <row r="3154" spans="3:25" x14ac:dyDescent="0.25">
      <c r="C3154" s="19" t="s">
        <v>4687</v>
      </c>
      <c r="D3154" s="6" t="s">
        <v>1234</v>
      </c>
      <c r="E3154" s="6" t="s">
        <v>28</v>
      </c>
      <c r="F3154" s="48">
        <v>2.5403355541889199E-2</v>
      </c>
      <c r="G3154" s="8">
        <v>10</v>
      </c>
      <c r="H3154" s="9">
        <v>0</v>
      </c>
      <c r="I3154" s="40">
        <v>0</v>
      </c>
      <c r="J3154" s="7">
        <v>0</v>
      </c>
      <c r="K3154" s="9">
        <v>4.7232541933891203E-2</v>
      </c>
      <c r="L3154" s="39">
        <v>0</v>
      </c>
      <c r="M3154" s="47">
        <v>0</v>
      </c>
      <c r="N3154" s="17">
        <v>4.9246194529106498E-3</v>
      </c>
      <c r="O3154" s="7">
        <f>Q3154/P3154/N3154</f>
        <v>0.99999999999999978</v>
      </c>
      <c r="P3154" s="7">
        <v>3.2776529377172263</v>
      </c>
      <c r="Q3154" s="33">
        <v>1.614119341697199E-2</v>
      </c>
      <c r="R3154" s="38" t="s">
        <v>1677</v>
      </c>
      <c r="S3154" s="33" t="s">
        <v>1677</v>
      </c>
      <c r="T3154" s="45" t="s">
        <v>1675</v>
      </c>
      <c r="U3154" s="55">
        <f>RANK(Q3154,$Q$5:$Q$3209,0)</f>
        <v>3079</v>
      </c>
      <c r="V3154" s="55">
        <f>RANK(W3154,$W$5:$W$3209,0)</f>
        <v>3150</v>
      </c>
      <c r="W3154" s="55">
        <f>N3154*O3154</f>
        <v>4.924619452910649E-3</v>
      </c>
      <c r="X3154">
        <f t="shared" si="98"/>
        <v>0.15339444100078872</v>
      </c>
      <c r="Y3154" s="77">
        <f t="shared" si="99"/>
        <v>1.7184546572903782E-5</v>
      </c>
    </row>
    <row r="3155" spans="3:25" x14ac:dyDescent="0.25">
      <c r="C3155" s="19" t="s">
        <v>4659</v>
      </c>
      <c r="D3155" s="6" t="s">
        <v>1506</v>
      </c>
      <c r="E3155" s="6" t="s">
        <v>12</v>
      </c>
      <c r="F3155" s="48">
        <v>7.9917534701008097E-2</v>
      </c>
      <c r="G3155" s="8">
        <v>10</v>
      </c>
      <c r="H3155" s="9">
        <v>0</v>
      </c>
      <c r="I3155" s="40">
        <v>0</v>
      </c>
      <c r="J3155" s="7">
        <v>1</v>
      </c>
      <c r="K3155" s="9">
        <v>2.53162531972418E-2</v>
      </c>
      <c r="L3155" s="39">
        <v>0</v>
      </c>
      <c r="M3155" s="47">
        <v>0</v>
      </c>
      <c r="N3155" s="17">
        <v>4.9198314948282404E-3</v>
      </c>
      <c r="O3155" s="7">
        <f>Q3155/P3155/N3155</f>
        <v>1</v>
      </c>
      <c r="P3155" s="7">
        <v>3.5847538404125969</v>
      </c>
      <c r="Q3155" s="33">
        <v>1.7636384845268381E-2</v>
      </c>
      <c r="R3155" s="38" t="s">
        <v>1677</v>
      </c>
      <c r="S3155" s="33" t="s">
        <v>1677</v>
      </c>
      <c r="T3155" s="45" t="s">
        <v>1675</v>
      </c>
      <c r="U3155" s="55">
        <f>RANK(Q3155,$Q$5:$Q$3209,0)</f>
        <v>3050</v>
      </c>
      <c r="V3155" s="55">
        <f>RANK(W3155,$W$5:$W$3209,0)</f>
        <v>3151</v>
      </c>
      <c r="W3155" s="55">
        <f>N3155*O3155</f>
        <v>4.9198314948282404E-3</v>
      </c>
      <c r="X3155">
        <f t="shared" si="98"/>
        <v>0.14846982154787808</v>
      </c>
      <c r="Y3155" s="77">
        <f t="shared" si="99"/>
        <v>1.6632848924734538E-5</v>
      </c>
    </row>
    <row r="3156" spans="3:25" x14ac:dyDescent="0.25">
      <c r="C3156" s="19" t="s">
        <v>4707</v>
      </c>
      <c r="D3156" s="6" t="s">
        <v>404</v>
      </c>
      <c r="E3156" s="6" t="s">
        <v>16</v>
      </c>
      <c r="F3156" s="48">
        <v>0.156028791278392</v>
      </c>
      <c r="G3156" s="8">
        <v>10</v>
      </c>
      <c r="H3156" s="9">
        <v>0</v>
      </c>
      <c r="I3156" s="40">
        <v>0</v>
      </c>
      <c r="J3156" s="7">
        <v>0</v>
      </c>
      <c r="K3156" s="9">
        <v>4.3851935941007801E-2</v>
      </c>
      <c r="L3156" s="39">
        <v>0</v>
      </c>
      <c r="M3156" s="47">
        <v>0</v>
      </c>
      <c r="N3156" s="17">
        <v>4.9080452248367002E-3</v>
      </c>
      <c r="O3156" s="7">
        <f>Q3156/P3156/N3156</f>
        <v>1</v>
      </c>
      <c r="P3156" s="7">
        <v>3.0967499381406847</v>
      </c>
      <c r="Q3156" s="33">
        <v>1.5198988746404735E-2</v>
      </c>
      <c r="R3156" s="38" t="s">
        <v>1677</v>
      </c>
      <c r="S3156" s="33" t="s">
        <v>1677</v>
      </c>
      <c r="T3156" s="45" t="s">
        <v>1675</v>
      </c>
      <c r="U3156" s="55">
        <f>RANK(Q3156,$Q$5:$Q$3209,0)</f>
        <v>3100</v>
      </c>
      <c r="V3156" s="55">
        <f>RANK(W3156,$W$5:$W$3209,0)</f>
        <v>3152</v>
      </c>
      <c r="W3156" s="55">
        <f>N3156*O3156</f>
        <v>4.9080452248367002E-3</v>
      </c>
      <c r="X3156">
        <f t="shared" si="98"/>
        <v>0.14354999005304983</v>
      </c>
      <c r="Y3156" s="77">
        <f t="shared" si="99"/>
        <v>1.6081687664247398E-5</v>
      </c>
    </row>
    <row r="3157" spans="3:25" x14ac:dyDescent="0.25">
      <c r="C3157" s="19" t="s">
        <v>4691</v>
      </c>
      <c r="D3157" s="6" t="s">
        <v>505</v>
      </c>
      <c r="E3157" s="6" t="s">
        <v>163</v>
      </c>
      <c r="F3157" s="48">
        <v>7.8929915142966003E-2</v>
      </c>
      <c r="G3157" s="8">
        <v>10</v>
      </c>
      <c r="H3157" s="9">
        <v>0</v>
      </c>
      <c r="I3157" s="40">
        <v>0</v>
      </c>
      <c r="J3157" s="7">
        <v>0</v>
      </c>
      <c r="K3157" s="9">
        <v>4.2120274953944603E-2</v>
      </c>
      <c r="L3157" s="39">
        <v>0</v>
      </c>
      <c r="M3157" s="47">
        <v>0</v>
      </c>
      <c r="N3157" s="17">
        <v>4.8995768536251802E-3</v>
      </c>
      <c r="O3157" s="7">
        <f>Q3157/P3157/N3157</f>
        <v>1</v>
      </c>
      <c r="P3157" s="7">
        <v>3.2734778538523583</v>
      </c>
      <c r="Q3157" s="33">
        <v>1.6038656323589646E-2</v>
      </c>
      <c r="R3157" s="38" t="s">
        <v>1677</v>
      </c>
      <c r="S3157" s="33" t="s">
        <v>1677</v>
      </c>
      <c r="T3157" s="45" t="s">
        <v>1675</v>
      </c>
      <c r="U3157" s="55">
        <f>RANK(Q3157,$Q$5:$Q$3209,0)</f>
        <v>3084</v>
      </c>
      <c r="V3157" s="55">
        <f>RANK(W3157,$W$5:$W$3209,0)</f>
        <v>3153</v>
      </c>
      <c r="W3157" s="55">
        <f>N3157*O3157</f>
        <v>4.8995768536251802E-3</v>
      </c>
      <c r="X3157">
        <f t="shared" si="98"/>
        <v>0.13864194482821313</v>
      </c>
      <c r="Y3157" s="77">
        <f t="shared" si="99"/>
        <v>1.5531846801711248E-5</v>
      </c>
    </row>
    <row r="3158" spans="3:25" x14ac:dyDescent="0.25">
      <c r="C3158" s="19" t="s">
        <v>4678</v>
      </c>
      <c r="D3158" s="6" t="s">
        <v>1060</v>
      </c>
      <c r="E3158" s="6" t="s">
        <v>48</v>
      </c>
      <c r="F3158" s="48">
        <v>9.74109113847451E-2</v>
      </c>
      <c r="G3158" s="8">
        <v>10</v>
      </c>
      <c r="H3158" s="9">
        <v>0</v>
      </c>
      <c r="I3158" s="40">
        <v>0</v>
      </c>
      <c r="J3158" s="7">
        <v>0</v>
      </c>
      <c r="K3158" s="9">
        <v>3.9288284184839102E-2</v>
      </c>
      <c r="L3158" s="39">
        <v>0</v>
      </c>
      <c r="M3158" s="47">
        <v>0</v>
      </c>
      <c r="N3158" s="17">
        <v>4.8857588425097404E-3</v>
      </c>
      <c r="O3158" s="7">
        <f>Q3158/P3158/N3158</f>
        <v>1</v>
      </c>
      <c r="P3158" s="7">
        <v>3.3929842169805564</v>
      </c>
      <c r="Q3158" s="33">
        <v>1.6577302640608742E-2</v>
      </c>
      <c r="R3158" s="38" t="s">
        <v>1677</v>
      </c>
      <c r="S3158" s="33" t="s">
        <v>1677</v>
      </c>
      <c r="T3158" s="45" t="s">
        <v>1675</v>
      </c>
      <c r="U3158" s="55">
        <f>RANK(Q3158,$Q$5:$Q$3209,0)</f>
        <v>3070</v>
      </c>
      <c r="V3158" s="55">
        <f>RANK(W3158,$W$5:$W$3209,0)</f>
        <v>3154</v>
      </c>
      <c r="W3158" s="55">
        <f>N3158*O3158</f>
        <v>4.8857588425097404E-3</v>
      </c>
      <c r="X3158">
        <f t="shared" si="98"/>
        <v>0.13374236797458794</v>
      </c>
      <c r="Y3158" s="77">
        <f t="shared" si="99"/>
        <v>1.4982954637957997E-5</v>
      </c>
    </row>
    <row r="3159" spans="3:25" x14ac:dyDescent="0.25">
      <c r="C3159" s="19" t="s">
        <v>4641</v>
      </c>
      <c r="D3159" s="6" t="s">
        <v>127</v>
      </c>
      <c r="E3159" s="6" t="s">
        <v>115</v>
      </c>
      <c r="F3159" s="48">
        <v>0.169378203913985</v>
      </c>
      <c r="G3159" s="8">
        <v>10</v>
      </c>
      <c r="H3159" s="9">
        <v>0</v>
      </c>
      <c r="I3159" s="40">
        <v>0</v>
      </c>
      <c r="J3159" s="7">
        <v>1</v>
      </c>
      <c r="K3159" s="9">
        <v>1.7385970305252199E-2</v>
      </c>
      <c r="L3159" s="39">
        <v>0</v>
      </c>
      <c r="M3159" s="47">
        <v>0</v>
      </c>
      <c r="N3159" s="17">
        <v>4.8810765070458999E-3</v>
      </c>
      <c r="O3159" s="7">
        <f>Q3159/P3159/N3159</f>
        <v>1</v>
      </c>
      <c r="P3159" s="7">
        <v>3.8452914068535904</v>
      </c>
      <c r="Q3159" s="33">
        <v>1.8769161548738537E-2</v>
      </c>
      <c r="R3159" s="38" t="s">
        <v>1677</v>
      </c>
      <c r="S3159" s="33" t="s">
        <v>1677</v>
      </c>
      <c r="T3159" s="45" t="s">
        <v>1675</v>
      </c>
      <c r="U3159" s="55">
        <f>RANK(Q3159,$Q$5:$Q$3209,0)</f>
        <v>3032</v>
      </c>
      <c r="V3159" s="55">
        <f>RANK(W3159,$W$5:$W$3209,0)</f>
        <v>3155</v>
      </c>
      <c r="W3159" s="55">
        <f>N3159*O3159</f>
        <v>4.8810765070458999E-3</v>
      </c>
      <c r="X3159">
        <f t="shared" si="98"/>
        <v>0.12885660913207819</v>
      </c>
      <c r="Y3159" s="77">
        <f t="shared" si="99"/>
        <v>1.4435610485032314E-5</v>
      </c>
    </row>
    <row r="3160" spans="3:25" x14ac:dyDescent="0.25">
      <c r="C3160" s="19" t="s">
        <v>4582</v>
      </c>
      <c r="D3160" s="6" t="s">
        <v>864</v>
      </c>
      <c r="E3160" s="6" t="s">
        <v>12</v>
      </c>
      <c r="F3160" s="48">
        <v>1.4560745090083401E-2</v>
      </c>
      <c r="G3160" s="8">
        <v>10</v>
      </c>
      <c r="H3160" s="9">
        <v>0</v>
      </c>
      <c r="I3160" s="40">
        <v>0</v>
      </c>
      <c r="J3160" s="7">
        <v>0</v>
      </c>
      <c r="K3160" s="9">
        <v>3.39520976141078E-2</v>
      </c>
      <c r="L3160" s="39">
        <v>0</v>
      </c>
      <c r="M3160" s="47">
        <v>0</v>
      </c>
      <c r="N3160" s="17">
        <v>4.8598275063251499E-3</v>
      </c>
      <c r="O3160" s="7">
        <f>Q3160/P3160/N3160</f>
        <v>1</v>
      </c>
      <c r="P3160" s="7">
        <v>4.4379793702227435</v>
      </c>
      <c r="Q3160" s="33">
        <v>2.1567814215912053E-2</v>
      </c>
      <c r="R3160" s="38" t="s">
        <v>1677</v>
      </c>
      <c r="S3160" s="33" t="s">
        <v>1677</v>
      </c>
      <c r="T3160" s="45" t="s">
        <v>1675</v>
      </c>
      <c r="U3160" s="55">
        <f>RANK(Q3160,$Q$5:$Q$3209,0)</f>
        <v>2972</v>
      </c>
      <c r="V3160" s="55">
        <f>RANK(W3160,$W$5:$W$3209,0)</f>
        <v>3156</v>
      </c>
      <c r="W3160" s="55">
        <f>N3160*O3160</f>
        <v>4.8598275063251499E-3</v>
      </c>
      <c r="X3160">
        <f t="shared" si="98"/>
        <v>0.12397553262503229</v>
      </c>
      <c r="Y3160" s="77">
        <f t="shared" si="99"/>
        <v>1.3888790887046978E-5</v>
      </c>
    </row>
    <row r="3161" spans="3:25" x14ac:dyDescent="0.25">
      <c r="C3161" s="19" t="s">
        <v>4665</v>
      </c>
      <c r="D3161" s="6" t="s">
        <v>453</v>
      </c>
      <c r="E3161" s="6" t="s">
        <v>131</v>
      </c>
      <c r="F3161" s="48">
        <v>4.9503358464860703E-2</v>
      </c>
      <c r="G3161" s="8">
        <v>10</v>
      </c>
      <c r="H3161" s="9">
        <v>0</v>
      </c>
      <c r="I3161" s="40">
        <v>1</v>
      </c>
      <c r="J3161" s="7">
        <v>0</v>
      </c>
      <c r="K3161" s="9">
        <v>1.7748461274954101E-2</v>
      </c>
      <c r="L3161" s="39">
        <v>0</v>
      </c>
      <c r="M3161" s="47">
        <v>0</v>
      </c>
      <c r="N3161" s="17">
        <v>4.8453303584891499E-3</v>
      </c>
      <c r="O3161" s="7">
        <f>Q3161/P3161/N3161</f>
        <v>1</v>
      </c>
      <c r="P3161" s="7">
        <v>3.5750323158531248</v>
      </c>
      <c r="Q3161" s="33">
        <v>1.7322212612582918E-2</v>
      </c>
      <c r="R3161" s="38" t="s">
        <v>1677</v>
      </c>
      <c r="S3161" s="33" t="s">
        <v>1677</v>
      </c>
      <c r="T3161" s="45" t="s">
        <v>1675</v>
      </c>
      <c r="U3161" s="55">
        <f>RANK(Q3161,$Q$5:$Q$3209,0)</f>
        <v>3056</v>
      </c>
      <c r="V3161" s="55">
        <f>RANK(W3161,$W$5:$W$3209,0)</f>
        <v>3157</v>
      </c>
      <c r="W3161" s="55">
        <f>N3161*O3161</f>
        <v>4.8453303584891499E-3</v>
      </c>
      <c r="X3161">
        <f t="shared" si="98"/>
        <v>0.11911570511870714</v>
      </c>
      <c r="Y3161" s="77">
        <f t="shared" si="99"/>
        <v>1.3344351782384157E-5</v>
      </c>
    </row>
    <row r="3162" spans="3:25" x14ac:dyDescent="0.25">
      <c r="C3162" s="19" t="s">
        <v>4720</v>
      </c>
      <c r="D3162" s="6" t="s">
        <v>239</v>
      </c>
      <c r="E3162" s="6" t="s">
        <v>16</v>
      </c>
      <c r="F3162" s="48">
        <v>5.3599320962921498E-2</v>
      </c>
      <c r="G3162" s="8">
        <v>10</v>
      </c>
      <c r="H3162" s="9">
        <v>0</v>
      </c>
      <c r="I3162" s="40">
        <v>0</v>
      </c>
      <c r="J3162" s="7">
        <v>0</v>
      </c>
      <c r="K3162" s="9">
        <v>3.0581720831554401E-2</v>
      </c>
      <c r="L3162" s="39">
        <v>0</v>
      </c>
      <c r="M3162" s="47">
        <v>0</v>
      </c>
      <c r="N3162" s="17">
        <v>4.8435196914832198E-3</v>
      </c>
      <c r="O3162" s="7">
        <f>Q3162/P3162/N3162</f>
        <v>1</v>
      </c>
      <c r="P3162" s="7">
        <v>2.9407221201814653</v>
      </c>
      <c r="Q3162" s="33">
        <v>1.4243445496279211E-2</v>
      </c>
      <c r="R3162" s="38" t="s">
        <v>1677</v>
      </c>
      <c r="S3162" s="33" t="s">
        <v>1677</v>
      </c>
      <c r="T3162" s="45" t="s">
        <v>1676</v>
      </c>
      <c r="U3162" s="55">
        <f>RANK(Q3162,$Q$5:$Q$3209,0)</f>
        <v>3113</v>
      </c>
      <c r="V3162" s="55">
        <f>RANK(W3162,$W$5:$W$3209,0)</f>
        <v>3158</v>
      </c>
      <c r="W3162" s="55">
        <f>N3162*O3162</f>
        <v>4.8435196914832198E-3</v>
      </c>
      <c r="X3162">
        <f t="shared" si="98"/>
        <v>0.11427037476021799</v>
      </c>
      <c r="Y3162" s="77">
        <f t="shared" si="99"/>
        <v>1.2801536771205666E-5</v>
      </c>
    </row>
    <row r="3163" spans="3:25" x14ac:dyDescent="0.25">
      <c r="C3163" s="19" t="s">
        <v>4693</v>
      </c>
      <c r="D3163" s="6" t="s">
        <v>1340</v>
      </c>
      <c r="E3163" s="6" t="s">
        <v>22</v>
      </c>
      <c r="F3163" s="48">
        <v>0.16934513732317899</v>
      </c>
      <c r="G3163" s="8">
        <v>10</v>
      </c>
      <c r="H3163" s="9">
        <v>0</v>
      </c>
      <c r="I3163" s="40">
        <v>0</v>
      </c>
      <c r="J3163" s="7">
        <v>0</v>
      </c>
      <c r="K3163" s="9">
        <v>2.9603276774916001E-2</v>
      </c>
      <c r="L3163" s="39">
        <v>0</v>
      </c>
      <c r="M3163" s="47">
        <v>0</v>
      </c>
      <c r="N3163" s="17">
        <v>4.8387956257770004E-3</v>
      </c>
      <c r="O3163" s="7">
        <f>Q3163/P3163/N3163</f>
        <v>1</v>
      </c>
      <c r="P3163" s="7">
        <v>3.2865574621619547</v>
      </c>
      <c r="Q3163" s="33">
        <v>1.5902979871774026E-2</v>
      </c>
      <c r="R3163" s="38" t="s">
        <v>1677</v>
      </c>
      <c r="S3163" s="33" t="s">
        <v>1677</v>
      </c>
      <c r="T3163" s="45" t="s">
        <v>1675</v>
      </c>
      <c r="U3163" s="55">
        <f>RANK(Q3163,$Q$5:$Q$3209,0)</f>
        <v>3086</v>
      </c>
      <c r="V3163" s="55">
        <f>RANK(W3163,$W$5:$W$3209,0)</f>
        <v>3159</v>
      </c>
      <c r="W3163" s="55">
        <f>N3163*O3163</f>
        <v>4.8387956257770004E-3</v>
      </c>
      <c r="X3163">
        <f t="shared" si="98"/>
        <v>0.10942685506873477</v>
      </c>
      <c r="Y3163" s="77">
        <f t="shared" si="99"/>
        <v>1.2258924606305622E-5</v>
      </c>
    </row>
    <row r="3164" spans="3:25" x14ac:dyDescent="0.25">
      <c r="C3164" s="19" t="s">
        <v>4651</v>
      </c>
      <c r="D3164" s="6" t="s">
        <v>948</v>
      </c>
      <c r="E3164" s="6" t="s">
        <v>144</v>
      </c>
      <c r="F3164" s="48">
        <v>9.2975911687494195E-2</v>
      </c>
      <c r="G3164" s="8">
        <v>10</v>
      </c>
      <c r="H3164" s="9">
        <v>0</v>
      </c>
      <c r="I3164" s="40">
        <v>0</v>
      </c>
      <c r="J3164" s="7">
        <v>0</v>
      </c>
      <c r="K3164" s="9">
        <v>2.9385725976841401E-2</v>
      </c>
      <c r="L3164" s="39">
        <v>0</v>
      </c>
      <c r="M3164" s="47">
        <v>0</v>
      </c>
      <c r="N3164" s="17">
        <v>4.8377458831203504E-3</v>
      </c>
      <c r="O3164" s="7">
        <f>Q3164/P3164/N3164</f>
        <v>1.0000000000000002</v>
      </c>
      <c r="P3164" s="7">
        <v>3.7353030396558222</v>
      </c>
      <c r="Q3164" s="33">
        <v>1.8070446902301886E-2</v>
      </c>
      <c r="R3164" s="38" t="s">
        <v>1677</v>
      </c>
      <c r="S3164" s="33" t="s">
        <v>1677</v>
      </c>
      <c r="T3164" s="45" t="s">
        <v>1675</v>
      </c>
      <c r="U3164" s="55">
        <f>RANK(Q3164,$Q$5:$Q$3209,0)</f>
        <v>3042</v>
      </c>
      <c r="V3164" s="55">
        <f>RANK(W3164,$W$5:$W$3209,0)</f>
        <v>3160</v>
      </c>
      <c r="W3164" s="55">
        <f>N3164*O3164</f>
        <v>4.8377458831203512E-3</v>
      </c>
      <c r="X3164">
        <f t="shared" si="98"/>
        <v>0.10458805944295776</v>
      </c>
      <c r="Y3164" s="77">
        <f t="shared" si="99"/>
        <v>1.1716841671321685E-5</v>
      </c>
    </row>
    <row r="3165" spans="3:25" x14ac:dyDescent="0.25">
      <c r="C3165" s="19" t="s">
        <v>4585</v>
      </c>
      <c r="D3165" s="6" t="s">
        <v>1176</v>
      </c>
      <c r="E3165" s="6" t="s">
        <v>28</v>
      </c>
      <c r="F3165" s="48">
        <v>0.105816842433023</v>
      </c>
      <c r="G3165" s="8">
        <v>10</v>
      </c>
      <c r="H3165" s="9">
        <v>0</v>
      </c>
      <c r="I3165" s="40">
        <v>0</v>
      </c>
      <c r="J3165" s="7">
        <v>0</v>
      </c>
      <c r="K3165" s="9">
        <v>2.7619227736183301E-2</v>
      </c>
      <c r="L3165" s="39">
        <v>0</v>
      </c>
      <c r="M3165" s="47">
        <v>0</v>
      </c>
      <c r="N3165" s="17">
        <v>4.8292304284549203E-3</v>
      </c>
      <c r="O3165" s="7">
        <f>Q3165/P3165/N3165</f>
        <v>1</v>
      </c>
      <c r="P3165" s="7">
        <v>4.4265777475128436</v>
      </c>
      <c r="Q3165" s="33">
        <v>2.1376963952210466E-2</v>
      </c>
      <c r="R3165" s="38" t="s">
        <v>1677</v>
      </c>
      <c r="S3165" s="33" t="s">
        <v>1677</v>
      </c>
      <c r="T3165" s="45" t="s">
        <v>1675</v>
      </c>
      <c r="U3165" s="55">
        <f>RANK(Q3165,$Q$5:$Q$3209,0)</f>
        <v>2975</v>
      </c>
      <c r="V3165" s="55">
        <f>RANK(W3165,$W$5:$W$3209,0)</f>
        <v>3161</v>
      </c>
      <c r="W3165" s="55">
        <f>N3165*O3165</f>
        <v>4.8292304284549203E-3</v>
      </c>
      <c r="X3165">
        <f t="shared" si="98"/>
        <v>9.975031355983742E-2</v>
      </c>
      <c r="Y3165" s="77">
        <f t="shared" si="99"/>
        <v>1.1174876337415434E-5</v>
      </c>
    </row>
    <row r="3166" spans="3:25" x14ac:dyDescent="0.25">
      <c r="C3166" s="19" t="s">
        <v>4697</v>
      </c>
      <c r="D3166" s="6" t="s">
        <v>1334</v>
      </c>
      <c r="E3166" s="6" t="s">
        <v>144</v>
      </c>
      <c r="F3166" s="48">
        <v>3.3202899800784301E-2</v>
      </c>
      <c r="G3166" s="8">
        <v>10</v>
      </c>
      <c r="H3166" s="9">
        <v>0</v>
      </c>
      <c r="I3166" s="40">
        <v>0</v>
      </c>
      <c r="J3166" s="7">
        <v>0</v>
      </c>
      <c r="K3166" s="9">
        <v>2.1850881741160701E-2</v>
      </c>
      <c r="L3166" s="39">
        <v>0</v>
      </c>
      <c r="M3166" s="47">
        <v>0</v>
      </c>
      <c r="N3166" s="17">
        <v>4.8015276978883702E-3</v>
      </c>
      <c r="O3166" s="7">
        <f>Q3166/P3166/N3166</f>
        <v>1</v>
      </c>
      <c r="P3166" s="7">
        <v>3.2929305800909106</v>
      </c>
      <c r="Q3166" s="33">
        <v>1.5811097387530126E-2</v>
      </c>
      <c r="R3166" s="38" t="s">
        <v>1677</v>
      </c>
      <c r="S3166" s="33" t="s">
        <v>1677</v>
      </c>
      <c r="T3166" s="45" t="s">
        <v>1675</v>
      </c>
      <c r="U3166" s="55">
        <f>RANK(Q3166,$Q$5:$Q$3209,0)</f>
        <v>3090</v>
      </c>
      <c r="V3166" s="55">
        <f>RANK(W3166,$W$5:$W$3209,0)</f>
        <v>3162</v>
      </c>
      <c r="W3166" s="55">
        <f>N3166*O3166</f>
        <v>4.8015276978883702E-3</v>
      </c>
      <c r="X3166">
        <f t="shared" si="98"/>
        <v>9.4921083131382505E-2</v>
      </c>
      <c r="Y3166" s="77">
        <f t="shared" si="99"/>
        <v>1.0633864976980014E-5</v>
      </c>
    </row>
    <row r="3167" spans="3:25" x14ac:dyDescent="0.25">
      <c r="C3167" s="19" t="s">
        <v>4627</v>
      </c>
      <c r="D3167" s="6" t="s">
        <v>1298</v>
      </c>
      <c r="E3167" s="6" t="s">
        <v>16</v>
      </c>
      <c r="F3167" s="48">
        <v>6.3336608663626295E-2</v>
      </c>
      <c r="G3167" s="8">
        <v>10</v>
      </c>
      <c r="H3167" s="9">
        <v>0</v>
      </c>
      <c r="I3167" s="40">
        <v>0</v>
      </c>
      <c r="J3167" s="7">
        <v>0</v>
      </c>
      <c r="K3167" s="9">
        <v>2.1373485824787101E-2</v>
      </c>
      <c r="L3167" s="39">
        <v>0</v>
      </c>
      <c r="M3167" s="47">
        <v>0</v>
      </c>
      <c r="N3167" s="17">
        <v>4.79924208180819E-3</v>
      </c>
      <c r="O3167" s="7">
        <f>Q3167/P3167/N3167</f>
        <v>1</v>
      </c>
      <c r="P3167" s="7">
        <v>4.0680503197670541</v>
      </c>
      <c r="Q3167" s="33">
        <v>1.9523558285539311E-2</v>
      </c>
      <c r="R3167" s="38" t="s">
        <v>1677</v>
      </c>
      <c r="S3167" s="33" t="s">
        <v>1677</v>
      </c>
      <c r="T3167" s="45" t="s">
        <v>1675</v>
      </c>
      <c r="U3167" s="55">
        <f>RANK(Q3167,$Q$5:$Q$3209,0)</f>
        <v>3017</v>
      </c>
      <c r="V3167" s="55">
        <f>RANK(W3167,$W$5:$W$3209,0)</f>
        <v>3163</v>
      </c>
      <c r="W3167" s="55">
        <f>N3167*O3167</f>
        <v>4.79924208180819E-3</v>
      </c>
      <c r="X3167">
        <f t="shared" si="98"/>
        <v>9.0119555433494133E-2</v>
      </c>
      <c r="Y3167" s="77">
        <f t="shared" si="99"/>
        <v>1.00959571114334E-5</v>
      </c>
    </row>
    <row r="3168" spans="3:25" x14ac:dyDescent="0.25">
      <c r="C3168" s="19" t="s">
        <v>4512</v>
      </c>
      <c r="D3168" s="6" t="s">
        <v>657</v>
      </c>
      <c r="E3168" s="6" t="s">
        <v>131</v>
      </c>
      <c r="F3168" s="48">
        <v>0.15935734345664701</v>
      </c>
      <c r="G3168" s="8">
        <v>10</v>
      </c>
      <c r="H3168" s="9">
        <v>0</v>
      </c>
      <c r="I3168" s="40">
        <v>0</v>
      </c>
      <c r="J3168" s="7">
        <v>0</v>
      </c>
      <c r="K3168" s="9">
        <v>1.9797645247773301E-2</v>
      </c>
      <c r="L3168" s="39">
        <v>0</v>
      </c>
      <c r="M3168" s="47">
        <v>0</v>
      </c>
      <c r="N3168" s="17">
        <v>4.7917051537363997E-3</v>
      </c>
      <c r="O3168" s="7">
        <f>Q3168/P3168/N3168</f>
        <v>1</v>
      </c>
      <c r="P3168" s="7">
        <v>5.0730259285200132</v>
      </c>
      <c r="Q3168" s="33">
        <v>2.4308444486727733E-2</v>
      </c>
      <c r="R3168" s="38" t="s">
        <v>1677</v>
      </c>
      <c r="S3168" s="33" t="s">
        <v>1677</v>
      </c>
      <c r="T3168" s="45" t="s">
        <v>1675</v>
      </c>
      <c r="U3168" s="55">
        <f>RANK(Q3168,$Q$5:$Q$3209,0)</f>
        <v>2901</v>
      </c>
      <c r="V3168" s="55">
        <f>RANK(W3168,$W$5:$W$3209,0)</f>
        <v>3164</v>
      </c>
      <c r="W3168" s="55">
        <f>N3168*O3168</f>
        <v>4.7917051537363997E-3</v>
      </c>
      <c r="X3168">
        <f t="shared" si="98"/>
        <v>8.5320313351685939E-2</v>
      </c>
      <c r="Y3168" s="77">
        <f t="shared" si="99"/>
        <v>9.5583052999896694E-6</v>
      </c>
    </row>
    <row r="3169" spans="3:25" x14ac:dyDescent="0.25">
      <c r="C3169" s="19" t="s">
        <v>4625</v>
      </c>
      <c r="D3169" s="6" t="s">
        <v>625</v>
      </c>
      <c r="E3169" s="6" t="s">
        <v>48</v>
      </c>
      <c r="F3169" s="48">
        <v>3.77745090957941E-2</v>
      </c>
      <c r="G3169" s="8">
        <v>10</v>
      </c>
      <c r="H3169" s="9">
        <v>0</v>
      </c>
      <c r="I3169" s="40">
        <v>0</v>
      </c>
      <c r="J3169" s="7">
        <v>0</v>
      </c>
      <c r="K3169" s="9">
        <v>1.9124128819636099E-2</v>
      </c>
      <c r="L3169" s="39">
        <v>0</v>
      </c>
      <c r="M3169" s="47">
        <v>0</v>
      </c>
      <c r="N3169" s="17">
        <v>4.7884874545330901E-3</v>
      </c>
      <c r="O3169" s="7">
        <f>Q3169/P3169/N3169</f>
        <v>1</v>
      </c>
      <c r="P3169" s="7">
        <v>4.1110206074722253</v>
      </c>
      <c r="Q3169" s="33">
        <v>1.9685570604207753E-2</v>
      </c>
      <c r="R3169" s="38" t="s">
        <v>1677</v>
      </c>
      <c r="S3169" s="33" t="s">
        <v>1677</v>
      </c>
      <c r="T3169" s="45" t="s">
        <v>1675</v>
      </c>
      <c r="U3169" s="55">
        <f>RANK(Q3169,$Q$5:$Q$3209,0)</f>
        <v>3015</v>
      </c>
      <c r="V3169" s="55">
        <f>RANK(W3169,$W$5:$W$3209,0)</f>
        <v>3165</v>
      </c>
      <c r="W3169" s="55">
        <f>N3169*O3169</f>
        <v>4.7884874545330901E-3</v>
      </c>
      <c r="X3169">
        <f t="shared" si="98"/>
        <v>8.0528608197949533E-2</v>
      </c>
      <c r="Y3169" s="77">
        <f t="shared" si="99"/>
        <v>9.0214978391666065E-6</v>
      </c>
    </row>
    <row r="3170" spans="3:25" x14ac:dyDescent="0.25">
      <c r="C3170" s="19" t="s">
        <v>4632</v>
      </c>
      <c r="D3170" s="6" t="s">
        <v>25</v>
      </c>
      <c r="E3170" s="6" t="s">
        <v>28</v>
      </c>
      <c r="F3170" s="48">
        <v>3.1423179917703999E-2</v>
      </c>
      <c r="G3170" s="8">
        <v>10</v>
      </c>
      <c r="H3170" s="9">
        <v>0</v>
      </c>
      <c r="I3170" s="40">
        <v>0</v>
      </c>
      <c r="J3170" s="7">
        <v>0</v>
      </c>
      <c r="K3170" s="9">
        <v>1.7374525677015602E-2</v>
      </c>
      <c r="L3170" s="39">
        <v>0</v>
      </c>
      <c r="M3170" s="47">
        <v>0</v>
      </c>
      <c r="N3170" s="17">
        <v>4.7801388366715599E-3</v>
      </c>
      <c r="O3170" s="7">
        <f>Q3170/P3170/N3170</f>
        <v>1</v>
      </c>
      <c r="P3170" s="7">
        <v>4.0077146273075597</v>
      </c>
      <c r="Q3170" s="33">
        <v>1.9157432336289554E-2</v>
      </c>
      <c r="R3170" s="38" t="s">
        <v>1677</v>
      </c>
      <c r="S3170" s="33" t="s">
        <v>1677</v>
      </c>
      <c r="T3170" s="45" t="s">
        <v>1675</v>
      </c>
      <c r="U3170" s="55">
        <f>RANK(Q3170,$Q$5:$Q$3209,0)</f>
        <v>3022</v>
      </c>
      <c r="V3170" s="55">
        <f>RANK(W3170,$W$5:$W$3209,0)</f>
        <v>3166</v>
      </c>
      <c r="W3170" s="55">
        <f>N3170*O3170</f>
        <v>4.7801388366715599E-3</v>
      </c>
      <c r="X3170">
        <f t="shared" si="98"/>
        <v>7.5740120743416448E-2</v>
      </c>
      <c r="Y3170" s="77">
        <f t="shared" si="99"/>
        <v>8.4850508523050287E-6</v>
      </c>
    </row>
    <row r="3171" spans="3:25" x14ac:dyDescent="0.25">
      <c r="C3171" s="19" t="s">
        <v>4694</v>
      </c>
      <c r="D3171" s="6" t="s">
        <v>954</v>
      </c>
      <c r="E3171" s="6" t="s">
        <v>27</v>
      </c>
      <c r="F3171" s="48">
        <v>3.8316722791205703E-2</v>
      </c>
      <c r="G3171" s="8">
        <v>10</v>
      </c>
      <c r="H3171" s="9">
        <v>0</v>
      </c>
      <c r="I3171" s="40">
        <v>0</v>
      </c>
      <c r="J3171" s="7">
        <v>0</v>
      </c>
      <c r="K3171" s="9">
        <v>1.5724158908512899E-2</v>
      </c>
      <c r="L3171" s="39">
        <v>0</v>
      </c>
      <c r="M3171" s="47">
        <v>0</v>
      </c>
      <c r="N3171" s="17">
        <v>4.7722770242137596E-3</v>
      </c>
      <c r="O3171" s="7">
        <f>Q3171/P3171/N3171</f>
        <v>1.0000000000000002</v>
      </c>
      <c r="P3171" s="7">
        <v>3.3195413482522662</v>
      </c>
      <c r="Q3171" s="33">
        <v>1.5841770907191858E-2</v>
      </c>
      <c r="R3171" s="38" t="s">
        <v>1677</v>
      </c>
      <c r="S3171" s="33" t="s">
        <v>1677</v>
      </c>
      <c r="T3171" s="45" t="s">
        <v>1675</v>
      </c>
      <c r="U3171" s="55">
        <f>RANK(Q3171,$Q$5:$Q$3209,0)</f>
        <v>3087</v>
      </c>
      <c r="V3171" s="55">
        <f>RANK(W3171,$W$5:$W$3209,0)</f>
        <v>3167</v>
      </c>
      <c r="W3171" s="55">
        <f>N3171*O3171</f>
        <v>4.7722770242137605E-3</v>
      </c>
      <c r="X3171">
        <f t="shared" si="98"/>
        <v>7.0959981906744893E-2</v>
      </c>
      <c r="Y3171" s="77">
        <f t="shared" si="99"/>
        <v>7.9495391484401802E-6</v>
      </c>
    </row>
    <row r="3172" spans="3:25" x14ac:dyDescent="0.25">
      <c r="C3172" s="19" t="s">
        <v>4544</v>
      </c>
      <c r="D3172" s="6" t="s">
        <v>1292</v>
      </c>
      <c r="E3172" s="6" t="s">
        <v>144</v>
      </c>
      <c r="F3172" s="48">
        <v>0.103796314156231</v>
      </c>
      <c r="G3172" s="8">
        <v>10</v>
      </c>
      <c r="H3172" s="9">
        <v>0</v>
      </c>
      <c r="I3172" s="40">
        <v>0</v>
      </c>
      <c r="J3172" s="7">
        <v>0</v>
      </c>
      <c r="K3172" s="9">
        <v>1.4830482740565301E-2</v>
      </c>
      <c r="L3172" s="39">
        <v>0</v>
      </c>
      <c r="M3172" s="47">
        <v>0</v>
      </c>
      <c r="N3172" s="17">
        <v>4.7680252126345397E-3</v>
      </c>
      <c r="O3172" s="7">
        <f>Q3172/P3172/N3172</f>
        <v>1</v>
      </c>
      <c r="P3172" s="7">
        <v>4.8780382817806327</v>
      </c>
      <c r="Q3172" s="33">
        <v>2.3258609515726527E-2</v>
      </c>
      <c r="R3172" s="38" t="s">
        <v>1677</v>
      </c>
      <c r="S3172" s="33" t="s">
        <v>1677</v>
      </c>
      <c r="T3172" s="45" t="s">
        <v>1675</v>
      </c>
      <c r="U3172" s="55">
        <f>RANK(Q3172,$Q$5:$Q$3209,0)</f>
        <v>2933</v>
      </c>
      <c r="V3172" s="55">
        <f>RANK(W3172,$W$5:$W$3209,0)</f>
        <v>3168</v>
      </c>
      <c r="W3172" s="55">
        <f>N3172*O3172</f>
        <v>4.7680252126345397E-3</v>
      </c>
      <c r="X3172">
        <f t="shared" si="98"/>
        <v>6.6187704882531131E-2</v>
      </c>
      <c r="Y3172" s="77">
        <f t="shared" si="99"/>
        <v>7.4149081915010137E-6</v>
      </c>
    </row>
    <row r="3173" spans="3:25" x14ac:dyDescent="0.25">
      <c r="C3173" s="19" t="s">
        <v>4779</v>
      </c>
      <c r="D3173" s="6" t="s">
        <v>1212</v>
      </c>
      <c r="E3173" s="6" t="s">
        <v>16</v>
      </c>
      <c r="F3173" s="48">
        <v>5.8903896168170197E-2</v>
      </c>
      <c r="G3173" s="8">
        <v>10</v>
      </c>
      <c r="H3173" s="9">
        <v>0</v>
      </c>
      <c r="I3173" s="40">
        <v>0</v>
      </c>
      <c r="J3173" s="7">
        <v>0</v>
      </c>
      <c r="K3173" s="9">
        <v>1.14933360948735E-2</v>
      </c>
      <c r="L3173" s="39">
        <v>0</v>
      </c>
      <c r="M3173" s="47">
        <v>0</v>
      </c>
      <c r="N3173" s="17">
        <v>4.7521814844271402E-3</v>
      </c>
      <c r="O3173" s="7">
        <f>Q3173/P3173/N3173</f>
        <v>1</v>
      </c>
      <c r="P3173" s="7">
        <v>1.0374990650687186</v>
      </c>
      <c r="Q3173" s="33">
        <v>4.9303838471300328E-3</v>
      </c>
      <c r="R3173" s="38" t="s">
        <v>1677</v>
      </c>
      <c r="S3173" s="33" t="s">
        <v>1677</v>
      </c>
      <c r="T3173" s="45" t="s">
        <v>1677</v>
      </c>
      <c r="U3173" s="55">
        <f>RANK(Q3173,$Q$5:$Q$3209,0)</f>
        <v>3173</v>
      </c>
      <c r="V3173" s="55">
        <f>RANK(W3173,$W$5:$W$3209,0)</f>
        <v>3169</v>
      </c>
      <c r="W3173" s="55">
        <f>N3173*O3173</f>
        <v>4.7521814844271402E-3</v>
      </c>
      <c r="X3173">
        <f t="shared" si="98"/>
        <v>6.1419679669896594E-2</v>
      </c>
      <c r="Y3173" s="77">
        <f t="shared" si="99"/>
        <v>6.8807535585643718E-6</v>
      </c>
    </row>
    <row r="3174" spans="3:25" x14ac:dyDescent="0.25">
      <c r="C3174" s="19" t="s">
        <v>4698</v>
      </c>
      <c r="D3174" s="6" t="s">
        <v>735</v>
      </c>
      <c r="E3174" s="6" t="s">
        <v>19</v>
      </c>
      <c r="F3174" s="48">
        <v>4.8130151578993398E-2</v>
      </c>
      <c r="G3174" s="8">
        <v>10</v>
      </c>
      <c r="H3174" s="9">
        <v>0</v>
      </c>
      <c r="I3174" s="40">
        <v>0</v>
      </c>
      <c r="J3174" s="7">
        <v>0</v>
      </c>
      <c r="K3174" s="9">
        <v>1.1425325627851301E-2</v>
      </c>
      <c r="L3174" s="39">
        <v>0</v>
      </c>
      <c r="M3174" s="47">
        <v>0</v>
      </c>
      <c r="N3174" s="17">
        <v>4.7518591373908198E-3</v>
      </c>
      <c r="O3174" s="7">
        <f>Q3174/P3174/N3174</f>
        <v>1.0000000000000002</v>
      </c>
      <c r="P3174" s="7">
        <v>3.3054427896624392</v>
      </c>
      <c r="Q3174" s="33">
        <v>1.5706998523180065E-2</v>
      </c>
      <c r="R3174" s="38" t="s">
        <v>1677</v>
      </c>
      <c r="S3174" s="33" t="s">
        <v>1677</v>
      </c>
      <c r="T3174" s="45" t="s">
        <v>1675</v>
      </c>
      <c r="U3174" s="55">
        <f>RANK(Q3174,$Q$5:$Q$3209,0)</f>
        <v>3091</v>
      </c>
      <c r="V3174" s="55">
        <f>RANK(W3174,$W$5:$W$3209,0)</f>
        <v>3170</v>
      </c>
      <c r="W3174" s="55">
        <f>N3174*O3174</f>
        <v>4.7518591373908207E-3</v>
      </c>
      <c r="X3174">
        <f t="shared" si="98"/>
        <v>5.6667498185469456E-2</v>
      </c>
      <c r="Y3174" s="77">
        <f t="shared" si="99"/>
        <v>6.3483738744687192E-6</v>
      </c>
    </row>
    <row r="3175" spans="3:25" x14ac:dyDescent="0.25">
      <c r="C3175" s="19" t="s">
        <v>4701</v>
      </c>
      <c r="D3175" s="6" t="s">
        <v>924</v>
      </c>
      <c r="E3175" s="6" t="s">
        <v>28</v>
      </c>
      <c r="F3175" s="48">
        <v>1.37844431982321E-2</v>
      </c>
      <c r="G3175" s="8">
        <v>10</v>
      </c>
      <c r="H3175" s="9">
        <v>0</v>
      </c>
      <c r="I3175" s="40">
        <v>0</v>
      </c>
      <c r="J3175" s="7">
        <v>0</v>
      </c>
      <c r="K3175" s="9">
        <v>1.03407262030271E-2</v>
      </c>
      <c r="L3175" s="39">
        <v>0</v>
      </c>
      <c r="M3175" s="47">
        <v>0</v>
      </c>
      <c r="N3175" s="17">
        <v>4.7467214358603302E-3</v>
      </c>
      <c r="O3175" s="7">
        <f>Q3175/P3175/N3175</f>
        <v>1</v>
      </c>
      <c r="P3175" s="7">
        <v>3.2801431013701783</v>
      </c>
      <c r="Q3175" s="33">
        <v>1.556992557196321E-2</v>
      </c>
      <c r="R3175" s="38" t="s">
        <v>1677</v>
      </c>
      <c r="S3175" s="33" t="s">
        <v>1677</v>
      </c>
      <c r="T3175" s="45" t="s">
        <v>1675</v>
      </c>
      <c r="U3175" s="55">
        <f>RANK(Q3175,$Q$5:$Q$3209,0)</f>
        <v>3094</v>
      </c>
      <c r="V3175" s="55">
        <f>RANK(W3175,$W$5:$W$3209,0)</f>
        <v>3171</v>
      </c>
      <c r="W3175" s="55">
        <f>N3175*O3175</f>
        <v>4.7467214358603302E-3</v>
      </c>
      <c r="X3175">
        <f t="shared" si="98"/>
        <v>5.1915639048078638E-2</v>
      </c>
      <c r="Y3175" s="77">
        <f t="shared" si="99"/>
        <v>5.8160303024226431E-6</v>
      </c>
    </row>
    <row r="3176" spans="3:25" x14ac:dyDescent="0.25">
      <c r="C3176" s="19" t="s">
        <v>4645</v>
      </c>
      <c r="D3176" s="6" t="s">
        <v>705</v>
      </c>
      <c r="E3176" s="6" t="s">
        <v>39</v>
      </c>
      <c r="F3176" s="48">
        <v>6.0864218302389701E-2</v>
      </c>
      <c r="G3176" s="8">
        <v>10</v>
      </c>
      <c r="H3176" s="9">
        <v>0</v>
      </c>
      <c r="I3176" s="40">
        <v>0</v>
      </c>
      <c r="J3176" s="7">
        <v>0</v>
      </c>
      <c r="K3176" s="9">
        <v>8.3447703508064408E-3</v>
      </c>
      <c r="L3176" s="39">
        <v>0</v>
      </c>
      <c r="M3176" s="47">
        <v>0</v>
      </c>
      <c r="N3176" s="17">
        <v>4.7372811213472997E-3</v>
      </c>
      <c r="O3176" s="7">
        <f>Q3176/P3176/N3176</f>
        <v>1</v>
      </c>
      <c r="P3176" s="7">
        <v>3.8991627332928327</v>
      </c>
      <c r="Q3176" s="33">
        <v>1.8471430005489071E-2</v>
      </c>
      <c r="R3176" s="38" t="s">
        <v>1677</v>
      </c>
      <c r="S3176" s="33" t="s">
        <v>1677</v>
      </c>
      <c r="T3176" s="45" t="s">
        <v>1675</v>
      </c>
      <c r="U3176" s="55">
        <f>RANK(Q3176,$Q$5:$Q$3209,0)</f>
        <v>3036</v>
      </c>
      <c r="V3176" s="55">
        <f>RANK(W3176,$W$5:$W$3209,0)</f>
        <v>3172</v>
      </c>
      <c r="W3176" s="55">
        <f>N3176*O3176</f>
        <v>4.7372811213472997E-3</v>
      </c>
      <c r="X3176">
        <f t="shared" si="98"/>
        <v>4.7168917612218308E-2</v>
      </c>
      <c r="Y3176" s="77">
        <f t="shared" si="99"/>
        <v>5.2842622992867072E-6</v>
      </c>
    </row>
    <row r="3177" spans="3:25" x14ac:dyDescent="0.25">
      <c r="C3177" s="19" t="s">
        <v>4744</v>
      </c>
      <c r="D3177" s="6" t="s">
        <v>547</v>
      </c>
      <c r="E3177" s="6" t="s">
        <v>27</v>
      </c>
      <c r="F3177" s="48">
        <v>1.5644097618756399E-2</v>
      </c>
      <c r="G3177" s="8">
        <v>10</v>
      </c>
      <c r="H3177" s="9">
        <v>0</v>
      </c>
      <c r="I3177" s="40">
        <v>0</v>
      </c>
      <c r="J3177" s="7">
        <v>0</v>
      </c>
      <c r="K3177" s="9">
        <v>6.5735697394048E-3</v>
      </c>
      <c r="L3177" s="39">
        <v>0</v>
      </c>
      <c r="M3177" s="47">
        <v>0</v>
      </c>
      <c r="N3177" s="17">
        <v>4.7289194856603104E-3</v>
      </c>
      <c r="O3177" s="7">
        <f>Q3177/P3177/N3177</f>
        <v>1</v>
      </c>
      <c r="P3177" s="7">
        <v>2.5304347373926359</v>
      </c>
      <c r="Q3177" s="33">
        <v>1.1966222136847766E-2</v>
      </c>
      <c r="R3177" s="38" t="s">
        <v>1677</v>
      </c>
      <c r="S3177" s="33" t="s">
        <v>1677</v>
      </c>
      <c r="T3177" s="45" t="s">
        <v>1676</v>
      </c>
      <c r="U3177" s="55">
        <f>RANK(Q3177,$Q$5:$Q$3209,0)</f>
        <v>3137</v>
      </c>
      <c r="V3177" s="55">
        <f>RANK(W3177,$W$5:$W$3209,0)</f>
        <v>3173</v>
      </c>
      <c r="W3177" s="55">
        <f>N3177*O3177</f>
        <v>4.7289194856603104E-3</v>
      </c>
      <c r="X3177">
        <f t="shared" si="98"/>
        <v>4.2431636490871005E-2</v>
      </c>
      <c r="Y3177" s="77">
        <f t="shared" si="99"/>
        <v>4.7535518802675985E-6</v>
      </c>
    </row>
    <row r="3178" spans="3:25" x14ac:dyDescent="0.25">
      <c r="C3178" s="19" t="s">
        <v>4714</v>
      </c>
      <c r="D3178" s="6" t="s">
        <v>565</v>
      </c>
      <c r="E3178" s="6" t="s">
        <v>12</v>
      </c>
      <c r="F3178" s="48">
        <v>1.9590208245217101E-2</v>
      </c>
      <c r="G3178" s="8">
        <v>10</v>
      </c>
      <c r="H3178" s="9">
        <v>0</v>
      </c>
      <c r="I3178" s="40">
        <v>0</v>
      </c>
      <c r="J3178" s="7">
        <v>0</v>
      </c>
      <c r="K3178" s="9">
        <v>6.2444153691656804E-3</v>
      </c>
      <c r="L3178" s="39">
        <v>0</v>
      </c>
      <c r="M3178" s="47">
        <v>0</v>
      </c>
      <c r="N3178" s="17">
        <v>4.72736720476647E-3</v>
      </c>
      <c r="O3178" s="7">
        <f>Q3178/P3178/N3178</f>
        <v>1</v>
      </c>
      <c r="P3178" s="7">
        <v>3.0907008427674652</v>
      </c>
      <c r="Q3178" s="33">
        <v>1.4610877803843004E-2</v>
      </c>
      <c r="R3178" s="38" t="s">
        <v>1677</v>
      </c>
      <c r="S3178" s="33" t="s">
        <v>1677</v>
      </c>
      <c r="T3178" s="45" t="s">
        <v>1675</v>
      </c>
      <c r="U3178" s="55">
        <f>RANK(Q3178,$Q$5:$Q$3209,0)</f>
        <v>3107</v>
      </c>
      <c r="V3178" s="55">
        <f>RANK(W3178,$W$5:$W$3209,0)</f>
        <v>3174</v>
      </c>
      <c r="W3178" s="55">
        <f>N3178*O3178</f>
        <v>4.72736720476647E-3</v>
      </c>
      <c r="X3178">
        <f t="shared" si="98"/>
        <v>3.7702717005210697E-2</v>
      </c>
      <c r="Y3178" s="77">
        <f t="shared" si="99"/>
        <v>4.2237782026124612E-6</v>
      </c>
    </row>
    <row r="3179" spans="3:25" x14ac:dyDescent="0.25">
      <c r="C3179" s="19" t="s">
        <v>4590</v>
      </c>
      <c r="D3179" s="6" t="s">
        <v>557</v>
      </c>
      <c r="E3179" s="6" t="s">
        <v>204</v>
      </c>
      <c r="F3179" s="48">
        <v>1.55823204530089E-2</v>
      </c>
      <c r="G3179" s="8">
        <v>10</v>
      </c>
      <c r="H3179" s="9">
        <v>0</v>
      </c>
      <c r="I3179" s="40">
        <v>0</v>
      </c>
      <c r="J3179" s="7">
        <v>0</v>
      </c>
      <c r="K3179" s="9">
        <v>5.9866488460517502E-3</v>
      </c>
      <c r="L3179" s="39">
        <v>0</v>
      </c>
      <c r="M3179" s="47">
        <v>0</v>
      </c>
      <c r="N3179" s="17">
        <v>4.7261519406264999E-3</v>
      </c>
      <c r="O3179" s="7">
        <f>Q3179/P3179/N3179</f>
        <v>1</v>
      </c>
      <c r="P3179" s="7">
        <v>4.4629322980223796</v>
      </c>
      <c r="Q3179" s="33">
        <v>2.1092496141183154E-2</v>
      </c>
      <c r="R3179" s="38" t="s">
        <v>1677</v>
      </c>
      <c r="S3179" s="33" t="s">
        <v>1677</v>
      </c>
      <c r="T3179" s="45" t="s">
        <v>1675</v>
      </c>
      <c r="U3179" s="55">
        <f>RANK(Q3179,$Q$5:$Q$3209,0)</f>
        <v>2980</v>
      </c>
      <c r="V3179" s="55">
        <f>RANK(W3179,$W$5:$W$3209,0)</f>
        <v>3175</v>
      </c>
      <c r="W3179" s="55">
        <f>N3179*O3179</f>
        <v>4.7261519406264999E-3</v>
      </c>
      <c r="X3179">
        <f t="shared" si="98"/>
        <v>3.2975349800444226E-2</v>
      </c>
      <c r="Y3179" s="77">
        <f t="shared" si="99"/>
        <v>3.694178424631526E-6</v>
      </c>
    </row>
    <row r="3180" spans="3:25" x14ac:dyDescent="0.25">
      <c r="C3180" s="19" t="s">
        <v>4570</v>
      </c>
      <c r="D3180" s="6" t="s">
        <v>1470</v>
      </c>
      <c r="E3180" s="6" t="s">
        <v>115</v>
      </c>
      <c r="F3180" s="48">
        <v>6.7160228597135996E-2</v>
      </c>
      <c r="G3180" s="8">
        <v>10</v>
      </c>
      <c r="H3180" s="9">
        <v>0</v>
      </c>
      <c r="I3180" s="40">
        <v>0</v>
      </c>
      <c r="J3180" s="7">
        <v>0</v>
      </c>
      <c r="K3180" s="9">
        <v>4.4082012736778101E-3</v>
      </c>
      <c r="L3180" s="39">
        <v>0</v>
      </c>
      <c r="M3180" s="47">
        <v>0</v>
      </c>
      <c r="N3180" s="17">
        <v>4.7187169819639203E-3</v>
      </c>
      <c r="O3180" s="7">
        <f>Q3180/P3180/N3180</f>
        <v>1</v>
      </c>
      <c r="P3180" s="7">
        <v>4.7082759979986895</v>
      </c>
      <c r="Q3180" s="33">
        <v>2.2217021907529541E-2</v>
      </c>
      <c r="R3180" s="38" t="s">
        <v>1677</v>
      </c>
      <c r="S3180" s="33" t="s">
        <v>1677</v>
      </c>
      <c r="T3180" s="45" t="s">
        <v>1675</v>
      </c>
      <c r="U3180" s="55">
        <f>RANK(Q3180,$Q$5:$Q$3209,0)</f>
        <v>2959</v>
      </c>
      <c r="V3180" s="55">
        <f>RANK(W3180,$W$5:$W$3209,0)</f>
        <v>3176</v>
      </c>
      <c r="W3180" s="55">
        <f>N3180*O3180</f>
        <v>4.7187169819639203E-3</v>
      </c>
      <c r="X3180">
        <f t="shared" si="98"/>
        <v>2.8249197859817728E-2</v>
      </c>
      <c r="Y3180" s="77">
        <f t="shared" si="99"/>
        <v>3.1647147908490078E-6</v>
      </c>
    </row>
    <row r="3181" spans="3:25" x14ac:dyDescent="0.25">
      <c r="C3181" s="19" t="s">
        <v>4679</v>
      </c>
      <c r="D3181" s="6" t="s">
        <v>1472</v>
      </c>
      <c r="E3181" s="6" t="s">
        <v>144</v>
      </c>
      <c r="F3181" s="48">
        <v>3.1860552823897999E-2</v>
      </c>
      <c r="G3181" s="8">
        <v>10</v>
      </c>
      <c r="H3181" s="9">
        <v>0</v>
      </c>
      <c r="I3181" s="40">
        <v>0</v>
      </c>
      <c r="J3181" s="7">
        <v>0</v>
      </c>
      <c r="K3181" s="9">
        <v>2.78671675026934E-3</v>
      </c>
      <c r="L3181" s="39">
        <v>0</v>
      </c>
      <c r="M3181" s="47">
        <v>0</v>
      </c>
      <c r="N3181" s="17">
        <v>4.7110914276382899E-3</v>
      </c>
      <c r="O3181" s="7">
        <f>Q3181/P3181/N3181</f>
        <v>1.0000000000000002</v>
      </c>
      <c r="P3181" s="7">
        <v>3.5080472911638418</v>
      </c>
      <c r="Q3181" s="33">
        <v>1.6526731521151701E-2</v>
      </c>
      <c r="R3181" s="38" t="s">
        <v>1677</v>
      </c>
      <c r="S3181" s="33" t="s">
        <v>1677</v>
      </c>
      <c r="T3181" s="45" t="s">
        <v>1675</v>
      </c>
      <c r="U3181" s="55">
        <f>RANK(Q3181,$Q$5:$Q$3209,0)</f>
        <v>3071</v>
      </c>
      <c r="V3181" s="55">
        <f>RANK(W3181,$W$5:$W$3209,0)</f>
        <v>3177</v>
      </c>
      <c r="W3181" s="55">
        <f>N3181*O3181</f>
        <v>4.7110914276382908E-3</v>
      </c>
      <c r="X3181">
        <f t="shared" si="98"/>
        <v>2.3530480877853806E-2</v>
      </c>
      <c r="Y3181" s="77">
        <f t="shared" si="99"/>
        <v>2.636084084208902E-6</v>
      </c>
    </row>
    <row r="3182" spans="3:25" x14ac:dyDescent="0.25">
      <c r="C3182" s="19" t="s">
        <v>4713</v>
      </c>
      <c r="D3182" s="6" t="s">
        <v>1438</v>
      </c>
      <c r="E3182" s="6" t="s">
        <v>12</v>
      </c>
      <c r="F3182" s="48">
        <v>1.30927277267276E-2</v>
      </c>
      <c r="G3182" s="8">
        <v>10</v>
      </c>
      <c r="H3182" s="9">
        <v>0</v>
      </c>
      <c r="I3182" s="40">
        <v>0</v>
      </c>
      <c r="J3182" s="7">
        <v>0</v>
      </c>
      <c r="K3182" s="9">
        <v>2.4556065923819698E-3</v>
      </c>
      <c r="L3182" s="39">
        <v>0</v>
      </c>
      <c r="M3182" s="47">
        <v>0</v>
      </c>
      <c r="N3182" s="17">
        <v>4.7095357838515001E-3</v>
      </c>
      <c r="O3182" s="7">
        <f>Q3182/P3182/N3182</f>
        <v>1</v>
      </c>
      <c r="P3182" s="7">
        <v>3.1177367403380289</v>
      </c>
      <c r="Q3182" s="33">
        <v>1.468309274325048E-2</v>
      </c>
      <c r="R3182" s="38" t="s">
        <v>1677</v>
      </c>
      <c r="S3182" s="33" t="s">
        <v>1677</v>
      </c>
      <c r="T3182" s="45" t="s">
        <v>1675</v>
      </c>
      <c r="U3182" s="55">
        <f>RANK(Q3182,$Q$5:$Q$3209,0)</f>
        <v>3106</v>
      </c>
      <c r="V3182" s="55">
        <f>RANK(W3182,$W$5:$W$3209,0)</f>
        <v>3178</v>
      </c>
      <c r="W3182" s="55">
        <f>N3182*O3182</f>
        <v>4.7095357838515001E-3</v>
      </c>
      <c r="X3182">
        <f t="shared" si="98"/>
        <v>1.8819389450215517E-2</v>
      </c>
      <c r="Y3182" s="77">
        <f t="shared" si="99"/>
        <v>2.1083076568542649E-6</v>
      </c>
    </row>
    <row r="3183" spans="3:25" x14ac:dyDescent="0.25">
      <c r="C3183" s="19" t="s">
        <v>4722</v>
      </c>
      <c r="D3183" s="6" t="s">
        <v>404</v>
      </c>
      <c r="E3183" s="6" t="s">
        <v>16</v>
      </c>
      <c r="F3183" s="48">
        <v>3.78777230408083E-3</v>
      </c>
      <c r="G3183" s="8">
        <v>10</v>
      </c>
      <c r="H3183" s="9">
        <v>0</v>
      </c>
      <c r="I3183" s="40">
        <v>0</v>
      </c>
      <c r="J3183" s="7">
        <v>0</v>
      </c>
      <c r="K3183" s="9">
        <v>2.2123616453355501E-3</v>
      </c>
      <c r="L3183" s="39">
        <v>0</v>
      </c>
      <c r="M3183" s="47">
        <v>0</v>
      </c>
      <c r="N3183" s="17">
        <v>4.7083932800104601E-3</v>
      </c>
      <c r="O3183" s="7">
        <f>Q3183/P3183/N3183</f>
        <v>1</v>
      </c>
      <c r="P3183" s="7">
        <v>2.9563190011134428</v>
      </c>
      <c r="Q3183" s="33">
        <v>1.391951251840977E-2</v>
      </c>
      <c r="R3183" s="38" t="s">
        <v>1677</v>
      </c>
      <c r="S3183" s="33" t="s">
        <v>1677</v>
      </c>
      <c r="T3183" s="45" t="s">
        <v>1676</v>
      </c>
      <c r="U3183" s="55">
        <f>RANK(Q3183,$Q$5:$Q$3209,0)</f>
        <v>3115</v>
      </c>
      <c r="V3183" s="55">
        <f>RANK(W3183,$W$5:$W$3209,0)</f>
        <v>3179</v>
      </c>
      <c r="W3183" s="55">
        <f>N3183*O3183</f>
        <v>4.7083932800104601E-3</v>
      </c>
      <c r="X3183">
        <f t="shared" si="98"/>
        <v>1.4109853666364016E-2</v>
      </c>
      <c r="Y3183" s="77">
        <f t="shared" si="99"/>
        <v>1.5807055059136262E-6</v>
      </c>
    </row>
    <row r="3184" spans="3:25" x14ac:dyDescent="0.25">
      <c r="C3184" s="19" t="s">
        <v>4734</v>
      </c>
      <c r="D3184" s="6" t="s">
        <v>377</v>
      </c>
      <c r="E3184" s="6" t="s">
        <v>204</v>
      </c>
      <c r="F3184" s="48">
        <v>1.2807999735700199E-2</v>
      </c>
      <c r="G3184" s="8">
        <v>10</v>
      </c>
      <c r="H3184" s="9">
        <v>0</v>
      </c>
      <c r="I3184" s="40">
        <v>0</v>
      </c>
      <c r="J3184" s="7">
        <v>0</v>
      </c>
      <c r="K3184" s="9">
        <v>1.0555254258276E-3</v>
      </c>
      <c r="L3184" s="39">
        <v>0</v>
      </c>
      <c r="M3184" s="47">
        <v>0</v>
      </c>
      <c r="N3184" s="17">
        <v>4.7029634788164501E-3</v>
      </c>
      <c r="O3184" s="7">
        <f>Q3184/P3184/N3184</f>
        <v>1</v>
      </c>
      <c r="P3184" s="7">
        <v>2.7337157290050067</v>
      </c>
      <c r="Q3184" s="33">
        <v>1.2856565234976634E-2</v>
      </c>
      <c r="R3184" s="38" t="s">
        <v>1677</v>
      </c>
      <c r="S3184" s="33" t="s">
        <v>1677</v>
      </c>
      <c r="T3184" s="45" t="s">
        <v>1676</v>
      </c>
      <c r="U3184" s="55">
        <f>RANK(Q3184,$Q$5:$Q$3209,0)</f>
        <v>3127</v>
      </c>
      <c r="V3184" s="55">
        <f>RANK(W3184,$W$5:$W$3209,0)</f>
        <v>3180</v>
      </c>
      <c r="W3184" s="55">
        <f>N3184*O3184</f>
        <v>4.7029634788164501E-3</v>
      </c>
      <c r="X3184">
        <f t="shared" si="98"/>
        <v>9.4014603863535572E-3</v>
      </c>
      <c r="Y3184" s="77">
        <f t="shared" si="99"/>
        <v>1.0532313479454707E-6</v>
      </c>
    </row>
    <row r="3185" spans="3:25" x14ac:dyDescent="0.25">
      <c r="C3185" s="19" t="s">
        <v>4708</v>
      </c>
      <c r="D3185" s="6" t="s">
        <v>1384</v>
      </c>
      <c r="E3185" s="6" t="s">
        <v>863</v>
      </c>
      <c r="F3185" s="48">
        <v>2.8031638536673998E-3</v>
      </c>
      <c r="G3185" s="8">
        <v>10</v>
      </c>
      <c r="H3185" s="9">
        <v>0</v>
      </c>
      <c r="I3185" s="40">
        <v>0</v>
      </c>
      <c r="J3185" s="7">
        <v>0</v>
      </c>
      <c r="K3185" s="9">
        <v>1.0290470050274599E-4</v>
      </c>
      <c r="L3185" s="39">
        <v>0</v>
      </c>
      <c r="M3185" s="47">
        <v>0</v>
      </c>
      <c r="N3185" s="17">
        <v>4.6984968760157104E-3</v>
      </c>
      <c r="O3185" s="7">
        <f>Q3185/P3185/N3185</f>
        <v>1</v>
      </c>
      <c r="P3185" s="7">
        <v>3.2223188554855762</v>
      </c>
      <c r="Q3185" s="33">
        <v>1.51400550760255E-2</v>
      </c>
      <c r="R3185" s="38" t="s">
        <v>1677</v>
      </c>
      <c r="S3185" s="33" t="s">
        <v>1677</v>
      </c>
      <c r="T3185" s="45" t="s">
        <v>1675</v>
      </c>
      <c r="U3185" s="55">
        <f>RANK(Q3185,$Q$5:$Q$3209,0)</f>
        <v>3101</v>
      </c>
      <c r="V3185" s="55">
        <f>RANK(W3185,$W$5:$W$3209,0)</f>
        <v>3181</v>
      </c>
      <c r="W3185" s="55">
        <f>N3185*O3185</f>
        <v>4.6984968760157104E-3</v>
      </c>
      <c r="X3185">
        <f t="shared" si="98"/>
        <v>4.698496907537107E-3</v>
      </c>
      <c r="Y3185" s="77">
        <f t="shared" si="99"/>
        <v>5.2636548236973368E-7</v>
      </c>
    </row>
    <row r="3186" spans="3:25" x14ac:dyDescent="0.25">
      <c r="C3186" s="19" t="s">
        <v>4788</v>
      </c>
      <c r="D3186" s="6" t="s">
        <v>1150</v>
      </c>
      <c r="E3186" s="6" t="s">
        <v>204</v>
      </c>
      <c r="F3186" s="48">
        <v>3.1809344648577098E-2</v>
      </c>
      <c r="G3186" s="8">
        <v>10</v>
      </c>
      <c r="H3186" s="9">
        <v>0</v>
      </c>
      <c r="I3186" s="40">
        <v>0</v>
      </c>
      <c r="J3186" s="7">
        <v>0</v>
      </c>
      <c r="K3186" s="9">
        <v>5.4647876964528099E-3</v>
      </c>
      <c r="L3186" s="39">
        <v>0</v>
      </c>
      <c r="M3186" s="47">
        <v>0</v>
      </c>
      <c r="N3186" s="17">
        <v>4.7236925297858296E-3</v>
      </c>
      <c r="O3186" s="7">
        <v>0</v>
      </c>
      <c r="P3186" s="7">
        <v>0</v>
      </c>
      <c r="Q3186" s="33">
        <v>0</v>
      </c>
      <c r="R3186" s="38" t="s">
        <v>1677</v>
      </c>
      <c r="S3186" s="33" t="s">
        <v>1677</v>
      </c>
      <c r="T3186" s="45" t="s">
        <v>1677</v>
      </c>
      <c r="U3186" s="55">
        <f>RANK(Q3186,$Q$5:$Q$3209,0)</f>
        <v>3182</v>
      </c>
      <c r="V3186" s="55">
        <f>RANK(W3186,$W$5:$W$3209,0)</f>
        <v>3182</v>
      </c>
      <c r="W3186" s="55">
        <f>N3186*O3186</f>
        <v>0</v>
      </c>
      <c r="X3186">
        <f t="shared" si="98"/>
        <v>3.1521396604006213E-11</v>
      </c>
      <c r="Y3186" s="77">
        <f t="shared" si="99"/>
        <v>3.5312942532365348E-15</v>
      </c>
    </row>
    <row r="3187" spans="3:25" x14ac:dyDescent="0.25">
      <c r="C3187" s="19" t="s">
        <v>4789</v>
      </c>
      <c r="D3187" s="6" t="s">
        <v>1320</v>
      </c>
      <c r="E3187" s="6" t="s">
        <v>4813</v>
      </c>
      <c r="F3187" s="48">
        <v>3.51403851658596E-2</v>
      </c>
      <c r="G3187" s="8">
        <v>10</v>
      </c>
      <c r="H3187" s="9">
        <v>1</v>
      </c>
      <c r="I3187" s="40">
        <v>0</v>
      </c>
      <c r="J3187" s="7">
        <v>0</v>
      </c>
      <c r="K3187" s="9">
        <v>1</v>
      </c>
      <c r="L3187" s="39">
        <v>0</v>
      </c>
      <c r="M3187" s="47">
        <v>0</v>
      </c>
      <c r="N3187" s="17">
        <v>2.8511563181221999E-2</v>
      </c>
      <c r="O3187" s="7">
        <v>0</v>
      </c>
      <c r="P3187" s="7">
        <v>0</v>
      </c>
      <c r="Q3187" s="33">
        <v>0</v>
      </c>
      <c r="R3187" s="38" t="s">
        <v>1676</v>
      </c>
      <c r="S3187" s="33" t="s">
        <v>1676</v>
      </c>
      <c r="T3187" s="45" t="s">
        <v>1677</v>
      </c>
      <c r="U3187" s="55">
        <f>RANK(Q3187,$Q$5:$Q$3209,0)</f>
        <v>3182</v>
      </c>
      <c r="V3187" s="55">
        <f>RANK(W3187,$W$5:$W$3209,0)</f>
        <v>3182</v>
      </c>
      <c r="W3187" s="55">
        <f>N3187*O3187</f>
        <v>0</v>
      </c>
      <c r="X3187">
        <f t="shared" si="98"/>
        <v>3.1521396604006213E-11</v>
      </c>
      <c r="Y3187" s="77">
        <f t="shared" si="99"/>
        <v>3.5312942532365348E-15</v>
      </c>
    </row>
    <row r="3188" spans="3:25" x14ac:dyDescent="0.25">
      <c r="C3188" s="19" t="s">
        <v>4790</v>
      </c>
      <c r="D3188" s="6" t="s">
        <v>1586</v>
      </c>
      <c r="E3188" s="6" t="s">
        <v>39</v>
      </c>
      <c r="F3188" s="48">
        <v>8.6734359254255899</v>
      </c>
      <c r="G3188" s="8">
        <v>54.605808965978497</v>
      </c>
      <c r="H3188" s="9">
        <v>0.74617928883074403</v>
      </c>
      <c r="I3188" s="40">
        <v>0</v>
      </c>
      <c r="J3188" s="7">
        <v>2</v>
      </c>
      <c r="K3188" s="9">
        <v>0.69386716706468898</v>
      </c>
      <c r="L3188" s="39">
        <v>0</v>
      </c>
      <c r="M3188" s="47">
        <v>0</v>
      </c>
      <c r="N3188" s="17">
        <v>2.4182364417063E-2</v>
      </c>
      <c r="O3188" s="7">
        <v>0</v>
      </c>
      <c r="P3188" s="7">
        <v>0</v>
      </c>
      <c r="Q3188" s="33">
        <v>-3.6352192425883516E-4</v>
      </c>
      <c r="R3188" s="38" t="s">
        <v>1676</v>
      </c>
      <c r="S3188" s="33" t="s">
        <v>1676</v>
      </c>
      <c r="T3188" s="45" t="s">
        <v>1677</v>
      </c>
      <c r="U3188" s="55">
        <f>RANK(Q3188,$Q$5:$Q$3209,0)</f>
        <v>3184</v>
      </c>
      <c r="V3188" s="55">
        <f>RANK(W3188,$W$5:$W$3209,0)</f>
        <v>3182</v>
      </c>
      <c r="W3188" s="55">
        <f>N3188*O3188</f>
        <v>0</v>
      </c>
      <c r="X3188">
        <f t="shared" si="98"/>
        <v>3.1521396604006213E-11</v>
      </c>
      <c r="Y3188" s="77">
        <f t="shared" si="99"/>
        <v>3.5312942532365348E-15</v>
      </c>
    </row>
    <row r="3189" spans="3:25" x14ac:dyDescent="0.25">
      <c r="C3189" s="19" t="s">
        <v>4791</v>
      </c>
      <c r="D3189" s="6" t="s">
        <v>1616</v>
      </c>
      <c r="E3189" s="6" t="s">
        <v>204</v>
      </c>
      <c r="F3189" s="48">
        <v>19.757398277635399</v>
      </c>
      <c r="G3189" s="8">
        <v>72.333661365284101</v>
      </c>
      <c r="H3189" s="9">
        <v>1</v>
      </c>
      <c r="I3189" s="40">
        <v>0</v>
      </c>
      <c r="J3189" s="7">
        <v>0</v>
      </c>
      <c r="K3189" s="9">
        <v>0.44775431223856499</v>
      </c>
      <c r="L3189" s="39">
        <v>0</v>
      </c>
      <c r="M3189" s="47">
        <v>0</v>
      </c>
      <c r="N3189" s="17">
        <v>2.8693752964074899E-2</v>
      </c>
      <c r="O3189" s="7">
        <v>0</v>
      </c>
      <c r="P3189" s="7">
        <v>0</v>
      </c>
      <c r="Q3189" s="33">
        <v>-3.6352192425883516E-4</v>
      </c>
      <c r="R3189" s="38" t="s">
        <v>1676</v>
      </c>
      <c r="S3189" s="33" t="s">
        <v>1676</v>
      </c>
      <c r="T3189" s="45" t="s">
        <v>1677</v>
      </c>
      <c r="U3189" s="55">
        <f>RANK(Q3189,$Q$5:$Q$3209,0)</f>
        <v>3184</v>
      </c>
      <c r="V3189" s="55">
        <f>RANK(W3189,$W$5:$W$3209,0)</f>
        <v>3182</v>
      </c>
      <c r="W3189" s="55">
        <f>N3189*O3189</f>
        <v>0</v>
      </c>
      <c r="X3189">
        <f t="shared" si="98"/>
        <v>3.1521396604006213E-11</v>
      </c>
      <c r="Y3189" s="77">
        <f t="shared" si="99"/>
        <v>3.5312942532365348E-15</v>
      </c>
    </row>
    <row r="3190" spans="3:25" x14ac:dyDescent="0.25">
      <c r="C3190" s="19" t="s">
        <v>4792</v>
      </c>
      <c r="D3190" s="6" t="s">
        <v>861</v>
      </c>
      <c r="E3190" s="6" t="s">
        <v>863</v>
      </c>
      <c r="F3190" s="48">
        <v>1.80321115172441</v>
      </c>
      <c r="G3190" s="8">
        <v>10</v>
      </c>
      <c r="H3190" s="9">
        <v>0.99731434224530802</v>
      </c>
      <c r="I3190" s="40">
        <v>0</v>
      </c>
      <c r="J3190" s="7">
        <v>0</v>
      </c>
      <c r="K3190" s="9">
        <v>1</v>
      </c>
      <c r="L3190" s="39">
        <v>0</v>
      </c>
      <c r="M3190" s="47">
        <v>0</v>
      </c>
      <c r="N3190" s="17">
        <v>2.84502396387874E-2</v>
      </c>
      <c r="O3190" s="7">
        <v>0</v>
      </c>
      <c r="P3190" s="7">
        <v>0</v>
      </c>
      <c r="Q3190" s="33">
        <v>-3.6352192425883516E-4</v>
      </c>
      <c r="R3190" s="38" t="s">
        <v>1676</v>
      </c>
      <c r="S3190" s="33" t="s">
        <v>1676</v>
      </c>
      <c r="T3190" s="45" t="s">
        <v>1677</v>
      </c>
      <c r="U3190" s="55">
        <f>RANK(Q3190,$Q$5:$Q$3209,0)</f>
        <v>3184</v>
      </c>
      <c r="V3190" s="55">
        <f>RANK(W3190,$W$5:$W$3209,0)</f>
        <v>3182</v>
      </c>
      <c r="W3190" s="55">
        <f>N3190*O3190</f>
        <v>0</v>
      </c>
      <c r="X3190">
        <f t="shared" si="98"/>
        <v>3.1521396604006213E-11</v>
      </c>
      <c r="Y3190" s="77">
        <f t="shared" si="99"/>
        <v>3.5312942532365348E-15</v>
      </c>
    </row>
    <row r="3191" spans="3:25" x14ac:dyDescent="0.25">
      <c r="C3191" s="19" t="s">
        <v>4793</v>
      </c>
      <c r="D3191" s="6" t="s">
        <v>485</v>
      </c>
      <c r="E3191" s="6" t="s">
        <v>131</v>
      </c>
      <c r="F3191" s="48">
        <v>8.2141062909752698</v>
      </c>
      <c r="G3191" s="8">
        <v>83.102016514562195</v>
      </c>
      <c r="H3191" s="9">
        <v>0.88598862216265395</v>
      </c>
      <c r="I3191" s="40">
        <v>5</v>
      </c>
      <c r="J3191" s="7">
        <v>4</v>
      </c>
      <c r="K3191" s="9">
        <v>0.64903930883758598</v>
      </c>
      <c r="L3191" s="39">
        <v>0</v>
      </c>
      <c r="M3191" s="47">
        <v>0</v>
      </c>
      <c r="N3191" s="17">
        <v>3.9523549345917799E-2</v>
      </c>
      <c r="O3191" s="7">
        <v>0</v>
      </c>
      <c r="P3191" s="7">
        <v>0</v>
      </c>
      <c r="Q3191" s="33">
        <v>-3.6352192425883516E-4</v>
      </c>
      <c r="R3191" s="38" t="s">
        <v>1676</v>
      </c>
      <c r="S3191" s="33" t="s">
        <v>1676</v>
      </c>
      <c r="T3191" s="45" t="s">
        <v>1677</v>
      </c>
      <c r="U3191" s="55">
        <f>RANK(Q3191,$Q$5:$Q$3209,0)</f>
        <v>3184</v>
      </c>
      <c r="V3191" s="55">
        <f>RANK(W3191,$W$5:$W$3209,0)</f>
        <v>3182</v>
      </c>
      <c r="W3191" s="55">
        <f>N3191*O3191</f>
        <v>0</v>
      </c>
      <c r="X3191">
        <f t="shared" si="98"/>
        <v>3.1521396604006213E-11</v>
      </c>
      <c r="Y3191" s="77">
        <f t="shared" si="99"/>
        <v>3.5312942532365348E-15</v>
      </c>
    </row>
    <row r="3192" spans="3:25" x14ac:dyDescent="0.25">
      <c r="C3192" s="19" t="s">
        <v>4794</v>
      </c>
      <c r="D3192" s="6" t="s">
        <v>1046</v>
      </c>
      <c r="E3192" s="6" t="s">
        <v>27</v>
      </c>
      <c r="F3192" s="48">
        <v>2.4385458705185199</v>
      </c>
      <c r="G3192" s="8">
        <v>10</v>
      </c>
      <c r="H3192" s="9">
        <v>1</v>
      </c>
      <c r="I3192" s="40">
        <v>0</v>
      </c>
      <c r="J3192" s="7">
        <v>0</v>
      </c>
      <c r="K3192" s="9">
        <v>0.160702028612841</v>
      </c>
      <c r="L3192" s="39">
        <v>0</v>
      </c>
      <c r="M3192" s="47">
        <v>0</v>
      </c>
      <c r="N3192" s="17">
        <v>1.6262627768803901E-2</v>
      </c>
      <c r="O3192" s="7">
        <v>0</v>
      </c>
      <c r="P3192" s="7">
        <v>0</v>
      </c>
      <c r="Q3192" s="33">
        <v>-3.6352192425883516E-4</v>
      </c>
      <c r="R3192" s="38" t="s">
        <v>1677</v>
      </c>
      <c r="S3192" s="33" t="s">
        <v>1677</v>
      </c>
      <c r="T3192" s="45" t="s">
        <v>1677</v>
      </c>
      <c r="U3192" s="55">
        <f>RANK(Q3192,$Q$5:$Q$3209,0)</f>
        <v>3184</v>
      </c>
      <c r="V3192" s="55">
        <f>RANK(W3192,$W$5:$W$3209,0)</f>
        <v>3182</v>
      </c>
      <c r="W3192" s="55">
        <f>N3192*O3192</f>
        <v>0</v>
      </c>
      <c r="X3192">
        <f t="shared" si="98"/>
        <v>3.1521396604006213E-11</v>
      </c>
      <c r="Y3192" s="77">
        <f t="shared" si="99"/>
        <v>3.5312942532365348E-15</v>
      </c>
    </row>
    <row r="3193" spans="3:25" x14ac:dyDescent="0.25">
      <c r="C3193" s="19" t="s">
        <v>4795</v>
      </c>
      <c r="D3193" s="6" t="s">
        <v>737</v>
      </c>
      <c r="E3193" s="6" t="s">
        <v>131</v>
      </c>
      <c r="F3193" s="48">
        <v>3.57281193477109</v>
      </c>
      <c r="G3193" s="8">
        <v>56.642781186195897</v>
      </c>
      <c r="H3193" s="9">
        <v>1</v>
      </c>
      <c r="I3193" s="40">
        <v>0</v>
      </c>
      <c r="J3193" s="7">
        <v>1</v>
      </c>
      <c r="K3193" s="9">
        <v>1</v>
      </c>
      <c r="L3193" s="39">
        <v>0</v>
      </c>
      <c r="M3193" s="47">
        <v>0</v>
      </c>
      <c r="N3193" s="17">
        <v>3.9602710847423797E-2</v>
      </c>
      <c r="O3193" s="7">
        <v>0</v>
      </c>
      <c r="P3193" s="7">
        <v>0</v>
      </c>
      <c r="Q3193" s="33">
        <v>-3.6352192425883516E-4</v>
      </c>
      <c r="R3193" s="38" t="s">
        <v>1676</v>
      </c>
      <c r="S3193" s="33" t="s">
        <v>1676</v>
      </c>
      <c r="T3193" s="45" t="s">
        <v>1677</v>
      </c>
      <c r="U3193" s="55">
        <f>RANK(Q3193,$Q$5:$Q$3209,0)</f>
        <v>3184</v>
      </c>
      <c r="V3193" s="55">
        <f>RANK(W3193,$W$5:$W$3209,0)</f>
        <v>3182</v>
      </c>
      <c r="W3193" s="55">
        <f>N3193*O3193</f>
        <v>0</v>
      </c>
      <c r="X3193">
        <f t="shared" si="98"/>
        <v>3.1521396604006213E-11</v>
      </c>
      <c r="Y3193" s="77">
        <f t="shared" si="99"/>
        <v>3.5312942532365348E-15</v>
      </c>
    </row>
    <row r="3194" spans="3:25" x14ac:dyDescent="0.25">
      <c r="C3194" s="19" t="s">
        <v>4796</v>
      </c>
      <c r="D3194" s="6" t="s">
        <v>861</v>
      </c>
      <c r="E3194" s="6" t="s">
        <v>863</v>
      </c>
      <c r="F3194" s="48">
        <v>9.1043631067408892</v>
      </c>
      <c r="G3194" s="8">
        <v>57.338958148172097</v>
      </c>
      <c r="H3194" s="9">
        <v>0.92107612892400104</v>
      </c>
      <c r="I3194" s="40">
        <v>4</v>
      </c>
      <c r="J3194" s="7">
        <v>10</v>
      </c>
      <c r="K3194" s="9">
        <v>1</v>
      </c>
      <c r="L3194" s="39">
        <v>0</v>
      </c>
      <c r="M3194" s="47">
        <v>0</v>
      </c>
      <c r="N3194" s="17">
        <v>0.15825405936474199</v>
      </c>
      <c r="O3194" s="7">
        <v>0</v>
      </c>
      <c r="P3194" s="7">
        <v>0</v>
      </c>
      <c r="Q3194" s="33">
        <v>-3.6352192425883516E-4</v>
      </c>
      <c r="R3194" s="41" t="s">
        <v>1675</v>
      </c>
      <c r="S3194" s="33" t="s">
        <v>1675</v>
      </c>
      <c r="T3194" s="45" t="s">
        <v>1677</v>
      </c>
      <c r="U3194" s="55">
        <f>RANK(Q3194,$Q$5:$Q$3209,0)</f>
        <v>3184</v>
      </c>
      <c r="V3194" s="55">
        <f>RANK(W3194,$W$5:$W$3209,0)</f>
        <v>3182</v>
      </c>
      <c r="W3194" s="55">
        <f>N3194*O3194</f>
        <v>0</v>
      </c>
      <c r="X3194">
        <f t="shared" si="98"/>
        <v>3.1521396604006213E-11</v>
      </c>
      <c r="Y3194" s="77">
        <f t="shared" si="99"/>
        <v>3.5312942532365348E-15</v>
      </c>
    </row>
    <row r="3195" spans="3:25" x14ac:dyDescent="0.25">
      <c r="C3195" s="19" t="s">
        <v>4797</v>
      </c>
      <c r="D3195" s="6" t="s">
        <v>1038</v>
      </c>
      <c r="E3195" s="6" t="s">
        <v>39</v>
      </c>
      <c r="F3195" s="48">
        <v>4.4135236864893602E-2</v>
      </c>
      <c r="G3195" s="8">
        <v>85</v>
      </c>
      <c r="H3195" s="9">
        <v>1</v>
      </c>
      <c r="I3195" s="40">
        <v>0</v>
      </c>
      <c r="J3195" s="7">
        <v>0</v>
      </c>
      <c r="K3195" s="9">
        <v>1</v>
      </c>
      <c r="L3195" s="39">
        <v>0</v>
      </c>
      <c r="M3195" s="47">
        <v>0</v>
      </c>
      <c r="N3195" s="17">
        <v>4.6733046135888398E-2</v>
      </c>
      <c r="O3195" s="7">
        <v>0</v>
      </c>
      <c r="P3195" s="7">
        <v>0</v>
      </c>
      <c r="Q3195" s="33">
        <v>-3.6352192425883516E-4</v>
      </c>
      <c r="R3195" s="38" t="s">
        <v>1676</v>
      </c>
      <c r="S3195" s="33" t="s">
        <v>1676</v>
      </c>
      <c r="T3195" s="45" t="s">
        <v>1677</v>
      </c>
      <c r="U3195" s="55">
        <f>RANK(Q3195,$Q$5:$Q$3209,0)</f>
        <v>3184</v>
      </c>
      <c r="V3195" s="55">
        <f>RANK(W3195,$W$5:$W$3209,0)</f>
        <v>3182</v>
      </c>
      <c r="W3195" s="55">
        <f>N3195*O3195</f>
        <v>0</v>
      </c>
      <c r="X3195">
        <f t="shared" si="98"/>
        <v>3.1521396604006213E-11</v>
      </c>
      <c r="Y3195" s="77">
        <f t="shared" si="99"/>
        <v>3.5312942532365348E-15</v>
      </c>
    </row>
    <row r="3196" spans="3:25" x14ac:dyDescent="0.25">
      <c r="C3196" s="19" t="s">
        <v>4798</v>
      </c>
      <c r="D3196" s="6" t="s">
        <v>217</v>
      </c>
      <c r="E3196" s="6" t="s">
        <v>16</v>
      </c>
      <c r="F3196" s="48">
        <v>5.3270981150098304</v>
      </c>
      <c r="G3196" s="8">
        <v>64.184686058648794</v>
      </c>
      <c r="H3196" s="9">
        <v>1</v>
      </c>
      <c r="I3196" s="40">
        <v>5</v>
      </c>
      <c r="J3196" s="7">
        <v>1</v>
      </c>
      <c r="K3196" s="9">
        <v>1</v>
      </c>
      <c r="L3196" s="39">
        <v>0</v>
      </c>
      <c r="M3196" s="47">
        <v>0</v>
      </c>
      <c r="N3196" s="17">
        <v>8.2958444403045298E-2</v>
      </c>
      <c r="O3196" s="7">
        <v>0</v>
      </c>
      <c r="P3196" s="7">
        <v>0</v>
      </c>
      <c r="Q3196" s="33">
        <v>-3.6352192425883516E-4</v>
      </c>
      <c r="R3196" s="38" t="s">
        <v>1675</v>
      </c>
      <c r="S3196" s="33" t="s">
        <v>1675</v>
      </c>
      <c r="T3196" s="45" t="s">
        <v>1677</v>
      </c>
      <c r="U3196" s="55">
        <f>RANK(Q3196,$Q$5:$Q$3209,0)</f>
        <v>3184</v>
      </c>
      <c r="V3196" s="55">
        <f>RANK(W3196,$W$5:$W$3209,0)</f>
        <v>3182</v>
      </c>
      <c r="W3196" s="55">
        <f>N3196*O3196</f>
        <v>0</v>
      </c>
      <c r="X3196">
        <f t="shared" si="98"/>
        <v>3.1521396604006213E-11</v>
      </c>
      <c r="Y3196" s="77">
        <f t="shared" si="99"/>
        <v>3.5312942532365348E-15</v>
      </c>
    </row>
    <row r="3197" spans="3:25" x14ac:dyDescent="0.25">
      <c r="C3197" s="19" t="s">
        <v>440</v>
      </c>
      <c r="D3197" s="6" t="s">
        <v>440</v>
      </c>
      <c r="E3197" s="6" t="s">
        <v>131</v>
      </c>
      <c r="F3197" s="48">
        <v>7.8478862989461197E-3</v>
      </c>
      <c r="G3197" s="8">
        <v>90</v>
      </c>
      <c r="H3197" s="9">
        <v>1</v>
      </c>
      <c r="I3197" s="40">
        <v>0</v>
      </c>
      <c r="J3197" s="7">
        <v>0</v>
      </c>
      <c r="K3197" s="9">
        <v>1</v>
      </c>
      <c r="L3197" s="39">
        <v>0</v>
      </c>
      <c r="M3197" s="47">
        <v>0</v>
      </c>
      <c r="N3197" s="17">
        <v>4.8280694464381803E-2</v>
      </c>
      <c r="O3197" s="7">
        <v>0</v>
      </c>
      <c r="P3197" s="7">
        <v>0</v>
      </c>
      <c r="Q3197" s="33">
        <v>-3.6352192425883516E-4</v>
      </c>
      <c r="R3197" s="38" t="s">
        <v>1676</v>
      </c>
      <c r="S3197" s="33" t="s">
        <v>1676</v>
      </c>
      <c r="T3197" s="45" t="s">
        <v>1677</v>
      </c>
      <c r="U3197" s="55">
        <f>RANK(Q3197,$Q$5:$Q$3209,0)</f>
        <v>3184</v>
      </c>
      <c r="V3197" s="55">
        <f>RANK(W3197,$W$5:$W$3209,0)</f>
        <v>3182</v>
      </c>
      <c r="W3197" s="55">
        <f>N3197*O3197</f>
        <v>0</v>
      </c>
      <c r="X3197">
        <f t="shared" si="98"/>
        <v>3.1521396604006213E-11</v>
      </c>
      <c r="Y3197" s="77">
        <f t="shared" si="99"/>
        <v>3.5312942532365348E-15</v>
      </c>
    </row>
    <row r="3198" spans="3:25" x14ac:dyDescent="0.25">
      <c r="C3198" s="19" t="s">
        <v>4799</v>
      </c>
      <c r="D3198" s="6" t="s">
        <v>440</v>
      </c>
      <c r="E3198" s="6" t="s">
        <v>131</v>
      </c>
      <c r="F3198" s="48">
        <v>10.3672434152788</v>
      </c>
      <c r="G3198" s="8">
        <v>71.046764650603194</v>
      </c>
      <c r="H3198" s="9">
        <v>0.99346221879896701</v>
      </c>
      <c r="I3198" s="40">
        <v>4</v>
      </c>
      <c r="J3198" s="7">
        <v>7</v>
      </c>
      <c r="K3198" s="9">
        <v>0.92235672025519999</v>
      </c>
      <c r="L3198" s="39">
        <v>0</v>
      </c>
      <c r="M3198" s="47">
        <v>0</v>
      </c>
      <c r="N3198" s="17">
        <v>5.4131731993507202E-2</v>
      </c>
      <c r="O3198" s="7">
        <v>0</v>
      </c>
      <c r="P3198" s="7">
        <v>0</v>
      </c>
      <c r="Q3198" s="33">
        <v>-3.6352192425883516E-4</v>
      </c>
      <c r="R3198" s="38" t="s">
        <v>1676</v>
      </c>
      <c r="S3198" s="33" t="s">
        <v>1676</v>
      </c>
      <c r="T3198" s="45" t="s">
        <v>1677</v>
      </c>
      <c r="U3198" s="55">
        <f>RANK(Q3198,$Q$5:$Q$3209,0)</f>
        <v>3184</v>
      </c>
      <c r="V3198" s="55">
        <f>RANK(W3198,$W$5:$W$3209,0)</f>
        <v>3182</v>
      </c>
      <c r="W3198" s="55">
        <f>N3198*O3198</f>
        <v>0</v>
      </c>
      <c r="X3198">
        <f t="shared" si="98"/>
        <v>3.1521396604006213E-11</v>
      </c>
      <c r="Y3198" s="77">
        <f t="shared" si="99"/>
        <v>3.5312942532365348E-15</v>
      </c>
    </row>
    <row r="3199" spans="3:25" x14ac:dyDescent="0.25">
      <c r="C3199" s="19" t="s">
        <v>4800</v>
      </c>
      <c r="D3199" s="6" t="s">
        <v>912</v>
      </c>
      <c r="E3199" s="6" t="s">
        <v>863</v>
      </c>
      <c r="F3199" s="48">
        <v>5.3633332141849603</v>
      </c>
      <c r="G3199" s="8">
        <v>51.452801918464701</v>
      </c>
      <c r="H3199" s="9">
        <v>0.91115819496821804</v>
      </c>
      <c r="I3199" s="40">
        <v>7</v>
      </c>
      <c r="J3199" s="7">
        <v>8</v>
      </c>
      <c r="K3199" s="9">
        <v>1</v>
      </c>
      <c r="L3199" s="39">
        <v>0</v>
      </c>
      <c r="M3199" s="47">
        <v>0</v>
      </c>
      <c r="N3199" s="17">
        <v>5.7836128886374703E-2</v>
      </c>
      <c r="O3199" s="7">
        <v>0</v>
      </c>
      <c r="P3199" s="7">
        <v>0</v>
      </c>
      <c r="Q3199" s="33">
        <v>-3.6352192425883516E-4</v>
      </c>
      <c r="R3199" s="38" t="s">
        <v>1676</v>
      </c>
      <c r="S3199" s="33" t="s">
        <v>1676</v>
      </c>
      <c r="T3199" s="45" t="s">
        <v>1677</v>
      </c>
      <c r="U3199" s="55">
        <f>RANK(Q3199,$Q$5:$Q$3209,0)</f>
        <v>3184</v>
      </c>
      <c r="V3199" s="55">
        <f>RANK(W3199,$W$5:$W$3209,0)</f>
        <v>3182</v>
      </c>
      <c r="W3199" s="55">
        <f>N3199*O3199</f>
        <v>0</v>
      </c>
      <c r="X3199">
        <f t="shared" si="98"/>
        <v>3.1521396604006213E-11</v>
      </c>
      <c r="Y3199" s="77">
        <f t="shared" si="99"/>
        <v>3.5312942532365348E-15</v>
      </c>
    </row>
    <row r="3200" spans="3:25" x14ac:dyDescent="0.25">
      <c r="C3200" s="19" t="s">
        <v>4801</v>
      </c>
      <c r="D3200" s="6" t="s">
        <v>861</v>
      </c>
      <c r="E3200" s="6" t="s">
        <v>863</v>
      </c>
      <c r="F3200" s="48">
        <v>2.6015712337879999</v>
      </c>
      <c r="G3200" s="8">
        <v>93.444099912391195</v>
      </c>
      <c r="H3200" s="9">
        <v>0.639285941119771</v>
      </c>
      <c r="I3200" s="40">
        <v>0</v>
      </c>
      <c r="J3200" s="7">
        <v>0</v>
      </c>
      <c r="K3200" s="9">
        <v>1</v>
      </c>
      <c r="L3200" s="39">
        <v>0</v>
      </c>
      <c r="M3200" s="47">
        <v>0</v>
      </c>
      <c r="N3200" s="17">
        <v>4.2217934406063799E-2</v>
      </c>
      <c r="O3200" s="7">
        <v>0</v>
      </c>
      <c r="P3200" s="7">
        <v>0</v>
      </c>
      <c r="Q3200" s="33">
        <v>-3.6352192425883516E-4</v>
      </c>
      <c r="R3200" s="38" t="s">
        <v>1676</v>
      </c>
      <c r="S3200" s="33" t="s">
        <v>1676</v>
      </c>
      <c r="T3200" s="45" t="s">
        <v>1677</v>
      </c>
      <c r="U3200" s="55">
        <f>RANK(Q3200,$Q$5:$Q$3209,0)</f>
        <v>3184</v>
      </c>
      <c r="V3200" s="55">
        <f>RANK(W3200,$W$5:$W$3209,0)</f>
        <v>3182</v>
      </c>
      <c r="W3200" s="55">
        <f>N3200*O3200</f>
        <v>0</v>
      </c>
      <c r="X3200">
        <f t="shared" si="98"/>
        <v>3.1521396604006213E-11</v>
      </c>
      <c r="Y3200" s="77">
        <f t="shared" si="99"/>
        <v>3.5312942532365348E-15</v>
      </c>
    </row>
    <row r="3201" spans="3:25" x14ac:dyDescent="0.25">
      <c r="C3201" s="19" t="s">
        <v>4802</v>
      </c>
      <c r="D3201" s="6" t="s">
        <v>861</v>
      </c>
      <c r="E3201" s="6" t="s">
        <v>863</v>
      </c>
      <c r="F3201" s="48">
        <v>6.5059636756313397</v>
      </c>
      <c r="G3201" s="8">
        <v>11.609241805453101</v>
      </c>
      <c r="H3201" s="9">
        <v>0.99832731117313001</v>
      </c>
      <c r="I3201" s="40">
        <v>1</v>
      </c>
      <c r="J3201" s="7">
        <v>2</v>
      </c>
      <c r="K3201" s="9">
        <v>1</v>
      </c>
      <c r="L3201" s="39">
        <v>0</v>
      </c>
      <c r="M3201" s="47">
        <v>0</v>
      </c>
      <c r="N3201" s="17">
        <v>3.4552548219254901E-2</v>
      </c>
      <c r="O3201" s="7">
        <v>0</v>
      </c>
      <c r="P3201" s="7">
        <v>0</v>
      </c>
      <c r="Q3201" s="33">
        <v>-3.6352192425883516E-4</v>
      </c>
      <c r="R3201" s="38" t="s">
        <v>1676</v>
      </c>
      <c r="S3201" s="33" t="s">
        <v>1676</v>
      </c>
      <c r="T3201" s="45" t="s">
        <v>1677</v>
      </c>
      <c r="U3201" s="55">
        <f>RANK(Q3201,$Q$5:$Q$3209,0)</f>
        <v>3184</v>
      </c>
      <c r="V3201" s="55">
        <f>RANK(W3201,$W$5:$W$3209,0)</f>
        <v>3182</v>
      </c>
      <c r="W3201" s="55">
        <f>N3201*O3201</f>
        <v>0</v>
      </c>
      <c r="X3201">
        <f t="shared" si="98"/>
        <v>3.1521396604006213E-11</v>
      </c>
      <c r="Y3201" s="77">
        <f t="shared" si="99"/>
        <v>3.5312942532365348E-15</v>
      </c>
    </row>
    <row r="3202" spans="3:25" x14ac:dyDescent="0.25">
      <c r="C3202" s="19" t="s">
        <v>4803</v>
      </c>
      <c r="D3202" s="6" t="s">
        <v>1588</v>
      </c>
      <c r="E3202" s="6" t="s">
        <v>39</v>
      </c>
      <c r="F3202" s="48">
        <v>0.51622653070453495</v>
      </c>
      <c r="G3202" s="8">
        <v>20.481849089179899</v>
      </c>
      <c r="H3202" s="9">
        <v>1</v>
      </c>
      <c r="I3202" s="40">
        <v>1</v>
      </c>
      <c r="J3202" s="7">
        <v>0</v>
      </c>
      <c r="K3202" s="9">
        <v>1</v>
      </c>
      <c r="L3202" s="39">
        <v>0</v>
      </c>
      <c r="M3202" s="47">
        <v>0</v>
      </c>
      <c r="N3202" s="17">
        <v>3.52295595014743E-2</v>
      </c>
      <c r="O3202" s="7">
        <v>0</v>
      </c>
      <c r="P3202" s="7">
        <v>0</v>
      </c>
      <c r="Q3202" s="33">
        <v>-3.6352192425883516E-4</v>
      </c>
      <c r="R3202" s="38" t="s">
        <v>1676</v>
      </c>
      <c r="S3202" s="33" t="s">
        <v>1676</v>
      </c>
      <c r="T3202" s="45" t="s">
        <v>1677</v>
      </c>
      <c r="U3202" s="55">
        <f>RANK(Q3202,$Q$5:$Q$3209,0)</f>
        <v>3184</v>
      </c>
      <c r="V3202" s="55">
        <f>RANK(W3202,$W$5:$W$3209,0)</f>
        <v>3182</v>
      </c>
      <c r="W3202" s="55">
        <f>N3202*O3202</f>
        <v>0</v>
      </c>
      <c r="X3202">
        <f t="shared" si="98"/>
        <v>3.1521396604006213E-11</v>
      </c>
      <c r="Y3202" s="77">
        <f t="shared" si="99"/>
        <v>3.5312942532365348E-15</v>
      </c>
    </row>
    <row r="3203" spans="3:25" x14ac:dyDescent="0.25">
      <c r="C3203" s="19" t="s">
        <v>4804</v>
      </c>
      <c r="D3203" s="6" t="s">
        <v>912</v>
      </c>
      <c r="E3203" s="6" t="s">
        <v>863</v>
      </c>
      <c r="F3203" s="48">
        <v>7.9166030348081504</v>
      </c>
      <c r="G3203" s="8">
        <v>53.1398044001253</v>
      </c>
      <c r="H3203" s="9">
        <v>0.56919899621265502</v>
      </c>
      <c r="I3203" s="40">
        <v>4</v>
      </c>
      <c r="J3203" s="7">
        <v>5</v>
      </c>
      <c r="K3203" s="9">
        <v>1</v>
      </c>
      <c r="L3203" s="39">
        <v>0</v>
      </c>
      <c r="M3203" s="47">
        <v>0</v>
      </c>
      <c r="N3203" s="17">
        <v>5.2314844699642697E-2</v>
      </c>
      <c r="O3203" s="7">
        <v>0</v>
      </c>
      <c r="P3203" s="7">
        <v>0</v>
      </c>
      <c r="Q3203" s="33">
        <v>-3.6352192425883516E-4</v>
      </c>
      <c r="R3203" s="38" t="s">
        <v>1676</v>
      </c>
      <c r="S3203" s="33" t="s">
        <v>1676</v>
      </c>
      <c r="T3203" s="45" t="s">
        <v>1677</v>
      </c>
      <c r="U3203" s="55">
        <f>RANK(Q3203,$Q$5:$Q$3209,0)</f>
        <v>3184</v>
      </c>
      <c r="V3203" s="55">
        <f>RANK(W3203,$W$5:$W$3209,0)</f>
        <v>3182</v>
      </c>
      <c r="W3203" s="55">
        <f>N3203*O3203</f>
        <v>0</v>
      </c>
      <c r="X3203">
        <f t="shared" si="98"/>
        <v>3.1521396604006213E-11</v>
      </c>
      <c r="Y3203" s="77">
        <f t="shared" si="99"/>
        <v>3.5312942532365348E-15</v>
      </c>
    </row>
    <row r="3204" spans="3:25" x14ac:dyDescent="0.25">
      <c r="C3204" s="19" t="s">
        <v>4805</v>
      </c>
      <c r="D3204" s="6" t="s">
        <v>861</v>
      </c>
      <c r="E3204" s="6" t="s">
        <v>863</v>
      </c>
      <c r="F3204" s="48">
        <v>0.73169359006713197</v>
      </c>
      <c r="G3204" s="8">
        <v>39.146482194438697</v>
      </c>
      <c r="H3204" s="9">
        <v>0.99256051329221695</v>
      </c>
      <c r="I3204" s="40">
        <v>0</v>
      </c>
      <c r="J3204" s="7">
        <v>9</v>
      </c>
      <c r="K3204" s="9">
        <v>1</v>
      </c>
      <c r="L3204" s="39">
        <v>0</v>
      </c>
      <c r="M3204" s="47">
        <v>0</v>
      </c>
      <c r="N3204" s="17">
        <v>4.6850054313528497E-2</v>
      </c>
      <c r="O3204" s="7">
        <v>0</v>
      </c>
      <c r="P3204" s="7">
        <v>0</v>
      </c>
      <c r="Q3204" s="33">
        <v>-3.6352192425883516E-4</v>
      </c>
      <c r="R3204" s="38" t="s">
        <v>1676</v>
      </c>
      <c r="S3204" s="33" t="s">
        <v>1676</v>
      </c>
      <c r="T3204" s="45" t="s">
        <v>1677</v>
      </c>
      <c r="U3204" s="55">
        <f>RANK(Q3204,$Q$5:$Q$3209,0)</f>
        <v>3184</v>
      </c>
      <c r="V3204" s="55">
        <f>RANK(W3204,$W$5:$W$3209,0)</f>
        <v>3182</v>
      </c>
      <c r="W3204" s="55">
        <f>N3204*O3204</f>
        <v>0</v>
      </c>
      <c r="X3204">
        <f t="shared" si="98"/>
        <v>3.1521396604006213E-11</v>
      </c>
      <c r="Y3204" s="77">
        <f t="shared" si="99"/>
        <v>3.5312942532365348E-15</v>
      </c>
    </row>
    <row r="3205" spans="3:25" x14ac:dyDescent="0.25">
      <c r="C3205" s="19" t="s">
        <v>4806</v>
      </c>
      <c r="D3205" s="6" t="s">
        <v>912</v>
      </c>
      <c r="E3205" s="6" t="s">
        <v>863</v>
      </c>
      <c r="F3205" s="48">
        <v>5.3265811022059504</v>
      </c>
      <c r="G3205" s="8">
        <v>46.651531719777999</v>
      </c>
      <c r="H3205" s="9">
        <v>0.99765005593529998</v>
      </c>
      <c r="I3205" s="40">
        <v>2</v>
      </c>
      <c r="J3205" s="7">
        <v>1</v>
      </c>
      <c r="K3205" s="9">
        <v>1</v>
      </c>
      <c r="L3205" s="39">
        <v>0</v>
      </c>
      <c r="M3205" s="47">
        <v>0</v>
      </c>
      <c r="N3205" s="17">
        <v>4.3161160145132903E-2</v>
      </c>
      <c r="O3205" s="7">
        <v>0</v>
      </c>
      <c r="P3205" s="7">
        <v>0</v>
      </c>
      <c r="Q3205" s="33">
        <v>-3.6352192425883516E-4</v>
      </c>
      <c r="R3205" s="38" t="s">
        <v>1676</v>
      </c>
      <c r="S3205" s="33" t="s">
        <v>1676</v>
      </c>
      <c r="T3205" s="45" t="s">
        <v>1677</v>
      </c>
      <c r="U3205" s="55">
        <f>RANK(Q3205,$Q$5:$Q$3209,0)</f>
        <v>3184</v>
      </c>
      <c r="V3205" s="55">
        <f>RANK(W3205,$W$5:$W$3209,0)</f>
        <v>3182</v>
      </c>
      <c r="W3205" s="55">
        <f>N3205*O3205</f>
        <v>0</v>
      </c>
      <c r="X3205">
        <f t="shared" si="98"/>
        <v>3.1521396604006213E-11</v>
      </c>
      <c r="Y3205" s="77">
        <f t="shared" si="99"/>
        <v>3.5312942532365348E-15</v>
      </c>
    </row>
    <row r="3206" spans="3:25" x14ac:dyDescent="0.25">
      <c r="C3206" s="19" t="s">
        <v>4807</v>
      </c>
      <c r="D3206" s="6" t="s">
        <v>1118</v>
      </c>
      <c r="E3206" s="6" t="s">
        <v>863</v>
      </c>
      <c r="F3206" s="48">
        <v>6.0972627377911097</v>
      </c>
      <c r="G3206" s="8">
        <v>42.100758343695702</v>
      </c>
      <c r="H3206" s="9">
        <v>1</v>
      </c>
      <c r="I3206" s="40">
        <v>0</v>
      </c>
      <c r="J3206" s="7">
        <v>0</v>
      </c>
      <c r="K3206" s="9">
        <v>1</v>
      </c>
      <c r="L3206" s="39">
        <v>0</v>
      </c>
      <c r="M3206" s="47">
        <v>0</v>
      </c>
      <c r="N3206" s="17">
        <v>3.5266518881763902E-2</v>
      </c>
      <c r="O3206" s="7">
        <v>0</v>
      </c>
      <c r="P3206" s="7">
        <v>0</v>
      </c>
      <c r="Q3206" s="33">
        <v>-3.6352192425883516E-4</v>
      </c>
      <c r="R3206" s="38" t="s">
        <v>1676</v>
      </c>
      <c r="S3206" s="33" t="s">
        <v>1676</v>
      </c>
      <c r="T3206" s="45" t="s">
        <v>1677</v>
      </c>
      <c r="U3206" s="55">
        <f>RANK(Q3206,$Q$5:$Q$3209,0)</f>
        <v>3184</v>
      </c>
      <c r="V3206" s="55">
        <f>RANK(W3206,$W$5:$W$3209,0)</f>
        <v>3182</v>
      </c>
      <c r="W3206" s="55">
        <f>N3206*O3206</f>
        <v>0</v>
      </c>
      <c r="X3206">
        <f t="shared" si="98"/>
        <v>3.1521396604006213E-11</v>
      </c>
      <c r="Y3206" s="77">
        <f t="shared" si="99"/>
        <v>3.5312942532365348E-15</v>
      </c>
    </row>
    <row r="3207" spans="3:25" x14ac:dyDescent="0.25">
      <c r="C3207" s="19" t="s">
        <v>4808</v>
      </c>
      <c r="D3207" s="6" t="s">
        <v>217</v>
      </c>
      <c r="E3207" s="6" t="s">
        <v>16</v>
      </c>
      <c r="F3207" s="48">
        <v>3.1646211406347202</v>
      </c>
      <c r="G3207" s="8">
        <v>79.868480978009103</v>
      </c>
      <c r="H3207" s="9">
        <v>1</v>
      </c>
      <c r="I3207" s="40">
        <v>3</v>
      </c>
      <c r="J3207" s="7">
        <v>0</v>
      </c>
      <c r="K3207" s="9">
        <v>0.72385212671076804</v>
      </c>
      <c r="L3207" s="39">
        <v>0</v>
      </c>
      <c r="M3207" s="47">
        <v>0</v>
      </c>
      <c r="N3207" s="17">
        <v>0.124350119898191</v>
      </c>
      <c r="O3207" s="7">
        <v>0</v>
      </c>
      <c r="P3207" s="7">
        <v>0</v>
      </c>
      <c r="Q3207" s="33">
        <v>-3.6352192425883516E-4</v>
      </c>
      <c r="R3207" s="41" t="s">
        <v>1675</v>
      </c>
      <c r="S3207" s="33" t="s">
        <v>1675</v>
      </c>
      <c r="T3207" s="45" t="s">
        <v>1677</v>
      </c>
      <c r="U3207" s="55">
        <f>RANK(Q3207,$Q$5:$Q$3209,0)</f>
        <v>3184</v>
      </c>
      <c r="V3207" s="55">
        <f>RANK(W3207,$W$5:$W$3209,0)</f>
        <v>3182</v>
      </c>
      <c r="W3207" s="55">
        <f>N3207*O3207</f>
        <v>0</v>
      </c>
      <c r="X3207">
        <f t="shared" ref="X3207:X3209" si="100">X3206-W3206</f>
        <v>3.1521396604006213E-11</v>
      </c>
      <c r="Y3207" s="77">
        <f t="shared" ref="Y3207:Y3209" si="101">X3207/$X$5</f>
        <v>3.5312942532365348E-15</v>
      </c>
    </row>
    <row r="3208" spans="3:25" x14ac:dyDescent="0.25">
      <c r="C3208" s="19" t="s">
        <v>4809</v>
      </c>
      <c r="D3208" s="6" t="s">
        <v>440</v>
      </c>
      <c r="E3208" s="6" t="s">
        <v>131</v>
      </c>
      <c r="F3208" s="48">
        <v>0.72529018665267198</v>
      </c>
      <c r="G3208" s="8">
        <v>72.337111678970402</v>
      </c>
      <c r="H3208" s="9">
        <v>0.88576267295720801</v>
      </c>
      <c r="I3208" s="40">
        <v>0</v>
      </c>
      <c r="J3208" s="7">
        <v>0</v>
      </c>
      <c r="K3208" s="9">
        <v>5.2570778622320499E-2</v>
      </c>
      <c r="L3208" s="39">
        <v>0</v>
      </c>
      <c r="M3208" s="47">
        <v>0</v>
      </c>
      <c r="N3208" s="17">
        <v>2.0259249084438099E-2</v>
      </c>
      <c r="O3208" s="7">
        <v>0</v>
      </c>
      <c r="P3208" s="7">
        <v>0</v>
      </c>
      <c r="Q3208" s="33">
        <v>-3.6352192425883516E-4</v>
      </c>
      <c r="R3208" s="38" t="s">
        <v>1677</v>
      </c>
      <c r="S3208" s="33" t="s">
        <v>1677</v>
      </c>
      <c r="T3208" s="45" t="s">
        <v>1677</v>
      </c>
      <c r="U3208" s="55">
        <f>RANK(Q3208,$Q$5:$Q$3209,0)</f>
        <v>3184</v>
      </c>
      <c r="V3208" s="55">
        <f>RANK(W3208,$W$5:$W$3209,0)</f>
        <v>3182</v>
      </c>
      <c r="W3208" s="55">
        <f>N3208*O3208</f>
        <v>0</v>
      </c>
      <c r="X3208">
        <f t="shared" si="100"/>
        <v>3.1521396604006213E-11</v>
      </c>
      <c r="Y3208" s="77">
        <f t="shared" si="101"/>
        <v>3.5312942532365348E-15</v>
      </c>
    </row>
    <row r="3209" spans="3:25" x14ac:dyDescent="0.25">
      <c r="C3209" s="19" t="s">
        <v>4810</v>
      </c>
      <c r="D3209" s="6" t="s">
        <v>912</v>
      </c>
      <c r="E3209" s="6" t="s">
        <v>863</v>
      </c>
      <c r="F3209" s="48">
        <v>2.65210863617857</v>
      </c>
      <c r="G3209" s="8">
        <v>79.920841944194606</v>
      </c>
      <c r="H3209" s="9">
        <v>1</v>
      </c>
      <c r="I3209" s="40">
        <v>1</v>
      </c>
      <c r="J3209" s="7">
        <v>4</v>
      </c>
      <c r="K3209" s="9">
        <v>1</v>
      </c>
      <c r="L3209" s="39">
        <v>0</v>
      </c>
      <c r="M3209" s="47">
        <v>0</v>
      </c>
      <c r="N3209" s="17">
        <v>5.6282831406049803E-2</v>
      </c>
      <c r="O3209" s="7">
        <v>0</v>
      </c>
      <c r="P3209" s="7">
        <v>0</v>
      </c>
      <c r="Q3209" s="33">
        <v>-3.6352192425883516E-4</v>
      </c>
      <c r="R3209" s="38" t="s">
        <v>1676</v>
      </c>
      <c r="S3209" s="33" t="s">
        <v>1676</v>
      </c>
      <c r="T3209" s="45" t="s">
        <v>1677</v>
      </c>
      <c r="U3209" s="55">
        <f>RANK(Q3209,$Q$5:$Q$3209,0)</f>
        <v>3184</v>
      </c>
      <c r="V3209" s="55">
        <f>RANK(W3209,$W$5:$W$3209,0)</f>
        <v>3182</v>
      </c>
      <c r="W3209" s="55">
        <f>N3209*O3209</f>
        <v>0</v>
      </c>
      <c r="X3209">
        <f t="shared" si="100"/>
        <v>3.1521396604006213E-11</v>
      </c>
      <c r="Y3209" s="77">
        <f t="shared" si="101"/>
        <v>3.5312942532365348E-15</v>
      </c>
    </row>
  </sheetData>
  <autoFilter ref="A4:W4" xr:uid="{0AF59561-7D90-49BE-86EF-05B19304B07E}">
    <sortState xmlns:xlrd2="http://schemas.microsoft.com/office/spreadsheetml/2017/richdata2" ref="C5:W3209">
      <sortCondition ref="V4"/>
    </sortState>
  </autoFilter>
  <mergeCells count="3">
    <mergeCell ref="C3:F3"/>
    <mergeCell ref="G3:L3"/>
    <mergeCell ref="N3:Q3"/>
  </mergeCells>
  <conditionalFormatting sqref="R5:T3209">
    <cfRule type="cellIs" dxfId="17" priority="1" operator="equal">
      <formula>"Low"</formula>
    </cfRule>
    <cfRule type="cellIs" dxfId="16" priority="2" operator="equal">
      <formula>"Medium"</formula>
    </cfRule>
    <cfRule type="cellIs" dxfId="15" priority="3" operator="equal">
      <formula>"High"</formula>
    </cfRule>
  </conditionalFormatting>
  <pageMargins left="0.7" right="0.7" top="0.75" bottom="0.75" header="0.3" footer="0.3"/>
  <pageSetup scale="38" fitToHeight="0" orientation="landscape" horizontalDpi="1200" verticalDpi="1200" r:id="rId1"/>
  <headerFooter>
    <oddHeader>&amp;RGRC-2020-PhI_DR_PubAdv_160-Q01Atch02</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A8708B-E50C-44DD-A91A-55C8370ABCD5}">
  <dimension ref="A1:S3636"/>
  <sheetViews>
    <sheetView topLeftCell="E1" workbookViewId="0">
      <pane ySplit="1" topLeftCell="A3602" activePane="bottomLeft" state="frozen"/>
      <selection pane="bottomLeft" activeCell="M101" sqref="M101"/>
    </sheetView>
  </sheetViews>
  <sheetFormatPr defaultColWidth="12.5703125" defaultRowHeight="15.75" x14ac:dyDescent="0.25"/>
  <cols>
    <col min="1" max="1" width="7.5703125" style="70" bestFit="1" customWidth="1"/>
    <col min="2" max="2" width="34.28515625" style="71" bestFit="1" customWidth="1"/>
    <col min="3" max="3" width="12.5703125" style="72"/>
    <col min="4" max="4" width="29" style="72" bestFit="1" customWidth="1"/>
    <col min="5" max="5" width="27.5703125" style="72" bestFit="1" customWidth="1"/>
    <col min="6" max="6" width="27.5703125" style="72" customWidth="1"/>
    <col min="7" max="7" width="12.5703125" style="73" bestFit="1" customWidth="1"/>
    <col min="8" max="8" width="12.5703125" style="72" customWidth="1"/>
    <col min="9" max="9" width="22.7109375" style="74" bestFit="1" customWidth="1"/>
    <col min="10" max="10" width="30.85546875" style="75" bestFit="1" customWidth="1"/>
    <col min="11" max="11" width="17.85546875" style="72" bestFit="1" customWidth="1"/>
    <col min="12" max="12" width="16.7109375" style="72" bestFit="1" customWidth="1"/>
    <col min="13" max="13" width="16.7109375" style="72" customWidth="1"/>
    <col min="14" max="16384" width="12.5703125" style="72"/>
  </cols>
  <sheetData>
    <row r="1" spans="1:19" s="69" customFormat="1" x14ac:dyDescent="0.25">
      <c r="A1" s="64" t="s">
        <v>5811</v>
      </c>
      <c r="B1" s="65" t="s">
        <v>5812</v>
      </c>
      <c r="C1" s="65" t="s">
        <v>5813</v>
      </c>
      <c r="D1" s="65" t="s">
        <v>5814</v>
      </c>
      <c r="E1" s="65" t="s">
        <v>5815</v>
      </c>
      <c r="F1" s="65" t="s">
        <v>5816</v>
      </c>
      <c r="G1" s="66" t="s">
        <v>5817</v>
      </c>
      <c r="H1" s="65" t="s">
        <v>5818</v>
      </c>
      <c r="I1" s="67" t="s">
        <v>5819</v>
      </c>
      <c r="J1" s="68" t="s">
        <v>5820</v>
      </c>
      <c r="K1" s="69" t="s">
        <v>5821</v>
      </c>
      <c r="L1" s="69" t="s">
        <v>5822</v>
      </c>
      <c r="N1" s="69" t="s">
        <v>5823</v>
      </c>
      <c r="O1" s="69" t="s">
        <v>5824</v>
      </c>
      <c r="P1" s="69" t="s">
        <v>5825</v>
      </c>
      <c r="Q1" s="69" t="s">
        <v>5826</v>
      </c>
      <c r="R1" s="69" t="s">
        <v>5827</v>
      </c>
      <c r="S1" s="69" t="s">
        <v>5828</v>
      </c>
    </row>
    <row r="2" spans="1:19" x14ac:dyDescent="0.25">
      <c r="A2" s="70">
        <v>10544</v>
      </c>
      <c r="B2" s="71" t="s">
        <v>5829</v>
      </c>
      <c r="C2" s="72">
        <v>103521103</v>
      </c>
      <c r="D2" s="72" t="s">
        <v>1466</v>
      </c>
      <c r="E2" s="72">
        <v>36.357692544759097</v>
      </c>
      <c r="F2" s="72">
        <f>E2/1609</f>
        <v>2.2596452793510937E-2</v>
      </c>
      <c r="G2" s="73">
        <v>1</v>
      </c>
      <c r="H2" s="72">
        <f>I2*G2</f>
        <v>3.1638837520079499</v>
      </c>
      <c r="I2" s="74">
        <v>3.1638837520079499</v>
      </c>
      <c r="J2" s="75">
        <v>1</v>
      </c>
      <c r="K2" s="72">
        <f>F2</f>
        <v>2.2596452793510937E-2</v>
      </c>
      <c r="L2" s="72">
        <f>SUM(H3:H3636)</f>
        <v>24761.636364858849</v>
      </c>
      <c r="M2" s="72">
        <v>1</v>
      </c>
      <c r="N2" s="72" t="e">
        <f>IF(VLOOKUP(B2,[1]Sheet1!$B$2:$G$553,6,FALSE)=0,"",L2)</f>
        <v>#N/A</v>
      </c>
      <c r="O2" s="72" t="e">
        <f>IF(VLOOKUP($B2,[1]Sheet1!$C$2:$G$553,5,FALSE)=0,"",$L2)</f>
        <v>#N/A</v>
      </c>
      <c r="P2" s="72" t="e">
        <f>IF(VLOOKUP($B2,[1]Sheet1!$D$2:$G$553,4,FALSE)=0,"",$L2)</f>
        <v>#N/A</v>
      </c>
      <c r="Q2" s="72" t="e">
        <f>IF(VLOOKUP($B2,[1]Sheet1!$E$2:$G$553,3,FALSE)=0,"",$L2)</f>
        <v>#N/A</v>
      </c>
      <c r="R2" s="72" t="e">
        <f>IF(VLOOKUP($B2,[1]Sheet1!$F$2:$G$553,2,FALSE)=0,"",$L2)</f>
        <v>#N/A</v>
      </c>
      <c r="S2" s="72" t="e">
        <f>COUNTIF([1]isolation_zones!$H$2:$H$1182,conductor_pz_summary_hftd_23_re!B2)</f>
        <v>#VALUE!</v>
      </c>
    </row>
    <row r="3" spans="1:19" x14ac:dyDescent="0.25">
      <c r="A3" s="70">
        <v>11024</v>
      </c>
      <c r="B3" s="71" t="s">
        <v>3146</v>
      </c>
      <c r="C3" s="72">
        <v>48011144</v>
      </c>
      <c r="D3" s="72" t="s">
        <v>198</v>
      </c>
      <c r="E3" s="72">
        <v>23.74783542066</v>
      </c>
      <c r="F3" s="72">
        <f t="shared" ref="F3:F66" si="0">E3/1609</f>
        <v>1.4759375649881914E-2</v>
      </c>
      <c r="G3" s="73">
        <v>1</v>
      </c>
      <c r="H3" s="72">
        <f t="shared" ref="H3:H66" si="1">I3*G3</f>
        <v>1.8786400180821601</v>
      </c>
      <c r="I3" s="74">
        <v>1.8786400180821601</v>
      </c>
      <c r="J3" s="75">
        <v>2</v>
      </c>
      <c r="K3" s="72">
        <f>F3+K2</f>
        <v>3.7355828443392851E-2</v>
      </c>
      <c r="L3" s="72">
        <f>L2-H3</f>
        <v>24759.757724840765</v>
      </c>
      <c r="M3" s="72">
        <f>L3/$L$2</f>
        <v>0.99992413102307121</v>
      </c>
      <c r="N3" s="72" t="e">
        <f>IF(VLOOKUP(B3,[1]Sheet1!$B$2:$G$553,6,FALSE)=0,"",L3)</f>
        <v>#N/A</v>
      </c>
      <c r="O3" s="72" t="e">
        <f>IF(VLOOKUP($B3,[1]Sheet1!$C$2:$G$553,5,FALSE)=0,"",$L3)</f>
        <v>#N/A</v>
      </c>
      <c r="P3" s="72" t="e">
        <f>IF(VLOOKUP($B3,[1]Sheet1!$D$2:$G$553,4,FALSE)=0,"",$L3)</f>
        <v>#N/A</v>
      </c>
      <c r="Q3" s="72" t="e">
        <f>IF(VLOOKUP($B3,[1]Sheet1!$E$2:$G$553,3,FALSE)=0,"",$L3)</f>
        <v>#N/A</v>
      </c>
      <c r="R3" s="72" t="e">
        <f>IF(VLOOKUP($B3,[1]Sheet1!$F$2:$G$553,2,FALSE)=0,"",$L3)</f>
        <v>#N/A</v>
      </c>
      <c r="S3" s="72" t="e">
        <f>COUNTIF([1]isolation_zones!$H$2:$H$1182,conductor_pz_summary_hftd_23_re!B3)</f>
        <v>#VALUE!</v>
      </c>
    </row>
    <row r="4" spans="1:19" x14ac:dyDescent="0.25">
      <c r="A4" s="70">
        <v>9665</v>
      </c>
      <c r="B4" s="71" t="s">
        <v>2381</v>
      </c>
      <c r="C4" s="72">
        <v>254452101</v>
      </c>
      <c r="D4" s="72" t="s">
        <v>990</v>
      </c>
      <c r="E4" s="72">
        <v>151.149940910369</v>
      </c>
      <c r="F4" s="72">
        <f t="shared" si="0"/>
        <v>9.3940298887737098E-2</v>
      </c>
      <c r="G4" s="73">
        <v>1</v>
      </c>
      <c r="H4" s="72">
        <f t="shared" si="1"/>
        <v>1.6923678635751001</v>
      </c>
      <c r="I4" s="74">
        <v>1.6923678635751001</v>
      </c>
      <c r="J4" s="75">
        <v>3</v>
      </c>
      <c r="K4" s="72">
        <f t="shared" ref="K4:K67" si="2">F4+K3</f>
        <v>0.13129612733112994</v>
      </c>
      <c r="L4" s="72">
        <f t="shared" ref="L4:L67" si="3">L3-H4</f>
        <v>24758.065356977189</v>
      </c>
      <c r="M4" s="72">
        <f t="shared" ref="M4:M67" si="4">L4/$L$2</f>
        <v>0.99985578465699754</v>
      </c>
      <c r="N4" s="72" t="e">
        <f>IF(VLOOKUP(B4,[1]Sheet1!$B$2:$G$553,6,FALSE)=0,"",L4)</f>
        <v>#N/A</v>
      </c>
      <c r="O4" s="72" t="e">
        <f>IF(VLOOKUP($B4,[1]Sheet1!$C$2:$G$553,5,FALSE)=0,"",$L4)</f>
        <v>#N/A</v>
      </c>
      <c r="P4" s="72" t="e">
        <f>IF(VLOOKUP($B4,[1]Sheet1!$D$2:$G$553,4,FALSE)=0,"",$L4)</f>
        <v>#N/A</v>
      </c>
      <c r="Q4" s="72" t="e">
        <f>IF(VLOOKUP($B4,[1]Sheet1!$E$2:$G$553,3,FALSE)=0,"",$L4)</f>
        <v>#N/A</v>
      </c>
      <c r="R4" s="72" t="e">
        <f>IF(VLOOKUP($B4,[1]Sheet1!$F$2:$G$553,2,FALSE)=0,"",$L4)</f>
        <v>#N/A</v>
      </c>
      <c r="S4" s="72" t="e">
        <f>COUNTIF([1]isolation_zones!$H$2:$H$1182,conductor_pz_summary_hftd_23_re!B4)</f>
        <v>#VALUE!</v>
      </c>
    </row>
    <row r="5" spans="1:19" x14ac:dyDescent="0.25">
      <c r="A5" s="70">
        <v>9783</v>
      </c>
      <c r="B5" s="71" t="s">
        <v>5830</v>
      </c>
      <c r="C5" s="72">
        <v>252062111</v>
      </c>
      <c r="D5" s="72" t="s">
        <v>1258</v>
      </c>
      <c r="E5" s="72">
        <v>24.360420484727602</v>
      </c>
      <c r="F5" s="72">
        <f t="shared" si="0"/>
        <v>1.5140099741906526E-2</v>
      </c>
      <c r="G5" s="73">
        <v>1</v>
      </c>
      <c r="H5" s="72">
        <f t="shared" si="1"/>
        <v>1.4424600118701301</v>
      </c>
      <c r="I5" s="74">
        <v>1.4424600118701301</v>
      </c>
      <c r="J5" s="75">
        <v>4</v>
      </c>
      <c r="K5" s="72">
        <f t="shared" si="2"/>
        <v>0.14643622707303647</v>
      </c>
      <c r="L5" s="72">
        <f t="shared" si="3"/>
        <v>24756.62289696532</v>
      </c>
      <c r="M5" s="72">
        <f t="shared" si="4"/>
        <v>0.99979753083279088</v>
      </c>
      <c r="N5" s="72" t="e">
        <f>IF(VLOOKUP(B5,[1]Sheet1!$B$2:$G$553,6,FALSE)=0,"",L5)</f>
        <v>#N/A</v>
      </c>
      <c r="O5" s="72" t="e">
        <f>IF(VLOOKUP($B5,[1]Sheet1!$C$2:$G$553,5,FALSE)=0,"",$L5)</f>
        <v>#N/A</v>
      </c>
      <c r="P5" s="72" t="e">
        <f>IF(VLOOKUP($B5,[1]Sheet1!$D$2:$G$553,4,FALSE)=0,"",$L5)</f>
        <v>#N/A</v>
      </c>
      <c r="Q5" s="72" t="e">
        <f>IF(VLOOKUP($B5,[1]Sheet1!$E$2:$G$553,3,FALSE)=0,"",$L5)</f>
        <v>#N/A</v>
      </c>
      <c r="R5" s="72" t="e">
        <f>IF(VLOOKUP($B5,[1]Sheet1!$F$2:$G$553,2,FALSE)=0,"",$L5)</f>
        <v>#N/A</v>
      </c>
      <c r="S5" s="72" t="e">
        <f>COUNTIF([1]isolation_zones!$H$2:$H$1182,conductor_pz_summary_hftd_23_re!B5)</f>
        <v>#VALUE!</v>
      </c>
    </row>
    <row r="6" spans="1:19" x14ac:dyDescent="0.25">
      <c r="A6" s="70">
        <v>10354</v>
      </c>
      <c r="B6" s="71" t="s">
        <v>2891</v>
      </c>
      <c r="C6" s="72">
        <v>43141103</v>
      </c>
      <c r="D6" s="72" t="s">
        <v>281</v>
      </c>
      <c r="E6" s="72">
        <v>85.2366132613882</v>
      </c>
      <c r="F6" s="72">
        <f t="shared" si="0"/>
        <v>5.2974899478799381E-2</v>
      </c>
      <c r="G6" s="73">
        <v>4</v>
      </c>
      <c r="H6" s="72">
        <f t="shared" si="1"/>
        <v>5.2025833056189601</v>
      </c>
      <c r="I6" s="74">
        <v>1.30064582640474</v>
      </c>
      <c r="J6" s="75">
        <v>5</v>
      </c>
      <c r="K6" s="72">
        <f t="shared" si="2"/>
        <v>0.19941112655183585</v>
      </c>
      <c r="L6" s="72">
        <f t="shared" si="3"/>
        <v>24751.420313659703</v>
      </c>
      <c r="M6" s="72">
        <f t="shared" si="4"/>
        <v>0.99958742422961822</v>
      </c>
      <c r="N6" s="72">
        <f>IF(VLOOKUP(B6,[1]Sheet1!$B$2:$G$553,6,FALSE)=0,"",L6)</f>
        <v>24751.420313659703</v>
      </c>
      <c r="O6" s="72" t="e">
        <f>IF(VLOOKUP($B6,[1]Sheet1!$C$2:$G$553,5,FALSE)=0,"",$L6)</f>
        <v>#N/A</v>
      </c>
      <c r="P6" s="72" t="e">
        <f>IF(VLOOKUP($B6,[1]Sheet1!$D$2:$G$553,4,FALSE)=0,"",$L6)</f>
        <v>#N/A</v>
      </c>
      <c r="Q6" s="72" t="e">
        <f>IF(VLOOKUP($B6,[1]Sheet1!$E$2:$G$553,3,FALSE)=0,"",$L6)</f>
        <v>#N/A</v>
      </c>
      <c r="R6" s="72" t="e">
        <f>IF(VLOOKUP($B6,[1]Sheet1!$F$2:$G$553,2,FALSE)=0,"",$L6)</f>
        <v>#N/A</v>
      </c>
      <c r="S6" s="72" t="e">
        <f>COUNTIF([1]isolation_zones!$H$2:$H$1182,conductor_pz_summary_hftd_23_re!B6)</f>
        <v>#VALUE!</v>
      </c>
    </row>
    <row r="7" spans="1:19" x14ac:dyDescent="0.25">
      <c r="A7" s="70">
        <v>10600</v>
      </c>
      <c r="B7" s="71" t="s">
        <v>3496</v>
      </c>
      <c r="C7" s="72">
        <v>42871101</v>
      </c>
      <c r="D7" s="72" t="s">
        <v>529</v>
      </c>
      <c r="E7" s="72">
        <v>1791.2622293775701</v>
      </c>
      <c r="F7" s="72">
        <f t="shared" si="0"/>
        <v>1.1132767118567868</v>
      </c>
      <c r="G7" s="73">
        <v>3</v>
      </c>
      <c r="H7" s="72">
        <f t="shared" si="1"/>
        <v>3.7675564448636099</v>
      </c>
      <c r="I7" s="74">
        <v>1.25585214828787</v>
      </c>
      <c r="J7" s="75">
        <v>6</v>
      </c>
      <c r="K7" s="72">
        <f t="shared" si="2"/>
        <v>1.3126878384086227</v>
      </c>
      <c r="L7" s="72">
        <f t="shared" si="3"/>
        <v>24747.652757214841</v>
      </c>
      <c r="M7" s="72">
        <f t="shared" si="4"/>
        <v>0.99943527126244969</v>
      </c>
      <c r="N7" s="72" t="e">
        <f>IF(VLOOKUP(B7,[1]Sheet1!$B$2:$G$553,6,FALSE)=0,"",L7)</f>
        <v>#N/A</v>
      </c>
      <c r="O7" s="72" t="e">
        <f>IF(VLOOKUP($B7,[1]Sheet1!$C$2:$G$553,5,FALSE)=0,"",$L7)</f>
        <v>#N/A</v>
      </c>
      <c r="P7" s="72" t="e">
        <f>IF(VLOOKUP($B7,[1]Sheet1!$D$2:$G$553,4,FALSE)=0,"",$L7)</f>
        <v>#N/A</v>
      </c>
      <c r="Q7" s="72" t="e">
        <f>IF(VLOOKUP($B7,[1]Sheet1!$E$2:$G$553,3,FALSE)=0,"",$L7)</f>
        <v>#N/A</v>
      </c>
      <c r="R7" s="72" t="e">
        <f>IF(VLOOKUP($B7,[1]Sheet1!$F$2:$G$553,2,FALSE)=0,"",$L7)</f>
        <v>#N/A</v>
      </c>
      <c r="S7" s="72" t="e">
        <f>COUNTIF([1]isolation_zones!$H$2:$H$1182,conductor_pz_summary_hftd_23_re!B7)</f>
        <v>#VALUE!</v>
      </c>
    </row>
    <row r="8" spans="1:19" x14ac:dyDescent="0.25">
      <c r="A8" s="70">
        <v>8894</v>
      </c>
      <c r="B8" s="71" t="s">
        <v>2974</v>
      </c>
      <c r="C8" s="72">
        <v>103451101</v>
      </c>
      <c r="D8" s="72" t="s">
        <v>1144</v>
      </c>
      <c r="E8" s="72">
        <v>11983.5348134261</v>
      </c>
      <c r="F8" s="72">
        <f t="shared" si="0"/>
        <v>7.4478152973437544</v>
      </c>
      <c r="G8" s="73">
        <v>39</v>
      </c>
      <c r="H8" s="72">
        <f t="shared" si="1"/>
        <v>48.843389095197061</v>
      </c>
      <c r="I8" s="74">
        <v>1.2523945921845401</v>
      </c>
      <c r="J8" s="75">
        <v>7</v>
      </c>
      <c r="K8" s="72">
        <f t="shared" si="2"/>
        <v>8.7605031357523764</v>
      </c>
      <c r="L8" s="72">
        <f t="shared" si="3"/>
        <v>24698.809368119644</v>
      </c>
      <c r="M8" s="72">
        <f t="shared" si="4"/>
        <v>0.99746272839914707</v>
      </c>
      <c r="N8" s="72" t="e">
        <f>IF(VLOOKUP(B8,[1]Sheet1!$B$2:$G$553,6,FALSE)=0,"",L8)</f>
        <v>#N/A</v>
      </c>
      <c r="O8" s="72" t="e">
        <f>IF(VLOOKUP($B8,[1]Sheet1!$C$2:$G$553,5,FALSE)=0,"",$L8)</f>
        <v>#N/A</v>
      </c>
      <c r="P8" s="72" t="e">
        <f>IF(VLOOKUP($B8,[1]Sheet1!$D$2:$G$553,4,FALSE)=0,"",$L8)</f>
        <v>#N/A</v>
      </c>
      <c r="Q8" s="72" t="e">
        <f>IF(VLOOKUP($B8,[1]Sheet1!$E$2:$G$553,3,FALSE)=0,"",$L8)</f>
        <v>#N/A</v>
      </c>
      <c r="R8" s="72" t="e">
        <f>IF(VLOOKUP($B8,[1]Sheet1!$F$2:$G$553,2,FALSE)=0,"",$L8)</f>
        <v>#N/A</v>
      </c>
      <c r="S8" s="72" t="e">
        <f>COUNTIF([1]isolation_zones!$H$2:$H$1182,conductor_pz_summary_hftd_23_re!B8)</f>
        <v>#VALUE!</v>
      </c>
    </row>
    <row r="9" spans="1:19" x14ac:dyDescent="0.25">
      <c r="A9" s="70">
        <v>6776</v>
      </c>
      <c r="B9" s="71" t="s">
        <v>5831</v>
      </c>
      <c r="C9" s="72">
        <v>43141102</v>
      </c>
      <c r="D9" s="72" t="s">
        <v>723</v>
      </c>
      <c r="E9" s="72">
        <v>7571.5921334295999</v>
      </c>
      <c r="F9" s="72">
        <f t="shared" si="0"/>
        <v>4.7057750984646365</v>
      </c>
      <c r="G9" s="73">
        <v>53</v>
      </c>
      <c r="H9" s="72">
        <f t="shared" si="1"/>
        <v>48.564977773158759</v>
      </c>
      <c r="I9" s="74">
        <v>0.91632033534261803</v>
      </c>
      <c r="J9" s="75">
        <v>8</v>
      </c>
      <c r="K9" s="72">
        <f t="shared" si="2"/>
        <v>13.466278234217013</v>
      </c>
      <c r="L9" s="72">
        <f t="shared" si="3"/>
        <v>24650.244390346485</v>
      </c>
      <c r="M9" s="72">
        <f t="shared" si="4"/>
        <v>0.9955014291918749</v>
      </c>
      <c r="N9" s="72" t="e">
        <f>IF(VLOOKUP(B9,[1]Sheet1!$B$2:$G$553,6,FALSE)=0,"",L9)</f>
        <v>#N/A</v>
      </c>
      <c r="O9" s="72" t="e">
        <f>IF(VLOOKUP($B9,[1]Sheet1!$C$2:$G$553,5,FALSE)=0,"",$L9)</f>
        <v>#N/A</v>
      </c>
      <c r="P9" s="72" t="e">
        <f>IF(VLOOKUP($B9,[1]Sheet1!$D$2:$G$553,4,FALSE)=0,"",$L9)</f>
        <v>#N/A</v>
      </c>
      <c r="Q9" s="72" t="e">
        <f>IF(VLOOKUP($B9,[1]Sheet1!$E$2:$G$553,3,FALSE)=0,"",$L9)</f>
        <v>#N/A</v>
      </c>
      <c r="R9" s="72" t="e">
        <f>IF(VLOOKUP($B9,[1]Sheet1!$F$2:$G$553,2,FALSE)=0,"",$L9)</f>
        <v>#N/A</v>
      </c>
      <c r="S9" s="72" t="e">
        <f>COUNTIF([1]isolation_zones!$H$2:$H$1182,conductor_pz_summary_hftd_23_re!B9)</f>
        <v>#VALUE!</v>
      </c>
    </row>
    <row r="10" spans="1:19" x14ac:dyDescent="0.25">
      <c r="A10" s="70">
        <v>2373</v>
      </c>
      <c r="B10" s="71" t="s">
        <v>5832</v>
      </c>
      <c r="C10" s="72">
        <v>43311102</v>
      </c>
      <c r="D10" s="72" t="s">
        <v>172</v>
      </c>
      <c r="E10" s="72">
        <v>10089.0760761449</v>
      </c>
      <c r="F10" s="72">
        <f t="shared" si="0"/>
        <v>6.2704015389340588</v>
      </c>
      <c r="G10" s="73">
        <v>59</v>
      </c>
      <c r="H10" s="72">
        <f t="shared" si="1"/>
        <v>51.700819597256988</v>
      </c>
      <c r="I10" s="74">
        <v>0.87628507791960997</v>
      </c>
      <c r="J10" s="75">
        <v>9</v>
      </c>
      <c r="K10" s="72">
        <f t="shared" si="2"/>
        <v>19.736679773151071</v>
      </c>
      <c r="L10" s="72">
        <f t="shared" si="3"/>
        <v>24598.543570749229</v>
      </c>
      <c r="M10" s="72">
        <f t="shared" si="4"/>
        <v>0.99341348884595215</v>
      </c>
      <c r="N10" s="72" t="e">
        <f>IF(VLOOKUP(B10,[1]Sheet1!$B$2:$G$553,6,FALSE)=0,"",L10)</f>
        <v>#N/A</v>
      </c>
      <c r="O10" s="72" t="e">
        <f>IF(VLOOKUP($B10,[1]Sheet1!$C$2:$G$553,5,FALSE)=0,"",$L10)</f>
        <v>#N/A</v>
      </c>
      <c r="P10" s="72" t="e">
        <f>IF(VLOOKUP($B10,[1]Sheet1!$D$2:$G$553,4,FALSE)=0,"",$L10)</f>
        <v>#N/A</v>
      </c>
      <c r="Q10" s="72" t="e">
        <f>IF(VLOOKUP($B10,[1]Sheet1!$E$2:$G$553,3,FALSE)=0,"",$L10)</f>
        <v>#N/A</v>
      </c>
      <c r="R10" s="72" t="e">
        <f>IF(VLOOKUP($B10,[1]Sheet1!$F$2:$G$553,2,FALSE)=0,"",$L10)</f>
        <v>#N/A</v>
      </c>
      <c r="S10" s="72" t="e">
        <f>COUNTIF([1]isolation_zones!$H$2:$H$1182,conductor_pz_summary_hftd_23_re!B10)</f>
        <v>#VALUE!</v>
      </c>
    </row>
    <row r="11" spans="1:19" x14ac:dyDescent="0.25">
      <c r="A11" s="70">
        <v>5527</v>
      </c>
      <c r="B11" s="71" t="s">
        <v>5833</v>
      </c>
      <c r="C11" s="72">
        <v>254452102</v>
      </c>
      <c r="D11" s="72" t="s">
        <v>1180</v>
      </c>
      <c r="E11" s="72">
        <v>1146.9071915915099</v>
      </c>
      <c r="F11" s="72">
        <f t="shared" si="0"/>
        <v>0.71280745282256674</v>
      </c>
      <c r="G11" s="73">
        <v>14</v>
      </c>
      <c r="H11" s="72">
        <f t="shared" si="1"/>
        <v>10.814776558984439</v>
      </c>
      <c r="I11" s="74">
        <v>0.77248403992745995</v>
      </c>
      <c r="J11" s="75">
        <v>10</v>
      </c>
      <c r="K11" s="72">
        <f t="shared" si="2"/>
        <v>20.449487225973638</v>
      </c>
      <c r="L11" s="72">
        <f t="shared" si="3"/>
        <v>24587.728794190243</v>
      </c>
      <c r="M11" s="72">
        <f t="shared" si="4"/>
        <v>0.99297673352010729</v>
      </c>
      <c r="N11" s="72" t="e">
        <f>IF(VLOOKUP(B11,[1]Sheet1!$B$2:$G$553,6,FALSE)=0,"",L11)</f>
        <v>#N/A</v>
      </c>
      <c r="O11" s="72" t="e">
        <f>IF(VLOOKUP($B11,[1]Sheet1!$C$2:$G$553,5,FALSE)=0,"",$L11)</f>
        <v>#N/A</v>
      </c>
      <c r="P11" s="72" t="e">
        <f>IF(VLOOKUP($B11,[1]Sheet1!$D$2:$G$553,4,FALSE)=0,"",$L11)</f>
        <v>#N/A</v>
      </c>
      <c r="Q11" s="72" t="e">
        <f>IF(VLOOKUP($B11,[1]Sheet1!$E$2:$G$553,3,FALSE)=0,"",$L11)</f>
        <v>#N/A</v>
      </c>
      <c r="R11" s="72" t="e">
        <f>IF(VLOOKUP($B11,[1]Sheet1!$F$2:$G$553,2,FALSE)=0,"",$L11)</f>
        <v>#N/A</v>
      </c>
      <c r="S11" s="72" t="e">
        <f>COUNTIF([1]isolation_zones!$H$2:$H$1182,conductor_pz_summary_hftd_23_re!B11)</f>
        <v>#VALUE!</v>
      </c>
    </row>
    <row r="12" spans="1:19" x14ac:dyDescent="0.25">
      <c r="A12" s="70">
        <v>7968</v>
      </c>
      <c r="B12" s="71" t="s">
        <v>3239</v>
      </c>
      <c r="C12" s="72">
        <v>102211101</v>
      </c>
      <c r="D12" s="72" t="s">
        <v>188</v>
      </c>
      <c r="E12" s="72">
        <v>7724.4676115376296</v>
      </c>
      <c r="F12" s="72">
        <f t="shared" si="0"/>
        <v>4.8007878256915042</v>
      </c>
      <c r="G12" s="73">
        <v>13</v>
      </c>
      <c r="H12" s="72">
        <f t="shared" si="1"/>
        <v>9.5538678011782601</v>
      </c>
      <c r="I12" s="74">
        <v>0.73491290778294305</v>
      </c>
      <c r="J12" s="75">
        <v>11</v>
      </c>
      <c r="K12" s="72">
        <f t="shared" si="2"/>
        <v>25.250275051665142</v>
      </c>
      <c r="L12" s="72">
        <f t="shared" si="3"/>
        <v>24578.174926389063</v>
      </c>
      <c r="M12" s="72">
        <f t="shared" si="4"/>
        <v>0.99259090006142936</v>
      </c>
      <c r="N12" s="72">
        <f>IF(VLOOKUP(B12,[1]Sheet1!$B$2:$G$553,6,FALSE)=0,"",L12)</f>
        <v>24578.174926389063</v>
      </c>
      <c r="O12" s="72" t="e">
        <f>IF(VLOOKUP($B12,[1]Sheet1!$C$2:$G$553,5,FALSE)=0,"",$L12)</f>
        <v>#N/A</v>
      </c>
      <c r="P12" s="72" t="e">
        <f>IF(VLOOKUP($B12,[1]Sheet1!$D$2:$G$553,4,FALSE)=0,"",$L12)</f>
        <v>#N/A</v>
      </c>
      <c r="Q12" s="72" t="e">
        <f>IF(VLOOKUP($B12,[1]Sheet1!$E$2:$G$553,3,FALSE)=0,"",$L12)</f>
        <v>#N/A</v>
      </c>
      <c r="R12" s="72" t="e">
        <f>IF(VLOOKUP($B12,[1]Sheet1!$F$2:$G$553,2,FALSE)=0,"",$L12)</f>
        <v>#N/A</v>
      </c>
      <c r="S12" s="72" t="e">
        <f>COUNTIF([1]isolation_zones!$H$2:$H$1182,conductor_pz_summary_hftd_23_re!B12)</f>
        <v>#VALUE!</v>
      </c>
    </row>
    <row r="13" spans="1:19" x14ac:dyDescent="0.25">
      <c r="A13" s="70">
        <v>10918</v>
      </c>
      <c r="B13" s="71" t="s">
        <v>5834</v>
      </c>
      <c r="C13" s="72">
        <v>152582109</v>
      </c>
      <c r="D13" s="72" t="s">
        <v>1222</v>
      </c>
      <c r="E13" s="72">
        <v>157.94878880232099</v>
      </c>
      <c r="F13" s="72">
        <f t="shared" si="0"/>
        <v>9.8165810318409569E-2</v>
      </c>
      <c r="G13" s="73">
        <v>3</v>
      </c>
      <c r="H13" s="72">
        <f t="shared" si="1"/>
        <v>2.1945154611961168</v>
      </c>
      <c r="I13" s="74">
        <v>0.73150515373203895</v>
      </c>
      <c r="J13" s="75">
        <v>12</v>
      </c>
      <c r="K13" s="72">
        <f t="shared" si="2"/>
        <v>25.348440861983551</v>
      </c>
      <c r="L13" s="72">
        <f t="shared" si="3"/>
        <v>24575.980410927867</v>
      </c>
      <c r="M13" s="72">
        <f t="shared" si="4"/>
        <v>0.99250227443795025</v>
      </c>
      <c r="N13" s="72" t="e">
        <f>IF(VLOOKUP(B13,[1]Sheet1!$B$2:$G$553,6,FALSE)=0,"",L13)</f>
        <v>#N/A</v>
      </c>
      <c r="O13" s="72" t="e">
        <f>IF(VLOOKUP($B13,[1]Sheet1!$C$2:$G$553,5,FALSE)=0,"",$L13)</f>
        <v>#N/A</v>
      </c>
      <c r="P13" s="72" t="e">
        <f>IF(VLOOKUP($B13,[1]Sheet1!$D$2:$G$553,4,FALSE)=0,"",$L13)</f>
        <v>#N/A</v>
      </c>
      <c r="Q13" s="72" t="e">
        <f>IF(VLOOKUP($B13,[1]Sheet1!$E$2:$G$553,3,FALSE)=0,"",$L13)</f>
        <v>#N/A</v>
      </c>
      <c r="R13" s="72" t="e">
        <f>IF(VLOOKUP($B13,[1]Sheet1!$F$2:$G$553,2,FALSE)=0,"",$L13)</f>
        <v>#N/A</v>
      </c>
      <c r="S13" s="72" t="e">
        <f>COUNTIF([1]isolation_zones!$H$2:$H$1182,conductor_pz_summary_hftd_23_re!B13)</f>
        <v>#VALUE!</v>
      </c>
    </row>
    <row r="14" spans="1:19" x14ac:dyDescent="0.25">
      <c r="A14" s="70">
        <v>6966</v>
      </c>
      <c r="B14" s="71" t="s">
        <v>2620</v>
      </c>
      <c r="C14" s="72">
        <v>43141102</v>
      </c>
      <c r="D14" s="72" t="s">
        <v>723</v>
      </c>
      <c r="E14" s="72">
        <v>752.03362013646301</v>
      </c>
      <c r="F14" s="72">
        <f t="shared" si="0"/>
        <v>0.46739193296237602</v>
      </c>
      <c r="G14" s="73">
        <v>12</v>
      </c>
      <c r="H14" s="72">
        <f t="shared" si="1"/>
        <v>8.6976747250148883</v>
      </c>
      <c r="I14" s="74">
        <v>0.72480622708457398</v>
      </c>
      <c r="J14" s="75">
        <v>13</v>
      </c>
      <c r="K14" s="72">
        <f t="shared" si="2"/>
        <v>25.815832794945926</v>
      </c>
      <c r="L14" s="72">
        <f t="shared" si="3"/>
        <v>24567.282736202851</v>
      </c>
      <c r="M14" s="72">
        <f t="shared" si="4"/>
        <v>0.99215101838213648</v>
      </c>
      <c r="N14" s="72">
        <f>IF(VLOOKUP(B14,[1]Sheet1!$B$2:$G$553,6,FALSE)=0,"",L14)</f>
        <v>24567.282736202851</v>
      </c>
      <c r="O14" s="72" t="e">
        <f>IF(VLOOKUP($B14,[1]Sheet1!$C$2:$G$553,5,FALSE)=0,"",$L14)</f>
        <v>#N/A</v>
      </c>
      <c r="P14" s="72" t="e">
        <f>IF(VLOOKUP($B14,[1]Sheet1!$D$2:$G$553,4,FALSE)=0,"",$L14)</f>
        <v>#N/A</v>
      </c>
      <c r="Q14" s="72" t="e">
        <f>IF(VLOOKUP($B14,[1]Sheet1!$E$2:$G$553,3,FALSE)=0,"",$L14)</f>
        <v>#N/A</v>
      </c>
      <c r="R14" s="72" t="e">
        <f>IF(VLOOKUP($B14,[1]Sheet1!$F$2:$G$553,2,FALSE)=0,"",$L14)</f>
        <v>#N/A</v>
      </c>
      <c r="S14" s="72" t="e">
        <f>COUNTIF([1]isolation_zones!$H$2:$H$1182,conductor_pz_summary_hftd_23_re!B14)</f>
        <v>#VALUE!</v>
      </c>
    </row>
    <row r="15" spans="1:19" x14ac:dyDescent="0.25">
      <c r="A15" s="70">
        <v>3511</v>
      </c>
      <c r="B15" s="71" t="s">
        <v>3218</v>
      </c>
      <c r="C15" s="72">
        <v>43141103</v>
      </c>
      <c r="D15" s="72" t="s">
        <v>281</v>
      </c>
      <c r="E15" s="72">
        <v>44622.1036350863</v>
      </c>
      <c r="F15" s="72">
        <f t="shared" si="0"/>
        <v>27.732817672521005</v>
      </c>
      <c r="G15" s="73">
        <v>212</v>
      </c>
      <c r="H15" s="72">
        <f t="shared" si="1"/>
        <v>151.82914987294214</v>
      </c>
      <c r="I15" s="74">
        <v>0.71617523524972704</v>
      </c>
      <c r="J15" s="75">
        <v>14</v>
      </c>
      <c r="K15" s="72">
        <f t="shared" si="2"/>
        <v>53.548650467466928</v>
      </c>
      <c r="L15" s="72">
        <f t="shared" si="3"/>
        <v>24415.45358632991</v>
      </c>
      <c r="M15" s="72">
        <f t="shared" si="4"/>
        <v>0.98601939009894224</v>
      </c>
      <c r="N15" s="72" t="e">
        <f>IF(VLOOKUP(B15,[1]Sheet1!$B$2:$G$553,6,FALSE)=0,"",L15)</f>
        <v>#N/A</v>
      </c>
      <c r="O15" s="72" t="e">
        <f>IF(VLOOKUP($B15,[1]Sheet1!$C$2:$G$553,5,FALSE)=0,"",$L15)</f>
        <v>#N/A</v>
      </c>
      <c r="P15" s="72" t="e">
        <f>IF(VLOOKUP($B15,[1]Sheet1!$D$2:$G$553,4,FALSE)=0,"",$L15)</f>
        <v>#N/A</v>
      </c>
      <c r="Q15" s="72" t="e">
        <f>IF(VLOOKUP($B15,[1]Sheet1!$E$2:$G$553,3,FALSE)=0,"",$L15)</f>
        <v>#N/A</v>
      </c>
      <c r="R15" s="72" t="e">
        <f>IF(VLOOKUP($B15,[1]Sheet1!$F$2:$G$553,2,FALSE)=0,"",$L15)</f>
        <v>#N/A</v>
      </c>
      <c r="S15" s="72" t="e">
        <f>COUNTIF([1]isolation_zones!$H$2:$H$1182,conductor_pz_summary_hftd_23_re!B15)</f>
        <v>#VALUE!</v>
      </c>
    </row>
    <row r="16" spans="1:19" x14ac:dyDescent="0.25">
      <c r="A16" s="70">
        <v>9537</v>
      </c>
      <c r="B16" s="71" t="s">
        <v>4224</v>
      </c>
      <c r="C16" s="72">
        <v>253642104</v>
      </c>
      <c r="D16" s="72" t="s">
        <v>1592</v>
      </c>
      <c r="E16" s="72">
        <v>8613.6879690431197</v>
      </c>
      <c r="F16" s="72">
        <f t="shared" si="0"/>
        <v>5.3534418701324551</v>
      </c>
      <c r="G16" s="73">
        <v>38</v>
      </c>
      <c r="H16" s="72">
        <f t="shared" si="1"/>
        <v>26.760697879293375</v>
      </c>
      <c r="I16" s="74">
        <v>0.70422889156035196</v>
      </c>
      <c r="J16" s="75">
        <v>15</v>
      </c>
      <c r="K16" s="72">
        <f t="shared" si="2"/>
        <v>58.902092337599385</v>
      </c>
      <c r="L16" s="72">
        <f t="shared" si="3"/>
        <v>24388.692888450616</v>
      </c>
      <c r="M16" s="72">
        <f t="shared" si="4"/>
        <v>0.98493865789348622</v>
      </c>
      <c r="N16" s="72" t="e">
        <f>IF(VLOOKUP(B16,[1]Sheet1!$B$2:$G$553,6,FALSE)=0,"",L16)</f>
        <v>#N/A</v>
      </c>
      <c r="O16" s="72" t="e">
        <f>IF(VLOOKUP($B16,[1]Sheet1!$C$2:$G$553,5,FALSE)=0,"",$L16)</f>
        <v>#N/A</v>
      </c>
      <c r="P16" s="72" t="e">
        <f>IF(VLOOKUP($B16,[1]Sheet1!$D$2:$G$553,4,FALSE)=0,"",$L16)</f>
        <v>#N/A</v>
      </c>
      <c r="Q16" s="72" t="e">
        <f>IF(VLOOKUP($B16,[1]Sheet1!$E$2:$G$553,3,FALSE)=0,"",$L16)</f>
        <v>#N/A</v>
      </c>
      <c r="R16" s="72" t="e">
        <f>IF(VLOOKUP($B16,[1]Sheet1!$F$2:$G$553,2,FALSE)=0,"",$L16)</f>
        <v>#N/A</v>
      </c>
      <c r="S16" s="72" t="e">
        <f>COUNTIF([1]isolation_zones!$H$2:$H$1182,conductor_pz_summary_hftd_23_re!B16)</f>
        <v>#VALUE!</v>
      </c>
    </row>
    <row r="17" spans="1:19" x14ac:dyDescent="0.25">
      <c r="A17" s="70">
        <v>10827</v>
      </c>
      <c r="B17" s="71" t="s">
        <v>2532</v>
      </c>
      <c r="C17" s="72">
        <v>252691104</v>
      </c>
      <c r="D17" s="72" t="s">
        <v>972</v>
      </c>
      <c r="E17" s="72">
        <v>376.284900470141</v>
      </c>
      <c r="F17" s="72">
        <f t="shared" si="0"/>
        <v>0.23386258574899998</v>
      </c>
      <c r="G17" s="73">
        <v>4</v>
      </c>
      <c r="H17" s="72">
        <f t="shared" si="1"/>
        <v>2.746254572661516</v>
      </c>
      <c r="I17" s="74">
        <v>0.68656364316537899</v>
      </c>
      <c r="J17" s="75">
        <v>16</v>
      </c>
      <c r="K17" s="72">
        <f t="shared" si="2"/>
        <v>59.135954923348386</v>
      </c>
      <c r="L17" s="72">
        <f t="shared" si="3"/>
        <v>24385.946633877953</v>
      </c>
      <c r="M17" s="72">
        <f t="shared" si="4"/>
        <v>0.98482775025668068</v>
      </c>
      <c r="N17" s="72" t="e">
        <f>IF(VLOOKUP(B17,[1]Sheet1!$B$2:$G$553,6,FALSE)=0,"",L17)</f>
        <v>#N/A</v>
      </c>
      <c r="O17" s="72" t="e">
        <f>IF(VLOOKUP($B17,[1]Sheet1!$C$2:$G$553,5,FALSE)=0,"",$L17)</f>
        <v>#N/A</v>
      </c>
      <c r="P17" s="72" t="e">
        <f>IF(VLOOKUP($B17,[1]Sheet1!$D$2:$G$553,4,FALSE)=0,"",$L17)</f>
        <v>#N/A</v>
      </c>
      <c r="Q17" s="72" t="e">
        <f>IF(VLOOKUP($B17,[1]Sheet1!$E$2:$G$553,3,FALSE)=0,"",$L17)</f>
        <v>#N/A</v>
      </c>
      <c r="R17" s="72" t="e">
        <f>IF(VLOOKUP($B17,[1]Sheet1!$F$2:$G$553,2,FALSE)=0,"",$L17)</f>
        <v>#N/A</v>
      </c>
      <c r="S17" s="72" t="e">
        <f>COUNTIF([1]isolation_zones!$H$2:$H$1182,conductor_pz_summary_hftd_23_re!B17)</f>
        <v>#VALUE!</v>
      </c>
    </row>
    <row r="18" spans="1:19" x14ac:dyDescent="0.25">
      <c r="A18" s="70">
        <v>10242</v>
      </c>
      <c r="B18" s="71" t="s">
        <v>2390</v>
      </c>
      <c r="C18" s="72">
        <v>102781101</v>
      </c>
      <c r="D18" s="72" t="s">
        <v>1208</v>
      </c>
      <c r="E18" s="72">
        <v>135.53401795137299</v>
      </c>
      <c r="F18" s="72">
        <f t="shared" si="0"/>
        <v>8.4234939683886262E-2</v>
      </c>
      <c r="G18" s="73">
        <v>1</v>
      </c>
      <c r="H18" s="72">
        <f t="shared" si="1"/>
        <v>0.67079456910850799</v>
      </c>
      <c r="I18" s="74">
        <v>0.67079456910850799</v>
      </c>
      <c r="J18" s="75">
        <v>17</v>
      </c>
      <c r="K18" s="72">
        <f t="shared" si="2"/>
        <v>59.220189863032275</v>
      </c>
      <c r="L18" s="72">
        <f t="shared" si="3"/>
        <v>24385.275839308844</v>
      </c>
      <c r="M18" s="72">
        <f t="shared" si="4"/>
        <v>0.98480066018237278</v>
      </c>
      <c r="N18" s="72">
        <f>IF(VLOOKUP(B18,[1]Sheet1!$B$2:$G$553,6,FALSE)=0,"",L18)</f>
        <v>24385.275839308844</v>
      </c>
      <c r="O18" s="72" t="e">
        <f>IF(VLOOKUP($B18,[1]Sheet1!$C$2:$G$553,5,FALSE)=0,"",$L18)</f>
        <v>#N/A</v>
      </c>
      <c r="P18" s="72" t="e">
        <f>IF(VLOOKUP($B18,[1]Sheet1!$D$2:$G$553,4,FALSE)=0,"",$L18)</f>
        <v>#N/A</v>
      </c>
      <c r="Q18" s="72" t="e">
        <f>IF(VLOOKUP($B18,[1]Sheet1!$E$2:$G$553,3,FALSE)=0,"",$L18)</f>
        <v>#N/A</v>
      </c>
      <c r="R18" s="72" t="e">
        <f>IF(VLOOKUP($B18,[1]Sheet1!$F$2:$G$553,2,FALSE)=0,"",$L18)</f>
        <v>#N/A</v>
      </c>
      <c r="S18" s="72" t="e">
        <f>COUNTIF([1]isolation_zones!$H$2:$H$1182,conductor_pz_summary_hftd_23_re!B18)</f>
        <v>#VALUE!</v>
      </c>
    </row>
    <row r="19" spans="1:19" x14ac:dyDescent="0.25">
      <c r="A19" s="70">
        <v>5791</v>
      </c>
      <c r="B19" s="71" t="s">
        <v>3938</v>
      </c>
      <c r="C19" s="72">
        <v>14652106</v>
      </c>
      <c r="D19" s="72" t="s">
        <v>1050</v>
      </c>
      <c r="E19" s="72">
        <v>5897.31174498563</v>
      </c>
      <c r="F19" s="72">
        <f t="shared" si="0"/>
        <v>3.6652030733285454</v>
      </c>
      <c r="G19" s="73">
        <v>30</v>
      </c>
      <c r="H19" s="72">
        <f t="shared" si="1"/>
        <v>19.599357494642337</v>
      </c>
      <c r="I19" s="74">
        <v>0.65331191648807796</v>
      </c>
      <c r="J19" s="75">
        <v>18</v>
      </c>
      <c r="K19" s="72">
        <f t="shared" si="2"/>
        <v>62.885392936360823</v>
      </c>
      <c r="L19" s="72">
        <f t="shared" si="3"/>
        <v>24365.676481814204</v>
      </c>
      <c r="M19" s="72">
        <f t="shared" si="4"/>
        <v>0.98400913908878085</v>
      </c>
      <c r="N19" s="72" t="e">
        <f>IF(VLOOKUP(B19,[1]Sheet1!$B$2:$G$553,6,FALSE)=0,"",L19)</f>
        <v>#N/A</v>
      </c>
      <c r="O19" s="72" t="e">
        <f>IF(VLOOKUP($B19,[1]Sheet1!$C$2:$G$553,5,FALSE)=0,"",$L19)</f>
        <v>#N/A</v>
      </c>
      <c r="P19" s="72" t="e">
        <f>IF(VLOOKUP($B19,[1]Sheet1!$D$2:$G$553,4,FALSE)=0,"",$L19)</f>
        <v>#N/A</v>
      </c>
      <c r="Q19" s="72" t="e">
        <f>IF(VLOOKUP($B19,[1]Sheet1!$E$2:$G$553,3,FALSE)=0,"",$L19)</f>
        <v>#N/A</v>
      </c>
      <c r="R19" s="72" t="e">
        <f>IF(VLOOKUP($B19,[1]Sheet1!$F$2:$G$553,2,FALSE)=0,"",$L19)</f>
        <v>#N/A</v>
      </c>
      <c r="S19" s="72" t="e">
        <f>COUNTIF([1]isolation_zones!$H$2:$H$1182,conductor_pz_summary_hftd_23_re!B19)</f>
        <v>#VALUE!</v>
      </c>
    </row>
    <row r="20" spans="1:19" x14ac:dyDescent="0.25">
      <c r="A20" s="70">
        <v>10735</v>
      </c>
      <c r="B20" s="71" t="s">
        <v>5835</v>
      </c>
      <c r="C20" s="72">
        <v>43211101</v>
      </c>
      <c r="D20" s="72" t="s">
        <v>928</v>
      </c>
      <c r="E20" s="72">
        <v>366.26348193185203</v>
      </c>
      <c r="F20" s="72">
        <f t="shared" si="0"/>
        <v>0.22763423364316471</v>
      </c>
      <c r="G20" s="73">
        <v>3</v>
      </c>
      <c r="H20" s="72">
        <f t="shared" si="1"/>
        <v>1.925619947245278</v>
      </c>
      <c r="I20" s="74">
        <v>0.64187331574842599</v>
      </c>
      <c r="J20" s="75">
        <v>19</v>
      </c>
      <c r="K20" s="72">
        <f t="shared" si="2"/>
        <v>63.113027170003988</v>
      </c>
      <c r="L20" s="72">
        <f t="shared" si="3"/>
        <v>24363.75086186696</v>
      </c>
      <c r="M20" s="72">
        <f t="shared" si="4"/>
        <v>0.98393137282491727</v>
      </c>
      <c r="N20" s="72">
        <f>IF(VLOOKUP(B20,[1]Sheet1!$B$2:$G$553,6,FALSE)=0,"",L20)</f>
        <v>24363.75086186696</v>
      </c>
      <c r="O20" s="72" t="e">
        <f>IF(VLOOKUP($B20,[1]Sheet1!$C$2:$G$553,5,FALSE)=0,"",$L20)</f>
        <v>#N/A</v>
      </c>
      <c r="P20" s="72" t="e">
        <f>IF(VLOOKUP($B20,[1]Sheet1!$D$2:$G$553,4,FALSE)=0,"",$L20)</f>
        <v>#N/A</v>
      </c>
      <c r="Q20" s="72" t="e">
        <f>IF(VLOOKUP($B20,[1]Sheet1!$E$2:$G$553,3,FALSE)=0,"",$L20)</f>
        <v>#N/A</v>
      </c>
      <c r="R20" s="72" t="e">
        <f>IF(VLOOKUP($B20,[1]Sheet1!$F$2:$G$553,2,FALSE)=0,"",$L20)</f>
        <v>#N/A</v>
      </c>
      <c r="S20" s="72" t="e">
        <f>COUNTIF([1]isolation_zones!$H$2:$H$1182,conductor_pz_summary_hftd_23_re!B20)</f>
        <v>#VALUE!</v>
      </c>
    </row>
    <row r="21" spans="1:19" x14ac:dyDescent="0.25">
      <c r="A21" s="70">
        <v>10532</v>
      </c>
      <c r="B21" s="71" t="s">
        <v>5836</v>
      </c>
      <c r="C21" s="72">
        <v>63591101</v>
      </c>
      <c r="D21" s="72" t="s">
        <v>501</v>
      </c>
      <c r="E21" s="72">
        <v>1267.3385902693301</v>
      </c>
      <c r="F21" s="72">
        <f t="shared" si="0"/>
        <v>0.78765605361673718</v>
      </c>
      <c r="G21" s="73">
        <v>11</v>
      </c>
      <c r="H21" s="72">
        <f t="shared" si="1"/>
        <v>6.8231897329512066</v>
      </c>
      <c r="I21" s="74">
        <v>0.62028997572283695</v>
      </c>
      <c r="J21" s="75">
        <v>20</v>
      </c>
      <c r="K21" s="72">
        <f t="shared" si="2"/>
        <v>63.900683223620725</v>
      </c>
      <c r="L21" s="72">
        <f t="shared" si="3"/>
        <v>24356.92767213401</v>
      </c>
      <c r="M21" s="72">
        <f t="shared" si="4"/>
        <v>0.98365581794508572</v>
      </c>
      <c r="N21" s="72" t="e">
        <f>IF(VLOOKUP(B21,[1]Sheet1!$B$2:$G$553,6,FALSE)=0,"",L21)</f>
        <v>#N/A</v>
      </c>
      <c r="O21" s="72" t="e">
        <f>IF(VLOOKUP($B21,[1]Sheet1!$C$2:$G$553,5,FALSE)=0,"",$L21)</f>
        <v>#N/A</v>
      </c>
      <c r="P21" s="72" t="e">
        <f>IF(VLOOKUP($B21,[1]Sheet1!$D$2:$G$553,4,FALSE)=0,"",$L21)</f>
        <v>#N/A</v>
      </c>
      <c r="Q21" s="72" t="e">
        <f>IF(VLOOKUP($B21,[1]Sheet1!$E$2:$G$553,3,FALSE)=0,"",$L21)</f>
        <v>#N/A</v>
      </c>
      <c r="R21" s="72" t="e">
        <f>IF(VLOOKUP($B21,[1]Sheet1!$F$2:$G$553,2,FALSE)=0,"",$L21)</f>
        <v>#N/A</v>
      </c>
      <c r="S21" s="72" t="e">
        <f>COUNTIF([1]isolation_zones!$H$2:$H$1182,conductor_pz_summary_hftd_23_re!B21)</f>
        <v>#VALUE!</v>
      </c>
    </row>
    <row r="22" spans="1:19" x14ac:dyDescent="0.25">
      <c r="A22" s="70">
        <v>10277</v>
      </c>
      <c r="B22" s="71" t="s">
        <v>3550</v>
      </c>
      <c r="C22" s="72">
        <v>14452104</v>
      </c>
      <c r="D22" s="72" t="s">
        <v>1274</v>
      </c>
      <c r="E22" s="72">
        <v>9258.5450240750197</v>
      </c>
      <c r="F22" s="72">
        <f t="shared" si="0"/>
        <v>5.7542231349130013</v>
      </c>
      <c r="G22" s="73">
        <v>30</v>
      </c>
      <c r="H22" s="72">
        <f t="shared" si="1"/>
        <v>18.436070899163731</v>
      </c>
      <c r="I22" s="74">
        <v>0.61453569663879104</v>
      </c>
      <c r="J22" s="75">
        <v>21</v>
      </c>
      <c r="K22" s="72">
        <f t="shared" si="2"/>
        <v>69.654906358533722</v>
      </c>
      <c r="L22" s="72">
        <f t="shared" si="3"/>
        <v>24338.491601234848</v>
      </c>
      <c r="M22" s="72">
        <f t="shared" si="4"/>
        <v>0.98291127624244901</v>
      </c>
      <c r="N22" s="72" t="e">
        <f>IF(VLOOKUP(B22,[1]Sheet1!$B$2:$G$553,6,FALSE)=0,"",L22)</f>
        <v>#N/A</v>
      </c>
      <c r="O22" s="72" t="e">
        <f>IF(VLOOKUP($B22,[1]Sheet1!$C$2:$G$553,5,FALSE)=0,"",$L22)</f>
        <v>#N/A</v>
      </c>
      <c r="P22" s="72" t="e">
        <f>IF(VLOOKUP($B22,[1]Sheet1!$D$2:$G$553,4,FALSE)=0,"",$L22)</f>
        <v>#N/A</v>
      </c>
      <c r="Q22" s="72" t="e">
        <f>IF(VLOOKUP($B22,[1]Sheet1!$E$2:$G$553,3,FALSE)=0,"",$L22)</f>
        <v>#N/A</v>
      </c>
      <c r="R22" s="72" t="e">
        <f>IF(VLOOKUP($B22,[1]Sheet1!$F$2:$G$553,2,FALSE)=0,"",$L22)</f>
        <v>#N/A</v>
      </c>
      <c r="S22" s="72" t="e">
        <f>COUNTIF([1]isolation_zones!$H$2:$H$1182,conductor_pz_summary_hftd_23_re!B22)</f>
        <v>#VALUE!</v>
      </c>
    </row>
    <row r="23" spans="1:19" x14ac:dyDescent="0.25">
      <c r="A23" s="70">
        <v>8742</v>
      </c>
      <c r="B23" s="71" t="s">
        <v>2376</v>
      </c>
      <c r="C23" s="72">
        <v>254432104</v>
      </c>
      <c r="D23" s="72" t="s">
        <v>1124</v>
      </c>
      <c r="E23" s="72">
        <v>3906.1429863930698</v>
      </c>
      <c r="F23" s="72">
        <f t="shared" si="0"/>
        <v>2.4276836459869919</v>
      </c>
      <c r="G23" s="73">
        <v>27</v>
      </c>
      <c r="H23" s="72">
        <f t="shared" si="1"/>
        <v>16.084829794130496</v>
      </c>
      <c r="I23" s="74">
        <v>0.59573443681964799</v>
      </c>
      <c r="J23" s="75">
        <v>22</v>
      </c>
      <c r="K23" s="72">
        <f t="shared" si="2"/>
        <v>72.082590004520711</v>
      </c>
      <c r="L23" s="72">
        <f t="shared" si="3"/>
        <v>24322.406771440717</v>
      </c>
      <c r="M23" s="72">
        <f t="shared" si="4"/>
        <v>0.98226168953674342</v>
      </c>
      <c r="N23" s="72" t="e">
        <f>IF(VLOOKUP(B23,[1]Sheet1!$B$2:$G$553,6,FALSE)=0,"",L23)</f>
        <v>#N/A</v>
      </c>
      <c r="O23" s="72" t="e">
        <f>IF(VLOOKUP($B23,[1]Sheet1!$C$2:$G$553,5,FALSE)=0,"",$L23)</f>
        <v>#N/A</v>
      </c>
      <c r="P23" s="72" t="e">
        <f>IF(VLOOKUP($B23,[1]Sheet1!$D$2:$G$553,4,FALSE)=0,"",$L23)</f>
        <v>#N/A</v>
      </c>
      <c r="Q23" s="72" t="e">
        <f>IF(VLOOKUP($B23,[1]Sheet1!$E$2:$G$553,3,FALSE)=0,"",$L23)</f>
        <v>#N/A</v>
      </c>
      <c r="R23" s="72" t="e">
        <f>IF(VLOOKUP($B23,[1]Sheet1!$F$2:$G$553,2,FALSE)=0,"",$L23)</f>
        <v>#N/A</v>
      </c>
      <c r="S23" s="72" t="e">
        <f>COUNTIF([1]isolation_zones!$H$2:$H$1182,conductor_pz_summary_hftd_23_re!B23)</f>
        <v>#VALUE!</v>
      </c>
    </row>
    <row r="24" spans="1:19" x14ac:dyDescent="0.25">
      <c r="A24" s="70">
        <v>8905</v>
      </c>
      <c r="B24" s="71" t="s">
        <v>5837</v>
      </c>
      <c r="C24" s="72">
        <v>43141101</v>
      </c>
      <c r="D24" s="72" t="s">
        <v>205</v>
      </c>
      <c r="E24" s="72">
        <v>1714.9565259677099</v>
      </c>
      <c r="F24" s="72">
        <f t="shared" si="0"/>
        <v>1.0658524089295898</v>
      </c>
      <c r="G24" s="73">
        <v>12</v>
      </c>
      <c r="H24" s="72">
        <f t="shared" si="1"/>
        <v>6.9710318565939478</v>
      </c>
      <c r="I24" s="74">
        <v>0.58091932138282898</v>
      </c>
      <c r="J24" s="75">
        <v>23</v>
      </c>
      <c r="K24" s="72">
        <f t="shared" si="2"/>
        <v>73.148442413450297</v>
      </c>
      <c r="L24" s="72">
        <f t="shared" si="3"/>
        <v>24315.435739584125</v>
      </c>
      <c r="M24" s="72">
        <f t="shared" si="4"/>
        <v>0.98198016404489485</v>
      </c>
      <c r="N24" s="72" t="e">
        <f>IF(VLOOKUP(B24,[1]Sheet1!$B$2:$G$553,6,FALSE)=0,"",L24)</f>
        <v>#N/A</v>
      </c>
      <c r="O24" s="72" t="e">
        <f>IF(VLOOKUP($B24,[1]Sheet1!$C$2:$G$553,5,FALSE)=0,"",$L24)</f>
        <v>#N/A</v>
      </c>
      <c r="P24" s="72" t="e">
        <f>IF(VLOOKUP($B24,[1]Sheet1!$D$2:$G$553,4,FALSE)=0,"",$L24)</f>
        <v>#N/A</v>
      </c>
      <c r="Q24" s="72" t="e">
        <f>IF(VLOOKUP($B24,[1]Sheet1!$E$2:$G$553,3,FALSE)=0,"",$L24)</f>
        <v>#N/A</v>
      </c>
      <c r="R24" s="72" t="e">
        <f>IF(VLOOKUP($B24,[1]Sheet1!$F$2:$G$553,2,FALSE)=0,"",$L24)</f>
        <v>#N/A</v>
      </c>
      <c r="S24" s="72" t="e">
        <f>COUNTIF([1]isolation_zones!$H$2:$H$1182,conductor_pz_summary_hftd_23_re!B24)</f>
        <v>#VALUE!</v>
      </c>
    </row>
    <row r="25" spans="1:19" x14ac:dyDescent="0.25">
      <c r="A25" s="70">
        <v>10515</v>
      </c>
      <c r="B25" s="71" t="s">
        <v>2434</v>
      </c>
      <c r="C25" s="72">
        <v>43201102</v>
      </c>
      <c r="D25" s="72" t="s">
        <v>83</v>
      </c>
      <c r="E25" s="72">
        <v>43.8834853520721</v>
      </c>
      <c r="F25" s="72">
        <f t="shared" si="0"/>
        <v>2.7273763425775078E-2</v>
      </c>
      <c r="G25" s="73">
        <v>1</v>
      </c>
      <c r="H25" s="72">
        <f t="shared" si="1"/>
        <v>0.56399839973022203</v>
      </c>
      <c r="I25" s="74">
        <v>0.56399839973022203</v>
      </c>
      <c r="J25" s="75">
        <v>24</v>
      </c>
      <c r="K25" s="72">
        <f t="shared" si="2"/>
        <v>73.175716176876065</v>
      </c>
      <c r="L25" s="72">
        <f t="shared" si="3"/>
        <v>24314.871741184394</v>
      </c>
      <c r="M25" s="72">
        <f t="shared" si="4"/>
        <v>0.98195738693956058</v>
      </c>
      <c r="N25" s="72" t="e">
        <f>IF(VLOOKUP(B25,[1]Sheet1!$B$2:$G$553,6,FALSE)=0,"",L25)</f>
        <v>#N/A</v>
      </c>
      <c r="O25" s="72" t="e">
        <f>IF(VLOOKUP($B25,[1]Sheet1!$C$2:$G$553,5,FALSE)=0,"",$L25)</f>
        <v>#N/A</v>
      </c>
      <c r="P25" s="72" t="e">
        <f>IF(VLOOKUP($B25,[1]Sheet1!$D$2:$G$553,4,FALSE)=0,"",$L25)</f>
        <v>#N/A</v>
      </c>
      <c r="Q25" s="72" t="e">
        <f>IF(VLOOKUP($B25,[1]Sheet1!$E$2:$G$553,3,FALSE)=0,"",$L25)</f>
        <v>#N/A</v>
      </c>
      <c r="R25" s="72" t="e">
        <f>IF(VLOOKUP($B25,[1]Sheet1!$F$2:$G$553,2,FALSE)=0,"",$L25)</f>
        <v>#N/A</v>
      </c>
      <c r="S25" s="72" t="e">
        <f>COUNTIF([1]isolation_zones!$H$2:$H$1182,conductor_pz_summary_hftd_23_re!B25)</f>
        <v>#VALUE!</v>
      </c>
    </row>
    <row r="26" spans="1:19" x14ac:dyDescent="0.25">
      <c r="A26" s="70">
        <v>10181</v>
      </c>
      <c r="B26" s="71" t="s">
        <v>5838</v>
      </c>
      <c r="C26" s="72">
        <v>63642108</v>
      </c>
      <c r="D26" s="72" t="s">
        <v>908</v>
      </c>
      <c r="E26" s="72">
        <v>590.652129229558</v>
      </c>
      <c r="F26" s="72">
        <f t="shared" si="0"/>
        <v>0.36709268441861903</v>
      </c>
      <c r="G26" s="73">
        <v>4</v>
      </c>
      <c r="H26" s="72">
        <f t="shared" si="1"/>
        <v>2.2110231792889681</v>
      </c>
      <c r="I26" s="74">
        <v>0.55275579482224202</v>
      </c>
      <c r="J26" s="75">
        <v>25</v>
      </c>
      <c r="K26" s="72">
        <f t="shared" si="2"/>
        <v>73.542808861294688</v>
      </c>
      <c r="L26" s="72">
        <f t="shared" si="3"/>
        <v>24312.660718005103</v>
      </c>
      <c r="M26" s="72">
        <f t="shared" si="4"/>
        <v>0.98186809465100933</v>
      </c>
      <c r="N26" s="72" t="e">
        <f>IF(VLOOKUP(B26,[1]Sheet1!$B$2:$G$553,6,FALSE)=0,"",L26)</f>
        <v>#N/A</v>
      </c>
      <c r="O26" s="72" t="e">
        <f>IF(VLOOKUP($B26,[1]Sheet1!$C$2:$G$553,5,FALSE)=0,"",$L26)</f>
        <v>#N/A</v>
      </c>
      <c r="P26" s="72" t="e">
        <f>IF(VLOOKUP($B26,[1]Sheet1!$D$2:$G$553,4,FALSE)=0,"",$L26)</f>
        <v>#N/A</v>
      </c>
      <c r="Q26" s="72" t="e">
        <f>IF(VLOOKUP($B26,[1]Sheet1!$E$2:$G$553,3,FALSE)=0,"",$L26)</f>
        <v>#N/A</v>
      </c>
      <c r="R26" s="72" t="e">
        <f>IF(VLOOKUP($B26,[1]Sheet1!$F$2:$G$553,2,FALSE)=0,"",$L26)</f>
        <v>#N/A</v>
      </c>
      <c r="S26" s="72" t="e">
        <f>COUNTIF([1]isolation_zones!$H$2:$H$1182,conductor_pz_summary_hftd_23_re!B26)</f>
        <v>#VALUE!</v>
      </c>
    </row>
    <row r="27" spans="1:19" x14ac:dyDescent="0.25">
      <c r="A27" s="70">
        <v>7688</v>
      </c>
      <c r="B27" s="71" t="s">
        <v>5839</v>
      </c>
      <c r="C27" s="72">
        <v>63642106</v>
      </c>
      <c r="D27" s="72" t="s">
        <v>1516</v>
      </c>
      <c r="E27" s="72">
        <v>458.54891259786501</v>
      </c>
      <c r="F27" s="72">
        <f t="shared" si="0"/>
        <v>0.2849900016145836</v>
      </c>
      <c r="G27" s="73">
        <v>4</v>
      </c>
      <c r="H27" s="72">
        <f t="shared" si="1"/>
        <v>2.2097056822342722</v>
      </c>
      <c r="I27" s="74">
        <v>0.55242642055856805</v>
      </c>
      <c r="J27" s="75">
        <v>26</v>
      </c>
      <c r="K27" s="72">
        <f t="shared" si="2"/>
        <v>73.827798862909276</v>
      </c>
      <c r="L27" s="72">
        <f t="shared" si="3"/>
        <v>24310.451012322868</v>
      </c>
      <c r="M27" s="72">
        <f t="shared" si="4"/>
        <v>0.98177885556964672</v>
      </c>
      <c r="N27" s="72" t="e">
        <f>IF(VLOOKUP(B27,[1]Sheet1!$B$2:$G$553,6,FALSE)=0,"",L27)</f>
        <v>#N/A</v>
      </c>
      <c r="O27" s="72" t="e">
        <f>IF(VLOOKUP($B27,[1]Sheet1!$C$2:$G$553,5,FALSE)=0,"",$L27)</f>
        <v>#N/A</v>
      </c>
      <c r="P27" s="72" t="e">
        <f>IF(VLOOKUP($B27,[1]Sheet1!$D$2:$G$553,4,FALSE)=0,"",$L27)</f>
        <v>#N/A</v>
      </c>
      <c r="Q27" s="72" t="e">
        <f>IF(VLOOKUP($B27,[1]Sheet1!$E$2:$G$553,3,FALSE)=0,"",$L27)</f>
        <v>#N/A</v>
      </c>
      <c r="R27" s="72" t="e">
        <f>IF(VLOOKUP($B27,[1]Sheet1!$F$2:$G$553,2,FALSE)=0,"",$L27)</f>
        <v>#N/A</v>
      </c>
      <c r="S27" s="72" t="e">
        <f>COUNTIF([1]isolation_zones!$H$2:$H$1182,conductor_pz_summary_hftd_23_re!B27)</f>
        <v>#VALUE!</v>
      </c>
    </row>
    <row r="28" spans="1:19" x14ac:dyDescent="0.25">
      <c r="A28" s="70">
        <v>7743</v>
      </c>
      <c r="B28" s="71" t="s">
        <v>2248</v>
      </c>
      <c r="C28" s="72">
        <v>43361102</v>
      </c>
      <c r="D28" s="72" t="s">
        <v>430</v>
      </c>
      <c r="E28" s="72">
        <v>22883.904994214499</v>
      </c>
      <c r="F28" s="72">
        <f t="shared" si="0"/>
        <v>14.222439399760409</v>
      </c>
      <c r="G28" s="73">
        <v>51</v>
      </c>
      <c r="H28" s="72">
        <f t="shared" si="1"/>
        <v>27.983766868840789</v>
      </c>
      <c r="I28" s="74">
        <v>0.54870131115374099</v>
      </c>
      <c r="J28" s="75">
        <v>27</v>
      </c>
      <c r="K28" s="72">
        <f t="shared" si="2"/>
        <v>88.05023826266968</v>
      </c>
      <c r="L28" s="72">
        <f t="shared" si="3"/>
        <v>24282.467245454027</v>
      </c>
      <c r="M28" s="72">
        <f t="shared" si="4"/>
        <v>0.98064872965807515</v>
      </c>
      <c r="N28" s="72">
        <f>IF(VLOOKUP(B28,[1]Sheet1!$B$2:$G$553,6,FALSE)=0,"",L28)</f>
        <v>24282.467245454027</v>
      </c>
      <c r="O28" s="72" t="e">
        <f>IF(VLOOKUP($B28,[1]Sheet1!$C$2:$G$553,5,FALSE)=0,"",$L28)</f>
        <v>#N/A</v>
      </c>
      <c r="P28" s="72" t="e">
        <f>IF(VLOOKUP($B28,[1]Sheet1!$D$2:$G$553,4,FALSE)=0,"",$L28)</f>
        <v>#N/A</v>
      </c>
      <c r="Q28" s="72" t="e">
        <f>IF(VLOOKUP($B28,[1]Sheet1!$E$2:$G$553,3,FALSE)=0,"",$L28)</f>
        <v>#N/A</v>
      </c>
      <c r="R28" s="72" t="e">
        <f>IF(VLOOKUP($B28,[1]Sheet1!$F$2:$G$553,2,FALSE)=0,"",$L28)</f>
        <v>#N/A</v>
      </c>
      <c r="S28" s="72" t="e">
        <f>COUNTIF([1]isolation_zones!$H$2:$H$1182,conductor_pz_summary_hftd_23_re!B28)</f>
        <v>#VALUE!</v>
      </c>
    </row>
    <row r="29" spans="1:19" x14ac:dyDescent="0.25">
      <c r="A29" s="70">
        <v>6480</v>
      </c>
      <c r="B29" s="71" t="s">
        <v>2147</v>
      </c>
      <c r="C29" s="72">
        <v>14662112</v>
      </c>
      <c r="D29" s="72" t="s">
        <v>164</v>
      </c>
      <c r="E29" s="72">
        <v>630.30213807825101</v>
      </c>
      <c r="F29" s="72">
        <f t="shared" si="0"/>
        <v>0.39173532509524611</v>
      </c>
      <c r="G29" s="73">
        <v>9</v>
      </c>
      <c r="H29" s="72">
        <f t="shared" si="1"/>
        <v>4.8357548633521352</v>
      </c>
      <c r="I29" s="74">
        <v>0.53730609592801504</v>
      </c>
      <c r="J29" s="75">
        <v>28</v>
      </c>
      <c r="K29" s="72">
        <f t="shared" si="2"/>
        <v>88.44197358776492</v>
      </c>
      <c r="L29" s="72">
        <f t="shared" si="3"/>
        <v>24277.631490590673</v>
      </c>
      <c r="M29" s="72">
        <f t="shared" si="4"/>
        <v>0.9804534374410302</v>
      </c>
      <c r="N29" s="72" t="e">
        <f>IF(VLOOKUP(B29,[1]Sheet1!$B$2:$G$553,6,FALSE)=0,"",L29)</f>
        <v>#N/A</v>
      </c>
      <c r="O29" s="72" t="e">
        <f>IF(VLOOKUP($B29,[1]Sheet1!$C$2:$G$553,5,FALSE)=0,"",$L29)</f>
        <v>#N/A</v>
      </c>
      <c r="P29" s="72" t="e">
        <f>IF(VLOOKUP($B29,[1]Sheet1!$D$2:$G$553,4,FALSE)=0,"",$L29)</f>
        <v>#N/A</v>
      </c>
      <c r="Q29" s="72" t="e">
        <f>IF(VLOOKUP($B29,[1]Sheet1!$E$2:$G$553,3,FALSE)=0,"",$L29)</f>
        <v>#N/A</v>
      </c>
      <c r="R29" s="72" t="e">
        <f>IF(VLOOKUP($B29,[1]Sheet1!$F$2:$G$553,2,FALSE)=0,"",$L29)</f>
        <v>#N/A</v>
      </c>
      <c r="S29" s="72" t="e">
        <f>COUNTIF([1]isolation_zones!$H$2:$H$1182,conductor_pz_summary_hftd_23_re!B29)</f>
        <v>#VALUE!</v>
      </c>
    </row>
    <row r="30" spans="1:19" x14ac:dyDescent="0.25">
      <c r="A30" s="70">
        <v>10043</v>
      </c>
      <c r="B30" s="71" t="s">
        <v>2521</v>
      </c>
      <c r="C30" s="72">
        <v>102911109</v>
      </c>
      <c r="D30" s="72" t="s">
        <v>1442</v>
      </c>
      <c r="E30" s="72">
        <v>2158.8587060681898</v>
      </c>
      <c r="F30" s="72">
        <f t="shared" si="0"/>
        <v>1.3417394071275264</v>
      </c>
      <c r="G30" s="73">
        <v>15</v>
      </c>
      <c r="H30" s="72">
        <f t="shared" si="1"/>
        <v>7.9480957197220192</v>
      </c>
      <c r="I30" s="74">
        <v>0.52987304798146795</v>
      </c>
      <c r="J30" s="75">
        <v>29</v>
      </c>
      <c r="K30" s="72">
        <f t="shared" si="2"/>
        <v>89.78371299489244</v>
      </c>
      <c r="L30" s="72">
        <f t="shared" si="3"/>
        <v>24269.68339487095</v>
      </c>
      <c r="M30" s="72">
        <f t="shared" si="4"/>
        <v>0.98013245317316477</v>
      </c>
      <c r="N30" s="72" t="e">
        <f>IF(VLOOKUP(B30,[1]Sheet1!$B$2:$G$553,6,FALSE)=0,"",L30)</f>
        <v>#N/A</v>
      </c>
      <c r="O30" s="72" t="e">
        <f>IF(VLOOKUP($B30,[1]Sheet1!$C$2:$G$553,5,FALSE)=0,"",$L30)</f>
        <v>#N/A</v>
      </c>
      <c r="P30" s="72" t="e">
        <f>IF(VLOOKUP($B30,[1]Sheet1!$D$2:$G$553,4,FALSE)=0,"",$L30)</f>
        <v>#N/A</v>
      </c>
      <c r="Q30" s="72" t="e">
        <f>IF(VLOOKUP($B30,[1]Sheet1!$E$2:$G$553,3,FALSE)=0,"",$L30)</f>
        <v>#N/A</v>
      </c>
      <c r="R30" s="72" t="e">
        <f>IF(VLOOKUP($B30,[1]Sheet1!$F$2:$G$553,2,FALSE)=0,"",$L30)</f>
        <v>#N/A</v>
      </c>
      <c r="S30" s="72" t="e">
        <f>COUNTIF([1]isolation_zones!$H$2:$H$1182,conductor_pz_summary_hftd_23_re!B30)</f>
        <v>#VALUE!</v>
      </c>
    </row>
    <row r="31" spans="1:19" x14ac:dyDescent="0.25">
      <c r="A31" s="70">
        <v>10052</v>
      </c>
      <c r="B31" s="71" t="s">
        <v>3985</v>
      </c>
      <c r="C31" s="72">
        <v>253642103</v>
      </c>
      <c r="D31" s="72" t="s">
        <v>1432</v>
      </c>
      <c r="E31" s="72">
        <v>3746.9222281576299</v>
      </c>
      <c r="F31" s="72">
        <f t="shared" si="0"/>
        <v>2.3287273015274268</v>
      </c>
      <c r="G31" s="73">
        <v>10</v>
      </c>
      <c r="H31" s="72">
        <f t="shared" si="1"/>
        <v>5.1619382712091895</v>
      </c>
      <c r="I31" s="74">
        <v>0.51619382712091899</v>
      </c>
      <c r="J31" s="75">
        <v>30</v>
      </c>
      <c r="K31" s="72">
        <f t="shared" si="2"/>
        <v>92.112440296419862</v>
      </c>
      <c r="L31" s="72">
        <f t="shared" si="3"/>
        <v>24264.521456599741</v>
      </c>
      <c r="M31" s="72">
        <f t="shared" si="4"/>
        <v>0.97992398802186587</v>
      </c>
      <c r="N31" s="72" t="e">
        <f>IF(VLOOKUP(B31,[1]Sheet1!$B$2:$G$553,6,FALSE)=0,"",L31)</f>
        <v>#N/A</v>
      </c>
      <c r="O31" s="72" t="e">
        <f>IF(VLOOKUP($B31,[1]Sheet1!$C$2:$G$553,5,FALSE)=0,"",$L31)</f>
        <v>#N/A</v>
      </c>
      <c r="P31" s="72" t="e">
        <f>IF(VLOOKUP($B31,[1]Sheet1!$D$2:$G$553,4,FALSE)=0,"",$L31)</f>
        <v>#N/A</v>
      </c>
      <c r="Q31" s="72" t="e">
        <f>IF(VLOOKUP($B31,[1]Sheet1!$E$2:$G$553,3,FALSE)=0,"",$L31)</f>
        <v>#N/A</v>
      </c>
      <c r="R31" s="72" t="e">
        <f>IF(VLOOKUP($B31,[1]Sheet1!$F$2:$G$553,2,FALSE)=0,"",$L31)</f>
        <v>#N/A</v>
      </c>
      <c r="S31" s="72" t="e">
        <f>COUNTIF([1]isolation_zones!$H$2:$H$1182,conductor_pz_summary_hftd_23_re!B31)</f>
        <v>#VALUE!</v>
      </c>
    </row>
    <row r="32" spans="1:19" x14ac:dyDescent="0.25">
      <c r="A32" s="70">
        <v>10924</v>
      </c>
      <c r="B32" s="71" t="s">
        <v>2051</v>
      </c>
      <c r="C32" s="72">
        <v>48011146</v>
      </c>
      <c r="D32" s="72" t="s">
        <v>170</v>
      </c>
      <c r="E32" s="72">
        <v>13.7161032291579</v>
      </c>
      <c r="F32" s="72">
        <f t="shared" si="0"/>
        <v>8.5246135669098198E-3</v>
      </c>
      <c r="G32" s="73">
        <v>1</v>
      </c>
      <c r="H32" s="72">
        <f t="shared" si="1"/>
        <v>0.50979496602816499</v>
      </c>
      <c r="I32" s="74">
        <v>0.50979496602816499</v>
      </c>
      <c r="J32" s="75">
        <v>31</v>
      </c>
      <c r="K32" s="72">
        <f t="shared" si="2"/>
        <v>92.120964909986768</v>
      </c>
      <c r="L32" s="72">
        <f t="shared" si="3"/>
        <v>24264.011661633715</v>
      </c>
      <c r="M32" s="72">
        <f t="shared" si="4"/>
        <v>0.97990339992508124</v>
      </c>
      <c r="N32" s="72" t="e">
        <f>IF(VLOOKUP(B32,[1]Sheet1!$B$2:$G$553,6,FALSE)=0,"",L32)</f>
        <v>#N/A</v>
      </c>
      <c r="O32" s="72" t="e">
        <f>IF(VLOOKUP($B32,[1]Sheet1!$C$2:$G$553,5,FALSE)=0,"",$L32)</f>
        <v>#N/A</v>
      </c>
      <c r="P32" s="72" t="e">
        <f>IF(VLOOKUP($B32,[1]Sheet1!$D$2:$G$553,4,FALSE)=0,"",$L32)</f>
        <v>#N/A</v>
      </c>
      <c r="Q32" s="72" t="e">
        <f>IF(VLOOKUP($B32,[1]Sheet1!$E$2:$G$553,3,FALSE)=0,"",$L32)</f>
        <v>#N/A</v>
      </c>
      <c r="R32" s="72" t="e">
        <f>IF(VLOOKUP($B32,[1]Sheet1!$F$2:$G$553,2,FALSE)=0,"",$L32)</f>
        <v>#N/A</v>
      </c>
      <c r="S32" s="72" t="e">
        <f>COUNTIF([1]isolation_zones!$H$2:$H$1182,conductor_pz_summary_hftd_23_re!B32)</f>
        <v>#VALUE!</v>
      </c>
    </row>
    <row r="33" spans="1:19" x14ac:dyDescent="0.25">
      <c r="A33" s="70">
        <v>11090</v>
      </c>
      <c r="B33" s="71" t="s">
        <v>2052</v>
      </c>
      <c r="C33" s="72">
        <v>48011146</v>
      </c>
      <c r="D33" s="72" t="s">
        <v>170</v>
      </c>
      <c r="E33" s="72">
        <v>18.168309044868298</v>
      </c>
      <c r="F33" s="72">
        <f t="shared" si="0"/>
        <v>1.1291677467289185E-2</v>
      </c>
      <c r="G33" s="73">
        <v>1</v>
      </c>
      <c r="H33" s="72">
        <f t="shared" si="1"/>
        <v>0.50979496602816499</v>
      </c>
      <c r="I33" s="74">
        <v>0.50979496602816499</v>
      </c>
      <c r="J33" s="75">
        <v>32</v>
      </c>
      <c r="K33" s="72">
        <f t="shared" si="2"/>
        <v>92.132256587454052</v>
      </c>
      <c r="L33" s="72">
        <f t="shared" si="3"/>
        <v>24263.501866667688</v>
      </c>
      <c r="M33" s="72">
        <f t="shared" si="4"/>
        <v>0.97988281182829651</v>
      </c>
      <c r="N33" s="72" t="e">
        <f>IF(VLOOKUP(B33,[1]Sheet1!$B$2:$G$553,6,FALSE)=0,"",L33)</f>
        <v>#N/A</v>
      </c>
      <c r="O33" s="72" t="e">
        <f>IF(VLOOKUP($B33,[1]Sheet1!$C$2:$G$553,5,FALSE)=0,"",$L33)</f>
        <v>#N/A</v>
      </c>
      <c r="P33" s="72" t="e">
        <f>IF(VLOOKUP($B33,[1]Sheet1!$D$2:$G$553,4,FALSE)=0,"",$L33)</f>
        <v>#N/A</v>
      </c>
      <c r="Q33" s="72" t="e">
        <f>IF(VLOOKUP($B33,[1]Sheet1!$E$2:$G$553,3,FALSE)=0,"",$L33)</f>
        <v>#N/A</v>
      </c>
      <c r="R33" s="72" t="e">
        <f>IF(VLOOKUP($B33,[1]Sheet1!$F$2:$G$553,2,FALSE)=0,"",$L33)</f>
        <v>#N/A</v>
      </c>
      <c r="S33" s="72" t="e">
        <f>COUNTIF([1]isolation_zones!$H$2:$H$1182,conductor_pz_summary_hftd_23_re!B33)</f>
        <v>#VALUE!</v>
      </c>
    </row>
    <row r="34" spans="1:19" x14ac:dyDescent="0.25">
      <c r="A34" s="70">
        <v>4828</v>
      </c>
      <c r="B34" s="71" t="s">
        <v>5840</v>
      </c>
      <c r="C34" s="72">
        <v>102251101</v>
      </c>
      <c r="D34" s="72" t="s">
        <v>5841</v>
      </c>
      <c r="E34" s="72">
        <v>1443.1770204080899</v>
      </c>
      <c r="F34" s="72">
        <f t="shared" si="0"/>
        <v>0.89694034829589175</v>
      </c>
      <c r="G34" s="73">
        <v>6</v>
      </c>
      <c r="H34" s="72">
        <f t="shared" si="1"/>
        <v>3.017442450068418</v>
      </c>
      <c r="I34" s="74">
        <v>0.50290707501140297</v>
      </c>
      <c r="J34" s="75">
        <v>33</v>
      </c>
      <c r="K34" s="72">
        <f t="shared" si="2"/>
        <v>93.029196935749937</v>
      </c>
      <c r="L34" s="72">
        <f t="shared" si="3"/>
        <v>24260.484424217619</v>
      </c>
      <c r="M34" s="72">
        <f t="shared" si="4"/>
        <v>0.97976095225465576</v>
      </c>
      <c r="N34" s="72" t="e">
        <f>IF(VLOOKUP(B34,[1]Sheet1!$B$2:$G$553,6,FALSE)=0,"",L34)</f>
        <v>#N/A</v>
      </c>
      <c r="O34" s="72" t="e">
        <f>IF(VLOOKUP($B34,[1]Sheet1!$C$2:$G$553,5,FALSE)=0,"",$L34)</f>
        <v>#N/A</v>
      </c>
      <c r="P34" s="72" t="e">
        <f>IF(VLOOKUP($B34,[1]Sheet1!$D$2:$G$553,4,FALSE)=0,"",$L34)</f>
        <v>#N/A</v>
      </c>
      <c r="Q34" s="72" t="e">
        <f>IF(VLOOKUP($B34,[1]Sheet1!$E$2:$G$553,3,FALSE)=0,"",$L34)</f>
        <v>#N/A</v>
      </c>
      <c r="R34" s="72" t="e">
        <f>IF(VLOOKUP($B34,[1]Sheet1!$F$2:$G$553,2,FALSE)=0,"",$L34)</f>
        <v>#N/A</v>
      </c>
      <c r="S34" s="72" t="e">
        <f>COUNTIF([1]isolation_zones!$H$2:$H$1182,conductor_pz_summary_hftd_23_re!B34)</f>
        <v>#VALUE!</v>
      </c>
    </row>
    <row r="35" spans="1:19" x14ac:dyDescent="0.25">
      <c r="A35" s="70">
        <v>9923</v>
      </c>
      <c r="B35" s="71" t="s">
        <v>2378</v>
      </c>
      <c r="C35" s="72">
        <v>42821102</v>
      </c>
      <c r="D35" s="72" t="s">
        <v>579</v>
      </c>
      <c r="E35" s="72">
        <v>43.972016812199101</v>
      </c>
      <c r="F35" s="72">
        <f t="shared" si="0"/>
        <v>2.7328786085891298E-2</v>
      </c>
      <c r="G35" s="73">
        <v>1</v>
      </c>
      <c r="H35" s="72">
        <f t="shared" si="1"/>
        <v>0.48427403528289198</v>
      </c>
      <c r="I35" s="74">
        <v>0.48427403528289198</v>
      </c>
      <c r="J35" s="75">
        <v>34</v>
      </c>
      <c r="K35" s="72">
        <f t="shared" si="2"/>
        <v>93.056525721835825</v>
      </c>
      <c r="L35" s="72">
        <f t="shared" si="3"/>
        <v>24260.000150182335</v>
      </c>
      <c r="M35" s="72">
        <f t="shared" si="4"/>
        <v>0.97974139482201494</v>
      </c>
      <c r="N35" s="72" t="e">
        <f>IF(VLOOKUP(B35,[1]Sheet1!$B$2:$G$553,6,FALSE)=0,"",L35)</f>
        <v>#N/A</v>
      </c>
      <c r="O35" s="72" t="e">
        <f>IF(VLOOKUP($B35,[1]Sheet1!$C$2:$G$553,5,FALSE)=0,"",$L35)</f>
        <v>#N/A</v>
      </c>
      <c r="P35" s="72" t="e">
        <f>IF(VLOOKUP($B35,[1]Sheet1!$D$2:$G$553,4,FALSE)=0,"",$L35)</f>
        <v>#N/A</v>
      </c>
      <c r="Q35" s="72" t="e">
        <f>IF(VLOOKUP($B35,[1]Sheet1!$E$2:$G$553,3,FALSE)=0,"",$L35)</f>
        <v>#N/A</v>
      </c>
      <c r="R35" s="72" t="e">
        <f>IF(VLOOKUP($B35,[1]Sheet1!$F$2:$G$553,2,FALSE)=0,"",$L35)</f>
        <v>#N/A</v>
      </c>
      <c r="S35" s="72" t="e">
        <f>COUNTIF([1]isolation_zones!$H$2:$H$1182,conductor_pz_summary_hftd_23_re!B35)</f>
        <v>#VALUE!</v>
      </c>
    </row>
    <row r="36" spans="1:19" x14ac:dyDescent="0.25">
      <c r="A36" s="70">
        <v>8034</v>
      </c>
      <c r="B36" s="71" t="s">
        <v>3779</v>
      </c>
      <c r="C36" s="72">
        <v>254452102</v>
      </c>
      <c r="D36" s="72" t="s">
        <v>1180</v>
      </c>
      <c r="E36" s="72">
        <v>8453.5073706584808</v>
      </c>
      <c r="F36" s="72">
        <f t="shared" si="0"/>
        <v>5.253888981142623</v>
      </c>
      <c r="G36" s="73">
        <v>31</v>
      </c>
      <c r="H36" s="72">
        <f t="shared" si="1"/>
        <v>14.621190514867758</v>
      </c>
      <c r="I36" s="74">
        <v>0.47165130693121798</v>
      </c>
      <c r="J36" s="75">
        <v>35</v>
      </c>
      <c r="K36" s="72">
        <f t="shared" si="2"/>
        <v>98.310414702978449</v>
      </c>
      <c r="L36" s="72">
        <f t="shared" si="3"/>
        <v>24245.378959667469</v>
      </c>
      <c r="M36" s="72">
        <f t="shared" si="4"/>
        <v>0.97915091726635484</v>
      </c>
      <c r="N36" s="72" t="e">
        <f>IF(VLOOKUP(B36,[1]Sheet1!$B$2:$G$553,6,FALSE)=0,"",L36)</f>
        <v>#N/A</v>
      </c>
      <c r="O36" s="72" t="e">
        <f>IF(VLOOKUP($B36,[1]Sheet1!$C$2:$G$553,5,FALSE)=0,"",$L36)</f>
        <v>#N/A</v>
      </c>
      <c r="P36" s="72" t="e">
        <f>IF(VLOOKUP($B36,[1]Sheet1!$D$2:$G$553,4,FALSE)=0,"",$L36)</f>
        <v>#N/A</v>
      </c>
      <c r="Q36" s="72" t="e">
        <f>IF(VLOOKUP($B36,[1]Sheet1!$E$2:$G$553,3,FALSE)=0,"",$L36)</f>
        <v>#N/A</v>
      </c>
      <c r="R36" s="72" t="e">
        <f>IF(VLOOKUP($B36,[1]Sheet1!$F$2:$G$553,2,FALSE)=0,"",$L36)</f>
        <v>#N/A</v>
      </c>
      <c r="S36" s="72" t="e">
        <f>COUNTIF([1]isolation_zones!$H$2:$H$1182,conductor_pz_summary_hftd_23_re!B36)</f>
        <v>#VALUE!</v>
      </c>
    </row>
    <row r="37" spans="1:19" x14ac:dyDescent="0.25">
      <c r="A37" s="70">
        <v>7873</v>
      </c>
      <c r="B37" s="71" t="s">
        <v>4014</v>
      </c>
      <c r="C37" s="72">
        <v>254452101</v>
      </c>
      <c r="D37" s="72" t="s">
        <v>990</v>
      </c>
      <c r="E37" s="72">
        <v>7406.0615494739404</v>
      </c>
      <c r="F37" s="72">
        <f t="shared" si="0"/>
        <v>4.602897171829671</v>
      </c>
      <c r="G37" s="73">
        <v>40</v>
      </c>
      <c r="H37" s="72">
        <f t="shared" si="1"/>
        <v>18.84867942931816</v>
      </c>
      <c r="I37" s="74">
        <v>0.47121698573295401</v>
      </c>
      <c r="J37" s="75">
        <v>36</v>
      </c>
      <c r="K37" s="72">
        <f t="shared" si="2"/>
        <v>102.91331187480812</v>
      </c>
      <c r="L37" s="72">
        <f t="shared" si="3"/>
        <v>24226.530280238152</v>
      </c>
      <c r="M37" s="72">
        <f t="shared" si="4"/>
        <v>0.978389712346309</v>
      </c>
      <c r="N37" s="72" t="e">
        <f>IF(VLOOKUP(B37,[1]Sheet1!$B$2:$G$553,6,FALSE)=0,"",L37)</f>
        <v>#N/A</v>
      </c>
      <c r="O37" s="72" t="e">
        <f>IF(VLOOKUP($B37,[1]Sheet1!$C$2:$G$553,5,FALSE)=0,"",$L37)</f>
        <v>#N/A</v>
      </c>
      <c r="P37" s="72" t="e">
        <f>IF(VLOOKUP($B37,[1]Sheet1!$D$2:$G$553,4,FALSE)=0,"",$L37)</f>
        <v>#N/A</v>
      </c>
      <c r="Q37" s="72" t="e">
        <f>IF(VLOOKUP($B37,[1]Sheet1!$E$2:$G$553,3,FALSE)=0,"",$L37)</f>
        <v>#N/A</v>
      </c>
      <c r="R37" s="72" t="e">
        <f>IF(VLOOKUP($B37,[1]Sheet1!$F$2:$G$553,2,FALSE)=0,"",$L37)</f>
        <v>#N/A</v>
      </c>
      <c r="S37" s="72" t="e">
        <f>COUNTIF([1]isolation_zones!$H$2:$H$1182,conductor_pz_summary_hftd_23_re!B37)</f>
        <v>#VALUE!</v>
      </c>
    </row>
    <row r="38" spans="1:19" x14ac:dyDescent="0.25">
      <c r="A38" s="70">
        <v>4526</v>
      </c>
      <c r="B38" s="71" t="s">
        <v>2245</v>
      </c>
      <c r="C38" s="72">
        <v>63591105</v>
      </c>
      <c r="D38" s="72" t="s">
        <v>601</v>
      </c>
      <c r="E38" s="72">
        <v>37272.955572857099</v>
      </c>
      <c r="F38" s="72">
        <f t="shared" si="0"/>
        <v>23.165292462931696</v>
      </c>
      <c r="G38" s="73">
        <v>464</v>
      </c>
      <c r="H38" s="72">
        <f t="shared" si="1"/>
        <v>217.02195680530696</v>
      </c>
      <c r="I38" s="74">
        <v>0.46771973449419602</v>
      </c>
      <c r="J38" s="75">
        <v>37</v>
      </c>
      <c r="K38" s="72">
        <f t="shared" si="2"/>
        <v>126.07860433773982</v>
      </c>
      <c r="L38" s="72">
        <f t="shared" si="3"/>
        <v>24009.508323432845</v>
      </c>
      <c r="M38" s="72">
        <f t="shared" si="4"/>
        <v>0.96962526909193258</v>
      </c>
      <c r="N38" s="72" t="e">
        <f>IF(VLOOKUP(B38,[1]Sheet1!$B$2:$G$553,6,FALSE)=0,"",L38)</f>
        <v>#N/A</v>
      </c>
      <c r="O38" s="72" t="e">
        <f>IF(VLOOKUP($B38,[1]Sheet1!$C$2:$G$553,5,FALSE)=0,"",$L38)</f>
        <v>#N/A</v>
      </c>
      <c r="P38" s="72" t="e">
        <f>IF(VLOOKUP($B38,[1]Sheet1!$D$2:$G$553,4,FALSE)=0,"",$L38)</f>
        <v>#N/A</v>
      </c>
      <c r="Q38" s="72" t="e">
        <f>IF(VLOOKUP($B38,[1]Sheet1!$E$2:$G$553,3,FALSE)=0,"",$L38)</f>
        <v>#N/A</v>
      </c>
      <c r="R38" s="72" t="e">
        <f>IF(VLOOKUP($B38,[1]Sheet1!$F$2:$G$553,2,FALSE)=0,"",$L38)</f>
        <v>#N/A</v>
      </c>
      <c r="S38" s="72" t="e">
        <f>COUNTIF([1]isolation_zones!$H$2:$H$1182,conductor_pz_summary_hftd_23_re!B38)</f>
        <v>#VALUE!</v>
      </c>
    </row>
    <row r="39" spans="1:19" x14ac:dyDescent="0.25">
      <c r="A39" s="70">
        <v>2215</v>
      </c>
      <c r="B39" s="71" t="s">
        <v>5842</v>
      </c>
      <c r="C39" s="72">
        <v>43141101</v>
      </c>
      <c r="D39" s="72" t="s">
        <v>205</v>
      </c>
      <c r="E39" s="72">
        <v>1373.1161931793099</v>
      </c>
      <c r="F39" s="72">
        <f t="shared" si="0"/>
        <v>0.85339726114313852</v>
      </c>
      <c r="G39" s="73">
        <v>14</v>
      </c>
      <c r="H39" s="72">
        <f t="shared" si="1"/>
        <v>6.5476193415170023</v>
      </c>
      <c r="I39" s="74">
        <v>0.46768709582264301</v>
      </c>
      <c r="J39" s="75">
        <v>38</v>
      </c>
      <c r="K39" s="72">
        <f t="shared" si="2"/>
        <v>126.93200159888296</v>
      </c>
      <c r="L39" s="72">
        <f t="shared" si="3"/>
        <v>24002.960704091329</v>
      </c>
      <c r="M39" s="72">
        <f t="shared" si="4"/>
        <v>0.96936084313699822</v>
      </c>
      <c r="N39" s="72" t="e">
        <f>IF(VLOOKUP(B39,[1]Sheet1!$B$2:$G$553,6,FALSE)=0,"",L39)</f>
        <v>#N/A</v>
      </c>
      <c r="O39" s="72" t="e">
        <f>IF(VLOOKUP($B39,[1]Sheet1!$C$2:$G$553,5,FALSE)=0,"",$L39)</f>
        <v>#N/A</v>
      </c>
      <c r="P39" s="72" t="e">
        <f>IF(VLOOKUP($B39,[1]Sheet1!$D$2:$G$553,4,FALSE)=0,"",$L39)</f>
        <v>#N/A</v>
      </c>
      <c r="Q39" s="72" t="e">
        <f>IF(VLOOKUP($B39,[1]Sheet1!$E$2:$G$553,3,FALSE)=0,"",$L39)</f>
        <v>#N/A</v>
      </c>
      <c r="R39" s="72" t="e">
        <f>IF(VLOOKUP($B39,[1]Sheet1!$F$2:$G$553,2,FALSE)=0,"",$L39)</f>
        <v>#N/A</v>
      </c>
      <c r="S39" s="72" t="e">
        <f>COUNTIF([1]isolation_zones!$H$2:$H$1182,conductor_pz_summary_hftd_23_re!B39)</f>
        <v>#VALUE!</v>
      </c>
    </row>
    <row r="40" spans="1:19" x14ac:dyDescent="0.25">
      <c r="A40" s="70">
        <v>9655</v>
      </c>
      <c r="B40" s="71" t="s">
        <v>3914</v>
      </c>
      <c r="C40" s="72">
        <v>102541101</v>
      </c>
      <c r="D40" s="72" t="s">
        <v>733</v>
      </c>
      <c r="E40" s="72">
        <v>5593.8567607372397</v>
      </c>
      <c r="F40" s="72">
        <f t="shared" si="0"/>
        <v>3.4766045747279302</v>
      </c>
      <c r="G40" s="73">
        <v>28</v>
      </c>
      <c r="H40" s="72">
        <f t="shared" si="1"/>
        <v>13.001261839054944</v>
      </c>
      <c r="I40" s="74">
        <v>0.464330779966248</v>
      </c>
      <c r="J40" s="75">
        <v>39</v>
      </c>
      <c r="K40" s="72">
        <f t="shared" si="2"/>
        <v>130.40860617361091</v>
      </c>
      <c r="L40" s="72">
        <f t="shared" si="3"/>
        <v>23989.959442252275</v>
      </c>
      <c r="M40" s="72">
        <f t="shared" si="4"/>
        <v>0.96883578648696578</v>
      </c>
      <c r="N40" s="72" t="e">
        <f>IF(VLOOKUP(B40,[1]Sheet1!$B$2:$G$553,6,FALSE)=0,"",L40)</f>
        <v>#N/A</v>
      </c>
      <c r="O40" s="72" t="e">
        <f>IF(VLOOKUP($B40,[1]Sheet1!$C$2:$G$553,5,FALSE)=0,"",$L40)</f>
        <v>#N/A</v>
      </c>
      <c r="P40" s="72" t="e">
        <f>IF(VLOOKUP($B40,[1]Sheet1!$D$2:$G$553,4,FALSE)=0,"",$L40)</f>
        <v>#N/A</v>
      </c>
      <c r="Q40" s="72" t="e">
        <f>IF(VLOOKUP($B40,[1]Sheet1!$E$2:$G$553,3,FALSE)=0,"",$L40)</f>
        <v>#N/A</v>
      </c>
      <c r="R40" s="72" t="e">
        <f>IF(VLOOKUP($B40,[1]Sheet1!$F$2:$G$553,2,FALSE)=0,"",$L40)</f>
        <v>#N/A</v>
      </c>
      <c r="S40" s="72" t="e">
        <f>COUNTIF([1]isolation_zones!$H$2:$H$1182,conductor_pz_summary_hftd_23_re!B40)</f>
        <v>#VALUE!</v>
      </c>
    </row>
    <row r="41" spans="1:19" x14ac:dyDescent="0.25">
      <c r="A41" s="70">
        <v>10699</v>
      </c>
      <c r="B41" s="71" t="s">
        <v>3983</v>
      </c>
      <c r="C41" s="72">
        <v>14241101</v>
      </c>
      <c r="D41" s="72" t="s">
        <v>331</v>
      </c>
      <c r="E41" s="72">
        <v>21.150175937356899</v>
      </c>
      <c r="F41" s="72">
        <f t="shared" si="0"/>
        <v>1.3144919787045928E-2</v>
      </c>
      <c r="G41" s="73">
        <v>2</v>
      </c>
      <c r="H41" s="72">
        <f t="shared" si="1"/>
        <v>0.92206137860895998</v>
      </c>
      <c r="I41" s="74">
        <v>0.46103068930447999</v>
      </c>
      <c r="J41" s="75">
        <v>40</v>
      </c>
      <c r="K41" s="72">
        <f t="shared" si="2"/>
        <v>130.42175109339794</v>
      </c>
      <c r="L41" s="72">
        <f t="shared" si="3"/>
        <v>23989.037380873666</v>
      </c>
      <c r="M41" s="72">
        <f t="shared" si="4"/>
        <v>0.96879854898920825</v>
      </c>
      <c r="N41" s="72" t="e">
        <f>IF(VLOOKUP(B41,[1]Sheet1!$B$2:$G$553,6,FALSE)=0,"",L41)</f>
        <v>#N/A</v>
      </c>
      <c r="O41" s="72" t="e">
        <f>IF(VLOOKUP($B41,[1]Sheet1!$C$2:$G$553,5,FALSE)=0,"",$L41)</f>
        <v>#N/A</v>
      </c>
      <c r="P41" s="72" t="e">
        <f>IF(VLOOKUP($B41,[1]Sheet1!$D$2:$G$553,4,FALSE)=0,"",$L41)</f>
        <v>#N/A</v>
      </c>
      <c r="Q41" s="72" t="e">
        <f>IF(VLOOKUP($B41,[1]Sheet1!$E$2:$G$553,3,FALSE)=0,"",$L41)</f>
        <v>#N/A</v>
      </c>
      <c r="R41" s="72" t="e">
        <f>IF(VLOOKUP($B41,[1]Sheet1!$F$2:$G$553,2,FALSE)=0,"",$L41)</f>
        <v>#N/A</v>
      </c>
      <c r="S41" s="72" t="e">
        <f>COUNTIF([1]isolation_zones!$H$2:$H$1182,conductor_pz_summary_hftd_23_re!B41)</f>
        <v>#VALUE!</v>
      </c>
    </row>
    <row r="42" spans="1:19" x14ac:dyDescent="0.25">
      <c r="A42" s="70">
        <v>7414</v>
      </c>
      <c r="B42" s="71" t="s">
        <v>5843</v>
      </c>
      <c r="C42" s="72">
        <v>63681102</v>
      </c>
      <c r="D42" s="72" t="s">
        <v>910</v>
      </c>
      <c r="E42" s="72">
        <v>1025.14472552087</v>
      </c>
      <c r="F42" s="72">
        <f t="shared" si="0"/>
        <v>0.63713158826654448</v>
      </c>
      <c r="G42" s="73">
        <v>38</v>
      </c>
      <c r="H42" s="72">
        <f t="shared" si="1"/>
        <v>17.311484727723496</v>
      </c>
      <c r="I42" s="74">
        <v>0.45556538757167098</v>
      </c>
      <c r="J42" s="75">
        <v>41</v>
      </c>
      <c r="K42" s="72">
        <f t="shared" si="2"/>
        <v>131.0588826816645</v>
      </c>
      <c r="L42" s="72">
        <f t="shared" si="3"/>
        <v>23971.725896145941</v>
      </c>
      <c r="M42" s="72">
        <f t="shared" si="4"/>
        <v>0.96809942375884617</v>
      </c>
      <c r="N42" s="72" t="e">
        <f>IF(VLOOKUP(B42,[1]Sheet1!$B$2:$G$553,6,FALSE)=0,"",L42)</f>
        <v>#N/A</v>
      </c>
      <c r="O42" s="72" t="e">
        <f>IF(VLOOKUP($B42,[1]Sheet1!$C$2:$G$553,5,FALSE)=0,"",$L42)</f>
        <v>#N/A</v>
      </c>
      <c r="P42" s="72" t="e">
        <f>IF(VLOOKUP($B42,[1]Sheet1!$D$2:$G$553,4,FALSE)=0,"",$L42)</f>
        <v>#N/A</v>
      </c>
      <c r="Q42" s="72" t="e">
        <f>IF(VLOOKUP($B42,[1]Sheet1!$E$2:$G$553,3,FALSE)=0,"",$L42)</f>
        <v>#N/A</v>
      </c>
      <c r="R42" s="72" t="e">
        <f>IF(VLOOKUP($B42,[1]Sheet1!$F$2:$G$553,2,FALSE)=0,"",$L42)</f>
        <v>#N/A</v>
      </c>
      <c r="S42" s="72" t="e">
        <f>COUNTIF([1]isolation_zones!$H$2:$H$1182,conductor_pz_summary_hftd_23_re!B42)</f>
        <v>#VALUE!</v>
      </c>
    </row>
    <row r="43" spans="1:19" x14ac:dyDescent="0.25">
      <c r="A43" s="70">
        <v>4076</v>
      </c>
      <c r="B43" s="71" t="s">
        <v>3382</v>
      </c>
      <c r="C43" s="72">
        <v>63601104</v>
      </c>
      <c r="D43" s="72" t="s">
        <v>555</v>
      </c>
      <c r="E43" s="72">
        <v>23588.198937648001</v>
      </c>
      <c r="F43" s="72">
        <f t="shared" si="0"/>
        <v>14.660160930794284</v>
      </c>
      <c r="G43" s="73">
        <v>140</v>
      </c>
      <c r="H43" s="72">
        <f t="shared" si="1"/>
        <v>62.498549265155361</v>
      </c>
      <c r="I43" s="74">
        <v>0.446418209036824</v>
      </c>
      <c r="J43" s="75">
        <v>42</v>
      </c>
      <c r="K43" s="72">
        <f t="shared" si="2"/>
        <v>145.71904361245879</v>
      </c>
      <c r="L43" s="72">
        <f t="shared" si="3"/>
        <v>23909.227346880787</v>
      </c>
      <c r="M43" s="72">
        <f t="shared" si="4"/>
        <v>0.96557541652668077</v>
      </c>
      <c r="N43" s="72" t="e">
        <f>IF(VLOOKUP(B43,[1]Sheet1!$B$2:$G$553,6,FALSE)=0,"",L43)</f>
        <v>#N/A</v>
      </c>
      <c r="O43" s="72" t="e">
        <f>IF(VLOOKUP($B43,[1]Sheet1!$C$2:$G$553,5,FALSE)=0,"",$L43)</f>
        <v>#N/A</v>
      </c>
      <c r="P43" s="72" t="e">
        <f>IF(VLOOKUP($B43,[1]Sheet1!$D$2:$G$553,4,FALSE)=0,"",$L43)</f>
        <v>#N/A</v>
      </c>
      <c r="Q43" s="72" t="e">
        <f>IF(VLOOKUP($B43,[1]Sheet1!$E$2:$G$553,3,FALSE)=0,"",$L43)</f>
        <v>#N/A</v>
      </c>
      <c r="R43" s="72" t="e">
        <f>IF(VLOOKUP($B43,[1]Sheet1!$F$2:$G$553,2,FALSE)=0,"",$L43)</f>
        <v>#N/A</v>
      </c>
      <c r="S43" s="72" t="e">
        <f>COUNTIF([1]isolation_zones!$H$2:$H$1182,conductor_pz_summary_hftd_23_re!B43)</f>
        <v>#VALUE!</v>
      </c>
    </row>
    <row r="44" spans="1:19" x14ac:dyDescent="0.25">
      <c r="A44" s="70">
        <v>7056</v>
      </c>
      <c r="B44" s="71" t="s">
        <v>4513</v>
      </c>
      <c r="C44" s="72">
        <v>42281105</v>
      </c>
      <c r="D44" s="72" t="s">
        <v>956</v>
      </c>
      <c r="E44" s="72">
        <v>2646.9432765243901</v>
      </c>
      <c r="F44" s="72">
        <f t="shared" si="0"/>
        <v>1.6450859394185147</v>
      </c>
      <c r="G44" s="73">
        <v>101</v>
      </c>
      <c r="H44" s="72">
        <f t="shared" si="1"/>
        <v>44.704557679382383</v>
      </c>
      <c r="I44" s="74">
        <v>0.44261938296418202</v>
      </c>
      <c r="J44" s="75">
        <v>43</v>
      </c>
      <c r="K44" s="72">
        <f t="shared" si="2"/>
        <v>147.36412955187731</v>
      </c>
      <c r="L44" s="72">
        <f t="shared" si="3"/>
        <v>23864.522789201405</v>
      </c>
      <c r="M44" s="72">
        <f t="shared" si="4"/>
        <v>0.96377002058997174</v>
      </c>
      <c r="N44" s="72" t="e">
        <f>IF(VLOOKUP(B44,[1]Sheet1!$B$2:$G$553,6,FALSE)=0,"",L44)</f>
        <v>#N/A</v>
      </c>
      <c r="O44" s="72" t="e">
        <f>IF(VLOOKUP($B44,[1]Sheet1!$C$2:$G$553,5,FALSE)=0,"",$L44)</f>
        <v>#N/A</v>
      </c>
      <c r="P44" s="72" t="e">
        <f>IF(VLOOKUP($B44,[1]Sheet1!$D$2:$G$553,4,FALSE)=0,"",$L44)</f>
        <v>#N/A</v>
      </c>
      <c r="Q44" s="72" t="e">
        <f>IF(VLOOKUP($B44,[1]Sheet1!$E$2:$G$553,3,FALSE)=0,"",$L44)</f>
        <v>#N/A</v>
      </c>
      <c r="R44" s="72" t="e">
        <f>IF(VLOOKUP($B44,[1]Sheet1!$F$2:$G$553,2,FALSE)=0,"",$L44)</f>
        <v>#N/A</v>
      </c>
      <c r="S44" s="72" t="e">
        <f>COUNTIF([1]isolation_zones!$H$2:$H$1182,conductor_pz_summary_hftd_23_re!B44)</f>
        <v>#VALUE!</v>
      </c>
    </row>
    <row r="45" spans="1:19" x14ac:dyDescent="0.25">
      <c r="A45" s="70">
        <v>10934</v>
      </c>
      <c r="B45" s="71" t="s">
        <v>4140</v>
      </c>
      <c r="C45" s="72">
        <v>82931101</v>
      </c>
      <c r="D45" s="72" t="s">
        <v>1881</v>
      </c>
      <c r="E45" s="72">
        <v>20.574022257506599</v>
      </c>
      <c r="F45" s="72">
        <f t="shared" si="0"/>
        <v>1.278683794748701E-2</v>
      </c>
      <c r="G45" s="73">
        <v>1</v>
      </c>
      <c r="H45" s="72">
        <f t="shared" si="1"/>
        <v>0.44217529210690198</v>
      </c>
      <c r="I45" s="74">
        <v>0.44217529210690198</v>
      </c>
      <c r="J45" s="75">
        <v>44</v>
      </c>
      <c r="K45" s="72">
        <f t="shared" si="2"/>
        <v>147.3769163898248</v>
      </c>
      <c r="L45" s="72">
        <f t="shared" si="3"/>
        <v>23864.080613909297</v>
      </c>
      <c r="M45" s="72">
        <f t="shared" si="4"/>
        <v>0.9637521633173104</v>
      </c>
      <c r="N45" s="72" t="e">
        <f>IF(VLOOKUP(B45,[1]Sheet1!$B$2:$G$553,6,FALSE)=0,"",L45)</f>
        <v>#N/A</v>
      </c>
      <c r="O45" s="72" t="e">
        <f>IF(VLOOKUP($B45,[1]Sheet1!$C$2:$G$553,5,FALSE)=0,"",$L45)</f>
        <v>#N/A</v>
      </c>
      <c r="P45" s="72" t="e">
        <f>IF(VLOOKUP($B45,[1]Sheet1!$D$2:$G$553,4,FALSE)=0,"",$L45)</f>
        <v>#N/A</v>
      </c>
      <c r="Q45" s="72" t="e">
        <f>IF(VLOOKUP($B45,[1]Sheet1!$E$2:$G$553,3,FALSE)=0,"",$L45)</f>
        <v>#N/A</v>
      </c>
      <c r="R45" s="72" t="e">
        <f>IF(VLOOKUP($B45,[1]Sheet1!$F$2:$G$553,2,FALSE)=0,"",$L45)</f>
        <v>#N/A</v>
      </c>
      <c r="S45" s="72" t="e">
        <f>COUNTIF([1]isolation_zones!$H$2:$H$1182,conductor_pz_summary_hftd_23_re!B45)</f>
        <v>#VALUE!</v>
      </c>
    </row>
    <row r="46" spans="1:19" x14ac:dyDescent="0.25">
      <c r="A46" s="70">
        <v>5032</v>
      </c>
      <c r="B46" s="71" t="s">
        <v>2283</v>
      </c>
      <c r="C46" s="72">
        <v>152282101</v>
      </c>
      <c r="D46" s="72" t="s">
        <v>749</v>
      </c>
      <c r="E46" s="72">
        <v>9187.9729740039693</v>
      </c>
      <c r="F46" s="72">
        <f t="shared" si="0"/>
        <v>5.7103623206985512</v>
      </c>
      <c r="G46" s="73">
        <v>58</v>
      </c>
      <c r="H46" s="72">
        <f t="shared" si="1"/>
        <v>25.247337522026598</v>
      </c>
      <c r="I46" s="74">
        <v>0.43529892279356203</v>
      </c>
      <c r="J46" s="75">
        <v>45</v>
      </c>
      <c r="K46" s="72">
        <f t="shared" si="2"/>
        <v>153.08727871052335</v>
      </c>
      <c r="L46" s="72">
        <f t="shared" si="3"/>
        <v>23838.833276387271</v>
      </c>
      <c r="M46" s="72">
        <f t="shared" si="4"/>
        <v>0.96273254825027643</v>
      </c>
      <c r="N46" s="72" t="e">
        <f>IF(VLOOKUP(B46,[1]Sheet1!$B$2:$G$553,6,FALSE)=0,"",L46)</f>
        <v>#N/A</v>
      </c>
      <c r="O46" s="72" t="e">
        <f>IF(VLOOKUP($B46,[1]Sheet1!$C$2:$G$553,5,FALSE)=0,"",$L46)</f>
        <v>#N/A</v>
      </c>
      <c r="P46" s="72" t="e">
        <f>IF(VLOOKUP($B46,[1]Sheet1!$D$2:$G$553,4,FALSE)=0,"",$L46)</f>
        <v>#N/A</v>
      </c>
      <c r="Q46" s="72" t="e">
        <f>IF(VLOOKUP($B46,[1]Sheet1!$E$2:$G$553,3,FALSE)=0,"",$L46)</f>
        <v>#N/A</v>
      </c>
      <c r="R46" s="72" t="e">
        <f>IF(VLOOKUP($B46,[1]Sheet1!$F$2:$G$553,2,FALSE)=0,"",$L46)</f>
        <v>#N/A</v>
      </c>
      <c r="S46" s="72" t="e">
        <f>COUNTIF([1]isolation_zones!$H$2:$H$1182,conductor_pz_summary_hftd_23_re!B46)</f>
        <v>#VALUE!</v>
      </c>
    </row>
    <row r="47" spans="1:19" x14ac:dyDescent="0.25">
      <c r="A47" s="70">
        <v>9729</v>
      </c>
      <c r="B47" s="71" t="s">
        <v>4461</v>
      </c>
      <c r="C47" s="72">
        <v>14592105</v>
      </c>
      <c r="D47" s="72" t="s">
        <v>1552</v>
      </c>
      <c r="E47" s="72">
        <v>775.76844114851599</v>
      </c>
      <c r="F47" s="72">
        <f t="shared" si="0"/>
        <v>0.48214322010473337</v>
      </c>
      <c r="G47" s="73">
        <v>6</v>
      </c>
      <c r="H47" s="72">
        <f t="shared" si="1"/>
        <v>2.5902118287591001</v>
      </c>
      <c r="I47" s="74">
        <v>0.43170197145985001</v>
      </c>
      <c r="J47" s="75">
        <v>46</v>
      </c>
      <c r="K47" s="72">
        <f t="shared" si="2"/>
        <v>153.5694219306281</v>
      </c>
      <c r="L47" s="72">
        <f t="shared" si="3"/>
        <v>23836.243064558512</v>
      </c>
      <c r="M47" s="72">
        <f t="shared" si="4"/>
        <v>0.96262794240797289</v>
      </c>
      <c r="N47" s="72" t="e">
        <f>IF(VLOOKUP(B47,[1]Sheet1!$B$2:$G$553,6,FALSE)=0,"",L47)</f>
        <v>#N/A</v>
      </c>
      <c r="O47" s="72" t="e">
        <f>IF(VLOOKUP($B47,[1]Sheet1!$C$2:$G$553,5,FALSE)=0,"",$L47)</f>
        <v>#N/A</v>
      </c>
      <c r="P47" s="72" t="e">
        <f>IF(VLOOKUP($B47,[1]Sheet1!$D$2:$G$553,4,FALSE)=0,"",$L47)</f>
        <v>#N/A</v>
      </c>
      <c r="Q47" s="72" t="e">
        <f>IF(VLOOKUP($B47,[1]Sheet1!$E$2:$G$553,3,FALSE)=0,"",$L47)</f>
        <v>#N/A</v>
      </c>
      <c r="R47" s="72" t="e">
        <f>IF(VLOOKUP($B47,[1]Sheet1!$F$2:$G$553,2,FALSE)=0,"",$L47)</f>
        <v>#N/A</v>
      </c>
      <c r="S47" s="72" t="e">
        <f>COUNTIF([1]isolation_zones!$H$2:$H$1182,conductor_pz_summary_hftd_23_re!B47)</f>
        <v>#VALUE!</v>
      </c>
    </row>
    <row r="48" spans="1:19" x14ac:dyDescent="0.25">
      <c r="A48" s="70">
        <v>6662</v>
      </c>
      <c r="B48" s="71" t="s">
        <v>3639</v>
      </c>
      <c r="C48" s="72">
        <v>14052101</v>
      </c>
      <c r="D48" s="72" t="s">
        <v>325</v>
      </c>
      <c r="E48" s="72">
        <v>2836.5864163709698</v>
      </c>
      <c r="F48" s="72">
        <f t="shared" si="0"/>
        <v>1.7629499169490179</v>
      </c>
      <c r="G48" s="73">
        <v>23</v>
      </c>
      <c r="H48" s="72">
        <f t="shared" si="1"/>
        <v>9.8575817238447403</v>
      </c>
      <c r="I48" s="74">
        <v>0.42859050973238</v>
      </c>
      <c r="J48" s="75">
        <v>47</v>
      </c>
      <c r="K48" s="72">
        <f t="shared" si="2"/>
        <v>155.33237184757712</v>
      </c>
      <c r="L48" s="72">
        <f t="shared" si="3"/>
        <v>23826.385482834667</v>
      </c>
      <c r="M48" s="72">
        <f t="shared" si="4"/>
        <v>0.96222984344639406</v>
      </c>
      <c r="N48" s="72" t="e">
        <f>IF(VLOOKUP(B48,[1]Sheet1!$B$2:$G$553,6,FALSE)=0,"",L48)</f>
        <v>#N/A</v>
      </c>
      <c r="O48" s="72" t="e">
        <f>IF(VLOOKUP($B48,[1]Sheet1!$C$2:$G$553,5,FALSE)=0,"",$L48)</f>
        <v>#N/A</v>
      </c>
      <c r="P48" s="72" t="e">
        <f>IF(VLOOKUP($B48,[1]Sheet1!$D$2:$G$553,4,FALSE)=0,"",$L48)</f>
        <v>#N/A</v>
      </c>
      <c r="Q48" s="72" t="e">
        <f>IF(VLOOKUP($B48,[1]Sheet1!$E$2:$G$553,3,FALSE)=0,"",$L48)</f>
        <v>#N/A</v>
      </c>
      <c r="R48" s="72" t="e">
        <f>IF(VLOOKUP($B48,[1]Sheet1!$F$2:$G$553,2,FALSE)=0,"",$L48)</f>
        <v>#N/A</v>
      </c>
      <c r="S48" s="72" t="e">
        <f>COUNTIF([1]isolation_zones!$H$2:$H$1182,conductor_pz_summary_hftd_23_re!B48)</f>
        <v>#VALUE!</v>
      </c>
    </row>
    <row r="49" spans="1:19" x14ac:dyDescent="0.25">
      <c r="A49" s="70">
        <v>1690</v>
      </c>
      <c r="B49" s="71" t="s">
        <v>3680</v>
      </c>
      <c r="C49" s="72">
        <v>103351104</v>
      </c>
      <c r="D49" s="72" t="s">
        <v>1134</v>
      </c>
      <c r="E49" s="72">
        <v>29935.285752687199</v>
      </c>
      <c r="F49" s="72">
        <f t="shared" si="0"/>
        <v>18.604901027151772</v>
      </c>
      <c r="G49" s="73">
        <v>357</v>
      </c>
      <c r="H49" s="72">
        <f t="shared" si="1"/>
        <v>151.81632260499768</v>
      </c>
      <c r="I49" s="74">
        <v>0.42525580561623999</v>
      </c>
      <c r="J49" s="75">
        <v>48</v>
      </c>
      <c r="K49" s="72">
        <f t="shared" si="2"/>
        <v>173.9372728747289</v>
      </c>
      <c r="L49" s="72">
        <f t="shared" si="3"/>
        <v>23674.569160229668</v>
      </c>
      <c r="M49" s="72">
        <f t="shared" si="4"/>
        <v>0.95609873319309702</v>
      </c>
      <c r="N49" s="72" t="e">
        <f>IF(VLOOKUP(B49,[1]Sheet1!$B$2:$G$553,6,FALSE)=0,"",L49)</f>
        <v>#N/A</v>
      </c>
      <c r="O49" s="72" t="e">
        <f>IF(VLOOKUP($B49,[1]Sheet1!$C$2:$G$553,5,FALSE)=0,"",$L49)</f>
        <v>#N/A</v>
      </c>
      <c r="P49" s="72" t="e">
        <f>IF(VLOOKUP($B49,[1]Sheet1!$D$2:$G$553,4,FALSE)=0,"",$L49)</f>
        <v>#N/A</v>
      </c>
      <c r="Q49" s="72" t="e">
        <f>IF(VLOOKUP($B49,[1]Sheet1!$E$2:$G$553,3,FALSE)=0,"",$L49)</f>
        <v>#N/A</v>
      </c>
      <c r="R49" s="72" t="e">
        <f>IF(VLOOKUP($B49,[1]Sheet1!$F$2:$G$553,2,FALSE)=0,"",$L49)</f>
        <v>#N/A</v>
      </c>
      <c r="S49" s="72" t="e">
        <f>COUNTIF([1]isolation_zones!$H$2:$H$1182,conductor_pz_summary_hftd_23_re!B49)</f>
        <v>#VALUE!</v>
      </c>
    </row>
    <row r="50" spans="1:19" x14ac:dyDescent="0.25">
      <c r="A50" s="70">
        <v>193</v>
      </c>
      <c r="B50" s="71" t="s">
        <v>2782</v>
      </c>
      <c r="C50" s="72">
        <v>103521103</v>
      </c>
      <c r="D50" s="72" t="s">
        <v>1466</v>
      </c>
      <c r="E50" s="72">
        <v>91942.988023722704</v>
      </c>
      <c r="F50" s="72">
        <f t="shared" si="0"/>
        <v>57.142938485843821</v>
      </c>
      <c r="G50" s="73">
        <v>641</v>
      </c>
      <c r="H50" s="72">
        <f t="shared" si="1"/>
        <v>270.40280484573793</v>
      </c>
      <c r="I50" s="74">
        <v>0.42184524936932599</v>
      </c>
      <c r="J50" s="75">
        <v>49</v>
      </c>
      <c r="K50" s="72">
        <f t="shared" si="2"/>
        <v>231.08021136057272</v>
      </c>
      <c r="L50" s="72">
        <f t="shared" si="3"/>
        <v>23404.166355383932</v>
      </c>
      <c r="M50" s="72">
        <f t="shared" si="4"/>
        <v>0.94517850155487271</v>
      </c>
      <c r="N50" s="72" t="e">
        <f>IF(VLOOKUP(B50,[1]Sheet1!$B$2:$G$553,6,FALSE)=0,"",L50)</f>
        <v>#N/A</v>
      </c>
      <c r="O50" s="72" t="e">
        <f>IF(VLOOKUP($B50,[1]Sheet1!$C$2:$G$553,5,FALSE)=0,"",$L50)</f>
        <v>#N/A</v>
      </c>
      <c r="P50" s="72" t="e">
        <f>IF(VLOOKUP($B50,[1]Sheet1!$D$2:$G$553,4,FALSE)=0,"",$L50)</f>
        <v>#N/A</v>
      </c>
      <c r="Q50" s="72" t="e">
        <f>IF(VLOOKUP($B50,[1]Sheet1!$E$2:$G$553,3,FALSE)=0,"",$L50)</f>
        <v>#N/A</v>
      </c>
      <c r="R50" s="72" t="e">
        <f>IF(VLOOKUP($B50,[1]Sheet1!$F$2:$G$553,2,FALSE)=0,"",$L50)</f>
        <v>#N/A</v>
      </c>
      <c r="S50" s="72" t="e">
        <f>COUNTIF([1]isolation_zones!$H$2:$H$1182,conductor_pz_summary_hftd_23_re!B50)</f>
        <v>#VALUE!</v>
      </c>
    </row>
    <row r="51" spans="1:19" x14ac:dyDescent="0.25">
      <c r="A51" s="70">
        <v>7274</v>
      </c>
      <c r="B51" s="71" t="s">
        <v>5844</v>
      </c>
      <c r="C51" s="72">
        <v>254452102</v>
      </c>
      <c r="D51" s="72" t="s">
        <v>1180</v>
      </c>
      <c r="E51" s="72">
        <v>6874.8042689189697</v>
      </c>
      <c r="F51" s="72">
        <f t="shared" si="0"/>
        <v>4.2727186258042078</v>
      </c>
      <c r="G51" s="73">
        <v>38</v>
      </c>
      <c r="H51" s="72">
        <f t="shared" si="1"/>
        <v>15.978970017877412</v>
      </c>
      <c r="I51" s="74">
        <v>0.42049921099677401</v>
      </c>
      <c r="J51" s="75">
        <v>50</v>
      </c>
      <c r="K51" s="72">
        <f t="shared" si="2"/>
        <v>235.35292998637692</v>
      </c>
      <c r="L51" s="72">
        <f t="shared" si="3"/>
        <v>23388.187385366055</v>
      </c>
      <c r="M51" s="72">
        <f t="shared" si="4"/>
        <v>0.94453319000185454</v>
      </c>
      <c r="N51" s="72" t="e">
        <f>IF(VLOOKUP(B51,[1]Sheet1!$B$2:$G$553,6,FALSE)=0,"",L51)</f>
        <v>#N/A</v>
      </c>
      <c r="O51" s="72" t="e">
        <f>IF(VLOOKUP($B51,[1]Sheet1!$C$2:$G$553,5,FALSE)=0,"",$L51)</f>
        <v>#N/A</v>
      </c>
      <c r="P51" s="72" t="e">
        <f>IF(VLOOKUP($B51,[1]Sheet1!$D$2:$G$553,4,FALSE)=0,"",$L51)</f>
        <v>#N/A</v>
      </c>
      <c r="Q51" s="72" t="e">
        <f>IF(VLOOKUP($B51,[1]Sheet1!$E$2:$G$553,3,FALSE)=0,"",$L51)</f>
        <v>#N/A</v>
      </c>
      <c r="R51" s="72" t="e">
        <f>IF(VLOOKUP($B51,[1]Sheet1!$F$2:$G$553,2,FALSE)=0,"",$L51)</f>
        <v>#N/A</v>
      </c>
      <c r="S51" s="72" t="e">
        <f>COUNTIF([1]isolation_zones!$H$2:$H$1182,conductor_pz_summary_hftd_23_re!B51)</f>
        <v>#VALUE!</v>
      </c>
    </row>
    <row r="52" spans="1:19" x14ac:dyDescent="0.25">
      <c r="A52" s="70">
        <v>10024</v>
      </c>
      <c r="B52" s="71" t="s">
        <v>5845</v>
      </c>
      <c r="C52" s="72">
        <v>42141101</v>
      </c>
      <c r="D52" s="72" t="s">
        <v>347</v>
      </c>
      <c r="E52" s="72">
        <v>480.03214564275999</v>
      </c>
      <c r="F52" s="72">
        <f t="shared" si="0"/>
        <v>0.29834191773944063</v>
      </c>
      <c r="G52" s="73">
        <v>10</v>
      </c>
      <c r="H52" s="72">
        <f t="shared" si="1"/>
        <v>4.1958685145153503</v>
      </c>
      <c r="I52" s="74">
        <v>0.41958685145153501</v>
      </c>
      <c r="J52" s="75">
        <v>51</v>
      </c>
      <c r="K52" s="72">
        <f t="shared" si="2"/>
        <v>235.65127190411636</v>
      </c>
      <c r="L52" s="72">
        <f t="shared" si="3"/>
        <v>23383.99151685154</v>
      </c>
      <c r="M52" s="72">
        <f t="shared" si="4"/>
        <v>0.944363739629</v>
      </c>
      <c r="N52" s="72" t="e">
        <f>IF(VLOOKUP(B52,[1]Sheet1!$B$2:$G$553,6,FALSE)=0,"",L52)</f>
        <v>#N/A</v>
      </c>
      <c r="O52" s="72" t="e">
        <f>IF(VLOOKUP($B52,[1]Sheet1!$C$2:$G$553,5,FALSE)=0,"",$L52)</f>
        <v>#N/A</v>
      </c>
      <c r="P52" s="72" t="e">
        <f>IF(VLOOKUP($B52,[1]Sheet1!$D$2:$G$553,4,FALSE)=0,"",$L52)</f>
        <v>#N/A</v>
      </c>
      <c r="Q52" s="72" t="e">
        <f>IF(VLOOKUP($B52,[1]Sheet1!$E$2:$G$553,3,FALSE)=0,"",$L52)</f>
        <v>#N/A</v>
      </c>
      <c r="R52" s="72" t="e">
        <f>IF(VLOOKUP($B52,[1]Sheet1!$F$2:$G$553,2,FALSE)=0,"",$L52)</f>
        <v>#N/A</v>
      </c>
      <c r="S52" s="72" t="e">
        <f>COUNTIF([1]isolation_zones!$H$2:$H$1182,conductor_pz_summary_hftd_23_re!B52)</f>
        <v>#VALUE!</v>
      </c>
    </row>
    <row r="53" spans="1:19" x14ac:dyDescent="0.25">
      <c r="A53" s="70">
        <v>7141</v>
      </c>
      <c r="B53" s="71" t="s">
        <v>4411</v>
      </c>
      <c r="C53" s="72">
        <v>103611101</v>
      </c>
      <c r="D53" s="72" t="s">
        <v>687</v>
      </c>
      <c r="E53" s="72">
        <v>12602.11729264</v>
      </c>
      <c r="F53" s="72">
        <f t="shared" si="0"/>
        <v>7.8322668071100061</v>
      </c>
      <c r="G53" s="73">
        <v>31</v>
      </c>
      <c r="H53" s="72">
        <f t="shared" si="1"/>
        <v>12.983672756054411</v>
      </c>
      <c r="I53" s="74">
        <v>0.41882815342111002</v>
      </c>
      <c r="J53" s="75">
        <v>52</v>
      </c>
      <c r="K53" s="72">
        <f t="shared" si="2"/>
        <v>243.48353871122637</v>
      </c>
      <c r="L53" s="72">
        <f t="shared" si="3"/>
        <v>23371.007844095486</v>
      </c>
      <c r="M53" s="72">
        <f t="shared" si="4"/>
        <v>0.94383939331501887</v>
      </c>
      <c r="N53" s="72" t="e">
        <f>IF(VLOOKUP(B53,[1]Sheet1!$B$2:$G$553,6,FALSE)=0,"",L53)</f>
        <v>#N/A</v>
      </c>
      <c r="O53" s="72" t="e">
        <f>IF(VLOOKUP($B53,[1]Sheet1!$C$2:$G$553,5,FALSE)=0,"",$L53)</f>
        <v>#N/A</v>
      </c>
      <c r="P53" s="72" t="e">
        <f>IF(VLOOKUP($B53,[1]Sheet1!$D$2:$G$553,4,FALSE)=0,"",$L53)</f>
        <v>#N/A</v>
      </c>
      <c r="Q53" s="72" t="e">
        <f>IF(VLOOKUP($B53,[1]Sheet1!$E$2:$G$553,3,FALSE)=0,"",$L53)</f>
        <v>#N/A</v>
      </c>
      <c r="R53" s="72" t="e">
        <f>IF(VLOOKUP($B53,[1]Sheet1!$F$2:$G$553,2,FALSE)=0,"",$L53)</f>
        <v>#N/A</v>
      </c>
      <c r="S53" s="72" t="e">
        <f>COUNTIF([1]isolation_zones!$H$2:$H$1182,conductor_pz_summary_hftd_23_re!B53)</f>
        <v>#VALUE!</v>
      </c>
    </row>
    <row r="54" spans="1:19" x14ac:dyDescent="0.25">
      <c r="A54" s="70">
        <v>7033</v>
      </c>
      <c r="B54" s="71" t="s">
        <v>5846</v>
      </c>
      <c r="C54" s="72">
        <v>63591105</v>
      </c>
      <c r="D54" s="72" t="s">
        <v>601</v>
      </c>
      <c r="E54" s="72">
        <v>1209.10922335348</v>
      </c>
      <c r="F54" s="72">
        <f t="shared" si="0"/>
        <v>0.75146626684492235</v>
      </c>
      <c r="G54" s="73">
        <v>21</v>
      </c>
      <c r="H54" s="72">
        <f t="shared" si="1"/>
        <v>8.6971020580462834</v>
      </c>
      <c r="I54" s="74">
        <v>0.41414771704982301</v>
      </c>
      <c r="J54" s="75">
        <v>53</v>
      </c>
      <c r="K54" s="72">
        <f t="shared" si="2"/>
        <v>244.23500497807129</v>
      </c>
      <c r="L54" s="72">
        <f t="shared" si="3"/>
        <v>23362.31074203744</v>
      </c>
      <c r="M54" s="72">
        <f t="shared" si="4"/>
        <v>0.94348816038639116</v>
      </c>
      <c r="N54" s="72" t="e">
        <f>IF(VLOOKUP(B54,[1]Sheet1!$B$2:$G$553,6,FALSE)=0,"",L54)</f>
        <v>#N/A</v>
      </c>
      <c r="O54" s="72" t="e">
        <f>IF(VLOOKUP($B54,[1]Sheet1!$C$2:$G$553,5,FALSE)=0,"",$L54)</f>
        <v>#N/A</v>
      </c>
      <c r="P54" s="72" t="e">
        <f>IF(VLOOKUP($B54,[1]Sheet1!$D$2:$G$553,4,FALSE)=0,"",$L54)</f>
        <v>#N/A</v>
      </c>
      <c r="Q54" s="72" t="e">
        <f>IF(VLOOKUP($B54,[1]Sheet1!$E$2:$G$553,3,FALSE)=0,"",$L54)</f>
        <v>#N/A</v>
      </c>
      <c r="R54" s="72" t="e">
        <f>IF(VLOOKUP($B54,[1]Sheet1!$F$2:$G$553,2,FALSE)=0,"",$L54)</f>
        <v>#N/A</v>
      </c>
      <c r="S54" s="72" t="e">
        <f>COUNTIF([1]isolation_zones!$H$2:$H$1182,conductor_pz_summary_hftd_23_re!B54)</f>
        <v>#VALUE!</v>
      </c>
    </row>
    <row r="55" spans="1:19" x14ac:dyDescent="0.25">
      <c r="A55" s="70">
        <v>9936</v>
      </c>
      <c r="B55" s="71" t="s">
        <v>5847</v>
      </c>
      <c r="C55" s="72">
        <v>163541101</v>
      </c>
      <c r="D55" s="72" t="s">
        <v>1066</v>
      </c>
      <c r="E55" s="72">
        <v>4640.5633165340896</v>
      </c>
      <c r="F55" s="72">
        <f t="shared" si="0"/>
        <v>2.8841288480634493</v>
      </c>
      <c r="G55" s="73">
        <v>29</v>
      </c>
      <c r="H55" s="72">
        <f t="shared" si="1"/>
        <v>11.806583015215489</v>
      </c>
      <c r="I55" s="74">
        <v>0.40712355224880997</v>
      </c>
      <c r="J55" s="75">
        <v>54</v>
      </c>
      <c r="K55" s="72">
        <f t="shared" si="2"/>
        <v>247.11913382613474</v>
      </c>
      <c r="L55" s="72">
        <f t="shared" si="3"/>
        <v>23350.504159022224</v>
      </c>
      <c r="M55" s="72">
        <f t="shared" si="4"/>
        <v>0.94301135090412402</v>
      </c>
      <c r="N55" s="72" t="e">
        <f>IF(VLOOKUP(B55,[1]Sheet1!$B$2:$G$553,6,FALSE)=0,"",L55)</f>
        <v>#N/A</v>
      </c>
      <c r="O55" s="72" t="e">
        <f>IF(VLOOKUP($B55,[1]Sheet1!$C$2:$G$553,5,FALSE)=0,"",$L55)</f>
        <v>#N/A</v>
      </c>
      <c r="P55" s="72" t="e">
        <f>IF(VLOOKUP($B55,[1]Sheet1!$D$2:$G$553,4,FALSE)=0,"",$L55)</f>
        <v>#N/A</v>
      </c>
      <c r="Q55" s="72" t="e">
        <f>IF(VLOOKUP($B55,[1]Sheet1!$E$2:$G$553,3,FALSE)=0,"",$L55)</f>
        <v>#N/A</v>
      </c>
      <c r="R55" s="72" t="e">
        <f>IF(VLOOKUP($B55,[1]Sheet1!$F$2:$G$553,2,FALSE)=0,"",$L55)</f>
        <v>#N/A</v>
      </c>
      <c r="S55" s="72" t="e">
        <f>COUNTIF([1]isolation_zones!$H$2:$H$1182,conductor_pz_summary_hftd_23_re!B55)</f>
        <v>#VALUE!</v>
      </c>
    </row>
    <row r="56" spans="1:19" x14ac:dyDescent="0.25">
      <c r="A56" s="70">
        <v>10113</v>
      </c>
      <c r="B56" s="71" t="s">
        <v>3365</v>
      </c>
      <c r="C56" s="72">
        <v>42711101</v>
      </c>
      <c r="D56" s="72" t="s">
        <v>116</v>
      </c>
      <c r="E56" s="72">
        <v>221.67036452797899</v>
      </c>
      <c r="F56" s="72">
        <f t="shared" si="0"/>
        <v>0.1377690270528148</v>
      </c>
      <c r="G56" s="73">
        <v>9</v>
      </c>
      <c r="H56" s="72">
        <f t="shared" si="1"/>
        <v>3.6505086800878437</v>
      </c>
      <c r="I56" s="74">
        <v>0.40561207556531598</v>
      </c>
      <c r="J56" s="75">
        <v>55</v>
      </c>
      <c r="K56" s="72">
        <f t="shared" si="2"/>
        <v>247.25690285318757</v>
      </c>
      <c r="L56" s="72">
        <f t="shared" si="3"/>
        <v>23346.853650342138</v>
      </c>
      <c r="M56" s="72">
        <f t="shared" si="4"/>
        <v>0.94286392491715376</v>
      </c>
      <c r="N56" s="72" t="e">
        <f>IF(VLOOKUP(B56,[1]Sheet1!$B$2:$G$553,6,FALSE)=0,"",L56)</f>
        <v>#N/A</v>
      </c>
      <c r="O56" s="72" t="e">
        <f>IF(VLOOKUP($B56,[1]Sheet1!$C$2:$G$553,5,FALSE)=0,"",$L56)</f>
        <v>#N/A</v>
      </c>
      <c r="P56" s="72" t="e">
        <f>IF(VLOOKUP($B56,[1]Sheet1!$D$2:$G$553,4,FALSE)=0,"",$L56)</f>
        <v>#N/A</v>
      </c>
      <c r="Q56" s="72" t="e">
        <f>IF(VLOOKUP($B56,[1]Sheet1!$E$2:$G$553,3,FALSE)=0,"",$L56)</f>
        <v>#N/A</v>
      </c>
      <c r="R56" s="72" t="e">
        <f>IF(VLOOKUP($B56,[1]Sheet1!$F$2:$G$553,2,FALSE)=0,"",$L56)</f>
        <v>#N/A</v>
      </c>
      <c r="S56" s="72" t="e">
        <f>COUNTIF([1]isolation_zones!$H$2:$H$1182,conductor_pz_summary_hftd_23_re!B56)</f>
        <v>#VALUE!</v>
      </c>
    </row>
    <row r="57" spans="1:19" x14ac:dyDescent="0.25">
      <c r="A57" s="70">
        <v>9252</v>
      </c>
      <c r="B57" s="71" t="s">
        <v>3346</v>
      </c>
      <c r="C57" s="72">
        <v>162821701</v>
      </c>
      <c r="D57" s="72" t="s">
        <v>481</v>
      </c>
      <c r="E57" s="72">
        <v>11032.7196165407</v>
      </c>
      <c r="F57" s="72">
        <f t="shared" si="0"/>
        <v>6.8568798113988194</v>
      </c>
      <c r="G57" s="73">
        <v>54</v>
      </c>
      <c r="H57" s="72">
        <f t="shared" si="1"/>
        <v>21.790887349029784</v>
      </c>
      <c r="I57" s="74">
        <v>0.40353495090795899</v>
      </c>
      <c r="J57" s="75">
        <v>56</v>
      </c>
      <c r="K57" s="72">
        <f t="shared" si="2"/>
        <v>254.11378266458638</v>
      </c>
      <c r="L57" s="72">
        <f t="shared" si="3"/>
        <v>23325.062762993108</v>
      </c>
      <c r="M57" s="72">
        <f t="shared" si="4"/>
        <v>0.94198389877397226</v>
      </c>
      <c r="N57" s="72">
        <f>IF(VLOOKUP(B57,[1]Sheet1!$B$2:$G$553,6,FALSE)=0,"",L57)</f>
        <v>23325.062762993108</v>
      </c>
      <c r="O57" s="72" t="e">
        <f>IF(VLOOKUP($B57,[1]Sheet1!$C$2:$G$553,5,FALSE)=0,"",$L57)</f>
        <v>#N/A</v>
      </c>
      <c r="P57" s="72" t="e">
        <f>IF(VLOOKUP($B57,[1]Sheet1!$D$2:$G$553,4,FALSE)=0,"",$L57)</f>
        <v>#N/A</v>
      </c>
      <c r="Q57" s="72" t="e">
        <f>IF(VLOOKUP($B57,[1]Sheet1!$E$2:$G$553,3,FALSE)=0,"",$L57)</f>
        <v>#N/A</v>
      </c>
      <c r="R57" s="72" t="e">
        <f>IF(VLOOKUP($B57,[1]Sheet1!$F$2:$G$553,2,FALSE)=0,"",$L57)</f>
        <v>#N/A</v>
      </c>
      <c r="S57" s="72" t="e">
        <f>COUNTIF([1]isolation_zones!$H$2:$H$1182,conductor_pz_summary_hftd_23_re!B57)</f>
        <v>#VALUE!</v>
      </c>
    </row>
    <row r="58" spans="1:19" x14ac:dyDescent="0.25">
      <c r="A58" s="70">
        <v>9014</v>
      </c>
      <c r="B58" s="71" t="s">
        <v>4070</v>
      </c>
      <c r="C58" s="72">
        <v>254452101</v>
      </c>
      <c r="D58" s="72" t="s">
        <v>990</v>
      </c>
      <c r="E58" s="72">
        <v>4029.4321376099201</v>
      </c>
      <c r="F58" s="72">
        <f t="shared" si="0"/>
        <v>2.5043083515288505</v>
      </c>
      <c r="G58" s="73">
        <v>34</v>
      </c>
      <c r="H58" s="72">
        <f t="shared" si="1"/>
        <v>13.54443771985915</v>
      </c>
      <c r="I58" s="74">
        <v>0.398365815289975</v>
      </c>
      <c r="J58" s="75">
        <v>57</v>
      </c>
      <c r="K58" s="72">
        <f t="shared" si="2"/>
        <v>256.61809101611522</v>
      </c>
      <c r="L58" s="72">
        <f t="shared" si="3"/>
        <v>23311.51832527325</v>
      </c>
      <c r="M58" s="72">
        <f t="shared" si="4"/>
        <v>0.94143690593713858</v>
      </c>
      <c r="N58" s="72" t="e">
        <f>IF(VLOOKUP(B58,[1]Sheet1!$B$2:$G$553,6,FALSE)=0,"",L58)</f>
        <v>#N/A</v>
      </c>
      <c r="O58" s="72" t="e">
        <f>IF(VLOOKUP($B58,[1]Sheet1!$C$2:$G$553,5,FALSE)=0,"",$L58)</f>
        <v>#N/A</v>
      </c>
      <c r="P58" s="72" t="e">
        <f>IF(VLOOKUP($B58,[1]Sheet1!$D$2:$G$553,4,FALSE)=0,"",$L58)</f>
        <v>#N/A</v>
      </c>
      <c r="Q58" s="72" t="e">
        <f>IF(VLOOKUP($B58,[1]Sheet1!$E$2:$G$553,3,FALSE)=0,"",$L58)</f>
        <v>#N/A</v>
      </c>
      <c r="R58" s="72" t="e">
        <f>IF(VLOOKUP($B58,[1]Sheet1!$F$2:$G$553,2,FALSE)=0,"",$L58)</f>
        <v>#N/A</v>
      </c>
      <c r="S58" s="72" t="e">
        <f>COUNTIF([1]isolation_zones!$H$2:$H$1182,conductor_pz_summary_hftd_23_re!B58)</f>
        <v>#VALUE!</v>
      </c>
    </row>
    <row r="59" spans="1:19" x14ac:dyDescent="0.25">
      <c r="A59" s="70">
        <v>4909</v>
      </c>
      <c r="B59" s="71" t="s">
        <v>3865</v>
      </c>
      <c r="C59" s="72">
        <v>43211101</v>
      </c>
      <c r="D59" s="72" t="s">
        <v>928</v>
      </c>
      <c r="E59" s="72">
        <v>11071.046624775599</v>
      </c>
      <c r="F59" s="72">
        <f t="shared" si="0"/>
        <v>6.8807002018493471</v>
      </c>
      <c r="G59" s="73">
        <v>97</v>
      </c>
      <c r="H59" s="72">
        <f t="shared" si="1"/>
        <v>38.531242412605877</v>
      </c>
      <c r="I59" s="74">
        <v>0.39722930322274103</v>
      </c>
      <c r="J59" s="75">
        <v>58</v>
      </c>
      <c r="K59" s="72">
        <f t="shared" si="2"/>
        <v>263.49879121796454</v>
      </c>
      <c r="L59" s="72">
        <f t="shared" si="3"/>
        <v>23272.987082860644</v>
      </c>
      <c r="M59" s="72">
        <f t="shared" si="4"/>
        <v>0.93988081966542159</v>
      </c>
      <c r="N59" s="72">
        <f>IF(VLOOKUP(B59,[1]Sheet1!$B$2:$G$553,6,FALSE)=0,"",L59)</f>
        <v>23272.987082860644</v>
      </c>
      <c r="O59" s="72" t="e">
        <f>IF(VLOOKUP($B59,[1]Sheet1!$C$2:$G$553,5,FALSE)=0,"",$L59)</f>
        <v>#N/A</v>
      </c>
      <c r="P59" s="72" t="e">
        <f>IF(VLOOKUP($B59,[1]Sheet1!$D$2:$G$553,4,FALSE)=0,"",$L59)</f>
        <v>#N/A</v>
      </c>
      <c r="Q59" s="72" t="e">
        <f>IF(VLOOKUP($B59,[1]Sheet1!$E$2:$G$553,3,FALSE)=0,"",$L59)</f>
        <v>#N/A</v>
      </c>
      <c r="R59" s="72" t="e">
        <f>IF(VLOOKUP($B59,[1]Sheet1!$F$2:$G$553,2,FALSE)=0,"",$L59)</f>
        <v>#N/A</v>
      </c>
      <c r="S59" s="72" t="e">
        <f>COUNTIF([1]isolation_zones!$H$2:$H$1182,conductor_pz_summary_hftd_23_re!B59)</f>
        <v>#VALUE!</v>
      </c>
    </row>
    <row r="60" spans="1:19" x14ac:dyDescent="0.25">
      <c r="A60" s="70">
        <v>9239</v>
      </c>
      <c r="B60" s="71" t="s">
        <v>5848</v>
      </c>
      <c r="C60" s="72">
        <v>103191101</v>
      </c>
      <c r="D60" s="72" t="s">
        <v>1398</v>
      </c>
      <c r="E60" s="72">
        <v>680.75108733340005</v>
      </c>
      <c r="F60" s="72">
        <f t="shared" si="0"/>
        <v>0.42308955085978872</v>
      </c>
      <c r="G60" s="73">
        <v>7</v>
      </c>
      <c r="H60" s="72">
        <f t="shared" si="1"/>
        <v>2.7803756530233601</v>
      </c>
      <c r="I60" s="74">
        <v>0.39719652186047999</v>
      </c>
      <c r="J60" s="75">
        <v>59</v>
      </c>
      <c r="K60" s="72">
        <f t="shared" si="2"/>
        <v>263.92188076882434</v>
      </c>
      <c r="L60" s="72">
        <f t="shared" si="3"/>
        <v>23270.206707207621</v>
      </c>
      <c r="M60" s="72">
        <f t="shared" si="4"/>
        <v>0.93976853404697314</v>
      </c>
      <c r="N60" s="72" t="e">
        <f>IF(VLOOKUP(B60,[1]Sheet1!$B$2:$G$553,6,FALSE)=0,"",L60)</f>
        <v>#N/A</v>
      </c>
      <c r="O60" s="72" t="e">
        <f>IF(VLOOKUP($B60,[1]Sheet1!$C$2:$G$553,5,FALSE)=0,"",$L60)</f>
        <v>#N/A</v>
      </c>
      <c r="P60" s="72" t="e">
        <f>IF(VLOOKUP($B60,[1]Sheet1!$D$2:$G$553,4,FALSE)=0,"",$L60)</f>
        <v>#N/A</v>
      </c>
      <c r="Q60" s="72" t="e">
        <f>IF(VLOOKUP($B60,[1]Sheet1!$E$2:$G$553,3,FALSE)=0,"",$L60)</f>
        <v>#N/A</v>
      </c>
      <c r="R60" s="72" t="e">
        <f>IF(VLOOKUP($B60,[1]Sheet1!$F$2:$G$553,2,FALSE)=0,"",$L60)</f>
        <v>#N/A</v>
      </c>
      <c r="S60" s="72" t="e">
        <f>COUNTIF([1]isolation_zones!$H$2:$H$1182,conductor_pz_summary_hftd_23_re!B60)</f>
        <v>#VALUE!</v>
      </c>
    </row>
    <row r="61" spans="1:19" x14ac:dyDescent="0.25">
      <c r="A61" s="70">
        <v>4242</v>
      </c>
      <c r="B61" s="71" t="s">
        <v>4501</v>
      </c>
      <c r="C61" s="72">
        <v>42281104</v>
      </c>
      <c r="D61" s="72" t="s">
        <v>888</v>
      </c>
      <c r="E61" s="72">
        <v>9856.7704505893707</v>
      </c>
      <c r="F61" s="72">
        <f t="shared" si="0"/>
        <v>6.1260226541885459</v>
      </c>
      <c r="G61" s="73">
        <v>191</v>
      </c>
      <c r="H61" s="72">
        <f t="shared" si="1"/>
        <v>75.730598654908817</v>
      </c>
      <c r="I61" s="74">
        <v>0.39649528091575298</v>
      </c>
      <c r="J61" s="75">
        <v>60</v>
      </c>
      <c r="K61" s="72">
        <f t="shared" si="2"/>
        <v>270.04790342301288</v>
      </c>
      <c r="L61" s="72">
        <f t="shared" si="3"/>
        <v>23194.476108552713</v>
      </c>
      <c r="M61" s="72">
        <f t="shared" si="4"/>
        <v>0.93671014979728018</v>
      </c>
      <c r="N61" s="72" t="e">
        <f>IF(VLOOKUP(B61,[1]Sheet1!$B$2:$G$553,6,FALSE)=0,"",L61)</f>
        <v>#N/A</v>
      </c>
      <c r="O61" s="72" t="e">
        <f>IF(VLOOKUP($B61,[1]Sheet1!$C$2:$G$553,5,FALSE)=0,"",$L61)</f>
        <v>#N/A</v>
      </c>
      <c r="P61" s="72" t="e">
        <f>IF(VLOOKUP($B61,[1]Sheet1!$D$2:$G$553,4,FALSE)=0,"",$L61)</f>
        <v>#N/A</v>
      </c>
      <c r="Q61" s="72" t="e">
        <f>IF(VLOOKUP($B61,[1]Sheet1!$E$2:$G$553,3,FALSE)=0,"",$L61)</f>
        <v>#N/A</v>
      </c>
      <c r="R61" s="72" t="e">
        <f>IF(VLOOKUP($B61,[1]Sheet1!$F$2:$G$553,2,FALSE)=0,"",$L61)</f>
        <v>#N/A</v>
      </c>
      <c r="S61" s="72" t="e">
        <f>COUNTIF([1]isolation_zones!$H$2:$H$1182,conductor_pz_summary_hftd_23_re!B61)</f>
        <v>#VALUE!</v>
      </c>
    </row>
    <row r="62" spans="1:19" x14ac:dyDescent="0.25">
      <c r="A62" s="70">
        <v>2058</v>
      </c>
      <c r="B62" s="71" t="s">
        <v>2034</v>
      </c>
      <c r="C62" s="72">
        <v>254432104</v>
      </c>
      <c r="D62" s="72" t="s">
        <v>1124</v>
      </c>
      <c r="E62" s="72">
        <v>45195.508783565201</v>
      </c>
      <c r="F62" s="72">
        <f t="shared" si="0"/>
        <v>28.08919128872915</v>
      </c>
      <c r="G62" s="73">
        <v>299</v>
      </c>
      <c r="H62" s="72">
        <f t="shared" si="1"/>
        <v>117.80758811159389</v>
      </c>
      <c r="I62" s="74">
        <v>0.39400531141001299</v>
      </c>
      <c r="J62" s="75">
        <v>61</v>
      </c>
      <c r="K62" s="72">
        <f t="shared" si="2"/>
        <v>298.13709471174201</v>
      </c>
      <c r="L62" s="72">
        <f t="shared" si="3"/>
        <v>23076.668520441119</v>
      </c>
      <c r="M62" s="72">
        <f t="shared" si="4"/>
        <v>0.93195248409313536</v>
      </c>
      <c r="N62" s="72" t="e">
        <f>IF(VLOOKUP(B62,[1]Sheet1!$B$2:$G$553,6,FALSE)=0,"",L62)</f>
        <v>#N/A</v>
      </c>
      <c r="O62" s="72" t="e">
        <f>IF(VLOOKUP($B62,[1]Sheet1!$C$2:$G$553,5,FALSE)=0,"",$L62)</f>
        <v>#N/A</v>
      </c>
      <c r="P62" s="72" t="e">
        <f>IF(VLOOKUP($B62,[1]Sheet1!$D$2:$G$553,4,FALSE)=0,"",$L62)</f>
        <v>#N/A</v>
      </c>
      <c r="Q62" s="72" t="e">
        <f>IF(VLOOKUP($B62,[1]Sheet1!$E$2:$G$553,3,FALSE)=0,"",$L62)</f>
        <v>#N/A</v>
      </c>
      <c r="R62" s="72" t="e">
        <f>IF(VLOOKUP($B62,[1]Sheet1!$F$2:$G$553,2,FALSE)=0,"",$L62)</f>
        <v>#N/A</v>
      </c>
      <c r="S62" s="72" t="e">
        <f>COUNTIF([1]isolation_zones!$H$2:$H$1182,conductor_pz_summary_hftd_23_re!B62)</f>
        <v>#VALUE!</v>
      </c>
    </row>
    <row r="63" spans="1:19" x14ac:dyDescent="0.25">
      <c r="A63" s="70">
        <v>8298</v>
      </c>
      <c r="B63" s="71" t="s">
        <v>2424</v>
      </c>
      <c r="C63" s="72">
        <v>43201102</v>
      </c>
      <c r="D63" s="72" t="s">
        <v>83</v>
      </c>
      <c r="E63" s="72">
        <v>2196.58695115198</v>
      </c>
      <c r="F63" s="72">
        <f t="shared" si="0"/>
        <v>1.3651876638607707</v>
      </c>
      <c r="G63" s="73">
        <v>9</v>
      </c>
      <c r="H63" s="72">
        <f t="shared" si="1"/>
        <v>3.5359589089440902</v>
      </c>
      <c r="I63" s="74">
        <v>0.39288432321601002</v>
      </c>
      <c r="J63" s="75">
        <v>62</v>
      </c>
      <c r="K63" s="72">
        <f t="shared" si="2"/>
        <v>299.50228237560276</v>
      </c>
      <c r="L63" s="72">
        <f t="shared" si="3"/>
        <v>23073.132561532173</v>
      </c>
      <c r="M63" s="72">
        <f t="shared" si="4"/>
        <v>0.93180968420475785</v>
      </c>
      <c r="N63" s="72" t="e">
        <f>IF(VLOOKUP(B63,[1]Sheet1!$B$2:$G$553,6,FALSE)=0,"",L63)</f>
        <v>#N/A</v>
      </c>
      <c r="O63" s="72" t="e">
        <f>IF(VLOOKUP($B63,[1]Sheet1!$C$2:$G$553,5,FALSE)=0,"",$L63)</f>
        <v>#N/A</v>
      </c>
      <c r="P63" s="72" t="e">
        <f>IF(VLOOKUP($B63,[1]Sheet1!$D$2:$G$553,4,FALSE)=0,"",$L63)</f>
        <v>#N/A</v>
      </c>
      <c r="Q63" s="72" t="e">
        <f>IF(VLOOKUP($B63,[1]Sheet1!$E$2:$G$553,3,FALSE)=0,"",$L63)</f>
        <v>#N/A</v>
      </c>
      <c r="R63" s="72" t="e">
        <f>IF(VLOOKUP($B63,[1]Sheet1!$F$2:$G$553,2,FALSE)=0,"",$L63)</f>
        <v>#N/A</v>
      </c>
      <c r="S63" s="72" t="e">
        <f>COUNTIF([1]isolation_zones!$H$2:$H$1182,conductor_pz_summary_hftd_23_re!B63)</f>
        <v>#VALUE!</v>
      </c>
    </row>
    <row r="64" spans="1:19" x14ac:dyDescent="0.25">
      <c r="A64" s="70">
        <v>1488</v>
      </c>
      <c r="B64" s="71" t="s">
        <v>3341</v>
      </c>
      <c r="C64" s="72">
        <v>254151101</v>
      </c>
      <c r="D64" s="72" t="s">
        <v>1018</v>
      </c>
      <c r="E64" s="72">
        <v>29229.217199372099</v>
      </c>
      <c r="F64" s="72">
        <f t="shared" si="0"/>
        <v>18.166076568907457</v>
      </c>
      <c r="G64" s="73">
        <v>204</v>
      </c>
      <c r="H64" s="72">
        <f t="shared" si="1"/>
        <v>79.980117954545065</v>
      </c>
      <c r="I64" s="74">
        <v>0.392059401737966</v>
      </c>
      <c r="J64" s="75">
        <v>63</v>
      </c>
      <c r="K64" s="72">
        <f t="shared" si="2"/>
        <v>317.6683589445102</v>
      </c>
      <c r="L64" s="72">
        <f t="shared" si="3"/>
        <v>22993.152443577626</v>
      </c>
      <c r="M64" s="72">
        <f t="shared" si="4"/>
        <v>0.92857968289240311</v>
      </c>
      <c r="N64" s="72">
        <f>IF(VLOOKUP(B64,[1]Sheet1!$B$2:$G$553,6,FALSE)=0,"",L64)</f>
        <v>22993.152443577626</v>
      </c>
      <c r="O64" s="72" t="e">
        <f>IF(VLOOKUP($B64,[1]Sheet1!$C$2:$G$553,5,FALSE)=0,"",$L64)</f>
        <v>#N/A</v>
      </c>
      <c r="P64" s="72" t="e">
        <f>IF(VLOOKUP($B64,[1]Sheet1!$D$2:$G$553,4,FALSE)=0,"",$L64)</f>
        <v>#N/A</v>
      </c>
      <c r="Q64" s="72" t="e">
        <f>IF(VLOOKUP($B64,[1]Sheet1!$E$2:$G$553,3,FALSE)=0,"",$L64)</f>
        <v>#N/A</v>
      </c>
      <c r="R64" s="72" t="e">
        <f>IF(VLOOKUP($B64,[1]Sheet1!$F$2:$G$553,2,FALSE)=0,"",$L64)</f>
        <v>#N/A</v>
      </c>
      <c r="S64" s="72" t="e">
        <f>COUNTIF([1]isolation_zones!$H$2:$H$1182,conductor_pz_summary_hftd_23_re!B64)</f>
        <v>#VALUE!</v>
      </c>
    </row>
    <row r="65" spans="1:19" x14ac:dyDescent="0.25">
      <c r="A65" s="70">
        <v>3596</v>
      </c>
      <c r="B65" s="71" t="s">
        <v>3312</v>
      </c>
      <c r="C65" s="72">
        <v>63601108</v>
      </c>
      <c r="D65" s="72" t="s">
        <v>641</v>
      </c>
      <c r="E65" s="72">
        <v>22259.6162477875</v>
      </c>
      <c r="F65" s="72">
        <f t="shared" si="0"/>
        <v>13.834441421869174</v>
      </c>
      <c r="G65" s="73">
        <v>147</v>
      </c>
      <c r="H65" s="72">
        <f t="shared" si="1"/>
        <v>57.532697545348597</v>
      </c>
      <c r="I65" s="74">
        <v>0.391378894866317</v>
      </c>
      <c r="J65" s="75">
        <v>64</v>
      </c>
      <c r="K65" s="72">
        <f t="shared" si="2"/>
        <v>331.5028003663794</v>
      </c>
      <c r="L65" s="72">
        <f t="shared" si="3"/>
        <v>22935.619746032276</v>
      </c>
      <c r="M65" s="72">
        <f t="shared" si="4"/>
        <v>0.92625622184574141</v>
      </c>
      <c r="N65" s="72" t="e">
        <f>IF(VLOOKUP(B65,[1]Sheet1!$B$2:$G$553,6,FALSE)=0,"",L65)</f>
        <v>#N/A</v>
      </c>
      <c r="O65" s="72" t="e">
        <f>IF(VLOOKUP($B65,[1]Sheet1!$C$2:$G$553,5,FALSE)=0,"",$L65)</f>
        <v>#N/A</v>
      </c>
      <c r="P65" s="72" t="e">
        <f>IF(VLOOKUP($B65,[1]Sheet1!$D$2:$G$553,4,FALSE)=0,"",$L65)</f>
        <v>#N/A</v>
      </c>
      <c r="Q65" s="72" t="e">
        <f>IF(VLOOKUP($B65,[1]Sheet1!$E$2:$G$553,3,FALSE)=0,"",$L65)</f>
        <v>#N/A</v>
      </c>
      <c r="R65" s="72" t="e">
        <f>IF(VLOOKUP($B65,[1]Sheet1!$F$2:$G$553,2,FALSE)=0,"",$L65)</f>
        <v>#N/A</v>
      </c>
      <c r="S65" s="72" t="e">
        <f>COUNTIF([1]isolation_zones!$H$2:$H$1182,conductor_pz_summary_hftd_23_re!B65)</f>
        <v>#VALUE!</v>
      </c>
    </row>
    <row r="66" spans="1:19" x14ac:dyDescent="0.25">
      <c r="A66" s="70">
        <v>6014</v>
      </c>
      <c r="B66" s="71" t="s">
        <v>3101</v>
      </c>
      <c r="C66" s="72">
        <v>103521104</v>
      </c>
      <c r="D66" s="72" t="s">
        <v>1528</v>
      </c>
      <c r="E66" s="72">
        <v>29110.769401012501</v>
      </c>
      <c r="F66" s="72">
        <f t="shared" si="0"/>
        <v>18.092460783724363</v>
      </c>
      <c r="G66" s="73">
        <v>192</v>
      </c>
      <c r="H66" s="72">
        <f t="shared" si="1"/>
        <v>75.060662908310974</v>
      </c>
      <c r="I66" s="74">
        <v>0.39094095264745299</v>
      </c>
      <c r="J66" s="75">
        <v>65</v>
      </c>
      <c r="K66" s="72">
        <f t="shared" si="2"/>
        <v>349.59526115010374</v>
      </c>
      <c r="L66" s="72">
        <f t="shared" si="3"/>
        <v>22860.559083123964</v>
      </c>
      <c r="M66" s="72">
        <f t="shared" si="4"/>
        <v>0.92322489298676358</v>
      </c>
      <c r="N66" s="72" t="e">
        <f>IF(VLOOKUP(B66,[1]Sheet1!$B$2:$G$553,6,FALSE)=0,"",L66)</f>
        <v>#N/A</v>
      </c>
      <c r="O66" s="72" t="e">
        <f>IF(VLOOKUP($B66,[1]Sheet1!$C$2:$G$553,5,FALSE)=0,"",$L66)</f>
        <v>#N/A</v>
      </c>
      <c r="P66" s="72" t="e">
        <f>IF(VLOOKUP($B66,[1]Sheet1!$D$2:$G$553,4,FALSE)=0,"",$L66)</f>
        <v>#N/A</v>
      </c>
      <c r="Q66" s="72" t="e">
        <f>IF(VLOOKUP($B66,[1]Sheet1!$E$2:$G$553,3,FALSE)=0,"",$L66)</f>
        <v>#N/A</v>
      </c>
      <c r="R66" s="72" t="e">
        <f>IF(VLOOKUP($B66,[1]Sheet1!$F$2:$G$553,2,FALSE)=0,"",$L66)</f>
        <v>#N/A</v>
      </c>
      <c r="S66" s="72" t="e">
        <f>COUNTIF([1]isolation_zones!$H$2:$H$1182,conductor_pz_summary_hftd_23_re!B66)</f>
        <v>#VALUE!</v>
      </c>
    </row>
    <row r="67" spans="1:19" x14ac:dyDescent="0.25">
      <c r="A67" s="70">
        <v>6392</v>
      </c>
      <c r="B67" s="71" t="s">
        <v>2463</v>
      </c>
      <c r="C67" s="72">
        <v>254432104</v>
      </c>
      <c r="D67" s="72" t="s">
        <v>1124</v>
      </c>
      <c r="E67" s="72">
        <v>9369.0410930619801</v>
      </c>
      <c r="F67" s="72">
        <f t="shared" ref="F67:F130" si="5">E67/1609</f>
        <v>5.8228968881677936</v>
      </c>
      <c r="G67" s="73">
        <v>69</v>
      </c>
      <c r="H67" s="72">
        <f t="shared" ref="H67:H130" si="6">I67*G67</f>
        <v>26.966338999938188</v>
      </c>
      <c r="I67" s="74">
        <v>0.390816507245481</v>
      </c>
      <c r="J67" s="75">
        <v>66</v>
      </c>
      <c r="K67" s="72">
        <f t="shared" si="2"/>
        <v>355.41815803827154</v>
      </c>
      <c r="L67" s="72">
        <f t="shared" si="3"/>
        <v>22833.592744124027</v>
      </c>
      <c r="M67" s="72">
        <f t="shared" si="4"/>
        <v>0.92213585595372616</v>
      </c>
      <c r="N67" s="72" t="e">
        <f>IF(VLOOKUP(B67,[1]Sheet1!$B$2:$G$553,6,FALSE)=0,"",L67)</f>
        <v>#N/A</v>
      </c>
      <c r="O67" s="72" t="e">
        <f>IF(VLOOKUP($B67,[1]Sheet1!$C$2:$G$553,5,FALSE)=0,"",$L67)</f>
        <v>#N/A</v>
      </c>
      <c r="P67" s="72" t="e">
        <f>IF(VLOOKUP($B67,[1]Sheet1!$D$2:$G$553,4,FALSE)=0,"",$L67)</f>
        <v>#N/A</v>
      </c>
      <c r="Q67" s="72" t="e">
        <f>IF(VLOOKUP($B67,[1]Sheet1!$E$2:$G$553,3,FALSE)=0,"",$L67)</f>
        <v>#N/A</v>
      </c>
      <c r="R67" s="72" t="e">
        <f>IF(VLOOKUP($B67,[1]Sheet1!$F$2:$G$553,2,FALSE)=0,"",$L67)</f>
        <v>#N/A</v>
      </c>
      <c r="S67" s="72" t="e">
        <f>COUNTIF([1]isolation_zones!$H$2:$H$1182,conductor_pz_summary_hftd_23_re!B67)</f>
        <v>#VALUE!</v>
      </c>
    </row>
    <row r="68" spans="1:19" x14ac:dyDescent="0.25">
      <c r="A68" s="70">
        <v>7352</v>
      </c>
      <c r="B68" s="71" t="s">
        <v>5849</v>
      </c>
      <c r="C68" s="72">
        <v>63801102</v>
      </c>
      <c r="D68" s="72" t="s">
        <v>553</v>
      </c>
      <c r="E68" s="72">
        <v>644.95319879475096</v>
      </c>
      <c r="F68" s="72">
        <f t="shared" si="5"/>
        <v>0.4008410185175581</v>
      </c>
      <c r="G68" s="73">
        <v>27</v>
      </c>
      <c r="H68" s="72">
        <f t="shared" si="6"/>
        <v>10.518450660418077</v>
      </c>
      <c r="I68" s="74">
        <v>0.38957224668215101</v>
      </c>
      <c r="J68" s="75">
        <v>67</v>
      </c>
      <c r="K68" s="72">
        <f t="shared" ref="K68:K131" si="7">F68+K67</f>
        <v>355.8189990567891</v>
      </c>
      <c r="L68" s="72">
        <f t="shared" ref="L68:L131" si="8">L67-H68</f>
        <v>22823.074293463611</v>
      </c>
      <c r="M68" s="72">
        <f t="shared" ref="M68:M131" si="9">L68/$L$2</f>
        <v>0.92171106776503664</v>
      </c>
      <c r="N68" s="72">
        <f>IF(VLOOKUP(B68,[1]Sheet1!$B$2:$G$553,6,FALSE)=0,"",L68)</f>
        <v>22823.074293463611</v>
      </c>
      <c r="O68" s="72" t="e">
        <f>IF(VLOOKUP($B68,[1]Sheet1!$C$2:$G$553,5,FALSE)=0,"",$L68)</f>
        <v>#N/A</v>
      </c>
      <c r="P68" s="72" t="e">
        <f>IF(VLOOKUP($B68,[1]Sheet1!$D$2:$G$553,4,FALSE)=0,"",$L68)</f>
        <v>#N/A</v>
      </c>
      <c r="Q68" s="72" t="e">
        <f>IF(VLOOKUP($B68,[1]Sheet1!$E$2:$G$553,3,FALSE)=0,"",$L68)</f>
        <v>#N/A</v>
      </c>
      <c r="R68" s="72" t="e">
        <f>IF(VLOOKUP($B68,[1]Sheet1!$F$2:$G$553,2,FALSE)=0,"",$L68)</f>
        <v>#N/A</v>
      </c>
      <c r="S68" s="72" t="e">
        <f>COUNTIF([1]isolation_zones!$H$2:$H$1182,conductor_pz_summary_hftd_23_re!B68)</f>
        <v>#VALUE!</v>
      </c>
    </row>
    <row r="69" spans="1:19" x14ac:dyDescent="0.25">
      <c r="A69" s="70">
        <v>3943</v>
      </c>
      <c r="B69" s="71" t="s">
        <v>2156</v>
      </c>
      <c r="C69" s="72">
        <v>152282101</v>
      </c>
      <c r="D69" s="72" t="s">
        <v>749</v>
      </c>
      <c r="E69" s="72">
        <v>40215.546732118601</v>
      </c>
      <c r="F69" s="72">
        <f t="shared" si="5"/>
        <v>24.994124755822622</v>
      </c>
      <c r="G69" s="73">
        <v>262</v>
      </c>
      <c r="H69" s="72">
        <f t="shared" si="6"/>
        <v>101.30316290156117</v>
      </c>
      <c r="I69" s="74">
        <v>0.38665329351740901</v>
      </c>
      <c r="J69" s="75">
        <v>68</v>
      </c>
      <c r="K69" s="72">
        <f t="shared" si="7"/>
        <v>380.81312381261171</v>
      </c>
      <c r="L69" s="72">
        <f t="shared" si="8"/>
        <v>22721.771130562051</v>
      </c>
      <c r="M69" s="72">
        <f t="shared" si="9"/>
        <v>0.91761993414975884</v>
      </c>
      <c r="N69" s="72">
        <f>IF(VLOOKUP(B69,[1]Sheet1!$B$2:$G$553,6,FALSE)=0,"",L69)</f>
        <v>22721.771130562051</v>
      </c>
      <c r="O69" s="72" t="e">
        <f>IF(VLOOKUP($B69,[1]Sheet1!$C$2:$G$553,5,FALSE)=0,"",$L69)</f>
        <v>#N/A</v>
      </c>
      <c r="P69" s="72" t="e">
        <f>IF(VLOOKUP($B69,[1]Sheet1!$D$2:$G$553,4,FALSE)=0,"",$L69)</f>
        <v>#N/A</v>
      </c>
      <c r="Q69" s="72" t="e">
        <f>IF(VLOOKUP($B69,[1]Sheet1!$E$2:$G$553,3,FALSE)=0,"",$L69)</f>
        <v>#N/A</v>
      </c>
      <c r="R69" s="72" t="e">
        <f>IF(VLOOKUP($B69,[1]Sheet1!$F$2:$G$553,2,FALSE)=0,"",$L69)</f>
        <v>#N/A</v>
      </c>
      <c r="S69" s="72" t="e">
        <f>COUNTIF([1]isolation_zones!$H$2:$H$1182,conductor_pz_summary_hftd_23_re!B69)</f>
        <v>#VALUE!</v>
      </c>
    </row>
    <row r="70" spans="1:19" x14ac:dyDescent="0.25">
      <c r="A70" s="70">
        <v>2633</v>
      </c>
      <c r="B70" s="71" t="s">
        <v>2337</v>
      </c>
      <c r="C70" s="72">
        <v>182611103</v>
      </c>
      <c r="D70" s="72" t="s">
        <v>633</v>
      </c>
      <c r="E70" s="72">
        <v>32201.178339406299</v>
      </c>
      <c r="F70" s="72">
        <f t="shared" si="5"/>
        <v>20.013162423496766</v>
      </c>
      <c r="G70" s="73">
        <v>221</v>
      </c>
      <c r="H70" s="72">
        <f t="shared" si="6"/>
        <v>85.235434697551099</v>
      </c>
      <c r="I70" s="74">
        <v>0.38568069998891902</v>
      </c>
      <c r="J70" s="75">
        <v>69</v>
      </c>
      <c r="K70" s="72">
        <f t="shared" si="7"/>
        <v>400.82628623610844</v>
      </c>
      <c r="L70" s="72">
        <f t="shared" si="8"/>
        <v>22636.535695864499</v>
      </c>
      <c r="M70" s="72">
        <f t="shared" si="9"/>
        <v>0.91417769659156112</v>
      </c>
      <c r="N70" s="72" t="e">
        <f>IF(VLOOKUP(B70,[1]Sheet1!$B$2:$G$553,6,FALSE)=0,"",L70)</f>
        <v>#N/A</v>
      </c>
      <c r="O70" s="72" t="e">
        <f>IF(VLOOKUP($B70,[1]Sheet1!$C$2:$G$553,5,FALSE)=0,"",$L70)</f>
        <v>#N/A</v>
      </c>
      <c r="P70" s="72" t="e">
        <f>IF(VLOOKUP($B70,[1]Sheet1!$D$2:$G$553,4,FALSE)=0,"",$L70)</f>
        <v>#N/A</v>
      </c>
      <c r="Q70" s="72" t="e">
        <f>IF(VLOOKUP($B70,[1]Sheet1!$E$2:$G$553,3,FALSE)=0,"",$L70)</f>
        <v>#N/A</v>
      </c>
      <c r="R70" s="72" t="e">
        <f>IF(VLOOKUP($B70,[1]Sheet1!$F$2:$G$553,2,FALSE)=0,"",$L70)</f>
        <v>#N/A</v>
      </c>
      <c r="S70" s="72" t="e">
        <f>COUNTIF([1]isolation_zones!$H$2:$H$1182,conductor_pz_summary_hftd_23_re!B70)</f>
        <v>#VALUE!</v>
      </c>
    </row>
    <row r="71" spans="1:19" x14ac:dyDescent="0.25">
      <c r="A71" s="70">
        <v>6808</v>
      </c>
      <c r="B71" s="71" t="s">
        <v>3895</v>
      </c>
      <c r="C71" s="72">
        <v>42601101</v>
      </c>
      <c r="D71" s="72" t="s">
        <v>581</v>
      </c>
      <c r="E71" s="72">
        <v>40893.175821855002</v>
      </c>
      <c r="F71" s="72">
        <f t="shared" si="5"/>
        <v>25.415273972563707</v>
      </c>
      <c r="G71" s="73">
        <v>152</v>
      </c>
      <c r="H71" s="72">
        <f t="shared" si="6"/>
        <v>58.352262918021822</v>
      </c>
      <c r="I71" s="74">
        <v>0.38389646656593301</v>
      </c>
      <c r="J71" s="75">
        <v>70</v>
      </c>
      <c r="K71" s="72">
        <f t="shared" si="7"/>
        <v>426.24156020867213</v>
      </c>
      <c r="L71" s="72">
        <f t="shared" si="8"/>
        <v>22578.183432946476</v>
      </c>
      <c r="M71" s="72">
        <f t="shared" si="9"/>
        <v>0.91182113735378656</v>
      </c>
      <c r="N71" s="72" t="e">
        <f>IF(VLOOKUP(B71,[1]Sheet1!$B$2:$G$553,6,FALSE)=0,"",L71)</f>
        <v>#N/A</v>
      </c>
      <c r="O71" s="72" t="e">
        <f>IF(VLOOKUP($B71,[1]Sheet1!$C$2:$G$553,5,FALSE)=0,"",$L71)</f>
        <v>#N/A</v>
      </c>
      <c r="P71" s="72" t="e">
        <f>IF(VLOOKUP($B71,[1]Sheet1!$D$2:$G$553,4,FALSE)=0,"",$L71)</f>
        <v>#N/A</v>
      </c>
      <c r="Q71" s="72" t="e">
        <f>IF(VLOOKUP($B71,[1]Sheet1!$E$2:$G$553,3,FALSE)=0,"",$L71)</f>
        <v>#N/A</v>
      </c>
      <c r="R71" s="72" t="e">
        <f>IF(VLOOKUP($B71,[1]Sheet1!$F$2:$G$553,2,FALSE)=0,"",$L71)</f>
        <v>#N/A</v>
      </c>
      <c r="S71" s="72" t="e">
        <f>COUNTIF([1]isolation_zones!$H$2:$H$1182,conductor_pz_summary_hftd_23_re!B71)</f>
        <v>#VALUE!</v>
      </c>
    </row>
    <row r="72" spans="1:19" x14ac:dyDescent="0.25">
      <c r="A72" s="70">
        <v>8006</v>
      </c>
      <c r="B72" s="71" t="s">
        <v>4711</v>
      </c>
      <c r="C72" s="72">
        <v>103551101</v>
      </c>
      <c r="D72" s="72" t="s">
        <v>1498</v>
      </c>
      <c r="E72" s="72">
        <v>6133.1892999869797</v>
      </c>
      <c r="F72" s="72">
        <f t="shared" si="5"/>
        <v>3.811801926654431</v>
      </c>
      <c r="G72" s="73">
        <v>27</v>
      </c>
      <c r="H72" s="72">
        <f t="shared" si="6"/>
        <v>10.280684216994947</v>
      </c>
      <c r="I72" s="74">
        <v>0.380766082110924</v>
      </c>
      <c r="J72" s="75">
        <v>71</v>
      </c>
      <c r="K72" s="72">
        <f t="shared" si="7"/>
        <v>430.05336213532655</v>
      </c>
      <c r="L72" s="72">
        <f t="shared" si="8"/>
        <v>22567.902748729481</v>
      </c>
      <c r="M72" s="72">
        <f t="shared" si="9"/>
        <v>0.91140595137554536</v>
      </c>
      <c r="N72" s="72" t="e">
        <f>IF(VLOOKUP(B72,[1]Sheet1!$B$2:$G$553,6,FALSE)=0,"",L72)</f>
        <v>#N/A</v>
      </c>
      <c r="O72" s="72" t="e">
        <f>IF(VLOOKUP($B72,[1]Sheet1!$C$2:$G$553,5,FALSE)=0,"",$L72)</f>
        <v>#N/A</v>
      </c>
      <c r="P72" s="72" t="e">
        <f>IF(VLOOKUP($B72,[1]Sheet1!$D$2:$G$553,4,FALSE)=0,"",$L72)</f>
        <v>#N/A</v>
      </c>
      <c r="Q72" s="72" t="e">
        <f>IF(VLOOKUP($B72,[1]Sheet1!$E$2:$G$553,3,FALSE)=0,"",$L72)</f>
        <v>#N/A</v>
      </c>
      <c r="R72" s="72" t="e">
        <f>IF(VLOOKUP($B72,[1]Sheet1!$F$2:$G$553,2,FALSE)=0,"",$L72)</f>
        <v>#N/A</v>
      </c>
      <c r="S72" s="72" t="e">
        <f>COUNTIF([1]isolation_zones!$H$2:$H$1182,conductor_pz_summary_hftd_23_re!B72)</f>
        <v>#VALUE!</v>
      </c>
    </row>
    <row r="73" spans="1:19" x14ac:dyDescent="0.25">
      <c r="A73" s="70">
        <v>10120</v>
      </c>
      <c r="B73" s="71" t="s">
        <v>2336</v>
      </c>
      <c r="C73" s="72">
        <v>152582109</v>
      </c>
      <c r="D73" s="72" t="s">
        <v>1222</v>
      </c>
      <c r="E73" s="72">
        <v>576.15532681652905</v>
      </c>
      <c r="F73" s="72">
        <f t="shared" si="5"/>
        <v>0.35808286315508331</v>
      </c>
      <c r="G73" s="73">
        <v>6</v>
      </c>
      <c r="H73" s="72">
        <f t="shared" si="6"/>
        <v>2.274089230844766</v>
      </c>
      <c r="I73" s="74">
        <v>0.37901487180746102</v>
      </c>
      <c r="J73" s="75">
        <v>72</v>
      </c>
      <c r="K73" s="72">
        <f t="shared" si="7"/>
        <v>430.41144499848161</v>
      </c>
      <c r="L73" s="72">
        <f t="shared" si="8"/>
        <v>22565.628659498638</v>
      </c>
      <c r="M73" s="72">
        <f t="shared" si="9"/>
        <v>0.91131411216115199</v>
      </c>
      <c r="N73" s="72" t="e">
        <f>IF(VLOOKUP(B73,[1]Sheet1!$B$2:$G$553,6,FALSE)=0,"",L73)</f>
        <v>#N/A</v>
      </c>
      <c r="O73" s="72" t="e">
        <f>IF(VLOOKUP($B73,[1]Sheet1!$C$2:$G$553,5,FALSE)=0,"",$L73)</f>
        <v>#N/A</v>
      </c>
      <c r="P73" s="72" t="e">
        <f>IF(VLOOKUP($B73,[1]Sheet1!$D$2:$G$553,4,FALSE)=0,"",$L73)</f>
        <v>#N/A</v>
      </c>
      <c r="Q73" s="72" t="e">
        <f>IF(VLOOKUP($B73,[1]Sheet1!$E$2:$G$553,3,FALSE)=0,"",$L73)</f>
        <v>#N/A</v>
      </c>
      <c r="R73" s="72" t="e">
        <f>IF(VLOOKUP($B73,[1]Sheet1!$F$2:$G$553,2,FALSE)=0,"",$L73)</f>
        <v>#N/A</v>
      </c>
      <c r="S73" s="72" t="e">
        <f>COUNTIF([1]isolation_zones!$H$2:$H$1182,conductor_pz_summary_hftd_23_re!B73)</f>
        <v>#VALUE!</v>
      </c>
    </row>
    <row r="74" spans="1:19" x14ac:dyDescent="0.25">
      <c r="A74" s="70">
        <v>8754</v>
      </c>
      <c r="B74" s="71" t="s">
        <v>3190</v>
      </c>
      <c r="C74" s="72">
        <v>102041104</v>
      </c>
      <c r="D74" s="72" t="s">
        <v>511</v>
      </c>
      <c r="E74" s="72">
        <v>18541.241281960502</v>
      </c>
      <c r="F74" s="72">
        <f t="shared" si="5"/>
        <v>11.523456359204786</v>
      </c>
      <c r="G74" s="73">
        <v>76</v>
      </c>
      <c r="H74" s="72">
        <f t="shared" si="6"/>
        <v>28.739326301040144</v>
      </c>
      <c r="I74" s="74">
        <v>0.37814903027684399</v>
      </c>
      <c r="J74" s="75">
        <v>73</v>
      </c>
      <c r="K74" s="72">
        <f t="shared" si="7"/>
        <v>441.93490135768639</v>
      </c>
      <c r="L74" s="72">
        <f t="shared" si="8"/>
        <v>22536.889333197596</v>
      </c>
      <c r="M74" s="72">
        <f t="shared" si="9"/>
        <v>0.91015347294177362</v>
      </c>
      <c r="N74" s="72">
        <f>IF(VLOOKUP(B74,[1]Sheet1!$B$2:$G$553,6,FALSE)=0,"",L74)</f>
        <v>22536.889333197596</v>
      </c>
      <c r="O74" s="72" t="e">
        <f>IF(VLOOKUP($B74,[1]Sheet1!$C$2:$G$553,5,FALSE)=0,"",$L74)</f>
        <v>#N/A</v>
      </c>
      <c r="P74" s="72" t="e">
        <f>IF(VLOOKUP($B74,[1]Sheet1!$D$2:$G$553,4,FALSE)=0,"",$L74)</f>
        <v>#N/A</v>
      </c>
      <c r="Q74" s="72" t="e">
        <f>IF(VLOOKUP($B74,[1]Sheet1!$E$2:$G$553,3,FALSE)=0,"",$L74)</f>
        <v>#N/A</v>
      </c>
      <c r="R74" s="72" t="e">
        <f>IF(VLOOKUP($B74,[1]Sheet1!$F$2:$G$553,2,FALSE)=0,"",$L74)</f>
        <v>#N/A</v>
      </c>
      <c r="S74" s="72" t="e">
        <f>COUNTIF([1]isolation_zones!$H$2:$H$1182,conductor_pz_summary_hftd_23_re!B74)</f>
        <v>#VALUE!</v>
      </c>
    </row>
    <row r="75" spans="1:19" x14ac:dyDescent="0.25">
      <c r="A75" s="70">
        <v>5603</v>
      </c>
      <c r="B75" s="71" t="s">
        <v>5850</v>
      </c>
      <c r="C75" s="72">
        <v>43361102</v>
      </c>
      <c r="D75" s="72" t="s">
        <v>430</v>
      </c>
      <c r="E75" s="72">
        <v>10535.1094454586</v>
      </c>
      <c r="F75" s="72">
        <f t="shared" si="5"/>
        <v>6.5476130798375385</v>
      </c>
      <c r="G75" s="73">
        <v>67</v>
      </c>
      <c r="H75" s="72">
        <f t="shared" si="6"/>
        <v>25.285506888068348</v>
      </c>
      <c r="I75" s="74">
        <v>0.37739562519504999</v>
      </c>
      <c r="J75" s="75">
        <v>74</v>
      </c>
      <c r="K75" s="72">
        <f t="shared" si="7"/>
        <v>448.48251443752395</v>
      </c>
      <c r="L75" s="72">
        <f t="shared" si="8"/>
        <v>22511.603826309529</v>
      </c>
      <c r="M75" s="72">
        <f t="shared" si="9"/>
        <v>0.9091323164028644</v>
      </c>
      <c r="N75" s="72" t="e">
        <f>IF(VLOOKUP(B75,[1]Sheet1!$B$2:$G$553,6,FALSE)=0,"",L75)</f>
        <v>#N/A</v>
      </c>
      <c r="O75" s="72" t="e">
        <f>IF(VLOOKUP($B75,[1]Sheet1!$C$2:$G$553,5,FALSE)=0,"",$L75)</f>
        <v>#N/A</v>
      </c>
      <c r="P75" s="72" t="e">
        <f>IF(VLOOKUP($B75,[1]Sheet1!$D$2:$G$553,4,FALSE)=0,"",$L75)</f>
        <v>#N/A</v>
      </c>
      <c r="Q75" s="72" t="e">
        <f>IF(VLOOKUP($B75,[1]Sheet1!$E$2:$G$553,3,FALSE)=0,"",$L75)</f>
        <v>#N/A</v>
      </c>
      <c r="R75" s="72" t="e">
        <f>IF(VLOOKUP($B75,[1]Sheet1!$F$2:$G$553,2,FALSE)=0,"",$L75)</f>
        <v>#N/A</v>
      </c>
      <c r="S75" s="72" t="e">
        <f>COUNTIF([1]isolation_zones!$H$2:$H$1182,conductor_pz_summary_hftd_23_re!B75)</f>
        <v>#VALUE!</v>
      </c>
    </row>
    <row r="76" spans="1:19" x14ac:dyDescent="0.25">
      <c r="A76" s="70">
        <v>2079</v>
      </c>
      <c r="B76" s="71" t="s">
        <v>3364</v>
      </c>
      <c r="C76" s="72">
        <v>42281105</v>
      </c>
      <c r="D76" s="72" t="s">
        <v>956</v>
      </c>
      <c r="E76" s="72">
        <v>51242.852060445199</v>
      </c>
      <c r="F76" s="72">
        <f t="shared" si="5"/>
        <v>31.847639565223865</v>
      </c>
      <c r="G76" s="73">
        <v>332</v>
      </c>
      <c r="H76" s="72">
        <f t="shared" si="6"/>
        <v>125.11412495511775</v>
      </c>
      <c r="I76" s="74">
        <v>0.37684977396119801</v>
      </c>
      <c r="J76" s="75">
        <v>75</v>
      </c>
      <c r="K76" s="72">
        <f t="shared" si="7"/>
        <v>480.3301540027478</v>
      </c>
      <c r="L76" s="72">
        <f t="shared" si="8"/>
        <v>22386.48970135441</v>
      </c>
      <c r="M76" s="72">
        <f t="shared" si="9"/>
        <v>0.90407957582015086</v>
      </c>
      <c r="N76" s="72" t="e">
        <f>IF(VLOOKUP(B76,[1]Sheet1!$B$2:$G$553,6,FALSE)=0,"",L76)</f>
        <v>#N/A</v>
      </c>
      <c r="O76" s="72" t="e">
        <f>IF(VLOOKUP($B76,[1]Sheet1!$C$2:$G$553,5,FALSE)=0,"",$L76)</f>
        <v>#N/A</v>
      </c>
      <c r="P76" s="72" t="e">
        <f>IF(VLOOKUP($B76,[1]Sheet1!$D$2:$G$553,4,FALSE)=0,"",$L76)</f>
        <v>#N/A</v>
      </c>
      <c r="Q76" s="72" t="e">
        <f>IF(VLOOKUP($B76,[1]Sheet1!$E$2:$G$553,3,FALSE)=0,"",$L76)</f>
        <v>#N/A</v>
      </c>
      <c r="R76" s="72" t="e">
        <f>IF(VLOOKUP($B76,[1]Sheet1!$F$2:$G$553,2,FALSE)=0,"",$L76)</f>
        <v>#N/A</v>
      </c>
      <c r="S76" s="72" t="e">
        <f>COUNTIF([1]isolation_zones!$H$2:$H$1182,conductor_pz_summary_hftd_23_re!B76)</f>
        <v>#VALUE!</v>
      </c>
    </row>
    <row r="77" spans="1:19" x14ac:dyDescent="0.25">
      <c r="A77" s="70">
        <v>8836</v>
      </c>
      <c r="B77" s="71" t="s">
        <v>3713</v>
      </c>
      <c r="C77" s="72">
        <v>102541101</v>
      </c>
      <c r="D77" s="72" t="s">
        <v>733</v>
      </c>
      <c r="E77" s="72">
        <v>14817.1822928907</v>
      </c>
      <c r="F77" s="72">
        <f t="shared" si="5"/>
        <v>9.2089386531328152</v>
      </c>
      <c r="G77" s="73">
        <v>80</v>
      </c>
      <c r="H77" s="72">
        <f t="shared" si="6"/>
        <v>30.03597129655272</v>
      </c>
      <c r="I77" s="74">
        <v>0.37544964120690899</v>
      </c>
      <c r="J77" s="75">
        <v>76</v>
      </c>
      <c r="K77" s="72">
        <f t="shared" si="7"/>
        <v>489.53909265588061</v>
      </c>
      <c r="L77" s="72">
        <f t="shared" si="8"/>
        <v>22356.45373005786</v>
      </c>
      <c r="M77" s="72">
        <f t="shared" si="9"/>
        <v>0.9028665715237475</v>
      </c>
      <c r="N77" s="72">
        <f>IF(VLOOKUP(B77,[1]Sheet1!$B$2:$G$553,6,FALSE)=0,"",L77)</f>
        <v>22356.45373005786</v>
      </c>
      <c r="O77" s="72" t="e">
        <f>IF(VLOOKUP($B77,[1]Sheet1!$C$2:$G$553,5,FALSE)=0,"",$L77)</f>
        <v>#N/A</v>
      </c>
      <c r="P77" s="72" t="e">
        <f>IF(VLOOKUP($B77,[1]Sheet1!$D$2:$G$553,4,FALSE)=0,"",$L77)</f>
        <v>#N/A</v>
      </c>
      <c r="Q77" s="72" t="e">
        <f>IF(VLOOKUP($B77,[1]Sheet1!$E$2:$G$553,3,FALSE)=0,"",$L77)</f>
        <v>#N/A</v>
      </c>
      <c r="R77" s="72" t="e">
        <f>IF(VLOOKUP($B77,[1]Sheet1!$F$2:$G$553,2,FALSE)=0,"",$L77)</f>
        <v>#N/A</v>
      </c>
      <c r="S77" s="72" t="e">
        <f>COUNTIF([1]isolation_zones!$H$2:$H$1182,conductor_pz_summary_hftd_23_re!B77)</f>
        <v>#VALUE!</v>
      </c>
    </row>
    <row r="78" spans="1:19" x14ac:dyDescent="0.25">
      <c r="A78" s="70">
        <v>10966</v>
      </c>
      <c r="B78" s="71" t="s">
        <v>5851</v>
      </c>
      <c r="C78" s="72">
        <v>83432101</v>
      </c>
      <c r="D78" s="72" t="s">
        <v>459</v>
      </c>
      <c r="E78" s="72">
        <v>5.0643705740422398</v>
      </c>
      <c r="F78" s="72">
        <f t="shared" si="5"/>
        <v>3.1475267706912616E-3</v>
      </c>
      <c r="G78" s="73">
        <v>1</v>
      </c>
      <c r="H78" s="72">
        <f t="shared" si="6"/>
        <v>0.37348352976429999</v>
      </c>
      <c r="I78" s="74">
        <v>0.37348352976429999</v>
      </c>
      <c r="J78" s="75">
        <v>77</v>
      </c>
      <c r="K78" s="72">
        <f t="shared" si="7"/>
        <v>489.54224018265131</v>
      </c>
      <c r="L78" s="72">
        <f t="shared" si="8"/>
        <v>22356.080246528094</v>
      </c>
      <c r="M78" s="72">
        <f t="shared" si="9"/>
        <v>0.90285148837155749</v>
      </c>
      <c r="N78" s="72" t="e">
        <f>IF(VLOOKUP(B78,[1]Sheet1!$B$2:$G$553,6,FALSE)=0,"",L78)</f>
        <v>#N/A</v>
      </c>
      <c r="O78" s="72" t="e">
        <f>IF(VLOOKUP($B78,[1]Sheet1!$C$2:$G$553,5,FALSE)=0,"",$L78)</f>
        <v>#N/A</v>
      </c>
      <c r="P78" s="72" t="e">
        <f>IF(VLOOKUP($B78,[1]Sheet1!$D$2:$G$553,4,FALSE)=0,"",$L78)</f>
        <v>#N/A</v>
      </c>
      <c r="Q78" s="72" t="e">
        <f>IF(VLOOKUP($B78,[1]Sheet1!$E$2:$G$553,3,FALSE)=0,"",$L78)</f>
        <v>#N/A</v>
      </c>
      <c r="R78" s="72" t="e">
        <f>IF(VLOOKUP($B78,[1]Sheet1!$F$2:$G$553,2,FALSE)=0,"",$L78)</f>
        <v>#N/A</v>
      </c>
      <c r="S78" s="72" t="e">
        <f>COUNTIF([1]isolation_zones!$H$2:$H$1182,conductor_pz_summary_hftd_23_re!B78)</f>
        <v>#VALUE!</v>
      </c>
    </row>
    <row r="79" spans="1:19" x14ac:dyDescent="0.25">
      <c r="A79" s="70">
        <v>6191</v>
      </c>
      <c r="B79" s="71" t="s">
        <v>2231</v>
      </c>
      <c r="C79" s="72">
        <v>254432104</v>
      </c>
      <c r="D79" s="72" t="s">
        <v>1124</v>
      </c>
      <c r="E79" s="72">
        <v>3264.3372351768999</v>
      </c>
      <c r="F79" s="72">
        <f t="shared" si="5"/>
        <v>2.0287987788545059</v>
      </c>
      <c r="G79" s="73">
        <v>26</v>
      </c>
      <c r="H79" s="72">
        <f t="shared" si="6"/>
        <v>9.6995207341656524</v>
      </c>
      <c r="I79" s="74">
        <v>0.37305848977560202</v>
      </c>
      <c r="J79" s="75">
        <v>78</v>
      </c>
      <c r="K79" s="72">
        <f t="shared" si="7"/>
        <v>491.57103896150579</v>
      </c>
      <c r="L79" s="72">
        <f t="shared" si="8"/>
        <v>22346.38072579393</v>
      </c>
      <c r="M79" s="72">
        <f t="shared" si="9"/>
        <v>0.90245977271144351</v>
      </c>
      <c r="N79" s="72" t="e">
        <f>IF(VLOOKUP(B79,[1]Sheet1!$B$2:$G$553,6,FALSE)=0,"",L79)</f>
        <v>#N/A</v>
      </c>
      <c r="O79" s="72" t="e">
        <f>IF(VLOOKUP($B79,[1]Sheet1!$C$2:$G$553,5,FALSE)=0,"",$L79)</f>
        <v>#N/A</v>
      </c>
      <c r="P79" s="72" t="e">
        <f>IF(VLOOKUP($B79,[1]Sheet1!$D$2:$G$553,4,FALSE)=0,"",$L79)</f>
        <v>#N/A</v>
      </c>
      <c r="Q79" s="72" t="e">
        <f>IF(VLOOKUP($B79,[1]Sheet1!$E$2:$G$553,3,FALSE)=0,"",$L79)</f>
        <v>#N/A</v>
      </c>
      <c r="R79" s="72" t="e">
        <f>IF(VLOOKUP($B79,[1]Sheet1!$F$2:$G$553,2,FALSE)=0,"",$L79)</f>
        <v>#N/A</v>
      </c>
      <c r="S79" s="72" t="e">
        <f>COUNTIF([1]isolation_zones!$H$2:$H$1182,conductor_pz_summary_hftd_23_re!B79)</f>
        <v>#VALUE!</v>
      </c>
    </row>
    <row r="80" spans="1:19" x14ac:dyDescent="0.25">
      <c r="A80" s="70">
        <v>8841</v>
      </c>
      <c r="B80" s="71" t="s">
        <v>2240</v>
      </c>
      <c r="C80" s="72">
        <v>14052103</v>
      </c>
      <c r="D80" s="72" t="s">
        <v>277</v>
      </c>
      <c r="E80" s="72">
        <v>5931.2677788132596</v>
      </c>
      <c r="F80" s="72">
        <f t="shared" si="5"/>
        <v>3.686306885527197</v>
      </c>
      <c r="G80" s="73">
        <v>37</v>
      </c>
      <c r="H80" s="72">
        <f t="shared" si="6"/>
        <v>13.613468761236646</v>
      </c>
      <c r="I80" s="74">
        <v>0.36793158814153099</v>
      </c>
      <c r="J80" s="75">
        <v>79</v>
      </c>
      <c r="K80" s="72">
        <f t="shared" si="7"/>
        <v>495.25734584703298</v>
      </c>
      <c r="L80" s="72">
        <f t="shared" si="8"/>
        <v>22332.767257032694</v>
      </c>
      <c r="M80" s="72">
        <f t="shared" si="9"/>
        <v>0.90190999205233668</v>
      </c>
      <c r="N80" s="72" t="e">
        <f>IF(VLOOKUP(B80,[1]Sheet1!$B$2:$G$553,6,FALSE)=0,"",L80)</f>
        <v>#N/A</v>
      </c>
      <c r="O80" s="72" t="e">
        <f>IF(VLOOKUP($B80,[1]Sheet1!$C$2:$G$553,5,FALSE)=0,"",$L80)</f>
        <v>#N/A</v>
      </c>
      <c r="P80" s="72" t="e">
        <f>IF(VLOOKUP($B80,[1]Sheet1!$D$2:$G$553,4,FALSE)=0,"",$L80)</f>
        <v>#N/A</v>
      </c>
      <c r="Q80" s="72" t="e">
        <f>IF(VLOOKUP($B80,[1]Sheet1!$E$2:$G$553,3,FALSE)=0,"",$L80)</f>
        <v>#N/A</v>
      </c>
      <c r="R80" s="72" t="e">
        <f>IF(VLOOKUP($B80,[1]Sheet1!$F$2:$G$553,2,FALSE)=0,"",$L80)</f>
        <v>#N/A</v>
      </c>
      <c r="S80" s="72" t="e">
        <f>COUNTIF([1]isolation_zones!$H$2:$H$1182,conductor_pz_summary_hftd_23_re!B80)</f>
        <v>#VALUE!</v>
      </c>
    </row>
    <row r="81" spans="1:19" x14ac:dyDescent="0.25">
      <c r="A81" s="70">
        <v>7776</v>
      </c>
      <c r="B81" s="71" t="s">
        <v>2466</v>
      </c>
      <c r="C81" s="72">
        <v>14052103</v>
      </c>
      <c r="D81" s="72" t="s">
        <v>277</v>
      </c>
      <c r="E81" s="72">
        <v>3890.4789532640598</v>
      </c>
      <c r="F81" s="72">
        <f t="shared" si="5"/>
        <v>2.4179483861181228</v>
      </c>
      <c r="G81" s="73">
        <v>27</v>
      </c>
      <c r="H81" s="72">
        <f t="shared" si="6"/>
        <v>9.8677732499704263</v>
      </c>
      <c r="I81" s="74">
        <v>0.36547308333223799</v>
      </c>
      <c r="J81" s="75">
        <v>80</v>
      </c>
      <c r="K81" s="72">
        <f t="shared" si="7"/>
        <v>497.67529423315108</v>
      </c>
      <c r="L81" s="72">
        <f t="shared" si="8"/>
        <v>22322.899483782723</v>
      </c>
      <c r="M81" s="72">
        <f t="shared" si="9"/>
        <v>0.9015114815054337</v>
      </c>
      <c r="N81" s="72" t="e">
        <f>IF(VLOOKUP(B81,[1]Sheet1!$B$2:$G$553,6,FALSE)=0,"",L81)</f>
        <v>#N/A</v>
      </c>
      <c r="O81" s="72" t="e">
        <f>IF(VLOOKUP($B81,[1]Sheet1!$C$2:$G$553,5,FALSE)=0,"",$L81)</f>
        <v>#N/A</v>
      </c>
      <c r="P81" s="72" t="e">
        <f>IF(VLOOKUP($B81,[1]Sheet1!$D$2:$G$553,4,FALSE)=0,"",$L81)</f>
        <v>#N/A</v>
      </c>
      <c r="Q81" s="72" t="e">
        <f>IF(VLOOKUP($B81,[1]Sheet1!$E$2:$G$553,3,FALSE)=0,"",$L81)</f>
        <v>#N/A</v>
      </c>
      <c r="R81" s="72" t="e">
        <f>IF(VLOOKUP($B81,[1]Sheet1!$F$2:$G$553,2,FALSE)=0,"",$L81)</f>
        <v>#N/A</v>
      </c>
      <c r="S81" s="72" t="e">
        <f>COUNTIF([1]isolation_zones!$H$2:$H$1182,conductor_pz_summary_hftd_23_re!B81)</f>
        <v>#VALUE!</v>
      </c>
    </row>
    <row r="82" spans="1:19" x14ac:dyDescent="0.25">
      <c r="A82" s="70">
        <v>9266</v>
      </c>
      <c r="B82" s="71" t="s">
        <v>5852</v>
      </c>
      <c r="C82" s="72">
        <v>13912107</v>
      </c>
      <c r="D82" s="72" t="s">
        <v>1394</v>
      </c>
      <c r="E82" s="72">
        <v>1066.4109410645899</v>
      </c>
      <c r="F82" s="72">
        <f t="shared" si="5"/>
        <v>0.66277870793324423</v>
      </c>
      <c r="G82" s="73">
        <v>5</v>
      </c>
      <c r="H82" s="72">
        <f t="shared" si="6"/>
        <v>1.8238529070586351</v>
      </c>
      <c r="I82" s="74">
        <v>0.36477058141172702</v>
      </c>
      <c r="J82" s="75">
        <v>81</v>
      </c>
      <c r="K82" s="72">
        <f t="shared" si="7"/>
        <v>498.33807294108431</v>
      </c>
      <c r="L82" s="72">
        <f t="shared" si="8"/>
        <v>22321.075630875665</v>
      </c>
      <c r="M82" s="72">
        <f t="shared" si="9"/>
        <v>0.90143782510889414</v>
      </c>
      <c r="N82" s="72" t="e">
        <f>IF(VLOOKUP(B82,[1]Sheet1!$B$2:$G$553,6,FALSE)=0,"",L82)</f>
        <v>#N/A</v>
      </c>
      <c r="O82" s="72" t="e">
        <f>IF(VLOOKUP($B82,[1]Sheet1!$C$2:$G$553,5,FALSE)=0,"",$L82)</f>
        <v>#N/A</v>
      </c>
      <c r="P82" s="72" t="e">
        <f>IF(VLOOKUP($B82,[1]Sheet1!$D$2:$G$553,4,FALSE)=0,"",$L82)</f>
        <v>#N/A</v>
      </c>
      <c r="Q82" s="72" t="e">
        <f>IF(VLOOKUP($B82,[1]Sheet1!$E$2:$G$553,3,FALSE)=0,"",$L82)</f>
        <v>#N/A</v>
      </c>
      <c r="R82" s="72" t="e">
        <f>IF(VLOOKUP($B82,[1]Sheet1!$F$2:$G$553,2,FALSE)=0,"",$L82)</f>
        <v>#N/A</v>
      </c>
      <c r="S82" s="72" t="e">
        <f>COUNTIF([1]isolation_zones!$H$2:$H$1182,conductor_pz_summary_hftd_23_re!B82)</f>
        <v>#VALUE!</v>
      </c>
    </row>
    <row r="83" spans="1:19" x14ac:dyDescent="0.25">
      <c r="A83" s="70">
        <v>2272</v>
      </c>
      <c r="B83" s="71" t="s">
        <v>2505</v>
      </c>
      <c r="C83" s="72">
        <v>43141102</v>
      </c>
      <c r="D83" s="72" t="s">
        <v>723</v>
      </c>
      <c r="E83" s="72">
        <v>9544.4246613972191</v>
      </c>
      <c r="F83" s="72">
        <f t="shared" si="5"/>
        <v>5.9318984843985199</v>
      </c>
      <c r="G83" s="73">
        <v>114</v>
      </c>
      <c r="H83" s="72">
        <f t="shared" si="6"/>
        <v>41.535279842770997</v>
      </c>
      <c r="I83" s="74">
        <v>0.36434456002430698</v>
      </c>
      <c r="J83" s="75">
        <v>82</v>
      </c>
      <c r="K83" s="72">
        <f t="shared" si="7"/>
        <v>504.26997142548282</v>
      </c>
      <c r="L83" s="72">
        <f t="shared" si="8"/>
        <v>22279.540351032894</v>
      </c>
      <c r="M83" s="72">
        <f t="shared" si="9"/>
        <v>0.89976042062597739</v>
      </c>
      <c r="N83" s="72" t="e">
        <f>IF(VLOOKUP(B83,[1]Sheet1!$B$2:$G$553,6,FALSE)=0,"",L83)</f>
        <v>#N/A</v>
      </c>
      <c r="O83" s="72" t="e">
        <f>IF(VLOOKUP($B83,[1]Sheet1!$C$2:$G$553,5,FALSE)=0,"",$L83)</f>
        <v>#N/A</v>
      </c>
      <c r="P83" s="72" t="e">
        <f>IF(VLOOKUP($B83,[1]Sheet1!$D$2:$G$553,4,FALSE)=0,"",$L83)</f>
        <v>#N/A</v>
      </c>
      <c r="Q83" s="72" t="e">
        <f>IF(VLOOKUP($B83,[1]Sheet1!$E$2:$G$553,3,FALSE)=0,"",$L83)</f>
        <v>#N/A</v>
      </c>
      <c r="R83" s="72" t="e">
        <f>IF(VLOOKUP($B83,[1]Sheet1!$F$2:$G$553,2,FALSE)=0,"",$L83)</f>
        <v>#N/A</v>
      </c>
      <c r="S83" s="72" t="e">
        <f>COUNTIF([1]isolation_zones!$H$2:$H$1182,conductor_pz_summary_hftd_23_re!B83)</f>
        <v>#VALUE!</v>
      </c>
    </row>
    <row r="84" spans="1:19" x14ac:dyDescent="0.25">
      <c r="A84" s="70">
        <v>3625</v>
      </c>
      <c r="B84" s="71" t="s">
        <v>5853</v>
      </c>
      <c r="C84" s="72">
        <v>14422109</v>
      </c>
      <c r="D84" s="72" t="s">
        <v>396</v>
      </c>
      <c r="E84" s="72">
        <v>18723.681645350502</v>
      </c>
      <c r="F84" s="72">
        <f t="shared" si="5"/>
        <v>11.636843782069921</v>
      </c>
      <c r="G84" s="73">
        <v>77</v>
      </c>
      <c r="H84" s="72">
        <f t="shared" si="6"/>
        <v>27.971074591135292</v>
      </c>
      <c r="I84" s="74">
        <v>0.363260708975783</v>
      </c>
      <c r="J84" s="75">
        <v>83</v>
      </c>
      <c r="K84" s="72">
        <f t="shared" si="7"/>
        <v>515.90681520755277</v>
      </c>
      <c r="L84" s="72">
        <f t="shared" si="8"/>
        <v>22251.569276441758</v>
      </c>
      <c r="M84" s="72">
        <f t="shared" si="9"/>
        <v>0.89863080729271505</v>
      </c>
      <c r="N84" s="72">
        <f>IF(VLOOKUP(B84,[1]Sheet1!$B$2:$G$553,6,FALSE)=0,"",L84)</f>
        <v>22251.569276441758</v>
      </c>
      <c r="O84" s="72" t="e">
        <f>IF(VLOOKUP($B84,[1]Sheet1!$C$2:$G$553,5,FALSE)=0,"",$L84)</f>
        <v>#N/A</v>
      </c>
      <c r="P84" s="72" t="e">
        <f>IF(VLOOKUP($B84,[1]Sheet1!$D$2:$G$553,4,FALSE)=0,"",$L84)</f>
        <v>#N/A</v>
      </c>
      <c r="Q84" s="72" t="e">
        <f>IF(VLOOKUP($B84,[1]Sheet1!$E$2:$G$553,3,FALSE)=0,"",$L84)</f>
        <v>#N/A</v>
      </c>
      <c r="R84" s="72" t="e">
        <f>IF(VLOOKUP($B84,[1]Sheet1!$F$2:$G$553,2,FALSE)=0,"",$L84)</f>
        <v>#N/A</v>
      </c>
      <c r="S84" s="72" t="e">
        <f>COUNTIF([1]isolation_zones!$H$2:$H$1182,conductor_pz_summary_hftd_23_re!B84)</f>
        <v>#VALUE!</v>
      </c>
    </row>
    <row r="85" spans="1:19" x14ac:dyDescent="0.25">
      <c r="A85" s="70">
        <v>10903</v>
      </c>
      <c r="B85" s="71" t="s">
        <v>5854</v>
      </c>
      <c r="C85" s="72">
        <v>63642106</v>
      </c>
      <c r="D85" s="72" t="s">
        <v>1516</v>
      </c>
      <c r="E85" s="72">
        <v>546.74530491875998</v>
      </c>
      <c r="F85" s="72">
        <f t="shared" si="5"/>
        <v>0.33980441573571163</v>
      </c>
      <c r="G85" s="73">
        <v>5</v>
      </c>
      <c r="H85" s="72">
        <f t="shared" si="6"/>
        <v>1.8113404034288201</v>
      </c>
      <c r="I85" s="74">
        <v>0.36226808068576399</v>
      </c>
      <c r="J85" s="75">
        <v>84</v>
      </c>
      <c r="K85" s="72">
        <f t="shared" si="7"/>
        <v>516.24661962328844</v>
      </c>
      <c r="L85" s="72">
        <f t="shared" si="8"/>
        <v>22249.757936038328</v>
      </c>
      <c r="M85" s="72">
        <f t="shared" si="9"/>
        <v>0.89855765621429928</v>
      </c>
      <c r="N85" s="72" t="e">
        <f>IF(VLOOKUP(B85,[1]Sheet1!$B$2:$G$553,6,FALSE)=0,"",L85)</f>
        <v>#N/A</v>
      </c>
      <c r="O85" s="72" t="e">
        <f>IF(VLOOKUP($B85,[1]Sheet1!$C$2:$G$553,5,FALSE)=0,"",$L85)</f>
        <v>#N/A</v>
      </c>
      <c r="P85" s="72" t="e">
        <f>IF(VLOOKUP($B85,[1]Sheet1!$D$2:$G$553,4,FALSE)=0,"",$L85)</f>
        <v>#N/A</v>
      </c>
      <c r="Q85" s="72" t="e">
        <f>IF(VLOOKUP($B85,[1]Sheet1!$E$2:$G$553,3,FALSE)=0,"",$L85)</f>
        <v>#N/A</v>
      </c>
      <c r="R85" s="72" t="e">
        <f>IF(VLOOKUP($B85,[1]Sheet1!$F$2:$G$553,2,FALSE)=0,"",$L85)</f>
        <v>#N/A</v>
      </c>
      <c r="S85" s="72" t="e">
        <f>COUNTIF([1]isolation_zones!$H$2:$H$1182,conductor_pz_summary_hftd_23_re!B85)</f>
        <v>#VALUE!</v>
      </c>
    </row>
    <row r="86" spans="1:19" x14ac:dyDescent="0.25">
      <c r="A86" s="70">
        <v>5260</v>
      </c>
      <c r="B86" s="71" t="s">
        <v>3374</v>
      </c>
      <c r="C86" s="72">
        <v>102541101</v>
      </c>
      <c r="D86" s="72" t="s">
        <v>733</v>
      </c>
      <c r="E86" s="72">
        <v>37176.496760695401</v>
      </c>
      <c r="F86" s="72">
        <f t="shared" si="5"/>
        <v>23.105342921501183</v>
      </c>
      <c r="G86" s="73">
        <v>136</v>
      </c>
      <c r="H86" s="72">
        <f t="shared" si="6"/>
        <v>49.220257717060996</v>
      </c>
      <c r="I86" s="74">
        <v>0.36191365968427203</v>
      </c>
      <c r="J86" s="75">
        <v>85</v>
      </c>
      <c r="K86" s="72">
        <f t="shared" si="7"/>
        <v>539.35196254478967</v>
      </c>
      <c r="L86" s="72">
        <f t="shared" si="8"/>
        <v>22200.537678321267</v>
      </c>
      <c r="M86" s="72">
        <f t="shared" si="9"/>
        <v>0.89656989349168237</v>
      </c>
      <c r="N86" s="72" t="e">
        <f>IF(VLOOKUP(B86,[1]Sheet1!$B$2:$G$553,6,FALSE)=0,"",L86)</f>
        <v>#N/A</v>
      </c>
      <c r="O86" s="72" t="e">
        <f>IF(VLOOKUP($B86,[1]Sheet1!$C$2:$G$553,5,FALSE)=0,"",$L86)</f>
        <v>#N/A</v>
      </c>
      <c r="P86" s="72" t="e">
        <f>IF(VLOOKUP($B86,[1]Sheet1!$D$2:$G$553,4,FALSE)=0,"",$L86)</f>
        <v>#N/A</v>
      </c>
      <c r="Q86" s="72" t="e">
        <f>IF(VLOOKUP($B86,[1]Sheet1!$E$2:$G$553,3,FALSE)=0,"",$L86)</f>
        <v>#N/A</v>
      </c>
      <c r="R86" s="72" t="e">
        <f>IF(VLOOKUP($B86,[1]Sheet1!$F$2:$G$553,2,FALSE)=0,"",$L86)</f>
        <v>#N/A</v>
      </c>
      <c r="S86" s="72" t="e">
        <f>COUNTIF([1]isolation_zones!$H$2:$H$1182,conductor_pz_summary_hftd_23_re!B86)</f>
        <v>#VALUE!</v>
      </c>
    </row>
    <row r="87" spans="1:19" x14ac:dyDescent="0.25">
      <c r="A87" s="70">
        <v>4693</v>
      </c>
      <c r="B87" s="71" t="s">
        <v>2081</v>
      </c>
      <c r="C87" s="72">
        <v>43141101</v>
      </c>
      <c r="D87" s="72" t="s">
        <v>205</v>
      </c>
      <c r="E87" s="72">
        <v>7612.1603822294801</v>
      </c>
      <c r="F87" s="72">
        <f t="shared" si="5"/>
        <v>4.7309884289804103</v>
      </c>
      <c r="G87" s="73">
        <v>146</v>
      </c>
      <c r="H87" s="72">
        <f t="shared" si="6"/>
        <v>52.814377958384867</v>
      </c>
      <c r="I87" s="74">
        <v>0.36174231478345797</v>
      </c>
      <c r="J87" s="75">
        <v>86</v>
      </c>
      <c r="K87" s="72">
        <f t="shared" si="7"/>
        <v>544.08295097377004</v>
      </c>
      <c r="L87" s="72">
        <f t="shared" si="8"/>
        <v>22147.723300362883</v>
      </c>
      <c r="M87" s="72">
        <f t="shared" si="9"/>
        <v>0.89443698203219024</v>
      </c>
      <c r="N87" s="72">
        <f>IF(VLOOKUP(B87,[1]Sheet1!$B$2:$G$553,6,FALSE)=0,"",L87)</f>
        <v>22147.723300362883</v>
      </c>
      <c r="O87" s="72" t="e">
        <f>IF(VLOOKUP($B87,[1]Sheet1!$C$2:$G$553,5,FALSE)=0,"",$L87)</f>
        <v>#N/A</v>
      </c>
      <c r="P87" s="72" t="e">
        <f>IF(VLOOKUP($B87,[1]Sheet1!$D$2:$G$553,4,FALSE)=0,"",$L87)</f>
        <v>#N/A</v>
      </c>
      <c r="Q87" s="72" t="e">
        <f>IF(VLOOKUP($B87,[1]Sheet1!$E$2:$G$553,3,FALSE)=0,"",$L87)</f>
        <v>#N/A</v>
      </c>
      <c r="R87" s="72" t="e">
        <f>IF(VLOOKUP($B87,[1]Sheet1!$F$2:$G$553,2,FALSE)=0,"",$L87)</f>
        <v>#N/A</v>
      </c>
      <c r="S87" s="72" t="e">
        <f>COUNTIF([1]isolation_zones!$H$2:$H$1182,conductor_pz_summary_hftd_23_re!B87)</f>
        <v>#VALUE!</v>
      </c>
    </row>
    <row r="88" spans="1:19" x14ac:dyDescent="0.25">
      <c r="A88" s="70">
        <v>10547</v>
      </c>
      <c r="B88" s="71" t="s">
        <v>2373</v>
      </c>
      <c r="C88" s="72">
        <v>182611103</v>
      </c>
      <c r="D88" s="72" t="s">
        <v>633</v>
      </c>
      <c r="E88" s="72">
        <v>70.934037489954903</v>
      </c>
      <c r="F88" s="72">
        <f t="shared" si="5"/>
        <v>4.408579085764755E-2</v>
      </c>
      <c r="G88" s="73">
        <v>1</v>
      </c>
      <c r="H88" s="72">
        <f t="shared" si="6"/>
        <v>0.36093625589499401</v>
      </c>
      <c r="I88" s="74">
        <v>0.36093625589499401</v>
      </c>
      <c r="J88" s="75">
        <v>87</v>
      </c>
      <c r="K88" s="72">
        <f t="shared" si="7"/>
        <v>544.12703676462763</v>
      </c>
      <c r="L88" s="72">
        <f t="shared" si="8"/>
        <v>22147.362364106986</v>
      </c>
      <c r="M88" s="72">
        <f t="shared" si="9"/>
        <v>0.894422405602322</v>
      </c>
      <c r="N88" s="72" t="e">
        <f>IF(VLOOKUP(B88,[1]Sheet1!$B$2:$G$553,6,FALSE)=0,"",L88)</f>
        <v>#N/A</v>
      </c>
      <c r="O88" s="72" t="e">
        <f>IF(VLOOKUP($B88,[1]Sheet1!$C$2:$G$553,5,FALSE)=0,"",$L88)</f>
        <v>#N/A</v>
      </c>
      <c r="P88" s="72" t="e">
        <f>IF(VLOOKUP($B88,[1]Sheet1!$D$2:$G$553,4,FALSE)=0,"",$L88)</f>
        <v>#N/A</v>
      </c>
      <c r="Q88" s="72" t="e">
        <f>IF(VLOOKUP($B88,[1]Sheet1!$E$2:$G$553,3,FALSE)=0,"",$L88)</f>
        <v>#N/A</v>
      </c>
      <c r="R88" s="72" t="e">
        <f>IF(VLOOKUP($B88,[1]Sheet1!$F$2:$G$553,2,FALSE)=0,"",$L88)</f>
        <v>#N/A</v>
      </c>
      <c r="S88" s="72" t="e">
        <f>COUNTIF([1]isolation_zones!$H$2:$H$1182,conductor_pz_summary_hftd_23_re!B88)</f>
        <v>#VALUE!</v>
      </c>
    </row>
    <row r="89" spans="1:19" x14ac:dyDescent="0.25">
      <c r="A89" s="70">
        <v>2088</v>
      </c>
      <c r="B89" s="71" t="s">
        <v>3420</v>
      </c>
      <c r="C89" s="72">
        <v>254432103</v>
      </c>
      <c r="D89" s="72" t="s">
        <v>1244</v>
      </c>
      <c r="E89" s="72">
        <v>26064.863402155901</v>
      </c>
      <c r="F89" s="72">
        <f t="shared" si="5"/>
        <v>16.199417900656247</v>
      </c>
      <c r="G89" s="73">
        <v>159</v>
      </c>
      <c r="H89" s="72">
        <f t="shared" si="6"/>
        <v>57.254345355134269</v>
      </c>
      <c r="I89" s="74">
        <v>0.36009022235933502</v>
      </c>
      <c r="J89" s="75">
        <v>88</v>
      </c>
      <c r="K89" s="72">
        <f t="shared" si="7"/>
        <v>560.3264546652839</v>
      </c>
      <c r="L89" s="72">
        <f t="shared" si="8"/>
        <v>22090.108018751853</v>
      </c>
      <c r="M89" s="72">
        <f t="shared" si="9"/>
        <v>0.89211018582364898</v>
      </c>
      <c r="N89" s="72" t="e">
        <f>IF(VLOOKUP(B89,[1]Sheet1!$B$2:$G$553,6,FALSE)=0,"",L89)</f>
        <v>#N/A</v>
      </c>
      <c r="O89" s="72" t="e">
        <f>IF(VLOOKUP($B89,[1]Sheet1!$C$2:$G$553,5,FALSE)=0,"",$L89)</f>
        <v>#N/A</v>
      </c>
      <c r="P89" s="72" t="e">
        <f>IF(VLOOKUP($B89,[1]Sheet1!$D$2:$G$553,4,FALSE)=0,"",$L89)</f>
        <v>#N/A</v>
      </c>
      <c r="Q89" s="72" t="e">
        <f>IF(VLOOKUP($B89,[1]Sheet1!$E$2:$G$553,3,FALSE)=0,"",$L89)</f>
        <v>#N/A</v>
      </c>
      <c r="R89" s="72" t="e">
        <f>IF(VLOOKUP($B89,[1]Sheet1!$F$2:$G$553,2,FALSE)=0,"",$L89)</f>
        <v>#N/A</v>
      </c>
      <c r="S89" s="72" t="e">
        <f>COUNTIF([1]isolation_zones!$H$2:$H$1182,conductor_pz_summary_hftd_23_re!B89)</f>
        <v>#VALUE!</v>
      </c>
    </row>
    <row r="90" spans="1:19" x14ac:dyDescent="0.25">
      <c r="A90" s="70">
        <v>7913</v>
      </c>
      <c r="B90" s="71" t="s">
        <v>2384</v>
      </c>
      <c r="C90" s="72">
        <v>103441102</v>
      </c>
      <c r="D90" s="72" t="s">
        <v>1426</v>
      </c>
      <c r="E90" s="72">
        <v>9659.0441481672806</v>
      </c>
      <c r="F90" s="72">
        <f t="shared" si="5"/>
        <v>6.0031349584631952</v>
      </c>
      <c r="G90" s="73">
        <v>65</v>
      </c>
      <c r="H90" s="72">
        <f t="shared" si="6"/>
        <v>23.385559101634275</v>
      </c>
      <c r="I90" s="74">
        <v>0.359777832332835</v>
      </c>
      <c r="J90" s="75">
        <v>89</v>
      </c>
      <c r="K90" s="72">
        <f t="shared" si="7"/>
        <v>566.3295896237471</v>
      </c>
      <c r="L90" s="72">
        <f t="shared" si="8"/>
        <v>22066.72245965022</v>
      </c>
      <c r="M90" s="72">
        <f t="shared" si="9"/>
        <v>0.89116575877702542</v>
      </c>
      <c r="N90" s="72" t="e">
        <f>IF(VLOOKUP(B90,[1]Sheet1!$B$2:$G$553,6,FALSE)=0,"",L90)</f>
        <v>#N/A</v>
      </c>
      <c r="O90" s="72" t="e">
        <f>IF(VLOOKUP($B90,[1]Sheet1!$C$2:$G$553,5,FALSE)=0,"",$L90)</f>
        <v>#N/A</v>
      </c>
      <c r="P90" s="72" t="e">
        <f>IF(VLOOKUP($B90,[1]Sheet1!$D$2:$G$553,4,FALSE)=0,"",$L90)</f>
        <v>#N/A</v>
      </c>
      <c r="Q90" s="72" t="e">
        <f>IF(VLOOKUP($B90,[1]Sheet1!$E$2:$G$553,3,FALSE)=0,"",$L90)</f>
        <v>#N/A</v>
      </c>
      <c r="R90" s="72" t="e">
        <f>IF(VLOOKUP($B90,[1]Sheet1!$F$2:$G$553,2,FALSE)=0,"",$L90)</f>
        <v>#N/A</v>
      </c>
      <c r="S90" s="72" t="e">
        <f>COUNTIF([1]isolation_zones!$H$2:$H$1182,conductor_pz_summary_hftd_23_re!B90)</f>
        <v>#VALUE!</v>
      </c>
    </row>
    <row r="91" spans="1:19" x14ac:dyDescent="0.25">
      <c r="A91" s="70">
        <v>10257</v>
      </c>
      <c r="B91" s="71" t="s">
        <v>5855</v>
      </c>
      <c r="C91" s="72">
        <v>14422111</v>
      </c>
      <c r="D91" s="72" t="s">
        <v>367</v>
      </c>
      <c r="E91" s="72">
        <v>3542.8058467170999</v>
      </c>
      <c r="F91" s="72">
        <f t="shared" si="5"/>
        <v>2.2018681458776257</v>
      </c>
      <c r="G91" s="73">
        <v>18</v>
      </c>
      <c r="H91" s="72">
        <f t="shared" si="6"/>
        <v>6.4702738876872781</v>
      </c>
      <c r="I91" s="74">
        <v>0.359459660427071</v>
      </c>
      <c r="J91" s="75">
        <v>90</v>
      </c>
      <c r="K91" s="72">
        <f t="shared" si="7"/>
        <v>568.53145776962469</v>
      </c>
      <c r="L91" s="72">
        <f t="shared" si="8"/>
        <v>22060.252185762532</v>
      </c>
      <c r="M91" s="72">
        <f t="shared" si="9"/>
        <v>0.89090445642235261</v>
      </c>
      <c r="N91" s="72" t="e">
        <f>IF(VLOOKUP(B91,[1]Sheet1!$B$2:$G$553,6,FALSE)=0,"",L91)</f>
        <v>#N/A</v>
      </c>
      <c r="O91" s="72" t="e">
        <f>IF(VLOOKUP($B91,[1]Sheet1!$C$2:$G$553,5,FALSE)=0,"",$L91)</f>
        <v>#N/A</v>
      </c>
      <c r="P91" s="72" t="e">
        <f>IF(VLOOKUP($B91,[1]Sheet1!$D$2:$G$553,4,FALSE)=0,"",$L91)</f>
        <v>#N/A</v>
      </c>
      <c r="Q91" s="72" t="e">
        <f>IF(VLOOKUP($B91,[1]Sheet1!$E$2:$G$553,3,FALSE)=0,"",$L91)</f>
        <v>#N/A</v>
      </c>
      <c r="R91" s="72" t="e">
        <f>IF(VLOOKUP($B91,[1]Sheet1!$F$2:$G$553,2,FALSE)=0,"",$L91)</f>
        <v>#N/A</v>
      </c>
      <c r="S91" s="72" t="e">
        <f>COUNTIF([1]isolation_zones!$H$2:$H$1182,conductor_pz_summary_hftd_23_re!B91)</f>
        <v>#VALUE!</v>
      </c>
    </row>
    <row r="92" spans="1:19" x14ac:dyDescent="0.25">
      <c r="A92" s="70">
        <v>10351</v>
      </c>
      <c r="B92" s="71" t="s">
        <v>5856</v>
      </c>
      <c r="C92" s="72">
        <v>63601109</v>
      </c>
      <c r="D92" s="72" t="s">
        <v>1102</v>
      </c>
      <c r="E92" s="72">
        <v>954.77013148252001</v>
      </c>
      <c r="F92" s="72">
        <f t="shared" si="5"/>
        <v>0.59339349377409567</v>
      </c>
      <c r="G92" s="73">
        <v>9</v>
      </c>
      <c r="H92" s="72">
        <f t="shared" si="6"/>
        <v>3.2259324942382679</v>
      </c>
      <c r="I92" s="74">
        <v>0.35843694380425201</v>
      </c>
      <c r="J92" s="75">
        <v>91</v>
      </c>
      <c r="K92" s="72">
        <f t="shared" si="7"/>
        <v>569.1248512633988</v>
      </c>
      <c r="L92" s="72">
        <f t="shared" si="8"/>
        <v>22057.026253268294</v>
      </c>
      <c r="M92" s="72">
        <f t="shared" si="9"/>
        <v>0.89077417696720251</v>
      </c>
      <c r="N92" s="72" t="e">
        <f>IF(VLOOKUP(B92,[1]Sheet1!$B$2:$G$553,6,FALSE)=0,"",L92)</f>
        <v>#N/A</v>
      </c>
      <c r="O92" s="72" t="e">
        <f>IF(VLOOKUP($B92,[1]Sheet1!$C$2:$G$553,5,FALSE)=0,"",$L92)</f>
        <v>#N/A</v>
      </c>
      <c r="P92" s="72" t="e">
        <f>IF(VLOOKUP($B92,[1]Sheet1!$D$2:$G$553,4,FALSE)=0,"",$L92)</f>
        <v>#N/A</v>
      </c>
      <c r="Q92" s="72" t="e">
        <f>IF(VLOOKUP($B92,[1]Sheet1!$E$2:$G$553,3,FALSE)=0,"",$L92)</f>
        <v>#N/A</v>
      </c>
      <c r="R92" s="72" t="e">
        <f>IF(VLOOKUP($B92,[1]Sheet1!$F$2:$G$553,2,FALSE)=0,"",$L92)</f>
        <v>#N/A</v>
      </c>
      <c r="S92" s="72" t="e">
        <f>COUNTIF([1]isolation_zones!$H$2:$H$1182,conductor_pz_summary_hftd_23_re!B92)</f>
        <v>#VALUE!</v>
      </c>
    </row>
    <row r="93" spans="1:19" x14ac:dyDescent="0.25">
      <c r="A93" s="70">
        <v>745</v>
      </c>
      <c r="B93" s="71" t="s">
        <v>2357</v>
      </c>
      <c r="C93" s="72">
        <v>63681102</v>
      </c>
      <c r="D93" s="72" t="s">
        <v>910</v>
      </c>
      <c r="E93" s="72">
        <v>18377.341498317899</v>
      </c>
      <c r="F93" s="72">
        <f t="shared" si="5"/>
        <v>11.421591981552455</v>
      </c>
      <c r="G93" s="73">
        <v>107</v>
      </c>
      <c r="H93" s="72">
        <f t="shared" si="6"/>
        <v>38.201009715438211</v>
      </c>
      <c r="I93" s="74">
        <v>0.35701878238727303</v>
      </c>
      <c r="J93" s="75">
        <v>92</v>
      </c>
      <c r="K93" s="72">
        <f t="shared" si="7"/>
        <v>580.54644324495121</v>
      </c>
      <c r="L93" s="72">
        <f t="shared" si="8"/>
        <v>22018.825243552856</v>
      </c>
      <c r="M93" s="72">
        <f t="shared" si="9"/>
        <v>0.88923142716050352</v>
      </c>
      <c r="N93" s="72" t="e">
        <f>IF(VLOOKUP(B93,[1]Sheet1!$B$2:$G$553,6,FALSE)=0,"",L93)</f>
        <v>#N/A</v>
      </c>
      <c r="O93" s="72" t="e">
        <f>IF(VLOOKUP($B93,[1]Sheet1!$C$2:$G$553,5,FALSE)=0,"",$L93)</f>
        <v>#N/A</v>
      </c>
      <c r="P93" s="72" t="e">
        <f>IF(VLOOKUP($B93,[1]Sheet1!$D$2:$G$553,4,FALSE)=0,"",$L93)</f>
        <v>#N/A</v>
      </c>
      <c r="Q93" s="72" t="e">
        <f>IF(VLOOKUP($B93,[1]Sheet1!$E$2:$G$553,3,FALSE)=0,"",$L93)</f>
        <v>#N/A</v>
      </c>
      <c r="R93" s="72" t="e">
        <f>IF(VLOOKUP($B93,[1]Sheet1!$F$2:$G$553,2,FALSE)=0,"",$L93)</f>
        <v>#N/A</v>
      </c>
      <c r="S93" s="72" t="e">
        <f>COUNTIF([1]isolation_zones!$H$2:$H$1182,conductor_pz_summary_hftd_23_re!B93)</f>
        <v>#VALUE!</v>
      </c>
    </row>
    <row r="94" spans="1:19" x14ac:dyDescent="0.25">
      <c r="A94" s="70">
        <v>10611</v>
      </c>
      <c r="B94" s="71" t="s">
        <v>5857</v>
      </c>
      <c r="C94" s="72">
        <v>63642113</v>
      </c>
      <c r="D94" s="72" t="s">
        <v>703</v>
      </c>
      <c r="E94" s="72">
        <v>334.42972335501798</v>
      </c>
      <c r="F94" s="72">
        <f t="shared" si="5"/>
        <v>0.20784942408640023</v>
      </c>
      <c r="G94" s="73">
        <v>3</v>
      </c>
      <c r="H94" s="72">
        <f t="shared" si="6"/>
        <v>1.0660872706391429</v>
      </c>
      <c r="I94" s="74">
        <v>0.35536242354638098</v>
      </c>
      <c r="J94" s="75">
        <v>93</v>
      </c>
      <c r="K94" s="72">
        <f t="shared" si="7"/>
        <v>580.75429266903757</v>
      </c>
      <c r="L94" s="72">
        <f t="shared" si="8"/>
        <v>22017.759156282216</v>
      </c>
      <c r="M94" s="72">
        <f t="shared" si="9"/>
        <v>0.88918837316944532</v>
      </c>
      <c r="N94" s="72" t="e">
        <f>IF(VLOOKUP(B94,[1]Sheet1!$B$2:$G$553,6,FALSE)=0,"",L94)</f>
        <v>#N/A</v>
      </c>
      <c r="O94" s="72" t="e">
        <f>IF(VLOOKUP($B94,[1]Sheet1!$C$2:$G$553,5,FALSE)=0,"",$L94)</f>
        <v>#N/A</v>
      </c>
      <c r="P94" s="72" t="e">
        <f>IF(VLOOKUP($B94,[1]Sheet1!$D$2:$G$553,4,FALSE)=0,"",$L94)</f>
        <v>#N/A</v>
      </c>
      <c r="Q94" s="72" t="e">
        <f>IF(VLOOKUP($B94,[1]Sheet1!$E$2:$G$553,3,FALSE)=0,"",$L94)</f>
        <v>#N/A</v>
      </c>
      <c r="R94" s="72" t="e">
        <f>IF(VLOOKUP($B94,[1]Sheet1!$F$2:$G$553,2,FALSE)=0,"",$L94)</f>
        <v>#N/A</v>
      </c>
      <c r="S94" s="72" t="e">
        <f>COUNTIF([1]isolation_zones!$H$2:$H$1182,conductor_pz_summary_hftd_23_re!B94)</f>
        <v>#VALUE!</v>
      </c>
    </row>
    <row r="95" spans="1:19" x14ac:dyDescent="0.25">
      <c r="A95" s="70">
        <v>835</v>
      </c>
      <c r="B95" s="71" t="s">
        <v>2795</v>
      </c>
      <c r="C95" s="72">
        <v>182681102</v>
      </c>
      <c r="D95" s="72" t="s">
        <v>845</v>
      </c>
      <c r="E95" s="72">
        <v>54847.9366068319</v>
      </c>
      <c r="F95" s="72">
        <f t="shared" si="5"/>
        <v>34.088214174538159</v>
      </c>
      <c r="G95" s="73">
        <v>296</v>
      </c>
      <c r="H95" s="72">
        <f t="shared" si="6"/>
        <v>104.1358676252368</v>
      </c>
      <c r="I95" s="74">
        <v>0.35181036359877299</v>
      </c>
      <c r="J95" s="75">
        <v>94</v>
      </c>
      <c r="K95" s="72">
        <f t="shared" si="7"/>
        <v>614.84250684357573</v>
      </c>
      <c r="L95" s="72">
        <f t="shared" si="8"/>
        <v>21913.623288656978</v>
      </c>
      <c r="M95" s="72">
        <f t="shared" si="9"/>
        <v>0.8849828406234207</v>
      </c>
      <c r="N95" s="72" t="e">
        <f>IF(VLOOKUP(B95,[1]Sheet1!$B$2:$G$553,6,FALSE)=0,"",L95)</f>
        <v>#N/A</v>
      </c>
      <c r="O95" s="72" t="e">
        <f>IF(VLOOKUP($B95,[1]Sheet1!$C$2:$G$553,5,FALSE)=0,"",$L95)</f>
        <v>#N/A</v>
      </c>
      <c r="P95" s="72" t="e">
        <f>IF(VLOOKUP($B95,[1]Sheet1!$D$2:$G$553,4,FALSE)=0,"",$L95)</f>
        <v>#N/A</v>
      </c>
      <c r="Q95" s="72" t="e">
        <f>IF(VLOOKUP($B95,[1]Sheet1!$E$2:$G$553,3,FALSE)=0,"",$L95)</f>
        <v>#N/A</v>
      </c>
      <c r="R95" s="72" t="e">
        <f>IF(VLOOKUP($B95,[1]Sheet1!$F$2:$G$553,2,FALSE)=0,"",$L95)</f>
        <v>#N/A</v>
      </c>
      <c r="S95" s="72" t="e">
        <f>COUNTIF([1]isolation_zones!$H$2:$H$1182,conductor_pz_summary_hftd_23_re!B95)</f>
        <v>#VALUE!</v>
      </c>
    </row>
    <row r="96" spans="1:19" x14ac:dyDescent="0.25">
      <c r="A96" s="70">
        <v>9806</v>
      </c>
      <c r="B96" s="71" t="s">
        <v>2347</v>
      </c>
      <c r="C96" s="72">
        <v>163541101</v>
      </c>
      <c r="D96" s="72" t="s">
        <v>1066</v>
      </c>
      <c r="E96" s="72">
        <v>136.224226023944</v>
      </c>
      <c r="F96" s="72">
        <f t="shared" si="5"/>
        <v>8.4663906789275323E-2</v>
      </c>
      <c r="G96" s="73">
        <v>2</v>
      </c>
      <c r="H96" s="72">
        <f t="shared" si="6"/>
        <v>0.70276555454816403</v>
      </c>
      <c r="I96" s="74">
        <v>0.35138277727408201</v>
      </c>
      <c r="J96" s="75">
        <v>95</v>
      </c>
      <c r="K96" s="72">
        <f t="shared" si="7"/>
        <v>614.92717075036501</v>
      </c>
      <c r="L96" s="72">
        <f t="shared" si="8"/>
        <v>21912.920523102428</v>
      </c>
      <c r="M96" s="72">
        <f t="shared" si="9"/>
        <v>0.88495445939916739</v>
      </c>
      <c r="N96" s="72" t="e">
        <f>IF(VLOOKUP(B96,[1]Sheet1!$B$2:$G$553,6,FALSE)=0,"",L96)</f>
        <v>#N/A</v>
      </c>
      <c r="O96" s="72" t="e">
        <f>IF(VLOOKUP($B96,[1]Sheet1!$C$2:$G$553,5,FALSE)=0,"",$L96)</f>
        <v>#N/A</v>
      </c>
      <c r="P96" s="72" t="e">
        <f>IF(VLOOKUP($B96,[1]Sheet1!$D$2:$G$553,4,FALSE)=0,"",$L96)</f>
        <v>#N/A</v>
      </c>
      <c r="Q96" s="72" t="e">
        <f>IF(VLOOKUP($B96,[1]Sheet1!$E$2:$G$553,3,FALSE)=0,"",$L96)</f>
        <v>#N/A</v>
      </c>
      <c r="R96" s="72" t="e">
        <f>IF(VLOOKUP($B96,[1]Sheet1!$F$2:$G$553,2,FALSE)=0,"",$L96)</f>
        <v>#N/A</v>
      </c>
      <c r="S96" s="72" t="e">
        <f>COUNTIF([1]isolation_zones!$H$2:$H$1182,conductor_pz_summary_hftd_23_re!B96)</f>
        <v>#VALUE!</v>
      </c>
    </row>
    <row r="97" spans="1:19" x14ac:dyDescent="0.25">
      <c r="A97" s="70">
        <v>7864</v>
      </c>
      <c r="B97" s="71" t="s">
        <v>5858</v>
      </c>
      <c r="C97" s="72">
        <v>182811103</v>
      </c>
      <c r="D97" s="72" t="s">
        <v>1596</v>
      </c>
      <c r="E97" s="72">
        <v>3405.4304818365799</v>
      </c>
      <c r="F97" s="72">
        <f t="shared" si="5"/>
        <v>2.1164888016386452</v>
      </c>
      <c r="G97" s="73">
        <v>20</v>
      </c>
      <c r="H97" s="72">
        <f t="shared" si="6"/>
        <v>7.0121459151143393</v>
      </c>
      <c r="I97" s="74">
        <v>0.35060729575571697</v>
      </c>
      <c r="J97" s="75">
        <v>96</v>
      </c>
      <c r="K97" s="72">
        <f t="shared" si="7"/>
        <v>617.04365955200365</v>
      </c>
      <c r="L97" s="72">
        <f t="shared" si="8"/>
        <v>21905.908377187312</v>
      </c>
      <c r="M97" s="72">
        <f t="shared" si="9"/>
        <v>0.88467127351388131</v>
      </c>
      <c r="N97" s="72" t="e">
        <f>IF(VLOOKUP(B97,[1]Sheet1!$B$2:$G$553,6,FALSE)=0,"",L97)</f>
        <v>#N/A</v>
      </c>
      <c r="O97" s="72" t="e">
        <f>IF(VLOOKUP($B97,[1]Sheet1!$C$2:$G$553,5,FALSE)=0,"",$L97)</f>
        <v>#N/A</v>
      </c>
      <c r="P97" s="72" t="e">
        <f>IF(VLOOKUP($B97,[1]Sheet1!$D$2:$G$553,4,FALSE)=0,"",$L97)</f>
        <v>#N/A</v>
      </c>
      <c r="Q97" s="72" t="e">
        <f>IF(VLOOKUP($B97,[1]Sheet1!$E$2:$G$553,3,FALSE)=0,"",$L97)</f>
        <v>#N/A</v>
      </c>
      <c r="R97" s="72" t="e">
        <f>IF(VLOOKUP($B97,[1]Sheet1!$F$2:$G$553,2,FALSE)=0,"",$L97)</f>
        <v>#N/A</v>
      </c>
      <c r="S97" s="72" t="e">
        <f>COUNTIF([1]isolation_zones!$H$2:$H$1182,conductor_pz_summary_hftd_23_re!B97)</f>
        <v>#VALUE!</v>
      </c>
    </row>
    <row r="98" spans="1:19" x14ac:dyDescent="0.25">
      <c r="A98" s="70">
        <v>10173</v>
      </c>
      <c r="B98" s="71" t="s">
        <v>2866</v>
      </c>
      <c r="C98" s="72">
        <v>48011146</v>
      </c>
      <c r="D98" s="72" t="s">
        <v>170</v>
      </c>
      <c r="E98" s="72">
        <v>5057.3021149410597</v>
      </c>
      <c r="F98" s="72">
        <f t="shared" si="5"/>
        <v>3.1431336948048849</v>
      </c>
      <c r="G98" s="73">
        <v>8</v>
      </c>
      <c r="H98" s="72">
        <f t="shared" si="6"/>
        <v>2.791681062996008</v>
      </c>
      <c r="I98" s="74">
        <v>0.34896013287450101</v>
      </c>
      <c r="J98" s="75">
        <v>97</v>
      </c>
      <c r="K98" s="72">
        <f t="shared" si="7"/>
        <v>620.18679324680852</v>
      </c>
      <c r="L98" s="72">
        <f t="shared" si="8"/>
        <v>21903.116696124314</v>
      </c>
      <c r="M98" s="72">
        <f t="shared" si="9"/>
        <v>0.88455853132585049</v>
      </c>
      <c r="N98" s="72" t="e">
        <f>IF(VLOOKUP(B98,[1]Sheet1!$B$2:$G$553,6,FALSE)=0,"",L98)</f>
        <v>#N/A</v>
      </c>
      <c r="O98" s="72" t="e">
        <f>IF(VLOOKUP($B98,[1]Sheet1!$C$2:$G$553,5,FALSE)=0,"",$L98)</f>
        <v>#N/A</v>
      </c>
      <c r="P98" s="72" t="e">
        <f>IF(VLOOKUP($B98,[1]Sheet1!$D$2:$G$553,4,FALSE)=0,"",$L98)</f>
        <v>#N/A</v>
      </c>
      <c r="Q98" s="72" t="e">
        <f>IF(VLOOKUP($B98,[1]Sheet1!$E$2:$G$553,3,FALSE)=0,"",$L98)</f>
        <v>#N/A</v>
      </c>
      <c r="R98" s="72" t="e">
        <f>IF(VLOOKUP($B98,[1]Sheet1!$F$2:$G$553,2,FALSE)=0,"",$L98)</f>
        <v>#N/A</v>
      </c>
      <c r="S98" s="72" t="e">
        <f>COUNTIF([1]isolation_zones!$H$2:$H$1182,conductor_pz_summary_hftd_23_re!B98)</f>
        <v>#VALUE!</v>
      </c>
    </row>
    <row r="99" spans="1:19" x14ac:dyDescent="0.25">
      <c r="A99" s="70">
        <v>615</v>
      </c>
      <c r="B99" s="71" t="s">
        <v>3635</v>
      </c>
      <c r="C99" s="72">
        <v>252561101</v>
      </c>
      <c r="D99" s="72" t="s">
        <v>1228</v>
      </c>
      <c r="E99" s="72">
        <v>27398.752944659602</v>
      </c>
      <c r="F99" s="72">
        <f t="shared" si="5"/>
        <v>17.028435639937602</v>
      </c>
      <c r="G99" s="73">
        <v>154</v>
      </c>
      <c r="H99" s="72">
        <f t="shared" si="6"/>
        <v>53.591479783326555</v>
      </c>
      <c r="I99" s="74">
        <v>0.34799662196965298</v>
      </c>
      <c r="J99" s="75">
        <v>98</v>
      </c>
      <c r="K99" s="72">
        <f t="shared" si="7"/>
        <v>637.2152288867461</v>
      </c>
      <c r="L99" s="72">
        <f t="shared" si="8"/>
        <v>21849.52521634099</v>
      </c>
      <c r="M99" s="72">
        <f t="shared" si="9"/>
        <v>0.88239423656787641</v>
      </c>
      <c r="N99" s="72">
        <f>IF(VLOOKUP(B99,[1]Sheet1!$B$2:$G$553,6,FALSE)=0,"",L99)</f>
        <v>21849.52521634099</v>
      </c>
      <c r="O99" s="72" t="e">
        <f>IF(VLOOKUP($B99,[1]Sheet1!$C$2:$G$553,5,FALSE)=0,"",$L99)</f>
        <v>#N/A</v>
      </c>
      <c r="P99" s="72" t="e">
        <f>IF(VLOOKUP($B99,[1]Sheet1!$D$2:$G$553,4,FALSE)=0,"",$L99)</f>
        <v>#N/A</v>
      </c>
      <c r="Q99" s="72" t="e">
        <f>IF(VLOOKUP($B99,[1]Sheet1!$E$2:$G$553,3,FALSE)=0,"",$L99)</f>
        <v>#N/A</v>
      </c>
      <c r="R99" s="72" t="e">
        <f>IF(VLOOKUP($B99,[1]Sheet1!$F$2:$G$553,2,FALSE)=0,"",$L99)</f>
        <v>#N/A</v>
      </c>
      <c r="S99" s="72" t="e">
        <f>COUNTIF([1]isolation_zones!$H$2:$H$1182,conductor_pz_summary_hftd_23_re!B99)</f>
        <v>#VALUE!</v>
      </c>
    </row>
    <row r="100" spans="1:19" x14ac:dyDescent="0.25">
      <c r="A100" s="70">
        <v>1695</v>
      </c>
      <c r="B100" s="71" t="s">
        <v>2159</v>
      </c>
      <c r="C100" s="72">
        <v>103351104</v>
      </c>
      <c r="D100" s="72" t="s">
        <v>1134</v>
      </c>
      <c r="E100" s="72">
        <v>26707.9675430608</v>
      </c>
      <c r="F100" s="72">
        <f t="shared" si="5"/>
        <v>16.599109722225482</v>
      </c>
      <c r="G100" s="73">
        <v>209</v>
      </c>
      <c r="H100" s="72">
        <f t="shared" si="6"/>
        <v>72.703778267970804</v>
      </c>
      <c r="I100" s="74">
        <v>0.34786496778933401</v>
      </c>
      <c r="J100" s="75">
        <v>99</v>
      </c>
      <c r="K100" s="72">
        <f t="shared" si="7"/>
        <v>653.81433860897164</v>
      </c>
      <c r="L100" s="72">
        <f t="shared" si="8"/>
        <v>21776.821438073021</v>
      </c>
      <c r="M100" s="72">
        <f t="shared" si="9"/>
        <v>0.87945809062030289</v>
      </c>
      <c r="N100" s="72" t="e">
        <f>IF(VLOOKUP(B100,[1]Sheet1!$B$2:$G$553,6,FALSE)=0,"",L100)</f>
        <v>#N/A</v>
      </c>
      <c r="O100" s="72" t="e">
        <f>IF(VLOOKUP($B100,[1]Sheet1!$C$2:$G$553,5,FALSE)=0,"",$L100)</f>
        <v>#N/A</v>
      </c>
      <c r="P100" s="72" t="e">
        <f>IF(VLOOKUP($B100,[1]Sheet1!$D$2:$G$553,4,FALSE)=0,"",$L100)</f>
        <v>#N/A</v>
      </c>
      <c r="Q100" s="72" t="e">
        <f>IF(VLOOKUP($B100,[1]Sheet1!$E$2:$G$553,3,FALSE)=0,"",$L100)</f>
        <v>#N/A</v>
      </c>
      <c r="R100" s="72" t="e">
        <f>IF(VLOOKUP($B100,[1]Sheet1!$F$2:$G$553,2,FALSE)=0,"",$L100)</f>
        <v>#N/A</v>
      </c>
      <c r="S100" s="72" t="e">
        <f>COUNTIF([1]isolation_zones!$H$2:$H$1182,conductor_pz_summary_hftd_23_re!B100)</f>
        <v>#VALUE!</v>
      </c>
    </row>
    <row r="101" spans="1:19" x14ac:dyDescent="0.25">
      <c r="A101" s="70">
        <v>3728</v>
      </c>
      <c r="B101" s="71" t="s">
        <v>3932</v>
      </c>
      <c r="C101" s="72">
        <v>103351104</v>
      </c>
      <c r="D101" s="72" t="s">
        <v>1134</v>
      </c>
      <c r="E101" s="72">
        <v>21861.395828923101</v>
      </c>
      <c r="F101" s="72">
        <f t="shared" si="5"/>
        <v>13.586945822823555</v>
      </c>
      <c r="G101" s="73">
        <v>272</v>
      </c>
      <c r="H101" s="72">
        <f t="shared" si="6"/>
        <v>94.006824931560629</v>
      </c>
      <c r="I101" s="74">
        <v>0.345613326954267</v>
      </c>
      <c r="J101" s="75">
        <v>100</v>
      </c>
      <c r="K101" s="72">
        <f t="shared" si="7"/>
        <v>667.40128443179515</v>
      </c>
      <c r="L101" s="72">
        <f t="shared" si="8"/>
        <v>21682.814613141461</v>
      </c>
      <c r="M101" s="72">
        <f t="shared" si="9"/>
        <v>0.87566162000154479</v>
      </c>
      <c r="N101" s="72" t="e">
        <f>IF(VLOOKUP(B101,[1]Sheet1!$B$2:$G$553,6,FALSE)=0,"",L101)</f>
        <v>#N/A</v>
      </c>
      <c r="O101" s="72" t="e">
        <f>IF(VLOOKUP($B101,[1]Sheet1!$C$2:$G$553,5,FALSE)=0,"",$L101)</f>
        <v>#N/A</v>
      </c>
      <c r="P101" s="72" t="e">
        <f>IF(VLOOKUP($B101,[1]Sheet1!$D$2:$G$553,4,FALSE)=0,"",$L101)</f>
        <v>#N/A</v>
      </c>
      <c r="Q101" s="72" t="e">
        <f>IF(VLOOKUP($B101,[1]Sheet1!$E$2:$G$553,3,FALSE)=0,"",$L101)</f>
        <v>#N/A</v>
      </c>
      <c r="R101" s="72" t="e">
        <f>IF(VLOOKUP($B101,[1]Sheet1!$F$2:$G$553,2,FALSE)=0,"",$L101)</f>
        <v>#N/A</v>
      </c>
      <c r="S101" s="72" t="e">
        <f>COUNTIF([1]isolation_zones!$H$2:$H$1182,conductor_pz_summary_hftd_23_re!B101)</f>
        <v>#VALUE!</v>
      </c>
    </row>
    <row r="102" spans="1:19" x14ac:dyDescent="0.25">
      <c r="A102" s="70">
        <v>10316</v>
      </c>
      <c r="B102" s="71" t="s">
        <v>4443</v>
      </c>
      <c r="C102" s="72">
        <v>103331101</v>
      </c>
      <c r="D102" s="72" t="s">
        <v>1188</v>
      </c>
      <c r="E102" s="72">
        <v>398.87387082201099</v>
      </c>
      <c r="F102" s="72">
        <f t="shared" si="5"/>
        <v>0.24790172207707334</v>
      </c>
      <c r="G102" s="73">
        <v>11</v>
      </c>
      <c r="H102" s="72">
        <f t="shared" si="6"/>
        <v>3.7844239924448542</v>
      </c>
      <c r="I102" s="74">
        <v>0.34403854476771401</v>
      </c>
      <c r="J102" s="75">
        <v>101</v>
      </c>
      <c r="K102" s="72">
        <f t="shared" si="7"/>
        <v>667.64918615387217</v>
      </c>
      <c r="L102" s="72">
        <f t="shared" si="8"/>
        <v>21679.030189149016</v>
      </c>
      <c r="M102" s="72">
        <f t="shared" si="9"/>
        <v>0.87550878583757097</v>
      </c>
      <c r="N102" s="72" t="e">
        <f>IF(VLOOKUP(B102,[1]Sheet1!$B$2:$G$553,6,FALSE)=0,"",L102)</f>
        <v>#N/A</v>
      </c>
      <c r="O102" s="72" t="e">
        <f>IF(VLOOKUP($B102,[1]Sheet1!$C$2:$G$553,5,FALSE)=0,"",$L102)</f>
        <v>#N/A</v>
      </c>
      <c r="P102" s="72" t="e">
        <f>IF(VLOOKUP($B102,[1]Sheet1!$D$2:$G$553,4,FALSE)=0,"",$L102)</f>
        <v>#N/A</v>
      </c>
      <c r="Q102" s="72" t="e">
        <f>IF(VLOOKUP($B102,[1]Sheet1!$E$2:$G$553,3,FALSE)=0,"",$L102)</f>
        <v>#N/A</v>
      </c>
      <c r="R102" s="72" t="e">
        <f>IF(VLOOKUP($B102,[1]Sheet1!$F$2:$G$553,2,FALSE)=0,"",$L102)</f>
        <v>#N/A</v>
      </c>
      <c r="S102" s="72" t="e">
        <f>COUNTIF([1]isolation_zones!$H$2:$H$1182,conductor_pz_summary_hftd_23_re!B102)</f>
        <v>#VALUE!</v>
      </c>
    </row>
    <row r="103" spans="1:19" x14ac:dyDescent="0.25">
      <c r="A103" s="70">
        <v>10256</v>
      </c>
      <c r="B103" s="71" t="s">
        <v>5859</v>
      </c>
      <c r="C103" s="72">
        <v>63601104</v>
      </c>
      <c r="D103" s="72" t="s">
        <v>555</v>
      </c>
      <c r="E103" s="72">
        <v>662.24002084037602</v>
      </c>
      <c r="F103" s="72">
        <f t="shared" si="5"/>
        <v>0.41158484825380737</v>
      </c>
      <c r="G103" s="73">
        <v>3</v>
      </c>
      <c r="H103" s="72">
        <f t="shared" si="6"/>
        <v>1.0086871504346759</v>
      </c>
      <c r="I103" s="74">
        <v>0.33622905014489202</v>
      </c>
      <c r="J103" s="75">
        <v>102</v>
      </c>
      <c r="K103" s="72">
        <f t="shared" si="7"/>
        <v>668.06077100212599</v>
      </c>
      <c r="L103" s="72">
        <f t="shared" si="8"/>
        <v>21678.021501998581</v>
      </c>
      <c r="M103" s="72">
        <f t="shared" si="9"/>
        <v>0.87546804995341654</v>
      </c>
      <c r="N103" s="72" t="e">
        <f>IF(VLOOKUP(B103,[1]Sheet1!$B$2:$G$553,6,FALSE)=0,"",L103)</f>
        <v>#N/A</v>
      </c>
      <c r="O103" s="72" t="e">
        <f>IF(VLOOKUP($B103,[1]Sheet1!$C$2:$G$553,5,FALSE)=0,"",$L103)</f>
        <v>#N/A</v>
      </c>
      <c r="P103" s="72" t="e">
        <f>IF(VLOOKUP($B103,[1]Sheet1!$D$2:$G$553,4,FALSE)=0,"",$L103)</f>
        <v>#N/A</v>
      </c>
      <c r="Q103" s="72" t="e">
        <f>IF(VLOOKUP($B103,[1]Sheet1!$E$2:$G$553,3,FALSE)=0,"",$L103)</f>
        <v>#N/A</v>
      </c>
      <c r="R103" s="72" t="e">
        <f>IF(VLOOKUP($B103,[1]Sheet1!$F$2:$G$553,2,FALSE)=0,"",$L103)</f>
        <v>#N/A</v>
      </c>
      <c r="S103" s="72" t="e">
        <f>COUNTIF([1]isolation_zones!$H$2:$H$1182,conductor_pz_summary_hftd_23_re!B103)</f>
        <v>#VALUE!</v>
      </c>
    </row>
    <row r="104" spans="1:19" x14ac:dyDescent="0.25">
      <c r="A104" s="70">
        <v>6277</v>
      </c>
      <c r="B104" s="71" t="s">
        <v>2754</v>
      </c>
      <c r="C104" s="72">
        <v>42661103</v>
      </c>
      <c r="D104" s="72" t="s">
        <v>507</v>
      </c>
      <c r="E104" s="72">
        <v>4999.6691949387696</v>
      </c>
      <c r="F104" s="72">
        <f t="shared" si="5"/>
        <v>3.1073146021993594</v>
      </c>
      <c r="G104" s="73">
        <v>41</v>
      </c>
      <c r="H104" s="72">
        <f t="shared" si="6"/>
        <v>13.716956909642096</v>
      </c>
      <c r="I104" s="74">
        <v>0.334559924625417</v>
      </c>
      <c r="J104" s="75">
        <v>103</v>
      </c>
      <c r="K104" s="72">
        <f t="shared" si="7"/>
        <v>671.16808560432537</v>
      </c>
      <c r="L104" s="72">
        <f t="shared" si="8"/>
        <v>21664.30454508894</v>
      </c>
      <c r="M104" s="72">
        <f t="shared" si="9"/>
        <v>0.8749140899199388</v>
      </c>
      <c r="N104" s="72" t="e">
        <f>IF(VLOOKUP(B104,[1]Sheet1!$B$2:$G$553,6,FALSE)=0,"",L104)</f>
        <v>#N/A</v>
      </c>
      <c r="O104" s="72" t="e">
        <f>IF(VLOOKUP($B104,[1]Sheet1!$C$2:$G$553,5,FALSE)=0,"",$L104)</f>
        <v>#N/A</v>
      </c>
      <c r="P104" s="72" t="e">
        <f>IF(VLOOKUP($B104,[1]Sheet1!$D$2:$G$553,4,FALSE)=0,"",$L104)</f>
        <v>#N/A</v>
      </c>
      <c r="Q104" s="72" t="e">
        <f>IF(VLOOKUP($B104,[1]Sheet1!$E$2:$G$553,3,FALSE)=0,"",$L104)</f>
        <v>#N/A</v>
      </c>
      <c r="R104" s="72" t="e">
        <f>IF(VLOOKUP($B104,[1]Sheet1!$F$2:$G$553,2,FALSE)=0,"",$L104)</f>
        <v>#N/A</v>
      </c>
      <c r="S104" s="72" t="e">
        <f>COUNTIF([1]isolation_zones!$H$2:$H$1182,conductor_pz_summary_hftd_23_re!B104)</f>
        <v>#VALUE!</v>
      </c>
    </row>
    <row r="105" spans="1:19" x14ac:dyDescent="0.25">
      <c r="A105" s="70">
        <v>6777</v>
      </c>
      <c r="B105" s="71" t="s">
        <v>3686</v>
      </c>
      <c r="C105" s="72">
        <v>152701108</v>
      </c>
      <c r="D105" s="72" t="s">
        <v>1410</v>
      </c>
      <c r="E105" s="72">
        <v>8525.0586269595206</v>
      </c>
      <c r="F105" s="72">
        <f t="shared" si="5"/>
        <v>5.2983583759847859</v>
      </c>
      <c r="G105" s="73">
        <v>96</v>
      </c>
      <c r="H105" s="72">
        <f t="shared" si="6"/>
        <v>31.994666332037951</v>
      </c>
      <c r="I105" s="74">
        <v>0.33327777429206201</v>
      </c>
      <c r="J105" s="75">
        <v>104</v>
      </c>
      <c r="K105" s="72">
        <f t="shared" si="7"/>
        <v>676.46644398031015</v>
      </c>
      <c r="L105" s="72">
        <f t="shared" si="8"/>
        <v>21632.309878756903</v>
      </c>
      <c r="M105" s="72">
        <f t="shared" si="9"/>
        <v>0.87362198362047616</v>
      </c>
      <c r="N105" s="72" t="e">
        <f>IF(VLOOKUP(B105,[1]Sheet1!$B$2:$G$553,6,FALSE)=0,"",L105)</f>
        <v>#N/A</v>
      </c>
      <c r="O105" s="72" t="e">
        <f>IF(VLOOKUP($B105,[1]Sheet1!$C$2:$G$553,5,FALSE)=0,"",$L105)</f>
        <v>#N/A</v>
      </c>
      <c r="P105" s="72" t="e">
        <f>IF(VLOOKUP($B105,[1]Sheet1!$D$2:$G$553,4,FALSE)=0,"",$L105)</f>
        <v>#N/A</v>
      </c>
      <c r="Q105" s="72" t="e">
        <f>IF(VLOOKUP($B105,[1]Sheet1!$E$2:$G$553,3,FALSE)=0,"",$L105)</f>
        <v>#N/A</v>
      </c>
      <c r="R105" s="72" t="e">
        <f>IF(VLOOKUP($B105,[1]Sheet1!$F$2:$G$553,2,FALSE)=0,"",$L105)</f>
        <v>#N/A</v>
      </c>
      <c r="S105" s="72" t="e">
        <f>COUNTIF([1]isolation_zones!$H$2:$H$1182,conductor_pz_summary_hftd_23_re!B105)</f>
        <v>#VALUE!</v>
      </c>
    </row>
    <row r="106" spans="1:19" x14ac:dyDescent="0.25">
      <c r="A106" s="70">
        <v>10040</v>
      </c>
      <c r="B106" s="71" t="s">
        <v>4001</v>
      </c>
      <c r="C106" s="72">
        <v>103461102</v>
      </c>
      <c r="D106" s="72" t="s">
        <v>671</v>
      </c>
      <c r="E106" s="72">
        <v>13751.6317611914</v>
      </c>
      <c r="F106" s="72">
        <f t="shared" si="5"/>
        <v>8.5466946930959597</v>
      </c>
      <c r="G106" s="73">
        <v>19</v>
      </c>
      <c r="H106" s="72">
        <f t="shared" si="6"/>
        <v>6.3164434076273173</v>
      </c>
      <c r="I106" s="74">
        <v>0.33244438987512198</v>
      </c>
      <c r="J106" s="75">
        <v>105</v>
      </c>
      <c r="K106" s="72">
        <f t="shared" si="7"/>
        <v>685.01313867340616</v>
      </c>
      <c r="L106" s="72">
        <f t="shared" si="8"/>
        <v>21625.993435349275</v>
      </c>
      <c r="M106" s="72">
        <f t="shared" si="9"/>
        <v>0.87336689371791254</v>
      </c>
      <c r="N106" s="72" t="e">
        <f>IF(VLOOKUP(B106,[1]Sheet1!$B$2:$G$553,6,FALSE)=0,"",L106)</f>
        <v>#N/A</v>
      </c>
      <c r="O106" s="72" t="e">
        <f>IF(VLOOKUP($B106,[1]Sheet1!$C$2:$G$553,5,FALSE)=0,"",$L106)</f>
        <v>#N/A</v>
      </c>
      <c r="P106" s="72" t="e">
        <f>IF(VLOOKUP($B106,[1]Sheet1!$D$2:$G$553,4,FALSE)=0,"",$L106)</f>
        <v>#N/A</v>
      </c>
      <c r="Q106" s="72" t="e">
        <f>IF(VLOOKUP($B106,[1]Sheet1!$E$2:$G$553,3,FALSE)=0,"",$L106)</f>
        <v>#N/A</v>
      </c>
      <c r="R106" s="72" t="e">
        <f>IF(VLOOKUP($B106,[1]Sheet1!$F$2:$G$553,2,FALSE)=0,"",$L106)</f>
        <v>#N/A</v>
      </c>
      <c r="S106" s="72" t="e">
        <f>COUNTIF([1]isolation_zones!$H$2:$H$1182,conductor_pz_summary_hftd_23_re!B106)</f>
        <v>#VALUE!</v>
      </c>
    </row>
    <row r="107" spans="1:19" x14ac:dyDescent="0.25">
      <c r="A107" s="70">
        <v>9960</v>
      </c>
      <c r="B107" s="71" t="s">
        <v>4379</v>
      </c>
      <c r="C107" s="72">
        <v>42661103</v>
      </c>
      <c r="D107" s="72" t="s">
        <v>507</v>
      </c>
      <c r="E107" s="72">
        <v>4803.99995156348</v>
      </c>
      <c r="F107" s="72">
        <f t="shared" si="5"/>
        <v>2.9857053769816533</v>
      </c>
      <c r="G107" s="73">
        <v>44</v>
      </c>
      <c r="H107" s="72">
        <f t="shared" si="6"/>
        <v>14.410481728386216</v>
      </c>
      <c r="I107" s="74">
        <v>0.32751094837241401</v>
      </c>
      <c r="J107" s="75">
        <v>106</v>
      </c>
      <c r="K107" s="72">
        <f t="shared" si="7"/>
        <v>687.99884405038779</v>
      </c>
      <c r="L107" s="72">
        <f t="shared" si="8"/>
        <v>21611.582953620888</v>
      </c>
      <c r="M107" s="72">
        <f t="shared" si="9"/>
        <v>0.87278492564778776</v>
      </c>
      <c r="N107" s="72" t="e">
        <f>IF(VLOOKUP(B107,[1]Sheet1!$B$2:$G$553,6,FALSE)=0,"",L107)</f>
        <v>#N/A</v>
      </c>
      <c r="O107" s="72" t="e">
        <f>IF(VLOOKUP($B107,[1]Sheet1!$C$2:$G$553,5,FALSE)=0,"",$L107)</f>
        <v>#N/A</v>
      </c>
      <c r="P107" s="72" t="e">
        <f>IF(VLOOKUP($B107,[1]Sheet1!$D$2:$G$553,4,FALSE)=0,"",$L107)</f>
        <v>#N/A</v>
      </c>
      <c r="Q107" s="72" t="e">
        <f>IF(VLOOKUP($B107,[1]Sheet1!$E$2:$G$553,3,FALSE)=0,"",$L107)</f>
        <v>#N/A</v>
      </c>
      <c r="R107" s="72" t="e">
        <f>IF(VLOOKUP($B107,[1]Sheet1!$F$2:$G$553,2,FALSE)=0,"",$L107)</f>
        <v>#N/A</v>
      </c>
      <c r="S107" s="72" t="e">
        <f>COUNTIF([1]isolation_zones!$H$2:$H$1182,conductor_pz_summary_hftd_23_re!B107)</f>
        <v>#VALUE!</v>
      </c>
    </row>
    <row r="108" spans="1:19" x14ac:dyDescent="0.25">
      <c r="A108" s="70">
        <v>6501</v>
      </c>
      <c r="B108" s="71" t="s">
        <v>5860</v>
      </c>
      <c r="C108" s="72">
        <v>182661104</v>
      </c>
      <c r="D108" s="72" t="s">
        <v>966</v>
      </c>
      <c r="E108" s="72">
        <v>14756.366275591299</v>
      </c>
      <c r="F108" s="72">
        <f t="shared" si="5"/>
        <v>9.1711412526981348</v>
      </c>
      <c r="G108" s="73">
        <v>96</v>
      </c>
      <c r="H108" s="72">
        <f t="shared" si="6"/>
        <v>31.337346873558722</v>
      </c>
      <c r="I108" s="74">
        <v>0.32643069659957002</v>
      </c>
      <c r="J108" s="75">
        <v>107</v>
      </c>
      <c r="K108" s="72">
        <f t="shared" si="7"/>
        <v>697.16998530308592</v>
      </c>
      <c r="L108" s="72">
        <f t="shared" si="8"/>
        <v>21580.245606747329</v>
      </c>
      <c r="M108" s="72">
        <f t="shared" si="9"/>
        <v>0.87151936522957441</v>
      </c>
      <c r="N108" s="72" t="e">
        <f>IF(VLOOKUP(B108,[1]Sheet1!$B$2:$G$553,6,FALSE)=0,"",L108)</f>
        <v>#N/A</v>
      </c>
      <c r="O108" s="72" t="e">
        <f>IF(VLOOKUP($B108,[1]Sheet1!$C$2:$G$553,5,FALSE)=0,"",$L108)</f>
        <v>#N/A</v>
      </c>
      <c r="P108" s="72" t="e">
        <f>IF(VLOOKUP($B108,[1]Sheet1!$D$2:$G$553,4,FALSE)=0,"",$L108)</f>
        <v>#N/A</v>
      </c>
      <c r="Q108" s="72" t="e">
        <f>IF(VLOOKUP($B108,[1]Sheet1!$E$2:$G$553,3,FALSE)=0,"",$L108)</f>
        <v>#N/A</v>
      </c>
      <c r="R108" s="72" t="e">
        <f>IF(VLOOKUP($B108,[1]Sheet1!$F$2:$G$553,2,FALSE)=0,"",$L108)</f>
        <v>#N/A</v>
      </c>
      <c r="S108" s="72" t="e">
        <f>COUNTIF([1]isolation_zones!$H$2:$H$1182,conductor_pz_summary_hftd_23_re!B108)</f>
        <v>#VALUE!</v>
      </c>
    </row>
    <row r="109" spans="1:19" x14ac:dyDescent="0.25">
      <c r="A109" s="70">
        <v>4461</v>
      </c>
      <c r="B109" s="71" t="s">
        <v>2351</v>
      </c>
      <c r="C109" s="72">
        <v>182721104</v>
      </c>
      <c r="D109" s="72" t="s">
        <v>679</v>
      </c>
      <c r="E109" s="72">
        <v>25194.630911574601</v>
      </c>
      <c r="F109" s="72">
        <f t="shared" si="5"/>
        <v>15.658564892215415</v>
      </c>
      <c r="G109" s="73">
        <v>238</v>
      </c>
      <c r="H109" s="72">
        <f t="shared" si="6"/>
        <v>77.260986017156796</v>
      </c>
      <c r="I109" s="74">
        <v>0.32462599166872602</v>
      </c>
      <c r="J109" s="75">
        <v>108</v>
      </c>
      <c r="K109" s="72">
        <f t="shared" si="7"/>
        <v>712.82855019530132</v>
      </c>
      <c r="L109" s="72">
        <f t="shared" si="8"/>
        <v>21502.984620730171</v>
      </c>
      <c r="M109" s="72">
        <f t="shared" si="9"/>
        <v>0.86839917620495866</v>
      </c>
      <c r="N109" s="72" t="e">
        <f>IF(VLOOKUP(B109,[1]Sheet1!$B$2:$G$553,6,FALSE)=0,"",L109)</f>
        <v>#N/A</v>
      </c>
      <c r="O109" s="72" t="e">
        <f>IF(VLOOKUP($B109,[1]Sheet1!$C$2:$G$553,5,FALSE)=0,"",$L109)</f>
        <v>#N/A</v>
      </c>
      <c r="P109" s="72" t="e">
        <f>IF(VLOOKUP($B109,[1]Sheet1!$D$2:$G$553,4,FALSE)=0,"",$L109)</f>
        <v>#N/A</v>
      </c>
      <c r="Q109" s="72" t="e">
        <f>IF(VLOOKUP($B109,[1]Sheet1!$E$2:$G$553,3,FALSE)=0,"",$L109)</f>
        <v>#N/A</v>
      </c>
      <c r="R109" s="72" t="e">
        <f>IF(VLOOKUP($B109,[1]Sheet1!$F$2:$G$553,2,FALSE)=0,"",$L109)</f>
        <v>#N/A</v>
      </c>
      <c r="S109" s="72" t="e">
        <f>COUNTIF([1]isolation_zones!$H$2:$H$1182,conductor_pz_summary_hftd_23_re!B109)</f>
        <v>#VALUE!</v>
      </c>
    </row>
    <row r="110" spans="1:19" x14ac:dyDescent="0.25">
      <c r="A110" s="70">
        <v>10609</v>
      </c>
      <c r="B110" s="71" t="s">
        <v>4229</v>
      </c>
      <c r="C110" s="72">
        <v>63642106</v>
      </c>
      <c r="D110" s="72" t="s">
        <v>1516</v>
      </c>
      <c r="E110" s="72">
        <v>525.80961447818197</v>
      </c>
      <c r="F110" s="72">
        <f t="shared" si="5"/>
        <v>0.32679279955138718</v>
      </c>
      <c r="G110" s="73">
        <v>9</v>
      </c>
      <c r="H110" s="72">
        <f t="shared" si="6"/>
        <v>2.9197464665429069</v>
      </c>
      <c r="I110" s="74">
        <v>0.32441627406032297</v>
      </c>
      <c r="J110" s="75">
        <v>109</v>
      </c>
      <c r="K110" s="72">
        <f t="shared" si="7"/>
        <v>713.15534299485273</v>
      </c>
      <c r="L110" s="72">
        <f t="shared" si="8"/>
        <v>21500.064874263629</v>
      </c>
      <c r="M110" s="72">
        <f t="shared" si="9"/>
        <v>0.86828126208880252</v>
      </c>
      <c r="N110" s="72" t="e">
        <f>IF(VLOOKUP(B110,[1]Sheet1!$B$2:$G$553,6,FALSE)=0,"",L110)</f>
        <v>#N/A</v>
      </c>
      <c r="O110" s="72" t="e">
        <f>IF(VLOOKUP($B110,[1]Sheet1!$C$2:$G$553,5,FALSE)=0,"",$L110)</f>
        <v>#N/A</v>
      </c>
      <c r="P110" s="72" t="e">
        <f>IF(VLOOKUP($B110,[1]Sheet1!$D$2:$G$553,4,FALSE)=0,"",$L110)</f>
        <v>#N/A</v>
      </c>
      <c r="Q110" s="72" t="e">
        <f>IF(VLOOKUP($B110,[1]Sheet1!$E$2:$G$553,3,FALSE)=0,"",$L110)</f>
        <v>#N/A</v>
      </c>
      <c r="R110" s="72" t="e">
        <f>IF(VLOOKUP($B110,[1]Sheet1!$F$2:$G$553,2,FALSE)=0,"",$L110)</f>
        <v>#N/A</v>
      </c>
      <c r="S110" s="72" t="e">
        <f>COUNTIF([1]isolation_zones!$H$2:$H$1182,conductor_pz_summary_hftd_23_re!B110)</f>
        <v>#VALUE!</v>
      </c>
    </row>
    <row r="111" spans="1:19" x14ac:dyDescent="0.25">
      <c r="A111" s="70">
        <v>3147</v>
      </c>
      <c r="B111" s="71" t="s">
        <v>4005</v>
      </c>
      <c r="C111" s="72">
        <v>42251101</v>
      </c>
      <c r="D111" s="72" t="s">
        <v>1120</v>
      </c>
      <c r="E111" s="72">
        <v>27234.074662758499</v>
      </c>
      <c r="F111" s="72">
        <f t="shared" si="5"/>
        <v>16.926087422472655</v>
      </c>
      <c r="G111" s="73">
        <v>115</v>
      </c>
      <c r="H111" s="72">
        <f t="shared" si="6"/>
        <v>37.295328260651864</v>
      </c>
      <c r="I111" s="74">
        <v>0.32430720226653797</v>
      </c>
      <c r="J111" s="75">
        <v>110</v>
      </c>
      <c r="K111" s="72">
        <f t="shared" si="7"/>
        <v>730.08143041732535</v>
      </c>
      <c r="L111" s="72">
        <f t="shared" si="8"/>
        <v>21462.769546002979</v>
      </c>
      <c r="M111" s="72">
        <f t="shared" si="9"/>
        <v>0.86677508827576732</v>
      </c>
      <c r="N111" s="72" t="e">
        <f>IF(VLOOKUP(B111,[1]Sheet1!$B$2:$G$553,6,FALSE)=0,"",L111)</f>
        <v>#N/A</v>
      </c>
      <c r="O111" s="72" t="e">
        <f>IF(VLOOKUP($B111,[1]Sheet1!$C$2:$G$553,5,FALSE)=0,"",$L111)</f>
        <v>#N/A</v>
      </c>
      <c r="P111" s="72" t="e">
        <f>IF(VLOOKUP($B111,[1]Sheet1!$D$2:$G$553,4,FALSE)=0,"",$L111)</f>
        <v>#N/A</v>
      </c>
      <c r="Q111" s="72" t="e">
        <f>IF(VLOOKUP($B111,[1]Sheet1!$E$2:$G$553,3,FALSE)=0,"",$L111)</f>
        <v>#N/A</v>
      </c>
      <c r="R111" s="72" t="e">
        <f>IF(VLOOKUP($B111,[1]Sheet1!$F$2:$G$553,2,FALSE)=0,"",$L111)</f>
        <v>#N/A</v>
      </c>
      <c r="S111" s="72" t="e">
        <f>COUNTIF([1]isolation_zones!$H$2:$H$1182,conductor_pz_summary_hftd_23_re!B111)</f>
        <v>#VALUE!</v>
      </c>
    </row>
    <row r="112" spans="1:19" x14ac:dyDescent="0.25">
      <c r="A112" s="70">
        <v>6991</v>
      </c>
      <c r="B112" s="71" t="s">
        <v>5861</v>
      </c>
      <c r="C112" s="72">
        <v>43061101</v>
      </c>
      <c r="D112" s="72" t="s">
        <v>1290</v>
      </c>
      <c r="E112" s="72">
        <v>1143.66615956284</v>
      </c>
      <c r="F112" s="72">
        <f t="shared" si="5"/>
        <v>0.71079313832370417</v>
      </c>
      <c r="G112" s="73">
        <v>39</v>
      </c>
      <c r="H112" s="72">
        <f t="shared" si="6"/>
        <v>12.623404344193226</v>
      </c>
      <c r="I112" s="74">
        <v>0.32367703446649299</v>
      </c>
      <c r="J112" s="75">
        <v>111</v>
      </c>
      <c r="K112" s="72">
        <f t="shared" si="7"/>
        <v>730.792223555649</v>
      </c>
      <c r="L112" s="72">
        <f t="shared" si="8"/>
        <v>21450.146141658784</v>
      </c>
      <c r="M112" s="72">
        <f t="shared" si="9"/>
        <v>0.8662652914207376</v>
      </c>
      <c r="N112" s="72" t="e">
        <f>IF(VLOOKUP(B112,[1]Sheet1!$B$2:$G$553,6,FALSE)=0,"",L112)</f>
        <v>#N/A</v>
      </c>
      <c r="O112" s="72" t="e">
        <f>IF(VLOOKUP($B112,[1]Sheet1!$C$2:$G$553,5,FALSE)=0,"",$L112)</f>
        <v>#N/A</v>
      </c>
      <c r="P112" s="72" t="e">
        <f>IF(VLOOKUP($B112,[1]Sheet1!$D$2:$G$553,4,FALSE)=0,"",$L112)</f>
        <v>#N/A</v>
      </c>
      <c r="Q112" s="72" t="e">
        <f>IF(VLOOKUP($B112,[1]Sheet1!$E$2:$G$553,3,FALSE)=0,"",$L112)</f>
        <v>#N/A</v>
      </c>
      <c r="R112" s="72" t="e">
        <f>IF(VLOOKUP($B112,[1]Sheet1!$F$2:$G$553,2,FALSE)=0,"",$L112)</f>
        <v>#N/A</v>
      </c>
      <c r="S112" s="72" t="e">
        <f>COUNTIF([1]isolation_zones!$H$2:$H$1182,conductor_pz_summary_hftd_23_re!B112)</f>
        <v>#VALUE!</v>
      </c>
    </row>
    <row r="113" spans="1:19" x14ac:dyDescent="0.25">
      <c r="A113" s="70">
        <v>9010</v>
      </c>
      <c r="B113" s="71" t="s">
        <v>2387</v>
      </c>
      <c r="C113" s="72">
        <v>43201102</v>
      </c>
      <c r="D113" s="72" t="s">
        <v>83</v>
      </c>
      <c r="E113" s="72">
        <v>12713.8882483943</v>
      </c>
      <c r="F113" s="72">
        <f t="shared" si="5"/>
        <v>7.901732907640957</v>
      </c>
      <c r="G113" s="73">
        <v>41</v>
      </c>
      <c r="H113" s="72">
        <f t="shared" si="6"/>
        <v>13.254398919906258</v>
      </c>
      <c r="I113" s="74">
        <v>0.32327802243673798</v>
      </c>
      <c r="J113" s="75">
        <v>112</v>
      </c>
      <c r="K113" s="72">
        <f t="shared" si="7"/>
        <v>738.69395646328996</v>
      </c>
      <c r="L113" s="72">
        <f t="shared" si="8"/>
        <v>21436.891742738877</v>
      </c>
      <c r="M113" s="72">
        <f t="shared" si="9"/>
        <v>0.86573001181624754</v>
      </c>
      <c r="N113" s="72" t="e">
        <f>IF(VLOOKUP(B113,[1]Sheet1!$B$2:$G$553,6,FALSE)=0,"",L113)</f>
        <v>#N/A</v>
      </c>
      <c r="O113" s="72" t="e">
        <f>IF(VLOOKUP($B113,[1]Sheet1!$C$2:$G$553,5,FALSE)=0,"",$L113)</f>
        <v>#N/A</v>
      </c>
      <c r="P113" s="72" t="e">
        <f>IF(VLOOKUP($B113,[1]Sheet1!$D$2:$G$553,4,FALSE)=0,"",$L113)</f>
        <v>#N/A</v>
      </c>
      <c r="Q113" s="72" t="e">
        <f>IF(VLOOKUP($B113,[1]Sheet1!$E$2:$G$553,3,FALSE)=0,"",$L113)</f>
        <v>#N/A</v>
      </c>
      <c r="R113" s="72" t="e">
        <f>IF(VLOOKUP($B113,[1]Sheet1!$F$2:$G$553,2,FALSE)=0,"",$L113)</f>
        <v>#N/A</v>
      </c>
      <c r="S113" s="72" t="e">
        <f>COUNTIF([1]isolation_zones!$H$2:$H$1182,conductor_pz_summary_hftd_23_re!B113)</f>
        <v>#VALUE!</v>
      </c>
    </row>
    <row r="114" spans="1:19" x14ac:dyDescent="0.25">
      <c r="A114" s="70">
        <v>5081</v>
      </c>
      <c r="B114" s="71" t="s">
        <v>4051</v>
      </c>
      <c r="C114" s="72">
        <v>103541104</v>
      </c>
      <c r="D114" s="72" t="s">
        <v>1448</v>
      </c>
      <c r="E114" s="72">
        <v>19451.094637857699</v>
      </c>
      <c r="F114" s="72">
        <f t="shared" si="5"/>
        <v>12.088933895498881</v>
      </c>
      <c r="G114" s="73">
        <v>94</v>
      </c>
      <c r="H114" s="72">
        <f t="shared" si="6"/>
        <v>30.314930072111729</v>
      </c>
      <c r="I114" s="74">
        <v>0.32249925608629498</v>
      </c>
      <c r="J114" s="75">
        <v>113</v>
      </c>
      <c r="K114" s="72">
        <f t="shared" si="7"/>
        <v>750.78289035878879</v>
      </c>
      <c r="L114" s="72">
        <f t="shared" si="8"/>
        <v>21406.576812666764</v>
      </c>
      <c r="M114" s="72">
        <f t="shared" si="9"/>
        <v>0.86450574175487416</v>
      </c>
      <c r="N114" s="72" t="e">
        <f>IF(VLOOKUP(B114,[1]Sheet1!$B$2:$G$553,6,FALSE)=0,"",L114)</f>
        <v>#N/A</v>
      </c>
      <c r="O114" s="72" t="e">
        <f>IF(VLOOKUP($B114,[1]Sheet1!$C$2:$G$553,5,FALSE)=0,"",$L114)</f>
        <v>#N/A</v>
      </c>
      <c r="P114" s="72" t="e">
        <f>IF(VLOOKUP($B114,[1]Sheet1!$D$2:$G$553,4,FALSE)=0,"",$L114)</f>
        <v>#N/A</v>
      </c>
      <c r="Q114" s="72" t="e">
        <f>IF(VLOOKUP($B114,[1]Sheet1!$E$2:$G$553,3,FALSE)=0,"",$L114)</f>
        <v>#N/A</v>
      </c>
      <c r="R114" s="72" t="e">
        <f>IF(VLOOKUP($B114,[1]Sheet1!$F$2:$G$553,2,FALSE)=0,"",$L114)</f>
        <v>#N/A</v>
      </c>
      <c r="S114" s="72" t="e">
        <f>COUNTIF([1]isolation_zones!$H$2:$H$1182,conductor_pz_summary_hftd_23_re!B114)</f>
        <v>#VALUE!</v>
      </c>
    </row>
    <row r="115" spans="1:19" x14ac:dyDescent="0.25">
      <c r="A115" s="70">
        <v>9508</v>
      </c>
      <c r="B115" s="71" t="s">
        <v>5862</v>
      </c>
      <c r="C115" s="72">
        <v>103261101</v>
      </c>
      <c r="D115" s="72" t="s">
        <v>1148</v>
      </c>
      <c r="E115" s="72">
        <v>328.85614512968698</v>
      </c>
      <c r="F115" s="72">
        <f t="shared" si="5"/>
        <v>0.20438542270334803</v>
      </c>
      <c r="G115" s="73">
        <v>3</v>
      </c>
      <c r="H115" s="72">
        <f t="shared" si="6"/>
        <v>0.96673458131058898</v>
      </c>
      <c r="I115" s="74">
        <v>0.32224486043686301</v>
      </c>
      <c r="J115" s="75">
        <v>114</v>
      </c>
      <c r="K115" s="72">
        <f t="shared" si="7"/>
        <v>750.98727578149214</v>
      </c>
      <c r="L115" s="72">
        <f t="shared" si="8"/>
        <v>21405.610078085454</v>
      </c>
      <c r="M115" s="72">
        <f t="shared" si="9"/>
        <v>0.86446670012745241</v>
      </c>
      <c r="N115" s="72">
        <f>IF(VLOOKUP(B115,[1]Sheet1!$B$2:$G$553,6,FALSE)=0,"",L115)</f>
        <v>21405.610078085454</v>
      </c>
      <c r="O115" s="72" t="e">
        <f>IF(VLOOKUP($B115,[1]Sheet1!$C$2:$G$553,5,FALSE)=0,"",$L115)</f>
        <v>#N/A</v>
      </c>
      <c r="P115" s="72" t="e">
        <f>IF(VLOOKUP($B115,[1]Sheet1!$D$2:$G$553,4,FALSE)=0,"",$L115)</f>
        <v>#N/A</v>
      </c>
      <c r="Q115" s="72" t="e">
        <f>IF(VLOOKUP($B115,[1]Sheet1!$E$2:$G$553,3,FALSE)=0,"",$L115)</f>
        <v>#N/A</v>
      </c>
      <c r="R115" s="72" t="e">
        <f>IF(VLOOKUP($B115,[1]Sheet1!$F$2:$G$553,2,FALSE)=0,"",$L115)</f>
        <v>#N/A</v>
      </c>
      <c r="S115" s="72" t="e">
        <f>COUNTIF([1]isolation_zones!$H$2:$H$1182,conductor_pz_summary_hftd_23_re!B115)</f>
        <v>#VALUE!</v>
      </c>
    </row>
    <row r="116" spans="1:19" x14ac:dyDescent="0.25">
      <c r="A116" s="70">
        <v>10637</v>
      </c>
      <c r="B116" s="71" t="s">
        <v>5863</v>
      </c>
      <c r="C116" s="72">
        <v>102971111</v>
      </c>
      <c r="D116" s="72" t="s">
        <v>503</v>
      </c>
      <c r="E116" s="72">
        <v>424.45920930618098</v>
      </c>
      <c r="F116" s="72">
        <f t="shared" si="5"/>
        <v>0.26380311330402795</v>
      </c>
      <c r="G116" s="73">
        <v>2</v>
      </c>
      <c r="H116" s="72">
        <f t="shared" si="6"/>
        <v>0.64372593755402996</v>
      </c>
      <c r="I116" s="74">
        <v>0.32186296877701498</v>
      </c>
      <c r="J116" s="75">
        <v>115</v>
      </c>
      <c r="K116" s="72">
        <f t="shared" si="7"/>
        <v>751.25107889479614</v>
      </c>
      <c r="L116" s="72">
        <f t="shared" si="8"/>
        <v>21404.966352147901</v>
      </c>
      <c r="M116" s="72">
        <f t="shared" si="9"/>
        <v>0.86444070322126787</v>
      </c>
      <c r="N116" s="72" t="e">
        <f>IF(VLOOKUP(B116,[1]Sheet1!$B$2:$G$553,6,FALSE)=0,"",L116)</f>
        <v>#N/A</v>
      </c>
      <c r="O116" s="72" t="e">
        <f>IF(VLOOKUP($B116,[1]Sheet1!$C$2:$G$553,5,FALSE)=0,"",$L116)</f>
        <v>#N/A</v>
      </c>
      <c r="P116" s="72" t="e">
        <f>IF(VLOOKUP($B116,[1]Sheet1!$D$2:$G$553,4,FALSE)=0,"",$L116)</f>
        <v>#N/A</v>
      </c>
      <c r="Q116" s="72" t="e">
        <f>IF(VLOOKUP($B116,[1]Sheet1!$E$2:$G$553,3,FALSE)=0,"",$L116)</f>
        <v>#N/A</v>
      </c>
      <c r="R116" s="72" t="e">
        <f>IF(VLOOKUP($B116,[1]Sheet1!$F$2:$G$553,2,FALSE)=0,"",$L116)</f>
        <v>#N/A</v>
      </c>
      <c r="S116" s="72" t="e">
        <f>COUNTIF([1]isolation_zones!$H$2:$H$1182,conductor_pz_summary_hftd_23_re!B116)</f>
        <v>#VALUE!</v>
      </c>
    </row>
    <row r="117" spans="1:19" x14ac:dyDescent="0.25">
      <c r="A117" s="70">
        <v>3800</v>
      </c>
      <c r="B117" s="71" t="s">
        <v>2304</v>
      </c>
      <c r="C117" s="72">
        <v>103351104</v>
      </c>
      <c r="D117" s="72" t="s">
        <v>1134</v>
      </c>
      <c r="E117" s="72">
        <v>25257.468115962602</v>
      </c>
      <c r="F117" s="72">
        <f t="shared" si="5"/>
        <v>15.697618468590802</v>
      </c>
      <c r="G117" s="73">
        <v>197</v>
      </c>
      <c r="H117" s="72">
        <f t="shared" si="6"/>
        <v>63.297736652240225</v>
      </c>
      <c r="I117" s="74">
        <v>0.32130830787939202</v>
      </c>
      <c r="J117" s="75">
        <v>116</v>
      </c>
      <c r="K117" s="72">
        <f t="shared" si="7"/>
        <v>766.94869736338694</v>
      </c>
      <c r="L117" s="72">
        <f t="shared" si="8"/>
        <v>21341.668615495662</v>
      </c>
      <c r="M117" s="72">
        <f t="shared" si="9"/>
        <v>0.86188442076401994</v>
      </c>
      <c r="N117" s="72" t="e">
        <f>IF(VLOOKUP(B117,[1]Sheet1!$B$2:$G$553,6,FALSE)=0,"",L117)</f>
        <v>#N/A</v>
      </c>
      <c r="O117" s="72" t="e">
        <f>IF(VLOOKUP($B117,[1]Sheet1!$C$2:$G$553,5,FALSE)=0,"",$L117)</f>
        <v>#N/A</v>
      </c>
      <c r="P117" s="72" t="e">
        <f>IF(VLOOKUP($B117,[1]Sheet1!$D$2:$G$553,4,FALSE)=0,"",$L117)</f>
        <v>#N/A</v>
      </c>
      <c r="Q117" s="72" t="e">
        <f>IF(VLOOKUP($B117,[1]Sheet1!$E$2:$G$553,3,FALSE)=0,"",$L117)</f>
        <v>#N/A</v>
      </c>
      <c r="R117" s="72" t="e">
        <f>IF(VLOOKUP($B117,[1]Sheet1!$F$2:$G$553,2,FALSE)=0,"",$L117)</f>
        <v>#N/A</v>
      </c>
      <c r="S117" s="72" t="e">
        <f>COUNTIF([1]isolation_zones!$H$2:$H$1182,conductor_pz_summary_hftd_23_re!B117)</f>
        <v>#VALUE!</v>
      </c>
    </row>
    <row r="118" spans="1:19" x14ac:dyDescent="0.25">
      <c r="A118" s="70">
        <v>4142</v>
      </c>
      <c r="B118" s="71" t="s">
        <v>3566</v>
      </c>
      <c r="C118" s="72">
        <v>103401101</v>
      </c>
      <c r="D118" s="72" t="s">
        <v>1178</v>
      </c>
      <c r="E118" s="72">
        <v>58176.481508230303</v>
      </c>
      <c r="F118" s="72">
        <f t="shared" si="5"/>
        <v>36.156918277333936</v>
      </c>
      <c r="G118" s="73">
        <v>208</v>
      </c>
      <c r="H118" s="72">
        <f t="shared" si="6"/>
        <v>66.637329108355203</v>
      </c>
      <c r="I118" s="74">
        <v>0.32037177455940002</v>
      </c>
      <c r="J118" s="75">
        <v>117</v>
      </c>
      <c r="K118" s="72">
        <f t="shared" si="7"/>
        <v>803.10561564072088</v>
      </c>
      <c r="L118" s="72">
        <f t="shared" si="8"/>
        <v>21275.031286387308</v>
      </c>
      <c r="M118" s="72">
        <f t="shared" si="9"/>
        <v>0.8591932686880237</v>
      </c>
      <c r="N118" s="72" t="e">
        <f>IF(VLOOKUP(B118,[1]Sheet1!$B$2:$G$553,6,FALSE)=0,"",L118)</f>
        <v>#N/A</v>
      </c>
      <c r="O118" s="72" t="e">
        <f>IF(VLOOKUP($B118,[1]Sheet1!$C$2:$G$553,5,FALSE)=0,"",$L118)</f>
        <v>#N/A</v>
      </c>
      <c r="P118" s="72" t="e">
        <f>IF(VLOOKUP($B118,[1]Sheet1!$D$2:$G$553,4,FALSE)=0,"",$L118)</f>
        <v>#N/A</v>
      </c>
      <c r="Q118" s="72" t="e">
        <f>IF(VLOOKUP($B118,[1]Sheet1!$E$2:$G$553,3,FALSE)=0,"",$L118)</f>
        <v>#N/A</v>
      </c>
      <c r="R118" s="72" t="e">
        <f>IF(VLOOKUP($B118,[1]Sheet1!$F$2:$G$553,2,FALSE)=0,"",$L118)</f>
        <v>#N/A</v>
      </c>
      <c r="S118" s="72" t="e">
        <f>COUNTIF([1]isolation_zones!$H$2:$H$1182,conductor_pz_summary_hftd_23_re!B118)</f>
        <v>#VALUE!</v>
      </c>
    </row>
    <row r="119" spans="1:19" x14ac:dyDescent="0.25">
      <c r="A119" s="70">
        <v>4869</v>
      </c>
      <c r="B119" s="71" t="s">
        <v>3155</v>
      </c>
      <c r="C119" s="72">
        <v>152701108</v>
      </c>
      <c r="D119" s="72" t="s">
        <v>1410</v>
      </c>
      <c r="E119" s="72">
        <v>52339.4362753737</v>
      </c>
      <c r="F119" s="72">
        <f t="shared" si="5"/>
        <v>32.529171084756804</v>
      </c>
      <c r="G119" s="73">
        <v>363</v>
      </c>
      <c r="H119" s="72">
        <f t="shared" si="6"/>
        <v>116.21828434223056</v>
      </c>
      <c r="I119" s="74">
        <v>0.320160562926255</v>
      </c>
      <c r="J119" s="75">
        <v>118</v>
      </c>
      <c r="K119" s="72">
        <f t="shared" si="7"/>
        <v>835.63478672547774</v>
      </c>
      <c r="L119" s="72">
        <f t="shared" si="8"/>
        <v>21158.813002045077</v>
      </c>
      <c r="M119" s="72">
        <f t="shared" si="9"/>
        <v>0.8544997871010328</v>
      </c>
      <c r="N119" s="72">
        <f>IF(VLOOKUP(B119,[1]Sheet1!$B$2:$G$553,6,FALSE)=0,"",L119)</f>
        <v>21158.813002045077</v>
      </c>
      <c r="O119" s="72" t="e">
        <f>IF(VLOOKUP($B119,[1]Sheet1!$C$2:$G$553,5,FALSE)=0,"",$L119)</f>
        <v>#N/A</v>
      </c>
      <c r="P119" s="72" t="e">
        <f>IF(VLOOKUP($B119,[1]Sheet1!$D$2:$G$553,4,FALSE)=0,"",$L119)</f>
        <v>#N/A</v>
      </c>
      <c r="Q119" s="72" t="e">
        <f>IF(VLOOKUP($B119,[1]Sheet1!$E$2:$G$553,3,FALSE)=0,"",$L119)</f>
        <v>#N/A</v>
      </c>
      <c r="R119" s="72" t="e">
        <f>IF(VLOOKUP($B119,[1]Sheet1!$F$2:$G$553,2,FALSE)=0,"",$L119)</f>
        <v>#N/A</v>
      </c>
      <c r="S119" s="72" t="e">
        <f>COUNTIF([1]isolation_zones!$H$2:$H$1182,conductor_pz_summary_hftd_23_re!B119)</f>
        <v>#VALUE!</v>
      </c>
    </row>
    <row r="120" spans="1:19" x14ac:dyDescent="0.25">
      <c r="A120" s="70">
        <v>9492</v>
      </c>
      <c r="B120" s="71" t="s">
        <v>5864</v>
      </c>
      <c r="C120" s="72">
        <v>163541101</v>
      </c>
      <c r="D120" s="72" t="s">
        <v>1066</v>
      </c>
      <c r="E120" s="72">
        <v>5287.50441411051</v>
      </c>
      <c r="F120" s="72">
        <f t="shared" si="5"/>
        <v>3.2862053537044811</v>
      </c>
      <c r="G120" s="73">
        <v>12</v>
      </c>
      <c r="H120" s="72">
        <f t="shared" si="6"/>
        <v>3.83452646069202</v>
      </c>
      <c r="I120" s="74">
        <v>0.31954387172433502</v>
      </c>
      <c r="J120" s="75">
        <v>119</v>
      </c>
      <c r="K120" s="72">
        <f t="shared" si="7"/>
        <v>838.92099207918227</v>
      </c>
      <c r="L120" s="72">
        <f t="shared" si="8"/>
        <v>21154.978475584387</v>
      </c>
      <c r="M120" s="72">
        <f t="shared" si="9"/>
        <v>0.85434492954621732</v>
      </c>
      <c r="N120" s="72" t="e">
        <f>IF(VLOOKUP(B120,[1]Sheet1!$B$2:$G$553,6,FALSE)=0,"",L120)</f>
        <v>#N/A</v>
      </c>
      <c r="O120" s="72" t="e">
        <f>IF(VLOOKUP($B120,[1]Sheet1!$C$2:$G$553,5,FALSE)=0,"",$L120)</f>
        <v>#N/A</v>
      </c>
      <c r="P120" s="72" t="e">
        <f>IF(VLOOKUP($B120,[1]Sheet1!$D$2:$G$553,4,FALSE)=0,"",$L120)</f>
        <v>#N/A</v>
      </c>
      <c r="Q120" s="72" t="e">
        <f>IF(VLOOKUP($B120,[1]Sheet1!$E$2:$G$553,3,FALSE)=0,"",$L120)</f>
        <v>#N/A</v>
      </c>
      <c r="R120" s="72" t="e">
        <f>IF(VLOOKUP($B120,[1]Sheet1!$F$2:$G$553,2,FALSE)=0,"",$L120)</f>
        <v>#N/A</v>
      </c>
      <c r="S120" s="72" t="e">
        <f>COUNTIF([1]isolation_zones!$H$2:$H$1182,conductor_pz_summary_hftd_23_re!B120)</f>
        <v>#VALUE!</v>
      </c>
    </row>
    <row r="121" spans="1:19" x14ac:dyDescent="0.25">
      <c r="A121" s="70">
        <v>10541</v>
      </c>
      <c r="B121" s="71" t="s">
        <v>2794</v>
      </c>
      <c r="C121" s="72">
        <v>153612105</v>
      </c>
      <c r="D121" s="72" t="s">
        <v>1138</v>
      </c>
      <c r="E121" s="72">
        <v>1293.9429675019001</v>
      </c>
      <c r="F121" s="72">
        <f t="shared" si="5"/>
        <v>0.80419078154251089</v>
      </c>
      <c r="G121" s="73">
        <v>9</v>
      </c>
      <c r="H121" s="72">
        <f t="shared" si="6"/>
        <v>2.8641844686651932</v>
      </c>
      <c r="I121" s="74">
        <v>0.31824271874057702</v>
      </c>
      <c r="J121" s="75">
        <v>120</v>
      </c>
      <c r="K121" s="72">
        <f t="shared" si="7"/>
        <v>839.72518286072477</v>
      </c>
      <c r="L121" s="72">
        <f t="shared" si="8"/>
        <v>21152.114291115722</v>
      </c>
      <c r="M121" s="72">
        <f t="shared" si="9"/>
        <v>0.85422925930429716</v>
      </c>
      <c r="N121" s="72" t="e">
        <f>IF(VLOOKUP(B121,[1]Sheet1!$B$2:$G$553,6,FALSE)=0,"",L121)</f>
        <v>#N/A</v>
      </c>
      <c r="O121" s="72" t="e">
        <f>IF(VLOOKUP($B121,[1]Sheet1!$C$2:$G$553,5,FALSE)=0,"",$L121)</f>
        <v>#N/A</v>
      </c>
      <c r="P121" s="72" t="e">
        <f>IF(VLOOKUP($B121,[1]Sheet1!$D$2:$G$553,4,FALSE)=0,"",$L121)</f>
        <v>#N/A</v>
      </c>
      <c r="Q121" s="72" t="e">
        <f>IF(VLOOKUP($B121,[1]Sheet1!$E$2:$G$553,3,FALSE)=0,"",$L121)</f>
        <v>#N/A</v>
      </c>
      <c r="R121" s="72" t="e">
        <f>IF(VLOOKUP($B121,[1]Sheet1!$F$2:$G$553,2,FALSE)=0,"",$L121)</f>
        <v>#N/A</v>
      </c>
      <c r="S121" s="72" t="e">
        <f>COUNTIF([1]isolation_zones!$H$2:$H$1182,conductor_pz_summary_hftd_23_re!B121)</f>
        <v>#VALUE!</v>
      </c>
    </row>
    <row r="122" spans="1:19" x14ac:dyDescent="0.25">
      <c r="A122" s="70">
        <v>5372</v>
      </c>
      <c r="B122" s="71" t="s">
        <v>3469</v>
      </c>
      <c r="C122" s="72">
        <v>183052113</v>
      </c>
      <c r="D122" s="72" t="s">
        <v>755</v>
      </c>
      <c r="E122" s="72">
        <v>11999.0834893215</v>
      </c>
      <c r="F122" s="72">
        <f t="shared" si="5"/>
        <v>7.4574788622259165</v>
      </c>
      <c r="G122" s="73">
        <v>92</v>
      </c>
      <c r="H122" s="72">
        <f t="shared" si="6"/>
        <v>29.246633400321098</v>
      </c>
      <c r="I122" s="74">
        <v>0.31789818913392498</v>
      </c>
      <c r="J122" s="75">
        <v>121</v>
      </c>
      <c r="K122" s="72">
        <f t="shared" si="7"/>
        <v>847.18266172295068</v>
      </c>
      <c r="L122" s="72">
        <f t="shared" si="8"/>
        <v>21122.8676577154</v>
      </c>
      <c r="M122" s="72">
        <f t="shared" si="9"/>
        <v>0.85304813246076472</v>
      </c>
      <c r="N122" s="72" t="e">
        <f>IF(VLOOKUP(B122,[1]Sheet1!$B$2:$G$553,6,FALSE)=0,"",L122)</f>
        <v>#N/A</v>
      </c>
      <c r="O122" s="72" t="e">
        <f>IF(VLOOKUP($B122,[1]Sheet1!$C$2:$G$553,5,FALSE)=0,"",$L122)</f>
        <v>#N/A</v>
      </c>
      <c r="P122" s="72" t="e">
        <f>IF(VLOOKUP($B122,[1]Sheet1!$D$2:$G$553,4,FALSE)=0,"",$L122)</f>
        <v>#N/A</v>
      </c>
      <c r="Q122" s="72" t="e">
        <f>IF(VLOOKUP($B122,[1]Sheet1!$E$2:$G$553,3,FALSE)=0,"",$L122)</f>
        <v>#N/A</v>
      </c>
      <c r="R122" s="72" t="e">
        <f>IF(VLOOKUP($B122,[1]Sheet1!$F$2:$G$553,2,FALSE)=0,"",$L122)</f>
        <v>#N/A</v>
      </c>
      <c r="S122" s="72" t="e">
        <f>COUNTIF([1]isolation_zones!$H$2:$H$1182,conductor_pz_summary_hftd_23_re!B122)</f>
        <v>#VALUE!</v>
      </c>
    </row>
    <row r="123" spans="1:19" x14ac:dyDescent="0.25">
      <c r="A123" s="70">
        <v>8293</v>
      </c>
      <c r="B123" s="71" t="s">
        <v>2343</v>
      </c>
      <c r="C123" s="72">
        <v>63601108</v>
      </c>
      <c r="D123" s="72" t="s">
        <v>641</v>
      </c>
      <c r="E123" s="72">
        <v>25616.7425944733</v>
      </c>
      <c r="F123" s="72">
        <f t="shared" si="5"/>
        <v>15.920909008373711</v>
      </c>
      <c r="G123" s="73">
        <v>232</v>
      </c>
      <c r="H123" s="72">
        <f t="shared" si="6"/>
        <v>73.47956180802673</v>
      </c>
      <c r="I123" s="74">
        <v>0.316722249172529</v>
      </c>
      <c r="J123" s="75">
        <v>122</v>
      </c>
      <c r="K123" s="72">
        <f t="shared" si="7"/>
        <v>863.10357073132434</v>
      </c>
      <c r="L123" s="72">
        <f t="shared" si="8"/>
        <v>21049.388095907372</v>
      </c>
      <c r="M123" s="72">
        <f t="shared" si="9"/>
        <v>0.85008065645371422</v>
      </c>
      <c r="N123" s="72" t="e">
        <f>IF(VLOOKUP(B123,[1]Sheet1!$B$2:$G$553,6,FALSE)=0,"",L123)</f>
        <v>#N/A</v>
      </c>
      <c r="O123" s="72" t="e">
        <f>IF(VLOOKUP($B123,[1]Sheet1!$C$2:$G$553,5,FALSE)=0,"",$L123)</f>
        <v>#N/A</v>
      </c>
      <c r="P123" s="72" t="e">
        <f>IF(VLOOKUP($B123,[1]Sheet1!$D$2:$G$553,4,FALSE)=0,"",$L123)</f>
        <v>#N/A</v>
      </c>
      <c r="Q123" s="72" t="e">
        <f>IF(VLOOKUP($B123,[1]Sheet1!$E$2:$G$553,3,FALSE)=0,"",$L123)</f>
        <v>#N/A</v>
      </c>
      <c r="R123" s="72" t="e">
        <f>IF(VLOOKUP($B123,[1]Sheet1!$F$2:$G$553,2,FALSE)=0,"",$L123)</f>
        <v>#N/A</v>
      </c>
      <c r="S123" s="72" t="e">
        <f>COUNTIF([1]isolation_zones!$H$2:$H$1182,conductor_pz_summary_hftd_23_re!B123)</f>
        <v>#VALUE!</v>
      </c>
    </row>
    <row r="124" spans="1:19" x14ac:dyDescent="0.25">
      <c r="A124" s="70">
        <v>907</v>
      </c>
      <c r="B124" s="71" t="s">
        <v>5865</v>
      </c>
      <c r="C124" s="72">
        <v>102931102</v>
      </c>
      <c r="D124" s="72" t="s">
        <v>1404</v>
      </c>
      <c r="E124" s="72">
        <v>26342.404162373001</v>
      </c>
      <c r="F124" s="72">
        <f t="shared" si="5"/>
        <v>16.371910604333749</v>
      </c>
      <c r="G124" s="73">
        <v>185</v>
      </c>
      <c r="H124" s="72">
        <f t="shared" si="6"/>
        <v>57.854796792152243</v>
      </c>
      <c r="I124" s="74">
        <v>0.31272863130893103</v>
      </c>
      <c r="J124" s="75">
        <v>123</v>
      </c>
      <c r="K124" s="72">
        <f t="shared" si="7"/>
        <v>879.47548133565806</v>
      </c>
      <c r="L124" s="72">
        <f t="shared" si="8"/>
        <v>20991.533299115221</v>
      </c>
      <c r="M124" s="72">
        <f t="shared" si="9"/>
        <v>0.84774418741185975</v>
      </c>
      <c r="N124" s="72">
        <f>IF(VLOOKUP(B124,[1]Sheet1!$B$2:$G$553,6,FALSE)=0,"",L124)</f>
        <v>20991.533299115221</v>
      </c>
      <c r="O124" s="72" t="e">
        <f>IF(VLOOKUP($B124,[1]Sheet1!$C$2:$G$553,5,FALSE)=0,"",$L124)</f>
        <v>#N/A</v>
      </c>
      <c r="P124" s="72" t="e">
        <f>IF(VLOOKUP($B124,[1]Sheet1!$D$2:$G$553,4,FALSE)=0,"",$L124)</f>
        <v>#N/A</v>
      </c>
      <c r="Q124" s="72" t="e">
        <f>IF(VLOOKUP($B124,[1]Sheet1!$E$2:$G$553,3,FALSE)=0,"",$L124)</f>
        <v>#N/A</v>
      </c>
      <c r="R124" s="72" t="e">
        <f>IF(VLOOKUP($B124,[1]Sheet1!$F$2:$G$553,2,FALSE)=0,"",$L124)</f>
        <v>#N/A</v>
      </c>
      <c r="S124" s="72" t="e">
        <f>COUNTIF([1]isolation_zones!$H$2:$H$1182,conductor_pz_summary_hftd_23_re!B124)</f>
        <v>#VALUE!</v>
      </c>
    </row>
    <row r="125" spans="1:19" x14ac:dyDescent="0.25">
      <c r="A125" s="70">
        <v>6176</v>
      </c>
      <c r="B125" s="71" t="s">
        <v>3120</v>
      </c>
      <c r="C125" s="72">
        <v>254432104</v>
      </c>
      <c r="D125" s="72" t="s">
        <v>1124</v>
      </c>
      <c r="E125" s="72">
        <v>21152.716483263699</v>
      </c>
      <c r="F125" s="72">
        <f t="shared" si="5"/>
        <v>13.146498746590241</v>
      </c>
      <c r="G125" s="73">
        <v>175</v>
      </c>
      <c r="H125" s="72">
        <f t="shared" si="6"/>
        <v>54.549694422159128</v>
      </c>
      <c r="I125" s="74">
        <v>0.31171253955519501</v>
      </c>
      <c r="J125" s="75">
        <v>124</v>
      </c>
      <c r="K125" s="72">
        <f t="shared" si="7"/>
        <v>892.62198008224834</v>
      </c>
      <c r="L125" s="72">
        <f t="shared" si="8"/>
        <v>20936.983604693061</v>
      </c>
      <c r="M125" s="72">
        <f t="shared" si="9"/>
        <v>0.84554119510479331</v>
      </c>
      <c r="N125" s="72" t="e">
        <f>IF(VLOOKUP(B125,[1]Sheet1!$B$2:$G$553,6,FALSE)=0,"",L125)</f>
        <v>#N/A</v>
      </c>
      <c r="O125" s="72" t="e">
        <f>IF(VLOOKUP($B125,[1]Sheet1!$C$2:$G$553,5,FALSE)=0,"",$L125)</f>
        <v>#N/A</v>
      </c>
      <c r="P125" s="72" t="e">
        <f>IF(VLOOKUP($B125,[1]Sheet1!$D$2:$G$553,4,FALSE)=0,"",$L125)</f>
        <v>#N/A</v>
      </c>
      <c r="Q125" s="72" t="e">
        <f>IF(VLOOKUP($B125,[1]Sheet1!$E$2:$G$553,3,FALSE)=0,"",$L125)</f>
        <v>#N/A</v>
      </c>
      <c r="R125" s="72" t="e">
        <f>IF(VLOOKUP($B125,[1]Sheet1!$F$2:$G$553,2,FALSE)=0,"",$L125)</f>
        <v>#N/A</v>
      </c>
      <c r="S125" s="72" t="e">
        <f>COUNTIF([1]isolation_zones!$H$2:$H$1182,conductor_pz_summary_hftd_23_re!B125)</f>
        <v>#VALUE!</v>
      </c>
    </row>
    <row r="126" spans="1:19" x14ac:dyDescent="0.25">
      <c r="A126" s="70">
        <v>3989</v>
      </c>
      <c r="B126" s="71" t="s">
        <v>2661</v>
      </c>
      <c r="C126" s="72">
        <v>43141102</v>
      </c>
      <c r="D126" s="72" t="s">
        <v>723</v>
      </c>
      <c r="E126" s="72">
        <v>5430.6653970136304</v>
      </c>
      <c r="F126" s="72">
        <f t="shared" si="5"/>
        <v>3.3751804829171101</v>
      </c>
      <c r="G126" s="73">
        <v>49</v>
      </c>
      <c r="H126" s="72">
        <f t="shared" si="6"/>
        <v>15.243542232120594</v>
      </c>
      <c r="I126" s="74">
        <v>0.31109269861470601</v>
      </c>
      <c r="J126" s="75">
        <v>125</v>
      </c>
      <c r="K126" s="72">
        <f t="shared" si="7"/>
        <v>895.99716056516547</v>
      </c>
      <c r="L126" s="72">
        <f t="shared" si="8"/>
        <v>20921.74006246094</v>
      </c>
      <c r="M126" s="72">
        <f t="shared" si="9"/>
        <v>0.84492558384197092</v>
      </c>
      <c r="N126" s="72" t="e">
        <f>IF(VLOOKUP(B126,[1]Sheet1!$B$2:$G$553,6,FALSE)=0,"",L126)</f>
        <v>#N/A</v>
      </c>
      <c r="O126" s="72" t="e">
        <f>IF(VLOOKUP($B126,[1]Sheet1!$C$2:$G$553,5,FALSE)=0,"",$L126)</f>
        <v>#N/A</v>
      </c>
      <c r="P126" s="72" t="e">
        <f>IF(VLOOKUP($B126,[1]Sheet1!$D$2:$G$553,4,FALSE)=0,"",$L126)</f>
        <v>#N/A</v>
      </c>
      <c r="Q126" s="72" t="e">
        <f>IF(VLOOKUP($B126,[1]Sheet1!$E$2:$G$553,3,FALSE)=0,"",$L126)</f>
        <v>#N/A</v>
      </c>
      <c r="R126" s="72" t="e">
        <f>IF(VLOOKUP($B126,[1]Sheet1!$F$2:$G$553,2,FALSE)=0,"",$L126)</f>
        <v>#N/A</v>
      </c>
      <c r="S126" s="72" t="e">
        <f>COUNTIF([1]isolation_zones!$H$2:$H$1182,conductor_pz_summary_hftd_23_re!B126)</f>
        <v>#VALUE!</v>
      </c>
    </row>
    <row r="127" spans="1:19" x14ac:dyDescent="0.25">
      <c r="A127" s="70">
        <v>2201</v>
      </c>
      <c r="B127" s="71" t="s">
        <v>2138</v>
      </c>
      <c r="C127" s="72">
        <v>163761704</v>
      </c>
      <c r="D127" s="72" t="s">
        <v>469</v>
      </c>
      <c r="E127" s="72">
        <v>36834.543611233297</v>
      </c>
      <c r="F127" s="72">
        <f t="shared" si="5"/>
        <v>22.89281765769627</v>
      </c>
      <c r="G127" s="73">
        <v>193</v>
      </c>
      <c r="H127" s="72">
        <f t="shared" si="6"/>
        <v>60.009541591342803</v>
      </c>
      <c r="I127" s="74">
        <v>0.31093026731265699</v>
      </c>
      <c r="J127" s="75">
        <v>126</v>
      </c>
      <c r="K127" s="72">
        <f t="shared" si="7"/>
        <v>918.88997822286171</v>
      </c>
      <c r="L127" s="72">
        <f t="shared" si="8"/>
        <v>20861.730520869598</v>
      </c>
      <c r="M127" s="72">
        <f t="shared" si="9"/>
        <v>0.84250209531693521</v>
      </c>
      <c r="N127" s="72">
        <f>IF(VLOOKUP(B127,[1]Sheet1!$B$2:$G$553,6,FALSE)=0,"",L127)</f>
        <v>20861.730520869598</v>
      </c>
      <c r="O127" s="72" t="e">
        <f>IF(VLOOKUP($B127,[1]Sheet1!$C$2:$G$553,5,FALSE)=0,"",$L127)</f>
        <v>#N/A</v>
      </c>
      <c r="P127" s="72" t="e">
        <f>IF(VLOOKUP($B127,[1]Sheet1!$D$2:$G$553,4,FALSE)=0,"",$L127)</f>
        <v>#N/A</v>
      </c>
      <c r="Q127" s="72" t="e">
        <f>IF(VLOOKUP($B127,[1]Sheet1!$E$2:$G$553,3,FALSE)=0,"",$L127)</f>
        <v>#N/A</v>
      </c>
      <c r="R127" s="72" t="e">
        <f>IF(VLOOKUP($B127,[1]Sheet1!$F$2:$G$553,2,FALSE)=0,"",$L127)</f>
        <v>#N/A</v>
      </c>
      <c r="S127" s="72" t="e">
        <f>COUNTIF([1]isolation_zones!$H$2:$H$1182,conductor_pz_summary_hftd_23_re!B127)</f>
        <v>#VALUE!</v>
      </c>
    </row>
    <row r="128" spans="1:19" x14ac:dyDescent="0.25">
      <c r="A128" s="70">
        <v>4707</v>
      </c>
      <c r="B128" s="71" t="s">
        <v>2226</v>
      </c>
      <c r="C128" s="72">
        <v>43361103</v>
      </c>
      <c r="D128" s="72" t="s">
        <v>603</v>
      </c>
      <c r="E128" s="72">
        <v>13828.970607049299</v>
      </c>
      <c r="F128" s="72">
        <f t="shared" si="5"/>
        <v>8.5947610982282772</v>
      </c>
      <c r="G128" s="73">
        <v>112</v>
      </c>
      <c r="H128" s="72">
        <f t="shared" si="6"/>
        <v>34.816440152371136</v>
      </c>
      <c r="I128" s="74">
        <v>0.31086107278902803</v>
      </c>
      <c r="J128" s="75">
        <v>127</v>
      </c>
      <c r="K128" s="72">
        <f t="shared" si="7"/>
        <v>927.48473932109005</v>
      </c>
      <c r="L128" s="72">
        <f t="shared" si="8"/>
        <v>20826.914080717226</v>
      </c>
      <c r="M128" s="72">
        <f t="shared" si="9"/>
        <v>0.8410960315318381</v>
      </c>
      <c r="N128" s="72">
        <f>IF(VLOOKUP(B128,[1]Sheet1!$B$2:$G$553,6,FALSE)=0,"",L128)</f>
        <v>20826.914080717226</v>
      </c>
      <c r="O128" s="72" t="e">
        <f>IF(VLOOKUP($B128,[1]Sheet1!$C$2:$G$553,5,FALSE)=0,"",$L128)</f>
        <v>#N/A</v>
      </c>
      <c r="P128" s="72" t="e">
        <f>IF(VLOOKUP($B128,[1]Sheet1!$D$2:$G$553,4,FALSE)=0,"",$L128)</f>
        <v>#N/A</v>
      </c>
      <c r="Q128" s="72" t="e">
        <f>IF(VLOOKUP($B128,[1]Sheet1!$E$2:$G$553,3,FALSE)=0,"",$L128)</f>
        <v>#N/A</v>
      </c>
      <c r="R128" s="72" t="e">
        <f>IF(VLOOKUP($B128,[1]Sheet1!$F$2:$G$553,2,FALSE)=0,"",$L128)</f>
        <v>#N/A</v>
      </c>
      <c r="S128" s="72" t="e">
        <f>COUNTIF([1]isolation_zones!$H$2:$H$1182,conductor_pz_summary_hftd_23_re!B128)</f>
        <v>#VALUE!</v>
      </c>
    </row>
    <row r="129" spans="1:19" x14ac:dyDescent="0.25">
      <c r="A129" s="70">
        <v>8759</v>
      </c>
      <c r="B129" s="71" t="s">
        <v>4083</v>
      </c>
      <c r="C129" s="72">
        <v>252561101</v>
      </c>
      <c r="D129" s="72" t="s">
        <v>1228</v>
      </c>
      <c r="E129" s="72">
        <v>6217.3700538407002</v>
      </c>
      <c r="F129" s="72">
        <f t="shared" si="5"/>
        <v>3.8641206052459292</v>
      </c>
      <c r="G129" s="73">
        <v>22</v>
      </c>
      <c r="H129" s="72">
        <f t="shared" si="6"/>
        <v>6.7982943376822318</v>
      </c>
      <c r="I129" s="74">
        <v>0.30901337898555598</v>
      </c>
      <c r="J129" s="75">
        <v>128</v>
      </c>
      <c r="K129" s="72">
        <f t="shared" si="7"/>
        <v>931.34885992633599</v>
      </c>
      <c r="L129" s="72">
        <f t="shared" si="8"/>
        <v>20820.115786379545</v>
      </c>
      <c r="M129" s="72">
        <f t="shared" si="9"/>
        <v>0.84082148205386698</v>
      </c>
      <c r="N129" s="72" t="e">
        <f>IF(VLOOKUP(B129,[1]Sheet1!$B$2:$G$553,6,FALSE)=0,"",L129)</f>
        <v>#N/A</v>
      </c>
      <c r="O129" s="72" t="e">
        <f>IF(VLOOKUP($B129,[1]Sheet1!$C$2:$G$553,5,FALSE)=0,"",$L129)</f>
        <v>#N/A</v>
      </c>
      <c r="P129" s="72" t="e">
        <f>IF(VLOOKUP($B129,[1]Sheet1!$D$2:$G$553,4,FALSE)=0,"",$L129)</f>
        <v>#N/A</v>
      </c>
      <c r="Q129" s="72" t="e">
        <f>IF(VLOOKUP($B129,[1]Sheet1!$E$2:$G$553,3,FALSE)=0,"",$L129)</f>
        <v>#N/A</v>
      </c>
      <c r="R129" s="72" t="e">
        <f>IF(VLOOKUP($B129,[1]Sheet1!$F$2:$G$553,2,FALSE)=0,"",$L129)</f>
        <v>#N/A</v>
      </c>
      <c r="S129" s="72" t="e">
        <f>COUNTIF([1]isolation_zones!$H$2:$H$1182,conductor_pz_summary_hftd_23_re!B129)</f>
        <v>#VALUE!</v>
      </c>
    </row>
    <row r="130" spans="1:19" x14ac:dyDescent="0.25">
      <c r="A130" s="70">
        <v>7918</v>
      </c>
      <c r="B130" s="71" t="s">
        <v>2241</v>
      </c>
      <c r="C130" s="72">
        <v>152181102</v>
      </c>
      <c r="D130" s="72" t="s">
        <v>299</v>
      </c>
      <c r="E130" s="72">
        <v>2646.4634093219602</v>
      </c>
      <c r="F130" s="72">
        <f t="shared" si="5"/>
        <v>1.6447877000136484</v>
      </c>
      <c r="G130" s="73">
        <v>13</v>
      </c>
      <c r="H130" s="72">
        <f t="shared" si="6"/>
        <v>4.0134832551746529</v>
      </c>
      <c r="I130" s="74">
        <v>0.30872948116728099</v>
      </c>
      <c r="J130" s="75">
        <v>129</v>
      </c>
      <c r="K130" s="72">
        <f t="shared" si="7"/>
        <v>932.99364762634968</v>
      </c>
      <c r="L130" s="72">
        <f t="shared" si="8"/>
        <v>20816.102303124371</v>
      </c>
      <c r="M130" s="72">
        <f t="shared" si="9"/>
        <v>0.84065939731939976</v>
      </c>
      <c r="N130" s="72">
        <f>IF(VLOOKUP(B130,[1]Sheet1!$B$2:$G$553,6,FALSE)=0,"",L130)</f>
        <v>20816.102303124371</v>
      </c>
      <c r="O130" s="72" t="e">
        <f>IF(VLOOKUP($B130,[1]Sheet1!$C$2:$G$553,5,FALSE)=0,"",$L130)</f>
        <v>#N/A</v>
      </c>
      <c r="P130" s="72" t="e">
        <f>IF(VLOOKUP($B130,[1]Sheet1!$D$2:$G$553,4,FALSE)=0,"",$L130)</f>
        <v>#N/A</v>
      </c>
      <c r="Q130" s="72" t="e">
        <f>IF(VLOOKUP($B130,[1]Sheet1!$E$2:$G$553,3,FALSE)=0,"",$L130)</f>
        <v>#N/A</v>
      </c>
      <c r="R130" s="72" t="e">
        <f>IF(VLOOKUP($B130,[1]Sheet1!$F$2:$G$553,2,FALSE)=0,"",$L130)</f>
        <v>#N/A</v>
      </c>
      <c r="S130" s="72" t="e">
        <f>COUNTIF([1]isolation_zones!$H$2:$H$1182,conductor_pz_summary_hftd_23_re!B130)</f>
        <v>#VALUE!</v>
      </c>
    </row>
    <row r="131" spans="1:19" x14ac:dyDescent="0.25">
      <c r="A131" s="70">
        <v>9076</v>
      </c>
      <c r="B131" s="71" t="s">
        <v>5866</v>
      </c>
      <c r="C131" s="72">
        <v>102971111</v>
      </c>
      <c r="D131" s="72" t="s">
        <v>503</v>
      </c>
      <c r="E131" s="72">
        <v>14081.5811757513</v>
      </c>
      <c r="F131" s="72">
        <f t="shared" ref="F131:F194" si="10">E131/1609</f>
        <v>8.7517595871667488</v>
      </c>
      <c r="G131" s="73">
        <v>82</v>
      </c>
      <c r="H131" s="72">
        <f t="shared" ref="H131:H194" si="11">I131*G131</f>
        <v>25.216524413351451</v>
      </c>
      <c r="I131" s="74">
        <v>0.30751859040672502</v>
      </c>
      <c r="J131" s="75">
        <v>130</v>
      </c>
      <c r="K131" s="72">
        <f t="shared" si="7"/>
        <v>941.74540721351639</v>
      </c>
      <c r="L131" s="72">
        <f t="shared" si="8"/>
        <v>20790.885778711021</v>
      </c>
      <c r="M131" s="72">
        <f t="shared" si="9"/>
        <v>0.8396410266413965</v>
      </c>
      <c r="N131" s="72" t="e">
        <f>IF(VLOOKUP(B131,[1]Sheet1!$B$2:$G$553,6,FALSE)=0,"",L131)</f>
        <v>#N/A</v>
      </c>
      <c r="O131" s="72" t="e">
        <f>IF(VLOOKUP($B131,[1]Sheet1!$C$2:$G$553,5,FALSE)=0,"",$L131)</f>
        <v>#N/A</v>
      </c>
      <c r="P131" s="72" t="e">
        <f>IF(VLOOKUP($B131,[1]Sheet1!$D$2:$G$553,4,FALSE)=0,"",$L131)</f>
        <v>#N/A</v>
      </c>
      <c r="Q131" s="72" t="e">
        <f>IF(VLOOKUP($B131,[1]Sheet1!$E$2:$G$553,3,FALSE)=0,"",$L131)</f>
        <v>#N/A</v>
      </c>
      <c r="R131" s="72" t="e">
        <f>IF(VLOOKUP($B131,[1]Sheet1!$F$2:$G$553,2,FALSE)=0,"",$L131)</f>
        <v>#N/A</v>
      </c>
      <c r="S131" s="72" t="e">
        <f>COUNTIF([1]isolation_zones!$H$2:$H$1182,conductor_pz_summary_hftd_23_re!B131)</f>
        <v>#VALUE!</v>
      </c>
    </row>
    <row r="132" spans="1:19" x14ac:dyDescent="0.25">
      <c r="A132" s="70">
        <v>6711</v>
      </c>
      <c r="B132" s="71" t="s">
        <v>5867</v>
      </c>
      <c r="C132" s="72">
        <v>63681103</v>
      </c>
      <c r="D132" s="72" t="s">
        <v>446</v>
      </c>
      <c r="E132" s="72">
        <v>6394.0350923412198</v>
      </c>
      <c r="F132" s="72">
        <f t="shared" si="10"/>
        <v>3.9739186403612305</v>
      </c>
      <c r="G132" s="73">
        <v>30</v>
      </c>
      <c r="H132" s="72">
        <f t="shared" si="11"/>
        <v>9.2067187584325207</v>
      </c>
      <c r="I132" s="74">
        <v>0.30689062528108402</v>
      </c>
      <c r="J132" s="75">
        <v>131</v>
      </c>
      <c r="K132" s="72">
        <f t="shared" ref="K132:K195" si="12">F132+K131</f>
        <v>945.71932585387765</v>
      </c>
      <c r="L132" s="72">
        <f t="shared" ref="L132:L195" si="13">L131-H132</f>
        <v>20781.679059952588</v>
      </c>
      <c r="M132" s="72">
        <f t="shared" ref="M132:M195" si="14">L132/$L$2</f>
        <v>0.83926921281525135</v>
      </c>
      <c r="N132" s="72" t="e">
        <f>IF(VLOOKUP(B132,[1]Sheet1!$B$2:$G$553,6,FALSE)=0,"",L132)</f>
        <v>#N/A</v>
      </c>
      <c r="O132" s="72" t="e">
        <f>IF(VLOOKUP($B132,[1]Sheet1!$C$2:$G$553,5,FALSE)=0,"",$L132)</f>
        <v>#N/A</v>
      </c>
      <c r="P132" s="72" t="e">
        <f>IF(VLOOKUP($B132,[1]Sheet1!$D$2:$G$553,4,FALSE)=0,"",$L132)</f>
        <v>#N/A</v>
      </c>
      <c r="Q132" s="72" t="e">
        <f>IF(VLOOKUP($B132,[1]Sheet1!$E$2:$G$553,3,FALSE)=0,"",$L132)</f>
        <v>#N/A</v>
      </c>
      <c r="R132" s="72" t="e">
        <f>IF(VLOOKUP($B132,[1]Sheet1!$F$2:$G$553,2,FALSE)=0,"",$L132)</f>
        <v>#N/A</v>
      </c>
      <c r="S132" s="72" t="e">
        <f>COUNTIF([1]isolation_zones!$H$2:$H$1182,conductor_pz_summary_hftd_23_re!B132)</f>
        <v>#VALUE!</v>
      </c>
    </row>
    <row r="133" spans="1:19" x14ac:dyDescent="0.25">
      <c r="A133" s="70">
        <v>9779</v>
      </c>
      <c r="B133" s="71" t="s">
        <v>3729</v>
      </c>
      <c r="C133" s="72">
        <v>254432104</v>
      </c>
      <c r="D133" s="72" t="s">
        <v>1124</v>
      </c>
      <c r="E133" s="72">
        <v>17177.2502873827</v>
      </c>
      <c r="F133" s="72">
        <f t="shared" si="10"/>
        <v>10.675730445856246</v>
      </c>
      <c r="G133" s="73">
        <v>49</v>
      </c>
      <c r="H133" s="72">
        <f t="shared" si="11"/>
        <v>14.927751979680975</v>
      </c>
      <c r="I133" s="74">
        <v>0.30464799958532601</v>
      </c>
      <c r="J133" s="75">
        <v>132</v>
      </c>
      <c r="K133" s="72">
        <f t="shared" si="12"/>
        <v>956.39505629973394</v>
      </c>
      <c r="L133" s="72">
        <f t="shared" si="13"/>
        <v>20766.751307972907</v>
      </c>
      <c r="M133" s="72">
        <f t="shared" si="14"/>
        <v>0.83866635475854934</v>
      </c>
      <c r="N133" s="72" t="e">
        <f>IF(VLOOKUP(B133,[1]Sheet1!$B$2:$G$553,6,FALSE)=0,"",L133)</f>
        <v>#N/A</v>
      </c>
      <c r="O133" s="72" t="e">
        <f>IF(VLOOKUP($B133,[1]Sheet1!$C$2:$G$553,5,FALSE)=0,"",$L133)</f>
        <v>#N/A</v>
      </c>
      <c r="P133" s="72" t="e">
        <f>IF(VLOOKUP($B133,[1]Sheet1!$D$2:$G$553,4,FALSE)=0,"",$L133)</f>
        <v>#N/A</v>
      </c>
      <c r="Q133" s="72" t="e">
        <f>IF(VLOOKUP($B133,[1]Sheet1!$E$2:$G$553,3,FALSE)=0,"",$L133)</f>
        <v>#N/A</v>
      </c>
      <c r="R133" s="72" t="e">
        <f>IF(VLOOKUP($B133,[1]Sheet1!$F$2:$G$553,2,FALSE)=0,"",$L133)</f>
        <v>#N/A</v>
      </c>
      <c r="S133" s="72" t="e">
        <f>COUNTIF([1]isolation_zones!$H$2:$H$1182,conductor_pz_summary_hftd_23_re!B133)</f>
        <v>#VALUE!</v>
      </c>
    </row>
    <row r="134" spans="1:19" x14ac:dyDescent="0.25">
      <c r="A134" s="70">
        <v>7407</v>
      </c>
      <c r="B134" s="71" t="s">
        <v>3353</v>
      </c>
      <c r="C134" s="72">
        <v>183052113</v>
      </c>
      <c r="D134" s="72" t="s">
        <v>755</v>
      </c>
      <c r="E134" s="72">
        <v>64854.514391525903</v>
      </c>
      <c r="F134" s="72">
        <f t="shared" si="10"/>
        <v>40.30734269206085</v>
      </c>
      <c r="G134" s="73">
        <v>180</v>
      </c>
      <c r="H134" s="72">
        <f t="shared" si="11"/>
        <v>54.745268258547895</v>
      </c>
      <c r="I134" s="74">
        <v>0.30414037921415499</v>
      </c>
      <c r="J134" s="75">
        <v>133</v>
      </c>
      <c r="K134" s="72">
        <f t="shared" si="12"/>
        <v>996.70239899179478</v>
      </c>
      <c r="L134" s="72">
        <f t="shared" si="13"/>
        <v>20712.006039714361</v>
      </c>
      <c r="M134" s="72">
        <f t="shared" si="14"/>
        <v>0.83645546419171102</v>
      </c>
      <c r="N134" s="72" t="e">
        <f>IF(VLOOKUP(B134,[1]Sheet1!$B$2:$G$553,6,FALSE)=0,"",L134)</f>
        <v>#N/A</v>
      </c>
      <c r="O134" s="72" t="e">
        <f>IF(VLOOKUP($B134,[1]Sheet1!$C$2:$G$553,5,FALSE)=0,"",$L134)</f>
        <v>#N/A</v>
      </c>
      <c r="P134" s="72" t="e">
        <f>IF(VLOOKUP($B134,[1]Sheet1!$D$2:$G$553,4,FALSE)=0,"",$L134)</f>
        <v>#N/A</v>
      </c>
      <c r="Q134" s="72" t="e">
        <f>IF(VLOOKUP($B134,[1]Sheet1!$E$2:$G$553,3,FALSE)=0,"",$L134)</f>
        <v>#N/A</v>
      </c>
      <c r="R134" s="72" t="e">
        <f>IF(VLOOKUP($B134,[1]Sheet1!$F$2:$G$553,2,FALSE)=0,"",$L134)</f>
        <v>#N/A</v>
      </c>
      <c r="S134" s="72" t="e">
        <f>COUNTIF([1]isolation_zones!$H$2:$H$1182,conductor_pz_summary_hftd_23_re!B134)</f>
        <v>#VALUE!</v>
      </c>
    </row>
    <row r="135" spans="1:19" x14ac:dyDescent="0.25">
      <c r="A135" s="70">
        <v>6929</v>
      </c>
      <c r="B135" s="71" t="s">
        <v>2207</v>
      </c>
      <c r="C135" s="72">
        <v>153612104</v>
      </c>
      <c r="D135" s="72" t="s">
        <v>942</v>
      </c>
      <c r="E135" s="72">
        <v>14163.7600115818</v>
      </c>
      <c r="F135" s="72">
        <f t="shared" si="10"/>
        <v>8.8028340656195159</v>
      </c>
      <c r="G135" s="73">
        <v>107</v>
      </c>
      <c r="H135" s="72">
        <f t="shared" si="11"/>
        <v>32.51871125378176</v>
      </c>
      <c r="I135" s="74">
        <v>0.30391318928768002</v>
      </c>
      <c r="J135" s="75">
        <v>134</v>
      </c>
      <c r="K135" s="72">
        <f t="shared" si="12"/>
        <v>1005.5052330574143</v>
      </c>
      <c r="L135" s="72">
        <f t="shared" si="13"/>
        <v>20679.487328460578</v>
      </c>
      <c r="M135" s="72">
        <f t="shared" si="14"/>
        <v>0.83514219431024506</v>
      </c>
      <c r="N135" s="72" t="e">
        <f>IF(VLOOKUP(B135,[1]Sheet1!$B$2:$G$553,6,FALSE)=0,"",L135)</f>
        <v>#N/A</v>
      </c>
      <c r="O135" s="72" t="e">
        <f>IF(VLOOKUP($B135,[1]Sheet1!$C$2:$G$553,5,FALSE)=0,"",$L135)</f>
        <v>#N/A</v>
      </c>
      <c r="P135" s="72" t="e">
        <f>IF(VLOOKUP($B135,[1]Sheet1!$D$2:$G$553,4,FALSE)=0,"",$L135)</f>
        <v>#N/A</v>
      </c>
      <c r="Q135" s="72" t="e">
        <f>IF(VLOOKUP($B135,[1]Sheet1!$E$2:$G$553,3,FALSE)=0,"",$L135)</f>
        <v>#N/A</v>
      </c>
      <c r="R135" s="72" t="e">
        <f>IF(VLOOKUP($B135,[1]Sheet1!$F$2:$G$553,2,FALSE)=0,"",$L135)</f>
        <v>#N/A</v>
      </c>
      <c r="S135" s="72" t="e">
        <f>COUNTIF([1]isolation_zones!$H$2:$H$1182,conductor_pz_summary_hftd_23_re!B135)</f>
        <v>#VALUE!</v>
      </c>
    </row>
    <row r="136" spans="1:19" x14ac:dyDescent="0.25">
      <c r="A136" s="70">
        <v>8076</v>
      </c>
      <c r="B136" s="71" t="s">
        <v>3161</v>
      </c>
      <c r="C136" s="72">
        <v>14052103</v>
      </c>
      <c r="D136" s="72" t="s">
        <v>277</v>
      </c>
      <c r="E136" s="72">
        <v>22339.311726953401</v>
      </c>
      <c r="F136" s="72">
        <f t="shared" si="10"/>
        <v>13.883972484122685</v>
      </c>
      <c r="G136" s="73">
        <v>147</v>
      </c>
      <c r="H136" s="72">
        <f t="shared" si="11"/>
        <v>44.613431704346318</v>
      </c>
      <c r="I136" s="74">
        <v>0.303492732682628</v>
      </c>
      <c r="J136" s="75">
        <v>135</v>
      </c>
      <c r="K136" s="72">
        <f t="shared" si="12"/>
        <v>1019.389205541537</v>
      </c>
      <c r="L136" s="72">
        <f t="shared" si="13"/>
        <v>20634.873896756231</v>
      </c>
      <c r="M136" s="72">
        <f t="shared" si="14"/>
        <v>0.83334047850087867</v>
      </c>
      <c r="N136" s="72" t="e">
        <f>IF(VLOOKUP(B136,[1]Sheet1!$B$2:$G$553,6,FALSE)=0,"",L136)</f>
        <v>#N/A</v>
      </c>
      <c r="O136" s="72" t="e">
        <f>IF(VLOOKUP($B136,[1]Sheet1!$C$2:$G$553,5,FALSE)=0,"",$L136)</f>
        <v>#N/A</v>
      </c>
      <c r="P136" s="72" t="e">
        <f>IF(VLOOKUP($B136,[1]Sheet1!$D$2:$G$553,4,FALSE)=0,"",$L136)</f>
        <v>#N/A</v>
      </c>
      <c r="Q136" s="72" t="e">
        <f>IF(VLOOKUP($B136,[1]Sheet1!$E$2:$G$553,3,FALSE)=0,"",$L136)</f>
        <v>#N/A</v>
      </c>
      <c r="R136" s="72" t="e">
        <f>IF(VLOOKUP($B136,[1]Sheet1!$F$2:$G$553,2,FALSE)=0,"",$L136)</f>
        <v>#N/A</v>
      </c>
      <c r="S136" s="72" t="e">
        <f>COUNTIF([1]isolation_zones!$H$2:$H$1182,conductor_pz_summary_hftd_23_re!B136)</f>
        <v>#VALUE!</v>
      </c>
    </row>
    <row r="137" spans="1:19" x14ac:dyDescent="0.25">
      <c r="A137" s="70">
        <v>9798</v>
      </c>
      <c r="B137" s="71" t="s">
        <v>4328</v>
      </c>
      <c r="C137" s="72">
        <v>252501101</v>
      </c>
      <c r="D137" s="72" t="s">
        <v>1118</v>
      </c>
      <c r="E137" s="72">
        <v>16978.503858669799</v>
      </c>
      <c r="F137" s="72">
        <f t="shared" si="10"/>
        <v>10.552208737520074</v>
      </c>
      <c r="G137" s="73">
        <v>33</v>
      </c>
      <c r="H137" s="72">
        <f t="shared" si="11"/>
        <v>9.9804783772890246</v>
      </c>
      <c r="I137" s="74">
        <v>0.30243873870572802</v>
      </c>
      <c r="J137" s="75">
        <v>136</v>
      </c>
      <c r="K137" s="72">
        <f t="shared" si="12"/>
        <v>1029.941414279057</v>
      </c>
      <c r="L137" s="72">
        <f t="shared" si="13"/>
        <v>20624.893418378942</v>
      </c>
      <c r="M137" s="72">
        <f t="shared" si="14"/>
        <v>0.83293741635142182</v>
      </c>
      <c r="N137" s="72" t="e">
        <f>IF(VLOOKUP(B137,[1]Sheet1!$B$2:$G$553,6,FALSE)=0,"",L137)</f>
        <v>#N/A</v>
      </c>
      <c r="O137" s="72" t="e">
        <f>IF(VLOOKUP($B137,[1]Sheet1!$C$2:$G$553,5,FALSE)=0,"",$L137)</f>
        <v>#N/A</v>
      </c>
      <c r="P137" s="72" t="e">
        <f>IF(VLOOKUP($B137,[1]Sheet1!$D$2:$G$553,4,FALSE)=0,"",$L137)</f>
        <v>#N/A</v>
      </c>
      <c r="Q137" s="72" t="e">
        <f>IF(VLOOKUP($B137,[1]Sheet1!$E$2:$G$553,3,FALSE)=0,"",$L137)</f>
        <v>#N/A</v>
      </c>
      <c r="R137" s="72" t="e">
        <f>IF(VLOOKUP($B137,[1]Sheet1!$F$2:$G$553,2,FALSE)=0,"",$L137)</f>
        <v>#N/A</v>
      </c>
      <c r="S137" s="72" t="e">
        <f>COUNTIF([1]isolation_zones!$H$2:$H$1182,conductor_pz_summary_hftd_23_re!B137)</f>
        <v>#VALUE!</v>
      </c>
    </row>
    <row r="138" spans="1:19" x14ac:dyDescent="0.25">
      <c r="A138" s="70">
        <v>8821</v>
      </c>
      <c r="B138" s="71" t="s">
        <v>4300</v>
      </c>
      <c r="C138" s="72">
        <v>182721104</v>
      </c>
      <c r="D138" s="72" t="s">
        <v>679</v>
      </c>
      <c r="E138" s="72">
        <v>56.518175058443298</v>
      </c>
      <c r="F138" s="72">
        <f t="shared" si="10"/>
        <v>3.5126274119604284E-2</v>
      </c>
      <c r="G138" s="73">
        <v>105</v>
      </c>
      <c r="H138" s="72">
        <f t="shared" si="11"/>
        <v>31.694684851253129</v>
      </c>
      <c r="I138" s="74">
        <v>0.30185414144050599</v>
      </c>
      <c r="J138" s="75">
        <v>137</v>
      </c>
      <c r="K138" s="72">
        <f t="shared" si="12"/>
        <v>1029.9765405531766</v>
      </c>
      <c r="L138" s="72">
        <f t="shared" si="13"/>
        <v>20593.19873352769</v>
      </c>
      <c r="M138" s="72">
        <f t="shared" si="14"/>
        <v>0.83165742481999649</v>
      </c>
      <c r="N138" s="72" t="e">
        <f>IF(VLOOKUP(B138,[1]Sheet1!$B$2:$G$553,6,FALSE)=0,"",L138)</f>
        <v>#N/A</v>
      </c>
      <c r="O138" s="72" t="e">
        <f>IF(VLOOKUP($B138,[1]Sheet1!$C$2:$G$553,5,FALSE)=0,"",$L138)</f>
        <v>#N/A</v>
      </c>
      <c r="P138" s="72" t="e">
        <f>IF(VLOOKUP($B138,[1]Sheet1!$D$2:$G$553,4,FALSE)=0,"",$L138)</f>
        <v>#N/A</v>
      </c>
      <c r="Q138" s="72" t="e">
        <f>IF(VLOOKUP($B138,[1]Sheet1!$E$2:$G$553,3,FALSE)=0,"",$L138)</f>
        <v>#N/A</v>
      </c>
      <c r="R138" s="72" t="e">
        <f>IF(VLOOKUP($B138,[1]Sheet1!$F$2:$G$553,2,FALSE)=0,"",$L138)</f>
        <v>#N/A</v>
      </c>
      <c r="S138" s="72" t="e">
        <f>COUNTIF([1]isolation_zones!$H$2:$H$1182,conductor_pz_summary_hftd_23_re!B138)</f>
        <v>#VALUE!</v>
      </c>
    </row>
    <row r="139" spans="1:19" x14ac:dyDescent="0.25">
      <c r="A139" s="70">
        <v>12</v>
      </c>
      <c r="B139" s="71" t="s">
        <v>2213</v>
      </c>
      <c r="C139" s="72">
        <v>182611103</v>
      </c>
      <c r="D139" s="72" t="s">
        <v>633</v>
      </c>
      <c r="E139" s="72">
        <v>3586.1974338212499</v>
      </c>
      <c r="F139" s="72">
        <f t="shared" si="10"/>
        <v>2.2288361925551583</v>
      </c>
      <c r="G139" s="73">
        <v>24</v>
      </c>
      <c r="H139" s="72">
        <f t="shared" si="11"/>
        <v>7.2093839055451445</v>
      </c>
      <c r="I139" s="74">
        <v>0.30039099606438102</v>
      </c>
      <c r="J139" s="75">
        <v>138</v>
      </c>
      <c r="K139" s="72">
        <f t="shared" si="12"/>
        <v>1032.2053767457319</v>
      </c>
      <c r="L139" s="72">
        <f t="shared" si="13"/>
        <v>20585.989349622145</v>
      </c>
      <c r="M139" s="72">
        <f t="shared" si="14"/>
        <v>0.83136627346798908</v>
      </c>
      <c r="N139" s="72" t="e">
        <f>IF(VLOOKUP(B139,[1]Sheet1!$B$2:$G$553,6,FALSE)=0,"",L139)</f>
        <v>#N/A</v>
      </c>
      <c r="O139" s="72" t="e">
        <f>IF(VLOOKUP($B139,[1]Sheet1!$C$2:$G$553,5,FALSE)=0,"",$L139)</f>
        <v>#N/A</v>
      </c>
      <c r="P139" s="72" t="e">
        <f>IF(VLOOKUP($B139,[1]Sheet1!$D$2:$G$553,4,FALSE)=0,"",$L139)</f>
        <v>#N/A</v>
      </c>
      <c r="Q139" s="72" t="e">
        <f>IF(VLOOKUP($B139,[1]Sheet1!$E$2:$G$553,3,FALSE)=0,"",$L139)</f>
        <v>#N/A</v>
      </c>
      <c r="R139" s="72" t="e">
        <f>IF(VLOOKUP($B139,[1]Sheet1!$F$2:$G$553,2,FALSE)=0,"",$L139)</f>
        <v>#N/A</v>
      </c>
      <c r="S139" s="72" t="e">
        <f>COUNTIF([1]isolation_zones!$H$2:$H$1182,conductor_pz_summary_hftd_23_re!B139)</f>
        <v>#VALUE!</v>
      </c>
    </row>
    <row r="140" spans="1:19" x14ac:dyDescent="0.25">
      <c r="A140" s="70">
        <v>461</v>
      </c>
      <c r="B140" s="71" t="s">
        <v>5868</v>
      </c>
      <c r="C140" s="72">
        <v>43311102</v>
      </c>
      <c r="D140" s="72" t="s">
        <v>172</v>
      </c>
      <c r="E140" s="72">
        <v>15016.4864408255</v>
      </c>
      <c r="F140" s="72">
        <f t="shared" si="10"/>
        <v>9.3328069862184577</v>
      </c>
      <c r="G140" s="73">
        <v>131</v>
      </c>
      <c r="H140" s="72">
        <f t="shared" si="11"/>
        <v>38.923291652357349</v>
      </c>
      <c r="I140" s="74">
        <v>0.29712436375845303</v>
      </c>
      <c r="J140" s="75">
        <v>139</v>
      </c>
      <c r="K140" s="72">
        <f t="shared" si="12"/>
        <v>1041.5381837319503</v>
      </c>
      <c r="L140" s="72">
        <f t="shared" si="13"/>
        <v>20547.066057969787</v>
      </c>
      <c r="M140" s="72">
        <f t="shared" si="14"/>
        <v>0.82979435426689796</v>
      </c>
      <c r="N140" s="72" t="e">
        <f>IF(VLOOKUP(B140,[1]Sheet1!$B$2:$G$553,6,FALSE)=0,"",L140)</f>
        <v>#N/A</v>
      </c>
      <c r="O140" s="72" t="e">
        <f>IF(VLOOKUP($B140,[1]Sheet1!$C$2:$G$553,5,FALSE)=0,"",$L140)</f>
        <v>#N/A</v>
      </c>
      <c r="P140" s="72" t="e">
        <f>IF(VLOOKUP($B140,[1]Sheet1!$D$2:$G$553,4,FALSE)=0,"",$L140)</f>
        <v>#N/A</v>
      </c>
      <c r="Q140" s="72" t="e">
        <f>IF(VLOOKUP($B140,[1]Sheet1!$E$2:$G$553,3,FALSE)=0,"",$L140)</f>
        <v>#N/A</v>
      </c>
      <c r="R140" s="72" t="e">
        <f>IF(VLOOKUP($B140,[1]Sheet1!$F$2:$G$553,2,FALSE)=0,"",$L140)</f>
        <v>#N/A</v>
      </c>
      <c r="S140" s="72" t="e">
        <f>COUNTIF([1]isolation_zones!$H$2:$H$1182,conductor_pz_summary_hftd_23_re!B140)</f>
        <v>#VALUE!</v>
      </c>
    </row>
    <row r="141" spans="1:19" x14ac:dyDescent="0.25">
      <c r="A141" s="70">
        <v>4081</v>
      </c>
      <c r="B141" s="71" t="s">
        <v>3665</v>
      </c>
      <c r="C141" s="72">
        <v>103521102</v>
      </c>
      <c r="D141" s="72" t="s">
        <v>1530</v>
      </c>
      <c r="E141" s="72">
        <v>8797.2782102602105</v>
      </c>
      <c r="F141" s="72">
        <f t="shared" si="10"/>
        <v>5.4675439467123743</v>
      </c>
      <c r="G141" s="73">
        <v>67</v>
      </c>
      <c r="H141" s="72">
        <f t="shared" si="11"/>
        <v>19.767100900460566</v>
      </c>
      <c r="I141" s="74">
        <v>0.295031356723292</v>
      </c>
      <c r="J141" s="75">
        <v>140</v>
      </c>
      <c r="K141" s="72">
        <f t="shared" si="12"/>
        <v>1047.0057276786627</v>
      </c>
      <c r="L141" s="72">
        <f t="shared" si="13"/>
        <v>20527.298957069328</v>
      </c>
      <c r="M141" s="72">
        <f t="shared" si="14"/>
        <v>0.82899605884695104</v>
      </c>
      <c r="N141" s="72" t="e">
        <f>IF(VLOOKUP(B141,[1]Sheet1!$B$2:$G$553,6,FALSE)=0,"",L141)</f>
        <v>#N/A</v>
      </c>
      <c r="O141" s="72" t="e">
        <f>IF(VLOOKUP($B141,[1]Sheet1!$C$2:$G$553,5,FALSE)=0,"",$L141)</f>
        <v>#N/A</v>
      </c>
      <c r="P141" s="72" t="e">
        <f>IF(VLOOKUP($B141,[1]Sheet1!$D$2:$G$553,4,FALSE)=0,"",$L141)</f>
        <v>#N/A</v>
      </c>
      <c r="Q141" s="72" t="e">
        <f>IF(VLOOKUP($B141,[1]Sheet1!$E$2:$G$553,3,FALSE)=0,"",$L141)</f>
        <v>#N/A</v>
      </c>
      <c r="R141" s="72" t="e">
        <f>IF(VLOOKUP($B141,[1]Sheet1!$F$2:$G$553,2,FALSE)=0,"",$L141)</f>
        <v>#N/A</v>
      </c>
      <c r="S141" s="72" t="e">
        <f>COUNTIF([1]isolation_zones!$H$2:$H$1182,conductor_pz_summary_hftd_23_re!B141)</f>
        <v>#VALUE!</v>
      </c>
    </row>
    <row r="142" spans="1:19" x14ac:dyDescent="0.25">
      <c r="A142" s="70">
        <v>207</v>
      </c>
      <c r="B142" s="71" t="s">
        <v>3038</v>
      </c>
      <c r="C142" s="72">
        <v>254151102</v>
      </c>
      <c r="D142" s="72" t="s">
        <v>1494</v>
      </c>
      <c r="E142" s="72">
        <v>55860.832528418803</v>
      </c>
      <c r="F142" s="72">
        <f t="shared" si="10"/>
        <v>34.717733081677316</v>
      </c>
      <c r="G142" s="73">
        <v>368</v>
      </c>
      <c r="H142" s="72">
        <f t="shared" si="11"/>
        <v>107.35650502191665</v>
      </c>
      <c r="I142" s="74">
        <v>0.29172963321173001</v>
      </c>
      <c r="J142" s="75">
        <v>141</v>
      </c>
      <c r="K142" s="72">
        <f t="shared" si="12"/>
        <v>1081.72346076034</v>
      </c>
      <c r="L142" s="72">
        <f t="shared" si="13"/>
        <v>20419.942452047413</v>
      </c>
      <c r="M142" s="72">
        <f t="shared" si="14"/>
        <v>0.82466046068857268</v>
      </c>
      <c r="N142" s="72">
        <f>IF(VLOOKUP(B142,[1]Sheet1!$B$2:$G$553,6,FALSE)=0,"",L142)</f>
        <v>20419.942452047413</v>
      </c>
      <c r="O142" s="72" t="e">
        <f>IF(VLOOKUP($B142,[1]Sheet1!$C$2:$G$553,5,FALSE)=0,"",$L142)</f>
        <v>#N/A</v>
      </c>
      <c r="P142" s="72" t="e">
        <f>IF(VLOOKUP($B142,[1]Sheet1!$D$2:$G$553,4,FALSE)=0,"",$L142)</f>
        <v>#N/A</v>
      </c>
      <c r="Q142" s="72" t="e">
        <f>IF(VLOOKUP($B142,[1]Sheet1!$E$2:$G$553,3,FALSE)=0,"",$L142)</f>
        <v>#N/A</v>
      </c>
      <c r="R142" s="72" t="e">
        <f>IF(VLOOKUP($B142,[1]Sheet1!$F$2:$G$553,2,FALSE)=0,"",$L142)</f>
        <v>#N/A</v>
      </c>
      <c r="S142" s="72" t="e">
        <f>COUNTIF([1]isolation_zones!$H$2:$H$1182,conductor_pz_summary_hftd_23_re!B142)</f>
        <v>#VALUE!</v>
      </c>
    </row>
    <row r="143" spans="1:19" x14ac:dyDescent="0.25">
      <c r="A143" s="70">
        <v>929</v>
      </c>
      <c r="B143" s="71" t="s">
        <v>2053</v>
      </c>
      <c r="C143" s="72">
        <v>162991101</v>
      </c>
      <c r="D143" s="72" t="s">
        <v>940</v>
      </c>
      <c r="E143" s="72">
        <v>42311.350314519499</v>
      </c>
      <c r="F143" s="72">
        <f t="shared" si="10"/>
        <v>26.296675148862338</v>
      </c>
      <c r="G143" s="73">
        <v>280</v>
      </c>
      <c r="H143" s="72">
        <f t="shared" si="11"/>
        <v>81.350646342627201</v>
      </c>
      <c r="I143" s="74">
        <v>0.29053802265223999</v>
      </c>
      <c r="J143" s="75">
        <v>142</v>
      </c>
      <c r="K143" s="72">
        <f t="shared" si="12"/>
        <v>1108.0201359092023</v>
      </c>
      <c r="L143" s="72">
        <f t="shared" si="13"/>
        <v>20338.591805704786</v>
      </c>
      <c r="M143" s="72">
        <f t="shared" si="14"/>
        <v>0.82137511051445911</v>
      </c>
      <c r="N143" s="72" t="e">
        <f>IF(VLOOKUP(B143,[1]Sheet1!$B$2:$G$553,6,FALSE)=0,"",L143)</f>
        <v>#N/A</v>
      </c>
      <c r="O143" s="72" t="e">
        <f>IF(VLOOKUP($B143,[1]Sheet1!$C$2:$G$553,5,FALSE)=0,"",$L143)</f>
        <v>#N/A</v>
      </c>
      <c r="P143" s="72" t="e">
        <f>IF(VLOOKUP($B143,[1]Sheet1!$D$2:$G$553,4,FALSE)=0,"",$L143)</f>
        <v>#N/A</v>
      </c>
      <c r="Q143" s="72" t="e">
        <f>IF(VLOOKUP($B143,[1]Sheet1!$E$2:$G$553,3,FALSE)=0,"",$L143)</f>
        <v>#N/A</v>
      </c>
      <c r="R143" s="72" t="e">
        <f>IF(VLOOKUP($B143,[1]Sheet1!$F$2:$G$553,2,FALSE)=0,"",$L143)</f>
        <v>#N/A</v>
      </c>
      <c r="S143" s="72" t="e">
        <f>COUNTIF([1]isolation_zones!$H$2:$H$1182,conductor_pz_summary_hftd_23_re!B143)</f>
        <v>#VALUE!</v>
      </c>
    </row>
    <row r="144" spans="1:19" x14ac:dyDescent="0.25">
      <c r="A144" s="70">
        <v>3287</v>
      </c>
      <c r="B144" s="71" t="s">
        <v>4212</v>
      </c>
      <c r="C144" s="72">
        <v>103261103</v>
      </c>
      <c r="D144" s="72" t="s">
        <v>1170</v>
      </c>
      <c r="E144" s="72">
        <v>7231.4681876778704</v>
      </c>
      <c r="F144" s="72">
        <f t="shared" si="10"/>
        <v>4.4943866921552953</v>
      </c>
      <c r="G144" s="73">
        <v>106</v>
      </c>
      <c r="H144" s="72">
        <f t="shared" si="11"/>
        <v>30.623169053688791</v>
      </c>
      <c r="I144" s="74">
        <v>0.28889782126121499</v>
      </c>
      <c r="J144" s="75">
        <v>143</v>
      </c>
      <c r="K144" s="72">
        <f t="shared" si="12"/>
        <v>1112.5145226013576</v>
      </c>
      <c r="L144" s="72">
        <f t="shared" si="13"/>
        <v>20307.968636651098</v>
      </c>
      <c r="M144" s="72">
        <f t="shared" si="14"/>
        <v>0.82013839220544027</v>
      </c>
      <c r="N144" s="72" t="e">
        <f>IF(VLOOKUP(B144,[1]Sheet1!$B$2:$G$553,6,FALSE)=0,"",L144)</f>
        <v>#N/A</v>
      </c>
      <c r="O144" s="72" t="e">
        <f>IF(VLOOKUP($B144,[1]Sheet1!$C$2:$G$553,5,FALSE)=0,"",$L144)</f>
        <v>#N/A</v>
      </c>
      <c r="P144" s="72" t="e">
        <f>IF(VLOOKUP($B144,[1]Sheet1!$D$2:$G$553,4,FALSE)=0,"",$L144)</f>
        <v>#N/A</v>
      </c>
      <c r="Q144" s="72" t="e">
        <f>IF(VLOOKUP($B144,[1]Sheet1!$E$2:$G$553,3,FALSE)=0,"",$L144)</f>
        <v>#N/A</v>
      </c>
      <c r="R144" s="72" t="e">
        <f>IF(VLOOKUP($B144,[1]Sheet1!$F$2:$G$553,2,FALSE)=0,"",$L144)</f>
        <v>#N/A</v>
      </c>
      <c r="S144" s="72" t="e">
        <f>COUNTIF([1]isolation_zones!$H$2:$H$1182,conductor_pz_summary_hftd_23_re!B144)</f>
        <v>#VALUE!</v>
      </c>
    </row>
    <row r="145" spans="1:19" x14ac:dyDescent="0.25">
      <c r="A145" s="70">
        <v>1107</v>
      </c>
      <c r="B145" s="71" t="s">
        <v>4232</v>
      </c>
      <c r="C145" s="72">
        <v>254432104</v>
      </c>
      <c r="D145" s="72" t="s">
        <v>1124</v>
      </c>
      <c r="E145" s="72">
        <v>54599.186753335598</v>
      </c>
      <c r="F145" s="72">
        <f t="shared" si="10"/>
        <v>33.933615135696456</v>
      </c>
      <c r="G145" s="73">
        <v>227</v>
      </c>
      <c r="H145" s="72">
        <f t="shared" si="11"/>
        <v>65.047819620032129</v>
      </c>
      <c r="I145" s="74">
        <v>0.28655427145388601</v>
      </c>
      <c r="J145" s="75">
        <v>144</v>
      </c>
      <c r="K145" s="72">
        <f t="shared" si="12"/>
        <v>1146.4481377370541</v>
      </c>
      <c r="L145" s="72">
        <f t="shared" si="13"/>
        <v>20242.920817031067</v>
      </c>
      <c r="M145" s="72">
        <f t="shared" si="14"/>
        <v>0.81751143255456893</v>
      </c>
      <c r="N145" s="72" t="e">
        <f>IF(VLOOKUP(B145,[1]Sheet1!$B$2:$G$553,6,FALSE)=0,"",L145)</f>
        <v>#N/A</v>
      </c>
      <c r="O145" s="72" t="e">
        <f>IF(VLOOKUP($B145,[1]Sheet1!$C$2:$G$553,5,FALSE)=0,"",$L145)</f>
        <v>#N/A</v>
      </c>
      <c r="P145" s="72" t="e">
        <f>IF(VLOOKUP($B145,[1]Sheet1!$D$2:$G$553,4,FALSE)=0,"",$L145)</f>
        <v>#N/A</v>
      </c>
      <c r="Q145" s="72" t="e">
        <f>IF(VLOOKUP($B145,[1]Sheet1!$E$2:$G$553,3,FALSE)=0,"",$L145)</f>
        <v>#N/A</v>
      </c>
      <c r="R145" s="72" t="e">
        <f>IF(VLOOKUP($B145,[1]Sheet1!$F$2:$G$553,2,FALSE)=0,"",$L145)</f>
        <v>#N/A</v>
      </c>
      <c r="S145" s="72" t="e">
        <f>COUNTIF([1]isolation_zones!$H$2:$H$1182,conductor_pz_summary_hftd_23_re!B145)</f>
        <v>#VALUE!</v>
      </c>
    </row>
    <row r="146" spans="1:19" x14ac:dyDescent="0.25">
      <c r="A146" s="70">
        <v>9519</v>
      </c>
      <c r="B146" s="71" t="s">
        <v>5869</v>
      </c>
      <c r="C146" s="72">
        <v>62081104</v>
      </c>
      <c r="D146" s="72" t="s">
        <v>1624</v>
      </c>
      <c r="E146" s="72">
        <v>3612.2460812750501</v>
      </c>
      <c r="F146" s="72">
        <f t="shared" si="10"/>
        <v>2.2450255321784027</v>
      </c>
      <c r="G146" s="73">
        <v>22</v>
      </c>
      <c r="H146" s="72">
        <f t="shared" si="11"/>
        <v>6.3041816466471925</v>
      </c>
      <c r="I146" s="74">
        <v>0.28655371121123602</v>
      </c>
      <c r="J146" s="75">
        <v>145</v>
      </c>
      <c r="K146" s="72">
        <f t="shared" si="12"/>
        <v>1148.6931632692326</v>
      </c>
      <c r="L146" s="72">
        <f t="shared" si="13"/>
        <v>20236.61663538442</v>
      </c>
      <c r="M146" s="72">
        <f t="shared" si="14"/>
        <v>0.81725683784387393</v>
      </c>
      <c r="N146" s="72">
        <f>IF(VLOOKUP(B146,[1]Sheet1!$B$2:$G$553,6,FALSE)=0,"",L146)</f>
        <v>20236.61663538442</v>
      </c>
      <c r="O146" s="72" t="e">
        <f>IF(VLOOKUP($B146,[1]Sheet1!$C$2:$G$553,5,FALSE)=0,"",$L146)</f>
        <v>#N/A</v>
      </c>
      <c r="P146" s="72" t="e">
        <f>IF(VLOOKUP($B146,[1]Sheet1!$D$2:$G$553,4,FALSE)=0,"",$L146)</f>
        <v>#N/A</v>
      </c>
      <c r="Q146" s="72" t="e">
        <f>IF(VLOOKUP($B146,[1]Sheet1!$E$2:$G$553,3,FALSE)=0,"",$L146)</f>
        <v>#N/A</v>
      </c>
      <c r="R146" s="72" t="e">
        <f>IF(VLOOKUP($B146,[1]Sheet1!$F$2:$G$553,2,FALSE)=0,"",$L146)</f>
        <v>#N/A</v>
      </c>
      <c r="S146" s="72" t="e">
        <f>COUNTIF([1]isolation_zones!$H$2:$H$1182,conductor_pz_summary_hftd_23_re!B146)</f>
        <v>#VALUE!</v>
      </c>
    </row>
    <row r="147" spans="1:19" x14ac:dyDescent="0.25">
      <c r="A147" s="70">
        <v>3809</v>
      </c>
      <c r="B147" s="71" t="s">
        <v>2164</v>
      </c>
      <c r="C147" s="72">
        <v>152271102</v>
      </c>
      <c r="D147" s="72" t="s">
        <v>866</v>
      </c>
      <c r="E147" s="72">
        <v>38210.881907595198</v>
      </c>
      <c r="F147" s="72">
        <f t="shared" si="10"/>
        <v>23.748217468983963</v>
      </c>
      <c r="G147" s="73">
        <v>278</v>
      </c>
      <c r="H147" s="72">
        <f t="shared" si="11"/>
        <v>79.058536054788306</v>
      </c>
      <c r="I147" s="74">
        <v>0.28438322321866299</v>
      </c>
      <c r="J147" s="75">
        <v>146</v>
      </c>
      <c r="K147" s="72">
        <f t="shared" si="12"/>
        <v>1172.4413807382166</v>
      </c>
      <c r="L147" s="72">
        <f t="shared" si="13"/>
        <v>20157.558099329632</v>
      </c>
      <c r="M147" s="72">
        <f t="shared" si="14"/>
        <v>0.8140640546654978</v>
      </c>
      <c r="N147" s="72" t="e">
        <f>IF(VLOOKUP(B147,[1]Sheet1!$B$2:$G$553,6,FALSE)=0,"",L147)</f>
        <v>#N/A</v>
      </c>
      <c r="O147" s="72" t="e">
        <f>IF(VLOOKUP($B147,[1]Sheet1!$C$2:$G$553,5,FALSE)=0,"",$L147)</f>
        <v>#N/A</v>
      </c>
      <c r="P147" s="72" t="e">
        <f>IF(VLOOKUP($B147,[1]Sheet1!$D$2:$G$553,4,FALSE)=0,"",$L147)</f>
        <v>#N/A</v>
      </c>
      <c r="Q147" s="72" t="e">
        <f>IF(VLOOKUP($B147,[1]Sheet1!$E$2:$G$553,3,FALSE)=0,"",$L147)</f>
        <v>#N/A</v>
      </c>
      <c r="R147" s="72" t="e">
        <f>IF(VLOOKUP($B147,[1]Sheet1!$F$2:$G$553,2,FALSE)=0,"",$L147)</f>
        <v>#N/A</v>
      </c>
      <c r="S147" s="72" t="e">
        <f>COUNTIF([1]isolation_zones!$H$2:$H$1182,conductor_pz_summary_hftd_23_re!B147)</f>
        <v>#VALUE!</v>
      </c>
    </row>
    <row r="148" spans="1:19" x14ac:dyDescent="0.25">
      <c r="A148" s="70">
        <v>2464</v>
      </c>
      <c r="B148" s="71" t="s">
        <v>5870</v>
      </c>
      <c r="C148" s="72">
        <v>252062111</v>
      </c>
      <c r="D148" s="72" t="s">
        <v>1258</v>
      </c>
      <c r="E148" s="72">
        <v>18621.058724242201</v>
      </c>
      <c r="F148" s="72">
        <f t="shared" si="10"/>
        <v>11.573063222027471</v>
      </c>
      <c r="G148" s="73">
        <v>119</v>
      </c>
      <c r="H148" s="72">
        <f t="shared" si="11"/>
        <v>33.828840462645033</v>
      </c>
      <c r="I148" s="74">
        <v>0.28427597027432799</v>
      </c>
      <c r="J148" s="75">
        <v>147</v>
      </c>
      <c r="K148" s="72">
        <f t="shared" si="12"/>
        <v>1184.0144439602441</v>
      </c>
      <c r="L148" s="72">
        <f t="shared" si="13"/>
        <v>20123.729258866988</v>
      </c>
      <c r="M148" s="72">
        <f t="shared" si="14"/>
        <v>0.81269787514633429</v>
      </c>
      <c r="N148" s="72" t="e">
        <f>IF(VLOOKUP(B148,[1]Sheet1!$B$2:$G$553,6,FALSE)=0,"",L148)</f>
        <v>#N/A</v>
      </c>
      <c r="O148" s="72" t="e">
        <f>IF(VLOOKUP($B148,[1]Sheet1!$C$2:$G$553,5,FALSE)=0,"",$L148)</f>
        <v>#N/A</v>
      </c>
      <c r="P148" s="72" t="e">
        <f>IF(VLOOKUP($B148,[1]Sheet1!$D$2:$G$553,4,FALSE)=0,"",$L148)</f>
        <v>#N/A</v>
      </c>
      <c r="Q148" s="72" t="e">
        <f>IF(VLOOKUP($B148,[1]Sheet1!$E$2:$G$553,3,FALSE)=0,"",$L148)</f>
        <v>#N/A</v>
      </c>
      <c r="R148" s="72" t="e">
        <f>IF(VLOOKUP($B148,[1]Sheet1!$F$2:$G$553,2,FALSE)=0,"",$L148)</f>
        <v>#N/A</v>
      </c>
      <c r="S148" s="72" t="e">
        <f>COUNTIF([1]isolation_zones!$H$2:$H$1182,conductor_pz_summary_hftd_23_re!B148)</f>
        <v>#VALUE!</v>
      </c>
    </row>
    <row r="149" spans="1:19" x14ac:dyDescent="0.25">
      <c r="A149" s="70">
        <v>3815</v>
      </c>
      <c r="B149" s="71" t="s">
        <v>5871</v>
      </c>
      <c r="C149" s="72">
        <v>103461102</v>
      </c>
      <c r="D149" s="72" t="s">
        <v>671</v>
      </c>
      <c r="E149" s="72">
        <v>20943.3131718158</v>
      </c>
      <c r="F149" s="72">
        <f t="shared" si="10"/>
        <v>13.016353742582847</v>
      </c>
      <c r="G149" s="73">
        <v>102</v>
      </c>
      <c r="H149" s="72">
        <f t="shared" si="11"/>
        <v>28.994291372052775</v>
      </c>
      <c r="I149" s="74">
        <v>0.284257758549537</v>
      </c>
      <c r="J149" s="75">
        <v>148</v>
      </c>
      <c r="K149" s="72">
        <f t="shared" si="12"/>
        <v>1197.0307977028269</v>
      </c>
      <c r="L149" s="72">
        <f t="shared" si="13"/>
        <v>20094.734967494936</v>
      </c>
      <c r="M149" s="72">
        <f t="shared" si="14"/>
        <v>0.81152693914901874</v>
      </c>
      <c r="N149" s="72">
        <f>IF(VLOOKUP(B149,[1]Sheet1!$B$2:$G$553,6,FALSE)=0,"",L149)</f>
        <v>20094.734967494936</v>
      </c>
      <c r="O149" s="72" t="e">
        <f>IF(VLOOKUP($B149,[1]Sheet1!$C$2:$G$553,5,FALSE)=0,"",$L149)</f>
        <v>#N/A</v>
      </c>
      <c r="P149" s="72" t="e">
        <f>IF(VLOOKUP($B149,[1]Sheet1!$D$2:$G$553,4,FALSE)=0,"",$L149)</f>
        <v>#N/A</v>
      </c>
      <c r="Q149" s="72" t="e">
        <f>IF(VLOOKUP($B149,[1]Sheet1!$E$2:$G$553,3,FALSE)=0,"",$L149)</f>
        <v>#N/A</v>
      </c>
      <c r="R149" s="72" t="e">
        <f>IF(VLOOKUP($B149,[1]Sheet1!$F$2:$G$553,2,FALSE)=0,"",$L149)</f>
        <v>#N/A</v>
      </c>
      <c r="S149" s="72" t="e">
        <f>COUNTIF([1]isolation_zones!$H$2:$H$1182,conductor_pz_summary_hftd_23_re!B149)</f>
        <v>#VALUE!</v>
      </c>
    </row>
    <row r="150" spans="1:19" x14ac:dyDescent="0.25">
      <c r="A150" s="70">
        <v>10166</v>
      </c>
      <c r="B150" s="71" t="s">
        <v>2365</v>
      </c>
      <c r="C150" s="72">
        <v>183052113</v>
      </c>
      <c r="D150" s="72" t="s">
        <v>755</v>
      </c>
      <c r="E150" s="72">
        <v>766.57185354347905</v>
      </c>
      <c r="F150" s="72">
        <f t="shared" si="10"/>
        <v>0.47642750375604664</v>
      </c>
      <c r="G150" s="73">
        <v>6</v>
      </c>
      <c r="H150" s="72">
        <f t="shared" si="11"/>
        <v>1.7049313845068521</v>
      </c>
      <c r="I150" s="74">
        <v>0.28415523075114202</v>
      </c>
      <c r="J150" s="75">
        <v>149</v>
      </c>
      <c r="K150" s="72">
        <f t="shared" si="12"/>
        <v>1197.5072252065829</v>
      </c>
      <c r="L150" s="72">
        <f t="shared" si="13"/>
        <v>20093.030036110431</v>
      </c>
      <c r="M150" s="72">
        <f t="shared" si="14"/>
        <v>0.81145808540448494</v>
      </c>
      <c r="N150" s="72" t="e">
        <f>IF(VLOOKUP(B150,[1]Sheet1!$B$2:$G$553,6,FALSE)=0,"",L150)</f>
        <v>#N/A</v>
      </c>
      <c r="O150" s="72" t="e">
        <f>IF(VLOOKUP($B150,[1]Sheet1!$C$2:$G$553,5,FALSE)=0,"",$L150)</f>
        <v>#N/A</v>
      </c>
      <c r="P150" s="72" t="e">
        <f>IF(VLOOKUP($B150,[1]Sheet1!$D$2:$G$553,4,FALSE)=0,"",$L150)</f>
        <v>#N/A</v>
      </c>
      <c r="Q150" s="72" t="e">
        <f>IF(VLOOKUP($B150,[1]Sheet1!$E$2:$G$553,3,FALSE)=0,"",$L150)</f>
        <v>#N/A</v>
      </c>
      <c r="R150" s="72" t="e">
        <f>IF(VLOOKUP($B150,[1]Sheet1!$F$2:$G$553,2,FALSE)=0,"",$L150)</f>
        <v>#N/A</v>
      </c>
      <c r="S150" s="72" t="e">
        <f>COUNTIF([1]isolation_zones!$H$2:$H$1182,conductor_pz_summary_hftd_23_re!B150)</f>
        <v>#VALUE!</v>
      </c>
    </row>
    <row r="151" spans="1:19" x14ac:dyDescent="0.25">
      <c r="A151" s="70">
        <v>6611</v>
      </c>
      <c r="B151" s="71" t="s">
        <v>4250</v>
      </c>
      <c r="C151" s="72">
        <v>103351101</v>
      </c>
      <c r="D151" s="72" t="s">
        <v>1520</v>
      </c>
      <c r="E151" s="72">
        <v>8017.5323195317596</v>
      </c>
      <c r="F151" s="72">
        <f t="shared" si="10"/>
        <v>4.9829287256257055</v>
      </c>
      <c r="G151" s="73">
        <v>118</v>
      </c>
      <c r="H151" s="72">
        <f t="shared" si="11"/>
        <v>33.515703765946824</v>
      </c>
      <c r="I151" s="74">
        <v>0.28403138784700699</v>
      </c>
      <c r="J151" s="75">
        <v>150</v>
      </c>
      <c r="K151" s="72">
        <f t="shared" si="12"/>
        <v>1202.4901539322086</v>
      </c>
      <c r="L151" s="72">
        <f t="shared" si="13"/>
        <v>20059.514332344483</v>
      </c>
      <c r="M151" s="72">
        <f t="shared" si="14"/>
        <v>0.81010455192745212</v>
      </c>
      <c r="N151" s="72">
        <f>IF(VLOOKUP(B151,[1]Sheet1!$B$2:$G$553,6,FALSE)=0,"",L151)</f>
        <v>20059.514332344483</v>
      </c>
      <c r="O151" s="72" t="e">
        <f>IF(VLOOKUP($B151,[1]Sheet1!$C$2:$G$553,5,FALSE)=0,"",$L151)</f>
        <v>#N/A</v>
      </c>
      <c r="P151" s="72" t="e">
        <f>IF(VLOOKUP($B151,[1]Sheet1!$D$2:$G$553,4,FALSE)=0,"",$L151)</f>
        <v>#N/A</v>
      </c>
      <c r="Q151" s="72" t="e">
        <f>IF(VLOOKUP($B151,[1]Sheet1!$E$2:$G$553,3,FALSE)=0,"",$L151)</f>
        <v>#N/A</v>
      </c>
      <c r="R151" s="72" t="e">
        <f>IF(VLOOKUP($B151,[1]Sheet1!$F$2:$G$553,2,FALSE)=0,"",$L151)</f>
        <v>#N/A</v>
      </c>
      <c r="S151" s="72" t="e">
        <f>COUNTIF([1]isolation_zones!$H$2:$H$1182,conductor_pz_summary_hftd_23_re!B151)</f>
        <v>#VALUE!</v>
      </c>
    </row>
    <row r="152" spans="1:19" x14ac:dyDescent="0.25">
      <c r="A152" s="70">
        <v>195</v>
      </c>
      <c r="B152" s="71" t="s">
        <v>3052</v>
      </c>
      <c r="C152" s="72">
        <v>254432104</v>
      </c>
      <c r="D152" s="72" t="s">
        <v>1124</v>
      </c>
      <c r="E152" s="72">
        <v>89782.936543034899</v>
      </c>
      <c r="F152" s="72">
        <f t="shared" si="10"/>
        <v>55.800457764471659</v>
      </c>
      <c r="G152" s="73">
        <v>507</v>
      </c>
      <c r="H152" s="72">
        <f t="shared" si="11"/>
        <v>143.84562928044582</v>
      </c>
      <c r="I152" s="74">
        <v>0.28371918990226003</v>
      </c>
      <c r="J152" s="75">
        <v>151</v>
      </c>
      <c r="K152" s="72">
        <f t="shared" si="12"/>
        <v>1258.2906116966803</v>
      </c>
      <c r="L152" s="72">
        <f t="shared" si="13"/>
        <v>19915.668703064035</v>
      </c>
      <c r="M152" s="72">
        <f t="shared" si="14"/>
        <v>0.80429533854749191</v>
      </c>
      <c r="N152" s="72" t="e">
        <f>IF(VLOOKUP(B152,[1]Sheet1!$B$2:$G$553,6,FALSE)=0,"",L152)</f>
        <v>#N/A</v>
      </c>
      <c r="O152" s="72" t="e">
        <f>IF(VLOOKUP($B152,[1]Sheet1!$C$2:$G$553,5,FALSE)=0,"",$L152)</f>
        <v>#N/A</v>
      </c>
      <c r="P152" s="72" t="e">
        <f>IF(VLOOKUP($B152,[1]Sheet1!$D$2:$G$553,4,FALSE)=0,"",$L152)</f>
        <v>#N/A</v>
      </c>
      <c r="Q152" s="72" t="e">
        <f>IF(VLOOKUP($B152,[1]Sheet1!$E$2:$G$553,3,FALSE)=0,"",$L152)</f>
        <v>#N/A</v>
      </c>
      <c r="R152" s="72" t="e">
        <f>IF(VLOOKUP($B152,[1]Sheet1!$F$2:$G$553,2,FALSE)=0,"",$L152)</f>
        <v>#N/A</v>
      </c>
      <c r="S152" s="72" t="e">
        <f>COUNTIF([1]isolation_zones!$H$2:$H$1182,conductor_pz_summary_hftd_23_re!B152)</f>
        <v>#VALUE!</v>
      </c>
    </row>
    <row r="153" spans="1:19" x14ac:dyDescent="0.25">
      <c r="A153" s="70">
        <v>5871</v>
      </c>
      <c r="B153" s="71" t="s">
        <v>2331</v>
      </c>
      <c r="C153" s="72">
        <v>152531101</v>
      </c>
      <c r="D153" s="72" t="s">
        <v>400</v>
      </c>
      <c r="E153" s="72">
        <v>7342.9024901304301</v>
      </c>
      <c r="F153" s="72">
        <f t="shared" si="10"/>
        <v>4.5636435612992106</v>
      </c>
      <c r="G153" s="73">
        <v>93</v>
      </c>
      <c r="H153" s="72">
        <f t="shared" si="11"/>
        <v>26.335358552866747</v>
      </c>
      <c r="I153" s="74">
        <v>0.28317589841792201</v>
      </c>
      <c r="J153" s="75">
        <v>152</v>
      </c>
      <c r="K153" s="72">
        <f t="shared" si="12"/>
        <v>1262.8542552579795</v>
      </c>
      <c r="L153" s="72">
        <f t="shared" si="13"/>
        <v>19889.333344511168</v>
      </c>
      <c r="M153" s="72">
        <f t="shared" si="14"/>
        <v>0.80323178369332882</v>
      </c>
      <c r="N153" s="72" t="e">
        <f>IF(VLOOKUP(B153,[1]Sheet1!$B$2:$G$553,6,FALSE)=0,"",L153)</f>
        <v>#N/A</v>
      </c>
      <c r="O153" s="72" t="e">
        <f>IF(VLOOKUP($B153,[1]Sheet1!$C$2:$G$553,5,FALSE)=0,"",$L153)</f>
        <v>#N/A</v>
      </c>
      <c r="P153" s="72" t="e">
        <f>IF(VLOOKUP($B153,[1]Sheet1!$D$2:$G$553,4,FALSE)=0,"",$L153)</f>
        <v>#N/A</v>
      </c>
      <c r="Q153" s="72" t="e">
        <f>IF(VLOOKUP($B153,[1]Sheet1!$E$2:$G$553,3,FALSE)=0,"",$L153)</f>
        <v>#N/A</v>
      </c>
      <c r="R153" s="72" t="e">
        <f>IF(VLOOKUP($B153,[1]Sheet1!$F$2:$G$553,2,FALSE)=0,"",$L153)</f>
        <v>#N/A</v>
      </c>
      <c r="S153" s="72" t="e">
        <f>COUNTIF([1]isolation_zones!$H$2:$H$1182,conductor_pz_summary_hftd_23_re!B153)</f>
        <v>#VALUE!</v>
      </c>
    </row>
    <row r="154" spans="1:19" x14ac:dyDescent="0.25">
      <c r="A154" s="70">
        <v>952</v>
      </c>
      <c r="B154" s="71" t="s">
        <v>2175</v>
      </c>
      <c r="C154" s="72">
        <v>182721104</v>
      </c>
      <c r="D154" s="72" t="s">
        <v>679</v>
      </c>
      <c r="E154" s="72">
        <v>27268.385519813601</v>
      </c>
      <c r="F154" s="72">
        <f t="shared" si="10"/>
        <v>16.947411758740586</v>
      </c>
      <c r="G154" s="73">
        <v>138</v>
      </c>
      <c r="H154" s="72">
        <f t="shared" si="11"/>
        <v>39.025281792409132</v>
      </c>
      <c r="I154" s="74">
        <v>0.28279189704644297</v>
      </c>
      <c r="J154" s="75">
        <v>153</v>
      </c>
      <c r="K154" s="72">
        <f t="shared" si="12"/>
        <v>1279.8016670167201</v>
      </c>
      <c r="L154" s="72">
        <f t="shared" si="13"/>
        <v>19850.308062718759</v>
      </c>
      <c r="M154" s="72">
        <f t="shared" si="14"/>
        <v>0.80165574561501374</v>
      </c>
      <c r="N154" s="72" t="e">
        <f>IF(VLOOKUP(B154,[1]Sheet1!$B$2:$G$553,6,FALSE)=0,"",L154)</f>
        <v>#N/A</v>
      </c>
      <c r="O154" s="72" t="e">
        <f>IF(VLOOKUP($B154,[1]Sheet1!$C$2:$G$553,5,FALSE)=0,"",$L154)</f>
        <v>#N/A</v>
      </c>
      <c r="P154" s="72" t="e">
        <f>IF(VLOOKUP($B154,[1]Sheet1!$D$2:$G$553,4,FALSE)=0,"",$L154)</f>
        <v>#N/A</v>
      </c>
      <c r="Q154" s="72" t="e">
        <f>IF(VLOOKUP($B154,[1]Sheet1!$E$2:$G$553,3,FALSE)=0,"",$L154)</f>
        <v>#N/A</v>
      </c>
      <c r="R154" s="72" t="e">
        <f>IF(VLOOKUP($B154,[1]Sheet1!$F$2:$G$553,2,FALSE)=0,"",$L154)</f>
        <v>#N/A</v>
      </c>
      <c r="S154" s="72" t="e">
        <f>COUNTIF([1]isolation_zones!$H$2:$H$1182,conductor_pz_summary_hftd_23_re!B154)</f>
        <v>#VALUE!</v>
      </c>
    </row>
    <row r="155" spans="1:19" x14ac:dyDescent="0.25">
      <c r="A155" s="70">
        <v>1401</v>
      </c>
      <c r="B155" s="71" t="s">
        <v>3818</v>
      </c>
      <c r="C155" s="72">
        <v>252521103</v>
      </c>
      <c r="D155" s="72" t="s">
        <v>1510</v>
      </c>
      <c r="E155" s="72">
        <v>18962.089784003001</v>
      </c>
      <c r="F155" s="72">
        <f t="shared" si="10"/>
        <v>11.785015403357987</v>
      </c>
      <c r="G155" s="73">
        <v>133</v>
      </c>
      <c r="H155" s="72">
        <f t="shared" si="11"/>
        <v>37.478180143681207</v>
      </c>
      <c r="I155" s="74">
        <v>0.28179082814797901</v>
      </c>
      <c r="J155" s="75">
        <v>154</v>
      </c>
      <c r="K155" s="72">
        <f t="shared" si="12"/>
        <v>1291.586682420078</v>
      </c>
      <c r="L155" s="72">
        <f t="shared" si="13"/>
        <v>19812.829882575079</v>
      </c>
      <c r="M155" s="72">
        <f t="shared" si="14"/>
        <v>0.8001421873189688</v>
      </c>
      <c r="N155" s="72" t="e">
        <f>IF(VLOOKUP(B155,[1]Sheet1!$B$2:$G$553,6,FALSE)=0,"",L155)</f>
        <v>#N/A</v>
      </c>
      <c r="O155" s="72" t="e">
        <f>IF(VLOOKUP($B155,[1]Sheet1!$C$2:$G$553,5,FALSE)=0,"",$L155)</f>
        <v>#N/A</v>
      </c>
      <c r="P155" s="72" t="e">
        <f>IF(VLOOKUP($B155,[1]Sheet1!$D$2:$G$553,4,FALSE)=0,"",$L155)</f>
        <v>#N/A</v>
      </c>
      <c r="Q155" s="72" t="e">
        <f>IF(VLOOKUP($B155,[1]Sheet1!$E$2:$G$553,3,FALSE)=0,"",$L155)</f>
        <v>#N/A</v>
      </c>
      <c r="R155" s="72" t="e">
        <f>IF(VLOOKUP($B155,[1]Sheet1!$F$2:$G$553,2,FALSE)=0,"",$L155)</f>
        <v>#N/A</v>
      </c>
      <c r="S155" s="72" t="e">
        <f>COUNTIF([1]isolation_zones!$H$2:$H$1182,conductor_pz_summary_hftd_23_re!B155)</f>
        <v>#VALUE!</v>
      </c>
    </row>
    <row r="156" spans="1:19" x14ac:dyDescent="0.25">
      <c r="A156" s="70">
        <v>10123</v>
      </c>
      <c r="B156" s="71" t="s">
        <v>5872</v>
      </c>
      <c r="C156" s="72">
        <v>42561102</v>
      </c>
      <c r="D156" s="72" t="s">
        <v>719</v>
      </c>
      <c r="E156" s="72">
        <v>427.97442919153798</v>
      </c>
      <c r="F156" s="72">
        <f t="shared" si="10"/>
        <v>0.26598783666347919</v>
      </c>
      <c r="G156" s="73">
        <v>6</v>
      </c>
      <c r="H156" s="72">
        <f t="shared" si="11"/>
        <v>1.6814795702849459</v>
      </c>
      <c r="I156" s="74">
        <v>0.280246595047491</v>
      </c>
      <c r="J156" s="75">
        <v>155</v>
      </c>
      <c r="K156" s="72">
        <f t="shared" si="12"/>
        <v>1291.8526702567415</v>
      </c>
      <c r="L156" s="72">
        <f t="shared" si="13"/>
        <v>19811.148403004794</v>
      </c>
      <c r="M156" s="72">
        <f t="shared" si="14"/>
        <v>0.8000742806771981</v>
      </c>
      <c r="N156" s="72" t="e">
        <f>IF(VLOOKUP(B156,[1]Sheet1!$B$2:$G$553,6,FALSE)=0,"",L156)</f>
        <v>#N/A</v>
      </c>
      <c r="O156" s="72" t="e">
        <f>IF(VLOOKUP($B156,[1]Sheet1!$C$2:$G$553,5,FALSE)=0,"",$L156)</f>
        <v>#N/A</v>
      </c>
      <c r="P156" s="72" t="e">
        <f>IF(VLOOKUP($B156,[1]Sheet1!$D$2:$G$553,4,FALSE)=0,"",$L156)</f>
        <v>#N/A</v>
      </c>
      <c r="Q156" s="72" t="e">
        <f>IF(VLOOKUP($B156,[1]Sheet1!$E$2:$G$553,3,FALSE)=0,"",$L156)</f>
        <v>#N/A</v>
      </c>
      <c r="R156" s="72" t="e">
        <f>IF(VLOOKUP($B156,[1]Sheet1!$F$2:$G$553,2,FALSE)=0,"",$L156)</f>
        <v>#N/A</v>
      </c>
      <c r="S156" s="72" t="e">
        <f>COUNTIF([1]isolation_zones!$H$2:$H$1182,conductor_pz_summary_hftd_23_re!B156)</f>
        <v>#VALUE!</v>
      </c>
    </row>
    <row r="157" spans="1:19" x14ac:dyDescent="0.25">
      <c r="A157" s="70">
        <v>3591</v>
      </c>
      <c r="B157" s="71" t="s">
        <v>5873</v>
      </c>
      <c r="C157" s="72">
        <v>182721101</v>
      </c>
      <c r="D157" s="72" t="s">
        <v>619</v>
      </c>
      <c r="E157" s="72">
        <v>8850.8282840238608</v>
      </c>
      <c r="F157" s="72">
        <f t="shared" si="10"/>
        <v>5.5008255338867995</v>
      </c>
      <c r="G157" s="73">
        <v>149</v>
      </c>
      <c r="H157" s="72">
        <f t="shared" si="11"/>
        <v>41.723230982772115</v>
      </c>
      <c r="I157" s="74">
        <v>0.28002168444813502</v>
      </c>
      <c r="J157" s="75">
        <v>156</v>
      </c>
      <c r="K157" s="72">
        <f t="shared" si="12"/>
        <v>1297.3534957906284</v>
      </c>
      <c r="L157" s="72">
        <f t="shared" si="13"/>
        <v>19769.425172022024</v>
      </c>
      <c r="M157" s="72">
        <f t="shared" si="14"/>
        <v>0.7983892857775079</v>
      </c>
      <c r="N157" s="72" t="e">
        <f>IF(VLOOKUP(B157,[1]Sheet1!$B$2:$G$553,6,FALSE)=0,"",L157)</f>
        <v>#N/A</v>
      </c>
      <c r="O157" s="72" t="e">
        <f>IF(VLOOKUP($B157,[1]Sheet1!$C$2:$G$553,5,FALSE)=0,"",$L157)</f>
        <v>#N/A</v>
      </c>
      <c r="P157" s="72" t="e">
        <f>IF(VLOOKUP($B157,[1]Sheet1!$D$2:$G$553,4,FALSE)=0,"",$L157)</f>
        <v>#N/A</v>
      </c>
      <c r="Q157" s="72" t="e">
        <f>IF(VLOOKUP($B157,[1]Sheet1!$E$2:$G$553,3,FALSE)=0,"",$L157)</f>
        <v>#N/A</v>
      </c>
      <c r="R157" s="72" t="e">
        <f>IF(VLOOKUP($B157,[1]Sheet1!$F$2:$G$553,2,FALSE)=0,"",$L157)</f>
        <v>#N/A</v>
      </c>
      <c r="S157" s="72" t="e">
        <f>COUNTIF([1]isolation_zones!$H$2:$H$1182,conductor_pz_summary_hftd_23_re!B157)</f>
        <v>#VALUE!</v>
      </c>
    </row>
    <row r="158" spans="1:19" x14ac:dyDescent="0.25">
      <c r="A158" s="70">
        <v>2737</v>
      </c>
      <c r="B158" s="71" t="s">
        <v>3608</v>
      </c>
      <c r="C158" s="72">
        <v>102541101</v>
      </c>
      <c r="D158" s="72" t="s">
        <v>733</v>
      </c>
      <c r="E158" s="72">
        <v>15490.2628530606</v>
      </c>
      <c r="F158" s="72">
        <f t="shared" si="10"/>
        <v>9.6272609403732758</v>
      </c>
      <c r="G158" s="73">
        <v>47</v>
      </c>
      <c r="H158" s="72">
        <f t="shared" si="11"/>
        <v>13.137515563954087</v>
      </c>
      <c r="I158" s="74">
        <v>0.27952160774370399</v>
      </c>
      <c r="J158" s="75">
        <v>157</v>
      </c>
      <c r="K158" s="72">
        <f t="shared" si="12"/>
        <v>1306.9807567310017</v>
      </c>
      <c r="L158" s="72">
        <f t="shared" si="13"/>
        <v>19756.287656458069</v>
      </c>
      <c r="M158" s="72">
        <f t="shared" si="14"/>
        <v>0.79785872651355727</v>
      </c>
      <c r="N158" s="72" t="e">
        <f>IF(VLOOKUP(B158,[1]Sheet1!$B$2:$G$553,6,FALSE)=0,"",L158)</f>
        <v>#N/A</v>
      </c>
      <c r="O158" s="72" t="e">
        <f>IF(VLOOKUP($B158,[1]Sheet1!$C$2:$G$553,5,FALSE)=0,"",$L158)</f>
        <v>#N/A</v>
      </c>
      <c r="P158" s="72" t="e">
        <f>IF(VLOOKUP($B158,[1]Sheet1!$D$2:$G$553,4,FALSE)=0,"",$L158)</f>
        <v>#N/A</v>
      </c>
      <c r="Q158" s="72" t="e">
        <f>IF(VLOOKUP($B158,[1]Sheet1!$E$2:$G$553,3,FALSE)=0,"",$L158)</f>
        <v>#N/A</v>
      </c>
      <c r="R158" s="72" t="e">
        <f>IF(VLOOKUP($B158,[1]Sheet1!$F$2:$G$553,2,FALSE)=0,"",$L158)</f>
        <v>#N/A</v>
      </c>
      <c r="S158" s="72" t="e">
        <f>COUNTIF([1]isolation_zones!$H$2:$H$1182,conductor_pz_summary_hftd_23_re!B158)</f>
        <v>#VALUE!</v>
      </c>
    </row>
    <row r="159" spans="1:19" x14ac:dyDescent="0.25">
      <c r="A159" s="70">
        <v>9393</v>
      </c>
      <c r="B159" s="71" t="s">
        <v>5874</v>
      </c>
      <c r="C159" s="72">
        <v>63681103</v>
      </c>
      <c r="D159" s="72" t="s">
        <v>446</v>
      </c>
      <c r="E159" s="72">
        <v>329.19541437237802</v>
      </c>
      <c r="F159" s="72">
        <f t="shared" si="10"/>
        <v>0.20459627990825235</v>
      </c>
      <c r="G159" s="73">
        <v>12</v>
      </c>
      <c r="H159" s="72">
        <f t="shared" si="11"/>
        <v>3.3453736941176762</v>
      </c>
      <c r="I159" s="74">
        <v>0.27878114117647301</v>
      </c>
      <c r="J159" s="75">
        <v>158</v>
      </c>
      <c r="K159" s="72">
        <f t="shared" si="12"/>
        <v>1307.1853530109099</v>
      </c>
      <c r="L159" s="72">
        <f t="shared" si="13"/>
        <v>19752.94228276395</v>
      </c>
      <c r="M159" s="72">
        <f t="shared" si="14"/>
        <v>0.79772362341920489</v>
      </c>
      <c r="N159" s="72" t="e">
        <f>IF(VLOOKUP(B159,[1]Sheet1!$B$2:$G$553,6,FALSE)=0,"",L159)</f>
        <v>#N/A</v>
      </c>
      <c r="O159" s="72" t="e">
        <f>IF(VLOOKUP($B159,[1]Sheet1!$C$2:$G$553,5,FALSE)=0,"",$L159)</f>
        <v>#N/A</v>
      </c>
      <c r="P159" s="72" t="e">
        <f>IF(VLOOKUP($B159,[1]Sheet1!$D$2:$G$553,4,FALSE)=0,"",$L159)</f>
        <v>#N/A</v>
      </c>
      <c r="Q159" s="72" t="e">
        <f>IF(VLOOKUP($B159,[1]Sheet1!$E$2:$G$553,3,FALSE)=0,"",$L159)</f>
        <v>#N/A</v>
      </c>
      <c r="R159" s="72" t="e">
        <f>IF(VLOOKUP($B159,[1]Sheet1!$F$2:$G$553,2,FALSE)=0,"",$L159)</f>
        <v>#N/A</v>
      </c>
      <c r="S159" s="72" t="e">
        <f>COUNTIF([1]isolation_zones!$H$2:$H$1182,conductor_pz_summary_hftd_23_re!B159)</f>
        <v>#VALUE!</v>
      </c>
    </row>
    <row r="160" spans="1:19" x14ac:dyDescent="0.25">
      <c r="A160" s="70">
        <v>5717</v>
      </c>
      <c r="B160" s="71" t="s">
        <v>2383</v>
      </c>
      <c r="C160" s="72">
        <v>153652109</v>
      </c>
      <c r="D160" s="72" t="s">
        <v>803</v>
      </c>
      <c r="E160" s="72">
        <v>17452.8092223809</v>
      </c>
      <c r="F160" s="72">
        <f t="shared" si="10"/>
        <v>10.84699143715407</v>
      </c>
      <c r="G160" s="73">
        <v>122</v>
      </c>
      <c r="H160" s="72">
        <f t="shared" si="11"/>
        <v>33.983608945588664</v>
      </c>
      <c r="I160" s="74">
        <v>0.27855417168515301</v>
      </c>
      <c r="J160" s="75">
        <v>159</v>
      </c>
      <c r="K160" s="72">
        <f t="shared" si="12"/>
        <v>1318.0323444480639</v>
      </c>
      <c r="L160" s="72">
        <f t="shared" si="13"/>
        <v>19718.958673818361</v>
      </c>
      <c r="M160" s="72">
        <f t="shared" si="14"/>
        <v>0.79635119356663597</v>
      </c>
      <c r="N160" s="72" t="e">
        <f>IF(VLOOKUP(B160,[1]Sheet1!$B$2:$G$553,6,FALSE)=0,"",L160)</f>
        <v>#N/A</v>
      </c>
      <c r="O160" s="72" t="e">
        <f>IF(VLOOKUP($B160,[1]Sheet1!$C$2:$G$553,5,FALSE)=0,"",$L160)</f>
        <v>#N/A</v>
      </c>
      <c r="P160" s="72" t="e">
        <f>IF(VLOOKUP($B160,[1]Sheet1!$D$2:$G$553,4,FALSE)=0,"",$L160)</f>
        <v>#N/A</v>
      </c>
      <c r="Q160" s="72" t="e">
        <f>IF(VLOOKUP($B160,[1]Sheet1!$E$2:$G$553,3,FALSE)=0,"",$L160)</f>
        <v>#N/A</v>
      </c>
      <c r="R160" s="72" t="e">
        <f>IF(VLOOKUP($B160,[1]Sheet1!$F$2:$G$553,2,FALSE)=0,"",$L160)</f>
        <v>#N/A</v>
      </c>
      <c r="S160" s="72" t="e">
        <f>COUNTIF([1]isolation_zones!$H$2:$H$1182,conductor_pz_summary_hftd_23_re!B160)</f>
        <v>#VALUE!</v>
      </c>
    </row>
    <row r="161" spans="1:19" x14ac:dyDescent="0.25">
      <c r="A161" s="70">
        <v>1630</v>
      </c>
      <c r="B161" s="71" t="s">
        <v>3387</v>
      </c>
      <c r="C161" s="72">
        <v>103521104</v>
      </c>
      <c r="D161" s="72" t="s">
        <v>1528</v>
      </c>
      <c r="E161" s="72">
        <v>27209.523433845701</v>
      </c>
      <c r="F161" s="72">
        <f t="shared" si="10"/>
        <v>16.910828734521878</v>
      </c>
      <c r="G161" s="73">
        <v>221</v>
      </c>
      <c r="H161" s="72">
        <f t="shared" si="11"/>
        <v>61.553349961878062</v>
      </c>
      <c r="I161" s="74">
        <v>0.27852194552886</v>
      </c>
      <c r="J161" s="75">
        <v>160</v>
      </c>
      <c r="K161" s="72">
        <f t="shared" si="12"/>
        <v>1334.9431731825857</v>
      </c>
      <c r="L161" s="72">
        <f t="shared" si="13"/>
        <v>19657.405323856481</v>
      </c>
      <c r="M161" s="72">
        <f t="shared" si="14"/>
        <v>0.79386535825854476</v>
      </c>
      <c r="N161" s="72" t="e">
        <f>IF(VLOOKUP(B161,[1]Sheet1!$B$2:$G$553,6,FALSE)=0,"",L161)</f>
        <v>#N/A</v>
      </c>
      <c r="O161" s="72" t="e">
        <f>IF(VLOOKUP($B161,[1]Sheet1!$C$2:$G$553,5,FALSE)=0,"",$L161)</f>
        <v>#N/A</v>
      </c>
      <c r="P161" s="72" t="e">
        <f>IF(VLOOKUP($B161,[1]Sheet1!$D$2:$G$553,4,FALSE)=0,"",$L161)</f>
        <v>#N/A</v>
      </c>
      <c r="Q161" s="72" t="e">
        <f>IF(VLOOKUP($B161,[1]Sheet1!$E$2:$G$553,3,FALSE)=0,"",$L161)</f>
        <v>#N/A</v>
      </c>
      <c r="R161" s="72" t="e">
        <f>IF(VLOOKUP($B161,[1]Sheet1!$F$2:$G$553,2,FALSE)=0,"",$L161)</f>
        <v>#N/A</v>
      </c>
      <c r="S161" s="72" t="e">
        <f>COUNTIF([1]isolation_zones!$H$2:$H$1182,conductor_pz_summary_hftd_23_re!B161)</f>
        <v>#VALUE!</v>
      </c>
    </row>
    <row r="162" spans="1:19" x14ac:dyDescent="0.25">
      <c r="A162" s="70">
        <v>2168</v>
      </c>
      <c r="B162" s="71" t="s">
        <v>3512</v>
      </c>
      <c r="C162" s="72">
        <v>42251101</v>
      </c>
      <c r="D162" s="72" t="s">
        <v>1120</v>
      </c>
      <c r="E162" s="72">
        <v>43527.425592813299</v>
      </c>
      <c r="F162" s="72">
        <f t="shared" si="10"/>
        <v>27.05247084699397</v>
      </c>
      <c r="G162" s="73">
        <v>238</v>
      </c>
      <c r="H162" s="72">
        <f t="shared" si="11"/>
        <v>66.260880935792102</v>
      </c>
      <c r="I162" s="74">
        <v>0.27840706275542898</v>
      </c>
      <c r="J162" s="75">
        <v>161</v>
      </c>
      <c r="K162" s="72">
        <f t="shared" si="12"/>
        <v>1361.9956440295796</v>
      </c>
      <c r="L162" s="72">
        <f t="shared" si="13"/>
        <v>19591.144442920689</v>
      </c>
      <c r="M162" s="72">
        <f t="shared" si="14"/>
        <v>0.79118940906199542</v>
      </c>
      <c r="N162" s="72" t="e">
        <f>IF(VLOOKUP(B162,[1]Sheet1!$B$2:$G$553,6,FALSE)=0,"",L162)</f>
        <v>#N/A</v>
      </c>
      <c r="O162" s="72" t="e">
        <f>IF(VLOOKUP($B162,[1]Sheet1!$C$2:$G$553,5,FALSE)=0,"",$L162)</f>
        <v>#N/A</v>
      </c>
      <c r="P162" s="72" t="e">
        <f>IF(VLOOKUP($B162,[1]Sheet1!$D$2:$G$553,4,FALSE)=0,"",$L162)</f>
        <v>#N/A</v>
      </c>
      <c r="Q162" s="72" t="e">
        <f>IF(VLOOKUP($B162,[1]Sheet1!$E$2:$G$553,3,FALSE)=0,"",$L162)</f>
        <v>#N/A</v>
      </c>
      <c r="R162" s="72" t="e">
        <f>IF(VLOOKUP($B162,[1]Sheet1!$F$2:$G$553,2,FALSE)=0,"",$L162)</f>
        <v>#N/A</v>
      </c>
      <c r="S162" s="72" t="e">
        <f>COUNTIF([1]isolation_zones!$H$2:$H$1182,conductor_pz_summary_hftd_23_re!B162)</f>
        <v>#VALUE!</v>
      </c>
    </row>
    <row r="163" spans="1:19" x14ac:dyDescent="0.25">
      <c r="A163" s="70">
        <v>10275</v>
      </c>
      <c r="B163" s="71" t="s">
        <v>5875</v>
      </c>
      <c r="C163" s="72">
        <v>182661105</v>
      </c>
      <c r="D163" s="72" t="s">
        <v>984</v>
      </c>
      <c r="E163" s="72">
        <v>2440.6530911662899</v>
      </c>
      <c r="F163" s="72">
        <f t="shared" si="10"/>
        <v>1.5168757558522621</v>
      </c>
      <c r="G163" s="73">
        <v>18</v>
      </c>
      <c r="H163" s="72">
        <f t="shared" si="11"/>
        <v>4.9900993945453802</v>
      </c>
      <c r="I163" s="74">
        <v>0.27722774414140999</v>
      </c>
      <c r="J163" s="75">
        <v>162</v>
      </c>
      <c r="K163" s="72">
        <f t="shared" si="12"/>
        <v>1363.5125197854318</v>
      </c>
      <c r="L163" s="72">
        <f t="shared" si="13"/>
        <v>19586.154343526145</v>
      </c>
      <c r="M163" s="72">
        <f t="shared" si="14"/>
        <v>0.79098788363285921</v>
      </c>
      <c r="N163" s="72" t="e">
        <f>IF(VLOOKUP(B163,[1]Sheet1!$B$2:$G$553,6,FALSE)=0,"",L163)</f>
        <v>#N/A</v>
      </c>
      <c r="O163" s="72" t="e">
        <f>IF(VLOOKUP($B163,[1]Sheet1!$C$2:$G$553,5,FALSE)=0,"",$L163)</f>
        <v>#N/A</v>
      </c>
      <c r="P163" s="72" t="e">
        <f>IF(VLOOKUP($B163,[1]Sheet1!$D$2:$G$553,4,FALSE)=0,"",$L163)</f>
        <v>#N/A</v>
      </c>
      <c r="Q163" s="72" t="e">
        <f>IF(VLOOKUP($B163,[1]Sheet1!$E$2:$G$553,3,FALSE)=0,"",$L163)</f>
        <v>#N/A</v>
      </c>
      <c r="R163" s="72" t="e">
        <f>IF(VLOOKUP($B163,[1]Sheet1!$F$2:$G$553,2,FALSE)=0,"",$L163)</f>
        <v>#N/A</v>
      </c>
      <c r="S163" s="72" t="e">
        <f>COUNTIF([1]isolation_zones!$H$2:$H$1182,conductor_pz_summary_hftd_23_re!B163)</f>
        <v>#VALUE!</v>
      </c>
    </row>
    <row r="164" spans="1:19" x14ac:dyDescent="0.25">
      <c r="A164" s="70">
        <v>5141</v>
      </c>
      <c r="B164" s="71" t="s">
        <v>3318</v>
      </c>
      <c r="C164" s="72">
        <v>254151101</v>
      </c>
      <c r="D164" s="72" t="s">
        <v>1018</v>
      </c>
      <c r="E164" s="72">
        <v>74560.009949177693</v>
      </c>
      <c r="F164" s="72">
        <f t="shared" si="10"/>
        <v>46.339347389171962</v>
      </c>
      <c r="G164" s="73">
        <v>506</v>
      </c>
      <c r="H164" s="72">
        <f t="shared" si="11"/>
        <v>140.23345883279933</v>
      </c>
      <c r="I164" s="74">
        <v>0.27714122298972199</v>
      </c>
      <c r="J164" s="75">
        <v>163</v>
      </c>
      <c r="K164" s="72">
        <f t="shared" si="12"/>
        <v>1409.8518671746037</v>
      </c>
      <c r="L164" s="72">
        <f t="shared" si="13"/>
        <v>19445.920884693347</v>
      </c>
      <c r="M164" s="72">
        <f t="shared" si="14"/>
        <v>0.78532454794831552</v>
      </c>
      <c r="N164" s="72" t="e">
        <f>IF(VLOOKUP(B164,[1]Sheet1!$B$2:$G$553,6,FALSE)=0,"",L164)</f>
        <v>#N/A</v>
      </c>
      <c r="O164" s="72" t="e">
        <f>IF(VLOOKUP($B164,[1]Sheet1!$C$2:$G$553,5,FALSE)=0,"",$L164)</f>
        <v>#N/A</v>
      </c>
      <c r="P164" s="72" t="e">
        <f>IF(VLOOKUP($B164,[1]Sheet1!$D$2:$G$553,4,FALSE)=0,"",$L164)</f>
        <v>#N/A</v>
      </c>
      <c r="Q164" s="72" t="e">
        <f>IF(VLOOKUP($B164,[1]Sheet1!$E$2:$G$553,3,FALSE)=0,"",$L164)</f>
        <v>#N/A</v>
      </c>
      <c r="R164" s="72" t="e">
        <f>IF(VLOOKUP($B164,[1]Sheet1!$F$2:$G$553,2,FALSE)=0,"",$L164)</f>
        <v>#N/A</v>
      </c>
      <c r="S164" s="72" t="e">
        <f>COUNTIF([1]isolation_zones!$H$2:$H$1182,conductor_pz_summary_hftd_23_re!B164)</f>
        <v>#VALUE!</v>
      </c>
    </row>
    <row r="165" spans="1:19" x14ac:dyDescent="0.25">
      <c r="A165" s="70">
        <v>710</v>
      </c>
      <c r="B165" s="71" t="s">
        <v>3371</v>
      </c>
      <c r="C165" s="72">
        <v>254432103</v>
      </c>
      <c r="D165" s="72" t="s">
        <v>1244</v>
      </c>
      <c r="E165" s="72">
        <v>61825.449041383799</v>
      </c>
      <c r="F165" s="72">
        <f t="shared" si="10"/>
        <v>38.424766340201245</v>
      </c>
      <c r="G165" s="73">
        <v>420</v>
      </c>
      <c r="H165" s="72">
        <f t="shared" si="11"/>
        <v>116.2538913609381</v>
      </c>
      <c r="I165" s="74">
        <v>0.276794979430805</v>
      </c>
      <c r="J165" s="75">
        <v>164</v>
      </c>
      <c r="K165" s="72">
        <f t="shared" si="12"/>
        <v>1448.2766335148049</v>
      </c>
      <c r="L165" s="72">
        <f t="shared" si="13"/>
        <v>19329.666993332408</v>
      </c>
      <c r="M165" s="72">
        <f t="shared" si="14"/>
        <v>0.78062962836998251</v>
      </c>
      <c r="N165" s="72" t="e">
        <f>IF(VLOOKUP(B165,[1]Sheet1!$B$2:$G$553,6,FALSE)=0,"",L165)</f>
        <v>#N/A</v>
      </c>
      <c r="O165" s="72" t="e">
        <f>IF(VLOOKUP($B165,[1]Sheet1!$C$2:$G$553,5,FALSE)=0,"",$L165)</f>
        <v>#N/A</v>
      </c>
      <c r="P165" s="72" t="e">
        <f>IF(VLOOKUP($B165,[1]Sheet1!$D$2:$G$553,4,FALSE)=0,"",$L165)</f>
        <v>#N/A</v>
      </c>
      <c r="Q165" s="72" t="e">
        <f>IF(VLOOKUP($B165,[1]Sheet1!$E$2:$G$553,3,FALSE)=0,"",$L165)</f>
        <v>#N/A</v>
      </c>
      <c r="R165" s="72" t="e">
        <f>IF(VLOOKUP($B165,[1]Sheet1!$F$2:$G$553,2,FALSE)=0,"",$L165)</f>
        <v>#N/A</v>
      </c>
      <c r="S165" s="72" t="e">
        <f>COUNTIF([1]isolation_zones!$H$2:$H$1182,conductor_pz_summary_hftd_23_re!B165)</f>
        <v>#VALUE!</v>
      </c>
    </row>
    <row r="166" spans="1:19" x14ac:dyDescent="0.25">
      <c r="A166" s="70">
        <v>9397</v>
      </c>
      <c r="B166" s="71" t="s">
        <v>4368</v>
      </c>
      <c r="C166" s="72">
        <v>252192105</v>
      </c>
      <c r="D166" s="72" t="s">
        <v>715</v>
      </c>
      <c r="E166" s="72">
        <v>12951.799652555101</v>
      </c>
      <c r="F166" s="72">
        <f t="shared" si="10"/>
        <v>8.0495958064357378</v>
      </c>
      <c r="G166" s="73">
        <v>59</v>
      </c>
      <c r="H166" s="72">
        <f t="shared" si="11"/>
        <v>16.324852485995329</v>
      </c>
      <c r="I166" s="74">
        <v>0.27669241501686997</v>
      </c>
      <c r="J166" s="75">
        <v>165</v>
      </c>
      <c r="K166" s="72">
        <f t="shared" si="12"/>
        <v>1456.3262293212406</v>
      </c>
      <c r="L166" s="72">
        <f t="shared" si="13"/>
        <v>19313.342140846413</v>
      </c>
      <c r="M166" s="72">
        <f t="shared" si="14"/>
        <v>0.77997034833511525</v>
      </c>
      <c r="N166" s="72" t="e">
        <f>IF(VLOOKUP(B166,[1]Sheet1!$B$2:$G$553,6,FALSE)=0,"",L166)</f>
        <v>#N/A</v>
      </c>
      <c r="O166" s="72" t="e">
        <f>IF(VLOOKUP($B166,[1]Sheet1!$C$2:$G$553,5,FALSE)=0,"",$L166)</f>
        <v>#N/A</v>
      </c>
      <c r="P166" s="72" t="e">
        <f>IF(VLOOKUP($B166,[1]Sheet1!$D$2:$G$553,4,FALSE)=0,"",$L166)</f>
        <v>#N/A</v>
      </c>
      <c r="Q166" s="72" t="e">
        <f>IF(VLOOKUP($B166,[1]Sheet1!$E$2:$G$553,3,FALSE)=0,"",$L166)</f>
        <v>#N/A</v>
      </c>
      <c r="R166" s="72" t="e">
        <f>IF(VLOOKUP($B166,[1]Sheet1!$F$2:$G$553,2,FALSE)=0,"",$L166)</f>
        <v>#N/A</v>
      </c>
      <c r="S166" s="72" t="e">
        <f>COUNTIF([1]isolation_zones!$H$2:$H$1182,conductor_pz_summary_hftd_23_re!B166)</f>
        <v>#VALUE!</v>
      </c>
    </row>
    <row r="167" spans="1:19" x14ac:dyDescent="0.25">
      <c r="A167" s="70">
        <v>4772</v>
      </c>
      <c r="B167" s="71" t="s">
        <v>3940</v>
      </c>
      <c r="C167" s="72">
        <v>254432102</v>
      </c>
      <c r="D167" s="72" t="s">
        <v>1364</v>
      </c>
      <c r="E167" s="72">
        <v>22596.9807396623</v>
      </c>
      <c r="F167" s="72">
        <f t="shared" si="10"/>
        <v>14.044114816446426</v>
      </c>
      <c r="G167" s="73">
        <v>79</v>
      </c>
      <c r="H167" s="72">
        <f t="shared" si="11"/>
        <v>21.851044076728428</v>
      </c>
      <c r="I167" s="74">
        <v>0.27659549464213201</v>
      </c>
      <c r="J167" s="75">
        <v>166</v>
      </c>
      <c r="K167" s="72">
        <f t="shared" si="12"/>
        <v>1470.370344137687</v>
      </c>
      <c r="L167" s="72">
        <f t="shared" si="13"/>
        <v>19291.491096769685</v>
      </c>
      <c r="M167" s="72">
        <f t="shared" si="14"/>
        <v>0.77908789275928991</v>
      </c>
      <c r="N167" s="72">
        <f>IF(VLOOKUP(B167,[1]Sheet1!$B$2:$G$553,6,FALSE)=0,"",L167)</f>
        <v>19291.491096769685</v>
      </c>
      <c r="O167" s="72" t="e">
        <f>IF(VLOOKUP($B167,[1]Sheet1!$C$2:$G$553,5,FALSE)=0,"",$L167)</f>
        <v>#N/A</v>
      </c>
      <c r="P167" s="72" t="e">
        <f>IF(VLOOKUP($B167,[1]Sheet1!$D$2:$G$553,4,FALSE)=0,"",$L167)</f>
        <v>#N/A</v>
      </c>
      <c r="Q167" s="72" t="e">
        <f>IF(VLOOKUP($B167,[1]Sheet1!$E$2:$G$553,3,FALSE)=0,"",$L167)</f>
        <v>#N/A</v>
      </c>
      <c r="R167" s="72" t="e">
        <f>IF(VLOOKUP($B167,[1]Sheet1!$F$2:$G$553,2,FALSE)=0,"",$L167)</f>
        <v>#N/A</v>
      </c>
      <c r="S167" s="72" t="e">
        <f>COUNTIF([1]isolation_zones!$H$2:$H$1182,conductor_pz_summary_hftd_23_re!B167)</f>
        <v>#VALUE!</v>
      </c>
    </row>
    <row r="168" spans="1:19" x14ac:dyDescent="0.25">
      <c r="A168" s="70">
        <v>11028</v>
      </c>
      <c r="B168" s="71" t="s">
        <v>5876</v>
      </c>
      <c r="C168" s="72">
        <v>153131151</v>
      </c>
      <c r="D168" s="72" t="s">
        <v>5877</v>
      </c>
      <c r="E168" s="72">
        <v>286.989068642012</v>
      </c>
      <c r="F168" s="72">
        <f t="shared" si="10"/>
        <v>0.17836486553263642</v>
      </c>
      <c r="G168" s="73">
        <v>2</v>
      </c>
      <c r="H168" s="72">
        <f t="shared" si="11"/>
        <v>0.55226621279060395</v>
      </c>
      <c r="I168" s="74">
        <v>0.27613310639530197</v>
      </c>
      <c r="J168" s="75">
        <v>167</v>
      </c>
      <c r="K168" s="72">
        <f t="shared" si="12"/>
        <v>1470.5487090032195</v>
      </c>
      <c r="L168" s="72">
        <f t="shared" si="13"/>
        <v>19290.938830556894</v>
      </c>
      <c r="M168" s="72">
        <f t="shared" si="14"/>
        <v>0.77906558945894855</v>
      </c>
      <c r="N168" s="72" t="e">
        <f>IF(VLOOKUP(B168,[1]Sheet1!$B$2:$G$553,6,FALSE)=0,"",L168)</f>
        <v>#N/A</v>
      </c>
      <c r="O168" s="72" t="e">
        <f>IF(VLOOKUP($B168,[1]Sheet1!$C$2:$G$553,5,FALSE)=0,"",$L168)</f>
        <v>#N/A</v>
      </c>
      <c r="P168" s="72" t="e">
        <f>IF(VLOOKUP($B168,[1]Sheet1!$D$2:$G$553,4,FALSE)=0,"",$L168)</f>
        <v>#N/A</v>
      </c>
      <c r="Q168" s="72" t="e">
        <f>IF(VLOOKUP($B168,[1]Sheet1!$E$2:$G$553,3,FALSE)=0,"",$L168)</f>
        <v>#N/A</v>
      </c>
      <c r="R168" s="72" t="e">
        <f>IF(VLOOKUP($B168,[1]Sheet1!$F$2:$G$553,2,FALSE)=0,"",$L168)</f>
        <v>#N/A</v>
      </c>
      <c r="S168" s="72" t="e">
        <f>COUNTIF([1]isolation_zones!$H$2:$H$1182,conductor_pz_summary_hftd_23_re!B168)</f>
        <v>#VALUE!</v>
      </c>
    </row>
    <row r="169" spans="1:19" x14ac:dyDescent="0.25">
      <c r="A169" s="70">
        <v>5439</v>
      </c>
      <c r="B169" s="71" t="s">
        <v>2188</v>
      </c>
      <c r="C169" s="72">
        <v>43311102</v>
      </c>
      <c r="D169" s="72" t="s">
        <v>172</v>
      </c>
      <c r="E169" s="72">
        <v>44670.366547544501</v>
      </c>
      <c r="F169" s="72">
        <f t="shared" si="10"/>
        <v>27.762813267585148</v>
      </c>
      <c r="G169" s="73">
        <v>263</v>
      </c>
      <c r="H169" s="72">
        <f t="shared" si="11"/>
        <v>72.500987794139604</v>
      </c>
      <c r="I169" s="74">
        <v>0.27566915511079698</v>
      </c>
      <c r="J169" s="75">
        <v>168</v>
      </c>
      <c r="K169" s="72">
        <f t="shared" si="12"/>
        <v>1498.3115222708047</v>
      </c>
      <c r="L169" s="72">
        <f t="shared" si="13"/>
        <v>19218.437842762753</v>
      </c>
      <c r="M169" s="72">
        <f t="shared" si="14"/>
        <v>0.77613763321543328</v>
      </c>
      <c r="N169" s="72" t="e">
        <f>IF(VLOOKUP(B169,[1]Sheet1!$B$2:$G$553,6,FALSE)=0,"",L169)</f>
        <v>#N/A</v>
      </c>
      <c r="O169" s="72" t="e">
        <f>IF(VLOOKUP($B169,[1]Sheet1!$C$2:$G$553,5,FALSE)=0,"",$L169)</f>
        <v>#N/A</v>
      </c>
      <c r="P169" s="72" t="e">
        <f>IF(VLOOKUP($B169,[1]Sheet1!$D$2:$G$553,4,FALSE)=0,"",$L169)</f>
        <v>#N/A</v>
      </c>
      <c r="Q169" s="72" t="e">
        <f>IF(VLOOKUP($B169,[1]Sheet1!$E$2:$G$553,3,FALSE)=0,"",$L169)</f>
        <v>#N/A</v>
      </c>
      <c r="R169" s="72" t="e">
        <f>IF(VLOOKUP($B169,[1]Sheet1!$F$2:$G$553,2,FALSE)=0,"",$L169)</f>
        <v>#N/A</v>
      </c>
      <c r="S169" s="72" t="e">
        <f>COUNTIF([1]isolation_zones!$H$2:$H$1182,conductor_pz_summary_hftd_23_re!B169)</f>
        <v>#VALUE!</v>
      </c>
    </row>
    <row r="170" spans="1:19" x14ac:dyDescent="0.25">
      <c r="A170" s="70">
        <v>307</v>
      </c>
      <c r="B170" s="71" t="s">
        <v>3210</v>
      </c>
      <c r="C170" s="72">
        <v>152282101</v>
      </c>
      <c r="D170" s="72" t="s">
        <v>749</v>
      </c>
      <c r="E170" s="72">
        <v>34999.9270745143</v>
      </c>
      <c r="F170" s="72">
        <f t="shared" si="10"/>
        <v>21.752596068685083</v>
      </c>
      <c r="G170" s="73">
        <v>212</v>
      </c>
      <c r="H170" s="72">
        <f t="shared" si="11"/>
        <v>58.379285730244263</v>
      </c>
      <c r="I170" s="74">
        <v>0.27537398929360501</v>
      </c>
      <c r="J170" s="75">
        <v>169</v>
      </c>
      <c r="K170" s="72">
        <f t="shared" si="12"/>
        <v>1520.0641183394898</v>
      </c>
      <c r="L170" s="72">
        <f t="shared" si="13"/>
        <v>19160.058557032509</v>
      </c>
      <c r="M170" s="72">
        <f t="shared" si="14"/>
        <v>0.77377998265995174</v>
      </c>
      <c r="N170" s="72" t="e">
        <f>IF(VLOOKUP(B170,[1]Sheet1!$B$2:$G$553,6,FALSE)=0,"",L170)</f>
        <v>#N/A</v>
      </c>
      <c r="O170" s="72" t="e">
        <f>IF(VLOOKUP($B170,[1]Sheet1!$C$2:$G$553,5,FALSE)=0,"",$L170)</f>
        <v>#N/A</v>
      </c>
      <c r="P170" s="72" t="e">
        <f>IF(VLOOKUP($B170,[1]Sheet1!$D$2:$G$553,4,FALSE)=0,"",$L170)</f>
        <v>#N/A</v>
      </c>
      <c r="Q170" s="72" t="e">
        <f>IF(VLOOKUP($B170,[1]Sheet1!$E$2:$G$553,3,FALSE)=0,"",$L170)</f>
        <v>#N/A</v>
      </c>
      <c r="R170" s="72" t="e">
        <f>IF(VLOOKUP($B170,[1]Sheet1!$F$2:$G$553,2,FALSE)=0,"",$L170)</f>
        <v>#N/A</v>
      </c>
      <c r="S170" s="72" t="e">
        <f>COUNTIF([1]isolation_zones!$H$2:$H$1182,conductor_pz_summary_hftd_23_re!B170)</f>
        <v>#VALUE!</v>
      </c>
    </row>
    <row r="171" spans="1:19" x14ac:dyDescent="0.25">
      <c r="A171" s="70">
        <v>8396</v>
      </c>
      <c r="B171" s="71" t="s">
        <v>5878</v>
      </c>
      <c r="C171" s="72">
        <v>14052101</v>
      </c>
      <c r="D171" s="72" t="s">
        <v>325</v>
      </c>
      <c r="E171" s="72">
        <v>3330.9197097032902</v>
      </c>
      <c r="F171" s="72">
        <f t="shared" si="10"/>
        <v>2.0701800557509573</v>
      </c>
      <c r="G171" s="73">
        <v>15</v>
      </c>
      <c r="H171" s="72">
        <f t="shared" si="11"/>
        <v>4.1040232983788849</v>
      </c>
      <c r="I171" s="74">
        <v>0.27360155322525898</v>
      </c>
      <c r="J171" s="75">
        <v>170</v>
      </c>
      <c r="K171" s="72">
        <f t="shared" si="12"/>
        <v>1522.1342983952409</v>
      </c>
      <c r="L171" s="72">
        <f t="shared" si="13"/>
        <v>19155.95453373413</v>
      </c>
      <c r="M171" s="72">
        <f t="shared" si="14"/>
        <v>0.77361424146102986</v>
      </c>
      <c r="N171" s="72" t="e">
        <f>IF(VLOOKUP(B171,[1]Sheet1!$B$2:$G$553,6,FALSE)=0,"",L171)</f>
        <v>#N/A</v>
      </c>
      <c r="O171" s="72" t="e">
        <f>IF(VLOOKUP($B171,[1]Sheet1!$C$2:$G$553,5,FALSE)=0,"",$L171)</f>
        <v>#N/A</v>
      </c>
      <c r="P171" s="72" t="e">
        <f>IF(VLOOKUP($B171,[1]Sheet1!$D$2:$G$553,4,FALSE)=0,"",$L171)</f>
        <v>#N/A</v>
      </c>
      <c r="Q171" s="72" t="e">
        <f>IF(VLOOKUP($B171,[1]Sheet1!$E$2:$G$553,3,FALSE)=0,"",$L171)</f>
        <v>#N/A</v>
      </c>
      <c r="R171" s="72" t="e">
        <f>IF(VLOOKUP($B171,[1]Sheet1!$F$2:$G$553,2,FALSE)=0,"",$L171)</f>
        <v>#N/A</v>
      </c>
      <c r="S171" s="72" t="e">
        <f>COUNTIF([1]isolation_zones!$H$2:$H$1182,conductor_pz_summary_hftd_23_re!B171)</f>
        <v>#VALUE!</v>
      </c>
    </row>
    <row r="172" spans="1:19" x14ac:dyDescent="0.25">
      <c r="A172" s="70">
        <v>6379</v>
      </c>
      <c r="B172" s="71" t="s">
        <v>4128</v>
      </c>
      <c r="C172" s="72">
        <v>63681102</v>
      </c>
      <c r="D172" s="72" t="s">
        <v>910</v>
      </c>
      <c r="E172" s="72">
        <v>10298.4219040509</v>
      </c>
      <c r="F172" s="72">
        <f t="shared" si="10"/>
        <v>6.4005108166879428</v>
      </c>
      <c r="G172" s="73">
        <v>133</v>
      </c>
      <c r="H172" s="72">
        <f t="shared" si="11"/>
        <v>36.320190644697831</v>
      </c>
      <c r="I172" s="74">
        <v>0.27308414018569799</v>
      </c>
      <c r="J172" s="75">
        <v>171</v>
      </c>
      <c r="K172" s="72">
        <f t="shared" si="12"/>
        <v>1528.5348092119289</v>
      </c>
      <c r="L172" s="72">
        <f t="shared" si="13"/>
        <v>19119.63434308943</v>
      </c>
      <c r="M172" s="72">
        <f t="shared" si="14"/>
        <v>0.7721474486324168</v>
      </c>
      <c r="N172" s="72">
        <f>IF(VLOOKUP(B172,[1]Sheet1!$B$2:$G$553,6,FALSE)=0,"",L172)</f>
        <v>19119.63434308943</v>
      </c>
      <c r="O172" s="72" t="e">
        <f>IF(VLOOKUP($B172,[1]Sheet1!$C$2:$G$553,5,FALSE)=0,"",$L172)</f>
        <v>#N/A</v>
      </c>
      <c r="P172" s="72" t="e">
        <f>IF(VLOOKUP($B172,[1]Sheet1!$D$2:$G$553,4,FALSE)=0,"",$L172)</f>
        <v>#N/A</v>
      </c>
      <c r="Q172" s="72" t="e">
        <f>IF(VLOOKUP($B172,[1]Sheet1!$E$2:$G$553,3,FALSE)=0,"",$L172)</f>
        <v>#N/A</v>
      </c>
      <c r="R172" s="72" t="e">
        <f>IF(VLOOKUP($B172,[1]Sheet1!$F$2:$G$553,2,FALSE)=0,"",$L172)</f>
        <v>#N/A</v>
      </c>
      <c r="S172" s="72" t="e">
        <f>COUNTIF([1]isolation_zones!$H$2:$H$1182,conductor_pz_summary_hftd_23_re!B172)</f>
        <v>#VALUE!</v>
      </c>
    </row>
    <row r="173" spans="1:19" x14ac:dyDescent="0.25">
      <c r="A173" s="70">
        <v>7979</v>
      </c>
      <c r="B173" s="71" t="s">
        <v>3468</v>
      </c>
      <c r="C173" s="72">
        <v>43311102</v>
      </c>
      <c r="D173" s="72" t="s">
        <v>172</v>
      </c>
      <c r="E173" s="72">
        <v>24685.225330179299</v>
      </c>
      <c r="F173" s="72">
        <f t="shared" si="10"/>
        <v>15.341967265493659</v>
      </c>
      <c r="G173" s="73">
        <v>109</v>
      </c>
      <c r="H173" s="72">
        <f t="shared" si="11"/>
        <v>29.751423514359413</v>
      </c>
      <c r="I173" s="74">
        <v>0.27294883958127902</v>
      </c>
      <c r="J173" s="75">
        <v>172</v>
      </c>
      <c r="K173" s="72">
        <f t="shared" si="12"/>
        <v>1543.8767764774225</v>
      </c>
      <c r="L173" s="72">
        <f t="shared" si="13"/>
        <v>19089.88291957507</v>
      </c>
      <c r="M173" s="72">
        <f t="shared" si="14"/>
        <v>0.77094593581331305</v>
      </c>
      <c r="N173" s="72" t="e">
        <f>IF(VLOOKUP(B173,[1]Sheet1!$B$2:$G$553,6,FALSE)=0,"",L173)</f>
        <v>#N/A</v>
      </c>
      <c r="O173" s="72" t="e">
        <f>IF(VLOOKUP($B173,[1]Sheet1!$C$2:$G$553,5,FALSE)=0,"",$L173)</f>
        <v>#N/A</v>
      </c>
      <c r="P173" s="72" t="e">
        <f>IF(VLOOKUP($B173,[1]Sheet1!$D$2:$G$553,4,FALSE)=0,"",$L173)</f>
        <v>#N/A</v>
      </c>
      <c r="Q173" s="72" t="e">
        <f>IF(VLOOKUP($B173,[1]Sheet1!$E$2:$G$553,3,FALSE)=0,"",$L173)</f>
        <v>#N/A</v>
      </c>
      <c r="R173" s="72" t="e">
        <f>IF(VLOOKUP($B173,[1]Sheet1!$F$2:$G$553,2,FALSE)=0,"",$L173)</f>
        <v>#N/A</v>
      </c>
      <c r="S173" s="72" t="e">
        <f>COUNTIF([1]isolation_zones!$H$2:$H$1182,conductor_pz_summary_hftd_23_re!B173)</f>
        <v>#VALUE!</v>
      </c>
    </row>
    <row r="174" spans="1:19" x14ac:dyDescent="0.25">
      <c r="A174" s="70">
        <v>1249</v>
      </c>
      <c r="B174" s="71" t="s">
        <v>2251</v>
      </c>
      <c r="C174" s="72">
        <v>152561103</v>
      </c>
      <c r="D174" s="72" t="s">
        <v>667</v>
      </c>
      <c r="E174" s="72">
        <v>32552.0609441296</v>
      </c>
      <c r="F174" s="72">
        <f t="shared" si="10"/>
        <v>20.231237379819515</v>
      </c>
      <c r="G174" s="73">
        <v>248</v>
      </c>
      <c r="H174" s="72">
        <f t="shared" si="11"/>
        <v>67.680688544538796</v>
      </c>
      <c r="I174" s="74">
        <v>0.27290600219572098</v>
      </c>
      <c r="J174" s="75">
        <v>173</v>
      </c>
      <c r="K174" s="72">
        <f t="shared" si="12"/>
        <v>1564.108013857242</v>
      </c>
      <c r="L174" s="72">
        <f t="shared" si="13"/>
        <v>19022.202231030529</v>
      </c>
      <c r="M174" s="72">
        <f t="shared" si="14"/>
        <v>0.76821264761106045</v>
      </c>
      <c r="N174" s="72" t="e">
        <f>IF(VLOOKUP(B174,[1]Sheet1!$B$2:$G$553,6,FALSE)=0,"",L174)</f>
        <v>#N/A</v>
      </c>
      <c r="O174" s="72" t="e">
        <f>IF(VLOOKUP($B174,[1]Sheet1!$C$2:$G$553,5,FALSE)=0,"",$L174)</f>
        <v>#N/A</v>
      </c>
      <c r="P174" s="72" t="e">
        <f>IF(VLOOKUP($B174,[1]Sheet1!$D$2:$G$553,4,FALSE)=0,"",$L174)</f>
        <v>#N/A</v>
      </c>
      <c r="Q174" s="72" t="e">
        <f>IF(VLOOKUP($B174,[1]Sheet1!$E$2:$G$553,3,FALSE)=0,"",$L174)</f>
        <v>#N/A</v>
      </c>
      <c r="R174" s="72" t="e">
        <f>IF(VLOOKUP($B174,[1]Sheet1!$F$2:$G$553,2,FALSE)=0,"",$L174)</f>
        <v>#N/A</v>
      </c>
      <c r="S174" s="72" t="e">
        <f>COUNTIF([1]isolation_zones!$H$2:$H$1182,conductor_pz_summary_hftd_23_re!B174)</f>
        <v>#VALUE!</v>
      </c>
    </row>
    <row r="175" spans="1:19" x14ac:dyDescent="0.25">
      <c r="A175" s="70">
        <v>10021</v>
      </c>
      <c r="B175" s="71" t="s">
        <v>5879</v>
      </c>
      <c r="C175" s="72">
        <v>163541101</v>
      </c>
      <c r="D175" s="72" t="s">
        <v>1066</v>
      </c>
      <c r="E175" s="72">
        <v>334.01076741978198</v>
      </c>
      <c r="F175" s="72">
        <f t="shared" si="10"/>
        <v>0.20758904128016281</v>
      </c>
      <c r="G175" s="73">
        <v>3</v>
      </c>
      <c r="H175" s="72">
        <f t="shared" si="11"/>
        <v>0.81862479262688093</v>
      </c>
      <c r="I175" s="74">
        <v>0.27287493087562698</v>
      </c>
      <c r="J175" s="75">
        <v>174</v>
      </c>
      <c r="K175" s="72">
        <f t="shared" si="12"/>
        <v>1564.3156028985222</v>
      </c>
      <c r="L175" s="72">
        <f t="shared" si="13"/>
        <v>19021.383606237901</v>
      </c>
      <c r="M175" s="72">
        <f t="shared" si="14"/>
        <v>0.76817958740532255</v>
      </c>
      <c r="N175" s="72" t="e">
        <f>IF(VLOOKUP(B175,[1]Sheet1!$B$2:$G$553,6,FALSE)=0,"",L175)</f>
        <v>#N/A</v>
      </c>
      <c r="O175" s="72" t="e">
        <f>IF(VLOOKUP($B175,[1]Sheet1!$C$2:$G$553,5,FALSE)=0,"",$L175)</f>
        <v>#N/A</v>
      </c>
      <c r="P175" s="72" t="e">
        <f>IF(VLOOKUP($B175,[1]Sheet1!$D$2:$G$553,4,FALSE)=0,"",$L175)</f>
        <v>#N/A</v>
      </c>
      <c r="Q175" s="72" t="e">
        <f>IF(VLOOKUP($B175,[1]Sheet1!$E$2:$G$553,3,FALSE)=0,"",$L175)</f>
        <v>#N/A</v>
      </c>
      <c r="R175" s="72" t="e">
        <f>IF(VLOOKUP($B175,[1]Sheet1!$F$2:$G$553,2,FALSE)=0,"",$L175)</f>
        <v>#N/A</v>
      </c>
      <c r="S175" s="72" t="e">
        <f>COUNTIF([1]isolation_zones!$H$2:$H$1182,conductor_pz_summary_hftd_23_re!B175)</f>
        <v>#VALUE!</v>
      </c>
    </row>
    <row r="176" spans="1:19" x14ac:dyDescent="0.25">
      <c r="A176" s="70">
        <v>3674</v>
      </c>
      <c r="B176" s="71" t="s">
        <v>3669</v>
      </c>
      <c r="C176" s="72">
        <v>254151102</v>
      </c>
      <c r="D176" s="72" t="s">
        <v>1494</v>
      </c>
      <c r="E176" s="72">
        <v>13825.8858633821</v>
      </c>
      <c r="F176" s="72">
        <f t="shared" si="10"/>
        <v>8.59284391757744</v>
      </c>
      <c r="G176" s="73">
        <v>92</v>
      </c>
      <c r="H176" s="72">
        <f t="shared" si="11"/>
        <v>25.103208337564087</v>
      </c>
      <c r="I176" s="74">
        <v>0.27286096019091399</v>
      </c>
      <c r="J176" s="75">
        <v>175</v>
      </c>
      <c r="K176" s="72">
        <f t="shared" si="12"/>
        <v>1572.9084468160997</v>
      </c>
      <c r="L176" s="72">
        <f t="shared" si="13"/>
        <v>18996.280397900337</v>
      </c>
      <c r="M176" s="72">
        <f t="shared" si="14"/>
        <v>0.76716579300305965</v>
      </c>
      <c r="N176" s="72" t="e">
        <f>IF(VLOOKUP(B176,[1]Sheet1!$B$2:$G$553,6,FALSE)=0,"",L176)</f>
        <v>#N/A</v>
      </c>
      <c r="O176" s="72" t="e">
        <f>IF(VLOOKUP($B176,[1]Sheet1!$C$2:$G$553,5,FALSE)=0,"",$L176)</f>
        <v>#N/A</v>
      </c>
      <c r="P176" s="72" t="e">
        <f>IF(VLOOKUP($B176,[1]Sheet1!$D$2:$G$553,4,FALSE)=0,"",$L176)</f>
        <v>#N/A</v>
      </c>
      <c r="Q176" s="72" t="e">
        <f>IF(VLOOKUP($B176,[1]Sheet1!$E$2:$G$553,3,FALSE)=0,"",$L176)</f>
        <v>#N/A</v>
      </c>
      <c r="R176" s="72" t="e">
        <f>IF(VLOOKUP($B176,[1]Sheet1!$F$2:$G$553,2,FALSE)=0,"",$L176)</f>
        <v>#N/A</v>
      </c>
      <c r="S176" s="72" t="e">
        <f>COUNTIF([1]isolation_zones!$H$2:$H$1182,conductor_pz_summary_hftd_23_re!B176)</f>
        <v>#VALUE!</v>
      </c>
    </row>
    <row r="177" spans="1:19" x14ac:dyDescent="0.25">
      <c r="A177" s="70">
        <v>1420</v>
      </c>
      <c r="B177" s="71" t="s">
        <v>2154</v>
      </c>
      <c r="C177" s="72">
        <v>43141102</v>
      </c>
      <c r="D177" s="72" t="s">
        <v>723</v>
      </c>
      <c r="E177" s="72">
        <v>23900.855024518001</v>
      </c>
      <c r="F177" s="72">
        <f t="shared" si="10"/>
        <v>14.854477951844625</v>
      </c>
      <c r="G177" s="73">
        <v>205</v>
      </c>
      <c r="H177" s="72">
        <f t="shared" si="11"/>
        <v>55.604411605949721</v>
      </c>
      <c r="I177" s="74">
        <v>0.27124103222414497</v>
      </c>
      <c r="J177" s="75">
        <v>176</v>
      </c>
      <c r="K177" s="72">
        <f t="shared" si="12"/>
        <v>1587.7629247679445</v>
      </c>
      <c r="L177" s="72">
        <f t="shared" si="13"/>
        <v>18940.675986294387</v>
      </c>
      <c r="M177" s="72">
        <f t="shared" si="14"/>
        <v>0.76492020588649645</v>
      </c>
      <c r="N177" s="72" t="e">
        <f>IF(VLOOKUP(B177,[1]Sheet1!$B$2:$G$553,6,FALSE)=0,"",L177)</f>
        <v>#N/A</v>
      </c>
      <c r="O177" s="72" t="e">
        <f>IF(VLOOKUP($B177,[1]Sheet1!$C$2:$G$553,5,FALSE)=0,"",$L177)</f>
        <v>#N/A</v>
      </c>
      <c r="P177" s="72" t="e">
        <f>IF(VLOOKUP($B177,[1]Sheet1!$D$2:$G$553,4,FALSE)=0,"",$L177)</f>
        <v>#N/A</v>
      </c>
      <c r="Q177" s="72" t="e">
        <f>IF(VLOOKUP($B177,[1]Sheet1!$E$2:$G$553,3,FALSE)=0,"",$L177)</f>
        <v>#N/A</v>
      </c>
      <c r="R177" s="72" t="e">
        <f>IF(VLOOKUP($B177,[1]Sheet1!$F$2:$G$553,2,FALSE)=0,"",$L177)</f>
        <v>#N/A</v>
      </c>
      <c r="S177" s="72" t="e">
        <f>COUNTIF([1]isolation_zones!$H$2:$H$1182,conductor_pz_summary_hftd_23_re!B177)</f>
        <v>#VALUE!</v>
      </c>
    </row>
    <row r="178" spans="1:19" x14ac:dyDescent="0.25">
      <c r="A178" s="70">
        <v>6398</v>
      </c>
      <c r="B178" s="71" t="s">
        <v>3801</v>
      </c>
      <c r="C178" s="72">
        <v>14422109</v>
      </c>
      <c r="D178" s="72" t="s">
        <v>396</v>
      </c>
      <c r="E178" s="72">
        <v>13342.820790453599</v>
      </c>
      <c r="F178" s="72">
        <f t="shared" si="10"/>
        <v>8.2926170232775629</v>
      </c>
      <c r="G178" s="73">
        <v>80</v>
      </c>
      <c r="H178" s="72">
        <f t="shared" si="11"/>
        <v>21.696694309930077</v>
      </c>
      <c r="I178" s="74">
        <v>0.27120867887412597</v>
      </c>
      <c r="J178" s="75">
        <v>177</v>
      </c>
      <c r="K178" s="72">
        <f t="shared" si="12"/>
        <v>1596.0555417912221</v>
      </c>
      <c r="L178" s="72">
        <f t="shared" si="13"/>
        <v>18918.979291984459</v>
      </c>
      <c r="M178" s="72">
        <f t="shared" si="14"/>
        <v>0.76404398373420279</v>
      </c>
      <c r="N178" s="72">
        <f>IF(VLOOKUP(B178,[1]Sheet1!$B$2:$G$553,6,FALSE)=0,"",L178)</f>
        <v>18918.979291984459</v>
      </c>
      <c r="O178" s="72" t="e">
        <f>IF(VLOOKUP($B178,[1]Sheet1!$C$2:$G$553,5,FALSE)=0,"",$L178)</f>
        <v>#N/A</v>
      </c>
      <c r="P178" s="72" t="e">
        <f>IF(VLOOKUP($B178,[1]Sheet1!$D$2:$G$553,4,FALSE)=0,"",$L178)</f>
        <v>#N/A</v>
      </c>
      <c r="Q178" s="72" t="e">
        <f>IF(VLOOKUP($B178,[1]Sheet1!$E$2:$G$553,3,FALSE)=0,"",$L178)</f>
        <v>#N/A</v>
      </c>
      <c r="R178" s="72" t="e">
        <f>IF(VLOOKUP($B178,[1]Sheet1!$F$2:$G$553,2,FALSE)=0,"",$L178)</f>
        <v>#N/A</v>
      </c>
      <c r="S178" s="72" t="e">
        <f>COUNTIF([1]isolation_zones!$H$2:$H$1182,conductor_pz_summary_hftd_23_re!B178)</f>
        <v>#VALUE!</v>
      </c>
    </row>
    <row r="179" spans="1:19" x14ac:dyDescent="0.25">
      <c r="A179" s="70">
        <v>6361</v>
      </c>
      <c r="B179" s="71" t="s">
        <v>3656</v>
      </c>
      <c r="C179" s="72">
        <v>153662102</v>
      </c>
      <c r="D179" s="72" t="s">
        <v>551</v>
      </c>
      <c r="E179" s="72">
        <v>20088.956243669702</v>
      </c>
      <c r="F179" s="72">
        <f t="shared" si="10"/>
        <v>12.485367460329211</v>
      </c>
      <c r="G179" s="73">
        <v>139</v>
      </c>
      <c r="H179" s="72">
        <f t="shared" si="11"/>
        <v>37.696353754580976</v>
      </c>
      <c r="I179" s="74">
        <v>0.271196789601302</v>
      </c>
      <c r="J179" s="75">
        <v>178</v>
      </c>
      <c r="K179" s="72">
        <f t="shared" si="12"/>
        <v>1608.5409092515513</v>
      </c>
      <c r="L179" s="72">
        <f t="shared" si="13"/>
        <v>18881.282938229877</v>
      </c>
      <c r="M179" s="72">
        <f t="shared" si="14"/>
        <v>0.76252161448529165</v>
      </c>
      <c r="N179" s="72" t="e">
        <f>IF(VLOOKUP(B179,[1]Sheet1!$B$2:$G$553,6,FALSE)=0,"",L179)</f>
        <v>#N/A</v>
      </c>
      <c r="O179" s="72" t="e">
        <f>IF(VLOOKUP($B179,[1]Sheet1!$C$2:$G$553,5,FALSE)=0,"",$L179)</f>
        <v>#N/A</v>
      </c>
      <c r="P179" s="72" t="e">
        <f>IF(VLOOKUP($B179,[1]Sheet1!$D$2:$G$553,4,FALSE)=0,"",$L179)</f>
        <v>#N/A</v>
      </c>
      <c r="Q179" s="72" t="e">
        <f>IF(VLOOKUP($B179,[1]Sheet1!$E$2:$G$553,3,FALSE)=0,"",$L179)</f>
        <v>#N/A</v>
      </c>
      <c r="R179" s="72" t="e">
        <f>IF(VLOOKUP($B179,[1]Sheet1!$F$2:$G$553,2,FALSE)=0,"",$L179)</f>
        <v>#N/A</v>
      </c>
      <c r="S179" s="72" t="e">
        <f>COUNTIF([1]isolation_zones!$H$2:$H$1182,conductor_pz_summary_hftd_23_re!B179)</f>
        <v>#VALUE!</v>
      </c>
    </row>
    <row r="180" spans="1:19" x14ac:dyDescent="0.25">
      <c r="A180" s="70">
        <v>5677</v>
      </c>
      <c r="B180" s="71" t="s">
        <v>3632</v>
      </c>
      <c r="C180" s="72">
        <v>103191101</v>
      </c>
      <c r="D180" s="72" t="s">
        <v>1398</v>
      </c>
      <c r="E180" s="72">
        <v>23201.6685286996</v>
      </c>
      <c r="F180" s="72">
        <f t="shared" si="10"/>
        <v>14.419930720136483</v>
      </c>
      <c r="G180" s="73">
        <v>158</v>
      </c>
      <c r="H180" s="72">
        <f t="shared" si="11"/>
        <v>42.753030868493852</v>
      </c>
      <c r="I180" s="74">
        <v>0.27058880296515098</v>
      </c>
      <c r="J180" s="75">
        <v>179</v>
      </c>
      <c r="K180" s="72">
        <f t="shared" si="12"/>
        <v>1622.9608399716878</v>
      </c>
      <c r="L180" s="72">
        <f t="shared" si="13"/>
        <v>18838.529907361382</v>
      </c>
      <c r="M180" s="72">
        <f t="shared" si="14"/>
        <v>0.76079503106251067</v>
      </c>
      <c r="N180" s="72" t="e">
        <f>IF(VLOOKUP(B180,[1]Sheet1!$B$2:$G$553,6,FALSE)=0,"",L180)</f>
        <v>#N/A</v>
      </c>
      <c r="O180" s="72" t="e">
        <f>IF(VLOOKUP($B180,[1]Sheet1!$C$2:$G$553,5,FALSE)=0,"",$L180)</f>
        <v>#N/A</v>
      </c>
      <c r="P180" s="72" t="e">
        <f>IF(VLOOKUP($B180,[1]Sheet1!$D$2:$G$553,4,FALSE)=0,"",$L180)</f>
        <v>#N/A</v>
      </c>
      <c r="Q180" s="72" t="e">
        <f>IF(VLOOKUP($B180,[1]Sheet1!$E$2:$G$553,3,FALSE)=0,"",$L180)</f>
        <v>#N/A</v>
      </c>
      <c r="R180" s="72" t="e">
        <f>IF(VLOOKUP($B180,[1]Sheet1!$F$2:$G$553,2,FALSE)=0,"",$L180)</f>
        <v>#N/A</v>
      </c>
      <c r="S180" s="72" t="e">
        <f>COUNTIF([1]isolation_zones!$H$2:$H$1182,conductor_pz_summary_hftd_23_re!B180)</f>
        <v>#VALUE!</v>
      </c>
    </row>
    <row r="181" spans="1:19" x14ac:dyDescent="0.25">
      <c r="A181" s="70">
        <v>7666</v>
      </c>
      <c r="B181" s="71" t="s">
        <v>5880</v>
      </c>
      <c r="C181" s="72">
        <v>63801103</v>
      </c>
      <c r="D181" s="72" t="s">
        <v>807</v>
      </c>
      <c r="E181" s="72">
        <v>3772.9974243011402</v>
      </c>
      <c r="F181" s="72">
        <f t="shared" si="10"/>
        <v>2.344933141268577</v>
      </c>
      <c r="G181" s="73">
        <v>41</v>
      </c>
      <c r="H181" s="72">
        <f t="shared" si="11"/>
        <v>11.086153271205278</v>
      </c>
      <c r="I181" s="74">
        <v>0.27039398222451899</v>
      </c>
      <c r="J181" s="75">
        <v>180</v>
      </c>
      <c r="K181" s="72">
        <f t="shared" si="12"/>
        <v>1625.3057731129563</v>
      </c>
      <c r="L181" s="72">
        <f t="shared" si="13"/>
        <v>18827.443754090178</v>
      </c>
      <c r="M181" s="72">
        <f t="shared" si="14"/>
        <v>0.76034731617372664</v>
      </c>
      <c r="N181" s="72">
        <f>IF(VLOOKUP(B181,[1]Sheet1!$B$2:$G$553,6,FALSE)=0,"",L181)</f>
        <v>18827.443754090178</v>
      </c>
      <c r="O181" s="72" t="e">
        <f>IF(VLOOKUP($B181,[1]Sheet1!$C$2:$G$553,5,FALSE)=0,"",$L181)</f>
        <v>#N/A</v>
      </c>
      <c r="P181" s="72" t="e">
        <f>IF(VLOOKUP($B181,[1]Sheet1!$D$2:$G$553,4,FALSE)=0,"",$L181)</f>
        <v>#N/A</v>
      </c>
      <c r="Q181" s="72" t="e">
        <f>IF(VLOOKUP($B181,[1]Sheet1!$E$2:$G$553,3,FALSE)=0,"",$L181)</f>
        <v>#N/A</v>
      </c>
      <c r="R181" s="72" t="e">
        <f>IF(VLOOKUP($B181,[1]Sheet1!$F$2:$G$553,2,FALSE)=0,"",$L181)</f>
        <v>#N/A</v>
      </c>
      <c r="S181" s="72" t="e">
        <f>COUNTIF([1]isolation_zones!$H$2:$H$1182,conductor_pz_summary_hftd_23_re!B181)</f>
        <v>#VALUE!</v>
      </c>
    </row>
    <row r="182" spans="1:19" x14ac:dyDescent="0.25">
      <c r="A182" s="70">
        <v>5313</v>
      </c>
      <c r="B182" s="71" t="s">
        <v>3344</v>
      </c>
      <c r="C182" s="72">
        <v>43361103</v>
      </c>
      <c r="D182" s="72" t="s">
        <v>603</v>
      </c>
      <c r="E182" s="72">
        <v>39433.473619385397</v>
      </c>
      <c r="F182" s="72">
        <f t="shared" si="10"/>
        <v>24.508063156858544</v>
      </c>
      <c r="G182" s="73">
        <v>188</v>
      </c>
      <c r="H182" s="72">
        <f t="shared" si="11"/>
        <v>50.712840472582144</v>
      </c>
      <c r="I182" s="74">
        <v>0.26974915144990502</v>
      </c>
      <c r="J182" s="75">
        <v>181</v>
      </c>
      <c r="K182" s="72">
        <f t="shared" si="12"/>
        <v>1649.8138362698148</v>
      </c>
      <c r="L182" s="72">
        <f t="shared" si="13"/>
        <v>18776.730913617597</v>
      </c>
      <c r="M182" s="72">
        <f t="shared" si="14"/>
        <v>0.75829927541723807</v>
      </c>
      <c r="N182" s="72">
        <f>IF(VLOOKUP(B182,[1]Sheet1!$B$2:$G$553,6,FALSE)=0,"",L182)</f>
        <v>18776.730913617597</v>
      </c>
      <c r="O182" s="72" t="e">
        <f>IF(VLOOKUP($B182,[1]Sheet1!$C$2:$G$553,5,FALSE)=0,"",$L182)</f>
        <v>#N/A</v>
      </c>
      <c r="P182" s="72" t="e">
        <f>IF(VLOOKUP($B182,[1]Sheet1!$D$2:$G$553,4,FALSE)=0,"",$L182)</f>
        <v>#N/A</v>
      </c>
      <c r="Q182" s="72" t="e">
        <f>IF(VLOOKUP($B182,[1]Sheet1!$E$2:$G$553,3,FALSE)=0,"",$L182)</f>
        <v>#N/A</v>
      </c>
      <c r="R182" s="72" t="e">
        <f>IF(VLOOKUP($B182,[1]Sheet1!$F$2:$G$553,2,FALSE)=0,"",$L182)</f>
        <v>#N/A</v>
      </c>
      <c r="S182" s="72" t="e">
        <f>COUNTIF([1]isolation_zones!$H$2:$H$1182,conductor_pz_summary_hftd_23_re!B182)</f>
        <v>#VALUE!</v>
      </c>
    </row>
    <row r="183" spans="1:19" x14ac:dyDescent="0.25">
      <c r="A183" s="70">
        <v>5299</v>
      </c>
      <c r="B183" s="71" t="s">
        <v>3350</v>
      </c>
      <c r="C183" s="72">
        <v>152691109</v>
      </c>
      <c r="D183" s="72" t="s">
        <v>1356</v>
      </c>
      <c r="E183" s="72">
        <v>36440.098877938697</v>
      </c>
      <c r="F183" s="72">
        <f t="shared" si="10"/>
        <v>22.647668662485206</v>
      </c>
      <c r="G183" s="73">
        <v>254</v>
      </c>
      <c r="H183" s="72">
        <f t="shared" si="11"/>
        <v>68.031349131331879</v>
      </c>
      <c r="I183" s="74">
        <v>0.267839957209968</v>
      </c>
      <c r="J183" s="75">
        <v>182</v>
      </c>
      <c r="K183" s="72">
        <f t="shared" si="12"/>
        <v>1672.4615049322999</v>
      </c>
      <c r="L183" s="72">
        <f t="shared" si="13"/>
        <v>18708.699564486265</v>
      </c>
      <c r="M183" s="72">
        <f t="shared" si="14"/>
        <v>0.75555182576855973</v>
      </c>
      <c r="N183" s="72" t="e">
        <f>IF(VLOOKUP(B183,[1]Sheet1!$B$2:$G$553,6,FALSE)=0,"",L183)</f>
        <v>#N/A</v>
      </c>
      <c r="O183" s="72" t="e">
        <f>IF(VLOOKUP($B183,[1]Sheet1!$C$2:$G$553,5,FALSE)=0,"",$L183)</f>
        <v>#N/A</v>
      </c>
      <c r="P183" s="72" t="e">
        <f>IF(VLOOKUP($B183,[1]Sheet1!$D$2:$G$553,4,FALSE)=0,"",$L183)</f>
        <v>#N/A</v>
      </c>
      <c r="Q183" s="72" t="e">
        <f>IF(VLOOKUP($B183,[1]Sheet1!$E$2:$G$553,3,FALSE)=0,"",$L183)</f>
        <v>#N/A</v>
      </c>
      <c r="R183" s="72" t="e">
        <f>IF(VLOOKUP($B183,[1]Sheet1!$F$2:$G$553,2,FALSE)=0,"",$L183)</f>
        <v>#N/A</v>
      </c>
      <c r="S183" s="72" t="e">
        <f>COUNTIF([1]isolation_zones!$H$2:$H$1182,conductor_pz_summary_hftd_23_re!B183)</f>
        <v>#VALUE!</v>
      </c>
    </row>
    <row r="184" spans="1:19" x14ac:dyDescent="0.25">
      <c r="A184" s="70">
        <v>7848</v>
      </c>
      <c r="B184" s="71" t="s">
        <v>5881</v>
      </c>
      <c r="C184" s="72">
        <v>254421101</v>
      </c>
      <c r="D184" s="72" t="s">
        <v>978</v>
      </c>
      <c r="E184" s="72">
        <v>32974.164320361</v>
      </c>
      <c r="F184" s="72">
        <f t="shared" si="10"/>
        <v>20.493576333350529</v>
      </c>
      <c r="G184" s="73">
        <v>153</v>
      </c>
      <c r="H184" s="72">
        <f t="shared" si="11"/>
        <v>40.854647651662923</v>
      </c>
      <c r="I184" s="74">
        <v>0.26702384086054198</v>
      </c>
      <c r="J184" s="75">
        <v>183</v>
      </c>
      <c r="K184" s="72">
        <f t="shared" si="12"/>
        <v>1692.9550812656505</v>
      </c>
      <c r="L184" s="72">
        <f t="shared" si="13"/>
        <v>18667.844916834601</v>
      </c>
      <c r="M184" s="72">
        <f t="shared" si="14"/>
        <v>0.75390190865283779</v>
      </c>
      <c r="N184" s="72" t="e">
        <f>IF(VLOOKUP(B184,[1]Sheet1!$B$2:$G$553,6,FALSE)=0,"",L184)</f>
        <v>#N/A</v>
      </c>
      <c r="O184" s="72" t="e">
        <f>IF(VLOOKUP($B184,[1]Sheet1!$C$2:$G$553,5,FALSE)=0,"",$L184)</f>
        <v>#N/A</v>
      </c>
      <c r="P184" s="72" t="e">
        <f>IF(VLOOKUP($B184,[1]Sheet1!$D$2:$G$553,4,FALSE)=0,"",$L184)</f>
        <v>#N/A</v>
      </c>
      <c r="Q184" s="72" t="e">
        <f>IF(VLOOKUP($B184,[1]Sheet1!$E$2:$G$553,3,FALSE)=0,"",$L184)</f>
        <v>#N/A</v>
      </c>
      <c r="R184" s="72" t="e">
        <f>IF(VLOOKUP($B184,[1]Sheet1!$F$2:$G$553,2,FALSE)=0,"",$L184)</f>
        <v>#N/A</v>
      </c>
      <c r="S184" s="72" t="e">
        <f>COUNTIF([1]isolation_zones!$H$2:$H$1182,conductor_pz_summary_hftd_23_re!B184)</f>
        <v>#VALUE!</v>
      </c>
    </row>
    <row r="185" spans="1:19" x14ac:dyDescent="0.25">
      <c r="A185" s="70">
        <v>10324</v>
      </c>
      <c r="B185" s="71" t="s">
        <v>5882</v>
      </c>
      <c r="C185" s="72">
        <v>182721104</v>
      </c>
      <c r="D185" s="72" t="s">
        <v>679</v>
      </c>
      <c r="E185" s="72">
        <v>273.73234576449602</v>
      </c>
      <c r="F185" s="72">
        <f t="shared" si="10"/>
        <v>0.17012575871006588</v>
      </c>
      <c r="G185" s="73">
        <v>7</v>
      </c>
      <c r="H185" s="72">
        <f t="shared" si="11"/>
        <v>1.8636778662106919</v>
      </c>
      <c r="I185" s="74">
        <v>0.26623969517295598</v>
      </c>
      <c r="J185" s="75">
        <v>184</v>
      </c>
      <c r="K185" s="72">
        <f t="shared" si="12"/>
        <v>1693.1252070243606</v>
      </c>
      <c r="L185" s="72">
        <f t="shared" si="13"/>
        <v>18665.98123896839</v>
      </c>
      <c r="M185" s="72">
        <f t="shared" si="14"/>
        <v>0.7538266439232072</v>
      </c>
      <c r="N185" s="72" t="e">
        <f>IF(VLOOKUP(B185,[1]Sheet1!$B$2:$G$553,6,FALSE)=0,"",L185)</f>
        <v>#N/A</v>
      </c>
      <c r="O185" s="72" t="e">
        <f>IF(VLOOKUP($B185,[1]Sheet1!$C$2:$G$553,5,FALSE)=0,"",$L185)</f>
        <v>#N/A</v>
      </c>
      <c r="P185" s="72" t="e">
        <f>IF(VLOOKUP($B185,[1]Sheet1!$D$2:$G$553,4,FALSE)=0,"",$L185)</f>
        <v>#N/A</v>
      </c>
      <c r="Q185" s="72" t="e">
        <f>IF(VLOOKUP($B185,[1]Sheet1!$E$2:$G$553,3,FALSE)=0,"",$L185)</f>
        <v>#N/A</v>
      </c>
      <c r="R185" s="72" t="e">
        <f>IF(VLOOKUP($B185,[1]Sheet1!$F$2:$G$553,2,FALSE)=0,"",$L185)</f>
        <v>#N/A</v>
      </c>
      <c r="S185" s="72" t="e">
        <f>COUNTIF([1]isolation_zones!$H$2:$H$1182,conductor_pz_summary_hftd_23_re!B185)</f>
        <v>#VALUE!</v>
      </c>
    </row>
    <row r="186" spans="1:19" x14ac:dyDescent="0.25">
      <c r="A186" s="70">
        <v>10018</v>
      </c>
      <c r="B186" s="71" t="s">
        <v>5883</v>
      </c>
      <c r="C186" s="72">
        <v>153701104</v>
      </c>
      <c r="D186" s="72" t="s">
        <v>701</v>
      </c>
      <c r="E186" s="72">
        <v>934.58830882025995</v>
      </c>
      <c r="F186" s="72">
        <f t="shared" si="10"/>
        <v>0.5808504094594531</v>
      </c>
      <c r="G186" s="73">
        <v>5</v>
      </c>
      <c r="H186" s="72">
        <f t="shared" si="11"/>
        <v>1.3263201660673549</v>
      </c>
      <c r="I186" s="74">
        <v>0.26526403321347097</v>
      </c>
      <c r="J186" s="75">
        <v>185</v>
      </c>
      <c r="K186" s="72">
        <f t="shared" si="12"/>
        <v>1693.70605743382</v>
      </c>
      <c r="L186" s="72">
        <f t="shared" si="13"/>
        <v>18664.654918802324</v>
      </c>
      <c r="M186" s="72">
        <f t="shared" si="14"/>
        <v>0.75377308041284286</v>
      </c>
      <c r="N186" s="72" t="e">
        <f>IF(VLOOKUP(B186,[1]Sheet1!$B$2:$G$553,6,FALSE)=0,"",L186)</f>
        <v>#N/A</v>
      </c>
      <c r="O186" s="72" t="e">
        <f>IF(VLOOKUP($B186,[1]Sheet1!$C$2:$G$553,5,FALSE)=0,"",$L186)</f>
        <v>#N/A</v>
      </c>
      <c r="P186" s="72" t="e">
        <f>IF(VLOOKUP($B186,[1]Sheet1!$D$2:$G$553,4,FALSE)=0,"",$L186)</f>
        <v>#N/A</v>
      </c>
      <c r="Q186" s="72" t="e">
        <f>IF(VLOOKUP($B186,[1]Sheet1!$E$2:$G$553,3,FALSE)=0,"",$L186)</f>
        <v>#N/A</v>
      </c>
      <c r="R186" s="72" t="e">
        <f>IF(VLOOKUP($B186,[1]Sheet1!$F$2:$G$553,2,FALSE)=0,"",$L186)</f>
        <v>#N/A</v>
      </c>
      <c r="S186" s="72" t="e">
        <f>COUNTIF([1]isolation_zones!$H$2:$H$1182,conductor_pz_summary_hftd_23_re!B186)</f>
        <v>#VALUE!</v>
      </c>
    </row>
    <row r="187" spans="1:19" x14ac:dyDescent="0.25">
      <c r="A187" s="70">
        <v>5709</v>
      </c>
      <c r="B187" s="71" t="s">
        <v>3117</v>
      </c>
      <c r="C187" s="72">
        <v>152691109</v>
      </c>
      <c r="D187" s="72" t="s">
        <v>1356</v>
      </c>
      <c r="E187" s="72">
        <v>68212.365649637504</v>
      </c>
      <c r="F187" s="72">
        <f t="shared" si="10"/>
        <v>42.394260813945003</v>
      </c>
      <c r="G187" s="73">
        <v>424</v>
      </c>
      <c r="H187" s="72">
        <f t="shared" si="11"/>
        <v>112.46325595119048</v>
      </c>
      <c r="I187" s="74">
        <v>0.26524352818676999</v>
      </c>
      <c r="J187" s="75">
        <v>186</v>
      </c>
      <c r="K187" s="72">
        <f t="shared" si="12"/>
        <v>1736.100318247765</v>
      </c>
      <c r="L187" s="72">
        <f t="shared" si="13"/>
        <v>18552.191662851132</v>
      </c>
      <c r="M187" s="72">
        <f t="shared" si="14"/>
        <v>0.74923124584690126</v>
      </c>
      <c r="N187" s="72" t="e">
        <f>IF(VLOOKUP(B187,[1]Sheet1!$B$2:$G$553,6,FALSE)=0,"",L187)</f>
        <v>#N/A</v>
      </c>
      <c r="O187" s="72" t="e">
        <f>IF(VLOOKUP($B187,[1]Sheet1!$C$2:$G$553,5,FALSE)=0,"",$L187)</f>
        <v>#N/A</v>
      </c>
      <c r="P187" s="72" t="e">
        <f>IF(VLOOKUP($B187,[1]Sheet1!$D$2:$G$553,4,FALSE)=0,"",$L187)</f>
        <v>#N/A</v>
      </c>
      <c r="Q187" s="72" t="e">
        <f>IF(VLOOKUP($B187,[1]Sheet1!$E$2:$G$553,3,FALSE)=0,"",$L187)</f>
        <v>#N/A</v>
      </c>
      <c r="R187" s="72" t="e">
        <f>IF(VLOOKUP($B187,[1]Sheet1!$F$2:$G$553,2,FALSE)=0,"",$L187)</f>
        <v>#N/A</v>
      </c>
      <c r="S187" s="72" t="e">
        <f>COUNTIF([1]isolation_zones!$H$2:$H$1182,conductor_pz_summary_hftd_23_re!B187)</f>
        <v>#VALUE!</v>
      </c>
    </row>
    <row r="188" spans="1:19" x14ac:dyDescent="0.25">
      <c r="A188" s="70">
        <v>3710</v>
      </c>
      <c r="B188" s="71" t="s">
        <v>3151</v>
      </c>
      <c r="C188" s="72">
        <v>254452101</v>
      </c>
      <c r="D188" s="72" t="s">
        <v>990</v>
      </c>
      <c r="E188" s="72">
        <v>42054.456997578702</v>
      </c>
      <c r="F188" s="72">
        <f t="shared" si="10"/>
        <v>26.137014914592108</v>
      </c>
      <c r="G188" s="73">
        <v>249</v>
      </c>
      <c r="H188" s="72">
        <f t="shared" si="11"/>
        <v>65.835033774610295</v>
      </c>
      <c r="I188" s="74">
        <v>0.26439772600245098</v>
      </c>
      <c r="J188" s="75">
        <v>187</v>
      </c>
      <c r="K188" s="72">
        <f t="shared" si="12"/>
        <v>1762.2373331623571</v>
      </c>
      <c r="L188" s="72">
        <f t="shared" si="13"/>
        <v>18486.356629076523</v>
      </c>
      <c r="M188" s="72">
        <f t="shared" si="14"/>
        <v>0.7465724945105785</v>
      </c>
      <c r="N188" s="72" t="e">
        <f>IF(VLOOKUP(B188,[1]Sheet1!$B$2:$G$553,6,FALSE)=0,"",L188)</f>
        <v>#N/A</v>
      </c>
      <c r="O188" s="72" t="e">
        <f>IF(VLOOKUP($B188,[1]Sheet1!$C$2:$G$553,5,FALSE)=0,"",$L188)</f>
        <v>#N/A</v>
      </c>
      <c r="P188" s="72" t="e">
        <f>IF(VLOOKUP($B188,[1]Sheet1!$D$2:$G$553,4,FALSE)=0,"",$L188)</f>
        <v>#N/A</v>
      </c>
      <c r="Q188" s="72" t="e">
        <f>IF(VLOOKUP($B188,[1]Sheet1!$E$2:$G$553,3,FALSE)=0,"",$L188)</f>
        <v>#N/A</v>
      </c>
      <c r="R188" s="72" t="e">
        <f>IF(VLOOKUP($B188,[1]Sheet1!$F$2:$G$553,2,FALSE)=0,"",$L188)</f>
        <v>#N/A</v>
      </c>
      <c r="S188" s="72" t="e">
        <f>COUNTIF([1]isolation_zones!$H$2:$H$1182,conductor_pz_summary_hftd_23_re!B188)</f>
        <v>#VALUE!</v>
      </c>
    </row>
    <row r="189" spans="1:19" x14ac:dyDescent="0.25">
      <c r="A189" s="70">
        <v>3891</v>
      </c>
      <c r="B189" s="71" t="s">
        <v>2952</v>
      </c>
      <c r="C189" s="72">
        <v>254452102</v>
      </c>
      <c r="D189" s="72" t="s">
        <v>1180</v>
      </c>
      <c r="E189" s="72">
        <v>63861.646698372802</v>
      </c>
      <c r="F189" s="72">
        <f t="shared" si="10"/>
        <v>39.690271409802861</v>
      </c>
      <c r="G189" s="73">
        <v>362</v>
      </c>
      <c r="H189" s="72">
        <f t="shared" si="11"/>
        <v>95.458027056508755</v>
      </c>
      <c r="I189" s="74">
        <v>0.26369620733842197</v>
      </c>
      <c r="J189" s="75">
        <v>188</v>
      </c>
      <c r="K189" s="72">
        <f t="shared" si="12"/>
        <v>1801.9276045721599</v>
      </c>
      <c r="L189" s="72">
        <f t="shared" si="13"/>
        <v>18390.898602020014</v>
      </c>
      <c r="M189" s="72">
        <f t="shared" si="14"/>
        <v>0.74271741701691241</v>
      </c>
      <c r="N189" s="72" t="e">
        <f>IF(VLOOKUP(B189,[1]Sheet1!$B$2:$G$553,6,FALSE)=0,"",L189)</f>
        <v>#N/A</v>
      </c>
      <c r="O189" s="72" t="e">
        <f>IF(VLOOKUP($B189,[1]Sheet1!$C$2:$G$553,5,FALSE)=0,"",$L189)</f>
        <v>#N/A</v>
      </c>
      <c r="P189" s="72" t="e">
        <f>IF(VLOOKUP($B189,[1]Sheet1!$D$2:$G$553,4,FALSE)=0,"",$L189)</f>
        <v>#N/A</v>
      </c>
      <c r="Q189" s="72" t="e">
        <f>IF(VLOOKUP($B189,[1]Sheet1!$E$2:$G$553,3,FALSE)=0,"",$L189)</f>
        <v>#N/A</v>
      </c>
      <c r="R189" s="72" t="e">
        <f>IF(VLOOKUP($B189,[1]Sheet1!$F$2:$G$553,2,FALSE)=0,"",$L189)</f>
        <v>#N/A</v>
      </c>
      <c r="S189" s="72" t="e">
        <f>COUNTIF([1]isolation_zones!$H$2:$H$1182,conductor_pz_summary_hftd_23_re!B189)</f>
        <v>#VALUE!</v>
      </c>
    </row>
    <row r="190" spans="1:19" x14ac:dyDescent="0.25">
      <c r="A190" s="70">
        <v>1822</v>
      </c>
      <c r="B190" s="71" t="s">
        <v>2338</v>
      </c>
      <c r="C190" s="72">
        <v>152701107</v>
      </c>
      <c r="D190" s="72" t="s">
        <v>709</v>
      </c>
      <c r="E190" s="72">
        <v>28142.3136012215</v>
      </c>
      <c r="F190" s="72">
        <f t="shared" si="10"/>
        <v>17.490561591809509</v>
      </c>
      <c r="G190" s="73">
        <v>210</v>
      </c>
      <c r="H190" s="72">
        <f t="shared" si="11"/>
        <v>55.334097926872793</v>
      </c>
      <c r="I190" s="74">
        <v>0.26349570441367998</v>
      </c>
      <c r="J190" s="75">
        <v>189</v>
      </c>
      <c r="K190" s="72">
        <f t="shared" si="12"/>
        <v>1819.4181661639693</v>
      </c>
      <c r="L190" s="72">
        <f t="shared" si="13"/>
        <v>18335.564504093141</v>
      </c>
      <c r="M190" s="72">
        <f t="shared" si="14"/>
        <v>0.74048274653263857</v>
      </c>
      <c r="N190" s="72" t="e">
        <f>IF(VLOOKUP(B190,[1]Sheet1!$B$2:$G$553,6,FALSE)=0,"",L190)</f>
        <v>#N/A</v>
      </c>
      <c r="O190" s="72" t="e">
        <f>IF(VLOOKUP($B190,[1]Sheet1!$C$2:$G$553,5,FALSE)=0,"",$L190)</f>
        <v>#N/A</v>
      </c>
      <c r="P190" s="72" t="e">
        <f>IF(VLOOKUP($B190,[1]Sheet1!$D$2:$G$553,4,FALSE)=0,"",$L190)</f>
        <v>#N/A</v>
      </c>
      <c r="Q190" s="72" t="e">
        <f>IF(VLOOKUP($B190,[1]Sheet1!$E$2:$G$553,3,FALSE)=0,"",$L190)</f>
        <v>#N/A</v>
      </c>
      <c r="R190" s="72" t="e">
        <f>IF(VLOOKUP($B190,[1]Sheet1!$F$2:$G$553,2,FALSE)=0,"",$L190)</f>
        <v>#N/A</v>
      </c>
      <c r="S190" s="72" t="e">
        <f>COUNTIF([1]isolation_zones!$H$2:$H$1182,conductor_pz_summary_hftd_23_re!B190)</f>
        <v>#VALUE!</v>
      </c>
    </row>
    <row r="191" spans="1:19" x14ac:dyDescent="0.25">
      <c r="A191" s="70">
        <v>7084</v>
      </c>
      <c r="B191" s="71" t="s">
        <v>2255</v>
      </c>
      <c r="C191" s="72">
        <v>63601111</v>
      </c>
      <c r="D191" s="72" t="s">
        <v>831</v>
      </c>
      <c r="E191" s="72">
        <v>6914.8484993561497</v>
      </c>
      <c r="F191" s="72">
        <f t="shared" si="10"/>
        <v>4.2976062767906464</v>
      </c>
      <c r="G191" s="73">
        <v>58</v>
      </c>
      <c r="H191" s="72">
        <f t="shared" si="11"/>
        <v>15.276833616335544</v>
      </c>
      <c r="I191" s="74">
        <v>0.263393683040268</v>
      </c>
      <c r="J191" s="75">
        <v>190</v>
      </c>
      <c r="K191" s="72">
        <f t="shared" si="12"/>
        <v>1823.71577244076</v>
      </c>
      <c r="L191" s="72">
        <f t="shared" si="13"/>
        <v>18320.287670476806</v>
      </c>
      <c r="M191" s="72">
        <f t="shared" si="14"/>
        <v>0.73986579079549608</v>
      </c>
      <c r="N191" s="72" t="e">
        <f>IF(VLOOKUP(B191,[1]Sheet1!$B$2:$G$553,6,FALSE)=0,"",L191)</f>
        <v>#N/A</v>
      </c>
      <c r="O191" s="72" t="e">
        <f>IF(VLOOKUP($B191,[1]Sheet1!$C$2:$G$553,5,FALSE)=0,"",$L191)</f>
        <v>#N/A</v>
      </c>
      <c r="P191" s="72" t="e">
        <f>IF(VLOOKUP($B191,[1]Sheet1!$D$2:$G$553,4,FALSE)=0,"",$L191)</f>
        <v>#N/A</v>
      </c>
      <c r="Q191" s="72" t="e">
        <f>IF(VLOOKUP($B191,[1]Sheet1!$E$2:$G$553,3,FALSE)=0,"",$L191)</f>
        <v>#N/A</v>
      </c>
      <c r="R191" s="72" t="e">
        <f>IF(VLOOKUP($B191,[1]Sheet1!$F$2:$G$553,2,FALSE)=0,"",$L191)</f>
        <v>#N/A</v>
      </c>
      <c r="S191" s="72" t="e">
        <f>COUNTIF([1]isolation_zones!$H$2:$H$1182,conductor_pz_summary_hftd_23_re!B191)</f>
        <v>#VALUE!</v>
      </c>
    </row>
    <row r="192" spans="1:19" x14ac:dyDescent="0.25">
      <c r="A192" s="70">
        <v>3429</v>
      </c>
      <c r="B192" s="71" t="s">
        <v>5884</v>
      </c>
      <c r="C192" s="72">
        <v>42821101</v>
      </c>
      <c r="D192" s="72" t="s">
        <v>673</v>
      </c>
      <c r="E192" s="72">
        <v>4409.91990112235</v>
      </c>
      <c r="F192" s="72">
        <f t="shared" si="10"/>
        <v>2.7407830336372592</v>
      </c>
      <c r="G192" s="73">
        <v>19</v>
      </c>
      <c r="H192" s="72">
        <f t="shared" si="11"/>
        <v>5.0028329005666921</v>
      </c>
      <c r="I192" s="74">
        <v>0.26330699476666802</v>
      </c>
      <c r="J192" s="75">
        <v>191</v>
      </c>
      <c r="K192" s="72">
        <f t="shared" si="12"/>
        <v>1826.4565554743972</v>
      </c>
      <c r="L192" s="72">
        <f t="shared" si="13"/>
        <v>18315.284837576241</v>
      </c>
      <c r="M192" s="72">
        <f t="shared" si="14"/>
        <v>0.73966375112304272</v>
      </c>
      <c r="N192" s="72" t="e">
        <f>IF(VLOOKUP(B192,[1]Sheet1!$B$2:$G$553,6,FALSE)=0,"",L192)</f>
        <v>#N/A</v>
      </c>
      <c r="O192" s="72" t="e">
        <f>IF(VLOOKUP($B192,[1]Sheet1!$C$2:$G$553,5,FALSE)=0,"",$L192)</f>
        <v>#N/A</v>
      </c>
      <c r="P192" s="72" t="e">
        <f>IF(VLOOKUP($B192,[1]Sheet1!$D$2:$G$553,4,FALSE)=0,"",$L192)</f>
        <v>#N/A</v>
      </c>
      <c r="Q192" s="72" t="e">
        <f>IF(VLOOKUP($B192,[1]Sheet1!$E$2:$G$553,3,FALSE)=0,"",$L192)</f>
        <v>#N/A</v>
      </c>
      <c r="R192" s="72" t="e">
        <f>IF(VLOOKUP($B192,[1]Sheet1!$F$2:$G$553,2,FALSE)=0,"",$L192)</f>
        <v>#N/A</v>
      </c>
      <c r="S192" s="72" t="e">
        <f>COUNTIF([1]isolation_zones!$H$2:$H$1182,conductor_pz_summary_hftd_23_re!B192)</f>
        <v>#VALUE!</v>
      </c>
    </row>
    <row r="193" spans="1:19" x14ac:dyDescent="0.25">
      <c r="A193" s="70">
        <v>9762</v>
      </c>
      <c r="B193" s="71" t="s">
        <v>3816</v>
      </c>
      <c r="C193" s="72">
        <v>43211101</v>
      </c>
      <c r="D193" s="72" t="s">
        <v>928</v>
      </c>
      <c r="E193" s="72">
        <v>2414.0516501151901</v>
      </c>
      <c r="F193" s="72">
        <f t="shared" si="10"/>
        <v>1.5003428527751337</v>
      </c>
      <c r="G193" s="73">
        <v>18</v>
      </c>
      <c r="H193" s="72">
        <f t="shared" si="11"/>
        <v>4.7355123937019217</v>
      </c>
      <c r="I193" s="74">
        <v>0.26308402187232899</v>
      </c>
      <c r="J193" s="75">
        <v>192</v>
      </c>
      <c r="K193" s="72">
        <f t="shared" si="12"/>
        <v>1827.9568983271722</v>
      </c>
      <c r="L193" s="72">
        <f t="shared" si="13"/>
        <v>18310.549325182539</v>
      </c>
      <c r="M193" s="72">
        <f t="shared" si="14"/>
        <v>0.73947250720345992</v>
      </c>
      <c r="N193" s="72" t="e">
        <f>IF(VLOOKUP(B193,[1]Sheet1!$B$2:$G$553,6,FALSE)=0,"",L193)</f>
        <v>#N/A</v>
      </c>
      <c r="O193" s="72" t="e">
        <f>IF(VLOOKUP($B193,[1]Sheet1!$C$2:$G$553,5,FALSE)=0,"",$L193)</f>
        <v>#N/A</v>
      </c>
      <c r="P193" s="72" t="e">
        <f>IF(VLOOKUP($B193,[1]Sheet1!$D$2:$G$553,4,FALSE)=0,"",$L193)</f>
        <v>#N/A</v>
      </c>
      <c r="Q193" s="72" t="e">
        <f>IF(VLOOKUP($B193,[1]Sheet1!$E$2:$G$553,3,FALSE)=0,"",$L193)</f>
        <v>#N/A</v>
      </c>
      <c r="R193" s="72" t="e">
        <f>IF(VLOOKUP($B193,[1]Sheet1!$F$2:$G$553,2,FALSE)=0,"",$L193)</f>
        <v>#N/A</v>
      </c>
      <c r="S193" s="72" t="e">
        <f>COUNTIF([1]isolation_zones!$H$2:$H$1182,conductor_pz_summary_hftd_23_re!B193)</f>
        <v>#VALUE!</v>
      </c>
    </row>
    <row r="194" spans="1:19" x14ac:dyDescent="0.25">
      <c r="A194" s="70">
        <v>2103</v>
      </c>
      <c r="B194" s="71" t="s">
        <v>3449</v>
      </c>
      <c r="C194" s="72">
        <v>153741101</v>
      </c>
      <c r="D194" s="72" t="s">
        <v>962</v>
      </c>
      <c r="E194" s="72">
        <v>25003.375669168599</v>
      </c>
      <c r="F194" s="72">
        <f t="shared" si="10"/>
        <v>15.539698986431697</v>
      </c>
      <c r="G194" s="73">
        <v>171</v>
      </c>
      <c r="H194" s="72">
        <f t="shared" si="11"/>
        <v>44.942614636974618</v>
      </c>
      <c r="I194" s="74">
        <v>0.26282230781856503</v>
      </c>
      <c r="J194" s="75">
        <v>193</v>
      </c>
      <c r="K194" s="72">
        <f t="shared" si="12"/>
        <v>1843.4965973136038</v>
      </c>
      <c r="L194" s="72">
        <f t="shared" si="13"/>
        <v>18265.606710545566</v>
      </c>
      <c r="M194" s="72">
        <f t="shared" si="14"/>
        <v>0.73765749732387231</v>
      </c>
      <c r="N194" s="72" t="e">
        <f>IF(VLOOKUP(B194,[1]Sheet1!$B$2:$G$553,6,FALSE)=0,"",L194)</f>
        <v>#N/A</v>
      </c>
      <c r="O194" s="72" t="e">
        <f>IF(VLOOKUP($B194,[1]Sheet1!$C$2:$G$553,5,FALSE)=0,"",$L194)</f>
        <v>#N/A</v>
      </c>
      <c r="P194" s="72" t="e">
        <f>IF(VLOOKUP($B194,[1]Sheet1!$D$2:$G$553,4,FALSE)=0,"",$L194)</f>
        <v>#N/A</v>
      </c>
      <c r="Q194" s="72" t="e">
        <f>IF(VLOOKUP($B194,[1]Sheet1!$E$2:$G$553,3,FALSE)=0,"",$L194)</f>
        <v>#N/A</v>
      </c>
      <c r="R194" s="72" t="e">
        <f>IF(VLOOKUP($B194,[1]Sheet1!$F$2:$G$553,2,FALSE)=0,"",$L194)</f>
        <v>#N/A</v>
      </c>
      <c r="S194" s="72" t="e">
        <f>COUNTIF([1]isolation_zones!$H$2:$H$1182,conductor_pz_summary_hftd_23_re!B194)</f>
        <v>#VALUE!</v>
      </c>
    </row>
    <row r="195" spans="1:19" x14ac:dyDescent="0.25">
      <c r="A195" s="70">
        <v>3817</v>
      </c>
      <c r="B195" s="71" t="s">
        <v>3617</v>
      </c>
      <c r="C195" s="72">
        <v>103351101</v>
      </c>
      <c r="D195" s="72" t="s">
        <v>1520</v>
      </c>
      <c r="E195" s="72">
        <v>28672.6173180806</v>
      </c>
      <c r="F195" s="72">
        <f t="shared" ref="F195:F258" si="15">E195/1609</f>
        <v>17.820147494145804</v>
      </c>
      <c r="G195" s="73">
        <v>204</v>
      </c>
      <c r="H195" s="72">
        <f t="shared" ref="H195:H258" si="16">I195*G195</f>
        <v>53.461971944389099</v>
      </c>
      <c r="I195" s="74">
        <v>0.26206848992347598</v>
      </c>
      <c r="J195" s="75">
        <v>194</v>
      </c>
      <c r="K195" s="72">
        <f t="shared" si="12"/>
        <v>1861.3167448077497</v>
      </c>
      <c r="L195" s="72">
        <f t="shared" si="13"/>
        <v>18212.144738601175</v>
      </c>
      <c r="M195" s="72">
        <f t="shared" si="14"/>
        <v>0.73549843274685334</v>
      </c>
      <c r="N195" s="72" t="e">
        <f>IF(VLOOKUP(B195,[1]Sheet1!$B$2:$G$553,6,FALSE)=0,"",L195)</f>
        <v>#N/A</v>
      </c>
      <c r="O195" s="72" t="e">
        <f>IF(VLOOKUP($B195,[1]Sheet1!$C$2:$G$553,5,FALSE)=0,"",$L195)</f>
        <v>#N/A</v>
      </c>
      <c r="P195" s="72" t="e">
        <f>IF(VLOOKUP($B195,[1]Sheet1!$D$2:$G$553,4,FALSE)=0,"",$L195)</f>
        <v>#N/A</v>
      </c>
      <c r="Q195" s="72" t="e">
        <f>IF(VLOOKUP($B195,[1]Sheet1!$E$2:$G$553,3,FALSE)=0,"",$L195)</f>
        <v>#N/A</v>
      </c>
      <c r="R195" s="72" t="e">
        <f>IF(VLOOKUP($B195,[1]Sheet1!$F$2:$G$553,2,FALSE)=0,"",$L195)</f>
        <v>#N/A</v>
      </c>
      <c r="S195" s="72" t="e">
        <f>COUNTIF([1]isolation_zones!$H$2:$H$1182,conductor_pz_summary_hftd_23_re!B195)</f>
        <v>#VALUE!</v>
      </c>
    </row>
    <row r="196" spans="1:19" x14ac:dyDescent="0.25">
      <c r="A196" s="70">
        <v>1392</v>
      </c>
      <c r="B196" s="71" t="s">
        <v>3187</v>
      </c>
      <c r="C196" s="72">
        <v>254601103</v>
      </c>
      <c r="D196" s="72" t="s">
        <v>1488</v>
      </c>
      <c r="E196" s="72">
        <v>60483.599695341698</v>
      </c>
      <c r="F196" s="72">
        <f t="shared" si="15"/>
        <v>37.590801550864946</v>
      </c>
      <c r="G196" s="73">
        <v>416</v>
      </c>
      <c r="H196" s="72">
        <f t="shared" si="16"/>
        <v>108.55523359814806</v>
      </c>
      <c r="I196" s="74">
        <v>0.26095008076477899</v>
      </c>
      <c r="J196" s="75">
        <v>195</v>
      </c>
      <c r="K196" s="72">
        <f t="shared" ref="K196:K259" si="17">F196+K195</f>
        <v>1898.9075463586146</v>
      </c>
      <c r="L196" s="72">
        <f t="shared" ref="L196:L259" si="18">L195-H196</f>
        <v>18103.589505003027</v>
      </c>
      <c r="M196" s="72">
        <f t="shared" ref="M196:M259" si="19">L196/$L$2</f>
        <v>0.73111442387124426</v>
      </c>
      <c r="N196" s="72" t="e">
        <f>IF(VLOOKUP(B196,[1]Sheet1!$B$2:$G$553,6,FALSE)=0,"",L196)</f>
        <v>#N/A</v>
      </c>
      <c r="O196" s="72" t="e">
        <f>IF(VLOOKUP($B196,[1]Sheet1!$C$2:$G$553,5,FALSE)=0,"",$L196)</f>
        <v>#N/A</v>
      </c>
      <c r="P196" s="72" t="e">
        <f>IF(VLOOKUP($B196,[1]Sheet1!$D$2:$G$553,4,FALSE)=0,"",$L196)</f>
        <v>#N/A</v>
      </c>
      <c r="Q196" s="72" t="e">
        <f>IF(VLOOKUP($B196,[1]Sheet1!$E$2:$G$553,3,FALSE)=0,"",$L196)</f>
        <v>#N/A</v>
      </c>
      <c r="R196" s="72" t="e">
        <f>IF(VLOOKUP($B196,[1]Sheet1!$F$2:$G$553,2,FALSE)=0,"",$L196)</f>
        <v>#N/A</v>
      </c>
      <c r="S196" s="72" t="e">
        <f>COUNTIF([1]isolation_zones!$H$2:$H$1182,conductor_pz_summary_hftd_23_re!B196)</f>
        <v>#VALUE!</v>
      </c>
    </row>
    <row r="197" spans="1:19" x14ac:dyDescent="0.25">
      <c r="A197" s="70">
        <v>4741</v>
      </c>
      <c r="B197" s="71" t="s">
        <v>3392</v>
      </c>
      <c r="C197" s="72">
        <v>14592105</v>
      </c>
      <c r="D197" s="72" t="s">
        <v>1552</v>
      </c>
      <c r="E197" s="72">
        <v>14074.6886739615</v>
      </c>
      <c r="F197" s="72">
        <f t="shared" si="15"/>
        <v>8.7474758694602244</v>
      </c>
      <c r="G197" s="73">
        <v>97</v>
      </c>
      <c r="H197" s="72">
        <f t="shared" si="16"/>
        <v>25.28900876387215</v>
      </c>
      <c r="I197" s="74">
        <v>0.26071143055538298</v>
      </c>
      <c r="J197" s="75">
        <v>196</v>
      </c>
      <c r="K197" s="72">
        <f t="shared" si="17"/>
        <v>1907.6550222280748</v>
      </c>
      <c r="L197" s="72">
        <f t="shared" si="18"/>
        <v>18078.300496239153</v>
      </c>
      <c r="M197" s="72">
        <f t="shared" si="19"/>
        <v>0.73009312590889452</v>
      </c>
      <c r="N197" s="72" t="e">
        <f>IF(VLOOKUP(B197,[1]Sheet1!$B$2:$G$553,6,FALSE)=0,"",L197)</f>
        <v>#N/A</v>
      </c>
      <c r="O197" s="72" t="e">
        <f>IF(VLOOKUP($B197,[1]Sheet1!$C$2:$G$553,5,FALSE)=0,"",$L197)</f>
        <v>#N/A</v>
      </c>
      <c r="P197" s="72" t="e">
        <f>IF(VLOOKUP($B197,[1]Sheet1!$D$2:$G$553,4,FALSE)=0,"",$L197)</f>
        <v>#N/A</v>
      </c>
      <c r="Q197" s="72" t="e">
        <f>IF(VLOOKUP($B197,[1]Sheet1!$E$2:$G$553,3,FALSE)=0,"",$L197)</f>
        <v>#N/A</v>
      </c>
      <c r="R197" s="72" t="e">
        <f>IF(VLOOKUP($B197,[1]Sheet1!$F$2:$G$553,2,FALSE)=0,"",$L197)</f>
        <v>#N/A</v>
      </c>
      <c r="S197" s="72" t="e">
        <f>COUNTIF([1]isolation_zones!$H$2:$H$1182,conductor_pz_summary_hftd_23_re!B197)</f>
        <v>#VALUE!</v>
      </c>
    </row>
    <row r="198" spans="1:19" x14ac:dyDescent="0.25">
      <c r="A198" s="70">
        <v>7636</v>
      </c>
      <c r="B198" s="71" t="s">
        <v>2252</v>
      </c>
      <c r="C198" s="72">
        <v>63591101</v>
      </c>
      <c r="D198" s="72" t="s">
        <v>501</v>
      </c>
      <c r="E198" s="72">
        <v>73.034434675655703</v>
      </c>
      <c r="F198" s="72">
        <f t="shared" si="15"/>
        <v>4.5391196193695277E-2</v>
      </c>
      <c r="G198" s="73">
        <v>73</v>
      </c>
      <c r="H198" s="72">
        <f t="shared" si="16"/>
        <v>18.990697310905588</v>
      </c>
      <c r="I198" s="74">
        <v>0.26014653850555602</v>
      </c>
      <c r="J198" s="75">
        <v>197</v>
      </c>
      <c r="K198" s="72">
        <f t="shared" si="17"/>
        <v>1907.7004134242686</v>
      </c>
      <c r="L198" s="72">
        <f t="shared" si="18"/>
        <v>18059.309798928247</v>
      </c>
      <c r="M198" s="72">
        <f t="shared" si="19"/>
        <v>0.7293261855891563</v>
      </c>
      <c r="N198" s="72" t="e">
        <f>IF(VLOOKUP(B198,[1]Sheet1!$B$2:$G$553,6,FALSE)=0,"",L198)</f>
        <v>#N/A</v>
      </c>
      <c r="O198" s="72" t="e">
        <f>IF(VLOOKUP($B198,[1]Sheet1!$C$2:$G$553,5,FALSE)=0,"",$L198)</f>
        <v>#N/A</v>
      </c>
      <c r="P198" s="72" t="e">
        <f>IF(VLOOKUP($B198,[1]Sheet1!$D$2:$G$553,4,FALSE)=0,"",$L198)</f>
        <v>#N/A</v>
      </c>
      <c r="Q198" s="72" t="e">
        <f>IF(VLOOKUP($B198,[1]Sheet1!$E$2:$G$553,3,FALSE)=0,"",$L198)</f>
        <v>#N/A</v>
      </c>
      <c r="R198" s="72" t="e">
        <f>IF(VLOOKUP($B198,[1]Sheet1!$F$2:$G$553,2,FALSE)=0,"",$L198)</f>
        <v>#N/A</v>
      </c>
      <c r="S198" s="72" t="e">
        <f>COUNTIF([1]isolation_zones!$H$2:$H$1182,conductor_pz_summary_hftd_23_re!B198)</f>
        <v>#VALUE!</v>
      </c>
    </row>
    <row r="199" spans="1:19" x14ac:dyDescent="0.25">
      <c r="A199" s="70">
        <v>4859</v>
      </c>
      <c r="B199" s="71" t="s">
        <v>2471</v>
      </c>
      <c r="C199" s="72">
        <v>103521102</v>
      </c>
      <c r="D199" s="72" t="s">
        <v>1530</v>
      </c>
      <c r="E199" s="72">
        <v>15053.030114532199</v>
      </c>
      <c r="F199" s="72">
        <f t="shared" si="15"/>
        <v>9.355519027055438</v>
      </c>
      <c r="G199" s="73">
        <v>98</v>
      </c>
      <c r="H199" s="72">
        <f t="shared" si="16"/>
        <v>25.470789979445847</v>
      </c>
      <c r="I199" s="74">
        <v>0.25990602019842701</v>
      </c>
      <c r="J199" s="75">
        <v>198</v>
      </c>
      <c r="K199" s="72">
        <f t="shared" si="17"/>
        <v>1917.055932451324</v>
      </c>
      <c r="L199" s="72">
        <f t="shared" si="18"/>
        <v>18033.839008948802</v>
      </c>
      <c r="M199" s="72">
        <f t="shared" si="19"/>
        <v>0.72829754638275912</v>
      </c>
      <c r="N199" s="72">
        <f>IF(VLOOKUP(B199,[1]Sheet1!$B$2:$G$553,6,FALSE)=0,"",L199)</f>
        <v>18033.839008948802</v>
      </c>
      <c r="O199" s="72" t="e">
        <f>IF(VLOOKUP($B199,[1]Sheet1!$C$2:$G$553,5,FALSE)=0,"",$L199)</f>
        <v>#N/A</v>
      </c>
      <c r="P199" s="72" t="e">
        <f>IF(VLOOKUP($B199,[1]Sheet1!$D$2:$G$553,4,FALSE)=0,"",$L199)</f>
        <v>#N/A</v>
      </c>
      <c r="Q199" s="72" t="e">
        <f>IF(VLOOKUP($B199,[1]Sheet1!$E$2:$G$553,3,FALSE)=0,"",$L199)</f>
        <v>#N/A</v>
      </c>
      <c r="R199" s="72" t="e">
        <f>IF(VLOOKUP($B199,[1]Sheet1!$F$2:$G$553,2,FALSE)=0,"",$L199)</f>
        <v>#N/A</v>
      </c>
      <c r="S199" s="72" t="e">
        <f>COUNTIF([1]isolation_zones!$H$2:$H$1182,conductor_pz_summary_hftd_23_re!B199)</f>
        <v>#VALUE!</v>
      </c>
    </row>
    <row r="200" spans="1:19" x14ac:dyDescent="0.25">
      <c r="A200" s="70">
        <v>1063</v>
      </c>
      <c r="B200" s="71" t="s">
        <v>2987</v>
      </c>
      <c r="C200" s="72">
        <v>254452101</v>
      </c>
      <c r="D200" s="72" t="s">
        <v>990</v>
      </c>
      <c r="E200" s="72">
        <v>64432.509200624503</v>
      </c>
      <c r="F200" s="72">
        <f t="shared" si="15"/>
        <v>40.045064761109074</v>
      </c>
      <c r="G200" s="73">
        <v>390</v>
      </c>
      <c r="H200" s="72">
        <f t="shared" si="16"/>
        <v>101.2865062957449</v>
      </c>
      <c r="I200" s="74">
        <v>0.25970899050190999</v>
      </c>
      <c r="J200" s="75">
        <v>199</v>
      </c>
      <c r="K200" s="72">
        <f t="shared" si="17"/>
        <v>1957.100997212433</v>
      </c>
      <c r="L200" s="72">
        <f t="shared" si="18"/>
        <v>17932.552502653056</v>
      </c>
      <c r="M200" s="72">
        <f t="shared" si="19"/>
        <v>0.72420708544539192</v>
      </c>
      <c r="N200" s="72" t="e">
        <f>IF(VLOOKUP(B200,[1]Sheet1!$B$2:$G$553,6,FALSE)=0,"",L200)</f>
        <v>#N/A</v>
      </c>
      <c r="O200" s="72" t="e">
        <f>IF(VLOOKUP($B200,[1]Sheet1!$C$2:$G$553,5,FALSE)=0,"",$L200)</f>
        <v>#N/A</v>
      </c>
      <c r="P200" s="72" t="e">
        <f>IF(VLOOKUP($B200,[1]Sheet1!$D$2:$G$553,4,FALSE)=0,"",$L200)</f>
        <v>#N/A</v>
      </c>
      <c r="Q200" s="72" t="e">
        <f>IF(VLOOKUP($B200,[1]Sheet1!$E$2:$G$553,3,FALSE)=0,"",$L200)</f>
        <v>#N/A</v>
      </c>
      <c r="R200" s="72" t="e">
        <f>IF(VLOOKUP($B200,[1]Sheet1!$F$2:$G$553,2,FALSE)=0,"",$L200)</f>
        <v>#N/A</v>
      </c>
      <c r="S200" s="72" t="e">
        <f>COUNTIF([1]isolation_zones!$H$2:$H$1182,conductor_pz_summary_hftd_23_re!B200)</f>
        <v>#VALUE!</v>
      </c>
    </row>
    <row r="201" spans="1:19" x14ac:dyDescent="0.25">
      <c r="A201" s="70">
        <v>9382</v>
      </c>
      <c r="B201" s="71" t="s">
        <v>3452</v>
      </c>
      <c r="C201" s="72">
        <v>103331101</v>
      </c>
      <c r="D201" s="72" t="s">
        <v>1188</v>
      </c>
      <c r="E201" s="72">
        <v>9267.4821464422894</v>
      </c>
      <c r="F201" s="72">
        <f t="shared" si="15"/>
        <v>5.7597775925682342</v>
      </c>
      <c r="G201" s="73">
        <v>28</v>
      </c>
      <c r="H201" s="72">
        <f t="shared" si="16"/>
        <v>7.2492327344607528</v>
      </c>
      <c r="I201" s="74">
        <v>0.25890116908788402</v>
      </c>
      <c r="J201" s="75">
        <v>200</v>
      </c>
      <c r="K201" s="72">
        <f t="shared" si="17"/>
        <v>1962.8607748050013</v>
      </c>
      <c r="L201" s="72">
        <f t="shared" si="18"/>
        <v>17925.303269918593</v>
      </c>
      <c r="M201" s="72">
        <f t="shared" si="19"/>
        <v>0.72391432479631179</v>
      </c>
      <c r="N201" s="72">
        <f>IF(VLOOKUP(B201,[1]Sheet1!$B$2:$G$553,6,FALSE)=0,"",L201)</f>
        <v>17925.303269918593</v>
      </c>
      <c r="O201" s="72" t="e">
        <f>IF(VLOOKUP($B201,[1]Sheet1!$C$2:$G$553,5,FALSE)=0,"",$L201)</f>
        <v>#N/A</v>
      </c>
      <c r="P201" s="72" t="e">
        <f>IF(VLOOKUP($B201,[1]Sheet1!$D$2:$G$553,4,FALSE)=0,"",$L201)</f>
        <v>#N/A</v>
      </c>
      <c r="Q201" s="72" t="e">
        <f>IF(VLOOKUP($B201,[1]Sheet1!$E$2:$G$553,3,FALSE)=0,"",$L201)</f>
        <v>#N/A</v>
      </c>
      <c r="R201" s="72" t="e">
        <f>IF(VLOOKUP($B201,[1]Sheet1!$F$2:$G$553,2,FALSE)=0,"",$L201)</f>
        <v>#N/A</v>
      </c>
      <c r="S201" s="72" t="e">
        <f>COUNTIF([1]isolation_zones!$H$2:$H$1182,conductor_pz_summary_hftd_23_re!B201)</f>
        <v>#VALUE!</v>
      </c>
    </row>
    <row r="202" spans="1:19" x14ac:dyDescent="0.25">
      <c r="A202" s="70">
        <v>1035</v>
      </c>
      <c r="B202" s="71" t="s">
        <v>2360</v>
      </c>
      <c r="C202" s="72">
        <v>162991101</v>
      </c>
      <c r="D202" s="72" t="s">
        <v>940</v>
      </c>
      <c r="E202" s="72">
        <v>58152.917740897698</v>
      </c>
      <c r="F202" s="72">
        <f t="shared" si="15"/>
        <v>36.142273300744371</v>
      </c>
      <c r="G202" s="73">
        <v>357</v>
      </c>
      <c r="H202" s="72">
        <f t="shared" si="16"/>
        <v>92.404761467427051</v>
      </c>
      <c r="I202" s="74">
        <v>0.25883686685553797</v>
      </c>
      <c r="J202" s="75">
        <v>201</v>
      </c>
      <c r="K202" s="72">
        <f t="shared" si="17"/>
        <v>1999.0030481057456</v>
      </c>
      <c r="L202" s="72">
        <f t="shared" si="18"/>
        <v>17832.898508451166</v>
      </c>
      <c r="M202" s="72">
        <f t="shared" si="19"/>
        <v>0.72018255359565853</v>
      </c>
      <c r="N202" s="72" t="e">
        <f>IF(VLOOKUP(B202,[1]Sheet1!$B$2:$G$553,6,FALSE)=0,"",L202)</f>
        <v>#N/A</v>
      </c>
      <c r="O202" s="72" t="e">
        <f>IF(VLOOKUP($B202,[1]Sheet1!$C$2:$G$553,5,FALSE)=0,"",$L202)</f>
        <v>#N/A</v>
      </c>
      <c r="P202" s="72" t="e">
        <f>IF(VLOOKUP($B202,[1]Sheet1!$D$2:$G$553,4,FALSE)=0,"",$L202)</f>
        <v>#N/A</v>
      </c>
      <c r="Q202" s="72" t="e">
        <f>IF(VLOOKUP($B202,[1]Sheet1!$E$2:$G$553,3,FALSE)=0,"",$L202)</f>
        <v>#N/A</v>
      </c>
      <c r="R202" s="72" t="e">
        <f>IF(VLOOKUP($B202,[1]Sheet1!$F$2:$G$553,2,FALSE)=0,"",$L202)</f>
        <v>#N/A</v>
      </c>
      <c r="S202" s="72" t="e">
        <f>COUNTIF([1]isolation_zones!$H$2:$H$1182,conductor_pz_summary_hftd_23_re!B202)</f>
        <v>#VALUE!</v>
      </c>
    </row>
    <row r="203" spans="1:19" x14ac:dyDescent="0.25">
      <c r="A203" s="70">
        <v>4603</v>
      </c>
      <c r="B203" s="71" t="s">
        <v>4498</v>
      </c>
      <c r="C203" s="72">
        <v>42871101</v>
      </c>
      <c r="D203" s="72" t="s">
        <v>529</v>
      </c>
      <c r="E203" s="72">
        <v>9914.5590436700204</v>
      </c>
      <c r="F203" s="72">
        <f t="shared" si="15"/>
        <v>6.161938498241156</v>
      </c>
      <c r="G203" s="73">
        <v>91</v>
      </c>
      <c r="H203" s="72">
        <f t="shared" si="16"/>
        <v>23.553116011778901</v>
      </c>
      <c r="I203" s="74">
        <v>0.25882545067888901</v>
      </c>
      <c r="J203" s="75">
        <v>202</v>
      </c>
      <c r="K203" s="72">
        <f t="shared" si="17"/>
        <v>2005.1649866039868</v>
      </c>
      <c r="L203" s="72">
        <f t="shared" si="18"/>
        <v>17809.345392439387</v>
      </c>
      <c r="M203" s="72">
        <f t="shared" si="19"/>
        <v>0.71923135975431762</v>
      </c>
      <c r="N203" s="72" t="e">
        <f>IF(VLOOKUP(B203,[1]Sheet1!$B$2:$G$553,6,FALSE)=0,"",L203)</f>
        <v>#N/A</v>
      </c>
      <c r="O203" s="72" t="e">
        <f>IF(VLOOKUP($B203,[1]Sheet1!$C$2:$G$553,5,FALSE)=0,"",$L203)</f>
        <v>#N/A</v>
      </c>
      <c r="P203" s="72" t="e">
        <f>IF(VLOOKUP($B203,[1]Sheet1!$D$2:$G$553,4,FALSE)=0,"",$L203)</f>
        <v>#N/A</v>
      </c>
      <c r="Q203" s="72" t="e">
        <f>IF(VLOOKUP($B203,[1]Sheet1!$E$2:$G$553,3,FALSE)=0,"",$L203)</f>
        <v>#N/A</v>
      </c>
      <c r="R203" s="72" t="e">
        <f>IF(VLOOKUP($B203,[1]Sheet1!$F$2:$G$553,2,FALSE)=0,"",$L203)</f>
        <v>#N/A</v>
      </c>
      <c r="S203" s="72" t="e">
        <f>COUNTIF([1]isolation_zones!$H$2:$H$1182,conductor_pz_summary_hftd_23_re!B203)</f>
        <v>#VALUE!</v>
      </c>
    </row>
    <row r="204" spans="1:19" x14ac:dyDescent="0.25">
      <c r="A204" s="70">
        <v>521</v>
      </c>
      <c r="B204" s="71" t="s">
        <v>4241</v>
      </c>
      <c r="C204" s="72">
        <v>42661103</v>
      </c>
      <c r="D204" s="72" t="s">
        <v>507</v>
      </c>
      <c r="E204" s="72">
        <v>10464.566720770699</v>
      </c>
      <c r="F204" s="72">
        <f t="shared" si="15"/>
        <v>6.5037704914671846</v>
      </c>
      <c r="G204" s="73">
        <v>87</v>
      </c>
      <c r="H204" s="72">
        <f t="shared" si="16"/>
        <v>22.439492207329192</v>
      </c>
      <c r="I204" s="74">
        <v>0.25792519778539302</v>
      </c>
      <c r="J204" s="75">
        <v>203</v>
      </c>
      <c r="K204" s="72">
        <f t="shared" si="17"/>
        <v>2011.6687570954539</v>
      </c>
      <c r="L204" s="72">
        <f t="shared" si="18"/>
        <v>17786.905900232057</v>
      </c>
      <c r="M204" s="72">
        <f t="shared" si="19"/>
        <v>0.71832513966947797</v>
      </c>
      <c r="N204" s="72" t="e">
        <f>IF(VLOOKUP(B204,[1]Sheet1!$B$2:$G$553,6,FALSE)=0,"",L204)</f>
        <v>#N/A</v>
      </c>
      <c r="O204" s="72" t="e">
        <f>IF(VLOOKUP($B204,[1]Sheet1!$C$2:$G$553,5,FALSE)=0,"",$L204)</f>
        <v>#N/A</v>
      </c>
      <c r="P204" s="72" t="e">
        <f>IF(VLOOKUP($B204,[1]Sheet1!$D$2:$G$553,4,FALSE)=0,"",$L204)</f>
        <v>#N/A</v>
      </c>
      <c r="Q204" s="72" t="e">
        <f>IF(VLOOKUP($B204,[1]Sheet1!$E$2:$G$553,3,FALSE)=0,"",$L204)</f>
        <v>#N/A</v>
      </c>
      <c r="R204" s="72" t="e">
        <f>IF(VLOOKUP($B204,[1]Sheet1!$F$2:$G$553,2,FALSE)=0,"",$L204)</f>
        <v>#N/A</v>
      </c>
      <c r="S204" s="72" t="e">
        <f>COUNTIF([1]isolation_zones!$H$2:$H$1182,conductor_pz_summary_hftd_23_re!B204)</f>
        <v>#VALUE!</v>
      </c>
    </row>
    <row r="205" spans="1:19" x14ac:dyDescent="0.25">
      <c r="A205" s="70">
        <v>134</v>
      </c>
      <c r="B205" s="71" t="s">
        <v>2654</v>
      </c>
      <c r="C205" s="72">
        <v>252521103</v>
      </c>
      <c r="D205" s="72" t="s">
        <v>1510</v>
      </c>
      <c r="E205" s="72">
        <v>109280.434890132</v>
      </c>
      <c r="F205" s="72">
        <f t="shared" si="15"/>
        <v>67.918231752723429</v>
      </c>
      <c r="G205" s="73">
        <v>589</v>
      </c>
      <c r="H205" s="72">
        <f t="shared" si="16"/>
        <v>150.76553833848385</v>
      </c>
      <c r="I205" s="74">
        <v>0.255968655922723</v>
      </c>
      <c r="J205" s="75">
        <v>204</v>
      </c>
      <c r="K205" s="72">
        <f t="shared" si="17"/>
        <v>2079.5869888481775</v>
      </c>
      <c r="L205" s="72">
        <f t="shared" si="18"/>
        <v>17636.140361893573</v>
      </c>
      <c r="M205" s="72">
        <f t="shared" si="19"/>
        <v>0.71223646539460461</v>
      </c>
      <c r="N205" s="72">
        <f>IF(VLOOKUP(B205,[1]Sheet1!$B$2:$G$553,6,FALSE)=0,"",L205)</f>
        <v>17636.140361893573</v>
      </c>
      <c r="O205" s="72" t="e">
        <f>IF(VLOOKUP($B205,[1]Sheet1!$C$2:$G$553,5,FALSE)=0,"",$L205)</f>
        <v>#N/A</v>
      </c>
      <c r="P205" s="72" t="e">
        <f>IF(VLOOKUP($B205,[1]Sheet1!$D$2:$G$553,4,FALSE)=0,"",$L205)</f>
        <v>#N/A</v>
      </c>
      <c r="Q205" s="72" t="e">
        <f>IF(VLOOKUP($B205,[1]Sheet1!$E$2:$G$553,3,FALSE)=0,"",$L205)</f>
        <v>#N/A</v>
      </c>
      <c r="R205" s="72" t="e">
        <f>IF(VLOOKUP($B205,[1]Sheet1!$F$2:$G$553,2,FALSE)=0,"",$L205)</f>
        <v>#N/A</v>
      </c>
      <c r="S205" s="72" t="e">
        <f>COUNTIF([1]isolation_zones!$H$2:$H$1182,conductor_pz_summary_hftd_23_re!B205)</f>
        <v>#VALUE!</v>
      </c>
    </row>
    <row r="206" spans="1:19" x14ac:dyDescent="0.25">
      <c r="A206" s="70">
        <v>3686</v>
      </c>
      <c r="B206" s="71" t="s">
        <v>3315</v>
      </c>
      <c r="C206" s="72">
        <v>42771111</v>
      </c>
      <c r="D206" s="72" t="s">
        <v>665</v>
      </c>
      <c r="E206" s="72">
        <v>30432.339923334399</v>
      </c>
      <c r="F206" s="72">
        <f t="shared" si="15"/>
        <v>18.913822202196645</v>
      </c>
      <c r="G206" s="73">
        <v>142</v>
      </c>
      <c r="H206" s="72">
        <f t="shared" si="16"/>
        <v>36.318906714282747</v>
      </c>
      <c r="I206" s="74">
        <v>0.25576694869213201</v>
      </c>
      <c r="J206" s="75">
        <v>205</v>
      </c>
      <c r="K206" s="72">
        <f t="shared" si="17"/>
        <v>2098.5008110503741</v>
      </c>
      <c r="L206" s="72">
        <f t="shared" si="18"/>
        <v>17599.821455179292</v>
      </c>
      <c r="M206" s="72">
        <f t="shared" si="19"/>
        <v>0.71076972441758968</v>
      </c>
      <c r="N206" s="72" t="e">
        <f>IF(VLOOKUP(B206,[1]Sheet1!$B$2:$G$553,6,FALSE)=0,"",L206)</f>
        <v>#N/A</v>
      </c>
      <c r="O206" s="72" t="e">
        <f>IF(VLOOKUP($B206,[1]Sheet1!$C$2:$G$553,5,FALSE)=0,"",$L206)</f>
        <v>#N/A</v>
      </c>
      <c r="P206" s="72" t="e">
        <f>IF(VLOOKUP($B206,[1]Sheet1!$D$2:$G$553,4,FALSE)=0,"",$L206)</f>
        <v>#N/A</v>
      </c>
      <c r="Q206" s="72" t="e">
        <f>IF(VLOOKUP($B206,[1]Sheet1!$E$2:$G$553,3,FALSE)=0,"",$L206)</f>
        <v>#N/A</v>
      </c>
      <c r="R206" s="72" t="e">
        <f>IF(VLOOKUP($B206,[1]Sheet1!$F$2:$G$553,2,FALSE)=0,"",$L206)</f>
        <v>#N/A</v>
      </c>
      <c r="S206" s="72" t="e">
        <f>COUNTIF([1]isolation_zones!$H$2:$H$1182,conductor_pz_summary_hftd_23_re!B206)</f>
        <v>#VALUE!</v>
      </c>
    </row>
    <row r="207" spans="1:19" x14ac:dyDescent="0.25">
      <c r="A207" s="70">
        <v>8712</v>
      </c>
      <c r="B207" s="71" t="s">
        <v>3871</v>
      </c>
      <c r="C207" s="72">
        <v>102781101</v>
      </c>
      <c r="D207" s="72" t="s">
        <v>1208</v>
      </c>
      <c r="E207" s="72">
        <v>3461.2366123735001</v>
      </c>
      <c r="F207" s="72">
        <f t="shared" si="15"/>
        <v>2.1511725372116222</v>
      </c>
      <c r="G207" s="73">
        <v>15</v>
      </c>
      <c r="H207" s="72">
        <f t="shared" si="16"/>
        <v>3.813918770970615</v>
      </c>
      <c r="I207" s="74">
        <v>0.25426125139804101</v>
      </c>
      <c r="J207" s="75">
        <v>206</v>
      </c>
      <c r="K207" s="72">
        <f t="shared" si="17"/>
        <v>2100.6519835875856</v>
      </c>
      <c r="L207" s="72">
        <f t="shared" si="18"/>
        <v>17596.00753640832</v>
      </c>
      <c r="M207" s="72">
        <f t="shared" si="19"/>
        <v>0.71061569910541833</v>
      </c>
      <c r="N207" s="72" t="e">
        <f>IF(VLOOKUP(B207,[1]Sheet1!$B$2:$G$553,6,FALSE)=0,"",L207)</f>
        <v>#N/A</v>
      </c>
      <c r="O207" s="72" t="e">
        <f>IF(VLOOKUP($B207,[1]Sheet1!$C$2:$G$553,5,FALSE)=0,"",$L207)</f>
        <v>#N/A</v>
      </c>
      <c r="P207" s="72" t="e">
        <f>IF(VLOOKUP($B207,[1]Sheet1!$D$2:$G$553,4,FALSE)=0,"",$L207)</f>
        <v>#N/A</v>
      </c>
      <c r="Q207" s="72" t="e">
        <f>IF(VLOOKUP($B207,[1]Sheet1!$E$2:$G$553,3,FALSE)=0,"",$L207)</f>
        <v>#N/A</v>
      </c>
      <c r="R207" s="72" t="e">
        <f>IF(VLOOKUP($B207,[1]Sheet1!$F$2:$G$553,2,FALSE)=0,"",$L207)</f>
        <v>#N/A</v>
      </c>
      <c r="S207" s="72" t="e">
        <f>COUNTIF([1]isolation_zones!$H$2:$H$1182,conductor_pz_summary_hftd_23_re!B207)</f>
        <v>#VALUE!</v>
      </c>
    </row>
    <row r="208" spans="1:19" x14ac:dyDescent="0.25">
      <c r="A208" s="70">
        <v>10786</v>
      </c>
      <c r="B208" s="71" t="s">
        <v>5885</v>
      </c>
      <c r="C208" s="72">
        <v>63642113</v>
      </c>
      <c r="D208" s="72" t="s">
        <v>703</v>
      </c>
      <c r="E208" s="72">
        <v>1312.95083240636</v>
      </c>
      <c r="F208" s="72">
        <f t="shared" si="15"/>
        <v>0.81600424636815405</v>
      </c>
      <c r="G208" s="73">
        <v>5</v>
      </c>
      <c r="H208" s="72">
        <f t="shared" si="16"/>
        <v>1.270943442250775</v>
      </c>
      <c r="I208" s="74">
        <v>0.25418868845015502</v>
      </c>
      <c r="J208" s="75">
        <v>207</v>
      </c>
      <c r="K208" s="72">
        <f t="shared" si="17"/>
        <v>2101.4679878339539</v>
      </c>
      <c r="L208" s="72">
        <f t="shared" si="18"/>
        <v>17594.73659296607</v>
      </c>
      <c r="M208" s="72">
        <f t="shared" si="19"/>
        <v>0.71056437198698708</v>
      </c>
      <c r="N208" s="72" t="e">
        <f>IF(VLOOKUP(B208,[1]Sheet1!$B$2:$G$553,6,FALSE)=0,"",L208)</f>
        <v>#N/A</v>
      </c>
      <c r="O208" s="72" t="e">
        <f>IF(VLOOKUP($B208,[1]Sheet1!$C$2:$G$553,5,FALSE)=0,"",$L208)</f>
        <v>#N/A</v>
      </c>
      <c r="P208" s="72" t="e">
        <f>IF(VLOOKUP($B208,[1]Sheet1!$D$2:$G$553,4,FALSE)=0,"",$L208)</f>
        <v>#N/A</v>
      </c>
      <c r="Q208" s="72" t="e">
        <f>IF(VLOOKUP($B208,[1]Sheet1!$E$2:$G$553,3,FALSE)=0,"",$L208)</f>
        <v>#N/A</v>
      </c>
      <c r="R208" s="72" t="e">
        <f>IF(VLOOKUP($B208,[1]Sheet1!$F$2:$G$553,2,FALSE)=0,"",$L208)</f>
        <v>#N/A</v>
      </c>
      <c r="S208" s="72" t="e">
        <f>COUNTIF([1]isolation_zones!$H$2:$H$1182,conductor_pz_summary_hftd_23_re!B208)</f>
        <v>#VALUE!</v>
      </c>
    </row>
    <row r="209" spans="1:19" x14ac:dyDescent="0.25">
      <c r="A209" s="70">
        <v>9423</v>
      </c>
      <c r="B209" s="71" t="s">
        <v>4066</v>
      </c>
      <c r="C209" s="72">
        <v>163341103</v>
      </c>
      <c r="D209" s="72" t="s">
        <v>988</v>
      </c>
      <c r="E209" s="72">
        <v>7503.9159614979098</v>
      </c>
      <c r="F209" s="72">
        <f t="shared" si="15"/>
        <v>4.663714084212498</v>
      </c>
      <c r="G209" s="73">
        <v>34</v>
      </c>
      <c r="H209" s="72">
        <f t="shared" si="16"/>
        <v>8.63281505616097</v>
      </c>
      <c r="I209" s="74">
        <v>0.25390632518120498</v>
      </c>
      <c r="J209" s="75">
        <v>208</v>
      </c>
      <c r="K209" s="72">
        <f t="shared" si="17"/>
        <v>2106.1317019181665</v>
      </c>
      <c r="L209" s="72">
        <f t="shared" si="18"/>
        <v>17586.10377790991</v>
      </c>
      <c r="M209" s="72">
        <f t="shared" si="19"/>
        <v>0.71021573529234561</v>
      </c>
      <c r="N209" s="72" t="e">
        <f>IF(VLOOKUP(B209,[1]Sheet1!$B$2:$G$553,6,FALSE)=0,"",L209)</f>
        <v>#N/A</v>
      </c>
      <c r="O209" s="72" t="e">
        <f>IF(VLOOKUP($B209,[1]Sheet1!$C$2:$G$553,5,FALSE)=0,"",$L209)</f>
        <v>#N/A</v>
      </c>
      <c r="P209" s="72" t="e">
        <f>IF(VLOOKUP($B209,[1]Sheet1!$D$2:$G$553,4,FALSE)=0,"",$L209)</f>
        <v>#N/A</v>
      </c>
      <c r="Q209" s="72" t="e">
        <f>IF(VLOOKUP($B209,[1]Sheet1!$E$2:$G$553,3,FALSE)=0,"",$L209)</f>
        <v>#N/A</v>
      </c>
      <c r="R209" s="72" t="e">
        <f>IF(VLOOKUP($B209,[1]Sheet1!$F$2:$G$553,2,FALSE)=0,"",$L209)</f>
        <v>#N/A</v>
      </c>
      <c r="S209" s="72" t="e">
        <f>COUNTIF([1]isolation_zones!$H$2:$H$1182,conductor_pz_summary_hftd_23_re!B209)</f>
        <v>#VALUE!</v>
      </c>
    </row>
    <row r="210" spans="1:19" x14ac:dyDescent="0.25">
      <c r="A210" s="70">
        <v>9267</v>
      </c>
      <c r="B210" s="71" t="s">
        <v>4673</v>
      </c>
      <c r="C210" s="72">
        <v>42281105</v>
      </c>
      <c r="D210" s="72" t="s">
        <v>956</v>
      </c>
      <c r="E210" s="72">
        <v>170.38541554511599</v>
      </c>
      <c r="F210" s="72">
        <f t="shared" si="15"/>
        <v>0.10589522408024611</v>
      </c>
      <c r="G210" s="73">
        <v>2</v>
      </c>
      <c r="H210" s="72">
        <f t="shared" si="16"/>
        <v>0.50681982904041201</v>
      </c>
      <c r="I210" s="74">
        <v>0.253409914520206</v>
      </c>
      <c r="J210" s="75">
        <v>209</v>
      </c>
      <c r="K210" s="72">
        <f t="shared" si="17"/>
        <v>2106.2375971422466</v>
      </c>
      <c r="L210" s="72">
        <f t="shared" si="18"/>
        <v>17585.596958080871</v>
      </c>
      <c r="M210" s="72">
        <f t="shared" si="19"/>
        <v>0.71019526734662619</v>
      </c>
      <c r="N210" s="72" t="e">
        <f>IF(VLOOKUP(B210,[1]Sheet1!$B$2:$G$553,6,FALSE)=0,"",L210)</f>
        <v>#N/A</v>
      </c>
      <c r="O210" s="72" t="e">
        <f>IF(VLOOKUP($B210,[1]Sheet1!$C$2:$G$553,5,FALSE)=0,"",$L210)</f>
        <v>#N/A</v>
      </c>
      <c r="P210" s="72" t="e">
        <f>IF(VLOOKUP($B210,[1]Sheet1!$D$2:$G$553,4,FALSE)=0,"",$L210)</f>
        <v>#N/A</v>
      </c>
      <c r="Q210" s="72" t="e">
        <f>IF(VLOOKUP($B210,[1]Sheet1!$E$2:$G$553,3,FALSE)=0,"",$L210)</f>
        <v>#N/A</v>
      </c>
      <c r="R210" s="72" t="e">
        <f>IF(VLOOKUP($B210,[1]Sheet1!$F$2:$G$553,2,FALSE)=0,"",$L210)</f>
        <v>#N/A</v>
      </c>
      <c r="S210" s="72" t="e">
        <f>COUNTIF([1]isolation_zones!$H$2:$H$1182,conductor_pz_summary_hftd_23_re!B210)</f>
        <v>#VALUE!</v>
      </c>
    </row>
    <row r="211" spans="1:19" x14ac:dyDescent="0.25">
      <c r="A211" s="70">
        <v>4480</v>
      </c>
      <c r="B211" s="71" t="s">
        <v>3715</v>
      </c>
      <c r="C211" s="72">
        <v>43351106</v>
      </c>
      <c r="D211" s="72" t="s">
        <v>473</v>
      </c>
      <c r="E211" s="72">
        <v>16256.6321327352</v>
      </c>
      <c r="F211" s="72">
        <f t="shared" si="15"/>
        <v>10.10356254365146</v>
      </c>
      <c r="G211" s="73">
        <v>100</v>
      </c>
      <c r="H211" s="72">
        <f t="shared" si="16"/>
        <v>25.318001383033302</v>
      </c>
      <c r="I211" s="74">
        <v>0.25318001383033301</v>
      </c>
      <c r="J211" s="75">
        <v>210</v>
      </c>
      <c r="K211" s="72">
        <f t="shared" si="17"/>
        <v>2116.3411596858982</v>
      </c>
      <c r="L211" s="72">
        <f t="shared" si="18"/>
        <v>17560.278956697839</v>
      </c>
      <c r="M211" s="72">
        <f t="shared" si="19"/>
        <v>0.70917279851581161</v>
      </c>
      <c r="N211" s="72" t="e">
        <f>IF(VLOOKUP(B211,[1]Sheet1!$B$2:$G$553,6,FALSE)=0,"",L211)</f>
        <v>#N/A</v>
      </c>
      <c r="O211" s="72" t="e">
        <f>IF(VLOOKUP($B211,[1]Sheet1!$C$2:$G$553,5,FALSE)=0,"",$L211)</f>
        <v>#N/A</v>
      </c>
      <c r="P211" s="72" t="e">
        <f>IF(VLOOKUP($B211,[1]Sheet1!$D$2:$G$553,4,FALSE)=0,"",$L211)</f>
        <v>#N/A</v>
      </c>
      <c r="Q211" s="72" t="e">
        <f>IF(VLOOKUP($B211,[1]Sheet1!$E$2:$G$553,3,FALSE)=0,"",$L211)</f>
        <v>#N/A</v>
      </c>
      <c r="R211" s="72" t="e">
        <f>IF(VLOOKUP($B211,[1]Sheet1!$F$2:$G$553,2,FALSE)=0,"",$L211)</f>
        <v>#N/A</v>
      </c>
      <c r="S211" s="72" t="e">
        <f>COUNTIF([1]isolation_zones!$H$2:$H$1182,conductor_pz_summary_hftd_23_re!B211)</f>
        <v>#VALUE!</v>
      </c>
    </row>
    <row r="212" spans="1:19" x14ac:dyDescent="0.25">
      <c r="A212" s="70">
        <v>3034</v>
      </c>
      <c r="B212" s="71" t="s">
        <v>4735</v>
      </c>
      <c r="C212" s="72">
        <v>42251101</v>
      </c>
      <c r="D212" s="72" t="s">
        <v>1120</v>
      </c>
      <c r="E212" s="72">
        <v>4818.36027980582</v>
      </c>
      <c r="F212" s="72">
        <f t="shared" si="15"/>
        <v>2.9946303789967805</v>
      </c>
      <c r="G212" s="73">
        <v>72</v>
      </c>
      <c r="H212" s="72">
        <f t="shared" si="16"/>
        <v>18.191520333864649</v>
      </c>
      <c r="I212" s="74">
        <v>0.25266000463700899</v>
      </c>
      <c r="J212" s="75">
        <v>211</v>
      </c>
      <c r="K212" s="72">
        <f t="shared" si="17"/>
        <v>2119.3357900648948</v>
      </c>
      <c r="L212" s="72">
        <f t="shared" si="18"/>
        <v>17542.087436363974</v>
      </c>
      <c r="M212" s="72">
        <f t="shared" si="19"/>
        <v>0.70843813300074565</v>
      </c>
      <c r="N212" s="72" t="e">
        <f>IF(VLOOKUP(B212,[1]Sheet1!$B$2:$G$553,6,FALSE)=0,"",L212)</f>
        <v>#N/A</v>
      </c>
      <c r="O212" s="72" t="e">
        <f>IF(VLOOKUP($B212,[1]Sheet1!$C$2:$G$553,5,FALSE)=0,"",$L212)</f>
        <v>#N/A</v>
      </c>
      <c r="P212" s="72" t="e">
        <f>IF(VLOOKUP($B212,[1]Sheet1!$D$2:$G$553,4,FALSE)=0,"",$L212)</f>
        <v>#N/A</v>
      </c>
      <c r="Q212" s="72" t="e">
        <f>IF(VLOOKUP($B212,[1]Sheet1!$E$2:$G$553,3,FALSE)=0,"",$L212)</f>
        <v>#N/A</v>
      </c>
      <c r="R212" s="72" t="e">
        <f>IF(VLOOKUP($B212,[1]Sheet1!$F$2:$G$553,2,FALSE)=0,"",$L212)</f>
        <v>#N/A</v>
      </c>
      <c r="S212" s="72" t="e">
        <f>COUNTIF([1]isolation_zones!$H$2:$H$1182,conductor_pz_summary_hftd_23_re!B212)</f>
        <v>#VALUE!</v>
      </c>
    </row>
    <row r="213" spans="1:19" x14ac:dyDescent="0.25">
      <c r="A213" s="70">
        <v>4451</v>
      </c>
      <c r="B213" s="71" t="s">
        <v>3394</v>
      </c>
      <c r="C213" s="72">
        <v>43361103</v>
      </c>
      <c r="D213" s="72" t="s">
        <v>603</v>
      </c>
      <c r="E213" s="72">
        <v>12940.618395454199</v>
      </c>
      <c r="F213" s="72">
        <f t="shared" si="15"/>
        <v>8.0426466099777496</v>
      </c>
      <c r="G213" s="73">
        <v>118</v>
      </c>
      <c r="H213" s="72">
        <f t="shared" si="16"/>
        <v>29.762537237034095</v>
      </c>
      <c r="I213" s="74">
        <v>0.25222489183927199</v>
      </c>
      <c r="J213" s="75">
        <v>212</v>
      </c>
      <c r="K213" s="72">
        <f t="shared" si="17"/>
        <v>2127.3784366748728</v>
      </c>
      <c r="L213" s="72">
        <f t="shared" si="18"/>
        <v>17512.324899126939</v>
      </c>
      <c r="M213" s="72">
        <f t="shared" si="19"/>
        <v>0.70723617135336148</v>
      </c>
      <c r="N213" s="72">
        <f>IF(VLOOKUP(B213,[1]Sheet1!$B$2:$G$553,6,FALSE)=0,"",L213)</f>
        <v>17512.324899126939</v>
      </c>
      <c r="O213" s="72" t="e">
        <f>IF(VLOOKUP($B213,[1]Sheet1!$C$2:$G$553,5,FALSE)=0,"",$L213)</f>
        <v>#N/A</v>
      </c>
      <c r="P213" s="72" t="e">
        <f>IF(VLOOKUP($B213,[1]Sheet1!$D$2:$G$553,4,FALSE)=0,"",$L213)</f>
        <v>#N/A</v>
      </c>
      <c r="Q213" s="72" t="e">
        <f>IF(VLOOKUP($B213,[1]Sheet1!$E$2:$G$553,3,FALSE)=0,"",$L213)</f>
        <v>#N/A</v>
      </c>
      <c r="R213" s="72" t="e">
        <f>IF(VLOOKUP($B213,[1]Sheet1!$F$2:$G$553,2,FALSE)=0,"",$L213)</f>
        <v>#N/A</v>
      </c>
      <c r="S213" s="72" t="e">
        <f>COUNTIF([1]isolation_zones!$H$2:$H$1182,conductor_pz_summary_hftd_23_re!B213)</f>
        <v>#VALUE!</v>
      </c>
    </row>
    <row r="214" spans="1:19" x14ac:dyDescent="0.25">
      <c r="A214" s="70">
        <v>5062</v>
      </c>
      <c r="B214" s="71" t="s">
        <v>3654</v>
      </c>
      <c r="C214" s="72">
        <v>254151102</v>
      </c>
      <c r="D214" s="72" t="s">
        <v>1494</v>
      </c>
      <c r="E214" s="72">
        <v>24261.144021322099</v>
      </c>
      <c r="F214" s="72">
        <f t="shared" si="15"/>
        <v>15.078399018845307</v>
      </c>
      <c r="G214" s="73">
        <v>156</v>
      </c>
      <c r="H214" s="72">
        <f t="shared" si="16"/>
        <v>39.213584429062365</v>
      </c>
      <c r="I214" s="74">
        <v>0.25136913095552799</v>
      </c>
      <c r="J214" s="75">
        <v>213</v>
      </c>
      <c r="K214" s="72">
        <f t="shared" si="17"/>
        <v>2142.4568356937179</v>
      </c>
      <c r="L214" s="72">
        <f t="shared" si="18"/>
        <v>17473.111314697879</v>
      </c>
      <c r="M214" s="72">
        <f t="shared" si="19"/>
        <v>0.70565252866306205</v>
      </c>
      <c r="N214" s="72" t="e">
        <f>IF(VLOOKUP(B214,[1]Sheet1!$B$2:$G$553,6,FALSE)=0,"",L214)</f>
        <v>#N/A</v>
      </c>
      <c r="O214" s="72" t="e">
        <f>IF(VLOOKUP($B214,[1]Sheet1!$C$2:$G$553,5,FALSE)=0,"",$L214)</f>
        <v>#N/A</v>
      </c>
      <c r="P214" s="72" t="e">
        <f>IF(VLOOKUP($B214,[1]Sheet1!$D$2:$G$553,4,FALSE)=0,"",$L214)</f>
        <v>#N/A</v>
      </c>
      <c r="Q214" s="72" t="e">
        <f>IF(VLOOKUP($B214,[1]Sheet1!$E$2:$G$553,3,FALSE)=0,"",$L214)</f>
        <v>#N/A</v>
      </c>
      <c r="R214" s="72" t="e">
        <f>IF(VLOOKUP($B214,[1]Sheet1!$F$2:$G$553,2,FALSE)=0,"",$L214)</f>
        <v>#N/A</v>
      </c>
      <c r="S214" s="72" t="e">
        <f>COUNTIF([1]isolation_zones!$H$2:$H$1182,conductor_pz_summary_hftd_23_re!B214)</f>
        <v>#VALUE!</v>
      </c>
    </row>
    <row r="215" spans="1:19" x14ac:dyDescent="0.25">
      <c r="A215" s="70">
        <v>5371</v>
      </c>
      <c r="B215" s="71" t="s">
        <v>4564</v>
      </c>
      <c r="C215" s="72">
        <v>14241101</v>
      </c>
      <c r="D215" s="72" t="s">
        <v>331</v>
      </c>
      <c r="E215" s="72">
        <v>4976.4794538133701</v>
      </c>
      <c r="F215" s="72">
        <f t="shared" si="15"/>
        <v>3.0929020844085584</v>
      </c>
      <c r="G215" s="73">
        <v>96</v>
      </c>
      <c r="H215" s="72">
        <f t="shared" si="16"/>
        <v>24.042629017874205</v>
      </c>
      <c r="I215" s="74">
        <v>0.25044405226952299</v>
      </c>
      <c r="J215" s="75">
        <v>214</v>
      </c>
      <c r="K215" s="72">
        <f t="shared" si="17"/>
        <v>2145.5497377781267</v>
      </c>
      <c r="L215" s="72">
        <f t="shared" si="18"/>
        <v>17449.068685680006</v>
      </c>
      <c r="M215" s="72">
        <f t="shared" si="19"/>
        <v>0.7046815658129657</v>
      </c>
      <c r="N215" s="72" t="e">
        <f>IF(VLOOKUP(B215,[1]Sheet1!$B$2:$G$553,6,FALSE)=0,"",L215)</f>
        <v>#N/A</v>
      </c>
      <c r="O215" s="72" t="e">
        <f>IF(VLOOKUP($B215,[1]Sheet1!$C$2:$G$553,5,FALSE)=0,"",$L215)</f>
        <v>#N/A</v>
      </c>
      <c r="P215" s="72" t="e">
        <f>IF(VLOOKUP($B215,[1]Sheet1!$D$2:$G$553,4,FALSE)=0,"",$L215)</f>
        <v>#N/A</v>
      </c>
      <c r="Q215" s="72" t="e">
        <f>IF(VLOOKUP($B215,[1]Sheet1!$E$2:$G$553,3,FALSE)=0,"",$L215)</f>
        <v>#N/A</v>
      </c>
      <c r="R215" s="72" t="e">
        <f>IF(VLOOKUP($B215,[1]Sheet1!$F$2:$G$553,2,FALSE)=0,"",$L215)</f>
        <v>#N/A</v>
      </c>
      <c r="S215" s="72" t="e">
        <f>COUNTIF([1]isolation_zones!$H$2:$H$1182,conductor_pz_summary_hftd_23_re!B215)</f>
        <v>#VALUE!</v>
      </c>
    </row>
    <row r="216" spans="1:19" x14ac:dyDescent="0.25">
      <c r="A216" s="70">
        <v>8139</v>
      </c>
      <c r="B216" s="71" t="s">
        <v>1886</v>
      </c>
      <c r="C216" s="72">
        <v>42991105</v>
      </c>
      <c r="D216" s="72" t="s">
        <v>207</v>
      </c>
      <c r="E216" s="72">
        <v>8949.4852600374707</v>
      </c>
      <c r="F216" s="72">
        <f t="shared" si="15"/>
        <v>5.5621412430313679</v>
      </c>
      <c r="G216" s="73">
        <v>54</v>
      </c>
      <c r="H216" s="72">
        <f t="shared" si="16"/>
        <v>13.503172229263008</v>
      </c>
      <c r="I216" s="74">
        <v>0.250058744986352</v>
      </c>
      <c r="J216" s="75">
        <v>215</v>
      </c>
      <c r="K216" s="72">
        <f t="shared" si="17"/>
        <v>2151.1118790211581</v>
      </c>
      <c r="L216" s="72">
        <f t="shared" si="18"/>
        <v>17435.565513450743</v>
      </c>
      <c r="M216" s="72">
        <f t="shared" si="19"/>
        <v>0.70413623948516191</v>
      </c>
      <c r="N216" s="72" t="e">
        <f>IF(VLOOKUP(B216,[1]Sheet1!$B$2:$G$553,6,FALSE)=0,"",L216)</f>
        <v>#N/A</v>
      </c>
      <c r="O216" s="72" t="e">
        <f>IF(VLOOKUP($B216,[1]Sheet1!$C$2:$G$553,5,FALSE)=0,"",$L216)</f>
        <v>#N/A</v>
      </c>
      <c r="P216" s="72" t="e">
        <f>IF(VLOOKUP($B216,[1]Sheet1!$D$2:$G$553,4,FALSE)=0,"",$L216)</f>
        <v>#N/A</v>
      </c>
      <c r="Q216" s="72" t="e">
        <f>IF(VLOOKUP($B216,[1]Sheet1!$E$2:$G$553,3,FALSE)=0,"",$L216)</f>
        <v>#N/A</v>
      </c>
      <c r="R216" s="72" t="e">
        <f>IF(VLOOKUP($B216,[1]Sheet1!$F$2:$G$553,2,FALSE)=0,"",$L216)</f>
        <v>#N/A</v>
      </c>
      <c r="S216" s="72" t="e">
        <f>COUNTIF([1]isolation_zones!$H$2:$H$1182,conductor_pz_summary_hftd_23_re!B216)</f>
        <v>#VALUE!</v>
      </c>
    </row>
    <row r="217" spans="1:19" x14ac:dyDescent="0.25">
      <c r="A217" s="70">
        <v>4462</v>
      </c>
      <c r="B217" s="71" t="s">
        <v>4502</v>
      </c>
      <c r="C217" s="72">
        <v>42661103</v>
      </c>
      <c r="D217" s="72" t="s">
        <v>507</v>
      </c>
      <c r="E217" s="72">
        <v>1890.9338717840801</v>
      </c>
      <c r="F217" s="72">
        <f t="shared" si="15"/>
        <v>1.1752230402635675</v>
      </c>
      <c r="G217" s="73">
        <v>41</v>
      </c>
      <c r="H217" s="72">
        <f t="shared" si="16"/>
        <v>10.239223126130742</v>
      </c>
      <c r="I217" s="74">
        <v>0.24973714941782299</v>
      </c>
      <c r="J217" s="75">
        <v>216</v>
      </c>
      <c r="K217" s="72">
        <f t="shared" si="17"/>
        <v>2152.2871020614216</v>
      </c>
      <c r="L217" s="72">
        <f t="shared" si="18"/>
        <v>17425.326290324614</v>
      </c>
      <c r="M217" s="72">
        <f t="shared" si="19"/>
        <v>0.7037227279152779</v>
      </c>
      <c r="N217" s="72" t="e">
        <f>IF(VLOOKUP(B217,[1]Sheet1!$B$2:$G$553,6,FALSE)=0,"",L217)</f>
        <v>#N/A</v>
      </c>
      <c r="O217" s="72" t="e">
        <f>IF(VLOOKUP($B217,[1]Sheet1!$C$2:$G$553,5,FALSE)=0,"",$L217)</f>
        <v>#N/A</v>
      </c>
      <c r="P217" s="72" t="e">
        <f>IF(VLOOKUP($B217,[1]Sheet1!$D$2:$G$553,4,FALSE)=0,"",$L217)</f>
        <v>#N/A</v>
      </c>
      <c r="Q217" s="72" t="e">
        <f>IF(VLOOKUP($B217,[1]Sheet1!$E$2:$G$553,3,FALSE)=0,"",$L217)</f>
        <v>#N/A</v>
      </c>
      <c r="R217" s="72" t="e">
        <f>IF(VLOOKUP($B217,[1]Sheet1!$F$2:$G$553,2,FALSE)=0,"",$L217)</f>
        <v>#N/A</v>
      </c>
      <c r="S217" s="72" t="e">
        <f>COUNTIF([1]isolation_zones!$H$2:$H$1182,conductor_pz_summary_hftd_23_re!B217)</f>
        <v>#VALUE!</v>
      </c>
    </row>
    <row r="218" spans="1:19" x14ac:dyDescent="0.25">
      <c r="A218" s="70">
        <v>4593</v>
      </c>
      <c r="B218" s="71" t="s">
        <v>3637</v>
      </c>
      <c r="C218" s="72">
        <v>253642101</v>
      </c>
      <c r="D218" s="72" t="s">
        <v>880</v>
      </c>
      <c r="E218" s="72">
        <v>6924.1000998162299</v>
      </c>
      <c r="F218" s="72">
        <f t="shared" si="15"/>
        <v>4.3033561838509815</v>
      </c>
      <c r="G218" s="73">
        <v>22</v>
      </c>
      <c r="H218" s="72">
        <f t="shared" si="16"/>
        <v>5.4696713064419802</v>
      </c>
      <c r="I218" s="74">
        <v>0.24862142302008999</v>
      </c>
      <c r="J218" s="75">
        <v>217</v>
      </c>
      <c r="K218" s="72">
        <f t="shared" si="17"/>
        <v>2156.5904582452727</v>
      </c>
      <c r="L218" s="72">
        <f t="shared" si="18"/>
        <v>17419.856619018174</v>
      </c>
      <c r="M218" s="72">
        <f t="shared" si="19"/>
        <v>0.70350183494900353</v>
      </c>
      <c r="N218" s="72" t="e">
        <f>IF(VLOOKUP(B218,[1]Sheet1!$B$2:$G$553,6,FALSE)=0,"",L218)</f>
        <v>#N/A</v>
      </c>
      <c r="O218" s="72" t="e">
        <f>IF(VLOOKUP($B218,[1]Sheet1!$C$2:$G$553,5,FALSE)=0,"",$L218)</f>
        <v>#N/A</v>
      </c>
      <c r="P218" s="72" t="e">
        <f>IF(VLOOKUP($B218,[1]Sheet1!$D$2:$G$553,4,FALSE)=0,"",$L218)</f>
        <v>#N/A</v>
      </c>
      <c r="Q218" s="72" t="e">
        <f>IF(VLOOKUP($B218,[1]Sheet1!$E$2:$G$553,3,FALSE)=0,"",$L218)</f>
        <v>#N/A</v>
      </c>
      <c r="R218" s="72" t="e">
        <f>IF(VLOOKUP($B218,[1]Sheet1!$F$2:$G$553,2,FALSE)=0,"",$L218)</f>
        <v>#N/A</v>
      </c>
      <c r="S218" s="72" t="e">
        <f>COUNTIF([1]isolation_zones!$H$2:$H$1182,conductor_pz_summary_hftd_23_re!B218)</f>
        <v>#VALUE!</v>
      </c>
    </row>
    <row r="219" spans="1:19" x14ac:dyDescent="0.25">
      <c r="A219" s="70">
        <v>6909</v>
      </c>
      <c r="B219" s="71" t="s">
        <v>5886</v>
      </c>
      <c r="C219" s="72">
        <v>102911109</v>
      </c>
      <c r="D219" s="72" t="s">
        <v>1442</v>
      </c>
      <c r="E219" s="72">
        <v>4286.55563298584</v>
      </c>
      <c r="F219" s="72">
        <f t="shared" si="15"/>
        <v>2.6641116426263767</v>
      </c>
      <c r="G219" s="73">
        <v>49</v>
      </c>
      <c r="H219" s="72">
        <f t="shared" si="16"/>
        <v>12.17398052562832</v>
      </c>
      <c r="I219" s="74">
        <v>0.24844858215568</v>
      </c>
      <c r="J219" s="75">
        <v>218</v>
      </c>
      <c r="K219" s="72">
        <f t="shared" si="17"/>
        <v>2159.2545698878989</v>
      </c>
      <c r="L219" s="72">
        <f t="shared" si="18"/>
        <v>17407.682638492544</v>
      </c>
      <c r="M219" s="72">
        <f t="shared" si="19"/>
        <v>0.70301018809876115</v>
      </c>
      <c r="N219" s="72" t="e">
        <f>IF(VLOOKUP(B219,[1]Sheet1!$B$2:$G$553,6,FALSE)=0,"",L219)</f>
        <v>#N/A</v>
      </c>
      <c r="O219" s="72" t="e">
        <f>IF(VLOOKUP($B219,[1]Sheet1!$C$2:$G$553,5,FALSE)=0,"",$L219)</f>
        <v>#N/A</v>
      </c>
      <c r="P219" s="72" t="e">
        <f>IF(VLOOKUP($B219,[1]Sheet1!$D$2:$G$553,4,FALSE)=0,"",$L219)</f>
        <v>#N/A</v>
      </c>
      <c r="Q219" s="72" t="e">
        <f>IF(VLOOKUP($B219,[1]Sheet1!$E$2:$G$553,3,FALSE)=0,"",$L219)</f>
        <v>#N/A</v>
      </c>
      <c r="R219" s="72" t="e">
        <f>IF(VLOOKUP($B219,[1]Sheet1!$F$2:$G$553,2,FALSE)=0,"",$L219)</f>
        <v>#N/A</v>
      </c>
      <c r="S219" s="72" t="e">
        <f>COUNTIF([1]isolation_zones!$H$2:$H$1182,conductor_pz_summary_hftd_23_re!B219)</f>
        <v>#VALUE!</v>
      </c>
    </row>
    <row r="220" spans="1:19" x14ac:dyDescent="0.25">
      <c r="A220" s="70">
        <v>9944</v>
      </c>
      <c r="B220" s="71" t="s">
        <v>3295</v>
      </c>
      <c r="C220" s="72">
        <v>102911103</v>
      </c>
      <c r="D220" s="72" t="s">
        <v>705</v>
      </c>
      <c r="E220" s="72">
        <v>252.308263398772</v>
      </c>
      <c r="F220" s="72">
        <f t="shared" si="15"/>
        <v>0.15681060497126911</v>
      </c>
      <c r="G220" s="73">
        <v>4</v>
      </c>
      <c r="H220" s="72">
        <f t="shared" si="16"/>
        <v>0.99171350940731196</v>
      </c>
      <c r="I220" s="74">
        <v>0.24792837735182799</v>
      </c>
      <c r="J220" s="75">
        <v>219</v>
      </c>
      <c r="K220" s="72">
        <f t="shared" si="17"/>
        <v>2159.4113804928702</v>
      </c>
      <c r="L220" s="72">
        <f t="shared" si="18"/>
        <v>17406.690924983137</v>
      </c>
      <c r="M220" s="72">
        <f t="shared" si="19"/>
        <v>0.70297013769600125</v>
      </c>
      <c r="N220" s="72" t="e">
        <f>IF(VLOOKUP(B220,[1]Sheet1!$B$2:$G$553,6,FALSE)=0,"",L220)</f>
        <v>#N/A</v>
      </c>
      <c r="O220" s="72" t="e">
        <f>IF(VLOOKUP($B220,[1]Sheet1!$C$2:$G$553,5,FALSE)=0,"",$L220)</f>
        <v>#N/A</v>
      </c>
      <c r="P220" s="72" t="e">
        <f>IF(VLOOKUP($B220,[1]Sheet1!$D$2:$G$553,4,FALSE)=0,"",$L220)</f>
        <v>#N/A</v>
      </c>
      <c r="Q220" s="72" t="e">
        <f>IF(VLOOKUP($B220,[1]Sheet1!$E$2:$G$553,3,FALSE)=0,"",$L220)</f>
        <v>#N/A</v>
      </c>
      <c r="R220" s="72" t="e">
        <f>IF(VLOOKUP($B220,[1]Sheet1!$F$2:$G$553,2,FALSE)=0,"",$L220)</f>
        <v>#N/A</v>
      </c>
      <c r="S220" s="72" t="e">
        <f>COUNTIF([1]isolation_zones!$H$2:$H$1182,conductor_pz_summary_hftd_23_re!B220)</f>
        <v>#VALUE!</v>
      </c>
    </row>
    <row r="221" spans="1:19" x14ac:dyDescent="0.25">
      <c r="A221" s="70">
        <v>10031</v>
      </c>
      <c r="B221" s="71" t="s">
        <v>5887</v>
      </c>
      <c r="C221" s="72">
        <v>182052102</v>
      </c>
      <c r="D221" s="72" t="s">
        <v>1032</v>
      </c>
      <c r="E221" s="72">
        <v>3650.4624922080998</v>
      </c>
      <c r="F221" s="72">
        <f t="shared" si="15"/>
        <v>2.2687771859590429</v>
      </c>
      <c r="G221" s="73">
        <v>5</v>
      </c>
      <c r="H221" s="72">
        <f t="shared" si="16"/>
        <v>1.2382438946538901</v>
      </c>
      <c r="I221" s="74">
        <v>0.247648778930778</v>
      </c>
      <c r="J221" s="75">
        <v>220</v>
      </c>
      <c r="K221" s="72">
        <f t="shared" si="17"/>
        <v>2161.6801576788293</v>
      </c>
      <c r="L221" s="72">
        <f t="shared" si="18"/>
        <v>17405.452681088482</v>
      </c>
      <c r="M221" s="72">
        <f t="shared" si="19"/>
        <v>0.70292013115053675</v>
      </c>
      <c r="N221" s="72" t="e">
        <f>IF(VLOOKUP(B221,[1]Sheet1!$B$2:$G$553,6,FALSE)=0,"",L221)</f>
        <v>#N/A</v>
      </c>
      <c r="O221" s="72" t="e">
        <f>IF(VLOOKUP($B221,[1]Sheet1!$C$2:$G$553,5,FALSE)=0,"",$L221)</f>
        <v>#N/A</v>
      </c>
      <c r="P221" s="72" t="e">
        <f>IF(VLOOKUP($B221,[1]Sheet1!$D$2:$G$553,4,FALSE)=0,"",$L221)</f>
        <v>#N/A</v>
      </c>
      <c r="Q221" s="72" t="e">
        <f>IF(VLOOKUP($B221,[1]Sheet1!$E$2:$G$553,3,FALSE)=0,"",$L221)</f>
        <v>#N/A</v>
      </c>
      <c r="R221" s="72" t="e">
        <f>IF(VLOOKUP($B221,[1]Sheet1!$F$2:$G$553,2,FALSE)=0,"",$L221)</f>
        <v>#N/A</v>
      </c>
      <c r="S221" s="72" t="e">
        <f>COUNTIF([1]isolation_zones!$H$2:$H$1182,conductor_pz_summary_hftd_23_re!B221)</f>
        <v>#VALUE!</v>
      </c>
    </row>
    <row r="222" spans="1:19" x14ac:dyDescent="0.25">
      <c r="A222" s="70">
        <v>905</v>
      </c>
      <c r="B222" s="71" t="s">
        <v>3431</v>
      </c>
      <c r="C222" s="72">
        <v>103331102</v>
      </c>
      <c r="D222" s="72" t="s">
        <v>769</v>
      </c>
      <c r="E222" s="72">
        <v>21561.176213333601</v>
      </c>
      <c r="F222" s="72">
        <f t="shared" si="15"/>
        <v>13.400358118914607</v>
      </c>
      <c r="G222" s="73">
        <v>87</v>
      </c>
      <c r="H222" s="72">
        <f t="shared" si="16"/>
        <v>21.510308660053958</v>
      </c>
      <c r="I222" s="74">
        <v>0.24724492712705701</v>
      </c>
      <c r="J222" s="75">
        <v>221</v>
      </c>
      <c r="K222" s="72">
        <f t="shared" si="17"/>
        <v>2175.0805157977438</v>
      </c>
      <c r="L222" s="72">
        <f t="shared" si="18"/>
        <v>17383.942372428428</v>
      </c>
      <c r="M222" s="72">
        <f t="shared" si="19"/>
        <v>0.70205143619261468</v>
      </c>
      <c r="N222" s="72" t="e">
        <f>IF(VLOOKUP(B222,[1]Sheet1!$B$2:$G$553,6,FALSE)=0,"",L222)</f>
        <v>#N/A</v>
      </c>
      <c r="O222" s="72" t="e">
        <f>IF(VLOOKUP($B222,[1]Sheet1!$C$2:$G$553,5,FALSE)=0,"",$L222)</f>
        <v>#N/A</v>
      </c>
      <c r="P222" s="72" t="e">
        <f>IF(VLOOKUP($B222,[1]Sheet1!$D$2:$G$553,4,FALSE)=0,"",$L222)</f>
        <v>#N/A</v>
      </c>
      <c r="Q222" s="72" t="e">
        <f>IF(VLOOKUP($B222,[1]Sheet1!$E$2:$G$553,3,FALSE)=0,"",$L222)</f>
        <v>#N/A</v>
      </c>
      <c r="R222" s="72" t="e">
        <f>IF(VLOOKUP($B222,[1]Sheet1!$F$2:$G$553,2,FALSE)=0,"",$L222)</f>
        <v>#N/A</v>
      </c>
      <c r="S222" s="72" t="e">
        <f>COUNTIF([1]isolation_zones!$H$2:$H$1182,conductor_pz_summary_hftd_23_re!B222)</f>
        <v>#VALUE!</v>
      </c>
    </row>
    <row r="223" spans="1:19" x14ac:dyDescent="0.25">
      <c r="A223" s="70">
        <v>5847</v>
      </c>
      <c r="B223" s="71" t="s">
        <v>3212</v>
      </c>
      <c r="C223" s="72">
        <v>254421103</v>
      </c>
      <c r="D223" s="72" t="s">
        <v>455</v>
      </c>
      <c r="E223" s="72">
        <v>5445.3198425173596</v>
      </c>
      <c r="F223" s="72">
        <f t="shared" si="15"/>
        <v>3.3842882799983589</v>
      </c>
      <c r="G223" s="73">
        <v>37</v>
      </c>
      <c r="H223" s="72">
        <f t="shared" si="16"/>
        <v>9.1460691294032799</v>
      </c>
      <c r="I223" s="74">
        <v>0.24719105755144</v>
      </c>
      <c r="J223" s="75">
        <v>222</v>
      </c>
      <c r="K223" s="72">
        <f t="shared" si="17"/>
        <v>2178.464804077742</v>
      </c>
      <c r="L223" s="72">
        <f t="shared" si="18"/>
        <v>17374.796303299023</v>
      </c>
      <c r="M223" s="72">
        <f t="shared" si="19"/>
        <v>0.70168207170495966</v>
      </c>
      <c r="N223" s="72" t="e">
        <f>IF(VLOOKUP(B223,[1]Sheet1!$B$2:$G$553,6,FALSE)=0,"",L223)</f>
        <v>#N/A</v>
      </c>
      <c r="O223" s="72" t="e">
        <f>IF(VLOOKUP($B223,[1]Sheet1!$C$2:$G$553,5,FALSE)=0,"",$L223)</f>
        <v>#N/A</v>
      </c>
      <c r="P223" s="72" t="e">
        <f>IF(VLOOKUP($B223,[1]Sheet1!$D$2:$G$553,4,FALSE)=0,"",$L223)</f>
        <v>#N/A</v>
      </c>
      <c r="Q223" s="72" t="e">
        <f>IF(VLOOKUP($B223,[1]Sheet1!$E$2:$G$553,3,FALSE)=0,"",$L223)</f>
        <v>#N/A</v>
      </c>
      <c r="R223" s="72" t="e">
        <f>IF(VLOOKUP($B223,[1]Sheet1!$F$2:$G$553,2,FALSE)=0,"",$L223)</f>
        <v>#N/A</v>
      </c>
      <c r="S223" s="72" t="e">
        <f>COUNTIF([1]isolation_zones!$H$2:$H$1182,conductor_pz_summary_hftd_23_re!B223)</f>
        <v>#VALUE!</v>
      </c>
    </row>
    <row r="224" spans="1:19" x14ac:dyDescent="0.25">
      <c r="A224" s="70">
        <v>5505</v>
      </c>
      <c r="B224" s="71" t="s">
        <v>2820</v>
      </c>
      <c r="C224" s="72">
        <v>254452102</v>
      </c>
      <c r="D224" s="72" t="s">
        <v>1180</v>
      </c>
      <c r="E224" s="72">
        <v>86430.768713738798</v>
      </c>
      <c r="F224" s="72">
        <f t="shared" si="15"/>
        <v>53.717071916556122</v>
      </c>
      <c r="G224" s="73">
        <v>498</v>
      </c>
      <c r="H224" s="72">
        <f t="shared" si="16"/>
        <v>122.12049949471287</v>
      </c>
      <c r="I224" s="74">
        <v>0.24522188653556801</v>
      </c>
      <c r="J224" s="75">
        <v>223</v>
      </c>
      <c r="K224" s="72">
        <f t="shared" si="17"/>
        <v>2232.181875994298</v>
      </c>
      <c r="L224" s="72">
        <f t="shared" si="18"/>
        <v>17252.675803804312</v>
      </c>
      <c r="M224" s="72">
        <f t="shared" si="19"/>
        <v>0.69675022884549409</v>
      </c>
      <c r="N224" s="72" t="e">
        <f>IF(VLOOKUP(B224,[1]Sheet1!$B$2:$G$553,6,FALSE)=0,"",L224)</f>
        <v>#N/A</v>
      </c>
      <c r="O224" s="72" t="e">
        <f>IF(VLOOKUP($B224,[1]Sheet1!$C$2:$G$553,5,FALSE)=0,"",$L224)</f>
        <v>#N/A</v>
      </c>
      <c r="P224" s="72" t="e">
        <f>IF(VLOOKUP($B224,[1]Sheet1!$D$2:$G$553,4,FALSE)=0,"",$L224)</f>
        <v>#N/A</v>
      </c>
      <c r="Q224" s="72" t="e">
        <f>IF(VLOOKUP($B224,[1]Sheet1!$E$2:$G$553,3,FALSE)=0,"",$L224)</f>
        <v>#N/A</v>
      </c>
      <c r="R224" s="72" t="e">
        <f>IF(VLOOKUP($B224,[1]Sheet1!$F$2:$G$553,2,FALSE)=0,"",$L224)</f>
        <v>#N/A</v>
      </c>
      <c r="S224" s="72" t="e">
        <f>COUNTIF([1]isolation_zones!$H$2:$H$1182,conductor_pz_summary_hftd_23_re!B224)</f>
        <v>#VALUE!</v>
      </c>
    </row>
    <row r="225" spans="1:19" x14ac:dyDescent="0.25">
      <c r="A225" s="70">
        <v>4841</v>
      </c>
      <c r="B225" s="71" t="s">
        <v>2139</v>
      </c>
      <c r="C225" s="72">
        <v>254421103</v>
      </c>
      <c r="D225" s="72" t="s">
        <v>455</v>
      </c>
      <c r="E225" s="72">
        <v>27819.9713092735</v>
      </c>
      <c r="F225" s="72">
        <f t="shared" si="15"/>
        <v>17.29022455517309</v>
      </c>
      <c r="G225" s="73">
        <v>154</v>
      </c>
      <c r="H225" s="72">
        <f t="shared" si="16"/>
        <v>37.646714578644556</v>
      </c>
      <c r="I225" s="74">
        <v>0.244459185575614</v>
      </c>
      <c r="J225" s="75">
        <v>224</v>
      </c>
      <c r="K225" s="72">
        <f t="shared" si="17"/>
        <v>2249.4721005494712</v>
      </c>
      <c r="L225" s="72">
        <f t="shared" si="18"/>
        <v>17215.029089225667</v>
      </c>
      <c r="M225" s="72">
        <f t="shared" si="19"/>
        <v>0.69522986427734013</v>
      </c>
      <c r="N225" s="72" t="e">
        <f>IF(VLOOKUP(B225,[1]Sheet1!$B$2:$G$553,6,FALSE)=0,"",L225)</f>
        <v>#N/A</v>
      </c>
      <c r="O225" s="72" t="e">
        <f>IF(VLOOKUP($B225,[1]Sheet1!$C$2:$G$553,5,FALSE)=0,"",$L225)</f>
        <v>#N/A</v>
      </c>
      <c r="P225" s="72" t="e">
        <f>IF(VLOOKUP($B225,[1]Sheet1!$D$2:$G$553,4,FALSE)=0,"",$L225)</f>
        <v>#N/A</v>
      </c>
      <c r="Q225" s="72" t="e">
        <f>IF(VLOOKUP($B225,[1]Sheet1!$E$2:$G$553,3,FALSE)=0,"",$L225)</f>
        <v>#N/A</v>
      </c>
      <c r="R225" s="72" t="e">
        <f>IF(VLOOKUP($B225,[1]Sheet1!$F$2:$G$553,2,FALSE)=0,"",$L225)</f>
        <v>#N/A</v>
      </c>
      <c r="S225" s="72" t="e">
        <f>COUNTIF([1]isolation_zones!$H$2:$H$1182,conductor_pz_summary_hftd_23_re!B225)</f>
        <v>#VALUE!</v>
      </c>
    </row>
    <row r="226" spans="1:19" x14ac:dyDescent="0.25">
      <c r="A226" s="70">
        <v>8342</v>
      </c>
      <c r="B226" s="71" t="s">
        <v>3596</v>
      </c>
      <c r="C226" s="72">
        <v>103191101</v>
      </c>
      <c r="D226" s="72" t="s">
        <v>1398</v>
      </c>
      <c r="E226" s="72">
        <v>19104.368626605599</v>
      </c>
      <c r="F226" s="72">
        <f t="shared" si="15"/>
        <v>11.873442278810192</v>
      </c>
      <c r="G226" s="73">
        <v>102</v>
      </c>
      <c r="H226" s="72">
        <f t="shared" si="16"/>
        <v>24.917330509484817</v>
      </c>
      <c r="I226" s="74">
        <v>0.24428755401455701</v>
      </c>
      <c r="J226" s="75">
        <v>225</v>
      </c>
      <c r="K226" s="72">
        <f t="shared" si="17"/>
        <v>2261.3455428282814</v>
      </c>
      <c r="L226" s="72">
        <f t="shared" si="18"/>
        <v>17190.111758716183</v>
      </c>
      <c r="M226" s="72">
        <f t="shared" si="19"/>
        <v>0.6942235765610385</v>
      </c>
      <c r="N226" s="72">
        <f>IF(VLOOKUP(B226,[1]Sheet1!$B$2:$G$553,6,FALSE)=0,"",L226)</f>
        <v>17190.111758716183</v>
      </c>
      <c r="O226" s="72" t="e">
        <f>IF(VLOOKUP($B226,[1]Sheet1!$C$2:$G$553,5,FALSE)=0,"",$L226)</f>
        <v>#N/A</v>
      </c>
      <c r="P226" s="72" t="e">
        <f>IF(VLOOKUP($B226,[1]Sheet1!$D$2:$G$553,4,FALSE)=0,"",$L226)</f>
        <v>#N/A</v>
      </c>
      <c r="Q226" s="72" t="e">
        <f>IF(VLOOKUP($B226,[1]Sheet1!$E$2:$G$553,3,FALSE)=0,"",$L226)</f>
        <v>#N/A</v>
      </c>
      <c r="R226" s="72" t="e">
        <f>IF(VLOOKUP($B226,[1]Sheet1!$F$2:$G$553,2,FALSE)=0,"",$L226)</f>
        <v>#N/A</v>
      </c>
      <c r="S226" s="72" t="e">
        <f>COUNTIF([1]isolation_zones!$H$2:$H$1182,conductor_pz_summary_hftd_23_re!B226)</f>
        <v>#VALUE!</v>
      </c>
    </row>
    <row r="227" spans="1:19" x14ac:dyDescent="0.25">
      <c r="A227" s="70">
        <v>9205</v>
      </c>
      <c r="B227" s="71" t="s">
        <v>4364</v>
      </c>
      <c r="C227" s="72">
        <v>82931101</v>
      </c>
      <c r="D227" s="72" t="s">
        <v>1881</v>
      </c>
      <c r="E227" s="72">
        <v>329.48310617306601</v>
      </c>
      <c r="F227" s="72">
        <f t="shared" si="15"/>
        <v>0.20477508152459042</v>
      </c>
      <c r="G227" s="73">
        <v>4</v>
      </c>
      <c r="H227" s="72">
        <f t="shared" si="16"/>
        <v>0.97190550157155997</v>
      </c>
      <c r="I227" s="74">
        <v>0.24297637539288999</v>
      </c>
      <c r="J227" s="75">
        <v>226</v>
      </c>
      <c r="K227" s="72">
        <f t="shared" si="17"/>
        <v>2261.5503179098059</v>
      </c>
      <c r="L227" s="72">
        <f t="shared" si="18"/>
        <v>17189.139853214612</v>
      </c>
      <c r="M227" s="72">
        <f t="shared" si="19"/>
        <v>0.69418432610572733</v>
      </c>
      <c r="N227" s="72" t="e">
        <f>IF(VLOOKUP(B227,[1]Sheet1!$B$2:$G$553,6,FALSE)=0,"",L227)</f>
        <v>#N/A</v>
      </c>
      <c r="O227" s="72" t="e">
        <f>IF(VLOOKUP($B227,[1]Sheet1!$C$2:$G$553,5,FALSE)=0,"",$L227)</f>
        <v>#N/A</v>
      </c>
      <c r="P227" s="72" t="e">
        <f>IF(VLOOKUP($B227,[1]Sheet1!$D$2:$G$553,4,FALSE)=0,"",$L227)</f>
        <v>#N/A</v>
      </c>
      <c r="Q227" s="72" t="e">
        <f>IF(VLOOKUP($B227,[1]Sheet1!$E$2:$G$553,3,FALSE)=0,"",$L227)</f>
        <v>#N/A</v>
      </c>
      <c r="R227" s="72" t="e">
        <f>IF(VLOOKUP($B227,[1]Sheet1!$F$2:$G$553,2,FALSE)=0,"",$L227)</f>
        <v>#N/A</v>
      </c>
      <c r="S227" s="72" t="e">
        <f>COUNTIF([1]isolation_zones!$H$2:$H$1182,conductor_pz_summary_hftd_23_re!B227)</f>
        <v>#VALUE!</v>
      </c>
    </row>
    <row r="228" spans="1:19" x14ac:dyDescent="0.25">
      <c r="A228" s="70">
        <v>2854</v>
      </c>
      <c r="B228" s="71" t="s">
        <v>2220</v>
      </c>
      <c r="C228" s="72">
        <v>153652109</v>
      </c>
      <c r="D228" s="72" t="s">
        <v>803</v>
      </c>
      <c r="E228" s="72">
        <v>28750.709805734401</v>
      </c>
      <c r="F228" s="72">
        <f t="shared" si="15"/>
        <v>17.868682290698821</v>
      </c>
      <c r="G228" s="73">
        <v>190</v>
      </c>
      <c r="H228" s="72">
        <f t="shared" si="16"/>
        <v>46.134248492928144</v>
      </c>
      <c r="I228" s="74">
        <v>0.24281183417330601</v>
      </c>
      <c r="J228" s="75">
        <v>227</v>
      </c>
      <c r="K228" s="72">
        <f t="shared" si="17"/>
        <v>2279.4190002005048</v>
      </c>
      <c r="L228" s="72">
        <f t="shared" si="18"/>
        <v>17143.005604721686</v>
      </c>
      <c r="M228" s="72">
        <f t="shared" si="19"/>
        <v>0.69232119202956433</v>
      </c>
      <c r="N228" s="72" t="e">
        <f>IF(VLOOKUP(B228,[1]Sheet1!$B$2:$G$553,6,FALSE)=0,"",L228)</f>
        <v>#N/A</v>
      </c>
      <c r="O228" s="72" t="e">
        <f>IF(VLOOKUP($B228,[1]Sheet1!$C$2:$G$553,5,FALSE)=0,"",$L228)</f>
        <v>#N/A</v>
      </c>
      <c r="P228" s="72" t="e">
        <f>IF(VLOOKUP($B228,[1]Sheet1!$D$2:$G$553,4,FALSE)=0,"",$L228)</f>
        <v>#N/A</v>
      </c>
      <c r="Q228" s="72" t="e">
        <f>IF(VLOOKUP($B228,[1]Sheet1!$E$2:$G$553,3,FALSE)=0,"",$L228)</f>
        <v>#N/A</v>
      </c>
      <c r="R228" s="72" t="e">
        <f>IF(VLOOKUP($B228,[1]Sheet1!$F$2:$G$553,2,FALSE)=0,"",$L228)</f>
        <v>#N/A</v>
      </c>
      <c r="S228" s="72" t="e">
        <f>COUNTIF([1]isolation_zones!$H$2:$H$1182,conductor_pz_summary_hftd_23_re!B228)</f>
        <v>#VALUE!</v>
      </c>
    </row>
    <row r="229" spans="1:19" x14ac:dyDescent="0.25">
      <c r="A229" s="70">
        <v>10573</v>
      </c>
      <c r="B229" s="71" t="s">
        <v>4686</v>
      </c>
      <c r="C229" s="72">
        <v>42891102</v>
      </c>
      <c r="D229" s="72" t="s">
        <v>695</v>
      </c>
      <c r="E229" s="72">
        <v>948.40778643649196</v>
      </c>
      <c r="F229" s="72">
        <f t="shared" si="15"/>
        <v>0.5894392706255388</v>
      </c>
      <c r="G229" s="73">
        <v>7</v>
      </c>
      <c r="H229" s="72">
        <f t="shared" si="16"/>
        <v>1.6966497832078899</v>
      </c>
      <c r="I229" s="74">
        <v>0.24237854045827001</v>
      </c>
      <c r="J229" s="75">
        <v>228</v>
      </c>
      <c r="K229" s="72">
        <f t="shared" si="17"/>
        <v>2280.0084394711303</v>
      </c>
      <c r="L229" s="72">
        <f t="shared" si="18"/>
        <v>17141.308954938479</v>
      </c>
      <c r="M229" s="72">
        <f t="shared" si="19"/>
        <v>0.69225267273793889</v>
      </c>
      <c r="N229" s="72" t="e">
        <f>IF(VLOOKUP(B229,[1]Sheet1!$B$2:$G$553,6,FALSE)=0,"",L229)</f>
        <v>#N/A</v>
      </c>
      <c r="O229" s="72" t="e">
        <f>IF(VLOOKUP($B229,[1]Sheet1!$C$2:$G$553,5,FALSE)=0,"",$L229)</f>
        <v>#N/A</v>
      </c>
      <c r="P229" s="72" t="e">
        <f>IF(VLOOKUP($B229,[1]Sheet1!$D$2:$G$553,4,FALSE)=0,"",$L229)</f>
        <v>#N/A</v>
      </c>
      <c r="Q229" s="72" t="e">
        <f>IF(VLOOKUP($B229,[1]Sheet1!$E$2:$G$553,3,FALSE)=0,"",$L229)</f>
        <v>#N/A</v>
      </c>
      <c r="R229" s="72" t="e">
        <f>IF(VLOOKUP($B229,[1]Sheet1!$F$2:$G$553,2,FALSE)=0,"",$L229)</f>
        <v>#N/A</v>
      </c>
      <c r="S229" s="72" t="e">
        <f>COUNTIF([1]isolation_zones!$H$2:$H$1182,conductor_pz_summary_hftd_23_re!B229)</f>
        <v>#VALUE!</v>
      </c>
    </row>
    <row r="230" spans="1:19" x14ac:dyDescent="0.25">
      <c r="A230" s="70">
        <v>6313</v>
      </c>
      <c r="B230" s="71" t="s">
        <v>4073</v>
      </c>
      <c r="C230" s="72">
        <v>182661104</v>
      </c>
      <c r="D230" s="72" t="s">
        <v>966</v>
      </c>
      <c r="E230" s="72">
        <v>13316.658047684699</v>
      </c>
      <c r="F230" s="72">
        <f t="shared" si="15"/>
        <v>8.2763567729550651</v>
      </c>
      <c r="G230" s="73">
        <v>66</v>
      </c>
      <c r="H230" s="72">
        <f t="shared" si="16"/>
        <v>15.995834066770009</v>
      </c>
      <c r="I230" s="74">
        <v>0.242361122223788</v>
      </c>
      <c r="J230" s="75">
        <v>229</v>
      </c>
      <c r="K230" s="72">
        <f t="shared" si="17"/>
        <v>2288.2847962440851</v>
      </c>
      <c r="L230" s="72">
        <f t="shared" si="18"/>
        <v>17125.31312087171</v>
      </c>
      <c r="M230" s="72">
        <f t="shared" si="19"/>
        <v>0.6916066801294104</v>
      </c>
      <c r="N230" s="72" t="e">
        <f>IF(VLOOKUP(B230,[1]Sheet1!$B$2:$G$553,6,FALSE)=0,"",L230)</f>
        <v>#N/A</v>
      </c>
      <c r="O230" s="72" t="e">
        <f>IF(VLOOKUP($B230,[1]Sheet1!$C$2:$G$553,5,FALSE)=0,"",$L230)</f>
        <v>#N/A</v>
      </c>
      <c r="P230" s="72" t="e">
        <f>IF(VLOOKUP($B230,[1]Sheet1!$D$2:$G$553,4,FALSE)=0,"",$L230)</f>
        <v>#N/A</v>
      </c>
      <c r="Q230" s="72" t="e">
        <f>IF(VLOOKUP($B230,[1]Sheet1!$E$2:$G$553,3,FALSE)=0,"",$L230)</f>
        <v>#N/A</v>
      </c>
      <c r="R230" s="72" t="e">
        <f>IF(VLOOKUP($B230,[1]Sheet1!$F$2:$G$553,2,FALSE)=0,"",$L230)</f>
        <v>#N/A</v>
      </c>
      <c r="S230" s="72" t="e">
        <f>COUNTIF([1]isolation_zones!$H$2:$H$1182,conductor_pz_summary_hftd_23_re!B230)</f>
        <v>#VALUE!</v>
      </c>
    </row>
    <row r="231" spans="1:19" x14ac:dyDescent="0.25">
      <c r="A231" s="70">
        <v>2085</v>
      </c>
      <c r="B231" s="71" t="s">
        <v>5888</v>
      </c>
      <c r="C231" s="72">
        <v>153701104</v>
      </c>
      <c r="D231" s="72" t="s">
        <v>701</v>
      </c>
      <c r="E231" s="72">
        <v>10432.386883092</v>
      </c>
      <c r="F231" s="72">
        <f t="shared" si="15"/>
        <v>6.4837705923505284</v>
      </c>
      <c r="G231" s="73">
        <v>216</v>
      </c>
      <c r="H231" s="72">
        <f t="shared" si="16"/>
        <v>52.289742973846607</v>
      </c>
      <c r="I231" s="74">
        <v>0.242082143397438</v>
      </c>
      <c r="J231" s="75">
        <v>230</v>
      </c>
      <c r="K231" s="72">
        <f t="shared" si="17"/>
        <v>2294.7685668364356</v>
      </c>
      <c r="L231" s="72">
        <f t="shared" si="18"/>
        <v>17073.023377897862</v>
      </c>
      <c r="M231" s="72">
        <f t="shared" si="19"/>
        <v>0.6894949560816388</v>
      </c>
      <c r="N231" s="72" t="e">
        <f>IF(VLOOKUP(B231,[1]Sheet1!$B$2:$G$553,6,FALSE)=0,"",L231)</f>
        <v>#N/A</v>
      </c>
      <c r="O231" s="72" t="e">
        <f>IF(VLOOKUP($B231,[1]Sheet1!$C$2:$G$553,5,FALSE)=0,"",$L231)</f>
        <v>#N/A</v>
      </c>
      <c r="P231" s="72" t="e">
        <f>IF(VLOOKUP($B231,[1]Sheet1!$D$2:$G$553,4,FALSE)=0,"",$L231)</f>
        <v>#N/A</v>
      </c>
      <c r="Q231" s="72" t="e">
        <f>IF(VLOOKUP($B231,[1]Sheet1!$E$2:$G$553,3,FALSE)=0,"",$L231)</f>
        <v>#N/A</v>
      </c>
      <c r="R231" s="72" t="e">
        <f>IF(VLOOKUP($B231,[1]Sheet1!$F$2:$G$553,2,FALSE)=0,"",$L231)</f>
        <v>#N/A</v>
      </c>
      <c r="S231" s="72" t="e">
        <f>COUNTIF([1]isolation_zones!$H$2:$H$1182,conductor_pz_summary_hftd_23_re!B231)</f>
        <v>#VALUE!</v>
      </c>
    </row>
    <row r="232" spans="1:19" x14ac:dyDescent="0.25">
      <c r="A232" s="70">
        <v>7825</v>
      </c>
      <c r="B232" s="71" t="s">
        <v>5889</v>
      </c>
      <c r="C232" s="72">
        <v>152571101</v>
      </c>
      <c r="D232" s="72" t="s">
        <v>1078</v>
      </c>
      <c r="E232" s="72">
        <v>186.66159093082399</v>
      </c>
      <c r="F232" s="72">
        <f t="shared" si="15"/>
        <v>0.11601093283457053</v>
      </c>
      <c r="G232" s="73">
        <v>5</v>
      </c>
      <c r="H232" s="72">
        <f t="shared" si="16"/>
        <v>1.2091087384257151</v>
      </c>
      <c r="I232" s="74">
        <v>0.241821747685143</v>
      </c>
      <c r="J232" s="75">
        <v>231</v>
      </c>
      <c r="K232" s="72">
        <f t="shared" si="17"/>
        <v>2294.8845777692704</v>
      </c>
      <c r="L232" s="72">
        <f t="shared" si="18"/>
        <v>17071.814269159437</v>
      </c>
      <c r="M232" s="72">
        <f t="shared" si="19"/>
        <v>0.68944612616100631</v>
      </c>
      <c r="N232" s="72" t="e">
        <f>IF(VLOOKUP(B232,[1]Sheet1!$B$2:$G$553,6,FALSE)=0,"",L232)</f>
        <v>#N/A</v>
      </c>
      <c r="O232" s="72" t="e">
        <f>IF(VLOOKUP($B232,[1]Sheet1!$C$2:$G$553,5,FALSE)=0,"",$L232)</f>
        <v>#N/A</v>
      </c>
      <c r="P232" s="72" t="e">
        <f>IF(VLOOKUP($B232,[1]Sheet1!$D$2:$G$553,4,FALSE)=0,"",$L232)</f>
        <v>#N/A</v>
      </c>
      <c r="Q232" s="72" t="e">
        <f>IF(VLOOKUP($B232,[1]Sheet1!$E$2:$G$553,3,FALSE)=0,"",$L232)</f>
        <v>#N/A</v>
      </c>
      <c r="R232" s="72" t="e">
        <f>IF(VLOOKUP($B232,[1]Sheet1!$F$2:$G$553,2,FALSE)=0,"",$L232)</f>
        <v>#N/A</v>
      </c>
      <c r="S232" s="72" t="e">
        <f>COUNTIF([1]isolation_zones!$H$2:$H$1182,conductor_pz_summary_hftd_23_re!B232)</f>
        <v>#VALUE!</v>
      </c>
    </row>
    <row r="233" spans="1:19" x14ac:dyDescent="0.25">
      <c r="A233" s="70">
        <v>9295</v>
      </c>
      <c r="B233" s="71" t="s">
        <v>3626</v>
      </c>
      <c r="C233" s="72">
        <v>152921101</v>
      </c>
      <c r="D233" s="72" t="s">
        <v>1408</v>
      </c>
      <c r="E233" s="72">
        <v>3005.3172043977902</v>
      </c>
      <c r="F233" s="72">
        <f t="shared" si="15"/>
        <v>1.8678167833423183</v>
      </c>
      <c r="G233" s="73">
        <v>22</v>
      </c>
      <c r="H233" s="72">
        <f t="shared" si="16"/>
        <v>5.3136029524721442</v>
      </c>
      <c r="I233" s="74">
        <v>0.241527406930552</v>
      </c>
      <c r="J233" s="75">
        <v>232</v>
      </c>
      <c r="K233" s="72">
        <f t="shared" si="17"/>
        <v>2296.7523945526127</v>
      </c>
      <c r="L233" s="72">
        <f t="shared" si="18"/>
        <v>17066.500666206965</v>
      </c>
      <c r="M233" s="72">
        <f t="shared" si="19"/>
        <v>0.68923153602349785</v>
      </c>
      <c r="N233" s="72" t="e">
        <f>IF(VLOOKUP(B233,[1]Sheet1!$B$2:$G$553,6,FALSE)=0,"",L233)</f>
        <v>#N/A</v>
      </c>
      <c r="O233" s="72" t="e">
        <f>IF(VLOOKUP($B233,[1]Sheet1!$C$2:$G$553,5,FALSE)=0,"",$L233)</f>
        <v>#N/A</v>
      </c>
      <c r="P233" s="72" t="e">
        <f>IF(VLOOKUP($B233,[1]Sheet1!$D$2:$G$553,4,FALSE)=0,"",$L233)</f>
        <v>#N/A</v>
      </c>
      <c r="Q233" s="72" t="e">
        <f>IF(VLOOKUP($B233,[1]Sheet1!$E$2:$G$553,3,FALSE)=0,"",$L233)</f>
        <v>#N/A</v>
      </c>
      <c r="R233" s="72" t="e">
        <f>IF(VLOOKUP($B233,[1]Sheet1!$F$2:$G$553,2,FALSE)=0,"",$L233)</f>
        <v>#N/A</v>
      </c>
      <c r="S233" s="72" t="e">
        <f>COUNTIF([1]isolation_zones!$H$2:$H$1182,conductor_pz_summary_hftd_23_re!B233)</f>
        <v>#VALUE!</v>
      </c>
    </row>
    <row r="234" spans="1:19" x14ac:dyDescent="0.25">
      <c r="A234" s="70">
        <v>1428</v>
      </c>
      <c r="B234" s="71" t="s">
        <v>3648</v>
      </c>
      <c r="C234" s="72">
        <v>182681102</v>
      </c>
      <c r="D234" s="72" t="s">
        <v>845</v>
      </c>
      <c r="E234" s="72">
        <v>16812.491593667299</v>
      </c>
      <c r="F234" s="72">
        <f t="shared" si="15"/>
        <v>10.449031444168613</v>
      </c>
      <c r="G234" s="73">
        <v>158</v>
      </c>
      <c r="H234" s="72">
        <f t="shared" si="16"/>
        <v>38.144164822617384</v>
      </c>
      <c r="I234" s="74">
        <v>0.24141876470011001</v>
      </c>
      <c r="J234" s="75">
        <v>233</v>
      </c>
      <c r="K234" s="72">
        <f t="shared" si="17"/>
        <v>2307.2014259967814</v>
      </c>
      <c r="L234" s="72">
        <f t="shared" si="18"/>
        <v>17028.356501384347</v>
      </c>
      <c r="M234" s="72">
        <f t="shared" si="19"/>
        <v>0.68769108190081507</v>
      </c>
      <c r="N234" s="72" t="e">
        <f>IF(VLOOKUP(B234,[1]Sheet1!$B$2:$G$553,6,FALSE)=0,"",L234)</f>
        <v>#N/A</v>
      </c>
      <c r="O234" s="72" t="e">
        <f>IF(VLOOKUP($B234,[1]Sheet1!$C$2:$G$553,5,FALSE)=0,"",$L234)</f>
        <v>#N/A</v>
      </c>
      <c r="P234" s="72" t="e">
        <f>IF(VLOOKUP($B234,[1]Sheet1!$D$2:$G$553,4,FALSE)=0,"",$L234)</f>
        <v>#N/A</v>
      </c>
      <c r="Q234" s="72" t="e">
        <f>IF(VLOOKUP($B234,[1]Sheet1!$E$2:$G$553,3,FALSE)=0,"",$L234)</f>
        <v>#N/A</v>
      </c>
      <c r="R234" s="72" t="e">
        <f>IF(VLOOKUP($B234,[1]Sheet1!$F$2:$G$553,2,FALSE)=0,"",$L234)</f>
        <v>#N/A</v>
      </c>
      <c r="S234" s="72" t="e">
        <f>COUNTIF([1]isolation_zones!$H$2:$H$1182,conductor_pz_summary_hftd_23_re!B234)</f>
        <v>#VALUE!</v>
      </c>
    </row>
    <row r="235" spans="1:19" x14ac:dyDescent="0.25">
      <c r="A235" s="70">
        <v>6825</v>
      </c>
      <c r="B235" s="71" t="s">
        <v>5890</v>
      </c>
      <c r="C235" s="72">
        <v>163541102</v>
      </c>
      <c r="D235" s="72" t="s">
        <v>1504</v>
      </c>
      <c r="E235" s="72">
        <v>19088.853877773701</v>
      </c>
      <c r="F235" s="72">
        <f t="shared" si="15"/>
        <v>11.863799799735053</v>
      </c>
      <c r="G235" s="73">
        <v>123</v>
      </c>
      <c r="H235" s="72">
        <f t="shared" si="16"/>
        <v>29.659644007003283</v>
      </c>
      <c r="I235" s="74">
        <v>0.241135317130108</v>
      </c>
      <c r="J235" s="75">
        <v>234</v>
      </c>
      <c r="K235" s="72">
        <f t="shared" si="17"/>
        <v>2319.0652257965166</v>
      </c>
      <c r="L235" s="72">
        <f t="shared" si="18"/>
        <v>16998.696857377345</v>
      </c>
      <c r="M235" s="72">
        <f t="shared" si="19"/>
        <v>0.68649327560199169</v>
      </c>
      <c r="N235" s="72" t="e">
        <f>IF(VLOOKUP(B235,[1]Sheet1!$B$2:$G$553,6,FALSE)=0,"",L235)</f>
        <v>#N/A</v>
      </c>
      <c r="O235" s="72" t="e">
        <f>IF(VLOOKUP($B235,[1]Sheet1!$C$2:$G$553,5,FALSE)=0,"",$L235)</f>
        <v>#N/A</v>
      </c>
      <c r="P235" s="72" t="e">
        <f>IF(VLOOKUP($B235,[1]Sheet1!$D$2:$G$553,4,FALSE)=0,"",$L235)</f>
        <v>#N/A</v>
      </c>
      <c r="Q235" s="72" t="e">
        <f>IF(VLOOKUP($B235,[1]Sheet1!$E$2:$G$553,3,FALSE)=0,"",$L235)</f>
        <v>#N/A</v>
      </c>
      <c r="R235" s="72" t="e">
        <f>IF(VLOOKUP($B235,[1]Sheet1!$F$2:$G$553,2,FALSE)=0,"",$L235)</f>
        <v>#N/A</v>
      </c>
      <c r="S235" s="72" t="e">
        <f>COUNTIF([1]isolation_zones!$H$2:$H$1182,conductor_pz_summary_hftd_23_re!B235)</f>
        <v>#VALUE!</v>
      </c>
    </row>
    <row r="236" spans="1:19" x14ac:dyDescent="0.25">
      <c r="A236" s="70">
        <v>7670</v>
      </c>
      <c r="B236" s="71" t="s">
        <v>3241</v>
      </c>
      <c r="C236" s="72">
        <v>162821702</v>
      </c>
      <c r="D236" s="72" t="s">
        <v>229</v>
      </c>
      <c r="E236" s="72">
        <v>13066.3243830916</v>
      </c>
      <c r="F236" s="72">
        <f t="shared" si="15"/>
        <v>8.1207733891184581</v>
      </c>
      <c r="G236" s="73">
        <v>67</v>
      </c>
      <c r="H236" s="72">
        <f t="shared" si="16"/>
        <v>16.144351478400758</v>
      </c>
      <c r="I236" s="74">
        <v>0.24096046982687699</v>
      </c>
      <c r="J236" s="75">
        <v>235</v>
      </c>
      <c r="K236" s="72">
        <f t="shared" si="17"/>
        <v>2327.185999185635</v>
      </c>
      <c r="L236" s="72">
        <f t="shared" si="18"/>
        <v>16982.552505898944</v>
      </c>
      <c r="M236" s="72">
        <f t="shared" si="19"/>
        <v>0.68584128510990483</v>
      </c>
      <c r="N236" s="72">
        <f>IF(VLOOKUP(B236,[1]Sheet1!$B$2:$G$553,6,FALSE)=0,"",L236)</f>
        <v>16982.552505898944</v>
      </c>
      <c r="O236" s="72" t="e">
        <f>IF(VLOOKUP($B236,[1]Sheet1!$C$2:$G$553,5,FALSE)=0,"",$L236)</f>
        <v>#N/A</v>
      </c>
      <c r="P236" s="72" t="e">
        <f>IF(VLOOKUP($B236,[1]Sheet1!$D$2:$G$553,4,FALSE)=0,"",$L236)</f>
        <v>#N/A</v>
      </c>
      <c r="Q236" s="72" t="e">
        <f>IF(VLOOKUP($B236,[1]Sheet1!$E$2:$G$553,3,FALSE)=0,"",$L236)</f>
        <v>#N/A</v>
      </c>
      <c r="R236" s="72" t="e">
        <f>IF(VLOOKUP($B236,[1]Sheet1!$F$2:$G$553,2,FALSE)=0,"",$L236)</f>
        <v>#N/A</v>
      </c>
      <c r="S236" s="72" t="e">
        <f>COUNTIF([1]isolation_zones!$H$2:$H$1182,conductor_pz_summary_hftd_23_re!B236)</f>
        <v>#VALUE!</v>
      </c>
    </row>
    <row r="237" spans="1:19" x14ac:dyDescent="0.25">
      <c r="A237" s="70">
        <v>9773</v>
      </c>
      <c r="B237" s="71" t="s">
        <v>5891</v>
      </c>
      <c r="C237" s="72">
        <v>63172101</v>
      </c>
      <c r="D237" s="72" t="s">
        <v>1618</v>
      </c>
      <c r="E237" s="72">
        <v>1080.3525171669301</v>
      </c>
      <c r="F237" s="72">
        <f t="shared" si="15"/>
        <v>0.67144345380169679</v>
      </c>
      <c r="G237" s="73">
        <v>12</v>
      </c>
      <c r="H237" s="72">
        <f t="shared" si="16"/>
        <v>2.8784484722521682</v>
      </c>
      <c r="I237" s="74">
        <v>0.23987070602101401</v>
      </c>
      <c r="J237" s="75">
        <v>236</v>
      </c>
      <c r="K237" s="72">
        <f t="shared" si="17"/>
        <v>2327.8574426394366</v>
      </c>
      <c r="L237" s="72">
        <f t="shared" si="18"/>
        <v>16979.674057426691</v>
      </c>
      <c r="M237" s="72">
        <f t="shared" si="19"/>
        <v>0.68572503881544189</v>
      </c>
      <c r="N237" s="72" t="e">
        <f>IF(VLOOKUP(B237,[1]Sheet1!$B$2:$G$553,6,FALSE)=0,"",L237)</f>
        <v>#N/A</v>
      </c>
      <c r="O237" s="72" t="e">
        <f>IF(VLOOKUP($B237,[1]Sheet1!$C$2:$G$553,5,FALSE)=0,"",$L237)</f>
        <v>#N/A</v>
      </c>
      <c r="P237" s="72" t="e">
        <f>IF(VLOOKUP($B237,[1]Sheet1!$D$2:$G$553,4,FALSE)=0,"",$L237)</f>
        <v>#N/A</v>
      </c>
      <c r="Q237" s="72" t="e">
        <f>IF(VLOOKUP($B237,[1]Sheet1!$E$2:$G$553,3,FALSE)=0,"",$L237)</f>
        <v>#N/A</v>
      </c>
      <c r="R237" s="72" t="e">
        <f>IF(VLOOKUP($B237,[1]Sheet1!$F$2:$G$553,2,FALSE)=0,"",$L237)</f>
        <v>#N/A</v>
      </c>
      <c r="S237" s="72" t="e">
        <f>COUNTIF([1]isolation_zones!$H$2:$H$1182,conductor_pz_summary_hftd_23_re!B237)</f>
        <v>#VALUE!</v>
      </c>
    </row>
    <row r="238" spans="1:19" x14ac:dyDescent="0.25">
      <c r="A238" s="70">
        <v>10170</v>
      </c>
      <c r="B238" s="71" t="s">
        <v>5892</v>
      </c>
      <c r="C238" s="72">
        <v>63681105</v>
      </c>
      <c r="D238" s="72" t="s">
        <v>1128</v>
      </c>
      <c r="E238" s="72">
        <v>1876.8401803643201</v>
      </c>
      <c r="F238" s="72">
        <f t="shared" si="15"/>
        <v>1.1664637541108267</v>
      </c>
      <c r="G238" s="73">
        <v>15</v>
      </c>
      <c r="H238" s="72">
        <f t="shared" si="16"/>
        <v>3.5940731259910499</v>
      </c>
      <c r="I238" s="74">
        <v>0.23960487506607001</v>
      </c>
      <c r="J238" s="75">
        <v>237</v>
      </c>
      <c r="K238" s="72">
        <f t="shared" si="17"/>
        <v>2329.0239063935473</v>
      </c>
      <c r="L238" s="72">
        <f t="shared" si="18"/>
        <v>16976.079984300701</v>
      </c>
      <c r="M238" s="72">
        <f t="shared" si="19"/>
        <v>0.68557989198132185</v>
      </c>
      <c r="N238" s="72" t="e">
        <f>IF(VLOOKUP(B238,[1]Sheet1!$B$2:$G$553,6,FALSE)=0,"",L238)</f>
        <v>#N/A</v>
      </c>
      <c r="O238" s="72" t="e">
        <f>IF(VLOOKUP($B238,[1]Sheet1!$C$2:$G$553,5,FALSE)=0,"",$L238)</f>
        <v>#N/A</v>
      </c>
      <c r="P238" s="72" t="e">
        <f>IF(VLOOKUP($B238,[1]Sheet1!$D$2:$G$553,4,FALSE)=0,"",$L238)</f>
        <v>#N/A</v>
      </c>
      <c r="Q238" s="72" t="e">
        <f>IF(VLOOKUP($B238,[1]Sheet1!$E$2:$G$553,3,FALSE)=0,"",$L238)</f>
        <v>#N/A</v>
      </c>
      <c r="R238" s="72" t="e">
        <f>IF(VLOOKUP($B238,[1]Sheet1!$F$2:$G$553,2,FALSE)=0,"",$L238)</f>
        <v>#N/A</v>
      </c>
      <c r="S238" s="72" t="e">
        <f>COUNTIF([1]isolation_zones!$H$2:$H$1182,conductor_pz_summary_hftd_23_re!B238)</f>
        <v>#VALUE!</v>
      </c>
    </row>
    <row r="239" spans="1:19" x14ac:dyDescent="0.25">
      <c r="A239" s="70">
        <v>10828</v>
      </c>
      <c r="B239" s="71" t="s">
        <v>5893</v>
      </c>
      <c r="C239" s="72">
        <v>183041101</v>
      </c>
      <c r="D239" s="72" t="s">
        <v>531</v>
      </c>
      <c r="E239" s="72">
        <v>0</v>
      </c>
      <c r="F239" s="72">
        <f t="shared" si="15"/>
        <v>0</v>
      </c>
      <c r="G239" s="73">
        <v>2</v>
      </c>
      <c r="H239" s="72">
        <f t="shared" si="16"/>
        <v>0.47870907790908201</v>
      </c>
      <c r="I239" s="74">
        <v>0.23935453895454101</v>
      </c>
      <c r="J239" s="75">
        <v>238</v>
      </c>
      <c r="K239" s="72">
        <f t="shared" si="17"/>
        <v>2329.0239063935473</v>
      </c>
      <c r="L239" s="72">
        <f t="shared" si="18"/>
        <v>16975.601275222791</v>
      </c>
      <c r="M239" s="72">
        <f t="shared" si="19"/>
        <v>0.6855605592897801</v>
      </c>
      <c r="N239" s="72" t="e">
        <f>IF(VLOOKUP(B239,[1]Sheet1!$B$2:$G$553,6,FALSE)=0,"",L239)</f>
        <v>#N/A</v>
      </c>
      <c r="O239" s="72" t="e">
        <f>IF(VLOOKUP($B239,[1]Sheet1!$C$2:$G$553,5,FALSE)=0,"",$L239)</f>
        <v>#N/A</v>
      </c>
      <c r="P239" s="72" t="e">
        <f>IF(VLOOKUP($B239,[1]Sheet1!$D$2:$G$553,4,FALSE)=0,"",$L239)</f>
        <v>#N/A</v>
      </c>
      <c r="Q239" s="72" t="e">
        <f>IF(VLOOKUP($B239,[1]Sheet1!$E$2:$G$553,3,FALSE)=0,"",$L239)</f>
        <v>#N/A</v>
      </c>
      <c r="R239" s="72" t="e">
        <f>IF(VLOOKUP($B239,[1]Sheet1!$F$2:$G$553,2,FALSE)=0,"",$L239)</f>
        <v>#N/A</v>
      </c>
      <c r="S239" s="72" t="e">
        <f>COUNTIF([1]isolation_zones!$H$2:$H$1182,conductor_pz_summary_hftd_23_re!B239)</f>
        <v>#VALUE!</v>
      </c>
    </row>
    <row r="240" spans="1:19" x14ac:dyDescent="0.25">
      <c r="A240" s="70">
        <v>8291</v>
      </c>
      <c r="B240" s="71" t="s">
        <v>2467</v>
      </c>
      <c r="C240" s="72">
        <v>42141102</v>
      </c>
      <c r="D240" s="72" t="s">
        <v>1254</v>
      </c>
      <c r="E240" s="72">
        <v>5445.64925676857</v>
      </c>
      <c r="F240" s="72">
        <f t="shared" si="15"/>
        <v>3.3844930122862462</v>
      </c>
      <c r="G240" s="73">
        <v>30</v>
      </c>
      <c r="H240" s="72">
        <f t="shared" si="16"/>
        <v>7.1587392259862694</v>
      </c>
      <c r="I240" s="74">
        <v>0.23862464086620899</v>
      </c>
      <c r="J240" s="75">
        <v>239</v>
      </c>
      <c r="K240" s="72">
        <f t="shared" si="17"/>
        <v>2332.4083994058337</v>
      </c>
      <c r="L240" s="72">
        <f t="shared" si="18"/>
        <v>16968.442535996805</v>
      </c>
      <c r="M240" s="72">
        <f t="shared" si="19"/>
        <v>0.68527145322584704</v>
      </c>
      <c r="N240" s="72">
        <f>IF(VLOOKUP(B240,[1]Sheet1!$B$2:$G$553,6,FALSE)=0,"",L240)</f>
        <v>16968.442535996805</v>
      </c>
      <c r="O240" s="72" t="e">
        <f>IF(VLOOKUP($B240,[1]Sheet1!$C$2:$G$553,5,FALSE)=0,"",$L240)</f>
        <v>#N/A</v>
      </c>
      <c r="P240" s="72" t="e">
        <f>IF(VLOOKUP($B240,[1]Sheet1!$D$2:$G$553,4,FALSE)=0,"",$L240)</f>
        <v>#N/A</v>
      </c>
      <c r="Q240" s="72" t="e">
        <f>IF(VLOOKUP($B240,[1]Sheet1!$E$2:$G$553,3,FALSE)=0,"",$L240)</f>
        <v>#N/A</v>
      </c>
      <c r="R240" s="72" t="e">
        <f>IF(VLOOKUP($B240,[1]Sheet1!$F$2:$G$553,2,FALSE)=0,"",$L240)</f>
        <v>#N/A</v>
      </c>
      <c r="S240" s="72" t="e">
        <f>COUNTIF([1]isolation_zones!$H$2:$H$1182,conductor_pz_summary_hftd_23_re!B240)</f>
        <v>#VALUE!</v>
      </c>
    </row>
    <row r="241" spans="1:19" x14ac:dyDescent="0.25">
      <c r="A241" s="70">
        <v>6235</v>
      </c>
      <c r="B241" s="71" t="s">
        <v>1920</v>
      </c>
      <c r="C241" s="72">
        <v>153652105</v>
      </c>
      <c r="D241" s="72" t="s">
        <v>783</v>
      </c>
      <c r="E241" s="72">
        <v>15565.1755437188</v>
      </c>
      <c r="F241" s="72">
        <f t="shared" si="15"/>
        <v>9.6738194802478557</v>
      </c>
      <c r="G241" s="73">
        <v>113</v>
      </c>
      <c r="H241" s="72">
        <f t="shared" si="16"/>
        <v>26.925058394334165</v>
      </c>
      <c r="I241" s="74">
        <v>0.238274853047205</v>
      </c>
      <c r="J241" s="75">
        <v>240</v>
      </c>
      <c r="K241" s="72">
        <f t="shared" si="17"/>
        <v>2342.0822188860816</v>
      </c>
      <c r="L241" s="72">
        <f t="shared" si="18"/>
        <v>16941.517477602469</v>
      </c>
      <c r="M241" s="72">
        <f t="shared" si="19"/>
        <v>0.68418408331225977</v>
      </c>
      <c r="N241" s="72" t="e">
        <f>IF(VLOOKUP(B241,[1]Sheet1!$B$2:$G$553,6,FALSE)=0,"",L241)</f>
        <v>#N/A</v>
      </c>
      <c r="O241" s="72" t="e">
        <f>IF(VLOOKUP($B241,[1]Sheet1!$C$2:$G$553,5,FALSE)=0,"",$L241)</f>
        <v>#N/A</v>
      </c>
      <c r="P241" s="72" t="e">
        <f>IF(VLOOKUP($B241,[1]Sheet1!$D$2:$G$553,4,FALSE)=0,"",$L241)</f>
        <v>#N/A</v>
      </c>
      <c r="Q241" s="72" t="e">
        <f>IF(VLOOKUP($B241,[1]Sheet1!$E$2:$G$553,3,FALSE)=0,"",$L241)</f>
        <v>#N/A</v>
      </c>
      <c r="R241" s="72" t="e">
        <f>IF(VLOOKUP($B241,[1]Sheet1!$F$2:$G$553,2,FALSE)=0,"",$L241)</f>
        <v>#N/A</v>
      </c>
      <c r="S241" s="72" t="e">
        <f>COUNTIF([1]isolation_zones!$H$2:$H$1182,conductor_pz_summary_hftd_23_re!B241)</f>
        <v>#VALUE!</v>
      </c>
    </row>
    <row r="242" spans="1:19" x14ac:dyDescent="0.25">
      <c r="A242" s="70">
        <v>9843</v>
      </c>
      <c r="B242" s="71" t="s">
        <v>3749</v>
      </c>
      <c r="C242" s="72">
        <v>14241101</v>
      </c>
      <c r="D242" s="72" t="s">
        <v>331</v>
      </c>
      <c r="E242" s="72">
        <v>8065.9096039097503</v>
      </c>
      <c r="F242" s="72">
        <f t="shared" si="15"/>
        <v>5.0129954033000317</v>
      </c>
      <c r="G242" s="73">
        <v>24</v>
      </c>
      <c r="H242" s="72">
        <f t="shared" si="16"/>
        <v>5.7061986957165836</v>
      </c>
      <c r="I242" s="74">
        <v>0.23775827898819099</v>
      </c>
      <c r="J242" s="75">
        <v>241</v>
      </c>
      <c r="K242" s="72">
        <f t="shared" si="17"/>
        <v>2347.0952142893816</v>
      </c>
      <c r="L242" s="72">
        <f t="shared" si="18"/>
        <v>16935.811278906753</v>
      </c>
      <c r="M242" s="72">
        <f t="shared" si="19"/>
        <v>0.68395363817480459</v>
      </c>
      <c r="N242" s="72" t="e">
        <f>IF(VLOOKUP(B242,[1]Sheet1!$B$2:$G$553,6,FALSE)=0,"",L242)</f>
        <v>#N/A</v>
      </c>
      <c r="O242" s="72" t="e">
        <f>IF(VLOOKUP($B242,[1]Sheet1!$C$2:$G$553,5,FALSE)=0,"",$L242)</f>
        <v>#N/A</v>
      </c>
      <c r="P242" s="72" t="e">
        <f>IF(VLOOKUP($B242,[1]Sheet1!$D$2:$G$553,4,FALSE)=0,"",$L242)</f>
        <v>#N/A</v>
      </c>
      <c r="Q242" s="72" t="e">
        <f>IF(VLOOKUP($B242,[1]Sheet1!$E$2:$G$553,3,FALSE)=0,"",$L242)</f>
        <v>#N/A</v>
      </c>
      <c r="R242" s="72" t="e">
        <f>IF(VLOOKUP($B242,[1]Sheet1!$F$2:$G$553,2,FALSE)=0,"",$L242)</f>
        <v>#N/A</v>
      </c>
      <c r="S242" s="72" t="e">
        <f>COUNTIF([1]isolation_zones!$H$2:$H$1182,conductor_pz_summary_hftd_23_re!B242)</f>
        <v>#VALUE!</v>
      </c>
    </row>
    <row r="243" spans="1:19" x14ac:dyDescent="0.25">
      <c r="A243" s="70">
        <v>109</v>
      </c>
      <c r="B243" s="71" t="s">
        <v>2308</v>
      </c>
      <c r="C243" s="72">
        <v>152271102</v>
      </c>
      <c r="D243" s="72" t="s">
        <v>866</v>
      </c>
      <c r="E243" s="72">
        <v>20940.0353390282</v>
      </c>
      <c r="F243" s="72">
        <f t="shared" si="15"/>
        <v>13.014316556263642</v>
      </c>
      <c r="G243" s="73">
        <v>147</v>
      </c>
      <c r="H243" s="72">
        <f t="shared" si="16"/>
        <v>34.889829399050889</v>
      </c>
      <c r="I243" s="74">
        <v>0.23734577822483599</v>
      </c>
      <c r="J243" s="75">
        <v>242</v>
      </c>
      <c r="K243" s="72">
        <f t="shared" si="17"/>
        <v>2360.1095308456452</v>
      </c>
      <c r="L243" s="72">
        <f t="shared" si="18"/>
        <v>16900.921449507703</v>
      </c>
      <c r="M243" s="72">
        <f t="shared" si="19"/>
        <v>0.68254461056108173</v>
      </c>
      <c r="N243" s="72" t="e">
        <f>IF(VLOOKUP(B243,[1]Sheet1!$B$2:$G$553,6,FALSE)=0,"",L243)</f>
        <v>#N/A</v>
      </c>
      <c r="O243" s="72" t="e">
        <f>IF(VLOOKUP($B243,[1]Sheet1!$C$2:$G$553,5,FALSE)=0,"",$L243)</f>
        <v>#N/A</v>
      </c>
      <c r="P243" s="72" t="e">
        <f>IF(VLOOKUP($B243,[1]Sheet1!$D$2:$G$553,4,FALSE)=0,"",$L243)</f>
        <v>#N/A</v>
      </c>
      <c r="Q243" s="72" t="e">
        <f>IF(VLOOKUP($B243,[1]Sheet1!$E$2:$G$553,3,FALSE)=0,"",$L243)</f>
        <v>#N/A</v>
      </c>
      <c r="R243" s="72" t="e">
        <f>IF(VLOOKUP($B243,[1]Sheet1!$F$2:$G$553,2,FALSE)=0,"",$L243)</f>
        <v>#N/A</v>
      </c>
      <c r="S243" s="72" t="e">
        <f>COUNTIF([1]isolation_zones!$H$2:$H$1182,conductor_pz_summary_hftd_23_re!B243)</f>
        <v>#VALUE!</v>
      </c>
    </row>
    <row r="244" spans="1:19" x14ac:dyDescent="0.25">
      <c r="A244" s="70">
        <v>9387</v>
      </c>
      <c r="B244" s="71" t="s">
        <v>5894</v>
      </c>
      <c r="C244" s="72">
        <v>252021101</v>
      </c>
      <c r="D244" s="72" t="s">
        <v>1626</v>
      </c>
      <c r="E244" s="72">
        <v>2345.6024451165799</v>
      </c>
      <c r="F244" s="72">
        <f t="shared" si="15"/>
        <v>1.4578013953490241</v>
      </c>
      <c r="G244" s="73">
        <v>7</v>
      </c>
      <c r="H244" s="72">
        <f t="shared" si="16"/>
        <v>1.6578059015725128</v>
      </c>
      <c r="I244" s="74">
        <v>0.23682941451035899</v>
      </c>
      <c r="J244" s="75">
        <v>243</v>
      </c>
      <c r="K244" s="72">
        <f t="shared" si="17"/>
        <v>2361.5673322409943</v>
      </c>
      <c r="L244" s="72">
        <f t="shared" si="18"/>
        <v>16899.263643606129</v>
      </c>
      <c r="M244" s="72">
        <f t="shared" si="19"/>
        <v>0.68247765998167953</v>
      </c>
      <c r="N244" s="72" t="e">
        <f>IF(VLOOKUP(B244,[1]Sheet1!$B$2:$G$553,6,FALSE)=0,"",L244)</f>
        <v>#N/A</v>
      </c>
      <c r="O244" s="72" t="e">
        <f>IF(VLOOKUP($B244,[1]Sheet1!$C$2:$G$553,5,FALSE)=0,"",$L244)</f>
        <v>#N/A</v>
      </c>
      <c r="P244" s="72" t="e">
        <f>IF(VLOOKUP($B244,[1]Sheet1!$D$2:$G$553,4,FALSE)=0,"",$L244)</f>
        <v>#N/A</v>
      </c>
      <c r="Q244" s="72" t="e">
        <f>IF(VLOOKUP($B244,[1]Sheet1!$E$2:$G$553,3,FALSE)=0,"",$L244)</f>
        <v>#N/A</v>
      </c>
      <c r="R244" s="72" t="e">
        <f>IF(VLOOKUP($B244,[1]Sheet1!$F$2:$G$553,2,FALSE)=0,"",$L244)</f>
        <v>#N/A</v>
      </c>
      <c r="S244" s="72" t="e">
        <f>COUNTIF([1]isolation_zones!$H$2:$H$1182,conductor_pz_summary_hftd_23_re!B244)</f>
        <v>#VALUE!</v>
      </c>
    </row>
    <row r="245" spans="1:19" x14ac:dyDescent="0.25">
      <c r="A245" s="70">
        <v>2465</v>
      </c>
      <c r="B245" s="71" t="s">
        <v>2510</v>
      </c>
      <c r="C245" s="72">
        <v>103441102</v>
      </c>
      <c r="D245" s="72" t="s">
        <v>1426</v>
      </c>
      <c r="E245" s="72">
        <v>9677.7607319039398</v>
      </c>
      <c r="F245" s="72">
        <f t="shared" si="15"/>
        <v>6.0147673908663393</v>
      </c>
      <c r="G245" s="73">
        <v>161</v>
      </c>
      <c r="H245" s="72">
        <f t="shared" si="16"/>
        <v>38.098275803018097</v>
      </c>
      <c r="I245" s="74">
        <v>0.236635253434895</v>
      </c>
      <c r="J245" s="75">
        <v>244</v>
      </c>
      <c r="K245" s="72">
        <f t="shared" si="17"/>
        <v>2367.5820996318607</v>
      </c>
      <c r="L245" s="72">
        <f t="shared" si="18"/>
        <v>16861.165367803111</v>
      </c>
      <c r="M245" s="72">
        <f t="shared" si="19"/>
        <v>0.68093905908949104</v>
      </c>
      <c r="N245" s="72" t="e">
        <f>IF(VLOOKUP(B245,[1]Sheet1!$B$2:$G$553,6,FALSE)=0,"",L245)</f>
        <v>#N/A</v>
      </c>
      <c r="O245" s="72" t="e">
        <f>IF(VLOOKUP($B245,[1]Sheet1!$C$2:$G$553,5,FALSE)=0,"",$L245)</f>
        <v>#N/A</v>
      </c>
      <c r="P245" s="72" t="e">
        <f>IF(VLOOKUP($B245,[1]Sheet1!$D$2:$G$553,4,FALSE)=0,"",$L245)</f>
        <v>#N/A</v>
      </c>
      <c r="Q245" s="72" t="e">
        <f>IF(VLOOKUP($B245,[1]Sheet1!$E$2:$G$553,3,FALSE)=0,"",$L245)</f>
        <v>#N/A</v>
      </c>
      <c r="R245" s="72" t="e">
        <f>IF(VLOOKUP($B245,[1]Sheet1!$F$2:$G$553,2,FALSE)=0,"",$L245)</f>
        <v>#N/A</v>
      </c>
      <c r="S245" s="72" t="e">
        <f>COUNTIF([1]isolation_zones!$H$2:$H$1182,conductor_pz_summary_hftd_23_re!B245)</f>
        <v>#VALUE!</v>
      </c>
    </row>
    <row r="246" spans="1:19" x14ac:dyDescent="0.25">
      <c r="A246" s="70">
        <v>4610</v>
      </c>
      <c r="B246" s="71" t="s">
        <v>3697</v>
      </c>
      <c r="C246" s="72">
        <v>252561101</v>
      </c>
      <c r="D246" s="72" t="s">
        <v>1228</v>
      </c>
      <c r="E246" s="72">
        <v>22190.544303385799</v>
      </c>
      <c r="F246" s="72">
        <f t="shared" si="15"/>
        <v>13.791512929388315</v>
      </c>
      <c r="G246" s="73">
        <v>53</v>
      </c>
      <c r="H246" s="72">
        <f t="shared" si="16"/>
        <v>12.495163632369279</v>
      </c>
      <c r="I246" s="74">
        <v>0.235757804384326</v>
      </c>
      <c r="J246" s="75">
        <v>245</v>
      </c>
      <c r="K246" s="72">
        <f t="shared" si="17"/>
        <v>2381.373612561249</v>
      </c>
      <c r="L246" s="72">
        <f t="shared" si="18"/>
        <v>16848.670204170743</v>
      </c>
      <c r="M246" s="72">
        <f t="shared" si="19"/>
        <v>0.68043444124242103</v>
      </c>
      <c r="N246" s="72" t="e">
        <f>IF(VLOOKUP(B246,[1]Sheet1!$B$2:$G$553,6,FALSE)=0,"",L246)</f>
        <v>#N/A</v>
      </c>
      <c r="O246" s="72" t="e">
        <f>IF(VLOOKUP($B246,[1]Sheet1!$C$2:$G$553,5,FALSE)=0,"",$L246)</f>
        <v>#N/A</v>
      </c>
      <c r="P246" s="72" t="e">
        <f>IF(VLOOKUP($B246,[1]Sheet1!$D$2:$G$553,4,FALSE)=0,"",$L246)</f>
        <v>#N/A</v>
      </c>
      <c r="Q246" s="72" t="e">
        <f>IF(VLOOKUP($B246,[1]Sheet1!$E$2:$G$553,3,FALSE)=0,"",$L246)</f>
        <v>#N/A</v>
      </c>
      <c r="R246" s="72" t="e">
        <f>IF(VLOOKUP($B246,[1]Sheet1!$F$2:$G$553,2,FALSE)=0,"",$L246)</f>
        <v>#N/A</v>
      </c>
      <c r="S246" s="72" t="e">
        <f>COUNTIF([1]isolation_zones!$H$2:$H$1182,conductor_pz_summary_hftd_23_re!B246)</f>
        <v>#VALUE!</v>
      </c>
    </row>
    <row r="247" spans="1:19" x14ac:dyDescent="0.25">
      <c r="A247" s="70">
        <v>7566</v>
      </c>
      <c r="B247" s="71" t="s">
        <v>2115</v>
      </c>
      <c r="C247" s="72">
        <v>162991101</v>
      </c>
      <c r="D247" s="72" t="s">
        <v>940</v>
      </c>
      <c r="E247" s="72">
        <v>27131.102658634602</v>
      </c>
      <c r="F247" s="72">
        <f t="shared" si="15"/>
        <v>16.862089905925792</v>
      </c>
      <c r="G247" s="73">
        <v>187</v>
      </c>
      <c r="H247" s="72">
        <f t="shared" si="16"/>
        <v>44.029007864321173</v>
      </c>
      <c r="I247" s="74">
        <v>0.23544923991615599</v>
      </c>
      <c r="J247" s="75">
        <v>246</v>
      </c>
      <c r="K247" s="72">
        <f t="shared" si="17"/>
        <v>2398.2357024671746</v>
      </c>
      <c r="L247" s="72">
        <f t="shared" si="18"/>
        <v>16804.64119630642</v>
      </c>
      <c r="M247" s="72">
        <f t="shared" si="19"/>
        <v>0.67865632742088022</v>
      </c>
      <c r="N247" s="72" t="e">
        <f>IF(VLOOKUP(B247,[1]Sheet1!$B$2:$G$553,6,FALSE)=0,"",L247)</f>
        <v>#N/A</v>
      </c>
      <c r="O247" s="72" t="e">
        <f>IF(VLOOKUP($B247,[1]Sheet1!$C$2:$G$553,5,FALSE)=0,"",$L247)</f>
        <v>#N/A</v>
      </c>
      <c r="P247" s="72" t="e">
        <f>IF(VLOOKUP($B247,[1]Sheet1!$D$2:$G$553,4,FALSE)=0,"",$L247)</f>
        <v>#N/A</v>
      </c>
      <c r="Q247" s="72" t="e">
        <f>IF(VLOOKUP($B247,[1]Sheet1!$E$2:$G$553,3,FALSE)=0,"",$L247)</f>
        <v>#N/A</v>
      </c>
      <c r="R247" s="72" t="e">
        <f>IF(VLOOKUP($B247,[1]Sheet1!$F$2:$G$553,2,FALSE)=0,"",$L247)</f>
        <v>#N/A</v>
      </c>
      <c r="S247" s="72" t="e">
        <f>COUNTIF([1]isolation_zones!$H$2:$H$1182,conductor_pz_summary_hftd_23_re!B247)</f>
        <v>#VALUE!</v>
      </c>
    </row>
    <row r="248" spans="1:19" x14ac:dyDescent="0.25">
      <c r="A248" s="70">
        <v>5704</v>
      </c>
      <c r="B248" s="71" t="s">
        <v>5895</v>
      </c>
      <c r="C248" s="72">
        <v>252062111</v>
      </c>
      <c r="D248" s="72" t="s">
        <v>1258</v>
      </c>
      <c r="E248" s="72">
        <v>30537.975330827201</v>
      </c>
      <c r="F248" s="72">
        <f t="shared" si="15"/>
        <v>18.979475034696829</v>
      </c>
      <c r="G248" s="73">
        <v>219</v>
      </c>
      <c r="H248" s="72">
        <f t="shared" si="16"/>
        <v>51.440871941099893</v>
      </c>
      <c r="I248" s="74">
        <v>0.23488982621506799</v>
      </c>
      <c r="J248" s="75">
        <v>247</v>
      </c>
      <c r="K248" s="72">
        <f t="shared" si="17"/>
        <v>2417.2151775018715</v>
      </c>
      <c r="L248" s="72">
        <f t="shared" si="18"/>
        <v>16753.20032436532</v>
      </c>
      <c r="M248" s="72">
        <f t="shared" si="19"/>
        <v>0.67657888507486041</v>
      </c>
      <c r="N248" s="72" t="e">
        <f>IF(VLOOKUP(B248,[1]Sheet1!$B$2:$G$553,6,FALSE)=0,"",L248)</f>
        <v>#N/A</v>
      </c>
      <c r="O248" s="72" t="e">
        <f>IF(VLOOKUP($B248,[1]Sheet1!$C$2:$G$553,5,FALSE)=0,"",$L248)</f>
        <v>#N/A</v>
      </c>
      <c r="P248" s="72" t="e">
        <f>IF(VLOOKUP($B248,[1]Sheet1!$D$2:$G$553,4,FALSE)=0,"",$L248)</f>
        <v>#N/A</v>
      </c>
      <c r="Q248" s="72" t="e">
        <f>IF(VLOOKUP($B248,[1]Sheet1!$E$2:$G$553,3,FALSE)=0,"",$L248)</f>
        <v>#N/A</v>
      </c>
      <c r="R248" s="72" t="e">
        <f>IF(VLOOKUP($B248,[1]Sheet1!$F$2:$G$553,2,FALSE)=0,"",$L248)</f>
        <v>#N/A</v>
      </c>
      <c r="S248" s="72" t="e">
        <f>COUNTIF([1]isolation_zones!$H$2:$H$1182,conductor_pz_summary_hftd_23_re!B248)</f>
        <v>#VALUE!</v>
      </c>
    </row>
    <row r="249" spans="1:19" x14ac:dyDescent="0.25">
      <c r="A249" s="70">
        <v>10861</v>
      </c>
      <c r="B249" s="71" t="s">
        <v>4762</v>
      </c>
      <c r="C249" s="72">
        <v>163781704</v>
      </c>
      <c r="D249" s="72" t="s">
        <v>1010</v>
      </c>
      <c r="E249" s="72">
        <v>400.60246466308399</v>
      </c>
      <c r="F249" s="72">
        <f t="shared" si="15"/>
        <v>0.24897605013243257</v>
      </c>
      <c r="G249" s="73">
        <v>4</v>
      </c>
      <c r="H249" s="72">
        <f t="shared" si="16"/>
        <v>0.93885079932264803</v>
      </c>
      <c r="I249" s="74">
        <v>0.23471269983066201</v>
      </c>
      <c r="J249" s="75">
        <v>248</v>
      </c>
      <c r="K249" s="72">
        <f t="shared" si="17"/>
        <v>2417.4641535520041</v>
      </c>
      <c r="L249" s="72">
        <f t="shared" si="18"/>
        <v>16752.261473565995</v>
      </c>
      <c r="M249" s="72">
        <f t="shared" si="19"/>
        <v>0.67654096953545539</v>
      </c>
      <c r="N249" s="72" t="e">
        <f>IF(VLOOKUP(B249,[1]Sheet1!$B$2:$G$553,6,FALSE)=0,"",L249)</f>
        <v>#N/A</v>
      </c>
      <c r="O249" s="72" t="e">
        <f>IF(VLOOKUP($B249,[1]Sheet1!$C$2:$G$553,5,FALSE)=0,"",$L249)</f>
        <v>#N/A</v>
      </c>
      <c r="P249" s="72" t="e">
        <f>IF(VLOOKUP($B249,[1]Sheet1!$D$2:$G$553,4,FALSE)=0,"",$L249)</f>
        <v>#N/A</v>
      </c>
      <c r="Q249" s="72" t="e">
        <f>IF(VLOOKUP($B249,[1]Sheet1!$E$2:$G$553,3,FALSE)=0,"",$L249)</f>
        <v>#N/A</v>
      </c>
      <c r="R249" s="72" t="e">
        <f>IF(VLOOKUP($B249,[1]Sheet1!$F$2:$G$553,2,FALSE)=0,"",$L249)</f>
        <v>#N/A</v>
      </c>
      <c r="S249" s="72" t="e">
        <f>COUNTIF([1]isolation_zones!$H$2:$H$1182,conductor_pz_summary_hftd_23_re!B249)</f>
        <v>#VALUE!</v>
      </c>
    </row>
    <row r="250" spans="1:19" x14ac:dyDescent="0.25">
      <c r="A250" s="70">
        <v>5055</v>
      </c>
      <c r="B250" s="71" t="s">
        <v>3896</v>
      </c>
      <c r="C250" s="72">
        <v>163451702</v>
      </c>
      <c r="D250" s="72" t="s">
        <v>1108</v>
      </c>
      <c r="E250" s="72">
        <v>23390.992894160099</v>
      </c>
      <c r="F250" s="72">
        <f t="shared" si="15"/>
        <v>14.53759657809826</v>
      </c>
      <c r="G250" s="73">
        <v>117</v>
      </c>
      <c r="H250" s="72">
        <f t="shared" si="16"/>
        <v>27.421444370161879</v>
      </c>
      <c r="I250" s="74">
        <v>0.234371319403093</v>
      </c>
      <c r="J250" s="75">
        <v>249</v>
      </c>
      <c r="K250" s="72">
        <f t="shared" si="17"/>
        <v>2432.0017501301022</v>
      </c>
      <c r="L250" s="72">
        <f t="shared" si="18"/>
        <v>16724.840029195835</v>
      </c>
      <c r="M250" s="72">
        <f t="shared" si="19"/>
        <v>0.67543355304786512</v>
      </c>
      <c r="N250" s="72" t="e">
        <f>IF(VLOOKUP(B250,[1]Sheet1!$B$2:$G$553,6,FALSE)=0,"",L250)</f>
        <v>#N/A</v>
      </c>
      <c r="O250" s="72" t="e">
        <f>IF(VLOOKUP($B250,[1]Sheet1!$C$2:$G$553,5,FALSE)=0,"",$L250)</f>
        <v>#N/A</v>
      </c>
      <c r="P250" s="72" t="e">
        <f>IF(VLOOKUP($B250,[1]Sheet1!$D$2:$G$553,4,FALSE)=0,"",$L250)</f>
        <v>#N/A</v>
      </c>
      <c r="Q250" s="72" t="e">
        <f>IF(VLOOKUP($B250,[1]Sheet1!$E$2:$G$553,3,FALSE)=0,"",$L250)</f>
        <v>#N/A</v>
      </c>
      <c r="R250" s="72" t="e">
        <f>IF(VLOOKUP($B250,[1]Sheet1!$F$2:$G$553,2,FALSE)=0,"",$L250)</f>
        <v>#N/A</v>
      </c>
      <c r="S250" s="72" t="e">
        <f>COUNTIF([1]isolation_zones!$H$2:$H$1182,conductor_pz_summary_hftd_23_re!B250)</f>
        <v>#VALUE!</v>
      </c>
    </row>
    <row r="251" spans="1:19" x14ac:dyDescent="0.25">
      <c r="A251" s="70">
        <v>10192</v>
      </c>
      <c r="B251" s="71" t="s">
        <v>5896</v>
      </c>
      <c r="C251" s="72">
        <v>63172101</v>
      </c>
      <c r="D251" s="72" t="s">
        <v>1618</v>
      </c>
      <c r="E251" s="72">
        <v>1530.18971326222</v>
      </c>
      <c r="F251" s="72">
        <f t="shared" si="15"/>
        <v>0.95101908841654448</v>
      </c>
      <c r="G251" s="73">
        <v>9</v>
      </c>
      <c r="H251" s="72">
        <f t="shared" si="16"/>
        <v>2.1084520700529898</v>
      </c>
      <c r="I251" s="74">
        <v>0.23427245222811</v>
      </c>
      <c r="J251" s="75">
        <v>250</v>
      </c>
      <c r="K251" s="72">
        <f t="shared" si="17"/>
        <v>2432.9527692185188</v>
      </c>
      <c r="L251" s="72">
        <f t="shared" si="18"/>
        <v>16722.731577125782</v>
      </c>
      <c r="M251" s="72">
        <f t="shared" si="19"/>
        <v>0.67534840309900934</v>
      </c>
      <c r="N251" s="72" t="e">
        <f>IF(VLOOKUP(B251,[1]Sheet1!$B$2:$G$553,6,FALSE)=0,"",L251)</f>
        <v>#N/A</v>
      </c>
      <c r="O251" s="72" t="e">
        <f>IF(VLOOKUP($B251,[1]Sheet1!$C$2:$G$553,5,FALSE)=0,"",$L251)</f>
        <v>#N/A</v>
      </c>
      <c r="P251" s="72" t="e">
        <f>IF(VLOOKUP($B251,[1]Sheet1!$D$2:$G$553,4,FALSE)=0,"",$L251)</f>
        <v>#N/A</v>
      </c>
      <c r="Q251" s="72" t="e">
        <f>IF(VLOOKUP($B251,[1]Sheet1!$E$2:$G$553,3,FALSE)=0,"",$L251)</f>
        <v>#N/A</v>
      </c>
      <c r="R251" s="72" t="e">
        <f>IF(VLOOKUP($B251,[1]Sheet1!$F$2:$G$553,2,FALSE)=0,"",$L251)</f>
        <v>#N/A</v>
      </c>
      <c r="S251" s="72" t="e">
        <f>COUNTIF([1]isolation_zones!$H$2:$H$1182,conductor_pz_summary_hftd_23_re!B251)</f>
        <v>#VALUE!</v>
      </c>
    </row>
    <row r="252" spans="1:19" x14ac:dyDescent="0.25">
      <c r="A252" s="70">
        <v>852</v>
      </c>
      <c r="B252" s="71" t="s">
        <v>2439</v>
      </c>
      <c r="C252" s="72">
        <v>182611104</v>
      </c>
      <c r="D252" s="72" t="s">
        <v>815</v>
      </c>
      <c r="E252" s="72">
        <v>18526.185522609801</v>
      </c>
      <c r="F252" s="72">
        <f t="shared" si="15"/>
        <v>11.514099143946428</v>
      </c>
      <c r="G252" s="73">
        <v>117</v>
      </c>
      <c r="H252" s="72">
        <f t="shared" si="16"/>
        <v>27.400965271028269</v>
      </c>
      <c r="I252" s="74">
        <v>0.23419628436776299</v>
      </c>
      <c r="J252" s="75">
        <v>251</v>
      </c>
      <c r="K252" s="72">
        <f t="shared" si="17"/>
        <v>2444.4668683624654</v>
      </c>
      <c r="L252" s="72">
        <f t="shared" si="18"/>
        <v>16695.330611854755</v>
      </c>
      <c r="M252" s="72">
        <f t="shared" si="19"/>
        <v>0.6742418136609255</v>
      </c>
      <c r="N252" s="72" t="e">
        <f>IF(VLOOKUP(B252,[1]Sheet1!$B$2:$G$553,6,FALSE)=0,"",L252)</f>
        <v>#N/A</v>
      </c>
      <c r="O252" s="72" t="e">
        <f>IF(VLOOKUP($B252,[1]Sheet1!$C$2:$G$553,5,FALSE)=0,"",$L252)</f>
        <v>#N/A</v>
      </c>
      <c r="P252" s="72" t="e">
        <f>IF(VLOOKUP($B252,[1]Sheet1!$D$2:$G$553,4,FALSE)=0,"",$L252)</f>
        <v>#N/A</v>
      </c>
      <c r="Q252" s="72" t="e">
        <f>IF(VLOOKUP($B252,[1]Sheet1!$E$2:$G$553,3,FALSE)=0,"",$L252)</f>
        <v>#N/A</v>
      </c>
      <c r="R252" s="72" t="e">
        <f>IF(VLOOKUP($B252,[1]Sheet1!$F$2:$G$553,2,FALSE)=0,"",$L252)</f>
        <v>#N/A</v>
      </c>
      <c r="S252" s="72" t="e">
        <f>COUNTIF([1]isolation_zones!$H$2:$H$1182,conductor_pz_summary_hftd_23_re!B252)</f>
        <v>#VALUE!</v>
      </c>
    </row>
    <row r="253" spans="1:19" x14ac:dyDescent="0.25">
      <c r="A253" s="70">
        <v>9420</v>
      </c>
      <c r="B253" s="71" t="s">
        <v>3863</v>
      </c>
      <c r="C253" s="72">
        <v>103381101</v>
      </c>
      <c r="D253" s="72" t="s">
        <v>681</v>
      </c>
      <c r="E253" s="72">
        <v>5154.3446543293303</v>
      </c>
      <c r="F253" s="72">
        <f t="shared" si="15"/>
        <v>3.2034460250648418</v>
      </c>
      <c r="G253" s="73">
        <v>12</v>
      </c>
      <c r="H253" s="72">
        <f t="shared" si="16"/>
        <v>2.80063273770774</v>
      </c>
      <c r="I253" s="74">
        <v>0.233386061475645</v>
      </c>
      <c r="J253" s="75">
        <v>252</v>
      </c>
      <c r="K253" s="72">
        <f t="shared" si="17"/>
        <v>2447.6703143875302</v>
      </c>
      <c r="L253" s="72">
        <f t="shared" si="18"/>
        <v>16692.529979117047</v>
      </c>
      <c r="M253" s="72">
        <f t="shared" si="19"/>
        <v>0.67412870995903595</v>
      </c>
      <c r="N253" s="72" t="e">
        <f>IF(VLOOKUP(B253,[1]Sheet1!$B$2:$G$553,6,FALSE)=0,"",L253)</f>
        <v>#N/A</v>
      </c>
      <c r="O253" s="72" t="e">
        <f>IF(VLOOKUP($B253,[1]Sheet1!$C$2:$G$553,5,FALSE)=0,"",$L253)</f>
        <v>#N/A</v>
      </c>
      <c r="P253" s="72" t="e">
        <f>IF(VLOOKUP($B253,[1]Sheet1!$D$2:$G$553,4,FALSE)=0,"",$L253)</f>
        <v>#N/A</v>
      </c>
      <c r="Q253" s="72" t="e">
        <f>IF(VLOOKUP($B253,[1]Sheet1!$E$2:$G$553,3,FALSE)=0,"",$L253)</f>
        <v>#N/A</v>
      </c>
      <c r="R253" s="72" t="e">
        <f>IF(VLOOKUP($B253,[1]Sheet1!$F$2:$G$553,2,FALSE)=0,"",$L253)</f>
        <v>#N/A</v>
      </c>
      <c r="S253" s="72" t="e">
        <f>COUNTIF([1]isolation_zones!$H$2:$H$1182,conductor_pz_summary_hftd_23_re!B253)</f>
        <v>#VALUE!</v>
      </c>
    </row>
    <row r="254" spans="1:19" x14ac:dyDescent="0.25">
      <c r="A254" s="70">
        <v>2713</v>
      </c>
      <c r="B254" s="71" t="s">
        <v>3633</v>
      </c>
      <c r="C254" s="72">
        <v>102781101</v>
      </c>
      <c r="D254" s="72" t="s">
        <v>1208</v>
      </c>
      <c r="E254" s="72">
        <v>15392.984776257101</v>
      </c>
      <c r="F254" s="72">
        <f t="shared" si="15"/>
        <v>9.5668022226582359</v>
      </c>
      <c r="G254" s="73">
        <v>70</v>
      </c>
      <c r="H254" s="72">
        <f t="shared" si="16"/>
        <v>16.317499308044759</v>
      </c>
      <c r="I254" s="74">
        <v>0.233107132972068</v>
      </c>
      <c r="J254" s="75">
        <v>253</v>
      </c>
      <c r="K254" s="72">
        <f t="shared" si="17"/>
        <v>2457.2371166101884</v>
      </c>
      <c r="L254" s="72">
        <f t="shared" si="18"/>
        <v>16676.212479809001</v>
      </c>
      <c r="M254" s="72">
        <f t="shared" si="19"/>
        <v>0.67346972688265072</v>
      </c>
      <c r="N254" s="72" t="e">
        <f>IF(VLOOKUP(B254,[1]Sheet1!$B$2:$G$553,6,FALSE)=0,"",L254)</f>
        <v>#N/A</v>
      </c>
      <c r="O254" s="72" t="e">
        <f>IF(VLOOKUP($B254,[1]Sheet1!$C$2:$G$553,5,FALSE)=0,"",$L254)</f>
        <v>#N/A</v>
      </c>
      <c r="P254" s="72" t="e">
        <f>IF(VLOOKUP($B254,[1]Sheet1!$D$2:$G$553,4,FALSE)=0,"",$L254)</f>
        <v>#N/A</v>
      </c>
      <c r="Q254" s="72" t="e">
        <f>IF(VLOOKUP($B254,[1]Sheet1!$E$2:$G$553,3,FALSE)=0,"",$L254)</f>
        <v>#N/A</v>
      </c>
      <c r="R254" s="72" t="e">
        <f>IF(VLOOKUP($B254,[1]Sheet1!$F$2:$G$553,2,FALSE)=0,"",$L254)</f>
        <v>#N/A</v>
      </c>
      <c r="S254" s="72" t="e">
        <f>COUNTIF([1]isolation_zones!$H$2:$H$1182,conductor_pz_summary_hftd_23_re!B254)</f>
        <v>#VALUE!</v>
      </c>
    </row>
    <row r="255" spans="1:19" x14ac:dyDescent="0.25">
      <c r="A255" s="70">
        <v>8722</v>
      </c>
      <c r="B255" s="71" t="s">
        <v>3384</v>
      </c>
      <c r="C255" s="72">
        <v>253642103</v>
      </c>
      <c r="D255" s="72" t="s">
        <v>1432</v>
      </c>
      <c r="E255" s="72">
        <v>27217.737420253899</v>
      </c>
      <c r="F255" s="72">
        <f t="shared" si="15"/>
        <v>16.915933760257239</v>
      </c>
      <c r="G255" s="73">
        <v>68</v>
      </c>
      <c r="H255" s="72">
        <f t="shared" si="16"/>
        <v>15.846275116531196</v>
      </c>
      <c r="I255" s="74">
        <v>0.23303345759604699</v>
      </c>
      <c r="J255" s="75">
        <v>254</v>
      </c>
      <c r="K255" s="72">
        <f t="shared" si="17"/>
        <v>2474.1530503704457</v>
      </c>
      <c r="L255" s="72">
        <f t="shared" si="18"/>
        <v>16660.366204692469</v>
      </c>
      <c r="M255" s="72">
        <f t="shared" si="19"/>
        <v>0.67282977422027257</v>
      </c>
      <c r="N255" s="72" t="e">
        <f>IF(VLOOKUP(B255,[1]Sheet1!$B$2:$G$553,6,FALSE)=0,"",L255)</f>
        <v>#N/A</v>
      </c>
      <c r="O255" s="72" t="e">
        <f>IF(VLOOKUP($B255,[1]Sheet1!$C$2:$G$553,5,FALSE)=0,"",$L255)</f>
        <v>#N/A</v>
      </c>
      <c r="P255" s="72" t="e">
        <f>IF(VLOOKUP($B255,[1]Sheet1!$D$2:$G$553,4,FALSE)=0,"",$L255)</f>
        <v>#N/A</v>
      </c>
      <c r="Q255" s="72" t="e">
        <f>IF(VLOOKUP($B255,[1]Sheet1!$E$2:$G$553,3,FALSE)=0,"",$L255)</f>
        <v>#N/A</v>
      </c>
      <c r="R255" s="72" t="e">
        <f>IF(VLOOKUP($B255,[1]Sheet1!$F$2:$G$553,2,FALSE)=0,"",$L255)</f>
        <v>#N/A</v>
      </c>
      <c r="S255" s="72" t="e">
        <f>COUNTIF([1]isolation_zones!$H$2:$H$1182,conductor_pz_summary_hftd_23_re!B255)</f>
        <v>#VALUE!</v>
      </c>
    </row>
    <row r="256" spans="1:19" x14ac:dyDescent="0.25">
      <c r="A256" s="70">
        <v>6130</v>
      </c>
      <c r="B256" s="71" t="s">
        <v>3520</v>
      </c>
      <c r="C256" s="72">
        <v>103521104</v>
      </c>
      <c r="D256" s="72" t="s">
        <v>1528</v>
      </c>
      <c r="E256" s="72">
        <v>17030.244017994901</v>
      </c>
      <c r="F256" s="72">
        <f t="shared" si="15"/>
        <v>10.584365455559292</v>
      </c>
      <c r="G256" s="73">
        <v>164</v>
      </c>
      <c r="H256" s="72">
        <f t="shared" si="16"/>
        <v>38.018770743722953</v>
      </c>
      <c r="I256" s="74">
        <v>0.23182177282757899</v>
      </c>
      <c r="J256" s="75">
        <v>255</v>
      </c>
      <c r="K256" s="72">
        <f t="shared" si="17"/>
        <v>2484.737415826005</v>
      </c>
      <c r="L256" s="72">
        <f t="shared" si="18"/>
        <v>16622.347433948747</v>
      </c>
      <c r="M256" s="72">
        <f t="shared" si="19"/>
        <v>0.67129438414412734</v>
      </c>
      <c r="N256" s="72">
        <f>IF(VLOOKUP(B256,[1]Sheet1!$B$2:$G$553,6,FALSE)=0,"",L256)</f>
        <v>16622.347433948747</v>
      </c>
      <c r="O256" s="72" t="e">
        <f>IF(VLOOKUP($B256,[1]Sheet1!$C$2:$G$553,5,FALSE)=0,"",$L256)</f>
        <v>#N/A</v>
      </c>
      <c r="P256" s="72" t="e">
        <f>IF(VLOOKUP($B256,[1]Sheet1!$D$2:$G$553,4,FALSE)=0,"",$L256)</f>
        <v>#N/A</v>
      </c>
      <c r="Q256" s="72" t="e">
        <f>IF(VLOOKUP($B256,[1]Sheet1!$E$2:$G$553,3,FALSE)=0,"",$L256)</f>
        <v>#N/A</v>
      </c>
      <c r="R256" s="72" t="e">
        <f>IF(VLOOKUP($B256,[1]Sheet1!$F$2:$G$553,2,FALSE)=0,"",$L256)</f>
        <v>#N/A</v>
      </c>
      <c r="S256" s="72" t="e">
        <f>COUNTIF([1]isolation_zones!$H$2:$H$1182,conductor_pz_summary_hftd_23_re!B256)</f>
        <v>#VALUE!</v>
      </c>
    </row>
    <row r="257" spans="1:19" x14ac:dyDescent="0.25">
      <c r="A257" s="70">
        <v>6781</v>
      </c>
      <c r="B257" s="71" t="s">
        <v>3977</v>
      </c>
      <c r="C257" s="72">
        <v>183031101</v>
      </c>
      <c r="D257" s="72" t="s">
        <v>761</v>
      </c>
      <c r="E257" s="72">
        <v>37718.994968427898</v>
      </c>
      <c r="F257" s="72">
        <f t="shared" si="15"/>
        <v>23.442507749178308</v>
      </c>
      <c r="G257" s="73">
        <v>145</v>
      </c>
      <c r="H257" s="72">
        <f t="shared" si="16"/>
        <v>33.59575997531185</v>
      </c>
      <c r="I257" s="74">
        <v>0.23169489638146101</v>
      </c>
      <c r="J257" s="75">
        <v>256</v>
      </c>
      <c r="K257" s="72">
        <f t="shared" si="17"/>
        <v>2508.1799235751832</v>
      </c>
      <c r="L257" s="72">
        <f t="shared" si="18"/>
        <v>16588.751673973435</v>
      </c>
      <c r="M257" s="72">
        <f t="shared" si="19"/>
        <v>0.66993761759282655</v>
      </c>
      <c r="N257" s="72" t="e">
        <f>IF(VLOOKUP(B257,[1]Sheet1!$B$2:$G$553,6,FALSE)=0,"",L257)</f>
        <v>#N/A</v>
      </c>
      <c r="O257" s="72" t="e">
        <f>IF(VLOOKUP($B257,[1]Sheet1!$C$2:$G$553,5,FALSE)=0,"",$L257)</f>
        <v>#N/A</v>
      </c>
      <c r="P257" s="72" t="e">
        <f>IF(VLOOKUP($B257,[1]Sheet1!$D$2:$G$553,4,FALSE)=0,"",$L257)</f>
        <v>#N/A</v>
      </c>
      <c r="Q257" s="72" t="e">
        <f>IF(VLOOKUP($B257,[1]Sheet1!$E$2:$G$553,3,FALSE)=0,"",$L257)</f>
        <v>#N/A</v>
      </c>
      <c r="R257" s="72" t="e">
        <f>IF(VLOOKUP($B257,[1]Sheet1!$F$2:$G$553,2,FALSE)=0,"",$L257)</f>
        <v>#N/A</v>
      </c>
      <c r="S257" s="72" t="e">
        <f>COUNTIF([1]isolation_zones!$H$2:$H$1182,conductor_pz_summary_hftd_23_re!B257)</f>
        <v>#VALUE!</v>
      </c>
    </row>
    <row r="258" spans="1:19" x14ac:dyDescent="0.25">
      <c r="A258" s="70">
        <v>7251</v>
      </c>
      <c r="B258" s="71" t="s">
        <v>2476</v>
      </c>
      <c r="C258" s="72">
        <v>182611103</v>
      </c>
      <c r="D258" s="72" t="s">
        <v>633</v>
      </c>
      <c r="E258" s="72">
        <v>7319.60942829756</v>
      </c>
      <c r="F258" s="72">
        <f t="shared" si="15"/>
        <v>4.5491668292713241</v>
      </c>
      <c r="G258" s="73">
        <v>91</v>
      </c>
      <c r="H258" s="72">
        <f t="shared" si="16"/>
        <v>21.020462600837881</v>
      </c>
      <c r="I258" s="74">
        <v>0.23099409451470199</v>
      </c>
      <c r="J258" s="75">
        <v>257</v>
      </c>
      <c r="K258" s="72">
        <f t="shared" si="17"/>
        <v>2512.7290904044544</v>
      </c>
      <c r="L258" s="72">
        <f t="shared" si="18"/>
        <v>16567.731211372597</v>
      </c>
      <c r="M258" s="72">
        <f t="shared" si="19"/>
        <v>0.66908870509402785</v>
      </c>
      <c r="N258" s="72" t="e">
        <f>IF(VLOOKUP(B258,[1]Sheet1!$B$2:$G$553,6,FALSE)=0,"",L258)</f>
        <v>#N/A</v>
      </c>
      <c r="O258" s="72" t="e">
        <f>IF(VLOOKUP($B258,[1]Sheet1!$C$2:$G$553,5,FALSE)=0,"",$L258)</f>
        <v>#N/A</v>
      </c>
      <c r="P258" s="72" t="e">
        <f>IF(VLOOKUP($B258,[1]Sheet1!$D$2:$G$553,4,FALSE)=0,"",$L258)</f>
        <v>#N/A</v>
      </c>
      <c r="Q258" s="72" t="e">
        <f>IF(VLOOKUP($B258,[1]Sheet1!$E$2:$G$553,3,FALSE)=0,"",$L258)</f>
        <v>#N/A</v>
      </c>
      <c r="R258" s="72" t="e">
        <f>IF(VLOOKUP($B258,[1]Sheet1!$F$2:$G$553,2,FALSE)=0,"",$L258)</f>
        <v>#N/A</v>
      </c>
      <c r="S258" s="72" t="e">
        <f>COUNTIF([1]isolation_zones!$H$2:$H$1182,conductor_pz_summary_hftd_23_re!B258)</f>
        <v>#VALUE!</v>
      </c>
    </row>
    <row r="259" spans="1:19" x14ac:dyDescent="0.25">
      <c r="A259" s="70">
        <v>9345</v>
      </c>
      <c r="B259" s="71" t="s">
        <v>3759</v>
      </c>
      <c r="C259" s="72">
        <v>182562102</v>
      </c>
      <c r="D259" s="72" t="s">
        <v>1616</v>
      </c>
      <c r="E259" s="72">
        <v>8229.9237633319699</v>
      </c>
      <c r="F259" s="72">
        <f t="shared" ref="F259:F322" si="20">E259/1609</f>
        <v>5.1149308659614476</v>
      </c>
      <c r="G259" s="73">
        <v>22</v>
      </c>
      <c r="H259" s="72">
        <f t="shared" ref="H259:H322" si="21">I259*G259</f>
        <v>5.06202908426281</v>
      </c>
      <c r="I259" s="74">
        <v>0.23009223110285501</v>
      </c>
      <c r="J259" s="75">
        <v>258</v>
      </c>
      <c r="K259" s="72">
        <f t="shared" si="17"/>
        <v>2517.8440212704159</v>
      </c>
      <c r="L259" s="72">
        <f t="shared" si="18"/>
        <v>16562.669182288333</v>
      </c>
      <c r="M259" s="72">
        <f t="shared" si="19"/>
        <v>0.66888427478055112</v>
      </c>
      <c r="N259" s="72" t="e">
        <f>IF(VLOOKUP(B259,[1]Sheet1!$B$2:$G$553,6,FALSE)=0,"",L259)</f>
        <v>#N/A</v>
      </c>
      <c r="O259" s="72" t="e">
        <f>IF(VLOOKUP($B259,[1]Sheet1!$C$2:$G$553,5,FALSE)=0,"",$L259)</f>
        <v>#N/A</v>
      </c>
      <c r="P259" s="72" t="e">
        <f>IF(VLOOKUP($B259,[1]Sheet1!$D$2:$G$553,4,FALSE)=0,"",$L259)</f>
        <v>#N/A</v>
      </c>
      <c r="Q259" s="72" t="e">
        <f>IF(VLOOKUP($B259,[1]Sheet1!$E$2:$G$553,3,FALSE)=0,"",$L259)</f>
        <v>#N/A</v>
      </c>
      <c r="R259" s="72" t="e">
        <f>IF(VLOOKUP($B259,[1]Sheet1!$F$2:$G$553,2,FALSE)=0,"",$L259)</f>
        <v>#N/A</v>
      </c>
      <c r="S259" s="72" t="e">
        <f>COUNTIF([1]isolation_zones!$H$2:$H$1182,conductor_pz_summary_hftd_23_re!B259)</f>
        <v>#VALUE!</v>
      </c>
    </row>
    <row r="260" spans="1:19" x14ac:dyDescent="0.25">
      <c r="A260" s="70">
        <v>6582</v>
      </c>
      <c r="B260" s="71" t="s">
        <v>4150</v>
      </c>
      <c r="C260" s="72">
        <v>42871101</v>
      </c>
      <c r="D260" s="72" t="s">
        <v>529</v>
      </c>
      <c r="E260" s="72">
        <v>16599.981731723201</v>
      </c>
      <c r="F260" s="72">
        <f t="shared" si="20"/>
        <v>10.316955706478062</v>
      </c>
      <c r="G260" s="73">
        <v>152</v>
      </c>
      <c r="H260" s="72">
        <f t="shared" si="21"/>
        <v>34.972402122626278</v>
      </c>
      <c r="I260" s="74">
        <v>0.23008159291201499</v>
      </c>
      <c r="J260" s="75">
        <v>259</v>
      </c>
      <c r="K260" s="72">
        <f t="shared" ref="K260:K323" si="22">F260+K259</f>
        <v>2528.1609769768938</v>
      </c>
      <c r="L260" s="72">
        <f t="shared" ref="L260:L323" si="23">L259-H260</f>
        <v>16527.696780165708</v>
      </c>
      <c r="M260" s="72">
        <f t="shared" ref="M260:M323" si="24">L260/$L$2</f>
        <v>0.66747191246300019</v>
      </c>
      <c r="N260" s="72" t="e">
        <f>IF(VLOOKUP(B260,[1]Sheet1!$B$2:$G$553,6,FALSE)=0,"",L260)</f>
        <v>#N/A</v>
      </c>
      <c r="O260" s="72" t="e">
        <f>IF(VLOOKUP($B260,[1]Sheet1!$C$2:$G$553,5,FALSE)=0,"",$L260)</f>
        <v>#N/A</v>
      </c>
      <c r="P260" s="72" t="e">
        <f>IF(VLOOKUP($B260,[1]Sheet1!$D$2:$G$553,4,FALSE)=0,"",$L260)</f>
        <v>#N/A</v>
      </c>
      <c r="Q260" s="72" t="e">
        <f>IF(VLOOKUP($B260,[1]Sheet1!$E$2:$G$553,3,FALSE)=0,"",$L260)</f>
        <v>#N/A</v>
      </c>
      <c r="R260" s="72" t="e">
        <f>IF(VLOOKUP($B260,[1]Sheet1!$F$2:$G$553,2,FALSE)=0,"",$L260)</f>
        <v>#N/A</v>
      </c>
      <c r="S260" s="72" t="e">
        <f>COUNTIF([1]isolation_zones!$H$2:$H$1182,conductor_pz_summary_hftd_23_re!B260)</f>
        <v>#VALUE!</v>
      </c>
    </row>
    <row r="261" spans="1:19" x14ac:dyDescent="0.25">
      <c r="A261" s="70">
        <v>7180</v>
      </c>
      <c r="B261" s="71" t="s">
        <v>2957</v>
      </c>
      <c r="C261" s="72">
        <v>182611103</v>
      </c>
      <c r="D261" s="72" t="s">
        <v>633</v>
      </c>
      <c r="E261" s="72">
        <v>2630.6286336231201</v>
      </c>
      <c r="F261" s="72">
        <f t="shared" si="20"/>
        <v>1.6349463229478682</v>
      </c>
      <c r="G261" s="73">
        <v>13</v>
      </c>
      <c r="H261" s="72">
        <f t="shared" si="21"/>
        <v>2.9847441426291192</v>
      </c>
      <c r="I261" s="74">
        <v>0.22959570327916301</v>
      </c>
      <c r="J261" s="75">
        <v>260</v>
      </c>
      <c r="K261" s="72">
        <f t="shared" si="22"/>
        <v>2529.7959232998419</v>
      </c>
      <c r="L261" s="72">
        <f t="shared" si="23"/>
        <v>16524.71203602308</v>
      </c>
      <c r="M261" s="72">
        <f t="shared" si="24"/>
        <v>0.66735137341224249</v>
      </c>
      <c r="N261" s="72" t="e">
        <f>IF(VLOOKUP(B261,[1]Sheet1!$B$2:$G$553,6,FALSE)=0,"",L261)</f>
        <v>#N/A</v>
      </c>
      <c r="O261" s="72" t="e">
        <f>IF(VLOOKUP($B261,[1]Sheet1!$C$2:$G$553,5,FALSE)=0,"",$L261)</f>
        <v>#N/A</v>
      </c>
      <c r="P261" s="72" t="e">
        <f>IF(VLOOKUP($B261,[1]Sheet1!$D$2:$G$553,4,FALSE)=0,"",$L261)</f>
        <v>#N/A</v>
      </c>
      <c r="Q261" s="72" t="e">
        <f>IF(VLOOKUP($B261,[1]Sheet1!$E$2:$G$553,3,FALSE)=0,"",$L261)</f>
        <v>#N/A</v>
      </c>
      <c r="R261" s="72" t="e">
        <f>IF(VLOOKUP($B261,[1]Sheet1!$F$2:$G$553,2,FALSE)=0,"",$L261)</f>
        <v>#N/A</v>
      </c>
      <c r="S261" s="72" t="e">
        <f>COUNTIF([1]isolation_zones!$H$2:$H$1182,conductor_pz_summary_hftd_23_re!B261)</f>
        <v>#VALUE!</v>
      </c>
    </row>
    <row r="262" spans="1:19" x14ac:dyDescent="0.25">
      <c r="A262" s="70">
        <v>6731</v>
      </c>
      <c r="B262" s="71" t="s">
        <v>4536</v>
      </c>
      <c r="C262" s="72">
        <v>152582109</v>
      </c>
      <c r="D262" s="72" t="s">
        <v>1222</v>
      </c>
      <c r="E262" s="72">
        <v>2376.91263834954</v>
      </c>
      <c r="F262" s="72">
        <f t="shared" si="20"/>
        <v>1.4772608069294841</v>
      </c>
      <c r="G262" s="73">
        <v>72</v>
      </c>
      <c r="H262" s="72">
        <f t="shared" si="21"/>
        <v>16.528120863840073</v>
      </c>
      <c r="I262" s="74">
        <v>0.22955723422000099</v>
      </c>
      <c r="J262" s="75">
        <v>261</v>
      </c>
      <c r="K262" s="72">
        <f t="shared" si="22"/>
        <v>2531.2731841067712</v>
      </c>
      <c r="L262" s="72">
        <f t="shared" si="23"/>
        <v>16508.183915159239</v>
      </c>
      <c r="M262" s="72">
        <f t="shared" si="24"/>
        <v>0.66668388437313775</v>
      </c>
      <c r="N262" s="72" t="e">
        <f>IF(VLOOKUP(B262,[1]Sheet1!$B$2:$G$553,6,FALSE)=0,"",L262)</f>
        <v>#N/A</v>
      </c>
      <c r="O262" s="72" t="e">
        <f>IF(VLOOKUP($B262,[1]Sheet1!$C$2:$G$553,5,FALSE)=0,"",$L262)</f>
        <v>#N/A</v>
      </c>
      <c r="P262" s="72" t="e">
        <f>IF(VLOOKUP($B262,[1]Sheet1!$D$2:$G$553,4,FALSE)=0,"",$L262)</f>
        <v>#N/A</v>
      </c>
      <c r="Q262" s="72" t="e">
        <f>IF(VLOOKUP($B262,[1]Sheet1!$E$2:$G$553,3,FALSE)=0,"",$L262)</f>
        <v>#N/A</v>
      </c>
      <c r="R262" s="72" t="e">
        <f>IF(VLOOKUP($B262,[1]Sheet1!$F$2:$G$553,2,FALSE)=0,"",$L262)</f>
        <v>#N/A</v>
      </c>
      <c r="S262" s="72" t="e">
        <f>COUNTIF([1]isolation_zones!$H$2:$H$1182,conductor_pz_summary_hftd_23_re!B262)</f>
        <v>#VALUE!</v>
      </c>
    </row>
    <row r="263" spans="1:19" x14ac:dyDescent="0.25">
      <c r="A263" s="70">
        <v>4193</v>
      </c>
      <c r="B263" s="71" t="s">
        <v>5897</v>
      </c>
      <c r="C263" s="72">
        <v>103261103</v>
      </c>
      <c r="D263" s="72" t="s">
        <v>1170</v>
      </c>
      <c r="E263" s="72">
        <v>7845.4548676105696</v>
      </c>
      <c r="F263" s="72">
        <f t="shared" si="20"/>
        <v>4.8759818941022806</v>
      </c>
      <c r="G263" s="73">
        <v>160</v>
      </c>
      <c r="H263" s="72">
        <f t="shared" si="21"/>
        <v>36.660077524689122</v>
      </c>
      <c r="I263" s="74">
        <v>0.22912548452930701</v>
      </c>
      <c r="J263" s="75">
        <v>262</v>
      </c>
      <c r="K263" s="72">
        <f t="shared" si="22"/>
        <v>2536.1491660008733</v>
      </c>
      <c r="L263" s="72">
        <f t="shared" si="23"/>
        <v>16471.523837634551</v>
      </c>
      <c r="M263" s="72">
        <f t="shared" si="24"/>
        <v>0.6652033651948206</v>
      </c>
      <c r="N263" s="72">
        <f>IF(VLOOKUP(B263,[1]Sheet1!$B$2:$G$553,6,FALSE)=0,"",L263)</f>
        <v>16471.523837634551</v>
      </c>
      <c r="O263" s="72" t="e">
        <f>IF(VLOOKUP($B263,[1]Sheet1!$C$2:$G$553,5,FALSE)=0,"",$L263)</f>
        <v>#N/A</v>
      </c>
      <c r="P263" s="72" t="e">
        <f>IF(VLOOKUP($B263,[1]Sheet1!$D$2:$G$553,4,FALSE)=0,"",$L263)</f>
        <v>#N/A</v>
      </c>
      <c r="Q263" s="72" t="e">
        <f>IF(VLOOKUP($B263,[1]Sheet1!$E$2:$G$553,3,FALSE)=0,"",$L263)</f>
        <v>#N/A</v>
      </c>
      <c r="R263" s="72" t="e">
        <f>IF(VLOOKUP($B263,[1]Sheet1!$F$2:$G$553,2,FALSE)=0,"",$L263)</f>
        <v>#N/A</v>
      </c>
      <c r="S263" s="72" t="e">
        <f>COUNTIF([1]isolation_zones!$H$2:$H$1182,conductor_pz_summary_hftd_23_re!B263)</f>
        <v>#VALUE!</v>
      </c>
    </row>
    <row r="264" spans="1:19" x14ac:dyDescent="0.25">
      <c r="A264" s="70">
        <v>2449</v>
      </c>
      <c r="B264" s="71" t="s">
        <v>2638</v>
      </c>
      <c r="C264" s="72">
        <v>254432104</v>
      </c>
      <c r="D264" s="72" t="s">
        <v>1124</v>
      </c>
      <c r="E264" s="72">
        <v>68567.353072295606</v>
      </c>
      <c r="F264" s="72">
        <f t="shared" si="20"/>
        <v>42.614886931196772</v>
      </c>
      <c r="G264" s="73">
        <v>539</v>
      </c>
      <c r="H264" s="72">
        <f t="shared" si="21"/>
        <v>123.03051599738909</v>
      </c>
      <c r="I264" s="74">
        <v>0.22825698700814301</v>
      </c>
      <c r="J264" s="75">
        <v>263</v>
      </c>
      <c r="K264" s="72">
        <f t="shared" si="22"/>
        <v>2578.7640529320702</v>
      </c>
      <c r="L264" s="72">
        <f t="shared" si="23"/>
        <v>16348.493321637163</v>
      </c>
      <c r="M264" s="72">
        <f t="shared" si="24"/>
        <v>0.66023477127055197</v>
      </c>
      <c r="N264" s="72" t="e">
        <f>IF(VLOOKUP(B264,[1]Sheet1!$B$2:$G$553,6,FALSE)=0,"",L264)</f>
        <v>#N/A</v>
      </c>
      <c r="O264" s="72" t="e">
        <f>IF(VLOOKUP($B264,[1]Sheet1!$C$2:$G$553,5,FALSE)=0,"",$L264)</f>
        <v>#N/A</v>
      </c>
      <c r="P264" s="72" t="e">
        <f>IF(VLOOKUP($B264,[1]Sheet1!$D$2:$G$553,4,FALSE)=0,"",$L264)</f>
        <v>#N/A</v>
      </c>
      <c r="Q264" s="72" t="e">
        <f>IF(VLOOKUP($B264,[1]Sheet1!$E$2:$G$553,3,FALSE)=0,"",$L264)</f>
        <v>#N/A</v>
      </c>
      <c r="R264" s="72" t="e">
        <f>IF(VLOOKUP($B264,[1]Sheet1!$F$2:$G$553,2,FALSE)=0,"",$L264)</f>
        <v>#N/A</v>
      </c>
      <c r="S264" s="72" t="e">
        <f>COUNTIF([1]isolation_zones!$H$2:$H$1182,conductor_pz_summary_hftd_23_re!B264)</f>
        <v>#VALUE!</v>
      </c>
    </row>
    <row r="265" spans="1:19" x14ac:dyDescent="0.25">
      <c r="A265" s="70">
        <v>6456</v>
      </c>
      <c r="B265" s="71" t="s">
        <v>3115</v>
      </c>
      <c r="C265" s="72">
        <v>152691109</v>
      </c>
      <c r="D265" s="72" t="s">
        <v>1356</v>
      </c>
      <c r="E265" s="72">
        <v>77925.0015467872</v>
      </c>
      <c r="F265" s="72">
        <f t="shared" si="20"/>
        <v>48.430703260899442</v>
      </c>
      <c r="G265" s="73">
        <v>427</v>
      </c>
      <c r="H265" s="72">
        <f t="shared" si="21"/>
        <v>97.319443225832259</v>
      </c>
      <c r="I265" s="74">
        <v>0.22791438694574301</v>
      </c>
      <c r="J265" s="75">
        <v>264</v>
      </c>
      <c r="K265" s="72">
        <f t="shared" si="22"/>
        <v>2627.1947561929696</v>
      </c>
      <c r="L265" s="72">
        <f t="shared" si="23"/>
        <v>16251.173878411331</v>
      </c>
      <c r="M265" s="72">
        <f t="shared" si="24"/>
        <v>0.6563045203860044</v>
      </c>
      <c r="N265" s="72" t="e">
        <f>IF(VLOOKUP(B265,[1]Sheet1!$B$2:$G$553,6,FALSE)=0,"",L265)</f>
        <v>#N/A</v>
      </c>
      <c r="O265" s="72" t="e">
        <f>IF(VLOOKUP($B265,[1]Sheet1!$C$2:$G$553,5,FALSE)=0,"",$L265)</f>
        <v>#N/A</v>
      </c>
      <c r="P265" s="72" t="e">
        <f>IF(VLOOKUP($B265,[1]Sheet1!$D$2:$G$553,4,FALSE)=0,"",$L265)</f>
        <v>#N/A</v>
      </c>
      <c r="Q265" s="72" t="e">
        <f>IF(VLOOKUP($B265,[1]Sheet1!$E$2:$G$553,3,FALSE)=0,"",$L265)</f>
        <v>#N/A</v>
      </c>
      <c r="R265" s="72" t="e">
        <f>IF(VLOOKUP($B265,[1]Sheet1!$F$2:$G$553,2,FALSE)=0,"",$L265)</f>
        <v>#N/A</v>
      </c>
      <c r="S265" s="72" t="e">
        <f>COUNTIF([1]isolation_zones!$H$2:$H$1182,conductor_pz_summary_hftd_23_re!B265)</f>
        <v>#VALUE!</v>
      </c>
    </row>
    <row r="266" spans="1:19" x14ac:dyDescent="0.25">
      <c r="A266" s="70">
        <v>6171</v>
      </c>
      <c r="B266" s="71" t="s">
        <v>3980</v>
      </c>
      <c r="C266" s="72">
        <v>102911107</v>
      </c>
      <c r="D266" s="72" t="s">
        <v>1508</v>
      </c>
      <c r="E266" s="72">
        <v>14935.901522591699</v>
      </c>
      <c r="F266" s="72">
        <f t="shared" si="20"/>
        <v>9.2827231339911123</v>
      </c>
      <c r="G266" s="73">
        <v>157</v>
      </c>
      <c r="H266" s="72">
        <f t="shared" si="21"/>
        <v>35.700724502075118</v>
      </c>
      <c r="I266" s="74">
        <v>0.227393149694746</v>
      </c>
      <c r="J266" s="75">
        <v>265</v>
      </c>
      <c r="K266" s="72">
        <f t="shared" si="22"/>
        <v>2636.4774793269607</v>
      </c>
      <c r="L266" s="72">
        <f t="shared" si="23"/>
        <v>16215.473153909255</v>
      </c>
      <c r="M266" s="72">
        <f t="shared" si="24"/>
        <v>0.6548627447304689</v>
      </c>
      <c r="N266" s="72" t="e">
        <f>IF(VLOOKUP(B266,[1]Sheet1!$B$2:$G$553,6,FALSE)=0,"",L266)</f>
        <v>#N/A</v>
      </c>
      <c r="O266" s="72" t="e">
        <f>IF(VLOOKUP($B266,[1]Sheet1!$C$2:$G$553,5,FALSE)=0,"",$L266)</f>
        <v>#N/A</v>
      </c>
      <c r="P266" s="72" t="e">
        <f>IF(VLOOKUP($B266,[1]Sheet1!$D$2:$G$553,4,FALSE)=0,"",$L266)</f>
        <v>#N/A</v>
      </c>
      <c r="Q266" s="72" t="e">
        <f>IF(VLOOKUP($B266,[1]Sheet1!$E$2:$G$553,3,FALSE)=0,"",$L266)</f>
        <v>#N/A</v>
      </c>
      <c r="R266" s="72" t="e">
        <f>IF(VLOOKUP($B266,[1]Sheet1!$F$2:$G$553,2,FALSE)=0,"",$L266)</f>
        <v>#N/A</v>
      </c>
      <c r="S266" s="72" t="e">
        <f>COUNTIF([1]isolation_zones!$H$2:$H$1182,conductor_pz_summary_hftd_23_re!B266)</f>
        <v>#VALUE!</v>
      </c>
    </row>
    <row r="267" spans="1:19" x14ac:dyDescent="0.25">
      <c r="A267" s="70">
        <v>1604</v>
      </c>
      <c r="B267" s="71" t="s">
        <v>3068</v>
      </c>
      <c r="C267" s="72">
        <v>254432103</v>
      </c>
      <c r="D267" s="72" t="s">
        <v>1244</v>
      </c>
      <c r="E267" s="72">
        <v>46392.444813111899</v>
      </c>
      <c r="F267" s="72">
        <f t="shared" si="20"/>
        <v>28.833091866446178</v>
      </c>
      <c r="G267" s="73">
        <v>327</v>
      </c>
      <c r="H267" s="72">
        <f t="shared" si="21"/>
        <v>74.196586837165128</v>
      </c>
      <c r="I267" s="74">
        <v>0.22690087717787499</v>
      </c>
      <c r="J267" s="75">
        <v>266</v>
      </c>
      <c r="K267" s="72">
        <f t="shared" si="22"/>
        <v>2665.3105711934068</v>
      </c>
      <c r="L267" s="72">
        <f t="shared" si="23"/>
        <v>16141.276567072091</v>
      </c>
      <c r="M267" s="72">
        <f t="shared" si="24"/>
        <v>0.65186631162952635</v>
      </c>
      <c r="N267" s="72" t="e">
        <f>IF(VLOOKUP(B267,[1]Sheet1!$B$2:$G$553,6,FALSE)=0,"",L267)</f>
        <v>#N/A</v>
      </c>
      <c r="O267" s="72" t="e">
        <f>IF(VLOOKUP($B267,[1]Sheet1!$C$2:$G$553,5,FALSE)=0,"",$L267)</f>
        <v>#N/A</v>
      </c>
      <c r="P267" s="72" t="e">
        <f>IF(VLOOKUP($B267,[1]Sheet1!$D$2:$G$553,4,FALSE)=0,"",$L267)</f>
        <v>#N/A</v>
      </c>
      <c r="Q267" s="72" t="e">
        <f>IF(VLOOKUP($B267,[1]Sheet1!$E$2:$G$553,3,FALSE)=0,"",$L267)</f>
        <v>#N/A</v>
      </c>
      <c r="R267" s="72" t="e">
        <f>IF(VLOOKUP($B267,[1]Sheet1!$F$2:$G$553,2,FALSE)=0,"",$L267)</f>
        <v>#N/A</v>
      </c>
      <c r="S267" s="72" t="e">
        <f>COUNTIF([1]isolation_zones!$H$2:$H$1182,conductor_pz_summary_hftd_23_re!B267)</f>
        <v>#VALUE!</v>
      </c>
    </row>
    <row r="268" spans="1:19" x14ac:dyDescent="0.25">
      <c r="A268" s="70">
        <v>3581</v>
      </c>
      <c r="B268" s="71" t="s">
        <v>2448</v>
      </c>
      <c r="C268" s="72">
        <v>103441102</v>
      </c>
      <c r="D268" s="72" t="s">
        <v>1426</v>
      </c>
      <c r="E268" s="72">
        <v>12987.3897213007</v>
      </c>
      <c r="F268" s="72">
        <f t="shared" si="20"/>
        <v>8.0717151779370422</v>
      </c>
      <c r="G268" s="73">
        <v>172</v>
      </c>
      <c r="H268" s="72">
        <f t="shared" si="21"/>
        <v>38.94857883568185</v>
      </c>
      <c r="I268" s="74">
        <v>0.22644522578884799</v>
      </c>
      <c r="J268" s="75">
        <v>267</v>
      </c>
      <c r="K268" s="72">
        <f t="shared" si="22"/>
        <v>2673.382286371344</v>
      </c>
      <c r="L268" s="72">
        <f t="shared" si="23"/>
        <v>16102.32798823641</v>
      </c>
      <c r="M268" s="72">
        <f t="shared" si="24"/>
        <v>0.65029337120419339</v>
      </c>
      <c r="N268" s="72" t="e">
        <f>IF(VLOOKUP(B268,[1]Sheet1!$B$2:$G$553,6,FALSE)=0,"",L268)</f>
        <v>#N/A</v>
      </c>
      <c r="O268" s="72" t="e">
        <f>IF(VLOOKUP($B268,[1]Sheet1!$C$2:$G$553,5,FALSE)=0,"",$L268)</f>
        <v>#N/A</v>
      </c>
      <c r="P268" s="72" t="e">
        <f>IF(VLOOKUP($B268,[1]Sheet1!$D$2:$G$553,4,FALSE)=0,"",$L268)</f>
        <v>#N/A</v>
      </c>
      <c r="Q268" s="72" t="e">
        <f>IF(VLOOKUP($B268,[1]Sheet1!$E$2:$G$553,3,FALSE)=0,"",$L268)</f>
        <v>#N/A</v>
      </c>
      <c r="R268" s="72" t="e">
        <f>IF(VLOOKUP($B268,[1]Sheet1!$F$2:$G$553,2,FALSE)=0,"",$L268)</f>
        <v>#N/A</v>
      </c>
      <c r="S268" s="72" t="e">
        <f>COUNTIF([1]isolation_zones!$H$2:$H$1182,conductor_pz_summary_hftd_23_re!B268)</f>
        <v>#VALUE!</v>
      </c>
    </row>
    <row r="269" spans="1:19" x14ac:dyDescent="0.25">
      <c r="A269" s="70">
        <v>10176</v>
      </c>
      <c r="B269" s="71" t="s">
        <v>4763</v>
      </c>
      <c r="C269" s="72">
        <v>103091102</v>
      </c>
      <c r="D269" s="72" t="s">
        <v>1424</v>
      </c>
      <c r="E269" s="72">
        <v>1435.1004763123599</v>
      </c>
      <c r="F269" s="72">
        <f t="shared" si="20"/>
        <v>0.89192074351296446</v>
      </c>
      <c r="G269" s="73">
        <v>20</v>
      </c>
      <c r="H269" s="72">
        <f t="shared" si="21"/>
        <v>4.5263405113959196</v>
      </c>
      <c r="I269" s="74">
        <v>0.22631702556979599</v>
      </c>
      <c r="J269" s="75">
        <v>268</v>
      </c>
      <c r="K269" s="72">
        <f t="shared" si="22"/>
        <v>2674.2742071148568</v>
      </c>
      <c r="L269" s="72">
        <f t="shared" si="23"/>
        <v>16097.801647725013</v>
      </c>
      <c r="M269" s="72">
        <f t="shared" si="24"/>
        <v>0.65011057470218925</v>
      </c>
      <c r="N269" s="72" t="e">
        <f>IF(VLOOKUP(B269,[1]Sheet1!$B$2:$G$553,6,FALSE)=0,"",L269)</f>
        <v>#N/A</v>
      </c>
      <c r="O269" s="72" t="e">
        <f>IF(VLOOKUP($B269,[1]Sheet1!$C$2:$G$553,5,FALSE)=0,"",$L269)</f>
        <v>#N/A</v>
      </c>
      <c r="P269" s="72" t="e">
        <f>IF(VLOOKUP($B269,[1]Sheet1!$D$2:$G$553,4,FALSE)=0,"",$L269)</f>
        <v>#N/A</v>
      </c>
      <c r="Q269" s="72" t="e">
        <f>IF(VLOOKUP($B269,[1]Sheet1!$E$2:$G$553,3,FALSE)=0,"",$L269)</f>
        <v>#N/A</v>
      </c>
      <c r="R269" s="72" t="e">
        <f>IF(VLOOKUP($B269,[1]Sheet1!$F$2:$G$553,2,FALSE)=0,"",$L269)</f>
        <v>#N/A</v>
      </c>
      <c r="S269" s="72" t="e">
        <f>COUNTIF([1]isolation_zones!$H$2:$H$1182,conductor_pz_summary_hftd_23_re!B269)</f>
        <v>#VALUE!</v>
      </c>
    </row>
    <row r="270" spans="1:19" x14ac:dyDescent="0.25">
      <c r="A270" s="70">
        <v>1714</v>
      </c>
      <c r="B270" s="71" t="s">
        <v>2282</v>
      </c>
      <c r="C270" s="72">
        <v>183041102</v>
      </c>
      <c r="D270" s="72" t="s">
        <v>827</v>
      </c>
      <c r="E270" s="72">
        <v>17101.0403474136</v>
      </c>
      <c r="F270" s="72">
        <f t="shared" si="20"/>
        <v>10.628365660294344</v>
      </c>
      <c r="G270" s="73">
        <v>147</v>
      </c>
      <c r="H270" s="72">
        <f t="shared" si="21"/>
        <v>33.257299075915846</v>
      </c>
      <c r="I270" s="74">
        <v>0.22624012976813501</v>
      </c>
      <c r="J270" s="75">
        <v>269</v>
      </c>
      <c r="K270" s="72">
        <f t="shared" si="22"/>
        <v>2684.9025727751514</v>
      </c>
      <c r="L270" s="72">
        <f t="shared" si="23"/>
        <v>16064.544348649097</v>
      </c>
      <c r="M270" s="72">
        <f t="shared" si="24"/>
        <v>0.64876747691229053</v>
      </c>
      <c r="N270" s="72" t="e">
        <f>IF(VLOOKUP(B270,[1]Sheet1!$B$2:$G$553,6,FALSE)=0,"",L270)</f>
        <v>#N/A</v>
      </c>
      <c r="O270" s="72" t="e">
        <f>IF(VLOOKUP($B270,[1]Sheet1!$C$2:$G$553,5,FALSE)=0,"",$L270)</f>
        <v>#N/A</v>
      </c>
      <c r="P270" s="72" t="e">
        <f>IF(VLOOKUP($B270,[1]Sheet1!$D$2:$G$553,4,FALSE)=0,"",$L270)</f>
        <v>#N/A</v>
      </c>
      <c r="Q270" s="72" t="e">
        <f>IF(VLOOKUP($B270,[1]Sheet1!$E$2:$G$553,3,FALSE)=0,"",$L270)</f>
        <v>#N/A</v>
      </c>
      <c r="R270" s="72" t="e">
        <f>IF(VLOOKUP($B270,[1]Sheet1!$F$2:$G$553,2,FALSE)=0,"",$L270)</f>
        <v>#N/A</v>
      </c>
      <c r="S270" s="72" t="e">
        <f>COUNTIF([1]isolation_zones!$H$2:$H$1182,conductor_pz_summary_hftd_23_re!B270)</f>
        <v>#VALUE!</v>
      </c>
    </row>
    <row r="271" spans="1:19" x14ac:dyDescent="0.25">
      <c r="A271" s="70">
        <v>2661</v>
      </c>
      <c r="B271" s="71" t="s">
        <v>3574</v>
      </c>
      <c r="C271" s="72">
        <v>163341103</v>
      </c>
      <c r="D271" s="72" t="s">
        <v>988</v>
      </c>
      <c r="E271" s="72">
        <v>27069.5790833428</v>
      </c>
      <c r="F271" s="72">
        <f t="shared" si="20"/>
        <v>16.823852755340461</v>
      </c>
      <c r="G271" s="73">
        <v>136</v>
      </c>
      <c r="H271" s="72">
        <f t="shared" si="21"/>
        <v>30.747124248217808</v>
      </c>
      <c r="I271" s="74">
        <v>0.226081795942778</v>
      </c>
      <c r="J271" s="75">
        <v>270</v>
      </c>
      <c r="K271" s="72">
        <f t="shared" si="22"/>
        <v>2701.7264255304917</v>
      </c>
      <c r="L271" s="72">
        <f t="shared" si="23"/>
        <v>16033.79722440088</v>
      </c>
      <c r="M271" s="72">
        <f t="shared" si="24"/>
        <v>0.64752575266615575</v>
      </c>
      <c r="N271" s="72" t="e">
        <f>IF(VLOOKUP(B271,[1]Sheet1!$B$2:$G$553,6,FALSE)=0,"",L271)</f>
        <v>#N/A</v>
      </c>
      <c r="O271" s="72" t="e">
        <f>IF(VLOOKUP($B271,[1]Sheet1!$C$2:$G$553,5,FALSE)=0,"",$L271)</f>
        <v>#N/A</v>
      </c>
      <c r="P271" s="72" t="e">
        <f>IF(VLOOKUP($B271,[1]Sheet1!$D$2:$G$553,4,FALSE)=0,"",$L271)</f>
        <v>#N/A</v>
      </c>
      <c r="Q271" s="72" t="e">
        <f>IF(VLOOKUP($B271,[1]Sheet1!$E$2:$G$553,3,FALSE)=0,"",$L271)</f>
        <v>#N/A</v>
      </c>
      <c r="R271" s="72" t="e">
        <f>IF(VLOOKUP($B271,[1]Sheet1!$F$2:$G$553,2,FALSE)=0,"",$L271)</f>
        <v>#N/A</v>
      </c>
      <c r="S271" s="72" t="e">
        <f>COUNTIF([1]isolation_zones!$H$2:$H$1182,conductor_pz_summary_hftd_23_re!B271)</f>
        <v>#VALUE!</v>
      </c>
    </row>
    <row r="272" spans="1:19" x14ac:dyDescent="0.25">
      <c r="A272" s="70">
        <v>511</v>
      </c>
      <c r="B272" s="71" t="s">
        <v>4220</v>
      </c>
      <c r="C272" s="72">
        <v>102931102</v>
      </c>
      <c r="D272" s="72" t="s">
        <v>1404</v>
      </c>
      <c r="E272" s="72">
        <v>20154.699159190601</v>
      </c>
      <c r="F272" s="72">
        <f t="shared" si="20"/>
        <v>12.52622694791212</v>
      </c>
      <c r="G272" s="73">
        <v>282</v>
      </c>
      <c r="H272" s="72">
        <f t="shared" si="21"/>
        <v>63.72953431279695</v>
      </c>
      <c r="I272" s="74">
        <v>0.22599125642835799</v>
      </c>
      <c r="J272" s="75">
        <v>271</v>
      </c>
      <c r="K272" s="72">
        <f t="shared" si="22"/>
        <v>2714.2526524784039</v>
      </c>
      <c r="L272" s="72">
        <f t="shared" si="23"/>
        <v>15970.067690088083</v>
      </c>
      <c r="M272" s="72">
        <f t="shared" si="24"/>
        <v>0.644952032037448</v>
      </c>
      <c r="N272" s="72" t="e">
        <f>IF(VLOOKUP(B272,[1]Sheet1!$B$2:$G$553,6,FALSE)=0,"",L272)</f>
        <v>#N/A</v>
      </c>
      <c r="O272" s="72" t="e">
        <f>IF(VLOOKUP($B272,[1]Sheet1!$C$2:$G$553,5,FALSE)=0,"",$L272)</f>
        <v>#N/A</v>
      </c>
      <c r="P272" s="72" t="e">
        <f>IF(VLOOKUP($B272,[1]Sheet1!$D$2:$G$553,4,FALSE)=0,"",$L272)</f>
        <v>#N/A</v>
      </c>
      <c r="Q272" s="72" t="e">
        <f>IF(VLOOKUP($B272,[1]Sheet1!$E$2:$G$553,3,FALSE)=0,"",$L272)</f>
        <v>#N/A</v>
      </c>
      <c r="R272" s="72" t="e">
        <f>IF(VLOOKUP($B272,[1]Sheet1!$F$2:$G$553,2,FALSE)=0,"",$L272)</f>
        <v>#N/A</v>
      </c>
      <c r="S272" s="72" t="e">
        <f>COUNTIF([1]isolation_zones!$H$2:$H$1182,conductor_pz_summary_hftd_23_re!B272)</f>
        <v>#VALUE!</v>
      </c>
    </row>
    <row r="273" spans="1:19" x14ac:dyDescent="0.25">
      <c r="A273" s="70">
        <v>5682</v>
      </c>
      <c r="B273" s="71" t="s">
        <v>2642</v>
      </c>
      <c r="C273" s="72">
        <v>42821102</v>
      </c>
      <c r="D273" s="72" t="s">
        <v>579</v>
      </c>
      <c r="E273" s="72">
        <v>35088.8854433448</v>
      </c>
      <c r="F273" s="72">
        <f t="shared" si="20"/>
        <v>21.807884054285147</v>
      </c>
      <c r="G273" s="73">
        <v>140</v>
      </c>
      <c r="H273" s="72">
        <f t="shared" si="21"/>
        <v>31.599496856439679</v>
      </c>
      <c r="I273" s="74">
        <v>0.225710691831712</v>
      </c>
      <c r="J273" s="75">
        <v>272</v>
      </c>
      <c r="K273" s="72">
        <f t="shared" si="22"/>
        <v>2736.0605365326892</v>
      </c>
      <c r="L273" s="72">
        <f t="shared" si="23"/>
        <v>15938.468193231643</v>
      </c>
      <c r="M273" s="72">
        <f t="shared" si="24"/>
        <v>0.64367588467824988</v>
      </c>
      <c r="N273" s="72" t="e">
        <f>IF(VLOOKUP(B273,[1]Sheet1!$B$2:$G$553,6,FALSE)=0,"",L273)</f>
        <v>#N/A</v>
      </c>
      <c r="O273" s="72" t="e">
        <f>IF(VLOOKUP($B273,[1]Sheet1!$C$2:$G$553,5,FALSE)=0,"",$L273)</f>
        <v>#N/A</v>
      </c>
      <c r="P273" s="72" t="e">
        <f>IF(VLOOKUP($B273,[1]Sheet1!$D$2:$G$553,4,FALSE)=0,"",$L273)</f>
        <v>#N/A</v>
      </c>
      <c r="Q273" s="72" t="e">
        <f>IF(VLOOKUP($B273,[1]Sheet1!$E$2:$G$553,3,FALSE)=0,"",$L273)</f>
        <v>#N/A</v>
      </c>
      <c r="R273" s="72" t="e">
        <f>IF(VLOOKUP($B273,[1]Sheet1!$F$2:$G$553,2,FALSE)=0,"",$L273)</f>
        <v>#N/A</v>
      </c>
      <c r="S273" s="72" t="e">
        <f>COUNTIF([1]isolation_zones!$H$2:$H$1182,conductor_pz_summary_hftd_23_re!B273)</f>
        <v>#VALUE!</v>
      </c>
    </row>
    <row r="274" spans="1:19" x14ac:dyDescent="0.25">
      <c r="A274" s="70">
        <v>920</v>
      </c>
      <c r="B274" s="71" t="s">
        <v>4569</v>
      </c>
      <c r="C274" s="72">
        <v>103541104</v>
      </c>
      <c r="D274" s="72" t="s">
        <v>1448</v>
      </c>
      <c r="E274" s="72">
        <v>4020.9241879813499</v>
      </c>
      <c r="F274" s="72">
        <f t="shared" si="20"/>
        <v>2.499020626464481</v>
      </c>
      <c r="G274" s="73">
        <v>152</v>
      </c>
      <c r="H274" s="72">
        <f t="shared" si="21"/>
        <v>34.294380246769329</v>
      </c>
      <c r="I274" s="74">
        <v>0.225620922676114</v>
      </c>
      <c r="J274" s="75">
        <v>273</v>
      </c>
      <c r="K274" s="72">
        <f t="shared" si="22"/>
        <v>2738.5595571591539</v>
      </c>
      <c r="L274" s="72">
        <f t="shared" si="23"/>
        <v>15904.173812984875</v>
      </c>
      <c r="M274" s="72">
        <f t="shared" si="24"/>
        <v>0.64229090431017377</v>
      </c>
      <c r="N274" s="72" t="e">
        <f>IF(VLOOKUP(B274,[1]Sheet1!$B$2:$G$553,6,FALSE)=0,"",L274)</f>
        <v>#N/A</v>
      </c>
      <c r="O274" s="72" t="e">
        <f>IF(VLOOKUP($B274,[1]Sheet1!$C$2:$G$553,5,FALSE)=0,"",$L274)</f>
        <v>#N/A</v>
      </c>
      <c r="P274" s="72" t="e">
        <f>IF(VLOOKUP($B274,[1]Sheet1!$D$2:$G$553,4,FALSE)=0,"",$L274)</f>
        <v>#N/A</v>
      </c>
      <c r="Q274" s="72" t="e">
        <f>IF(VLOOKUP($B274,[1]Sheet1!$E$2:$G$553,3,FALSE)=0,"",$L274)</f>
        <v>#N/A</v>
      </c>
      <c r="R274" s="72" t="e">
        <f>IF(VLOOKUP($B274,[1]Sheet1!$F$2:$G$553,2,FALSE)=0,"",$L274)</f>
        <v>#N/A</v>
      </c>
      <c r="S274" s="72" t="e">
        <f>COUNTIF([1]isolation_zones!$H$2:$H$1182,conductor_pz_summary_hftd_23_re!B274)</f>
        <v>#VALUE!</v>
      </c>
    </row>
    <row r="275" spans="1:19" x14ac:dyDescent="0.25">
      <c r="A275" s="70">
        <v>6155</v>
      </c>
      <c r="B275" s="71" t="s">
        <v>3720</v>
      </c>
      <c r="C275" s="72">
        <v>254151101</v>
      </c>
      <c r="D275" s="72" t="s">
        <v>1018</v>
      </c>
      <c r="E275" s="72">
        <v>20608.9537063721</v>
      </c>
      <c r="F275" s="72">
        <f t="shared" si="20"/>
        <v>12.808547984072156</v>
      </c>
      <c r="G275" s="73">
        <v>121</v>
      </c>
      <c r="H275" s="72">
        <f t="shared" si="21"/>
        <v>27.226571176549964</v>
      </c>
      <c r="I275" s="74">
        <v>0.225012984930165</v>
      </c>
      <c r="J275" s="75">
        <v>274</v>
      </c>
      <c r="K275" s="72">
        <f t="shared" si="22"/>
        <v>2751.3681051432259</v>
      </c>
      <c r="L275" s="72">
        <f t="shared" si="23"/>
        <v>15876.947241808324</v>
      </c>
      <c r="M275" s="72">
        <f t="shared" si="24"/>
        <v>0.64119135778685965</v>
      </c>
      <c r="N275" s="72" t="e">
        <f>IF(VLOOKUP(B275,[1]Sheet1!$B$2:$G$553,6,FALSE)=0,"",L275)</f>
        <v>#N/A</v>
      </c>
      <c r="O275" s="72" t="e">
        <f>IF(VLOOKUP($B275,[1]Sheet1!$C$2:$G$553,5,FALSE)=0,"",$L275)</f>
        <v>#N/A</v>
      </c>
      <c r="P275" s="72" t="e">
        <f>IF(VLOOKUP($B275,[1]Sheet1!$D$2:$G$553,4,FALSE)=0,"",$L275)</f>
        <v>#N/A</v>
      </c>
      <c r="Q275" s="72" t="e">
        <f>IF(VLOOKUP($B275,[1]Sheet1!$E$2:$G$553,3,FALSE)=0,"",$L275)</f>
        <v>#N/A</v>
      </c>
      <c r="R275" s="72" t="e">
        <f>IF(VLOOKUP($B275,[1]Sheet1!$F$2:$G$553,2,FALSE)=0,"",$L275)</f>
        <v>#N/A</v>
      </c>
      <c r="S275" s="72" t="e">
        <f>COUNTIF([1]isolation_zones!$H$2:$H$1182,conductor_pz_summary_hftd_23_re!B275)</f>
        <v>#VALUE!</v>
      </c>
    </row>
    <row r="276" spans="1:19" x14ac:dyDescent="0.25">
      <c r="A276" s="70">
        <v>252</v>
      </c>
      <c r="B276" s="71" t="s">
        <v>2859</v>
      </c>
      <c r="C276" s="72">
        <v>103091102</v>
      </c>
      <c r="D276" s="72" t="s">
        <v>1424</v>
      </c>
      <c r="E276" s="72">
        <v>32011.0942691253</v>
      </c>
      <c r="F276" s="72">
        <f t="shared" si="20"/>
        <v>19.895024405920012</v>
      </c>
      <c r="G276" s="73">
        <v>186</v>
      </c>
      <c r="H276" s="72">
        <f t="shared" si="21"/>
        <v>41.755937509196841</v>
      </c>
      <c r="I276" s="74">
        <v>0.22449428768385399</v>
      </c>
      <c r="J276" s="75">
        <v>275</v>
      </c>
      <c r="K276" s="72">
        <f t="shared" si="22"/>
        <v>2771.263129549146</v>
      </c>
      <c r="L276" s="72">
        <f t="shared" si="23"/>
        <v>15835.191304299127</v>
      </c>
      <c r="M276" s="72">
        <f t="shared" si="24"/>
        <v>0.63950504203236225</v>
      </c>
      <c r="N276" s="72">
        <f>IF(VLOOKUP(B276,[1]Sheet1!$B$2:$G$553,6,FALSE)=0,"",L276)</f>
        <v>15835.191304299127</v>
      </c>
      <c r="O276" s="72" t="e">
        <f>IF(VLOOKUP($B276,[1]Sheet1!$C$2:$G$553,5,FALSE)=0,"",$L276)</f>
        <v>#N/A</v>
      </c>
      <c r="P276" s="72" t="e">
        <f>IF(VLOOKUP($B276,[1]Sheet1!$D$2:$G$553,4,FALSE)=0,"",$L276)</f>
        <v>#N/A</v>
      </c>
      <c r="Q276" s="72" t="e">
        <f>IF(VLOOKUP($B276,[1]Sheet1!$E$2:$G$553,3,FALSE)=0,"",$L276)</f>
        <v>#N/A</v>
      </c>
      <c r="R276" s="72" t="e">
        <f>IF(VLOOKUP($B276,[1]Sheet1!$F$2:$G$553,2,FALSE)=0,"",$L276)</f>
        <v>#N/A</v>
      </c>
      <c r="S276" s="72" t="e">
        <f>COUNTIF([1]isolation_zones!$H$2:$H$1182,conductor_pz_summary_hftd_23_re!B276)</f>
        <v>#VALUE!</v>
      </c>
    </row>
    <row r="277" spans="1:19" x14ac:dyDescent="0.25">
      <c r="A277" s="70">
        <v>5168</v>
      </c>
      <c r="B277" s="71" t="s">
        <v>3182</v>
      </c>
      <c r="C277" s="72">
        <v>103331102</v>
      </c>
      <c r="D277" s="72" t="s">
        <v>769</v>
      </c>
      <c r="E277" s="72">
        <v>54701.964393993097</v>
      </c>
      <c r="F277" s="72">
        <f t="shared" si="20"/>
        <v>33.997491854563762</v>
      </c>
      <c r="G277" s="73">
        <v>126</v>
      </c>
      <c r="H277" s="72">
        <f t="shared" si="21"/>
        <v>28.24064074398143</v>
      </c>
      <c r="I277" s="74">
        <v>0.22413206939667801</v>
      </c>
      <c r="J277" s="75">
        <v>276</v>
      </c>
      <c r="K277" s="72">
        <f t="shared" si="22"/>
        <v>2805.2606214037096</v>
      </c>
      <c r="L277" s="72">
        <f t="shared" si="23"/>
        <v>15806.950663555146</v>
      </c>
      <c r="M277" s="72">
        <f t="shared" si="24"/>
        <v>0.63836454225569728</v>
      </c>
      <c r="N277" s="72" t="e">
        <f>IF(VLOOKUP(B277,[1]Sheet1!$B$2:$G$553,6,FALSE)=0,"",L277)</f>
        <v>#N/A</v>
      </c>
      <c r="O277" s="72" t="e">
        <f>IF(VLOOKUP($B277,[1]Sheet1!$C$2:$G$553,5,FALSE)=0,"",$L277)</f>
        <v>#N/A</v>
      </c>
      <c r="P277" s="72" t="e">
        <f>IF(VLOOKUP($B277,[1]Sheet1!$D$2:$G$553,4,FALSE)=0,"",$L277)</f>
        <v>#N/A</v>
      </c>
      <c r="Q277" s="72" t="e">
        <f>IF(VLOOKUP($B277,[1]Sheet1!$E$2:$G$553,3,FALSE)=0,"",$L277)</f>
        <v>#N/A</v>
      </c>
      <c r="R277" s="72" t="e">
        <f>IF(VLOOKUP($B277,[1]Sheet1!$F$2:$G$553,2,FALSE)=0,"",$L277)</f>
        <v>#N/A</v>
      </c>
      <c r="S277" s="72" t="e">
        <f>COUNTIF([1]isolation_zones!$H$2:$H$1182,conductor_pz_summary_hftd_23_re!B277)</f>
        <v>#VALUE!</v>
      </c>
    </row>
    <row r="278" spans="1:19" x14ac:dyDescent="0.25">
      <c r="A278" s="70">
        <v>2620</v>
      </c>
      <c r="B278" s="71" t="s">
        <v>4059</v>
      </c>
      <c r="C278" s="72">
        <v>254151101</v>
      </c>
      <c r="D278" s="72" t="s">
        <v>1018</v>
      </c>
      <c r="E278" s="72">
        <v>56162.7607335867</v>
      </c>
      <c r="F278" s="72">
        <f t="shared" si="20"/>
        <v>34.905382680911558</v>
      </c>
      <c r="G278" s="73">
        <v>286</v>
      </c>
      <c r="H278" s="72">
        <f t="shared" si="21"/>
        <v>64.04691485463843</v>
      </c>
      <c r="I278" s="74">
        <v>0.22394026172950501</v>
      </c>
      <c r="J278" s="75">
        <v>277</v>
      </c>
      <c r="K278" s="72">
        <f t="shared" si="22"/>
        <v>2840.1660040846214</v>
      </c>
      <c r="L278" s="72">
        <f t="shared" si="23"/>
        <v>15742.903748700508</v>
      </c>
      <c r="M278" s="72">
        <f t="shared" si="24"/>
        <v>0.63577800419694719</v>
      </c>
      <c r="N278" s="72" t="e">
        <f>IF(VLOOKUP(B278,[1]Sheet1!$B$2:$G$553,6,FALSE)=0,"",L278)</f>
        <v>#N/A</v>
      </c>
      <c r="O278" s="72" t="e">
        <f>IF(VLOOKUP($B278,[1]Sheet1!$C$2:$G$553,5,FALSE)=0,"",$L278)</f>
        <v>#N/A</v>
      </c>
      <c r="P278" s="72" t="e">
        <f>IF(VLOOKUP($B278,[1]Sheet1!$D$2:$G$553,4,FALSE)=0,"",$L278)</f>
        <v>#N/A</v>
      </c>
      <c r="Q278" s="72" t="e">
        <f>IF(VLOOKUP($B278,[1]Sheet1!$E$2:$G$553,3,FALSE)=0,"",$L278)</f>
        <v>#N/A</v>
      </c>
      <c r="R278" s="72" t="e">
        <f>IF(VLOOKUP($B278,[1]Sheet1!$F$2:$G$553,2,FALSE)=0,"",$L278)</f>
        <v>#N/A</v>
      </c>
      <c r="S278" s="72" t="e">
        <f>COUNTIF([1]isolation_zones!$H$2:$H$1182,conductor_pz_summary_hftd_23_re!B278)</f>
        <v>#VALUE!</v>
      </c>
    </row>
    <row r="279" spans="1:19" x14ac:dyDescent="0.25">
      <c r="A279" s="70">
        <v>7109</v>
      </c>
      <c r="B279" s="71" t="s">
        <v>3533</v>
      </c>
      <c r="C279" s="72">
        <v>254151102</v>
      </c>
      <c r="D279" s="72" t="s">
        <v>1494</v>
      </c>
      <c r="E279" s="72">
        <v>20054.430754174999</v>
      </c>
      <c r="F279" s="72">
        <f t="shared" si="20"/>
        <v>12.463909729133</v>
      </c>
      <c r="G279" s="73">
        <v>132</v>
      </c>
      <c r="H279" s="72">
        <f t="shared" si="21"/>
        <v>29.5482629628087</v>
      </c>
      <c r="I279" s="74">
        <v>0.22385047699097499</v>
      </c>
      <c r="J279" s="75">
        <v>278</v>
      </c>
      <c r="K279" s="72">
        <f t="shared" si="22"/>
        <v>2852.6299138137542</v>
      </c>
      <c r="L279" s="72">
        <f t="shared" si="23"/>
        <v>15713.355485737698</v>
      </c>
      <c r="M279" s="72">
        <f t="shared" si="24"/>
        <v>0.63458469602751033</v>
      </c>
      <c r="N279" s="72" t="e">
        <f>IF(VLOOKUP(B279,[1]Sheet1!$B$2:$G$553,6,FALSE)=0,"",L279)</f>
        <v>#N/A</v>
      </c>
      <c r="O279" s="72" t="e">
        <f>IF(VLOOKUP($B279,[1]Sheet1!$C$2:$G$553,5,FALSE)=0,"",$L279)</f>
        <v>#N/A</v>
      </c>
      <c r="P279" s="72" t="e">
        <f>IF(VLOOKUP($B279,[1]Sheet1!$D$2:$G$553,4,FALSE)=0,"",$L279)</f>
        <v>#N/A</v>
      </c>
      <c r="Q279" s="72" t="e">
        <f>IF(VLOOKUP($B279,[1]Sheet1!$E$2:$G$553,3,FALSE)=0,"",$L279)</f>
        <v>#N/A</v>
      </c>
      <c r="R279" s="72" t="e">
        <f>IF(VLOOKUP($B279,[1]Sheet1!$F$2:$G$553,2,FALSE)=0,"",$L279)</f>
        <v>#N/A</v>
      </c>
      <c r="S279" s="72" t="e">
        <f>COUNTIF([1]isolation_zones!$H$2:$H$1182,conductor_pz_summary_hftd_23_re!B279)</f>
        <v>#VALUE!</v>
      </c>
    </row>
    <row r="280" spans="1:19" x14ac:dyDescent="0.25">
      <c r="A280" s="70">
        <v>1039</v>
      </c>
      <c r="B280" s="71" t="s">
        <v>2247</v>
      </c>
      <c r="C280" s="72">
        <v>43432104</v>
      </c>
      <c r="D280" s="72" t="s">
        <v>51</v>
      </c>
      <c r="E280" s="72">
        <v>48875.227386269398</v>
      </c>
      <c r="F280" s="72">
        <f t="shared" si="20"/>
        <v>30.376151265549659</v>
      </c>
      <c r="G280" s="73">
        <v>263</v>
      </c>
      <c r="H280" s="72">
        <f t="shared" si="21"/>
        <v>58.772459161502169</v>
      </c>
      <c r="I280" s="74">
        <v>0.22346942646959</v>
      </c>
      <c r="J280" s="75">
        <v>279</v>
      </c>
      <c r="K280" s="72">
        <f t="shared" si="22"/>
        <v>2883.0060650793039</v>
      </c>
      <c r="L280" s="72">
        <f t="shared" si="23"/>
        <v>15654.583026576196</v>
      </c>
      <c r="M280" s="72">
        <f t="shared" si="24"/>
        <v>0.63221116714212089</v>
      </c>
      <c r="N280" s="72" t="e">
        <f>IF(VLOOKUP(B280,[1]Sheet1!$B$2:$G$553,6,FALSE)=0,"",L280)</f>
        <v>#N/A</v>
      </c>
      <c r="O280" s="72" t="e">
        <f>IF(VLOOKUP($B280,[1]Sheet1!$C$2:$G$553,5,FALSE)=0,"",$L280)</f>
        <v>#N/A</v>
      </c>
      <c r="P280" s="72" t="e">
        <f>IF(VLOOKUP($B280,[1]Sheet1!$D$2:$G$553,4,FALSE)=0,"",$L280)</f>
        <v>#N/A</v>
      </c>
      <c r="Q280" s="72" t="e">
        <f>IF(VLOOKUP($B280,[1]Sheet1!$E$2:$G$553,3,FALSE)=0,"",$L280)</f>
        <v>#N/A</v>
      </c>
      <c r="R280" s="72" t="e">
        <f>IF(VLOOKUP($B280,[1]Sheet1!$F$2:$G$553,2,FALSE)=0,"",$L280)</f>
        <v>#N/A</v>
      </c>
      <c r="S280" s="72" t="e">
        <f>COUNTIF([1]isolation_zones!$H$2:$H$1182,conductor_pz_summary_hftd_23_re!B280)</f>
        <v>#VALUE!</v>
      </c>
    </row>
    <row r="281" spans="1:19" x14ac:dyDescent="0.25">
      <c r="A281" s="70">
        <v>8364</v>
      </c>
      <c r="B281" s="71" t="s">
        <v>2500</v>
      </c>
      <c r="C281" s="72">
        <v>163781705</v>
      </c>
      <c r="D281" s="72" t="s">
        <v>1094</v>
      </c>
      <c r="E281" s="72">
        <v>11342.472803180701</v>
      </c>
      <c r="F281" s="72">
        <f t="shared" si="20"/>
        <v>7.0493926682291495</v>
      </c>
      <c r="G281" s="73">
        <v>33</v>
      </c>
      <c r="H281" s="72">
        <f t="shared" si="21"/>
        <v>7.3570533315944617</v>
      </c>
      <c r="I281" s="74">
        <v>0.22294101004831701</v>
      </c>
      <c r="J281" s="75">
        <v>280</v>
      </c>
      <c r="K281" s="72">
        <f t="shared" si="22"/>
        <v>2890.0554577475332</v>
      </c>
      <c r="L281" s="72">
        <f t="shared" si="23"/>
        <v>15647.225973244602</v>
      </c>
      <c r="M281" s="72">
        <f t="shared" si="24"/>
        <v>0.63191405215249785</v>
      </c>
      <c r="N281" s="72" t="e">
        <f>IF(VLOOKUP(B281,[1]Sheet1!$B$2:$G$553,6,FALSE)=0,"",L281)</f>
        <v>#N/A</v>
      </c>
      <c r="O281" s="72" t="e">
        <f>IF(VLOOKUP($B281,[1]Sheet1!$C$2:$G$553,5,FALSE)=0,"",$L281)</f>
        <v>#N/A</v>
      </c>
      <c r="P281" s="72" t="e">
        <f>IF(VLOOKUP($B281,[1]Sheet1!$D$2:$G$553,4,FALSE)=0,"",$L281)</f>
        <v>#N/A</v>
      </c>
      <c r="Q281" s="72" t="e">
        <f>IF(VLOOKUP($B281,[1]Sheet1!$E$2:$G$553,3,FALSE)=0,"",$L281)</f>
        <v>#N/A</v>
      </c>
      <c r="R281" s="72" t="e">
        <f>IF(VLOOKUP($B281,[1]Sheet1!$F$2:$G$553,2,FALSE)=0,"",$L281)</f>
        <v>#N/A</v>
      </c>
      <c r="S281" s="72" t="e">
        <f>COUNTIF([1]isolation_zones!$H$2:$H$1182,conductor_pz_summary_hftd_23_re!B281)</f>
        <v>#VALUE!</v>
      </c>
    </row>
    <row r="282" spans="1:19" x14ac:dyDescent="0.25">
      <c r="A282" s="70">
        <v>42</v>
      </c>
      <c r="B282" s="71" t="s">
        <v>3475</v>
      </c>
      <c r="C282" s="72">
        <v>103321101</v>
      </c>
      <c r="D282" s="72" t="s">
        <v>1104</v>
      </c>
      <c r="E282" s="72">
        <v>47581.291844954503</v>
      </c>
      <c r="F282" s="72">
        <f t="shared" si="20"/>
        <v>29.57196509941237</v>
      </c>
      <c r="G282" s="73">
        <v>244</v>
      </c>
      <c r="H282" s="72">
        <f t="shared" si="21"/>
        <v>54.18959880044526</v>
      </c>
      <c r="I282" s="74">
        <v>0.22208851967395599</v>
      </c>
      <c r="J282" s="75">
        <v>281</v>
      </c>
      <c r="K282" s="72">
        <f t="shared" si="22"/>
        <v>2919.6274228469456</v>
      </c>
      <c r="L282" s="72">
        <f t="shared" si="23"/>
        <v>15593.036374444157</v>
      </c>
      <c r="M282" s="72">
        <f t="shared" si="24"/>
        <v>0.62972560232624364</v>
      </c>
      <c r="N282" s="72" t="e">
        <f>IF(VLOOKUP(B282,[1]Sheet1!$B$2:$G$553,6,FALSE)=0,"",L282)</f>
        <v>#N/A</v>
      </c>
      <c r="O282" s="72" t="e">
        <f>IF(VLOOKUP($B282,[1]Sheet1!$C$2:$G$553,5,FALSE)=0,"",$L282)</f>
        <v>#N/A</v>
      </c>
      <c r="P282" s="72" t="e">
        <f>IF(VLOOKUP($B282,[1]Sheet1!$D$2:$G$553,4,FALSE)=0,"",$L282)</f>
        <v>#N/A</v>
      </c>
      <c r="Q282" s="72" t="e">
        <f>IF(VLOOKUP($B282,[1]Sheet1!$E$2:$G$553,3,FALSE)=0,"",$L282)</f>
        <v>#N/A</v>
      </c>
      <c r="R282" s="72" t="e">
        <f>IF(VLOOKUP($B282,[1]Sheet1!$F$2:$G$553,2,FALSE)=0,"",$L282)</f>
        <v>#N/A</v>
      </c>
      <c r="S282" s="72" t="e">
        <f>COUNTIF([1]isolation_zones!$H$2:$H$1182,conductor_pz_summary_hftd_23_re!B282)</f>
        <v>#VALUE!</v>
      </c>
    </row>
    <row r="283" spans="1:19" x14ac:dyDescent="0.25">
      <c r="A283" s="70">
        <v>8613</v>
      </c>
      <c r="B283" s="71" t="s">
        <v>3963</v>
      </c>
      <c r="C283" s="72">
        <v>182681101</v>
      </c>
      <c r="D283" s="72" t="s">
        <v>767</v>
      </c>
      <c r="E283" s="72">
        <v>10265.635387558001</v>
      </c>
      <c r="F283" s="72">
        <f t="shared" si="20"/>
        <v>6.3801338642374148</v>
      </c>
      <c r="G283" s="73">
        <v>36</v>
      </c>
      <c r="H283" s="72">
        <f t="shared" si="21"/>
        <v>7.9669793664718558</v>
      </c>
      <c r="I283" s="74">
        <v>0.221304982401996</v>
      </c>
      <c r="J283" s="75">
        <v>282</v>
      </c>
      <c r="K283" s="72">
        <f t="shared" si="22"/>
        <v>2926.007556711183</v>
      </c>
      <c r="L283" s="72">
        <f t="shared" si="23"/>
        <v>15585.069395077684</v>
      </c>
      <c r="M283" s="72">
        <f t="shared" si="24"/>
        <v>0.62940385544130117</v>
      </c>
      <c r="N283" s="72" t="e">
        <f>IF(VLOOKUP(B283,[1]Sheet1!$B$2:$G$553,6,FALSE)=0,"",L283)</f>
        <v>#N/A</v>
      </c>
      <c r="O283" s="72" t="e">
        <f>IF(VLOOKUP($B283,[1]Sheet1!$C$2:$G$553,5,FALSE)=0,"",$L283)</f>
        <v>#N/A</v>
      </c>
      <c r="P283" s="72" t="e">
        <f>IF(VLOOKUP($B283,[1]Sheet1!$D$2:$G$553,4,FALSE)=0,"",$L283)</f>
        <v>#N/A</v>
      </c>
      <c r="Q283" s="72" t="e">
        <f>IF(VLOOKUP($B283,[1]Sheet1!$E$2:$G$553,3,FALSE)=0,"",$L283)</f>
        <v>#N/A</v>
      </c>
      <c r="R283" s="72" t="e">
        <f>IF(VLOOKUP($B283,[1]Sheet1!$F$2:$G$553,2,FALSE)=0,"",$L283)</f>
        <v>#N/A</v>
      </c>
      <c r="S283" s="72" t="e">
        <f>COUNTIF([1]isolation_zones!$H$2:$H$1182,conductor_pz_summary_hftd_23_re!B283)</f>
        <v>#VALUE!</v>
      </c>
    </row>
    <row r="284" spans="1:19" x14ac:dyDescent="0.25">
      <c r="A284" s="70">
        <v>5656</v>
      </c>
      <c r="B284" s="71" t="s">
        <v>5898</v>
      </c>
      <c r="C284" s="72">
        <v>103461102</v>
      </c>
      <c r="D284" s="72" t="s">
        <v>671</v>
      </c>
      <c r="E284" s="72">
        <v>18917.8930122602</v>
      </c>
      <c r="F284" s="72">
        <f t="shared" si="20"/>
        <v>11.757546931174767</v>
      </c>
      <c r="G284" s="73">
        <v>115</v>
      </c>
      <c r="H284" s="72">
        <f t="shared" si="21"/>
        <v>25.349114771735842</v>
      </c>
      <c r="I284" s="74">
        <v>0.22042708497161601</v>
      </c>
      <c r="J284" s="75">
        <v>283</v>
      </c>
      <c r="K284" s="72">
        <f t="shared" si="22"/>
        <v>2937.7651036423576</v>
      </c>
      <c r="L284" s="72">
        <f t="shared" si="23"/>
        <v>15559.720280305948</v>
      </c>
      <c r="M284" s="72">
        <f t="shared" si="24"/>
        <v>0.62838013009463101</v>
      </c>
      <c r="N284" s="72" t="e">
        <f>IF(VLOOKUP(B284,[1]Sheet1!$B$2:$G$553,6,FALSE)=0,"",L284)</f>
        <v>#N/A</v>
      </c>
      <c r="O284" s="72" t="e">
        <f>IF(VLOOKUP($B284,[1]Sheet1!$C$2:$G$553,5,FALSE)=0,"",$L284)</f>
        <v>#N/A</v>
      </c>
      <c r="P284" s="72" t="e">
        <f>IF(VLOOKUP($B284,[1]Sheet1!$D$2:$G$553,4,FALSE)=0,"",$L284)</f>
        <v>#N/A</v>
      </c>
      <c r="Q284" s="72" t="e">
        <f>IF(VLOOKUP($B284,[1]Sheet1!$E$2:$G$553,3,FALSE)=0,"",$L284)</f>
        <v>#N/A</v>
      </c>
      <c r="R284" s="72" t="e">
        <f>IF(VLOOKUP($B284,[1]Sheet1!$F$2:$G$553,2,FALSE)=0,"",$L284)</f>
        <v>#N/A</v>
      </c>
      <c r="S284" s="72" t="e">
        <f>COUNTIF([1]isolation_zones!$H$2:$H$1182,conductor_pz_summary_hftd_23_re!B284)</f>
        <v>#VALUE!</v>
      </c>
    </row>
    <row r="285" spans="1:19" x14ac:dyDescent="0.25">
      <c r="A285" s="70">
        <v>2018</v>
      </c>
      <c r="B285" s="71" t="s">
        <v>3576</v>
      </c>
      <c r="C285" s="72">
        <v>153791101</v>
      </c>
      <c r="D285" s="72" t="s">
        <v>1412</v>
      </c>
      <c r="E285" s="72">
        <v>26026.0286732897</v>
      </c>
      <c r="F285" s="72">
        <f t="shared" si="20"/>
        <v>16.175281959782286</v>
      </c>
      <c r="G285" s="73">
        <v>152</v>
      </c>
      <c r="H285" s="72">
        <f t="shared" si="21"/>
        <v>33.335440851912892</v>
      </c>
      <c r="I285" s="74">
        <v>0.21931211086784799</v>
      </c>
      <c r="J285" s="75">
        <v>284</v>
      </c>
      <c r="K285" s="72">
        <f t="shared" si="22"/>
        <v>2953.9403856021399</v>
      </c>
      <c r="L285" s="72">
        <f t="shared" si="23"/>
        <v>15526.384839454035</v>
      </c>
      <c r="M285" s="72">
        <f t="shared" si="24"/>
        <v>0.62703387654495757</v>
      </c>
      <c r="N285" s="72" t="e">
        <f>IF(VLOOKUP(B285,[1]Sheet1!$B$2:$G$553,6,FALSE)=0,"",L285)</f>
        <v>#N/A</v>
      </c>
      <c r="O285" s="72" t="e">
        <f>IF(VLOOKUP($B285,[1]Sheet1!$C$2:$G$553,5,FALSE)=0,"",$L285)</f>
        <v>#N/A</v>
      </c>
      <c r="P285" s="72" t="e">
        <f>IF(VLOOKUP($B285,[1]Sheet1!$D$2:$G$553,4,FALSE)=0,"",$L285)</f>
        <v>#N/A</v>
      </c>
      <c r="Q285" s="72" t="e">
        <f>IF(VLOOKUP($B285,[1]Sheet1!$E$2:$G$553,3,FALSE)=0,"",$L285)</f>
        <v>#N/A</v>
      </c>
      <c r="R285" s="72" t="e">
        <f>IF(VLOOKUP($B285,[1]Sheet1!$F$2:$G$553,2,FALSE)=0,"",$L285)</f>
        <v>#N/A</v>
      </c>
      <c r="S285" s="72" t="e">
        <f>COUNTIF([1]isolation_zones!$H$2:$H$1182,conductor_pz_summary_hftd_23_re!B285)</f>
        <v>#VALUE!</v>
      </c>
    </row>
    <row r="286" spans="1:19" x14ac:dyDescent="0.25">
      <c r="A286" s="70">
        <v>8459</v>
      </c>
      <c r="B286" s="71" t="s">
        <v>2632</v>
      </c>
      <c r="C286" s="72">
        <v>14422109</v>
      </c>
      <c r="D286" s="72" t="s">
        <v>396</v>
      </c>
      <c r="E286" s="72">
        <v>23283.869875367502</v>
      </c>
      <c r="F286" s="72">
        <f t="shared" si="20"/>
        <v>14.471019189165633</v>
      </c>
      <c r="G286" s="73">
        <v>97</v>
      </c>
      <c r="H286" s="72">
        <f t="shared" si="21"/>
        <v>21.264494642001388</v>
      </c>
      <c r="I286" s="74">
        <v>0.21922159424743701</v>
      </c>
      <c r="J286" s="75">
        <v>285</v>
      </c>
      <c r="K286" s="72">
        <f t="shared" si="22"/>
        <v>2968.4114047913054</v>
      </c>
      <c r="L286" s="72">
        <f t="shared" si="23"/>
        <v>15505.120344812034</v>
      </c>
      <c r="M286" s="72">
        <f t="shared" si="24"/>
        <v>0.62617510879921279</v>
      </c>
      <c r="N286" s="72">
        <f>IF(VLOOKUP(B286,[1]Sheet1!$B$2:$G$553,6,FALSE)=0,"",L286)</f>
        <v>15505.120344812034</v>
      </c>
      <c r="O286" s="72" t="e">
        <f>IF(VLOOKUP($B286,[1]Sheet1!$C$2:$G$553,5,FALSE)=0,"",$L286)</f>
        <v>#N/A</v>
      </c>
      <c r="P286" s="72" t="e">
        <f>IF(VLOOKUP($B286,[1]Sheet1!$D$2:$G$553,4,FALSE)=0,"",$L286)</f>
        <v>#N/A</v>
      </c>
      <c r="Q286" s="72" t="e">
        <f>IF(VLOOKUP($B286,[1]Sheet1!$E$2:$G$553,3,FALSE)=0,"",$L286)</f>
        <v>#N/A</v>
      </c>
      <c r="R286" s="72" t="e">
        <f>IF(VLOOKUP($B286,[1]Sheet1!$F$2:$G$553,2,FALSE)=0,"",$L286)</f>
        <v>#N/A</v>
      </c>
      <c r="S286" s="72" t="e">
        <f>COUNTIF([1]isolation_zones!$H$2:$H$1182,conductor_pz_summary_hftd_23_re!B286)</f>
        <v>#VALUE!</v>
      </c>
    </row>
    <row r="287" spans="1:19" x14ac:dyDescent="0.25">
      <c r="A287" s="70">
        <v>3475</v>
      </c>
      <c r="B287" s="71" t="s">
        <v>3872</v>
      </c>
      <c r="C287" s="72">
        <v>258861101</v>
      </c>
      <c r="D287" s="72" t="s">
        <v>968</v>
      </c>
      <c r="E287" s="72">
        <v>13738.364493074299</v>
      </c>
      <c r="F287" s="72">
        <f t="shared" si="20"/>
        <v>8.5384490323643867</v>
      </c>
      <c r="G287" s="73">
        <v>32</v>
      </c>
      <c r="H287" s="72">
        <f t="shared" si="21"/>
        <v>6.99795044888688</v>
      </c>
      <c r="I287" s="74">
        <v>0.218685951527715</v>
      </c>
      <c r="J287" s="75">
        <v>286</v>
      </c>
      <c r="K287" s="72">
        <f t="shared" si="22"/>
        <v>2976.9498538236699</v>
      </c>
      <c r="L287" s="72">
        <f t="shared" si="23"/>
        <v>15498.122394363147</v>
      </c>
      <c r="M287" s="72">
        <f t="shared" si="24"/>
        <v>0.62589249619858445</v>
      </c>
      <c r="N287" s="72" t="e">
        <f>IF(VLOOKUP(B287,[1]Sheet1!$B$2:$G$553,6,FALSE)=0,"",L287)</f>
        <v>#N/A</v>
      </c>
      <c r="O287" s="72" t="e">
        <f>IF(VLOOKUP($B287,[1]Sheet1!$C$2:$G$553,5,FALSE)=0,"",$L287)</f>
        <v>#N/A</v>
      </c>
      <c r="P287" s="72" t="e">
        <f>IF(VLOOKUP($B287,[1]Sheet1!$D$2:$G$553,4,FALSE)=0,"",$L287)</f>
        <v>#N/A</v>
      </c>
      <c r="Q287" s="72" t="e">
        <f>IF(VLOOKUP($B287,[1]Sheet1!$E$2:$G$553,3,FALSE)=0,"",$L287)</f>
        <v>#N/A</v>
      </c>
      <c r="R287" s="72" t="e">
        <f>IF(VLOOKUP($B287,[1]Sheet1!$F$2:$G$553,2,FALSE)=0,"",$L287)</f>
        <v>#N/A</v>
      </c>
      <c r="S287" s="72" t="e">
        <f>COUNTIF([1]isolation_zones!$H$2:$H$1182,conductor_pz_summary_hftd_23_re!B287)</f>
        <v>#VALUE!</v>
      </c>
    </row>
    <row r="288" spans="1:19" x14ac:dyDescent="0.25">
      <c r="A288" s="70">
        <v>5637</v>
      </c>
      <c r="B288" s="71" t="s">
        <v>3793</v>
      </c>
      <c r="C288" s="72">
        <v>153132101</v>
      </c>
      <c r="D288" s="72" t="s">
        <v>1362</v>
      </c>
      <c r="E288" s="72">
        <v>25047.844847753498</v>
      </c>
      <c r="F288" s="72">
        <f t="shared" si="20"/>
        <v>15.567336760567743</v>
      </c>
      <c r="G288" s="73">
        <v>65</v>
      </c>
      <c r="H288" s="72">
        <f t="shared" si="21"/>
        <v>14.184994786804399</v>
      </c>
      <c r="I288" s="74">
        <v>0.21823068902775999</v>
      </c>
      <c r="J288" s="75">
        <v>287</v>
      </c>
      <c r="K288" s="72">
        <f t="shared" si="22"/>
        <v>2992.5171905842376</v>
      </c>
      <c r="L288" s="72">
        <f t="shared" si="23"/>
        <v>15483.937399576342</v>
      </c>
      <c r="M288" s="72">
        <f t="shared" si="24"/>
        <v>0.62531963443057392</v>
      </c>
      <c r="N288" s="72" t="e">
        <f>IF(VLOOKUP(B288,[1]Sheet1!$B$2:$G$553,6,FALSE)=0,"",L288)</f>
        <v>#N/A</v>
      </c>
      <c r="O288" s="72" t="e">
        <f>IF(VLOOKUP($B288,[1]Sheet1!$C$2:$G$553,5,FALSE)=0,"",$L288)</f>
        <v>#N/A</v>
      </c>
      <c r="P288" s="72" t="e">
        <f>IF(VLOOKUP($B288,[1]Sheet1!$D$2:$G$553,4,FALSE)=0,"",$L288)</f>
        <v>#N/A</v>
      </c>
      <c r="Q288" s="72" t="e">
        <f>IF(VLOOKUP($B288,[1]Sheet1!$E$2:$G$553,3,FALSE)=0,"",$L288)</f>
        <v>#N/A</v>
      </c>
      <c r="R288" s="72" t="e">
        <f>IF(VLOOKUP($B288,[1]Sheet1!$F$2:$G$553,2,FALSE)=0,"",$L288)</f>
        <v>#N/A</v>
      </c>
      <c r="S288" s="72" t="e">
        <f>COUNTIF([1]isolation_zones!$H$2:$H$1182,conductor_pz_summary_hftd_23_re!B288)</f>
        <v>#VALUE!</v>
      </c>
    </row>
    <row r="289" spans="1:19" x14ac:dyDescent="0.25">
      <c r="A289" s="70">
        <v>8049</v>
      </c>
      <c r="B289" s="71" t="s">
        <v>4736</v>
      </c>
      <c r="C289" s="72">
        <v>152921101</v>
      </c>
      <c r="D289" s="72" t="s">
        <v>1408</v>
      </c>
      <c r="E289" s="72">
        <v>8277.8200119190205</v>
      </c>
      <c r="F289" s="72">
        <f t="shared" si="20"/>
        <v>5.1446985779484278</v>
      </c>
      <c r="G289" s="73">
        <v>42</v>
      </c>
      <c r="H289" s="72">
        <f t="shared" si="21"/>
        <v>9.1438287746719205</v>
      </c>
      <c r="I289" s="74">
        <v>0.21771020892076001</v>
      </c>
      <c r="J289" s="75">
        <v>288</v>
      </c>
      <c r="K289" s="72">
        <f t="shared" si="22"/>
        <v>2997.6618891621861</v>
      </c>
      <c r="L289" s="72">
        <f t="shared" si="23"/>
        <v>15474.79357080167</v>
      </c>
      <c r="M289" s="72">
        <f t="shared" si="24"/>
        <v>0.62495036041976393</v>
      </c>
      <c r="N289" s="72" t="e">
        <f>IF(VLOOKUP(B289,[1]Sheet1!$B$2:$G$553,6,FALSE)=0,"",L289)</f>
        <v>#N/A</v>
      </c>
      <c r="O289" s="72" t="e">
        <f>IF(VLOOKUP($B289,[1]Sheet1!$C$2:$G$553,5,FALSE)=0,"",$L289)</f>
        <v>#N/A</v>
      </c>
      <c r="P289" s="72" t="e">
        <f>IF(VLOOKUP($B289,[1]Sheet1!$D$2:$G$553,4,FALSE)=0,"",$L289)</f>
        <v>#N/A</v>
      </c>
      <c r="Q289" s="72" t="e">
        <f>IF(VLOOKUP($B289,[1]Sheet1!$E$2:$G$553,3,FALSE)=0,"",$L289)</f>
        <v>#N/A</v>
      </c>
      <c r="R289" s="72" t="e">
        <f>IF(VLOOKUP($B289,[1]Sheet1!$F$2:$G$553,2,FALSE)=0,"",$L289)</f>
        <v>#N/A</v>
      </c>
      <c r="S289" s="72" t="e">
        <f>COUNTIF([1]isolation_zones!$H$2:$H$1182,conductor_pz_summary_hftd_23_re!B289)</f>
        <v>#VALUE!</v>
      </c>
    </row>
    <row r="290" spans="1:19" x14ac:dyDescent="0.25">
      <c r="A290" s="70">
        <v>5251</v>
      </c>
      <c r="B290" s="71" t="s">
        <v>4107</v>
      </c>
      <c r="C290" s="72">
        <v>102911103</v>
      </c>
      <c r="D290" s="72" t="s">
        <v>705</v>
      </c>
      <c r="E290" s="72">
        <v>1090.3862099104699</v>
      </c>
      <c r="F290" s="72">
        <f t="shared" si="20"/>
        <v>0.67767943437568046</v>
      </c>
      <c r="G290" s="73">
        <v>20</v>
      </c>
      <c r="H290" s="72">
        <f t="shared" si="21"/>
        <v>4.3324526803228807</v>
      </c>
      <c r="I290" s="74">
        <v>0.21662263401614401</v>
      </c>
      <c r="J290" s="75">
        <v>289</v>
      </c>
      <c r="K290" s="72">
        <f t="shared" si="22"/>
        <v>2998.3395685965615</v>
      </c>
      <c r="L290" s="72">
        <f t="shared" si="23"/>
        <v>15470.461118121348</v>
      </c>
      <c r="M290" s="72">
        <f t="shared" si="24"/>
        <v>0.62477539408811744</v>
      </c>
      <c r="N290" s="72" t="e">
        <f>IF(VLOOKUP(B290,[1]Sheet1!$B$2:$G$553,6,FALSE)=0,"",L290)</f>
        <v>#N/A</v>
      </c>
      <c r="O290" s="72" t="e">
        <f>IF(VLOOKUP($B290,[1]Sheet1!$C$2:$G$553,5,FALSE)=0,"",$L290)</f>
        <v>#N/A</v>
      </c>
      <c r="P290" s="72" t="e">
        <f>IF(VLOOKUP($B290,[1]Sheet1!$D$2:$G$553,4,FALSE)=0,"",$L290)</f>
        <v>#N/A</v>
      </c>
      <c r="Q290" s="72" t="e">
        <f>IF(VLOOKUP($B290,[1]Sheet1!$E$2:$G$553,3,FALSE)=0,"",$L290)</f>
        <v>#N/A</v>
      </c>
      <c r="R290" s="72" t="e">
        <f>IF(VLOOKUP($B290,[1]Sheet1!$F$2:$G$553,2,FALSE)=0,"",$L290)</f>
        <v>#N/A</v>
      </c>
      <c r="S290" s="72" t="e">
        <f>COUNTIF([1]isolation_zones!$H$2:$H$1182,conductor_pz_summary_hftd_23_re!B290)</f>
        <v>#VALUE!</v>
      </c>
    </row>
    <row r="291" spans="1:19" x14ac:dyDescent="0.25">
      <c r="A291" s="70">
        <v>7438</v>
      </c>
      <c r="B291" s="71" t="s">
        <v>3655</v>
      </c>
      <c r="C291" s="72">
        <v>103521103</v>
      </c>
      <c r="D291" s="72" t="s">
        <v>1466</v>
      </c>
      <c r="E291" s="72">
        <v>4354.34100359289</v>
      </c>
      <c r="F291" s="72">
        <f t="shared" si="20"/>
        <v>2.7062405242963892</v>
      </c>
      <c r="G291" s="73">
        <v>38</v>
      </c>
      <c r="H291" s="72">
        <f t="shared" si="21"/>
        <v>8.2246465143406802</v>
      </c>
      <c r="I291" s="74">
        <v>0.21643806616686001</v>
      </c>
      <c r="J291" s="75">
        <v>290</v>
      </c>
      <c r="K291" s="72">
        <f t="shared" si="22"/>
        <v>3001.0458091208579</v>
      </c>
      <c r="L291" s="72">
        <f t="shared" si="23"/>
        <v>15462.236471607008</v>
      </c>
      <c r="M291" s="72">
        <f t="shared" si="24"/>
        <v>0.62444324130172035</v>
      </c>
      <c r="N291" s="72">
        <f>IF(VLOOKUP(B291,[1]Sheet1!$B$2:$G$553,6,FALSE)=0,"",L291)</f>
        <v>15462.236471607008</v>
      </c>
      <c r="O291" s="72" t="e">
        <f>IF(VLOOKUP($B291,[1]Sheet1!$C$2:$G$553,5,FALSE)=0,"",$L291)</f>
        <v>#N/A</v>
      </c>
      <c r="P291" s="72" t="e">
        <f>IF(VLOOKUP($B291,[1]Sheet1!$D$2:$G$553,4,FALSE)=0,"",$L291)</f>
        <v>#N/A</v>
      </c>
      <c r="Q291" s="72" t="e">
        <f>IF(VLOOKUP($B291,[1]Sheet1!$E$2:$G$553,3,FALSE)=0,"",$L291)</f>
        <v>#N/A</v>
      </c>
      <c r="R291" s="72" t="e">
        <f>IF(VLOOKUP($B291,[1]Sheet1!$F$2:$G$553,2,FALSE)=0,"",$L291)</f>
        <v>#N/A</v>
      </c>
      <c r="S291" s="72" t="e">
        <f>COUNTIF([1]isolation_zones!$H$2:$H$1182,conductor_pz_summary_hftd_23_re!B291)</f>
        <v>#VALUE!</v>
      </c>
    </row>
    <row r="292" spans="1:19" x14ac:dyDescent="0.25">
      <c r="A292" s="70">
        <v>9233</v>
      </c>
      <c r="B292" s="71" t="s">
        <v>3785</v>
      </c>
      <c r="C292" s="72">
        <v>182611103</v>
      </c>
      <c r="D292" s="72" t="s">
        <v>633</v>
      </c>
      <c r="E292" s="72">
        <v>10571.3697561225</v>
      </c>
      <c r="F292" s="72">
        <f t="shared" si="20"/>
        <v>6.570149009398695</v>
      </c>
      <c r="G292" s="73">
        <v>32</v>
      </c>
      <c r="H292" s="72">
        <f t="shared" si="21"/>
        <v>6.9257743814866242</v>
      </c>
      <c r="I292" s="74">
        <v>0.21643044942145701</v>
      </c>
      <c r="J292" s="75">
        <v>291</v>
      </c>
      <c r="K292" s="72">
        <f t="shared" si="22"/>
        <v>3007.6159581302568</v>
      </c>
      <c r="L292" s="72">
        <f t="shared" si="23"/>
        <v>15455.310697225521</v>
      </c>
      <c r="M292" s="72">
        <f t="shared" si="24"/>
        <v>0.62416354353540815</v>
      </c>
      <c r="N292" s="72" t="e">
        <f>IF(VLOOKUP(B292,[1]Sheet1!$B$2:$G$553,6,FALSE)=0,"",L292)</f>
        <v>#N/A</v>
      </c>
      <c r="O292" s="72" t="e">
        <f>IF(VLOOKUP($B292,[1]Sheet1!$C$2:$G$553,5,FALSE)=0,"",$L292)</f>
        <v>#N/A</v>
      </c>
      <c r="P292" s="72" t="e">
        <f>IF(VLOOKUP($B292,[1]Sheet1!$D$2:$G$553,4,FALSE)=0,"",$L292)</f>
        <v>#N/A</v>
      </c>
      <c r="Q292" s="72" t="e">
        <f>IF(VLOOKUP($B292,[1]Sheet1!$E$2:$G$553,3,FALSE)=0,"",$L292)</f>
        <v>#N/A</v>
      </c>
      <c r="R292" s="72" t="e">
        <f>IF(VLOOKUP($B292,[1]Sheet1!$F$2:$G$553,2,FALSE)=0,"",$L292)</f>
        <v>#N/A</v>
      </c>
      <c r="S292" s="72" t="e">
        <f>COUNTIF([1]isolation_zones!$H$2:$H$1182,conductor_pz_summary_hftd_23_re!B292)</f>
        <v>#VALUE!</v>
      </c>
    </row>
    <row r="293" spans="1:19" x14ac:dyDescent="0.25">
      <c r="A293" s="70">
        <v>5544</v>
      </c>
      <c r="B293" s="71" t="s">
        <v>3673</v>
      </c>
      <c r="C293" s="72">
        <v>103571105</v>
      </c>
      <c r="D293" s="72" t="s">
        <v>1088</v>
      </c>
      <c r="E293" s="72">
        <v>28603.814933089001</v>
      </c>
      <c r="F293" s="72">
        <f t="shared" si="20"/>
        <v>17.777386533927285</v>
      </c>
      <c r="G293" s="73">
        <v>79</v>
      </c>
      <c r="H293" s="72">
        <f t="shared" si="21"/>
        <v>17.070267465653174</v>
      </c>
      <c r="I293" s="74">
        <v>0.21607933500826801</v>
      </c>
      <c r="J293" s="75">
        <v>292</v>
      </c>
      <c r="K293" s="72">
        <f t="shared" si="22"/>
        <v>3025.393344664184</v>
      </c>
      <c r="L293" s="72">
        <f t="shared" si="23"/>
        <v>15438.240429759868</v>
      </c>
      <c r="M293" s="72">
        <f t="shared" si="24"/>
        <v>0.62347415987698884</v>
      </c>
      <c r="N293" s="72" t="e">
        <f>IF(VLOOKUP(B293,[1]Sheet1!$B$2:$G$553,6,FALSE)=0,"",L293)</f>
        <v>#N/A</v>
      </c>
      <c r="O293" s="72" t="e">
        <f>IF(VLOOKUP($B293,[1]Sheet1!$C$2:$G$553,5,FALSE)=0,"",$L293)</f>
        <v>#N/A</v>
      </c>
      <c r="P293" s="72" t="e">
        <f>IF(VLOOKUP($B293,[1]Sheet1!$D$2:$G$553,4,FALSE)=0,"",$L293)</f>
        <v>#N/A</v>
      </c>
      <c r="Q293" s="72" t="e">
        <f>IF(VLOOKUP($B293,[1]Sheet1!$E$2:$G$553,3,FALSE)=0,"",$L293)</f>
        <v>#N/A</v>
      </c>
      <c r="R293" s="72" t="e">
        <f>IF(VLOOKUP($B293,[1]Sheet1!$F$2:$G$553,2,FALSE)=0,"",$L293)</f>
        <v>#N/A</v>
      </c>
      <c r="S293" s="72" t="e">
        <f>COUNTIF([1]isolation_zones!$H$2:$H$1182,conductor_pz_summary_hftd_23_re!B293)</f>
        <v>#VALUE!</v>
      </c>
    </row>
    <row r="294" spans="1:19" x14ac:dyDescent="0.25">
      <c r="A294" s="70">
        <v>8708</v>
      </c>
      <c r="B294" s="71" t="s">
        <v>5899</v>
      </c>
      <c r="C294" s="72">
        <v>63681105</v>
      </c>
      <c r="D294" s="72" t="s">
        <v>1128</v>
      </c>
      <c r="E294" s="72">
        <v>243.38244219654001</v>
      </c>
      <c r="F294" s="72">
        <f t="shared" si="20"/>
        <v>0.15126317103576134</v>
      </c>
      <c r="G294" s="73">
        <v>13</v>
      </c>
      <c r="H294" s="72">
        <f t="shared" si="21"/>
        <v>2.8068762422013429</v>
      </c>
      <c r="I294" s="74">
        <v>0.215913557092411</v>
      </c>
      <c r="J294" s="75">
        <v>293</v>
      </c>
      <c r="K294" s="72">
        <f t="shared" si="22"/>
        <v>3025.5446078352197</v>
      </c>
      <c r="L294" s="72">
        <f t="shared" si="23"/>
        <v>15435.433553517667</v>
      </c>
      <c r="M294" s="72">
        <f t="shared" si="24"/>
        <v>0.62336080403083871</v>
      </c>
      <c r="N294" s="72" t="e">
        <f>IF(VLOOKUP(B294,[1]Sheet1!$B$2:$G$553,6,FALSE)=0,"",L294)</f>
        <v>#N/A</v>
      </c>
      <c r="O294" s="72" t="e">
        <f>IF(VLOOKUP($B294,[1]Sheet1!$C$2:$G$553,5,FALSE)=0,"",$L294)</f>
        <v>#N/A</v>
      </c>
      <c r="P294" s="72" t="e">
        <f>IF(VLOOKUP($B294,[1]Sheet1!$D$2:$G$553,4,FALSE)=0,"",$L294)</f>
        <v>#N/A</v>
      </c>
      <c r="Q294" s="72" t="e">
        <f>IF(VLOOKUP($B294,[1]Sheet1!$E$2:$G$553,3,FALSE)=0,"",$L294)</f>
        <v>#N/A</v>
      </c>
      <c r="R294" s="72" t="e">
        <f>IF(VLOOKUP($B294,[1]Sheet1!$F$2:$G$553,2,FALSE)=0,"",$L294)</f>
        <v>#N/A</v>
      </c>
      <c r="S294" s="72" t="e">
        <f>COUNTIF([1]isolation_zones!$H$2:$H$1182,conductor_pz_summary_hftd_23_re!B294)</f>
        <v>#VALUE!</v>
      </c>
    </row>
    <row r="295" spans="1:19" x14ac:dyDescent="0.25">
      <c r="A295" s="70">
        <v>9580</v>
      </c>
      <c r="B295" s="71" t="s">
        <v>4741</v>
      </c>
      <c r="C295" s="72">
        <v>152591101</v>
      </c>
      <c r="D295" s="72" t="s">
        <v>1212</v>
      </c>
      <c r="E295" s="72">
        <v>2915.70361699255</v>
      </c>
      <c r="F295" s="72">
        <f t="shared" si="20"/>
        <v>1.8121215767511187</v>
      </c>
      <c r="G295" s="73">
        <v>13</v>
      </c>
      <c r="H295" s="72">
        <f t="shared" si="21"/>
        <v>2.7967212866011382</v>
      </c>
      <c r="I295" s="74">
        <v>0.215132406661626</v>
      </c>
      <c r="J295" s="75">
        <v>294</v>
      </c>
      <c r="K295" s="72">
        <f t="shared" si="22"/>
        <v>3027.3567294119707</v>
      </c>
      <c r="L295" s="72">
        <f t="shared" si="23"/>
        <v>15432.636832231066</v>
      </c>
      <c r="M295" s="72">
        <f t="shared" si="24"/>
        <v>0.62324785829311002</v>
      </c>
      <c r="N295" s="72" t="e">
        <f>IF(VLOOKUP(B295,[1]Sheet1!$B$2:$G$553,6,FALSE)=0,"",L295)</f>
        <v>#N/A</v>
      </c>
      <c r="O295" s="72" t="e">
        <f>IF(VLOOKUP($B295,[1]Sheet1!$C$2:$G$553,5,FALSE)=0,"",$L295)</f>
        <v>#N/A</v>
      </c>
      <c r="P295" s="72" t="e">
        <f>IF(VLOOKUP($B295,[1]Sheet1!$D$2:$G$553,4,FALSE)=0,"",$L295)</f>
        <v>#N/A</v>
      </c>
      <c r="Q295" s="72" t="e">
        <f>IF(VLOOKUP($B295,[1]Sheet1!$E$2:$G$553,3,FALSE)=0,"",$L295)</f>
        <v>#N/A</v>
      </c>
      <c r="R295" s="72" t="e">
        <f>IF(VLOOKUP($B295,[1]Sheet1!$F$2:$G$553,2,FALSE)=0,"",$L295)</f>
        <v>#N/A</v>
      </c>
      <c r="S295" s="72" t="e">
        <f>COUNTIF([1]isolation_zones!$H$2:$H$1182,conductor_pz_summary_hftd_23_re!B295)</f>
        <v>#VALUE!</v>
      </c>
    </row>
    <row r="296" spans="1:19" x14ac:dyDescent="0.25">
      <c r="A296" s="70">
        <v>10253</v>
      </c>
      <c r="B296" s="71" t="s">
        <v>5900</v>
      </c>
      <c r="C296" s="72">
        <v>42821102</v>
      </c>
      <c r="D296" s="72" t="s">
        <v>579</v>
      </c>
      <c r="E296" s="72">
        <v>373.67811447446701</v>
      </c>
      <c r="F296" s="72">
        <f t="shared" si="20"/>
        <v>0.23224245772185645</v>
      </c>
      <c r="G296" s="73">
        <v>3</v>
      </c>
      <c r="H296" s="72">
        <f t="shared" si="21"/>
        <v>0.64380933015466801</v>
      </c>
      <c r="I296" s="74">
        <v>0.214603110051556</v>
      </c>
      <c r="J296" s="75">
        <v>295</v>
      </c>
      <c r="K296" s="72">
        <f t="shared" si="22"/>
        <v>3027.5889718696926</v>
      </c>
      <c r="L296" s="72">
        <f t="shared" si="23"/>
        <v>15431.993022900911</v>
      </c>
      <c r="M296" s="72">
        <f t="shared" si="24"/>
        <v>0.62322185801911079</v>
      </c>
      <c r="N296" s="72" t="e">
        <f>IF(VLOOKUP(B296,[1]Sheet1!$B$2:$G$553,6,FALSE)=0,"",L296)</f>
        <v>#N/A</v>
      </c>
      <c r="O296" s="72" t="e">
        <f>IF(VLOOKUP($B296,[1]Sheet1!$C$2:$G$553,5,FALSE)=0,"",$L296)</f>
        <v>#N/A</v>
      </c>
      <c r="P296" s="72" t="e">
        <f>IF(VLOOKUP($B296,[1]Sheet1!$D$2:$G$553,4,FALSE)=0,"",$L296)</f>
        <v>#N/A</v>
      </c>
      <c r="Q296" s="72" t="e">
        <f>IF(VLOOKUP($B296,[1]Sheet1!$E$2:$G$553,3,FALSE)=0,"",$L296)</f>
        <v>#N/A</v>
      </c>
      <c r="R296" s="72" t="e">
        <f>IF(VLOOKUP($B296,[1]Sheet1!$F$2:$G$553,2,FALSE)=0,"",$L296)</f>
        <v>#N/A</v>
      </c>
      <c r="S296" s="72" t="e">
        <f>COUNTIF([1]isolation_zones!$H$2:$H$1182,conductor_pz_summary_hftd_23_re!B296)</f>
        <v>#VALUE!</v>
      </c>
    </row>
    <row r="297" spans="1:19" x14ac:dyDescent="0.25">
      <c r="A297" s="70">
        <v>10589</v>
      </c>
      <c r="B297" s="71" t="s">
        <v>5901</v>
      </c>
      <c r="C297" s="72">
        <v>152582109</v>
      </c>
      <c r="D297" s="72" t="s">
        <v>1222</v>
      </c>
      <c r="E297" s="72">
        <v>83.440727700395399</v>
      </c>
      <c r="F297" s="72">
        <f t="shared" si="20"/>
        <v>5.1858749347666502E-2</v>
      </c>
      <c r="G297" s="73">
        <v>2</v>
      </c>
      <c r="H297" s="72">
        <f t="shared" si="21"/>
        <v>0.42909630449612002</v>
      </c>
      <c r="I297" s="74">
        <v>0.21454815224806001</v>
      </c>
      <c r="J297" s="75">
        <v>296</v>
      </c>
      <c r="K297" s="72">
        <f t="shared" si="22"/>
        <v>3027.6408306190401</v>
      </c>
      <c r="L297" s="72">
        <f t="shared" si="23"/>
        <v>15431.563926596415</v>
      </c>
      <c r="M297" s="72">
        <f t="shared" si="24"/>
        <v>0.62320452894205891</v>
      </c>
      <c r="N297" s="72" t="e">
        <f>IF(VLOOKUP(B297,[1]Sheet1!$B$2:$G$553,6,FALSE)=0,"",L297)</f>
        <v>#N/A</v>
      </c>
      <c r="O297" s="72" t="e">
        <f>IF(VLOOKUP($B297,[1]Sheet1!$C$2:$G$553,5,FALSE)=0,"",$L297)</f>
        <v>#N/A</v>
      </c>
      <c r="P297" s="72" t="e">
        <f>IF(VLOOKUP($B297,[1]Sheet1!$D$2:$G$553,4,FALSE)=0,"",$L297)</f>
        <v>#N/A</v>
      </c>
      <c r="Q297" s="72" t="e">
        <f>IF(VLOOKUP($B297,[1]Sheet1!$E$2:$G$553,3,FALSE)=0,"",$L297)</f>
        <v>#N/A</v>
      </c>
      <c r="R297" s="72" t="e">
        <f>IF(VLOOKUP($B297,[1]Sheet1!$F$2:$G$553,2,FALSE)=0,"",$L297)</f>
        <v>#N/A</v>
      </c>
      <c r="S297" s="72" t="e">
        <f>COUNTIF([1]isolation_zones!$H$2:$H$1182,conductor_pz_summary_hftd_23_re!B297)</f>
        <v>#VALUE!</v>
      </c>
    </row>
    <row r="298" spans="1:19" x14ac:dyDescent="0.25">
      <c r="A298" s="70">
        <v>9314</v>
      </c>
      <c r="B298" s="71" t="s">
        <v>2842</v>
      </c>
      <c r="C298" s="72">
        <v>48011146</v>
      </c>
      <c r="D298" s="72" t="s">
        <v>170</v>
      </c>
      <c r="E298" s="72">
        <v>4947.4930185674903</v>
      </c>
      <c r="F298" s="72">
        <f t="shared" si="20"/>
        <v>3.0748868978045309</v>
      </c>
      <c r="G298" s="73">
        <v>21</v>
      </c>
      <c r="H298" s="72">
        <f t="shared" si="21"/>
        <v>4.4937032234582253</v>
      </c>
      <c r="I298" s="74">
        <v>0.213985867783725</v>
      </c>
      <c r="J298" s="75">
        <v>297</v>
      </c>
      <c r="K298" s="72">
        <f t="shared" si="22"/>
        <v>3030.7157175168445</v>
      </c>
      <c r="L298" s="72">
        <f t="shared" si="23"/>
        <v>15427.070223372957</v>
      </c>
      <c r="M298" s="72">
        <f t="shared" si="24"/>
        <v>0.62302305049866191</v>
      </c>
      <c r="N298" s="72" t="e">
        <f>IF(VLOOKUP(B298,[1]Sheet1!$B$2:$G$553,6,FALSE)=0,"",L298)</f>
        <v>#N/A</v>
      </c>
      <c r="O298" s="72" t="e">
        <f>IF(VLOOKUP($B298,[1]Sheet1!$C$2:$G$553,5,FALSE)=0,"",$L298)</f>
        <v>#N/A</v>
      </c>
      <c r="P298" s="72" t="e">
        <f>IF(VLOOKUP($B298,[1]Sheet1!$D$2:$G$553,4,FALSE)=0,"",$L298)</f>
        <v>#N/A</v>
      </c>
      <c r="Q298" s="72" t="e">
        <f>IF(VLOOKUP($B298,[1]Sheet1!$E$2:$G$553,3,FALSE)=0,"",$L298)</f>
        <v>#N/A</v>
      </c>
      <c r="R298" s="72" t="e">
        <f>IF(VLOOKUP($B298,[1]Sheet1!$F$2:$G$553,2,FALSE)=0,"",$L298)</f>
        <v>#N/A</v>
      </c>
      <c r="S298" s="72" t="e">
        <f>COUNTIF([1]isolation_zones!$H$2:$H$1182,conductor_pz_summary_hftd_23_re!B298)</f>
        <v>#VALUE!</v>
      </c>
    </row>
    <row r="299" spans="1:19" x14ac:dyDescent="0.25">
      <c r="A299" s="70">
        <v>5389</v>
      </c>
      <c r="B299" s="71" t="s">
        <v>4575</v>
      </c>
      <c r="C299" s="72">
        <v>252192105</v>
      </c>
      <c r="D299" s="72" t="s">
        <v>715</v>
      </c>
      <c r="E299" s="72">
        <v>27492.788602133001</v>
      </c>
      <c r="F299" s="72">
        <f t="shared" si="20"/>
        <v>17.086879180940336</v>
      </c>
      <c r="G299" s="73">
        <v>139</v>
      </c>
      <c r="H299" s="72">
        <f t="shared" si="21"/>
        <v>29.727347749448153</v>
      </c>
      <c r="I299" s="74">
        <v>0.21386581114710901</v>
      </c>
      <c r="J299" s="75">
        <v>298</v>
      </c>
      <c r="K299" s="72">
        <f t="shared" si="22"/>
        <v>3047.8025966977848</v>
      </c>
      <c r="L299" s="72">
        <f t="shared" si="23"/>
        <v>15397.34287562351</v>
      </c>
      <c r="M299" s="72">
        <f t="shared" si="24"/>
        <v>0.62182250998060329</v>
      </c>
      <c r="N299" s="72" t="e">
        <f>IF(VLOOKUP(B299,[1]Sheet1!$B$2:$G$553,6,FALSE)=0,"",L299)</f>
        <v>#N/A</v>
      </c>
      <c r="O299" s="72" t="e">
        <f>IF(VLOOKUP($B299,[1]Sheet1!$C$2:$G$553,5,FALSE)=0,"",$L299)</f>
        <v>#N/A</v>
      </c>
      <c r="P299" s="72" t="e">
        <f>IF(VLOOKUP($B299,[1]Sheet1!$D$2:$G$553,4,FALSE)=0,"",$L299)</f>
        <v>#N/A</v>
      </c>
      <c r="Q299" s="72" t="e">
        <f>IF(VLOOKUP($B299,[1]Sheet1!$E$2:$G$553,3,FALSE)=0,"",$L299)</f>
        <v>#N/A</v>
      </c>
      <c r="R299" s="72" t="e">
        <f>IF(VLOOKUP($B299,[1]Sheet1!$F$2:$G$553,2,FALSE)=0,"",$L299)</f>
        <v>#N/A</v>
      </c>
      <c r="S299" s="72" t="e">
        <f>COUNTIF([1]isolation_zones!$H$2:$H$1182,conductor_pz_summary_hftd_23_re!B299)</f>
        <v>#VALUE!</v>
      </c>
    </row>
    <row r="300" spans="1:19" x14ac:dyDescent="0.25">
      <c r="A300" s="70">
        <v>9003</v>
      </c>
      <c r="B300" s="71" t="s">
        <v>5902</v>
      </c>
      <c r="C300" s="72">
        <v>43211102</v>
      </c>
      <c r="D300" s="72" t="s">
        <v>841</v>
      </c>
      <c r="E300" s="72">
        <v>2006.1587952300599</v>
      </c>
      <c r="F300" s="72">
        <f t="shared" si="20"/>
        <v>1.2468357956681542</v>
      </c>
      <c r="G300" s="73">
        <v>11</v>
      </c>
      <c r="H300" s="72">
        <f t="shared" si="21"/>
        <v>2.3483649125000459</v>
      </c>
      <c r="I300" s="74">
        <v>0.213487719318186</v>
      </c>
      <c r="J300" s="75">
        <v>299</v>
      </c>
      <c r="K300" s="72">
        <f t="shared" si="22"/>
        <v>3049.049432493453</v>
      </c>
      <c r="L300" s="72">
        <f t="shared" si="23"/>
        <v>15394.994510711011</v>
      </c>
      <c r="M300" s="72">
        <f t="shared" si="24"/>
        <v>0.62172767113886052</v>
      </c>
      <c r="N300" s="72">
        <f>IF(VLOOKUP(B300,[1]Sheet1!$B$2:$G$553,6,FALSE)=0,"",L300)</f>
        <v>15394.994510711011</v>
      </c>
      <c r="O300" s="72" t="e">
        <f>IF(VLOOKUP($B300,[1]Sheet1!$C$2:$G$553,5,FALSE)=0,"",$L300)</f>
        <v>#N/A</v>
      </c>
      <c r="P300" s="72" t="e">
        <f>IF(VLOOKUP($B300,[1]Sheet1!$D$2:$G$553,4,FALSE)=0,"",$L300)</f>
        <v>#N/A</v>
      </c>
      <c r="Q300" s="72" t="e">
        <f>IF(VLOOKUP($B300,[1]Sheet1!$E$2:$G$553,3,FALSE)=0,"",$L300)</f>
        <v>#N/A</v>
      </c>
      <c r="R300" s="72" t="e">
        <f>IF(VLOOKUP($B300,[1]Sheet1!$F$2:$G$553,2,FALSE)=0,"",$L300)</f>
        <v>#N/A</v>
      </c>
      <c r="S300" s="72" t="e">
        <f>COUNTIF([1]isolation_zones!$H$2:$H$1182,conductor_pz_summary_hftd_23_re!B300)</f>
        <v>#VALUE!</v>
      </c>
    </row>
    <row r="301" spans="1:19" x14ac:dyDescent="0.25">
      <c r="A301" s="70">
        <v>4243</v>
      </c>
      <c r="B301" s="71" t="s">
        <v>3573</v>
      </c>
      <c r="C301" s="72">
        <v>12022212</v>
      </c>
      <c r="D301" s="72" t="s">
        <v>385</v>
      </c>
      <c r="E301" s="72">
        <v>24262.419841119099</v>
      </c>
      <c r="F301" s="72">
        <f t="shared" si="20"/>
        <v>15.079191946003169</v>
      </c>
      <c r="G301" s="73">
        <v>148</v>
      </c>
      <c r="H301" s="72">
        <f t="shared" si="21"/>
        <v>31.569406893602498</v>
      </c>
      <c r="I301" s="74">
        <v>0.21330680333515201</v>
      </c>
      <c r="J301" s="75">
        <v>300</v>
      </c>
      <c r="K301" s="72">
        <f t="shared" si="22"/>
        <v>3064.128624439456</v>
      </c>
      <c r="L301" s="72">
        <f t="shared" si="23"/>
        <v>15363.425103817408</v>
      </c>
      <c r="M301" s="72">
        <f t="shared" si="24"/>
        <v>0.62045273896441</v>
      </c>
      <c r="N301" s="72" t="e">
        <f>IF(VLOOKUP(B301,[1]Sheet1!$B$2:$G$553,6,FALSE)=0,"",L301)</f>
        <v>#N/A</v>
      </c>
      <c r="O301" s="72" t="e">
        <f>IF(VLOOKUP($B301,[1]Sheet1!$C$2:$G$553,5,FALSE)=0,"",$L301)</f>
        <v>#N/A</v>
      </c>
      <c r="P301" s="72" t="e">
        <f>IF(VLOOKUP($B301,[1]Sheet1!$D$2:$G$553,4,FALSE)=0,"",$L301)</f>
        <v>#N/A</v>
      </c>
      <c r="Q301" s="72" t="e">
        <f>IF(VLOOKUP($B301,[1]Sheet1!$E$2:$G$553,3,FALSE)=0,"",$L301)</f>
        <v>#N/A</v>
      </c>
      <c r="R301" s="72" t="e">
        <f>IF(VLOOKUP($B301,[1]Sheet1!$F$2:$G$553,2,FALSE)=0,"",$L301)</f>
        <v>#N/A</v>
      </c>
      <c r="S301" s="72" t="e">
        <f>COUNTIF([1]isolation_zones!$H$2:$H$1182,conductor_pz_summary_hftd_23_re!B301)</f>
        <v>#VALUE!</v>
      </c>
    </row>
    <row r="302" spans="1:19" x14ac:dyDescent="0.25">
      <c r="A302" s="70">
        <v>3022</v>
      </c>
      <c r="B302" s="71" t="s">
        <v>3999</v>
      </c>
      <c r="C302" s="72">
        <v>103351104</v>
      </c>
      <c r="D302" s="72" t="s">
        <v>1134</v>
      </c>
      <c r="E302" s="72">
        <v>10265.139538629801</v>
      </c>
      <c r="F302" s="72">
        <f t="shared" si="20"/>
        <v>6.3798256921254204</v>
      </c>
      <c r="G302" s="73">
        <v>173</v>
      </c>
      <c r="H302" s="72">
        <f t="shared" si="21"/>
        <v>36.895493781715224</v>
      </c>
      <c r="I302" s="74">
        <v>0.213268750183325</v>
      </c>
      <c r="J302" s="75">
        <v>301</v>
      </c>
      <c r="K302" s="72">
        <f t="shared" si="22"/>
        <v>3070.5084501315814</v>
      </c>
      <c r="L302" s="72">
        <f t="shared" si="23"/>
        <v>15326.529610035694</v>
      </c>
      <c r="M302" s="72">
        <f t="shared" si="24"/>
        <v>0.61896271248804691</v>
      </c>
      <c r="N302" s="72" t="e">
        <f>IF(VLOOKUP(B302,[1]Sheet1!$B$2:$G$553,6,FALSE)=0,"",L302)</f>
        <v>#N/A</v>
      </c>
      <c r="O302" s="72" t="e">
        <f>IF(VLOOKUP($B302,[1]Sheet1!$C$2:$G$553,5,FALSE)=0,"",$L302)</f>
        <v>#N/A</v>
      </c>
      <c r="P302" s="72" t="e">
        <f>IF(VLOOKUP($B302,[1]Sheet1!$D$2:$G$553,4,FALSE)=0,"",$L302)</f>
        <v>#N/A</v>
      </c>
      <c r="Q302" s="72" t="e">
        <f>IF(VLOOKUP($B302,[1]Sheet1!$E$2:$G$553,3,FALSE)=0,"",$L302)</f>
        <v>#N/A</v>
      </c>
      <c r="R302" s="72" t="e">
        <f>IF(VLOOKUP($B302,[1]Sheet1!$F$2:$G$553,2,FALSE)=0,"",$L302)</f>
        <v>#N/A</v>
      </c>
      <c r="S302" s="72" t="e">
        <f>COUNTIF([1]isolation_zones!$H$2:$H$1182,conductor_pz_summary_hftd_23_re!B302)</f>
        <v>#VALUE!</v>
      </c>
    </row>
    <row r="303" spans="1:19" x14ac:dyDescent="0.25">
      <c r="A303" s="70">
        <v>5186</v>
      </c>
      <c r="B303" s="71" t="s">
        <v>4780</v>
      </c>
      <c r="C303" s="72">
        <v>254061102</v>
      </c>
      <c r="D303" s="72" t="s">
        <v>861</v>
      </c>
      <c r="E303" s="72">
        <v>14342.2552071476</v>
      </c>
      <c r="F303" s="72">
        <f t="shared" si="20"/>
        <v>8.9137695507443127</v>
      </c>
      <c r="G303" s="73">
        <v>83</v>
      </c>
      <c r="H303" s="72">
        <f t="shared" si="21"/>
        <v>17.655747217032886</v>
      </c>
      <c r="I303" s="74">
        <v>0.21271984598834801</v>
      </c>
      <c r="J303" s="75">
        <v>302</v>
      </c>
      <c r="K303" s="72">
        <f t="shared" si="22"/>
        <v>3079.4222196823257</v>
      </c>
      <c r="L303" s="72">
        <f t="shared" si="23"/>
        <v>15308.87386281866</v>
      </c>
      <c r="M303" s="72">
        <f t="shared" si="24"/>
        <v>0.61824968419876591</v>
      </c>
      <c r="N303" s="72" t="e">
        <f>IF(VLOOKUP(B303,[1]Sheet1!$B$2:$G$553,6,FALSE)=0,"",L303)</f>
        <v>#N/A</v>
      </c>
      <c r="O303" s="72" t="e">
        <f>IF(VLOOKUP($B303,[1]Sheet1!$C$2:$G$553,5,FALSE)=0,"",$L303)</f>
        <v>#N/A</v>
      </c>
      <c r="P303" s="72" t="e">
        <f>IF(VLOOKUP($B303,[1]Sheet1!$D$2:$G$553,4,FALSE)=0,"",$L303)</f>
        <v>#N/A</v>
      </c>
      <c r="Q303" s="72" t="e">
        <f>IF(VLOOKUP($B303,[1]Sheet1!$E$2:$G$553,3,FALSE)=0,"",$L303)</f>
        <v>#N/A</v>
      </c>
      <c r="R303" s="72" t="e">
        <f>IF(VLOOKUP($B303,[1]Sheet1!$F$2:$G$553,2,FALSE)=0,"",$L303)</f>
        <v>#N/A</v>
      </c>
      <c r="S303" s="72" t="e">
        <f>COUNTIF([1]isolation_zones!$H$2:$H$1182,conductor_pz_summary_hftd_23_re!B303)</f>
        <v>#VALUE!</v>
      </c>
    </row>
    <row r="304" spans="1:19" x14ac:dyDescent="0.25">
      <c r="A304" s="70">
        <v>7188</v>
      </c>
      <c r="B304" s="71" t="s">
        <v>4370</v>
      </c>
      <c r="C304" s="72">
        <v>42871101</v>
      </c>
      <c r="D304" s="72" t="s">
        <v>529</v>
      </c>
      <c r="E304" s="72">
        <v>7454.7110012222001</v>
      </c>
      <c r="F304" s="72">
        <f t="shared" si="20"/>
        <v>4.6331330026241142</v>
      </c>
      <c r="G304" s="73">
        <v>66</v>
      </c>
      <c r="H304" s="72">
        <f t="shared" si="21"/>
        <v>14.010830095927961</v>
      </c>
      <c r="I304" s="74">
        <v>0.21228530448375699</v>
      </c>
      <c r="J304" s="75">
        <v>303</v>
      </c>
      <c r="K304" s="72">
        <f t="shared" si="22"/>
        <v>3084.0553526849499</v>
      </c>
      <c r="L304" s="72">
        <f t="shared" si="23"/>
        <v>15294.863032722733</v>
      </c>
      <c r="M304" s="72">
        <f t="shared" si="24"/>
        <v>0.61768385608104859</v>
      </c>
      <c r="N304" s="72" t="e">
        <f>IF(VLOOKUP(B304,[1]Sheet1!$B$2:$G$553,6,FALSE)=0,"",L304)</f>
        <v>#N/A</v>
      </c>
      <c r="O304" s="72" t="e">
        <f>IF(VLOOKUP($B304,[1]Sheet1!$C$2:$G$553,5,FALSE)=0,"",$L304)</f>
        <v>#N/A</v>
      </c>
      <c r="P304" s="72" t="e">
        <f>IF(VLOOKUP($B304,[1]Sheet1!$D$2:$G$553,4,FALSE)=0,"",$L304)</f>
        <v>#N/A</v>
      </c>
      <c r="Q304" s="72" t="e">
        <f>IF(VLOOKUP($B304,[1]Sheet1!$E$2:$G$553,3,FALSE)=0,"",$L304)</f>
        <v>#N/A</v>
      </c>
      <c r="R304" s="72" t="e">
        <f>IF(VLOOKUP($B304,[1]Sheet1!$F$2:$G$553,2,FALSE)=0,"",$L304)</f>
        <v>#N/A</v>
      </c>
      <c r="S304" s="72" t="e">
        <f>COUNTIF([1]isolation_zones!$H$2:$H$1182,conductor_pz_summary_hftd_23_re!B304)</f>
        <v>#VALUE!</v>
      </c>
    </row>
    <row r="305" spans="1:19" x14ac:dyDescent="0.25">
      <c r="A305" s="70">
        <v>1958</v>
      </c>
      <c r="B305" s="71" t="s">
        <v>3428</v>
      </c>
      <c r="C305" s="72">
        <v>163351704</v>
      </c>
      <c r="D305" s="72" t="s">
        <v>323</v>
      </c>
      <c r="E305" s="72">
        <v>12662.0410814644</v>
      </c>
      <c r="F305" s="72">
        <f t="shared" si="20"/>
        <v>7.86950968394307</v>
      </c>
      <c r="G305" s="73">
        <v>75</v>
      </c>
      <c r="H305" s="72">
        <f t="shared" si="21"/>
        <v>15.917802438361651</v>
      </c>
      <c r="I305" s="74">
        <v>0.212237365844822</v>
      </c>
      <c r="J305" s="75">
        <v>304</v>
      </c>
      <c r="K305" s="72">
        <f t="shared" si="22"/>
        <v>3091.9248623688927</v>
      </c>
      <c r="L305" s="72">
        <f t="shared" si="23"/>
        <v>15278.945230284371</v>
      </c>
      <c r="M305" s="72">
        <f t="shared" si="24"/>
        <v>0.61704101478397866</v>
      </c>
      <c r="N305" s="72" t="e">
        <f>IF(VLOOKUP(B305,[1]Sheet1!$B$2:$G$553,6,FALSE)=0,"",L305)</f>
        <v>#N/A</v>
      </c>
      <c r="O305" s="72" t="e">
        <f>IF(VLOOKUP($B305,[1]Sheet1!$C$2:$G$553,5,FALSE)=0,"",$L305)</f>
        <v>#N/A</v>
      </c>
      <c r="P305" s="72" t="e">
        <f>IF(VLOOKUP($B305,[1]Sheet1!$D$2:$G$553,4,FALSE)=0,"",$L305)</f>
        <v>#N/A</v>
      </c>
      <c r="Q305" s="72" t="e">
        <f>IF(VLOOKUP($B305,[1]Sheet1!$E$2:$G$553,3,FALSE)=0,"",$L305)</f>
        <v>#N/A</v>
      </c>
      <c r="R305" s="72" t="e">
        <f>IF(VLOOKUP($B305,[1]Sheet1!$F$2:$G$553,2,FALSE)=0,"",$L305)</f>
        <v>#N/A</v>
      </c>
      <c r="S305" s="72" t="e">
        <f>COUNTIF([1]isolation_zones!$H$2:$H$1182,conductor_pz_summary_hftd_23_re!B305)</f>
        <v>#VALUE!</v>
      </c>
    </row>
    <row r="306" spans="1:19" x14ac:dyDescent="0.25">
      <c r="A306" s="70">
        <v>10301</v>
      </c>
      <c r="B306" s="71" t="s">
        <v>2921</v>
      </c>
      <c r="C306" s="72">
        <v>188881701</v>
      </c>
      <c r="D306" s="72" t="s">
        <v>1460</v>
      </c>
      <c r="E306" s="72">
        <v>168.41272917940199</v>
      </c>
      <c r="F306" s="72">
        <f t="shared" si="20"/>
        <v>0.10466919153474331</v>
      </c>
      <c r="G306" s="73">
        <v>1</v>
      </c>
      <c r="H306" s="72">
        <f t="shared" si="21"/>
        <v>0.21220127665673499</v>
      </c>
      <c r="I306" s="74">
        <v>0.21220127665673499</v>
      </c>
      <c r="J306" s="75">
        <v>305</v>
      </c>
      <c r="K306" s="72">
        <f t="shared" si="22"/>
        <v>3092.0295315604276</v>
      </c>
      <c r="L306" s="72">
        <f t="shared" si="23"/>
        <v>15278.733029007715</v>
      </c>
      <c r="M306" s="72">
        <f t="shared" si="24"/>
        <v>0.61703244502414811</v>
      </c>
      <c r="N306" s="72" t="e">
        <f>IF(VLOOKUP(B306,[1]Sheet1!$B$2:$G$553,6,FALSE)=0,"",L306)</f>
        <v>#N/A</v>
      </c>
      <c r="O306" s="72" t="e">
        <f>IF(VLOOKUP($B306,[1]Sheet1!$C$2:$G$553,5,FALSE)=0,"",$L306)</f>
        <v>#N/A</v>
      </c>
      <c r="P306" s="72" t="e">
        <f>IF(VLOOKUP($B306,[1]Sheet1!$D$2:$G$553,4,FALSE)=0,"",$L306)</f>
        <v>#N/A</v>
      </c>
      <c r="Q306" s="72" t="e">
        <f>IF(VLOOKUP($B306,[1]Sheet1!$E$2:$G$553,3,FALSE)=0,"",$L306)</f>
        <v>#N/A</v>
      </c>
      <c r="R306" s="72" t="e">
        <f>IF(VLOOKUP($B306,[1]Sheet1!$F$2:$G$553,2,FALSE)=0,"",$L306)</f>
        <v>#N/A</v>
      </c>
      <c r="S306" s="72" t="e">
        <f>COUNTIF([1]isolation_zones!$H$2:$H$1182,conductor_pz_summary_hftd_23_re!B306)</f>
        <v>#VALUE!</v>
      </c>
    </row>
    <row r="307" spans="1:19" x14ac:dyDescent="0.25">
      <c r="A307" s="70">
        <v>4384</v>
      </c>
      <c r="B307" s="71" t="s">
        <v>3534</v>
      </c>
      <c r="C307" s="72">
        <v>254151102</v>
      </c>
      <c r="D307" s="72" t="s">
        <v>1494</v>
      </c>
      <c r="E307" s="72">
        <v>50460.228711966804</v>
      </c>
      <c r="F307" s="72">
        <f t="shared" si="20"/>
        <v>31.361235992521319</v>
      </c>
      <c r="G307" s="73">
        <v>345</v>
      </c>
      <c r="H307" s="72">
        <f t="shared" si="21"/>
        <v>72.887414562189008</v>
      </c>
      <c r="I307" s="74">
        <v>0.21126786829620001</v>
      </c>
      <c r="J307" s="75">
        <v>306</v>
      </c>
      <c r="K307" s="72">
        <f t="shared" si="22"/>
        <v>3123.390767552949</v>
      </c>
      <c r="L307" s="72">
        <f t="shared" si="23"/>
        <v>15205.845614445527</v>
      </c>
      <c r="M307" s="72">
        <f t="shared" si="24"/>
        <v>0.61408888291507735</v>
      </c>
      <c r="N307" s="72" t="e">
        <f>IF(VLOOKUP(B307,[1]Sheet1!$B$2:$G$553,6,FALSE)=0,"",L307)</f>
        <v>#N/A</v>
      </c>
      <c r="O307" s="72" t="e">
        <f>IF(VLOOKUP($B307,[1]Sheet1!$C$2:$G$553,5,FALSE)=0,"",$L307)</f>
        <v>#N/A</v>
      </c>
      <c r="P307" s="72" t="e">
        <f>IF(VLOOKUP($B307,[1]Sheet1!$D$2:$G$553,4,FALSE)=0,"",$L307)</f>
        <v>#N/A</v>
      </c>
      <c r="Q307" s="72" t="e">
        <f>IF(VLOOKUP($B307,[1]Sheet1!$E$2:$G$553,3,FALSE)=0,"",$L307)</f>
        <v>#N/A</v>
      </c>
      <c r="R307" s="72" t="e">
        <f>IF(VLOOKUP($B307,[1]Sheet1!$F$2:$G$553,2,FALSE)=0,"",$L307)</f>
        <v>#N/A</v>
      </c>
      <c r="S307" s="72" t="e">
        <f>COUNTIF([1]isolation_zones!$H$2:$H$1182,conductor_pz_summary_hftd_23_re!B307)</f>
        <v>#VALUE!</v>
      </c>
    </row>
    <row r="308" spans="1:19" x14ac:dyDescent="0.25">
      <c r="A308" s="70">
        <v>2676</v>
      </c>
      <c r="B308" s="71" t="s">
        <v>2450</v>
      </c>
      <c r="C308" s="72">
        <v>183041102</v>
      </c>
      <c r="D308" s="72" t="s">
        <v>827</v>
      </c>
      <c r="E308" s="72">
        <v>11401.8921074562</v>
      </c>
      <c r="F308" s="72">
        <f t="shared" si="20"/>
        <v>7.0863220058770668</v>
      </c>
      <c r="G308" s="73">
        <v>148</v>
      </c>
      <c r="H308" s="72">
        <f t="shared" si="21"/>
        <v>31.205493243515107</v>
      </c>
      <c r="I308" s="74">
        <v>0.21084792732104801</v>
      </c>
      <c r="J308" s="75">
        <v>307</v>
      </c>
      <c r="K308" s="72">
        <f t="shared" si="22"/>
        <v>3130.4770895588263</v>
      </c>
      <c r="L308" s="72">
        <f t="shared" si="23"/>
        <v>15174.640121202012</v>
      </c>
      <c r="M308" s="72">
        <f t="shared" si="24"/>
        <v>0.6128286474127177</v>
      </c>
      <c r="N308" s="72" t="e">
        <f>IF(VLOOKUP(B308,[1]Sheet1!$B$2:$G$553,6,FALSE)=0,"",L308)</f>
        <v>#N/A</v>
      </c>
      <c r="O308" s="72" t="e">
        <f>IF(VLOOKUP($B308,[1]Sheet1!$C$2:$G$553,5,FALSE)=0,"",$L308)</f>
        <v>#N/A</v>
      </c>
      <c r="P308" s="72" t="e">
        <f>IF(VLOOKUP($B308,[1]Sheet1!$D$2:$G$553,4,FALSE)=0,"",$L308)</f>
        <v>#N/A</v>
      </c>
      <c r="Q308" s="72" t="e">
        <f>IF(VLOOKUP($B308,[1]Sheet1!$E$2:$G$553,3,FALSE)=0,"",$L308)</f>
        <v>#N/A</v>
      </c>
      <c r="R308" s="72" t="e">
        <f>IF(VLOOKUP($B308,[1]Sheet1!$F$2:$G$553,2,FALSE)=0,"",$L308)</f>
        <v>#N/A</v>
      </c>
      <c r="S308" s="72" t="e">
        <f>COUNTIF([1]isolation_zones!$H$2:$H$1182,conductor_pz_summary_hftd_23_re!B308)</f>
        <v>#VALUE!</v>
      </c>
    </row>
    <row r="309" spans="1:19" x14ac:dyDescent="0.25">
      <c r="A309" s="70">
        <v>5276</v>
      </c>
      <c r="B309" s="71" t="s">
        <v>2364</v>
      </c>
      <c r="C309" s="72">
        <v>182721104</v>
      </c>
      <c r="D309" s="72" t="s">
        <v>679</v>
      </c>
      <c r="E309" s="72">
        <v>19250.5667982657</v>
      </c>
      <c r="F309" s="72">
        <f t="shared" si="20"/>
        <v>11.964305033104848</v>
      </c>
      <c r="G309" s="73">
        <v>112</v>
      </c>
      <c r="H309" s="72">
        <f t="shared" si="21"/>
        <v>23.567297833385823</v>
      </c>
      <c r="I309" s="74">
        <v>0.210422302083802</v>
      </c>
      <c r="J309" s="75">
        <v>308</v>
      </c>
      <c r="K309" s="72">
        <f t="shared" si="22"/>
        <v>3142.4413945919309</v>
      </c>
      <c r="L309" s="72">
        <f t="shared" si="23"/>
        <v>15151.072823368626</v>
      </c>
      <c r="M309" s="72">
        <f t="shared" si="24"/>
        <v>0.61187688083775771</v>
      </c>
      <c r="N309" s="72" t="e">
        <f>IF(VLOOKUP(B309,[1]Sheet1!$B$2:$G$553,6,FALSE)=0,"",L309)</f>
        <v>#N/A</v>
      </c>
      <c r="O309" s="72" t="e">
        <f>IF(VLOOKUP($B309,[1]Sheet1!$C$2:$G$553,5,FALSE)=0,"",$L309)</f>
        <v>#N/A</v>
      </c>
      <c r="P309" s="72" t="e">
        <f>IF(VLOOKUP($B309,[1]Sheet1!$D$2:$G$553,4,FALSE)=0,"",$L309)</f>
        <v>#N/A</v>
      </c>
      <c r="Q309" s="72" t="e">
        <f>IF(VLOOKUP($B309,[1]Sheet1!$E$2:$G$553,3,FALSE)=0,"",$L309)</f>
        <v>#N/A</v>
      </c>
      <c r="R309" s="72" t="e">
        <f>IF(VLOOKUP($B309,[1]Sheet1!$F$2:$G$553,2,FALSE)=0,"",$L309)</f>
        <v>#N/A</v>
      </c>
      <c r="S309" s="72" t="e">
        <f>COUNTIF([1]isolation_zones!$H$2:$H$1182,conductor_pz_summary_hftd_23_re!B309)</f>
        <v>#VALUE!</v>
      </c>
    </row>
    <row r="310" spans="1:19" x14ac:dyDescent="0.25">
      <c r="A310" s="70">
        <v>7565</v>
      </c>
      <c r="B310" s="71" t="s">
        <v>3202</v>
      </c>
      <c r="C310" s="72">
        <v>43432104</v>
      </c>
      <c r="D310" s="72" t="s">
        <v>51</v>
      </c>
      <c r="E310" s="72">
        <v>33831.6044494015</v>
      </c>
      <c r="F310" s="72">
        <f t="shared" si="20"/>
        <v>21.026478837415475</v>
      </c>
      <c r="G310" s="73">
        <v>229</v>
      </c>
      <c r="H310" s="72">
        <f t="shared" si="21"/>
        <v>48.107552426144586</v>
      </c>
      <c r="I310" s="74">
        <v>0.21007664814910301</v>
      </c>
      <c r="J310" s="75">
        <v>309</v>
      </c>
      <c r="K310" s="72">
        <f t="shared" si="22"/>
        <v>3163.4678734293466</v>
      </c>
      <c r="L310" s="72">
        <f t="shared" si="23"/>
        <v>15102.965270942481</v>
      </c>
      <c r="M310" s="72">
        <f t="shared" si="24"/>
        <v>0.60993405477742435</v>
      </c>
      <c r="N310" s="72" t="e">
        <f>IF(VLOOKUP(B310,[1]Sheet1!$B$2:$G$553,6,FALSE)=0,"",L310)</f>
        <v>#N/A</v>
      </c>
      <c r="O310" s="72" t="e">
        <f>IF(VLOOKUP($B310,[1]Sheet1!$C$2:$G$553,5,FALSE)=0,"",$L310)</f>
        <v>#N/A</v>
      </c>
      <c r="P310" s="72" t="e">
        <f>IF(VLOOKUP($B310,[1]Sheet1!$D$2:$G$553,4,FALSE)=0,"",$L310)</f>
        <v>#N/A</v>
      </c>
      <c r="Q310" s="72" t="e">
        <f>IF(VLOOKUP($B310,[1]Sheet1!$E$2:$G$553,3,FALSE)=0,"",$L310)</f>
        <v>#N/A</v>
      </c>
      <c r="R310" s="72" t="e">
        <f>IF(VLOOKUP($B310,[1]Sheet1!$F$2:$G$553,2,FALSE)=0,"",$L310)</f>
        <v>#N/A</v>
      </c>
      <c r="S310" s="72" t="e">
        <f>COUNTIF([1]isolation_zones!$H$2:$H$1182,conductor_pz_summary_hftd_23_re!B310)</f>
        <v>#VALUE!</v>
      </c>
    </row>
    <row r="311" spans="1:19" x14ac:dyDescent="0.25">
      <c r="A311" s="70">
        <v>1159</v>
      </c>
      <c r="B311" s="71" t="s">
        <v>3768</v>
      </c>
      <c r="C311" s="72">
        <v>13232105</v>
      </c>
      <c r="D311" s="72" t="s">
        <v>1482</v>
      </c>
      <c r="E311" s="72">
        <v>20686.237698961901</v>
      </c>
      <c r="F311" s="72">
        <f t="shared" si="20"/>
        <v>12.856580297676755</v>
      </c>
      <c r="G311" s="73">
        <v>111</v>
      </c>
      <c r="H311" s="72">
        <f t="shared" si="21"/>
        <v>23.194322805066147</v>
      </c>
      <c r="I311" s="74">
        <v>0.20895786310870401</v>
      </c>
      <c r="J311" s="75">
        <v>310</v>
      </c>
      <c r="K311" s="72">
        <f t="shared" si="22"/>
        <v>3176.3244537270234</v>
      </c>
      <c r="L311" s="72">
        <f t="shared" si="23"/>
        <v>15079.770948137415</v>
      </c>
      <c r="M311" s="72">
        <f t="shared" si="24"/>
        <v>0.60899735081879658</v>
      </c>
      <c r="N311" s="72" t="e">
        <f>IF(VLOOKUP(B311,[1]Sheet1!$B$2:$G$553,6,FALSE)=0,"",L311)</f>
        <v>#N/A</v>
      </c>
      <c r="O311" s="72" t="e">
        <f>IF(VLOOKUP($B311,[1]Sheet1!$C$2:$G$553,5,FALSE)=0,"",$L311)</f>
        <v>#N/A</v>
      </c>
      <c r="P311" s="72" t="e">
        <f>IF(VLOOKUP($B311,[1]Sheet1!$D$2:$G$553,4,FALSE)=0,"",$L311)</f>
        <v>#N/A</v>
      </c>
      <c r="Q311" s="72" t="e">
        <f>IF(VLOOKUP($B311,[1]Sheet1!$E$2:$G$553,3,FALSE)=0,"",$L311)</f>
        <v>#N/A</v>
      </c>
      <c r="R311" s="72" t="e">
        <f>IF(VLOOKUP($B311,[1]Sheet1!$F$2:$G$553,2,FALSE)=0,"",$L311)</f>
        <v>#N/A</v>
      </c>
      <c r="S311" s="72" t="e">
        <f>COUNTIF([1]isolation_zones!$H$2:$H$1182,conductor_pz_summary_hftd_23_re!B311)</f>
        <v>#VALUE!</v>
      </c>
    </row>
    <row r="312" spans="1:19" x14ac:dyDescent="0.25">
      <c r="A312" s="70">
        <v>1515</v>
      </c>
      <c r="B312" s="71" t="s">
        <v>3400</v>
      </c>
      <c r="C312" s="72">
        <v>102911109</v>
      </c>
      <c r="D312" s="72" t="s">
        <v>1442</v>
      </c>
      <c r="E312" s="72">
        <v>35504.850541098604</v>
      </c>
      <c r="F312" s="72">
        <f t="shared" si="20"/>
        <v>22.06640804294506</v>
      </c>
      <c r="G312" s="73">
        <v>345</v>
      </c>
      <c r="H312" s="72">
        <f t="shared" si="21"/>
        <v>71.856150610427846</v>
      </c>
      <c r="I312" s="74">
        <v>0.20827869742152999</v>
      </c>
      <c r="J312" s="75">
        <v>311</v>
      </c>
      <c r="K312" s="72">
        <f t="shared" si="22"/>
        <v>3198.3908617699685</v>
      </c>
      <c r="L312" s="72">
        <f t="shared" si="23"/>
        <v>15007.914797526988</v>
      </c>
      <c r="M312" s="72">
        <f t="shared" si="24"/>
        <v>0.60609543635920116</v>
      </c>
      <c r="N312" s="72" t="e">
        <f>IF(VLOOKUP(B312,[1]Sheet1!$B$2:$G$553,6,FALSE)=0,"",L312)</f>
        <v>#N/A</v>
      </c>
      <c r="O312" s="72" t="e">
        <f>IF(VLOOKUP($B312,[1]Sheet1!$C$2:$G$553,5,FALSE)=0,"",$L312)</f>
        <v>#N/A</v>
      </c>
      <c r="P312" s="72" t="e">
        <f>IF(VLOOKUP($B312,[1]Sheet1!$D$2:$G$553,4,FALSE)=0,"",$L312)</f>
        <v>#N/A</v>
      </c>
      <c r="Q312" s="72" t="e">
        <f>IF(VLOOKUP($B312,[1]Sheet1!$E$2:$G$553,3,FALSE)=0,"",$L312)</f>
        <v>#N/A</v>
      </c>
      <c r="R312" s="72" t="e">
        <f>IF(VLOOKUP($B312,[1]Sheet1!$F$2:$G$553,2,FALSE)=0,"",$L312)</f>
        <v>#N/A</v>
      </c>
      <c r="S312" s="72" t="e">
        <f>COUNTIF([1]isolation_zones!$H$2:$H$1182,conductor_pz_summary_hftd_23_re!B312)</f>
        <v>#VALUE!</v>
      </c>
    </row>
    <row r="313" spans="1:19" x14ac:dyDescent="0.25">
      <c r="A313" s="70">
        <v>4727</v>
      </c>
      <c r="B313" s="71" t="s">
        <v>2803</v>
      </c>
      <c r="C313" s="72">
        <v>43191101</v>
      </c>
      <c r="D313" s="72" t="s">
        <v>424</v>
      </c>
      <c r="E313" s="72">
        <v>8909.2194862055203</v>
      </c>
      <c r="F313" s="72">
        <f t="shared" si="20"/>
        <v>5.5371159019300933</v>
      </c>
      <c r="G313" s="73">
        <v>54</v>
      </c>
      <c r="H313" s="72">
        <f t="shared" si="21"/>
        <v>11.198361358573957</v>
      </c>
      <c r="I313" s="74">
        <v>0.207377062195814</v>
      </c>
      <c r="J313" s="75">
        <v>312</v>
      </c>
      <c r="K313" s="72">
        <f t="shared" si="22"/>
        <v>3203.9279776718986</v>
      </c>
      <c r="L313" s="72">
        <f t="shared" si="23"/>
        <v>14996.716436168414</v>
      </c>
      <c r="M313" s="72">
        <f t="shared" si="24"/>
        <v>0.60564318994084787</v>
      </c>
      <c r="N313" s="72" t="e">
        <f>IF(VLOOKUP(B313,[1]Sheet1!$B$2:$G$553,6,FALSE)=0,"",L313)</f>
        <v>#N/A</v>
      </c>
      <c r="O313" s="72" t="e">
        <f>IF(VLOOKUP($B313,[1]Sheet1!$C$2:$G$553,5,FALSE)=0,"",$L313)</f>
        <v>#N/A</v>
      </c>
      <c r="P313" s="72" t="e">
        <f>IF(VLOOKUP($B313,[1]Sheet1!$D$2:$G$553,4,FALSE)=0,"",$L313)</f>
        <v>#N/A</v>
      </c>
      <c r="Q313" s="72" t="e">
        <f>IF(VLOOKUP($B313,[1]Sheet1!$E$2:$G$553,3,FALSE)=0,"",$L313)</f>
        <v>#N/A</v>
      </c>
      <c r="R313" s="72" t="e">
        <f>IF(VLOOKUP($B313,[1]Sheet1!$F$2:$G$553,2,FALSE)=0,"",$L313)</f>
        <v>#N/A</v>
      </c>
      <c r="S313" s="72" t="e">
        <f>COUNTIF([1]isolation_zones!$H$2:$H$1182,conductor_pz_summary_hftd_23_re!B313)</f>
        <v>#VALUE!</v>
      </c>
    </row>
    <row r="314" spans="1:19" x14ac:dyDescent="0.25">
      <c r="A314" s="70">
        <v>2411</v>
      </c>
      <c r="B314" s="71" t="s">
        <v>4596</v>
      </c>
      <c r="C314" s="72">
        <v>254452101</v>
      </c>
      <c r="D314" s="72" t="s">
        <v>990</v>
      </c>
      <c r="E314" s="72">
        <v>7976.0065993520502</v>
      </c>
      <c r="F314" s="72">
        <f t="shared" si="20"/>
        <v>4.9571203227793976</v>
      </c>
      <c r="G314" s="73">
        <v>49</v>
      </c>
      <c r="H314" s="72">
        <f t="shared" si="21"/>
        <v>10.13733541304099</v>
      </c>
      <c r="I314" s="74">
        <v>0.20688439618450999</v>
      </c>
      <c r="J314" s="75">
        <v>313</v>
      </c>
      <c r="K314" s="72">
        <f t="shared" si="22"/>
        <v>3208.8850979946778</v>
      </c>
      <c r="L314" s="72">
        <f t="shared" si="23"/>
        <v>14986.579100755373</v>
      </c>
      <c r="M314" s="72">
        <f t="shared" si="24"/>
        <v>0.60523379311166947</v>
      </c>
      <c r="N314" s="72" t="e">
        <f>IF(VLOOKUP(B314,[1]Sheet1!$B$2:$G$553,6,FALSE)=0,"",L314)</f>
        <v>#N/A</v>
      </c>
      <c r="O314" s="72" t="e">
        <f>IF(VLOOKUP($B314,[1]Sheet1!$C$2:$G$553,5,FALSE)=0,"",$L314)</f>
        <v>#N/A</v>
      </c>
      <c r="P314" s="72" t="e">
        <f>IF(VLOOKUP($B314,[1]Sheet1!$D$2:$G$553,4,FALSE)=0,"",$L314)</f>
        <v>#N/A</v>
      </c>
      <c r="Q314" s="72" t="e">
        <f>IF(VLOOKUP($B314,[1]Sheet1!$E$2:$G$553,3,FALSE)=0,"",$L314)</f>
        <v>#N/A</v>
      </c>
      <c r="R314" s="72" t="e">
        <f>IF(VLOOKUP($B314,[1]Sheet1!$F$2:$G$553,2,FALSE)=0,"",$L314)</f>
        <v>#N/A</v>
      </c>
      <c r="S314" s="72" t="e">
        <f>COUNTIF([1]isolation_zones!$H$2:$H$1182,conductor_pz_summary_hftd_23_re!B314)</f>
        <v>#VALUE!</v>
      </c>
    </row>
    <row r="315" spans="1:19" x14ac:dyDescent="0.25">
      <c r="A315" s="70">
        <v>6630</v>
      </c>
      <c r="B315" s="71" t="s">
        <v>5903</v>
      </c>
      <c r="C315" s="72">
        <v>43141101</v>
      </c>
      <c r="D315" s="72" t="s">
        <v>205</v>
      </c>
      <c r="E315" s="72">
        <v>27875.893239098899</v>
      </c>
      <c r="F315" s="72">
        <f t="shared" si="20"/>
        <v>17.324980260471659</v>
      </c>
      <c r="G315" s="73">
        <v>163</v>
      </c>
      <c r="H315" s="72">
        <f t="shared" si="21"/>
        <v>33.637206659098155</v>
      </c>
      <c r="I315" s="74">
        <v>0.206363231037412</v>
      </c>
      <c r="J315" s="75">
        <v>314</v>
      </c>
      <c r="K315" s="72">
        <f t="shared" si="22"/>
        <v>3226.2100782551497</v>
      </c>
      <c r="L315" s="72">
        <f t="shared" si="23"/>
        <v>14952.941894096275</v>
      </c>
      <c r="M315" s="72">
        <f t="shared" si="24"/>
        <v>0.60387535273384241</v>
      </c>
      <c r="N315" s="72" t="e">
        <f>IF(VLOOKUP(B315,[1]Sheet1!$B$2:$G$553,6,FALSE)=0,"",L315)</f>
        <v>#N/A</v>
      </c>
      <c r="O315" s="72" t="e">
        <f>IF(VLOOKUP($B315,[1]Sheet1!$C$2:$G$553,5,FALSE)=0,"",$L315)</f>
        <v>#N/A</v>
      </c>
      <c r="P315" s="72" t="e">
        <f>IF(VLOOKUP($B315,[1]Sheet1!$D$2:$G$553,4,FALSE)=0,"",$L315)</f>
        <v>#N/A</v>
      </c>
      <c r="Q315" s="72" t="e">
        <f>IF(VLOOKUP($B315,[1]Sheet1!$E$2:$G$553,3,FALSE)=0,"",$L315)</f>
        <v>#N/A</v>
      </c>
      <c r="R315" s="72" t="e">
        <f>IF(VLOOKUP($B315,[1]Sheet1!$F$2:$G$553,2,FALSE)=0,"",$L315)</f>
        <v>#N/A</v>
      </c>
      <c r="S315" s="72" t="e">
        <f>COUNTIF([1]isolation_zones!$H$2:$H$1182,conductor_pz_summary_hftd_23_re!B315)</f>
        <v>#VALUE!</v>
      </c>
    </row>
    <row r="316" spans="1:19" x14ac:dyDescent="0.25">
      <c r="A316" s="70">
        <v>8301</v>
      </c>
      <c r="B316" s="71" t="s">
        <v>3989</v>
      </c>
      <c r="C316" s="72">
        <v>102781101</v>
      </c>
      <c r="D316" s="72" t="s">
        <v>1208</v>
      </c>
      <c r="E316" s="72">
        <v>35045.772870807203</v>
      </c>
      <c r="F316" s="72">
        <f t="shared" si="20"/>
        <v>21.781089416287884</v>
      </c>
      <c r="G316" s="73">
        <v>109</v>
      </c>
      <c r="H316" s="72">
        <f t="shared" si="21"/>
        <v>22.315509204461605</v>
      </c>
      <c r="I316" s="74">
        <v>0.20472944224276701</v>
      </c>
      <c r="J316" s="75">
        <v>315</v>
      </c>
      <c r="K316" s="72">
        <f t="shared" si="22"/>
        <v>3247.9911676714378</v>
      </c>
      <c r="L316" s="72">
        <f t="shared" si="23"/>
        <v>14930.626384891813</v>
      </c>
      <c r="M316" s="72">
        <f t="shared" si="24"/>
        <v>0.60297413970915992</v>
      </c>
      <c r="N316" s="72" t="e">
        <f>IF(VLOOKUP(B316,[1]Sheet1!$B$2:$G$553,6,FALSE)=0,"",L316)</f>
        <v>#N/A</v>
      </c>
      <c r="O316" s="72" t="e">
        <f>IF(VLOOKUP($B316,[1]Sheet1!$C$2:$G$553,5,FALSE)=0,"",$L316)</f>
        <v>#N/A</v>
      </c>
      <c r="P316" s="72" t="e">
        <f>IF(VLOOKUP($B316,[1]Sheet1!$D$2:$G$553,4,FALSE)=0,"",$L316)</f>
        <v>#N/A</v>
      </c>
      <c r="Q316" s="72" t="e">
        <f>IF(VLOOKUP($B316,[1]Sheet1!$E$2:$G$553,3,FALSE)=0,"",$L316)</f>
        <v>#N/A</v>
      </c>
      <c r="R316" s="72" t="e">
        <f>IF(VLOOKUP($B316,[1]Sheet1!$F$2:$G$553,2,FALSE)=0,"",$L316)</f>
        <v>#N/A</v>
      </c>
      <c r="S316" s="72" t="e">
        <f>COUNTIF([1]isolation_zones!$H$2:$H$1182,conductor_pz_summary_hftd_23_re!B316)</f>
        <v>#VALUE!</v>
      </c>
    </row>
    <row r="317" spans="1:19" x14ac:dyDescent="0.25">
      <c r="A317" s="70">
        <v>1537</v>
      </c>
      <c r="B317" s="71" t="s">
        <v>2132</v>
      </c>
      <c r="C317" s="72">
        <v>152701107</v>
      </c>
      <c r="D317" s="72" t="s">
        <v>709</v>
      </c>
      <c r="E317" s="72">
        <v>41414.8348624184</v>
      </c>
      <c r="F317" s="72">
        <f t="shared" si="20"/>
        <v>25.739487173659665</v>
      </c>
      <c r="G317" s="73">
        <v>320</v>
      </c>
      <c r="H317" s="72">
        <f t="shared" si="21"/>
        <v>65.354327128622714</v>
      </c>
      <c r="I317" s="74">
        <v>0.20423227227694599</v>
      </c>
      <c r="J317" s="75">
        <v>316</v>
      </c>
      <c r="K317" s="72">
        <f t="shared" si="22"/>
        <v>3273.7306548450974</v>
      </c>
      <c r="L317" s="72">
        <f t="shared" si="23"/>
        <v>14865.27205776319</v>
      </c>
      <c r="M317" s="72">
        <f t="shared" si="24"/>
        <v>0.60033480173627163</v>
      </c>
      <c r="N317" s="72" t="e">
        <f>IF(VLOOKUP(B317,[1]Sheet1!$B$2:$G$553,6,FALSE)=0,"",L317)</f>
        <v>#N/A</v>
      </c>
      <c r="O317" s="72" t="e">
        <f>IF(VLOOKUP($B317,[1]Sheet1!$C$2:$G$553,5,FALSE)=0,"",$L317)</f>
        <v>#N/A</v>
      </c>
      <c r="P317" s="72" t="e">
        <f>IF(VLOOKUP($B317,[1]Sheet1!$D$2:$G$553,4,FALSE)=0,"",$L317)</f>
        <v>#N/A</v>
      </c>
      <c r="Q317" s="72" t="e">
        <f>IF(VLOOKUP($B317,[1]Sheet1!$E$2:$G$553,3,FALSE)=0,"",$L317)</f>
        <v>#N/A</v>
      </c>
      <c r="R317" s="72" t="e">
        <f>IF(VLOOKUP($B317,[1]Sheet1!$F$2:$G$553,2,FALSE)=0,"",$L317)</f>
        <v>#N/A</v>
      </c>
      <c r="S317" s="72" t="e">
        <f>COUNTIF([1]isolation_zones!$H$2:$H$1182,conductor_pz_summary_hftd_23_re!B317)</f>
        <v>#VALUE!</v>
      </c>
    </row>
    <row r="318" spans="1:19" x14ac:dyDescent="0.25">
      <c r="A318" s="70">
        <v>2016</v>
      </c>
      <c r="B318" s="71" t="s">
        <v>2204</v>
      </c>
      <c r="C318" s="72">
        <v>42631108</v>
      </c>
      <c r="D318" s="72" t="s">
        <v>180</v>
      </c>
      <c r="E318" s="72">
        <v>23764.070070106402</v>
      </c>
      <c r="F318" s="72">
        <f t="shared" si="20"/>
        <v>14.769465550097204</v>
      </c>
      <c r="G318" s="73">
        <v>123</v>
      </c>
      <c r="H318" s="72">
        <f t="shared" si="21"/>
        <v>25.092840178194933</v>
      </c>
      <c r="I318" s="74">
        <v>0.20400683071703199</v>
      </c>
      <c r="J318" s="75">
        <v>317</v>
      </c>
      <c r="K318" s="72">
        <f t="shared" si="22"/>
        <v>3288.5001203951947</v>
      </c>
      <c r="L318" s="72">
        <f t="shared" si="23"/>
        <v>14840.179217584995</v>
      </c>
      <c r="M318" s="72">
        <f t="shared" si="24"/>
        <v>0.59932142605267558</v>
      </c>
      <c r="N318" s="72" t="e">
        <f>IF(VLOOKUP(B318,[1]Sheet1!$B$2:$G$553,6,FALSE)=0,"",L318)</f>
        <v>#N/A</v>
      </c>
      <c r="O318" s="72" t="e">
        <f>IF(VLOOKUP($B318,[1]Sheet1!$C$2:$G$553,5,FALSE)=0,"",$L318)</f>
        <v>#N/A</v>
      </c>
      <c r="P318" s="72" t="e">
        <f>IF(VLOOKUP($B318,[1]Sheet1!$D$2:$G$553,4,FALSE)=0,"",$L318)</f>
        <v>#N/A</v>
      </c>
      <c r="Q318" s="72" t="e">
        <f>IF(VLOOKUP($B318,[1]Sheet1!$E$2:$G$553,3,FALSE)=0,"",$L318)</f>
        <v>#N/A</v>
      </c>
      <c r="R318" s="72" t="e">
        <f>IF(VLOOKUP($B318,[1]Sheet1!$F$2:$G$553,2,FALSE)=0,"",$L318)</f>
        <v>#N/A</v>
      </c>
      <c r="S318" s="72" t="e">
        <f>COUNTIF([1]isolation_zones!$H$2:$H$1182,conductor_pz_summary_hftd_23_re!B318)</f>
        <v>#VALUE!</v>
      </c>
    </row>
    <row r="319" spans="1:19" x14ac:dyDescent="0.25">
      <c r="A319" s="70">
        <v>1327</v>
      </c>
      <c r="B319" s="71" t="s">
        <v>3455</v>
      </c>
      <c r="C319" s="72">
        <v>103351104</v>
      </c>
      <c r="D319" s="72" t="s">
        <v>1134</v>
      </c>
      <c r="E319" s="72">
        <v>21735.414447577899</v>
      </c>
      <c r="F319" s="72">
        <f t="shared" si="20"/>
        <v>13.508647885380919</v>
      </c>
      <c r="G319" s="73">
        <v>273</v>
      </c>
      <c r="H319" s="72">
        <f t="shared" si="21"/>
        <v>55.462908953011009</v>
      </c>
      <c r="I319" s="74">
        <v>0.20316083865571799</v>
      </c>
      <c r="J319" s="75">
        <v>318</v>
      </c>
      <c r="K319" s="72">
        <f t="shared" si="22"/>
        <v>3302.0087682805756</v>
      </c>
      <c r="L319" s="72">
        <f t="shared" si="23"/>
        <v>14784.716308631983</v>
      </c>
      <c r="M319" s="72">
        <f t="shared" si="24"/>
        <v>0.59708155352826831</v>
      </c>
      <c r="N319" s="72">
        <f>IF(VLOOKUP(B319,[1]Sheet1!$B$2:$G$553,6,FALSE)=0,"",L319)</f>
        <v>14784.716308631983</v>
      </c>
      <c r="O319" s="72" t="e">
        <f>IF(VLOOKUP($B319,[1]Sheet1!$C$2:$G$553,5,FALSE)=0,"",$L319)</f>
        <v>#N/A</v>
      </c>
      <c r="P319" s="72" t="e">
        <f>IF(VLOOKUP($B319,[1]Sheet1!$D$2:$G$553,4,FALSE)=0,"",$L319)</f>
        <v>#N/A</v>
      </c>
      <c r="Q319" s="72" t="e">
        <f>IF(VLOOKUP($B319,[1]Sheet1!$E$2:$G$553,3,FALSE)=0,"",$L319)</f>
        <v>#N/A</v>
      </c>
      <c r="R319" s="72" t="e">
        <f>IF(VLOOKUP($B319,[1]Sheet1!$F$2:$G$553,2,FALSE)=0,"",$L319)</f>
        <v>#N/A</v>
      </c>
      <c r="S319" s="72" t="e">
        <f>COUNTIF([1]isolation_zones!$H$2:$H$1182,conductor_pz_summary_hftd_23_re!B319)</f>
        <v>#VALUE!</v>
      </c>
    </row>
    <row r="320" spans="1:19" x14ac:dyDescent="0.25">
      <c r="A320" s="70">
        <v>10175</v>
      </c>
      <c r="B320" s="71" t="s">
        <v>5904</v>
      </c>
      <c r="C320" s="72">
        <v>103441102</v>
      </c>
      <c r="D320" s="72" t="s">
        <v>1426</v>
      </c>
      <c r="E320" s="72">
        <v>665.551863394002</v>
      </c>
      <c r="F320" s="72">
        <f t="shared" si="20"/>
        <v>0.41364317177998883</v>
      </c>
      <c r="G320" s="73">
        <v>12</v>
      </c>
      <c r="H320" s="72">
        <f t="shared" si="21"/>
        <v>2.4319894248260283</v>
      </c>
      <c r="I320" s="74">
        <v>0.20266578540216901</v>
      </c>
      <c r="J320" s="75">
        <v>319</v>
      </c>
      <c r="K320" s="72">
        <f t="shared" si="22"/>
        <v>3302.4224114523554</v>
      </c>
      <c r="L320" s="72">
        <f t="shared" si="23"/>
        <v>14782.284319207158</v>
      </c>
      <c r="M320" s="72">
        <f t="shared" si="24"/>
        <v>0.59698333750615284</v>
      </c>
      <c r="N320" s="72">
        <f>IF(VLOOKUP(B320,[1]Sheet1!$B$2:$G$553,6,FALSE)=0,"",L320)</f>
        <v>14782.284319207158</v>
      </c>
      <c r="O320" s="72" t="e">
        <f>IF(VLOOKUP($B320,[1]Sheet1!$C$2:$G$553,5,FALSE)=0,"",$L320)</f>
        <v>#N/A</v>
      </c>
      <c r="P320" s="72" t="e">
        <f>IF(VLOOKUP($B320,[1]Sheet1!$D$2:$G$553,4,FALSE)=0,"",$L320)</f>
        <v>#N/A</v>
      </c>
      <c r="Q320" s="72" t="e">
        <f>IF(VLOOKUP($B320,[1]Sheet1!$E$2:$G$553,3,FALSE)=0,"",$L320)</f>
        <v>#N/A</v>
      </c>
      <c r="R320" s="72" t="e">
        <f>IF(VLOOKUP($B320,[1]Sheet1!$F$2:$G$553,2,FALSE)=0,"",$L320)</f>
        <v>#N/A</v>
      </c>
      <c r="S320" s="72" t="e">
        <f>COUNTIF([1]isolation_zones!$H$2:$H$1182,conductor_pz_summary_hftd_23_re!B320)</f>
        <v>#VALUE!</v>
      </c>
    </row>
    <row r="321" spans="1:19" x14ac:dyDescent="0.25">
      <c r="A321" s="70">
        <v>2512</v>
      </c>
      <c r="B321" s="71" t="s">
        <v>3605</v>
      </c>
      <c r="C321" s="72">
        <v>163341103</v>
      </c>
      <c r="D321" s="72" t="s">
        <v>988</v>
      </c>
      <c r="E321" s="72">
        <v>15726.6133241592</v>
      </c>
      <c r="F321" s="72">
        <f t="shared" si="20"/>
        <v>9.7741537129640772</v>
      </c>
      <c r="G321" s="73">
        <v>66</v>
      </c>
      <c r="H321" s="72">
        <f t="shared" si="21"/>
        <v>13.345499977894525</v>
      </c>
      <c r="I321" s="74">
        <v>0.202204545119614</v>
      </c>
      <c r="J321" s="75">
        <v>320</v>
      </c>
      <c r="K321" s="72">
        <f t="shared" si="22"/>
        <v>3312.1965651653195</v>
      </c>
      <c r="L321" s="72">
        <f t="shared" si="23"/>
        <v>14768.938819229263</v>
      </c>
      <c r="M321" s="72">
        <f t="shared" si="24"/>
        <v>0.59644437878059642</v>
      </c>
      <c r="N321" s="72" t="e">
        <f>IF(VLOOKUP(B321,[1]Sheet1!$B$2:$G$553,6,FALSE)=0,"",L321)</f>
        <v>#N/A</v>
      </c>
      <c r="O321" s="72" t="e">
        <f>IF(VLOOKUP($B321,[1]Sheet1!$C$2:$G$553,5,FALSE)=0,"",$L321)</f>
        <v>#N/A</v>
      </c>
      <c r="P321" s="72" t="e">
        <f>IF(VLOOKUP($B321,[1]Sheet1!$D$2:$G$553,4,FALSE)=0,"",$L321)</f>
        <v>#N/A</v>
      </c>
      <c r="Q321" s="72" t="e">
        <f>IF(VLOOKUP($B321,[1]Sheet1!$E$2:$G$553,3,FALSE)=0,"",$L321)</f>
        <v>#N/A</v>
      </c>
      <c r="R321" s="72" t="e">
        <f>IF(VLOOKUP($B321,[1]Sheet1!$F$2:$G$553,2,FALSE)=0,"",$L321)</f>
        <v>#N/A</v>
      </c>
      <c r="S321" s="72" t="e">
        <f>COUNTIF([1]isolation_zones!$H$2:$H$1182,conductor_pz_summary_hftd_23_re!B321)</f>
        <v>#VALUE!</v>
      </c>
    </row>
    <row r="322" spans="1:19" x14ac:dyDescent="0.25">
      <c r="A322" s="70">
        <v>3530</v>
      </c>
      <c r="B322" s="71" t="s">
        <v>3127</v>
      </c>
      <c r="C322" s="72">
        <v>254151102</v>
      </c>
      <c r="D322" s="72" t="s">
        <v>1494</v>
      </c>
      <c r="E322" s="72">
        <v>42428.426507024102</v>
      </c>
      <c r="F322" s="72">
        <f t="shared" si="20"/>
        <v>26.369438475465572</v>
      </c>
      <c r="G322" s="73">
        <v>222</v>
      </c>
      <c r="H322" s="72">
        <f t="shared" si="21"/>
        <v>44.769346540226628</v>
      </c>
      <c r="I322" s="74">
        <v>0.201663723154174</v>
      </c>
      <c r="J322" s="75">
        <v>321</v>
      </c>
      <c r="K322" s="72">
        <f t="shared" si="22"/>
        <v>3338.5660036407849</v>
      </c>
      <c r="L322" s="72">
        <f t="shared" si="23"/>
        <v>14724.169472689036</v>
      </c>
      <c r="M322" s="72">
        <f t="shared" si="24"/>
        <v>0.59463636634230055</v>
      </c>
      <c r="N322" s="72" t="e">
        <f>IF(VLOOKUP(B322,[1]Sheet1!$B$2:$G$553,6,FALSE)=0,"",L322)</f>
        <v>#N/A</v>
      </c>
      <c r="O322" s="72" t="e">
        <f>IF(VLOOKUP($B322,[1]Sheet1!$C$2:$G$553,5,FALSE)=0,"",$L322)</f>
        <v>#N/A</v>
      </c>
      <c r="P322" s="72" t="e">
        <f>IF(VLOOKUP($B322,[1]Sheet1!$D$2:$G$553,4,FALSE)=0,"",$L322)</f>
        <v>#N/A</v>
      </c>
      <c r="Q322" s="72" t="e">
        <f>IF(VLOOKUP($B322,[1]Sheet1!$E$2:$G$553,3,FALSE)=0,"",$L322)</f>
        <v>#N/A</v>
      </c>
      <c r="R322" s="72" t="e">
        <f>IF(VLOOKUP($B322,[1]Sheet1!$F$2:$G$553,2,FALSE)=0,"",$L322)</f>
        <v>#N/A</v>
      </c>
      <c r="S322" s="72" t="e">
        <f>COUNTIF([1]isolation_zones!$H$2:$H$1182,conductor_pz_summary_hftd_23_re!B322)</f>
        <v>#VALUE!</v>
      </c>
    </row>
    <row r="323" spans="1:19" x14ac:dyDescent="0.25">
      <c r="A323" s="70">
        <v>4238</v>
      </c>
      <c r="B323" s="71" t="s">
        <v>4230</v>
      </c>
      <c r="C323" s="72">
        <v>163231101</v>
      </c>
      <c r="D323" s="72" t="s">
        <v>855</v>
      </c>
      <c r="E323" s="72">
        <v>25410.311875499501</v>
      </c>
      <c r="F323" s="72">
        <f t="shared" ref="F323:F386" si="25">E323/1609</f>
        <v>15.792611482597577</v>
      </c>
      <c r="G323" s="73">
        <v>114</v>
      </c>
      <c r="H323" s="72">
        <f t="shared" ref="H323:H386" si="26">I323*G323</f>
        <v>22.950292783191745</v>
      </c>
      <c r="I323" s="74">
        <v>0.20131835774729601</v>
      </c>
      <c r="J323" s="75">
        <v>322</v>
      </c>
      <c r="K323" s="72">
        <f t="shared" si="22"/>
        <v>3354.3586151233826</v>
      </c>
      <c r="L323" s="72">
        <f t="shared" si="23"/>
        <v>14701.219179905846</v>
      </c>
      <c r="M323" s="72">
        <f t="shared" si="24"/>
        <v>0.59370951754906964</v>
      </c>
      <c r="N323" s="72" t="e">
        <f>IF(VLOOKUP(B323,[1]Sheet1!$B$2:$G$553,6,FALSE)=0,"",L323)</f>
        <v>#N/A</v>
      </c>
      <c r="O323" s="72" t="e">
        <f>IF(VLOOKUP($B323,[1]Sheet1!$C$2:$G$553,5,FALSE)=0,"",$L323)</f>
        <v>#N/A</v>
      </c>
      <c r="P323" s="72" t="e">
        <f>IF(VLOOKUP($B323,[1]Sheet1!$D$2:$G$553,4,FALSE)=0,"",$L323)</f>
        <v>#N/A</v>
      </c>
      <c r="Q323" s="72" t="e">
        <f>IF(VLOOKUP($B323,[1]Sheet1!$E$2:$G$553,3,FALSE)=0,"",$L323)</f>
        <v>#N/A</v>
      </c>
      <c r="R323" s="72" t="e">
        <f>IF(VLOOKUP($B323,[1]Sheet1!$F$2:$G$553,2,FALSE)=0,"",$L323)</f>
        <v>#N/A</v>
      </c>
      <c r="S323" s="72" t="e">
        <f>COUNTIF([1]isolation_zones!$H$2:$H$1182,conductor_pz_summary_hftd_23_re!B323)</f>
        <v>#VALUE!</v>
      </c>
    </row>
    <row r="324" spans="1:19" x14ac:dyDescent="0.25">
      <c r="A324" s="70">
        <v>11083</v>
      </c>
      <c r="B324" s="71" t="s">
        <v>4592</v>
      </c>
      <c r="C324" s="72">
        <v>153132104</v>
      </c>
      <c r="D324" s="72" t="s">
        <v>1268</v>
      </c>
      <c r="E324" s="72">
        <v>4.5719965862992797</v>
      </c>
      <c r="F324" s="72">
        <f t="shared" si="25"/>
        <v>2.8415143482282659E-3</v>
      </c>
      <c r="G324" s="73">
        <v>1</v>
      </c>
      <c r="H324" s="72">
        <f t="shared" si="26"/>
        <v>0.20131725762105501</v>
      </c>
      <c r="I324" s="74">
        <v>0.20131725762105501</v>
      </c>
      <c r="J324" s="75">
        <v>323</v>
      </c>
      <c r="K324" s="72">
        <f t="shared" ref="K324:K387" si="27">F324+K323</f>
        <v>3354.361456637731</v>
      </c>
      <c r="L324" s="72">
        <f t="shared" ref="L324:L387" si="28">L323-H324</f>
        <v>14701.017862648225</v>
      </c>
      <c r="M324" s="72">
        <f t="shared" ref="M324:M387" si="29">L324/$L$2</f>
        <v>0.59370138734092615</v>
      </c>
      <c r="N324" s="72" t="e">
        <f>IF(VLOOKUP(B324,[1]Sheet1!$B$2:$G$553,6,FALSE)=0,"",L324)</f>
        <v>#N/A</v>
      </c>
      <c r="O324" s="72" t="e">
        <f>IF(VLOOKUP($B324,[1]Sheet1!$C$2:$G$553,5,FALSE)=0,"",$L324)</f>
        <v>#N/A</v>
      </c>
      <c r="P324" s="72" t="e">
        <f>IF(VLOOKUP($B324,[1]Sheet1!$D$2:$G$553,4,FALSE)=0,"",$L324)</f>
        <v>#N/A</v>
      </c>
      <c r="Q324" s="72" t="e">
        <f>IF(VLOOKUP($B324,[1]Sheet1!$E$2:$G$553,3,FALSE)=0,"",$L324)</f>
        <v>#N/A</v>
      </c>
      <c r="R324" s="72" t="e">
        <f>IF(VLOOKUP($B324,[1]Sheet1!$F$2:$G$553,2,FALSE)=0,"",$L324)</f>
        <v>#N/A</v>
      </c>
      <c r="S324" s="72" t="e">
        <f>COUNTIF([1]isolation_zones!$H$2:$H$1182,conductor_pz_summary_hftd_23_re!B324)</f>
        <v>#VALUE!</v>
      </c>
    </row>
    <row r="325" spans="1:19" x14ac:dyDescent="0.25">
      <c r="A325" s="70">
        <v>389</v>
      </c>
      <c r="B325" s="71" t="s">
        <v>3058</v>
      </c>
      <c r="C325" s="72">
        <v>13751102</v>
      </c>
      <c r="D325" s="72" t="s">
        <v>777</v>
      </c>
      <c r="E325" s="72">
        <v>62474.180252438397</v>
      </c>
      <c r="F325" s="72">
        <f t="shared" si="25"/>
        <v>38.827955408600623</v>
      </c>
      <c r="G325" s="73">
        <v>256</v>
      </c>
      <c r="H325" s="72">
        <f t="shared" si="26"/>
        <v>51.508604286103555</v>
      </c>
      <c r="I325" s="74">
        <v>0.20120548549259201</v>
      </c>
      <c r="J325" s="75">
        <v>324</v>
      </c>
      <c r="K325" s="72">
        <f t="shared" si="27"/>
        <v>3393.1894120463317</v>
      </c>
      <c r="L325" s="72">
        <f t="shared" si="28"/>
        <v>14649.509258362121</v>
      </c>
      <c r="M325" s="72">
        <f t="shared" si="29"/>
        <v>0.59162120962055531</v>
      </c>
      <c r="N325" s="72">
        <f>IF(VLOOKUP(B325,[1]Sheet1!$B$2:$G$553,6,FALSE)=0,"",L325)</f>
        <v>14649.509258362121</v>
      </c>
      <c r="O325" s="72" t="e">
        <f>IF(VLOOKUP($B325,[1]Sheet1!$C$2:$G$553,5,FALSE)=0,"",$L325)</f>
        <v>#N/A</v>
      </c>
      <c r="P325" s="72" t="e">
        <f>IF(VLOOKUP($B325,[1]Sheet1!$D$2:$G$553,4,FALSE)=0,"",$L325)</f>
        <v>#N/A</v>
      </c>
      <c r="Q325" s="72" t="e">
        <f>IF(VLOOKUP($B325,[1]Sheet1!$E$2:$G$553,3,FALSE)=0,"",$L325)</f>
        <v>#N/A</v>
      </c>
      <c r="R325" s="72" t="e">
        <f>IF(VLOOKUP($B325,[1]Sheet1!$F$2:$G$553,2,FALSE)=0,"",$L325)</f>
        <v>#N/A</v>
      </c>
      <c r="S325" s="72" t="e">
        <f>COUNTIF([1]isolation_zones!$H$2:$H$1182,conductor_pz_summary_hftd_23_re!B325)</f>
        <v>#VALUE!</v>
      </c>
    </row>
    <row r="326" spans="1:19" x14ac:dyDescent="0.25">
      <c r="A326" s="70">
        <v>7455</v>
      </c>
      <c r="B326" s="71" t="s">
        <v>5905</v>
      </c>
      <c r="C326" s="72">
        <v>182661104</v>
      </c>
      <c r="D326" s="72" t="s">
        <v>966</v>
      </c>
      <c r="E326" s="72">
        <v>13379.792700837999</v>
      </c>
      <c r="F326" s="72">
        <f t="shared" si="25"/>
        <v>8.3155952149397141</v>
      </c>
      <c r="G326" s="73">
        <v>63</v>
      </c>
      <c r="H326" s="72">
        <f t="shared" si="26"/>
        <v>12.630296563392376</v>
      </c>
      <c r="I326" s="74">
        <v>0.20048089783162501</v>
      </c>
      <c r="J326" s="75">
        <v>325</v>
      </c>
      <c r="K326" s="72">
        <f t="shared" si="27"/>
        <v>3401.5050072612712</v>
      </c>
      <c r="L326" s="72">
        <f t="shared" si="28"/>
        <v>14636.878961798728</v>
      </c>
      <c r="M326" s="72">
        <f t="shared" si="29"/>
        <v>0.5911111344228871</v>
      </c>
      <c r="N326" s="72" t="e">
        <f>IF(VLOOKUP(B326,[1]Sheet1!$B$2:$G$553,6,FALSE)=0,"",L326)</f>
        <v>#N/A</v>
      </c>
      <c r="O326" s="72" t="e">
        <f>IF(VLOOKUP($B326,[1]Sheet1!$C$2:$G$553,5,FALSE)=0,"",$L326)</f>
        <v>#N/A</v>
      </c>
      <c r="P326" s="72" t="e">
        <f>IF(VLOOKUP($B326,[1]Sheet1!$D$2:$G$553,4,FALSE)=0,"",$L326)</f>
        <v>#N/A</v>
      </c>
      <c r="Q326" s="72" t="e">
        <f>IF(VLOOKUP($B326,[1]Sheet1!$E$2:$G$553,3,FALSE)=0,"",$L326)</f>
        <v>#N/A</v>
      </c>
      <c r="R326" s="72" t="e">
        <f>IF(VLOOKUP($B326,[1]Sheet1!$F$2:$G$553,2,FALSE)=0,"",$L326)</f>
        <v>#N/A</v>
      </c>
      <c r="S326" s="72" t="e">
        <f>COUNTIF([1]isolation_zones!$H$2:$H$1182,conductor_pz_summary_hftd_23_re!B326)</f>
        <v>#VALUE!</v>
      </c>
    </row>
    <row r="327" spans="1:19" x14ac:dyDescent="0.25">
      <c r="A327" s="70">
        <v>7507</v>
      </c>
      <c r="B327" s="71" t="s">
        <v>3778</v>
      </c>
      <c r="C327" s="72">
        <v>163231101</v>
      </c>
      <c r="D327" s="72" t="s">
        <v>855</v>
      </c>
      <c r="E327" s="72">
        <v>20499.893494219199</v>
      </c>
      <c r="F327" s="72">
        <f t="shared" si="25"/>
        <v>12.740766621640272</v>
      </c>
      <c r="G327" s="73">
        <v>229</v>
      </c>
      <c r="H327" s="72">
        <f t="shared" si="26"/>
        <v>45.817523936961514</v>
      </c>
      <c r="I327" s="74">
        <v>0.20007652374219001</v>
      </c>
      <c r="J327" s="75">
        <v>326</v>
      </c>
      <c r="K327" s="72">
        <f t="shared" si="27"/>
        <v>3414.2457738829116</v>
      </c>
      <c r="L327" s="72">
        <f t="shared" si="28"/>
        <v>14591.061437861767</v>
      </c>
      <c r="M327" s="72">
        <f t="shared" si="29"/>
        <v>0.58926079128474196</v>
      </c>
      <c r="N327" s="72" t="e">
        <f>IF(VLOOKUP(B327,[1]Sheet1!$B$2:$G$553,6,FALSE)=0,"",L327)</f>
        <v>#N/A</v>
      </c>
      <c r="O327" s="72" t="e">
        <f>IF(VLOOKUP($B327,[1]Sheet1!$C$2:$G$553,5,FALSE)=0,"",$L327)</f>
        <v>#N/A</v>
      </c>
      <c r="P327" s="72" t="e">
        <f>IF(VLOOKUP($B327,[1]Sheet1!$D$2:$G$553,4,FALSE)=0,"",$L327)</f>
        <v>#N/A</v>
      </c>
      <c r="Q327" s="72" t="e">
        <f>IF(VLOOKUP($B327,[1]Sheet1!$E$2:$G$553,3,FALSE)=0,"",$L327)</f>
        <v>#N/A</v>
      </c>
      <c r="R327" s="72" t="e">
        <f>IF(VLOOKUP($B327,[1]Sheet1!$F$2:$G$553,2,FALSE)=0,"",$L327)</f>
        <v>#N/A</v>
      </c>
      <c r="S327" s="72" t="e">
        <f>COUNTIF([1]isolation_zones!$H$2:$H$1182,conductor_pz_summary_hftd_23_re!B327)</f>
        <v>#VALUE!</v>
      </c>
    </row>
    <row r="328" spans="1:19" x14ac:dyDescent="0.25">
      <c r="A328" s="70">
        <v>3193</v>
      </c>
      <c r="B328" s="71" t="s">
        <v>3324</v>
      </c>
      <c r="C328" s="72">
        <v>254151101</v>
      </c>
      <c r="D328" s="72" t="s">
        <v>1018</v>
      </c>
      <c r="E328" s="72">
        <v>68245.532350119494</v>
      </c>
      <c r="F328" s="72">
        <f t="shared" si="25"/>
        <v>42.414874052280602</v>
      </c>
      <c r="G328" s="73">
        <v>390</v>
      </c>
      <c r="H328" s="72">
        <f t="shared" si="26"/>
        <v>78.017008741185151</v>
      </c>
      <c r="I328" s="74">
        <v>0.20004361215688499</v>
      </c>
      <c r="J328" s="75">
        <v>327</v>
      </c>
      <c r="K328" s="72">
        <f t="shared" si="27"/>
        <v>3456.6606479351922</v>
      </c>
      <c r="L328" s="72">
        <f t="shared" si="28"/>
        <v>14513.044429120582</v>
      </c>
      <c r="M328" s="72">
        <f t="shared" si="29"/>
        <v>0.58611007024225448</v>
      </c>
      <c r="N328" s="72" t="e">
        <f>IF(VLOOKUP(B328,[1]Sheet1!$B$2:$G$553,6,FALSE)=0,"",L328)</f>
        <v>#N/A</v>
      </c>
      <c r="O328" s="72" t="e">
        <f>IF(VLOOKUP($B328,[1]Sheet1!$C$2:$G$553,5,FALSE)=0,"",$L328)</f>
        <v>#N/A</v>
      </c>
      <c r="P328" s="72" t="e">
        <f>IF(VLOOKUP($B328,[1]Sheet1!$D$2:$G$553,4,FALSE)=0,"",$L328)</f>
        <v>#N/A</v>
      </c>
      <c r="Q328" s="72" t="e">
        <f>IF(VLOOKUP($B328,[1]Sheet1!$E$2:$G$553,3,FALSE)=0,"",$L328)</f>
        <v>#N/A</v>
      </c>
      <c r="R328" s="72" t="e">
        <f>IF(VLOOKUP($B328,[1]Sheet1!$F$2:$G$553,2,FALSE)=0,"",$L328)</f>
        <v>#N/A</v>
      </c>
      <c r="S328" s="72" t="e">
        <f>COUNTIF([1]isolation_zones!$H$2:$H$1182,conductor_pz_summary_hftd_23_re!B328)</f>
        <v>#VALUE!</v>
      </c>
    </row>
    <row r="329" spans="1:19" x14ac:dyDescent="0.25">
      <c r="A329" s="70">
        <v>1293</v>
      </c>
      <c r="B329" s="71" t="s">
        <v>1908</v>
      </c>
      <c r="C329" s="72">
        <v>43141101</v>
      </c>
      <c r="D329" s="72" t="s">
        <v>205</v>
      </c>
      <c r="E329" s="72">
        <v>29868.2950802622</v>
      </c>
      <c r="F329" s="72">
        <f t="shared" si="25"/>
        <v>18.563266053612306</v>
      </c>
      <c r="G329" s="73">
        <v>165</v>
      </c>
      <c r="H329" s="72">
        <f t="shared" si="26"/>
        <v>32.971204186399547</v>
      </c>
      <c r="I329" s="74">
        <v>0.19982547991757299</v>
      </c>
      <c r="J329" s="75">
        <v>328</v>
      </c>
      <c r="K329" s="72">
        <f t="shared" si="27"/>
        <v>3475.2239139888043</v>
      </c>
      <c r="L329" s="72">
        <f t="shared" si="28"/>
        <v>14480.073224934182</v>
      </c>
      <c r="M329" s="72">
        <f t="shared" si="29"/>
        <v>0.58477852640966699</v>
      </c>
      <c r="N329" s="72" t="e">
        <f>IF(VLOOKUP(B329,[1]Sheet1!$B$2:$G$553,6,FALSE)=0,"",L329)</f>
        <v>#N/A</v>
      </c>
      <c r="O329" s="72" t="e">
        <f>IF(VLOOKUP($B329,[1]Sheet1!$C$2:$G$553,5,FALSE)=0,"",$L329)</f>
        <v>#N/A</v>
      </c>
      <c r="P329" s="72" t="e">
        <f>IF(VLOOKUP($B329,[1]Sheet1!$D$2:$G$553,4,FALSE)=0,"",$L329)</f>
        <v>#N/A</v>
      </c>
      <c r="Q329" s="72" t="e">
        <f>IF(VLOOKUP($B329,[1]Sheet1!$E$2:$G$553,3,FALSE)=0,"",$L329)</f>
        <v>#N/A</v>
      </c>
      <c r="R329" s="72" t="e">
        <f>IF(VLOOKUP($B329,[1]Sheet1!$F$2:$G$553,2,FALSE)=0,"",$L329)</f>
        <v>#N/A</v>
      </c>
      <c r="S329" s="72" t="e">
        <f>COUNTIF([1]isolation_zones!$H$2:$H$1182,conductor_pz_summary_hftd_23_re!B329)</f>
        <v>#VALUE!</v>
      </c>
    </row>
    <row r="330" spans="1:19" x14ac:dyDescent="0.25">
      <c r="A330" s="70">
        <v>9642</v>
      </c>
      <c r="B330" s="71" t="s">
        <v>3908</v>
      </c>
      <c r="C330" s="72">
        <v>43351103</v>
      </c>
      <c r="D330" s="72" t="s">
        <v>1126</v>
      </c>
      <c r="E330" s="72">
        <v>6495.7462183048401</v>
      </c>
      <c r="F330" s="72">
        <f t="shared" si="25"/>
        <v>4.0371325160378122</v>
      </c>
      <c r="G330" s="73">
        <v>37</v>
      </c>
      <c r="H330" s="72">
        <f t="shared" si="26"/>
        <v>7.3728992456876759</v>
      </c>
      <c r="I330" s="74">
        <v>0.19926754718074799</v>
      </c>
      <c r="J330" s="75">
        <v>329</v>
      </c>
      <c r="K330" s="72">
        <f t="shared" si="27"/>
        <v>3479.2610465048419</v>
      </c>
      <c r="L330" s="72">
        <f t="shared" si="28"/>
        <v>14472.700325688495</v>
      </c>
      <c r="M330" s="72">
        <f t="shared" si="29"/>
        <v>0.58448077148196154</v>
      </c>
      <c r="N330" s="72" t="e">
        <f>IF(VLOOKUP(B330,[1]Sheet1!$B$2:$G$553,6,FALSE)=0,"",L330)</f>
        <v>#N/A</v>
      </c>
      <c r="O330" s="72" t="e">
        <f>IF(VLOOKUP($B330,[1]Sheet1!$C$2:$G$553,5,FALSE)=0,"",$L330)</f>
        <v>#N/A</v>
      </c>
      <c r="P330" s="72" t="e">
        <f>IF(VLOOKUP($B330,[1]Sheet1!$D$2:$G$553,4,FALSE)=0,"",$L330)</f>
        <v>#N/A</v>
      </c>
      <c r="Q330" s="72" t="e">
        <f>IF(VLOOKUP($B330,[1]Sheet1!$E$2:$G$553,3,FALSE)=0,"",$L330)</f>
        <v>#N/A</v>
      </c>
      <c r="R330" s="72" t="e">
        <f>IF(VLOOKUP($B330,[1]Sheet1!$F$2:$G$553,2,FALSE)=0,"",$L330)</f>
        <v>#N/A</v>
      </c>
      <c r="S330" s="72" t="e">
        <f>COUNTIF([1]isolation_zones!$H$2:$H$1182,conductor_pz_summary_hftd_23_re!B330)</f>
        <v>#VALUE!</v>
      </c>
    </row>
    <row r="331" spans="1:19" x14ac:dyDescent="0.25">
      <c r="A331" s="70">
        <v>7729</v>
      </c>
      <c r="B331" s="71" t="s">
        <v>2486</v>
      </c>
      <c r="C331" s="72">
        <v>254151101</v>
      </c>
      <c r="D331" s="72" t="s">
        <v>1018</v>
      </c>
      <c r="E331" s="72">
        <v>6376.3554464265999</v>
      </c>
      <c r="F331" s="72">
        <f t="shared" si="25"/>
        <v>3.9629306690034802</v>
      </c>
      <c r="G331" s="73">
        <v>40</v>
      </c>
      <c r="H331" s="72">
        <f t="shared" si="26"/>
        <v>7.96273588965812</v>
      </c>
      <c r="I331" s="74">
        <v>0.199068397241453</v>
      </c>
      <c r="J331" s="75">
        <v>330</v>
      </c>
      <c r="K331" s="72">
        <f t="shared" si="27"/>
        <v>3483.2239771738455</v>
      </c>
      <c r="L331" s="72">
        <f t="shared" si="28"/>
        <v>14464.737589798837</v>
      </c>
      <c r="M331" s="72">
        <f t="shared" si="29"/>
        <v>0.58415919597005561</v>
      </c>
      <c r="N331" s="72" t="e">
        <f>IF(VLOOKUP(B331,[1]Sheet1!$B$2:$G$553,6,FALSE)=0,"",L331)</f>
        <v>#N/A</v>
      </c>
      <c r="O331" s="72" t="e">
        <f>IF(VLOOKUP($B331,[1]Sheet1!$C$2:$G$553,5,FALSE)=0,"",$L331)</f>
        <v>#N/A</v>
      </c>
      <c r="P331" s="72" t="e">
        <f>IF(VLOOKUP($B331,[1]Sheet1!$D$2:$G$553,4,FALSE)=0,"",$L331)</f>
        <v>#N/A</v>
      </c>
      <c r="Q331" s="72" t="e">
        <f>IF(VLOOKUP($B331,[1]Sheet1!$E$2:$G$553,3,FALSE)=0,"",$L331)</f>
        <v>#N/A</v>
      </c>
      <c r="R331" s="72" t="e">
        <f>IF(VLOOKUP($B331,[1]Sheet1!$F$2:$G$553,2,FALSE)=0,"",$L331)</f>
        <v>#N/A</v>
      </c>
      <c r="S331" s="72" t="e">
        <f>COUNTIF([1]isolation_zones!$H$2:$H$1182,conductor_pz_summary_hftd_23_re!B331)</f>
        <v>#VALUE!</v>
      </c>
    </row>
    <row r="332" spans="1:19" x14ac:dyDescent="0.25">
      <c r="A332" s="70">
        <v>464</v>
      </c>
      <c r="B332" s="71" t="s">
        <v>1838</v>
      </c>
      <c r="C332" s="72">
        <v>43021101</v>
      </c>
      <c r="D332" s="72" t="s">
        <v>9</v>
      </c>
      <c r="E332" s="72">
        <v>9556.2940813121204</v>
      </c>
      <c r="F332" s="72">
        <f t="shared" si="25"/>
        <v>5.9392753768254325</v>
      </c>
      <c r="G332" s="73">
        <v>63</v>
      </c>
      <c r="H332" s="72">
        <f t="shared" si="26"/>
        <v>12.524902634392092</v>
      </c>
      <c r="I332" s="74">
        <v>0.19880797832368399</v>
      </c>
      <c r="J332" s="75">
        <v>331</v>
      </c>
      <c r="K332" s="72">
        <f t="shared" si="27"/>
        <v>3489.1632525506707</v>
      </c>
      <c r="L332" s="72">
        <f t="shared" si="28"/>
        <v>14452.212687164445</v>
      </c>
      <c r="M332" s="72">
        <f t="shared" si="29"/>
        <v>0.58365337711180898</v>
      </c>
      <c r="N332" s="72" t="e">
        <f>IF(VLOOKUP(B332,[1]Sheet1!$B$2:$G$553,6,FALSE)=0,"",L332)</f>
        <v>#N/A</v>
      </c>
      <c r="O332" s="72" t="e">
        <f>IF(VLOOKUP($B332,[1]Sheet1!$C$2:$G$553,5,FALSE)=0,"",$L332)</f>
        <v>#N/A</v>
      </c>
      <c r="P332" s="72" t="e">
        <f>IF(VLOOKUP($B332,[1]Sheet1!$D$2:$G$553,4,FALSE)=0,"",$L332)</f>
        <v>#N/A</v>
      </c>
      <c r="Q332" s="72" t="e">
        <f>IF(VLOOKUP($B332,[1]Sheet1!$E$2:$G$553,3,FALSE)=0,"",$L332)</f>
        <v>#N/A</v>
      </c>
      <c r="R332" s="72" t="e">
        <f>IF(VLOOKUP($B332,[1]Sheet1!$F$2:$G$553,2,FALSE)=0,"",$L332)</f>
        <v>#N/A</v>
      </c>
      <c r="S332" s="72" t="e">
        <f>COUNTIF([1]isolation_zones!$H$2:$H$1182,conductor_pz_summary_hftd_23_re!B332)</f>
        <v>#VALUE!</v>
      </c>
    </row>
    <row r="333" spans="1:19" x14ac:dyDescent="0.25">
      <c r="A333" s="70">
        <v>4726</v>
      </c>
      <c r="B333" s="71" t="s">
        <v>3376</v>
      </c>
      <c r="C333" s="72">
        <v>153652109</v>
      </c>
      <c r="D333" s="72" t="s">
        <v>803</v>
      </c>
      <c r="E333" s="72">
        <v>29746.7522989795</v>
      </c>
      <c r="F333" s="72">
        <f t="shared" si="25"/>
        <v>18.487726724039465</v>
      </c>
      <c r="G333" s="73">
        <v>166</v>
      </c>
      <c r="H333" s="72">
        <f t="shared" si="26"/>
        <v>32.975856534752722</v>
      </c>
      <c r="I333" s="74">
        <v>0.19864973816116099</v>
      </c>
      <c r="J333" s="75">
        <v>332</v>
      </c>
      <c r="K333" s="72">
        <f t="shared" si="27"/>
        <v>3507.6509792747102</v>
      </c>
      <c r="L333" s="72">
        <f t="shared" si="28"/>
        <v>14419.236830629692</v>
      </c>
      <c r="M333" s="72">
        <f t="shared" si="29"/>
        <v>0.5823216453938862</v>
      </c>
      <c r="N333" s="72" t="e">
        <f>IF(VLOOKUP(B333,[1]Sheet1!$B$2:$G$553,6,FALSE)=0,"",L333)</f>
        <v>#N/A</v>
      </c>
      <c r="O333" s="72" t="e">
        <f>IF(VLOOKUP($B333,[1]Sheet1!$C$2:$G$553,5,FALSE)=0,"",$L333)</f>
        <v>#N/A</v>
      </c>
      <c r="P333" s="72" t="e">
        <f>IF(VLOOKUP($B333,[1]Sheet1!$D$2:$G$553,4,FALSE)=0,"",$L333)</f>
        <v>#N/A</v>
      </c>
      <c r="Q333" s="72" t="e">
        <f>IF(VLOOKUP($B333,[1]Sheet1!$E$2:$G$553,3,FALSE)=0,"",$L333)</f>
        <v>#N/A</v>
      </c>
      <c r="R333" s="72" t="e">
        <f>IF(VLOOKUP($B333,[1]Sheet1!$F$2:$G$553,2,FALSE)=0,"",$L333)</f>
        <v>#N/A</v>
      </c>
      <c r="S333" s="72" t="e">
        <f>COUNTIF([1]isolation_zones!$H$2:$H$1182,conductor_pz_summary_hftd_23_re!B333)</f>
        <v>#VALUE!</v>
      </c>
    </row>
    <row r="334" spans="1:19" x14ac:dyDescent="0.25">
      <c r="A334" s="70">
        <v>9424</v>
      </c>
      <c r="B334" s="71" t="s">
        <v>5906</v>
      </c>
      <c r="C334" s="72">
        <v>14502110</v>
      </c>
      <c r="D334" s="72" t="s">
        <v>333</v>
      </c>
      <c r="E334" s="72">
        <v>1481.32264495763</v>
      </c>
      <c r="F334" s="72">
        <f t="shared" si="25"/>
        <v>0.92064800805321945</v>
      </c>
      <c r="G334" s="73">
        <v>3</v>
      </c>
      <c r="H334" s="72">
        <f t="shared" si="26"/>
        <v>0.59524115029687197</v>
      </c>
      <c r="I334" s="74">
        <v>0.198413716765624</v>
      </c>
      <c r="J334" s="75">
        <v>333</v>
      </c>
      <c r="K334" s="72">
        <f t="shared" si="27"/>
        <v>3508.5716272827635</v>
      </c>
      <c r="L334" s="72">
        <f t="shared" si="28"/>
        <v>14418.641589479395</v>
      </c>
      <c r="M334" s="72">
        <f t="shared" si="29"/>
        <v>0.58229760654841067</v>
      </c>
      <c r="N334" s="72" t="e">
        <f>IF(VLOOKUP(B334,[1]Sheet1!$B$2:$G$553,6,FALSE)=0,"",L334)</f>
        <v>#N/A</v>
      </c>
      <c r="O334" s="72" t="e">
        <f>IF(VLOOKUP($B334,[1]Sheet1!$C$2:$G$553,5,FALSE)=0,"",$L334)</f>
        <v>#N/A</v>
      </c>
      <c r="P334" s="72" t="e">
        <f>IF(VLOOKUP($B334,[1]Sheet1!$D$2:$G$553,4,FALSE)=0,"",$L334)</f>
        <v>#N/A</v>
      </c>
      <c r="Q334" s="72" t="e">
        <f>IF(VLOOKUP($B334,[1]Sheet1!$E$2:$G$553,3,FALSE)=0,"",$L334)</f>
        <v>#N/A</v>
      </c>
      <c r="R334" s="72" t="e">
        <f>IF(VLOOKUP($B334,[1]Sheet1!$F$2:$G$553,2,FALSE)=0,"",$L334)</f>
        <v>#N/A</v>
      </c>
      <c r="S334" s="72" t="e">
        <f>COUNTIF([1]isolation_zones!$H$2:$H$1182,conductor_pz_summary_hftd_23_re!B334)</f>
        <v>#VALUE!</v>
      </c>
    </row>
    <row r="335" spans="1:19" x14ac:dyDescent="0.25">
      <c r="A335" s="70">
        <v>308</v>
      </c>
      <c r="B335" s="71" t="s">
        <v>2951</v>
      </c>
      <c r="C335" s="72">
        <v>48011144</v>
      </c>
      <c r="D335" s="72" t="s">
        <v>198</v>
      </c>
      <c r="E335" s="72">
        <v>42270.014473334799</v>
      </c>
      <c r="F335" s="72">
        <f t="shared" si="25"/>
        <v>26.270984756578496</v>
      </c>
      <c r="G335" s="73">
        <v>131</v>
      </c>
      <c r="H335" s="72">
        <f t="shared" si="26"/>
        <v>25.960688977592916</v>
      </c>
      <c r="I335" s="74">
        <v>0.19817319830223601</v>
      </c>
      <c r="J335" s="75">
        <v>334</v>
      </c>
      <c r="K335" s="72">
        <f t="shared" si="27"/>
        <v>3534.8426120393419</v>
      </c>
      <c r="L335" s="72">
        <f t="shared" si="28"/>
        <v>14392.680900501802</v>
      </c>
      <c r="M335" s="72">
        <f t="shared" si="29"/>
        <v>0.58124918274494841</v>
      </c>
      <c r="N335" s="72">
        <f>IF(VLOOKUP(B335,[1]Sheet1!$B$2:$G$553,6,FALSE)=0,"",L335)</f>
        <v>14392.680900501802</v>
      </c>
      <c r="O335" s="72" t="e">
        <f>IF(VLOOKUP($B335,[1]Sheet1!$C$2:$G$553,5,FALSE)=0,"",$L335)</f>
        <v>#N/A</v>
      </c>
      <c r="P335" s="72" t="e">
        <f>IF(VLOOKUP($B335,[1]Sheet1!$D$2:$G$553,4,FALSE)=0,"",$L335)</f>
        <v>#N/A</v>
      </c>
      <c r="Q335" s="72" t="e">
        <f>IF(VLOOKUP($B335,[1]Sheet1!$E$2:$G$553,3,FALSE)=0,"",$L335)</f>
        <v>#N/A</v>
      </c>
      <c r="R335" s="72" t="e">
        <f>IF(VLOOKUP($B335,[1]Sheet1!$F$2:$G$553,2,FALSE)=0,"",$L335)</f>
        <v>#N/A</v>
      </c>
      <c r="S335" s="72" t="e">
        <f>COUNTIF([1]isolation_zones!$H$2:$H$1182,conductor_pz_summary_hftd_23_re!B335)</f>
        <v>#VALUE!</v>
      </c>
    </row>
    <row r="336" spans="1:19" x14ac:dyDescent="0.25">
      <c r="A336" s="70">
        <v>7335</v>
      </c>
      <c r="B336" s="71" t="s">
        <v>4050</v>
      </c>
      <c r="C336" s="72">
        <v>42871101</v>
      </c>
      <c r="D336" s="72" t="s">
        <v>529</v>
      </c>
      <c r="E336" s="72">
        <v>20806.912094399599</v>
      </c>
      <c r="F336" s="72">
        <f t="shared" si="25"/>
        <v>12.931579921938843</v>
      </c>
      <c r="G336" s="73">
        <v>116</v>
      </c>
      <c r="H336" s="72">
        <f t="shared" si="26"/>
        <v>22.960759732550915</v>
      </c>
      <c r="I336" s="74">
        <v>0.19793758390130101</v>
      </c>
      <c r="J336" s="75">
        <v>335</v>
      </c>
      <c r="K336" s="72">
        <f t="shared" si="27"/>
        <v>3547.7741919612808</v>
      </c>
      <c r="L336" s="72">
        <f t="shared" si="28"/>
        <v>14369.720140769252</v>
      </c>
      <c r="M336" s="72">
        <f t="shared" si="29"/>
        <v>0.5803219112434117</v>
      </c>
      <c r="N336" s="72" t="e">
        <f>IF(VLOOKUP(B336,[1]Sheet1!$B$2:$G$553,6,FALSE)=0,"",L336)</f>
        <v>#N/A</v>
      </c>
      <c r="O336" s="72" t="e">
        <f>IF(VLOOKUP($B336,[1]Sheet1!$C$2:$G$553,5,FALSE)=0,"",$L336)</f>
        <v>#N/A</v>
      </c>
      <c r="P336" s="72" t="e">
        <f>IF(VLOOKUP($B336,[1]Sheet1!$D$2:$G$553,4,FALSE)=0,"",$L336)</f>
        <v>#N/A</v>
      </c>
      <c r="Q336" s="72" t="e">
        <f>IF(VLOOKUP($B336,[1]Sheet1!$E$2:$G$553,3,FALSE)=0,"",$L336)</f>
        <v>#N/A</v>
      </c>
      <c r="R336" s="72" t="e">
        <f>IF(VLOOKUP($B336,[1]Sheet1!$F$2:$G$553,2,FALSE)=0,"",$L336)</f>
        <v>#N/A</v>
      </c>
      <c r="S336" s="72" t="e">
        <f>COUNTIF([1]isolation_zones!$H$2:$H$1182,conductor_pz_summary_hftd_23_re!B336)</f>
        <v>#VALUE!</v>
      </c>
    </row>
    <row r="337" spans="1:19" x14ac:dyDescent="0.25">
      <c r="A337" s="70">
        <v>3179</v>
      </c>
      <c r="B337" s="71" t="s">
        <v>5907</v>
      </c>
      <c r="C337" s="72">
        <v>182562102</v>
      </c>
      <c r="D337" s="72" t="s">
        <v>1616</v>
      </c>
      <c r="E337" s="72">
        <v>57391.975309308997</v>
      </c>
      <c r="F337" s="72">
        <f t="shared" si="25"/>
        <v>35.669344505474825</v>
      </c>
      <c r="G337" s="73">
        <v>159</v>
      </c>
      <c r="H337" s="72">
        <f t="shared" si="26"/>
        <v>31.468600920289415</v>
      </c>
      <c r="I337" s="74">
        <v>0.197915729058424</v>
      </c>
      <c r="J337" s="75">
        <v>336</v>
      </c>
      <c r="K337" s="72">
        <f t="shared" si="27"/>
        <v>3583.4435364667556</v>
      </c>
      <c r="L337" s="72">
        <f t="shared" si="28"/>
        <v>14338.251539848963</v>
      </c>
      <c r="M337" s="72">
        <f t="shared" si="29"/>
        <v>0.57905105012354852</v>
      </c>
      <c r="N337" s="72" t="e">
        <f>IF(VLOOKUP(B337,[1]Sheet1!$B$2:$G$553,6,FALSE)=0,"",L337)</f>
        <v>#N/A</v>
      </c>
      <c r="O337" s="72" t="e">
        <f>IF(VLOOKUP($B337,[1]Sheet1!$C$2:$G$553,5,FALSE)=0,"",$L337)</f>
        <v>#N/A</v>
      </c>
      <c r="P337" s="72" t="e">
        <f>IF(VLOOKUP($B337,[1]Sheet1!$D$2:$G$553,4,FALSE)=0,"",$L337)</f>
        <v>#N/A</v>
      </c>
      <c r="Q337" s="72" t="e">
        <f>IF(VLOOKUP($B337,[1]Sheet1!$E$2:$G$553,3,FALSE)=0,"",$L337)</f>
        <v>#N/A</v>
      </c>
      <c r="R337" s="72" t="e">
        <f>IF(VLOOKUP($B337,[1]Sheet1!$F$2:$G$553,2,FALSE)=0,"",$L337)</f>
        <v>#N/A</v>
      </c>
      <c r="S337" s="72" t="e">
        <f>COUNTIF([1]isolation_zones!$H$2:$H$1182,conductor_pz_summary_hftd_23_re!B337)</f>
        <v>#VALUE!</v>
      </c>
    </row>
    <row r="338" spans="1:19" x14ac:dyDescent="0.25">
      <c r="A338" s="70">
        <v>9031</v>
      </c>
      <c r="B338" s="71" t="s">
        <v>3652</v>
      </c>
      <c r="C338" s="72">
        <v>254601103</v>
      </c>
      <c r="D338" s="72" t="s">
        <v>1488</v>
      </c>
      <c r="E338" s="72">
        <v>20983.202809205599</v>
      </c>
      <c r="F338" s="72">
        <f t="shared" si="25"/>
        <v>13.041145313365817</v>
      </c>
      <c r="G338" s="73">
        <v>77</v>
      </c>
      <c r="H338" s="72">
        <f t="shared" si="26"/>
        <v>15.221602650647778</v>
      </c>
      <c r="I338" s="74">
        <v>0.197683151307114</v>
      </c>
      <c r="J338" s="75">
        <v>337</v>
      </c>
      <c r="K338" s="72">
        <f t="shared" si="27"/>
        <v>3596.4846817801213</v>
      </c>
      <c r="L338" s="72">
        <f t="shared" si="28"/>
        <v>14323.029937198315</v>
      </c>
      <c r="M338" s="72">
        <f t="shared" si="29"/>
        <v>0.57843632489188934</v>
      </c>
      <c r="N338" s="72" t="e">
        <f>IF(VLOOKUP(B338,[1]Sheet1!$B$2:$G$553,6,FALSE)=0,"",L338)</f>
        <v>#N/A</v>
      </c>
      <c r="O338" s="72" t="e">
        <f>IF(VLOOKUP($B338,[1]Sheet1!$C$2:$G$553,5,FALSE)=0,"",$L338)</f>
        <v>#N/A</v>
      </c>
      <c r="P338" s="72" t="e">
        <f>IF(VLOOKUP($B338,[1]Sheet1!$D$2:$G$553,4,FALSE)=0,"",$L338)</f>
        <v>#N/A</v>
      </c>
      <c r="Q338" s="72" t="e">
        <f>IF(VLOOKUP($B338,[1]Sheet1!$E$2:$G$553,3,FALSE)=0,"",$L338)</f>
        <v>#N/A</v>
      </c>
      <c r="R338" s="72" t="e">
        <f>IF(VLOOKUP($B338,[1]Sheet1!$F$2:$G$553,2,FALSE)=0,"",$L338)</f>
        <v>#N/A</v>
      </c>
      <c r="S338" s="72" t="e">
        <f>COUNTIF([1]isolation_zones!$H$2:$H$1182,conductor_pz_summary_hftd_23_re!B338)</f>
        <v>#VALUE!</v>
      </c>
    </row>
    <row r="339" spans="1:19" x14ac:dyDescent="0.25">
      <c r="A339" s="70">
        <v>6545</v>
      </c>
      <c r="B339" s="71" t="s">
        <v>3972</v>
      </c>
      <c r="C339" s="72">
        <v>42301101</v>
      </c>
      <c r="D339" s="72" t="s">
        <v>337</v>
      </c>
      <c r="E339" s="72">
        <v>6713.6414156599603</v>
      </c>
      <c r="F339" s="72">
        <f t="shared" si="25"/>
        <v>4.1725552614418646</v>
      </c>
      <c r="G339" s="73">
        <v>98</v>
      </c>
      <c r="H339" s="72">
        <f t="shared" si="26"/>
        <v>19.292329346025554</v>
      </c>
      <c r="I339" s="74">
        <v>0.196860503530873</v>
      </c>
      <c r="J339" s="75">
        <v>338</v>
      </c>
      <c r="K339" s="72">
        <f t="shared" si="27"/>
        <v>3600.6572370415633</v>
      </c>
      <c r="L339" s="72">
        <f t="shared" si="28"/>
        <v>14303.737607852288</v>
      </c>
      <c r="M339" s="72">
        <f t="shared" si="29"/>
        <v>0.57765720314638924</v>
      </c>
      <c r="N339" s="72" t="e">
        <f>IF(VLOOKUP(B339,[1]Sheet1!$B$2:$G$553,6,FALSE)=0,"",L339)</f>
        <v>#N/A</v>
      </c>
      <c r="O339" s="72" t="e">
        <f>IF(VLOOKUP($B339,[1]Sheet1!$C$2:$G$553,5,FALSE)=0,"",$L339)</f>
        <v>#N/A</v>
      </c>
      <c r="P339" s="72" t="e">
        <f>IF(VLOOKUP($B339,[1]Sheet1!$D$2:$G$553,4,FALSE)=0,"",$L339)</f>
        <v>#N/A</v>
      </c>
      <c r="Q339" s="72" t="e">
        <f>IF(VLOOKUP($B339,[1]Sheet1!$E$2:$G$553,3,FALSE)=0,"",$L339)</f>
        <v>#N/A</v>
      </c>
      <c r="R339" s="72" t="e">
        <f>IF(VLOOKUP($B339,[1]Sheet1!$F$2:$G$553,2,FALSE)=0,"",$L339)</f>
        <v>#N/A</v>
      </c>
      <c r="S339" s="72" t="e">
        <f>COUNTIF([1]isolation_zones!$H$2:$H$1182,conductor_pz_summary_hftd_23_re!B339)</f>
        <v>#VALUE!</v>
      </c>
    </row>
    <row r="340" spans="1:19" x14ac:dyDescent="0.25">
      <c r="A340" s="70">
        <v>4963</v>
      </c>
      <c r="B340" s="71" t="s">
        <v>4671</v>
      </c>
      <c r="C340" s="72">
        <v>252192101</v>
      </c>
      <c r="D340" s="72" t="s">
        <v>1246</v>
      </c>
      <c r="E340" s="72">
        <v>12911.277203547001</v>
      </c>
      <c r="F340" s="72">
        <f t="shared" si="25"/>
        <v>8.0244109406755761</v>
      </c>
      <c r="G340" s="73">
        <v>47</v>
      </c>
      <c r="H340" s="72">
        <f t="shared" si="26"/>
        <v>9.2234916503678051</v>
      </c>
      <c r="I340" s="74">
        <v>0.196244503199315</v>
      </c>
      <c r="J340" s="75">
        <v>339</v>
      </c>
      <c r="K340" s="72">
        <f t="shared" si="27"/>
        <v>3608.6816479822387</v>
      </c>
      <c r="L340" s="72">
        <f t="shared" si="28"/>
        <v>14294.514116201921</v>
      </c>
      <c r="M340" s="72">
        <f t="shared" si="29"/>
        <v>0.57728471194611231</v>
      </c>
      <c r="N340" s="72" t="e">
        <f>IF(VLOOKUP(B340,[1]Sheet1!$B$2:$G$553,6,FALSE)=0,"",L340)</f>
        <v>#N/A</v>
      </c>
      <c r="O340" s="72" t="e">
        <f>IF(VLOOKUP($B340,[1]Sheet1!$C$2:$G$553,5,FALSE)=0,"",$L340)</f>
        <v>#N/A</v>
      </c>
      <c r="P340" s="72" t="e">
        <f>IF(VLOOKUP($B340,[1]Sheet1!$D$2:$G$553,4,FALSE)=0,"",$L340)</f>
        <v>#N/A</v>
      </c>
      <c r="Q340" s="72" t="e">
        <f>IF(VLOOKUP($B340,[1]Sheet1!$E$2:$G$553,3,FALSE)=0,"",$L340)</f>
        <v>#N/A</v>
      </c>
      <c r="R340" s="72" t="e">
        <f>IF(VLOOKUP($B340,[1]Sheet1!$F$2:$G$553,2,FALSE)=0,"",$L340)</f>
        <v>#N/A</v>
      </c>
      <c r="S340" s="72" t="e">
        <f>COUNTIF([1]isolation_zones!$H$2:$H$1182,conductor_pz_summary_hftd_23_re!B340)</f>
        <v>#VALUE!</v>
      </c>
    </row>
    <row r="341" spans="1:19" x14ac:dyDescent="0.25">
      <c r="A341" s="70">
        <v>8575</v>
      </c>
      <c r="B341" s="71" t="s">
        <v>4439</v>
      </c>
      <c r="C341" s="72">
        <v>102781101</v>
      </c>
      <c r="D341" s="72" t="s">
        <v>1208</v>
      </c>
      <c r="E341" s="72">
        <v>21303.458147057401</v>
      </c>
      <c r="F341" s="72">
        <f t="shared" si="25"/>
        <v>13.240185299600622</v>
      </c>
      <c r="G341" s="73">
        <v>67</v>
      </c>
      <c r="H341" s="72">
        <f t="shared" si="26"/>
        <v>13.138836686313075</v>
      </c>
      <c r="I341" s="74">
        <v>0.19610204009422499</v>
      </c>
      <c r="J341" s="75">
        <v>340</v>
      </c>
      <c r="K341" s="72">
        <f t="shared" si="27"/>
        <v>3621.9218332818391</v>
      </c>
      <c r="L341" s="72">
        <f t="shared" si="28"/>
        <v>14281.375279515607</v>
      </c>
      <c r="M341" s="72">
        <f t="shared" si="29"/>
        <v>0.57675409932856503</v>
      </c>
      <c r="N341" s="72" t="e">
        <f>IF(VLOOKUP(B341,[1]Sheet1!$B$2:$G$553,6,FALSE)=0,"",L341)</f>
        <v>#N/A</v>
      </c>
      <c r="O341" s="72" t="e">
        <f>IF(VLOOKUP($B341,[1]Sheet1!$C$2:$G$553,5,FALSE)=0,"",$L341)</f>
        <v>#N/A</v>
      </c>
      <c r="P341" s="72" t="e">
        <f>IF(VLOOKUP($B341,[1]Sheet1!$D$2:$G$553,4,FALSE)=0,"",$L341)</f>
        <v>#N/A</v>
      </c>
      <c r="Q341" s="72" t="e">
        <f>IF(VLOOKUP($B341,[1]Sheet1!$E$2:$G$553,3,FALSE)=0,"",$L341)</f>
        <v>#N/A</v>
      </c>
      <c r="R341" s="72" t="e">
        <f>IF(VLOOKUP($B341,[1]Sheet1!$F$2:$G$553,2,FALSE)=0,"",$L341)</f>
        <v>#N/A</v>
      </c>
      <c r="S341" s="72" t="e">
        <f>COUNTIF([1]isolation_zones!$H$2:$H$1182,conductor_pz_summary_hftd_23_re!B341)</f>
        <v>#VALUE!</v>
      </c>
    </row>
    <row r="342" spans="1:19" x14ac:dyDescent="0.25">
      <c r="A342" s="70">
        <v>3500</v>
      </c>
      <c r="B342" s="71" t="s">
        <v>3644</v>
      </c>
      <c r="C342" s="72">
        <v>254061103</v>
      </c>
      <c r="D342" s="72" t="s">
        <v>912</v>
      </c>
      <c r="E342" s="72">
        <v>39870.080974955803</v>
      </c>
      <c r="F342" s="72">
        <f t="shared" si="25"/>
        <v>24.779416392141581</v>
      </c>
      <c r="G342" s="73">
        <v>230</v>
      </c>
      <c r="H342" s="72">
        <f t="shared" si="26"/>
        <v>45.092106433956943</v>
      </c>
      <c r="I342" s="74">
        <v>0.196052636669378</v>
      </c>
      <c r="J342" s="75">
        <v>341</v>
      </c>
      <c r="K342" s="72">
        <f t="shared" si="27"/>
        <v>3646.7012496739808</v>
      </c>
      <c r="L342" s="72">
        <f t="shared" si="28"/>
        <v>14236.283173081651</v>
      </c>
      <c r="M342" s="72">
        <f t="shared" si="29"/>
        <v>0.57493305221481483</v>
      </c>
      <c r="N342" s="72" t="e">
        <f>IF(VLOOKUP(B342,[1]Sheet1!$B$2:$G$553,6,FALSE)=0,"",L342)</f>
        <v>#N/A</v>
      </c>
      <c r="O342" s="72" t="e">
        <f>IF(VLOOKUP($B342,[1]Sheet1!$C$2:$G$553,5,FALSE)=0,"",$L342)</f>
        <v>#N/A</v>
      </c>
      <c r="P342" s="72" t="e">
        <f>IF(VLOOKUP($B342,[1]Sheet1!$D$2:$G$553,4,FALSE)=0,"",$L342)</f>
        <v>#N/A</v>
      </c>
      <c r="Q342" s="72" t="e">
        <f>IF(VLOOKUP($B342,[1]Sheet1!$E$2:$G$553,3,FALSE)=0,"",$L342)</f>
        <v>#N/A</v>
      </c>
      <c r="R342" s="72" t="e">
        <f>IF(VLOOKUP($B342,[1]Sheet1!$F$2:$G$553,2,FALSE)=0,"",$L342)</f>
        <v>#N/A</v>
      </c>
      <c r="S342" s="72" t="e">
        <f>COUNTIF([1]isolation_zones!$H$2:$H$1182,conductor_pz_summary_hftd_23_re!B342)</f>
        <v>#VALUE!</v>
      </c>
    </row>
    <row r="343" spans="1:19" x14ac:dyDescent="0.25">
      <c r="A343" s="70">
        <v>2568</v>
      </c>
      <c r="B343" s="71" t="s">
        <v>2349</v>
      </c>
      <c r="C343" s="72">
        <v>42681102</v>
      </c>
      <c r="D343" s="72" t="s">
        <v>461</v>
      </c>
      <c r="E343" s="72">
        <v>34375.745208702901</v>
      </c>
      <c r="F343" s="72">
        <f t="shared" si="25"/>
        <v>21.364664517528219</v>
      </c>
      <c r="G343" s="73">
        <v>214</v>
      </c>
      <c r="H343" s="72">
        <f t="shared" si="26"/>
        <v>41.892061504892048</v>
      </c>
      <c r="I343" s="74">
        <v>0.19575729675183201</v>
      </c>
      <c r="J343" s="75">
        <v>342</v>
      </c>
      <c r="K343" s="72">
        <f t="shared" si="27"/>
        <v>3668.0659141915089</v>
      </c>
      <c r="L343" s="72">
        <f t="shared" si="28"/>
        <v>14194.391111576759</v>
      </c>
      <c r="M343" s="72">
        <f t="shared" si="29"/>
        <v>0.57324123908552005</v>
      </c>
      <c r="N343" s="72" t="e">
        <f>IF(VLOOKUP(B343,[1]Sheet1!$B$2:$G$553,6,FALSE)=0,"",L343)</f>
        <v>#N/A</v>
      </c>
      <c r="O343" s="72" t="e">
        <f>IF(VLOOKUP($B343,[1]Sheet1!$C$2:$G$553,5,FALSE)=0,"",$L343)</f>
        <v>#N/A</v>
      </c>
      <c r="P343" s="72" t="e">
        <f>IF(VLOOKUP($B343,[1]Sheet1!$D$2:$G$553,4,FALSE)=0,"",$L343)</f>
        <v>#N/A</v>
      </c>
      <c r="Q343" s="72" t="e">
        <f>IF(VLOOKUP($B343,[1]Sheet1!$E$2:$G$553,3,FALSE)=0,"",$L343)</f>
        <v>#N/A</v>
      </c>
      <c r="R343" s="72" t="e">
        <f>IF(VLOOKUP($B343,[1]Sheet1!$F$2:$G$553,2,FALSE)=0,"",$L343)</f>
        <v>#N/A</v>
      </c>
      <c r="S343" s="72" t="e">
        <f>COUNTIF([1]isolation_zones!$H$2:$H$1182,conductor_pz_summary_hftd_23_re!B343)</f>
        <v>#VALUE!</v>
      </c>
    </row>
    <row r="344" spans="1:19" x14ac:dyDescent="0.25">
      <c r="A344" s="70">
        <v>2190</v>
      </c>
      <c r="B344" s="71" t="s">
        <v>2844</v>
      </c>
      <c r="C344" s="72">
        <v>152261105</v>
      </c>
      <c r="D344" s="72" t="s">
        <v>1162</v>
      </c>
      <c r="E344" s="72">
        <v>33304.700565822197</v>
      </c>
      <c r="F344" s="72">
        <f t="shared" si="25"/>
        <v>20.69900594519714</v>
      </c>
      <c r="G344" s="73">
        <v>226</v>
      </c>
      <c r="H344" s="72">
        <f t="shared" si="26"/>
        <v>44.223830831603571</v>
      </c>
      <c r="I344" s="74">
        <v>0.19568066739647599</v>
      </c>
      <c r="J344" s="75">
        <v>343</v>
      </c>
      <c r="K344" s="72">
        <f t="shared" si="27"/>
        <v>3688.7649201367062</v>
      </c>
      <c r="L344" s="72">
        <f t="shared" si="28"/>
        <v>14150.167280745156</v>
      </c>
      <c r="M344" s="72">
        <f t="shared" si="29"/>
        <v>0.5714552573280961</v>
      </c>
      <c r="N344" s="72" t="e">
        <f>IF(VLOOKUP(B344,[1]Sheet1!$B$2:$G$553,6,FALSE)=0,"",L344)</f>
        <v>#N/A</v>
      </c>
      <c r="O344" s="72" t="e">
        <f>IF(VLOOKUP($B344,[1]Sheet1!$C$2:$G$553,5,FALSE)=0,"",$L344)</f>
        <v>#N/A</v>
      </c>
      <c r="P344" s="72" t="e">
        <f>IF(VLOOKUP($B344,[1]Sheet1!$D$2:$G$553,4,FALSE)=0,"",$L344)</f>
        <v>#N/A</v>
      </c>
      <c r="Q344" s="72" t="e">
        <f>IF(VLOOKUP($B344,[1]Sheet1!$E$2:$G$553,3,FALSE)=0,"",$L344)</f>
        <v>#N/A</v>
      </c>
      <c r="R344" s="72" t="e">
        <f>IF(VLOOKUP($B344,[1]Sheet1!$F$2:$G$553,2,FALSE)=0,"",$L344)</f>
        <v>#N/A</v>
      </c>
      <c r="S344" s="72" t="e">
        <f>COUNTIF([1]isolation_zones!$H$2:$H$1182,conductor_pz_summary_hftd_23_re!B344)</f>
        <v>#VALUE!</v>
      </c>
    </row>
    <row r="345" spans="1:19" x14ac:dyDescent="0.25">
      <c r="A345" s="70">
        <v>9927</v>
      </c>
      <c r="B345" s="71" t="s">
        <v>5908</v>
      </c>
      <c r="C345" s="72">
        <v>42751111</v>
      </c>
      <c r="D345" s="72" t="s">
        <v>489</v>
      </c>
      <c r="E345" s="72">
        <v>268.67914485357102</v>
      </c>
      <c r="F345" s="72">
        <f t="shared" si="25"/>
        <v>0.16698517393012494</v>
      </c>
      <c r="G345" s="73">
        <v>19</v>
      </c>
      <c r="H345" s="72">
        <f t="shared" si="26"/>
        <v>3.7124643767015209</v>
      </c>
      <c r="I345" s="74">
        <v>0.195392861931659</v>
      </c>
      <c r="J345" s="75">
        <v>344</v>
      </c>
      <c r="K345" s="72">
        <f t="shared" si="27"/>
        <v>3688.9319053106365</v>
      </c>
      <c r="L345" s="72">
        <f t="shared" si="28"/>
        <v>14146.454816368454</v>
      </c>
      <c r="M345" s="72">
        <f t="shared" si="29"/>
        <v>0.57130532925702682</v>
      </c>
      <c r="N345" s="72" t="e">
        <f>IF(VLOOKUP(B345,[1]Sheet1!$B$2:$G$553,6,FALSE)=0,"",L345)</f>
        <v>#N/A</v>
      </c>
      <c r="O345" s="72" t="e">
        <f>IF(VLOOKUP($B345,[1]Sheet1!$C$2:$G$553,5,FALSE)=0,"",$L345)</f>
        <v>#N/A</v>
      </c>
      <c r="P345" s="72" t="e">
        <f>IF(VLOOKUP($B345,[1]Sheet1!$D$2:$G$553,4,FALSE)=0,"",$L345)</f>
        <v>#N/A</v>
      </c>
      <c r="Q345" s="72" t="e">
        <f>IF(VLOOKUP($B345,[1]Sheet1!$E$2:$G$553,3,FALSE)=0,"",$L345)</f>
        <v>#N/A</v>
      </c>
      <c r="R345" s="72" t="e">
        <f>IF(VLOOKUP($B345,[1]Sheet1!$F$2:$G$553,2,FALSE)=0,"",$L345)</f>
        <v>#N/A</v>
      </c>
      <c r="S345" s="72" t="e">
        <f>COUNTIF([1]isolation_zones!$H$2:$H$1182,conductor_pz_summary_hftd_23_re!B345)</f>
        <v>#VALUE!</v>
      </c>
    </row>
    <row r="346" spans="1:19" x14ac:dyDescent="0.25">
      <c r="A346" s="70">
        <v>41</v>
      </c>
      <c r="B346" s="71" t="s">
        <v>2148</v>
      </c>
      <c r="C346" s="72">
        <v>43191101</v>
      </c>
      <c r="D346" s="72" t="s">
        <v>424</v>
      </c>
      <c r="E346" s="72">
        <v>18511.185385978701</v>
      </c>
      <c r="F346" s="72">
        <f t="shared" si="25"/>
        <v>11.504776498433003</v>
      </c>
      <c r="G346" s="73">
        <v>162</v>
      </c>
      <c r="H346" s="72">
        <f t="shared" si="26"/>
        <v>31.653467050277467</v>
      </c>
      <c r="I346" s="74">
        <v>0.195391771915293</v>
      </c>
      <c r="J346" s="75">
        <v>345</v>
      </c>
      <c r="K346" s="72">
        <f t="shared" si="27"/>
        <v>3700.4366818090693</v>
      </c>
      <c r="L346" s="72">
        <f t="shared" si="28"/>
        <v>14114.801349318177</v>
      </c>
      <c r="M346" s="72">
        <f t="shared" si="29"/>
        <v>0.57002700230868353</v>
      </c>
      <c r="N346" s="72">
        <f>IF(VLOOKUP(B346,[1]Sheet1!$B$2:$G$553,6,FALSE)=0,"",L346)</f>
        <v>14114.801349318177</v>
      </c>
      <c r="O346" s="72" t="e">
        <f>IF(VLOOKUP($B346,[1]Sheet1!$C$2:$G$553,5,FALSE)=0,"",$L346)</f>
        <v>#N/A</v>
      </c>
      <c r="P346" s="72" t="e">
        <f>IF(VLOOKUP($B346,[1]Sheet1!$D$2:$G$553,4,FALSE)=0,"",$L346)</f>
        <v>#N/A</v>
      </c>
      <c r="Q346" s="72" t="e">
        <f>IF(VLOOKUP($B346,[1]Sheet1!$E$2:$G$553,3,FALSE)=0,"",$L346)</f>
        <v>#N/A</v>
      </c>
      <c r="R346" s="72" t="e">
        <f>IF(VLOOKUP($B346,[1]Sheet1!$F$2:$G$553,2,FALSE)=0,"",$L346)</f>
        <v>#N/A</v>
      </c>
      <c r="S346" s="72" t="e">
        <f>COUNTIF([1]isolation_zones!$H$2:$H$1182,conductor_pz_summary_hftd_23_re!B346)</f>
        <v>#VALUE!</v>
      </c>
    </row>
    <row r="347" spans="1:19" x14ac:dyDescent="0.25">
      <c r="A347" s="70">
        <v>8428</v>
      </c>
      <c r="B347" s="71" t="s">
        <v>3612</v>
      </c>
      <c r="C347" s="72">
        <v>43411101</v>
      </c>
      <c r="D347" s="72" t="s">
        <v>1160</v>
      </c>
      <c r="E347" s="72">
        <v>12848.291730560701</v>
      </c>
      <c r="F347" s="72">
        <f t="shared" si="25"/>
        <v>7.9852652147673711</v>
      </c>
      <c r="G347" s="73">
        <v>38</v>
      </c>
      <c r="H347" s="72">
        <f t="shared" si="26"/>
        <v>7.421828728482506</v>
      </c>
      <c r="I347" s="74">
        <v>0.19531128232848699</v>
      </c>
      <c r="J347" s="75">
        <v>346</v>
      </c>
      <c r="K347" s="72">
        <f t="shared" si="27"/>
        <v>3708.4219470238368</v>
      </c>
      <c r="L347" s="72">
        <f t="shared" si="28"/>
        <v>14107.379520589695</v>
      </c>
      <c r="M347" s="72">
        <f t="shared" si="29"/>
        <v>0.56972727136121615</v>
      </c>
      <c r="N347" s="72" t="e">
        <f>IF(VLOOKUP(B347,[1]Sheet1!$B$2:$G$553,6,FALSE)=0,"",L347)</f>
        <v>#N/A</v>
      </c>
      <c r="O347" s="72" t="e">
        <f>IF(VLOOKUP($B347,[1]Sheet1!$C$2:$G$553,5,FALSE)=0,"",$L347)</f>
        <v>#N/A</v>
      </c>
      <c r="P347" s="72" t="e">
        <f>IF(VLOOKUP($B347,[1]Sheet1!$D$2:$G$553,4,FALSE)=0,"",$L347)</f>
        <v>#N/A</v>
      </c>
      <c r="Q347" s="72" t="e">
        <f>IF(VLOOKUP($B347,[1]Sheet1!$E$2:$G$553,3,FALSE)=0,"",$L347)</f>
        <v>#N/A</v>
      </c>
      <c r="R347" s="72" t="e">
        <f>IF(VLOOKUP($B347,[1]Sheet1!$F$2:$G$553,2,FALSE)=0,"",$L347)</f>
        <v>#N/A</v>
      </c>
      <c r="S347" s="72" t="e">
        <f>COUNTIF([1]isolation_zones!$H$2:$H$1182,conductor_pz_summary_hftd_23_re!B347)</f>
        <v>#VALUE!</v>
      </c>
    </row>
    <row r="348" spans="1:19" x14ac:dyDescent="0.25">
      <c r="A348" s="70">
        <v>4645</v>
      </c>
      <c r="B348" s="71" t="s">
        <v>3587</v>
      </c>
      <c r="C348" s="72">
        <v>163541102</v>
      </c>
      <c r="D348" s="72" t="s">
        <v>1504</v>
      </c>
      <c r="E348" s="72">
        <v>10868.155935327901</v>
      </c>
      <c r="F348" s="72">
        <f t="shared" si="25"/>
        <v>6.7546028187246119</v>
      </c>
      <c r="G348" s="73">
        <v>75</v>
      </c>
      <c r="H348" s="72">
        <f t="shared" si="26"/>
        <v>14.62718483577345</v>
      </c>
      <c r="I348" s="74">
        <v>0.19502913114364601</v>
      </c>
      <c r="J348" s="75">
        <v>347</v>
      </c>
      <c r="K348" s="72">
        <f t="shared" si="27"/>
        <v>3715.1765498425616</v>
      </c>
      <c r="L348" s="72">
        <f t="shared" si="28"/>
        <v>14092.752335753921</v>
      </c>
      <c r="M348" s="72">
        <f t="shared" si="29"/>
        <v>0.56913655172458777</v>
      </c>
      <c r="N348" s="72" t="e">
        <f>IF(VLOOKUP(B348,[1]Sheet1!$B$2:$G$553,6,FALSE)=0,"",L348)</f>
        <v>#N/A</v>
      </c>
      <c r="O348" s="72" t="e">
        <f>IF(VLOOKUP($B348,[1]Sheet1!$C$2:$G$553,5,FALSE)=0,"",$L348)</f>
        <v>#N/A</v>
      </c>
      <c r="P348" s="72" t="e">
        <f>IF(VLOOKUP($B348,[1]Sheet1!$D$2:$G$553,4,FALSE)=0,"",$L348)</f>
        <v>#N/A</v>
      </c>
      <c r="Q348" s="72" t="e">
        <f>IF(VLOOKUP($B348,[1]Sheet1!$E$2:$G$553,3,FALSE)=0,"",$L348)</f>
        <v>#N/A</v>
      </c>
      <c r="R348" s="72" t="e">
        <f>IF(VLOOKUP($B348,[1]Sheet1!$F$2:$G$553,2,FALSE)=0,"",$L348)</f>
        <v>#N/A</v>
      </c>
      <c r="S348" s="72" t="e">
        <f>COUNTIF([1]isolation_zones!$H$2:$H$1182,conductor_pz_summary_hftd_23_re!B348)</f>
        <v>#VALUE!</v>
      </c>
    </row>
    <row r="349" spans="1:19" x14ac:dyDescent="0.25">
      <c r="A349" s="70">
        <v>1354</v>
      </c>
      <c r="B349" s="71" t="s">
        <v>3242</v>
      </c>
      <c r="C349" s="72">
        <v>162991102</v>
      </c>
      <c r="D349" s="72" t="s">
        <v>1434</v>
      </c>
      <c r="E349" s="72">
        <v>27168.798590269402</v>
      </c>
      <c r="F349" s="72">
        <f t="shared" si="25"/>
        <v>16.885518079719951</v>
      </c>
      <c r="G349" s="73">
        <v>236</v>
      </c>
      <c r="H349" s="72">
        <f t="shared" si="26"/>
        <v>46.021327583139964</v>
      </c>
      <c r="I349" s="74">
        <v>0.19500562535228799</v>
      </c>
      <c r="J349" s="75">
        <v>348</v>
      </c>
      <c r="K349" s="72">
        <f t="shared" si="27"/>
        <v>3732.0620679222816</v>
      </c>
      <c r="L349" s="72">
        <f t="shared" si="28"/>
        <v>14046.731008170782</v>
      </c>
      <c r="M349" s="72">
        <f t="shared" si="29"/>
        <v>0.56727797796536517</v>
      </c>
      <c r="N349" s="72" t="e">
        <f>IF(VLOOKUP(B349,[1]Sheet1!$B$2:$G$553,6,FALSE)=0,"",L349)</f>
        <v>#N/A</v>
      </c>
      <c r="O349" s="72" t="e">
        <f>IF(VLOOKUP($B349,[1]Sheet1!$C$2:$G$553,5,FALSE)=0,"",$L349)</f>
        <v>#N/A</v>
      </c>
      <c r="P349" s="72" t="e">
        <f>IF(VLOOKUP($B349,[1]Sheet1!$D$2:$G$553,4,FALSE)=0,"",$L349)</f>
        <v>#N/A</v>
      </c>
      <c r="Q349" s="72" t="e">
        <f>IF(VLOOKUP($B349,[1]Sheet1!$E$2:$G$553,3,FALSE)=0,"",$L349)</f>
        <v>#N/A</v>
      </c>
      <c r="R349" s="72" t="e">
        <f>IF(VLOOKUP($B349,[1]Sheet1!$F$2:$G$553,2,FALSE)=0,"",$L349)</f>
        <v>#N/A</v>
      </c>
      <c r="S349" s="72" t="e">
        <f>COUNTIF([1]isolation_zones!$H$2:$H$1182,conductor_pz_summary_hftd_23_re!B349)</f>
        <v>#VALUE!</v>
      </c>
    </row>
    <row r="350" spans="1:19" x14ac:dyDescent="0.25">
      <c r="A350" s="70">
        <v>6647</v>
      </c>
      <c r="B350" s="71" t="s">
        <v>3149</v>
      </c>
      <c r="C350" s="72">
        <v>252941107</v>
      </c>
      <c r="D350" s="72" t="s">
        <v>1502</v>
      </c>
      <c r="E350" s="72">
        <v>72531.106408262494</v>
      </c>
      <c r="F350" s="72">
        <f t="shared" si="25"/>
        <v>45.078375642176816</v>
      </c>
      <c r="G350" s="73">
        <v>449</v>
      </c>
      <c r="H350" s="72">
        <f t="shared" si="26"/>
        <v>87.311014925244478</v>
      </c>
      <c r="I350" s="74">
        <v>0.19445660339698101</v>
      </c>
      <c r="J350" s="75">
        <v>349</v>
      </c>
      <c r="K350" s="72">
        <f t="shared" si="27"/>
        <v>3777.1404435644586</v>
      </c>
      <c r="L350" s="72">
        <f t="shared" si="28"/>
        <v>13959.419993245538</v>
      </c>
      <c r="M350" s="72">
        <f t="shared" si="29"/>
        <v>0.5637519179894116</v>
      </c>
      <c r="N350" s="72" t="e">
        <f>IF(VLOOKUP(B350,[1]Sheet1!$B$2:$G$553,6,FALSE)=0,"",L350)</f>
        <v>#N/A</v>
      </c>
      <c r="O350" s="72" t="e">
        <f>IF(VLOOKUP($B350,[1]Sheet1!$C$2:$G$553,5,FALSE)=0,"",$L350)</f>
        <v>#N/A</v>
      </c>
      <c r="P350" s="72" t="e">
        <f>IF(VLOOKUP($B350,[1]Sheet1!$D$2:$G$553,4,FALSE)=0,"",$L350)</f>
        <v>#N/A</v>
      </c>
      <c r="Q350" s="72" t="e">
        <f>IF(VLOOKUP($B350,[1]Sheet1!$E$2:$G$553,3,FALSE)=0,"",$L350)</f>
        <v>#N/A</v>
      </c>
      <c r="R350" s="72" t="e">
        <f>IF(VLOOKUP($B350,[1]Sheet1!$F$2:$G$553,2,FALSE)=0,"",$L350)</f>
        <v>#N/A</v>
      </c>
      <c r="S350" s="72" t="e">
        <f>COUNTIF([1]isolation_zones!$H$2:$H$1182,conductor_pz_summary_hftd_23_re!B350)</f>
        <v>#VALUE!</v>
      </c>
    </row>
    <row r="351" spans="1:19" x14ac:dyDescent="0.25">
      <c r="A351" s="70">
        <v>4112</v>
      </c>
      <c r="B351" s="71" t="s">
        <v>2533</v>
      </c>
      <c r="C351" s="72">
        <v>103441101</v>
      </c>
      <c r="D351" s="72" t="s">
        <v>1524</v>
      </c>
      <c r="E351" s="72">
        <v>52238.156928393902</v>
      </c>
      <c r="F351" s="72">
        <f t="shared" si="25"/>
        <v>32.466225561462963</v>
      </c>
      <c r="G351" s="73">
        <v>318</v>
      </c>
      <c r="H351" s="72">
        <f t="shared" si="26"/>
        <v>61.835139613267948</v>
      </c>
      <c r="I351" s="74">
        <v>0.194450124570025</v>
      </c>
      <c r="J351" s="75">
        <v>350</v>
      </c>
      <c r="K351" s="72">
        <f t="shared" si="27"/>
        <v>3809.6066691259216</v>
      </c>
      <c r="L351" s="72">
        <f t="shared" si="28"/>
        <v>13897.58485363227</v>
      </c>
      <c r="M351" s="72">
        <f t="shared" si="29"/>
        <v>0.56125470259127974</v>
      </c>
      <c r="N351" s="72" t="e">
        <f>IF(VLOOKUP(B351,[1]Sheet1!$B$2:$G$553,6,FALSE)=0,"",L351)</f>
        <v>#N/A</v>
      </c>
      <c r="O351" s="72" t="e">
        <f>IF(VLOOKUP($B351,[1]Sheet1!$C$2:$G$553,5,FALSE)=0,"",$L351)</f>
        <v>#N/A</v>
      </c>
      <c r="P351" s="72" t="e">
        <f>IF(VLOOKUP($B351,[1]Sheet1!$D$2:$G$553,4,FALSE)=0,"",$L351)</f>
        <v>#N/A</v>
      </c>
      <c r="Q351" s="72" t="e">
        <f>IF(VLOOKUP($B351,[1]Sheet1!$E$2:$G$553,3,FALSE)=0,"",$L351)</f>
        <v>#N/A</v>
      </c>
      <c r="R351" s="72" t="e">
        <f>IF(VLOOKUP($B351,[1]Sheet1!$F$2:$G$553,2,FALSE)=0,"",$L351)</f>
        <v>#N/A</v>
      </c>
      <c r="S351" s="72" t="e">
        <f>COUNTIF([1]isolation_zones!$H$2:$H$1182,conductor_pz_summary_hftd_23_re!B351)</f>
        <v>#VALUE!</v>
      </c>
    </row>
    <row r="352" spans="1:19" x14ac:dyDescent="0.25">
      <c r="A352" s="70">
        <v>1219</v>
      </c>
      <c r="B352" s="71" t="s">
        <v>3629</v>
      </c>
      <c r="C352" s="72">
        <v>153662102</v>
      </c>
      <c r="D352" s="72" t="s">
        <v>551</v>
      </c>
      <c r="E352" s="72">
        <v>62691.336887810503</v>
      </c>
      <c r="F352" s="72">
        <f t="shared" si="25"/>
        <v>38.962919134748603</v>
      </c>
      <c r="G352" s="73">
        <v>465</v>
      </c>
      <c r="H352" s="72">
        <f t="shared" si="26"/>
        <v>90.263694100222864</v>
      </c>
      <c r="I352" s="74">
        <v>0.19411547118327499</v>
      </c>
      <c r="J352" s="75">
        <v>351</v>
      </c>
      <c r="K352" s="72">
        <f t="shared" si="27"/>
        <v>3848.5695882606701</v>
      </c>
      <c r="L352" s="72">
        <f t="shared" si="28"/>
        <v>13807.321159532048</v>
      </c>
      <c r="M352" s="72">
        <f t="shared" si="29"/>
        <v>0.55760939850999036</v>
      </c>
      <c r="N352" s="72" t="e">
        <f>IF(VLOOKUP(B352,[1]Sheet1!$B$2:$G$553,6,FALSE)=0,"",L352)</f>
        <v>#N/A</v>
      </c>
      <c r="O352" s="72" t="e">
        <f>IF(VLOOKUP($B352,[1]Sheet1!$C$2:$G$553,5,FALSE)=0,"",$L352)</f>
        <v>#N/A</v>
      </c>
      <c r="P352" s="72" t="e">
        <f>IF(VLOOKUP($B352,[1]Sheet1!$D$2:$G$553,4,FALSE)=0,"",$L352)</f>
        <v>#N/A</v>
      </c>
      <c r="Q352" s="72" t="e">
        <f>IF(VLOOKUP($B352,[1]Sheet1!$E$2:$G$553,3,FALSE)=0,"",$L352)</f>
        <v>#N/A</v>
      </c>
      <c r="R352" s="72" t="e">
        <f>IF(VLOOKUP($B352,[1]Sheet1!$F$2:$G$553,2,FALSE)=0,"",$L352)</f>
        <v>#N/A</v>
      </c>
      <c r="S352" s="72" t="e">
        <f>COUNTIF([1]isolation_zones!$H$2:$H$1182,conductor_pz_summary_hftd_23_re!B352)</f>
        <v>#VALUE!</v>
      </c>
    </row>
    <row r="353" spans="1:19" x14ac:dyDescent="0.25">
      <c r="A353" s="70">
        <v>4008</v>
      </c>
      <c r="B353" s="71" t="s">
        <v>3880</v>
      </c>
      <c r="C353" s="72">
        <v>163541101</v>
      </c>
      <c r="D353" s="72" t="s">
        <v>1066</v>
      </c>
      <c r="E353" s="72">
        <v>53098.443242061701</v>
      </c>
      <c r="F353" s="72">
        <f t="shared" si="25"/>
        <v>33.000896980771721</v>
      </c>
      <c r="G353" s="73">
        <v>334</v>
      </c>
      <c r="H353" s="72">
        <f t="shared" si="26"/>
        <v>64.811000283037714</v>
      </c>
      <c r="I353" s="74">
        <v>0.19404491102705901</v>
      </c>
      <c r="J353" s="75">
        <v>352</v>
      </c>
      <c r="K353" s="72">
        <f t="shared" si="27"/>
        <v>3881.5704852414419</v>
      </c>
      <c r="L353" s="72">
        <f t="shared" si="28"/>
        <v>13742.51015924901</v>
      </c>
      <c r="M353" s="72">
        <f t="shared" si="29"/>
        <v>0.55499200282062411</v>
      </c>
      <c r="N353" s="72" t="e">
        <f>IF(VLOOKUP(B353,[1]Sheet1!$B$2:$G$553,6,FALSE)=0,"",L353)</f>
        <v>#N/A</v>
      </c>
      <c r="O353" s="72" t="e">
        <f>IF(VLOOKUP($B353,[1]Sheet1!$C$2:$G$553,5,FALSE)=0,"",$L353)</f>
        <v>#N/A</v>
      </c>
      <c r="P353" s="72" t="e">
        <f>IF(VLOOKUP($B353,[1]Sheet1!$D$2:$G$553,4,FALSE)=0,"",$L353)</f>
        <v>#N/A</v>
      </c>
      <c r="Q353" s="72" t="e">
        <f>IF(VLOOKUP($B353,[1]Sheet1!$E$2:$G$553,3,FALSE)=0,"",$L353)</f>
        <v>#N/A</v>
      </c>
      <c r="R353" s="72" t="e">
        <f>IF(VLOOKUP($B353,[1]Sheet1!$F$2:$G$553,2,FALSE)=0,"",$L353)</f>
        <v>#N/A</v>
      </c>
      <c r="S353" s="72" t="e">
        <f>COUNTIF([1]isolation_zones!$H$2:$H$1182,conductor_pz_summary_hftd_23_re!B353)</f>
        <v>#VALUE!</v>
      </c>
    </row>
    <row r="354" spans="1:19" x14ac:dyDescent="0.25">
      <c r="A354" s="70">
        <v>9763</v>
      </c>
      <c r="B354" s="71" t="s">
        <v>3259</v>
      </c>
      <c r="C354" s="72">
        <v>251511101</v>
      </c>
      <c r="D354" s="72" t="s">
        <v>1248</v>
      </c>
      <c r="E354" s="72">
        <v>12293.528275554199</v>
      </c>
      <c r="F354" s="72">
        <f t="shared" si="25"/>
        <v>7.640477486360596</v>
      </c>
      <c r="G354" s="73">
        <v>36</v>
      </c>
      <c r="H354" s="72">
        <f t="shared" si="26"/>
        <v>6.9833945535913804</v>
      </c>
      <c r="I354" s="74">
        <v>0.193983182044205</v>
      </c>
      <c r="J354" s="75">
        <v>353</v>
      </c>
      <c r="K354" s="72">
        <f t="shared" si="27"/>
        <v>3889.2109627278023</v>
      </c>
      <c r="L354" s="72">
        <f t="shared" si="28"/>
        <v>13735.526764695418</v>
      </c>
      <c r="M354" s="72">
        <f t="shared" si="29"/>
        <v>0.55470997806060041</v>
      </c>
      <c r="N354" s="72">
        <f>IF(VLOOKUP(B354,[1]Sheet1!$B$2:$G$553,6,FALSE)=0,"",L354)</f>
        <v>13735.526764695418</v>
      </c>
      <c r="O354" s="72" t="e">
        <f>IF(VLOOKUP($B354,[1]Sheet1!$C$2:$G$553,5,FALSE)=0,"",$L354)</f>
        <v>#N/A</v>
      </c>
      <c r="P354" s="72" t="e">
        <f>IF(VLOOKUP($B354,[1]Sheet1!$D$2:$G$553,4,FALSE)=0,"",$L354)</f>
        <v>#N/A</v>
      </c>
      <c r="Q354" s="72" t="e">
        <f>IF(VLOOKUP($B354,[1]Sheet1!$E$2:$G$553,3,FALSE)=0,"",$L354)</f>
        <v>#N/A</v>
      </c>
      <c r="R354" s="72" t="e">
        <f>IF(VLOOKUP($B354,[1]Sheet1!$F$2:$G$553,2,FALSE)=0,"",$L354)</f>
        <v>#N/A</v>
      </c>
      <c r="S354" s="72" t="e">
        <f>COUNTIF([1]isolation_zones!$H$2:$H$1182,conductor_pz_summary_hftd_23_re!B354)</f>
        <v>#VALUE!</v>
      </c>
    </row>
    <row r="355" spans="1:19" x14ac:dyDescent="0.25">
      <c r="A355" s="70">
        <v>4721</v>
      </c>
      <c r="B355" s="71" t="s">
        <v>5909</v>
      </c>
      <c r="C355" s="72">
        <v>252411104</v>
      </c>
      <c r="D355" s="72" t="s">
        <v>1576</v>
      </c>
      <c r="E355" s="72">
        <v>8243.1423659440497</v>
      </c>
      <c r="F355" s="72">
        <f t="shared" si="25"/>
        <v>5.1231462808850523</v>
      </c>
      <c r="G355" s="73">
        <v>63</v>
      </c>
      <c r="H355" s="72">
        <f t="shared" si="26"/>
        <v>12.216595409606008</v>
      </c>
      <c r="I355" s="74">
        <v>0.193914212850889</v>
      </c>
      <c r="J355" s="75">
        <v>354</v>
      </c>
      <c r="K355" s="72">
        <f t="shared" si="27"/>
        <v>3894.3341090086874</v>
      </c>
      <c r="L355" s="72">
        <f t="shared" si="28"/>
        <v>13723.310169285813</v>
      </c>
      <c r="M355" s="72">
        <f t="shared" si="29"/>
        <v>0.55421661020600488</v>
      </c>
      <c r="N355" s="72" t="e">
        <f>IF(VLOOKUP(B355,[1]Sheet1!$B$2:$G$553,6,FALSE)=0,"",L355)</f>
        <v>#N/A</v>
      </c>
      <c r="O355" s="72" t="e">
        <f>IF(VLOOKUP($B355,[1]Sheet1!$C$2:$G$553,5,FALSE)=0,"",$L355)</f>
        <v>#N/A</v>
      </c>
      <c r="P355" s="72" t="e">
        <f>IF(VLOOKUP($B355,[1]Sheet1!$D$2:$G$553,4,FALSE)=0,"",$L355)</f>
        <v>#N/A</v>
      </c>
      <c r="Q355" s="72" t="e">
        <f>IF(VLOOKUP($B355,[1]Sheet1!$E$2:$G$553,3,FALSE)=0,"",$L355)</f>
        <v>#N/A</v>
      </c>
      <c r="R355" s="72" t="e">
        <f>IF(VLOOKUP($B355,[1]Sheet1!$F$2:$G$553,2,FALSE)=0,"",$L355)</f>
        <v>#N/A</v>
      </c>
      <c r="S355" s="72" t="e">
        <f>COUNTIF([1]isolation_zones!$H$2:$H$1182,conductor_pz_summary_hftd_23_re!B355)</f>
        <v>#VALUE!</v>
      </c>
    </row>
    <row r="356" spans="1:19" x14ac:dyDescent="0.25">
      <c r="A356" s="70">
        <v>8166</v>
      </c>
      <c r="B356" s="71" t="s">
        <v>3551</v>
      </c>
      <c r="C356" s="72">
        <v>103191101</v>
      </c>
      <c r="D356" s="72" t="s">
        <v>1398</v>
      </c>
      <c r="E356" s="72">
        <v>30178.562329378801</v>
      </c>
      <c r="F356" s="72">
        <f t="shared" si="25"/>
        <v>18.756098402348542</v>
      </c>
      <c r="G356" s="73">
        <v>171</v>
      </c>
      <c r="H356" s="72">
        <f t="shared" si="26"/>
        <v>33.136580264241637</v>
      </c>
      <c r="I356" s="74">
        <v>0.193781171135916</v>
      </c>
      <c r="J356" s="75">
        <v>355</v>
      </c>
      <c r="K356" s="72">
        <f t="shared" si="27"/>
        <v>3913.0902074110359</v>
      </c>
      <c r="L356" s="72">
        <f t="shared" si="28"/>
        <v>13690.173589021571</v>
      </c>
      <c r="M356" s="72">
        <f t="shared" si="29"/>
        <v>0.5528783876517287</v>
      </c>
      <c r="N356" s="72" t="e">
        <f>IF(VLOOKUP(B356,[1]Sheet1!$B$2:$G$553,6,FALSE)=0,"",L356)</f>
        <v>#N/A</v>
      </c>
      <c r="O356" s="72" t="e">
        <f>IF(VLOOKUP($B356,[1]Sheet1!$C$2:$G$553,5,FALSE)=0,"",$L356)</f>
        <v>#N/A</v>
      </c>
      <c r="P356" s="72" t="e">
        <f>IF(VLOOKUP($B356,[1]Sheet1!$D$2:$G$553,4,FALSE)=0,"",$L356)</f>
        <v>#N/A</v>
      </c>
      <c r="Q356" s="72" t="e">
        <f>IF(VLOOKUP($B356,[1]Sheet1!$E$2:$G$553,3,FALSE)=0,"",$L356)</f>
        <v>#N/A</v>
      </c>
      <c r="R356" s="72" t="e">
        <f>IF(VLOOKUP($B356,[1]Sheet1!$F$2:$G$553,2,FALSE)=0,"",$L356)</f>
        <v>#N/A</v>
      </c>
      <c r="S356" s="72" t="e">
        <f>COUNTIF([1]isolation_zones!$H$2:$H$1182,conductor_pz_summary_hftd_23_re!B356)</f>
        <v>#VALUE!</v>
      </c>
    </row>
    <row r="357" spans="1:19" x14ac:dyDescent="0.25">
      <c r="A357" s="70">
        <v>10364</v>
      </c>
      <c r="B357" s="71" t="s">
        <v>5910</v>
      </c>
      <c r="C357" s="72">
        <v>63172101</v>
      </c>
      <c r="D357" s="72" t="s">
        <v>1618</v>
      </c>
      <c r="E357" s="72">
        <v>771.47013727106105</v>
      </c>
      <c r="F357" s="72">
        <f t="shared" si="25"/>
        <v>0.47947180688070917</v>
      </c>
      <c r="G357" s="73">
        <v>7</v>
      </c>
      <c r="H357" s="72">
        <f t="shared" si="26"/>
        <v>1.3558381726265389</v>
      </c>
      <c r="I357" s="74">
        <v>0.193691167518077</v>
      </c>
      <c r="J357" s="75">
        <v>356</v>
      </c>
      <c r="K357" s="72">
        <f t="shared" si="27"/>
        <v>3913.5696792179165</v>
      </c>
      <c r="L357" s="72">
        <f t="shared" si="28"/>
        <v>13688.817750848944</v>
      </c>
      <c r="M357" s="72">
        <f t="shared" si="29"/>
        <v>0.55282363205510132</v>
      </c>
      <c r="N357" s="72" t="e">
        <f>IF(VLOOKUP(B357,[1]Sheet1!$B$2:$G$553,6,FALSE)=0,"",L357)</f>
        <v>#N/A</v>
      </c>
      <c r="O357" s="72" t="e">
        <f>IF(VLOOKUP($B357,[1]Sheet1!$C$2:$G$553,5,FALSE)=0,"",$L357)</f>
        <v>#N/A</v>
      </c>
      <c r="P357" s="72" t="e">
        <f>IF(VLOOKUP($B357,[1]Sheet1!$D$2:$G$553,4,FALSE)=0,"",$L357)</f>
        <v>#N/A</v>
      </c>
      <c r="Q357" s="72" t="e">
        <f>IF(VLOOKUP($B357,[1]Sheet1!$E$2:$G$553,3,FALSE)=0,"",$L357)</f>
        <v>#N/A</v>
      </c>
      <c r="R357" s="72" t="e">
        <f>IF(VLOOKUP($B357,[1]Sheet1!$F$2:$G$553,2,FALSE)=0,"",$L357)</f>
        <v>#N/A</v>
      </c>
      <c r="S357" s="72" t="e">
        <f>COUNTIF([1]isolation_zones!$H$2:$H$1182,conductor_pz_summary_hftd_23_re!B357)</f>
        <v>#VALUE!</v>
      </c>
    </row>
    <row r="358" spans="1:19" x14ac:dyDescent="0.25">
      <c r="A358" s="70">
        <v>10620</v>
      </c>
      <c r="B358" s="71" t="s">
        <v>5911</v>
      </c>
      <c r="C358" s="72">
        <v>163541102</v>
      </c>
      <c r="D358" s="72" t="s">
        <v>1504</v>
      </c>
      <c r="E358" s="72">
        <v>1956.95952505777</v>
      </c>
      <c r="F358" s="72">
        <f t="shared" si="25"/>
        <v>1.2162582505020323</v>
      </c>
      <c r="G358" s="73">
        <v>6</v>
      </c>
      <c r="H358" s="72">
        <f t="shared" si="26"/>
        <v>1.1596760301150841</v>
      </c>
      <c r="I358" s="74">
        <v>0.19327933835251401</v>
      </c>
      <c r="J358" s="75">
        <v>357</v>
      </c>
      <c r="K358" s="72">
        <f t="shared" si="27"/>
        <v>3914.7859374684185</v>
      </c>
      <c r="L358" s="72">
        <f t="shared" si="28"/>
        <v>13687.65807481883</v>
      </c>
      <c r="M358" s="72">
        <f t="shared" si="29"/>
        <v>0.55277679847701999</v>
      </c>
      <c r="N358" s="72" t="e">
        <f>IF(VLOOKUP(B358,[1]Sheet1!$B$2:$G$553,6,FALSE)=0,"",L358)</f>
        <v>#N/A</v>
      </c>
      <c r="O358" s="72" t="e">
        <f>IF(VLOOKUP($B358,[1]Sheet1!$C$2:$G$553,5,FALSE)=0,"",$L358)</f>
        <v>#N/A</v>
      </c>
      <c r="P358" s="72" t="e">
        <f>IF(VLOOKUP($B358,[1]Sheet1!$D$2:$G$553,4,FALSE)=0,"",$L358)</f>
        <v>#N/A</v>
      </c>
      <c r="Q358" s="72" t="e">
        <f>IF(VLOOKUP($B358,[1]Sheet1!$E$2:$G$553,3,FALSE)=0,"",$L358)</f>
        <v>#N/A</v>
      </c>
      <c r="R358" s="72" t="e">
        <f>IF(VLOOKUP($B358,[1]Sheet1!$F$2:$G$553,2,FALSE)=0,"",$L358)</f>
        <v>#N/A</v>
      </c>
      <c r="S358" s="72" t="e">
        <f>COUNTIF([1]isolation_zones!$H$2:$H$1182,conductor_pz_summary_hftd_23_re!B358)</f>
        <v>#VALUE!</v>
      </c>
    </row>
    <row r="359" spans="1:19" x14ac:dyDescent="0.25">
      <c r="A359" s="70">
        <v>1881</v>
      </c>
      <c r="B359" s="71" t="s">
        <v>2172</v>
      </c>
      <c r="C359" s="72">
        <v>152561103</v>
      </c>
      <c r="D359" s="72" t="s">
        <v>667</v>
      </c>
      <c r="E359" s="72">
        <v>42516.879335965299</v>
      </c>
      <c r="F359" s="72">
        <f t="shared" si="25"/>
        <v>26.424412265982163</v>
      </c>
      <c r="G359" s="73">
        <v>240</v>
      </c>
      <c r="H359" s="72">
        <f t="shared" si="26"/>
        <v>46.357025805459116</v>
      </c>
      <c r="I359" s="74">
        <v>0.193154274189413</v>
      </c>
      <c r="J359" s="75">
        <v>358</v>
      </c>
      <c r="K359" s="72">
        <f t="shared" si="27"/>
        <v>3941.2103497344006</v>
      </c>
      <c r="L359" s="72">
        <f t="shared" si="28"/>
        <v>13641.301049013371</v>
      </c>
      <c r="M359" s="72">
        <f t="shared" si="29"/>
        <v>0.55090466752725586</v>
      </c>
      <c r="N359" s="72" t="e">
        <f>IF(VLOOKUP(B359,[1]Sheet1!$B$2:$G$553,6,FALSE)=0,"",L359)</f>
        <v>#N/A</v>
      </c>
      <c r="O359" s="72" t="e">
        <f>IF(VLOOKUP($B359,[1]Sheet1!$C$2:$G$553,5,FALSE)=0,"",$L359)</f>
        <v>#N/A</v>
      </c>
      <c r="P359" s="72" t="e">
        <f>IF(VLOOKUP($B359,[1]Sheet1!$D$2:$G$553,4,FALSE)=0,"",$L359)</f>
        <v>#N/A</v>
      </c>
      <c r="Q359" s="72" t="e">
        <f>IF(VLOOKUP($B359,[1]Sheet1!$E$2:$G$553,3,FALSE)=0,"",$L359)</f>
        <v>#N/A</v>
      </c>
      <c r="R359" s="72" t="e">
        <f>IF(VLOOKUP($B359,[1]Sheet1!$F$2:$G$553,2,FALSE)=0,"",$L359)</f>
        <v>#N/A</v>
      </c>
      <c r="S359" s="72" t="e">
        <f>COUNTIF([1]isolation_zones!$H$2:$H$1182,conductor_pz_summary_hftd_23_re!B359)</f>
        <v>#VALUE!</v>
      </c>
    </row>
    <row r="360" spans="1:19" x14ac:dyDescent="0.25">
      <c r="A360" s="70">
        <v>10174</v>
      </c>
      <c r="B360" s="71" t="s">
        <v>2649</v>
      </c>
      <c r="C360" s="72">
        <v>42991105</v>
      </c>
      <c r="D360" s="72" t="s">
        <v>207</v>
      </c>
      <c r="E360" s="72">
        <v>7099.1789855930201</v>
      </c>
      <c r="F360" s="72">
        <f t="shared" si="25"/>
        <v>4.4121684186407828</v>
      </c>
      <c r="G360" s="73">
        <v>34</v>
      </c>
      <c r="H360" s="72">
        <f t="shared" si="26"/>
        <v>6.5496760448745359</v>
      </c>
      <c r="I360" s="74">
        <v>0.192637530731604</v>
      </c>
      <c r="J360" s="75">
        <v>359</v>
      </c>
      <c r="K360" s="72">
        <f t="shared" si="27"/>
        <v>3945.6225181530413</v>
      </c>
      <c r="L360" s="72">
        <f t="shared" si="28"/>
        <v>13634.751372968496</v>
      </c>
      <c r="M360" s="72">
        <f t="shared" si="29"/>
        <v>0.55064015851224701</v>
      </c>
      <c r="N360" s="72" t="e">
        <f>IF(VLOOKUP(B360,[1]Sheet1!$B$2:$G$553,6,FALSE)=0,"",L360)</f>
        <v>#N/A</v>
      </c>
      <c r="O360" s="72" t="e">
        <f>IF(VLOOKUP($B360,[1]Sheet1!$C$2:$G$553,5,FALSE)=0,"",$L360)</f>
        <v>#N/A</v>
      </c>
      <c r="P360" s="72" t="e">
        <f>IF(VLOOKUP($B360,[1]Sheet1!$D$2:$G$553,4,FALSE)=0,"",$L360)</f>
        <v>#N/A</v>
      </c>
      <c r="Q360" s="72" t="e">
        <f>IF(VLOOKUP($B360,[1]Sheet1!$E$2:$G$553,3,FALSE)=0,"",$L360)</f>
        <v>#N/A</v>
      </c>
      <c r="R360" s="72" t="e">
        <f>IF(VLOOKUP($B360,[1]Sheet1!$F$2:$G$553,2,FALSE)=0,"",$L360)</f>
        <v>#N/A</v>
      </c>
      <c r="S360" s="72" t="e">
        <f>COUNTIF([1]isolation_zones!$H$2:$H$1182,conductor_pz_summary_hftd_23_re!B360)</f>
        <v>#VALUE!</v>
      </c>
    </row>
    <row r="361" spans="1:19" x14ac:dyDescent="0.25">
      <c r="A361" s="70">
        <v>9563</v>
      </c>
      <c r="B361" s="71" t="s">
        <v>3797</v>
      </c>
      <c r="C361" s="72">
        <v>102781101</v>
      </c>
      <c r="D361" s="72" t="s">
        <v>1208</v>
      </c>
      <c r="E361" s="72">
        <v>14097.676047032601</v>
      </c>
      <c r="F361" s="72">
        <f t="shared" si="25"/>
        <v>8.7617626146877576</v>
      </c>
      <c r="G361" s="73">
        <v>52</v>
      </c>
      <c r="H361" s="72">
        <f t="shared" si="26"/>
        <v>10.003090742671521</v>
      </c>
      <c r="I361" s="74">
        <v>0.19236712966676001</v>
      </c>
      <c r="J361" s="75">
        <v>360</v>
      </c>
      <c r="K361" s="72">
        <f t="shared" si="27"/>
        <v>3954.3842807677288</v>
      </c>
      <c r="L361" s="72">
        <f t="shared" si="28"/>
        <v>13624.748282225824</v>
      </c>
      <c r="M361" s="72">
        <f t="shared" si="29"/>
        <v>0.55023618316121292</v>
      </c>
      <c r="N361" s="72" t="e">
        <f>IF(VLOOKUP(B361,[1]Sheet1!$B$2:$G$553,6,FALSE)=0,"",L361)</f>
        <v>#N/A</v>
      </c>
      <c r="O361" s="72" t="e">
        <f>IF(VLOOKUP($B361,[1]Sheet1!$C$2:$G$553,5,FALSE)=0,"",$L361)</f>
        <v>#N/A</v>
      </c>
      <c r="P361" s="72" t="e">
        <f>IF(VLOOKUP($B361,[1]Sheet1!$D$2:$G$553,4,FALSE)=0,"",$L361)</f>
        <v>#N/A</v>
      </c>
      <c r="Q361" s="72" t="e">
        <f>IF(VLOOKUP($B361,[1]Sheet1!$E$2:$G$553,3,FALSE)=0,"",$L361)</f>
        <v>#N/A</v>
      </c>
      <c r="R361" s="72" t="e">
        <f>IF(VLOOKUP($B361,[1]Sheet1!$F$2:$G$553,2,FALSE)=0,"",$L361)</f>
        <v>#N/A</v>
      </c>
      <c r="S361" s="72" t="e">
        <f>COUNTIF([1]isolation_zones!$H$2:$H$1182,conductor_pz_summary_hftd_23_re!B361)</f>
        <v>#VALUE!</v>
      </c>
    </row>
    <row r="362" spans="1:19" x14ac:dyDescent="0.25">
      <c r="A362" s="70">
        <v>7617</v>
      </c>
      <c r="B362" s="71" t="s">
        <v>4055</v>
      </c>
      <c r="C362" s="72">
        <v>102911102</v>
      </c>
      <c r="D362" s="72" t="s">
        <v>1114</v>
      </c>
      <c r="E362" s="72">
        <v>7674.8454438021399</v>
      </c>
      <c r="F362" s="72">
        <f t="shared" si="25"/>
        <v>4.7699474479814414</v>
      </c>
      <c r="G362" s="73">
        <v>51</v>
      </c>
      <c r="H362" s="72">
        <f t="shared" si="26"/>
        <v>9.8065354597720891</v>
      </c>
      <c r="I362" s="74">
        <v>0.19228500901513901</v>
      </c>
      <c r="J362" s="75">
        <v>361</v>
      </c>
      <c r="K362" s="72">
        <f t="shared" si="27"/>
        <v>3959.1542282157102</v>
      </c>
      <c r="L362" s="72">
        <f t="shared" si="28"/>
        <v>13614.941746766051</v>
      </c>
      <c r="M362" s="72">
        <f t="shared" si="29"/>
        <v>0.54984014570572026</v>
      </c>
      <c r="N362" s="72" t="e">
        <f>IF(VLOOKUP(B362,[1]Sheet1!$B$2:$G$553,6,FALSE)=0,"",L362)</f>
        <v>#N/A</v>
      </c>
      <c r="O362" s="72" t="e">
        <f>IF(VLOOKUP($B362,[1]Sheet1!$C$2:$G$553,5,FALSE)=0,"",$L362)</f>
        <v>#N/A</v>
      </c>
      <c r="P362" s="72" t="e">
        <f>IF(VLOOKUP($B362,[1]Sheet1!$D$2:$G$553,4,FALSE)=0,"",$L362)</f>
        <v>#N/A</v>
      </c>
      <c r="Q362" s="72" t="e">
        <f>IF(VLOOKUP($B362,[1]Sheet1!$E$2:$G$553,3,FALSE)=0,"",$L362)</f>
        <v>#N/A</v>
      </c>
      <c r="R362" s="72" t="e">
        <f>IF(VLOOKUP($B362,[1]Sheet1!$F$2:$G$553,2,FALSE)=0,"",$L362)</f>
        <v>#N/A</v>
      </c>
      <c r="S362" s="72" t="e">
        <f>COUNTIF([1]isolation_zones!$H$2:$H$1182,conductor_pz_summary_hftd_23_re!B362)</f>
        <v>#VALUE!</v>
      </c>
    </row>
    <row r="363" spans="1:19" x14ac:dyDescent="0.25">
      <c r="A363" s="70">
        <v>3855</v>
      </c>
      <c r="B363" s="71" t="s">
        <v>2310</v>
      </c>
      <c r="C363" s="72">
        <v>254601103</v>
      </c>
      <c r="D363" s="72" t="s">
        <v>1488</v>
      </c>
      <c r="E363" s="72">
        <v>42300.552584241203</v>
      </c>
      <c r="F363" s="72">
        <f t="shared" si="25"/>
        <v>26.289964315873959</v>
      </c>
      <c r="G363" s="73">
        <v>296</v>
      </c>
      <c r="H363" s="72">
        <f t="shared" si="26"/>
        <v>56.83935819097325</v>
      </c>
      <c r="I363" s="74">
        <v>0.19202485875328801</v>
      </c>
      <c r="J363" s="75">
        <v>362</v>
      </c>
      <c r="K363" s="72">
        <f t="shared" si="27"/>
        <v>3985.4441925315841</v>
      </c>
      <c r="L363" s="72">
        <f t="shared" si="28"/>
        <v>13558.102388575078</v>
      </c>
      <c r="M363" s="72">
        <f t="shared" si="29"/>
        <v>0.5475446852057172</v>
      </c>
      <c r="N363" s="72" t="e">
        <f>IF(VLOOKUP(B363,[1]Sheet1!$B$2:$G$553,6,FALSE)=0,"",L363)</f>
        <v>#N/A</v>
      </c>
      <c r="O363" s="72" t="e">
        <f>IF(VLOOKUP($B363,[1]Sheet1!$C$2:$G$553,5,FALSE)=0,"",$L363)</f>
        <v>#N/A</v>
      </c>
      <c r="P363" s="72" t="e">
        <f>IF(VLOOKUP($B363,[1]Sheet1!$D$2:$G$553,4,FALSE)=0,"",$L363)</f>
        <v>#N/A</v>
      </c>
      <c r="Q363" s="72" t="e">
        <f>IF(VLOOKUP($B363,[1]Sheet1!$E$2:$G$553,3,FALSE)=0,"",$L363)</f>
        <v>#N/A</v>
      </c>
      <c r="R363" s="72" t="e">
        <f>IF(VLOOKUP($B363,[1]Sheet1!$F$2:$G$553,2,FALSE)=0,"",$L363)</f>
        <v>#N/A</v>
      </c>
      <c r="S363" s="72" t="e">
        <f>COUNTIF([1]isolation_zones!$H$2:$H$1182,conductor_pz_summary_hftd_23_re!B363)</f>
        <v>#VALUE!</v>
      </c>
    </row>
    <row r="364" spans="1:19" x14ac:dyDescent="0.25">
      <c r="A364" s="70">
        <v>5056</v>
      </c>
      <c r="B364" s="71" t="s">
        <v>2872</v>
      </c>
      <c r="C364" s="72">
        <v>103191101</v>
      </c>
      <c r="D364" s="72" t="s">
        <v>1398</v>
      </c>
      <c r="E364" s="72">
        <v>31579.276499639</v>
      </c>
      <c r="F364" s="72">
        <f t="shared" si="25"/>
        <v>19.626647917737102</v>
      </c>
      <c r="G364" s="73">
        <v>230</v>
      </c>
      <c r="H364" s="72">
        <f t="shared" si="26"/>
        <v>44.151498070164791</v>
      </c>
      <c r="I364" s="74">
        <v>0.19196303508767301</v>
      </c>
      <c r="J364" s="75">
        <v>363</v>
      </c>
      <c r="K364" s="72">
        <f t="shared" si="27"/>
        <v>4005.0708404493212</v>
      </c>
      <c r="L364" s="72">
        <f t="shared" si="28"/>
        <v>13513.950890504913</v>
      </c>
      <c r="M364" s="72">
        <f t="shared" si="29"/>
        <v>0.54576162461070643</v>
      </c>
      <c r="N364" s="72" t="e">
        <f>IF(VLOOKUP(B364,[1]Sheet1!$B$2:$G$553,6,FALSE)=0,"",L364)</f>
        <v>#N/A</v>
      </c>
      <c r="O364" s="72" t="e">
        <f>IF(VLOOKUP($B364,[1]Sheet1!$C$2:$G$553,5,FALSE)=0,"",$L364)</f>
        <v>#N/A</v>
      </c>
      <c r="P364" s="72" t="e">
        <f>IF(VLOOKUP($B364,[1]Sheet1!$D$2:$G$553,4,FALSE)=0,"",$L364)</f>
        <v>#N/A</v>
      </c>
      <c r="Q364" s="72" t="e">
        <f>IF(VLOOKUP($B364,[1]Sheet1!$E$2:$G$553,3,FALSE)=0,"",$L364)</f>
        <v>#N/A</v>
      </c>
      <c r="R364" s="72" t="e">
        <f>IF(VLOOKUP($B364,[1]Sheet1!$F$2:$G$553,2,FALSE)=0,"",$L364)</f>
        <v>#N/A</v>
      </c>
      <c r="S364" s="72" t="e">
        <f>COUNTIF([1]isolation_zones!$H$2:$H$1182,conductor_pz_summary_hftd_23_re!B364)</f>
        <v>#VALUE!</v>
      </c>
    </row>
    <row r="365" spans="1:19" x14ac:dyDescent="0.25">
      <c r="A365" s="70">
        <v>523</v>
      </c>
      <c r="B365" s="71" t="s">
        <v>3854</v>
      </c>
      <c r="C365" s="72">
        <v>254061103</v>
      </c>
      <c r="D365" s="72" t="s">
        <v>912</v>
      </c>
      <c r="E365" s="72">
        <v>39952.248276443599</v>
      </c>
      <c r="F365" s="72">
        <f t="shared" si="25"/>
        <v>24.83048370195376</v>
      </c>
      <c r="G365" s="73">
        <v>188</v>
      </c>
      <c r="H365" s="72">
        <f t="shared" si="26"/>
        <v>36.041438809670943</v>
      </c>
      <c r="I365" s="74">
        <v>0.19170978090250501</v>
      </c>
      <c r="J365" s="75">
        <v>364</v>
      </c>
      <c r="K365" s="72">
        <f t="shared" si="27"/>
        <v>4029.9013241512748</v>
      </c>
      <c r="L365" s="72">
        <f t="shared" si="28"/>
        <v>13477.909451695243</v>
      </c>
      <c r="M365" s="72">
        <f t="shared" si="29"/>
        <v>0.54430608918975909</v>
      </c>
      <c r="N365" s="72" t="e">
        <f>IF(VLOOKUP(B365,[1]Sheet1!$B$2:$G$553,6,FALSE)=0,"",L365)</f>
        <v>#N/A</v>
      </c>
      <c r="O365" s="72" t="e">
        <f>IF(VLOOKUP($B365,[1]Sheet1!$C$2:$G$553,5,FALSE)=0,"",$L365)</f>
        <v>#N/A</v>
      </c>
      <c r="P365" s="72" t="e">
        <f>IF(VLOOKUP($B365,[1]Sheet1!$D$2:$G$553,4,FALSE)=0,"",$L365)</f>
        <v>#N/A</v>
      </c>
      <c r="Q365" s="72" t="e">
        <f>IF(VLOOKUP($B365,[1]Sheet1!$E$2:$G$553,3,FALSE)=0,"",$L365)</f>
        <v>#N/A</v>
      </c>
      <c r="R365" s="72" t="e">
        <f>IF(VLOOKUP($B365,[1]Sheet1!$F$2:$G$553,2,FALSE)=0,"",$L365)</f>
        <v>#N/A</v>
      </c>
      <c r="S365" s="72" t="e">
        <f>COUNTIF([1]isolation_zones!$H$2:$H$1182,conductor_pz_summary_hftd_23_re!B365)</f>
        <v>#VALUE!</v>
      </c>
    </row>
    <row r="366" spans="1:19" x14ac:dyDescent="0.25">
      <c r="A366" s="70">
        <v>8426</v>
      </c>
      <c r="B366" s="71" t="s">
        <v>3964</v>
      </c>
      <c r="C366" s="72">
        <v>42851121</v>
      </c>
      <c r="D366" s="72" t="s">
        <v>71</v>
      </c>
      <c r="E366" s="72">
        <v>25.933359741527699</v>
      </c>
      <c r="F366" s="72">
        <f t="shared" si="25"/>
        <v>1.6117687844330455E-2</v>
      </c>
      <c r="G366" s="73">
        <v>1</v>
      </c>
      <c r="H366" s="72">
        <f t="shared" si="26"/>
        <v>0.19151996048860401</v>
      </c>
      <c r="I366" s="74">
        <v>0.19151996048860401</v>
      </c>
      <c r="J366" s="75">
        <v>365</v>
      </c>
      <c r="K366" s="72">
        <f t="shared" si="27"/>
        <v>4029.917441839119</v>
      </c>
      <c r="L366" s="72">
        <f t="shared" si="28"/>
        <v>13477.717931734755</v>
      </c>
      <c r="M366" s="72">
        <f t="shared" si="29"/>
        <v>0.54429835464598075</v>
      </c>
      <c r="N366" s="72" t="e">
        <f>IF(VLOOKUP(B366,[1]Sheet1!$B$2:$G$553,6,FALSE)=0,"",L366)</f>
        <v>#N/A</v>
      </c>
      <c r="O366" s="72" t="e">
        <f>IF(VLOOKUP($B366,[1]Sheet1!$C$2:$G$553,5,FALSE)=0,"",$L366)</f>
        <v>#N/A</v>
      </c>
      <c r="P366" s="72" t="e">
        <f>IF(VLOOKUP($B366,[1]Sheet1!$D$2:$G$553,4,FALSE)=0,"",$L366)</f>
        <v>#N/A</v>
      </c>
      <c r="Q366" s="72" t="e">
        <f>IF(VLOOKUP($B366,[1]Sheet1!$E$2:$G$553,3,FALSE)=0,"",$L366)</f>
        <v>#N/A</v>
      </c>
      <c r="R366" s="72" t="e">
        <f>IF(VLOOKUP($B366,[1]Sheet1!$F$2:$G$553,2,FALSE)=0,"",$L366)</f>
        <v>#N/A</v>
      </c>
      <c r="S366" s="72" t="e">
        <f>COUNTIF([1]isolation_zones!$H$2:$H$1182,conductor_pz_summary_hftd_23_re!B366)</f>
        <v>#VALUE!</v>
      </c>
    </row>
    <row r="367" spans="1:19" x14ac:dyDescent="0.25">
      <c r="A367" s="70">
        <v>8629</v>
      </c>
      <c r="B367" s="71" t="s">
        <v>5912</v>
      </c>
      <c r="C367" s="72">
        <v>182951101</v>
      </c>
      <c r="D367" s="72" t="s">
        <v>202</v>
      </c>
      <c r="E367" s="72">
        <v>774.62770488262902</v>
      </c>
      <c r="F367" s="72">
        <f t="shared" si="25"/>
        <v>0.48143424790716532</v>
      </c>
      <c r="G367" s="73">
        <v>14</v>
      </c>
      <c r="H367" s="72">
        <f t="shared" si="26"/>
        <v>2.67882444744061</v>
      </c>
      <c r="I367" s="74">
        <v>0.191344603388615</v>
      </c>
      <c r="J367" s="75">
        <v>366</v>
      </c>
      <c r="K367" s="72">
        <f t="shared" si="27"/>
        <v>4030.3988760870261</v>
      </c>
      <c r="L367" s="72">
        <f t="shared" si="28"/>
        <v>13475.039107287314</v>
      </c>
      <c r="M367" s="72">
        <f t="shared" si="29"/>
        <v>0.54419017017836446</v>
      </c>
      <c r="N367" s="72" t="e">
        <f>IF(VLOOKUP(B367,[1]Sheet1!$B$2:$G$553,6,FALSE)=0,"",L367)</f>
        <v>#N/A</v>
      </c>
      <c r="O367" s="72" t="e">
        <f>IF(VLOOKUP($B367,[1]Sheet1!$C$2:$G$553,5,FALSE)=0,"",$L367)</f>
        <v>#N/A</v>
      </c>
      <c r="P367" s="72" t="e">
        <f>IF(VLOOKUP($B367,[1]Sheet1!$D$2:$G$553,4,FALSE)=0,"",$L367)</f>
        <v>#N/A</v>
      </c>
      <c r="Q367" s="72" t="e">
        <f>IF(VLOOKUP($B367,[1]Sheet1!$E$2:$G$553,3,FALSE)=0,"",$L367)</f>
        <v>#N/A</v>
      </c>
      <c r="R367" s="72" t="e">
        <f>IF(VLOOKUP($B367,[1]Sheet1!$F$2:$G$553,2,FALSE)=0,"",$L367)</f>
        <v>#N/A</v>
      </c>
      <c r="S367" s="72" t="e">
        <f>COUNTIF([1]isolation_zones!$H$2:$H$1182,conductor_pz_summary_hftd_23_re!B367)</f>
        <v>#VALUE!</v>
      </c>
    </row>
    <row r="368" spans="1:19" x14ac:dyDescent="0.25">
      <c r="A368" s="70">
        <v>7469</v>
      </c>
      <c r="B368" s="71" t="s">
        <v>3824</v>
      </c>
      <c r="C368" s="72">
        <v>183031101</v>
      </c>
      <c r="D368" s="72" t="s">
        <v>761</v>
      </c>
      <c r="E368" s="72">
        <v>9678.6987325411192</v>
      </c>
      <c r="F368" s="72">
        <f t="shared" si="25"/>
        <v>6.0153503620516586</v>
      </c>
      <c r="G368" s="73">
        <v>34</v>
      </c>
      <c r="H368" s="72">
        <f t="shared" si="26"/>
        <v>6.5022185093745382</v>
      </c>
      <c r="I368" s="74">
        <v>0.19124172086395699</v>
      </c>
      <c r="J368" s="75">
        <v>367</v>
      </c>
      <c r="K368" s="72">
        <f t="shared" si="27"/>
        <v>4036.4142264490779</v>
      </c>
      <c r="L368" s="72">
        <f t="shared" si="28"/>
        <v>13468.536888777939</v>
      </c>
      <c r="M368" s="72">
        <f t="shared" si="29"/>
        <v>0.5439275777384478</v>
      </c>
      <c r="N368" s="72" t="e">
        <f>IF(VLOOKUP(B368,[1]Sheet1!$B$2:$G$553,6,FALSE)=0,"",L368)</f>
        <v>#N/A</v>
      </c>
      <c r="O368" s="72" t="e">
        <f>IF(VLOOKUP($B368,[1]Sheet1!$C$2:$G$553,5,FALSE)=0,"",$L368)</f>
        <v>#N/A</v>
      </c>
      <c r="P368" s="72" t="e">
        <f>IF(VLOOKUP($B368,[1]Sheet1!$D$2:$G$553,4,FALSE)=0,"",$L368)</f>
        <v>#N/A</v>
      </c>
      <c r="Q368" s="72" t="e">
        <f>IF(VLOOKUP($B368,[1]Sheet1!$E$2:$G$553,3,FALSE)=0,"",$L368)</f>
        <v>#N/A</v>
      </c>
      <c r="R368" s="72" t="e">
        <f>IF(VLOOKUP($B368,[1]Sheet1!$F$2:$G$553,2,FALSE)=0,"",$L368)</f>
        <v>#N/A</v>
      </c>
      <c r="S368" s="72" t="e">
        <f>COUNTIF([1]isolation_zones!$H$2:$H$1182,conductor_pz_summary_hftd_23_re!B368)</f>
        <v>#VALUE!</v>
      </c>
    </row>
    <row r="369" spans="1:19" x14ac:dyDescent="0.25">
      <c r="A369" s="70">
        <v>5366</v>
      </c>
      <c r="B369" s="71" t="s">
        <v>3984</v>
      </c>
      <c r="C369" s="72">
        <v>102911109</v>
      </c>
      <c r="D369" s="72" t="s">
        <v>1442</v>
      </c>
      <c r="E369" s="72">
        <v>7265.94458452043</v>
      </c>
      <c r="F369" s="72">
        <f t="shared" si="25"/>
        <v>4.5158139120698753</v>
      </c>
      <c r="G369" s="73">
        <v>71</v>
      </c>
      <c r="H369" s="72">
        <f t="shared" si="26"/>
        <v>13.571446613017665</v>
      </c>
      <c r="I369" s="74">
        <v>0.191147135394615</v>
      </c>
      <c r="J369" s="75">
        <v>368</v>
      </c>
      <c r="K369" s="72">
        <f t="shared" si="27"/>
        <v>4040.9300403611478</v>
      </c>
      <c r="L369" s="72">
        <f t="shared" si="28"/>
        <v>13454.965442164921</v>
      </c>
      <c r="M369" s="72">
        <f t="shared" si="29"/>
        <v>0.54337949414602915</v>
      </c>
      <c r="N369" s="72" t="e">
        <f>IF(VLOOKUP(B369,[1]Sheet1!$B$2:$G$553,6,FALSE)=0,"",L369)</f>
        <v>#N/A</v>
      </c>
      <c r="O369" s="72" t="e">
        <f>IF(VLOOKUP($B369,[1]Sheet1!$C$2:$G$553,5,FALSE)=0,"",$L369)</f>
        <v>#N/A</v>
      </c>
      <c r="P369" s="72" t="e">
        <f>IF(VLOOKUP($B369,[1]Sheet1!$D$2:$G$553,4,FALSE)=0,"",$L369)</f>
        <v>#N/A</v>
      </c>
      <c r="Q369" s="72" t="e">
        <f>IF(VLOOKUP($B369,[1]Sheet1!$E$2:$G$553,3,FALSE)=0,"",$L369)</f>
        <v>#N/A</v>
      </c>
      <c r="R369" s="72" t="e">
        <f>IF(VLOOKUP($B369,[1]Sheet1!$F$2:$G$553,2,FALSE)=0,"",$L369)</f>
        <v>#N/A</v>
      </c>
      <c r="S369" s="72" t="e">
        <f>COUNTIF([1]isolation_zones!$H$2:$H$1182,conductor_pz_summary_hftd_23_re!B369)</f>
        <v>#VALUE!</v>
      </c>
    </row>
    <row r="370" spans="1:19" x14ac:dyDescent="0.25">
      <c r="A370" s="70">
        <v>9473</v>
      </c>
      <c r="B370" s="71" t="s">
        <v>2619</v>
      </c>
      <c r="C370" s="72">
        <v>43211102</v>
      </c>
      <c r="D370" s="72" t="s">
        <v>841</v>
      </c>
      <c r="E370" s="72">
        <v>399.45522110124</v>
      </c>
      <c r="F370" s="72">
        <f t="shared" si="25"/>
        <v>0.24826303362413921</v>
      </c>
      <c r="G370" s="73">
        <v>31</v>
      </c>
      <c r="H370" s="72">
        <f t="shared" si="26"/>
        <v>5.8946361545972552</v>
      </c>
      <c r="I370" s="74">
        <v>0.190149553374105</v>
      </c>
      <c r="J370" s="75">
        <v>369</v>
      </c>
      <c r="K370" s="72">
        <f t="shared" si="27"/>
        <v>4041.1783033947718</v>
      </c>
      <c r="L370" s="72">
        <f t="shared" si="28"/>
        <v>13449.070806010324</v>
      </c>
      <c r="M370" s="72">
        <f t="shared" si="29"/>
        <v>0.54314143895178668</v>
      </c>
      <c r="N370" s="72" t="e">
        <f>IF(VLOOKUP(B370,[1]Sheet1!$B$2:$G$553,6,FALSE)=0,"",L370)</f>
        <v>#N/A</v>
      </c>
      <c r="O370" s="72" t="e">
        <f>IF(VLOOKUP($B370,[1]Sheet1!$C$2:$G$553,5,FALSE)=0,"",$L370)</f>
        <v>#N/A</v>
      </c>
      <c r="P370" s="72" t="e">
        <f>IF(VLOOKUP($B370,[1]Sheet1!$D$2:$G$553,4,FALSE)=0,"",$L370)</f>
        <v>#N/A</v>
      </c>
      <c r="Q370" s="72" t="e">
        <f>IF(VLOOKUP($B370,[1]Sheet1!$E$2:$G$553,3,FALSE)=0,"",$L370)</f>
        <v>#N/A</v>
      </c>
      <c r="R370" s="72" t="e">
        <f>IF(VLOOKUP($B370,[1]Sheet1!$F$2:$G$553,2,FALSE)=0,"",$L370)</f>
        <v>#N/A</v>
      </c>
      <c r="S370" s="72" t="e">
        <f>COUNTIF([1]isolation_zones!$H$2:$H$1182,conductor_pz_summary_hftd_23_re!B370)</f>
        <v>#VALUE!</v>
      </c>
    </row>
    <row r="371" spans="1:19" x14ac:dyDescent="0.25">
      <c r="A371" s="70">
        <v>6494</v>
      </c>
      <c r="B371" s="71" t="s">
        <v>2444</v>
      </c>
      <c r="C371" s="72">
        <v>152271102</v>
      </c>
      <c r="D371" s="72" t="s">
        <v>866</v>
      </c>
      <c r="E371" s="72">
        <v>21374.284225315401</v>
      </c>
      <c r="F371" s="72">
        <f t="shared" si="25"/>
        <v>13.284203993359478</v>
      </c>
      <c r="G371" s="73">
        <v>145</v>
      </c>
      <c r="H371" s="72">
        <f t="shared" si="26"/>
        <v>27.537765279673074</v>
      </c>
      <c r="I371" s="74">
        <v>0.189915622618435</v>
      </c>
      <c r="J371" s="75">
        <v>370</v>
      </c>
      <c r="K371" s="72">
        <f t="shared" si="27"/>
        <v>4054.4625073881311</v>
      </c>
      <c r="L371" s="72">
        <f t="shared" si="28"/>
        <v>13421.533040730652</v>
      </c>
      <c r="M371" s="72">
        <f t="shared" si="29"/>
        <v>0.54202932483808652</v>
      </c>
      <c r="N371" s="72" t="e">
        <f>IF(VLOOKUP(B371,[1]Sheet1!$B$2:$G$553,6,FALSE)=0,"",L371)</f>
        <v>#N/A</v>
      </c>
      <c r="O371" s="72" t="e">
        <f>IF(VLOOKUP($B371,[1]Sheet1!$C$2:$G$553,5,FALSE)=0,"",$L371)</f>
        <v>#N/A</v>
      </c>
      <c r="P371" s="72" t="e">
        <f>IF(VLOOKUP($B371,[1]Sheet1!$D$2:$G$553,4,FALSE)=0,"",$L371)</f>
        <v>#N/A</v>
      </c>
      <c r="Q371" s="72" t="e">
        <f>IF(VLOOKUP($B371,[1]Sheet1!$E$2:$G$553,3,FALSE)=0,"",$L371)</f>
        <v>#N/A</v>
      </c>
      <c r="R371" s="72" t="e">
        <f>IF(VLOOKUP($B371,[1]Sheet1!$F$2:$G$553,2,FALSE)=0,"",$L371)</f>
        <v>#N/A</v>
      </c>
      <c r="S371" s="72" t="e">
        <f>COUNTIF([1]isolation_zones!$H$2:$H$1182,conductor_pz_summary_hftd_23_re!B371)</f>
        <v>#VALUE!</v>
      </c>
    </row>
    <row r="372" spans="1:19" x14ac:dyDescent="0.25">
      <c r="A372" s="70">
        <v>4257</v>
      </c>
      <c r="B372" s="71" t="s">
        <v>2229</v>
      </c>
      <c r="C372" s="72">
        <v>43191102</v>
      </c>
      <c r="D372" s="72" t="s">
        <v>607</v>
      </c>
      <c r="E372" s="72">
        <v>28146.425619195499</v>
      </c>
      <c r="F372" s="72">
        <f t="shared" si="25"/>
        <v>17.493117227591981</v>
      </c>
      <c r="G372" s="73">
        <v>170</v>
      </c>
      <c r="H372" s="72">
        <f t="shared" si="26"/>
        <v>32.253795008534517</v>
      </c>
      <c r="I372" s="74">
        <v>0.18972820593255599</v>
      </c>
      <c r="J372" s="75">
        <v>371</v>
      </c>
      <c r="K372" s="72">
        <f t="shared" si="27"/>
        <v>4071.9556246157231</v>
      </c>
      <c r="L372" s="72">
        <f t="shared" si="28"/>
        <v>13389.279245722117</v>
      </c>
      <c r="M372" s="72">
        <f t="shared" si="29"/>
        <v>0.54072675361325784</v>
      </c>
      <c r="N372" s="72" t="e">
        <f>IF(VLOOKUP(B372,[1]Sheet1!$B$2:$G$553,6,FALSE)=0,"",L372)</f>
        <v>#N/A</v>
      </c>
      <c r="O372" s="72" t="e">
        <f>IF(VLOOKUP($B372,[1]Sheet1!$C$2:$G$553,5,FALSE)=0,"",$L372)</f>
        <v>#N/A</v>
      </c>
      <c r="P372" s="72" t="e">
        <f>IF(VLOOKUP($B372,[1]Sheet1!$D$2:$G$553,4,FALSE)=0,"",$L372)</f>
        <v>#N/A</v>
      </c>
      <c r="Q372" s="72" t="e">
        <f>IF(VLOOKUP($B372,[1]Sheet1!$E$2:$G$553,3,FALSE)=0,"",$L372)</f>
        <v>#N/A</v>
      </c>
      <c r="R372" s="72" t="e">
        <f>IF(VLOOKUP($B372,[1]Sheet1!$F$2:$G$553,2,FALSE)=0,"",$L372)</f>
        <v>#N/A</v>
      </c>
      <c r="S372" s="72" t="e">
        <f>COUNTIF([1]isolation_zones!$H$2:$H$1182,conductor_pz_summary_hftd_23_re!B372)</f>
        <v>#VALUE!</v>
      </c>
    </row>
    <row r="373" spans="1:19" x14ac:dyDescent="0.25">
      <c r="A373" s="70">
        <v>9558</v>
      </c>
      <c r="B373" s="71" t="s">
        <v>3511</v>
      </c>
      <c r="C373" s="72">
        <v>14592105</v>
      </c>
      <c r="D373" s="72" t="s">
        <v>1552</v>
      </c>
      <c r="E373" s="72">
        <v>1047.79962319022</v>
      </c>
      <c r="F373" s="72">
        <f t="shared" si="25"/>
        <v>0.65121169868876316</v>
      </c>
      <c r="G373" s="73">
        <v>5</v>
      </c>
      <c r="H373" s="72">
        <f t="shared" si="26"/>
        <v>0.94545203712708004</v>
      </c>
      <c r="I373" s="74">
        <v>0.189090407425416</v>
      </c>
      <c r="J373" s="75">
        <v>372</v>
      </c>
      <c r="K373" s="72">
        <f t="shared" si="27"/>
        <v>4072.6068363144118</v>
      </c>
      <c r="L373" s="72">
        <f t="shared" si="28"/>
        <v>13388.333793684989</v>
      </c>
      <c r="M373" s="72">
        <f t="shared" si="29"/>
        <v>0.54068857148251348</v>
      </c>
      <c r="N373" s="72" t="e">
        <f>IF(VLOOKUP(B373,[1]Sheet1!$B$2:$G$553,6,FALSE)=0,"",L373)</f>
        <v>#N/A</v>
      </c>
      <c r="O373" s="72" t="e">
        <f>IF(VLOOKUP($B373,[1]Sheet1!$C$2:$G$553,5,FALSE)=0,"",$L373)</f>
        <v>#N/A</v>
      </c>
      <c r="P373" s="72" t="e">
        <f>IF(VLOOKUP($B373,[1]Sheet1!$D$2:$G$553,4,FALSE)=0,"",$L373)</f>
        <v>#N/A</v>
      </c>
      <c r="Q373" s="72" t="e">
        <f>IF(VLOOKUP($B373,[1]Sheet1!$E$2:$G$553,3,FALSE)=0,"",$L373)</f>
        <v>#N/A</v>
      </c>
      <c r="R373" s="72" t="e">
        <f>IF(VLOOKUP($B373,[1]Sheet1!$F$2:$G$553,2,FALSE)=0,"",$L373)</f>
        <v>#N/A</v>
      </c>
      <c r="S373" s="72" t="e">
        <f>COUNTIF([1]isolation_zones!$H$2:$H$1182,conductor_pz_summary_hftd_23_re!B373)</f>
        <v>#VALUE!</v>
      </c>
    </row>
    <row r="374" spans="1:19" x14ac:dyDescent="0.25">
      <c r="A374" s="70">
        <v>10458</v>
      </c>
      <c r="B374" s="71" t="s">
        <v>5913</v>
      </c>
      <c r="C374" s="72">
        <v>152582109</v>
      </c>
      <c r="D374" s="72" t="s">
        <v>1222</v>
      </c>
      <c r="E374" s="72">
        <v>477.30244462965697</v>
      </c>
      <c r="F374" s="72">
        <f t="shared" si="25"/>
        <v>0.29664539753241576</v>
      </c>
      <c r="G374" s="73">
        <v>6</v>
      </c>
      <c r="H374" s="72">
        <f t="shared" si="26"/>
        <v>1.1342604945038219</v>
      </c>
      <c r="I374" s="74">
        <v>0.18904341575063699</v>
      </c>
      <c r="J374" s="75">
        <v>373</v>
      </c>
      <c r="K374" s="72">
        <f t="shared" si="27"/>
        <v>4072.9034817119441</v>
      </c>
      <c r="L374" s="72">
        <f t="shared" si="28"/>
        <v>13387.199533190485</v>
      </c>
      <c r="M374" s="72">
        <f t="shared" si="29"/>
        <v>0.54064276431218794</v>
      </c>
      <c r="N374" s="72" t="e">
        <f>IF(VLOOKUP(B374,[1]Sheet1!$B$2:$G$553,6,FALSE)=0,"",L374)</f>
        <v>#N/A</v>
      </c>
      <c r="O374" s="72" t="e">
        <f>IF(VLOOKUP($B374,[1]Sheet1!$C$2:$G$553,5,FALSE)=0,"",$L374)</f>
        <v>#N/A</v>
      </c>
      <c r="P374" s="72" t="e">
        <f>IF(VLOOKUP($B374,[1]Sheet1!$D$2:$G$553,4,FALSE)=0,"",$L374)</f>
        <v>#N/A</v>
      </c>
      <c r="Q374" s="72" t="e">
        <f>IF(VLOOKUP($B374,[1]Sheet1!$E$2:$G$553,3,FALSE)=0,"",$L374)</f>
        <v>#N/A</v>
      </c>
      <c r="R374" s="72" t="e">
        <f>IF(VLOOKUP($B374,[1]Sheet1!$F$2:$G$553,2,FALSE)=0,"",$L374)</f>
        <v>#N/A</v>
      </c>
      <c r="S374" s="72" t="e">
        <f>COUNTIF([1]isolation_zones!$H$2:$H$1182,conductor_pz_summary_hftd_23_re!B374)</f>
        <v>#VALUE!</v>
      </c>
    </row>
    <row r="375" spans="1:19" x14ac:dyDescent="0.25">
      <c r="A375" s="70">
        <v>2068</v>
      </c>
      <c r="B375" s="71" t="s">
        <v>4085</v>
      </c>
      <c r="C375" s="72">
        <v>163541102</v>
      </c>
      <c r="D375" s="72" t="s">
        <v>1504</v>
      </c>
      <c r="E375" s="72">
        <v>17449.917425866799</v>
      </c>
      <c r="F375" s="72">
        <f t="shared" si="25"/>
        <v>10.845194173938346</v>
      </c>
      <c r="G375" s="73">
        <v>368</v>
      </c>
      <c r="H375" s="72">
        <f t="shared" si="26"/>
        <v>69.468060744802543</v>
      </c>
      <c r="I375" s="74">
        <v>0.18877190419783299</v>
      </c>
      <c r="J375" s="75">
        <v>374</v>
      </c>
      <c r="K375" s="72">
        <f t="shared" si="27"/>
        <v>4083.7486758858822</v>
      </c>
      <c r="L375" s="72">
        <f t="shared" si="28"/>
        <v>13317.731472445683</v>
      </c>
      <c r="M375" s="72">
        <f t="shared" si="29"/>
        <v>0.53783729298867766</v>
      </c>
      <c r="N375" s="72" t="e">
        <f>IF(VLOOKUP(B375,[1]Sheet1!$B$2:$G$553,6,FALSE)=0,"",L375)</f>
        <v>#N/A</v>
      </c>
      <c r="O375" s="72" t="e">
        <f>IF(VLOOKUP($B375,[1]Sheet1!$C$2:$G$553,5,FALSE)=0,"",$L375)</f>
        <v>#N/A</v>
      </c>
      <c r="P375" s="72" t="e">
        <f>IF(VLOOKUP($B375,[1]Sheet1!$D$2:$G$553,4,FALSE)=0,"",$L375)</f>
        <v>#N/A</v>
      </c>
      <c r="Q375" s="72" t="e">
        <f>IF(VLOOKUP($B375,[1]Sheet1!$E$2:$G$553,3,FALSE)=0,"",$L375)</f>
        <v>#N/A</v>
      </c>
      <c r="R375" s="72" t="e">
        <f>IF(VLOOKUP($B375,[1]Sheet1!$F$2:$G$553,2,FALSE)=0,"",$L375)</f>
        <v>#N/A</v>
      </c>
      <c r="S375" s="72" t="e">
        <f>COUNTIF([1]isolation_zones!$H$2:$H$1182,conductor_pz_summary_hftd_23_re!B375)</f>
        <v>#VALUE!</v>
      </c>
    </row>
    <row r="376" spans="1:19" x14ac:dyDescent="0.25">
      <c r="A376" s="70">
        <v>2280</v>
      </c>
      <c r="B376" s="71" t="s">
        <v>3335</v>
      </c>
      <c r="C376" s="72">
        <v>103351101</v>
      </c>
      <c r="D376" s="72" t="s">
        <v>1520</v>
      </c>
      <c r="E376" s="72">
        <v>76365.897563589504</v>
      </c>
      <c r="F376" s="72">
        <f t="shared" si="25"/>
        <v>47.461713836910818</v>
      </c>
      <c r="G376" s="73">
        <v>383</v>
      </c>
      <c r="H376" s="72">
        <f t="shared" si="26"/>
        <v>71.924923757211417</v>
      </c>
      <c r="I376" s="74">
        <v>0.18779353461412901</v>
      </c>
      <c r="J376" s="75">
        <v>375</v>
      </c>
      <c r="K376" s="72">
        <f t="shared" si="27"/>
        <v>4131.2103897227935</v>
      </c>
      <c r="L376" s="72">
        <f t="shared" si="28"/>
        <v>13245.806548688472</v>
      </c>
      <c r="M376" s="72">
        <f t="shared" si="29"/>
        <v>0.53493260112189589</v>
      </c>
      <c r="N376" s="72" t="e">
        <f>IF(VLOOKUP(B376,[1]Sheet1!$B$2:$G$553,6,FALSE)=0,"",L376)</f>
        <v>#N/A</v>
      </c>
      <c r="O376" s="72" t="e">
        <f>IF(VLOOKUP($B376,[1]Sheet1!$C$2:$G$553,5,FALSE)=0,"",$L376)</f>
        <v>#N/A</v>
      </c>
      <c r="P376" s="72" t="e">
        <f>IF(VLOOKUP($B376,[1]Sheet1!$D$2:$G$553,4,FALSE)=0,"",$L376)</f>
        <v>#N/A</v>
      </c>
      <c r="Q376" s="72" t="e">
        <f>IF(VLOOKUP($B376,[1]Sheet1!$E$2:$G$553,3,FALSE)=0,"",$L376)</f>
        <v>#N/A</v>
      </c>
      <c r="R376" s="72" t="e">
        <f>IF(VLOOKUP($B376,[1]Sheet1!$F$2:$G$553,2,FALSE)=0,"",$L376)</f>
        <v>#N/A</v>
      </c>
      <c r="S376" s="72" t="e">
        <f>COUNTIF([1]isolation_zones!$H$2:$H$1182,conductor_pz_summary_hftd_23_re!B376)</f>
        <v>#VALUE!</v>
      </c>
    </row>
    <row r="377" spans="1:19" x14ac:dyDescent="0.25">
      <c r="A377" s="70">
        <v>6271</v>
      </c>
      <c r="B377" s="71" t="s">
        <v>4509</v>
      </c>
      <c r="C377" s="72">
        <v>102931101</v>
      </c>
      <c r="D377" s="72" t="s">
        <v>1240</v>
      </c>
      <c r="E377" s="72">
        <v>7501.4293313563703</v>
      </c>
      <c r="F377" s="72">
        <f t="shared" si="25"/>
        <v>4.6621686335341019</v>
      </c>
      <c r="G377" s="73">
        <v>111</v>
      </c>
      <c r="H377" s="72">
        <f t="shared" si="26"/>
        <v>20.822978651490256</v>
      </c>
      <c r="I377" s="74">
        <v>0.187594402265678</v>
      </c>
      <c r="J377" s="75">
        <v>376</v>
      </c>
      <c r="K377" s="72">
        <f t="shared" si="27"/>
        <v>4135.8725583563273</v>
      </c>
      <c r="L377" s="72">
        <f t="shared" si="28"/>
        <v>13224.983570036982</v>
      </c>
      <c r="M377" s="72">
        <f t="shared" si="29"/>
        <v>0.53409166402288255</v>
      </c>
      <c r="N377" s="72" t="e">
        <f>IF(VLOOKUP(B377,[1]Sheet1!$B$2:$G$553,6,FALSE)=0,"",L377)</f>
        <v>#N/A</v>
      </c>
      <c r="O377" s="72" t="e">
        <f>IF(VLOOKUP($B377,[1]Sheet1!$C$2:$G$553,5,FALSE)=0,"",$L377)</f>
        <v>#N/A</v>
      </c>
      <c r="P377" s="72" t="e">
        <f>IF(VLOOKUP($B377,[1]Sheet1!$D$2:$G$553,4,FALSE)=0,"",$L377)</f>
        <v>#N/A</v>
      </c>
      <c r="Q377" s="72" t="e">
        <f>IF(VLOOKUP($B377,[1]Sheet1!$E$2:$G$553,3,FALSE)=0,"",$L377)</f>
        <v>#N/A</v>
      </c>
      <c r="R377" s="72" t="e">
        <f>IF(VLOOKUP($B377,[1]Sheet1!$F$2:$G$553,2,FALSE)=0,"",$L377)</f>
        <v>#N/A</v>
      </c>
      <c r="S377" s="72" t="e">
        <f>COUNTIF([1]isolation_zones!$H$2:$H$1182,conductor_pz_summary_hftd_23_re!B377)</f>
        <v>#VALUE!</v>
      </c>
    </row>
    <row r="378" spans="1:19" x14ac:dyDescent="0.25">
      <c r="A378" s="70">
        <v>449</v>
      </c>
      <c r="B378" s="71" t="s">
        <v>2591</v>
      </c>
      <c r="C378" s="72">
        <v>12022212</v>
      </c>
      <c r="D378" s="72" t="s">
        <v>385</v>
      </c>
      <c r="E378" s="72">
        <v>31213.304885780399</v>
      </c>
      <c r="F378" s="72">
        <f t="shared" si="25"/>
        <v>19.399195081280546</v>
      </c>
      <c r="G378" s="73">
        <v>174</v>
      </c>
      <c r="H378" s="72">
        <f t="shared" si="26"/>
        <v>32.632874338333039</v>
      </c>
      <c r="I378" s="74">
        <v>0.18754525481800599</v>
      </c>
      <c r="J378" s="75">
        <v>377</v>
      </c>
      <c r="K378" s="72">
        <f t="shared" si="27"/>
        <v>4155.2717534376079</v>
      </c>
      <c r="L378" s="72">
        <f t="shared" si="28"/>
        <v>13192.350695698649</v>
      </c>
      <c r="M378" s="72">
        <f t="shared" si="29"/>
        <v>0.53277378365918227</v>
      </c>
      <c r="N378" s="72" t="e">
        <f>IF(VLOOKUP(B378,[1]Sheet1!$B$2:$G$553,6,FALSE)=0,"",L378)</f>
        <v>#N/A</v>
      </c>
      <c r="O378" s="72" t="e">
        <f>IF(VLOOKUP($B378,[1]Sheet1!$C$2:$G$553,5,FALSE)=0,"",$L378)</f>
        <v>#N/A</v>
      </c>
      <c r="P378" s="72" t="e">
        <f>IF(VLOOKUP($B378,[1]Sheet1!$D$2:$G$553,4,FALSE)=0,"",$L378)</f>
        <v>#N/A</v>
      </c>
      <c r="Q378" s="72" t="e">
        <f>IF(VLOOKUP($B378,[1]Sheet1!$E$2:$G$553,3,FALSE)=0,"",$L378)</f>
        <v>#N/A</v>
      </c>
      <c r="R378" s="72" t="e">
        <f>IF(VLOOKUP($B378,[1]Sheet1!$F$2:$G$553,2,FALSE)=0,"",$L378)</f>
        <v>#N/A</v>
      </c>
      <c r="S378" s="72" t="e">
        <f>COUNTIF([1]isolation_zones!$H$2:$H$1182,conductor_pz_summary_hftd_23_re!B378)</f>
        <v>#VALUE!</v>
      </c>
    </row>
    <row r="379" spans="1:19" x14ac:dyDescent="0.25">
      <c r="A379" s="70">
        <v>9225</v>
      </c>
      <c r="B379" s="71" t="s">
        <v>3663</v>
      </c>
      <c r="C379" s="72">
        <v>102211102</v>
      </c>
      <c r="D379" s="72" t="s">
        <v>567</v>
      </c>
      <c r="E379" s="72">
        <v>47599.349502236597</v>
      </c>
      <c r="F379" s="72">
        <f t="shared" si="25"/>
        <v>29.583188006362086</v>
      </c>
      <c r="G379" s="73">
        <v>121</v>
      </c>
      <c r="H379" s="72">
        <f t="shared" si="26"/>
        <v>22.663263147722482</v>
      </c>
      <c r="I379" s="74">
        <v>0.187299695435723</v>
      </c>
      <c r="J379" s="75">
        <v>378</v>
      </c>
      <c r="K379" s="72">
        <f t="shared" si="27"/>
        <v>4184.8549414439703</v>
      </c>
      <c r="L379" s="72">
        <f t="shared" si="28"/>
        <v>13169.687432550927</v>
      </c>
      <c r="M379" s="72">
        <f t="shared" si="29"/>
        <v>0.53185852657302768</v>
      </c>
      <c r="N379" s="72">
        <f>IF(VLOOKUP(B379,[1]Sheet1!$B$2:$G$553,6,FALSE)=0,"",L379)</f>
        <v>13169.687432550927</v>
      </c>
      <c r="O379" s="72" t="e">
        <f>IF(VLOOKUP($B379,[1]Sheet1!$C$2:$G$553,5,FALSE)=0,"",$L379)</f>
        <v>#N/A</v>
      </c>
      <c r="P379" s="72" t="e">
        <f>IF(VLOOKUP($B379,[1]Sheet1!$D$2:$G$553,4,FALSE)=0,"",$L379)</f>
        <v>#N/A</v>
      </c>
      <c r="Q379" s="72" t="e">
        <f>IF(VLOOKUP($B379,[1]Sheet1!$E$2:$G$553,3,FALSE)=0,"",$L379)</f>
        <v>#N/A</v>
      </c>
      <c r="R379" s="72" t="e">
        <f>IF(VLOOKUP($B379,[1]Sheet1!$F$2:$G$553,2,FALSE)=0,"",$L379)</f>
        <v>#N/A</v>
      </c>
      <c r="S379" s="72" t="e">
        <f>COUNTIF([1]isolation_zones!$H$2:$H$1182,conductor_pz_summary_hftd_23_re!B379)</f>
        <v>#VALUE!</v>
      </c>
    </row>
    <row r="380" spans="1:19" x14ac:dyDescent="0.25">
      <c r="A380" s="70">
        <v>4556</v>
      </c>
      <c r="B380" s="71" t="s">
        <v>2678</v>
      </c>
      <c r="C380" s="72">
        <v>254452102</v>
      </c>
      <c r="D380" s="72" t="s">
        <v>1180</v>
      </c>
      <c r="E380" s="72">
        <v>137232.35064563999</v>
      </c>
      <c r="F380" s="72">
        <f t="shared" si="25"/>
        <v>85.290460314257302</v>
      </c>
      <c r="G380" s="73">
        <v>678</v>
      </c>
      <c r="H380" s="72">
        <f t="shared" si="26"/>
        <v>126.90506646123151</v>
      </c>
      <c r="I380" s="74">
        <v>0.18717561424960399</v>
      </c>
      <c r="J380" s="75">
        <v>379</v>
      </c>
      <c r="K380" s="72">
        <f t="shared" si="27"/>
        <v>4270.1454017582273</v>
      </c>
      <c r="L380" s="72">
        <f t="shared" si="28"/>
        <v>13042.782366089696</v>
      </c>
      <c r="M380" s="72">
        <f t="shared" si="29"/>
        <v>0.52673345872245003</v>
      </c>
      <c r="N380" s="72" t="e">
        <f>IF(VLOOKUP(B380,[1]Sheet1!$B$2:$G$553,6,FALSE)=0,"",L380)</f>
        <v>#N/A</v>
      </c>
      <c r="O380" s="72" t="e">
        <f>IF(VLOOKUP($B380,[1]Sheet1!$C$2:$G$553,5,FALSE)=0,"",$L380)</f>
        <v>#N/A</v>
      </c>
      <c r="P380" s="72" t="e">
        <f>IF(VLOOKUP($B380,[1]Sheet1!$D$2:$G$553,4,FALSE)=0,"",$L380)</f>
        <v>#N/A</v>
      </c>
      <c r="Q380" s="72" t="e">
        <f>IF(VLOOKUP($B380,[1]Sheet1!$E$2:$G$553,3,FALSE)=0,"",$L380)</f>
        <v>#N/A</v>
      </c>
      <c r="R380" s="72" t="e">
        <f>IF(VLOOKUP($B380,[1]Sheet1!$F$2:$G$553,2,FALSE)=0,"",$L380)</f>
        <v>#N/A</v>
      </c>
      <c r="S380" s="72" t="e">
        <f>COUNTIF([1]isolation_zones!$H$2:$H$1182,conductor_pz_summary_hftd_23_re!B380)</f>
        <v>#VALUE!</v>
      </c>
    </row>
    <row r="381" spans="1:19" x14ac:dyDescent="0.25">
      <c r="A381" s="70">
        <v>9851</v>
      </c>
      <c r="B381" s="71" t="s">
        <v>5914</v>
      </c>
      <c r="C381" s="72">
        <v>103461101</v>
      </c>
      <c r="D381" s="72" t="s">
        <v>1436</v>
      </c>
      <c r="E381" s="72">
        <v>3225.5677534013398</v>
      </c>
      <c r="F381" s="72">
        <f t="shared" si="25"/>
        <v>2.0047033893109631</v>
      </c>
      <c r="G381" s="73">
        <v>23</v>
      </c>
      <c r="H381" s="72">
        <f t="shared" si="26"/>
        <v>4.3020581043372461</v>
      </c>
      <c r="I381" s="74">
        <v>0.18704600453640199</v>
      </c>
      <c r="J381" s="75">
        <v>380</v>
      </c>
      <c r="K381" s="72">
        <f t="shared" si="27"/>
        <v>4272.1501051475379</v>
      </c>
      <c r="L381" s="72">
        <f t="shared" si="28"/>
        <v>13038.480307985359</v>
      </c>
      <c r="M381" s="72">
        <f t="shared" si="29"/>
        <v>0.52655971987736938</v>
      </c>
      <c r="N381" s="72">
        <f>IF(VLOOKUP(B381,[1]Sheet1!$B$2:$G$553,6,FALSE)=0,"",L381)</f>
        <v>13038.480307985359</v>
      </c>
      <c r="O381" s="72" t="e">
        <f>IF(VLOOKUP($B381,[1]Sheet1!$C$2:$G$553,5,FALSE)=0,"",$L381)</f>
        <v>#N/A</v>
      </c>
      <c r="P381" s="72" t="e">
        <f>IF(VLOOKUP($B381,[1]Sheet1!$D$2:$G$553,4,FALSE)=0,"",$L381)</f>
        <v>#N/A</v>
      </c>
      <c r="Q381" s="72" t="e">
        <f>IF(VLOOKUP($B381,[1]Sheet1!$E$2:$G$553,3,FALSE)=0,"",$L381)</f>
        <v>#N/A</v>
      </c>
      <c r="R381" s="72" t="e">
        <f>IF(VLOOKUP($B381,[1]Sheet1!$F$2:$G$553,2,FALSE)=0,"",$L381)</f>
        <v>#N/A</v>
      </c>
      <c r="S381" s="72" t="e">
        <f>COUNTIF([1]isolation_zones!$H$2:$H$1182,conductor_pz_summary_hftd_23_re!B381)</f>
        <v>#VALUE!</v>
      </c>
    </row>
    <row r="382" spans="1:19" x14ac:dyDescent="0.25">
      <c r="A382" s="70">
        <v>1129</v>
      </c>
      <c r="B382" s="71" t="s">
        <v>2879</v>
      </c>
      <c r="C382" s="72">
        <v>42631109</v>
      </c>
      <c r="D382" s="72" t="s">
        <v>390</v>
      </c>
      <c r="E382" s="72">
        <v>56205.369430799299</v>
      </c>
      <c r="F382" s="72">
        <f t="shared" si="25"/>
        <v>34.931864158358792</v>
      </c>
      <c r="G382" s="73">
        <v>269</v>
      </c>
      <c r="H382" s="72">
        <f t="shared" si="26"/>
        <v>50.267092280605084</v>
      </c>
      <c r="I382" s="74">
        <v>0.186866514054294</v>
      </c>
      <c r="J382" s="75">
        <v>381</v>
      </c>
      <c r="K382" s="72">
        <f t="shared" si="27"/>
        <v>4307.0819693058966</v>
      </c>
      <c r="L382" s="72">
        <f t="shared" si="28"/>
        <v>12988.213215704754</v>
      </c>
      <c r="M382" s="72">
        <f t="shared" si="29"/>
        <v>0.52452968068529315</v>
      </c>
      <c r="N382" s="72" t="e">
        <f>IF(VLOOKUP(B382,[1]Sheet1!$B$2:$G$553,6,FALSE)=0,"",L382)</f>
        <v>#N/A</v>
      </c>
      <c r="O382" s="72" t="e">
        <f>IF(VLOOKUP($B382,[1]Sheet1!$C$2:$G$553,5,FALSE)=0,"",$L382)</f>
        <v>#N/A</v>
      </c>
      <c r="P382" s="72" t="e">
        <f>IF(VLOOKUP($B382,[1]Sheet1!$D$2:$G$553,4,FALSE)=0,"",$L382)</f>
        <v>#N/A</v>
      </c>
      <c r="Q382" s="72" t="e">
        <f>IF(VLOOKUP($B382,[1]Sheet1!$E$2:$G$553,3,FALSE)=0,"",$L382)</f>
        <v>#N/A</v>
      </c>
      <c r="R382" s="72" t="e">
        <f>IF(VLOOKUP($B382,[1]Sheet1!$F$2:$G$553,2,FALSE)=0,"",$L382)</f>
        <v>#N/A</v>
      </c>
      <c r="S382" s="72" t="e">
        <f>COUNTIF([1]isolation_zones!$H$2:$H$1182,conductor_pz_summary_hftd_23_re!B382)</f>
        <v>#VALUE!</v>
      </c>
    </row>
    <row r="383" spans="1:19" x14ac:dyDescent="0.25">
      <c r="A383" s="70">
        <v>5974</v>
      </c>
      <c r="B383" s="71" t="s">
        <v>2826</v>
      </c>
      <c r="C383" s="72">
        <v>153741101</v>
      </c>
      <c r="D383" s="72" t="s">
        <v>962</v>
      </c>
      <c r="E383" s="72">
        <v>10673.428857328399</v>
      </c>
      <c r="F383" s="72">
        <f t="shared" si="25"/>
        <v>6.6335791530940948</v>
      </c>
      <c r="G383" s="73">
        <v>68</v>
      </c>
      <c r="H383" s="72">
        <f t="shared" si="26"/>
        <v>12.699302854697807</v>
      </c>
      <c r="I383" s="74">
        <v>0.18675445374555599</v>
      </c>
      <c r="J383" s="75">
        <v>382</v>
      </c>
      <c r="K383" s="72">
        <f t="shared" si="27"/>
        <v>4313.7155484589903</v>
      </c>
      <c r="L383" s="72">
        <f t="shared" si="28"/>
        <v>12975.513912850056</v>
      </c>
      <c r="M383" s="72">
        <f t="shared" si="29"/>
        <v>0.52401681866488481</v>
      </c>
      <c r="N383" s="72" t="e">
        <f>IF(VLOOKUP(B383,[1]Sheet1!$B$2:$G$553,6,FALSE)=0,"",L383)</f>
        <v>#N/A</v>
      </c>
      <c r="O383" s="72" t="e">
        <f>IF(VLOOKUP($B383,[1]Sheet1!$C$2:$G$553,5,FALSE)=0,"",$L383)</f>
        <v>#N/A</v>
      </c>
      <c r="P383" s="72" t="e">
        <f>IF(VLOOKUP($B383,[1]Sheet1!$D$2:$G$553,4,FALSE)=0,"",$L383)</f>
        <v>#N/A</v>
      </c>
      <c r="Q383" s="72" t="e">
        <f>IF(VLOOKUP($B383,[1]Sheet1!$E$2:$G$553,3,FALSE)=0,"",$L383)</f>
        <v>#N/A</v>
      </c>
      <c r="R383" s="72" t="e">
        <f>IF(VLOOKUP($B383,[1]Sheet1!$F$2:$G$553,2,FALSE)=0,"",$L383)</f>
        <v>#N/A</v>
      </c>
      <c r="S383" s="72" t="e">
        <f>COUNTIF([1]isolation_zones!$H$2:$H$1182,conductor_pz_summary_hftd_23_re!B383)</f>
        <v>#VALUE!</v>
      </c>
    </row>
    <row r="384" spans="1:19" x14ac:dyDescent="0.25">
      <c r="A384" s="70">
        <v>6088</v>
      </c>
      <c r="B384" s="71" t="s">
        <v>3269</v>
      </c>
      <c r="C384" s="72">
        <v>103571105</v>
      </c>
      <c r="D384" s="72" t="s">
        <v>1088</v>
      </c>
      <c r="E384" s="72">
        <v>50093.018916872497</v>
      </c>
      <c r="F384" s="72">
        <f t="shared" si="25"/>
        <v>31.133013621424798</v>
      </c>
      <c r="G384" s="73">
        <v>217</v>
      </c>
      <c r="H384" s="72">
        <f t="shared" si="26"/>
        <v>40.43415344162181</v>
      </c>
      <c r="I384" s="74">
        <v>0.18633250433927101</v>
      </c>
      <c r="J384" s="75">
        <v>383</v>
      </c>
      <c r="K384" s="72">
        <f t="shared" si="27"/>
        <v>4344.8485620804149</v>
      </c>
      <c r="L384" s="72">
        <f t="shared" si="28"/>
        <v>12935.079759408434</v>
      </c>
      <c r="M384" s="72">
        <f t="shared" si="29"/>
        <v>0.52238388323017315</v>
      </c>
      <c r="N384" s="72" t="e">
        <f>IF(VLOOKUP(B384,[1]Sheet1!$B$2:$G$553,6,FALSE)=0,"",L384)</f>
        <v>#N/A</v>
      </c>
      <c r="O384" s="72" t="e">
        <f>IF(VLOOKUP($B384,[1]Sheet1!$C$2:$G$553,5,FALSE)=0,"",$L384)</f>
        <v>#N/A</v>
      </c>
      <c r="P384" s="72" t="e">
        <f>IF(VLOOKUP($B384,[1]Sheet1!$D$2:$G$553,4,FALSE)=0,"",$L384)</f>
        <v>#N/A</v>
      </c>
      <c r="Q384" s="72" t="e">
        <f>IF(VLOOKUP($B384,[1]Sheet1!$E$2:$G$553,3,FALSE)=0,"",$L384)</f>
        <v>#N/A</v>
      </c>
      <c r="R384" s="72" t="e">
        <f>IF(VLOOKUP($B384,[1]Sheet1!$F$2:$G$553,2,FALSE)=0,"",$L384)</f>
        <v>#N/A</v>
      </c>
      <c r="S384" s="72" t="e">
        <f>COUNTIF([1]isolation_zones!$H$2:$H$1182,conductor_pz_summary_hftd_23_re!B384)</f>
        <v>#VALUE!</v>
      </c>
    </row>
    <row r="385" spans="1:19" x14ac:dyDescent="0.25">
      <c r="A385" s="70">
        <v>6487</v>
      </c>
      <c r="B385" s="71" t="s">
        <v>3694</v>
      </c>
      <c r="C385" s="72">
        <v>103561102</v>
      </c>
      <c r="D385" s="72" t="s">
        <v>1550</v>
      </c>
      <c r="E385" s="72">
        <v>17050.561891436799</v>
      </c>
      <c r="F385" s="72">
        <f t="shared" si="25"/>
        <v>10.596993095983095</v>
      </c>
      <c r="G385" s="73">
        <v>123</v>
      </c>
      <c r="H385" s="72">
        <f t="shared" si="26"/>
        <v>22.830535795530189</v>
      </c>
      <c r="I385" s="74">
        <v>0.18561411215878201</v>
      </c>
      <c r="J385" s="75">
        <v>384</v>
      </c>
      <c r="K385" s="72">
        <f t="shared" si="27"/>
        <v>4355.4455551763976</v>
      </c>
      <c r="L385" s="72">
        <f t="shared" si="28"/>
        <v>12912.249223612904</v>
      </c>
      <c r="M385" s="72">
        <f t="shared" si="29"/>
        <v>0.52146187082925077</v>
      </c>
      <c r="N385" s="72" t="e">
        <f>IF(VLOOKUP(B385,[1]Sheet1!$B$2:$G$553,6,FALSE)=0,"",L385)</f>
        <v>#N/A</v>
      </c>
      <c r="O385" s="72" t="e">
        <f>IF(VLOOKUP($B385,[1]Sheet1!$C$2:$G$553,5,FALSE)=0,"",$L385)</f>
        <v>#N/A</v>
      </c>
      <c r="P385" s="72" t="e">
        <f>IF(VLOOKUP($B385,[1]Sheet1!$D$2:$G$553,4,FALSE)=0,"",$L385)</f>
        <v>#N/A</v>
      </c>
      <c r="Q385" s="72" t="e">
        <f>IF(VLOOKUP($B385,[1]Sheet1!$E$2:$G$553,3,FALSE)=0,"",$L385)</f>
        <v>#N/A</v>
      </c>
      <c r="R385" s="72" t="e">
        <f>IF(VLOOKUP($B385,[1]Sheet1!$F$2:$G$553,2,FALSE)=0,"",$L385)</f>
        <v>#N/A</v>
      </c>
      <c r="S385" s="72" t="e">
        <f>COUNTIF([1]isolation_zones!$H$2:$H$1182,conductor_pz_summary_hftd_23_re!B385)</f>
        <v>#VALUE!</v>
      </c>
    </row>
    <row r="386" spans="1:19" x14ac:dyDescent="0.25">
      <c r="A386" s="70">
        <v>7029</v>
      </c>
      <c r="B386" s="71" t="s">
        <v>5915</v>
      </c>
      <c r="C386" s="72">
        <v>152561106</v>
      </c>
      <c r="D386" s="72" t="s">
        <v>1450</v>
      </c>
      <c r="E386" s="72">
        <v>1609.19804008407</v>
      </c>
      <c r="F386" s="72">
        <f t="shared" si="25"/>
        <v>1.0001230827122871</v>
      </c>
      <c r="G386" s="73">
        <v>11</v>
      </c>
      <c r="H386" s="72">
        <f t="shared" si="26"/>
        <v>2.0409571987364119</v>
      </c>
      <c r="I386" s="74">
        <v>0.18554156352149201</v>
      </c>
      <c r="J386" s="75">
        <v>385</v>
      </c>
      <c r="K386" s="72">
        <f t="shared" si="27"/>
        <v>4356.4456782591096</v>
      </c>
      <c r="L386" s="72">
        <f t="shared" si="28"/>
        <v>12910.208266414167</v>
      </c>
      <c r="M386" s="72">
        <f t="shared" si="29"/>
        <v>0.52137944666435865</v>
      </c>
      <c r="N386" s="72" t="e">
        <f>IF(VLOOKUP(B386,[1]Sheet1!$B$2:$G$553,6,FALSE)=0,"",L386)</f>
        <v>#N/A</v>
      </c>
      <c r="O386" s="72" t="e">
        <f>IF(VLOOKUP($B386,[1]Sheet1!$C$2:$G$553,5,FALSE)=0,"",$L386)</f>
        <v>#N/A</v>
      </c>
      <c r="P386" s="72" t="e">
        <f>IF(VLOOKUP($B386,[1]Sheet1!$D$2:$G$553,4,FALSE)=0,"",$L386)</f>
        <v>#N/A</v>
      </c>
      <c r="Q386" s="72" t="e">
        <f>IF(VLOOKUP($B386,[1]Sheet1!$E$2:$G$553,3,FALSE)=0,"",$L386)</f>
        <v>#N/A</v>
      </c>
      <c r="R386" s="72" t="e">
        <f>IF(VLOOKUP($B386,[1]Sheet1!$F$2:$G$553,2,FALSE)=0,"",$L386)</f>
        <v>#N/A</v>
      </c>
      <c r="S386" s="72" t="e">
        <f>COUNTIF([1]isolation_zones!$H$2:$H$1182,conductor_pz_summary_hftd_23_re!B386)</f>
        <v>#VALUE!</v>
      </c>
    </row>
    <row r="387" spans="1:19" x14ac:dyDescent="0.25">
      <c r="A387" s="70">
        <v>7958</v>
      </c>
      <c r="B387" s="71" t="s">
        <v>3300</v>
      </c>
      <c r="C387" s="72">
        <v>42891101</v>
      </c>
      <c r="D387" s="72" t="s">
        <v>477</v>
      </c>
      <c r="E387" s="72">
        <v>63661.574599588799</v>
      </c>
      <c r="F387" s="72">
        <f t="shared" ref="F387:F450" si="30">E387/1609</f>
        <v>39.565925792162091</v>
      </c>
      <c r="G387" s="73">
        <v>157</v>
      </c>
      <c r="H387" s="72">
        <f t="shared" ref="H387:H450" si="31">I387*G387</f>
        <v>29.125619783091096</v>
      </c>
      <c r="I387" s="74">
        <v>0.18551350180312801</v>
      </c>
      <c r="J387" s="75">
        <v>386</v>
      </c>
      <c r="K387" s="72">
        <f t="shared" si="27"/>
        <v>4396.0116040512721</v>
      </c>
      <c r="L387" s="72">
        <f t="shared" si="28"/>
        <v>12881.082646631075</v>
      </c>
      <c r="M387" s="72">
        <f t="shared" si="29"/>
        <v>0.52020320696218669</v>
      </c>
      <c r="N387" s="72" t="e">
        <f>IF(VLOOKUP(B387,[1]Sheet1!$B$2:$G$553,6,FALSE)=0,"",L387)</f>
        <v>#N/A</v>
      </c>
      <c r="O387" s="72" t="e">
        <f>IF(VLOOKUP($B387,[1]Sheet1!$C$2:$G$553,5,FALSE)=0,"",$L387)</f>
        <v>#N/A</v>
      </c>
      <c r="P387" s="72" t="e">
        <f>IF(VLOOKUP($B387,[1]Sheet1!$D$2:$G$553,4,FALSE)=0,"",$L387)</f>
        <v>#N/A</v>
      </c>
      <c r="Q387" s="72" t="e">
        <f>IF(VLOOKUP($B387,[1]Sheet1!$E$2:$G$553,3,FALSE)=0,"",$L387)</f>
        <v>#N/A</v>
      </c>
      <c r="R387" s="72" t="e">
        <f>IF(VLOOKUP($B387,[1]Sheet1!$F$2:$G$553,2,FALSE)=0,"",$L387)</f>
        <v>#N/A</v>
      </c>
      <c r="S387" s="72" t="e">
        <f>COUNTIF([1]isolation_zones!$H$2:$H$1182,conductor_pz_summary_hftd_23_re!B387)</f>
        <v>#VALUE!</v>
      </c>
    </row>
    <row r="388" spans="1:19" x14ac:dyDescent="0.25">
      <c r="A388" s="70">
        <v>2772</v>
      </c>
      <c r="B388" s="71" t="s">
        <v>3302</v>
      </c>
      <c r="C388" s="72">
        <v>102911109</v>
      </c>
      <c r="D388" s="72" t="s">
        <v>1442</v>
      </c>
      <c r="E388" s="72">
        <v>31480.182840055801</v>
      </c>
      <c r="F388" s="72">
        <f t="shared" si="30"/>
        <v>19.565060807989934</v>
      </c>
      <c r="G388" s="73">
        <v>213</v>
      </c>
      <c r="H388" s="72">
        <f t="shared" si="31"/>
        <v>39.435753296134081</v>
      </c>
      <c r="I388" s="74">
        <v>0.18514438167199099</v>
      </c>
      <c r="J388" s="75">
        <v>387</v>
      </c>
      <c r="K388" s="72">
        <f t="shared" ref="K388:K451" si="32">F388+K387</f>
        <v>4415.5766648592617</v>
      </c>
      <c r="L388" s="72">
        <f t="shared" ref="L388:L451" si="33">L387-H388</f>
        <v>12841.646893334941</v>
      </c>
      <c r="M388" s="72">
        <f t="shared" ref="M388:M451" si="34">L388/$L$2</f>
        <v>0.51861059197038828</v>
      </c>
      <c r="N388" s="72" t="e">
        <f>IF(VLOOKUP(B388,[1]Sheet1!$B$2:$G$553,6,FALSE)=0,"",L388)</f>
        <v>#N/A</v>
      </c>
      <c r="O388" s="72" t="e">
        <f>IF(VLOOKUP($B388,[1]Sheet1!$C$2:$G$553,5,FALSE)=0,"",$L388)</f>
        <v>#N/A</v>
      </c>
      <c r="P388" s="72" t="e">
        <f>IF(VLOOKUP($B388,[1]Sheet1!$D$2:$G$553,4,FALSE)=0,"",$L388)</f>
        <v>#N/A</v>
      </c>
      <c r="Q388" s="72" t="e">
        <f>IF(VLOOKUP($B388,[1]Sheet1!$E$2:$G$553,3,FALSE)=0,"",$L388)</f>
        <v>#N/A</v>
      </c>
      <c r="R388" s="72" t="e">
        <f>IF(VLOOKUP($B388,[1]Sheet1!$F$2:$G$553,2,FALSE)=0,"",$L388)</f>
        <v>#N/A</v>
      </c>
      <c r="S388" s="72" t="e">
        <f>COUNTIF([1]isolation_zones!$H$2:$H$1182,conductor_pz_summary_hftd_23_re!B388)</f>
        <v>#VALUE!</v>
      </c>
    </row>
    <row r="389" spans="1:19" x14ac:dyDescent="0.25">
      <c r="A389" s="70">
        <v>9699</v>
      </c>
      <c r="B389" s="71" t="s">
        <v>5916</v>
      </c>
      <c r="C389" s="72">
        <v>103142102</v>
      </c>
      <c r="D389" s="72" t="s">
        <v>1606</v>
      </c>
      <c r="E389" s="72">
        <v>5964.9275849780097</v>
      </c>
      <c r="F389" s="72">
        <f t="shared" si="30"/>
        <v>3.7072265910366746</v>
      </c>
      <c r="G389" s="73">
        <v>12</v>
      </c>
      <c r="H389" s="72">
        <f t="shared" si="31"/>
        <v>2.220589664938116</v>
      </c>
      <c r="I389" s="74">
        <v>0.18504913874484299</v>
      </c>
      <c r="J389" s="75">
        <v>388</v>
      </c>
      <c r="K389" s="72">
        <f t="shared" si="32"/>
        <v>4419.2838914502981</v>
      </c>
      <c r="L389" s="72">
        <f t="shared" si="33"/>
        <v>12839.426303670003</v>
      </c>
      <c r="M389" s="72">
        <f t="shared" si="34"/>
        <v>0.51852091333880601</v>
      </c>
      <c r="N389" s="72">
        <f>IF(VLOOKUP(B389,[1]Sheet1!$B$2:$G$553,6,FALSE)=0,"",L389)</f>
        <v>12839.426303670003</v>
      </c>
      <c r="O389" s="72" t="e">
        <f>IF(VLOOKUP($B389,[1]Sheet1!$C$2:$G$553,5,FALSE)=0,"",$L389)</f>
        <v>#N/A</v>
      </c>
      <c r="P389" s="72" t="e">
        <f>IF(VLOOKUP($B389,[1]Sheet1!$D$2:$G$553,4,FALSE)=0,"",$L389)</f>
        <v>#N/A</v>
      </c>
      <c r="Q389" s="72" t="e">
        <f>IF(VLOOKUP($B389,[1]Sheet1!$E$2:$G$553,3,FALSE)=0,"",$L389)</f>
        <v>#N/A</v>
      </c>
      <c r="R389" s="72" t="e">
        <f>IF(VLOOKUP($B389,[1]Sheet1!$F$2:$G$553,2,FALSE)=0,"",$L389)</f>
        <v>#N/A</v>
      </c>
      <c r="S389" s="72" t="e">
        <f>COUNTIF([1]isolation_zones!$H$2:$H$1182,conductor_pz_summary_hftd_23_re!B389)</f>
        <v>#VALUE!</v>
      </c>
    </row>
    <row r="390" spans="1:19" x14ac:dyDescent="0.25">
      <c r="A390" s="70">
        <v>2290</v>
      </c>
      <c r="B390" s="71" t="s">
        <v>3830</v>
      </c>
      <c r="C390" s="72">
        <v>103441102</v>
      </c>
      <c r="D390" s="72" t="s">
        <v>1426</v>
      </c>
      <c r="E390" s="72">
        <v>31009.4739960646</v>
      </c>
      <c r="F390" s="72">
        <f t="shared" si="30"/>
        <v>19.27251335989099</v>
      </c>
      <c r="G390" s="73">
        <v>237</v>
      </c>
      <c r="H390" s="72">
        <f t="shared" si="31"/>
        <v>43.598263787633869</v>
      </c>
      <c r="I390" s="74">
        <v>0.183958918935164</v>
      </c>
      <c r="J390" s="75">
        <v>389</v>
      </c>
      <c r="K390" s="72">
        <f t="shared" si="32"/>
        <v>4438.5564048101887</v>
      </c>
      <c r="L390" s="72">
        <f t="shared" si="33"/>
        <v>12795.82803988237</v>
      </c>
      <c r="M390" s="72">
        <f t="shared" si="34"/>
        <v>0.51676019513968463</v>
      </c>
      <c r="N390" s="72" t="e">
        <f>IF(VLOOKUP(B390,[1]Sheet1!$B$2:$G$553,6,FALSE)=0,"",L390)</f>
        <v>#N/A</v>
      </c>
      <c r="O390" s="72" t="e">
        <f>IF(VLOOKUP($B390,[1]Sheet1!$C$2:$G$553,5,FALSE)=0,"",$L390)</f>
        <v>#N/A</v>
      </c>
      <c r="P390" s="72" t="e">
        <f>IF(VLOOKUP($B390,[1]Sheet1!$D$2:$G$553,4,FALSE)=0,"",$L390)</f>
        <v>#N/A</v>
      </c>
      <c r="Q390" s="72" t="e">
        <f>IF(VLOOKUP($B390,[1]Sheet1!$E$2:$G$553,3,FALSE)=0,"",$L390)</f>
        <v>#N/A</v>
      </c>
      <c r="R390" s="72" t="e">
        <f>IF(VLOOKUP($B390,[1]Sheet1!$F$2:$G$553,2,FALSE)=0,"",$L390)</f>
        <v>#N/A</v>
      </c>
      <c r="S390" s="72" t="e">
        <f>COUNTIF([1]isolation_zones!$H$2:$H$1182,conductor_pz_summary_hftd_23_re!B390)</f>
        <v>#VALUE!</v>
      </c>
    </row>
    <row r="391" spans="1:19" x14ac:dyDescent="0.25">
      <c r="A391" s="70">
        <v>881</v>
      </c>
      <c r="B391" s="71" t="s">
        <v>3113</v>
      </c>
      <c r="C391" s="72">
        <v>103541101</v>
      </c>
      <c r="D391" s="72" t="s">
        <v>1500</v>
      </c>
      <c r="E391" s="72">
        <v>61930.082371117802</v>
      </c>
      <c r="F391" s="72">
        <f t="shared" si="30"/>
        <v>38.489796377326165</v>
      </c>
      <c r="G391" s="73">
        <v>411</v>
      </c>
      <c r="H391" s="72">
        <f t="shared" si="31"/>
        <v>75.447777287690826</v>
      </c>
      <c r="I391" s="74">
        <v>0.18357123427662</v>
      </c>
      <c r="J391" s="75">
        <v>390</v>
      </c>
      <c r="K391" s="72">
        <f t="shared" si="32"/>
        <v>4477.0462011875152</v>
      </c>
      <c r="L391" s="72">
        <f t="shared" si="33"/>
        <v>12720.380262594679</v>
      </c>
      <c r="M391" s="72">
        <f t="shared" si="34"/>
        <v>0.51371323264593105</v>
      </c>
      <c r="N391" s="72" t="e">
        <f>IF(VLOOKUP(B391,[1]Sheet1!$B$2:$G$553,6,FALSE)=0,"",L391)</f>
        <v>#N/A</v>
      </c>
      <c r="O391" s="72" t="e">
        <f>IF(VLOOKUP($B391,[1]Sheet1!$C$2:$G$553,5,FALSE)=0,"",$L391)</f>
        <v>#N/A</v>
      </c>
      <c r="P391" s="72" t="e">
        <f>IF(VLOOKUP($B391,[1]Sheet1!$D$2:$G$553,4,FALSE)=0,"",$L391)</f>
        <v>#N/A</v>
      </c>
      <c r="Q391" s="72" t="e">
        <f>IF(VLOOKUP($B391,[1]Sheet1!$E$2:$G$553,3,FALSE)=0,"",$L391)</f>
        <v>#N/A</v>
      </c>
      <c r="R391" s="72" t="e">
        <f>IF(VLOOKUP($B391,[1]Sheet1!$F$2:$G$553,2,FALSE)=0,"",$L391)</f>
        <v>#N/A</v>
      </c>
      <c r="S391" s="72" t="e">
        <f>COUNTIF([1]isolation_zones!$H$2:$H$1182,conductor_pz_summary_hftd_23_re!B391)</f>
        <v>#VALUE!</v>
      </c>
    </row>
    <row r="392" spans="1:19" x14ac:dyDescent="0.25">
      <c r="A392" s="70">
        <v>11061</v>
      </c>
      <c r="B392" s="71" t="s">
        <v>5917</v>
      </c>
      <c r="C392" s="72">
        <v>182631103</v>
      </c>
      <c r="D392" s="72" t="s">
        <v>422</v>
      </c>
      <c r="E392" s="72">
        <v>611.85888782381301</v>
      </c>
      <c r="F392" s="72">
        <f t="shared" si="30"/>
        <v>0.3802727705555084</v>
      </c>
      <c r="G392" s="73">
        <v>2</v>
      </c>
      <c r="H392" s="72">
        <f t="shared" si="31"/>
        <v>0.36597163480851402</v>
      </c>
      <c r="I392" s="74">
        <v>0.18298581740425701</v>
      </c>
      <c r="J392" s="75">
        <v>391</v>
      </c>
      <c r="K392" s="72">
        <f t="shared" si="32"/>
        <v>4477.4264739580703</v>
      </c>
      <c r="L392" s="72">
        <f t="shared" si="33"/>
        <v>12720.014290959871</v>
      </c>
      <c r="M392" s="72">
        <f t="shared" si="34"/>
        <v>0.51369845286201787</v>
      </c>
      <c r="N392" s="72" t="e">
        <f>IF(VLOOKUP(B392,[1]Sheet1!$B$2:$G$553,6,FALSE)=0,"",L392)</f>
        <v>#N/A</v>
      </c>
      <c r="O392" s="72" t="e">
        <f>IF(VLOOKUP($B392,[1]Sheet1!$C$2:$G$553,5,FALSE)=0,"",$L392)</f>
        <v>#N/A</v>
      </c>
      <c r="P392" s="72" t="e">
        <f>IF(VLOOKUP($B392,[1]Sheet1!$D$2:$G$553,4,FALSE)=0,"",$L392)</f>
        <v>#N/A</v>
      </c>
      <c r="Q392" s="72" t="e">
        <f>IF(VLOOKUP($B392,[1]Sheet1!$E$2:$G$553,3,FALSE)=0,"",$L392)</f>
        <v>#N/A</v>
      </c>
      <c r="R392" s="72" t="e">
        <f>IF(VLOOKUP($B392,[1]Sheet1!$F$2:$G$553,2,FALSE)=0,"",$L392)</f>
        <v>#N/A</v>
      </c>
      <c r="S392" s="72" t="e">
        <f>COUNTIF([1]isolation_zones!$H$2:$H$1182,conductor_pz_summary_hftd_23_re!B392)</f>
        <v>#VALUE!</v>
      </c>
    </row>
    <row r="393" spans="1:19" x14ac:dyDescent="0.25">
      <c r="A393" s="70">
        <v>6935</v>
      </c>
      <c r="B393" s="71" t="s">
        <v>3642</v>
      </c>
      <c r="C393" s="72">
        <v>103321101</v>
      </c>
      <c r="D393" s="72" t="s">
        <v>1104</v>
      </c>
      <c r="E393" s="72">
        <v>24813.827383408501</v>
      </c>
      <c r="F393" s="72">
        <f t="shared" si="30"/>
        <v>15.42189396109913</v>
      </c>
      <c r="G393" s="73">
        <v>127</v>
      </c>
      <c r="H393" s="72">
        <f t="shared" si="31"/>
        <v>23.18320869406557</v>
      </c>
      <c r="I393" s="74">
        <v>0.18254495034697299</v>
      </c>
      <c r="J393" s="75">
        <v>392</v>
      </c>
      <c r="K393" s="72">
        <f t="shared" si="32"/>
        <v>4492.8483679191695</v>
      </c>
      <c r="L393" s="72">
        <f t="shared" si="33"/>
        <v>12696.831082265806</v>
      </c>
      <c r="M393" s="72">
        <f t="shared" si="34"/>
        <v>0.51276219774735321</v>
      </c>
      <c r="N393" s="72">
        <f>IF(VLOOKUP(B393,[1]Sheet1!$B$2:$G$553,6,FALSE)=0,"",L393)</f>
        <v>12696.831082265806</v>
      </c>
      <c r="O393" s="72" t="e">
        <f>IF(VLOOKUP($B393,[1]Sheet1!$C$2:$G$553,5,FALSE)=0,"",$L393)</f>
        <v>#N/A</v>
      </c>
      <c r="P393" s="72" t="e">
        <f>IF(VLOOKUP($B393,[1]Sheet1!$D$2:$G$553,4,FALSE)=0,"",$L393)</f>
        <v>#N/A</v>
      </c>
      <c r="Q393" s="72" t="e">
        <f>IF(VLOOKUP($B393,[1]Sheet1!$E$2:$G$553,3,FALSE)=0,"",$L393)</f>
        <v>#N/A</v>
      </c>
      <c r="R393" s="72" t="e">
        <f>IF(VLOOKUP($B393,[1]Sheet1!$F$2:$G$553,2,FALSE)=0,"",$L393)</f>
        <v>#N/A</v>
      </c>
      <c r="S393" s="72" t="e">
        <f>COUNTIF([1]isolation_zones!$H$2:$H$1182,conductor_pz_summary_hftd_23_re!B393)</f>
        <v>#VALUE!</v>
      </c>
    </row>
    <row r="394" spans="1:19" x14ac:dyDescent="0.25">
      <c r="A394" s="70">
        <v>3564</v>
      </c>
      <c r="B394" s="71" t="s">
        <v>5918</v>
      </c>
      <c r="C394" s="72">
        <v>63801105</v>
      </c>
      <c r="D394" s="72" t="s">
        <v>599</v>
      </c>
      <c r="E394" s="72">
        <v>26039.272333735498</v>
      </c>
      <c r="F394" s="72">
        <f t="shared" si="30"/>
        <v>16.183512948250776</v>
      </c>
      <c r="G394" s="73">
        <v>294</v>
      </c>
      <c r="H394" s="72">
        <f t="shared" si="31"/>
        <v>53.574301233590006</v>
      </c>
      <c r="I394" s="74">
        <v>0.18222551439996601</v>
      </c>
      <c r="J394" s="75">
        <v>393</v>
      </c>
      <c r="K394" s="72">
        <f t="shared" si="32"/>
        <v>4509.0318808674201</v>
      </c>
      <c r="L394" s="72">
        <f t="shared" si="33"/>
        <v>12643.256781032216</v>
      </c>
      <c r="M394" s="72">
        <f t="shared" si="34"/>
        <v>0.51059859674602281</v>
      </c>
      <c r="N394" s="72">
        <f>IF(VLOOKUP(B394,[1]Sheet1!$B$2:$G$553,6,FALSE)=0,"",L394)</f>
        <v>12643.256781032216</v>
      </c>
      <c r="O394" s="72" t="e">
        <f>IF(VLOOKUP($B394,[1]Sheet1!$C$2:$G$553,5,FALSE)=0,"",$L394)</f>
        <v>#N/A</v>
      </c>
      <c r="P394" s="72" t="e">
        <f>IF(VLOOKUP($B394,[1]Sheet1!$D$2:$G$553,4,FALSE)=0,"",$L394)</f>
        <v>#N/A</v>
      </c>
      <c r="Q394" s="72" t="e">
        <f>IF(VLOOKUP($B394,[1]Sheet1!$E$2:$G$553,3,FALSE)=0,"",$L394)</f>
        <v>#N/A</v>
      </c>
      <c r="R394" s="72" t="e">
        <f>IF(VLOOKUP($B394,[1]Sheet1!$F$2:$G$553,2,FALSE)=0,"",$L394)</f>
        <v>#N/A</v>
      </c>
      <c r="S394" s="72" t="e">
        <f>COUNTIF([1]isolation_zones!$H$2:$H$1182,conductor_pz_summary_hftd_23_re!B394)</f>
        <v>#VALUE!</v>
      </c>
    </row>
    <row r="395" spans="1:19" x14ac:dyDescent="0.25">
      <c r="A395" s="70">
        <v>2550</v>
      </c>
      <c r="B395" s="71" t="s">
        <v>2496</v>
      </c>
      <c r="C395" s="72">
        <v>102931103</v>
      </c>
      <c r="D395" s="72" t="s">
        <v>1072</v>
      </c>
      <c r="E395" s="72">
        <v>33111.191948143503</v>
      </c>
      <c r="F395" s="72">
        <f t="shared" si="30"/>
        <v>20.578739557578313</v>
      </c>
      <c r="G395" s="73">
        <v>174</v>
      </c>
      <c r="H395" s="72">
        <f t="shared" si="31"/>
        <v>31.692586536801183</v>
      </c>
      <c r="I395" s="74">
        <v>0.18214130193563899</v>
      </c>
      <c r="J395" s="75">
        <v>394</v>
      </c>
      <c r="K395" s="72">
        <f t="shared" si="32"/>
        <v>4529.6106204249982</v>
      </c>
      <c r="L395" s="72">
        <f t="shared" si="33"/>
        <v>12611.564194495415</v>
      </c>
      <c r="M395" s="72">
        <f t="shared" si="34"/>
        <v>0.50931868995513807</v>
      </c>
      <c r="N395" s="72" t="e">
        <f>IF(VLOOKUP(B395,[1]Sheet1!$B$2:$G$553,6,FALSE)=0,"",L395)</f>
        <v>#N/A</v>
      </c>
      <c r="O395" s="72" t="e">
        <f>IF(VLOOKUP($B395,[1]Sheet1!$C$2:$G$553,5,FALSE)=0,"",$L395)</f>
        <v>#N/A</v>
      </c>
      <c r="P395" s="72" t="e">
        <f>IF(VLOOKUP($B395,[1]Sheet1!$D$2:$G$553,4,FALSE)=0,"",$L395)</f>
        <v>#N/A</v>
      </c>
      <c r="Q395" s="72" t="e">
        <f>IF(VLOOKUP($B395,[1]Sheet1!$E$2:$G$553,3,FALSE)=0,"",$L395)</f>
        <v>#N/A</v>
      </c>
      <c r="R395" s="72" t="e">
        <f>IF(VLOOKUP($B395,[1]Sheet1!$F$2:$G$553,2,FALSE)=0,"",$L395)</f>
        <v>#N/A</v>
      </c>
      <c r="S395" s="72" t="e">
        <f>COUNTIF([1]isolation_zones!$H$2:$H$1182,conductor_pz_summary_hftd_23_re!B395)</f>
        <v>#VALUE!</v>
      </c>
    </row>
    <row r="396" spans="1:19" x14ac:dyDescent="0.25">
      <c r="A396" s="70">
        <v>2265</v>
      </c>
      <c r="B396" s="71" t="s">
        <v>4102</v>
      </c>
      <c r="C396" s="72">
        <v>152701108</v>
      </c>
      <c r="D396" s="72" t="s">
        <v>1410</v>
      </c>
      <c r="E396" s="72">
        <v>0</v>
      </c>
      <c r="F396" s="72">
        <f t="shared" si="30"/>
        <v>0</v>
      </c>
      <c r="G396" s="73">
        <v>83</v>
      </c>
      <c r="H396" s="72">
        <f t="shared" si="31"/>
        <v>15.116685336360071</v>
      </c>
      <c r="I396" s="74">
        <v>0.18212873899229001</v>
      </c>
      <c r="J396" s="75">
        <v>395</v>
      </c>
      <c r="K396" s="72">
        <f t="shared" si="32"/>
        <v>4529.6106204249982</v>
      </c>
      <c r="L396" s="72">
        <f t="shared" si="33"/>
        <v>12596.447509159056</v>
      </c>
      <c r="M396" s="72">
        <f t="shared" si="34"/>
        <v>0.50870820181478993</v>
      </c>
      <c r="N396" s="72" t="e">
        <f>IF(VLOOKUP(B396,[1]Sheet1!$B$2:$G$553,6,FALSE)=0,"",L396)</f>
        <v>#N/A</v>
      </c>
      <c r="O396" s="72" t="e">
        <f>IF(VLOOKUP($B396,[1]Sheet1!$C$2:$G$553,5,FALSE)=0,"",$L396)</f>
        <v>#N/A</v>
      </c>
      <c r="P396" s="72" t="e">
        <f>IF(VLOOKUP($B396,[1]Sheet1!$D$2:$G$553,4,FALSE)=0,"",$L396)</f>
        <v>#N/A</v>
      </c>
      <c r="Q396" s="72" t="e">
        <f>IF(VLOOKUP($B396,[1]Sheet1!$E$2:$G$553,3,FALSE)=0,"",$L396)</f>
        <v>#N/A</v>
      </c>
      <c r="R396" s="72" t="e">
        <f>IF(VLOOKUP($B396,[1]Sheet1!$F$2:$G$553,2,FALSE)=0,"",$L396)</f>
        <v>#N/A</v>
      </c>
      <c r="S396" s="72" t="e">
        <f>COUNTIF([1]isolation_zones!$H$2:$H$1182,conductor_pz_summary_hftd_23_re!B396)</f>
        <v>#VALUE!</v>
      </c>
    </row>
    <row r="397" spans="1:19" x14ac:dyDescent="0.25">
      <c r="A397" s="70">
        <v>6694</v>
      </c>
      <c r="B397" s="71" t="s">
        <v>4470</v>
      </c>
      <c r="C397" s="72">
        <v>42281105</v>
      </c>
      <c r="D397" s="72" t="s">
        <v>956</v>
      </c>
      <c r="E397" s="72">
        <v>4231.6101949234398</v>
      </c>
      <c r="F397" s="72">
        <f t="shared" si="30"/>
        <v>2.6299628309033189</v>
      </c>
      <c r="G397" s="73">
        <v>82</v>
      </c>
      <c r="H397" s="72">
        <f t="shared" si="31"/>
        <v>14.847925861497904</v>
      </c>
      <c r="I397" s="74">
        <v>0.18107226660363299</v>
      </c>
      <c r="J397" s="75">
        <v>396</v>
      </c>
      <c r="K397" s="72">
        <f t="shared" si="32"/>
        <v>4532.2405832559016</v>
      </c>
      <c r="L397" s="72">
        <f t="shared" si="33"/>
        <v>12581.599583297559</v>
      </c>
      <c r="M397" s="72">
        <f t="shared" si="34"/>
        <v>0.50810856754011136</v>
      </c>
      <c r="N397" s="72" t="e">
        <f>IF(VLOOKUP(B397,[1]Sheet1!$B$2:$G$553,6,FALSE)=0,"",L397)</f>
        <v>#N/A</v>
      </c>
      <c r="O397" s="72" t="e">
        <f>IF(VLOOKUP($B397,[1]Sheet1!$C$2:$G$553,5,FALSE)=0,"",$L397)</f>
        <v>#N/A</v>
      </c>
      <c r="P397" s="72" t="e">
        <f>IF(VLOOKUP($B397,[1]Sheet1!$D$2:$G$553,4,FALSE)=0,"",$L397)</f>
        <v>#N/A</v>
      </c>
      <c r="Q397" s="72" t="e">
        <f>IF(VLOOKUP($B397,[1]Sheet1!$E$2:$G$553,3,FALSE)=0,"",$L397)</f>
        <v>#N/A</v>
      </c>
      <c r="R397" s="72" t="e">
        <f>IF(VLOOKUP($B397,[1]Sheet1!$F$2:$G$553,2,FALSE)=0,"",$L397)</f>
        <v>#N/A</v>
      </c>
      <c r="S397" s="72" t="e">
        <f>COUNTIF([1]isolation_zones!$H$2:$H$1182,conductor_pz_summary_hftd_23_re!B397)</f>
        <v>#VALUE!</v>
      </c>
    </row>
    <row r="398" spans="1:19" x14ac:dyDescent="0.25">
      <c r="A398" s="70">
        <v>2442</v>
      </c>
      <c r="B398" s="71" t="s">
        <v>2314</v>
      </c>
      <c r="C398" s="72">
        <v>162991101</v>
      </c>
      <c r="D398" s="72" t="s">
        <v>940</v>
      </c>
      <c r="E398" s="72">
        <v>31091.450973488001</v>
      </c>
      <c r="F398" s="72">
        <f t="shared" si="30"/>
        <v>19.32346238252828</v>
      </c>
      <c r="G398" s="73">
        <v>195</v>
      </c>
      <c r="H398" s="72">
        <f t="shared" si="31"/>
        <v>35.28548942881482</v>
      </c>
      <c r="I398" s="74">
        <v>0.180951227840076</v>
      </c>
      <c r="J398" s="75">
        <v>397</v>
      </c>
      <c r="K398" s="72">
        <f t="shared" si="32"/>
        <v>4551.5640456384299</v>
      </c>
      <c r="L398" s="72">
        <f t="shared" si="33"/>
        <v>12546.314093868743</v>
      </c>
      <c r="M398" s="72">
        <f t="shared" si="34"/>
        <v>0.50668356117506785</v>
      </c>
      <c r="N398" s="72" t="e">
        <f>IF(VLOOKUP(B398,[1]Sheet1!$B$2:$G$553,6,FALSE)=0,"",L398)</f>
        <v>#N/A</v>
      </c>
      <c r="O398" s="72" t="e">
        <f>IF(VLOOKUP($B398,[1]Sheet1!$C$2:$G$553,5,FALSE)=0,"",$L398)</f>
        <v>#N/A</v>
      </c>
      <c r="P398" s="72" t="e">
        <f>IF(VLOOKUP($B398,[1]Sheet1!$D$2:$G$553,4,FALSE)=0,"",$L398)</f>
        <v>#N/A</v>
      </c>
      <c r="Q398" s="72" t="e">
        <f>IF(VLOOKUP($B398,[1]Sheet1!$E$2:$G$553,3,FALSE)=0,"",$L398)</f>
        <v>#N/A</v>
      </c>
      <c r="R398" s="72" t="e">
        <f>IF(VLOOKUP($B398,[1]Sheet1!$F$2:$G$553,2,FALSE)=0,"",$L398)</f>
        <v>#N/A</v>
      </c>
      <c r="S398" s="72" t="e">
        <f>COUNTIF([1]isolation_zones!$H$2:$H$1182,conductor_pz_summary_hftd_23_re!B398)</f>
        <v>#VALUE!</v>
      </c>
    </row>
    <row r="399" spans="1:19" x14ac:dyDescent="0.25">
      <c r="A399" s="70">
        <v>2325</v>
      </c>
      <c r="B399" s="71" t="s">
        <v>2727</v>
      </c>
      <c r="C399" s="72">
        <v>102931101</v>
      </c>
      <c r="D399" s="72" t="s">
        <v>1240</v>
      </c>
      <c r="E399" s="72">
        <v>613.40182261164</v>
      </c>
      <c r="F399" s="72">
        <f t="shared" si="30"/>
        <v>0.38123171075925422</v>
      </c>
      <c r="G399" s="73">
        <v>35</v>
      </c>
      <c r="H399" s="72">
        <f t="shared" si="31"/>
        <v>6.3308882139348652</v>
      </c>
      <c r="I399" s="74">
        <v>0.18088252039813901</v>
      </c>
      <c r="J399" s="75">
        <v>398</v>
      </c>
      <c r="K399" s="72">
        <f t="shared" si="32"/>
        <v>4551.9452773491894</v>
      </c>
      <c r="L399" s="72">
        <f t="shared" si="33"/>
        <v>12539.983205654808</v>
      </c>
      <c r="M399" s="72">
        <f t="shared" si="34"/>
        <v>0.50642788791823412</v>
      </c>
      <c r="N399" s="72" t="e">
        <f>IF(VLOOKUP(B399,[1]Sheet1!$B$2:$G$553,6,FALSE)=0,"",L399)</f>
        <v>#N/A</v>
      </c>
      <c r="O399" s="72" t="e">
        <f>IF(VLOOKUP($B399,[1]Sheet1!$C$2:$G$553,5,FALSE)=0,"",$L399)</f>
        <v>#N/A</v>
      </c>
      <c r="P399" s="72" t="e">
        <f>IF(VLOOKUP($B399,[1]Sheet1!$D$2:$G$553,4,FALSE)=0,"",$L399)</f>
        <v>#N/A</v>
      </c>
      <c r="Q399" s="72" t="e">
        <f>IF(VLOOKUP($B399,[1]Sheet1!$E$2:$G$553,3,FALSE)=0,"",$L399)</f>
        <v>#N/A</v>
      </c>
      <c r="R399" s="72" t="e">
        <f>IF(VLOOKUP($B399,[1]Sheet1!$F$2:$G$553,2,FALSE)=0,"",$L399)</f>
        <v>#N/A</v>
      </c>
      <c r="S399" s="72" t="e">
        <f>COUNTIF([1]isolation_zones!$H$2:$H$1182,conductor_pz_summary_hftd_23_re!B399)</f>
        <v>#VALUE!</v>
      </c>
    </row>
    <row r="400" spans="1:19" x14ac:dyDescent="0.25">
      <c r="A400" s="70">
        <v>6987</v>
      </c>
      <c r="B400" s="71" t="s">
        <v>5919</v>
      </c>
      <c r="C400" s="72">
        <v>183052113</v>
      </c>
      <c r="D400" s="72" t="s">
        <v>755</v>
      </c>
      <c r="E400" s="72">
        <v>63879.290090131399</v>
      </c>
      <c r="F400" s="72">
        <f t="shared" si="30"/>
        <v>39.70123684905618</v>
      </c>
      <c r="G400" s="73">
        <v>278</v>
      </c>
      <c r="H400" s="72">
        <f t="shared" si="31"/>
        <v>50.260740219738317</v>
      </c>
      <c r="I400" s="74">
        <v>0.18079402956740401</v>
      </c>
      <c r="J400" s="75">
        <v>399</v>
      </c>
      <c r="K400" s="72">
        <f t="shared" si="32"/>
        <v>4591.6465141982453</v>
      </c>
      <c r="L400" s="72">
        <f t="shared" si="33"/>
        <v>12489.722465435068</v>
      </c>
      <c r="M400" s="72">
        <f t="shared" si="34"/>
        <v>0.50439810525447337</v>
      </c>
      <c r="N400" s="72" t="e">
        <f>IF(VLOOKUP(B400,[1]Sheet1!$B$2:$G$553,6,FALSE)=0,"",L400)</f>
        <v>#N/A</v>
      </c>
      <c r="O400" s="72" t="e">
        <f>IF(VLOOKUP($B400,[1]Sheet1!$C$2:$G$553,5,FALSE)=0,"",$L400)</f>
        <v>#N/A</v>
      </c>
      <c r="P400" s="72" t="e">
        <f>IF(VLOOKUP($B400,[1]Sheet1!$D$2:$G$553,4,FALSE)=0,"",$L400)</f>
        <v>#N/A</v>
      </c>
      <c r="Q400" s="72" t="e">
        <f>IF(VLOOKUP($B400,[1]Sheet1!$E$2:$G$553,3,FALSE)=0,"",$L400)</f>
        <v>#N/A</v>
      </c>
      <c r="R400" s="72" t="e">
        <f>IF(VLOOKUP($B400,[1]Sheet1!$F$2:$G$553,2,FALSE)=0,"",$L400)</f>
        <v>#N/A</v>
      </c>
      <c r="S400" s="72" t="e">
        <f>COUNTIF([1]isolation_zones!$H$2:$H$1182,conductor_pz_summary_hftd_23_re!B400)</f>
        <v>#VALUE!</v>
      </c>
    </row>
    <row r="401" spans="1:19" x14ac:dyDescent="0.25">
      <c r="A401" s="70">
        <v>1077</v>
      </c>
      <c r="B401" s="71" t="s">
        <v>2810</v>
      </c>
      <c r="C401" s="72">
        <v>12022212</v>
      </c>
      <c r="D401" s="72" t="s">
        <v>385</v>
      </c>
      <c r="E401" s="72">
        <v>18838.2346918406</v>
      </c>
      <c r="F401" s="72">
        <f t="shared" si="30"/>
        <v>11.708038963232195</v>
      </c>
      <c r="G401" s="73">
        <v>112</v>
      </c>
      <c r="H401" s="72">
        <f t="shared" si="31"/>
        <v>20.183600781292704</v>
      </c>
      <c r="I401" s="74">
        <v>0.180210721261542</v>
      </c>
      <c r="J401" s="75">
        <v>400</v>
      </c>
      <c r="K401" s="72">
        <f t="shared" si="32"/>
        <v>4603.3545531614773</v>
      </c>
      <c r="L401" s="72">
        <f t="shared" si="33"/>
        <v>12469.538864653776</v>
      </c>
      <c r="M401" s="72">
        <f t="shared" si="34"/>
        <v>0.50358298946471336</v>
      </c>
      <c r="N401" s="72">
        <f>IF(VLOOKUP(B401,[1]Sheet1!$B$2:$G$553,6,FALSE)=0,"",L401)</f>
        <v>12469.538864653776</v>
      </c>
      <c r="O401" s="72" t="e">
        <f>IF(VLOOKUP($B401,[1]Sheet1!$C$2:$G$553,5,FALSE)=0,"",$L401)</f>
        <v>#N/A</v>
      </c>
      <c r="P401" s="72" t="e">
        <f>IF(VLOOKUP($B401,[1]Sheet1!$D$2:$G$553,4,FALSE)=0,"",$L401)</f>
        <v>#N/A</v>
      </c>
      <c r="Q401" s="72" t="e">
        <f>IF(VLOOKUP($B401,[1]Sheet1!$E$2:$G$553,3,FALSE)=0,"",$L401)</f>
        <v>#N/A</v>
      </c>
      <c r="R401" s="72" t="e">
        <f>IF(VLOOKUP($B401,[1]Sheet1!$F$2:$G$553,2,FALSE)=0,"",$L401)</f>
        <v>#N/A</v>
      </c>
      <c r="S401" s="72" t="e">
        <f>COUNTIF([1]isolation_zones!$H$2:$H$1182,conductor_pz_summary_hftd_23_re!B401)</f>
        <v>#VALUE!</v>
      </c>
    </row>
    <row r="402" spans="1:19" x14ac:dyDescent="0.25">
      <c r="A402" s="70">
        <v>6538</v>
      </c>
      <c r="B402" s="71" t="s">
        <v>3970</v>
      </c>
      <c r="C402" s="72">
        <v>254061102</v>
      </c>
      <c r="D402" s="72" t="s">
        <v>861</v>
      </c>
      <c r="E402" s="72">
        <v>28760.1957260975</v>
      </c>
      <c r="F402" s="72">
        <f t="shared" si="30"/>
        <v>17.874577828525481</v>
      </c>
      <c r="G402" s="73">
        <v>162</v>
      </c>
      <c r="H402" s="72">
        <f t="shared" si="31"/>
        <v>29.191436440647607</v>
      </c>
      <c r="I402" s="74">
        <v>0.18019405210276301</v>
      </c>
      <c r="J402" s="75">
        <v>401</v>
      </c>
      <c r="K402" s="72">
        <f t="shared" si="32"/>
        <v>4621.2291309900029</v>
      </c>
      <c r="L402" s="72">
        <f t="shared" si="33"/>
        <v>12440.347428213128</v>
      </c>
      <c r="M402" s="72">
        <f t="shared" si="34"/>
        <v>0.50240409175332967</v>
      </c>
      <c r="N402" s="72" t="e">
        <f>IF(VLOOKUP(B402,[1]Sheet1!$B$2:$G$553,6,FALSE)=0,"",L402)</f>
        <v>#N/A</v>
      </c>
      <c r="O402" s="72" t="e">
        <f>IF(VLOOKUP($B402,[1]Sheet1!$C$2:$G$553,5,FALSE)=0,"",$L402)</f>
        <v>#N/A</v>
      </c>
      <c r="P402" s="72" t="e">
        <f>IF(VLOOKUP($B402,[1]Sheet1!$D$2:$G$553,4,FALSE)=0,"",$L402)</f>
        <v>#N/A</v>
      </c>
      <c r="Q402" s="72" t="e">
        <f>IF(VLOOKUP($B402,[1]Sheet1!$E$2:$G$553,3,FALSE)=0,"",$L402)</f>
        <v>#N/A</v>
      </c>
      <c r="R402" s="72" t="e">
        <f>IF(VLOOKUP($B402,[1]Sheet1!$F$2:$G$553,2,FALSE)=0,"",$L402)</f>
        <v>#N/A</v>
      </c>
      <c r="S402" s="72" t="e">
        <f>COUNTIF([1]isolation_zones!$H$2:$H$1182,conductor_pz_summary_hftd_23_re!B402)</f>
        <v>#VALUE!</v>
      </c>
    </row>
    <row r="403" spans="1:19" x14ac:dyDescent="0.25">
      <c r="A403" s="70">
        <v>8223</v>
      </c>
      <c r="B403" s="71" t="s">
        <v>4271</v>
      </c>
      <c r="C403" s="72">
        <v>253642104</v>
      </c>
      <c r="D403" s="72" t="s">
        <v>1592</v>
      </c>
      <c r="E403" s="72">
        <v>8152.5338653831104</v>
      </c>
      <c r="F403" s="72">
        <f t="shared" si="30"/>
        <v>5.0668327317483595</v>
      </c>
      <c r="G403" s="73">
        <v>30</v>
      </c>
      <c r="H403" s="72">
        <f t="shared" si="31"/>
        <v>5.3931915342918</v>
      </c>
      <c r="I403" s="74">
        <v>0.17977305114306</v>
      </c>
      <c r="J403" s="75">
        <v>402</v>
      </c>
      <c r="K403" s="72">
        <f t="shared" si="32"/>
        <v>4626.2959637217509</v>
      </c>
      <c r="L403" s="72">
        <f t="shared" si="33"/>
        <v>12434.954236678837</v>
      </c>
      <c r="M403" s="72">
        <f t="shared" si="34"/>
        <v>0.50218628742671634</v>
      </c>
      <c r="N403" s="72" t="e">
        <f>IF(VLOOKUP(B403,[1]Sheet1!$B$2:$G$553,6,FALSE)=0,"",L403)</f>
        <v>#N/A</v>
      </c>
      <c r="O403" s="72" t="e">
        <f>IF(VLOOKUP($B403,[1]Sheet1!$C$2:$G$553,5,FALSE)=0,"",$L403)</f>
        <v>#N/A</v>
      </c>
      <c r="P403" s="72" t="e">
        <f>IF(VLOOKUP($B403,[1]Sheet1!$D$2:$G$553,4,FALSE)=0,"",$L403)</f>
        <v>#N/A</v>
      </c>
      <c r="Q403" s="72" t="e">
        <f>IF(VLOOKUP($B403,[1]Sheet1!$E$2:$G$553,3,FALSE)=0,"",$L403)</f>
        <v>#N/A</v>
      </c>
      <c r="R403" s="72" t="e">
        <f>IF(VLOOKUP($B403,[1]Sheet1!$F$2:$G$553,2,FALSE)=0,"",$L403)</f>
        <v>#N/A</v>
      </c>
      <c r="S403" s="72" t="e">
        <f>COUNTIF([1]isolation_zones!$H$2:$H$1182,conductor_pz_summary_hftd_23_re!B403)</f>
        <v>#VALUE!</v>
      </c>
    </row>
    <row r="404" spans="1:19" x14ac:dyDescent="0.25">
      <c r="A404" s="70">
        <v>7847</v>
      </c>
      <c r="B404" s="71" t="s">
        <v>3641</v>
      </c>
      <c r="C404" s="72">
        <v>182391103</v>
      </c>
      <c r="D404" s="72" t="s">
        <v>1046</v>
      </c>
      <c r="E404" s="72">
        <v>4222.8970498324297</v>
      </c>
      <c r="F404" s="72">
        <f t="shared" si="30"/>
        <v>2.6245475760300994</v>
      </c>
      <c r="G404" s="73">
        <v>16</v>
      </c>
      <c r="H404" s="72">
        <f t="shared" si="31"/>
        <v>2.8655985779377762</v>
      </c>
      <c r="I404" s="74">
        <v>0.17909991112111101</v>
      </c>
      <c r="J404" s="75">
        <v>403</v>
      </c>
      <c r="K404" s="72">
        <f t="shared" si="32"/>
        <v>4628.9205112977806</v>
      </c>
      <c r="L404" s="72">
        <f t="shared" si="33"/>
        <v>12432.0886381009</v>
      </c>
      <c r="M404" s="72">
        <f t="shared" si="34"/>
        <v>0.50207056007591799</v>
      </c>
      <c r="N404" s="72" t="e">
        <f>IF(VLOOKUP(B404,[1]Sheet1!$B$2:$G$553,6,FALSE)=0,"",L404)</f>
        <v>#N/A</v>
      </c>
      <c r="O404" s="72" t="e">
        <f>IF(VLOOKUP($B404,[1]Sheet1!$C$2:$G$553,5,FALSE)=0,"",$L404)</f>
        <v>#N/A</v>
      </c>
      <c r="P404" s="72" t="e">
        <f>IF(VLOOKUP($B404,[1]Sheet1!$D$2:$G$553,4,FALSE)=0,"",$L404)</f>
        <v>#N/A</v>
      </c>
      <c r="Q404" s="72" t="e">
        <f>IF(VLOOKUP($B404,[1]Sheet1!$E$2:$G$553,3,FALSE)=0,"",$L404)</f>
        <v>#N/A</v>
      </c>
      <c r="R404" s="72" t="e">
        <f>IF(VLOOKUP($B404,[1]Sheet1!$F$2:$G$553,2,FALSE)=0,"",$L404)</f>
        <v>#N/A</v>
      </c>
      <c r="S404" s="72" t="e">
        <f>COUNTIF([1]isolation_zones!$H$2:$H$1182,conductor_pz_summary_hftd_23_re!B404)</f>
        <v>#VALUE!</v>
      </c>
    </row>
    <row r="405" spans="1:19" x14ac:dyDescent="0.25">
      <c r="A405" s="70">
        <v>1905</v>
      </c>
      <c r="B405" s="71" t="s">
        <v>3594</v>
      </c>
      <c r="C405" s="72">
        <v>252941107</v>
      </c>
      <c r="D405" s="72" t="s">
        <v>1502</v>
      </c>
      <c r="E405" s="72">
        <v>31029.218735535</v>
      </c>
      <c r="F405" s="72">
        <f t="shared" si="30"/>
        <v>19.28478479523617</v>
      </c>
      <c r="G405" s="73">
        <v>145</v>
      </c>
      <c r="H405" s="72">
        <f t="shared" si="31"/>
        <v>25.937293132800761</v>
      </c>
      <c r="I405" s="74">
        <v>0.17887788367448801</v>
      </c>
      <c r="J405" s="75">
        <v>404</v>
      </c>
      <c r="K405" s="72">
        <f t="shared" si="32"/>
        <v>4648.2052960930168</v>
      </c>
      <c r="L405" s="72">
        <f t="shared" si="33"/>
        <v>12406.151344968099</v>
      </c>
      <c r="M405" s="72">
        <f t="shared" si="34"/>
        <v>0.50102308111489058</v>
      </c>
      <c r="N405" s="72" t="e">
        <f>IF(VLOOKUP(B405,[1]Sheet1!$B$2:$G$553,6,FALSE)=0,"",L405)</f>
        <v>#N/A</v>
      </c>
      <c r="O405" s="72" t="e">
        <f>IF(VLOOKUP($B405,[1]Sheet1!$C$2:$G$553,5,FALSE)=0,"",$L405)</f>
        <v>#N/A</v>
      </c>
      <c r="P405" s="72" t="e">
        <f>IF(VLOOKUP($B405,[1]Sheet1!$D$2:$G$553,4,FALSE)=0,"",$L405)</f>
        <v>#N/A</v>
      </c>
      <c r="Q405" s="72" t="e">
        <f>IF(VLOOKUP($B405,[1]Sheet1!$E$2:$G$553,3,FALSE)=0,"",$L405)</f>
        <v>#N/A</v>
      </c>
      <c r="R405" s="72" t="e">
        <f>IF(VLOOKUP($B405,[1]Sheet1!$F$2:$G$553,2,FALSE)=0,"",$L405)</f>
        <v>#N/A</v>
      </c>
      <c r="S405" s="72" t="e">
        <f>COUNTIF([1]isolation_zones!$H$2:$H$1182,conductor_pz_summary_hftd_23_re!B405)</f>
        <v>#VALUE!</v>
      </c>
    </row>
    <row r="406" spans="1:19" x14ac:dyDescent="0.25">
      <c r="A406" s="70">
        <v>3840</v>
      </c>
      <c r="B406" s="71" t="s">
        <v>3733</v>
      </c>
      <c r="C406" s="72">
        <v>254601103</v>
      </c>
      <c r="D406" s="72" t="s">
        <v>1488</v>
      </c>
      <c r="E406" s="72">
        <v>28250.671012919</v>
      </c>
      <c r="F406" s="72">
        <f t="shared" si="30"/>
        <v>17.557906160919206</v>
      </c>
      <c r="G406" s="73">
        <v>103</v>
      </c>
      <c r="H406" s="72">
        <f t="shared" si="31"/>
        <v>18.40967551253479</v>
      </c>
      <c r="I406" s="74">
        <v>0.17873471371392999</v>
      </c>
      <c r="J406" s="75">
        <v>405</v>
      </c>
      <c r="K406" s="72">
        <f t="shared" si="32"/>
        <v>4665.7632022539365</v>
      </c>
      <c r="L406" s="72">
        <f t="shared" si="33"/>
        <v>12387.741669455563</v>
      </c>
      <c r="M406" s="72">
        <f t="shared" si="34"/>
        <v>0.50027960539134497</v>
      </c>
      <c r="N406" s="72" t="e">
        <f>IF(VLOOKUP(B406,[1]Sheet1!$B$2:$G$553,6,FALSE)=0,"",L406)</f>
        <v>#N/A</v>
      </c>
      <c r="O406" s="72" t="e">
        <f>IF(VLOOKUP($B406,[1]Sheet1!$C$2:$G$553,5,FALSE)=0,"",$L406)</f>
        <v>#N/A</v>
      </c>
      <c r="P406" s="72" t="e">
        <f>IF(VLOOKUP($B406,[1]Sheet1!$D$2:$G$553,4,FALSE)=0,"",$L406)</f>
        <v>#N/A</v>
      </c>
      <c r="Q406" s="72" t="e">
        <f>IF(VLOOKUP($B406,[1]Sheet1!$E$2:$G$553,3,FALSE)=0,"",$L406)</f>
        <v>#N/A</v>
      </c>
      <c r="R406" s="72" t="e">
        <f>IF(VLOOKUP($B406,[1]Sheet1!$F$2:$G$553,2,FALSE)=0,"",$L406)</f>
        <v>#N/A</v>
      </c>
      <c r="S406" s="72" t="e">
        <f>COUNTIF([1]isolation_zones!$H$2:$H$1182,conductor_pz_summary_hftd_23_re!B406)</f>
        <v>#VALUE!</v>
      </c>
    </row>
    <row r="407" spans="1:19" x14ac:dyDescent="0.25">
      <c r="A407" s="70">
        <v>1011</v>
      </c>
      <c r="B407" s="71" t="s">
        <v>2680</v>
      </c>
      <c r="C407" s="72">
        <v>42711101</v>
      </c>
      <c r="D407" s="72" t="s">
        <v>116</v>
      </c>
      <c r="E407" s="72">
        <v>39211.693126569597</v>
      </c>
      <c r="F407" s="72">
        <f t="shared" si="30"/>
        <v>24.370225684629954</v>
      </c>
      <c r="G407" s="73">
        <v>203</v>
      </c>
      <c r="H407" s="72">
        <f t="shared" si="31"/>
        <v>36.250475606005466</v>
      </c>
      <c r="I407" s="74">
        <v>0.17857377145815501</v>
      </c>
      <c r="J407" s="75">
        <v>406</v>
      </c>
      <c r="K407" s="72">
        <f t="shared" si="32"/>
        <v>4690.1334279385665</v>
      </c>
      <c r="L407" s="72">
        <f t="shared" si="33"/>
        <v>12351.491193849557</v>
      </c>
      <c r="M407" s="72">
        <f t="shared" si="34"/>
        <v>0.498815628008273</v>
      </c>
      <c r="N407" s="72" t="e">
        <f>IF(VLOOKUP(B407,[1]Sheet1!$B$2:$G$553,6,FALSE)=0,"",L407)</f>
        <v>#N/A</v>
      </c>
      <c r="O407" s="72" t="e">
        <f>IF(VLOOKUP($B407,[1]Sheet1!$C$2:$G$553,5,FALSE)=0,"",$L407)</f>
        <v>#N/A</v>
      </c>
      <c r="P407" s="72" t="e">
        <f>IF(VLOOKUP($B407,[1]Sheet1!$D$2:$G$553,4,FALSE)=0,"",$L407)</f>
        <v>#N/A</v>
      </c>
      <c r="Q407" s="72" t="e">
        <f>IF(VLOOKUP($B407,[1]Sheet1!$E$2:$G$553,3,FALSE)=0,"",$L407)</f>
        <v>#N/A</v>
      </c>
      <c r="R407" s="72" t="e">
        <f>IF(VLOOKUP($B407,[1]Sheet1!$F$2:$G$553,2,FALSE)=0,"",$L407)</f>
        <v>#N/A</v>
      </c>
      <c r="S407" s="72" t="e">
        <f>COUNTIF([1]isolation_zones!$H$2:$H$1182,conductor_pz_summary_hftd_23_re!B407)</f>
        <v>#VALUE!</v>
      </c>
    </row>
    <row r="408" spans="1:19" x14ac:dyDescent="0.25">
      <c r="A408" s="70">
        <v>1851</v>
      </c>
      <c r="B408" s="71" t="s">
        <v>4131</v>
      </c>
      <c r="C408" s="72">
        <v>43311102</v>
      </c>
      <c r="D408" s="72" t="s">
        <v>172</v>
      </c>
      <c r="E408" s="72">
        <v>6326.3362613877898</v>
      </c>
      <c r="F408" s="72">
        <f t="shared" si="30"/>
        <v>3.9318435434355439</v>
      </c>
      <c r="G408" s="73">
        <v>97</v>
      </c>
      <c r="H408" s="72">
        <f t="shared" si="31"/>
        <v>17.256519284447577</v>
      </c>
      <c r="I408" s="74">
        <v>0.17790226066440801</v>
      </c>
      <c r="J408" s="75">
        <v>407</v>
      </c>
      <c r="K408" s="72">
        <f t="shared" si="32"/>
        <v>4694.0652714820017</v>
      </c>
      <c r="L408" s="72">
        <f t="shared" si="33"/>
        <v>12334.23467456511</v>
      </c>
      <c r="M408" s="72">
        <f t="shared" si="34"/>
        <v>0.49811872256025758</v>
      </c>
      <c r="N408" s="72">
        <f>IF(VLOOKUP(B408,[1]Sheet1!$B$2:$G$553,6,FALSE)=0,"",L408)</f>
        <v>12334.23467456511</v>
      </c>
      <c r="O408" s="72" t="e">
        <f>IF(VLOOKUP($B408,[1]Sheet1!$C$2:$G$553,5,FALSE)=0,"",$L408)</f>
        <v>#N/A</v>
      </c>
      <c r="P408" s="72" t="e">
        <f>IF(VLOOKUP($B408,[1]Sheet1!$D$2:$G$553,4,FALSE)=0,"",$L408)</f>
        <v>#N/A</v>
      </c>
      <c r="Q408" s="72" t="e">
        <f>IF(VLOOKUP($B408,[1]Sheet1!$E$2:$G$553,3,FALSE)=0,"",$L408)</f>
        <v>#N/A</v>
      </c>
      <c r="R408" s="72" t="e">
        <f>IF(VLOOKUP($B408,[1]Sheet1!$F$2:$G$553,2,FALSE)=0,"",$L408)</f>
        <v>#N/A</v>
      </c>
      <c r="S408" s="72" t="e">
        <f>COUNTIF([1]isolation_zones!$H$2:$H$1182,conductor_pz_summary_hftd_23_re!B408)</f>
        <v>#VALUE!</v>
      </c>
    </row>
    <row r="409" spans="1:19" x14ac:dyDescent="0.25">
      <c r="A409" s="70">
        <v>7708</v>
      </c>
      <c r="B409" s="71" t="s">
        <v>3674</v>
      </c>
      <c r="C409" s="72">
        <v>152471101</v>
      </c>
      <c r="D409" s="72" t="s">
        <v>365</v>
      </c>
      <c r="E409" s="72">
        <v>13402.9330833554</v>
      </c>
      <c r="F409" s="72">
        <f t="shared" si="30"/>
        <v>8.3299770561562454</v>
      </c>
      <c r="G409" s="73">
        <v>77</v>
      </c>
      <c r="H409" s="72">
        <f t="shared" si="31"/>
        <v>13.63830142595174</v>
      </c>
      <c r="I409" s="74">
        <v>0.17712079773963299</v>
      </c>
      <c r="J409" s="75">
        <v>408</v>
      </c>
      <c r="K409" s="72">
        <f t="shared" si="32"/>
        <v>4702.3952485381578</v>
      </c>
      <c r="L409" s="72">
        <f t="shared" si="33"/>
        <v>12320.596373139158</v>
      </c>
      <c r="M409" s="72">
        <f t="shared" si="34"/>
        <v>0.49756793903266705</v>
      </c>
      <c r="N409" s="72" t="e">
        <f>IF(VLOOKUP(B409,[1]Sheet1!$B$2:$G$553,6,FALSE)=0,"",L409)</f>
        <v>#N/A</v>
      </c>
      <c r="O409" s="72" t="e">
        <f>IF(VLOOKUP($B409,[1]Sheet1!$C$2:$G$553,5,FALSE)=0,"",$L409)</f>
        <v>#N/A</v>
      </c>
      <c r="P409" s="72" t="e">
        <f>IF(VLOOKUP($B409,[1]Sheet1!$D$2:$G$553,4,FALSE)=0,"",$L409)</f>
        <v>#N/A</v>
      </c>
      <c r="Q409" s="72" t="e">
        <f>IF(VLOOKUP($B409,[1]Sheet1!$E$2:$G$553,3,FALSE)=0,"",$L409)</f>
        <v>#N/A</v>
      </c>
      <c r="R409" s="72" t="e">
        <f>IF(VLOOKUP($B409,[1]Sheet1!$F$2:$G$553,2,FALSE)=0,"",$L409)</f>
        <v>#N/A</v>
      </c>
      <c r="S409" s="72" t="e">
        <f>COUNTIF([1]isolation_zones!$H$2:$H$1182,conductor_pz_summary_hftd_23_re!B409)</f>
        <v>#VALUE!</v>
      </c>
    </row>
    <row r="410" spans="1:19" x14ac:dyDescent="0.25">
      <c r="A410" s="70">
        <v>10514</v>
      </c>
      <c r="B410" s="71" t="s">
        <v>3334</v>
      </c>
      <c r="C410" s="72">
        <v>258131101</v>
      </c>
      <c r="D410" s="72" t="s">
        <v>387</v>
      </c>
      <c r="E410" s="72">
        <v>1862.1340376443</v>
      </c>
      <c r="F410" s="72">
        <f t="shared" si="30"/>
        <v>1.1573238270008079</v>
      </c>
      <c r="G410" s="73">
        <v>2</v>
      </c>
      <c r="H410" s="72">
        <f t="shared" si="31"/>
        <v>0.35329666701993001</v>
      </c>
      <c r="I410" s="74">
        <v>0.17664833350996501</v>
      </c>
      <c r="J410" s="75">
        <v>409</v>
      </c>
      <c r="K410" s="72">
        <f t="shared" si="32"/>
        <v>4703.552572365159</v>
      </c>
      <c r="L410" s="72">
        <f t="shared" si="33"/>
        <v>12320.243076472139</v>
      </c>
      <c r="M410" s="72">
        <f t="shared" si="34"/>
        <v>0.49755367112800136</v>
      </c>
      <c r="N410" s="72" t="e">
        <f>IF(VLOOKUP(B410,[1]Sheet1!$B$2:$G$553,6,FALSE)=0,"",L410)</f>
        <v>#N/A</v>
      </c>
      <c r="O410" s="72" t="e">
        <f>IF(VLOOKUP($B410,[1]Sheet1!$C$2:$G$553,5,FALSE)=0,"",$L410)</f>
        <v>#N/A</v>
      </c>
      <c r="P410" s="72" t="e">
        <f>IF(VLOOKUP($B410,[1]Sheet1!$D$2:$G$553,4,FALSE)=0,"",$L410)</f>
        <v>#N/A</v>
      </c>
      <c r="Q410" s="72" t="e">
        <f>IF(VLOOKUP($B410,[1]Sheet1!$E$2:$G$553,3,FALSE)=0,"",$L410)</f>
        <v>#N/A</v>
      </c>
      <c r="R410" s="72" t="e">
        <f>IF(VLOOKUP($B410,[1]Sheet1!$F$2:$G$553,2,FALSE)=0,"",$L410)</f>
        <v>#N/A</v>
      </c>
      <c r="S410" s="72" t="e">
        <f>COUNTIF([1]isolation_zones!$H$2:$H$1182,conductor_pz_summary_hftd_23_re!B410)</f>
        <v>#VALUE!</v>
      </c>
    </row>
    <row r="411" spans="1:19" x14ac:dyDescent="0.25">
      <c r="A411" s="70">
        <v>5375</v>
      </c>
      <c r="B411" s="71" t="s">
        <v>4323</v>
      </c>
      <c r="C411" s="72">
        <v>14662109</v>
      </c>
      <c r="D411" s="72" t="s">
        <v>444</v>
      </c>
      <c r="E411" s="72">
        <v>3111.1631426353101</v>
      </c>
      <c r="F411" s="72">
        <f t="shared" si="30"/>
        <v>1.9336004615508453</v>
      </c>
      <c r="G411" s="73">
        <v>12</v>
      </c>
      <c r="H411" s="72">
        <f t="shared" si="31"/>
        <v>2.1128150583572638</v>
      </c>
      <c r="I411" s="74">
        <v>0.17606792152977199</v>
      </c>
      <c r="J411" s="75">
        <v>410</v>
      </c>
      <c r="K411" s="72">
        <f t="shared" si="32"/>
        <v>4705.4861728267097</v>
      </c>
      <c r="L411" s="72">
        <f t="shared" si="33"/>
        <v>12318.130261413782</v>
      </c>
      <c r="M411" s="72">
        <f t="shared" si="34"/>
        <v>0.49746834497963116</v>
      </c>
      <c r="N411" s="72" t="e">
        <f>IF(VLOOKUP(B411,[1]Sheet1!$B$2:$G$553,6,FALSE)=0,"",L411)</f>
        <v>#N/A</v>
      </c>
      <c r="O411" s="72" t="e">
        <f>IF(VLOOKUP($B411,[1]Sheet1!$C$2:$G$553,5,FALSE)=0,"",$L411)</f>
        <v>#N/A</v>
      </c>
      <c r="P411" s="72" t="e">
        <f>IF(VLOOKUP($B411,[1]Sheet1!$D$2:$G$553,4,FALSE)=0,"",$L411)</f>
        <v>#N/A</v>
      </c>
      <c r="Q411" s="72" t="e">
        <f>IF(VLOOKUP($B411,[1]Sheet1!$E$2:$G$553,3,FALSE)=0,"",$L411)</f>
        <v>#N/A</v>
      </c>
      <c r="R411" s="72" t="e">
        <f>IF(VLOOKUP($B411,[1]Sheet1!$F$2:$G$553,2,FALSE)=0,"",$L411)</f>
        <v>#N/A</v>
      </c>
      <c r="S411" s="72" t="e">
        <f>COUNTIF([1]isolation_zones!$H$2:$H$1182,conductor_pz_summary_hftd_23_re!B411)</f>
        <v>#VALUE!</v>
      </c>
    </row>
    <row r="412" spans="1:19" x14ac:dyDescent="0.25">
      <c r="A412" s="70">
        <v>8181</v>
      </c>
      <c r="B412" s="71" t="s">
        <v>4087</v>
      </c>
      <c r="C412" s="72">
        <v>153662102</v>
      </c>
      <c r="D412" s="72" t="s">
        <v>551</v>
      </c>
      <c r="E412" s="72">
        <v>8917.9013010040508</v>
      </c>
      <c r="F412" s="72">
        <f t="shared" si="30"/>
        <v>5.5425116848999698</v>
      </c>
      <c r="G412" s="73">
        <v>56</v>
      </c>
      <c r="H412" s="72">
        <f t="shared" si="31"/>
        <v>9.8454823475859765</v>
      </c>
      <c r="I412" s="74">
        <v>0.175812184778321</v>
      </c>
      <c r="J412" s="75">
        <v>411</v>
      </c>
      <c r="K412" s="72">
        <f t="shared" si="32"/>
        <v>4711.0286845116098</v>
      </c>
      <c r="L412" s="72">
        <f t="shared" si="33"/>
        <v>12308.284779066196</v>
      </c>
      <c r="M412" s="72">
        <f t="shared" si="34"/>
        <v>0.49707073465200524</v>
      </c>
      <c r="N412" s="72" t="e">
        <f>IF(VLOOKUP(B412,[1]Sheet1!$B$2:$G$553,6,FALSE)=0,"",L412)</f>
        <v>#N/A</v>
      </c>
      <c r="O412" s="72" t="e">
        <f>IF(VLOOKUP($B412,[1]Sheet1!$C$2:$G$553,5,FALSE)=0,"",$L412)</f>
        <v>#N/A</v>
      </c>
      <c r="P412" s="72" t="e">
        <f>IF(VLOOKUP($B412,[1]Sheet1!$D$2:$G$553,4,FALSE)=0,"",$L412)</f>
        <v>#N/A</v>
      </c>
      <c r="Q412" s="72" t="e">
        <f>IF(VLOOKUP($B412,[1]Sheet1!$E$2:$G$553,3,FALSE)=0,"",$L412)</f>
        <v>#N/A</v>
      </c>
      <c r="R412" s="72" t="e">
        <f>IF(VLOOKUP($B412,[1]Sheet1!$F$2:$G$553,2,FALSE)=0,"",$L412)</f>
        <v>#N/A</v>
      </c>
      <c r="S412" s="72" t="e">
        <f>COUNTIF([1]isolation_zones!$H$2:$H$1182,conductor_pz_summary_hftd_23_re!B412)</f>
        <v>#VALUE!</v>
      </c>
    </row>
    <row r="413" spans="1:19" x14ac:dyDescent="0.25">
      <c r="A413" s="70">
        <v>3827</v>
      </c>
      <c r="B413" s="71" t="s">
        <v>3168</v>
      </c>
      <c r="C413" s="72">
        <v>152691109</v>
      </c>
      <c r="D413" s="72" t="s">
        <v>1356</v>
      </c>
      <c r="E413" s="72">
        <v>23079.044722105598</v>
      </c>
      <c r="F413" s="72">
        <f t="shared" si="30"/>
        <v>14.343719528965568</v>
      </c>
      <c r="G413" s="73">
        <v>155</v>
      </c>
      <c r="H413" s="72">
        <f t="shared" si="31"/>
        <v>27.221941099136203</v>
      </c>
      <c r="I413" s="74">
        <v>0.17562542644604001</v>
      </c>
      <c r="J413" s="75">
        <v>412</v>
      </c>
      <c r="K413" s="72">
        <f t="shared" si="32"/>
        <v>4725.372404040575</v>
      </c>
      <c r="L413" s="72">
        <f t="shared" si="33"/>
        <v>12281.06283796706</v>
      </c>
      <c r="M413" s="72">
        <f t="shared" si="34"/>
        <v>0.49597137511461337</v>
      </c>
      <c r="N413" s="72" t="e">
        <f>IF(VLOOKUP(B413,[1]Sheet1!$B$2:$G$553,6,FALSE)=0,"",L413)</f>
        <v>#N/A</v>
      </c>
      <c r="O413" s="72" t="e">
        <f>IF(VLOOKUP($B413,[1]Sheet1!$C$2:$G$553,5,FALSE)=0,"",$L413)</f>
        <v>#N/A</v>
      </c>
      <c r="P413" s="72" t="e">
        <f>IF(VLOOKUP($B413,[1]Sheet1!$D$2:$G$553,4,FALSE)=0,"",$L413)</f>
        <v>#N/A</v>
      </c>
      <c r="Q413" s="72" t="e">
        <f>IF(VLOOKUP($B413,[1]Sheet1!$E$2:$G$553,3,FALSE)=0,"",$L413)</f>
        <v>#N/A</v>
      </c>
      <c r="R413" s="72" t="e">
        <f>IF(VLOOKUP($B413,[1]Sheet1!$F$2:$G$553,2,FALSE)=0,"",$L413)</f>
        <v>#N/A</v>
      </c>
      <c r="S413" s="72" t="e">
        <f>COUNTIF([1]isolation_zones!$H$2:$H$1182,conductor_pz_summary_hftd_23_re!B413)</f>
        <v>#VALUE!</v>
      </c>
    </row>
    <row r="414" spans="1:19" x14ac:dyDescent="0.25">
      <c r="A414" s="70">
        <v>329</v>
      </c>
      <c r="B414" s="71" t="s">
        <v>3835</v>
      </c>
      <c r="C414" s="72">
        <v>103331102</v>
      </c>
      <c r="D414" s="72" t="s">
        <v>769</v>
      </c>
      <c r="E414" s="72">
        <v>51204.652673653</v>
      </c>
      <c r="F414" s="72">
        <f t="shared" si="30"/>
        <v>31.823898492015537</v>
      </c>
      <c r="G414" s="73">
        <v>123</v>
      </c>
      <c r="H414" s="72">
        <f t="shared" si="31"/>
        <v>21.579057590738369</v>
      </c>
      <c r="I414" s="74">
        <v>0.17543949260762901</v>
      </c>
      <c r="J414" s="75">
        <v>413</v>
      </c>
      <c r="K414" s="72">
        <f t="shared" si="32"/>
        <v>4757.1963025325904</v>
      </c>
      <c r="L414" s="72">
        <f t="shared" si="33"/>
        <v>12259.483780376322</v>
      </c>
      <c r="M414" s="72">
        <f t="shared" si="34"/>
        <v>0.49509990372747348</v>
      </c>
      <c r="N414" s="72" t="e">
        <f>IF(VLOOKUP(B414,[1]Sheet1!$B$2:$G$553,6,FALSE)=0,"",L414)</f>
        <v>#N/A</v>
      </c>
      <c r="O414" s="72" t="e">
        <f>IF(VLOOKUP($B414,[1]Sheet1!$C$2:$G$553,5,FALSE)=0,"",$L414)</f>
        <v>#N/A</v>
      </c>
      <c r="P414" s="72" t="e">
        <f>IF(VLOOKUP($B414,[1]Sheet1!$D$2:$G$553,4,FALSE)=0,"",$L414)</f>
        <v>#N/A</v>
      </c>
      <c r="Q414" s="72" t="e">
        <f>IF(VLOOKUP($B414,[1]Sheet1!$E$2:$G$553,3,FALSE)=0,"",$L414)</f>
        <v>#N/A</v>
      </c>
      <c r="R414" s="72" t="e">
        <f>IF(VLOOKUP($B414,[1]Sheet1!$F$2:$G$553,2,FALSE)=0,"",$L414)</f>
        <v>#N/A</v>
      </c>
      <c r="S414" s="72" t="e">
        <f>COUNTIF([1]isolation_zones!$H$2:$H$1182,conductor_pz_summary_hftd_23_re!B414)</f>
        <v>#VALUE!</v>
      </c>
    </row>
    <row r="415" spans="1:19" x14ac:dyDescent="0.25">
      <c r="A415" s="70">
        <v>6969</v>
      </c>
      <c r="B415" s="71" t="s">
        <v>2118</v>
      </c>
      <c r="C415" s="72">
        <v>42631108</v>
      </c>
      <c r="D415" s="72" t="s">
        <v>180</v>
      </c>
      <c r="E415" s="72">
        <v>20077.946603296099</v>
      </c>
      <c r="F415" s="72">
        <f t="shared" si="30"/>
        <v>12.478524924360533</v>
      </c>
      <c r="G415" s="73">
        <v>95</v>
      </c>
      <c r="H415" s="72">
        <f t="shared" si="31"/>
        <v>16.662950676734443</v>
      </c>
      <c r="I415" s="74">
        <v>0.17539948080773099</v>
      </c>
      <c r="J415" s="75">
        <v>414</v>
      </c>
      <c r="K415" s="72">
        <f t="shared" si="32"/>
        <v>4769.6748274569509</v>
      </c>
      <c r="L415" s="72">
        <f t="shared" si="33"/>
        <v>12242.820829699587</v>
      </c>
      <c r="M415" s="72">
        <f t="shared" si="34"/>
        <v>0.49442696957921245</v>
      </c>
      <c r="N415" s="72" t="e">
        <f>IF(VLOOKUP(B415,[1]Sheet1!$B$2:$G$553,6,FALSE)=0,"",L415)</f>
        <v>#N/A</v>
      </c>
      <c r="O415" s="72" t="e">
        <f>IF(VLOOKUP($B415,[1]Sheet1!$C$2:$G$553,5,FALSE)=0,"",$L415)</f>
        <v>#N/A</v>
      </c>
      <c r="P415" s="72" t="e">
        <f>IF(VLOOKUP($B415,[1]Sheet1!$D$2:$G$553,4,FALSE)=0,"",$L415)</f>
        <v>#N/A</v>
      </c>
      <c r="Q415" s="72" t="e">
        <f>IF(VLOOKUP($B415,[1]Sheet1!$E$2:$G$553,3,FALSE)=0,"",$L415)</f>
        <v>#N/A</v>
      </c>
      <c r="R415" s="72" t="e">
        <f>IF(VLOOKUP($B415,[1]Sheet1!$F$2:$G$553,2,FALSE)=0,"",$L415)</f>
        <v>#N/A</v>
      </c>
      <c r="S415" s="72" t="e">
        <f>COUNTIF([1]isolation_zones!$H$2:$H$1182,conductor_pz_summary_hftd_23_re!B415)</f>
        <v>#VALUE!</v>
      </c>
    </row>
    <row r="416" spans="1:19" x14ac:dyDescent="0.25">
      <c r="A416" s="70">
        <v>8229</v>
      </c>
      <c r="B416" s="71" t="s">
        <v>2583</v>
      </c>
      <c r="C416" s="72">
        <v>192221101</v>
      </c>
      <c r="D416" s="72" t="s">
        <v>174</v>
      </c>
      <c r="E416" s="72">
        <v>10220.4249039885</v>
      </c>
      <c r="F416" s="72">
        <f t="shared" si="30"/>
        <v>6.3520353660587316</v>
      </c>
      <c r="G416" s="73">
        <v>26</v>
      </c>
      <c r="H416" s="72">
        <f t="shared" si="31"/>
        <v>4.5531563133450685</v>
      </c>
      <c r="I416" s="74">
        <v>0.17512139666711801</v>
      </c>
      <c r="J416" s="75">
        <v>415</v>
      </c>
      <c r="K416" s="72">
        <f t="shared" si="32"/>
        <v>4776.0268628230097</v>
      </c>
      <c r="L416" s="72">
        <f t="shared" si="33"/>
        <v>12238.267673386243</v>
      </c>
      <c r="M416" s="72">
        <f t="shared" si="34"/>
        <v>0.49424309011962209</v>
      </c>
      <c r="N416" s="72" t="e">
        <f>IF(VLOOKUP(B416,[1]Sheet1!$B$2:$G$553,6,FALSE)=0,"",L416)</f>
        <v>#N/A</v>
      </c>
      <c r="O416" s="72" t="e">
        <f>IF(VLOOKUP($B416,[1]Sheet1!$C$2:$G$553,5,FALSE)=0,"",$L416)</f>
        <v>#N/A</v>
      </c>
      <c r="P416" s="72" t="e">
        <f>IF(VLOOKUP($B416,[1]Sheet1!$D$2:$G$553,4,FALSE)=0,"",$L416)</f>
        <v>#N/A</v>
      </c>
      <c r="Q416" s="72" t="e">
        <f>IF(VLOOKUP($B416,[1]Sheet1!$E$2:$G$553,3,FALSE)=0,"",$L416)</f>
        <v>#N/A</v>
      </c>
      <c r="R416" s="72" t="e">
        <f>IF(VLOOKUP($B416,[1]Sheet1!$F$2:$G$553,2,FALSE)=0,"",$L416)</f>
        <v>#N/A</v>
      </c>
      <c r="S416" s="72" t="e">
        <f>COUNTIF([1]isolation_zones!$H$2:$H$1182,conductor_pz_summary_hftd_23_re!B416)</f>
        <v>#VALUE!</v>
      </c>
    </row>
    <row r="417" spans="1:19" x14ac:dyDescent="0.25">
      <c r="A417" s="70">
        <v>8173</v>
      </c>
      <c r="B417" s="71" t="s">
        <v>4367</v>
      </c>
      <c r="C417" s="72">
        <v>182681101</v>
      </c>
      <c r="D417" s="72" t="s">
        <v>767</v>
      </c>
      <c r="E417" s="72">
        <v>12032.479128319999</v>
      </c>
      <c r="F417" s="72">
        <f t="shared" si="30"/>
        <v>7.4782343867743934</v>
      </c>
      <c r="G417" s="73">
        <v>60</v>
      </c>
      <c r="H417" s="72">
        <f t="shared" si="31"/>
        <v>10.49945557994802</v>
      </c>
      <c r="I417" s="74">
        <v>0.17499092633246699</v>
      </c>
      <c r="J417" s="75">
        <v>416</v>
      </c>
      <c r="K417" s="72">
        <f t="shared" si="32"/>
        <v>4783.5050972097843</v>
      </c>
      <c r="L417" s="72">
        <f t="shared" si="33"/>
        <v>12227.768217806295</v>
      </c>
      <c r="M417" s="72">
        <f t="shared" si="34"/>
        <v>0.49381906904826639</v>
      </c>
      <c r="N417" s="72" t="e">
        <f>IF(VLOOKUP(B417,[1]Sheet1!$B$2:$G$553,6,FALSE)=0,"",L417)</f>
        <v>#N/A</v>
      </c>
      <c r="O417" s="72" t="e">
        <f>IF(VLOOKUP($B417,[1]Sheet1!$C$2:$G$553,5,FALSE)=0,"",$L417)</f>
        <v>#N/A</v>
      </c>
      <c r="P417" s="72" t="e">
        <f>IF(VLOOKUP($B417,[1]Sheet1!$D$2:$G$553,4,FALSE)=0,"",$L417)</f>
        <v>#N/A</v>
      </c>
      <c r="Q417" s="72" t="e">
        <f>IF(VLOOKUP($B417,[1]Sheet1!$E$2:$G$553,3,FALSE)=0,"",$L417)</f>
        <v>#N/A</v>
      </c>
      <c r="R417" s="72" t="e">
        <f>IF(VLOOKUP($B417,[1]Sheet1!$F$2:$G$553,2,FALSE)=0,"",$L417)</f>
        <v>#N/A</v>
      </c>
      <c r="S417" s="72" t="e">
        <f>COUNTIF([1]isolation_zones!$H$2:$H$1182,conductor_pz_summary_hftd_23_re!B417)</f>
        <v>#VALUE!</v>
      </c>
    </row>
    <row r="418" spans="1:19" x14ac:dyDescent="0.25">
      <c r="A418" s="70">
        <v>5131</v>
      </c>
      <c r="B418" s="71" t="s">
        <v>3751</v>
      </c>
      <c r="C418" s="72">
        <v>42601101</v>
      </c>
      <c r="D418" s="72" t="s">
        <v>581</v>
      </c>
      <c r="E418" s="72">
        <v>29156.044944835601</v>
      </c>
      <c r="F418" s="72">
        <f t="shared" si="30"/>
        <v>18.120599717113489</v>
      </c>
      <c r="G418" s="73">
        <v>116</v>
      </c>
      <c r="H418" s="72">
        <f t="shared" si="31"/>
        <v>20.26734298264164</v>
      </c>
      <c r="I418" s="74">
        <v>0.17471847398828999</v>
      </c>
      <c r="J418" s="75">
        <v>417</v>
      </c>
      <c r="K418" s="72">
        <f t="shared" si="32"/>
        <v>4801.6256969268979</v>
      </c>
      <c r="L418" s="72">
        <f t="shared" si="33"/>
        <v>12207.500874823654</v>
      </c>
      <c r="M418" s="72">
        <f t="shared" si="34"/>
        <v>0.49300057132525626</v>
      </c>
      <c r="N418" s="72" t="e">
        <f>IF(VLOOKUP(B418,[1]Sheet1!$B$2:$G$553,6,FALSE)=0,"",L418)</f>
        <v>#N/A</v>
      </c>
      <c r="O418" s="72" t="e">
        <f>IF(VLOOKUP($B418,[1]Sheet1!$C$2:$G$553,5,FALSE)=0,"",$L418)</f>
        <v>#N/A</v>
      </c>
      <c r="P418" s="72" t="e">
        <f>IF(VLOOKUP($B418,[1]Sheet1!$D$2:$G$553,4,FALSE)=0,"",$L418)</f>
        <v>#N/A</v>
      </c>
      <c r="Q418" s="72" t="e">
        <f>IF(VLOOKUP($B418,[1]Sheet1!$E$2:$G$553,3,FALSE)=0,"",$L418)</f>
        <v>#N/A</v>
      </c>
      <c r="R418" s="72" t="e">
        <f>IF(VLOOKUP($B418,[1]Sheet1!$F$2:$G$553,2,FALSE)=0,"",$L418)</f>
        <v>#N/A</v>
      </c>
      <c r="S418" s="72" t="e">
        <f>COUNTIF([1]isolation_zones!$H$2:$H$1182,conductor_pz_summary_hftd_23_re!B418)</f>
        <v>#VALUE!</v>
      </c>
    </row>
    <row r="419" spans="1:19" x14ac:dyDescent="0.25">
      <c r="A419" s="70">
        <v>908</v>
      </c>
      <c r="B419" s="71" t="s">
        <v>5920</v>
      </c>
      <c r="C419" s="72">
        <v>63681102</v>
      </c>
      <c r="D419" s="72" t="s">
        <v>910</v>
      </c>
      <c r="E419" s="72">
        <v>8584.2297555652294</v>
      </c>
      <c r="F419" s="72">
        <f t="shared" si="30"/>
        <v>5.3351334714513543</v>
      </c>
      <c r="G419" s="73">
        <v>84</v>
      </c>
      <c r="H419" s="72">
        <f t="shared" si="31"/>
        <v>14.673909409299757</v>
      </c>
      <c r="I419" s="74">
        <v>0.174689397729759</v>
      </c>
      <c r="J419" s="75">
        <v>418</v>
      </c>
      <c r="K419" s="72">
        <f t="shared" si="32"/>
        <v>4806.9608303983496</v>
      </c>
      <c r="L419" s="72">
        <f t="shared" si="33"/>
        <v>12192.826965414355</v>
      </c>
      <c r="M419" s="72">
        <f t="shared" si="34"/>
        <v>0.49240796471424392</v>
      </c>
      <c r="N419" s="72" t="e">
        <f>IF(VLOOKUP(B419,[1]Sheet1!$B$2:$G$553,6,FALSE)=0,"",L419)</f>
        <v>#N/A</v>
      </c>
      <c r="O419" s="72" t="e">
        <f>IF(VLOOKUP($B419,[1]Sheet1!$C$2:$G$553,5,FALSE)=0,"",$L419)</f>
        <v>#N/A</v>
      </c>
      <c r="P419" s="72" t="e">
        <f>IF(VLOOKUP($B419,[1]Sheet1!$D$2:$G$553,4,FALSE)=0,"",$L419)</f>
        <v>#N/A</v>
      </c>
      <c r="Q419" s="72" t="e">
        <f>IF(VLOOKUP($B419,[1]Sheet1!$E$2:$G$553,3,FALSE)=0,"",$L419)</f>
        <v>#N/A</v>
      </c>
      <c r="R419" s="72" t="e">
        <f>IF(VLOOKUP($B419,[1]Sheet1!$F$2:$G$553,2,FALSE)=0,"",$L419)</f>
        <v>#N/A</v>
      </c>
      <c r="S419" s="72" t="e">
        <f>COUNTIF([1]isolation_zones!$H$2:$H$1182,conductor_pz_summary_hftd_23_re!B419)</f>
        <v>#VALUE!</v>
      </c>
    </row>
    <row r="420" spans="1:19" x14ac:dyDescent="0.25">
      <c r="A420" s="70">
        <v>9983</v>
      </c>
      <c r="B420" s="71" t="s">
        <v>5921</v>
      </c>
      <c r="C420" s="72">
        <v>63801105</v>
      </c>
      <c r="D420" s="72" t="s">
        <v>599</v>
      </c>
      <c r="E420" s="72">
        <v>172.35288293634</v>
      </c>
      <c r="F420" s="72">
        <f t="shared" si="30"/>
        <v>0.10711801301201988</v>
      </c>
      <c r="G420" s="73">
        <v>14</v>
      </c>
      <c r="H420" s="72">
        <f t="shared" si="31"/>
        <v>2.4439784960789801</v>
      </c>
      <c r="I420" s="74">
        <v>0.17456989257707001</v>
      </c>
      <c r="J420" s="75">
        <v>419</v>
      </c>
      <c r="K420" s="72">
        <f t="shared" si="32"/>
        <v>4807.0679484113616</v>
      </c>
      <c r="L420" s="72">
        <f t="shared" si="33"/>
        <v>12190.382986918275</v>
      </c>
      <c r="M420" s="72">
        <f t="shared" si="34"/>
        <v>0.49230926451284901</v>
      </c>
      <c r="N420" s="72">
        <f>IF(VLOOKUP(B420,[1]Sheet1!$B$2:$G$553,6,FALSE)=0,"",L420)</f>
        <v>12190.382986918275</v>
      </c>
      <c r="O420" s="72" t="e">
        <f>IF(VLOOKUP($B420,[1]Sheet1!$C$2:$G$553,5,FALSE)=0,"",$L420)</f>
        <v>#N/A</v>
      </c>
      <c r="P420" s="72" t="e">
        <f>IF(VLOOKUP($B420,[1]Sheet1!$D$2:$G$553,4,FALSE)=0,"",$L420)</f>
        <v>#N/A</v>
      </c>
      <c r="Q420" s="72" t="e">
        <f>IF(VLOOKUP($B420,[1]Sheet1!$E$2:$G$553,3,FALSE)=0,"",$L420)</f>
        <v>#N/A</v>
      </c>
      <c r="R420" s="72" t="e">
        <f>IF(VLOOKUP($B420,[1]Sheet1!$F$2:$G$553,2,FALSE)=0,"",$L420)</f>
        <v>#N/A</v>
      </c>
      <c r="S420" s="72" t="e">
        <f>COUNTIF([1]isolation_zones!$H$2:$H$1182,conductor_pz_summary_hftd_23_re!B420)</f>
        <v>#VALUE!</v>
      </c>
    </row>
    <row r="421" spans="1:19" x14ac:dyDescent="0.25">
      <c r="A421" s="70">
        <v>6899</v>
      </c>
      <c r="B421" s="71" t="s">
        <v>2191</v>
      </c>
      <c r="C421" s="72">
        <v>192321121</v>
      </c>
      <c r="D421" s="72" t="s">
        <v>257</v>
      </c>
      <c r="E421" s="72">
        <v>17377.702702536699</v>
      </c>
      <c r="F421" s="72">
        <f t="shared" si="30"/>
        <v>10.800312431657364</v>
      </c>
      <c r="G421" s="73">
        <v>77</v>
      </c>
      <c r="H421" s="72">
        <f t="shared" si="31"/>
        <v>13.435751727479389</v>
      </c>
      <c r="I421" s="74">
        <v>0.17449028217505699</v>
      </c>
      <c r="J421" s="75">
        <v>420</v>
      </c>
      <c r="K421" s="72">
        <f t="shared" si="32"/>
        <v>4817.868260843019</v>
      </c>
      <c r="L421" s="72">
        <f t="shared" si="33"/>
        <v>12176.947235190795</v>
      </c>
      <c r="M421" s="72">
        <f t="shared" si="34"/>
        <v>0.49176666096559118</v>
      </c>
      <c r="N421" s="72" t="e">
        <f>IF(VLOOKUP(B421,[1]Sheet1!$B$2:$G$553,6,FALSE)=0,"",L421)</f>
        <v>#N/A</v>
      </c>
      <c r="O421" s="72" t="e">
        <f>IF(VLOOKUP($B421,[1]Sheet1!$C$2:$G$553,5,FALSE)=0,"",$L421)</f>
        <v>#N/A</v>
      </c>
      <c r="P421" s="72" t="e">
        <f>IF(VLOOKUP($B421,[1]Sheet1!$D$2:$G$553,4,FALSE)=0,"",$L421)</f>
        <v>#N/A</v>
      </c>
      <c r="Q421" s="72" t="e">
        <f>IF(VLOOKUP($B421,[1]Sheet1!$E$2:$G$553,3,FALSE)=0,"",$L421)</f>
        <v>#N/A</v>
      </c>
      <c r="R421" s="72" t="e">
        <f>IF(VLOOKUP($B421,[1]Sheet1!$F$2:$G$553,2,FALSE)=0,"",$L421)</f>
        <v>#N/A</v>
      </c>
      <c r="S421" s="72" t="e">
        <f>COUNTIF([1]isolation_zones!$H$2:$H$1182,conductor_pz_summary_hftd_23_re!B421)</f>
        <v>#VALUE!</v>
      </c>
    </row>
    <row r="422" spans="1:19" x14ac:dyDescent="0.25">
      <c r="A422" s="70">
        <v>2810</v>
      </c>
      <c r="B422" s="71" t="s">
        <v>2877</v>
      </c>
      <c r="C422" s="72">
        <v>254421101</v>
      </c>
      <c r="D422" s="72" t="s">
        <v>978</v>
      </c>
      <c r="E422" s="72">
        <v>70938.540557421802</v>
      </c>
      <c r="F422" s="72">
        <f t="shared" si="30"/>
        <v>44.088589532269609</v>
      </c>
      <c r="G422" s="73">
        <v>435</v>
      </c>
      <c r="H422" s="72">
        <f t="shared" si="31"/>
        <v>75.850565774570683</v>
      </c>
      <c r="I422" s="74">
        <v>0.174369116723151</v>
      </c>
      <c r="J422" s="75">
        <v>421</v>
      </c>
      <c r="K422" s="72">
        <f t="shared" si="32"/>
        <v>4861.9568503752889</v>
      </c>
      <c r="L422" s="72">
        <f t="shared" si="33"/>
        <v>12101.096669416225</v>
      </c>
      <c r="M422" s="72">
        <f t="shared" si="34"/>
        <v>0.48870343183739773</v>
      </c>
      <c r="N422" s="72" t="e">
        <f>IF(VLOOKUP(B422,[1]Sheet1!$B$2:$G$553,6,FALSE)=0,"",L422)</f>
        <v>#N/A</v>
      </c>
      <c r="O422" s="72" t="e">
        <f>IF(VLOOKUP($B422,[1]Sheet1!$C$2:$G$553,5,FALSE)=0,"",$L422)</f>
        <v>#N/A</v>
      </c>
      <c r="P422" s="72" t="e">
        <f>IF(VLOOKUP($B422,[1]Sheet1!$D$2:$G$553,4,FALSE)=0,"",$L422)</f>
        <v>#N/A</v>
      </c>
      <c r="Q422" s="72" t="e">
        <f>IF(VLOOKUP($B422,[1]Sheet1!$E$2:$G$553,3,FALSE)=0,"",$L422)</f>
        <v>#N/A</v>
      </c>
      <c r="R422" s="72" t="e">
        <f>IF(VLOOKUP($B422,[1]Sheet1!$F$2:$G$553,2,FALSE)=0,"",$L422)</f>
        <v>#N/A</v>
      </c>
      <c r="S422" s="72" t="e">
        <f>COUNTIF([1]isolation_zones!$H$2:$H$1182,conductor_pz_summary_hftd_23_re!B422)</f>
        <v>#VALUE!</v>
      </c>
    </row>
    <row r="423" spans="1:19" x14ac:dyDescent="0.25">
      <c r="A423" s="70">
        <v>8488</v>
      </c>
      <c r="B423" s="71" t="s">
        <v>5922</v>
      </c>
      <c r="C423" s="72">
        <v>152921101</v>
      </c>
      <c r="D423" s="72" t="s">
        <v>1408</v>
      </c>
      <c r="E423" s="72">
        <v>3639.3630722637799</v>
      </c>
      <c r="F423" s="72">
        <f t="shared" si="30"/>
        <v>2.2618788516244748</v>
      </c>
      <c r="G423" s="73">
        <v>17</v>
      </c>
      <c r="H423" s="72">
        <f t="shared" si="31"/>
        <v>2.963099775864503</v>
      </c>
      <c r="I423" s="74">
        <v>0.174299986815559</v>
      </c>
      <c r="J423" s="75">
        <v>422</v>
      </c>
      <c r="K423" s="72">
        <f t="shared" si="32"/>
        <v>4864.2187292269136</v>
      </c>
      <c r="L423" s="72">
        <f t="shared" si="33"/>
        <v>12098.13356964036</v>
      </c>
      <c r="M423" s="72">
        <f t="shared" si="34"/>
        <v>0.48858376689554156</v>
      </c>
      <c r="N423" s="72" t="e">
        <f>IF(VLOOKUP(B423,[1]Sheet1!$B$2:$G$553,6,FALSE)=0,"",L423)</f>
        <v>#N/A</v>
      </c>
      <c r="O423" s="72" t="e">
        <f>IF(VLOOKUP($B423,[1]Sheet1!$C$2:$G$553,5,FALSE)=0,"",$L423)</f>
        <v>#N/A</v>
      </c>
      <c r="P423" s="72" t="e">
        <f>IF(VLOOKUP($B423,[1]Sheet1!$D$2:$G$553,4,FALSE)=0,"",$L423)</f>
        <v>#N/A</v>
      </c>
      <c r="Q423" s="72" t="e">
        <f>IF(VLOOKUP($B423,[1]Sheet1!$E$2:$G$553,3,FALSE)=0,"",$L423)</f>
        <v>#N/A</v>
      </c>
      <c r="R423" s="72" t="e">
        <f>IF(VLOOKUP($B423,[1]Sheet1!$F$2:$G$553,2,FALSE)=0,"",$L423)</f>
        <v>#N/A</v>
      </c>
      <c r="S423" s="72" t="e">
        <f>COUNTIF([1]isolation_zones!$H$2:$H$1182,conductor_pz_summary_hftd_23_re!B423)</f>
        <v>#VALUE!</v>
      </c>
    </row>
    <row r="424" spans="1:19" x14ac:dyDescent="0.25">
      <c r="A424" s="70">
        <v>1886</v>
      </c>
      <c r="B424" s="71" t="s">
        <v>2014</v>
      </c>
      <c r="C424" s="72">
        <v>43191101</v>
      </c>
      <c r="D424" s="72" t="s">
        <v>424</v>
      </c>
      <c r="E424" s="72">
        <v>33116.542531508698</v>
      </c>
      <c r="F424" s="72">
        <f t="shared" si="30"/>
        <v>20.582064966754938</v>
      </c>
      <c r="G424" s="73">
        <v>282</v>
      </c>
      <c r="H424" s="72">
        <f t="shared" si="31"/>
        <v>49.035674048323727</v>
      </c>
      <c r="I424" s="74">
        <v>0.17388536896568699</v>
      </c>
      <c r="J424" s="75">
        <v>423</v>
      </c>
      <c r="K424" s="72">
        <f t="shared" si="32"/>
        <v>4884.8007941936685</v>
      </c>
      <c r="L424" s="72">
        <f t="shared" si="33"/>
        <v>12049.097895592036</v>
      </c>
      <c r="M424" s="72">
        <f t="shared" si="34"/>
        <v>0.48660345859419218</v>
      </c>
      <c r="N424" s="72" t="e">
        <f>IF(VLOOKUP(B424,[1]Sheet1!$B$2:$G$553,6,FALSE)=0,"",L424)</f>
        <v>#N/A</v>
      </c>
      <c r="O424" s="72" t="e">
        <f>IF(VLOOKUP($B424,[1]Sheet1!$C$2:$G$553,5,FALSE)=0,"",$L424)</f>
        <v>#N/A</v>
      </c>
      <c r="P424" s="72" t="e">
        <f>IF(VLOOKUP($B424,[1]Sheet1!$D$2:$G$553,4,FALSE)=0,"",$L424)</f>
        <v>#N/A</v>
      </c>
      <c r="Q424" s="72" t="e">
        <f>IF(VLOOKUP($B424,[1]Sheet1!$E$2:$G$553,3,FALSE)=0,"",$L424)</f>
        <v>#N/A</v>
      </c>
      <c r="R424" s="72" t="e">
        <f>IF(VLOOKUP($B424,[1]Sheet1!$F$2:$G$553,2,FALSE)=0,"",$L424)</f>
        <v>#N/A</v>
      </c>
      <c r="S424" s="72" t="e">
        <f>COUNTIF([1]isolation_zones!$H$2:$H$1182,conductor_pz_summary_hftd_23_re!B424)</f>
        <v>#VALUE!</v>
      </c>
    </row>
    <row r="425" spans="1:19" x14ac:dyDescent="0.25">
      <c r="A425" s="70">
        <v>7655</v>
      </c>
      <c r="B425" s="71" t="s">
        <v>2086</v>
      </c>
      <c r="C425" s="72">
        <v>153652108</v>
      </c>
      <c r="D425" s="72" t="s">
        <v>751</v>
      </c>
      <c r="E425" s="72">
        <v>7926.3269988125703</v>
      </c>
      <c r="F425" s="72">
        <f t="shared" si="30"/>
        <v>4.9262442503496393</v>
      </c>
      <c r="G425" s="73">
        <v>74</v>
      </c>
      <c r="H425" s="72">
        <f t="shared" si="31"/>
        <v>12.846176959694162</v>
      </c>
      <c r="I425" s="74">
        <v>0.173596985941813</v>
      </c>
      <c r="J425" s="75">
        <v>424</v>
      </c>
      <c r="K425" s="72">
        <f t="shared" si="32"/>
        <v>4889.727038444018</v>
      </c>
      <c r="L425" s="72">
        <f t="shared" si="33"/>
        <v>12036.251718632342</v>
      </c>
      <c r="M425" s="72">
        <f t="shared" si="34"/>
        <v>0.48608466505525122</v>
      </c>
      <c r="N425" s="72" t="e">
        <f>IF(VLOOKUP(B425,[1]Sheet1!$B$2:$G$553,6,FALSE)=0,"",L425)</f>
        <v>#N/A</v>
      </c>
      <c r="O425" s="72" t="e">
        <f>IF(VLOOKUP($B425,[1]Sheet1!$C$2:$G$553,5,FALSE)=0,"",$L425)</f>
        <v>#N/A</v>
      </c>
      <c r="P425" s="72" t="e">
        <f>IF(VLOOKUP($B425,[1]Sheet1!$D$2:$G$553,4,FALSE)=0,"",$L425)</f>
        <v>#N/A</v>
      </c>
      <c r="Q425" s="72" t="e">
        <f>IF(VLOOKUP($B425,[1]Sheet1!$E$2:$G$553,3,FALSE)=0,"",$L425)</f>
        <v>#N/A</v>
      </c>
      <c r="R425" s="72" t="e">
        <f>IF(VLOOKUP($B425,[1]Sheet1!$F$2:$G$553,2,FALSE)=0,"",$L425)</f>
        <v>#N/A</v>
      </c>
      <c r="S425" s="72" t="e">
        <f>COUNTIF([1]isolation_zones!$H$2:$H$1182,conductor_pz_summary_hftd_23_re!B425)</f>
        <v>#VALUE!</v>
      </c>
    </row>
    <row r="426" spans="1:19" x14ac:dyDescent="0.25">
      <c r="A426" s="70">
        <v>6143</v>
      </c>
      <c r="B426" s="71" t="s">
        <v>4020</v>
      </c>
      <c r="C426" s="72">
        <v>182391103</v>
      </c>
      <c r="D426" s="72" t="s">
        <v>1046</v>
      </c>
      <c r="E426" s="72">
        <v>17721.319786475</v>
      </c>
      <c r="F426" s="72">
        <f t="shared" si="30"/>
        <v>11.013871837461156</v>
      </c>
      <c r="G426" s="73">
        <v>101</v>
      </c>
      <c r="H426" s="72">
        <f t="shared" si="31"/>
        <v>17.48738924726268</v>
      </c>
      <c r="I426" s="74">
        <v>0.17314246779468001</v>
      </c>
      <c r="J426" s="75">
        <v>425</v>
      </c>
      <c r="K426" s="72">
        <f t="shared" si="32"/>
        <v>4900.740910281479</v>
      </c>
      <c r="L426" s="72">
        <f t="shared" si="33"/>
        <v>12018.76432938508</v>
      </c>
      <c r="M426" s="72">
        <f t="shared" si="34"/>
        <v>0.48537843591152308</v>
      </c>
      <c r="N426" s="72" t="e">
        <f>IF(VLOOKUP(B426,[1]Sheet1!$B$2:$G$553,6,FALSE)=0,"",L426)</f>
        <v>#N/A</v>
      </c>
      <c r="O426" s="72" t="e">
        <f>IF(VLOOKUP($B426,[1]Sheet1!$C$2:$G$553,5,FALSE)=0,"",$L426)</f>
        <v>#N/A</v>
      </c>
      <c r="P426" s="72" t="e">
        <f>IF(VLOOKUP($B426,[1]Sheet1!$D$2:$G$553,4,FALSE)=0,"",$L426)</f>
        <v>#N/A</v>
      </c>
      <c r="Q426" s="72" t="e">
        <f>IF(VLOOKUP($B426,[1]Sheet1!$E$2:$G$553,3,FALSE)=0,"",$L426)</f>
        <v>#N/A</v>
      </c>
      <c r="R426" s="72" t="e">
        <f>IF(VLOOKUP($B426,[1]Sheet1!$F$2:$G$553,2,FALSE)=0,"",$L426)</f>
        <v>#N/A</v>
      </c>
      <c r="S426" s="72" t="e">
        <f>COUNTIF([1]isolation_zones!$H$2:$H$1182,conductor_pz_summary_hftd_23_re!B426)</f>
        <v>#VALUE!</v>
      </c>
    </row>
    <row r="427" spans="1:19" x14ac:dyDescent="0.25">
      <c r="A427" s="70">
        <v>3312</v>
      </c>
      <c r="B427" s="71" t="s">
        <v>2404</v>
      </c>
      <c r="C427" s="72">
        <v>163541101</v>
      </c>
      <c r="D427" s="72" t="s">
        <v>1066</v>
      </c>
      <c r="E427" s="72">
        <v>22843.385306114898</v>
      </c>
      <c r="F427" s="72">
        <f t="shared" si="30"/>
        <v>14.197256249916034</v>
      </c>
      <c r="G427" s="73">
        <v>116</v>
      </c>
      <c r="H427" s="72">
        <f t="shared" si="31"/>
        <v>20.062266780597962</v>
      </c>
      <c r="I427" s="74">
        <v>0.17295057569481001</v>
      </c>
      <c r="J427" s="75">
        <v>426</v>
      </c>
      <c r="K427" s="72">
        <f t="shared" si="32"/>
        <v>4914.9381665313949</v>
      </c>
      <c r="L427" s="72">
        <f t="shared" si="33"/>
        <v>11998.702062604481</v>
      </c>
      <c r="M427" s="72">
        <f t="shared" si="34"/>
        <v>0.48456822020182666</v>
      </c>
      <c r="N427" s="72" t="e">
        <f>IF(VLOOKUP(B427,[1]Sheet1!$B$2:$G$553,6,FALSE)=0,"",L427)</f>
        <v>#N/A</v>
      </c>
      <c r="O427" s="72" t="e">
        <f>IF(VLOOKUP($B427,[1]Sheet1!$C$2:$G$553,5,FALSE)=0,"",$L427)</f>
        <v>#N/A</v>
      </c>
      <c r="P427" s="72" t="e">
        <f>IF(VLOOKUP($B427,[1]Sheet1!$D$2:$G$553,4,FALSE)=0,"",$L427)</f>
        <v>#N/A</v>
      </c>
      <c r="Q427" s="72" t="e">
        <f>IF(VLOOKUP($B427,[1]Sheet1!$E$2:$G$553,3,FALSE)=0,"",$L427)</f>
        <v>#N/A</v>
      </c>
      <c r="R427" s="72" t="e">
        <f>IF(VLOOKUP($B427,[1]Sheet1!$F$2:$G$553,2,FALSE)=0,"",$L427)</f>
        <v>#N/A</v>
      </c>
      <c r="S427" s="72" t="e">
        <f>COUNTIF([1]isolation_zones!$H$2:$H$1182,conductor_pz_summary_hftd_23_re!B427)</f>
        <v>#VALUE!</v>
      </c>
    </row>
    <row r="428" spans="1:19" x14ac:dyDescent="0.25">
      <c r="A428" s="70">
        <v>10420</v>
      </c>
      <c r="B428" s="71" t="s">
        <v>5923</v>
      </c>
      <c r="C428" s="72">
        <v>182721101</v>
      </c>
      <c r="D428" s="72" t="s">
        <v>619</v>
      </c>
      <c r="E428" s="72">
        <v>171.37875304354699</v>
      </c>
      <c r="F428" s="72">
        <f t="shared" si="30"/>
        <v>0.10651258734838222</v>
      </c>
      <c r="G428" s="73">
        <v>4</v>
      </c>
      <c r="H428" s="72">
        <f t="shared" si="31"/>
        <v>0.69175489583775196</v>
      </c>
      <c r="I428" s="74">
        <v>0.17293872395943799</v>
      </c>
      <c r="J428" s="75">
        <v>427</v>
      </c>
      <c r="K428" s="72">
        <f t="shared" si="32"/>
        <v>4915.0446791187433</v>
      </c>
      <c r="L428" s="72">
        <f t="shared" si="33"/>
        <v>11998.010307708644</v>
      </c>
      <c r="M428" s="72">
        <f t="shared" si="34"/>
        <v>0.4845402836436104</v>
      </c>
      <c r="N428" s="72" t="e">
        <f>IF(VLOOKUP(B428,[1]Sheet1!$B$2:$G$553,6,FALSE)=0,"",L428)</f>
        <v>#N/A</v>
      </c>
      <c r="O428" s="72" t="e">
        <f>IF(VLOOKUP($B428,[1]Sheet1!$C$2:$G$553,5,FALSE)=0,"",$L428)</f>
        <v>#N/A</v>
      </c>
      <c r="P428" s="72" t="e">
        <f>IF(VLOOKUP($B428,[1]Sheet1!$D$2:$G$553,4,FALSE)=0,"",$L428)</f>
        <v>#N/A</v>
      </c>
      <c r="Q428" s="72" t="e">
        <f>IF(VLOOKUP($B428,[1]Sheet1!$E$2:$G$553,3,FALSE)=0,"",$L428)</f>
        <v>#N/A</v>
      </c>
      <c r="R428" s="72" t="e">
        <f>IF(VLOOKUP($B428,[1]Sheet1!$F$2:$G$553,2,FALSE)=0,"",$L428)</f>
        <v>#N/A</v>
      </c>
      <c r="S428" s="72" t="e">
        <f>COUNTIF([1]isolation_zones!$H$2:$H$1182,conductor_pz_summary_hftd_23_re!B428)</f>
        <v>#VALUE!</v>
      </c>
    </row>
    <row r="429" spans="1:19" x14ac:dyDescent="0.25">
      <c r="A429" s="70">
        <v>50</v>
      </c>
      <c r="B429" s="71" t="s">
        <v>3407</v>
      </c>
      <c r="C429" s="72">
        <v>254452101</v>
      </c>
      <c r="D429" s="72" t="s">
        <v>990</v>
      </c>
      <c r="E429" s="72">
        <v>28098.7686255841</v>
      </c>
      <c r="F429" s="72">
        <f t="shared" si="30"/>
        <v>17.463498213538905</v>
      </c>
      <c r="G429" s="73">
        <v>146</v>
      </c>
      <c r="H429" s="72">
        <f t="shared" si="31"/>
        <v>25.236967640747515</v>
      </c>
      <c r="I429" s="74">
        <v>0.172855942744846</v>
      </c>
      <c r="J429" s="75">
        <v>428</v>
      </c>
      <c r="K429" s="72">
        <f t="shared" si="32"/>
        <v>4932.5081773322818</v>
      </c>
      <c r="L429" s="72">
        <f t="shared" si="33"/>
        <v>11972.773340067897</v>
      </c>
      <c r="M429" s="72">
        <f t="shared" si="34"/>
        <v>0.48352108736478278</v>
      </c>
      <c r="N429" s="72" t="e">
        <f>IF(VLOOKUP(B429,[1]Sheet1!$B$2:$G$553,6,FALSE)=0,"",L429)</f>
        <v>#N/A</v>
      </c>
      <c r="O429" s="72" t="e">
        <f>IF(VLOOKUP($B429,[1]Sheet1!$C$2:$G$553,5,FALSE)=0,"",$L429)</f>
        <v>#N/A</v>
      </c>
      <c r="P429" s="72" t="e">
        <f>IF(VLOOKUP($B429,[1]Sheet1!$D$2:$G$553,4,FALSE)=0,"",$L429)</f>
        <v>#N/A</v>
      </c>
      <c r="Q429" s="72" t="e">
        <f>IF(VLOOKUP($B429,[1]Sheet1!$E$2:$G$553,3,FALSE)=0,"",$L429)</f>
        <v>#N/A</v>
      </c>
      <c r="R429" s="72" t="e">
        <f>IF(VLOOKUP($B429,[1]Sheet1!$F$2:$G$553,2,FALSE)=0,"",$L429)</f>
        <v>#N/A</v>
      </c>
      <c r="S429" s="72" t="e">
        <f>COUNTIF([1]isolation_zones!$H$2:$H$1182,conductor_pz_summary_hftd_23_re!B429)</f>
        <v>#VALUE!</v>
      </c>
    </row>
    <row r="430" spans="1:19" x14ac:dyDescent="0.25">
      <c r="A430" s="70">
        <v>6824</v>
      </c>
      <c r="B430" s="71" t="s">
        <v>2775</v>
      </c>
      <c r="C430" s="72">
        <v>254452102</v>
      </c>
      <c r="D430" s="72" t="s">
        <v>1180</v>
      </c>
      <c r="E430" s="72">
        <v>39696.7204434546</v>
      </c>
      <c r="F430" s="72">
        <f t="shared" si="30"/>
        <v>24.671672121475822</v>
      </c>
      <c r="G430" s="73">
        <v>223</v>
      </c>
      <c r="H430" s="72">
        <f t="shared" si="31"/>
        <v>38.44883086323393</v>
      </c>
      <c r="I430" s="74">
        <v>0.17241628189791</v>
      </c>
      <c r="J430" s="75">
        <v>429</v>
      </c>
      <c r="K430" s="72">
        <f t="shared" si="32"/>
        <v>4957.1798494537579</v>
      </c>
      <c r="L430" s="72">
        <f t="shared" si="33"/>
        <v>11934.324509204664</v>
      </c>
      <c r="M430" s="72">
        <f t="shared" si="34"/>
        <v>0.48196832928786504</v>
      </c>
      <c r="N430" s="72" t="e">
        <f>IF(VLOOKUP(B430,[1]Sheet1!$B$2:$G$553,6,FALSE)=0,"",L430)</f>
        <v>#N/A</v>
      </c>
      <c r="O430" s="72" t="e">
        <f>IF(VLOOKUP($B430,[1]Sheet1!$C$2:$G$553,5,FALSE)=0,"",$L430)</f>
        <v>#N/A</v>
      </c>
      <c r="P430" s="72" t="e">
        <f>IF(VLOOKUP($B430,[1]Sheet1!$D$2:$G$553,4,FALSE)=0,"",$L430)</f>
        <v>#N/A</v>
      </c>
      <c r="Q430" s="72" t="e">
        <f>IF(VLOOKUP($B430,[1]Sheet1!$E$2:$G$553,3,FALSE)=0,"",$L430)</f>
        <v>#N/A</v>
      </c>
      <c r="R430" s="72" t="e">
        <f>IF(VLOOKUP($B430,[1]Sheet1!$F$2:$G$553,2,FALSE)=0,"",$L430)</f>
        <v>#N/A</v>
      </c>
      <c r="S430" s="72" t="e">
        <f>COUNTIF([1]isolation_zones!$H$2:$H$1182,conductor_pz_summary_hftd_23_re!B430)</f>
        <v>#VALUE!</v>
      </c>
    </row>
    <row r="431" spans="1:19" x14ac:dyDescent="0.25">
      <c r="A431" s="70">
        <v>7293</v>
      </c>
      <c r="B431" s="71" t="s">
        <v>2536</v>
      </c>
      <c r="C431" s="72">
        <v>152271102</v>
      </c>
      <c r="D431" s="72" t="s">
        <v>866</v>
      </c>
      <c r="E431" s="72">
        <v>24349.991380997901</v>
      </c>
      <c r="F431" s="72">
        <f t="shared" si="30"/>
        <v>15.133618011807272</v>
      </c>
      <c r="G431" s="73">
        <v>179</v>
      </c>
      <c r="H431" s="72">
        <f t="shared" si="31"/>
        <v>30.783996938272857</v>
      </c>
      <c r="I431" s="74">
        <v>0.17197763652666401</v>
      </c>
      <c r="J431" s="75">
        <v>430</v>
      </c>
      <c r="K431" s="72">
        <f t="shared" si="32"/>
        <v>4972.3134674655648</v>
      </c>
      <c r="L431" s="72">
        <f t="shared" si="33"/>
        <v>11903.540512266391</v>
      </c>
      <c r="M431" s="72">
        <f t="shared" si="34"/>
        <v>0.48072511593618361</v>
      </c>
      <c r="N431" s="72" t="e">
        <f>IF(VLOOKUP(B431,[1]Sheet1!$B$2:$G$553,6,FALSE)=0,"",L431)</f>
        <v>#N/A</v>
      </c>
      <c r="O431" s="72" t="e">
        <f>IF(VLOOKUP($B431,[1]Sheet1!$C$2:$G$553,5,FALSE)=0,"",$L431)</f>
        <v>#N/A</v>
      </c>
      <c r="P431" s="72" t="e">
        <f>IF(VLOOKUP($B431,[1]Sheet1!$D$2:$G$553,4,FALSE)=0,"",$L431)</f>
        <v>#N/A</v>
      </c>
      <c r="Q431" s="72" t="e">
        <f>IF(VLOOKUP($B431,[1]Sheet1!$E$2:$G$553,3,FALSE)=0,"",$L431)</f>
        <v>#N/A</v>
      </c>
      <c r="R431" s="72" t="e">
        <f>IF(VLOOKUP($B431,[1]Sheet1!$F$2:$G$553,2,FALSE)=0,"",$L431)</f>
        <v>#N/A</v>
      </c>
      <c r="S431" s="72" t="e">
        <f>COUNTIF([1]isolation_zones!$H$2:$H$1182,conductor_pz_summary_hftd_23_re!B431)</f>
        <v>#VALUE!</v>
      </c>
    </row>
    <row r="432" spans="1:19" x14ac:dyDescent="0.25">
      <c r="A432" s="70">
        <v>6103</v>
      </c>
      <c r="B432" s="71" t="s">
        <v>5924</v>
      </c>
      <c r="C432" s="72">
        <v>43411102</v>
      </c>
      <c r="D432" s="72" t="s">
        <v>1310</v>
      </c>
      <c r="E432" s="72">
        <v>1616.30925719175</v>
      </c>
      <c r="F432" s="72">
        <f t="shared" si="30"/>
        <v>1.0045427328724363</v>
      </c>
      <c r="G432" s="73">
        <v>38</v>
      </c>
      <c r="H432" s="72">
        <f t="shared" si="31"/>
        <v>6.5082537154626436</v>
      </c>
      <c r="I432" s="74">
        <v>0.171269834617438</v>
      </c>
      <c r="J432" s="75">
        <v>431</v>
      </c>
      <c r="K432" s="72">
        <f t="shared" si="32"/>
        <v>4973.3180101984372</v>
      </c>
      <c r="L432" s="72">
        <f t="shared" si="33"/>
        <v>11897.032258550928</v>
      </c>
      <c r="M432" s="72">
        <f t="shared" si="34"/>
        <v>0.48046227976414857</v>
      </c>
      <c r="N432" s="72" t="e">
        <f>IF(VLOOKUP(B432,[1]Sheet1!$B$2:$G$553,6,FALSE)=0,"",L432)</f>
        <v>#N/A</v>
      </c>
      <c r="O432" s="72" t="e">
        <f>IF(VLOOKUP($B432,[1]Sheet1!$C$2:$G$553,5,FALSE)=0,"",$L432)</f>
        <v>#N/A</v>
      </c>
      <c r="P432" s="72" t="e">
        <f>IF(VLOOKUP($B432,[1]Sheet1!$D$2:$G$553,4,FALSE)=0,"",$L432)</f>
        <v>#N/A</v>
      </c>
      <c r="Q432" s="72" t="e">
        <f>IF(VLOOKUP($B432,[1]Sheet1!$E$2:$G$553,3,FALSE)=0,"",$L432)</f>
        <v>#N/A</v>
      </c>
      <c r="R432" s="72" t="e">
        <f>IF(VLOOKUP($B432,[1]Sheet1!$F$2:$G$553,2,FALSE)=0,"",$L432)</f>
        <v>#N/A</v>
      </c>
      <c r="S432" s="72" t="e">
        <f>COUNTIF([1]isolation_zones!$H$2:$H$1182,conductor_pz_summary_hftd_23_re!B432)</f>
        <v>#VALUE!</v>
      </c>
    </row>
    <row r="433" spans="1:19" x14ac:dyDescent="0.25">
      <c r="A433" s="70">
        <v>8262</v>
      </c>
      <c r="B433" s="71" t="s">
        <v>2413</v>
      </c>
      <c r="C433" s="72">
        <v>103351101</v>
      </c>
      <c r="D433" s="72" t="s">
        <v>1520</v>
      </c>
      <c r="E433" s="72">
        <v>5139.2871615937302</v>
      </c>
      <c r="F433" s="72">
        <f t="shared" si="30"/>
        <v>3.1940877325007646</v>
      </c>
      <c r="G433" s="73">
        <v>55</v>
      </c>
      <c r="H433" s="72">
        <f t="shared" si="31"/>
        <v>9.3959297099388035</v>
      </c>
      <c r="I433" s="74">
        <v>0.17083508563525099</v>
      </c>
      <c r="J433" s="75">
        <v>432</v>
      </c>
      <c r="K433" s="72">
        <f t="shared" si="32"/>
        <v>4976.5120979309377</v>
      </c>
      <c r="L433" s="72">
        <f t="shared" si="33"/>
        <v>11887.636328840988</v>
      </c>
      <c r="M433" s="72">
        <f t="shared" si="34"/>
        <v>0.48008282464367547</v>
      </c>
      <c r="N433" s="72" t="e">
        <f>IF(VLOOKUP(B433,[1]Sheet1!$B$2:$G$553,6,FALSE)=0,"",L433)</f>
        <v>#N/A</v>
      </c>
      <c r="O433" s="72" t="e">
        <f>IF(VLOOKUP($B433,[1]Sheet1!$C$2:$G$553,5,FALSE)=0,"",$L433)</f>
        <v>#N/A</v>
      </c>
      <c r="P433" s="72" t="e">
        <f>IF(VLOOKUP($B433,[1]Sheet1!$D$2:$G$553,4,FALSE)=0,"",$L433)</f>
        <v>#N/A</v>
      </c>
      <c r="Q433" s="72" t="e">
        <f>IF(VLOOKUP($B433,[1]Sheet1!$E$2:$G$553,3,FALSE)=0,"",$L433)</f>
        <v>#N/A</v>
      </c>
      <c r="R433" s="72" t="e">
        <f>IF(VLOOKUP($B433,[1]Sheet1!$F$2:$G$553,2,FALSE)=0,"",$L433)</f>
        <v>#N/A</v>
      </c>
      <c r="S433" s="72" t="e">
        <f>COUNTIF([1]isolation_zones!$H$2:$H$1182,conductor_pz_summary_hftd_23_re!B433)</f>
        <v>#VALUE!</v>
      </c>
    </row>
    <row r="434" spans="1:19" x14ac:dyDescent="0.25">
      <c r="A434" s="70">
        <v>3350</v>
      </c>
      <c r="B434" s="71" t="s">
        <v>2901</v>
      </c>
      <c r="C434" s="72">
        <v>254421103</v>
      </c>
      <c r="D434" s="72" t="s">
        <v>455</v>
      </c>
      <c r="E434" s="72">
        <v>15440.8056130641</v>
      </c>
      <c r="F434" s="72">
        <f t="shared" si="30"/>
        <v>9.596523065919266</v>
      </c>
      <c r="G434" s="73">
        <v>92</v>
      </c>
      <c r="H434" s="72">
        <f t="shared" si="31"/>
        <v>15.688520435322856</v>
      </c>
      <c r="I434" s="74">
        <v>0.170527396036118</v>
      </c>
      <c r="J434" s="75">
        <v>433</v>
      </c>
      <c r="K434" s="72">
        <f t="shared" si="32"/>
        <v>4986.1086209968571</v>
      </c>
      <c r="L434" s="72">
        <f t="shared" si="33"/>
        <v>11871.947808405666</v>
      </c>
      <c r="M434" s="72">
        <f t="shared" si="34"/>
        <v>0.47944924291247831</v>
      </c>
      <c r="N434" s="72" t="e">
        <f>IF(VLOOKUP(B434,[1]Sheet1!$B$2:$G$553,6,FALSE)=0,"",L434)</f>
        <v>#N/A</v>
      </c>
      <c r="O434" s="72" t="e">
        <f>IF(VLOOKUP($B434,[1]Sheet1!$C$2:$G$553,5,FALSE)=0,"",$L434)</f>
        <v>#N/A</v>
      </c>
      <c r="P434" s="72" t="e">
        <f>IF(VLOOKUP($B434,[1]Sheet1!$D$2:$G$553,4,FALSE)=0,"",$L434)</f>
        <v>#N/A</v>
      </c>
      <c r="Q434" s="72" t="e">
        <f>IF(VLOOKUP($B434,[1]Sheet1!$E$2:$G$553,3,FALSE)=0,"",$L434)</f>
        <v>#N/A</v>
      </c>
      <c r="R434" s="72" t="e">
        <f>IF(VLOOKUP($B434,[1]Sheet1!$F$2:$G$553,2,FALSE)=0,"",$L434)</f>
        <v>#N/A</v>
      </c>
      <c r="S434" s="72" t="e">
        <f>COUNTIF([1]isolation_zones!$H$2:$H$1182,conductor_pz_summary_hftd_23_re!B434)</f>
        <v>#VALUE!</v>
      </c>
    </row>
    <row r="435" spans="1:19" x14ac:dyDescent="0.25">
      <c r="A435" s="70">
        <v>7252</v>
      </c>
      <c r="B435" s="71" t="s">
        <v>4786</v>
      </c>
      <c r="C435" s="72">
        <v>182391103</v>
      </c>
      <c r="D435" s="72" t="s">
        <v>1046</v>
      </c>
      <c r="E435" s="72">
        <v>5997.3143895653302</v>
      </c>
      <c r="F435" s="72">
        <f t="shared" si="30"/>
        <v>3.7273551209231388</v>
      </c>
      <c r="G435" s="73">
        <v>30</v>
      </c>
      <c r="H435" s="72">
        <f t="shared" si="31"/>
        <v>5.1050154898042202</v>
      </c>
      <c r="I435" s="74">
        <v>0.170167182993474</v>
      </c>
      <c r="J435" s="75">
        <v>434</v>
      </c>
      <c r="K435" s="72">
        <f t="shared" si="32"/>
        <v>4989.8359761177799</v>
      </c>
      <c r="L435" s="72">
        <f t="shared" si="33"/>
        <v>11866.842792915862</v>
      </c>
      <c r="M435" s="72">
        <f t="shared" si="34"/>
        <v>0.47924307659073034</v>
      </c>
      <c r="N435" s="72" t="e">
        <f>IF(VLOOKUP(B435,[1]Sheet1!$B$2:$G$553,6,FALSE)=0,"",L435)</f>
        <v>#N/A</v>
      </c>
      <c r="O435" s="72" t="e">
        <f>IF(VLOOKUP($B435,[1]Sheet1!$C$2:$G$553,5,FALSE)=0,"",$L435)</f>
        <v>#N/A</v>
      </c>
      <c r="P435" s="72" t="e">
        <f>IF(VLOOKUP($B435,[1]Sheet1!$D$2:$G$553,4,FALSE)=0,"",$L435)</f>
        <v>#N/A</v>
      </c>
      <c r="Q435" s="72" t="e">
        <f>IF(VLOOKUP($B435,[1]Sheet1!$E$2:$G$553,3,FALSE)=0,"",$L435)</f>
        <v>#N/A</v>
      </c>
      <c r="R435" s="72" t="e">
        <f>IF(VLOOKUP($B435,[1]Sheet1!$F$2:$G$553,2,FALSE)=0,"",$L435)</f>
        <v>#N/A</v>
      </c>
      <c r="S435" s="72" t="e">
        <f>COUNTIF([1]isolation_zones!$H$2:$H$1182,conductor_pz_summary_hftd_23_re!B435)</f>
        <v>#VALUE!</v>
      </c>
    </row>
    <row r="436" spans="1:19" x14ac:dyDescent="0.25">
      <c r="A436" s="70">
        <v>2738</v>
      </c>
      <c r="B436" s="71" t="s">
        <v>5925</v>
      </c>
      <c r="C436" s="72">
        <v>182742101</v>
      </c>
      <c r="D436" s="72" t="s">
        <v>677</v>
      </c>
      <c r="E436" s="72">
        <v>7056.9287990860503</v>
      </c>
      <c r="F436" s="72">
        <f t="shared" si="30"/>
        <v>4.3859097570454013</v>
      </c>
      <c r="G436" s="73">
        <v>39</v>
      </c>
      <c r="H436" s="72">
        <f t="shared" si="31"/>
        <v>6.6363971788535858</v>
      </c>
      <c r="I436" s="74">
        <v>0.17016403022701501</v>
      </c>
      <c r="J436" s="75">
        <v>435</v>
      </c>
      <c r="K436" s="72">
        <f t="shared" si="32"/>
        <v>4994.2218858748256</v>
      </c>
      <c r="L436" s="72">
        <f t="shared" si="33"/>
        <v>11860.206395737008</v>
      </c>
      <c r="M436" s="72">
        <f t="shared" si="34"/>
        <v>0.4789750653381189</v>
      </c>
      <c r="N436" s="72" t="e">
        <f>IF(VLOOKUP(B436,[1]Sheet1!$B$2:$G$553,6,FALSE)=0,"",L436)</f>
        <v>#N/A</v>
      </c>
      <c r="O436" s="72" t="e">
        <f>IF(VLOOKUP($B436,[1]Sheet1!$C$2:$G$553,5,FALSE)=0,"",$L436)</f>
        <v>#N/A</v>
      </c>
      <c r="P436" s="72" t="e">
        <f>IF(VLOOKUP($B436,[1]Sheet1!$D$2:$G$553,4,FALSE)=0,"",$L436)</f>
        <v>#N/A</v>
      </c>
      <c r="Q436" s="72" t="e">
        <f>IF(VLOOKUP($B436,[1]Sheet1!$E$2:$G$553,3,FALSE)=0,"",$L436)</f>
        <v>#N/A</v>
      </c>
      <c r="R436" s="72" t="e">
        <f>IF(VLOOKUP($B436,[1]Sheet1!$F$2:$G$553,2,FALSE)=0,"",$L436)</f>
        <v>#N/A</v>
      </c>
      <c r="S436" s="72" t="e">
        <f>COUNTIF([1]isolation_zones!$H$2:$H$1182,conductor_pz_summary_hftd_23_re!B436)</f>
        <v>#VALUE!</v>
      </c>
    </row>
    <row r="437" spans="1:19" x14ac:dyDescent="0.25">
      <c r="A437" s="70">
        <v>10162</v>
      </c>
      <c r="B437" s="71" t="s">
        <v>2489</v>
      </c>
      <c r="C437" s="72">
        <v>63172101</v>
      </c>
      <c r="D437" s="72" t="s">
        <v>1618</v>
      </c>
      <c r="E437" s="72">
        <v>6152.1597228848004</v>
      </c>
      <c r="F437" s="72">
        <f t="shared" si="30"/>
        <v>3.8235921211216906</v>
      </c>
      <c r="G437" s="73">
        <v>5</v>
      </c>
      <c r="H437" s="72">
        <f t="shared" si="31"/>
        <v>0.85069173596829994</v>
      </c>
      <c r="I437" s="74">
        <v>0.17013834719366</v>
      </c>
      <c r="J437" s="75">
        <v>436</v>
      </c>
      <c r="K437" s="72">
        <f t="shared" si="32"/>
        <v>4998.0454779959473</v>
      </c>
      <c r="L437" s="72">
        <f t="shared" si="33"/>
        <v>11859.35570400104</v>
      </c>
      <c r="M437" s="72">
        <f t="shared" si="34"/>
        <v>0.47894071010717076</v>
      </c>
      <c r="N437" s="72">
        <f>IF(VLOOKUP(B437,[1]Sheet1!$B$2:$G$553,6,FALSE)=0,"",L437)</f>
        <v>11859.35570400104</v>
      </c>
      <c r="O437" s="72" t="e">
        <f>IF(VLOOKUP($B437,[1]Sheet1!$C$2:$G$553,5,FALSE)=0,"",$L437)</f>
        <v>#N/A</v>
      </c>
      <c r="P437" s="72" t="e">
        <f>IF(VLOOKUP($B437,[1]Sheet1!$D$2:$G$553,4,FALSE)=0,"",$L437)</f>
        <v>#N/A</v>
      </c>
      <c r="Q437" s="72" t="e">
        <f>IF(VLOOKUP($B437,[1]Sheet1!$E$2:$G$553,3,FALSE)=0,"",$L437)</f>
        <v>#N/A</v>
      </c>
      <c r="R437" s="72" t="e">
        <f>IF(VLOOKUP($B437,[1]Sheet1!$F$2:$G$553,2,FALSE)=0,"",$L437)</f>
        <v>#N/A</v>
      </c>
      <c r="S437" s="72" t="e">
        <f>COUNTIF([1]isolation_zones!$H$2:$H$1182,conductor_pz_summary_hftd_23_re!B437)</f>
        <v>#VALUE!</v>
      </c>
    </row>
    <row r="438" spans="1:19" x14ac:dyDescent="0.25">
      <c r="A438" s="70">
        <v>4788</v>
      </c>
      <c r="B438" s="71" t="s">
        <v>2284</v>
      </c>
      <c r="C438" s="72">
        <v>102931103</v>
      </c>
      <c r="D438" s="72" t="s">
        <v>1072</v>
      </c>
      <c r="E438" s="72">
        <v>46343.920805837297</v>
      </c>
      <c r="F438" s="72">
        <f t="shared" si="30"/>
        <v>28.80293399989888</v>
      </c>
      <c r="G438" s="73">
        <v>279</v>
      </c>
      <c r="H438" s="72">
        <f t="shared" si="31"/>
        <v>47.373647952319359</v>
      </c>
      <c r="I438" s="74">
        <v>0.16979802133447799</v>
      </c>
      <c r="J438" s="75">
        <v>437</v>
      </c>
      <c r="K438" s="72">
        <f t="shared" si="32"/>
        <v>5026.8484119958466</v>
      </c>
      <c r="L438" s="72">
        <f t="shared" si="33"/>
        <v>11811.982056048721</v>
      </c>
      <c r="M438" s="72">
        <f t="shared" si="34"/>
        <v>0.47702752281799993</v>
      </c>
      <c r="N438" s="72" t="e">
        <f>IF(VLOOKUP(B438,[1]Sheet1!$B$2:$G$553,6,FALSE)=0,"",L438)</f>
        <v>#N/A</v>
      </c>
      <c r="O438" s="72" t="e">
        <f>IF(VLOOKUP($B438,[1]Sheet1!$C$2:$G$553,5,FALSE)=0,"",$L438)</f>
        <v>#N/A</v>
      </c>
      <c r="P438" s="72" t="e">
        <f>IF(VLOOKUP($B438,[1]Sheet1!$D$2:$G$553,4,FALSE)=0,"",$L438)</f>
        <v>#N/A</v>
      </c>
      <c r="Q438" s="72" t="e">
        <f>IF(VLOOKUP($B438,[1]Sheet1!$E$2:$G$553,3,FALSE)=0,"",$L438)</f>
        <v>#N/A</v>
      </c>
      <c r="R438" s="72" t="e">
        <f>IF(VLOOKUP($B438,[1]Sheet1!$F$2:$G$553,2,FALSE)=0,"",$L438)</f>
        <v>#N/A</v>
      </c>
      <c r="S438" s="72" t="e">
        <f>COUNTIF([1]isolation_zones!$H$2:$H$1182,conductor_pz_summary_hftd_23_re!B438)</f>
        <v>#VALUE!</v>
      </c>
    </row>
    <row r="439" spans="1:19" x14ac:dyDescent="0.25">
      <c r="A439" s="70">
        <v>10660</v>
      </c>
      <c r="B439" s="71" t="s">
        <v>5926</v>
      </c>
      <c r="C439" s="72">
        <v>12022212</v>
      </c>
      <c r="D439" s="72" t="s">
        <v>385</v>
      </c>
      <c r="E439" s="72">
        <v>89.942836236781005</v>
      </c>
      <c r="F439" s="72">
        <f t="shared" si="30"/>
        <v>5.5899836070093849E-2</v>
      </c>
      <c r="G439" s="73">
        <v>2</v>
      </c>
      <c r="H439" s="72">
        <f t="shared" si="31"/>
        <v>0.33921811004478197</v>
      </c>
      <c r="I439" s="74">
        <v>0.16960905502239099</v>
      </c>
      <c r="J439" s="75">
        <v>438</v>
      </c>
      <c r="K439" s="72">
        <f t="shared" si="32"/>
        <v>5026.9043118319169</v>
      </c>
      <c r="L439" s="72">
        <f t="shared" si="33"/>
        <v>11811.642837938676</v>
      </c>
      <c r="M439" s="72">
        <f t="shared" si="34"/>
        <v>0.47701382347660559</v>
      </c>
      <c r="N439" s="72" t="e">
        <f>IF(VLOOKUP(B439,[1]Sheet1!$B$2:$G$553,6,FALSE)=0,"",L439)</f>
        <v>#N/A</v>
      </c>
      <c r="O439" s="72" t="e">
        <f>IF(VLOOKUP($B439,[1]Sheet1!$C$2:$G$553,5,FALSE)=0,"",$L439)</f>
        <v>#N/A</v>
      </c>
      <c r="P439" s="72" t="e">
        <f>IF(VLOOKUP($B439,[1]Sheet1!$D$2:$G$553,4,FALSE)=0,"",$L439)</f>
        <v>#N/A</v>
      </c>
      <c r="Q439" s="72" t="e">
        <f>IF(VLOOKUP($B439,[1]Sheet1!$E$2:$G$553,3,FALSE)=0,"",$L439)</f>
        <v>#N/A</v>
      </c>
      <c r="R439" s="72" t="e">
        <f>IF(VLOOKUP($B439,[1]Sheet1!$F$2:$G$553,2,FALSE)=0,"",$L439)</f>
        <v>#N/A</v>
      </c>
      <c r="S439" s="72" t="e">
        <f>COUNTIF([1]isolation_zones!$H$2:$H$1182,conductor_pz_summary_hftd_23_re!B439)</f>
        <v>#VALUE!</v>
      </c>
    </row>
    <row r="440" spans="1:19" x14ac:dyDescent="0.25">
      <c r="A440" s="70">
        <v>5708</v>
      </c>
      <c r="B440" s="71" t="s">
        <v>2714</v>
      </c>
      <c r="C440" s="72">
        <v>43211101</v>
      </c>
      <c r="D440" s="72" t="s">
        <v>928</v>
      </c>
      <c r="E440" s="72">
        <v>4561.1196879154504</v>
      </c>
      <c r="F440" s="72">
        <f t="shared" si="30"/>
        <v>2.8347543119424801</v>
      </c>
      <c r="G440" s="73">
        <v>136</v>
      </c>
      <c r="H440" s="72">
        <f t="shared" si="31"/>
        <v>23.041982002216784</v>
      </c>
      <c r="I440" s="74">
        <v>0.16942633825159401</v>
      </c>
      <c r="J440" s="75">
        <v>439</v>
      </c>
      <c r="K440" s="72">
        <f t="shared" si="32"/>
        <v>5029.7390661438594</v>
      </c>
      <c r="L440" s="72">
        <f t="shared" si="33"/>
        <v>11788.60085593646</v>
      </c>
      <c r="M440" s="72">
        <f t="shared" si="34"/>
        <v>0.47608327180939358</v>
      </c>
      <c r="N440" s="72" t="e">
        <f>IF(VLOOKUP(B440,[1]Sheet1!$B$2:$G$553,6,FALSE)=0,"",L440)</f>
        <v>#N/A</v>
      </c>
      <c r="O440" s="72" t="e">
        <f>IF(VLOOKUP($B440,[1]Sheet1!$C$2:$G$553,5,FALSE)=0,"",$L440)</f>
        <v>#N/A</v>
      </c>
      <c r="P440" s="72" t="e">
        <f>IF(VLOOKUP($B440,[1]Sheet1!$D$2:$G$553,4,FALSE)=0,"",$L440)</f>
        <v>#N/A</v>
      </c>
      <c r="Q440" s="72" t="e">
        <f>IF(VLOOKUP($B440,[1]Sheet1!$E$2:$G$553,3,FALSE)=0,"",$L440)</f>
        <v>#N/A</v>
      </c>
      <c r="R440" s="72" t="e">
        <f>IF(VLOOKUP($B440,[1]Sheet1!$F$2:$G$553,2,FALSE)=0,"",$L440)</f>
        <v>#N/A</v>
      </c>
      <c r="S440" s="72" t="e">
        <f>COUNTIF([1]isolation_zones!$H$2:$H$1182,conductor_pz_summary_hftd_23_re!B440)</f>
        <v>#VALUE!</v>
      </c>
    </row>
    <row r="441" spans="1:19" x14ac:dyDescent="0.25">
      <c r="A441" s="70">
        <v>52</v>
      </c>
      <c r="B441" s="71" t="s">
        <v>1913</v>
      </c>
      <c r="C441" s="72">
        <v>43361103</v>
      </c>
      <c r="D441" s="72" t="s">
        <v>603</v>
      </c>
      <c r="E441" s="72">
        <v>75123.245971149605</v>
      </c>
      <c r="F441" s="72">
        <f t="shared" si="30"/>
        <v>46.689400852175019</v>
      </c>
      <c r="G441" s="73">
        <v>437</v>
      </c>
      <c r="H441" s="72">
        <f t="shared" si="31"/>
        <v>73.916523468585453</v>
      </c>
      <c r="I441" s="74">
        <v>0.16914536262834201</v>
      </c>
      <c r="J441" s="75">
        <v>440</v>
      </c>
      <c r="K441" s="72">
        <f t="shared" si="32"/>
        <v>5076.4284669960343</v>
      </c>
      <c r="L441" s="72">
        <f t="shared" si="33"/>
        <v>11714.684332467874</v>
      </c>
      <c r="M441" s="72">
        <f t="shared" si="34"/>
        <v>0.47309814908246889</v>
      </c>
      <c r="N441" s="72" t="e">
        <f>IF(VLOOKUP(B441,[1]Sheet1!$B$2:$G$553,6,FALSE)=0,"",L441)</f>
        <v>#N/A</v>
      </c>
      <c r="O441" s="72" t="e">
        <f>IF(VLOOKUP($B441,[1]Sheet1!$C$2:$G$553,5,FALSE)=0,"",$L441)</f>
        <v>#N/A</v>
      </c>
      <c r="P441" s="72" t="e">
        <f>IF(VLOOKUP($B441,[1]Sheet1!$D$2:$G$553,4,FALSE)=0,"",$L441)</f>
        <v>#N/A</v>
      </c>
      <c r="Q441" s="72" t="e">
        <f>IF(VLOOKUP($B441,[1]Sheet1!$E$2:$G$553,3,FALSE)=0,"",$L441)</f>
        <v>#N/A</v>
      </c>
      <c r="R441" s="72" t="e">
        <f>IF(VLOOKUP($B441,[1]Sheet1!$F$2:$G$553,2,FALSE)=0,"",$L441)</f>
        <v>#N/A</v>
      </c>
      <c r="S441" s="72" t="e">
        <f>COUNTIF([1]isolation_zones!$H$2:$H$1182,conductor_pz_summary_hftd_23_re!B441)</f>
        <v>#VALUE!</v>
      </c>
    </row>
    <row r="442" spans="1:19" x14ac:dyDescent="0.25">
      <c r="A442" s="70">
        <v>5485</v>
      </c>
      <c r="B442" s="71" t="s">
        <v>2227</v>
      </c>
      <c r="C442" s="72">
        <v>182681102</v>
      </c>
      <c r="D442" s="72" t="s">
        <v>845</v>
      </c>
      <c r="E442" s="72">
        <v>25226.3337588303</v>
      </c>
      <c r="F442" s="72">
        <f t="shared" si="30"/>
        <v>15.67826833985724</v>
      </c>
      <c r="G442" s="73">
        <v>190</v>
      </c>
      <c r="H442" s="72">
        <f t="shared" si="31"/>
        <v>32.124829996986804</v>
      </c>
      <c r="I442" s="74">
        <v>0.16907805261572001</v>
      </c>
      <c r="J442" s="75">
        <v>441</v>
      </c>
      <c r="K442" s="72">
        <f t="shared" si="32"/>
        <v>5092.1067353358912</v>
      </c>
      <c r="L442" s="72">
        <f t="shared" si="33"/>
        <v>11682.559502470887</v>
      </c>
      <c r="M442" s="72">
        <f t="shared" si="34"/>
        <v>0.47180078611648257</v>
      </c>
      <c r="N442" s="72" t="e">
        <f>IF(VLOOKUP(B442,[1]Sheet1!$B$2:$G$553,6,FALSE)=0,"",L442)</f>
        <v>#N/A</v>
      </c>
      <c r="O442" s="72" t="e">
        <f>IF(VLOOKUP($B442,[1]Sheet1!$C$2:$G$553,5,FALSE)=0,"",$L442)</f>
        <v>#N/A</v>
      </c>
      <c r="P442" s="72" t="e">
        <f>IF(VLOOKUP($B442,[1]Sheet1!$D$2:$G$553,4,FALSE)=0,"",$L442)</f>
        <v>#N/A</v>
      </c>
      <c r="Q442" s="72" t="e">
        <f>IF(VLOOKUP($B442,[1]Sheet1!$E$2:$G$553,3,FALSE)=0,"",$L442)</f>
        <v>#N/A</v>
      </c>
      <c r="R442" s="72" t="e">
        <f>IF(VLOOKUP($B442,[1]Sheet1!$F$2:$G$553,2,FALSE)=0,"",$L442)</f>
        <v>#N/A</v>
      </c>
      <c r="S442" s="72" t="e">
        <f>COUNTIF([1]isolation_zones!$H$2:$H$1182,conductor_pz_summary_hftd_23_re!B442)</f>
        <v>#VALUE!</v>
      </c>
    </row>
    <row r="443" spans="1:19" x14ac:dyDescent="0.25">
      <c r="A443" s="70">
        <v>2709</v>
      </c>
      <c r="B443" s="71" t="s">
        <v>4791</v>
      </c>
      <c r="C443" s="72">
        <v>182562102</v>
      </c>
      <c r="D443" s="72" t="s">
        <v>1616</v>
      </c>
      <c r="E443" s="72">
        <v>34475.595952534401</v>
      </c>
      <c r="F443" s="72">
        <f t="shared" si="30"/>
        <v>21.42672215819416</v>
      </c>
      <c r="G443" s="73">
        <v>156</v>
      </c>
      <c r="H443" s="72">
        <f t="shared" si="31"/>
        <v>26.353244537228857</v>
      </c>
      <c r="I443" s="74">
        <v>0.16893105472582601</v>
      </c>
      <c r="J443" s="75">
        <v>442</v>
      </c>
      <c r="K443" s="72">
        <f t="shared" si="32"/>
        <v>5113.5334574940853</v>
      </c>
      <c r="L443" s="72">
        <f t="shared" si="33"/>
        <v>11656.206257933658</v>
      </c>
      <c r="M443" s="72">
        <f t="shared" si="34"/>
        <v>0.47073650893589086</v>
      </c>
      <c r="N443" s="72" t="e">
        <f>IF(VLOOKUP(B443,[1]Sheet1!$B$2:$G$553,6,FALSE)=0,"",L443)</f>
        <v>#N/A</v>
      </c>
      <c r="O443" s="72" t="e">
        <f>IF(VLOOKUP($B443,[1]Sheet1!$C$2:$G$553,5,FALSE)=0,"",$L443)</f>
        <v>#N/A</v>
      </c>
      <c r="P443" s="72" t="e">
        <f>IF(VLOOKUP($B443,[1]Sheet1!$D$2:$G$553,4,FALSE)=0,"",$L443)</f>
        <v>#N/A</v>
      </c>
      <c r="Q443" s="72" t="e">
        <f>IF(VLOOKUP($B443,[1]Sheet1!$E$2:$G$553,3,FALSE)=0,"",$L443)</f>
        <v>#N/A</v>
      </c>
      <c r="R443" s="72" t="e">
        <f>IF(VLOOKUP($B443,[1]Sheet1!$F$2:$G$553,2,FALSE)=0,"",$L443)</f>
        <v>#N/A</v>
      </c>
      <c r="S443" s="72" t="e">
        <f>COUNTIF([1]isolation_zones!$H$2:$H$1182,conductor_pz_summary_hftd_23_re!B443)</f>
        <v>#VALUE!</v>
      </c>
    </row>
    <row r="444" spans="1:19" x14ac:dyDescent="0.25">
      <c r="A444" s="70">
        <v>2509</v>
      </c>
      <c r="B444" s="71" t="s">
        <v>3915</v>
      </c>
      <c r="C444" s="72">
        <v>152691110</v>
      </c>
      <c r="D444" s="72" t="s">
        <v>1558</v>
      </c>
      <c r="E444" s="72">
        <v>6303.8445592251501</v>
      </c>
      <c r="F444" s="72">
        <f t="shared" si="30"/>
        <v>3.9178648596800185</v>
      </c>
      <c r="G444" s="73">
        <v>32</v>
      </c>
      <c r="H444" s="72">
        <f t="shared" si="31"/>
        <v>5.4026425525728001</v>
      </c>
      <c r="I444" s="74">
        <v>0.1688325797679</v>
      </c>
      <c r="J444" s="75">
        <v>443</v>
      </c>
      <c r="K444" s="72">
        <f t="shared" si="32"/>
        <v>5117.4513223537651</v>
      </c>
      <c r="L444" s="72">
        <f t="shared" si="33"/>
        <v>11650.803615381084</v>
      </c>
      <c r="M444" s="72">
        <f t="shared" si="34"/>
        <v>0.47051832292940221</v>
      </c>
      <c r="N444" s="72" t="e">
        <f>IF(VLOOKUP(B444,[1]Sheet1!$B$2:$G$553,6,FALSE)=0,"",L444)</f>
        <v>#N/A</v>
      </c>
      <c r="O444" s="72" t="e">
        <f>IF(VLOOKUP($B444,[1]Sheet1!$C$2:$G$553,5,FALSE)=0,"",$L444)</f>
        <v>#N/A</v>
      </c>
      <c r="P444" s="72" t="e">
        <f>IF(VLOOKUP($B444,[1]Sheet1!$D$2:$G$553,4,FALSE)=0,"",$L444)</f>
        <v>#N/A</v>
      </c>
      <c r="Q444" s="72" t="e">
        <f>IF(VLOOKUP($B444,[1]Sheet1!$E$2:$G$553,3,FALSE)=0,"",$L444)</f>
        <v>#N/A</v>
      </c>
      <c r="R444" s="72" t="e">
        <f>IF(VLOOKUP($B444,[1]Sheet1!$F$2:$G$553,2,FALSE)=0,"",$L444)</f>
        <v>#N/A</v>
      </c>
      <c r="S444" s="72" t="e">
        <f>COUNTIF([1]isolation_zones!$H$2:$H$1182,conductor_pz_summary_hftd_23_re!B444)</f>
        <v>#VALUE!</v>
      </c>
    </row>
    <row r="445" spans="1:19" x14ac:dyDescent="0.25">
      <c r="A445" s="70">
        <v>3144</v>
      </c>
      <c r="B445" s="71" t="s">
        <v>3836</v>
      </c>
      <c r="C445" s="72">
        <v>83242105</v>
      </c>
      <c r="D445" s="72" t="s">
        <v>647</v>
      </c>
      <c r="E445" s="72">
        <v>9126.85724415402</v>
      </c>
      <c r="F445" s="72">
        <f t="shared" si="30"/>
        <v>5.6723786477029332</v>
      </c>
      <c r="G445" s="73">
        <v>81</v>
      </c>
      <c r="H445" s="72">
        <f t="shared" si="31"/>
        <v>13.601810343521519</v>
      </c>
      <c r="I445" s="74">
        <v>0.16792358448792</v>
      </c>
      <c r="J445" s="75">
        <v>444</v>
      </c>
      <c r="K445" s="72">
        <f t="shared" si="32"/>
        <v>5123.1237010014684</v>
      </c>
      <c r="L445" s="72">
        <f t="shared" si="33"/>
        <v>11637.201805037563</v>
      </c>
      <c r="M445" s="72">
        <f t="shared" si="34"/>
        <v>0.46996901309611405</v>
      </c>
      <c r="N445" s="72" t="e">
        <f>IF(VLOOKUP(B445,[1]Sheet1!$B$2:$G$553,6,FALSE)=0,"",L445)</f>
        <v>#N/A</v>
      </c>
      <c r="O445" s="72" t="e">
        <f>IF(VLOOKUP($B445,[1]Sheet1!$C$2:$G$553,5,FALSE)=0,"",$L445)</f>
        <v>#N/A</v>
      </c>
      <c r="P445" s="72" t="e">
        <f>IF(VLOOKUP($B445,[1]Sheet1!$D$2:$G$553,4,FALSE)=0,"",$L445)</f>
        <v>#N/A</v>
      </c>
      <c r="Q445" s="72" t="e">
        <f>IF(VLOOKUP($B445,[1]Sheet1!$E$2:$G$553,3,FALSE)=0,"",$L445)</f>
        <v>#N/A</v>
      </c>
      <c r="R445" s="72" t="e">
        <f>IF(VLOOKUP($B445,[1]Sheet1!$F$2:$G$553,2,FALSE)=0,"",$L445)</f>
        <v>#N/A</v>
      </c>
      <c r="S445" s="72" t="e">
        <f>COUNTIF([1]isolation_zones!$H$2:$H$1182,conductor_pz_summary_hftd_23_re!B445)</f>
        <v>#VALUE!</v>
      </c>
    </row>
    <row r="446" spans="1:19" x14ac:dyDescent="0.25">
      <c r="A446" s="70">
        <v>8832</v>
      </c>
      <c r="B446" s="71" t="s">
        <v>4142</v>
      </c>
      <c r="C446" s="72">
        <v>163781704</v>
      </c>
      <c r="D446" s="72" t="s">
        <v>1010</v>
      </c>
      <c r="E446" s="72">
        <v>879.542099649899</v>
      </c>
      <c r="F446" s="72">
        <f t="shared" si="30"/>
        <v>0.54663896808570478</v>
      </c>
      <c r="G446" s="73">
        <v>10</v>
      </c>
      <c r="H446" s="72">
        <f t="shared" si="31"/>
        <v>1.67263249181106</v>
      </c>
      <c r="I446" s="74">
        <v>0.16726324918110599</v>
      </c>
      <c r="J446" s="75">
        <v>445</v>
      </c>
      <c r="K446" s="72">
        <f t="shared" si="32"/>
        <v>5123.6703399695543</v>
      </c>
      <c r="L446" s="72">
        <f t="shared" si="33"/>
        <v>11635.529172545752</v>
      </c>
      <c r="M446" s="72">
        <f t="shared" si="34"/>
        <v>0.46990146374407754</v>
      </c>
      <c r="N446" s="72" t="e">
        <f>IF(VLOOKUP(B446,[1]Sheet1!$B$2:$G$553,6,FALSE)=0,"",L446)</f>
        <v>#N/A</v>
      </c>
      <c r="O446" s="72" t="e">
        <f>IF(VLOOKUP($B446,[1]Sheet1!$C$2:$G$553,5,FALSE)=0,"",$L446)</f>
        <v>#N/A</v>
      </c>
      <c r="P446" s="72" t="e">
        <f>IF(VLOOKUP($B446,[1]Sheet1!$D$2:$G$553,4,FALSE)=0,"",$L446)</f>
        <v>#N/A</v>
      </c>
      <c r="Q446" s="72" t="e">
        <f>IF(VLOOKUP($B446,[1]Sheet1!$E$2:$G$553,3,FALSE)=0,"",$L446)</f>
        <v>#N/A</v>
      </c>
      <c r="R446" s="72" t="e">
        <f>IF(VLOOKUP($B446,[1]Sheet1!$F$2:$G$553,2,FALSE)=0,"",$L446)</f>
        <v>#N/A</v>
      </c>
      <c r="S446" s="72" t="e">
        <f>COUNTIF([1]isolation_zones!$H$2:$H$1182,conductor_pz_summary_hftd_23_re!B446)</f>
        <v>#VALUE!</v>
      </c>
    </row>
    <row r="447" spans="1:19" x14ac:dyDescent="0.25">
      <c r="A447" s="70">
        <v>6712</v>
      </c>
      <c r="B447" s="71" t="s">
        <v>3443</v>
      </c>
      <c r="C447" s="72">
        <v>103331101</v>
      </c>
      <c r="D447" s="72" t="s">
        <v>1188</v>
      </c>
      <c r="E447" s="72">
        <v>7626.8315543123699</v>
      </c>
      <c r="F447" s="72">
        <f t="shared" si="30"/>
        <v>4.7401066216981791</v>
      </c>
      <c r="G447" s="73">
        <v>61</v>
      </c>
      <c r="H447" s="72">
        <f t="shared" si="31"/>
        <v>10.142060026007741</v>
      </c>
      <c r="I447" s="74">
        <v>0.16626327911488101</v>
      </c>
      <c r="J447" s="75">
        <v>446</v>
      </c>
      <c r="K447" s="72">
        <f t="shared" si="32"/>
        <v>5128.4104465912524</v>
      </c>
      <c r="L447" s="72">
        <f t="shared" si="33"/>
        <v>11625.387112519744</v>
      </c>
      <c r="M447" s="72">
        <f t="shared" si="34"/>
        <v>0.46949187611115351</v>
      </c>
      <c r="N447" s="72" t="e">
        <f>IF(VLOOKUP(B447,[1]Sheet1!$B$2:$G$553,6,FALSE)=0,"",L447)</f>
        <v>#N/A</v>
      </c>
      <c r="O447" s="72" t="e">
        <f>IF(VLOOKUP($B447,[1]Sheet1!$C$2:$G$553,5,FALSE)=0,"",$L447)</f>
        <v>#N/A</v>
      </c>
      <c r="P447" s="72" t="e">
        <f>IF(VLOOKUP($B447,[1]Sheet1!$D$2:$G$553,4,FALSE)=0,"",$L447)</f>
        <v>#N/A</v>
      </c>
      <c r="Q447" s="72" t="e">
        <f>IF(VLOOKUP($B447,[1]Sheet1!$E$2:$G$553,3,FALSE)=0,"",$L447)</f>
        <v>#N/A</v>
      </c>
      <c r="R447" s="72" t="e">
        <f>IF(VLOOKUP($B447,[1]Sheet1!$F$2:$G$553,2,FALSE)=0,"",$L447)</f>
        <v>#N/A</v>
      </c>
      <c r="S447" s="72" t="e">
        <f>COUNTIF([1]isolation_zones!$H$2:$H$1182,conductor_pz_summary_hftd_23_re!B447)</f>
        <v>#VALUE!</v>
      </c>
    </row>
    <row r="448" spans="1:19" x14ac:dyDescent="0.25">
      <c r="A448" s="70">
        <v>3069</v>
      </c>
      <c r="B448" s="71" t="s">
        <v>3067</v>
      </c>
      <c r="C448" s="72">
        <v>153132105</v>
      </c>
      <c r="D448" s="72" t="s">
        <v>1360</v>
      </c>
      <c r="E448" s="72">
        <v>33727.147124967101</v>
      </c>
      <c r="F448" s="72">
        <f t="shared" si="30"/>
        <v>20.961558188295278</v>
      </c>
      <c r="G448" s="73">
        <v>199</v>
      </c>
      <c r="H448" s="72">
        <f t="shared" si="31"/>
        <v>33.024322597842399</v>
      </c>
      <c r="I448" s="74">
        <v>0.165951369838404</v>
      </c>
      <c r="J448" s="75">
        <v>447</v>
      </c>
      <c r="K448" s="72">
        <f t="shared" si="32"/>
        <v>5149.3720047795478</v>
      </c>
      <c r="L448" s="72">
        <f t="shared" si="33"/>
        <v>11592.362789921901</v>
      </c>
      <c r="M448" s="72">
        <f t="shared" si="34"/>
        <v>0.46815818708869816</v>
      </c>
      <c r="N448" s="72" t="e">
        <f>IF(VLOOKUP(B448,[1]Sheet1!$B$2:$G$553,6,FALSE)=0,"",L448)</f>
        <v>#N/A</v>
      </c>
      <c r="O448" s="72" t="e">
        <f>IF(VLOOKUP($B448,[1]Sheet1!$C$2:$G$553,5,FALSE)=0,"",$L448)</f>
        <v>#N/A</v>
      </c>
      <c r="P448" s="72" t="e">
        <f>IF(VLOOKUP($B448,[1]Sheet1!$D$2:$G$553,4,FALSE)=0,"",$L448)</f>
        <v>#N/A</v>
      </c>
      <c r="Q448" s="72" t="e">
        <f>IF(VLOOKUP($B448,[1]Sheet1!$E$2:$G$553,3,FALSE)=0,"",$L448)</f>
        <v>#N/A</v>
      </c>
      <c r="R448" s="72" t="e">
        <f>IF(VLOOKUP($B448,[1]Sheet1!$F$2:$G$553,2,FALSE)=0,"",$L448)</f>
        <v>#N/A</v>
      </c>
      <c r="S448" s="72" t="e">
        <f>COUNTIF([1]isolation_zones!$H$2:$H$1182,conductor_pz_summary_hftd_23_re!B448)</f>
        <v>#VALUE!</v>
      </c>
    </row>
    <row r="449" spans="1:19" x14ac:dyDescent="0.25">
      <c r="A449" s="70">
        <v>10116</v>
      </c>
      <c r="B449" s="71" t="s">
        <v>5927</v>
      </c>
      <c r="C449" s="72">
        <v>182721104</v>
      </c>
      <c r="D449" s="72" t="s">
        <v>679</v>
      </c>
      <c r="E449" s="72">
        <v>298.34869119168002</v>
      </c>
      <c r="F449" s="72">
        <f t="shared" si="30"/>
        <v>0.18542491683758858</v>
      </c>
      <c r="G449" s="73">
        <v>5</v>
      </c>
      <c r="H449" s="72">
        <f t="shared" si="31"/>
        <v>0.82818666554277998</v>
      </c>
      <c r="I449" s="74">
        <v>0.165637333108556</v>
      </c>
      <c r="J449" s="75">
        <v>448</v>
      </c>
      <c r="K449" s="72">
        <f t="shared" si="32"/>
        <v>5149.557429696385</v>
      </c>
      <c r="L449" s="72">
        <f t="shared" si="33"/>
        <v>11591.534603256358</v>
      </c>
      <c r="M449" s="72">
        <f t="shared" si="34"/>
        <v>0.46812474072621468</v>
      </c>
      <c r="N449" s="72" t="e">
        <f>IF(VLOOKUP(B449,[1]Sheet1!$B$2:$G$553,6,FALSE)=0,"",L449)</f>
        <v>#N/A</v>
      </c>
      <c r="O449" s="72" t="e">
        <f>IF(VLOOKUP($B449,[1]Sheet1!$C$2:$G$553,5,FALSE)=0,"",$L449)</f>
        <v>#N/A</v>
      </c>
      <c r="P449" s="72" t="e">
        <f>IF(VLOOKUP($B449,[1]Sheet1!$D$2:$G$553,4,FALSE)=0,"",$L449)</f>
        <v>#N/A</v>
      </c>
      <c r="Q449" s="72" t="e">
        <f>IF(VLOOKUP($B449,[1]Sheet1!$E$2:$G$553,3,FALSE)=0,"",$L449)</f>
        <v>#N/A</v>
      </c>
      <c r="R449" s="72" t="e">
        <f>IF(VLOOKUP($B449,[1]Sheet1!$F$2:$G$553,2,FALSE)=0,"",$L449)</f>
        <v>#N/A</v>
      </c>
      <c r="S449" s="72" t="e">
        <f>COUNTIF([1]isolation_zones!$H$2:$H$1182,conductor_pz_summary_hftd_23_re!B449)</f>
        <v>#VALUE!</v>
      </c>
    </row>
    <row r="450" spans="1:19" x14ac:dyDescent="0.25">
      <c r="A450" s="70">
        <v>10070</v>
      </c>
      <c r="B450" s="71" t="s">
        <v>5928</v>
      </c>
      <c r="C450" s="72">
        <v>43432102</v>
      </c>
      <c r="D450" s="72" t="s">
        <v>267</v>
      </c>
      <c r="E450" s="72">
        <v>3782.0495059505001</v>
      </c>
      <c r="F450" s="72">
        <f t="shared" si="30"/>
        <v>2.3505590465820387</v>
      </c>
      <c r="G450" s="73">
        <v>19</v>
      </c>
      <c r="H450" s="72">
        <f t="shared" si="31"/>
        <v>3.1366277230620172</v>
      </c>
      <c r="I450" s="74">
        <v>0.165085669634843</v>
      </c>
      <c r="J450" s="75">
        <v>449</v>
      </c>
      <c r="K450" s="72">
        <f t="shared" si="32"/>
        <v>5151.9079887429671</v>
      </c>
      <c r="L450" s="72">
        <f t="shared" si="33"/>
        <v>11588.397975533295</v>
      </c>
      <c r="M450" s="72">
        <f t="shared" si="34"/>
        <v>0.46799806784899262</v>
      </c>
      <c r="N450" s="72">
        <f>IF(VLOOKUP(B450,[1]Sheet1!$B$2:$G$553,6,FALSE)=0,"",L450)</f>
        <v>11588.397975533295</v>
      </c>
      <c r="O450" s="72" t="e">
        <f>IF(VLOOKUP($B450,[1]Sheet1!$C$2:$G$553,5,FALSE)=0,"",$L450)</f>
        <v>#N/A</v>
      </c>
      <c r="P450" s="72" t="e">
        <f>IF(VLOOKUP($B450,[1]Sheet1!$D$2:$G$553,4,FALSE)=0,"",$L450)</f>
        <v>#N/A</v>
      </c>
      <c r="Q450" s="72" t="e">
        <f>IF(VLOOKUP($B450,[1]Sheet1!$E$2:$G$553,3,FALSE)=0,"",$L450)</f>
        <v>#N/A</v>
      </c>
      <c r="R450" s="72" t="e">
        <f>IF(VLOOKUP($B450,[1]Sheet1!$F$2:$G$553,2,FALSE)=0,"",$L450)</f>
        <v>#N/A</v>
      </c>
      <c r="S450" s="72" t="e">
        <f>COUNTIF([1]isolation_zones!$H$2:$H$1182,conductor_pz_summary_hftd_23_re!B450)</f>
        <v>#VALUE!</v>
      </c>
    </row>
    <row r="451" spans="1:19" x14ac:dyDescent="0.25">
      <c r="A451" s="70">
        <v>6113</v>
      </c>
      <c r="B451" s="71" t="s">
        <v>5929</v>
      </c>
      <c r="C451" s="72">
        <v>43141101</v>
      </c>
      <c r="D451" s="72" t="s">
        <v>205</v>
      </c>
      <c r="E451" s="72">
        <v>1977.39781319434</v>
      </c>
      <c r="F451" s="72">
        <f t="shared" ref="F451:F514" si="35">E451/1609</f>
        <v>1.2289607291450217</v>
      </c>
      <c r="G451" s="73">
        <v>18</v>
      </c>
      <c r="H451" s="72">
        <f t="shared" ref="H451:H514" si="36">I451*G451</f>
        <v>2.966298711795432</v>
      </c>
      <c r="I451" s="74">
        <v>0.16479437287752399</v>
      </c>
      <c r="J451" s="75">
        <v>450</v>
      </c>
      <c r="K451" s="72">
        <f t="shared" si="32"/>
        <v>5153.1369494721121</v>
      </c>
      <c r="L451" s="72">
        <f t="shared" si="33"/>
        <v>11585.431676821499</v>
      </c>
      <c r="M451" s="72">
        <f t="shared" si="34"/>
        <v>0.46787827371793894</v>
      </c>
      <c r="N451" s="72" t="e">
        <f>IF(VLOOKUP(B451,[1]Sheet1!$B$2:$G$553,6,FALSE)=0,"",L451)</f>
        <v>#N/A</v>
      </c>
      <c r="O451" s="72" t="e">
        <f>IF(VLOOKUP($B451,[1]Sheet1!$C$2:$G$553,5,FALSE)=0,"",$L451)</f>
        <v>#N/A</v>
      </c>
      <c r="P451" s="72" t="e">
        <f>IF(VLOOKUP($B451,[1]Sheet1!$D$2:$G$553,4,FALSE)=0,"",$L451)</f>
        <v>#N/A</v>
      </c>
      <c r="Q451" s="72" t="e">
        <f>IF(VLOOKUP($B451,[1]Sheet1!$E$2:$G$553,3,FALSE)=0,"",$L451)</f>
        <v>#N/A</v>
      </c>
      <c r="R451" s="72" t="e">
        <f>IF(VLOOKUP($B451,[1]Sheet1!$F$2:$G$553,2,FALSE)=0,"",$L451)</f>
        <v>#N/A</v>
      </c>
      <c r="S451" s="72" t="e">
        <f>COUNTIF([1]isolation_zones!$H$2:$H$1182,conductor_pz_summary_hftd_23_re!B451)</f>
        <v>#VALUE!</v>
      </c>
    </row>
    <row r="452" spans="1:19" x14ac:dyDescent="0.25">
      <c r="A452" s="70">
        <v>1940</v>
      </c>
      <c r="B452" s="71" t="s">
        <v>3810</v>
      </c>
      <c r="C452" s="72">
        <v>163231101</v>
      </c>
      <c r="D452" s="72" t="s">
        <v>855</v>
      </c>
      <c r="E452" s="72">
        <v>28340.508263332798</v>
      </c>
      <c r="F452" s="72">
        <f t="shared" si="35"/>
        <v>17.613740374973773</v>
      </c>
      <c r="G452" s="73">
        <v>147</v>
      </c>
      <c r="H452" s="72">
        <f t="shared" si="36"/>
        <v>24.199617209441165</v>
      </c>
      <c r="I452" s="74">
        <v>0.16462324632272901</v>
      </c>
      <c r="J452" s="75">
        <v>451</v>
      </c>
      <c r="K452" s="72">
        <f t="shared" ref="K452:K515" si="37">F452+K451</f>
        <v>5170.7506898470856</v>
      </c>
      <c r="L452" s="72">
        <f t="shared" ref="L452:L515" si="38">L451-H452</f>
        <v>11561.232059612059</v>
      </c>
      <c r="M452" s="72">
        <f t="shared" ref="M452:M515" si="39">L452/$L$2</f>
        <v>0.46690097089138649</v>
      </c>
      <c r="N452" s="72" t="e">
        <f>IF(VLOOKUP(B452,[1]Sheet1!$B$2:$G$553,6,FALSE)=0,"",L452)</f>
        <v>#N/A</v>
      </c>
      <c r="O452" s="72" t="e">
        <f>IF(VLOOKUP($B452,[1]Sheet1!$C$2:$G$553,5,FALSE)=0,"",$L452)</f>
        <v>#N/A</v>
      </c>
      <c r="P452" s="72" t="e">
        <f>IF(VLOOKUP($B452,[1]Sheet1!$D$2:$G$553,4,FALSE)=0,"",$L452)</f>
        <v>#N/A</v>
      </c>
      <c r="Q452" s="72" t="e">
        <f>IF(VLOOKUP($B452,[1]Sheet1!$E$2:$G$553,3,FALSE)=0,"",$L452)</f>
        <v>#N/A</v>
      </c>
      <c r="R452" s="72" t="e">
        <f>IF(VLOOKUP($B452,[1]Sheet1!$F$2:$G$553,2,FALSE)=0,"",$L452)</f>
        <v>#N/A</v>
      </c>
      <c r="S452" s="72" t="e">
        <f>COUNTIF([1]isolation_zones!$H$2:$H$1182,conductor_pz_summary_hftd_23_re!B452)</f>
        <v>#VALUE!</v>
      </c>
    </row>
    <row r="453" spans="1:19" x14ac:dyDescent="0.25">
      <c r="A453" s="70">
        <v>7043</v>
      </c>
      <c r="B453" s="71" t="s">
        <v>5930</v>
      </c>
      <c r="C453" s="72">
        <v>103261101</v>
      </c>
      <c r="D453" s="72" t="s">
        <v>1148</v>
      </c>
      <c r="E453" s="72">
        <v>1659.51678548051</v>
      </c>
      <c r="F453" s="72">
        <f t="shared" si="35"/>
        <v>1.0313963862526476</v>
      </c>
      <c r="G453" s="73">
        <v>5</v>
      </c>
      <c r="H453" s="72">
        <f t="shared" si="36"/>
        <v>0.82023707425909498</v>
      </c>
      <c r="I453" s="74">
        <v>0.16404741485181901</v>
      </c>
      <c r="J453" s="75">
        <v>452</v>
      </c>
      <c r="K453" s="72">
        <f t="shared" si="37"/>
        <v>5171.7820862333383</v>
      </c>
      <c r="L453" s="72">
        <f t="shared" si="38"/>
        <v>11560.411822537801</v>
      </c>
      <c r="M453" s="72">
        <f t="shared" si="39"/>
        <v>0.46686784557356936</v>
      </c>
      <c r="N453" s="72">
        <f>IF(VLOOKUP(B453,[1]Sheet1!$B$2:$G$553,6,FALSE)=0,"",L453)</f>
        <v>11560.411822537801</v>
      </c>
      <c r="O453" s="72" t="e">
        <f>IF(VLOOKUP($B453,[1]Sheet1!$C$2:$G$553,5,FALSE)=0,"",$L453)</f>
        <v>#N/A</v>
      </c>
      <c r="P453" s="72" t="e">
        <f>IF(VLOOKUP($B453,[1]Sheet1!$D$2:$G$553,4,FALSE)=0,"",$L453)</f>
        <v>#N/A</v>
      </c>
      <c r="Q453" s="72" t="e">
        <f>IF(VLOOKUP($B453,[1]Sheet1!$E$2:$G$553,3,FALSE)=0,"",$L453)</f>
        <v>#N/A</v>
      </c>
      <c r="R453" s="72" t="e">
        <f>IF(VLOOKUP($B453,[1]Sheet1!$F$2:$G$553,2,FALSE)=0,"",$L453)</f>
        <v>#N/A</v>
      </c>
      <c r="S453" s="72" t="e">
        <f>COUNTIF([1]isolation_zones!$H$2:$H$1182,conductor_pz_summary_hftd_23_re!B453)</f>
        <v>#VALUE!</v>
      </c>
    </row>
    <row r="454" spans="1:19" x14ac:dyDescent="0.25">
      <c r="A454" s="70">
        <v>7318</v>
      </c>
      <c r="B454" s="71" t="s">
        <v>5931</v>
      </c>
      <c r="C454" s="72">
        <v>43292102</v>
      </c>
      <c r="D454" s="72" t="s">
        <v>79</v>
      </c>
      <c r="E454" s="72">
        <v>1371.9928002605</v>
      </c>
      <c r="F454" s="72">
        <f t="shared" si="35"/>
        <v>0.85269906790584216</v>
      </c>
      <c r="G454" s="73">
        <v>7</v>
      </c>
      <c r="H454" s="72">
        <f t="shared" si="36"/>
        <v>1.148183616395368</v>
      </c>
      <c r="I454" s="74">
        <v>0.164026230913624</v>
      </c>
      <c r="J454" s="75">
        <v>453</v>
      </c>
      <c r="K454" s="72">
        <f t="shared" si="37"/>
        <v>5172.6347853012439</v>
      </c>
      <c r="L454" s="72">
        <f t="shared" si="38"/>
        <v>11559.263638921406</v>
      </c>
      <c r="M454" s="72">
        <f t="shared" si="39"/>
        <v>0.46682147611722663</v>
      </c>
      <c r="N454" s="72">
        <f>IF(VLOOKUP(B454,[1]Sheet1!$B$2:$G$553,6,FALSE)=0,"",L454)</f>
        <v>11559.263638921406</v>
      </c>
      <c r="O454" s="72" t="e">
        <f>IF(VLOOKUP($B454,[1]Sheet1!$C$2:$G$553,5,FALSE)=0,"",$L454)</f>
        <v>#N/A</v>
      </c>
      <c r="P454" s="72" t="e">
        <f>IF(VLOOKUP($B454,[1]Sheet1!$D$2:$G$553,4,FALSE)=0,"",$L454)</f>
        <v>#N/A</v>
      </c>
      <c r="Q454" s="72" t="e">
        <f>IF(VLOOKUP($B454,[1]Sheet1!$E$2:$G$553,3,FALSE)=0,"",$L454)</f>
        <v>#N/A</v>
      </c>
      <c r="R454" s="72" t="e">
        <f>IF(VLOOKUP($B454,[1]Sheet1!$F$2:$G$553,2,FALSE)=0,"",$L454)</f>
        <v>#N/A</v>
      </c>
      <c r="S454" s="72" t="e">
        <f>COUNTIF([1]isolation_zones!$H$2:$H$1182,conductor_pz_summary_hftd_23_re!B454)</f>
        <v>#VALUE!</v>
      </c>
    </row>
    <row r="455" spans="1:19" x14ac:dyDescent="0.25">
      <c r="A455" s="70">
        <v>9693</v>
      </c>
      <c r="B455" s="71" t="s">
        <v>4153</v>
      </c>
      <c r="C455" s="72">
        <v>103611101</v>
      </c>
      <c r="D455" s="72" t="s">
        <v>687</v>
      </c>
      <c r="E455" s="72">
        <v>8090.5275280857304</v>
      </c>
      <c r="F455" s="72">
        <f t="shared" si="35"/>
        <v>5.0282955426263083</v>
      </c>
      <c r="G455" s="73">
        <v>25</v>
      </c>
      <c r="H455" s="72">
        <f t="shared" si="36"/>
        <v>4.1004344951698757</v>
      </c>
      <c r="I455" s="74">
        <v>0.16401737980679501</v>
      </c>
      <c r="J455" s="75">
        <v>454</v>
      </c>
      <c r="K455" s="72">
        <f t="shared" si="37"/>
        <v>5177.6630808438704</v>
      </c>
      <c r="L455" s="72">
        <f t="shared" si="38"/>
        <v>11555.163204426235</v>
      </c>
      <c r="M455" s="72">
        <f t="shared" si="39"/>
        <v>0.46665587985231299</v>
      </c>
      <c r="N455" s="72" t="e">
        <f>IF(VLOOKUP(B455,[1]Sheet1!$B$2:$G$553,6,FALSE)=0,"",L455)</f>
        <v>#N/A</v>
      </c>
      <c r="O455" s="72" t="e">
        <f>IF(VLOOKUP($B455,[1]Sheet1!$C$2:$G$553,5,FALSE)=0,"",$L455)</f>
        <v>#N/A</v>
      </c>
      <c r="P455" s="72" t="e">
        <f>IF(VLOOKUP($B455,[1]Sheet1!$D$2:$G$553,4,FALSE)=0,"",$L455)</f>
        <v>#N/A</v>
      </c>
      <c r="Q455" s="72" t="e">
        <f>IF(VLOOKUP($B455,[1]Sheet1!$E$2:$G$553,3,FALSE)=0,"",$L455)</f>
        <v>#N/A</v>
      </c>
      <c r="R455" s="72" t="e">
        <f>IF(VLOOKUP($B455,[1]Sheet1!$F$2:$G$553,2,FALSE)=0,"",$L455)</f>
        <v>#N/A</v>
      </c>
      <c r="S455" s="72" t="e">
        <f>COUNTIF([1]isolation_zones!$H$2:$H$1182,conductor_pz_summary_hftd_23_re!B455)</f>
        <v>#VALUE!</v>
      </c>
    </row>
    <row r="456" spans="1:19" x14ac:dyDescent="0.25">
      <c r="A456" s="70">
        <v>8907</v>
      </c>
      <c r="B456" s="71" t="s">
        <v>2969</v>
      </c>
      <c r="C456" s="72">
        <v>153651103</v>
      </c>
      <c r="D456" s="72" t="s">
        <v>843</v>
      </c>
      <c r="E456" s="72">
        <v>10648.109527340001</v>
      </c>
      <c r="F456" s="72">
        <f t="shared" si="35"/>
        <v>6.6178430872218774</v>
      </c>
      <c r="G456" s="73">
        <v>143</v>
      </c>
      <c r="H456" s="72">
        <f t="shared" si="36"/>
        <v>23.419975822353397</v>
      </c>
      <c r="I456" s="74">
        <v>0.16377605470177201</v>
      </c>
      <c r="J456" s="75">
        <v>455</v>
      </c>
      <c r="K456" s="72">
        <f t="shared" si="37"/>
        <v>5184.2809239310918</v>
      </c>
      <c r="L456" s="72">
        <f t="shared" si="38"/>
        <v>11531.743228603882</v>
      </c>
      <c r="M456" s="72">
        <f t="shared" si="39"/>
        <v>0.46571006288459471</v>
      </c>
      <c r="N456" s="72" t="e">
        <f>IF(VLOOKUP(B456,[1]Sheet1!$B$2:$G$553,6,FALSE)=0,"",L456)</f>
        <v>#N/A</v>
      </c>
      <c r="O456" s="72" t="e">
        <f>IF(VLOOKUP($B456,[1]Sheet1!$C$2:$G$553,5,FALSE)=0,"",$L456)</f>
        <v>#N/A</v>
      </c>
      <c r="P456" s="72" t="e">
        <f>IF(VLOOKUP($B456,[1]Sheet1!$D$2:$G$553,4,FALSE)=0,"",$L456)</f>
        <v>#N/A</v>
      </c>
      <c r="Q456" s="72" t="e">
        <f>IF(VLOOKUP($B456,[1]Sheet1!$E$2:$G$553,3,FALSE)=0,"",$L456)</f>
        <v>#N/A</v>
      </c>
      <c r="R456" s="72" t="e">
        <f>IF(VLOOKUP($B456,[1]Sheet1!$F$2:$G$553,2,FALSE)=0,"",$L456)</f>
        <v>#N/A</v>
      </c>
      <c r="S456" s="72" t="e">
        <f>COUNTIF([1]isolation_zones!$H$2:$H$1182,conductor_pz_summary_hftd_23_re!B456)</f>
        <v>#VALUE!</v>
      </c>
    </row>
    <row r="457" spans="1:19" x14ac:dyDescent="0.25">
      <c r="A457" s="70">
        <v>3737</v>
      </c>
      <c r="B457" s="71" t="s">
        <v>2626</v>
      </c>
      <c r="C457" s="72">
        <v>103451101</v>
      </c>
      <c r="D457" s="72" t="s">
        <v>1144</v>
      </c>
      <c r="E457" s="72">
        <v>16927.985162876099</v>
      </c>
      <c r="F457" s="72">
        <f t="shared" si="35"/>
        <v>10.520811164000062</v>
      </c>
      <c r="G457" s="73">
        <v>125</v>
      </c>
      <c r="H457" s="72">
        <f t="shared" si="36"/>
        <v>20.443303786504</v>
      </c>
      <c r="I457" s="74">
        <v>0.163546430292032</v>
      </c>
      <c r="J457" s="75">
        <v>456</v>
      </c>
      <c r="K457" s="72">
        <f t="shared" si="37"/>
        <v>5194.8017350950922</v>
      </c>
      <c r="L457" s="72">
        <f t="shared" si="38"/>
        <v>11511.299924817378</v>
      </c>
      <c r="M457" s="72">
        <f t="shared" si="39"/>
        <v>0.46488445897517311</v>
      </c>
      <c r="N457" s="72" t="e">
        <f>IF(VLOOKUP(B457,[1]Sheet1!$B$2:$G$553,6,FALSE)=0,"",L457)</f>
        <v>#N/A</v>
      </c>
      <c r="O457" s="72" t="e">
        <f>IF(VLOOKUP($B457,[1]Sheet1!$C$2:$G$553,5,FALSE)=0,"",$L457)</f>
        <v>#N/A</v>
      </c>
      <c r="P457" s="72" t="e">
        <f>IF(VLOOKUP($B457,[1]Sheet1!$D$2:$G$553,4,FALSE)=0,"",$L457)</f>
        <v>#N/A</v>
      </c>
      <c r="Q457" s="72" t="e">
        <f>IF(VLOOKUP($B457,[1]Sheet1!$E$2:$G$553,3,FALSE)=0,"",$L457)</f>
        <v>#N/A</v>
      </c>
      <c r="R457" s="72" t="e">
        <f>IF(VLOOKUP($B457,[1]Sheet1!$F$2:$G$553,2,FALSE)=0,"",$L457)</f>
        <v>#N/A</v>
      </c>
      <c r="S457" s="72" t="e">
        <f>COUNTIF([1]isolation_zones!$H$2:$H$1182,conductor_pz_summary_hftd_23_re!B457)</f>
        <v>#VALUE!</v>
      </c>
    </row>
    <row r="458" spans="1:19" x14ac:dyDescent="0.25">
      <c r="A458" s="70">
        <v>9178</v>
      </c>
      <c r="B458" s="71" t="s">
        <v>5932</v>
      </c>
      <c r="C458" s="72">
        <v>103331102</v>
      </c>
      <c r="D458" s="72" t="s">
        <v>769</v>
      </c>
      <c r="E458" s="72">
        <v>3584.8296130867998</v>
      </c>
      <c r="F458" s="72">
        <f t="shared" si="35"/>
        <v>2.2279860864430079</v>
      </c>
      <c r="G458" s="73">
        <v>27</v>
      </c>
      <c r="H458" s="72">
        <f t="shared" si="36"/>
        <v>4.405995054481437</v>
      </c>
      <c r="I458" s="74">
        <v>0.16318500201783101</v>
      </c>
      <c r="J458" s="75">
        <v>457</v>
      </c>
      <c r="K458" s="72">
        <f t="shared" si="37"/>
        <v>5197.029721181535</v>
      </c>
      <c r="L458" s="72">
        <f t="shared" si="38"/>
        <v>11506.893929762897</v>
      </c>
      <c r="M458" s="72">
        <f t="shared" si="39"/>
        <v>0.4647065226308395</v>
      </c>
      <c r="N458" s="72">
        <f>IF(VLOOKUP(B458,[1]Sheet1!$B$2:$G$553,6,FALSE)=0,"",L458)</f>
        <v>11506.893929762897</v>
      </c>
      <c r="O458" s="72" t="e">
        <f>IF(VLOOKUP($B458,[1]Sheet1!$C$2:$G$553,5,FALSE)=0,"",$L458)</f>
        <v>#N/A</v>
      </c>
      <c r="P458" s="72" t="e">
        <f>IF(VLOOKUP($B458,[1]Sheet1!$D$2:$G$553,4,FALSE)=0,"",$L458)</f>
        <v>#N/A</v>
      </c>
      <c r="Q458" s="72" t="e">
        <f>IF(VLOOKUP($B458,[1]Sheet1!$E$2:$G$553,3,FALSE)=0,"",$L458)</f>
        <v>#N/A</v>
      </c>
      <c r="R458" s="72" t="e">
        <f>IF(VLOOKUP($B458,[1]Sheet1!$F$2:$G$553,2,FALSE)=0,"",$L458)</f>
        <v>#N/A</v>
      </c>
      <c r="S458" s="72" t="e">
        <f>COUNTIF([1]isolation_zones!$H$2:$H$1182,conductor_pz_summary_hftd_23_re!B458)</f>
        <v>#VALUE!</v>
      </c>
    </row>
    <row r="459" spans="1:19" x14ac:dyDescent="0.25">
      <c r="A459" s="70">
        <v>9985</v>
      </c>
      <c r="B459" s="71" t="s">
        <v>2621</v>
      </c>
      <c r="C459" s="72">
        <v>42261101</v>
      </c>
      <c r="D459" s="72" t="s">
        <v>69</v>
      </c>
      <c r="E459" s="72">
        <v>17644.165646213001</v>
      </c>
      <c r="F459" s="72">
        <f t="shared" si="35"/>
        <v>10.96592022760286</v>
      </c>
      <c r="G459" s="73">
        <v>23</v>
      </c>
      <c r="H459" s="72">
        <f t="shared" si="36"/>
        <v>3.7427118598803619</v>
      </c>
      <c r="I459" s="74">
        <v>0.162726602603494</v>
      </c>
      <c r="J459" s="75">
        <v>458</v>
      </c>
      <c r="K459" s="72">
        <f t="shared" si="37"/>
        <v>5207.9956414091375</v>
      </c>
      <c r="L459" s="72">
        <f t="shared" si="38"/>
        <v>11503.151217903016</v>
      </c>
      <c r="M459" s="72">
        <f t="shared" si="39"/>
        <v>0.46455537301355521</v>
      </c>
      <c r="N459" s="72">
        <f>IF(VLOOKUP(B459,[1]Sheet1!$B$2:$G$553,6,FALSE)=0,"",L459)</f>
        <v>11503.151217903016</v>
      </c>
      <c r="O459" s="72" t="e">
        <f>IF(VLOOKUP($B459,[1]Sheet1!$C$2:$G$553,5,FALSE)=0,"",$L459)</f>
        <v>#N/A</v>
      </c>
      <c r="P459" s="72" t="e">
        <f>IF(VLOOKUP($B459,[1]Sheet1!$D$2:$G$553,4,FALSE)=0,"",$L459)</f>
        <v>#N/A</v>
      </c>
      <c r="Q459" s="72" t="e">
        <f>IF(VLOOKUP($B459,[1]Sheet1!$E$2:$G$553,3,FALSE)=0,"",$L459)</f>
        <v>#N/A</v>
      </c>
      <c r="R459" s="72" t="e">
        <f>IF(VLOOKUP($B459,[1]Sheet1!$F$2:$G$553,2,FALSE)=0,"",$L459)</f>
        <v>#N/A</v>
      </c>
      <c r="S459" s="72" t="e">
        <f>COUNTIF([1]isolation_zones!$H$2:$H$1182,conductor_pz_summary_hftd_23_re!B459)</f>
        <v>#VALUE!</v>
      </c>
    </row>
    <row r="460" spans="1:19" x14ac:dyDescent="0.25">
      <c r="A460" s="70">
        <v>10086</v>
      </c>
      <c r="B460" s="71" t="s">
        <v>5933</v>
      </c>
      <c r="C460" s="72">
        <v>42021102</v>
      </c>
      <c r="D460" s="72" t="s">
        <v>5934</v>
      </c>
      <c r="E460" s="72">
        <v>1347.5453714067401</v>
      </c>
      <c r="F460" s="72">
        <f t="shared" si="35"/>
        <v>0.8375048921110877</v>
      </c>
      <c r="G460" s="73">
        <v>15</v>
      </c>
      <c r="H460" s="72">
        <f t="shared" si="36"/>
        <v>2.43902603724624</v>
      </c>
      <c r="I460" s="74">
        <v>0.16260173581641599</v>
      </c>
      <c r="J460" s="75">
        <v>459</v>
      </c>
      <c r="K460" s="72">
        <f t="shared" si="37"/>
        <v>5208.8331463012482</v>
      </c>
      <c r="L460" s="72">
        <f t="shared" si="38"/>
        <v>11500.71219186577</v>
      </c>
      <c r="M460" s="72">
        <f t="shared" si="39"/>
        <v>0.46445687281747339</v>
      </c>
      <c r="N460" s="72" t="e">
        <f>IF(VLOOKUP(B460,[1]Sheet1!$B$2:$G$553,6,FALSE)=0,"",L460)</f>
        <v>#N/A</v>
      </c>
      <c r="O460" s="72" t="e">
        <f>IF(VLOOKUP($B460,[1]Sheet1!$C$2:$G$553,5,FALSE)=0,"",$L460)</f>
        <v>#N/A</v>
      </c>
      <c r="P460" s="72" t="e">
        <f>IF(VLOOKUP($B460,[1]Sheet1!$D$2:$G$553,4,FALSE)=0,"",$L460)</f>
        <v>#N/A</v>
      </c>
      <c r="Q460" s="72" t="e">
        <f>IF(VLOOKUP($B460,[1]Sheet1!$E$2:$G$553,3,FALSE)=0,"",$L460)</f>
        <v>#N/A</v>
      </c>
      <c r="R460" s="72" t="e">
        <f>IF(VLOOKUP($B460,[1]Sheet1!$F$2:$G$553,2,FALSE)=0,"",$L460)</f>
        <v>#N/A</v>
      </c>
      <c r="S460" s="72" t="e">
        <f>COUNTIF([1]isolation_zones!$H$2:$H$1182,conductor_pz_summary_hftd_23_re!B460)</f>
        <v>#VALUE!</v>
      </c>
    </row>
    <row r="461" spans="1:19" x14ac:dyDescent="0.25">
      <c r="A461" s="70">
        <v>7995</v>
      </c>
      <c r="B461" s="71" t="s">
        <v>3889</v>
      </c>
      <c r="C461" s="72">
        <v>42251101</v>
      </c>
      <c r="D461" s="72" t="s">
        <v>1120</v>
      </c>
      <c r="E461" s="72">
        <v>22341.689678732</v>
      </c>
      <c r="F461" s="72">
        <f t="shared" si="35"/>
        <v>13.885450390759479</v>
      </c>
      <c r="G461" s="73">
        <v>112</v>
      </c>
      <c r="H461" s="72">
        <f t="shared" si="36"/>
        <v>18.210680445671954</v>
      </c>
      <c r="I461" s="74">
        <v>0.16259536112207101</v>
      </c>
      <c r="J461" s="75">
        <v>460</v>
      </c>
      <c r="K461" s="72">
        <f t="shared" si="37"/>
        <v>5222.7185966920078</v>
      </c>
      <c r="L461" s="72">
        <f t="shared" si="38"/>
        <v>11482.501511420098</v>
      </c>
      <c r="M461" s="72">
        <f t="shared" si="39"/>
        <v>0.46372143352027423</v>
      </c>
      <c r="N461" s="72" t="e">
        <f>IF(VLOOKUP(B461,[1]Sheet1!$B$2:$G$553,6,FALSE)=0,"",L461)</f>
        <v>#N/A</v>
      </c>
      <c r="O461" s="72" t="e">
        <f>IF(VLOOKUP($B461,[1]Sheet1!$C$2:$G$553,5,FALSE)=0,"",$L461)</f>
        <v>#N/A</v>
      </c>
      <c r="P461" s="72" t="e">
        <f>IF(VLOOKUP($B461,[1]Sheet1!$D$2:$G$553,4,FALSE)=0,"",$L461)</f>
        <v>#N/A</v>
      </c>
      <c r="Q461" s="72" t="e">
        <f>IF(VLOOKUP($B461,[1]Sheet1!$E$2:$G$553,3,FALSE)=0,"",$L461)</f>
        <v>#N/A</v>
      </c>
      <c r="R461" s="72" t="e">
        <f>IF(VLOOKUP($B461,[1]Sheet1!$F$2:$G$553,2,FALSE)=0,"",$L461)</f>
        <v>#N/A</v>
      </c>
      <c r="S461" s="72" t="e">
        <f>COUNTIF([1]isolation_zones!$H$2:$H$1182,conductor_pz_summary_hftd_23_re!B461)</f>
        <v>#VALUE!</v>
      </c>
    </row>
    <row r="462" spans="1:19" x14ac:dyDescent="0.25">
      <c r="A462" s="70">
        <v>5192</v>
      </c>
      <c r="B462" s="71" t="s">
        <v>3347</v>
      </c>
      <c r="C462" s="72">
        <v>43361103</v>
      </c>
      <c r="D462" s="72" t="s">
        <v>603</v>
      </c>
      <c r="E462" s="72">
        <v>17048.206957239199</v>
      </c>
      <c r="F462" s="72">
        <f t="shared" si="35"/>
        <v>10.595529494865879</v>
      </c>
      <c r="G462" s="73">
        <v>144</v>
      </c>
      <c r="H462" s="72">
        <f t="shared" si="36"/>
        <v>23.382698226566689</v>
      </c>
      <c r="I462" s="74">
        <v>0.16237984879560199</v>
      </c>
      <c r="J462" s="75">
        <v>461</v>
      </c>
      <c r="K462" s="72">
        <f t="shared" si="37"/>
        <v>5233.3141261868741</v>
      </c>
      <c r="L462" s="72">
        <f t="shared" si="38"/>
        <v>11459.118813193531</v>
      </c>
      <c r="M462" s="72">
        <f t="shared" si="39"/>
        <v>0.46277712201024207</v>
      </c>
      <c r="N462" s="72" t="e">
        <f>IF(VLOOKUP(B462,[1]Sheet1!$B$2:$G$553,6,FALSE)=0,"",L462)</f>
        <v>#N/A</v>
      </c>
      <c r="O462" s="72" t="e">
        <f>IF(VLOOKUP($B462,[1]Sheet1!$C$2:$G$553,5,FALSE)=0,"",$L462)</f>
        <v>#N/A</v>
      </c>
      <c r="P462" s="72" t="e">
        <f>IF(VLOOKUP($B462,[1]Sheet1!$D$2:$G$553,4,FALSE)=0,"",$L462)</f>
        <v>#N/A</v>
      </c>
      <c r="Q462" s="72" t="e">
        <f>IF(VLOOKUP($B462,[1]Sheet1!$E$2:$G$553,3,FALSE)=0,"",$L462)</f>
        <v>#N/A</v>
      </c>
      <c r="R462" s="72" t="e">
        <f>IF(VLOOKUP($B462,[1]Sheet1!$F$2:$G$553,2,FALSE)=0,"",$L462)</f>
        <v>#N/A</v>
      </c>
      <c r="S462" s="72" t="e">
        <f>COUNTIF([1]isolation_zones!$H$2:$H$1182,conductor_pz_summary_hftd_23_re!B462)</f>
        <v>#VALUE!</v>
      </c>
    </row>
    <row r="463" spans="1:19" x14ac:dyDescent="0.25">
      <c r="A463" s="70">
        <v>10927</v>
      </c>
      <c r="B463" s="71" t="s">
        <v>5935</v>
      </c>
      <c r="C463" s="72">
        <v>188071701</v>
      </c>
      <c r="D463" s="72" t="s">
        <v>5936</v>
      </c>
      <c r="E463" s="72">
        <v>3.6128816794918301</v>
      </c>
      <c r="F463" s="72">
        <f t="shared" si="35"/>
        <v>2.2454205590378062E-3</v>
      </c>
      <c r="G463" s="73">
        <v>1</v>
      </c>
      <c r="H463" s="72">
        <f t="shared" si="36"/>
        <v>0.16185021132611899</v>
      </c>
      <c r="I463" s="74">
        <v>0.16185021132611899</v>
      </c>
      <c r="J463" s="75">
        <v>462</v>
      </c>
      <c r="K463" s="72">
        <f t="shared" si="37"/>
        <v>5233.3163716074332</v>
      </c>
      <c r="L463" s="72">
        <f t="shared" si="38"/>
        <v>11458.956962982204</v>
      </c>
      <c r="M463" s="72">
        <f t="shared" si="39"/>
        <v>0.46277058568085971</v>
      </c>
      <c r="N463" s="72" t="e">
        <f>IF(VLOOKUP(B463,[1]Sheet1!$B$2:$G$553,6,FALSE)=0,"",L463)</f>
        <v>#N/A</v>
      </c>
      <c r="O463" s="72" t="e">
        <f>IF(VLOOKUP($B463,[1]Sheet1!$C$2:$G$553,5,FALSE)=0,"",$L463)</f>
        <v>#N/A</v>
      </c>
      <c r="P463" s="72" t="e">
        <f>IF(VLOOKUP($B463,[1]Sheet1!$D$2:$G$553,4,FALSE)=0,"",$L463)</f>
        <v>#N/A</v>
      </c>
      <c r="Q463" s="72" t="e">
        <f>IF(VLOOKUP($B463,[1]Sheet1!$E$2:$G$553,3,FALSE)=0,"",$L463)</f>
        <v>#N/A</v>
      </c>
      <c r="R463" s="72" t="e">
        <f>IF(VLOOKUP($B463,[1]Sheet1!$F$2:$G$553,2,FALSE)=0,"",$L463)</f>
        <v>#N/A</v>
      </c>
      <c r="S463" s="72" t="e">
        <f>COUNTIF([1]isolation_zones!$H$2:$H$1182,conductor_pz_summary_hftd_23_re!B463)</f>
        <v>#VALUE!</v>
      </c>
    </row>
    <row r="464" spans="1:19" x14ac:dyDescent="0.25">
      <c r="A464" s="70">
        <v>1961</v>
      </c>
      <c r="B464" s="71" t="s">
        <v>3484</v>
      </c>
      <c r="C464" s="72">
        <v>153132105</v>
      </c>
      <c r="D464" s="72" t="s">
        <v>1360</v>
      </c>
      <c r="E464" s="72">
        <v>25331.847305003099</v>
      </c>
      <c r="F464" s="72">
        <f t="shared" si="35"/>
        <v>15.743845435054753</v>
      </c>
      <c r="G464" s="73">
        <v>156</v>
      </c>
      <c r="H464" s="72">
        <f t="shared" si="36"/>
        <v>25.175777930135823</v>
      </c>
      <c r="I464" s="74">
        <v>0.16138319185984501</v>
      </c>
      <c r="J464" s="75">
        <v>463</v>
      </c>
      <c r="K464" s="72">
        <f t="shared" si="37"/>
        <v>5249.0602170424881</v>
      </c>
      <c r="L464" s="72">
        <f t="shared" si="38"/>
        <v>11433.781185052068</v>
      </c>
      <c r="M464" s="72">
        <f t="shared" si="39"/>
        <v>0.46175386055174572</v>
      </c>
      <c r="N464" s="72" t="e">
        <f>IF(VLOOKUP(B464,[1]Sheet1!$B$2:$G$553,6,FALSE)=0,"",L464)</f>
        <v>#N/A</v>
      </c>
      <c r="O464" s="72" t="e">
        <f>IF(VLOOKUP($B464,[1]Sheet1!$C$2:$G$553,5,FALSE)=0,"",$L464)</f>
        <v>#N/A</v>
      </c>
      <c r="P464" s="72" t="e">
        <f>IF(VLOOKUP($B464,[1]Sheet1!$D$2:$G$553,4,FALSE)=0,"",$L464)</f>
        <v>#N/A</v>
      </c>
      <c r="Q464" s="72" t="e">
        <f>IF(VLOOKUP($B464,[1]Sheet1!$E$2:$G$553,3,FALSE)=0,"",$L464)</f>
        <v>#N/A</v>
      </c>
      <c r="R464" s="72" t="e">
        <f>IF(VLOOKUP($B464,[1]Sheet1!$F$2:$G$553,2,FALSE)=0,"",$L464)</f>
        <v>#N/A</v>
      </c>
      <c r="S464" s="72" t="e">
        <f>COUNTIF([1]isolation_zones!$H$2:$H$1182,conductor_pz_summary_hftd_23_re!B464)</f>
        <v>#VALUE!</v>
      </c>
    </row>
    <row r="465" spans="1:19" x14ac:dyDescent="0.25">
      <c r="A465" s="70">
        <v>11018</v>
      </c>
      <c r="B465" s="71" t="s">
        <v>5937</v>
      </c>
      <c r="C465" s="72">
        <v>163341103</v>
      </c>
      <c r="D465" s="72" t="s">
        <v>988</v>
      </c>
      <c r="E465" s="72">
        <v>46.597308265495897</v>
      </c>
      <c r="F465" s="72">
        <f t="shared" si="35"/>
        <v>2.8960415329705343E-2</v>
      </c>
      <c r="G465" s="73">
        <v>1</v>
      </c>
      <c r="H465" s="72">
        <f t="shared" si="36"/>
        <v>0.16135462541197801</v>
      </c>
      <c r="I465" s="74">
        <v>0.16135462541197801</v>
      </c>
      <c r="J465" s="75">
        <v>464</v>
      </c>
      <c r="K465" s="72">
        <f t="shared" si="37"/>
        <v>5249.0891774578176</v>
      </c>
      <c r="L465" s="72">
        <f t="shared" si="38"/>
        <v>11433.619830426656</v>
      </c>
      <c r="M465" s="72">
        <f t="shared" si="39"/>
        <v>0.46174734423662683</v>
      </c>
      <c r="N465" s="72" t="e">
        <f>IF(VLOOKUP(B465,[1]Sheet1!$B$2:$G$553,6,FALSE)=0,"",L465)</f>
        <v>#N/A</v>
      </c>
      <c r="O465" s="72" t="e">
        <f>IF(VLOOKUP($B465,[1]Sheet1!$C$2:$G$553,5,FALSE)=0,"",$L465)</f>
        <v>#N/A</v>
      </c>
      <c r="P465" s="72" t="e">
        <f>IF(VLOOKUP($B465,[1]Sheet1!$D$2:$G$553,4,FALSE)=0,"",$L465)</f>
        <v>#N/A</v>
      </c>
      <c r="Q465" s="72" t="e">
        <f>IF(VLOOKUP($B465,[1]Sheet1!$E$2:$G$553,3,FALSE)=0,"",$L465)</f>
        <v>#N/A</v>
      </c>
      <c r="R465" s="72" t="e">
        <f>IF(VLOOKUP($B465,[1]Sheet1!$F$2:$G$553,2,FALSE)=0,"",$L465)</f>
        <v>#N/A</v>
      </c>
      <c r="S465" s="72" t="e">
        <f>COUNTIF([1]isolation_zones!$H$2:$H$1182,conductor_pz_summary_hftd_23_re!B465)</f>
        <v>#VALUE!</v>
      </c>
    </row>
    <row r="466" spans="1:19" x14ac:dyDescent="0.25">
      <c r="A466" s="70">
        <v>5283</v>
      </c>
      <c r="B466" s="71" t="s">
        <v>4197</v>
      </c>
      <c r="C466" s="72">
        <v>103261101</v>
      </c>
      <c r="D466" s="72" t="s">
        <v>1148</v>
      </c>
      <c r="E466" s="72">
        <v>13551.3972770899</v>
      </c>
      <c r="F466" s="72">
        <f t="shared" si="35"/>
        <v>8.4222481523243626</v>
      </c>
      <c r="G466" s="73">
        <v>96</v>
      </c>
      <c r="H466" s="72">
        <f t="shared" si="36"/>
        <v>15.452139673829951</v>
      </c>
      <c r="I466" s="74">
        <v>0.16095978826906199</v>
      </c>
      <c r="J466" s="75">
        <v>465</v>
      </c>
      <c r="K466" s="72">
        <f t="shared" si="37"/>
        <v>5257.5114256101424</v>
      </c>
      <c r="L466" s="72">
        <f t="shared" si="38"/>
        <v>11418.167690752827</v>
      </c>
      <c r="M466" s="72">
        <f t="shared" si="39"/>
        <v>0.46112330875503976</v>
      </c>
      <c r="N466" s="72">
        <f>IF(VLOOKUP(B466,[1]Sheet1!$B$2:$G$553,6,FALSE)=0,"",L466)</f>
        <v>11418.167690752827</v>
      </c>
      <c r="O466" s="72" t="e">
        <f>IF(VLOOKUP($B466,[1]Sheet1!$C$2:$G$553,5,FALSE)=0,"",$L466)</f>
        <v>#N/A</v>
      </c>
      <c r="P466" s="72" t="e">
        <f>IF(VLOOKUP($B466,[1]Sheet1!$D$2:$G$553,4,FALSE)=0,"",$L466)</f>
        <v>#N/A</v>
      </c>
      <c r="Q466" s="72" t="e">
        <f>IF(VLOOKUP($B466,[1]Sheet1!$E$2:$G$553,3,FALSE)=0,"",$L466)</f>
        <v>#N/A</v>
      </c>
      <c r="R466" s="72" t="e">
        <f>IF(VLOOKUP($B466,[1]Sheet1!$F$2:$G$553,2,FALSE)=0,"",$L466)</f>
        <v>#N/A</v>
      </c>
      <c r="S466" s="72" t="e">
        <f>COUNTIF([1]isolation_zones!$H$2:$H$1182,conductor_pz_summary_hftd_23_re!B466)</f>
        <v>#VALUE!</v>
      </c>
    </row>
    <row r="467" spans="1:19" x14ac:dyDescent="0.25">
      <c r="A467" s="70">
        <v>4672</v>
      </c>
      <c r="B467" s="71" t="s">
        <v>3643</v>
      </c>
      <c r="C467" s="72">
        <v>192411101</v>
      </c>
      <c r="D467" s="72" t="s">
        <v>434</v>
      </c>
      <c r="E467" s="72">
        <v>26197.741536715901</v>
      </c>
      <c r="F467" s="72">
        <f t="shared" si="35"/>
        <v>16.282002198083219</v>
      </c>
      <c r="G467" s="73">
        <v>129</v>
      </c>
      <c r="H467" s="72">
        <f t="shared" si="36"/>
        <v>20.733566864379416</v>
      </c>
      <c r="I467" s="74">
        <v>0.16072532453007299</v>
      </c>
      <c r="J467" s="75">
        <v>466</v>
      </c>
      <c r="K467" s="72">
        <f t="shared" si="37"/>
        <v>5273.7934278082257</v>
      </c>
      <c r="L467" s="72">
        <f t="shared" si="38"/>
        <v>11397.434123888448</v>
      </c>
      <c r="M467" s="72">
        <f t="shared" si="39"/>
        <v>0.46028598255579861</v>
      </c>
      <c r="N467" s="72" t="e">
        <f>IF(VLOOKUP(B467,[1]Sheet1!$B$2:$G$553,6,FALSE)=0,"",L467)</f>
        <v>#N/A</v>
      </c>
      <c r="O467" s="72" t="e">
        <f>IF(VLOOKUP($B467,[1]Sheet1!$C$2:$G$553,5,FALSE)=0,"",$L467)</f>
        <v>#N/A</v>
      </c>
      <c r="P467" s="72" t="e">
        <f>IF(VLOOKUP($B467,[1]Sheet1!$D$2:$G$553,4,FALSE)=0,"",$L467)</f>
        <v>#N/A</v>
      </c>
      <c r="Q467" s="72" t="e">
        <f>IF(VLOOKUP($B467,[1]Sheet1!$E$2:$G$553,3,FALSE)=0,"",$L467)</f>
        <v>#N/A</v>
      </c>
      <c r="R467" s="72" t="e">
        <f>IF(VLOOKUP($B467,[1]Sheet1!$F$2:$G$553,2,FALSE)=0,"",$L467)</f>
        <v>#N/A</v>
      </c>
      <c r="S467" s="72" t="e">
        <f>COUNTIF([1]isolation_zones!$H$2:$H$1182,conductor_pz_summary_hftd_23_re!B467)</f>
        <v>#VALUE!</v>
      </c>
    </row>
    <row r="468" spans="1:19" x14ac:dyDescent="0.25">
      <c r="A468" s="70">
        <v>1841</v>
      </c>
      <c r="B468" s="71" t="s">
        <v>3059</v>
      </c>
      <c r="C468" s="72">
        <v>153132105</v>
      </c>
      <c r="D468" s="72" t="s">
        <v>1360</v>
      </c>
      <c r="E468" s="72">
        <v>29904.6732687078</v>
      </c>
      <c r="F468" s="72">
        <f t="shared" si="35"/>
        <v>18.585875244690989</v>
      </c>
      <c r="G468" s="73">
        <v>197</v>
      </c>
      <c r="H468" s="72">
        <f t="shared" si="36"/>
        <v>31.605064042935417</v>
      </c>
      <c r="I468" s="74">
        <v>0.160431797172261</v>
      </c>
      <c r="J468" s="75">
        <v>467</v>
      </c>
      <c r="K468" s="72">
        <f t="shared" si="37"/>
        <v>5292.3793030529168</v>
      </c>
      <c r="L468" s="72">
        <f t="shared" si="38"/>
        <v>11365.829059845513</v>
      </c>
      <c r="M468" s="72">
        <f t="shared" si="39"/>
        <v>0.4590096103654781</v>
      </c>
      <c r="N468" s="72" t="e">
        <f>IF(VLOOKUP(B468,[1]Sheet1!$B$2:$G$553,6,FALSE)=0,"",L468)</f>
        <v>#N/A</v>
      </c>
      <c r="O468" s="72" t="e">
        <f>IF(VLOOKUP($B468,[1]Sheet1!$C$2:$G$553,5,FALSE)=0,"",$L468)</f>
        <v>#N/A</v>
      </c>
      <c r="P468" s="72" t="e">
        <f>IF(VLOOKUP($B468,[1]Sheet1!$D$2:$G$553,4,FALSE)=0,"",$L468)</f>
        <v>#N/A</v>
      </c>
      <c r="Q468" s="72" t="e">
        <f>IF(VLOOKUP($B468,[1]Sheet1!$E$2:$G$553,3,FALSE)=0,"",$L468)</f>
        <v>#N/A</v>
      </c>
      <c r="R468" s="72" t="e">
        <f>IF(VLOOKUP($B468,[1]Sheet1!$F$2:$G$553,2,FALSE)=0,"",$L468)</f>
        <v>#N/A</v>
      </c>
      <c r="S468" s="72" t="e">
        <f>COUNTIF([1]isolation_zones!$H$2:$H$1182,conductor_pz_summary_hftd_23_re!B468)</f>
        <v>#VALUE!</v>
      </c>
    </row>
    <row r="469" spans="1:19" x14ac:dyDescent="0.25">
      <c r="A469" s="70">
        <v>652</v>
      </c>
      <c r="B469" s="71" t="s">
        <v>2043</v>
      </c>
      <c r="C469" s="72">
        <v>43141101</v>
      </c>
      <c r="D469" s="72" t="s">
        <v>205</v>
      </c>
      <c r="E469" s="72">
        <v>17215.2669466521</v>
      </c>
      <c r="F469" s="72">
        <f t="shared" si="35"/>
        <v>10.699357953170976</v>
      </c>
      <c r="G469" s="73">
        <v>110</v>
      </c>
      <c r="H469" s="72">
        <f t="shared" si="36"/>
        <v>17.632724796949901</v>
      </c>
      <c r="I469" s="74">
        <v>0.16029749815409</v>
      </c>
      <c r="J469" s="75">
        <v>468</v>
      </c>
      <c r="K469" s="72">
        <f t="shared" si="37"/>
        <v>5303.0786610060877</v>
      </c>
      <c r="L469" s="72">
        <f t="shared" si="38"/>
        <v>11348.196335048564</v>
      </c>
      <c r="M469" s="72">
        <f t="shared" si="39"/>
        <v>0.45829751183785522</v>
      </c>
      <c r="N469" s="72" t="e">
        <f>IF(VLOOKUP(B469,[1]Sheet1!$B$2:$G$553,6,FALSE)=0,"",L469)</f>
        <v>#N/A</v>
      </c>
      <c r="O469" s="72" t="e">
        <f>IF(VLOOKUP($B469,[1]Sheet1!$C$2:$G$553,5,FALSE)=0,"",$L469)</f>
        <v>#N/A</v>
      </c>
      <c r="P469" s="72" t="e">
        <f>IF(VLOOKUP($B469,[1]Sheet1!$D$2:$G$553,4,FALSE)=0,"",$L469)</f>
        <v>#N/A</v>
      </c>
      <c r="Q469" s="72" t="e">
        <f>IF(VLOOKUP($B469,[1]Sheet1!$E$2:$G$553,3,FALSE)=0,"",$L469)</f>
        <v>#N/A</v>
      </c>
      <c r="R469" s="72" t="e">
        <f>IF(VLOOKUP($B469,[1]Sheet1!$F$2:$G$553,2,FALSE)=0,"",$L469)</f>
        <v>#N/A</v>
      </c>
      <c r="S469" s="72" t="e">
        <f>COUNTIF([1]isolation_zones!$H$2:$H$1182,conductor_pz_summary_hftd_23_re!B469)</f>
        <v>#VALUE!</v>
      </c>
    </row>
    <row r="470" spans="1:19" x14ac:dyDescent="0.25">
      <c r="A470" s="70">
        <v>1128</v>
      </c>
      <c r="B470" s="71" t="s">
        <v>5938</v>
      </c>
      <c r="C470" s="72">
        <v>182661106</v>
      </c>
      <c r="D470" s="72" t="s">
        <v>1390</v>
      </c>
      <c r="E470" s="72">
        <v>33375.886500609602</v>
      </c>
      <c r="F470" s="72">
        <f t="shared" si="35"/>
        <v>20.743248291242761</v>
      </c>
      <c r="G470" s="73">
        <v>119</v>
      </c>
      <c r="H470" s="72">
        <f t="shared" si="36"/>
        <v>19.037250578912804</v>
      </c>
      <c r="I470" s="74">
        <v>0.159976895621116</v>
      </c>
      <c r="J470" s="75">
        <v>469</v>
      </c>
      <c r="K470" s="72">
        <f t="shared" si="37"/>
        <v>5323.8219092973304</v>
      </c>
      <c r="L470" s="72">
        <f t="shared" si="38"/>
        <v>11329.159084469651</v>
      </c>
      <c r="M470" s="72">
        <f t="shared" si="39"/>
        <v>0.45752869146191549</v>
      </c>
      <c r="N470" s="72" t="e">
        <f>IF(VLOOKUP(B470,[1]Sheet1!$B$2:$G$553,6,FALSE)=0,"",L470)</f>
        <v>#N/A</v>
      </c>
      <c r="O470" s="72" t="e">
        <f>IF(VLOOKUP($B470,[1]Sheet1!$C$2:$G$553,5,FALSE)=0,"",$L470)</f>
        <v>#N/A</v>
      </c>
      <c r="P470" s="72" t="e">
        <f>IF(VLOOKUP($B470,[1]Sheet1!$D$2:$G$553,4,FALSE)=0,"",$L470)</f>
        <v>#N/A</v>
      </c>
      <c r="Q470" s="72" t="e">
        <f>IF(VLOOKUP($B470,[1]Sheet1!$E$2:$G$553,3,FALSE)=0,"",$L470)</f>
        <v>#N/A</v>
      </c>
      <c r="R470" s="72" t="e">
        <f>IF(VLOOKUP($B470,[1]Sheet1!$F$2:$G$553,2,FALSE)=0,"",$L470)</f>
        <v>#N/A</v>
      </c>
      <c r="S470" s="72" t="e">
        <f>COUNTIF([1]isolation_zones!$H$2:$H$1182,conductor_pz_summary_hftd_23_re!B470)</f>
        <v>#VALUE!</v>
      </c>
    </row>
    <row r="471" spans="1:19" x14ac:dyDescent="0.25">
      <c r="A471" s="70">
        <v>3473</v>
      </c>
      <c r="B471" s="71" t="s">
        <v>3272</v>
      </c>
      <c r="C471" s="72">
        <v>102931101</v>
      </c>
      <c r="D471" s="72" t="s">
        <v>1240</v>
      </c>
      <c r="E471" s="72">
        <v>61821.935701398499</v>
      </c>
      <c r="F471" s="72">
        <f t="shared" si="35"/>
        <v>38.422582785207268</v>
      </c>
      <c r="G471" s="73">
        <v>295</v>
      </c>
      <c r="H471" s="72">
        <f t="shared" si="36"/>
        <v>47.187520916781168</v>
      </c>
      <c r="I471" s="74">
        <v>0.15995769802298701</v>
      </c>
      <c r="J471" s="75">
        <v>470</v>
      </c>
      <c r="K471" s="72">
        <f t="shared" si="37"/>
        <v>5362.2444920825374</v>
      </c>
      <c r="L471" s="72">
        <f t="shared" si="38"/>
        <v>11281.97156355287</v>
      </c>
      <c r="M471" s="72">
        <f t="shared" si="39"/>
        <v>0.45562302092296242</v>
      </c>
      <c r="N471" s="72" t="e">
        <f>IF(VLOOKUP(B471,[1]Sheet1!$B$2:$G$553,6,FALSE)=0,"",L471)</f>
        <v>#N/A</v>
      </c>
      <c r="O471" s="72" t="e">
        <f>IF(VLOOKUP($B471,[1]Sheet1!$C$2:$G$553,5,FALSE)=0,"",$L471)</f>
        <v>#N/A</v>
      </c>
      <c r="P471" s="72" t="e">
        <f>IF(VLOOKUP($B471,[1]Sheet1!$D$2:$G$553,4,FALSE)=0,"",$L471)</f>
        <v>#N/A</v>
      </c>
      <c r="Q471" s="72" t="e">
        <f>IF(VLOOKUP($B471,[1]Sheet1!$E$2:$G$553,3,FALSE)=0,"",$L471)</f>
        <v>#N/A</v>
      </c>
      <c r="R471" s="72" t="e">
        <f>IF(VLOOKUP($B471,[1]Sheet1!$F$2:$G$553,2,FALSE)=0,"",$L471)</f>
        <v>#N/A</v>
      </c>
      <c r="S471" s="72" t="e">
        <f>COUNTIF([1]isolation_zones!$H$2:$H$1182,conductor_pz_summary_hftd_23_re!B471)</f>
        <v>#VALUE!</v>
      </c>
    </row>
    <row r="472" spans="1:19" x14ac:dyDescent="0.25">
      <c r="A472" s="70">
        <v>1571</v>
      </c>
      <c r="B472" s="71" t="s">
        <v>5939</v>
      </c>
      <c r="C472" s="72">
        <v>182661106</v>
      </c>
      <c r="D472" s="72" t="s">
        <v>1390</v>
      </c>
      <c r="E472" s="72">
        <v>23673.087174841301</v>
      </c>
      <c r="F472" s="72">
        <f t="shared" si="35"/>
        <v>14.712919313139404</v>
      </c>
      <c r="G472" s="73">
        <v>73</v>
      </c>
      <c r="H472" s="72">
        <f t="shared" si="36"/>
        <v>11.67499730186247</v>
      </c>
      <c r="I472" s="74">
        <v>0.15993146988852699</v>
      </c>
      <c r="J472" s="75">
        <v>471</v>
      </c>
      <c r="K472" s="72">
        <f t="shared" si="37"/>
        <v>5376.9574113956769</v>
      </c>
      <c r="L472" s="72">
        <f t="shared" si="38"/>
        <v>11270.296566251007</v>
      </c>
      <c r="M472" s="72">
        <f t="shared" si="39"/>
        <v>0.45515152553671917</v>
      </c>
      <c r="N472" s="72" t="e">
        <f>IF(VLOOKUP(B472,[1]Sheet1!$B$2:$G$553,6,FALSE)=0,"",L472)</f>
        <v>#N/A</v>
      </c>
      <c r="O472" s="72" t="e">
        <f>IF(VLOOKUP($B472,[1]Sheet1!$C$2:$G$553,5,FALSE)=0,"",$L472)</f>
        <v>#N/A</v>
      </c>
      <c r="P472" s="72" t="e">
        <f>IF(VLOOKUP($B472,[1]Sheet1!$D$2:$G$553,4,FALSE)=0,"",$L472)</f>
        <v>#N/A</v>
      </c>
      <c r="Q472" s="72" t="e">
        <f>IF(VLOOKUP($B472,[1]Sheet1!$E$2:$G$553,3,FALSE)=0,"",$L472)</f>
        <v>#N/A</v>
      </c>
      <c r="R472" s="72" t="e">
        <f>IF(VLOOKUP($B472,[1]Sheet1!$F$2:$G$553,2,FALSE)=0,"",$L472)</f>
        <v>#N/A</v>
      </c>
      <c r="S472" s="72" t="e">
        <f>COUNTIF([1]isolation_zones!$H$2:$H$1182,conductor_pz_summary_hftd_23_re!B472)</f>
        <v>#VALUE!</v>
      </c>
    </row>
    <row r="473" spans="1:19" x14ac:dyDescent="0.25">
      <c r="A473" s="70">
        <v>6359</v>
      </c>
      <c r="B473" s="71" t="s">
        <v>5940</v>
      </c>
      <c r="C473" s="72">
        <v>163451702</v>
      </c>
      <c r="D473" s="72" t="s">
        <v>1108</v>
      </c>
      <c r="E473" s="72">
        <v>2642.3360837187702</v>
      </c>
      <c r="F473" s="72">
        <f t="shared" si="35"/>
        <v>1.6422225504777939</v>
      </c>
      <c r="G473" s="73">
        <v>20</v>
      </c>
      <c r="H473" s="72">
        <f t="shared" si="36"/>
        <v>3.1926149851395804</v>
      </c>
      <c r="I473" s="74">
        <v>0.15963074925697901</v>
      </c>
      <c r="J473" s="75">
        <v>472</v>
      </c>
      <c r="K473" s="72">
        <f t="shared" si="37"/>
        <v>5378.5996339461544</v>
      </c>
      <c r="L473" s="72">
        <f t="shared" si="38"/>
        <v>11267.103951265868</v>
      </c>
      <c r="M473" s="72">
        <f t="shared" si="39"/>
        <v>0.45502259161094399</v>
      </c>
      <c r="N473" s="72" t="e">
        <f>IF(VLOOKUP(B473,[1]Sheet1!$B$2:$G$553,6,FALSE)=0,"",L473)</f>
        <v>#N/A</v>
      </c>
      <c r="O473" s="72" t="e">
        <f>IF(VLOOKUP($B473,[1]Sheet1!$C$2:$G$553,5,FALSE)=0,"",$L473)</f>
        <v>#N/A</v>
      </c>
      <c r="P473" s="72" t="e">
        <f>IF(VLOOKUP($B473,[1]Sheet1!$D$2:$G$553,4,FALSE)=0,"",$L473)</f>
        <v>#N/A</v>
      </c>
      <c r="Q473" s="72" t="e">
        <f>IF(VLOOKUP($B473,[1]Sheet1!$E$2:$G$553,3,FALSE)=0,"",$L473)</f>
        <v>#N/A</v>
      </c>
      <c r="R473" s="72" t="e">
        <f>IF(VLOOKUP($B473,[1]Sheet1!$F$2:$G$553,2,FALSE)=0,"",$L473)</f>
        <v>#N/A</v>
      </c>
      <c r="S473" s="72" t="e">
        <f>COUNTIF([1]isolation_zones!$H$2:$H$1182,conductor_pz_summary_hftd_23_re!B473)</f>
        <v>#VALUE!</v>
      </c>
    </row>
    <row r="474" spans="1:19" x14ac:dyDescent="0.25">
      <c r="A474" s="70">
        <v>7337</v>
      </c>
      <c r="B474" s="71" t="s">
        <v>3532</v>
      </c>
      <c r="C474" s="72">
        <v>102911107</v>
      </c>
      <c r="D474" s="72" t="s">
        <v>1508</v>
      </c>
      <c r="E474" s="72">
        <v>27128.308967212299</v>
      </c>
      <c r="F474" s="72">
        <f t="shared" si="35"/>
        <v>16.860353615420944</v>
      </c>
      <c r="G474" s="73">
        <v>181</v>
      </c>
      <c r="H474" s="72">
        <f t="shared" si="36"/>
        <v>28.863706539374164</v>
      </c>
      <c r="I474" s="74">
        <v>0.159467991930244</v>
      </c>
      <c r="J474" s="75">
        <v>473</v>
      </c>
      <c r="K474" s="72">
        <f t="shared" si="37"/>
        <v>5395.459987561575</v>
      </c>
      <c r="L474" s="72">
        <f t="shared" si="38"/>
        <v>11238.240244726494</v>
      </c>
      <c r="M474" s="72">
        <f t="shared" si="39"/>
        <v>0.45385692928903315</v>
      </c>
      <c r="N474" s="72" t="e">
        <f>IF(VLOOKUP(B474,[1]Sheet1!$B$2:$G$553,6,FALSE)=0,"",L474)</f>
        <v>#N/A</v>
      </c>
      <c r="O474" s="72" t="e">
        <f>IF(VLOOKUP($B474,[1]Sheet1!$C$2:$G$553,5,FALSE)=0,"",$L474)</f>
        <v>#N/A</v>
      </c>
      <c r="P474" s="72" t="e">
        <f>IF(VLOOKUP($B474,[1]Sheet1!$D$2:$G$553,4,FALSE)=0,"",$L474)</f>
        <v>#N/A</v>
      </c>
      <c r="Q474" s="72" t="e">
        <f>IF(VLOOKUP($B474,[1]Sheet1!$E$2:$G$553,3,FALSE)=0,"",$L474)</f>
        <v>#N/A</v>
      </c>
      <c r="R474" s="72" t="e">
        <f>IF(VLOOKUP($B474,[1]Sheet1!$F$2:$G$553,2,FALSE)=0,"",$L474)</f>
        <v>#N/A</v>
      </c>
      <c r="S474" s="72" t="e">
        <f>COUNTIF([1]isolation_zones!$H$2:$H$1182,conductor_pz_summary_hftd_23_re!B474)</f>
        <v>#VALUE!</v>
      </c>
    </row>
    <row r="475" spans="1:19" x14ac:dyDescent="0.25">
      <c r="A475" s="70">
        <v>932</v>
      </c>
      <c r="B475" s="71" t="s">
        <v>1708</v>
      </c>
      <c r="C475" s="72">
        <v>43141101</v>
      </c>
      <c r="D475" s="72" t="s">
        <v>205</v>
      </c>
      <c r="E475" s="72">
        <v>44099.778858480902</v>
      </c>
      <c r="F475" s="72">
        <f t="shared" si="35"/>
        <v>27.408190713785519</v>
      </c>
      <c r="G475" s="73">
        <v>298</v>
      </c>
      <c r="H475" s="72">
        <f t="shared" si="36"/>
        <v>47.487768087276564</v>
      </c>
      <c r="I475" s="74">
        <v>0.15935492646737101</v>
      </c>
      <c r="J475" s="75">
        <v>474</v>
      </c>
      <c r="K475" s="72">
        <f t="shared" si="37"/>
        <v>5422.8681782753602</v>
      </c>
      <c r="L475" s="72">
        <f t="shared" si="38"/>
        <v>11190.752476639218</v>
      </c>
      <c r="M475" s="72">
        <f t="shared" si="39"/>
        <v>0.45193913325214968</v>
      </c>
      <c r="N475" s="72" t="e">
        <f>IF(VLOOKUP(B475,[1]Sheet1!$B$2:$G$553,6,FALSE)=0,"",L475)</f>
        <v>#N/A</v>
      </c>
      <c r="O475" s="72" t="e">
        <f>IF(VLOOKUP($B475,[1]Sheet1!$C$2:$G$553,5,FALSE)=0,"",$L475)</f>
        <v>#N/A</v>
      </c>
      <c r="P475" s="72" t="e">
        <f>IF(VLOOKUP($B475,[1]Sheet1!$D$2:$G$553,4,FALSE)=0,"",$L475)</f>
        <v>#N/A</v>
      </c>
      <c r="Q475" s="72" t="e">
        <f>IF(VLOOKUP($B475,[1]Sheet1!$E$2:$G$553,3,FALSE)=0,"",$L475)</f>
        <v>#N/A</v>
      </c>
      <c r="R475" s="72" t="e">
        <f>IF(VLOOKUP($B475,[1]Sheet1!$F$2:$G$553,2,FALSE)=0,"",$L475)</f>
        <v>#N/A</v>
      </c>
      <c r="S475" s="72" t="e">
        <f>COUNTIF([1]isolation_zones!$H$2:$H$1182,conductor_pz_summary_hftd_23_re!B475)</f>
        <v>#VALUE!</v>
      </c>
    </row>
    <row r="476" spans="1:19" x14ac:dyDescent="0.25">
      <c r="A476" s="70">
        <v>9379</v>
      </c>
      <c r="B476" s="71" t="s">
        <v>4200</v>
      </c>
      <c r="C476" s="72">
        <v>14241101</v>
      </c>
      <c r="D476" s="72" t="s">
        <v>331</v>
      </c>
      <c r="E476" s="72">
        <v>4400.8399232883203</v>
      </c>
      <c r="F476" s="72">
        <f t="shared" si="35"/>
        <v>2.7351397907323309</v>
      </c>
      <c r="G476" s="73">
        <v>29</v>
      </c>
      <c r="H476" s="72">
        <f t="shared" si="36"/>
        <v>4.6197687289380491</v>
      </c>
      <c r="I476" s="74">
        <v>0.15930236996338101</v>
      </c>
      <c r="J476" s="75">
        <v>475</v>
      </c>
      <c r="K476" s="72">
        <f t="shared" si="37"/>
        <v>5425.6033180660925</v>
      </c>
      <c r="L476" s="72">
        <f t="shared" si="38"/>
        <v>11186.132707910279</v>
      </c>
      <c r="M476" s="72">
        <f t="shared" si="39"/>
        <v>0.45175256364661687</v>
      </c>
      <c r="N476" s="72" t="e">
        <f>IF(VLOOKUP(B476,[1]Sheet1!$B$2:$G$553,6,FALSE)=0,"",L476)</f>
        <v>#N/A</v>
      </c>
      <c r="O476" s="72" t="e">
        <f>IF(VLOOKUP($B476,[1]Sheet1!$C$2:$G$553,5,FALSE)=0,"",$L476)</f>
        <v>#N/A</v>
      </c>
      <c r="P476" s="72" t="e">
        <f>IF(VLOOKUP($B476,[1]Sheet1!$D$2:$G$553,4,FALSE)=0,"",$L476)</f>
        <v>#N/A</v>
      </c>
      <c r="Q476" s="72" t="e">
        <f>IF(VLOOKUP($B476,[1]Sheet1!$E$2:$G$553,3,FALSE)=0,"",$L476)</f>
        <v>#N/A</v>
      </c>
      <c r="R476" s="72" t="e">
        <f>IF(VLOOKUP($B476,[1]Sheet1!$F$2:$G$553,2,FALSE)=0,"",$L476)</f>
        <v>#N/A</v>
      </c>
      <c r="S476" s="72" t="e">
        <f>COUNTIF([1]isolation_zones!$H$2:$H$1182,conductor_pz_summary_hftd_23_re!B476)</f>
        <v>#VALUE!</v>
      </c>
    </row>
    <row r="477" spans="1:19" x14ac:dyDescent="0.25">
      <c r="A477" s="70">
        <v>1763</v>
      </c>
      <c r="B477" s="71" t="s">
        <v>2399</v>
      </c>
      <c r="C477" s="72">
        <v>103541104</v>
      </c>
      <c r="D477" s="72" t="s">
        <v>1448</v>
      </c>
      <c r="E477" s="72">
        <v>63137.738754720798</v>
      </c>
      <c r="F477" s="72">
        <f t="shared" si="35"/>
        <v>39.240359698397015</v>
      </c>
      <c r="G477" s="73">
        <v>335</v>
      </c>
      <c r="H477" s="72">
        <f t="shared" si="36"/>
        <v>53.350940870350826</v>
      </c>
      <c r="I477" s="74">
        <v>0.15925653991149499</v>
      </c>
      <c r="J477" s="75">
        <v>476</v>
      </c>
      <c r="K477" s="72">
        <f t="shared" si="37"/>
        <v>5464.8436777644893</v>
      </c>
      <c r="L477" s="72">
        <f t="shared" si="38"/>
        <v>11132.781767039929</v>
      </c>
      <c r="M477" s="72">
        <f t="shared" si="39"/>
        <v>0.44959798306542131</v>
      </c>
      <c r="N477" s="72" t="e">
        <f>IF(VLOOKUP(B477,[1]Sheet1!$B$2:$G$553,6,FALSE)=0,"",L477)</f>
        <v>#N/A</v>
      </c>
      <c r="O477" s="72" t="e">
        <f>IF(VLOOKUP($B477,[1]Sheet1!$C$2:$G$553,5,FALSE)=0,"",$L477)</f>
        <v>#N/A</v>
      </c>
      <c r="P477" s="72" t="e">
        <f>IF(VLOOKUP($B477,[1]Sheet1!$D$2:$G$553,4,FALSE)=0,"",$L477)</f>
        <v>#N/A</v>
      </c>
      <c r="Q477" s="72" t="e">
        <f>IF(VLOOKUP($B477,[1]Sheet1!$E$2:$G$553,3,FALSE)=0,"",$L477)</f>
        <v>#N/A</v>
      </c>
      <c r="R477" s="72" t="e">
        <f>IF(VLOOKUP($B477,[1]Sheet1!$F$2:$G$553,2,FALSE)=0,"",$L477)</f>
        <v>#N/A</v>
      </c>
      <c r="S477" s="72" t="e">
        <f>COUNTIF([1]isolation_zones!$H$2:$H$1182,conductor_pz_summary_hftd_23_re!B477)</f>
        <v>#VALUE!</v>
      </c>
    </row>
    <row r="478" spans="1:19" x14ac:dyDescent="0.25">
      <c r="A478" s="70">
        <v>1814</v>
      </c>
      <c r="B478" s="71" t="s">
        <v>5941</v>
      </c>
      <c r="C478" s="72">
        <v>42821101</v>
      </c>
      <c r="D478" s="72" t="s">
        <v>673</v>
      </c>
      <c r="E478" s="72">
        <v>25963.760285693101</v>
      </c>
      <c r="F478" s="72">
        <f t="shared" si="35"/>
        <v>16.136581905340648</v>
      </c>
      <c r="G478" s="73">
        <v>127</v>
      </c>
      <c r="H478" s="72">
        <f t="shared" si="36"/>
        <v>20.139098362779613</v>
      </c>
      <c r="I478" s="74">
        <v>0.158575577659682</v>
      </c>
      <c r="J478" s="75">
        <v>477</v>
      </c>
      <c r="K478" s="72">
        <f t="shared" si="37"/>
        <v>5480.98025966983</v>
      </c>
      <c r="L478" s="72">
        <f t="shared" si="38"/>
        <v>11112.64266867715</v>
      </c>
      <c r="M478" s="72">
        <f t="shared" si="39"/>
        <v>0.44878466450819704</v>
      </c>
      <c r="N478" s="72" t="e">
        <f>IF(VLOOKUP(B478,[1]Sheet1!$B$2:$G$553,6,FALSE)=0,"",L478)</f>
        <v>#N/A</v>
      </c>
      <c r="O478" s="72" t="e">
        <f>IF(VLOOKUP($B478,[1]Sheet1!$C$2:$G$553,5,FALSE)=0,"",$L478)</f>
        <v>#N/A</v>
      </c>
      <c r="P478" s="72" t="e">
        <f>IF(VLOOKUP($B478,[1]Sheet1!$D$2:$G$553,4,FALSE)=0,"",$L478)</f>
        <v>#N/A</v>
      </c>
      <c r="Q478" s="72" t="e">
        <f>IF(VLOOKUP($B478,[1]Sheet1!$E$2:$G$553,3,FALSE)=0,"",$L478)</f>
        <v>#N/A</v>
      </c>
      <c r="R478" s="72" t="e">
        <f>IF(VLOOKUP($B478,[1]Sheet1!$F$2:$G$553,2,FALSE)=0,"",$L478)</f>
        <v>#N/A</v>
      </c>
      <c r="S478" s="72" t="e">
        <f>COUNTIF([1]isolation_zones!$H$2:$H$1182,conductor_pz_summary_hftd_23_re!B478)</f>
        <v>#VALUE!</v>
      </c>
    </row>
    <row r="479" spans="1:19" x14ac:dyDescent="0.25">
      <c r="A479" s="70">
        <v>4306</v>
      </c>
      <c r="B479" s="71" t="s">
        <v>5942</v>
      </c>
      <c r="C479" s="72">
        <v>103531103</v>
      </c>
      <c r="D479" s="72" t="s">
        <v>1564</v>
      </c>
      <c r="E479" s="72">
        <v>7301.7326108739398</v>
      </c>
      <c r="F479" s="72">
        <f t="shared" si="35"/>
        <v>4.5380563150242015</v>
      </c>
      <c r="G479" s="73">
        <v>18</v>
      </c>
      <c r="H479" s="72">
        <f t="shared" si="36"/>
        <v>2.8474321590733322</v>
      </c>
      <c r="I479" s="74">
        <v>0.15819067550407401</v>
      </c>
      <c r="J479" s="75">
        <v>478</v>
      </c>
      <c r="K479" s="72">
        <f t="shared" si="37"/>
        <v>5485.5183159848539</v>
      </c>
      <c r="L479" s="72">
        <f t="shared" si="38"/>
        <v>11109.795236518077</v>
      </c>
      <c r="M479" s="72">
        <f t="shared" si="39"/>
        <v>0.44866967080918957</v>
      </c>
      <c r="N479" s="72" t="e">
        <f>IF(VLOOKUP(B479,[1]Sheet1!$B$2:$G$553,6,FALSE)=0,"",L479)</f>
        <v>#N/A</v>
      </c>
      <c r="O479" s="72" t="e">
        <f>IF(VLOOKUP($B479,[1]Sheet1!$C$2:$G$553,5,FALSE)=0,"",$L479)</f>
        <v>#N/A</v>
      </c>
      <c r="P479" s="72" t="e">
        <f>IF(VLOOKUP($B479,[1]Sheet1!$D$2:$G$553,4,FALSE)=0,"",$L479)</f>
        <v>#N/A</v>
      </c>
      <c r="Q479" s="72" t="e">
        <f>IF(VLOOKUP($B479,[1]Sheet1!$E$2:$G$553,3,FALSE)=0,"",$L479)</f>
        <v>#N/A</v>
      </c>
      <c r="R479" s="72" t="e">
        <f>IF(VLOOKUP($B479,[1]Sheet1!$F$2:$G$553,2,FALSE)=0,"",$L479)</f>
        <v>#N/A</v>
      </c>
      <c r="S479" s="72" t="e">
        <f>COUNTIF([1]isolation_zones!$H$2:$H$1182,conductor_pz_summary_hftd_23_re!B479)</f>
        <v>#VALUE!</v>
      </c>
    </row>
    <row r="480" spans="1:19" x14ac:dyDescent="0.25">
      <c r="A480" s="70">
        <v>8922</v>
      </c>
      <c r="B480" s="71" t="s">
        <v>5943</v>
      </c>
      <c r="C480" s="72">
        <v>42821101</v>
      </c>
      <c r="D480" s="72" t="s">
        <v>673</v>
      </c>
      <c r="E480" s="72">
        <v>8116.5646676995802</v>
      </c>
      <c r="F480" s="72">
        <f t="shared" si="35"/>
        <v>5.0444777300805344</v>
      </c>
      <c r="G480" s="73">
        <v>31</v>
      </c>
      <c r="H480" s="72">
        <f t="shared" si="36"/>
        <v>4.8987975483212312</v>
      </c>
      <c r="I480" s="74">
        <v>0.15802572736520101</v>
      </c>
      <c r="J480" s="75">
        <v>479</v>
      </c>
      <c r="K480" s="72">
        <f t="shared" si="37"/>
        <v>5490.5627937149347</v>
      </c>
      <c r="L480" s="72">
        <f t="shared" si="38"/>
        <v>11104.896438969756</v>
      </c>
      <c r="M480" s="72">
        <f t="shared" si="39"/>
        <v>0.44847183260996321</v>
      </c>
      <c r="N480" s="72" t="e">
        <f>IF(VLOOKUP(B480,[1]Sheet1!$B$2:$G$553,6,FALSE)=0,"",L480)</f>
        <v>#N/A</v>
      </c>
      <c r="O480" s="72" t="e">
        <f>IF(VLOOKUP($B480,[1]Sheet1!$C$2:$G$553,5,FALSE)=0,"",$L480)</f>
        <v>#N/A</v>
      </c>
      <c r="P480" s="72" t="e">
        <f>IF(VLOOKUP($B480,[1]Sheet1!$D$2:$G$553,4,FALSE)=0,"",$L480)</f>
        <v>#N/A</v>
      </c>
      <c r="Q480" s="72" t="e">
        <f>IF(VLOOKUP($B480,[1]Sheet1!$E$2:$G$553,3,FALSE)=0,"",$L480)</f>
        <v>#N/A</v>
      </c>
      <c r="R480" s="72" t="e">
        <f>IF(VLOOKUP($B480,[1]Sheet1!$F$2:$G$553,2,FALSE)=0,"",$L480)</f>
        <v>#N/A</v>
      </c>
      <c r="S480" s="72" t="e">
        <f>COUNTIF([1]isolation_zones!$H$2:$H$1182,conductor_pz_summary_hftd_23_re!B480)</f>
        <v>#VALUE!</v>
      </c>
    </row>
    <row r="481" spans="1:19" x14ac:dyDescent="0.25">
      <c r="A481" s="70">
        <v>7447</v>
      </c>
      <c r="B481" s="71" t="s">
        <v>3804</v>
      </c>
      <c r="C481" s="72">
        <v>152701109</v>
      </c>
      <c r="D481" s="72" t="s">
        <v>1382</v>
      </c>
      <c r="E481" s="72">
        <v>484.84163870785301</v>
      </c>
      <c r="F481" s="72">
        <f t="shared" si="35"/>
        <v>0.30133103710867187</v>
      </c>
      <c r="G481" s="73">
        <v>53</v>
      </c>
      <c r="H481" s="72">
        <f t="shared" si="36"/>
        <v>8.3708135837909552</v>
      </c>
      <c r="I481" s="74">
        <v>0.15793987893945199</v>
      </c>
      <c r="J481" s="75">
        <v>480</v>
      </c>
      <c r="K481" s="72">
        <f t="shared" si="37"/>
        <v>5490.8641247520436</v>
      </c>
      <c r="L481" s="72">
        <f t="shared" si="38"/>
        <v>11096.525625385964</v>
      </c>
      <c r="M481" s="72">
        <f t="shared" si="39"/>
        <v>0.44813377685870154</v>
      </c>
      <c r="N481" s="72" t="e">
        <f>IF(VLOOKUP(B481,[1]Sheet1!$B$2:$G$553,6,FALSE)=0,"",L481)</f>
        <v>#N/A</v>
      </c>
      <c r="O481" s="72" t="e">
        <f>IF(VLOOKUP($B481,[1]Sheet1!$C$2:$G$553,5,FALSE)=0,"",$L481)</f>
        <v>#N/A</v>
      </c>
      <c r="P481" s="72" t="e">
        <f>IF(VLOOKUP($B481,[1]Sheet1!$D$2:$G$553,4,FALSE)=0,"",$L481)</f>
        <v>#N/A</v>
      </c>
      <c r="Q481" s="72" t="e">
        <f>IF(VLOOKUP($B481,[1]Sheet1!$E$2:$G$553,3,FALSE)=0,"",$L481)</f>
        <v>#N/A</v>
      </c>
      <c r="R481" s="72" t="e">
        <f>IF(VLOOKUP($B481,[1]Sheet1!$F$2:$G$553,2,FALSE)=0,"",$L481)</f>
        <v>#N/A</v>
      </c>
      <c r="S481" s="72" t="e">
        <f>COUNTIF([1]isolation_zones!$H$2:$H$1182,conductor_pz_summary_hftd_23_re!B481)</f>
        <v>#VALUE!</v>
      </c>
    </row>
    <row r="482" spans="1:19" x14ac:dyDescent="0.25">
      <c r="A482" s="70">
        <v>5391</v>
      </c>
      <c r="B482" s="71" t="s">
        <v>1882</v>
      </c>
      <c r="C482" s="72">
        <v>42751113</v>
      </c>
      <c r="D482" s="72" t="s">
        <v>57</v>
      </c>
      <c r="E482" s="72">
        <v>8843.8556764480709</v>
      </c>
      <c r="F482" s="72">
        <f t="shared" si="35"/>
        <v>5.4964920301106721</v>
      </c>
      <c r="G482" s="73">
        <v>49</v>
      </c>
      <c r="H482" s="72">
        <f t="shared" si="36"/>
        <v>7.7176979971943318</v>
      </c>
      <c r="I482" s="74">
        <v>0.15750404075906799</v>
      </c>
      <c r="J482" s="75">
        <v>481</v>
      </c>
      <c r="K482" s="72">
        <f t="shared" si="37"/>
        <v>5496.3606167821545</v>
      </c>
      <c r="L482" s="72">
        <f t="shared" si="38"/>
        <v>11088.807927388771</v>
      </c>
      <c r="M482" s="72">
        <f t="shared" si="39"/>
        <v>0.44782209721509986</v>
      </c>
      <c r="N482" s="72" t="e">
        <f>IF(VLOOKUP(B482,[1]Sheet1!$B$2:$G$553,6,FALSE)=0,"",L482)</f>
        <v>#N/A</v>
      </c>
      <c r="O482" s="72" t="e">
        <f>IF(VLOOKUP($B482,[1]Sheet1!$C$2:$G$553,5,FALSE)=0,"",$L482)</f>
        <v>#N/A</v>
      </c>
      <c r="P482" s="72" t="e">
        <f>IF(VLOOKUP($B482,[1]Sheet1!$D$2:$G$553,4,FALSE)=0,"",$L482)</f>
        <v>#N/A</v>
      </c>
      <c r="Q482" s="72" t="e">
        <f>IF(VLOOKUP($B482,[1]Sheet1!$E$2:$G$553,3,FALSE)=0,"",$L482)</f>
        <v>#N/A</v>
      </c>
      <c r="R482" s="72" t="e">
        <f>IF(VLOOKUP($B482,[1]Sheet1!$F$2:$G$553,2,FALSE)=0,"",$L482)</f>
        <v>#N/A</v>
      </c>
      <c r="S482" s="72" t="e">
        <f>COUNTIF([1]isolation_zones!$H$2:$H$1182,conductor_pz_summary_hftd_23_re!B482)</f>
        <v>#VALUE!</v>
      </c>
    </row>
    <row r="483" spans="1:19" x14ac:dyDescent="0.25">
      <c r="A483" s="70">
        <v>6800</v>
      </c>
      <c r="B483" s="71" t="s">
        <v>5944</v>
      </c>
      <c r="C483" s="72">
        <v>42891101</v>
      </c>
      <c r="D483" s="72" t="s">
        <v>477</v>
      </c>
      <c r="E483" s="72">
        <v>9890.0743508248597</v>
      </c>
      <c r="F483" s="72">
        <f t="shared" si="35"/>
        <v>6.1467211627252079</v>
      </c>
      <c r="G483" s="73">
        <v>46</v>
      </c>
      <c r="H483" s="72">
        <f t="shared" si="36"/>
        <v>7.2433627740807403</v>
      </c>
      <c r="I483" s="74">
        <v>0.15746440813219001</v>
      </c>
      <c r="J483" s="75">
        <v>482</v>
      </c>
      <c r="K483" s="72">
        <f t="shared" si="37"/>
        <v>5502.5073379448795</v>
      </c>
      <c r="L483" s="72">
        <f t="shared" si="38"/>
        <v>11081.56456461469</v>
      </c>
      <c r="M483" s="72">
        <f t="shared" si="39"/>
        <v>0.44752957362468154</v>
      </c>
      <c r="N483" s="72" t="e">
        <f>IF(VLOOKUP(B483,[1]Sheet1!$B$2:$G$553,6,FALSE)=0,"",L483)</f>
        <v>#N/A</v>
      </c>
      <c r="O483" s="72" t="e">
        <f>IF(VLOOKUP($B483,[1]Sheet1!$C$2:$G$553,5,FALSE)=0,"",$L483)</f>
        <v>#N/A</v>
      </c>
      <c r="P483" s="72" t="e">
        <f>IF(VLOOKUP($B483,[1]Sheet1!$D$2:$G$553,4,FALSE)=0,"",$L483)</f>
        <v>#N/A</v>
      </c>
      <c r="Q483" s="72" t="e">
        <f>IF(VLOOKUP($B483,[1]Sheet1!$E$2:$G$553,3,FALSE)=0,"",$L483)</f>
        <v>#N/A</v>
      </c>
      <c r="R483" s="72" t="e">
        <f>IF(VLOOKUP($B483,[1]Sheet1!$F$2:$G$553,2,FALSE)=0,"",$L483)</f>
        <v>#N/A</v>
      </c>
      <c r="S483" s="72" t="e">
        <f>COUNTIF([1]isolation_zones!$H$2:$H$1182,conductor_pz_summary_hftd_23_re!B483)</f>
        <v>#VALUE!</v>
      </c>
    </row>
    <row r="484" spans="1:19" x14ac:dyDescent="0.25">
      <c r="A484" s="70">
        <v>29</v>
      </c>
      <c r="B484" s="71" t="s">
        <v>3526</v>
      </c>
      <c r="C484" s="72">
        <v>43411101</v>
      </c>
      <c r="D484" s="72" t="s">
        <v>1160</v>
      </c>
      <c r="E484" s="72">
        <v>53958.200595484202</v>
      </c>
      <c r="F484" s="72">
        <f t="shared" si="35"/>
        <v>33.535239649151151</v>
      </c>
      <c r="G484" s="73">
        <v>311</v>
      </c>
      <c r="H484" s="72">
        <f t="shared" si="36"/>
        <v>48.970658088636874</v>
      </c>
      <c r="I484" s="74">
        <v>0.15746192311458801</v>
      </c>
      <c r="J484" s="75">
        <v>483</v>
      </c>
      <c r="K484" s="72">
        <f t="shared" si="37"/>
        <v>5536.0425775940303</v>
      </c>
      <c r="L484" s="72">
        <f t="shared" si="38"/>
        <v>11032.593906526052</v>
      </c>
      <c r="M484" s="72">
        <f t="shared" si="39"/>
        <v>0.44555189099631792</v>
      </c>
      <c r="N484" s="72" t="e">
        <f>IF(VLOOKUP(B484,[1]Sheet1!$B$2:$G$553,6,FALSE)=0,"",L484)</f>
        <v>#N/A</v>
      </c>
      <c r="O484" s="72" t="e">
        <f>IF(VLOOKUP($B484,[1]Sheet1!$C$2:$G$553,5,FALSE)=0,"",$L484)</f>
        <v>#N/A</v>
      </c>
      <c r="P484" s="72" t="e">
        <f>IF(VLOOKUP($B484,[1]Sheet1!$D$2:$G$553,4,FALSE)=0,"",$L484)</f>
        <v>#N/A</v>
      </c>
      <c r="Q484" s="72" t="e">
        <f>IF(VLOOKUP($B484,[1]Sheet1!$E$2:$G$553,3,FALSE)=0,"",$L484)</f>
        <v>#N/A</v>
      </c>
      <c r="R484" s="72" t="e">
        <f>IF(VLOOKUP($B484,[1]Sheet1!$F$2:$G$553,2,FALSE)=0,"",$L484)</f>
        <v>#N/A</v>
      </c>
      <c r="S484" s="72" t="e">
        <f>COUNTIF([1]isolation_zones!$H$2:$H$1182,conductor_pz_summary_hftd_23_re!B484)</f>
        <v>#VALUE!</v>
      </c>
    </row>
    <row r="485" spans="1:19" x14ac:dyDescent="0.25">
      <c r="A485" s="70">
        <v>9538</v>
      </c>
      <c r="B485" s="71" t="s">
        <v>4293</v>
      </c>
      <c r="C485" s="72">
        <v>103721101</v>
      </c>
      <c r="D485" s="72" t="s">
        <v>1562</v>
      </c>
      <c r="E485" s="72">
        <v>10535.3715930013</v>
      </c>
      <c r="F485" s="72">
        <f t="shared" si="35"/>
        <v>6.5477760055943444</v>
      </c>
      <c r="G485" s="73">
        <v>40</v>
      </c>
      <c r="H485" s="72">
        <f t="shared" si="36"/>
        <v>6.2821710287102395</v>
      </c>
      <c r="I485" s="74">
        <v>0.15705427571775599</v>
      </c>
      <c r="J485" s="75">
        <v>484</v>
      </c>
      <c r="K485" s="72">
        <f t="shared" si="37"/>
        <v>5542.5903535996249</v>
      </c>
      <c r="L485" s="72">
        <f t="shared" si="38"/>
        <v>11026.311735497342</v>
      </c>
      <c r="M485" s="72">
        <f t="shared" si="39"/>
        <v>0.44529818518559755</v>
      </c>
      <c r="N485" s="72">
        <f>IF(VLOOKUP(B485,[1]Sheet1!$B$2:$G$553,6,FALSE)=0,"",L485)</f>
        <v>11026.311735497342</v>
      </c>
      <c r="O485" s="72" t="e">
        <f>IF(VLOOKUP($B485,[1]Sheet1!$C$2:$G$553,5,FALSE)=0,"",$L485)</f>
        <v>#N/A</v>
      </c>
      <c r="P485" s="72" t="e">
        <f>IF(VLOOKUP($B485,[1]Sheet1!$D$2:$G$553,4,FALSE)=0,"",$L485)</f>
        <v>#N/A</v>
      </c>
      <c r="Q485" s="72" t="e">
        <f>IF(VLOOKUP($B485,[1]Sheet1!$E$2:$G$553,3,FALSE)=0,"",$L485)</f>
        <v>#N/A</v>
      </c>
      <c r="R485" s="72" t="e">
        <f>IF(VLOOKUP($B485,[1]Sheet1!$F$2:$G$553,2,FALSE)=0,"",$L485)</f>
        <v>#N/A</v>
      </c>
      <c r="S485" s="72" t="e">
        <f>COUNTIF([1]isolation_zones!$H$2:$H$1182,conductor_pz_summary_hftd_23_re!B485)</f>
        <v>#VALUE!</v>
      </c>
    </row>
    <row r="486" spans="1:19" x14ac:dyDescent="0.25">
      <c r="A486" s="70">
        <v>7813</v>
      </c>
      <c r="B486" s="71" t="s">
        <v>5945</v>
      </c>
      <c r="C486" s="72">
        <v>42821102</v>
      </c>
      <c r="D486" s="72" t="s">
        <v>579</v>
      </c>
      <c r="E486" s="72">
        <v>23566.620719538299</v>
      </c>
      <c r="F486" s="72">
        <f t="shared" si="35"/>
        <v>14.646749981067931</v>
      </c>
      <c r="G486" s="73">
        <v>53</v>
      </c>
      <c r="H486" s="72">
        <f t="shared" si="36"/>
        <v>8.314053442062459</v>
      </c>
      <c r="I486" s="74">
        <v>0.156868932869103</v>
      </c>
      <c r="J486" s="75">
        <v>485</v>
      </c>
      <c r="K486" s="72">
        <f t="shared" si="37"/>
        <v>5557.2371035806927</v>
      </c>
      <c r="L486" s="72">
        <f t="shared" si="38"/>
        <v>11017.99768205528</v>
      </c>
      <c r="M486" s="72">
        <f t="shared" si="39"/>
        <v>0.44496242169567485</v>
      </c>
      <c r="N486" s="72" t="e">
        <f>IF(VLOOKUP(B486,[1]Sheet1!$B$2:$G$553,6,FALSE)=0,"",L486)</f>
        <v>#N/A</v>
      </c>
      <c r="O486" s="72" t="e">
        <f>IF(VLOOKUP($B486,[1]Sheet1!$C$2:$G$553,5,FALSE)=0,"",$L486)</f>
        <v>#N/A</v>
      </c>
      <c r="P486" s="72" t="e">
        <f>IF(VLOOKUP($B486,[1]Sheet1!$D$2:$G$553,4,FALSE)=0,"",$L486)</f>
        <v>#N/A</v>
      </c>
      <c r="Q486" s="72" t="e">
        <f>IF(VLOOKUP($B486,[1]Sheet1!$E$2:$G$553,3,FALSE)=0,"",$L486)</f>
        <v>#N/A</v>
      </c>
      <c r="R486" s="72" t="e">
        <f>IF(VLOOKUP($B486,[1]Sheet1!$F$2:$G$553,2,FALSE)=0,"",$L486)</f>
        <v>#N/A</v>
      </c>
      <c r="S486" s="72" t="e">
        <f>COUNTIF([1]isolation_zones!$H$2:$H$1182,conductor_pz_summary_hftd_23_re!B486)</f>
        <v>#VALUE!</v>
      </c>
    </row>
    <row r="487" spans="1:19" x14ac:dyDescent="0.25">
      <c r="A487" s="70">
        <v>8188</v>
      </c>
      <c r="B487" s="71" t="s">
        <v>5946</v>
      </c>
      <c r="C487" s="72">
        <v>43371102</v>
      </c>
      <c r="D487" s="72" t="s">
        <v>225</v>
      </c>
      <c r="E487" s="72">
        <v>3099.3949205681301</v>
      </c>
      <c r="F487" s="72">
        <f t="shared" si="35"/>
        <v>1.9262864639951089</v>
      </c>
      <c r="G487" s="73">
        <v>13</v>
      </c>
      <c r="H487" s="72">
        <f t="shared" si="36"/>
        <v>2.0385273389001171</v>
      </c>
      <c r="I487" s="74">
        <v>0.15680979530000899</v>
      </c>
      <c r="J487" s="75">
        <v>486</v>
      </c>
      <c r="K487" s="72">
        <f t="shared" si="37"/>
        <v>5559.1633900446877</v>
      </c>
      <c r="L487" s="72">
        <f t="shared" si="38"/>
        <v>11015.95915471638</v>
      </c>
      <c r="M487" s="72">
        <f t="shared" si="39"/>
        <v>0.44488009566080128</v>
      </c>
      <c r="N487" s="72">
        <f>IF(VLOOKUP(B487,[1]Sheet1!$B$2:$G$553,6,FALSE)=0,"",L487)</f>
        <v>11015.95915471638</v>
      </c>
      <c r="O487" s="72" t="e">
        <f>IF(VLOOKUP($B487,[1]Sheet1!$C$2:$G$553,5,FALSE)=0,"",$L487)</f>
        <v>#N/A</v>
      </c>
      <c r="P487" s="72" t="e">
        <f>IF(VLOOKUP($B487,[1]Sheet1!$D$2:$G$553,4,FALSE)=0,"",$L487)</f>
        <v>#N/A</v>
      </c>
      <c r="Q487" s="72" t="e">
        <f>IF(VLOOKUP($B487,[1]Sheet1!$E$2:$G$553,3,FALSE)=0,"",$L487)</f>
        <v>#N/A</v>
      </c>
      <c r="R487" s="72" t="e">
        <f>IF(VLOOKUP($B487,[1]Sheet1!$F$2:$G$553,2,FALSE)=0,"",$L487)</f>
        <v>#N/A</v>
      </c>
      <c r="S487" s="72" t="e">
        <f>COUNTIF([1]isolation_zones!$H$2:$H$1182,conductor_pz_summary_hftd_23_re!B487)</f>
        <v>#VALUE!</v>
      </c>
    </row>
    <row r="488" spans="1:19" x14ac:dyDescent="0.25">
      <c r="A488" s="70">
        <v>5065</v>
      </c>
      <c r="B488" s="71" t="s">
        <v>1985</v>
      </c>
      <c r="C488" s="72">
        <v>43021101</v>
      </c>
      <c r="D488" s="72" t="s">
        <v>9</v>
      </c>
      <c r="E488" s="72">
        <v>6155.4626700775598</v>
      </c>
      <c r="F488" s="72">
        <f t="shared" si="35"/>
        <v>3.8256449161451584</v>
      </c>
      <c r="G488" s="73">
        <v>46</v>
      </c>
      <c r="H488" s="72">
        <f t="shared" si="36"/>
        <v>7.1739488206008621</v>
      </c>
      <c r="I488" s="74">
        <v>0.15595540914349701</v>
      </c>
      <c r="J488" s="75">
        <v>487</v>
      </c>
      <c r="K488" s="72">
        <f t="shared" si="37"/>
        <v>5562.9890349608331</v>
      </c>
      <c r="L488" s="72">
        <f t="shared" si="38"/>
        <v>11008.78520589578</v>
      </c>
      <c r="M488" s="72">
        <f t="shared" si="39"/>
        <v>0.44459037535658175</v>
      </c>
      <c r="N488" s="72" t="e">
        <f>IF(VLOOKUP(B488,[1]Sheet1!$B$2:$G$553,6,FALSE)=0,"",L488)</f>
        <v>#N/A</v>
      </c>
      <c r="O488" s="72" t="e">
        <f>IF(VLOOKUP($B488,[1]Sheet1!$C$2:$G$553,5,FALSE)=0,"",$L488)</f>
        <v>#N/A</v>
      </c>
      <c r="P488" s="72" t="e">
        <f>IF(VLOOKUP($B488,[1]Sheet1!$D$2:$G$553,4,FALSE)=0,"",$L488)</f>
        <v>#N/A</v>
      </c>
      <c r="Q488" s="72" t="e">
        <f>IF(VLOOKUP($B488,[1]Sheet1!$E$2:$G$553,3,FALSE)=0,"",$L488)</f>
        <v>#N/A</v>
      </c>
      <c r="R488" s="72" t="e">
        <f>IF(VLOOKUP($B488,[1]Sheet1!$F$2:$G$553,2,FALSE)=0,"",$L488)</f>
        <v>#N/A</v>
      </c>
      <c r="S488" s="72" t="e">
        <f>COUNTIF([1]isolation_zones!$H$2:$H$1182,conductor_pz_summary_hftd_23_re!B488)</f>
        <v>#VALUE!</v>
      </c>
    </row>
    <row r="489" spans="1:19" x14ac:dyDescent="0.25">
      <c r="A489" s="70">
        <v>5726</v>
      </c>
      <c r="B489" s="71" t="s">
        <v>3514</v>
      </c>
      <c r="C489" s="72">
        <v>82931101</v>
      </c>
      <c r="D489" s="72" t="s">
        <v>1881</v>
      </c>
      <c r="E489" s="72">
        <v>2898.3736675027999</v>
      </c>
      <c r="F489" s="72">
        <f t="shared" si="35"/>
        <v>1.8013509431341206</v>
      </c>
      <c r="G489" s="73">
        <v>11</v>
      </c>
      <c r="H489" s="72">
        <f t="shared" si="36"/>
        <v>1.713724646630238</v>
      </c>
      <c r="I489" s="74">
        <v>0.15579314969365801</v>
      </c>
      <c r="J489" s="75">
        <v>488</v>
      </c>
      <c r="K489" s="72">
        <f t="shared" si="37"/>
        <v>5564.790385903967</v>
      </c>
      <c r="L489" s="72">
        <f t="shared" si="38"/>
        <v>11007.07148124915</v>
      </c>
      <c r="M489" s="72">
        <f t="shared" si="39"/>
        <v>0.4445211664956899</v>
      </c>
      <c r="N489" s="72" t="e">
        <f>IF(VLOOKUP(B489,[1]Sheet1!$B$2:$G$553,6,FALSE)=0,"",L489)</f>
        <v>#N/A</v>
      </c>
      <c r="O489" s="72" t="e">
        <f>IF(VLOOKUP($B489,[1]Sheet1!$C$2:$G$553,5,FALSE)=0,"",$L489)</f>
        <v>#N/A</v>
      </c>
      <c r="P489" s="72" t="e">
        <f>IF(VLOOKUP($B489,[1]Sheet1!$D$2:$G$553,4,FALSE)=0,"",$L489)</f>
        <v>#N/A</v>
      </c>
      <c r="Q489" s="72" t="e">
        <f>IF(VLOOKUP($B489,[1]Sheet1!$E$2:$G$553,3,FALSE)=0,"",$L489)</f>
        <v>#N/A</v>
      </c>
      <c r="R489" s="72" t="e">
        <f>IF(VLOOKUP($B489,[1]Sheet1!$F$2:$G$553,2,FALSE)=0,"",$L489)</f>
        <v>#N/A</v>
      </c>
      <c r="S489" s="72" t="e">
        <f>COUNTIF([1]isolation_zones!$H$2:$H$1182,conductor_pz_summary_hftd_23_re!B489)</f>
        <v>#VALUE!</v>
      </c>
    </row>
    <row r="490" spans="1:19" x14ac:dyDescent="0.25">
      <c r="A490" s="70">
        <v>3142</v>
      </c>
      <c r="B490" s="71" t="s">
        <v>2232</v>
      </c>
      <c r="C490" s="72">
        <v>42571102</v>
      </c>
      <c r="D490" s="72" t="s">
        <v>49</v>
      </c>
      <c r="E490" s="72">
        <v>6087.9659218537699</v>
      </c>
      <c r="F490" s="72">
        <f t="shared" si="35"/>
        <v>3.7836954144523118</v>
      </c>
      <c r="G490" s="73">
        <v>73</v>
      </c>
      <c r="H490" s="72">
        <f t="shared" si="36"/>
        <v>11.352047198881642</v>
      </c>
      <c r="I490" s="74">
        <v>0.155507495875091</v>
      </c>
      <c r="J490" s="75">
        <v>489</v>
      </c>
      <c r="K490" s="72">
        <f t="shared" si="37"/>
        <v>5568.5740813184193</v>
      </c>
      <c r="L490" s="72">
        <f t="shared" si="38"/>
        <v>10995.719434050268</v>
      </c>
      <c r="M490" s="72">
        <f t="shared" si="39"/>
        <v>0.4440627134665116</v>
      </c>
      <c r="N490" s="72" t="e">
        <f>IF(VLOOKUP(B490,[1]Sheet1!$B$2:$G$553,6,FALSE)=0,"",L490)</f>
        <v>#N/A</v>
      </c>
      <c r="O490" s="72" t="e">
        <f>IF(VLOOKUP($B490,[1]Sheet1!$C$2:$G$553,5,FALSE)=0,"",$L490)</f>
        <v>#N/A</v>
      </c>
      <c r="P490" s="72" t="e">
        <f>IF(VLOOKUP($B490,[1]Sheet1!$D$2:$G$553,4,FALSE)=0,"",$L490)</f>
        <v>#N/A</v>
      </c>
      <c r="Q490" s="72" t="e">
        <f>IF(VLOOKUP($B490,[1]Sheet1!$E$2:$G$553,3,FALSE)=0,"",$L490)</f>
        <v>#N/A</v>
      </c>
      <c r="R490" s="72" t="e">
        <f>IF(VLOOKUP($B490,[1]Sheet1!$F$2:$G$553,2,FALSE)=0,"",$L490)</f>
        <v>#N/A</v>
      </c>
      <c r="S490" s="72" t="e">
        <f>COUNTIF([1]isolation_zones!$H$2:$H$1182,conductor_pz_summary_hftd_23_re!B490)</f>
        <v>#VALUE!</v>
      </c>
    </row>
    <row r="491" spans="1:19" x14ac:dyDescent="0.25">
      <c r="A491" s="70">
        <v>10072</v>
      </c>
      <c r="B491" s="71" t="s">
        <v>4807</v>
      </c>
      <c r="C491" s="72">
        <v>252501101</v>
      </c>
      <c r="D491" s="72" t="s">
        <v>1118</v>
      </c>
      <c r="E491" s="72">
        <v>6703.9319226017997</v>
      </c>
      <c r="F491" s="72">
        <f t="shared" si="35"/>
        <v>4.1665207722820385</v>
      </c>
      <c r="G491" s="73">
        <v>14</v>
      </c>
      <c r="H491" s="72">
        <f t="shared" si="36"/>
        <v>2.1754034978757062</v>
      </c>
      <c r="I491" s="74">
        <v>0.15538596413397901</v>
      </c>
      <c r="J491" s="75">
        <v>490</v>
      </c>
      <c r="K491" s="72">
        <f t="shared" si="37"/>
        <v>5572.740602090701</v>
      </c>
      <c r="L491" s="72">
        <f t="shared" si="38"/>
        <v>10993.544030552393</v>
      </c>
      <c r="M491" s="72">
        <f t="shared" si="39"/>
        <v>0.44397485968068656</v>
      </c>
      <c r="N491" s="72" t="e">
        <f>IF(VLOOKUP(B491,[1]Sheet1!$B$2:$G$553,6,FALSE)=0,"",L491)</f>
        <v>#N/A</v>
      </c>
      <c r="O491" s="72" t="e">
        <f>IF(VLOOKUP($B491,[1]Sheet1!$C$2:$G$553,5,FALSE)=0,"",$L491)</f>
        <v>#N/A</v>
      </c>
      <c r="P491" s="72" t="e">
        <f>IF(VLOOKUP($B491,[1]Sheet1!$D$2:$G$553,4,FALSE)=0,"",$L491)</f>
        <v>#N/A</v>
      </c>
      <c r="Q491" s="72" t="e">
        <f>IF(VLOOKUP($B491,[1]Sheet1!$E$2:$G$553,3,FALSE)=0,"",$L491)</f>
        <v>#N/A</v>
      </c>
      <c r="R491" s="72" t="e">
        <f>IF(VLOOKUP($B491,[1]Sheet1!$F$2:$G$553,2,FALSE)=0,"",$L491)</f>
        <v>#N/A</v>
      </c>
      <c r="S491" s="72" t="e">
        <f>COUNTIF([1]isolation_zones!$H$2:$H$1182,conductor_pz_summary_hftd_23_re!B491)</f>
        <v>#VALUE!</v>
      </c>
    </row>
    <row r="492" spans="1:19" x14ac:dyDescent="0.25">
      <c r="A492" s="70">
        <v>1776</v>
      </c>
      <c r="B492" s="71" t="s">
        <v>2261</v>
      </c>
      <c r="C492" s="72">
        <v>252941107</v>
      </c>
      <c r="D492" s="72" t="s">
        <v>1502</v>
      </c>
      <c r="E492" s="72">
        <v>47850.899969511098</v>
      </c>
      <c r="F492" s="72">
        <f t="shared" si="35"/>
        <v>29.739527637980792</v>
      </c>
      <c r="G492" s="73">
        <v>197</v>
      </c>
      <c r="H492" s="72">
        <f t="shared" si="36"/>
        <v>30.602380162031952</v>
      </c>
      <c r="I492" s="74">
        <v>0.15534203127935001</v>
      </c>
      <c r="J492" s="75">
        <v>491</v>
      </c>
      <c r="K492" s="72">
        <f t="shared" si="37"/>
        <v>5602.4801297286822</v>
      </c>
      <c r="L492" s="72">
        <f t="shared" si="38"/>
        <v>10962.941650390361</v>
      </c>
      <c r="M492" s="72">
        <f t="shared" si="39"/>
        <v>0.44273898093216163</v>
      </c>
      <c r="N492" s="72" t="e">
        <f>IF(VLOOKUP(B492,[1]Sheet1!$B$2:$G$553,6,FALSE)=0,"",L492)</f>
        <v>#N/A</v>
      </c>
      <c r="O492" s="72" t="e">
        <f>IF(VLOOKUP($B492,[1]Sheet1!$C$2:$G$553,5,FALSE)=0,"",$L492)</f>
        <v>#N/A</v>
      </c>
      <c r="P492" s="72" t="e">
        <f>IF(VLOOKUP($B492,[1]Sheet1!$D$2:$G$553,4,FALSE)=0,"",$L492)</f>
        <v>#N/A</v>
      </c>
      <c r="Q492" s="72" t="e">
        <f>IF(VLOOKUP($B492,[1]Sheet1!$E$2:$G$553,3,FALSE)=0,"",$L492)</f>
        <v>#N/A</v>
      </c>
      <c r="R492" s="72" t="e">
        <f>IF(VLOOKUP($B492,[1]Sheet1!$F$2:$G$553,2,FALSE)=0,"",$L492)</f>
        <v>#N/A</v>
      </c>
      <c r="S492" s="72" t="e">
        <f>COUNTIF([1]isolation_zones!$H$2:$H$1182,conductor_pz_summary_hftd_23_re!B492)</f>
        <v>#VALUE!</v>
      </c>
    </row>
    <row r="493" spans="1:19" x14ac:dyDescent="0.25">
      <c r="A493" s="70">
        <v>9099</v>
      </c>
      <c r="B493" s="71" t="s">
        <v>5947</v>
      </c>
      <c r="C493" s="72">
        <v>152701110</v>
      </c>
      <c r="D493" s="72" t="s">
        <v>227</v>
      </c>
      <c r="E493" s="72">
        <v>352.39123695623999</v>
      </c>
      <c r="F493" s="72">
        <f t="shared" si="35"/>
        <v>0.21901257735005594</v>
      </c>
      <c r="G493" s="73">
        <v>27</v>
      </c>
      <c r="H493" s="72">
        <f t="shared" si="36"/>
        <v>4.1819396893380354</v>
      </c>
      <c r="I493" s="74">
        <v>0.15488665516066799</v>
      </c>
      <c r="J493" s="75">
        <v>492</v>
      </c>
      <c r="K493" s="72">
        <f t="shared" si="37"/>
        <v>5602.6991423060326</v>
      </c>
      <c r="L493" s="72">
        <f t="shared" si="38"/>
        <v>10958.759710701022</v>
      </c>
      <c r="M493" s="72">
        <f t="shared" si="39"/>
        <v>0.4425700930756517</v>
      </c>
      <c r="N493" s="72" t="e">
        <f>IF(VLOOKUP(B493,[1]Sheet1!$B$2:$G$553,6,FALSE)=0,"",L493)</f>
        <v>#N/A</v>
      </c>
      <c r="O493" s="72" t="e">
        <f>IF(VLOOKUP($B493,[1]Sheet1!$C$2:$G$553,5,FALSE)=0,"",$L493)</f>
        <v>#N/A</v>
      </c>
      <c r="P493" s="72" t="e">
        <f>IF(VLOOKUP($B493,[1]Sheet1!$D$2:$G$553,4,FALSE)=0,"",$L493)</f>
        <v>#N/A</v>
      </c>
      <c r="Q493" s="72" t="e">
        <f>IF(VLOOKUP($B493,[1]Sheet1!$E$2:$G$553,3,FALSE)=0,"",$L493)</f>
        <v>#N/A</v>
      </c>
      <c r="R493" s="72" t="e">
        <f>IF(VLOOKUP($B493,[1]Sheet1!$F$2:$G$553,2,FALSE)=0,"",$L493)</f>
        <v>#N/A</v>
      </c>
      <c r="S493" s="72" t="e">
        <f>COUNTIF([1]isolation_zones!$H$2:$H$1182,conductor_pz_summary_hftd_23_re!B493)</f>
        <v>#VALUE!</v>
      </c>
    </row>
    <row r="494" spans="1:19" x14ac:dyDescent="0.25">
      <c r="A494" s="70">
        <v>11045</v>
      </c>
      <c r="B494" s="71" t="s">
        <v>5948</v>
      </c>
      <c r="C494" s="72">
        <v>103091101</v>
      </c>
      <c r="D494" s="72" t="s">
        <v>5949</v>
      </c>
      <c r="E494" s="72">
        <v>28.7494504816272</v>
      </c>
      <c r="F494" s="72">
        <f t="shared" si="35"/>
        <v>1.7867899615678806E-2</v>
      </c>
      <c r="G494" s="73">
        <v>2</v>
      </c>
      <c r="H494" s="72">
        <f t="shared" si="36"/>
        <v>0.30928510608876397</v>
      </c>
      <c r="I494" s="74">
        <v>0.15464255304438199</v>
      </c>
      <c r="J494" s="75">
        <v>493</v>
      </c>
      <c r="K494" s="72">
        <f t="shared" si="37"/>
        <v>5602.717010205648</v>
      </c>
      <c r="L494" s="72">
        <f t="shared" si="38"/>
        <v>10958.450425594934</v>
      </c>
      <c r="M494" s="72">
        <f t="shared" si="39"/>
        <v>0.44255760258021226</v>
      </c>
      <c r="N494" s="72" t="e">
        <f>IF(VLOOKUP(B494,[1]Sheet1!$B$2:$G$553,6,FALSE)=0,"",L494)</f>
        <v>#N/A</v>
      </c>
      <c r="O494" s="72" t="e">
        <f>IF(VLOOKUP($B494,[1]Sheet1!$C$2:$G$553,5,FALSE)=0,"",$L494)</f>
        <v>#N/A</v>
      </c>
      <c r="P494" s="72" t="e">
        <f>IF(VLOOKUP($B494,[1]Sheet1!$D$2:$G$553,4,FALSE)=0,"",$L494)</f>
        <v>#N/A</v>
      </c>
      <c r="Q494" s="72" t="e">
        <f>IF(VLOOKUP($B494,[1]Sheet1!$E$2:$G$553,3,FALSE)=0,"",$L494)</f>
        <v>#N/A</v>
      </c>
      <c r="R494" s="72" t="e">
        <f>IF(VLOOKUP($B494,[1]Sheet1!$F$2:$G$553,2,FALSE)=0,"",$L494)</f>
        <v>#N/A</v>
      </c>
      <c r="S494" s="72" t="e">
        <f>COUNTIF([1]isolation_zones!$H$2:$H$1182,conductor_pz_summary_hftd_23_re!B494)</f>
        <v>#VALUE!</v>
      </c>
    </row>
    <row r="495" spans="1:19" x14ac:dyDescent="0.25">
      <c r="A495" s="70">
        <v>1243</v>
      </c>
      <c r="B495" s="71" t="s">
        <v>1983</v>
      </c>
      <c r="C495" s="72">
        <v>153651104</v>
      </c>
      <c r="D495" s="72" t="s">
        <v>1016</v>
      </c>
      <c r="E495" s="72">
        <v>72356.968230308601</v>
      </c>
      <c r="F495" s="72">
        <f t="shared" si="35"/>
        <v>44.970148061099195</v>
      </c>
      <c r="G495" s="73">
        <v>672</v>
      </c>
      <c r="H495" s="72">
        <f t="shared" si="36"/>
        <v>103.80188345410261</v>
      </c>
      <c r="I495" s="74">
        <v>0.15446708847336699</v>
      </c>
      <c r="J495" s="75">
        <v>494</v>
      </c>
      <c r="K495" s="72">
        <f t="shared" si="37"/>
        <v>5647.6871582667472</v>
      </c>
      <c r="L495" s="72">
        <f t="shared" si="38"/>
        <v>10854.648542140832</v>
      </c>
      <c r="M495" s="72">
        <f t="shared" si="39"/>
        <v>0.43836555800268123</v>
      </c>
      <c r="N495" s="72" t="e">
        <f>IF(VLOOKUP(B495,[1]Sheet1!$B$2:$G$553,6,FALSE)=0,"",L495)</f>
        <v>#N/A</v>
      </c>
      <c r="O495" s="72" t="e">
        <f>IF(VLOOKUP($B495,[1]Sheet1!$C$2:$G$553,5,FALSE)=0,"",$L495)</f>
        <v>#N/A</v>
      </c>
      <c r="P495" s="72" t="e">
        <f>IF(VLOOKUP($B495,[1]Sheet1!$D$2:$G$553,4,FALSE)=0,"",$L495)</f>
        <v>#N/A</v>
      </c>
      <c r="Q495" s="72" t="e">
        <f>IF(VLOOKUP($B495,[1]Sheet1!$E$2:$G$553,3,FALSE)=0,"",$L495)</f>
        <v>#N/A</v>
      </c>
      <c r="R495" s="72" t="e">
        <f>IF(VLOOKUP($B495,[1]Sheet1!$F$2:$G$553,2,FALSE)=0,"",$L495)</f>
        <v>#N/A</v>
      </c>
      <c r="S495" s="72" t="e">
        <f>COUNTIF([1]isolation_zones!$H$2:$H$1182,conductor_pz_summary_hftd_23_re!B495)</f>
        <v>#VALUE!</v>
      </c>
    </row>
    <row r="496" spans="1:19" x14ac:dyDescent="0.25">
      <c r="A496" s="70">
        <v>3579</v>
      </c>
      <c r="B496" s="71" t="s">
        <v>4360</v>
      </c>
      <c r="C496" s="72">
        <v>42661102</v>
      </c>
      <c r="D496" s="72" t="s">
        <v>914</v>
      </c>
      <c r="E496" s="72">
        <v>8550.6099680534007</v>
      </c>
      <c r="F496" s="72">
        <f t="shared" si="35"/>
        <v>5.3142386376963335</v>
      </c>
      <c r="G496" s="73">
        <v>114</v>
      </c>
      <c r="H496" s="72">
        <f t="shared" si="36"/>
        <v>17.569488304193417</v>
      </c>
      <c r="I496" s="74">
        <v>0.15411831845783699</v>
      </c>
      <c r="J496" s="75">
        <v>495</v>
      </c>
      <c r="K496" s="72">
        <f t="shared" si="37"/>
        <v>5653.0013969044439</v>
      </c>
      <c r="L496" s="72">
        <f t="shared" si="38"/>
        <v>10837.079053836638</v>
      </c>
      <c r="M496" s="72">
        <f t="shared" si="39"/>
        <v>0.43765601328417758</v>
      </c>
      <c r="N496" s="72" t="e">
        <f>IF(VLOOKUP(B496,[1]Sheet1!$B$2:$G$553,6,FALSE)=0,"",L496)</f>
        <v>#N/A</v>
      </c>
      <c r="O496" s="72" t="e">
        <f>IF(VLOOKUP($B496,[1]Sheet1!$C$2:$G$553,5,FALSE)=0,"",$L496)</f>
        <v>#N/A</v>
      </c>
      <c r="P496" s="72" t="e">
        <f>IF(VLOOKUP($B496,[1]Sheet1!$D$2:$G$553,4,FALSE)=0,"",$L496)</f>
        <v>#N/A</v>
      </c>
      <c r="Q496" s="72" t="e">
        <f>IF(VLOOKUP($B496,[1]Sheet1!$E$2:$G$553,3,FALSE)=0,"",$L496)</f>
        <v>#N/A</v>
      </c>
      <c r="R496" s="72" t="e">
        <f>IF(VLOOKUP($B496,[1]Sheet1!$F$2:$G$553,2,FALSE)=0,"",$L496)</f>
        <v>#N/A</v>
      </c>
      <c r="S496" s="72" t="e">
        <f>COUNTIF([1]isolation_zones!$H$2:$H$1182,conductor_pz_summary_hftd_23_re!B496)</f>
        <v>#VALUE!</v>
      </c>
    </row>
    <row r="497" spans="1:19" x14ac:dyDescent="0.25">
      <c r="A497" s="70">
        <v>6413</v>
      </c>
      <c r="B497" s="71" t="s">
        <v>3169</v>
      </c>
      <c r="C497" s="72">
        <v>42771114</v>
      </c>
      <c r="D497" s="72" t="s">
        <v>621</v>
      </c>
      <c r="E497" s="72">
        <v>60046.2208895402</v>
      </c>
      <c r="F497" s="72">
        <f t="shared" si="35"/>
        <v>37.318968856146796</v>
      </c>
      <c r="G497" s="73">
        <v>280</v>
      </c>
      <c r="H497" s="72">
        <f t="shared" si="36"/>
        <v>43.123636428668881</v>
      </c>
      <c r="I497" s="74">
        <v>0.15401298724524601</v>
      </c>
      <c r="J497" s="75">
        <v>496</v>
      </c>
      <c r="K497" s="72">
        <f t="shared" si="37"/>
        <v>5690.3203657605909</v>
      </c>
      <c r="L497" s="72">
        <f t="shared" si="38"/>
        <v>10793.955417407969</v>
      </c>
      <c r="M497" s="72">
        <f t="shared" si="39"/>
        <v>0.43591446293616143</v>
      </c>
      <c r="N497" s="72" t="e">
        <f>IF(VLOOKUP(B497,[1]Sheet1!$B$2:$G$553,6,FALSE)=0,"",L497)</f>
        <v>#N/A</v>
      </c>
      <c r="O497" s="72" t="e">
        <f>IF(VLOOKUP($B497,[1]Sheet1!$C$2:$G$553,5,FALSE)=0,"",$L497)</f>
        <v>#N/A</v>
      </c>
      <c r="P497" s="72" t="e">
        <f>IF(VLOOKUP($B497,[1]Sheet1!$D$2:$G$553,4,FALSE)=0,"",$L497)</f>
        <v>#N/A</v>
      </c>
      <c r="Q497" s="72" t="e">
        <f>IF(VLOOKUP($B497,[1]Sheet1!$E$2:$G$553,3,FALSE)=0,"",$L497)</f>
        <v>#N/A</v>
      </c>
      <c r="R497" s="72" t="e">
        <f>IF(VLOOKUP($B497,[1]Sheet1!$F$2:$G$553,2,FALSE)=0,"",$L497)</f>
        <v>#N/A</v>
      </c>
      <c r="S497" s="72" t="e">
        <f>COUNTIF([1]isolation_zones!$H$2:$H$1182,conductor_pz_summary_hftd_23_re!B497)</f>
        <v>#VALUE!</v>
      </c>
    </row>
    <row r="498" spans="1:19" x14ac:dyDescent="0.25">
      <c r="A498" s="70">
        <v>4125</v>
      </c>
      <c r="B498" s="71" t="s">
        <v>3332</v>
      </c>
      <c r="C498" s="72">
        <v>254601103</v>
      </c>
      <c r="D498" s="72" t="s">
        <v>1488</v>
      </c>
      <c r="E498" s="72">
        <v>37320.864513107997</v>
      </c>
      <c r="F498" s="72">
        <f t="shared" si="35"/>
        <v>23.195068062839027</v>
      </c>
      <c r="G498" s="73">
        <v>263</v>
      </c>
      <c r="H498" s="72">
        <f t="shared" si="36"/>
        <v>40.49535779811665</v>
      </c>
      <c r="I498" s="74">
        <v>0.15397474447953099</v>
      </c>
      <c r="J498" s="75">
        <v>497</v>
      </c>
      <c r="K498" s="72">
        <f t="shared" si="37"/>
        <v>5713.5154338234297</v>
      </c>
      <c r="L498" s="72">
        <f t="shared" si="38"/>
        <v>10753.460059609853</v>
      </c>
      <c r="M498" s="72">
        <f t="shared" si="39"/>
        <v>0.43427905576026143</v>
      </c>
      <c r="N498" s="72" t="e">
        <f>IF(VLOOKUP(B498,[1]Sheet1!$B$2:$G$553,6,FALSE)=0,"",L498)</f>
        <v>#N/A</v>
      </c>
      <c r="O498" s="72" t="e">
        <f>IF(VLOOKUP($B498,[1]Sheet1!$C$2:$G$553,5,FALSE)=0,"",$L498)</f>
        <v>#N/A</v>
      </c>
      <c r="P498" s="72" t="e">
        <f>IF(VLOOKUP($B498,[1]Sheet1!$D$2:$G$553,4,FALSE)=0,"",$L498)</f>
        <v>#N/A</v>
      </c>
      <c r="Q498" s="72" t="e">
        <f>IF(VLOOKUP($B498,[1]Sheet1!$E$2:$G$553,3,FALSE)=0,"",$L498)</f>
        <v>#N/A</v>
      </c>
      <c r="R498" s="72" t="e">
        <f>IF(VLOOKUP($B498,[1]Sheet1!$F$2:$G$553,2,FALSE)=0,"",$L498)</f>
        <v>#N/A</v>
      </c>
      <c r="S498" s="72" t="e">
        <f>COUNTIF([1]isolation_zones!$H$2:$H$1182,conductor_pz_summary_hftd_23_re!B498)</f>
        <v>#VALUE!</v>
      </c>
    </row>
    <row r="499" spans="1:19" x14ac:dyDescent="0.25">
      <c r="A499" s="70">
        <v>6897</v>
      </c>
      <c r="B499" s="71" t="s">
        <v>2101</v>
      </c>
      <c r="C499" s="72">
        <v>43161101</v>
      </c>
      <c r="D499" s="72" t="s">
        <v>357</v>
      </c>
      <c r="E499" s="72">
        <v>12794.9323936534</v>
      </c>
      <c r="F499" s="72">
        <f t="shared" si="35"/>
        <v>7.9521021713197015</v>
      </c>
      <c r="G499" s="73">
        <v>116</v>
      </c>
      <c r="H499" s="72">
        <f t="shared" si="36"/>
        <v>17.807855954169792</v>
      </c>
      <c r="I499" s="74">
        <v>0.153515999604912</v>
      </c>
      <c r="J499" s="75">
        <v>498</v>
      </c>
      <c r="K499" s="72">
        <f t="shared" si="37"/>
        <v>5721.4675359947496</v>
      </c>
      <c r="L499" s="72">
        <f t="shared" si="38"/>
        <v>10735.652203655683</v>
      </c>
      <c r="M499" s="72">
        <f t="shared" si="39"/>
        <v>0.43355988455155076</v>
      </c>
      <c r="N499" s="72" t="e">
        <f>IF(VLOOKUP(B499,[1]Sheet1!$B$2:$G$553,6,FALSE)=0,"",L499)</f>
        <v>#N/A</v>
      </c>
      <c r="O499" s="72" t="e">
        <f>IF(VLOOKUP($B499,[1]Sheet1!$C$2:$G$553,5,FALSE)=0,"",$L499)</f>
        <v>#N/A</v>
      </c>
      <c r="P499" s="72" t="e">
        <f>IF(VLOOKUP($B499,[1]Sheet1!$D$2:$G$553,4,FALSE)=0,"",$L499)</f>
        <v>#N/A</v>
      </c>
      <c r="Q499" s="72" t="e">
        <f>IF(VLOOKUP($B499,[1]Sheet1!$E$2:$G$553,3,FALSE)=0,"",$L499)</f>
        <v>#N/A</v>
      </c>
      <c r="R499" s="72" t="e">
        <f>IF(VLOOKUP($B499,[1]Sheet1!$F$2:$G$553,2,FALSE)=0,"",$L499)</f>
        <v>#N/A</v>
      </c>
      <c r="S499" s="72" t="e">
        <f>COUNTIF([1]isolation_zones!$H$2:$H$1182,conductor_pz_summary_hftd_23_re!B499)</f>
        <v>#VALUE!</v>
      </c>
    </row>
    <row r="500" spans="1:19" x14ac:dyDescent="0.25">
      <c r="A500" s="70">
        <v>4452</v>
      </c>
      <c r="B500" s="71" t="s">
        <v>5950</v>
      </c>
      <c r="C500" s="72">
        <v>43432102</v>
      </c>
      <c r="D500" s="72" t="s">
        <v>267</v>
      </c>
      <c r="E500" s="72">
        <v>5038.6470163527301</v>
      </c>
      <c r="F500" s="72">
        <f t="shared" si="35"/>
        <v>3.1315394756698138</v>
      </c>
      <c r="G500" s="73">
        <v>99</v>
      </c>
      <c r="H500" s="72">
        <f t="shared" si="36"/>
        <v>15.194546967750778</v>
      </c>
      <c r="I500" s="74">
        <v>0.15348027240152301</v>
      </c>
      <c r="J500" s="75">
        <v>499</v>
      </c>
      <c r="K500" s="72">
        <f t="shared" si="37"/>
        <v>5724.5990754704198</v>
      </c>
      <c r="L500" s="72">
        <f t="shared" si="38"/>
        <v>10720.457656687933</v>
      </c>
      <c r="M500" s="72">
        <f t="shared" si="39"/>
        <v>0.43294625196508268</v>
      </c>
      <c r="N500" s="72">
        <f>IF(VLOOKUP(B500,[1]Sheet1!$B$2:$G$553,6,FALSE)=0,"",L500)</f>
        <v>10720.457656687933</v>
      </c>
      <c r="O500" s="72" t="e">
        <f>IF(VLOOKUP($B500,[1]Sheet1!$C$2:$G$553,5,FALSE)=0,"",$L500)</f>
        <v>#N/A</v>
      </c>
      <c r="P500" s="72" t="e">
        <f>IF(VLOOKUP($B500,[1]Sheet1!$D$2:$G$553,4,FALSE)=0,"",$L500)</f>
        <v>#N/A</v>
      </c>
      <c r="Q500" s="72" t="e">
        <f>IF(VLOOKUP($B500,[1]Sheet1!$E$2:$G$553,3,FALSE)=0,"",$L500)</f>
        <v>#N/A</v>
      </c>
      <c r="R500" s="72" t="e">
        <f>IF(VLOOKUP($B500,[1]Sheet1!$F$2:$G$553,2,FALSE)=0,"",$L500)</f>
        <v>#N/A</v>
      </c>
      <c r="S500" s="72" t="e">
        <f>COUNTIF([1]isolation_zones!$H$2:$H$1182,conductor_pz_summary_hftd_23_re!B500)</f>
        <v>#VALUE!</v>
      </c>
    </row>
    <row r="501" spans="1:19" x14ac:dyDescent="0.25">
      <c r="A501" s="70">
        <v>59</v>
      </c>
      <c r="B501" s="71" t="s">
        <v>3403</v>
      </c>
      <c r="C501" s="72">
        <v>63601111</v>
      </c>
      <c r="D501" s="72" t="s">
        <v>831</v>
      </c>
      <c r="E501" s="72">
        <v>11777.3852204583</v>
      </c>
      <c r="F501" s="72">
        <f t="shared" si="35"/>
        <v>7.3196924925160349</v>
      </c>
      <c r="G501" s="73">
        <v>154</v>
      </c>
      <c r="H501" s="72">
        <f t="shared" si="36"/>
        <v>23.617758710230145</v>
      </c>
      <c r="I501" s="74">
        <v>0.153362069546949</v>
      </c>
      <c r="J501" s="75">
        <v>500</v>
      </c>
      <c r="K501" s="72">
        <f t="shared" si="37"/>
        <v>5731.9187679629358</v>
      </c>
      <c r="L501" s="72">
        <f t="shared" si="38"/>
        <v>10696.839897977703</v>
      </c>
      <c r="M501" s="72">
        <f t="shared" si="39"/>
        <v>0.43199244752493077</v>
      </c>
      <c r="N501" s="72" t="e">
        <f>IF(VLOOKUP(B501,[1]Sheet1!$B$2:$G$553,6,FALSE)=0,"",L501)</f>
        <v>#N/A</v>
      </c>
      <c r="O501" s="72" t="e">
        <f>IF(VLOOKUP($B501,[1]Sheet1!$C$2:$G$553,5,FALSE)=0,"",$L501)</f>
        <v>#N/A</v>
      </c>
      <c r="P501" s="72" t="e">
        <f>IF(VLOOKUP($B501,[1]Sheet1!$D$2:$G$553,4,FALSE)=0,"",$L501)</f>
        <v>#N/A</v>
      </c>
      <c r="Q501" s="72" t="e">
        <f>IF(VLOOKUP($B501,[1]Sheet1!$E$2:$G$553,3,FALSE)=0,"",$L501)</f>
        <v>#N/A</v>
      </c>
      <c r="R501" s="72" t="e">
        <f>IF(VLOOKUP($B501,[1]Sheet1!$F$2:$G$553,2,FALSE)=0,"",$L501)</f>
        <v>#N/A</v>
      </c>
      <c r="S501" s="72" t="e">
        <f>COUNTIF([1]isolation_zones!$H$2:$H$1182,conductor_pz_summary_hftd_23_re!B501)</f>
        <v>#VALUE!</v>
      </c>
    </row>
    <row r="502" spans="1:19" x14ac:dyDescent="0.25">
      <c r="A502" s="70">
        <v>5605</v>
      </c>
      <c r="B502" s="71" t="s">
        <v>3000</v>
      </c>
      <c r="C502" s="72">
        <v>182721101</v>
      </c>
      <c r="D502" s="72" t="s">
        <v>619</v>
      </c>
      <c r="E502" s="72">
        <v>31529.209082133701</v>
      </c>
      <c r="F502" s="72">
        <f t="shared" si="35"/>
        <v>19.595530815496396</v>
      </c>
      <c r="G502" s="73">
        <v>141</v>
      </c>
      <c r="H502" s="72">
        <f t="shared" si="36"/>
        <v>21.618392571133025</v>
      </c>
      <c r="I502" s="74">
        <v>0.15332193312860301</v>
      </c>
      <c r="J502" s="75">
        <v>501</v>
      </c>
      <c r="K502" s="72">
        <f t="shared" si="37"/>
        <v>5751.514298778432</v>
      </c>
      <c r="L502" s="72">
        <f t="shared" si="38"/>
        <v>10675.221505406569</v>
      </c>
      <c r="M502" s="72">
        <f t="shared" si="39"/>
        <v>0.43111938759251794</v>
      </c>
      <c r="N502" s="72" t="e">
        <f>IF(VLOOKUP(B502,[1]Sheet1!$B$2:$G$553,6,FALSE)=0,"",L502)</f>
        <v>#N/A</v>
      </c>
      <c r="O502" s="72" t="e">
        <f>IF(VLOOKUP($B502,[1]Sheet1!$C$2:$G$553,5,FALSE)=0,"",$L502)</f>
        <v>#N/A</v>
      </c>
      <c r="P502" s="72" t="e">
        <f>IF(VLOOKUP($B502,[1]Sheet1!$D$2:$G$553,4,FALSE)=0,"",$L502)</f>
        <v>#N/A</v>
      </c>
      <c r="Q502" s="72" t="e">
        <f>IF(VLOOKUP($B502,[1]Sheet1!$E$2:$G$553,3,FALSE)=0,"",$L502)</f>
        <v>#N/A</v>
      </c>
      <c r="R502" s="72" t="e">
        <f>IF(VLOOKUP($B502,[1]Sheet1!$F$2:$G$553,2,FALSE)=0,"",$L502)</f>
        <v>#N/A</v>
      </c>
      <c r="S502" s="72" t="e">
        <f>COUNTIF([1]isolation_zones!$H$2:$H$1182,conductor_pz_summary_hftd_23_re!B502)</f>
        <v>#VALUE!</v>
      </c>
    </row>
    <row r="503" spans="1:19" x14ac:dyDescent="0.25">
      <c r="A503" s="70">
        <v>4437</v>
      </c>
      <c r="B503" s="71" t="s">
        <v>3227</v>
      </c>
      <c r="C503" s="72">
        <v>103561102</v>
      </c>
      <c r="D503" s="72" t="s">
        <v>1550</v>
      </c>
      <c r="E503" s="72">
        <v>40301.339457957103</v>
      </c>
      <c r="F503" s="72">
        <f t="shared" si="35"/>
        <v>25.047445281514669</v>
      </c>
      <c r="G503" s="73">
        <v>275</v>
      </c>
      <c r="H503" s="72">
        <f t="shared" si="36"/>
        <v>42.124236907085027</v>
      </c>
      <c r="I503" s="74">
        <v>0.153179043298491</v>
      </c>
      <c r="J503" s="75">
        <v>502</v>
      </c>
      <c r="K503" s="72">
        <f t="shared" si="37"/>
        <v>5776.5617440599462</v>
      </c>
      <c r="L503" s="72">
        <f t="shared" si="38"/>
        <v>10633.097268499485</v>
      </c>
      <c r="M503" s="72">
        <f t="shared" si="39"/>
        <v>0.42941819804727183</v>
      </c>
      <c r="N503" s="72">
        <f>IF(VLOOKUP(B503,[1]Sheet1!$B$2:$G$553,6,FALSE)=0,"",L503)</f>
        <v>10633.097268499485</v>
      </c>
      <c r="O503" s="72" t="e">
        <f>IF(VLOOKUP($B503,[1]Sheet1!$C$2:$G$553,5,FALSE)=0,"",$L503)</f>
        <v>#N/A</v>
      </c>
      <c r="P503" s="72" t="e">
        <f>IF(VLOOKUP($B503,[1]Sheet1!$D$2:$G$553,4,FALSE)=0,"",$L503)</f>
        <v>#N/A</v>
      </c>
      <c r="Q503" s="72" t="e">
        <f>IF(VLOOKUP($B503,[1]Sheet1!$E$2:$G$553,3,FALSE)=0,"",$L503)</f>
        <v>#N/A</v>
      </c>
      <c r="R503" s="72" t="e">
        <f>IF(VLOOKUP($B503,[1]Sheet1!$F$2:$G$553,2,FALSE)=0,"",$L503)</f>
        <v>#N/A</v>
      </c>
      <c r="S503" s="72" t="e">
        <f>COUNTIF([1]isolation_zones!$H$2:$H$1182,conductor_pz_summary_hftd_23_re!B503)</f>
        <v>#VALUE!</v>
      </c>
    </row>
    <row r="504" spans="1:19" x14ac:dyDescent="0.25">
      <c r="A504" s="70">
        <v>3264</v>
      </c>
      <c r="B504" s="71" t="s">
        <v>3890</v>
      </c>
      <c r="C504" s="72">
        <v>252192105</v>
      </c>
      <c r="D504" s="72" t="s">
        <v>715</v>
      </c>
      <c r="E504" s="72">
        <v>19971.397691555499</v>
      </c>
      <c r="F504" s="72">
        <f t="shared" si="35"/>
        <v>12.412304345279987</v>
      </c>
      <c r="G504" s="73">
        <v>80</v>
      </c>
      <c r="H504" s="72">
        <f t="shared" si="36"/>
        <v>12.25096056379088</v>
      </c>
      <c r="I504" s="74">
        <v>0.153137007047386</v>
      </c>
      <c r="J504" s="75">
        <v>503</v>
      </c>
      <c r="K504" s="72">
        <f t="shared" si="37"/>
        <v>5788.9740484052263</v>
      </c>
      <c r="L504" s="72">
        <f t="shared" si="38"/>
        <v>10620.846307935693</v>
      </c>
      <c r="M504" s="72">
        <f t="shared" si="39"/>
        <v>0.4289234423540989</v>
      </c>
      <c r="N504" s="72" t="e">
        <f>IF(VLOOKUP(B504,[1]Sheet1!$B$2:$G$553,6,FALSE)=0,"",L504)</f>
        <v>#N/A</v>
      </c>
      <c r="O504" s="72" t="e">
        <f>IF(VLOOKUP($B504,[1]Sheet1!$C$2:$G$553,5,FALSE)=0,"",$L504)</f>
        <v>#N/A</v>
      </c>
      <c r="P504" s="72" t="e">
        <f>IF(VLOOKUP($B504,[1]Sheet1!$D$2:$G$553,4,FALSE)=0,"",$L504)</f>
        <v>#N/A</v>
      </c>
      <c r="Q504" s="72" t="e">
        <f>IF(VLOOKUP($B504,[1]Sheet1!$E$2:$G$553,3,FALSE)=0,"",$L504)</f>
        <v>#N/A</v>
      </c>
      <c r="R504" s="72" t="e">
        <f>IF(VLOOKUP($B504,[1]Sheet1!$F$2:$G$553,2,FALSE)=0,"",$L504)</f>
        <v>#N/A</v>
      </c>
      <c r="S504" s="72" t="e">
        <f>COUNTIF([1]isolation_zones!$H$2:$H$1182,conductor_pz_summary_hftd_23_re!B504)</f>
        <v>#VALUE!</v>
      </c>
    </row>
    <row r="505" spans="1:19" x14ac:dyDescent="0.25">
      <c r="A505" s="70">
        <v>1519</v>
      </c>
      <c r="B505" s="71" t="s">
        <v>3459</v>
      </c>
      <c r="C505" s="72">
        <v>163451702</v>
      </c>
      <c r="D505" s="72" t="s">
        <v>1108</v>
      </c>
      <c r="E505" s="72">
        <v>29066.996982152799</v>
      </c>
      <c r="F505" s="72">
        <f t="shared" si="35"/>
        <v>18.06525604857228</v>
      </c>
      <c r="G505" s="73">
        <v>156</v>
      </c>
      <c r="H505" s="72">
        <f t="shared" si="36"/>
        <v>23.840153940710326</v>
      </c>
      <c r="I505" s="74">
        <v>0.15282149961993799</v>
      </c>
      <c r="J505" s="75">
        <v>504</v>
      </c>
      <c r="K505" s="72">
        <f t="shared" si="37"/>
        <v>5807.0393044537986</v>
      </c>
      <c r="L505" s="72">
        <f t="shared" si="38"/>
        <v>10597.006153994984</v>
      </c>
      <c r="M505" s="72">
        <f t="shared" si="39"/>
        <v>0.42796065647074982</v>
      </c>
      <c r="N505" s="72" t="e">
        <f>IF(VLOOKUP(B505,[1]Sheet1!$B$2:$G$553,6,FALSE)=0,"",L505)</f>
        <v>#N/A</v>
      </c>
      <c r="O505" s="72" t="e">
        <f>IF(VLOOKUP($B505,[1]Sheet1!$C$2:$G$553,5,FALSE)=0,"",$L505)</f>
        <v>#N/A</v>
      </c>
      <c r="P505" s="72" t="e">
        <f>IF(VLOOKUP($B505,[1]Sheet1!$D$2:$G$553,4,FALSE)=0,"",$L505)</f>
        <v>#N/A</v>
      </c>
      <c r="Q505" s="72" t="e">
        <f>IF(VLOOKUP($B505,[1]Sheet1!$E$2:$G$553,3,FALSE)=0,"",$L505)</f>
        <v>#N/A</v>
      </c>
      <c r="R505" s="72" t="e">
        <f>IF(VLOOKUP($B505,[1]Sheet1!$F$2:$G$553,2,FALSE)=0,"",$L505)</f>
        <v>#N/A</v>
      </c>
      <c r="S505" s="72" t="e">
        <f>COUNTIF([1]isolation_zones!$H$2:$H$1182,conductor_pz_summary_hftd_23_re!B505)</f>
        <v>#VALUE!</v>
      </c>
    </row>
    <row r="506" spans="1:19" x14ac:dyDescent="0.25">
      <c r="A506" s="70">
        <v>1732</v>
      </c>
      <c r="B506" s="71" t="s">
        <v>2902</v>
      </c>
      <c r="C506" s="72">
        <v>153132102</v>
      </c>
      <c r="D506" s="72" t="s">
        <v>1542</v>
      </c>
      <c r="E506" s="72">
        <v>44226.437278342499</v>
      </c>
      <c r="F506" s="72">
        <f t="shared" si="35"/>
        <v>27.486909433401181</v>
      </c>
      <c r="G506" s="73">
        <v>266</v>
      </c>
      <c r="H506" s="72">
        <f t="shared" si="36"/>
        <v>40.524422189129581</v>
      </c>
      <c r="I506" s="74">
        <v>0.152347451838833</v>
      </c>
      <c r="J506" s="75">
        <v>505</v>
      </c>
      <c r="K506" s="72">
        <f t="shared" si="37"/>
        <v>5834.5262138871994</v>
      </c>
      <c r="L506" s="72">
        <f t="shared" si="38"/>
        <v>10556.481731805854</v>
      </c>
      <c r="M506" s="72">
        <f t="shared" si="39"/>
        <v>0.42632407552787477</v>
      </c>
      <c r="N506" s="72" t="e">
        <f>IF(VLOOKUP(B506,[1]Sheet1!$B$2:$G$553,6,FALSE)=0,"",L506)</f>
        <v>#N/A</v>
      </c>
      <c r="O506" s="72" t="e">
        <f>IF(VLOOKUP($B506,[1]Sheet1!$C$2:$G$553,5,FALSE)=0,"",$L506)</f>
        <v>#N/A</v>
      </c>
      <c r="P506" s="72" t="e">
        <f>IF(VLOOKUP($B506,[1]Sheet1!$D$2:$G$553,4,FALSE)=0,"",$L506)</f>
        <v>#N/A</v>
      </c>
      <c r="Q506" s="72" t="e">
        <f>IF(VLOOKUP($B506,[1]Sheet1!$E$2:$G$553,3,FALSE)=0,"",$L506)</f>
        <v>#N/A</v>
      </c>
      <c r="R506" s="72" t="e">
        <f>IF(VLOOKUP($B506,[1]Sheet1!$F$2:$G$553,2,FALSE)=0,"",$L506)</f>
        <v>#N/A</v>
      </c>
      <c r="S506" s="72" t="e">
        <f>COUNTIF([1]isolation_zones!$H$2:$H$1182,conductor_pz_summary_hftd_23_re!B506)</f>
        <v>#VALUE!</v>
      </c>
    </row>
    <row r="507" spans="1:19" x14ac:dyDescent="0.25">
      <c r="A507" s="70">
        <v>2529</v>
      </c>
      <c r="B507" s="71" t="s">
        <v>3368</v>
      </c>
      <c r="C507" s="72">
        <v>42561102</v>
      </c>
      <c r="D507" s="72" t="s">
        <v>719</v>
      </c>
      <c r="E507" s="72">
        <v>32888.5180662087</v>
      </c>
      <c r="F507" s="72">
        <f t="shared" si="35"/>
        <v>20.440346840403169</v>
      </c>
      <c r="G507" s="73">
        <v>258</v>
      </c>
      <c r="H507" s="72">
        <f t="shared" si="36"/>
        <v>39.257843903516608</v>
      </c>
      <c r="I507" s="74">
        <v>0.152162185672545</v>
      </c>
      <c r="J507" s="75">
        <v>506</v>
      </c>
      <c r="K507" s="72">
        <f t="shared" si="37"/>
        <v>5854.9665607276029</v>
      </c>
      <c r="L507" s="72">
        <f t="shared" si="38"/>
        <v>10517.223887902337</v>
      </c>
      <c r="M507" s="72">
        <f t="shared" si="39"/>
        <v>0.42473864541634826</v>
      </c>
      <c r="N507" s="72">
        <f>IF(VLOOKUP(B507,[1]Sheet1!$B$2:$G$553,6,FALSE)=0,"",L507)</f>
        <v>10517.223887902337</v>
      </c>
      <c r="O507" s="72" t="e">
        <f>IF(VLOOKUP($B507,[1]Sheet1!$C$2:$G$553,5,FALSE)=0,"",$L507)</f>
        <v>#N/A</v>
      </c>
      <c r="P507" s="72" t="e">
        <f>IF(VLOOKUP($B507,[1]Sheet1!$D$2:$G$553,4,FALSE)=0,"",$L507)</f>
        <v>#N/A</v>
      </c>
      <c r="Q507" s="72" t="e">
        <f>IF(VLOOKUP($B507,[1]Sheet1!$E$2:$G$553,3,FALSE)=0,"",$L507)</f>
        <v>#N/A</v>
      </c>
      <c r="R507" s="72" t="e">
        <f>IF(VLOOKUP($B507,[1]Sheet1!$F$2:$G$553,2,FALSE)=0,"",$L507)</f>
        <v>#N/A</v>
      </c>
      <c r="S507" s="72" t="e">
        <f>COUNTIF([1]isolation_zones!$H$2:$H$1182,conductor_pz_summary_hftd_23_re!B507)</f>
        <v>#VALUE!</v>
      </c>
    </row>
    <row r="508" spans="1:19" x14ac:dyDescent="0.25">
      <c r="A508" s="70">
        <v>9038</v>
      </c>
      <c r="B508" s="71" t="s">
        <v>4486</v>
      </c>
      <c r="C508" s="72">
        <v>182941102</v>
      </c>
      <c r="D508" s="72" t="s">
        <v>583</v>
      </c>
      <c r="E508" s="72">
        <v>14813.850856709299</v>
      </c>
      <c r="F508" s="72">
        <f t="shared" si="35"/>
        <v>9.2068681520878179</v>
      </c>
      <c r="G508" s="73">
        <v>64</v>
      </c>
      <c r="H508" s="72">
        <f t="shared" si="36"/>
        <v>9.7211121086769285</v>
      </c>
      <c r="I508" s="74">
        <v>0.15189237669807701</v>
      </c>
      <c r="J508" s="75">
        <v>507</v>
      </c>
      <c r="K508" s="72">
        <f t="shared" si="37"/>
        <v>5864.1734288796906</v>
      </c>
      <c r="L508" s="72">
        <f t="shared" si="38"/>
        <v>10507.50277579366</v>
      </c>
      <c r="M508" s="72">
        <f t="shared" si="39"/>
        <v>0.42434605778742757</v>
      </c>
      <c r="N508" s="72" t="e">
        <f>IF(VLOOKUP(B508,[1]Sheet1!$B$2:$G$553,6,FALSE)=0,"",L508)</f>
        <v>#N/A</v>
      </c>
      <c r="O508" s="72" t="e">
        <f>IF(VLOOKUP($B508,[1]Sheet1!$C$2:$G$553,5,FALSE)=0,"",$L508)</f>
        <v>#N/A</v>
      </c>
      <c r="P508" s="72" t="e">
        <f>IF(VLOOKUP($B508,[1]Sheet1!$D$2:$G$553,4,FALSE)=0,"",$L508)</f>
        <v>#N/A</v>
      </c>
      <c r="Q508" s="72" t="e">
        <f>IF(VLOOKUP($B508,[1]Sheet1!$E$2:$G$553,3,FALSE)=0,"",$L508)</f>
        <v>#N/A</v>
      </c>
      <c r="R508" s="72" t="e">
        <f>IF(VLOOKUP($B508,[1]Sheet1!$F$2:$G$553,2,FALSE)=0,"",$L508)</f>
        <v>#N/A</v>
      </c>
      <c r="S508" s="72" t="e">
        <f>COUNTIF([1]isolation_zones!$H$2:$H$1182,conductor_pz_summary_hftd_23_re!B508)</f>
        <v>#VALUE!</v>
      </c>
    </row>
    <row r="509" spans="1:19" x14ac:dyDescent="0.25">
      <c r="A509" s="70">
        <v>6205</v>
      </c>
      <c r="B509" s="71" t="s">
        <v>3342</v>
      </c>
      <c r="C509" s="72">
        <v>182391103</v>
      </c>
      <c r="D509" s="72" t="s">
        <v>1046</v>
      </c>
      <c r="E509" s="72">
        <v>76703.671131851297</v>
      </c>
      <c r="F509" s="72">
        <f t="shared" si="35"/>
        <v>47.671641474115162</v>
      </c>
      <c r="G509" s="73">
        <v>292</v>
      </c>
      <c r="H509" s="72">
        <f t="shared" si="36"/>
        <v>44.348930049341</v>
      </c>
      <c r="I509" s="74">
        <v>0.15187989742925001</v>
      </c>
      <c r="J509" s="75">
        <v>508</v>
      </c>
      <c r="K509" s="72">
        <f t="shared" si="37"/>
        <v>5911.8450703538056</v>
      </c>
      <c r="L509" s="72">
        <f t="shared" si="38"/>
        <v>10463.15384574432</v>
      </c>
      <c r="M509" s="72">
        <f t="shared" si="39"/>
        <v>0.42255502389144967</v>
      </c>
      <c r="N509" s="72" t="e">
        <f>IF(VLOOKUP(B509,[1]Sheet1!$B$2:$G$553,6,FALSE)=0,"",L509)</f>
        <v>#N/A</v>
      </c>
      <c r="O509" s="72" t="e">
        <f>IF(VLOOKUP($B509,[1]Sheet1!$C$2:$G$553,5,FALSE)=0,"",$L509)</f>
        <v>#N/A</v>
      </c>
      <c r="P509" s="72" t="e">
        <f>IF(VLOOKUP($B509,[1]Sheet1!$D$2:$G$553,4,FALSE)=0,"",$L509)</f>
        <v>#N/A</v>
      </c>
      <c r="Q509" s="72" t="e">
        <f>IF(VLOOKUP($B509,[1]Sheet1!$E$2:$G$553,3,FALSE)=0,"",$L509)</f>
        <v>#N/A</v>
      </c>
      <c r="R509" s="72" t="e">
        <f>IF(VLOOKUP($B509,[1]Sheet1!$F$2:$G$553,2,FALSE)=0,"",$L509)</f>
        <v>#N/A</v>
      </c>
      <c r="S509" s="72" t="e">
        <f>COUNTIF([1]isolation_zones!$H$2:$H$1182,conductor_pz_summary_hftd_23_re!B509)</f>
        <v>#VALUE!</v>
      </c>
    </row>
    <row r="510" spans="1:19" x14ac:dyDescent="0.25">
      <c r="A510" s="70">
        <v>6912</v>
      </c>
      <c r="B510" s="71" t="s">
        <v>5951</v>
      </c>
      <c r="C510" s="72">
        <v>103191101</v>
      </c>
      <c r="D510" s="72" t="s">
        <v>1398</v>
      </c>
      <c r="E510" s="72">
        <v>4239.6365304301798</v>
      </c>
      <c r="F510" s="72">
        <f t="shared" si="35"/>
        <v>2.6349512308453571</v>
      </c>
      <c r="G510" s="73">
        <v>90</v>
      </c>
      <c r="H510" s="72">
        <f t="shared" si="36"/>
        <v>13.648383771159692</v>
      </c>
      <c r="I510" s="74">
        <v>0.15164870856844101</v>
      </c>
      <c r="J510" s="75">
        <v>509</v>
      </c>
      <c r="K510" s="72">
        <f t="shared" si="37"/>
        <v>5914.4800215846508</v>
      </c>
      <c r="L510" s="72">
        <f t="shared" si="38"/>
        <v>10449.50546197316</v>
      </c>
      <c r="M510" s="72">
        <f t="shared" si="39"/>
        <v>0.42200383318781226</v>
      </c>
      <c r="N510" s="72" t="e">
        <f>IF(VLOOKUP(B510,[1]Sheet1!$B$2:$G$553,6,FALSE)=0,"",L510)</f>
        <v>#N/A</v>
      </c>
      <c r="O510" s="72" t="e">
        <f>IF(VLOOKUP($B510,[1]Sheet1!$C$2:$G$553,5,FALSE)=0,"",$L510)</f>
        <v>#N/A</v>
      </c>
      <c r="P510" s="72" t="e">
        <f>IF(VLOOKUP($B510,[1]Sheet1!$D$2:$G$553,4,FALSE)=0,"",$L510)</f>
        <v>#N/A</v>
      </c>
      <c r="Q510" s="72" t="e">
        <f>IF(VLOOKUP($B510,[1]Sheet1!$E$2:$G$553,3,FALSE)=0,"",$L510)</f>
        <v>#N/A</v>
      </c>
      <c r="R510" s="72" t="e">
        <f>IF(VLOOKUP($B510,[1]Sheet1!$F$2:$G$553,2,FALSE)=0,"",$L510)</f>
        <v>#N/A</v>
      </c>
      <c r="S510" s="72" t="e">
        <f>COUNTIF([1]isolation_zones!$H$2:$H$1182,conductor_pz_summary_hftd_23_re!B510)</f>
        <v>#VALUE!</v>
      </c>
    </row>
    <row r="511" spans="1:19" x14ac:dyDescent="0.25">
      <c r="A511" s="70">
        <v>10865</v>
      </c>
      <c r="B511" s="71" t="s">
        <v>2137</v>
      </c>
      <c r="C511" s="72">
        <v>182611103</v>
      </c>
      <c r="D511" s="72" t="s">
        <v>633</v>
      </c>
      <c r="E511" s="72">
        <v>859.58413502614906</v>
      </c>
      <c r="F511" s="72">
        <f t="shared" si="35"/>
        <v>0.53423501244633254</v>
      </c>
      <c r="G511" s="73">
        <v>4</v>
      </c>
      <c r="H511" s="72">
        <f t="shared" si="36"/>
        <v>0.60641422162520797</v>
      </c>
      <c r="I511" s="74">
        <v>0.15160355540630199</v>
      </c>
      <c r="J511" s="75">
        <v>510</v>
      </c>
      <c r="K511" s="72">
        <f t="shared" si="37"/>
        <v>5915.0142565970973</v>
      </c>
      <c r="L511" s="72">
        <f t="shared" si="38"/>
        <v>10448.899047751534</v>
      </c>
      <c r="M511" s="72">
        <f t="shared" si="39"/>
        <v>0.42197934311725754</v>
      </c>
      <c r="N511" s="72" t="e">
        <f>IF(VLOOKUP(B511,[1]Sheet1!$B$2:$G$553,6,FALSE)=0,"",L511)</f>
        <v>#N/A</v>
      </c>
      <c r="O511" s="72" t="e">
        <f>IF(VLOOKUP($B511,[1]Sheet1!$C$2:$G$553,5,FALSE)=0,"",$L511)</f>
        <v>#N/A</v>
      </c>
      <c r="P511" s="72" t="e">
        <f>IF(VLOOKUP($B511,[1]Sheet1!$D$2:$G$553,4,FALSE)=0,"",$L511)</f>
        <v>#N/A</v>
      </c>
      <c r="Q511" s="72" t="e">
        <f>IF(VLOOKUP($B511,[1]Sheet1!$E$2:$G$553,3,FALSE)=0,"",$L511)</f>
        <v>#N/A</v>
      </c>
      <c r="R511" s="72" t="e">
        <f>IF(VLOOKUP($B511,[1]Sheet1!$F$2:$G$553,2,FALSE)=0,"",$L511)</f>
        <v>#N/A</v>
      </c>
      <c r="S511" s="72" t="e">
        <f>COUNTIF([1]isolation_zones!$H$2:$H$1182,conductor_pz_summary_hftd_23_re!B511)</f>
        <v>#VALUE!</v>
      </c>
    </row>
    <row r="512" spans="1:19" x14ac:dyDescent="0.25">
      <c r="A512" s="70">
        <v>10126</v>
      </c>
      <c r="B512" s="71" t="s">
        <v>5952</v>
      </c>
      <c r="C512" s="72">
        <v>43501103</v>
      </c>
      <c r="D512" s="72" t="s">
        <v>5953</v>
      </c>
      <c r="E512" s="72">
        <v>1191.05621847102</v>
      </c>
      <c r="F512" s="72">
        <f t="shared" si="35"/>
        <v>0.74024625138037292</v>
      </c>
      <c r="G512" s="73">
        <v>12</v>
      </c>
      <c r="H512" s="72">
        <f t="shared" si="36"/>
        <v>1.8191067149128679</v>
      </c>
      <c r="I512" s="74">
        <v>0.15159222624273899</v>
      </c>
      <c r="J512" s="75">
        <v>511</v>
      </c>
      <c r="K512" s="72">
        <f t="shared" si="37"/>
        <v>5915.7545028484774</v>
      </c>
      <c r="L512" s="72">
        <f t="shared" si="38"/>
        <v>10447.079941036622</v>
      </c>
      <c r="M512" s="72">
        <f t="shared" si="39"/>
        <v>0.42190587839593996</v>
      </c>
      <c r="N512" s="72" t="e">
        <f>IF(VLOOKUP(B512,[1]Sheet1!$B$2:$G$553,6,FALSE)=0,"",L512)</f>
        <v>#N/A</v>
      </c>
      <c r="O512" s="72" t="e">
        <f>IF(VLOOKUP($B512,[1]Sheet1!$C$2:$G$553,5,FALSE)=0,"",$L512)</f>
        <v>#N/A</v>
      </c>
      <c r="P512" s="72" t="e">
        <f>IF(VLOOKUP($B512,[1]Sheet1!$D$2:$G$553,4,FALSE)=0,"",$L512)</f>
        <v>#N/A</v>
      </c>
      <c r="Q512" s="72" t="e">
        <f>IF(VLOOKUP($B512,[1]Sheet1!$E$2:$G$553,3,FALSE)=0,"",$L512)</f>
        <v>#N/A</v>
      </c>
      <c r="R512" s="72" t="e">
        <f>IF(VLOOKUP($B512,[1]Sheet1!$F$2:$G$553,2,FALSE)=0,"",$L512)</f>
        <v>#N/A</v>
      </c>
      <c r="S512" s="72" t="e">
        <f>COUNTIF([1]isolation_zones!$H$2:$H$1182,conductor_pz_summary_hftd_23_re!B512)</f>
        <v>#VALUE!</v>
      </c>
    </row>
    <row r="513" spans="1:19" x14ac:dyDescent="0.25">
      <c r="A513" s="70">
        <v>2118</v>
      </c>
      <c r="B513" s="71" t="s">
        <v>4440</v>
      </c>
      <c r="C513" s="72">
        <v>43351103</v>
      </c>
      <c r="D513" s="72" t="s">
        <v>1126</v>
      </c>
      <c r="E513" s="72">
        <v>12933.817401804499</v>
      </c>
      <c r="F513" s="72">
        <f t="shared" si="35"/>
        <v>8.0384197649499676</v>
      </c>
      <c r="G513" s="73">
        <v>238</v>
      </c>
      <c r="H513" s="72">
        <f t="shared" si="36"/>
        <v>35.984518296573796</v>
      </c>
      <c r="I513" s="74">
        <v>0.151195455027621</v>
      </c>
      <c r="J513" s="75">
        <v>512</v>
      </c>
      <c r="K513" s="72">
        <f t="shared" si="37"/>
        <v>5923.7929226134274</v>
      </c>
      <c r="L513" s="72">
        <f t="shared" si="38"/>
        <v>10411.095422740047</v>
      </c>
      <c r="M513" s="72">
        <f t="shared" si="39"/>
        <v>0.42045264171293772</v>
      </c>
      <c r="N513" s="72" t="e">
        <f>IF(VLOOKUP(B513,[1]Sheet1!$B$2:$G$553,6,FALSE)=0,"",L513)</f>
        <v>#N/A</v>
      </c>
      <c r="O513" s="72" t="e">
        <f>IF(VLOOKUP($B513,[1]Sheet1!$C$2:$G$553,5,FALSE)=0,"",$L513)</f>
        <v>#N/A</v>
      </c>
      <c r="P513" s="72" t="e">
        <f>IF(VLOOKUP($B513,[1]Sheet1!$D$2:$G$553,4,FALSE)=0,"",$L513)</f>
        <v>#N/A</v>
      </c>
      <c r="Q513" s="72" t="e">
        <f>IF(VLOOKUP($B513,[1]Sheet1!$E$2:$G$553,3,FALSE)=0,"",$L513)</f>
        <v>#N/A</v>
      </c>
      <c r="R513" s="72" t="e">
        <f>IF(VLOOKUP($B513,[1]Sheet1!$F$2:$G$553,2,FALSE)=0,"",$L513)</f>
        <v>#N/A</v>
      </c>
      <c r="S513" s="72" t="e">
        <f>COUNTIF([1]isolation_zones!$H$2:$H$1182,conductor_pz_summary_hftd_23_re!B513)</f>
        <v>#VALUE!</v>
      </c>
    </row>
    <row r="514" spans="1:19" x14ac:dyDescent="0.25">
      <c r="A514" s="70">
        <v>7467</v>
      </c>
      <c r="B514" s="71" t="s">
        <v>2341</v>
      </c>
      <c r="C514" s="72">
        <v>162991102</v>
      </c>
      <c r="D514" s="72" t="s">
        <v>1434</v>
      </c>
      <c r="E514" s="72">
        <v>16308.520551379999</v>
      </c>
      <c r="F514" s="72">
        <f t="shared" si="35"/>
        <v>10.135811405456804</v>
      </c>
      <c r="G514" s="73">
        <v>101</v>
      </c>
      <c r="H514" s="72">
        <f t="shared" si="36"/>
        <v>15.234442530684845</v>
      </c>
      <c r="I514" s="74">
        <v>0.15083606466024599</v>
      </c>
      <c r="J514" s="75">
        <v>513</v>
      </c>
      <c r="K514" s="72">
        <f t="shared" si="37"/>
        <v>5933.9287340188839</v>
      </c>
      <c r="L514" s="72">
        <f t="shared" si="38"/>
        <v>10395.860980209362</v>
      </c>
      <c r="M514" s="72">
        <f t="shared" si="39"/>
        <v>0.41983739794204117</v>
      </c>
      <c r="N514" s="72" t="e">
        <f>IF(VLOOKUP(B514,[1]Sheet1!$B$2:$G$553,6,FALSE)=0,"",L514)</f>
        <v>#N/A</v>
      </c>
      <c r="O514" s="72" t="e">
        <f>IF(VLOOKUP($B514,[1]Sheet1!$C$2:$G$553,5,FALSE)=0,"",$L514)</f>
        <v>#N/A</v>
      </c>
      <c r="P514" s="72" t="e">
        <f>IF(VLOOKUP($B514,[1]Sheet1!$D$2:$G$553,4,FALSE)=0,"",$L514)</f>
        <v>#N/A</v>
      </c>
      <c r="Q514" s="72" t="e">
        <f>IF(VLOOKUP($B514,[1]Sheet1!$E$2:$G$553,3,FALSE)=0,"",$L514)</f>
        <v>#N/A</v>
      </c>
      <c r="R514" s="72" t="e">
        <f>IF(VLOOKUP($B514,[1]Sheet1!$F$2:$G$553,2,FALSE)=0,"",$L514)</f>
        <v>#N/A</v>
      </c>
      <c r="S514" s="72" t="e">
        <f>COUNTIF([1]isolation_zones!$H$2:$H$1182,conductor_pz_summary_hftd_23_re!B514)</f>
        <v>#VALUE!</v>
      </c>
    </row>
    <row r="515" spans="1:19" x14ac:dyDescent="0.25">
      <c r="A515" s="70">
        <v>2447</v>
      </c>
      <c r="B515" s="71" t="s">
        <v>2243</v>
      </c>
      <c r="C515" s="72">
        <v>182631103</v>
      </c>
      <c r="D515" s="72" t="s">
        <v>422</v>
      </c>
      <c r="E515" s="72">
        <v>15185.6709068865</v>
      </c>
      <c r="F515" s="72">
        <f t="shared" ref="F515:F578" si="40">E515/1609</f>
        <v>9.4379558153427592</v>
      </c>
      <c r="G515" s="73">
        <v>123</v>
      </c>
      <c r="H515" s="72">
        <f t="shared" ref="H515:H578" si="41">I515*G515</f>
        <v>18.544112567373279</v>
      </c>
      <c r="I515" s="74">
        <v>0.150765142824173</v>
      </c>
      <c r="J515" s="75">
        <v>514</v>
      </c>
      <c r="K515" s="72">
        <f t="shared" si="37"/>
        <v>5943.3666898342262</v>
      </c>
      <c r="L515" s="72">
        <f t="shared" si="38"/>
        <v>10377.316867641988</v>
      </c>
      <c r="M515" s="72">
        <f t="shared" si="39"/>
        <v>0.41908849297089429</v>
      </c>
      <c r="N515" s="72" t="e">
        <f>IF(VLOOKUP(B515,[1]Sheet1!$B$2:$G$553,6,FALSE)=0,"",L515)</f>
        <v>#N/A</v>
      </c>
      <c r="O515" s="72" t="e">
        <f>IF(VLOOKUP($B515,[1]Sheet1!$C$2:$G$553,5,FALSE)=0,"",$L515)</f>
        <v>#N/A</v>
      </c>
      <c r="P515" s="72" t="e">
        <f>IF(VLOOKUP($B515,[1]Sheet1!$D$2:$G$553,4,FALSE)=0,"",$L515)</f>
        <v>#N/A</v>
      </c>
      <c r="Q515" s="72" t="e">
        <f>IF(VLOOKUP($B515,[1]Sheet1!$E$2:$G$553,3,FALSE)=0,"",$L515)</f>
        <v>#N/A</v>
      </c>
      <c r="R515" s="72" t="e">
        <f>IF(VLOOKUP($B515,[1]Sheet1!$F$2:$G$553,2,FALSE)=0,"",$L515)</f>
        <v>#N/A</v>
      </c>
      <c r="S515" s="72" t="e">
        <f>COUNTIF([1]isolation_zones!$H$2:$H$1182,conductor_pz_summary_hftd_23_re!B515)</f>
        <v>#VALUE!</v>
      </c>
    </row>
    <row r="516" spans="1:19" x14ac:dyDescent="0.25">
      <c r="A516" s="70">
        <v>9162</v>
      </c>
      <c r="B516" s="71" t="s">
        <v>5954</v>
      </c>
      <c r="C516" s="72">
        <v>63681105</v>
      </c>
      <c r="D516" s="72" t="s">
        <v>1128</v>
      </c>
      <c r="E516" s="72">
        <v>1206.1255418754499</v>
      </c>
      <c r="F516" s="72">
        <f t="shared" si="40"/>
        <v>0.74961189675292106</v>
      </c>
      <c r="G516" s="73">
        <v>26</v>
      </c>
      <c r="H516" s="72">
        <f t="shared" si="41"/>
        <v>3.9074098719071779</v>
      </c>
      <c r="I516" s="74">
        <v>0.15028499507335299</v>
      </c>
      <c r="J516" s="75">
        <v>515</v>
      </c>
      <c r="K516" s="72">
        <f t="shared" ref="K516:K579" si="42">F516+K515</f>
        <v>5944.1163017309791</v>
      </c>
      <c r="L516" s="72">
        <f t="shared" ref="L516:L579" si="43">L515-H516</f>
        <v>10373.409457770082</v>
      </c>
      <c r="M516" s="72">
        <f t="shared" ref="M516:M579" si="44">L516/$L$2</f>
        <v>0.41893069201564515</v>
      </c>
      <c r="N516" s="72" t="e">
        <f>IF(VLOOKUP(B516,[1]Sheet1!$B$2:$G$553,6,FALSE)=0,"",L516)</f>
        <v>#N/A</v>
      </c>
      <c r="O516" s="72" t="e">
        <f>IF(VLOOKUP($B516,[1]Sheet1!$C$2:$G$553,5,FALSE)=0,"",$L516)</f>
        <v>#N/A</v>
      </c>
      <c r="P516" s="72" t="e">
        <f>IF(VLOOKUP($B516,[1]Sheet1!$D$2:$G$553,4,FALSE)=0,"",$L516)</f>
        <v>#N/A</v>
      </c>
      <c r="Q516" s="72" t="e">
        <f>IF(VLOOKUP($B516,[1]Sheet1!$E$2:$G$553,3,FALSE)=0,"",$L516)</f>
        <v>#N/A</v>
      </c>
      <c r="R516" s="72" t="e">
        <f>IF(VLOOKUP($B516,[1]Sheet1!$F$2:$G$553,2,FALSE)=0,"",$L516)</f>
        <v>#N/A</v>
      </c>
      <c r="S516" s="72" t="e">
        <f>COUNTIF([1]isolation_zones!$H$2:$H$1182,conductor_pz_summary_hftd_23_re!B516)</f>
        <v>#VALUE!</v>
      </c>
    </row>
    <row r="517" spans="1:19" x14ac:dyDescent="0.25">
      <c r="A517" s="70">
        <v>6146</v>
      </c>
      <c r="B517" s="71" t="s">
        <v>2328</v>
      </c>
      <c r="C517" s="72">
        <v>42631108</v>
      </c>
      <c r="D517" s="72" t="s">
        <v>180</v>
      </c>
      <c r="E517" s="72">
        <v>13890.260092712801</v>
      </c>
      <c r="F517" s="72">
        <f t="shared" si="40"/>
        <v>8.6328527611639529</v>
      </c>
      <c r="G517" s="73">
        <v>119</v>
      </c>
      <c r="H517" s="72">
        <f t="shared" si="41"/>
        <v>17.849779429606201</v>
      </c>
      <c r="I517" s="74">
        <v>0.14999814646727899</v>
      </c>
      <c r="J517" s="75">
        <v>516</v>
      </c>
      <c r="K517" s="72">
        <f t="shared" si="42"/>
        <v>5952.7491544921431</v>
      </c>
      <c r="L517" s="72">
        <f t="shared" si="43"/>
        <v>10355.559678340476</v>
      </c>
      <c r="M517" s="72">
        <f t="shared" si="44"/>
        <v>0.41820982772515192</v>
      </c>
      <c r="N517" s="72" t="e">
        <f>IF(VLOOKUP(B517,[1]Sheet1!$B$2:$G$553,6,FALSE)=0,"",L517)</f>
        <v>#N/A</v>
      </c>
      <c r="O517" s="72" t="e">
        <f>IF(VLOOKUP($B517,[1]Sheet1!$C$2:$G$553,5,FALSE)=0,"",$L517)</f>
        <v>#N/A</v>
      </c>
      <c r="P517" s="72" t="e">
        <f>IF(VLOOKUP($B517,[1]Sheet1!$D$2:$G$553,4,FALSE)=0,"",$L517)</f>
        <v>#N/A</v>
      </c>
      <c r="Q517" s="72" t="e">
        <f>IF(VLOOKUP($B517,[1]Sheet1!$E$2:$G$553,3,FALSE)=0,"",$L517)</f>
        <v>#N/A</v>
      </c>
      <c r="R517" s="72" t="e">
        <f>IF(VLOOKUP($B517,[1]Sheet1!$F$2:$G$553,2,FALSE)=0,"",$L517)</f>
        <v>#N/A</v>
      </c>
      <c r="S517" s="72" t="e">
        <f>COUNTIF([1]isolation_zones!$H$2:$H$1182,conductor_pz_summary_hftd_23_re!B517)</f>
        <v>#VALUE!</v>
      </c>
    </row>
    <row r="518" spans="1:19" x14ac:dyDescent="0.25">
      <c r="A518" s="70">
        <v>7759</v>
      </c>
      <c r="B518" s="71" t="s">
        <v>3548</v>
      </c>
      <c r="C518" s="72">
        <v>183041101</v>
      </c>
      <c r="D518" s="72" t="s">
        <v>531</v>
      </c>
      <c r="E518" s="72">
        <v>24411.1884976908</v>
      </c>
      <c r="F518" s="72">
        <f t="shared" si="40"/>
        <v>15.171652267054569</v>
      </c>
      <c r="G518" s="73">
        <v>133</v>
      </c>
      <c r="H518" s="72">
        <f t="shared" si="41"/>
        <v>19.878510801902021</v>
      </c>
      <c r="I518" s="74">
        <v>0.14946248723234601</v>
      </c>
      <c r="J518" s="75">
        <v>517</v>
      </c>
      <c r="K518" s="72">
        <f t="shared" si="42"/>
        <v>5967.9208067591981</v>
      </c>
      <c r="L518" s="72">
        <f t="shared" si="43"/>
        <v>10335.681167538574</v>
      </c>
      <c r="M518" s="72">
        <f t="shared" si="44"/>
        <v>0.41740703301041682</v>
      </c>
      <c r="N518" s="72" t="e">
        <f>IF(VLOOKUP(B518,[1]Sheet1!$B$2:$G$553,6,FALSE)=0,"",L518)</f>
        <v>#N/A</v>
      </c>
      <c r="O518" s="72" t="e">
        <f>IF(VLOOKUP($B518,[1]Sheet1!$C$2:$G$553,5,FALSE)=0,"",$L518)</f>
        <v>#N/A</v>
      </c>
      <c r="P518" s="72" t="e">
        <f>IF(VLOOKUP($B518,[1]Sheet1!$D$2:$G$553,4,FALSE)=0,"",$L518)</f>
        <v>#N/A</v>
      </c>
      <c r="Q518" s="72" t="e">
        <f>IF(VLOOKUP($B518,[1]Sheet1!$E$2:$G$553,3,FALSE)=0,"",$L518)</f>
        <v>#N/A</v>
      </c>
      <c r="R518" s="72" t="e">
        <f>IF(VLOOKUP($B518,[1]Sheet1!$F$2:$G$553,2,FALSE)=0,"",$L518)</f>
        <v>#N/A</v>
      </c>
      <c r="S518" s="72" t="e">
        <f>COUNTIF([1]isolation_zones!$H$2:$H$1182,conductor_pz_summary_hftd_23_re!B518)</f>
        <v>#VALUE!</v>
      </c>
    </row>
    <row r="519" spans="1:19" x14ac:dyDescent="0.25">
      <c r="A519" s="70">
        <v>8614</v>
      </c>
      <c r="B519" s="71" t="s">
        <v>2131</v>
      </c>
      <c r="C519" s="72">
        <v>192171102</v>
      </c>
      <c r="D519" s="72" t="s">
        <v>295</v>
      </c>
      <c r="E519" s="72">
        <v>3616.7474051725799</v>
      </c>
      <c r="F519" s="72">
        <f t="shared" si="40"/>
        <v>2.2478231231650589</v>
      </c>
      <c r="G519" s="73">
        <v>9</v>
      </c>
      <c r="H519" s="72">
        <f t="shared" si="41"/>
        <v>1.3444228580055841</v>
      </c>
      <c r="I519" s="74">
        <v>0.14938031755617601</v>
      </c>
      <c r="J519" s="75">
        <v>518</v>
      </c>
      <c r="K519" s="72">
        <f t="shared" si="42"/>
        <v>5970.1686298823633</v>
      </c>
      <c r="L519" s="72">
        <f t="shared" si="43"/>
        <v>10334.33674468057</v>
      </c>
      <c r="M519" s="72">
        <f t="shared" si="44"/>
        <v>0.41735273842187687</v>
      </c>
      <c r="N519" s="72" t="e">
        <f>IF(VLOOKUP(B519,[1]Sheet1!$B$2:$G$553,6,FALSE)=0,"",L519)</f>
        <v>#N/A</v>
      </c>
      <c r="O519" s="72" t="e">
        <f>IF(VLOOKUP($B519,[1]Sheet1!$C$2:$G$553,5,FALSE)=0,"",$L519)</f>
        <v>#N/A</v>
      </c>
      <c r="P519" s="72" t="e">
        <f>IF(VLOOKUP($B519,[1]Sheet1!$D$2:$G$553,4,FALSE)=0,"",$L519)</f>
        <v>#N/A</v>
      </c>
      <c r="Q519" s="72" t="e">
        <f>IF(VLOOKUP($B519,[1]Sheet1!$E$2:$G$553,3,FALSE)=0,"",$L519)</f>
        <v>#N/A</v>
      </c>
      <c r="R519" s="72" t="e">
        <f>IF(VLOOKUP($B519,[1]Sheet1!$F$2:$G$553,2,FALSE)=0,"",$L519)</f>
        <v>#N/A</v>
      </c>
      <c r="S519" s="72" t="e">
        <f>COUNTIF([1]isolation_zones!$H$2:$H$1182,conductor_pz_summary_hftd_23_re!B519)</f>
        <v>#VALUE!</v>
      </c>
    </row>
    <row r="520" spans="1:19" x14ac:dyDescent="0.25">
      <c r="A520" s="70">
        <v>1351</v>
      </c>
      <c r="B520" s="71" t="s">
        <v>2457</v>
      </c>
      <c r="C520" s="72">
        <v>42561102</v>
      </c>
      <c r="D520" s="72" t="s">
        <v>719</v>
      </c>
      <c r="E520" s="72">
        <v>14178.9488617728</v>
      </c>
      <c r="F520" s="72">
        <f t="shared" si="40"/>
        <v>8.8122739973727775</v>
      </c>
      <c r="G520" s="73">
        <v>128</v>
      </c>
      <c r="H520" s="72">
        <f t="shared" si="41"/>
        <v>19.096252141676544</v>
      </c>
      <c r="I520" s="74">
        <v>0.149189469856848</v>
      </c>
      <c r="J520" s="75">
        <v>519</v>
      </c>
      <c r="K520" s="72">
        <f t="shared" si="42"/>
        <v>5978.9809038797357</v>
      </c>
      <c r="L520" s="72">
        <f t="shared" si="43"/>
        <v>10315.240492538893</v>
      </c>
      <c r="M520" s="72">
        <f t="shared" si="44"/>
        <v>0.41658153526469066</v>
      </c>
      <c r="N520" s="72" t="e">
        <f>IF(VLOOKUP(B520,[1]Sheet1!$B$2:$G$553,6,FALSE)=0,"",L520)</f>
        <v>#N/A</v>
      </c>
      <c r="O520" s="72" t="e">
        <f>IF(VLOOKUP($B520,[1]Sheet1!$C$2:$G$553,5,FALSE)=0,"",$L520)</f>
        <v>#N/A</v>
      </c>
      <c r="P520" s="72" t="e">
        <f>IF(VLOOKUP($B520,[1]Sheet1!$D$2:$G$553,4,FALSE)=0,"",$L520)</f>
        <v>#N/A</v>
      </c>
      <c r="Q520" s="72" t="e">
        <f>IF(VLOOKUP($B520,[1]Sheet1!$E$2:$G$553,3,FALSE)=0,"",$L520)</f>
        <v>#N/A</v>
      </c>
      <c r="R520" s="72" t="e">
        <f>IF(VLOOKUP($B520,[1]Sheet1!$F$2:$G$553,2,FALSE)=0,"",$L520)</f>
        <v>#N/A</v>
      </c>
      <c r="S520" s="72" t="e">
        <f>COUNTIF([1]isolation_zones!$H$2:$H$1182,conductor_pz_summary_hftd_23_re!B520)</f>
        <v>#VALUE!</v>
      </c>
    </row>
    <row r="521" spans="1:19" x14ac:dyDescent="0.25">
      <c r="A521" s="70">
        <v>5116</v>
      </c>
      <c r="B521" s="71" t="s">
        <v>3611</v>
      </c>
      <c r="C521" s="72">
        <v>153662102</v>
      </c>
      <c r="D521" s="72" t="s">
        <v>551</v>
      </c>
      <c r="E521" s="72">
        <v>15055.1772031455</v>
      </c>
      <c r="F521" s="72">
        <f t="shared" si="40"/>
        <v>9.3568534513023618</v>
      </c>
      <c r="G521" s="73">
        <v>99</v>
      </c>
      <c r="H521" s="72">
        <f t="shared" si="41"/>
        <v>14.764574485187604</v>
      </c>
      <c r="I521" s="74">
        <v>0.149137116011996</v>
      </c>
      <c r="J521" s="75">
        <v>520</v>
      </c>
      <c r="K521" s="72">
        <f t="shared" si="42"/>
        <v>5988.3377573310381</v>
      </c>
      <c r="L521" s="72">
        <f t="shared" si="43"/>
        <v>10300.475918053706</v>
      </c>
      <c r="M521" s="72">
        <f t="shared" si="44"/>
        <v>0.41598526713977219</v>
      </c>
      <c r="N521" s="72" t="e">
        <f>IF(VLOOKUP(B521,[1]Sheet1!$B$2:$G$553,6,FALSE)=0,"",L521)</f>
        <v>#N/A</v>
      </c>
      <c r="O521" s="72" t="e">
        <f>IF(VLOOKUP($B521,[1]Sheet1!$C$2:$G$553,5,FALSE)=0,"",$L521)</f>
        <v>#N/A</v>
      </c>
      <c r="P521" s="72" t="e">
        <f>IF(VLOOKUP($B521,[1]Sheet1!$D$2:$G$553,4,FALSE)=0,"",$L521)</f>
        <v>#N/A</v>
      </c>
      <c r="Q521" s="72" t="e">
        <f>IF(VLOOKUP($B521,[1]Sheet1!$E$2:$G$553,3,FALSE)=0,"",$L521)</f>
        <v>#N/A</v>
      </c>
      <c r="R521" s="72" t="e">
        <f>IF(VLOOKUP($B521,[1]Sheet1!$F$2:$G$553,2,FALSE)=0,"",$L521)</f>
        <v>#N/A</v>
      </c>
      <c r="S521" s="72" t="e">
        <f>COUNTIF([1]isolation_zones!$H$2:$H$1182,conductor_pz_summary_hftd_23_re!B521)</f>
        <v>#VALUE!</v>
      </c>
    </row>
    <row r="522" spans="1:19" x14ac:dyDescent="0.25">
      <c r="A522" s="70">
        <v>2803</v>
      </c>
      <c r="B522" s="71" t="s">
        <v>4305</v>
      </c>
      <c r="C522" s="72">
        <v>182681102</v>
      </c>
      <c r="D522" s="72" t="s">
        <v>845</v>
      </c>
      <c r="E522" s="72">
        <v>7064.31920282387</v>
      </c>
      <c r="F522" s="72">
        <f t="shared" si="40"/>
        <v>4.3905029228240338</v>
      </c>
      <c r="G522" s="73">
        <v>157</v>
      </c>
      <c r="H522" s="72">
        <f t="shared" si="41"/>
        <v>23.404060711533013</v>
      </c>
      <c r="I522" s="74">
        <v>0.14907045039193001</v>
      </c>
      <c r="J522" s="75">
        <v>521</v>
      </c>
      <c r="K522" s="72">
        <f t="shared" si="42"/>
        <v>5992.7282602538626</v>
      </c>
      <c r="L522" s="72">
        <f t="shared" si="43"/>
        <v>10277.071857342173</v>
      </c>
      <c r="M522" s="72">
        <f t="shared" si="44"/>
        <v>0.41504009290464983</v>
      </c>
      <c r="N522" s="72" t="e">
        <f>IF(VLOOKUP(B522,[1]Sheet1!$B$2:$G$553,6,FALSE)=0,"",L522)</f>
        <v>#N/A</v>
      </c>
      <c r="O522" s="72" t="e">
        <f>IF(VLOOKUP($B522,[1]Sheet1!$C$2:$G$553,5,FALSE)=0,"",$L522)</f>
        <v>#N/A</v>
      </c>
      <c r="P522" s="72" t="e">
        <f>IF(VLOOKUP($B522,[1]Sheet1!$D$2:$G$553,4,FALSE)=0,"",$L522)</f>
        <v>#N/A</v>
      </c>
      <c r="Q522" s="72" t="e">
        <f>IF(VLOOKUP($B522,[1]Sheet1!$E$2:$G$553,3,FALSE)=0,"",$L522)</f>
        <v>#N/A</v>
      </c>
      <c r="R522" s="72" t="e">
        <f>IF(VLOOKUP($B522,[1]Sheet1!$F$2:$G$553,2,FALSE)=0,"",$L522)</f>
        <v>#N/A</v>
      </c>
      <c r="S522" s="72" t="e">
        <f>COUNTIF([1]isolation_zones!$H$2:$H$1182,conductor_pz_summary_hftd_23_re!B522)</f>
        <v>#VALUE!</v>
      </c>
    </row>
    <row r="523" spans="1:19" x14ac:dyDescent="0.25">
      <c r="A523" s="70">
        <v>453</v>
      </c>
      <c r="B523" s="71" t="s">
        <v>3905</v>
      </c>
      <c r="C523" s="72">
        <v>192221101</v>
      </c>
      <c r="D523" s="72" t="s">
        <v>174</v>
      </c>
      <c r="E523" s="72">
        <v>6733.9297202487196</v>
      </c>
      <c r="F523" s="72">
        <f t="shared" si="40"/>
        <v>4.1851645247039899</v>
      </c>
      <c r="G523" s="73">
        <v>166</v>
      </c>
      <c r="H523" s="72">
        <f t="shared" si="41"/>
        <v>24.741903616081288</v>
      </c>
      <c r="I523" s="74">
        <v>0.14904761214506801</v>
      </c>
      <c r="J523" s="75">
        <v>522</v>
      </c>
      <c r="K523" s="72">
        <f t="shared" si="42"/>
        <v>5996.9134247785669</v>
      </c>
      <c r="L523" s="72">
        <f t="shared" si="43"/>
        <v>10252.329953726092</v>
      </c>
      <c r="M523" s="72">
        <f t="shared" si="44"/>
        <v>0.4140408898127575</v>
      </c>
      <c r="N523" s="72">
        <f>IF(VLOOKUP(B523,[1]Sheet1!$B$2:$G$553,6,FALSE)=0,"",L523)</f>
        <v>10252.329953726092</v>
      </c>
      <c r="O523" s="72" t="e">
        <f>IF(VLOOKUP($B523,[1]Sheet1!$C$2:$G$553,5,FALSE)=0,"",$L523)</f>
        <v>#N/A</v>
      </c>
      <c r="P523" s="72" t="e">
        <f>IF(VLOOKUP($B523,[1]Sheet1!$D$2:$G$553,4,FALSE)=0,"",$L523)</f>
        <v>#N/A</v>
      </c>
      <c r="Q523" s="72" t="e">
        <f>IF(VLOOKUP($B523,[1]Sheet1!$E$2:$G$553,3,FALSE)=0,"",$L523)</f>
        <v>#N/A</v>
      </c>
      <c r="R523" s="72" t="e">
        <f>IF(VLOOKUP($B523,[1]Sheet1!$F$2:$G$553,2,FALSE)=0,"",$L523)</f>
        <v>#N/A</v>
      </c>
      <c r="S523" s="72" t="e">
        <f>COUNTIF([1]isolation_zones!$H$2:$H$1182,conductor_pz_summary_hftd_23_re!B523)</f>
        <v>#VALUE!</v>
      </c>
    </row>
    <row r="524" spans="1:19" x14ac:dyDescent="0.25">
      <c r="A524" s="70">
        <v>10386</v>
      </c>
      <c r="B524" s="71" t="s">
        <v>5955</v>
      </c>
      <c r="C524" s="72">
        <v>42711101</v>
      </c>
      <c r="D524" s="72" t="s">
        <v>116</v>
      </c>
      <c r="E524" s="72">
        <v>923.07624679680396</v>
      </c>
      <c r="F524" s="72">
        <f t="shared" si="40"/>
        <v>0.57369561640572031</v>
      </c>
      <c r="G524" s="73">
        <v>14</v>
      </c>
      <c r="H524" s="72">
        <f t="shared" si="41"/>
        <v>2.0863178644545721</v>
      </c>
      <c r="I524" s="74">
        <v>0.14902270460389799</v>
      </c>
      <c r="J524" s="75">
        <v>523</v>
      </c>
      <c r="K524" s="72">
        <f t="shared" si="42"/>
        <v>5997.4871203949724</v>
      </c>
      <c r="L524" s="72">
        <f t="shared" si="43"/>
        <v>10250.243635861638</v>
      </c>
      <c r="M524" s="72">
        <f t="shared" si="44"/>
        <v>0.41395663375497066</v>
      </c>
      <c r="N524" s="72" t="e">
        <f>IF(VLOOKUP(B524,[1]Sheet1!$B$2:$G$553,6,FALSE)=0,"",L524)</f>
        <v>#N/A</v>
      </c>
      <c r="O524" s="72" t="e">
        <f>IF(VLOOKUP($B524,[1]Sheet1!$C$2:$G$553,5,FALSE)=0,"",$L524)</f>
        <v>#N/A</v>
      </c>
      <c r="P524" s="72" t="e">
        <f>IF(VLOOKUP($B524,[1]Sheet1!$D$2:$G$553,4,FALSE)=0,"",$L524)</f>
        <v>#N/A</v>
      </c>
      <c r="Q524" s="72" t="e">
        <f>IF(VLOOKUP($B524,[1]Sheet1!$E$2:$G$553,3,FALSE)=0,"",$L524)</f>
        <v>#N/A</v>
      </c>
      <c r="R524" s="72" t="e">
        <f>IF(VLOOKUP($B524,[1]Sheet1!$F$2:$G$553,2,FALSE)=0,"",$L524)</f>
        <v>#N/A</v>
      </c>
      <c r="S524" s="72" t="e">
        <f>COUNTIF([1]isolation_zones!$H$2:$H$1182,conductor_pz_summary_hftd_23_re!B524)</f>
        <v>#VALUE!</v>
      </c>
    </row>
    <row r="525" spans="1:19" x14ac:dyDescent="0.25">
      <c r="A525" s="70">
        <v>1087</v>
      </c>
      <c r="B525" s="71" t="s">
        <v>2862</v>
      </c>
      <c r="C525" s="72">
        <v>152031103</v>
      </c>
      <c r="D525" s="72" t="s">
        <v>1264</v>
      </c>
      <c r="E525" s="72">
        <v>71112.066418804505</v>
      </c>
      <c r="F525" s="72">
        <f t="shared" si="40"/>
        <v>44.196436556124617</v>
      </c>
      <c r="G525" s="73">
        <v>444</v>
      </c>
      <c r="H525" s="72">
        <f t="shared" si="41"/>
        <v>66.023797511306626</v>
      </c>
      <c r="I525" s="74">
        <v>0.14870224664708701</v>
      </c>
      <c r="J525" s="75">
        <v>524</v>
      </c>
      <c r="K525" s="72">
        <f t="shared" si="42"/>
        <v>6041.6835569510968</v>
      </c>
      <c r="L525" s="72">
        <f t="shared" si="43"/>
        <v>10184.219838350331</v>
      </c>
      <c r="M525" s="72">
        <f t="shared" si="44"/>
        <v>0.41129025918511364</v>
      </c>
      <c r="N525" s="72" t="e">
        <f>IF(VLOOKUP(B525,[1]Sheet1!$B$2:$G$553,6,FALSE)=0,"",L525)</f>
        <v>#N/A</v>
      </c>
      <c r="O525" s="72" t="e">
        <f>IF(VLOOKUP($B525,[1]Sheet1!$C$2:$G$553,5,FALSE)=0,"",$L525)</f>
        <v>#N/A</v>
      </c>
      <c r="P525" s="72" t="e">
        <f>IF(VLOOKUP($B525,[1]Sheet1!$D$2:$G$553,4,FALSE)=0,"",$L525)</f>
        <v>#N/A</v>
      </c>
      <c r="Q525" s="72" t="e">
        <f>IF(VLOOKUP($B525,[1]Sheet1!$E$2:$G$553,3,FALSE)=0,"",$L525)</f>
        <v>#N/A</v>
      </c>
      <c r="R525" s="72" t="e">
        <f>IF(VLOOKUP($B525,[1]Sheet1!$F$2:$G$553,2,FALSE)=0,"",$L525)</f>
        <v>#N/A</v>
      </c>
      <c r="S525" s="72" t="e">
        <f>COUNTIF([1]isolation_zones!$H$2:$H$1182,conductor_pz_summary_hftd_23_re!B525)</f>
        <v>#VALUE!</v>
      </c>
    </row>
    <row r="526" spans="1:19" x14ac:dyDescent="0.25">
      <c r="A526" s="70">
        <v>6232</v>
      </c>
      <c r="B526" s="71" t="s">
        <v>3933</v>
      </c>
      <c r="C526" s="72">
        <v>253642101</v>
      </c>
      <c r="D526" s="72" t="s">
        <v>880</v>
      </c>
      <c r="E526" s="72">
        <v>27116.638334695101</v>
      </c>
      <c r="F526" s="72">
        <f t="shared" si="40"/>
        <v>16.853100270164759</v>
      </c>
      <c r="G526" s="73">
        <v>120</v>
      </c>
      <c r="H526" s="72">
        <f t="shared" si="41"/>
        <v>17.842563887931842</v>
      </c>
      <c r="I526" s="74">
        <v>0.14868803239943201</v>
      </c>
      <c r="J526" s="75">
        <v>525</v>
      </c>
      <c r="K526" s="72">
        <f t="shared" si="42"/>
        <v>6058.5366572212615</v>
      </c>
      <c r="L526" s="72">
        <f t="shared" si="43"/>
        <v>10166.377274462398</v>
      </c>
      <c r="M526" s="72">
        <f t="shared" si="44"/>
        <v>0.41056968629465418</v>
      </c>
      <c r="N526" s="72" t="e">
        <f>IF(VLOOKUP(B526,[1]Sheet1!$B$2:$G$553,6,FALSE)=0,"",L526)</f>
        <v>#N/A</v>
      </c>
      <c r="O526" s="72" t="e">
        <f>IF(VLOOKUP($B526,[1]Sheet1!$C$2:$G$553,5,FALSE)=0,"",$L526)</f>
        <v>#N/A</v>
      </c>
      <c r="P526" s="72" t="e">
        <f>IF(VLOOKUP($B526,[1]Sheet1!$D$2:$G$553,4,FALSE)=0,"",$L526)</f>
        <v>#N/A</v>
      </c>
      <c r="Q526" s="72" t="e">
        <f>IF(VLOOKUP($B526,[1]Sheet1!$E$2:$G$553,3,FALSE)=0,"",$L526)</f>
        <v>#N/A</v>
      </c>
      <c r="R526" s="72" t="e">
        <f>IF(VLOOKUP($B526,[1]Sheet1!$F$2:$G$553,2,FALSE)=0,"",$L526)</f>
        <v>#N/A</v>
      </c>
      <c r="S526" s="72" t="e">
        <f>COUNTIF([1]isolation_zones!$H$2:$H$1182,conductor_pz_summary_hftd_23_re!B526)</f>
        <v>#VALUE!</v>
      </c>
    </row>
    <row r="527" spans="1:19" x14ac:dyDescent="0.25">
      <c r="A527" s="70">
        <v>1083</v>
      </c>
      <c r="B527" s="71" t="s">
        <v>4381</v>
      </c>
      <c r="C527" s="72">
        <v>103091102</v>
      </c>
      <c r="D527" s="72" t="s">
        <v>1424</v>
      </c>
      <c r="E527" s="72">
        <v>13688.9230116489</v>
      </c>
      <c r="F527" s="72">
        <f t="shared" si="40"/>
        <v>8.5077209519259789</v>
      </c>
      <c r="G527" s="73">
        <v>67</v>
      </c>
      <c r="H527" s="72">
        <f t="shared" si="41"/>
        <v>9.9595412278485878</v>
      </c>
      <c r="I527" s="74">
        <v>0.14864986907236699</v>
      </c>
      <c r="J527" s="75">
        <v>526</v>
      </c>
      <c r="K527" s="72">
        <f t="shared" si="42"/>
        <v>6067.0443781731874</v>
      </c>
      <c r="L527" s="72">
        <f t="shared" si="43"/>
        <v>10156.41773323455</v>
      </c>
      <c r="M527" s="72">
        <f t="shared" si="44"/>
        <v>0.4101674696930897</v>
      </c>
      <c r="N527" s="72" t="e">
        <f>IF(VLOOKUP(B527,[1]Sheet1!$B$2:$G$553,6,FALSE)=0,"",L527)</f>
        <v>#N/A</v>
      </c>
      <c r="O527" s="72" t="e">
        <f>IF(VLOOKUP($B527,[1]Sheet1!$C$2:$G$553,5,FALSE)=0,"",$L527)</f>
        <v>#N/A</v>
      </c>
      <c r="P527" s="72" t="e">
        <f>IF(VLOOKUP($B527,[1]Sheet1!$D$2:$G$553,4,FALSE)=0,"",$L527)</f>
        <v>#N/A</v>
      </c>
      <c r="Q527" s="72" t="e">
        <f>IF(VLOOKUP($B527,[1]Sheet1!$E$2:$G$553,3,FALSE)=0,"",$L527)</f>
        <v>#N/A</v>
      </c>
      <c r="R527" s="72" t="e">
        <f>IF(VLOOKUP($B527,[1]Sheet1!$F$2:$G$553,2,FALSE)=0,"",$L527)</f>
        <v>#N/A</v>
      </c>
      <c r="S527" s="72" t="e">
        <f>COUNTIF([1]isolation_zones!$H$2:$H$1182,conductor_pz_summary_hftd_23_re!B527)</f>
        <v>#VALUE!</v>
      </c>
    </row>
    <row r="528" spans="1:19" x14ac:dyDescent="0.25">
      <c r="A528" s="70">
        <v>1119</v>
      </c>
      <c r="B528" s="71" t="s">
        <v>4429</v>
      </c>
      <c r="C528" s="72">
        <v>252811102</v>
      </c>
      <c r="D528" s="72" t="s">
        <v>1380</v>
      </c>
      <c r="E528" s="72">
        <v>42830.740397123802</v>
      </c>
      <c r="F528" s="72">
        <f t="shared" si="40"/>
        <v>26.619478183420636</v>
      </c>
      <c r="G528" s="73">
        <v>215</v>
      </c>
      <c r="H528" s="72">
        <f t="shared" si="41"/>
        <v>31.952341778037542</v>
      </c>
      <c r="I528" s="74">
        <v>0.14861554315366299</v>
      </c>
      <c r="J528" s="75">
        <v>527</v>
      </c>
      <c r="K528" s="72">
        <f t="shared" si="42"/>
        <v>6093.6638563566084</v>
      </c>
      <c r="L528" s="72">
        <f t="shared" si="43"/>
        <v>10124.465391456511</v>
      </c>
      <c r="M528" s="72">
        <f t="shared" si="44"/>
        <v>0.40887707267298873</v>
      </c>
      <c r="N528" s="72" t="e">
        <f>IF(VLOOKUP(B528,[1]Sheet1!$B$2:$G$553,6,FALSE)=0,"",L528)</f>
        <v>#N/A</v>
      </c>
      <c r="O528" s="72" t="e">
        <f>IF(VLOOKUP($B528,[1]Sheet1!$C$2:$G$553,5,FALSE)=0,"",$L528)</f>
        <v>#N/A</v>
      </c>
      <c r="P528" s="72" t="e">
        <f>IF(VLOOKUP($B528,[1]Sheet1!$D$2:$G$553,4,FALSE)=0,"",$L528)</f>
        <v>#N/A</v>
      </c>
      <c r="Q528" s="72" t="e">
        <f>IF(VLOOKUP($B528,[1]Sheet1!$E$2:$G$553,3,FALSE)=0,"",$L528)</f>
        <v>#N/A</v>
      </c>
      <c r="R528" s="72" t="e">
        <f>IF(VLOOKUP($B528,[1]Sheet1!$F$2:$G$553,2,FALSE)=0,"",$L528)</f>
        <v>#N/A</v>
      </c>
      <c r="S528" s="72" t="e">
        <f>COUNTIF([1]isolation_zones!$H$2:$H$1182,conductor_pz_summary_hftd_23_re!B528)</f>
        <v>#VALUE!</v>
      </c>
    </row>
    <row r="529" spans="1:19" x14ac:dyDescent="0.25">
      <c r="A529" s="70">
        <v>3359</v>
      </c>
      <c r="B529" s="71" t="s">
        <v>2301</v>
      </c>
      <c r="C529" s="72">
        <v>152271102</v>
      </c>
      <c r="D529" s="72" t="s">
        <v>866</v>
      </c>
      <c r="E529" s="72">
        <v>49958.747719305698</v>
      </c>
      <c r="F529" s="72">
        <f t="shared" si="40"/>
        <v>31.049563529711435</v>
      </c>
      <c r="G529" s="73">
        <v>279</v>
      </c>
      <c r="H529" s="72">
        <f t="shared" si="41"/>
        <v>41.406187018667701</v>
      </c>
      <c r="I529" s="74">
        <v>0.14840927246834301</v>
      </c>
      <c r="J529" s="75">
        <v>528</v>
      </c>
      <c r="K529" s="72">
        <f t="shared" si="42"/>
        <v>6124.7134198863196</v>
      </c>
      <c r="L529" s="72">
        <f t="shared" si="43"/>
        <v>10083.059204437845</v>
      </c>
      <c r="M529" s="72">
        <f t="shared" si="44"/>
        <v>0.40720488161063106</v>
      </c>
      <c r="N529" s="72" t="e">
        <f>IF(VLOOKUP(B529,[1]Sheet1!$B$2:$G$553,6,FALSE)=0,"",L529)</f>
        <v>#N/A</v>
      </c>
      <c r="O529" s="72" t="e">
        <f>IF(VLOOKUP($B529,[1]Sheet1!$C$2:$G$553,5,FALSE)=0,"",$L529)</f>
        <v>#N/A</v>
      </c>
      <c r="P529" s="72" t="e">
        <f>IF(VLOOKUP($B529,[1]Sheet1!$D$2:$G$553,4,FALSE)=0,"",$L529)</f>
        <v>#N/A</v>
      </c>
      <c r="Q529" s="72" t="e">
        <f>IF(VLOOKUP($B529,[1]Sheet1!$E$2:$G$553,3,FALSE)=0,"",$L529)</f>
        <v>#N/A</v>
      </c>
      <c r="R529" s="72" t="e">
        <f>IF(VLOOKUP($B529,[1]Sheet1!$F$2:$G$553,2,FALSE)=0,"",$L529)</f>
        <v>#N/A</v>
      </c>
      <c r="S529" s="72" t="e">
        <f>COUNTIF([1]isolation_zones!$H$2:$H$1182,conductor_pz_summary_hftd_23_re!B529)</f>
        <v>#VALUE!</v>
      </c>
    </row>
    <row r="530" spans="1:19" x14ac:dyDescent="0.25">
      <c r="A530" s="70">
        <v>8461</v>
      </c>
      <c r="B530" s="71" t="s">
        <v>2562</v>
      </c>
      <c r="C530" s="72">
        <v>63681102</v>
      </c>
      <c r="D530" s="72" t="s">
        <v>910</v>
      </c>
      <c r="E530" s="72">
        <v>9649.0485066525907</v>
      </c>
      <c r="F530" s="72">
        <f t="shared" si="40"/>
        <v>5.99692262688166</v>
      </c>
      <c r="G530" s="73">
        <v>46</v>
      </c>
      <c r="H530" s="72">
        <f t="shared" si="41"/>
        <v>6.8236127725958138</v>
      </c>
      <c r="I530" s="74">
        <v>0.148339408099909</v>
      </c>
      <c r="J530" s="75">
        <v>529</v>
      </c>
      <c r="K530" s="72">
        <f t="shared" si="42"/>
        <v>6130.7103425132009</v>
      </c>
      <c r="L530" s="72">
        <f t="shared" si="43"/>
        <v>10076.235591665249</v>
      </c>
      <c r="M530" s="72">
        <f t="shared" si="44"/>
        <v>0.40692930964632101</v>
      </c>
      <c r="N530" s="72" t="e">
        <f>IF(VLOOKUP(B530,[1]Sheet1!$B$2:$G$553,6,FALSE)=0,"",L530)</f>
        <v>#N/A</v>
      </c>
      <c r="O530" s="72" t="e">
        <f>IF(VLOOKUP($B530,[1]Sheet1!$C$2:$G$553,5,FALSE)=0,"",$L530)</f>
        <v>#N/A</v>
      </c>
      <c r="P530" s="72" t="e">
        <f>IF(VLOOKUP($B530,[1]Sheet1!$D$2:$G$553,4,FALSE)=0,"",$L530)</f>
        <v>#N/A</v>
      </c>
      <c r="Q530" s="72" t="e">
        <f>IF(VLOOKUP($B530,[1]Sheet1!$E$2:$G$553,3,FALSE)=0,"",$L530)</f>
        <v>#N/A</v>
      </c>
      <c r="R530" s="72" t="e">
        <f>IF(VLOOKUP($B530,[1]Sheet1!$F$2:$G$553,2,FALSE)=0,"",$L530)</f>
        <v>#N/A</v>
      </c>
      <c r="S530" s="72" t="e">
        <f>COUNTIF([1]isolation_zones!$H$2:$H$1182,conductor_pz_summary_hftd_23_re!B530)</f>
        <v>#VALUE!</v>
      </c>
    </row>
    <row r="531" spans="1:19" x14ac:dyDescent="0.25">
      <c r="A531" s="70">
        <v>7436</v>
      </c>
      <c r="B531" s="71" t="s">
        <v>3774</v>
      </c>
      <c r="C531" s="72">
        <v>24131102</v>
      </c>
      <c r="D531" s="72" t="s">
        <v>101</v>
      </c>
      <c r="E531" s="72">
        <v>3869.51749825057</v>
      </c>
      <c r="F531" s="72">
        <f t="shared" si="40"/>
        <v>2.4049207571476505</v>
      </c>
      <c r="G531" s="73">
        <v>25</v>
      </c>
      <c r="H531" s="72">
        <f t="shared" si="41"/>
        <v>3.7065102776243251</v>
      </c>
      <c r="I531" s="74">
        <v>0.14826041110497301</v>
      </c>
      <c r="J531" s="75">
        <v>530</v>
      </c>
      <c r="K531" s="72">
        <f t="shared" si="42"/>
        <v>6133.1152632703488</v>
      </c>
      <c r="L531" s="72">
        <f t="shared" si="43"/>
        <v>10072.529081387624</v>
      </c>
      <c r="M531" s="72">
        <f t="shared" si="44"/>
        <v>0.40677962203185924</v>
      </c>
      <c r="N531" s="72" t="e">
        <f>IF(VLOOKUP(B531,[1]Sheet1!$B$2:$G$553,6,FALSE)=0,"",L531)</f>
        <v>#N/A</v>
      </c>
      <c r="O531" s="72" t="e">
        <f>IF(VLOOKUP($B531,[1]Sheet1!$C$2:$G$553,5,FALSE)=0,"",$L531)</f>
        <v>#N/A</v>
      </c>
      <c r="P531" s="72" t="e">
        <f>IF(VLOOKUP($B531,[1]Sheet1!$D$2:$G$553,4,FALSE)=0,"",$L531)</f>
        <v>#N/A</v>
      </c>
      <c r="Q531" s="72" t="e">
        <f>IF(VLOOKUP($B531,[1]Sheet1!$E$2:$G$553,3,FALSE)=0,"",$L531)</f>
        <v>#N/A</v>
      </c>
      <c r="R531" s="72" t="e">
        <f>IF(VLOOKUP($B531,[1]Sheet1!$F$2:$G$553,2,FALSE)=0,"",$L531)</f>
        <v>#N/A</v>
      </c>
      <c r="S531" s="72" t="e">
        <f>COUNTIF([1]isolation_zones!$H$2:$H$1182,conductor_pz_summary_hftd_23_re!B531)</f>
        <v>#VALUE!</v>
      </c>
    </row>
    <row r="532" spans="1:19" x14ac:dyDescent="0.25">
      <c r="A532" s="70">
        <v>170</v>
      </c>
      <c r="B532" s="71" t="s">
        <v>2198</v>
      </c>
      <c r="C532" s="72">
        <v>163231101</v>
      </c>
      <c r="D532" s="72" t="s">
        <v>855</v>
      </c>
      <c r="E532" s="72">
        <v>28782.167776861701</v>
      </c>
      <c r="F532" s="72">
        <f t="shared" si="40"/>
        <v>17.888233546837601</v>
      </c>
      <c r="G532" s="73">
        <v>146</v>
      </c>
      <c r="H532" s="72">
        <f t="shared" si="41"/>
        <v>21.589271346236636</v>
      </c>
      <c r="I532" s="74">
        <v>0.14787172154956599</v>
      </c>
      <c r="J532" s="75">
        <v>531</v>
      </c>
      <c r="K532" s="72">
        <f t="shared" si="42"/>
        <v>6151.0034968171867</v>
      </c>
      <c r="L532" s="72">
        <f t="shared" si="43"/>
        <v>10050.939810041387</v>
      </c>
      <c r="M532" s="72">
        <f t="shared" si="44"/>
        <v>0.40590773816166092</v>
      </c>
      <c r="N532" s="72" t="e">
        <f>IF(VLOOKUP(B532,[1]Sheet1!$B$2:$G$553,6,FALSE)=0,"",L532)</f>
        <v>#N/A</v>
      </c>
      <c r="O532" s="72" t="e">
        <f>IF(VLOOKUP($B532,[1]Sheet1!$C$2:$G$553,5,FALSE)=0,"",$L532)</f>
        <v>#N/A</v>
      </c>
      <c r="P532" s="72" t="e">
        <f>IF(VLOOKUP($B532,[1]Sheet1!$D$2:$G$553,4,FALSE)=0,"",$L532)</f>
        <v>#N/A</v>
      </c>
      <c r="Q532" s="72" t="e">
        <f>IF(VLOOKUP($B532,[1]Sheet1!$E$2:$G$553,3,FALSE)=0,"",$L532)</f>
        <v>#N/A</v>
      </c>
      <c r="R532" s="72" t="e">
        <f>IF(VLOOKUP($B532,[1]Sheet1!$F$2:$G$553,2,FALSE)=0,"",$L532)</f>
        <v>#N/A</v>
      </c>
      <c r="S532" s="72" t="e">
        <f>COUNTIF([1]isolation_zones!$H$2:$H$1182,conductor_pz_summary_hftd_23_re!B532)</f>
        <v>#VALUE!</v>
      </c>
    </row>
    <row r="533" spans="1:19" x14ac:dyDescent="0.25">
      <c r="A533" s="70">
        <v>2440</v>
      </c>
      <c r="B533" s="71" t="s">
        <v>3458</v>
      </c>
      <c r="C533" s="72">
        <v>102541101</v>
      </c>
      <c r="D533" s="72" t="s">
        <v>733</v>
      </c>
      <c r="E533" s="72">
        <v>51220.5160606309</v>
      </c>
      <c r="F533" s="72">
        <f t="shared" si="40"/>
        <v>31.833757651106836</v>
      </c>
      <c r="G533" s="73">
        <v>254</v>
      </c>
      <c r="H533" s="72">
        <f t="shared" si="41"/>
        <v>37.557414851017782</v>
      </c>
      <c r="I533" s="74">
        <v>0.14786383799613301</v>
      </c>
      <c r="J533" s="75">
        <v>532</v>
      </c>
      <c r="K533" s="72">
        <f t="shared" si="42"/>
        <v>6182.8372544682934</v>
      </c>
      <c r="L533" s="72">
        <f t="shared" si="43"/>
        <v>10013.382395190369</v>
      </c>
      <c r="M533" s="72">
        <f t="shared" si="44"/>
        <v>0.40439097996775097</v>
      </c>
      <c r="N533" s="72" t="e">
        <f>IF(VLOOKUP(B533,[1]Sheet1!$B$2:$G$553,6,FALSE)=0,"",L533)</f>
        <v>#N/A</v>
      </c>
      <c r="O533" s="72" t="e">
        <f>IF(VLOOKUP($B533,[1]Sheet1!$C$2:$G$553,5,FALSE)=0,"",$L533)</f>
        <v>#N/A</v>
      </c>
      <c r="P533" s="72" t="e">
        <f>IF(VLOOKUP($B533,[1]Sheet1!$D$2:$G$553,4,FALSE)=0,"",$L533)</f>
        <v>#N/A</v>
      </c>
      <c r="Q533" s="72" t="e">
        <f>IF(VLOOKUP($B533,[1]Sheet1!$E$2:$G$553,3,FALSE)=0,"",$L533)</f>
        <v>#N/A</v>
      </c>
      <c r="R533" s="72" t="e">
        <f>IF(VLOOKUP($B533,[1]Sheet1!$F$2:$G$553,2,FALSE)=0,"",$L533)</f>
        <v>#N/A</v>
      </c>
      <c r="S533" s="72" t="e">
        <f>COUNTIF([1]isolation_zones!$H$2:$H$1182,conductor_pz_summary_hftd_23_re!B533)</f>
        <v>#VALUE!</v>
      </c>
    </row>
    <row r="534" spans="1:19" x14ac:dyDescent="0.25">
      <c r="A534" s="70">
        <v>6322</v>
      </c>
      <c r="B534" s="71" t="s">
        <v>2425</v>
      </c>
      <c r="C534" s="72">
        <v>43161101</v>
      </c>
      <c r="D534" s="72" t="s">
        <v>357</v>
      </c>
      <c r="E534" s="72">
        <v>9030.0657247520194</v>
      </c>
      <c r="F534" s="72">
        <f t="shared" si="40"/>
        <v>5.6122223273785083</v>
      </c>
      <c r="G534" s="73">
        <v>36</v>
      </c>
      <c r="H534" s="72">
        <f t="shared" si="41"/>
        <v>5.3117566046386919</v>
      </c>
      <c r="I534" s="74">
        <v>0.147548794573297</v>
      </c>
      <c r="J534" s="75">
        <v>533</v>
      </c>
      <c r="K534" s="72">
        <f t="shared" si="42"/>
        <v>6188.4494767956721</v>
      </c>
      <c r="L534" s="72">
        <f t="shared" si="43"/>
        <v>10008.07063858573</v>
      </c>
      <c r="M534" s="72">
        <f t="shared" si="44"/>
        <v>0.40417646439509775</v>
      </c>
      <c r="N534" s="72" t="e">
        <f>IF(VLOOKUP(B534,[1]Sheet1!$B$2:$G$553,6,FALSE)=0,"",L534)</f>
        <v>#N/A</v>
      </c>
      <c r="O534" s="72" t="e">
        <f>IF(VLOOKUP($B534,[1]Sheet1!$C$2:$G$553,5,FALSE)=0,"",$L534)</f>
        <v>#N/A</v>
      </c>
      <c r="P534" s="72" t="e">
        <f>IF(VLOOKUP($B534,[1]Sheet1!$D$2:$G$553,4,FALSE)=0,"",$L534)</f>
        <v>#N/A</v>
      </c>
      <c r="Q534" s="72" t="e">
        <f>IF(VLOOKUP($B534,[1]Sheet1!$E$2:$G$553,3,FALSE)=0,"",$L534)</f>
        <v>#N/A</v>
      </c>
      <c r="R534" s="72" t="e">
        <f>IF(VLOOKUP($B534,[1]Sheet1!$F$2:$G$553,2,FALSE)=0,"",$L534)</f>
        <v>#N/A</v>
      </c>
      <c r="S534" s="72" t="e">
        <f>COUNTIF([1]isolation_zones!$H$2:$H$1182,conductor_pz_summary_hftd_23_re!B534)</f>
        <v>#VALUE!</v>
      </c>
    </row>
    <row r="535" spans="1:19" x14ac:dyDescent="0.25">
      <c r="A535" s="70">
        <v>6558</v>
      </c>
      <c r="B535" s="71" t="s">
        <v>1807</v>
      </c>
      <c r="C535" s="72">
        <v>42571102</v>
      </c>
      <c r="D535" s="72" t="s">
        <v>49</v>
      </c>
      <c r="E535" s="72">
        <v>14550.705563426</v>
      </c>
      <c r="F535" s="72">
        <f t="shared" si="40"/>
        <v>9.0433222892641396</v>
      </c>
      <c r="G535" s="73">
        <v>98</v>
      </c>
      <c r="H535" s="72">
        <f t="shared" si="41"/>
        <v>14.45187404674342</v>
      </c>
      <c r="I535" s="74">
        <v>0.14746810251779</v>
      </c>
      <c r="J535" s="75">
        <v>534</v>
      </c>
      <c r="K535" s="72">
        <f t="shared" si="42"/>
        <v>6197.4927990849365</v>
      </c>
      <c r="L535" s="72">
        <f t="shared" si="43"/>
        <v>9993.6187645389873</v>
      </c>
      <c r="M535" s="72">
        <f t="shared" si="44"/>
        <v>0.40359282469399738</v>
      </c>
      <c r="N535" s="72" t="e">
        <f>IF(VLOOKUP(B535,[1]Sheet1!$B$2:$G$553,6,FALSE)=0,"",L535)</f>
        <v>#N/A</v>
      </c>
      <c r="O535" s="72" t="e">
        <f>IF(VLOOKUP($B535,[1]Sheet1!$C$2:$G$553,5,FALSE)=0,"",$L535)</f>
        <v>#N/A</v>
      </c>
      <c r="P535" s="72" t="e">
        <f>IF(VLOOKUP($B535,[1]Sheet1!$D$2:$G$553,4,FALSE)=0,"",$L535)</f>
        <v>#N/A</v>
      </c>
      <c r="Q535" s="72" t="e">
        <f>IF(VLOOKUP($B535,[1]Sheet1!$E$2:$G$553,3,FALSE)=0,"",$L535)</f>
        <v>#N/A</v>
      </c>
      <c r="R535" s="72" t="e">
        <f>IF(VLOOKUP($B535,[1]Sheet1!$F$2:$G$553,2,FALSE)=0,"",$L535)</f>
        <v>#N/A</v>
      </c>
      <c r="S535" s="72" t="e">
        <f>COUNTIF([1]isolation_zones!$H$2:$H$1182,conductor_pz_summary_hftd_23_re!B535)</f>
        <v>#VALUE!</v>
      </c>
    </row>
    <row r="536" spans="1:19" x14ac:dyDescent="0.25">
      <c r="A536" s="70">
        <v>6860</v>
      </c>
      <c r="B536" s="71" t="s">
        <v>3474</v>
      </c>
      <c r="C536" s="72">
        <v>192221101</v>
      </c>
      <c r="D536" s="72" t="s">
        <v>174</v>
      </c>
      <c r="E536" s="72">
        <v>11300.059642989299</v>
      </c>
      <c r="F536" s="72">
        <f t="shared" si="40"/>
        <v>7.0230327178305156</v>
      </c>
      <c r="G536" s="73">
        <v>87</v>
      </c>
      <c r="H536" s="72">
        <f t="shared" si="41"/>
        <v>12.825734640018679</v>
      </c>
      <c r="I536" s="74">
        <v>0.14742223724159401</v>
      </c>
      <c r="J536" s="75">
        <v>535</v>
      </c>
      <c r="K536" s="72">
        <f t="shared" si="42"/>
        <v>6204.515831802767</v>
      </c>
      <c r="L536" s="72">
        <f t="shared" si="43"/>
        <v>9980.7930298989686</v>
      </c>
      <c r="M536" s="72">
        <f t="shared" si="44"/>
        <v>0.40307485671922244</v>
      </c>
      <c r="N536" s="72" t="e">
        <f>IF(VLOOKUP(B536,[1]Sheet1!$B$2:$G$553,6,FALSE)=0,"",L536)</f>
        <v>#N/A</v>
      </c>
      <c r="O536" s="72" t="e">
        <f>IF(VLOOKUP($B536,[1]Sheet1!$C$2:$G$553,5,FALSE)=0,"",$L536)</f>
        <v>#N/A</v>
      </c>
      <c r="P536" s="72" t="e">
        <f>IF(VLOOKUP($B536,[1]Sheet1!$D$2:$G$553,4,FALSE)=0,"",$L536)</f>
        <v>#N/A</v>
      </c>
      <c r="Q536" s="72" t="e">
        <f>IF(VLOOKUP($B536,[1]Sheet1!$E$2:$G$553,3,FALSE)=0,"",$L536)</f>
        <v>#N/A</v>
      </c>
      <c r="R536" s="72" t="e">
        <f>IF(VLOOKUP($B536,[1]Sheet1!$F$2:$G$553,2,FALSE)=0,"",$L536)</f>
        <v>#N/A</v>
      </c>
      <c r="S536" s="72" t="e">
        <f>COUNTIF([1]isolation_zones!$H$2:$H$1182,conductor_pz_summary_hftd_23_re!B536)</f>
        <v>#VALUE!</v>
      </c>
    </row>
    <row r="537" spans="1:19" x14ac:dyDescent="0.25">
      <c r="A537" s="70">
        <v>2892</v>
      </c>
      <c r="B537" s="71" t="s">
        <v>3607</v>
      </c>
      <c r="C537" s="72">
        <v>102911107</v>
      </c>
      <c r="D537" s="72" t="s">
        <v>1508</v>
      </c>
      <c r="E537" s="72">
        <v>36171.542148219502</v>
      </c>
      <c r="F537" s="72">
        <f t="shared" si="40"/>
        <v>22.480759570055625</v>
      </c>
      <c r="G537" s="73">
        <v>273</v>
      </c>
      <c r="H537" s="72">
        <f t="shared" si="41"/>
        <v>40.217716489744518</v>
      </c>
      <c r="I537" s="74">
        <v>0.14731764281957699</v>
      </c>
      <c r="J537" s="75">
        <v>536</v>
      </c>
      <c r="K537" s="72">
        <f t="shared" si="42"/>
        <v>6226.9965913728229</v>
      </c>
      <c r="L537" s="72">
        <f t="shared" si="43"/>
        <v>9940.5753134092247</v>
      </c>
      <c r="M537" s="72">
        <f t="shared" si="44"/>
        <v>0.40145066210231012</v>
      </c>
      <c r="N537" s="72" t="e">
        <f>IF(VLOOKUP(B537,[1]Sheet1!$B$2:$G$553,6,FALSE)=0,"",L537)</f>
        <v>#N/A</v>
      </c>
      <c r="O537" s="72" t="e">
        <f>IF(VLOOKUP($B537,[1]Sheet1!$C$2:$G$553,5,FALSE)=0,"",$L537)</f>
        <v>#N/A</v>
      </c>
      <c r="P537" s="72" t="e">
        <f>IF(VLOOKUP($B537,[1]Sheet1!$D$2:$G$553,4,FALSE)=0,"",$L537)</f>
        <v>#N/A</v>
      </c>
      <c r="Q537" s="72" t="e">
        <f>IF(VLOOKUP($B537,[1]Sheet1!$E$2:$G$553,3,FALSE)=0,"",$L537)</f>
        <v>#N/A</v>
      </c>
      <c r="R537" s="72" t="e">
        <f>IF(VLOOKUP($B537,[1]Sheet1!$F$2:$G$553,2,FALSE)=0,"",$L537)</f>
        <v>#N/A</v>
      </c>
      <c r="S537" s="72" t="e">
        <f>COUNTIF([1]isolation_zones!$H$2:$H$1182,conductor_pz_summary_hftd_23_re!B537)</f>
        <v>#VALUE!</v>
      </c>
    </row>
    <row r="538" spans="1:19" x14ac:dyDescent="0.25">
      <c r="A538" s="70">
        <v>1817</v>
      </c>
      <c r="B538" s="71" t="s">
        <v>2581</v>
      </c>
      <c r="C538" s="72">
        <v>254432104</v>
      </c>
      <c r="D538" s="72" t="s">
        <v>1124</v>
      </c>
      <c r="E538" s="72">
        <v>79840.178394779796</v>
      </c>
      <c r="F538" s="72">
        <f t="shared" si="40"/>
        <v>49.620993408812801</v>
      </c>
      <c r="G538" s="73">
        <v>518</v>
      </c>
      <c r="H538" s="72">
        <f t="shared" si="41"/>
        <v>76.19863764696241</v>
      </c>
      <c r="I538" s="74">
        <v>0.14710161707907801</v>
      </c>
      <c r="J538" s="75">
        <v>537</v>
      </c>
      <c r="K538" s="72">
        <f t="shared" si="42"/>
        <v>6276.6175847816357</v>
      </c>
      <c r="L538" s="72">
        <f t="shared" si="43"/>
        <v>9864.3766757622616</v>
      </c>
      <c r="M538" s="72">
        <f t="shared" si="44"/>
        <v>0.39837337607305956</v>
      </c>
      <c r="N538" s="72" t="e">
        <f>IF(VLOOKUP(B538,[1]Sheet1!$B$2:$G$553,6,FALSE)=0,"",L538)</f>
        <v>#N/A</v>
      </c>
      <c r="O538" s="72" t="e">
        <f>IF(VLOOKUP($B538,[1]Sheet1!$C$2:$G$553,5,FALSE)=0,"",$L538)</f>
        <v>#N/A</v>
      </c>
      <c r="P538" s="72" t="e">
        <f>IF(VLOOKUP($B538,[1]Sheet1!$D$2:$G$553,4,FALSE)=0,"",$L538)</f>
        <v>#N/A</v>
      </c>
      <c r="Q538" s="72" t="e">
        <f>IF(VLOOKUP($B538,[1]Sheet1!$E$2:$G$553,3,FALSE)=0,"",$L538)</f>
        <v>#N/A</v>
      </c>
      <c r="R538" s="72" t="e">
        <f>IF(VLOOKUP($B538,[1]Sheet1!$F$2:$G$553,2,FALSE)=0,"",$L538)</f>
        <v>#N/A</v>
      </c>
      <c r="S538" s="72" t="e">
        <f>COUNTIF([1]isolation_zones!$H$2:$H$1182,conductor_pz_summary_hftd_23_re!B538)</f>
        <v>#VALUE!</v>
      </c>
    </row>
    <row r="539" spans="1:19" x14ac:dyDescent="0.25">
      <c r="A539" s="70">
        <v>5315</v>
      </c>
      <c r="B539" s="71" t="s">
        <v>2769</v>
      </c>
      <c r="C539" s="72">
        <v>103401101</v>
      </c>
      <c r="D539" s="72" t="s">
        <v>1178</v>
      </c>
      <c r="E539" s="72">
        <v>29071.179977989199</v>
      </c>
      <c r="F539" s="72">
        <f t="shared" si="40"/>
        <v>18.067855797382972</v>
      </c>
      <c r="G539" s="73">
        <v>200</v>
      </c>
      <c r="H539" s="72">
        <f t="shared" si="41"/>
        <v>29.386991048461802</v>
      </c>
      <c r="I539" s="74">
        <v>0.14693495524230901</v>
      </c>
      <c r="J539" s="75">
        <v>538</v>
      </c>
      <c r="K539" s="72">
        <f t="shared" si="42"/>
        <v>6294.6854405790191</v>
      </c>
      <c r="L539" s="72">
        <f t="shared" si="43"/>
        <v>9834.9896847138007</v>
      </c>
      <c r="M539" s="72">
        <f t="shared" si="44"/>
        <v>0.39718658087845093</v>
      </c>
      <c r="N539" s="72" t="e">
        <f>IF(VLOOKUP(B539,[1]Sheet1!$B$2:$G$553,6,FALSE)=0,"",L539)</f>
        <v>#N/A</v>
      </c>
      <c r="O539" s="72" t="e">
        <f>IF(VLOOKUP($B539,[1]Sheet1!$C$2:$G$553,5,FALSE)=0,"",$L539)</f>
        <v>#N/A</v>
      </c>
      <c r="P539" s="72" t="e">
        <f>IF(VLOOKUP($B539,[1]Sheet1!$D$2:$G$553,4,FALSE)=0,"",$L539)</f>
        <v>#N/A</v>
      </c>
      <c r="Q539" s="72" t="e">
        <f>IF(VLOOKUP($B539,[1]Sheet1!$E$2:$G$553,3,FALSE)=0,"",$L539)</f>
        <v>#N/A</v>
      </c>
      <c r="R539" s="72" t="e">
        <f>IF(VLOOKUP($B539,[1]Sheet1!$F$2:$G$553,2,FALSE)=0,"",$L539)</f>
        <v>#N/A</v>
      </c>
      <c r="S539" s="72" t="e">
        <f>COUNTIF([1]isolation_zones!$H$2:$H$1182,conductor_pz_summary_hftd_23_re!B539)</f>
        <v>#VALUE!</v>
      </c>
    </row>
    <row r="540" spans="1:19" x14ac:dyDescent="0.25">
      <c r="A540" s="70">
        <v>7739</v>
      </c>
      <c r="B540" s="71" t="s">
        <v>2561</v>
      </c>
      <c r="C540" s="72">
        <v>182391103</v>
      </c>
      <c r="D540" s="72" t="s">
        <v>1046</v>
      </c>
      <c r="E540" s="72">
        <v>4628.04597021687</v>
      </c>
      <c r="F540" s="72">
        <f t="shared" si="40"/>
        <v>2.8763492667600188</v>
      </c>
      <c r="G540" s="73">
        <v>23</v>
      </c>
      <c r="H540" s="72">
        <f t="shared" si="41"/>
        <v>3.3766293545725965</v>
      </c>
      <c r="I540" s="74">
        <v>0.14680997193793899</v>
      </c>
      <c r="J540" s="75">
        <v>539</v>
      </c>
      <c r="K540" s="72">
        <f t="shared" si="42"/>
        <v>6297.5617898457795</v>
      </c>
      <c r="L540" s="72">
        <f t="shared" si="43"/>
        <v>9831.6130553592284</v>
      </c>
      <c r="M540" s="72">
        <f t="shared" si="44"/>
        <v>0.39705021552259084</v>
      </c>
      <c r="N540" s="72" t="e">
        <f>IF(VLOOKUP(B540,[1]Sheet1!$B$2:$G$553,6,FALSE)=0,"",L540)</f>
        <v>#N/A</v>
      </c>
      <c r="O540" s="72" t="e">
        <f>IF(VLOOKUP($B540,[1]Sheet1!$C$2:$G$553,5,FALSE)=0,"",$L540)</f>
        <v>#N/A</v>
      </c>
      <c r="P540" s="72" t="e">
        <f>IF(VLOOKUP($B540,[1]Sheet1!$D$2:$G$553,4,FALSE)=0,"",$L540)</f>
        <v>#N/A</v>
      </c>
      <c r="Q540" s="72" t="e">
        <f>IF(VLOOKUP($B540,[1]Sheet1!$E$2:$G$553,3,FALSE)=0,"",$L540)</f>
        <v>#N/A</v>
      </c>
      <c r="R540" s="72" t="e">
        <f>IF(VLOOKUP($B540,[1]Sheet1!$F$2:$G$553,2,FALSE)=0,"",$L540)</f>
        <v>#N/A</v>
      </c>
      <c r="S540" s="72" t="e">
        <f>COUNTIF([1]isolation_zones!$H$2:$H$1182,conductor_pz_summary_hftd_23_re!B540)</f>
        <v>#VALUE!</v>
      </c>
    </row>
    <row r="541" spans="1:19" x14ac:dyDescent="0.25">
      <c r="A541" s="70">
        <v>1598</v>
      </c>
      <c r="B541" s="71" t="s">
        <v>3393</v>
      </c>
      <c r="C541" s="72">
        <v>102931103</v>
      </c>
      <c r="D541" s="72" t="s">
        <v>1072</v>
      </c>
      <c r="E541" s="72">
        <v>46964.647198593499</v>
      </c>
      <c r="F541" s="72">
        <f t="shared" si="40"/>
        <v>29.188717960592601</v>
      </c>
      <c r="G541" s="73">
        <v>357</v>
      </c>
      <c r="H541" s="72">
        <f t="shared" si="41"/>
        <v>52.358262540560929</v>
      </c>
      <c r="I541" s="74">
        <v>0.146661799833504</v>
      </c>
      <c r="J541" s="75">
        <v>540</v>
      </c>
      <c r="K541" s="72">
        <f t="shared" si="42"/>
        <v>6326.7505078063723</v>
      </c>
      <c r="L541" s="72">
        <f t="shared" si="43"/>
        <v>9779.2547928186668</v>
      </c>
      <c r="M541" s="72">
        <f t="shared" si="44"/>
        <v>0.39493572430847756</v>
      </c>
      <c r="N541" s="72" t="e">
        <f>IF(VLOOKUP(B541,[1]Sheet1!$B$2:$G$553,6,FALSE)=0,"",L541)</f>
        <v>#N/A</v>
      </c>
      <c r="O541" s="72" t="e">
        <f>IF(VLOOKUP($B541,[1]Sheet1!$C$2:$G$553,5,FALSE)=0,"",$L541)</f>
        <v>#N/A</v>
      </c>
      <c r="P541" s="72" t="e">
        <f>IF(VLOOKUP($B541,[1]Sheet1!$D$2:$G$553,4,FALSE)=0,"",$L541)</f>
        <v>#N/A</v>
      </c>
      <c r="Q541" s="72" t="e">
        <f>IF(VLOOKUP($B541,[1]Sheet1!$E$2:$G$553,3,FALSE)=0,"",$L541)</f>
        <v>#N/A</v>
      </c>
      <c r="R541" s="72" t="e">
        <f>IF(VLOOKUP($B541,[1]Sheet1!$F$2:$G$553,2,FALSE)=0,"",$L541)</f>
        <v>#N/A</v>
      </c>
      <c r="S541" s="72" t="e">
        <f>COUNTIF([1]isolation_zones!$H$2:$H$1182,conductor_pz_summary_hftd_23_re!B541)</f>
        <v>#VALUE!</v>
      </c>
    </row>
    <row r="542" spans="1:19" x14ac:dyDescent="0.25">
      <c r="A542" s="70">
        <v>2008</v>
      </c>
      <c r="B542" s="71" t="s">
        <v>1938</v>
      </c>
      <c r="C542" s="72">
        <v>254421101</v>
      </c>
      <c r="D542" s="72" t="s">
        <v>978</v>
      </c>
      <c r="E542" s="72">
        <v>40241.339141113902</v>
      </c>
      <c r="F542" s="72">
        <f t="shared" si="40"/>
        <v>25.010154842208763</v>
      </c>
      <c r="G542" s="73">
        <v>276</v>
      </c>
      <c r="H542" s="72">
        <f t="shared" si="41"/>
        <v>40.452099019679757</v>
      </c>
      <c r="I542" s="74">
        <v>0.14656557615825999</v>
      </c>
      <c r="J542" s="75">
        <v>541</v>
      </c>
      <c r="K542" s="72">
        <f t="shared" si="42"/>
        <v>6351.7606626485813</v>
      </c>
      <c r="L542" s="72">
        <f t="shared" si="43"/>
        <v>9738.8026937989871</v>
      </c>
      <c r="M542" s="72">
        <f t="shared" si="44"/>
        <v>0.39330206414064278</v>
      </c>
      <c r="N542" s="72" t="e">
        <f>IF(VLOOKUP(B542,[1]Sheet1!$B$2:$G$553,6,FALSE)=0,"",L542)</f>
        <v>#N/A</v>
      </c>
      <c r="O542" s="72" t="e">
        <f>IF(VLOOKUP($B542,[1]Sheet1!$C$2:$G$553,5,FALSE)=0,"",$L542)</f>
        <v>#N/A</v>
      </c>
      <c r="P542" s="72" t="e">
        <f>IF(VLOOKUP($B542,[1]Sheet1!$D$2:$G$553,4,FALSE)=0,"",$L542)</f>
        <v>#N/A</v>
      </c>
      <c r="Q542" s="72" t="e">
        <f>IF(VLOOKUP($B542,[1]Sheet1!$E$2:$G$553,3,FALSE)=0,"",$L542)</f>
        <v>#N/A</v>
      </c>
      <c r="R542" s="72" t="e">
        <f>IF(VLOOKUP($B542,[1]Sheet1!$F$2:$G$553,2,FALSE)=0,"",$L542)</f>
        <v>#N/A</v>
      </c>
      <c r="S542" s="72" t="e">
        <f>COUNTIF([1]isolation_zones!$H$2:$H$1182,conductor_pz_summary_hftd_23_re!B542)</f>
        <v>#VALUE!</v>
      </c>
    </row>
    <row r="543" spans="1:19" x14ac:dyDescent="0.25">
      <c r="A543" s="70">
        <v>6294</v>
      </c>
      <c r="B543" s="71" t="s">
        <v>5956</v>
      </c>
      <c r="C543" s="72">
        <v>163541101</v>
      </c>
      <c r="D543" s="72" t="s">
        <v>1066</v>
      </c>
      <c r="E543" s="72">
        <v>19618.6008178839</v>
      </c>
      <c r="F543" s="72">
        <f t="shared" si="40"/>
        <v>12.193039663072653</v>
      </c>
      <c r="G543" s="73">
        <v>113</v>
      </c>
      <c r="H543" s="72">
        <f t="shared" si="41"/>
        <v>16.536732583723094</v>
      </c>
      <c r="I543" s="74">
        <v>0.146342766227638</v>
      </c>
      <c r="J543" s="75">
        <v>542</v>
      </c>
      <c r="K543" s="72">
        <f t="shared" si="42"/>
        <v>6363.9537023116536</v>
      </c>
      <c r="L543" s="72">
        <f t="shared" si="43"/>
        <v>9722.2659612152638</v>
      </c>
      <c r="M543" s="72">
        <f t="shared" si="44"/>
        <v>0.39263422731677305</v>
      </c>
      <c r="N543" s="72" t="e">
        <f>IF(VLOOKUP(B543,[1]Sheet1!$B$2:$G$553,6,FALSE)=0,"",L543)</f>
        <v>#N/A</v>
      </c>
      <c r="O543" s="72" t="e">
        <f>IF(VLOOKUP($B543,[1]Sheet1!$C$2:$G$553,5,FALSE)=0,"",$L543)</f>
        <v>#N/A</v>
      </c>
      <c r="P543" s="72" t="e">
        <f>IF(VLOOKUP($B543,[1]Sheet1!$D$2:$G$553,4,FALSE)=0,"",$L543)</f>
        <v>#N/A</v>
      </c>
      <c r="Q543" s="72" t="e">
        <f>IF(VLOOKUP($B543,[1]Sheet1!$E$2:$G$553,3,FALSE)=0,"",$L543)</f>
        <v>#N/A</v>
      </c>
      <c r="R543" s="72" t="e">
        <f>IF(VLOOKUP($B543,[1]Sheet1!$F$2:$G$553,2,FALSE)=0,"",$L543)</f>
        <v>#N/A</v>
      </c>
      <c r="S543" s="72" t="e">
        <f>COUNTIF([1]isolation_zones!$H$2:$H$1182,conductor_pz_summary_hftd_23_re!B543)</f>
        <v>#VALUE!</v>
      </c>
    </row>
    <row r="544" spans="1:19" x14ac:dyDescent="0.25">
      <c r="A544" s="70">
        <v>6920</v>
      </c>
      <c r="B544" s="71" t="s">
        <v>2307</v>
      </c>
      <c r="C544" s="72">
        <v>42681102</v>
      </c>
      <c r="D544" s="72" t="s">
        <v>461</v>
      </c>
      <c r="E544" s="72">
        <v>14664.971455123101</v>
      </c>
      <c r="F544" s="72">
        <f t="shared" si="40"/>
        <v>9.1143390025625237</v>
      </c>
      <c r="G544" s="73">
        <v>45</v>
      </c>
      <c r="H544" s="72">
        <f t="shared" si="41"/>
        <v>6.5819586024062549</v>
      </c>
      <c r="I544" s="74">
        <v>0.14626574672013901</v>
      </c>
      <c r="J544" s="75">
        <v>543</v>
      </c>
      <c r="K544" s="72">
        <f t="shared" si="42"/>
        <v>6373.0680413142163</v>
      </c>
      <c r="L544" s="72">
        <f t="shared" si="43"/>
        <v>9715.6840026128575</v>
      </c>
      <c r="M544" s="72">
        <f t="shared" si="44"/>
        <v>0.39236841456896343</v>
      </c>
      <c r="N544" s="72" t="e">
        <f>IF(VLOOKUP(B544,[1]Sheet1!$B$2:$G$553,6,FALSE)=0,"",L544)</f>
        <v>#N/A</v>
      </c>
      <c r="O544" s="72" t="e">
        <f>IF(VLOOKUP($B544,[1]Sheet1!$C$2:$G$553,5,FALSE)=0,"",$L544)</f>
        <v>#N/A</v>
      </c>
      <c r="P544" s="72" t="e">
        <f>IF(VLOOKUP($B544,[1]Sheet1!$D$2:$G$553,4,FALSE)=0,"",$L544)</f>
        <v>#N/A</v>
      </c>
      <c r="Q544" s="72" t="e">
        <f>IF(VLOOKUP($B544,[1]Sheet1!$E$2:$G$553,3,FALSE)=0,"",$L544)</f>
        <v>#N/A</v>
      </c>
      <c r="R544" s="72" t="e">
        <f>IF(VLOOKUP($B544,[1]Sheet1!$F$2:$G$553,2,FALSE)=0,"",$L544)</f>
        <v>#N/A</v>
      </c>
      <c r="S544" s="72" t="e">
        <f>COUNTIF([1]isolation_zones!$H$2:$H$1182,conductor_pz_summary_hftd_23_re!B544)</f>
        <v>#VALUE!</v>
      </c>
    </row>
    <row r="545" spans="1:19" x14ac:dyDescent="0.25">
      <c r="A545" s="70">
        <v>1698</v>
      </c>
      <c r="B545" s="71" t="s">
        <v>3602</v>
      </c>
      <c r="C545" s="72">
        <v>192221102</v>
      </c>
      <c r="D545" s="72" t="s">
        <v>134</v>
      </c>
      <c r="E545" s="72">
        <v>10727.9171384487</v>
      </c>
      <c r="F545" s="72">
        <f t="shared" si="40"/>
        <v>6.6674438399308267</v>
      </c>
      <c r="G545" s="73">
        <v>39</v>
      </c>
      <c r="H545" s="72">
        <f t="shared" si="41"/>
        <v>5.6881675801547606</v>
      </c>
      <c r="I545" s="74">
        <v>0.145850450773199</v>
      </c>
      <c r="J545" s="75">
        <v>544</v>
      </c>
      <c r="K545" s="72">
        <f t="shared" si="42"/>
        <v>6379.7354851541468</v>
      </c>
      <c r="L545" s="72">
        <f t="shared" si="43"/>
        <v>9709.9958350327033</v>
      </c>
      <c r="M545" s="72">
        <f t="shared" si="44"/>
        <v>0.39213869761906806</v>
      </c>
      <c r="N545" s="72" t="e">
        <f>IF(VLOOKUP(B545,[1]Sheet1!$B$2:$G$553,6,FALSE)=0,"",L545)</f>
        <v>#N/A</v>
      </c>
      <c r="O545" s="72" t="e">
        <f>IF(VLOOKUP($B545,[1]Sheet1!$C$2:$G$553,5,FALSE)=0,"",$L545)</f>
        <v>#N/A</v>
      </c>
      <c r="P545" s="72" t="e">
        <f>IF(VLOOKUP($B545,[1]Sheet1!$D$2:$G$553,4,FALSE)=0,"",$L545)</f>
        <v>#N/A</v>
      </c>
      <c r="Q545" s="72" t="e">
        <f>IF(VLOOKUP($B545,[1]Sheet1!$E$2:$G$553,3,FALSE)=0,"",$L545)</f>
        <v>#N/A</v>
      </c>
      <c r="R545" s="72" t="e">
        <f>IF(VLOOKUP($B545,[1]Sheet1!$F$2:$G$553,2,FALSE)=0,"",$L545)</f>
        <v>#N/A</v>
      </c>
      <c r="S545" s="72" t="e">
        <f>COUNTIF([1]isolation_zones!$H$2:$H$1182,conductor_pz_summary_hftd_23_re!B545)</f>
        <v>#VALUE!</v>
      </c>
    </row>
    <row r="546" spans="1:19" x14ac:dyDescent="0.25">
      <c r="A546" s="70">
        <v>2911</v>
      </c>
      <c r="B546" s="71" t="s">
        <v>2954</v>
      </c>
      <c r="C546" s="72">
        <v>153652108</v>
      </c>
      <c r="D546" s="72" t="s">
        <v>751</v>
      </c>
      <c r="E546" s="72">
        <v>7078.7755953297601</v>
      </c>
      <c r="F546" s="72">
        <f t="shared" si="40"/>
        <v>4.3994876291670355</v>
      </c>
      <c r="G546" s="73">
        <v>72</v>
      </c>
      <c r="H546" s="72">
        <f t="shared" si="41"/>
        <v>10.475454718308312</v>
      </c>
      <c r="I546" s="74">
        <v>0.145492426643171</v>
      </c>
      <c r="J546" s="75">
        <v>545</v>
      </c>
      <c r="K546" s="72">
        <f t="shared" si="42"/>
        <v>6384.134972783314</v>
      </c>
      <c r="L546" s="72">
        <f t="shared" si="43"/>
        <v>9699.5203803143959</v>
      </c>
      <c r="M546" s="72">
        <f t="shared" si="44"/>
        <v>0.39171564582378465</v>
      </c>
      <c r="N546" s="72" t="e">
        <f>IF(VLOOKUP(B546,[1]Sheet1!$B$2:$G$553,6,FALSE)=0,"",L546)</f>
        <v>#N/A</v>
      </c>
      <c r="O546" s="72" t="e">
        <f>IF(VLOOKUP($B546,[1]Sheet1!$C$2:$G$553,5,FALSE)=0,"",$L546)</f>
        <v>#N/A</v>
      </c>
      <c r="P546" s="72" t="e">
        <f>IF(VLOOKUP($B546,[1]Sheet1!$D$2:$G$553,4,FALSE)=0,"",$L546)</f>
        <v>#N/A</v>
      </c>
      <c r="Q546" s="72" t="e">
        <f>IF(VLOOKUP($B546,[1]Sheet1!$E$2:$G$553,3,FALSE)=0,"",$L546)</f>
        <v>#N/A</v>
      </c>
      <c r="R546" s="72" t="e">
        <f>IF(VLOOKUP($B546,[1]Sheet1!$F$2:$G$553,2,FALSE)=0,"",$L546)</f>
        <v>#N/A</v>
      </c>
      <c r="S546" s="72" t="e">
        <f>COUNTIF([1]isolation_zones!$H$2:$H$1182,conductor_pz_summary_hftd_23_re!B546)</f>
        <v>#VALUE!</v>
      </c>
    </row>
    <row r="547" spans="1:19" x14ac:dyDescent="0.25">
      <c r="A547" s="70">
        <v>2598</v>
      </c>
      <c r="B547" s="71" t="s">
        <v>2380</v>
      </c>
      <c r="C547" s="72">
        <v>102781101</v>
      </c>
      <c r="D547" s="72" t="s">
        <v>1208</v>
      </c>
      <c r="E547" s="72">
        <v>9225.9589273977799</v>
      </c>
      <c r="F547" s="72">
        <f t="shared" si="40"/>
        <v>5.7339707441875571</v>
      </c>
      <c r="G547" s="73">
        <v>154</v>
      </c>
      <c r="H547" s="72">
        <f t="shared" si="41"/>
        <v>22.356678217974718</v>
      </c>
      <c r="I547" s="74">
        <v>0.14517323518165401</v>
      </c>
      <c r="J547" s="75">
        <v>546</v>
      </c>
      <c r="K547" s="72">
        <f t="shared" si="42"/>
        <v>6389.8689435275019</v>
      </c>
      <c r="L547" s="72">
        <f t="shared" si="43"/>
        <v>9677.1637020964208</v>
      </c>
      <c r="M547" s="72">
        <f t="shared" si="44"/>
        <v>0.39081277018630445</v>
      </c>
      <c r="N547" s="72" t="e">
        <f>IF(VLOOKUP(B547,[1]Sheet1!$B$2:$G$553,6,FALSE)=0,"",L547)</f>
        <v>#N/A</v>
      </c>
      <c r="O547" s="72" t="e">
        <f>IF(VLOOKUP($B547,[1]Sheet1!$C$2:$G$553,5,FALSE)=0,"",$L547)</f>
        <v>#N/A</v>
      </c>
      <c r="P547" s="72" t="e">
        <f>IF(VLOOKUP($B547,[1]Sheet1!$D$2:$G$553,4,FALSE)=0,"",$L547)</f>
        <v>#N/A</v>
      </c>
      <c r="Q547" s="72" t="e">
        <f>IF(VLOOKUP($B547,[1]Sheet1!$E$2:$G$553,3,FALSE)=0,"",$L547)</f>
        <v>#N/A</v>
      </c>
      <c r="R547" s="72" t="e">
        <f>IF(VLOOKUP($B547,[1]Sheet1!$F$2:$G$553,2,FALSE)=0,"",$L547)</f>
        <v>#N/A</v>
      </c>
      <c r="S547" s="72" t="e">
        <f>COUNTIF([1]isolation_zones!$H$2:$H$1182,conductor_pz_summary_hftd_23_re!B547)</f>
        <v>#VALUE!</v>
      </c>
    </row>
    <row r="548" spans="1:19" x14ac:dyDescent="0.25">
      <c r="A548" s="70">
        <v>2127</v>
      </c>
      <c r="B548" s="71" t="s">
        <v>3077</v>
      </c>
      <c r="C548" s="72">
        <v>182391103</v>
      </c>
      <c r="D548" s="72" t="s">
        <v>1046</v>
      </c>
      <c r="E548" s="72">
        <v>29207.738763351201</v>
      </c>
      <c r="F548" s="72">
        <f t="shared" si="40"/>
        <v>18.152727634152392</v>
      </c>
      <c r="G548" s="73">
        <v>109</v>
      </c>
      <c r="H548" s="72">
        <f t="shared" si="41"/>
        <v>15.800764287214248</v>
      </c>
      <c r="I548" s="74">
        <v>0.14496114024967199</v>
      </c>
      <c r="J548" s="75">
        <v>547</v>
      </c>
      <c r="K548" s="72">
        <f t="shared" si="42"/>
        <v>6408.021671161654</v>
      </c>
      <c r="L548" s="72">
        <f t="shared" si="43"/>
        <v>9661.3629378092064</v>
      </c>
      <c r="M548" s="72">
        <f t="shared" si="44"/>
        <v>0.39017465548118591</v>
      </c>
      <c r="N548" s="72" t="e">
        <f>IF(VLOOKUP(B548,[1]Sheet1!$B$2:$G$553,6,FALSE)=0,"",L548)</f>
        <v>#N/A</v>
      </c>
      <c r="O548" s="72" t="e">
        <f>IF(VLOOKUP($B548,[1]Sheet1!$C$2:$G$553,5,FALSE)=0,"",$L548)</f>
        <v>#N/A</v>
      </c>
      <c r="P548" s="72" t="e">
        <f>IF(VLOOKUP($B548,[1]Sheet1!$D$2:$G$553,4,FALSE)=0,"",$L548)</f>
        <v>#N/A</v>
      </c>
      <c r="Q548" s="72" t="e">
        <f>IF(VLOOKUP($B548,[1]Sheet1!$E$2:$G$553,3,FALSE)=0,"",$L548)</f>
        <v>#N/A</v>
      </c>
      <c r="R548" s="72" t="e">
        <f>IF(VLOOKUP($B548,[1]Sheet1!$F$2:$G$553,2,FALSE)=0,"",$L548)</f>
        <v>#N/A</v>
      </c>
      <c r="S548" s="72" t="e">
        <f>COUNTIF([1]isolation_zones!$H$2:$H$1182,conductor_pz_summary_hftd_23_re!B548)</f>
        <v>#VALUE!</v>
      </c>
    </row>
    <row r="549" spans="1:19" x14ac:dyDescent="0.25">
      <c r="A549" s="70">
        <v>381</v>
      </c>
      <c r="B549" s="71" t="s">
        <v>3018</v>
      </c>
      <c r="C549" s="72">
        <v>152282101</v>
      </c>
      <c r="D549" s="72" t="s">
        <v>749</v>
      </c>
      <c r="E549" s="72">
        <v>69889.601505907704</v>
      </c>
      <c r="F549" s="72">
        <f t="shared" si="40"/>
        <v>43.436669674274519</v>
      </c>
      <c r="G549" s="73">
        <v>431</v>
      </c>
      <c r="H549" s="72">
        <f t="shared" si="41"/>
        <v>62.404764112248138</v>
      </c>
      <c r="I549" s="74">
        <v>0.14479063599129499</v>
      </c>
      <c r="J549" s="75">
        <v>548</v>
      </c>
      <c r="K549" s="72">
        <f t="shared" si="42"/>
        <v>6451.4583408359285</v>
      </c>
      <c r="L549" s="72">
        <f t="shared" si="43"/>
        <v>9598.9581736969576</v>
      </c>
      <c r="M549" s="72">
        <f t="shared" si="44"/>
        <v>0.38765443576740272</v>
      </c>
      <c r="N549" s="72" t="e">
        <f>IF(VLOOKUP(B549,[1]Sheet1!$B$2:$G$553,6,FALSE)=0,"",L549)</f>
        <v>#N/A</v>
      </c>
      <c r="O549" s="72" t="e">
        <f>IF(VLOOKUP($B549,[1]Sheet1!$C$2:$G$553,5,FALSE)=0,"",$L549)</f>
        <v>#N/A</v>
      </c>
      <c r="P549" s="72" t="e">
        <f>IF(VLOOKUP($B549,[1]Sheet1!$D$2:$G$553,4,FALSE)=0,"",$L549)</f>
        <v>#N/A</v>
      </c>
      <c r="Q549" s="72" t="e">
        <f>IF(VLOOKUP($B549,[1]Sheet1!$E$2:$G$553,3,FALSE)=0,"",$L549)</f>
        <v>#N/A</v>
      </c>
      <c r="R549" s="72" t="e">
        <f>IF(VLOOKUP($B549,[1]Sheet1!$F$2:$G$553,2,FALSE)=0,"",$L549)</f>
        <v>#N/A</v>
      </c>
      <c r="S549" s="72" t="e">
        <f>COUNTIF([1]isolation_zones!$H$2:$H$1182,conductor_pz_summary_hftd_23_re!B549)</f>
        <v>#VALUE!</v>
      </c>
    </row>
    <row r="550" spans="1:19" x14ac:dyDescent="0.25">
      <c r="A550" s="70">
        <v>3913</v>
      </c>
      <c r="B550" s="71" t="s">
        <v>2254</v>
      </c>
      <c r="C550" s="72">
        <v>103331101</v>
      </c>
      <c r="D550" s="72" t="s">
        <v>1188</v>
      </c>
      <c r="E550" s="72">
        <v>21993.720013435301</v>
      </c>
      <c r="F550" s="72">
        <f t="shared" si="40"/>
        <v>13.669185838057986</v>
      </c>
      <c r="G550" s="73">
        <v>170</v>
      </c>
      <c r="H550" s="72">
        <f t="shared" si="41"/>
        <v>24.548555013828761</v>
      </c>
      <c r="I550" s="74">
        <v>0.14440326478722801</v>
      </c>
      <c r="J550" s="75">
        <v>549</v>
      </c>
      <c r="K550" s="72">
        <f t="shared" si="42"/>
        <v>6465.1275266739867</v>
      </c>
      <c r="L550" s="72">
        <f t="shared" si="43"/>
        <v>9574.4096186831284</v>
      </c>
      <c r="M550" s="72">
        <f t="shared" si="44"/>
        <v>0.3866630410690835</v>
      </c>
      <c r="N550" s="72" t="e">
        <f>IF(VLOOKUP(B550,[1]Sheet1!$B$2:$G$553,6,FALSE)=0,"",L550)</f>
        <v>#N/A</v>
      </c>
      <c r="O550" s="72" t="e">
        <f>IF(VLOOKUP($B550,[1]Sheet1!$C$2:$G$553,5,FALSE)=0,"",$L550)</f>
        <v>#N/A</v>
      </c>
      <c r="P550" s="72" t="e">
        <f>IF(VLOOKUP($B550,[1]Sheet1!$D$2:$G$553,4,FALSE)=0,"",$L550)</f>
        <v>#N/A</v>
      </c>
      <c r="Q550" s="72" t="e">
        <f>IF(VLOOKUP($B550,[1]Sheet1!$E$2:$G$553,3,FALSE)=0,"",$L550)</f>
        <v>#N/A</v>
      </c>
      <c r="R550" s="72" t="e">
        <f>IF(VLOOKUP($B550,[1]Sheet1!$F$2:$G$553,2,FALSE)=0,"",$L550)</f>
        <v>#N/A</v>
      </c>
      <c r="S550" s="72" t="e">
        <f>COUNTIF([1]isolation_zones!$H$2:$H$1182,conductor_pz_summary_hftd_23_re!B550)</f>
        <v>#VALUE!</v>
      </c>
    </row>
    <row r="551" spans="1:19" x14ac:dyDescent="0.25">
      <c r="A551" s="70">
        <v>2481</v>
      </c>
      <c r="B551" s="71" t="s">
        <v>3275</v>
      </c>
      <c r="C551" s="72">
        <v>152921101</v>
      </c>
      <c r="D551" s="72" t="s">
        <v>1408</v>
      </c>
      <c r="E551" s="72">
        <v>17538.544680374202</v>
      </c>
      <c r="F551" s="72">
        <f t="shared" si="40"/>
        <v>10.900276370648976</v>
      </c>
      <c r="G551" s="73">
        <v>106</v>
      </c>
      <c r="H551" s="72">
        <f t="shared" si="41"/>
        <v>15.301310510333453</v>
      </c>
      <c r="I551" s="74">
        <v>0.144351985946542</v>
      </c>
      <c r="J551" s="75">
        <v>550</v>
      </c>
      <c r="K551" s="72">
        <f t="shared" si="42"/>
        <v>6476.0278030446361</v>
      </c>
      <c r="L551" s="72">
        <f t="shared" si="43"/>
        <v>9559.1083081727957</v>
      </c>
      <c r="M551" s="72">
        <f t="shared" si="44"/>
        <v>0.38604509683127669</v>
      </c>
      <c r="N551" s="72">
        <f>IF(VLOOKUP(B551,[1]Sheet1!$B$2:$G$553,6,FALSE)=0,"",L551)</f>
        <v>9559.1083081727957</v>
      </c>
      <c r="O551" s="72" t="e">
        <f>IF(VLOOKUP($B551,[1]Sheet1!$C$2:$G$553,5,FALSE)=0,"",$L551)</f>
        <v>#N/A</v>
      </c>
      <c r="P551" s="72" t="e">
        <f>IF(VLOOKUP($B551,[1]Sheet1!$D$2:$G$553,4,FALSE)=0,"",$L551)</f>
        <v>#N/A</v>
      </c>
      <c r="Q551" s="72" t="e">
        <f>IF(VLOOKUP($B551,[1]Sheet1!$E$2:$G$553,3,FALSE)=0,"",$L551)</f>
        <v>#N/A</v>
      </c>
      <c r="R551" s="72" t="e">
        <f>IF(VLOOKUP($B551,[1]Sheet1!$F$2:$G$553,2,FALSE)=0,"",$L551)</f>
        <v>#N/A</v>
      </c>
      <c r="S551" s="72" t="e">
        <f>COUNTIF([1]isolation_zones!$H$2:$H$1182,conductor_pz_summary_hftd_23_re!B551)</f>
        <v>#VALUE!</v>
      </c>
    </row>
    <row r="552" spans="1:19" x14ac:dyDescent="0.25">
      <c r="A552" s="70">
        <v>948</v>
      </c>
      <c r="B552" s="71" t="s">
        <v>2899</v>
      </c>
      <c r="C552" s="72">
        <v>254452102</v>
      </c>
      <c r="D552" s="72" t="s">
        <v>1180</v>
      </c>
      <c r="E552" s="72">
        <v>58387.070701442302</v>
      </c>
      <c r="F552" s="72">
        <f t="shared" si="40"/>
        <v>36.287800311648418</v>
      </c>
      <c r="G552" s="73">
        <v>387</v>
      </c>
      <c r="H552" s="72">
        <f t="shared" si="41"/>
        <v>55.727699022440497</v>
      </c>
      <c r="I552" s="74">
        <v>0.14399922228020801</v>
      </c>
      <c r="J552" s="75">
        <v>551</v>
      </c>
      <c r="K552" s="72">
        <f t="shared" si="42"/>
        <v>6512.3156033562846</v>
      </c>
      <c r="L552" s="72">
        <f t="shared" si="43"/>
        <v>9503.3806091503557</v>
      </c>
      <c r="M552" s="72">
        <f t="shared" si="44"/>
        <v>0.38379453074584913</v>
      </c>
      <c r="N552" s="72" t="e">
        <f>IF(VLOOKUP(B552,[1]Sheet1!$B$2:$G$553,6,FALSE)=0,"",L552)</f>
        <v>#N/A</v>
      </c>
      <c r="O552" s="72" t="e">
        <f>IF(VLOOKUP($B552,[1]Sheet1!$C$2:$G$553,5,FALSE)=0,"",$L552)</f>
        <v>#N/A</v>
      </c>
      <c r="P552" s="72" t="e">
        <f>IF(VLOOKUP($B552,[1]Sheet1!$D$2:$G$553,4,FALSE)=0,"",$L552)</f>
        <v>#N/A</v>
      </c>
      <c r="Q552" s="72" t="e">
        <f>IF(VLOOKUP($B552,[1]Sheet1!$E$2:$G$553,3,FALSE)=0,"",$L552)</f>
        <v>#N/A</v>
      </c>
      <c r="R552" s="72" t="e">
        <f>IF(VLOOKUP($B552,[1]Sheet1!$F$2:$G$553,2,FALSE)=0,"",$L552)</f>
        <v>#N/A</v>
      </c>
      <c r="S552" s="72" t="e">
        <f>COUNTIF([1]isolation_zones!$H$2:$H$1182,conductor_pz_summary_hftd_23_re!B552)</f>
        <v>#VALUE!</v>
      </c>
    </row>
    <row r="553" spans="1:19" x14ac:dyDescent="0.25">
      <c r="A553" s="70">
        <v>4109</v>
      </c>
      <c r="B553" s="71" t="s">
        <v>2446</v>
      </c>
      <c r="C553" s="72">
        <v>183052113</v>
      </c>
      <c r="D553" s="72" t="s">
        <v>755</v>
      </c>
      <c r="E553" s="72">
        <v>11709.095351596199</v>
      </c>
      <c r="F553" s="72">
        <f t="shared" si="40"/>
        <v>7.2772500631424482</v>
      </c>
      <c r="G553" s="73">
        <v>88</v>
      </c>
      <c r="H553" s="72">
        <f t="shared" si="41"/>
        <v>12.664399748071808</v>
      </c>
      <c r="I553" s="74">
        <v>0.14391363350081601</v>
      </c>
      <c r="J553" s="75">
        <v>552</v>
      </c>
      <c r="K553" s="72">
        <f t="shared" si="42"/>
        <v>6519.5928534194272</v>
      </c>
      <c r="L553" s="72">
        <f t="shared" si="43"/>
        <v>9490.7162094022842</v>
      </c>
      <c r="M553" s="72">
        <f t="shared" si="44"/>
        <v>0.38328307828925606</v>
      </c>
      <c r="N553" s="72" t="e">
        <f>IF(VLOOKUP(B553,[1]Sheet1!$B$2:$G$553,6,FALSE)=0,"",L553)</f>
        <v>#N/A</v>
      </c>
      <c r="O553" s="72" t="e">
        <f>IF(VLOOKUP($B553,[1]Sheet1!$C$2:$G$553,5,FALSE)=0,"",$L553)</f>
        <v>#N/A</v>
      </c>
      <c r="P553" s="72" t="e">
        <f>IF(VLOOKUP($B553,[1]Sheet1!$D$2:$G$553,4,FALSE)=0,"",$L553)</f>
        <v>#N/A</v>
      </c>
      <c r="Q553" s="72" t="e">
        <f>IF(VLOOKUP($B553,[1]Sheet1!$E$2:$G$553,3,FALSE)=0,"",$L553)</f>
        <v>#N/A</v>
      </c>
      <c r="R553" s="72" t="e">
        <f>IF(VLOOKUP($B553,[1]Sheet1!$F$2:$G$553,2,FALSE)=0,"",$L553)</f>
        <v>#N/A</v>
      </c>
      <c r="S553" s="72" t="e">
        <f>COUNTIF([1]isolation_zones!$H$2:$H$1182,conductor_pz_summary_hftd_23_re!B553)</f>
        <v>#VALUE!</v>
      </c>
    </row>
    <row r="554" spans="1:19" x14ac:dyDescent="0.25">
      <c r="A554" s="70">
        <v>9361</v>
      </c>
      <c r="B554" s="71" t="s">
        <v>4209</v>
      </c>
      <c r="C554" s="72">
        <v>42821102</v>
      </c>
      <c r="D554" s="72" t="s">
        <v>579</v>
      </c>
      <c r="E554" s="72">
        <v>3213.4445539277699</v>
      </c>
      <c r="F554" s="72">
        <f t="shared" si="40"/>
        <v>1.9971687718631261</v>
      </c>
      <c r="G554" s="73">
        <v>23</v>
      </c>
      <c r="H554" s="72">
        <f t="shared" si="41"/>
        <v>3.3028889107218804</v>
      </c>
      <c r="I554" s="74">
        <v>0.14360386568356001</v>
      </c>
      <c r="J554" s="75">
        <v>553</v>
      </c>
      <c r="K554" s="72">
        <f t="shared" si="42"/>
        <v>6521.5900221912907</v>
      </c>
      <c r="L554" s="72">
        <f t="shared" si="43"/>
        <v>9487.4133204915615</v>
      </c>
      <c r="M554" s="72">
        <f t="shared" si="44"/>
        <v>0.38314969094513812</v>
      </c>
      <c r="N554" s="72" t="e">
        <f>IF(VLOOKUP(B554,[1]Sheet1!$B$2:$G$553,6,FALSE)=0,"",L554)</f>
        <v>#N/A</v>
      </c>
      <c r="O554" s="72" t="e">
        <f>IF(VLOOKUP($B554,[1]Sheet1!$C$2:$G$553,5,FALSE)=0,"",$L554)</f>
        <v>#N/A</v>
      </c>
      <c r="P554" s="72" t="e">
        <f>IF(VLOOKUP($B554,[1]Sheet1!$D$2:$G$553,4,FALSE)=0,"",$L554)</f>
        <v>#N/A</v>
      </c>
      <c r="Q554" s="72" t="e">
        <f>IF(VLOOKUP($B554,[1]Sheet1!$E$2:$G$553,3,FALSE)=0,"",$L554)</f>
        <v>#N/A</v>
      </c>
      <c r="R554" s="72" t="e">
        <f>IF(VLOOKUP($B554,[1]Sheet1!$F$2:$G$553,2,FALSE)=0,"",$L554)</f>
        <v>#N/A</v>
      </c>
      <c r="S554" s="72" t="e">
        <f>COUNTIF([1]isolation_zones!$H$2:$H$1182,conductor_pz_summary_hftd_23_re!B554)</f>
        <v>#VALUE!</v>
      </c>
    </row>
    <row r="555" spans="1:19" x14ac:dyDescent="0.25">
      <c r="A555" s="70">
        <v>429</v>
      </c>
      <c r="B555" s="71" t="s">
        <v>3659</v>
      </c>
      <c r="C555" s="72">
        <v>102931102</v>
      </c>
      <c r="D555" s="72" t="s">
        <v>1404</v>
      </c>
      <c r="E555" s="72">
        <v>48498.427614821499</v>
      </c>
      <c r="F555" s="72">
        <f t="shared" si="40"/>
        <v>30.141968685408017</v>
      </c>
      <c r="G555" s="73">
        <v>269</v>
      </c>
      <c r="H555" s="72">
        <f t="shared" si="41"/>
        <v>38.614747503528498</v>
      </c>
      <c r="I555" s="74">
        <v>0.143549247225013</v>
      </c>
      <c r="J555" s="75">
        <v>554</v>
      </c>
      <c r="K555" s="72">
        <f t="shared" si="42"/>
        <v>6551.7319908766985</v>
      </c>
      <c r="L555" s="72">
        <f t="shared" si="43"/>
        <v>9448.7985729880329</v>
      </c>
      <c r="M555" s="72">
        <f t="shared" si="44"/>
        <v>0.38159023231588818</v>
      </c>
      <c r="N555" s="72" t="e">
        <f>IF(VLOOKUP(B555,[1]Sheet1!$B$2:$G$553,6,FALSE)=0,"",L555)</f>
        <v>#N/A</v>
      </c>
      <c r="O555" s="72" t="e">
        <f>IF(VLOOKUP($B555,[1]Sheet1!$C$2:$G$553,5,FALSE)=0,"",$L555)</f>
        <v>#N/A</v>
      </c>
      <c r="P555" s="72" t="e">
        <f>IF(VLOOKUP($B555,[1]Sheet1!$D$2:$G$553,4,FALSE)=0,"",$L555)</f>
        <v>#N/A</v>
      </c>
      <c r="Q555" s="72" t="e">
        <f>IF(VLOOKUP($B555,[1]Sheet1!$E$2:$G$553,3,FALSE)=0,"",$L555)</f>
        <v>#N/A</v>
      </c>
      <c r="R555" s="72" t="e">
        <f>IF(VLOOKUP($B555,[1]Sheet1!$F$2:$G$553,2,FALSE)=0,"",$L555)</f>
        <v>#N/A</v>
      </c>
      <c r="S555" s="72" t="e">
        <f>COUNTIF([1]isolation_zones!$H$2:$H$1182,conductor_pz_summary_hftd_23_re!B555)</f>
        <v>#VALUE!</v>
      </c>
    </row>
    <row r="556" spans="1:19" x14ac:dyDescent="0.25">
      <c r="A556" s="70">
        <v>3755</v>
      </c>
      <c r="B556" s="71" t="s">
        <v>3194</v>
      </c>
      <c r="C556" s="72">
        <v>252691104</v>
      </c>
      <c r="D556" s="72" t="s">
        <v>972</v>
      </c>
      <c r="E556" s="72">
        <v>20557.44129911</v>
      </c>
      <c r="F556" s="72">
        <f t="shared" si="40"/>
        <v>12.776532814860161</v>
      </c>
      <c r="G556" s="73">
        <v>85</v>
      </c>
      <c r="H556" s="72">
        <f t="shared" si="41"/>
        <v>12.1951183840055</v>
      </c>
      <c r="I556" s="74">
        <v>0.1434719809883</v>
      </c>
      <c r="J556" s="75">
        <v>555</v>
      </c>
      <c r="K556" s="72">
        <f t="shared" si="42"/>
        <v>6564.5085236915584</v>
      </c>
      <c r="L556" s="72">
        <f t="shared" si="43"/>
        <v>9436.6034546040282</v>
      </c>
      <c r="M556" s="72">
        <f t="shared" si="44"/>
        <v>0.38109773181211243</v>
      </c>
      <c r="N556" s="72" t="e">
        <f>IF(VLOOKUP(B556,[1]Sheet1!$B$2:$G$553,6,FALSE)=0,"",L556)</f>
        <v>#N/A</v>
      </c>
      <c r="O556" s="72" t="e">
        <f>IF(VLOOKUP($B556,[1]Sheet1!$C$2:$G$553,5,FALSE)=0,"",$L556)</f>
        <v>#N/A</v>
      </c>
      <c r="P556" s="72" t="e">
        <f>IF(VLOOKUP($B556,[1]Sheet1!$D$2:$G$553,4,FALSE)=0,"",$L556)</f>
        <v>#N/A</v>
      </c>
      <c r="Q556" s="72" t="e">
        <f>IF(VLOOKUP($B556,[1]Sheet1!$E$2:$G$553,3,FALSE)=0,"",$L556)</f>
        <v>#N/A</v>
      </c>
      <c r="R556" s="72" t="e">
        <f>IF(VLOOKUP($B556,[1]Sheet1!$F$2:$G$553,2,FALSE)=0,"",$L556)</f>
        <v>#N/A</v>
      </c>
      <c r="S556" s="72" t="e">
        <f>COUNTIF([1]isolation_zones!$H$2:$H$1182,conductor_pz_summary_hftd_23_re!B556)</f>
        <v>#VALUE!</v>
      </c>
    </row>
    <row r="557" spans="1:19" x14ac:dyDescent="0.25">
      <c r="A557" s="70">
        <v>5039</v>
      </c>
      <c r="B557" s="71" t="s">
        <v>3753</v>
      </c>
      <c r="C557" s="72">
        <v>103521103</v>
      </c>
      <c r="D557" s="72" t="s">
        <v>1466</v>
      </c>
      <c r="E557" s="72">
        <v>49484.979349980997</v>
      </c>
      <c r="F557" s="72">
        <f t="shared" si="40"/>
        <v>30.755114574257924</v>
      </c>
      <c r="G557" s="73">
        <v>232</v>
      </c>
      <c r="H557" s="72">
        <f t="shared" si="41"/>
        <v>33.284763812732244</v>
      </c>
      <c r="I557" s="74">
        <v>0.14346880953763899</v>
      </c>
      <c r="J557" s="75">
        <v>556</v>
      </c>
      <c r="K557" s="72">
        <f t="shared" si="42"/>
        <v>6595.2636382658166</v>
      </c>
      <c r="L557" s="72">
        <f t="shared" si="43"/>
        <v>9403.3186907912968</v>
      </c>
      <c r="M557" s="72">
        <f t="shared" si="44"/>
        <v>0.37975352485735847</v>
      </c>
      <c r="N557" s="72">
        <f>IF(VLOOKUP(B557,[1]Sheet1!$B$2:$G$553,6,FALSE)=0,"",L557)</f>
        <v>9403.3186907912968</v>
      </c>
      <c r="O557" s="72" t="e">
        <f>IF(VLOOKUP($B557,[1]Sheet1!$C$2:$G$553,5,FALSE)=0,"",$L557)</f>
        <v>#N/A</v>
      </c>
      <c r="P557" s="72" t="e">
        <f>IF(VLOOKUP($B557,[1]Sheet1!$D$2:$G$553,4,FALSE)=0,"",$L557)</f>
        <v>#N/A</v>
      </c>
      <c r="Q557" s="72" t="e">
        <f>IF(VLOOKUP($B557,[1]Sheet1!$E$2:$G$553,3,FALSE)=0,"",$L557)</f>
        <v>#N/A</v>
      </c>
      <c r="R557" s="72" t="e">
        <f>IF(VLOOKUP($B557,[1]Sheet1!$F$2:$G$553,2,FALSE)=0,"",$L557)</f>
        <v>#N/A</v>
      </c>
      <c r="S557" s="72" t="e">
        <f>COUNTIF([1]isolation_zones!$H$2:$H$1182,conductor_pz_summary_hftd_23_re!B557)</f>
        <v>#VALUE!</v>
      </c>
    </row>
    <row r="558" spans="1:19" x14ac:dyDescent="0.25">
      <c r="A558" s="70">
        <v>5385</v>
      </c>
      <c r="B558" s="71" t="s">
        <v>3247</v>
      </c>
      <c r="C558" s="72">
        <v>43051101</v>
      </c>
      <c r="D558" s="72" t="s">
        <v>465</v>
      </c>
      <c r="E558" s="72">
        <v>15082.1186827074</v>
      </c>
      <c r="F558" s="72">
        <f t="shared" si="40"/>
        <v>9.3735976896876316</v>
      </c>
      <c r="G558" s="73">
        <v>71</v>
      </c>
      <c r="H558" s="72">
        <f t="shared" si="41"/>
        <v>10.169965101404483</v>
      </c>
      <c r="I558" s="74">
        <v>0.14323894509020399</v>
      </c>
      <c r="J558" s="75">
        <v>557</v>
      </c>
      <c r="K558" s="72">
        <f t="shared" si="42"/>
        <v>6604.6372359555044</v>
      </c>
      <c r="L558" s="72">
        <f t="shared" si="43"/>
        <v>9393.1487256898927</v>
      </c>
      <c r="M558" s="72">
        <f t="shared" si="44"/>
        <v>0.3793428102764822</v>
      </c>
      <c r="N558" s="72" t="e">
        <f>IF(VLOOKUP(B558,[1]Sheet1!$B$2:$G$553,6,FALSE)=0,"",L558)</f>
        <v>#N/A</v>
      </c>
      <c r="O558" s="72" t="e">
        <f>IF(VLOOKUP($B558,[1]Sheet1!$C$2:$G$553,5,FALSE)=0,"",$L558)</f>
        <v>#N/A</v>
      </c>
      <c r="P558" s="72" t="e">
        <f>IF(VLOOKUP($B558,[1]Sheet1!$D$2:$G$553,4,FALSE)=0,"",$L558)</f>
        <v>#N/A</v>
      </c>
      <c r="Q558" s="72" t="e">
        <f>IF(VLOOKUP($B558,[1]Sheet1!$E$2:$G$553,3,FALSE)=0,"",$L558)</f>
        <v>#N/A</v>
      </c>
      <c r="R558" s="72" t="e">
        <f>IF(VLOOKUP($B558,[1]Sheet1!$F$2:$G$553,2,FALSE)=0,"",$L558)</f>
        <v>#N/A</v>
      </c>
      <c r="S558" s="72" t="e">
        <f>COUNTIF([1]isolation_zones!$H$2:$H$1182,conductor_pz_summary_hftd_23_re!B558)</f>
        <v>#VALUE!</v>
      </c>
    </row>
    <row r="559" spans="1:19" x14ac:dyDescent="0.25">
      <c r="A559" s="70">
        <v>9323</v>
      </c>
      <c r="B559" s="71" t="s">
        <v>4053</v>
      </c>
      <c r="C559" s="72">
        <v>253642101</v>
      </c>
      <c r="D559" s="72" t="s">
        <v>880</v>
      </c>
      <c r="E559" s="72">
        <v>6963.5325727378204</v>
      </c>
      <c r="F559" s="72">
        <f t="shared" si="40"/>
        <v>4.3278636250701181</v>
      </c>
      <c r="G559" s="73">
        <v>25</v>
      </c>
      <c r="H559" s="72">
        <f t="shared" si="41"/>
        <v>3.5743649558705251</v>
      </c>
      <c r="I559" s="74">
        <v>0.142974598234821</v>
      </c>
      <c r="J559" s="75">
        <v>558</v>
      </c>
      <c r="K559" s="72">
        <f t="shared" si="42"/>
        <v>6608.9650995805741</v>
      </c>
      <c r="L559" s="72">
        <f t="shared" si="43"/>
        <v>9389.5743607340228</v>
      </c>
      <c r="M559" s="72">
        <f t="shared" si="44"/>
        <v>0.37919845935785945</v>
      </c>
      <c r="N559" s="72" t="e">
        <f>IF(VLOOKUP(B559,[1]Sheet1!$B$2:$G$553,6,FALSE)=0,"",L559)</f>
        <v>#N/A</v>
      </c>
      <c r="O559" s="72" t="e">
        <f>IF(VLOOKUP($B559,[1]Sheet1!$C$2:$G$553,5,FALSE)=0,"",$L559)</f>
        <v>#N/A</v>
      </c>
      <c r="P559" s="72" t="e">
        <f>IF(VLOOKUP($B559,[1]Sheet1!$D$2:$G$553,4,FALSE)=0,"",$L559)</f>
        <v>#N/A</v>
      </c>
      <c r="Q559" s="72" t="e">
        <f>IF(VLOOKUP($B559,[1]Sheet1!$E$2:$G$553,3,FALSE)=0,"",$L559)</f>
        <v>#N/A</v>
      </c>
      <c r="R559" s="72" t="e">
        <f>IF(VLOOKUP($B559,[1]Sheet1!$F$2:$G$553,2,FALSE)=0,"",$L559)</f>
        <v>#N/A</v>
      </c>
      <c r="S559" s="72" t="e">
        <f>COUNTIF([1]isolation_zones!$H$2:$H$1182,conductor_pz_summary_hftd_23_re!B559)</f>
        <v>#VALUE!</v>
      </c>
    </row>
    <row r="560" spans="1:19" x14ac:dyDescent="0.25">
      <c r="A560" s="70">
        <v>8609</v>
      </c>
      <c r="B560" s="71" t="s">
        <v>2238</v>
      </c>
      <c r="C560" s="72">
        <v>42631108</v>
      </c>
      <c r="D560" s="72" t="s">
        <v>180</v>
      </c>
      <c r="E560" s="72">
        <v>15178.981567315401</v>
      </c>
      <c r="F560" s="72">
        <f t="shared" si="40"/>
        <v>9.4337983637758853</v>
      </c>
      <c r="G560" s="73">
        <v>108</v>
      </c>
      <c r="H560" s="72">
        <f t="shared" si="41"/>
        <v>15.421280982163381</v>
      </c>
      <c r="I560" s="74">
        <v>0.14278963872373501</v>
      </c>
      <c r="J560" s="75">
        <v>559</v>
      </c>
      <c r="K560" s="72">
        <f t="shared" si="42"/>
        <v>6618.3988979443502</v>
      </c>
      <c r="L560" s="72">
        <f t="shared" si="43"/>
        <v>9374.153079751859</v>
      </c>
      <c r="M560" s="72">
        <f t="shared" si="44"/>
        <v>0.37857567010617454</v>
      </c>
      <c r="N560" s="72" t="e">
        <f>IF(VLOOKUP(B560,[1]Sheet1!$B$2:$G$553,6,FALSE)=0,"",L560)</f>
        <v>#N/A</v>
      </c>
      <c r="O560" s="72" t="e">
        <f>IF(VLOOKUP($B560,[1]Sheet1!$C$2:$G$553,5,FALSE)=0,"",$L560)</f>
        <v>#N/A</v>
      </c>
      <c r="P560" s="72" t="e">
        <f>IF(VLOOKUP($B560,[1]Sheet1!$D$2:$G$553,4,FALSE)=0,"",$L560)</f>
        <v>#N/A</v>
      </c>
      <c r="Q560" s="72" t="e">
        <f>IF(VLOOKUP($B560,[1]Sheet1!$E$2:$G$553,3,FALSE)=0,"",$L560)</f>
        <v>#N/A</v>
      </c>
      <c r="R560" s="72" t="e">
        <f>IF(VLOOKUP($B560,[1]Sheet1!$F$2:$G$553,2,FALSE)=0,"",$L560)</f>
        <v>#N/A</v>
      </c>
      <c r="S560" s="72" t="e">
        <f>COUNTIF([1]isolation_zones!$H$2:$H$1182,conductor_pz_summary_hftd_23_re!B560)</f>
        <v>#VALUE!</v>
      </c>
    </row>
    <row r="561" spans="1:19" x14ac:dyDescent="0.25">
      <c r="A561" s="70">
        <v>9301</v>
      </c>
      <c r="B561" s="71" t="s">
        <v>4335</v>
      </c>
      <c r="C561" s="72">
        <v>102541101</v>
      </c>
      <c r="D561" s="72" t="s">
        <v>733</v>
      </c>
      <c r="E561" s="72">
        <v>16669.4005004295</v>
      </c>
      <c r="F561" s="72">
        <f t="shared" si="40"/>
        <v>10.36009975166532</v>
      </c>
      <c r="G561" s="73">
        <v>34</v>
      </c>
      <c r="H561" s="72">
        <f t="shared" si="41"/>
        <v>4.8381911939534881</v>
      </c>
      <c r="I561" s="74">
        <v>0.14229974099863199</v>
      </c>
      <c r="J561" s="75">
        <v>560</v>
      </c>
      <c r="K561" s="72">
        <f t="shared" si="42"/>
        <v>6628.7589976960153</v>
      </c>
      <c r="L561" s="72">
        <f t="shared" si="43"/>
        <v>9369.3148885579049</v>
      </c>
      <c r="M561" s="72">
        <f t="shared" si="44"/>
        <v>0.37838027949778891</v>
      </c>
      <c r="N561" s="72" t="e">
        <f>IF(VLOOKUP(B561,[1]Sheet1!$B$2:$G$553,6,FALSE)=0,"",L561)</f>
        <v>#N/A</v>
      </c>
      <c r="O561" s="72" t="e">
        <f>IF(VLOOKUP($B561,[1]Sheet1!$C$2:$G$553,5,FALSE)=0,"",$L561)</f>
        <v>#N/A</v>
      </c>
      <c r="P561" s="72" t="e">
        <f>IF(VLOOKUP($B561,[1]Sheet1!$D$2:$G$553,4,FALSE)=0,"",$L561)</f>
        <v>#N/A</v>
      </c>
      <c r="Q561" s="72" t="e">
        <f>IF(VLOOKUP($B561,[1]Sheet1!$E$2:$G$553,3,FALSE)=0,"",$L561)</f>
        <v>#N/A</v>
      </c>
      <c r="R561" s="72" t="e">
        <f>IF(VLOOKUP($B561,[1]Sheet1!$F$2:$G$553,2,FALSE)=0,"",$L561)</f>
        <v>#N/A</v>
      </c>
      <c r="S561" s="72" t="e">
        <f>COUNTIF([1]isolation_zones!$H$2:$H$1182,conductor_pz_summary_hftd_23_re!B561)</f>
        <v>#VALUE!</v>
      </c>
    </row>
    <row r="562" spans="1:19" x14ac:dyDescent="0.25">
      <c r="A562" s="70">
        <v>10478</v>
      </c>
      <c r="B562" s="71" t="s">
        <v>5957</v>
      </c>
      <c r="C562" s="72">
        <v>252921110</v>
      </c>
      <c r="D562" s="72" t="s">
        <v>1612</v>
      </c>
      <c r="E562" s="72">
        <v>1327.2584672533601</v>
      </c>
      <c r="F562" s="72">
        <f t="shared" si="40"/>
        <v>0.82489649922520825</v>
      </c>
      <c r="G562" s="73">
        <v>8</v>
      </c>
      <c r="H562" s="72">
        <f t="shared" si="41"/>
        <v>1.1368595690894321</v>
      </c>
      <c r="I562" s="74">
        <v>0.14210744613617901</v>
      </c>
      <c r="J562" s="75">
        <v>561</v>
      </c>
      <c r="K562" s="72">
        <f t="shared" si="42"/>
        <v>6629.5838941952406</v>
      </c>
      <c r="L562" s="72">
        <f t="shared" si="43"/>
        <v>9368.1780289888156</v>
      </c>
      <c r="M562" s="72">
        <f t="shared" si="44"/>
        <v>0.37833436736369819</v>
      </c>
      <c r="N562" s="72" t="e">
        <f>IF(VLOOKUP(B562,[1]Sheet1!$B$2:$G$553,6,FALSE)=0,"",L562)</f>
        <v>#N/A</v>
      </c>
      <c r="O562" s="72" t="e">
        <f>IF(VLOOKUP($B562,[1]Sheet1!$C$2:$G$553,5,FALSE)=0,"",$L562)</f>
        <v>#N/A</v>
      </c>
      <c r="P562" s="72" t="e">
        <f>IF(VLOOKUP($B562,[1]Sheet1!$D$2:$G$553,4,FALSE)=0,"",$L562)</f>
        <v>#N/A</v>
      </c>
      <c r="Q562" s="72" t="e">
        <f>IF(VLOOKUP($B562,[1]Sheet1!$E$2:$G$553,3,FALSE)=0,"",$L562)</f>
        <v>#N/A</v>
      </c>
      <c r="R562" s="72" t="e">
        <f>IF(VLOOKUP($B562,[1]Sheet1!$F$2:$G$553,2,FALSE)=0,"",$L562)</f>
        <v>#N/A</v>
      </c>
      <c r="S562" s="72" t="e">
        <f>COUNTIF([1]isolation_zones!$H$2:$H$1182,conductor_pz_summary_hftd_23_re!B562)</f>
        <v>#VALUE!</v>
      </c>
    </row>
    <row r="563" spans="1:19" x14ac:dyDescent="0.25">
      <c r="A563" s="70">
        <v>1096</v>
      </c>
      <c r="B563" s="71" t="s">
        <v>1935</v>
      </c>
      <c r="C563" s="72">
        <v>183101103</v>
      </c>
      <c r="D563" s="72" t="s">
        <v>527</v>
      </c>
      <c r="E563" s="72">
        <v>42701.787788948299</v>
      </c>
      <c r="F563" s="72">
        <f t="shared" si="40"/>
        <v>26.539333616499874</v>
      </c>
      <c r="G563" s="73">
        <v>274</v>
      </c>
      <c r="H563" s="72">
        <f t="shared" si="41"/>
        <v>38.922460700765207</v>
      </c>
      <c r="I563" s="74">
        <v>0.14205277628016499</v>
      </c>
      <c r="J563" s="75">
        <v>562</v>
      </c>
      <c r="K563" s="72">
        <f t="shared" si="42"/>
        <v>6656.1232278117404</v>
      </c>
      <c r="L563" s="72">
        <f t="shared" si="43"/>
        <v>9329.2555682880502</v>
      </c>
      <c r="M563" s="72">
        <f t="shared" si="44"/>
        <v>0.37676248172063126</v>
      </c>
      <c r="N563" s="72" t="e">
        <f>IF(VLOOKUP(B563,[1]Sheet1!$B$2:$G$553,6,FALSE)=0,"",L563)</f>
        <v>#N/A</v>
      </c>
      <c r="O563" s="72" t="e">
        <f>IF(VLOOKUP($B563,[1]Sheet1!$C$2:$G$553,5,FALSE)=0,"",$L563)</f>
        <v>#N/A</v>
      </c>
      <c r="P563" s="72" t="e">
        <f>IF(VLOOKUP($B563,[1]Sheet1!$D$2:$G$553,4,FALSE)=0,"",$L563)</f>
        <v>#N/A</v>
      </c>
      <c r="Q563" s="72" t="e">
        <f>IF(VLOOKUP($B563,[1]Sheet1!$E$2:$G$553,3,FALSE)=0,"",$L563)</f>
        <v>#N/A</v>
      </c>
      <c r="R563" s="72" t="e">
        <f>IF(VLOOKUP($B563,[1]Sheet1!$F$2:$G$553,2,FALSE)=0,"",$L563)</f>
        <v>#N/A</v>
      </c>
      <c r="S563" s="72" t="e">
        <f>COUNTIF([1]isolation_zones!$H$2:$H$1182,conductor_pz_summary_hftd_23_re!B563)</f>
        <v>#VALUE!</v>
      </c>
    </row>
    <row r="564" spans="1:19" x14ac:dyDescent="0.25">
      <c r="A564" s="70">
        <v>9878</v>
      </c>
      <c r="B564" s="71" t="s">
        <v>5958</v>
      </c>
      <c r="C564" s="72">
        <v>103321101</v>
      </c>
      <c r="D564" s="72" t="s">
        <v>1104</v>
      </c>
      <c r="E564" s="72">
        <v>105.14702036552799</v>
      </c>
      <c r="F564" s="72">
        <f t="shared" si="40"/>
        <v>6.5349297927612182E-2</v>
      </c>
      <c r="G564" s="73">
        <v>2</v>
      </c>
      <c r="H564" s="72">
        <f t="shared" si="41"/>
        <v>0.28344589918525398</v>
      </c>
      <c r="I564" s="74">
        <v>0.14172294959262699</v>
      </c>
      <c r="J564" s="75">
        <v>563</v>
      </c>
      <c r="K564" s="72">
        <f t="shared" si="42"/>
        <v>6656.1885771096677</v>
      </c>
      <c r="L564" s="72">
        <f t="shared" si="43"/>
        <v>9328.9721223888646</v>
      </c>
      <c r="M564" s="72">
        <f t="shared" si="44"/>
        <v>0.37675103474293525</v>
      </c>
      <c r="N564" s="72" t="e">
        <f>IF(VLOOKUP(B564,[1]Sheet1!$B$2:$G$553,6,FALSE)=0,"",L564)</f>
        <v>#N/A</v>
      </c>
      <c r="O564" s="72" t="e">
        <f>IF(VLOOKUP($B564,[1]Sheet1!$C$2:$G$553,5,FALSE)=0,"",$L564)</f>
        <v>#N/A</v>
      </c>
      <c r="P564" s="72" t="e">
        <f>IF(VLOOKUP($B564,[1]Sheet1!$D$2:$G$553,4,FALSE)=0,"",$L564)</f>
        <v>#N/A</v>
      </c>
      <c r="Q564" s="72" t="e">
        <f>IF(VLOOKUP($B564,[1]Sheet1!$E$2:$G$553,3,FALSE)=0,"",$L564)</f>
        <v>#N/A</v>
      </c>
      <c r="R564" s="72" t="e">
        <f>IF(VLOOKUP($B564,[1]Sheet1!$F$2:$G$553,2,FALSE)=0,"",$L564)</f>
        <v>#N/A</v>
      </c>
      <c r="S564" s="72" t="e">
        <f>COUNTIF([1]isolation_zones!$H$2:$H$1182,conductor_pz_summary_hftd_23_re!B564)</f>
        <v>#VALUE!</v>
      </c>
    </row>
    <row r="565" spans="1:19" x14ac:dyDescent="0.25">
      <c r="A565" s="70">
        <v>9745</v>
      </c>
      <c r="B565" s="71" t="s">
        <v>2063</v>
      </c>
      <c r="C565" s="72">
        <v>14662112</v>
      </c>
      <c r="D565" s="72" t="s">
        <v>164</v>
      </c>
      <c r="E565" s="72">
        <v>8838.9848129477305</v>
      </c>
      <c r="F565" s="72">
        <f t="shared" si="40"/>
        <v>5.4934647687680114</v>
      </c>
      <c r="G565" s="73">
        <v>37</v>
      </c>
      <c r="H565" s="72">
        <f t="shared" si="41"/>
        <v>5.2399388552340227</v>
      </c>
      <c r="I565" s="74">
        <v>0.14161996906037899</v>
      </c>
      <c r="J565" s="75">
        <v>564</v>
      </c>
      <c r="K565" s="72">
        <f t="shared" si="42"/>
        <v>6661.6820418784355</v>
      </c>
      <c r="L565" s="72">
        <f t="shared" si="43"/>
        <v>9323.7321835336297</v>
      </c>
      <c r="M565" s="72">
        <f t="shared" si="44"/>
        <v>0.37653941953390685</v>
      </c>
      <c r="N565" s="72">
        <f>IF(VLOOKUP(B565,[1]Sheet1!$B$2:$G$553,6,FALSE)=0,"",L565)</f>
        <v>9323.7321835336297</v>
      </c>
      <c r="O565" s="72" t="e">
        <f>IF(VLOOKUP($B565,[1]Sheet1!$C$2:$G$553,5,FALSE)=0,"",$L565)</f>
        <v>#N/A</v>
      </c>
      <c r="P565" s="72" t="e">
        <f>IF(VLOOKUP($B565,[1]Sheet1!$D$2:$G$553,4,FALSE)=0,"",$L565)</f>
        <v>#N/A</v>
      </c>
      <c r="Q565" s="72" t="e">
        <f>IF(VLOOKUP($B565,[1]Sheet1!$E$2:$G$553,3,FALSE)=0,"",$L565)</f>
        <v>#N/A</v>
      </c>
      <c r="R565" s="72" t="e">
        <f>IF(VLOOKUP($B565,[1]Sheet1!$F$2:$G$553,2,FALSE)=0,"",$L565)</f>
        <v>#N/A</v>
      </c>
      <c r="S565" s="72" t="e">
        <f>COUNTIF([1]isolation_zones!$H$2:$H$1182,conductor_pz_summary_hftd_23_re!B565)</f>
        <v>#VALUE!</v>
      </c>
    </row>
    <row r="566" spans="1:19" x14ac:dyDescent="0.25">
      <c r="A566" s="70">
        <v>4697</v>
      </c>
      <c r="B566" s="71" t="s">
        <v>5959</v>
      </c>
      <c r="C566" s="72">
        <v>42711101</v>
      </c>
      <c r="D566" s="72" t="s">
        <v>116</v>
      </c>
      <c r="E566" s="72">
        <v>2111.4930196239702</v>
      </c>
      <c r="F566" s="72">
        <f t="shared" si="40"/>
        <v>1.3123014416556682</v>
      </c>
      <c r="G566" s="73">
        <v>15</v>
      </c>
      <c r="H566" s="72">
        <f t="shared" si="41"/>
        <v>2.1226447791475351</v>
      </c>
      <c r="I566" s="74">
        <v>0.141509651943169</v>
      </c>
      <c r="J566" s="75">
        <v>565</v>
      </c>
      <c r="K566" s="72">
        <f t="shared" si="42"/>
        <v>6662.9943433200915</v>
      </c>
      <c r="L566" s="72">
        <f t="shared" si="43"/>
        <v>9321.6095387544829</v>
      </c>
      <c r="M566" s="72">
        <f t="shared" si="44"/>
        <v>0.37645369641174037</v>
      </c>
      <c r="N566" s="72" t="e">
        <f>IF(VLOOKUP(B566,[1]Sheet1!$B$2:$G$553,6,FALSE)=0,"",L566)</f>
        <v>#N/A</v>
      </c>
      <c r="O566" s="72" t="e">
        <f>IF(VLOOKUP($B566,[1]Sheet1!$C$2:$G$553,5,FALSE)=0,"",$L566)</f>
        <v>#N/A</v>
      </c>
      <c r="P566" s="72" t="e">
        <f>IF(VLOOKUP($B566,[1]Sheet1!$D$2:$G$553,4,FALSE)=0,"",$L566)</f>
        <v>#N/A</v>
      </c>
      <c r="Q566" s="72" t="e">
        <f>IF(VLOOKUP($B566,[1]Sheet1!$E$2:$G$553,3,FALSE)=0,"",$L566)</f>
        <v>#N/A</v>
      </c>
      <c r="R566" s="72" t="e">
        <f>IF(VLOOKUP($B566,[1]Sheet1!$F$2:$G$553,2,FALSE)=0,"",$L566)</f>
        <v>#N/A</v>
      </c>
      <c r="S566" s="72" t="e">
        <f>COUNTIF([1]isolation_zones!$H$2:$H$1182,conductor_pz_summary_hftd_23_re!B566)</f>
        <v>#VALUE!</v>
      </c>
    </row>
    <row r="567" spans="1:19" x14ac:dyDescent="0.25">
      <c r="A567" s="70">
        <v>5376</v>
      </c>
      <c r="B567" s="71" t="s">
        <v>3630</v>
      </c>
      <c r="C567" s="72">
        <v>192321121</v>
      </c>
      <c r="D567" s="72" t="s">
        <v>257</v>
      </c>
      <c r="E567" s="72">
        <v>14807.5224306853</v>
      </c>
      <c r="F567" s="72">
        <f t="shared" si="40"/>
        <v>9.2029350097484777</v>
      </c>
      <c r="G567" s="73">
        <v>54</v>
      </c>
      <c r="H567" s="72">
        <f t="shared" si="41"/>
        <v>7.6352643660277799</v>
      </c>
      <c r="I567" s="74">
        <v>0.14139378455606999</v>
      </c>
      <c r="J567" s="75">
        <v>566</v>
      </c>
      <c r="K567" s="72">
        <f t="shared" si="42"/>
        <v>6672.1972783298397</v>
      </c>
      <c r="L567" s="72">
        <f t="shared" si="43"/>
        <v>9313.9742743884544</v>
      </c>
      <c r="M567" s="72">
        <f t="shared" si="44"/>
        <v>0.37614534585471238</v>
      </c>
      <c r="N567" s="72">
        <f>IF(VLOOKUP(B567,[1]Sheet1!$B$2:$G$553,6,FALSE)=0,"",L567)</f>
        <v>9313.9742743884544</v>
      </c>
      <c r="O567" s="72" t="e">
        <f>IF(VLOOKUP($B567,[1]Sheet1!$C$2:$G$553,5,FALSE)=0,"",$L567)</f>
        <v>#N/A</v>
      </c>
      <c r="P567" s="72" t="e">
        <f>IF(VLOOKUP($B567,[1]Sheet1!$D$2:$G$553,4,FALSE)=0,"",$L567)</f>
        <v>#N/A</v>
      </c>
      <c r="Q567" s="72" t="e">
        <f>IF(VLOOKUP($B567,[1]Sheet1!$E$2:$G$553,3,FALSE)=0,"",$L567)</f>
        <v>#N/A</v>
      </c>
      <c r="R567" s="72" t="e">
        <f>IF(VLOOKUP($B567,[1]Sheet1!$F$2:$G$553,2,FALSE)=0,"",$L567)</f>
        <v>#N/A</v>
      </c>
      <c r="S567" s="72" t="e">
        <f>COUNTIF([1]isolation_zones!$H$2:$H$1182,conductor_pz_summary_hftd_23_re!B567)</f>
        <v>#VALUE!</v>
      </c>
    </row>
    <row r="568" spans="1:19" x14ac:dyDescent="0.25">
      <c r="A568" s="70">
        <v>4876</v>
      </c>
      <c r="B568" s="71" t="s">
        <v>4563</v>
      </c>
      <c r="C568" s="72">
        <v>182811102</v>
      </c>
      <c r="D568" s="72" t="s">
        <v>1256</v>
      </c>
      <c r="E568" s="72">
        <v>31884.227437005899</v>
      </c>
      <c r="F568" s="72">
        <f t="shared" si="40"/>
        <v>19.81617615724419</v>
      </c>
      <c r="G568" s="73">
        <v>166</v>
      </c>
      <c r="H568" s="72">
        <f t="shared" si="41"/>
        <v>23.428856750991315</v>
      </c>
      <c r="I568" s="74">
        <v>0.14113769127103201</v>
      </c>
      <c r="J568" s="75">
        <v>567</v>
      </c>
      <c r="K568" s="72">
        <f t="shared" si="42"/>
        <v>6692.0134544870843</v>
      </c>
      <c r="L568" s="72">
        <f t="shared" si="43"/>
        <v>9290.5454176374624</v>
      </c>
      <c r="M568" s="72">
        <f t="shared" si="44"/>
        <v>0.37519917023021926</v>
      </c>
      <c r="N568" s="72" t="e">
        <f>IF(VLOOKUP(B568,[1]Sheet1!$B$2:$G$553,6,FALSE)=0,"",L568)</f>
        <v>#N/A</v>
      </c>
      <c r="O568" s="72" t="e">
        <f>IF(VLOOKUP($B568,[1]Sheet1!$C$2:$G$553,5,FALSE)=0,"",$L568)</f>
        <v>#N/A</v>
      </c>
      <c r="P568" s="72" t="e">
        <f>IF(VLOOKUP($B568,[1]Sheet1!$D$2:$G$553,4,FALSE)=0,"",$L568)</f>
        <v>#N/A</v>
      </c>
      <c r="Q568" s="72" t="e">
        <f>IF(VLOOKUP($B568,[1]Sheet1!$E$2:$G$553,3,FALSE)=0,"",$L568)</f>
        <v>#N/A</v>
      </c>
      <c r="R568" s="72" t="e">
        <f>IF(VLOOKUP($B568,[1]Sheet1!$F$2:$G$553,2,FALSE)=0,"",$L568)</f>
        <v>#N/A</v>
      </c>
      <c r="S568" s="72" t="e">
        <f>COUNTIF([1]isolation_zones!$H$2:$H$1182,conductor_pz_summary_hftd_23_re!B568)</f>
        <v>#VALUE!</v>
      </c>
    </row>
    <row r="569" spans="1:19" x14ac:dyDescent="0.25">
      <c r="A569" s="70">
        <v>4881</v>
      </c>
      <c r="B569" s="71" t="s">
        <v>2358</v>
      </c>
      <c r="C569" s="72">
        <v>153701104</v>
      </c>
      <c r="D569" s="72" t="s">
        <v>701</v>
      </c>
      <c r="E569" s="72">
        <v>28951.643338817499</v>
      </c>
      <c r="F569" s="72">
        <f t="shared" si="40"/>
        <v>17.99356329323648</v>
      </c>
      <c r="G569" s="73">
        <v>303</v>
      </c>
      <c r="H569" s="72">
        <f t="shared" si="41"/>
        <v>42.755361050575239</v>
      </c>
      <c r="I569" s="74">
        <v>0.14110680214711299</v>
      </c>
      <c r="J569" s="75">
        <v>568</v>
      </c>
      <c r="K569" s="72">
        <f t="shared" si="42"/>
        <v>6710.0070177803209</v>
      </c>
      <c r="L569" s="72">
        <f t="shared" si="43"/>
        <v>9247.7900565868877</v>
      </c>
      <c r="M569" s="72">
        <f t="shared" si="44"/>
        <v>0.37347249270291122</v>
      </c>
      <c r="N569" s="72" t="e">
        <f>IF(VLOOKUP(B569,[1]Sheet1!$B$2:$G$553,6,FALSE)=0,"",L569)</f>
        <v>#N/A</v>
      </c>
      <c r="O569" s="72" t="e">
        <f>IF(VLOOKUP($B569,[1]Sheet1!$C$2:$G$553,5,FALSE)=0,"",$L569)</f>
        <v>#N/A</v>
      </c>
      <c r="P569" s="72" t="e">
        <f>IF(VLOOKUP($B569,[1]Sheet1!$D$2:$G$553,4,FALSE)=0,"",$L569)</f>
        <v>#N/A</v>
      </c>
      <c r="Q569" s="72" t="e">
        <f>IF(VLOOKUP($B569,[1]Sheet1!$E$2:$G$553,3,FALSE)=0,"",$L569)</f>
        <v>#N/A</v>
      </c>
      <c r="R569" s="72" t="e">
        <f>IF(VLOOKUP($B569,[1]Sheet1!$F$2:$G$553,2,FALSE)=0,"",$L569)</f>
        <v>#N/A</v>
      </c>
      <c r="S569" s="72" t="e">
        <f>COUNTIF([1]isolation_zones!$H$2:$H$1182,conductor_pz_summary_hftd_23_re!B569)</f>
        <v>#VALUE!</v>
      </c>
    </row>
    <row r="570" spans="1:19" x14ac:dyDescent="0.25">
      <c r="A570" s="70">
        <v>8866</v>
      </c>
      <c r="B570" s="71" t="s">
        <v>2671</v>
      </c>
      <c r="C570" s="72">
        <v>14232101</v>
      </c>
      <c r="D570" s="72" t="s">
        <v>1286</v>
      </c>
      <c r="E570" s="72">
        <v>1277.34951923023</v>
      </c>
      <c r="F570" s="72">
        <f t="shared" si="40"/>
        <v>0.79387788640784962</v>
      </c>
      <c r="G570" s="73">
        <v>11</v>
      </c>
      <c r="H570" s="72">
        <f t="shared" si="41"/>
        <v>1.5518899619865509</v>
      </c>
      <c r="I570" s="74">
        <v>0.141080905635141</v>
      </c>
      <c r="J570" s="75">
        <v>569</v>
      </c>
      <c r="K570" s="72">
        <f t="shared" si="42"/>
        <v>6710.800895666729</v>
      </c>
      <c r="L570" s="72">
        <f t="shared" si="43"/>
        <v>9246.2381666249003</v>
      </c>
      <c r="M570" s="72">
        <f t="shared" si="44"/>
        <v>0.37340981954435576</v>
      </c>
      <c r="N570" s="72" t="e">
        <f>IF(VLOOKUP(B570,[1]Sheet1!$B$2:$G$553,6,FALSE)=0,"",L570)</f>
        <v>#N/A</v>
      </c>
      <c r="O570" s="72" t="e">
        <f>IF(VLOOKUP($B570,[1]Sheet1!$C$2:$G$553,5,FALSE)=0,"",$L570)</f>
        <v>#N/A</v>
      </c>
      <c r="P570" s="72" t="e">
        <f>IF(VLOOKUP($B570,[1]Sheet1!$D$2:$G$553,4,FALSE)=0,"",$L570)</f>
        <v>#N/A</v>
      </c>
      <c r="Q570" s="72" t="e">
        <f>IF(VLOOKUP($B570,[1]Sheet1!$E$2:$G$553,3,FALSE)=0,"",$L570)</f>
        <v>#N/A</v>
      </c>
      <c r="R570" s="72" t="e">
        <f>IF(VLOOKUP($B570,[1]Sheet1!$F$2:$G$553,2,FALSE)=0,"",$L570)</f>
        <v>#N/A</v>
      </c>
      <c r="S570" s="72" t="e">
        <f>COUNTIF([1]isolation_zones!$H$2:$H$1182,conductor_pz_summary_hftd_23_re!B570)</f>
        <v>#VALUE!</v>
      </c>
    </row>
    <row r="571" spans="1:19" x14ac:dyDescent="0.25">
      <c r="A571" s="70">
        <v>10487</v>
      </c>
      <c r="B571" s="71" t="s">
        <v>3348</v>
      </c>
      <c r="C571" s="72">
        <v>152691107</v>
      </c>
      <c r="D571" s="72" t="s">
        <v>1402</v>
      </c>
      <c r="E571" s="72">
        <v>1306.1318016462899</v>
      </c>
      <c r="F571" s="72">
        <f t="shared" si="40"/>
        <v>0.81176619120341198</v>
      </c>
      <c r="G571" s="73">
        <v>6</v>
      </c>
      <c r="H571" s="72">
        <f t="shared" si="41"/>
        <v>0.84097003231180201</v>
      </c>
      <c r="I571" s="74">
        <v>0.140161672051967</v>
      </c>
      <c r="J571" s="75">
        <v>570</v>
      </c>
      <c r="K571" s="72">
        <f t="shared" si="42"/>
        <v>6711.6126618579328</v>
      </c>
      <c r="L571" s="72">
        <f t="shared" si="43"/>
        <v>9245.3971965925884</v>
      </c>
      <c r="M571" s="72">
        <f t="shared" si="44"/>
        <v>0.37337585692492625</v>
      </c>
      <c r="N571" s="72" t="e">
        <f>IF(VLOOKUP(B571,[1]Sheet1!$B$2:$G$553,6,FALSE)=0,"",L571)</f>
        <v>#N/A</v>
      </c>
      <c r="O571" s="72" t="e">
        <f>IF(VLOOKUP($B571,[1]Sheet1!$C$2:$G$553,5,FALSE)=0,"",$L571)</f>
        <v>#N/A</v>
      </c>
      <c r="P571" s="72" t="e">
        <f>IF(VLOOKUP($B571,[1]Sheet1!$D$2:$G$553,4,FALSE)=0,"",$L571)</f>
        <v>#N/A</v>
      </c>
      <c r="Q571" s="72" t="e">
        <f>IF(VLOOKUP($B571,[1]Sheet1!$E$2:$G$553,3,FALSE)=0,"",$L571)</f>
        <v>#N/A</v>
      </c>
      <c r="R571" s="72" t="e">
        <f>IF(VLOOKUP($B571,[1]Sheet1!$F$2:$G$553,2,FALSE)=0,"",$L571)</f>
        <v>#N/A</v>
      </c>
      <c r="S571" s="72" t="e">
        <f>COUNTIF([1]isolation_zones!$H$2:$H$1182,conductor_pz_summary_hftd_23_re!B571)</f>
        <v>#VALUE!</v>
      </c>
    </row>
    <row r="572" spans="1:19" x14ac:dyDescent="0.25">
      <c r="A572" s="70">
        <v>3139</v>
      </c>
      <c r="B572" s="71" t="s">
        <v>4288</v>
      </c>
      <c r="C572" s="72">
        <v>42661104</v>
      </c>
      <c r="D572" s="72" t="s">
        <v>327</v>
      </c>
      <c r="E572" s="72">
        <v>6190.4879536189901</v>
      </c>
      <c r="F572" s="72">
        <f t="shared" si="40"/>
        <v>3.8474132713604661</v>
      </c>
      <c r="G572" s="73">
        <v>80</v>
      </c>
      <c r="H572" s="72">
        <f t="shared" si="41"/>
        <v>11.205757396353279</v>
      </c>
      <c r="I572" s="74">
        <v>0.140071967454416</v>
      </c>
      <c r="J572" s="75">
        <v>571</v>
      </c>
      <c r="K572" s="72">
        <f t="shared" si="42"/>
        <v>6715.4600751292937</v>
      </c>
      <c r="L572" s="72">
        <f t="shared" si="43"/>
        <v>9234.1914391962346</v>
      </c>
      <c r="M572" s="72">
        <f t="shared" si="44"/>
        <v>0.37292331181719435</v>
      </c>
      <c r="N572" s="72" t="e">
        <f>IF(VLOOKUP(B572,[1]Sheet1!$B$2:$G$553,6,FALSE)=0,"",L572)</f>
        <v>#N/A</v>
      </c>
      <c r="O572" s="72" t="e">
        <f>IF(VLOOKUP($B572,[1]Sheet1!$C$2:$G$553,5,FALSE)=0,"",$L572)</f>
        <v>#N/A</v>
      </c>
      <c r="P572" s="72" t="e">
        <f>IF(VLOOKUP($B572,[1]Sheet1!$D$2:$G$553,4,FALSE)=0,"",$L572)</f>
        <v>#N/A</v>
      </c>
      <c r="Q572" s="72" t="e">
        <f>IF(VLOOKUP($B572,[1]Sheet1!$E$2:$G$553,3,FALSE)=0,"",$L572)</f>
        <v>#N/A</v>
      </c>
      <c r="R572" s="72" t="e">
        <f>IF(VLOOKUP($B572,[1]Sheet1!$F$2:$G$553,2,FALSE)=0,"",$L572)</f>
        <v>#N/A</v>
      </c>
      <c r="S572" s="72" t="e">
        <f>COUNTIF([1]isolation_zones!$H$2:$H$1182,conductor_pz_summary_hftd_23_re!B572)</f>
        <v>#VALUE!</v>
      </c>
    </row>
    <row r="573" spans="1:19" x14ac:dyDescent="0.25">
      <c r="A573" s="70">
        <v>474</v>
      </c>
      <c r="B573" s="71" t="s">
        <v>2300</v>
      </c>
      <c r="C573" s="72">
        <v>102931103</v>
      </c>
      <c r="D573" s="72" t="s">
        <v>1072</v>
      </c>
      <c r="E573" s="72">
        <v>75536.237405252294</v>
      </c>
      <c r="F573" s="72">
        <f t="shared" si="40"/>
        <v>46.946076696862832</v>
      </c>
      <c r="G573" s="73">
        <v>454</v>
      </c>
      <c r="H573" s="72">
        <f t="shared" si="41"/>
        <v>63.173549696312364</v>
      </c>
      <c r="I573" s="74">
        <v>0.13914878787734</v>
      </c>
      <c r="J573" s="75">
        <v>572</v>
      </c>
      <c r="K573" s="72">
        <f t="shared" si="42"/>
        <v>6762.4061518261569</v>
      </c>
      <c r="L573" s="72">
        <f t="shared" si="43"/>
        <v>9171.0178894999226</v>
      </c>
      <c r="M573" s="72">
        <f t="shared" si="44"/>
        <v>0.37037204465675871</v>
      </c>
      <c r="N573" s="72" t="e">
        <f>IF(VLOOKUP(B573,[1]Sheet1!$B$2:$G$553,6,FALSE)=0,"",L573)</f>
        <v>#N/A</v>
      </c>
      <c r="O573" s="72" t="e">
        <f>IF(VLOOKUP($B573,[1]Sheet1!$C$2:$G$553,5,FALSE)=0,"",$L573)</f>
        <v>#N/A</v>
      </c>
      <c r="P573" s="72" t="e">
        <f>IF(VLOOKUP($B573,[1]Sheet1!$D$2:$G$553,4,FALSE)=0,"",$L573)</f>
        <v>#N/A</v>
      </c>
      <c r="Q573" s="72" t="e">
        <f>IF(VLOOKUP($B573,[1]Sheet1!$E$2:$G$553,3,FALSE)=0,"",$L573)</f>
        <v>#N/A</v>
      </c>
      <c r="R573" s="72" t="e">
        <f>IF(VLOOKUP($B573,[1]Sheet1!$F$2:$G$553,2,FALSE)=0,"",$L573)</f>
        <v>#N/A</v>
      </c>
      <c r="S573" s="72" t="e">
        <f>COUNTIF([1]isolation_zones!$H$2:$H$1182,conductor_pz_summary_hftd_23_re!B573)</f>
        <v>#VALUE!</v>
      </c>
    </row>
    <row r="574" spans="1:19" x14ac:dyDescent="0.25">
      <c r="A574" s="70">
        <v>4424</v>
      </c>
      <c r="B574" s="71" t="s">
        <v>3340</v>
      </c>
      <c r="C574" s="72">
        <v>253642101</v>
      </c>
      <c r="D574" s="72" t="s">
        <v>880</v>
      </c>
      <c r="E574" s="72">
        <v>37862.215562087898</v>
      </c>
      <c r="F574" s="72">
        <f t="shared" si="40"/>
        <v>23.531519926717152</v>
      </c>
      <c r="G574" s="73">
        <v>102</v>
      </c>
      <c r="H574" s="72">
        <f t="shared" si="41"/>
        <v>14.158200934009392</v>
      </c>
      <c r="I574" s="74">
        <v>0.138805891509896</v>
      </c>
      <c r="J574" s="75">
        <v>573</v>
      </c>
      <c r="K574" s="72">
        <f t="shared" si="42"/>
        <v>6785.9376717528739</v>
      </c>
      <c r="L574" s="72">
        <f t="shared" si="43"/>
        <v>9156.8596885659135</v>
      </c>
      <c r="M574" s="72">
        <f t="shared" si="44"/>
        <v>0.3698002649599168</v>
      </c>
      <c r="N574" s="72" t="e">
        <f>IF(VLOOKUP(B574,[1]Sheet1!$B$2:$G$553,6,FALSE)=0,"",L574)</f>
        <v>#N/A</v>
      </c>
      <c r="O574" s="72" t="e">
        <f>IF(VLOOKUP($B574,[1]Sheet1!$C$2:$G$553,5,FALSE)=0,"",$L574)</f>
        <v>#N/A</v>
      </c>
      <c r="P574" s="72" t="e">
        <f>IF(VLOOKUP($B574,[1]Sheet1!$D$2:$G$553,4,FALSE)=0,"",$L574)</f>
        <v>#N/A</v>
      </c>
      <c r="Q574" s="72" t="e">
        <f>IF(VLOOKUP($B574,[1]Sheet1!$E$2:$G$553,3,FALSE)=0,"",$L574)</f>
        <v>#N/A</v>
      </c>
      <c r="R574" s="72" t="e">
        <f>IF(VLOOKUP($B574,[1]Sheet1!$F$2:$G$553,2,FALSE)=0,"",$L574)</f>
        <v>#N/A</v>
      </c>
      <c r="S574" s="72" t="e">
        <f>COUNTIF([1]isolation_zones!$H$2:$H$1182,conductor_pz_summary_hftd_23_re!B574)</f>
        <v>#VALUE!</v>
      </c>
    </row>
    <row r="575" spans="1:19" x14ac:dyDescent="0.25">
      <c r="A575" s="70">
        <v>7546</v>
      </c>
      <c r="B575" s="71" t="s">
        <v>4127</v>
      </c>
      <c r="C575" s="72">
        <v>42681102</v>
      </c>
      <c r="D575" s="72" t="s">
        <v>461</v>
      </c>
      <c r="E575" s="72">
        <v>28650.078871180602</v>
      </c>
      <c r="F575" s="72">
        <f t="shared" si="40"/>
        <v>17.806139758347172</v>
      </c>
      <c r="G575" s="73">
        <v>80</v>
      </c>
      <c r="H575" s="72">
        <f t="shared" si="41"/>
        <v>11.087369366529201</v>
      </c>
      <c r="I575" s="74">
        <v>0.13859211708161501</v>
      </c>
      <c r="J575" s="75">
        <v>574</v>
      </c>
      <c r="K575" s="72">
        <f t="shared" si="42"/>
        <v>6803.7438115112209</v>
      </c>
      <c r="L575" s="72">
        <f t="shared" si="43"/>
        <v>9145.7723191993846</v>
      </c>
      <c r="M575" s="72">
        <f t="shared" si="44"/>
        <v>0.36935250095905847</v>
      </c>
      <c r="N575" s="72" t="e">
        <f>IF(VLOOKUP(B575,[1]Sheet1!$B$2:$G$553,6,FALSE)=0,"",L575)</f>
        <v>#N/A</v>
      </c>
      <c r="O575" s="72" t="e">
        <f>IF(VLOOKUP($B575,[1]Sheet1!$C$2:$G$553,5,FALSE)=0,"",$L575)</f>
        <v>#N/A</v>
      </c>
      <c r="P575" s="72" t="e">
        <f>IF(VLOOKUP($B575,[1]Sheet1!$D$2:$G$553,4,FALSE)=0,"",$L575)</f>
        <v>#N/A</v>
      </c>
      <c r="Q575" s="72" t="e">
        <f>IF(VLOOKUP($B575,[1]Sheet1!$E$2:$G$553,3,FALSE)=0,"",$L575)</f>
        <v>#N/A</v>
      </c>
      <c r="R575" s="72" t="e">
        <f>IF(VLOOKUP($B575,[1]Sheet1!$F$2:$G$553,2,FALSE)=0,"",$L575)</f>
        <v>#N/A</v>
      </c>
      <c r="S575" s="72" t="e">
        <f>COUNTIF([1]isolation_zones!$H$2:$H$1182,conductor_pz_summary_hftd_23_re!B575)</f>
        <v>#VALUE!</v>
      </c>
    </row>
    <row r="576" spans="1:19" x14ac:dyDescent="0.25">
      <c r="A576" s="70">
        <v>7849</v>
      </c>
      <c r="B576" s="71" t="s">
        <v>3671</v>
      </c>
      <c r="C576" s="72">
        <v>252192101</v>
      </c>
      <c r="D576" s="72" t="s">
        <v>1246</v>
      </c>
      <c r="E576" s="72">
        <v>36723.983376933502</v>
      </c>
      <c r="F576" s="72">
        <f t="shared" si="40"/>
        <v>22.824104025440338</v>
      </c>
      <c r="G576" s="73">
        <v>192</v>
      </c>
      <c r="H576" s="72">
        <f t="shared" si="41"/>
        <v>26.56997736517344</v>
      </c>
      <c r="I576" s="74">
        <v>0.138385298776945</v>
      </c>
      <c r="J576" s="75">
        <v>575</v>
      </c>
      <c r="K576" s="72">
        <f t="shared" si="42"/>
        <v>6826.5679155366615</v>
      </c>
      <c r="L576" s="72">
        <f t="shared" si="43"/>
        <v>9119.2023418342105</v>
      </c>
      <c r="M576" s="72">
        <f t="shared" si="44"/>
        <v>0.36827947101169678</v>
      </c>
      <c r="N576" s="72" t="e">
        <f>IF(VLOOKUP(B576,[1]Sheet1!$B$2:$G$553,6,FALSE)=0,"",L576)</f>
        <v>#N/A</v>
      </c>
      <c r="O576" s="72" t="e">
        <f>IF(VLOOKUP($B576,[1]Sheet1!$C$2:$G$553,5,FALSE)=0,"",$L576)</f>
        <v>#N/A</v>
      </c>
      <c r="P576" s="72" t="e">
        <f>IF(VLOOKUP($B576,[1]Sheet1!$D$2:$G$553,4,FALSE)=0,"",$L576)</f>
        <v>#N/A</v>
      </c>
      <c r="Q576" s="72" t="e">
        <f>IF(VLOOKUP($B576,[1]Sheet1!$E$2:$G$553,3,FALSE)=0,"",$L576)</f>
        <v>#N/A</v>
      </c>
      <c r="R576" s="72" t="e">
        <f>IF(VLOOKUP($B576,[1]Sheet1!$F$2:$G$553,2,FALSE)=0,"",$L576)</f>
        <v>#N/A</v>
      </c>
      <c r="S576" s="72" t="e">
        <f>COUNTIF([1]isolation_zones!$H$2:$H$1182,conductor_pz_summary_hftd_23_re!B576)</f>
        <v>#VALUE!</v>
      </c>
    </row>
    <row r="577" spans="1:19" x14ac:dyDescent="0.25">
      <c r="A577" s="70">
        <v>10064</v>
      </c>
      <c r="B577" s="71" t="s">
        <v>5960</v>
      </c>
      <c r="C577" s="72">
        <v>13911101</v>
      </c>
      <c r="D577" s="72" t="s">
        <v>1418</v>
      </c>
      <c r="E577" s="72">
        <v>982.30276744897606</v>
      </c>
      <c r="F577" s="72">
        <f t="shared" si="40"/>
        <v>0.61050513825293728</v>
      </c>
      <c r="G577" s="73">
        <v>10</v>
      </c>
      <c r="H577" s="72">
        <f t="shared" si="41"/>
        <v>1.3803120251850101</v>
      </c>
      <c r="I577" s="74">
        <v>0.13803120251850101</v>
      </c>
      <c r="J577" s="75">
        <v>576</v>
      </c>
      <c r="K577" s="72">
        <f t="shared" si="42"/>
        <v>6827.1784206749144</v>
      </c>
      <c r="L577" s="72">
        <f t="shared" si="43"/>
        <v>9117.8220298090255</v>
      </c>
      <c r="M577" s="72">
        <f t="shared" si="44"/>
        <v>0.36822372703723372</v>
      </c>
      <c r="N577" s="72" t="e">
        <f>IF(VLOOKUP(B577,[1]Sheet1!$B$2:$G$553,6,FALSE)=0,"",L577)</f>
        <v>#N/A</v>
      </c>
      <c r="O577" s="72" t="e">
        <f>IF(VLOOKUP($B577,[1]Sheet1!$C$2:$G$553,5,FALSE)=0,"",$L577)</f>
        <v>#N/A</v>
      </c>
      <c r="P577" s="72" t="e">
        <f>IF(VLOOKUP($B577,[1]Sheet1!$D$2:$G$553,4,FALSE)=0,"",$L577)</f>
        <v>#N/A</v>
      </c>
      <c r="Q577" s="72" t="e">
        <f>IF(VLOOKUP($B577,[1]Sheet1!$E$2:$G$553,3,FALSE)=0,"",$L577)</f>
        <v>#N/A</v>
      </c>
      <c r="R577" s="72" t="e">
        <f>IF(VLOOKUP($B577,[1]Sheet1!$F$2:$G$553,2,FALSE)=0,"",$L577)</f>
        <v>#N/A</v>
      </c>
      <c r="S577" s="72" t="e">
        <f>COUNTIF([1]isolation_zones!$H$2:$H$1182,conductor_pz_summary_hftd_23_re!B577)</f>
        <v>#VALUE!</v>
      </c>
    </row>
    <row r="578" spans="1:19" x14ac:dyDescent="0.25">
      <c r="A578" s="70">
        <v>2621</v>
      </c>
      <c r="B578" s="71" t="s">
        <v>5961</v>
      </c>
      <c r="C578" s="72">
        <v>153701101</v>
      </c>
      <c r="D578" s="72" t="s">
        <v>1430</v>
      </c>
      <c r="E578" s="72">
        <v>17542.596341812699</v>
      </c>
      <c r="F578" s="72">
        <f t="shared" si="40"/>
        <v>10.902794494600808</v>
      </c>
      <c r="G578" s="73">
        <v>161</v>
      </c>
      <c r="H578" s="72">
        <f t="shared" si="41"/>
        <v>22.108544804944462</v>
      </c>
      <c r="I578" s="74">
        <v>0.13732015406797801</v>
      </c>
      <c r="J578" s="75">
        <v>577</v>
      </c>
      <c r="K578" s="72">
        <f t="shared" si="42"/>
        <v>6838.0812151695154</v>
      </c>
      <c r="L578" s="72">
        <f t="shared" si="43"/>
        <v>9095.7134850040802</v>
      </c>
      <c r="M578" s="72">
        <f t="shared" si="44"/>
        <v>0.36733087228082029</v>
      </c>
      <c r="N578" s="72" t="e">
        <f>IF(VLOOKUP(B578,[1]Sheet1!$B$2:$G$553,6,FALSE)=0,"",L578)</f>
        <v>#N/A</v>
      </c>
      <c r="O578" s="72" t="e">
        <f>IF(VLOOKUP($B578,[1]Sheet1!$C$2:$G$553,5,FALSE)=0,"",$L578)</f>
        <v>#N/A</v>
      </c>
      <c r="P578" s="72" t="e">
        <f>IF(VLOOKUP($B578,[1]Sheet1!$D$2:$G$553,4,FALSE)=0,"",$L578)</f>
        <v>#N/A</v>
      </c>
      <c r="Q578" s="72" t="e">
        <f>IF(VLOOKUP($B578,[1]Sheet1!$E$2:$G$553,3,FALSE)=0,"",$L578)</f>
        <v>#N/A</v>
      </c>
      <c r="R578" s="72" t="e">
        <f>IF(VLOOKUP($B578,[1]Sheet1!$F$2:$G$553,2,FALSE)=0,"",$L578)</f>
        <v>#N/A</v>
      </c>
      <c r="S578" s="72" t="e">
        <f>COUNTIF([1]isolation_zones!$H$2:$H$1182,conductor_pz_summary_hftd_23_re!B578)</f>
        <v>#VALUE!</v>
      </c>
    </row>
    <row r="579" spans="1:19" x14ac:dyDescent="0.25">
      <c r="A579" s="70">
        <v>5254</v>
      </c>
      <c r="B579" s="71" t="s">
        <v>2001</v>
      </c>
      <c r="C579" s="72">
        <v>153652109</v>
      </c>
      <c r="D579" s="72" t="s">
        <v>803</v>
      </c>
      <c r="E579" s="72">
        <v>11435.263653911499</v>
      </c>
      <c r="F579" s="72">
        <f t="shared" ref="F579:F642" si="45">E579/1609</f>
        <v>7.1070625568126164</v>
      </c>
      <c r="G579" s="73">
        <v>70</v>
      </c>
      <c r="H579" s="72">
        <f t="shared" ref="H579:H642" si="46">I579*G579</f>
        <v>9.6122644519720701</v>
      </c>
      <c r="I579" s="74">
        <v>0.137318063599601</v>
      </c>
      <c r="J579" s="75">
        <v>578</v>
      </c>
      <c r="K579" s="72">
        <f t="shared" si="42"/>
        <v>6845.1882777263281</v>
      </c>
      <c r="L579" s="72">
        <f t="shared" si="43"/>
        <v>9086.1012205521074</v>
      </c>
      <c r="M579" s="72">
        <f t="shared" si="44"/>
        <v>0.36694268047029782</v>
      </c>
      <c r="N579" s="72" t="e">
        <f>IF(VLOOKUP(B579,[1]Sheet1!$B$2:$G$553,6,FALSE)=0,"",L579)</f>
        <v>#N/A</v>
      </c>
      <c r="O579" s="72" t="e">
        <f>IF(VLOOKUP($B579,[1]Sheet1!$C$2:$G$553,5,FALSE)=0,"",$L579)</f>
        <v>#N/A</v>
      </c>
      <c r="P579" s="72" t="e">
        <f>IF(VLOOKUP($B579,[1]Sheet1!$D$2:$G$553,4,FALSE)=0,"",$L579)</f>
        <v>#N/A</v>
      </c>
      <c r="Q579" s="72" t="e">
        <f>IF(VLOOKUP($B579,[1]Sheet1!$E$2:$G$553,3,FALSE)=0,"",$L579)</f>
        <v>#N/A</v>
      </c>
      <c r="R579" s="72" t="e">
        <f>IF(VLOOKUP($B579,[1]Sheet1!$F$2:$G$553,2,FALSE)=0,"",$L579)</f>
        <v>#N/A</v>
      </c>
      <c r="S579" s="72" t="e">
        <f>COUNTIF([1]isolation_zones!$H$2:$H$1182,conductor_pz_summary_hftd_23_re!B579)</f>
        <v>#VALUE!</v>
      </c>
    </row>
    <row r="580" spans="1:19" x14ac:dyDescent="0.25">
      <c r="A580" s="70">
        <v>3959</v>
      </c>
      <c r="B580" s="71" t="s">
        <v>2746</v>
      </c>
      <c r="C580" s="72">
        <v>43432102</v>
      </c>
      <c r="D580" s="72" t="s">
        <v>267</v>
      </c>
      <c r="E580" s="72">
        <v>41473.275570808699</v>
      </c>
      <c r="F580" s="72">
        <f t="shared" si="45"/>
        <v>25.775808310011623</v>
      </c>
      <c r="G580" s="73">
        <v>205</v>
      </c>
      <c r="H580" s="72">
        <f t="shared" si="46"/>
        <v>27.995833447301134</v>
      </c>
      <c r="I580" s="74">
        <v>0.13656504120634699</v>
      </c>
      <c r="J580" s="75">
        <v>579</v>
      </c>
      <c r="K580" s="72">
        <f t="shared" ref="K580:K643" si="47">F580+K579</f>
        <v>6870.9640860363397</v>
      </c>
      <c r="L580" s="72">
        <f t="shared" ref="L580:L643" si="48">L579-H580</f>
        <v>9058.1053871048061</v>
      </c>
      <c r="M580" s="72">
        <f t="shared" ref="M580:M643" si="49">L580/$L$2</f>
        <v>0.36581206724931409</v>
      </c>
      <c r="N580" s="72" t="e">
        <f>IF(VLOOKUP(B580,[1]Sheet1!$B$2:$G$553,6,FALSE)=0,"",L580)</f>
        <v>#N/A</v>
      </c>
      <c r="O580" s="72" t="e">
        <f>IF(VLOOKUP($B580,[1]Sheet1!$C$2:$G$553,5,FALSE)=0,"",$L580)</f>
        <v>#N/A</v>
      </c>
      <c r="P580" s="72" t="e">
        <f>IF(VLOOKUP($B580,[1]Sheet1!$D$2:$G$553,4,FALSE)=0,"",$L580)</f>
        <v>#N/A</v>
      </c>
      <c r="Q580" s="72" t="e">
        <f>IF(VLOOKUP($B580,[1]Sheet1!$E$2:$G$553,3,FALSE)=0,"",$L580)</f>
        <v>#N/A</v>
      </c>
      <c r="R580" s="72" t="e">
        <f>IF(VLOOKUP($B580,[1]Sheet1!$F$2:$G$553,2,FALSE)=0,"",$L580)</f>
        <v>#N/A</v>
      </c>
      <c r="S580" s="72" t="e">
        <f>COUNTIF([1]isolation_zones!$H$2:$H$1182,conductor_pz_summary_hftd_23_re!B580)</f>
        <v>#VALUE!</v>
      </c>
    </row>
    <row r="581" spans="1:19" x14ac:dyDescent="0.25">
      <c r="A581" s="70">
        <v>4389</v>
      </c>
      <c r="B581" s="71" t="s">
        <v>3817</v>
      </c>
      <c r="C581" s="72">
        <v>102541101</v>
      </c>
      <c r="D581" s="72" t="s">
        <v>733</v>
      </c>
      <c r="E581" s="72">
        <v>40856.604486234603</v>
      </c>
      <c r="F581" s="72">
        <f t="shared" si="45"/>
        <v>25.392544739735612</v>
      </c>
      <c r="G581" s="73">
        <v>123</v>
      </c>
      <c r="H581" s="72">
        <f t="shared" si="46"/>
        <v>16.747086940491048</v>
      </c>
      <c r="I581" s="74">
        <v>0.136155178377976</v>
      </c>
      <c r="J581" s="75">
        <v>580</v>
      </c>
      <c r="K581" s="72">
        <f t="shared" si="47"/>
        <v>6896.3566307760757</v>
      </c>
      <c r="L581" s="72">
        <f t="shared" si="48"/>
        <v>9041.3583001643146</v>
      </c>
      <c r="M581" s="72">
        <f t="shared" si="49"/>
        <v>0.36513573525357174</v>
      </c>
      <c r="N581" s="72" t="e">
        <f>IF(VLOOKUP(B581,[1]Sheet1!$B$2:$G$553,6,FALSE)=0,"",L581)</f>
        <v>#N/A</v>
      </c>
      <c r="O581" s="72" t="e">
        <f>IF(VLOOKUP($B581,[1]Sheet1!$C$2:$G$553,5,FALSE)=0,"",$L581)</f>
        <v>#N/A</v>
      </c>
      <c r="P581" s="72" t="e">
        <f>IF(VLOOKUP($B581,[1]Sheet1!$D$2:$G$553,4,FALSE)=0,"",$L581)</f>
        <v>#N/A</v>
      </c>
      <c r="Q581" s="72" t="e">
        <f>IF(VLOOKUP($B581,[1]Sheet1!$E$2:$G$553,3,FALSE)=0,"",$L581)</f>
        <v>#N/A</v>
      </c>
      <c r="R581" s="72" t="e">
        <f>IF(VLOOKUP($B581,[1]Sheet1!$F$2:$G$553,2,FALSE)=0,"",$L581)</f>
        <v>#N/A</v>
      </c>
      <c r="S581" s="72" t="e">
        <f>COUNTIF([1]isolation_zones!$H$2:$H$1182,conductor_pz_summary_hftd_23_re!B581)</f>
        <v>#VALUE!</v>
      </c>
    </row>
    <row r="582" spans="1:19" x14ac:dyDescent="0.25">
      <c r="A582" s="70">
        <v>9812</v>
      </c>
      <c r="B582" s="71" t="s">
        <v>3088</v>
      </c>
      <c r="C582" s="72">
        <v>163351704</v>
      </c>
      <c r="D582" s="72" t="s">
        <v>323</v>
      </c>
      <c r="E582" s="72">
        <v>5912.6947336451503</v>
      </c>
      <c r="F582" s="72">
        <f t="shared" si="45"/>
        <v>3.6747636629242701</v>
      </c>
      <c r="G582" s="73">
        <v>41</v>
      </c>
      <c r="H582" s="72">
        <f t="shared" si="46"/>
        <v>5.5802583738138676</v>
      </c>
      <c r="I582" s="74">
        <v>0.13610386277594799</v>
      </c>
      <c r="J582" s="75">
        <v>581</v>
      </c>
      <c r="K582" s="72">
        <f t="shared" si="47"/>
        <v>6900.031394439</v>
      </c>
      <c r="L582" s="72">
        <f t="shared" si="48"/>
        <v>9035.7780417905014</v>
      </c>
      <c r="M582" s="72">
        <f t="shared" si="49"/>
        <v>0.36491037622270683</v>
      </c>
      <c r="N582" s="72" t="e">
        <f>IF(VLOOKUP(B582,[1]Sheet1!$B$2:$G$553,6,FALSE)=0,"",L582)</f>
        <v>#N/A</v>
      </c>
      <c r="O582" s="72" t="e">
        <f>IF(VLOOKUP($B582,[1]Sheet1!$C$2:$G$553,5,FALSE)=0,"",$L582)</f>
        <v>#N/A</v>
      </c>
      <c r="P582" s="72" t="e">
        <f>IF(VLOOKUP($B582,[1]Sheet1!$D$2:$G$553,4,FALSE)=0,"",$L582)</f>
        <v>#N/A</v>
      </c>
      <c r="Q582" s="72" t="e">
        <f>IF(VLOOKUP($B582,[1]Sheet1!$E$2:$G$553,3,FALSE)=0,"",$L582)</f>
        <v>#N/A</v>
      </c>
      <c r="R582" s="72" t="e">
        <f>IF(VLOOKUP($B582,[1]Sheet1!$F$2:$G$553,2,FALSE)=0,"",$L582)</f>
        <v>#N/A</v>
      </c>
      <c r="S582" s="72" t="e">
        <f>COUNTIF([1]isolation_zones!$H$2:$H$1182,conductor_pz_summary_hftd_23_re!B582)</f>
        <v>#VALUE!</v>
      </c>
    </row>
    <row r="583" spans="1:19" x14ac:dyDescent="0.25">
      <c r="A583" s="70">
        <v>4676</v>
      </c>
      <c r="B583" s="71" t="s">
        <v>4219</v>
      </c>
      <c r="C583" s="72">
        <v>153132105</v>
      </c>
      <c r="D583" s="72" t="s">
        <v>1360</v>
      </c>
      <c r="E583" s="72">
        <v>15330.267117533</v>
      </c>
      <c r="F583" s="72">
        <f t="shared" si="45"/>
        <v>9.5278229443958971</v>
      </c>
      <c r="G583" s="73">
        <v>105</v>
      </c>
      <c r="H583" s="72">
        <f t="shared" si="46"/>
        <v>14.252333767586567</v>
      </c>
      <c r="I583" s="74">
        <v>0.13573651207225301</v>
      </c>
      <c r="J583" s="75">
        <v>582</v>
      </c>
      <c r="K583" s="72">
        <f t="shared" si="47"/>
        <v>6909.5592173833957</v>
      </c>
      <c r="L583" s="72">
        <f t="shared" si="48"/>
        <v>9021.5257080229148</v>
      </c>
      <c r="M583" s="72">
        <f t="shared" si="49"/>
        <v>0.36433479496638027</v>
      </c>
      <c r="N583" s="72" t="e">
        <f>IF(VLOOKUP(B583,[1]Sheet1!$B$2:$G$553,6,FALSE)=0,"",L583)</f>
        <v>#N/A</v>
      </c>
      <c r="O583" s="72" t="e">
        <f>IF(VLOOKUP($B583,[1]Sheet1!$C$2:$G$553,5,FALSE)=0,"",$L583)</f>
        <v>#N/A</v>
      </c>
      <c r="P583" s="72" t="e">
        <f>IF(VLOOKUP($B583,[1]Sheet1!$D$2:$G$553,4,FALSE)=0,"",$L583)</f>
        <v>#N/A</v>
      </c>
      <c r="Q583" s="72" t="e">
        <f>IF(VLOOKUP($B583,[1]Sheet1!$E$2:$G$553,3,FALSE)=0,"",$L583)</f>
        <v>#N/A</v>
      </c>
      <c r="R583" s="72" t="e">
        <f>IF(VLOOKUP($B583,[1]Sheet1!$F$2:$G$553,2,FALSE)=0,"",$L583)</f>
        <v>#N/A</v>
      </c>
      <c r="S583" s="72" t="e">
        <f>COUNTIF([1]isolation_zones!$H$2:$H$1182,conductor_pz_summary_hftd_23_re!B583)</f>
        <v>#VALUE!</v>
      </c>
    </row>
    <row r="584" spans="1:19" x14ac:dyDescent="0.25">
      <c r="A584" s="70">
        <v>430</v>
      </c>
      <c r="B584" s="71" t="s">
        <v>5962</v>
      </c>
      <c r="C584" s="72">
        <v>252931102</v>
      </c>
      <c r="D584" s="72" t="s">
        <v>753</v>
      </c>
      <c r="E584" s="72">
        <v>18788.629298731099</v>
      </c>
      <c r="F584" s="72">
        <f t="shared" si="45"/>
        <v>11.677209011019949</v>
      </c>
      <c r="G584" s="73">
        <v>154</v>
      </c>
      <c r="H584" s="72">
        <f t="shared" si="46"/>
        <v>20.83641017627323</v>
      </c>
      <c r="I584" s="74">
        <v>0.135301364780995</v>
      </c>
      <c r="J584" s="75">
        <v>583</v>
      </c>
      <c r="K584" s="72">
        <f t="shared" si="47"/>
        <v>6921.2364263944155</v>
      </c>
      <c r="L584" s="72">
        <f t="shared" si="48"/>
        <v>9000.6892978466421</v>
      </c>
      <c r="M584" s="72">
        <f t="shared" si="49"/>
        <v>0.36349331543452501</v>
      </c>
      <c r="N584" s="72" t="e">
        <f>IF(VLOOKUP(B584,[1]Sheet1!$B$2:$G$553,6,FALSE)=0,"",L584)</f>
        <v>#N/A</v>
      </c>
      <c r="O584" s="72" t="e">
        <f>IF(VLOOKUP($B584,[1]Sheet1!$C$2:$G$553,5,FALSE)=0,"",$L584)</f>
        <v>#N/A</v>
      </c>
      <c r="P584" s="72" t="e">
        <f>IF(VLOOKUP($B584,[1]Sheet1!$D$2:$G$553,4,FALSE)=0,"",$L584)</f>
        <v>#N/A</v>
      </c>
      <c r="Q584" s="72" t="e">
        <f>IF(VLOOKUP($B584,[1]Sheet1!$E$2:$G$553,3,FALSE)=0,"",$L584)</f>
        <v>#N/A</v>
      </c>
      <c r="R584" s="72" t="e">
        <f>IF(VLOOKUP($B584,[1]Sheet1!$F$2:$G$553,2,FALSE)=0,"",$L584)</f>
        <v>#N/A</v>
      </c>
      <c r="S584" s="72" t="e">
        <f>COUNTIF([1]isolation_zones!$H$2:$H$1182,conductor_pz_summary_hftd_23_re!B584)</f>
        <v>#VALUE!</v>
      </c>
    </row>
    <row r="585" spans="1:19" x14ac:dyDescent="0.25">
      <c r="A585" s="70">
        <v>4932</v>
      </c>
      <c r="B585" s="71" t="s">
        <v>2354</v>
      </c>
      <c r="C585" s="72">
        <v>43051101</v>
      </c>
      <c r="D585" s="72" t="s">
        <v>465</v>
      </c>
      <c r="E585" s="72">
        <v>10923.657455357999</v>
      </c>
      <c r="F585" s="72">
        <f t="shared" si="45"/>
        <v>6.7890972376370415</v>
      </c>
      <c r="G585" s="73">
        <v>70</v>
      </c>
      <c r="H585" s="72">
        <f t="shared" si="46"/>
        <v>9.4707258432045691</v>
      </c>
      <c r="I585" s="74">
        <v>0.13529608347435099</v>
      </c>
      <c r="J585" s="75">
        <v>584</v>
      </c>
      <c r="K585" s="72">
        <f t="shared" si="47"/>
        <v>6928.0255236320527</v>
      </c>
      <c r="L585" s="72">
        <f t="shared" si="48"/>
        <v>8991.2185720034377</v>
      </c>
      <c r="M585" s="72">
        <f t="shared" si="49"/>
        <v>0.3631108396682366</v>
      </c>
      <c r="N585" s="72" t="e">
        <f>IF(VLOOKUP(B585,[1]Sheet1!$B$2:$G$553,6,FALSE)=0,"",L585)</f>
        <v>#N/A</v>
      </c>
      <c r="O585" s="72" t="e">
        <f>IF(VLOOKUP($B585,[1]Sheet1!$C$2:$G$553,5,FALSE)=0,"",$L585)</f>
        <v>#N/A</v>
      </c>
      <c r="P585" s="72" t="e">
        <f>IF(VLOOKUP($B585,[1]Sheet1!$D$2:$G$553,4,FALSE)=0,"",$L585)</f>
        <v>#N/A</v>
      </c>
      <c r="Q585" s="72" t="e">
        <f>IF(VLOOKUP($B585,[1]Sheet1!$E$2:$G$553,3,FALSE)=0,"",$L585)</f>
        <v>#N/A</v>
      </c>
      <c r="R585" s="72" t="e">
        <f>IF(VLOOKUP($B585,[1]Sheet1!$F$2:$G$553,2,FALSE)=0,"",$L585)</f>
        <v>#N/A</v>
      </c>
      <c r="S585" s="72" t="e">
        <f>COUNTIF([1]isolation_zones!$H$2:$H$1182,conductor_pz_summary_hftd_23_re!B585)</f>
        <v>#VALUE!</v>
      </c>
    </row>
    <row r="586" spans="1:19" x14ac:dyDescent="0.25">
      <c r="A586" s="70">
        <v>6310</v>
      </c>
      <c r="B586" s="71" t="s">
        <v>4695</v>
      </c>
      <c r="C586" s="72">
        <v>192251102</v>
      </c>
      <c r="D586" s="72" t="s">
        <v>410</v>
      </c>
      <c r="E586" s="72">
        <v>36847.624826813299</v>
      </c>
      <c r="F586" s="72">
        <f t="shared" si="45"/>
        <v>22.900947686024423</v>
      </c>
      <c r="G586" s="73">
        <v>59</v>
      </c>
      <c r="H586" s="72">
        <f t="shared" si="46"/>
        <v>7.9720702543643647</v>
      </c>
      <c r="I586" s="74">
        <v>0.135119834819735</v>
      </c>
      <c r="J586" s="75">
        <v>585</v>
      </c>
      <c r="K586" s="72">
        <f t="shared" si="47"/>
        <v>6950.9264713180773</v>
      </c>
      <c r="L586" s="72">
        <f t="shared" si="48"/>
        <v>8983.246501749074</v>
      </c>
      <c r="M586" s="72">
        <f t="shared" si="49"/>
        <v>0.36278888718751612</v>
      </c>
      <c r="N586" s="72" t="e">
        <f>IF(VLOOKUP(B586,[1]Sheet1!$B$2:$G$553,6,FALSE)=0,"",L586)</f>
        <v>#N/A</v>
      </c>
      <c r="O586" s="72" t="e">
        <f>IF(VLOOKUP($B586,[1]Sheet1!$C$2:$G$553,5,FALSE)=0,"",$L586)</f>
        <v>#N/A</v>
      </c>
      <c r="P586" s="72" t="e">
        <f>IF(VLOOKUP($B586,[1]Sheet1!$D$2:$G$553,4,FALSE)=0,"",$L586)</f>
        <v>#N/A</v>
      </c>
      <c r="Q586" s="72" t="e">
        <f>IF(VLOOKUP($B586,[1]Sheet1!$E$2:$G$553,3,FALSE)=0,"",$L586)</f>
        <v>#N/A</v>
      </c>
      <c r="R586" s="72" t="e">
        <f>IF(VLOOKUP($B586,[1]Sheet1!$F$2:$G$553,2,FALSE)=0,"",$L586)</f>
        <v>#N/A</v>
      </c>
      <c r="S586" s="72" t="e">
        <f>COUNTIF([1]isolation_zones!$H$2:$H$1182,conductor_pz_summary_hftd_23_re!B586)</f>
        <v>#VALUE!</v>
      </c>
    </row>
    <row r="587" spans="1:19" x14ac:dyDescent="0.25">
      <c r="A587" s="70">
        <v>517</v>
      </c>
      <c r="B587" s="71" t="s">
        <v>1946</v>
      </c>
      <c r="C587" s="72">
        <v>153612104</v>
      </c>
      <c r="D587" s="72" t="s">
        <v>942</v>
      </c>
      <c r="E587" s="72">
        <v>55896.818973937698</v>
      </c>
      <c r="F587" s="72">
        <f t="shared" si="45"/>
        <v>34.740098802944502</v>
      </c>
      <c r="G587" s="73">
        <v>409</v>
      </c>
      <c r="H587" s="72">
        <f t="shared" si="46"/>
        <v>55.156817732102795</v>
      </c>
      <c r="I587" s="74">
        <v>0.13485774506626599</v>
      </c>
      <c r="J587" s="75">
        <v>586</v>
      </c>
      <c r="K587" s="72">
        <f t="shared" si="47"/>
        <v>6985.6665701210222</v>
      </c>
      <c r="L587" s="72">
        <f t="shared" si="48"/>
        <v>8928.0896840169717</v>
      </c>
      <c r="M587" s="72">
        <f t="shared" si="49"/>
        <v>0.36056137617332568</v>
      </c>
      <c r="N587" s="72" t="e">
        <f>IF(VLOOKUP(B587,[1]Sheet1!$B$2:$G$553,6,FALSE)=0,"",L587)</f>
        <v>#N/A</v>
      </c>
      <c r="O587" s="72" t="e">
        <f>IF(VLOOKUP($B587,[1]Sheet1!$C$2:$G$553,5,FALSE)=0,"",$L587)</f>
        <v>#N/A</v>
      </c>
      <c r="P587" s="72" t="e">
        <f>IF(VLOOKUP($B587,[1]Sheet1!$D$2:$G$553,4,FALSE)=0,"",$L587)</f>
        <v>#N/A</v>
      </c>
      <c r="Q587" s="72" t="e">
        <f>IF(VLOOKUP($B587,[1]Sheet1!$E$2:$G$553,3,FALSE)=0,"",$L587)</f>
        <v>#N/A</v>
      </c>
      <c r="R587" s="72" t="e">
        <f>IF(VLOOKUP($B587,[1]Sheet1!$F$2:$G$553,2,FALSE)=0,"",$L587)</f>
        <v>#N/A</v>
      </c>
      <c r="S587" s="72" t="e">
        <f>COUNTIF([1]isolation_zones!$H$2:$H$1182,conductor_pz_summary_hftd_23_re!B587)</f>
        <v>#VALUE!</v>
      </c>
    </row>
    <row r="588" spans="1:19" x14ac:dyDescent="0.25">
      <c r="A588" s="70">
        <v>7402</v>
      </c>
      <c r="B588" s="71" t="s">
        <v>5963</v>
      </c>
      <c r="C588" s="72">
        <v>254452102</v>
      </c>
      <c r="D588" s="72" t="s">
        <v>1180</v>
      </c>
      <c r="E588" s="72">
        <v>814.56407010613498</v>
      </c>
      <c r="F588" s="72">
        <f t="shared" si="45"/>
        <v>0.50625486022755439</v>
      </c>
      <c r="G588" s="73">
        <v>60</v>
      </c>
      <c r="H588" s="72">
        <f t="shared" si="46"/>
        <v>8.076870064476239</v>
      </c>
      <c r="I588" s="74">
        <v>0.13461450107460399</v>
      </c>
      <c r="J588" s="75">
        <v>587</v>
      </c>
      <c r="K588" s="72">
        <f t="shared" si="47"/>
        <v>6986.1728249812495</v>
      </c>
      <c r="L588" s="72">
        <f t="shared" si="48"/>
        <v>8920.012813952495</v>
      </c>
      <c r="M588" s="72">
        <f t="shared" si="49"/>
        <v>0.36023519134670656</v>
      </c>
      <c r="N588" s="72" t="e">
        <f>IF(VLOOKUP(B588,[1]Sheet1!$B$2:$G$553,6,FALSE)=0,"",L588)</f>
        <v>#N/A</v>
      </c>
      <c r="O588" s="72" t="e">
        <f>IF(VLOOKUP($B588,[1]Sheet1!$C$2:$G$553,5,FALSE)=0,"",$L588)</f>
        <v>#N/A</v>
      </c>
      <c r="P588" s="72" t="e">
        <f>IF(VLOOKUP($B588,[1]Sheet1!$D$2:$G$553,4,FALSE)=0,"",$L588)</f>
        <v>#N/A</v>
      </c>
      <c r="Q588" s="72" t="e">
        <f>IF(VLOOKUP($B588,[1]Sheet1!$E$2:$G$553,3,FALSE)=0,"",$L588)</f>
        <v>#N/A</v>
      </c>
      <c r="R588" s="72" t="e">
        <f>IF(VLOOKUP($B588,[1]Sheet1!$F$2:$G$553,2,FALSE)=0,"",$L588)</f>
        <v>#N/A</v>
      </c>
      <c r="S588" s="72" t="e">
        <f>COUNTIF([1]isolation_zones!$H$2:$H$1182,conductor_pz_summary_hftd_23_re!B588)</f>
        <v>#VALUE!</v>
      </c>
    </row>
    <row r="589" spans="1:19" x14ac:dyDescent="0.25">
      <c r="A589" s="70">
        <v>19</v>
      </c>
      <c r="B589" s="71" t="s">
        <v>3276</v>
      </c>
      <c r="C589" s="72">
        <v>42141101</v>
      </c>
      <c r="D589" s="72" t="s">
        <v>347</v>
      </c>
      <c r="E589" s="72">
        <v>19984.653739352401</v>
      </c>
      <c r="F589" s="72">
        <f t="shared" si="45"/>
        <v>12.420543032537228</v>
      </c>
      <c r="G589" s="73">
        <v>312</v>
      </c>
      <c r="H589" s="72">
        <f t="shared" si="46"/>
        <v>41.901098933982603</v>
      </c>
      <c r="I589" s="74">
        <v>0.13429839401917501</v>
      </c>
      <c r="J589" s="75">
        <v>588</v>
      </c>
      <c r="K589" s="72">
        <f t="shared" si="47"/>
        <v>6998.5933680137869</v>
      </c>
      <c r="L589" s="72">
        <f t="shared" si="48"/>
        <v>8878.1117150185128</v>
      </c>
      <c r="M589" s="72">
        <f t="shared" si="49"/>
        <v>0.35854301324035787</v>
      </c>
      <c r="N589" s="72">
        <f>IF(VLOOKUP(B589,[1]Sheet1!$B$2:$G$553,6,FALSE)=0,"",L589)</f>
        <v>8878.1117150185128</v>
      </c>
      <c r="O589" s="72" t="e">
        <f>IF(VLOOKUP($B589,[1]Sheet1!$C$2:$G$553,5,FALSE)=0,"",$L589)</f>
        <v>#N/A</v>
      </c>
      <c r="P589" s="72" t="e">
        <f>IF(VLOOKUP($B589,[1]Sheet1!$D$2:$G$553,4,FALSE)=0,"",$L589)</f>
        <v>#N/A</v>
      </c>
      <c r="Q589" s="72" t="e">
        <f>IF(VLOOKUP($B589,[1]Sheet1!$E$2:$G$553,3,FALSE)=0,"",$L589)</f>
        <v>#N/A</v>
      </c>
      <c r="R589" s="72" t="e">
        <f>IF(VLOOKUP($B589,[1]Sheet1!$F$2:$G$553,2,FALSE)=0,"",$L589)</f>
        <v>#N/A</v>
      </c>
      <c r="S589" s="72" t="e">
        <f>COUNTIF([1]isolation_zones!$H$2:$H$1182,conductor_pz_summary_hftd_23_re!B589)</f>
        <v>#VALUE!</v>
      </c>
    </row>
    <row r="590" spans="1:19" x14ac:dyDescent="0.25">
      <c r="A590" s="70">
        <v>4720</v>
      </c>
      <c r="B590" s="71" t="s">
        <v>4190</v>
      </c>
      <c r="C590" s="72">
        <v>254061102</v>
      </c>
      <c r="D590" s="72" t="s">
        <v>861</v>
      </c>
      <c r="E590" s="72">
        <v>13949.6343532266</v>
      </c>
      <c r="F590" s="72">
        <f t="shared" si="45"/>
        <v>8.6697541039320072</v>
      </c>
      <c r="G590" s="73">
        <v>61</v>
      </c>
      <c r="H590" s="72">
        <f t="shared" si="46"/>
        <v>8.1710989156831868</v>
      </c>
      <c r="I590" s="74">
        <v>0.13395244124070799</v>
      </c>
      <c r="J590" s="75">
        <v>589</v>
      </c>
      <c r="K590" s="72">
        <f t="shared" si="47"/>
        <v>7007.2631221177189</v>
      </c>
      <c r="L590" s="72">
        <f t="shared" si="48"/>
        <v>8869.9406161028292</v>
      </c>
      <c r="M590" s="72">
        <f t="shared" si="49"/>
        <v>0.35821302297657709</v>
      </c>
      <c r="N590" s="72" t="e">
        <f>IF(VLOOKUP(B590,[1]Sheet1!$B$2:$G$553,6,FALSE)=0,"",L590)</f>
        <v>#N/A</v>
      </c>
      <c r="O590" s="72" t="e">
        <f>IF(VLOOKUP($B590,[1]Sheet1!$C$2:$G$553,5,FALSE)=0,"",$L590)</f>
        <v>#N/A</v>
      </c>
      <c r="P590" s="72" t="e">
        <f>IF(VLOOKUP($B590,[1]Sheet1!$D$2:$G$553,4,FALSE)=0,"",$L590)</f>
        <v>#N/A</v>
      </c>
      <c r="Q590" s="72" t="e">
        <f>IF(VLOOKUP($B590,[1]Sheet1!$E$2:$G$553,3,FALSE)=0,"",$L590)</f>
        <v>#N/A</v>
      </c>
      <c r="R590" s="72" t="e">
        <f>IF(VLOOKUP($B590,[1]Sheet1!$F$2:$G$553,2,FALSE)=0,"",$L590)</f>
        <v>#N/A</v>
      </c>
      <c r="S590" s="72" t="e">
        <f>COUNTIF([1]isolation_zones!$H$2:$H$1182,conductor_pz_summary_hftd_23_re!B590)</f>
        <v>#VALUE!</v>
      </c>
    </row>
    <row r="591" spans="1:19" x14ac:dyDescent="0.25">
      <c r="A591" s="70">
        <v>6125</v>
      </c>
      <c r="B591" s="71" t="s">
        <v>5964</v>
      </c>
      <c r="C591" s="72">
        <v>103441103</v>
      </c>
      <c r="D591" s="72" t="s">
        <v>1308</v>
      </c>
      <c r="E591" s="72">
        <v>3253.83594306444</v>
      </c>
      <c r="F591" s="72">
        <f t="shared" si="45"/>
        <v>2.0222721833837416</v>
      </c>
      <c r="G591" s="73">
        <v>29</v>
      </c>
      <c r="H591" s="72">
        <f t="shared" si="46"/>
        <v>3.8825230222206448</v>
      </c>
      <c r="I591" s="74">
        <v>0.133880104214505</v>
      </c>
      <c r="J591" s="75">
        <v>590</v>
      </c>
      <c r="K591" s="72">
        <f t="shared" si="47"/>
        <v>7009.2853943011023</v>
      </c>
      <c r="L591" s="72">
        <f t="shared" si="48"/>
        <v>8866.0580930806082</v>
      </c>
      <c r="M591" s="72">
        <f t="shared" si="49"/>
        <v>0.35805622707807455</v>
      </c>
      <c r="N591" s="72">
        <f>IF(VLOOKUP(B591,[1]Sheet1!$B$2:$G$553,6,FALSE)=0,"",L591)</f>
        <v>8866.0580930806082</v>
      </c>
      <c r="O591" s="72" t="e">
        <f>IF(VLOOKUP($B591,[1]Sheet1!$C$2:$G$553,5,FALSE)=0,"",$L591)</f>
        <v>#N/A</v>
      </c>
      <c r="P591" s="72" t="e">
        <f>IF(VLOOKUP($B591,[1]Sheet1!$D$2:$G$553,4,FALSE)=0,"",$L591)</f>
        <v>#N/A</v>
      </c>
      <c r="Q591" s="72" t="e">
        <f>IF(VLOOKUP($B591,[1]Sheet1!$E$2:$G$553,3,FALSE)=0,"",$L591)</f>
        <v>#N/A</v>
      </c>
      <c r="R591" s="72" t="e">
        <f>IF(VLOOKUP($B591,[1]Sheet1!$F$2:$G$553,2,FALSE)=0,"",$L591)</f>
        <v>#N/A</v>
      </c>
      <c r="S591" s="72" t="e">
        <f>COUNTIF([1]isolation_zones!$H$2:$H$1182,conductor_pz_summary_hftd_23_re!B591)</f>
        <v>#VALUE!</v>
      </c>
    </row>
    <row r="592" spans="1:19" x14ac:dyDescent="0.25">
      <c r="A592" s="70">
        <v>9100</v>
      </c>
      <c r="B592" s="71" t="s">
        <v>5965</v>
      </c>
      <c r="C592" s="72">
        <v>103191101</v>
      </c>
      <c r="D592" s="72" t="s">
        <v>1398</v>
      </c>
      <c r="E592" s="72">
        <v>8185.9486754209702</v>
      </c>
      <c r="F592" s="72">
        <f t="shared" si="45"/>
        <v>5.0876001711752457</v>
      </c>
      <c r="G592" s="73">
        <v>56</v>
      </c>
      <c r="H592" s="72">
        <f t="shared" si="46"/>
        <v>7.4625102325534325</v>
      </c>
      <c r="I592" s="74">
        <v>0.133259111295597</v>
      </c>
      <c r="J592" s="75">
        <v>591</v>
      </c>
      <c r="K592" s="72">
        <f t="shared" si="47"/>
        <v>7014.3729944722772</v>
      </c>
      <c r="L592" s="72">
        <f t="shared" si="48"/>
        <v>8858.5955828480546</v>
      </c>
      <c r="M592" s="72">
        <f t="shared" si="49"/>
        <v>0.35775485320590411</v>
      </c>
      <c r="N592" s="72" t="e">
        <f>IF(VLOOKUP(B592,[1]Sheet1!$B$2:$G$553,6,FALSE)=0,"",L592)</f>
        <v>#N/A</v>
      </c>
      <c r="O592" s="72" t="e">
        <f>IF(VLOOKUP($B592,[1]Sheet1!$C$2:$G$553,5,FALSE)=0,"",$L592)</f>
        <v>#N/A</v>
      </c>
      <c r="P592" s="72" t="e">
        <f>IF(VLOOKUP($B592,[1]Sheet1!$D$2:$G$553,4,FALSE)=0,"",$L592)</f>
        <v>#N/A</v>
      </c>
      <c r="Q592" s="72" t="e">
        <f>IF(VLOOKUP($B592,[1]Sheet1!$E$2:$G$553,3,FALSE)=0,"",$L592)</f>
        <v>#N/A</v>
      </c>
      <c r="R592" s="72" t="e">
        <f>IF(VLOOKUP($B592,[1]Sheet1!$F$2:$G$553,2,FALSE)=0,"",$L592)</f>
        <v>#N/A</v>
      </c>
      <c r="S592" s="72" t="e">
        <f>COUNTIF([1]isolation_zones!$H$2:$H$1182,conductor_pz_summary_hftd_23_re!B592)</f>
        <v>#VALUE!</v>
      </c>
    </row>
    <row r="593" spans="1:19" x14ac:dyDescent="0.25">
      <c r="A593" s="70">
        <v>7774</v>
      </c>
      <c r="B593" s="71" t="s">
        <v>2751</v>
      </c>
      <c r="C593" s="72">
        <v>103541101</v>
      </c>
      <c r="D593" s="72" t="s">
        <v>1500</v>
      </c>
      <c r="E593" s="72">
        <v>15031.7581219986</v>
      </c>
      <c r="F593" s="72">
        <f t="shared" si="45"/>
        <v>9.3422983977617164</v>
      </c>
      <c r="G593" s="73">
        <v>137</v>
      </c>
      <c r="H593" s="72">
        <f t="shared" si="46"/>
        <v>18.24560439126023</v>
      </c>
      <c r="I593" s="74">
        <v>0.13317959409679</v>
      </c>
      <c r="J593" s="75">
        <v>592</v>
      </c>
      <c r="K593" s="72">
        <f t="shared" si="47"/>
        <v>7023.7152928700389</v>
      </c>
      <c r="L593" s="72">
        <f t="shared" si="48"/>
        <v>8840.3499784567939</v>
      </c>
      <c r="M593" s="72">
        <f t="shared" si="49"/>
        <v>0.35701800350330715</v>
      </c>
      <c r="N593" s="72" t="e">
        <f>IF(VLOOKUP(B593,[1]Sheet1!$B$2:$G$553,6,FALSE)=0,"",L593)</f>
        <v>#N/A</v>
      </c>
      <c r="O593" s="72" t="e">
        <f>IF(VLOOKUP($B593,[1]Sheet1!$C$2:$G$553,5,FALSE)=0,"",$L593)</f>
        <v>#N/A</v>
      </c>
      <c r="P593" s="72" t="e">
        <f>IF(VLOOKUP($B593,[1]Sheet1!$D$2:$G$553,4,FALSE)=0,"",$L593)</f>
        <v>#N/A</v>
      </c>
      <c r="Q593" s="72" t="e">
        <f>IF(VLOOKUP($B593,[1]Sheet1!$E$2:$G$553,3,FALSE)=0,"",$L593)</f>
        <v>#N/A</v>
      </c>
      <c r="R593" s="72" t="e">
        <f>IF(VLOOKUP($B593,[1]Sheet1!$F$2:$G$553,2,FALSE)=0,"",$L593)</f>
        <v>#N/A</v>
      </c>
      <c r="S593" s="72" t="e">
        <f>COUNTIF([1]isolation_zones!$H$2:$H$1182,conductor_pz_summary_hftd_23_re!B593)</f>
        <v>#VALUE!</v>
      </c>
    </row>
    <row r="594" spans="1:19" x14ac:dyDescent="0.25">
      <c r="A594" s="70">
        <v>5975</v>
      </c>
      <c r="B594" s="71" t="s">
        <v>3675</v>
      </c>
      <c r="C594" s="72">
        <v>43211101</v>
      </c>
      <c r="D594" s="72" t="s">
        <v>928</v>
      </c>
      <c r="E594" s="72">
        <v>15260.277032727099</v>
      </c>
      <c r="F594" s="72">
        <f t="shared" si="45"/>
        <v>9.4843238239447469</v>
      </c>
      <c r="G594" s="73">
        <v>117</v>
      </c>
      <c r="H594" s="72">
        <f t="shared" si="46"/>
        <v>15.56481981082006</v>
      </c>
      <c r="I594" s="74">
        <v>0.133032647955727</v>
      </c>
      <c r="J594" s="75">
        <v>593</v>
      </c>
      <c r="K594" s="72">
        <f t="shared" si="47"/>
        <v>7033.1996166939834</v>
      </c>
      <c r="L594" s="72">
        <f t="shared" si="48"/>
        <v>8824.7851586459747</v>
      </c>
      <c r="M594" s="72">
        <f t="shared" si="49"/>
        <v>0.35638941742840186</v>
      </c>
      <c r="N594" s="72">
        <f>IF(VLOOKUP(B594,[1]Sheet1!$B$2:$G$553,6,FALSE)=0,"",L594)</f>
        <v>8824.7851586459747</v>
      </c>
      <c r="O594" s="72" t="e">
        <f>IF(VLOOKUP($B594,[1]Sheet1!$C$2:$G$553,5,FALSE)=0,"",$L594)</f>
        <v>#N/A</v>
      </c>
      <c r="P594" s="72" t="e">
        <f>IF(VLOOKUP($B594,[1]Sheet1!$D$2:$G$553,4,FALSE)=0,"",$L594)</f>
        <v>#N/A</v>
      </c>
      <c r="Q594" s="72" t="e">
        <f>IF(VLOOKUP($B594,[1]Sheet1!$E$2:$G$553,3,FALSE)=0,"",$L594)</f>
        <v>#N/A</v>
      </c>
      <c r="R594" s="72" t="e">
        <f>IF(VLOOKUP($B594,[1]Sheet1!$F$2:$G$553,2,FALSE)=0,"",$L594)</f>
        <v>#N/A</v>
      </c>
      <c r="S594" s="72" t="e">
        <f>COUNTIF([1]isolation_zones!$H$2:$H$1182,conductor_pz_summary_hftd_23_re!B594)</f>
        <v>#VALUE!</v>
      </c>
    </row>
    <row r="595" spans="1:19" x14ac:dyDescent="0.25">
      <c r="A595" s="70">
        <v>3100</v>
      </c>
      <c r="B595" s="71" t="s">
        <v>4702</v>
      </c>
      <c r="C595" s="72">
        <v>192221102</v>
      </c>
      <c r="D595" s="72" t="s">
        <v>134</v>
      </c>
      <c r="E595" s="72">
        <v>26122.343122066901</v>
      </c>
      <c r="F595" s="72">
        <f t="shared" si="45"/>
        <v>16.23514177878614</v>
      </c>
      <c r="G595" s="73">
        <v>135</v>
      </c>
      <c r="H595" s="72">
        <f t="shared" si="46"/>
        <v>17.949573930994696</v>
      </c>
      <c r="I595" s="74">
        <v>0.132959806896257</v>
      </c>
      <c r="J595" s="75">
        <v>594</v>
      </c>
      <c r="K595" s="72">
        <f t="shared" si="47"/>
        <v>7049.4347584727693</v>
      </c>
      <c r="L595" s="72">
        <f t="shared" si="48"/>
        <v>8806.8355847149796</v>
      </c>
      <c r="M595" s="72">
        <f t="shared" si="49"/>
        <v>0.35566452293166861</v>
      </c>
      <c r="N595" s="72" t="e">
        <f>IF(VLOOKUP(B595,[1]Sheet1!$B$2:$G$553,6,FALSE)=0,"",L595)</f>
        <v>#N/A</v>
      </c>
      <c r="O595" s="72" t="e">
        <f>IF(VLOOKUP($B595,[1]Sheet1!$C$2:$G$553,5,FALSE)=0,"",$L595)</f>
        <v>#N/A</v>
      </c>
      <c r="P595" s="72" t="e">
        <f>IF(VLOOKUP($B595,[1]Sheet1!$D$2:$G$553,4,FALSE)=0,"",$L595)</f>
        <v>#N/A</v>
      </c>
      <c r="Q595" s="72" t="e">
        <f>IF(VLOOKUP($B595,[1]Sheet1!$E$2:$G$553,3,FALSE)=0,"",$L595)</f>
        <v>#N/A</v>
      </c>
      <c r="R595" s="72" t="e">
        <f>IF(VLOOKUP($B595,[1]Sheet1!$F$2:$G$553,2,FALSE)=0,"",$L595)</f>
        <v>#N/A</v>
      </c>
      <c r="S595" s="72" t="e">
        <f>COUNTIF([1]isolation_zones!$H$2:$H$1182,conductor_pz_summary_hftd_23_re!B595)</f>
        <v>#VALUE!</v>
      </c>
    </row>
    <row r="596" spans="1:19" x14ac:dyDescent="0.25">
      <c r="A596" s="70">
        <v>9542</v>
      </c>
      <c r="B596" s="71" t="s">
        <v>3558</v>
      </c>
      <c r="C596" s="72">
        <v>163541102</v>
      </c>
      <c r="D596" s="72" t="s">
        <v>1504</v>
      </c>
      <c r="E596" s="72">
        <v>596.61831704775602</v>
      </c>
      <c r="F596" s="72">
        <f t="shared" si="45"/>
        <v>0.37080069424969297</v>
      </c>
      <c r="G596" s="73">
        <v>11</v>
      </c>
      <c r="H596" s="72">
        <f t="shared" si="46"/>
        <v>1.460102591031238</v>
      </c>
      <c r="I596" s="74">
        <v>0.13273659918465799</v>
      </c>
      <c r="J596" s="75">
        <v>595</v>
      </c>
      <c r="K596" s="72">
        <f t="shared" si="47"/>
        <v>7049.8055591670191</v>
      </c>
      <c r="L596" s="72">
        <f t="shared" si="48"/>
        <v>8805.375482123949</v>
      </c>
      <c r="M596" s="72">
        <f t="shared" si="49"/>
        <v>0.35560555661096527</v>
      </c>
      <c r="N596" s="72" t="e">
        <f>IF(VLOOKUP(B596,[1]Sheet1!$B$2:$G$553,6,FALSE)=0,"",L596)</f>
        <v>#N/A</v>
      </c>
      <c r="O596" s="72" t="e">
        <f>IF(VLOOKUP($B596,[1]Sheet1!$C$2:$G$553,5,FALSE)=0,"",$L596)</f>
        <v>#N/A</v>
      </c>
      <c r="P596" s="72" t="e">
        <f>IF(VLOOKUP($B596,[1]Sheet1!$D$2:$G$553,4,FALSE)=0,"",$L596)</f>
        <v>#N/A</v>
      </c>
      <c r="Q596" s="72" t="e">
        <f>IF(VLOOKUP($B596,[1]Sheet1!$E$2:$G$553,3,FALSE)=0,"",$L596)</f>
        <v>#N/A</v>
      </c>
      <c r="R596" s="72" t="e">
        <f>IF(VLOOKUP($B596,[1]Sheet1!$F$2:$G$553,2,FALSE)=0,"",$L596)</f>
        <v>#N/A</v>
      </c>
      <c r="S596" s="72" t="e">
        <f>COUNTIF([1]isolation_zones!$H$2:$H$1182,conductor_pz_summary_hftd_23_re!B596)</f>
        <v>#VALUE!</v>
      </c>
    </row>
    <row r="597" spans="1:19" x14ac:dyDescent="0.25">
      <c r="A597" s="70">
        <v>6900</v>
      </c>
      <c r="B597" s="71" t="s">
        <v>4690</v>
      </c>
      <c r="C597" s="72">
        <v>163692101</v>
      </c>
      <c r="D597" s="72" t="s">
        <v>627</v>
      </c>
      <c r="E597" s="72">
        <v>1110.19760988745</v>
      </c>
      <c r="F597" s="72">
        <f t="shared" si="45"/>
        <v>0.68999229949499685</v>
      </c>
      <c r="G597" s="73">
        <v>7</v>
      </c>
      <c r="H597" s="72">
        <f t="shared" si="46"/>
        <v>0.92748432753718002</v>
      </c>
      <c r="I597" s="74">
        <v>0.13249776107673999</v>
      </c>
      <c r="J597" s="75">
        <v>596</v>
      </c>
      <c r="K597" s="72">
        <f t="shared" si="47"/>
        <v>7050.4955514665144</v>
      </c>
      <c r="L597" s="72">
        <f t="shared" si="48"/>
        <v>8804.4479977964111</v>
      </c>
      <c r="M597" s="72">
        <f t="shared" si="49"/>
        <v>0.35556810010712714</v>
      </c>
      <c r="N597" s="72">
        <f>IF(VLOOKUP(B597,[1]Sheet1!$B$2:$G$553,6,FALSE)=0,"",L597)</f>
        <v>8804.4479977964111</v>
      </c>
      <c r="O597" s="72" t="e">
        <f>IF(VLOOKUP($B597,[1]Sheet1!$C$2:$G$553,5,FALSE)=0,"",$L597)</f>
        <v>#N/A</v>
      </c>
      <c r="P597" s="72" t="e">
        <f>IF(VLOOKUP($B597,[1]Sheet1!$D$2:$G$553,4,FALSE)=0,"",$L597)</f>
        <v>#N/A</v>
      </c>
      <c r="Q597" s="72" t="e">
        <f>IF(VLOOKUP($B597,[1]Sheet1!$E$2:$G$553,3,FALSE)=0,"",$L597)</f>
        <v>#N/A</v>
      </c>
      <c r="R597" s="72" t="e">
        <f>IF(VLOOKUP($B597,[1]Sheet1!$F$2:$G$553,2,FALSE)=0,"",$L597)</f>
        <v>#N/A</v>
      </c>
      <c r="S597" s="72" t="e">
        <f>COUNTIF([1]isolation_zones!$H$2:$H$1182,conductor_pz_summary_hftd_23_re!B597)</f>
        <v>#VALUE!</v>
      </c>
    </row>
    <row r="598" spans="1:19" x14ac:dyDescent="0.25">
      <c r="A598" s="70">
        <v>1019</v>
      </c>
      <c r="B598" s="71" t="s">
        <v>4500</v>
      </c>
      <c r="C598" s="72">
        <v>42251101</v>
      </c>
      <c r="D598" s="72" t="s">
        <v>1120</v>
      </c>
      <c r="E598" s="72">
        <v>13838.1959081696</v>
      </c>
      <c r="F598" s="72">
        <f t="shared" si="45"/>
        <v>8.6004946601426973</v>
      </c>
      <c r="G598" s="73">
        <v>110</v>
      </c>
      <c r="H598" s="72">
        <f t="shared" si="46"/>
        <v>14.538225821720589</v>
      </c>
      <c r="I598" s="74">
        <v>0.132165689288369</v>
      </c>
      <c r="J598" s="75">
        <v>597</v>
      </c>
      <c r="K598" s="72">
        <f t="shared" si="47"/>
        <v>7059.0960461266568</v>
      </c>
      <c r="L598" s="72">
        <f t="shared" si="48"/>
        <v>8789.9097719746896</v>
      </c>
      <c r="M598" s="72">
        <f t="shared" si="49"/>
        <v>0.35498097308500698</v>
      </c>
      <c r="N598" s="72" t="e">
        <f>IF(VLOOKUP(B598,[1]Sheet1!$B$2:$G$553,6,FALSE)=0,"",L598)</f>
        <v>#N/A</v>
      </c>
      <c r="O598" s="72" t="e">
        <f>IF(VLOOKUP($B598,[1]Sheet1!$C$2:$G$553,5,FALSE)=0,"",$L598)</f>
        <v>#N/A</v>
      </c>
      <c r="P598" s="72" t="e">
        <f>IF(VLOOKUP($B598,[1]Sheet1!$D$2:$G$553,4,FALSE)=0,"",$L598)</f>
        <v>#N/A</v>
      </c>
      <c r="Q598" s="72" t="e">
        <f>IF(VLOOKUP($B598,[1]Sheet1!$E$2:$G$553,3,FALSE)=0,"",$L598)</f>
        <v>#N/A</v>
      </c>
      <c r="R598" s="72" t="e">
        <f>IF(VLOOKUP($B598,[1]Sheet1!$F$2:$G$553,2,FALSE)=0,"",$L598)</f>
        <v>#N/A</v>
      </c>
      <c r="S598" s="72" t="e">
        <f>COUNTIF([1]isolation_zones!$H$2:$H$1182,conductor_pz_summary_hftd_23_re!B598)</f>
        <v>#VALUE!</v>
      </c>
    </row>
    <row r="599" spans="1:19" x14ac:dyDescent="0.25">
      <c r="A599" s="70">
        <v>9774</v>
      </c>
      <c r="B599" s="71" t="s">
        <v>5966</v>
      </c>
      <c r="C599" s="72">
        <v>103611101</v>
      </c>
      <c r="D599" s="72" t="s">
        <v>687</v>
      </c>
      <c r="E599" s="72">
        <v>7304.3535485536604</v>
      </c>
      <c r="F599" s="72">
        <f t="shared" si="45"/>
        <v>4.5396852383801498</v>
      </c>
      <c r="G599" s="73">
        <v>8</v>
      </c>
      <c r="H599" s="72">
        <f t="shared" si="46"/>
        <v>1.054691033459136</v>
      </c>
      <c r="I599" s="74">
        <v>0.13183637918239199</v>
      </c>
      <c r="J599" s="75">
        <v>598</v>
      </c>
      <c r="K599" s="72">
        <f t="shared" si="47"/>
        <v>7063.6357313650369</v>
      </c>
      <c r="L599" s="72">
        <f t="shared" si="48"/>
        <v>8788.85508094123</v>
      </c>
      <c r="M599" s="72">
        <f t="shared" si="49"/>
        <v>0.35493837933159267</v>
      </c>
      <c r="N599" s="72" t="e">
        <f>IF(VLOOKUP(B599,[1]Sheet1!$B$2:$G$553,6,FALSE)=0,"",L599)</f>
        <v>#N/A</v>
      </c>
      <c r="O599" s="72" t="e">
        <f>IF(VLOOKUP($B599,[1]Sheet1!$C$2:$G$553,5,FALSE)=0,"",$L599)</f>
        <v>#N/A</v>
      </c>
      <c r="P599" s="72" t="e">
        <f>IF(VLOOKUP($B599,[1]Sheet1!$D$2:$G$553,4,FALSE)=0,"",$L599)</f>
        <v>#N/A</v>
      </c>
      <c r="Q599" s="72" t="e">
        <f>IF(VLOOKUP($B599,[1]Sheet1!$E$2:$G$553,3,FALSE)=0,"",$L599)</f>
        <v>#N/A</v>
      </c>
      <c r="R599" s="72" t="e">
        <f>IF(VLOOKUP($B599,[1]Sheet1!$F$2:$G$553,2,FALSE)=0,"",$L599)</f>
        <v>#N/A</v>
      </c>
      <c r="S599" s="72" t="e">
        <f>COUNTIF([1]isolation_zones!$H$2:$H$1182,conductor_pz_summary_hftd_23_re!B599)</f>
        <v>#VALUE!</v>
      </c>
    </row>
    <row r="600" spans="1:19" x14ac:dyDescent="0.25">
      <c r="A600" s="70">
        <v>6290</v>
      </c>
      <c r="B600" s="71" t="s">
        <v>3283</v>
      </c>
      <c r="C600" s="72">
        <v>102911107</v>
      </c>
      <c r="D600" s="72" t="s">
        <v>1508</v>
      </c>
      <c r="E600" s="72">
        <v>13753.525019300099</v>
      </c>
      <c r="F600" s="72">
        <f t="shared" si="45"/>
        <v>8.5478713606588563</v>
      </c>
      <c r="G600" s="73">
        <v>124</v>
      </c>
      <c r="H600" s="72">
        <f t="shared" si="46"/>
        <v>16.274920616832336</v>
      </c>
      <c r="I600" s="74">
        <v>0.13124935981316399</v>
      </c>
      <c r="J600" s="75">
        <v>599</v>
      </c>
      <c r="K600" s="72">
        <f t="shared" si="47"/>
        <v>7072.1836027256959</v>
      </c>
      <c r="L600" s="72">
        <f t="shared" si="48"/>
        <v>8772.5801603243981</v>
      </c>
      <c r="M600" s="72">
        <f t="shared" si="49"/>
        <v>0.3542811157979141</v>
      </c>
      <c r="N600" s="72">
        <f>IF(VLOOKUP(B600,[1]Sheet1!$B$2:$G$553,6,FALSE)=0,"",L600)</f>
        <v>8772.5801603243981</v>
      </c>
      <c r="O600" s="72" t="e">
        <f>IF(VLOOKUP($B600,[1]Sheet1!$C$2:$G$553,5,FALSE)=0,"",$L600)</f>
        <v>#N/A</v>
      </c>
      <c r="P600" s="72" t="e">
        <f>IF(VLOOKUP($B600,[1]Sheet1!$D$2:$G$553,4,FALSE)=0,"",$L600)</f>
        <v>#N/A</v>
      </c>
      <c r="Q600" s="72" t="e">
        <f>IF(VLOOKUP($B600,[1]Sheet1!$E$2:$G$553,3,FALSE)=0,"",$L600)</f>
        <v>#N/A</v>
      </c>
      <c r="R600" s="72" t="e">
        <f>IF(VLOOKUP($B600,[1]Sheet1!$F$2:$G$553,2,FALSE)=0,"",$L600)</f>
        <v>#N/A</v>
      </c>
      <c r="S600" s="72" t="e">
        <f>COUNTIF([1]isolation_zones!$H$2:$H$1182,conductor_pz_summary_hftd_23_re!B600)</f>
        <v>#VALUE!</v>
      </c>
    </row>
    <row r="601" spans="1:19" x14ac:dyDescent="0.25">
      <c r="A601" s="70">
        <v>8217</v>
      </c>
      <c r="B601" s="71" t="s">
        <v>4076</v>
      </c>
      <c r="C601" s="72">
        <v>14502110</v>
      </c>
      <c r="D601" s="72" t="s">
        <v>333</v>
      </c>
      <c r="E601" s="72">
        <v>8994.5064152397208</v>
      </c>
      <c r="F601" s="72">
        <f t="shared" si="45"/>
        <v>5.5901220728649603</v>
      </c>
      <c r="G601" s="73">
        <v>86</v>
      </c>
      <c r="H601" s="72">
        <f t="shared" si="46"/>
        <v>11.249062755060745</v>
      </c>
      <c r="I601" s="74">
        <v>0.13080305529140401</v>
      </c>
      <c r="J601" s="75">
        <v>600</v>
      </c>
      <c r="K601" s="72">
        <f t="shared" si="47"/>
        <v>7077.7737247985606</v>
      </c>
      <c r="L601" s="72">
        <f t="shared" si="48"/>
        <v>8761.3310975693366</v>
      </c>
      <c r="M601" s="72">
        <f t="shared" si="49"/>
        <v>0.35382682180097025</v>
      </c>
      <c r="N601" s="72" t="e">
        <f>IF(VLOOKUP(B601,[1]Sheet1!$B$2:$G$553,6,FALSE)=0,"",L601)</f>
        <v>#N/A</v>
      </c>
      <c r="O601" s="72" t="e">
        <f>IF(VLOOKUP($B601,[1]Sheet1!$C$2:$G$553,5,FALSE)=0,"",$L601)</f>
        <v>#N/A</v>
      </c>
      <c r="P601" s="72" t="e">
        <f>IF(VLOOKUP($B601,[1]Sheet1!$D$2:$G$553,4,FALSE)=0,"",$L601)</f>
        <v>#N/A</v>
      </c>
      <c r="Q601" s="72" t="e">
        <f>IF(VLOOKUP($B601,[1]Sheet1!$E$2:$G$553,3,FALSE)=0,"",$L601)</f>
        <v>#N/A</v>
      </c>
      <c r="R601" s="72" t="e">
        <f>IF(VLOOKUP($B601,[1]Sheet1!$F$2:$G$553,2,FALSE)=0,"",$L601)</f>
        <v>#N/A</v>
      </c>
      <c r="S601" s="72" t="e">
        <f>COUNTIF([1]isolation_zones!$H$2:$H$1182,conductor_pz_summary_hftd_23_re!B601)</f>
        <v>#VALUE!</v>
      </c>
    </row>
    <row r="602" spans="1:19" x14ac:dyDescent="0.25">
      <c r="A602" s="70">
        <v>7155</v>
      </c>
      <c r="B602" s="71" t="s">
        <v>4462</v>
      </c>
      <c r="C602" s="72">
        <v>163781701</v>
      </c>
      <c r="D602" s="72" t="s">
        <v>996</v>
      </c>
      <c r="E602" s="72">
        <v>14117.793314746101</v>
      </c>
      <c r="F602" s="72">
        <f t="shared" si="45"/>
        <v>8.7742655778409571</v>
      </c>
      <c r="G602" s="73">
        <v>70</v>
      </c>
      <c r="H602" s="72">
        <f t="shared" si="46"/>
        <v>9.1441950262281502</v>
      </c>
      <c r="I602" s="74">
        <v>0.13063135751754501</v>
      </c>
      <c r="J602" s="75">
        <v>601</v>
      </c>
      <c r="K602" s="72">
        <f t="shared" si="47"/>
        <v>7086.5479903764017</v>
      </c>
      <c r="L602" s="72">
        <f t="shared" si="48"/>
        <v>8752.1869025431079</v>
      </c>
      <c r="M602" s="72">
        <f t="shared" si="49"/>
        <v>0.35345753299907162</v>
      </c>
      <c r="N602" s="72" t="e">
        <f>IF(VLOOKUP(B602,[1]Sheet1!$B$2:$G$553,6,FALSE)=0,"",L602)</f>
        <v>#N/A</v>
      </c>
      <c r="O602" s="72" t="e">
        <f>IF(VLOOKUP($B602,[1]Sheet1!$C$2:$G$553,5,FALSE)=0,"",$L602)</f>
        <v>#N/A</v>
      </c>
      <c r="P602" s="72" t="e">
        <f>IF(VLOOKUP($B602,[1]Sheet1!$D$2:$G$553,4,FALSE)=0,"",$L602)</f>
        <v>#N/A</v>
      </c>
      <c r="Q602" s="72" t="e">
        <f>IF(VLOOKUP($B602,[1]Sheet1!$E$2:$G$553,3,FALSE)=0,"",$L602)</f>
        <v>#N/A</v>
      </c>
      <c r="R602" s="72" t="e">
        <f>IF(VLOOKUP($B602,[1]Sheet1!$F$2:$G$553,2,FALSE)=0,"",$L602)</f>
        <v>#N/A</v>
      </c>
      <c r="S602" s="72" t="e">
        <f>COUNTIF([1]isolation_zones!$H$2:$H$1182,conductor_pz_summary_hftd_23_re!B602)</f>
        <v>#VALUE!</v>
      </c>
    </row>
    <row r="603" spans="1:19" x14ac:dyDescent="0.25">
      <c r="A603" s="70">
        <v>1707</v>
      </c>
      <c r="B603" s="71" t="s">
        <v>3525</v>
      </c>
      <c r="C603" s="72">
        <v>152691103</v>
      </c>
      <c r="D603" s="72" t="s">
        <v>1526</v>
      </c>
      <c r="E603" s="72">
        <v>3306.11658931595</v>
      </c>
      <c r="F603" s="72">
        <f t="shared" si="45"/>
        <v>2.0547648162311685</v>
      </c>
      <c r="G603" s="73">
        <v>23</v>
      </c>
      <c r="H603" s="72">
        <f t="shared" si="46"/>
        <v>3.003642124185542</v>
      </c>
      <c r="I603" s="74">
        <v>0.13059313583415399</v>
      </c>
      <c r="J603" s="75">
        <v>602</v>
      </c>
      <c r="K603" s="72">
        <f t="shared" si="47"/>
        <v>7088.6027551926327</v>
      </c>
      <c r="L603" s="72">
        <f t="shared" si="48"/>
        <v>8749.1832604189221</v>
      </c>
      <c r="M603" s="72">
        <f t="shared" si="49"/>
        <v>0.35333623075232479</v>
      </c>
      <c r="N603" s="72" t="e">
        <f>IF(VLOOKUP(B603,[1]Sheet1!$B$2:$G$553,6,FALSE)=0,"",L603)</f>
        <v>#N/A</v>
      </c>
      <c r="O603" s="72" t="e">
        <f>IF(VLOOKUP($B603,[1]Sheet1!$C$2:$G$553,5,FALSE)=0,"",$L603)</f>
        <v>#N/A</v>
      </c>
      <c r="P603" s="72" t="e">
        <f>IF(VLOOKUP($B603,[1]Sheet1!$D$2:$G$553,4,FALSE)=0,"",$L603)</f>
        <v>#N/A</v>
      </c>
      <c r="Q603" s="72" t="e">
        <f>IF(VLOOKUP($B603,[1]Sheet1!$E$2:$G$553,3,FALSE)=0,"",$L603)</f>
        <v>#N/A</v>
      </c>
      <c r="R603" s="72" t="e">
        <f>IF(VLOOKUP($B603,[1]Sheet1!$F$2:$G$553,2,FALSE)=0,"",$L603)</f>
        <v>#N/A</v>
      </c>
      <c r="S603" s="72" t="e">
        <f>COUNTIF([1]isolation_zones!$H$2:$H$1182,conductor_pz_summary_hftd_23_re!B603)</f>
        <v>#VALUE!</v>
      </c>
    </row>
    <row r="604" spans="1:19" x14ac:dyDescent="0.25">
      <c r="A604" s="70">
        <v>10679</v>
      </c>
      <c r="B604" s="71" t="s">
        <v>5967</v>
      </c>
      <c r="C604" s="72">
        <v>43061101</v>
      </c>
      <c r="D604" s="72" t="s">
        <v>1290</v>
      </c>
      <c r="E604" s="72">
        <v>971.51239289734804</v>
      </c>
      <c r="F604" s="72">
        <f t="shared" si="45"/>
        <v>0.6037988768784015</v>
      </c>
      <c r="G604" s="73">
        <v>14</v>
      </c>
      <c r="H604" s="72">
        <f t="shared" si="46"/>
        <v>1.8233850301915779</v>
      </c>
      <c r="I604" s="74">
        <v>0.13024178787082699</v>
      </c>
      <c r="J604" s="75">
        <v>603</v>
      </c>
      <c r="K604" s="72">
        <f t="shared" si="47"/>
        <v>7089.2065540695112</v>
      </c>
      <c r="L604" s="72">
        <f t="shared" si="48"/>
        <v>8747.3598753887309</v>
      </c>
      <c r="M604" s="72">
        <f t="shared" si="49"/>
        <v>0.35326259325101733</v>
      </c>
      <c r="N604" s="72" t="e">
        <f>IF(VLOOKUP(B604,[1]Sheet1!$B$2:$G$553,6,FALSE)=0,"",L604)</f>
        <v>#N/A</v>
      </c>
      <c r="O604" s="72" t="e">
        <f>IF(VLOOKUP($B604,[1]Sheet1!$C$2:$G$553,5,FALSE)=0,"",$L604)</f>
        <v>#N/A</v>
      </c>
      <c r="P604" s="72" t="e">
        <f>IF(VLOOKUP($B604,[1]Sheet1!$D$2:$G$553,4,FALSE)=0,"",$L604)</f>
        <v>#N/A</v>
      </c>
      <c r="Q604" s="72" t="e">
        <f>IF(VLOOKUP($B604,[1]Sheet1!$E$2:$G$553,3,FALSE)=0,"",$L604)</f>
        <v>#N/A</v>
      </c>
      <c r="R604" s="72" t="e">
        <f>IF(VLOOKUP($B604,[1]Sheet1!$F$2:$G$553,2,FALSE)=0,"",$L604)</f>
        <v>#N/A</v>
      </c>
      <c r="S604" s="72" t="e">
        <f>COUNTIF([1]isolation_zones!$H$2:$H$1182,conductor_pz_summary_hftd_23_re!B604)</f>
        <v>#VALUE!</v>
      </c>
    </row>
    <row r="605" spans="1:19" x14ac:dyDescent="0.25">
      <c r="A605" s="70">
        <v>2248</v>
      </c>
      <c r="B605" s="71" t="s">
        <v>2462</v>
      </c>
      <c r="C605" s="72">
        <v>162991103</v>
      </c>
      <c r="D605" s="72" t="s">
        <v>1192</v>
      </c>
      <c r="E605" s="72">
        <v>4726.1259153502797</v>
      </c>
      <c r="F605" s="72">
        <f t="shared" si="45"/>
        <v>2.9373063488814664</v>
      </c>
      <c r="G605" s="73">
        <v>99</v>
      </c>
      <c r="H605" s="72">
        <f t="shared" si="46"/>
        <v>12.871305766919061</v>
      </c>
      <c r="I605" s="74">
        <v>0.13001318956483901</v>
      </c>
      <c r="J605" s="75">
        <v>604</v>
      </c>
      <c r="K605" s="72">
        <f t="shared" si="47"/>
        <v>7092.1438604183923</v>
      </c>
      <c r="L605" s="72">
        <f t="shared" si="48"/>
        <v>8734.4885696218116</v>
      </c>
      <c r="M605" s="72">
        <f t="shared" si="49"/>
        <v>0.35274278488386168</v>
      </c>
      <c r="N605" s="72" t="e">
        <f>IF(VLOOKUP(B605,[1]Sheet1!$B$2:$G$553,6,FALSE)=0,"",L605)</f>
        <v>#N/A</v>
      </c>
      <c r="O605" s="72" t="e">
        <f>IF(VLOOKUP($B605,[1]Sheet1!$C$2:$G$553,5,FALSE)=0,"",$L605)</f>
        <v>#N/A</v>
      </c>
      <c r="P605" s="72" t="e">
        <f>IF(VLOOKUP($B605,[1]Sheet1!$D$2:$G$553,4,FALSE)=0,"",$L605)</f>
        <v>#N/A</v>
      </c>
      <c r="Q605" s="72" t="e">
        <f>IF(VLOOKUP($B605,[1]Sheet1!$E$2:$G$553,3,FALSE)=0,"",$L605)</f>
        <v>#N/A</v>
      </c>
      <c r="R605" s="72" t="e">
        <f>IF(VLOOKUP($B605,[1]Sheet1!$F$2:$G$553,2,FALSE)=0,"",$L605)</f>
        <v>#N/A</v>
      </c>
      <c r="S605" s="72" t="e">
        <f>COUNTIF([1]isolation_zones!$H$2:$H$1182,conductor_pz_summary_hftd_23_re!B605)</f>
        <v>#VALUE!</v>
      </c>
    </row>
    <row r="606" spans="1:19" x14ac:dyDescent="0.25">
      <c r="A606" s="70">
        <v>6056</v>
      </c>
      <c r="B606" s="71" t="s">
        <v>5968</v>
      </c>
      <c r="C606" s="72">
        <v>254452101</v>
      </c>
      <c r="D606" s="72" t="s">
        <v>990</v>
      </c>
      <c r="E606" s="72">
        <v>5938.63218264428</v>
      </c>
      <c r="F606" s="72">
        <f t="shared" si="45"/>
        <v>3.6908838922587197</v>
      </c>
      <c r="G606" s="73">
        <v>93</v>
      </c>
      <c r="H606" s="72">
        <f t="shared" si="46"/>
        <v>12.058435066888068</v>
      </c>
      <c r="I606" s="74">
        <v>0.12966059211707601</v>
      </c>
      <c r="J606" s="75">
        <v>605</v>
      </c>
      <c r="K606" s="72">
        <f t="shared" si="47"/>
        <v>7095.8347443106513</v>
      </c>
      <c r="L606" s="72">
        <f t="shared" si="48"/>
        <v>8722.4301345549229</v>
      </c>
      <c r="M606" s="72">
        <f t="shared" si="49"/>
        <v>0.35225580434310866</v>
      </c>
      <c r="N606" s="72" t="e">
        <f>IF(VLOOKUP(B606,[1]Sheet1!$B$2:$G$553,6,FALSE)=0,"",L606)</f>
        <v>#N/A</v>
      </c>
      <c r="O606" s="72" t="e">
        <f>IF(VLOOKUP($B606,[1]Sheet1!$C$2:$G$553,5,FALSE)=0,"",$L606)</f>
        <v>#N/A</v>
      </c>
      <c r="P606" s="72" t="e">
        <f>IF(VLOOKUP($B606,[1]Sheet1!$D$2:$G$553,4,FALSE)=0,"",$L606)</f>
        <v>#N/A</v>
      </c>
      <c r="Q606" s="72" t="e">
        <f>IF(VLOOKUP($B606,[1]Sheet1!$E$2:$G$553,3,FALSE)=0,"",$L606)</f>
        <v>#N/A</v>
      </c>
      <c r="R606" s="72" t="e">
        <f>IF(VLOOKUP($B606,[1]Sheet1!$F$2:$G$553,2,FALSE)=0,"",$L606)</f>
        <v>#N/A</v>
      </c>
      <c r="S606" s="72" t="e">
        <f>COUNTIF([1]isolation_zones!$H$2:$H$1182,conductor_pz_summary_hftd_23_re!B606)</f>
        <v>#VALUE!</v>
      </c>
    </row>
    <row r="607" spans="1:19" x14ac:dyDescent="0.25">
      <c r="A607" s="70">
        <v>5806</v>
      </c>
      <c r="B607" s="71" t="s">
        <v>1872</v>
      </c>
      <c r="C607" s="72">
        <v>152471101</v>
      </c>
      <c r="D607" s="72" t="s">
        <v>365</v>
      </c>
      <c r="E607" s="72">
        <v>14695.9753642786</v>
      </c>
      <c r="F607" s="72">
        <f t="shared" si="45"/>
        <v>9.1336080573515233</v>
      </c>
      <c r="G607" s="73">
        <v>76</v>
      </c>
      <c r="H607" s="72">
        <f t="shared" si="46"/>
        <v>9.8207301508378553</v>
      </c>
      <c r="I607" s="74">
        <v>0.129220133563656</v>
      </c>
      <c r="J607" s="75">
        <v>606</v>
      </c>
      <c r="K607" s="72">
        <f t="shared" si="47"/>
        <v>7104.9683523680033</v>
      </c>
      <c r="L607" s="72">
        <f t="shared" si="48"/>
        <v>8712.6094044040856</v>
      </c>
      <c r="M607" s="72">
        <f t="shared" si="49"/>
        <v>0.35185919363426332</v>
      </c>
      <c r="N607" s="72" t="e">
        <f>IF(VLOOKUP(B607,[1]Sheet1!$B$2:$G$553,6,FALSE)=0,"",L607)</f>
        <v>#N/A</v>
      </c>
      <c r="O607" s="72" t="e">
        <f>IF(VLOOKUP($B607,[1]Sheet1!$C$2:$G$553,5,FALSE)=0,"",$L607)</f>
        <v>#N/A</v>
      </c>
      <c r="P607" s="72" t="e">
        <f>IF(VLOOKUP($B607,[1]Sheet1!$D$2:$G$553,4,FALSE)=0,"",$L607)</f>
        <v>#N/A</v>
      </c>
      <c r="Q607" s="72" t="e">
        <f>IF(VLOOKUP($B607,[1]Sheet1!$E$2:$G$553,3,FALSE)=0,"",$L607)</f>
        <v>#N/A</v>
      </c>
      <c r="R607" s="72" t="e">
        <f>IF(VLOOKUP($B607,[1]Sheet1!$F$2:$G$553,2,FALSE)=0,"",$L607)</f>
        <v>#N/A</v>
      </c>
      <c r="S607" s="72" t="e">
        <f>COUNTIF([1]isolation_zones!$H$2:$H$1182,conductor_pz_summary_hftd_23_re!B607)</f>
        <v>#VALUE!</v>
      </c>
    </row>
    <row r="608" spans="1:19" x14ac:dyDescent="0.25">
      <c r="A608" s="70">
        <v>5628</v>
      </c>
      <c r="B608" s="71" t="s">
        <v>2883</v>
      </c>
      <c r="C608" s="72">
        <v>43291104</v>
      </c>
      <c r="D608" s="72" t="s">
        <v>249</v>
      </c>
      <c r="E608" s="72">
        <v>30935.6957301531</v>
      </c>
      <c r="F608" s="72">
        <f t="shared" si="45"/>
        <v>19.226659869579304</v>
      </c>
      <c r="G608" s="73">
        <v>175</v>
      </c>
      <c r="H608" s="72">
        <f t="shared" si="46"/>
        <v>22.578029228950999</v>
      </c>
      <c r="I608" s="74">
        <v>0.12901730987971999</v>
      </c>
      <c r="J608" s="75">
        <v>607</v>
      </c>
      <c r="K608" s="72">
        <f t="shared" si="47"/>
        <v>7124.1950122375829</v>
      </c>
      <c r="L608" s="72">
        <f t="shared" si="48"/>
        <v>8690.0313751751346</v>
      </c>
      <c r="M608" s="72">
        <f t="shared" si="49"/>
        <v>0.35094737872444609</v>
      </c>
      <c r="N608" s="72" t="e">
        <f>IF(VLOOKUP(B608,[1]Sheet1!$B$2:$G$553,6,FALSE)=0,"",L608)</f>
        <v>#N/A</v>
      </c>
      <c r="O608" s="72" t="e">
        <f>IF(VLOOKUP($B608,[1]Sheet1!$C$2:$G$553,5,FALSE)=0,"",$L608)</f>
        <v>#N/A</v>
      </c>
      <c r="P608" s="72" t="e">
        <f>IF(VLOOKUP($B608,[1]Sheet1!$D$2:$G$553,4,FALSE)=0,"",$L608)</f>
        <v>#N/A</v>
      </c>
      <c r="Q608" s="72" t="e">
        <f>IF(VLOOKUP($B608,[1]Sheet1!$E$2:$G$553,3,FALSE)=0,"",$L608)</f>
        <v>#N/A</v>
      </c>
      <c r="R608" s="72" t="e">
        <f>IF(VLOOKUP($B608,[1]Sheet1!$F$2:$G$553,2,FALSE)=0,"",$L608)</f>
        <v>#N/A</v>
      </c>
      <c r="S608" s="72" t="e">
        <f>COUNTIF([1]isolation_zones!$H$2:$H$1182,conductor_pz_summary_hftd_23_re!B608)</f>
        <v>#VALUE!</v>
      </c>
    </row>
    <row r="609" spans="1:19" x14ac:dyDescent="0.25">
      <c r="A609" s="70">
        <v>5578</v>
      </c>
      <c r="B609" s="71" t="s">
        <v>5969</v>
      </c>
      <c r="C609" s="72">
        <v>13751102</v>
      </c>
      <c r="D609" s="72" t="s">
        <v>777</v>
      </c>
      <c r="E609" s="72">
        <v>10908.526975684101</v>
      </c>
      <c r="F609" s="72">
        <f t="shared" si="45"/>
        <v>6.7796935833959608</v>
      </c>
      <c r="G609" s="73">
        <v>154</v>
      </c>
      <c r="H609" s="72">
        <f t="shared" si="46"/>
        <v>19.864371699857301</v>
      </c>
      <c r="I609" s="74">
        <v>0.12898942662245</v>
      </c>
      <c r="J609" s="75">
        <v>608</v>
      </c>
      <c r="K609" s="72">
        <f t="shared" si="47"/>
        <v>7130.9747058209787</v>
      </c>
      <c r="L609" s="72">
        <f t="shared" si="48"/>
        <v>8670.1670034752769</v>
      </c>
      <c r="M609" s="72">
        <f t="shared" si="49"/>
        <v>0.35014515501809812</v>
      </c>
      <c r="N609" s="72">
        <f>IF(VLOOKUP(B609,[1]Sheet1!$B$2:$G$553,6,FALSE)=0,"",L609)</f>
        <v>8670.1670034752769</v>
      </c>
      <c r="O609" s="72" t="e">
        <f>IF(VLOOKUP($B609,[1]Sheet1!$C$2:$G$553,5,FALSE)=0,"",$L609)</f>
        <v>#N/A</v>
      </c>
      <c r="P609" s="72" t="e">
        <f>IF(VLOOKUP($B609,[1]Sheet1!$D$2:$G$553,4,FALSE)=0,"",$L609)</f>
        <v>#N/A</v>
      </c>
      <c r="Q609" s="72" t="e">
        <f>IF(VLOOKUP($B609,[1]Sheet1!$E$2:$G$553,3,FALSE)=0,"",$L609)</f>
        <v>#N/A</v>
      </c>
      <c r="R609" s="72" t="e">
        <f>IF(VLOOKUP($B609,[1]Sheet1!$F$2:$G$553,2,FALSE)=0,"",$L609)</f>
        <v>#N/A</v>
      </c>
      <c r="S609" s="72" t="e">
        <f>COUNTIF([1]isolation_zones!$H$2:$H$1182,conductor_pz_summary_hftd_23_re!B609)</f>
        <v>#VALUE!</v>
      </c>
    </row>
    <row r="610" spans="1:19" x14ac:dyDescent="0.25">
      <c r="A610" s="70">
        <v>2390</v>
      </c>
      <c r="B610" s="71" t="s">
        <v>4196</v>
      </c>
      <c r="C610" s="72">
        <v>102911109</v>
      </c>
      <c r="D610" s="72" t="s">
        <v>1442</v>
      </c>
      <c r="E610" s="72">
        <v>6700.2969171925897</v>
      </c>
      <c r="F610" s="72">
        <f t="shared" si="45"/>
        <v>4.164261601735606</v>
      </c>
      <c r="G610" s="73">
        <v>230</v>
      </c>
      <c r="H610" s="72">
        <f t="shared" si="46"/>
        <v>29.601114939430424</v>
      </c>
      <c r="I610" s="74">
        <v>0.12870049973665401</v>
      </c>
      <c r="J610" s="75">
        <v>609</v>
      </c>
      <c r="K610" s="72">
        <f t="shared" si="47"/>
        <v>7135.1389674227139</v>
      </c>
      <c r="L610" s="72">
        <f t="shared" si="48"/>
        <v>8640.5658885358462</v>
      </c>
      <c r="M610" s="72">
        <f t="shared" si="49"/>
        <v>0.34894971241877781</v>
      </c>
      <c r="N610" s="72" t="e">
        <f>IF(VLOOKUP(B610,[1]Sheet1!$B$2:$G$553,6,FALSE)=0,"",L610)</f>
        <v>#N/A</v>
      </c>
      <c r="O610" s="72" t="e">
        <f>IF(VLOOKUP($B610,[1]Sheet1!$C$2:$G$553,5,FALSE)=0,"",$L610)</f>
        <v>#N/A</v>
      </c>
      <c r="P610" s="72" t="e">
        <f>IF(VLOOKUP($B610,[1]Sheet1!$D$2:$G$553,4,FALSE)=0,"",$L610)</f>
        <v>#N/A</v>
      </c>
      <c r="Q610" s="72" t="e">
        <f>IF(VLOOKUP($B610,[1]Sheet1!$E$2:$G$553,3,FALSE)=0,"",$L610)</f>
        <v>#N/A</v>
      </c>
      <c r="R610" s="72" t="e">
        <f>IF(VLOOKUP($B610,[1]Sheet1!$F$2:$G$553,2,FALSE)=0,"",$L610)</f>
        <v>#N/A</v>
      </c>
      <c r="S610" s="72" t="e">
        <f>COUNTIF([1]isolation_zones!$H$2:$H$1182,conductor_pz_summary_hftd_23_re!B610)</f>
        <v>#VALUE!</v>
      </c>
    </row>
    <row r="611" spans="1:19" x14ac:dyDescent="0.25">
      <c r="A611" s="70">
        <v>2104</v>
      </c>
      <c r="B611" s="71" t="s">
        <v>2350</v>
      </c>
      <c r="C611" s="72">
        <v>153701104</v>
      </c>
      <c r="D611" s="72" t="s">
        <v>701</v>
      </c>
      <c r="E611" s="72">
        <v>1530.18286107107</v>
      </c>
      <c r="F611" s="72">
        <f t="shared" si="45"/>
        <v>0.95101482975206342</v>
      </c>
      <c r="G611" s="73">
        <v>7</v>
      </c>
      <c r="H611" s="72">
        <f t="shared" si="46"/>
        <v>0.90075199739065104</v>
      </c>
      <c r="I611" s="74">
        <v>0.128678856770093</v>
      </c>
      <c r="J611" s="75">
        <v>610</v>
      </c>
      <c r="K611" s="72">
        <f t="shared" si="47"/>
        <v>7136.0899822524661</v>
      </c>
      <c r="L611" s="72">
        <f t="shared" si="48"/>
        <v>8639.665136538455</v>
      </c>
      <c r="M611" s="72">
        <f t="shared" si="49"/>
        <v>0.34891333550151277</v>
      </c>
      <c r="N611" s="72" t="e">
        <f>IF(VLOOKUP(B611,[1]Sheet1!$B$2:$G$553,6,FALSE)=0,"",L611)</f>
        <v>#N/A</v>
      </c>
      <c r="O611" s="72" t="e">
        <f>IF(VLOOKUP($B611,[1]Sheet1!$C$2:$G$553,5,FALSE)=0,"",$L611)</f>
        <v>#N/A</v>
      </c>
      <c r="P611" s="72" t="e">
        <f>IF(VLOOKUP($B611,[1]Sheet1!$D$2:$G$553,4,FALSE)=0,"",$L611)</f>
        <v>#N/A</v>
      </c>
      <c r="Q611" s="72" t="e">
        <f>IF(VLOOKUP($B611,[1]Sheet1!$E$2:$G$553,3,FALSE)=0,"",$L611)</f>
        <v>#N/A</v>
      </c>
      <c r="R611" s="72" t="e">
        <f>IF(VLOOKUP($B611,[1]Sheet1!$F$2:$G$553,2,FALSE)=0,"",$L611)</f>
        <v>#N/A</v>
      </c>
      <c r="S611" s="72" t="e">
        <f>COUNTIF([1]isolation_zones!$H$2:$H$1182,conductor_pz_summary_hftd_23_re!B611)</f>
        <v>#VALUE!</v>
      </c>
    </row>
    <row r="612" spans="1:19" x14ac:dyDescent="0.25">
      <c r="A612" s="70">
        <v>826</v>
      </c>
      <c r="B612" s="71" t="s">
        <v>3118</v>
      </c>
      <c r="C612" s="72">
        <v>14662104</v>
      </c>
      <c r="D612" s="72" t="s">
        <v>301</v>
      </c>
      <c r="E612" s="72">
        <v>10069.7208648947</v>
      </c>
      <c r="F612" s="72">
        <f t="shared" si="45"/>
        <v>6.2583721969513357</v>
      </c>
      <c r="G612" s="73">
        <v>89</v>
      </c>
      <c r="H612" s="72">
        <f t="shared" si="46"/>
        <v>11.446601804016703</v>
      </c>
      <c r="I612" s="74">
        <v>0.12861350341591801</v>
      </c>
      <c r="J612" s="75">
        <v>611</v>
      </c>
      <c r="K612" s="72">
        <f t="shared" si="47"/>
        <v>7142.3483544494175</v>
      </c>
      <c r="L612" s="72">
        <f t="shared" si="48"/>
        <v>8628.2185347344384</v>
      </c>
      <c r="M612" s="72">
        <f t="shared" si="49"/>
        <v>0.34845106387958308</v>
      </c>
      <c r="N612" s="72">
        <f>IF(VLOOKUP(B612,[1]Sheet1!$B$2:$G$553,6,FALSE)=0,"",L612)</f>
        <v>8628.2185347344384</v>
      </c>
      <c r="O612" s="72" t="e">
        <f>IF(VLOOKUP($B612,[1]Sheet1!$C$2:$G$553,5,FALSE)=0,"",$L612)</f>
        <v>#N/A</v>
      </c>
      <c r="P612" s="72" t="e">
        <f>IF(VLOOKUP($B612,[1]Sheet1!$D$2:$G$553,4,FALSE)=0,"",$L612)</f>
        <v>#N/A</v>
      </c>
      <c r="Q612" s="72" t="e">
        <f>IF(VLOOKUP($B612,[1]Sheet1!$E$2:$G$553,3,FALSE)=0,"",$L612)</f>
        <v>#N/A</v>
      </c>
      <c r="R612" s="72" t="e">
        <f>IF(VLOOKUP($B612,[1]Sheet1!$F$2:$G$553,2,FALSE)=0,"",$L612)</f>
        <v>#N/A</v>
      </c>
      <c r="S612" s="72" t="e">
        <f>COUNTIF([1]isolation_zones!$H$2:$H$1182,conductor_pz_summary_hftd_23_re!B612)</f>
        <v>#VALUE!</v>
      </c>
    </row>
    <row r="613" spans="1:19" x14ac:dyDescent="0.25">
      <c r="A613" s="70">
        <v>7172</v>
      </c>
      <c r="B613" s="71" t="s">
        <v>2168</v>
      </c>
      <c r="C613" s="72">
        <v>42751113</v>
      </c>
      <c r="D613" s="72" t="s">
        <v>57</v>
      </c>
      <c r="E613" s="72">
        <v>17245.148536989102</v>
      </c>
      <c r="F613" s="72">
        <f t="shared" si="45"/>
        <v>10.717929482280361</v>
      </c>
      <c r="G613" s="73">
        <v>136</v>
      </c>
      <c r="H613" s="72">
        <f t="shared" si="46"/>
        <v>17.472259218129473</v>
      </c>
      <c r="I613" s="74">
        <v>0.128472494250952</v>
      </c>
      <c r="J613" s="75">
        <v>612</v>
      </c>
      <c r="K613" s="72">
        <f t="shared" si="47"/>
        <v>7153.0662839316974</v>
      </c>
      <c r="L613" s="72">
        <f t="shared" si="48"/>
        <v>8610.7462755163087</v>
      </c>
      <c r="M613" s="72">
        <f t="shared" si="49"/>
        <v>0.34774544576288519</v>
      </c>
      <c r="N613" s="72" t="e">
        <f>IF(VLOOKUP(B613,[1]Sheet1!$B$2:$G$553,6,FALSE)=0,"",L613)</f>
        <v>#N/A</v>
      </c>
      <c r="O613" s="72" t="e">
        <f>IF(VLOOKUP($B613,[1]Sheet1!$C$2:$G$553,5,FALSE)=0,"",$L613)</f>
        <v>#N/A</v>
      </c>
      <c r="P613" s="72" t="e">
        <f>IF(VLOOKUP($B613,[1]Sheet1!$D$2:$G$553,4,FALSE)=0,"",$L613)</f>
        <v>#N/A</v>
      </c>
      <c r="Q613" s="72" t="e">
        <f>IF(VLOOKUP($B613,[1]Sheet1!$E$2:$G$553,3,FALSE)=0,"",$L613)</f>
        <v>#N/A</v>
      </c>
      <c r="R613" s="72" t="e">
        <f>IF(VLOOKUP($B613,[1]Sheet1!$F$2:$G$553,2,FALSE)=0,"",$L613)</f>
        <v>#N/A</v>
      </c>
      <c r="S613" s="72" t="e">
        <f>COUNTIF([1]isolation_zones!$H$2:$H$1182,conductor_pz_summary_hftd_23_re!B613)</f>
        <v>#VALUE!</v>
      </c>
    </row>
    <row r="614" spans="1:19" x14ac:dyDescent="0.25">
      <c r="A614" s="70">
        <v>761</v>
      </c>
      <c r="B614" s="71" t="s">
        <v>3103</v>
      </c>
      <c r="C614" s="72">
        <v>103191101</v>
      </c>
      <c r="D614" s="72" t="s">
        <v>1398</v>
      </c>
      <c r="E614" s="72">
        <v>69991.894162771496</v>
      </c>
      <c r="F614" s="72">
        <f t="shared" si="45"/>
        <v>43.50024497375481</v>
      </c>
      <c r="G614" s="73">
        <v>427</v>
      </c>
      <c r="H614" s="72">
        <f t="shared" si="46"/>
        <v>54.776425451661765</v>
      </c>
      <c r="I614" s="74">
        <v>0.12828202681888001</v>
      </c>
      <c r="J614" s="75">
        <v>613</v>
      </c>
      <c r="K614" s="72">
        <f t="shared" si="47"/>
        <v>7196.5665289054523</v>
      </c>
      <c r="L614" s="72">
        <f t="shared" si="48"/>
        <v>8555.9698500646464</v>
      </c>
      <c r="M614" s="72">
        <f t="shared" si="49"/>
        <v>0.34553329691114776</v>
      </c>
      <c r="N614" s="72" t="e">
        <f>IF(VLOOKUP(B614,[1]Sheet1!$B$2:$G$553,6,FALSE)=0,"",L614)</f>
        <v>#N/A</v>
      </c>
      <c r="O614" s="72" t="e">
        <f>IF(VLOOKUP($B614,[1]Sheet1!$C$2:$G$553,5,FALSE)=0,"",$L614)</f>
        <v>#N/A</v>
      </c>
      <c r="P614" s="72" t="e">
        <f>IF(VLOOKUP($B614,[1]Sheet1!$D$2:$G$553,4,FALSE)=0,"",$L614)</f>
        <v>#N/A</v>
      </c>
      <c r="Q614" s="72" t="e">
        <f>IF(VLOOKUP($B614,[1]Sheet1!$E$2:$G$553,3,FALSE)=0,"",$L614)</f>
        <v>#N/A</v>
      </c>
      <c r="R614" s="72" t="e">
        <f>IF(VLOOKUP($B614,[1]Sheet1!$F$2:$G$553,2,FALSE)=0,"",$L614)</f>
        <v>#N/A</v>
      </c>
      <c r="S614" s="72" t="e">
        <f>COUNTIF([1]isolation_zones!$H$2:$H$1182,conductor_pz_summary_hftd_23_re!B614)</f>
        <v>#VALUE!</v>
      </c>
    </row>
    <row r="615" spans="1:19" x14ac:dyDescent="0.25">
      <c r="A615" s="70">
        <v>9800</v>
      </c>
      <c r="B615" s="71" t="s">
        <v>2681</v>
      </c>
      <c r="C615" s="72">
        <v>42711101</v>
      </c>
      <c r="D615" s="72" t="s">
        <v>116</v>
      </c>
      <c r="E615" s="72">
        <v>4954.8550678311803</v>
      </c>
      <c r="F615" s="72">
        <f t="shared" si="45"/>
        <v>3.0794624411629461</v>
      </c>
      <c r="G615" s="73">
        <v>18</v>
      </c>
      <c r="H615" s="72">
        <f t="shared" si="46"/>
        <v>2.3015666234692622</v>
      </c>
      <c r="I615" s="74">
        <v>0.12786481241495901</v>
      </c>
      <c r="J615" s="75">
        <v>614</v>
      </c>
      <c r="K615" s="72">
        <f t="shared" si="47"/>
        <v>7199.6459913466151</v>
      </c>
      <c r="L615" s="72">
        <f t="shared" si="48"/>
        <v>8553.6682834411768</v>
      </c>
      <c r="M615" s="72">
        <f t="shared" si="49"/>
        <v>0.34544034802079349</v>
      </c>
      <c r="N615" s="72" t="e">
        <f>IF(VLOOKUP(B615,[1]Sheet1!$B$2:$G$553,6,FALSE)=0,"",L615)</f>
        <v>#N/A</v>
      </c>
      <c r="O615" s="72" t="e">
        <f>IF(VLOOKUP($B615,[1]Sheet1!$C$2:$G$553,5,FALSE)=0,"",$L615)</f>
        <v>#N/A</v>
      </c>
      <c r="P615" s="72" t="e">
        <f>IF(VLOOKUP($B615,[1]Sheet1!$D$2:$G$553,4,FALSE)=0,"",$L615)</f>
        <v>#N/A</v>
      </c>
      <c r="Q615" s="72" t="e">
        <f>IF(VLOOKUP($B615,[1]Sheet1!$E$2:$G$553,3,FALSE)=0,"",$L615)</f>
        <v>#N/A</v>
      </c>
      <c r="R615" s="72" t="e">
        <f>IF(VLOOKUP($B615,[1]Sheet1!$F$2:$G$553,2,FALSE)=0,"",$L615)</f>
        <v>#N/A</v>
      </c>
      <c r="S615" s="72" t="e">
        <f>COUNTIF([1]isolation_zones!$H$2:$H$1182,conductor_pz_summary_hftd_23_re!B615)</f>
        <v>#VALUE!</v>
      </c>
    </row>
    <row r="616" spans="1:19" x14ac:dyDescent="0.25">
      <c r="A616" s="70">
        <v>9664</v>
      </c>
      <c r="B616" s="71" t="s">
        <v>2403</v>
      </c>
      <c r="C616" s="72">
        <v>182611103</v>
      </c>
      <c r="D616" s="72" t="s">
        <v>633</v>
      </c>
      <c r="E616" s="72">
        <v>4532.1932628879404</v>
      </c>
      <c r="F616" s="72">
        <f t="shared" si="45"/>
        <v>2.8167764219315976</v>
      </c>
      <c r="G616" s="73">
        <v>30</v>
      </c>
      <c r="H616" s="72">
        <f t="shared" si="46"/>
        <v>3.8149385486679299</v>
      </c>
      <c r="I616" s="74">
        <v>0.127164618288931</v>
      </c>
      <c r="J616" s="75">
        <v>615</v>
      </c>
      <c r="K616" s="72">
        <f t="shared" si="47"/>
        <v>7202.4627677685467</v>
      </c>
      <c r="L616" s="72">
        <f t="shared" si="48"/>
        <v>8549.8533448925082</v>
      </c>
      <c r="M616" s="72">
        <f t="shared" si="49"/>
        <v>0.34528628152484564</v>
      </c>
      <c r="N616" s="72" t="e">
        <f>IF(VLOOKUP(B616,[1]Sheet1!$B$2:$G$553,6,FALSE)=0,"",L616)</f>
        <v>#N/A</v>
      </c>
      <c r="O616" s="72" t="e">
        <f>IF(VLOOKUP($B616,[1]Sheet1!$C$2:$G$553,5,FALSE)=0,"",$L616)</f>
        <v>#N/A</v>
      </c>
      <c r="P616" s="72" t="e">
        <f>IF(VLOOKUP($B616,[1]Sheet1!$D$2:$G$553,4,FALSE)=0,"",$L616)</f>
        <v>#N/A</v>
      </c>
      <c r="Q616" s="72" t="e">
        <f>IF(VLOOKUP($B616,[1]Sheet1!$E$2:$G$553,3,FALSE)=0,"",$L616)</f>
        <v>#N/A</v>
      </c>
      <c r="R616" s="72" t="e">
        <f>IF(VLOOKUP($B616,[1]Sheet1!$F$2:$G$553,2,FALSE)=0,"",$L616)</f>
        <v>#N/A</v>
      </c>
      <c r="S616" s="72" t="e">
        <f>COUNTIF([1]isolation_zones!$H$2:$H$1182,conductor_pz_summary_hftd_23_re!B616)</f>
        <v>#VALUE!</v>
      </c>
    </row>
    <row r="617" spans="1:19" x14ac:dyDescent="0.25">
      <c r="A617" s="70">
        <v>5583</v>
      </c>
      <c r="B617" s="71" t="s">
        <v>3211</v>
      </c>
      <c r="C617" s="72">
        <v>103541103</v>
      </c>
      <c r="D617" s="72" t="s">
        <v>1574</v>
      </c>
      <c r="E617" s="72">
        <v>26958.204369013602</v>
      </c>
      <c r="F617" s="72">
        <f t="shared" si="45"/>
        <v>16.754632920455936</v>
      </c>
      <c r="G617" s="73">
        <v>177</v>
      </c>
      <c r="H617" s="72">
        <f t="shared" si="46"/>
        <v>22.506853047530715</v>
      </c>
      <c r="I617" s="74">
        <v>0.12715736185045601</v>
      </c>
      <c r="J617" s="75">
        <v>616</v>
      </c>
      <c r="K617" s="72">
        <f t="shared" si="47"/>
        <v>7219.2174006890027</v>
      </c>
      <c r="L617" s="72">
        <f t="shared" si="48"/>
        <v>8527.3464918449772</v>
      </c>
      <c r="M617" s="72">
        <f t="shared" si="49"/>
        <v>0.34437734106889611</v>
      </c>
      <c r="N617" s="72" t="e">
        <f>IF(VLOOKUP(B617,[1]Sheet1!$B$2:$G$553,6,FALSE)=0,"",L617)</f>
        <v>#N/A</v>
      </c>
      <c r="O617" s="72" t="e">
        <f>IF(VLOOKUP($B617,[1]Sheet1!$C$2:$G$553,5,FALSE)=0,"",$L617)</f>
        <v>#N/A</v>
      </c>
      <c r="P617" s="72" t="e">
        <f>IF(VLOOKUP($B617,[1]Sheet1!$D$2:$G$553,4,FALSE)=0,"",$L617)</f>
        <v>#N/A</v>
      </c>
      <c r="Q617" s="72" t="e">
        <f>IF(VLOOKUP($B617,[1]Sheet1!$E$2:$G$553,3,FALSE)=0,"",$L617)</f>
        <v>#N/A</v>
      </c>
      <c r="R617" s="72" t="e">
        <f>IF(VLOOKUP($B617,[1]Sheet1!$F$2:$G$553,2,FALSE)=0,"",$L617)</f>
        <v>#N/A</v>
      </c>
      <c r="S617" s="72" t="e">
        <f>COUNTIF([1]isolation_zones!$H$2:$H$1182,conductor_pz_summary_hftd_23_re!B617)</f>
        <v>#VALUE!</v>
      </c>
    </row>
    <row r="618" spans="1:19" x14ac:dyDescent="0.25">
      <c r="A618" s="70">
        <v>4955</v>
      </c>
      <c r="B618" s="71" t="s">
        <v>5970</v>
      </c>
      <c r="C618" s="72">
        <v>42661104</v>
      </c>
      <c r="D618" s="72" t="s">
        <v>327</v>
      </c>
      <c r="E618" s="72">
        <v>6867.49818237201</v>
      </c>
      <c r="F618" s="72">
        <f t="shared" si="45"/>
        <v>4.2681778635003171</v>
      </c>
      <c r="G618" s="73">
        <v>66</v>
      </c>
      <c r="H618" s="72">
        <f t="shared" si="46"/>
        <v>8.3424722953730406</v>
      </c>
      <c r="I618" s="74">
        <v>0.12640109538444</v>
      </c>
      <c r="J618" s="75">
        <v>617</v>
      </c>
      <c r="K618" s="72">
        <f t="shared" si="47"/>
        <v>7223.4855785525033</v>
      </c>
      <c r="L618" s="72">
        <f t="shared" si="48"/>
        <v>8519.004019549604</v>
      </c>
      <c r="M618" s="72">
        <f t="shared" si="49"/>
        <v>0.34404042988207278</v>
      </c>
      <c r="N618" s="72" t="e">
        <f>IF(VLOOKUP(B618,[1]Sheet1!$B$2:$G$553,6,FALSE)=0,"",L618)</f>
        <v>#N/A</v>
      </c>
      <c r="O618" s="72" t="e">
        <f>IF(VLOOKUP($B618,[1]Sheet1!$C$2:$G$553,5,FALSE)=0,"",$L618)</f>
        <v>#N/A</v>
      </c>
      <c r="P618" s="72" t="e">
        <f>IF(VLOOKUP($B618,[1]Sheet1!$D$2:$G$553,4,FALSE)=0,"",$L618)</f>
        <v>#N/A</v>
      </c>
      <c r="Q618" s="72" t="e">
        <f>IF(VLOOKUP($B618,[1]Sheet1!$E$2:$G$553,3,FALSE)=0,"",$L618)</f>
        <v>#N/A</v>
      </c>
      <c r="R618" s="72" t="e">
        <f>IF(VLOOKUP($B618,[1]Sheet1!$F$2:$G$553,2,FALSE)=0,"",$L618)</f>
        <v>#N/A</v>
      </c>
      <c r="S618" s="72" t="e">
        <f>COUNTIF([1]isolation_zones!$H$2:$H$1182,conductor_pz_summary_hftd_23_re!B618)</f>
        <v>#VALUE!</v>
      </c>
    </row>
    <row r="619" spans="1:19" x14ac:dyDescent="0.25">
      <c r="A619" s="70">
        <v>9342</v>
      </c>
      <c r="B619" s="71" t="s">
        <v>3762</v>
      </c>
      <c r="C619" s="72">
        <v>254601103</v>
      </c>
      <c r="D619" s="72" t="s">
        <v>1488</v>
      </c>
      <c r="E619" s="72">
        <v>7527.4054119435696</v>
      </c>
      <c r="F619" s="72">
        <f t="shared" si="45"/>
        <v>4.6783128725566003</v>
      </c>
      <c r="G619" s="73">
        <v>49</v>
      </c>
      <c r="H619" s="72">
        <f t="shared" si="46"/>
        <v>6.1916779919845757</v>
      </c>
      <c r="I619" s="74">
        <v>0.12636077534662399</v>
      </c>
      <c r="J619" s="75">
        <v>618</v>
      </c>
      <c r="K619" s="72">
        <f t="shared" si="47"/>
        <v>7228.1638914250598</v>
      </c>
      <c r="L619" s="72">
        <f t="shared" si="48"/>
        <v>8512.8123415576192</v>
      </c>
      <c r="M619" s="72">
        <f t="shared" si="49"/>
        <v>0.34379037863744777</v>
      </c>
      <c r="N619" s="72" t="e">
        <f>IF(VLOOKUP(B619,[1]Sheet1!$B$2:$G$553,6,FALSE)=0,"",L619)</f>
        <v>#N/A</v>
      </c>
      <c r="O619" s="72" t="e">
        <f>IF(VLOOKUP($B619,[1]Sheet1!$C$2:$G$553,5,FALSE)=0,"",$L619)</f>
        <v>#N/A</v>
      </c>
      <c r="P619" s="72" t="e">
        <f>IF(VLOOKUP($B619,[1]Sheet1!$D$2:$G$553,4,FALSE)=0,"",$L619)</f>
        <v>#N/A</v>
      </c>
      <c r="Q619" s="72" t="e">
        <f>IF(VLOOKUP($B619,[1]Sheet1!$E$2:$G$553,3,FALSE)=0,"",$L619)</f>
        <v>#N/A</v>
      </c>
      <c r="R619" s="72" t="e">
        <f>IF(VLOOKUP($B619,[1]Sheet1!$F$2:$G$553,2,FALSE)=0,"",$L619)</f>
        <v>#N/A</v>
      </c>
      <c r="S619" s="72" t="e">
        <f>COUNTIF([1]isolation_zones!$H$2:$H$1182,conductor_pz_summary_hftd_23_re!B619)</f>
        <v>#VALUE!</v>
      </c>
    </row>
    <row r="620" spans="1:19" x14ac:dyDescent="0.25">
      <c r="A620" s="70">
        <v>7895</v>
      </c>
      <c r="B620" s="71" t="s">
        <v>3728</v>
      </c>
      <c r="C620" s="72">
        <v>163781704</v>
      </c>
      <c r="D620" s="72" t="s">
        <v>1010</v>
      </c>
      <c r="E620" s="72">
        <v>10595.299624601201</v>
      </c>
      <c r="F620" s="72">
        <f t="shared" si="45"/>
        <v>6.5850215193295218</v>
      </c>
      <c r="G620" s="73">
        <v>28</v>
      </c>
      <c r="H620" s="72">
        <f t="shared" si="46"/>
        <v>3.535170209292736</v>
      </c>
      <c r="I620" s="74">
        <v>0.126256078903312</v>
      </c>
      <c r="J620" s="75">
        <v>619</v>
      </c>
      <c r="K620" s="72">
        <f t="shared" si="47"/>
        <v>7234.7489129443893</v>
      </c>
      <c r="L620" s="72">
        <f t="shared" si="48"/>
        <v>8509.2771713483271</v>
      </c>
      <c r="M620" s="72">
        <f t="shared" si="49"/>
        <v>0.34364761060074767</v>
      </c>
      <c r="N620" s="72" t="e">
        <f>IF(VLOOKUP(B620,[1]Sheet1!$B$2:$G$553,6,FALSE)=0,"",L620)</f>
        <v>#N/A</v>
      </c>
      <c r="O620" s="72" t="e">
        <f>IF(VLOOKUP($B620,[1]Sheet1!$C$2:$G$553,5,FALSE)=0,"",$L620)</f>
        <v>#N/A</v>
      </c>
      <c r="P620" s="72" t="e">
        <f>IF(VLOOKUP($B620,[1]Sheet1!$D$2:$G$553,4,FALSE)=0,"",$L620)</f>
        <v>#N/A</v>
      </c>
      <c r="Q620" s="72" t="e">
        <f>IF(VLOOKUP($B620,[1]Sheet1!$E$2:$G$553,3,FALSE)=0,"",$L620)</f>
        <v>#N/A</v>
      </c>
      <c r="R620" s="72" t="e">
        <f>IF(VLOOKUP($B620,[1]Sheet1!$F$2:$G$553,2,FALSE)=0,"",$L620)</f>
        <v>#N/A</v>
      </c>
      <c r="S620" s="72" t="e">
        <f>COUNTIF([1]isolation_zones!$H$2:$H$1182,conductor_pz_summary_hftd_23_re!B620)</f>
        <v>#VALUE!</v>
      </c>
    </row>
    <row r="621" spans="1:19" x14ac:dyDescent="0.25">
      <c r="A621" s="70">
        <v>1593</v>
      </c>
      <c r="B621" s="71" t="s">
        <v>2935</v>
      </c>
      <c r="C621" s="72">
        <v>24131102</v>
      </c>
      <c r="D621" s="72" t="s">
        <v>101</v>
      </c>
      <c r="E621" s="72">
        <v>30491.234478664901</v>
      </c>
      <c r="F621" s="72">
        <f t="shared" si="45"/>
        <v>18.950425406255377</v>
      </c>
      <c r="G621" s="73">
        <v>129</v>
      </c>
      <c r="H621" s="72">
        <f t="shared" si="46"/>
        <v>16.25191392511249</v>
      </c>
      <c r="I621" s="74">
        <v>0.12598382887684101</v>
      </c>
      <c r="J621" s="75">
        <v>620</v>
      </c>
      <c r="K621" s="72">
        <f t="shared" si="47"/>
        <v>7253.6993383506451</v>
      </c>
      <c r="L621" s="72">
        <f t="shared" si="48"/>
        <v>8493.0252574232145</v>
      </c>
      <c r="M621" s="72">
        <f t="shared" si="49"/>
        <v>0.34299127619353637</v>
      </c>
      <c r="N621" s="72">
        <f>IF(VLOOKUP(B621,[1]Sheet1!$B$2:$G$553,6,FALSE)=0,"",L621)</f>
        <v>8493.0252574232145</v>
      </c>
      <c r="O621" s="72" t="e">
        <f>IF(VLOOKUP($B621,[1]Sheet1!$C$2:$G$553,5,FALSE)=0,"",$L621)</f>
        <v>#N/A</v>
      </c>
      <c r="P621" s="72" t="e">
        <f>IF(VLOOKUP($B621,[1]Sheet1!$D$2:$G$553,4,FALSE)=0,"",$L621)</f>
        <v>#N/A</v>
      </c>
      <c r="Q621" s="72" t="e">
        <f>IF(VLOOKUP($B621,[1]Sheet1!$E$2:$G$553,3,FALSE)=0,"",$L621)</f>
        <v>#N/A</v>
      </c>
      <c r="R621" s="72" t="e">
        <f>IF(VLOOKUP($B621,[1]Sheet1!$F$2:$G$553,2,FALSE)=0,"",$L621)</f>
        <v>#N/A</v>
      </c>
      <c r="S621" s="72" t="e">
        <f>COUNTIF([1]isolation_zones!$H$2:$H$1182,conductor_pz_summary_hftd_23_re!B621)</f>
        <v>#VALUE!</v>
      </c>
    </row>
    <row r="622" spans="1:19" x14ac:dyDescent="0.25">
      <c r="A622" s="70">
        <v>9134</v>
      </c>
      <c r="B622" s="71" t="s">
        <v>5971</v>
      </c>
      <c r="C622" s="72">
        <v>182631104</v>
      </c>
      <c r="D622" s="72" t="s">
        <v>345</v>
      </c>
      <c r="E622" s="72">
        <v>9325.2379908985895</v>
      </c>
      <c r="F622" s="72">
        <f t="shared" si="45"/>
        <v>5.7956730832185146</v>
      </c>
      <c r="G622" s="73">
        <v>107</v>
      </c>
      <c r="H622" s="72">
        <f t="shared" si="46"/>
        <v>13.479512440368515</v>
      </c>
      <c r="I622" s="74">
        <v>0.125976751779145</v>
      </c>
      <c r="J622" s="75">
        <v>621</v>
      </c>
      <c r="K622" s="72">
        <f t="shared" si="47"/>
        <v>7259.4950114338635</v>
      </c>
      <c r="L622" s="72">
        <f t="shared" si="48"/>
        <v>8479.5457449828464</v>
      </c>
      <c r="M622" s="72">
        <f t="shared" si="49"/>
        <v>0.34244690536756389</v>
      </c>
      <c r="N622" s="72" t="e">
        <f>IF(VLOOKUP(B622,[1]Sheet1!$B$2:$G$553,6,FALSE)=0,"",L622)</f>
        <v>#N/A</v>
      </c>
      <c r="O622" s="72" t="e">
        <f>IF(VLOOKUP($B622,[1]Sheet1!$C$2:$G$553,5,FALSE)=0,"",$L622)</f>
        <v>#N/A</v>
      </c>
      <c r="P622" s="72" t="e">
        <f>IF(VLOOKUP($B622,[1]Sheet1!$D$2:$G$553,4,FALSE)=0,"",$L622)</f>
        <v>#N/A</v>
      </c>
      <c r="Q622" s="72" t="e">
        <f>IF(VLOOKUP($B622,[1]Sheet1!$E$2:$G$553,3,FALSE)=0,"",$L622)</f>
        <v>#N/A</v>
      </c>
      <c r="R622" s="72" t="e">
        <f>IF(VLOOKUP($B622,[1]Sheet1!$F$2:$G$553,2,FALSE)=0,"",$L622)</f>
        <v>#N/A</v>
      </c>
      <c r="S622" s="72" t="e">
        <f>COUNTIF([1]isolation_zones!$H$2:$H$1182,conductor_pz_summary_hftd_23_re!B622)</f>
        <v>#VALUE!</v>
      </c>
    </row>
    <row r="623" spans="1:19" x14ac:dyDescent="0.25">
      <c r="A623" s="70">
        <v>10634</v>
      </c>
      <c r="B623" s="71" t="s">
        <v>5972</v>
      </c>
      <c r="C623" s="72">
        <v>82952107</v>
      </c>
      <c r="D623" s="72" t="s">
        <v>1300</v>
      </c>
      <c r="E623" s="72">
        <v>532.32993642573399</v>
      </c>
      <c r="F623" s="72">
        <f t="shared" si="45"/>
        <v>0.33084520598243256</v>
      </c>
      <c r="G623" s="73">
        <v>6</v>
      </c>
      <c r="H623" s="72">
        <f t="shared" si="46"/>
        <v>0.7518778341427379</v>
      </c>
      <c r="I623" s="74">
        <v>0.12531297235712299</v>
      </c>
      <c r="J623" s="75">
        <v>622</v>
      </c>
      <c r="K623" s="72">
        <f t="shared" si="47"/>
        <v>7259.8258566398463</v>
      </c>
      <c r="L623" s="72">
        <f t="shared" si="48"/>
        <v>8478.7938671487045</v>
      </c>
      <c r="M623" s="72">
        <f t="shared" si="49"/>
        <v>0.34241654074129024</v>
      </c>
      <c r="N623" s="72" t="e">
        <f>IF(VLOOKUP(B623,[1]Sheet1!$B$2:$G$553,6,FALSE)=0,"",L623)</f>
        <v>#N/A</v>
      </c>
      <c r="O623" s="72" t="e">
        <f>IF(VLOOKUP($B623,[1]Sheet1!$C$2:$G$553,5,FALSE)=0,"",$L623)</f>
        <v>#N/A</v>
      </c>
      <c r="P623" s="72" t="e">
        <f>IF(VLOOKUP($B623,[1]Sheet1!$D$2:$G$553,4,FALSE)=0,"",$L623)</f>
        <v>#N/A</v>
      </c>
      <c r="Q623" s="72" t="e">
        <f>IF(VLOOKUP($B623,[1]Sheet1!$E$2:$G$553,3,FALSE)=0,"",$L623)</f>
        <v>#N/A</v>
      </c>
      <c r="R623" s="72" t="e">
        <f>IF(VLOOKUP($B623,[1]Sheet1!$F$2:$G$553,2,FALSE)=0,"",$L623)</f>
        <v>#N/A</v>
      </c>
      <c r="S623" s="72" t="e">
        <f>COUNTIF([1]isolation_zones!$H$2:$H$1182,conductor_pz_summary_hftd_23_re!B623)</f>
        <v>#VALUE!</v>
      </c>
    </row>
    <row r="624" spans="1:19" x14ac:dyDescent="0.25">
      <c r="A624" s="70">
        <v>8835</v>
      </c>
      <c r="B624" s="71" t="s">
        <v>5973</v>
      </c>
      <c r="C624" s="72">
        <v>182052102</v>
      </c>
      <c r="D624" s="72" t="s">
        <v>1032</v>
      </c>
      <c r="E624" s="72">
        <v>4227.5123695786197</v>
      </c>
      <c r="F624" s="72">
        <f t="shared" si="45"/>
        <v>2.6274160158972153</v>
      </c>
      <c r="G624" s="73">
        <v>16</v>
      </c>
      <c r="H624" s="72">
        <f t="shared" si="46"/>
        <v>2.0024165088392158</v>
      </c>
      <c r="I624" s="74">
        <v>0.12515103180245099</v>
      </c>
      <c r="J624" s="75">
        <v>623</v>
      </c>
      <c r="K624" s="72">
        <f t="shared" si="47"/>
        <v>7262.4532726557436</v>
      </c>
      <c r="L624" s="72">
        <f t="shared" si="48"/>
        <v>8476.7914506398647</v>
      </c>
      <c r="M624" s="72">
        <f t="shared" si="49"/>
        <v>0.34233567304420698</v>
      </c>
      <c r="N624" s="72" t="e">
        <f>IF(VLOOKUP(B624,[1]Sheet1!$B$2:$G$553,6,FALSE)=0,"",L624)</f>
        <v>#N/A</v>
      </c>
      <c r="O624" s="72" t="e">
        <f>IF(VLOOKUP($B624,[1]Sheet1!$C$2:$G$553,5,FALSE)=0,"",$L624)</f>
        <v>#N/A</v>
      </c>
      <c r="P624" s="72" t="e">
        <f>IF(VLOOKUP($B624,[1]Sheet1!$D$2:$G$553,4,FALSE)=0,"",$L624)</f>
        <v>#N/A</v>
      </c>
      <c r="Q624" s="72" t="e">
        <f>IF(VLOOKUP($B624,[1]Sheet1!$E$2:$G$553,3,FALSE)=0,"",$L624)</f>
        <v>#N/A</v>
      </c>
      <c r="R624" s="72" t="e">
        <f>IF(VLOOKUP($B624,[1]Sheet1!$F$2:$G$553,2,FALSE)=0,"",$L624)</f>
        <v>#N/A</v>
      </c>
      <c r="S624" s="72" t="e">
        <f>COUNTIF([1]isolation_zones!$H$2:$H$1182,conductor_pz_summary_hftd_23_re!B624)</f>
        <v>#VALUE!</v>
      </c>
    </row>
    <row r="625" spans="1:19" x14ac:dyDescent="0.25">
      <c r="A625" s="70">
        <v>6170</v>
      </c>
      <c r="B625" s="71" t="s">
        <v>3081</v>
      </c>
      <c r="C625" s="72">
        <v>103401101</v>
      </c>
      <c r="D625" s="72" t="s">
        <v>1178</v>
      </c>
      <c r="E625" s="72">
        <v>49990.9130370696</v>
      </c>
      <c r="F625" s="72">
        <f t="shared" si="45"/>
        <v>31.069554404642385</v>
      </c>
      <c r="G625" s="73">
        <v>264</v>
      </c>
      <c r="H625" s="72">
        <f t="shared" si="46"/>
        <v>33.008677442200415</v>
      </c>
      <c r="I625" s="74">
        <v>0.12503286909924399</v>
      </c>
      <c r="J625" s="75">
        <v>624</v>
      </c>
      <c r="K625" s="72">
        <f t="shared" si="47"/>
        <v>7293.5228270603857</v>
      </c>
      <c r="L625" s="72">
        <f t="shared" si="48"/>
        <v>8443.7827731976649</v>
      </c>
      <c r="M625" s="72">
        <f t="shared" si="49"/>
        <v>0.34100261585219344</v>
      </c>
      <c r="N625" s="72" t="e">
        <f>IF(VLOOKUP(B625,[1]Sheet1!$B$2:$G$553,6,FALSE)=0,"",L625)</f>
        <v>#N/A</v>
      </c>
      <c r="O625" s="72" t="e">
        <f>IF(VLOOKUP($B625,[1]Sheet1!$C$2:$G$553,5,FALSE)=0,"",$L625)</f>
        <v>#N/A</v>
      </c>
      <c r="P625" s="72" t="e">
        <f>IF(VLOOKUP($B625,[1]Sheet1!$D$2:$G$553,4,FALSE)=0,"",$L625)</f>
        <v>#N/A</v>
      </c>
      <c r="Q625" s="72" t="e">
        <f>IF(VLOOKUP($B625,[1]Sheet1!$E$2:$G$553,3,FALSE)=0,"",$L625)</f>
        <v>#N/A</v>
      </c>
      <c r="R625" s="72" t="e">
        <f>IF(VLOOKUP($B625,[1]Sheet1!$F$2:$G$553,2,FALSE)=0,"",$L625)</f>
        <v>#N/A</v>
      </c>
      <c r="S625" s="72" t="e">
        <f>COUNTIF([1]isolation_zones!$H$2:$H$1182,conductor_pz_summary_hftd_23_re!B625)</f>
        <v>#VALUE!</v>
      </c>
    </row>
    <row r="626" spans="1:19" x14ac:dyDescent="0.25">
      <c r="A626" s="70">
        <v>9760</v>
      </c>
      <c r="B626" s="71" t="s">
        <v>2108</v>
      </c>
      <c r="C626" s="72">
        <v>43321103</v>
      </c>
      <c r="D626" s="72" t="s">
        <v>107</v>
      </c>
      <c r="E626" s="72">
        <v>2685.0441546176498</v>
      </c>
      <c r="F626" s="72">
        <f t="shared" si="45"/>
        <v>1.6687657890724983</v>
      </c>
      <c r="G626" s="73">
        <v>17</v>
      </c>
      <c r="H626" s="72">
        <f t="shared" si="46"/>
        <v>2.1063588910834259</v>
      </c>
      <c r="I626" s="74">
        <v>0.123903464181378</v>
      </c>
      <c r="J626" s="75">
        <v>625</v>
      </c>
      <c r="K626" s="72">
        <f t="shared" si="47"/>
        <v>7295.1915928494582</v>
      </c>
      <c r="L626" s="72">
        <f t="shared" si="48"/>
        <v>8441.6764143065811</v>
      </c>
      <c r="M626" s="72">
        <f t="shared" si="49"/>
        <v>0.34091755043648153</v>
      </c>
      <c r="N626" s="72" t="e">
        <f>IF(VLOOKUP(B626,[1]Sheet1!$B$2:$G$553,6,FALSE)=0,"",L626)</f>
        <v>#N/A</v>
      </c>
      <c r="O626" s="72" t="e">
        <f>IF(VLOOKUP($B626,[1]Sheet1!$C$2:$G$553,5,FALSE)=0,"",$L626)</f>
        <v>#N/A</v>
      </c>
      <c r="P626" s="72" t="e">
        <f>IF(VLOOKUP($B626,[1]Sheet1!$D$2:$G$553,4,FALSE)=0,"",$L626)</f>
        <v>#N/A</v>
      </c>
      <c r="Q626" s="72" t="e">
        <f>IF(VLOOKUP($B626,[1]Sheet1!$E$2:$G$553,3,FALSE)=0,"",$L626)</f>
        <v>#N/A</v>
      </c>
      <c r="R626" s="72" t="e">
        <f>IF(VLOOKUP($B626,[1]Sheet1!$F$2:$G$553,2,FALSE)=0,"",$L626)</f>
        <v>#N/A</v>
      </c>
      <c r="S626" s="72" t="e">
        <f>COUNTIF([1]isolation_zones!$H$2:$H$1182,conductor_pz_summary_hftd_23_re!B626)</f>
        <v>#VALUE!</v>
      </c>
    </row>
    <row r="627" spans="1:19" x14ac:dyDescent="0.25">
      <c r="A627" s="70">
        <v>6631</v>
      </c>
      <c r="B627" s="71" t="s">
        <v>2271</v>
      </c>
      <c r="C627" s="72">
        <v>43361103</v>
      </c>
      <c r="D627" s="72" t="s">
        <v>603</v>
      </c>
      <c r="E627" s="72">
        <v>22934.927690096902</v>
      </c>
      <c r="F627" s="72">
        <f t="shared" si="45"/>
        <v>14.254150211371599</v>
      </c>
      <c r="G627" s="73">
        <v>164</v>
      </c>
      <c r="H627" s="72">
        <f t="shared" si="46"/>
        <v>20.297097311878495</v>
      </c>
      <c r="I627" s="74">
        <v>0.123762788487064</v>
      </c>
      <c r="J627" s="75">
        <v>626</v>
      </c>
      <c r="K627" s="72">
        <f t="shared" si="47"/>
        <v>7309.44574306083</v>
      </c>
      <c r="L627" s="72">
        <f t="shared" si="48"/>
        <v>8421.3793169947021</v>
      </c>
      <c r="M627" s="72">
        <f t="shared" si="49"/>
        <v>0.34009785108330448</v>
      </c>
      <c r="N627" s="72" t="e">
        <f>IF(VLOOKUP(B627,[1]Sheet1!$B$2:$G$553,6,FALSE)=0,"",L627)</f>
        <v>#N/A</v>
      </c>
      <c r="O627" s="72" t="e">
        <f>IF(VLOOKUP($B627,[1]Sheet1!$C$2:$G$553,5,FALSE)=0,"",$L627)</f>
        <v>#N/A</v>
      </c>
      <c r="P627" s="72" t="e">
        <f>IF(VLOOKUP($B627,[1]Sheet1!$D$2:$G$553,4,FALSE)=0,"",$L627)</f>
        <v>#N/A</v>
      </c>
      <c r="Q627" s="72" t="e">
        <f>IF(VLOOKUP($B627,[1]Sheet1!$E$2:$G$553,3,FALSE)=0,"",$L627)</f>
        <v>#N/A</v>
      </c>
      <c r="R627" s="72" t="e">
        <f>IF(VLOOKUP($B627,[1]Sheet1!$F$2:$G$553,2,FALSE)=0,"",$L627)</f>
        <v>#N/A</v>
      </c>
      <c r="S627" s="72" t="e">
        <f>COUNTIF([1]isolation_zones!$H$2:$H$1182,conductor_pz_summary_hftd_23_re!B627)</f>
        <v>#VALUE!</v>
      </c>
    </row>
    <row r="628" spans="1:19" x14ac:dyDescent="0.25">
      <c r="A628" s="70">
        <v>7124</v>
      </c>
      <c r="B628" s="71" t="s">
        <v>4372</v>
      </c>
      <c r="C628" s="72">
        <v>182721102</v>
      </c>
      <c r="D628" s="72" t="s">
        <v>643</v>
      </c>
      <c r="E628" s="72">
        <v>2348.0850123466498</v>
      </c>
      <c r="F628" s="72">
        <f t="shared" si="45"/>
        <v>1.4593443209115289</v>
      </c>
      <c r="G628" s="73">
        <v>124</v>
      </c>
      <c r="H628" s="72">
        <f t="shared" si="46"/>
        <v>15.345617629336751</v>
      </c>
      <c r="I628" s="74">
        <v>0.12375498088174799</v>
      </c>
      <c r="J628" s="75">
        <v>627</v>
      </c>
      <c r="K628" s="72">
        <f t="shared" si="47"/>
        <v>7310.9050873817414</v>
      </c>
      <c r="L628" s="72">
        <f t="shared" si="48"/>
        <v>8406.0336993653655</v>
      </c>
      <c r="M628" s="72">
        <f t="shared" si="49"/>
        <v>0.33947811750014301</v>
      </c>
      <c r="N628" s="72" t="e">
        <f>IF(VLOOKUP(B628,[1]Sheet1!$B$2:$G$553,6,FALSE)=0,"",L628)</f>
        <v>#N/A</v>
      </c>
      <c r="O628" s="72" t="e">
        <f>IF(VLOOKUP($B628,[1]Sheet1!$C$2:$G$553,5,FALSE)=0,"",$L628)</f>
        <v>#N/A</v>
      </c>
      <c r="P628" s="72" t="e">
        <f>IF(VLOOKUP($B628,[1]Sheet1!$D$2:$G$553,4,FALSE)=0,"",$L628)</f>
        <v>#N/A</v>
      </c>
      <c r="Q628" s="72" t="e">
        <f>IF(VLOOKUP($B628,[1]Sheet1!$E$2:$G$553,3,FALSE)=0,"",$L628)</f>
        <v>#N/A</v>
      </c>
      <c r="R628" s="72" t="e">
        <f>IF(VLOOKUP($B628,[1]Sheet1!$F$2:$G$553,2,FALSE)=0,"",$L628)</f>
        <v>#N/A</v>
      </c>
      <c r="S628" s="72" t="e">
        <f>COUNTIF([1]isolation_zones!$H$2:$H$1182,conductor_pz_summary_hftd_23_re!B628)</f>
        <v>#VALUE!</v>
      </c>
    </row>
    <row r="629" spans="1:19" x14ac:dyDescent="0.25">
      <c r="A629" s="70">
        <v>547</v>
      </c>
      <c r="B629" s="71" t="s">
        <v>3538</v>
      </c>
      <c r="C629" s="72">
        <v>103561102</v>
      </c>
      <c r="D629" s="72" t="s">
        <v>1550</v>
      </c>
      <c r="E629" s="72">
        <v>36747.479036105302</v>
      </c>
      <c r="F629" s="72">
        <f t="shared" si="45"/>
        <v>22.838706672532815</v>
      </c>
      <c r="G629" s="73">
        <v>244</v>
      </c>
      <c r="H629" s="72">
        <f t="shared" si="46"/>
        <v>30.194103720649899</v>
      </c>
      <c r="I629" s="74">
        <v>0.12374632672397499</v>
      </c>
      <c r="J629" s="75">
        <v>628</v>
      </c>
      <c r="K629" s="72">
        <f t="shared" si="47"/>
        <v>7333.7437940542741</v>
      </c>
      <c r="L629" s="72">
        <f t="shared" si="48"/>
        <v>8375.8395956447148</v>
      </c>
      <c r="M629" s="72">
        <f t="shared" si="49"/>
        <v>0.33825872701739196</v>
      </c>
      <c r="N629" s="72">
        <f>IF(VLOOKUP(B629,[1]Sheet1!$B$2:$G$553,6,FALSE)=0,"",L629)</f>
        <v>8375.8395956447148</v>
      </c>
      <c r="O629" s="72" t="e">
        <f>IF(VLOOKUP($B629,[1]Sheet1!$C$2:$G$553,5,FALSE)=0,"",$L629)</f>
        <v>#N/A</v>
      </c>
      <c r="P629" s="72" t="e">
        <f>IF(VLOOKUP($B629,[1]Sheet1!$D$2:$G$553,4,FALSE)=0,"",$L629)</f>
        <v>#N/A</v>
      </c>
      <c r="Q629" s="72" t="e">
        <f>IF(VLOOKUP($B629,[1]Sheet1!$E$2:$G$553,3,FALSE)=0,"",$L629)</f>
        <v>#N/A</v>
      </c>
      <c r="R629" s="72" t="e">
        <f>IF(VLOOKUP($B629,[1]Sheet1!$F$2:$G$553,2,FALSE)=0,"",$L629)</f>
        <v>#N/A</v>
      </c>
      <c r="S629" s="72" t="e">
        <f>COUNTIF([1]isolation_zones!$H$2:$H$1182,conductor_pz_summary_hftd_23_re!B629)</f>
        <v>#VALUE!</v>
      </c>
    </row>
    <row r="630" spans="1:19" x14ac:dyDescent="0.25">
      <c r="A630" s="70">
        <v>6046</v>
      </c>
      <c r="B630" s="71" t="s">
        <v>4058</v>
      </c>
      <c r="C630" s="72">
        <v>255292108</v>
      </c>
      <c r="D630" s="72" t="s">
        <v>1272</v>
      </c>
      <c r="E630" s="72">
        <v>31387.763874483298</v>
      </c>
      <c r="F630" s="72">
        <f t="shared" si="45"/>
        <v>19.507622047534678</v>
      </c>
      <c r="G630" s="73">
        <v>188</v>
      </c>
      <c r="H630" s="72">
        <f t="shared" si="46"/>
        <v>23.245260231735191</v>
      </c>
      <c r="I630" s="74">
        <v>0.123645001232634</v>
      </c>
      <c r="J630" s="75">
        <v>629</v>
      </c>
      <c r="K630" s="72">
        <f t="shared" si="47"/>
        <v>7353.2514161018089</v>
      </c>
      <c r="L630" s="72">
        <f t="shared" si="48"/>
        <v>8352.5943354129795</v>
      </c>
      <c r="M630" s="72">
        <f t="shared" si="49"/>
        <v>0.33731996594808217</v>
      </c>
      <c r="N630" s="72" t="e">
        <f>IF(VLOOKUP(B630,[1]Sheet1!$B$2:$G$553,6,FALSE)=0,"",L630)</f>
        <v>#N/A</v>
      </c>
      <c r="O630" s="72" t="e">
        <f>IF(VLOOKUP($B630,[1]Sheet1!$C$2:$G$553,5,FALSE)=0,"",$L630)</f>
        <v>#N/A</v>
      </c>
      <c r="P630" s="72" t="e">
        <f>IF(VLOOKUP($B630,[1]Sheet1!$D$2:$G$553,4,FALSE)=0,"",$L630)</f>
        <v>#N/A</v>
      </c>
      <c r="Q630" s="72" t="e">
        <f>IF(VLOOKUP($B630,[1]Sheet1!$E$2:$G$553,3,FALSE)=0,"",$L630)</f>
        <v>#N/A</v>
      </c>
      <c r="R630" s="72" t="e">
        <f>IF(VLOOKUP($B630,[1]Sheet1!$F$2:$G$553,2,FALSE)=0,"",$L630)</f>
        <v>#N/A</v>
      </c>
      <c r="S630" s="72" t="e">
        <f>COUNTIF([1]isolation_zones!$H$2:$H$1182,conductor_pz_summary_hftd_23_re!B630)</f>
        <v>#VALUE!</v>
      </c>
    </row>
    <row r="631" spans="1:19" x14ac:dyDescent="0.25">
      <c r="A631" s="70">
        <v>7443</v>
      </c>
      <c r="B631" s="71" t="s">
        <v>4530</v>
      </c>
      <c r="C631" s="72">
        <v>192221101</v>
      </c>
      <c r="D631" s="72" t="s">
        <v>174</v>
      </c>
      <c r="E631" s="72">
        <v>13849.8333084515</v>
      </c>
      <c r="F631" s="72">
        <f t="shared" si="45"/>
        <v>8.6077273514303911</v>
      </c>
      <c r="G631" s="73">
        <v>66</v>
      </c>
      <c r="H631" s="72">
        <f t="shared" si="46"/>
        <v>8.1457115736201491</v>
      </c>
      <c r="I631" s="74">
        <v>0.12341987232757801</v>
      </c>
      <c r="J631" s="75">
        <v>630</v>
      </c>
      <c r="K631" s="72">
        <f t="shared" si="47"/>
        <v>7361.8591434532391</v>
      </c>
      <c r="L631" s="72">
        <f t="shared" si="48"/>
        <v>8344.4486238393602</v>
      </c>
      <c r="M631" s="72">
        <f t="shared" si="49"/>
        <v>0.3369910009534593</v>
      </c>
      <c r="N631" s="72" t="e">
        <f>IF(VLOOKUP(B631,[1]Sheet1!$B$2:$G$553,6,FALSE)=0,"",L631)</f>
        <v>#N/A</v>
      </c>
      <c r="O631" s="72" t="e">
        <f>IF(VLOOKUP($B631,[1]Sheet1!$C$2:$G$553,5,FALSE)=0,"",$L631)</f>
        <v>#N/A</v>
      </c>
      <c r="P631" s="72" t="e">
        <f>IF(VLOOKUP($B631,[1]Sheet1!$D$2:$G$553,4,FALSE)=0,"",$L631)</f>
        <v>#N/A</v>
      </c>
      <c r="Q631" s="72" t="e">
        <f>IF(VLOOKUP($B631,[1]Sheet1!$E$2:$G$553,3,FALSE)=0,"",$L631)</f>
        <v>#N/A</v>
      </c>
      <c r="R631" s="72" t="e">
        <f>IF(VLOOKUP($B631,[1]Sheet1!$F$2:$G$553,2,FALSE)=0,"",$L631)</f>
        <v>#N/A</v>
      </c>
      <c r="S631" s="72" t="e">
        <f>COUNTIF([1]isolation_zones!$H$2:$H$1182,conductor_pz_summary_hftd_23_re!B631)</f>
        <v>#VALUE!</v>
      </c>
    </row>
    <row r="632" spans="1:19" x14ac:dyDescent="0.25">
      <c r="A632" s="70">
        <v>2056</v>
      </c>
      <c r="B632" s="71" t="s">
        <v>3225</v>
      </c>
      <c r="C632" s="72">
        <v>183041101</v>
      </c>
      <c r="D632" s="72" t="s">
        <v>531</v>
      </c>
      <c r="E632" s="72">
        <v>48855.540468694096</v>
      </c>
      <c r="F632" s="72">
        <f t="shared" si="45"/>
        <v>30.363915766745865</v>
      </c>
      <c r="G632" s="73">
        <v>304</v>
      </c>
      <c r="H632" s="72">
        <f t="shared" si="46"/>
        <v>37.443261822827587</v>
      </c>
      <c r="I632" s="74">
        <v>0.123168624417196</v>
      </c>
      <c r="J632" s="75">
        <v>631</v>
      </c>
      <c r="K632" s="72">
        <f t="shared" si="47"/>
        <v>7392.2230592199849</v>
      </c>
      <c r="L632" s="72">
        <f t="shared" si="48"/>
        <v>8307.0053620165327</v>
      </c>
      <c r="M632" s="72">
        <f t="shared" si="49"/>
        <v>0.33547885283565693</v>
      </c>
      <c r="N632" s="72" t="e">
        <f>IF(VLOOKUP(B632,[1]Sheet1!$B$2:$G$553,6,FALSE)=0,"",L632)</f>
        <v>#N/A</v>
      </c>
      <c r="O632" s="72" t="e">
        <f>IF(VLOOKUP($B632,[1]Sheet1!$C$2:$G$553,5,FALSE)=0,"",$L632)</f>
        <v>#N/A</v>
      </c>
      <c r="P632" s="72" t="e">
        <f>IF(VLOOKUP($B632,[1]Sheet1!$D$2:$G$553,4,FALSE)=0,"",$L632)</f>
        <v>#N/A</v>
      </c>
      <c r="Q632" s="72" t="e">
        <f>IF(VLOOKUP($B632,[1]Sheet1!$E$2:$G$553,3,FALSE)=0,"",$L632)</f>
        <v>#N/A</v>
      </c>
      <c r="R632" s="72" t="e">
        <f>IF(VLOOKUP($B632,[1]Sheet1!$F$2:$G$553,2,FALSE)=0,"",$L632)</f>
        <v>#N/A</v>
      </c>
      <c r="S632" s="72" t="e">
        <f>COUNTIF([1]isolation_zones!$H$2:$H$1182,conductor_pz_summary_hftd_23_re!B632)</f>
        <v>#VALUE!</v>
      </c>
    </row>
    <row r="633" spans="1:19" x14ac:dyDescent="0.25">
      <c r="A633" s="70">
        <v>1863</v>
      </c>
      <c r="B633" s="71" t="s">
        <v>3274</v>
      </c>
      <c r="C633" s="72">
        <v>152261106</v>
      </c>
      <c r="D633" s="72" t="s">
        <v>1492</v>
      </c>
      <c r="E633" s="72">
        <v>35336.551411209999</v>
      </c>
      <c r="F633" s="72">
        <f t="shared" si="45"/>
        <v>21.961809453828465</v>
      </c>
      <c r="G633" s="73">
        <v>212</v>
      </c>
      <c r="H633" s="72">
        <f t="shared" si="46"/>
        <v>26.070274714677282</v>
      </c>
      <c r="I633" s="74">
        <v>0.12297299393715699</v>
      </c>
      <c r="J633" s="75">
        <v>632</v>
      </c>
      <c r="K633" s="72">
        <f t="shared" si="47"/>
        <v>7414.1848686738131</v>
      </c>
      <c r="L633" s="72">
        <f t="shared" si="48"/>
        <v>8280.9350873018557</v>
      </c>
      <c r="M633" s="72">
        <f t="shared" si="49"/>
        <v>0.33442600340638112</v>
      </c>
      <c r="N633" s="72" t="e">
        <f>IF(VLOOKUP(B633,[1]Sheet1!$B$2:$G$553,6,FALSE)=0,"",L633)</f>
        <v>#N/A</v>
      </c>
      <c r="O633" s="72" t="e">
        <f>IF(VLOOKUP($B633,[1]Sheet1!$C$2:$G$553,5,FALSE)=0,"",$L633)</f>
        <v>#N/A</v>
      </c>
      <c r="P633" s="72" t="e">
        <f>IF(VLOOKUP($B633,[1]Sheet1!$D$2:$G$553,4,FALSE)=0,"",$L633)</f>
        <v>#N/A</v>
      </c>
      <c r="Q633" s="72" t="e">
        <f>IF(VLOOKUP($B633,[1]Sheet1!$E$2:$G$553,3,FALSE)=0,"",$L633)</f>
        <v>#N/A</v>
      </c>
      <c r="R633" s="72" t="e">
        <f>IF(VLOOKUP($B633,[1]Sheet1!$F$2:$G$553,2,FALSE)=0,"",$L633)</f>
        <v>#N/A</v>
      </c>
      <c r="S633" s="72" t="e">
        <f>COUNTIF([1]isolation_zones!$H$2:$H$1182,conductor_pz_summary_hftd_23_re!B633)</f>
        <v>#VALUE!</v>
      </c>
    </row>
    <row r="634" spans="1:19" x14ac:dyDescent="0.25">
      <c r="A634" s="70">
        <v>5060</v>
      </c>
      <c r="B634" s="71" t="s">
        <v>3032</v>
      </c>
      <c r="C634" s="72">
        <v>42821102</v>
      </c>
      <c r="D634" s="72" t="s">
        <v>579</v>
      </c>
      <c r="E634" s="72">
        <v>9919.8336261518907</v>
      </c>
      <c r="F634" s="72">
        <f t="shared" si="45"/>
        <v>6.1652166725617716</v>
      </c>
      <c r="G634" s="73">
        <v>110</v>
      </c>
      <c r="H634" s="72">
        <f t="shared" si="46"/>
        <v>13.49439623634432</v>
      </c>
      <c r="I634" s="74">
        <v>0.122676329421312</v>
      </c>
      <c r="J634" s="75">
        <v>633</v>
      </c>
      <c r="K634" s="72">
        <f t="shared" si="47"/>
        <v>7420.3500853463747</v>
      </c>
      <c r="L634" s="72">
        <f t="shared" si="48"/>
        <v>8267.4406910655107</v>
      </c>
      <c r="M634" s="72">
        <f t="shared" si="49"/>
        <v>0.33388103149751747</v>
      </c>
      <c r="N634" s="72" t="e">
        <f>IF(VLOOKUP(B634,[1]Sheet1!$B$2:$G$553,6,FALSE)=0,"",L634)</f>
        <v>#N/A</v>
      </c>
      <c r="O634" s="72" t="e">
        <f>IF(VLOOKUP($B634,[1]Sheet1!$C$2:$G$553,5,FALSE)=0,"",$L634)</f>
        <v>#N/A</v>
      </c>
      <c r="P634" s="72" t="e">
        <f>IF(VLOOKUP($B634,[1]Sheet1!$D$2:$G$553,4,FALSE)=0,"",$L634)</f>
        <v>#N/A</v>
      </c>
      <c r="Q634" s="72" t="e">
        <f>IF(VLOOKUP($B634,[1]Sheet1!$E$2:$G$553,3,FALSE)=0,"",$L634)</f>
        <v>#N/A</v>
      </c>
      <c r="R634" s="72" t="e">
        <f>IF(VLOOKUP($B634,[1]Sheet1!$F$2:$G$553,2,FALSE)=0,"",$L634)</f>
        <v>#N/A</v>
      </c>
      <c r="S634" s="72" t="e">
        <f>COUNTIF([1]isolation_zones!$H$2:$H$1182,conductor_pz_summary_hftd_23_re!B634)</f>
        <v>#VALUE!</v>
      </c>
    </row>
    <row r="635" spans="1:19" x14ac:dyDescent="0.25">
      <c r="A635" s="70">
        <v>8874</v>
      </c>
      <c r="B635" s="71" t="s">
        <v>2306</v>
      </c>
      <c r="C635" s="72">
        <v>192461101</v>
      </c>
      <c r="D635" s="72" t="s">
        <v>291</v>
      </c>
      <c r="E635" s="72">
        <v>10571.2355566197</v>
      </c>
      <c r="F635" s="72">
        <f t="shared" si="45"/>
        <v>6.5700656038655687</v>
      </c>
      <c r="G635" s="73">
        <v>46</v>
      </c>
      <c r="H635" s="72">
        <f t="shared" si="46"/>
        <v>5.6378606431573042</v>
      </c>
      <c r="I635" s="74">
        <v>0.12256218789472401</v>
      </c>
      <c r="J635" s="75">
        <v>634</v>
      </c>
      <c r="K635" s="72">
        <f t="shared" si="47"/>
        <v>7426.92015095024</v>
      </c>
      <c r="L635" s="72">
        <f t="shared" si="48"/>
        <v>8261.8028304223535</v>
      </c>
      <c r="M635" s="72">
        <f t="shared" si="49"/>
        <v>0.33365334619594511</v>
      </c>
      <c r="N635" s="72" t="e">
        <f>IF(VLOOKUP(B635,[1]Sheet1!$B$2:$G$553,6,FALSE)=0,"",L635)</f>
        <v>#N/A</v>
      </c>
      <c r="O635" s="72" t="e">
        <f>IF(VLOOKUP($B635,[1]Sheet1!$C$2:$G$553,5,FALSE)=0,"",$L635)</f>
        <v>#N/A</v>
      </c>
      <c r="P635" s="72" t="e">
        <f>IF(VLOOKUP($B635,[1]Sheet1!$D$2:$G$553,4,FALSE)=0,"",$L635)</f>
        <v>#N/A</v>
      </c>
      <c r="Q635" s="72" t="e">
        <f>IF(VLOOKUP($B635,[1]Sheet1!$E$2:$G$553,3,FALSE)=0,"",$L635)</f>
        <v>#N/A</v>
      </c>
      <c r="R635" s="72" t="e">
        <f>IF(VLOOKUP($B635,[1]Sheet1!$F$2:$G$553,2,FALSE)=0,"",$L635)</f>
        <v>#N/A</v>
      </c>
      <c r="S635" s="72" t="e">
        <f>COUNTIF([1]isolation_zones!$H$2:$H$1182,conductor_pz_summary_hftd_23_re!B635)</f>
        <v>#VALUE!</v>
      </c>
    </row>
    <row r="636" spans="1:19" x14ac:dyDescent="0.25">
      <c r="A636" s="70">
        <v>7200</v>
      </c>
      <c r="B636" s="71" t="s">
        <v>5974</v>
      </c>
      <c r="C636" s="72">
        <v>152261104</v>
      </c>
      <c r="D636" s="72" t="s">
        <v>1146</v>
      </c>
      <c r="E636" s="72">
        <v>11885.1942262421</v>
      </c>
      <c r="F636" s="72">
        <f t="shared" si="45"/>
        <v>7.3866962251349282</v>
      </c>
      <c r="G636" s="73">
        <v>78</v>
      </c>
      <c r="H636" s="72">
        <f t="shared" si="46"/>
        <v>9.5341307858763713</v>
      </c>
      <c r="I636" s="74">
        <v>0.122232445972774</v>
      </c>
      <c r="J636" s="75">
        <v>635</v>
      </c>
      <c r="K636" s="72">
        <f t="shared" si="47"/>
        <v>7434.306847175375</v>
      </c>
      <c r="L636" s="72">
        <f t="shared" si="48"/>
        <v>8252.2686996364773</v>
      </c>
      <c r="M636" s="72">
        <f t="shared" si="49"/>
        <v>0.33326830981767869</v>
      </c>
      <c r="N636" s="72" t="e">
        <f>IF(VLOOKUP(B636,[1]Sheet1!$B$2:$G$553,6,FALSE)=0,"",L636)</f>
        <v>#N/A</v>
      </c>
      <c r="O636" s="72" t="e">
        <f>IF(VLOOKUP($B636,[1]Sheet1!$C$2:$G$553,5,FALSE)=0,"",$L636)</f>
        <v>#N/A</v>
      </c>
      <c r="P636" s="72" t="e">
        <f>IF(VLOOKUP($B636,[1]Sheet1!$D$2:$G$553,4,FALSE)=0,"",$L636)</f>
        <v>#N/A</v>
      </c>
      <c r="Q636" s="72" t="e">
        <f>IF(VLOOKUP($B636,[1]Sheet1!$E$2:$G$553,3,FALSE)=0,"",$L636)</f>
        <v>#N/A</v>
      </c>
      <c r="R636" s="72" t="e">
        <f>IF(VLOOKUP($B636,[1]Sheet1!$F$2:$G$553,2,FALSE)=0,"",$L636)</f>
        <v>#N/A</v>
      </c>
      <c r="S636" s="72" t="e">
        <f>COUNTIF([1]isolation_zones!$H$2:$H$1182,conductor_pz_summary_hftd_23_re!B636)</f>
        <v>#VALUE!</v>
      </c>
    </row>
    <row r="637" spans="1:19" x14ac:dyDescent="0.25">
      <c r="A637" s="70">
        <v>5273</v>
      </c>
      <c r="B637" s="71" t="s">
        <v>4270</v>
      </c>
      <c r="C637" s="72">
        <v>254601103</v>
      </c>
      <c r="D637" s="72" t="s">
        <v>1488</v>
      </c>
      <c r="E637" s="72">
        <v>29983.261632051301</v>
      </c>
      <c r="F637" s="72">
        <f t="shared" si="45"/>
        <v>18.63471822998838</v>
      </c>
      <c r="G637" s="73">
        <v>132</v>
      </c>
      <c r="H637" s="72">
        <f t="shared" si="46"/>
        <v>16.099569581519951</v>
      </c>
      <c r="I637" s="74">
        <v>0.121966436223636</v>
      </c>
      <c r="J637" s="75">
        <v>636</v>
      </c>
      <c r="K637" s="72">
        <f t="shared" si="47"/>
        <v>7452.9415654053637</v>
      </c>
      <c r="L637" s="72">
        <f t="shared" si="48"/>
        <v>8236.1691300549573</v>
      </c>
      <c r="M637" s="72">
        <f t="shared" si="49"/>
        <v>0.33261812784487627</v>
      </c>
      <c r="N637" s="72" t="e">
        <f>IF(VLOOKUP(B637,[1]Sheet1!$B$2:$G$553,6,FALSE)=0,"",L637)</f>
        <v>#N/A</v>
      </c>
      <c r="O637" s="72" t="e">
        <f>IF(VLOOKUP($B637,[1]Sheet1!$C$2:$G$553,5,FALSE)=0,"",$L637)</f>
        <v>#N/A</v>
      </c>
      <c r="P637" s="72" t="e">
        <f>IF(VLOOKUP($B637,[1]Sheet1!$D$2:$G$553,4,FALSE)=0,"",$L637)</f>
        <v>#N/A</v>
      </c>
      <c r="Q637" s="72" t="e">
        <f>IF(VLOOKUP($B637,[1]Sheet1!$E$2:$G$553,3,FALSE)=0,"",$L637)</f>
        <v>#N/A</v>
      </c>
      <c r="R637" s="72" t="e">
        <f>IF(VLOOKUP($B637,[1]Sheet1!$F$2:$G$553,2,FALSE)=0,"",$L637)</f>
        <v>#N/A</v>
      </c>
      <c r="S637" s="72" t="e">
        <f>COUNTIF([1]isolation_zones!$H$2:$H$1182,conductor_pz_summary_hftd_23_re!B637)</f>
        <v>#VALUE!</v>
      </c>
    </row>
    <row r="638" spans="1:19" x14ac:dyDescent="0.25">
      <c r="A638" s="70">
        <v>3234</v>
      </c>
      <c r="B638" s="71" t="s">
        <v>1898</v>
      </c>
      <c r="C638" s="72">
        <v>42561107</v>
      </c>
      <c r="D638" s="72" t="s">
        <v>315</v>
      </c>
      <c r="E638" s="72">
        <v>28058.6741024238</v>
      </c>
      <c r="F638" s="72">
        <f t="shared" si="45"/>
        <v>17.438579305421875</v>
      </c>
      <c r="G638" s="73">
        <v>169</v>
      </c>
      <c r="H638" s="72">
        <f t="shared" si="46"/>
        <v>20.566094932518602</v>
      </c>
      <c r="I638" s="74">
        <v>0.12169286942318699</v>
      </c>
      <c r="J638" s="75">
        <v>637</v>
      </c>
      <c r="K638" s="72">
        <f t="shared" si="47"/>
        <v>7470.3801447107853</v>
      </c>
      <c r="L638" s="72">
        <f t="shared" si="48"/>
        <v>8215.6030351224381</v>
      </c>
      <c r="M638" s="72">
        <f t="shared" si="49"/>
        <v>0.33178756500849982</v>
      </c>
      <c r="N638" s="72" t="e">
        <f>IF(VLOOKUP(B638,[1]Sheet1!$B$2:$G$553,6,FALSE)=0,"",L638)</f>
        <v>#N/A</v>
      </c>
      <c r="O638" s="72" t="e">
        <f>IF(VLOOKUP($B638,[1]Sheet1!$C$2:$G$553,5,FALSE)=0,"",$L638)</f>
        <v>#N/A</v>
      </c>
      <c r="P638" s="72" t="e">
        <f>IF(VLOOKUP($B638,[1]Sheet1!$D$2:$G$553,4,FALSE)=0,"",$L638)</f>
        <v>#N/A</v>
      </c>
      <c r="Q638" s="72" t="e">
        <f>IF(VLOOKUP($B638,[1]Sheet1!$E$2:$G$553,3,FALSE)=0,"",$L638)</f>
        <v>#N/A</v>
      </c>
      <c r="R638" s="72" t="e">
        <f>IF(VLOOKUP($B638,[1]Sheet1!$F$2:$G$553,2,FALSE)=0,"",$L638)</f>
        <v>#N/A</v>
      </c>
      <c r="S638" s="72" t="e">
        <f>COUNTIF([1]isolation_zones!$H$2:$H$1182,conductor_pz_summary_hftd_23_re!B638)</f>
        <v>#VALUE!</v>
      </c>
    </row>
    <row r="639" spans="1:19" x14ac:dyDescent="0.25">
      <c r="A639" s="70">
        <v>8992</v>
      </c>
      <c r="B639" s="71" t="s">
        <v>5975</v>
      </c>
      <c r="C639" s="72">
        <v>14652106</v>
      </c>
      <c r="D639" s="72" t="s">
        <v>1050</v>
      </c>
      <c r="E639" s="72">
        <v>405.53649089548401</v>
      </c>
      <c r="F639" s="72">
        <f t="shared" si="45"/>
        <v>0.25204256736823122</v>
      </c>
      <c r="G639" s="73">
        <v>6</v>
      </c>
      <c r="H639" s="72">
        <f t="shared" si="46"/>
        <v>0.72870561871236594</v>
      </c>
      <c r="I639" s="74">
        <v>0.121450936452061</v>
      </c>
      <c r="J639" s="75">
        <v>638</v>
      </c>
      <c r="K639" s="72">
        <f t="shared" si="47"/>
        <v>7470.6321872781537</v>
      </c>
      <c r="L639" s="72">
        <f t="shared" si="48"/>
        <v>8214.8743295037257</v>
      </c>
      <c r="M639" s="72">
        <f t="shared" si="49"/>
        <v>0.3317581361933773</v>
      </c>
      <c r="N639" s="72" t="e">
        <f>IF(VLOOKUP(B639,[1]Sheet1!$B$2:$G$553,6,FALSE)=0,"",L639)</f>
        <v>#N/A</v>
      </c>
      <c r="O639" s="72" t="e">
        <f>IF(VLOOKUP($B639,[1]Sheet1!$C$2:$G$553,5,FALSE)=0,"",$L639)</f>
        <v>#N/A</v>
      </c>
      <c r="P639" s="72" t="e">
        <f>IF(VLOOKUP($B639,[1]Sheet1!$D$2:$G$553,4,FALSE)=0,"",$L639)</f>
        <v>#N/A</v>
      </c>
      <c r="Q639" s="72" t="e">
        <f>IF(VLOOKUP($B639,[1]Sheet1!$E$2:$G$553,3,FALSE)=0,"",$L639)</f>
        <v>#N/A</v>
      </c>
      <c r="R639" s="72" t="e">
        <f>IF(VLOOKUP($B639,[1]Sheet1!$F$2:$G$553,2,FALSE)=0,"",$L639)</f>
        <v>#N/A</v>
      </c>
      <c r="S639" s="72" t="e">
        <f>COUNTIF([1]isolation_zones!$H$2:$H$1182,conductor_pz_summary_hftd_23_re!B639)</f>
        <v>#VALUE!</v>
      </c>
    </row>
    <row r="640" spans="1:19" x14ac:dyDescent="0.25">
      <c r="A640" s="70">
        <v>9503</v>
      </c>
      <c r="B640" s="71" t="s">
        <v>5976</v>
      </c>
      <c r="C640" s="72">
        <v>182631103</v>
      </c>
      <c r="D640" s="72" t="s">
        <v>422</v>
      </c>
      <c r="E640" s="72">
        <v>4750.5459242716597</v>
      </c>
      <c r="F640" s="72">
        <f t="shared" si="45"/>
        <v>2.9524834830774767</v>
      </c>
      <c r="G640" s="73">
        <v>53</v>
      </c>
      <c r="H640" s="72">
        <f t="shared" si="46"/>
        <v>6.4339455274611792</v>
      </c>
      <c r="I640" s="74">
        <v>0.121395198631343</v>
      </c>
      <c r="J640" s="75">
        <v>639</v>
      </c>
      <c r="K640" s="72">
        <f t="shared" si="47"/>
        <v>7473.5846707612309</v>
      </c>
      <c r="L640" s="72">
        <f t="shared" si="48"/>
        <v>8208.4403839762654</v>
      </c>
      <c r="M640" s="72">
        <f t="shared" si="49"/>
        <v>0.33149830096146221</v>
      </c>
      <c r="N640" s="72" t="e">
        <f>IF(VLOOKUP(B640,[1]Sheet1!$B$2:$G$553,6,FALSE)=0,"",L640)</f>
        <v>#N/A</v>
      </c>
      <c r="O640" s="72" t="e">
        <f>IF(VLOOKUP($B640,[1]Sheet1!$C$2:$G$553,5,FALSE)=0,"",$L640)</f>
        <v>#N/A</v>
      </c>
      <c r="P640" s="72" t="e">
        <f>IF(VLOOKUP($B640,[1]Sheet1!$D$2:$G$553,4,FALSE)=0,"",$L640)</f>
        <v>#N/A</v>
      </c>
      <c r="Q640" s="72" t="e">
        <f>IF(VLOOKUP($B640,[1]Sheet1!$E$2:$G$553,3,FALSE)=0,"",$L640)</f>
        <v>#N/A</v>
      </c>
      <c r="R640" s="72" t="e">
        <f>IF(VLOOKUP($B640,[1]Sheet1!$F$2:$G$553,2,FALSE)=0,"",$L640)</f>
        <v>#N/A</v>
      </c>
      <c r="S640" s="72" t="e">
        <f>COUNTIF([1]isolation_zones!$H$2:$H$1182,conductor_pz_summary_hftd_23_re!B640)</f>
        <v>#VALUE!</v>
      </c>
    </row>
    <row r="641" spans="1:19" x14ac:dyDescent="0.25">
      <c r="A641" s="70">
        <v>8489</v>
      </c>
      <c r="B641" s="71" t="s">
        <v>2249</v>
      </c>
      <c r="C641" s="72">
        <v>42681102</v>
      </c>
      <c r="D641" s="72" t="s">
        <v>461</v>
      </c>
      <c r="E641" s="72">
        <v>34429.322500643699</v>
      </c>
      <c r="F641" s="72">
        <f t="shared" si="45"/>
        <v>21.397963020909696</v>
      </c>
      <c r="G641" s="73">
        <v>155</v>
      </c>
      <c r="H641" s="72">
        <f t="shared" si="46"/>
        <v>18.750283047054978</v>
      </c>
      <c r="I641" s="74">
        <v>0.12096956804551599</v>
      </c>
      <c r="J641" s="75">
        <v>640</v>
      </c>
      <c r="K641" s="72">
        <f t="shared" si="47"/>
        <v>7494.9826337821405</v>
      </c>
      <c r="L641" s="72">
        <f t="shared" si="48"/>
        <v>8189.6901009292105</v>
      </c>
      <c r="M641" s="72">
        <f t="shared" si="49"/>
        <v>0.3307410697845411</v>
      </c>
      <c r="N641" s="72" t="e">
        <f>IF(VLOOKUP(B641,[1]Sheet1!$B$2:$G$553,6,FALSE)=0,"",L641)</f>
        <v>#N/A</v>
      </c>
      <c r="O641" s="72" t="e">
        <f>IF(VLOOKUP($B641,[1]Sheet1!$C$2:$G$553,5,FALSE)=0,"",$L641)</f>
        <v>#N/A</v>
      </c>
      <c r="P641" s="72" t="e">
        <f>IF(VLOOKUP($B641,[1]Sheet1!$D$2:$G$553,4,FALSE)=0,"",$L641)</f>
        <v>#N/A</v>
      </c>
      <c r="Q641" s="72" t="e">
        <f>IF(VLOOKUP($B641,[1]Sheet1!$E$2:$G$553,3,FALSE)=0,"",$L641)</f>
        <v>#N/A</v>
      </c>
      <c r="R641" s="72" t="e">
        <f>IF(VLOOKUP($B641,[1]Sheet1!$F$2:$G$553,2,FALSE)=0,"",$L641)</f>
        <v>#N/A</v>
      </c>
      <c r="S641" s="72" t="e">
        <f>COUNTIF([1]isolation_zones!$H$2:$H$1182,conductor_pz_summary_hftd_23_re!B641)</f>
        <v>#VALUE!</v>
      </c>
    </row>
    <row r="642" spans="1:19" x14ac:dyDescent="0.25">
      <c r="A642" s="70">
        <v>1408</v>
      </c>
      <c r="B642" s="71" t="s">
        <v>3685</v>
      </c>
      <c r="C642" s="72">
        <v>182541103</v>
      </c>
      <c r="D642" s="72" t="s">
        <v>833</v>
      </c>
      <c r="E642" s="72">
        <v>31835.908797152799</v>
      </c>
      <c r="F642" s="72">
        <f t="shared" si="45"/>
        <v>19.786145927378993</v>
      </c>
      <c r="G642" s="73">
        <v>122</v>
      </c>
      <c r="H642" s="72">
        <f t="shared" si="46"/>
        <v>14.74760361991998</v>
      </c>
      <c r="I642" s="74">
        <v>0.12088199688459</v>
      </c>
      <c r="J642" s="75">
        <v>641</v>
      </c>
      <c r="K642" s="72">
        <f t="shared" si="47"/>
        <v>7514.7687797095195</v>
      </c>
      <c r="L642" s="72">
        <f t="shared" si="48"/>
        <v>8174.942497309291</v>
      </c>
      <c r="M642" s="72">
        <f t="shared" si="49"/>
        <v>0.33014548702891799</v>
      </c>
      <c r="N642" s="72" t="e">
        <f>IF(VLOOKUP(B642,[1]Sheet1!$B$2:$G$553,6,FALSE)=0,"",L642)</f>
        <v>#N/A</v>
      </c>
      <c r="O642" s="72" t="e">
        <f>IF(VLOOKUP($B642,[1]Sheet1!$C$2:$G$553,5,FALSE)=0,"",$L642)</f>
        <v>#N/A</v>
      </c>
      <c r="P642" s="72" t="e">
        <f>IF(VLOOKUP($B642,[1]Sheet1!$D$2:$G$553,4,FALSE)=0,"",$L642)</f>
        <v>#N/A</v>
      </c>
      <c r="Q642" s="72" t="e">
        <f>IF(VLOOKUP($B642,[1]Sheet1!$E$2:$G$553,3,FALSE)=0,"",$L642)</f>
        <v>#N/A</v>
      </c>
      <c r="R642" s="72" t="e">
        <f>IF(VLOOKUP($B642,[1]Sheet1!$F$2:$G$553,2,FALSE)=0,"",$L642)</f>
        <v>#N/A</v>
      </c>
      <c r="S642" s="72" t="e">
        <f>COUNTIF([1]isolation_zones!$H$2:$H$1182,conductor_pz_summary_hftd_23_re!B642)</f>
        <v>#VALUE!</v>
      </c>
    </row>
    <row r="643" spans="1:19" x14ac:dyDescent="0.25">
      <c r="A643" s="70">
        <v>68</v>
      </c>
      <c r="B643" s="71" t="s">
        <v>3505</v>
      </c>
      <c r="C643" s="72">
        <v>252931102</v>
      </c>
      <c r="D643" s="72" t="s">
        <v>753</v>
      </c>
      <c r="E643" s="72">
        <v>10165.576369468899</v>
      </c>
      <c r="F643" s="72">
        <f t="shared" ref="F643:F706" si="50">E643/1609</f>
        <v>6.3179467802789926</v>
      </c>
      <c r="G643" s="73">
        <v>84</v>
      </c>
      <c r="H643" s="72">
        <f t="shared" ref="H643:H706" si="51">I643*G643</f>
        <v>10.108226880819396</v>
      </c>
      <c r="I643" s="74">
        <v>0.120336034295469</v>
      </c>
      <c r="J643" s="75">
        <v>642</v>
      </c>
      <c r="K643" s="72">
        <f t="shared" si="47"/>
        <v>7521.0867264897988</v>
      </c>
      <c r="L643" s="72">
        <f t="shared" si="48"/>
        <v>8164.8342704284714</v>
      </c>
      <c r="M643" s="72">
        <f t="shared" si="49"/>
        <v>0.32973726574935969</v>
      </c>
      <c r="N643" s="72" t="e">
        <f>IF(VLOOKUP(B643,[1]Sheet1!$B$2:$G$553,6,FALSE)=0,"",L643)</f>
        <v>#N/A</v>
      </c>
      <c r="O643" s="72" t="e">
        <f>IF(VLOOKUP($B643,[1]Sheet1!$C$2:$G$553,5,FALSE)=0,"",$L643)</f>
        <v>#N/A</v>
      </c>
      <c r="P643" s="72" t="e">
        <f>IF(VLOOKUP($B643,[1]Sheet1!$D$2:$G$553,4,FALSE)=0,"",$L643)</f>
        <v>#N/A</v>
      </c>
      <c r="Q643" s="72" t="e">
        <f>IF(VLOOKUP($B643,[1]Sheet1!$E$2:$G$553,3,FALSE)=0,"",$L643)</f>
        <v>#N/A</v>
      </c>
      <c r="R643" s="72" t="e">
        <f>IF(VLOOKUP($B643,[1]Sheet1!$F$2:$G$553,2,FALSE)=0,"",$L643)</f>
        <v>#N/A</v>
      </c>
      <c r="S643" s="72" t="e">
        <f>COUNTIF([1]isolation_zones!$H$2:$H$1182,conductor_pz_summary_hftd_23_re!B643)</f>
        <v>#VALUE!</v>
      </c>
    </row>
    <row r="644" spans="1:19" x14ac:dyDescent="0.25">
      <c r="A644" s="70">
        <v>6764</v>
      </c>
      <c r="B644" s="71" t="s">
        <v>4709</v>
      </c>
      <c r="C644" s="72">
        <v>62881105</v>
      </c>
      <c r="D644" s="72" t="s">
        <v>1610</v>
      </c>
      <c r="E644" s="72">
        <v>13636.9493035909</v>
      </c>
      <c r="F644" s="72">
        <f t="shared" si="50"/>
        <v>8.4754190824057805</v>
      </c>
      <c r="G644" s="73">
        <v>55</v>
      </c>
      <c r="H644" s="72">
        <f t="shared" si="51"/>
        <v>6.6112070032707049</v>
      </c>
      <c r="I644" s="74">
        <v>0.120203763695831</v>
      </c>
      <c r="J644" s="75">
        <v>643</v>
      </c>
      <c r="K644" s="72">
        <f t="shared" ref="K644:K707" si="52">F644+K643</f>
        <v>7529.5621455722048</v>
      </c>
      <c r="L644" s="72">
        <f t="shared" ref="L644:L707" si="53">L643-H644</f>
        <v>8158.223063425201</v>
      </c>
      <c r="M644" s="72">
        <f t="shared" ref="M644:M707" si="54">L644/$L$2</f>
        <v>0.32947027180332739</v>
      </c>
      <c r="N644" s="72">
        <f>IF(VLOOKUP(B644,[1]Sheet1!$B$2:$G$553,6,FALSE)=0,"",L644)</f>
        <v>8158.223063425201</v>
      </c>
      <c r="O644" s="72" t="e">
        <f>IF(VLOOKUP($B644,[1]Sheet1!$C$2:$G$553,5,FALSE)=0,"",$L644)</f>
        <v>#N/A</v>
      </c>
      <c r="P644" s="72" t="e">
        <f>IF(VLOOKUP($B644,[1]Sheet1!$D$2:$G$553,4,FALSE)=0,"",$L644)</f>
        <v>#N/A</v>
      </c>
      <c r="Q644" s="72" t="e">
        <f>IF(VLOOKUP($B644,[1]Sheet1!$E$2:$G$553,3,FALSE)=0,"",$L644)</f>
        <v>#N/A</v>
      </c>
      <c r="R644" s="72" t="e">
        <f>IF(VLOOKUP($B644,[1]Sheet1!$F$2:$G$553,2,FALSE)=0,"",$L644)</f>
        <v>#N/A</v>
      </c>
      <c r="S644" s="72" t="e">
        <f>COUNTIF([1]isolation_zones!$H$2:$H$1182,conductor_pz_summary_hftd_23_re!B644)</f>
        <v>#VALUE!</v>
      </c>
    </row>
    <row r="645" spans="1:19" x14ac:dyDescent="0.25">
      <c r="A645" s="70">
        <v>3997</v>
      </c>
      <c r="B645" s="71" t="s">
        <v>1947</v>
      </c>
      <c r="C645" s="72">
        <v>153662102</v>
      </c>
      <c r="D645" s="72" t="s">
        <v>551</v>
      </c>
      <c r="E645" s="72">
        <v>66423.250298580504</v>
      </c>
      <c r="F645" s="72">
        <f t="shared" si="50"/>
        <v>41.282318395637354</v>
      </c>
      <c r="G645" s="73">
        <v>448</v>
      </c>
      <c r="H645" s="72">
        <f t="shared" si="51"/>
        <v>53.786764910803903</v>
      </c>
      <c r="I645" s="74">
        <v>0.120059743104473</v>
      </c>
      <c r="J645" s="75">
        <v>644</v>
      </c>
      <c r="K645" s="72">
        <f t="shared" si="52"/>
        <v>7570.8444639678419</v>
      </c>
      <c r="L645" s="72">
        <f t="shared" si="53"/>
        <v>8104.4362985143971</v>
      </c>
      <c r="M645" s="72">
        <f t="shared" si="54"/>
        <v>0.32729809044510599</v>
      </c>
      <c r="N645" s="72">
        <f>IF(VLOOKUP(B645,[1]Sheet1!$B$2:$G$553,6,FALSE)=0,"",L645)</f>
        <v>8104.4362985143971</v>
      </c>
      <c r="O645" s="72" t="e">
        <f>IF(VLOOKUP($B645,[1]Sheet1!$C$2:$G$553,5,FALSE)=0,"",$L645)</f>
        <v>#N/A</v>
      </c>
      <c r="P645" s="72" t="e">
        <f>IF(VLOOKUP($B645,[1]Sheet1!$D$2:$G$553,4,FALSE)=0,"",$L645)</f>
        <v>#N/A</v>
      </c>
      <c r="Q645" s="72" t="e">
        <f>IF(VLOOKUP($B645,[1]Sheet1!$E$2:$G$553,3,FALSE)=0,"",$L645)</f>
        <v>#N/A</v>
      </c>
      <c r="R645" s="72" t="e">
        <f>IF(VLOOKUP($B645,[1]Sheet1!$F$2:$G$553,2,FALSE)=0,"",$L645)</f>
        <v>#N/A</v>
      </c>
      <c r="S645" s="72" t="e">
        <f>COUNTIF([1]isolation_zones!$H$2:$H$1182,conductor_pz_summary_hftd_23_re!B645)</f>
        <v>#VALUE!</v>
      </c>
    </row>
    <row r="646" spans="1:19" x14ac:dyDescent="0.25">
      <c r="A646" s="70">
        <v>4706</v>
      </c>
      <c r="B646" s="71" t="s">
        <v>3282</v>
      </c>
      <c r="C646" s="72">
        <v>102911103</v>
      </c>
      <c r="D646" s="72" t="s">
        <v>705</v>
      </c>
      <c r="E646" s="72">
        <v>17735.400721552101</v>
      </c>
      <c r="F646" s="72">
        <f t="shared" si="50"/>
        <v>11.022623195495402</v>
      </c>
      <c r="G646" s="73">
        <v>186</v>
      </c>
      <c r="H646" s="72">
        <f t="shared" si="51"/>
        <v>22.330654893110346</v>
      </c>
      <c r="I646" s="74">
        <v>0.120057284371561</v>
      </c>
      <c r="J646" s="75">
        <v>645</v>
      </c>
      <c r="K646" s="72">
        <f t="shared" si="52"/>
        <v>7581.8670871633376</v>
      </c>
      <c r="L646" s="72">
        <f t="shared" si="53"/>
        <v>8082.1056436212866</v>
      </c>
      <c r="M646" s="72">
        <f t="shared" si="54"/>
        <v>0.32639626576098285</v>
      </c>
      <c r="N646" s="72" t="e">
        <f>IF(VLOOKUP(B646,[1]Sheet1!$B$2:$G$553,6,FALSE)=0,"",L646)</f>
        <v>#N/A</v>
      </c>
      <c r="O646" s="72" t="e">
        <f>IF(VLOOKUP($B646,[1]Sheet1!$C$2:$G$553,5,FALSE)=0,"",$L646)</f>
        <v>#N/A</v>
      </c>
      <c r="P646" s="72" t="e">
        <f>IF(VLOOKUP($B646,[1]Sheet1!$D$2:$G$553,4,FALSE)=0,"",$L646)</f>
        <v>#N/A</v>
      </c>
      <c r="Q646" s="72" t="e">
        <f>IF(VLOOKUP($B646,[1]Sheet1!$E$2:$G$553,3,FALSE)=0,"",$L646)</f>
        <v>#N/A</v>
      </c>
      <c r="R646" s="72" t="e">
        <f>IF(VLOOKUP($B646,[1]Sheet1!$F$2:$G$553,2,FALSE)=0,"",$L646)</f>
        <v>#N/A</v>
      </c>
      <c r="S646" s="72" t="e">
        <f>COUNTIF([1]isolation_zones!$H$2:$H$1182,conductor_pz_summary_hftd_23_re!B646)</f>
        <v>#VALUE!</v>
      </c>
    </row>
    <row r="647" spans="1:19" x14ac:dyDescent="0.25">
      <c r="A647" s="70">
        <v>8185</v>
      </c>
      <c r="B647" s="71" t="s">
        <v>3699</v>
      </c>
      <c r="C647" s="72">
        <v>153612109</v>
      </c>
      <c r="D647" s="72" t="s">
        <v>1260</v>
      </c>
      <c r="E647" s="72">
        <v>1593.49926336563</v>
      </c>
      <c r="F647" s="72">
        <f t="shared" si="50"/>
        <v>0.99036622956223119</v>
      </c>
      <c r="G647" s="73">
        <v>15</v>
      </c>
      <c r="H647" s="72">
        <f t="shared" si="51"/>
        <v>1.798319992605915</v>
      </c>
      <c r="I647" s="74">
        <v>0.119887999507061</v>
      </c>
      <c r="J647" s="75">
        <v>646</v>
      </c>
      <c r="K647" s="72">
        <f t="shared" si="52"/>
        <v>7582.8574533928995</v>
      </c>
      <c r="L647" s="72">
        <f t="shared" si="53"/>
        <v>8080.3073236286809</v>
      </c>
      <c r="M647" s="72">
        <f t="shared" si="54"/>
        <v>0.32632364051254986</v>
      </c>
      <c r="N647" s="72" t="e">
        <f>IF(VLOOKUP(B647,[1]Sheet1!$B$2:$G$553,6,FALSE)=0,"",L647)</f>
        <v>#N/A</v>
      </c>
      <c r="O647" s="72" t="e">
        <f>IF(VLOOKUP($B647,[1]Sheet1!$C$2:$G$553,5,FALSE)=0,"",$L647)</f>
        <v>#N/A</v>
      </c>
      <c r="P647" s="72" t="e">
        <f>IF(VLOOKUP($B647,[1]Sheet1!$D$2:$G$553,4,FALSE)=0,"",$L647)</f>
        <v>#N/A</v>
      </c>
      <c r="Q647" s="72" t="e">
        <f>IF(VLOOKUP($B647,[1]Sheet1!$E$2:$G$553,3,FALSE)=0,"",$L647)</f>
        <v>#N/A</v>
      </c>
      <c r="R647" s="72" t="e">
        <f>IF(VLOOKUP($B647,[1]Sheet1!$F$2:$G$553,2,FALSE)=0,"",$L647)</f>
        <v>#N/A</v>
      </c>
      <c r="S647" s="72" t="e">
        <f>COUNTIF([1]isolation_zones!$H$2:$H$1182,conductor_pz_summary_hftd_23_re!B647)</f>
        <v>#VALUE!</v>
      </c>
    </row>
    <row r="648" spans="1:19" x14ac:dyDescent="0.25">
      <c r="A648" s="70">
        <v>5862</v>
      </c>
      <c r="B648" s="71" t="s">
        <v>3966</v>
      </c>
      <c r="C648" s="72">
        <v>182492102</v>
      </c>
      <c r="D648" s="72" t="s">
        <v>825</v>
      </c>
      <c r="E648" s="72">
        <v>45702.3864701848</v>
      </c>
      <c r="F648" s="72">
        <f t="shared" si="50"/>
        <v>28.404217818635676</v>
      </c>
      <c r="G648" s="73">
        <v>108</v>
      </c>
      <c r="H648" s="72">
        <f t="shared" si="51"/>
        <v>12.912329405949984</v>
      </c>
      <c r="I648" s="74">
        <v>0.119558605610648</v>
      </c>
      <c r="J648" s="75">
        <v>647</v>
      </c>
      <c r="K648" s="72">
        <f t="shared" si="52"/>
        <v>7611.261671211535</v>
      </c>
      <c r="L648" s="72">
        <f t="shared" si="53"/>
        <v>8067.3949942227309</v>
      </c>
      <c r="M648" s="72">
        <f t="shared" si="54"/>
        <v>0.32580217540355266</v>
      </c>
      <c r="N648" s="72" t="e">
        <f>IF(VLOOKUP(B648,[1]Sheet1!$B$2:$G$553,6,FALSE)=0,"",L648)</f>
        <v>#N/A</v>
      </c>
      <c r="O648" s="72" t="e">
        <f>IF(VLOOKUP($B648,[1]Sheet1!$C$2:$G$553,5,FALSE)=0,"",$L648)</f>
        <v>#N/A</v>
      </c>
      <c r="P648" s="72" t="e">
        <f>IF(VLOOKUP($B648,[1]Sheet1!$D$2:$G$553,4,FALSE)=0,"",$L648)</f>
        <v>#N/A</v>
      </c>
      <c r="Q648" s="72" t="e">
        <f>IF(VLOOKUP($B648,[1]Sheet1!$E$2:$G$553,3,FALSE)=0,"",$L648)</f>
        <v>#N/A</v>
      </c>
      <c r="R648" s="72" t="e">
        <f>IF(VLOOKUP($B648,[1]Sheet1!$F$2:$G$553,2,FALSE)=0,"",$L648)</f>
        <v>#N/A</v>
      </c>
      <c r="S648" s="72" t="e">
        <f>COUNTIF([1]isolation_zones!$H$2:$H$1182,conductor_pz_summary_hftd_23_re!B648)</f>
        <v>#VALUE!</v>
      </c>
    </row>
    <row r="649" spans="1:19" x14ac:dyDescent="0.25">
      <c r="A649" s="70">
        <v>2833</v>
      </c>
      <c r="B649" s="71" t="s">
        <v>3542</v>
      </c>
      <c r="C649" s="72">
        <v>163011103</v>
      </c>
      <c r="D649" s="72" t="s">
        <v>1122</v>
      </c>
      <c r="E649" s="72">
        <v>26923.325535269301</v>
      </c>
      <c r="F649" s="72">
        <f t="shared" si="50"/>
        <v>16.73295558438117</v>
      </c>
      <c r="G649" s="73">
        <v>134</v>
      </c>
      <c r="H649" s="72">
        <f t="shared" si="51"/>
        <v>16.020799669770149</v>
      </c>
      <c r="I649" s="74">
        <v>0.11955820649082199</v>
      </c>
      <c r="J649" s="75">
        <v>648</v>
      </c>
      <c r="K649" s="72">
        <f t="shared" si="52"/>
        <v>7627.9946267959158</v>
      </c>
      <c r="L649" s="72">
        <f t="shared" si="53"/>
        <v>8051.3741945529609</v>
      </c>
      <c r="M649" s="72">
        <f t="shared" si="54"/>
        <v>0.32515517455782073</v>
      </c>
      <c r="N649" s="72" t="e">
        <f>IF(VLOOKUP(B649,[1]Sheet1!$B$2:$G$553,6,FALSE)=0,"",L649)</f>
        <v>#N/A</v>
      </c>
      <c r="O649" s="72" t="e">
        <f>IF(VLOOKUP($B649,[1]Sheet1!$C$2:$G$553,5,FALSE)=0,"",$L649)</f>
        <v>#N/A</v>
      </c>
      <c r="P649" s="72" t="e">
        <f>IF(VLOOKUP($B649,[1]Sheet1!$D$2:$G$553,4,FALSE)=0,"",$L649)</f>
        <v>#N/A</v>
      </c>
      <c r="Q649" s="72" t="e">
        <f>IF(VLOOKUP($B649,[1]Sheet1!$E$2:$G$553,3,FALSE)=0,"",$L649)</f>
        <v>#N/A</v>
      </c>
      <c r="R649" s="72" t="e">
        <f>IF(VLOOKUP($B649,[1]Sheet1!$F$2:$G$553,2,FALSE)=0,"",$L649)</f>
        <v>#N/A</v>
      </c>
      <c r="S649" s="72" t="e">
        <f>COUNTIF([1]isolation_zones!$H$2:$H$1182,conductor_pz_summary_hftd_23_re!B649)</f>
        <v>#VALUE!</v>
      </c>
    </row>
    <row r="650" spans="1:19" x14ac:dyDescent="0.25">
      <c r="A650" s="70">
        <v>3141</v>
      </c>
      <c r="B650" s="71" t="s">
        <v>2948</v>
      </c>
      <c r="C650" s="72">
        <v>152261105</v>
      </c>
      <c r="D650" s="72" t="s">
        <v>1162</v>
      </c>
      <c r="E650" s="72">
        <v>96782.525496817398</v>
      </c>
      <c r="F650" s="72">
        <f t="shared" si="50"/>
        <v>60.150730576020756</v>
      </c>
      <c r="G650" s="73">
        <v>572</v>
      </c>
      <c r="H650" s="72">
        <f t="shared" si="51"/>
        <v>68.229116002870114</v>
      </c>
      <c r="I650" s="74">
        <v>0.119281671333689</v>
      </c>
      <c r="J650" s="75">
        <v>649</v>
      </c>
      <c r="K650" s="72">
        <f t="shared" si="52"/>
        <v>7688.1453573719364</v>
      </c>
      <c r="L650" s="72">
        <f t="shared" si="53"/>
        <v>7983.1450785500911</v>
      </c>
      <c r="M650" s="72">
        <f t="shared" si="54"/>
        <v>0.32239973808352945</v>
      </c>
      <c r="N650" s="72" t="e">
        <f>IF(VLOOKUP(B650,[1]Sheet1!$B$2:$G$553,6,FALSE)=0,"",L650)</f>
        <v>#N/A</v>
      </c>
      <c r="O650" s="72" t="e">
        <f>IF(VLOOKUP($B650,[1]Sheet1!$C$2:$G$553,5,FALSE)=0,"",$L650)</f>
        <v>#N/A</v>
      </c>
      <c r="P650" s="72" t="e">
        <f>IF(VLOOKUP($B650,[1]Sheet1!$D$2:$G$553,4,FALSE)=0,"",$L650)</f>
        <v>#N/A</v>
      </c>
      <c r="Q650" s="72" t="e">
        <f>IF(VLOOKUP($B650,[1]Sheet1!$E$2:$G$553,3,FALSE)=0,"",$L650)</f>
        <v>#N/A</v>
      </c>
      <c r="R650" s="72" t="e">
        <f>IF(VLOOKUP($B650,[1]Sheet1!$F$2:$G$553,2,FALSE)=0,"",$L650)</f>
        <v>#N/A</v>
      </c>
      <c r="S650" s="72" t="e">
        <f>COUNTIF([1]isolation_zones!$H$2:$H$1182,conductor_pz_summary_hftd_23_re!B650)</f>
        <v>#VALUE!</v>
      </c>
    </row>
    <row r="651" spans="1:19" x14ac:dyDescent="0.25">
      <c r="A651" s="70">
        <v>501</v>
      </c>
      <c r="B651" s="71" t="s">
        <v>2796</v>
      </c>
      <c r="C651" s="72">
        <v>153741101</v>
      </c>
      <c r="D651" s="72" t="s">
        <v>962</v>
      </c>
      <c r="E651" s="72">
        <v>56286.963562400902</v>
      </c>
      <c r="F651" s="72">
        <f t="shared" si="50"/>
        <v>34.982575240771226</v>
      </c>
      <c r="G651" s="73">
        <v>307</v>
      </c>
      <c r="H651" s="72">
        <f t="shared" si="51"/>
        <v>36.58496073873863</v>
      </c>
      <c r="I651" s="74">
        <v>0.119169253220647</v>
      </c>
      <c r="J651" s="75">
        <v>650</v>
      </c>
      <c r="K651" s="72">
        <f t="shared" si="52"/>
        <v>7723.1279326127078</v>
      </c>
      <c r="L651" s="72">
        <f t="shared" si="53"/>
        <v>7946.560117811352</v>
      </c>
      <c r="M651" s="72">
        <f t="shared" si="54"/>
        <v>0.3209222525006033</v>
      </c>
      <c r="N651" s="72">
        <f>IF(VLOOKUP(B651,[1]Sheet1!$B$2:$G$553,6,FALSE)=0,"",L651)</f>
        <v>7946.560117811352</v>
      </c>
      <c r="O651" s="72" t="e">
        <f>IF(VLOOKUP($B651,[1]Sheet1!$C$2:$G$553,5,FALSE)=0,"",$L651)</f>
        <v>#N/A</v>
      </c>
      <c r="P651" s="72" t="e">
        <f>IF(VLOOKUP($B651,[1]Sheet1!$D$2:$G$553,4,FALSE)=0,"",$L651)</f>
        <v>#N/A</v>
      </c>
      <c r="Q651" s="72" t="e">
        <f>IF(VLOOKUP($B651,[1]Sheet1!$E$2:$G$553,3,FALSE)=0,"",$L651)</f>
        <v>#N/A</v>
      </c>
      <c r="R651" s="72" t="e">
        <f>IF(VLOOKUP($B651,[1]Sheet1!$F$2:$G$553,2,FALSE)=0,"",$L651)</f>
        <v>#N/A</v>
      </c>
      <c r="S651" s="72" t="e">
        <f>COUNTIF([1]isolation_zones!$H$2:$H$1182,conductor_pz_summary_hftd_23_re!B651)</f>
        <v>#VALUE!</v>
      </c>
    </row>
    <row r="652" spans="1:19" x14ac:dyDescent="0.25">
      <c r="A652" s="70">
        <v>855</v>
      </c>
      <c r="B652" s="71" t="s">
        <v>2943</v>
      </c>
      <c r="C652" s="72">
        <v>152691103</v>
      </c>
      <c r="D652" s="72" t="s">
        <v>1526</v>
      </c>
      <c r="E652" s="72">
        <v>45174.683852346003</v>
      </c>
      <c r="F652" s="72">
        <f t="shared" si="50"/>
        <v>28.076248509848355</v>
      </c>
      <c r="G652" s="73">
        <v>315</v>
      </c>
      <c r="H652" s="72">
        <f t="shared" si="51"/>
        <v>37.536025362580396</v>
      </c>
      <c r="I652" s="74">
        <v>0.119161985278033</v>
      </c>
      <c r="J652" s="75">
        <v>651</v>
      </c>
      <c r="K652" s="72">
        <f t="shared" si="52"/>
        <v>7751.2041811225563</v>
      </c>
      <c r="L652" s="72">
        <f t="shared" si="53"/>
        <v>7909.0240924487716</v>
      </c>
      <c r="M652" s="72">
        <f t="shared" si="54"/>
        <v>0.31940635812232016</v>
      </c>
      <c r="N652" s="72" t="e">
        <f>IF(VLOOKUP(B652,[1]Sheet1!$B$2:$G$553,6,FALSE)=0,"",L652)</f>
        <v>#N/A</v>
      </c>
      <c r="O652" s="72" t="e">
        <f>IF(VLOOKUP($B652,[1]Sheet1!$C$2:$G$553,5,FALSE)=0,"",$L652)</f>
        <v>#N/A</v>
      </c>
      <c r="P652" s="72" t="e">
        <f>IF(VLOOKUP($B652,[1]Sheet1!$D$2:$G$553,4,FALSE)=0,"",$L652)</f>
        <v>#N/A</v>
      </c>
      <c r="Q652" s="72" t="e">
        <f>IF(VLOOKUP($B652,[1]Sheet1!$E$2:$G$553,3,FALSE)=0,"",$L652)</f>
        <v>#N/A</v>
      </c>
      <c r="R652" s="72" t="e">
        <f>IF(VLOOKUP($B652,[1]Sheet1!$F$2:$G$553,2,FALSE)=0,"",$L652)</f>
        <v>#N/A</v>
      </c>
      <c r="S652" s="72" t="e">
        <f>COUNTIF([1]isolation_zones!$H$2:$H$1182,conductor_pz_summary_hftd_23_re!B652)</f>
        <v>#VALUE!</v>
      </c>
    </row>
    <row r="653" spans="1:19" x14ac:dyDescent="0.25">
      <c r="A653" s="70">
        <v>491</v>
      </c>
      <c r="B653" s="71" t="s">
        <v>5977</v>
      </c>
      <c r="C653" s="72">
        <v>252941107</v>
      </c>
      <c r="D653" s="72" t="s">
        <v>1502</v>
      </c>
      <c r="E653" s="72">
        <v>21701.946605641398</v>
      </c>
      <c r="F653" s="72">
        <f t="shared" si="50"/>
        <v>13.487847486414791</v>
      </c>
      <c r="G653" s="73">
        <v>144</v>
      </c>
      <c r="H653" s="72">
        <f t="shared" si="51"/>
        <v>17.127533660634576</v>
      </c>
      <c r="I653" s="74">
        <v>0.11894120597662899</v>
      </c>
      <c r="J653" s="75">
        <v>652</v>
      </c>
      <c r="K653" s="72">
        <f t="shared" si="52"/>
        <v>7764.6920286089708</v>
      </c>
      <c r="L653" s="72">
        <f t="shared" si="53"/>
        <v>7891.8965587881366</v>
      </c>
      <c r="M653" s="72">
        <f t="shared" si="54"/>
        <v>0.31871466176557445</v>
      </c>
      <c r="N653" s="72" t="e">
        <f>IF(VLOOKUP(B653,[1]Sheet1!$B$2:$G$553,6,FALSE)=0,"",L653)</f>
        <v>#N/A</v>
      </c>
      <c r="O653" s="72" t="e">
        <f>IF(VLOOKUP($B653,[1]Sheet1!$C$2:$G$553,5,FALSE)=0,"",$L653)</f>
        <v>#N/A</v>
      </c>
      <c r="P653" s="72" t="e">
        <f>IF(VLOOKUP($B653,[1]Sheet1!$D$2:$G$553,4,FALSE)=0,"",$L653)</f>
        <v>#N/A</v>
      </c>
      <c r="Q653" s="72" t="e">
        <f>IF(VLOOKUP($B653,[1]Sheet1!$E$2:$G$553,3,FALSE)=0,"",$L653)</f>
        <v>#N/A</v>
      </c>
      <c r="R653" s="72" t="e">
        <f>IF(VLOOKUP($B653,[1]Sheet1!$F$2:$G$553,2,FALSE)=0,"",$L653)</f>
        <v>#N/A</v>
      </c>
      <c r="S653" s="72" t="e">
        <f>COUNTIF([1]isolation_zones!$H$2:$H$1182,conductor_pz_summary_hftd_23_re!B653)</f>
        <v>#VALUE!</v>
      </c>
    </row>
    <row r="654" spans="1:19" x14ac:dyDescent="0.25">
      <c r="A654" s="70">
        <v>8121</v>
      </c>
      <c r="B654" s="71" t="s">
        <v>4650</v>
      </c>
      <c r="C654" s="72">
        <v>14422109</v>
      </c>
      <c r="D654" s="72" t="s">
        <v>396</v>
      </c>
      <c r="E654" s="72">
        <v>818.88370372120403</v>
      </c>
      <c r="F654" s="72">
        <f t="shared" si="50"/>
        <v>0.50893952996967307</v>
      </c>
      <c r="G654" s="73">
        <v>27</v>
      </c>
      <c r="H654" s="72">
        <f t="shared" si="51"/>
        <v>3.206062066936104</v>
      </c>
      <c r="I654" s="74">
        <v>0.118743039516152</v>
      </c>
      <c r="J654" s="75">
        <v>653</v>
      </c>
      <c r="K654" s="72">
        <f t="shared" si="52"/>
        <v>7765.2009681389409</v>
      </c>
      <c r="L654" s="72">
        <f t="shared" si="53"/>
        <v>7888.6904967212004</v>
      </c>
      <c r="M654" s="72">
        <f t="shared" si="54"/>
        <v>0.31858518477868653</v>
      </c>
      <c r="N654" s="72">
        <f>IF(VLOOKUP(B654,[1]Sheet1!$B$2:$G$553,6,FALSE)=0,"",L654)</f>
        <v>7888.6904967212004</v>
      </c>
      <c r="O654" s="72" t="e">
        <f>IF(VLOOKUP($B654,[1]Sheet1!$C$2:$G$553,5,FALSE)=0,"",$L654)</f>
        <v>#N/A</v>
      </c>
      <c r="P654" s="72" t="e">
        <f>IF(VLOOKUP($B654,[1]Sheet1!$D$2:$G$553,4,FALSE)=0,"",$L654)</f>
        <v>#N/A</v>
      </c>
      <c r="Q654" s="72" t="e">
        <f>IF(VLOOKUP($B654,[1]Sheet1!$E$2:$G$553,3,FALSE)=0,"",$L654)</f>
        <v>#N/A</v>
      </c>
      <c r="R654" s="72" t="e">
        <f>IF(VLOOKUP($B654,[1]Sheet1!$F$2:$G$553,2,FALSE)=0,"",$L654)</f>
        <v>#N/A</v>
      </c>
      <c r="S654" s="72" t="e">
        <f>COUNTIF([1]isolation_zones!$H$2:$H$1182,conductor_pz_summary_hftd_23_re!B654)</f>
        <v>#VALUE!</v>
      </c>
    </row>
    <row r="655" spans="1:19" x14ac:dyDescent="0.25">
      <c r="A655" s="70">
        <v>2634</v>
      </c>
      <c r="B655" s="71" t="s">
        <v>3030</v>
      </c>
      <c r="C655" s="72">
        <v>153662102</v>
      </c>
      <c r="D655" s="72" t="s">
        <v>551</v>
      </c>
      <c r="E655" s="72">
        <v>94481.7776559544</v>
      </c>
      <c r="F655" s="72">
        <f t="shared" si="50"/>
        <v>58.7208064984179</v>
      </c>
      <c r="G655" s="73">
        <v>629</v>
      </c>
      <c r="H655" s="72">
        <f t="shared" si="51"/>
        <v>74.586077894096832</v>
      </c>
      <c r="I655" s="74">
        <v>0.118578820181394</v>
      </c>
      <c r="J655" s="75">
        <v>654</v>
      </c>
      <c r="K655" s="72">
        <f t="shared" si="52"/>
        <v>7823.9217746373588</v>
      </c>
      <c r="L655" s="72">
        <f t="shared" si="53"/>
        <v>7814.1044188271035</v>
      </c>
      <c r="M655" s="72">
        <f t="shared" si="54"/>
        <v>0.31557302206071902</v>
      </c>
      <c r="N655" s="72" t="e">
        <f>IF(VLOOKUP(B655,[1]Sheet1!$B$2:$G$553,6,FALSE)=0,"",L655)</f>
        <v>#N/A</v>
      </c>
      <c r="O655" s="72" t="e">
        <f>IF(VLOOKUP($B655,[1]Sheet1!$C$2:$G$553,5,FALSE)=0,"",$L655)</f>
        <v>#N/A</v>
      </c>
      <c r="P655" s="72" t="e">
        <f>IF(VLOOKUP($B655,[1]Sheet1!$D$2:$G$553,4,FALSE)=0,"",$L655)</f>
        <v>#N/A</v>
      </c>
      <c r="Q655" s="72" t="e">
        <f>IF(VLOOKUP($B655,[1]Sheet1!$E$2:$G$553,3,FALSE)=0,"",$L655)</f>
        <v>#N/A</v>
      </c>
      <c r="R655" s="72" t="e">
        <f>IF(VLOOKUP($B655,[1]Sheet1!$F$2:$G$553,2,FALSE)=0,"",$L655)</f>
        <v>#N/A</v>
      </c>
      <c r="S655" s="72" t="e">
        <f>COUNTIF([1]isolation_zones!$H$2:$H$1182,conductor_pz_summary_hftd_23_re!B655)</f>
        <v>#VALUE!</v>
      </c>
    </row>
    <row r="656" spans="1:19" x14ac:dyDescent="0.25">
      <c r="A656" s="70">
        <v>1440</v>
      </c>
      <c r="B656" s="71" t="s">
        <v>2512</v>
      </c>
      <c r="C656" s="72">
        <v>254452101</v>
      </c>
      <c r="D656" s="72" t="s">
        <v>990</v>
      </c>
      <c r="E656" s="72">
        <v>101537.780001033</v>
      </c>
      <c r="F656" s="72">
        <f t="shared" si="50"/>
        <v>63.106140460555004</v>
      </c>
      <c r="G656" s="73">
        <v>667</v>
      </c>
      <c r="H656" s="72">
        <f t="shared" si="51"/>
        <v>79.03038287499497</v>
      </c>
      <c r="I656" s="74">
        <v>0.11848633114691901</v>
      </c>
      <c r="J656" s="75">
        <v>655</v>
      </c>
      <c r="K656" s="72">
        <f t="shared" si="52"/>
        <v>7887.027915097914</v>
      </c>
      <c r="L656" s="72">
        <f t="shared" si="53"/>
        <v>7735.0740359521087</v>
      </c>
      <c r="M656" s="72">
        <f t="shared" si="54"/>
        <v>0.31238137585000442</v>
      </c>
      <c r="N656" s="72" t="e">
        <f>IF(VLOOKUP(B656,[1]Sheet1!$B$2:$G$553,6,FALSE)=0,"",L656)</f>
        <v>#N/A</v>
      </c>
      <c r="O656" s="72" t="e">
        <f>IF(VLOOKUP($B656,[1]Sheet1!$C$2:$G$553,5,FALSE)=0,"",$L656)</f>
        <v>#N/A</v>
      </c>
      <c r="P656" s="72" t="e">
        <f>IF(VLOOKUP($B656,[1]Sheet1!$D$2:$G$553,4,FALSE)=0,"",$L656)</f>
        <v>#N/A</v>
      </c>
      <c r="Q656" s="72" t="e">
        <f>IF(VLOOKUP($B656,[1]Sheet1!$E$2:$G$553,3,FALSE)=0,"",$L656)</f>
        <v>#N/A</v>
      </c>
      <c r="R656" s="72" t="e">
        <f>IF(VLOOKUP($B656,[1]Sheet1!$F$2:$G$553,2,FALSE)=0,"",$L656)</f>
        <v>#N/A</v>
      </c>
      <c r="S656" s="72" t="e">
        <f>COUNTIF([1]isolation_zones!$H$2:$H$1182,conductor_pz_summary_hftd_23_re!B656)</f>
        <v>#VALUE!</v>
      </c>
    </row>
    <row r="657" spans="1:19" x14ac:dyDescent="0.25">
      <c r="A657" s="70">
        <v>8059</v>
      </c>
      <c r="B657" s="71" t="s">
        <v>3267</v>
      </c>
      <c r="C657" s="72">
        <v>182391103</v>
      </c>
      <c r="D657" s="72" t="s">
        <v>1046</v>
      </c>
      <c r="E657" s="72">
        <v>8948.19221855252</v>
      </c>
      <c r="F657" s="72">
        <f t="shared" si="50"/>
        <v>5.5613376125248726</v>
      </c>
      <c r="G657" s="73">
        <v>39</v>
      </c>
      <c r="H657" s="72">
        <f t="shared" si="51"/>
        <v>4.6182548186448962</v>
      </c>
      <c r="I657" s="74">
        <v>0.118416790221664</v>
      </c>
      <c r="J657" s="75">
        <v>656</v>
      </c>
      <c r="K657" s="72">
        <f t="shared" si="52"/>
        <v>7892.5892527104388</v>
      </c>
      <c r="L657" s="72">
        <f t="shared" si="53"/>
        <v>7730.4557811334635</v>
      </c>
      <c r="M657" s="72">
        <f t="shared" si="54"/>
        <v>0.31219486738381919</v>
      </c>
      <c r="N657" s="72" t="e">
        <f>IF(VLOOKUP(B657,[1]Sheet1!$B$2:$G$553,6,FALSE)=0,"",L657)</f>
        <v>#N/A</v>
      </c>
      <c r="O657" s="72" t="e">
        <f>IF(VLOOKUP($B657,[1]Sheet1!$C$2:$G$553,5,FALSE)=0,"",$L657)</f>
        <v>#N/A</v>
      </c>
      <c r="P657" s="72" t="e">
        <f>IF(VLOOKUP($B657,[1]Sheet1!$D$2:$G$553,4,FALSE)=0,"",$L657)</f>
        <v>#N/A</v>
      </c>
      <c r="Q657" s="72" t="e">
        <f>IF(VLOOKUP($B657,[1]Sheet1!$E$2:$G$553,3,FALSE)=0,"",$L657)</f>
        <v>#N/A</v>
      </c>
      <c r="R657" s="72" t="e">
        <f>IF(VLOOKUP($B657,[1]Sheet1!$F$2:$G$553,2,FALSE)=0,"",$L657)</f>
        <v>#N/A</v>
      </c>
      <c r="S657" s="72" t="e">
        <f>COUNTIF([1]isolation_zones!$H$2:$H$1182,conductor_pz_summary_hftd_23_re!B657)</f>
        <v>#VALUE!</v>
      </c>
    </row>
    <row r="658" spans="1:19" x14ac:dyDescent="0.25">
      <c r="A658" s="70">
        <v>1860</v>
      </c>
      <c r="B658" s="71" t="s">
        <v>2674</v>
      </c>
      <c r="C658" s="72">
        <v>153652105</v>
      </c>
      <c r="D658" s="72" t="s">
        <v>783</v>
      </c>
      <c r="E658" s="72">
        <v>30610.8387150569</v>
      </c>
      <c r="F658" s="72">
        <f t="shared" si="50"/>
        <v>19.024759922347357</v>
      </c>
      <c r="G658" s="73">
        <v>245</v>
      </c>
      <c r="H658" s="72">
        <f t="shared" si="51"/>
        <v>28.940074904476017</v>
      </c>
      <c r="I658" s="74">
        <v>0.118122754712147</v>
      </c>
      <c r="J658" s="75">
        <v>657</v>
      </c>
      <c r="K658" s="72">
        <f t="shared" si="52"/>
        <v>7911.6140126327864</v>
      </c>
      <c r="L658" s="72">
        <f t="shared" si="53"/>
        <v>7701.5157062289873</v>
      </c>
      <c r="M658" s="72">
        <f t="shared" si="54"/>
        <v>0.31102612092142679</v>
      </c>
      <c r="N658" s="72" t="e">
        <f>IF(VLOOKUP(B658,[1]Sheet1!$B$2:$G$553,6,FALSE)=0,"",L658)</f>
        <v>#N/A</v>
      </c>
      <c r="O658" s="72" t="e">
        <f>IF(VLOOKUP($B658,[1]Sheet1!$C$2:$G$553,5,FALSE)=0,"",$L658)</f>
        <v>#N/A</v>
      </c>
      <c r="P658" s="72" t="e">
        <f>IF(VLOOKUP($B658,[1]Sheet1!$D$2:$G$553,4,FALSE)=0,"",$L658)</f>
        <v>#N/A</v>
      </c>
      <c r="Q658" s="72" t="e">
        <f>IF(VLOOKUP($B658,[1]Sheet1!$E$2:$G$553,3,FALSE)=0,"",$L658)</f>
        <v>#N/A</v>
      </c>
      <c r="R658" s="72" t="e">
        <f>IF(VLOOKUP($B658,[1]Sheet1!$F$2:$G$553,2,FALSE)=0,"",$L658)</f>
        <v>#N/A</v>
      </c>
      <c r="S658" s="72" t="e">
        <f>COUNTIF([1]isolation_zones!$H$2:$H$1182,conductor_pz_summary_hftd_23_re!B658)</f>
        <v>#VALUE!</v>
      </c>
    </row>
    <row r="659" spans="1:19" x14ac:dyDescent="0.25">
      <c r="A659" s="70">
        <v>1237</v>
      </c>
      <c r="B659" s="71" t="s">
        <v>3381</v>
      </c>
      <c r="C659" s="72">
        <v>153132102</v>
      </c>
      <c r="D659" s="72" t="s">
        <v>1542</v>
      </c>
      <c r="E659" s="72">
        <v>36287.640288092698</v>
      </c>
      <c r="F659" s="72">
        <f t="shared" si="50"/>
        <v>22.552915032997326</v>
      </c>
      <c r="G659" s="73">
        <v>243</v>
      </c>
      <c r="H659" s="72">
        <f t="shared" si="51"/>
        <v>28.691677123352854</v>
      </c>
      <c r="I659" s="74">
        <v>0.118072745363592</v>
      </c>
      <c r="J659" s="75">
        <v>658</v>
      </c>
      <c r="K659" s="72">
        <f t="shared" si="52"/>
        <v>7934.166927665784</v>
      </c>
      <c r="L659" s="72">
        <f t="shared" si="53"/>
        <v>7672.8240291056345</v>
      </c>
      <c r="M659" s="72">
        <f t="shared" si="54"/>
        <v>0.30986740601662061</v>
      </c>
      <c r="N659" s="72">
        <f>IF(VLOOKUP(B659,[1]Sheet1!$B$2:$G$553,6,FALSE)=0,"",L659)</f>
        <v>7672.8240291056345</v>
      </c>
      <c r="O659" s="72" t="e">
        <f>IF(VLOOKUP($B659,[1]Sheet1!$C$2:$G$553,5,FALSE)=0,"",$L659)</f>
        <v>#N/A</v>
      </c>
      <c r="P659" s="72" t="e">
        <f>IF(VLOOKUP($B659,[1]Sheet1!$D$2:$G$553,4,FALSE)=0,"",$L659)</f>
        <v>#N/A</v>
      </c>
      <c r="Q659" s="72" t="e">
        <f>IF(VLOOKUP($B659,[1]Sheet1!$E$2:$G$553,3,FALSE)=0,"",$L659)</f>
        <v>#N/A</v>
      </c>
      <c r="R659" s="72" t="e">
        <f>IF(VLOOKUP($B659,[1]Sheet1!$F$2:$G$553,2,FALSE)=0,"",$L659)</f>
        <v>#N/A</v>
      </c>
      <c r="S659" s="72" t="e">
        <f>COUNTIF([1]isolation_zones!$H$2:$H$1182,conductor_pz_summary_hftd_23_re!B659)</f>
        <v>#VALUE!</v>
      </c>
    </row>
    <row r="660" spans="1:19" x14ac:dyDescent="0.25">
      <c r="A660" s="70">
        <v>9931</v>
      </c>
      <c r="B660" s="71" t="s">
        <v>5978</v>
      </c>
      <c r="C660" s="72">
        <v>63121101</v>
      </c>
      <c r="D660" s="72" t="s">
        <v>1620</v>
      </c>
      <c r="E660" s="72">
        <v>3043.5918368119001</v>
      </c>
      <c r="F660" s="72">
        <f t="shared" si="50"/>
        <v>1.8916046220086389</v>
      </c>
      <c r="G660" s="73">
        <v>12</v>
      </c>
      <c r="H660" s="72">
        <f t="shared" si="51"/>
        <v>1.4150173873002601</v>
      </c>
      <c r="I660" s="74">
        <v>0.117918115608355</v>
      </c>
      <c r="J660" s="75">
        <v>659</v>
      </c>
      <c r="K660" s="72">
        <f t="shared" si="52"/>
        <v>7936.0585322877923</v>
      </c>
      <c r="L660" s="72">
        <f t="shared" si="53"/>
        <v>7671.4090117183341</v>
      </c>
      <c r="M660" s="72">
        <f t="shared" si="54"/>
        <v>0.30981026046426491</v>
      </c>
      <c r="N660" s="72">
        <f>IF(VLOOKUP(B660,[1]Sheet1!$B$2:$G$553,6,FALSE)=0,"",L660)</f>
        <v>7671.4090117183341</v>
      </c>
      <c r="O660" s="72" t="e">
        <f>IF(VLOOKUP($B660,[1]Sheet1!$C$2:$G$553,5,FALSE)=0,"",$L660)</f>
        <v>#N/A</v>
      </c>
      <c r="P660" s="72" t="e">
        <f>IF(VLOOKUP($B660,[1]Sheet1!$D$2:$G$553,4,FALSE)=0,"",$L660)</f>
        <v>#N/A</v>
      </c>
      <c r="Q660" s="72" t="e">
        <f>IF(VLOOKUP($B660,[1]Sheet1!$E$2:$G$553,3,FALSE)=0,"",$L660)</f>
        <v>#N/A</v>
      </c>
      <c r="R660" s="72" t="e">
        <f>IF(VLOOKUP($B660,[1]Sheet1!$F$2:$G$553,2,FALSE)=0,"",$L660)</f>
        <v>#N/A</v>
      </c>
      <c r="S660" s="72" t="e">
        <f>COUNTIF([1]isolation_zones!$H$2:$H$1182,conductor_pz_summary_hftd_23_re!B660)</f>
        <v>#VALUE!</v>
      </c>
    </row>
    <row r="661" spans="1:19" x14ac:dyDescent="0.25">
      <c r="A661" s="70">
        <v>6877</v>
      </c>
      <c r="B661" s="71" t="s">
        <v>4446</v>
      </c>
      <c r="C661" s="72">
        <v>254432103</v>
      </c>
      <c r="D661" s="72" t="s">
        <v>1244</v>
      </c>
      <c r="E661" s="72">
        <v>17714.3762592393</v>
      </c>
      <c r="F661" s="72">
        <f t="shared" si="50"/>
        <v>11.009556407233871</v>
      </c>
      <c r="G661" s="73">
        <v>179</v>
      </c>
      <c r="H661" s="72">
        <f t="shared" si="51"/>
        <v>21.00966601172648</v>
      </c>
      <c r="I661" s="74">
        <v>0.117372435819701</v>
      </c>
      <c r="J661" s="75">
        <v>660</v>
      </c>
      <c r="K661" s="72">
        <f t="shared" si="52"/>
        <v>7947.0680886950258</v>
      </c>
      <c r="L661" s="72">
        <f t="shared" si="53"/>
        <v>7650.3993457066081</v>
      </c>
      <c r="M661" s="72">
        <f t="shared" si="54"/>
        <v>0.30896178398629104</v>
      </c>
      <c r="N661" s="72" t="e">
        <f>IF(VLOOKUP(B661,[1]Sheet1!$B$2:$G$553,6,FALSE)=0,"",L661)</f>
        <v>#N/A</v>
      </c>
      <c r="O661" s="72" t="e">
        <f>IF(VLOOKUP($B661,[1]Sheet1!$C$2:$G$553,5,FALSE)=0,"",$L661)</f>
        <v>#N/A</v>
      </c>
      <c r="P661" s="72" t="e">
        <f>IF(VLOOKUP($B661,[1]Sheet1!$D$2:$G$553,4,FALSE)=0,"",$L661)</f>
        <v>#N/A</v>
      </c>
      <c r="Q661" s="72" t="e">
        <f>IF(VLOOKUP($B661,[1]Sheet1!$E$2:$G$553,3,FALSE)=0,"",$L661)</f>
        <v>#N/A</v>
      </c>
      <c r="R661" s="72" t="e">
        <f>IF(VLOOKUP($B661,[1]Sheet1!$F$2:$G$553,2,FALSE)=0,"",$L661)</f>
        <v>#N/A</v>
      </c>
      <c r="S661" s="72" t="e">
        <f>COUNTIF([1]isolation_zones!$H$2:$H$1182,conductor_pz_summary_hftd_23_re!B661)</f>
        <v>#VALUE!</v>
      </c>
    </row>
    <row r="662" spans="1:19" x14ac:dyDescent="0.25">
      <c r="A662" s="70">
        <v>3126</v>
      </c>
      <c r="B662" s="71" t="s">
        <v>3647</v>
      </c>
      <c r="C662" s="72">
        <v>152571101</v>
      </c>
      <c r="D662" s="72" t="s">
        <v>1078</v>
      </c>
      <c r="E662" s="72">
        <v>6357.3385821021602</v>
      </c>
      <c r="F662" s="72">
        <f t="shared" si="50"/>
        <v>3.9511116110019642</v>
      </c>
      <c r="G662" s="73">
        <v>82</v>
      </c>
      <c r="H662" s="72">
        <f t="shared" si="51"/>
        <v>9.6215311306080391</v>
      </c>
      <c r="I662" s="74">
        <v>0.11733574549522</v>
      </c>
      <c r="J662" s="75">
        <v>661</v>
      </c>
      <c r="K662" s="72">
        <f t="shared" si="52"/>
        <v>7951.0192003060274</v>
      </c>
      <c r="L662" s="72">
        <f t="shared" si="53"/>
        <v>7640.7778145760003</v>
      </c>
      <c r="M662" s="72">
        <f t="shared" si="54"/>
        <v>0.30857321794045967</v>
      </c>
      <c r="N662" s="72" t="e">
        <f>IF(VLOOKUP(B662,[1]Sheet1!$B$2:$G$553,6,FALSE)=0,"",L662)</f>
        <v>#N/A</v>
      </c>
      <c r="O662" s="72" t="e">
        <f>IF(VLOOKUP($B662,[1]Sheet1!$C$2:$G$553,5,FALSE)=0,"",$L662)</f>
        <v>#N/A</v>
      </c>
      <c r="P662" s="72" t="e">
        <f>IF(VLOOKUP($B662,[1]Sheet1!$D$2:$G$553,4,FALSE)=0,"",$L662)</f>
        <v>#N/A</v>
      </c>
      <c r="Q662" s="72" t="e">
        <f>IF(VLOOKUP($B662,[1]Sheet1!$E$2:$G$553,3,FALSE)=0,"",$L662)</f>
        <v>#N/A</v>
      </c>
      <c r="R662" s="72" t="e">
        <f>IF(VLOOKUP($B662,[1]Sheet1!$F$2:$G$553,2,FALSE)=0,"",$L662)</f>
        <v>#N/A</v>
      </c>
      <c r="S662" s="72" t="e">
        <f>COUNTIF([1]isolation_zones!$H$2:$H$1182,conductor_pz_summary_hftd_23_re!B662)</f>
        <v>#VALUE!</v>
      </c>
    </row>
    <row r="663" spans="1:19" x14ac:dyDescent="0.25">
      <c r="A663" s="70">
        <v>9916</v>
      </c>
      <c r="B663" s="71" t="s">
        <v>5979</v>
      </c>
      <c r="C663" s="72">
        <v>182631104</v>
      </c>
      <c r="D663" s="72" t="s">
        <v>345</v>
      </c>
      <c r="E663" s="72">
        <v>2707.2733099567099</v>
      </c>
      <c r="F663" s="72">
        <f t="shared" si="50"/>
        <v>1.6825812989165381</v>
      </c>
      <c r="G663" s="73">
        <v>17</v>
      </c>
      <c r="H663" s="72">
        <f t="shared" si="51"/>
        <v>1.9943531329468649</v>
      </c>
      <c r="I663" s="74">
        <v>0.117314890173345</v>
      </c>
      <c r="J663" s="75">
        <v>662</v>
      </c>
      <c r="K663" s="72">
        <f t="shared" si="52"/>
        <v>7952.7017816049438</v>
      </c>
      <c r="L663" s="72">
        <f t="shared" si="53"/>
        <v>7638.7834614430531</v>
      </c>
      <c r="M663" s="72">
        <f t="shared" si="54"/>
        <v>0.30849267588324014</v>
      </c>
      <c r="N663" s="72" t="e">
        <f>IF(VLOOKUP(B663,[1]Sheet1!$B$2:$G$553,6,FALSE)=0,"",L663)</f>
        <v>#N/A</v>
      </c>
      <c r="O663" s="72" t="e">
        <f>IF(VLOOKUP($B663,[1]Sheet1!$C$2:$G$553,5,FALSE)=0,"",$L663)</f>
        <v>#N/A</v>
      </c>
      <c r="P663" s="72" t="e">
        <f>IF(VLOOKUP($B663,[1]Sheet1!$D$2:$G$553,4,FALSE)=0,"",$L663)</f>
        <v>#N/A</v>
      </c>
      <c r="Q663" s="72" t="e">
        <f>IF(VLOOKUP($B663,[1]Sheet1!$E$2:$G$553,3,FALSE)=0,"",$L663)</f>
        <v>#N/A</v>
      </c>
      <c r="R663" s="72" t="e">
        <f>IF(VLOOKUP($B663,[1]Sheet1!$F$2:$G$553,2,FALSE)=0,"",$L663)</f>
        <v>#N/A</v>
      </c>
      <c r="S663" s="72" t="e">
        <f>COUNTIF([1]isolation_zones!$H$2:$H$1182,conductor_pz_summary_hftd_23_re!B663)</f>
        <v>#VALUE!</v>
      </c>
    </row>
    <row r="664" spans="1:19" x14ac:dyDescent="0.25">
      <c r="A664" s="70">
        <v>8080</v>
      </c>
      <c r="B664" s="71" t="s">
        <v>1922</v>
      </c>
      <c r="C664" s="72">
        <v>43432102</v>
      </c>
      <c r="D664" s="72" t="s">
        <v>267</v>
      </c>
      <c r="E664" s="72">
        <v>24491.733778478399</v>
      </c>
      <c r="F664" s="72">
        <f t="shared" si="50"/>
        <v>15.221711484448974</v>
      </c>
      <c r="G664" s="73">
        <v>125</v>
      </c>
      <c r="H664" s="72">
        <f t="shared" si="51"/>
        <v>14.624900446767001</v>
      </c>
      <c r="I664" s="74">
        <v>0.116999203574136</v>
      </c>
      <c r="J664" s="75">
        <v>663</v>
      </c>
      <c r="K664" s="72">
        <f t="shared" si="52"/>
        <v>7967.9234930893927</v>
      </c>
      <c r="L664" s="72">
        <f t="shared" si="53"/>
        <v>7624.1585609962858</v>
      </c>
      <c r="M664" s="72">
        <f t="shared" si="54"/>
        <v>0.3079020485017831</v>
      </c>
      <c r="N664" s="72" t="e">
        <f>IF(VLOOKUP(B664,[1]Sheet1!$B$2:$G$553,6,FALSE)=0,"",L664)</f>
        <v>#N/A</v>
      </c>
      <c r="O664" s="72" t="e">
        <f>IF(VLOOKUP($B664,[1]Sheet1!$C$2:$G$553,5,FALSE)=0,"",$L664)</f>
        <v>#N/A</v>
      </c>
      <c r="P664" s="72" t="e">
        <f>IF(VLOOKUP($B664,[1]Sheet1!$D$2:$G$553,4,FALSE)=0,"",$L664)</f>
        <v>#N/A</v>
      </c>
      <c r="Q664" s="72" t="e">
        <f>IF(VLOOKUP($B664,[1]Sheet1!$E$2:$G$553,3,FALSE)=0,"",$L664)</f>
        <v>#N/A</v>
      </c>
      <c r="R664" s="72" t="e">
        <f>IF(VLOOKUP($B664,[1]Sheet1!$F$2:$G$553,2,FALSE)=0,"",$L664)</f>
        <v>#N/A</v>
      </c>
      <c r="S664" s="72" t="e">
        <f>COUNTIF([1]isolation_zones!$H$2:$H$1182,conductor_pz_summary_hftd_23_re!B664)</f>
        <v>#VALUE!</v>
      </c>
    </row>
    <row r="665" spans="1:19" x14ac:dyDescent="0.25">
      <c r="A665" s="70">
        <v>4277</v>
      </c>
      <c r="B665" s="71" t="s">
        <v>3928</v>
      </c>
      <c r="C665" s="72">
        <v>252521103</v>
      </c>
      <c r="D665" s="72" t="s">
        <v>1510</v>
      </c>
      <c r="E665" s="72">
        <v>5200.0769877068797</v>
      </c>
      <c r="F665" s="72">
        <f t="shared" si="50"/>
        <v>3.2318688550073831</v>
      </c>
      <c r="G665" s="73">
        <v>44</v>
      </c>
      <c r="H665" s="72">
        <f t="shared" si="51"/>
        <v>5.1402715456383721</v>
      </c>
      <c r="I665" s="74">
        <v>0.11682435330996301</v>
      </c>
      <c r="J665" s="75">
        <v>664</v>
      </c>
      <c r="K665" s="72">
        <f t="shared" si="52"/>
        <v>7971.1553619444003</v>
      </c>
      <c r="L665" s="72">
        <f t="shared" si="53"/>
        <v>7619.018289450647</v>
      </c>
      <c r="M665" s="72">
        <f t="shared" si="54"/>
        <v>0.30769445836234738</v>
      </c>
      <c r="N665" s="72" t="e">
        <f>IF(VLOOKUP(B665,[1]Sheet1!$B$2:$G$553,6,FALSE)=0,"",L665)</f>
        <v>#N/A</v>
      </c>
      <c r="O665" s="72" t="e">
        <f>IF(VLOOKUP($B665,[1]Sheet1!$C$2:$G$553,5,FALSE)=0,"",$L665)</f>
        <v>#N/A</v>
      </c>
      <c r="P665" s="72" t="e">
        <f>IF(VLOOKUP($B665,[1]Sheet1!$D$2:$G$553,4,FALSE)=0,"",$L665)</f>
        <v>#N/A</v>
      </c>
      <c r="Q665" s="72" t="e">
        <f>IF(VLOOKUP($B665,[1]Sheet1!$E$2:$G$553,3,FALSE)=0,"",$L665)</f>
        <v>#N/A</v>
      </c>
      <c r="R665" s="72" t="e">
        <f>IF(VLOOKUP($B665,[1]Sheet1!$F$2:$G$553,2,FALSE)=0,"",$L665)</f>
        <v>#N/A</v>
      </c>
      <c r="S665" s="72" t="e">
        <f>COUNTIF([1]isolation_zones!$H$2:$H$1182,conductor_pz_summary_hftd_23_re!B665)</f>
        <v>#VALUE!</v>
      </c>
    </row>
    <row r="666" spans="1:19" x14ac:dyDescent="0.25">
      <c r="A666" s="70">
        <v>6827</v>
      </c>
      <c r="B666" s="71" t="s">
        <v>2319</v>
      </c>
      <c r="C666" s="72">
        <v>163781704</v>
      </c>
      <c r="D666" s="72" t="s">
        <v>1010</v>
      </c>
      <c r="E666" s="72">
        <v>20505.6080493462</v>
      </c>
      <c r="F666" s="72">
        <f t="shared" si="50"/>
        <v>12.744318240737227</v>
      </c>
      <c r="G666" s="73">
        <v>222</v>
      </c>
      <c r="H666" s="72">
        <f t="shared" si="51"/>
        <v>25.877237238435406</v>
      </c>
      <c r="I666" s="74">
        <v>0.116564131704664</v>
      </c>
      <c r="J666" s="75">
        <v>665</v>
      </c>
      <c r="K666" s="72">
        <f t="shared" si="52"/>
        <v>7983.8996801851372</v>
      </c>
      <c r="L666" s="72">
        <f t="shared" si="53"/>
        <v>7593.1410522122114</v>
      </c>
      <c r="M666" s="72">
        <f t="shared" si="54"/>
        <v>0.30664940476180419</v>
      </c>
      <c r="N666" s="72" t="e">
        <f>IF(VLOOKUP(B666,[1]Sheet1!$B$2:$G$553,6,FALSE)=0,"",L666)</f>
        <v>#N/A</v>
      </c>
      <c r="O666" s="72" t="e">
        <f>IF(VLOOKUP($B666,[1]Sheet1!$C$2:$G$553,5,FALSE)=0,"",$L666)</f>
        <v>#N/A</v>
      </c>
      <c r="P666" s="72" t="e">
        <f>IF(VLOOKUP($B666,[1]Sheet1!$D$2:$G$553,4,FALSE)=0,"",$L666)</f>
        <v>#N/A</v>
      </c>
      <c r="Q666" s="72" t="e">
        <f>IF(VLOOKUP($B666,[1]Sheet1!$E$2:$G$553,3,FALSE)=0,"",$L666)</f>
        <v>#N/A</v>
      </c>
      <c r="R666" s="72" t="e">
        <f>IF(VLOOKUP($B666,[1]Sheet1!$F$2:$G$553,2,FALSE)=0,"",$L666)</f>
        <v>#N/A</v>
      </c>
      <c r="S666" s="72" t="e">
        <f>COUNTIF([1]isolation_zones!$H$2:$H$1182,conductor_pz_summary_hftd_23_re!B666)</f>
        <v>#VALUE!</v>
      </c>
    </row>
    <row r="667" spans="1:19" x14ac:dyDescent="0.25">
      <c r="A667" s="70">
        <v>772</v>
      </c>
      <c r="B667" s="71" t="s">
        <v>2603</v>
      </c>
      <c r="C667" s="72">
        <v>152261105</v>
      </c>
      <c r="D667" s="72" t="s">
        <v>1162</v>
      </c>
      <c r="E667" s="72">
        <v>60307.879921699903</v>
      </c>
      <c r="F667" s="72">
        <f t="shared" si="50"/>
        <v>37.481591001677998</v>
      </c>
      <c r="G667" s="73">
        <v>417</v>
      </c>
      <c r="H667" s="72">
        <f t="shared" si="51"/>
        <v>48.457615439609938</v>
      </c>
      <c r="I667" s="74">
        <v>0.11620531280481999</v>
      </c>
      <c r="J667" s="75">
        <v>666</v>
      </c>
      <c r="K667" s="72">
        <f t="shared" si="52"/>
        <v>8021.381271186815</v>
      </c>
      <c r="L667" s="72">
        <f t="shared" si="53"/>
        <v>7544.6834367726015</v>
      </c>
      <c r="M667" s="72">
        <f t="shared" si="54"/>
        <v>0.30469244138807583</v>
      </c>
      <c r="N667" s="72" t="e">
        <f>IF(VLOOKUP(B667,[1]Sheet1!$B$2:$G$553,6,FALSE)=0,"",L667)</f>
        <v>#N/A</v>
      </c>
      <c r="O667" s="72" t="e">
        <f>IF(VLOOKUP($B667,[1]Sheet1!$C$2:$G$553,5,FALSE)=0,"",$L667)</f>
        <v>#N/A</v>
      </c>
      <c r="P667" s="72" t="e">
        <f>IF(VLOOKUP($B667,[1]Sheet1!$D$2:$G$553,4,FALSE)=0,"",$L667)</f>
        <v>#N/A</v>
      </c>
      <c r="Q667" s="72" t="e">
        <f>IF(VLOOKUP($B667,[1]Sheet1!$E$2:$G$553,3,FALSE)=0,"",$L667)</f>
        <v>#N/A</v>
      </c>
      <c r="R667" s="72" t="e">
        <f>IF(VLOOKUP($B667,[1]Sheet1!$F$2:$G$553,2,FALSE)=0,"",$L667)</f>
        <v>#N/A</v>
      </c>
      <c r="S667" s="72" t="e">
        <f>COUNTIF([1]isolation_zones!$H$2:$H$1182,conductor_pz_summary_hftd_23_re!B667)</f>
        <v>#VALUE!</v>
      </c>
    </row>
    <row r="668" spans="1:19" x14ac:dyDescent="0.25">
      <c r="A668" s="70">
        <v>1946</v>
      </c>
      <c r="B668" s="71" t="s">
        <v>4404</v>
      </c>
      <c r="C668" s="72">
        <v>42661104</v>
      </c>
      <c r="D668" s="72" t="s">
        <v>327</v>
      </c>
      <c r="E668" s="72">
        <v>6260.0525225538904</v>
      </c>
      <c r="F668" s="72">
        <f t="shared" si="50"/>
        <v>3.8906479319788008</v>
      </c>
      <c r="G668" s="73">
        <v>90</v>
      </c>
      <c r="H668" s="72">
        <f t="shared" si="51"/>
        <v>10.447736519280509</v>
      </c>
      <c r="I668" s="74">
        <v>0.11608596132533899</v>
      </c>
      <c r="J668" s="75">
        <v>667</v>
      </c>
      <c r="K668" s="72">
        <f t="shared" si="52"/>
        <v>8025.2719191187934</v>
      </c>
      <c r="L668" s="72">
        <f t="shared" si="53"/>
        <v>7534.2357002533208</v>
      </c>
      <c r="M668" s="72">
        <f t="shared" si="54"/>
        <v>0.30427050899373259</v>
      </c>
      <c r="N668" s="72" t="e">
        <f>IF(VLOOKUP(B668,[1]Sheet1!$B$2:$G$553,6,FALSE)=0,"",L668)</f>
        <v>#N/A</v>
      </c>
      <c r="O668" s="72" t="e">
        <f>IF(VLOOKUP($B668,[1]Sheet1!$C$2:$G$553,5,FALSE)=0,"",$L668)</f>
        <v>#N/A</v>
      </c>
      <c r="P668" s="72" t="e">
        <f>IF(VLOOKUP($B668,[1]Sheet1!$D$2:$G$553,4,FALSE)=0,"",$L668)</f>
        <v>#N/A</v>
      </c>
      <c r="Q668" s="72" t="e">
        <f>IF(VLOOKUP($B668,[1]Sheet1!$E$2:$G$553,3,FALSE)=0,"",$L668)</f>
        <v>#N/A</v>
      </c>
      <c r="R668" s="72" t="e">
        <f>IF(VLOOKUP($B668,[1]Sheet1!$F$2:$G$553,2,FALSE)=0,"",$L668)</f>
        <v>#N/A</v>
      </c>
      <c r="S668" s="72" t="e">
        <f>COUNTIF([1]isolation_zones!$H$2:$H$1182,conductor_pz_summary_hftd_23_re!B668)</f>
        <v>#VALUE!</v>
      </c>
    </row>
    <row r="669" spans="1:19" x14ac:dyDescent="0.25">
      <c r="A669" s="70">
        <v>2370</v>
      </c>
      <c r="B669" s="71" t="s">
        <v>3133</v>
      </c>
      <c r="C669" s="72">
        <v>42891102</v>
      </c>
      <c r="D669" s="72" t="s">
        <v>695</v>
      </c>
      <c r="E669" s="72">
        <v>53688.808185872003</v>
      </c>
      <c r="F669" s="72">
        <f t="shared" si="50"/>
        <v>33.367811178292108</v>
      </c>
      <c r="G669" s="73">
        <v>379</v>
      </c>
      <c r="H669" s="72">
        <f t="shared" si="51"/>
        <v>43.988750365873656</v>
      </c>
      <c r="I669" s="74">
        <v>0.116065304395445</v>
      </c>
      <c r="J669" s="75">
        <v>668</v>
      </c>
      <c r="K669" s="72">
        <f t="shared" si="52"/>
        <v>8058.6397302970854</v>
      </c>
      <c r="L669" s="72">
        <f t="shared" si="53"/>
        <v>7490.246949887447</v>
      </c>
      <c r="M669" s="72">
        <f t="shared" si="54"/>
        <v>0.30249402097340528</v>
      </c>
      <c r="N669" s="72" t="e">
        <f>IF(VLOOKUP(B669,[1]Sheet1!$B$2:$G$553,6,FALSE)=0,"",L669)</f>
        <v>#N/A</v>
      </c>
      <c r="O669" s="72" t="e">
        <f>IF(VLOOKUP($B669,[1]Sheet1!$C$2:$G$553,5,FALSE)=0,"",$L669)</f>
        <v>#N/A</v>
      </c>
      <c r="P669" s="72" t="e">
        <f>IF(VLOOKUP($B669,[1]Sheet1!$D$2:$G$553,4,FALSE)=0,"",$L669)</f>
        <v>#N/A</v>
      </c>
      <c r="Q669" s="72" t="e">
        <f>IF(VLOOKUP($B669,[1]Sheet1!$E$2:$G$553,3,FALSE)=0,"",$L669)</f>
        <v>#N/A</v>
      </c>
      <c r="R669" s="72" t="e">
        <f>IF(VLOOKUP($B669,[1]Sheet1!$F$2:$G$553,2,FALSE)=0,"",$L669)</f>
        <v>#N/A</v>
      </c>
      <c r="S669" s="72" t="e">
        <f>COUNTIF([1]isolation_zones!$H$2:$H$1182,conductor_pz_summary_hftd_23_re!B669)</f>
        <v>#VALUE!</v>
      </c>
    </row>
    <row r="670" spans="1:19" x14ac:dyDescent="0.25">
      <c r="A670" s="70">
        <v>7186</v>
      </c>
      <c r="B670" s="71" t="s">
        <v>3600</v>
      </c>
      <c r="C670" s="72">
        <v>152691104</v>
      </c>
      <c r="D670" s="72" t="s">
        <v>1556</v>
      </c>
      <c r="E670" s="72">
        <v>18050.107202015599</v>
      </c>
      <c r="F670" s="72">
        <f t="shared" si="50"/>
        <v>11.218214544447234</v>
      </c>
      <c r="G670" s="73">
        <v>124</v>
      </c>
      <c r="H670" s="72">
        <f t="shared" si="51"/>
        <v>14.374271955483655</v>
      </c>
      <c r="I670" s="74">
        <v>0.115921548028094</v>
      </c>
      <c r="J670" s="75">
        <v>669</v>
      </c>
      <c r="K670" s="72">
        <f t="shared" si="52"/>
        <v>8069.857944841533</v>
      </c>
      <c r="L670" s="72">
        <f t="shared" si="53"/>
        <v>7475.8726779319632</v>
      </c>
      <c r="M670" s="72">
        <f t="shared" si="54"/>
        <v>0.30191351523688281</v>
      </c>
      <c r="N670" s="72">
        <f>IF(VLOOKUP(B670,[1]Sheet1!$B$2:$G$553,6,FALSE)=0,"",L670)</f>
        <v>7475.8726779319632</v>
      </c>
      <c r="O670" s="72" t="e">
        <f>IF(VLOOKUP($B670,[1]Sheet1!$C$2:$G$553,5,FALSE)=0,"",$L670)</f>
        <v>#N/A</v>
      </c>
      <c r="P670" s="72" t="e">
        <f>IF(VLOOKUP($B670,[1]Sheet1!$D$2:$G$553,4,FALSE)=0,"",$L670)</f>
        <v>#N/A</v>
      </c>
      <c r="Q670" s="72" t="e">
        <f>IF(VLOOKUP($B670,[1]Sheet1!$E$2:$G$553,3,FALSE)=0,"",$L670)</f>
        <v>#N/A</v>
      </c>
      <c r="R670" s="72" t="e">
        <f>IF(VLOOKUP($B670,[1]Sheet1!$F$2:$G$553,2,FALSE)=0,"",$L670)</f>
        <v>#N/A</v>
      </c>
      <c r="S670" s="72" t="e">
        <f>COUNTIF([1]isolation_zones!$H$2:$H$1182,conductor_pz_summary_hftd_23_re!B670)</f>
        <v>#VALUE!</v>
      </c>
    </row>
    <row r="671" spans="1:19" x14ac:dyDescent="0.25">
      <c r="A671" s="70">
        <v>9814</v>
      </c>
      <c r="B671" s="71" t="s">
        <v>5980</v>
      </c>
      <c r="C671" s="72">
        <v>152561105</v>
      </c>
      <c r="D671" s="72" t="s">
        <v>1090</v>
      </c>
      <c r="E671" s="72">
        <v>2221.8701730746102</v>
      </c>
      <c r="F671" s="72">
        <f t="shared" si="50"/>
        <v>1.3809012884242451</v>
      </c>
      <c r="G671" s="73">
        <v>25</v>
      </c>
      <c r="H671" s="72">
        <f t="shared" si="51"/>
        <v>2.8821610410652001</v>
      </c>
      <c r="I671" s="74">
        <v>0.115286441642608</v>
      </c>
      <c r="J671" s="75">
        <v>670</v>
      </c>
      <c r="K671" s="72">
        <f t="shared" si="52"/>
        <v>8071.238846129957</v>
      </c>
      <c r="L671" s="72">
        <f t="shared" si="53"/>
        <v>7472.9905168908981</v>
      </c>
      <c r="M671" s="72">
        <f t="shared" si="54"/>
        <v>0.30179711901013118</v>
      </c>
      <c r="N671" s="72" t="e">
        <f>IF(VLOOKUP(B671,[1]Sheet1!$B$2:$G$553,6,FALSE)=0,"",L671)</f>
        <v>#N/A</v>
      </c>
      <c r="O671" s="72" t="e">
        <f>IF(VLOOKUP($B671,[1]Sheet1!$C$2:$G$553,5,FALSE)=0,"",$L671)</f>
        <v>#N/A</v>
      </c>
      <c r="P671" s="72" t="e">
        <f>IF(VLOOKUP($B671,[1]Sheet1!$D$2:$G$553,4,FALSE)=0,"",$L671)</f>
        <v>#N/A</v>
      </c>
      <c r="Q671" s="72" t="e">
        <f>IF(VLOOKUP($B671,[1]Sheet1!$E$2:$G$553,3,FALSE)=0,"",$L671)</f>
        <v>#N/A</v>
      </c>
      <c r="R671" s="72" t="e">
        <f>IF(VLOOKUP($B671,[1]Sheet1!$F$2:$G$553,2,FALSE)=0,"",$L671)</f>
        <v>#N/A</v>
      </c>
      <c r="S671" s="72" t="e">
        <f>COUNTIF([1]isolation_zones!$H$2:$H$1182,conductor_pz_summary_hftd_23_re!B671)</f>
        <v>#VALUE!</v>
      </c>
    </row>
    <row r="672" spans="1:19" x14ac:dyDescent="0.25">
      <c r="A672" s="70">
        <v>7423</v>
      </c>
      <c r="B672" s="71" t="s">
        <v>4283</v>
      </c>
      <c r="C672" s="72">
        <v>163341103</v>
      </c>
      <c r="D672" s="72" t="s">
        <v>988</v>
      </c>
      <c r="E672" s="72">
        <v>9680.0570193411004</v>
      </c>
      <c r="F672" s="72">
        <f t="shared" si="50"/>
        <v>6.0161945427850219</v>
      </c>
      <c r="G672" s="73">
        <v>110</v>
      </c>
      <c r="H672" s="72">
        <f t="shared" si="51"/>
        <v>12.672938683687811</v>
      </c>
      <c r="I672" s="74">
        <v>0.115208533488071</v>
      </c>
      <c r="J672" s="75">
        <v>671</v>
      </c>
      <c r="K672" s="72">
        <f t="shared" si="52"/>
        <v>8077.2550406727423</v>
      </c>
      <c r="L672" s="72">
        <f t="shared" si="53"/>
        <v>7460.3175782072103</v>
      </c>
      <c r="M672" s="72">
        <f t="shared" si="54"/>
        <v>0.30128532170816963</v>
      </c>
      <c r="N672" s="72" t="e">
        <f>IF(VLOOKUP(B672,[1]Sheet1!$B$2:$G$553,6,FALSE)=0,"",L672)</f>
        <v>#N/A</v>
      </c>
      <c r="O672" s="72" t="e">
        <f>IF(VLOOKUP($B672,[1]Sheet1!$C$2:$G$553,5,FALSE)=0,"",$L672)</f>
        <v>#N/A</v>
      </c>
      <c r="P672" s="72" t="e">
        <f>IF(VLOOKUP($B672,[1]Sheet1!$D$2:$G$553,4,FALSE)=0,"",$L672)</f>
        <v>#N/A</v>
      </c>
      <c r="Q672" s="72" t="e">
        <f>IF(VLOOKUP($B672,[1]Sheet1!$E$2:$G$553,3,FALSE)=0,"",$L672)</f>
        <v>#N/A</v>
      </c>
      <c r="R672" s="72" t="e">
        <f>IF(VLOOKUP($B672,[1]Sheet1!$F$2:$G$553,2,FALSE)=0,"",$L672)</f>
        <v>#N/A</v>
      </c>
      <c r="S672" s="72" t="e">
        <f>COUNTIF([1]isolation_zones!$H$2:$H$1182,conductor_pz_summary_hftd_23_re!B672)</f>
        <v>#VALUE!</v>
      </c>
    </row>
    <row r="673" spans="1:19" x14ac:dyDescent="0.25">
      <c r="A673" s="70">
        <v>7292</v>
      </c>
      <c r="B673" s="71" t="s">
        <v>5981</v>
      </c>
      <c r="C673" s="72">
        <v>14652106</v>
      </c>
      <c r="D673" s="72" t="s">
        <v>1050</v>
      </c>
      <c r="E673" s="72">
        <v>641.291639286394</v>
      </c>
      <c r="F673" s="72">
        <f t="shared" si="50"/>
        <v>0.39856534449123304</v>
      </c>
      <c r="G673" s="73">
        <v>8</v>
      </c>
      <c r="H673" s="72">
        <f t="shared" si="51"/>
        <v>0.92047070921861596</v>
      </c>
      <c r="I673" s="74">
        <v>0.11505883865232699</v>
      </c>
      <c r="J673" s="75">
        <v>672</v>
      </c>
      <c r="K673" s="72">
        <f t="shared" si="52"/>
        <v>8077.6536060172339</v>
      </c>
      <c r="L673" s="72">
        <f t="shared" si="53"/>
        <v>7459.3971074979918</v>
      </c>
      <c r="M673" s="72">
        <f t="shared" si="54"/>
        <v>0.30124814844967995</v>
      </c>
      <c r="N673" s="72" t="e">
        <f>IF(VLOOKUP(B673,[1]Sheet1!$B$2:$G$553,6,FALSE)=0,"",L673)</f>
        <v>#N/A</v>
      </c>
      <c r="O673" s="72" t="e">
        <f>IF(VLOOKUP($B673,[1]Sheet1!$C$2:$G$553,5,FALSE)=0,"",$L673)</f>
        <v>#N/A</v>
      </c>
      <c r="P673" s="72" t="e">
        <f>IF(VLOOKUP($B673,[1]Sheet1!$D$2:$G$553,4,FALSE)=0,"",$L673)</f>
        <v>#N/A</v>
      </c>
      <c r="Q673" s="72" t="e">
        <f>IF(VLOOKUP($B673,[1]Sheet1!$E$2:$G$553,3,FALSE)=0,"",$L673)</f>
        <v>#N/A</v>
      </c>
      <c r="R673" s="72" t="e">
        <f>IF(VLOOKUP($B673,[1]Sheet1!$F$2:$G$553,2,FALSE)=0,"",$L673)</f>
        <v>#N/A</v>
      </c>
      <c r="S673" s="72" t="e">
        <f>COUNTIF([1]isolation_zones!$H$2:$H$1182,conductor_pz_summary_hftd_23_re!B673)</f>
        <v>#VALUE!</v>
      </c>
    </row>
    <row r="674" spans="1:19" x14ac:dyDescent="0.25">
      <c r="A674" s="70">
        <v>8864</v>
      </c>
      <c r="B674" s="71" t="s">
        <v>2443</v>
      </c>
      <c r="C674" s="72">
        <v>43021101</v>
      </c>
      <c r="D674" s="72" t="s">
        <v>9</v>
      </c>
      <c r="E674" s="72">
        <v>14519.294037662299</v>
      </c>
      <c r="F674" s="72">
        <f t="shared" si="50"/>
        <v>9.0237998991064625</v>
      </c>
      <c r="G674" s="73">
        <v>91</v>
      </c>
      <c r="H674" s="72">
        <f t="shared" si="51"/>
        <v>10.456615511133156</v>
      </c>
      <c r="I674" s="74">
        <v>0.11490786275970501</v>
      </c>
      <c r="J674" s="75">
        <v>673</v>
      </c>
      <c r="K674" s="72">
        <f t="shared" si="52"/>
        <v>8086.6774059163399</v>
      </c>
      <c r="L674" s="72">
        <f t="shared" si="53"/>
        <v>7448.9404919868584</v>
      </c>
      <c r="M674" s="72">
        <f t="shared" si="54"/>
        <v>0.30082585747677909</v>
      </c>
      <c r="N674" s="72" t="e">
        <f>IF(VLOOKUP(B674,[1]Sheet1!$B$2:$G$553,6,FALSE)=0,"",L674)</f>
        <v>#N/A</v>
      </c>
      <c r="O674" s="72" t="e">
        <f>IF(VLOOKUP($B674,[1]Sheet1!$C$2:$G$553,5,FALSE)=0,"",$L674)</f>
        <v>#N/A</v>
      </c>
      <c r="P674" s="72" t="e">
        <f>IF(VLOOKUP($B674,[1]Sheet1!$D$2:$G$553,4,FALSE)=0,"",$L674)</f>
        <v>#N/A</v>
      </c>
      <c r="Q674" s="72" t="e">
        <f>IF(VLOOKUP($B674,[1]Sheet1!$E$2:$G$553,3,FALSE)=0,"",$L674)</f>
        <v>#N/A</v>
      </c>
      <c r="R674" s="72" t="e">
        <f>IF(VLOOKUP($B674,[1]Sheet1!$F$2:$G$553,2,FALSE)=0,"",$L674)</f>
        <v>#N/A</v>
      </c>
      <c r="S674" s="72" t="e">
        <f>COUNTIF([1]isolation_zones!$H$2:$H$1182,conductor_pz_summary_hftd_23_re!B674)</f>
        <v>#VALUE!</v>
      </c>
    </row>
    <row r="675" spans="1:19" x14ac:dyDescent="0.25">
      <c r="A675" s="70">
        <v>9782</v>
      </c>
      <c r="B675" s="71" t="s">
        <v>3755</v>
      </c>
      <c r="C675" s="72">
        <v>254601103</v>
      </c>
      <c r="D675" s="72" t="s">
        <v>1488</v>
      </c>
      <c r="E675" s="72">
        <v>14168.241964801</v>
      </c>
      <c r="F675" s="72">
        <f t="shared" si="50"/>
        <v>8.8056196176513364</v>
      </c>
      <c r="G675" s="73">
        <v>59</v>
      </c>
      <c r="H675" s="72">
        <f t="shared" si="51"/>
        <v>6.7778246988252091</v>
      </c>
      <c r="I675" s="74">
        <v>0.114878384725851</v>
      </c>
      <c r="J675" s="75">
        <v>674</v>
      </c>
      <c r="K675" s="72">
        <f t="shared" si="52"/>
        <v>8095.4830255339912</v>
      </c>
      <c r="L675" s="72">
        <f t="shared" si="53"/>
        <v>7442.1626672880329</v>
      </c>
      <c r="M675" s="72">
        <f t="shared" si="54"/>
        <v>0.30055213466626063</v>
      </c>
      <c r="N675" s="72" t="e">
        <f>IF(VLOOKUP(B675,[1]Sheet1!$B$2:$G$553,6,FALSE)=0,"",L675)</f>
        <v>#N/A</v>
      </c>
      <c r="O675" s="72" t="e">
        <f>IF(VLOOKUP($B675,[1]Sheet1!$C$2:$G$553,5,FALSE)=0,"",$L675)</f>
        <v>#N/A</v>
      </c>
      <c r="P675" s="72" t="e">
        <f>IF(VLOOKUP($B675,[1]Sheet1!$D$2:$G$553,4,FALSE)=0,"",$L675)</f>
        <v>#N/A</v>
      </c>
      <c r="Q675" s="72" t="e">
        <f>IF(VLOOKUP($B675,[1]Sheet1!$E$2:$G$553,3,FALSE)=0,"",$L675)</f>
        <v>#N/A</v>
      </c>
      <c r="R675" s="72" t="e">
        <f>IF(VLOOKUP($B675,[1]Sheet1!$F$2:$G$553,2,FALSE)=0,"",$L675)</f>
        <v>#N/A</v>
      </c>
      <c r="S675" s="72" t="e">
        <f>COUNTIF([1]isolation_zones!$H$2:$H$1182,conductor_pz_summary_hftd_23_re!B675)</f>
        <v>#VALUE!</v>
      </c>
    </row>
    <row r="676" spans="1:19" x14ac:dyDescent="0.25">
      <c r="A676" s="70">
        <v>7321</v>
      </c>
      <c r="B676" s="71" t="s">
        <v>2554</v>
      </c>
      <c r="C676" s="72">
        <v>153612106</v>
      </c>
      <c r="D676" s="72" t="s">
        <v>1324</v>
      </c>
      <c r="E676" s="72">
        <v>1246.43993908021</v>
      </c>
      <c r="F676" s="72">
        <f t="shared" si="50"/>
        <v>0.77466745747682408</v>
      </c>
      <c r="G676" s="73">
        <v>17</v>
      </c>
      <c r="H676" s="72">
        <f t="shared" si="51"/>
        <v>1.951075695426534</v>
      </c>
      <c r="I676" s="74">
        <v>0.114769158554502</v>
      </c>
      <c r="J676" s="75">
        <v>675</v>
      </c>
      <c r="K676" s="72">
        <f t="shared" si="52"/>
        <v>8096.2576929914676</v>
      </c>
      <c r="L676" s="72">
        <f t="shared" si="53"/>
        <v>7440.2115915926061</v>
      </c>
      <c r="M676" s="72">
        <f t="shared" si="54"/>
        <v>0.30047334037065437</v>
      </c>
      <c r="N676" s="72" t="e">
        <f>IF(VLOOKUP(B676,[1]Sheet1!$B$2:$G$553,6,FALSE)=0,"",L676)</f>
        <v>#N/A</v>
      </c>
      <c r="O676" s="72" t="e">
        <f>IF(VLOOKUP($B676,[1]Sheet1!$C$2:$G$553,5,FALSE)=0,"",$L676)</f>
        <v>#N/A</v>
      </c>
      <c r="P676" s="72" t="e">
        <f>IF(VLOOKUP($B676,[1]Sheet1!$D$2:$G$553,4,FALSE)=0,"",$L676)</f>
        <v>#N/A</v>
      </c>
      <c r="Q676" s="72" t="e">
        <f>IF(VLOOKUP($B676,[1]Sheet1!$E$2:$G$553,3,FALSE)=0,"",$L676)</f>
        <v>#N/A</v>
      </c>
      <c r="R676" s="72" t="e">
        <f>IF(VLOOKUP($B676,[1]Sheet1!$F$2:$G$553,2,FALSE)=0,"",$L676)</f>
        <v>#N/A</v>
      </c>
      <c r="S676" s="72" t="e">
        <f>COUNTIF([1]isolation_zones!$H$2:$H$1182,conductor_pz_summary_hftd_23_re!B676)</f>
        <v>#VALUE!</v>
      </c>
    </row>
    <row r="677" spans="1:19" x14ac:dyDescent="0.25">
      <c r="A677" s="70">
        <v>1291</v>
      </c>
      <c r="B677" s="71" t="s">
        <v>4758</v>
      </c>
      <c r="C677" s="72">
        <v>252811102</v>
      </c>
      <c r="D677" s="72" t="s">
        <v>1380</v>
      </c>
      <c r="E677" s="72">
        <v>36749.597562294497</v>
      </c>
      <c r="F677" s="72">
        <f t="shared" si="50"/>
        <v>22.840023345117775</v>
      </c>
      <c r="G677" s="73">
        <v>277</v>
      </c>
      <c r="H677" s="72">
        <f t="shared" si="51"/>
        <v>31.783265638352201</v>
      </c>
      <c r="I677" s="74">
        <v>0.114741031185387</v>
      </c>
      <c r="J677" s="75">
        <v>676</v>
      </c>
      <c r="K677" s="72">
        <f t="shared" si="52"/>
        <v>8119.0977163365851</v>
      </c>
      <c r="L677" s="72">
        <f t="shared" si="53"/>
        <v>7408.4283259542535</v>
      </c>
      <c r="M677" s="72">
        <f t="shared" si="54"/>
        <v>0.29918977149943637</v>
      </c>
      <c r="N677" s="72" t="e">
        <f>IF(VLOOKUP(B677,[1]Sheet1!$B$2:$G$553,6,FALSE)=0,"",L677)</f>
        <v>#N/A</v>
      </c>
      <c r="O677" s="72" t="e">
        <f>IF(VLOOKUP($B677,[1]Sheet1!$C$2:$G$553,5,FALSE)=0,"",$L677)</f>
        <v>#N/A</v>
      </c>
      <c r="P677" s="72" t="e">
        <f>IF(VLOOKUP($B677,[1]Sheet1!$D$2:$G$553,4,FALSE)=0,"",$L677)</f>
        <v>#N/A</v>
      </c>
      <c r="Q677" s="72" t="e">
        <f>IF(VLOOKUP($B677,[1]Sheet1!$E$2:$G$553,3,FALSE)=0,"",$L677)</f>
        <v>#N/A</v>
      </c>
      <c r="R677" s="72" t="e">
        <f>IF(VLOOKUP($B677,[1]Sheet1!$F$2:$G$553,2,FALSE)=0,"",$L677)</f>
        <v>#N/A</v>
      </c>
      <c r="S677" s="72" t="e">
        <f>COUNTIF([1]isolation_zones!$H$2:$H$1182,conductor_pz_summary_hftd_23_re!B677)</f>
        <v>#VALUE!</v>
      </c>
    </row>
    <row r="678" spans="1:19" x14ac:dyDescent="0.25">
      <c r="A678" s="70">
        <v>10278</v>
      </c>
      <c r="B678" s="71" t="s">
        <v>5982</v>
      </c>
      <c r="C678" s="72">
        <v>43292102</v>
      </c>
      <c r="D678" s="72" t="s">
        <v>79</v>
      </c>
      <c r="E678" s="72">
        <v>3039.5844512744502</v>
      </c>
      <c r="F678" s="72">
        <f t="shared" si="50"/>
        <v>1.8891140157081729</v>
      </c>
      <c r="G678" s="73">
        <v>13</v>
      </c>
      <c r="H678" s="72">
        <f t="shared" si="51"/>
        <v>1.4903276141682891</v>
      </c>
      <c r="I678" s="74">
        <v>0.114640585705253</v>
      </c>
      <c r="J678" s="75">
        <v>677</v>
      </c>
      <c r="K678" s="72">
        <f t="shared" si="52"/>
        <v>8120.9868303522935</v>
      </c>
      <c r="L678" s="72">
        <f t="shared" si="53"/>
        <v>7406.937998340085</v>
      </c>
      <c r="M678" s="72">
        <f t="shared" si="54"/>
        <v>0.29912958453956795</v>
      </c>
      <c r="N678" s="72">
        <f>IF(VLOOKUP(B678,[1]Sheet1!$B$2:$G$553,6,FALSE)=0,"",L678)</f>
        <v>7406.937998340085</v>
      </c>
      <c r="O678" s="72" t="e">
        <f>IF(VLOOKUP($B678,[1]Sheet1!$C$2:$G$553,5,FALSE)=0,"",$L678)</f>
        <v>#N/A</v>
      </c>
      <c r="P678" s="72" t="e">
        <f>IF(VLOOKUP($B678,[1]Sheet1!$D$2:$G$553,4,FALSE)=0,"",$L678)</f>
        <v>#N/A</v>
      </c>
      <c r="Q678" s="72" t="e">
        <f>IF(VLOOKUP($B678,[1]Sheet1!$E$2:$G$553,3,FALSE)=0,"",$L678)</f>
        <v>#N/A</v>
      </c>
      <c r="R678" s="72" t="e">
        <f>IF(VLOOKUP($B678,[1]Sheet1!$F$2:$G$553,2,FALSE)=0,"",$L678)</f>
        <v>#N/A</v>
      </c>
      <c r="S678" s="72" t="e">
        <f>COUNTIF([1]isolation_zones!$H$2:$H$1182,conductor_pz_summary_hftd_23_re!B678)</f>
        <v>#VALUE!</v>
      </c>
    </row>
    <row r="679" spans="1:19" x14ac:dyDescent="0.25">
      <c r="A679" s="70">
        <v>2358</v>
      </c>
      <c r="B679" s="71" t="s">
        <v>3281</v>
      </c>
      <c r="C679" s="72">
        <v>103601101</v>
      </c>
      <c r="D679" s="72" t="s">
        <v>1026</v>
      </c>
      <c r="E679" s="72">
        <v>39042.209287121201</v>
      </c>
      <c r="F679" s="72">
        <f t="shared" si="50"/>
        <v>24.264890793735987</v>
      </c>
      <c r="G679" s="73">
        <v>160</v>
      </c>
      <c r="H679" s="72">
        <f t="shared" si="51"/>
        <v>18.317756467992641</v>
      </c>
      <c r="I679" s="74">
        <v>0.114485977924954</v>
      </c>
      <c r="J679" s="75">
        <v>678</v>
      </c>
      <c r="K679" s="72">
        <f t="shared" si="52"/>
        <v>8145.2517211460299</v>
      </c>
      <c r="L679" s="72">
        <f t="shared" si="53"/>
        <v>7388.6202418720923</v>
      </c>
      <c r="M679" s="72">
        <f t="shared" si="54"/>
        <v>0.29838982097151923</v>
      </c>
      <c r="N679" s="72" t="e">
        <f>IF(VLOOKUP(B679,[1]Sheet1!$B$2:$G$553,6,FALSE)=0,"",L679)</f>
        <v>#N/A</v>
      </c>
      <c r="O679" s="72" t="e">
        <f>IF(VLOOKUP($B679,[1]Sheet1!$C$2:$G$553,5,FALSE)=0,"",$L679)</f>
        <v>#N/A</v>
      </c>
      <c r="P679" s="72" t="e">
        <f>IF(VLOOKUP($B679,[1]Sheet1!$D$2:$G$553,4,FALSE)=0,"",$L679)</f>
        <v>#N/A</v>
      </c>
      <c r="Q679" s="72" t="e">
        <f>IF(VLOOKUP($B679,[1]Sheet1!$E$2:$G$553,3,FALSE)=0,"",$L679)</f>
        <v>#N/A</v>
      </c>
      <c r="R679" s="72" t="e">
        <f>IF(VLOOKUP($B679,[1]Sheet1!$F$2:$G$553,2,FALSE)=0,"",$L679)</f>
        <v>#N/A</v>
      </c>
      <c r="S679" s="72" t="e">
        <f>COUNTIF([1]isolation_zones!$H$2:$H$1182,conductor_pz_summary_hftd_23_re!B679)</f>
        <v>#VALUE!</v>
      </c>
    </row>
    <row r="680" spans="1:19" x14ac:dyDescent="0.25">
      <c r="A680" s="70">
        <v>892</v>
      </c>
      <c r="B680" s="71" t="s">
        <v>2854</v>
      </c>
      <c r="C680" s="72">
        <v>254452101</v>
      </c>
      <c r="D680" s="72" t="s">
        <v>990</v>
      </c>
      <c r="E680" s="72">
        <v>34689.0589646917</v>
      </c>
      <c r="F680" s="72">
        <f t="shared" si="50"/>
        <v>21.559390282592727</v>
      </c>
      <c r="G680" s="73">
        <v>189</v>
      </c>
      <c r="H680" s="72">
        <f t="shared" si="51"/>
        <v>21.604463286151663</v>
      </c>
      <c r="I680" s="74">
        <v>0.114309329556358</v>
      </c>
      <c r="J680" s="75">
        <v>679</v>
      </c>
      <c r="K680" s="72">
        <f t="shared" si="52"/>
        <v>8166.811111428623</v>
      </c>
      <c r="L680" s="72">
        <f t="shared" si="53"/>
        <v>7367.015778585941</v>
      </c>
      <c r="M680" s="72">
        <f t="shared" si="54"/>
        <v>0.29751732357402044</v>
      </c>
      <c r="N680" s="72" t="e">
        <f>IF(VLOOKUP(B680,[1]Sheet1!$B$2:$G$553,6,FALSE)=0,"",L680)</f>
        <v>#N/A</v>
      </c>
      <c r="O680" s="72" t="e">
        <f>IF(VLOOKUP($B680,[1]Sheet1!$C$2:$G$553,5,FALSE)=0,"",$L680)</f>
        <v>#N/A</v>
      </c>
      <c r="P680" s="72" t="e">
        <f>IF(VLOOKUP($B680,[1]Sheet1!$D$2:$G$553,4,FALSE)=0,"",$L680)</f>
        <v>#N/A</v>
      </c>
      <c r="Q680" s="72" t="e">
        <f>IF(VLOOKUP($B680,[1]Sheet1!$E$2:$G$553,3,FALSE)=0,"",$L680)</f>
        <v>#N/A</v>
      </c>
      <c r="R680" s="72" t="e">
        <f>IF(VLOOKUP($B680,[1]Sheet1!$F$2:$G$553,2,FALSE)=0,"",$L680)</f>
        <v>#N/A</v>
      </c>
      <c r="S680" s="72" t="e">
        <f>COUNTIF([1]isolation_zones!$H$2:$H$1182,conductor_pz_summary_hftd_23_re!B680)</f>
        <v>#VALUE!</v>
      </c>
    </row>
    <row r="681" spans="1:19" x14ac:dyDescent="0.25">
      <c r="A681" s="70">
        <v>4813</v>
      </c>
      <c r="B681" s="71" t="s">
        <v>3184</v>
      </c>
      <c r="C681" s="72">
        <v>42821102</v>
      </c>
      <c r="D681" s="72" t="s">
        <v>579</v>
      </c>
      <c r="E681" s="72">
        <v>27296.938185654399</v>
      </c>
      <c r="F681" s="72">
        <f t="shared" si="50"/>
        <v>16.965157355907021</v>
      </c>
      <c r="G681" s="73">
        <v>122</v>
      </c>
      <c r="H681" s="72">
        <f t="shared" si="51"/>
        <v>13.909162991885017</v>
      </c>
      <c r="I681" s="74">
        <v>0.114009532720369</v>
      </c>
      <c r="J681" s="75">
        <v>680</v>
      </c>
      <c r="K681" s="72">
        <f t="shared" si="52"/>
        <v>8183.7762687845297</v>
      </c>
      <c r="L681" s="72">
        <f t="shared" si="53"/>
        <v>7353.1066155940562</v>
      </c>
      <c r="M681" s="72">
        <f t="shared" si="54"/>
        <v>0.29695560128770077</v>
      </c>
      <c r="N681" s="72" t="e">
        <f>IF(VLOOKUP(B681,[1]Sheet1!$B$2:$G$553,6,FALSE)=0,"",L681)</f>
        <v>#N/A</v>
      </c>
      <c r="O681" s="72" t="e">
        <f>IF(VLOOKUP($B681,[1]Sheet1!$C$2:$G$553,5,FALSE)=0,"",$L681)</f>
        <v>#N/A</v>
      </c>
      <c r="P681" s="72" t="e">
        <f>IF(VLOOKUP($B681,[1]Sheet1!$D$2:$G$553,4,FALSE)=0,"",$L681)</f>
        <v>#N/A</v>
      </c>
      <c r="Q681" s="72" t="e">
        <f>IF(VLOOKUP($B681,[1]Sheet1!$E$2:$G$553,3,FALSE)=0,"",$L681)</f>
        <v>#N/A</v>
      </c>
      <c r="R681" s="72" t="e">
        <f>IF(VLOOKUP($B681,[1]Sheet1!$F$2:$G$553,2,FALSE)=0,"",$L681)</f>
        <v>#N/A</v>
      </c>
      <c r="S681" s="72" t="e">
        <f>COUNTIF([1]isolation_zones!$H$2:$H$1182,conductor_pz_summary_hftd_23_re!B681)</f>
        <v>#VALUE!</v>
      </c>
    </row>
    <row r="682" spans="1:19" x14ac:dyDescent="0.25">
      <c r="A682" s="70">
        <v>4778</v>
      </c>
      <c r="B682" s="71" t="s">
        <v>1894</v>
      </c>
      <c r="C682" s="72">
        <v>153652109</v>
      </c>
      <c r="D682" s="72" t="s">
        <v>803</v>
      </c>
      <c r="E682" s="72">
        <v>48456.6487519613</v>
      </c>
      <c r="F682" s="72">
        <f t="shared" si="50"/>
        <v>30.116002953363147</v>
      </c>
      <c r="G682" s="73">
        <v>318</v>
      </c>
      <c r="H682" s="72">
        <f t="shared" si="51"/>
        <v>36.163544192453152</v>
      </c>
      <c r="I682" s="74">
        <v>0.11372183708318601</v>
      </c>
      <c r="J682" s="75">
        <v>681</v>
      </c>
      <c r="K682" s="72">
        <f t="shared" si="52"/>
        <v>8213.8922717378937</v>
      </c>
      <c r="L682" s="72">
        <f t="shared" si="53"/>
        <v>7316.9430714016034</v>
      </c>
      <c r="M682" s="72">
        <f t="shared" si="54"/>
        <v>0.29549513463438315</v>
      </c>
      <c r="N682" s="72" t="e">
        <f>IF(VLOOKUP(B682,[1]Sheet1!$B$2:$G$553,6,FALSE)=0,"",L682)</f>
        <v>#N/A</v>
      </c>
      <c r="O682" s="72" t="e">
        <f>IF(VLOOKUP($B682,[1]Sheet1!$C$2:$G$553,5,FALSE)=0,"",$L682)</f>
        <v>#N/A</v>
      </c>
      <c r="P682" s="72" t="e">
        <f>IF(VLOOKUP($B682,[1]Sheet1!$D$2:$G$553,4,FALSE)=0,"",$L682)</f>
        <v>#N/A</v>
      </c>
      <c r="Q682" s="72" t="e">
        <f>IF(VLOOKUP($B682,[1]Sheet1!$E$2:$G$553,3,FALSE)=0,"",$L682)</f>
        <v>#N/A</v>
      </c>
      <c r="R682" s="72" t="e">
        <f>IF(VLOOKUP($B682,[1]Sheet1!$F$2:$G$553,2,FALSE)=0,"",$L682)</f>
        <v>#N/A</v>
      </c>
      <c r="S682" s="72" t="e">
        <f>COUNTIF([1]isolation_zones!$H$2:$H$1182,conductor_pz_summary_hftd_23_re!B682)</f>
        <v>#VALUE!</v>
      </c>
    </row>
    <row r="683" spans="1:19" x14ac:dyDescent="0.25">
      <c r="A683" s="70">
        <v>9093</v>
      </c>
      <c r="B683" s="71" t="s">
        <v>4253</v>
      </c>
      <c r="C683" s="72">
        <v>103191101</v>
      </c>
      <c r="D683" s="72" t="s">
        <v>1398</v>
      </c>
      <c r="E683" s="72">
        <v>0</v>
      </c>
      <c r="F683" s="72">
        <f t="shared" si="50"/>
        <v>0</v>
      </c>
      <c r="G683" s="73">
        <v>28</v>
      </c>
      <c r="H683" s="72">
        <f t="shared" si="51"/>
        <v>3.1783312458648241</v>
      </c>
      <c r="I683" s="74">
        <v>0.113511830209458</v>
      </c>
      <c r="J683" s="75">
        <v>682</v>
      </c>
      <c r="K683" s="72">
        <f t="shared" si="52"/>
        <v>8213.8922717378937</v>
      </c>
      <c r="L683" s="72">
        <f t="shared" si="53"/>
        <v>7313.7647401557388</v>
      </c>
      <c r="M683" s="72">
        <f t="shared" si="54"/>
        <v>0.29536677755817736</v>
      </c>
      <c r="N683" s="72" t="e">
        <f>IF(VLOOKUP(B683,[1]Sheet1!$B$2:$G$553,6,FALSE)=0,"",L683)</f>
        <v>#N/A</v>
      </c>
      <c r="O683" s="72" t="e">
        <f>IF(VLOOKUP($B683,[1]Sheet1!$C$2:$G$553,5,FALSE)=0,"",$L683)</f>
        <v>#N/A</v>
      </c>
      <c r="P683" s="72" t="e">
        <f>IF(VLOOKUP($B683,[1]Sheet1!$D$2:$G$553,4,FALSE)=0,"",$L683)</f>
        <v>#N/A</v>
      </c>
      <c r="Q683" s="72" t="e">
        <f>IF(VLOOKUP($B683,[1]Sheet1!$E$2:$G$553,3,FALSE)=0,"",$L683)</f>
        <v>#N/A</v>
      </c>
      <c r="R683" s="72" t="e">
        <f>IF(VLOOKUP($B683,[1]Sheet1!$F$2:$G$553,2,FALSE)=0,"",$L683)</f>
        <v>#N/A</v>
      </c>
      <c r="S683" s="72" t="e">
        <f>COUNTIF([1]isolation_zones!$H$2:$H$1182,conductor_pz_summary_hftd_23_re!B683)</f>
        <v>#VALUE!</v>
      </c>
    </row>
    <row r="684" spans="1:19" x14ac:dyDescent="0.25">
      <c r="A684" s="70">
        <v>395</v>
      </c>
      <c r="B684" s="71" t="s">
        <v>2531</v>
      </c>
      <c r="C684" s="72">
        <v>42711101</v>
      </c>
      <c r="D684" s="72" t="s">
        <v>116</v>
      </c>
      <c r="E684" s="72">
        <v>22050.898915682599</v>
      </c>
      <c r="F684" s="72">
        <f t="shared" si="50"/>
        <v>13.704722756794654</v>
      </c>
      <c r="G684" s="73">
        <v>162</v>
      </c>
      <c r="H684" s="72">
        <f t="shared" si="51"/>
        <v>18.384224772874319</v>
      </c>
      <c r="I684" s="74">
        <v>0.11348286896836</v>
      </c>
      <c r="J684" s="75">
        <v>683</v>
      </c>
      <c r="K684" s="72">
        <f t="shared" si="52"/>
        <v>8227.5969944946883</v>
      </c>
      <c r="L684" s="72">
        <f t="shared" si="53"/>
        <v>7295.3805153828644</v>
      </c>
      <c r="M684" s="72">
        <f t="shared" si="54"/>
        <v>0.29462432966410501</v>
      </c>
      <c r="N684" s="72" t="e">
        <f>IF(VLOOKUP(B684,[1]Sheet1!$B$2:$G$553,6,FALSE)=0,"",L684)</f>
        <v>#N/A</v>
      </c>
      <c r="O684" s="72" t="e">
        <f>IF(VLOOKUP($B684,[1]Sheet1!$C$2:$G$553,5,FALSE)=0,"",$L684)</f>
        <v>#N/A</v>
      </c>
      <c r="P684" s="72" t="e">
        <f>IF(VLOOKUP($B684,[1]Sheet1!$D$2:$G$553,4,FALSE)=0,"",$L684)</f>
        <v>#N/A</v>
      </c>
      <c r="Q684" s="72" t="e">
        <f>IF(VLOOKUP($B684,[1]Sheet1!$E$2:$G$553,3,FALSE)=0,"",$L684)</f>
        <v>#N/A</v>
      </c>
      <c r="R684" s="72" t="e">
        <f>IF(VLOOKUP($B684,[1]Sheet1!$F$2:$G$553,2,FALSE)=0,"",$L684)</f>
        <v>#N/A</v>
      </c>
      <c r="S684" s="72" t="e">
        <f>COUNTIF([1]isolation_zones!$H$2:$H$1182,conductor_pz_summary_hftd_23_re!B684)</f>
        <v>#VALUE!</v>
      </c>
    </row>
    <row r="685" spans="1:19" x14ac:dyDescent="0.25">
      <c r="A685" s="70">
        <v>7143</v>
      </c>
      <c r="B685" s="71" t="s">
        <v>2234</v>
      </c>
      <c r="C685" s="72">
        <v>42271103</v>
      </c>
      <c r="D685" s="72" t="s">
        <v>255</v>
      </c>
      <c r="E685" s="72">
        <v>19422.567038933299</v>
      </c>
      <c r="F685" s="72">
        <f t="shared" si="50"/>
        <v>12.071203877522249</v>
      </c>
      <c r="G685" s="73">
        <v>106</v>
      </c>
      <c r="H685" s="72">
        <f t="shared" si="51"/>
        <v>12.021794258754774</v>
      </c>
      <c r="I685" s="74">
        <v>0.11341315338447901</v>
      </c>
      <c r="J685" s="75">
        <v>684</v>
      </c>
      <c r="K685" s="72">
        <f t="shared" si="52"/>
        <v>8239.6681983722101</v>
      </c>
      <c r="L685" s="72">
        <f t="shared" si="53"/>
        <v>7283.3587211241093</v>
      </c>
      <c r="M685" s="72">
        <f t="shared" si="54"/>
        <v>0.2941388288643349</v>
      </c>
      <c r="N685" s="72" t="e">
        <f>IF(VLOOKUP(B685,[1]Sheet1!$B$2:$G$553,6,FALSE)=0,"",L685)</f>
        <v>#N/A</v>
      </c>
      <c r="O685" s="72" t="e">
        <f>IF(VLOOKUP($B685,[1]Sheet1!$C$2:$G$553,5,FALSE)=0,"",$L685)</f>
        <v>#N/A</v>
      </c>
      <c r="P685" s="72" t="e">
        <f>IF(VLOOKUP($B685,[1]Sheet1!$D$2:$G$553,4,FALSE)=0,"",$L685)</f>
        <v>#N/A</v>
      </c>
      <c r="Q685" s="72" t="e">
        <f>IF(VLOOKUP($B685,[1]Sheet1!$E$2:$G$553,3,FALSE)=0,"",$L685)</f>
        <v>#N/A</v>
      </c>
      <c r="R685" s="72" t="e">
        <f>IF(VLOOKUP($B685,[1]Sheet1!$F$2:$G$553,2,FALSE)=0,"",$L685)</f>
        <v>#N/A</v>
      </c>
      <c r="S685" s="72" t="e">
        <f>COUNTIF([1]isolation_zones!$H$2:$H$1182,conductor_pz_summary_hftd_23_re!B685)</f>
        <v>#VALUE!</v>
      </c>
    </row>
    <row r="686" spans="1:19" x14ac:dyDescent="0.25">
      <c r="A686" s="70">
        <v>2744</v>
      </c>
      <c r="B686" s="71" t="s">
        <v>3780</v>
      </c>
      <c r="C686" s="72">
        <v>103601101</v>
      </c>
      <c r="D686" s="72" t="s">
        <v>1026</v>
      </c>
      <c r="E686" s="72">
        <v>46333.9347186616</v>
      </c>
      <c r="F686" s="72">
        <f t="shared" si="50"/>
        <v>28.796727606377626</v>
      </c>
      <c r="G686" s="73">
        <v>221</v>
      </c>
      <c r="H686" s="72">
        <f t="shared" si="51"/>
        <v>25.048544015412176</v>
      </c>
      <c r="I686" s="74">
        <v>0.11334182812403699</v>
      </c>
      <c r="J686" s="75">
        <v>685</v>
      </c>
      <c r="K686" s="72">
        <f t="shared" si="52"/>
        <v>8268.4649259785874</v>
      </c>
      <c r="L686" s="72">
        <f t="shared" si="53"/>
        <v>7258.3101771086967</v>
      </c>
      <c r="M686" s="72">
        <f t="shared" si="54"/>
        <v>0.29312724208362601</v>
      </c>
      <c r="N686" s="72" t="e">
        <f>IF(VLOOKUP(B686,[1]Sheet1!$B$2:$G$553,6,FALSE)=0,"",L686)</f>
        <v>#N/A</v>
      </c>
      <c r="O686" s="72" t="e">
        <f>IF(VLOOKUP($B686,[1]Sheet1!$C$2:$G$553,5,FALSE)=0,"",$L686)</f>
        <v>#N/A</v>
      </c>
      <c r="P686" s="72" t="e">
        <f>IF(VLOOKUP($B686,[1]Sheet1!$D$2:$G$553,4,FALSE)=0,"",$L686)</f>
        <v>#N/A</v>
      </c>
      <c r="Q686" s="72" t="e">
        <f>IF(VLOOKUP($B686,[1]Sheet1!$E$2:$G$553,3,FALSE)=0,"",$L686)</f>
        <v>#N/A</v>
      </c>
      <c r="R686" s="72" t="e">
        <f>IF(VLOOKUP($B686,[1]Sheet1!$F$2:$G$553,2,FALSE)=0,"",$L686)</f>
        <v>#N/A</v>
      </c>
      <c r="S686" s="72" t="e">
        <f>COUNTIF([1]isolation_zones!$H$2:$H$1182,conductor_pz_summary_hftd_23_re!B686)</f>
        <v>#VALUE!</v>
      </c>
    </row>
    <row r="687" spans="1:19" x14ac:dyDescent="0.25">
      <c r="A687" s="70">
        <v>4167</v>
      </c>
      <c r="B687" s="71" t="s">
        <v>2280</v>
      </c>
      <c r="C687" s="72">
        <v>102931103</v>
      </c>
      <c r="D687" s="72" t="s">
        <v>1072</v>
      </c>
      <c r="E687" s="72">
        <v>16285.335365754299</v>
      </c>
      <c r="F687" s="72">
        <f t="shared" si="50"/>
        <v>10.121401718927469</v>
      </c>
      <c r="G687" s="73">
        <v>152</v>
      </c>
      <c r="H687" s="72">
        <f t="shared" si="51"/>
        <v>17.217775001920096</v>
      </c>
      <c r="I687" s="74">
        <v>0.113274835538948</v>
      </c>
      <c r="J687" s="75">
        <v>686</v>
      </c>
      <c r="K687" s="72">
        <f t="shared" si="52"/>
        <v>8278.5863276975142</v>
      </c>
      <c r="L687" s="72">
        <f t="shared" si="53"/>
        <v>7241.0924021067767</v>
      </c>
      <c r="M687" s="72">
        <f t="shared" si="54"/>
        <v>0.29243190132551861</v>
      </c>
      <c r="N687" s="72">
        <f>IF(VLOOKUP(B687,[1]Sheet1!$B$2:$G$553,6,FALSE)=0,"",L687)</f>
        <v>7241.0924021067767</v>
      </c>
      <c r="O687" s="72" t="e">
        <f>IF(VLOOKUP($B687,[1]Sheet1!$C$2:$G$553,5,FALSE)=0,"",$L687)</f>
        <v>#N/A</v>
      </c>
      <c r="P687" s="72" t="e">
        <f>IF(VLOOKUP($B687,[1]Sheet1!$D$2:$G$553,4,FALSE)=0,"",$L687)</f>
        <v>#N/A</v>
      </c>
      <c r="Q687" s="72" t="e">
        <f>IF(VLOOKUP($B687,[1]Sheet1!$E$2:$G$553,3,FALSE)=0,"",$L687)</f>
        <v>#N/A</v>
      </c>
      <c r="R687" s="72" t="e">
        <f>IF(VLOOKUP($B687,[1]Sheet1!$F$2:$G$553,2,FALSE)=0,"",$L687)</f>
        <v>#N/A</v>
      </c>
      <c r="S687" s="72" t="e">
        <f>COUNTIF([1]isolation_zones!$H$2:$H$1182,conductor_pz_summary_hftd_23_re!B687)</f>
        <v>#VALUE!</v>
      </c>
    </row>
    <row r="688" spans="1:19" x14ac:dyDescent="0.25">
      <c r="A688" s="70">
        <v>9035</v>
      </c>
      <c r="B688" s="71" t="s">
        <v>5983</v>
      </c>
      <c r="C688" s="72">
        <v>42141101</v>
      </c>
      <c r="D688" s="72" t="s">
        <v>347</v>
      </c>
      <c r="E688" s="72">
        <v>1359.6472912583499</v>
      </c>
      <c r="F688" s="72">
        <f t="shared" si="50"/>
        <v>0.8450262841879117</v>
      </c>
      <c r="G688" s="73">
        <v>20</v>
      </c>
      <c r="H688" s="72">
        <f t="shared" si="51"/>
        <v>2.2644820247795598</v>
      </c>
      <c r="I688" s="74">
        <v>0.113224101238978</v>
      </c>
      <c r="J688" s="75">
        <v>687</v>
      </c>
      <c r="K688" s="72">
        <f t="shared" si="52"/>
        <v>8279.4313539817012</v>
      </c>
      <c r="L688" s="72">
        <f t="shared" si="53"/>
        <v>7238.827920081997</v>
      </c>
      <c r="M688" s="72">
        <f t="shared" si="54"/>
        <v>0.2923404500986525</v>
      </c>
      <c r="N688" s="72">
        <f>IF(VLOOKUP(B688,[1]Sheet1!$B$2:$G$553,6,FALSE)=0,"",L688)</f>
        <v>7238.827920081997</v>
      </c>
      <c r="O688" s="72" t="e">
        <f>IF(VLOOKUP($B688,[1]Sheet1!$C$2:$G$553,5,FALSE)=0,"",$L688)</f>
        <v>#N/A</v>
      </c>
      <c r="P688" s="72" t="e">
        <f>IF(VLOOKUP($B688,[1]Sheet1!$D$2:$G$553,4,FALSE)=0,"",$L688)</f>
        <v>#N/A</v>
      </c>
      <c r="Q688" s="72" t="e">
        <f>IF(VLOOKUP($B688,[1]Sheet1!$E$2:$G$553,3,FALSE)=0,"",$L688)</f>
        <v>#N/A</v>
      </c>
      <c r="R688" s="72" t="e">
        <f>IF(VLOOKUP($B688,[1]Sheet1!$F$2:$G$553,2,FALSE)=0,"",$L688)</f>
        <v>#N/A</v>
      </c>
      <c r="S688" s="72" t="e">
        <f>COUNTIF([1]isolation_zones!$H$2:$H$1182,conductor_pz_summary_hftd_23_re!B688)</f>
        <v>#VALUE!</v>
      </c>
    </row>
    <row r="689" spans="1:19" x14ac:dyDescent="0.25">
      <c r="A689" s="70">
        <v>2015</v>
      </c>
      <c r="B689" s="71" t="s">
        <v>1789</v>
      </c>
      <c r="C689" s="72">
        <v>153652109</v>
      </c>
      <c r="D689" s="72" t="s">
        <v>803</v>
      </c>
      <c r="E689" s="72">
        <v>23572.5390675046</v>
      </c>
      <c r="F689" s="72">
        <f t="shared" si="50"/>
        <v>14.650428258237788</v>
      </c>
      <c r="G689" s="73">
        <v>178</v>
      </c>
      <c r="H689" s="72">
        <f t="shared" si="51"/>
        <v>20.129287717884875</v>
      </c>
      <c r="I689" s="74">
        <v>0.11308588605553301</v>
      </c>
      <c r="J689" s="75">
        <v>688</v>
      </c>
      <c r="K689" s="72">
        <f t="shared" si="52"/>
        <v>8294.0817822399385</v>
      </c>
      <c r="L689" s="72">
        <f t="shared" si="53"/>
        <v>7218.6986323641122</v>
      </c>
      <c r="M689" s="72">
        <f t="shared" si="54"/>
        <v>0.29152752774484342</v>
      </c>
      <c r="N689" s="72" t="e">
        <f>IF(VLOOKUP(B689,[1]Sheet1!$B$2:$G$553,6,FALSE)=0,"",L689)</f>
        <v>#N/A</v>
      </c>
      <c r="O689" s="72" t="e">
        <f>IF(VLOOKUP($B689,[1]Sheet1!$C$2:$G$553,5,FALSE)=0,"",$L689)</f>
        <v>#N/A</v>
      </c>
      <c r="P689" s="72" t="e">
        <f>IF(VLOOKUP($B689,[1]Sheet1!$D$2:$G$553,4,FALSE)=0,"",$L689)</f>
        <v>#N/A</v>
      </c>
      <c r="Q689" s="72" t="e">
        <f>IF(VLOOKUP($B689,[1]Sheet1!$E$2:$G$553,3,FALSE)=0,"",$L689)</f>
        <v>#N/A</v>
      </c>
      <c r="R689" s="72" t="e">
        <f>IF(VLOOKUP($B689,[1]Sheet1!$F$2:$G$553,2,FALSE)=0,"",$L689)</f>
        <v>#N/A</v>
      </c>
      <c r="S689" s="72" t="e">
        <f>COUNTIF([1]isolation_zones!$H$2:$H$1182,conductor_pz_summary_hftd_23_re!B689)</f>
        <v>#VALUE!</v>
      </c>
    </row>
    <row r="690" spans="1:19" x14ac:dyDescent="0.25">
      <c r="A690" s="70">
        <v>2546</v>
      </c>
      <c r="B690" s="71" t="s">
        <v>5984</v>
      </c>
      <c r="C690" s="72">
        <v>153081110</v>
      </c>
      <c r="D690" s="72" t="s">
        <v>986</v>
      </c>
      <c r="E690" s="72">
        <v>23870.671149366099</v>
      </c>
      <c r="F690" s="72">
        <f t="shared" si="50"/>
        <v>14.835718551501616</v>
      </c>
      <c r="G690" s="73">
        <v>169</v>
      </c>
      <c r="H690" s="72">
        <f t="shared" si="51"/>
        <v>19.073298627152418</v>
      </c>
      <c r="I690" s="74">
        <v>0.112859755190251</v>
      </c>
      <c r="J690" s="75">
        <v>689</v>
      </c>
      <c r="K690" s="72">
        <f t="shared" si="52"/>
        <v>8308.91750079144</v>
      </c>
      <c r="L690" s="72">
        <f t="shared" si="53"/>
        <v>7199.6253337369599</v>
      </c>
      <c r="M690" s="72">
        <f t="shared" si="54"/>
        <v>0.29075725156656063</v>
      </c>
      <c r="N690" s="72" t="e">
        <f>IF(VLOOKUP(B690,[1]Sheet1!$B$2:$G$553,6,FALSE)=0,"",L690)</f>
        <v>#N/A</v>
      </c>
      <c r="O690" s="72" t="e">
        <f>IF(VLOOKUP($B690,[1]Sheet1!$C$2:$G$553,5,FALSE)=0,"",$L690)</f>
        <v>#N/A</v>
      </c>
      <c r="P690" s="72" t="e">
        <f>IF(VLOOKUP($B690,[1]Sheet1!$D$2:$G$553,4,FALSE)=0,"",$L690)</f>
        <v>#N/A</v>
      </c>
      <c r="Q690" s="72" t="e">
        <f>IF(VLOOKUP($B690,[1]Sheet1!$E$2:$G$553,3,FALSE)=0,"",$L690)</f>
        <v>#N/A</v>
      </c>
      <c r="R690" s="72" t="e">
        <f>IF(VLOOKUP($B690,[1]Sheet1!$F$2:$G$553,2,FALSE)=0,"",$L690)</f>
        <v>#N/A</v>
      </c>
      <c r="S690" s="72" t="e">
        <f>COUNTIF([1]isolation_zones!$H$2:$H$1182,conductor_pz_summary_hftd_23_re!B690)</f>
        <v>#VALUE!</v>
      </c>
    </row>
    <row r="691" spans="1:19" x14ac:dyDescent="0.25">
      <c r="A691" s="70">
        <v>6240</v>
      </c>
      <c r="B691" s="71" t="s">
        <v>1836</v>
      </c>
      <c r="C691" s="72">
        <v>43432104</v>
      </c>
      <c r="D691" s="72" t="s">
        <v>51</v>
      </c>
      <c r="E691" s="72">
        <v>12705.358229285401</v>
      </c>
      <c r="F691" s="72">
        <f t="shared" si="50"/>
        <v>7.8964314663054074</v>
      </c>
      <c r="G691" s="73">
        <v>99</v>
      </c>
      <c r="H691" s="72">
        <f t="shared" si="51"/>
        <v>11.161318803884667</v>
      </c>
      <c r="I691" s="74">
        <v>0.11274059397863299</v>
      </c>
      <c r="J691" s="75">
        <v>690</v>
      </c>
      <c r="K691" s="72">
        <f t="shared" si="52"/>
        <v>8316.8139322577463</v>
      </c>
      <c r="L691" s="72">
        <f t="shared" si="53"/>
        <v>7188.4640149330753</v>
      </c>
      <c r="M691" s="72">
        <f t="shared" si="54"/>
        <v>0.29030650111374628</v>
      </c>
      <c r="N691" s="72" t="e">
        <f>IF(VLOOKUP(B691,[1]Sheet1!$B$2:$G$553,6,FALSE)=0,"",L691)</f>
        <v>#N/A</v>
      </c>
      <c r="O691" s="72" t="e">
        <f>IF(VLOOKUP($B691,[1]Sheet1!$C$2:$G$553,5,FALSE)=0,"",$L691)</f>
        <v>#N/A</v>
      </c>
      <c r="P691" s="72" t="e">
        <f>IF(VLOOKUP($B691,[1]Sheet1!$D$2:$G$553,4,FALSE)=0,"",$L691)</f>
        <v>#N/A</v>
      </c>
      <c r="Q691" s="72" t="e">
        <f>IF(VLOOKUP($B691,[1]Sheet1!$E$2:$G$553,3,FALSE)=0,"",$L691)</f>
        <v>#N/A</v>
      </c>
      <c r="R691" s="72" t="e">
        <f>IF(VLOOKUP($B691,[1]Sheet1!$F$2:$G$553,2,FALSE)=0,"",$L691)</f>
        <v>#N/A</v>
      </c>
      <c r="S691" s="72" t="e">
        <f>COUNTIF([1]isolation_zones!$H$2:$H$1182,conductor_pz_summary_hftd_23_re!B691)</f>
        <v>#VALUE!</v>
      </c>
    </row>
    <row r="692" spans="1:19" x14ac:dyDescent="0.25">
      <c r="A692" s="70">
        <v>6314</v>
      </c>
      <c r="B692" s="71" t="s">
        <v>4275</v>
      </c>
      <c r="C692" s="72">
        <v>252931102</v>
      </c>
      <c r="D692" s="72" t="s">
        <v>753</v>
      </c>
      <c r="E692" s="72">
        <v>15802.8651205846</v>
      </c>
      <c r="F692" s="72">
        <f t="shared" si="50"/>
        <v>9.8215445124826601</v>
      </c>
      <c r="G692" s="73">
        <v>65</v>
      </c>
      <c r="H692" s="72">
        <f t="shared" si="51"/>
        <v>7.3250320332562744</v>
      </c>
      <c r="I692" s="74">
        <v>0.11269280051163499</v>
      </c>
      <c r="J692" s="75">
        <v>691</v>
      </c>
      <c r="K692" s="72">
        <f t="shared" si="52"/>
        <v>8326.6354767702287</v>
      </c>
      <c r="L692" s="72">
        <f t="shared" si="53"/>
        <v>7181.138982899819</v>
      </c>
      <c r="M692" s="72">
        <f t="shared" si="54"/>
        <v>0.2900106793059577</v>
      </c>
      <c r="N692" s="72" t="e">
        <f>IF(VLOOKUP(B692,[1]Sheet1!$B$2:$G$553,6,FALSE)=0,"",L692)</f>
        <v>#N/A</v>
      </c>
      <c r="O692" s="72" t="e">
        <f>IF(VLOOKUP($B692,[1]Sheet1!$C$2:$G$553,5,FALSE)=0,"",$L692)</f>
        <v>#N/A</v>
      </c>
      <c r="P692" s="72" t="e">
        <f>IF(VLOOKUP($B692,[1]Sheet1!$D$2:$G$553,4,FALSE)=0,"",$L692)</f>
        <v>#N/A</v>
      </c>
      <c r="Q692" s="72" t="e">
        <f>IF(VLOOKUP($B692,[1]Sheet1!$E$2:$G$553,3,FALSE)=0,"",$L692)</f>
        <v>#N/A</v>
      </c>
      <c r="R692" s="72" t="e">
        <f>IF(VLOOKUP($B692,[1]Sheet1!$F$2:$G$553,2,FALSE)=0,"",$L692)</f>
        <v>#N/A</v>
      </c>
      <c r="S692" s="72" t="e">
        <f>COUNTIF([1]isolation_zones!$H$2:$H$1182,conductor_pz_summary_hftd_23_re!B692)</f>
        <v>#VALUE!</v>
      </c>
    </row>
    <row r="693" spans="1:19" x14ac:dyDescent="0.25">
      <c r="A693" s="70">
        <v>8377</v>
      </c>
      <c r="B693" s="71" t="s">
        <v>4123</v>
      </c>
      <c r="C693" s="72">
        <v>14422111</v>
      </c>
      <c r="D693" s="72" t="s">
        <v>367</v>
      </c>
      <c r="E693" s="72">
        <v>5449.7895714079996</v>
      </c>
      <c r="F693" s="72">
        <f t="shared" si="50"/>
        <v>3.3870662345605962</v>
      </c>
      <c r="G693" s="73">
        <v>81</v>
      </c>
      <c r="H693" s="72">
        <f t="shared" si="51"/>
        <v>9.1187108558402752</v>
      </c>
      <c r="I693" s="74">
        <v>0.112576677232596</v>
      </c>
      <c r="J693" s="75">
        <v>692</v>
      </c>
      <c r="K693" s="72">
        <f t="shared" si="52"/>
        <v>8330.0225430047885</v>
      </c>
      <c r="L693" s="72">
        <f t="shared" si="53"/>
        <v>7172.0202720439784</v>
      </c>
      <c r="M693" s="72">
        <f t="shared" si="54"/>
        <v>0.28964241968363391</v>
      </c>
      <c r="N693" s="72" t="e">
        <f>IF(VLOOKUP(B693,[1]Sheet1!$B$2:$G$553,6,FALSE)=0,"",L693)</f>
        <v>#N/A</v>
      </c>
      <c r="O693" s="72" t="e">
        <f>IF(VLOOKUP($B693,[1]Sheet1!$C$2:$G$553,5,FALSE)=0,"",$L693)</f>
        <v>#N/A</v>
      </c>
      <c r="P693" s="72" t="e">
        <f>IF(VLOOKUP($B693,[1]Sheet1!$D$2:$G$553,4,FALSE)=0,"",$L693)</f>
        <v>#N/A</v>
      </c>
      <c r="Q693" s="72" t="e">
        <f>IF(VLOOKUP($B693,[1]Sheet1!$E$2:$G$553,3,FALSE)=0,"",$L693)</f>
        <v>#N/A</v>
      </c>
      <c r="R693" s="72" t="e">
        <f>IF(VLOOKUP($B693,[1]Sheet1!$F$2:$G$553,2,FALSE)=0,"",$L693)</f>
        <v>#N/A</v>
      </c>
      <c r="S693" s="72" t="e">
        <f>COUNTIF([1]isolation_zones!$H$2:$H$1182,conductor_pz_summary_hftd_23_re!B693)</f>
        <v>#VALUE!</v>
      </c>
    </row>
    <row r="694" spans="1:19" x14ac:dyDescent="0.25">
      <c r="A694" s="70">
        <v>84</v>
      </c>
      <c r="B694" s="71" t="s">
        <v>2514</v>
      </c>
      <c r="C694" s="72">
        <v>153701104</v>
      </c>
      <c r="D694" s="72" t="s">
        <v>701</v>
      </c>
      <c r="E694" s="72">
        <v>17440.805784742501</v>
      </c>
      <c r="F694" s="72">
        <f t="shared" si="50"/>
        <v>10.839531252170604</v>
      </c>
      <c r="G694" s="73">
        <v>264</v>
      </c>
      <c r="H694" s="72">
        <f t="shared" si="51"/>
        <v>29.704114938288384</v>
      </c>
      <c r="I694" s="74">
        <v>0.112515586887456</v>
      </c>
      <c r="J694" s="75">
        <v>693</v>
      </c>
      <c r="K694" s="72">
        <f t="shared" si="52"/>
        <v>8340.8620742569583</v>
      </c>
      <c r="L694" s="72">
        <f t="shared" si="53"/>
        <v>7142.3161571056899</v>
      </c>
      <c r="M694" s="72">
        <f t="shared" si="54"/>
        <v>0.28844281742388811</v>
      </c>
      <c r="N694" s="72" t="e">
        <f>IF(VLOOKUP(B694,[1]Sheet1!$B$2:$G$553,6,FALSE)=0,"",L694)</f>
        <v>#N/A</v>
      </c>
      <c r="O694" s="72" t="e">
        <f>IF(VLOOKUP($B694,[1]Sheet1!$C$2:$G$553,5,FALSE)=0,"",$L694)</f>
        <v>#N/A</v>
      </c>
      <c r="P694" s="72" t="e">
        <f>IF(VLOOKUP($B694,[1]Sheet1!$D$2:$G$553,4,FALSE)=0,"",$L694)</f>
        <v>#N/A</v>
      </c>
      <c r="Q694" s="72" t="e">
        <f>IF(VLOOKUP($B694,[1]Sheet1!$E$2:$G$553,3,FALSE)=0,"",$L694)</f>
        <v>#N/A</v>
      </c>
      <c r="R694" s="72" t="e">
        <f>IF(VLOOKUP($B694,[1]Sheet1!$F$2:$G$553,2,FALSE)=0,"",$L694)</f>
        <v>#N/A</v>
      </c>
      <c r="S694" s="72" t="e">
        <f>COUNTIF([1]isolation_zones!$H$2:$H$1182,conductor_pz_summary_hftd_23_re!B694)</f>
        <v>#VALUE!</v>
      </c>
    </row>
    <row r="695" spans="1:19" x14ac:dyDescent="0.25">
      <c r="A695" s="70">
        <v>4410</v>
      </c>
      <c r="B695" s="71" t="s">
        <v>5985</v>
      </c>
      <c r="C695" s="72">
        <v>103491101</v>
      </c>
      <c r="D695" s="72" t="s">
        <v>1586</v>
      </c>
      <c r="E695" s="72">
        <v>16083.896007170701</v>
      </c>
      <c r="F695" s="72">
        <f t="shared" si="50"/>
        <v>9.9962063437978248</v>
      </c>
      <c r="G695" s="73">
        <v>86</v>
      </c>
      <c r="H695" s="72">
        <f t="shared" si="51"/>
        <v>9.6734080060722007</v>
      </c>
      <c r="I695" s="74">
        <v>0.11248148844270001</v>
      </c>
      <c r="J695" s="75">
        <v>694</v>
      </c>
      <c r="K695" s="72">
        <f t="shared" si="52"/>
        <v>8350.8582806007562</v>
      </c>
      <c r="L695" s="72">
        <f t="shared" si="53"/>
        <v>7132.6427490996175</v>
      </c>
      <c r="M695" s="72">
        <f t="shared" si="54"/>
        <v>0.28805215632768527</v>
      </c>
      <c r="N695" s="72" t="e">
        <f>IF(VLOOKUP(B695,[1]Sheet1!$B$2:$G$553,6,FALSE)=0,"",L695)</f>
        <v>#N/A</v>
      </c>
      <c r="O695" s="72" t="e">
        <f>IF(VLOOKUP($B695,[1]Sheet1!$C$2:$G$553,5,FALSE)=0,"",$L695)</f>
        <v>#N/A</v>
      </c>
      <c r="P695" s="72" t="e">
        <f>IF(VLOOKUP($B695,[1]Sheet1!$D$2:$G$553,4,FALSE)=0,"",$L695)</f>
        <v>#N/A</v>
      </c>
      <c r="Q695" s="72" t="e">
        <f>IF(VLOOKUP($B695,[1]Sheet1!$E$2:$G$553,3,FALSE)=0,"",$L695)</f>
        <v>#N/A</v>
      </c>
      <c r="R695" s="72" t="e">
        <f>IF(VLOOKUP($B695,[1]Sheet1!$F$2:$G$553,2,FALSE)=0,"",$L695)</f>
        <v>#N/A</v>
      </c>
      <c r="S695" s="72" t="e">
        <f>COUNTIF([1]isolation_zones!$H$2:$H$1182,conductor_pz_summary_hftd_23_re!B695)</f>
        <v>#VALUE!</v>
      </c>
    </row>
    <row r="696" spans="1:19" x14ac:dyDescent="0.25">
      <c r="A696" s="70">
        <v>1376</v>
      </c>
      <c r="B696" s="71" t="s">
        <v>1875</v>
      </c>
      <c r="C696" s="72">
        <v>153612104</v>
      </c>
      <c r="D696" s="72" t="s">
        <v>942</v>
      </c>
      <c r="E696" s="72">
        <v>28840.3765198855</v>
      </c>
      <c r="F696" s="72">
        <f t="shared" si="50"/>
        <v>17.92441051577719</v>
      </c>
      <c r="G696" s="73">
        <v>185</v>
      </c>
      <c r="H696" s="72">
        <f t="shared" si="51"/>
        <v>20.780600475646551</v>
      </c>
      <c r="I696" s="74">
        <v>0.11232757013863</v>
      </c>
      <c r="J696" s="75">
        <v>695</v>
      </c>
      <c r="K696" s="72">
        <f t="shared" si="52"/>
        <v>8368.7826911165339</v>
      </c>
      <c r="L696" s="72">
        <f t="shared" si="53"/>
        <v>7111.8621486239708</v>
      </c>
      <c r="M696" s="72">
        <f t="shared" si="54"/>
        <v>0.28721293067355452</v>
      </c>
      <c r="N696" s="72" t="e">
        <f>IF(VLOOKUP(B696,[1]Sheet1!$B$2:$G$553,6,FALSE)=0,"",L696)</f>
        <v>#N/A</v>
      </c>
      <c r="O696" s="72" t="e">
        <f>IF(VLOOKUP($B696,[1]Sheet1!$C$2:$G$553,5,FALSE)=0,"",$L696)</f>
        <v>#N/A</v>
      </c>
      <c r="P696" s="72" t="e">
        <f>IF(VLOOKUP($B696,[1]Sheet1!$D$2:$G$553,4,FALSE)=0,"",$L696)</f>
        <v>#N/A</v>
      </c>
      <c r="Q696" s="72" t="e">
        <f>IF(VLOOKUP($B696,[1]Sheet1!$E$2:$G$553,3,FALSE)=0,"",$L696)</f>
        <v>#N/A</v>
      </c>
      <c r="R696" s="72" t="e">
        <f>IF(VLOOKUP($B696,[1]Sheet1!$F$2:$G$553,2,FALSE)=0,"",$L696)</f>
        <v>#N/A</v>
      </c>
      <c r="S696" s="72" t="e">
        <f>COUNTIF([1]isolation_zones!$H$2:$H$1182,conductor_pz_summary_hftd_23_re!B696)</f>
        <v>#VALUE!</v>
      </c>
    </row>
    <row r="697" spans="1:19" x14ac:dyDescent="0.25">
      <c r="A697" s="70">
        <v>138</v>
      </c>
      <c r="B697" s="71" t="s">
        <v>5986</v>
      </c>
      <c r="C697" s="72">
        <v>153612103</v>
      </c>
      <c r="D697" s="72" t="s">
        <v>859</v>
      </c>
      <c r="E697" s="72">
        <v>51502.824136269403</v>
      </c>
      <c r="F697" s="72">
        <f t="shared" si="50"/>
        <v>32.009213260577624</v>
      </c>
      <c r="G697" s="73">
        <v>324</v>
      </c>
      <c r="H697" s="72">
        <f t="shared" si="51"/>
        <v>36.354863235914245</v>
      </c>
      <c r="I697" s="74">
        <v>0.112206368012081</v>
      </c>
      <c r="J697" s="75">
        <v>696</v>
      </c>
      <c r="K697" s="72">
        <f t="shared" si="52"/>
        <v>8400.7919043771108</v>
      </c>
      <c r="L697" s="72">
        <f t="shared" si="53"/>
        <v>7075.5072853880565</v>
      </c>
      <c r="M697" s="72">
        <f t="shared" si="54"/>
        <v>0.28574473759050334</v>
      </c>
      <c r="N697" s="72" t="e">
        <f>IF(VLOOKUP(B697,[1]Sheet1!$B$2:$G$553,6,FALSE)=0,"",L697)</f>
        <v>#N/A</v>
      </c>
      <c r="O697" s="72" t="e">
        <f>IF(VLOOKUP($B697,[1]Sheet1!$C$2:$G$553,5,FALSE)=0,"",$L697)</f>
        <v>#N/A</v>
      </c>
      <c r="P697" s="72" t="e">
        <f>IF(VLOOKUP($B697,[1]Sheet1!$D$2:$G$553,4,FALSE)=0,"",$L697)</f>
        <v>#N/A</v>
      </c>
      <c r="Q697" s="72" t="e">
        <f>IF(VLOOKUP($B697,[1]Sheet1!$E$2:$G$553,3,FALSE)=0,"",$L697)</f>
        <v>#N/A</v>
      </c>
      <c r="R697" s="72" t="e">
        <f>IF(VLOOKUP($B697,[1]Sheet1!$F$2:$G$553,2,FALSE)=0,"",$L697)</f>
        <v>#N/A</v>
      </c>
      <c r="S697" s="72" t="e">
        <f>COUNTIF([1]isolation_zones!$H$2:$H$1182,conductor_pz_summary_hftd_23_re!B697)</f>
        <v>#VALUE!</v>
      </c>
    </row>
    <row r="698" spans="1:19" x14ac:dyDescent="0.25">
      <c r="A698" s="70">
        <v>6028</v>
      </c>
      <c r="B698" s="71" t="s">
        <v>4719</v>
      </c>
      <c r="C698" s="72">
        <v>103551101</v>
      </c>
      <c r="D698" s="72" t="s">
        <v>1498</v>
      </c>
      <c r="E698" s="72">
        <v>18168.0105576838</v>
      </c>
      <c r="F698" s="72">
        <f t="shared" si="50"/>
        <v>11.291491956298197</v>
      </c>
      <c r="G698" s="73">
        <v>167</v>
      </c>
      <c r="H698" s="72">
        <f t="shared" si="51"/>
        <v>18.734850517129335</v>
      </c>
      <c r="I698" s="74">
        <v>0.112184733635505</v>
      </c>
      <c r="J698" s="75">
        <v>697</v>
      </c>
      <c r="K698" s="72">
        <f t="shared" si="52"/>
        <v>8412.0833963334098</v>
      </c>
      <c r="L698" s="72">
        <f t="shared" si="53"/>
        <v>7056.7724348709271</v>
      </c>
      <c r="M698" s="72">
        <f t="shared" si="54"/>
        <v>0.28498812965712306</v>
      </c>
      <c r="N698" s="72" t="e">
        <f>IF(VLOOKUP(B698,[1]Sheet1!$B$2:$G$553,6,FALSE)=0,"",L698)</f>
        <v>#N/A</v>
      </c>
      <c r="O698" s="72" t="e">
        <f>IF(VLOOKUP($B698,[1]Sheet1!$C$2:$G$553,5,FALSE)=0,"",$L698)</f>
        <v>#N/A</v>
      </c>
      <c r="P698" s="72" t="e">
        <f>IF(VLOOKUP($B698,[1]Sheet1!$D$2:$G$553,4,FALSE)=0,"",$L698)</f>
        <v>#N/A</v>
      </c>
      <c r="Q698" s="72" t="e">
        <f>IF(VLOOKUP($B698,[1]Sheet1!$E$2:$G$553,3,FALSE)=0,"",$L698)</f>
        <v>#N/A</v>
      </c>
      <c r="R698" s="72" t="e">
        <f>IF(VLOOKUP($B698,[1]Sheet1!$F$2:$G$553,2,FALSE)=0,"",$L698)</f>
        <v>#N/A</v>
      </c>
      <c r="S698" s="72" t="e">
        <f>COUNTIF([1]isolation_zones!$H$2:$H$1182,conductor_pz_summary_hftd_23_re!B698)</f>
        <v>#VALUE!</v>
      </c>
    </row>
    <row r="699" spans="1:19" x14ac:dyDescent="0.25">
      <c r="A699" s="70">
        <v>6687</v>
      </c>
      <c r="B699" s="71" t="s">
        <v>4032</v>
      </c>
      <c r="C699" s="72">
        <v>103091102</v>
      </c>
      <c r="D699" s="72" t="s">
        <v>1424</v>
      </c>
      <c r="E699" s="72">
        <v>17571.051087090102</v>
      </c>
      <c r="F699" s="72">
        <f t="shared" si="50"/>
        <v>10.920479233741517</v>
      </c>
      <c r="G699" s="73">
        <v>124</v>
      </c>
      <c r="H699" s="72">
        <f t="shared" si="51"/>
        <v>13.910659601271444</v>
      </c>
      <c r="I699" s="74">
        <v>0.11218273871993099</v>
      </c>
      <c r="J699" s="75">
        <v>698</v>
      </c>
      <c r="K699" s="72">
        <f t="shared" si="52"/>
        <v>8423.0038755671521</v>
      </c>
      <c r="L699" s="72">
        <f t="shared" si="53"/>
        <v>7042.8617752696555</v>
      </c>
      <c r="M699" s="72">
        <f t="shared" si="54"/>
        <v>0.28442634693015378</v>
      </c>
      <c r="N699" s="72" t="e">
        <f>IF(VLOOKUP(B699,[1]Sheet1!$B$2:$G$553,6,FALSE)=0,"",L699)</f>
        <v>#N/A</v>
      </c>
      <c r="O699" s="72" t="e">
        <f>IF(VLOOKUP($B699,[1]Sheet1!$C$2:$G$553,5,FALSE)=0,"",$L699)</f>
        <v>#N/A</v>
      </c>
      <c r="P699" s="72" t="e">
        <f>IF(VLOOKUP($B699,[1]Sheet1!$D$2:$G$553,4,FALSE)=0,"",$L699)</f>
        <v>#N/A</v>
      </c>
      <c r="Q699" s="72" t="e">
        <f>IF(VLOOKUP($B699,[1]Sheet1!$E$2:$G$553,3,FALSE)=0,"",$L699)</f>
        <v>#N/A</v>
      </c>
      <c r="R699" s="72" t="e">
        <f>IF(VLOOKUP($B699,[1]Sheet1!$F$2:$G$553,2,FALSE)=0,"",$L699)</f>
        <v>#N/A</v>
      </c>
      <c r="S699" s="72" t="e">
        <f>COUNTIF([1]isolation_zones!$H$2:$H$1182,conductor_pz_summary_hftd_23_re!B699)</f>
        <v>#VALUE!</v>
      </c>
    </row>
    <row r="700" spans="1:19" x14ac:dyDescent="0.25">
      <c r="A700" s="70">
        <v>2672</v>
      </c>
      <c r="B700" s="71" t="s">
        <v>3065</v>
      </c>
      <c r="C700" s="72">
        <v>153662102</v>
      </c>
      <c r="D700" s="72" t="s">
        <v>551</v>
      </c>
      <c r="E700" s="72">
        <v>69346.932745826402</v>
      </c>
      <c r="F700" s="72">
        <f t="shared" si="50"/>
        <v>43.099398847623618</v>
      </c>
      <c r="G700" s="73">
        <v>403</v>
      </c>
      <c r="H700" s="72">
        <f t="shared" si="51"/>
        <v>45.192153815171622</v>
      </c>
      <c r="I700" s="74">
        <v>0.112139339491741</v>
      </c>
      <c r="J700" s="75">
        <v>699</v>
      </c>
      <c r="K700" s="72">
        <f t="shared" si="52"/>
        <v>8466.103274414776</v>
      </c>
      <c r="L700" s="72">
        <f t="shared" si="53"/>
        <v>6997.6696214544836</v>
      </c>
      <c r="M700" s="72">
        <f t="shared" si="54"/>
        <v>0.2826012593975985</v>
      </c>
      <c r="N700" s="72" t="e">
        <f>IF(VLOOKUP(B700,[1]Sheet1!$B$2:$G$553,6,FALSE)=0,"",L700)</f>
        <v>#N/A</v>
      </c>
      <c r="O700" s="72" t="e">
        <f>IF(VLOOKUP($B700,[1]Sheet1!$C$2:$G$553,5,FALSE)=0,"",$L700)</f>
        <v>#N/A</v>
      </c>
      <c r="P700" s="72" t="e">
        <f>IF(VLOOKUP($B700,[1]Sheet1!$D$2:$G$553,4,FALSE)=0,"",$L700)</f>
        <v>#N/A</v>
      </c>
      <c r="Q700" s="72" t="e">
        <f>IF(VLOOKUP($B700,[1]Sheet1!$E$2:$G$553,3,FALSE)=0,"",$L700)</f>
        <v>#N/A</v>
      </c>
      <c r="R700" s="72" t="e">
        <f>IF(VLOOKUP($B700,[1]Sheet1!$F$2:$G$553,2,FALSE)=0,"",$L700)</f>
        <v>#N/A</v>
      </c>
      <c r="S700" s="72" t="e">
        <f>COUNTIF([1]isolation_zones!$H$2:$H$1182,conductor_pz_summary_hftd_23_re!B700)</f>
        <v>#VALUE!</v>
      </c>
    </row>
    <row r="701" spans="1:19" x14ac:dyDescent="0.25">
      <c r="A701" s="70">
        <v>4377</v>
      </c>
      <c r="B701" s="71" t="s">
        <v>5987</v>
      </c>
      <c r="C701" s="72">
        <v>254452101</v>
      </c>
      <c r="D701" s="72" t="s">
        <v>990</v>
      </c>
      <c r="E701" s="72">
        <v>30558.966252976799</v>
      </c>
      <c r="F701" s="72">
        <f t="shared" si="50"/>
        <v>18.992520977611434</v>
      </c>
      <c r="G701" s="73">
        <v>154</v>
      </c>
      <c r="H701" s="72">
        <f t="shared" si="51"/>
        <v>17.255300142014551</v>
      </c>
      <c r="I701" s="74">
        <v>0.112047403519575</v>
      </c>
      <c r="J701" s="75">
        <v>700</v>
      </c>
      <c r="K701" s="72">
        <f t="shared" si="52"/>
        <v>8485.095795392388</v>
      </c>
      <c r="L701" s="72">
        <f t="shared" si="53"/>
        <v>6980.4143213124689</v>
      </c>
      <c r="M701" s="72">
        <f t="shared" si="54"/>
        <v>0.28190440318471499</v>
      </c>
      <c r="N701" s="72" t="e">
        <f>IF(VLOOKUP(B701,[1]Sheet1!$B$2:$G$553,6,FALSE)=0,"",L701)</f>
        <v>#N/A</v>
      </c>
      <c r="O701" s="72" t="e">
        <f>IF(VLOOKUP($B701,[1]Sheet1!$C$2:$G$553,5,FALSE)=0,"",$L701)</f>
        <v>#N/A</v>
      </c>
      <c r="P701" s="72" t="e">
        <f>IF(VLOOKUP($B701,[1]Sheet1!$D$2:$G$553,4,FALSE)=0,"",$L701)</f>
        <v>#N/A</v>
      </c>
      <c r="Q701" s="72" t="e">
        <f>IF(VLOOKUP($B701,[1]Sheet1!$E$2:$G$553,3,FALSE)=0,"",$L701)</f>
        <v>#N/A</v>
      </c>
      <c r="R701" s="72" t="e">
        <f>IF(VLOOKUP($B701,[1]Sheet1!$F$2:$G$553,2,FALSE)=0,"",$L701)</f>
        <v>#N/A</v>
      </c>
      <c r="S701" s="72" t="e">
        <f>COUNTIF([1]isolation_zones!$H$2:$H$1182,conductor_pz_summary_hftd_23_re!B701)</f>
        <v>#VALUE!</v>
      </c>
    </row>
    <row r="702" spans="1:19" x14ac:dyDescent="0.25">
      <c r="A702" s="70">
        <v>5474</v>
      </c>
      <c r="B702" s="71" t="s">
        <v>5988</v>
      </c>
      <c r="C702" s="72">
        <v>42271105</v>
      </c>
      <c r="D702" s="72" t="s">
        <v>509</v>
      </c>
      <c r="E702" s="72">
        <v>11162.8449742429</v>
      </c>
      <c r="F702" s="72">
        <f t="shared" si="50"/>
        <v>6.9377532468880672</v>
      </c>
      <c r="G702" s="73">
        <v>47</v>
      </c>
      <c r="H702" s="72">
        <f t="shared" si="51"/>
        <v>5.2629776241071626</v>
      </c>
      <c r="I702" s="74">
        <v>0.111978247321429</v>
      </c>
      <c r="J702" s="75">
        <v>701</v>
      </c>
      <c r="K702" s="72">
        <f t="shared" si="52"/>
        <v>8492.033548639276</v>
      </c>
      <c r="L702" s="72">
        <f t="shared" si="53"/>
        <v>6975.1513436883615</v>
      </c>
      <c r="M702" s="72">
        <f t="shared" si="54"/>
        <v>0.28169185755378179</v>
      </c>
      <c r="N702" s="72" t="e">
        <f>IF(VLOOKUP(B702,[1]Sheet1!$B$2:$G$553,6,FALSE)=0,"",L702)</f>
        <v>#N/A</v>
      </c>
      <c r="O702" s="72" t="e">
        <f>IF(VLOOKUP($B702,[1]Sheet1!$C$2:$G$553,5,FALSE)=0,"",$L702)</f>
        <v>#N/A</v>
      </c>
      <c r="P702" s="72" t="e">
        <f>IF(VLOOKUP($B702,[1]Sheet1!$D$2:$G$553,4,FALSE)=0,"",$L702)</f>
        <v>#N/A</v>
      </c>
      <c r="Q702" s="72" t="e">
        <f>IF(VLOOKUP($B702,[1]Sheet1!$E$2:$G$553,3,FALSE)=0,"",$L702)</f>
        <v>#N/A</v>
      </c>
      <c r="R702" s="72" t="e">
        <f>IF(VLOOKUP($B702,[1]Sheet1!$F$2:$G$553,2,FALSE)=0,"",$L702)</f>
        <v>#N/A</v>
      </c>
      <c r="S702" s="72" t="e">
        <f>COUNTIF([1]isolation_zones!$H$2:$H$1182,conductor_pz_summary_hftd_23_re!B702)</f>
        <v>#VALUE!</v>
      </c>
    </row>
    <row r="703" spans="1:19" x14ac:dyDescent="0.25">
      <c r="A703" s="70">
        <v>6448</v>
      </c>
      <c r="B703" s="71" t="s">
        <v>4770</v>
      </c>
      <c r="C703" s="72">
        <v>252811102</v>
      </c>
      <c r="D703" s="72" t="s">
        <v>1380</v>
      </c>
      <c r="E703" s="72">
        <v>24704.618630213001</v>
      </c>
      <c r="F703" s="72">
        <f t="shared" si="50"/>
        <v>15.354020279809198</v>
      </c>
      <c r="G703" s="73">
        <v>178</v>
      </c>
      <c r="H703" s="72">
        <f t="shared" si="51"/>
        <v>19.921502259176588</v>
      </c>
      <c r="I703" s="74">
        <v>0.11191855201784601</v>
      </c>
      <c r="J703" s="75">
        <v>702</v>
      </c>
      <c r="K703" s="72">
        <f t="shared" si="52"/>
        <v>8507.3875689190845</v>
      </c>
      <c r="L703" s="72">
        <f t="shared" si="53"/>
        <v>6955.2298414291845</v>
      </c>
      <c r="M703" s="72">
        <f t="shared" si="54"/>
        <v>0.28088732662676075</v>
      </c>
      <c r="N703" s="72" t="e">
        <f>IF(VLOOKUP(B703,[1]Sheet1!$B$2:$G$553,6,FALSE)=0,"",L703)</f>
        <v>#N/A</v>
      </c>
      <c r="O703" s="72" t="e">
        <f>IF(VLOOKUP($B703,[1]Sheet1!$C$2:$G$553,5,FALSE)=0,"",$L703)</f>
        <v>#N/A</v>
      </c>
      <c r="P703" s="72" t="e">
        <f>IF(VLOOKUP($B703,[1]Sheet1!$D$2:$G$553,4,FALSE)=0,"",$L703)</f>
        <v>#N/A</v>
      </c>
      <c r="Q703" s="72" t="e">
        <f>IF(VLOOKUP($B703,[1]Sheet1!$E$2:$G$553,3,FALSE)=0,"",$L703)</f>
        <v>#N/A</v>
      </c>
      <c r="R703" s="72" t="e">
        <f>IF(VLOOKUP($B703,[1]Sheet1!$F$2:$G$553,2,FALSE)=0,"",$L703)</f>
        <v>#N/A</v>
      </c>
      <c r="S703" s="72" t="e">
        <f>COUNTIF([1]isolation_zones!$H$2:$H$1182,conductor_pz_summary_hftd_23_re!B703)</f>
        <v>#VALUE!</v>
      </c>
    </row>
    <row r="704" spans="1:19" x14ac:dyDescent="0.25">
      <c r="A704" s="70">
        <v>1645</v>
      </c>
      <c r="B704" s="71" t="s">
        <v>2201</v>
      </c>
      <c r="C704" s="72">
        <v>42271105</v>
      </c>
      <c r="D704" s="72" t="s">
        <v>509</v>
      </c>
      <c r="E704" s="72">
        <v>14780.8133191788</v>
      </c>
      <c r="F704" s="72">
        <f t="shared" si="50"/>
        <v>9.1863351890483536</v>
      </c>
      <c r="G704" s="73">
        <v>134</v>
      </c>
      <c r="H704" s="72">
        <f t="shared" si="51"/>
        <v>14.976773131298136</v>
      </c>
      <c r="I704" s="74">
        <v>0.111766963666404</v>
      </c>
      <c r="J704" s="75">
        <v>703</v>
      </c>
      <c r="K704" s="72">
        <f t="shared" si="52"/>
        <v>8516.5739041081324</v>
      </c>
      <c r="L704" s="72">
        <f t="shared" si="53"/>
        <v>6940.2530682978868</v>
      </c>
      <c r="M704" s="72">
        <f t="shared" si="54"/>
        <v>0.28028248884824658</v>
      </c>
      <c r="N704" s="72" t="e">
        <f>IF(VLOOKUP(B704,[1]Sheet1!$B$2:$G$553,6,FALSE)=0,"",L704)</f>
        <v>#N/A</v>
      </c>
      <c r="O704" s="72" t="e">
        <f>IF(VLOOKUP($B704,[1]Sheet1!$C$2:$G$553,5,FALSE)=0,"",$L704)</f>
        <v>#N/A</v>
      </c>
      <c r="P704" s="72" t="e">
        <f>IF(VLOOKUP($B704,[1]Sheet1!$D$2:$G$553,4,FALSE)=0,"",$L704)</f>
        <v>#N/A</v>
      </c>
      <c r="Q704" s="72" t="e">
        <f>IF(VLOOKUP($B704,[1]Sheet1!$E$2:$G$553,3,FALSE)=0,"",$L704)</f>
        <v>#N/A</v>
      </c>
      <c r="R704" s="72" t="e">
        <f>IF(VLOOKUP($B704,[1]Sheet1!$F$2:$G$553,2,FALSE)=0,"",$L704)</f>
        <v>#N/A</v>
      </c>
      <c r="S704" s="72" t="e">
        <f>COUNTIF([1]isolation_zones!$H$2:$H$1182,conductor_pz_summary_hftd_23_re!B704)</f>
        <v>#VALUE!</v>
      </c>
    </row>
    <row r="705" spans="1:19" x14ac:dyDescent="0.25">
      <c r="A705" s="70">
        <v>439</v>
      </c>
      <c r="B705" s="71" t="s">
        <v>3852</v>
      </c>
      <c r="C705" s="72">
        <v>152691110</v>
      </c>
      <c r="D705" s="72" t="s">
        <v>1558</v>
      </c>
      <c r="E705" s="72">
        <v>14019.0952471533</v>
      </c>
      <c r="F705" s="72">
        <f t="shared" si="50"/>
        <v>8.7129243301139212</v>
      </c>
      <c r="G705" s="73">
        <v>134</v>
      </c>
      <c r="H705" s="72">
        <f t="shared" si="51"/>
        <v>14.970680319283083</v>
      </c>
      <c r="I705" s="74">
        <v>0.11172149492002301</v>
      </c>
      <c r="J705" s="75">
        <v>704</v>
      </c>
      <c r="K705" s="72">
        <f t="shared" si="52"/>
        <v>8525.2868284382457</v>
      </c>
      <c r="L705" s="72">
        <f t="shared" si="53"/>
        <v>6925.2823879786038</v>
      </c>
      <c r="M705" s="72">
        <f t="shared" si="54"/>
        <v>0.27967789712826924</v>
      </c>
      <c r="N705" s="72" t="e">
        <f>IF(VLOOKUP(B705,[1]Sheet1!$B$2:$G$553,6,FALSE)=0,"",L705)</f>
        <v>#N/A</v>
      </c>
      <c r="O705" s="72" t="e">
        <f>IF(VLOOKUP($B705,[1]Sheet1!$C$2:$G$553,5,FALSE)=0,"",$L705)</f>
        <v>#N/A</v>
      </c>
      <c r="P705" s="72" t="e">
        <f>IF(VLOOKUP($B705,[1]Sheet1!$D$2:$G$553,4,FALSE)=0,"",$L705)</f>
        <v>#N/A</v>
      </c>
      <c r="Q705" s="72" t="e">
        <f>IF(VLOOKUP($B705,[1]Sheet1!$E$2:$G$553,3,FALSE)=0,"",$L705)</f>
        <v>#N/A</v>
      </c>
      <c r="R705" s="72" t="e">
        <f>IF(VLOOKUP($B705,[1]Sheet1!$F$2:$G$553,2,FALSE)=0,"",$L705)</f>
        <v>#N/A</v>
      </c>
      <c r="S705" s="72" t="e">
        <f>COUNTIF([1]isolation_zones!$H$2:$H$1182,conductor_pz_summary_hftd_23_re!B705)</f>
        <v>#VALUE!</v>
      </c>
    </row>
    <row r="706" spans="1:19" x14ac:dyDescent="0.25">
      <c r="A706" s="70">
        <v>6646</v>
      </c>
      <c r="B706" s="71" t="s">
        <v>4057</v>
      </c>
      <c r="C706" s="72">
        <v>42871101</v>
      </c>
      <c r="D706" s="72" t="s">
        <v>529</v>
      </c>
      <c r="E706" s="72">
        <v>17823.7139182102</v>
      </c>
      <c r="F706" s="72">
        <f t="shared" si="50"/>
        <v>11.077510203983966</v>
      </c>
      <c r="G706" s="73">
        <v>133</v>
      </c>
      <c r="H706" s="72">
        <f t="shared" si="51"/>
        <v>14.844116401118809</v>
      </c>
      <c r="I706" s="74">
        <v>0.111609897752773</v>
      </c>
      <c r="J706" s="75">
        <v>705</v>
      </c>
      <c r="K706" s="72">
        <f t="shared" si="52"/>
        <v>8536.36433864223</v>
      </c>
      <c r="L706" s="72">
        <f t="shared" si="53"/>
        <v>6910.4382715774846</v>
      </c>
      <c r="M706" s="72">
        <f t="shared" si="54"/>
        <v>0.27907841669885036</v>
      </c>
      <c r="N706" s="72">
        <f>IF(VLOOKUP(B706,[1]Sheet1!$B$2:$G$553,6,FALSE)=0,"",L706)</f>
        <v>6910.4382715774846</v>
      </c>
      <c r="O706" s="72" t="e">
        <f>IF(VLOOKUP($B706,[1]Sheet1!$C$2:$G$553,5,FALSE)=0,"",$L706)</f>
        <v>#N/A</v>
      </c>
      <c r="P706" s="72" t="e">
        <f>IF(VLOOKUP($B706,[1]Sheet1!$D$2:$G$553,4,FALSE)=0,"",$L706)</f>
        <v>#N/A</v>
      </c>
      <c r="Q706" s="72" t="e">
        <f>IF(VLOOKUP($B706,[1]Sheet1!$E$2:$G$553,3,FALSE)=0,"",$L706)</f>
        <v>#N/A</v>
      </c>
      <c r="R706" s="72" t="e">
        <f>IF(VLOOKUP($B706,[1]Sheet1!$F$2:$G$553,2,FALSE)=0,"",$L706)</f>
        <v>#N/A</v>
      </c>
      <c r="S706" s="72" t="e">
        <f>COUNTIF([1]isolation_zones!$H$2:$H$1182,conductor_pz_summary_hftd_23_re!B706)</f>
        <v>#VALUE!</v>
      </c>
    </row>
    <row r="707" spans="1:19" x14ac:dyDescent="0.25">
      <c r="A707" s="70">
        <v>3320</v>
      </c>
      <c r="B707" s="71" t="s">
        <v>3708</v>
      </c>
      <c r="C707" s="72">
        <v>42681102</v>
      </c>
      <c r="D707" s="72" t="s">
        <v>461</v>
      </c>
      <c r="E707" s="72">
        <v>22457.027839403501</v>
      </c>
      <c r="F707" s="72">
        <f t="shared" ref="F707:F770" si="55">E707/1609</f>
        <v>13.957133523557179</v>
      </c>
      <c r="G707" s="73">
        <v>72</v>
      </c>
      <c r="H707" s="72">
        <f t="shared" ref="H707:H770" si="56">I707*G707</f>
        <v>8.0186521311426961</v>
      </c>
      <c r="I707" s="74">
        <v>0.111370168488093</v>
      </c>
      <c r="J707" s="75">
        <v>706</v>
      </c>
      <c r="K707" s="72">
        <f t="shared" si="52"/>
        <v>8550.3214721657878</v>
      </c>
      <c r="L707" s="72">
        <f t="shared" si="53"/>
        <v>6902.419619446342</v>
      </c>
      <c r="M707" s="72">
        <f t="shared" si="54"/>
        <v>0.2787545830065617</v>
      </c>
      <c r="N707" s="72" t="e">
        <f>IF(VLOOKUP(B707,[1]Sheet1!$B$2:$G$553,6,FALSE)=0,"",L707)</f>
        <v>#N/A</v>
      </c>
      <c r="O707" s="72" t="e">
        <f>IF(VLOOKUP($B707,[1]Sheet1!$C$2:$G$553,5,FALSE)=0,"",$L707)</f>
        <v>#N/A</v>
      </c>
      <c r="P707" s="72" t="e">
        <f>IF(VLOOKUP($B707,[1]Sheet1!$D$2:$G$553,4,FALSE)=0,"",$L707)</f>
        <v>#N/A</v>
      </c>
      <c r="Q707" s="72" t="e">
        <f>IF(VLOOKUP($B707,[1]Sheet1!$E$2:$G$553,3,FALSE)=0,"",$L707)</f>
        <v>#N/A</v>
      </c>
      <c r="R707" s="72" t="e">
        <f>IF(VLOOKUP($B707,[1]Sheet1!$F$2:$G$553,2,FALSE)=0,"",$L707)</f>
        <v>#N/A</v>
      </c>
      <c r="S707" s="72" t="e">
        <f>COUNTIF([1]isolation_zones!$H$2:$H$1182,conductor_pz_summary_hftd_23_re!B707)</f>
        <v>#VALUE!</v>
      </c>
    </row>
    <row r="708" spans="1:19" x14ac:dyDescent="0.25">
      <c r="A708" s="70">
        <v>8527</v>
      </c>
      <c r="B708" s="71" t="s">
        <v>3429</v>
      </c>
      <c r="C708" s="72">
        <v>152691109</v>
      </c>
      <c r="D708" s="72" t="s">
        <v>1356</v>
      </c>
      <c r="E708" s="72">
        <v>14300.9674002306</v>
      </c>
      <c r="F708" s="72">
        <f t="shared" si="55"/>
        <v>8.8881090119518955</v>
      </c>
      <c r="G708" s="73">
        <v>86</v>
      </c>
      <c r="H708" s="72">
        <f t="shared" si="56"/>
        <v>9.571878446580957</v>
      </c>
      <c r="I708" s="74">
        <v>0.111300912169546</v>
      </c>
      <c r="J708" s="75">
        <v>707</v>
      </c>
      <c r="K708" s="72">
        <f t="shared" ref="K708:K771" si="57">F708+K707</f>
        <v>8559.2095811777399</v>
      </c>
      <c r="L708" s="72">
        <f t="shared" ref="L708:L771" si="58">L707-H708</f>
        <v>6892.8477409997613</v>
      </c>
      <c r="M708" s="72">
        <f t="shared" ref="M708:M771" si="59">L708/$L$2</f>
        <v>0.2783680221870124</v>
      </c>
      <c r="N708" s="72" t="e">
        <f>IF(VLOOKUP(B708,[1]Sheet1!$B$2:$G$553,6,FALSE)=0,"",L708)</f>
        <v>#N/A</v>
      </c>
      <c r="O708" s="72" t="e">
        <f>IF(VLOOKUP($B708,[1]Sheet1!$C$2:$G$553,5,FALSE)=0,"",$L708)</f>
        <v>#N/A</v>
      </c>
      <c r="P708" s="72" t="e">
        <f>IF(VLOOKUP($B708,[1]Sheet1!$D$2:$G$553,4,FALSE)=0,"",$L708)</f>
        <v>#N/A</v>
      </c>
      <c r="Q708" s="72" t="e">
        <f>IF(VLOOKUP($B708,[1]Sheet1!$E$2:$G$553,3,FALSE)=0,"",$L708)</f>
        <v>#N/A</v>
      </c>
      <c r="R708" s="72" t="e">
        <f>IF(VLOOKUP($B708,[1]Sheet1!$F$2:$G$553,2,FALSE)=0,"",$L708)</f>
        <v>#N/A</v>
      </c>
      <c r="S708" s="72" t="e">
        <f>COUNTIF([1]isolation_zones!$H$2:$H$1182,conductor_pz_summary_hftd_23_re!B708)</f>
        <v>#VALUE!</v>
      </c>
    </row>
    <row r="709" spans="1:19" x14ac:dyDescent="0.25">
      <c r="A709" s="70">
        <v>8404</v>
      </c>
      <c r="B709" s="71" t="s">
        <v>5989</v>
      </c>
      <c r="C709" s="72">
        <v>183052110</v>
      </c>
      <c r="D709" s="72" t="s">
        <v>745</v>
      </c>
      <c r="E709" s="72">
        <v>8148.5565564478702</v>
      </c>
      <c r="F709" s="72">
        <f t="shared" si="55"/>
        <v>5.0643608181776694</v>
      </c>
      <c r="G709" s="73">
        <v>65</v>
      </c>
      <c r="H709" s="72">
        <f t="shared" si="56"/>
        <v>7.2063248398856654</v>
      </c>
      <c r="I709" s="74">
        <v>0.11086653599824101</v>
      </c>
      <c r="J709" s="75">
        <v>708</v>
      </c>
      <c r="K709" s="72">
        <f t="shared" si="57"/>
        <v>8564.273941995918</v>
      </c>
      <c r="L709" s="72">
        <f t="shared" si="58"/>
        <v>6885.6414161598759</v>
      </c>
      <c r="M709" s="72">
        <f t="shared" si="59"/>
        <v>0.27807699437553413</v>
      </c>
      <c r="N709" s="72" t="e">
        <f>IF(VLOOKUP(B709,[1]Sheet1!$B$2:$G$553,6,FALSE)=0,"",L709)</f>
        <v>#N/A</v>
      </c>
      <c r="O709" s="72" t="e">
        <f>IF(VLOOKUP($B709,[1]Sheet1!$C$2:$G$553,5,FALSE)=0,"",$L709)</f>
        <v>#N/A</v>
      </c>
      <c r="P709" s="72" t="e">
        <f>IF(VLOOKUP($B709,[1]Sheet1!$D$2:$G$553,4,FALSE)=0,"",$L709)</f>
        <v>#N/A</v>
      </c>
      <c r="Q709" s="72" t="e">
        <f>IF(VLOOKUP($B709,[1]Sheet1!$E$2:$G$553,3,FALSE)=0,"",$L709)</f>
        <v>#N/A</v>
      </c>
      <c r="R709" s="72" t="e">
        <f>IF(VLOOKUP($B709,[1]Sheet1!$F$2:$G$553,2,FALSE)=0,"",$L709)</f>
        <v>#N/A</v>
      </c>
      <c r="S709" s="72" t="e">
        <f>COUNTIF([1]isolation_zones!$H$2:$H$1182,conductor_pz_summary_hftd_23_re!B709)</f>
        <v>#VALUE!</v>
      </c>
    </row>
    <row r="710" spans="1:19" x14ac:dyDescent="0.25">
      <c r="A710" s="70">
        <v>9399</v>
      </c>
      <c r="B710" s="71" t="s">
        <v>3397</v>
      </c>
      <c r="C710" s="72">
        <v>162211101</v>
      </c>
      <c r="D710" s="72" t="s">
        <v>1086</v>
      </c>
      <c r="E710" s="72">
        <v>22730.620252430799</v>
      </c>
      <c r="F710" s="72">
        <f t="shared" si="55"/>
        <v>14.127172313505779</v>
      </c>
      <c r="G710" s="73">
        <v>95</v>
      </c>
      <c r="H710" s="72">
        <f t="shared" si="56"/>
        <v>10.528259788425764</v>
      </c>
      <c r="I710" s="74">
        <v>0.11082378724658699</v>
      </c>
      <c r="J710" s="75">
        <v>709</v>
      </c>
      <c r="K710" s="72">
        <f t="shared" si="57"/>
        <v>8578.4011143094231</v>
      </c>
      <c r="L710" s="72">
        <f t="shared" si="58"/>
        <v>6875.1131563714498</v>
      </c>
      <c r="M710" s="72">
        <f t="shared" si="59"/>
        <v>0.27765181004468892</v>
      </c>
      <c r="N710" s="72" t="e">
        <f>IF(VLOOKUP(B710,[1]Sheet1!$B$2:$G$553,6,FALSE)=0,"",L710)</f>
        <v>#N/A</v>
      </c>
      <c r="O710" s="72" t="e">
        <f>IF(VLOOKUP($B710,[1]Sheet1!$C$2:$G$553,5,FALSE)=0,"",$L710)</f>
        <v>#N/A</v>
      </c>
      <c r="P710" s="72" t="e">
        <f>IF(VLOOKUP($B710,[1]Sheet1!$D$2:$G$553,4,FALSE)=0,"",$L710)</f>
        <v>#N/A</v>
      </c>
      <c r="Q710" s="72" t="e">
        <f>IF(VLOOKUP($B710,[1]Sheet1!$E$2:$G$553,3,FALSE)=0,"",$L710)</f>
        <v>#N/A</v>
      </c>
      <c r="R710" s="72" t="e">
        <f>IF(VLOOKUP($B710,[1]Sheet1!$F$2:$G$553,2,FALSE)=0,"",$L710)</f>
        <v>#N/A</v>
      </c>
      <c r="S710" s="72" t="e">
        <f>COUNTIF([1]isolation_zones!$H$2:$H$1182,conductor_pz_summary_hftd_23_re!B710)</f>
        <v>#VALUE!</v>
      </c>
    </row>
    <row r="711" spans="1:19" x14ac:dyDescent="0.25">
      <c r="A711" s="70">
        <v>9168</v>
      </c>
      <c r="B711" s="71" t="s">
        <v>5990</v>
      </c>
      <c r="C711" s="72">
        <v>255451102</v>
      </c>
      <c r="D711" s="72" t="s">
        <v>1614</v>
      </c>
      <c r="E711" s="72">
        <v>6410.0396962961304</v>
      </c>
      <c r="F711" s="72">
        <f t="shared" si="55"/>
        <v>3.9838655663742264</v>
      </c>
      <c r="G711" s="73">
        <v>12</v>
      </c>
      <c r="H711" s="72">
        <f t="shared" si="56"/>
        <v>1.3268405330306399</v>
      </c>
      <c r="I711" s="74">
        <v>0.11057004441922</v>
      </c>
      <c r="J711" s="75">
        <v>710</v>
      </c>
      <c r="K711" s="72">
        <f t="shared" si="57"/>
        <v>8582.3849798757965</v>
      </c>
      <c r="L711" s="72">
        <f t="shared" si="58"/>
        <v>6873.7863158384189</v>
      </c>
      <c r="M711" s="72">
        <f t="shared" si="59"/>
        <v>0.2775982255192771</v>
      </c>
      <c r="N711" s="72" t="e">
        <f>IF(VLOOKUP(B711,[1]Sheet1!$B$2:$G$553,6,FALSE)=0,"",L711)</f>
        <v>#N/A</v>
      </c>
      <c r="O711" s="72" t="e">
        <f>IF(VLOOKUP($B711,[1]Sheet1!$C$2:$G$553,5,FALSE)=0,"",$L711)</f>
        <v>#N/A</v>
      </c>
      <c r="P711" s="72" t="e">
        <f>IF(VLOOKUP($B711,[1]Sheet1!$D$2:$G$553,4,FALSE)=0,"",$L711)</f>
        <v>#N/A</v>
      </c>
      <c r="Q711" s="72" t="e">
        <f>IF(VLOOKUP($B711,[1]Sheet1!$E$2:$G$553,3,FALSE)=0,"",$L711)</f>
        <v>#N/A</v>
      </c>
      <c r="R711" s="72" t="e">
        <f>IF(VLOOKUP($B711,[1]Sheet1!$F$2:$G$553,2,FALSE)=0,"",$L711)</f>
        <v>#N/A</v>
      </c>
      <c r="S711" s="72" t="e">
        <f>COUNTIF([1]isolation_zones!$H$2:$H$1182,conductor_pz_summary_hftd_23_re!B711)</f>
        <v>#VALUE!</v>
      </c>
    </row>
    <row r="712" spans="1:19" x14ac:dyDescent="0.25">
      <c r="A712" s="70">
        <v>1850</v>
      </c>
      <c r="B712" s="71" t="s">
        <v>2596</v>
      </c>
      <c r="C712" s="72">
        <v>254421103</v>
      </c>
      <c r="D712" s="72" t="s">
        <v>455</v>
      </c>
      <c r="E712" s="72">
        <v>51789.177672875398</v>
      </c>
      <c r="F712" s="72">
        <f t="shared" si="55"/>
        <v>32.187183140382473</v>
      </c>
      <c r="G712" s="73">
        <v>417</v>
      </c>
      <c r="H712" s="72">
        <f t="shared" si="56"/>
        <v>46.052529578417598</v>
      </c>
      <c r="I712" s="74">
        <v>0.11043772081155299</v>
      </c>
      <c r="J712" s="75">
        <v>711</v>
      </c>
      <c r="K712" s="72">
        <f t="shared" si="57"/>
        <v>8614.5721630161788</v>
      </c>
      <c r="L712" s="72">
        <f t="shared" si="58"/>
        <v>6827.7337862600016</v>
      </c>
      <c r="M712" s="72">
        <f t="shared" si="59"/>
        <v>0.27573839166581759</v>
      </c>
      <c r="N712" s="72">
        <f>IF(VLOOKUP(B712,[1]Sheet1!$B$2:$G$553,6,FALSE)=0,"",L712)</f>
        <v>6827.7337862600016</v>
      </c>
      <c r="O712" s="72" t="e">
        <f>IF(VLOOKUP($B712,[1]Sheet1!$C$2:$G$553,5,FALSE)=0,"",$L712)</f>
        <v>#N/A</v>
      </c>
      <c r="P712" s="72" t="e">
        <f>IF(VLOOKUP($B712,[1]Sheet1!$D$2:$G$553,4,FALSE)=0,"",$L712)</f>
        <v>#N/A</v>
      </c>
      <c r="Q712" s="72" t="e">
        <f>IF(VLOOKUP($B712,[1]Sheet1!$E$2:$G$553,3,FALSE)=0,"",$L712)</f>
        <v>#N/A</v>
      </c>
      <c r="R712" s="72" t="e">
        <f>IF(VLOOKUP($B712,[1]Sheet1!$F$2:$G$553,2,FALSE)=0,"",$L712)</f>
        <v>#N/A</v>
      </c>
      <c r="S712" s="72" t="e">
        <f>COUNTIF([1]isolation_zones!$H$2:$H$1182,conductor_pz_summary_hftd_23_re!B712)</f>
        <v>#VALUE!</v>
      </c>
    </row>
    <row r="713" spans="1:19" x14ac:dyDescent="0.25">
      <c r="A713" s="70">
        <v>4124</v>
      </c>
      <c r="B713" s="71" t="s">
        <v>4616</v>
      </c>
      <c r="C713" s="72">
        <v>43411102</v>
      </c>
      <c r="D713" s="72" t="s">
        <v>1310</v>
      </c>
      <c r="E713" s="72">
        <v>263.08002691676802</v>
      </c>
      <c r="F713" s="72">
        <f t="shared" si="55"/>
        <v>0.16350529951321816</v>
      </c>
      <c r="G713" s="73">
        <v>61</v>
      </c>
      <c r="H713" s="72">
        <f t="shared" si="56"/>
        <v>6.7341212856857409</v>
      </c>
      <c r="I713" s="74">
        <v>0.110395430912881</v>
      </c>
      <c r="J713" s="75">
        <v>712</v>
      </c>
      <c r="K713" s="72">
        <f t="shared" si="57"/>
        <v>8614.7356683156922</v>
      </c>
      <c r="L713" s="72">
        <f t="shared" si="58"/>
        <v>6820.9996649743161</v>
      </c>
      <c r="M713" s="72">
        <f t="shared" si="59"/>
        <v>0.27546643381996044</v>
      </c>
      <c r="N713" s="72" t="e">
        <f>IF(VLOOKUP(B713,[1]Sheet1!$B$2:$G$553,6,FALSE)=0,"",L713)</f>
        <v>#N/A</v>
      </c>
      <c r="O713" s="72" t="e">
        <f>IF(VLOOKUP($B713,[1]Sheet1!$C$2:$G$553,5,FALSE)=0,"",$L713)</f>
        <v>#N/A</v>
      </c>
      <c r="P713" s="72" t="e">
        <f>IF(VLOOKUP($B713,[1]Sheet1!$D$2:$G$553,4,FALSE)=0,"",$L713)</f>
        <v>#N/A</v>
      </c>
      <c r="Q713" s="72" t="e">
        <f>IF(VLOOKUP($B713,[1]Sheet1!$E$2:$G$553,3,FALSE)=0,"",$L713)</f>
        <v>#N/A</v>
      </c>
      <c r="R713" s="72" t="e">
        <f>IF(VLOOKUP($B713,[1]Sheet1!$F$2:$G$553,2,FALSE)=0,"",$L713)</f>
        <v>#N/A</v>
      </c>
      <c r="S713" s="72" t="e">
        <f>COUNTIF([1]isolation_zones!$H$2:$H$1182,conductor_pz_summary_hftd_23_re!B713)</f>
        <v>#VALUE!</v>
      </c>
    </row>
    <row r="714" spans="1:19" x14ac:dyDescent="0.25">
      <c r="A714" s="70">
        <v>10720</v>
      </c>
      <c r="B714" s="71" t="s">
        <v>5991</v>
      </c>
      <c r="C714" s="72">
        <v>182601103</v>
      </c>
      <c r="D714" s="72" t="s">
        <v>661</v>
      </c>
      <c r="E714" s="72">
        <v>1806.4039245993999</v>
      </c>
      <c r="F714" s="72">
        <f t="shared" si="55"/>
        <v>1.1226873366062151</v>
      </c>
      <c r="G714" s="73">
        <v>8</v>
      </c>
      <c r="H714" s="72">
        <f t="shared" si="56"/>
        <v>0.88006710815748002</v>
      </c>
      <c r="I714" s="74">
        <v>0.110008388519685</v>
      </c>
      <c r="J714" s="75">
        <v>713</v>
      </c>
      <c r="K714" s="72">
        <f t="shared" si="57"/>
        <v>8615.858355652299</v>
      </c>
      <c r="L714" s="72">
        <f t="shared" si="58"/>
        <v>6820.119597866159</v>
      </c>
      <c r="M714" s="72">
        <f t="shared" si="59"/>
        <v>0.27543089226304596</v>
      </c>
      <c r="N714" s="72" t="e">
        <f>IF(VLOOKUP(B714,[1]Sheet1!$B$2:$G$553,6,FALSE)=0,"",L714)</f>
        <v>#N/A</v>
      </c>
      <c r="O714" s="72" t="e">
        <f>IF(VLOOKUP($B714,[1]Sheet1!$C$2:$G$553,5,FALSE)=0,"",$L714)</f>
        <v>#N/A</v>
      </c>
      <c r="P714" s="72" t="e">
        <f>IF(VLOOKUP($B714,[1]Sheet1!$D$2:$G$553,4,FALSE)=0,"",$L714)</f>
        <v>#N/A</v>
      </c>
      <c r="Q714" s="72" t="e">
        <f>IF(VLOOKUP($B714,[1]Sheet1!$E$2:$G$553,3,FALSE)=0,"",$L714)</f>
        <v>#N/A</v>
      </c>
      <c r="R714" s="72" t="e">
        <f>IF(VLOOKUP($B714,[1]Sheet1!$F$2:$G$553,2,FALSE)=0,"",$L714)</f>
        <v>#N/A</v>
      </c>
      <c r="S714" s="72" t="e">
        <f>COUNTIF([1]isolation_zones!$H$2:$H$1182,conductor_pz_summary_hftd_23_re!B714)</f>
        <v>#VALUE!</v>
      </c>
    </row>
    <row r="715" spans="1:19" x14ac:dyDescent="0.25">
      <c r="A715" s="70">
        <v>2355</v>
      </c>
      <c r="B715" s="71" t="s">
        <v>3481</v>
      </c>
      <c r="C715" s="72">
        <v>163541102</v>
      </c>
      <c r="D715" s="72" t="s">
        <v>1504</v>
      </c>
      <c r="E715" s="72">
        <v>41374.665476345697</v>
      </c>
      <c r="F715" s="72">
        <f t="shared" si="55"/>
        <v>25.714521737940146</v>
      </c>
      <c r="G715" s="73">
        <v>233</v>
      </c>
      <c r="H715" s="72">
        <f t="shared" si="56"/>
        <v>25.603261439338826</v>
      </c>
      <c r="I715" s="74">
        <v>0.109885242228922</v>
      </c>
      <c r="J715" s="75">
        <v>714</v>
      </c>
      <c r="K715" s="72">
        <f t="shared" si="57"/>
        <v>8641.5728773902392</v>
      </c>
      <c r="L715" s="72">
        <f t="shared" si="58"/>
        <v>6794.5163364268201</v>
      </c>
      <c r="M715" s="72">
        <f t="shared" si="59"/>
        <v>0.27439690318970372</v>
      </c>
      <c r="N715" s="72" t="e">
        <f>IF(VLOOKUP(B715,[1]Sheet1!$B$2:$G$553,6,FALSE)=0,"",L715)</f>
        <v>#N/A</v>
      </c>
      <c r="O715" s="72" t="e">
        <f>IF(VLOOKUP($B715,[1]Sheet1!$C$2:$G$553,5,FALSE)=0,"",$L715)</f>
        <v>#N/A</v>
      </c>
      <c r="P715" s="72" t="e">
        <f>IF(VLOOKUP($B715,[1]Sheet1!$D$2:$G$553,4,FALSE)=0,"",$L715)</f>
        <v>#N/A</v>
      </c>
      <c r="Q715" s="72" t="e">
        <f>IF(VLOOKUP($B715,[1]Sheet1!$E$2:$G$553,3,FALSE)=0,"",$L715)</f>
        <v>#N/A</v>
      </c>
      <c r="R715" s="72" t="e">
        <f>IF(VLOOKUP($B715,[1]Sheet1!$F$2:$G$553,2,FALSE)=0,"",$L715)</f>
        <v>#N/A</v>
      </c>
      <c r="S715" s="72" t="e">
        <f>COUNTIF([1]isolation_zones!$H$2:$H$1182,conductor_pz_summary_hftd_23_re!B715)</f>
        <v>#VALUE!</v>
      </c>
    </row>
    <row r="716" spans="1:19" x14ac:dyDescent="0.25">
      <c r="A716" s="70">
        <v>635</v>
      </c>
      <c r="B716" s="71" t="s">
        <v>3095</v>
      </c>
      <c r="C716" s="72">
        <v>152481106</v>
      </c>
      <c r="D716" s="72" t="s">
        <v>351</v>
      </c>
      <c r="E716" s="72">
        <v>16028.2028296156</v>
      </c>
      <c r="F716" s="72">
        <f t="shared" si="55"/>
        <v>9.9615928089593542</v>
      </c>
      <c r="G716" s="73">
        <v>115</v>
      </c>
      <c r="H716" s="72">
        <f t="shared" si="56"/>
        <v>12.597063711983104</v>
      </c>
      <c r="I716" s="74">
        <v>0.109539684452027</v>
      </c>
      <c r="J716" s="75">
        <v>715</v>
      </c>
      <c r="K716" s="72">
        <f t="shared" si="57"/>
        <v>8651.534470199198</v>
      </c>
      <c r="L716" s="72">
        <f t="shared" si="58"/>
        <v>6781.9192727148366</v>
      </c>
      <c r="M716" s="72">
        <f t="shared" si="59"/>
        <v>0.2738881701025051</v>
      </c>
      <c r="N716" s="72" t="e">
        <f>IF(VLOOKUP(B716,[1]Sheet1!$B$2:$G$553,6,FALSE)=0,"",L716)</f>
        <v>#N/A</v>
      </c>
      <c r="O716" s="72" t="e">
        <f>IF(VLOOKUP($B716,[1]Sheet1!$C$2:$G$553,5,FALSE)=0,"",$L716)</f>
        <v>#N/A</v>
      </c>
      <c r="P716" s="72" t="e">
        <f>IF(VLOOKUP($B716,[1]Sheet1!$D$2:$G$553,4,FALSE)=0,"",$L716)</f>
        <v>#N/A</v>
      </c>
      <c r="Q716" s="72" t="e">
        <f>IF(VLOOKUP($B716,[1]Sheet1!$E$2:$G$553,3,FALSE)=0,"",$L716)</f>
        <v>#N/A</v>
      </c>
      <c r="R716" s="72" t="e">
        <f>IF(VLOOKUP($B716,[1]Sheet1!$F$2:$G$553,2,FALSE)=0,"",$L716)</f>
        <v>#N/A</v>
      </c>
      <c r="S716" s="72" t="e">
        <f>COUNTIF([1]isolation_zones!$H$2:$H$1182,conductor_pz_summary_hftd_23_re!B716)</f>
        <v>#VALUE!</v>
      </c>
    </row>
    <row r="717" spans="1:19" x14ac:dyDescent="0.25">
      <c r="A717" s="70">
        <v>6919</v>
      </c>
      <c r="B717" s="71" t="s">
        <v>3740</v>
      </c>
      <c r="C717" s="72">
        <v>102931101</v>
      </c>
      <c r="D717" s="72" t="s">
        <v>1240</v>
      </c>
      <c r="E717" s="72">
        <v>38588.950290156303</v>
      </c>
      <c r="F717" s="72">
        <f t="shared" si="55"/>
        <v>23.983188496057366</v>
      </c>
      <c r="G717" s="73">
        <v>238</v>
      </c>
      <c r="H717" s="72">
        <f t="shared" si="56"/>
        <v>26.031148724579236</v>
      </c>
      <c r="I717" s="74">
        <v>0.109374574473022</v>
      </c>
      <c r="J717" s="75">
        <v>716</v>
      </c>
      <c r="K717" s="72">
        <f t="shared" si="57"/>
        <v>8675.5176586952548</v>
      </c>
      <c r="L717" s="72">
        <f t="shared" si="58"/>
        <v>6755.8881239902576</v>
      </c>
      <c r="M717" s="72">
        <f t="shared" si="59"/>
        <v>0.27283690077841788</v>
      </c>
      <c r="N717" s="72" t="e">
        <f>IF(VLOOKUP(B717,[1]Sheet1!$B$2:$G$553,6,FALSE)=0,"",L717)</f>
        <v>#N/A</v>
      </c>
      <c r="O717" s="72" t="e">
        <f>IF(VLOOKUP($B717,[1]Sheet1!$C$2:$G$553,5,FALSE)=0,"",$L717)</f>
        <v>#N/A</v>
      </c>
      <c r="P717" s="72" t="e">
        <f>IF(VLOOKUP($B717,[1]Sheet1!$D$2:$G$553,4,FALSE)=0,"",$L717)</f>
        <v>#N/A</v>
      </c>
      <c r="Q717" s="72" t="e">
        <f>IF(VLOOKUP($B717,[1]Sheet1!$E$2:$G$553,3,FALSE)=0,"",$L717)</f>
        <v>#N/A</v>
      </c>
      <c r="R717" s="72" t="e">
        <f>IF(VLOOKUP($B717,[1]Sheet1!$F$2:$G$553,2,FALSE)=0,"",$L717)</f>
        <v>#N/A</v>
      </c>
      <c r="S717" s="72" t="e">
        <f>COUNTIF([1]isolation_zones!$H$2:$H$1182,conductor_pz_summary_hftd_23_re!B717)</f>
        <v>#VALUE!</v>
      </c>
    </row>
    <row r="718" spans="1:19" x14ac:dyDescent="0.25">
      <c r="A718" s="70">
        <v>10335</v>
      </c>
      <c r="B718" s="71" t="s">
        <v>2445</v>
      </c>
      <c r="C718" s="72">
        <v>42631109</v>
      </c>
      <c r="D718" s="72" t="s">
        <v>390</v>
      </c>
      <c r="E718" s="72">
        <v>1437.8146542743</v>
      </c>
      <c r="F718" s="72">
        <f t="shared" si="55"/>
        <v>0.89360761608098194</v>
      </c>
      <c r="G718" s="73">
        <v>6</v>
      </c>
      <c r="H718" s="72">
        <f t="shared" si="56"/>
        <v>0.65051163399023992</v>
      </c>
      <c r="I718" s="74">
        <v>0.10841860566504</v>
      </c>
      <c r="J718" s="75">
        <v>717</v>
      </c>
      <c r="K718" s="72">
        <f t="shared" si="57"/>
        <v>8676.4112663113356</v>
      </c>
      <c r="L718" s="72">
        <f t="shared" si="58"/>
        <v>6755.2376123562672</v>
      </c>
      <c r="M718" s="72">
        <f t="shared" si="59"/>
        <v>0.27281062983152221</v>
      </c>
      <c r="N718" s="72" t="e">
        <f>IF(VLOOKUP(B718,[1]Sheet1!$B$2:$G$553,6,FALSE)=0,"",L718)</f>
        <v>#N/A</v>
      </c>
      <c r="O718" s="72" t="e">
        <f>IF(VLOOKUP($B718,[1]Sheet1!$C$2:$G$553,5,FALSE)=0,"",$L718)</f>
        <v>#N/A</v>
      </c>
      <c r="P718" s="72" t="e">
        <f>IF(VLOOKUP($B718,[1]Sheet1!$D$2:$G$553,4,FALSE)=0,"",$L718)</f>
        <v>#N/A</v>
      </c>
      <c r="Q718" s="72" t="e">
        <f>IF(VLOOKUP($B718,[1]Sheet1!$E$2:$G$553,3,FALSE)=0,"",$L718)</f>
        <v>#N/A</v>
      </c>
      <c r="R718" s="72" t="e">
        <f>IF(VLOOKUP($B718,[1]Sheet1!$F$2:$G$553,2,FALSE)=0,"",$L718)</f>
        <v>#N/A</v>
      </c>
      <c r="S718" s="72" t="e">
        <f>COUNTIF([1]isolation_zones!$H$2:$H$1182,conductor_pz_summary_hftd_23_re!B718)</f>
        <v>#VALUE!</v>
      </c>
    </row>
    <row r="719" spans="1:19" x14ac:dyDescent="0.25">
      <c r="A719" s="70">
        <v>4157</v>
      </c>
      <c r="B719" s="71" t="s">
        <v>3196</v>
      </c>
      <c r="C719" s="72">
        <v>43411101</v>
      </c>
      <c r="D719" s="72" t="s">
        <v>1160</v>
      </c>
      <c r="E719" s="72">
        <v>30870.3000004694</v>
      </c>
      <c r="F719" s="72">
        <f t="shared" si="55"/>
        <v>19.186016159396768</v>
      </c>
      <c r="G719" s="73">
        <v>164</v>
      </c>
      <c r="H719" s="72">
        <f t="shared" si="56"/>
        <v>17.740822977437862</v>
      </c>
      <c r="I719" s="74">
        <v>0.10817574986242599</v>
      </c>
      <c r="J719" s="75">
        <v>718</v>
      </c>
      <c r="K719" s="72">
        <f t="shared" si="57"/>
        <v>8695.5972824707314</v>
      </c>
      <c r="L719" s="72">
        <f t="shared" si="58"/>
        <v>6737.4967893788289</v>
      </c>
      <c r="M719" s="72">
        <f t="shared" si="59"/>
        <v>0.27209416575313783</v>
      </c>
      <c r="N719" s="72" t="e">
        <f>IF(VLOOKUP(B719,[1]Sheet1!$B$2:$G$553,6,FALSE)=0,"",L719)</f>
        <v>#N/A</v>
      </c>
      <c r="O719" s="72" t="e">
        <f>IF(VLOOKUP($B719,[1]Sheet1!$C$2:$G$553,5,FALSE)=0,"",$L719)</f>
        <v>#N/A</v>
      </c>
      <c r="P719" s="72" t="e">
        <f>IF(VLOOKUP($B719,[1]Sheet1!$D$2:$G$553,4,FALSE)=0,"",$L719)</f>
        <v>#N/A</v>
      </c>
      <c r="Q719" s="72" t="e">
        <f>IF(VLOOKUP($B719,[1]Sheet1!$E$2:$G$553,3,FALSE)=0,"",$L719)</f>
        <v>#N/A</v>
      </c>
      <c r="R719" s="72" t="e">
        <f>IF(VLOOKUP($B719,[1]Sheet1!$F$2:$G$553,2,FALSE)=0,"",$L719)</f>
        <v>#N/A</v>
      </c>
      <c r="S719" s="72" t="e">
        <f>COUNTIF([1]isolation_zones!$H$2:$H$1182,conductor_pz_summary_hftd_23_re!B719)</f>
        <v>#VALUE!</v>
      </c>
    </row>
    <row r="720" spans="1:19" x14ac:dyDescent="0.25">
      <c r="A720" s="70">
        <v>3546</v>
      </c>
      <c r="B720" s="71" t="s">
        <v>3405</v>
      </c>
      <c r="C720" s="72">
        <v>43351103</v>
      </c>
      <c r="D720" s="72" t="s">
        <v>1126</v>
      </c>
      <c r="E720" s="72">
        <v>3619.1596719407098</v>
      </c>
      <c r="F720" s="72">
        <f t="shared" si="55"/>
        <v>2.24932235670647</v>
      </c>
      <c r="G720" s="73">
        <v>59</v>
      </c>
      <c r="H720" s="72">
        <f t="shared" si="56"/>
        <v>6.3657615259216849</v>
      </c>
      <c r="I720" s="74">
        <v>0.107894263151215</v>
      </c>
      <c r="J720" s="75">
        <v>719</v>
      </c>
      <c r="K720" s="72">
        <f t="shared" si="57"/>
        <v>8697.8466048274386</v>
      </c>
      <c r="L720" s="72">
        <f t="shared" si="58"/>
        <v>6731.1310278529072</v>
      </c>
      <c r="M720" s="72">
        <f t="shared" si="59"/>
        <v>0.27183708413574698</v>
      </c>
      <c r="N720" s="72">
        <f>IF(VLOOKUP(B720,[1]Sheet1!$B$2:$G$553,6,FALSE)=0,"",L720)</f>
        <v>6731.1310278529072</v>
      </c>
      <c r="O720" s="72" t="e">
        <f>IF(VLOOKUP($B720,[1]Sheet1!$C$2:$G$553,5,FALSE)=0,"",$L720)</f>
        <v>#N/A</v>
      </c>
      <c r="P720" s="72" t="e">
        <f>IF(VLOOKUP($B720,[1]Sheet1!$D$2:$G$553,4,FALSE)=0,"",$L720)</f>
        <v>#N/A</v>
      </c>
      <c r="Q720" s="72" t="e">
        <f>IF(VLOOKUP($B720,[1]Sheet1!$E$2:$G$553,3,FALSE)=0,"",$L720)</f>
        <v>#N/A</v>
      </c>
      <c r="R720" s="72" t="e">
        <f>IF(VLOOKUP($B720,[1]Sheet1!$F$2:$G$553,2,FALSE)=0,"",$L720)</f>
        <v>#N/A</v>
      </c>
      <c r="S720" s="72" t="e">
        <f>COUNTIF([1]isolation_zones!$H$2:$H$1182,conductor_pz_summary_hftd_23_re!B720)</f>
        <v>#VALUE!</v>
      </c>
    </row>
    <row r="721" spans="1:19" x14ac:dyDescent="0.25">
      <c r="A721" s="70">
        <v>6463</v>
      </c>
      <c r="B721" s="71" t="s">
        <v>5992</v>
      </c>
      <c r="C721" s="72">
        <v>42721105</v>
      </c>
      <c r="D721" s="72" t="s">
        <v>707</v>
      </c>
      <c r="E721" s="72">
        <v>15531.0208102461</v>
      </c>
      <c r="F721" s="72">
        <f t="shared" si="55"/>
        <v>9.6525921754170909</v>
      </c>
      <c r="G721" s="73">
        <v>149</v>
      </c>
      <c r="H721" s="72">
        <f t="shared" si="56"/>
        <v>16.070765681297804</v>
      </c>
      <c r="I721" s="74">
        <v>0.10785748779394499</v>
      </c>
      <c r="J721" s="75">
        <v>720</v>
      </c>
      <c r="K721" s="72">
        <f t="shared" si="57"/>
        <v>8707.499197002855</v>
      </c>
      <c r="L721" s="72">
        <f t="shared" si="58"/>
        <v>6715.0602621716098</v>
      </c>
      <c r="M721" s="72">
        <f t="shared" si="59"/>
        <v>0.27118806540998519</v>
      </c>
      <c r="N721" s="72" t="e">
        <f>IF(VLOOKUP(B721,[1]Sheet1!$B$2:$G$553,6,FALSE)=0,"",L721)</f>
        <v>#N/A</v>
      </c>
      <c r="O721" s="72" t="e">
        <f>IF(VLOOKUP($B721,[1]Sheet1!$C$2:$G$553,5,FALSE)=0,"",$L721)</f>
        <v>#N/A</v>
      </c>
      <c r="P721" s="72" t="e">
        <f>IF(VLOOKUP($B721,[1]Sheet1!$D$2:$G$553,4,FALSE)=0,"",$L721)</f>
        <v>#N/A</v>
      </c>
      <c r="Q721" s="72" t="e">
        <f>IF(VLOOKUP($B721,[1]Sheet1!$E$2:$G$553,3,FALSE)=0,"",$L721)</f>
        <v>#N/A</v>
      </c>
      <c r="R721" s="72" t="e">
        <f>IF(VLOOKUP($B721,[1]Sheet1!$F$2:$G$553,2,FALSE)=0,"",$L721)</f>
        <v>#N/A</v>
      </c>
      <c r="S721" s="72" t="e">
        <f>COUNTIF([1]isolation_zones!$H$2:$H$1182,conductor_pz_summary_hftd_23_re!B721)</f>
        <v>#VALUE!</v>
      </c>
    </row>
    <row r="722" spans="1:19" x14ac:dyDescent="0.25">
      <c r="A722" s="70">
        <v>2133</v>
      </c>
      <c r="B722" s="71" t="s">
        <v>3045</v>
      </c>
      <c r="C722" s="72">
        <v>163451701</v>
      </c>
      <c r="D722" s="72" t="s">
        <v>1444</v>
      </c>
      <c r="E722" s="72">
        <v>24554.211113376001</v>
      </c>
      <c r="F722" s="72">
        <f t="shared" si="55"/>
        <v>15.260541400482287</v>
      </c>
      <c r="G722" s="73">
        <v>152</v>
      </c>
      <c r="H722" s="72">
        <f t="shared" si="56"/>
        <v>16.354568203486327</v>
      </c>
      <c r="I722" s="74">
        <v>0.10759584344398899</v>
      </c>
      <c r="J722" s="75">
        <v>721</v>
      </c>
      <c r="K722" s="72">
        <f t="shared" si="57"/>
        <v>8722.7597384033379</v>
      </c>
      <c r="L722" s="72">
        <f t="shared" si="58"/>
        <v>6698.7056939681233</v>
      </c>
      <c r="M722" s="72">
        <f t="shared" si="59"/>
        <v>0.27052758530428844</v>
      </c>
      <c r="N722" s="72" t="e">
        <f>IF(VLOOKUP(B722,[1]Sheet1!$B$2:$G$553,6,FALSE)=0,"",L722)</f>
        <v>#N/A</v>
      </c>
      <c r="O722" s="72" t="e">
        <f>IF(VLOOKUP($B722,[1]Sheet1!$C$2:$G$553,5,FALSE)=0,"",$L722)</f>
        <v>#N/A</v>
      </c>
      <c r="P722" s="72" t="e">
        <f>IF(VLOOKUP($B722,[1]Sheet1!$D$2:$G$553,4,FALSE)=0,"",$L722)</f>
        <v>#N/A</v>
      </c>
      <c r="Q722" s="72" t="e">
        <f>IF(VLOOKUP($B722,[1]Sheet1!$E$2:$G$553,3,FALSE)=0,"",$L722)</f>
        <v>#N/A</v>
      </c>
      <c r="R722" s="72" t="e">
        <f>IF(VLOOKUP($B722,[1]Sheet1!$F$2:$G$553,2,FALSE)=0,"",$L722)</f>
        <v>#N/A</v>
      </c>
      <c r="S722" s="72" t="e">
        <f>COUNTIF([1]isolation_zones!$H$2:$H$1182,conductor_pz_summary_hftd_23_re!B722)</f>
        <v>#VALUE!</v>
      </c>
    </row>
    <row r="723" spans="1:19" x14ac:dyDescent="0.25">
      <c r="A723" s="70">
        <v>10925</v>
      </c>
      <c r="B723" s="71" t="s">
        <v>2569</v>
      </c>
      <c r="C723" s="72">
        <v>182581105</v>
      </c>
      <c r="D723" s="72" t="s">
        <v>243</v>
      </c>
      <c r="E723" s="72">
        <v>35.717778445594497</v>
      </c>
      <c r="F723" s="72">
        <f t="shared" si="55"/>
        <v>2.2198743595770353E-2</v>
      </c>
      <c r="G723" s="73">
        <v>1</v>
      </c>
      <c r="H723" s="72">
        <f t="shared" si="56"/>
        <v>0.107333059460408</v>
      </c>
      <c r="I723" s="74">
        <v>0.107333059460408</v>
      </c>
      <c r="J723" s="75">
        <v>722</v>
      </c>
      <c r="K723" s="72">
        <f t="shared" si="57"/>
        <v>8722.7819371469341</v>
      </c>
      <c r="L723" s="72">
        <f t="shared" si="58"/>
        <v>6698.5983609086634</v>
      </c>
      <c r="M723" s="72">
        <f t="shared" si="59"/>
        <v>0.27052325065298033</v>
      </c>
      <c r="N723" s="72" t="e">
        <f>IF(VLOOKUP(B723,[1]Sheet1!$B$2:$G$553,6,FALSE)=0,"",L723)</f>
        <v>#N/A</v>
      </c>
      <c r="O723" s="72" t="e">
        <f>IF(VLOOKUP($B723,[1]Sheet1!$C$2:$G$553,5,FALSE)=0,"",$L723)</f>
        <v>#N/A</v>
      </c>
      <c r="P723" s="72" t="e">
        <f>IF(VLOOKUP($B723,[1]Sheet1!$D$2:$G$553,4,FALSE)=0,"",$L723)</f>
        <v>#N/A</v>
      </c>
      <c r="Q723" s="72" t="e">
        <f>IF(VLOOKUP($B723,[1]Sheet1!$E$2:$G$553,3,FALSE)=0,"",$L723)</f>
        <v>#N/A</v>
      </c>
      <c r="R723" s="72" t="e">
        <f>IF(VLOOKUP($B723,[1]Sheet1!$F$2:$G$553,2,FALSE)=0,"",$L723)</f>
        <v>#N/A</v>
      </c>
      <c r="S723" s="72" t="e">
        <f>COUNTIF([1]isolation_zones!$H$2:$H$1182,conductor_pz_summary_hftd_23_re!B723)</f>
        <v>#VALUE!</v>
      </c>
    </row>
    <row r="724" spans="1:19" x14ac:dyDescent="0.25">
      <c r="A724" s="70">
        <v>9605</v>
      </c>
      <c r="B724" s="71" t="s">
        <v>5993</v>
      </c>
      <c r="C724" s="72">
        <v>102041104</v>
      </c>
      <c r="D724" s="72" t="s">
        <v>511</v>
      </c>
      <c r="E724" s="72">
        <v>1372.1379392482199</v>
      </c>
      <c r="F724" s="72">
        <f t="shared" si="55"/>
        <v>0.85278927237303914</v>
      </c>
      <c r="G724" s="73">
        <v>8</v>
      </c>
      <c r="H724" s="72">
        <f t="shared" si="56"/>
        <v>0.85861745820806401</v>
      </c>
      <c r="I724" s="74">
        <v>0.107327182276008</v>
      </c>
      <c r="J724" s="75">
        <v>723</v>
      </c>
      <c r="K724" s="72">
        <f t="shared" si="57"/>
        <v>8723.6347264193064</v>
      </c>
      <c r="L724" s="72">
        <f t="shared" si="58"/>
        <v>6697.7397434504555</v>
      </c>
      <c r="M724" s="72">
        <f t="shared" si="59"/>
        <v>0.27048857534131854</v>
      </c>
      <c r="N724" s="72" t="e">
        <f>IF(VLOOKUP(B724,[1]Sheet1!$B$2:$G$553,6,FALSE)=0,"",L724)</f>
        <v>#N/A</v>
      </c>
      <c r="O724" s="72" t="e">
        <f>IF(VLOOKUP($B724,[1]Sheet1!$C$2:$G$553,5,FALSE)=0,"",$L724)</f>
        <v>#N/A</v>
      </c>
      <c r="P724" s="72" t="e">
        <f>IF(VLOOKUP($B724,[1]Sheet1!$D$2:$G$553,4,FALSE)=0,"",$L724)</f>
        <v>#N/A</v>
      </c>
      <c r="Q724" s="72" t="e">
        <f>IF(VLOOKUP($B724,[1]Sheet1!$E$2:$G$553,3,FALSE)=0,"",$L724)</f>
        <v>#N/A</v>
      </c>
      <c r="R724" s="72" t="e">
        <f>IF(VLOOKUP($B724,[1]Sheet1!$F$2:$G$553,2,FALSE)=0,"",$L724)</f>
        <v>#N/A</v>
      </c>
      <c r="S724" s="72" t="e">
        <f>COUNTIF([1]isolation_zones!$H$2:$H$1182,conductor_pz_summary_hftd_23_re!B724)</f>
        <v>#VALUE!</v>
      </c>
    </row>
    <row r="725" spans="1:19" x14ac:dyDescent="0.25">
      <c r="A725" s="70">
        <v>3953</v>
      </c>
      <c r="B725" s="71" t="s">
        <v>4112</v>
      </c>
      <c r="C725" s="72">
        <v>63801105</v>
      </c>
      <c r="D725" s="72" t="s">
        <v>599</v>
      </c>
      <c r="E725" s="72">
        <v>4934.5741126384301</v>
      </c>
      <c r="F725" s="72">
        <f t="shared" si="55"/>
        <v>3.0668577455801307</v>
      </c>
      <c r="G725" s="73">
        <v>90</v>
      </c>
      <c r="H725" s="72">
        <f t="shared" si="56"/>
        <v>9.6576914216426388</v>
      </c>
      <c r="I725" s="74">
        <v>0.10730768246269599</v>
      </c>
      <c r="J725" s="75">
        <v>724</v>
      </c>
      <c r="K725" s="72">
        <f t="shared" si="57"/>
        <v>8726.7015841648863</v>
      </c>
      <c r="L725" s="72">
        <f t="shared" si="58"/>
        <v>6688.0820520288125</v>
      </c>
      <c r="M725" s="72">
        <f t="shared" si="59"/>
        <v>0.27009854896021279</v>
      </c>
      <c r="N725" s="72">
        <f>IF(VLOOKUP(B725,[1]Sheet1!$B$2:$G$553,6,FALSE)=0,"",L725)</f>
        <v>6688.0820520288125</v>
      </c>
      <c r="O725" s="72" t="e">
        <f>IF(VLOOKUP($B725,[1]Sheet1!$C$2:$G$553,5,FALSE)=0,"",$L725)</f>
        <v>#N/A</v>
      </c>
      <c r="P725" s="72" t="e">
        <f>IF(VLOOKUP($B725,[1]Sheet1!$D$2:$G$553,4,FALSE)=0,"",$L725)</f>
        <v>#N/A</v>
      </c>
      <c r="Q725" s="72" t="e">
        <f>IF(VLOOKUP($B725,[1]Sheet1!$E$2:$G$553,3,FALSE)=0,"",$L725)</f>
        <v>#N/A</v>
      </c>
      <c r="R725" s="72" t="e">
        <f>IF(VLOOKUP($B725,[1]Sheet1!$F$2:$G$553,2,FALSE)=0,"",$L725)</f>
        <v>#N/A</v>
      </c>
      <c r="S725" s="72" t="e">
        <f>COUNTIF([1]isolation_zones!$H$2:$H$1182,conductor_pz_summary_hftd_23_re!B725)</f>
        <v>#VALUE!</v>
      </c>
    </row>
    <row r="726" spans="1:19" x14ac:dyDescent="0.25">
      <c r="A726" s="70">
        <v>6952</v>
      </c>
      <c r="B726" s="71" t="s">
        <v>3788</v>
      </c>
      <c r="C726" s="72">
        <v>163541101</v>
      </c>
      <c r="D726" s="72" t="s">
        <v>1066</v>
      </c>
      <c r="E726" s="72">
        <v>25031.397041128399</v>
      </c>
      <c r="F726" s="72">
        <f t="shared" si="55"/>
        <v>15.557114382304785</v>
      </c>
      <c r="G726" s="73">
        <v>129</v>
      </c>
      <c r="H726" s="72">
        <f t="shared" si="56"/>
        <v>13.80276455052212</v>
      </c>
      <c r="I726" s="74">
        <v>0.10699817481024899</v>
      </c>
      <c r="J726" s="75">
        <v>725</v>
      </c>
      <c r="K726" s="72">
        <f t="shared" si="57"/>
        <v>8742.2586985471917</v>
      </c>
      <c r="L726" s="72">
        <f t="shared" si="58"/>
        <v>6674.2792874782908</v>
      </c>
      <c r="M726" s="72">
        <f t="shared" si="59"/>
        <v>0.26954112358059973</v>
      </c>
      <c r="N726" s="72" t="e">
        <f>IF(VLOOKUP(B726,[1]Sheet1!$B$2:$G$553,6,FALSE)=0,"",L726)</f>
        <v>#N/A</v>
      </c>
      <c r="O726" s="72" t="e">
        <f>IF(VLOOKUP($B726,[1]Sheet1!$C$2:$G$553,5,FALSE)=0,"",$L726)</f>
        <v>#N/A</v>
      </c>
      <c r="P726" s="72" t="e">
        <f>IF(VLOOKUP($B726,[1]Sheet1!$D$2:$G$553,4,FALSE)=0,"",$L726)</f>
        <v>#N/A</v>
      </c>
      <c r="Q726" s="72" t="e">
        <f>IF(VLOOKUP($B726,[1]Sheet1!$E$2:$G$553,3,FALSE)=0,"",$L726)</f>
        <v>#N/A</v>
      </c>
      <c r="R726" s="72" t="e">
        <f>IF(VLOOKUP($B726,[1]Sheet1!$F$2:$G$553,2,FALSE)=0,"",$L726)</f>
        <v>#N/A</v>
      </c>
      <c r="S726" s="72" t="e">
        <f>COUNTIF([1]isolation_zones!$H$2:$H$1182,conductor_pz_summary_hftd_23_re!B726)</f>
        <v>#VALUE!</v>
      </c>
    </row>
    <row r="727" spans="1:19" x14ac:dyDescent="0.25">
      <c r="A727" s="70">
        <v>4360</v>
      </c>
      <c r="B727" s="71" t="s">
        <v>3326</v>
      </c>
      <c r="C727" s="72">
        <v>162991102</v>
      </c>
      <c r="D727" s="72" t="s">
        <v>1434</v>
      </c>
      <c r="E727" s="72">
        <v>27295.752614134199</v>
      </c>
      <c r="F727" s="72">
        <f t="shared" si="55"/>
        <v>16.964420518417775</v>
      </c>
      <c r="G727" s="73">
        <v>207</v>
      </c>
      <c r="H727" s="72">
        <f t="shared" si="56"/>
        <v>22.11305167810378</v>
      </c>
      <c r="I727" s="74">
        <v>0.10682633660919701</v>
      </c>
      <c r="J727" s="75">
        <v>726</v>
      </c>
      <c r="K727" s="72">
        <f t="shared" si="57"/>
        <v>8759.2231190656094</v>
      </c>
      <c r="L727" s="72">
        <f t="shared" si="58"/>
        <v>6652.1662358001868</v>
      </c>
      <c r="M727" s="72">
        <f t="shared" si="59"/>
        <v>0.26864808681387431</v>
      </c>
      <c r="N727" s="72" t="e">
        <f>IF(VLOOKUP(B727,[1]Sheet1!$B$2:$G$553,6,FALSE)=0,"",L727)</f>
        <v>#N/A</v>
      </c>
      <c r="O727" s="72" t="e">
        <f>IF(VLOOKUP($B727,[1]Sheet1!$C$2:$G$553,5,FALSE)=0,"",$L727)</f>
        <v>#N/A</v>
      </c>
      <c r="P727" s="72" t="e">
        <f>IF(VLOOKUP($B727,[1]Sheet1!$D$2:$G$553,4,FALSE)=0,"",$L727)</f>
        <v>#N/A</v>
      </c>
      <c r="Q727" s="72" t="e">
        <f>IF(VLOOKUP($B727,[1]Sheet1!$E$2:$G$553,3,FALSE)=0,"",$L727)</f>
        <v>#N/A</v>
      </c>
      <c r="R727" s="72" t="e">
        <f>IF(VLOOKUP($B727,[1]Sheet1!$F$2:$G$553,2,FALSE)=0,"",$L727)</f>
        <v>#N/A</v>
      </c>
      <c r="S727" s="72" t="e">
        <f>COUNTIF([1]isolation_zones!$H$2:$H$1182,conductor_pz_summary_hftd_23_re!B727)</f>
        <v>#VALUE!</v>
      </c>
    </row>
    <row r="728" spans="1:19" x14ac:dyDescent="0.25">
      <c r="A728" s="70">
        <v>10467</v>
      </c>
      <c r="B728" s="71" t="s">
        <v>2468</v>
      </c>
      <c r="C728" s="72">
        <v>103751101</v>
      </c>
      <c r="D728" s="72" t="s">
        <v>263</v>
      </c>
      <c r="E728" s="72">
        <v>4825.0455514817904</v>
      </c>
      <c r="F728" s="72">
        <f t="shared" si="55"/>
        <v>2.9987853023503979</v>
      </c>
      <c r="G728" s="73">
        <v>9</v>
      </c>
      <c r="H728" s="72">
        <f t="shared" si="56"/>
        <v>0.95854104041958899</v>
      </c>
      <c r="I728" s="74">
        <v>0.106504560046621</v>
      </c>
      <c r="J728" s="75">
        <v>727</v>
      </c>
      <c r="K728" s="72">
        <f t="shared" si="57"/>
        <v>8762.2219043679597</v>
      </c>
      <c r="L728" s="72">
        <f t="shared" si="58"/>
        <v>6651.207694759767</v>
      </c>
      <c r="M728" s="72">
        <f t="shared" si="59"/>
        <v>0.26860937608303664</v>
      </c>
      <c r="N728" s="72" t="e">
        <f>IF(VLOOKUP(B728,[1]Sheet1!$B$2:$G$553,6,FALSE)=0,"",L728)</f>
        <v>#N/A</v>
      </c>
      <c r="O728" s="72" t="e">
        <f>IF(VLOOKUP($B728,[1]Sheet1!$C$2:$G$553,5,FALSE)=0,"",$L728)</f>
        <v>#N/A</v>
      </c>
      <c r="P728" s="72" t="e">
        <f>IF(VLOOKUP($B728,[1]Sheet1!$D$2:$G$553,4,FALSE)=0,"",$L728)</f>
        <v>#N/A</v>
      </c>
      <c r="Q728" s="72" t="e">
        <f>IF(VLOOKUP($B728,[1]Sheet1!$E$2:$G$553,3,FALSE)=0,"",$L728)</f>
        <v>#N/A</v>
      </c>
      <c r="R728" s="72" t="e">
        <f>IF(VLOOKUP($B728,[1]Sheet1!$F$2:$G$553,2,FALSE)=0,"",$L728)</f>
        <v>#N/A</v>
      </c>
      <c r="S728" s="72" t="e">
        <f>COUNTIF([1]isolation_zones!$H$2:$H$1182,conductor_pz_summary_hftd_23_re!B728)</f>
        <v>#VALUE!</v>
      </c>
    </row>
    <row r="729" spans="1:19" x14ac:dyDescent="0.25">
      <c r="A729" s="70">
        <v>2963</v>
      </c>
      <c r="B729" s="71" t="s">
        <v>2125</v>
      </c>
      <c r="C729" s="72">
        <v>43311102</v>
      </c>
      <c r="D729" s="72" t="s">
        <v>172</v>
      </c>
      <c r="E729" s="72">
        <v>37336.099936636303</v>
      </c>
      <c r="F729" s="72">
        <f t="shared" si="55"/>
        <v>23.204536940109573</v>
      </c>
      <c r="G729" s="73">
        <v>198</v>
      </c>
      <c r="H729" s="72">
        <f t="shared" si="56"/>
        <v>21.058815044052324</v>
      </c>
      <c r="I729" s="74">
        <v>0.106357651737638</v>
      </c>
      <c r="J729" s="75">
        <v>728</v>
      </c>
      <c r="K729" s="72">
        <f t="shared" si="57"/>
        <v>8785.4264413080691</v>
      </c>
      <c r="L729" s="72">
        <f t="shared" si="58"/>
        <v>6630.1488797157144</v>
      </c>
      <c r="M729" s="72">
        <f t="shared" si="59"/>
        <v>0.26775891471878133</v>
      </c>
      <c r="N729" s="72" t="e">
        <f>IF(VLOOKUP(B729,[1]Sheet1!$B$2:$G$553,6,FALSE)=0,"",L729)</f>
        <v>#N/A</v>
      </c>
      <c r="O729" s="72" t="e">
        <f>IF(VLOOKUP($B729,[1]Sheet1!$C$2:$G$553,5,FALSE)=0,"",$L729)</f>
        <v>#N/A</v>
      </c>
      <c r="P729" s="72" t="e">
        <f>IF(VLOOKUP($B729,[1]Sheet1!$D$2:$G$553,4,FALSE)=0,"",$L729)</f>
        <v>#N/A</v>
      </c>
      <c r="Q729" s="72" t="e">
        <f>IF(VLOOKUP($B729,[1]Sheet1!$E$2:$G$553,3,FALSE)=0,"",$L729)</f>
        <v>#N/A</v>
      </c>
      <c r="R729" s="72" t="e">
        <f>IF(VLOOKUP($B729,[1]Sheet1!$F$2:$G$553,2,FALSE)=0,"",$L729)</f>
        <v>#N/A</v>
      </c>
      <c r="S729" s="72" t="e">
        <f>COUNTIF([1]isolation_zones!$H$2:$H$1182,conductor_pz_summary_hftd_23_re!B729)</f>
        <v>#VALUE!</v>
      </c>
    </row>
    <row r="730" spans="1:19" x14ac:dyDescent="0.25">
      <c r="A730" s="70">
        <v>7719</v>
      </c>
      <c r="B730" s="71" t="s">
        <v>5994</v>
      </c>
      <c r="C730" s="72">
        <v>42891102</v>
      </c>
      <c r="D730" s="72" t="s">
        <v>695</v>
      </c>
      <c r="E730" s="72">
        <v>427.79408311873499</v>
      </c>
      <c r="F730" s="72">
        <f t="shared" si="55"/>
        <v>0.26587575085067433</v>
      </c>
      <c r="G730" s="73">
        <v>30</v>
      </c>
      <c r="H730" s="72">
        <f t="shared" si="56"/>
        <v>3.1738052500257901</v>
      </c>
      <c r="I730" s="74">
        <v>0.105793508334193</v>
      </c>
      <c r="J730" s="75">
        <v>729</v>
      </c>
      <c r="K730" s="72">
        <f t="shared" si="57"/>
        <v>8785.6923170589198</v>
      </c>
      <c r="L730" s="72">
        <f t="shared" si="58"/>
        <v>6626.9750744656885</v>
      </c>
      <c r="M730" s="72">
        <f t="shared" si="59"/>
        <v>0.26763074042515789</v>
      </c>
      <c r="N730" s="72" t="e">
        <f>IF(VLOOKUP(B730,[1]Sheet1!$B$2:$G$553,6,FALSE)=0,"",L730)</f>
        <v>#N/A</v>
      </c>
      <c r="O730" s="72" t="e">
        <f>IF(VLOOKUP($B730,[1]Sheet1!$C$2:$G$553,5,FALSE)=0,"",$L730)</f>
        <v>#N/A</v>
      </c>
      <c r="P730" s="72" t="e">
        <f>IF(VLOOKUP($B730,[1]Sheet1!$D$2:$G$553,4,FALSE)=0,"",$L730)</f>
        <v>#N/A</v>
      </c>
      <c r="Q730" s="72" t="e">
        <f>IF(VLOOKUP($B730,[1]Sheet1!$E$2:$G$553,3,FALSE)=0,"",$L730)</f>
        <v>#N/A</v>
      </c>
      <c r="R730" s="72" t="e">
        <f>IF(VLOOKUP($B730,[1]Sheet1!$F$2:$G$553,2,FALSE)=0,"",$L730)</f>
        <v>#N/A</v>
      </c>
      <c r="S730" s="72" t="e">
        <f>COUNTIF([1]isolation_zones!$H$2:$H$1182,conductor_pz_summary_hftd_23_re!B730)</f>
        <v>#VALUE!</v>
      </c>
    </row>
    <row r="731" spans="1:19" x14ac:dyDescent="0.25">
      <c r="A731" s="70">
        <v>4276</v>
      </c>
      <c r="B731" s="71" t="s">
        <v>2929</v>
      </c>
      <c r="C731" s="72">
        <v>153132105</v>
      </c>
      <c r="D731" s="72" t="s">
        <v>1360</v>
      </c>
      <c r="E731" s="72">
        <v>58073.640204797499</v>
      </c>
      <c r="F731" s="72">
        <f t="shared" si="55"/>
        <v>36.093001991794594</v>
      </c>
      <c r="G731" s="73">
        <v>382</v>
      </c>
      <c r="H731" s="72">
        <f t="shared" si="56"/>
        <v>40.367735570920168</v>
      </c>
      <c r="I731" s="74">
        <v>0.105674700447435</v>
      </c>
      <c r="J731" s="75">
        <v>730</v>
      </c>
      <c r="K731" s="72">
        <f t="shared" si="57"/>
        <v>8821.785319050714</v>
      </c>
      <c r="L731" s="72">
        <f t="shared" si="58"/>
        <v>6586.607338894768</v>
      </c>
      <c r="M731" s="72">
        <f t="shared" si="59"/>
        <v>0.26600048727968284</v>
      </c>
      <c r="N731" s="72">
        <f>IF(VLOOKUP(B731,[1]Sheet1!$B$2:$G$553,6,FALSE)=0,"",L731)</f>
        <v>6586.607338894768</v>
      </c>
      <c r="O731" s="72" t="e">
        <f>IF(VLOOKUP($B731,[1]Sheet1!$C$2:$G$553,5,FALSE)=0,"",$L731)</f>
        <v>#N/A</v>
      </c>
      <c r="P731" s="72" t="e">
        <f>IF(VLOOKUP($B731,[1]Sheet1!$D$2:$G$553,4,FALSE)=0,"",$L731)</f>
        <v>#N/A</v>
      </c>
      <c r="Q731" s="72" t="e">
        <f>IF(VLOOKUP($B731,[1]Sheet1!$E$2:$G$553,3,FALSE)=0,"",$L731)</f>
        <v>#N/A</v>
      </c>
      <c r="R731" s="72" t="e">
        <f>IF(VLOOKUP($B731,[1]Sheet1!$F$2:$G$553,2,FALSE)=0,"",$L731)</f>
        <v>#N/A</v>
      </c>
      <c r="S731" s="72" t="e">
        <f>COUNTIF([1]isolation_zones!$H$2:$H$1182,conductor_pz_summary_hftd_23_re!B731)</f>
        <v>#VALUE!</v>
      </c>
    </row>
    <row r="732" spans="1:19" x14ac:dyDescent="0.25">
      <c r="A732" s="70">
        <v>4123</v>
      </c>
      <c r="B732" s="71" t="s">
        <v>3148</v>
      </c>
      <c r="C732" s="72">
        <v>254452101</v>
      </c>
      <c r="D732" s="72" t="s">
        <v>990</v>
      </c>
      <c r="E732" s="72">
        <v>36702.380981011498</v>
      </c>
      <c r="F732" s="72">
        <f t="shared" si="55"/>
        <v>22.810678049105967</v>
      </c>
      <c r="G732" s="73">
        <v>232</v>
      </c>
      <c r="H732" s="72">
        <f t="shared" si="56"/>
        <v>24.471039162562086</v>
      </c>
      <c r="I732" s="74">
        <v>0.105478617080009</v>
      </c>
      <c r="J732" s="75">
        <v>731</v>
      </c>
      <c r="K732" s="72">
        <f t="shared" si="57"/>
        <v>8844.5959970998192</v>
      </c>
      <c r="L732" s="72">
        <f t="shared" si="58"/>
        <v>6562.1362997322058</v>
      </c>
      <c r="M732" s="72">
        <f t="shared" si="59"/>
        <v>0.26501222306313488</v>
      </c>
      <c r="N732" s="72" t="e">
        <f>IF(VLOOKUP(B732,[1]Sheet1!$B$2:$G$553,6,FALSE)=0,"",L732)</f>
        <v>#N/A</v>
      </c>
      <c r="O732" s="72" t="e">
        <f>IF(VLOOKUP($B732,[1]Sheet1!$C$2:$G$553,5,FALSE)=0,"",$L732)</f>
        <v>#N/A</v>
      </c>
      <c r="P732" s="72" t="e">
        <f>IF(VLOOKUP($B732,[1]Sheet1!$D$2:$G$553,4,FALSE)=0,"",$L732)</f>
        <v>#N/A</v>
      </c>
      <c r="Q732" s="72" t="e">
        <f>IF(VLOOKUP($B732,[1]Sheet1!$E$2:$G$553,3,FALSE)=0,"",$L732)</f>
        <v>#N/A</v>
      </c>
      <c r="R732" s="72" t="e">
        <f>IF(VLOOKUP($B732,[1]Sheet1!$F$2:$G$553,2,FALSE)=0,"",$L732)</f>
        <v>#N/A</v>
      </c>
      <c r="S732" s="72" t="e">
        <f>COUNTIF([1]isolation_zones!$H$2:$H$1182,conductor_pz_summary_hftd_23_re!B732)</f>
        <v>#VALUE!</v>
      </c>
    </row>
    <row r="733" spans="1:19" x14ac:dyDescent="0.25">
      <c r="A733" s="70">
        <v>5996</v>
      </c>
      <c r="B733" s="71" t="s">
        <v>3188</v>
      </c>
      <c r="C733" s="72">
        <v>43051101</v>
      </c>
      <c r="D733" s="72" t="s">
        <v>465</v>
      </c>
      <c r="E733" s="72">
        <v>30113.0466479198</v>
      </c>
      <c r="F733" s="72">
        <f t="shared" si="55"/>
        <v>18.715380141653078</v>
      </c>
      <c r="G733" s="73">
        <v>93</v>
      </c>
      <c r="H733" s="72">
        <f t="shared" si="56"/>
        <v>9.7793885490436949</v>
      </c>
      <c r="I733" s="74">
        <v>0.105154715581115</v>
      </c>
      <c r="J733" s="75">
        <v>732</v>
      </c>
      <c r="K733" s="72">
        <f t="shared" si="57"/>
        <v>8863.3113772414727</v>
      </c>
      <c r="L733" s="72">
        <f t="shared" si="58"/>
        <v>6552.3569111831621</v>
      </c>
      <c r="M733" s="72">
        <f t="shared" si="59"/>
        <v>0.26461728193707418</v>
      </c>
      <c r="N733" s="72" t="e">
        <f>IF(VLOOKUP(B733,[1]Sheet1!$B$2:$G$553,6,FALSE)=0,"",L733)</f>
        <v>#N/A</v>
      </c>
      <c r="O733" s="72" t="e">
        <f>IF(VLOOKUP($B733,[1]Sheet1!$C$2:$G$553,5,FALSE)=0,"",$L733)</f>
        <v>#N/A</v>
      </c>
      <c r="P733" s="72" t="e">
        <f>IF(VLOOKUP($B733,[1]Sheet1!$D$2:$G$553,4,FALSE)=0,"",$L733)</f>
        <v>#N/A</v>
      </c>
      <c r="Q733" s="72" t="e">
        <f>IF(VLOOKUP($B733,[1]Sheet1!$E$2:$G$553,3,FALSE)=0,"",$L733)</f>
        <v>#N/A</v>
      </c>
      <c r="R733" s="72" t="e">
        <f>IF(VLOOKUP($B733,[1]Sheet1!$F$2:$G$553,2,FALSE)=0,"",$L733)</f>
        <v>#N/A</v>
      </c>
      <c r="S733" s="72" t="e">
        <f>COUNTIF([1]isolation_zones!$H$2:$H$1182,conductor_pz_summary_hftd_23_re!B733)</f>
        <v>#VALUE!</v>
      </c>
    </row>
    <row r="734" spans="1:19" x14ac:dyDescent="0.25">
      <c r="A734" s="70">
        <v>7010</v>
      </c>
      <c r="B734" s="71" t="s">
        <v>2838</v>
      </c>
      <c r="C734" s="72">
        <v>42661103</v>
      </c>
      <c r="D734" s="72" t="s">
        <v>507</v>
      </c>
      <c r="E734" s="72">
        <v>1555.8490090483799</v>
      </c>
      <c r="F734" s="72">
        <f t="shared" si="55"/>
        <v>0.96696644440545676</v>
      </c>
      <c r="G734" s="73">
        <v>34</v>
      </c>
      <c r="H734" s="72">
        <f t="shared" si="56"/>
        <v>3.5715508916586658</v>
      </c>
      <c r="I734" s="74">
        <v>0.105045614460549</v>
      </c>
      <c r="J734" s="75">
        <v>733</v>
      </c>
      <c r="K734" s="72">
        <f t="shared" si="57"/>
        <v>8864.278343685879</v>
      </c>
      <c r="L734" s="72">
        <f t="shared" si="58"/>
        <v>6548.7853602915038</v>
      </c>
      <c r="M734" s="72">
        <f t="shared" si="59"/>
        <v>0.2644730446645841</v>
      </c>
      <c r="N734" s="72" t="e">
        <f>IF(VLOOKUP(B734,[1]Sheet1!$B$2:$G$553,6,FALSE)=0,"",L734)</f>
        <v>#N/A</v>
      </c>
      <c r="O734" s="72" t="e">
        <f>IF(VLOOKUP($B734,[1]Sheet1!$C$2:$G$553,5,FALSE)=0,"",$L734)</f>
        <v>#N/A</v>
      </c>
      <c r="P734" s="72" t="e">
        <f>IF(VLOOKUP($B734,[1]Sheet1!$D$2:$G$553,4,FALSE)=0,"",$L734)</f>
        <v>#N/A</v>
      </c>
      <c r="Q734" s="72" t="e">
        <f>IF(VLOOKUP($B734,[1]Sheet1!$E$2:$G$553,3,FALSE)=0,"",$L734)</f>
        <v>#N/A</v>
      </c>
      <c r="R734" s="72" t="e">
        <f>IF(VLOOKUP($B734,[1]Sheet1!$F$2:$G$553,2,FALSE)=0,"",$L734)</f>
        <v>#N/A</v>
      </c>
      <c r="S734" s="72" t="e">
        <f>COUNTIF([1]isolation_zones!$H$2:$H$1182,conductor_pz_summary_hftd_23_re!B734)</f>
        <v>#VALUE!</v>
      </c>
    </row>
    <row r="735" spans="1:19" x14ac:dyDescent="0.25">
      <c r="A735" s="70">
        <v>6094</v>
      </c>
      <c r="B735" s="71" t="s">
        <v>5995</v>
      </c>
      <c r="C735" s="72">
        <v>102831104</v>
      </c>
      <c r="D735" s="72" t="s">
        <v>629</v>
      </c>
      <c r="E735" s="72">
        <v>20697.773187615701</v>
      </c>
      <c r="F735" s="72">
        <f t="shared" si="55"/>
        <v>12.863749650475887</v>
      </c>
      <c r="G735" s="73">
        <v>145</v>
      </c>
      <c r="H735" s="72">
        <f t="shared" si="56"/>
        <v>15.226932431714586</v>
      </c>
      <c r="I735" s="74">
        <v>0.105013327115273</v>
      </c>
      <c r="J735" s="75">
        <v>734</v>
      </c>
      <c r="K735" s="72">
        <f t="shared" si="57"/>
        <v>8877.1420933363552</v>
      </c>
      <c r="L735" s="72">
        <f t="shared" si="58"/>
        <v>6533.5584278597889</v>
      </c>
      <c r="M735" s="72">
        <f t="shared" si="59"/>
        <v>0.2638581041894334</v>
      </c>
      <c r="N735" s="72" t="e">
        <f>IF(VLOOKUP(B735,[1]Sheet1!$B$2:$G$553,6,FALSE)=0,"",L735)</f>
        <v>#N/A</v>
      </c>
      <c r="O735" s="72" t="e">
        <f>IF(VLOOKUP($B735,[1]Sheet1!$C$2:$G$553,5,FALSE)=0,"",$L735)</f>
        <v>#N/A</v>
      </c>
      <c r="P735" s="72" t="e">
        <f>IF(VLOOKUP($B735,[1]Sheet1!$D$2:$G$553,4,FALSE)=0,"",$L735)</f>
        <v>#N/A</v>
      </c>
      <c r="Q735" s="72" t="e">
        <f>IF(VLOOKUP($B735,[1]Sheet1!$E$2:$G$553,3,FALSE)=0,"",$L735)</f>
        <v>#N/A</v>
      </c>
      <c r="R735" s="72" t="e">
        <f>IF(VLOOKUP($B735,[1]Sheet1!$F$2:$G$553,2,FALSE)=0,"",$L735)</f>
        <v>#N/A</v>
      </c>
      <c r="S735" s="72" t="e">
        <f>COUNTIF([1]isolation_zones!$H$2:$H$1182,conductor_pz_summary_hftd_23_re!B735)</f>
        <v>#VALUE!</v>
      </c>
    </row>
    <row r="736" spans="1:19" x14ac:dyDescent="0.25">
      <c r="A736" s="70">
        <v>6540</v>
      </c>
      <c r="B736" s="71" t="s">
        <v>3178</v>
      </c>
      <c r="C736" s="72">
        <v>83242105</v>
      </c>
      <c r="D736" s="72" t="s">
        <v>647</v>
      </c>
      <c r="E736" s="72">
        <v>10519.5514339938</v>
      </c>
      <c r="F736" s="72">
        <f t="shared" si="55"/>
        <v>6.5379437128612805</v>
      </c>
      <c r="G736" s="73">
        <v>90</v>
      </c>
      <c r="H736" s="72">
        <f t="shared" si="56"/>
        <v>9.4260774542779799</v>
      </c>
      <c r="I736" s="74">
        <v>0.104734193936422</v>
      </c>
      <c r="J736" s="75">
        <v>735</v>
      </c>
      <c r="K736" s="72">
        <f t="shared" si="57"/>
        <v>8883.6800370492165</v>
      </c>
      <c r="L736" s="72">
        <f t="shared" si="58"/>
        <v>6524.1323504055108</v>
      </c>
      <c r="M736" s="72">
        <f t="shared" si="59"/>
        <v>0.26347743155070363</v>
      </c>
      <c r="N736" s="72" t="e">
        <f>IF(VLOOKUP(B736,[1]Sheet1!$B$2:$G$553,6,FALSE)=0,"",L736)</f>
        <v>#N/A</v>
      </c>
      <c r="O736" s="72" t="e">
        <f>IF(VLOOKUP($B736,[1]Sheet1!$C$2:$G$553,5,FALSE)=0,"",$L736)</f>
        <v>#N/A</v>
      </c>
      <c r="P736" s="72" t="e">
        <f>IF(VLOOKUP($B736,[1]Sheet1!$D$2:$G$553,4,FALSE)=0,"",$L736)</f>
        <v>#N/A</v>
      </c>
      <c r="Q736" s="72" t="e">
        <f>IF(VLOOKUP($B736,[1]Sheet1!$E$2:$G$553,3,FALSE)=0,"",$L736)</f>
        <v>#N/A</v>
      </c>
      <c r="R736" s="72" t="e">
        <f>IF(VLOOKUP($B736,[1]Sheet1!$F$2:$G$553,2,FALSE)=0,"",$L736)</f>
        <v>#N/A</v>
      </c>
      <c r="S736" s="72" t="e">
        <f>COUNTIF([1]isolation_zones!$H$2:$H$1182,conductor_pz_summary_hftd_23_re!B736)</f>
        <v>#VALUE!</v>
      </c>
    </row>
    <row r="737" spans="1:19" x14ac:dyDescent="0.25">
      <c r="A737" s="70">
        <v>1104</v>
      </c>
      <c r="B737" s="71" t="s">
        <v>2160</v>
      </c>
      <c r="C737" s="72">
        <v>152481104</v>
      </c>
      <c r="D737" s="72" t="s">
        <v>495</v>
      </c>
      <c r="E737" s="72">
        <v>31201.901643884601</v>
      </c>
      <c r="F737" s="72">
        <f t="shared" si="55"/>
        <v>19.392107920375761</v>
      </c>
      <c r="G737" s="73">
        <v>222</v>
      </c>
      <c r="H737" s="72">
        <f t="shared" si="56"/>
        <v>23.221051393718149</v>
      </c>
      <c r="I737" s="74">
        <v>0.10459933060233401</v>
      </c>
      <c r="J737" s="75">
        <v>736</v>
      </c>
      <c r="K737" s="72">
        <f t="shared" si="57"/>
        <v>8903.072144969592</v>
      </c>
      <c r="L737" s="72">
        <f t="shared" si="58"/>
        <v>6500.9112990117928</v>
      </c>
      <c r="M737" s="72">
        <f t="shared" si="59"/>
        <v>0.26253964815660319</v>
      </c>
      <c r="N737" s="72" t="e">
        <f>IF(VLOOKUP(B737,[1]Sheet1!$B$2:$G$553,6,FALSE)=0,"",L737)</f>
        <v>#N/A</v>
      </c>
      <c r="O737" s="72" t="e">
        <f>IF(VLOOKUP($B737,[1]Sheet1!$C$2:$G$553,5,FALSE)=0,"",$L737)</f>
        <v>#N/A</v>
      </c>
      <c r="P737" s="72" t="e">
        <f>IF(VLOOKUP($B737,[1]Sheet1!$D$2:$G$553,4,FALSE)=0,"",$L737)</f>
        <v>#N/A</v>
      </c>
      <c r="Q737" s="72" t="e">
        <f>IF(VLOOKUP($B737,[1]Sheet1!$E$2:$G$553,3,FALSE)=0,"",$L737)</f>
        <v>#N/A</v>
      </c>
      <c r="R737" s="72" t="e">
        <f>IF(VLOOKUP($B737,[1]Sheet1!$F$2:$G$553,2,FALSE)=0,"",$L737)</f>
        <v>#N/A</v>
      </c>
      <c r="S737" s="72" t="e">
        <f>COUNTIF([1]isolation_zones!$H$2:$H$1182,conductor_pz_summary_hftd_23_re!B737)</f>
        <v>#VALUE!</v>
      </c>
    </row>
    <row r="738" spans="1:19" x14ac:dyDescent="0.25">
      <c r="A738" s="70">
        <v>3331</v>
      </c>
      <c r="B738" s="71" t="s">
        <v>2567</v>
      </c>
      <c r="C738" s="72">
        <v>153132105</v>
      </c>
      <c r="D738" s="72" t="s">
        <v>1360</v>
      </c>
      <c r="E738" s="72">
        <v>91192.076764327503</v>
      </c>
      <c r="F738" s="72">
        <f t="shared" si="55"/>
        <v>56.676244104616224</v>
      </c>
      <c r="G738" s="73">
        <v>663</v>
      </c>
      <c r="H738" s="72">
        <f t="shared" si="56"/>
        <v>69.206774166497254</v>
      </c>
      <c r="I738" s="74">
        <v>0.104384274760931</v>
      </c>
      <c r="J738" s="75">
        <v>737</v>
      </c>
      <c r="K738" s="72">
        <f t="shared" si="57"/>
        <v>8959.7483890742078</v>
      </c>
      <c r="L738" s="72">
        <f t="shared" si="58"/>
        <v>6431.704524845296</v>
      </c>
      <c r="M738" s="72">
        <f t="shared" si="59"/>
        <v>0.25974472890543798</v>
      </c>
      <c r="N738" s="72" t="e">
        <f>IF(VLOOKUP(B738,[1]Sheet1!$B$2:$G$553,6,FALSE)=0,"",L738)</f>
        <v>#N/A</v>
      </c>
      <c r="O738" s="72" t="e">
        <f>IF(VLOOKUP($B738,[1]Sheet1!$C$2:$G$553,5,FALSE)=0,"",$L738)</f>
        <v>#N/A</v>
      </c>
      <c r="P738" s="72" t="e">
        <f>IF(VLOOKUP($B738,[1]Sheet1!$D$2:$G$553,4,FALSE)=0,"",$L738)</f>
        <v>#N/A</v>
      </c>
      <c r="Q738" s="72" t="e">
        <f>IF(VLOOKUP($B738,[1]Sheet1!$E$2:$G$553,3,FALSE)=0,"",$L738)</f>
        <v>#N/A</v>
      </c>
      <c r="R738" s="72" t="e">
        <f>IF(VLOOKUP($B738,[1]Sheet1!$F$2:$G$553,2,FALSE)=0,"",$L738)</f>
        <v>#N/A</v>
      </c>
      <c r="S738" s="72" t="e">
        <f>COUNTIF([1]isolation_zones!$H$2:$H$1182,conductor_pz_summary_hftd_23_re!B738)</f>
        <v>#VALUE!</v>
      </c>
    </row>
    <row r="739" spans="1:19" x14ac:dyDescent="0.25">
      <c r="A739" s="70">
        <v>10962</v>
      </c>
      <c r="B739" s="71" t="s">
        <v>4133</v>
      </c>
      <c r="C739" s="72">
        <v>43381101</v>
      </c>
      <c r="D739" s="72" t="s">
        <v>309</v>
      </c>
      <c r="E739" s="72">
        <v>64.916917035161404</v>
      </c>
      <c r="F739" s="72">
        <f t="shared" si="55"/>
        <v>4.034612618717303E-2</v>
      </c>
      <c r="G739" s="73">
        <v>2</v>
      </c>
      <c r="H739" s="72">
        <f t="shared" si="56"/>
        <v>0.20825097673895199</v>
      </c>
      <c r="I739" s="74">
        <v>0.10412548836947599</v>
      </c>
      <c r="J739" s="75">
        <v>738</v>
      </c>
      <c r="K739" s="72">
        <f t="shared" si="57"/>
        <v>8959.7887352003945</v>
      </c>
      <c r="L739" s="72">
        <f t="shared" si="58"/>
        <v>6431.4962738685572</v>
      </c>
      <c r="M739" s="72">
        <f t="shared" si="59"/>
        <v>0.25973631867867952</v>
      </c>
      <c r="N739" s="72" t="e">
        <f>IF(VLOOKUP(B739,[1]Sheet1!$B$2:$G$553,6,FALSE)=0,"",L739)</f>
        <v>#N/A</v>
      </c>
      <c r="O739" s="72" t="e">
        <f>IF(VLOOKUP($B739,[1]Sheet1!$C$2:$G$553,5,FALSE)=0,"",$L739)</f>
        <v>#N/A</v>
      </c>
      <c r="P739" s="72" t="e">
        <f>IF(VLOOKUP($B739,[1]Sheet1!$D$2:$G$553,4,FALSE)=0,"",$L739)</f>
        <v>#N/A</v>
      </c>
      <c r="Q739" s="72" t="e">
        <f>IF(VLOOKUP($B739,[1]Sheet1!$E$2:$G$553,3,FALSE)=0,"",$L739)</f>
        <v>#N/A</v>
      </c>
      <c r="R739" s="72" t="e">
        <f>IF(VLOOKUP($B739,[1]Sheet1!$F$2:$G$553,2,FALSE)=0,"",$L739)</f>
        <v>#N/A</v>
      </c>
      <c r="S739" s="72" t="e">
        <f>COUNTIF([1]isolation_zones!$H$2:$H$1182,conductor_pz_summary_hftd_23_re!B739)</f>
        <v>#VALUE!</v>
      </c>
    </row>
    <row r="740" spans="1:19" x14ac:dyDescent="0.25">
      <c r="A740" s="70">
        <v>7695</v>
      </c>
      <c r="B740" s="71" t="s">
        <v>2485</v>
      </c>
      <c r="C740" s="72">
        <v>63801102</v>
      </c>
      <c r="D740" s="72" t="s">
        <v>553</v>
      </c>
      <c r="E740" s="72">
        <v>12394.583608106799</v>
      </c>
      <c r="F740" s="72">
        <f t="shared" si="55"/>
        <v>7.70328378378297</v>
      </c>
      <c r="G740" s="73">
        <v>137</v>
      </c>
      <c r="H740" s="72">
        <f t="shared" si="56"/>
        <v>14.248365251683706</v>
      </c>
      <c r="I740" s="74">
        <v>0.10400266607068399</v>
      </c>
      <c r="J740" s="75">
        <v>739</v>
      </c>
      <c r="K740" s="72">
        <f t="shared" si="57"/>
        <v>8967.4920189841778</v>
      </c>
      <c r="L740" s="72">
        <f t="shared" si="58"/>
        <v>6417.2479086168732</v>
      </c>
      <c r="M740" s="72">
        <f t="shared" si="59"/>
        <v>0.25916089769107853</v>
      </c>
      <c r="N740" s="72">
        <f>IF(VLOOKUP(B740,[1]Sheet1!$B$2:$G$553,6,FALSE)=0,"",L740)</f>
        <v>6417.2479086168732</v>
      </c>
      <c r="O740" s="72" t="e">
        <f>IF(VLOOKUP($B740,[1]Sheet1!$C$2:$G$553,5,FALSE)=0,"",$L740)</f>
        <v>#N/A</v>
      </c>
      <c r="P740" s="72" t="e">
        <f>IF(VLOOKUP($B740,[1]Sheet1!$D$2:$G$553,4,FALSE)=0,"",$L740)</f>
        <v>#N/A</v>
      </c>
      <c r="Q740" s="72" t="e">
        <f>IF(VLOOKUP($B740,[1]Sheet1!$E$2:$G$553,3,FALSE)=0,"",$L740)</f>
        <v>#N/A</v>
      </c>
      <c r="R740" s="72" t="e">
        <f>IF(VLOOKUP($B740,[1]Sheet1!$F$2:$G$553,2,FALSE)=0,"",$L740)</f>
        <v>#N/A</v>
      </c>
      <c r="S740" s="72" t="e">
        <f>COUNTIF([1]isolation_zones!$H$2:$H$1182,conductor_pz_summary_hftd_23_re!B740)</f>
        <v>#VALUE!</v>
      </c>
    </row>
    <row r="741" spans="1:19" x14ac:dyDescent="0.25">
      <c r="A741" s="70">
        <v>4131</v>
      </c>
      <c r="B741" s="71" t="s">
        <v>3362</v>
      </c>
      <c r="C741" s="72">
        <v>163351705</v>
      </c>
      <c r="D741" s="72" t="s">
        <v>992</v>
      </c>
      <c r="E741" s="72">
        <v>22380.0868874019</v>
      </c>
      <c r="F741" s="72">
        <f t="shared" si="55"/>
        <v>13.909314411063953</v>
      </c>
      <c r="G741" s="73">
        <v>205</v>
      </c>
      <c r="H741" s="72">
        <f t="shared" si="56"/>
        <v>21.305226458184208</v>
      </c>
      <c r="I741" s="74">
        <v>0.10392793394236199</v>
      </c>
      <c r="J741" s="75">
        <v>740</v>
      </c>
      <c r="K741" s="72">
        <f t="shared" si="57"/>
        <v>8981.4013333952425</v>
      </c>
      <c r="L741" s="72">
        <f t="shared" si="58"/>
        <v>6395.9426821586894</v>
      </c>
      <c r="M741" s="72">
        <f t="shared" si="59"/>
        <v>0.25830048498877345</v>
      </c>
      <c r="N741" s="72" t="e">
        <f>IF(VLOOKUP(B741,[1]Sheet1!$B$2:$G$553,6,FALSE)=0,"",L741)</f>
        <v>#N/A</v>
      </c>
      <c r="O741" s="72" t="e">
        <f>IF(VLOOKUP($B741,[1]Sheet1!$C$2:$G$553,5,FALSE)=0,"",$L741)</f>
        <v>#N/A</v>
      </c>
      <c r="P741" s="72" t="e">
        <f>IF(VLOOKUP($B741,[1]Sheet1!$D$2:$G$553,4,FALSE)=0,"",$L741)</f>
        <v>#N/A</v>
      </c>
      <c r="Q741" s="72" t="e">
        <f>IF(VLOOKUP($B741,[1]Sheet1!$E$2:$G$553,3,FALSE)=0,"",$L741)</f>
        <v>#N/A</v>
      </c>
      <c r="R741" s="72" t="e">
        <f>IF(VLOOKUP($B741,[1]Sheet1!$F$2:$G$553,2,FALSE)=0,"",$L741)</f>
        <v>#N/A</v>
      </c>
      <c r="S741" s="72" t="e">
        <f>COUNTIF([1]isolation_zones!$H$2:$H$1182,conductor_pz_summary_hftd_23_re!B741)</f>
        <v>#VALUE!</v>
      </c>
    </row>
    <row r="742" spans="1:19" x14ac:dyDescent="0.25">
      <c r="A742" s="70">
        <v>386</v>
      </c>
      <c r="B742" s="71" t="s">
        <v>2327</v>
      </c>
      <c r="C742" s="72">
        <v>162991101</v>
      </c>
      <c r="D742" s="72" t="s">
        <v>940</v>
      </c>
      <c r="E742" s="72">
        <v>36144.365974001499</v>
      </c>
      <c r="F742" s="72">
        <f t="shared" si="55"/>
        <v>22.463869467993472</v>
      </c>
      <c r="G742" s="73">
        <v>216</v>
      </c>
      <c r="H742" s="72">
        <f t="shared" si="56"/>
        <v>22.447580475338352</v>
      </c>
      <c r="I742" s="74">
        <v>0.103923983682122</v>
      </c>
      <c r="J742" s="75">
        <v>741</v>
      </c>
      <c r="K742" s="72">
        <f t="shared" si="57"/>
        <v>9003.8652028632368</v>
      </c>
      <c r="L742" s="72">
        <f t="shared" si="58"/>
        <v>6373.4951016833511</v>
      </c>
      <c r="M742" s="72">
        <f t="shared" si="59"/>
        <v>0.25739393825880064</v>
      </c>
      <c r="N742" s="72" t="e">
        <f>IF(VLOOKUP(B742,[1]Sheet1!$B$2:$G$553,6,FALSE)=0,"",L742)</f>
        <v>#N/A</v>
      </c>
      <c r="O742" s="72" t="e">
        <f>IF(VLOOKUP($B742,[1]Sheet1!$C$2:$G$553,5,FALSE)=0,"",$L742)</f>
        <v>#N/A</v>
      </c>
      <c r="P742" s="72" t="e">
        <f>IF(VLOOKUP($B742,[1]Sheet1!$D$2:$G$553,4,FALSE)=0,"",$L742)</f>
        <v>#N/A</v>
      </c>
      <c r="Q742" s="72" t="e">
        <f>IF(VLOOKUP($B742,[1]Sheet1!$E$2:$G$553,3,FALSE)=0,"",$L742)</f>
        <v>#N/A</v>
      </c>
      <c r="R742" s="72" t="e">
        <f>IF(VLOOKUP($B742,[1]Sheet1!$F$2:$G$553,2,FALSE)=0,"",$L742)</f>
        <v>#N/A</v>
      </c>
      <c r="S742" s="72" t="e">
        <f>COUNTIF([1]isolation_zones!$H$2:$H$1182,conductor_pz_summary_hftd_23_re!B742)</f>
        <v>#VALUE!</v>
      </c>
    </row>
    <row r="743" spans="1:19" x14ac:dyDescent="0.25">
      <c r="A743" s="70">
        <v>1298</v>
      </c>
      <c r="B743" s="71" t="s">
        <v>3737</v>
      </c>
      <c r="C743" s="72">
        <v>103351101</v>
      </c>
      <c r="D743" s="72" t="s">
        <v>1520</v>
      </c>
      <c r="E743" s="72">
        <v>33895.264187498702</v>
      </c>
      <c r="F743" s="72">
        <f t="shared" si="55"/>
        <v>21.066043621813986</v>
      </c>
      <c r="G743" s="73">
        <v>170</v>
      </c>
      <c r="H743" s="72">
        <f t="shared" si="56"/>
        <v>17.598152755653132</v>
      </c>
      <c r="I743" s="74">
        <v>0.103518545621489</v>
      </c>
      <c r="J743" s="75">
        <v>742</v>
      </c>
      <c r="K743" s="72">
        <f t="shared" si="57"/>
        <v>9024.93124648505</v>
      </c>
      <c r="L743" s="72">
        <f t="shared" si="58"/>
        <v>6355.8969489276978</v>
      </c>
      <c r="M743" s="72">
        <f t="shared" si="59"/>
        <v>0.25668323592490205</v>
      </c>
      <c r="N743" s="72" t="e">
        <f>IF(VLOOKUP(B743,[1]Sheet1!$B$2:$G$553,6,FALSE)=0,"",L743)</f>
        <v>#N/A</v>
      </c>
      <c r="O743" s="72" t="e">
        <f>IF(VLOOKUP($B743,[1]Sheet1!$C$2:$G$553,5,FALSE)=0,"",$L743)</f>
        <v>#N/A</v>
      </c>
      <c r="P743" s="72" t="e">
        <f>IF(VLOOKUP($B743,[1]Sheet1!$D$2:$G$553,4,FALSE)=0,"",$L743)</f>
        <v>#N/A</v>
      </c>
      <c r="Q743" s="72" t="e">
        <f>IF(VLOOKUP($B743,[1]Sheet1!$E$2:$G$553,3,FALSE)=0,"",$L743)</f>
        <v>#N/A</v>
      </c>
      <c r="R743" s="72" t="e">
        <f>IF(VLOOKUP($B743,[1]Sheet1!$F$2:$G$553,2,FALSE)=0,"",$L743)</f>
        <v>#N/A</v>
      </c>
      <c r="S743" s="72" t="e">
        <f>COUNTIF([1]isolation_zones!$H$2:$H$1182,conductor_pz_summary_hftd_23_re!B743)</f>
        <v>#VALUE!</v>
      </c>
    </row>
    <row r="744" spans="1:19" x14ac:dyDescent="0.25">
      <c r="A744" s="70">
        <v>10344</v>
      </c>
      <c r="B744" s="71" t="s">
        <v>2785</v>
      </c>
      <c r="C744" s="72">
        <v>153612103</v>
      </c>
      <c r="D744" s="72" t="s">
        <v>859</v>
      </c>
      <c r="E744" s="72">
        <v>595.37940167895897</v>
      </c>
      <c r="F744" s="72">
        <f t="shared" si="55"/>
        <v>0.37003070334304472</v>
      </c>
      <c r="G744" s="73">
        <v>12</v>
      </c>
      <c r="H744" s="72">
        <f t="shared" si="56"/>
        <v>1.2417994095571081</v>
      </c>
      <c r="I744" s="74">
        <v>0.103483284129759</v>
      </c>
      <c r="J744" s="75">
        <v>743</v>
      </c>
      <c r="K744" s="72">
        <f t="shared" si="57"/>
        <v>9025.3012771883932</v>
      </c>
      <c r="L744" s="72">
        <f t="shared" si="58"/>
        <v>6354.6551495181411</v>
      </c>
      <c r="M744" s="72">
        <f t="shared" si="59"/>
        <v>0.25663308578977934</v>
      </c>
      <c r="N744" s="72" t="e">
        <f>IF(VLOOKUP(B744,[1]Sheet1!$B$2:$G$553,6,FALSE)=0,"",L744)</f>
        <v>#N/A</v>
      </c>
      <c r="O744" s="72" t="e">
        <f>IF(VLOOKUP($B744,[1]Sheet1!$C$2:$G$553,5,FALSE)=0,"",$L744)</f>
        <v>#N/A</v>
      </c>
      <c r="P744" s="72" t="e">
        <f>IF(VLOOKUP($B744,[1]Sheet1!$D$2:$G$553,4,FALSE)=0,"",$L744)</f>
        <v>#N/A</v>
      </c>
      <c r="Q744" s="72" t="e">
        <f>IF(VLOOKUP($B744,[1]Sheet1!$E$2:$G$553,3,FALSE)=0,"",$L744)</f>
        <v>#N/A</v>
      </c>
      <c r="R744" s="72" t="e">
        <f>IF(VLOOKUP($B744,[1]Sheet1!$F$2:$G$553,2,FALSE)=0,"",$L744)</f>
        <v>#N/A</v>
      </c>
      <c r="S744" s="72" t="e">
        <f>COUNTIF([1]isolation_zones!$H$2:$H$1182,conductor_pz_summary_hftd_23_re!B744)</f>
        <v>#VALUE!</v>
      </c>
    </row>
    <row r="745" spans="1:19" x14ac:dyDescent="0.25">
      <c r="A745" s="70">
        <v>2338</v>
      </c>
      <c r="B745" s="71" t="s">
        <v>3153</v>
      </c>
      <c r="C745" s="72">
        <v>163341101</v>
      </c>
      <c r="D745" s="72" t="s">
        <v>1084</v>
      </c>
      <c r="E745" s="72">
        <v>40749.390278776598</v>
      </c>
      <c r="F745" s="72">
        <f t="shared" si="55"/>
        <v>25.325910676679054</v>
      </c>
      <c r="G745" s="73">
        <v>272</v>
      </c>
      <c r="H745" s="72">
        <f t="shared" si="56"/>
        <v>28.119146869228192</v>
      </c>
      <c r="I745" s="74">
        <v>0.10337921643098601</v>
      </c>
      <c r="J745" s="75">
        <v>744</v>
      </c>
      <c r="K745" s="72">
        <f t="shared" si="57"/>
        <v>9050.6271878650714</v>
      </c>
      <c r="L745" s="72">
        <f t="shared" si="58"/>
        <v>6326.5360026489125</v>
      </c>
      <c r="M745" s="72">
        <f t="shared" si="59"/>
        <v>0.25549749254970033</v>
      </c>
      <c r="N745" s="72" t="e">
        <f>IF(VLOOKUP(B745,[1]Sheet1!$B$2:$G$553,6,FALSE)=0,"",L745)</f>
        <v>#N/A</v>
      </c>
      <c r="O745" s="72" t="e">
        <f>IF(VLOOKUP($B745,[1]Sheet1!$C$2:$G$553,5,FALSE)=0,"",$L745)</f>
        <v>#N/A</v>
      </c>
      <c r="P745" s="72" t="e">
        <f>IF(VLOOKUP($B745,[1]Sheet1!$D$2:$G$553,4,FALSE)=0,"",$L745)</f>
        <v>#N/A</v>
      </c>
      <c r="Q745" s="72" t="e">
        <f>IF(VLOOKUP($B745,[1]Sheet1!$E$2:$G$553,3,FALSE)=0,"",$L745)</f>
        <v>#N/A</v>
      </c>
      <c r="R745" s="72" t="e">
        <f>IF(VLOOKUP($B745,[1]Sheet1!$F$2:$G$553,2,FALSE)=0,"",$L745)</f>
        <v>#N/A</v>
      </c>
      <c r="S745" s="72" t="e">
        <f>COUNTIF([1]isolation_zones!$H$2:$H$1182,conductor_pz_summary_hftd_23_re!B745)</f>
        <v>#VALUE!</v>
      </c>
    </row>
    <row r="746" spans="1:19" x14ac:dyDescent="0.25">
      <c r="A746" s="70">
        <v>1080</v>
      </c>
      <c r="B746" s="71" t="s">
        <v>5996</v>
      </c>
      <c r="C746" s="72">
        <v>152461103</v>
      </c>
      <c r="D746" s="72" t="s">
        <v>595</v>
      </c>
      <c r="E746" s="72">
        <v>3450.7709588472699</v>
      </c>
      <c r="F746" s="72">
        <f t="shared" si="55"/>
        <v>2.1446680912661713</v>
      </c>
      <c r="G746" s="73">
        <v>56</v>
      </c>
      <c r="H746" s="72">
        <f t="shared" si="56"/>
        <v>5.7804324170182237</v>
      </c>
      <c r="I746" s="74">
        <v>0.103222007446754</v>
      </c>
      <c r="J746" s="75">
        <v>745</v>
      </c>
      <c r="K746" s="72">
        <f t="shared" si="57"/>
        <v>9052.7718559563382</v>
      </c>
      <c r="L746" s="72">
        <f t="shared" si="58"/>
        <v>6320.7555702318941</v>
      </c>
      <c r="M746" s="72">
        <f t="shared" si="59"/>
        <v>0.25526404947946685</v>
      </c>
      <c r="N746" s="72" t="e">
        <f>IF(VLOOKUP(B746,[1]Sheet1!$B$2:$G$553,6,FALSE)=0,"",L746)</f>
        <v>#N/A</v>
      </c>
      <c r="O746" s="72" t="e">
        <f>IF(VLOOKUP($B746,[1]Sheet1!$C$2:$G$553,5,FALSE)=0,"",$L746)</f>
        <v>#N/A</v>
      </c>
      <c r="P746" s="72" t="e">
        <f>IF(VLOOKUP($B746,[1]Sheet1!$D$2:$G$553,4,FALSE)=0,"",$L746)</f>
        <v>#N/A</v>
      </c>
      <c r="Q746" s="72" t="e">
        <f>IF(VLOOKUP($B746,[1]Sheet1!$E$2:$G$553,3,FALSE)=0,"",$L746)</f>
        <v>#N/A</v>
      </c>
      <c r="R746" s="72" t="e">
        <f>IF(VLOOKUP($B746,[1]Sheet1!$F$2:$G$553,2,FALSE)=0,"",$L746)</f>
        <v>#N/A</v>
      </c>
      <c r="S746" s="72" t="e">
        <f>COUNTIF([1]isolation_zones!$H$2:$H$1182,conductor_pz_summary_hftd_23_re!B746)</f>
        <v>#VALUE!</v>
      </c>
    </row>
    <row r="747" spans="1:19" x14ac:dyDescent="0.25">
      <c r="A747" s="70">
        <v>2572</v>
      </c>
      <c r="B747" s="71" t="s">
        <v>2429</v>
      </c>
      <c r="C747" s="72">
        <v>63591105</v>
      </c>
      <c r="D747" s="72" t="s">
        <v>601</v>
      </c>
      <c r="E747" s="72">
        <v>1255.36755698763</v>
      </c>
      <c r="F747" s="72">
        <f t="shared" si="55"/>
        <v>0.78021600807186453</v>
      </c>
      <c r="G747" s="73">
        <v>329</v>
      </c>
      <c r="H747" s="72">
        <f t="shared" si="56"/>
        <v>33.959091494094466</v>
      </c>
      <c r="I747" s="74">
        <v>0.10321912308235399</v>
      </c>
      <c r="J747" s="75">
        <v>746</v>
      </c>
      <c r="K747" s="72">
        <f t="shared" si="57"/>
        <v>9053.5520719644101</v>
      </c>
      <c r="L747" s="72">
        <f t="shared" si="58"/>
        <v>6286.7964787377996</v>
      </c>
      <c r="M747" s="72">
        <f t="shared" si="59"/>
        <v>0.25389260976547889</v>
      </c>
      <c r="N747" s="72" t="e">
        <f>IF(VLOOKUP(B747,[1]Sheet1!$B$2:$G$553,6,FALSE)=0,"",L747)</f>
        <v>#N/A</v>
      </c>
      <c r="O747" s="72" t="e">
        <f>IF(VLOOKUP($B747,[1]Sheet1!$C$2:$G$553,5,FALSE)=0,"",$L747)</f>
        <v>#N/A</v>
      </c>
      <c r="P747" s="72" t="e">
        <f>IF(VLOOKUP($B747,[1]Sheet1!$D$2:$G$553,4,FALSE)=0,"",$L747)</f>
        <v>#N/A</v>
      </c>
      <c r="Q747" s="72" t="e">
        <f>IF(VLOOKUP($B747,[1]Sheet1!$E$2:$G$553,3,FALSE)=0,"",$L747)</f>
        <v>#N/A</v>
      </c>
      <c r="R747" s="72" t="e">
        <f>IF(VLOOKUP($B747,[1]Sheet1!$F$2:$G$553,2,FALSE)=0,"",$L747)</f>
        <v>#N/A</v>
      </c>
      <c r="S747" s="72" t="e">
        <f>COUNTIF([1]isolation_zones!$H$2:$H$1182,conductor_pz_summary_hftd_23_re!B747)</f>
        <v>#VALUE!</v>
      </c>
    </row>
    <row r="748" spans="1:19" x14ac:dyDescent="0.25">
      <c r="A748" s="70">
        <v>10829</v>
      </c>
      <c r="B748" s="71" t="s">
        <v>4210</v>
      </c>
      <c r="C748" s="72">
        <v>82831109</v>
      </c>
      <c r="D748" s="72" t="s">
        <v>505</v>
      </c>
      <c r="E748" s="72">
        <v>72.101477183319105</v>
      </c>
      <c r="F748" s="72">
        <f t="shared" si="55"/>
        <v>4.4811359343268554E-2</v>
      </c>
      <c r="G748" s="73">
        <v>3</v>
      </c>
      <c r="H748" s="72">
        <f t="shared" si="56"/>
        <v>0.307710059391399</v>
      </c>
      <c r="I748" s="74">
        <v>0.102570019797133</v>
      </c>
      <c r="J748" s="75">
        <v>747</v>
      </c>
      <c r="K748" s="72">
        <f t="shared" si="57"/>
        <v>9053.596883323753</v>
      </c>
      <c r="L748" s="72">
        <f t="shared" si="58"/>
        <v>6286.4887686784086</v>
      </c>
      <c r="M748" s="72">
        <f t="shared" si="59"/>
        <v>0.25388018287838404</v>
      </c>
      <c r="N748" s="72" t="e">
        <f>IF(VLOOKUP(B748,[1]Sheet1!$B$2:$G$553,6,FALSE)=0,"",L748)</f>
        <v>#N/A</v>
      </c>
      <c r="O748" s="72" t="e">
        <f>IF(VLOOKUP($B748,[1]Sheet1!$C$2:$G$553,5,FALSE)=0,"",$L748)</f>
        <v>#N/A</v>
      </c>
      <c r="P748" s="72" t="e">
        <f>IF(VLOOKUP($B748,[1]Sheet1!$D$2:$G$553,4,FALSE)=0,"",$L748)</f>
        <v>#N/A</v>
      </c>
      <c r="Q748" s="72" t="e">
        <f>IF(VLOOKUP($B748,[1]Sheet1!$E$2:$G$553,3,FALSE)=0,"",$L748)</f>
        <v>#N/A</v>
      </c>
      <c r="R748" s="72" t="e">
        <f>IF(VLOOKUP($B748,[1]Sheet1!$F$2:$G$553,2,FALSE)=0,"",$L748)</f>
        <v>#N/A</v>
      </c>
      <c r="S748" s="72" t="e">
        <f>COUNTIF([1]isolation_zones!$H$2:$H$1182,conductor_pz_summary_hftd_23_re!B748)</f>
        <v>#VALUE!</v>
      </c>
    </row>
    <row r="749" spans="1:19" x14ac:dyDescent="0.25">
      <c r="A749" s="70">
        <v>9526</v>
      </c>
      <c r="B749" s="71" t="s">
        <v>3185</v>
      </c>
      <c r="C749" s="72">
        <v>153741101</v>
      </c>
      <c r="D749" s="72" t="s">
        <v>962</v>
      </c>
      <c r="E749" s="72">
        <v>11314.1037683049</v>
      </c>
      <c r="F749" s="72">
        <f t="shared" si="55"/>
        <v>7.0317611984492849</v>
      </c>
      <c r="G749" s="73">
        <v>81</v>
      </c>
      <c r="H749" s="72">
        <f t="shared" si="56"/>
        <v>8.2855321649233282</v>
      </c>
      <c r="I749" s="74">
        <v>0.10229052055460899</v>
      </c>
      <c r="J749" s="75">
        <v>748</v>
      </c>
      <c r="K749" s="72">
        <f t="shared" si="57"/>
        <v>9060.6286445222031</v>
      </c>
      <c r="L749" s="72">
        <f t="shared" si="58"/>
        <v>6278.2032365134855</v>
      </c>
      <c r="M749" s="72">
        <f t="shared" si="59"/>
        <v>0.2535455712217537</v>
      </c>
      <c r="N749" s="72" t="e">
        <f>IF(VLOOKUP(B749,[1]Sheet1!$B$2:$G$553,6,FALSE)=0,"",L749)</f>
        <v>#N/A</v>
      </c>
      <c r="O749" s="72" t="e">
        <f>IF(VLOOKUP($B749,[1]Sheet1!$C$2:$G$553,5,FALSE)=0,"",$L749)</f>
        <v>#N/A</v>
      </c>
      <c r="P749" s="72" t="e">
        <f>IF(VLOOKUP($B749,[1]Sheet1!$D$2:$G$553,4,FALSE)=0,"",$L749)</f>
        <v>#N/A</v>
      </c>
      <c r="Q749" s="72" t="e">
        <f>IF(VLOOKUP($B749,[1]Sheet1!$E$2:$G$553,3,FALSE)=0,"",$L749)</f>
        <v>#N/A</v>
      </c>
      <c r="R749" s="72" t="e">
        <f>IF(VLOOKUP($B749,[1]Sheet1!$F$2:$G$553,2,FALSE)=0,"",$L749)</f>
        <v>#N/A</v>
      </c>
      <c r="S749" s="72" t="e">
        <f>COUNTIF([1]isolation_zones!$H$2:$H$1182,conductor_pz_summary_hftd_23_re!B749)</f>
        <v>#VALUE!</v>
      </c>
    </row>
    <row r="750" spans="1:19" x14ac:dyDescent="0.25">
      <c r="A750" s="70">
        <v>4686</v>
      </c>
      <c r="B750" s="71" t="s">
        <v>3982</v>
      </c>
      <c r="C750" s="72">
        <v>102781101</v>
      </c>
      <c r="D750" s="72" t="s">
        <v>1208</v>
      </c>
      <c r="E750" s="72">
        <v>25107.519636401601</v>
      </c>
      <c r="F750" s="72">
        <f t="shared" si="55"/>
        <v>15.604424882785333</v>
      </c>
      <c r="G750" s="73">
        <v>136</v>
      </c>
      <c r="H750" s="72">
        <f t="shared" si="56"/>
        <v>13.902510622854143</v>
      </c>
      <c r="I750" s="74">
        <v>0.10222434281510399</v>
      </c>
      <c r="J750" s="75">
        <v>749</v>
      </c>
      <c r="K750" s="72">
        <f t="shared" si="57"/>
        <v>9076.2330694049888</v>
      </c>
      <c r="L750" s="72">
        <f t="shared" si="58"/>
        <v>6264.3007258906318</v>
      </c>
      <c r="M750" s="72">
        <f t="shared" si="59"/>
        <v>0.25298411759171074</v>
      </c>
      <c r="N750" s="72" t="e">
        <f>IF(VLOOKUP(B750,[1]Sheet1!$B$2:$G$553,6,FALSE)=0,"",L750)</f>
        <v>#N/A</v>
      </c>
      <c r="O750" s="72" t="e">
        <f>IF(VLOOKUP($B750,[1]Sheet1!$C$2:$G$553,5,FALSE)=0,"",$L750)</f>
        <v>#N/A</v>
      </c>
      <c r="P750" s="72" t="e">
        <f>IF(VLOOKUP($B750,[1]Sheet1!$D$2:$G$553,4,FALSE)=0,"",$L750)</f>
        <v>#N/A</v>
      </c>
      <c r="Q750" s="72" t="e">
        <f>IF(VLOOKUP($B750,[1]Sheet1!$E$2:$G$553,3,FALSE)=0,"",$L750)</f>
        <v>#N/A</v>
      </c>
      <c r="R750" s="72" t="e">
        <f>IF(VLOOKUP($B750,[1]Sheet1!$F$2:$G$553,2,FALSE)=0,"",$L750)</f>
        <v>#N/A</v>
      </c>
      <c r="S750" s="72" t="e">
        <f>COUNTIF([1]isolation_zones!$H$2:$H$1182,conductor_pz_summary_hftd_23_re!B750)</f>
        <v>#VALUE!</v>
      </c>
    </row>
    <row r="751" spans="1:19" x14ac:dyDescent="0.25">
      <c r="A751" s="70">
        <v>2703</v>
      </c>
      <c r="B751" s="71" t="s">
        <v>2208</v>
      </c>
      <c r="C751" s="72">
        <v>42271105</v>
      </c>
      <c r="D751" s="72" t="s">
        <v>509</v>
      </c>
      <c r="E751" s="72">
        <v>27701.0415001607</v>
      </c>
      <c r="F751" s="72">
        <f t="shared" si="55"/>
        <v>17.216309198359664</v>
      </c>
      <c r="G751" s="73">
        <v>206</v>
      </c>
      <c r="H751" s="72">
        <f t="shared" si="56"/>
        <v>21.051492430251997</v>
      </c>
      <c r="I751" s="74">
        <v>0.102191710826466</v>
      </c>
      <c r="J751" s="75">
        <v>750</v>
      </c>
      <c r="K751" s="72">
        <f t="shared" si="57"/>
        <v>9093.449378603349</v>
      </c>
      <c r="L751" s="72">
        <f t="shared" si="58"/>
        <v>6243.2492334603794</v>
      </c>
      <c r="M751" s="72">
        <f t="shared" si="59"/>
        <v>0.25213395195160271</v>
      </c>
      <c r="N751" s="72" t="e">
        <f>IF(VLOOKUP(B751,[1]Sheet1!$B$2:$G$553,6,FALSE)=0,"",L751)</f>
        <v>#N/A</v>
      </c>
      <c r="O751" s="72" t="e">
        <f>IF(VLOOKUP($B751,[1]Sheet1!$C$2:$G$553,5,FALSE)=0,"",$L751)</f>
        <v>#N/A</v>
      </c>
      <c r="P751" s="72" t="e">
        <f>IF(VLOOKUP($B751,[1]Sheet1!$D$2:$G$553,4,FALSE)=0,"",$L751)</f>
        <v>#N/A</v>
      </c>
      <c r="Q751" s="72" t="e">
        <f>IF(VLOOKUP($B751,[1]Sheet1!$E$2:$G$553,3,FALSE)=0,"",$L751)</f>
        <v>#N/A</v>
      </c>
      <c r="R751" s="72" t="e">
        <f>IF(VLOOKUP($B751,[1]Sheet1!$F$2:$G$553,2,FALSE)=0,"",$L751)</f>
        <v>#N/A</v>
      </c>
      <c r="S751" s="72" t="e">
        <f>COUNTIF([1]isolation_zones!$H$2:$H$1182,conductor_pz_summary_hftd_23_re!B751)</f>
        <v>#VALUE!</v>
      </c>
    </row>
    <row r="752" spans="1:19" x14ac:dyDescent="0.25">
      <c r="A752" s="70">
        <v>261</v>
      </c>
      <c r="B752" s="71" t="s">
        <v>3756</v>
      </c>
      <c r="C752" s="72">
        <v>103091102</v>
      </c>
      <c r="D752" s="72" t="s">
        <v>1424</v>
      </c>
      <c r="E752" s="72">
        <v>14615.318366822699</v>
      </c>
      <c r="F752" s="72">
        <f t="shared" si="55"/>
        <v>9.0834794075964567</v>
      </c>
      <c r="G752" s="73">
        <v>83</v>
      </c>
      <c r="H752" s="72">
        <f t="shared" si="56"/>
        <v>8.4580998423712614</v>
      </c>
      <c r="I752" s="74">
        <v>0.101904817377967</v>
      </c>
      <c r="J752" s="75">
        <v>751</v>
      </c>
      <c r="K752" s="72">
        <f t="shared" si="57"/>
        <v>9102.5328580109453</v>
      </c>
      <c r="L752" s="72">
        <f t="shared" si="58"/>
        <v>6234.7911336180077</v>
      </c>
      <c r="M752" s="72">
        <f t="shared" si="59"/>
        <v>0.25179237114015135</v>
      </c>
      <c r="N752" s="72" t="e">
        <f>IF(VLOOKUP(B752,[1]Sheet1!$B$2:$G$553,6,FALSE)=0,"",L752)</f>
        <v>#N/A</v>
      </c>
      <c r="O752" s="72" t="e">
        <f>IF(VLOOKUP($B752,[1]Sheet1!$C$2:$G$553,5,FALSE)=0,"",$L752)</f>
        <v>#N/A</v>
      </c>
      <c r="P752" s="72" t="e">
        <f>IF(VLOOKUP($B752,[1]Sheet1!$D$2:$G$553,4,FALSE)=0,"",$L752)</f>
        <v>#N/A</v>
      </c>
      <c r="Q752" s="72" t="e">
        <f>IF(VLOOKUP($B752,[1]Sheet1!$E$2:$G$553,3,FALSE)=0,"",$L752)</f>
        <v>#N/A</v>
      </c>
      <c r="R752" s="72" t="e">
        <f>IF(VLOOKUP($B752,[1]Sheet1!$F$2:$G$553,2,FALSE)=0,"",$L752)</f>
        <v>#N/A</v>
      </c>
      <c r="S752" s="72" t="e">
        <f>COUNTIF([1]isolation_zones!$H$2:$H$1182,conductor_pz_summary_hftd_23_re!B752)</f>
        <v>#VALUE!</v>
      </c>
    </row>
    <row r="753" spans="1:19" x14ac:dyDescent="0.25">
      <c r="A753" s="70">
        <v>6202</v>
      </c>
      <c r="B753" s="71" t="s">
        <v>4566</v>
      </c>
      <c r="C753" s="72">
        <v>254432104</v>
      </c>
      <c r="D753" s="72" t="s">
        <v>1124</v>
      </c>
      <c r="E753" s="72">
        <v>7749.0513302211002</v>
      </c>
      <c r="F753" s="72">
        <f t="shared" si="55"/>
        <v>4.8160667061660041</v>
      </c>
      <c r="G753" s="73">
        <v>148</v>
      </c>
      <c r="H753" s="72">
        <f t="shared" si="56"/>
        <v>15.079039388050724</v>
      </c>
      <c r="I753" s="74">
        <v>0.101885401270613</v>
      </c>
      <c r="J753" s="75">
        <v>752</v>
      </c>
      <c r="K753" s="72">
        <f t="shared" si="57"/>
        <v>9107.348924717111</v>
      </c>
      <c r="L753" s="72">
        <f t="shared" si="58"/>
        <v>6219.7120942299571</v>
      </c>
      <c r="M753" s="72">
        <f t="shared" si="59"/>
        <v>0.25118340333342554</v>
      </c>
      <c r="N753" s="72" t="e">
        <f>IF(VLOOKUP(B753,[1]Sheet1!$B$2:$G$553,6,FALSE)=0,"",L753)</f>
        <v>#N/A</v>
      </c>
      <c r="O753" s="72" t="e">
        <f>IF(VLOOKUP($B753,[1]Sheet1!$C$2:$G$553,5,FALSE)=0,"",$L753)</f>
        <v>#N/A</v>
      </c>
      <c r="P753" s="72" t="e">
        <f>IF(VLOOKUP($B753,[1]Sheet1!$D$2:$G$553,4,FALSE)=0,"",$L753)</f>
        <v>#N/A</v>
      </c>
      <c r="Q753" s="72" t="e">
        <f>IF(VLOOKUP($B753,[1]Sheet1!$E$2:$G$553,3,FALSE)=0,"",$L753)</f>
        <v>#N/A</v>
      </c>
      <c r="R753" s="72" t="e">
        <f>IF(VLOOKUP($B753,[1]Sheet1!$F$2:$G$553,2,FALSE)=0,"",$L753)</f>
        <v>#N/A</v>
      </c>
      <c r="S753" s="72" t="e">
        <f>COUNTIF([1]isolation_zones!$H$2:$H$1182,conductor_pz_summary_hftd_23_re!B753)</f>
        <v>#VALUE!</v>
      </c>
    </row>
    <row r="754" spans="1:19" x14ac:dyDescent="0.25">
      <c r="A754" s="70">
        <v>10164</v>
      </c>
      <c r="B754" s="71" t="s">
        <v>5997</v>
      </c>
      <c r="C754" s="72">
        <v>43411101</v>
      </c>
      <c r="D754" s="72" t="s">
        <v>1160</v>
      </c>
      <c r="E754" s="72">
        <v>1908.1944024391501</v>
      </c>
      <c r="F754" s="72">
        <f t="shared" si="55"/>
        <v>1.1859505297943753</v>
      </c>
      <c r="G754" s="73">
        <v>22</v>
      </c>
      <c r="H754" s="72">
        <f t="shared" si="56"/>
        <v>2.2397507317088641</v>
      </c>
      <c r="I754" s="74">
        <v>0.101806851441312</v>
      </c>
      <c r="J754" s="75">
        <v>753</v>
      </c>
      <c r="K754" s="72">
        <f t="shared" si="57"/>
        <v>9108.5348752469054</v>
      </c>
      <c r="L754" s="72">
        <f t="shared" si="58"/>
        <v>6217.4723434982479</v>
      </c>
      <c r="M754" s="72">
        <f t="shared" si="59"/>
        <v>0.25109295088114386</v>
      </c>
      <c r="N754" s="72" t="e">
        <f>IF(VLOOKUP(B754,[1]Sheet1!$B$2:$G$553,6,FALSE)=0,"",L754)</f>
        <v>#N/A</v>
      </c>
      <c r="O754" s="72" t="e">
        <f>IF(VLOOKUP($B754,[1]Sheet1!$C$2:$G$553,5,FALSE)=0,"",$L754)</f>
        <v>#N/A</v>
      </c>
      <c r="P754" s="72" t="e">
        <f>IF(VLOOKUP($B754,[1]Sheet1!$D$2:$G$553,4,FALSE)=0,"",$L754)</f>
        <v>#N/A</v>
      </c>
      <c r="Q754" s="72" t="e">
        <f>IF(VLOOKUP($B754,[1]Sheet1!$E$2:$G$553,3,FALSE)=0,"",$L754)</f>
        <v>#N/A</v>
      </c>
      <c r="R754" s="72" t="e">
        <f>IF(VLOOKUP($B754,[1]Sheet1!$F$2:$G$553,2,FALSE)=0,"",$L754)</f>
        <v>#N/A</v>
      </c>
      <c r="S754" s="72" t="e">
        <f>COUNTIF([1]isolation_zones!$H$2:$H$1182,conductor_pz_summary_hftd_23_re!B754)</f>
        <v>#VALUE!</v>
      </c>
    </row>
    <row r="755" spans="1:19" x14ac:dyDescent="0.25">
      <c r="A755" s="70">
        <v>10372</v>
      </c>
      <c r="B755" s="71" t="s">
        <v>3284</v>
      </c>
      <c r="C755" s="72">
        <v>42821102</v>
      </c>
      <c r="D755" s="72" t="s">
        <v>579</v>
      </c>
      <c r="E755" s="72">
        <v>242.39899920856701</v>
      </c>
      <c r="F755" s="72">
        <f t="shared" si="55"/>
        <v>0.15065195724584649</v>
      </c>
      <c r="G755" s="73">
        <v>8</v>
      </c>
      <c r="H755" s="72">
        <f t="shared" si="56"/>
        <v>0.81300912724071195</v>
      </c>
      <c r="I755" s="74">
        <v>0.10162614090508899</v>
      </c>
      <c r="J755" s="75">
        <v>754</v>
      </c>
      <c r="K755" s="72">
        <f t="shared" si="57"/>
        <v>9108.6855272041521</v>
      </c>
      <c r="L755" s="72">
        <f t="shared" si="58"/>
        <v>6216.6593343710074</v>
      </c>
      <c r="M755" s="72">
        <f t="shared" si="59"/>
        <v>0.25106011746435097</v>
      </c>
      <c r="N755" s="72" t="e">
        <f>IF(VLOOKUP(B755,[1]Sheet1!$B$2:$G$553,6,FALSE)=0,"",L755)</f>
        <v>#N/A</v>
      </c>
      <c r="O755" s="72" t="e">
        <f>IF(VLOOKUP($B755,[1]Sheet1!$C$2:$G$553,5,FALSE)=0,"",$L755)</f>
        <v>#N/A</v>
      </c>
      <c r="P755" s="72" t="e">
        <f>IF(VLOOKUP($B755,[1]Sheet1!$D$2:$G$553,4,FALSE)=0,"",$L755)</f>
        <v>#N/A</v>
      </c>
      <c r="Q755" s="72" t="e">
        <f>IF(VLOOKUP($B755,[1]Sheet1!$E$2:$G$553,3,FALSE)=0,"",$L755)</f>
        <v>#N/A</v>
      </c>
      <c r="R755" s="72" t="e">
        <f>IF(VLOOKUP($B755,[1]Sheet1!$F$2:$G$553,2,FALSE)=0,"",$L755)</f>
        <v>#N/A</v>
      </c>
      <c r="S755" s="72" t="e">
        <f>COUNTIF([1]isolation_zones!$H$2:$H$1182,conductor_pz_summary_hftd_23_re!B755)</f>
        <v>#VALUE!</v>
      </c>
    </row>
    <row r="756" spans="1:19" x14ac:dyDescent="0.25">
      <c r="A756" s="70">
        <v>10615</v>
      </c>
      <c r="B756" s="71" t="s">
        <v>2525</v>
      </c>
      <c r="C756" s="72">
        <v>43201102</v>
      </c>
      <c r="D756" s="72" t="s">
        <v>83</v>
      </c>
      <c r="E756" s="72">
        <v>957.30270673537404</v>
      </c>
      <c r="F756" s="72">
        <f t="shared" si="55"/>
        <v>0.5949674995247819</v>
      </c>
      <c r="G756" s="73">
        <v>10</v>
      </c>
      <c r="H756" s="72">
        <f t="shared" si="56"/>
        <v>1.0115788215747499</v>
      </c>
      <c r="I756" s="74">
        <v>0.101157882157475</v>
      </c>
      <c r="J756" s="75">
        <v>755</v>
      </c>
      <c r="K756" s="72">
        <f t="shared" si="57"/>
        <v>9109.2804947036766</v>
      </c>
      <c r="L756" s="72">
        <f t="shared" si="58"/>
        <v>6215.647755549433</v>
      </c>
      <c r="M756" s="72">
        <f t="shared" si="59"/>
        <v>0.25101926479990389</v>
      </c>
      <c r="N756" s="72" t="e">
        <f>IF(VLOOKUP(B756,[1]Sheet1!$B$2:$G$553,6,FALSE)=0,"",L756)</f>
        <v>#N/A</v>
      </c>
      <c r="O756" s="72" t="e">
        <f>IF(VLOOKUP($B756,[1]Sheet1!$C$2:$G$553,5,FALSE)=0,"",$L756)</f>
        <v>#N/A</v>
      </c>
      <c r="P756" s="72" t="e">
        <f>IF(VLOOKUP($B756,[1]Sheet1!$D$2:$G$553,4,FALSE)=0,"",$L756)</f>
        <v>#N/A</v>
      </c>
      <c r="Q756" s="72" t="e">
        <f>IF(VLOOKUP($B756,[1]Sheet1!$E$2:$G$553,3,FALSE)=0,"",$L756)</f>
        <v>#N/A</v>
      </c>
      <c r="R756" s="72" t="e">
        <f>IF(VLOOKUP($B756,[1]Sheet1!$F$2:$G$553,2,FALSE)=0,"",$L756)</f>
        <v>#N/A</v>
      </c>
      <c r="S756" s="72" t="e">
        <f>COUNTIF([1]isolation_zones!$H$2:$H$1182,conductor_pz_summary_hftd_23_re!B756)</f>
        <v>#VALUE!</v>
      </c>
    </row>
    <row r="757" spans="1:19" x14ac:dyDescent="0.25">
      <c r="A757" s="70">
        <v>10097</v>
      </c>
      <c r="B757" s="71" t="s">
        <v>4165</v>
      </c>
      <c r="C757" s="72">
        <v>192221102</v>
      </c>
      <c r="D757" s="72" t="s">
        <v>134</v>
      </c>
      <c r="E757" s="72">
        <v>8009.5026436896596</v>
      </c>
      <c r="F757" s="72">
        <f t="shared" si="55"/>
        <v>4.9779382496517464</v>
      </c>
      <c r="G757" s="73">
        <v>27</v>
      </c>
      <c r="H757" s="72">
        <f t="shared" si="56"/>
        <v>2.7275365500015329</v>
      </c>
      <c r="I757" s="74">
        <v>0.101019872222279</v>
      </c>
      <c r="J757" s="75">
        <v>756</v>
      </c>
      <c r="K757" s="72">
        <f t="shared" si="57"/>
        <v>9114.2584329533292</v>
      </c>
      <c r="L757" s="72">
        <f t="shared" si="58"/>
        <v>6212.9202189994312</v>
      </c>
      <c r="M757" s="72">
        <f t="shared" si="59"/>
        <v>0.25090911309143793</v>
      </c>
      <c r="N757" s="72" t="e">
        <f>IF(VLOOKUP(B757,[1]Sheet1!$B$2:$G$553,6,FALSE)=0,"",L757)</f>
        <v>#N/A</v>
      </c>
      <c r="O757" s="72" t="e">
        <f>IF(VLOOKUP($B757,[1]Sheet1!$C$2:$G$553,5,FALSE)=0,"",$L757)</f>
        <v>#N/A</v>
      </c>
      <c r="P757" s="72" t="e">
        <f>IF(VLOOKUP($B757,[1]Sheet1!$D$2:$G$553,4,FALSE)=0,"",$L757)</f>
        <v>#N/A</v>
      </c>
      <c r="Q757" s="72" t="e">
        <f>IF(VLOOKUP($B757,[1]Sheet1!$E$2:$G$553,3,FALSE)=0,"",$L757)</f>
        <v>#N/A</v>
      </c>
      <c r="R757" s="72" t="e">
        <f>IF(VLOOKUP($B757,[1]Sheet1!$F$2:$G$553,2,FALSE)=0,"",$L757)</f>
        <v>#N/A</v>
      </c>
      <c r="S757" s="72" t="e">
        <f>COUNTIF([1]isolation_zones!$H$2:$H$1182,conductor_pz_summary_hftd_23_re!B757)</f>
        <v>#VALUE!</v>
      </c>
    </row>
    <row r="758" spans="1:19" x14ac:dyDescent="0.25">
      <c r="A758" s="70">
        <v>2214</v>
      </c>
      <c r="B758" s="71" t="s">
        <v>3402</v>
      </c>
      <c r="C758" s="72">
        <v>43051101</v>
      </c>
      <c r="D758" s="72" t="s">
        <v>465</v>
      </c>
      <c r="E758" s="72">
        <v>12170.4858216545</v>
      </c>
      <c r="F758" s="72">
        <f t="shared" si="55"/>
        <v>7.5640061041979489</v>
      </c>
      <c r="G758" s="73">
        <v>76</v>
      </c>
      <c r="H758" s="72">
        <f t="shared" si="56"/>
        <v>7.6764573615204679</v>
      </c>
      <c r="I758" s="74">
        <v>0.10100601791474299</v>
      </c>
      <c r="J758" s="75">
        <v>757</v>
      </c>
      <c r="K758" s="72">
        <f t="shared" si="57"/>
        <v>9121.8224390575269</v>
      </c>
      <c r="L758" s="72">
        <f t="shared" si="58"/>
        <v>6205.2437616379111</v>
      </c>
      <c r="M758" s="72">
        <f t="shared" si="59"/>
        <v>0.25059909895309873</v>
      </c>
      <c r="N758" s="72">
        <f>IF(VLOOKUP(B758,[1]Sheet1!$B$2:$G$553,6,FALSE)=0,"",L758)</f>
        <v>6205.2437616379111</v>
      </c>
      <c r="O758" s="72" t="e">
        <f>IF(VLOOKUP($B758,[1]Sheet1!$C$2:$G$553,5,FALSE)=0,"",$L758)</f>
        <v>#N/A</v>
      </c>
      <c r="P758" s="72" t="e">
        <f>IF(VLOOKUP($B758,[1]Sheet1!$D$2:$G$553,4,FALSE)=0,"",$L758)</f>
        <v>#N/A</v>
      </c>
      <c r="Q758" s="72" t="e">
        <f>IF(VLOOKUP($B758,[1]Sheet1!$E$2:$G$553,3,FALSE)=0,"",$L758)</f>
        <v>#N/A</v>
      </c>
      <c r="R758" s="72" t="e">
        <f>IF(VLOOKUP($B758,[1]Sheet1!$F$2:$G$553,2,FALSE)=0,"",$L758)</f>
        <v>#N/A</v>
      </c>
      <c r="S758" s="72" t="e">
        <f>COUNTIF([1]isolation_zones!$H$2:$H$1182,conductor_pz_summary_hftd_23_re!B758)</f>
        <v>#VALUE!</v>
      </c>
    </row>
    <row r="759" spans="1:19" x14ac:dyDescent="0.25">
      <c r="A759" s="70">
        <v>2869</v>
      </c>
      <c r="B759" s="71" t="s">
        <v>2968</v>
      </c>
      <c r="C759" s="72">
        <v>153132101</v>
      </c>
      <c r="D759" s="72" t="s">
        <v>1362</v>
      </c>
      <c r="E759" s="72">
        <v>73649.878866184998</v>
      </c>
      <c r="F759" s="72">
        <f t="shared" si="55"/>
        <v>45.773697244366062</v>
      </c>
      <c r="G759" s="73">
        <v>459</v>
      </c>
      <c r="H759" s="72">
        <f t="shared" si="56"/>
        <v>46.300658455757919</v>
      </c>
      <c r="I759" s="74">
        <v>0.100872894239124</v>
      </c>
      <c r="J759" s="75">
        <v>758</v>
      </c>
      <c r="K759" s="72">
        <f t="shared" si="57"/>
        <v>9167.5961363018923</v>
      </c>
      <c r="L759" s="72">
        <f t="shared" si="58"/>
        <v>6158.9431031821532</v>
      </c>
      <c r="M759" s="72">
        <f t="shared" si="59"/>
        <v>0.24872924440174662</v>
      </c>
      <c r="N759" s="72" t="e">
        <f>IF(VLOOKUP(B759,[1]Sheet1!$B$2:$G$553,6,FALSE)=0,"",L759)</f>
        <v>#N/A</v>
      </c>
      <c r="O759" s="72" t="e">
        <f>IF(VLOOKUP($B759,[1]Sheet1!$C$2:$G$553,5,FALSE)=0,"",$L759)</f>
        <v>#N/A</v>
      </c>
      <c r="P759" s="72" t="e">
        <f>IF(VLOOKUP($B759,[1]Sheet1!$D$2:$G$553,4,FALSE)=0,"",$L759)</f>
        <v>#N/A</v>
      </c>
      <c r="Q759" s="72" t="e">
        <f>IF(VLOOKUP($B759,[1]Sheet1!$E$2:$G$553,3,FALSE)=0,"",$L759)</f>
        <v>#N/A</v>
      </c>
      <c r="R759" s="72" t="e">
        <f>IF(VLOOKUP($B759,[1]Sheet1!$F$2:$G$553,2,FALSE)=0,"",$L759)</f>
        <v>#N/A</v>
      </c>
      <c r="S759" s="72" t="e">
        <f>COUNTIF([1]isolation_zones!$H$2:$H$1182,conductor_pz_summary_hftd_23_re!B759)</f>
        <v>#VALUE!</v>
      </c>
    </row>
    <row r="760" spans="1:19" x14ac:dyDescent="0.25">
      <c r="A760" s="70">
        <v>2918</v>
      </c>
      <c r="B760" s="71" t="s">
        <v>4345</v>
      </c>
      <c r="C760" s="72">
        <v>103441103</v>
      </c>
      <c r="D760" s="72" t="s">
        <v>1308</v>
      </c>
      <c r="E760" s="72">
        <v>2907.1070020380798</v>
      </c>
      <c r="F760" s="72">
        <f t="shared" si="55"/>
        <v>1.8067787458285145</v>
      </c>
      <c r="G760" s="73">
        <v>94</v>
      </c>
      <c r="H760" s="72">
        <f t="shared" si="56"/>
        <v>9.4715367263933903</v>
      </c>
      <c r="I760" s="74">
        <v>0.100761029004185</v>
      </c>
      <c r="J760" s="75">
        <v>759</v>
      </c>
      <c r="K760" s="72">
        <f t="shared" si="57"/>
        <v>9169.4029150477199</v>
      </c>
      <c r="L760" s="72">
        <f t="shared" si="58"/>
        <v>6149.4715664557598</v>
      </c>
      <c r="M760" s="72">
        <f t="shared" si="59"/>
        <v>0.24834673588789755</v>
      </c>
      <c r="N760" s="72" t="e">
        <f>IF(VLOOKUP(B760,[1]Sheet1!$B$2:$G$553,6,FALSE)=0,"",L760)</f>
        <v>#N/A</v>
      </c>
      <c r="O760" s="72" t="e">
        <f>IF(VLOOKUP($B760,[1]Sheet1!$C$2:$G$553,5,FALSE)=0,"",$L760)</f>
        <v>#N/A</v>
      </c>
      <c r="P760" s="72" t="e">
        <f>IF(VLOOKUP($B760,[1]Sheet1!$D$2:$G$553,4,FALSE)=0,"",$L760)</f>
        <v>#N/A</v>
      </c>
      <c r="Q760" s="72" t="e">
        <f>IF(VLOOKUP($B760,[1]Sheet1!$E$2:$G$553,3,FALSE)=0,"",$L760)</f>
        <v>#N/A</v>
      </c>
      <c r="R760" s="72" t="e">
        <f>IF(VLOOKUP($B760,[1]Sheet1!$F$2:$G$553,2,FALSE)=0,"",$L760)</f>
        <v>#N/A</v>
      </c>
      <c r="S760" s="72" t="e">
        <f>COUNTIF([1]isolation_zones!$H$2:$H$1182,conductor_pz_summary_hftd_23_re!B760)</f>
        <v>#VALUE!</v>
      </c>
    </row>
    <row r="761" spans="1:19" x14ac:dyDescent="0.25">
      <c r="A761" s="70">
        <v>8434</v>
      </c>
      <c r="B761" s="71" t="s">
        <v>2129</v>
      </c>
      <c r="C761" s="72">
        <v>42851121</v>
      </c>
      <c r="D761" s="72" t="s">
        <v>71</v>
      </c>
      <c r="E761" s="72">
        <v>31553.8481901427</v>
      </c>
      <c r="F761" s="72">
        <f t="shared" si="55"/>
        <v>19.610844120660474</v>
      </c>
      <c r="G761" s="73">
        <v>107</v>
      </c>
      <c r="H761" s="72">
        <f t="shared" si="56"/>
        <v>10.771306096501988</v>
      </c>
      <c r="I761" s="74">
        <v>0.10066641211684101</v>
      </c>
      <c r="J761" s="75">
        <v>760</v>
      </c>
      <c r="K761" s="72">
        <f t="shared" si="57"/>
        <v>9189.0137591683797</v>
      </c>
      <c r="L761" s="72">
        <f t="shared" si="58"/>
        <v>6138.7002603592582</v>
      </c>
      <c r="M761" s="72">
        <f t="shared" si="59"/>
        <v>0.24791173611898937</v>
      </c>
      <c r="N761" s="72" t="e">
        <f>IF(VLOOKUP(B761,[1]Sheet1!$B$2:$G$553,6,FALSE)=0,"",L761)</f>
        <v>#N/A</v>
      </c>
      <c r="O761" s="72" t="e">
        <f>IF(VLOOKUP($B761,[1]Sheet1!$C$2:$G$553,5,FALSE)=0,"",$L761)</f>
        <v>#N/A</v>
      </c>
      <c r="P761" s="72" t="e">
        <f>IF(VLOOKUP($B761,[1]Sheet1!$D$2:$G$553,4,FALSE)=0,"",$L761)</f>
        <v>#N/A</v>
      </c>
      <c r="Q761" s="72" t="e">
        <f>IF(VLOOKUP($B761,[1]Sheet1!$E$2:$G$553,3,FALSE)=0,"",$L761)</f>
        <v>#N/A</v>
      </c>
      <c r="R761" s="72" t="e">
        <f>IF(VLOOKUP($B761,[1]Sheet1!$F$2:$G$553,2,FALSE)=0,"",$L761)</f>
        <v>#N/A</v>
      </c>
      <c r="S761" s="72" t="e">
        <f>COUNTIF([1]isolation_zones!$H$2:$H$1182,conductor_pz_summary_hftd_23_re!B761)</f>
        <v>#VALUE!</v>
      </c>
    </row>
    <row r="762" spans="1:19" x14ac:dyDescent="0.25">
      <c r="A762" s="70">
        <v>9462</v>
      </c>
      <c r="B762" s="71" t="s">
        <v>4716</v>
      </c>
      <c r="C762" s="72">
        <v>252192101</v>
      </c>
      <c r="D762" s="72" t="s">
        <v>1246</v>
      </c>
      <c r="E762" s="72">
        <v>3187.4940657104598</v>
      </c>
      <c r="F762" s="72">
        <f t="shared" si="55"/>
        <v>1.9810404386019016</v>
      </c>
      <c r="G762" s="73">
        <v>11</v>
      </c>
      <c r="H762" s="72">
        <f t="shared" si="56"/>
        <v>1.1057395399960579</v>
      </c>
      <c r="I762" s="74">
        <v>0.100521776363278</v>
      </c>
      <c r="J762" s="75">
        <v>761</v>
      </c>
      <c r="K762" s="72">
        <f t="shared" si="57"/>
        <v>9190.9947996069823</v>
      </c>
      <c r="L762" s="72">
        <f t="shared" si="58"/>
        <v>6137.5945208192625</v>
      </c>
      <c r="M762" s="72">
        <f t="shared" si="59"/>
        <v>0.24786708076892677</v>
      </c>
      <c r="N762" s="72" t="e">
        <f>IF(VLOOKUP(B762,[1]Sheet1!$B$2:$G$553,6,FALSE)=0,"",L762)</f>
        <v>#N/A</v>
      </c>
      <c r="O762" s="72" t="e">
        <f>IF(VLOOKUP($B762,[1]Sheet1!$C$2:$G$553,5,FALSE)=0,"",$L762)</f>
        <v>#N/A</v>
      </c>
      <c r="P762" s="72" t="e">
        <f>IF(VLOOKUP($B762,[1]Sheet1!$D$2:$G$553,4,FALSE)=0,"",$L762)</f>
        <v>#N/A</v>
      </c>
      <c r="Q762" s="72" t="e">
        <f>IF(VLOOKUP($B762,[1]Sheet1!$E$2:$G$553,3,FALSE)=0,"",$L762)</f>
        <v>#N/A</v>
      </c>
      <c r="R762" s="72" t="e">
        <f>IF(VLOOKUP($B762,[1]Sheet1!$F$2:$G$553,2,FALSE)=0,"",$L762)</f>
        <v>#N/A</v>
      </c>
      <c r="S762" s="72" t="e">
        <f>COUNTIF([1]isolation_zones!$H$2:$H$1182,conductor_pz_summary_hftd_23_re!B762)</f>
        <v>#VALUE!</v>
      </c>
    </row>
    <row r="763" spans="1:19" x14ac:dyDescent="0.25">
      <c r="A763" s="70">
        <v>3132</v>
      </c>
      <c r="B763" s="71" t="s">
        <v>2729</v>
      </c>
      <c r="C763" s="72">
        <v>83242105</v>
      </c>
      <c r="D763" s="72" t="s">
        <v>647</v>
      </c>
      <c r="E763" s="72">
        <v>2160.8095681615901</v>
      </c>
      <c r="F763" s="72">
        <f t="shared" si="55"/>
        <v>1.3429518757996208</v>
      </c>
      <c r="G763" s="73">
        <v>53</v>
      </c>
      <c r="H763" s="72">
        <f t="shared" si="56"/>
        <v>5.3193760233436178</v>
      </c>
      <c r="I763" s="74">
        <v>0.100365585346106</v>
      </c>
      <c r="J763" s="75">
        <v>762</v>
      </c>
      <c r="K763" s="72">
        <f t="shared" si="57"/>
        <v>9192.3377514827826</v>
      </c>
      <c r="L763" s="72">
        <f t="shared" si="58"/>
        <v>6132.275144795919</v>
      </c>
      <c r="M763" s="72">
        <f t="shared" si="59"/>
        <v>0.24765225748564437</v>
      </c>
      <c r="N763" s="72" t="e">
        <f>IF(VLOOKUP(B763,[1]Sheet1!$B$2:$G$553,6,FALSE)=0,"",L763)</f>
        <v>#N/A</v>
      </c>
      <c r="O763" s="72" t="e">
        <f>IF(VLOOKUP($B763,[1]Sheet1!$C$2:$G$553,5,FALSE)=0,"",$L763)</f>
        <v>#N/A</v>
      </c>
      <c r="P763" s="72" t="e">
        <f>IF(VLOOKUP($B763,[1]Sheet1!$D$2:$G$553,4,FALSE)=0,"",$L763)</f>
        <v>#N/A</v>
      </c>
      <c r="Q763" s="72" t="e">
        <f>IF(VLOOKUP($B763,[1]Sheet1!$E$2:$G$553,3,FALSE)=0,"",$L763)</f>
        <v>#N/A</v>
      </c>
      <c r="R763" s="72" t="e">
        <f>IF(VLOOKUP($B763,[1]Sheet1!$F$2:$G$553,2,FALSE)=0,"",$L763)</f>
        <v>#N/A</v>
      </c>
      <c r="S763" s="72" t="e">
        <f>COUNTIF([1]isolation_zones!$H$2:$H$1182,conductor_pz_summary_hftd_23_re!B763)</f>
        <v>#VALUE!</v>
      </c>
    </row>
    <row r="764" spans="1:19" x14ac:dyDescent="0.25">
      <c r="A764" s="70">
        <v>10415</v>
      </c>
      <c r="B764" s="71" t="s">
        <v>5998</v>
      </c>
      <c r="C764" s="72">
        <v>182631103</v>
      </c>
      <c r="D764" s="72" t="s">
        <v>422</v>
      </c>
      <c r="E764" s="72">
        <v>915.67060909913403</v>
      </c>
      <c r="F764" s="72">
        <f t="shared" si="55"/>
        <v>0.56909298265949904</v>
      </c>
      <c r="G764" s="73">
        <v>12</v>
      </c>
      <c r="H764" s="72">
        <f t="shared" si="56"/>
        <v>1.203515014845048</v>
      </c>
      <c r="I764" s="74">
        <v>0.100292917903754</v>
      </c>
      <c r="J764" s="75">
        <v>763</v>
      </c>
      <c r="K764" s="72">
        <f t="shared" si="57"/>
        <v>9192.9068444654422</v>
      </c>
      <c r="L764" s="72">
        <f t="shared" si="58"/>
        <v>6131.0716297810741</v>
      </c>
      <c r="M764" s="72">
        <f t="shared" si="59"/>
        <v>0.24760365346783589</v>
      </c>
      <c r="N764" s="72" t="e">
        <f>IF(VLOOKUP(B764,[1]Sheet1!$B$2:$G$553,6,FALSE)=0,"",L764)</f>
        <v>#N/A</v>
      </c>
      <c r="O764" s="72" t="e">
        <f>IF(VLOOKUP($B764,[1]Sheet1!$C$2:$G$553,5,FALSE)=0,"",$L764)</f>
        <v>#N/A</v>
      </c>
      <c r="P764" s="72" t="e">
        <f>IF(VLOOKUP($B764,[1]Sheet1!$D$2:$G$553,4,FALSE)=0,"",$L764)</f>
        <v>#N/A</v>
      </c>
      <c r="Q764" s="72" t="e">
        <f>IF(VLOOKUP($B764,[1]Sheet1!$E$2:$G$553,3,FALSE)=0,"",$L764)</f>
        <v>#N/A</v>
      </c>
      <c r="R764" s="72" t="e">
        <f>IF(VLOOKUP($B764,[1]Sheet1!$F$2:$G$553,2,FALSE)=0,"",$L764)</f>
        <v>#N/A</v>
      </c>
      <c r="S764" s="72" t="e">
        <f>COUNTIF([1]isolation_zones!$H$2:$H$1182,conductor_pz_summary_hftd_23_re!B764)</f>
        <v>#VALUE!</v>
      </c>
    </row>
    <row r="765" spans="1:19" x14ac:dyDescent="0.25">
      <c r="A765" s="70">
        <v>800</v>
      </c>
      <c r="B765" s="71" t="s">
        <v>2765</v>
      </c>
      <c r="C765" s="72">
        <v>153132102</v>
      </c>
      <c r="D765" s="72" t="s">
        <v>1542</v>
      </c>
      <c r="E765" s="72">
        <v>67054.867197721207</v>
      </c>
      <c r="F765" s="72">
        <f t="shared" si="55"/>
        <v>41.674870850044258</v>
      </c>
      <c r="G765" s="73">
        <v>450</v>
      </c>
      <c r="H765" s="72">
        <f t="shared" si="56"/>
        <v>44.991031947636507</v>
      </c>
      <c r="I765" s="74">
        <v>9.9980070994747802E-2</v>
      </c>
      <c r="J765" s="75">
        <v>764</v>
      </c>
      <c r="K765" s="72">
        <f t="shared" si="57"/>
        <v>9234.5817153154858</v>
      </c>
      <c r="L765" s="72">
        <f t="shared" si="58"/>
        <v>6086.0805978334374</v>
      </c>
      <c r="M765" s="72">
        <f t="shared" si="59"/>
        <v>0.24578668825258515</v>
      </c>
      <c r="N765" s="72" t="e">
        <f>IF(VLOOKUP(B765,[1]Sheet1!$B$2:$G$553,6,FALSE)=0,"",L765)</f>
        <v>#N/A</v>
      </c>
      <c r="O765" s="72" t="e">
        <f>IF(VLOOKUP($B765,[1]Sheet1!$C$2:$G$553,5,FALSE)=0,"",$L765)</f>
        <v>#N/A</v>
      </c>
      <c r="P765" s="72" t="e">
        <f>IF(VLOOKUP($B765,[1]Sheet1!$D$2:$G$553,4,FALSE)=0,"",$L765)</f>
        <v>#N/A</v>
      </c>
      <c r="Q765" s="72" t="e">
        <f>IF(VLOOKUP($B765,[1]Sheet1!$E$2:$G$553,3,FALSE)=0,"",$L765)</f>
        <v>#N/A</v>
      </c>
      <c r="R765" s="72" t="e">
        <f>IF(VLOOKUP($B765,[1]Sheet1!$F$2:$G$553,2,FALSE)=0,"",$L765)</f>
        <v>#N/A</v>
      </c>
      <c r="S765" s="72" t="e">
        <f>COUNTIF([1]isolation_zones!$H$2:$H$1182,conductor_pz_summary_hftd_23_re!B765)</f>
        <v>#VALUE!</v>
      </c>
    </row>
    <row r="766" spans="1:19" x14ac:dyDescent="0.25">
      <c r="A766" s="70">
        <v>3794</v>
      </c>
      <c r="B766" s="71" t="s">
        <v>3388</v>
      </c>
      <c r="C766" s="72">
        <v>152691107</v>
      </c>
      <c r="D766" s="72" t="s">
        <v>1402</v>
      </c>
      <c r="E766" s="72">
        <v>7193.5228796885303</v>
      </c>
      <c r="F766" s="72">
        <f t="shared" si="55"/>
        <v>4.4708035299493663</v>
      </c>
      <c r="G766" s="73">
        <v>52</v>
      </c>
      <c r="H766" s="72">
        <f t="shared" si="56"/>
        <v>5.189946654693621</v>
      </c>
      <c r="I766" s="74">
        <v>9.9806666436415795E-2</v>
      </c>
      <c r="J766" s="75">
        <v>765</v>
      </c>
      <c r="K766" s="72">
        <f t="shared" si="57"/>
        <v>9239.0525188454358</v>
      </c>
      <c r="L766" s="72">
        <f t="shared" si="58"/>
        <v>6080.8906511787436</v>
      </c>
      <c r="M766" s="72">
        <f t="shared" si="59"/>
        <v>0.24557709198123132</v>
      </c>
      <c r="N766" s="72" t="e">
        <f>IF(VLOOKUP(B766,[1]Sheet1!$B$2:$G$553,6,FALSE)=0,"",L766)</f>
        <v>#N/A</v>
      </c>
      <c r="O766" s="72" t="e">
        <f>IF(VLOOKUP($B766,[1]Sheet1!$C$2:$G$553,5,FALSE)=0,"",$L766)</f>
        <v>#N/A</v>
      </c>
      <c r="P766" s="72" t="e">
        <f>IF(VLOOKUP($B766,[1]Sheet1!$D$2:$G$553,4,FALSE)=0,"",$L766)</f>
        <v>#N/A</v>
      </c>
      <c r="Q766" s="72" t="e">
        <f>IF(VLOOKUP($B766,[1]Sheet1!$E$2:$G$553,3,FALSE)=0,"",$L766)</f>
        <v>#N/A</v>
      </c>
      <c r="R766" s="72" t="e">
        <f>IF(VLOOKUP($B766,[1]Sheet1!$F$2:$G$553,2,FALSE)=0,"",$L766)</f>
        <v>#N/A</v>
      </c>
      <c r="S766" s="72" t="e">
        <f>COUNTIF([1]isolation_zones!$H$2:$H$1182,conductor_pz_summary_hftd_23_re!B766)</f>
        <v>#VALUE!</v>
      </c>
    </row>
    <row r="767" spans="1:19" x14ac:dyDescent="0.25">
      <c r="A767" s="70">
        <v>4136</v>
      </c>
      <c r="B767" s="71" t="s">
        <v>3106</v>
      </c>
      <c r="C767" s="72">
        <v>43051101</v>
      </c>
      <c r="D767" s="72" t="s">
        <v>465</v>
      </c>
      <c r="E767" s="72">
        <v>43463.404119153201</v>
      </c>
      <c r="F767" s="72">
        <f t="shared" si="55"/>
        <v>27.01268124248179</v>
      </c>
      <c r="G767" s="73">
        <v>247</v>
      </c>
      <c r="H767" s="72">
        <f t="shared" si="56"/>
        <v>24.636875336152929</v>
      </c>
      <c r="I767" s="74">
        <v>9.9744434559323594E-2</v>
      </c>
      <c r="J767" s="75">
        <v>766</v>
      </c>
      <c r="K767" s="72">
        <f t="shared" si="57"/>
        <v>9266.0652000879181</v>
      </c>
      <c r="L767" s="72">
        <f t="shared" si="58"/>
        <v>6056.2537758425906</v>
      </c>
      <c r="M767" s="72">
        <f t="shared" si="59"/>
        <v>0.24458213046200325</v>
      </c>
      <c r="N767" s="72" t="e">
        <f>IF(VLOOKUP(B767,[1]Sheet1!$B$2:$G$553,6,FALSE)=0,"",L767)</f>
        <v>#N/A</v>
      </c>
      <c r="O767" s="72" t="e">
        <f>IF(VLOOKUP($B767,[1]Sheet1!$C$2:$G$553,5,FALSE)=0,"",$L767)</f>
        <v>#N/A</v>
      </c>
      <c r="P767" s="72" t="e">
        <f>IF(VLOOKUP($B767,[1]Sheet1!$D$2:$G$553,4,FALSE)=0,"",$L767)</f>
        <v>#N/A</v>
      </c>
      <c r="Q767" s="72" t="e">
        <f>IF(VLOOKUP($B767,[1]Sheet1!$E$2:$G$553,3,FALSE)=0,"",$L767)</f>
        <v>#N/A</v>
      </c>
      <c r="R767" s="72" t="e">
        <f>IF(VLOOKUP($B767,[1]Sheet1!$F$2:$G$553,2,FALSE)=0,"",$L767)</f>
        <v>#N/A</v>
      </c>
      <c r="S767" s="72" t="e">
        <f>COUNTIF([1]isolation_zones!$H$2:$H$1182,conductor_pz_summary_hftd_23_re!B767)</f>
        <v>#VALUE!</v>
      </c>
    </row>
    <row r="768" spans="1:19" x14ac:dyDescent="0.25">
      <c r="A768" s="70">
        <v>2696</v>
      </c>
      <c r="B768" s="71" t="s">
        <v>2433</v>
      </c>
      <c r="C768" s="72">
        <v>163541101</v>
      </c>
      <c r="D768" s="72" t="s">
        <v>1066</v>
      </c>
      <c r="E768" s="72">
        <v>327.15005443802397</v>
      </c>
      <c r="F768" s="72">
        <f t="shared" si="55"/>
        <v>0.2033250804462548</v>
      </c>
      <c r="G768" s="73">
        <v>46</v>
      </c>
      <c r="H768" s="72">
        <f t="shared" si="56"/>
        <v>4.5840101700026175</v>
      </c>
      <c r="I768" s="74">
        <v>9.9652395000056904E-2</v>
      </c>
      <c r="J768" s="75">
        <v>767</v>
      </c>
      <c r="K768" s="72">
        <f t="shared" si="57"/>
        <v>9266.2685251683652</v>
      </c>
      <c r="L768" s="72">
        <f t="shared" si="58"/>
        <v>6051.6697656725883</v>
      </c>
      <c r="M768" s="72">
        <f t="shared" si="59"/>
        <v>0.24439700496777267</v>
      </c>
      <c r="N768" s="72" t="e">
        <f>IF(VLOOKUP(B768,[1]Sheet1!$B$2:$G$553,6,FALSE)=0,"",L768)</f>
        <v>#N/A</v>
      </c>
      <c r="O768" s="72" t="e">
        <f>IF(VLOOKUP($B768,[1]Sheet1!$C$2:$G$553,5,FALSE)=0,"",$L768)</f>
        <v>#N/A</v>
      </c>
      <c r="P768" s="72" t="e">
        <f>IF(VLOOKUP($B768,[1]Sheet1!$D$2:$G$553,4,FALSE)=0,"",$L768)</f>
        <v>#N/A</v>
      </c>
      <c r="Q768" s="72" t="e">
        <f>IF(VLOOKUP($B768,[1]Sheet1!$E$2:$G$553,3,FALSE)=0,"",$L768)</f>
        <v>#N/A</v>
      </c>
      <c r="R768" s="72" t="e">
        <f>IF(VLOOKUP($B768,[1]Sheet1!$F$2:$G$553,2,FALSE)=0,"",$L768)</f>
        <v>#N/A</v>
      </c>
      <c r="S768" s="72" t="e">
        <f>COUNTIF([1]isolation_zones!$H$2:$H$1182,conductor_pz_summary_hftd_23_re!B768)</f>
        <v>#VALUE!</v>
      </c>
    </row>
    <row r="769" spans="1:19" x14ac:dyDescent="0.25">
      <c r="A769" s="70">
        <v>3595</v>
      </c>
      <c r="B769" s="71" t="s">
        <v>3881</v>
      </c>
      <c r="C769" s="72">
        <v>103321101</v>
      </c>
      <c r="D769" s="72" t="s">
        <v>1104</v>
      </c>
      <c r="E769" s="72">
        <v>53827.5719390132</v>
      </c>
      <c r="F769" s="72">
        <f t="shared" si="55"/>
        <v>33.45405341144388</v>
      </c>
      <c r="G769" s="73">
        <v>252</v>
      </c>
      <c r="H769" s="72">
        <f t="shared" si="56"/>
        <v>25.110168468092414</v>
      </c>
      <c r="I769" s="74">
        <v>9.9643525667033397E-2</v>
      </c>
      <c r="J769" s="75">
        <v>768</v>
      </c>
      <c r="K769" s="72">
        <f t="shared" si="57"/>
        <v>9299.7225785798091</v>
      </c>
      <c r="L769" s="72">
        <f t="shared" si="58"/>
        <v>6026.5595972044957</v>
      </c>
      <c r="M769" s="72">
        <f t="shared" si="59"/>
        <v>0.2433829294802686</v>
      </c>
      <c r="N769" s="72" t="e">
        <f>IF(VLOOKUP(B769,[1]Sheet1!$B$2:$G$553,6,FALSE)=0,"",L769)</f>
        <v>#N/A</v>
      </c>
      <c r="O769" s="72" t="e">
        <f>IF(VLOOKUP($B769,[1]Sheet1!$C$2:$G$553,5,FALSE)=0,"",$L769)</f>
        <v>#N/A</v>
      </c>
      <c r="P769" s="72" t="e">
        <f>IF(VLOOKUP($B769,[1]Sheet1!$D$2:$G$553,4,FALSE)=0,"",$L769)</f>
        <v>#N/A</v>
      </c>
      <c r="Q769" s="72" t="e">
        <f>IF(VLOOKUP($B769,[1]Sheet1!$E$2:$G$553,3,FALSE)=0,"",$L769)</f>
        <v>#N/A</v>
      </c>
      <c r="R769" s="72" t="e">
        <f>IF(VLOOKUP($B769,[1]Sheet1!$F$2:$G$553,2,FALSE)=0,"",$L769)</f>
        <v>#N/A</v>
      </c>
      <c r="S769" s="72" t="e">
        <f>COUNTIF([1]isolation_zones!$H$2:$H$1182,conductor_pz_summary_hftd_23_re!B769)</f>
        <v>#VALUE!</v>
      </c>
    </row>
    <row r="770" spans="1:19" x14ac:dyDescent="0.25">
      <c r="A770" s="70">
        <v>80</v>
      </c>
      <c r="B770" s="71" t="s">
        <v>5999</v>
      </c>
      <c r="C770" s="72">
        <v>152811105</v>
      </c>
      <c r="D770" s="72" t="s">
        <v>920</v>
      </c>
      <c r="E770" s="72">
        <v>17726.622403925099</v>
      </c>
      <c r="F770" s="72">
        <f t="shared" si="55"/>
        <v>11.017167435627782</v>
      </c>
      <c r="G770" s="73">
        <v>228</v>
      </c>
      <c r="H770" s="72">
        <f t="shared" si="56"/>
        <v>22.711391458157561</v>
      </c>
      <c r="I770" s="74">
        <v>9.9611366044550703E-2</v>
      </c>
      <c r="J770" s="75">
        <v>769</v>
      </c>
      <c r="K770" s="72">
        <f t="shared" si="57"/>
        <v>9310.739746015437</v>
      </c>
      <c r="L770" s="72">
        <f t="shared" si="58"/>
        <v>6003.848205746338</v>
      </c>
      <c r="M770" s="72">
        <f t="shared" si="59"/>
        <v>0.24246572872974029</v>
      </c>
      <c r="N770" s="72" t="e">
        <f>IF(VLOOKUP(B770,[1]Sheet1!$B$2:$G$553,6,FALSE)=0,"",L770)</f>
        <v>#N/A</v>
      </c>
      <c r="O770" s="72" t="e">
        <f>IF(VLOOKUP($B770,[1]Sheet1!$C$2:$G$553,5,FALSE)=0,"",$L770)</f>
        <v>#N/A</v>
      </c>
      <c r="P770" s="72" t="e">
        <f>IF(VLOOKUP($B770,[1]Sheet1!$D$2:$G$553,4,FALSE)=0,"",$L770)</f>
        <v>#N/A</v>
      </c>
      <c r="Q770" s="72" t="e">
        <f>IF(VLOOKUP($B770,[1]Sheet1!$E$2:$G$553,3,FALSE)=0,"",$L770)</f>
        <v>#N/A</v>
      </c>
      <c r="R770" s="72" t="e">
        <f>IF(VLOOKUP($B770,[1]Sheet1!$F$2:$G$553,2,FALSE)=0,"",$L770)</f>
        <v>#N/A</v>
      </c>
      <c r="S770" s="72" t="e">
        <f>COUNTIF([1]isolation_zones!$H$2:$H$1182,conductor_pz_summary_hftd_23_re!B770)</f>
        <v>#VALUE!</v>
      </c>
    </row>
    <row r="771" spans="1:19" x14ac:dyDescent="0.25">
      <c r="A771" s="70">
        <v>24</v>
      </c>
      <c r="B771" s="71" t="s">
        <v>6000</v>
      </c>
      <c r="C771" s="72">
        <v>42751113</v>
      </c>
      <c r="D771" s="72" t="s">
        <v>57</v>
      </c>
      <c r="E771" s="72">
        <v>4499.58717413877</v>
      </c>
      <c r="F771" s="72">
        <f t="shared" ref="F771:F834" si="60">E771/1609</f>
        <v>2.7965116060526851</v>
      </c>
      <c r="G771" s="73">
        <v>111</v>
      </c>
      <c r="H771" s="72">
        <f t="shared" ref="H771:H834" si="61">I771*G771</f>
        <v>11.024641267246555</v>
      </c>
      <c r="I771" s="74">
        <v>9.9321092497716701E-2</v>
      </c>
      <c r="J771" s="75">
        <v>770</v>
      </c>
      <c r="K771" s="72">
        <f t="shared" si="57"/>
        <v>9313.5362576214902</v>
      </c>
      <c r="L771" s="72">
        <f t="shared" si="58"/>
        <v>5992.8235644790911</v>
      </c>
      <c r="M771" s="72">
        <f t="shared" si="59"/>
        <v>0.24202049800650371</v>
      </c>
      <c r="N771" s="72" t="e">
        <f>IF(VLOOKUP(B771,[1]Sheet1!$B$2:$G$553,6,FALSE)=0,"",L771)</f>
        <v>#N/A</v>
      </c>
      <c r="O771" s="72" t="e">
        <f>IF(VLOOKUP($B771,[1]Sheet1!$C$2:$G$553,5,FALSE)=0,"",$L771)</f>
        <v>#N/A</v>
      </c>
      <c r="P771" s="72" t="e">
        <f>IF(VLOOKUP($B771,[1]Sheet1!$D$2:$G$553,4,FALSE)=0,"",$L771)</f>
        <v>#N/A</v>
      </c>
      <c r="Q771" s="72" t="e">
        <f>IF(VLOOKUP($B771,[1]Sheet1!$E$2:$G$553,3,FALSE)=0,"",$L771)</f>
        <v>#N/A</v>
      </c>
      <c r="R771" s="72" t="e">
        <f>IF(VLOOKUP($B771,[1]Sheet1!$F$2:$G$553,2,FALSE)=0,"",$L771)</f>
        <v>#N/A</v>
      </c>
      <c r="S771" s="72" t="e">
        <f>COUNTIF([1]isolation_zones!$H$2:$H$1182,conductor_pz_summary_hftd_23_re!B771)</f>
        <v>#VALUE!</v>
      </c>
    </row>
    <row r="772" spans="1:19" x14ac:dyDescent="0.25">
      <c r="A772" s="70">
        <v>6194</v>
      </c>
      <c r="B772" s="71" t="s">
        <v>3704</v>
      </c>
      <c r="C772" s="72">
        <v>103091102</v>
      </c>
      <c r="D772" s="72" t="s">
        <v>1424</v>
      </c>
      <c r="E772" s="72">
        <v>50311.053457047499</v>
      </c>
      <c r="F772" s="72">
        <f t="shared" si="60"/>
        <v>31.268522968954318</v>
      </c>
      <c r="G772" s="73">
        <v>257</v>
      </c>
      <c r="H772" s="72">
        <f t="shared" si="61"/>
        <v>25.313971026209387</v>
      </c>
      <c r="I772" s="74">
        <v>9.8497941736223296E-2</v>
      </c>
      <c r="J772" s="75">
        <v>771</v>
      </c>
      <c r="K772" s="72">
        <f t="shared" ref="K772:K835" si="62">F772+K771</f>
        <v>9344.8047805904444</v>
      </c>
      <c r="L772" s="72">
        <f t="shared" ref="L772:L835" si="63">L771-H772</f>
        <v>5967.5095934528817</v>
      </c>
      <c r="M772" s="72">
        <f t="shared" ref="M772:M835" si="64">L772/$L$2</f>
        <v>0.24099819194186356</v>
      </c>
      <c r="N772" s="72">
        <f>IF(VLOOKUP(B772,[1]Sheet1!$B$2:$G$553,6,FALSE)=0,"",L772)</f>
        <v>5967.5095934528817</v>
      </c>
      <c r="O772" s="72" t="e">
        <f>IF(VLOOKUP($B772,[1]Sheet1!$C$2:$G$553,5,FALSE)=0,"",$L772)</f>
        <v>#N/A</v>
      </c>
      <c r="P772" s="72" t="e">
        <f>IF(VLOOKUP($B772,[1]Sheet1!$D$2:$G$553,4,FALSE)=0,"",$L772)</f>
        <v>#N/A</v>
      </c>
      <c r="Q772" s="72" t="e">
        <f>IF(VLOOKUP($B772,[1]Sheet1!$E$2:$G$553,3,FALSE)=0,"",$L772)</f>
        <v>#N/A</v>
      </c>
      <c r="R772" s="72" t="e">
        <f>IF(VLOOKUP($B772,[1]Sheet1!$F$2:$G$553,2,FALSE)=0,"",$L772)</f>
        <v>#N/A</v>
      </c>
      <c r="S772" s="72" t="e">
        <f>COUNTIF([1]isolation_zones!$H$2:$H$1182,conductor_pz_summary_hftd_23_re!B772)</f>
        <v>#VALUE!</v>
      </c>
    </row>
    <row r="773" spans="1:19" x14ac:dyDescent="0.25">
      <c r="A773" s="70">
        <v>643</v>
      </c>
      <c r="B773" s="71" t="s">
        <v>6001</v>
      </c>
      <c r="C773" s="72">
        <v>152561105</v>
      </c>
      <c r="D773" s="72" t="s">
        <v>1090</v>
      </c>
      <c r="E773" s="72">
        <v>3480.2712484636299</v>
      </c>
      <c r="F773" s="72">
        <f t="shared" si="60"/>
        <v>2.1630026404373091</v>
      </c>
      <c r="G773" s="73">
        <v>90</v>
      </c>
      <c r="H773" s="72">
        <f t="shared" si="61"/>
        <v>8.8573532896944354</v>
      </c>
      <c r="I773" s="74">
        <v>9.8415036552160398E-2</v>
      </c>
      <c r="J773" s="75">
        <v>772</v>
      </c>
      <c r="K773" s="72">
        <f t="shared" si="62"/>
        <v>9346.9677832308826</v>
      </c>
      <c r="L773" s="72">
        <f t="shared" si="63"/>
        <v>5958.6522401631873</v>
      </c>
      <c r="M773" s="72">
        <f t="shared" si="64"/>
        <v>0.24064048725873266</v>
      </c>
      <c r="N773" s="72" t="e">
        <f>IF(VLOOKUP(B773,[1]Sheet1!$B$2:$G$553,6,FALSE)=0,"",L773)</f>
        <v>#N/A</v>
      </c>
      <c r="O773" s="72" t="e">
        <f>IF(VLOOKUP($B773,[1]Sheet1!$C$2:$G$553,5,FALSE)=0,"",$L773)</f>
        <v>#N/A</v>
      </c>
      <c r="P773" s="72" t="e">
        <f>IF(VLOOKUP($B773,[1]Sheet1!$D$2:$G$553,4,FALSE)=0,"",$L773)</f>
        <v>#N/A</v>
      </c>
      <c r="Q773" s="72" t="e">
        <f>IF(VLOOKUP($B773,[1]Sheet1!$E$2:$G$553,3,FALSE)=0,"",$L773)</f>
        <v>#N/A</v>
      </c>
      <c r="R773" s="72" t="e">
        <f>IF(VLOOKUP($B773,[1]Sheet1!$F$2:$G$553,2,FALSE)=0,"",$L773)</f>
        <v>#N/A</v>
      </c>
      <c r="S773" s="72" t="e">
        <f>COUNTIF([1]isolation_zones!$H$2:$H$1182,conductor_pz_summary_hftd_23_re!B773)</f>
        <v>#VALUE!</v>
      </c>
    </row>
    <row r="774" spans="1:19" x14ac:dyDescent="0.25">
      <c r="A774" s="70">
        <v>10663</v>
      </c>
      <c r="B774" s="71" t="s">
        <v>2572</v>
      </c>
      <c r="C774" s="72">
        <v>14232102</v>
      </c>
      <c r="D774" s="72" t="s">
        <v>793</v>
      </c>
      <c r="E774" s="72">
        <v>2836.6715596065001</v>
      </c>
      <c r="F774" s="72">
        <f t="shared" si="60"/>
        <v>1.7630028338138597</v>
      </c>
      <c r="G774" s="73">
        <v>16</v>
      </c>
      <c r="H774" s="72">
        <f t="shared" si="61"/>
        <v>1.5735884804959408</v>
      </c>
      <c r="I774" s="74">
        <v>9.83492800309963E-2</v>
      </c>
      <c r="J774" s="75">
        <v>773</v>
      </c>
      <c r="K774" s="72">
        <f t="shared" si="62"/>
        <v>9348.7307860646961</v>
      </c>
      <c r="L774" s="72">
        <f t="shared" si="63"/>
        <v>5957.0786516826911</v>
      </c>
      <c r="M774" s="72">
        <f t="shared" si="64"/>
        <v>0.24057693780435455</v>
      </c>
      <c r="N774" s="72" t="e">
        <f>IF(VLOOKUP(B774,[1]Sheet1!$B$2:$G$553,6,FALSE)=0,"",L774)</f>
        <v>#N/A</v>
      </c>
      <c r="O774" s="72" t="e">
        <f>IF(VLOOKUP($B774,[1]Sheet1!$C$2:$G$553,5,FALSE)=0,"",$L774)</f>
        <v>#N/A</v>
      </c>
      <c r="P774" s="72" t="e">
        <f>IF(VLOOKUP($B774,[1]Sheet1!$D$2:$G$553,4,FALSE)=0,"",$L774)</f>
        <v>#N/A</v>
      </c>
      <c r="Q774" s="72" t="e">
        <f>IF(VLOOKUP($B774,[1]Sheet1!$E$2:$G$553,3,FALSE)=0,"",$L774)</f>
        <v>#N/A</v>
      </c>
      <c r="R774" s="72" t="e">
        <f>IF(VLOOKUP($B774,[1]Sheet1!$F$2:$G$553,2,FALSE)=0,"",$L774)</f>
        <v>#N/A</v>
      </c>
      <c r="S774" s="72" t="e">
        <f>COUNTIF([1]isolation_zones!$H$2:$H$1182,conductor_pz_summary_hftd_23_re!B774)</f>
        <v>#VALUE!</v>
      </c>
    </row>
    <row r="775" spans="1:19" x14ac:dyDescent="0.25">
      <c r="A775" s="70">
        <v>7571</v>
      </c>
      <c r="B775" s="71" t="s">
        <v>3456</v>
      </c>
      <c r="C775" s="72">
        <v>152921101</v>
      </c>
      <c r="D775" s="72" t="s">
        <v>1408</v>
      </c>
      <c r="E775" s="72">
        <v>29826.959728018999</v>
      </c>
      <c r="F775" s="72">
        <f t="shared" si="60"/>
        <v>18.537575965207584</v>
      </c>
      <c r="G775" s="73">
        <v>342</v>
      </c>
      <c r="H775" s="72">
        <f t="shared" si="61"/>
        <v>33.614305677664781</v>
      </c>
      <c r="I775" s="74">
        <v>9.8287443501943794E-2</v>
      </c>
      <c r="J775" s="75">
        <v>774</v>
      </c>
      <c r="K775" s="72">
        <f t="shared" si="62"/>
        <v>9367.2683620299031</v>
      </c>
      <c r="L775" s="72">
        <f t="shared" si="63"/>
        <v>5923.4643460050265</v>
      </c>
      <c r="M775" s="72">
        <f t="shared" si="64"/>
        <v>0.23921942228387913</v>
      </c>
      <c r="N775" s="72" t="e">
        <f>IF(VLOOKUP(B775,[1]Sheet1!$B$2:$G$553,6,FALSE)=0,"",L775)</f>
        <v>#N/A</v>
      </c>
      <c r="O775" s="72" t="e">
        <f>IF(VLOOKUP($B775,[1]Sheet1!$C$2:$G$553,5,FALSE)=0,"",$L775)</f>
        <v>#N/A</v>
      </c>
      <c r="P775" s="72" t="e">
        <f>IF(VLOOKUP($B775,[1]Sheet1!$D$2:$G$553,4,FALSE)=0,"",$L775)</f>
        <v>#N/A</v>
      </c>
      <c r="Q775" s="72" t="e">
        <f>IF(VLOOKUP($B775,[1]Sheet1!$E$2:$G$553,3,FALSE)=0,"",$L775)</f>
        <v>#N/A</v>
      </c>
      <c r="R775" s="72" t="e">
        <f>IF(VLOOKUP($B775,[1]Sheet1!$F$2:$G$553,2,FALSE)=0,"",$L775)</f>
        <v>#N/A</v>
      </c>
      <c r="S775" s="72" t="e">
        <f>COUNTIF([1]isolation_zones!$H$2:$H$1182,conductor_pz_summary_hftd_23_re!B775)</f>
        <v>#VALUE!</v>
      </c>
    </row>
    <row r="776" spans="1:19" x14ac:dyDescent="0.25">
      <c r="A776" s="70">
        <v>9322</v>
      </c>
      <c r="B776" s="71" t="s">
        <v>4018</v>
      </c>
      <c r="C776" s="72">
        <v>43051101</v>
      </c>
      <c r="D776" s="72" t="s">
        <v>465</v>
      </c>
      <c r="E776" s="72">
        <v>859.90075846996103</v>
      </c>
      <c r="F776" s="72">
        <f t="shared" si="60"/>
        <v>0.53443179519574957</v>
      </c>
      <c r="G776" s="73">
        <v>5</v>
      </c>
      <c r="H776" s="72">
        <f t="shared" si="61"/>
        <v>0.49136945797147052</v>
      </c>
      <c r="I776" s="74">
        <v>9.8273891594294102E-2</v>
      </c>
      <c r="J776" s="75">
        <v>775</v>
      </c>
      <c r="K776" s="72">
        <f t="shared" si="62"/>
        <v>9367.802793825098</v>
      </c>
      <c r="L776" s="72">
        <f t="shared" si="63"/>
        <v>5922.9729765470547</v>
      </c>
      <c r="M776" s="72">
        <f t="shared" si="64"/>
        <v>0.23919957830221605</v>
      </c>
      <c r="N776" s="72">
        <f>IF(VLOOKUP(B776,[1]Sheet1!$B$2:$G$553,6,FALSE)=0,"",L776)</f>
        <v>5922.9729765470547</v>
      </c>
      <c r="O776" s="72" t="e">
        <f>IF(VLOOKUP($B776,[1]Sheet1!$C$2:$G$553,5,FALSE)=0,"",$L776)</f>
        <v>#N/A</v>
      </c>
      <c r="P776" s="72" t="e">
        <f>IF(VLOOKUP($B776,[1]Sheet1!$D$2:$G$553,4,FALSE)=0,"",$L776)</f>
        <v>#N/A</v>
      </c>
      <c r="Q776" s="72" t="e">
        <f>IF(VLOOKUP($B776,[1]Sheet1!$E$2:$G$553,3,FALSE)=0,"",$L776)</f>
        <v>#N/A</v>
      </c>
      <c r="R776" s="72" t="e">
        <f>IF(VLOOKUP($B776,[1]Sheet1!$F$2:$G$553,2,FALSE)=0,"",$L776)</f>
        <v>#N/A</v>
      </c>
      <c r="S776" s="72" t="e">
        <f>COUNTIF([1]isolation_zones!$H$2:$H$1182,conductor_pz_summary_hftd_23_re!B776)</f>
        <v>#VALUE!</v>
      </c>
    </row>
    <row r="777" spans="1:19" x14ac:dyDescent="0.25">
      <c r="A777" s="70">
        <v>5943</v>
      </c>
      <c r="B777" s="71" t="s">
        <v>2193</v>
      </c>
      <c r="C777" s="72">
        <v>183052113</v>
      </c>
      <c r="D777" s="72" t="s">
        <v>755</v>
      </c>
      <c r="E777" s="72">
        <v>49945.6996420863</v>
      </c>
      <c r="F777" s="72">
        <f t="shared" si="60"/>
        <v>31.041454097008266</v>
      </c>
      <c r="G777" s="73">
        <v>264</v>
      </c>
      <c r="H777" s="72">
        <f t="shared" si="61"/>
        <v>25.872523139069823</v>
      </c>
      <c r="I777" s="74">
        <v>9.8001981587385698E-2</v>
      </c>
      <c r="J777" s="75">
        <v>776</v>
      </c>
      <c r="K777" s="72">
        <f t="shared" si="62"/>
        <v>9398.8442479221067</v>
      </c>
      <c r="L777" s="72">
        <f t="shared" si="63"/>
        <v>5897.1004534079848</v>
      </c>
      <c r="M777" s="72">
        <f t="shared" si="64"/>
        <v>0.23815471508082622</v>
      </c>
      <c r="N777" s="72" t="e">
        <f>IF(VLOOKUP(B777,[1]Sheet1!$B$2:$G$553,6,FALSE)=0,"",L777)</f>
        <v>#N/A</v>
      </c>
      <c r="O777" s="72" t="e">
        <f>IF(VLOOKUP($B777,[1]Sheet1!$C$2:$G$553,5,FALSE)=0,"",$L777)</f>
        <v>#N/A</v>
      </c>
      <c r="P777" s="72" t="e">
        <f>IF(VLOOKUP($B777,[1]Sheet1!$D$2:$G$553,4,FALSE)=0,"",$L777)</f>
        <v>#N/A</v>
      </c>
      <c r="Q777" s="72" t="e">
        <f>IF(VLOOKUP($B777,[1]Sheet1!$E$2:$G$553,3,FALSE)=0,"",$L777)</f>
        <v>#N/A</v>
      </c>
      <c r="R777" s="72" t="e">
        <f>IF(VLOOKUP($B777,[1]Sheet1!$F$2:$G$553,2,FALSE)=0,"",$L777)</f>
        <v>#N/A</v>
      </c>
      <c r="S777" s="72" t="e">
        <f>COUNTIF([1]isolation_zones!$H$2:$H$1182,conductor_pz_summary_hftd_23_re!B777)</f>
        <v>#VALUE!</v>
      </c>
    </row>
    <row r="778" spans="1:19" x14ac:dyDescent="0.25">
      <c r="A778" s="70">
        <v>5478</v>
      </c>
      <c r="B778" s="71" t="s">
        <v>2558</v>
      </c>
      <c r="C778" s="72">
        <v>152561107</v>
      </c>
      <c r="D778" s="72" t="s">
        <v>1326</v>
      </c>
      <c r="E778" s="72">
        <v>9304.8866724831805</v>
      </c>
      <c r="F778" s="72">
        <f t="shared" si="60"/>
        <v>5.783024656608565</v>
      </c>
      <c r="G778" s="73">
        <v>190</v>
      </c>
      <c r="H778" s="72">
        <f t="shared" si="61"/>
        <v>18.591475737836532</v>
      </c>
      <c r="I778" s="74">
        <v>9.7849872304402799E-2</v>
      </c>
      <c r="J778" s="75">
        <v>777</v>
      </c>
      <c r="K778" s="72">
        <f t="shared" si="62"/>
        <v>9404.6272725787148</v>
      </c>
      <c r="L778" s="72">
        <f t="shared" si="63"/>
        <v>5878.5089776701479</v>
      </c>
      <c r="M778" s="72">
        <f t="shared" si="64"/>
        <v>0.23740389734552414</v>
      </c>
      <c r="N778" s="72" t="e">
        <f>IF(VLOOKUP(B778,[1]Sheet1!$B$2:$G$553,6,FALSE)=0,"",L778)</f>
        <v>#N/A</v>
      </c>
      <c r="O778" s="72" t="e">
        <f>IF(VLOOKUP($B778,[1]Sheet1!$C$2:$G$553,5,FALSE)=0,"",$L778)</f>
        <v>#N/A</v>
      </c>
      <c r="P778" s="72" t="e">
        <f>IF(VLOOKUP($B778,[1]Sheet1!$D$2:$G$553,4,FALSE)=0,"",$L778)</f>
        <v>#N/A</v>
      </c>
      <c r="Q778" s="72" t="e">
        <f>IF(VLOOKUP($B778,[1]Sheet1!$E$2:$G$553,3,FALSE)=0,"",$L778)</f>
        <v>#N/A</v>
      </c>
      <c r="R778" s="72" t="e">
        <f>IF(VLOOKUP($B778,[1]Sheet1!$F$2:$G$553,2,FALSE)=0,"",$L778)</f>
        <v>#N/A</v>
      </c>
      <c r="S778" s="72" t="e">
        <f>COUNTIF([1]isolation_zones!$H$2:$H$1182,conductor_pz_summary_hftd_23_re!B778)</f>
        <v>#VALUE!</v>
      </c>
    </row>
    <row r="779" spans="1:19" x14ac:dyDescent="0.25">
      <c r="A779" s="70">
        <v>3757</v>
      </c>
      <c r="B779" s="71" t="s">
        <v>1914</v>
      </c>
      <c r="C779" s="72">
        <v>42661104</v>
      </c>
      <c r="D779" s="72" t="s">
        <v>327</v>
      </c>
      <c r="E779" s="72">
        <v>49660.376679686502</v>
      </c>
      <c r="F779" s="72">
        <f t="shared" si="60"/>
        <v>30.864124723235861</v>
      </c>
      <c r="G779" s="73">
        <v>279</v>
      </c>
      <c r="H779" s="72">
        <f t="shared" si="61"/>
        <v>27.230082049963134</v>
      </c>
      <c r="I779" s="74">
        <v>9.7598860394133097E-2</v>
      </c>
      <c r="J779" s="75">
        <v>778</v>
      </c>
      <c r="K779" s="72">
        <f t="shared" si="62"/>
        <v>9435.4913973019502</v>
      </c>
      <c r="L779" s="72">
        <f t="shared" si="63"/>
        <v>5851.2788956201848</v>
      </c>
      <c r="M779" s="72">
        <f t="shared" si="64"/>
        <v>0.2363042090354007</v>
      </c>
      <c r="N779" s="72" t="e">
        <f>IF(VLOOKUP(B779,[1]Sheet1!$B$2:$G$553,6,FALSE)=0,"",L779)</f>
        <v>#N/A</v>
      </c>
      <c r="O779" s="72" t="e">
        <f>IF(VLOOKUP($B779,[1]Sheet1!$C$2:$G$553,5,FALSE)=0,"",$L779)</f>
        <v>#N/A</v>
      </c>
      <c r="P779" s="72" t="e">
        <f>IF(VLOOKUP($B779,[1]Sheet1!$D$2:$G$553,4,FALSE)=0,"",$L779)</f>
        <v>#N/A</v>
      </c>
      <c r="Q779" s="72" t="e">
        <f>IF(VLOOKUP($B779,[1]Sheet1!$E$2:$G$553,3,FALSE)=0,"",$L779)</f>
        <v>#N/A</v>
      </c>
      <c r="R779" s="72" t="e">
        <f>IF(VLOOKUP($B779,[1]Sheet1!$F$2:$G$553,2,FALSE)=0,"",$L779)</f>
        <v>#N/A</v>
      </c>
      <c r="S779" s="72" t="e">
        <f>COUNTIF([1]isolation_zones!$H$2:$H$1182,conductor_pz_summary_hftd_23_re!B779)</f>
        <v>#VALUE!</v>
      </c>
    </row>
    <row r="780" spans="1:19" x14ac:dyDescent="0.25">
      <c r="A780" s="70">
        <v>7329</v>
      </c>
      <c r="B780" s="71" t="s">
        <v>3879</v>
      </c>
      <c r="C780" s="72">
        <v>162991102</v>
      </c>
      <c r="D780" s="72" t="s">
        <v>1434</v>
      </c>
      <c r="E780" s="72">
        <v>1585.9578850247699</v>
      </c>
      <c r="F780" s="72">
        <f t="shared" si="60"/>
        <v>0.98567923245790545</v>
      </c>
      <c r="G780" s="73">
        <v>13</v>
      </c>
      <c r="H780" s="72">
        <f t="shared" si="61"/>
        <v>1.2619240000081091</v>
      </c>
      <c r="I780" s="74">
        <v>9.7071076923700705E-2</v>
      </c>
      <c r="J780" s="75">
        <v>779</v>
      </c>
      <c r="K780" s="72">
        <f t="shared" si="62"/>
        <v>9436.4770765344074</v>
      </c>
      <c r="L780" s="72">
        <f t="shared" si="63"/>
        <v>5850.0169716201763</v>
      </c>
      <c r="M780" s="72">
        <f t="shared" si="64"/>
        <v>0.23625324616762353</v>
      </c>
      <c r="N780" s="72" t="e">
        <f>IF(VLOOKUP(B780,[1]Sheet1!$B$2:$G$553,6,FALSE)=0,"",L780)</f>
        <v>#N/A</v>
      </c>
      <c r="O780" s="72" t="e">
        <f>IF(VLOOKUP($B780,[1]Sheet1!$C$2:$G$553,5,FALSE)=0,"",$L780)</f>
        <v>#N/A</v>
      </c>
      <c r="P780" s="72" t="e">
        <f>IF(VLOOKUP($B780,[1]Sheet1!$D$2:$G$553,4,FALSE)=0,"",$L780)</f>
        <v>#N/A</v>
      </c>
      <c r="Q780" s="72" t="e">
        <f>IF(VLOOKUP($B780,[1]Sheet1!$E$2:$G$553,3,FALSE)=0,"",$L780)</f>
        <v>#N/A</v>
      </c>
      <c r="R780" s="72" t="e">
        <f>IF(VLOOKUP($B780,[1]Sheet1!$F$2:$G$553,2,FALSE)=0,"",$L780)</f>
        <v>#N/A</v>
      </c>
      <c r="S780" s="72" t="e">
        <f>COUNTIF([1]isolation_zones!$H$2:$H$1182,conductor_pz_summary_hftd_23_re!B780)</f>
        <v>#VALUE!</v>
      </c>
    </row>
    <row r="781" spans="1:19" x14ac:dyDescent="0.25">
      <c r="A781" s="70">
        <v>6184</v>
      </c>
      <c r="B781" s="71" t="s">
        <v>3939</v>
      </c>
      <c r="C781" s="72">
        <v>163781701</v>
      </c>
      <c r="D781" s="72" t="s">
        <v>996</v>
      </c>
      <c r="E781" s="72">
        <v>48332.111004527302</v>
      </c>
      <c r="F781" s="72">
        <f t="shared" si="60"/>
        <v>30.038602240228279</v>
      </c>
      <c r="G781" s="73">
        <v>168</v>
      </c>
      <c r="H781" s="72">
        <f t="shared" si="61"/>
        <v>16.28262231623906</v>
      </c>
      <c r="I781" s="74">
        <v>9.6920370929994407E-2</v>
      </c>
      <c r="J781" s="75">
        <v>780</v>
      </c>
      <c r="K781" s="72">
        <f t="shared" si="62"/>
        <v>9466.5156787746364</v>
      </c>
      <c r="L781" s="72">
        <f t="shared" si="63"/>
        <v>5833.7343493039371</v>
      </c>
      <c r="M781" s="72">
        <f t="shared" si="64"/>
        <v>0.23559567160040523</v>
      </c>
      <c r="N781" s="72" t="e">
        <f>IF(VLOOKUP(B781,[1]Sheet1!$B$2:$G$553,6,FALSE)=0,"",L781)</f>
        <v>#N/A</v>
      </c>
      <c r="O781" s="72" t="e">
        <f>IF(VLOOKUP($B781,[1]Sheet1!$C$2:$G$553,5,FALSE)=0,"",$L781)</f>
        <v>#N/A</v>
      </c>
      <c r="P781" s="72" t="e">
        <f>IF(VLOOKUP($B781,[1]Sheet1!$D$2:$G$553,4,FALSE)=0,"",$L781)</f>
        <v>#N/A</v>
      </c>
      <c r="Q781" s="72" t="e">
        <f>IF(VLOOKUP($B781,[1]Sheet1!$E$2:$G$553,3,FALSE)=0,"",$L781)</f>
        <v>#N/A</v>
      </c>
      <c r="R781" s="72" t="e">
        <f>IF(VLOOKUP($B781,[1]Sheet1!$F$2:$G$553,2,FALSE)=0,"",$L781)</f>
        <v>#N/A</v>
      </c>
      <c r="S781" s="72" t="e">
        <f>COUNTIF([1]isolation_zones!$H$2:$H$1182,conductor_pz_summary_hftd_23_re!B781)</f>
        <v>#VALUE!</v>
      </c>
    </row>
    <row r="782" spans="1:19" x14ac:dyDescent="0.25">
      <c r="A782" s="70">
        <v>1027</v>
      </c>
      <c r="B782" s="71" t="s">
        <v>3819</v>
      </c>
      <c r="C782" s="72">
        <v>182391103</v>
      </c>
      <c r="D782" s="72" t="s">
        <v>1046</v>
      </c>
      <c r="E782" s="72">
        <v>28429.993965571401</v>
      </c>
      <c r="F782" s="72">
        <f t="shared" si="60"/>
        <v>17.669356100417279</v>
      </c>
      <c r="G782" s="73">
        <v>132</v>
      </c>
      <c r="H782" s="72">
        <f t="shared" si="61"/>
        <v>12.789414761395141</v>
      </c>
      <c r="I782" s="74">
        <v>9.6889505768145007E-2</v>
      </c>
      <c r="J782" s="75">
        <v>781</v>
      </c>
      <c r="K782" s="72">
        <f t="shared" si="62"/>
        <v>9484.185034875054</v>
      </c>
      <c r="L782" s="72">
        <f t="shared" si="63"/>
        <v>5820.9449345425419</v>
      </c>
      <c r="M782" s="72">
        <f t="shared" si="64"/>
        <v>0.23507917040585793</v>
      </c>
      <c r="N782" s="72" t="e">
        <f>IF(VLOOKUP(B782,[1]Sheet1!$B$2:$G$553,6,FALSE)=0,"",L782)</f>
        <v>#N/A</v>
      </c>
      <c r="O782" s="72" t="e">
        <f>IF(VLOOKUP($B782,[1]Sheet1!$C$2:$G$553,5,FALSE)=0,"",$L782)</f>
        <v>#N/A</v>
      </c>
      <c r="P782" s="72" t="e">
        <f>IF(VLOOKUP($B782,[1]Sheet1!$D$2:$G$553,4,FALSE)=0,"",$L782)</f>
        <v>#N/A</v>
      </c>
      <c r="Q782" s="72" t="e">
        <f>IF(VLOOKUP($B782,[1]Sheet1!$E$2:$G$553,3,FALSE)=0,"",$L782)</f>
        <v>#N/A</v>
      </c>
      <c r="R782" s="72" t="e">
        <f>IF(VLOOKUP($B782,[1]Sheet1!$F$2:$G$553,2,FALSE)=0,"",$L782)</f>
        <v>#N/A</v>
      </c>
      <c r="S782" s="72" t="e">
        <f>COUNTIF([1]isolation_zones!$H$2:$H$1182,conductor_pz_summary_hftd_23_re!B782)</f>
        <v>#VALUE!</v>
      </c>
    </row>
    <row r="783" spans="1:19" x14ac:dyDescent="0.25">
      <c r="A783" s="70">
        <v>3208</v>
      </c>
      <c r="B783" s="71" t="s">
        <v>3039</v>
      </c>
      <c r="C783" s="72">
        <v>42661103</v>
      </c>
      <c r="D783" s="72" t="s">
        <v>507</v>
      </c>
      <c r="E783" s="72">
        <v>48136.395931904102</v>
      </c>
      <c r="F783" s="72">
        <f t="shared" si="60"/>
        <v>29.916964531947858</v>
      </c>
      <c r="G783" s="73">
        <v>143</v>
      </c>
      <c r="H783" s="72">
        <f t="shared" si="61"/>
        <v>13.83847038660196</v>
      </c>
      <c r="I783" s="74">
        <v>9.6772520186027694E-2</v>
      </c>
      <c r="J783" s="75">
        <v>782</v>
      </c>
      <c r="K783" s="72">
        <f t="shared" si="62"/>
        <v>9514.1019994070011</v>
      </c>
      <c r="L783" s="72">
        <f t="shared" si="63"/>
        <v>5807.1064641559396</v>
      </c>
      <c r="M783" s="72">
        <f t="shared" si="64"/>
        <v>0.234520303044158</v>
      </c>
      <c r="N783" s="72" t="e">
        <f>IF(VLOOKUP(B783,[1]Sheet1!$B$2:$G$553,6,FALSE)=0,"",L783)</f>
        <v>#N/A</v>
      </c>
      <c r="O783" s="72" t="e">
        <f>IF(VLOOKUP($B783,[1]Sheet1!$C$2:$G$553,5,FALSE)=0,"",$L783)</f>
        <v>#N/A</v>
      </c>
      <c r="P783" s="72" t="e">
        <f>IF(VLOOKUP($B783,[1]Sheet1!$D$2:$G$553,4,FALSE)=0,"",$L783)</f>
        <v>#N/A</v>
      </c>
      <c r="Q783" s="72" t="e">
        <f>IF(VLOOKUP($B783,[1]Sheet1!$E$2:$G$553,3,FALSE)=0,"",$L783)</f>
        <v>#N/A</v>
      </c>
      <c r="R783" s="72" t="e">
        <f>IF(VLOOKUP($B783,[1]Sheet1!$F$2:$G$553,2,FALSE)=0,"",$L783)</f>
        <v>#N/A</v>
      </c>
      <c r="S783" s="72" t="e">
        <f>COUNTIF([1]isolation_zones!$H$2:$H$1182,conductor_pz_summary_hftd_23_re!B783)</f>
        <v>#VALUE!</v>
      </c>
    </row>
    <row r="784" spans="1:19" x14ac:dyDescent="0.25">
      <c r="A784" s="70">
        <v>9576</v>
      </c>
      <c r="B784" s="71" t="s">
        <v>6002</v>
      </c>
      <c r="C784" s="72">
        <v>83182104</v>
      </c>
      <c r="D784" s="72" t="s">
        <v>918</v>
      </c>
      <c r="E784" s="72">
        <v>4685.9835245416098</v>
      </c>
      <c r="F784" s="72">
        <f t="shared" si="60"/>
        <v>2.912357690827601</v>
      </c>
      <c r="G784" s="73">
        <v>17</v>
      </c>
      <c r="H784" s="72">
        <f t="shared" si="61"/>
        <v>1.6425635110661794</v>
      </c>
      <c r="I784" s="74">
        <v>9.6621383003892905E-2</v>
      </c>
      <c r="J784" s="75">
        <v>783</v>
      </c>
      <c r="K784" s="72">
        <f t="shared" si="62"/>
        <v>9517.0143570978289</v>
      </c>
      <c r="L784" s="72">
        <f t="shared" si="63"/>
        <v>5805.4639006448733</v>
      </c>
      <c r="M784" s="72">
        <f t="shared" si="64"/>
        <v>0.23445396802950616</v>
      </c>
      <c r="N784" s="72" t="e">
        <f>IF(VLOOKUP(B784,[1]Sheet1!$B$2:$G$553,6,FALSE)=0,"",L784)</f>
        <v>#N/A</v>
      </c>
      <c r="O784" s="72" t="e">
        <f>IF(VLOOKUP($B784,[1]Sheet1!$C$2:$G$553,5,FALSE)=0,"",$L784)</f>
        <v>#N/A</v>
      </c>
      <c r="P784" s="72" t="e">
        <f>IF(VLOOKUP($B784,[1]Sheet1!$D$2:$G$553,4,FALSE)=0,"",$L784)</f>
        <v>#N/A</v>
      </c>
      <c r="Q784" s="72" t="e">
        <f>IF(VLOOKUP($B784,[1]Sheet1!$E$2:$G$553,3,FALSE)=0,"",$L784)</f>
        <v>#N/A</v>
      </c>
      <c r="R784" s="72" t="e">
        <f>IF(VLOOKUP($B784,[1]Sheet1!$F$2:$G$553,2,FALSE)=0,"",$L784)</f>
        <v>#N/A</v>
      </c>
      <c r="S784" s="72" t="e">
        <f>COUNTIF([1]isolation_zones!$H$2:$H$1182,conductor_pz_summary_hftd_23_re!B784)</f>
        <v>#VALUE!</v>
      </c>
    </row>
    <row r="785" spans="1:19" x14ac:dyDescent="0.25">
      <c r="A785" s="70">
        <v>211</v>
      </c>
      <c r="B785" s="71" t="s">
        <v>3291</v>
      </c>
      <c r="C785" s="72">
        <v>153661103</v>
      </c>
      <c r="D785" s="72" t="s">
        <v>870</v>
      </c>
      <c r="E785" s="72">
        <v>21155.738774885602</v>
      </c>
      <c r="F785" s="72">
        <f t="shared" si="60"/>
        <v>13.148377113042637</v>
      </c>
      <c r="G785" s="73">
        <v>190</v>
      </c>
      <c r="H785" s="72">
        <f t="shared" si="61"/>
        <v>18.345296648421034</v>
      </c>
      <c r="I785" s="74">
        <v>9.6554192886426499E-2</v>
      </c>
      <c r="J785" s="75">
        <v>784</v>
      </c>
      <c r="K785" s="72">
        <f t="shared" si="62"/>
        <v>9530.1627342108713</v>
      </c>
      <c r="L785" s="72">
        <f t="shared" si="63"/>
        <v>5787.1186039964523</v>
      </c>
      <c r="M785" s="72">
        <f t="shared" si="64"/>
        <v>0.23371309224980782</v>
      </c>
      <c r="N785" s="72" t="e">
        <f>IF(VLOOKUP(B785,[1]Sheet1!$B$2:$G$553,6,FALSE)=0,"",L785)</f>
        <v>#N/A</v>
      </c>
      <c r="O785" s="72" t="e">
        <f>IF(VLOOKUP($B785,[1]Sheet1!$C$2:$G$553,5,FALSE)=0,"",$L785)</f>
        <v>#N/A</v>
      </c>
      <c r="P785" s="72" t="e">
        <f>IF(VLOOKUP($B785,[1]Sheet1!$D$2:$G$553,4,FALSE)=0,"",$L785)</f>
        <v>#N/A</v>
      </c>
      <c r="Q785" s="72" t="e">
        <f>IF(VLOOKUP($B785,[1]Sheet1!$E$2:$G$553,3,FALSE)=0,"",$L785)</f>
        <v>#N/A</v>
      </c>
      <c r="R785" s="72" t="e">
        <f>IF(VLOOKUP($B785,[1]Sheet1!$F$2:$G$553,2,FALSE)=0,"",$L785)</f>
        <v>#N/A</v>
      </c>
      <c r="S785" s="72" t="e">
        <f>COUNTIF([1]isolation_zones!$H$2:$H$1182,conductor_pz_summary_hftd_23_re!B785)</f>
        <v>#VALUE!</v>
      </c>
    </row>
    <row r="786" spans="1:19" x14ac:dyDescent="0.25">
      <c r="A786" s="70">
        <v>1106</v>
      </c>
      <c r="B786" s="71" t="s">
        <v>2892</v>
      </c>
      <c r="C786" s="72">
        <v>103191101</v>
      </c>
      <c r="D786" s="72" t="s">
        <v>1398</v>
      </c>
      <c r="E786" s="72">
        <v>54465.342627058199</v>
      </c>
      <c r="F786" s="72">
        <f t="shared" si="60"/>
        <v>33.850430470514731</v>
      </c>
      <c r="G786" s="73">
        <v>353</v>
      </c>
      <c r="H786" s="72">
        <f t="shared" si="61"/>
        <v>33.938246246587561</v>
      </c>
      <c r="I786" s="74">
        <v>9.6142340641891103E-2</v>
      </c>
      <c r="J786" s="75">
        <v>785</v>
      </c>
      <c r="K786" s="72">
        <f t="shared" si="62"/>
        <v>9564.0131646813861</v>
      </c>
      <c r="L786" s="72">
        <f t="shared" si="63"/>
        <v>5753.1803577498649</v>
      </c>
      <c r="M786" s="72">
        <f t="shared" si="64"/>
        <v>0.23234249437224785</v>
      </c>
      <c r="N786" s="72" t="e">
        <f>IF(VLOOKUP(B786,[1]Sheet1!$B$2:$G$553,6,FALSE)=0,"",L786)</f>
        <v>#N/A</v>
      </c>
      <c r="O786" s="72" t="e">
        <f>IF(VLOOKUP($B786,[1]Sheet1!$C$2:$G$553,5,FALSE)=0,"",$L786)</f>
        <v>#N/A</v>
      </c>
      <c r="P786" s="72" t="e">
        <f>IF(VLOOKUP($B786,[1]Sheet1!$D$2:$G$553,4,FALSE)=0,"",$L786)</f>
        <v>#N/A</v>
      </c>
      <c r="Q786" s="72" t="e">
        <f>IF(VLOOKUP($B786,[1]Sheet1!$E$2:$G$553,3,FALSE)=0,"",$L786)</f>
        <v>#N/A</v>
      </c>
      <c r="R786" s="72" t="e">
        <f>IF(VLOOKUP($B786,[1]Sheet1!$F$2:$G$553,2,FALSE)=0,"",$L786)</f>
        <v>#N/A</v>
      </c>
      <c r="S786" s="72" t="e">
        <f>COUNTIF([1]isolation_zones!$H$2:$H$1182,conductor_pz_summary_hftd_23_re!B786)</f>
        <v>#VALUE!</v>
      </c>
    </row>
    <row r="787" spans="1:19" x14ac:dyDescent="0.25">
      <c r="A787" s="70">
        <v>5073</v>
      </c>
      <c r="B787" s="71" t="s">
        <v>2235</v>
      </c>
      <c r="C787" s="72">
        <v>42681102</v>
      </c>
      <c r="D787" s="72" t="s">
        <v>461</v>
      </c>
      <c r="E787" s="72">
        <v>19267.370200695299</v>
      </c>
      <c r="F787" s="72">
        <f t="shared" si="60"/>
        <v>11.97474841559683</v>
      </c>
      <c r="G787" s="73">
        <v>95</v>
      </c>
      <c r="H787" s="72">
        <f t="shared" si="61"/>
        <v>9.0992510524484072</v>
      </c>
      <c r="I787" s="74">
        <v>9.5781590025772703E-2</v>
      </c>
      <c r="J787" s="75">
        <v>786</v>
      </c>
      <c r="K787" s="72">
        <f t="shared" si="62"/>
        <v>9575.9879130969821</v>
      </c>
      <c r="L787" s="72">
        <f t="shared" si="63"/>
        <v>5744.0811066974165</v>
      </c>
      <c r="M787" s="72">
        <f t="shared" si="64"/>
        <v>0.23197502063511788</v>
      </c>
      <c r="N787" s="72" t="e">
        <f>IF(VLOOKUP(B787,[1]Sheet1!$B$2:$G$553,6,FALSE)=0,"",L787)</f>
        <v>#N/A</v>
      </c>
      <c r="O787" s="72" t="e">
        <f>IF(VLOOKUP($B787,[1]Sheet1!$C$2:$G$553,5,FALSE)=0,"",$L787)</f>
        <v>#N/A</v>
      </c>
      <c r="P787" s="72" t="e">
        <f>IF(VLOOKUP($B787,[1]Sheet1!$D$2:$G$553,4,FALSE)=0,"",$L787)</f>
        <v>#N/A</v>
      </c>
      <c r="Q787" s="72" t="e">
        <f>IF(VLOOKUP($B787,[1]Sheet1!$E$2:$G$553,3,FALSE)=0,"",$L787)</f>
        <v>#N/A</v>
      </c>
      <c r="R787" s="72" t="e">
        <f>IF(VLOOKUP($B787,[1]Sheet1!$F$2:$G$553,2,FALSE)=0,"",$L787)</f>
        <v>#N/A</v>
      </c>
      <c r="S787" s="72" t="e">
        <f>COUNTIF([1]isolation_zones!$H$2:$H$1182,conductor_pz_summary_hftd_23_re!B787)</f>
        <v>#VALUE!</v>
      </c>
    </row>
    <row r="788" spans="1:19" x14ac:dyDescent="0.25">
      <c r="A788" s="70">
        <v>7859</v>
      </c>
      <c r="B788" s="71" t="s">
        <v>3758</v>
      </c>
      <c r="C788" s="72">
        <v>152282101</v>
      </c>
      <c r="D788" s="72" t="s">
        <v>749</v>
      </c>
      <c r="E788" s="72">
        <v>11836.661808823101</v>
      </c>
      <c r="F788" s="72">
        <f t="shared" si="60"/>
        <v>7.3565331316489129</v>
      </c>
      <c r="G788" s="73">
        <v>82</v>
      </c>
      <c r="H788" s="72">
        <f t="shared" si="61"/>
        <v>7.8360813137419179</v>
      </c>
      <c r="I788" s="74">
        <v>9.5561967240755094E-2</v>
      </c>
      <c r="J788" s="75">
        <v>787</v>
      </c>
      <c r="K788" s="72">
        <f t="shared" si="62"/>
        <v>9583.3444462286316</v>
      </c>
      <c r="L788" s="72">
        <f t="shared" si="63"/>
        <v>5736.2450253836751</v>
      </c>
      <c r="M788" s="72">
        <f t="shared" si="64"/>
        <v>0.23165856007498856</v>
      </c>
      <c r="N788" s="72" t="e">
        <f>IF(VLOOKUP(B788,[1]Sheet1!$B$2:$G$553,6,FALSE)=0,"",L788)</f>
        <v>#N/A</v>
      </c>
      <c r="O788" s="72" t="e">
        <f>IF(VLOOKUP($B788,[1]Sheet1!$C$2:$G$553,5,FALSE)=0,"",$L788)</f>
        <v>#N/A</v>
      </c>
      <c r="P788" s="72" t="e">
        <f>IF(VLOOKUP($B788,[1]Sheet1!$D$2:$G$553,4,FALSE)=0,"",$L788)</f>
        <v>#N/A</v>
      </c>
      <c r="Q788" s="72" t="e">
        <f>IF(VLOOKUP($B788,[1]Sheet1!$E$2:$G$553,3,FALSE)=0,"",$L788)</f>
        <v>#N/A</v>
      </c>
      <c r="R788" s="72" t="e">
        <f>IF(VLOOKUP($B788,[1]Sheet1!$F$2:$G$553,2,FALSE)=0,"",$L788)</f>
        <v>#N/A</v>
      </c>
      <c r="S788" s="72" t="e">
        <f>COUNTIF([1]isolation_zones!$H$2:$H$1182,conductor_pz_summary_hftd_23_re!B788)</f>
        <v>#VALUE!</v>
      </c>
    </row>
    <row r="789" spans="1:19" x14ac:dyDescent="0.25">
      <c r="A789" s="70">
        <v>871</v>
      </c>
      <c r="B789" s="71" t="s">
        <v>4432</v>
      </c>
      <c r="C789" s="72">
        <v>163781701</v>
      </c>
      <c r="D789" s="72" t="s">
        <v>996</v>
      </c>
      <c r="E789" s="72">
        <v>5776.4656675406004</v>
      </c>
      <c r="F789" s="72">
        <f t="shared" si="60"/>
        <v>3.5900967480053452</v>
      </c>
      <c r="G789" s="73">
        <v>92</v>
      </c>
      <c r="H789" s="72">
        <f t="shared" si="61"/>
        <v>8.7706556388586883</v>
      </c>
      <c r="I789" s="74">
        <v>9.5333213465855299E-2</v>
      </c>
      <c r="J789" s="75">
        <v>788</v>
      </c>
      <c r="K789" s="72">
        <f t="shared" si="62"/>
        <v>9586.9345429766363</v>
      </c>
      <c r="L789" s="72">
        <f t="shared" si="63"/>
        <v>5727.4743697448166</v>
      </c>
      <c r="M789" s="72">
        <f t="shared" si="64"/>
        <v>0.23130435668109228</v>
      </c>
      <c r="N789" s="72" t="e">
        <f>IF(VLOOKUP(B789,[1]Sheet1!$B$2:$G$553,6,FALSE)=0,"",L789)</f>
        <v>#N/A</v>
      </c>
      <c r="O789" s="72" t="e">
        <f>IF(VLOOKUP($B789,[1]Sheet1!$C$2:$G$553,5,FALSE)=0,"",$L789)</f>
        <v>#N/A</v>
      </c>
      <c r="P789" s="72" t="e">
        <f>IF(VLOOKUP($B789,[1]Sheet1!$D$2:$G$553,4,FALSE)=0,"",$L789)</f>
        <v>#N/A</v>
      </c>
      <c r="Q789" s="72" t="e">
        <f>IF(VLOOKUP($B789,[1]Sheet1!$E$2:$G$553,3,FALSE)=0,"",$L789)</f>
        <v>#N/A</v>
      </c>
      <c r="R789" s="72" t="e">
        <f>IF(VLOOKUP($B789,[1]Sheet1!$F$2:$G$553,2,FALSE)=0,"",$L789)</f>
        <v>#N/A</v>
      </c>
      <c r="S789" s="72" t="e">
        <f>COUNTIF([1]isolation_zones!$H$2:$H$1182,conductor_pz_summary_hftd_23_re!B789)</f>
        <v>#VALUE!</v>
      </c>
    </row>
    <row r="790" spans="1:19" x14ac:dyDescent="0.25">
      <c r="A790" s="70">
        <v>669</v>
      </c>
      <c r="B790" s="71" t="s">
        <v>2565</v>
      </c>
      <c r="C790" s="72">
        <v>183101103</v>
      </c>
      <c r="D790" s="72" t="s">
        <v>527</v>
      </c>
      <c r="E790" s="72">
        <v>875.64919011841801</v>
      </c>
      <c r="F790" s="72">
        <f t="shared" si="60"/>
        <v>0.54421950908540584</v>
      </c>
      <c r="G790" s="73">
        <v>45</v>
      </c>
      <c r="H790" s="72">
        <f t="shared" si="61"/>
        <v>4.2824423199205217</v>
      </c>
      <c r="I790" s="74">
        <v>9.51653848871227E-2</v>
      </c>
      <c r="J790" s="75">
        <v>789</v>
      </c>
      <c r="K790" s="72">
        <f t="shared" si="62"/>
        <v>9587.4787624857217</v>
      </c>
      <c r="L790" s="72">
        <f t="shared" si="63"/>
        <v>5723.1919274248958</v>
      </c>
      <c r="M790" s="72">
        <f t="shared" si="64"/>
        <v>0.23113141002050736</v>
      </c>
      <c r="N790" s="72" t="e">
        <f>IF(VLOOKUP(B790,[1]Sheet1!$B$2:$G$553,6,FALSE)=0,"",L790)</f>
        <v>#N/A</v>
      </c>
      <c r="O790" s="72" t="e">
        <f>IF(VLOOKUP($B790,[1]Sheet1!$C$2:$G$553,5,FALSE)=0,"",$L790)</f>
        <v>#N/A</v>
      </c>
      <c r="P790" s="72" t="e">
        <f>IF(VLOOKUP($B790,[1]Sheet1!$D$2:$G$553,4,FALSE)=0,"",$L790)</f>
        <v>#N/A</v>
      </c>
      <c r="Q790" s="72" t="e">
        <f>IF(VLOOKUP($B790,[1]Sheet1!$E$2:$G$553,3,FALSE)=0,"",$L790)</f>
        <v>#N/A</v>
      </c>
      <c r="R790" s="72" t="e">
        <f>IF(VLOOKUP($B790,[1]Sheet1!$F$2:$G$553,2,FALSE)=0,"",$L790)</f>
        <v>#N/A</v>
      </c>
      <c r="S790" s="72" t="e">
        <f>COUNTIF([1]isolation_zones!$H$2:$H$1182,conductor_pz_summary_hftd_23_re!B790)</f>
        <v>#VALUE!</v>
      </c>
    </row>
    <row r="791" spans="1:19" x14ac:dyDescent="0.25">
      <c r="A791" s="70">
        <v>3438</v>
      </c>
      <c r="B791" s="71" t="s">
        <v>3401</v>
      </c>
      <c r="C791" s="72">
        <v>42711102</v>
      </c>
      <c r="D791" s="72" t="s">
        <v>221</v>
      </c>
      <c r="E791" s="72">
        <v>517.88138821242399</v>
      </c>
      <c r="F791" s="72">
        <f t="shared" si="60"/>
        <v>0.32186537489895833</v>
      </c>
      <c r="G791" s="73">
        <v>37</v>
      </c>
      <c r="H791" s="72">
        <f t="shared" si="61"/>
        <v>3.5206542495495001</v>
      </c>
      <c r="I791" s="74">
        <v>9.51528175553919E-2</v>
      </c>
      <c r="J791" s="75">
        <v>790</v>
      </c>
      <c r="K791" s="72">
        <f t="shared" si="62"/>
        <v>9587.8006278606208</v>
      </c>
      <c r="L791" s="72">
        <f t="shared" si="63"/>
        <v>5719.671273175346</v>
      </c>
      <c r="M791" s="72">
        <f t="shared" si="64"/>
        <v>0.23098922821161261</v>
      </c>
      <c r="N791" s="72" t="e">
        <f>IF(VLOOKUP(B791,[1]Sheet1!$B$2:$G$553,6,FALSE)=0,"",L791)</f>
        <v>#N/A</v>
      </c>
      <c r="O791" s="72" t="e">
        <f>IF(VLOOKUP($B791,[1]Sheet1!$C$2:$G$553,5,FALSE)=0,"",$L791)</f>
        <v>#N/A</v>
      </c>
      <c r="P791" s="72" t="e">
        <f>IF(VLOOKUP($B791,[1]Sheet1!$D$2:$G$553,4,FALSE)=0,"",$L791)</f>
        <v>#N/A</v>
      </c>
      <c r="Q791" s="72" t="e">
        <f>IF(VLOOKUP($B791,[1]Sheet1!$E$2:$G$553,3,FALSE)=0,"",$L791)</f>
        <v>#N/A</v>
      </c>
      <c r="R791" s="72" t="e">
        <f>IF(VLOOKUP($B791,[1]Sheet1!$F$2:$G$553,2,FALSE)=0,"",$L791)</f>
        <v>#N/A</v>
      </c>
      <c r="S791" s="72" t="e">
        <f>COUNTIF([1]isolation_zones!$H$2:$H$1182,conductor_pz_summary_hftd_23_re!B791)</f>
        <v>#VALUE!</v>
      </c>
    </row>
    <row r="792" spans="1:19" x14ac:dyDescent="0.25">
      <c r="A792" s="70">
        <v>8923</v>
      </c>
      <c r="B792" s="71" t="s">
        <v>4574</v>
      </c>
      <c r="C792" s="72">
        <v>14241101</v>
      </c>
      <c r="D792" s="72" t="s">
        <v>331</v>
      </c>
      <c r="E792" s="72">
        <v>5281.0095167946201</v>
      </c>
      <c r="F792" s="72">
        <f t="shared" si="60"/>
        <v>3.2821687487847235</v>
      </c>
      <c r="G792" s="73">
        <v>53</v>
      </c>
      <c r="H792" s="72">
        <f t="shared" si="61"/>
        <v>5.0421790862282503</v>
      </c>
      <c r="I792" s="74">
        <v>9.5135454457136795E-2</v>
      </c>
      <c r="J792" s="75">
        <v>791</v>
      </c>
      <c r="K792" s="72">
        <f t="shared" si="62"/>
        <v>9591.0827966094057</v>
      </c>
      <c r="L792" s="72">
        <f t="shared" si="63"/>
        <v>5714.6290940891176</v>
      </c>
      <c r="M792" s="72">
        <f t="shared" si="64"/>
        <v>0.23078559954136105</v>
      </c>
      <c r="N792" s="72">
        <f>IF(VLOOKUP(B792,[1]Sheet1!$B$2:$G$553,6,FALSE)=0,"",L792)</f>
        <v>5714.6290940891176</v>
      </c>
      <c r="O792" s="72" t="e">
        <f>IF(VLOOKUP($B792,[1]Sheet1!$C$2:$G$553,5,FALSE)=0,"",$L792)</f>
        <v>#N/A</v>
      </c>
      <c r="P792" s="72" t="e">
        <f>IF(VLOOKUP($B792,[1]Sheet1!$D$2:$G$553,4,FALSE)=0,"",$L792)</f>
        <v>#N/A</v>
      </c>
      <c r="Q792" s="72" t="e">
        <f>IF(VLOOKUP($B792,[1]Sheet1!$E$2:$G$553,3,FALSE)=0,"",$L792)</f>
        <v>#N/A</v>
      </c>
      <c r="R792" s="72" t="e">
        <f>IF(VLOOKUP($B792,[1]Sheet1!$F$2:$G$553,2,FALSE)=0,"",$L792)</f>
        <v>#N/A</v>
      </c>
      <c r="S792" s="72" t="e">
        <f>COUNTIF([1]isolation_zones!$H$2:$H$1182,conductor_pz_summary_hftd_23_re!B792)</f>
        <v>#VALUE!</v>
      </c>
    </row>
    <row r="793" spans="1:19" x14ac:dyDescent="0.25">
      <c r="A793" s="70">
        <v>5883</v>
      </c>
      <c r="B793" s="71" t="s">
        <v>1714</v>
      </c>
      <c r="C793" s="72">
        <v>43432104</v>
      </c>
      <c r="D793" s="72" t="s">
        <v>51</v>
      </c>
      <c r="E793" s="72">
        <v>29492.789502858101</v>
      </c>
      <c r="F793" s="72">
        <f t="shared" si="60"/>
        <v>18.329887820297142</v>
      </c>
      <c r="G793" s="73">
        <v>193</v>
      </c>
      <c r="H793" s="72">
        <f t="shared" si="61"/>
        <v>18.327021442812427</v>
      </c>
      <c r="I793" s="74">
        <v>9.4958660325452998E-2</v>
      </c>
      <c r="J793" s="75">
        <v>792</v>
      </c>
      <c r="K793" s="72">
        <f t="shared" si="62"/>
        <v>9609.4126844297025</v>
      </c>
      <c r="L793" s="72">
        <f t="shared" si="63"/>
        <v>5696.3020726463055</v>
      </c>
      <c r="M793" s="72">
        <f t="shared" si="64"/>
        <v>0.2300454618068121</v>
      </c>
      <c r="N793" s="72">
        <f>IF(VLOOKUP(B793,[1]Sheet1!$B$2:$G$553,6,FALSE)=0,"",L793)</f>
        <v>5696.3020726463055</v>
      </c>
      <c r="O793" s="72" t="e">
        <f>IF(VLOOKUP($B793,[1]Sheet1!$C$2:$G$553,5,FALSE)=0,"",$L793)</f>
        <v>#N/A</v>
      </c>
      <c r="P793" s="72" t="e">
        <f>IF(VLOOKUP($B793,[1]Sheet1!$D$2:$G$553,4,FALSE)=0,"",$L793)</f>
        <v>#N/A</v>
      </c>
      <c r="Q793" s="72" t="e">
        <f>IF(VLOOKUP($B793,[1]Sheet1!$E$2:$G$553,3,FALSE)=0,"",$L793)</f>
        <v>#N/A</v>
      </c>
      <c r="R793" s="72" t="e">
        <f>IF(VLOOKUP($B793,[1]Sheet1!$F$2:$G$553,2,FALSE)=0,"",$L793)</f>
        <v>#N/A</v>
      </c>
      <c r="S793" s="72" t="e">
        <f>COUNTIF([1]isolation_zones!$H$2:$H$1182,conductor_pz_summary_hftd_23_re!B793)</f>
        <v>#VALUE!</v>
      </c>
    </row>
    <row r="794" spans="1:19" x14ac:dyDescent="0.25">
      <c r="A794" s="70">
        <v>5762</v>
      </c>
      <c r="B794" s="71" t="s">
        <v>1766</v>
      </c>
      <c r="C794" s="72">
        <v>103201102</v>
      </c>
      <c r="D794" s="72" t="s">
        <v>275</v>
      </c>
      <c r="E794" s="72">
        <v>31650.742211544799</v>
      </c>
      <c r="F794" s="72">
        <f t="shared" si="60"/>
        <v>19.671064146392045</v>
      </c>
      <c r="G794" s="73">
        <v>179</v>
      </c>
      <c r="H794" s="72">
        <f t="shared" si="61"/>
        <v>16.987944761204538</v>
      </c>
      <c r="I794" s="74">
        <v>9.4904719336338206E-2</v>
      </c>
      <c r="J794" s="75">
        <v>793</v>
      </c>
      <c r="K794" s="72">
        <f t="shared" si="62"/>
        <v>9629.0837485760949</v>
      </c>
      <c r="L794" s="72">
        <f t="shared" si="63"/>
        <v>5679.3141278851008</v>
      </c>
      <c r="M794" s="72">
        <f t="shared" si="64"/>
        <v>0.22935940275518521</v>
      </c>
      <c r="N794" s="72" t="e">
        <f>IF(VLOOKUP(B794,[1]Sheet1!$B$2:$G$553,6,FALSE)=0,"",L794)</f>
        <v>#N/A</v>
      </c>
      <c r="O794" s="72" t="e">
        <f>IF(VLOOKUP($B794,[1]Sheet1!$C$2:$G$553,5,FALSE)=0,"",$L794)</f>
        <v>#N/A</v>
      </c>
      <c r="P794" s="72" t="e">
        <f>IF(VLOOKUP($B794,[1]Sheet1!$D$2:$G$553,4,FALSE)=0,"",$L794)</f>
        <v>#N/A</v>
      </c>
      <c r="Q794" s="72" t="e">
        <f>IF(VLOOKUP($B794,[1]Sheet1!$E$2:$G$553,3,FALSE)=0,"",$L794)</f>
        <v>#N/A</v>
      </c>
      <c r="R794" s="72" t="e">
        <f>IF(VLOOKUP($B794,[1]Sheet1!$F$2:$G$553,2,FALSE)=0,"",$L794)</f>
        <v>#N/A</v>
      </c>
      <c r="S794" s="72" t="e">
        <f>COUNTIF([1]isolation_zones!$H$2:$H$1182,conductor_pz_summary_hftd_23_re!B794)</f>
        <v>#VALUE!</v>
      </c>
    </row>
    <row r="795" spans="1:19" x14ac:dyDescent="0.25">
      <c r="A795" s="70">
        <v>847</v>
      </c>
      <c r="B795" s="71" t="s">
        <v>2856</v>
      </c>
      <c r="C795" s="72">
        <v>163351702</v>
      </c>
      <c r="D795" s="72" t="s">
        <v>763</v>
      </c>
      <c r="E795" s="72">
        <v>37504.318118356299</v>
      </c>
      <c r="F795" s="72">
        <f t="shared" si="60"/>
        <v>23.309085219612367</v>
      </c>
      <c r="G795" s="73">
        <v>236</v>
      </c>
      <c r="H795" s="72">
        <f t="shared" si="61"/>
        <v>22.372095163792352</v>
      </c>
      <c r="I795" s="74">
        <v>9.4797013405899799E-2</v>
      </c>
      <c r="J795" s="75">
        <v>794</v>
      </c>
      <c r="K795" s="72">
        <f t="shared" si="62"/>
        <v>9652.3928337957077</v>
      </c>
      <c r="L795" s="72">
        <f t="shared" si="63"/>
        <v>5656.9420327213084</v>
      </c>
      <c r="M795" s="72">
        <f t="shared" si="64"/>
        <v>0.22845590450352918</v>
      </c>
      <c r="N795" s="72" t="e">
        <f>IF(VLOOKUP(B795,[1]Sheet1!$B$2:$G$553,6,FALSE)=0,"",L795)</f>
        <v>#N/A</v>
      </c>
      <c r="O795" s="72" t="e">
        <f>IF(VLOOKUP($B795,[1]Sheet1!$C$2:$G$553,5,FALSE)=0,"",$L795)</f>
        <v>#N/A</v>
      </c>
      <c r="P795" s="72" t="e">
        <f>IF(VLOOKUP($B795,[1]Sheet1!$D$2:$G$553,4,FALSE)=0,"",$L795)</f>
        <v>#N/A</v>
      </c>
      <c r="Q795" s="72" t="e">
        <f>IF(VLOOKUP($B795,[1]Sheet1!$E$2:$G$553,3,FALSE)=0,"",$L795)</f>
        <v>#N/A</v>
      </c>
      <c r="R795" s="72" t="e">
        <f>IF(VLOOKUP($B795,[1]Sheet1!$F$2:$G$553,2,FALSE)=0,"",$L795)</f>
        <v>#N/A</v>
      </c>
      <c r="S795" s="72" t="e">
        <f>COUNTIF([1]isolation_zones!$H$2:$H$1182,conductor_pz_summary_hftd_23_re!B795)</f>
        <v>#VALUE!</v>
      </c>
    </row>
    <row r="796" spans="1:19" x14ac:dyDescent="0.25">
      <c r="A796" s="70">
        <v>7905</v>
      </c>
      <c r="B796" s="71" t="s">
        <v>3569</v>
      </c>
      <c r="C796" s="72">
        <v>14422109</v>
      </c>
      <c r="D796" s="72" t="s">
        <v>396</v>
      </c>
      <c r="E796" s="72">
        <v>2269.8171523063602</v>
      </c>
      <c r="F796" s="72">
        <f t="shared" si="60"/>
        <v>1.410700529711846</v>
      </c>
      <c r="G796" s="73">
        <v>51</v>
      </c>
      <c r="H796" s="72">
        <f t="shared" si="61"/>
        <v>4.8334325786081562</v>
      </c>
      <c r="I796" s="74">
        <v>9.4773187815846205E-2</v>
      </c>
      <c r="J796" s="75">
        <v>795</v>
      </c>
      <c r="K796" s="72">
        <f t="shared" si="62"/>
        <v>9653.8035343254196</v>
      </c>
      <c r="L796" s="72">
        <f t="shared" si="63"/>
        <v>5652.1086001427002</v>
      </c>
      <c r="M796" s="72">
        <f t="shared" si="64"/>
        <v>0.22826070607207705</v>
      </c>
      <c r="N796" s="72" t="e">
        <f>IF(VLOOKUP(B796,[1]Sheet1!$B$2:$G$553,6,FALSE)=0,"",L796)</f>
        <v>#N/A</v>
      </c>
      <c r="O796" s="72" t="e">
        <f>IF(VLOOKUP($B796,[1]Sheet1!$C$2:$G$553,5,FALSE)=0,"",$L796)</f>
        <v>#N/A</v>
      </c>
      <c r="P796" s="72" t="e">
        <f>IF(VLOOKUP($B796,[1]Sheet1!$D$2:$G$553,4,FALSE)=0,"",$L796)</f>
        <v>#N/A</v>
      </c>
      <c r="Q796" s="72" t="e">
        <f>IF(VLOOKUP($B796,[1]Sheet1!$E$2:$G$553,3,FALSE)=0,"",$L796)</f>
        <v>#N/A</v>
      </c>
      <c r="R796" s="72" t="e">
        <f>IF(VLOOKUP($B796,[1]Sheet1!$F$2:$G$553,2,FALSE)=0,"",$L796)</f>
        <v>#N/A</v>
      </c>
      <c r="S796" s="72" t="e">
        <f>COUNTIF([1]isolation_zones!$H$2:$H$1182,conductor_pz_summary_hftd_23_re!B796)</f>
        <v>#VALUE!</v>
      </c>
    </row>
    <row r="797" spans="1:19" x14ac:dyDescent="0.25">
      <c r="A797" s="70">
        <v>6145</v>
      </c>
      <c r="B797" s="71" t="s">
        <v>3250</v>
      </c>
      <c r="C797" s="72">
        <v>254421102</v>
      </c>
      <c r="D797" s="72" t="s">
        <v>982</v>
      </c>
      <c r="E797" s="72">
        <v>16723.3035318566</v>
      </c>
      <c r="F797" s="72">
        <f t="shared" si="60"/>
        <v>10.393600703453449</v>
      </c>
      <c r="G797" s="73">
        <v>142</v>
      </c>
      <c r="H797" s="72">
        <f t="shared" si="61"/>
        <v>13.452064254879671</v>
      </c>
      <c r="I797" s="74">
        <v>9.4732846865349801E-2</v>
      </c>
      <c r="J797" s="75">
        <v>796</v>
      </c>
      <c r="K797" s="72">
        <f t="shared" si="62"/>
        <v>9664.1971350288732</v>
      </c>
      <c r="L797" s="72">
        <f t="shared" si="63"/>
        <v>5638.6565358878206</v>
      </c>
      <c r="M797" s="72">
        <f t="shared" si="64"/>
        <v>0.22771744374253367</v>
      </c>
      <c r="N797" s="72" t="e">
        <f>IF(VLOOKUP(B797,[1]Sheet1!$B$2:$G$553,6,FALSE)=0,"",L797)</f>
        <v>#N/A</v>
      </c>
      <c r="O797" s="72" t="e">
        <f>IF(VLOOKUP($B797,[1]Sheet1!$C$2:$G$553,5,FALSE)=0,"",$L797)</f>
        <v>#N/A</v>
      </c>
      <c r="P797" s="72" t="e">
        <f>IF(VLOOKUP($B797,[1]Sheet1!$D$2:$G$553,4,FALSE)=0,"",$L797)</f>
        <v>#N/A</v>
      </c>
      <c r="Q797" s="72" t="e">
        <f>IF(VLOOKUP($B797,[1]Sheet1!$E$2:$G$553,3,FALSE)=0,"",$L797)</f>
        <v>#N/A</v>
      </c>
      <c r="R797" s="72" t="e">
        <f>IF(VLOOKUP($B797,[1]Sheet1!$F$2:$G$553,2,FALSE)=0,"",$L797)</f>
        <v>#N/A</v>
      </c>
      <c r="S797" s="72" t="e">
        <f>COUNTIF([1]isolation_zones!$H$2:$H$1182,conductor_pz_summary_hftd_23_re!B797)</f>
        <v>#VALUE!</v>
      </c>
    </row>
    <row r="798" spans="1:19" x14ac:dyDescent="0.25">
      <c r="A798" s="70">
        <v>6083</v>
      </c>
      <c r="B798" s="71" t="s">
        <v>3253</v>
      </c>
      <c r="C798" s="72">
        <v>82831109</v>
      </c>
      <c r="D798" s="72" t="s">
        <v>505</v>
      </c>
      <c r="E798" s="72">
        <v>17523.666573685099</v>
      </c>
      <c r="F798" s="72">
        <f t="shared" si="60"/>
        <v>10.891029567237476</v>
      </c>
      <c r="G798" s="73">
        <v>59</v>
      </c>
      <c r="H798" s="72">
        <f t="shared" si="61"/>
        <v>5.5713659337027126</v>
      </c>
      <c r="I798" s="74">
        <v>9.4429931079707E-2</v>
      </c>
      <c r="J798" s="75">
        <v>797</v>
      </c>
      <c r="K798" s="72">
        <f t="shared" si="62"/>
        <v>9675.0881645961108</v>
      </c>
      <c r="L798" s="72">
        <f t="shared" si="63"/>
        <v>5633.0851699541181</v>
      </c>
      <c r="M798" s="72">
        <f t="shared" si="64"/>
        <v>0.22749244383333506</v>
      </c>
      <c r="N798" s="72" t="e">
        <f>IF(VLOOKUP(B798,[1]Sheet1!$B$2:$G$553,6,FALSE)=0,"",L798)</f>
        <v>#N/A</v>
      </c>
      <c r="O798" s="72" t="e">
        <f>IF(VLOOKUP($B798,[1]Sheet1!$C$2:$G$553,5,FALSE)=0,"",$L798)</f>
        <v>#N/A</v>
      </c>
      <c r="P798" s="72" t="e">
        <f>IF(VLOOKUP($B798,[1]Sheet1!$D$2:$G$553,4,FALSE)=0,"",$L798)</f>
        <v>#N/A</v>
      </c>
      <c r="Q798" s="72" t="e">
        <f>IF(VLOOKUP($B798,[1]Sheet1!$E$2:$G$553,3,FALSE)=0,"",$L798)</f>
        <v>#N/A</v>
      </c>
      <c r="R798" s="72" t="e">
        <f>IF(VLOOKUP($B798,[1]Sheet1!$F$2:$G$553,2,FALSE)=0,"",$L798)</f>
        <v>#N/A</v>
      </c>
      <c r="S798" s="72" t="e">
        <f>COUNTIF([1]isolation_zones!$H$2:$H$1182,conductor_pz_summary_hftd_23_re!B798)</f>
        <v>#VALUE!</v>
      </c>
    </row>
    <row r="799" spans="1:19" x14ac:dyDescent="0.25">
      <c r="A799" s="70">
        <v>370</v>
      </c>
      <c r="B799" s="71" t="s">
        <v>4497</v>
      </c>
      <c r="C799" s="72">
        <v>42771114</v>
      </c>
      <c r="D799" s="72" t="s">
        <v>621</v>
      </c>
      <c r="E799" s="72">
        <v>1067.2010392791001</v>
      </c>
      <c r="F799" s="72">
        <f t="shared" si="60"/>
        <v>0.66326975716538228</v>
      </c>
      <c r="G799" s="73">
        <v>93</v>
      </c>
      <c r="H799" s="72">
        <f t="shared" si="61"/>
        <v>8.7741934233985166</v>
      </c>
      <c r="I799" s="74">
        <v>9.4346165842994795E-2</v>
      </c>
      <c r="J799" s="75">
        <v>798</v>
      </c>
      <c r="K799" s="72">
        <f t="shared" si="62"/>
        <v>9675.7514343532766</v>
      </c>
      <c r="L799" s="72">
        <f t="shared" si="63"/>
        <v>5624.3109765307199</v>
      </c>
      <c r="M799" s="72">
        <f t="shared" si="64"/>
        <v>0.22713809756582221</v>
      </c>
      <c r="N799" s="72" t="e">
        <f>IF(VLOOKUP(B799,[1]Sheet1!$B$2:$G$553,6,FALSE)=0,"",L799)</f>
        <v>#N/A</v>
      </c>
      <c r="O799" s="72" t="e">
        <f>IF(VLOOKUP($B799,[1]Sheet1!$C$2:$G$553,5,FALSE)=0,"",$L799)</f>
        <v>#N/A</v>
      </c>
      <c r="P799" s="72" t="e">
        <f>IF(VLOOKUP($B799,[1]Sheet1!$D$2:$G$553,4,FALSE)=0,"",$L799)</f>
        <v>#N/A</v>
      </c>
      <c r="Q799" s="72" t="e">
        <f>IF(VLOOKUP($B799,[1]Sheet1!$E$2:$G$553,3,FALSE)=0,"",$L799)</f>
        <v>#N/A</v>
      </c>
      <c r="R799" s="72" t="e">
        <f>IF(VLOOKUP($B799,[1]Sheet1!$F$2:$G$553,2,FALSE)=0,"",$L799)</f>
        <v>#N/A</v>
      </c>
      <c r="S799" s="72" t="e">
        <f>COUNTIF([1]isolation_zones!$H$2:$H$1182,conductor_pz_summary_hftd_23_re!B799)</f>
        <v>#VALUE!</v>
      </c>
    </row>
    <row r="800" spans="1:19" x14ac:dyDescent="0.25">
      <c r="A800" s="70">
        <v>7085</v>
      </c>
      <c r="B800" s="71" t="s">
        <v>6003</v>
      </c>
      <c r="C800" s="72">
        <v>182821103</v>
      </c>
      <c r="D800" s="72" t="s">
        <v>1474</v>
      </c>
      <c r="E800" s="72">
        <v>1563.4442839604901</v>
      </c>
      <c r="F800" s="72">
        <f t="shared" si="60"/>
        <v>0.97168693844654452</v>
      </c>
      <c r="G800" s="73">
        <v>12</v>
      </c>
      <c r="H800" s="72">
        <f t="shared" si="61"/>
        <v>1.131994941934902</v>
      </c>
      <c r="I800" s="74">
        <v>9.4332911827908497E-2</v>
      </c>
      <c r="J800" s="75">
        <v>799</v>
      </c>
      <c r="K800" s="72">
        <f t="shared" si="62"/>
        <v>9676.7231212917231</v>
      </c>
      <c r="L800" s="72">
        <f t="shared" si="63"/>
        <v>5623.1789815887851</v>
      </c>
      <c r="M800" s="72">
        <f t="shared" si="64"/>
        <v>0.22709238188995751</v>
      </c>
      <c r="N800" s="72" t="e">
        <f>IF(VLOOKUP(B800,[1]Sheet1!$B$2:$G$553,6,FALSE)=0,"",L800)</f>
        <v>#N/A</v>
      </c>
      <c r="O800" s="72" t="e">
        <f>IF(VLOOKUP($B800,[1]Sheet1!$C$2:$G$553,5,FALSE)=0,"",$L800)</f>
        <v>#N/A</v>
      </c>
      <c r="P800" s="72" t="e">
        <f>IF(VLOOKUP($B800,[1]Sheet1!$D$2:$G$553,4,FALSE)=0,"",$L800)</f>
        <v>#N/A</v>
      </c>
      <c r="Q800" s="72" t="e">
        <f>IF(VLOOKUP($B800,[1]Sheet1!$E$2:$G$553,3,FALSE)=0,"",$L800)</f>
        <v>#N/A</v>
      </c>
      <c r="R800" s="72" t="e">
        <f>IF(VLOOKUP($B800,[1]Sheet1!$F$2:$G$553,2,FALSE)=0,"",$L800)</f>
        <v>#N/A</v>
      </c>
      <c r="S800" s="72" t="e">
        <f>COUNTIF([1]isolation_zones!$H$2:$H$1182,conductor_pz_summary_hftd_23_re!B800)</f>
        <v>#VALUE!</v>
      </c>
    </row>
    <row r="801" spans="1:19" x14ac:dyDescent="0.25">
      <c r="A801" s="70">
        <v>8026</v>
      </c>
      <c r="B801" s="71" t="s">
        <v>4101</v>
      </c>
      <c r="C801" s="72">
        <v>163781704</v>
      </c>
      <c r="D801" s="72" t="s">
        <v>1010</v>
      </c>
      <c r="E801" s="72">
        <v>13470.241236797199</v>
      </c>
      <c r="F801" s="72">
        <f t="shared" si="60"/>
        <v>8.3718093454302043</v>
      </c>
      <c r="G801" s="73">
        <v>64</v>
      </c>
      <c r="H801" s="72">
        <f t="shared" si="61"/>
        <v>6.0262042562421181</v>
      </c>
      <c r="I801" s="74">
        <v>9.4159441503783095E-2</v>
      </c>
      <c r="J801" s="75">
        <v>800</v>
      </c>
      <c r="K801" s="72">
        <f t="shared" si="62"/>
        <v>9685.0949306371531</v>
      </c>
      <c r="L801" s="72">
        <f t="shared" si="63"/>
        <v>5617.1527773325433</v>
      </c>
      <c r="M801" s="72">
        <f t="shared" si="64"/>
        <v>0.2268490133109409</v>
      </c>
      <c r="N801" s="72" t="e">
        <f>IF(VLOOKUP(B801,[1]Sheet1!$B$2:$G$553,6,FALSE)=0,"",L801)</f>
        <v>#N/A</v>
      </c>
      <c r="O801" s="72" t="e">
        <f>IF(VLOOKUP($B801,[1]Sheet1!$C$2:$G$553,5,FALSE)=0,"",$L801)</f>
        <v>#N/A</v>
      </c>
      <c r="P801" s="72" t="e">
        <f>IF(VLOOKUP($B801,[1]Sheet1!$D$2:$G$553,4,FALSE)=0,"",$L801)</f>
        <v>#N/A</v>
      </c>
      <c r="Q801" s="72" t="e">
        <f>IF(VLOOKUP($B801,[1]Sheet1!$E$2:$G$553,3,FALSE)=0,"",$L801)</f>
        <v>#N/A</v>
      </c>
      <c r="R801" s="72" t="e">
        <f>IF(VLOOKUP($B801,[1]Sheet1!$F$2:$G$553,2,FALSE)=0,"",$L801)</f>
        <v>#N/A</v>
      </c>
      <c r="S801" s="72" t="e">
        <f>COUNTIF([1]isolation_zones!$H$2:$H$1182,conductor_pz_summary_hftd_23_re!B801)</f>
        <v>#VALUE!</v>
      </c>
    </row>
    <row r="802" spans="1:19" x14ac:dyDescent="0.25">
      <c r="A802" s="70">
        <v>4910</v>
      </c>
      <c r="B802" s="71" t="s">
        <v>6004</v>
      </c>
      <c r="C802" s="72">
        <v>43292103</v>
      </c>
      <c r="D802" s="72" t="s">
        <v>99</v>
      </c>
      <c r="E802" s="72">
        <v>5269.4020940758701</v>
      </c>
      <c r="F802" s="72">
        <f t="shared" si="60"/>
        <v>3.2749546886736298</v>
      </c>
      <c r="G802" s="73">
        <v>45</v>
      </c>
      <c r="H802" s="72">
        <f t="shared" si="61"/>
        <v>4.2363019840937666</v>
      </c>
      <c r="I802" s="74">
        <v>9.4140044090972597E-2</v>
      </c>
      <c r="J802" s="75">
        <v>801</v>
      </c>
      <c r="K802" s="72">
        <f t="shared" si="62"/>
        <v>9688.3698853258265</v>
      </c>
      <c r="L802" s="72">
        <f t="shared" si="63"/>
        <v>5612.9164753484492</v>
      </c>
      <c r="M802" s="72">
        <f t="shared" si="64"/>
        <v>0.22667793003026943</v>
      </c>
      <c r="N802" s="72">
        <f>IF(VLOOKUP(B802,[1]Sheet1!$B$2:$G$553,6,FALSE)=0,"",L802)</f>
        <v>5612.9164753484492</v>
      </c>
      <c r="O802" s="72" t="e">
        <f>IF(VLOOKUP($B802,[1]Sheet1!$C$2:$G$553,5,FALSE)=0,"",$L802)</f>
        <v>#N/A</v>
      </c>
      <c r="P802" s="72" t="e">
        <f>IF(VLOOKUP($B802,[1]Sheet1!$D$2:$G$553,4,FALSE)=0,"",$L802)</f>
        <v>#N/A</v>
      </c>
      <c r="Q802" s="72" t="e">
        <f>IF(VLOOKUP($B802,[1]Sheet1!$E$2:$G$553,3,FALSE)=0,"",$L802)</f>
        <v>#N/A</v>
      </c>
      <c r="R802" s="72" t="e">
        <f>IF(VLOOKUP($B802,[1]Sheet1!$F$2:$G$553,2,FALSE)=0,"",$L802)</f>
        <v>#N/A</v>
      </c>
      <c r="S802" s="72" t="e">
        <f>COUNTIF([1]isolation_zones!$H$2:$H$1182,conductor_pz_summary_hftd_23_re!B802)</f>
        <v>#VALUE!</v>
      </c>
    </row>
    <row r="803" spans="1:19" x14ac:dyDescent="0.25">
      <c r="A803" s="70">
        <v>3504</v>
      </c>
      <c r="B803" s="71" t="s">
        <v>1837</v>
      </c>
      <c r="C803" s="72">
        <v>42571102</v>
      </c>
      <c r="D803" s="72" t="s">
        <v>49</v>
      </c>
      <c r="E803" s="72">
        <v>25908.189529416901</v>
      </c>
      <c r="F803" s="72">
        <f t="shared" si="60"/>
        <v>16.102044455821567</v>
      </c>
      <c r="G803" s="73">
        <v>182</v>
      </c>
      <c r="H803" s="72">
        <f t="shared" si="61"/>
        <v>17.099003425231345</v>
      </c>
      <c r="I803" s="74">
        <v>9.3950568270501897E-2</v>
      </c>
      <c r="J803" s="75">
        <v>802</v>
      </c>
      <c r="K803" s="72">
        <f t="shared" si="62"/>
        <v>9704.4719297816482</v>
      </c>
      <c r="L803" s="72">
        <f t="shared" si="63"/>
        <v>5595.8174719232175</v>
      </c>
      <c r="M803" s="72">
        <f t="shared" si="64"/>
        <v>0.2259873858685961</v>
      </c>
      <c r="N803" s="72" t="e">
        <f>IF(VLOOKUP(B803,[1]Sheet1!$B$2:$G$553,6,FALSE)=0,"",L803)</f>
        <v>#N/A</v>
      </c>
      <c r="O803" s="72" t="e">
        <f>IF(VLOOKUP($B803,[1]Sheet1!$C$2:$G$553,5,FALSE)=0,"",$L803)</f>
        <v>#N/A</v>
      </c>
      <c r="P803" s="72" t="e">
        <f>IF(VLOOKUP($B803,[1]Sheet1!$D$2:$G$553,4,FALSE)=0,"",$L803)</f>
        <v>#N/A</v>
      </c>
      <c r="Q803" s="72" t="e">
        <f>IF(VLOOKUP($B803,[1]Sheet1!$E$2:$G$553,3,FALSE)=0,"",$L803)</f>
        <v>#N/A</v>
      </c>
      <c r="R803" s="72" t="e">
        <f>IF(VLOOKUP($B803,[1]Sheet1!$F$2:$G$553,2,FALSE)=0,"",$L803)</f>
        <v>#N/A</v>
      </c>
      <c r="S803" s="72" t="e">
        <f>COUNTIF([1]isolation_zones!$H$2:$H$1182,conductor_pz_summary_hftd_23_re!B803)</f>
        <v>#VALUE!</v>
      </c>
    </row>
    <row r="804" spans="1:19" x14ac:dyDescent="0.25">
      <c r="A804" s="70">
        <v>8266</v>
      </c>
      <c r="B804" s="71" t="s">
        <v>3482</v>
      </c>
      <c r="C804" s="72">
        <v>14402108</v>
      </c>
      <c r="D804" s="72" t="s">
        <v>418</v>
      </c>
      <c r="E804" s="72">
        <v>10768.7758603456</v>
      </c>
      <c r="F804" s="72">
        <f t="shared" si="60"/>
        <v>6.6928377006498447</v>
      </c>
      <c r="G804" s="73">
        <v>56</v>
      </c>
      <c r="H804" s="72">
        <f t="shared" si="61"/>
        <v>5.2595807518633571</v>
      </c>
      <c r="I804" s="74">
        <v>9.3921084854702797E-2</v>
      </c>
      <c r="J804" s="75">
        <v>803</v>
      </c>
      <c r="K804" s="72">
        <f t="shared" si="62"/>
        <v>9711.164767482298</v>
      </c>
      <c r="L804" s="72">
        <f t="shared" si="63"/>
        <v>5590.5578911713537</v>
      </c>
      <c r="M804" s="72">
        <f t="shared" si="64"/>
        <v>0.22577497742052891</v>
      </c>
      <c r="N804" s="72">
        <f>IF(VLOOKUP(B804,[1]Sheet1!$B$2:$G$553,6,FALSE)=0,"",L804)</f>
        <v>5590.5578911713537</v>
      </c>
      <c r="O804" s="72" t="e">
        <f>IF(VLOOKUP($B804,[1]Sheet1!$C$2:$G$553,5,FALSE)=0,"",$L804)</f>
        <v>#N/A</v>
      </c>
      <c r="P804" s="72" t="e">
        <f>IF(VLOOKUP($B804,[1]Sheet1!$D$2:$G$553,4,FALSE)=0,"",$L804)</f>
        <v>#N/A</v>
      </c>
      <c r="Q804" s="72" t="e">
        <f>IF(VLOOKUP($B804,[1]Sheet1!$E$2:$G$553,3,FALSE)=0,"",$L804)</f>
        <v>#N/A</v>
      </c>
      <c r="R804" s="72" t="e">
        <f>IF(VLOOKUP($B804,[1]Sheet1!$F$2:$G$553,2,FALSE)=0,"",$L804)</f>
        <v>#N/A</v>
      </c>
      <c r="S804" s="72" t="e">
        <f>COUNTIF([1]isolation_zones!$H$2:$H$1182,conductor_pz_summary_hftd_23_re!B804)</f>
        <v>#VALUE!</v>
      </c>
    </row>
    <row r="805" spans="1:19" x14ac:dyDescent="0.25">
      <c r="A805" s="70">
        <v>6506</v>
      </c>
      <c r="B805" s="71" t="s">
        <v>2995</v>
      </c>
      <c r="C805" s="72">
        <v>162211101</v>
      </c>
      <c r="D805" s="72" t="s">
        <v>1086</v>
      </c>
      <c r="E805" s="72">
        <v>28973.984981551799</v>
      </c>
      <c r="F805" s="72">
        <f t="shared" si="60"/>
        <v>18.007448714451087</v>
      </c>
      <c r="G805" s="73">
        <v>173</v>
      </c>
      <c r="H805" s="72">
        <f t="shared" si="61"/>
        <v>16.224016964440558</v>
      </c>
      <c r="I805" s="74">
        <v>9.3780444881159303E-2</v>
      </c>
      <c r="J805" s="75">
        <v>804</v>
      </c>
      <c r="K805" s="72">
        <f t="shared" si="62"/>
        <v>9729.1722161967482</v>
      </c>
      <c r="L805" s="72">
        <f t="shared" si="63"/>
        <v>5574.3338742069136</v>
      </c>
      <c r="M805" s="72">
        <f t="shared" si="64"/>
        <v>0.22511976963355626</v>
      </c>
      <c r="N805" s="72" t="e">
        <f>IF(VLOOKUP(B805,[1]Sheet1!$B$2:$G$553,6,FALSE)=0,"",L805)</f>
        <v>#N/A</v>
      </c>
      <c r="O805" s="72" t="e">
        <f>IF(VLOOKUP($B805,[1]Sheet1!$C$2:$G$553,5,FALSE)=0,"",$L805)</f>
        <v>#N/A</v>
      </c>
      <c r="P805" s="72" t="e">
        <f>IF(VLOOKUP($B805,[1]Sheet1!$D$2:$G$553,4,FALSE)=0,"",$L805)</f>
        <v>#N/A</v>
      </c>
      <c r="Q805" s="72" t="e">
        <f>IF(VLOOKUP($B805,[1]Sheet1!$E$2:$G$553,3,FALSE)=0,"",$L805)</f>
        <v>#N/A</v>
      </c>
      <c r="R805" s="72" t="e">
        <f>IF(VLOOKUP($B805,[1]Sheet1!$F$2:$G$553,2,FALSE)=0,"",$L805)</f>
        <v>#N/A</v>
      </c>
      <c r="S805" s="72" t="e">
        <f>COUNTIF([1]isolation_zones!$H$2:$H$1182,conductor_pz_summary_hftd_23_re!B805)</f>
        <v>#VALUE!</v>
      </c>
    </row>
    <row r="806" spans="1:19" x14ac:dyDescent="0.25">
      <c r="A806" s="70">
        <v>1161</v>
      </c>
      <c r="B806" s="71" t="s">
        <v>3215</v>
      </c>
      <c r="C806" s="72">
        <v>102911107</v>
      </c>
      <c r="D806" s="72" t="s">
        <v>1508</v>
      </c>
      <c r="E806" s="72">
        <v>34427.901386263999</v>
      </c>
      <c r="F806" s="72">
        <f t="shared" si="60"/>
        <v>21.397079792581728</v>
      </c>
      <c r="G806" s="73">
        <v>389</v>
      </c>
      <c r="H806" s="72">
        <f t="shared" si="61"/>
        <v>36.285773451578059</v>
      </c>
      <c r="I806" s="74">
        <v>9.3279623268838194E-2</v>
      </c>
      <c r="J806" s="75">
        <v>805</v>
      </c>
      <c r="K806" s="72">
        <f t="shared" si="62"/>
        <v>9750.5692959893295</v>
      </c>
      <c r="L806" s="72">
        <f t="shared" si="63"/>
        <v>5538.0481007553353</v>
      </c>
      <c r="M806" s="72">
        <f t="shared" si="64"/>
        <v>0.22365436674511574</v>
      </c>
      <c r="N806" s="72" t="e">
        <f>IF(VLOOKUP(B806,[1]Sheet1!$B$2:$G$553,6,FALSE)=0,"",L806)</f>
        <v>#N/A</v>
      </c>
      <c r="O806" s="72" t="e">
        <f>IF(VLOOKUP($B806,[1]Sheet1!$C$2:$G$553,5,FALSE)=0,"",$L806)</f>
        <v>#N/A</v>
      </c>
      <c r="P806" s="72" t="e">
        <f>IF(VLOOKUP($B806,[1]Sheet1!$D$2:$G$553,4,FALSE)=0,"",$L806)</f>
        <v>#N/A</v>
      </c>
      <c r="Q806" s="72" t="e">
        <f>IF(VLOOKUP($B806,[1]Sheet1!$E$2:$G$553,3,FALSE)=0,"",$L806)</f>
        <v>#N/A</v>
      </c>
      <c r="R806" s="72" t="e">
        <f>IF(VLOOKUP($B806,[1]Sheet1!$F$2:$G$553,2,FALSE)=0,"",$L806)</f>
        <v>#N/A</v>
      </c>
      <c r="S806" s="72" t="e">
        <f>COUNTIF([1]isolation_zones!$H$2:$H$1182,conductor_pz_summary_hftd_23_re!B806)</f>
        <v>#VALUE!</v>
      </c>
    </row>
    <row r="807" spans="1:19" x14ac:dyDescent="0.25">
      <c r="A807" s="70">
        <v>5393</v>
      </c>
      <c r="B807" s="71" t="s">
        <v>4412</v>
      </c>
      <c r="C807" s="72">
        <v>192221102</v>
      </c>
      <c r="D807" s="72" t="s">
        <v>134</v>
      </c>
      <c r="E807" s="72">
        <v>27938.053599820701</v>
      </c>
      <c r="F807" s="72">
        <f t="shared" si="60"/>
        <v>17.363613175774208</v>
      </c>
      <c r="G807" s="73">
        <v>161</v>
      </c>
      <c r="H807" s="72">
        <f t="shared" si="61"/>
        <v>15.010137287081758</v>
      </c>
      <c r="I807" s="74">
        <v>9.3230666379389801E-2</v>
      </c>
      <c r="J807" s="75">
        <v>806</v>
      </c>
      <c r="K807" s="72">
        <f t="shared" si="62"/>
        <v>9767.9329091651034</v>
      </c>
      <c r="L807" s="72">
        <f t="shared" si="63"/>
        <v>5523.037963468254</v>
      </c>
      <c r="M807" s="72">
        <f t="shared" si="64"/>
        <v>0.22304818155339781</v>
      </c>
      <c r="N807" s="72" t="e">
        <f>IF(VLOOKUP(B807,[1]Sheet1!$B$2:$G$553,6,FALSE)=0,"",L807)</f>
        <v>#N/A</v>
      </c>
      <c r="O807" s="72" t="e">
        <f>IF(VLOOKUP($B807,[1]Sheet1!$C$2:$G$553,5,FALSE)=0,"",$L807)</f>
        <v>#N/A</v>
      </c>
      <c r="P807" s="72" t="e">
        <f>IF(VLOOKUP($B807,[1]Sheet1!$D$2:$G$553,4,FALSE)=0,"",$L807)</f>
        <v>#N/A</v>
      </c>
      <c r="Q807" s="72" t="e">
        <f>IF(VLOOKUP($B807,[1]Sheet1!$E$2:$G$553,3,FALSE)=0,"",$L807)</f>
        <v>#N/A</v>
      </c>
      <c r="R807" s="72" t="e">
        <f>IF(VLOOKUP($B807,[1]Sheet1!$F$2:$G$553,2,FALSE)=0,"",$L807)</f>
        <v>#N/A</v>
      </c>
      <c r="S807" s="72" t="e">
        <f>COUNTIF([1]isolation_zones!$H$2:$H$1182,conductor_pz_summary_hftd_23_re!B807)</f>
        <v>#VALUE!</v>
      </c>
    </row>
    <row r="808" spans="1:19" x14ac:dyDescent="0.25">
      <c r="A808" s="70">
        <v>5755</v>
      </c>
      <c r="B808" s="71" t="s">
        <v>2710</v>
      </c>
      <c r="C808" s="72">
        <v>152561107</v>
      </c>
      <c r="D808" s="72" t="s">
        <v>1326</v>
      </c>
      <c r="E808" s="72">
        <v>2300.3426338767299</v>
      </c>
      <c r="F808" s="72">
        <f t="shared" si="60"/>
        <v>1.4296722398239465</v>
      </c>
      <c r="G808" s="73">
        <v>76</v>
      </c>
      <c r="H808" s="72">
        <f t="shared" si="61"/>
        <v>7.0697689111962214</v>
      </c>
      <c r="I808" s="74">
        <v>9.3023275147318701E-2</v>
      </c>
      <c r="J808" s="75">
        <v>807</v>
      </c>
      <c r="K808" s="72">
        <f t="shared" si="62"/>
        <v>9769.3625814049265</v>
      </c>
      <c r="L808" s="72">
        <f t="shared" si="63"/>
        <v>5515.9681945570574</v>
      </c>
      <c r="M808" s="72">
        <f t="shared" si="64"/>
        <v>0.22276266856035387</v>
      </c>
      <c r="N808" s="72" t="e">
        <f>IF(VLOOKUP(B808,[1]Sheet1!$B$2:$G$553,6,FALSE)=0,"",L808)</f>
        <v>#N/A</v>
      </c>
      <c r="O808" s="72" t="e">
        <f>IF(VLOOKUP($B808,[1]Sheet1!$C$2:$G$553,5,FALSE)=0,"",$L808)</f>
        <v>#N/A</v>
      </c>
      <c r="P808" s="72" t="e">
        <f>IF(VLOOKUP($B808,[1]Sheet1!$D$2:$G$553,4,FALSE)=0,"",$L808)</f>
        <v>#N/A</v>
      </c>
      <c r="Q808" s="72" t="e">
        <f>IF(VLOOKUP($B808,[1]Sheet1!$E$2:$G$553,3,FALSE)=0,"",$L808)</f>
        <v>#N/A</v>
      </c>
      <c r="R808" s="72" t="e">
        <f>IF(VLOOKUP($B808,[1]Sheet1!$F$2:$G$553,2,FALSE)=0,"",$L808)</f>
        <v>#N/A</v>
      </c>
      <c r="S808" s="72" t="e">
        <f>COUNTIF([1]isolation_zones!$H$2:$H$1182,conductor_pz_summary_hftd_23_re!B808)</f>
        <v>#VALUE!</v>
      </c>
    </row>
    <row r="809" spans="1:19" x14ac:dyDescent="0.25">
      <c r="A809" s="70">
        <v>8038</v>
      </c>
      <c r="B809" s="71" t="s">
        <v>2075</v>
      </c>
      <c r="C809" s="72">
        <v>42661103</v>
      </c>
      <c r="D809" s="72" t="s">
        <v>507</v>
      </c>
      <c r="E809" s="72">
        <v>12455.772552869799</v>
      </c>
      <c r="F809" s="72">
        <f t="shared" si="60"/>
        <v>7.741312960142821</v>
      </c>
      <c r="G809" s="73">
        <v>89</v>
      </c>
      <c r="H809" s="72">
        <f t="shared" si="61"/>
        <v>8.2682717370421877</v>
      </c>
      <c r="I809" s="74">
        <v>9.2901929629687505E-2</v>
      </c>
      <c r="J809" s="75">
        <v>808</v>
      </c>
      <c r="K809" s="72">
        <f t="shared" si="62"/>
        <v>9777.1038943650692</v>
      </c>
      <c r="L809" s="72">
        <f t="shared" si="63"/>
        <v>5507.6999228200148</v>
      </c>
      <c r="M809" s="72">
        <f t="shared" si="64"/>
        <v>0.22242875396702042</v>
      </c>
      <c r="N809" s="72" t="e">
        <f>IF(VLOOKUP(B809,[1]Sheet1!$B$2:$G$553,6,FALSE)=0,"",L809)</f>
        <v>#N/A</v>
      </c>
      <c r="O809" s="72" t="e">
        <f>IF(VLOOKUP($B809,[1]Sheet1!$C$2:$G$553,5,FALSE)=0,"",$L809)</f>
        <v>#N/A</v>
      </c>
      <c r="P809" s="72" t="e">
        <f>IF(VLOOKUP($B809,[1]Sheet1!$D$2:$G$553,4,FALSE)=0,"",$L809)</f>
        <v>#N/A</v>
      </c>
      <c r="Q809" s="72" t="e">
        <f>IF(VLOOKUP($B809,[1]Sheet1!$E$2:$G$553,3,FALSE)=0,"",$L809)</f>
        <v>#N/A</v>
      </c>
      <c r="R809" s="72" t="e">
        <f>IF(VLOOKUP($B809,[1]Sheet1!$F$2:$G$553,2,FALSE)=0,"",$L809)</f>
        <v>#N/A</v>
      </c>
      <c r="S809" s="72" t="e">
        <f>COUNTIF([1]isolation_zones!$H$2:$H$1182,conductor_pz_summary_hftd_23_re!B809)</f>
        <v>#VALUE!</v>
      </c>
    </row>
    <row r="810" spans="1:19" x14ac:dyDescent="0.25">
      <c r="A810" s="70">
        <v>5718</v>
      </c>
      <c r="B810" s="71" t="s">
        <v>6005</v>
      </c>
      <c r="C810" s="72">
        <v>42631108</v>
      </c>
      <c r="D810" s="72" t="s">
        <v>180</v>
      </c>
      <c r="E810" s="72">
        <v>15102.561191184401</v>
      </c>
      <c r="F810" s="72">
        <f t="shared" si="60"/>
        <v>9.386302791289248</v>
      </c>
      <c r="G810" s="73">
        <v>127</v>
      </c>
      <c r="H810" s="72">
        <f t="shared" si="61"/>
        <v>11.766925867935079</v>
      </c>
      <c r="I810" s="74">
        <v>9.2652959590039996E-2</v>
      </c>
      <c r="J810" s="75">
        <v>809</v>
      </c>
      <c r="K810" s="72">
        <f t="shared" si="62"/>
        <v>9786.4901971563577</v>
      </c>
      <c r="L810" s="72">
        <f t="shared" si="63"/>
        <v>5495.9329969520795</v>
      </c>
      <c r="M810" s="72">
        <f t="shared" si="64"/>
        <v>0.2219535460407529</v>
      </c>
      <c r="N810" s="72" t="e">
        <f>IF(VLOOKUP(B810,[1]Sheet1!$B$2:$G$553,6,FALSE)=0,"",L810)</f>
        <v>#N/A</v>
      </c>
      <c r="O810" s="72" t="e">
        <f>IF(VLOOKUP($B810,[1]Sheet1!$C$2:$G$553,5,FALSE)=0,"",$L810)</f>
        <v>#N/A</v>
      </c>
      <c r="P810" s="72" t="e">
        <f>IF(VLOOKUP($B810,[1]Sheet1!$D$2:$G$553,4,FALSE)=0,"",$L810)</f>
        <v>#N/A</v>
      </c>
      <c r="Q810" s="72" t="e">
        <f>IF(VLOOKUP($B810,[1]Sheet1!$E$2:$G$553,3,FALSE)=0,"",$L810)</f>
        <v>#N/A</v>
      </c>
      <c r="R810" s="72" t="e">
        <f>IF(VLOOKUP($B810,[1]Sheet1!$F$2:$G$553,2,FALSE)=0,"",$L810)</f>
        <v>#N/A</v>
      </c>
      <c r="S810" s="72" t="e">
        <f>COUNTIF([1]isolation_zones!$H$2:$H$1182,conductor_pz_summary_hftd_23_re!B810)</f>
        <v>#VALUE!</v>
      </c>
    </row>
    <row r="811" spans="1:19" x14ac:dyDescent="0.25">
      <c r="A811" s="70">
        <v>7314</v>
      </c>
      <c r="B811" s="71" t="s">
        <v>2312</v>
      </c>
      <c r="C811" s="72">
        <v>153612105</v>
      </c>
      <c r="D811" s="72" t="s">
        <v>1138</v>
      </c>
      <c r="E811" s="72">
        <v>17165.494278399899</v>
      </c>
      <c r="F811" s="72">
        <f t="shared" si="60"/>
        <v>10.66842403878179</v>
      </c>
      <c r="G811" s="73">
        <v>94</v>
      </c>
      <c r="H811" s="72">
        <f t="shared" si="61"/>
        <v>8.7024816974930772</v>
      </c>
      <c r="I811" s="74">
        <v>9.2579592526522106E-2</v>
      </c>
      <c r="J811" s="75">
        <v>810</v>
      </c>
      <c r="K811" s="72">
        <f t="shared" si="62"/>
        <v>9797.1586211951399</v>
      </c>
      <c r="L811" s="72">
        <f t="shared" si="63"/>
        <v>5487.2305152545869</v>
      </c>
      <c r="M811" s="72">
        <f t="shared" si="64"/>
        <v>0.22160209585510027</v>
      </c>
      <c r="N811" s="72" t="e">
        <f>IF(VLOOKUP(B811,[1]Sheet1!$B$2:$G$553,6,FALSE)=0,"",L811)</f>
        <v>#N/A</v>
      </c>
      <c r="O811" s="72" t="e">
        <f>IF(VLOOKUP($B811,[1]Sheet1!$C$2:$G$553,5,FALSE)=0,"",$L811)</f>
        <v>#N/A</v>
      </c>
      <c r="P811" s="72" t="e">
        <f>IF(VLOOKUP($B811,[1]Sheet1!$D$2:$G$553,4,FALSE)=0,"",$L811)</f>
        <v>#N/A</v>
      </c>
      <c r="Q811" s="72" t="e">
        <f>IF(VLOOKUP($B811,[1]Sheet1!$E$2:$G$553,3,FALSE)=0,"",$L811)</f>
        <v>#N/A</v>
      </c>
      <c r="R811" s="72" t="e">
        <f>IF(VLOOKUP($B811,[1]Sheet1!$F$2:$G$553,2,FALSE)=0,"",$L811)</f>
        <v>#N/A</v>
      </c>
      <c r="S811" s="72" t="e">
        <f>COUNTIF([1]isolation_zones!$H$2:$H$1182,conductor_pz_summary_hftd_23_re!B811)</f>
        <v>#VALUE!</v>
      </c>
    </row>
    <row r="812" spans="1:19" x14ac:dyDescent="0.25">
      <c r="A812" s="70">
        <v>837</v>
      </c>
      <c r="B812" s="71" t="s">
        <v>1917</v>
      </c>
      <c r="C812" s="72">
        <v>152261107</v>
      </c>
      <c r="D812" s="72" t="s">
        <v>1168</v>
      </c>
      <c r="E812" s="72">
        <v>71104.043154245694</v>
      </c>
      <c r="F812" s="72">
        <f t="shared" si="60"/>
        <v>44.191450064789123</v>
      </c>
      <c r="G812" s="73">
        <v>541</v>
      </c>
      <c r="H812" s="72">
        <f t="shared" si="61"/>
        <v>49.924029963004408</v>
      </c>
      <c r="I812" s="74">
        <v>9.2281016567475796E-2</v>
      </c>
      <c r="J812" s="75">
        <v>811</v>
      </c>
      <c r="K812" s="72">
        <f t="shared" si="62"/>
        <v>9841.3500712599289</v>
      </c>
      <c r="L812" s="72">
        <f t="shared" si="63"/>
        <v>5437.3064852915822</v>
      </c>
      <c r="M812" s="72">
        <f t="shared" si="64"/>
        <v>0.21958591125294466</v>
      </c>
      <c r="N812" s="72" t="e">
        <f>IF(VLOOKUP(B812,[1]Sheet1!$B$2:$G$553,6,FALSE)=0,"",L812)</f>
        <v>#N/A</v>
      </c>
      <c r="O812" s="72" t="e">
        <f>IF(VLOOKUP($B812,[1]Sheet1!$C$2:$G$553,5,FALSE)=0,"",$L812)</f>
        <v>#N/A</v>
      </c>
      <c r="P812" s="72" t="e">
        <f>IF(VLOOKUP($B812,[1]Sheet1!$D$2:$G$553,4,FALSE)=0,"",$L812)</f>
        <v>#N/A</v>
      </c>
      <c r="Q812" s="72" t="e">
        <f>IF(VLOOKUP($B812,[1]Sheet1!$E$2:$G$553,3,FALSE)=0,"",$L812)</f>
        <v>#N/A</v>
      </c>
      <c r="R812" s="72" t="e">
        <f>IF(VLOOKUP($B812,[1]Sheet1!$F$2:$G$553,2,FALSE)=0,"",$L812)</f>
        <v>#N/A</v>
      </c>
      <c r="S812" s="72" t="e">
        <f>COUNTIF([1]isolation_zones!$H$2:$H$1182,conductor_pz_summary_hftd_23_re!B812)</f>
        <v>#VALUE!</v>
      </c>
    </row>
    <row r="813" spans="1:19" x14ac:dyDescent="0.25">
      <c r="A813" s="70">
        <v>1640</v>
      </c>
      <c r="B813" s="71" t="s">
        <v>4223</v>
      </c>
      <c r="C813" s="72">
        <v>103441101</v>
      </c>
      <c r="D813" s="72" t="s">
        <v>1524</v>
      </c>
      <c r="E813" s="72">
        <v>2462.2686109276101</v>
      </c>
      <c r="F813" s="72">
        <f t="shared" si="60"/>
        <v>1.5303098887057862</v>
      </c>
      <c r="G813" s="73">
        <v>66</v>
      </c>
      <c r="H813" s="72">
        <f t="shared" si="61"/>
        <v>6.0834628158369055</v>
      </c>
      <c r="I813" s="74">
        <v>9.2173679027831898E-2</v>
      </c>
      <c r="J813" s="75">
        <v>812</v>
      </c>
      <c r="K813" s="72">
        <f t="shared" si="62"/>
        <v>9842.8803811486341</v>
      </c>
      <c r="L813" s="72">
        <f t="shared" si="63"/>
        <v>5431.223022475745</v>
      </c>
      <c r="M813" s="72">
        <f t="shared" si="64"/>
        <v>0.21934023028395705</v>
      </c>
      <c r="N813" s="72" t="e">
        <f>IF(VLOOKUP(B813,[1]Sheet1!$B$2:$G$553,6,FALSE)=0,"",L813)</f>
        <v>#N/A</v>
      </c>
      <c r="O813" s="72" t="e">
        <f>IF(VLOOKUP($B813,[1]Sheet1!$C$2:$G$553,5,FALSE)=0,"",$L813)</f>
        <v>#N/A</v>
      </c>
      <c r="P813" s="72" t="e">
        <f>IF(VLOOKUP($B813,[1]Sheet1!$D$2:$G$553,4,FALSE)=0,"",$L813)</f>
        <v>#N/A</v>
      </c>
      <c r="Q813" s="72" t="e">
        <f>IF(VLOOKUP($B813,[1]Sheet1!$E$2:$G$553,3,FALSE)=0,"",$L813)</f>
        <v>#N/A</v>
      </c>
      <c r="R813" s="72" t="e">
        <f>IF(VLOOKUP($B813,[1]Sheet1!$F$2:$G$553,2,FALSE)=0,"",$L813)</f>
        <v>#N/A</v>
      </c>
      <c r="S813" s="72" t="e">
        <f>COUNTIF([1]isolation_zones!$H$2:$H$1182,conductor_pz_summary_hftd_23_re!B813)</f>
        <v>#VALUE!</v>
      </c>
    </row>
    <row r="814" spans="1:19" x14ac:dyDescent="0.25">
      <c r="A814" s="70">
        <v>2558</v>
      </c>
      <c r="B814" s="71" t="s">
        <v>2660</v>
      </c>
      <c r="C814" s="72">
        <v>152561103</v>
      </c>
      <c r="D814" s="72" t="s">
        <v>667</v>
      </c>
      <c r="E814" s="72">
        <v>16353.714551368401</v>
      </c>
      <c r="F814" s="72">
        <f t="shared" si="60"/>
        <v>10.163899659023246</v>
      </c>
      <c r="G814" s="73">
        <v>233</v>
      </c>
      <c r="H814" s="72">
        <f t="shared" si="61"/>
        <v>21.474735127700605</v>
      </c>
      <c r="I814" s="74">
        <v>9.2166245183264398E-2</v>
      </c>
      <c r="J814" s="75">
        <v>813</v>
      </c>
      <c r="K814" s="72">
        <f t="shared" si="62"/>
        <v>9853.0442808076568</v>
      </c>
      <c r="L814" s="72">
        <f t="shared" si="63"/>
        <v>5409.748287348044</v>
      </c>
      <c r="M814" s="72">
        <f t="shared" si="64"/>
        <v>0.21847297196502877</v>
      </c>
      <c r="N814" s="72" t="e">
        <f>IF(VLOOKUP(B814,[1]Sheet1!$B$2:$G$553,6,FALSE)=0,"",L814)</f>
        <v>#N/A</v>
      </c>
      <c r="O814" s="72" t="e">
        <f>IF(VLOOKUP($B814,[1]Sheet1!$C$2:$G$553,5,FALSE)=0,"",$L814)</f>
        <v>#N/A</v>
      </c>
      <c r="P814" s="72" t="e">
        <f>IF(VLOOKUP($B814,[1]Sheet1!$D$2:$G$553,4,FALSE)=0,"",$L814)</f>
        <v>#N/A</v>
      </c>
      <c r="Q814" s="72" t="e">
        <f>IF(VLOOKUP($B814,[1]Sheet1!$E$2:$G$553,3,FALSE)=0,"",$L814)</f>
        <v>#N/A</v>
      </c>
      <c r="R814" s="72" t="e">
        <f>IF(VLOOKUP($B814,[1]Sheet1!$F$2:$G$553,2,FALSE)=0,"",$L814)</f>
        <v>#N/A</v>
      </c>
      <c r="S814" s="72" t="e">
        <f>COUNTIF([1]isolation_zones!$H$2:$H$1182,conductor_pz_summary_hftd_23_re!B814)</f>
        <v>#VALUE!</v>
      </c>
    </row>
    <row r="815" spans="1:19" x14ac:dyDescent="0.25">
      <c r="A815" s="70">
        <v>9244</v>
      </c>
      <c r="B815" s="71" t="s">
        <v>4519</v>
      </c>
      <c r="C815" s="72">
        <v>252721106</v>
      </c>
      <c r="D815" s="72" t="s">
        <v>1590</v>
      </c>
      <c r="E815" s="72">
        <v>1465.0555722398501</v>
      </c>
      <c r="F815" s="72">
        <f t="shared" si="60"/>
        <v>0.91053795664378501</v>
      </c>
      <c r="G815" s="73">
        <v>14</v>
      </c>
      <c r="H815" s="72">
        <f t="shared" si="61"/>
        <v>1.2900341872015906</v>
      </c>
      <c r="I815" s="74">
        <v>9.21452990858279E-2</v>
      </c>
      <c r="J815" s="75">
        <v>814</v>
      </c>
      <c r="K815" s="72">
        <f t="shared" si="62"/>
        <v>9853.9548187643013</v>
      </c>
      <c r="L815" s="72">
        <f t="shared" si="63"/>
        <v>5408.4582531608421</v>
      </c>
      <c r="M815" s="72">
        <f t="shared" si="64"/>
        <v>0.21842087386584852</v>
      </c>
      <c r="N815" s="72" t="e">
        <f>IF(VLOOKUP(B815,[1]Sheet1!$B$2:$G$553,6,FALSE)=0,"",L815)</f>
        <v>#N/A</v>
      </c>
      <c r="O815" s="72" t="e">
        <f>IF(VLOOKUP($B815,[1]Sheet1!$C$2:$G$553,5,FALSE)=0,"",$L815)</f>
        <v>#N/A</v>
      </c>
      <c r="P815" s="72" t="e">
        <f>IF(VLOOKUP($B815,[1]Sheet1!$D$2:$G$553,4,FALSE)=0,"",$L815)</f>
        <v>#N/A</v>
      </c>
      <c r="Q815" s="72" t="e">
        <f>IF(VLOOKUP($B815,[1]Sheet1!$E$2:$G$553,3,FALSE)=0,"",$L815)</f>
        <v>#N/A</v>
      </c>
      <c r="R815" s="72" t="e">
        <f>IF(VLOOKUP($B815,[1]Sheet1!$F$2:$G$553,2,FALSE)=0,"",$L815)</f>
        <v>#N/A</v>
      </c>
      <c r="S815" s="72" t="e">
        <f>COUNTIF([1]isolation_zones!$H$2:$H$1182,conductor_pz_summary_hftd_23_re!B815)</f>
        <v>#VALUE!</v>
      </c>
    </row>
    <row r="816" spans="1:19" x14ac:dyDescent="0.25">
      <c r="A816" s="70">
        <v>4181</v>
      </c>
      <c r="B816" s="71" t="s">
        <v>2573</v>
      </c>
      <c r="C816" s="72">
        <v>43051101</v>
      </c>
      <c r="D816" s="72" t="s">
        <v>465</v>
      </c>
      <c r="E816" s="72">
        <v>19462.335000821</v>
      </c>
      <c r="F816" s="72">
        <f t="shared" si="60"/>
        <v>12.095919826489125</v>
      </c>
      <c r="G816" s="73">
        <v>90</v>
      </c>
      <c r="H816" s="72">
        <f t="shared" si="61"/>
        <v>8.284282375714767</v>
      </c>
      <c r="I816" s="74">
        <v>9.2047581952386298E-2</v>
      </c>
      <c r="J816" s="75">
        <v>815</v>
      </c>
      <c r="K816" s="72">
        <f t="shared" si="62"/>
        <v>9866.0507385907913</v>
      </c>
      <c r="L816" s="72">
        <f t="shared" si="63"/>
        <v>5400.1739707851275</v>
      </c>
      <c r="M816" s="72">
        <f t="shared" si="64"/>
        <v>0.21808631268202175</v>
      </c>
      <c r="N816" s="72" t="e">
        <f>IF(VLOOKUP(B816,[1]Sheet1!$B$2:$G$553,6,FALSE)=0,"",L816)</f>
        <v>#N/A</v>
      </c>
      <c r="O816" s="72" t="e">
        <f>IF(VLOOKUP($B816,[1]Sheet1!$C$2:$G$553,5,FALSE)=0,"",$L816)</f>
        <v>#N/A</v>
      </c>
      <c r="P816" s="72" t="e">
        <f>IF(VLOOKUP($B816,[1]Sheet1!$D$2:$G$553,4,FALSE)=0,"",$L816)</f>
        <v>#N/A</v>
      </c>
      <c r="Q816" s="72" t="e">
        <f>IF(VLOOKUP($B816,[1]Sheet1!$E$2:$G$553,3,FALSE)=0,"",$L816)</f>
        <v>#N/A</v>
      </c>
      <c r="R816" s="72" t="e">
        <f>IF(VLOOKUP($B816,[1]Sheet1!$F$2:$G$553,2,FALSE)=0,"",$L816)</f>
        <v>#N/A</v>
      </c>
      <c r="S816" s="72" t="e">
        <f>COUNTIF([1]isolation_zones!$H$2:$H$1182,conductor_pz_summary_hftd_23_re!B816)</f>
        <v>#VALUE!</v>
      </c>
    </row>
    <row r="817" spans="1:19" x14ac:dyDescent="0.25">
      <c r="A817" s="70">
        <v>8910</v>
      </c>
      <c r="B817" s="71" t="s">
        <v>3309</v>
      </c>
      <c r="C817" s="72">
        <v>192461102</v>
      </c>
      <c r="D817" s="72" t="s">
        <v>440</v>
      </c>
      <c r="E817" s="72">
        <v>35781.531384269503</v>
      </c>
      <c r="F817" s="72">
        <f t="shared" si="60"/>
        <v>22.238366304704478</v>
      </c>
      <c r="G817" s="73">
        <v>93</v>
      </c>
      <c r="H817" s="72">
        <f t="shared" si="61"/>
        <v>8.4531884917095805</v>
      </c>
      <c r="I817" s="74">
        <v>9.08944999108557E-2</v>
      </c>
      <c r="J817" s="75">
        <v>816</v>
      </c>
      <c r="K817" s="72">
        <f t="shared" si="62"/>
        <v>9888.2891048954953</v>
      </c>
      <c r="L817" s="72">
        <f t="shared" si="63"/>
        <v>5391.7207822934179</v>
      </c>
      <c r="M817" s="72">
        <f t="shared" si="64"/>
        <v>0.2177449302157278</v>
      </c>
      <c r="N817" s="72" t="e">
        <f>IF(VLOOKUP(B817,[1]Sheet1!$B$2:$G$553,6,FALSE)=0,"",L817)</f>
        <v>#N/A</v>
      </c>
      <c r="O817" s="72" t="e">
        <f>IF(VLOOKUP($B817,[1]Sheet1!$C$2:$G$553,5,FALSE)=0,"",$L817)</f>
        <v>#N/A</v>
      </c>
      <c r="P817" s="72" t="e">
        <f>IF(VLOOKUP($B817,[1]Sheet1!$D$2:$G$553,4,FALSE)=0,"",$L817)</f>
        <v>#N/A</v>
      </c>
      <c r="Q817" s="72" t="e">
        <f>IF(VLOOKUP($B817,[1]Sheet1!$E$2:$G$553,3,FALSE)=0,"",$L817)</f>
        <v>#N/A</v>
      </c>
      <c r="R817" s="72" t="e">
        <f>IF(VLOOKUP($B817,[1]Sheet1!$F$2:$G$553,2,FALSE)=0,"",$L817)</f>
        <v>#N/A</v>
      </c>
      <c r="S817" s="72" t="e">
        <f>COUNTIF([1]isolation_zones!$H$2:$H$1182,conductor_pz_summary_hftd_23_re!B817)</f>
        <v>#VALUE!</v>
      </c>
    </row>
    <row r="818" spans="1:19" x14ac:dyDescent="0.25">
      <c r="A818" s="70">
        <v>3415</v>
      </c>
      <c r="B818" s="71" t="s">
        <v>6006</v>
      </c>
      <c r="C818" s="72">
        <v>102831104</v>
      </c>
      <c r="D818" s="72" t="s">
        <v>629</v>
      </c>
      <c r="E818" s="72">
        <v>20534.7896259931</v>
      </c>
      <c r="F818" s="72">
        <f t="shared" si="60"/>
        <v>12.762454708510317</v>
      </c>
      <c r="G818" s="73">
        <v>156</v>
      </c>
      <c r="H818" s="72">
        <f t="shared" si="61"/>
        <v>14.169626648918396</v>
      </c>
      <c r="I818" s="74">
        <v>9.0830940057169199E-2</v>
      </c>
      <c r="J818" s="75">
        <v>817</v>
      </c>
      <c r="K818" s="72">
        <f t="shared" si="62"/>
        <v>9901.0515596040059</v>
      </c>
      <c r="L818" s="72">
        <f t="shared" si="63"/>
        <v>5377.5511556444999</v>
      </c>
      <c r="M818" s="72">
        <f t="shared" si="64"/>
        <v>0.2171726890907823</v>
      </c>
      <c r="N818" s="72" t="e">
        <f>IF(VLOOKUP(B818,[1]Sheet1!$B$2:$G$553,6,FALSE)=0,"",L818)</f>
        <v>#N/A</v>
      </c>
      <c r="O818" s="72" t="e">
        <f>IF(VLOOKUP($B818,[1]Sheet1!$C$2:$G$553,5,FALSE)=0,"",$L818)</f>
        <v>#N/A</v>
      </c>
      <c r="P818" s="72" t="e">
        <f>IF(VLOOKUP($B818,[1]Sheet1!$D$2:$G$553,4,FALSE)=0,"",$L818)</f>
        <v>#N/A</v>
      </c>
      <c r="Q818" s="72" t="e">
        <f>IF(VLOOKUP($B818,[1]Sheet1!$E$2:$G$553,3,FALSE)=0,"",$L818)</f>
        <v>#N/A</v>
      </c>
      <c r="R818" s="72" t="e">
        <f>IF(VLOOKUP($B818,[1]Sheet1!$F$2:$G$553,2,FALSE)=0,"",$L818)</f>
        <v>#N/A</v>
      </c>
      <c r="S818" s="72" t="e">
        <f>COUNTIF([1]isolation_zones!$H$2:$H$1182,conductor_pz_summary_hftd_23_re!B818)</f>
        <v>#VALUE!</v>
      </c>
    </row>
    <row r="819" spans="1:19" x14ac:dyDescent="0.25">
      <c r="A819" s="70">
        <v>4056</v>
      </c>
      <c r="B819" s="71" t="s">
        <v>4394</v>
      </c>
      <c r="C819" s="72">
        <v>162211101</v>
      </c>
      <c r="D819" s="72" t="s">
        <v>1086</v>
      </c>
      <c r="E819" s="72">
        <v>2404.2277214184401</v>
      </c>
      <c r="F819" s="72">
        <f t="shared" si="60"/>
        <v>1.4942372414036296</v>
      </c>
      <c r="G819" s="73">
        <v>43</v>
      </c>
      <c r="H819" s="72">
        <f t="shared" si="61"/>
        <v>3.9007120358246659</v>
      </c>
      <c r="I819" s="74">
        <v>9.0714233391271298E-2</v>
      </c>
      <c r="J819" s="75">
        <v>818</v>
      </c>
      <c r="K819" s="72">
        <f t="shared" si="62"/>
        <v>9902.5457968454102</v>
      </c>
      <c r="L819" s="72">
        <f t="shared" si="63"/>
        <v>5373.6504436086752</v>
      </c>
      <c r="M819" s="72">
        <f t="shared" si="64"/>
        <v>0.21701515862799914</v>
      </c>
      <c r="N819" s="72" t="e">
        <f>IF(VLOOKUP(B819,[1]Sheet1!$B$2:$G$553,6,FALSE)=0,"",L819)</f>
        <v>#N/A</v>
      </c>
      <c r="O819" s="72" t="e">
        <f>IF(VLOOKUP($B819,[1]Sheet1!$C$2:$G$553,5,FALSE)=0,"",$L819)</f>
        <v>#N/A</v>
      </c>
      <c r="P819" s="72" t="e">
        <f>IF(VLOOKUP($B819,[1]Sheet1!$D$2:$G$553,4,FALSE)=0,"",$L819)</f>
        <v>#N/A</v>
      </c>
      <c r="Q819" s="72" t="e">
        <f>IF(VLOOKUP($B819,[1]Sheet1!$E$2:$G$553,3,FALSE)=0,"",$L819)</f>
        <v>#N/A</v>
      </c>
      <c r="R819" s="72" t="e">
        <f>IF(VLOOKUP($B819,[1]Sheet1!$F$2:$G$553,2,FALSE)=0,"",$L819)</f>
        <v>#N/A</v>
      </c>
      <c r="S819" s="72" t="e">
        <f>COUNTIF([1]isolation_zones!$H$2:$H$1182,conductor_pz_summary_hftd_23_re!B819)</f>
        <v>#VALUE!</v>
      </c>
    </row>
    <row r="820" spans="1:19" x14ac:dyDescent="0.25">
      <c r="A820" s="70">
        <v>345</v>
      </c>
      <c r="B820" s="71" t="s">
        <v>6007</v>
      </c>
      <c r="C820" s="72">
        <v>102931101</v>
      </c>
      <c r="D820" s="72" t="s">
        <v>1240</v>
      </c>
      <c r="E820" s="72">
        <v>7892.4210658116799</v>
      </c>
      <c r="F820" s="72">
        <f t="shared" si="60"/>
        <v>4.905171576017203</v>
      </c>
      <c r="G820" s="73">
        <v>70</v>
      </c>
      <c r="H820" s="72">
        <f t="shared" si="61"/>
        <v>6.3298053808872474</v>
      </c>
      <c r="I820" s="74">
        <v>9.0425791155532106E-2</v>
      </c>
      <c r="J820" s="75">
        <v>819</v>
      </c>
      <c r="K820" s="72">
        <f t="shared" si="62"/>
        <v>9907.4509684214281</v>
      </c>
      <c r="L820" s="72">
        <f t="shared" si="63"/>
        <v>5367.3206382277876</v>
      </c>
      <c r="M820" s="72">
        <f t="shared" si="64"/>
        <v>0.21675952910143559</v>
      </c>
      <c r="N820" s="72">
        <f>IF(VLOOKUP(B820,[1]Sheet1!$B$2:$G$553,6,FALSE)=0,"",L820)</f>
        <v>5367.3206382277876</v>
      </c>
      <c r="O820" s="72" t="e">
        <f>IF(VLOOKUP($B820,[1]Sheet1!$C$2:$G$553,5,FALSE)=0,"",$L820)</f>
        <v>#N/A</v>
      </c>
      <c r="P820" s="72" t="e">
        <f>IF(VLOOKUP($B820,[1]Sheet1!$D$2:$G$553,4,FALSE)=0,"",$L820)</f>
        <v>#N/A</v>
      </c>
      <c r="Q820" s="72" t="e">
        <f>IF(VLOOKUP($B820,[1]Sheet1!$E$2:$G$553,3,FALSE)=0,"",$L820)</f>
        <v>#N/A</v>
      </c>
      <c r="R820" s="72" t="e">
        <f>IF(VLOOKUP($B820,[1]Sheet1!$F$2:$G$553,2,FALSE)=0,"",$L820)</f>
        <v>#N/A</v>
      </c>
      <c r="S820" s="72" t="e">
        <f>COUNTIF([1]isolation_zones!$H$2:$H$1182,conductor_pz_summary_hftd_23_re!B820)</f>
        <v>#VALUE!</v>
      </c>
    </row>
    <row r="821" spans="1:19" x14ac:dyDescent="0.25">
      <c r="A821" s="70">
        <v>287</v>
      </c>
      <c r="B821" s="71" t="s">
        <v>2015</v>
      </c>
      <c r="C821" s="72">
        <v>103601101</v>
      </c>
      <c r="D821" s="72" t="s">
        <v>1026</v>
      </c>
      <c r="E821" s="72">
        <v>53928.002263348302</v>
      </c>
      <c r="F821" s="72">
        <f t="shared" si="60"/>
        <v>33.516471263734182</v>
      </c>
      <c r="G821" s="73">
        <v>251</v>
      </c>
      <c r="H821" s="72">
        <f t="shared" si="61"/>
        <v>22.695491073306009</v>
      </c>
      <c r="I821" s="74">
        <v>9.0420283160581705E-2</v>
      </c>
      <c r="J821" s="75">
        <v>820</v>
      </c>
      <c r="K821" s="72">
        <f t="shared" si="62"/>
        <v>9940.9674396851624</v>
      </c>
      <c r="L821" s="72">
        <f t="shared" si="63"/>
        <v>5344.625147154482</v>
      </c>
      <c r="M821" s="72">
        <f t="shared" si="64"/>
        <v>0.21584297048879422</v>
      </c>
      <c r="N821" s="72" t="e">
        <f>IF(VLOOKUP(B821,[1]Sheet1!$B$2:$G$553,6,FALSE)=0,"",L821)</f>
        <v>#N/A</v>
      </c>
      <c r="O821" s="72" t="e">
        <f>IF(VLOOKUP($B821,[1]Sheet1!$C$2:$G$553,5,FALSE)=0,"",$L821)</f>
        <v>#N/A</v>
      </c>
      <c r="P821" s="72" t="e">
        <f>IF(VLOOKUP($B821,[1]Sheet1!$D$2:$G$553,4,FALSE)=0,"",$L821)</f>
        <v>#N/A</v>
      </c>
      <c r="Q821" s="72" t="e">
        <f>IF(VLOOKUP($B821,[1]Sheet1!$E$2:$G$553,3,FALSE)=0,"",$L821)</f>
        <v>#N/A</v>
      </c>
      <c r="R821" s="72" t="e">
        <f>IF(VLOOKUP($B821,[1]Sheet1!$F$2:$G$553,2,FALSE)=0,"",$L821)</f>
        <v>#N/A</v>
      </c>
      <c r="S821" s="72" t="e">
        <f>COUNTIF([1]isolation_zones!$H$2:$H$1182,conductor_pz_summary_hftd_23_re!B821)</f>
        <v>#VALUE!</v>
      </c>
    </row>
    <row r="822" spans="1:19" x14ac:dyDescent="0.25">
      <c r="A822" s="70">
        <v>8279</v>
      </c>
      <c r="B822" s="71" t="s">
        <v>2206</v>
      </c>
      <c r="C822" s="72">
        <v>192411101</v>
      </c>
      <c r="D822" s="72" t="s">
        <v>434</v>
      </c>
      <c r="E822" s="72">
        <v>7103.5026271945098</v>
      </c>
      <c r="F822" s="72">
        <f t="shared" si="60"/>
        <v>4.414855579362654</v>
      </c>
      <c r="G822" s="73">
        <v>51</v>
      </c>
      <c r="H822" s="72">
        <f t="shared" si="61"/>
        <v>4.606245555276729</v>
      </c>
      <c r="I822" s="74">
        <v>9.0318540299543698E-2</v>
      </c>
      <c r="J822" s="75">
        <v>821</v>
      </c>
      <c r="K822" s="72">
        <f t="shared" si="62"/>
        <v>9945.3822952645241</v>
      </c>
      <c r="L822" s="72">
        <f t="shared" si="63"/>
        <v>5340.0189015992055</v>
      </c>
      <c r="M822" s="72">
        <f t="shared" si="64"/>
        <v>0.21565694701734814</v>
      </c>
      <c r="N822" s="72" t="e">
        <f>IF(VLOOKUP(B822,[1]Sheet1!$B$2:$G$553,6,FALSE)=0,"",L822)</f>
        <v>#N/A</v>
      </c>
      <c r="O822" s="72" t="e">
        <f>IF(VLOOKUP($B822,[1]Sheet1!$C$2:$G$553,5,FALSE)=0,"",$L822)</f>
        <v>#N/A</v>
      </c>
      <c r="P822" s="72" t="e">
        <f>IF(VLOOKUP($B822,[1]Sheet1!$D$2:$G$553,4,FALSE)=0,"",$L822)</f>
        <v>#N/A</v>
      </c>
      <c r="Q822" s="72" t="e">
        <f>IF(VLOOKUP($B822,[1]Sheet1!$E$2:$G$553,3,FALSE)=0,"",$L822)</f>
        <v>#N/A</v>
      </c>
      <c r="R822" s="72" t="e">
        <f>IF(VLOOKUP($B822,[1]Sheet1!$F$2:$G$553,2,FALSE)=0,"",$L822)</f>
        <v>#N/A</v>
      </c>
      <c r="S822" s="72" t="e">
        <f>COUNTIF([1]isolation_zones!$H$2:$H$1182,conductor_pz_summary_hftd_23_re!B822)</f>
        <v>#VALUE!</v>
      </c>
    </row>
    <row r="823" spans="1:19" x14ac:dyDescent="0.25">
      <c r="A823" s="70">
        <v>7426</v>
      </c>
      <c r="B823" s="71" t="s">
        <v>2690</v>
      </c>
      <c r="C823" s="72">
        <v>182671108</v>
      </c>
      <c r="D823" s="72" t="s">
        <v>617</v>
      </c>
      <c r="E823" s="72">
        <v>24562.109817166001</v>
      </c>
      <c r="F823" s="72">
        <f t="shared" si="60"/>
        <v>15.265450476796769</v>
      </c>
      <c r="G823" s="73">
        <v>81</v>
      </c>
      <c r="H823" s="72">
        <f t="shared" si="61"/>
        <v>7.2921916961957738</v>
      </c>
      <c r="I823" s="74">
        <v>9.0027057977725602E-2</v>
      </c>
      <c r="J823" s="75">
        <v>822</v>
      </c>
      <c r="K823" s="72">
        <f t="shared" si="62"/>
        <v>9960.6477457413203</v>
      </c>
      <c r="L823" s="72">
        <f t="shared" si="63"/>
        <v>5332.7267099030096</v>
      </c>
      <c r="M823" s="72">
        <f t="shared" si="64"/>
        <v>0.21536245146831628</v>
      </c>
      <c r="N823" s="72" t="e">
        <f>IF(VLOOKUP(B823,[1]Sheet1!$B$2:$G$553,6,FALSE)=0,"",L823)</f>
        <v>#N/A</v>
      </c>
      <c r="O823" s="72" t="e">
        <f>IF(VLOOKUP($B823,[1]Sheet1!$C$2:$G$553,5,FALSE)=0,"",$L823)</f>
        <v>#N/A</v>
      </c>
      <c r="P823" s="72" t="e">
        <f>IF(VLOOKUP($B823,[1]Sheet1!$D$2:$G$553,4,FALSE)=0,"",$L823)</f>
        <v>#N/A</v>
      </c>
      <c r="Q823" s="72" t="e">
        <f>IF(VLOOKUP($B823,[1]Sheet1!$E$2:$G$553,3,FALSE)=0,"",$L823)</f>
        <v>#N/A</v>
      </c>
      <c r="R823" s="72" t="e">
        <f>IF(VLOOKUP($B823,[1]Sheet1!$F$2:$G$553,2,FALSE)=0,"",$L823)</f>
        <v>#N/A</v>
      </c>
      <c r="S823" s="72" t="e">
        <f>COUNTIF([1]isolation_zones!$H$2:$H$1182,conductor_pz_summary_hftd_23_re!B823)</f>
        <v>#VALUE!</v>
      </c>
    </row>
    <row r="824" spans="1:19" x14ac:dyDescent="0.25">
      <c r="A824" s="70">
        <v>7586</v>
      </c>
      <c r="B824" s="71" t="s">
        <v>3795</v>
      </c>
      <c r="C824" s="72">
        <v>43311102</v>
      </c>
      <c r="D824" s="72" t="s">
        <v>172</v>
      </c>
      <c r="E824" s="72">
        <v>10159.6074915103</v>
      </c>
      <c r="F824" s="72">
        <f t="shared" si="60"/>
        <v>6.3142370985147922</v>
      </c>
      <c r="G824" s="73">
        <v>73</v>
      </c>
      <c r="H824" s="72">
        <f t="shared" si="61"/>
        <v>6.5541962676103003</v>
      </c>
      <c r="I824" s="74">
        <v>8.9783510515209594E-2</v>
      </c>
      <c r="J824" s="75">
        <v>823</v>
      </c>
      <c r="K824" s="72">
        <f t="shared" si="62"/>
        <v>9966.9619828398354</v>
      </c>
      <c r="L824" s="72">
        <f t="shared" si="63"/>
        <v>5326.1725136353989</v>
      </c>
      <c r="M824" s="72">
        <f t="shared" si="64"/>
        <v>0.21509775990387217</v>
      </c>
      <c r="N824" s="72" t="e">
        <f>IF(VLOOKUP(B824,[1]Sheet1!$B$2:$G$553,6,FALSE)=0,"",L824)</f>
        <v>#N/A</v>
      </c>
      <c r="O824" s="72" t="e">
        <f>IF(VLOOKUP($B824,[1]Sheet1!$C$2:$G$553,5,FALSE)=0,"",$L824)</f>
        <v>#N/A</v>
      </c>
      <c r="P824" s="72" t="e">
        <f>IF(VLOOKUP($B824,[1]Sheet1!$D$2:$G$553,4,FALSE)=0,"",$L824)</f>
        <v>#N/A</v>
      </c>
      <c r="Q824" s="72" t="e">
        <f>IF(VLOOKUP($B824,[1]Sheet1!$E$2:$G$553,3,FALSE)=0,"",$L824)</f>
        <v>#N/A</v>
      </c>
      <c r="R824" s="72" t="e">
        <f>IF(VLOOKUP($B824,[1]Sheet1!$F$2:$G$553,2,FALSE)=0,"",$L824)</f>
        <v>#N/A</v>
      </c>
      <c r="S824" s="72" t="e">
        <f>COUNTIF([1]isolation_zones!$H$2:$H$1182,conductor_pz_summary_hftd_23_re!B824)</f>
        <v>#VALUE!</v>
      </c>
    </row>
    <row r="825" spans="1:19" x14ac:dyDescent="0.25">
      <c r="A825" s="70">
        <v>8787</v>
      </c>
      <c r="B825" s="71" t="s">
        <v>6008</v>
      </c>
      <c r="C825" s="72">
        <v>103401102</v>
      </c>
      <c r="D825" s="72" t="s">
        <v>1406</v>
      </c>
      <c r="E825" s="72">
        <v>4124.0158552742096</v>
      </c>
      <c r="F825" s="72">
        <f t="shared" si="60"/>
        <v>2.5630925141542633</v>
      </c>
      <c r="G825" s="73">
        <v>42</v>
      </c>
      <c r="H825" s="72">
        <f t="shared" si="61"/>
        <v>3.7687808459105572</v>
      </c>
      <c r="I825" s="74">
        <v>8.97328772835847E-2</v>
      </c>
      <c r="J825" s="75">
        <v>824</v>
      </c>
      <c r="K825" s="72">
        <f t="shared" si="62"/>
        <v>9969.5250753539895</v>
      </c>
      <c r="L825" s="72">
        <f t="shared" si="63"/>
        <v>5322.4037327894885</v>
      </c>
      <c r="M825" s="72">
        <f t="shared" si="64"/>
        <v>0.21494555748920224</v>
      </c>
      <c r="N825" s="72">
        <f>IF(VLOOKUP(B825,[1]Sheet1!$B$2:$G$553,6,FALSE)=0,"",L825)</f>
        <v>5322.4037327894885</v>
      </c>
      <c r="O825" s="72" t="e">
        <f>IF(VLOOKUP($B825,[1]Sheet1!$C$2:$G$553,5,FALSE)=0,"",$L825)</f>
        <v>#N/A</v>
      </c>
      <c r="P825" s="72" t="e">
        <f>IF(VLOOKUP($B825,[1]Sheet1!$D$2:$G$553,4,FALSE)=0,"",$L825)</f>
        <v>#N/A</v>
      </c>
      <c r="Q825" s="72" t="e">
        <f>IF(VLOOKUP($B825,[1]Sheet1!$E$2:$G$553,3,FALSE)=0,"",$L825)</f>
        <v>#N/A</v>
      </c>
      <c r="R825" s="72" t="e">
        <f>IF(VLOOKUP($B825,[1]Sheet1!$F$2:$G$553,2,FALSE)=0,"",$L825)</f>
        <v>#N/A</v>
      </c>
      <c r="S825" s="72" t="e">
        <f>COUNTIF([1]isolation_zones!$H$2:$H$1182,conductor_pz_summary_hftd_23_re!B825)</f>
        <v>#VALUE!</v>
      </c>
    </row>
    <row r="826" spans="1:19" x14ac:dyDescent="0.25">
      <c r="A826" s="70">
        <v>10586</v>
      </c>
      <c r="B826" s="71" t="s">
        <v>6009</v>
      </c>
      <c r="C826" s="72">
        <v>103481101</v>
      </c>
      <c r="D826" s="72" t="s">
        <v>1630</v>
      </c>
      <c r="E826" s="72">
        <v>503.22416135925999</v>
      </c>
      <c r="F826" s="72">
        <f t="shared" si="60"/>
        <v>0.31275584919779986</v>
      </c>
      <c r="G826" s="73">
        <v>4</v>
      </c>
      <c r="H826" s="72">
        <f t="shared" si="61"/>
        <v>0.358267964409688</v>
      </c>
      <c r="I826" s="74">
        <v>8.9566991102422E-2</v>
      </c>
      <c r="J826" s="75">
        <v>825</v>
      </c>
      <c r="K826" s="72">
        <f t="shared" si="62"/>
        <v>9969.8378312031873</v>
      </c>
      <c r="L826" s="72">
        <f t="shared" si="63"/>
        <v>5322.0454648250789</v>
      </c>
      <c r="M826" s="72">
        <f t="shared" si="64"/>
        <v>0.2149310888184274</v>
      </c>
      <c r="N826" s="72" t="e">
        <f>IF(VLOOKUP(B826,[1]Sheet1!$B$2:$G$553,6,FALSE)=0,"",L826)</f>
        <v>#N/A</v>
      </c>
      <c r="O826" s="72" t="e">
        <f>IF(VLOOKUP($B826,[1]Sheet1!$C$2:$G$553,5,FALSE)=0,"",$L826)</f>
        <v>#N/A</v>
      </c>
      <c r="P826" s="72" t="e">
        <f>IF(VLOOKUP($B826,[1]Sheet1!$D$2:$G$553,4,FALSE)=0,"",$L826)</f>
        <v>#N/A</v>
      </c>
      <c r="Q826" s="72" t="e">
        <f>IF(VLOOKUP($B826,[1]Sheet1!$E$2:$G$553,3,FALSE)=0,"",$L826)</f>
        <v>#N/A</v>
      </c>
      <c r="R826" s="72" t="e">
        <f>IF(VLOOKUP($B826,[1]Sheet1!$F$2:$G$553,2,FALSE)=0,"",$L826)</f>
        <v>#N/A</v>
      </c>
      <c r="S826" s="72" t="e">
        <f>COUNTIF([1]isolation_zones!$H$2:$H$1182,conductor_pz_summary_hftd_23_re!B826)</f>
        <v>#VALUE!</v>
      </c>
    </row>
    <row r="827" spans="1:19" x14ac:dyDescent="0.25">
      <c r="A827" s="70">
        <v>6573</v>
      </c>
      <c r="B827" s="71" t="s">
        <v>6010</v>
      </c>
      <c r="C827" s="72">
        <v>182811103</v>
      </c>
      <c r="D827" s="72" t="s">
        <v>1596</v>
      </c>
      <c r="E827" s="72">
        <v>31551.7734616011</v>
      </c>
      <c r="F827" s="72">
        <f t="shared" si="60"/>
        <v>19.609554668490428</v>
      </c>
      <c r="G827" s="73">
        <v>152</v>
      </c>
      <c r="H827" s="72">
        <f t="shared" si="61"/>
        <v>13.605154858396888</v>
      </c>
      <c r="I827" s="74">
        <v>8.9507597752611107E-2</v>
      </c>
      <c r="J827" s="75">
        <v>826</v>
      </c>
      <c r="K827" s="72">
        <f t="shared" si="62"/>
        <v>9989.4473858716774</v>
      </c>
      <c r="L827" s="72">
        <f t="shared" si="63"/>
        <v>5308.4403099666815</v>
      </c>
      <c r="M827" s="72">
        <f t="shared" si="64"/>
        <v>0.21438164391672834</v>
      </c>
      <c r="N827" s="72" t="e">
        <f>IF(VLOOKUP(B827,[1]Sheet1!$B$2:$G$553,6,FALSE)=0,"",L827)</f>
        <v>#N/A</v>
      </c>
      <c r="O827" s="72" t="e">
        <f>IF(VLOOKUP($B827,[1]Sheet1!$C$2:$G$553,5,FALSE)=0,"",$L827)</f>
        <v>#N/A</v>
      </c>
      <c r="P827" s="72" t="e">
        <f>IF(VLOOKUP($B827,[1]Sheet1!$D$2:$G$553,4,FALSE)=0,"",$L827)</f>
        <v>#N/A</v>
      </c>
      <c r="Q827" s="72" t="e">
        <f>IF(VLOOKUP($B827,[1]Sheet1!$E$2:$G$553,3,FALSE)=0,"",$L827)</f>
        <v>#N/A</v>
      </c>
      <c r="R827" s="72" t="e">
        <f>IF(VLOOKUP($B827,[1]Sheet1!$F$2:$G$553,2,FALSE)=0,"",$L827)</f>
        <v>#N/A</v>
      </c>
      <c r="S827" s="72" t="e">
        <f>COUNTIF([1]isolation_zones!$H$2:$H$1182,conductor_pz_summary_hftd_23_re!B827)</f>
        <v>#VALUE!</v>
      </c>
    </row>
    <row r="828" spans="1:19" x14ac:dyDescent="0.25">
      <c r="A828" s="70">
        <v>10830</v>
      </c>
      <c r="B828" s="71" t="s">
        <v>2427</v>
      </c>
      <c r="C828" s="72">
        <v>42631109</v>
      </c>
      <c r="D828" s="72" t="s">
        <v>390</v>
      </c>
      <c r="E828" s="72">
        <v>28.6690605006143</v>
      </c>
      <c r="F828" s="72">
        <f t="shared" si="60"/>
        <v>1.7817936917721752E-2</v>
      </c>
      <c r="G828" s="73">
        <v>2</v>
      </c>
      <c r="H828" s="72">
        <f t="shared" si="61"/>
        <v>0.17883486496501719</v>
      </c>
      <c r="I828" s="74">
        <v>8.9417432482508594E-2</v>
      </c>
      <c r="J828" s="75">
        <v>827</v>
      </c>
      <c r="K828" s="72">
        <f t="shared" si="62"/>
        <v>9989.4652038085951</v>
      </c>
      <c r="L828" s="72">
        <f t="shared" si="63"/>
        <v>5308.2614751017163</v>
      </c>
      <c r="M828" s="72">
        <f t="shared" si="64"/>
        <v>0.21437442166120654</v>
      </c>
      <c r="N828" s="72" t="e">
        <f>IF(VLOOKUP(B828,[1]Sheet1!$B$2:$G$553,6,FALSE)=0,"",L828)</f>
        <v>#N/A</v>
      </c>
      <c r="O828" s="72" t="e">
        <f>IF(VLOOKUP($B828,[1]Sheet1!$C$2:$G$553,5,FALSE)=0,"",$L828)</f>
        <v>#N/A</v>
      </c>
      <c r="P828" s="72" t="e">
        <f>IF(VLOOKUP($B828,[1]Sheet1!$D$2:$G$553,4,FALSE)=0,"",$L828)</f>
        <v>#N/A</v>
      </c>
      <c r="Q828" s="72" t="e">
        <f>IF(VLOOKUP($B828,[1]Sheet1!$E$2:$G$553,3,FALSE)=0,"",$L828)</f>
        <v>#N/A</v>
      </c>
      <c r="R828" s="72" t="e">
        <f>IF(VLOOKUP($B828,[1]Sheet1!$F$2:$G$553,2,FALSE)=0,"",$L828)</f>
        <v>#N/A</v>
      </c>
      <c r="S828" s="72" t="e">
        <f>COUNTIF([1]isolation_zones!$H$2:$H$1182,conductor_pz_summary_hftd_23_re!B828)</f>
        <v>#VALUE!</v>
      </c>
    </row>
    <row r="829" spans="1:19" x14ac:dyDescent="0.25">
      <c r="A829" s="70">
        <v>817</v>
      </c>
      <c r="B829" s="71" t="s">
        <v>3013</v>
      </c>
      <c r="C829" s="72">
        <v>42821102</v>
      </c>
      <c r="D829" s="72" t="s">
        <v>579</v>
      </c>
      <c r="E829" s="72">
        <v>28557.038439057</v>
      </c>
      <c r="F829" s="72">
        <f t="shared" si="60"/>
        <v>17.748314753919825</v>
      </c>
      <c r="G829" s="73">
        <v>199</v>
      </c>
      <c r="H829" s="72">
        <f t="shared" si="61"/>
        <v>17.7691335562563</v>
      </c>
      <c r="I829" s="74">
        <v>8.9292128423398495E-2</v>
      </c>
      <c r="J829" s="75">
        <v>828</v>
      </c>
      <c r="K829" s="72">
        <f t="shared" si="62"/>
        <v>10007.213518562516</v>
      </c>
      <c r="L829" s="72">
        <f t="shared" si="63"/>
        <v>5290.4923415454596</v>
      </c>
      <c r="M829" s="72">
        <f t="shared" si="64"/>
        <v>0.21365681425859262</v>
      </c>
      <c r="N829" s="72" t="e">
        <f>IF(VLOOKUP(B829,[1]Sheet1!$B$2:$G$553,6,FALSE)=0,"",L829)</f>
        <v>#N/A</v>
      </c>
      <c r="O829" s="72" t="e">
        <f>IF(VLOOKUP($B829,[1]Sheet1!$C$2:$G$553,5,FALSE)=0,"",$L829)</f>
        <v>#N/A</v>
      </c>
      <c r="P829" s="72" t="e">
        <f>IF(VLOOKUP($B829,[1]Sheet1!$D$2:$G$553,4,FALSE)=0,"",$L829)</f>
        <v>#N/A</v>
      </c>
      <c r="Q829" s="72" t="e">
        <f>IF(VLOOKUP($B829,[1]Sheet1!$E$2:$G$553,3,FALSE)=0,"",$L829)</f>
        <v>#N/A</v>
      </c>
      <c r="R829" s="72" t="e">
        <f>IF(VLOOKUP($B829,[1]Sheet1!$F$2:$G$553,2,FALSE)=0,"",$L829)</f>
        <v>#N/A</v>
      </c>
      <c r="S829" s="72" t="e">
        <f>COUNTIF([1]isolation_zones!$H$2:$H$1182,conductor_pz_summary_hftd_23_re!B829)</f>
        <v>#VALUE!</v>
      </c>
    </row>
    <row r="830" spans="1:19" x14ac:dyDescent="0.25">
      <c r="A830" s="70">
        <v>5781</v>
      </c>
      <c r="B830" s="71" t="s">
        <v>2835</v>
      </c>
      <c r="C830" s="72">
        <v>252531103</v>
      </c>
      <c r="D830" s="72" t="s">
        <v>1082</v>
      </c>
      <c r="E830" s="72">
        <v>34326.3843740101</v>
      </c>
      <c r="F830" s="72">
        <f t="shared" si="60"/>
        <v>21.333986559359914</v>
      </c>
      <c r="G830" s="73">
        <v>204</v>
      </c>
      <c r="H830" s="72">
        <f t="shared" si="61"/>
        <v>18.200417129192271</v>
      </c>
      <c r="I830" s="74">
        <v>8.9217731025452301E-2</v>
      </c>
      <c r="J830" s="75">
        <v>829</v>
      </c>
      <c r="K830" s="72">
        <f t="shared" si="62"/>
        <v>10028.547505121876</v>
      </c>
      <c r="L830" s="72">
        <f t="shared" si="63"/>
        <v>5272.2919244162676</v>
      </c>
      <c r="M830" s="72">
        <f t="shared" si="64"/>
        <v>0.21292178944597476</v>
      </c>
      <c r="N830" s="72" t="e">
        <f>IF(VLOOKUP(B830,[1]Sheet1!$B$2:$G$553,6,FALSE)=0,"",L830)</f>
        <v>#N/A</v>
      </c>
      <c r="O830" s="72" t="e">
        <f>IF(VLOOKUP($B830,[1]Sheet1!$C$2:$G$553,5,FALSE)=0,"",$L830)</f>
        <v>#N/A</v>
      </c>
      <c r="P830" s="72" t="e">
        <f>IF(VLOOKUP($B830,[1]Sheet1!$D$2:$G$553,4,FALSE)=0,"",$L830)</f>
        <v>#N/A</v>
      </c>
      <c r="Q830" s="72" t="e">
        <f>IF(VLOOKUP($B830,[1]Sheet1!$E$2:$G$553,3,FALSE)=0,"",$L830)</f>
        <v>#N/A</v>
      </c>
      <c r="R830" s="72" t="e">
        <f>IF(VLOOKUP($B830,[1]Sheet1!$F$2:$G$553,2,FALSE)=0,"",$L830)</f>
        <v>#N/A</v>
      </c>
      <c r="S830" s="72" t="e">
        <f>COUNTIF([1]isolation_zones!$H$2:$H$1182,conductor_pz_summary_hftd_23_re!B830)</f>
        <v>#VALUE!</v>
      </c>
    </row>
    <row r="831" spans="1:19" x14ac:dyDescent="0.25">
      <c r="A831" s="70">
        <v>6729</v>
      </c>
      <c r="B831" s="71" t="s">
        <v>4204</v>
      </c>
      <c r="C831" s="72">
        <v>182631107</v>
      </c>
      <c r="D831" s="72" t="s">
        <v>375</v>
      </c>
      <c r="E831" s="72">
        <v>3996.9258733558399</v>
      </c>
      <c r="F831" s="72">
        <f t="shared" si="60"/>
        <v>2.4841055769769049</v>
      </c>
      <c r="G831" s="73">
        <v>45</v>
      </c>
      <c r="H831" s="72">
        <f t="shared" si="61"/>
        <v>4.0128480906076218</v>
      </c>
      <c r="I831" s="74">
        <v>8.9174402013502699E-2</v>
      </c>
      <c r="J831" s="75">
        <v>830</v>
      </c>
      <c r="K831" s="72">
        <f t="shared" si="62"/>
        <v>10031.031610698854</v>
      </c>
      <c r="L831" s="72">
        <f t="shared" si="63"/>
        <v>5268.2790763256598</v>
      </c>
      <c r="M831" s="72">
        <f t="shared" si="64"/>
        <v>0.21275973036266221</v>
      </c>
      <c r="N831" s="72" t="e">
        <f>IF(VLOOKUP(B831,[1]Sheet1!$B$2:$G$553,6,FALSE)=0,"",L831)</f>
        <v>#N/A</v>
      </c>
      <c r="O831" s="72" t="e">
        <f>IF(VLOOKUP($B831,[1]Sheet1!$C$2:$G$553,5,FALSE)=0,"",$L831)</f>
        <v>#N/A</v>
      </c>
      <c r="P831" s="72" t="e">
        <f>IF(VLOOKUP($B831,[1]Sheet1!$D$2:$G$553,4,FALSE)=0,"",$L831)</f>
        <v>#N/A</v>
      </c>
      <c r="Q831" s="72" t="e">
        <f>IF(VLOOKUP($B831,[1]Sheet1!$E$2:$G$553,3,FALSE)=0,"",$L831)</f>
        <v>#N/A</v>
      </c>
      <c r="R831" s="72" t="e">
        <f>IF(VLOOKUP($B831,[1]Sheet1!$F$2:$G$553,2,FALSE)=0,"",$L831)</f>
        <v>#N/A</v>
      </c>
      <c r="S831" s="72" t="e">
        <f>COUNTIF([1]isolation_zones!$H$2:$H$1182,conductor_pz_summary_hftd_23_re!B831)</f>
        <v>#VALUE!</v>
      </c>
    </row>
    <row r="832" spans="1:19" x14ac:dyDescent="0.25">
      <c r="A832" s="70">
        <v>5238</v>
      </c>
      <c r="B832" s="71" t="s">
        <v>3723</v>
      </c>
      <c r="C832" s="72">
        <v>152261106</v>
      </c>
      <c r="D832" s="72" t="s">
        <v>1492</v>
      </c>
      <c r="E832" s="72">
        <v>24339.190469179401</v>
      </c>
      <c r="F832" s="72">
        <f t="shared" si="60"/>
        <v>15.126905201478808</v>
      </c>
      <c r="G832" s="73">
        <v>158</v>
      </c>
      <c r="H832" s="72">
        <f t="shared" si="61"/>
        <v>14.071646561273118</v>
      </c>
      <c r="I832" s="74">
        <v>8.9061054185272895E-2</v>
      </c>
      <c r="J832" s="75">
        <v>831</v>
      </c>
      <c r="K832" s="72">
        <f t="shared" si="62"/>
        <v>10046.158515900333</v>
      </c>
      <c r="L832" s="72">
        <f t="shared" si="63"/>
        <v>5254.2074297643867</v>
      </c>
      <c r="M832" s="72">
        <f t="shared" si="64"/>
        <v>0.21219144616876123</v>
      </c>
      <c r="N832" s="72" t="e">
        <f>IF(VLOOKUP(B832,[1]Sheet1!$B$2:$G$553,6,FALSE)=0,"",L832)</f>
        <v>#N/A</v>
      </c>
      <c r="O832" s="72" t="e">
        <f>IF(VLOOKUP($B832,[1]Sheet1!$C$2:$G$553,5,FALSE)=0,"",$L832)</f>
        <v>#N/A</v>
      </c>
      <c r="P832" s="72" t="e">
        <f>IF(VLOOKUP($B832,[1]Sheet1!$D$2:$G$553,4,FALSE)=0,"",$L832)</f>
        <v>#N/A</v>
      </c>
      <c r="Q832" s="72" t="e">
        <f>IF(VLOOKUP($B832,[1]Sheet1!$E$2:$G$553,3,FALSE)=0,"",$L832)</f>
        <v>#N/A</v>
      </c>
      <c r="R832" s="72" t="e">
        <f>IF(VLOOKUP($B832,[1]Sheet1!$F$2:$G$553,2,FALSE)=0,"",$L832)</f>
        <v>#N/A</v>
      </c>
      <c r="S832" s="72" t="e">
        <f>COUNTIF([1]isolation_zones!$H$2:$H$1182,conductor_pz_summary_hftd_23_re!B832)</f>
        <v>#VALUE!</v>
      </c>
    </row>
    <row r="833" spans="1:19" x14ac:dyDescent="0.25">
      <c r="A833" s="70">
        <v>4137</v>
      </c>
      <c r="B833" s="71" t="s">
        <v>4334</v>
      </c>
      <c r="C833" s="72">
        <v>42771114</v>
      </c>
      <c r="D833" s="72" t="s">
        <v>621</v>
      </c>
      <c r="E833" s="72">
        <v>6048.4546811548898</v>
      </c>
      <c r="F833" s="72">
        <f t="shared" si="60"/>
        <v>3.759139018741386</v>
      </c>
      <c r="G833" s="73">
        <v>110</v>
      </c>
      <c r="H833" s="72">
        <f t="shared" si="61"/>
        <v>9.796647156205724</v>
      </c>
      <c r="I833" s="74">
        <v>8.9060428692779303E-2</v>
      </c>
      <c r="J833" s="75">
        <v>832</v>
      </c>
      <c r="K833" s="72">
        <f t="shared" si="62"/>
        <v>10049.917654919074</v>
      </c>
      <c r="L833" s="72">
        <f t="shared" si="63"/>
        <v>5244.4107826081809</v>
      </c>
      <c r="M833" s="72">
        <f t="shared" si="64"/>
        <v>0.21179580805293344</v>
      </c>
      <c r="N833" s="72" t="e">
        <f>IF(VLOOKUP(B833,[1]Sheet1!$B$2:$G$553,6,FALSE)=0,"",L833)</f>
        <v>#N/A</v>
      </c>
      <c r="O833" s="72" t="e">
        <f>IF(VLOOKUP($B833,[1]Sheet1!$C$2:$G$553,5,FALSE)=0,"",$L833)</f>
        <v>#N/A</v>
      </c>
      <c r="P833" s="72" t="e">
        <f>IF(VLOOKUP($B833,[1]Sheet1!$D$2:$G$553,4,FALSE)=0,"",$L833)</f>
        <v>#N/A</v>
      </c>
      <c r="Q833" s="72" t="e">
        <f>IF(VLOOKUP($B833,[1]Sheet1!$E$2:$G$553,3,FALSE)=0,"",$L833)</f>
        <v>#N/A</v>
      </c>
      <c r="R833" s="72" t="e">
        <f>IF(VLOOKUP($B833,[1]Sheet1!$F$2:$G$553,2,FALSE)=0,"",$L833)</f>
        <v>#N/A</v>
      </c>
      <c r="S833" s="72" t="e">
        <f>COUNTIF([1]isolation_zones!$H$2:$H$1182,conductor_pz_summary_hftd_23_re!B833)</f>
        <v>#VALUE!</v>
      </c>
    </row>
    <row r="834" spans="1:19" x14ac:dyDescent="0.25">
      <c r="A834" s="70">
        <v>2145</v>
      </c>
      <c r="B834" s="71" t="s">
        <v>1702</v>
      </c>
      <c r="C834" s="72">
        <v>42711101</v>
      </c>
      <c r="D834" s="72" t="s">
        <v>116</v>
      </c>
      <c r="E834" s="72">
        <v>55772.068237622203</v>
      </c>
      <c r="F834" s="72">
        <f t="shared" si="60"/>
        <v>34.662565716359353</v>
      </c>
      <c r="G834" s="73">
        <v>350</v>
      </c>
      <c r="H834" s="72">
        <f t="shared" si="61"/>
        <v>31.094486399947915</v>
      </c>
      <c r="I834" s="74">
        <v>8.8841389714136895E-2</v>
      </c>
      <c r="J834" s="75">
        <v>833</v>
      </c>
      <c r="K834" s="72">
        <f t="shared" si="62"/>
        <v>10084.580220635433</v>
      </c>
      <c r="L834" s="72">
        <f t="shared" si="63"/>
        <v>5213.3162962082333</v>
      </c>
      <c r="M834" s="72">
        <f t="shared" si="64"/>
        <v>0.21054005556784822</v>
      </c>
      <c r="N834" s="72" t="e">
        <f>IF(VLOOKUP(B834,[1]Sheet1!$B$2:$G$553,6,FALSE)=0,"",L834)</f>
        <v>#N/A</v>
      </c>
      <c r="O834" s="72" t="e">
        <f>IF(VLOOKUP($B834,[1]Sheet1!$C$2:$G$553,5,FALSE)=0,"",$L834)</f>
        <v>#N/A</v>
      </c>
      <c r="P834" s="72" t="e">
        <f>IF(VLOOKUP($B834,[1]Sheet1!$D$2:$G$553,4,FALSE)=0,"",$L834)</f>
        <v>#N/A</v>
      </c>
      <c r="Q834" s="72" t="e">
        <f>IF(VLOOKUP($B834,[1]Sheet1!$E$2:$G$553,3,FALSE)=0,"",$L834)</f>
        <v>#N/A</v>
      </c>
      <c r="R834" s="72" t="e">
        <f>IF(VLOOKUP($B834,[1]Sheet1!$F$2:$G$553,2,FALSE)=0,"",$L834)</f>
        <v>#N/A</v>
      </c>
      <c r="S834" s="72" t="e">
        <f>COUNTIF([1]isolation_zones!$H$2:$H$1182,conductor_pz_summary_hftd_23_re!B834)</f>
        <v>#VALUE!</v>
      </c>
    </row>
    <row r="835" spans="1:19" x14ac:dyDescent="0.25">
      <c r="A835" s="70">
        <v>8817</v>
      </c>
      <c r="B835" s="71" t="s">
        <v>4119</v>
      </c>
      <c r="C835" s="72">
        <v>102911105</v>
      </c>
      <c r="D835" s="72" t="s">
        <v>1004</v>
      </c>
      <c r="E835" s="72">
        <v>18499.219614551399</v>
      </c>
      <c r="F835" s="72">
        <f t="shared" ref="F835:F898" si="65">E835/1609</f>
        <v>11.497339723151894</v>
      </c>
      <c r="G835" s="73">
        <v>14</v>
      </c>
      <c r="H835" s="72">
        <f t="shared" ref="H835:H898" si="66">I835*G835</f>
        <v>1.2395394619915889</v>
      </c>
      <c r="I835" s="74">
        <v>8.8538532999399205E-2</v>
      </c>
      <c r="J835" s="75">
        <v>834</v>
      </c>
      <c r="K835" s="72">
        <f t="shared" si="62"/>
        <v>10096.077560358584</v>
      </c>
      <c r="L835" s="72">
        <f t="shared" si="63"/>
        <v>5212.0767567462417</v>
      </c>
      <c r="M835" s="72">
        <f t="shared" si="64"/>
        <v>0.21048999670082799</v>
      </c>
      <c r="N835" s="72">
        <f>IF(VLOOKUP(B835,[1]Sheet1!$B$2:$G$553,6,FALSE)=0,"",L835)</f>
        <v>5212.0767567462417</v>
      </c>
      <c r="O835" s="72" t="e">
        <f>IF(VLOOKUP($B835,[1]Sheet1!$C$2:$G$553,5,FALSE)=0,"",$L835)</f>
        <v>#N/A</v>
      </c>
      <c r="P835" s="72" t="e">
        <f>IF(VLOOKUP($B835,[1]Sheet1!$D$2:$G$553,4,FALSE)=0,"",$L835)</f>
        <v>#N/A</v>
      </c>
      <c r="Q835" s="72" t="e">
        <f>IF(VLOOKUP($B835,[1]Sheet1!$E$2:$G$553,3,FALSE)=0,"",$L835)</f>
        <v>#N/A</v>
      </c>
      <c r="R835" s="72" t="e">
        <f>IF(VLOOKUP($B835,[1]Sheet1!$F$2:$G$553,2,FALSE)=0,"",$L835)</f>
        <v>#N/A</v>
      </c>
      <c r="S835" s="72" t="e">
        <f>COUNTIF([1]isolation_zones!$H$2:$H$1182,conductor_pz_summary_hftd_23_re!B835)</f>
        <v>#VALUE!</v>
      </c>
    </row>
    <row r="836" spans="1:19" x14ac:dyDescent="0.25">
      <c r="A836" s="70">
        <v>3899</v>
      </c>
      <c r="B836" s="71" t="s">
        <v>3942</v>
      </c>
      <c r="C836" s="72">
        <v>163781705</v>
      </c>
      <c r="D836" s="72" t="s">
        <v>1094</v>
      </c>
      <c r="E836" s="72">
        <v>12416.9837405527</v>
      </c>
      <c r="F836" s="72">
        <f t="shared" si="65"/>
        <v>7.7172055565896205</v>
      </c>
      <c r="G836" s="73">
        <v>129</v>
      </c>
      <c r="H836" s="72">
        <f t="shared" si="66"/>
        <v>11.415043657738533</v>
      </c>
      <c r="I836" s="74">
        <v>8.8488710525104902E-2</v>
      </c>
      <c r="J836" s="75">
        <v>835</v>
      </c>
      <c r="K836" s="72">
        <f t="shared" ref="K836:K899" si="67">F836+K835</f>
        <v>10103.794765915174</v>
      </c>
      <c r="L836" s="72">
        <f t="shared" ref="L836:L899" si="68">L835-H836</f>
        <v>5200.6617130885033</v>
      </c>
      <c r="M836" s="72">
        <f t="shared" ref="M836:M899" si="69">L836/$L$2</f>
        <v>0.21002899955631221</v>
      </c>
      <c r="N836" s="72" t="e">
        <f>IF(VLOOKUP(B836,[1]Sheet1!$B$2:$G$553,6,FALSE)=0,"",L836)</f>
        <v>#N/A</v>
      </c>
      <c r="O836" s="72" t="e">
        <f>IF(VLOOKUP($B836,[1]Sheet1!$C$2:$G$553,5,FALSE)=0,"",$L836)</f>
        <v>#N/A</v>
      </c>
      <c r="P836" s="72" t="e">
        <f>IF(VLOOKUP($B836,[1]Sheet1!$D$2:$G$553,4,FALSE)=0,"",$L836)</f>
        <v>#N/A</v>
      </c>
      <c r="Q836" s="72" t="e">
        <f>IF(VLOOKUP($B836,[1]Sheet1!$E$2:$G$553,3,FALSE)=0,"",$L836)</f>
        <v>#N/A</v>
      </c>
      <c r="R836" s="72" t="e">
        <f>IF(VLOOKUP($B836,[1]Sheet1!$F$2:$G$553,2,FALSE)=0,"",$L836)</f>
        <v>#N/A</v>
      </c>
      <c r="S836" s="72" t="e">
        <f>COUNTIF([1]isolation_zones!$H$2:$H$1182,conductor_pz_summary_hftd_23_re!B836)</f>
        <v>#VALUE!</v>
      </c>
    </row>
    <row r="837" spans="1:19" x14ac:dyDescent="0.25">
      <c r="A837" s="70">
        <v>5666</v>
      </c>
      <c r="B837" s="71" t="s">
        <v>2506</v>
      </c>
      <c r="C837" s="72">
        <v>24251101</v>
      </c>
      <c r="D837" s="72" t="s">
        <v>29</v>
      </c>
      <c r="E837" s="72">
        <v>6709.5897236866804</v>
      </c>
      <c r="F837" s="72">
        <f t="shared" si="65"/>
        <v>4.1700371185125418</v>
      </c>
      <c r="G837" s="73">
        <v>52</v>
      </c>
      <c r="H837" s="72">
        <f t="shared" si="66"/>
        <v>4.5979211668039675</v>
      </c>
      <c r="I837" s="74">
        <v>8.8421560900076301E-2</v>
      </c>
      <c r="J837" s="75">
        <v>836</v>
      </c>
      <c r="K837" s="72">
        <f t="shared" si="67"/>
        <v>10107.964803033687</v>
      </c>
      <c r="L837" s="72">
        <f t="shared" si="68"/>
        <v>5196.0637919216997</v>
      </c>
      <c r="M837" s="72">
        <f t="shared" si="69"/>
        <v>0.20984331226573683</v>
      </c>
      <c r="N837" s="72" t="e">
        <f>IF(VLOOKUP(B837,[1]Sheet1!$B$2:$G$553,6,FALSE)=0,"",L837)</f>
        <v>#N/A</v>
      </c>
      <c r="O837" s="72" t="e">
        <f>IF(VLOOKUP($B837,[1]Sheet1!$C$2:$G$553,5,FALSE)=0,"",$L837)</f>
        <v>#N/A</v>
      </c>
      <c r="P837" s="72" t="e">
        <f>IF(VLOOKUP($B837,[1]Sheet1!$D$2:$G$553,4,FALSE)=0,"",$L837)</f>
        <v>#N/A</v>
      </c>
      <c r="Q837" s="72" t="e">
        <f>IF(VLOOKUP($B837,[1]Sheet1!$E$2:$G$553,3,FALSE)=0,"",$L837)</f>
        <v>#N/A</v>
      </c>
      <c r="R837" s="72" t="e">
        <f>IF(VLOOKUP($B837,[1]Sheet1!$F$2:$G$553,2,FALSE)=0,"",$L837)</f>
        <v>#N/A</v>
      </c>
      <c r="S837" s="72" t="e">
        <f>COUNTIF([1]isolation_zones!$H$2:$H$1182,conductor_pz_summary_hftd_23_re!B837)</f>
        <v>#VALUE!</v>
      </c>
    </row>
    <row r="838" spans="1:19" x14ac:dyDescent="0.25">
      <c r="A838" s="70">
        <v>7241</v>
      </c>
      <c r="B838" s="71" t="s">
        <v>3681</v>
      </c>
      <c r="C838" s="72">
        <v>182541103</v>
      </c>
      <c r="D838" s="72" t="s">
        <v>833</v>
      </c>
      <c r="E838" s="72">
        <v>40416.423734015603</v>
      </c>
      <c r="F838" s="72">
        <f t="shared" si="65"/>
        <v>25.118970623999754</v>
      </c>
      <c r="G838" s="73">
        <v>152</v>
      </c>
      <c r="H838" s="72">
        <f t="shared" si="66"/>
        <v>13.43950019237618</v>
      </c>
      <c r="I838" s="74">
        <v>8.8417764423527501E-2</v>
      </c>
      <c r="J838" s="75">
        <v>837</v>
      </c>
      <c r="K838" s="72">
        <f t="shared" si="67"/>
        <v>10133.083773657687</v>
      </c>
      <c r="L838" s="72">
        <f t="shared" si="68"/>
        <v>5182.6242917293239</v>
      </c>
      <c r="M838" s="72">
        <f t="shared" si="69"/>
        <v>0.20930055733652508</v>
      </c>
      <c r="N838" s="72" t="e">
        <f>IF(VLOOKUP(B838,[1]Sheet1!$B$2:$G$553,6,FALSE)=0,"",L838)</f>
        <v>#N/A</v>
      </c>
      <c r="O838" s="72" t="e">
        <f>IF(VLOOKUP($B838,[1]Sheet1!$C$2:$G$553,5,FALSE)=0,"",$L838)</f>
        <v>#N/A</v>
      </c>
      <c r="P838" s="72" t="e">
        <f>IF(VLOOKUP($B838,[1]Sheet1!$D$2:$G$553,4,FALSE)=0,"",$L838)</f>
        <v>#N/A</v>
      </c>
      <c r="Q838" s="72" t="e">
        <f>IF(VLOOKUP($B838,[1]Sheet1!$E$2:$G$553,3,FALSE)=0,"",$L838)</f>
        <v>#N/A</v>
      </c>
      <c r="R838" s="72" t="e">
        <f>IF(VLOOKUP($B838,[1]Sheet1!$F$2:$G$553,2,FALSE)=0,"",$L838)</f>
        <v>#N/A</v>
      </c>
      <c r="S838" s="72" t="e">
        <f>COUNTIF([1]isolation_zones!$H$2:$H$1182,conductor_pz_summary_hftd_23_re!B838)</f>
        <v>#VALUE!</v>
      </c>
    </row>
    <row r="839" spans="1:19" x14ac:dyDescent="0.25">
      <c r="A839" s="70">
        <v>878</v>
      </c>
      <c r="B839" s="71" t="s">
        <v>3105</v>
      </c>
      <c r="C839" s="72">
        <v>163451702</v>
      </c>
      <c r="D839" s="72" t="s">
        <v>1108</v>
      </c>
      <c r="E839" s="72">
        <v>93174.099578256995</v>
      </c>
      <c r="F839" s="72">
        <f t="shared" si="65"/>
        <v>57.908079290402107</v>
      </c>
      <c r="G839" s="73">
        <v>401</v>
      </c>
      <c r="H839" s="72">
        <f t="shared" si="66"/>
        <v>35.349416326208036</v>
      </c>
      <c r="I839" s="74">
        <v>8.8153157920718303E-2</v>
      </c>
      <c r="J839" s="75">
        <v>838</v>
      </c>
      <c r="K839" s="72">
        <f t="shared" si="67"/>
        <v>10190.991852948089</v>
      </c>
      <c r="L839" s="72">
        <f t="shared" si="68"/>
        <v>5147.2748754031154</v>
      </c>
      <c r="M839" s="72">
        <f t="shared" si="69"/>
        <v>0.20787296928033444</v>
      </c>
      <c r="N839" s="72" t="e">
        <f>IF(VLOOKUP(B839,[1]Sheet1!$B$2:$G$553,6,FALSE)=0,"",L839)</f>
        <v>#N/A</v>
      </c>
      <c r="O839" s="72" t="e">
        <f>IF(VLOOKUP($B839,[1]Sheet1!$C$2:$G$553,5,FALSE)=0,"",$L839)</f>
        <v>#N/A</v>
      </c>
      <c r="P839" s="72" t="e">
        <f>IF(VLOOKUP($B839,[1]Sheet1!$D$2:$G$553,4,FALSE)=0,"",$L839)</f>
        <v>#N/A</v>
      </c>
      <c r="Q839" s="72" t="e">
        <f>IF(VLOOKUP($B839,[1]Sheet1!$E$2:$G$553,3,FALSE)=0,"",$L839)</f>
        <v>#N/A</v>
      </c>
      <c r="R839" s="72" t="e">
        <f>IF(VLOOKUP($B839,[1]Sheet1!$F$2:$G$553,2,FALSE)=0,"",$L839)</f>
        <v>#N/A</v>
      </c>
      <c r="S839" s="72" t="e">
        <f>COUNTIF([1]isolation_zones!$H$2:$H$1182,conductor_pz_summary_hftd_23_re!B839)</f>
        <v>#VALUE!</v>
      </c>
    </row>
    <row r="840" spans="1:19" x14ac:dyDescent="0.25">
      <c r="A840" s="70">
        <v>4836</v>
      </c>
      <c r="B840" s="71" t="s">
        <v>3204</v>
      </c>
      <c r="C840" s="72">
        <v>152031103</v>
      </c>
      <c r="D840" s="72" t="s">
        <v>1264</v>
      </c>
      <c r="E840" s="72">
        <v>34930.2373189391</v>
      </c>
      <c r="F840" s="72">
        <f t="shared" si="65"/>
        <v>21.709283604064076</v>
      </c>
      <c r="G840" s="73">
        <v>255</v>
      </c>
      <c r="H840" s="72">
        <f t="shared" si="66"/>
        <v>22.419074239442001</v>
      </c>
      <c r="I840" s="74">
        <v>8.7917938193890197E-2</v>
      </c>
      <c r="J840" s="75">
        <v>839</v>
      </c>
      <c r="K840" s="72">
        <f t="shared" si="67"/>
        <v>10212.701136552154</v>
      </c>
      <c r="L840" s="72">
        <f t="shared" si="68"/>
        <v>5124.8558011636733</v>
      </c>
      <c r="M840" s="72">
        <f t="shared" si="69"/>
        <v>0.20696757377621264</v>
      </c>
      <c r="N840" s="72" t="e">
        <f>IF(VLOOKUP(B840,[1]Sheet1!$B$2:$G$553,6,FALSE)=0,"",L840)</f>
        <v>#N/A</v>
      </c>
      <c r="O840" s="72" t="e">
        <f>IF(VLOOKUP($B840,[1]Sheet1!$C$2:$G$553,5,FALSE)=0,"",$L840)</f>
        <v>#N/A</v>
      </c>
      <c r="P840" s="72" t="e">
        <f>IF(VLOOKUP($B840,[1]Sheet1!$D$2:$G$553,4,FALSE)=0,"",$L840)</f>
        <v>#N/A</v>
      </c>
      <c r="Q840" s="72" t="e">
        <f>IF(VLOOKUP($B840,[1]Sheet1!$E$2:$G$553,3,FALSE)=0,"",$L840)</f>
        <v>#N/A</v>
      </c>
      <c r="R840" s="72" t="e">
        <f>IF(VLOOKUP($B840,[1]Sheet1!$F$2:$G$553,2,FALSE)=0,"",$L840)</f>
        <v>#N/A</v>
      </c>
      <c r="S840" s="72" t="e">
        <f>COUNTIF([1]isolation_zones!$H$2:$H$1182,conductor_pz_summary_hftd_23_re!B840)</f>
        <v>#VALUE!</v>
      </c>
    </row>
    <row r="841" spans="1:19" x14ac:dyDescent="0.25">
      <c r="A841" s="70">
        <v>7987</v>
      </c>
      <c r="B841" s="71" t="s">
        <v>6011</v>
      </c>
      <c r="C841" s="72">
        <v>152701108</v>
      </c>
      <c r="D841" s="72" t="s">
        <v>1410</v>
      </c>
      <c r="E841" s="72">
        <v>4221.2235590678802</v>
      </c>
      <c r="F841" s="72">
        <f t="shared" si="65"/>
        <v>2.6235074947594033</v>
      </c>
      <c r="G841" s="73">
        <v>43</v>
      </c>
      <c r="H841" s="72">
        <f t="shared" si="66"/>
        <v>3.772346130602664</v>
      </c>
      <c r="I841" s="74">
        <v>8.77289797814573E-2</v>
      </c>
      <c r="J841" s="75">
        <v>840</v>
      </c>
      <c r="K841" s="72">
        <f t="shared" si="67"/>
        <v>10215.324644046914</v>
      </c>
      <c r="L841" s="72">
        <f t="shared" si="68"/>
        <v>5121.083455033071</v>
      </c>
      <c r="M841" s="72">
        <f t="shared" si="69"/>
        <v>0.20681522737733102</v>
      </c>
      <c r="N841" s="72" t="e">
        <f>IF(VLOOKUP(B841,[1]Sheet1!$B$2:$G$553,6,FALSE)=0,"",L841)</f>
        <v>#N/A</v>
      </c>
      <c r="O841" s="72" t="e">
        <f>IF(VLOOKUP($B841,[1]Sheet1!$C$2:$G$553,5,FALSE)=0,"",$L841)</f>
        <v>#N/A</v>
      </c>
      <c r="P841" s="72" t="e">
        <f>IF(VLOOKUP($B841,[1]Sheet1!$D$2:$G$553,4,FALSE)=0,"",$L841)</f>
        <v>#N/A</v>
      </c>
      <c r="Q841" s="72" t="e">
        <f>IF(VLOOKUP($B841,[1]Sheet1!$E$2:$G$553,3,FALSE)=0,"",$L841)</f>
        <v>#N/A</v>
      </c>
      <c r="R841" s="72" t="e">
        <f>IF(VLOOKUP($B841,[1]Sheet1!$F$2:$G$553,2,FALSE)=0,"",$L841)</f>
        <v>#N/A</v>
      </c>
      <c r="S841" s="72" t="e">
        <f>COUNTIF([1]isolation_zones!$H$2:$H$1182,conductor_pz_summary_hftd_23_re!B841)</f>
        <v>#VALUE!</v>
      </c>
    </row>
    <row r="842" spans="1:19" x14ac:dyDescent="0.25">
      <c r="A842" s="70">
        <v>8725</v>
      </c>
      <c r="B842" s="71" t="s">
        <v>6012</v>
      </c>
      <c r="C842" s="72">
        <v>83182101</v>
      </c>
      <c r="D842" s="72" t="s">
        <v>839</v>
      </c>
      <c r="E842" s="72">
        <v>7304.6851583977004</v>
      </c>
      <c r="F842" s="72">
        <f t="shared" si="65"/>
        <v>4.5398913352378498</v>
      </c>
      <c r="G842" s="73">
        <v>53</v>
      </c>
      <c r="H842" s="72">
        <f t="shared" si="66"/>
        <v>4.6381042556358008</v>
      </c>
      <c r="I842" s="74">
        <v>8.7511401049732096E-2</v>
      </c>
      <c r="J842" s="75">
        <v>841</v>
      </c>
      <c r="K842" s="72">
        <f t="shared" si="67"/>
        <v>10219.864535382152</v>
      </c>
      <c r="L842" s="72">
        <f t="shared" si="68"/>
        <v>5116.4453507774351</v>
      </c>
      <c r="M842" s="72">
        <f t="shared" si="69"/>
        <v>0.2066279172905785</v>
      </c>
      <c r="N842" s="72" t="e">
        <f>IF(VLOOKUP(B842,[1]Sheet1!$B$2:$G$553,6,FALSE)=0,"",L842)</f>
        <v>#N/A</v>
      </c>
      <c r="O842" s="72" t="e">
        <f>IF(VLOOKUP($B842,[1]Sheet1!$C$2:$G$553,5,FALSE)=0,"",$L842)</f>
        <v>#N/A</v>
      </c>
      <c r="P842" s="72" t="e">
        <f>IF(VLOOKUP($B842,[1]Sheet1!$D$2:$G$553,4,FALSE)=0,"",$L842)</f>
        <v>#N/A</v>
      </c>
      <c r="Q842" s="72" t="e">
        <f>IF(VLOOKUP($B842,[1]Sheet1!$E$2:$G$553,3,FALSE)=0,"",$L842)</f>
        <v>#N/A</v>
      </c>
      <c r="R842" s="72" t="e">
        <f>IF(VLOOKUP($B842,[1]Sheet1!$F$2:$G$553,2,FALSE)=0,"",$L842)</f>
        <v>#N/A</v>
      </c>
      <c r="S842" s="72" t="e">
        <f>COUNTIF([1]isolation_zones!$H$2:$H$1182,conductor_pz_summary_hftd_23_re!B842)</f>
        <v>#VALUE!</v>
      </c>
    </row>
    <row r="843" spans="1:19" x14ac:dyDescent="0.25">
      <c r="A843" s="70">
        <v>4715</v>
      </c>
      <c r="B843" s="71" t="s">
        <v>4000</v>
      </c>
      <c r="C843" s="72">
        <v>103401102</v>
      </c>
      <c r="D843" s="72" t="s">
        <v>1406</v>
      </c>
      <c r="E843" s="72">
        <v>12661.491767124</v>
      </c>
      <c r="F843" s="72">
        <f t="shared" si="65"/>
        <v>7.8691682828614047</v>
      </c>
      <c r="G843" s="73">
        <v>217</v>
      </c>
      <c r="H843" s="72">
        <f t="shared" si="66"/>
        <v>18.959056761569904</v>
      </c>
      <c r="I843" s="74">
        <v>8.7368925168524902E-2</v>
      </c>
      <c r="J843" s="75">
        <v>842</v>
      </c>
      <c r="K843" s="72">
        <f t="shared" si="67"/>
        <v>10227.733703665013</v>
      </c>
      <c r="L843" s="72">
        <f t="shared" si="68"/>
        <v>5097.4862940158655</v>
      </c>
      <c r="M843" s="72">
        <f t="shared" si="69"/>
        <v>0.20586225477610609</v>
      </c>
      <c r="N843" s="72">
        <f>IF(VLOOKUP(B843,[1]Sheet1!$B$2:$G$553,6,FALSE)=0,"",L843)</f>
        <v>5097.4862940158655</v>
      </c>
      <c r="O843" s="72" t="e">
        <f>IF(VLOOKUP($B843,[1]Sheet1!$C$2:$G$553,5,FALSE)=0,"",$L843)</f>
        <v>#N/A</v>
      </c>
      <c r="P843" s="72" t="e">
        <f>IF(VLOOKUP($B843,[1]Sheet1!$D$2:$G$553,4,FALSE)=0,"",$L843)</f>
        <v>#N/A</v>
      </c>
      <c r="Q843" s="72" t="e">
        <f>IF(VLOOKUP($B843,[1]Sheet1!$E$2:$G$553,3,FALSE)=0,"",$L843)</f>
        <v>#N/A</v>
      </c>
      <c r="R843" s="72" t="e">
        <f>IF(VLOOKUP($B843,[1]Sheet1!$F$2:$G$553,2,FALSE)=0,"",$L843)</f>
        <v>#N/A</v>
      </c>
      <c r="S843" s="72" t="e">
        <f>COUNTIF([1]isolation_zones!$H$2:$H$1182,conductor_pz_summary_hftd_23_re!B843)</f>
        <v>#VALUE!</v>
      </c>
    </row>
    <row r="844" spans="1:19" x14ac:dyDescent="0.25">
      <c r="A844" s="70">
        <v>5678</v>
      </c>
      <c r="B844" s="71" t="s">
        <v>6013</v>
      </c>
      <c r="C844" s="72">
        <v>182631102</v>
      </c>
      <c r="D844" s="72" t="s">
        <v>1336</v>
      </c>
      <c r="E844" s="72">
        <v>597.03916933740902</v>
      </c>
      <c r="F844" s="72">
        <f t="shared" si="65"/>
        <v>0.37106225564786144</v>
      </c>
      <c r="G844" s="73">
        <v>6</v>
      </c>
      <c r="H844" s="72">
        <f t="shared" si="66"/>
        <v>0.52407877781802781</v>
      </c>
      <c r="I844" s="74">
        <v>8.7346462969671301E-2</v>
      </c>
      <c r="J844" s="75">
        <v>843</v>
      </c>
      <c r="K844" s="72">
        <f t="shared" si="67"/>
        <v>10228.104765920662</v>
      </c>
      <c r="L844" s="72">
        <f t="shared" si="68"/>
        <v>5096.9622152380471</v>
      </c>
      <c r="M844" s="72">
        <f t="shared" si="69"/>
        <v>0.20584108982682339</v>
      </c>
      <c r="N844" s="72" t="e">
        <f>IF(VLOOKUP(B844,[1]Sheet1!$B$2:$G$553,6,FALSE)=0,"",L844)</f>
        <v>#N/A</v>
      </c>
      <c r="O844" s="72" t="e">
        <f>IF(VLOOKUP($B844,[1]Sheet1!$C$2:$G$553,5,FALSE)=0,"",$L844)</f>
        <v>#N/A</v>
      </c>
      <c r="P844" s="72" t="e">
        <f>IF(VLOOKUP($B844,[1]Sheet1!$D$2:$G$553,4,FALSE)=0,"",$L844)</f>
        <v>#N/A</v>
      </c>
      <c r="Q844" s="72" t="e">
        <f>IF(VLOOKUP($B844,[1]Sheet1!$E$2:$G$553,3,FALSE)=0,"",$L844)</f>
        <v>#N/A</v>
      </c>
      <c r="R844" s="72" t="e">
        <f>IF(VLOOKUP($B844,[1]Sheet1!$F$2:$G$553,2,FALSE)=0,"",$L844)</f>
        <v>#N/A</v>
      </c>
      <c r="S844" s="72" t="e">
        <f>COUNTIF([1]isolation_zones!$H$2:$H$1182,conductor_pz_summary_hftd_23_re!B844)</f>
        <v>#VALUE!</v>
      </c>
    </row>
    <row r="845" spans="1:19" x14ac:dyDescent="0.25">
      <c r="A845" s="70">
        <v>8497</v>
      </c>
      <c r="B845" s="71" t="s">
        <v>3727</v>
      </c>
      <c r="C845" s="72">
        <v>252192105</v>
      </c>
      <c r="D845" s="72" t="s">
        <v>715</v>
      </c>
      <c r="E845" s="72">
        <v>7317.3510416434201</v>
      </c>
      <c r="F845" s="72">
        <f t="shared" si="65"/>
        <v>4.5477632328423994</v>
      </c>
      <c r="G845" s="73">
        <v>37</v>
      </c>
      <c r="H845" s="72">
        <f t="shared" si="66"/>
        <v>3.229931088716675</v>
      </c>
      <c r="I845" s="74">
        <v>8.7295434830180402E-2</v>
      </c>
      <c r="J845" s="75">
        <v>844</v>
      </c>
      <c r="K845" s="72">
        <f t="shared" si="67"/>
        <v>10232.652529153504</v>
      </c>
      <c r="L845" s="72">
        <f t="shared" si="68"/>
        <v>5093.7322841493306</v>
      </c>
      <c r="M845" s="72">
        <f t="shared" si="69"/>
        <v>0.20571064888822291</v>
      </c>
      <c r="N845" s="72" t="e">
        <f>IF(VLOOKUP(B845,[1]Sheet1!$B$2:$G$553,6,FALSE)=0,"",L845)</f>
        <v>#N/A</v>
      </c>
      <c r="O845" s="72" t="e">
        <f>IF(VLOOKUP($B845,[1]Sheet1!$C$2:$G$553,5,FALSE)=0,"",$L845)</f>
        <v>#N/A</v>
      </c>
      <c r="P845" s="72" t="e">
        <f>IF(VLOOKUP($B845,[1]Sheet1!$D$2:$G$553,4,FALSE)=0,"",$L845)</f>
        <v>#N/A</v>
      </c>
      <c r="Q845" s="72" t="e">
        <f>IF(VLOOKUP($B845,[1]Sheet1!$E$2:$G$553,3,FALSE)=0,"",$L845)</f>
        <v>#N/A</v>
      </c>
      <c r="R845" s="72" t="e">
        <f>IF(VLOOKUP($B845,[1]Sheet1!$F$2:$G$553,2,FALSE)=0,"",$L845)</f>
        <v>#N/A</v>
      </c>
      <c r="S845" s="72" t="e">
        <f>COUNTIF([1]isolation_zones!$H$2:$H$1182,conductor_pz_summary_hftd_23_re!B845)</f>
        <v>#VALUE!</v>
      </c>
    </row>
    <row r="846" spans="1:19" x14ac:dyDescent="0.25">
      <c r="A846" s="70">
        <v>4933</v>
      </c>
      <c r="B846" s="71" t="s">
        <v>3323</v>
      </c>
      <c r="C846" s="72">
        <v>163761703</v>
      </c>
      <c r="D846" s="72" t="s">
        <v>801</v>
      </c>
      <c r="E846" s="72">
        <v>14438.9194831604</v>
      </c>
      <c r="F846" s="72">
        <f t="shared" si="65"/>
        <v>8.9738467887883164</v>
      </c>
      <c r="G846" s="73">
        <v>104</v>
      </c>
      <c r="H846" s="72">
        <f t="shared" si="66"/>
        <v>9.0599738660360796</v>
      </c>
      <c r="I846" s="74">
        <v>8.711513332727E-2</v>
      </c>
      <c r="J846" s="75">
        <v>845</v>
      </c>
      <c r="K846" s="72">
        <f t="shared" si="67"/>
        <v>10241.626375942293</v>
      </c>
      <c r="L846" s="72">
        <f t="shared" si="68"/>
        <v>5084.6723102832948</v>
      </c>
      <c r="M846" s="72">
        <f t="shared" si="69"/>
        <v>0.20534476136235269</v>
      </c>
      <c r="N846" s="72" t="e">
        <f>IF(VLOOKUP(B846,[1]Sheet1!$B$2:$G$553,6,FALSE)=0,"",L846)</f>
        <v>#N/A</v>
      </c>
      <c r="O846" s="72" t="e">
        <f>IF(VLOOKUP($B846,[1]Sheet1!$C$2:$G$553,5,FALSE)=0,"",$L846)</f>
        <v>#N/A</v>
      </c>
      <c r="P846" s="72" t="e">
        <f>IF(VLOOKUP($B846,[1]Sheet1!$D$2:$G$553,4,FALSE)=0,"",$L846)</f>
        <v>#N/A</v>
      </c>
      <c r="Q846" s="72" t="e">
        <f>IF(VLOOKUP($B846,[1]Sheet1!$E$2:$G$553,3,FALSE)=0,"",$L846)</f>
        <v>#N/A</v>
      </c>
      <c r="R846" s="72" t="e">
        <f>IF(VLOOKUP($B846,[1]Sheet1!$F$2:$G$553,2,FALSE)=0,"",$L846)</f>
        <v>#N/A</v>
      </c>
      <c r="S846" s="72" t="e">
        <f>COUNTIF([1]isolation_zones!$H$2:$H$1182,conductor_pz_summary_hftd_23_re!B846)</f>
        <v>#VALUE!</v>
      </c>
    </row>
    <row r="847" spans="1:19" x14ac:dyDescent="0.25">
      <c r="A847" s="70">
        <v>10437</v>
      </c>
      <c r="B847" s="71" t="s">
        <v>3670</v>
      </c>
      <c r="C847" s="72">
        <v>192251102</v>
      </c>
      <c r="D847" s="72" t="s">
        <v>410</v>
      </c>
      <c r="E847" s="72">
        <v>11378.8383657997</v>
      </c>
      <c r="F847" s="72">
        <f t="shared" si="65"/>
        <v>7.071994012305594</v>
      </c>
      <c r="G847" s="73">
        <v>33</v>
      </c>
      <c r="H847" s="72">
        <f t="shared" si="66"/>
        <v>2.8690317381091179</v>
      </c>
      <c r="I847" s="74">
        <v>8.6940355700276306E-2</v>
      </c>
      <c r="J847" s="75">
        <v>846</v>
      </c>
      <c r="K847" s="72">
        <f t="shared" si="67"/>
        <v>10248.698369954598</v>
      </c>
      <c r="L847" s="72">
        <f t="shared" si="68"/>
        <v>5081.803278545186</v>
      </c>
      <c r="M847" s="72">
        <f t="shared" si="69"/>
        <v>0.20522889536319844</v>
      </c>
      <c r="N847" s="72" t="e">
        <f>IF(VLOOKUP(B847,[1]Sheet1!$B$2:$G$553,6,FALSE)=0,"",L847)</f>
        <v>#N/A</v>
      </c>
      <c r="O847" s="72" t="e">
        <f>IF(VLOOKUP($B847,[1]Sheet1!$C$2:$G$553,5,FALSE)=0,"",$L847)</f>
        <v>#N/A</v>
      </c>
      <c r="P847" s="72" t="e">
        <f>IF(VLOOKUP($B847,[1]Sheet1!$D$2:$G$553,4,FALSE)=0,"",$L847)</f>
        <v>#N/A</v>
      </c>
      <c r="Q847" s="72" t="e">
        <f>IF(VLOOKUP($B847,[1]Sheet1!$E$2:$G$553,3,FALSE)=0,"",$L847)</f>
        <v>#N/A</v>
      </c>
      <c r="R847" s="72" t="e">
        <f>IF(VLOOKUP($B847,[1]Sheet1!$F$2:$G$553,2,FALSE)=0,"",$L847)</f>
        <v>#N/A</v>
      </c>
      <c r="S847" s="72" t="e">
        <f>COUNTIF([1]isolation_zones!$H$2:$H$1182,conductor_pz_summary_hftd_23_re!B847)</f>
        <v>#VALUE!</v>
      </c>
    </row>
    <row r="848" spans="1:19" x14ac:dyDescent="0.25">
      <c r="A848" s="70">
        <v>3279</v>
      </c>
      <c r="B848" s="71" t="s">
        <v>2342</v>
      </c>
      <c r="C848" s="72">
        <v>254421101</v>
      </c>
      <c r="D848" s="72" t="s">
        <v>978</v>
      </c>
      <c r="E848" s="72">
        <v>3724.6765585547901</v>
      </c>
      <c r="F848" s="72">
        <f t="shared" si="65"/>
        <v>2.3149015280017342</v>
      </c>
      <c r="G848" s="73">
        <v>47</v>
      </c>
      <c r="H848" s="72">
        <f t="shared" si="66"/>
        <v>4.0693851733525683</v>
      </c>
      <c r="I848" s="74">
        <v>8.6582663262820603E-2</v>
      </c>
      <c r="J848" s="75">
        <v>847</v>
      </c>
      <c r="K848" s="72">
        <f t="shared" si="67"/>
        <v>10251.0132714826</v>
      </c>
      <c r="L848" s="72">
        <f t="shared" si="68"/>
        <v>5077.7338933718338</v>
      </c>
      <c r="M848" s="72">
        <f t="shared" si="69"/>
        <v>0.20506455302679585</v>
      </c>
      <c r="N848" s="72">
        <f>IF(VLOOKUP(B848,[1]Sheet1!$B$2:$G$553,6,FALSE)=0,"",L848)</f>
        <v>5077.7338933718338</v>
      </c>
      <c r="O848" s="72" t="e">
        <f>IF(VLOOKUP($B848,[1]Sheet1!$C$2:$G$553,5,FALSE)=0,"",$L848)</f>
        <v>#N/A</v>
      </c>
      <c r="P848" s="72" t="e">
        <f>IF(VLOOKUP($B848,[1]Sheet1!$D$2:$G$553,4,FALSE)=0,"",$L848)</f>
        <v>#N/A</v>
      </c>
      <c r="Q848" s="72" t="e">
        <f>IF(VLOOKUP($B848,[1]Sheet1!$E$2:$G$553,3,FALSE)=0,"",$L848)</f>
        <v>#N/A</v>
      </c>
      <c r="R848" s="72" t="e">
        <f>IF(VLOOKUP($B848,[1]Sheet1!$F$2:$G$553,2,FALSE)=0,"",$L848)</f>
        <v>#N/A</v>
      </c>
      <c r="S848" s="72" t="e">
        <f>COUNTIF([1]isolation_zones!$H$2:$H$1182,conductor_pz_summary_hftd_23_re!B848)</f>
        <v>#VALUE!</v>
      </c>
    </row>
    <row r="849" spans="1:19" x14ac:dyDescent="0.25">
      <c r="A849" s="70">
        <v>6810</v>
      </c>
      <c r="B849" s="71" t="s">
        <v>2689</v>
      </c>
      <c r="C849" s="72">
        <v>103451101</v>
      </c>
      <c r="D849" s="72" t="s">
        <v>1144</v>
      </c>
      <c r="E849" s="72">
        <v>10388.8944931233</v>
      </c>
      <c r="F849" s="72">
        <f t="shared" si="65"/>
        <v>6.4567398962854572</v>
      </c>
      <c r="G849" s="73">
        <v>63</v>
      </c>
      <c r="H849" s="72">
        <f t="shared" si="66"/>
        <v>5.4516178811719103</v>
      </c>
      <c r="I849" s="74">
        <v>8.6533617161458895E-2</v>
      </c>
      <c r="J849" s="75">
        <v>848</v>
      </c>
      <c r="K849" s="72">
        <f t="shared" si="67"/>
        <v>10257.470011378886</v>
      </c>
      <c r="L849" s="72">
        <f t="shared" si="68"/>
        <v>5072.282275490662</v>
      </c>
      <c r="M849" s="72">
        <f t="shared" si="69"/>
        <v>0.20484438914906003</v>
      </c>
      <c r="N849" s="72" t="e">
        <f>IF(VLOOKUP(B849,[1]Sheet1!$B$2:$G$553,6,FALSE)=0,"",L849)</f>
        <v>#N/A</v>
      </c>
      <c r="O849" s="72" t="e">
        <f>IF(VLOOKUP($B849,[1]Sheet1!$C$2:$G$553,5,FALSE)=0,"",$L849)</f>
        <v>#N/A</v>
      </c>
      <c r="P849" s="72" t="e">
        <f>IF(VLOOKUP($B849,[1]Sheet1!$D$2:$G$553,4,FALSE)=0,"",$L849)</f>
        <v>#N/A</v>
      </c>
      <c r="Q849" s="72" t="e">
        <f>IF(VLOOKUP($B849,[1]Sheet1!$E$2:$G$553,3,FALSE)=0,"",$L849)</f>
        <v>#N/A</v>
      </c>
      <c r="R849" s="72" t="e">
        <f>IF(VLOOKUP($B849,[1]Sheet1!$F$2:$G$553,2,FALSE)=0,"",$L849)</f>
        <v>#N/A</v>
      </c>
      <c r="S849" s="72" t="e">
        <f>COUNTIF([1]isolation_zones!$H$2:$H$1182,conductor_pz_summary_hftd_23_re!B849)</f>
        <v>#VALUE!</v>
      </c>
    </row>
    <row r="850" spans="1:19" x14ac:dyDescent="0.25">
      <c r="A850" s="70">
        <v>2304</v>
      </c>
      <c r="B850" s="71" t="s">
        <v>2743</v>
      </c>
      <c r="C850" s="72">
        <v>252531103</v>
      </c>
      <c r="D850" s="72" t="s">
        <v>1082</v>
      </c>
      <c r="E850" s="72">
        <v>45670.421724974898</v>
      </c>
      <c r="F850" s="72">
        <f t="shared" si="65"/>
        <v>28.384351600357302</v>
      </c>
      <c r="G850" s="73">
        <v>294</v>
      </c>
      <c r="H850" s="72">
        <f t="shared" si="66"/>
        <v>25.388081091022247</v>
      </c>
      <c r="I850" s="74">
        <v>8.6354017316402201E-2</v>
      </c>
      <c r="J850" s="75">
        <v>849</v>
      </c>
      <c r="K850" s="72">
        <f t="shared" si="67"/>
        <v>10285.854362979244</v>
      </c>
      <c r="L850" s="72">
        <f t="shared" si="68"/>
        <v>5046.8941943996397</v>
      </c>
      <c r="M850" s="72">
        <f t="shared" si="69"/>
        <v>0.20381909014551547</v>
      </c>
      <c r="N850" s="72">
        <f>IF(VLOOKUP(B850,[1]Sheet1!$B$2:$G$553,6,FALSE)=0,"",L850)</f>
        <v>5046.8941943996397</v>
      </c>
      <c r="O850" s="72" t="e">
        <f>IF(VLOOKUP($B850,[1]Sheet1!$C$2:$G$553,5,FALSE)=0,"",$L850)</f>
        <v>#N/A</v>
      </c>
      <c r="P850" s="72" t="e">
        <f>IF(VLOOKUP($B850,[1]Sheet1!$D$2:$G$553,4,FALSE)=0,"",$L850)</f>
        <v>#N/A</v>
      </c>
      <c r="Q850" s="72" t="e">
        <f>IF(VLOOKUP($B850,[1]Sheet1!$E$2:$G$553,3,FALSE)=0,"",$L850)</f>
        <v>#N/A</v>
      </c>
      <c r="R850" s="72" t="e">
        <f>IF(VLOOKUP($B850,[1]Sheet1!$F$2:$G$553,2,FALSE)=0,"",$L850)</f>
        <v>#N/A</v>
      </c>
      <c r="S850" s="72" t="e">
        <f>COUNTIF([1]isolation_zones!$H$2:$H$1182,conductor_pz_summary_hftd_23_re!B850)</f>
        <v>#VALUE!</v>
      </c>
    </row>
    <row r="851" spans="1:19" x14ac:dyDescent="0.25">
      <c r="A851" s="70">
        <v>7373</v>
      </c>
      <c r="B851" s="71" t="s">
        <v>3651</v>
      </c>
      <c r="C851" s="72">
        <v>252941107</v>
      </c>
      <c r="D851" s="72" t="s">
        <v>1502</v>
      </c>
      <c r="E851" s="72">
        <v>20845.5532679346</v>
      </c>
      <c r="F851" s="72">
        <f t="shared" si="65"/>
        <v>12.955595567392542</v>
      </c>
      <c r="G851" s="73">
        <v>240</v>
      </c>
      <c r="H851" s="72">
        <f t="shared" si="66"/>
        <v>20.692272472991014</v>
      </c>
      <c r="I851" s="74">
        <v>8.6217801970795899E-2</v>
      </c>
      <c r="J851" s="75">
        <v>850</v>
      </c>
      <c r="K851" s="72">
        <f t="shared" si="67"/>
        <v>10298.809958546637</v>
      </c>
      <c r="L851" s="72">
        <f t="shared" si="68"/>
        <v>5026.2019219266485</v>
      </c>
      <c r="M851" s="72">
        <f t="shared" si="69"/>
        <v>0.20298343162246418</v>
      </c>
      <c r="N851" s="72" t="e">
        <f>IF(VLOOKUP(B851,[1]Sheet1!$B$2:$G$553,6,FALSE)=0,"",L851)</f>
        <v>#N/A</v>
      </c>
      <c r="O851" s="72" t="e">
        <f>IF(VLOOKUP($B851,[1]Sheet1!$C$2:$G$553,5,FALSE)=0,"",$L851)</f>
        <v>#N/A</v>
      </c>
      <c r="P851" s="72" t="e">
        <f>IF(VLOOKUP($B851,[1]Sheet1!$D$2:$G$553,4,FALSE)=0,"",$L851)</f>
        <v>#N/A</v>
      </c>
      <c r="Q851" s="72" t="e">
        <f>IF(VLOOKUP($B851,[1]Sheet1!$E$2:$G$553,3,FALSE)=0,"",$L851)</f>
        <v>#N/A</v>
      </c>
      <c r="R851" s="72" t="e">
        <f>IF(VLOOKUP($B851,[1]Sheet1!$F$2:$G$553,2,FALSE)=0,"",$L851)</f>
        <v>#N/A</v>
      </c>
      <c r="S851" s="72" t="e">
        <f>COUNTIF([1]isolation_zones!$H$2:$H$1182,conductor_pz_summary_hftd_23_re!B851)</f>
        <v>#VALUE!</v>
      </c>
    </row>
    <row r="852" spans="1:19" x14ac:dyDescent="0.25">
      <c r="A852" s="70">
        <v>1492</v>
      </c>
      <c r="B852" s="71" t="s">
        <v>3585</v>
      </c>
      <c r="C852" s="72">
        <v>103561101</v>
      </c>
      <c r="D852" s="72" t="s">
        <v>1534</v>
      </c>
      <c r="E852" s="72">
        <v>20081.779314850199</v>
      </c>
      <c r="F852" s="72">
        <f t="shared" si="65"/>
        <v>12.480906970074704</v>
      </c>
      <c r="G852" s="73">
        <v>145</v>
      </c>
      <c r="H852" s="72">
        <f t="shared" si="66"/>
        <v>12.466951089050024</v>
      </c>
      <c r="I852" s="74">
        <v>8.5978973027931199E-2</v>
      </c>
      <c r="J852" s="75">
        <v>851</v>
      </c>
      <c r="K852" s="72">
        <f t="shared" si="67"/>
        <v>10311.290865516712</v>
      </c>
      <c r="L852" s="72">
        <f t="shared" si="68"/>
        <v>5013.7349708375987</v>
      </c>
      <c r="M852" s="72">
        <f t="shared" si="69"/>
        <v>0.20247995314045469</v>
      </c>
      <c r="N852" s="72" t="e">
        <f>IF(VLOOKUP(B852,[1]Sheet1!$B$2:$G$553,6,FALSE)=0,"",L852)</f>
        <v>#N/A</v>
      </c>
      <c r="O852" s="72" t="e">
        <f>IF(VLOOKUP($B852,[1]Sheet1!$C$2:$G$553,5,FALSE)=0,"",$L852)</f>
        <v>#N/A</v>
      </c>
      <c r="P852" s="72" t="e">
        <f>IF(VLOOKUP($B852,[1]Sheet1!$D$2:$G$553,4,FALSE)=0,"",$L852)</f>
        <v>#N/A</v>
      </c>
      <c r="Q852" s="72" t="e">
        <f>IF(VLOOKUP($B852,[1]Sheet1!$E$2:$G$553,3,FALSE)=0,"",$L852)</f>
        <v>#N/A</v>
      </c>
      <c r="R852" s="72" t="e">
        <f>IF(VLOOKUP($B852,[1]Sheet1!$F$2:$G$553,2,FALSE)=0,"",$L852)</f>
        <v>#N/A</v>
      </c>
      <c r="S852" s="72" t="e">
        <f>COUNTIF([1]isolation_zones!$H$2:$H$1182,conductor_pz_summary_hftd_23_re!B852)</f>
        <v>#VALUE!</v>
      </c>
    </row>
    <row r="853" spans="1:19" x14ac:dyDescent="0.25">
      <c r="A853" s="70">
        <v>3172</v>
      </c>
      <c r="B853" s="71" t="s">
        <v>4706</v>
      </c>
      <c r="C853" s="72">
        <v>103541105</v>
      </c>
      <c r="D853" s="72" t="s">
        <v>1568</v>
      </c>
      <c r="E853" s="72">
        <v>212.36375046901799</v>
      </c>
      <c r="F853" s="72">
        <f t="shared" si="65"/>
        <v>0.13198492881853199</v>
      </c>
      <c r="G853" s="73">
        <v>59</v>
      </c>
      <c r="H853" s="72">
        <f t="shared" si="66"/>
        <v>5.0669281855205597</v>
      </c>
      <c r="I853" s="74">
        <v>8.5880138737636599E-2</v>
      </c>
      <c r="J853" s="75">
        <v>852</v>
      </c>
      <c r="K853" s="72">
        <f t="shared" si="67"/>
        <v>10311.422850445531</v>
      </c>
      <c r="L853" s="72">
        <f t="shared" si="68"/>
        <v>5008.6680426520779</v>
      </c>
      <c r="M853" s="72">
        <f t="shared" si="69"/>
        <v>0.20227532497651349</v>
      </c>
      <c r="N853" s="72" t="e">
        <f>IF(VLOOKUP(B853,[1]Sheet1!$B$2:$G$553,6,FALSE)=0,"",L853)</f>
        <v>#N/A</v>
      </c>
      <c r="O853" s="72" t="e">
        <f>IF(VLOOKUP($B853,[1]Sheet1!$C$2:$G$553,5,FALSE)=0,"",$L853)</f>
        <v>#N/A</v>
      </c>
      <c r="P853" s="72" t="e">
        <f>IF(VLOOKUP($B853,[1]Sheet1!$D$2:$G$553,4,FALSE)=0,"",$L853)</f>
        <v>#N/A</v>
      </c>
      <c r="Q853" s="72" t="e">
        <f>IF(VLOOKUP($B853,[1]Sheet1!$E$2:$G$553,3,FALSE)=0,"",$L853)</f>
        <v>#N/A</v>
      </c>
      <c r="R853" s="72" t="e">
        <f>IF(VLOOKUP($B853,[1]Sheet1!$F$2:$G$553,2,FALSE)=0,"",$L853)</f>
        <v>#N/A</v>
      </c>
      <c r="S853" s="72" t="e">
        <f>COUNTIF([1]isolation_zones!$H$2:$H$1182,conductor_pz_summary_hftd_23_re!B853)</f>
        <v>#VALUE!</v>
      </c>
    </row>
    <row r="854" spans="1:19" x14ac:dyDescent="0.25">
      <c r="A854" s="70">
        <v>5834</v>
      </c>
      <c r="B854" s="71" t="s">
        <v>4356</v>
      </c>
      <c r="C854" s="72">
        <v>182721102</v>
      </c>
      <c r="D854" s="72" t="s">
        <v>643</v>
      </c>
      <c r="E854" s="72">
        <v>13648.6048518118</v>
      </c>
      <c r="F854" s="72">
        <f t="shared" si="65"/>
        <v>8.4826630527108762</v>
      </c>
      <c r="G854" s="73">
        <v>137</v>
      </c>
      <c r="H854" s="72">
        <f t="shared" si="66"/>
        <v>11.746393333318075</v>
      </c>
      <c r="I854" s="74">
        <v>8.5740097323489597E-2</v>
      </c>
      <c r="J854" s="75">
        <v>853</v>
      </c>
      <c r="K854" s="72">
        <f t="shared" si="67"/>
        <v>10319.905513498243</v>
      </c>
      <c r="L854" s="72">
        <f t="shared" si="68"/>
        <v>4996.9216493187596</v>
      </c>
      <c r="M854" s="72">
        <f t="shared" si="69"/>
        <v>0.20180094625774722</v>
      </c>
      <c r="N854" s="72" t="e">
        <f>IF(VLOOKUP(B854,[1]Sheet1!$B$2:$G$553,6,FALSE)=0,"",L854)</f>
        <v>#N/A</v>
      </c>
      <c r="O854" s="72" t="e">
        <f>IF(VLOOKUP($B854,[1]Sheet1!$C$2:$G$553,5,FALSE)=0,"",$L854)</f>
        <v>#N/A</v>
      </c>
      <c r="P854" s="72" t="e">
        <f>IF(VLOOKUP($B854,[1]Sheet1!$D$2:$G$553,4,FALSE)=0,"",$L854)</f>
        <v>#N/A</v>
      </c>
      <c r="Q854" s="72" t="e">
        <f>IF(VLOOKUP($B854,[1]Sheet1!$E$2:$G$553,3,FALSE)=0,"",$L854)</f>
        <v>#N/A</v>
      </c>
      <c r="R854" s="72" t="e">
        <f>IF(VLOOKUP($B854,[1]Sheet1!$F$2:$G$553,2,FALSE)=0,"",$L854)</f>
        <v>#N/A</v>
      </c>
      <c r="S854" s="72" t="e">
        <f>COUNTIF([1]isolation_zones!$H$2:$H$1182,conductor_pz_summary_hftd_23_re!B854)</f>
        <v>#VALUE!</v>
      </c>
    </row>
    <row r="855" spans="1:19" x14ac:dyDescent="0.25">
      <c r="A855" s="70">
        <v>742</v>
      </c>
      <c r="B855" s="71" t="s">
        <v>2880</v>
      </c>
      <c r="C855" s="72">
        <v>83242105</v>
      </c>
      <c r="D855" s="72" t="s">
        <v>647</v>
      </c>
      <c r="E855" s="72">
        <v>36252.585192517603</v>
      </c>
      <c r="F855" s="72">
        <f t="shared" si="65"/>
        <v>22.531128149482662</v>
      </c>
      <c r="G855" s="73">
        <v>309</v>
      </c>
      <c r="H855" s="72">
        <f t="shared" si="66"/>
        <v>26.477961653820952</v>
      </c>
      <c r="I855" s="74">
        <v>8.5689196290682695E-2</v>
      </c>
      <c r="J855" s="75">
        <v>854</v>
      </c>
      <c r="K855" s="72">
        <f t="shared" si="67"/>
        <v>10342.436641647726</v>
      </c>
      <c r="L855" s="72">
        <f t="shared" si="68"/>
        <v>4970.4436876649388</v>
      </c>
      <c r="M855" s="72">
        <f t="shared" si="69"/>
        <v>0.20073163236977665</v>
      </c>
      <c r="N855" s="72" t="e">
        <f>IF(VLOOKUP(B855,[1]Sheet1!$B$2:$G$553,6,FALSE)=0,"",L855)</f>
        <v>#N/A</v>
      </c>
      <c r="O855" s="72" t="e">
        <f>IF(VLOOKUP($B855,[1]Sheet1!$C$2:$G$553,5,FALSE)=0,"",$L855)</f>
        <v>#N/A</v>
      </c>
      <c r="P855" s="72" t="e">
        <f>IF(VLOOKUP($B855,[1]Sheet1!$D$2:$G$553,4,FALSE)=0,"",$L855)</f>
        <v>#N/A</v>
      </c>
      <c r="Q855" s="72" t="e">
        <f>IF(VLOOKUP($B855,[1]Sheet1!$E$2:$G$553,3,FALSE)=0,"",$L855)</f>
        <v>#N/A</v>
      </c>
      <c r="R855" s="72" t="e">
        <f>IF(VLOOKUP($B855,[1]Sheet1!$F$2:$G$553,2,FALSE)=0,"",$L855)</f>
        <v>#N/A</v>
      </c>
      <c r="S855" s="72" t="e">
        <f>COUNTIF([1]isolation_zones!$H$2:$H$1182,conductor_pz_summary_hftd_23_re!B855)</f>
        <v>#VALUE!</v>
      </c>
    </row>
    <row r="856" spans="1:19" x14ac:dyDescent="0.25">
      <c r="A856" s="70">
        <v>8450</v>
      </c>
      <c r="B856" s="71" t="s">
        <v>3563</v>
      </c>
      <c r="C856" s="72">
        <v>163011102</v>
      </c>
      <c r="D856" s="72" t="s">
        <v>872</v>
      </c>
      <c r="E856" s="72">
        <v>9142.0743736405802</v>
      </c>
      <c r="F856" s="72">
        <f t="shared" si="65"/>
        <v>5.6818361551526291</v>
      </c>
      <c r="G856" s="73">
        <v>69</v>
      </c>
      <c r="H856" s="72">
        <f t="shared" si="66"/>
        <v>5.9112590580836502</v>
      </c>
      <c r="I856" s="74">
        <v>8.5670421131647106E-2</v>
      </c>
      <c r="J856" s="75">
        <v>855</v>
      </c>
      <c r="K856" s="72">
        <f t="shared" si="67"/>
        <v>10348.118477802878</v>
      </c>
      <c r="L856" s="72">
        <f t="shared" si="68"/>
        <v>4964.5324286068553</v>
      </c>
      <c r="M856" s="72">
        <f t="shared" si="69"/>
        <v>0.20049290585869384</v>
      </c>
      <c r="N856" s="72" t="e">
        <f>IF(VLOOKUP(B856,[1]Sheet1!$B$2:$G$553,6,FALSE)=0,"",L856)</f>
        <v>#N/A</v>
      </c>
      <c r="O856" s="72" t="e">
        <f>IF(VLOOKUP($B856,[1]Sheet1!$C$2:$G$553,5,FALSE)=0,"",$L856)</f>
        <v>#N/A</v>
      </c>
      <c r="P856" s="72" t="e">
        <f>IF(VLOOKUP($B856,[1]Sheet1!$D$2:$G$553,4,FALSE)=0,"",$L856)</f>
        <v>#N/A</v>
      </c>
      <c r="Q856" s="72" t="e">
        <f>IF(VLOOKUP($B856,[1]Sheet1!$E$2:$G$553,3,FALSE)=0,"",$L856)</f>
        <v>#N/A</v>
      </c>
      <c r="R856" s="72" t="e">
        <f>IF(VLOOKUP($B856,[1]Sheet1!$F$2:$G$553,2,FALSE)=0,"",$L856)</f>
        <v>#N/A</v>
      </c>
      <c r="S856" s="72" t="e">
        <f>COUNTIF([1]isolation_zones!$H$2:$H$1182,conductor_pz_summary_hftd_23_re!B856)</f>
        <v>#VALUE!</v>
      </c>
    </row>
    <row r="857" spans="1:19" x14ac:dyDescent="0.25">
      <c r="A857" s="70">
        <v>3883</v>
      </c>
      <c r="B857" s="71" t="s">
        <v>6014</v>
      </c>
      <c r="C857" s="72">
        <v>42271102</v>
      </c>
      <c r="D857" s="72" t="s">
        <v>727</v>
      </c>
      <c r="E857" s="72">
        <v>6114.3743948367301</v>
      </c>
      <c r="F857" s="72">
        <f t="shared" si="65"/>
        <v>3.8001083870955439</v>
      </c>
      <c r="G857" s="73">
        <v>50</v>
      </c>
      <c r="H857" s="72">
        <f t="shared" si="66"/>
        <v>4.271978208089215</v>
      </c>
      <c r="I857" s="74">
        <v>8.5439564161784304E-2</v>
      </c>
      <c r="J857" s="75">
        <v>856</v>
      </c>
      <c r="K857" s="72">
        <f t="shared" si="67"/>
        <v>10351.918586189973</v>
      </c>
      <c r="L857" s="72">
        <f t="shared" si="68"/>
        <v>4960.2604503987659</v>
      </c>
      <c r="M857" s="72">
        <f t="shared" si="69"/>
        <v>0.2003203817918211</v>
      </c>
      <c r="N857" s="72" t="e">
        <f>IF(VLOOKUP(B857,[1]Sheet1!$B$2:$G$553,6,FALSE)=0,"",L857)</f>
        <v>#N/A</v>
      </c>
      <c r="O857" s="72" t="e">
        <f>IF(VLOOKUP($B857,[1]Sheet1!$C$2:$G$553,5,FALSE)=0,"",$L857)</f>
        <v>#N/A</v>
      </c>
      <c r="P857" s="72" t="e">
        <f>IF(VLOOKUP($B857,[1]Sheet1!$D$2:$G$553,4,FALSE)=0,"",$L857)</f>
        <v>#N/A</v>
      </c>
      <c r="Q857" s="72" t="e">
        <f>IF(VLOOKUP($B857,[1]Sheet1!$E$2:$G$553,3,FALSE)=0,"",$L857)</f>
        <v>#N/A</v>
      </c>
      <c r="R857" s="72" t="e">
        <f>IF(VLOOKUP($B857,[1]Sheet1!$F$2:$G$553,2,FALSE)=0,"",$L857)</f>
        <v>#N/A</v>
      </c>
      <c r="S857" s="72" t="e">
        <f>COUNTIF([1]isolation_zones!$H$2:$H$1182,conductor_pz_summary_hftd_23_re!B857)</f>
        <v>#VALUE!</v>
      </c>
    </row>
    <row r="858" spans="1:19" x14ac:dyDescent="0.25">
      <c r="A858" s="70">
        <v>10186</v>
      </c>
      <c r="B858" s="71" t="s">
        <v>2523</v>
      </c>
      <c r="C858" s="72">
        <v>12022215</v>
      </c>
      <c r="D858" s="72" t="s">
        <v>237</v>
      </c>
      <c r="E858" s="72">
        <v>425.49789520714199</v>
      </c>
      <c r="F858" s="72">
        <f t="shared" si="65"/>
        <v>0.26444866078753387</v>
      </c>
      <c r="G858" s="73">
        <v>16</v>
      </c>
      <c r="H858" s="72">
        <f t="shared" si="66"/>
        <v>1.3663046580730849</v>
      </c>
      <c r="I858" s="74">
        <v>8.5394041129567805E-2</v>
      </c>
      <c r="J858" s="75">
        <v>857</v>
      </c>
      <c r="K858" s="72">
        <f t="shared" si="67"/>
        <v>10352.183034850761</v>
      </c>
      <c r="L858" s="72">
        <f t="shared" si="68"/>
        <v>4958.8941457406927</v>
      </c>
      <c r="M858" s="72">
        <f t="shared" si="69"/>
        <v>0.20026520350562302</v>
      </c>
      <c r="N858" s="72" t="e">
        <f>IF(VLOOKUP(B858,[1]Sheet1!$B$2:$G$553,6,FALSE)=0,"",L858)</f>
        <v>#N/A</v>
      </c>
      <c r="O858" s="72" t="e">
        <f>IF(VLOOKUP($B858,[1]Sheet1!$C$2:$G$553,5,FALSE)=0,"",$L858)</f>
        <v>#N/A</v>
      </c>
      <c r="P858" s="72" t="e">
        <f>IF(VLOOKUP($B858,[1]Sheet1!$D$2:$G$553,4,FALSE)=0,"",$L858)</f>
        <v>#N/A</v>
      </c>
      <c r="Q858" s="72" t="e">
        <f>IF(VLOOKUP($B858,[1]Sheet1!$E$2:$G$553,3,FALSE)=0,"",$L858)</f>
        <v>#N/A</v>
      </c>
      <c r="R858" s="72" t="e">
        <f>IF(VLOOKUP($B858,[1]Sheet1!$F$2:$G$553,2,FALSE)=0,"",$L858)</f>
        <v>#N/A</v>
      </c>
      <c r="S858" s="72" t="e">
        <f>COUNTIF([1]isolation_zones!$H$2:$H$1182,conductor_pz_summary_hftd_23_re!B858)</f>
        <v>#VALUE!</v>
      </c>
    </row>
    <row r="859" spans="1:19" x14ac:dyDescent="0.25">
      <c r="A859" s="70">
        <v>5425</v>
      </c>
      <c r="B859" s="71" t="s">
        <v>4774</v>
      </c>
      <c r="C859" s="72">
        <v>103331101</v>
      </c>
      <c r="D859" s="72" t="s">
        <v>1188</v>
      </c>
      <c r="E859" s="72">
        <v>4634.81194437064</v>
      </c>
      <c r="F859" s="72">
        <f t="shared" si="65"/>
        <v>2.8805543470296087</v>
      </c>
      <c r="G859" s="73">
        <v>100</v>
      </c>
      <c r="H859" s="72">
        <f t="shared" si="66"/>
        <v>8.5339023308474395</v>
      </c>
      <c r="I859" s="74">
        <v>8.5339023308474399E-2</v>
      </c>
      <c r="J859" s="75">
        <v>858</v>
      </c>
      <c r="K859" s="72">
        <f t="shared" si="67"/>
        <v>10355.063589197791</v>
      </c>
      <c r="L859" s="72">
        <f t="shared" si="68"/>
        <v>4950.3602434098457</v>
      </c>
      <c r="M859" s="72">
        <f t="shared" si="69"/>
        <v>0.19992056140664777</v>
      </c>
      <c r="N859" s="72" t="e">
        <f>IF(VLOOKUP(B859,[1]Sheet1!$B$2:$G$553,6,FALSE)=0,"",L859)</f>
        <v>#N/A</v>
      </c>
      <c r="O859" s="72" t="e">
        <f>IF(VLOOKUP($B859,[1]Sheet1!$C$2:$G$553,5,FALSE)=0,"",$L859)</f>
        <v>#N/A</v>
      </c>
      <c r="P859" s="72" t="e">
        <f>IF(VLOOKUP($B859,[1]Sheet1!$D$2:$G$553,4,FALSE)=0,"",$L859)</f>
        <v>#N/A</v>
      </c>
      <c r="Q859" s="72" t="e">
        <f>IF(VLOOKUP($B859,[1]Sheet1!$E$2:$G$553,3,FALSE)=0,"",$L859)</f>
        <v>#N/A</v>
      </c>
      <c r="R859" s="72" t="e">
        <f>IF(VLOOKUP($B859,[1]Sheet1!$F$2:$G$553,2,FALSE)=0,"",$L859)</f>
        <v>#N/A</v>
      </c>
      <c r="S859" s="72" t="e">
        <f>COUNTIF([1]isolation_zones!$H$2:$H$1182,conductor_pz_summary_hftd_23_re!B859)</f>
        <v>#VALUE!</v>
      </c>
    </row>
    <row r="860" spans="1:19" x14ac:dyDescent="0.25">
      <c r="A860" s="70">
        <v>4113</v>
      </c>
      <c r="B860" s="71" t="s">
        <v>3183</v>
      </c>
      <c r="C860" s="72">
        <v>42601101</v>
      </c>
      <c r="D860" s="72" t="s">
        <v>581</v>
      </c>
      <c r="E860" s="72">
        <v>51306.398515411798</v>
      </c>
      <c r="F860" s="72">
        <f t="shared" si="65"/>
        <v>31.887133943699066</v>
      </c>
      <c r="G860" s="73">
        <v>469</v>
      </c>
      <c r="H860" s="72">
        <f t="shared" si="66"/>
        <v>39.997580754095637</v>
      </c>
      <c r="I860" s="74">
        <v>8.5282688175044002E-2</v>
      </c>
      <c r="J860" s="75">
        <v>859</v>
      </c>
      <c r="K860" s="72">
        <f t="shared" si="67"/>
        <v>10386.95072314149</v>
      </c>
      <c r="L860" s="72">
        <f t="shared" si="68"/>
        <v>4910.3626626557498</v>
      </c>
      <c r="M860" s="72">
        <f t="shared" si="69"/>
        <v>0.1983052569831138</v>
      </c>
      <c r="N860" s="72" t="e">
        <f>IF(VLOOKUP(B860,[1]Sheet1!$B$2:$G$553,6,FALSE)=0,"",L860)</f>
        <v>#N/A</v>
      </c>
      <c r="O860" s="72" t="e">
        <f>IF(VLOOKUP($B860,[1]Sheet1!$C$2:$G$553,5,FALSE)=0,"",$L860)</f>
        <v>#N/A</v>
      </c>
      <c r="P860" s="72" t="e">
        <f>IF(VLOOKUP($B860,[1]Sheet1!$D$2:$G$553,4,FALSE)=0,"",$L860)</f>
        <v>#N/A</v>
      </c>
      <c r="Q860" s="72" t="e">
        <f>IF(VLOOKUP($B860,[1]Sheet1!$E$2:$G$553,3,FALSE)=0,"",$L860)</f>
        <v>#N/A</v>
      </c>
      <c r="R860" s="72" t="e">
        <f>IF(VLOOKUP($B860,[1]Sheet1!$F$2:$G$553,2,FALSE)=0,"",$L860)</f>
        <v>#N/A</v>
      </c>
      <c r="S860" s="72" t="e">
        <f>COUNTIF([1]isolation_zones!$H$2:$H$1182,conductor_pz_summary_hftd_23_re!B860)</f>
        <v>#VALUE!</v>
      </c>
    </row>
    <row r="861" spans="1:19" x14ac:dyDescent="0.25">
      <c r="A861" s="70">
        <v>10106</v>
      </c>
      <c r="B861" s="71" t="s">
        <v>6015</v>
      </c>
      <c r="C861" s="72">
        <v>42891102</v>
      </c>
      <c r="D861" s="72" t="s">
        <v>695</v>
      </c>
      <c r="E861" s="72">
        <v>775.97652439103604</v>
      </c>
      <c r="F861" s="72">
        <f t="shared" si="65"/>
        <v>0.48227254468056935</v>
      </c>
      <c r="G861" s="73">
        <v>6</v>
      </c>
      <c r="H861" s="72">
        <f t="shared" si="66"/>
        <v>0.51136765704293996</v>
      </c>
      <c r="I861" s="74">
        <v>8.5227942840489998E-2</v>
      </c>
      <c r="J861" s="75">
        <v>860</v>
      </c>
      <c r="K861" s="72">
        <f t="shared" si="67"/>
        <v>10387.432995686171</v>
      </c>
      <c r="L861" s="72">
        <f t="shared" si="68"/>
        <v>4909.8512949987071</v>
      </c>
      <c r="M861" s="72">
        <f t="shared" si="69"/>
        <v>0.1982846053731189</v>
      </c>
      <c r="N861" s="72" t="e">
        <f>IF(VLOOKUP(B861,[1]Sheet1!$B$2:$G$553,6,FALSE)=0,"",L861)</f>
        <v>#N/A</v>
      </c>
      <c r="O861" s="72" t="e">
        <f>IF(VLOOKUP($B861,[1]Sheet1!$C$2:$G$553,5,FALSE)=0,"",$L861)</f>
        <v>#N/A</v>
      </c>
      <c r="P861" s="72" t="e">
        <f>IF(VLOOKUP($B861,[1]Sheet1!$D$2:$G$553,4,FALSE)=0,"",$L861)</f>
        <v>#N/A</v>
      </c>
      <c r="Q861" s="72" t="e">
        <f>IF(VLOOKUP($B861,[1]Sheet1!$E$2:$G$553,3,FALSE)=0,"",$L861)</f>
        <v>#N/A</v>
      </c>
      <c r="R861" s="72" t="e">
        <f>IF(VLOOKUP($B861,[1]Sheet1!$F$2:$G$553,2,FALSE)=0,"",$L861)</f>
        <v>#N/A</v>
      </c>
      <c r="S861" s="72" t="e">
        <f>COUNTIF([1]isolation_zones!$H$2:$H$1182,conductor_pz_summary_hftd_23_re!B861)</f>
        <v>#VALUE!</v>
      </c>
    </row>
    <row r="862" spans="1:19" x14ac:dyDescent="0.25">
      <c r="A862" s="70">
        <v>9409</v>
      </c>
      <c r="B862" s="71" t="s">
        <v>4246</v>
      </c>
      <c r="C862" s="72">
        <v>163341102</v>
      </c>
      <c r="D862" s="72" t="s">
        <v>1332</v>
      </c>
      <c r="E862" s="72">
        <v>1492.49041982945</v>
      </c>
      <c r="F862" s="72">
        <f t="shared" si="65"/>
        <v>0.92758882525136732</v>
      </c>
      <c r="G862" s="73">
        <v>19</v>
      </c>
      <c r="H862" s="72">
        <f t="shared" si="66"/>
        <v>1.6191292522037775</v>
      </c>
      <c r="I862" s="74">
        <v>8.5217329063356703E-2</v>
      </c>
      <c r="J862" s="75">
        <v>861</v>
      </c>
      <c r="K862" s="72">
        <f t="shared" si="67"/>
        <v>10388.360584511422</v>
      </c>
      <c r="L862" s="72">
        <f t="shared" si="68"/>
        <v>4908.2321657465036</v>
      </c>
      <c r="M862" s="72">
        <f t="shared" si="69"/>
        <v>0.19821921675225612</v>
      </c>
      <c r="N862" s="72" t="e">
        <f>IF(VLOOKUP(B862,[1]Sheet1!$B$2:$G$553,6,FALSE)=0,"",L862)</f>
        <v>#N/A</v>
      </c>
      <c r="O862" s="72" t="e">
        <f>IF(VLOOKUP($B862,[1]Sheet1!$C$2:$G$553,5,FALSE)=0,"",$L862)</f>
        <v>#N/A</v>
      </c>
      <c r="P862" s="72" t="e">
        <f>IF(VLOOKUP($B862,[1]Sheet1!$D$2:$G$553,4,FALSE)=0,"",$L862)</f>
        <v>#N/A</v>
      </c>
      <c r="Q862" s="72" t="e">
        <f>IF(VLOOKUP($B862,[1]Sheet1!$E$2:$G$553,3,FALSE)=0,"",$L862)</f>
        <v>#N/A</v>
      </c>
      <c r="R862" s="72" t="e">
        <f>IF(VLOOKUP($B862,[1]Sheet1!$F$2:$G$553,2,FALSE)=0,"",$L862)</f>
        <v>#N/A</v>
      </c>
      <c r="S862" s="72" t="e">
        <f>COUNTIF([1]isolation_zones!$H$2:$H$1182,conductor_pz_summary_hftd_23_re!B862)</f>
        <v>#VALUE!</v>
      </c>
    </row>
    <row r="863" spans="1:19" x14ac:dyDescent="0.25">
      <c r="A863" s="70">
        <v>6247</v>
      </c>
      <c r="B863" s="71" t="s">
        <v>4539</v>
      </c>
      <c r="C863" s="72">
        <v>102781101</v>
      </c>
      <c r="D863" s="72" t="s">
        <v>1208</v>
      </c>
      <c r="E863" s="72">
        <v>40225.0600201337</v>
      </c>
      <c r="F863" s="72">
        <f t="shared" si="65"/>
        <v>25.000037302755562</v>
      </c>
      <c r="G863" s="73">
        <v>174</v>
      </c>
      <c r="H863" s="72">
        <f t="shared" si="66"/>
        <v>14.820435643701579</v>
      </c>
      <c r="I863" s="74">
        <v>8.5174917492537805E-2</v>
      </c>
      <c r="J863" s="75">
        <v>862</v>
      </c>
      <c r="K863" s="72">
        <f t="shared" si="67"/>
        <v>10413.360621814178</v>
      </c>
      <c r="L863" s="72">
        <f t="shared" si="68"/>
        <v>4893.4117301028018</v>
      </c>
      <c r="M863" s="72">
        <f t="shared" si="69"/>
        <v>0.19762069267148355</v>
      </c>
      <c r="N863" s="72">
        <f>IF(VLOOKUP(B863,[1]Sheet1!$B$2:$G$553,6,FALSE)=0,"",L863)</f>
        <v>4893.4117301028018</v>
      </c>
      <c r="O863" s="72" t="e">
        <f>IF(VLOOKUP($B863,[1]Sheet1!$C$2:$G$553,5,FALSE)=0,"",$L863)</f>
        <v>#N/A</v>
      </c>
      <c r="P863" s="72" t="e">
        <f>IF(VLOOKUP($B863,[1]Sheet1!$D$2:$G$553,4,FALSE)=0,"",$L863)</f>
        <v>#N/A</v>
      </c>
      <c r="Q863" s="72" t="e">
        <f>IF(VLOOKUP($B863,[1]Sheet1!$E$2:$G$553,3,FALSE)=0,"",$L863)</f>
        <v>#N/A</v>
      </c>
      <c r="R863" s="72" t="e">
        <f>IF(VLOOKUP($B863,[1]Sheet1!$F$2:$G$553,2,FALSE)=0,"",$L863)</f>
        <v>#N/A</v>
      </c>
      <c r="S863" s="72" t="e">
        <f>COUNTIF([1]isolation_zones!$H$2:$H$1182,conductor_pz_summary_hftd_23_re!B863)</f>
        <v>#VALUE!</v>
      </c>
    </row>
    <row r="864" spans="1:19" x14ac:dyDescent="0.25">
      <c r="A864" s="70">
        <v>2719</v>
      </c>
      <c r="B864" s="71" t="s">
        <v>6016</v>
      </c>
      <c r="C864" s="72">
        <v>182631104</v>
      </c>
      <c r="D864" s="72" t="s">
        <v>345</v>
      </c>
      <c r="E864" s="72">
        <v>3504.83067162731</v>
      </c>
      <c r="F864" s="72">
        <f t="shared" si="65"/>
        <v>2.1782664211481109</v>
      </c>
      <c r="G864" s="73">
        <v>54</v>
      </c>
      <c r="H864" s="72">
        <f t="shared" si="66"/>
        <v>4.5955615750584213</v>
      </c>
      <c r="I864" s="74">
        <v>8.5102992130711499E-2</v>
      </c>
      <c r="J864" s="75">
        <v>863</v>
      </c>
      <c r="K864" s="72">
        <f t="shared" si="67"/>
        <v>10415.538888235325</v>
      </c>
      <c r="L864" s="72">
        <f t="shared" si="68"/>
        <v>4888.8161685277437</v>
      </c>
      <c r="M864" s="72">
        <f t="shared" si="69"/>
        <v>0.19743510067314615</v>
      </c>
      <c r="N864" s="72" t="e">
        <f>IF(VLOOKUP(B864,[1]Sheet1!$B$2:$G$553,6,FALSE)=0,"",L864)</f>
        <v>#N/A</v>
      </c>
      <c r="O864" s="72" t="e">
        <f>IF(VLOOKUP($B864,[1]Sheet1!$C$2:$G$553,5,FALSE)=0,"",$L864)</f>
        <v>#N/A</v>
      </c>
      <c r="P864" s="72" t="e">
        <f>IF(VLOOKUP($B864,[1]Sheet1!$D$2:$G$553,4,FALSE)=0,"",$L864)</f>
        <v>#N/A</v>
      </c>
      <c r="Q864" s="72" t="e">
        <f>IF(VLOOKUP($B864,[1]Sheet1!$E$2:$G$553,3,FALSE)=0,"",$L864)</f>
        <v>#N/A</v>
      </c>
      <c r="R864" s="72" t="e">
        <f>IF(VLOOKUP($B864,[1]Sheet1!$F$2:$G$553,2,FALSE)=0,"",$L864)</f>
        <v>#N/A</v>
      </c>
      <c r="S864" s="72" t="e">
        <f>COUNTIF([1]isolation_zones!$H$2:$H$1182,conductor_pz_summary_hftd_23_re!B864)</f>
        <v>#VALUE!</v>
      </c>
    </row>
    <row r="865" spans="1:19" x14ac:dyDescent="0.25">
      <c r="A865" s="70">
        <v>541</v>
      </c>
      <c r="B865" s="71" t="s">
        <v>4428</v>
      </c>
      <c r="C865" s="72">
        <v>183052113</v>
      </c>
      <c r="D865" s="72" t="s">
        <v>755</v>
      </c>
      <c r="E865" s="72">
        <v>61789.4024993325</v>
      </c>
      <c r="F865" s="72">
        <f t="shared" si="65"/>
        <v>38.402363268696398</v>
      </c>
      <c r="G865" s="73">
        <v>563</v>
      </c>
      <c r="H865" s="72">
        <f t="shared" si="66"/>
        <v>47.806018957978694</v>
      </c>
      <c r="I865" s="74">
        <v>8.4912999925361804E-2</v>
      </c>
      <c r="J865" s="75">
        <v>864</v>
      </c>
      <c r="K865" s="72">
        <f t="shared" si="67"/>
        <v>10453.941251504022</v>
      </c>
      <c r="L865" s="72">
        <f t="shared" si="68"/>
        <v>4841.0101495697654</v>
      </c>
      <c r="M865" s="72">
        <f t="shared" si="69"/>
        <v>0.19550445205794303</v>
      </c>
      <c r="N865" s="72" t="e">
        <f>IF(VLOOKUP(B865,[1]Sheet1!$B$2:$G$553,6,FALSE)=0,"",L865)</f>
        <v>#N/A</v>
      </c>
      <c r="O865" s="72" t="e">
        <f>IF(VLOOKUP($B865,[1]Sheet1!$C$2:$G$553,5,FALSE)=0,"",$L865)</f>
        <v>#N/A</v>
      </c>
      <c r="P865" s="72" t="e">
        <f>IF(VLOOKUP($B865,[1]Sheet1!$D$2:$G$553,4,FALSE)=0,"",$L865)</f>
        <v>#N/A</v>
      </c>
      <c r="Q865" s="72" t="e">
        <f>IF(VLOOKUP($B865,[1]Sheet1!$E$2:$G$553,3,FALSE)=0,"",$L865)</f>
        <v>#N/A</v>
      </c>
      <c r="R865" s="72" t="e">
        <f>IF(VLOOKUP($B865,[1]Sheet1!$F$2:$G$553,2,FALSE)=0,"",$L865)</f>
        <v>#N/A</v>
      </c>
      <c r="S865" s="72" t="e">
        <f>COUNTIF([1]isolation_zones!$H$2:$H$1182,conductor_pz_summary_hftd_23_re!B865)</f>
        <v>#VALUE!</v>
      </c>
    </row>
    <row r="866" spans="1:19" x14ac:dyDescent="0.25">
      <c r="A866" s="70">
        <v>7060</v>
      </c>
      <c r="B866" s="71" t="s">
        <v>2736</v>
      </c>
      <c r="C866" s="72">
        <v>103751102</v>
      </c>
      <c r="D866" s="72" t="s">
        <v>145</v>
      </c>
      <c r="E866" s="72">
        <v>27411.829298561301</v>
      </c>
      <c r="F866" s="72">
        <f t="shared" si="65"/>
        <v>17.036562646713051</v>
      </c>
      <c r="G866" s="73">
        <v>139</v>
      </c>
      <c r="H866" s="72">
        <f t="shared" si="66"/>
        <v>11.799437451030199</v>
      </c>
      <c r="I866" s="74">
        <v>8.4888039216044597E-2</v>
      </c>
      <c r="J866" s="75">
        <v>865</v>
      </c>
      <c r="K866" s="72">
        <f t="shared" si="67"/>
        <v>10470.977814150736</v>
      </c>
      <c r="L866" s="72">
        <f t="shared" si="68"/>
        <v>4829.2107121187355</v>
      </c>
      <c r="M866" s="72">
        <f t="shared" si="69"/>
        <v>0.19502793114966513</v>
      </c>
      <c r="N866" s="72">
        <f>IF(VLOOKUP(B866,[1]Sheet1!$B$2:$G$553,6,FALSE)=0,"",L866)</f>
        <v>4829.2107121187355</v>
      </c>
      <c r="O866" s="72" t="e">
        <f>IF(VLOOKUP($B866,[1]Sheet1!$C$2:$G$553,5,FALSE)=0,"",$L866)</f>
        <v>#N/A</v>
      </c>
      <c r="P866" s="72" t="e">
        <f>IF(VLOOKUP($B866,[1]Sheet1!$D$2:$G$553,4,FALSE)=0,"",$L866)</f>
        <v>#N/A</v>
      </c>
      <c r="Q866" s="72" t="e">
        <f>IF(VLOOKUP($B866,[1]Sheet1!$E$2:$G$553,3,FALSE)=0,"",$L866)</f>
        <v>#N/A</v>
      </c>
      <c r="R866" s="72" t="e">
        <f>IF(VLOOKUP($B866,[1]Sheet1!$F$2:$G$553,2,FALSE)=0,"",$L866)</f>
        <v>#N/A</v>
      </c>
      <c r="S866" s="72" t="e">
        <f>COUNTIF([1]isolation_zones!$H$2:$H$1182,conductor_pz_summary_hftd_23_re!B866)</f>
        <v>#VALUE!</v>
      </c>
    </row>
    <row r="867" spans="1:19" x14ac:dyDescent="0.25">
      <c r="A867" s="70">
        <v>7634</v>
      </c>
      <c r="B867" s="71" t="s">
        <v>3448</v>
      </c>
      <c r="C867" s="72">
        <v>163881101</v>
      </c>
      <c r="D867" s="72" t="s">
        <v>998</v>
      </c>
      <c r="E867" s="72">
        <v>22255.825643317799</v>
      </c>
      <c r="F867" s="72">
        <f t="shared" si="65"/>
        <v>13.83208554587806</v>
      </c>
      <c r="G867" s="73">
        <v>97</v>
      </c>
      <c r="H867" s="72">
        <f t="shared" si="66"/>
        <v>8.2002378473611568</v>
      </c>
      <c r="I867" s="74">
        <v>8.4538534508877897E-2</v>
      </c>
      <c r="J867" s="75">
        <v>866</v>
      </c>
      <c r="K867" s="72">
        <f t="shared" si="67"/>
        <v>10484.809899696615</v>
      </c>
      <c r="L867" s="72">
        <f t="shared" si="68"/>
        <v>4821.0104742713747</v>
      </c>
      <c r="M867" s="72">
        <f t="shared" si="69"/>
        <v>0.19469676410858061</v>
      </c>
      <c r="N867" s="72" t="e">
        <f>IF(VLOOKUP(B867,[1]Sheet1!$B$2:$G$553,6,FALSE)=0,"",L867)</f>
        <v>#N/A</v>
      </c>
      <c r="O867" s="72" t="e">
        <f>IF(VLOOKUP($B867,[1]Sheet1!$C$2:$G$553,5,FALSE)=0,"",$L867)</f>
        <v>#N/A</v>
      </c>
      <c r="P867" s="72" t="e">
        <f>IF(VLOOKUP($B867,[1]Sheet1!$D$2:$G$553,4,FALSE)=0,"",$L867)</f>
        <v>#N/A</v>
      </c>
      <c r="Q867" s="72" t="e">
        <f>IF(VLOOKUP($B867,[1]Sheet1!$E$2:$G$553,3,FALSE)=0,"",$L867)</f>
        <v>#N/A</v>
      </c>
      <c r="R867" s="72" t="e">
        <f>IF(VLOOKUP($B867,[1]Sheet1!$F$2:$G$553,2,FALSE)=0,"",$L867)</f>
        <v>#N/A</v>
      </c>
      <c r="S867" s="72" t="e">
        <f>COUNTIF([1]isolation_zones!$H$2:$H$1182,conductor_pz_summary_hftd_23_re!B867)</f>
        <v>#VALUE!</v>
      </c>
    </row>
    <row r="868" spans="1:19" x14ac:dyDescent="0.25">
      <c r="A868" s="70">
        <v>1449</v>
      </c>
      <c r="B868" s="71" t="s">
        <v>3747</v>
      </c>
      <c r="C868" s="72">
        <v>192321122</v>
      </c>
      <c r="D868" s="72" t="s">
        <v>597</v>
      </c>
      <c r="E868" s="72">
        <v>28413.103102264799</v>
      </c>
      <c r="F868" s="72">
        <f t="shared" si="65"/>
        <v>17.658858360636916</v>
      </c>
      <c r="G868" s="73">
        <v>111</v>
      </c>
      <c r="H868" s="72">
        <f t="shared" si="66"/>
        <v>9.3747708165465049</v>
      </c>
      <c r="I868" s="74">
        <v>8.4457394743662206E-2</v>
      </c>
      <c r="J868" s="75">
        <v>867</v>
      </c>
      <c r="K868" s="72">
        <f t="shared" si="67"/>
        <v>10502.468758057252</v>
      </c>
      <c r="L868" s="72">
        <f t="shared" si="68"/>
        <v>4811.6357034548282</v>
      </c>
      <c r="M868" s="72">
        <f t="shared" si="69"/>
        <v>0.19431816349114117</v>
      </c>
      <c r="N868" s="72">
        <f>IF(VLOOKUP(B868,[1]Sheet1!$B$2:$G$553,6,FALSE)=0,"",L868)</f>
        <v>4811.6357034548282</v>
      </c>
      <c r="O868" s="72" t="e">
        <f>IF(VLOOKUP($B868,[1]Sheet1!$C$2:$G$553,5,FALSE)=0,"",$L868)</f>
        <v>#N/A</v>
      </c>
      <c r="P868" s="72" t="e">
        <f>IF(VLOOKUP($B868,[1]Sheet1!$D$2:$G$553,4,FALSE)=0,"",$L868)</f>
        <v>#N/A</v>
      </c>
      <c r="Q868" s="72" t="e">
        <f>IF(VLOOKUP($B868,[1]Sheet1!$E$2:$G$553,3,FALSE)=0,"",$L868)</f>
        <v>#N/A</v>
      </c>
      <c r="R868" s="72" t="e">
        <f>IF(VLOOKUP($B868,[1]Sheet1!$F$2:$G$553,2,FALSE)=0,"",$L868)</f>
        <v>#N/A</v>
      </c>
      <c r="S868" s="72" t="e">
        <f>COUNTIF([1]isolation_zones!$H$2:$H$1182,conductor_pz_summary_hftd_23_re!B868)</f>
        <v>#VALUE!</v>
      </c>
    </row>
    <row r="869" spans="1:19" x14ac:dyDescent="0.25">
      <c r="A869" s="70">
        <v>3137</v>
      </c>
      <c r="B869" s="71" t="s">
        <v>1756</v>
      </c>
      <c r="C869" s="72">
        <v>42571102</v>
      </c>
      <c r="D869" s="72" t="s">
        <v>49</v>
      </c>
      <c r="E869" s="72">
        <v>34991.649994747502</v>
      </c>
      <c r="F869" s="72">
        <f t="shared" si="65"/>
        <v>21.747451830172469</v>
      </c>
      <c r="G869" s="73">
        <v>235</v>
      </c>
      <c r="H869" s="72">
        <f t="shared" si="66"/>
        <v>19.817962649141286</v>
      </c>
      <c r="I869" s="74">
        <v>8.4331755953792706E-2</v>
      </c>
      <c r="J869" s="75">
        <v>868</v>
      </c>
      <c r="K869" s="72">
        <f t="shared" si="67"/>
        <v>10524.216209887425</v>
      </c>
      <c r="L869" s="72">
        <f t="shared" si="68"/>
        <v>4791.8177408056872</v>
      </c>
      <c r="M869" s="72">
        <f t="shared" si="69"/>
        <v>0.19351781401677176</v>
      </c>
      <c r="N869" s="72" t="e">
        <f>IF(VLOOKUP(B869,[1]Sheet1!$B$2:$G$553,6,FALSE)=0,"",L869)</f>
        <v>#N/A</v>
      </c>
      <c r="O869" s="72" t="e">
        <f>IF(VLOOKUP($B869,[1]Sheet1!$C$2:$G$553,5,FALSE)=0,"",$L869)</f>
        <v>#N/A</v>
      </c>
      <c r="P869" s="72" t="e">
        <f>IF(VLOOKUP($B869,[1]Sheet1!$D$2:$G$553,4,FALSE)=0,"",$L869)</f>
        <v>#N/A</v>
      </c>
      <c r="Q869" s="72" t="e">
        <f>IF(VLOOKUP($B869,[1]Sheet1!$E$2:$G$553,3,FALSE)=0,"",$L869)</f>
        <v>#N/A</v>
      </c>
      <c r="R869" s="72" t="e">
        <f>IF(VLOOKUP($B869,[1]Sheet1!$F$2:$G$553,2,FALSE)=0,"",$L869)</f>
        <v>#N/A</v>
      </c>
      <c r="S869" s="72" t="e">
        <f>COUNTIF([1]isolation_zones!$H$2:$H$1182,conductor_pz_summary_hftd_23_re!B869)</f>
        <v>#VALUE!</v>
      </c>
    </row>
    <row r="870" spans="1:19" x14ac:dyDescent="0.25">
      <c r="A870" s="70">
        <v>4967</v>
      </c>
      <c r="B870" s="71" t="s">
        <v>3409</v>
      </c>
      <c r="C870" s="72">
        <v>153132105</v>
      </c>
      <c r="D870" s="72" t="s">
        <v>1360</v>
      </c>
      <c r="E870" s="72">
        <v>20831.4864473333</v>
      </c>
      <c r="F870" s="72">
        <f t="shared" si="65"/>
        <v>12.946852981562026</v>
      </c>
      <c r="G870" s="73">
        <v>245</v>
      </c>
      <c r="H870" s="72">
        <f t="shared" si="66"/>
        <v>20.615596886050938</v>
      </c>
      <c r="I870" s="74">
        <v>8.4145293412452804E-2</v>
      </c>
      <c r="J870" s="75">
        <v>869</v>
      </c>
      <c r="K870" s="72">
        <f t="shared" si="67"/>
        <v>10537.163062868987</v>
      </c>
      <c r="L870" s="72">
        <f t="shared" si="68"/>
        <v>4771.202143919636</v>
      </c>
      <c r="M870" s="72">
        <f t="shared" si="69"/>
        <v>0.19268525204137227</v>
      </c>
      <c r="N870" s="72" t="e">
        <f>IF(VLOOKUP(B870,[1]Sheet1!$B$2:$G$553,6,FALSE)=0,"",L870)</f>
        <v>#N/A</v>
      </c>
      <c r="O870" s="72" t="e">
        <f>IF(VLOOKUP($B870,[1]Sheet1!$C$2:$G$553,5,FALSE)=0,"",$L870)</f>
        <v>#N/A</v>
      </c>
      <c r="P870" s="72" t="e">
        <f>IF(VLOOKUP($B870,[1]Sheet1!$D$2:$G$553,4,FALSE)=0,"",$L870)</f>
        <v>#N/A</v>
      </c>
      <c r="Q870" s="72" t="e">
        <f>IF(VLOOKUP($B870,[1]Sheet1!$E$2:$G$553,3,FALSE)=0,"",$L870)</f>
        <v>#N/A</v>
      </c>
      <c r="R870" s="72" t="e">
        <f>IF(VLOOKUP($B870,[1]Sheet1!$F$2:$G$553,2,FALSE)=0,"",$L870)</f>
        <v>#N/A</v>
      </c>
      <c r="S870" s="72" t="e">
        <f>COUNTIF([1]isolation_zones!$H$2:$H$1182,conductor_pz_summary_hftd_23_re!B870)</f>
        <v>#VALUE!</v>
      </c>
    </row>
    <row r="871" spans="1:19" x14ac:dyDescent="0.25">
      <c r="A871" s="70">
        <v>9631</v>
      </c>
      <c r="B871" s="71" t="s">
        <v>6017</v>
      </c>
      <c r="C871" s="72">
        <v>82952107</v>
      </c>
      <c r="D871" s="72" t="s">
        <v>1300</v>
      </c>
      <c r="E871" s="72">
        <v>2860.1442626375901</v>
      </c>
      <c r="F871" s="72">
        <f t="shared" si="65"/>
        <v>1.7775912135721506</v>
      </c>
      <c r="G871" s="73">
        <v>12</v>
      </c>
      <c r="H871" s="72">
        <f t="shared" si="66"/>
        <v>1.0092525677591566</v>
      </c>
      <c r="I871" s="74">
        <v>8.4104380646596394E-2</v>
      </c>
      <c r="J871" s="75">
        <v>870</v>
      </c>
      <c r="K871" s="72">
        <f t="shared" si="67"/>
        <v>10538.94065408256</v>
      </c>
      <c r="L871" s="72">
        <f t="shared" si="68"/>
        <v>4770.1928913518768</v>
      </c>
      <c r="M871" s="72">
        <f t="shared" si="69"/>
        <v>0.19264449332280909</v>
      </c>
      <c r="N871" s="72" t="e">
        <f>IF(VLOOKUP(B871,[1]Sheet1!$B$2:$G$553,6,FALSE)=0,"",L871)</f>
        <v>#N/A</v>
      </c>
      <c r="O871" s="72" t="e">
        <f>IF(VLOOKUP($B871,[1]Sheet1!$C$2:$G$553,5,FALSE)=0,"",$L871)</f>
        <v>#N/A</v>
      </c>
      <c r="P871" s="72" t="e">
        <f>IF(VLOOKUP($B871,[1]Sheet1!$D$2:$G$553,4,FALSE)=0,"",$L871)</f>
        <v>#N/A</v>
      </c>
      <c r="Q871" s="72" t="e">
        <f>IF(VLOOKUP($B871,[1]Sheet1!$E$2:$G$553,3,FALSE)=0,"",$L871)</f>
        <v>#N/A</v>
      </c>
      <c r="R871" s="72" t="e">
        <f>IF(VLOOKUP($B871,[1]Sheet1!$F$2:$G$553,2,FALSE)=0,"",$L871)</f>
        <v>#N/A</v>
      </c>
      <c r="S871" s="72" t="e">
        <f>COUNTIF([1]isolation_zones!$H$2:$H$1182,conductor_pz_summary_hftd_23_re!B871)</f>
        <v>#VALUE!</v>
      </c>
    </row>
    <row r="872" spans="1:19" x14ac:dyDescent="0.25">
      <c r="A872" s="70">
        <v>5449</v>
      </c>
      <c r="B872" s="71" t="s">
        <v>2475</v>
      </c>
      <c r="C872" s="72">
        <v>152561103</v>
      </c>
      <c r="D872" s="72" t="s">
        <v>667</v>
      </c>
      <c r="E872" s="72">
        <v>13140.120873477899</v>
      </c>
      <c r="F872" s="72">
        <f t="shared" si="65"/>
        <v>8.1666382060148539</v>
      </c>
      <c r="G872" s="73">
        <v>108</v>
      </c>
      <c r="H872" s="72">
        <f t="shared" si="66"/>
        <v>9.0721998172565534</v>
      </c>
      <c r="I872" s="74">
        <v>8.4001850159782898E-2</v>
      </c>
      <c r="J872" s="75">
        <v>871</v>
      </c>
      <c r="K872" s="72">
        <f t="shared" si="67"/>
        <v>10547.107292288576</v>
      </c>
      <c r="L872" s="72">
        <f t="shared" si="68"/>
        <v>4761.1206915346202</v>
      </c>
      <c r="M872" s="72">
        <f t="shared" si="69"/>
        <v>0.19227811205124934</v>
      </c>
      <c r="N872" s="72" t="e">
        <f>IF(VLOOKUP(B872,[1]Sheet1!$B$2:$G$553,6,FALSE)=0,"",L872)</f>
        <v>#N/A</v>
      </c>
      <c r="O872" s="72" t="e">
        <f>IF(VLOOKUP($B872,[1]Sheet1!$C$2:$G$553,5,FALSE)=0,"",$L872)</f>
        <v>#N/A</v>
      </c>
      <c r="P872" s="72" t="e">
        <f>IF(VLOOKUP($B872,[1]Sheet1!$D$2:$G$553,4,FALSE)=0,"",$L872)</f>
        <v>#N/A</v>
      </c>
      <c r="Q872" s="72" t="e">
        <f>IF(VLOOKUP($B872,[1]Sheet1!$E$2:$G$553,3,FALSE)=0,"",$L872)</f>
        <v>#N/A</v>
      </c>
      <c r="R872" s="72" t="e">
        <f>IF(VLOOKUP($B872,[1]Sheet1!$F$2:$G$553,2,FALSE)=0,"",$L872)</f>
        <v>#N/A</v>
      </c>
      <c r="S872" s="72" t="e">
        <f>COUNTIF([1]isolation_zones!$H$2:$H$1182,conductor_pz_summary_hftd_23_re!B872)</f>
        <v>#VALUE!</v>
      </c>
    </row>
    <row r="873" spans="1:19" x14ac:dyDescent="0.25">
      <c r="A873" s="70">
        <v>9940</v>
      </c>
      <c r="B873" s="71" t="s">
        <v>6018</v>
      </c>
      <c r="C873" s="72">
        <v>82831105</v>
      </c>
      <c r="D873" s="72" t="s">
        <v>1566</v>
      </c>
      <c r="E873" s="72">
        <v>168.14213218924201</v>
      </c>
      <c r="F873" s="72">
        <f t="shared" si="65"/>
        <v>0.10450101441220759</v>
      </c>
      <c r="G873" s="73">
        <v>7</v>
      </c>
      <c r="H873" s="72">
        <f t="shared" si="66"/>
        <v>0.58796776833537823</v>
      </c>
      <c r="I873" s="74">
        <v>8.3995395476482604E-2</v>
      </c>
      <c r="J873" s="75">
        <v>872</v>
      </c>
      <c r="K873" s="72">
        <f t="shared" si="67"/>
        <v>10547.211793302988</v>
      </c>
      <c r="L873" s="72">
        <f t="shared" si="68"/>
        <v>4760.532723766285</v>
      </c>
      <c r="M873" s="72">
        <f t="shared" si="69"/>
        <v>0.19225436694169068</v>
      </c>
      <c r="N873" s="72" t="e">
        <f>IF(VLOOKUP(B873,[1]Sheet1!$B$2:$G$553,6,FALSE)=0,"",L873)</f>
        <v>#N/A</v>
      </c>
      <c r="O873" s="72" t="e">
        <f>IF(VLOOKUP($B873,[1]Sheet1!$C$2:$G$553,5,FALSE)=0,"",$L873)</f>
        <v>#N/A</v>
      </c>
      <c r="P873" s="72" t="e">
        <f>IF(VLOOKUP($B873,[1]Sheet1!$D$2:$G$553,4,FALSE)=0,"",$L873)</f>
        <v>#N/A</v>
      </c>
      <c r="Q873" s="72" t="e">
        <f>IF(VLOOKUP($B873,[1]Sheet1!$E$2:$G$553,3,FALSE)=0,"",$L873)</f>
        <v>#N/A</v>
      </c>
      <c r="R873" s="72" t="e">
        <f>IF(VLOOKUP($B873,[1]Sheet1!$F$2:$G$553,2,FALSE)=0,"",$L873)</f>
        <v>#N/A</v>
      </c>
      <c r="S873" s="72" t="e">
        <f>COUNTIF([1]isolation_zones!$H$2:$H$1182,conductor_pz_summary_hftd_23_re!B873)</f>
        <v>#VALUE!</v>
      </c>
    </row>
    <row r="874" spans="1:19" x14ac:dyDescent="0.25">
      <c r="A874" s="70">
        <v>4281</v>
      </c>
      <c r="B874" s="71" t="s">
        <v>6019</v>
      </c>
      <c r="C874" s="72">
        <v>43291105</v>
      </c>
      <c r="D874" s="72" t="s">
        <v>293</v>
      </c>
      <c r="E874" s="72">
        <v>27085.716020026</v>
      </c>
      <c r="F874" s="72">
        <f t="shared" si="65"/>
        <v>16.833881926678682</v>
      </c>
      <c r="G874" s="73">
        <v>193</v>
      </c>
      <c r="H874" s="72">
        <f t="shared" si="66"/>
        <v>16.191289444931606</v>
      </c>
      <c r="I874" s="74">
        <v>8.3892691424516094E-2</v>
      </c>
      <c r="J874" s="75">
        <v>873</v>
      </c>
      <c r="K874" s="72">
        <f t="shared" si="67"/>
        <v>10564.045675229667</v>
      </c>
      <c r="L874" s="72">
        <f t="shared" si="68"/>
        <v>4744.3414343213535</v>
      </c>
      <c r="M874" s="72">
        <f t="shared" si="69"/>
        <v>0.191600480857332</v>
      </c>
      <c r="N874" s="72" t="e">
        <f>IF(VLOOKUP(B874,[1]Sheet1!$B$2:$G$553,6,FALSE)=0,"",L874)</f>
        <v>#N/A</v>
      </c>
      <c r="O874" s="72" t="e">
        <f>IF(VLOOKUP($B874,[1]Sheet1!$C$2:$G$553,5,FALSE)=0,"",$L874)</f>
        <v>#N/A</v>
      </c>
      <c r="P874" s="72" t="e">
        <f>IF(VLOOKUP($B874,[1]Sheet1!$D$2:$G$553,4,FALSE)=0,"",$L874)</f>
        <v>#N/A</v>
      </c>
      <c r="Q874" s="72" t="e">
        <f>IF(VLOOKUP($B874,[1]Sheet1!$E$2:$G$553,3,FALSE)=0,"",$L874)</f>
        <v>#N/A</v>
      </c>
      <c r="R874" s="72" t="e">
        <f>IF(VLOOKUP($B874,[1]Sheet1!$F$2:$G$553,2,FALSE)=0,"",$L874)</f>
        <v>#N/A</v>
      </c>
      <c r="S874" s="72" t="e">
        <f>COUNTIF([1]isolation_zones!$H$2:$H$1182,conductor_pz_summary_hftd_23_re!B874)</f>
        <v>#VALUE!</v>
      </c>
    </row>
    <row r="875" spans="1:19" x14ac:dyDescent="0.25">
      <c r="A875" s="70">
        <v>9696</v>
      </c>
      <c r="B875" s="71" t="s">
        <v>6020</v>
      </c>
      <c r="C875" s="72">
        <v>42991104</v>
      </c>
      <c r="D875" s="72" t="s">
        <v>1288</v>
      </c>
      <c r="E875" s="72">
        <v>212.33409271291001</v>
      </c>
      <c r="F875" s="72">
        <f t="shared" si="65"/>
        <v>0.13196649640330019</v>
      </c>
      <c r="G875" s="73">
        <v>4</v>
      </c>
      <c r="H875" s="72">
        <f t="shared" si="66"/>
        <v>0.3353687930543276</v>
      </c>
      <c r="I875" s="74">
        <v>8.3842198263581899E-2</v>
      </c>
      <c r="J875" s="75">
        <v>874</v>
      </c>
      <c r="K875" s="72">
        <f t="shared" si="67"/>
        <v>10564.17764172607</v>
      </c>
      <c r="L875" s="72">
        <f t="shared" si="68"/>
        <v>4744.0060655282996</v>
      </c>
      <c r="M875" s="72">
        <f t="shared" si="69"/>
        <v>0.19158693697080881</v>
      </c>
      <c r="N875" s="72" t="e">
        <f>IF(VLOOKUP(B875,[1]Sheet1!$B$2:$G$553,6,FALSE)=0,"",L875)</f>
        <v>#N/A</v>
      </c>
      <c r="O875" s="72" t="e">
        <f>IF(VLOOKUP($B875,[1]Sheet1!$C$2:$G$553,5,FALSE)=0,"",$L875)</f>
        <v>#N/A</v>
      </c>
      <c r="P875" s="72" t="e">
        <f>IF(VLOOKUP($B875,[1]Sheet1!$D$2:$G$553,4,FALSE)=0,"",$L875)</f>
        <v>#N/A</v>
      </c>
      <c r="Q875" s="72" t="e">
        <f>IF(VLOOKUP($B875,[1]Sheet1!$E$2:$G$553,3,FALSE)=0,"",$L875)</f>
        <v>#N/A</v>
      </c>
      <c r="R875" s="72" t="e">
        <f>IF(VLOOKUP($B875,[1]Sheet1!$F$2:$G$553,2,FALSE)=0,"",$L875)</f>
        <v>#N/A</v>
      </c>
      <c r="S875" s="72" t="e">
        <f>COUNTIF([1]isolation_zones!$H$2:$H$1182,conductor_pz_summary_hftd_23_re!B875)</f>
        <v>#VALUE!</v>
      </c>
    </row>
    <row r="876" spans="1:19" x14ac:dyDescent="0.25">
      <c r="A876" s="70">
        <v>3446</v>
      </c>
      <c r="B876" s="71" t="s">
        <v>4330</v>
      </c>
      <c r="C876" s="72">
        <v>102781101</v>
      </c>
      <c r="D876" s="72" t="s">
        <v>1208</v>
      </c>
      <c r="E876" s="72">
        <v>5410.2105013533301</v>
      </c>
      <c r="F876" s="72">
        <f t="shared" si="65"/>
        <v>3.3624676826310318</v>
      </c>
      <c r="G876" s="73">
        <v>80</v>
      </c>
      <c r="H876" s="72">
        <f t="shared" si="66"/>
        <v>6.6363700054952481</v>
      </c>
      <c r="I876" s="74">
        <v>8.2954625068690599E-2</v>
      </c>
      <c r="J876" s="75">
        <v>875</v>
      </c>
      <c r="K876" s="72">
        <f t="shared" si="67"/>
        <v>10567.540109408701</v>
      </c>
      <c r="L876" s="72">
        <f t="shared" si="68"/>
        <v>4737.3696955228042</v>
      </c>
      <c r="M876" s="72">
        <f t="shared" si="69"/>
        <v>0.19131892681559493</v>
      </c>
      <c r="N876" s="72" t="e">
        <f>IF(VLOOKUP(B876,[1]Sheet1!$B$2:$G$553,6,FALSE)=0,"",L876)</f>
        <v>#N/A</v>
      </c>
      <c r="O876" s="72" t="e">
        <f>IF(VLOOKUP($B876,[1]Sheet1!$C$2:$G$553,5,FALSE)=0,"",$L876)</f>
        <v>#N/A</v>
      </c>
      <c r="P876" s="72" t="e">
        <f>IF(VLOOKUP($B876,[1]Sheet1!$D$2:$G$553,4,FALSE)=0,"",$L876)</f>
        <v>#N/A</v>
      </c>
      <c r="Q876" s="72" t="e">
        <f>IF(VLOOKUP($B876,[1]Sheet1!$E$2:$G$553,3,FALSE)=0,"",$L876)</f>
        <v>#N/A</v>
      </c>
      <c r="R876" s="72" t="e">
        <f>IF(VLOOKUP($B876,[1]Sheet1!$F$2:$G$553,2,FALSE)=0,"",$L876)</f>
        <v>#N/A</v>
      </c>
      <c r="S876" s="72" t="e">
        <f>COUNTIF([1]isolation_zones!$H$2:$H$1182,conductor_pz_summary_hftd_23_re!B876)</f>
        <v>#VALUE!</v>
      </c>
    </row>
    <row r="877" spans="1:19" x14ac:dyDescent="0.25">
      <c r="A877" s="70">
        <v>2644</v>
      </c>
      <c r="B877" s="71" t="s">
        <v>2548</v>
      </c>
      <c r="C877" s="72">
        <v>42661103</v>
      </c>
      <c r="D877" s="72" t="s">
        <v>507</v>
      </c>
      <c r="E877" s="72">
        <v>11942.5867597549</v>
      </c>
      <c r="F877" s="72">
        <f t="shared" si="65"/>
        <v>7.422365916566128</v>
      </c>
      <c r="G877" s="73">
        <v>69</v>
      </c>
      <c r="H877" s="72">
        <f t="shared" si="66"/>
        <v>5.7219477119697775</v>
      </c>
      <c r="I877" s="74">
        <v>8.2926778434344595E-2</v>
      </c>
      <c r="J877" s="75">
        <v>876</v>
      </c>
      <c r="K877" s="72">
        <f t="shared" si="67"/>
        <v>10574.962475325266</v>
      </c>
      <c r="L877" s="72">
        <f t="shared" si="68"/>
        <v>4731.6477478108345</v>
      </c>
      <c r="M877" s="72">
        <f t="shared" si="69"/>
        <v>0.19108784565328168</v>
      </c>
      <c r="N877" s="72" t="e">
        <f>IF(VLOOKUP(B877,[1]Sheet1!$B$2:$G$553,6,FALSE)=0,"",L877)</f>
        <v>#N/A</v>
      </c>
      <c r="O877" s="72" t="e">
        <f>IF(VLOOKUP($B877,[1]Sheet1!$C$2:$G$553,5,FALSE)=0,"",$L877)</f>
        <v>#N/A</v>
      </c>
      <c r="P877" s="72" t="e">
        <f>IF(VLOOKUP($B877,[1]Sheet1!$D$2:$G$553,4,FALSE)=0,"",$L877)</f>
        <v>#N/A</v>
      </c>
      <c r="Q877" s="72" t="e">
        <f>IF(VLOOKUP($B877,[1]Sheet1!$E$2:$G$553,3,FALSE)=0,"",$L877)</f>
        <v>#N/A</v>
      </c>
      <c r="R877" s="72" t="e">
        <f>IF(VLOOKUP($B877,[1]Sheet1!$F$2:$G$553,2,FALSE)=0,"",$L877)</f>
        <v>#N/A</v>
      </c>
      <c r="S877" s="72" t="e">
        <f>COUNTIF([1]isolation_zones!$H$2:$H$1182,conductor_pz_summary_hftd_23_re!B877)</f>
        <v>#VALUE!</v>
      </c>
    </row>
    <row r="878" spans="1:19" x14ac:dyDescent="0.25">
      <c r="A878" s="70">
        <v>2263</v>
      </c>
      <c r="B878" s="71" t="s">
        <v>3028</v>
      </c>
      <c r="C878" s="72">
        <v>83392110</v>
      </c>
      <c r="D878" s="72" t="s">
        <v>609</v>
      </c>
      <c r="E878" s="72">
        <v>13567.802176974101</v>
      </c>
      <c r="F878" s="72">
        <f t="shared" si="65"/>
        <v>8.4324438638745196</v>
      </c>
      <c r="G878" s="73">
        <v>129</v>
      </c>
      <c r="H878" s="72">
        <f t="shared" si="66"/>
        <v>10.687378958762169</v>
      </c>
      <c r="I878" s="74">
        <v>8.2847898905133097E-2</v>
      </c>
      <c r="J878" s="75">
        <v>877</v>
      </c>
      <c r="K878" s="72">
        <f t="shared" si="67"/>
        <v>10583.394919189141</v>
      </c>
      <c r="L878" s="72">
        <f t="shared" si="68"/>
        <v>4720.960368852072</v>
      </c>
      <c r="M878" s="72">
        <f t="shared" si="69"/>
        <v>0.19065623528628955</v>
      </c>
      <c r="N878" s="72" t="e">
        <f>IF(VLOOKUP(B878,[1]Sheet1!$B$2:$G$553,6,FALSE)=0,"",L878)</f>
        <v>#N/A</v>
      </c>
      <c r="O878" s="72" t="e">
        <f>IF(VLOOKUP($B878,[1]Sheet1!$C$2:$G$553,5,FALSE)=0,"",$L878)</f>
        <v>#N/A</v>
      </c>
      <c r="P878" s="72" t="e">
        <f>IF(VLOOKUP($B878,[1]Sheet1!$D$2:$G$553,4,FALSE)=0,"",$L878)</f>
        <v>#N/A</v>
      </c>
      <c r="Q878" s="72" t="e">
        <f>IF(VLOOKUP($B878,[1]Sheet1!$E$2:$G$553,3,FALSE)=0,"",$L878)</f>
        <v>#N/A</v>
      </c>
      <c r="R878" s="72" t="e">
        <f>IF(VLOOKUP($B878,[1]Sheet1!$F$2:$G$553,2,FALSE)=0,"",$L878)</f>
        <v>#N/A</v>
      </c>
      <c r="S878" s="72" t="e">
        <f>COUNTIF([1]isolation_zones!$H$2:$H$1182,conductor_pz_summary_hftd_23_re!B878)</f>
        <v>#VALUE!</v>
      </c>
    </row>
    <row r="879" spans="1:19" x14ac:dyDescent="0.25">
      <c r="A879" s="70">
        <v>9623</v>
      </c>
      <c r="B879" s="71" t="s">
        <v>6021</v>
      </c>
      <c r="C879" s="72">
        <v>182721104</v>
      </c>
      <c r="D879" s="72" t="s">
        <v>679</v>
      </c>
      <c r="E879" s="72">
        <v>943.75909241890497</v>
      </c>
      <c r="F879" s="72">
        <f t="shared" si="65"/>
        <v>0.58655008851392476</v>
      </c>
      <c r="G879" s="73">
        <v>17</v>
      </c>
      <c r="H879" s="72">
        <f t="shared" si="66"/>
        <v>1.4070177146679022</v>
      </c>
      <c r="I879" s="74">
        <v>8.2765747921641306E-2</v>
      </c>
      <c r="J879" s="75">
        <v>878</v>
      </c>
      <c r="K879" s="72">
        <f t="shared" si="67"/>
        <v>10583.981469277654</v>
      </c>
      <c r="L879" s="72">
        <f t="shared" si="68"/>
        <v>4719.5533511374042</v>
      </c>
      <c r="M879" s="72">
        <f t="shared" si="69"/>
        <v>0.1905994128011381</v>
      </c>
      <c r="N879" s="72" t="e">
        <f>IF(VLOOKUP(B879,[1]Sheet1!$B$2:$G$553,6,FALSE)=0,"",L879)</f>
        <v>#N/A</v>
      </c>
      <c r="O879" s="72" t="e">
        <f>IF(VLOOKUP($B879,[1]Sheet1!$C$2:$G$553,5,FALSE)=0,"",$L879)</f>
        <v>#N/A</v>
      </c>
      <c r="P879" s="72" t="e">
        <f>IF(VLOOKUP($B879,[1]Sheet1!$D$2:$G$553,4,FALSE)=0,"",$L879)</f>
        <v>#N/A</v>
      </c>
      <c r="Q879" s="72" t="e">
        <f>IF(VLOOKUP($B879,[1]Sheet1!$E$2:$G$553,3,FALSE)=0,"",$L879)</f>
        <v>#N/A</v>
      </c>
      <c r="R879" s="72" t="e">
        <f>IF(VLOOKUP($B879,[1]Sheet1!$F$2:$G$553,2,FALSE)=0,"",$L879)</f>
        <v>#N/A</v>
      </c>
      <c r="S879" s="72" t="e">
        <f>COUNTIF([1]isolation_zones!$H$2:$H$1182,conductor_pz_summary_hftd_23_re!B879)</f>
        <v>#VALUE!</v>
      </c>
    </row>
    <row r="880" spans="1:19" x14ac:dyDescent="0.25">
      <c r="A880" s="70">
        <v>7942</v>
      </c>
      <c r="B880" s="71" t="s">
        <v>2656</v>
      </c>
      <c r="C880" s="72">
        <v>42561102</v>
      </c>
      <c r="D880" s="72" t="s">
        <v>719</v>
      </c>
      <c r="E880" s="72">
        <v>2185.8295140784398</v>
      </c>
      <c r="F880" s="72">
        <f t="shared" si="65"/>
        <v>1.3585018732619265</v>
      </c>
      <c r="G880" s="73">
        <v>45</v>
      </c>
      <c r="H880" s="72">
        <f t="shared" si="66"/>
        <v>3.7244320771003152</v>
      </c>
      <c r="I880" s="74">
        <v>8.2765157268895898E-2</v>
      </c>
      <c r="J880" s="75">
        <v>879</v>
      </c>
      <c r="K880" s="72">
        <f t="shared" si="67"/>
        <v>10585.339971150916</v>
      </c>
      <c r="L880" s="72">
        <f t="shared" si="68"/>
        <v>4715.8289190603036</v>
      </c>
      <c r="M880" s="72">
        <f t="shared" si="69"/>
        <v>0.19044900141385246</v>
      </c>
      <c r="N880" s="72" t="e">
        <f>IF(VLOOKUP(B880,[1]Sheet1!$B$2:$G$553,6,FALSE)=0,"",L880)</f>
        <v>#N/A</v>
      </c>
      <c r="O880" s="72" t="e">
        <f>IF(VLOOKUP($B880,[1]Sheet1!$C$2:$G$553,5,FALSE)=0,"",$L880)</f>
        <v>#N/A</v>
      </c>
      <c r="P880" s="72" t="e">
        <f>IF(VLOOKUP($B880,[1]Sheet1!$D$2:$G$553,4,FALSE)=0,"",$L880)</f>
        <v>#N/A</v>
      </c>
      <c r="Q880" s="72" t="e">
        <f>IF(VLOOKUP($B880,[1]Sheet1!$E$2:$G$553,3,FALSE)=0,"",$L880)</f>
        <v>#N/A</v>
      </c>
      <c r="R880" s="72" t="e">
        <f>IF(VLOOKUP($B880,[1]Sheet1!$F$2:$G$553,2,FALSE)=0,"",$L880)</f>
        <v>#N/A</v>
      </c>
      <c r="S880" s="72" t="e">
        <f>COUNTIF([1]isolation_zones!$H$2:$H$1182,conductor_pz_summary_hftd_23_re!B880)</f>
        <v>#VALUE!</v>
      </c>
    </row>
    <row r="881" spans="1:19" x14ac:dyDescent="0.25">
      <c r="A881" s="70">
        <v>4041</v>
      </c>
      <c r="B881" s="71" t="s">
        <v>6022</v>
      </c>
      <c r="C881" s="72">
        <v>163451702</v>
      </c>
      <c r="D881" s="72" t="s">
        <v>1108</v>
      </c>
      <c r="E881" s="72">
        <v>14101.6239426623</v>
      </c>
      <c r="F881" s="72">
        <f t="shared" si="65"/>
        <v>8.7642162477702303</v>
      </c>
      <c r="G881" s="73">
        <v>88</v>
      </c>
      <c r="H881" s="72">
        <f t="shared" si="66"/>
        <v>7.2534042892859425</v>
      </c>
      <c r="I881" s="74">
        <v>8.2425048741885706E-2</v>
      </c>
      <c r="J881" s="75">
        <v>880</v>
      </c>
      <c r="K881" s="72">
        <f t="shared" si="67"/>
        <v>10594.104187398685</v>
      </c>
      <c r="L881" s="72">
        <f t="shared" si="68"/>
        <v>4708.5755147710179</v>
      </c>
      <c r="M881" s="72">
        <f t="shared" si="69"/>
        <v>0.19015607229630918</v>
      </c>
      <c r="N881" s="72" t="e">
        <f>IF(VLOOKUP(B881,[1]Sheet1!$B$2:$G$553,6,FALSE)=0,"",L881)</f>
        <v>#N/A</v>
      </c>
      <c r="O881" s="72" t="e">
        <f>IF(VLOOKUP($B881,[1]Sheet1!$C$2:$G$553,5,FALSE)=0,"",$L881)</f>
        <v>#N/A</v>
      </c>
      <c r="P881" s="72" t="e">
        <f>IF(VLOOKUP($B881,[1]Sheet1!$D$2:$G$553,4,FALSE)=0,"",$L881)</f>
        <v>#N/A</v>
      </c>
      <c r="Q881" s="72" t="e">
        <f>IF(VLOOKUP($B881,[1]Sheet1!$E$2:$G$553,3,FALSE)=0,"",$L881)</f>
        <v>#N/A</v>
      </c>
      <c r="R881" s="72" t="e">
        <f>IF(VLOOKUP($B881,[1]Sheet1!$F$2:$G$553,2,FALSE)=0,"",$L881)</f>
        <v>#N/A</v>
      </c>
      <c r="S881" s="72" t="e">
        <f>COUNTIF([1]isolation_zones!$H$2:$H$1182,conductor_pz_summary_hftd_23_re!B881)</f>
        <v>#VALUE!</v>
      </c>
    </row>
    <row r="882" spans="1:19" x14ac:dyDescent="0.25">
      <c r="A882" s="70">
        <v>4759</v>
      </c>
      <c r="B882" s="71" t="s">
        <v>2184</v>
      </c>
      <c r="C882" s="72">
        <v>42271103</v>
      </c>
      <c r="D882" s="72" t="s">
        <v>255</v>
      </c>
      <c r="E882" s="72">
        <v>15742.3512081029</v>
      </c>
      <c r="F882" s="72">
        <f t="shared" si="65"/>
        <v>9.7839348714126171</v>
      </c>
      <c r="G882" s="73">
        <v>154</v>
      </c>
      <c r="H882" s="72">
        <f t="shared" si="66"/>
        <v>12.684486963803577</v>
      </c>
      <c r="I882" s="74">
        <v>8.2366798466256996E-2</v>
      </c>
      <c r="J882" s="75">
        <v>881</v>
      </c>
      <c r="K882" s="72">
        <f t="shared" si="67"/>
        <v>10603.888122270098</v>
      </c>
      <c r="L882" s="72">
        <f t="shared" si="68"/>
        <v>4695.8910278072144</v>
      </c>
      <c r="M882" s="72">
        <f t="shared" si="69"/>
        <v>0.1896438086164417</v>
      </c>
      <c r="N882" s="72" t="e">
        <f>IF(VLOOKUP(B882,[1]Sheet1!$B$2:$G$553,6,FALSE)=0,"",L882)</f>
        <v>#N/A</v>
      </c>
      <c r="O882" s="72" t="e">
        <f>IF(VLOOKUP($B882,[1]Sheet1!$C$2:$G$553,5,FALSE)=0,"",$L882)</f>
        <v>#N/A</v>
      </c>
      <c r="P882" s="72" t="e">
        <f>IF(VLOOKUP($B882,[1]Sheet1!$D$2:$G$553,4,FALSE)=0,"",$L882)</f>
        <v>#N/A</v>
      </c>
      <c r="Q882" s="72" t="e">
        <f>IF(VLOOKUP($B882,[1]Sheet1!$E$2:$G$553,3,FALSE)=0,"",$L882)</f>
        <v>#N/A</v>
      </c>
      <c r="R882" s="72" t="e">
        <f>IF(VLOOKUP($B882,[1]Sheet1!$F$2:$G$553,2,FALSE)=0,"",$L882)</f>
        <v>#N/A</v>
      </c>
      <c r="S882" s="72" t="e">
        <f>COUNTIF([1]isolation_zones!$H$2:$H$1182,conductor_pz_summary_hftd_23_re!B882)</f>
        <v>#VALUE!</v>
      </c>
    </row>
    <row r="883" spans="1:19" x14ac:dyDescent="0.25">
      <c r="A883" s="70">
        <v>1164</v>
      </c>
      <c r="B883" s="71" t="s">
        <v>6023</v>
      </c>
      <c r="C883" s="72">
        <v>252192105</v>
      </c>
      <c r="D883" s="72" t="s">
        <v>715</v>
      </c>
      <c r="E883" s="72">
        <v>23226.240143089999</v>
      </c>
      <c r="F883" s="72">
        <f t="shared" si="65"/>
        <v>14.43520207774394</v>
      </c>
      <c r="G883" s="73">
        <v>112</v>
      </c>
      <c r="H883" s="72">
        <f t="shared" si="66"/>
        <v>9.2209860744395851</v>
      </c>
      <c r="I883" s="74">
        <v>8.2330232807496295E-2</v>
      </c>
      <c r="J883" s="75">
        <v>882</v>
      </c>
      <c r="K883" s="72">
        <f t="shared" si="67"/>
        <v>10618.323324347843</v>
      </c>
      <c r="L883" s="72">
        <f t="shared" si="68"/>
        <v>4686.6700417327747</v>
      </c>
      <c r="M883" s="72">
        <f t="shared" si="69"/>
        <v>0.18927141860398169</v>
      </c>
      <c r="N883" s="72" t="e">
        <f>IF(VLOOKUP(B883,[1]Sheet1!$B$2:$G$553,6,FALSE)=0,"",L883)</f>
        <v>#N/A</v>
      </c>
      <c r="O883" s="72" t="e">
        <f>IF(VLOOKUP($B883,[1]Sheet1!$C$2:$G$553,5,FALSE)=0,"",$L883)</f>
        <v>#N/A</v>
      </c>
      <c r="P883" s="72" t="e">
        <f>IF(VLOOKUP($B883,[1]Sheet1!$D$2:$G$553,4,FALSE)=0,"",$L883)</f>
        <v>#N/A</v>
      </c>
      <c r="Q883" s="72" t="e">
        <f>IF(VLOOKUP($B883,[1]Sheet1!$E$2:$G$553,3,FALSE)=0,"",$L883)</f>
        <v>#N/A</v>
      </c>
      <c r="R883" s="72" t="e">
        <f>IF(VLOOKUP($B883,[1]Sheet1!$F$2:$G$553,2,FALSE)=0,"",$L883)</f>
        <v>#N/A</v>
      </c>
      <c r="S883" s="72" t="e">
        <f>COUNTIF([1]isolation_zones!$H$2:$H$1182,conductor_pz_summary_hftd_23_re!B883)</f>
        <v>#VALUE!</v>
      </c>
    </row>
    <row r="884" spans="1:19" x14ac:dyDescent="0.25">
      <c r="A884" s="70">
        <v>4634</v>
      </c>
      <c r="B884" s="71" t="s">
        <v>2839</v>
      </c>
      <c r="C884" s="72">
        <v>153652110</v>
      </c>
      <c r="D884" s="72" t="s">
        <v>1454</v>
      </c>
      <c r="E884" s="72">
        <v>12725.516752617101</v>
      </c>
      <c r="F884" s="72">
        <f t="shared" si="65"/>
        <v>7.9089600699919833</v>
      </c>
      <c r="G884" s="73">
        <v>106</v>
      </c>
      <c r="H884" s="72">
        <f t="shared" si="66"/>
        <v>8.716256860680371</v>
      </c>
      <c r="I884" s="74">
        <v>8.2228838308305394E-2</v>
      </c>
      <c r="J884" s="75">
        <v>883</v>
      </c>
      <c r="K884" s="72">
        <f t="shared" si="67"/>
        <v>10626.232284417834</v>
      </c>
      <c r="L884" s="72">
        <f t="shared" si="68"/>
        <v>4677.9537848720947</v>
      </c>
      <c r="M884" s="72">
        <f t="shared" si="69"/>
        <v>0.18891941210763197</v>
      </c>
      <c r="N884" s="72" t="e">
        <f>IF(VLOOKUP(B884,[1]Sheet1!$B$2:$G$553,6,FALSE)=0,"",L884)</f>
        <v>#N/A</v>
      </c>
      <c r="O884" s="72" t="e">
        <f>IF(VLOOKUP($B884,[1]Sheet1!$C$2:$G$553,5,FALSE)=0,"",$L884)</f>
        <v>#N/A</v>
      </c>
      <c r="P884" s="72" t="e">
        <f>IF(VLOOKUP($B884,[1]Sheet1!$D$2:$G$553,4,FALSE)=0,"",$L884)</f>
        <v>#N/A</v>
      </c>
      <c r="Q884" s="72" t="e">
        <f>IF(VLOOKUP($B884,[1]Sheet1!$E$2:$G$553,3,FALSE)=0,"",$L884)</f>
        <v>#N/A</v>
      </c>
      <c r="R884" s="72" t="e">
        <f>IF(VLOOKUP($B884,[1]Sheet1!$F$2:$G$553,2,FALSE)=0,"",$L884)</f>
        <v>#N/A</v>
      </c>
      <c r="S884" s="72" t="e">
        <f>COUNTIF([1]isolation_zones!$H$2:$H$1182,conductor_pz_summary_hftd_23_re!B884)</f>
        <v>#VALUE!</v>
      </c>
    </row>
    <row r="885" spans="1:19" x14ac:dyDescent="0.25">
      <c r="A885" s="70">
        <v>4491</v>
      </c>
      <c r="B885" s="71" t="s">
        <v>6024</v>
      </c>
      <c r="C885" s="72">
        <v>43411102</v>
      </c>
      <c r="D885" s="72" t="s">
        <v>1310</v>
      </c>
      <c r="E885" s="72">
        <v>5010.1846152502503</v>
      </c>
      <c r="F885" s="72">
        <f t="shared" si="65"/>
        <v>3.1138499784028904</v>
      </c>
      <c r="G885" s="73">
        <v>41</v>
      </c>
      <c r="H885" s="72">
        <f t="shared" si="66"/>
        <v>3.369380059357229</v>
      </c>
      <c r="I885" s="74">
        <v>8.2180001447737294E-2</v>
      </c>
      <c r="J885" s="75">
        <v>884</v>
      </c>
      <c r="K885" s="72">
        <f t="shared" si="67"/>
        <v>10629.346134396237</v>
      </c>
      <c r="L885" s="72">
        <f t="shared" si="68"/>
        <v>4674.5844048127374</v>
      </c>
      <c r="M885" s="72">
        <f t="shared" si="69"/>
        <v>0.18878333951494422</v>
      </c>
      <c r="N885" s="72" t="e">
        <f>IF(VLOOKUP(B885,[1]Sheet1!$B$2:$G$553,6,FALSE)=0,"",L885)</f>
        <v>#N/A</v>
      </c>
      <c r="O885" s="72" t="e">
        <f>IF(VLOOKUP($B885,[1]Sheet1!$C$2:$G$553,5,FALSE)=0,"",$L885)</f>
        <v>#N/A</v>
      </c>
      <c r="P885" s="72" t="e">
        <f>IF(VLOOKUP($B885,[1]Sheet1!$D$2:$G$553,4,FALSE)=0,"",$L885)</f>
        <v>#N/A</v>
      </c>
      <c r="Q885" s="72" t="e">
        <f>IF(VLOOKUP($B885,[1]Sheet1!$E$2:$G$553,3,FALSE)=0,"",$L885)</f>
        <v>#N/A</v>
      </c>
      <c r="R885" s="72" t="e">
        <f>IF(VLOOKUP($B885,[1]Sheet1!$F$2:$G$553,2,FALSE)=0,"",$L885)</f>
        <v>#N/A</v>
      </c>
      <c r="S885" s="72" t="e">
        <f>COUNTIF([1]isolation_zones!$H$2:$H$1182,conductor_pz_summary_hftd_23_re!B885)</f>
        <v>#VALUE!</v>
      </c>
    </row>
    <row r="886" spans="1:19" x14ac:dyDescent="0.25">
      <c r="A886" s="70">
        <v>3945</v>
      </c>
      <c r="B886" s="71" t="s">
        <v>3304</v>
      </c>
      <c r="C886" s="72">
        <v>153741101</v>
      </c>
      <c r="D886" s="72" t="s">
        <v>962</v>
      </c>
      <c r="E886" s="72">
        <v>26267.898521317999</v>
      </c>
      <c r="F886" s="72">
        <f t="shared" si="65"/>
        <v>16.325605047431946</v>
      </c>
      <c r="G886" s="73">
        <v>162</v>
      </c>
      <c r="H886" s="72">
        <f t="shared" si="66"/>
        <v>13.309146299357739</v>
      </c>
      <c r="I886" s="74">
        <v>8.21552240701095E-2</v>
      </c>
      <c r="J886" s="75">
        <v>885</v>
      </c>
      <c r="K886" s="72">
        <f t="shared" si="67"/>
        <v>10645.671739443669</v>
      </c>
      <c r="L886" s="72">
        <f t="shared" si="68"/>
        <v>4661.2752585133794</v>
      </c>
      <c r="M886" s="72">
        <f t="shared" si="69"/>
        <v>0.18824584893462676</v>
      </c>
      <c r="N886" s="72" t="e">
        <f>IF(VLOOKUP(B886,[1]Sheet1!$B$2:$G$553,6,FALSE)=0,"",L886)</f>
        <v>#N/A</v>
      </c>
      <c r="O886" s="72" t="e">
        <f>IF(VLOOKUP($B886,[1]Sheet1!$C$2:$G$553,5,FALSE)=0,"",$L886)</f>
        <v>#N/A</v>
      </c>
      <c r="P886" s="72" t="e">
        <f>IF(VLOOKUP($B886,[1]Sheet1!$D$2:$G$553,4,FALSE)=0,"",$L886)</f>
        <v>#N/A</v>
      </c>
      <c r="Q886" s="72" t="e">
        <f>IF(VLOOKUP($B886,[1]Sheet1!$E$2:$G$553,3,FALSE)=0,"",$L886)</f>
        <v>#N/A</v>
      </c>
      <c r="R886" s="72" t="e">
        <f>IF(VLOOKUP($B886,[1]Sheet1!$F$2:$G$553,2,FALSE)=0,"",$L886)</f>
        <v>#N/A</v>
      </c>
      <c r="S886" s="72" t="e">
        <f>COUNTIF([1]isolation_zones!$H$2:$H$1182,conductor_pz_summary_hftd_23_re!B886)</f>
        <v>#VALUE!</v>
      </c>
    </row>
    <row r="887" spans="1:19" x14ac:dyDescent="0.25">
      <c r="A887" s="70">
        <v>5174</v>
      </c>
      <c r="B887" s="71" t="s">
        <v>3930</v>
      </c>
      <c r="C887" s="72">
        <v>162211101</v>
      </c>
      <c r="D887" s="72" t="s">
        <v>1086</v>
      </c>
      <c r="E887" s="72">
        <v>31777.909063324299</v>
      </c>
      <c r="F887" s="72">
        <f t="shared" si="65"/>
        <v>19.750098858498632</v>
      </c>
      <c r="G887" s="73">
        <v>143</v>
      </c>
      <c r="H887" s="72">
        <f t="shared" si="66"/>
        <v>11.702868516916935</v>
      </c>
      <c r="I887" s="74">
        <v>8.1838241377041501E-2</v>
      </c>
      <c r="J887" s="75">
        <v>886</v>
      </c>
      <c r="K887" s="72">
        <f t="shared" si="67"/>
        <v>10665.421838302167</v>
      </c>
      <c r="L887" s="72">
        <f t="shared" si="68"/>
        <v>4649.5723899964623</v>
      </c>
      <c r="M887" s="72">
        <f t="shared" si="69"/>
        <v>0.18777322796788301</v>
      </c>
      <c r="N887" s="72" t="e">
        <f>IF(VLOOKUP(B887,[1]Sheet1!$B$2:$G$553,6,FALSE)=0,"",L887)</f>
        <v>#N/A</v>
      </c>
      <c r="O887" s="72" t="e">
        <f>IF(VLOOKUP($B887,[1]Sheet1!$C$2:$G$553,5,FALSE)=0,"",$L887)</f>
        <v>#N/A</v>
      </c>
      <c r="P887" s="72" t="e">
        <f>IF(VLOOKUP($B887,[1]Sheet1!$D$2:$G$553,4,FALSE)=0,"",$L887)</f>
        <v>#N/A</v>
      </c>
      <c r="Q887" s="72" t="e">
        <f>IF(VLOOKUP($B887,[1]Sheet1!$E$2:$G$553,3,FALSE)=0,"",$L887)</f>
        <v>#N/A</v>
      </c>
      <c r="R887" s="72" t="e">
        <f>IF(VLOOKUP($B887,[1]Sheet1!$F$2:$G$553,2,FALSE)=0,"",$L887)</f>
        <v>#N/A</v>
      </c>
      <c r="S887" s="72" t="e">
        <f>COUNTIF([1]isolation_zones!$H$2:$H$1182,conductor_pz_summary_hftd_23_re!B887)</f>
        <v>#VALUE!</v>
      </c>
    </row>
    <row r="888" spans="1:19" x14ac:dyDescent="0.25">
      <c r="A888" s="70">
        <v>4695</v>
      </c>
      <c r="B888" s="71" t="s">
        <v>6025</v>
      </c>
      <c r="C888" s="72">
        <v>43432104</v>
      </c>
      <c r="D888" s="72" t="s">
        <v>51</v>
      </c>
      <c r="E888" s="72">
        <v>2803.98756778183</v>
      </c>
      <c r="F888" s="72">
        <f t="shared" si="65"/>
        <v>1.7426896008588129</v>
      </c>
      <c r="G888" s="73">
        <v>23</v>
      </c>
      <c r="H888" s="72">
        <f t="shared" si="66"/>
        <v>1.8802354298882653</v>
      </c>
      <c r="I888" s="74">
        <v>8.1749366516881097E-2</v>
      </c>
      <c r="J888" s="75">
        <v>887</v>
      </c>
      <c r="K888" s="72">
        <f t="shared" si="67"/>
        <v>10667.164527903025</v>
      </c>
      <c r="L888" s="72">
        <f t="shared" si="68"/>
        <v>4647.6921545665737</v>
      </c>
      <c r="M888" s="72">
        <f t="shared" si="69"/>
        <v>0.18769729456016376</v>
      </c>
      <c r="N888" s="72" t="e">
        <f>IF(VLOOKUP(B888,[1]Sheet1!$B$2:$G$553,6,FALSE)=0,"",L888)</f>
        <v>#N/A</v>
      </c>
      <c r="O888" s="72" t="e">
        <f>IF(VLOOKUP($B888,[1]Sheet1!$C$2:$G$553,5,FALSE)=0,"",$L888)</f>
        <v>#N/A</v>
      </c>
      <c r="P888" s="72" t="e">
        <f>IF(VLOOKUP($B888,[1]Sheet1!$D$2:$G$553,4,FALSE)=0,"",$L888)</f>
        <v>#N/A</v>
      </c>
      <c r="Q888" s="72" t="e">
        <f>IF(VLOOKUP($B888,[1]Sheet1!$E$2:$G$553,3,FALSE)=0,"",$L888)</f>
        <v>#N/A</v>
      </c>
      <c r="R888" s="72" t="e">
        <f>IF(VLOOKUP($B888,[1]Sheet1!$F$2:$G$553,2,FALSE)=0,"",$L888)</f>
        <v>#N/A</v>
      </c>
      <c r="S888" s="72" t="e">
        <f>COUNTIF([1]isolation_zones!$H$2:$H$1182,conductor_pz_summary_hftd_23_re!B888)</f>
        <v>#VALUE!</v>
      </c>
    </row>
    <row r="889" spans="1:19" x14ac:dyDescent="0.25">
      <c r="A889" s="70">
        <v>5312</v>
      </c>
      <c r="B889" s="71" t="s">
        <v>3891</v>
      </c>
      <c r="C889" s="72">
        <v>42631108</v>
      </c>
      <c r="D889" s="72" t="s">
        <v>180</v>
      </c>
      <c r="E889" s="72">
        <v>23697.802421078501</v>
      </c>
      <c r="F889" s="72">
        <f t="shared" si="65"/>
        <v>14.728279938519888</v>
      </c>
      <c r="G889" s="73">
        <v>81</v>
      </c>
      <c r="H889" s="72">
        <f t="shared" si="66"/>
        <v>6.6063065717801566</v>
      </c>
      <c r="I889" s="74">
        <v>8.1559340392347607E-2</v>
      </c>
      <c r="J889" s="75">
        <v>888</v>
      </c>
      <c r="K889" s="72">
        <f t="shared" si="67"/>
        <v>10681.892807841545</v>
      </c>
      <c r="L889" s="72">
        <f t="shared" si="68"/>
        <v>4641.0858479947938</v>
      </c>
      <c r="M889" s="72">
        <f t="shared" si="69"/>
        <v>0.18743049851831753</v>
      </c>
      <c r="N889" s="72" t="e">
        <f>IF(VLOOKUP(B889,[1]Sheet1!$B$2:$G$553,6,FALSE)=0,"",L889)</f>
        <v>#N/A</v>
      </c>
      <c r="O889" s="72" t="e">
        <f>IF(VLOOKUP($B889,[1]Sheet1!$C$2:$G$553,5,FALSE)=0,"",$L889)</f>
        <v>#N/A</v>
      </c>
      <c r="P889" s="72" t="e">
        <f>IF(VLOOKUP($B889,[1]Sheet1!$D$2:$G$553,4,FALSE)=0,"",$L889)</f>
        <v>#N/A</v>
      </c>
      <c r="Q889" s="72" t="e">
        <f>IF(VLOOKUP($B889,[1]Sheet1!$E$2:$G$553,3,FALSE)=0,"",$L889)</f>
        <v>#N/A</v>
      </c>
      <c r="R889" s="72" t="e">
        <f>IF(VLOOKUP($B889,[1]Sheet1!$F$2:$G$553,2,FALSE)=0,"",$L889)</f>
        <v>#N/A</v>
      </c>
      <c r="S889" s="72" t="e">
        <f>COUNTIF([1]isolation_zones!$H$2:$H$1182,conductor_pz_summary_hftd_23_re!B889)</f>
        <v>#VALUE!</v>
      </c>
    </row>
    <row r="890" spans="1:19" x14ac:dyDescent="0.25">
      <c r="A890" s="70">
        <v>8333</v>
      </c>
      <c r="B890" s="71" t="s">
        <v>3833</v>
      </c>
      <c r="C890" s="72">
        <v>252192105</v>
      </c>
      <c r="D890" s="72" t="s">
        <v>715</v>
      </c>
      <c r="E890" s="72">
        <v>7321.9226773728997</v>
      </c>
      <c r="F890" s="72">
        <f t="shared" si="65"/>
        <v>4.5506045229166565</v>
      </c>
      <c r="G890" s="73">
        <v>41</v>
      </c>
      <c r="H890" s="72">
        <f t="shared" si="66"/>
        <v>3.336628794199942</v>
      </c>
      <c r="I890" s="74">
        <v>8.1381190102437606E-2</v>
      </c>
      <c r="J890" s="75">
        <v>889</v>
      </c>
      <c r="K890" s="72">
        <f t="shared" si="67"/>
        <v>10686.443412364461</v>
      </c>
      <c r="L890" s="72">
        <f t="shared" si="68"/>
        <v>4637.7492192005939</v>
      </c>
      <c r="M890" s="72">
        <f t="shared" si="69"/>
        <v>0.18729574858721301</v>
      </c>
      <c r="N890" s="72" t="e">
        <f>IF(VLOOKUP(B890,[1]Sheet1!$B$2:$G$553,6,FALSE)=0,"",L890)</f>
        <v>#N/A</v>
      </c>
      <c r="O890" s="72" t="e">
        <f>IF(VLOOKUP($B890,[1]Sheet1!$C$2:$G$553,5,FALSE)=0,"",$L890)</f>
        <v>#N/A</v>
      </c>
      <c r="P890" s="72" t="e">
        <f>IF(VLOOKUP($B890,[1]Sheet1!$D$2:$G$553,4,FALSE)=0,"",$L890)</f>
        <v>#N/A</v>
      </c>
      <c r="Q890" s="72" t="e">
        <f>IF(VLOOKUP($B890,[1]Sheet1!$E$2:$G$553,3,FALSE)=0,"",$L890)</f>
        <v>#N/A</v>
      </c>
      <c r="R890" s="72" t="e">
        <f>IF(VLOOKUP($B890,[1]Sheet1!$F$2:$G$553,2,FALSE)=0,"",$L890)</f>
        <v>#N/A</v>
      </c>
      <c r="S890" s="72" t="e">
        <f>COUNTIF([1]isolation_zones!$H$2:$H$1182,conductor_pz_summary_hftd_23_re!B890)</f>
        <v>#VALUE!</v>
      </c>
    </row>
    <row r="891" spans="1:19" x14ac:dyDescent="0.25">
      <c r="A891" s="70">
        <v>7354</v>
      </c>
      <c r="B891" s="71" t="s">
        <v>4464</v>
      </c>
      <c r="C891" s="72">
        <v>182981102</v>
      </c>
      <c r="D891" s="72" t="s">
        <v>683</v>
      </c>
      <c r="E891" s="72">
        <v>12745.324566061099</v>
      </c>
      <c r="F891" s="72">
        <f t="shared" si="65"/>
        <v>7.9212707060665624</v>
      </c>
      <c r="G891" s="73">
        <v>128</v>
      </c>
      <c r="H891" s="72">
        <f t="shared" si="66"/>
        <v>10.375890466426048</v>
      </c>
      <c r="I891" s="74">
        <v>8.1061644268953501E-2</v>
      </c>
      <c r="J891" s="75">
        <v>890</v>
      </c>
      <c r="K891" s="72">
        <f t="shared" si="67"/>
        <v>10694.364683070527</v>
      </c>
      <c r="L891" s="72">
        <f t="shared" si="68"/>
        <v>4627.3733287341674</v>
      </c>
      <c r="M891" s="72">
        <f t="shared" si="69"/>
        <v>0.18687671769953099</v>
      </c>
      <c r="N891" s="72" t="e">
        <f>IF(VLOOKUP(B891,[1]Sheet1!$B$2:$G$553,6,FALSE)=0,"",L891)</f>
        <v>#N/A</v>
      </c>
      <c r="O891" s="72" t="e">
        <f>IF(VLOOKUP($B891,[1]Sheet1!$C$2:$G$553,5,FALSE)=0,"",$L891)</f>
        <v>#N/A</v>
      </c>
      <c r="P891" s="72" t="e">
        <f>IF(VLOOKUP($B891,[1]Sheet1!$D$2:$G$553,4,FALSE)=0,"",$L891)</f>
        <v>#N/A</v>
      </c>
      <c r="Q891" s="72" t="e">
        <f>IF(VLOOKUP($B891,[1]Sheet1!$E$2:$G$553,3,FALSE)=0,"",$L891)</f>
        <v>#N/A</v>
      </c>
      <c r="R891" s="72" t="e">
        <f>IF(VLOOKUP($B891,[1]Sheet1!$F$2:$G$553,2,FALSE)=0,"",$L891)</f>
        <v>#N/A</v>
      </c>
      <c r="S891" s="72" t="e">
        <f>COUNTIF([1]isolation_zones!$H$2:$H$1182,conductor_pz_summary_hftd_23_re!B891)</f>
        <v>#VALUE!</v>
      </c>
    </row>
    <row r="892" spans="1:19" x14ac:dyDescent="0.25">
      <c r="A892" s="70">
        <v>4785</v>
      </c>
      <c r="B892" s="71" t="s">
        <v>2640</v>
      </c>
      <c r="C892" s="72">
        <v>83242111</v>
      </c>
      <c r="D892" s="72" t="s">
        <v>545</v>
      </c>
      <c r="E892" s="72">
        <v>60665.529203835598</v>
      </c>
      <c r="F892" s="72">
        <f t="shared" si="65"/>
        <v>37.703871475348414</v>
      </c>
      <c r="G892" s="73">
        <v>341</v>
      </c>
      <c r="H892" s="72">
        <f t="shared" si="66"/>
        <v>27.541215661874492</v>
      </c>
      <c r="I892" s="74">
        <v>8.0766028333942794E-2</v>
      </c>
      <c r="J892" s="75">
        <v>891</v>
      </c>
      <c r="K892" s="72">
        <f t="shared" si="67"/>
        <v>10732.068554545876</v>
      </c>
      <c r="L892" s="72">
        <f t="shared" si="68"/>
        <v>4599.8321130722934</v>
      </c>
      <c r="M892" s="72">
        <f t="shared" si="69"/>
        <v>0.18576446424196225</v>
      </c>
      <c r="N892" s="72" t="e">
        <f>IF(VLOOKUP(B892,[1]Sheet1!$B$2:$G$553,6,FALSE)=0,"",L892)</f>
        <v>#N/A</v>
      </c>
      <c r="O892" s="72" t="e">
        <f>IF(VLOOKUP($B892,[1]Sheet1!$C$2:$G$553,5,FALSE)=0,"",$L892)</f>
        <v>#N/A</v>
      </c>
      <c r="P892" s="72" t="e">
        <f>IF(VLOOKUP($B892,[1]Sheet1!$D$2:$G$553,4,FALSE)=0,"",$L892)</f>
        <v>#N/A</v>
      </c>
      <c r="Q892" s="72" t="e">
        <f>IF(VLOOKUP($B892,[1]Sheet1!$E$2:$G$553,3,FALSE)=0,"",$L892)</f>
        <v>#N/A</v>
      </c>
      <c r="R892" s="72" t="e">
        <f>IF(VLOOKUP($B892,[1]Sheet1!$F$2:$G$553,2,FALSE)=0,"",$L892)</f>
        <v>#N/A</v>
      </c>
      <c r="S892" s="72" t="e">
        <f>COUNTIF([1]isolation_zones!$H$2:$H$1182,conductor_pz_summary_hftd_23_re!B892)</f>
        <v>#VALUE!</v>
      </c>
    </row>
    <row r="893" spans="1:19" x14ac:dyDescent="0.25">
      <c r="A893" s="70">
        <v>9589</v>
      </c>
      <c r="B893" s="71" t="s">
        <v>3593</v>
      </c>
      <c r="C893" s="72">
        <v>163341103</v>
      </c>
      <c r="D893" s="72" t="s">
        <v>988</v>
      </c>
      <c r="E893" s="72">
        <v>5767.6055762832402</v>
      </c>
      <c r="F893" s="72">
        <f t="shared" si="65"/>
        <v>3.5845901654961096</v>
      </c>
      <c r="G893" s="73">
        <v>33</v>
      </c>
      <c r="H893" s="72">
        <f t="shared" si="66"/>
        <v>2.655932227150422</v>
      </c>
      <c r="I893" s="74">
        <v>8.0482794762134005E-2</v>
      </c>
      <c r="J893" s="75">
        <v>892</v>
      </c>
      <c r="K893" s="72">
        <f t="shared" si="67"/>
        <v>10735.653144711372</v>
      </c>
      <c r="L893" s="72">
        <f t="shared" si="68"/>
        <v>4597.1761808451429</v>
      </c>
      <c r="M893" s="72">
        <f t="shared" si="69"/>
        <v>0.18565720427787846</v>
      </c>
      <c r="N893" s="72" t="e">
        <f>IF(VLOOKUP(B893,[1]Sheet1!$B$2:$G$553,6,FALSE)=0,"",L893)</f>
        <v>#N/A</v>
      </c>
      <c r="O893" s="72" t="e">
        <f>IF(VLOOKUP($B893,[1]Sheet1!$C$2:$G$553,5,FALSE)=0,"",$L893)</f>
        <v>#N/A</v>
      </c>
      <c r="P893" s="72" t="e">
        <f>IF(VLOOKUP($B893,[1]Sheet1!$D$2:$G$553,4,FALSE)=0,"",$L893)</f>
        <v>#N/A</v>
      </c>
      <c r="Q893" s="72" t="e">
        <f>IF(VLOOKUP($B893,[1]Sheet1!$E$2:$G$553,3,FALSE)=0,"",$L893)</f>
        <v>#N/A</v>
      </c>
      <c r="R893" s="72" t="e">
        <f>IF(VLOOKUP($B893,[1]Sheet1!$F$2:$G$553,2,FALSE)=0,"",$L893)</f>
        <v>#N/A</v>
      </c>
      <c r="S893" s="72" t="e">
        <f>COUNTIF([1]isolation_zones!$H$2:$H$1182,conductor_pz_summary_hftd_23_re!B893)</f>
        <v>#VALUE!</v>
      </c>
    </row>
    <row r="894" spans="1:19" x14ac:dyDescent="0.25">
      <c r="A894" s="70">
        <v>1075</v>
      </c>
      <c r="B894" s="71" t="s">
        <v>4471</v>
      </c>
      <c r="C894" s="72">
        <v>153701101</v>
      </c>
      <c r="D894" s="72" t="s">
        <v>1430</v>
      </c>
      <c r="E894" s="72">
        <v>11950.380426363299</v>
      </c>
      <c r="F894" s="72">
        <f t="shared" si="65"/>
        <v>7.4272097118479179</v>
      </c>
      <c r="G894" s="73">
        <v>200</v>
      </c>
      <c r="H894" s="72">
        <f t="shared" si="66"/>
        <v>16.07586606945576</v>
      </c>
      <c r="I894" s="74">
        <v>8.0379330347278802E-2</v>
      </c>
      <c r="J894" s="75">
        <v>893</v>
      </c>
      <c r="K894" s="72">
        <f t="shared" si="67"/>
        <v>10743.08035442322</v>
      </c>
      <c r="L894" s="72">
        <f t="shared" si="68"/>
        <v>4581.1003147756874</v>
      </c>
      <c r="M894" s="72">
        <f t="shared" si="69"/>
        <v>0.18500797957266996</v>
      </c>
      <c r="N894" s="72" t="e">
        <f>IF(VLOOKUP(B894,[1]Sheet1!$B$2:$G$553,6,FALSE)=0,"",L894)</f>
        <v>#N/A</v>
      </c>
      <c r="O894" s="72" t="e">
        <f>IF(VLOOKUP($B894,[1]Sheet1!$C$2:$G$553,5,FALSE)=0,"",$L894)</f>
        <v>#N/A</v>
      </c>
      <c r="P894" s="72" t="e">
        <f>IF(VLOOKUP($B894,[1]Sheet1!$D$2:$G$553,4,FALSE)=0,"",$L894)</f>
        <v>#N/A</v>
      </c>
      <c r="Q894" s="72" t="e">
        <f>IF(VLOOKUP($B894,[1]Sheet1!$E$2:$G$553,3,FALSE)=0,"",$L894)</f>
        <v>#N/A</v>
      </c>
      <c r="R894" s="72" t="e">
        <f>IF(VLOOKUP($B894,[1]Sheet1!$F$2:$G$553,2,FALSE)=0,"",$L894)</f>
        <v>#N/A</v>
      </c>
      <c r="S894" s="72" t="e">
        <f>COUNTIF([1]isolation_zones!$H$2:$H$1182,conductor_pz_summary_hftd_23_re!B894)</f>
        <v>#VALUE!</v>
      </c>
    </row>
    <row r="895" spans="1:19" x14ac:dyDescent="0.25">
      <c r="A895" s="70">
        <v>3754</v>
      </c>
      <c r="B895" s="71" t="s">
        <v>4176</v>
      </c>
      <c r="C895" s="72">
        <v>183031101</v>
      </c>
      <c r="D895" s="72" t="s">
        <v>761</v>
      </c>
      <c r="E895" s="72">
        <v>17447.2632471426</v>
      </c>
      <c r="F895" s="72">
        <f t="shared" si="65"/>
        <v>10.843544591138969</v>
      </c>
      <c r="G895" s="73">
        <v>149</v>
      </c>
      <c r="H895" s="72">
        <f t="shared" si="66"/>
        <v>11.968740857262659</v>
      </c>
      <c r="I895" s="74">
        <v>8.0327119847400402E-2</v>
      </c>
      <c r="J895" s="75">
        <v>894</v>
      </c>
      <c r="K895" s="72">
        <f t="shared" si="67"/>
        <v>10753.923899014359</v>
      </c>
      <c r="L895" s="72">
        <f t="shared" si="68"/>
        <v>4569.1315739184247</v>
      </c>
      <c r="M895" s="72">
        <f t="shared" si="69"/>
        <v>0.18452462133733749</v>
      </c>
      <c r="N895" s="72" t="e">
        <f>IF(VLOOKUP(B895,[1]Sheet1!$B$2:$G$553,6,FALSE)=0,"",L895)</f>
        <v>#N/A</v>
      </c>
      <c r="O895" s="72" t="e">
        <f>IF(VLOOKUP($B895,[1]Sheet1!$C$2:$G$553,5,FALSE)=0,"",$L895)</f>
        <v>#N/A</v>
      </c>
      <c r="P895" s="72" t="e">
        <f>IF(VLOOKUP($B895,[1]Sheet1!$D$2:$G$553,4,FALSE)=0,"",$L895)</f>
        <v>#N/A</v>
      </c>
      <c r="Q895" s="72" t="e">
        <f>IF(VLOOKUP($B895,[1]Sheet1!$E$2:$G$553,3,FALSE)=0,"",$L895)</f>
        <v>#N/A</v>
      </c>
      <c r="R895" s="72" t="e">
        <f>IF(VLOOKUP($B895,[1]Sheet1!$F$2:$G$553,2,FALSE)=0,"",$L895)</f>
        <v>#N/A</v>
      </c>
      <c r="S895" s="72" t="e">
        <f>COUNTIF([1]isolation_zones!$H$2:$H$1182,conductor_pz_summary_hftd_23_re!B895)</f>
        <v>#VALUE!</v>
      </c>
    </row>
    <row r="896" spans="1:19" x14ac:dyDescent="0.25">
      <c r="A896" s="70">
        <v>5126</v>
      </c>
      <c r="B896" s="71" t="s">
        <v>2320</v>
      </c>
      <c r="C896" s="72">
        <v>103132101</v>
      </c>
      <c r="D896" s="72" t="s">
        <v>285</v>
      </c>
      <c r="E896" s="72">
        <v>8069.9513186005497</v>
      </c>
      <c r="F896" s="72">
        <f t="shared" si="65"/>
        <v>5.0155073453079861</v>
      </c>
      <c r="G896" s="73">
        <v>70</v>
      </c>
      <c r="H896" s="72">
        <f t="shared" si="66"/>
        <v>5.6215405703437895</v>
      </c>
      <c r="I896" s="74">
        <v>8.0307722433482706E-2</v>
      </c>
      <c r="J896" s="75">
        <v>895</v>
      </c>
      <c r="K896" s="72">
        <f t="shared" si="67"/>
        <v>10758.939406359666</v>
      </c>
      <c r="L896" s="72">
        <f t="shared" si="68"/>
        <v>4563.5100333480805</v>
      </c>
      <c r="M896" s="72">
        <f t="shared" si="69"/>
        <v>0.18429759512277266</v>
      </c>
      <c r="N896" s="72" t="e">
        <f>IF(VLOOKUP(B896,[1]Sheet1!$B$2:$G$553,6,FALSE)=0,"",L896)</f>
        <v>#N/A</v>
      </c>
      <c r="O896" s="72" t="e">
        <f>IF(VLOOKUP($B896,[1]Sheet1!$C$2:$G$553,5,FALSE)=0,"",$L896)</f>
        <v>#N/A</v>
      </c>
      <c r="P896" s="72" t="e">
        <f>IF(VLOOKUP($B896,[1]Sheet1!$D$2:$G$553,4,FALSE)=0,"",$L896)</f>
        <v>#N/A</v>
      </c>
      <c r="Q896" s="72" t="e">
        <f>IF(VLOOKUP($B896,[1]Sheet1!$E$2:$G$553,3,FALSE)=0,"",$L896)</f>
        <v>#N/A</v>
      </c>
      <c r="R896" s="72" t="e">
        <f>IF(VLOOKUP($B896,[1]Sheet1!$F$2:$G$553,2,FALSE)=0,"",$L896)</f>
        <v>#N/A</v>
      </c>
      <c r="S896" s="72" t="e">
        <f>COUNTIF([1]isolation_zones!$H$2:$H$1182,conductor_pz_summary_hftd_23_re!B896)</f>
        <v>#VALUE!</v>
      </c>
    </row>
    <row r="897" spans="1:19" x14ac:dyDescent="0.25">
      <c r="A897" s="70">
        <v>7701</v>
      </c>
      <c r="B897" s="71" t="s">
        <v>3436</v>
      </c>
      <c r="C897" s="72">
        <v>43432102</v>
      </c>
      <c r="D897" s="72" t="s">
        <v>267</v>
      </c>
      <c r="E897" s="72">
        <v>4081.77310275527</v>
      </c>
      <c r="F897" s="72">
        <f t="shared" si="65"/>
        <v>2.5368384728124735</v>
      </c>
      <c r="G897" s="73">
        <v>39</v>
      </c>
      <c r="H897" s="72">
        <f t="shared" si="66"/>
        <v>3.1317182544919753</v>
      </c>
      <c r="I897" s="74">
        <v>8.0300468063896804E-2</v>
      </c>
      <c r="J897" s="75">
        <v>896</v>
      </c>
      <c r="K897" s="72">
        <f t="shared" si="67"/>
        <v>10761.476244832478</v>
      </c>
      <c r="L897" s="72">
        <f t="shared" si="68"/>
        <v>4560.3783150935888</v>
      </c>
      <c r="M897" s="72">
        <f t="shared" si="69"/>
        <v>0.18417112051469967</v>
      </c>
      <c r="N897" s="72" t="e">
        <f>IF(VLOOKUP(B897,[1]Sheet1!$B$2:$G$553,6,FALSE)=0,"",L897)</f>
        <v>#N/A</v>
      </c>
      <c r="O897" s="72" t="e">
        <f>IF(VLOOKUP($B897,[1]Sheet1!$C$2:$G$553,5,FALSE)=0,"",$L897)</f>
        <v>#N/A</v>
      </c>
      <c r="P897" s="72" t="e">
        <f>IF(VLOOKUP($B897,[1]Sheet1!$D$2:$G$553,4,FALSE)=0,"",$L897)</f>
        <v>#N/A</v>
      </c>
      <c r="Q897" s="72" t="e">
        <f>IF(VLOOKUP($B897,[1]Sheet1!$E$2:$G$553,3,FALSE)=0,"",$L897)</f>
        <v>#N/A</v>
      </c>
      <c r="R897" s="72" t="e">
        <f>IF(VLOOKUP($B897,[1]Sheet1!$F$2:$G$553,2,FALSE)=0,"",$L897)</f>
        <v>#N/A</v>
      </c>
      <c r="S897" s="72" t="e">
        <f>COUNTIF([1]isolation_zones!$H$2:$H$1182,conductor_pz_summary_hftd_23_re!B897)</f>
        <v>#VALUE!</v>
      </c>
    </row>
    <row r="898" spans="1:19" x14ac:dyDescent="0.25">
      <c r="A898" s="70">
        <v>1034</v>
      </c>
      <c r="B898" s="71" t="s">
        <v>3582</v>
      </c>
      <c r="C898" s="72">
        <v>192401101</v>
      </c>
      <c r="D898" s="72" t="s">
        <v>373</v>
      </c>
      <c r="E898" s="72">
        <v>21820.893694679398</v>
      </c>
      <c r="F898" s="72">
        <f t="shared" si="65"/>
        <v>13.561773582771535</v>
      </c>
      <c r="G898" s="73">
        <v>135</v>
      </c>
      <c r="H898" s="72">
        <f t="shared" si="66"/>
        <v>10.837916173039819</v>
      </c>
      <c r="I898" s="74">
        <v>8.0280860541035698E-2</v>
      </c>
      <c r="J898" s="75">
        <v>897</v>
      </c>
      <c r="K898" s="72">
        <f t="shared" si="67"/>
        <v>10775.038018415249</v>
      </c>
      <c r="L898" s="72">
        <f t="shared" si="68"/>
        <v>4549.5403989205488</v>
      </c>
      <c r="M898" s="72">
        <f t="shared" si="69"/>
        <v>0.183733430694312</v>
      </c>
      <c r="N898" s="72" t="e">
        <f>IF(VLOOKUP(B898,[1]Sheet1!$B$2:$G$553,6,FALSE)=0,"",L898)</f>
        <v>#N/A</v>
      </c>
      <c r="O898" s="72" t="e">
        <f>IF(VLOOKUP($B898,[1]Sheet1!$C$2:$G$553,5,FALSE)=0,"",$L898)</f>
        <v>#N/A</v>
      </c>
      <c r="P898" s="72" t="e">
        <f>IF(VLOOKUP($B898,[1]Sheet1!$D$2:$G$553,4,FALSE)=0,"",$L898)</f>
        <v>#N/A</v>
      </c>
      <c r="Q898" s="72" t="e">
        <f>IF(VLOOKUP($B898,[1]Sheet1!$E$2:$G$553,3,FALSE)=0,"",$L898)</f>
        <v>#N/A</v>
      </c>
      <c r="R898" s="72" t="e">
        <f>IF(VLOOKUP($B898,[1]Sheet1!$F$2:$G$553,2,FALSE)=0,"",$L898)</f>
        <v>#N/A</v>
      </c>
      <c r="S898" s="72" t="e">
        <f>COUNTIF([1]isolation_zones!$H$2:$H$1182,conductor_pz_summary_hftd_23_re!B898)</f>
        <v>#VALUE!</v>
      </c>
    </row>
    <row r="899" spans="1:19" x14ac:dyDescent="0.25">
      <c r="A899" s="70">
        <v>7166</v>
      </c>
      <c r="B899" s="71" t="s">
        <v>6026</v>
      </c>
      <c r="C899" s="72">
        <v>103021101</v>
      </c>
      <c r="D899" s="72" t="s">
        <v>463</v>
      </c>
      <c r="E899" s="72">
        <v>673.222167429975</v>
      </c>
      <c r="F899" s="72">
        <f t="shared" ref="F899:F962" si="70">E899/1609</f>
        <v>0.41841029672465818</v>
      </c>
      <c r="G899" s="73">
        <v>13</v>
      </c>
      <c r="H899" s="72">
        <f t="shared" ref="H899:H962" si="71">I899*G899</f>
        <v>1.0432525194299844</v>
      </c>
      <c r="I899" s="74">
        <v>8.0250193802306496E-2</v>
      </c>
      <c r="J899" s="75">
        <v>898</v>
      </c>
      <c r="K899" s="72">
        <f t="shared" si="67"/>
        <v>10775.456428711974</v>
      </c>
      <c r="L899" s="72">
        <f t="shared" si="68"/>
        <v>4548.4971464011187</v>
      </c>
      <c r="M899" s="72">
        <f t="shared" si="69"/>
        <v>0.18369129888589442</v>
      </c>
      <c r="N899" s="72">
        <f>IF(VLOOKUP(B899,[1]Sheet1!$B$2:$G$553,6,FALSE)=0,"",L899)</f>
        <v>4548.4971464011187</v>
      </c>
      <c r="O899" s="72" t="e">
        <f>IF(VLOOKUP($B899,[1]Sheet1!$C$2:$G$553,5,FALSE)=0,"",$L899)</f>
        <v>#N/A</v>
      </c>
      <c r="P899" s="72" t="e">
        <f>IF(VLOOKUP($B899,[1]Sheet1!$D$2:$G$553,4,FALSE)=0,"",$L899)</f>
        <v>#N/A</v>
      </c>
      <c r="Q899" s="72" t="e">
        <f>IF(VLOOKUP($B899,[1]Sheet1!$E$2:$G$553,3,FALSE)=0,"",$L899)</f>
        <v>#N/A</v>
      </c>
      <c r="R899" s="72" t="e">
        <f>IF(VLOOKUP($B899,[1]Sheet1!$F$2:$G$553,2,FALSE)=0,"",$L899)</f>
        <v>#N/A</v>
      </c>
      <c r="S899" s="72" t="e">
        <f>COUNTIF([1]isolation_zones!$H$2:$H$1182,conductor_pz_summary_hftd_23_re!B899)</f>
        <v>#VALUE!</v>
      </c>
    </row>
    <row r="900" spans="1:19" x14ac:dyDescent="0.25">
      <c r="A900" s="70">
        <v>9769</v>
      </c>
      <c r="B900" s="71" t="s">
        <v>6027</v>
      </c>
      <c r="C900" s="72">
        <v>42771111</v>
      </c>
      <c r="D900" s="72" t="s">
        <v>665</v>
      </c>
      <c r="E900" s="72">
        <v>6706.24770917961</v>
      </c>
      <c r="F900" s="72">
        <f t="shared" si="70"/>
        <v>4.1679600429954071</v>
      </c>
      <c r="G900" s="73">
        <v>15</v>
      </c>
      <c r="H900" s="72">
        <f t="shared" si="71"/>
        <v>1.2003496804308391</v>
      </c>
      <c r="I900" s="74">
        <v>8.0023312028722607E-2</v>
      </c>
      <c r="J900" s="75">
        <v>899</v>
      </c>
      <c r="K900" s="72">
        <f t="shared" ref="K900:K963" si="72">F900+K899</f>
        <v>10779.62438875497</v>
      </c>
      <c r="L900" s="72">
        <f t="shared" ref="L900:L963" si="73">L899-H900</f>
        <v>4547.2967967206878</v>
      </c>
      <c r="M900" s="72">
        <f t="shared" ref="M900:M963" si="74">L900/$L$2</f>
        <v>0.18364282270028437</v>
      </c>
      <c r="N900" s="72" t="e">
        <f>IF(VLOOKUP(B900,[1]Sheet1!$B$2:$G$553,6,FALSE)=0,"",L900)</f>
        <v>#N/A</v>
      </c>
      <c r="O900" s="72" t="e">
        <f>IF(VLOOKUP($B900,[1]Sheet1!$C$2:$G$553,5,FALSE)=0,"",$L900)</f>
        <v>#N/A</v>
      </c>
      <c r="P900" s="72" t="e">
        <f>IF(VLOOKUP($B900,[1]Sheet1!$D$2:$G$553,4,FALSE)=0,"",$L900)</f>
        <v>#N/A</v>
      </c>
      <c r="Q900" s="72" t="e">
        <f>IF(VLOOKUP($B900,[1]Sheet1!$E$2:$G$553,3,FALSE)=0,"",$L900)</f>
        <v>#N/A</v>
      </c>
      <c r="R900" s="72" t="e">
        <f>IF(VLOOKUP($B900,[1]Sheet1!$F$2:$G$553,2,FALSE)=0,"",$L900)</f>
        <v>#N/A</v>
      </c>
      <c r="S900" s="72" t="e">
        <f>COUNTIF([1]isolation_zones!$H$2:$H$1182,conductor_pz_summary_hftd_23_re!B900)</f>
        <v>#VALUE!</v>
      </c>
    </row>
    <row r="901" spans="1:19" x14ac:dyDescent="0.25">
      <c r="A901" s="70">
        <v>6682</v>
      </c>
      <c r="B901" s="71" t="s">
        <v>6028</v>
      </c>
      <c r="C901" s="72">
        <v>182391103</v>
      </c>
      <c r="D901" s="72" t="s">
        <v>1046</v>
      </c>
      <c r="E901" s="72">
        <v>5532.3243958496896</v>
      </c>
      <c r="F901" s="72">
        <f t="shared" si="70"/>
        <v>3.4383619613733312</v>
      </c>
      <c r="G901" s="73">
        <v>41</v>
      </c>
      <c r="H901" s="72">
        <f t="shared" si="71"/>
        <v>3.2775611980993573</v>
      </c>
      <c r="I901" s="74">
        <v>7.9940517026813596E-2</v>
      </c>
      <c r="J901" s="75">
        <v>900</v>
      </c>
      <c r="K901" s="72">
        <f t="shared" si="72"/>
        <v>10783.062750716343</v>
      </c>
      <c r="L901" s="72">
        <f t="shared" si="73"/>
        <v>4544.0192355225881</v>
      </c>
      <c r="M901" s="72">
        <f t="shared" si="74"/>
        <v>0.1835104582171862</v>
      </c>
      <c r="N901" s="72" t="e">
        <f>IF(VLOOKUP(B901,[1]Sheet1!$B$2:$G$553,6,FALSE)=0,"",L901)</f>
        <v>#N/A</v>
      </c>
      <c r="O901" s="72" t="e">
        <f>IF(VLOOKUP($B901,[1]Sheet1!$C$2:$G$553,5,FALSE)=0,"",$L901)</f>
        <v>#N/A</v>
      </c>
      <c r="P901" s="72" t="e">
        <f>IF(VLOOKUP($B901,[1]Sheet1!$D$2:$G$553,4,FALSE)=0,"",$L901)</f>
        <v>#N/A</v>
      </c>
      <c r="Q901" s="72" t="e">
        <f>IF(VLOOKUP($B901,[1]Sheet1!$E$2:$G$553,3,FALSE)=0,"",$L901)</f>
        <v>#N/A</v>
      </c>
      <c r="R901" s="72" t="e">
        <f>IF(VLOOKUP($B901,[1]Sheet1!$F$2:$G$553,2,FALSE)=0,"",$L901)</f>
        <v>#N/A</v>
      </c>
      <c r="S901" s="72" t="e">
        <f>COUNTIF([1]isolation_zones!$H$2:$H$1182,conductor_pz_summary_hftd_23_re!B901)</f>
        <v>#VALUE!</v>
      </c>
    </row>
    <row r="902" spans="1:19" x14ac:dyDescent="0.25">
      <c r="A902" s="70">
        <v>10896</v>
      </c>
      <c r="B902" s="71" t="s">
        <v>4277</v>
      </c>
      <c r="C902" s="72">
        <v>183111102</v>
      </c>
      <c r="D902" s="72" t="s">
        <v>1266</v>
      </c>
      <c r="E902" s="72">
        <v>581.83421734162596</v>
      </c>
      <c r="F902" s="72">
        <f t="shared" si="70"/>
        <v>0.36161231655787818</v>
      </c>
      <c r="G902" s="73">
        <v>5</v>
      </c>
      <c r="H902" s="72">
        <f t="shared" si="71"/>
        <v>0.39952518407325499</v>
      </c>
      <c r="I902" s="74">
        <v>7.9905036814650998E-2</v>
      </c>
      <c r="J902" s="75">
        <v>901</v>
      </c>
      <c r="K902" s="72">
        <f t="shared" si="72"/>
        <v>10783.4243630329</v>
      </c>
      <c r="L902" s="72">
        <f t="shared" si="73"/>
        <v>4543.6197103385148</v>
      </c>
      <c r="M902" s="72">
        <f t="shared" si="74"/>
        <v>0.18349432337140353</v>
      </c>
      <c r="N902" s="72" t="e">
        <f>IF(VLOOKUP(B902,[1]Sheet1!$B$2:$G$553,6,FALSE)=0,"",L902)</f>
        <v>#N/A</v>
      </c>
      <c r="O902" s="72" t="e">
        <f>IF(VLOOKUP($B902,[1]Sheet1!$C$2:$G$553,5,FALSE)=0,"",$L902)</f>
        <v>#N/A</v>
      </c>
      <c r="P902" s="72" t="e">
        <f>IF(VLOOKUP($B902,[1]Sheet1!$D$2:$G$553,4,FALSE)=0,"",$L902)</f>
        <v>#N/A</v>
      </c>
      <c r="Q902" s="72" t="e">
        <f>IF(VLOOKUP($B902,[1]Sheet1!$E$2:$G$553,3,FALSE)=0,"",$L902)</f>
        <v>#N/A</v>
      </c>
      <c r="R902" s="72" t="e">
        <f>IF(VLOOKUP($B902,[1]Sheet1!$F$2:$G$553,2,FALSE)=0,"",$L902)</f>
        <v>#N/A</v>
      </c>
      <c r="S902" s="72" t="e">
        <f>COUNTIF([1]isolation_zones!$H$2:$H$1182,conductor_pz_summary_hftd_23_re!B902)</f>
        <v>#VALUE!</v>
      </c>
    </row>
    <row r="903" spans="1:19" x14ac:dyDescent="0.25">
      <c r="A903" s="70">
        <v>2989</v>
      </c>
      <c r="B903" s="71" t="s">
        <v>1959</v>
      </c>
      <c r="C903" s="72">
        <v>43311102</v>
      </c>
      <c r="D903" s="72" t="s">
        <v>172</v>
      </c>
      <c r="E903" s="72">
        <v>43384.103634787301</v>
      </c>
      <c r="F903" s="72">
        <f t="shared" si="70"/>
        <v>26.963395671092169</v>
      </c>
      <c r="G903" s="73">
        <v>268</v>
      </c>
      <c r="H903" s="72">
        <f t="shared" si="71"/>
        <v>21.38934188478629</v>
      </c>
      <c r="I903" s="74">
        <v>7.9810977182038403E-2</v>
      </c>
      <c r="J903" s="75">
        <v>902</v>
      </c>
      <c r="K903" s="72">
        <f t="shared" si="72"/>
        <v>10810.387758703991</v>
      </c>
      <c r="L903" s="72">
        <f t="shared" si="73"/>
        <v>4522.2303684537283</v>
      </c>
      <c r="M903" s="72">
        <f t="shared" si="74"/>
        <v>0.18263051366312669</v>
      </c>
      <c r="N903" s="72" t="e">
        <f>IF(VLOOKUP(B903,[1]Sheet1!$B$2:$G$553,6,FALSE)=0,"",L903)</f>
        <v>#N/A</v>
      </c>
      <c r="O903" s="72" t="e">
        <f>IF(VLOOKUP($B903,[1]Sheet1!$C$2:$G$553,5,FALSE)=0,"",$L903)</f>
        <v>#N/A</v>
      </c>
      <c r="P903" s="72" t="e">
        <f>IF(VLOOKUP($B903,[1]Sheet1!$D$2:$G$553,4,FALSE)=0,"",$L903)</f>
        <v>#N/A</v>
      </c>
      <c r="Q903" s="72" t="e">
        <f>IF(VLOOKUP($B903,[1]Sheet1!$E$2:$G$553,3,FALSE)=0,"",$L903)</f>
        <v>#N/A</v>
      </c>
      <c r="R903" s="72" t="e">
        <f>IF(VLOOKUP($B903,[1]Sheet1!$F$2:$G$553,2,FALSE)=0,"",$L903)</f>
        <v>#N/A</v>
      </c>
      <c r="S903" s="72" t="e">
        <f>COUNTIF([1]isolation_zones!$H$2:$H$1182,conductor_pz_summary_hftd_23_re!B903)</f>
        <v>#VALUE!</v>
      </c>
    </row>
    <row r="904" spans="1:19" x14ac:dyDescent="0.25">
      <c r="A904" s="70">
        <v>10408</v>
      </c>
      <c r="B904" s="71" t="s">
        <v>4710</v>
      </c>
      <c r="C904" s="72">
        <v>253642101</v>
      </c>
      <c r="D904" s="72" t="s">
        <v>880</v>
      </c>
      <c r="E904" s="72">
        <v>1455.5284882994899</v>
      </c>
      <c r="F904" s="72">
        <f t="shared" si="70"/>
        <v>0.90461683548756366</v>
      </c>
      <c r="G904" s="73">
        <v>7</v>
      </c>
      <c r="H904" s="72">
        <f t="shared" si="71"/>
        <v>0.55667792425367568</v>
      </c>
      <c r="I904" s="74">
        <v>7.9525417750525101E-2</v>
      </c>
      <c r="J904" s="75">
        <v>903</v>
      </c>
      <c r="K904" s="72">
        <f t="shared" si="72"/>
        <v>10811.292375539479</v>
      </c>
      <c r="L904" s="72">
        <f t="shared" si="73"/>
        <v>4521.6736905294747</v>
      </c>
      <c r="M904" s="72">
        <f t="shared" si="74"/>
        <v>0.18260803219558347</v>
      </c>
      <c r="N904" s="72" t="e">
        <f>IF(VLOOKUP(B904,[1]Sheet1!$B$2:$G$553,6,FALSE)=0,"",L904)</f>
        <v>#N/A</v>
      </c>
      <c r="O904" s="72" t="e">
        <f>IF(VLOOKUP($B904,[1]Sheet1!$C$2:$G$553,5,FALSE)=0,"",$L904)</f>
        <v>#N/A</v>
      </c>
      <c r="P904" s="72" t="e">
        <f>IF(VLOOKUP($B904,[1]Sheet1!$D$2:$G$553,4,FALSE)=0,"",$L904)</f>
        <v>#N/A</v>
      </c>
      <c r="Q904" s="72" t="e">
        <f>IF(VLOOKUP($B904,[1]Sheet1!$E$2:$G$553,3,FALSE)=0,"",$L904)</f>
        <v>#N/A</v>
      </c>
      <c r="R904" s="72" t="e">
        <f>IF(VLOOKUP($B904,[1]Sheet1!$F$2:$G$553,2,FALSE)=0,"",$L904)</f>
        <v>#N/A</v>
      </c>
      <c r="S904" s="72" t="e">
        <f>COUNTIF([1]isolation_zones!$H$2:$H$1182,conductor_pz_summary_hftd_23_re!B904)</f>
        <v>#VALUE!</v>
      </c>
    </row>
    <row r="905" spans="1:19" x14ac:dyDescent="0.25">
      <c r="A905" s="70">
        <v>6364</v>
      </c>
      <c r="B905" s="71" t="s">
        <v>6029</v>
      </c>
      <c r="C905" s="72">
        <v>153082106</v>
      </c>
      <c r="D905" s="72" t="s">
        <v>420</v>
      </c>
      <c r="E905" s="72">
        <v>33848.752915394703</v>
      </c>
      <c r="F905" s="72">
        <f t="shared" si="70"/>
        <v>21.037136678306219</v>
      </c>
      <c r="G905" s="73">
        <v>204</v>
      </c>
      <c r="H905" s="72">
        <f t="shared" si="71"/>
        <v>16.212728478395036</v>
      </c>
      <c r="I905" s="74">
        <v>7.9474159207818806E-2</v>
      </c>
      <c r="J905" s="75">
        <v>904</v>
      </c>
      <c r="K905" s="72">
        <f t="shared" si="72"/>
        <v>10832.329512217784</v>
      </c>
      <c r="L905" s="72">
        <f t="shared" si="73"/>
        <v>4505.4609620510801</v>
      </c>
      <c r="M905" s="72">
        <f t="shared" si="74"/>
        <v>0.18195328029471944</v>
      </c>
      <c r="N905" s="72" t="e">
        <f>IF(VLOOKUP(B905,[1]Sheet1!$B$2:$G$553,6,FALSE)=0,"",L905)</f>
        <v>#N/A</v>
      </c>
      <c r="O905" s="72" t="e">
        <f>IF(VLOOKUP($B905,[1]Sheet1!$C$2:$G$553,5,FALSE)=0,"",$L905)</f>
        <v>#N/A</v>
      </c>
      <c r="P905" s="72" t="e">
        <f>IF(VLOOKUP($B905,[1]Sheet1!$D$2:$G$553,4,FALSE)=0,"",$L905)</f>
        <v>#N/A</v>
      </c>
      <c r="Q905" s="72" t="e">
        <f>IF(VLOOKUP($B905,[1]Sheet1!$E$2:$G$553,3,FALSE)=0,"",$L905)</f>
        <v>#N/A</v>
      </c>
      <c r="R905" s="72" t="e">
        <f>IF(VLOOKUP($B905,[1]Sheet1!$F$2:$G$553,2,FALSE)=0,"",$L905)</f>
        <v>#N/A</v>
      </c>
      <c r="S905" s="72" t="e">
        <f>COUNTIF([1]isolation_zones!$H$2:$H$1182,conductor_pz_summary_hftd_23_re!B905)</f>
        <v>#VALUE!</v>
      </c>
    </row>
    <row r="906" spans="1:19" x14ac:dyDescent="0.25">
      <c r="A906" s="70">
        <v>4098</v>
      </c>
      <c r="B906" s="71" t="s">
        <v>3091</v>
      </c>
      <c r="C906" s="72">
        <v>102911107</v>
      </c>
      <c r="D906" s="72" t="s">
        <v>1508</v>
      </c>
      <c r="E906" s="72">
        <v>41028.155678065101</v>
      </c>
      <c r="F906" s="72">
        <f t="shared" si="70"/>
        <v>25.499164498486699</v>
      </c>
      <c r="G906" s="73">
        <v>243</v>
      </c>
      <c r="H906" s="72">
        <f t="shared" si="71"/>
        <v>19.296983285778833</v>
      </c>
      <c r="I906" s="74">
        <v>7.9411453850941699E-2</v>
      </c>
      <c r="J906" s="75">
        <v>905</v>
      </c>
      <c r="K906" s="72">
        <f t="shared" si="72"/>
        <v>10857.828676716272</v>
      </c>
      <c r="L906" s="72">
        <f t="shared" si="73"/>
        <v>4486.1639787653012</v>
      </c>
      <c r="M906" s="72">
        <f t="shared" si="74"/>
        <v>0.18117397059961526</v>
      </c>
      <c r="N906" s="72">
        <f>IF(VLOOKUP(B906,[1]Sheet1!$B$2:$G$553,6,FALSE)=0,"",L906)</f>
        <v>4486.1639787653012</v>
      </c>
      <c r="O906" s="72" t="e">
        <f>IF(VLOOKUP($B906,[1]Sheet1!$C$2:$G$553,5,FALSE)=0,"",$L906)</f>
        <v>#N/A</v>
      </c>
      <c r="P906" s="72" t="e">
        <f>IF(VLOOKUP($B906,[1]Sheet1!$D$2:$G$553,4,FALSE)=0,"",$L906)</f>
        <v>#N/A</v>
      </c>
      <c r="Q906" s="72" t="e">
        <f>IF(VLOOKUP($B906,[1]Sheet1!$E$2:$G$553,3,FALSE)=0,"",$L906)</f>
        <v>#N/A</v>
      </c>
      <c r="R906" s="72" t="e">
        <f>IF(VLOOKUP($B906,[1]Sheet1!$F$2:$G$553,2,FALSE)=0,"",$L906)</f>
        <v>#N/A</v>
      </c>
      <c r="S906" s="72" t="e">
        <f>COUNTIF([1]isolation_zones!$H$2:$H$1182,conductor_pz_summary_hftd_23_re!B906)</f>
        <v>#VALUE!</v>
      </c>
    </row>
    <row r="907" spans="1:19" x14ac:dyDescent="0.25">
      <c r="A907" s="70">
        <v>7076</v>
      </c>
      <c r="B907" s="71" t="s">
        <v>2007</v>
      </c>
      <c r="C907" s="72">
        <v>153612104</v>
      </c>
      <c r="D907" s="72" t="s">
        <v>942</v>
      </c>
      <c r="E907" s="72">
        <v>8997.9267933010797</v>
      </c>
      <c r="F907" s="72">
        <f t="shared" si="70"/>
        <v>5.5922478516476568</v>
      </c>
      <c r="G907" s="73">
        <v>110</v>
      </c>
      <c r="H907" s="72">
        <f t="shared" si="71"/>
        <v>8.7285013365572439</v>
      </c>
      <c r="I907" s="74">
        <v>7.9350012150520399E-2</v>
      </c>
      <c r="J907" s="75">
        <v>906</v>
      </c>
      <c r="K907" s="72">
        <f t="shared" si="72"/>
        <v>10863.420924567919</v>
      </c>
      <c r="L907" s="72">
        <f t="shared" si="73"/>
        <v>4477.435477428744</v>
      </c>
      <c r="M907" s="72">
        <f t="shared" si="74"/>
        <v>0.18082146960945678</v>
      </c>
      <c r="N907" s="72" t="e">
        <f>IF(VLOOKUP(B907,[1]Sheet1!$B$2:$G$553,6,FALSE)=0,"",L907)</f>
        <v>#N/A</v>
      </c>
      <c r="O907" s="72" t="e">
        <f>IF(VLOOKUP($B907,[1]Sheet1!$C$2:$G$553,5,FALSE)=0,"",$L907)</f>
        <v>#N/A</v>
      </c>
      <c r="P907" s="72" t="e">
        <f>IF(VLOOKUP($B907,[1]Sheet1!$D$2:$G$553,4,FALSE)=0,"",$L907)</f>
        <v>#N/A</v>
      </c>
      <c r="Q907" s="72" t="e">
        <f>IF(VLOOKUP($B907,[1]Sheet1!$E$2:$G$553,3,FALSE)=0,"",$L907)</f>
        <v>#N/A</v>
      </c>
      <c r="R907" s="72" t="e">
        <f>IF(VLOOKUP($B907,[1]Sheet1!$F$2:$G$553,2,FALSE)=0,"",$L907)</f>
        <v>#N/A</v>
      </c>
      <c r="S907" s="72" t="e">
        <f>COUNTIF([1]isolation_zones!$H$2:$H$1182,conductor_pz_summary_hftd_23_re!B907)</f>
        <v>#VALUE!</v>
      </c>
    </row>
    <row r="908" spans="1:19" x14ac:dyDescent="0.25">
      <c r="A908" s="70">
        <v>1230</v>
      </c>
      <c r="B908" s="71" t="s">
        <v>3907</v>
      </c>
      <c r="C908" s="72">
        <v>183052113</v>
      </c>
      <c r="D908" s="72" t="s">
        <v>755</v>
      </c>
      <c r="E908" s="72">
        <v>16842.518635528599</v>
      </c>
      <c r="F908" s="72">
        <f t="shared" si="70"/>
        <v>10.467693371987941</v>
      </c>
      <c r="G908" s="73">
        <v>257</v>
      </c>
      <c r="H908" s="72">
        <f t="shared" si="71"/>
        <v>20.389109257765892</v>
      </c>
      <c r="I908" s="74">
        <v>7.9335055477688293E-2</v>
      </c>
      <c r="J908" s="75">
        <v>907</v>
      </c>
      <c r="K908" s="72">
        <f t="shared" si="72"/>
        <v>10873.888617939907</v>
      </c>
      <c r="L908" s="72">
        <f t="shared" si="73"/>
        <v>4457.046368170978</v>
      </c>
      <c r="M908" s="72">
        <f t="shared" si="74"/>
        <v>0.17999805434895719</v>
      </c>
      <c r="N908" s="72" t="e">
        <f>IF(VLOOKUP(B908,[1]Sheet1!$B$2:$G$553,6,FALSE)=0,"",L908)</f>
        <v>#N/A</v>
      </c>
      <c r="O908" s="72" t="e">
        <f>IF(VLOOKUP($B908,[1]Sheet1!$C$2:$G$553,5,FALSE)=0,"",$L908)</f>
        <v>#N/A</v>
      </c>
      <c r="P908" s="72" t="e">
        <f>IF(VLOOKUP($B908,[1]Sheet1!$D$2:$G$553,4,FALSE)=0,"",$L908)</f>
        <v>#N/A</v>
      </c>
      <c r="Q908" s="72" t="e">
        <f>IF(VLOOKUP($B908,[1]Sheet1!$E$2:$G$553,3,FALSE)=0,"",$L908)</f>
        <v>#N/A</v>
      </c>
      <c r="R908" s="72" t="e">
        <f>IF(VLOOKUP($B908,[1]Sheet1!$F$2:$G$553,2,FALSE)=0,"",$L908)</f>
        <v>#N/A</v>
      </c>
      <c r="S908" s="72" t="e">
        <f>COUNTIF([1]isolation_zones!$H$2:$H$1182,conductor_pz_summary_hftd_23_re!B908)</f>
        <v>#VALUE!</v>
      </c>
    </row>
    <row r="909" spans="1:19" x14ac:dyDescent="0.25">
      <c r="A909" s="70">
        <v>5155</v>
      </c>
      <c r="B909" s="71" t="s">
        <v>2330</v>
      </c>
      <c r="C909" s="72">
        <v>182951101</v>
      </c>
      <c r="D909" s="72" t="s">
        <v>202</v>
      </c>
      <c r="E909" s="72">
        <v>21554.471264808501</v>
      </c>
      <c r="F909" s="72">
        <f t="shared" si="70"/>
        <v>13.396190966319764</v>
      </c>
      <c r="G909" s="73">
        <v>149</v>
      </c>
      <c r="H909" s="72">
        <f t="shared" si="71"/>
        <v>11.818050449045721</v>
      </c>
      <c r="I909" s="74">
        <v>7.9315774825810204E-2</v>
      </c>
      <c r="J909" s="75">
        <v>908</v>
      </c>
      <c r="K909" s="72">
        <f t="shared" si="72"/>
        <v>10887.284808906226</v>
      </c>
      <c r="L909" s="72">
        <f t="shared" si="73"/>
        <v>4445.2283177219324</v>
      </c>
      <c r="M909" s="72">
        <f t="shared" si="74"/>
        <v>0.17952078175376565</v>
      </c>
      <c r="N909" s="72" t="e">
        <f>IF(VLOOKUP(B909,[1]Sheet1!$B$2:$G$553,6,FALSE)=0,"",L909)</f>
        <v>#N/A</v>
      </c>
      <c r="O909" s="72" t="e">
        <f>IF(VLOOKUP($B909,[1]Sheet1!$C$2:$G$553,5,FALSE)=0,"",$L909)</f>
        <v>#N/A</v>
      </c>
      <c r="P909" s="72" t="e">
        <f>IF(VLOOKUP($B909,[1]Sheet1!$D$2:$G$553,4,FALSE)=0,"",$L909)</f>
        <v>#N/A</v>
      </c>
      <c r="Q909" s="72" t="e">
        <f>IF(VLOOKUP($B909,[1]Sheet1!$E$2:$G$553,3,FALSE)=0,"",$L909)</f>
        <v>#N/A</v>
      </c>
      <c r="R909" s="72" t="e">
        <f>IF(VLOOKUP($B909,[1]Sheet1!$F$2:$G$553,2,FALSE)=0,"",$L909)</f>
        <v>#N/A</v>
      </c>
      <c r="S909" s="72" t="e">
        <f>COUNTIF([1]isolation_zones!$H$2:$H$1182,conductor_pz_summary_hftd_23_re!B909)</f>
        <v>#VALUE!</v>
      </c>
    </row>
    <row r="910" spans="1:19" x14ac:dyDescent="0.25">
      <c r="A910" s="70">
        <v>2049</v>
      </c>
      <c r="B910" s="71" t="s">
        <v>2612</v>
      </c>
      <c r="C910" s="72">
        <v>192311141</v>
      </c>
      <c r="D910" s="72" t="s">
        <v>168</v>
      </c>
      <c r="E910" s="72">
        <v>5135.5452967638203</v>
      </c>
      <c r="F910" s="72">
        <f t="shared" si="70"/>
        <v>3.1917621483926788</v>
      </c>
      <c r="G910" s="73">
        <v>17</v>
      </c>
      <c r="H910" s="72">
        <f t="shared" si="71"/>
        <v>1.3480891487359314</v>
      </c>
      <c r="I910" s="74">
        <v>7.9299361690348902E-2</v>
      </c>
      <c r="J910" s="75">
        <v>909</v>
      </c>
      <c r="K910" s="72">
        <f t="shared" si="72"/>
        <v>10890.47657105462</v>
      </c>
      <c r="L910" s="72">
        <f t="shared" si="73"/>
        <v>4443.8802285731963</v>
      </c>
      <c r="M910" s="72">
        <f t="shared" si="74"/>
        <v>0.17946633910187978</v>
      </c>
      <c r="N910" s="72" t="e">
        <f>IF(VLOOKUP(B910,[1]Sheet1!$B$2:$G$553,6,FALSE)=0,"",L910)</f>
        <v>#N/A</v>
      </c>
      <c r="O910" s="72" t="e">
        <f>IF(VLOOKUP($B910,[1]Sheet1!$C$2:$G$553,5,FALSE)=0,"",$L910)</f>
        <v>#N/A</v>
      </c>
      <c r="P910" s="72" t="e">
        <f>IF(VLOOKUP($B910,[1]Sheet1!$D$2:$G$553,4,FALSE)=0,"",$L910)</f>
        <v>#N/A</v>
      </c>
      <c r="Q910" s="72" t="e">
        <f>IF(VLOOKUP($B910,[1]Sheet1!$E$2:$G$553,3,FALSE)=0,"",$L910)</f>
        <v>#N/A</v>
      </c>
      <c r="R910" s="72" t="e">
        <f>IF(VLOOKUP($B910,[1]Sheet1!$F$2:$G$553,2,FALSE)=0,"",$L910)</f>
        <v>#N/A</v>
      </c>
      <c r="S910" s="72" t="e">
        <f>COUNTIF([1]isolation_zones!$H$2:$H$1182,conductor_pz_summary_hftd_23_re!B910)</f>
        <v>#VALUE!</v>
      </c>
    </row>
    <row r="911" spans="1:19" x14ac:dyDescent="0.25">
      <c r="A911" s="70">
        <v>4771</v>
      </c>
      <c r="B911" s="71" t="s">
        <v>3285</v>
      </c>
      <c r="C911" s="72">
        <v>182601104</v>
      </c>
      <c r="D911" s="72" t="s">
        <v>557</v>
      </c>
      <c r="E911" s="72">
        <v>18203.047847610502</v>
      </c>
      <c r="F911" s="72">
        <f t="shared" si="70"/>
        <v>11.313267773530455</v>
      </c>
      <c r="G911" s="73">
        <v>142</v>
      </c>
      <c r="H911" s="72">
        <f t="shared" si="71"/>
        <v>11.254431378653738</v>
      </c>
      <c r="I911" s="74">
        <v>7.9256559004603794E-2</v>
      </c>
      <c r="J911" s="75">
        <v>910</v>
      </c>
      <c r="K911" s="72">
        <f t="shared" si="72"/>
        <v>10901.78983882815</v>
      </c>
      <c r="L911" s="72">
        <f t="shared" si="73"/>
        <v>4432.6257971945424</v>
      </c>
      <c r="M911" s="72">
        <f t="shared" si="74"/>
        <v>0.179011828292787</v>
      </c>
      <c r="N911" s="72" t="e">
        <f>IF(VLOOKUP(B911,[1]Sheet1!$B$2:$G$553,6,FALSE)=0,"",L911)</f>
        <v>#N/A</v>
      </c>
      <c r="O911" s="72" t="e">
        <f>IF(VLOOKUP($B911,[1]Sheet1!$C$2:$G$553,5,FALSE)=0,"",$L911)</f>
        <v>#N/A</v>
      </c>
      <c r="P911" s="72" t="e">
        <f>IF(VLOOKUP($B911,[1]Sheet1!$D$2:$G$553,4,FALSE)=0,"",$L911)</f>
        <v>#N/A</v>
      </c>
      <c r="Q911" s="72" t="e">
        <f>IF(VLOOKUP($B911,[1]Sheet1!$E$2:$G$553,3,FALSE)=0,"",$L911)</f>
        <v>#N/A</v>
      </c>
      <c r="R911" s="72" t="e">
        <f>IF(VLOOKUP($B911,[1]Sheet1!$F$2:$G$553,2,FALSE)=0,"",$L911)</f>
        <v>#N/A</v>
      </c>
      <c r="S911" s="72" t="e">
        <f>COUNTIF([1]isolation_zones!$H$2:$H$1182,conductor_pz_summary_hftd_23_re!B911)</f>
        <v>#VALUE!</v>
      </c>
    </row>
    <row r="912" spans="1:19" x14ac:dyDescent="0.25">
      <c r="A912" s="70">
        <v>10844</v>
      </c>
      <c r="B912" s="71" t="s">
        <v>6030</v>
      </c>
      <c r="C912" s="72">
        <v>162831702</v>
      </c>
      <c r="D912" s="72" t="s">
        <v>245</v>
      </c>
      <c r="E912" s="72">
        <v>4.5720336658748897</v>
      </c>
      <c r="F912" s="72">
        <f t="shared" si="70"/>
        <v>2.8415373933343008E-3</v>
      </c>
      <c r="G912" s="73">
        <v>1</v>
      </c>
      <c r="H912" s="72">
        <f t="shared" si="71"/>
        <v>7.8772752704125704E-2</v>
      </c>
      <c r="I912" s="74">
        <v>7.8772752704125704E-2</v>
      </c>
      <c r="J912" s="75">
        <v>911</v>
      </c>
      <c r="K912" s="72">
        <f t="shared" si="72"/>
        <v>10901.792680365543</v>
      </c>
      <c r="L912" s="72">
        <f t="shared" si="73"/>
        <v>4432.5470244418384</v>
      </c>
      <c r="M912" s="72">
        <f t="shared" si="74"/>
        <v>0.1790086470509844</v>
      </c>
      <c r="N912" s="72" t="e">
        <f>IF(VLOOKUP(B912,[1]Sheet1!$B$2:$G$553,6,FALSE)=0,"",L912)</f>
        <v>#N/A</v>
      </c>
      <c r="O912" s="72" t="e">
        <f>IF(VLOOKUP($B912,[1]Sheet1!$C$2:$G$553,5,FALSE)=0,"",$L912)</f>
        <v>#N/A</v>
      </c>
      <c r="P912" s="72" t="e">
        <f>IF(VLOOKUP($B912,[1]Sheet1!$D$2:$G$553,4,FALSE)=0,"",$L912)</f>
        <v>#N/A</v>
      </c>
      <c r="Q912" s="72" t="e">
        <f>IF(VLOOKUP($B912,[1]Sheet1!$E$2:$G$553,3,FALSE)=0,"",$L912)</f>
        <v>#N/A</v>
      </c>
      <c r="R912" s="72" t="e">
        <f>IF(VLOOKUP($B912,[1]Sheet1!$F$2:$G$553,2,FALSE)=0,"",$L912)</f>
        <v>#N/A</v>
      </c>
      <c r="S912" s="72" t="e">
        <f>COUNTIF([1]isolation_zones!$H$2:$H$1182,conductor_pz_summary_hftd_23_re!B912)</f>
        <v>#VALUE!</v>
      </c>
    </row>
    <row r="913" spans="1:19" x14ac:dyDescent="0.25">
      <c r="A913" s="70">
        <v>1175</v>
      </c>
      <c r="B913" s="71" t="s">
        <v>3433</v>
      </c>
      <c r="C913" s="72">
        <v>152691104</v>
      </c>
      <c r="D913" s="72" t="s">
        <v>1556</v>
      </c>
      <c r="E913" s="72">
        <v>21439.832029327201</v>
      </c>
      <c r="F913" s="72">
        <f t="shared" si="70"/>
        <v>13.324942218351275</v>
      </c>
      <c r="G913" s="73">
        <v>138</v>
      </c>
      <c r="H913" s="72">
        <f t="shared" si="71"/>
        <v>10.853190787205284</v>
      </c>
      <c r="I913" s="74">
        <v>7.8646310052212204E-2</v>
      </c>
      <c r="J913" s="75">
        <v>912</v>
      </c>
      <c r="K913" s="72">
        <f t="shared" si="72"/>
        <v>10915.117622583894</v>
      </c>
      <c r="L913" s="72">
        <f t="shared" si="73"/>
        <v>4421.6938336546327</v>
      </c>
      <c r="M913" s="72">
        <f t="shared" si="74"/>
        <v>0.17857034036449224</v>
      </c>
      <c r="N913" s="72" t="e">
        <f>IF(VLOOKUP(B913,[1]Sheet1!$B$2:$G$553,6,FALSE)=0,"",L913)</f>
        <v>#N/A</v>
      </c>
      <c r="O913" s="72" t="e">
        <f>IF(VLOOKUP($B913,[1]Sheet1!$C$2:$G$553,5,FALSE)=0,"",$L913)</f>
        <v>#N/A</v>
      </c>
      <c r="P913" s="72" t="e">
        <f>IF(VLOOKUP($B913,[1]Sheet1!$D$2:$G$553,4,FALSE)=0,"",$L913)</f>
        <v>#N/A</v>
      </c>
      <c r="Q913" s="72" t="e">
        <f>IF(VLOOKUP($B913,[1]Sheet1!$E$2:$G$553,3,FALSE)=0,"",$L913)</f>
        <v>#N/A</v>
      </c>
      <c r="R913" s="72" t="e">
        <f>IF(VLOOKUP($B913,[1]Sheet1!$F$2:$G$553,2,FALSE)=0,"",$L913)</f>
        <v>#N/A</v>
      </c>
      <c r="S913" s="72" t="e">
        <f>COUNTIF([1]isolation_zones!$H$2:$H$1182,conductor_pz_summary_hftd_23_re!B913)</f>
        <v>#VALUE!</v>
      </c>
    </row>
    <row r="914" spans="1:19" x14ac:dyDescent="0.25">
      <c r="A914" s="70">
        <v>9778</v>
      </c>
      <c r="B914" s="71" t="s">
        <v>3790</v>
      </c>
      <c r="C914" s="72">
        <v>152691109</v>
      </c>
      <c r="D914" s="72" t="s">
        <v>1356</v>
      </c>
      <c r="E914" s="72">
        <v>6797.0988263785503</v>
      </c>
      <c r="F914" s="72">
        <f t="shared" si="70"/>
        <v>4.224424379352735</v>
      </c>
      <c r="G914" s="73">
        <v>42</v>
      </c>
      <c r="H914" s="72">
        <f t="shared" si="71"/>
        <v>3.3018928710828899</v>
      </c>
      <c r="I914" s="74">
        <v>7.8616496930544996E-2</v>
      </c>
      <c r="J914" s="75">
        <v>913</v>
      </c>
      <c r="K914" s="72">
        <f t="shared" si="72"/>
        <v>10919.342046963246</v>
      </c>
      <c r="L914" s="72">
        <f t="shared" si="73"/>
        <v>4418.3919407835501</v>
      </c>
      <c r="M914" s="72">
        <f t="shared" si="74"/>
        <v>0.17843699324548806</v>
      </c>
      <c r="N914" s="72" t="e">
        <f>IF(VLOOKUP(B914,[1]Sheet1!$B$2:$G$553,6,FALSE)=0,"",L914)</f>
        <v>#N/A</v>
      </c>
      <c r="O914" s="72" t="e">
        <f>IF(VLOOKUP($B914,[1]Sheet1!$C$2:$G$553,5,FALSE)=0,"",$L914)</f>
        <v>#N/A</v>
      </c>
      <c r="P914" s="72" t="e">
        <f>IF(VLOOKUP($B914,[1]Sheet1!$D$2:$G$553,4,FALSE)=0,"",$L914)</f>
        <v>#N/A</v>
      </c>
      <c r="Q914" s="72" t="e">
        <f>IF(VLOOKUP($B914,[1]Sheet1!$E$2:$G$553,3,FALSE)=0,"",$L914)</f>
        <v>#N/A</v>
      </c>
      <c r="R914" s="72" t="e">
        <f>IF(VLOOKUP($B914,[1]Sheet1!$F$2:$G$553,2,FALSE)=0,"",$L914)</f>
        <v>#N/A</v>
      </c>
      <c r="S914" s="72" t="e">
        <f>COUNTIF([1]isolation_zones!$H$2:$H$1182,conductor_pz_summary_hftd_23_re!B914)</f>
        <v>#VALUE!</v>
      </c>
    </row>
    <row r="915" spans="1:19" x14ac:dyDescent="0.25">
      <c r="A915" s="70">
        <v>6230</v>
      </c>
      <c r="B915" s="71" t="s">
        <v>3757</v>
      </c>
      <c r="C915" s="72">
        <v>43051101</v>
      </c>
      <c r="D915" s="72" t="s">
        <v>465</v>
      </c>
      <c r="E915" s="72">
        <v>25967.219748544499</v>
      </c>
      <c r="F915" s="72">
        <f t="shared" si="70"/>
        <v>16.138731975478247</v>
      </c>
      <c r="G915" s="73">
        <v>101</v>
      </c>
      <c r="H915" s="72">
        <f t="shared" si="71"/>
        <v>7.9369143511933347</v>
      </c>
      <c r="I915" s="74">
        <v>7.8583310407854795E-2</v>
      </c>
      <c r="J915" s="75">
        <v>914</v>
      </c>
      <c r="K915" s="72">
        <f t="shared" si="72"/>
        <v>10935.480778938723</v>
      </c>
      <c r="L915" s="72">
        <f t="shared" si="73"/>
        <v>4410.455026432357</v>
      </c>
      <c r="M915" s="72">
        <f t="shared" si="74"/>
        <v>0.17811646053778477</v>
      </c>
      <c r="N915" s="72" t="e">
        <f>IF(VLOOKUP(B915,[1]Sheet1!$B$2:$G$553,6,FALSE)=0,"",L915)</f>
        <v>#N/A</v>
      </c>
      <c r="O915" s="72" t="e">
        <f>IF(VLOOKUP($B915,[1]Sheet1!$C$2:$G$553,5,FALSE)=0,"",$L915)</f>
        <v>#N/A</v>
      </c>
      <c r="P915" s="72" t="e">
        <f>IF(VLOOKUP($B915,[1]Sheet1!$D$2:$G$553,4,FALSE)=0,"",$L915)</f>
        <v>#N/A</v>
      </c>
      <c r="Q915" s="72" t="e">
        <f>IF(VLOOKUP($B915,[1]Sheet1!$E$2:$G$553,3,FALSE)=0,"",$L915)</f>
        <v>#N/A</v>
      </c>
      <c r="R915" s="72" t="e">
        <f>IF(VLOOKUP($B915,[1]Sheet1!$F$2:$G$553,2,FALSE)=0,"",$L915)</f>
        <v>#N/A</v>
      </c>
      <c r="S915" s="72" t="e">
        <f>COUNTIF([1]isolation_zones!$H$2:$H$1182,conductor_pz_summary_hftd_23_re!B915)</f>
        <v>#VALUE!</v>
      </c>
    </row>
    <row r="916" spans="1:19" x14ac:dyDescent="0.25">
      <c r="A916" s="70">
        <v>9152</v>
      </c>
      <c r="B916" s="71" t="s">
        <v>2186</v>
      </c>
      <c r="C916" s="72">
        <v>43141101</v>
      </c>
      <c r="D916" s="72" t="s">
        <v>205</v>
      </c>
      <c r="E916" s="72">
        <v>1489.21900800771</v>
      </c>
      <c r="F916" s="72">
        <f t="shared" si="70"/>
        <v>0.92555562958838411</v>
      </c>
      <c r="G916" s="73">
        <v>13</v>
      </c>
      <c r="H916" s="72">
        <f t="shared" si="71"/>
        <v>1.0170601884160848</v>
      </c>
      <c r="I916" s="74">
        <v>7.8235399108929599E-2</v>
      </c>
      <c r="J916" s="75">
        <v>915</v>
      </c>
      <c r="K916" s="72">
        <f t="shared" si="72"/>
        <v>10936.406334568312</v>
      </c>
      <c r="L916" s="72">
        <f t="shared" si="73"/>
        <v>4409.4379662439405</v>
      </c>
      <c r="M916" s="72">
        <f t="shared" si="74"/>
        <v>0.17807538650804655</v>
      </c>
      <c r="N916" s="72" t="e">
        <f>IF(VLOOKUP(B916,[1]Sheet1!$B$2:$G$553,6,FALSE)=0,"",L916)</f>
        <v>#N/A</v>
      </c>
      <c r="O916" s="72" t="e">
        <f>IF(VLOOKUP($B916,[1]Sheet1!$C$2:$G$553,5,FALSE)=0,"",$L916)</f>
        <v>#N/A</v>
      </c>
      <c r="P916" s="72" t="e">
        <f>IF(VLOOKUP($B916,[1]Sheet1!$D$2:$G$553,4,FALSE)=0,"",$L916)</f>
        <v>#N/A</v>
      </c>
      <c r="Q916" s="72" t="e">
        <f>IF(VLOOKUP($B916,[1]Sheet1!$E$2:$G$553,3,FALSE)=0,"",$L916)</f>
        <v>#N/A</v>
      </c>
      <c r="R916" s="72" t="e">
        <f>IF(VLOOKUP($B916,[1]Sheet1!$F$2:$G$553,2,FALSE)=0,"",$L916)</f>
        <v>#N/A</v>
      </c>
      <c r="S916" s="72" t="e">
        <f>COUNTIF([1]isolation_zones!$H$2:$H$1182,conductor_pz_summary_hftd_23_re!B916)</f>
        <v>#VALUE!</v>
      </c>
    </row>
    <row r="917" spans="1:19" x14ac:dyDescent="0.25">
      <c r="A917" s="70">
        <v>10292</v>
      </c>
      <c r="B917" s="71" t="s">
        <v>4049</v>
      </c>
      <c r="C917" s="72">
        <v>102812101</v>
      </c>
      <c r="D917" s="72" t="s">
        <v>251</v>
      </c>
      <c r="E917" s="72">
        <v>14727.9743932937</v>
      </c>
      <c r="F917" s="72">
        <f t="shared" si="70"/>
        <v>9.1534955831533242</v>
      </c>
      <c r="G917" s="73">
        <v>28</v>
      </c>
      <c r="H917" s="72">
        <f t="shared" si="71"/>
        <v>2.1800436606184599</v>
      </c>
      <c r="I917" s="74">
        <v>7.7858702164945004E-2</v>
      </c>
      <c r="J917" s="75">
        <v>916</v>
      </c>
      <c r="K917" s="72">
        <f t="shared" si="72"/>
        <v>10945.559830151466</v>
      </c>
      <c r="L917" s="72">
        <f t="shared" si="73"/>
        <v>4407.2579225833224</v>
      </c>
      <c r="M917" s="72">
        <f t="shared" si="74"/>
        <v>0.17798734532900268</v>
      </c>
      <c r="N917" s="72" t="e">
        <f>IF(VLOOKUP(B917,[1]Sheet1!$B$2:$G$553,6,FALSE)=0,"",L917)</f>
        <v>#N/A</v>
      </c>
      <c r="O917" s="72" t="e">
        <f>IF(VLOOKUP($B917,[1]Sheet1!$C$2:$G$553,5,FALSE)=0,"",$L917)</f>
        <v>#N/A</v>
      </c>
      <c r="P917" s="72" t="e">
        <f>IF(VLOOKUP($B917,[1]Sheet1!$D$2:$G$553,4,FALSE)=0,"",$L917)</f>
        <v>#N/A</v>
      </c>
      <c r="Q917" s="72" t="e">
        <f>IF(VLOOKUP($B917,[1]Sheet1!$E$2:$G$553,3,FALSE)=0,"",$L917)</f>
        <v>#N/A</v>
      </c>
      <c r="R917" s="72" t="e">
        <f>IF(VLOOKUP($B917,[1]Sheet1!$F$2:$G$553,2,FALSE)=0,"",$L917)</f>
        <v>#N/A</v>
      </c>
      <c r="S917" s="72" t="e">
        <f>COUNTIF([1]isolation_zones!$H$2:$H$1182,conductor_pz_summary_hftd_23_re!B917)</f>
        <v>#VALUE!</v>
      </c>
    </row>
    <row r="918" spans="1:19" x14ac:dyDescent="0.25">
      <c r="A918" s="70">
        <v>3275</v>
      </c>
      <c r="B918" s="71" t="s">
        <v>2199</v>
      </c>
      <c r="C918" s="72">
        <v>182601104</v>
      </c>
      <c r="D918" s="72" t="s">
        <v>557</v>
      </c>
      <c r="E918" s="72">
        <v>38031.000562188099</v>
      </c>
      <c r="F918" s="72">
        <f t="shared" si="70"/>
        <v>23.636420486133062</v>
      </c>
      <c r="G918" s="73">
        <v>289</v>
      </c>
      <c r="H918" s="72">
        <f t="shared" si="71"/>
        <v>22.494565877106094</v>
      </c>
      <c r="I918" s="74">
        <v>7.7835868086872304E-2</v>
      </c>
      <c r="J918" s="75">
        <v>917</v>
      </c>
      <c r="K918" s="72">
        <f t="shared" si="72"/>
        <v>10969.196250637598</v>
      </c>
      <c r="L918" s="72">
        <f t="shared" si="73"/>
        <v>4384.7633567062167</v>
      </c>
      <c r="M918" s="72">
        <f t="shared" si="74"/>
        <v>0.17707890109108351</v>
      </c>
      <c r="N918" s="72" t="e">
        <f>IF(VLOOKUP(B918,[1]Sheet1!$B$2:$G$553,6,FALSE)=0,"",L918)</f>
        <v>#N/A</v>
      </c>
      <c r="O918" s="72" t="e">
        <f>IF(VLOOKUP($B918,[1]Sheet1!$C$2:$G$553,5,FALSE)=0,"",$L918)</f>
        <v>#N/A</v>
      </c>
      <c r="P918" s="72" t="e">
        <f>IF(VLOOKUP($B918,[1]Sheet1!$D$2:$G$553,4,FALSE)=0,"",$L918)</f>
        <v>#N/A</v>
      </c>
      <c r="Q918" s="72" t="e">
        <f>IF(VLOOKUP($B918,[1]Sheet1!$E$2:$G$553,3,FALSE)=0,"",$L918)</f>
        <v>#N/A</v>
      </c>
      <c r="R918" s="72" t="e">
        <f>IF(VLOOKUP($B918,[1]Sheet1!$F$2:$G$553,2,FALSE)=0,"",$L918)</f>
        <v>#N/A</v>
      </c>
      <c r="S918" s="72" t="e">
        <f>COUNTIF([1]isolation_zones!$H$2:$H$1182,conductor_pz_summary_hftd_23_re!B918)</f>
        <v>#VALUE!</v>
      </c>
    </row>
    <row r="919" spans="1:19" x14ac:dyDescent="0.25">
      <c r="A919" s="70">
        <v>5179</v>
      </c>
      <c r="B919" s="71" t="s">
        <v>4552</v>
      </c>
      <c r="C919" s="72">
        <v>43211102</v>
      </c>
      <c r="D919" s="72" t="s">
        <v>841</v>
      </c>
      <c r="E919" s="72">
        <v>5515.70184158559</v>
      </c>
      <c r="F919" s="72">
        <f t="shared" si="70"/>
        <v>3.4280309767467929</v>
      </c>
      <c r="G919" s="73">
        <v>135</v>
      </c>
      <c r="H919" s="72">
        <f t="shared" si="71"/>
        <v>10.500049007391352</v>
      </c>
      <c r="I919" s="74">
        <v>7.7778140795491502E-2</v>
      </c>
      <c r="J919" s="75">
        <v>918</v>
      </c>
      <c r="K919" s="72">
        <f t="shared" si="72"/>
        <v>10972.624281614346</v>
      </c>
      <c r="L919" s="72">
        <f t="shared" si="73"/>
        <v>4374.263307698825</v>
      </c>
      <c r="M919" s="72">
        <f t="shared" si="74"/>
        <v>0.17665485605412895</v>
      </c>
      <c r="N919" s="72" t="e">
        <f>IF(VLOOKUP(B919,[1]Sheet1!$B$2:$G$553,6,FALSE)=0,"",L919)</f>
        <v>#N/A</v>
      </c>
      <c r="O919" s="72" t="e">
        <f>IF(VLOOKUP($B919,[1]Sheet1!$C$2:$G$553,5,FALSE)=0,"",$L919)</f>
        <v>#N/A</v>
      </c>
      <c r="P919" s="72" t="e">
        <f>IF(VLOOKUP($B919,[1]Sheet1!$D$2:$G$553,4,FALSE)=0,"",$L919)</f>
        <v>#N/A</v>
      </c>
      <c r="Q919" s="72" t="e">
        <f>IF(VLOOKUP($B919,[1]Sheet1!$E$2:$G$553,3,FALSE)=0,"",$L919)</f>
        <v>#N/A</v>
      </c>
      <c r="R919" s="72" t="e">
        <f>IF(VLOOKUP($B919,[1]Sheet1!$F$2:$G$553,2,FALSE)=0,"",$L919)</f>
        <v>#N/A</v>
      </c>
      <c r="S919" s="72" t="e">
        <f>COUNTIF([1]isolation_zones!$H$2:$H$1182,conductor_pz_summary_hftd_23_re!B919)</f>
        <v>#VALUE!</v>
      </c>
    </row>
    <row r="920" spans="1:19" x14ac:dyDescent="0.25">
      <c r="A920" s="70">
        <v>8256</v>
      </c>
      <c r="B920" s="71" t="s">
        <v>2747</v>
      </c>
      <c r="C920" s="72">
        <v>83242105</v>
      </c>
      <c r="D920" s="72" t="s">
        <v>647</v>
      </c>
      <c r="E920" s="72">
        <v>12802.593650879</v>
      </c>
      <c r="F920" s="72">
        <f t="shared" si="70"/>
        <v>7.9568636736351772</v>
      </c>
      <c r="G920" s="73">
        <v>61</v>
      </c>
      <c r="H920" s="72">
        <f t="shared" si="71"/>
        <v>4.7333353949588641</v>
      </c>
      <c r="I920" s="74">
        <v>7.7595662212440394E-2</v>
      </c>
      <c r="J920" s="75">
        <v>919</v>
      </c>
      <c r="K920" s="72">
        <f t="shared" si="72"/>
        <v>10980.581145287981</v>
      </c>
      <c r="L920" s="72">
        <f t="shared" si="73"/>
        <v>4369.5299723038661</v>
      </c>
      <c r="M920" s="72">
        <f t="shared" si="74"/>
        <v>0.17646370005275594</v>
      </c>
      <c r="N920" s="72" t="e">
        <f>IF(VLOOKUP(B920,[1]Sheet1!$B$2:$G$553,6,FALSE)=0,"",L920)</f>
        <v>#N/A</v>
      </c>
      <c r="O920" s="72" t="e">
        <f>IF(VLOOKUP($B920,[1]Sheet1!$C$2:$G$553,5,FALSE)=0,"",$L920)</f>
        <v>#N/A</v>
      </c>
      <c r="P920" s="72" t="e">
        <f>IF(VLOOKUP($B920,[1]Sheet1!$D$2:$G$553,4,FALSE)=0,"",$L920)</f>
        <v>#N/A</v>
      </c>
      <c r="Q920" s="72" t="e">
        <f>IF(VLOOKUP($B920,[1]Sheet1!$E$2:$G$553,3,FALSE)=0,"",$L920)</f>
        <v>#N/A</v>
      </c>
      <c r="R920" s="72" t="e">
        <f>IF(VLOOKUP($B920,[1]Sheet1!$F$2:$G$553,2,FALSE)=0,"",$L920)</f>
        <v>#N/A</v>
      </c>
      <c r="S920" s="72" t="e">
        <f>COUNTIF([1]isolation_zones!$H$2:$H$1182,conductor_pz_summary_hftd_23_re!B920)</f>
        <v>#VALUE!</v>
      </c>
    </row>
    <row r="921" spans="1:19" x14ac:dyDescent="0.25">
      <c r="A921" s="70">
        <v>1037</v>
      </c>
      <c r="B921" s="71" t="s">
        <v>3209</v>
      </c>
      <c r="C921" s="72">
        <v>43141102</v>
      </c>
      <c r="D921" s="72" t="s">
        <v>723</v>
      </c>
      <c r="E921" s="72">
        <v>15822.879483861299</v>
      </c>
      <c r="F921" s="72">
        <f t="shared" si="70"/>
        <v>9.8339835201126782</v>
      </c>
      <c r="G921" s="73">
        <v>120</v>
      </c>
      <c r="H921" s="72">
        <f t="shared" si="71"/>
        <v>9.3092305591695244</v>
      </c>
      <c r="I921" s="74">
        <v>7.7576921326412696E-2</v>
      </c>
      <c r="J921" s="75">
        <v>920</v>
      </c>
      <c r="K921" s="72">
        <f t="shared" si="72"/>
        <v>10990.415128808094</v>
      </c>
      <c r="L921" s="72">
        <f t="shared" si="73"/>
        <v>4360.2207417446962</v>
      </c>
      <c r="M921" s="72">
        <f t="shared" si="74"/>
        <v>0.17608774628209234</v>
      </c>
      <c r="N921" s="72" t="e">
        <f>IF(VLOOKUP(B921,[1]Sheet1!$B$2:$G$553,6,FALSE)=0,"",L921)</f>
        <v>#N/A</v>
      </c>
      <c r="O921" s="72" t="e">
        <f>IF(VLOOKUP($B921,[1]Sheet1!$C$2:$G$553,5,FALSE)=0,"",$L921)</f>
        <v>#N/A</v>
      </c>
      <c r="P921" s="72" t="e">
        <f>IF(VLOOKUP($B921,[1]Sheet1!$D$2:$G$553,4,FALSE)=0,"",$L921)</f>
        <v>#N/A</v>
      </c>
      <c r="Q921" s="72" t="e">
        <f>IF(VLOOKUP($B921,[1]Sheet1!$E$2:$G$553,3,FALSE)=0,"",$L921)</f>
        <v>#N/A</v>
      </c>
      <c r="R921" s="72" t="e">
        <f>IF(VLOOKUP($B921,[1]Sheet1!$F$2:$G$553,2,FALSE)=0,"",$L921)</f>
        <v>#N/A</v>
      </c>
      <c r="S921" s="72" t="e">
        <f>COUNTIF([1]isolation_zones!$H$2:$H$1182,conductor_pz_summary_hftd_23_re!B921)</f>
        <v>#VALUE!</v>
      </c>
    </row>
    <row r="922" spans="1:19" x14ac:dyDescent="0.25">
      <c r="A922" s="70">
        <v>3607</v>
      </c>
      <c r="B922" s="71" t="s">
        <v>3143</v>
      </c>
      <c r="C922" s="72">
        <v>182601104</v>
      </c>
      <c r="D922" s="72" t="s">
        <v>557</v>
      </c>
      <c r="E922" s="72">
        <v>19405.532105800299</v>
      </c>
      <c r="F922" s="72">
        <f t="shared" si="70"/>
        <v>12.060616597762772</v>
      </c>
      <c r="G922" s="73">
        <v>212</v>
      </c>
      <c r="H922" s="72">
        <f t="shared" si="71"/>
        <v>16.439228220495561</v>
      </c>
      <c r="I922" s="74">
        <v>7.7543529341960196E-2</v>
      </c>
      <c r="J922" s="75">
        <v>921</v>
      </c>
      <c r="K922" s="72">
        <f t="shared" si="72"/>
        <v>11002.475745405856</v>
      </c>
      <c r="L922" s="72">
        <f t="shared" si="73"/>
        <v>4343.7815135242008</v>
      </c>
      <c r="M922" s="72">
        <f t="shared" si="74"/>
        <v>0.17542384717711132</v>
      </c>
      <c r="N922" s="72" t="e">
        <f>IF(VLOOKUP(B922,[1]Sheet1!$B$2:$G$553,6,FALSE)=0,"",L922)</f>
        <v>#N/A</v>
      </c>
      <c r="O922" s="72" t="e">
        <f>IF(VLOOKUP($B922,[1]Sheet1!$C$2:$G$553,5,FALSE)=0,"",$L922)</f>
        <v>#N/A</v>
      </c>
      <c r="P922" s="72" t="e">
        <f>IF(VLOOKUP($B922,[1]Sheet1!$D$2:$G$553,4,FALSE)=0,"",$L922)</f>
        <v>#N/A</v>
      </c>
      <c r="Q922" s="72" t="e">
        <f>IF(VLOOKUP($B922,[1]Sheet1!$E$2:$G$553,3,FALSE)=0,"",$L922)</f>
        <v>#N/A</v>
      </c>
      <c r="R922" s="72" t="e">
        <f>IF(VLOOKUP($B922,[1]Sheet1!$F$2:$G$553,2,FALSE)=0,"",$L922)</f>
        <v>#N/A</v>
      </c>
      <c r="S922" s="72" t="e">
        <f>COUNTIF([1]isolation_zones!$H$2:$H$1182,conductor_pz_summary_hftd_23_re!B922)</f>
        <v>#VALUE!</v>
      </c>
    </row>
    <row r="923" spans="1:19" x14ac:dyDescent="0.25">
      <c r="A923" s="70">
        <v>9877</v>
      </c>
      <c r="B923" s="71" t="s">
        <v>6031</v>
      </c>
      <c r="C923" s="72">
        <v>42821102</v>
      </c>
      <c r="D923" s="72" t="s">
        <v>579</v>
      </c>
      <c r="E923" s="72">
        <v>354.02375561810697</v>
      </c>
      <c r="F923" s="72">
        <f t="shared" si="70"/>
        <v>0.22002719429341638</v>
      </c>
      <c r="G923" s="73">
        <v>6</v>
      </c>
      <c r="H923" s="72">
        <f t="shared" si="71"/>
        <v>0.46449466345685342</v>
      </c>
      <c r="I923" s="74">
        <v>7.7415777242808903E-2</v>
      </c>
      <c r="J923" s="75">
        <v>922</v>
      </c>
      <c r="K923" s="72">
        <f t="shared" si="72"/>
        <v>11002.695772600149</v>
      </c>
      <c r="L923" s="72">
        <f t="shared" si="73"/>
        <v>4343.3170188607437</v>
      </c>
      <c r="M923" s="72">
        <f t="shared" si="74"/>
        <v>0.17540508853545239</v>
      </c>
      <c r="N923" s="72" t="e">
        <f>IF(VLOOKUP(B923,[1]Sheet1!$B$2:$G$553,6,FALSE)=0,"",L923)</f>
        <v>#N/A</v>
      </c>
      <c r="O923" s="72" t="e">
        <f>IF(VLOOKUP($B923,[1]Sheet1!$C$2:$G$553,5,FALSE)=0,"",$L923)</f>
        <v>#N/A</v>
      </c>
      <c r="P923" s="72" t="e">
        <f>IF(VLOOKUP($B923,[1]Sheet1!$D$2:$G$553,4,FALSE)=0,"",$L923)</f>
        <v>#N/A</v>
      </c>
      <c r="Q923" s="72" t="e">
        <f>IF(VLOOKUP($B923,[1]Sheet1!$E$2:$G$553,3,FALSE)=0,"",$L923)</f>
        <v>#N/A</v>
      </c>
      <c r="R923" s="72" t="e">
        <f>IF(VLOOKUP($B923,[1]Sheet1!$F$2:$G$553,2,FALSE)=0,"",$L923)</f>
        <v>#N/A</v>
      </c>
      <c r="S923" s="72" t="e">
        <f>COUNTIF([1]isolation_zones!$H$2:$H$1182,conductor_pz_summary_hftd_23_re!B923)</f>
        <v>#VALUE!</v>
      </c>
    </row>
    <row r="924" spans="1:19" x14ac:dyDescent="0.25">
      <c r="A924" s="70">
        <v>3974</v>
      </c>
      <c r="B924" s="71" t="s">
        <v>3698</v>
      </c>
      <c r="C924" s="72">
        <v>42751113</v>
      </c>
      <c r="D924" s="72" t="s">
        <v>57</v>
      </c>
      <c r="E924" s="72">
        <v>17797.4845685539</v>
      </c>
      <c r="F924" s="72">
        <f t="shared" si="70"/>
        <v>11.06120855721187</v>
      </c>
      <c r="G924" s="73">
        <v>203</v>
      </c>
      <c r="H924" s="72">
        <f t="shared" si="71"/>
        <v>15.699645795780482</v>
      </c>
      <c r="I924" s="74">
        <v>7.7338156629460503E-2</v>
      </c>
      <c r="J924" s="75">
        <v>923</v>
      </c>
      <c r="K924" s="72">
        <f t="shared" si="72"/>
        <v>11013.756981157361</v>
      </c>
      <c r="L924" s="72">
        <f t="shared" si="73"/>
        <v>4327.6173730649634</v>
      </c>
      <c r="M924" s="72">
        <f t="shared" si="74"/>
        <v>0.1747710575059821</v>
      </c>
      <c r="N924" s="72" t="e">
        <f>IF(VLOOKUP(B924,[1]Sheet1!$B$2:$G$553,6,FALSE)=0,"",L924)</f>
        <v>#N/A</v>
      </c>
      <c r="O924" s="72" t="e">
        <f>IF(VLOOKUP($B924,[1]Sheet1!$C$2:$G$553,5,FALSE)=0,"",$L924)</f>
        <v>#N/A</v>
      </c>
      <c r="P924" s="72" t="e">
        <f>IF(VLOOKUP($B924,[1]Sheet1!$D$2:$G$553,4,FALSE)=0,"",$L924)</f>
        <v>#N/A</v>
      </c>
      <c r="Q924" s="72" t="e">
        <f>IF(VLOOKUP($B924,[1]Sheet1!$E$2:$G$553,3,FALSE)=0,"",$L924)</f>
        <v>#N/A</v>
      </c>
      <c r="R924" s="72" t="e">
        <f>IF(VLOOKUP($B924,[1]Sheet1!$F$2:$G$553,2,FALSE)=0,"",$L924)</f>
        <v>#N/A</v>
      </c>
      <c r="S924" s="72" t="e">
        <f>COUNTIF([1]isolation_zones!$H$2:$H$1182,conductor_pz_summary_hftd_23_re!B924)</f>
        <v>#VALUE!</v>
      </c>
    </row>
    <row r="925" spans="1:19" x14ac:dyDescent="0.25">
      <c r="A925" s="70">
        <v>962</v>
      </c>
      <c r="B925" s="71" t="s">
        <v>3462</v>
      </c>
      <c r="C925" s="72">
        <v>43141102</v>
      </c>
      <c r="D925" s="72" t="s">
        <v>723</v>
      </c>
      <c r="E925" s="72">
        <v>5391.2208031310602</v>
      </c>
      <c r="F925" s="72">
        <f t="shared" si="70"/>
        <v>3.3506655084717591</v>
      </c>
      <c r="G925" s="73">
        <v>71</v>
      </c>
      <c r="H925" s="72">
        <f t="shared" si="71"/>
        <v>5.488408712249921</v>
      </c>
      <c r="I925" s="74">
        <v>7.7301531158449593E-2</v>
      </c>
      <c r="J925" s="75">
        <v>924</v>
      </c>
      <c r="K925" s="72">
        <f t="shared" si="72"/>
        <v>11017.107646665832</v>
      </c>
      <c r="L925" s="72">
        <f t="shared" si="73"/>
        <v>4322.1289643527134</v>
      </c>
      <c r="M925" s="72">
        <f t="shared" si="74"/>
        <v>0.17454940782857875</v>
      </c>
      <c r="N925" s="72" t="e">
        <f>IF(VLOOKUP(B925,[1]Sheet1!$B$2:$G$553,6,FALSE)=0,"",L925)</f>
        <v>#N/A</v>
      </c>
      <c r="O925" s="72" t="e">
        <f>IF(VLOOKUP($B925,[1]Sheet1!$C$2:$G$553,5,FALSE)=0,"",$L925)</f>
        <v>#N/A</v>
      </c>
      <c r="P925" s="72" t="e">
        <f>IF(VLOOKUP($B925,[1]Sheet1!$D$2:$G$553,4,FALSE)=0,"",$L925)</f>
        <v>#N/A</v>
      </c>
      <c r="Q925" s="72" t="e">
        <f>IF(VLOOKUP($B925,[1]Sheet1!$E$2:$G$553,3,FALSE)=0,"",$L925)</f>
        <v>#N/A</v>
      </c>
      <c r="R925" s="72" t="e">
        <f>IF(VLOOKUP($B925,[1]Sheet1!$F$2:$G$553,2,FALSE)=0,"",$L925)</f>
        <v>#N/A</v>
      </c>
      <c r="S925" s="72" t="e">
        <f>COUNTIF([1]isolation_zones!$H$2:$H$1182,conductor_pz_summary_hftd_23_re!B925)</f>
        <v>#VALUE!</v>
      </c>
    </row>
    <row r="926" spans="1:19" x14ac:dyDescent="0.25">
      <c r="A926" s="70">
        <v>10365</v>
      </c>
      <c r="B926" s="71" t="s">
        <v>4115</v>
      </c>
      <c r="C926" s="72">
        <v>163351703</v>
      </c>
      <c r="D926" s="72" t="s">
        <v>593</v>
      </c>
      <c r="E926" s="72">
        <v>601.90074408059297</v>
      </c>
      <c r="F926" s="72">
        <f t="shared" si="70"/>
        <v>0.37408374399042449</v>
      </c>
      <c r="G926" s="73">
        <v>3</v>
      </c>
      <c r="H926" s="72">
        <f t="shared" si="71"/>
        <v>0.23151586631978399</v>
      </c>
      <c r="I926" s="74">
        <v>7.7171955439927997E-2</v>
      </c>
      <c r="J926" s="75">
        <v>925</v>
      </c>
      <c r="K926" s="72">
        <f t="shared" si="72"/>
        <v>11017.481730409823</v>
      </c>
      <c r="L926" s="72">
        <f t="shared" si="73"/>
        <v>4321.8974484863938</v>
      </c>
      <c r="M926" s="72">
        <f t="shared" si="74"/>
        <v>0.1745400580480187</v>
      </c>
      <c r="N926" s="72" t="e">
        <f>IF(VLOOKUP(B926,[1]Sheet1!$B$2:$G$553,6,FALSE)=0,"",L926)</f>
        <v>#N/A</v>
      </c>
      <c r="O926" s="72" t="e">
        <f>IF(VLOOKUP($B926,[1]Sheet1!$C$2:$G$553,5,FALSE)=0,"",$L926)</f>
        <v>#N/A</v>
      </c>
      <c r="P926" s="72" t="e">
        <f>IF(VLOOKUP($B926,[1]Sheet1!$D$2:$G$553,4,FALSE)=0,"",$L926)</f>
        <v>#N/A</v>
      </c>
      <c r="Q926" s="72" t="e">
        <f>IF(VLOOKUP($B926,[1]Sheet1!$E$2:$G$553,3,FALSE)=0,"",$L926)</f>
        <v>#N/A</v>
      </c>
      <c r="R926" s="72" t="e">
        <f>IF(VLOOKUP($B926,[1]Sheet1!$F$2:$G$553,2,FALSE)=0,"",$L926)</f>
        <v>#N/A</v>
      </c>
      <c r="S926" s="72" t="e">
        <f>COUNTIF([1]isolation_zones!$H$2:$H$1182,conductor_pz_summary_hftd_23_re!B926)</f>
        <v>#VALUE!</v>
      </c>
    </row>
    <row r="927" spans="1:19" x14ac:dyDescent="0.25">
      <c r="A927" s="70">
        <v>3098</v>
      </c>
      <c r="B927" s="71" t="s">
        <v>4403</v>
      </c>
      <c r="C927" s="72">
        <v>42631108</v>
      </c>
      <c r="D927" s="72" t="s">
        <v>180</v>
      </c>
      <c r="E927" s="72">
        <v>2654.06516981808</v>
      </c>
      <c r="F927" s="72">
        <f t="shared" si="70"/>
        <v>1.6495122248713985</v>
      </c>
      <c r="G927" s="73">
        <v>55</v>
      </c>
      <c r="H927" s="72">
        <f t="shared" si="71"/>
        <v>4.2442215179291285</v>
      </c>
      <c r="I927" s="74">
        <v>7.7167663962347796E-2</v>
      </c>
      <c r="J927" s="75">
        <v>926</v>
      </c>
      <c r="K927" s="72">
        <f t="shared" si="72"/>
        <v>11019.131242634694</v>
      </c>
      <c r="L927" s="72">
        <f t="shared" si="73"/>
        <v>4317.6532269684649</v>
      </c>
      <c r="M927" s="72">
        <f t="shared" si="74"/>
        <v>0.1743686549365526</v>
      </c>
      <c r="N927" s="72" t="e">
        <f>IF(VLOOKUP(B927,[1]Sheet1!$B$2:$G$553,6,FALSE)=0,"",L927)</f>
        <v>#N/A</v>
      </c>
      <c r="O927" s="72" t="e">
        <f>IF(VLOOKUP($B927,[1]Sheet1!$C$2:$G$553,5,FALSE)=0,"",$L927)</f>
        <v>#N/A</v>
      </c>
      <c r="P927" s="72" t="e">
        <f>IF(VLOOKUP($B927,[1]Sheet1!$D$2:$G$553,4,FALSE)=0,"",$L927)</f>
        <v>#N/A</v>
      </c>
      <c r="Q927" s="72" t="e">
        <f>IF(VLOOKUP($B927,[1]Sheet1!$E$2:$G$553,3,FALSE)=0,"",$L927)</f>
        <v>#N/A</v>
      </c>
      <c r="R927" s="72" t="e">
        <f>IF(VLOOKUP($B927,[1]Sheet1!$F$2:$G$553,2,FALSE)=0,"",$L927)</f>
        <v>#N/A</v>
      </c>
      <c r="S927" s="72" t="e">
        <f>COUNTIF([1]isolation_zones!$H$2:$H$1182,conductor_pz_summary_hftd_23_re!B927)</f>
        <v>#VALUE!</v>
      </c>
    </row>
    <row r="928" spans="1:19" x14ac:dyDescent="0.25">
      <c r="A928" s="70">
        <v>6234</v>
      </c>
      <c r="B928" s="71" t="s">
        <v>6032</v>
      </c>
      <c r="C928" s="72">
        <v>183181101</v>
      </c>
      <c r="D928" s="72" t="s">
        <v>781</v>
      </c>
      <c r="E928" s="72">
        <v>12645.7550752109</v>
      </c>
      <c r="F928" s="72">
        <f t="shared" si="70"/>
        <v>7.8593878652646989</v>
      </c>
      <c r="G928" s="73">
        <v>108</v>
      </c>
      <c r="H928" s="72">
        <f t="shared" si="71"/>
        <v>8.3217693063442066</v>
      </c>
      <c r="I928" s="74">
        <v>7.7053419503187101E-2</v>
      </c>
      <c r="J928" s="75">
        <v>927</v>
      </c>
      <c r="K928" s="72">
        <f t="shared" si="72"/>
        <v>11026.990630499959</v>
      </c>
      <c r="L928" s="72">
        <f t="shared" si="73"/>
        <v>4309.3314576621206</v>
      </c>
      <c r="M928" s="72">
        <f t="shared" si="74"/>
        <v>0.17403257984104095</v>
      </c>
      <c r="N928" s="72" t="e">
        <f>IF(VLOOKUP(B928,[1]Sheet1!$B$2:$G$553,6,FALSE)=0,"",L928)</f>
        <v>#N/A</v>
      </c>
      <c r="O928" s="72" t="e">
        <f>IF(VLOOKUP($B928,[1]Sheet1!$C$2:$G$553,5,FALSE)=0,"",$L928)</f>
        <v>#N/A</v>
      </c>
      <c r="P928" s="72" t="e">
        <f>IF(VLOOKUP($B928,[1]Sheet1!$D$2:$G$553,4,FALSE)=0,"",$L928)</f>
        <v>#N/A</v>
      </c>
      <c r="Q928" s="72" t="e">
        <f>IF(VLOOKUP($B928,[1]Sheet1!$E$2:$G$553,3,FALSE)=0,"",$L928)</f>
        <v>#N/A</v>
      </c>
      <c r="R928" s="72" t="e">
        <f>IF(VLOOKUP($B928,[1]Sheet1!$F$2:$G$553,2,FALSE)=0,"",$L928)</f>
        <v>#N/A</v>
      </c>
      <c r="S928" s="72" t="e">
        <f>COUNTIF([1]isolation_zones!$H$2:$H$1182,conductor_pz_summary_hftd_23_re!B928)</f>
        <v>#VALUE!</v>
      </c>
    </row>
    <row r="929" spans="1:19" x14ac:dyDescent="0.25">
      <c r="A929" s="70">
        <v>6221</v>
      </c>
      <c r="B929" s="71" t="s">
        <v>2259</v>
      </c>
      <c r="C929" s="72">
        <v>192221101</v>
      </c>
      <c r="D929" s="72" t="s">
        <v>174</v>
      </c>
      <c r="E929" s="72">
        <v>16269.0270110199</v>
      </c>
      <c r="F929" s="72">
        <f t="shared" si="70"/>
        <v>10.111266010577937</v>
      </c>
      <c r="G929" s="73">
        <v>97</v>
      </c>
      <c r="H929" s="72">
        <f t="shared" si="71"/>
        <v>7.4591394178370098</v>
      </c>
      <c r="I929" s="74">
        <v>7.6898344513783606E-2</v>
      </c>
      <c r="J929" s="75">
        <v>928</v>
      </c>
      <c r="K929" s="72">
        <f t="shared" si="72"/>
        <v>11037.101896510536</v>
      </c>
      <c r="L929" s="72">
        <f t="shared" si="73"/>
        <v>4301.8723182442836</v>
      </c>
      <c r="M929" s="72">
        <f t="shared" si="74"/>
        <v>0.17373134209940191</v>
      </c>
      <c r="N929" s="72" t="e">
        <f>IF(VLOOKUP(B929,[1]Sheet1!$B$2:$G$553,6,FALSE)=0,"",L929)</f>
        <v>#N/A</v>
      </c>
      <c r="O929" s="72" t="e">
        <f>IF(VLOOKUP($B929,[1]Sheet1!$C$2:$G$553,5,FALSE)=0,"",$L929)</f>
        <v>#N/A</v>
      </c>
      <c r="P929" s="72" t="e">
        <f>IF(VLOOKUP($B929,[1]Sheet1!$D$2:$G$553,4,FALSE)=0,"",$L929)</f>
        <v>#N/A</v>
      </c>
      <c r="Q929" s="72" t="e">
        <f>IF(VLOOKUP($B929,[1]Sheet1!$E$2:$G$553,3,FALSE)=0,"",$L929)</f>
        <v>#N/A</v>
      </c>
      <c r="R929" s="72" t="e">
        <f>IF(VLOOKUP($B929,[1]Sheet1!$F$2:$G$553,2,FALSE)=0,"",$L929)</f>
        <v>#N/A</v>
      </c>
      <c r="S929" s="72" t="e">
        <f>COUNTIF([1]isolation_zones!$H$2:$H$1182,conductor_pz_summary_hftd_23_re!B929)</f>
        <v>#VALUE!</v>
      </c>
    </row>
    <row r="930" spans="1:19" x14ac:dyDescent="0.25">
      <c r="A930" s="70">
        <v>2802</v>
      </c>
      <c r="B930" s="71" t="s">
        <v>3937</v>
      </c>
      <c r="C930" s="72">
        <v>152561107</v>
      </c>
      <c r="D930" s="72" t="s">
        <v>1326</v>
      </c>
      <c r="E930" s="72">
        <v>5248.3007510347197</v>
      </c>
      <c r="F930" s="72">
        <f t="shared" si="70"/>
        <v>3.2618401187288502</v>
      </c>
      <c r="G930" s="73">
        <v>96</v>
      </c>
      <c r="H930" s="72">
        <f t="shared" si="71"/>
        <v>7.3678350624529729</v>
      </c>
      <c r="I930" s="74">
        <v>7.6748281900551801E-2</v>
      </c>
      <c r="J930" s="75">
        <v>929</v>
      </c>
      <c r="K930" s="72">
        <f t="shared" si="72"/>
        <v>11040.363736629264</v>
      </c>
      <c r="L930" s="72">
        <f t="shared" si="73"/>
        <v>4294.5044831818304</v>
      </c>
      <c r="M930" s="72">
        <f t="shared" si="74"/>
        <v>0.17343379168900541</v>
      </c>
      <c r="N930" s="72" t="e">
        <f>IF(VLOOKUP(B930,[1]Sheet1!$B$2:$G$553,6,FALSE)=0,"",L930)</f>
        <v>#N/A</v>
      </c>
      <c r="O930" s="72" t="e">
        <f>IF(VLOOKUP($B930,[1]Sheet1!$C$2:$G$553,5,FALSE)=0,"",$L930)</f>
        <v>#N/A</v>
      </c>
      <c r="P930" s="72" t="e">
        <f>IF(VLOOKUP($B930,[1]Sheet1!$D$2:$G$553,4,FALSE)=0,"",$L930)</f>
        <v>#N/A</v>
      </c>
      <c r="Q930" s="72" t="e">
        <f>IF(VLOOKUP($B930,[1]Sheet1!$E$2:$G$553,3,FALSE)=0,"",$L930)</f>
        <v>#N/A</v>
      </c>
      <c r="R930" s="72" t="e">
        <f>IF(VLOOKUP($B930,[1]Sheet1!$F$2:$G$553,2,FALSE)=0,"",$L930)</f>
        <v>#N/A</v>
      </c>
      <c r="S930" s="72" t="e">
        <f>COUNTIF([1]isolation_zones!$H$2:$H$1182,conductor_pz_summary_hftd_23_re!B930)</f>
        <v>#VALUE!</v>
      </c>
    </row>
    <row r="931" spans="1:19" x14ac:dyDescent="0.25">
      <c r="A931" s="70">
        <v>8295</v>
      </c>
      <c r="B931" s="71" t="s">
        <v>2502</v>
      </c>
      <c r="C931" s="72">
        <v>42271103</v>
      </c>
      <c r="D931" s="72" t="s">
        <v>255</v>
      </c>
      <c r="E931" s="72">
        <v>18273.7697457418</v>
      </c>
      <c r="F931" s="72">
        <f t="shared" si="70"/>
        <v>11.357221718919702</v>
      </c>
      <c r="G931" s="73">
        <v>42</v>
      </c>
      <c r="H931" s="72">
        <f t="shared" si="71"/>
        <v>3.2188933380490026</v>
      </c>
      <c r="I931" s="74">
        <v>7.6640317572595304E-2</v>
      </c>
      <c r="J931" s="75">
        <v>930</v>
      </c>
      <c r="K931" s="72">
        <f t="shared" si="72"/>
        <v>11051.720958348184</v>
      </c>
      <c r="L931" s="72">
        <f t="shared" si="73"/>
        <v>4291.2855898437811</v>
      </c>
      <c r="M931" s="72">
        <f t="shared" si="74"/>
        <v>0.17330379651055194</v>
      </c>
      <c r="N931" s="72" t="e">
        <f>IF(VLOOKUP(B931,[1]Sheet1!$B$2:$G$553,6,FALSE)=0,"",L931)</f>
        <v>#N/A</v>
      </c>
      <c r="O931" s="72" t="e">
        <f>IF(VLOOKUP($B931,[1]Sheet1!$C$2:$G$553,5,FALSE)=0,"",$L931)</f>
        <v>#N/A</v>
      </c>
      <c r="P931" s="72" t="e">
        <f>IF(VLOOKUP($B931,[1]Sheet1!$D$2:$G$553,4,FALSE)=0,"",$L931)</f>
        <v>#N/A</v>
      </c>
      <c r="Q931" s="72" t="e">
        <f>IF(VLOOKUP($B931,[1]Sheet1!$E$2:$G$553,3,FALSE)=0,"",$L931)</f>
        <v>#N/A</v>
      </c>
      <c r="R931" s="72" t="e">
        <f>IF(VLOOKUP($B931,[1]Sheet1!$F$2:$G$553,2,FALSE)=0,"",$L931)</f>
        <v>#N/A</v>
      </c>
      <c r="S931" s="72" t="e">
        <f>COUNTIF([1]isolation_zones!$H$2:$H$1182,conductor_pz_summary_hftd_23_re!B931)</f>
        <v>#VALUE!</v>
      </c>
    </row>
    <row r="932" spans="1:19" x14ac:dyDescent="0.25">
      <c r="A932" s="70">
        <v>10268</v>
      </c>
      <c r="B932" s="71" t="s">
        <v>4287</v>
      </c>
      <c r="C932" s="72">
        <v>252931102</v>
      </c>
      <c r="D932" s="72" t="s">
        <v>753</v>
      </c>
      <c r="E932" s="72">
        <v>10415.8966891776</v>
      </c>
      <c r="F932" s="72">
        <f t="shared" si="70"/>
        <v>6.4735218702160351</v>
      </c>
      <c r="G932" s="73">
        <v>6</v>
      </c>
      <c r="H932" s="72">
        <f t="shared" si="71"/>
        <v>0.45903636690616678</v>
      </c>
      <c r="I932" s="74">
        <v>7.6506061151027802E-2</v>
      </c>
      <c r="J932" s="75">
        <v>931</v>
      </c>
      <c r="K932" s="72">
        <f t="shared" si="72"/>
        <v>11058.194480218399</v>
      </c>
      <c r="L932" s="72">
        <f t="shared" si="73"/>
        <v>4290.8265534768752</v>
      </c>
      <c r="M932" s="72">
        <f t="shared" si="74"/>
        <v>0.1732852583024892</v>
      </c>
      <c r="N932" s="72" t="e">
        <f>IF(VLOOKUP(B932,[1]Sheet1!$B$2:$G$553,6,FALSE)=0,"",L932)</f>
        <v>#N/A</v>
      </c>
      <c r="O932" s="72" t="e">
        <f>IF(VLOOKUP($B932,[1]Sheet1!$C$2:$G$553,5,FALSE)=0,"",$L932)</f>
        <v>#N/A</v>
      </c>
      <c r="P932" s="72" t="e">
        <f>IF(VLOOKUP($B932,[1]Sheet1!$D$2:$G$553,4,FALSE)=0,"",$L932)</f>
        <v>#N/A</v>
      </c>
      <c r="Q932" s="72" t="e">
        <f>IF(VLOOKUP($B932,[1]Sheet1!$E$2:$G$553,3,FALSE)=0,"",$L932)</f>
        <v>#N/A</v>
      </c>
      <c r="R932" s="72" t="e">
        <f>IF(VLOOKUP($B932,[1]Sheet1!$F$2:$G$553,2,FALSE)=0,"",$L932)</f>
        <v>#N/A</v>
      </c>
      <c r="S932" s="72" t="e">
        <f>COUNTIF([1]isolation_zones!$H$2:$H$1182,conductor_pz_summary_hftd_23_re!B932)</f>
        <v>#VALUE!</v>
      </c>
    </row>
    <row r="933" spans="1:19" x14ac:dyDescent="0.25">
      <c r="A933" s="70">
        <v>10279</v>
      </c>
      <c r="B933" s="71" t="s">
        <v>2102</v>
      </c>
      <c r="C933" s="72">
        <v>102541102</v>
      </c>
      <c r="D933" s="72" t="s">
        <v>585</v>
      </c>
      <c r="E933" s="72">
        <v>5307.8326952088401</v>
      </c>
      <c r="F933" s="72">
        <f t="shared" si="70"/>
        <v>3.2988394625288007</v>
      </c>
      <c r="G933" s="73">
        <v>25</v>
      </c>
      <c r="H933" s="72">
        <f t="shared" si="71"/>
        <v>1.9063187189409174</v>
      </c>
      <c r="I933" s="74">
        <v>7.6252748757636699E-2</v>
      </c>
      <c r="J933" s="75">
        <v>932</v>
      </c>
      <c r="K933" s="72">
        <f t="shared" si="72"/>
        <v>11061.493319680927</v>
      </c>
      <c r="L933" s="72">
        <f t="shared" si="73"/>
        <v>4288.9202347579339</v>
      </c>
      <c r="M933" s="72">
        <f t="shared" si="74"/>
        <v>0.17320827151975593</v>
      </c>
      <c r="N933" s="72">
        <f>IF(VLOOKUP(B933,[1]Sheet1!$B$2:$G$553,6,FALSE)=0,"",L933)</f>
        <v>4288.9202347579339</v>
      </c>
      <c r="O933" s="72" t="e">
        <f>IF(VLOOKUP($B933,[1]Sheet1!$C$2:$G$553,5,FALSE)=0,"",$L933)</f>
        <v>#N/A</v>
      </c>
      <c r="P933" s="72" t="e">
        <f>IF(VLOOKUP($B933,[1]Sheet1!$D$2:$G$553,4,FALSE)=0,"",$L933)</f>
        <v>#N/A</v>
      </c>
      <c r="Q933" s="72" t="e">
        <f>IF(VLOOKUP($B933,[1]Sheet1!$E$2:$G$553,3,FALSE)=0,"",$L933)</f>
        <v>#N/A</v>
      </c>
      <c r="R933" s="72" t="e">
        <f>IF(VLOOKUP($B933,[1]Sheet1!$F$2:$G$553,2,FALSE)=0,"",$L933)</f>
        <v>#N/A</v>
      </c>
      <c r="S933" s="72" t="e">
        <f>COUNTIF([1]isolation_zones!$H$2:$H$1182,conductor_pz_summary_hftd_23_re!B933)</f>
        <v>#VALUE!</v>
      </c>
    </row>
    <row r="934" spans="1:19" x14ac:dyDescent="0.25">
      <c r="A934" s="70">
        <v>9092</v>
      </c>
      <c r="B934" s="71" t="s">
        <v>6033</v>
      </c>
      <c r="C934" s="72">
        <v>42851121</v>
      </c>
      <c r="D934" s="72" t="s">
        <v>71</v>
      </c>
      <c r="E934" s="72">
        <v>20206.897221101499</v>
      </c>
      <c r="F934" s="72">
        <f t="shared" si="70"/>
        <v>12.558668254258235</v>
      </c>
      <c r="G934" s="73">
        <v>95</v>
      </c>
      <c r="H934" s="72">
        <f t="shared" si="71"/>
        <v>7.1984771828255845</v>
      </c>
      <c r="I934" s="74">
        <v>7.5773444029742995E-2</v>
      </c>
      <c r="J934" s="75">
        <v>933</v>
      </c>
      <c r="K934" s="72">
        <f t="shared" si="72"/>
        <v>11074.051987935185</v>
      </c>
      <c r="L934" s="72">
        <f t="shared" si="73"/>
        <v>4281.7217575751083</v>
      </c>
      <c r="M934" s="72">
        <f t="shared" si="74"/>
        <v>0.17291756063632494</v>
      </c>
      <c r="N934" s="72" t="e">
        <f>IF(VLOOKUP(B934,[1]Sheet1!$B$2:$G$553,6,FALSE)=0,"",L934)</f>
        <v>#N/A</v>
      </c>
      <c r="O934" s="72" t="e">
        <f>IF(VLOOKUP($B934,[1]Sheet1!$C$2:$G$553,5,FALSE)=0,"",$L934)</f>
        <v>#N/A</v>
      </c>
      <c r="P934" s="72" t="e">
        <f>IF(VLOOKUP($B934,[1]Sheet1!$D$2:$G$553,4,FALSE)=0,"",$L934)</f>
        <v>#N/A</v>
      </c>
      <c r="Q934" s="72" t="e">
        <f>IF(VLOOKUP($B934,[1]Sheet1!$E$2:$G$553,3,FALSE)=0,"",$L934)</f>
        <v>#N/A</v>
      </c>
      <c r="R934" s="72" t="e">
        <f>IF(VLOOKUP($B934,[1]Sheet1!$F$2:$G$553,2,FALSE)=0,"",$L934)</f>
        <v>#N/A</v>
      </c>
      <c r="S934" s="72" t="e">
        <f>COUNTIF([1]isolation_zones!$H$2:$H$1182,conductor_pz_summary_hftd_23_re!B934)</f>
        <v>#VALUE!</v>
      </c>
    </row>
    <row r="935" spans="1:19" x14ac:dyDescent="0.25">
      <c r="A935" s="70">
        <v>3923</v>
      </c>
      <c r="B935" s="71" t="s">
        <v>3653</v>
      </c>
      <c r="C935" s="72">
        <v>254151101</v>
      </c>
      <c r="D935" s="72" t="s">
        <v>1018</v>
      </c>
      <c r="E935" s="72">
        <v>8687.6907299792292</v>
      </c>
      <c r="F935" s="72">
        <f t="shared" si="70"/>
        <v>5.3994348850088434</v>
      </c>
      <c r="G935" s="73">
        <v>60</v>
      </c>
      <c r="H935" s="72">
        <f t="shared" si="71"/>
        <v>4.5308999597406538</v>
      </c>
      <c r="I935" s="74">
        <v>7.5514999329010901E-2</v>
      </c>
      <c r="J935" s="75">
        <v>934</v>
      </c>
      <c r="K935" s="72">
        <f t="shared" si="72"/>
        <v>11079.451422820193</v>
      </c>
      <c r="L935" s="72">
        <f t="shared" si="73"/>
        <v>4277.1908576153673</v>
      </c>
      <c r="M935" s="72">
        <f t="shared" si="74"/>
        <v>0.17273458000075712</v>
      </c>
      <c r="N935" s="72" t="e">
        <f>IF(VLOOKUP(B935,[1]Sheet1!$B$2:$G$553,6,FALSE)=0,"",L935)</f>
        <v>#N/A</v>
      </c>
      <c r="O935" s="72" t="e">
        <f>IF(VLOOKUP($B935,[1]Sheet1!$C$2:$G$553,5,FALSE)=0,"",$L935)</f>
        <v>#N/A</v>
      </c>
      <c r="P935" s="72" t="e">
        <f>IF(VLOOKUP($B935,[1]Sheet1!$D$2:$G$553,4,FALSE)=0,"",$L935)</f>
        <v>#N/A</v>
      </c>
      <c r="Q935" s="72" t="e">
        <f>IF(VLOOKUP($B935,[1]Sheet1!$E$2:$G$553,3,FALSE)=0,"",$L935)</f>
        <v>#N/A</v>
      </c>
      <c r="R935" s="72" t="e">
        <f>IF(VLOOKUP($B935,[1]Sheet1!$F$2:$G$553,2,FALSE)=0,"",$L935)</f>
        <v>#N/A</v>
      </c>
      <c r="S935" s="72" t="e">
        <f>COUNTIF([1]isolation_zones!$H$2:$H$1182,conductor_pz_summary_hftd_23_re!B935)</f>
        <v>#VALUE!</v>
      </c>
    </row>
    <row r="936" spans="1:19" x14ac:dyDescent="0.25">
      <c r="A936" s="70">
        <v>5756</v>
      </c>
      <c r="B936" s="71" t="s">
        <v>4284</v>
      </c>
      <c r="C936" s="72">
        <v>183101103</v>
      </c>
      <c r="D936" s="72" t="s">
        <v>527</v>
      </c>
      <c r="E936" s="72">
        <v>4577.3444869776804</v>
      </c>
      <c r="F936" s="72">
        <f t="shared" si="70"/>
        <v>2.8448380901042141</v>
      </c>
      <c r="G936" s="73">
        <v>39</v>
      </c>
      <c r="H936" s="72">
        <f t="shared" si="71"/>
        <v>2.9379286845706396</v>
      </c>
      <c r="I936" s="74">
        <v>7.5331504732580504E-2</v>
      </c>
      <c r="J936" s="75">
        <v>935</v>
      </c>
      <c r="K936" s="72">
        <f t="shared" si="72"/>
        <v>11082.296260910298</v>
      </c>
      <c r="L936" s="72">
        <f t="shared" si="73"/>
        <v>4274.2529289307968</v>
      </c>
      <c r="M936" s="72">
        <f t="shared" si="74"/>
        <v>0.17261593159475999</v>
      </c>
      <c r="N936" s="72" t="e">
        <f>IF(VLOOKUP(B936,[1]Sheet1!$B$2:$G$553,6,FALSE)=0,"",L936)</f>
        <v>#N/A</v>
      </c>
      <c r="O936" s="72" t="e">
        <f>IF(VLOOKUP($B936,[1]Sheet1!$C$2:$G$553,5,FALSE)=0,"",$L936)</f>
        <v>#N/A</v>
      </c>
      <c r="P936" s="72" t="e">
        <f>IF(VLOOKUP($B936,[1]Sheet1!$D$2:$G$553,4,FALSE)=0,"",$L936)</f>
        <v>#N/A</v>
      </c>
      <c r="Q936" s="72" t="e">
        <f>IF(VLOOKUP($B936,[1]Sheet1!$E$2:$G$553,3,FALSE)=0,"",$L936)</f>
        <v>#N/A</v>
      </c>
      <c r="R936" s="72" t="e">
        <f>IF(VLOOKUP($B936,[1]Sheet1!$F$2:$G$553,2,FALSE)=0,"",$L936)</f>
        <v>#N/A</v>
      </c>
      <c r="S936" s="72" t="e">
        <f>COUNTIF([1]isolation_zones!$H$2:$H$1182,conductor_pz_summary_hftd_23_re!B936)</f>
        <v>#VALUE!</v>
      </c>
    </row>
    <row r="937" spans="1:19" x14ac:dyDescent="0.25">
      <c r="A937" s="70">
        <v>6109</v>
      </c>
      <c r="B937" s="71" t="s">
        <v>4048</v>
      </c>
      <c r="C937" s="72">
        <v>42751113</v>
      </c>
      <c r="D937" s="72" t="s">
        <v>57</v>
      </c>
      <c r="E937" s="72">
        <v>7874.8461346968497</v>
      </c>
      <c r="F937" s="72">
        <f t="shared" si="70"/>
        <v>4.8942486853305471</v>
      </c>
      <c r="G937" s="73">
        <v>106</v>
      </c>
      <c r="H937" s="72">
        <f t="shared" si="71"/>
        <v>7.9606705983690151</v>
      </c>
      <c r="I937" s="74">
        <v>7.5100666022349202E-2</v>
      </c>
      <c r="J937" s="75">
        <v>936</v>
      </c>
      <c r="K937" s="72">
        <f t="shared" si="72"/>
        <v>11087.190509595628</v>
      </c>
      <c r="L937" s="72">
        <f t="shared" si="73"/>
        <v>4266.292258332428</v>
      </c>
      <c r="M937" s="72">
        <f t="shared" si="74"/>
        <v>0.17229443948975251</v>
      </c>
      <c r="N937" s="72">
        <f>IF(VLOOKUP(B937,[1]Sheet1!$B$2:$G$553,6,FALSE)=0,"",L937)</f>
        <v>4266.292258332428</v>
      </c>
      <c r="O937" s="72" t="e">
        <f>IF(VLOOKUP($B937,[1]Sheet1!$C$2:$G$553,5,FALSE)=0,"",$L937)</f>
        <v>#N/A</v>
      </c>
      <c r="P937" s="72" t="e">
        <f>IF(VLOOKUP($B937,[1]Sheet1!$D$2:$G$553,4,FALSE)=0,"",$L937)</f>
        <v>#N/A</v>
      </c>
      <c r="Q937" s="72" t="e">
        <f>IF(VLOOKUP($B937,[1]Sheet1!$E$2:$G$553,3,FALSE)=0,"",$L937)</f>
        <v>#N/A</v>
      </c>
      <c r="R937" s="72" t="e">
        <f>IF(VLOOKUP($B937,[1]Sheet1!$F$2:$G$553,2,FALSE)=0,"",$L937)</f>
        <v>#N/A</v>
      </c>
      <c r="S937" s="72" t="e">
        <f>COUNTIF([1]isolation_zones!$H$2:$H$1182,conductor_pz_summary_hftd_23_re!B937)</f>
        <v>#VALUE!</v>
      </c>
    </row>
    <row r="938" spans="1:19" x14ac:dyDescent="0.25">
      <c r="A938" s="70">
        <v>4163</v>
      </c>
      <c r="B938" s="71" t="s">
        <v>2408</v>
      </c>
      <c r="C938" s="72">
        <v>42661103</v>
      </c>
      <c r="D938" s="72" t="s">
        <v>507</v>
      </c>
      <c r="E938" s="72">
        <v>10176.807324978099</v>
      </c>
      <c r="F938" s="72">
        <f t="shared" si="70"/>
        <v>6.3249268644985079</v>
      </c>
      <c r="G938" s="73">
        <v>48</v>
      </c>
      <c r="H938" s="72">
        <f t="shared" si="71"/>
        <v>3.5969748720029813</v>
      </c>
      <c r="I938" s="74">
        <v>7.4936976500062105E-2</v>
      </c>
      <c r="J938" s="75">
        <v>937</v>
      </c>
      <c r="K938" s="72">
        <f t="shared" si="72"/>
        <v>11093.515436460126</v>
      </c>
      <c r="L938" s="72">
        <f t="shared" si="73"/>
        <v>4262.6952834604253</v>
      </c>
      <c r="M938" s="72">
        <f t="shared" si="74"/>
        <v>0.17214917546846564</v>
      </c>
      <c r="N938" s="72" t="e">
        <f>IF(VLOOKUP(B938,[1]Sheet1!$B$2:$G$553,6,FALSE)=0,"",L938)</f>
        <v>#N/A</v>
      </c>
      <c r="O938" s="72" t="e">
        <f>IF(VLOOKUP($B938,[1]Sheet1!$C$2:$G$553,5,FALSE)=0,"",$L938)</f>
        <v>#N/A</v>
      </c>
      <c r="P938" s="72" t="e">
        <f>IF(VLOOKUP($B938,[1]Sheet1!$D$2:$G$553,4,FALSE)=0,"",$L938)</f>
        <v>#N/A</v>
      </c>
      <c r="Q938" s="72" t="e">
        <f>IF(VLOOKUP($B938,[1]Sheet1!$E$2:$G$553,3,FALSE)=0,"",$L938)</f>
        <v>#N/A</v>
      </c>
      <c r="R938" s="72" t="e">
        <f>IF(VLOOKUP($B938,[1]Sheet1!$F$2:$G$553,2,FALSE)=0,"",$L938)</f>
        <v>#N/A</v>
      </c>
      <c r="S938" s="72" t="e">
        <f>COUNTIF([1]isolation_zones!$H$2:$H$1182,conductor_pz_summary_hftd_23_re!B938)</f>
        <v>#VALUE!</v>
      </c>
    </row>
    <row r="939" spans="1:19" x14ac:dyDescent="0.25">
      <c r="A939" s="70">
        <v>9780</v>
      </c>
      <c r="B939" s="71" t="s">
        <v>6034</v>
      </c>
      <c r="C939" s="72">
        <v>42721107</v>
      </c>
      <c r="D939" s="72" t="s">
        <v>563</v>
      </c>
      <c r="E939" s="72">
        <v>321.41053040035001</v>
      </c>
      <c r="F939" s="72">
        <f t="shared" si="70"/>
        <v>0.1997579430704475</v>
      </c>
      <c r="G939" s="73">
        <v>6</v>
      </c>
      <c r="H939" s="72">
        <f t="shared" si="71"/>
        <v>0.44896491687198181</v>
      </c>
      <c r="I939" s="74">
        <v>7.4827486145330302E-2</v>
      </c>
      <c r="J939" s="75">
        <v>938</v>
      </c>
      <c r="K939" s="72">
        <f t="shared" si="72"/>
        <v>11093.715194403196</v>
      </c>
      <c r="L939" s="72">
        <f t="shared" si="73"/>
        <v>4262.2463185435536</v>
      </c>
      <c r="M939" s="72">
        <f t="shared" si="74"/>
        <v>0.17213104399644752</v>
      </c>
      <c r="N939" s="72">
        <f>IF(VLOOKUP(B939,[1]Sheet1!$B$2:$G$553,6,FALSE)=0,"",L939)</f>
        <v>4262.2463185435536</v>
      </c>
      <c r="O939" s="72" t="e">
        <f>IF(VLOOKUP($B939,[1]Sheet1!$C$2:$G$553,5,FALSE)=0,"",$L939)</f>
        <v>#N/A</v>
      </c>
      <c r="P939" s="72" t="e">
        <f>IF(VLOOKUP($B939,[1]Sheet1!$D$2:$G$553,4,FALSE)=0,"",$L939)</f>
        <v>#N/A</v>
      </c>
      <c r="Q939" s="72" t="e">
        <f>IF(VLOOKUP($B939,[1]Sheet1!$E$2:$G$553,3,FALSE)=0,"",$L939)</f>
        <v>#N/A</v>
      </c>
      <c r="R939" s="72" t="e">
        <f>IF(VLOOKUP($B939,[1]Sheet1!$F$2:$G$553,2,FALSE)=0,"",$L939)</f>
        <v>#N/A</v>
      </c>
      <c r="S939" s="72" t="e">
        <f>COUNTIF([1]isolation_zones!$H$2:$H$1182,conductor_pz_summary_hftd_23_re!B939)</f>
        <v>#VALUE!</v>
      </c>
    </row>
    <row r="940" spans="1:19" x14ac:dyDescent="0.25">
      <c r="A940" s="70">
        <v>260</v>
      </c>
      <c r="B940" s="71" t="s">
        <v>2896</v>
      </c>
      <c r="C940" s="72">
        <v>152481106</v>
      </c>
      <c r="D940" s="72" t="s">
        <v>351</v>
      </c>
      <c r="E940" s="72">
        <v>12439.4387175109</v>
      </c>
      <c r="F940" s="72">
        <f t="shared" si="70"/>
        <v>7.7311614154822257</v>
      </c>
      <c r="G940" s="73">
        <v>83</v>
      </c>
      <c r="H940" s="72">
        <f t="shared" si="71"/>
        <v>6.2078981166210667</v>
      </c>
      <c r="I940" s="74">
        <v>7.4793953212302006E-2</v>
      </c>
      <c r="J940" s="75">
        <v>939</v>
      </c>
      <c r="K940" s="72">
        <f t="shared" si="72"/>
        <v>11101.446355818678</v>
      </c>
      <c r="L940" s="72">
        <f t="shared" si="73"/>
        <v>4256.0384204269321</v>
      </c>
      <c r="M940" s="72">
        <f t="shared" si="74"/>
        <v>0.1718803377012274</v>
      </c>
      <c r="N940" s="72" t="e">
        <f>IF(VLOOKUP(B940,[1]Sheet1!$B$2:$G$553,6,FALSE)=0,"",L940)</f>
        <v>#N/A</v>
      </c>
      <c r="O940" s="72" t="e">
        <f>IF(VLOOKUP($B940,[1]Sheet1!$C$2:$G$553,5,FALSE)=0,"",$L940)</f>
        <v>#N/A</v>
      </c>
      <c r="P940" s="72" t="e">
        <f>IF(VLOOKUP($B940,[1]Sheet1!$D$2:$G$553,4,FALSE)=0,"",$L940)</f>
        <v>#N/A</v>
      </c>
      <c r="Q940" s="72" t="e">
        <f>IF(VLOOKUP($B940,[1]Sheet1!$E$2:$G$553,3,FALSE)=0,"",$L940)</f>
        <v>#N/A</v>
      </c>
      <c r="R940" s="72" t="e">
        <f>IF(VLOOKUP($B940,[1]Sheet1!$F$2:$G$553,2,FALSE)=0,"",$L940)</f>
        <v>#N/A</v>
      </c>
      <c r="S940" s="72" t="e">
        <f>COUNTIF([1]isolation_zones!$H$2:$H$1182,conductor_pz_summary_hftd_23_re!B940)</f>
        <v>#VALUE!</v>
      </c>
    </row>
    <row r="941" spans="1:19" x14ac:dyDescent="0.25">
      <c r="A941" s="70">
        <v>3084</v>
      </c>
      <c r="B941" s="71" t="s">
        <v>2498</v>
      </c>
      <c r="C941" s="72">
        <v>42891102</v>
      </c>
      <c r="D941" s="72" t="s">
        <v>695</v>
      </c>
      <c r="E941" s="72">
        <v>10398.212670839201</v>
      </c>
      <c r="F941" s="72">
        <f t="shared" si="70"/>
        <v>6.4625311813792425</v>
      </c>
      <c r="G941" s="73">
        <v>173</v>
      </c>
      <c r="H941" s="72">
        <f t="shared" si="71"/>
        <v>12.938202087507612</v>
      </c>
      <c r="I941" s="74">
        <v>7.4787295303512205E-2</v>
      </c>
      <c r="J941" s="75">
        <v>940</v>
      </c>
      <c r="K941" s="72">
        <f t="shared" si="72"/>
        <v>11107.908887000058</v>
      </c>
      <c r="L941" s="72">
        <f t="shared" si="73"/>
        <v>4243.1002183394248</v>
      </c>
      <c r="M941" s="72">
        <f t="shared" si="74"/>
        <v>0.1713578277226111</v>
      </c>
      <c r="N941" s="72" t="e">
        <f>IF(VLOOKUP(B941,[1]Sheet1!$B$2:$G$553,6,FALSE)=0,"",L941)</f>
        <v>#N/A</v>
      </c>
      <c r="O941" s="72" t="e">
        <f>IF(VLOOKUP($B941,[1]Sheet1!$C$2:$G$553,5,FALSE)=0,"",$L941)</f>
        <v>#N/A</v>
      </c>
      <c r="P941" s="72" t="e">
        <f>IF(VLOOKUP($B941,[1]Sheet1!$D$2:$G$553,4,FALSE)=0,"",$L941)</f>
        <v>#N/A</v>
      </c>
      <c r="Q941" s="72" t="e">
        <f>IF(VLOOKUP($B941,[1]Sheet1!$E$2:$G$553,3,FALSE)=0,"",$L941)</f>
        <v>#N/A</v>
      </c>
      <c r="R941" s="72" t="e">
        <f>IF(VLOOKUP($B941,[1]Sheet1!$F$2:$G$553,2,FALSE)=0,"",$L941)</f>
        <v>#N/A</v>
      </c>
      <c r="S941" s="72" t="e">
        <f>COUNTIF([1]isolation_zones!$H$2:$H$1182,conductor_pz_summary_hftd_23_re!B941)</f>
        <v>#VALUE!</v>
      </c>
    </row>
    <row r="942" spans="1:19" x14ac:dyDescent="0.25">
      <c r="A942" s="70">
        <v>6342</v>
      </c>
      <c r="B942" s="71" t="s">
        <v>4614</v>
      </c>
      <c r="C942" s="72">
        <v>63172101</v>
      </c>
      <c r="D942" s="72" t="s">
        <v>1618</v>
      </c>
      <c r="E942" s="72">
        <v>254.35305978666301</v>
      </c>
      <c r="F942" s="72">
        <f t="shared" si="70"/>
        <v>0.15808145418686328</v>
      </c>
      <c r="G942" s="73">
        <v>280</v>
      </c>
      <c r="H942" s="72">
        <f t="shared" si="71"/>
        <v>20.862990151753092</v>
      </c>
      <c r="I942" s="74">
        <v>7.4510679113403894E-2</v>
      </c>
      <c r="J942" s="75">
        <v>941</v>
      </c>
      <c r="K942" s="72">
        <f t="shared" si="72"/>
        <v>11108.066968454244</v>
      </c>
      <c r="L942" s="72">
        <f t="shared" si="73"/>
        <v>4222.2372281876715</v>
      </c>
      <c r="M942" s="72">
        <f t="shared" si="74"/>
        <v>0.17051527475703401</v>
      </c>
      <c r="N942" s="72" t="e">
        <f>IF(VLOOKUP(B942,[1]Sheet1!$B$2:$G$553,6,FALSE)=0,"",L942)</f>
        <v>#N/A</v>
      </c>
      <c r="O942" s="72" t="e">
        <f>IF(VLOOKUP($B942,[1]Sheet1!$C$2:$G$553,5,FALSE)=0,"",$L942)</f>
        <v>#N/A</v>
      </c>
      <c r="P942" s="72" t="e">
        <f>IF(VLOOKUP($B942,[1]Sheet1!$D$2:$G$553,4,FALSE)=0,"",$L942)</f>
        <v>#N/A</v>
      </c>
      <c r="Q942" s="72" t="e">
        <f>IF(VLOOKUP($B942,[1]Sheet1!$E$2:$G$553,3,FALSE)=0,"",$L942)</f>
        <v>#N/A</v>
      </c>
      <c r="R942" s="72" t="e">
        <f>IF(VLOOKUP($B942,[1]Sheet1!$F$2:$G$553,2,FALSE)=0,"",$L942)</f>
        <v>#N/A</v>
      </c>
      <c r="S942" s="72" t="e">
        <f>COUNTIF([1]isolation_zones!$H$2:$H$1182,conductor_pz_summary_hftd_23_re!B942)</f>
        <v>#VALUE!</v>
      </c>
    </row>
    <row r="943" spans="1:19" x14ac:dyDescent="0.25">
      <c r="A943" s="70">
        <v>10492</v>
      </c>
      <c r="B943" s="71" t="s">
        <v>2023</v>
      </c>
      <c r="C943" s="72">
        <v>152321101</v>
      </c>
      <c r="D943" s="72" t="s">
        <v>303</v>
      </c>
      <c r="E943" s="72">
        <v>3483.5782328855198</v>
      </c>
      <c r="F943" s="72">
        <f t="shared" si="70"/>
        <v>2.1650579446149907</v>
      </c>
      <c r="G943" s="73">
        <v>16</v>
      </c>
      <c r="H943" s="72">
        <f t="shared" si="71"/>
        <v>1.1912974984332385</v>
      </c>
      <c r="I943" s="74">
        <v>7.4456093652077407E-2</v>
      </c>
      <c r="J943" s="75">
        <v>942</v>
      </c>
      <c r="K943" s="72">
        <f t="shared" si="72"/>
        <v>11110.232026398859</v>
      </c>
      <c r="L943" s="72">
        <f t="shared" si="73"/>
        <v>4221.045930689238</v>
      </c>
      <c r="M943" s="72">
        <f t="shared" si="74"/>
        <v>0.17046716414427482</v>
      </c>
      <c r="N943" s="72">
        <f>IF(VLOOKUP(B943,[1]Sheet1!$B$2:$G$553,6,FALSE)=0,"",L943)</f>
        <v>4221.045930689238</v>
      </c>
      <c r="O943" s="72" t="e">
        <f>IF(VLOOKUP($B943,[1]Sheet1!$C$2:$G$553,5,FALSE)=0,"",$L943)</f>
        <v>#N/A</v>
      </c>
      <c r="P943" s="72" t="e">
        <f>IF(VLOOKUP($B943,[1]Sheet1!$D$2:$G$553,4,FALSE)=0,"",$L943)</f>
        <v>#N/A</v>
      </c>
      <c r="Q943" s="72" t="e">
        <f>IF(VLOOKUP($B943,[1]Sheet1!$E$2:$G$553,3,FALSE)=0,"",$L943)</f>
        <v>#N/A</v>
      </c>
      <c r="R943" s="72" t="e">
        <f>IF(VLOOKUP($B943,[1]Sheet1!$F$2:$G$553,2,FALSE)=0,"",$L943)</f>
        <v>#N/A</v>
      </c>
      <c r="S943" s="72" t="e">
        <f>COUNTIF([1]isolation_zones!$H$2:$H$1182,conductor_pz_summary_hftd_23_re!B943)</f>
        <v>#VALUE!</v>
      </c>
    </row>
    <row r="944" spans="1:19" x14ac:dyDescent="0.25">
      <c r="A944" s="70">
        <v>874</v>
      </c>
      <c r="B944" s="71" t="s">
        <v>4338</v>
      </c>
      <c r="C944" s="72">
        <v>103551101</v>
      </c>
      <c r="D944" s="72" t="s">
        <v>1498</v>
      </c>
      <c r="E944" s="72">
        <v>15956.2358730631</v>
      </c>
      <c r="F944" s="72">
        <f t="shared" si="70"/>
        <v>9.9168650547315718</v>
      </c>
      <c r="G944" s="73">
        <v>121</v>
      </c>
      <c r="H944" s="72">
        <f t="shared" si="71"/>
        <v>8.9668575879737382</v>
      </c>
      <c r="I944" s="74">
        <v>7.4106261057634196E-2</v>
      </c>
      <c r="J944" s="75">
        <v>943</v>
      </c>
      <c r="K944" s="72">
        <f t="shared" si="72"/>
        <v>11120.148891453589</v>
      </c>
      <c r="L944" s="72">
        <f t="shared" si="73"/>
        <v>4212.0790731012639</v>
      </c>
      <c r="M944" s="72">
        <f t="shared" si="74"/>
        <v>0.17010503712424074</v>
      </c>
      <c r="N944" s="72" t="e">
        <f>IF(VLOOKUP(B944,[1]Sheet1!$B$2:$G$553,6,FALSE)=0,"",L944)</f>
        <v>#N/A</v>
      </c>
      <c r="O944" s="72" t="e">
        <f>IF(VLOOKUP($B944,[1]Sheet1!$C$2:$G$553,5,FALSE)=0,"",$L944)</f>
        <v>#N/A</v>
      </c>
      <c r="P944" s="72" t="e">
        <f>IF(VLOOKUP($B944,[1]Sheet1!$D$2:$G$553,4,FALSE)=0,"",$L944)</f>
        <v>#N/A</v>
      </c>
      <c r="Q944" s="72" t="e">
        <f>IF(VLOOKUP($B944,[1]Sheet1!$E$2:$G$553,3,FALSE)=0,"",$L944)</f>
        <v>#N/A</v>
      </c>
      <c r="R944" s="72" t="e">
        <f>IF(VLOOKUP($B944,[1]Sheet1!$F$2:$G$553,2,FALSE)=0,"",$L944)</f>
        <v>#N/A</v>
      </c>
      <c r="S944" s="72" t="e">
        <f>COUNTIF([1]isolation_zones!$H$2:$H$1182,conductor_pz_summary_hftd_23_re!B944)</f>
        <v>#VALUE!</v>
      </c>
    </row>
    <row r="945" spans="1:19" x14ac:dyDescent="0.25">
      <c r="A945" s="70">
        <v>8386</v>
      </c>
      <c r="B945" s="71" t="s">
        <v>3479</v>
      </c>
      <c r="C945" s="72">
        <v>163781705</v>
      </c>
      <c r="D945" s="72" t="s">
        <v>1094</v>
      </c>
      <c r="E945" s="72">
        <v>3715.0603618738301</v>
      </c>
      <c r="F945" s="72">
        <f t="shared" si="70"/>
        <v>2.3089250229172342</v>
      </c>
      <c r="G945" s="73">
        <v>22</v>
      </c>
      <c r="H945" s="72">
        <f t="shared" si="71"/>
        <v>1.62965055865537</v>
      </c>
      <c r="I945" s="74">
        <v>7.4075025393425906E-2</v>
      </c>
      <c r="J945" s="75">
        <v>944</v>
      </c>
      <c r="K945" s="72">
        <f t="shared" si="72"/>
        <v>11122.457816476506</v>
      </c>
      <c r="L945" s="72">
        <f t="shared" si="73"/>
        <v>4210.4494225426088</v>
      </c>
      <c r="M945" s="72">
        <f t="shared" si="74"/>
        <v>0.17003922359985799</v>
      </c>
      <c r="N945" s="72" t="e">
        <f>IF(VLOOKUP(B945,[1]Sheet1!$B$2:$G$553,6,FALSE)=0,"",L945)</f>
        <v>#N/A</v>
      </c>
      <c r="O945" s="72" t="e">
        <f>IF(VLOOKUP($B945,[1]Sheet1!$C$2:$G$553,5,FALSE)=0,"",$L945)</f>
        <v>#N/A</v>
      </c>
      <c r="P945" s="72" t="e">
        <f>IF(VLOOKUP($B945,[1]Sheet1!$D$2:$G$553,4,FALSE)=0,"",$L945)</f>
        <v>#N/A</v>
      </c>
      <c r="Q945" s="72" t="e">
        <f>IF(VLOOKUP($B945,[1]Sheet1!$E$2:$G$553,3,FALSE)=0,"",$L945)</f>
        <v>#N/A</v>
      </c>
      <c r="R945" s="72" t="e">
        <f>IF(VLOOKUP($B945,[1]Sheet1!$F$2:$G$553,2,FALSE)=0,"",$L945)</f>
        <v>#N/A</v>
      </c>
      <c r="S945" s="72" t="e">
        <f>COUNTIF([1]isolation_zones!$H$2:$H$1182,conductor_pz_summary_hftd_23_re!B945)</f>
        <v>#VALUE!</v>
      </c>
    </row>
    <row r="946" spans="1:19" x14ac:dyDescent="0.25">
      <c r="A946" s="70">
        <v>7502</v>
      </c>
      <c r="B946" s="71" t="s">
        <v>1891</v>
      </c>
      <c r="C946" s="72">
        <v>42751113</v>
      </c>
      <c r="D946" s="72" t="s">
        <v>57</v>
      </c>
      <c r="E946" s="72">
        <v>36483.920229629497</v>
      </c>
      <c r="F946" s="72">
        <f t="shared" si="70"/>
        <v>22.674903809589495</v>
      </c>
      <c r="G946" s="73">
        <v>139</v>
      </c>
      <c r="H946" s="72">
        <f t="shared" si="71"/>
        <v>10.27590572253238</v>
      </c>
      <c r="I946" s="74">
        <v>7.3927379298794102E-2</v>
      </c>
      <c r="J946" s="75">
        <v>945</v>
      </c>
      <c r="K946" s="72">
        <f t="shared" si="72"/>
        <v>11145.132720286096</v>
      </c>
      <c r="L946" s="72">
        <f t="shared" si="73"/>
        <v>4200.1735168200767</v>
      </c>
      <c r="M946" s="72">
        <f t="shared" si="74"/>
        <v>0.16962423060136961</v>
      </c>
      <c r="N946" s="72" t="e">
        <f>IF(VLOOKUP(B946,[1]Sheet1!$B$2:$G$553,6,FALSE)=0,"",L946)</f>
        <v>#N/A</v>
      </c>
      <c r="O946" s="72" t="e">
        <f>IF(VLOOKUP($B946,[1]Sheet1!$C$2:$G$553,5,FALSE)=0,"",$L946)</f>
        <v>#N/A</v>
      </c>
      <c r="P946" s="72" t="e">
        <f>IF(VLOOKUP($B946,[1]Sheet1!$D$2:$G$553,4,FALSE)=0,"",$L946)</f>
        <v>#N/A</v>
      </c>
      <c r="Q946" s="72" t="e">
        <f>IF(VLOOKUP($B946,[1]Sheet1!$E$2:$G$553,3,FALSE)=0,"",$L946)</f>
        <v>#N/A</v>
      </c>
      <c r="R946" s="72" t="e">
        <f>IF(VLOOKUP($B946,[1]Sheet1!$F$2:$G$553,2,FALSE)=0,"",$L946)</f>
        <v>#N/A</v>
      </c>
      <c r="S946" s="72" t="e">
        <f>COUNTIF([1]isolation_zones!$H$2:$H$1182,conductor_pz_summary_hftd_23_re!B946)</f>
        <v>#VALUE!</v>
      </c>
    </row>
    <row r="947" spans="1:19" x14ac:dyDescent="0.25">
      <c r="A947" s="70">
        <v>5338</v>
      </c>
      <c r="B947" s="71" t="s">
        <v>3114</v>
      </c>
      <c r="C947" s="72">
        <v>252531102</v>
      </c>
      <c r="D947" s="72" t="s">
        <v>1352</v>
      </c>
      <c r="E947" s="72">
        <v>15601.4012222207</v>
      </c>
      <c r="F947" s="72">
        <f t="shared" si="70"/>
        <v>9.6963338857804224</v>
      </c>
      <c r="G947" s="73">
        <v>97</v>
      </c>
      <c r="H947" s="72">
        <f t="shared" si="71"/>
        <v>7.1632295904276768</v>
      </c>
      <c r="I947" s="74">
        <v>7.3847727736367802E-2</v>
      </c>
      <c r="J947" s="75">
        <v>946</v>
      </c>
      <c r="K947" s="72">
        <f t="shared" si="72"/>
        <v>11154.829054171876</v>
      </c>
      <c r="L947" s="72">
        <f t="shared" si="73"/>
        <v>4193.0102872296493</v>
      </c>
      <c r="M947" s="72">
        <f t="shared" si="74"/>
        <v>0.16933494319383005</v>
      </c>
      <c r="N947" s="72">
        <f>IF(VLOOKUP(B947,[1]Sheet1!$B$2:$G$553,6,FALSE)=0,"",L947)</f>
        <v>4193.0102872296493</v>
      </c>
      <c r="O947" s="72" t="e">
        <f>IF(VLOOKUP($B947,[1]Sheet1!$C$2:$G$553,5,FALSE)=0,"",$L947)</f>
        <v>#N/A</v>
      </c>
      <c r="P947" s="72" t="e">
        <f>IF(VLOOKUP($B947,[1]Sheet1!$D$2:$G$553,4,FALSE)=0,"",$L947)</f>
        <v>#N/A</v>
      </c>
      <c r="Q947" s="72" t="e">
        <f>IF(VLOOKUP($B947,[1]Sheet1!$E$2:$G$553,3,FALSE)=0,"",$L947)</f>
        <v>#N/A</v>
      </c>
      <c r="R947" s="72" t="e">
        <f>IF(VLOOKUP($B947,[1]Sheet1!$F$2:$G$553,2,FALSE)=0,"",$L947)</f>
        <v>#N/A</v>
      </c>
      <c r="S947" s="72" t="e">
        <f>COUNTIF([1]isolation_zones!$H$2:$H$1182,conductor_pz_summary_hftd_23_re!B947)</f>
        <v>#VALUE!</v>
      </c>
    </row>
    <row r="948" spans="1:19" x14ac:dyDescent="0.25">
      <c r="A948" s="70">
        <v>7052</v>
      </c>
      <c r="B948" s="71" t="s">
        <v>6035</v>
      </c>
      <c r="C948" s="72">
        <v>42711101</v>
      </c>
      <c r="D948" s="72" t="s">
        <v>116</v>
      </c>
      <c r="E948" s="72">
        <v>2618.91118545568</v>
      </c>
      <c r="F948" s="72">
        <f t="shared" si="70"/>
        <v>1.6276638815759354</v>
      </c>
      <c r="G948" s="73">
        <v>89</v>
      </c>
      <c r="H948" s="72">
        <f t="shared" si="71"/>
        <v>6.5593347960738049</v>
      </c>
      <c r="I948" s="74">
        <v>7.3700390967121401E-2</v>
      </c>
      <c r="J948" s="75">
        <v>947</v>
      </c>
      <c r="K948" s="72">
        <f t="shared" si="72"/>
        <v>11156.456718053452</v>
      </c>
      <c r="L948" s="72">
        <f t="shared" si="73"/>
        <v>4186.4509524335754</v>
      </c>
      <c r="M948" s="72">
        <f t="shared" si="74"/>
        <v>0.16907004410964097</v>
      </c>
      <c r="N948" s="72">
        <f>IF(VLOOKUP(B948,[1]Sheet1!$B$2:$G$553,6,FALSE)=0,"",L948)</f>
        <v>4186.4509524335754</v>
      </c>
      <c r="O948" s="72" t="e">
        <f>IF(VLOOKUP($B948,[1]Sheet1!$C$2:$G$553,5,FALSE)=0,"",$L948)</f>
        <v>#N/A</v>
      </c>
      <c r="P948" s="72" t="e">
        <f>IF(VLOOKUP($B948,[1]Sheet1!$D$2:$G$553,4,FALSE)=0,"",$L948)</f>
        <v>#N/A</v>
      </c>
      <c r="Q948" s="72" t="e">
        <f>IF(VLOOKUP($B948,[1]Sheet1!$E$2:$G$553,3,FALSE)=0,"",$L948)</f>
        <v>#N/A</v>
      </c>
      <c r="R948" s="72" t="e">
        <f>IF(VLOOKUP($B948,[1]Sheet1!$F$2:$G$553,2,FALSE)=0,"",$L948)</f>
        <v>#N/A</v>
      </c>
      <c r="S948" s="72" t="e">
        <f>COUNTIF([1]isolation_zones!$H$2:$H$1182,conductor_pz_summary_hftd_23_re!B948)</f>
        <v>#VALUE!</v>
      </c>
    </row>
    <row r="949" spans="1:19" x14ac:dyDescent="0.25">
      <c r="A949" s="70">
        <v>10249</v>
      </c>
      <c r="B949" s="71" t="s">
        <v>3261</v>
      </c>
      <c r="C949" s="72">
        <v>43432102</v>
      </c>
      <c r="D949" s="72" t="s">
        <v>267</v>
      </c>
      <c r="E949" s="72">
        <v>952.81222280062798</v>
      </c>
      <c r="F949" s="72">
        <f t="shared" si="70"/>
        <v>0.5921766456187868</v>
      </c>
      <c r="G949" s="73">
        <v>22</v>
      </c>
      <c r="H949" s="72">
        <f t="shared" si="71"/>
        <v>1.6210146104593695</v>
      </c>
      <c r="I949" s="74">
        <v>7.3682482293607701E-2</v>
      </c>
      <c r="J949" s="75">
        <v>948</v>
      </c>
      <c r="K949" s="72">
        <f t="shared" si="72"/>
        <v>11157.048894699072</v>
      </c>
      <c r="L949" s="72">
        <f t="shared" si="73"/>
        <v>4184.8299378231159</v>
      </c>
      <c r="M949" s="72">
        <f t="shared" si="74"/>
        <v>0.16900457934848487</v>
      </c>
      <c r="N949" s="72">
        <f>IF(VLOOKUP(B949,[1]Sheet1!$B$2:$G$553,6,FALSE)=0,"",L949)</f>
        <v>4184.8299378231159</v>
      </c>
      <c r="O949" s="72" t="e">
        <f>IF(VLOOKUP($B949,[1]Sheet1!$C$2:$G$553,5,FALSE)=0,"",$L949)</f>
        <v>#N/A</v>
      </c>
      <c r="P949" s="72" t="e">
        <f>IF(VLOOKUP($B949,[1]Sheet1!$D$2:$G$553,4,FALSE)=0,"",$L949)</f>
        <v>#N/A</v>
      </c>
      <c r="Q949" s="72" t="e">
        <f>IF(VLOOKUP($B949,[1]Sheet1!$E$2:$G$553,3,FALSE)=0,"",$L949)</f>
        <v>#N/A</v>
      </c>
      <c r="R949" s="72" t="e">
        <f>IF(VLOOKUP($B949,[1]Sheet1!$F$2:$G$553,2,FALSE)=0,"",$L949)</f>
        <v>#N/A</v>
      </c>
      <c r="S949" s="72" t="e">
        <f>COUNTIF([1]isolation_zones!$H$2:$H$1182,conductor_pz_summary_hftd_23_re!B949)</f>
        <v>#VALUE!</v>
      </c>
    </row>
    <row r="950" spans="1:19" x14ac:dyDescent="0.25">
      <c r="A950" s="70">
        <v>6791</v>
      </c>
      <c r="B950" s="71" t="s">
        <v>2931</v>
      </c>
      <c r="C950" s="72">
        <v>183101104</v>
      </c>
      <c r="D950" s="72" t="s">
        <v>271</v>
      </c>
      <c r="E950" s="72">
        <v>30845.613512538501</v>
      </c>
      <c r="F950" s="72">
        <f t="shared" si="70"/>
        <v>19.170673407419827</v>
      </c>
      <c r="G950" s="73">
        <v>91</v>
      </c>
      <c r="H950" s="72">
        <f t="shared" si="71"/>
        <v>6.6947398150629898</v>
      </c>
      <c r="I950" s="74">
        <v>7.3568569396296593E-2</v>
      </c>
      <c r="J950" s="75">
        <v>949</v>
      </c>
      <c r="K950" s="72">
        <f t="shared" si="72"/>
        <v>11176.219568106491</v>
      </c>
      <c r="L950" s="72">
        <f t="shared" si="73"/>
        <v>4178.1351980080526</v>
      </c>
      <c r="M950" s="72">
        <f t="shared" si="74"/>
        <v>0.16873421192541083</v>
      </c>
      <c r="N950" s="72" t="e">
        <f>IF(VLOOKUP(B950,[1]Sheet1!$B$2:$G$553,6,FALSE)=0,"",L950)</f>
        <v>#N/A</v>
      </c>
      <c r="O950" s="72" t="e">
        <f>IF(VLOOKUP($B950,[1]Sheet1!$C$2:$G$553,5,FALSE)=0,"",$L950)</f>
        <v>#N/A</v>
      </c>
      <c r="P950" s="72" t="e">
        <f>IF(VLOOKUP($B950,[1]Sheet1!$D$2:$G$553,4,FALSE)=0,"",$L950)</f>
        <v>#N/A</v>
      </c>
      <c r="Q950" s="72" t="e">
        <f>IF(VLOOKUP($B950,[1]Sheet1!$E$2:$G$553,3,FALSE)=0,"",$L950)</f>
        <v>#N/A</v>
      </c>
      <c r="R950" s="72" t="e">
        <f>IF(VLOOKUP($B950,[1]Sheet1!$F$2:$G$553,2,FALSE)=0,"",$L950)</f>
        <v>#N/A</v>
      </c>
      <c r="S950" s="72" t="e">
        <f>COUNTIF([1]isolation_zones!$H$2:$H$1182,conductor_pz_summary_hftd_23_re!B950)</f>
        <v>#VALUE!</v>
      </c>
    </row>
    <row r="951" spans="1:19" x14ac:dyDescent="0.25">
      <c r="A951" s="70">
        <v>3606</v>
      </c>
      <c r="B951" s="71" t="s">
        <v>2653</v>
      </c>
      <c r="C951" s="72">
        <v>152571101</v>
      </c>
      <c r="D951" s="72" t="s">
        <v>1078</v>
      </c>
      <c r="E951" s="72">
        <v>567.30267669648902</v>
      </c>
      <c r="F951" s="72">
        <f t="shared" si="70"/>
        <v>0.35258090534275266</v>
      </c>
      <c r="G951" s="73">
        <v>55</v>
      </c>
      <c r="H951" s="72">
        <f t="shared" si="71"/>
        <v>4.0458479954336122</v>
      </c>
      <c r="I951" s="74">
        <v>7.3560872644247502E-2</v>
      </c>
      <c r="J951" s="75">
        <v>950</v>
      </c>
      <c r="K951" s="72">
        <f t="shared" si="72"/>
        <v>11176.572149011834</v>
      </c>
      <c r="L951" s="72">
        <f t="shared" si="73"/>
        <v>4174.0893500126194</v>
      </c>
      <c r="M951" s="72">
        <f t="shared" si="74"/>
        <v>0.16857082013918886</v>
      </c>
      <c r="N951" s="72" t="e">
        <f>IF(VLOOKUP(B951,[1]Sheet1!$B$2:$G$553,6,FALSE)=0,"",L951)</f>
        <v>#N/A</v>
      </c>
      <c r="O951" s="72" t="e">
        <f>IF(VLOOKUP($B951,[1]Sheet1!$C$2:$G$553,5,FALSE)=0,"",$L951)</f>
        <v>#N/A</v>
      </c>
      <c r="P951" s="72" t="e">
        <f>IF(VLOOKUP($B951,[1]Sheet1!$D$2:$G$553,4,FALSE)=0,"",$L951)</f>
        <v>#N/A</v>
      </c>
      <c r="Q951" s="72" t="e">
        <f>IF(VLOOKUP($B951,[1]Sheet1!$E$2:$G$553,3,FALSE)=0,"",$L951)</f>
        <v>#N/A</v>
      </c>
      <c r="R951" s="72" t="e">
        <f>IF(VLOOKUP($B951,[1]Sheet1!$F$2:$G$553,2,FALSE)=0,"",$L951)</f>
        <v>#N/A</v>
      </c>
      <c r="S951" s="72" t="e">
        <f>COUNTIF([1]isolation_zones!$H$2:$H$1182,conductor_pz_summary_hftd_23_re!B951)</f>
        <v>#VALUE!</v>
      </c>
    </row>
    <row r="952" spans="1:19" x14ac:dyDescent="0.25">
      <c r="A952" s="70">
        <v>2673</v>
      </c>
      <c r="B952" s="71" t="s">
        <v>1718</v>
      </c>
      <c r="C952" s="72">
        <v>43292102</v>
      </c>
      <c r="D952" s="72" t="s">
        <v>79</v>
      </c>
      <c r="E952" s="72">
        <v>31119.161499454302</v>
      </c>
      <c r="F952" s="72">
        <f t="shared" si="70"/>
        <v>19.340684586360659</v>
      </c>
      <c r="G952" s="73">
        <v>180</v>
      </c>
      <c r="H952" s="72">
        <f t="shared" si="71"/>
        <v>13.210050623204321</v>
      </c>
      <c r="I952" s="74">
        <v>7.3389170128912898E-2</v>
      </c>
      <c r="J952" s="75">
        <v>951</v>
      </c>
      <c r="K952" s="72">
        <f t="shared" si="72"/>
        <v>11195.912833598195</v>
      </c>
      <c r="L952" s="72">
        <f t="shared" si="73"/>
        <v>4160.8792993894149</v>
      </c>
      <c r="M952" s="72">
        <f t="shared" si="74"/>
        <v>0.16803733154301709</v>
      </c>
      <c r="N952" s="72">
        <f>IF(VLOOKUP(B952,[1]Sheet1!$B$2:$G$553,6,FALSE)=0,"",L952)</f>
        <v>4160.8792993894149</v>
      </c>
      <c r="O952" s="72" t="e">
        <f>IF(VLOOKUP($B952,[1]Sheet1!$C$2:$G$553,5,FALSE)=0,"",$L952)</f>
        <v>#N/A</v>
      </c>
      <c r="P952" s="72" t="e">
        <f>IF(VLOOKUP($B952,[1]Sheet1!$D$2:$G$553,4,FALSE)=0,"",$L952)</f>
        <v>#N/A</v>
      </c>
      <c r="Q952" s="72" t="e">
        <f>IF(VLOOKUP($B952,[1]Sheet1!$E$2:$G$553,3,FALSE)=0,"",$L952)</f>
        <v>#N/A</v>
      </c>
      <c r="R952" s="72" t="e">
        <f>IF(VLOOKUP($B952,[1]Sheet1!$F$2:$G$553,2,FALSE)=0,"",$L952)</f>
        <v>#N/A</v>
      </c>
      <c r="S952" s="72" t="e">
        <f>COUNTIF([1]isolation_zones!$H$2:$H$1182,conductor_pz_summary_hftd_23_re!B952)</f>
        <v>#VALUE!</v>
      </c>
    </row>
    <row r="953" spans="1:19" x14ac:dyDescent="0.25">
      <c r="A953" s="70">
        <v>4637</v>
      </c>
      <c r="B953" s="71" t="s">
        <v>3791</v>
      </c>
      <c r="C953" s="72">
        <v>182631104</v>
      </c>
      <c r="D953" s="72" t="s">
        <v>345</v>
      </c>
      <c r="E953" s="72">
        <v>23652.228155228098</v>
      </c>
      <c r="F953" s="72">
        <f t="shared" si="70"/>
        <v>14.699955348184027</v>
      </c>
      <c r="G953" s="73">
        <v>194</v>
      </c>
      <c r="H953" s="72">
        <f t="shared" si="71"/>
        <v>14.237418085676728</v>
      </c>
      <c r="I953" s="74">
        <v>7.3388753018952202E-2</v>
      </c>
      <c r="J953" s="75">
        <v>952</v>
      </c>
      <c r="K953" s="72">
        <f t="shared" si="72"/>
        <v>11210.612788946379</v>
      </c>
      <c r="L953" s="72">
        <f t="shared" si="73"/>
        <v>4146.641881303738</v>
      </c>
      <c r="M953" s="72">
        <f t="shared" si="74"/>
        <v>0.16746235265729684</v>
      </c>
      <c r="N953" s="72" t="e">
        <f>IF(VLOOKUP(B953,[1]Sheet1!$B$2:$G$553,6,FALSE)=0,"",L953)</f>
        <v>#N/A</v>
      </c>
      <c r="O953" s="72" t="e">
        <f>IF(VLOOKUP($B953,[1]Sheet1!$C$2:$G$553,5,FALSE)=0,"",$L953)</f>
        <v>#N/A</v>
      </c>
      <c r="P953" s="72" t="e">
        <f>IF(VLOOKUP($B953,[1]Sheet1!$D$2:$G$553,4,FALSE)=0,"",$L953)</f>
        <v>#N/A</v>
      </c>
      <c r="Q953" s="72" t="e">
        <f>IF(VLOOKUP($B953,[1]Sheet1!$E$2:$G$553,3,FALSE)=0,"",$L953)</f>
        <v>#N/A</v>
      </c>
      <c r="R953" s="72" t="e">
        <f>IF(VLOOKUP($B953,[1]Sheet1!$F$2:$G$553,2,FALSE)=0,"",$L953)</f>
        <v>#N/A</v>
      </c>
      <c r="S953" s="72" t="e">
        <f>COUNTIF([1]isolation_zones!$H$2:$H$1182,conductor_pz_summary_hftd_23_re!B953)</f>
        <v>#VALUE!</v>
      </c>
    </row>
    <row r="954" spans="1:19" x14ac:dyDescent="0.25">
      <c r="A954" s="70">
        <v>2241</v>
      </c>
      <c r="B954" s="71" t="s">
        <v>3070</v>
      </c>
      <c r="C954" s="72">
        <v>163351702</v>
      </c>
      <c r="D954" s="72" t="s">
        <v>763</v>
      </c>
      <c r="E954" s="72">
        <v>30588.7641245919</v>
      </c>
      <c r="F954" s="72">
        <f t="shared" si="70"/>
        <v>19.011040475196953</v>
      </c>
      <c r="G954" s="73">
        <v>207</v>
      </c>
      <c r="H954" s="72">
        <f t="shared" si="71"/>
        <v>15.189675057289607</v>
      </c>
      <c r="I954" s="74">
        <v>7.3380072740529503E-2</v>
      </c>
      <c r="J954" s="75">
        <v>953</v>
      </c>
      <c r="K954" s="72">
        <f t="shared" si="72"/>
        <v>11229.623829421576</v>
      </c>
      <c r="L954" s="72">
        <f t="shared" si="73"/>
        <v>4131.4522062464484</v>
      </c>
      <c r="M954" s="72">
        <f t="shared" si="74"/>
        <v>0.16684891682319153</v>
      </c>
      <c r="N954" s="72" t="e">
        <f>IF(VLOOKUP(B954,[1]Sheet1!$B$2:$G$553,6,FALSE)=0,"",L954)</f>
        <v>#N/A</v>
      </c>
      <c r="O954" s="72" t="e">
        <f>IF(VLOOKUP($B954,[1]Sheet1!$C$2:$G$553,5,FALSE)=0,"",$L954)</f>
        <v>#N/A</v>
      </c>
      <c r="P954" s="72" t="e">
        <f>IF(VLOOKUP($B954,[1]Sheet1!$D$2:$G$553,4,FALSE)=0,"",$L954)</f>
        <v>#N/A</v>
      </c>
      <c r="Q954" s="72" t="e">
        <f>IF(VLOOKUP($B954,[1]Sheet1!$E$2:$G$553,3,FALSE)=0,"",$L954)</f>
        <v>#N/A</v>
      </c>
      <c r="R954" s="72" t="e">
        <f>IF(VLOOKUP($B954,[1]Sheet1!$F$2:$G$553,2,FALSE)=0,"",$L954)</f>
        <v>#N/A</v>
      </c>
      <c r="S954" s="72" t="e">
        <f>COUNTIF([1]isolation_zones!$H$2:$H$1182,conductor_pz_summary_hftd_23_re!B954)</f>
        <v>#VALUE!</v>
      </c>
    </row>
    <row r="955" spans="1:19" x14ac:dyDescent="0.25">
      <c r="A955" s="70">
        <v>9651</v>
      </c>
      <c r="B955" s="71" t="s">
        <v>3408</v>
      </c>
      <c r="C955" s="72">
        <v>182971101</v>
      </c>
      <c r="D955" s="72" t="s">
        <v>235</v>
      </c>
      <c r="E955" s="72">
        <v>16745.931064232602</v>
      </c>
      <c r="F955" s="72">
        <f t="shared" si="70"/>
        <v>10.407663806235302</v>
      </c>
      <c r="G955" s="73">
        <v>45</v>
      </c>
      <c r="H955" s="72">
        <f t="shared" si="71"/>
        <v>3.2982836956184745</v>
      </c>
      <c r="I955" s="74">
        <v>7.3295193235966102E-2</v>
      </c>
      <c r="J955" s="75">
        <v>954</v>
      </c>
      <c r="K955" s="72">
        <f t="shared" si="72"/>
        <v>11240.031493227812</v>
      </c>
      <c r="L955" s="72">
        <f t="shared" si="73"/>
        <v>4128.1539225508295</v>
      </c>
      <c r="M955" s="72">
        <f t="shared" si="74"/>
        <v>0.1667157154609302</v>
      </c>
      <c r="N955" s="72" t="e">
        <f>IF(VLOOKUP(B955,[1]Sheet1!$B$2:$G$553,6,FALSE)=0,"",L955)</f>
        <v>#N/A</v>
      </c>
      <c r="O955" s="72" t="e">
        <f>IF(VLOOKUP($B955,[1]Sheet1!$C$2:$G$553,5,FALSE)=0,"",$L955)</f>
        <v>#N/A</v>
      </c>
      <c r="P955" s="72" t="e">
        <f>IF(VLOOKUP($B955,[1]Sheet1!$D$2:$G$553,4,FALSE)=0,"",$L955)</f>
        <v>#N/A</v>
      </c>
      <c r="Q955" s="72" t="e">
        <f>IF(VLOOKUP($B955,[1]Sheet1!$E$2:$G$553,3,FALSE)=0,"",$L955)</f>
        <v>#N/A</v>
      </c>
      <c r="R955" s="72" t="e">
        <f>IF(VLOOKUP($B955,[1]Sheet1!$F$2:$G$553,2,FALSE)=0,"",$L955)</f>
        <v>#N/A</v>
      </c>
      <c r="S955" s="72" t="e">
        <f>COUNTIF([1]isolation_zones!$H$2:$H$1182,conductor_pz_summary_hftd_23_re!B955)</f>
        <v>#VALUE!</v>
      </c>
    </row>
    <row r="956" spans="1:19" x14ac:dyDescent="0.25">
      <c r="A956" s="70">
        <v>1008</v>
      </c>
      <c r="B956" s="71" t="s">
        <v>2305</v>
      </c>
      <c r="C956" s="72">
        <v>183052113</v>
      </c>
      <c r="D956" s="72" t="s">
        <v>755</v>
      </c>
      <c r="E956" s="72">
        <v>39764.028504659596</v>
      </c>
      <c r="F956" s="72">
        <f t="shared" si="70"/>
        <v>24.713504353424238</v>
      </c>
      <c r="G956" s="73">
        <v>659</v>
      </c>
      <c r="H956" s="72">
        <f t="shared" si="71"/>
        <v>48.210556224246169</v>
      </c>
      <c r="I956" s="74">
        <v>7.3157141463196004E-2</v>
      </c>
      <c r="J956" s="75">
        <v>955</v>
      </c>
      <c r="K956" s="72">
        <f t="shared" si="72"/>
        <v>11264.744997581236</v>
      </c>
      <c r="L956" s="72">
        <f t="shared" si="73"/>
        <v>4079.9433663265831</v>
      </c>
      <c r="M956" s="72">
        <f t="shared" si="74"/>
        <v>0.16476872958673872</v>
      </c>
      <c r="N956" s="72" t="e">
        <f>IF(VLOOKUP(B956,[1]Sheet1!$B$2:$G$553,6,FALSE)=0,"",L956)</f>
        <v>#N/A</v>
      </c>
      <c r="O956" s="72" t="e">
        <f>IF(VLOOKUP($B956,[1]Sheet1!$C$2:$G$553,5,FALSE)=0,"",$L956)</f>
        <v>#N/A</v>
      </c>
      <c r="P956" s="72" t="e">
        <f>IF(VLOOKUP($B956,[1]Sheet1!$D$2:$G$553,4,FALSE)=0,"",$L956)</f>
        <v>#N/A</v>
      </c>
      <c r="Q956" s="72" t="e">
        <f>IF(VLOOKUP($B956,[1]Sheet1!$E$2:$G$553,3,FALSE)=0,"",$L956)</f>
        <v>#N/A</v>
      </c>
      <c r="R956" s="72" t="e">
        <f>IF(VLOOKUP($B956,[1]Sheet1!$F$2:$G$553,2,FALSE)=0,"",$L956)</f>
        <v>#N/A</v>
      </c>
      <c r="S956" s="72" t="e">
        <f>COUNTIF([1]isolation_zones!$H$2:$H$1182,conductor_pz_summary_hftd_23_re!B956)</f>
        <v>#VALUE!</v>
      </c>
    </row>
    <row r="957" spans="1:19" x14ac:dyDescent="0.25">
      <c r="A957" s="70">
        <v>3782</v>
      </c>
      <c r="B957" s="71" t="s">
        <v>3741</v>
      </c>
      <c r="C957" s="72">
        <v>254151101</v>
      </c>
      <c r="D957" s="72" t="s">
        <v>1018</v>
      </c>
      <c r="E957" s="72">
        <v>12336.4698828771</v>
      </c>
      <c r="F957" s="72">
        <f t="shared" si="70"/>
        <v>7.6671658687862649</v>
      </c>
      <c r="G957" s="73">
        <v>44</v>
      </c>
      <c r="H957" s="72">
        <f t="shared" si="71"/>
        <v>3.2148759478175251</v>
      </c>
      <c r="I957" s="74">
        <v>7.3065362450398297E-2</v>
      </c>
      <c r="J957" s="75">
        <v>956</v>
      </c>
      <c r="K957" s="72">
        <f t="shared" si="72"/>
        <v>11272.412163450022</v>
      </c>
      <c r="L957" s="72">
        <f t="shared" si="73"/>
        <v>4076.7284903787654</v>
      </c>
      <c r="M957" s="72">
        <f t="shared" si="74"/>
        <v>0.16463889665080317</v>
      </c>
      <c r="N957" s="72" t="e">
        <f>IF(VLOOKUP(B957,[1]Sheet1!$B$2:$G$553,6,FALSE)=0,"",L957)</f>
        <v>#N/A</v>
      </c>
      <c r="O957" s="72" t="e">
        <f>IF(VLOOKUP($B957,[1]Sheet1!$C$2:$G$553,5,FALSE)=0,"",$L957)</f>
        <v>#N/A</v>
      </c>
      <c r="P957" s="72" t="e">
        <f>IF(VLOOKUP($B957,[1]Sheet1!$D$2:$G$553,4,FALSE)=0,"",$L957)</f>
        <v>#N/A</v>
      </c>
      <c r="Q957" s="72" t="e">
        <f>IF(VLOOKUP($B957,[1]Sheet1!$E$2:$G$553,3,FALSE)=0,"",$L957)</f>
        <v>#N/A</v>
      </c>
      <c r="R957" s="72" t="e">
        <f>IF(VLOOKUP($B957,[1]Sheet1!$F$2:$G$553,2,FALSE)=0,"",$L957)</f>
        <v>#N/A</v>
      </c>
      <c r="S957" s="72" t="e">
        <f>COUNTIF([1]isolation_zones!$H$2:$H$1182,conductor_pz_summary_hftd_23_re!B957)</f>
        <v>#VALUE!</v>
      </c>
    </row>
    <row r="958" spans="1:19" x14ac:dyDescent="0.25">
      <c r="A958" s="70">
        <v>700</v>
      </c>
      <c r="B958" s="71" t="s">
        <v>4754</v>
      </c>
      <c r="C958" s="72">
        <v>252811102</v>
      </c>
      <c r="D958" s="72" t="s">
        <v>1380</v>
      </c>
      <c r="E958" s="72">
        <v>17926.1920259943</v>
      </c>
      <c r="F958" s="72">
        <f t="shared" si="70"/>
        <v>11.141200761960411</v>
      </c>
      <c r="G958" s="73">
        <v>91</v>
      </c>
      <c r="H958" s="72">
        <f t="shared" si="71"/>
        <v>6.6442624582444028</v>
      </c>
      <c r="I958" s="74">
        <v>7.3013873167520907E-2</v>
      </c>
      <c r="J958" s="75">
        <v>957</v>
      </c>
      <c r="K958" s="72">
        <f t="shared" si="72"/>
        <v>11283.553364211983</v>
      </c>
      <c r="L958" s="72">
        <f t="shared" si="73"/>
        <v>4070.0842279205208</v>
      </c>
      <c r="M958" s="72">
        <f t="shared" si="74"/>
        <v>0.16437056775846576</v>
      </c>
      <c r="N958" s="72" t="e">
        <f>IF(VLOOKUP(B958,[1]Sheet1!$B$2:$G$553,6,FALSE)=0,"",L958)</f>
        <v>#N/A</v>
      </c>
      <c r="O958" s="72" t="e">
        <f>IF(VLOOKUP($B958,[1]Sheet1!$C$2:$G$553,5,FALSE)=0,"",$L958)</f>
        <v>#N/A</v>
      </c>
      <c r="P958" s="72" t="e">
        <f>IF(VLOOKUP($B958,[1]Sheet1!$D$2:$G$553,4,FALSE)=0,"",$L958)</f>
        <v>#N/A</v>
      </c>
      <c r="Q958" s="72" t="e">
        <f>IF(VLOOKUP($B958,[1]Sheet1!$E$2:$G$553,3,FALSE)=0,"",$L958)</f>
        <v>#N/A</v>
      </c>
      <c r="R958" s="72" t="e">
        <f>IF(VLOOKUP($B958,[1]Sheet1!$F$2:$G$553,2,FALSE)=0,"",$L958)</f>
        <v>#N/A</v>
      </c>
      <c r="S958" s="72" t="e">
        <f>COUNTIF([1]isolation_zones!$H$2:$H$1182,conductor_pz_summary_hftd_23_re!B958)</f>
        <v>#VALUE!</v>
      </c>
    </row>
    <row r="959" spans="1:19" x14ac:dyDescent="0.25">
      <c r="A959" s="70">
        <v>1286</v>
      </c>
      <c r="B959" s="71" t="s">
        <v>6036</v>
      </c>
      <c r="C959" s="72">
        <v>163351703</v>
      </c>
      <c r="D959" s="72" t="s">
        <v>593</v>
      </c>
      <c r="E959" s="72">
        <v>93674.307752977402</v>
      </c>
      <c r="F959" s="72">
        <f t="shared" si="70"/>
        <v>58.21896069171995</v>
      </c>
      <c r="G959" s="73">
        <v>439</v>
      </c>
      <c r="H959" s="72">
        <f t="shared" si="71"/>
        <v>31.926187293832562</v>
      </c>
      <c r="I959" s="74">
        <v>7.27248002137416E-2</v>
      </c>
      <c r="J959" s="75">
        <v>958</v>
      </c>
      <c r="K959" s="72">
        <f t="shared" si="72"/>
        <v>11341.772324903703</v>
      </c>
      <c r="L959" s="72">
        <f t="shared" si="73"/>
        <v>4038.158040626688</v>
      </c>
      <c r="M959" s="72">
        <f t="shared" si="74"/>
        <v>0.16308122698859878</v>
      </c>
      <c r="N959" s="72" t="e">
        <f>IF(VLOOKUP(B959,[1]Sheet1!$B$2:$G$553,6,FALSE)=0,"",L959)</f>
        <v>#N/A</v>
      </c>
      <c r="O959" s="72" t="e">
        <f>IF(VLOOKUP($B959,[1]Sheet1!$C$2:$G$553,5,FALSE)=0,"",$L959)</f>
        <v>#N/A</v>
      </c>
      <c r="P959" s="72" t="e">
        <f>IF(VLOOKUP($B959,[1]Sheet1!$D$2:$G$553,4,FALSE)=0,"",$L959)</f>
        <v>#N/A</v>
      </c>
      <c r="Q959" s="72" t="e">
        <f>IF(VLOOKUP($B959,[1]Sheet1!$E$2:$G$553,3,FALSE)=0,"",$L959)</f>
        <v>#N/A</v>
      </c>
      <c r="R959" s="72" t="e">
        <f>IF(VLOOKUP($B959,[1]Sheet1!$F$2:$G$553,2,FALSE)=0,"",$L959)</f>
        <v>#N/A</v>
      </c>
      <c r="S959" s="72" t="e">
        <f>COUNTIF([1]isolation_zones!$H$2:$H$1182,conductor_pz_summary_hftd_23_re!B959)</f>
        <v>#VALUE!</v>
      </c>
    </row>
    <row r="960" spans="1:19" x14ac:dyDescent="0.25">
      <c r="A960" s="70">
        <v>8476</v>
      </c>
      <c r="B960" s="71" t="s">
        <v>6037</v>
      </c>
      <c r="C960" s="72">
        <v>42031124</v>
      </c>
      <c r="D960" s="72" t="s">
        <v>63</v>
      </c>
      <c r="E960" s="72">
        <v>899.40733262299796</v>
      </c>
      <c r="F960" s="72">
        <f t="shared" si="70"/>
        <v>0.55898529062958235</v>
      </c>
      <c r="G960" s="73">
        <v>6</v>
      </c>
      <c r="H960" s="72">
        <f t="shared" si="71"/>
        <v>0.43610101782941219</v>
      </c>
      <c r="I960" s="74">
        <v>7.2683502971568698E-2</v>
      </c>
      <c r="J960" s="75">
        <v>959</v>
      </c>
      <c r="K960" s="72">
        <f t="shared" si="72"/>
        <v>11342.331310194331</v>
      </c>
      <c r="L960" s="72">
        <f t="shared" si="73"/>
        <v>4037.7219396088585</v>
      </c>
      <c r="M960" s="72">
        <f t="shared" si="74"/>
        <v>0.16306361502582686</v>
      </c>
      <c r="N960" s="72" t="e">
        <f>IF(VLOOKUP(B960,[1]Sheet1!$B$2:$G$553,6,FALSE)=0,"",L960)</f>
        <v>#N/A</v>
      </c>
      <c r="O960" s="72" t="e">
        <f>IF(VLOOKUP($B960,[1]Sheet1!$C$2:$G$553,5,FALSE)=0,"",$L960)</f>
        <v>#N/A</v>
      </c>
      <c r="P960" s="72" t="e">
        <f>IF(VLOOKUP($B960,[1]Sheet1!$D$2:$G$553,4,FALSE)=0,"",$L960)</f>
        <v>#N/A</v>
      </c>
      <c r="Q960" s="72" t="e">
        <f>IF(VLOOKUP($B960,[1]Sheet1!$E$2:$G$553,3,FALSE)=0,"",$L960)</f>
        <v>#N/A</v>
      </c>
      <c r="R960" s="72" t="e">
        <f>IF(VLOOKUP($B960,[1]Sheet1!$F$2:$G$553,2,FALSE)=0,"",$L960)</f>
        <v>#N/A</v>
      </c>
      <c r="S960" s="72" t="e">
        <f>COUNTIF([1]isolation_zones!$H$2:$H$1182,conductor_pz_summary_hftd_23_re!B960)</f>
        <v>#VALUE!</v>
      </c>
    </row>
    <row r="961" spans="1:19" x14ac:dyDescent="0.25">
      <c r="A961" s="70">
        <v>1350</v>
      </c>
      <c r="B961" s="71" t="s">
        <v>2699</v>
      </c>
      <c r="C961" s="72">
        <v>152561107</v>
      </c>
      <c r="D961" s="72" t="s">
        <v>1326</v>
      </c>
      <c r="E961" s="72">
        <v>8735.2446413490106</v>
      </c>
      <c r="F961" s="72">
        <f t="shared" si="70"/>
        <v>5.4289898330323245</v>
      </c>
      <c r="G961" s="73">
        <v>200</v>
      </c>
      <c r="H961" s="72">
        <f t="shared" si="71"/>
        <v>14.529485753663321</v>
      </c>
      <c r="I961" s="74">
        <v>7.2647428768316605E-2</v>
      </c>
      <c r="J961" s="75">
        <v>960</v>
      </c>
      <c r="K961" s="72">
        <f t="shared" si="72"/>
        <v>11347.760300027363</v>
      </c>
      <c r="L961" s="72">
        <f t="shared" si="73"/>
        <v>4023.1924538551953</v>
      </c>
      <c r="M961" s="72">
        <f t="shared" si="74"/>
        <v>0.16247684097181955</v>
      </c>
      <c r="N961" s="72" t="e">
        <f>IF(VLOOKUP(B961,[1]Sheet1!$B$2:$G$553,6,FALSE)=0,"",L961)</f>
        <v>#N/A</v>
      </c>
      <c r="O961" s="72" t="e">
        <f>IF(VLOOKUP($B961,[1]Sheet1!$C$2:$G$553,5,FALSE)=0,"",$L961)</f>
        <v>#N/A</v>
      </c>
      <c r="P961" s="72" t="e">
        <f>IF(VLOOKUP($B961,[1]Sheet1!$D$2:$G$553,4,FALSE)=0,"",$L961)</f>
        <v>#N/A</v>
      </c>
      <c r="Q961" s="72" t="e">
        <f>IF(VLOOKUP($B961,[1]Sheet1!$E$2:$G$553,3,FALSE)=0,"",$L961)</f>
        <v>#N/A</v>
      </c>
      <c r="R961" s="72" t="e">
        <f>IF(VLOOKUP($B961,[1]Sheet1!$F$2:$G$553,2,FALSE)=0,"",$L961)</f>
        <v>#N/A</v>
      </c>
      <c r="S961" s="72" t="e">
        <f>COUNTIF([1]isolation_zones!$H$2:$H$1182,conductor_pz_summary_hftd_23_re!B961)</f>
        <v>#VALUE!</v>
      </c>
    </row>
    <row r="962" spans="1:19" x14ac:dyDescent="0.25">
      <c r="A962" s="70">
        <v>10196</v>
      </c>
      <c r="B962" s="71" t="s">
        <v>6038</v>
      </c>
      <c r="C962" s="72">
        <v>182721101</v>
      </c>
      <c r="D962" s="72" t="s">
        <v>619</v>
      </c>
      <c r="E962" s="72">
        <v>6178.6452509800802</v>
      </c>
      <c r="F962" s="72">
        <f t="shared" si="70"/>
        <v>3.8400529838285147</v>
      </c>
      <c r="G962" s="73">
        <v>19</v>
      </c>
      <c r="H962" s="72">
        <f t="shared" si="71"/>
        <v>1.3792549893714527</v>
      </c>
      <c r="I962" s="74">
        <v>7.2592367861655405E-2</v>
      </c>
      <c r="J962" s="75">
        <v>961</v>
      </c>
      <c r="K962" s="72">
        <f t="shared" si="72"/>
        <v>11351.600353011192</v>
      </c>
      <c r="L962" s="72">
        <f t="shared" si="73"/>
        <v>4021.8131988658238</v>
      </c>
      <c r="M962" s="72">
        <f t="shared" si="74"/>
        <v>0.16242113968580402</v>
      </c>
      <c r="N962" s="72" t="e">
        <f>IF(VLOOKUP(B962,[1]Sheet1!$B$2:$G$553,6,FALSE)=0,"",L962)</f>
        <v>#N/A</v>
      </c>
      <c r="O962" s="72" t="e">
        <f>IF(VLOOKUP($B962,[1]Sheet1!$C$2:$G$553,5,FALSE)=0,"",$L962)</f>
        <v>#N/A</v>
      </c>
      <c r="P962" s="72" t="e">
        <f>IF(VLOOKUP($B962,[1]Sheet1!$D$2:$G$553,4,FALSE)=0,"",$L962)</f>
        <v>#N/A</v>
      </c>
      <c r="Q962" s="72" t="e">
        <f>IF(VLOOKUP($B962,[1]Sheet1!$E$2:$G$553,3,FALSE)=0,"",$L962)</f>
        <v>#N/A</v>
      </c>
      <c r="R962" s="72" t="e">
        <f>IF(VLOOKUP($B962,[1]Sheet1!$F$2:$G$553,2,FALSE)=0,"",$L962)</f>
        <v>#N/A</v>
      </c>
      <c r="S962" s="72" t="e">
        <f>COUNTIF([1]isolation_zones!$H$2:$H$1182,conductor_pz_summary_hftd_23_re!B962)</f>
        <v>#VALUE!</v>
      </c>
    </row>
    <row r="963" spans="1:19" x14ac:dyDescent="0.25">
      <c r="A963" s="70">
        <v>4126</v>
      </c>
      <c r="B963" s="71" t="s">
        <v>3866</v>
      </c>
      <c r="C963" s="72">
        <v>63601104</v>
      </c>
      <c r="D963" s="72" t="s">
        <v>555</v>
      </c>
      <c r="E963" s="72">
        <v>696.68372418458102</v>
      </c>
      <c r="F963" s="72">
        <f t="shared" ref="F963:F1026" si="75">E963/1609</f>
        <v>0.43299174902708576</v>
      </c>
      <c r="G963" s="73">
        <v>36</v>
      </c>
      <c r="H963" s="72">
        <f t="shared" ref="H963:H1026" si="76">I963*G963</f>
        <v>2.5999244141370843</v>
      </c>
      <c r="I963" s="74">
        <v>7.2220122614919002E-2</v>
      </c>
      <c r="J963" s="75">
        <v>962</v>
      </c>
      <c r="K963" s="72">
        <f t="shared" si="72"/>
        <v>11352.033344760219</v>
      </c>
      <c r="L963" s="72">
        <f t="shared" si="73"/>
        <v>4019.2132744516866</v>
      </c>
      <c r="M963" s="72">
        <f t="shared" si="74"/>
        <v>0.16231614160022409</v>
      </c>
      <c r="N963" s="72" t="e">
        <f>IF(VLOOKUP(B963,[1]Sheet1!$B$2:$G$553,6,FALSE)=0,"",L963)</f>
        <v>#N/A</v>
      </c>
      <c r="O963" s="72" t="e">
        <f>IF(VLOOKUP($B963,[1]Sheet1!$C$2:$G$553,5,FALSE)=0,"",$L963)</f>
        <v>#N/A</v>
      </c>
      <c r="P963" s="72" t="e">
        <f>IF(VLOOKUP($B963,[1]Sheet1!$D$2:$G$553,4,FALSE)=0,"",$L963)</f>
        <v>#N/A</v>
      </c>
      <c r="Q963" s="72" t="e">
        <f>IF(VLOOKUP($B963,[1]Sheet1!$E$2:$G$553,3,FALSE)=0,"",$L963)</f>
        <v>#N/A</v>
      </c>
      <c r="R963" s="72" t="e">
        <f>IF(VLOOKUP($B963,[1]Sheet1!$F$2:$G$553,2,FALSE)=0,"",$L963)</f>
        <v>#N/A</v>
      </c>
      <c r="S963" s="72" t="e">
        <f>COUNTIF([1]isolation_zones!$H$2:$H$1182,conductor_pz_summary_hftd_23_re!B963)</f>
        <v>#VALUE!</v>
      </c>
    </row>
    <row r="964" spans="1:19" x14ac:dyDescent="0.25">
      <c r="A964" s="70">
        <v>6142</v>
      </c>
      <c r="B964" s="71" t="s">
        <v>4683</v>
      </c>
      <c r="C964" s="72">
        <v>182981103</v>
      </c>
      <c r="D964" s="72" t="s">
        <v>689</v>
      </c>
      <c r="E964" s="72">
        <v>21174.148783999401</v>
      </c>
      <c r="F964" s="72">
        <f t="shared" si="75"/>
        <v>13.159819008079181</v>
      </c>
      <c r="G964" s="73">
        <v>91</v>
      </c>
      <c r="H964" s="72">
        <f t="shared" si="76"/>
        <v>6.5612993845771008</v>
      </c>
      <c r="I964" s="74">
        <v>7.2102191039308802E-2</v>
      </c>
      <c r="J964" s="75">
        <v>963</v>
      </c>
      <c r="K964" s="72">
        <f t="shared" ref="K964:K1027" si="77">F964+K963</f>
        <v>11365.193163768297</v>
      </c>
      <c r="L964" s="72">
        <f t="shared" ref="L964:L1027" si="78">L963-H964</f>
        <v>4012.6519750671096</v>
      </c>
      <c r="M964" s="72">
        <f t="shared" ref="M964:M1027" si="79">L964/$L$2</f>
        <v>0.16205116317602394</v>
      </c>
      <c r="N964" s="72" t="e">
        <f>IF(VLOOKUP(B964,[1]Sheet1!$B$2:$G$553,6,FALSE)=0,"",L964)</f>
        <v>#N/A</v>
      </c>
      <c r="O964" s="72" t="e">
        <f>IF(VLOOKUP($B964,[1]Sheet1!$C$2:$G$553,5,FALSE)=0,"",$L964)</f>
        <v>#N/A</v>
      </c>
      <c r="P964" s="72" t="e">
        <f>IF(VLOOKUP($B964,[1]Sheet1!$D$2:$G$553,4,FALSE)=0,"",$L964)</f>
        <v>#N/A</v>
      </c>
      <c r="Q964" s="72" t="e">
        <f>IF(VLOOKUP($B964,[1]Sheet1!$E$2:$G$553,3,FALSE)=0,"",$L964)</f>
        <v>#N/A</v>
      </c>
      <c r="R964" s="72" t="e">
        <f>IF(VLOOKUP($B964,[1]Sheet1!$F$2:$G$553,2,FALSE)=0,"",$L964)</f>
        <v>#N/A</v>
      </c>
      <c r="S964" s="72" t="e">
        <f>COUNTIF([1]isolation_zones!$H$2:$H$1182,conductor_pz_summary_hftd_23_re!B964)</f>
        <v>#VALUE!</v>
      </c>
    </row>
    <row r="965" spans="1:19" x14ac:dyDescent="0.25">
      <c r="A965" s="70">
        <v>4505</v>
      </c>
      <c r="B965" s="71" t="s">
        <v>3286</v>
      </c>
      <c r="C965" s="72">
        <v>192411101</v>
      </c>
      <c r="D965" s="72" t="s">
        <v>434</v>
      </c>
      <c r="E965" s="72">
        <v>18494.2050549704</v>
      </c>
      <c r="F965" s="72">
        <f t="shared" si="75"/>
        <v>11.494223154114605</v>
      </c>
      <c r="G965" s="73">
        <v>66</v>
      </c>
      <c r="H965" s="72">
        <f t="shared" si="76"/>
        <v>4.7584681058919704</v>
      </c>
      <c r="I965" s="74">
        <v>7.2098001604423798E-2</v>
      </c>
      <c r="J965" s="75">
        <v>964</v>
      </c>
      <c r="K965" s="72">
        <f t="shared" si="77"/>
        <v>11376.687386922413</v>
      </c>
      <c r="L965" s="72">
        <f t="shared" si="78"/>
        <v>4007.8935069612176</v>
      </c>
      <c r="M965" s="72">
        <f t="shared" si="79"/>
        <v>0.16185899218878477</v>
      </c>
      <c r="N965" s="72" t="e">
        <f>IF(VLOOKUP(B965,[1]Sheet1!$B$2:$G$553,6,FALSE)=0,"",L965)</f>
        <v>#N/A</v>
      </c>
      <c r="O965" s="72" t="e">
        <f>IF(VLOOKUP($B965,[1]Sheet1!$C$2:$G$553,5,FALSE)=0,"",$L965)</f>
        <v>#N/A</v>
      </c>
      <c r="P965" s="72" t="e">
        <f>IF(VLOOKUP($B965,[1]Sheet1!$D$2:$G$553,4,FALSE)=0,"",$L965)</f>
        <v>#N/A</v>
      </c>
      <c r="Q965" s="72" t="e">
        <f>IF(VLOOKUP($B965,[1]Sheet1!$E$2:$G$553,3,FALSE)=0,"",$L965)</f>
        <v>#N/A</v>
      </c>
      <c r="R965" s="72" t="e">
        <f>IF(VLOOKUP($B965,[1]Sheet1!$F$2:$G$553,2,FALSE)=0,"",$L965)</f>
        <v>#N/A</v>
      </c>
      <c r="S965" s="72" t="e">
        <f>COUNTIF([1]isolation_zones!$H$2:$H$1182,conductor_pz_summary_hftd_23_re!B965)</f>
        <v>#VALUE!</v>
      </c>
    </row>
    <row r="966" spans="1:19" x14ac:dyDescent="0.25">
      <c r="A966" s="70">
        <v>5220</v>
      </c>
      <c r="B966" s="71" t="s">
        <v>2289</v>
      </c>
      <c r="C966" s="72">
        <v>42271103</v>
      </c>
      <c r="D966" s="72" t="s">
        <v>255</v>
      </c>
      <c r="E966" s="72">
        <v>40702.077550210801</v>
      </c>
      <c r="F966" s="72">
        <f t="shared" si="75"/>
        <v>25.296505624742572</v>
      </c>
      <c r="G966" s="73">
        <v>184</v>
      </c>
      <c r="H966" s="72">
        <f t="shared" si="76"/>
        <v>13.246848151081391</v>
      </c>
      <c r="I966" s="74">
        <v>7.1993739951529301E-2</v>
      </c>
      <c r="J966" s="75">
        <v>965</v>
      </c>
      <c r="K966" s="72">
        <f t="shared" si="77"/>
        <v>11401.983892547156</v>
      </c>
      <c r="L966" s="72">
        <f t="shared" si="78"/>
        <v>3994.6466588101362</v>
      </c>
      <c r="M966" s="72">
        <f t="shared" si="79"/>
        <v>0.16132401752249492</v>
      </c>
      <c r="N966" s="72" t="e">
        <f>IF(VLOOKUP(B966,[1]Sheet1!$B$2:$G$553,6,FALSE)=0,"",L966)</f>
        <v>#N/A</v>
      </c>
      <c r="O966" s="72" t="e">
        <f>IF(VLOOKUP($B966,[1]Sheet1!$C$2:$G$553,5,FALSE)=0,"",$L966)</f>
        <v>#N/A</v>
      </c>
      <c r="P966" s="72" t="e">
        <f>IF(VLOOKUP($B966,[1]Sheet1!$D$2:$G$553,4,FALSE)=0,"",$L966)</f>
        <v>#N/A</v>
      </c>
      <c r="Q966" s="72" t="e">
        <f>IF(VLOOKUP($B966,[1]Sheet1!$E$2:$G$553,3,FALSE)=0,"",$L966)</f>
        <v>#N/A</v>
      </c>
      <c r="R966" s="72" t="e">
        <f>IF(VLOOKUP($B966,[1]Sheet1!$F$2:$G$553,2,FALSE)=0,"",$L966)</f>
        <v>#N/A</v>
      </c>
      <c r="S966" s="72" t="e">
        <f>COUNTIF([1]isolation_zones!$H$2:$H$1182,conductor_pz_summary_hftd_23_re!B966)</f>
        <v>#VALUE!</v>
      </c>
    </row>
    <row r="967" spans="1:19" x14ac:dyDescent="0.25">
      <c r="A967" s="70">
        <v>2886</v>
      </c>
      <c r="B967" s="71" t="s">
        <v>4727</v>
      </c>
      <c r="C967" s="72">
        <v>102541101</v>
      </c>
      <c r="D967" s="72" t="s">
        <v>733</v>
      </c>
      <c r="E967" s="72">
        <v>35104.546457862401</v>
      </c>
      <c r="F967" s="72">
        <f t="shared" si="75"/>
        <v>21.81761743807483</v>
      </c>
      <c r="G967" s="73">
        <v>132</v>
      </c>
      <c r="H967" s="72">
        <f t="shared" si="76"/>
        <v>9.4937361752173892</v>
      </c>
      <c r="I967" s="74">
        <v>7.1922243751646894E-2</v>
      </c>
      <c r="J967" s="75">
        <v>966</v>
      </c>
      <c r="K967" s="72">
        <f t="shared" si="77"/>
        <v>11423.801509985231</v>
      </c>
      <c r="L967" s="72">
        <f t="shared" si="78"/>
        <v>3985.1529226349189</v>
      </c>
      <c r="M967" s="72">
        <f t="shared" si="79"/>
        <v>0.16094061248272579</v>
      </c>
      <c r="N967" s="72" t="e">
        <f>IF(VLOOKUP(B967,[1]Sheet1!$B$2:$G$553,6,FALSE)=0,"",L967)</f>
        <v>#N/A</v>
      </c>
      <c r="O967" s="72" t="e">
        <f>IF(VLOOKUP($B967,[1]Sheet1!$C$2:$G$553,5,FALSE)=0,"",$L967)</f>
        <v>#N/A</v>
      </c>
      <c r="P967" s="72" t="e">
        <f>IF(VLOOKUP($B967,[1]Sheet1!$D$2:$G$553,4,FALSE)=0,"",$L967)</f>
        <v>#N/A</v>
      </c>
      <c r="Q967" s="72" t="e">
        <f>IF(VLOOKUP($B967,[1]Sheet1!$E$2:$G$553,3,FALSE)=0,"",$L967)</f>
        <v>#N/A</v>
      </c>
      <c r="R967" s="72" t="e">
        <f>IF(VLOOKUP($B967,[1]Sheet1!$F$2:$G$553,2,FALSE)=0,"",$L967)</f>
        <v>#N/A</v>
      </c>
      <c r="S967" s="72" t="e">
        <f>COUNTIF([1]isolation_zones!$H$2:$H$1182,conductor_pz_summary_hftd_23_re!B967)</f>
        <v>#VALUE!</v>
      </c>
    </row>
    <row r="968" spans="1:19" x14ac:dyDescent="0.25">
      <c r="A968" s="70">
        <v>7748</v>
      </c>
      <c r="B968" s="71" t="s">
        <v>4007</v>
      </c>
      <c r="C968" s="72">
        <v>163781704</v>
      </c>
      <c r="D968" s="72" t="s">
        <v>1010</v>
      </c>
      <c r="E968" s="72">
        <v>6875.4255852341003</v>
      </c>
      <c r="F968" s="72">
        <f t="shared" si="75"/>
        <v>4.2731047764040397</v>
      </c>
      <c r="G968" s="73">
        <v>49</v>
      </c>
      <c r="H968" s="72">
        <f t="shared" si="76"/>
        <v>3.5220042642397211</v>
      </c>
      <c r="I968" s="74">
        <v>7.1877638045708597E-2</v>
      </c>
      <c r="J968" s="75">
        <v>967</v>
      </c>
      <c r="K968" s="72">
        <f t="shared" si="77"/>
        <v>11428.074614761636</v>
      </c>
      <c r="L968" s="72">
        <f t="shared" si="78"/>
        <v>3981.6309183706794</v>
      </c>
      <c r="M968" s="72">
        <f t="shared" si="79"/>
        <v>0.16079837615341608</v>
      </c>
      <c r="N968" s="72" t="e">
        <f>IF(VLOOKUP(B968,[1]Sheet1!$B$2:$G$553,6,FALSE)=0,"",L968)</f>
        <v>#N/A</v>
      </c>
      <c r="O968" s="72" t="e">
        <f>IF(VLOOKUP($B968,[1]Sheet1!$C$2:$G$553,5,FALSE)=0,"",$L968)</f>
        <v>#N/A</v>
      </c>
      <c r="P968" s="72" t="e">
        <f>IF(VLOOKUP($B968,[1]Sheet1!$D$2:$G$553,4,FALSE)=0,"",$L968)</f>
        <v>#N/A</v>
      </c>
      <c r="Q968" s="72" t="e">
        <f>IF(VLOOKUP($B968,[1]Sheet1!$E$2:$G$553,3,FALSE)=0,"",$L968)</f>
        <v>#N/A</v>
      </c>
      <c r="R968" s="72" t="e">
        <f>IF(VLOOKUP($B968,[1]Sheet1!$F$2:$G$553,2,FALSE)=0,"",$L968)</f>
        <v>#N/A</v>
      </c>
      <c r="S968" s="72" t="e">
        <f>COUNTIF([1]isolation_zones!$H$2:$H$1182,conductor_pz_summary_hftd_23_re!B968)</f>
        <v>#VALUE!</v>
      </c>
    </row>
    <row r="969" spans="1:19" x14ac:dyDescent="0.25">
      <c r="A969" s="70">
        <v>1885</v>
      </c>
      <c r="B969" s="71" t="s">
        <v>3543</v>
      </c>
      <c r="C969" s="72">
        <v>103521102</v>
      </c>
      <c r="D969" s="72" t="s">
        <v>1530</v>
      </c>
      <c r="E969" s="72">
        <v>29574.150340946999</v>
      </c>
      <c r="F969" s="72">
        <f t="shared" si="75"/>
        <v>18.380453909848974</v>
      </c>
      <c r="G969" s="73">
        <v>169</v>
      </c>
      <c r="H969" s="72">
        <f t="shared" si="76"/>
        <v>12.085485068308754</v>
      </c>
      <c r="I969" s="74">
        <v>7.1511745966323995E-2</v>
      </c>
      <c r="J969" s="75">
        <v>968</v>
      </c>
      <c r="K969" s="72">
        <f t="shared" si="77"/>
        <v>11446.455068671485</v>
      </c>
      <c r="L969" s="72">
        <f t="shared" si="78"/>
        <v>3969.5454333023708</v>
      </c>
      <c r="M969" s="72">
        <f t="shared" si="79"/>
        <v>0.16031030319691875</v>
      </c>
      <c r="N969" s="72" t="e">
        <f>IF(VLOOKUP(B969,[1]Sheet1!$B$2:$G$553,6,FALSE)=0,"",L969)</f>
        <v>#N/A</v>
      </c>
      <c r="O969" s="72" t="e">
        <f>IF(VLOOKUP($B969,[1]Sheet1!$C$2:$G$553,5,FALSE)=0,"",$L969)</f>
        <v>#N/A</v>
      </c>
      <c r="P969" s="72" t="e">
        <f>IF(VLOOKUP($B969,[1]Sheet1!$D$2:$G$553,4,FALSE)=0,"",$L969)</f>
        <v>#N/A</v>
      </c>
      <c r="Q969" s="72" t="e">
        <f>IF(VLOOKUP($B969,[1]Sheet1!$E$2:$G$553,3,FALSE)=0,"",$L969)</f>
        <v>#N/A</v>
      </c>
      <c r="R969" s="72" t="e">
        <f>IF(VLOOKUP($B969,[1]Sheet1!$F$2:$G$553,2,FALSE)=0,"",$L969)</f>
        <v>#N/A</v>
      </c>
      <c r="S969" s="72" t="e">
        <f>COUNTIF([1]isolation_zones!$H$2:$H$1182,conductor_pz_summary_hftd_23_re!B969)</f>
        <v>#VALUE!</v>
      </c>
    </row>
    <row r="970" spans="1:19" x14ac:dyDescent="0.25">
      <c r="A970" s="70">
        <v>3676</v>
      </c>
      <c r="B970" s="71" t="s">
        <v>4589</v>
      </c>
      <c r="C970" s="72">
        <v>102931101</v>
      </c>
      <c r="D970" s="72" t="s">
        <v>1240</v>
      </c>
      <c r="E970" s="72">
        <v>184.019577710297</v>
      </c>
      <c r="F970" s="72">
        <f t="shared" si="75"/>
        <v>0.11436891094487073</v>
      </c>
      <c r="G970" s="73">
        <v>188</v>
      </c>
      <c r="H970" s="72">
        <f t="shared" si="76"/>
        <v>13.441975484999281</v>
      </c>
      <c r="I970" s="74">
        <v>7.1499869601060001E-2</v>
      </c>
      <c r="J970" s="75">
        <v>969</v>
      </c>
      <c r="K970" s="72">
        <f t="shared" si="77"/>
        <v>11446.56943758243</v>
      </c>
      <c r="L970" s="72">
        <f t="shared" si="78"/>
        <v>3956.1034578173717</v>
      </c>
      <c r="M970" s="72">
        <f t="shared" si="79"/>
        <v>0.15976744830288292</v>
      </c>
      <c r="N970" s="72" t="e">
        <f>IF(VLOOKUP(B970,[1]Sheet1!$B$2:$G$553,6,FALSE)=0,"",L970)</f>
        <v>#N/A</v>
      </c>
      <c r="O970" s="72" t="e">
        <f>IF(VLOOKUP($B970,[1]Sheet1!$C$2:$G$553,5,FALSE)=0,"",$L970)</f>
        <v>#N/A</v>
      </c>
      <c r="P970" s="72" t="e">
        <f>IF(VLOOKUP($B970,[1]Sheet1!$D$2:$G$553,4,FALSE)=0,"",$L970)</f>
        <v>#N/A</v>
      </c>
      <c r="Q970" s="72" t="e">
        <f>IF(VLOOKUP($B970,[1]Sheet1!$E$2:$G$553,3,FALSE)=0,"",$L970)</f>
        <v>#N/A</v>
      </c>
      <c r="R970" s="72" t="e">
        <f>IF(VLOOKUP($B970,[1]Sheet1!$F$2:$G$553,2,FALSE)=0,"",$L970)</f>
        <v>#N/A</v>
      </c>
      <c r="S970" s="72" t="e">
        <f>COUNTIF([1]isolation_zones!$H$2:$H$1182,conductor_pz_summary_hftd_23_re!B970)</f>
        <v>#VALUE!</v>
      </c>
    </row>
    <row r="971" spans="1:19" x14ac:dyDescent="0.25">
      <c r="A971" s="70">
        <v>7714</v>
      </c>
      <c r="B971" s="71" t="s">
        <v>3465</v>
      </c>
      <c r="C971" s="72">
        <v>163451702</v>
      </c>
      <c r="D971" s="72" t="s">
        <v>1108</v>
      </c>
      <c r="E971" s="72">
        <v>32518.124310004499</v>
      </c>
      <c r="F971" s="72">
        <f t="shared" si="75"/>
        <v>20.210145624614356</v>
      </c>
      <c r="G971" s="73">
        <v>172</v>
      </c>
      <c r="H971" s="72">
        <f t="shared" si="76"/>
        <v>12.263064845643825</v>
      </c>
      <c r="I971" s="74">
        <v>7.1296888637464098E-2</v>
      </c>
      <c r="J971" s="75">
        <v>970</v>
      </c>
      <c r="K971" s="72">
        <f t="shared" si="77"/>
        <v>11466.779583207044</v>
      </c>
      <c r="L971" s="72">
        <f t="shared" si="78"/>
        <v>3943.8403929717279</v>
      </c>
      <c r="M971" s="72">
        <f t="shared" si="79"/>
        <v>0.15927220377764437</v>
      </c>
      <c r="N971" s="72" t="e">
        <f>IF(VLOOKUP(B971,[1]Sheet1!$B$2:$G$553,6,FALSE)=0,"",L971)</f>
        <v>#N/A</v>
      </c>
      <c r="O971" s="72" t="e">
        <f>IF(VLOOKUP($B971,[1]Sheet1!$C$2:$G$553,5,FALSE)=0,"",$L971)</f>
        <v>#N/A</v>
      </c>
      <c r="P971" s="72" t="e">
        <f>IF(VLOOKUP($B971,[1]Sheet1!$D$2:$G$553,4,FALSE)=0,"",$L971)</f>
        <v>#N/A</v>
      </c>
      <c r="Q971" s="72" t="e">
        <f>IF(VLOOKUP($B971,[1]Sheet1!$E$2:$G$553,3,FALSE)=0,"",$L971)</f>
        <v>#N/A</v>
      </c>
      <c r="R971" s="72" t="e">
        <f>IF(VLOOKUP($B971,[1]Sheet1!$F$2:$G$553,2,FALSE)=0,"",$L971)</f>
        <v>#N/A</v>
      </c>
      <c r="S971" s="72" t="e">
        <f>COUNTIF([1]isolation_zones!$H$2:$H$1182,conductor_pz_summary_hftd_23_re!B971)</f>
        <v>#VALUE!</v>
      </c>
    </row>
    <row r="972" spans="1:19" x14ac:dyDescent="0.25">
      <c r="A972" s="70">
        <v>4319</v>
      </c>
      <c r="B972" s="71" t="s">
        <v>2157</v>
      </c>
      <c r="C972" s="72">
        <v>182821101</v>
      </c>
      <c r="D972" s="72" t="s">
        <v>653</v>
      </c>
      <c r="E972" s="72">
        <v>39023.901511778196</v>
      </c>
      <c r="F972" s="72">
        <f t="shared" si="75"/>
        <v>24.253512437400992</v>
      </c>
      <c r="G972" s="73">
        <v>202</v>
      </c>
      <c r="H972" s="72">
        <f t="shared" si="76"/>
        <v>14.372913684592898</v>
      </c>
      <c r="I972" s="74">
        <v>7.1153038042539099E-2</v>
      </c>
      <c r="J972" s="75">
        <v>971</v>
      </c>
      <c r="K972" s="72">
        <f t="shared" si="77"/>
        <v>11491.033095644445</v>
      </c>
      <c r="L972" s="72">
        <f t="shared" si="78"/>
        <v>3929.4674792871351</v>
      </c>
      <c r="M972" s="72">
        <f t="shared" si="79"/>
        <v>0.15869175289496401</v>
      </c>
      <c r="N972" s="72" t="e">
        <f>IF(VLOOKUP(B972,[1]Sheet1!$B$2:$G$553,6,FALSE)=0,"",L972)</f>
        <v>#N/A</v>
      </c>
      <c r="O972" s="72" t="e">
        <f>IF(VLOOKUP($B972,[1]Sheet1!$C$2:$G$553,5,FALSE)=0,"",$L972)</f>
        <v>#N/A</v>
      </c>
      <c r="P972" s="72" t="e">
        <f>IF(VLOOKUP($B972,[1]Sheet1!$D$2:$G$553,4,FALSE)=0,"",$L972)</f>
        <v>#N/A</v>
      </c>
      <c r="Q972" s="72" t="e">
        <f>IF(VLOOKUP($B972,[1]Sheet1!$E$2:$G$553,3,FALSE)=0,"",$L972)</f>
        <v>#N/A</v>
      </c>
      <c r="R972" s="72" t="e">
        <f>IF(VLOOKUP($B972,[1]Sheet1!$F$2:$G$553,2,FALSE)=0,"",$L972)</f>
        <v>#N/A</v>
      </c>
      <c r="S972" s="72" t="e">
        <f>COUNTIF([1]isolation_zones!$H$2:$H$1182,conductor_pz_summary_hftd_23_re!B972)</f>
        <v>#VALUE!</v>
      </c>
    </row>
    <row r="973" spans="1:19" x14ac:dyDescent="0.25">
      <c r="A973" s="70">
        <v>5571</v>
      </c>
      <c r="B973" s="71" t="s">
        <v>6039</v>
      </c>
      <c r="C973" s="72">
        <v>42141101</v>
      </c>
      <c r="D973" s="72" t="s">
        <v>347</v>
      </c>
      <c r="E973" s="72">
        <v>632.37667896942401</v>
      </c>
      <c r="F973" s="72">
        <f t="shared" si="75"/>
        <v>0.39302466063979119</v>
      </c>
      <c r="G973" s="73">
        <v>106</v>
      </c>
      <c r="H973" s="72">
        <f t="shared" si="76"/>
        <v>7.5335189633717574</v>
      </c>
      <c r="I973" s="74">
        <v>7.1070933616714696E-2</v>
      </c>
      <c r="J973" s="75">
        <v>972</v>
      </c>
      <c r="K973" s="72">
        <f t="shared" si="77"/>
        <v>11491.426120305085</v>
      </c>
      <c r="L973" s="72">
        <f t="shared" si="78"/>
        <v>3921.9339603237636</v>
      </c>
      <c r="M973" s="72">
        <f t="shared" si="79"/>
        <v>0.15838751133142731</v>
      </c>
      <c r="N973" s="72" t="e">
        <f>IF(VLOOKUP(B973,[1]Sheet1!$B$2:$G$553,6,FALSE)=0,"",L973)</f>
        <v>#N/A</v>
      </c>
      <c r="O973" s="72" t="e">
        <f>IF(VLOOKUP($B973,[1]Sheet1!$C$2:$G$553,5,FALSE)=0,"",$L973)</f>
        <v>#N/A</v>
      </c>
      <c r="P973" s="72" t="e">
        <f>IF(VLOOKUP($B973,[1]Sheet1!$D$2:$G$553,4,FALSE)=0,"",$L973)</f>
        <v>#N/A</v>
      </c>
      <c r="Q973" s="72" t="e">
        <f>IF(VLOOKUP($B973,[1]Sheet1!$E$2:$G$553,3,FALSE)=0,"",$L973)</f>
        <v>#N/A</v>
      </c>
      <c r="R973" s="72" t="e">
        <f>IF(VLOOKUP($B973,[1]Sheet1!$F$2:$G$553,2,FALSE)=0,"",$L973)</f>
        <v>#N/A</v>
      </c>
      <c r="S973" s="72" t="e">
        <f>COUNTIF([1]isolation_zones!$H$2:$H$1182,conductor_pz_summary_hftd_23_re!B973)</f>
        <v>#VALUE!</v>
      </c>
    </row>
    <row r="974" spans="1:19" x14ac:dyDescent="0.25">
      <c r="A974" s="70">
        <v>9268</v>
      </c>
      <c r="B974" s="71" t="s">
        <v>6040</v>
      </c>
      <c r="C974" s="72">
        <v>163541102</v>
      </c>
      <c r="D974" s="72" t="s">
        <v>1504</v>
      </c>
      <c r="E974" s="72">
        <v>621.61512304208998</v>
      </c>
      <c r="F974" s="72">
        <f t="shared" si="75"/>
        <v>0.38633631015667491</v>
      </c>
      <c r="G974" s="73">
        <v>4</v>
      </c>
      <c r="H974" s="72">
        <f t="shared" si="76"/>
        <v>0.28327186950086042</v>
      </c>
      <c r="I974" s="74">
        <v>7.0817967375215105E-2</v>
      </c>
      <c r="J974" s="75">
        <v>973</v>
      </c>
      <c r="K974" s="72">
        <f t="shared" si="77"/>
        <v>11491.812456615242</v>
      </c>
      <c r="L974" s="72">
        <f t="shared" si="78"/>
        <v>3921.6506884542628</v>
      </c>
      <c r="M974" s="72">
        <f t="shared" si="79"/>
        <v>0.15837607138192936</v>
      </c>
      <c r="N974" s="72" t="e">
        <f>IF(VLOOKUP(B974,[1]Sheet1!$B$2:$G$553,6,FALSE)=0,"",L974)</f>
        <v>#N/A</v>
      </c>
      <c r="O974" s="72" t="e">
        <f>IF(VLOOKUP($B974,[1]Sheet1!$C$2:$G$553,5,FALSE)=0,"",$L974)</f>
        <v>#N/A</v>
      </c>
      <c r="P974" s="72" t="e">
        <f>IF(VLOOKUP($B974,[1]Sheet1!$D$2:$G$553,4,FALSE)=0,"",$L974)</f>
        <v>#N/A</v>
      </c>
      <c r="Q974" s="72" t="e">
        <f>IF(VLOOKUP($B974,[1]Sheet1!$E$2:$G$553,3,FALSE)=0,"",$L974)</f>
        <v>#N/A</v>
      </c>
      <c r="R974" s="72" t="e">
        <f>IF(VLOOKUP($B974,[1]Sheet1!$F$2:$G$553,2,FALSE)=0,"",$L974)</f>
        <v>#N/A</v>
      </c>
      <c r="S974" s="72" t="e">
        <f>COUNTIF([1]isolation_zones!$H$2:$H$1182,conductor_pz_summary_hftd_23_re!B974)</f>
        <v>#VALUE!</v>
      </c>
    </row>
    <row r="975" spans="1:19" x14ac:dyDescent="0.25">
      <c r="A975" s="70">
        <v>1141</v>
      </c>
      <c r="B975" s="71" t="s">
        <v>6041</v>
      </c>
      <c r="C975" s="72">
        <v>152701109</v>
      </c>
      <c r="D975" s="72" t="s">
        <v>1382</v>
      </c>
      <c r="E975" s="72">
        <v>22589.091999099299</v>
      </c>
      <c r="F975" s="72">
        <f t="shared" si="75"/>
        <v>14.039211932317775</v>
      </c>
      <c r="G975" s="73">
        <v>167</v>
      </c>
      <c r="H975" s="72">
        <f t="shared" si="76"/>
        <v>11.822018190875358</v>
      </c>
      <c r="I975" s="74">
        <v>7.0790528089074004E-2</v>
      </c>
      <c r="J975" s="75">
        <v>974</v>
      </c>
      <c r="K975" s="72">
        <f t="shared" si="77"/>
        <v>11505.851668547559</v>
      </c>
      <c r="L975" s="72">
        <f t="shared" si="78"/>
        <v>3909.8286702633873</v>
      </c>
      <c r="M975" s="72">
        <f t="shared" si="79"/>
        <v>0.15789863854927322</v>
      </c>
      <c r="N975" s="72">
        <f>IF(VLOOKUP(B975,[1]Sheet1!$B$2:$G$553,6,FALSE)=0,"",L975)</f>
        <v>3909.8286702633873</v>
      </c>
      <c r="O975" s="72" t="e">
        <f>IF(VLOOKUP($B975,[1]Sheet1!$C$2:$G$553,5,FALSE)=0,"",$L975)</f>
        <v>#N/A</v>
      </c>
      <c r="P975" s="72" t="e">
        <f>IF(VLOOKUP($B975,[1]Sheet1!$D$2:$G$553,4,FALSE)=0,"",$L975)</f>
        <v>#N/A</v>
      </c>
      <c r="Q975" s="72" t="e">
        <f>IF(VLOOKUP($B975,[1]Sheet1!$E$2:$G$553,3,FALSE)=0,"",$L975)</f>
        <v>#N/A</v>
      </c>
      <c r="R975" s="72" t="e">
        <f>IF(VLOOKUP($B975,[1]Sheet1!$F$2:$G$553,2,FALSE)=0,"",$L975)</f>
        <v>#N/A</v>
      </c>
      <c r="S975" s="72" t="e">
        <f>COUNTIF([1]isolation_zones!$H$2:$H$1182,conductor_pz_summary_hftd_23_re!B975)</f>
        <v>#VALUE!</v>
      </c>
    </row>
    <row r="976" spans="1:19" x14ac:dyDescent="0.25">
      <c r="A976" s="70">
        <v>9406</v>
      </c>
      <c r="B976" s="71" t="s">
        <v>6042</v>
      </c>
      <c r="C976" s="72">
        <v>82952107</v>
      </c>
      <c r="D976" s="72" t="s">
        <v>1300</v>
      </c>
      <c r="E976" s="72">
        <v>3464.1713594334901</v>
      </c>
      <c r="F976" s="72">
        <f t="shared" si="75"/>
        <v>2.1529964943651274</v>
      </c>
      <c r="G976" s="73">
        <v>14</v>
      </c>
      <c r="H976" s="72">
        <f t="shared" si="76"/>
        <v>0.98940639703892974</v>
      </c>
      <c r="I976" s="74">
        <v>7.0671885502780696E-2</v>
      </c>
      <c r="J976" s="75">
        <v>975</v>
      </c>
      <c r="K976" s="72">
        <f t="shared" si="77"/>
        <v>11508.004665041924</v>
      </c>
      <c r="L976" s="72">
        <f t="shared" si="78"/>
        <v>3908.8392638663481</v>
      </c>
      <c r="M976" s="72">
        <f t="shared" si="79"/>
        <v>0.15785868131936887</v>
      </c>
      <c r="N976" s="72" t="e">
        <f>IF(VLOOKUP(B976,[1]Sheet1!$B$2:$G$553,6,FALSE)=0,"",L976)</f>
        <v>#N/A</v>
      </c>
      <c r="O976" s="72" t="e">
        <f>IF(VLOOKUP($B976,[1]Sheet1!$C$2:$G$553,5,FALSE)=0,"",$L976)</f>
        <v>#N/A</v>
      </c>
      <c r="P976" s="72" t="e">
        <f>IF(VLOOKUP($B976,[1]Sheet1!$D$2:$G$553,4,FALSE)=0,"",$L976)</f>
        <v>#N/A</v>
      </c>
      <c r="Q976" s="72" t="e">
        <f>IF(VLOOKUP($B976,[1]Sheet1!$E$2:$G$553,3,FALSE)=0,"",$L976)</f>
        <v>#N/A</v>
      </c>
      <c r="R976" s="72" t="e">
        <f>IF(VLOOKUP($B976,[1]Sheet1!$F$2:$G$553,2,FALSE)=0,"",$L976)</f>
        <v>#N/A</v>
      </c>
      <c r="S976" s="72" t="e">
        <f>COUNTIF([1]isolation_zones!$H$2:$H$1182,conductor_pz_summary_hftd_23_re!B976)</f>
        <v>#VALUE!</v>
      </c>
    </row>
    <row r="977" spans="1:19" x14ac:dyDescent="0.25">
      <c r="A977" s="70">
        <v>2788</v>
      </c>
      <c r="B977" s="71" t="s">
        <v>6043</v>
      </c>
      <c r="C977" s="72">
        <v>102911110</v>
      </c>
      <c r="D977" s="72" t="s">
        <v>1282</v>
      </c>
      <c r="E977" s="72">
        <v>16783.245325943299</v>
      </c>
      <c r="F977" s="72">
        <f t="shared" si="75"/>
        <v>10.43085477062977</v>
      </c>
      <c r="G977" s="73">
        <v>198</v>
      </c>
      <c r="H977" s="72">
        <f t="shared" si="76"/>
        <v>13.972133284962297</v>
      </c>
      <c r="I977" s="74">
        <v>7.0566329722031806E-2</v>
      </c>
      <c r="J977" s="75">
        <v>976</v>
      </c>
      <c r="K977" s="72">
        <f t="shared" si="77"/>
        <v>11518.435519812554</v>
      </c>
      <c r="L977" s="72">
        <f t="shared" si="78"/>
        <v>3894.8671305813859</v>
      </c>
      <c r="M977" s="72">
        <f t="shared" si="79"/>
        <v>0.15729441597441809</v>
      </c>
      <c r="N977" s="72" t="e">
        <f>IF(VLOOKUP(B977,[1]Sheet1!$B$2:$G$553,6,FALSE)=0,"",L977)</f>
        <v>#N/A</v>
      </c>
      <c r="O977" s="72" t="e">
        <f>IF(VLOOKUP($B977,[1]Sheet1!$C$2:$G$553,5,FALSE)=0,"",$L977)</f>
        <v>#N/A</v>
      </c>
      <c r="P977" s="72" t="e">
        <f>IF(VLOOKUP($B977,[1]Sheet1!$D$2:$G$553,4,FALSE)=0,"",$L977)</f>
        <v>#N/A</v>
      </c>
      <c r="Q977" s="72" t="e">
        <f>IF(VLOOKUP($B977,[1]Sheet1!$E$2:$G$553,3,FALSE)=0,"",$L977)</f>
        <v>#N/A</v>
      </c>
      <c r="R977" s="72" t="e">
        <f>IF(VLOOKUP($B977,[1]Sheet1!$F$2:$G$553,2,FALSE)=0,"",$L977)</f>
        <v>#N/A</v>
      </c>
      <c r="S977" s="72" t="e">
        <f>COUNTIF([1]isolation_zones!$H$2:$H$1182,conductor_pz_summary_hftd_23_re!B977)</f>
        <v>#VALUE!</v>
      </c>
    </row>
    <row r="978" spans="1:19" x14ac:dyDescent="0.25">
      <c r="A978" s="70">
        <v>3339</v>
      </c>
      <c r="B978" s="71" t="s">
        <v>2218</v>
      </c>
      <c r="C978" s="72">
        <v>103441102</v>
      </c>
      <c r="D978" s="72" t="s">
        <v>1426</v>
      </c>
      <c r="E978" s="72">
        <v>27642.926884060798</v>
      </c>
      <c r="F978" s="72">
        <f t="shared" si="75"/>
        <v>17.180190729683527</v>
      </c>
      <c r="G978" s="73">
        <v>232</v>
      </c>
      <c r="H978" s="72">
        <f t="shared" si="76"/>
        <v>16.320668199907782</v>
      </c>
      <c r="I978" s="74">
        <v>7.0347707758223202E-2</v>
      </c>
      <c r="J978" s="75">
        <v>977</v>
      </c>
      <c r="K978" s="72">
        <f t="shared" si="77"/>
        <v>11535.615710542237</v>
      </c>
      <c r="L978" s="72">
        <f t="shared" si="78"/>
        <v>3878.5464623814782</v>
      </c>
      <c r="M978" s="72">
        <f t="shared" si="79"/>
        <v>0.15663530492216673</v>
      </c>
      <c r="N978" s="72" t="e">
        <f>IF(VLOOKUP(B978,[1]Sheet1!$B$2:$G$553,6,FALSE)=0,"",L978)</f>
        <v>#N/A</v>
      </c>
      <c r="O978" s="72" t="e">
        <f>IF(VLOOKUP($B978,[1]Sheet1!$C$2:$G$553,5,FALSE)=0,"",$L978)</f>
        <v>#N/A</v>
      </c>
      <c r="P978" s="72" t="e">
        <f>IF(VLOOKUP($B978,[1]Sheet1!$D$2:$G$553,4,FALSE)=0,"",$L978)</f>
        <v>#N/A</v>
      </c>
      <c r="Q978" s="72" t="e">
        <f>IF(VLOOKUP($B978,[1]Sheet1!$E$2:$G$553,3,FALSE)=0,"",$L978)</f>
        <v>#N/A</v>
      </c>
      <c r="R978" s="72" t="e">
        <f>IF(VLOOKUP($B978,[1]Sheet1!$F$2:$G$553,2,FALSE)=0,"",$L978)</f>
        <v>#N/A</v>
      </c>
      <c r="S978" s="72" t="e">
        <f>COUNTIF([1]isolation_zones!$H$2:$H$1182,conductor_pz_summary_hftd_23_re!B978)</f>
        <v>#VALUE!</v>
      </c>
    </row>
    <row r="979" spans="1:19" x14ac:dyDescent="0.25">
      <c r="A979" s="70">
        <v>6626</v>
      </c>
      <c r="B979" s="71" t="s">
        <v>6044</v>
      </c>
      <c r="C979" s="72">
        <v>163341101</v>
      </c>
      <c r="D979" s="72" t="s">
        <v>1084</v>
      </c>
      <c r="E979" s="72">
        <v>914.11118264118295</v>
      </c>
      <c r="F979" s="72">
        <f t="shared" si="75"/>
        <v>0.56812379281614855</v>
      </c>
      <c r="G979" s="73">
        <v>33</v>
      </c>
      <c r="H979" s="72">
        <f t="shared" si="76"/>
        <v>2.3144966027693465</v>
      </c>
      <c r="I979" s="74">
        <v>7.0136260689980204E-2</v>
      </c>
      <c r="J979" s="75">
        <v>978</v>
      </c>
      <c r="K979" s="72">
        <f t="shared" si="77"/>
        <v>11536.183834335054</v>
      </c>
      <c r="L979" s="72">
        <f t="shared" si="78"/>
        <v>3876.2319657787089</v>
      </c>
      <c r="M979" s="72">
        <f t="shared" si="79"/>
        <v>0.15654183385391157</v>
      </c>
      <c r="N979" s="72" t="e">
        <f>IF(VLOOKUP(B979,[1]Sheet1!$B$2:$G$553,6,FALSE)=0,"",L979)</f>
        <v>#N/A</v>
      </c>
      <c r="O979" s="72" t="e">
        <f>IF(VLOOKUP($B979,[1]Sheet1!$C$2:$G$553,5,FALSE)=0,"",$L979)</f>
        <v>#N/A</v>
      </c>
      <c r="P979" s="72" t="e">
        <f>IF(VLOOKUP($B979,[1]Sheet1!$D$2:$G$553,4,FALSE)=0,"",$L979)</f>
        <v>#N/A</v>
      </c>
      <c r="Q979" s="72" t="e">
        <f>IF(VLOOKUP($B979,[1]Sheet1!$E$2:$G$553,3,FALSE)=0,"",$L979)</f>
        <v>#N/A</v>
      </c>
      <c r="R979" s="72" t="e">
        <f>IF(VLOOKUP($B979,[1]Sheet1!$F$2:$G$553,2,FALSE)=0,"",$L979)</f>
        <v>#N/A</v>
      </c>
      <c r="S979" s="72" t="e">
        <f>COUNTIF([1]isolation_zones!$H$2:$H$1182,conductor_pz_summary_hftd_23_re!B979)</f>
        <v>#VALUE!</v>
      </c>
    </row>
    <row r="980" spans="1:19" x14ac:dyDescent="0.25">
      <c r="A980" s="70">
        <v>9158</v>
      </c>
      <c r="B980" s="71" t="s">
        <v>6045</v>
      </c>
      <c r="C980" s="72">
        <v>43061101</v>
      </c>
      <c r="D980" s="72" t="s">
        <v>1290</v>
      </c>
      <c r="E980" s="72">
        <v>3106.3769590478701</v>
      </c>
      <c r="F980" s="72">
        <f t="shared" si="75"/>
        <v>1.9306258291161404</v>
      </c>
      <c r="G980" s="73">
        <v>49</v>
      </c>
      <c r="H980" s="72">
        <f t="shared" si="76"/>
        <v>3.4228046442041049</v>
      </c>
      <c r="I980" s="74">
        <v>6.9853156004165404E-2</v>
      </c>
      <c r="J980" s="75">
        <v>979</v>
      </c>
      <c r="K980" s="72">
        <f t="shared" si="77"/>
        <v>11538.11446016417</v>
      </c>
      <c r="L980" s="72">
        <f t="shared" si="78"/>
        <v>3872.8091611345048</v>
      </c>
      <c r="M980" s="72">
        <f t="shared" si="79"/>
        <v>0.15640360370652676</v>
      </c>
      <c r="N980" s="72" t="e">
        <f>IF(VLOOKUP(B980,[1]Sheet1!$B$2:$G$553,6,FALSE)=0,"",L980)</f>
        <v>#N/A</v>
      </c>
      <c r="O980" s="72" t="e">
        <f>IF(VLOOKUP($B980,[1]Sheet1!$C$2:$G$553,5,FALSE)=0,"",$L980)</f>
        <v>#N/A</v>
      </c>
      <c r="P980" s="72" t="e">
        <f>IF(VLOOKUP($B980,[1]Sheet1!$D$2:$G$553,4,FALSE)=0,"",$L980)</f>
        <v>#N/A</v>
      </c>
      <c r="Q980" s="72" t="e">
        <f>IF(VLOOKUP($B980,[1]Sheet1!$E$2:$G$553,3,FALSE)=0,"",$L980)</f>
        <v>#N/A</v>
      </c>
      <c r="R980" s="72" t="e">
        <f>IF(VLOOKUP($B980,[1]Sheet1!$F$2:$G$553,2,FALSE)=0,"",$L980)</f>
        <v>#N/A</v>
      </c>
      <c r="S980" s="72" t="e">
        <f>COUNTIF([1]isolation_zones!$H$2:$H$1182,conductor_pz_summary_hftd_23_re!B980)</f>
        <v>#VALUE!</v>
      </c>
    </row>
    <row r="981" spans="1:19" x14ac:dyDescent="0.25">
      <c r="A981" s="70">
        <v>5752</v>
      </c>
      <c r="B981" s="71" t="s">
        <v>2411</v>
      </c>
      <c r="C981" s="72">
        <v>43051101</v>
      </c>
      <c r="D981" s="72" t="s">
        <v>465</v>
      </c>
      <c r="E981" s="72">
        <v>2176.3171956775</v>
      </c>
      <c r="F981" s="72">
        <f t="shared" si="75"/>
        <v>1.3525899289481045</v>
      </c>
      <c r="G981" s="73">
        <v>23</v>
      </c>
      <c r="H981" s="72">
        <f t="shared" si="76"/>
        <v>1.6006531188779363</v>
      </c>
      <c r="I981" s="74">
        <v>6.9593613864258094E-2</v>
      </c>
      <c r="J981" s="75">
        <v>980</v>
      </c>
      <c r="K981" s="72">
        <f t="shared" si="77"/>
        <v>11539.467050093119</v>
      </c>
      <c r="L981" s="72">
        <f t="shared" si="78"/>
        <v>3871.2085080156271</v>
      </c>
      <c r="M981" s="72">
        <f t="shared" si="79"/>
        <v>0.15633896124528984</v>
      </c>
      <c r="N981" s="72" t="e">
        <f>IF(VLOOKUP(B981,[1]Sheet1!$B$2:$G$553,6,FALSE)=0,"",L981)</f>
        <v>#N/A</v>
      </c>
      <c r="O981" s="72" t="e">
        <f>IF(VLOOKUP($B981,[1]Sheet1!$C$2:$G$553,5,FALSE)=0,"",$L981)</f>
        <v>#N/A</v>
      </c>
      <c r="P981" s="72" t="e">
        <f>IF(VLOOKUP($B981,[1]Sheet1!$D$2:$G$553,4,FALSE)=0,"",$L981)</f>
        <v>#N/A</v>
      </c>
      <c r="Q981" s="72" t="e">
        <f>IF(VLOOKUP($B981,[1]Sheet1!$E$2:$G$553,3,FALSE)=0,"",$L981)</f>
        <v>#N/A</v>
      </c>
      <c r="R981" s="72" t="e">
        <f>IF(VLOOKUP($B981,[1]Sheet1!$F$2:$G$553,2,FALSE)=0,"",$L981)</f>
        <v>#N/A</v>
      </c>
      <c r="S981" s="72" t="e">
        <f>COUNTIF([1]isolation_zones!$H$2:$H$1182,conductor_pz_summary_hftd_23_re!B981)</f>
        <v>#VALUE!</v>
      </c>
    </row>
    <row r="982" spans="1:19" x14ac:dyDescent="0.25">
      <c r="A982" s="70">
        <v>2727</v>
      </c>
      <c r="B982" s="71" t="s">
        <v>3019</v>
      </c>
      <c r="C982" s="72">
        <v>103521103</v>
      </c>
      <c r="D982" s="72" t="s">
        <v>1466</v>
      </c>
      <c r="E982" s="72">
        <v>41880.468567409996</v>
      </c>
      <c r="F982" s="72">
        <f t="shared" si="75"/>
        <v>26.028880402367928</v>
      </c>
      <c r="G982" s="73">
        <v>261</v>
      </c>
      <c r="H982" s="72">
        <f t="shared" si="76"/>
        <v>18.138280953914002</v>
      </c>
      <c r="I982" s="74">
        <v>6.9495329325340999E-2</v>
      </c>
      <c r="J982" s="75">
        <v>981</v>
      </c>
      <c r="K982" s="72">
        <f t="shared" si="77"/>
        <v>11565.495930495486</v>
      </c>
      <c r="L982" s="72">
        <f t="shared" si="78"/>
        <v>3853.070227061713</v>
      </c>
      <c r="M982" s="72">
        <f t="shared" si="79"/>
        <v>0.15560644580541141</v>
      </c>
      <c r="N982" s="72" t="e">
        <f>IF(VLOOKUP(B982,[1]Sheet1!$B$2:$G$553,6,FALSE)=0,"",L982)</f>
        <v>#N/A</v>
      </c>
      <c r="O982" s="72" t="e">
        <f>IF(VLOOKUP($B982,[1]Sheet1!$C$2:$G$553,5,FALSE)=0,"",$L982)</f>
        <v>#N/A</v>
      </c>
      <c r="P982" s="72" t="e">
        <f>IF(VLOOKUP($B982,[1]Sheet1!$D$2:$G$553,4,FALSE)=0,"",$L982)</f>
        <v>#N/A</v>
      </c>
      <c r="Q982" s="72" t="e">
        <f>IF(VLOOKUP($B982,[1]Sheet1!$E$2:$G$553,3,FALSE)=0,"",$L982)</f>
        <v>#N/A</v>
      </c>
      <c r="R982" s="72" t="e">
        <f>IF(VLOOKUP($B982,[1]Sheet1!$F$2:$G$553,2,FALSE)=0,"",$L982)</f>
        <v>#N/A</v>
      </c>
      <c r="S982" s="72" t="e">
        <f>COUNTIF([1]isolation_zones!$H$2:$H$1182,conductor_pz_summary_hftd_23_re!B982)</f>
        <v>#VALUE!</v>
      </c>
    </row>
    <row r="983" spans="1:19" x14ac:dyDescent="0.25">
      <c r="A983" s="70">
        <v>10741</v>
      </c>
      <c r="B983" s="71" t="s">
        <v>3087</v>
      </c>
      <c r="C983" s="72">
        <v>24101103</v>
      </c>
      <c r="D983" s="72" t="s">
        <v>136</v>
      </c>
      <c r="E983" s="72">
        <v>158.12419485431201</v>
      </c>
      <c r="F983" s="72">
        <f t="shared" si="75"/>
        <v>9.8274825888323189E-2</v>
      </c>
      <c r="G983" s="73">
        <v>2</v>
      </c>
      <c r="H983" s="72">
        <f t="shared" si="76"/>
        <v>0.13895430766677899</v>
      </c>
      <c r="I983" s="74">
        <v>6.9477153833389496E-2</v>
      </c>
      <c r="J983" s="75">
        <v>982</v>
      </c>
      <c r="K983" s="72">
        <f t="shared" si="77"/>
        <v>11565.594205321375</v>
      </c>
      <c r="L983" s="72">
        <f t="shared" si="78"/>
        <v>3852.9312727540464</v>
      </c>
      <c r="M983" s="72">
        <f t="shared" si="79"/>
        <v>0.15560083412831469</v>
      </c>
      <c r="N983" s="72" t="e">
        <f>IF(VLOOKUP(B983,[1]Sheet1!$B$2:$G$553,6,FALSE)=0,"",L983)</f>
        <v>#N/A</v>
      </c>
      <c r="O983" s="72" t="e">
        <f>IF(VLOOKUP($B983,[1]Sheet1!$C$2:$G$553,5,FALSE)=0,"",$L983)</f>
        <v>#N/A</v>
      </c>
      <c r="P983" s="72" t="e">
        <f>IF(VLOOKUP($B983,[1]Sheet1!$D$2:$G$553,4,FALSE)=0,"",$L983)</f>
        <v>#N/A</v>
      </c>
      <c r="Q983" s="72" t="e">
        <f>IF(VLOOKUP($B983,[1]Sheet1!$E$2:$G$553,3,FALSE)=0,"",$L983)</f>
        <v>#N/A</v>
      </c>
      <c r="R983" s="72" t="e">
        <f>IF(VLOOKUP($B983,[1]Sheet1!$F$2:$G$553,2,FALSE)=0,"",$L983)</f>
        <v>#N/A</v>
      </c>
      <c r="S983" s="72" t="e">
        <f>COUNTIF([1]isolation_zones!$H$2:$H$1182,conductor_pz_summary_hftd_23_re!B983)</f>
        <v>#VALUE!</v>
      </c>
    </row>
    <row r="984" spans="1:19" x14ac:dyDescent="0.25">
      <c r="A984" s="70">
        <v>2684</v>
      </c>
      <c r="B984" s="71" t="s">
        <v>4547</v>
      </c>
      <c r="C984" s="72">
        <v>252192101</v>
      </c>
      <c r="D984" s="72" t="s">
        <v>1246</v>
      </c>
      <c r="E984" s="72">
        <v>47097.190418544596</v>
      </c>
      <c r="F984" s="72">
        <f t="shared" si="75"/>
        <v>29.271094107237165</v>
      </c>
      <c r="G984" s="73">
        <v>230</v>
      </c>
      <c r="H984" s="72">
        <f t="shared" si="76"/>
        <v>15.915550451855847</v>
      </c>
      <c r="I984" s="74">
        <v>6.9198045442851505E-2</v>
      </c>
      <c r="J984" s="75">
        <v>983</v>
      </c>
      <c r="K984" s="72">
        <f t="shared" si="77"/>
        <v>11594.865299428611</v>
      </c>
      <c r="L984" s="72">
        <f t="shared" si="78"/>
        <v>3837.0157223021906</v>
      </c>
      <c r="M984" s="72">
        <f t="shared" si="79"/>
        <v>0.15495808377783934</v>
      </c>
      <c r="N984" s="72" t="e">
        <f>IF(VLOOKUP(B984,[1]Sheet1!$B$2:$G$553,6,FALSE)=0,"",L984)</f>
        <v>#N/A</v>
      </c>
      <c r="O984" s="72" t="e">
        <f>IF(VLOOKUP($B984,[1]Sheet1!$C$2:$G$553,5,FALSE)=0,"",$L984)</f>
        <v>#N/A</v>
      </c>
      <c r="P984" s="72" t="e">
        <f>IF(VLOOKUP($B984,[1]Sheet1!$D$2:$G$553,4,FALSE)=0,"",$L984)</f>
        <v>#N/A</v>
      </c>
      <c r="Q984" s="72" t="e">
        <f>IF(VLOOKUP($B984,[1]Sheet1!$E$2:$G$553,3,FALSE)=0,"",$L984)</f>
        <v>#N/A</v>
      </c>
      <c r="R984" s="72" t="e">
        <f>IF(VLOOKUP($B984,[1]Sheet1!$F$2:$G$553,2,FALSE)=0,"",$L984)</f>
        <v>#N/A</v>
      </c>
      <c r="S984" s="72" t="e">
        <f>COUNTIF([1]isolation_zones!$H$2:$H$1182,conductor_pz_summary_hftd_23_re!B984)</f>
        <v>#VALUE!</v>
      </c>
    </row>
    <row r="985" spans="1:19" x14ac:dyDescent="0.25">
      <c r="A985" s="70">
        <v>1190</v>
      </c>
      <c r="B985" s="71" t="s">
        <v>2212</v>
      </c>
      <c r="C985" s="72">
        <v>182601104</v>
      </c>
      <c r="D985" s="72" t="s">
        <v>557</v>
      </c>
      <c r="E985" s="72">
        <v>18028.895042292999</v>
      </c>
      <c r="F985" s="72">
        <f t="shared" si="75"/>
        <v>11.205031101487259</v>
      </c>
      <c r="G985" s="73">
        <v>150</v>
      </c>
      <c r="H985" s="72">
        <f t="shared" si="76"/>
        <v>10.367679127241985</v>
      </c>
      <c r="I985" s="74">
        <v>6.9117860848279894E-2</v>
      </c>
      <c r="J985" s="75">
        <v>984</v>
      </c>
      <c r="K985" s="72">
        <f t="shared" si="77"/>
        <v>11606.070330530098</v>
      </c>
      <c r="L985" s="72">
        <f t="shared" si="78"/>
        <v>3826.6480431749487</v>
      </c>
      <c r="M985" s="72">
        <f t="shared" si="79"/>
        <v>0.15453938450552648</v>
      </c>
      <c r="N985" s="72" t="e">
        <f>IF(VLOOKUP(B985,[1]Sheet1!$B$2:$G$553,6,FALSE)=0,"",L985)</f>
        <v>#N/A</v>
      </c>
      <c r="O985" s="72" t="e">
        <f>IF(VLOOKUP($B985,[1]Sheet1!$C$2:$G$553,5,FALSE)=0,"",$L985)</f>
        <v>#N/A</v>
      </c>
      <c r="P985" s="72" t="e">
        <f>IF(VLOOKUP($B985,[1]Sheet1!$D$2:$G$553,4,FALSE)=0,"",$L985)</f>
        <v>#N/A</v>
      </c>
      <c r="Q985" s="72" t="e">
        <f>IF(VLOOKUP($B985,[1]Sheet1!$E$2:$G$553,3,FALSE)=0,"",$L985)</f>
        <v>#N/A</v>
      </c>
      <c r="R985" s="72" t="e">
        <f>IF(VLOOKUP($B985,[1]Sheet1!$F$2:$G$553,2,FALSE)=0,"",$L985)</f>
        <v>#N/A</v>
      </c>
      <c r="S985" s="72" t="e">
        <f>COUNTIF([1]isolation_zones!$H$2:$H$1182,conductor_pz_summary_hftd_23_re!B985)</f>
        <v>#VALUE!</v>
      </c>
    </row>
    <row r="986" spans="1:19" x14ac:dyDescent="0.25">
      <c r="A986" s="70">
        <v>9260</v>
      </c>
      <c r="B986" s="71" t="s">
        <v>6046</v>
      </c>
      <c r="C986" s="72">
        <v>152261107</v>
      </c>
      <c r="D986" s="72" t="s">
        <v>1168</v>
      </c>
      <c r="E986" s="72">
        <v>4371.5845511297202</v>
      </c>
      <c r="F986" s="72">
        <f t="shared" si="75"/>
        <v>2.7169574587506031</v>
      </c>
      <c r="G986" s="73">
        <v>47</v>
      </c>
      <c r="H986" s="72">
        <f t="shared" si="76"/>
        <v>3.2429124914931484</v>
      </c>
      <c r="I986" s="74">
        <v>6.8998138116875496E-2</v>
      </c>
      <c r="J986" s="75">
        <v>985</v>
      </c>
      <c r="K986" s="72">
        <f t="shared" si="77"/>
        <v>11608.787287988849</v>
      </c>
      <c r="L986" s="72">
        <f t="shared" si="78"/>
        <v>3823.4051306834554</v>
      </c>
      <c r="M986" s="72">
        <f t="shared" si="79"/>
        <v>0.15440841931228524</v>
      </c>
      <c r="N986" s="72">
        <f>IF(VLOOKUP(B986,[1]Sheet1!$B$2:$G$553,6,FALSE)=0,"",L986)</f>
        <v>3823.4051306834554</v>
      </c>
      <c r="O986" s="72" t="e">
        <f>IF(VLOOKUP($B986,[1]Sheet1!$C$2:$G$553,5,FALSE)=0,"",$L986)</f>
        <v>#N/A</v>
      </c>
      <c r="P986" s="72" t="e">
        <f>IF(VLOOKUP($B986,[1]Sheet1!$D$2:$G$553,4,FALSE)=0,"",$L986)</f>
        <v>#N/A</v>
      </c>
      <c r="Q986" s="72" t="e">
        <f>IF(VLOOKUP($B986,[1]Sheet1!$E$2:$G$553,3,FALSE)=0,"",$L986)</f>
        <v>#N/A</v>
      </c>
      <c r="R986" s="72" t="e">
        <f>IF(VLOOKUP($B986,[1]Sheet1!$F$2:$G$553,2,FALSE)=0,"",$L986)</f>
        <v>#N/A</v>
      </c>
      <c r="S986" s="72" t="e">
        <f>COUNTIF([1]isolation_zones!$H$2:$H$1182,conductor_pz_summary_hftd_23_re!B986)</f>
        <v>#VALUE!</v>
      </c>
    </row>
    <row r="987" spans="1:19" x14ac:dyDescent="0.25">
      <c r="A987" s="70">
        <v>87</v>
      </c>
      <c r="B987" s="71" t="s">
        <v>2178</v>
      </c>
      <c r="C987" s="72">
        <v>103331101</v>
      </c>
      <c r="D987" s="72" t="s">
        <v>1188</v>
      </c>
      <c r="E987" s="72">
        <v>37332.138377421797</v>
      </c>
      <c r="F987" s="72">
        <f t="shared" si="75"/>
        <v>23.202074815053944</v>
      </c>
      <c r="G987" s="73">
        <v>279</v>
      </c>
      <c r="H987" s="72">
        <f t="shared" si="76"/>
        <v>19.246251986393411</v>
      </c>
      <c r="I987" s="74">
        <v>6.8982982030083906E-2</v>
      </c>
      <c r="J987" s="75">
        <v>986</v>
      </c>
      <c r="K987" s="72">
        <f t="shared" si="77"/>
        <v>11631.989362803903</v>
      </c>
      <c r="L987" s="72">
        <f t="shared" si="78"/>
        <v>3804.1588786970619</v>
      </c>
      <c r="M987" s="72">
        <f t="shared" si="79"/>
        <v>0.15363115840340172</v>
      </c>
      <c r="N987" s="72" t="e">
        <f>IF(VLOOKUP(B987,[1]Sheet1!$B$2:$G$553,6,FALSE)=0,"",L987)</f>
        <v>#N/A</v>
      </c>
      <c r="O987" s="72" t="e">
        <f>IF(VLOOKUP($B987,[1]Sheet1!$C$2:$G$553,5,FALSE)=0,"",$L987)</f>
        <v>#N/A</v>
      </c>
      <c r="P987" s="72" t="e">
        <f>IF(VLOOKUP($B987,[1]Sheet1!$D$2:$G$553,4,FALSE)=0,"",$L987)</f>
        <v>#N/A</v>
      </c>
      <c r="Q987" s="72" t="e">
        <f>IF(VLOOKUP($B987,[1]Sheet1!$E$2:$G$553,3,FALSE)=0,"",$L987)</f>
        <v>#N/A</v>
      </c>
      <c r="R987" s="72" t="e">
        <f>IF(VLOOKUP($B987,[1]Sheet1!$F$2:$G$553,2,FALSE)=0,"",$L987)</f>
        <v>#N/A</v>
      </c>
      <c r="S987" s="72" t="e">
        <f>COUNTIF([1]isolation_zones!$H$2:$H$1182,conductor_pz_summary_hftd_23_re!B987)</f>
        <v>#VALUE!</v>
      </c>
    </row>
    <row r="988" spans="1:19" x14ac:dyDescent="0.25">
      <c r="A988" s="70">
        <v>2893</v>
      </c>
      <c r="B988" s="71" t="s">
        <v>6047</v>
      </c>
      <c r="C988" s="72">
        <v>42771114</v>
      </c>
      <c r="D988" s="72" t="s">
        <v>621</v>
      </c>
      <c r="E988" s="72">
        <v>786.26762843950996</v>
      </c>
      <c r="F988" s="72">
        <f t="shared" si="75"/>
        <v>0.4886685074204537</v>
      </c>
      <c r="G988" s="73">
        <v>98</v>
      </c>
      <c r="H988" s="72">
        <f t="shared" si="76"/>
        <v>6.740561296120636</v>
      </c>
      <c r="I988" s="74">
        <v>6.8781237715516697E-2</v>
      </c>
      <c r="J988" s="75">
        <v>987</v>
      </c>
      <c r="K988" s="72">
        <f t="shared" si="77"/>
        <v>11632.478031311322</v>
      </c>
      <c r="L988" s="72">
        <f t="shared" si="78"/>
        <v>3797.4183174009413</v>
      </c>
      <c r="M988" s="72">
        <f t="shared" si="79"/>
        <v>0.15335894047738102</v>
      </c>
      <c r="N988" s="72" t="e">
        <f>IF(VLOOKUP(B988,[1]Sheet1!$B$2:$G$553,6,FALSE)=0,"",L988)</f>
        <v>#N/A</v>
      </c>
      <c r="O988" s="72" t="e">
        <f>IF(VLOOKUP($B988,[1]Sheet1!$C$2:$G$553,5,FALSE)=0,"",$L988)</f>
        <v>#N/A</v>
      </c>
      <c r="P988" s="72" t="e">
        <f>IF(VLOOKUP($B988,[1]Sheet1!$D$2:$G$553,4,FALSE)=0,"",$L988)</f>
        <v>#N/A</v>
      </c>
      <c r="Q988" s="72" t="e">
        <f>IF(VLOOKUP($B988,[1]Sheet1!$E$2:$G$553,3,FALSE)=0,"",$L988)</f>
        <v>#N/A</v>
      </c>
      <c r="R988" s="72" t="e">
        <f>IF(VLOOKUP($B988,[1]Sheet1!$F$2:$G$553,2,FALSE)=0,"",$L988)</f>
        <v>#N/A</v>
      </c>
      <c r="S988" s="72" t="e">
        <f>COUNTIF([1]isolation_zones!$H$2:$H$1182,conductor_pz_summary_hftd_23_re!B988)</f>
        <v>#VALUE!</v>
      </c>
    </row>
    <row r="989" spans="1:19" x14ac:dyDescent="0.25">
      <c r="A989" s="70">
        <v>69</v>
      </c>
      <c r="B989" s="71" t="s">
        <v>3732</v>
      </c>
      <c r="C989" s="72">
        <v>152921101</v>
      </c>
      <c r="D989" s="72" t="s">
        <v>1408</v>
      </c>
      <c r="E989" s="72">
        <v>10919.7898734623</v>
      </c>
      <c r="F989" s="72">
        <f t="shared" si="75"/>
        <v>6.7866935198646985</v>
      </c>
      <c r="G989" s="73">
        <v>71</v>
      </c>
      <c r="H989" s="72">
        <f t="shared" si="76"/>
        <v>4.8715356837013788</v>
      </c>
      <c r="I989" s="74">
        <v>6.8613178643681397E-2</v>
      </c>
      <c r="J989" s="75">
        <v>988</v>
      </c>
      <c r="K989" s="72">
        <f t="shared" si="77"/>
        <v>11639.264724831188</v>
      </c>
      <c r="L989" s="72">
        <f t="shared" si="78"/>
        <v>3792.5467817172398</v>
      </c>
      <c r="M989" s="72">
        <f t="shared" si="79"/>
        <v>0.15316220325000557</v>
      </c>
      <c r="N989" s="72" t="e">
        <f>IF(VLOOKUP(B989,[1]Sheet1!$B$2:$G$553,6,FALSE)=0,"",L989)</f>
        <v>#N/A</v>
      </c>
      <c r="O989" s="72" t="e">
        <f>IF(VLOOKUP($B989,[1]Sheet1!$C$2:$G$553,5,FALSE)=0,"",$L989)</f>
        <v>#N/A</v>
      </c>
      <c r="P989" s="72" t="e">
        <f>IF(VLOOKUP($B989,[1]Sheet1!$D$2:$G$553,4,FALSE)=0,"",$L989)</f>
        <v>#N/A</v>
      </c>
      <c r="Q989" s="72" t="e">
        <f>IF(VLOOKUP($B989,[1]Sheet1!$E$2:$G$553,3,FALSE)=0,"",$L989)</f>
        <v>#N/A</v>
      </c>
      <c r="R989" s="72" t="e">
        <f>IF(VLOOKUP($B989,[1]Sheet1!$F$2:$G$553,2,FALSE)=0,"",$L989)</f>
        <v>#N/A</v>
      </c>
      <c r="S989" s="72" t="e">
        <f>COUNTIF([1]isolation_zones!$H$2:$H$1182,conductor_pz_summary_hftd_23_re!B989)</f>
        <v>#VALUE!</v>
      </c>
    </row>
    <row r="990" spans="1:19" x14ac:dyDescent="0.25">
      <c r="A990" s="70">
        <v>1342</v>
      </c>
      <c r="B990" s="71" t="s">
        <v>3025</v>
      </c>
      <c r="C990" s="72">
        <v>254151101</v>
      </c>
      <c r="D990" s="72" t="s">
        <v>1018</v>
      </c>
      <c r="E990" s="72">
        <v>32896.729961233403</v>
      </c>
      <c r="F990" s="72">
        <f t="shared" si="75"/>
        <v>20.445450566335239</v>
      </c>
      <c r="G990" s="73">
        <v>210</v>
      </c>
      <c r="H990" s="72">
        <f t="shared" si="76"/>
        <v>14.394192360521188</v>
      </c>
      <c r="I990" s="74">
        <v>6.8543773145338993E-2</v>
      </c>
      <c r="J990" s="75">
        <v>989</v>
      </c>
      <c r="K990" s="72">
        <f t="shared" si="77"/>
        <v>11659.710175397522</v>
      </c>
      <c r="L990" s="72">
        <f t="shared" si="78"/>
        <v>3778.1525893567186</v>
      </c>
      <c r="M990" s="72">
        <f t="shared" si="79"/>
        <v>0.15258089302686745</v>
      </c>
      <c r="N990" s="72" t="e">
        <f>IF(VLOOKUP(B990,[1]Sheet1!$B$2:$G$553,6,FALSE)=0,"",L990)</f>
        <v>#N/A</v>
      </c>
      <c r="O990" s="72" t="e">
        <f>IF(VLOOKUP($B990,[1]Sheet1!$C$2:$G$553,5,FALSE)=0,"",$L990)</f>
        <v>#N/A</v>
      </c>
      <c r="P990" s="72" t="e">
        <f>IF(VLOOKUP($B990,[1]Sheet1!$D$2:$G$553,4,FALSE)=0,"",$L990)</f>
        <v>#N/A</v>
      </c>
      <c r="Q990" s="72" t="e">
        <f>IF(VLOOKUP($B990,[1]Sheet1!$E$2:$G$553,3,FALSE)=0,"",$L990)</f>
        <v>#N/A</v>
      </c>
      <c r="R990" s="72" t="e">
        <f>IF(VLOOKUP($B990,[1]Sheet1!$F$2:$G$553,2,FALSE)=0,"",$L990)</f>
        <v>#N/A</v>
      </c>
      <c r="S990" s="72" t="e">
        <f>COUNTIF([1]isolation_zones!$H$2:$H$1182,conductor_pz_summary_hftd_23_re!B990)</f>
        <v>#VALUE!</v>
      </c>
    </row>
    <row r="991" spans="1:19" x14ac:dyDescent="0.25">
      <c r="A991" s="70">
        <v>9647</v>
      </c>
      <c r="B991" s="71" t="s">
        <v>2263</v>
      </c>
      <c r="C991" s="72">
        <v>43040401</v>
      </c>
      <c r="D991" s="72" t="s">
        <v>129</v>
      </c>
      <c r="E991" s="72">
        <v>46.7109570347898</v>
      </c>
      <c r="F991" s="72">
        <f t="shared" si="75"/>
        <v>2.9031048498937104E-2</v>
      </c>
      <c r="G991" s="73">
        <v>1</v>
      </c>
      <c r="H991" s="72">
        <f t="shared" si="76"/>
        <v>6.8469382016473901E-2</v>
      </c>
      <c r="I991" s="74">
        <v>6.8469382016473901E-2</v>
      </c>
      <c r="J991" s="75">
        <v>990</v>
      </c>
      <c r="K991" s="72">
        <f t="shared" si="77"/>
        <v>11659.739206446022</v>
      </c>
      <c r="L991" s="72">
        <f t="shared" si="78"/>
        <v>3778.0841199747019</v>
      </c>
      <c r="M991" s="72">
        <f t="shared" si="79"/>
        <v>0.1525781278872374</v>
      </c>
      <c r="N991" s="72" t="e">
        <f>IF(VLOOKUP(B991,[1]Sheet1!$B$2:$G$553,6,FALSE)=0,"",L991)</f>
        <v>#N/A</v>
      </c>
      <c r="O991" s="72" t="e">
        <f>IF(VLOOKUP($B991,[1]Sheet1!$C$2:$G$553,5,FALSE)=0,"",$L991)</f>
        <v>#N/A</v>
      </c>
      <c r="P991" s="72" t="e">
        <f>IF(VLOOKUP($B991,[1]Sheet1!$D$2:$G$553,4,FALSE)=0,"",$L991)</f>
        <v>#N/A</v>
      </c>
      <c r="Q991" s="72" t="e">
        <f>IF(VLOOKUP($B991,[1]Sheet1!$E$2:$G$553,3,FALSE)=0,"",$L991)</f>
        <v>#N/A</v>
      </c>
      <c r="R991" s="72" t="e">
        <f>IF(VLOOKUP($B991,[1]Sheet1!$F$2:$G$553,2,FALSE)=0,"",$L991)</f>
        <v>#N/A</v>
      </c>
      <c r="S991" s="72" t="e">
        <f>COUNTIF([1]isolation_zones!$H$2:$H$1182,conductor_pz_summary_hftd_23_re!B991)</f>
        <v>#VALUE!</v>
      </c>
    </row>
    <row r="992" spans="1:19" x14ac:dyDescent="0.25">
      <c r="A992" s="70">
        <v>2407</v>
      </c>
      <c r="B992" s="71" t="s">
        <v>6048</v>
      </c>
      <c r="C992" s="72">
        <v>163451702</v>
      </c>
      <c r="D992" s="72" t="s">
        <v>1108</v>
      </c>
      <c r="E992" s="72">
        <v>29192.1081084545</v>
      </c>
      <c r="F992" s="72">
        <f t="shared" si="75"/>
        <v>18.143013118989746</v>
      </c>
      <c r="G992" s="73">
        <v>191</v>
      </c>
      <c r="H992" s="72">
        <f t="shared" si="76"/>
        <v>13.063936607812639</v>
      </c>
      <c r="I992" s="74">
        <v>6.8397573862893399E-2</v>
      </c>
      <c r="J992" s="75">
        <v>991</v>
      </c>
      <c r="K992" s="72">
        <f t="shared" si="77"/>
        <v>11677.882219565012</v>
      </c>
      <c r="L992" s="72">
        <f t="shared" si="78"/>
        <v>3765.0201833668893</v>
      </c>
      <c r="M992" s="72">
        <f t="shared" si="79"/>
        <v>0.15205054011333921</v>
      </c>
      <c r="N992" s="72" t="e">
        <f>IF(VLOOKUP(B992,[1]Sheet1!$B$2:$G$553,6,FALSE)=0,"",L992)</f>
        <v>#N/A</v>
      </c>
      <c r="O992" s="72" t="e">
        <f>IF(VLOOKUP($B992,[1]Sheet1!$C$2:$G$553,5,FALSE)=0,"",$L992)</f>
        <v>#N/A</v>
      </c>
      <c r="P992" s="72" t="e">
        <f>IF(VLOOKUP($B992,[1]Sheet1!$D$2:$G$553,4,FALSE)=0,"",$L992)</f>
        <v>#N/A</v>
      </c>
      <c r="Q992" s="72" t="e">
        <f>IF(VLOOKUP($B992,[1]Sheet1!$E$2:$G$553,3,FALSE)=0,"",$L992)</f>
        <v>#N/A</v>
      </c>
      <c r="R992" s="72" t="e">
        <f>IF(VLOOKUP($B992,[1]Sheet1!$F$2:$G$553,2,FALSE)=0,"",$L992)</f>
        <v>#N/A</v>
      </c>
      <c r="S992" s="72" t="e">
        <f>COUNTIF([1]isolation_zones!$H$2:$H$1182,conductor_pz_summary_hftd_23_re!B992)</f>
        <v>#VALUE!</v>
      </c>
    </row>
    <row r="993" spans="1:19" x14ac:dyDescent="0.25">
      <c r="A993" s="70">
        <v>3939</v>
      </c>
      <c r="B993" s="71" t="s">
        <v>4593</v>
      </c>
      <c r="C993" s="72">
        <v>182681101</v>
      </c>
      <c r="D993" s="72" t="s">
        <v>767</v>
      </c>
      <c r="E993" s="72">
        <v>10839.1211236504</v>
      </c>
      <c r="F993" s="72">
        <f t="shared" si="75"/>
        <v>6.7365575659729027</v>
      </c>
      <c r="G993" s="73">
        <v>61</v>
      </c>
      <c r="H993" s="72">
        <f t="shared" si="76"/>
        <v>4.1657759041561002</v>
      </c>
      <c r="I993" s="74">
        <v>6.8291408264854095E-2</v>
      </c>
      <c r="J993" s="75">
        <v>992</v>
      </c>
      <c r="K993" s="72">
        <f t="shared" si="77"/>
        <v>11684.618777130985</v>
      </c>
      <c r="L993" s="72">
        <f t="shared" si="78"/>
        <v>3760.8544074627334</v>
      </c>
      <c r="M993" s="72">
        <f t="shared" si="79"/>
        <v>0.15188230503215258</v>
      </c>
      <c r="N993" s="72" t="e">
        <f>IF(VLOOKUP(B993,[1]Sheet1!$B$2:$G$553,6,FALSE)=0,"",L993)</f>
        <v>#N/A</v>
      </c>
      <c r="O993" s="72" t="e">
        <f>IF(VLOOKUP($B993,[1]Sheet1!$C$2:$G$553,5,FALSE)=0,"",$L993)</f>
        <v>#N/A</v>
      </c>
      <c r="P993" s="72" t="e">
        <f>IF(VLOOKUP($B993,[1]Sheet1!$D$2:$G$553,4,FALSE)=0,"",$L993)</f>
        <v>#N/A</v>
      </c>
      <c r="Q993" s="72" t="e">
        <f>IF(VLOOKUP($B993,[1]Sheet1!$E$2:$G$553,3,FALSE)=0,"",$L993)</f>
        <v>#N/A</v>
      </c>
      <c r="R993" s="72" t="e">
        <f>IF(VLOOKUP($B993,[1]Sheet1!$F$2:$G$553,2,FALSE)=0,"",$L993)</f>
        <v>#N/A</v>
      </c>
      <c r="S993" s="72" t="e">
        <f>COUNTIF([1]isolation_zones!$H$2:$H$1182,conductor_pz_summary_hftd_23_re!B993)</f>
        <v>#VALUE!</v>
      </c>
    </row>
    <row r="994" spans="1:19" x14ac:dyDescent="0.25">
      <c r="A994" s="70">
        <v>3966</v>
      </c>
      <c r="B994" s="71" t="s">
        <v>6049</v>
      </c>
      <c r="C994" s="72">
        <v>182742101</v>
      </c>
      <c r="D994" s="72" t="s">
        <v>677</v>
      </c>
      <c r="E994" s="72">
        <v>751.53398943405796</v>
      </c>
      <c r="F994" s="72">
        <f t="shared" si="75"/>
        <v>0.46708141046243501</v>
      </c>
      <c r="G994" s="73">
        <v>18</v>
      </c>
      <c r="H994" s="72">
        <f t="shared" si="76"/>
        <v>1.2287273446797047</v>
      </c>
      <c r="I994" s="74">
        <v>6.8262630259983595E-2</v>
      </c>
      <c r="J994" s="75">
        <v>993</v>
      </c>
      <c r="K994" s="72">
        <f t="shared" si="77"/>
        <v>11685.085858541448</v>
      </c>
      <c r="L994" s="72">
        <f t="shared" si="78"/>
        <v>3759.6256801180539</v>
      </c>
      <c r="M994" s="72">
        <f t="shared" si="79"/>
        <v>0.15183268281306436</v>
      </c>
      <c r="N994" s="72" t="e">
        <f>IF(VLOOKUP(B994,[1]Sheet1!$B$2:$G$553,6,FALSE)=0,"",L994)</f>
        <v>#N/A</v>
      </c>
      <c r="O994" s="72" t="e">
        <f>IF(VLOOKUP($B994,[1]Sheet1!$C$2:$G$553,5,FALSE)=0,"",$L994)</f>
        <v>#N/A</v>
      </c>
      <c r="P994" s="72" t="e">
        <f>IF(VLOOKUP($B994,[1]Sheet1!$D$2:$G$553,4,FALSE)=0,"",$L994)</f>
        <v>#N/A</v>
      </c>
      <c r="Q994" s="72" t="e">
        <f>IF(VLOOKUP($B994,[1]Sheet1!$E$2:$G$553,3,FALSE)=0,"",$L994)</f>
        <v>#N/A</v>
      </c>
      <c r="R994" s="72" t="e">
        <f>IF(VLOOKUP($B994,[1]Sheet1!$F$2:$G$553,2,FALSE)=0,"",$L994)</f>
        <v>#N/A</v>
      </c>
      <c r="S994" s="72" t="e">
        <f>COUNTIF([1]isolation_zones!$H$2:$H$1182,conductor_pz_summary_hftd_23_re!B994)</f>
        <v>#VALUE!</v>
      </c>
    </row>
    <row r="995" spans="1:19" x14ac:dyDescent="0.25">
      <c r="A995" s="70">
        <v>1800</v>
      </c>
      <c r="B995" s="71" t="s">
        <v>3177</v>
      </c>
      <c r="C995" s="72">
        <v>103191101</v>
      </c>
      <c r="D995" s="72" t="s">
        <v>1398</v>
      </c>
      <c r="E995" s="72">
        <v>69024.130087398502</v>
      </c>
      <c r="F995" s="72">
        <f t="shared" si="75"/>
        <v>42.898775691360164</v>
      </c>
      <c r="G995" s="73">
        <v>394</v>
      </c>
      <c r="H995" s="72">
        <f t="shared" si="76"/>
        <v>26.869668620469309</v>
      </c>
      <c r="I995" s="74">
        <v>6.8197128478348495E-2</v>
      </c>
      <c r="J995" s="75">
        <v>994</v>
      </c>
      <c r="K995" s="72">
        <f t="shared" si="77"/>
        <v>11727.984634232807</v>
      </c>
      <c r="L995" s="72">
        <f t="shared" si="78"/>
        <v>3732.7560114975845</v>
      </c>
      <c r="M995" s="72">
        <f t="shared" si="79"/>
        <v>0.15074754981843716</v>
      </c>
      <c r="N995" s="72">
        <f>IF(VLOOKUP(B995,[1]Sheet1!$B$2:$G$553,6,FALSE)=0,"",L995)</f>
        <v>3732.7560114975845</v>
      </c>
      <c r="O995" s="72" t="e">
        <f>IF(VLOOKUP($B995,[1]Sheet1!$C$2:$G$553,5,FALSE)=0,"",$L995)</f>
        <v>#N/A</v>
      </c>
      <c r="P995" s="72" t="e">
        <f>IF(VLOOKUP($B995,[1]Sheet1!$D$2:$G$553,4,FALSE)=0,"",$L995)</f>
        <v>#N/A</v>
      </c>
      <c r="Q995" s="72" t="e">
        <f>IF(VLOOKUP($B995,[1]Sheet1!$E$2:$G$553,3,FALSE)=0,"",$L995)</f>
        <v>#N/A</v>
      </c>
      <c r="R995" s="72" t="e">
        <f>IF(VLOOKUP($B995,[1]Sheet1!$F$2:$G$553,2,FALSE)=0,"",$L995)</f>
        <v>#N/A</v>
      </c>
      <c r="S995" s="72" t="e">
        <f>COUNTIF([1]isolation_zones!$H$2:$H$1182,conductor_pz_summary_hftd_23_re!B995)</f>
        <v>#VALUE!</v>
      </c>
    </row>
    <row r="996" spans="1:19" x14ac:dyDescent="0.25">
      <c r="A996" s="70">
        <v>1078</v>
      </c>
      <c r="B996" s="71" t="s">
        <v>3555</v>
      </c>
      <c r="C996" s="72">
        <v>102812101</v>
      </c>
      <c r="D996" s="72" t="s">
        <v>251</v>
      </c>
      <c r="E996" s="72">
        <v>25414.2278657518</v>
      </c>
      <c r="F996" s="72">
        <f t="shared" si="75"/>
        <v>15.795045286359105</v>
      </c>
      <c r="G996" s="73">
        <v>185</v>
      </c>
      <c r="H996" s="72">
        <f t="shared" si="76"/>
        <v>12.540447542285005</v>
      </c>
      <c r="I996" s="74">
        <v>6.7786202931270301E-2</v>
      </c>
      <c r="J996" s="75">
        <v>995</v>
      </c>
      <c r="K996" s="72">
        <f t="shared" si="77"/>
        <v>11743.779679519166</v>
      </c>
      <c r="L996" s="72">
        <f t="shared" si="78"/>
        <v>3720.2155639552993</v>
      </c>
      <c r="M996" s="72">
        <f t="shared" si="79"/>
        <v>0.15024110317825945</v>
      </c>
      <c r="N996" s="72" t="e">
        <f>IF(VLOOKUP(B996,[1]Sheet1!$B$2:$G$553,6,FALSE)=0,"",L996)</f>
        <v>#N/A</v>
      </c>
      <c r="O996" s="72" t="e">
        <f>IF(VLOOKUP($B996,[1]Sheet1!$C$2:$G$553,5,FALSE)=0,"",$L996)</f>
        <v>#N/A</v>
      </c>
      <c r="P996" s="72" t="e">
        <f>IF(VLOOKUP($B996,[1]Sheet1!$D$2:$G$553,4,FALSE)=0,"",$L996)</f>
        <v>#N/A</v>
      </c>
      <c r="Q996" s="72" t="e">
        <f>IF(VLOOKUP($B996,[1]Sheet1!$E$2:$G$553,3,FALSE)=0,"",$L996)</f>
        <v>#N/A</v>
      </c>
      <c r="R996" s="72" t="e">
        <f>IF(VLOOKUP($B996,[1]Sheet1!$F$2:$G$553,2,FALSE)=0,"",$L996)</f>
        <v>#N/A</v>
      </c>
      <c r="S996" s="72" t="e">
        <f>COUNTIF([1]isolation_zones!$H$2:$H$1182,conductor_pz_summary_hftd_23_re!B996)</f>
        <v>#VALUE!</v>
      </c>
    </row>
    <row r="997" spans="1:19" x14ac:dyDescent="0.25">
      <c r="A997" s="70">
        <v>8083</v>
      </c>
      <c r="B997" s="71" t="s">
        <v>6050</v>
      </c>
      <c r="C997" s="72">
        <v>103261101</v>
      </c>
      <c r="D997" s="72" t="s">
        <v>1148</v>
      </c>
      <c r="E997" s="72">
        <v>1011.36412481073</v>
      </c>
      <c r="F997" s="72">
        <f t="shared" si="75"/>
        <v>0.62856688925464888</v>
      </c>
      <c r="G997" s="73">
        <v>11</v>
      </c>
      <c r="H997" s="72">
        <f t="shared" si="76"/>
        <v>0.74538099167380201</v>
      </c>
      <c r="I997" s="74">
        <v>6.7761908333982004E-2</v>
      </c>
      <c r="J997" s="75">
        <v>996</v>
      </c>
      <c r="K997" s="72">
        <f t="shared" si="77"/>
        <v>11744.40824640842</v>
      </c>
      <c r="L997" s="72">
        <f t="shared" si="78"/>
        <v>3719.4701829636256</v>
      </c>
      <c r="M997" s="72">
        <f t="shared" si="79"/>
        <v>0.15021100092731404</v>
      </c>
      <c r="N997" s="72">
        <f>IF(VLOOKUP(B997,[1]Sheet1!$B$2:$G$553,6,FALSE)=0,"",L997)</f>
        <v>3719.4701829636256</v>
      </c>
      <c r="O997" s="72" t="e">
        <f>IF(VLOOKUP($B997,[1]Sheet1!$C$2:$G$553,5,FALSE)=0,"",$L997)</f>
        <v>#N/A</v>
      </c>
      <c r="P997" s="72" t="e">
        <f>IF(VLOOKUP($B997,[1]Sheet1!$D$2:$G$553,4,FALSE)=0,"",$L997)</f>
        <v>#N/A</v>
      </c>
      <c r="Q997" s="72" t="e">
        <f>IF(VLOOKUP($B997,[1]Sheet1!$E$2:$G$553,3,FALSE)=0,"",$L997)</f>
        <v>#N/A</v>
      </c>
      <c r="R997" s="72" t="e">
        <f>IF(VLOOKUP($B997,[1]Sheet1!$F$2:$G$553,2,FALSE)=0,"",$L997)</f>
        <v>#N/A</v>
      </c>
      <c r="S997" s="72" t="e">
        <f>COUNTIF([1]isolation_zones!$H$2:$H$1182,conductor_pz_summary_hftd_23_re!B997)</f>
        <v>#VALUE!</v>
      </c>
    </row>
    <row r="998" spans="1:19" x14ac:dyDescent="0.25">
      <c r="A998" s="70">
        <v>6638</v>
      </c>
      <c r="B998" s="71" t="s">
        <v>2744</v>
      </c>
      <c r="C998" s="72">
        <v>14232117</v>
      </c>
      <c r="D998" s="72" t="s">
        <v>1204</v>
      </c>
      <c r="E998" s="72">
        <v>1098.8940156096401</v>
      </c>
      <c r="F998" s="72">
        <f t="shared" si="75"/>
        <v>0.68296706998734624</v>
      </c>
      <c r="G998" s="73">
        <v>23</v>
      </c>
      <c r="H998" s="72">
        <f t="shared" si="76"/>
        <v>1.5576062571453106</v>
      </c>
      <c r="I998" s="74">
        <v>6.7722011180230898E-2</v>
      </c>
      <c r="J998" s="75">
        <v>997</v>
      </c>
      <c r="K998" s="72">
        <f t="shared" si="77"/>
        <v>11745.091213478408</v>
      </c>
      <c r="L998" s="72">
        <f t="shared" si="78"/>
        <v>3717.9125767064802</v>
      </c>
      <c r="M998" s="72">
        <f t="shared" si="79"/>
        <v>0.15014809691587497</v>
      </c>
      <c r="N998" s="72" t="e">
        <f>IF(VLOOKUP(B998,[1]Sheet1!$B$2:$G$553,6,FALSE)=0,"",L998)</f>
        <v>#N/A</v>
      </c>
      <c r="O998" s="72" t="e">
        <f>IF(VLOOKUP($B998,[1]Sheet1!$C$2:$G$553,5,FALSE)=0,"",$L998)</f>
        <v>#N/A</v>
      </c>
      <c r="P998" s="72" t="e">
        <f>IF(VLOOKUP($B998,[1]Sheet1!$D$2:$G$553,4,FALSE)=0,"",$L998)</f>
        <v>#N/A</v>
      </c>
      <c r="Q998" s="72" t="e">
        <f>IF(VLOOKUP($B998,[1]Sheet1!$E$2:$G$553,3,FALSE)=0,"",$L998)</f>
        <v>#N/A</v>
      </c>
      <c r="R998" s="72" t="e">
        <f>IF(VLOOKUP($B998,[1]Sheet1!$F$2:$G$553,2,FALSE)=0,"",$L998)</f>
        <v>#N/A</v>
      </c>
      <c r="S998" s="72" t="e">
        <f>COUNTIF([1]isolation_zones!$H$2:$H$1182,conductor_pz_summary_hftd_23_re!B998)</f>
        <v>#VALUE!</v>
      </c>
    </row>
    <row r="999" spans="1:19" x14ac:dyDescent="0.25">
      <c r="A999" s="70">
        <v>7538</v>
      </c>
      <c r="B999" s="71" t="s">
        <v>3271</v>
      </c>
      <c r="C999" s="72">
        <v>183101103</v>
      </c>
      <c r="D999" s="72" t="s">
        <v>527</v>
      </c>
      <c r="E999" s="72">
        <v>50653.8838081781</v>
      </c>
      <c r="F999" s="72">
        <f t="shared" si="75"/>
        <v>31.481593417139901</v>
      </c>
      <c r="G999" s="73">
        <v>277</v>
      </c>
      <c r="H999" s="72">
        <f t="shared" si="76"/>
        <v>18.703661651871105</v>
      </c>
      <c r="I999" s="74">
        <v>6.7522244230581605E-2</v>
      </c>
      <c r="J999" s="75">
        <v>998</v>
      </c>
      <c r="K999" s="72">
        <f t="shared" si="77"/>
        <v>11776.572806895549</v>
      </c>
      <c r="L999" s="72">
        <f t="shared" si="78"/>
        <v>3699.208915054609</v>
      </c>
      <c r="M999" s="72">
        <f t="shared" si="79"/>
        <v>0.149392748546475</v>
      </c>
      <c r="N999" s="72" t="e">
        <f>IF(VLOOKUP(B999,[1]Sheet1!$B$2:$G$553,6,FALSE)=0,"",L999)</f>
        <v>#N/A</v>
      </c>
      <c r="O999" s="72" t="e">
        <f>IF(VLOOKUP($B999,[1]Sheet1!$C$2:$G$553,5,FALSE)=0,"",$L999)</f>
        <v>#N/A</v>
      </c>
      <c r="P999" s="72" t="e">
        <f>IF(VLOOKUP($B999,[1]Sheet1!$D$2:$G$553,4,FALSE)=0,"",$L999)</f>
        <v>#N/A</v>
      </c>
      <c r="Q999" s="72" t="e">
        <f>IF(VLOOKUP($B999,[1]Sheet1!$E$2:$G$553,3,FALSE)=0,"",$L999)</f>
        <v>#N/A</v>
      </c>
      <c r="R999" s="72" t="e">
        <f>IF(VLOOKUP($B999,[1]Sheet1!$F$2:$G$553,2,FALSE)=0,"",$L999)</f>
        <v>#N/A</v>
      </c>
      <c r="S999" s="72" t="e">
        <f>COUNTIF([1]isolation_zones!$H$2:$H$1182,conductor_pz_summary_hftd_23_re!B999)</f>
        <v>#VALUE!</v>
      </c>
    </row>
    <row r="1000" spans="1:19" x14ac:dyDescent="0.25">
      <c r="A1000" s="70">
        <v>4175</v>
      </c>
      <c r="B1000" s="71" t="s">
        <v>3979</v>
      </c>
      <c r="C1000" s="72">
        <v>163011101</v>
      </c>
      <c r="D1000" s="72" t="s">
        <v>1580</v>
      </c>
      <c r="E1000" s="72">
        <v>9459.2641923901792</v>
      </c>
      <c r="F1000" s="72">
        <f t="shared" si="75"/>
        <v>5.8789709088814037</v>
      </c>
      <c r="G1000" s="73">
        <v>171</v>
      </c>
      <c r="H1000" s="72">
        <f t="shared" si="76"/>
        <v>11.526304239796703</v>
      </c>
      <c r="I1000" s="74">
        <v>6.7405287952027507E-2</v>
      </c>
      <c r="J1000" s="75">
        <v>999</v>
      </c>
      <c r="K1000" s="72">
        <f t="shared" si="77"/>
        <v>11782.45177780443</v>
      </c>
      <c r="L1000" s="72">
        <f t="shared" si="78"/>
        <v>3687.6826108148121</v>
      </c>
      <c r="M1000" s="72">
        <f t="shared" si="79"/>
        <v>0.14892725813744229</v>
      </c>
      <c r="N1000" s="72" t="e">
        <f>IF(VLOOKUP(B1000,[1]Sheet1!$B$2:$G$553,6,FALSE)=0,"",L1000)</f>
        <v>#N/A</v>
      </c>
      <c r="O1000" s="72" t="e">
        <f>IF(VLOOKUP($B1000,[1]Sheet1!$C$2:$G$553,5,FALSE)=0,"",$L1000)</f>
        <v>#N/A</v>
      </c>
      <c r="P1000" s="72" t="e">
        <f>IF(VLOOKUP($B1000,[1]Sheet1!$D$2:$G$553,4,FALSE)=0,"",$L1000)</f>
        <v>#N/A</v>
      </c>
      <c r="Q1000" s="72" t="e">
        <f>IF(VLOOKUP($B1000,[1]Sheet1!$E$2:$G$553,3,FALSE)=0,"",$L1000)</f>
        <v>#N/A</v>
      </c>
      <c r="R1000" s="72" t="e">
        <f>IF(VLOOKUP($B1000,[1]Sheet1!$F$2:$G$553,2,FALSE)=0,"",$L1000)</f>
        <v>#N/A</v>
      </c>
      <c r="S1000" s="72" t="e">
        <f>COUNTIF([1]isolation_zones!$H$2:$H$1182,conductor_pz_summary_hftd_23_re!B1000)</f>
        <v>#VALUE!</v>
      </c>
    </row>
    <row r="1001" spans="1:19" x14ac:dyDescent="0.25">
      <c r="A1001" s="70">
        <v>9619</v>
      </c>
      <c r="B1001" s="71" t="s">
        <v>6051</v>
      </c>
      <c r="C1001" s="72">
        <v>42631108</v>
      </c>
      <c r="D1001" s="72" t="s">
        <v>180</v>
      </c>
      <c r="E1001" s="72">
        <v>2239.0721308462998</v>
      </c>
      <c r="F1001" s="72">
        <f t="shared" si="75"/>
        <v>1.3915923746714107</v>
      </c>
      <c r="G1001" s="73">
        <v>19</v>
      </c>
      <c r="H1001" s="72">
        <f t="shared" si="76"/>
        <v>1.2792379755005909</v>
      </c>
      <c r="I1001" s="74">
        <v>6.73283145000311E-2</v>
      </c>
      <c r="J1001" s="75">
        <v>1000</v>
      </c>
      <c r="K1001" s="72">
        <f t="shared" si="77"/>
        <v>11783.843370179102</v>
      </c>
      <c r="L1001" s="72">
        <f t="shared" si="78"/>
        <v>3686.4033728393115</v>
      </c>
      <c r="M1001" s="72">
        <f t="shared" si="79"/>
        <v>0.14887559604384512</v>
      </c>
      <c r="N1001" s="72" t="e">
        <f>IF(VLOOKUP(B1001,[1]Sheet1!$B$2:$G$553,6,FALSE)=0,"",L1001)</f>
        <v>#N/A</v>
      </c>
      <c r="O1001" s="72" t="e">
        <f>IF(VLOOKUP($B1001,[1]Sheet1!$C$2:$G$553,5,FALSE)=0,"",$L1001)</f>
        <v>#N/A</v>
      </c>
      <c r="P1001" s="72" t="e">
        <f>IF(VLOOKUP($B1001,[1]Sheet1!$D$2:$G$553,4,FALSE)=0,"",$L1001)</f>
        <v>#N/A</v>
      </c>
      <c r="Q1001" s="72" t="e">
        <f>IF(VLOOKUP($B1001,[1]Sheet1!$E$2:$G$553,3,FALSE)=0,"",$L1001)</f>
        <v>#N/A</v>
      </c>
      <c r="R1001" s="72" t="e">
        <f>IF(VLOOKUP($B1001,[1]Sheet1!$F$2:$G$553,2,FALSE)=0,"",$L1001)</f>
        <v>#N/A</v>
      </c>
      <c r="S1001" s="72" t="e">
        <f>COUNTIF([1]isolation_zones!$H$2:$H$1182,conductor_pz_summary_hftd_23_re!B1001)</f>
        <v>#VALUE!</v>
      </c>
    </row>
    <row r="1002" spans="1:19" x14ac:dyDescent="0.25">
      <c r="A1002" s="70">
        <v>3701</v>
      </c>
      <c r="B1002" s="71" t="s">
        <v>4047</v>
      </c>
      <c r="C1002" s="72">
        <v>103381101</v>
      </c>
      <c r="D1002" s="72" t="s">
        <v>681</v>
      </c>
      <c r="E1002" s="72">
        <v>3697.53373911782</v>
      </c>
      <c r="F1002" s="72">
        <f t="shared" si="75"/>
        <v>2.2980321560707395</v>
      </c>
      <c r="G1002" s="73">
        <v>32</v>
      </c>
      <c r="H1002" s="72">
        <f t="shared" si="76"/>
        <v>2.1533680226308736</v>
      </c>
      <c r="I1002" s="74">
        <v>6.7292750707214799E-2</v>
      </c>
      <c r="J1002" s="75">
        <v>1001</v>
      </c>
      <c r="K1002" s="72">
        <f t="shared" si="77"/>
        <v>11786.141402335172</v>
      </c>
      <c r="L1002" s="72">
        <f t="shared" si="78"/>
        <v>3684.2500048166808</v>
      </c>
      <c r="M1002" s="72">
        <f t="shared" si="79"/>
        <v>0.14878863216185845</v>
      </c>
      <c r="N1002" s="72" t="e">
        <f>IF(VLOOKUP(B1002,[1]Sheet1!$B$2:$G$553,6,FALSE)=0,"",L1002)</f>
        <v>#N/A</v>
      </c>
      <c r="O1002" s="72" t="e">
        <f>IF(VLOOKUP($B1002,[1]Sheet1!$C$2:$G$553,5,FALSE)=0,"",$L1002)</f>
        <v>#N/A</v>
      </c>
      <c r="P1002" s="72" t="e">
        <f>IF(VLOOKUP($B1002,[1]Sheet1!$D$2:$G$553,4,FALSE)=0,"",$L1002)</f>
        <v>#N/A</v>
      </c>
      <c r="Q1002" s="72" t="e">
        <f>IF(VLOOKUP($B1002,[1]Sheet1!$E$2:$G$553,3,FALSE)=0,"",$L1002)</f>
        <v>#N/A</v>
      </c>
      <c r="R1002" s="72" t="e">
        <f>IF(VLOOKUP($B1002,[1]Sheet1!$F$2:$G$553,2,FALSE)=0,"",$L1002)</f>
        <v>#N/A</v>
      </c>
      <c r="S1002" s="72" t="e">
        <f>COUNTIF([1]isolation_zones!$H$2:$H$1182,conductor_pz_summary_hftd_23_re!B1002)</f>
        <v>#VALUE!</v>
      </c>
    </row>
    <row r="1003" spans="1:19" x14ac:dyDescent="0.25">
      <c r="A1003" s="70">
        <v>4093</v>
      </c>
      <c r="B1003" s="71" t="s">
        <v>6052</v>
      </c>
      <c r="C1003" s="72">
        <v>103541105</v>
      </c>
      <c r="D1003" s="72" t="s">
        <v>1568</v>
      </c>
      <c r="E1003" s="72">
        <v>20479.5895784885</v>
      </c>
      <c r="F1003" s="72">
        <f t="shared" si="75"/>
        <v>12.728147655990366</v>
      </c>
      <c r="G1003" s="73">
        <v>167</v>
      </c>
      <c r="H1003" s="72">
        <f t="shared" si="76"/>
        <v>11.191045854496911</v>
      </c>
      <c r="I1003" s="74">
        <v>6.7012250625730005E-2</v>
      </c>
      <c r="J1003" s="75">
        <v>1002</v>
      </c>
      <c r="K1003" s="72">
        <f t="shared" si="77"/>
        <v>11798.869549991163</v>
      </c>
      <c r="L1003" s="72">
        <f t="shared" si="78"/>
        <v>3673.0589589621836</v>
      </c>
      <c r="M1003" s="72">
        <f t="shared" si="79"/>
        <v>0.14833668118052593</v>
      </c>
      <c r="N1003" s="72" t="e">
        <f>IF(VLOOKUP(B1003,[1]Sheet1!$B$2:$G$553,6,FALSE)=0,"",L1003)</f>
        <v>#N/A</v>
      </c>
      <c r="O1003" s="72" t="e">
        <f>IF(VLOOKUP($B1003,[1]Sheet1!$C$2:$G$553,5,FALSE)=0,"",$L1003)</f>
        <v>#N/A</v>
      </c>
      <c r="P1003" s="72" t="e">
        <f>IF(VLOOKUP($B1003,[1]Sheet1!$D$2:$G$553,4,FALSE)=0,"",$L1003)</f>
        <v>#N/A</v>
      </c>
      <c r="Q1003" s="72" t="e">
        <f>IF(VLOOKUP($B1003,[1]Sheet1!$E$2:$G$553,3,FALSE)=0,"",$L1003)</f>
        <v>#N/A</v>
      </c>
      <c r="R1003" s="72" t="e">
        <f>IF(VLOOKUP($B1003,[1]Sheet1!$F$2:$G$553,2,FALSE)=0,"",$L1003)</f>
        <v>#N/A</v>
      </c>
      <c r="S1003" s="72" t="e">
        <f>COUNTIF([1]isolation_zones!$H$2:$H$1182,conductor_pz_summary_hftd_23_re!B1003)</f>
        <v>#VALUE!</v>
      </c>
    </row>
    <row r="1004" spans="1:19" x14ac:dyDescent="0.25">
      <c r="A1004" s="70">
        <v>1562</v>
      </c>
      <c r="B1004" s="71" t="s">
        <v>2582</v>
      </c>
      <c r="C1004" s="72">
        <v>42681102</v>
      </c>
      <c r="D1004" s="72" t="s">
        <v>461</v>
      </c>
      <c r="E1004" s="72">
        <v>6238.0238676953204</v>
      </c>
      <c r="F1004" s="72">
        <f t="shared" si="75"/>
        <v>3.8769570339933628</v>
      </c>
      <c r="G1004" s="73">
        <v>84</v>
      </c>
      <c r="H1004" s="72">
        <f t="shared" si="76"/>
        <v>5.6275925492501573</v>
      </c>
      <c r="I1004" s="74">
        <v>6.6995149395835202E-2</v>
      </c>
      <c r="J1004" s="75">
        <v>1003</v>
      </c>
      <c r="K1004" s="72">
        <f t="shared" si="77"/>
        <v>11802.746507025156</v>
      </c>
      <c r="L1004" s="72">
        <f t="shared" si="78"/>
        <v>3667.4313664129336</v>
      </c>
      <c r="M1004" s="72">
        <f t="shared" si="79"/>
        <v>0.1481094105564715</v>
      </c>
      <c r="N1004" s="72" t="e">
        <f>IF(VLOOKUP(B1004,[1]Sheet1!$B$2:$G$553,6,FALSE)=0,"",L1004)</f>
        <v>#N/A</v>
      </c>
      <c r="O1004" s="72" t="e">
        <f>IF(VLOOKUP($B1004,[1]Sheet1!$C$2:$G$553,5,FALSE)=0,"",$L1004)</f>
        <v>#N/A</v>
      </c>
      <c r="P1004" s="72" t="e">
        <f>IF(VLOOKUP($B1004,[1]Sheet1!$D$2:$G$553,4,FALSE)=0,"",$L1004)</f>
        <v>#N/A</v>
      </c>
      <c r="Q1004" s="72" t="e">
        <f>IF(VLOOKUP($B1004,[1]Sheet1!$E$2:$G$553,3,FALSE)=0,"",$L1004)</f>
        <v>#N/A</v>
      </c>
      <c r="R1004" s="72" t="e">
        <f>IF(VLOOKUP($B1004,[1]Sheet1!$F$2:$G$553,2,FALSE)=0,"",$L1004)</f>
        <v>#N/A</v>
      </c>
      <c r="S1004" s="72" t="e">
        <f>COUNTIF([1]isolation_zones!$H$2:$H$1182,conductor_pz_summary_hftd_23_re!B1004)</f>
        <v>#VALUE!</v>
      </c>
    </row>
    <row r="1005" spans="1:19" x14ac:dyDescent="0.25">
      <c r="A1005" s="70">
        <v>7452</v>
      </c>
      <c r="B1005" s="71" t="s">
        <v>2059</v>
      </c>
      <c r="C1005" s="72">
        <v>14232108</v>
      </c>
      <c r="D1005" s="72" t="s">
        <v>111</v>
      </c>
      <c r="E1005" s="72">
        <v>12542.799995114199</v>
      </c>
      <c r="F1005" s="72">
        <f t="shared" si="75"/>
        <v>7.7954008670691106</v>
      </c>
      <c r="G1005" s="73">
        <v>77</v>
      </c>
      <c r="H1005" s="72">
        <f t="shared" si="76"/>
        <v>5.1483510758888125</v>
      </c>
      <c r="I1005" s="74">
        <v>6.6861702284270297E-2</v>
      </c>
      <c r="J1005" s="75">
        <v>1004</v>
      </c>
      <c r="K1005" s="72">
        <f t="shared" si="77"/>
        <v>11810.541907892226</v>
      </c>
      <c r="L1005" s="72">
        <f t="shared" si="78"/>
        <v>3662.2830153370446</v>
      </c>
      <c r="M1005" s="72">
        <f t="shared" si="79"/>
        <v>0.14790149412477738</v>
      </c>
      <c r="N1005" s="72">
        <f>IF(VLOOKUP(B1005,[1]Sheet1!$B$2:$G$553,6,FALSE)=0,"",L1005)</f>
        <v>3662.2830153370446</v>
      </c>
      <c r="O1005" s="72" t="e">
        <f>IF(VLOOKUP($B1005,[1]Sheet1!$C$2:$G$553,5,FALSE)=0,"",$L1005)</f>
        <v>#N/A</v>
      </c>
      <c r="P1005" s="72" t="e">
        <f>IF(VLOOKUP($B1005,[1]Sheet1!$D$2:$G$553,4,FALSE)=0,"",$L1005)</f>
        <v>#N/A</v>
      </c>
      <c r="Q1005" s="72" t="e">
        <f>IF(VLOOKUP($B1005,[1]Sheet1!$E$2:$G$553,3,FALSE)=0,"",$L1005)</f>
        <v>#N/A</v>
      </c>
      <c r="R1005" s="72" t="e">
        <f>IF(VLOOKUP($B1005,[1]Sheet1!$F$2:$G$553,2,FALSE)=0,"",$L1005)</f>
        <v>#N/A</v>
      </c>
      <c r="S1005" s="72" t="e">
        <f>COUNTIF([1]isolation_zones!$H$2:$H$1182,conductor_pz_summary_hftd_23_re!B1005)</f>
        <v>#VALUE!</v>
      </c>
    </row>
    <row r="1006" spans="1:19" x14ac:dyDescent="0.25">
      <c r="A1006" s="70">
        <v>509</v>
      </c>
      <c r="B1006" s="71" t="s">
        <v>1712</v>
      </c>
      <c r="C1006" s="72">
        <v>42711101</v>
      </c>
      <c r="D1006" s="72" t="s">
        <v>116</v>
      </c>
      <c r="E1006" s="72">
        <v>12523.7998566278</v>
      </c>
      <c r="F1006" s="72">
        <f t="shared" si="75"/>
        <v>7.7835922042435053</v>
      </c>
      <c r="G1006" s="73">
        <v>107</v>
      </c>
      <c r="H1006" s="72">
        <f t="shared" si="76"/>
        <v>7.1531878161045652</v>
      </c>
      <c r="I1006" s="74">
        <v>6.6852222580416495E-2</v>
      </c>
      <c r="J1006" s="75">
        <v>1005</v>
      </c>
      <c r="K1006" s="72">
        <f t="shared" si="77"/>
        <v>11818.325500096469</v>
      </c>
      <c r="L1006" s="72">
        <f t="shared" si="78"/>
        <v>3655.1298275209401</v>
      </c>
      <c r="M1006" s="72">
        <f t="shared" si="79"/>
        <v>0.14761261225482727</v>
      </c>
      <c r="N1006" s="72" t="e">
        <f>IF(VLOOKUP(B1006,[1]Sheet1!$B$2:$G$553,6,FALSE)=0,"",L1006)</f>
        <v>#N/A</v>
      </c>
      <c r="O1006" s="72" t="e">
        <f>IF(VLOOKUP($B1006,[1]Sheet1!$C$2:$G$553,5,FALSE)=0,"",$L1006)</f>
        <v>#N/A</v>
      </c>
      <c r="P1006" s="72" t="e">
        <f>IF(VLOOKUP($B1006,[1]Sheet1!$D$2:$G$553,4,FALSE)=0,"",$L1006)</f>
        <v>#N/A</v>
      </c>
      <c r="Q1006" s="72" t="e">
        <f>IF(VLOOKUP($B1006,[1]Sheet1!$E$2:$G$553,3,FALSE)=0,"",$L1006)</f>
        <v>#N/A</v>
      </c>
      <c r="R1006" s="72" t="e">
        <f>IF(VLOOKUP($B1006,[1]Sheet1!$F$2:$G$553,2,FALSE)=0,"",$L1006)</f>
        <v>#N/A</v>
      </c>
      <c r="S1006" s="72" t="e">
        <f>COUNTIF([1]isolation_zones!$H$2:$H$1182,conductor_pz_summary_hftd_23_re!B1006)</f>
        <v>#VALUE!</v>
      </c>
    </row>
    <row r="1007" spans="1:19" x14ac:dyDescent="0.25">
      <c r="A1007" s="70">
        <v>2808</v>
      </c>
      <c r="B1007" s="71" t="s">
        <v>2845</v>
      </c>
      <c r="C1007" s="72">
        <v>182611104</v>
      </c>
      <c r="D1007" s="72" t="s">
        <v>815</v>
      </c>
      <c r="E1007" s="72">
        <v>515.03217747312101</v>
      </c>
      <c r="F1007" s="72">
        <f t="shared" si="75"/>
        <v>0.32009457891430765</v>
      </c>
      <c r="G1007" s="73">
        <v>93</v>
      </c>
      <c r="H1007" s="72">
        <f t="shared" si="76"/>
        <v>6.2142971396833619</v>
      </c>
      <c r="I1007" s="74">
        <v>6.6820399351433996E-2</v>
      </c>
      <c r="J1007" s="75">
        <v>1006</v>
      </c>
      <c r="K1007" s="72">
        <f t="shared" si="77"/>
        <v>11818.645594675383</v>
      </c>
      <c r="L1007" s="72">
        <f t="shared" si="78"/>
        <v>3648.9155303812568</v>
      </c>
      <c r="M1007" s="72">
        <f t="shared" si="79"/>
        <v>0.14736164753472089</v>
      </c>
      <c r="N1007" s="72" t="e">
        <f>IF(VLOOKUP(B1007,[1]Sheet1!$B$2:$G$553,6,FALSE)=0,"",L1007)</f>
        <v>#N/A</v>
      </c>
      <c r="O1007" s="72" t="e">
        <f>IF(VLOOKUP($B1007,[1]Sheet1!$C$2:$G$553,5,FALSE)=0,"",$L1007)</f>
        <v>#N/A</v>
      </c>
      <c r="P1007" s="72" t="e">
        <f>IF(VLOOKUP($B1007,[1]Sheet1!$D$2:$G$553,4,FALSE)=0,"",$L1007)</f>
        <v>#N/A</v>
      </c>
      <c r="Q1007" s="72" t="e">
        <f>IF(VLOOKUP($B1007,[1]Sheet1!$E$2:$G$553,3,FALSE)=0,"",$L1007)</f>
        <v>#N/A</v>
      </c>
      <c r="R1007" s="72" t="e">
        <f>IF(VLOOKUP($B1007,[1]Sheet1!$F$2:$G$553,2,FALSE)=0,"",$L1007)</f>
        <v>#N/A</v>
      </c>
      <c r="S1007" s="72" t="e">
        <f>COUNTIF([1]isolation_zones!$H$2:$H$1182,conductor_pz_summary_hftd_23_re!B1007)</f>
        <v>#VALUE!</v>
      </c>
    </row>
    <row r="1008" spans="1:19" x14ac:dyDescent="0.25">
      <c r="A1008" s="70">
        <v>6977</v>
      </c>
      <c r="B1008" s="71" t="s">
        <v>6053</v>
      </c>
      <c r="C1008" s="72">
        <v>42821102</v>
      </c>
      <c r="D1008" s="72" t="s">
        <v>579</v>
      </c>
      <c r="E1008" s="72">
        <v>425.50984913024803</v>
      </c>
      <c r="F1008" s="72">
        <f t="shared" si="75"/>
        <v>0.26445609019903543</v>
      </c>
      <c r="G1008" s="73">
        <v>12</v>
      </c>
      <c r="H1008" s="72">
        <f t="shared" si="76"/>
        <v>0.79883630763784685</v>
      </c>
      <c r="I1008" s="74">
        <v>6.6569692303153905E-2</v>
      </c>
      <c r="J1008" s="75">
        <v>1007</v>
      </c>
      <c r="K1008" s="72">
        <f t="shared" si="77"/>
        <v>11818.910050765582</v>
      </c>
      <c r="L1008" s="72">
        <f t="shared" si="78"/>
        <v>3648.1166940736189</v>
      </c>
      <c r="M1008" s="72">
        <f t="shared" si="79"/>
        <v>0.14732938648800056</v>
      </c>
      <c r="N1008" s="72" t="e">
        <f>IF(VLOOKUP(B1008,[1]Sheet1!$B$2:$G$553,6,FALSE)=0,"",L1008)</f>
        <v>#N/A</v>
      </c>
      <c r="O1008" s="72" t="e">
        <f>IF(VLOOKUP($B1008,[1]Sheet1!$C$2:$G$553,5,FALSE)=0,"",$L1008)</f>
        <v>#N/A</v>
      </c>
      <c r="P1008" s="72" t="e">
        <f>IF(VLOOKUP($B1008,[1]Sheet1!$D$2:$G$553,4,FALSE)=0,"",$L1008)</f>
        <v>#N/A</v>
      </c>
      <c r="Q1008" s="72" t="e">
        <f>IF(VLOOKUP($B1008,[1]Sheet1!$E$2:$G$553,3,FALSE)=0,"",$L1008)</f>
        <v>#N/A</v>
      </c>
      <c r="R1008" s="72" t="e">
        <f>IF(VLOOKUP($B1008,[1]Sheet1!$F$2:$G$553,2,FALSE)=0,"",$L1008)</f>
        <v>#N/A</v>
      </c>
      <c r="S1008" s="72" t="e">
        <f>COUNTIF([1]isolation_zones!$H$2:$H$1182,conductor_pz_summary_hftd_23_re!B1008)</f>
        <v>#VALUE!</v>
      </c>
    </row>
    <row r="1009" spans="1:19" x14ac:dyDescent="0.25">
      <c r="A1009" s="70">
        <v>6400</v>
      </c>
      <c r="B1009" s="71" t="s">
        <v>3734</v>
      </c>
      <c r="C1009" s="72">
        <v>42601102</v>
      </c>
      <c r="D1009" s="72" t="s">
        <v>451</v>
      </c>
      <c r="E1009" s="72">
        <v>12387.714699199199</v>
      </c>
      <c r="F1009" s="72">
        <f t="shared" si="75"/>
        <v>7.6990147291480415</v>
      </c>
      <c r="G1009" s="73">
        <v>131</v>
      </c>
      <c r="H1009" s="72">
        <f t="shared" si="76"/>
        <v>8.7088507146639742</v>
      </c>
      <c r="I1009" s="74">
        <v>6.6479776447816594E-2</v>
      </c>
      <c r="J1009" s="75">
        <v>1008</v>
      </c>
      <c r="K1009" s="72">
        <f t="shared" si="77"/>
        <v>11826.609065494729</v>
      </c>
      <c r="L1009" s="72">
        <f t="shared" si="78"/>
        <v>3639.4078433589548</v>
      </c>
      <c r="M1009" s="72">
        <f t="shared" si="79"/>
        <v>0.14697767908925113</v>
      </c>
      <c r="N1009" s="72" t="e">
        <f>IF(VLOOKUP(B1009,[1]Sheet1!$B$2:$G$553,6,FALSE)=0,"",L1009)</f>
        <v>#N/A</v>
      </c>
      <c r="O1009" s="72" t="e">
        <f>IF(VLOOKUP($B1009,[1]Sheet1!$C$2:$G$553,5,FALSE)=0,"",$L1009)</f>
        <v>#N/A</v>
      </c>
      <c r="P1009" s="72" t="e">
        <f>IF(VLOOKUP($B1009,[1]Sheet1!$D$2:$G$553,4,FALSE)=0,"",$L1009)</f>
        <v>#N/A</v>
      </c>
      <c r="Q1009" s="72" t="e">
        <f>IF(VLOOKUP($B1009,[1]Sheet1!$E$2:$G$553,3,FALSE)=0,"",$L1009)</f>
        <v>#N/A</v>
      </c>
      <c r="R1009" s="72" t="e">
        <f>IF(VLOOKUP($B1009,[1]Sheet1!$F$2:$G$553,2,FALSE)=0,"",$L1009)</f>
        <v>#N/A</v>
      </c>
      <c r="S1009" s="72" t="e">
        <f>COUNTIF([1]isolation_zones!$H$2:$H$1182,conductor_pz_summary_hftd_23_re!B1009)</f>
        <v>#VALUE!</v>
      </c>
    </row>
    <row r="1010" spans="1:19" x14ac:dyDescent="0.25">
      <c r="A1010" s="70">
        <v>1390</v>
      </c>
      <c r="B1010" s="71" t="s">
        <v>2933</v>
      </c>
      <c r="C1010" s="72">
        <v>163351705</v>
      </c>
      <c r="D1010" s="72" t="s">
        <v>992</v>
      </c>
      <c r="E1010" s="72">
        <v>42581.061188951899</v>
      </c>
      <c r="F1010" s="72">
        <f t="shared" si="75"/>
        <v>26.464301546893658</v>
      </c>
      <c r="G1010" s="73">
        <v>287</v>
      </c>
      <c r="H1010" s="72">
        <f t="shared" si="76"/>
        <v>19.027073294706017</v>
      </c>
      <c r="I1010" s="74">
        <v>6.6296422629637697E-2</v>
      </c>
      <c r="J1010" s="75">
        <v>1009</v>
      </c>
      <c r="K1010" s="72">
        <f t="shared" si="77"/>
        <v>11853.073367041623</v>
      </c>
      <c r="L1010" s="72">
        <f t="shared" si="78"/>
        <v>3620.3807700642487</v>
      </c>
      <c r="M1010" s="72">
        <f t="shared" si="79"/>
        <v>0.14620926972347478</v>
      </c>
      <c r="N1010" s="72" t="e">
        <f>IF(VLOOKUP(B1010,[1]Sheet1!$B$2:$G$553,6,FALSE)=0,"",L1010)</f>
        <v>#N/A</v>
      </c>
      <c r="O1010" s="72" t="e">
        <f>IF(VLOOKUP($B1010,[1]Sheet1!$C$2:$G$553,5,FALSE)=0,"",$L1010)</f>
        <v>#N/A</v>
      </c>
      <c r="P1010" s="72" t="e">
        <f>IF(VLOOKUP($B1010,[1]Sheet1!$D$2:$G$553,4,FALSE)=0,"",$L1010)</f>
        <v>#N/A</v>
      </c>
      <c r="Q1010" s="72" t="e">
        <f>IF(VLOOKUP($B1010,[1]Sheet1!$E$2:$G$553,3,FALSE)=0,"",$L1010)</f>
        <v>#N/A</v>
      </c>
      <c r="R1010" s="72" t="e">
        <f>IF(VLOOKUP($B1010,[1]Sheet1!$F$2:$G$553,2,FALSE)=0,"",$L1010)</f>
        <v>#N/A</v>
      </c>
      <c r="S1010" s="72" t="e">
        <f>COUNTIF([1]isolation_zones!$H$2:$H$1182,conductor_pz_summary_hftd_23_re!B1010)</f>
        <v>#VALUE!</v>
      </c>
    </row>
    <row r="1011" spans="1:19" x14ac:dyDescent="0.25">
      <c r="A1011" s="70">
        <v>9080</v>
      </c>
      <c r="B1011" s="71" t="s">
        <v>4652</v>
      </c>
      <c r="C1011" s="72">
        <v>152591102</v>
      </c>
      <c r="D1011" s="72" t="s">
        <v>1182</v>
      </c>
      <c r="E1011" s="72">
        <v>4257.4420789925098</v>
      </c>
      <c r="F1011" s="72">
        <f t="shared" si="75"/>
        <v>2.6460174512072778</v>
      </c>
      <c r="G1011" s="73">
        <v>27</v>
      </c>
      <c r="H1011" s="72">
        <f t="shared" si="76"/>
        <v>1.7892987108623211</v>
      </c>
      <c r="I1011" s="74">
        <v>6.6270322624530406E-2</v>
      </c>
      <c r="J1011" s="75">
        <v>1010</v>
      </c>
      <c r="K1011" s="72">
        <f t="shared" si="77"/>
        <v>11855.71938449283</v>
      </c>
      <c r="L1011" s="72">
        <f t="shared" si="78"/>
        <v>3618.5914713533866</v>
      </c>
      <c r="M1011" s="72">
        <f t="shared" si="79"/>
        <v>0.1461370087999842</v>
      </c>
      <c r="N1011" s="72" t="e">
        <f>IF(VLOOKUP(B1011,[1]Sheet1!$B$2:$G$553,6,FALSE)=0,"",L1011)</f>
        <v>#N/A</v>
      </c>
      <c r="O1011" s="72" t="e">
        <f>IF(VLOOKUP($B1011,[1]Sheet1!$C$2:$G$553,5,FALSE)=0,"",$L1011)</f>
        <v>#N/A</v>
      </c>
      <c r="P1011" s="72" t="e">
        <f>IF(VLOOKUP($B1011,[1]Sheet1!$D$2:$G$553,4,FALSE)=0,"",$L1011)</f>
        <v>#N/A</v>
      </c>
      <c r="Q1011" s="72" t="e">
        <f>IF(VLOOKUP($B1011,[1]Sheet1!$E$2:$G$553,3,FALSE)=0,"",$L1011)</f>
        <v>#N/A</v>
      </c>
      <c r="R1011" s="72" t="e">
        <f>IF(VLOOKUP($B1011,[1]Sheet1!$F$2:$G$553,2,FALSE)=0,"",$L1011)</f>
        <v>#N/A</v>
      </c>
      <c r="S1011" s="72" t="e">
        <f>COUNTIF([1]isolation_zones!$H$2:$H$1182,conductor_pz_summary_hftd_23_re!B1011)</f>
        <v>#VALUE!</v>
      </c>
    </row>
    <row r="1012" spans="1:19" x14ac:dyDescent="0.25">
      <c r="A1012" s="70">
        <v>493</v>
      </c>
      <c r="B1012" s="71" t="s">
        <v>2187</v>
      </c>
      <c r="C1012" s="72">
        <v>152481110</v>
      </c>
      <c r="D1012" s="72" t="s">
        <v>404</v>
      </c>
      <c r="E1012" s="72">
        <v>12910.890212755299</v>
      </c>
      <c r="F1012" s="72">
        <f t="shared" si="75"/>
        <v>8.0241704243351766</v>
      </c>
      <c r="G1012" s="73">
        <v>132</v>
      </c>
      <c r="H1012" s="72">
        <f t="shared" si="76"/>
        <v>8.7363849034058916</v>
      </c>
      <c r="I1012" s="74">
        <v>6.6184734116711302E-2</v>
      </c>
      <c r="J1012" s="75">
        <v>1011</v>
      </c>
      <c r="K1012" s="72">
        <f t="shared" si="77"/>
        <v>11863.743554917164</v>
      </c>
      <c r="L1012" s="72">
        <f t="shared" si="78"/>
        <v>3609.8550864499807</v>
      </c>
      <c r="M1012" s="72">
        <f t="shared" si="79"/>
        <v>0.14578418943155974</v>
      </c>
      <c r="N1012" s="72" t="e">
        <f>IF(VLOOKUP(B1012,[1]Sheet1!$B$2:$G$553,6,FALSE)=0,"",L1012)</f>
        <v>#N/A</v>
      </c>
      <c r="O1012" s="72" t="e">
        <f>IF(VLOOKUP($B1012,[1]Sheet1!$C$2:$G$553,5,FALSE)=0,"",$L1012)</f>
        <v>#N/A</v>
      </c>
      <c r="P1012" s="72" t="e">
        <f>IF(VLOOKUP($B1012,[1]Sheet1!$D$2:$G$553,4,FALSE)=0,"",$L1012)</f>
        <v>#N/A</v>
      </c>
      <c r="Q1012" s="72" t="e">
        <f>IF(VLOOKUP($B1012,[1]Sheet1!$E$2:$G$553,3,FALSE)=0,"",$L1012)</f>
        <v>#N/A</v>
      </c>
      <c r="R1012" s="72" t="e">
        <f>IF(VLOOKUP($B1012,[1]Sheet1!$F$2:$G$553,2,FALSE)=0,"",$L1012)</f>
        <v>#N/A</v>
      </c>
      <c r="S1012" s="72" t="e">
        <f>COUNTIF([1]isolation_zones!$H$2:$H$1182,conductor_pz_summary_hftd_23_re!B1012)</f>
        <v>#VALUE!</v>
      </c>
    </row>
    <row r="1013" spans="1:19" x14ac:dyDescent="0.25">
      <c r="A1013" s="70">
        <v>6828</v>
      </c>
      <c r="B1013" s="71" t="s">
        <v>4521</v>
      </c>
      <c r="C1013" s="72">
        <v>43432102</v>
      </c>
      <c r="D1013" s="72" t="s">
        <v>267</v>
      </c>
      <c r="E1013" s="72">
        <v>118.101875490662</v>
      </c>
      <c r="F1013" s="72">
        <f t="shared" si="75"/>
        <v>7.3400792722599126E-2</v>
      </c>
      <c r="G1013" s="73">
        <v>136</v>
      </c>
      <c r="H1013" s="72">
        <f t="shared" si="76"/>
        <v>8.9779268202729448</v>
      </c>
      <c r="I1013" s="74">
        <v>6.6014167796124595E-2</v>
      </c>
      <c r="J1013" s="75">
        <v>1012</v>
      </c>
      <c r="K1013" s="72">
        <f t="shared" si="77"/>
        <v>11863.816955709886</v>
      </c>
      <c r="L1013" s="72">
        <f t="shared" si="78"/>
        <v>3600.8771596297079</v>
      </c>
      <c r="M1013" s="72">
        <f t="shared" si="79"/>
        <v>0.14542161537999124</v>
      </c>
      <c r="N1013" s="72" t="e">
        <f>IF(VLOOKUP(B1013,[1]Sheet1!$B$2:$G$553,6,FALSE)=0,"",L1013)</f>
        <v>#N/A</v>
      </c>
      <c r="O1013" s="72" t="e">
        <f>IF(VLOOKUP($B1013,[1]Sheet1!$C$2:$G$553,5,FALSE)=0,"",$L1013)</f>
        <v>#N/A</v>
      </c>
      <c r="P1013" s="72" t="e">
        <f>IF(VLOOKUP($B1013,[1]Sheet1!$D$2:$G$553,4,FALSE)=0,"",$L1013)</f>
        <v>#N/A</v>
      </c>
      <c r="Q1013" s="72" t="e">
        <f>IF(VLOOKUP($B1013,[1]Sheet1!$E$2:$G$553,3,FALSE)=0,"",$L1013)</f>
        <v>#N/A</v>
      </c>
      <c r="R1013" s="72" t="e">
        <f>IF(VLOOKUP($B1013,[1]Sheet1!$F$2:$G$553,2,FALSE)=0,"",$L1013)</f>
        <v>#N/A</v>
      </c>
      <c r="S1013" s="72" t="e">
        <f>COUNTIF([1]isolation_zones!$H$2:$H$1182,conductor_pz_summary_hftd_23_re!B1013)</f>
        <v>#VALUE!</v>
      </c>
    </row>
    <row r="1014" spans="1:19" x14ac:dyDescent="0.25">
      <c r="A1014" s="70">
        <v>828</v>
      </c>
      <c r="B1014" s="71" t="s">
        <v>2459</v>
      </c>
      <c r="C1014" s="72">
        <v>182541103</v>
      </c>
      <c r="D1014" s="72" t="s">
        <v>833</v>
      </c>
      <c r="E1014" s="72">
        <v>14189.364219982999</v>
      </c>
      <c r="F1014" s="72">
        <f t="shared" si="75"/>
        <v>8.818747184576134</v>
      </c>
      <c r="G1014" s="73">
        <v>188</v>
      </c>
      <c r="H1014" s="72">
        <f t="shared" si="76"/>
        <v>12.406817261970609</v>
      </c>
      <c r="I1014" s="74">
        <v>6.59937088402692E-2</v>
      </c>
      <c r="J1014" s="75">
        <v>1013</v>
      </c>
      <c r="K1014" s="72">
        <f t="shared" si="77"/>
        <v>11872.635702894462</v>
      </c>
      <c r="L1014" s="72">
        <f t="shared" si="78"/>
        <v>3588.4703423677374</v>
      </c>
      <c r="M1014" s="72">
        <f t="shared" si="79"/>
        <v>0.14492056540578283</v>
      </c>
      <c r="N1014" s="72" t="e">
        <f>IF(VLOOKUP(B1014,[1]Sheet1!$B$2:$G$553,6,FALSE)=0,"",L1014)</f>
        <v>#N/A</v>
      </c>
      <c r="O1014" s="72" t="e">
        <f>IF(VLOOKUP($B1014,[1]Sheet1!$C$2:$G$553,5,FALSE)=0,"",$L1014)</f>
        <v>#N/A</v>
      </c>
      <c r="P1014" s="72" t="e">
        <f>IF(VLOOKUP($B1014,[1]Sheet1!$D$2:$G$553,4,FALSE)=0,"",$L1014)</f>
        <v>#N/A</v>
      </c>
      <c r="Q1014" s="72" t="e">
        <f>IF(VLOOKUP($B1014,[1]Sheet1!$E$2:$G$553,3,FALSE)=0,"",$L1014)</f>
        <v>#N/A</v>
      </c>
      <c r="R1014" s="72" t="e">
        <f>IF(VLOOKUP($B1014,[1]Sheet1!$F$2:$G$553,2,FALSE)=0,"",$L1014)</f>
        <v>#N/A</v>
      </c>
      <c r="S1014" s="72" t="e">
        <f>COUNTIF([1]isolation_zones!$H$2:$H$1182,conductor_pz_summary_hftd_23_re!B1014)</f>
        <v>#VALUE!</v>
      </c>
    </row>
    <row r="1015" spans="1:19" x14ac:dyDescent="0.25">
      <c r="A1015" s="70">
        <v>7881</v>
      </c>
      <c r="B1015" s="71" t="s">
        <v>6054</v>
      </c>
      <c r="C1015" s="72">
        <v>42711102</v>
      </c>
      <c r="D1015" s="72" t="s">
        <v>221</v>
      </c>
      <c r="E1015" s="72">
        <v>1996.45226953933</v>
      </c>
      <c r="F1015" s="72">
        <f t="shared" si="75"/>
        <v>1.2408031507391735</v>
      </c>
      <c r="G1015" s="73">
        <v>27</v>
      </c>
      <c r="H1015" s="72">
        <f t="shared" si="76"/>
        <v>1.7745024267442557</v>
      </c>
      <c r="I1015" s="74">
        <v>6.5722312101639105E-2</v>
      </c>
      <c r="J1015" s="75">
        <v>1014</v>
      </c>
      <c r="K1015" s="72">
        <f t="shared" si="77"/>
        <v>11873.876506045201</v>
      </c>
      <c r="L1015" s="72">
        <f t="shared" si="78"/>
        <v>3586.6958399409932</v>
      </c>
      <c r="M1015" s="72">
        <f t="shared" si="79"/>
        <v>0.14484890203101239</v>
      </c>
      <c r="N1015" s="72" t="e">
        <f>IF(VLOOKUP(B1015,[1]Sheet1!$B$2:$G$553,6,FALSE)=0,"",L1015)</f>
        <v>#N/A</v>
      </c>
      <c r="O1015" s="72" t="e">
        <f>IF(VLOOKUP($B1015,[1]Sheet1!$C$2:$G$553,5,FALSE)=0,"",$L1015)</f>
        <v>#N/A</v>
      </c>
      <c r="P1015" s="72" t="e">
        <f>IF(VLOOKUP($B1015,[1]Sheet1!$D$2:$G$553,4,FALSE)=0,"",$L1015)</f>
        <v>#N/A</v>
      </c>
      <c r="Q1015" s="72" t="e">
        <f>IF(VLOOKUP($B1015,[1]Sheet1!$E$2:$G$553,3,FALSE)=0,"",$L1015)</f>
        <v>#N/A</v>
      </c>
      <c r="R1015" s="72" t="e">
        <f>IF(VLOOKUP($B1015,[1]Sheet1!$F$2:$G$553,2,FALSE)=0,"",$L1015)</f>
        <v>#N/A</v>
      </c>
      <c r="S1015" s="72" t="e">
        <f>COUNTIF([1]isolation_zones!$H$2:$H$1182,conductor_pz_summary_hftd_23_re!B1015)</f>
        <v>#VALUE!</v>
      </c>
    </row>
    <row r="1016" spans="1:19" x14ac:dyDescent="0.25">
      <c r="A1016" s="70">
        <v>5591</v>
      </c>
      <c r="B1016" s="71" t="s">
        <v>3086</v>
      </c>
      <c r="C1016" s="72">
        <v>163351702</v>
      </c>
      <c r="D1016" s="72" t="s">
        <v>763</v>
      </c>
      <c r="E1016" s="72">
        <v>17704.0280666211</v>
      </c>
      <c r="F1016" s="72">
        <f t="shared" si="75"/>
        <v>11.003124963717278</v>
      </c>
      <c r="G1016" s="73">
        <v>123</v>
      </c>
      <c r="H1016" s="72">
        <f t="shared" si="76"/>
        <v>8.0762552332226285</v>
      </c>
      <c r="I1016" s="74">
        <v>6.5660611652216497E-2</v>
      </c>
      <c r="J1016" s="75">
        <v>1015</v>
      </c>
      <c r="K1016" s="72">
        <f t="shared" si="77"/>
        <v>11884.879631008918</v>
      </c>
      <c r="L1016" s="72">
        <f t="shared" si="78"/>
        <v>3578.6195847077706</v>
      </c>
      <c r="M1016" s="72">
        <f t="shared" si="79"/>
        <v>0.14452274203438614</v>
      </c>
      <c r="N1016" s="72" t="e">
        <f>IF(VLOOKUP(B1016,[1]Sheet1!$B$2:$G$553,6,FALSE)=0,"",L1016)</f>
        <v>#N/A</v>
      </c>
      <c r="O1016" s="72" t="e">
        <f>IF(VLOOKUP($B1016,[1]Sheet1!$C$2:$G$553,5,FALSE)=0,"",$L1016)</f>
        <v>#N/A</v>
      </c>
      <c r="P1016" s="72" t="e">
        <f>IF(VLOOKUP($B1016,[1]Sheet1!$D$2:$G$553,4,FALSE)=0,"",$L1016)</f>
        <v>#N/A</v>
      </c>
      <c r="Q1016" s="72" t="e">
        <f>IF(VLOOKUP($B1016,[1]Sheet1!$E$2:$G$553,3,FALSE)=0,"",$L1016)</f>
        <v>#N/A</v>
      </c>
      <c r="R1016" s="72" t="e">
        <f>IF(VLOOKUP($B1016,[1]Sheet1!$F$2:$G$553,2,FALSE)=0,"",$L1016)</f>
        <v>#N/A</v>
      </c>
      <c r="S1016" s="72" t="e">
        <f>COUNTIF([1]isolation_zones!$H$2:$H$1182,conductor_pz_summary_hftd_23_re!B1016)</f>
        <v>#VALUE!</v>
      </c>
    </row>
    <row r="1017" spans="1:19" x14ac:dyDescent="0.25">
      <c r="A1017" s="70">
        <v>1187</v>
      </c>
      <c r="B1017" s="71" t="s">
        <v>2441</v>
      </c>
      <c r="C1017" s="72">
        <v>152561105</v>
      </c>
      <c r="D1017" s="72" t="s">
        <v>1090</v>
      </c>
      <c r="E1017" s="72">
        <v>33351.197196594898</v>
      </c>
      <c r="F1017" s="72">
        <f t="shared" si="75"/>
        <v>20.72790378905836</v>
      </c>
      <c r="G1017" s="73">
        <v>440</v>
      </c>
      <c r="H1017" s="72">
        <f t="shared" si="76"/>
        <v>28.760908026428424</v>
      </c>
      <c r="I1017" s="74">
        <v>6.5365700060064605E-2</v>
      </c>
      <c r="J1017" s="75">
        <v>1016</v>
      </c>
      <c r="K1017" s="72">
        <f t="shared" si="77"/>
        <v>11905.607534797977</v>
      </c>
      <c r="L1017" s="72">
        <f t="shared" si="78"/>
        <v>3549.8586766813423</v>
      </c>
      <c r="M1017" s="72">
        <f t="shared" si="79"/>
        <v>0.14336123123588154</v>
      </c>
      <c r="N1017" s="72" t="e">
        <f>IF(VLOOKUP(B1017,[1]Sheet1!$B$2:$G$553,6,FALSE)=0,"",L1017)</f>
        <v>#N/A</v>
      </c>
      <c r="O1017" s="72" t="e">
        <f>IF(VLOOKUP($B1017,[1]Sheet1!$C$2:$G$553,5,FALSE)=0,"",$L1017)</f>
        <v>#N/A</v>
      </c>
      <c r="P1017" s="72" t="e">
        <f>IF(VLOOKUP($B1017,[1]Sheet1!$D$2:$G$553,4,FALSE)=0,"",$L1017)</f>
        <v>#N/A</v>
      </c>
      <c r="Q1017" s="72" t="e">
        <f>IF(VLOOKUP($B1017,[1]Sheet1!$E$2:$G$553,3,FALSE)=0,"",$L1017)</f>
        <v>#N/A</v>
      </c>
      <c r="R1017" s="72" t="e">
        <f>IF(VLOOKUP($B1017,[1]Sheet1!$F$2:$G$553,2,FALSE)=0,"",$L1017)</f>
        <v>#N/A</v>
      </c>
      <c r="S1017" s="72" t="e">
        <f>COUNTIF([1]isolation_zones!$H$2:$H$1182,conductor_pz_summary_hftd_23_re!B1017)</f>
        <v>#VALUE!</v>
      </c>
    </row>
    <row r="1018" spans="1:19" x14ac:dyDescent="0.25">
      <c r="A1018" s="70">
        <v>8143</v>
      </c>
      <c r="B1018" s="71" t="s">
        <v>3705</v>
      </c>
      <c r="C1018" s="72">
        <v>12022215</v>
      </c>
      <c r="D1018" s="72" t="s">
        <v>237</v>
      </c>
      <c r="E1018" s="72">
        <v>10443.672980438199</v>
      </c>
      <c r="F1018" s="72">
        <f t="shared" si="75"/>
        <v>6.4907849474444994</v>
      </c>
      <c r="G1018" s="73">
        <v>100</v>
      </c>
      <c r="H1018" s="72">
        <f t="shared" si="76"/>
        <v>6.5356036494251493</v>
      </c>
      <c r="I1018" s="74">
        <v>6.5356036494251493E-2</v>
      </c>
      <c r="J1018" s="75">
        <v>1017</v>
      </c>
      <c r="K1018" s="72">
        <f t="shared" si="77"/>
        <v>11912.098319745421</v>
      </c>
      <c r="L1018" s="72">
        <f t="shared" si="78"/>
        <v>3543.3230730319174</v>
      </c>
      <c r="M1018" s="72">
        <f t="shared" si="79"/>
        <v>0.14309729053531053</v>
      </c>
      <c r="N1018" s="72" t="e">
        <f>IF(VLOOKUP(B1018,[1]Sheet1!$B$2:$G$553,6,FALSE)=0,"",L1018)</f>
        <v>#N/A</v>
      </c>
      <c r="O1018" s="72" t="e">
        <f>IF(VLOOKUP($B1018,[1]Sheet1!$C$2:$G$553,5,FALSE)=0,"",$L1018)</f>
        <v>#N/A</v>
      </c>
      <c r="P1018" s="72" t="e">
        <f>IF(VLOOKUP($B1018,[1]Sheet1!$D$2:$G$553,4,FALSE)=0,"",$L1018)</f>
        <v>#N/A</v>
      </c>
      <c r="Q1018" s="72" t="e">
        <f>IF(VLOOKUP($B1018,[1]Sheet1!$E$2:$G$553,3,FALSE)=0,"",$L1018)</f>
        <v>#N/A</v>
      </c>
      <c r="R1018" s="72" t="e">
        <f>IF(VLOOKUP($B1018,[1]Sheet1!$F$2:$G$553,2,FALSE)=0,"",$L1018)</f>
        <v>#N/A</v>
      </c>
      <c r="S1018" s="72" t="e">
        <f>COUNTIF([1]isolation_zones!$H$2:$H$1182,conductor_pz_summary_hftd_23_re!B1018)</f>
        <v>#VALUE!</v>
      </c>
    </row>
    <row r="1019" spans="1:19" x14ac:dyDescent="0.25">
      <c r="A1019" s="70">
        <v>2291</v>
      </c>
      <c r="B1019" s="71" t="s">
        <v>2855</v>
      </c>
      <c r="C1019" s="72">
        <v>153652109</v>
      </c>
      <c r="D1019" s="72" t="s">
        <v>803</v>
      </c>
      <c r="E1019" s="72">
        <v>66617.682525992597</v>
      </c>
      <c r="F1019" s="72">
        <f t="shared" si="75"/>
        <v>41.403158810436665</v>
      </c>
      <c r="G1019" s="73">
        <v>490</v>
      </c>
      <c r="H1019" s="72">
        <f t="shared" si="76"/>
        <v>32.012400985107092</v>
      </c>
      <c r="I1019" s="74">
        <v>6.5331430581851202E-2</v>
      </c>
      <c r="J1019" s="75">
        <v>1018</v>
      </c>
      <c r="K1019" s="72">
        <f t="shared" si="77"/>
        <v>11953.501478555858</v>
      </c>
      <c r="L1019" s="72">
        <f t="shared" si="78"/>
        <v>3511.3106720468104</v>
      </c>
      <c r="M1019" s="72">
        <f t="shared" si="79"/>
        <v>0.14180446802094157</v>
      </c>
      <c r="N1019" s="72" t="e">
        <f>IF(VLOOKUP(B1019,[1]Sheet1!$B$2:$G$553,6,FALSE)=0,"",L1019)</f>
        <v>#N/A</v>
      </c>
      <c r="O1019" s="72" t="e">
        <f>IF(VLOOKUP($B1019,[1]Sheet1!$C$2:$G$553,5,FALSE)=0,"",$L1019)</f>
        <v>#N/A</v>
      </c>
      <c r="P1019" s="72" t="e">
        <f>IF(VLOOKUP($B1019,[1]Sheet1!$D$2:$G$553,4,FALSE)=0,"",$L1019)</f>
        <v>#N/A</v>
      </c>
      <c r="Q1019" s="72" t="e">
        <f>IF(VLOOKUP($B1019,[1]Sheet1!$E$2:$G$553,3,FALSE)=0,"",$L1019)</f>
        <v>#N/A</v>
      </c>
      <c r="R1019" s="72" t="e">
        <f>IF(VLOOKUP($B1019,[1]Sheet1!$F$2:$G$553,2,FALSE)=0,"",$L1019)</f>
        <v>#N/A</v>
      </c>
      <c r="S1019" s="72" t="e">
        <f>COUNTIF([1]isolation_zones!$H$2:$H$1182,conductor_pz_summary_hftd_23_re!B1019)</f>
        <v>#VALUE!</v>
      </c>
    </row>
    <row r="1020" spans="1:19" x14ac:dyDescent="0.25">
      <c r="A1020" s="70">
        <v>2286</v>
      </c>
      <c r="B1020" s="71" t="s">
        <v>3696</v>
      </c>
      <c r="C1020" s="72">
        <v>252192105</v>
      </c>
      <c r="D1020" s="72" t="s">
        <v>715</v>
      </c>
      <c r="E1020" s="72">
        <v>38269.477287060901</v>
      </c>
      <c r="F1020" s="72">
        <f t="shared" si="75"/>
        <v>23.784634734034121</v>
      </c>
      <c r="G1020" s="73">
        <v>194</v>
      </c>
      <c r="H1020" s="72">
        <f t="shared" si="76"/>
        <v>12.646193881213263</v>
      </c>
      <c r="I1020" s="74">
        <v>6.5186566398006504E-2</v>
      </c>
      <c r="J1020" s="75">
        <v>1019</v>
      </c>
      <c r="K1020" s="72">
        <f t="shared" si="77"/>
        <v>11977.286113289892</v>
      </c>
      <c r="L1020" s="72">
        <f t="shared" si="78"/>
        <v>3498.6644781655973</v>
      </c>
      <c r="M1020" s="72">
        <f t="shared" si="79"/>
        <v>0.14129375080924872</v>
      </c>
      <c r="N1020" s="72" t="e">
        <f>IF(VLOOKUP(B1020,[1]Sheet1!$B$2:$G$553,6,FALSE)=0,"",L1020)</f>
        <v>#N/A</v>
      </c>
      <c r="O1020" s="72" t="e">
        <f>IF(VLOOKUP($B1020,[1]Sheet1!$C$2:$G$553,5,FALSE)=0,"",$L1020)</f>
        <v>#N/A</v>
      </c>
      <c r="P1020" s="72" t="e">
        <f>IF(VLOOKUP($B1020,[1]Sheet1!$D$2:$G$553,4,FALSE)=0,"",$L1020)</f>
        <v>#N/A</v>
      </c>
      <c r="Q1020" s="72" t="e">
        <f>IF(VLOOKUP($B1020,[1]Sheet1!$E$2:$G$553,3,FALSE)=0,"",$L1020)</f>
        <v>#N/A</v>
      </c>
      <c r="R1020" s="72" t="e">
        <f>IF(VLOOKUP($B1020,[1]Sheet1!$F$2:$G$553,2,FALSE)=0,"",$L1020)</f>
        <v>#N/A</v>
      </c>
      <c r="S1020" s="72" t="e">
        <f>COUNTIF([1]isolation_zones!$H$2:$H$1182,conductor_pz_summary_hftd_23_re!B1020)</f>
        <v>#VALUE!</v>
      </c>
    </row>
    <row r="1021" spans="1:19" x14ac:dyDescent="0.25">
      <c r="A1021" s="70">
        <v>9841</v>
      </c>
      <c r="B1021" s="71" t="s">
        <v>6055</v>
      </c>
      <c r="C1021" s="72">
        <v>182821103</v>
      </c>
      <c r="D1021" s="72" t="s">
        <v>1474</v>
      </c>
      <c r="E1021" s="72">
        <v>1641.86304126557</v>
      </c>
      <c r="F1021" s="72">
        <f t="shared" si="75"/>
        <v>1.0204245129058858</v>
      </c>
      <c r="G1021" s="73">
        <v>10</v>
      </c>
      <c r="H1021" s="72">
        <f t="shared" si="76"/>
        <v>0.65061985941556899</v>
      </c>
      <c r="I1021" s="74">
        <v>6.5061985941556905E-2</v>
      </c>
      <c r="J1021" s="75">
        <v>1020</v>
      </c>
      <c r="K1021" s="72">
        <f t="shared" si="77"/>
        <v>11978.306537802799</v>
      </c>
      <c r="L1021" s="72">
        <f t="shared" si="78"/>
        <v>3498.0138583061816</v>
      </c>
      <c r="M1021" s="72">
        <f t="shared" si="79"/>
        <v>0.14126747549166352</v>
      </c>
      <c r="N1021" s="72" t="e">
        <f>IF(VLOOKUP(B1021,[1]Sheet1!$B$2:$G$553,6,FALSE)=0,"",L1021)</f>
        <v>#N/A</v>
      </c>
      <c r="O1021" s="72" t="e">
        <f>IF(VLOOKUP($B1021,[1]Sheet1!$C$2:$G$553,5,FALSE)=0,"",$L1021)</f>
        <v>#N/A</v>
      </c>
      <c r="P1021" s="72" t="e">
        <f>IF(VLOOKUP($B1021,[1]Sheet1!$D$2:$G$553,4,FALSE)=0,"",$L1021)</f>
        <v>#N/A</v>
      </c>
      <c r="Q1021" s="72" t="e">
        <f>IF(VLOOKUP($B1021,[1]Sheet1!$E$2:$G$553,3,FALSE)=0,"",$L1021)</f>
        <v>#N/A</v>
      </c>
      <c r="R1021" s="72" t="e">
        <f>IF(VLOOKUP($B1021,[1]Sheet1!$F$2:$G$553,2,FALSE)=0,"",$L1021)</f>
        <v>#N/A</v>
      </c>
      <c r="S1021" s="72" t="e">
        <f>COUNTIF([1]isolation_zones!$H$2:$H$1182,conductor_pz_summary_hftd_23_re!B1021)</f>
        <v>#VALUE!</v>
      </c>
    </row>
    <row r="1022" spans="1:19" x14ac:dyDescent="0.25">
      <c r="A1022" s="70">
        <v>9670</v>
      </c>
      <c r="B1022" s="71" t="s">
        <v>4332</v>
      </c>
      <c r="C1022" s="72">
        <v>103381102</v>
      </c>
      <c r="D1022" s="72" t="s">
        <v>637</v>
      </c>
      <c r="E1022" s="72">
        <v>2729.0128879213999</v>
      </c>
      <c r="F1022" s="72">
        <f t="shared" si="75"/>
        <v>1.6960925344446238</v>
      </c>
      <c r="G1022" s="73">
        <v>12</v>
      </c>
      <c r="H1022" s="72">
        <f t="shared" si="76"/>
        <v>0.77688598671220199</v>
      </c>
      <c r="I1022" s="74">
        <v>6.4740498892683504E-2</v>
      </c>
      <c r="J1022" s="75">
        <v>1021</v>
      </c>
      <c r="K1022" s="72">
        <f t="shared" si="77"/>
        <v>11980.002630337243</v>
      </c>
      <c r="L1022" s="72">
        <f t="shared" si="78"/>
        <v>3497.2369723194693</v>
      </c>
      <c r="M1022" s="72">
        <f t="shared" si="79"/>
        <v>0.14123610090981986</v>
      </c>
      <c r="N1022" s="72" t="e">
        <f>IF(VLOOKUP(B1022,[1]Sheet1!$B$2:$G$553,6,FALSE)=0,"",L1022)</f>
        <v>#N/A</v>
      </c>
      <c r="O1022" s="72" t="e">
        <f>IF(VLOOKUP($B1022,[1]Sheet1!$C$2:$G$553,5,FALSE)=0,"",$L1022)</f>
        <v>#N/A</v>
      </c>
      <c r="P1022" s="72" t="e">
        <f>IF(VLOOKUP($B1022,[1]Sheet1!$D$2:$G$553,4,FALSE)=0,"",$L1022)</f>
        <v>#N/A</v>
      </c>
      <c r="Q1022" s="72" t="e">
        <f>IF(VLOOKUP($B1022,[1]Sheet1!$E$2:$G$553,3,FALSE)=0,"",$L1022)</f>
        <v>#N/A</v>
      </c>
      <c r="R1022" s="72" t="e">
        <f>IF(VLOOKUP($B1022,[1]Sheet1!$F$2:$G$553,2,FALSE)=0,"",$L1022)</f>
        <v>#N/A</v>
      </c>
      <c r="S1022" s="72" t="e">
        <f>COUNTIF([1]isolation_zones!$H$2:$H$1182,conductor_pz_summary_hftd_23_re!B1022)</f>
        <v>#VALUE!</v>
      </c>
    </row>
    <row r="1023" spans="1:19" x14ac:dyDescent="0.25">
      <c r="A1023" s="70">
        <v>2589</v>
      </c>
      <c r="B1023" s="71" t="s">
        <v>2266</v>
      </c>
      <c r="C1023" s="72">
        <v>42851121</v>
      </c>
      <c r="D1023" s="72" t="s">
        <v>71</v>
      </c>
      <c r="E1023" s="72">
        <v>29762.438438341898</v>
      </c>
      <c r="F1023" s="72">
        <f t="shared" si="75"/>
        <v>18.49747572302169</v>
      </c>
      <c r="G1023" s="73">
        <v>99</v>
      </c>
      <c r="H1023" s="72">
        <f t="shared" si="76"/>
        <v>6.3951017892636406</v>
      </c>
      <c r="I1023" s="74">
        <v>6.45969877703398E-2</v>
      </c>
      <c r="J1023" s="75">
        <v>1022</v>
      </c>
      <c r="K1023" s="72">
        <f t="shared" si="77"/>
        <v>11998.500106060264</v>
      </c>
      <c r="L1023" s="72">
        <f t="shared" si="78"/>
        <v>3490.8418705302056</v>
      </c>
      <c r="M1023" s="72">
        <f t="shared" si="79"/>
        <v>0.14097783438433531</v>
      </c>
      <c r="N1023" s="72" t="e">
        <f>IF(VLOOKUP(B1023,[1]Sheet1!$B$2:$G$553,6,FALSE)=0,"",L1023)</f>
        <v>#N/A</v>
      </c>
      <c r="O1023" s="72" t="e">
        <f>IF(VLOOKUP($B1023,[1]Sheet1!$C$2:$G$553,5,FALSE)=0,"",$L1023)</f>
        <v>#N/A</v>
      </c>
      <c r="P1023" s="72" t="e">
        <f>IF(VLOOKUP($B1023,[1]Sheet1!$D$2:$G$553,4,FALSE)=0,"",$L1023)</f>
        <v>#N/A</v>
      </c>
      <c r="Q1023" s="72" t="e">
        <f>IF(VLOOKUP($B1023,[1]Sheet1!$E$2:$G$553,3,FALSE)=0,"",$L1023)</f>
        <v>#N/A</v>
      </c>
      <c r="R1023" s="72" t="e">
        <f>IF(VLOOKUP($B1023,[1]Sheet1!$F$2:$G$553,2,FALSE)=0,"",$L1023)</f>
        <v>#N/A</v>
      </c>
      <c r="S1023" s="72" t="e">
        <f>COUNTIF([1]isolation_zones!$H$2:$H$1182,conductor_pz_summary_hftd_23_re!B1023)</f>
        <v>#VALUE!</v>
      </c>
    </row>
    <row r="1024" spans="1:19" x14ac:dyDescent="0.25">
      <c r="A1024" s="70">
        <v>2518</v>
      </c>
      <c r="B1024" s="71" t="s">
        <v>2279</v>
      </c>
      <c r="C1024" s="72">
        <v>182601104</v>
      </c>
      <c r="D1024" s="72" t="s">
        <v>557</v>
      </c>
      <c r="E1024" s="72">
        <v>19981.627957668399</v>
      </c>
      <c r="F1024" s="72">
        <f t="shared" si="75"/>
        <v>12.41866249699714</v>
      </c>
      <c r="G1024" s="73">
        <v>148</v>
      </c>
      <c r="H1024" s="72">
        <f t="shared" si="76"/>
        <v>9.5546772234379418</v>
      </c>
      <c r="I1024" s="74">
        <v>6.4558629888094202E-2</v>
      </c>
      <c r="J1024" s="75">
        <v>1023</v>
      </c>
      <c r="K1024" s="72">
        <f t="shared" si="77"/>
        <v>12010.918768557262</v>
      </c>
      <c r="L1024" s="72">
        <f t="shared" si="78"/>
        <v>3481.2871933067677</v>
      </c>
      <c r="M1024" s="72">
        <f t="shared" si="79"/>
        <v>0.14059196823709647</v>
      </c>
      <c r="N1024" s="72" t="e">
        <f>IF(VLOOKUP(B1024,[1]Sheet1!$B$2:$G$553,6,FALSE)=0,"",L1024)</f>
        <v>#N/A</v>
      </c>
      <c r="O1024" s="72" t="e">
        <f>IF(VLOOKUP($B1024,[1]Sheet1!$C$2:$G$553,5,FALSE)=0,"",$L1024)</f>
        <v>#N/A</v>
      </c>
      <c r="P1024" s="72" t="e">
        <f>IF(VLOOKUP($B1024,[1]Sheet1!$D$2:$G$553,4,FALSE)=0,"",$L1024)</f>
        <v>#N/A</v>
      </c>
      <c r="Q1024" s="72" t="e">
        <f>IF(VLOOKUP($B1024,[1]Sheet1!$E$2:$G$553,3,FALSE)=0,"",$L1024)</f>
        <v>#N/A</v>
      </c>
      <c r="R1024" s="72" t="e">
        <f>IF(VLOOKUP($B1024,[1]Sheet1!$F$2:$G$553,2,FALSE)=0,"",$L1024)</f>
        <v>#N/A</v>
      </c>
      <c r="S1024" s="72" t="e">
        <f>COUNTIF([1]isolation_zones!$H$2:$H$1182,conductor_pz_summary_hftd_23_re!B1024)</f>
        <v>#VALUE!</v>
      </c>
    </row>
    <row r="1025" spans="1:19" x14ac:dyDescent="0.25">
      <c r="A1025" s="70">
        <v>10030</v>
      </c>
      <c r="B1025" s="71" t="s">
        <v>6056</v>
      </c>
      <c r="C1025" s="72">
        <v>103491102</v>
      </c>
      <c r="D1025" s="72" t="s">
        <v>1554</v>
      </c>
      <c r="E1025" s="72">
        <v>2034.83193930722</v>
      </c>
      <c r="F1025" s="72">
        <f t="shared" si="75"/>
        <v>1.2646562705451958</v>
      </c>
      <c r="G1025" s="73">
        <v>10</v>
      </c>
      <c r="H1025" s="72">
        <f t="shared" si="76"/>
        <v>0.64427464443782312</v>
      </c>
      <c r="I1025" s="74">
        <v>6.4427464443782306E-2</v>
      </c>
      <c r="J1025" s="75">
        <v>1024</v>
      </c>
      <c r="K1025" s="72">
        <f t="shared" si="77"/>
        <v>12012.183424827806</v>
      </c>
      <c r="L1025" s="72">
        <f t="shared" si="78"/>
        <v>3480.64291866233</v>
      </c>
      <c r="M1025" s="72">
        <f t="shared" si="79"/>
        <v>0.14056594917135523</v>
      </c>
      <c r="N1025" s="72">
        <f>IF(VLOOKUP(B1025,[1]Sheet1!$B$2:$G$553,6,FALSE)=0,"",L1025)</f>
        <v>3480.64291866233</v>
      </c>
      <c r="O1025" s="72" t="e">
        <f>IF(VLOOKUP($B1025,[1]Sheet1!$C$2:$G$553,5,FALSE)=0,"",$L1025)</f>
        <v>#N/A</v>
      </c>
      <c r="P1025" s="72" t="e">
        <f>IF(VLOOKUP($B1025,[1]Sheet1!$D$2:$G$553,4,FALSE)=0,"",$L1025)</f>
        <v>#N/A</v>
      </c>
      <c r="Q1025" s="72" t="e">
        <f>IF(VLOOKUP($B1025,[1]Sheet1!$E$2:$G$553,3,FALSE)=0,"",$L1025)</f>
        <v>#N/A</v>
      </c>
      <c r="R1025" s="72" t="e">
        <f>IF(VLOOKUP($B1025,[1]Sheet1!$F$2:$G$553,2,FALSE)=0,"",$L1025)</f>
        <v>#N/A</v>
      </c>
      <c r="S1025" s="72" t="e">
        <f>COUNTIF([1]isolation_zones!$H$2:$H$1182,conductor_pz_summary_hftd_23_re!B1025)</f>
        <v>#VALUE!</v>
      </c>
    </row>
    <row r="1026" spans="1:19" x14ac:dyDescent="0.25">
      <c r="A1026" s="70">
        <v>4185</v>
      </c>
      <c r="B1026" s="71" t="s">
        <v>3386</v>
      </c>
      <c r="C1026" s="72">
        <v>182611104</v>
      </c>
      <c r="D1026" s="72" t="s">
        <v>815</v>
      </c>
      <c r="E1026" s="72">
        <v>52796.268571841501</v>
      </c>
      <c r="F1026" s="72">
        <f t="shared" si="75"/>
        <v>32.813094202511806</v>
      </c>
      <c r="G1026" s="73">
        <v>278</v>
      </c>
      <c r="H1026" s="72">
        <f t="shared" si="76"/>
        <v>17.88682824380373</v>
      </c>
      <c r="I1026" s="74">
        <v>6.4341108790660906E-2</v>
      </c>
      <c r="J1026" s="75">
        <v>1025</v>
      </c>
      <c r="K1026" s="72">
        <f t="shared" si="77"/>
        <v>12044.996519030317</v>
      </c>
      <c r="L1026" s="72">
        <f t="shared" si="78"/>
        <v>3462.7560904185261</v>
      </c>
      <c r="M1026" s="72">
        <f t="shared" si="79"/>
        <v>0.13984358866253246</v>
      </c>
      <c r="N1026" s="72" t="e">
        <f>IF(VLOOKUP(B1026,[1]Sheet1!$B$2:$G$553,6,FALSE)=0,"",L1026)</f>
        <v>#N/A</v>
      </c>
      <c r="O1026" s="72" t="e">
        <f>IF(VLOOKUP($B1026,[1]Sheet1!$C$2:$G$553,5,FALSE)=0,"",$L1026)</f>
        <v>#N/A</v>
      </c>
      <c r="P1026" s="72" t="e">
        <f>IF(VLOOKUP($B1026,[1]Sheet1!$D$2:$G$553,4,FALSE)=0,"",$L1026)</f>
        <v>#N/A</v>
      </c>
      <c r="Q1026" s="72" t="e">
        <f>IF(VLOOKUP($B1026,[1]Sheet1!$E$2:$G$553,3,FALSE)=0,"",$L1026)</f>
        <v>#N/A</v>
      </c>
      <c r="R1026" s="72" t="e">
        <f>IF(VLOOKUP($B1026,[1]Sheet1!$F$2:$G$553,2,FALSE)=0,"",$L1026)</f>
        <v>#N/A</v>
      </c>
      <c r="S1026" s="72" t="e">
        <f>COUNTIF([1]isolation_zones!$H$2:$H$1182,conductor_pz_summary_hftd_23_re!B1026)</f>
        <v>#VALUE!</v>
      </c>
    </row>
    <row r="1027" spans="1:19" x14ac:dyDescent="0.25">
      <c r="A1027" s="70">
        <v>7956</v>
      </c>
      <c r="B1027" s="71" t="s">
        <v>2329</v>
      </c>
      <c r="C1027" s="72">
        <v>103441101</v>
      </c>
      <c r="D1027" s="72" t="s">
        <v>1524</v>
      </c>
      <c r="E1027" s="72">
        <v>4470.3512033515299</v>
      </c>
      <c r="F1027" s="72">
        <f t="shared" ref="F1027:F1090" si="80">E1027/1609</f>
        <v>2.7783413321016344</v>
      </c>
      <c r="G1027" s="73">
        <v>39</v>
      </c>
      <c r="H1027" s="72">
        <f t="shared" ref="H1027:H1090" si="81">I1027*G1027</f>
        <v>2.5042648578069526</v>
      </c>
      <c r="I1027" s="74">
        <v>6.4211919430947506E-2</v>
      </c>
      <c r="J1027" s="75">
        <v>1026</v>
      </c>
      <c r="K1027" s="72">
        <f t="shared" si="77"/>
        <v>12047.774860362419</v>
      </c>
      <c r="L1027" s="72">
        <f t="shared" si="78"/>
        <v>3460.2518255607192</v>
      </c>
      <c r="M1027" s="72">
        <f t="shared" si="79"/>
        <v>0.13974245379321659</v>
      </c>
      <c r="N1027" s="72" t="e">
        <f>IF(VLOOKUP(B1027,[1]Sheet1!$B$2:$G$553,6,FALSE)=0,"",L1027)</f>
        <v>#N/A</v>
      </c>
      <c r="O1027" s="72" t="e">
        <f>IF(VLOOKUP($B1027,[1]Sheet1!$C$2:$G$553,5,FALSE)=0,"",$L1027)</f>
        <v>#N/A</v>
      </c>
      <c r="P1027" s="72" t="e">
        <f>IF(VLOOKUP($B1027,[1]Sheet1!$D$2:$G$553,4,FALSE)=0,"",$L1027)</f>
        <v>#N/A</v>
      </c>
      <c r="Q1027" s="72" t="e">
        <f>IF(VLOOKUP($B1027,[1]Sheet1!$E$2:$G$553,3,FALSE)=0,"",$L1027)</f>
        <v>#N/A</v>
      </c>
      <c r="R1027" s="72" t="e">
        <f>IF(VLOOKUP($B1027,[1]Sheet1!$F$2:$G$553,2,FALSE)=0,"",$L1027)</f>
        <v>#N/A</v>
      </c>
      <c r="S1027" s="72" t="e">
        <f>COUNTIF([1]isolation_zones!$H$2:$H$1182,conductor_pz_summary_hftd_23_re!B1027)</f>
        <v>#VALUE!</v>
      </c>
    </row>
    <row r="1028" spans="1:19" x14ac:dyDescent="0.25">
      <c r="A1028" s="70">
        <v>10640</v>
      </c>
      <c r="B1028" s="71" t="s">
        <v>2731</v>
      </c>
      <c r="C1028" s="72">
        <v>42711102</v>
      </c>
      <c r="D1028" s="72" t="s">
        <v>221</v>
      </c>
      <c r="E1028" s="72">
        <v>1703.3078531757101</v>
      </c>
      <c r="F1028" s="72">
        <f t="shared" si="80"/>
        <v>1.05861271173133</v>
      </c>
      <c r="G1028" s="73">
        <v>6</v>
      </c>
      <c r="H1028" s="72">
        <f t="shared" si="81"/>
        <v>0.38420824735788961</v>
      </c>
      <c r="I1028" s="74">
        <v>6.4034707892981602E-2</v>
      </c>
      <c r="J1028" s="75">
        <v>1027</v>
      </c>
      <c r="K1028" s="72">
        <f t="shared" ref="K1028:K1091" si="82">F1028+K1027</f>
        <v>12048.83347307415</v>
      </c>
      <c r="L1028" s="72">
        <f t="shared" ref="L1028:L1091" si="83">L1027-H1028</f>
        <v>3459.8676173133613</v>
      </c>
      <c r="M1028" s="72">
        <f t="shared" ref="M1028:M1091" si="84">L1028/$L$2</f>
        <v>0.13972693752273685</v>
      </c>
      <c r="N1028" s="72" t="e">
        <f>IF(VLOOKUP(B1028,[1]Sheet1!$B$2:$G$553,6,FALSE)=0,"",L1028)</f>
        <v>#N/A</v>
      </c>
      <c r="O1028" s="72" t="e">
        <f>IF(VLOOKUP($B1028,[1]Sheet1!$C$2:$G$553,5,FALSE)=0,"",$L1028)</f>
        <v>#N/A</v>
      </c>
      <c r="P1028" s="72" t="e">
        <f>IF(VLOOKUP($B1028,[1]Sheet1!$D$2:$G$553,4,FALSE)=0,"",$L1028)</f>
        <v>#N/A</v>
      </c>
      <c r="Q1028" s="72" t="e">
        <f>IF(VLOOKUP($B1028,[1]Sheet1!$E$2:$G$553,3,FALSE)=0,"",$L1028)</f>
        <v>#N/A</v>
      </c>
      <c r="R1028" s="72" t="e">
        <f>IF(VLOOKUP($B1028,[1]Sheet1!$F$2:$G$553,2,FALSE)=0,"",$L1028)</f>
        <v>#N/A</v>
      </c>
      <c r="S1028" s="72" t="e">
        <f>COUNTIF([1]isolation_zones!$H$2:$H$1182,conductor_pz_summary_hftd_23_re!B1028)</f>
        <v>#VALUE!</v>
      </c>
    </row>
    <row r="1029" spans="1:19" x14ac:dyDescent="0.25">
      <c r="A1029" s="70">
        <v>9262</v>
      </c>
      <c r="B1029" s="71" t="s">
        <v>3470</v>
      </c>
      <c r="C1029" s="72">
        <v>43371102</v>
      </c>
      <c r="D1029" s="72" t="s">
        <v>225</v>
      </c>
      <c r="E1029" s="72">
        <v>15708.5354873299</v>
      </c>
      <c r="F1029" s="72">
        <f t="shared" si="80"/>
        <v>9.7629182643442505</v>
      </c>
      <c r="G1029" s="73">
        <v>81</v>
      </c>
      <c r="H1029" s="72">
        <f t="shared" si="81"/>
        <v>5.1759929331673984</v>
      </c>
      <c r="I1029" s="74">
        <v>6.3901147323054297E-2</v>
      </c>
      <c r="J1029" s="75">
        <v>1028</v>
      </c>
      <c r="K1029" s="72">
        <f t="shared" si="82"/>
        <v>12058.596391338495</v>
      </c>
      <c r="L1029" s="72">
        <f t="shared" si="83"/>
        <v>3454.6916243801938</v>
      </c>
      <c r="M1029" s="72">
        <f t="shared" si="84"/>
        <v>0.13951790477316814</v>
      </c>
      <c r="N1029" s="72" t="e">
        <f>IF(VLOOKUP(B1029,[1]Sheet1!$B$2:$G$553,6,FALSE)=0,"",L1029)</f>
        <v>#N/A</v>
      </c>
      <c r="O1029" s="72" t="e">
        <f>IF(VLOOKUP($B1029,[1]Sheet1!$C$2:$G$553,5,FALSE)=0,"",$L1029)</f>
        <v>#N/A</v>
      </c>
      <c r="P1029" s="72" t="e">
        <f>IF(VLOOKUP($B1029,[1]Sheet1!$D$2:$G$553,4,FALSE)=0,"",$L1029)</f>
        <v>#N/A</v>
      </c>
      <c r="Q1029" s="72" t="e">
        <f>IF(VLOOKUP($B1029,[1]Sheet1!$E$2:$G$553,3,FALSE)=0,"",$L1029)</f>
        <v>#N/A</v>
      </c>
      <c r="R1029" s="72" t="e">
        <f>IF(VLOOKUP($B1029,[1]Sheet1!$F$2:$G$553,2,FALSE)=0,"",$L1029)</f>
        <v>#N/A</v>
      </c>
      <c r="S1029" s="72" t="e">
        <f>COUNTIF([1]isolation_zones!$H$2:$H$1182,conductor_pz_summary_hftd_23_re!B1029)</f>
        <v>#VALUE!</v>
      </c>
    </row>
    <row r="1030" spans="1:19" x14ac:dyDescent="0.25">
      <c r="A1030" s="70">
        <v>6678</v>
      </c>
      <c r="B1030" s="71" t="s">
        <v>2112</v>
      </c>
      <c r="C1030" s="72">
        <v>43141101</v>
      </c>
      <c r="D1030" s="72" t="s">
        <v>205</v>
      </c>
      <c r="E1030" s="72">
        <v>13829.549861083</v>
      </c>
      <c r="F1030" s="72">
        <f t="shared" si="80"/>
        <v>8.5951211069502804</v>
      </c>
      <c r="G1030" s="73">
        <v>80</v>
      </c>
      <c r="H1030" s="72">
        <f t="shared" si="81"/>
        <v>5.0890755250913049</v>
      </c>
      <c r="I1030" s="74">
        <v>6.3613444063641306E-2</v>
      </c>
      <c r="J1030" s="75">
        <v>1029</v>
      </c>
      <c r="K1030" s="72">
        <f t="shared" si="82"/>
        <v>12067.191512445444</v>
      </c>
      <c r="L1030" s="72">
        <f t="shared" si="83"/>
        <v>3449.6025488551027</v>
      </c>
      <c r="M1030" s="72">
        <f t="shared" si="84"/>
        <v>0.13931238218774186</v>
      </c>
      <c r="N1030" s="72" t="e">
        <f>IF(VLOOKUP(B1030,[1]Sheet1!$B$2:$G$553,6,FALSE)=0,"",L1030)</f>
        <v>#N/A</v>
      </c>
      <c r="O1030" s="72" t="e">
        <f>IF(VLOOKUP($B1030,[1]Sheet1!$C$2:$G$553,5,FALSE)=0,"",$L1030)</f>
        <v>#N/A</v>
      </c>
      <c r="P1030" s="72" t="e">
        <f>IF(VLOOKUP($B1030,[1]Sheet1!$D$2:$G$553,4,FALSE)=0,"",$L1030)</f>
        <v>#N/A</v>
      </c>
      <c r="Q1030" s="72" t="e">
        <f>IF(VLOOKUP($B1030,[1]Sheet1!$E$2:$G$553,3,FALSE)=0,"",$L1030)</f>
        <v>#N/A</v>
      </c>
      <c r="R1030" s="72" t="e">
        <f>IF(VLOOKUP($B1030,[1]Sheet1!$F$2:$G$553,2,FALSE)=0,"",$L1030)</f>
        <v>#N/A</v>
      </c>
      <c r="S1030" s="72" t="e">
        <f>COUNTIF([1]isolation_zones!$H$2:$H$1182,conductor_pz_summary_hftd_23_re!B1030)</f>
        <v>#VALUE!</v>
      </c>
    </row>
    <row r="1031" spans="1:19" x14ac:dyDescent="0.25">
      <c r="A1031" s="70">
        <v>5737</v>
      </c>
      <c r="B1031" s="71" t="s">
        <v>3676</v>
      </c>
      <c r="C1031" s="72">
        <v>42771115</v>
      </c>
      <c r="D1031" s="72" t="s">
        <v>1044</v>
      </c>
      <c r="E1031" s="72">
        <v>21628.5531385551</v>
      </c>
      <c r="F1031" s="72">
        <f t="shared" si="80"/>
        <v>13.442233150127471</v>
      </c>
      <c r="G1031" s="73">
        <v>182</v>
      </c>
      <c r="H1031" s="72">
        <f t="shared" si="81"/>
        <v>11.561020803667844</v>
      </c>
      <c r="I1031" s="74">
        <v>6.3522092327845295E-2</v>
      </c>
      <c r="J1031" s="75">
        <v>1030</v>
      </c>
      <c r="K1031" s="72">
        <f t="shared" si="82"/>
        <v>12080.633745595573</v>
      </c>
      <c r="L1031" s="72">
        <f t="shared" si="83"/>
        <v>3438.0415280514349</v>
      </c>
      <c r="M1031" s="72">
        <f t="shared" si="84"/>
        <v>0.138845489748433</v>
      </c>
      <c r="N1031" s="72" t="e">
        <f>IF(VLOOKUP(B1031,[1]Sheet1!$B$2:$G$553,6,FALSE)=0,"",L1031)</f>
        <v>#N/A</v>
      </c>
      <c r="O1031" s="72" t="e">
        <f>IF(VLOOKUP($B1031,[1]Sheet1!$C$2:$G$553,5,FALSE)=0,"",$L1031)</f>
        <v>#N/A</v>
      </c>
      <c r="P1031" s="72" t="e">
        <f>IF(VLOOKUP($B1031,[1]Sheet1!$D$2:$G$553,4,FALSE)=0,"",$L1031)</f>
        <v>#N/A</v>
      </c>
      <c r="Q1031" s="72" t="e">
        <f>IF(VLOOKUP($B1031,[1]Sheet1!$E$2:$G$553,3,FALSE)=0,"",$L1031)</f>
        <v>#N/A</v>
      </c>
      <c r="R1031" s="72" t="e">
        <f>IF(VLOOKUP($B1031,[1]Sheet1!$F$2:$G$553,2,FALSE)=0,"",$L1031)</f>
        <v>#N/A</v>
      </c>
      <c r="S1031" s="72" t="e">
        <f>COUNTIF([1]isolation_zones!$H$2:$H$1182,conductor_pz_summary_hftd_23_re!B1031)</f>
        <v>#VALUE!</v>
      </c>
    </row>
    <row r="1032" spans="1:19" x14ac:dyDescent="0.25">
      <c r="A1032" s="70">
        <v>1518</v>
      </c>
      <c r="B1032" s="71" t="s">
        <v>2177</v>
      </c>
      <c r="C1032" s="72">
        <v>152261105</v>
      </c>
      <c r="D1032" s="72" t="s">
        <v>1162</v>
      </c>
      <c r="E1032" s="72">
        <v>10773.8274412431</v>
      </c>
      <c r="F1032" s="72">
        <f t="shared" si="80"/>
        <v>6.6959772785848974</v>
      </c>
      <c r="G1032" s="73">
        <v>76</v>
      </c>
      <c r="H1032" s="72">
        <f t="shared" si="81"/>
        <v>4.8050033195406909</v>
      </c>
      <c r="I1032" s="74">
        <v>6.3223727888693307E-2</v>
      </c>
      <c r="J1032" s="75">
        <v>1031</v>
      </c>
      <c r="K1032" s="72">
        <f t="shared" si="82"/>
        <v>12087.329722874158</v>
      </c>
      <c r="L1032" s="72">
        <f t="shared" si="83"/>
        <v>3433.236524731894</v>
      </c>
      <c r="M1032" s="72">
        <f t="shared" si="84"/>
        <v>0.13865143943411853</v>
      </c>
      <c r="N1032" s="72" t="e">
        <f>IF(VLOOKUP(B1032,[1]Sheet1!$B$2:$G$553,6,FALSE)=0,"",L1032)</f>
        <v>#N/A</v>
      </c>
      <c r="O1032" s="72" t="e">
        <f>IF(VLOOKUP($B1032,[1]Sheet1!$C$2:$G$553,5,FALSE)=0,"",$L1032)</f>
        <v>#N/A</v>
      </c>
      <c r="P1032" s="72" t="e">
        <f>IF(VLOOKUP($B1032,[1]Sheet1!$D$2:$G$553,4,FALSE)=0,"",$L1032)</f>
        <v>#N/A</v>
      </c>
      <c r="Q1032" s="72" t="e">
        <f>IF(VLOOKUP($B1032,[1]Sheet1!$E$2:$G$553,3,FALSE)=0,"",$L1032)</f>
        <v>#N/A</v>
      </c>
      <c r="R1032" s="72" t="e">
        <f>IF(VLOOKUP($B1032,[1]Sheet1!$F$2:$G$553,2,FALSE)=0,"",$L1032)</f>
        <v>#N/A</v>
      </c>
      <c r="S1032" s="72" t="e">
        <f>COUNTIF([1]isolation_zones!$H$2:$H$1182,conductor_pz_summary_hftd_23_re!B1032)</f>
        <v>#VALUE!</v>
      </c>
    </row>
    <row r="1033" spans="1:19" x14ac:dyDescent="0.25">
      <c r="A1033" s="70">
        <v>8962</v>
      </c>
      <c r="B1033" s="71" t="s">
        <v>3453</v>
      </c>
      <c r="C1033" s="72">
        <v>183052110</v>
      </c>
      <c r="D1033" s="72" t="s">
        <v>745</v>
      </c>
      <c r="E1033" s="72">
        <v>32768.323772588497</v>
      </c>
      <c r="F1033" s="72">
        <f t="shared" si="80"/>
        <v>20.365645601360161</v>
      </c>
      <c r="G1033" s="73">
        <v>120</v>
      </c>
      <c r="H1033" s="72">
        <f t="shared" si="81"/>
        <v>7.5782001762332643</v>
      </c>
      <c r="I1033" s="74">
        <v>6.31516681352772E-2</v>
      </c>
      <c r="J1033" s="75">
        <v>1032</v>
      </c>
      <c r="K1033" s="72">
        <f t="shared" si="82"/>
        <v>12107.695368475517</v>
      </c>
      <c r="L1033" s="72">
        <f t="shared" si="83"/>
        <v>3425.6583245556608</v>
      </c>
      <c r="M1033" s="72">
        <f t="shared" si="84"/>
        <v>0.13834539341742685</v>
      </c>
      <c r="N1033" s="72" t="e">
        <f>IF(VLOOKUP(B1033,[1]Sheet1!$B$2:$G$553,6,FALSE)=0,"",L1033)</f>
        <v>#N/A</v>
      </c>
      <c r="O1033" s="72" t="e">
        <f>IF(VLOOKUP($B1033,[1]Sheet1!$C$2:$G$553,5,FALSE)=0,"",$L1033)</f>
        <v>#N/A</v>
      </c>
      <c r="P1033" s="72" t="e">
        <f>IF(VLOOKUP($B1033,[1]Sheet1!$D$2:$G$553,4,FALSE)=0,"",$L1033)</f>
        <v>#N/A</v>
      </c>
      <c r="Q1033" s="72" t="e">
        <f>IF(VLOOKUP($B1033,[1]Sheet1!$E$2:$G$553,3,FALSE)=0,"",$L1033)</f>
        <v>#N/A</v>
      </c>
      <c r="R1033" s="72" t="e">
        <f>IF(VLOOKUP($B1033,[1]Sheet1!$F$2:$G$553,2,FALSE)=0,"",$L1033)</f>
        <v>#N/A</v>
      </c>
      <c r="S1033" s="72" t="e">
        <f>COUNTIF([1]isolation_zones!$H$2:$H$1182,conductor_pz_summary_hftd_23_re!B1033)</f>
        <v>#VALUE!</v>
      </c>
    </row>
    <row r="1034" spans="1:19" x14ac:dyDescent="0.25">
      <c r="A1034" s="70">
        <v>5800</v>
      </c>
      <c r="B1034" s="71" t="s">
        <v>3614</v>
      </c>
      <c r="C1034" s="72">
        <v>103091102</v>
      </c>
      <c r="D1034" s="72" t="s">
        <v>1424</v>
      </c>
      <c r="E1034" s="72">
        <v>14786.622191213801</v>
      </c>
      <c r="F1034" s="72">
        <f t="shared" si="80"/>
        <v>9.1899454264846501</v>
      </c>
      <c r="G1034" s="73">
        <v>72</v>
      </c>
      <c r="H1034" s="72">
        <f t="shared" si="81"/>
        <v>4.5436166164466858</v>
      </c>
      <c r="I1034" s="74">
        <v>6.3105786339537298E-2</v>
      </c>
      <c r="J1034" s="75">
        <v>1033</v>
      </c>
      <c r="K1034" s="72">
        <f t="shared" si="82"/>
        <v>12116.885313902001</v>
      </c>
      <c r="L1034" s="72">
        <f t="shared" si="83"/>
        <v>3421.114707939214</v>
      </c>
      <c r="M1034" s="72">
        <f t="shared" si="84"/>
        <v>0.13816189921900243</v>
      </c>
      <c r="N1034" s="72">
        <f>IF(VLOOKUP(B1034,[1]Sheet1!$B$2:$G$553,6,FALSE)=0,"",L1034)</f>
        <v>3421.114707939214</v>
      </c>
      <c r="O1034" s="72" t="e">
        <f>IF(VLOOKUP($B1034,[1]Sheet1!$C$2:$G$553,5,FALSE)=0,"",$L1034)</f>
        <v>#N/A</v>
      </c>
      <c r="P1034" s="72" t="e">
        <f>IF(VLOOKUP($B1034,[1]Sheet1!$D$2:$G$553,4,FALSE)=0,"",$L1034)</f>
        <v>#N/A</v>
      </c>
      <c r="Q1034" s="72" t="e">
        <f>IF(VLOOKUP($B1034,[1]Sheet1!$E$2:$G$553,3,FALSE)=0,"",$L1034)</f>
        <v>#N/A</v>
      </c>
      <c r="R1034" s="72" t="e">
        <f>IF(VLOOKUP($B1034,[1]Sheet1!$F$2:$G$553,2,FALSE)=0,"",$L1034)</f>
        <v>#N/A</v>
      </c>
      <c r="S1034" s="72" t="e">
        <f>COUNTIF([1]isolation_zones!$H$2:$H$1182,conductor_pz_summary_hftd_23_re!B1034)</f>
        <v>#VALUE!</v>
      </c>
    </row>
    <row r="1035" spans="1:19" x14ac:dyDescent="0.25">
      <c r="A1035" s="70">
        <v>1728</v>
      </c>
      <c r="B1035" s="71" t="s">
        <v>6057</v>
      </c>
      <c r="C1035" s="72">
        <v>183052112</v>
      </c>
      <c r="D1035" s="72" t="s">
        <v>635</v>
      </c>
      <c r="E1035" s="72">
        <v>3810.8828482018098</v>
      </c>
      <c r="F1035" s="72">
        <f t="shared" si="80"/>
        <v>2.368479085271479</v>
      </c>
      <c r="G1035" s="73">
        <v>64</v>
      </c>
      <c r="H1035" s="72">
        <f t="shared" si="81"/>
        <v>4.0306831545795516</v>
      </c>
      <c r="I1035" s="74">
        <v>6.2979424290305494E-2</v>
      </c>
      <c r="J1035" s="75">
        <v>1034</v>
      </c>
      <c r="K1035" s="72">
        <f t="shared" si="82"/>
        <v>12119.253792987272</v>
      </c>
      <c r="L1035" s="72">
        <f t="shared" si="83"/>
        <v>3417.0840247846345</v>
      </c>
      <c r="M1035" s="72">
        <f t="shared" si="84"/>
        <v>0.13799911986568394</v>
      </c>
      <c r="N1035" s="72" t="e">
        <f>IF(VLOOKUP(B1035,[1]Sheet1!$B$2:$G$553,6,FALSE)=0,"",L1035)</f>
        <v>#N/A</v>
      </c>
      <c r="O1035" s="72" t="e">
        <f>IF(VLOOKUP($B1035,[1]Sheet1!$C$2:$G$553,5,FALSE)=0,"",$L1035)</f>
        <v>#N/A</v>
      </c>
      <c r="P1035" s="72" t="e">
        <f>IF(VLOOKUP($B1035,[1]Sheet1!$D$2:$G$553,4,FALSE)=0,"",$L1035)</f>
        <v>#N/A</v>
      </c>
      <c r="Q1035" s="72" t="e">
        <f>IF(VLOOKUP($B1035,[1]Sheet1!$E$2:$G$553,3,FALSE)=0,"",$L1035)</f>
        <v>#N/A</v>
      </c>
      <c r="R1035" s="72" t="e">
        <f>IF(VLOOKUP($B1035,[1]Sheet1!$F$2:$G$553,2,FALSE)=0,"",$L1035)</f>
        <v>#N/A</v>
      </c>
      <c r="S1035" s="72" t="e">
        <f>COUNTIF([1]isolation_zones!$H$2:$H$1182,conductor_pz_summary_hftd_23_re!B1035)</f>
        <v>#VALUE!</v>
      </c>
    </row>
    <row r="1036" spans="1:19" x14ac:dyDescent="0.25">
      <c r="A1036" s="70">
        <v>727</v>
      </c>
      <c r="B1036" s="71" t="s">
        <v>3096</v>
      </c>
      <c r="C1036" s="72">
        <v>153662102</v>
      </c>
      <c r="D1036" s="72" t="s">
        <v>551</v>
      </c>
      <c r="E1036" s="72">
        <v>94273.572339503196</v>
      </c>
      <c r="F1036" s="72">
        <f t="shared" si="80"/>
        <v>58.591406053140581</v>
      </c>
      <c r="G1036" s="73">
        <v>606</v>
      </c>
      <c r="H1036" s="72">
        <f t="shared" si="81"/>
        <v>38.129254544153454</v>
      </c>
      <c r="I1036" s="74">
        <v>6.2919561954048603E-2</v>
      </c>
      <c r="J1036" s="75">
        <v>1035</v>
      </c>
      <c r="K1036" s="72">
        <f t="shared" si="82"/>
        <v>12177.845199040414</v>
      </c>
      <c r="L1036" s="72">
        <f t="shared" si="83"/>
        <v>3378.9547702404811</v>
      </c>
      <c r="M1036" s="72">
        <f t="shared" si="84"/>
        <v>0.13645926789538906</v>
      </c>
      <c r="N1036" s="72" t="e">
        <f>IF(VLOOKUP(B1036,[1]Sheet1!$B$2:$G$553,6,FALSE)=0,"",L1036)</f>
        <v>#N/A</v>
      </c>
      <c r="O1036" s="72" t="e">
        <f>IF(VLOOKUP($B1036,[1]Sheet1!$C$2:$G$553,5,FALSE)=0,"",$L1036)</f>
        <v>#N/A</v>
      </c>
      <c r="P1036" s="72" t="e">
        <f>IF(VLOOKUP($B1036,[1]Sheet1!$D$2:$G$553,4,FALSE)=0,"",$L1036)</f>
        <v>#N/A</v>
      </c>
      <c r="Q1036" s="72" t="e">
        <f>IF(VLOOKUP($B1036,[1]Sheet1!$E$2:$G$553,3,FALSE)=0,"",$L1036)</f>
        <v>#N/A</v>
      </c>
      <c r="R1036" s="72" t="e">
        <f>IF(VLOOKUP($B1036,[1]Sheet1!$F$2:$G$553,2,FALSE)=0,"",$L1036)</f>
        <v>#N/A</v>
      </c>
      <c r="S1036" s="72" t="e">
        <f>COUNTIF([1]isolation_zones!$H$2:$H$1182,conductor_pz_summary_hftd_23_re!B1036)</f>
        <v>#VALUE!</v>
      </c>
    </row>
    <row r="1037" spans="1:19" x14ac:dyDescent="0.25">
      <c r="A1037" s="70">
        <v>7181</v>
      </c>
      <c r="B1037" s="71" t="s">
        <v>4458</v>
      </c>
      <c r="C1037" s="72">
        <v>252192105</v>
      </c>
      <c r="D1037" s="72" t="s">
        <v>715</v>
      </c>
      <c r="E1037" s="72">
        <v>15319.640487197399</v>
      </c>
      <c r="F1037" s="72">
        <f t="shared" si="80"/>
        <v>9.5212184507131123</v>
      </c>
      <c r="G1037" s="73">
        <v>45</v>
      </c>
      <c r="H1037" s="72">
        <f t="shared" si="81"/>
        <v>2.8250506529205119</v>
      </c>
      <c r="I1037" s="74">
        <v>6.2778903398233596E-2</v>
      </c>
      <c r="J1037" s="75">
        <v>1036</v>
      </c>
      <c r="K1037" s="72">
        <f t="shared" si="82"/>
        <v>12187.366417491126</v>
      </c>
      <c r="L1037" s="72">
        <f t="shared" si="83"/>
        <v>3376.1297195875604</v>
      </c>
      <c r="M1037" s="72">
        <f t="shared" si="84"/>
        <v>0.13634517807469651</v>
      </c>
      <c r="N1037" s="72" t="e">
        <f>IF(VLOOKUP(B1037,[1]Sheet1!$B$2:$G$553,6,FALSE)=0,"",L1037)</f>
        <v>#N/A</v>
      </c>
      <c r="O1037" s="72" t="e">
        <f>IF(VLOOKUP($B1037,[1]Sheet1!$C$2:$G$553,5,FALSE)=0,"",$L1037)</f>
        <v>#N/A</v>
      </c>
      <c r="P1037" s="72" t="e">
        <f>IF(VLOOKUP($B1037,[1]Sheet1!$D$2:$G$553,4,FALSE)=0,"",$L1037)</f>
        <v>#N/A</v>
      </c>
      <c r="Q1037" s="72" t="e">
        <f>IF(VLOOKUP($B1037,[1]Sheet1!$E$2:$G$553,3,FALSE)=0,"",$L1037)</f>
        <v>#N/A</v>
      </c>
      <c r="R1037" s="72" t="e">
        <f>IF(VLOOKUP($B1037,[1]Sheet1!$F$2:$G$553,2,FALSE)=0,"",$L1037)</f>
        <v>#N/A</v>
      </c>
      <c r="S1037" s="72" t="e">
        <f>COUNTIF([1]isolation_zones!$H$2:$H$1182,conductor_pz_summary_hftd_23_re!B1037)</f>
        <v>#VALUE!</v>
      </c>
    </row>
    <row r="1038" spans="1:19" x14ac:dyDescent="0.25">
      <c r="A1038" s="70">
        <v>8856</v>
      </c>
      <c r="B1038" s="71" t="s">
        <v>4602</v>
      </c>
      <c r="C1038" s="72">
        <v>192221102</v>
      </c>
      <c r="D1038" s="72" t="s">
        <v>134</v>
      </c>
      <c r="E1038" s="72">
        <v>1685.44011153374</v>
      </c>
      <c r="F1038" s="72">
        <f t="shared" si="80"/>
        <v>1.0475078381191671</v>
      </c>
      <c r="G1038" s="73">
        <v>11</v>
      </c>
      <c r="H1038" s="72">
        <f t="shared" si="81"/>
        <v>0.68808767588444952</v>
      </c>
      <c r="I1038" s="74">
        <v>6.2553425080404498E-2</v>
      </c>
      <c r="J1038" s="75">
        <v>1037</v>
      </c>
      <c r="K1038" s="72">
        <f t="shared" si="82"/>
        <v>12188.413925329245</v>
      </c>
      <c r="L1038" s="72">
        <f t="shared" si="83"/>
        <v>3375.4416319116758</v>
      </c>
      <c r="M1038" s="72">
        <f t="shared" si="84"/>
        <v>0.13631738961735282</v>
      </c>
      <c r="N1038" s="72" t="e">
        <f>IF(VLOOKUP(B1038,[1]Sheet1!$B$2:$G$553,6,FALSE)=0,"",L1038)</f>
        <v>#N/A</v>
      </c>
      <c r="O1038" s="72" t="e">
        <f>IF(VLOOKUP($B1038,[1]Sheet1!$C$2:$G$553,5,FALSE)=0,"",$L1038)</f>
        <v>#N/A</v>
      </c>
      <c r="P1038" s="72" t="e">
        <f>IF(VLOOKUP($B1038,[1]Sheet1!$D$2:$G$553,4,FALSE)=0,"",$L1038)</f>
        <v>#N/A</v>
      </c>
      <c r="Q1038" s="72" t="e">
        <f>IF(VLOOKUP($B1038,[1]Sheet1!$E$2:$G$553,3,FALSE)=0,"",$L1038)</f>
        <v>#N/A</v>
      </c>
      <c r="R1038" s="72" t="e">
        <f>IF(VLOOKUP($B1038,[1]Sheet1!$F$2:$G$553,2,FALSE)=0,"",$L1038)</f>
        <v>#N/A</v>
      </c>
      <c r="S1038" s="72" t="e">
        <f>COUNTIF([1]isolation_zones!$H$2:$H$1182,conductor_pz_summary_hftd_23_re!B1038)</f>
        <v>#VALUE!</v>
      </c>
    </row>
    <row r="1039" spans="1:19" x14ac:dyDescent="0.25">
      <c r="A1039" s="70">
        <v>1917</v>
      </c>
      <c r="B1039" s="71" t="s">
        <v>4520</v>
      </c>
      <c r="C1039" s="72">
        <v>103461101</v>
      </c>
      <c r="D1039" s="72" t="s">
        <v>1436</v>
      </c>
      <c r="E1039" s="72">
        <v>1828.8440035213901</v>
      </c>
      <c r="F1039" s="72">
        <f t="shared" si="80"/>
        <v>1.13663393630913</v>
      </c>
      <c r="G1039" s="73">
        <v>175</v>
      </c>
      <c r="H1039" s="72">
        <f t="shared" si="81"/>
        <v>10.915486385298056</v>
      </c>
      <c r="I1039" s="74">
        <v>6.2374207915988897E-2</v>
      </c>
      <c r="J1039" s="75">
        <v>1038</v>
      </c>
      <c r="K1039" s="72">
        <f t="shared" si="82"/>
        <v>12189.550559265554</v>
      </c>
      <c r="L1039" s="72">
        <f t="shared" si="83"/>
        <v>3364.5261455263776</v>
      </c>
      <c r="M1039" s="72">
        <f t="shared" si="84"/>
        <v>0.13587656711982238</v>
      </c>
      <c r="N1039" s="72" t="e">
        <f>IF(VLOOKUP(B1039,[1]Sheet1!$B$2:$G$553,6,FALSE)=0,"",L1039)</f>
        <v>#N/A</v>
      </c>
      <c r="O1039" s="72" t="e">
        <f>IF(VLOOKUP($B1039,[1]Sheet1!$C$2:$G$553,5,FALSE)=0,"",$L1039)</f>
        <v>#N/A</v>
      </c>
      <c r="P1039" s="72" t="e">
        <f>IF(VLOOKUP($B1039,[1]Sheet1!$D$2:$G$553,4,FALSE)=0,"",$L1039)</f>
        <v>#N/A</v>
      </c>
      <c r="Q1039" s="72" t="e">
        <f>IF(VLOOKUP($B1039,[1]Sheet1!$E$2:$G$553,3,FALSE)=0,"",$L1039)</f>
        <v>#N/A</v>
      </c>
      <c r="R1039" s="72" t="e">
        <f>IF(VLOOKUP($B1039,[1]Sheet1!$F$2:$G$553,2,FALSE)=0,"",$L1039)</f>
        <v>#N/A</v>
      </c>
      <c r="S1039" s="72" t="e">
        <f>COUNTIF([1]isolation_zones!$H$2:$H$1182,conductor_pz_summary_hftd_23_re!B1039)</f>
        <v>#VALUE!</v>
      </c>
    </row>
    <row r="1040" spans="1:19" x14ac:dyDescent="0.25">
      <c r="A1040" s="70">
        <v>9789</v>
      </c>
      <c r="B1040" s="71" t="s">
        <v>6058</v>
      </c>
      <c r="C1040" s="72">
        <v>14662106</v>
      </c>
      <c r="D1040" s="72" t="s">
        <v>795</v>
      </c>
      <c r="E1040" s="72">
        <v>809.595645700006</v>
      </c>
      <c r="F1040" s="72">
        <f t="shared" si="80"/>
        <v>0.50316696438782227</v>
      </c>
      <c r="G1040" s="73">
        <v>26</v>
      </c>
      <c r="H1040" s="72">
        <f t="shared" si="81"/>
        <v>1.6207160574604844</v>
      </c>
      <c r="I1040" s="74">
        <v>6.2335232979249401E-2</v>
      </c>
      <c r="J1040" s="75">
        <v>1039</v>
      </c>
      <c r="K1040" s="72">
        <f t="shared" si="82"/>
        <v>12190.053726229942</v>
      </c>
      <c r="L1040" s="72">
        <f t="shared" si="83"/>
        <v>3362.9054294689172</v>
      </c>
      <c r="M1040" s="72">
        <f t="shared" si="84"/>
        <v>0.135811114415745</v>
      </c>
      <c r="N1040" s="72" t="e">
        <f>IF(VLOOKUP(B1040,[1]Sheet1!$B$2:$G$553,6,FALSE)=0,"",L1040)</f>
        <v>#N/A</v>
      </c>
      <c r="O1040" s="72" t="e">
        <f>IF(VLOOKUP($B1040,[1]Sheet1!$C$2:$G$553,5,FALSE)=0,"",$L1040)</f>
        <v>#N/A</v>
      </c>
      <c r="P1040" s="72" t="e">
        <f>IF(VLOOKUP($B1040,[1]Sheet1!$D$2:$G$553,4,FALSE)=0,"",$L1040)</f>
        <v>#N/A</v>
      </c>
      <c r="Q1040" s="72" t="e">
        <f>IF(VLOOKUP($B1040,[1]Sheet1!$E$2:$G$553,3,FALSE)=0,"",$L1040)</f>
        <v>#N/A</v>
      </c>
      <c r="R1040" s="72" t="e">
        <f>IF(VLOOKUP($B1040,[1]Sheet1!$F$2:$G$553,2,FALSE)=0,"",$L1040)</f>
        <v>#N/A</v>
      </c>
      <c r="S1040" s="72" t="e">
        <f>COUNTIF([1]isolation_zones!$H$2:$H$1182,conductor_pz_summary_hftd_23_re!B1040)</f>
        <v>#VALUE!</v>
      </c>
    </row>
    <row r="1041" spans="1:19" x14ac:dyDescent="0.25">
      <c r="A1041" s="70">
        <v>8449</v>
      </c>
      <c r="B1041" s="71" t="s">
        <v>2849</v>
      </c>
      <c r="C1041" s="72">
        <v>63601111</v>
      </c>
      <c r="D1041" s="72" t="s">
        <v>831</v>
      </c>
      <c r="E1041" s="72">
        <v>352.094916629056</v>
      </c>
      <c r="F1041" s="72">
        <f t="shared" si="80"/>
        <v>0.21882841306964326</v>
      </c>
      <c r="G1041" s="73">
        <v>16</v>
      </c>
      <c r="H1041" s="72">
        <f t="shared" si="81"/>
        <v>0.99668165046648316</v>
      </c>
      <c r="I1041" s="74">
        <v>6.2292603154155197E-2</v>
      </c>
      <c r="J1041" s="75">
        <v>1040</v>
      </c>
      <c r="K1041" s="72">
        <f t="shared" si="82"/>
        <v>12190.272554643012</v>
      </c>
      <c r="L1041" s="72">
        <f t="shared" si="83"/>
        <v>3361.9087478184506</v>
      </c>
      <c r="M1041" s="72">
        <f t="shared" si="84"/>
        <v>0.13577086337434449</v>
      </c>
      <c r="N1041" s="72" t="e">
        <f>IF(VLOOKUP(B1041,[1]Sheet1!$B$2:$G$553,6,FALSE)=0,"",L1041)</f>
        <v>#N/A</v>
      </c>
      <c r="O1041" s="72" t="e">
        <f>IF(VLOOKUP($B1041,[1]Sheet1!$C$2:$G$553,5,FALSE)=0,"",$L1041)</f>
        <v>#N/A</v>
      </c>
      <c r="P1041" s="72" t="e">
        <f>IF(VLOOKUP($B1041,[1]Sheet1!$D$2:$G$553,4,FALSE)=0,"",$L1041)</f>
        <v>#N/A</v>
      </c>
      <c r="Q1041" s="72" t="e">
        <f>IF(VLOOKUP($B1041,[1]Sheet1!$E$2:$G$553,3,FALSE)=0,"",$L1041)</f>
        <v>#N/A</v>
      </c>
      <c r="R1041" s="72" t="e">
        <f>IF(VLOOKUP($B1041,[1]Sheet1!$F$2:$G$553,2,FALSE)=0,"",$L1041)</f>
        <v>#N/A</v>
      </c>
      <c r="S1041" s="72" t="e">
        <f>COUNTIF([1]isolation_zones!$H$2:$H$1182,conductor_pz_summary_hftd_23_re!B1041)</f>
        <v>#VALUE!</v>
      </c>
    </row>
    <row r="1042" spans="1:19" x14ac:dyDescent="0.25">
      <c r="A1042" s="70">
        <v>3572</v>
      </c>
      <c r="B1042" s="71" t="s">
        <v>3445</v>
      </c>
      <c r="C1042" s="72">
        <v>163541101</v>
      </c>
      <c r="D1042" s="72" t="s">
        <v>1066</v>
      </c>
      <c r="E1042" s="72">
        <v>19846.651279390098</v>
      </c>
      <c r="F1042" s="72">
        <f t="shared" si="80"/>
        <v>12.334773946171596</v>
      </c>
      <c r="G1042" s="73">
        <v>169</v>
      </c>
      <c r="H1042" s="72">
        <f t="shared" si="81"/>
        <v>10.504915687106699</v>
      </c>
      <c r="I1042" s="74">
        <v>6.2159264420749698E-2</v>
      </c>
      <c r="J1042" s="75">
        <v>1041</v>
      </c>
      <c r="K1042" s="72">
        <f t="shared" si="82"/>
        <v>12202.607328589183</v>
      </c>
      <c r="L1042" s="72">
        <f t="shared" si="83"/>
        <v>3351.4038321313437</v>
      </c>
      <c r="M1042" s="72">
        <f t="shared" si="84"/>
        <v>0.1353466217962711</v>
      </c>
      <c r="N1042" s="72" t="e">
        <f>IF(VLOOKUP(B1042,[1]Sheet1!$B$2:$G$553,6,FALSE)=0,"",L1042)</f>
        <v>#N/A</v>
      </c>
      <c r="O1042" s="72" t="e">
        <f>IF(VLOOKUP($B1042,[1]Sheet1!$C$2:$G$553,5,FALSE)=0,"",$L1042)</f>
        <v>#N/A</v>
      </c>
      <c r="P1042" s="72" t="e">
        <f>IF(VLOOKUP($B1042,[1]Sheet1!$D$2:$G$553,4,FALSE)=0,"",$L1042)</f>
        <v>#N/A</v>
      </c>
      <c r="Q1042" s="72" t="e">
        <f>IF(VLOOKUP($B1042,[1]Sheet1!$E$2:$G$553,3,FALSE)=0,"",$L1042)</f>
        <v>#N/A</v>
      </c>
      <c r="R1042" s="72" t="e">
        <f>IF(VLOOKUP($B1042,[1]Sheet1!$F$2:$G$553,2,FALSE)=0,"",$L1042)</f>
        <v>#N/A</v>
      </c>
      <c r="S1042" s="72" t="e">
        <f>COUNTIF([1]isolation_zones!$H$2:$H$1182,conductor_pz_summary_hftd_23_re!B1042)</f>
        <v>#VALUE!</v>
      </c>
    </row>
    <row r="1043" spans="1:19" x14ac:dyDescent="0.25">
      <c r="A1043" s="70">
        <v>1028</v>
      </c>
      <c r="B1043" s="71" t="s">
        <v>2293</v>
      </c>
      <c r="C1043" s="72">
        <v>192411101</v>
      </c>
      <c r="D1043" s="72" t="s">
        <v>434</v>
      </c>
      <c r="E1043" s="72">
        <v>25248.629520420702</v>
      </c>
      <c r="F1043" s="72">
        <f t="shared" si="80"/>
        <v>15.692125245755564</v>
      </c>
      <c r="G1043" s="73">
        <v>139</v>
      </c>
      <c r="H1043" s="72">
        <f t="shared" si="81"/>
        <v>8.632332744921646</v>
      </c>
      <c r="I1043" s="74">
        <v>6.2103113272817603E-2</v>
      </c>
      <c r="J1043" s="75">
        <v>1042</v>
      </c>
      <c r="K1043" s="72">
        <f t="shared" si="82"/>
        <v>12218.299453834939</v>
      </c>
      <c r="L1043" s="72">
        <f t="shared" si="83"/>
        <v>3342.771499386422</v>
      </c>
      <c r="M1043" s="72">
        <f t="shared" si="84"/>
        <v>0.13499800457979455</v>
      </c>
      <c r="N1043" s="72" t="e">
        <f>IF(VLOOKUP(B1043,[1]Sheet1!$B$2:$G$553,6,FALSE)=0,"",L1043)</f>
        <v>#N/A</v>
      </c>
      <c r="O1043" s="72" t="e">
        <f>IF(VLOOKUP($B1043,[1]Sheet1!$C$2:$G$553,5,FALSE)=0,"",$L1043)</f>
        <v>#N/A</v>
      </c>
      <c r="P1043" s="72" t="e">
        <f>IF(VLOOKUP($B1043,[1]Sheet1!$D$2:$G$553,4,FALSE)=0,"",$L1043)</f>
        <v>#N/A</v>
      </c>
      <c r="Q1043" s="72" t="e">
        <f>IF(VLOOKUP($B1043,[1]Sheet1!$E$2:$G$553,3,FALSE)=0,"",$L1043)</f>
        <v>#N/A</v>
      </c>
      <c r="R1043" s="72" t="e">
        <f>IF(VLOOKUP($B1043,[1]Sheet1!$F$2:$G$553,2,FALSE)=0,"",$L1043)</f>
        <v>#N/A</v>
      </c>
      <c r="S1043" s="72" t="e">
        <f>COUNTIF([1]isolation_zones!$H$2:$H$1182,conductor_pz_summary_hftd_23_re!B1043)</f>
        <v>#VALUE!</v>
      </c>
    </row>
    <row r="1044" spans="1:19" x14ac:dyDescent="0.25">
      <c r="A1044" s="70">
        <v>3105</v>
      </c>
      <c r="B1044" s="71" t="s">
        <v>2779</v>
      </c>
      <c r="C1044" s="72">
        <v>102041104</v>
      </c>
      <c r="D1044" s="72" t="s">
        <v>511</v>
      </c>
      <c r="E1044" s="72">
        <v>17437.718265256499</v>
      </c>
      <c r="F1044" s="72">
        <f t="shared" si="80"/>
        <v>10.837612346337165</v>
      </c>
      <c r="G1044" s="73">
        <v>86</v>
      </c>
      <c r="H1044" s="72">
        <f t="shared" si="81"/>
        <v>5.3332853826346724</v>
      </c>
      <c r="I1044" s="74">
        <v>6.2014946309705499E-2</v>
      </c>
      <c r="J1044" s="75">
        <v>1043</v>
      </c>
      <c r="K1044" s="72">
        <f t="shared" si="82"/>
        <v>12229.137066181276</v>
      </c>
      <c r="L1044" s="72">
        <f t="shared" si="83"/>
        <v>3337.4382140037874</v>
      </c>
      <c r="M1044" s="72">
        <f t="shared" si="84"/>
        <v>0.13478261956629828</v>
      </c>
      <c r="N1044" s="72" t="e">
        <f>IF(VLOOKUP(B1044,[1]Sheet1!$B$2:$G$553,6,FALSE)=0,"",L1044)</f>
        <v>#N/A</v>
      </c>
      <c r="O1044" s="72" t="e">
        <f>IF(VLOOKUP($B1044,[1]Sheet1!$C$2:$G$553,5,FALSE)=0,"",$L1044)</f>
        <v>#N/A</v>
      </c>
      <c r="P1044" s="72" t="e">
        <f>IF(VLOOKUP($B1044,[1]Sheet1!$D$2:$G$553,4,FALSE)=0,"",$L1044)</f>
        <v>#N/A</v>
      </c>
      <c r="Q1044" s="72" t="e">
        <f>IF(VLOOKUP($B1044,[1]Sheet1!$E$2:$G$553,3,FALSE)=0,"",$L1044)</f>
        <v>#N/A</v>
      </c>
      <c r="R1044" s="72" t="e">
        <f>IF(VLOOKUP($B1044,[1]Sheet1!$F$2:$G$553,2,FALSE)=0,"",$L1044)</f>
        <v>#N/A</v>
      </c>
      <c r="S1044" s="72" t="e">
        <f>COUNTIF([1]isolation_zones!$H$2:$H$1182,conductor_pz_summary_hftd_23_re!B1044)</f>
        <v>#VALUE!</v>
      </c>
    </row>
    <row r="1045" spans="1:19" x14ac:dyDescent="0.25">
      <c r="A1045" s="70">
        <v>2667</v>
      </c>
      <c r="B1045" s="71" t="s">
        <v>3110</v>
      </c>
      <c r="C1045" s="72">
        <v>163451702</v>
      </c>
      <c r="D1045" s="72" t="s">
        <v>1108</v>
      </c>
      <c r="E1045" s="72">
        <v>58482.1142683363</v>
      </c>
      <c r="F1045" s="72">
        <f t="shared" si="80"/>
        <v>36.346870272427779</v>
      </c>
      <c r="G1045" s="73">
        <v>261</v>
      </c>
      <c r="H1045" s="72">
        <f t="shared" si="81"/>
        <v>16.163106869001094</v>
      </c>
      <c r="I1045" s="74">
        <v>6.1927612524908401E-2</v>
      </c>
      <c r="J1045" s="75">
        <v>1044</v>
      </c>
      <c r="K1045" s="72">
        <f t="shared" si="82"/>
        <v>12265.483936453704</v>
      </c>
      <c r="L1045" s="72">
        <f t="shared" si="83"/>
        <v>3321.2751071347861</v>
      </c>
      <c r="M1045" s="72">
        <f t="shared" si="84"/>
        <v>0.13412987163676565</v>
      </c>
      <c r="N1045" s="72">
        <f>IF(VLOOKUP(B1045,[1]Sheet1!$B$2:$G$553,6,FALSE)=0,"",L1045)</f>
        <v>3321.2751071347861</v>
      </c>
      <c r="O1045" s="72" t="e">
        <f>IF(VLOOKUP($B1045,[1]Sheet1!$C$2:$G$553,5,FALSE)=0,"",$L1045)</f>
        <v>#N/A</v>
      </c>
      <c r="P1045" s="72" t="e">
        <f>IF(VLOOKUP($B1045,[1]Sheet1!$D$2:$G$553,4,FALSE)=0,"",$L1045)</f>
        <v>#N/A</v>
      </c>
      <c r="Q1045" s="72" t="e">
        <f>IF(VLOOKUP($B1045,[1]Sheet1!$E$2:$G$553,3,FALSE)=0,"",$L1045)</f>
        <v>#N/A</v>
      </c>
      <c r="R1045" s="72" t="e">
        <f>IF(VLOOKUP($B1045,[1]Sheet1!$F$2:$G$553,2,FALSE)=0,"",$L1045)</f>
        <v>#N/A</v>
      </c>
      <c r="S1045" s="72" t="e">
        <f>COUNTIF([1]isolation_zones!$H$2:$H$1182,conductor_pz_summary_hftd_23_re!B1045)</f>
        <v>#VALUE!</v>
      </c>
    </row>
    <row r="1046" spans="1:19" x14ac:dyDescent="0.25">
      <c r="A1046" s="70">
        <v>7606</v>
      </c>
      <c r="B1046" s="71" t="s">
        <v>3050</v>
      </c>
      <c r="C1046" s="72">
        <v>102041104</v>
      </c>
      <c r="D1046" s="72" t="s">
        <v>511</v>
      </c>
      <c r="E1046" s="72">
        <v>8030.1143441623299</v>
      </c>
      <c r="F1046" s="72">
        <f t="shared" si="80"/>
        <v>4.9907485047621689</v>
      </c>
      <c r="G1046" s="73">
        <v>37</v>
      </c>
      <c r="H1046" s="72">
        <f t="shared" si="81"/>
        <v>2.2851858968809156</v>
      </c>
      <c r="I1046" s="74">
        <v>6.17617809967815E-2</v>
      </c>
      <c r="J1046" s="75">
        <v>1045</v>
      </c>
      <c r="K1046" s="72">
        <f t="shared" si="82"/>
        <v>12270.474684958466</v>
      </c>
      <c r="L1046" s="72">
        <f t="shared" si="83"/>
        <v>3318.989921237905</v>
      </c>
      <c r="M1046" s="72">
        <f t="shared" si="84"/>
        <v>0.13403758428292487</v>
      </c>
      <c r="N1046" s="72" t="e">
        <f>IF(VLOOKUP(B1046,[1]Sheet1!$B$2:$G$553,6,FALSE)=0,"",L1046)</f>
        <v>#N/A</v>
      </c>
      <c r="O1046" s="72" t="e">
        <f>IF(VLOOKUP($B1046,[1]Sheet1!$C$2:$G$553,5,FALSE)=0,"",$L1046)</f>
        <v>#N/A</v>
      </c>
      <c r="P1046" s="72" t="e">
        <f>IF(VLOOKUP($B1046,[1]Sheet1!$D$2:$G$553,4,FALSE)=0,"",$L1046)</f>
        <v>#N/A</v>
      </c>
      <c r="Q1046" s="72" t="e">
        <f>IF(VLOOKUP($B1046,[1]Sheet1!$E$2:$G$553,3,FALSE)=0,"",$L1046)</f>
        <v>#N/A</v>
      </c>
      <c r="R1046" s="72" t="e">
        <f>IF(VLOOKUP($B1046,[1]Sheet1!$F$2:$G$553,2,FALSE)=0,"",$L1046)</f>
        <v>#N/A</v>
      </c>
      <c r="S1046" s="72" t="e">
        <f>COUNTIF([1]isolation_zones!$H$2:$H$1182,conductor_pz_summary_hftd_23_re!B1046)</f>
        <v>#VALUE!</v>
      </c>
    </row>
    <row r="1047" spans="1:19" x14ac:dyDescent="0.25">
      <c r="A1047" s="70">
        <v>2093</v>
      </c>
      <c r="B1047" s="71" t="s">
        <v>4580</v>
      </c>
      <c r="C1047" s="72">
        <v>182541103</v>
      </c>
      <c r="D1047" s="72" t="s">
        <v>833</v>
      </c>
      <c r="E1047" s="72">
        <v>633.10984535511295</v>
      </c>
      <c r="F1047" s="72">
        <f t="shared" si="80"/>
        <v>0.393480326510325</v>
      </c>
      <c r="G1047" s="73">
        <v>94</v>
      </c>
      <c r="H1047" s="72">
        <f t="shared" si="81"/>
        <v>5.80450192213722</v>
      </c>
      <c r="I1047" s="74">
        <v>6.17500204482683E-2</v>
      </c>
      <c r="J1047" s="75">
        <v>1046</v>
      </c>
      <c r="K1047" s="72">
        <f t="shared" si="82"/>
        <v>12270.868165284977</v>
      </c>
      <c r="L1047" s="72">
        <f t="shared" si="83"/>
        <v>3313.1854193157678</v>
      </c>
      <c r="M1047" s="72">
        <f t="shared" si="84"/>
        <v>0.13380316916444848</v>
      </c>
      <c r="N1047" s="72" t="e">
        <f>IF(VLOOKUP(B1047,[1]Sheet1!$B$2:$G$553,6,FALSE)=0,"",L1047)</f>
        <v>#N/A</v>
      </c>
      <c r="O1047" s="72" t="e">
        <f>IF(VLOOKUP($B1047,[1]Sheet1!$C$2:$G$553,5,FALSE)=0,"",$L1047)</f>
        <v>#N/A</v>
      </c>
      <c r="P1047" s="72" t="e">
        <f>IF(VLOOKUP($B1047,[1]Sheet1!$D$2:$G$553,4,FALSE)=0,"",$L1047)</f>
        <v>#N/A</v>
      </c>
      <c r="Q1047" s="72" t="e">
        <f>IF(VLOOKUP($B1047,[1]Sheet1!$E$2:$G$553,3,FALSE)=0,"",$L1047)</f>
        <v>#N/A</v>
      </c>
      <c r="R1047" s="72" t="e">
        <f>IF(VLOOKUP($B1047,[1]Sheet1!$F$2:$G$553,2,FALSE)=0,"",$L1047)</f>
        <v>#N/A</v>
      </c>
      <c r="S1047" s="72" t="e">
        <f>COUNTIF([1]isolation_zones!$H$2:$H$1182,conductor_pz_summary_hftd_23_re!B1047)</f>
        <v>#VALUE!</v>
      </c>
    </row>
    <row r="1048" spans="1:19" x14ac:dyDescent="0.25">
      <c r="A1048" s="70">
        <v>7485</v>
      </c>
      <c r="B1048" s="71" t="s">
        <v>2062</v>
      </c>
      <c r="C1048" s="72">
        <v>153652105</v>
      </c>
      <c r="D1048" s="72" t="s">
        <v>783</v>
      </c>
      <c r="E1048" s="72">
        <v>26.680649067138301</v>
      </c>
      <c r="F1048" s="72">
        <f t="shared" si="80"/>
        <v>1.658213117907912E-2</v>
      </c>
      <c r="G1048" s="73">
        <v>19</v>
      </c>
      <c r="H1048" s="72">
        <f t="shared" si="81"/>
        <v>1.1697251834291136</v>
      </c>
      <c r="I1048" s="74">
        <v>6.1564483338374401E-2</v>
      </c>
      <c r="J1048" s="75">
        <v>1047</v>
      </c>
      <c r="K1048" s="72">
        <f t="shared" si="82"/>
        <v>12270.884747416156</v>
      </c>
      <c r="L1048" s="72">
        <f t="shared" si="83"/>
        <v>3312.0156941323389</v>
      </c>
      <c r="M1048" s="72">
        <f t="shared" si="84"/>
        <v>0.13375592975077674</v>
      </c>
      <c r="N1048" s="72" t="e">
        <f>IF(VLOOKUP(B1048,[1]Sheet1!$B$2:$G$553,6,FALSE)=0,"",L1048)</f>
        <v>#N/A</v>
      </c>
      <c r="O1048" s="72" t="e">
        <f>IF(VLOOKUP($B1048,[1]Sheet1!$C$2:$G$553,5,FALSE)=0,"",$L1048)</f>
        <v>#N/A</v>
      </c>
      <c r="P1048" s="72" t="e">
        <f>IF(VLOOKUP($B1048,[1]Sheet1!$D$2:$G$553,4,FALSE)=0,"",$L1048)</f>
        <v>#N/A</v>
      </c>
      <c r="Q1048" s="72" t="e">
        <f>IF(VLOOKUP($B1048,[1]Sheet1!$E$2:$G$553,3,FALSE)=0,"",$L1048)</f>
        <v>#N/A</v>
      </c>
      <c r="R1048" s="72" t="e">
        <f>IF(VLOOKUP($B1048,[1]Sheet1!$F$2:$G$553,2,FALSE)=0,"",$L1048)</f>
        <v>#N/A</v>
      </c>
      <c r="S1048" s="72" t="e">
        <f>COUNTIF([1]isolation_zones!$H$2:$H$1182,conductor_pz_summary_hftd_23_re!B1048)</f>
        <v>#VALUE!</v>
      </c>
    </row>
    <row r="1049" spans="1:19" x14ac:dyDescent="0.25">
      <c r="A1049" s="70">
        <v>284</v>
      </c>
      <c r="B1049" s="71" t="s">
        <v>3075</v>
      </c>
      <c r="C1049" s="72">
        <v>183071101</v>
      </c>
      <c r="D1049" s="72" t="s">
        <v>467</v>
      </c>
      <c r="E1049" s="72">
        <v>47471.330229805899</v>
      </c>
      <c r="F1049" s="72">
        <f t="shared" si="80"/>
        <v>29.503623511377189</v>
      </c>
      <c r="G1049" s="73">
        <v>164</v>
      </c>
      <c r="H1049" s="72">
        <f t="shared" si="81"/>
        <v>10.078281794935066</v>
      </c>
      <c r="I1049" s="74">
        <v>6.1452937773994298E-2</v>
      </c>
      <c r="J1049" s="75">
        <v>1048</v>
      </c>
      <c r="K1049" s="72">
        <f t="shared" si="82"/>
        <v>12300.388370927532</v>
      </c>
      <c r="L1049" s="72">
        <f t="shared" si="83"/>
        <v>3301.9374123374037</v>
      </c>
      <c r="M1049" s="72">
        <f t="shared" si="84"/>
        <v>0.13334891780510266</v>
      </c>
      <c r="N1049" s="72" t="e">
        <f>IF(VLOOKUP(B1049,[1]Sheet1!$B$2:$G$553,6,FALSE)=0,"",L1049)</f>
        <v>#N/A</v>
      </c>
      <c r="O1049" s="72" t="e">
        <f>IF(VLOOKUP($B1049,[1]Sheet1!$C$2:$G$553,5,FALSE)=0,"",$L1049)</f>
        <v>#N/A</v>
      </c>
      <c r="P1049" s="72" t="e">
        <f>IF(VLOOKUP($B1049,[1]Sheet1!$D$2:$G$553,4,FALSE)=0,"",$L1049)</f>
        <v>#N/A</v>
      </c>
      <c r="Q1049" s="72" t="e">
        <f>IF(VLOOKUP($B1049,[1]Sheet1!$E$2:$G$553,3,FALSE)=0,"",$L1049)</f>
        <v>#N/A</v>
      </c>
      <c r="R1049" s="72" t="e">
        <f>IF(VLOOKUP($B1049,[1]Sheet1!$F$2:$G$553,2,FALSE)=0,"",$L1049)</f>
        <v>#N/A</v>
      </c>
      <c r="S1049" s="72" t="e">
        <f>COUNTIF([1]isolation_zones!$H$2:$H$1182,conductor_pz_summary_hftd_23_re!B1049)</f>
        <v>#VALUE!</v>
      </c>
    </row>
    <row r="1050" spans="1:19" x14ac:dyDescent="0.25">
      <c r="A1050" s="70">
        <v>10468</v>
      </c>
      <c r="B1050" s="71" t="s">
        <v>2169</v>
      </c>
      <c r="C1050" s="72">
        <v>48011144</v>
      </c>
      <c r="D1050" s="72" t="s">
        <v>198</v>
      </c>
      <c r="E1050" s="72">
        <v>63.3635601726102</v>
      </c>
      <c r="F1050" s="72">
        <f t="shared" si="80"/>
        <v>3.9380708621883281E-2</v>
      </c>
      <c r="G1050" s="73">
        <v>1</v>
      </c>
      <c r="H1050" s="72">
        <f t="shared" si="81"/>
        <v>6.1428403412966001E-2</v>
      </c>
      <c r="I1050" s="74">
        <v>6.1428403412966001E-2</v>
      </c>
      <c r="J1050" s="75">
        <v>1049</v>
      </c>
      <c r="K1050" s="72">
        <f t="shared" si="82"/>
        <v>12300.427751636154</v>
      </c>
      <c r="L1050" s="72">
        <f t="shared" si="83"/>
        <v>3301.8759839339905</v>
      </c>
      <c r="M1050" s="72">
        <f t="shared" si="84"/>
        <v>0.13334643701576757</v>
      </c>
      <c r="N1050" s="72" t="e">
        <f>IF(VLOOKUP(B1050,[1]Sheet1!$B$2:$G$553,6,FALSE)=0,"",L1050)</f>
        <v>#N/A</v>
      </c>
      <c r="O1050" s="72" t="e">
        <f>IF(VLOOKUP($B1050,[1]Sheet1!$C$2:$G$553,5,FALSE)=0,"",$L1050)</f>
        <v>#N/A</v>
      </c>
      <c r="P1050" s="72" t="e">
        <f>IF(VLOOKUP($B1050,[1]Sheet1!$D$2:$G$553,4,FALSE)=0,"",$L1050)</f>
        <v>#N/A</v>
      </c>
      <c r="Q1050" s="72" t="e">
        <f>IF(VLOOKUP($B1050,[1]Sheet1!$E$2:$G$553,3,FALSE)=0,"",$L1050)</f>
        <v>#N/A</v>
      </c>
      <c r="R1050" s="72" t="e">
        <f>IF(VLOOKUP($B1050,[1]Sheet1!$F$2:$G$553,2,FALSE)=0,"",$L1050)</f>
        <v>#N/A</v>
      </c>
      <c r="S1050" s="72" t="e">
        <f>COUNTIF([1]isolation_zones!$H$2:$H$1182,conductor_pz_summary_hftd_23_re!B1050)</f>
        <v>#VALUE!</v>
      </c>
    </row>
    <row r="1051" spans="1:19" x14ac:dyDescent="0.25">
      <c r="A1051" s="70">
        <v>8597</v>
      </c>
      <c r="B1051" s="71" t="s">
        <v>2004</v>
      </c>
      <c r="C1051" s="72">
        <v>103031102</v>
      </c>
      <c r="D1051" s="72" t="s">
        <v>211</v>
      </c>
      <c r="E1051" s="72">
        <v>11105.9314210455</v>
      </c>
      <c r="F1051" s="72">
        <f t="shared" si="80"/>
        <v>6.902381243657862</v>
      </c>
      <c r="G1051" s="73">
        <v>63</v>
      </c>
      <c r="H1051" s="72">
        <f t="shared" si="81"/>
        <v>3.8641543201886313</v>
      </c>
      <c r="I1051" s="74">
        <v>6.1335782860137002E-2</v>
      </c>
      <c r="J1051" s="75">
        <v>1050</v>
      </c>
      <c r="K1051" s="72">
        <f t="shared" si="82"/>
        <v>12307.330132879812</v>
      </c>
      <c r="L1051" s="72">
        <f t="shared" si="83"/>
        <v>3298.0118296138016</v>
      </c>
      <c r="M1051" s="72">
        <f t="shared" si="84"/>
        <v>0.1331903829382724</v>
      </c>
      <c r="N1051" s="72" t="e">
        <f>IF(VLOOKUP(B1051,[1]Sheet1!$B$2:$G$553,6,FALSE)=0,"",L1051)</f>
        <v>#N/A</v>
      </c>
      <c r="O1051" s="72" t="e">
        <f>IF(VLOOKUP($B1051,[1]Sheet1!$C$2:$G$553,5,FALSE)=0,"",$L1051)</f>
        <v>#N/A</v>
      </c>
      <c r="P1051" s="72" t="e">
        <f>IF(VLOOKUP($B1051,[1]Sheet1!$D$2:$G$553,4,FALSE)=0,"",$L1051)</f>
        <v>#N/A</v>
      </c>
      <c r="Q1051" s="72" t="e">
        <f>IF(VLOOKUP($B1051,[1]Sheet1!$E$2:$G$553,3,FALSE)=0,"",$L1051)</f>
        <v>#N/A</v>
      </c>
      <c r="R1051" s="72" t="e">
        <f>IF(VLOOKUP($B1051,[1]Sheet1!$F$2:$G$553,2,FALSE)=0,"",$L1051)</f>
        <v>#N/A</v>
      </c>
      <c r="S1051" s="72" t="e">
        <f>COUNTIF([1]isolation_zones!$H$2:$H$1182,conductor_pz_summary_hftd_23_re!B1051)</f>
        <v>#VALUE!</v>
      </c>
    </row>
    <row r="1052" spans="1:19" x14ac:dyDescent="0.25">
      <c r="A1052" s="70">
        <v>6425</v>
      </c>
      <c r="B1052" s="71" t="s">
        <v>6059</v>
      </c>
      <c r="C1052" s="72">
        <v>63172101</v>
      </c>
      <c r="D1052" s="72" t="s">
        <v>1618</v>
      </c>
      <c r="E1052" s="72">
        <v>2661.6552487538102</v>
      </c>
      <c r="F1052" s="72">
        <f t="shared" si="80"/>
        <v>1.6542294895921754</v>
      </c>
      <c r="G1052" s="73">
        <v>130</v>
      </c>
      <c r="H1052" s="72">
        <f t="shared" si="81"/>
        <v>7.9710278388217617</v>
      </c>
      <c r="I1052" s="74">
        <v>6.13155987601674E-2</v>
      </c>
      <c r="J1052" s="75">
        <v>1051</v>
      </c>
      <c r="K1052" s="72">
        <f t="shared" si="82"/>
        <v>12308.984362369403</v>
      </c>
      <c r="L1052" s="72">
        <f t="shared" si="83"/>
        <v>3290.0408017749801</v>
      </c>
      <c r="M1052" s="72">
        <f t="shared" si="84"/>
        <v>0.13286847255555903</v>
      </c>
      <c r="N1052" s="72" t="e">
        <f>IF(VLOOKUP(B1052,[1]Sheet1!$B$2:$G$553,6,FALSE)=0,"",L1052)</f>
        <v>#N/A</v>
      </c>
      <c r="O1052" s="72" t="e">
        <f>IF(VLOOKUP($B1052,[1]Sheet1!$C$2:$G$553,5,FALSE)=0,"",$L1052)</f>
        <v>#N/A</v>
      </c>
      <c r="P1052" s="72" t="e">
        <f>IF(VLOOKUP($B1052,[1]Sheet1!$D$2:$G$553,4,FALSE)=0,"",$L1052)</f>
        <v>#N/A</v>
      </c>
      <c r="Q1052" s="72" t="e">
        <f>IF(VLOOKUP($B1052,[1]Sheet1!$E$2:$G$553,3,FALSE)=0,"",$L1052)</f>
        <v>#N/A</v>
      </c>
      <c r="R1052" s="72" t="e">
        <f>IF(VLOOKUP($B1052,[1]Sheet1!$F$2:$G$553,2,FALSE)=0,"",$L1052)</f>
        <v>#N/A</v>
      </c>
      <c r="S1052" s="72" t="e">
        <f>COUNTIF([1]isolation_zones!$H$2:$H$1182,conductor_pz_summary_hftd_23_re!B1052)</f>
        <v>#VALUE!</v>
      </c>
    </row>
    <row r="1053" spans="1:19" x14ac:dyDescent="0.25">
      <c r="A1053" s="70">
        <v>5524</v>
      </c>
      <c r="B1053" s="71" t="s">
        <v>3738</v>
      </c>
      <c r="C1053" s="72">
        <v>103441101</v>
      </c>
      <c r="D1053" s="72" t="s">
        <v>1524</v>
      </c>
      <c r="E1053" s="72">
        <v>23526.972845111901</v>
      </c>
      <c r="F1053" s="72">
        <f t="shared" si="80"/>
        <v>14.622108666943381</v>
      </c>
      <c r="G1053" s="73">
        <v>201</v>
      </c>
      <c r="H1053" s="72">
        <f t="shared" si="81"/>
        <v>12.303235648576338</v>
      </c>
      <c r="I1053" s="74">
        <v>6.1210127604857403E-2</v>
      </c>
      <c r="J1053" s="75">
        <v>1052</v>
      </c>
      <c r="K1053" s="72">
        <f t="shared" si="82"/>
        <v>12323.606471036346</v>
      </c>
      <c r="L1053" s="72">
        <f t="shared" si="83"/>
        <v>3277.7375661264036</v>
      </c>
      <c r="M1053" s="72">
        <f t="shared" si="84"/>
        <v>0.13237160573031007</v>
      </c>
      <c r="N1053" s="72" t="e">
        <f>IF(VLOOKUP(B1053,[1]Sheet1!$B$2:$G$553,6,FALSE)=0,"",L1053)</f>
        <v>#N/A</v>
      </c>
      <c r="O1053" s="72" t="e">
        <f>IF(VLOOKUP($B1053,[1]Sheet1!$C$2:$G$553,5,FALSE)=0,"",$L1053)</f>
        <v>#N/A</v>
      </c>
      <c r="P1053" s="72" t="e">
        <f>IF(VLOOKUP($B1053,[1]Sheet1!$D$2:$G$553,4,FALSE)=0,"",$L1053)</f>
        <v>#N/A</v>
      </c>
      <c r="Q1053" s="72" t="e">
        <f>IF(VLOOKUP($B1053,[1]Sheet1!$E$2:$G$553,3,FALSE)=0,"",$L1053)</f>
        <v>#N/A</v>
      </c>
      <c r="R1053" s="72" t="e">
        <f>IF(VLOOKUP($B1053,[1]Sheet1!$F$2:$G$553,2,FALSE)=0,"",$L1053)</f>
        <v>#N/A</v>
      </c>
      <c r="S1053" s="72" t="e">
        <f>COUNTIF([1]isolation_zones!$H$2:$H$1182,conductor_pz_summary_hftd_23_re!B1053)</f>
        <v>#VALUE!</v>
      </c>
    </row>
    <row r="1054" spans="1:19" x14ac:dyDescent="0.25">
      <c r="A1054" s="70">
        <v>10127</v>
      </c>
      <c r="B1054" s="71" t="s">
        <v>6060</v>
      </c>
      <c r="C1054" s="72">
        <v>152251101</v>
      </c>
      <c r="D1054" s="72" t="s">
        <v>1570</v>
      </c>
      <c r="E1054" s="72">
        <v>56.748364115680303</v>
      </c>
      <c r="F1054" s="72">
        <f t="shared" si="80"/>
        <v>3.5269337548589373E-2</v>
      </c>
      <c r="G1054" s="73">
        <v>1</v>
      </c>
      <c r="H1054" s="72">
        <f t="shared" si="81"/>
        <v>6.1206966257397299E-2</v>
      </c>
      <c r="I1054" s="74">
        <v>6.1206966257397299E-2</v>
      </c>
      <c r="J1054" s="75">
        <v>1053</v>
      </c>
      <c r="K1054" s="72">
        <f t="shared" si="82"/>
        <v>12323.641740373894</v>
      </c>
      <c r="L1054" s="72">
        <f t="shared" si="83"/>
        <v>3277.6763591601461</v>
      </c>
      <c r="M1054" s="72">
        <f t="shared" si="84"/>
        <v>0.13236913388372629</v>
      </c>
      <c r="N1054" s="72">
        <f>IF(VLOOKUP(B1054,[1]Sheet1!$B$2:$G$553,6,FALSE)=0,"",L1054)</f>
        <v>3277.6763591601461</v>
      </c>
      <c r="O1054" s="72" t="e">
        <f>IF(VLOOKUP($B1054,[1]Sheet1!$C$2:$G$553,5,FALSE)=0,"",$L1054)</f>
        <v>#N/A</v>
      </c>
      <c r="P1054" s="72" t="e">
        <f>IF(VLOOKUP($B1054,[1]Sheet1!$D$2:$G$553,4,FALSE)=0,"",$L1054)</f>
        <v>#N/A</v>
      </c>
      <c r="Q1054" s="72" t="e">
        <f>IF(VLOOKUP($B1054,[1]Sheet1!$E$2:$G$553,3,FALSE)=0,"",$L1054)</f>
        <v>#N/A</v>
      </c>
      <c r="R1054" s="72" t="e">
        <f>IF(VLOOKUP($B1054,[1]Sheet1!$F$2:$G$553,2,FALSE)=0,"",$L1054)</f>
        <v>#N/A</v>
      </c>
      <c r="S1054" s="72" t="e">
        <f>COUNTIF([1]isolation_zones!$H$2:$H$1182,conductor_pz_summary_hftd_23_re!B1054)</f>
        <v>#VALUE!</v>
      </c>
    </row>
    <row r="1055" spans="1:19" x14ac:dyDescent="0.25">
      <c r="A1055" s="70">
        <v>4318</v>
      </c>
      <c r="B1055" s="71" t="s">
        <v>2827</v>
      </c>
      <c r="C1055" s="72">
        <v>152691110</v>
      </c>
      <c r="D1055" s="72" t="s">
        <v>1558</v>
      </c>
      <c r="E1055" s="72">
        <v>18614.566083025002</v>
      </c>
      <c r="F1055" s="72">
        <f t="shared" si="80"/>
        <v>11.569028019282165</v>
      </c>
      <c r="G1055" s="73">
        <v>124</v>
      </c>
      <c r="H1055" s="72">
        <f t="shared" si="81"/>
        <v>7.5471244810049587</v>
      </c>
      <c r="I1055" s="74">
        <v>6.0863907104878698E-2</v>
      </c>
      <c r="J1055" s="75">
        <v>1054</v>
      </c>
      <c r="K1055" s="72">
        <f t="shared" si="82"/>
        <v>12335.210768393177</v>
      </c>
      <c r="L1055" s="72">
        <f t="shared" si="83"/>
        <v>3270.1292346791411</v>
      </c>
      <c r="M1055" s="72">
        <f t="shared" si="84"/>
        <v>0.1320643428606372</v>
      </c>
      <c r="N1055" s="72" t="e">
        <f>IF(VLOOKUP(B1055,[1]Sheet1!$B$2:$G$553,6,FALSE)=0,"",L1055)</f>
        <v>#N/A</v>
      </c>
      <c r="O1055" s="72" t="e">
        <f>IF(VLOOKUP($B1055,[1]Sheet1!$C$2:$G$553,5,FALSE)=0,"",$L1055)</f>
        <v>#N/A</v>
      </c>
      <c r="P1055" s="72" t="e">
        <f>IF(VLOOKUP($B1055,[1]Sheet1!$D$2:$G$553,4,FALSE)=0,"",$L1055)</f>
        <v>#N/A</v>
      </c>
      <c r="Q1055" s="72" t="e">
        <f>IF(VLOOKUP($B1055,[1]Sheet1!$E$2:$G$553,3,FALSE)=0,"",$L1055)</f>
        <v>#N/A</v>
      </c>
      <c r="R1055" s="72" t="e">
        <f>IF(VLOOKUP($B1055,[1]Sheet1!$F$2:$G$553,2,FALSE)=0,"",$L1055)</f>
        <v>#N/A</v>
      </c>
      <c r="S1055" s="72" t="e">
        <f>COUNTIF([1]isolation_zones!$H$2:$H$1182,conductor_pz_summary_hftd_23_re!B1055)</f>
        <v>#VALUE!</v>
      </c>
    </row>
    <row r="1056" spans="1:19" x14ac:dyDescent="0.25">
      <c r="A1056" s="70">
        <v>7906</v>
      </c>
      <c r="B1056" s="71" t="s">
        <v>4613</v>
      </c>
      <c r="C1056" s="72">
        <v>103501101</v>
      </c>
      <c r="D1056" s="72" t="s">
        <v>1560</v>
      </c>
      <c r="E1056" s="72">
        <v>4357.8456708900603</v>
      </c>
      <c r="F1056" s="72">
        <f t="shared" si="80"/>
        <v>2.708418689179652</v>
      </c>
      <c r="G1056" s="73">
        <v>3</v>
      </c>
      <c r="H1056" s="72">
        <f t="shared" si="81"/>
        <v>0.18245701597466579</v>
      </c>
      <c r="I1056" s="74">
        <v>6.0819005324888598E-2</v>
      </c>
      <c r="J1056" s="75">
        <v>1055</v>
      </c>
      <c r="K1056" s="72">
        <f t="shared" si="82"/>
        <v>12337.919187082356</v>
      </c>
      <c r="L1056" s="72">
        <f t="shared" si="83"/>
        <v>3269.9467776631664</v>
      </c>
      <c r="M1056" s="72">
        <f t="shared" si="84"/>
        <v>0.13205697432435445</v>
      </c>
      <c r="N1056" s="72">
        <f>IF(VLOOKUP(B1056,[1]Sheet1!$B$2:$G$553,6,FALSE)=0,"",L1056)</f>
        <v>3269.9467776631664</v>
      </c>
      <c r="O1056" s="72" t="e">
        <f>IF(VLOOKUP($B1056,[1]Sheet1!$C$2:$G$553,5,FALSE)=0,"",$L1056)</f>
        <v>#N/A</v>
      </c>
      <c r="P1056" s="72" t="e">
        <f>IF(VLOOKUP($B1056,[1]Sheet1!$D$2:$G$553,4,FALSE)=0,"",$L1056)</f>
        <v>#N/A</v>
      </c>
      <c r="Q1056" s="72" t="e">
        <f>IF(VLOOKUP($B1056,[1]Sheet1!$E$2:$G$553,3,FALSE)=0,"",$L1056)</f>
        <v>#N/A</v>
      </c>
      <c r="R1056" s="72" t="e">
        <f>IF(VLOOKUP($B1056,[1]Sheet1!$F$2:$G$553,2,FALSE)=0,"",$L1056)</f>
        <v>#N/A</v>
      </c>
      <c r="S1056" s="72" t="e">
        <f>COUNTIF([1]isolation_zones!$H$2:$H$1182,conductor_pz_summary_hftd_23_re!B1056)</f>
        <v>#VALUE!</v>
      </c>
    </row>
    <row r="1057" spans="1:19" x14ac:dyDescent="0.25">
      <c r="A1057" s="70">
        <v>7035</v>
      </c>
      <c r="B1057" s="71" t="s">
        <v>3812</v>
      </c>
      <c r="C1057" s="72">
        <v>102971111</v>
      </c>
      <c r="D1057" s="72" t="s">
        <v>503</v>
      </c>
      <c r="E1057" s="72">
        <v>777.742287775367</v>
      </c>
      <c r="F1057" s="72">
        <f t="shared" si="80"/>
        <v>0.48336997375722002</v>
      </c>
      <c r="G1057" s="73">
        <v>85</v>
      </c>
      <c r="H1057" s="72">
        <f t="shared" si="81"/>
        <v>5.1607924465900847</v>
      </c>
      <c r="I1057" s="74">
        <v>6.0715205254001002E-2</v>
      </c>
      <c r="J1057" s="75">
        <v>1056</v>
      </c>
      <c r="K1057" s="72">
        <f t="shared" si="82"/>
        <v>12338.402557056113</v>
      </c>
      <c r="L1057" s="72">
        <f t="shared" si="83"/>
        <v>3264.7859852165761</v>
      </c>
      <c r="M1057" s="72">
        <f t="shared" si="84"/>
        <v>0.13184855544724364</v>
      </c>
      <c r="N1057" s="72" t="e">
        <f>IF(VLOOKUP(B1057,[1]Sheet1!$B$2:$G$553,6,FALSE)=0,"",L1057)</f>
        <v>#N/A</v>
      </c>
      <c r="O1057" s="72" t="e">
        <f>IF(VLOOKUP($B1057,[1]Sheet1!$C$2:$G$553,5,FALSE)=0,"",$L1057)</f>
        <v>#N/A</v>
      </c>
      <c r="P1057" s="72" t="e">
        <f>IF(VLOOKUP($B1057,[1]Sheet1!$D$2:$G$553,4,FALSE)=0,"",$L1057)</f>
        <v>#N/A</v>
      </c>
      <c r="Q1057" s="72" t="e">
        <f>IF(VLOOKUP($B1057,[1]Sheet1!$E$2:$G$553,3,FALSE)=0,"",$L1057)</f>
        <v>#N/A</v>
      </c>
      <c r="R1057" s="72" t="e">
        <f>IF(VLOOKUP($B1057,[1]Sheet1!$F$2:$G$553,2,FALSE)=0,"",$L1057)</f>
        <v>#N/A</v>
      </c>
      <c r="S1057" s="72" t="e">
        <f>COUNTIF([1]isolation_zones!$H$2:$H$1182,conductor_pz_summary_hftd_23_re!B1057)</f>
        <v>#VALUE!</v>
      </c>
    </row>
    <row r="1058" spans="1:19" x14ac:dyDescent="0.25">
      <c r="A1058" s="70">
        <v>4688</v>
      </c>
      <c r="B1058" s="71" t="s">
        <v>2635</v>
      </c>
      <c r="C1058" s="72">
        <v>42871101</v>
      </c>
      <c r="D1058" s="72" t="s">
        <v>529</v>
      </c>
      <c r="E1058" s="72">
        <v>8129.0760078600797</v>
      </c>
      <c r="F1058" s="72">
        <f t="shared" si="80"/>
        <v>5.0522535785332998</v>
      </c>
      <c r="G1058" s="73">
        <v>207</v>
      </c>
      <c r="H1058" s="72">
        <f t="shared" si="81"/>
        <v>12.566609936883648</v>
      </c>
      <c r="I1058" s="74">
        <v>6.0708260564655302E-2</v>
      </c>
      <c r="J1058" s="75">
        <v>1057</v>
      </c>
      <c r="K1058" s="72">
        <f t="shared" si="82"/>
        <v>12343.454810634646</v>
      </c>
      <c r="L1058" s="72">
        <f t="shared" si="83"/>
        <v>3252.2193752796925</v>
      </c>
      <c r="M1058" s="72">
        <f t="shared" si="84"/>
        <v>0.13134105223737025</v>
      </c>
      <c r="N1058" s="72" t="e">
        <f>IF(VLOOKUP(B1058,[1]Sheet1!$B$2:$G$553,6,FALSE)=0,"",L1058)</f>
        <v>#N/A</v>
      </c>
      <c r="O1058" s="72" t="e">
        <f>IF(VLOOKUP($B1058,[1]Sheet1!$C$2:$G$553,5,FALSE)=0,"",$L1058)</f>
        <v>#N/A</v>
      </c>
      <c r="P1058" s="72" t="e">
        <f>IF(VLOOKUP($B1058,[1]Sheet1!$D$2:$G$553,4,FALSE)=0,"",$L1058)</f>
        <v>#N/A</v>
      </c>
      <c r="Q1058" s="72" t="e">
        <f>IF(VLOOKUP($B1058,[1]Sheet1!$E$2:$G$553,3,FALSE)=0,"",$L1058)</f>
        <v>#N/A</v>
      </c>
      <c r="R1058" s="72" t="e">
        <f>IF(VLOOKUP($B1058,[1]Sheet1!$F$2:$G$553,2,FALSE)=0,"",$L1058)</f>
        <v>#N/A</v>
      </c>
      <c r="S1058" s="72" t="e">
        <f>COUNTIF([1]isolation_zones!$H$2:$H$1182,conductor_pz_summary_hftd_23_re!B1058)</f>
        <v>#VALUE!</v>
      </c>
    </row>
    <row r="1059" spans="1:19" x14ac:dyDescent="0.25">
      <c r="A1059" s="70">
        <v>7853</v>
      </c>
      <c r="B1059" s="71" t="s">
        <v>4466</v>
      </c>
      <c r="C1059" s="72">
        <v>42821102</v>
      </c>
      <c r="D1059" s="72" t="s">
        <v>579</v>
      </c>
      <c r="E1059" s="72">
        <v>587.14747848611205</v>
      </c>
      <c r="F1059" s="72">
        <f t="shared" si="80"/>
        <v>0.36491452982356248</v>
      </c>
      <c r="G1059" s="73">
        <v>43</v>
      </c>
      <c r="H1059" s="72">
        <f t="shared" si="81"/>
        <v>2.6040960850472938</v>
      </c>
      <c r="I1059" s="74">
        <v>6.0560374070867298E-2</v>
      </c>
      <c r="J1059" s="75">
        <v>1058</v>
      </c>
      <c r="K1059" s="72">
        <f t="shared" si="82"/>
        <v>12343.819725164471</v>
      </c>
      <c r="L1059" s="72">
        <f t="shared" si="83"/>
        <v>3249.6152791946452</v>
      </c>
      <c r="M1059" s="72">
        <f t="shared" si="84"/>
        <v>0.13123588567863897</v>
      </c>
      <c r="N1059" s="72" t="e">
        <f>IF(VLOOKUP(B1059,[1]Sheet1!$B$2:$G$553,6,FALSE)=0,"",L1059)</f>
        <v>#N/A</v>
      </c>
      <c r="O1059" s="72" t="e">
        <f>IF(VLOOKUP($B1059,[1]Sheet1!$C$2:$G$553,5,FALSE)=0,"",$L1059)</f>
        <v>#N/A</v>
      </c>
      <c r="P1059" s="72" t="e">
        <f>IF(VLOOKUP($B1059,[1]Sheet1!$D$2:$G$553,4,FALSE)=0,"",$L1059)</f>
        <v>#N/A</v>
      </c>
      <c r="Q1059" s="72" t="e">
        <f>IF(VLOOKUP($B1059,[1]Sheet1!$E$2:$G$553,3,FALSE)=0,"",$L1059)</f>
        <v>#N/A</v>
      </c>
      <c r="R1059" s="72" t="e">
        <f>IF(VLOOKUP($B1059,[1]Sheet1!$F$2:$G$553,2,FALSE)=0,"",$L1059)</f>
        <v>#N/A</v>
      </c>
      <c r="S1059" s="72" t="e">
        <f>COUNTIF([1]isolation_zones!$H$2:$H$1182,conductor_pz_summary_hftd_23_re!B1059)</f>
        <v>#VALUE!</v>
      </c>
    </row>
    <row r="1060" spans="1:19" x14ac:dyDescent="0.25">
      <c r="A1060" s="70">
        <v>9980</v>
      </c>
      <c r="B1060" s="71" t="s">
        <v>2412</v>
      </c>
      <c r="C1060" s="72">
        <v>192461101</v>
      </c>
      <c r="D1060" s="72" t="s">
        <v>291</v>
      </c>
      <c r="E1060" s="72">
        <v>13703.2012357326</v>
      </c>
      <c r="F1060" s="72">
        <f t="shared" si="80"/>
        <v>8.5165949258748288</v>
      </c>
      <c r="G1060" s="73">
        <v>51</v>
      </c>
      <c r="H1060" s="72">
        <f t="shared" si="81"/>
        <v>3.0852470308018645</v>
      </c>
      <c r="I1060" s="74">
        <v>6.0495039819644401E-2</v>
      </c>
      <c r="J1060" s="75">
        <v>1059</v>
      </c>
      <c r="K1060" s="72">
        <f t="shared" si="82"/>
        <v>12352.336320090346</v>
      </c>
      <c r="L1060" s="72">
        <f t="shared" si="83"/>
        <v>3246.5300321638433</v>
      </c>
      <c r="M1060" s="72">
        <f t="shared" si="84"/>
        <v>0.13111128781340337</v>
      </c>
      <c r="N1060" s="72">
        <f>IF(VLOOKUP(B1060,[1]Sheet1!$B$2:$G$553,6,FALSE)=0,"",L1060)</f>
        <v>3246.5300321638433</v>
      </c>
      <c r="O1060" s="72" t="e">
        <f>IF(VLOOKUP($B1060,[1]Sheet1!$C$2:$G$553,5,FALSE)=0,"",$L1060)</f>
        <v>#N/A</v>
      </c>
      <c r="P1060" s="72" t="e">
        <f>IF(VLOOKUP($B1060,[1]Sheet1!$D$2:$G$553,4,FALSE)=0,"",$L1060)</f>
        <v>#N/A</v>
      </c>
      <c r="Q1060" s="72" t="e">
        <f>IF(VLOOKUP($B1060,[1]Sheet1!$E$2:$G$553,3,FALSE)=0,"",$L1060)</f>
        <v>#N/A</v>
      </c>
      <c r="R1060" s="72" t="e">
        <f>IF(VLOOKUP($B1060,[1]Sheet1!$F$2:$G$553,2,FALSE)=0,"",$L1060)</f>
        <v>#N/A</v>
      </c>
      <c r="S1060" s="72" t="e">
        <f>COUNTIF([1]isolation_zones!$H$2:$H$1182,conductor_pz_summary_hftd_23_re!B1060)</f>
        <v>#VALUE!</v>
      </c>
    </row>
    <row r="1061" spans="1:19" x14ac:dyDescent="0.25">
      <c r="A1061" s="70">
        <v>3075</v>
      </c>
      <c r="B1061" s="71" t="s">
        <v>2758</v>
      </c>
      <c r="C1061" s="72">
        <v>43191102</v>
      </c>
      <c r="D1061" s="72" t="s">
        <v>607</v>
      </c>
      <c r="E1061" s="72">
        <v>238.96785032390301</v>
      </c>
      <c r="F1061" s="72">
        <f t="shared" si="80"/>
        <v>0.14851948435295401</v>
      </c>
      <c r="G1061" s="73">
        <v>51</v>
      </c>
      <c r="H1061" s="72">
        <f t="shared" si="81"/>
        <v>3.0844834428184695</v>
      </c>
      <c r="I1061" s="74">
        <v>6.0480067506244503E-2</v>
      </c>
      <c r="J1061" s="75">
        <v>1060</v>
      </c>
      <c r="K1061" s="72">
        <f t="shared" si="82"/>
        <v>12352.484839574699</v>
      </c>
      <c r="L1061" s="72">
        <f t="shared" si="83"/>
        <v>3243.4455487210248</v>
      </c>
      <c r="M1061" s="72">
        <f t="shared" si="84"/>
        <v>0.13098672078570903</v>
      </c>
      <c r="N1061" s="72" t="e">
        <f>IF(VLOOKUP(B1061,[1]Sheet1!$B$2:$G$553,6,FALSE)=0,"",L1061)</f>
        <v>#N/A</v>
      </c>
      <c r="O1061" s="72" t="e">
        <f>IF(VLOOKUP($B1061,[1]Sheet1!$C$2:$G$553,5,FALSE)=0,"",$L1061)</f>
        <v>#N/A</v>
      </c>
      <c r="P1061" s="72" t="e">
        <f>IF(VLOOKUP($B1061,[1]Sheet1!$D$2:$G$553,4,FALSE)=0,"",$L1061)</f>
        <v>#N/A</v>
      </c>
      <c r="Q1061" s="72" t="e">
        <f>IF(VLOOKUP($B1061,[1]Sheet1!$E$2:$G$553,3,FALSE)=0,"",$L1061)</f>
        <v>#N/A</v>
      </c>
      <c r="R1061" s="72" t="e">
        <f>IF(VLOOKUP($B1061,[1]Sheet1!$F$2:$G$553,2,FALSE)=0,"",$L1061)</f>
        <v>#N/A</v>
      </c>
      <c r="S1061" s="72" t="e">
        <f>COUNTIF([1]isolation_zones!$H$2:$H$1182,conductor_pz_summary_hftd_23_re!B1061)</f>
        <v>#VALUE!</v>
      </c>
    </row>
    <row r="1062" spans="1:19" x14ac:dyDescent="0.25">
      <c r="A1062" s="70">
        <v>377</v>
      </c>
      <c r="B1062" s="71" t="s">
        <v>3460</v>
      </c>
      <c r="C1062" s="72">
        <v>163451702</v>
      </c>
      <c r="D1062" s="72" t="s">
        <v>1108</v>
      </c>
      <c r="E1062" s="72">
        <v>29410.8857080817</v>
      </c>
      <c r="F1062" s="72">
        <f t="shared" si="80"/>
        <v>18.278984280970601</v>
      </c>
      <c r="G1062" s="73">
        <v>153</v>
      </c>
      <c r="H1062" s="72">
        <f t="shared" si="81"/>
        <v>9.2507770448515476</v>
      </c>
      <c r="I1062" s="74">
        <v>6.0462595064389203E-2</v>
      </c>
      <c r="J1062" s="75">
        <v>1061</v>
      </c>
      <c r="K1062" s="72">
        <f t="shared" si="82"/>
        <v>12370.76382385567</v>
      </c>
      <c r="L1062" s="72">
        <f t="shared" si="83"/>
        <v>3234.1947716761733</v>
      </c>
      <c r="M1062" s="72">
        <f t="shared" si="84"/>
        <v>0.13061312766332636</v>
      </c>
      <c r="N1062" s="72" t="e">
        <f>IF(VLOOKUP(B1062,[1]Sheet1!$B$2:$G$553,6,FALSE)=0,"",L1062)</f>
        <v>#N/A</v>
      </c>
      <c r="O1062" s="72" t="e">
        <f>IF(VLOOKUP($B1062,[1]Sheet1!$C$2:$G$553,5,FALSE)=0,"",$L1062)</f>
        <v>#N/A</v>
      </c>
      <c r="P1062" s="72" t="e">
        <f>IF(VLOOKUP($B1062,[1]Sheet1!$D$2:$G$553,4,FALSE)=0,"",$L1062)</f>
        <v>#N/A</v>
      </c>
      <c r="Q1062" s="72" t="e">
        <f>IF(VLOOKUP($B1062,[1]Sheet1!$E$2:$G$553,3,FALSE)=0,"",$L1062)</f>
        <v>#N/A</v>
      </c>
      <c r="R1062" s="72" t="e">
        <f>IF(VLOOKUP($B1062,[1]Sheet1!$F$2:$G$553,2,FALSE)=0,"",$L1062)</f>
        <v>#N/A</v>
      </c>
      <c r="S1062" s="72" t="e">
        <f>COUNTIF([1]isolation_zones!$H$2:$H$1182,conductor_pz_summary_hftd_23_re!B1062)</f>
        <v>#VALUE!</v>
      </c>
    </row>
    <row r="1063" spans="1:19" x14ac:dyDescent="0.25">
      <c r="A1063" s="70">
        <v>599</v>
      </c>
      <c r="B1063" s="71" t="s">
        <v>4261</v>
      </c>
      <c r="C1063" s="72">
        <v>163351703</v>
      </c>
      <c r="D1063" s="72" t="s">
        <v>593</v>
      </c>
      <c r="E1063" s="72">
        <v>13791.0470695731</v>
      </c>
      <c r="F1063" s="72">
        <f t="shared" si="80"/>
        <v>8.5711914664842137</v>
      </c>
      <c r="G1063" s="73">
        <v>57</v>
      </c>
      <c r="H1063" s="72">
        <f t="shared" si="81"/>
        <v>3.4306083878540776</v>
      </c>
      <c r="I1063" s="74">
        <v>6.0186112067615399E-2</v>
      </c>
      <c r="J1063" s="75">
        <v>1062</v>
      </c>
      <c r="K1063" s="72">
        <f t="shared" si="82"/>
        <v>12379.335015322155</v>
      </c>
      <c r="L1063" s="72">
        <f t="shared" si="83"/>
        <v>3230.7641632883192</v>
      </c>
      <c r="M1063" s="72">
        <f t="shared" si="84"/>
        <v>0.13047458236133966</v>
      </c>
      <c r="N1063" s="72" t="e">
        <f>IF(VLOOKUP(B1063,[1]Sheet1!$B$2:$G$553,6,FALSE)=0,"",L1063)</f>
        <v>#N/A</v>
      </c>
      <c r="O1063" s="72" t="e">
        <f>IF(VLOOKUP($B1063,[1]Sheet1!$C$2:$G$553,5,FALSE)=0,"",$L1063)</f>
        <v>#N/A</v>
      </c>
      <c r="P1063" s="72" t="e">
        <f>IF(VLOOKUP($B1063,[1]Sheet1!$D$2:$G$553,4,FALSE)=0,"",$L1063)</f>
        <v>#N/A</v>
      </c>
      <c r="Q1063" s="72" t="e">
        <f>IF(VLOOKUP($B1063,[1]Sheet1!$E$2:$G$553,3,FALSE)=0,"",$L1063)</f>
        <v>#N/A</v>
      </c>
      <c r="R1063" s="72" t="e">
        <f>IF(VLOOKUP($B1063,[1]Sheet1!$F$2:$G$553,2,FALSE)=0,"",$L1063)</f>
        <v>#N/A</v>
      </c>
      <c r="S1063" s="72" t="e">
        <f>COUNTIF([1]isolation_zones!$H$2:$H$1182,conductor_pz_summary_hftd_23_re!B1063)</f>
        <v>#VALUE!</v>
      </c>
    </row>
    <row r="1064" spans="1:19" x14ac:dyDescent="0.25">
      <c r="A1064" s="70">
        <v>9546</v>
      </c>
      <c r="B1064" s="71" t="s">
        <v>4152</v>
      </c>
      <c r="C1064" s="72">
        <v>42271102</v>
      </c>
      <c r="D1064" s="72" t="s">
        <v>727</v>
      </c>
      <c r="E1064" s="72">
        <v>2904.3183501143099</v>
      </c>
      <c r="F1064" s="72">
        <f t="shared" si="80"/>
        <v>1.8050455873923617</v>
      </c>
      <c r="G1064" s="73">
        <v>19</v>
      </c>
      <c r="H1064" s="72">
        <f t="shared" si="81"/>
        <v>1.136965434038228</v>
      </c>
      <c r="I1064" s="74">
        <v>5.9840286002012001E-2</v>
      </c>
      <c r="J1064" s="75">
        <v>1063</v>
      </c>
      <c r="K1064" s="72">
        <f t="shared" si="82"/>
        <v>12381.140060909547</v>
      </c>
      <c r="L1064" s="72">
        <f t="shared" si="83"/>
        <v>3229.6271978542809</v>
      </c>
      <c r="M1064" s="72">
        <f t="shared" si="84"/>
        <v>0.13042866595188735</v>
      </c>
      <c r="N1064" s="72" t="e">
        <f>IF(VLOOKUP(B1064,[1]Sheet1!$B$2:$G$553,6,FALSE)=0,"",L1064)</f>
        <v>#N/A</v>
      </c>
      <c r="O1064" s="72" t="e">
        <f>IF(VLOOKUP($B1064,[1]Sheet1!$C$2:$G$553,5,FALSE)=0,"",$L1064)</f>
        <v>#N/A</v>
      </c>
      <c r="P1064" s="72" t="e">
        <f>IF(VLOOKUP($B1064,[1]Sheet1!$D$2:$G$553,4,FALSE)=0,"",$L1064)</f>
        <v>#N/A</v>
      </c>
      <c r="Q1064" s="72" t="e">
        <f>IF(VLOOKUP($B1064,[1]Sheet1!$E$2:$G$553,3,FALSE)=0,"",$L1064)</f>
        <v>#N/A</v>
      </c>
      <c r="R1064" s="72" t="e">
        <f>IF(VLOOKUP($B1064,[1]Sheet1!$F$2:$G$553,2,FALSE)=0,"",$L1064)</f>
        <v>#N/A</v>
      </c>
      <c r="S1064" s="72" t="e">
        <f>COUNTIF([1]isolation_zones!$H$2:$H$1182,conductor_pz_summary_hftd_23_re!B1064)</f>
        <v>#VALUE!</v>
      </c>
    </row>
    <row r="1065" spans="1:19" x14ac:dyDescent="0.25">
      <c r="A1065" s="70">
        <v>9754</v>
      </c>
      <c r="B1065" s="71" t="s">
        <v>6061</v>
      </c>
      <c r="C1065" s="72">
        <v>43411102</v>
      </c>
      <c r="D1065" s="72" t="s">
        <v>1310</v>
      </c>
      <c r="E1065" s="72">
        <v>1615.00070287318</v>
      </c>
      <c r="F1065" s="72">
        <f t="shared" si="80"/>
        <v>1.0037294610771783</v>
      </c>
      <c r="G1065" s="73">
        <v>12</v>
      </c>
      <c r="H1065" s="72">
        <f t="shared" si="81"/>
        <v>0.71527000568761445</v>
      </c>
      <c r="I1065" s="74">
        <v>5.9605833807301202E-2</v>
      </c>
      <c r="J1065" s="75">
        <v>1064</v>
      </c>
      <c r="K1065" s="72">
        <f t="shared" si="82"/>
        <v>12382.143790370625</v>
      </c>
      <c r="L1065" s="72">
        <f t="shared" si="83"/>
        <v>3228.9119278485932</v>
      </c>
      <c r="M1065" s="72">
        <f t="shared" si="84"/>
        <v>0.13039977973471056</v>
      </c>
      <c r="N1065" s="72" t="e">
        <f>IF(VLOOKUP(B1065,[1]Sheet1!$B$2:$G$553,6,FALSE)=0,"",L1065)</f>
        <v>#N/A</v>
      </c>
      <c r="O1065" s="72" t="e">
        <f>IF(VLOOKUP($B1065,[1]Sheet1!$C$2:$G$553,5,FALSE)=0,"",$L1065)</f>
        <v>#N/A</v>
      </c>
      <c r="P1065" s="72" t="e">
        <f>IF(VLOOKUP($B1065,[1]Sheet1!$D$2:$G$553,4,FALSE)=0,"",$L1065)</f>
        <v>#N/A</v>
      </c>
      <c r="Q1065" s="72" t="e">
        <f>IF(VLOOKUP($B1065,[1]Sheet1!$E$2:$G$553,3,FALSE)=0,"",$L1065)</f>
        <v>#N/A</v>
      </c>
      <c r="R1065" s="72" t="e">
        <f>IF(VLOOKUP($B1065,[1]Sheet1!$F$2:$G$553,2,FALSE)=0,"",$L1065)</f>
        <v>#N/A</v>
      </c>
      <c r="S1065" s="72" t="e">
        <f>COUNTIF([1]isolation_zones!$H$2:$H$1182,conductor_pz_summary_hftd_23_re!B1065)</f>
        <v>#VALUE!</v>
      </c>
    </row>
    <row r="1066" spans="1:19" x14ac:dyDescent="0.25">
      <c r="A1066" s="70">
        <v>7941</v>
      </c>
      <c r="B1066" s="71" t="s">
        <v>2440</v>
      </c>
      <c r="C1066" s="72">
        <v>192311142</v>
      </c>
      <c r="D1066" s="72" t="s">
        <v>147</v>
      </c>
      <c r="E1066" s="72">
        <v>10776.935219798899</v>
      </c>
      <c r="F1066" s="72">
        <f t="shared" si="80"/>
        <v>6.6979087755120563</v>
      </c>
      <c r="G1066" s="73">
        <v>66</v>
      </c>
      <c r="H1066" s="72">
        <f t="shared" si="81"/>
        <v>3.9279913874955867</v>
      </c>
      <c r="I1066" s="74">
        <v>5.9515021022660403E-2</v>
      </c>
      <c r="J1066" s="75">
        <v>1065</v>
      </c>
      <c r="K1066" s="72">
        <f t="shared" si="82"/>
        <v>12388.841699146136</v>
      </c>
      <c r="L1066" s="72">
        <f t="shared" si="83"/>
        <v>3224.9839364610975</v>
      </c>
      <c r="M1066" s="72">
        <f t="shared" si="84"/>
        <v>0.13024114759386102</v>
      </c>
      <c r="N1066" s="72" t="e">
        <f>IF(VLOOKUP(B1066,[1]Sheet1!$B$2:$G$553,6,FALSE)=0,"",L1066)</f>
        <v>#N/A</v>
      </c>
      <c r="O1066" s="72" t="e">
        <f>IF(VLOOKUP($B1066,[1]Sheet1!$C$2:$G$553,5,FALSE)=0,"",$L1066)</f>
        <v>#N/A</v>
      </c>
      <c r="P1066" s="72" t="e">
        <f>IF(VLOOKUP($B1066,[1]Sheet1!$D$2:$G$553,4,FALSE)=0,"",$L1066)</f>
        <v>#N/A</v>
      </c>
      <c r="Q1066" s="72" t="e">
        <f>IF(VLOOKUP($B1066,[1]Sheet1!$E$2:$G$553,3,FALSE)=0,"",$L1066)</f>
        <v>#N/A</v>
      </c>
      <c r="R1066" s="72" t="e">
        <f>IF(VLOOKUP($B1066,[1]Sheet1!$F$2:$G$553,2,FALSE)=0,"",$L1066)</f>
        <v>#N/A</v>
      </c>
      <c r="S1066" s="72" t="e">
        <f>COUNTIF([1]isolation_zones!$H$2:$H$1182,conductor_pz_summary_hftd_23_re!B1066)</f>
        <v>#VALUE!</v>
      </c>
    </row>
    <row r="1067" spans="1:19" x14ac:dyDescent="0.25">
      <c r="A1067" s="70">
        <v>1172</v>
      </c>
      <c r="B1067" s="71" t="s">
        <v>2346</v>
      </c>
      <c r="C1067" s="72">
        <v>162991103</v>
      </c>
      <c r="D1067" s="72" t="s">
        <v>1192</v>
      </c>
      <c r="E1067" s="72">
        <v>15055.394420464099</v>
      </c>
      <c r="F1067" s="72">
        <f t="shared" si="80"/>
        <v>9.35698845274338</v>
      </c>
      <c r="G1067" s="73">
        <v>265</v>
      </c>
      <c r="H1067" s="72">
        <f t="shared" si="81"/>
        <v>15.760064487189565</v>
      </c>
      <c r="I1067" s="74">
        <v>5.9471941461092699E-2</v>
      </c>
      <c r="J1067" s="75">
        <v>1066</v>
      </c>
      <c r="K1067" s="72">
        <f t="shared" si="82"/>
        <v>12398.19868759888</v>
      </c>
      <c r="L1067" s="72">
        <f t="shared" si="83"/>
        <v>3209.223871973908</v>
      </c>
      <c r="M1067" s="72">
        <f t="shared" si="84"/>
        <v>0.12960467655232857</v>
      </c>
      <c r="N1067" s="72" t="e">
        <f>IF(VLOOKUP(B1067,[1]Sheet1!$B$2:$G$553,6,FALSE)=0,"",L1067)</f>
        <v>#N/A</v>
      </c>
      <c r="O1067" s="72" t="e">
        <f>IF(VLOOKUP($B1067,[1]Sheet1!$C$2:$G$553,5,FALSE)=0,"",$L1067)</f>
        <v>#N/A</v>
      </c>
      <c r="P1067" s="72" t="e">
        <f>IF(VLOOKUP($B1067,[1]Sheet1!$D$2:$G$553,4,FALSE)=0,"",$L1067)</f>
        <v>#N/A</v>
      </c>
      <c r="Q1067" s="72" t="e">
        <f>IF(VLOOKUP($B1067,[1]Sheet1!$E$2:$G$553,3,FALSE)=0,"",$L1067)</f>
        <v>#N/A</v>
      </c>
      <c r="R1067" s="72" t="e">
        <f>IF(VLOOKUP($B1067,[1]Sheet1!$F$2:$G$553,2,FALSE)=0,"",$L1067)</f>
        <v>#N/A</v>
      </c>
      <c r="S1067" s="72" t="e">
        <f>COUNTIF([1]isolation_zones!$H$2:$H$1182,conductor_pz_summary_hftd_23_re!B1067)</f>
        <v>#VALUE!</v>
      </c>
    </row>
    <row r="1068" spans="1:19" x14ac:dyDescent="0.25">
      <c r="A1068" s="70">
        <v>7127</v>
      </c>
      <c r="B1068" s="71" t="s">
        <v>6062</v>
      </c>
      <c r="C1068" s="72">
        <v>42721107</v>
      </c>
      <c r="D1068" s="72" t="s">
        <v>563</v>
      </c>
      <c r="E1068" s="72">
        <v>7309.0201294418102</v>
      </c>
      <c r="F1068" s="72">
        <f t="shared" si="80"/>
        <v>4.5425855372540775</v>
      </c>
      <c r="G1068" s="73">
        <v>100</v>
      </c>
      <c r="H1068" s="72">
        <f t="shared" si="81"/>
        <v>5.9436974418152504</v>
      </c>
      <c r="I1068" s="74">
        <v>5.9436974418152502E-2</v>
      </c>
      <c r="J1068" s="75">
        <v>1067</v>
      </c>
      <c r="K1068" s="72">
        <f t="shared" si="82"/>
        <v>12402.741273136135</v>
      </c>
      <c r="L1068" s="72">
        <f t="shared" si="83"/>
        <v>3203.2801745320926</v>
      </c>
      <c r="M1068" s="72">
        <f t="shared" si="84"/>
        <v>0.12936464001539555</v>
      </c>
      <c r="N1068" s="72" t="e">
        <f>IF(VLOOKUP(B1068,[1]Sheet1!$B$2:$G$553,6,FALSE)=0,"",L1068)</f>
        <v>#N/A</v>
      </c>
      <c r="O1068" s="72" t="e">
        <f>IF(VLOOKUP($B1068,[1]Sheet1!$C$2:$G$553,5,FALSE)=0,"",$L1068)</f>
        <v>#N/A</v>
      </c>
      <c r="P1068" s="72" t="e">
        <f>IF(VLOOKUP($B1068,[1]Sheet1!$D$2:$G$553,4,FALSE)=0,"",$L1068)</f>
        <v>#N/A</v>
      </c>
      <c r="Q1068" s="72" t="e">
        <f>IF(VLOOKUP($B1068,[1]Sheet1!$E$2:$G$553,3,FALSE)=0,"",$L1068)</f>
        <v>#N/A</v>
      </c>
      <c r="R1068" s="72" t="e">
        <f>IF(VLOOKUP($B1068,[1]Sheet1!$F$2:$G$553,2,FALSE)=0,"",$L1068)</f>
        <v>#N/A</v>
      </c>
      <c r="S1068" s="72" t="e">
        <f>COUNTIF([1]isolation_zones!$H$2:$H$1182,conductor_pz_summary_hftd_23_re!B1068)</f>
        <v>#VALUE!</v>
      </c>
    </row>
    <row r="1069" spans="1:19" x14ac:dyDescent="0.25">
      <c r="A1069" s="70">
        <v>2372</v>
      </c>
      <c r="B1069" s="71" t="s">
        <v>3029</v>
      </c>
      <c r="C1069" s="72">
        <v>152031103</v>
      </c>
      <c r="D1069" s="72" t="s">
        <v>1264</v>
      </c>
      <c r="E1069" s="72">
        <v>31798.222121289698</v>
      </c>
      <c r="F1069" s="72">
        <f t="shared" si="80"/>
        <v>19.762723506084338</v>
      </c>
      <c r="G1069" s="73">
        <v>224</v>
      </c>
      <c r="H1069" s="72">
        <f t="shared" si="81"/>
        <v>13.310644769287331</v>
      </c>
      <c r="I1069" s="74">
        <v>5.9422521291461299E-2</v>
      </c>
      <c r="J1069" s="75">
        <v>1068</v>
      </c>
      <c r="K1069" s="72">
        <f t="shared" si="82"/>
        <v>12422.503996642219</v>
      </c>
      <c r="L1069" s="72">
        <f t="shared" si="83"/>
        <v>3189.9695297628055</v>
      </c>
      <c r="M1069" s="72">
        <f t="shared" si="84"/>
        <v>0.1288270889192904</v>
      </c>
      <c r="N1069" s="72" t="e">
        <f>IF(VLOOKUP(B1069,[1]Sheet1!$B$2:$G$553,6,FALSE)=0,"",L1069)</f>
        <v>#N/A</v>
      </c>
      <c r="O1069" s="72" t="e">
        <f>IF(VLOOKUP($B1069,[1]Sheet1!$C$2:$G$553,5,FALSE)=0,"",$L1069)</f>
        <v>#N/A</v>
      </c>
      <c r="P1069" s="72" t="e">
        <f>IF(VLOOKUP($B1069,[1]Sheet1!$D$2:$G$553,4,FALSE)=0,"",$L1069)</f>
        <v>#N/A</v>
      </c>
      <c r="Q1069" s="72" t="e">
        <f>IF(VLOOKUP($B1069,[1]Sheet1!$E$2:$G$553,3,FALSE)=0,"",$L1069)</f>
        <v>#N/A</v>
      </c>
      <c r="R1069" s="72" t="e">
        <f>IF(VLOOKUP($B1069,[1]Sheet1!$F$2:$G$553,2,FALSE)=0,"",$L1069)</f>
        <v>#N/A</v>
      </c>
      <c r="S1069" s="72" t="e">
        <f>COUNTIF([1]isolation_zones!$H$2:$H$1182,conductor_pz_summary_hftd_23_re!B1069)</f>
        <v>#VALUE!</v>
      </c>
    </row>
    <row r="1070" spans="1:19" x14ac:dyDescent="0.25">
      <c r="A1070" s="70">
        <v>2173</v>
      </c>
      <c r="B1070" s="71" t="s">
        <v>2848</v>
      </c>
      <c r="C1070" s="72">
        <v>43291105</v>
      </c>
      <c r="D1070" s="72" t="s">
        <v>293</v>
      </c>
      <c r="E1070" s="72">
        <v>6037.9333468757304</v>
      </c>
      <c r="F1070" s="72">
        <f t="shared" si="80"/>
        <v>3.7525999669830519</v>
      </c>
      <c r="G1070" s="73">
        <v>79</v>
      </c>
      <c r="H1070" s="72">
        <f t="shared" si="81"/>
        <v>4.6629642725291935</v>
      </c>
      <c r="I1070" s="74">
        <v>5.9024864209230303E-2</v>
      </c>
      <c r="J1070" s="75">
        <v>1069</v>
      </c>
      <c r="K1070" s="72">
        <f t="shared" si="82"/>
        <v>12426.256596609202</v>
      </c>
      <c r="L1070" s="72">
        <f t="shared" si="83"/>
        <v>3185.3065654902762</v>
      </c>
      <c r="M1070" s="72">
        <f t="shared" si="84"/>
        <v>0.12863877485943501</v>
      </c>
      <c r="N1070" s="72">
        <f>IF(VLOOKUP(B1070,[1]Sheet1!$B$2:$G$553,6,FALSE)=0,"",L1070)</f>
        <v>3185.3065654902762</v>
      </c>
      <c r="O1070" s="72" t="e">
        <f>IF(VLOOKUP($B1070,[1]Sheet1!$C$2:$G$553,5,FALSE)=0,"",$L1070)</f>
        <v>#N/A</v>
      </c>
      <c r="P1070" s="72" t="e">
        <f>IF(VLOOKUP($B1070,[1]Sheet1!$D$2:$G$553,4,FALSE)=0,"",$L1070)</f>
        <v>#N/A</v>
      </c>
      <c r="Q1070" s="72" t="e">
        <f>IF(VLOOKUP($B1070,[1]Sheet1!$E$2:$G$553,3,FALSE)=0,"",$L1070)</f>
        <v>#N/A</v>
      </c>
      <c r="R1070" s="72" t="e">
        <f>IF(VLOOKUP($B1070,[1]Sheet1!$F$2:$G$553,2,FALSE)=0,"",$L1070)</f>
        <v>#N/A</v>
      </c>
      <c r="S1070" s="72" t="e">
        <f>COUNTIF([1]isolation_zones!$H$2:$H$1182,conductor_pz_summary_hftd_23_re!B1070)</f>
        <v>#VALUE!</v>
      </c>
    </row>
    <row r="1071" spans="1:19" x14ac:dyDescent="0.25">
      <c r="A1071" s="70">
        <v>2604</v>
      </c>
      <c r="B1071" s="71" t="s">
        <v>4180</v>
      </c>
      <c r="C1071" s="72">
        <v>103441103</v>
      </c>
      <c r="D1071" s="72" t="s">
        <v>1308</v>
      </c>
      <c r="E1071" s="72">
        <v>256.38735730888601</v>
      </c>
      <c r="F1071" s="72">
        <f t="shared" si="80"/>
        <v>0.15934577831503172</v>
      </c>
      <c r="G1071" s="73">
        <v>157</v>
      </c>
      <c r="H1071" s="72">
        <f t="shared" si="81"/>
        <v>9.2417910381784001</v>
      </c>
      <c r="I1071" s="74">
        <v>5.8864911071200003E-2</v>
      </c>
      <c r="J1071" s="75">
        <v>1070</v>
      </c>
      <c r="K1071" s="72">
        <f t="shared" si="82"/>
        <v>12426.415942387517</v>
      </c>
      <c r="L1071" s="72">
        <f t="shared" si="83"/>
        <v>3176.0647744520979</v>
      </c>
      <c r="M1071" s="72">
        <f t="shared" si="84"/>
        <v>0.12826554463740922</v>
      </c>
      <c r="N1071" s="72" t="e">
        <f>IF(VLOOKUP(B1071,[1]Sheet1!$B$2:$G$553,6,FALSE)=0,"",L1071)</f>
        <v>#N/A</v>
      </c>
      <c r="O1071" s="72" t="e">
        <f>IF(VLOOKUP($B1071,[1]Sheet1!$C$2:$G$553,5,FALSE)=0,"",$L1071)</f>
        <v>#N/A</v>
      </c>
      <c r="P1071" s="72" t="e">
        <f>IF(VLOOKUP($B1071,[1]Sheet1!$D$2:$G$553,4,FALSE)=0,"",$L1071)</f>
        <v>#N/A</v>
      </c>
      <c r="Q1071" s="72" t="e">
        <f>IF(VLOOKUP($B1071,[1]Sheet1!$E$2:$G$553,3,FALSE)=0,"",$L1071)</f>
        <v>#N/A</v>
      </c>
      <c r="R1071" s="72" t="e">
        <f>IF(VLOOKUP($B1071,[1]Sheet1!$F$2:$G$553,2,FALSE)=0,"",$L1071)</f>
        <v>#N/A</v>
      </c>
      <c r="S1071" s="72" t="e">
        <f>COUNTIF([1]isolation_zones!$H$2:$H$1182,conductor_pz_summary_hftd_23_re!B1071)</f>
        <v>#VALUE!</v>
      </c>
    </row>
    <row r="1072" spans="1:19" x14ac:dyDescent="0.25">
      <c r="A1072" s="70">
        <v>8024</v>
      </c>
      <c r="B1072" s="71" t="s">
        <v>3502</v>
      </c>
      <c r="C1072" s="72">
        <v>152561107</v>
      </c>
      <c r="D1072" s="72" t="s">
        <v>1326</v>
      </c>
      <c r="E1072" s="72">
        <v>15094.999176794299</v>
      </c>
      <c r="F1072" s="72">
        <f t="shared" si="80"/>
        <v>9.3816029687969547</v>
      </c>
      <c r="G1072" s="73">
        <v>124</v>
      </c>
      <c r="H1072" s="72">
        <f t="shared" si="81"/>
        <v>7.2881398872381746</v>
      </c>
      <c r="I1072" s="74">
        <v>5.8775321671275603E-2</v>
      </c>
      <c r="J1072" s="75">
        <v>1071</v>
      </c>
      <c r="K1072" s="72">
        <f t="shared" si="82"/>
        <v>12435.797545356314</v>
      </c>
      <c r="L1072" s="72">
        <f t="shared" si="83"/>
        <v>3168.7766345648597</v>
      </c>
      <c r="M1072" s="72">
        <f t="shared" si="84"/>
        <v>0.12797121272089737</v>
      </c>
      <c r="N1072" s="72" t="e">
        <f>IF(VLOOKUP(B1072,[1]Sheet1!$B$2:$G$553,6,FALSE)=0,"",L1072)</f>
        <v>#N/A</v>
      </c>
      <c r="O1072" s="72" t="e">
        <f>IF(VLOOKUP($B1072,[1]Sheet1!$C$2:$G$553,5,FALSE)=0,"",$L1072)</f>
        <v>#N/A</v>
      </c>
      <c r="P1072" s="72" t="e">
        <f>IF(VLOOKUP($B1072,[1]Sheet1!$D$2:$G$553,4,FALSE)=0,"",$L1072)</f>
        <v>#N/A</v>
      </c>
      <c r="Q1072" s="72" t="e">
        <f>IF(VLOOKUP($B1072,[1]Sheet1!$E$2:$G$553,3,FALSE)=0,"",$L1072)</f>
        <v>#N/A</v>
      </c>
      <c r="R1072" s="72" t="e">
        <f>IF(VLOOKUP($B1072,[1]Sheet1!$F$2:$G$553,2,FALSE)=0,"",$L1072)</f>
        <v>#N/A</v>
      </c>
      <c r="S1072" s="72" t="e">
        <f>COUNTIF([1]isolation_zones!$H$2:$H$1182,conductor_pz_summary_hftd_23_re!B1072)</f>
        <v>#VALUE!</v>
      </c>
    </row>
    <row r="1073" spans="1:19" x14ac:dyDescent="0.25">
      <c r="A1073" s="70">
        <v>660</v>
      </c>
      <c r="B1073" s="71" t="s">
        <v>6063</v>
      </c>
      <c r="C1073" s="72">
        <v>182331101</v>
      </c>
      <c r="D1073" s="72" t="s">
        <v>731</v>
      </c>
      <c r="E1073" s="72">
        <v>8655.1603717350208</v>
      </c>
      <c r="F1073" s="72">
        <f t="shared" si="80"/>
        <v>5.3792171359446987</v>
      </c>
      <c r="G1073" s="73">
        <v>38</v>
      </c>
      <c r="H1073" s="72">
        <f t="shared" si="81"/>
        <v>2.2313044373955999</v>
      </c>
      <c r="I1073" s="74">
        <v>5.8718537826199999E-2</v>
      </c>
      <c r="J1073" s="75">
        <v>1072</v>
      </c>
      <c r="K1073" s="72">
        <f t="shared" si="82"/>
        <v>12441.17676249226</v>
      </c>
      <c r="L1073" s="72">
        <f t="shared" si="83"/>
        <v>3166.5453301274642</v>
      </c>
      <c r="M1073" s="72">
        <f t="shared" si="84"/>
        <v>0.12788110137266023</v>
      </c>
      <c r="N1073" s="72" t="e">
        <f>IF(VLOOKUP(B1073,[1]Sheet1!$B$2:$G$553,6,FALSE)=0,"",L1073)</f>
        <v>#N/A</v>
      </c>
      <c r="O1073" s="72" t="e">
        <f>IF(VLOOKUP($B1073,[1]Sheet1!$C$2:$G$553,5,FALSE)=0,"",$L1073)</f>
        <v>#N/A</v>
      </c>
      <c r="P1073" s="72" t="e">
        <f>IF(VLOOKUP($B1073,[1]Sheet1!$D$2:$G$553,4,FALSE)=0,"",$L1073)</f>
        <v>#N/A</v>
      </c>
      <c r="Q1073" s="72" t="e">
        <f>IF(VLOOKUP($B1073,[1]Sheet1!$E$2:$G$553,3,FALSE)=0,"",$L1073)</f>
        <v>#N/A</v>
      </c>
      <c r="R1073" s="72" t="e">
        <f>IF(VLOOKUP($B1073,[1]Sheet1!$F$2:$G$553,2,FALSE)=0,"",$L1073)</f>
        <v>#N/A</v>
      </c>
      <c r="S1073" s="72" t="e">
        <f>COUNTIF([1]isolation_zones!$H$2:$H$1182,conductor_pz_summary_hftd_23_re!B1073)</f>
        <v>#VALUE!</v>
      </c>
    </row>
    <row r="1074" spans="1:19" x14ac:dyDescent="0.25">
      <c r="A1074" s="70">
        <v>2838</v>
      </c>
      <c r="B1074" s="71" t="s">
        <v>2038</v>
      </c>
      <c r="C1074" s="72">
        <v>42951101</v>
      </c>
      <c r="D1074" s="72" t="s">
        <v>691</v>
      </c>
      <c r="E1074" s="72">
        <v>28839.2375030326</v>
      </c>
      <c r="F1074" s="72">
        <f t="shared" si="80"/>
        <v>17.92370261220174</v>
      </c>
      <c r="G1074" s="73">
        <v>165</v>
      </c>
      <c r="H1074" s="72">
        <f t="shared" si="81"/>
        <v>9.6723971162928457</v>
      </c>
      <c r="I1074" s="74">
        <v>5.8620588583593002E-2</v>
      </c>
      <c r="J1074" s="75">
        <v>1073</v>
      </c>
      <c r="K1074" s="72">
        <f t="shared" si="82"/>
        <v>12459.10046510446</v>
      </c>
      <c r="L1074" s="72">
        <f t="shared" si="83"/>
        <v>3156.8729330111714</v>
      </c>
      <c r="M1074" s="72">
        <f t="shared" si="84"/>
        <v>0.12749048110129482</v>
      </c>
      <c r="N1074" s="72" t="e">
        <f>IF(VLOOKUP(B1074,[1]Sheet1!$B$2:$G$553,6,FALSE)=0,"",L1074)</f>
        <v>#N/A</v>
      </c>
      <c r="O1074" s="72" t="e">
        <f>IF(VLOOKUP($B1074,[1]Sheet1!$C$2:$G$553,5,FALSE)=0,"",$L1074)</f>
        <v>#N/A</v>
      </c>
      <c r="P1074" s="72" t="e">
        <f>IF(VLOOKUP($B1074,[1]Sheet1!$D$2:$G$553,4,FALSE)=0,"",$L1074)</f>
        <v>#N/A</v>
      </c>
      <c r="Q1074" s="72" t="e">
        <f>IF(VLOOKUP($B1074,[1]Sheet1!$E$2:$G$553,3,FALSE)=0,"",$L1074)</f>
        <v>#N/A</v>
      </c>
      <c r="R1074" s="72" t="e">
        <f>IF(VLOOKUP($B1074,[1]Sheet1!$F$2:$G$553,2,FALSE)=0,"",$L1074)</f>
        <v>#N/A</v>
      </c>
      <c r="S1074" s="72" t="e">
        <f>COUNTIF([1]isolation_zones!$H$2:$H$1182,conductor_pz_summary_hftd_23_re!B1074)</f>
        <v>#VALUE!</v>
      </c>
    </row>
    <row r="1075" spans="1:19" x14ac:dyDescent="0.25">
      <c r="A1075" s="70">
        <v>5642</v>
      </c>
      <c r="B1075" s="71" t="s">
        <v>3041</v>
      </c>
      <c r="C1075" s="72">
        <v>14101105</v>
      </c>
      <c r="D1075" s="72" t="s">
        <v>190</v>
      </c>
      <c r="E1075" s="72">
        <v>41703.381551213097</v>
      </c>
      <c r="F1075" s="72">
        <f t="shared" si="80"/>
        <v>25.91882010640963</v>
      </c>
      <c r="G1075" s="73">
        <v>254</v>
      </c>
      <c r="H1075" s="72">
        <f t="shared" si="81"/>
        <v>14.860949543945125</v>
      </c>
      <c r="I1075" s="74">
        <v>5.8507675369862698E-2</v>
      </c>
      <c r="J1075" s="75">
        <v>1074</v>
      </c>
      <c r="K1075" s="72">
        <f t="shared" si="82"/>
        <v>12485.01928521087</v>
      </c>
      <c r="L1075" s="72">
        <f t="shared" si="83"/>
        <v>3142.0119834672264</v>
      </c>
      <c r="M1075" s="72">
        <f t="shared" si="84"/>
        <v>0.12689032086450872</v>
      </c>
      <c r="N1075" s="72" t="e">
        <f>IF(VLOOKUP(B1075,[1]Sheet1!$B$2:$G$553,6,FALSE)=0,"",L1075)</f>
        <v>#N/A</v>
      </c>
      <c r="O1075" s="72" t="e">
        <f>IF(VLOOKUP($B1075,[1]Sheet1!$C$2:$G$553,5,FALSE)=0,"",$L1075)</f>
        <v>#N/A</v>
      </c>
      <c r="P1075" s="72" t="e">
        <f>IF(VLOOKUP($B1075,[1]Sheet1!$D$2:$G$553,4,FALSE)=0,"",$L1075)</f>
        <v>#N/A</v>
      </c>
      <c r="Q1075" s="72" t="e">
        <f>IF(VLOOKUP($B1075,[1]Sheet1!$E$2:$G$553,3,FALSE)=0,"",$L1075)</f>
        <v>#N/A</v>
      </c>
      <c r="R1075" s="72" t="e">
        <f>IF(VLOOKUP($B1075,[1]Sheet1!$F$2:$G$553,2,FALSE)=0,"",$L1075)</f>
        <v>#N/A</v>
      </c>
      <c r="S1075" s="72" t="e">
        <f>COUNTIF([1]isolation_zones!$H$2:$H$1182,conductor_pz_summary_hftd_23_re!B1075)</f>
        <v>#VALUE!</v>
      </c>
    </row>
    <row r="1076" spans="1:19" x14ac:dyDescent="0.25">
      <c r="A1076" s="70">
        <v>5965</v>
      </c>
      <c r="B1076" s="71" t="s">
        <v>4448</v>
      </c>
      <c r="C1076" s="72">
        <v>182981102</v>
      </c>
      <c r="D1076" s="72" t="s">
        <v>683</v>
      </c>
      <c r="E1076" s="72">
        <v>37939.848609906701</v>
      </c>
      <c r="F1076" s="72">
        <f t="shared" si="80"/>
        <v>23.579769179556681</v>
      </c>
      <c r="G1076" s="73">
        <v>181</v>
      </c>
      <c r="H1076" s="72">
        <f t="shared" si="81"/>
        <v>10.570129794554788</v>
      </c>
      <c r="I1076" s="74">
        <v>5.8398507152236399E-2</v>
      </c>
      <c r="J1076" s="75">
        <v>1075</v>
      </c>
      <c r="K1076" s="72">
        <f t="shared" si="82"/>
        <v>12508.599054390426</v>
      </c>
      <c r="L1076" s="72">
        <f t="shared" si="83"/>
        <v>3131.4418536726716</v>
      </c>
      <c r="M1076" s="72">
        <f t="shared" si="84"/>
        <v>0.1264634456112417</v>
      </c>
      <c r="N1076" s="72" t="e">
        <f>IF(VLOOKUP(B1076,[1]Sheet1!$B$2:$G$553,6,FALSE)=0,"",L1076)</f>
        <v>#N/A</v>
      </c>
      <c r="O1076" s="72" t="e">
        <f>IF(VLOOKUP($B1076,[1]Sheet1!$C$2:$G$553,5,FALSE)=0,"",$L1076)</f>
        <v>#N/A</v>
      </c>
      <c r="P1076" s="72" t="e">
        <f>IF(VLOOKUP($B1076,[1]Sheet1!$D$2:$G$553,4,FALSE)=0,"",$L1076)</f>
        <v>#N/A</v>
      </c>
      <c r="Q1076" s="72" t="e">
        <f>IF(VLOOKUP($B1076,[1]Sheet1!$E$2:$G$553,3,FALSE)=0,"",$L1076)</f>
        <v>#N/A</v>
      </c>
      <c r="R1076" s="72" t="e">
        <f>IF(VLOOKUP($B1076,[1]Sheet1!$F$2:$G$553,2,FALSE)=0,"",$L1076)</f>
        <v>#N/A</v>
      </c>
      <c r="S1076" s="72" t="e">
        <f>COUNTIF([1]isolation_zones!$H$2:$H$1182,conductor_pz_summary_hftd_23_re!B1076)</f>
        <v>#VALUE!</v>
      </c>
    </row>
    <row r="1077" spans="1:19" x14ac:dyDescent="0.25">
      <c r="A1077" s="70">
        <v>5646</v>
      </c>
      <c r="B1077" s="71" t="s">
        <v>6064</v>
      </c>
      <c r="C1077" s="72">
        <v>182721104</v>
      </c>
      <c r="D1077" s="72" t="s">
        <v>679</v>
      </c>
      <c r="E1077" s="72">
        <v>1435.1217061863499</v>
      </c>
      <c r="F1077" s="72">
        <f t="shared" si="80"/>
        <v>0.8919339379654132</v>
      </c>
      <c r="G1077" s="73">
        <v>23</v>
      </c>
      <c r="H1077" s="72">
        <f t="shared" si="81"/>
        <v>1.3428132501340166</v>
      </c>
      <c r="I1077" s="74">
        <v>5.8383184788435502E-2</v>
      </c>
      <c r="J1077" s="75">
        <v>1076</v>
      </c>
      <c r="K1077" s="72">
        <f t="shared" si="82"/>
        <v>12509.490988328393</v>
      </c>
      <c r="L1077" s="72">
        <f t="shared" si="83"/>
        <v>3130.0990404225377</v>
      </c>
      <c r="M1077" s="72">
        <f t="shared" si="84"/>
        <v>0.12640921602680116</v>
      </c>
      <c r="N1077" s="72" t="e">
        <f>IF(VLOOKUP(B1077,[1]Sheet1!$B$2:$G$553,6,FALSE)=0,"",L1077)</f>
        <v>#N/A</v>
      </c>
      <c r="O1077" s="72" t="e">
        <f>IF(VLOOKUP($B1077,[1]Sheet1!$C$2:$G$553,5,FALSE)=0,"",$L1077)</f>
        <v>#N/A</v>
      </c>
      <c r="P1077" s="72" t="e">
        <f>IF(VLOOKUP($B1077,[1]Sheet1!$D$2:$G$553,4,FALSE)=0,"",$L1077)</f>
        <v>#N/A</v>
      </c>
      <c r="Q1077" s="72" t="e">
        <f>IF(VLOOKUP($B1077,[1]Sheet1!$E$2:$G$553,3,FALSE)=0,"",$L1077)</f>
        <v>#N/A</v>
      </c>
      <c r="R1077" s="72" t="e">
        <f>IF(VLOOKUP($B1077,[1]Sheet1!$F$2:$G$553,2,FALSE)=0,"",$L1077)</f>
        <v>#N/A</v>
      </c>
      <c r="S1077" s="72" t="e">
        <f>COUNTIF([1]isolation_zones!$H$2:$H$1182,conductor_pz_summary_hftd_23_re!B1077)</f>
        <v>#VALUE!</v>
      </c>
    </row>
    <row r="1078" spans="1:19" x14ac:dyDescent="0.25">
      <c r="A1078" s="70">
        <v>1584</v>
      </c>
      <c r="B1078" s="71" t="s">
        <v>2602</v>
      </c>
      <c r="C1078" s="72">
        <v>152471101</v>
      </c>
      <c r="D1078" s="72" t="s">
        <v>365</v>
      </c>
      <c r="E1078" s="72">
        <v>63324.334517814998</v>
      </c>
      <c r="F1078" s="72">
        <f t="shared" si="80"/>
        <v>39.356329718965192</v>
      </c>
      <c r="G1078" s="73">
        <v>375</v>
      </c>
      <c r="H1078" s="72">
        <f t="shared" si="81"/>
        <v>21.887488888481812</v>
      </c>
      <c r="I1078" s="74">
        <v>5.8366637035951498E-2</v>
      </c>
      <c r="J1078" s="75">
        <v>1077</v>
      </c>
      <c r="K1078" s="72">
        <f t="shared" si="82"/>
        <v>12548.847318047357</v>
      </c>
      <c r="L1078" s="72">
        <f t="shared" si="83"/>
        <v>3108.2115515340556</v>
      </c>
      <c r="M1078" s="72">
        <f t="shared" si="84"/>
        <v>0.12552528862531714</v>
      </c>
      <c r="N1078" s="72">
        <f>IF(VLOOKUP(B1078,[1]Sheet1!$B$2:$G$553,6,FALSE)=0,"",L1078)</f>
        <v>3108.2115515340556</v>
      </c>
      <c r="O1078" s="72" t="e">
        <f>IF(VLOOKUP($B1078,[1]Sheet1!$C$2:$G$553,5,FALSE)=0,"",$L1078)</f>
        <v>#N/A</v>
      </c>
      <c r="P1078" s="72" t="e">
        <f>IF(VLOOKUP($B1078,[1]Sheet1!$D$2:$G$553,4,FALSE)=0,"",$L1078)</f>
        <v>#N/A</v>
      </c>
      <c r="Q1078" s="72" t="e">
        <f>IF(VLOOKUP($B1078,[1]Sheet1!$E$2:$G$553,3,FALSE)=0,"",$L1078)</f>
        <v>#N/A</v>
      </c>
      <c r="R1078" s="72" t="e">
        <f>IF(VLOOKUP($B1078,[1]Sheet1!$F$2:$G$553,2,FALSE)=0,"",$L1078)</f>
        <v>#N/A</v>
      </c>
      <c r="S1078" s="72" t="e">
        <f>COUNTIF([1]isolation_zones!$H$2:$H$1182,conductor_pz_summary_hftd_23_re!B1078)</f>
        <v>#VALUE!</v>
      </c>
    </row>
    <row r="1079" spans="1:19" x14ac:dyDescent="0.25">
      <c r="A1079" s="70">
        <v>8255</v>
      </c>
      <c r="B1079" s="71" t="s">
        <v>3898</v>
      </c>
      <c r="C1079" s="72">
        <v>103132101</v>
      </c>
      <c r="D1079" s="72" t="s">
        <v>285</v>
      </c>
      <c r="E1079" s="72">
        <v>31122.732211959399</v>
      </c>
      <c r="F1079" s="72">
        <f t="shared" si="80"/>
        <v>19.342903798607459</v>
      </c>
      <c r="G1079" s="73">
        <v>222</v>
      </c>
      <c r="H1079" s="72">
        <f t="shared" si="81"/>
        <v>12.857209912325327</v>
      </c>
      <c r="I1079" s="74">
        <v>5.7915359965429403E-2</v>
      </c>
      <c r="J1079" s="75">
        <v>1078</v>
      </c>
      <c r="K1079" s="72">
        <f t="shared" si="82"/>
        <v>12568.190221845965</v>
      </c>
      <c r="L1079" s="72">
        <f t="shared" si="83"/>
        <v>3095.3543416217303</v>
      </c>
      <c r="M1079" s="72">
        <f t="shared" si="84"/>
        <v>0.12500604951999808</v>
      </c>
      <c r="N1079" s="72">
        <f>IF(VLOOKUP(B1079,[1]Sheet1!$B$2:$G$553,6,FALSE)=0,"",L1079)</f>
        <v>3095.3543416217303</v>
      </c>
      <c r="O1079" s="72" t="e">
        <f>IF(VLOOKUP($B1079,[1]Sheet1!$C$2:$G$553,5,FALSE)=0,"",$L1079)</f>
        <v>#N/A</v>
      </c>
      <c r="P1079" s="72" t="e">
        <f>IF(VLOOKUP($B1079,[1]Sheet1!$D$2:$G$553,4,FALSE)=0,"",$L1079)</f>
        <v>#N/A</v>
      </c>
      <c r="Q1079" s="72" t="e">
        <f>IF(VLOOKUP($B1079,[1]Sheet1!$E$2:$G$553,3,FALSE)=0,"",$L1079)</f>
        <v>#N/A</v>
      </c>
      <c r="R1079" s="72" t="e">
        <f>IF(VLOOKUP($B1079,[1]Sheet1!$F$2:$G$553,2,FALSE)=0,"",$L1079)</f>
        <v>#N/A</v>
      </c>
      <c r="S1079" s="72" t="e">
        <f>COUNTIF([1]isolation_zones!$H$2:$H$1182,conductor_pz_summary_hftd_23_re!B1079)</f>
        <v>#VALUE!</v>
      </c>
    </row>
    <row r="1080" spans="1:19" x14ac:dyDescent="0.25">
      <c r="A1080" s="70">
        <v>2533</v>
      </c>
      <c r="B1080" s="71" t="s">
        <v>2200</v>
      </c>
      <c r="C1080" s="72">
        <v>42571101</v>
      </c>
      <c r="D1080" s="72" t="s">
        <v>311</v>
      </c>
      <c r="E1080" s="72">
        <v>12496.882949791499</v>
      </c>
      <c r="F1080" s="72">
        <f t="shared" si="80"/>
        <v>7.7668632379064633</v>
      </c>
      <c r="G1080" s="73">
        <v>176</v>
      </c>
      <c r="H1080" s="72">
        <f t="shared" si="81"/>
        <v>10.192147887072359</v>
      </c>
      <c r="I1080" s="74">
        <v>5.7909931176547497E-2</v>
      </c>
      <c r="J1080" s="75">
        <v>1079</v>
      </c>
      <c r="K1080" s="72">
        <f t="shared" si="82"/>
        <v>12575.957085083872</v>
      </c>
      <c r="L1080" s="72">
        <f t="shared" si="83"/>
        <v>3085.1621937346581</v>
      </c>
      <c r="M1080" s="72">
        <f t="shared" si="84"/>
        <v>0.12459443908614416</v>
      </c>
      <c r="N1080" s="72" t="e">
        <f>IF(VLOOKUP(B1080,[1]Sheet1!$B$2:$G$553,6,FALSE)=0,"",L1080)</f>
        <v>#N/A</v>
      </c>
      <c r="O1080" s="72" t="e">
        <f>IF(VLOOKUP($B1080,[1]Sheet1!$C$2:$G$553,5,FALSE)=0,"",$L1080)</f>
        <v>#N/A</v>
      </c>
      <c r="P1080" s="72" t="e">
        <f>IF(VLOOKUP($B1080,[1]Sheet1!$D$2:$G$553,4,FALSE)=0,"",$L1080)</f>
        <v>#N/A</v>
      </c>
      <c r="Q1080" s="72" t="e">
        <f>IF(VLOOKUP($B1080,[1]Sheet1!$E$2:$G$553,3,FALSE)=0,"",$L1080)</f>
        <v>#N/A</v>
      </c>
      <c r="R1080" s="72" t="e">
        <f>IF(VLOOKUP($B1080,[1]Sheet1!$F$2:$G$553,2,FALSE)=0,"",$L1080)</f>
        <v>#N/A</v>
      </c>
      <c r="S1080" s="72" t="e">
        <f>COUNTIF([1]isolation_zones!$H$2:$H$1182,conductor_pz_summary_hftd_23_re!B1080)</f>
        <v>#VALUE!</v>
      </c>
    </row>
    <row r="1081" spans="1:19" x14ac:dyDescent="0.25">
      <c r="A1081" s="70">
        <v>9899</v>
      </c>
      <c r="B1081" s="71" t="s">
        <v>6065</v>
      </c>
      <c r="C1081" s="72">
        <v>83182101</v>
      </c>
      <c r="D1081" s="72" t="s">
        <v>839</v>
      </c>
      <c r="E1081" s="72">
        <v>1471.05880339907</v>
      </c>
      <c r="F1081" s="72">
        <f t="shared" si="80"/>
        <v>0.91426898906095089</v>
      </c>
      <c r="G1081" s="73">
        <v>28</v>
      </c>
      <c r="H1081" s="72">
        <f t="shared" si="81"/>
        <v>1.6185658792967748</v>
      </c>
      <c r="I1081" s="74">
        <v>5.7805924260599099E-2</v>
      </c>
      <c r="J1081" s="75">
        <v>1080</v>
      </c>
      <c r="K1081" s="72">
        <f t="shared" si="82"/>
        <v>12576.871354072933</v>
      </c>
      <c r="L1081" s="72">
        <f t="shared" si="83"/>
        <v>3083.5436278553611</v>
      </c>
      <c r="M1081" s="72">
        <f t="shared" si="84"/>
        <v>0.12452907321712615</v>
      </c>
      <c r="N1081" s="72" t="e">
        <f>IF(VLOOKUP(B1081,[1]Sheet1!$B$2:$G$553,6,FALSE)=0,"",L1081)</f>
        <v>#N/A</v>
      </c>
      <c r="O1081" s="72" t="e">
        <f>IF(VLOOKUP($B1081,[1]Sheet1!$C$2:$G$553,5,FALSE)=0,"",$L1081)</f>
        <v>#N/A</v>
      </c>
      <c r="P1081" s="72" t="e">
        <f>IF(VLOOKUP($B1081,[1]Sheet1!$D$2:$G$553,4,FALSE)=0,"",$L1081)</f>
        <v>#N/A</v>
      </c>
      <c r="Q1081" s="72" t="e">
        <f>IF(VLOOKUP($B1081,[1]Sheet1!$E$2:$G$553,3,FALSE)=0,"",$L1081)</f>
        <v>#N/A</v>
      </c>
      <c r="R1081" s="72" t="e">
        <f>IF(VLOOKUP($B1081,[1]Sheet1!$F$2:$G$553,2,FALSE)=0,"",$L1081)</f>
        <v>#N/A</v>
      </c>
      <c r="S1081" s="72" t="e">
        <f>COUNTIF([1]isolation_zones!$H$2:$H$1182,conductor_pz_summary_hftd_23_re!B1081)</f>
        <v>#VALUE!</v>
      </c>
    </row>
    <row r="1082" spans="1:19" x14ac:dyDescent="0.25">
      <c r="A1082" s="70">
        <v>10017</v>
      </c>
      <c r="B1082" s="71" t="s">
        <v>6066</v>
      </c>
      <c r="C1082" s="72">
        <v>182611107</v>
      </c>
      <c r="D1082" s="72" t="s">
        <v>615</v>
      </c>
      <c r="E1082" s="72">
        <v>447.63574011523599</v>
      </c>
      <c r="F1082" s="72">
        <f t="shared" si="80"/>
        <v>0.27820742082985456</v>
      </c>
      <c r="G1082" s="73">
        <v>21</v>
      </c>
      <c r="H1082" s="72">
        <f t="shared" si="81"/>
        <v>1.210807617046421</v>
      </c>
      <c r="I1082" s="74">
        <v>5.7657505573639099E-2</v>
      </c>
      <c r="J1082" s="75">
        <v>1081</v>
      </c>
      <c r="K1082" s="72">
        <f t="shared" si="82"/>
        <v>12577.149561493763</v>
      </c>
      <c r="L1082" s="72">
        <f t="shared" si="83"/>
        <v>3082.3328202383145</v>
      </c>
      <c r="M1082" s="72">
        <f t="shared" si="84"/>
        <v>0.12448017468719035</v>
      </c>
      <c r="N1082" s="72" t="e">
        <f>IF(VLOOKUP(B1082,[1]Sheet1!$B$2:$G$553,6,FALSE)=0,"",L1082)</f>
        <v>#N/A</v>
      </c>
      <c r="O1082" s="72" t="e">
        <f>IF(VLOOKUP($B1082,[1]Sheet1!$C$2:$G$553,5,FALSE)=0,"",$L1082)</f>
        <v>#N/A</v>
      </c>
      <c r="P1082" s="72" t="e">
        <f>IF(VLOOKUP($B1082,[1]Sheet1!$D$2:$G$553,4,FALSE)=0,"",$L1082)</f>
        <v>#N/A</v>
      </c>
      <c r="Q1082" s="72" t="e">
        <f>IF(VLOOKUP($B1082,[1]Sheet1!$E$2:$G$553,3,FALSE)=0,"",$L1082)</f>
        <v>#N/A</v>
      </c>
      <c r="R1082" s="72" t="e">
        <f>IF(VLOOKUP($B1082,[1]Sheet1!$F$2:$G$553,2,FALSE)=0,"",$L1082)</f>
        <v>#N/A</v>
      </c>
      <c r="S1082" s="72" t="e">
        <f>COUNTIF([1]isolation_zones!$H$2:$H$1182,conductor_pz_summary_hftd_23_re!B1082)</f>
        <v>#VALUE!</v>
      </c>
    </row>
    <row r="1083" spans="1:19" x14ac:dyDescent="0.25">
      <c r="A1083" s="70">
        <v>451</v>
      </c>
      <c r="B1083" s="71" t="s">
        <v>2190</v>
      </c>
      <c r="C1083" s="72">
        <v>42711101</v>
      </c>
      <c r="D1083" s="72" t="s">
        <v>116</v>
      </c>
      <c r="E1083" s="72">
        <v>3157.1282307971301</v>
      </c>
      <c r="F1083" s="72">
        <f t="shared" si="80"/>
        <v>1.9621679495320883</v>
      </c>
      <c r="G1083" s="73">
        <v>22</v>
      </c>
      <c r="H1083" s="72">
        <f t="shared" si="81"/>
        <v>1.2680699865700416</v>
      </c>
      <c r="I1083" s="74">
        <v>5.7639544844092797E-2</v>
      </c>
      <c r="J1083" s="75">
        <v>1082</v>
      </c>
      <c r="K1083" s="72">
        <f t="shared" si="82"/>
        <v>12579.111729443295</v>
      </c>
      <c r="L1083" s="72">
        <f t="shared" si="83"/>
        <v>3081.0647502517445</v>
      </c>
      <c r="M1083" s="72">
        <f t="shared" si="84"/>
        <v>0.1244289636134194</v>
      </c>
      <c r="N1083" s="72" t="e">
        <f>IF(VLOOKUP(B1083,[1]Sheet1!$B$2:$G$553,6,FALSE)=0,"",L1083)</f>
        <v>#N/A</v>
      </c>
      <c r="O1083" s="72" t="e">
        <f>IF(VLOOKUP($B1083,[1]Sheet1!$C$2:$G$553,5,FALSE)=0,"",$L1083)</f>
        <v>#N/A</v>
      </c>
      <c r="P1083" s="72" t="e">
        <f>IF(VLOOKUP($B1083,[1]Sheet1!$D$2:$G$553,4,FALSE)=0,"",$L1083)</f>
        <v>#N/A</v>
      </c>
      <c r="Q1083" s="72" t="e">
        <f>IF(VLOOKUP($B1083,[1]Sheet1!$E$2:$G$553,3,FALSE)=0,"",$L1083)</f>
        <v>#N/A</v>
      </c>
      <c r="R1083" s="72" t="e">
        <f>IF(VLOOKUP($B1083,[1]Sheet1!$F$2:$G$553,2,FALSE)=0,"",$L1083)</f>
        <v>#N/A</v>
      </c>
      <c r="S1083" s="72" t="e">
        <f>COUNTIF([1]isolation_zones!$H$2:$H$1182,conductor_pz_summary_hftd_23_re!B1083)</f>
        <v>#VALUE!</v>
      </c>
    </row>
    <row r="1084" spans="1:19" x14ac:dyDescent="0.25">
      <c r="A1084" s="70">
        <v>90</v>
      </c>
      <c r="B1084" s="71" t="s">
        <v>6067</v>
      </c>
      <c r="C1084" s="72">
        <v>103571105</v>
      </c>
      <c r="D1084" s="72" t="s">
        <v>1088</v>
      </c>
      <c r="E1084" s="72">
        <v>20545.687609765999</v>
      </c>
      <c r="F1084" s="72">
        <f t="shared" si="80"/>
        <v>12.769227849450589</v>
      </c>
      <c r="G1084" s="73">
        <v>423</v>
      </c>
      <c r="H1084" s="72">
        <f t="shared" si="81"/>
        <v>24.343065484833382</v>
      </c>
      <c r="I1084" s="74">
        <v>5.7548618167454803E-2</v>
      </c>
      <c r="J1084" s="75">
        <v>1083</v>
      </c>
      <c r="K1084" s="72">
        <f t="shared" si="82"/>
        <v>12591.880957292746</v>
      </c>
      <c r="L1084" s="72">
        <f t="shared" si="83"/>
        <v>3056.721684766911</v>
      </c>
      <c r="M1084" s="72">
        <f t="shared" si="84"/>
        <v>0.12344586762064486</v>
      </c>
      <c r="N1084" s="72" t="e">
        <f>IF(VLOOKUP(B1084,[1]Sheet1!$B$2:$G$553,6,FALSE)=0,"",L1084)</f>
        <v>#N/A</v>
      </c>
      <c r="O1084" s="72" t="e">
        <f>IF(VLOOKUP($B1084,[1]Sheet1!$C$2:$G$553,5,FALSE)=0,"",$L1084)</f>
        <v>#N/A</v>
      </c>
      <c r="P1084" s="72" t="e">
        <f>IF(VLOOKUP($B1084,[1]Sheet1!$D$2:$G$553,4,FALSE)=0,"",$L1084)</f>
        <v>#N/A</v>
      </c>
      <c r="Q1084" s="72" t="e">
        <f>IF(VLOOKUP($B1084,[1]Sheet1!$E$2:$G$553,3,FALSE)=0,"",$L1084)</f>
        <v>#N/A</v>
      </c>
      <c r="R1084" s="72" t="e">
        <f>IF(VLOOKUP($B1084,[1]Sheet1!$F$2:$G$553,2,FALSE)=0,"",$L1084)</f>
        <v>#N/A</v>
      </c>
      <c r="S1084" s="72" t="e">
        <f>COUNTIF([1]isolation_zones!$H$2:$H$1182,conductor_pz_summary_hftd_23_re!B1084)</f>
        <v>#VALUE!</v>
      </c>
    </row>
    <row r="1085" spans="1:19" x14ac:dyDescent="0.25">
      <c r="A1085" s="70">
        <v>67</v>
      </c>
      <c r="B1085" s="71" t="s">
        <v>2652</v>
      </c>
      <c r="C1085" s="72">
        <v>43021102</v>
      </c>
      <c r="D1085" s="72" t="s">
        <v>77</v>
      </c>
      <c r="E1085" s="72">
        <v>20085.8093446846</v>
      </c>
      <c r="F1085" s="72">
        <f t="shared" si="80"/>
        <v>12.483411649897203</v>
      </c>
      <c r="G1085" s="73">
        <v>141</v>
      </c>
      <c r="H1085" s="72">
        <f t="shared" si="81"/>
        <v>8.1135934547719604</v>
      </c>
      <c r="I1085" s="74">
        <v>5.7543215991290503E-2</v>
      </c>
      <c r="J1085" s="75">
        <v>1084</v>
      </c>
      <c r="K1085" s="72">
        <f t="shared" si="82"/>
        <v>12604.364368942643</v>
      </c>
      <c r="L1085" s="72">
        <f t="shared" si="83"/>
        <v>3048.6080913121391</v>
      </c>
      <c r="M1085" s="72">
        <f t="shared" si="84"/>
        <v>0.12311819971795783</v>
      </c>
      <c r="N1085" s="72">
        <f>IF(VLOOKUP(B1085,[1]Sheet1!$B$2:$G$553,6,FALSE)=0,"",L1085)</f>
        <v>3048.6080913121391</v>
      </c>
      <c r="O1085" s="72" t="e">
        <f>IF(VLOOKUP($B1085,[1]Sheet1!$C$2:$G$553,5,FALSE)=0,"",$L1085)</f>
        <v>#N/A</v>
      </c>
      <c r="P1085" s="72" t="e">
        <f>IF(VLOOKUP($B1085,[1]Sheet1!$D$2:$G$553,4,FALSE)=0,"",$L1085)</f>
        <v>#N/A</v>
      </c>
      <c r="Q1085" s="72" t="e">
        <f>IF(VLOOKUP($B1085,[1]Sheet1!$E$2:$G$553,3,FALSE)=0,"",$L1085)</f>
        <v>#N/A</v>
      </c>
      <c r="R1085" s="72" t="e">
        <f>IF(VLOOKUP($B1085,[1]Sheet1!$F$2:$G$553,2,FALSE)=0,"",$L1085)</f>
        <v>#N/A</v>
      </c>
      <c r="S1085" s="72" t="e">
        <f>COUNTIF([1]isolation_zones!$H$2:$H$1182,conductor_pz_summary_hftd_23_re!B1085)</f>
        <v>#VALUE!</v>
      </c>
    </row>
    <row r="1086" spans="1:19" x14ac:dyDescent="0.25">
      <c r="A1086" s="70">
        <v>3103</v>
      </c>
      <c r="B1086" s="71" t="s">
        <v>4355</v>
      </c>
      <c r="C1086" s="72">
        <v>182981102</v>
      </c>
      <c r="D1086" s="72" t="s">
        <v>683</v>
      </c>
      <c r="E1086" s="72">
        <v>10307.0829033106</v>
      </c>
      <c r="F1086" s="72">
        <f t="shared" si="80"/>
        <v>6.4058936627163456</v>
      </c>
      <c r="G1086" s="73">
        <v>132</v>
      </c>
      <c r="H1086" s="72">
        <f t="shared" si="81"/>
        <v>7.589212622317854</v>
      </c>
      <c r="I1086" s="74">
        <v>5.7494035017559501E-2</v>
      </c>
      <c r="J1086" s="75">
        <v>1085</v>
      </c>
      <c r="K1086" s="72">
        <f t="shared" si="82"/>
        <v>12610.77026260536</v>
      </c>
      <c r="L1086" s="72">
        <f t="shared" si="83"/>
        <v>3041.0188786898211</v>
      </c>
      <c r="M1086" s="72">
        <f t="shared" si="84"/>
        <v>0.122811708963046</v>
      </c>
      <c r="N1086" s="72" t="e">
        <f>IF(VLOOKUP(B1086,[1]Sheet1!$B$2:$G$553,6,FALSE)=0,"",L1086)</f>
        <v>#N/A</v>
      </c>
      <c r="O1086" s="72" t="e">
        <f>IF(VLOOKUP($B1086,[1]Sheet1!$C$2:$G$553,5,FALSE)=0,"",$L1086)</f>
        <v>#N/A</v>
      </c>
      <c r="P1086" s="72" t="e">
        <f>IF(VLOOKUP($B1086,[1]Sheet1!$D$2:$G$553,4,FALSE)=0,"",$L1086)</f>
        <v>#N/A</v>
      </c>
      <c r="Q1086" s="72" t="e">
        <f>IF(VLOOKUP($B1086,[1]Sheet1!$E$2:$G$553,3,FALSE)=0,"",$L1086)</f>
        <v>#N/A</v>
      </c>
      <c r="R1086" s="72" t="e">
        <f>IF(VLOOKUP($B1086,[1]Sheet1!$F$2:$G$553,2,FALSE)=0,"",$L1086)</f>
        <v>#N/A</v>
      </c>
      <c r="S1086" s="72" t="e">
        <f>COUNTIF([1]isolation_zones!$H$2:$H$1182,conductor_pz_summary_hftd_23_re!B1086)</f>
        <v>#VALUE!</v>
      </c>
    </row>
    <row r="1087" spans="1:19" x14ac:dyDescent="0.25">
      <c r="A1087" s="70">
        <v>6894</v>
      </c>
      <c r="B1087" s="71" t="s">
        <v>3414</v>
      </c>
      <c r="C1087" s="72">
        <v>103351101</v>
      </c>
      <c r="D1087" s="72" t="s">
        <v>1520</v>
      </c>
      <c r="E1087" s="72">
        <v>28221.256379546099</v>
      </c>
      <c r="F1087" s="72">
        <f t="shared" si="80"/>
        <v>17.53962484744941</v>
      </c>
      <c r="G1087" s="73">
        <v>168</v>
      </c>
      <c r="H1087" s="72">
        <f t="shared" si="81"/>
        <v>9.6576035450508435</v>
      </c>
      <c r="I1087" s="74">
        <v>5.7485735387207401E-2</v>
      </c>
      <c r="J1087" s="75">
        <v>1086</v>
      </c>
      <c r="K1087" s="72">
        <f t="shared" si="82"/>
        <v>12628.30988745281</v>
      </c>
      <c r="L1087" s="72">
        <f t="shared" si="83"/>
        <v>3031.3612751447704</v>
      </c>
      <c r="M1087" s="72">
        <f t="shared" si="84"/>
        <v>0.12242168613084108</v>
      </c>
      <c r="N1087" s="72">
        <f>IF(VLOOKUP(B1087,[1]Sheet1!$B$2:$G$553,6,FALSE)=0,"",L1087)</f>
        <v>3031.3612751447704</v>
      </c>
      <c r="O1087" s="72" t="e">
        <f>IF(VLOOKUP($B1087,[1]Sheet1!$C$2:$G$553,5,FALSE)=0,"",$L1087)</f>
        <v>#N/A</v>
      </c>
      <c r="P1087" s="72" t="e">
        <f>IF(VLOOKUP($B1087,[1]Sheet1!$D$2:$G$553,4,FALSE)=0,"",$L1087)</f>
        <v>#N/A</v>
      </c>
      <c r="Q1087" s="72" t="e">
        <f>IF(VLOOKUP($B1087,[1]Sheet1!$E$2:$G$553,3,FALSE)=0,"",$L1087)</f>
        <v>#N/A</v>
      </c>
      <c r="R1087" s="72" t="e">
        <f>IF(VLOOKUP($B1087,[1]Sheet1!$F$2:$G$553,2,FALSE)=0,"",$L1087)</f>
        <v>#N/A</v>
      </c>
      <c r="S1087" s="72" t="e">
        <f>COUNTIF([1]isolation_zones!$H$2:$H$1182,conductor_pz_summary_hftd_23_re!B1087)</f>
        <v>#VALUE!</v>
      </c>
    </row>
    <row r="1088" spans="1:19" x14ac:dyDescent="0.25">
      <c r="A1088" s="70">
        <v>1819</v>
      </c>
      <c r="B1088" s="71" t="s">
        <v>2542</v>
      </c>
      <c r="C1088" s="72">
        <v>42031124</v>
      </c>
      <c r="D1088" s="72" t="s">
        <v>63</v>
      </c>
      <c r="E1088" s="72">
        <v>7247.2343248194702</v>
      </c>
      <c r="F1088" s="72">
        <f t="shared" si="80"/>
        <v>4.5041854100804661</v>
      </c>
      <c r="G1088" s="73">
        <v>52</v>
      </c>
      <c r="H1088" s="72">
        <f t="shared" si="81"/>
        <v>2.9855891108475694</v>
      </c>
      <c r="I1088" s="74">
        <v>5.7415175208607103E-2</v>
      </c>
      <c r="J1088" s="75">
        <v>1087</v>
      </c>
      <c r="K1088" s="72">
        <f t="shared" si="82"/>
        <v>12632.81407286289</v>
      </c>
      <c r="L1088" s="72">
        <f t="shared" si="83"/>
        <v>3028.3756860339226</v>
      </c>
      <c r="M1088" s="72">
        <f t="shared" si="84"/>
        <v>0.12230111295599691</v>
      </c>
      <c r="N1088" s="72" t="e">
        <f>IF(VLOOKUP(B1088,[1]Sheet1!$B$2:$G$553,6,FALSE)=0,"",L1088)</f>
        <v>#N/A</v>
      </c>
      <c r="O1088" s="72" t="e">
        <f>IF(VLOOKUP($B1088,[1]Sheet1!$C$2:$G$553,5,FALSE)=0,"",$L1088)</f>
        <v>#N/A</v>
      </c>
      <c r="P1088" s="72" t="e">
        <f>IF(VLOOKUP($B1088,[1]Sheet1!$D$2:$G$553,4,FALSE)=0,"",$L1088)</f>
        <v>#N/A</v>
      </c>
      <c r="Q1088" s="72" t="e">
        <f>IF(VLOOKUP($B1088,[1]Sheet1!$E$2:$G$553,3,FALSE)=0,"",$L1088)</f>
        <v>#N/A</v>
      </c>
      <c r="R1088" s="72" t="e">
        <f>IF(VLOOKUP($B1088,[1]Sheet1!$F$2:$G$553,2,FALSE)=0,"",$L1088)</f>
        <v>#N/A</v>
      </c>
      <c r="S1088" s="72" t="e">
        <f>COUNTIF([1]isolation_zones!$H$2:$H$1182,conductor_pz_summary_hftd_23_re!B1088)</f>
        <v>#VALUE!</v>
      </c>
    </row>
    <row r="1089" spans="1:19" x14ac:dyDescent="0.25">
      <c r="A1089" s="70">
        <v>1989</v>
      </c>
      <c r="B1089" s="71" t="s">
        <v>3373</v>
      </c>
      <c r="C1089" s="72">
        <v>162161101</v>
      </c>
      <c r="D1089" s="72" t="s">
        <v>1226</v>
      </c>
      <c r="E1089" s="72">
        <v>50985.834918205903</v>
      </c>
      <c r="F1089" s="72">
        <f t="shared" si="80"/>
        <v>31.687902373030393</v>
      </c>
      <c r="G1089" s="73">
        <v>293</v>
      </c>
      <c r="H1089" s="72">
        <f t="shared" si="81"/>
        <v>16.821262933043268</v>
      </c>
      <c r="I1089" s="74">
        <v>5.7410453696393401E-2</v>
      </c>
      <c r="J1089" s="75">
        <v>1088</v>
      </c>
      <c r="K1089" s="72">
        <f t="shared" si="82"/>
        <v>12664.50197523592</v>
      </c>
      <c r="L1089" s="72">
        <f t="shared" si="83"/>
        <v>3011.5544231008794</v>
      </c>
      <c r="M1089" s="72">
        <f t="shared" si="84"/>
        <v>0.12162178535885491</v>
      </c>
      <c r="N1089" s="72">
        <f>IF(VLOOKUP(B1089,[1]Sheet1!$B$2:$G$553,6,FALSE)=0,"",L1089)</f>
        <v>3011.5544231008794</v>
      </c>
      <c r="O1089" s="72" t="e">
        <f>IF(VLOOKUP($B1089,[1]Sheet1!$C$2:$G$553,5,FALSE)=0,"",$L1089)</f>
        <v>#N/A</v>
      </c>
      <c r="P1089" s="72" t="e">
        <f>IF(VLOOKUP($B1089,[1]Sheet1!$D$2:$G$553,4,FALSE)=0,"",$L1089)</f>
        <v>#N/A</v>
      </c>
      <c r="Q1089" s="72" t="e">
        <f>IF(VLOOKUP($B1089,[1]Sheet1!$E$2:$G$553,3,FALSE)=0,"",$L1089)</f>
        <v>#N/A</v>
      </c>
      <c r="R1089" s="72" t="e">
        <f>IF(VLOOKUP($B1089,[1]Sheet1!$F$2:$G$553,2,FALSE)=0,"",$L1089)</f>
        <v>#N/A</v>
      </c>
      <c r="S1089" s="72" t="e">
        <f>COUNTIF([1]isolation_zones!$H$2:$H$1182,conductor_pz_summary_hftd_23_re!B1089)</f>
        <v>#VALUE!</v>
      </c>
    </row>
    <row r="1090" spans="1:19" x14ac:dyDescent="0.25">
      <c r="A1090" s="70">
        <v>994</v>
      </c>
      <c r="B1090" s="71" t="s">
        <v>6068</v>
      </c>
      <c r="C1090" s="72">
        <v>103081105</v>
      </c>
      <c r="D1090" s="72" t="s">
        <v>1344</v>
      </c>
      <c r="E1090" s="72">
        <v>39436.6028571399</v>
      </c>
      <c r="F1090" s="72">
        <f t="shared" si="80"/>
        <v>24.51000799076439</v>
      </c>
      <c r="G1090" s="73">
        <v>243</v>
      </c>
      <c r="H1090" s="72">
        <f t="shared" si="81"/>
        <v>13.943857140879283</v>
      </c>
      <c r="I1090" s="74">
        <v>5.7382128151766597E-2</v>
      </c>
      <c r="J1090" s="75">
        <v>1089</v>
      </c>
      <c r="K1090" s="72">
        <f t="shared" si="82"/>
        <v>12689.011983226685</v>
      </c>
      <c r="L1090" s="72">
        <f t="shared" si="83"/>
        <v>2997.6105659600003</v>
      </c>
      <c r="M1090" s="72">
        <f t="shared" si="84"/>
        <v>0.12105866194748506</v>
      </c>
      <c r="N1090" s="72">
        <f>IF(VLOOKUP(B1090,[1]Sheet1!$B$2:$G$553,6,FALSE)=0,"",L1090)</f>
        <v>2997.6105659600003</v>
      </c>
      <c r="O1090" s="72" t="e">
        <f>IF(VLOOKUP($B1090,[1]Sheet1!$C$2:$G$553,5,FALSE)=0,"",$L1090)</f>
        <v>#N/A</v>
      </c>
      <c r="P1090" s="72" t="e">
        <f>IF(VLOOKUP($B1090,[1]Sheet1!$D$2:$G$553,4,FALSE)=0,"",$L1090)</f>
        <v>#N/A</v>
      </c>
      <c r="Q1090" s="72" t="e">
        <f>IF(VLOOKUP($B1090,[1]Sheet1!$E$2:$G$553,3,FALSE)=0,"",$L1090)</f>
        <v>#N/A</v>
      </c>
      <c r="R1090" s="72" t="e">
        <f>IF(VLOOKUP($B1090,[1]Sheet1!$F$2:$G$553,2,FALSE)=0,"",$L1090)</f>
        <v>#N/A</v>
      </c>
      <c r="S1090" s="72" t="e">
        <f>COUNTIF([1]isolation_zones!$H$2:$H$1182,conductor_pz_summary_hftd_23_re!B1090)</f>
        <v>#VALUE!</v>
      </c>
    </row>
    <row r="1091" spans="1:19" x14ac:dyDescent="0.25">
      <c r="A1091" s="70">
        <v>7429</v>
      </c>
      <c r="B1091" s="71" t="s">
        <v>3597</v>
      </c>
      <c r="C1091" s="72">
        <v>152282101</v>
      </c>
      <c r="D1091" s="72" t="s">
        <v>749</v>
      </c>
      <c r="E1091" s="72">
        <v>35041.553426966799</v>
      </c>
      <c r="F1091" s="72">
        <f t="shared" ref="F1091:F1154" si="85">E1091/1609</f>
        <v>21.778467014895462</v>
      </c>
      <c r="G1091" s="73">
        <v>224</v>
      </c>
      <c r="H1091" s="72">
        <f t="shared" ref="H1091:H1154" si="86">I1091*G1091</f>
        <v>12.839341069434298</v>
      </c>
      <c r="I1091" s="74">
        <v>5.7318486917117398E-2</v>
      </c>
      <c r="J1091" s="75">
        <v>1090</v>
      </c>
      <c r="K1091" s="72">
        <f t="shared" si="82"/>
        <v>12710.79045024158</v>
      </c>
      <c r="L1091" s="72">
        <f t="shared" si="83"/>
        <v>2984.7712248905659</v>
      </c>
      <c r="M1091" s="72">
        <f t="shared" si="84"/>
        <v>0.12054014447633539</v>
      </c>
      <c r="N1091" s="72" t="e">
        <f>IF(VLOOKUP(B1091,[1]Sheet1!$B$2:$G$553,6,FALSE)=0,"",L1091)</f>
        <v>#N/A</v>
      </c>
      <c r="O1091" s="72" t="e">
        <f>IF(VLOOKUP($B1091,[1]Sheet1!$C$2:$G$553,5,FALSE)=0,"",$L1091)</f>
        <v>#N/A</v>
      </c>
      <c r="P1091" s="72" t="e">
        <f>IF(VLOOKUP($B1091,[1]Sheet1!$D$2:$G$553,4,FALSE)=0,"",$L1091)</f>
        <v>#N/A</v>
      </c>
      <c r="Q1091" s="72" t="e">
        <f>IF(VLOOKUP($B1091,[1]Sheet1!$E$2:$G$553,3,FALSE)=0,"",$L1091)</f>
        <v>#N/A</v>
      </c>
      <c r="R1091" s="72" t="e">
        <f>IF(VLOOKUP($B1091,[1]Sheet1!$F$2:$G$553,2,FALSE)=0,"",$L1091)</f>
        <v>#N/A</v>
      </c>
      <c r="S1091" s="72" t="e">
        <f>COUNTIF([1]isolation_zones!$H$2:$H$1182,conductor_pz_summary_hftd_23_re!B1091)</f>
        <v>#VALUE!</v>
      </c>
    </row>
    <row r="1092" spans="1:19" x14ac:dyDescent="0.25">
      <c r="A1092" s="70">
        <v>7628</v>
      </c>
      <c r="B1092" s="71" t="s">
        <v>4297</v>
      </c>
      <c r="C1092" s="72">
        <v>152271101</v>
      </c>
      <c r="D1092" s="72" t="s">
        <v>1002</v>
      </c>
      <c r="E1092" s="72">
        <v>2402.88908041276</v>
      </c>
      <c r="F1092" s="72">
        <f t="shared" si="85"/>
        <v>1.4934052706107892</v>
      </c>
      <c r="G1092" s="73">
        <v>47</v>
      </c>
      <c r="H1092" s="72">
        <f t="shared" si="86"/>
        <v>2.6883602735269569</v>
      </c>
      <c r="I1092" s="74">
        <v>5.7199154755892698E-2</v>
      </c>
      <c r="J1092" s="75">
        <v>1091</v>
      </c>
      <c r="K1092" s="72">
        <f t="shared" ref="K1092:K1155" si="87">F1092+K1091</f>
        <v>12712.283855512191</v>
      </c>
      <c r="L1092" s="72">
        <f t="shared" ref="L1092:L1155" si="88">L1091-H1092</f>
        <v>2982.0828646170389</v>
      </c>
      <c r="M1092" s="72">
        <f t="shared" ref="M1092:M1155" si="89">L1092/$L$2</f>
        <v>0.12043157490387603</v>
      </c>
      <c r="N1092" s="72" t="e">
        <f>IF(VLOOKUP(B1092,[1]Sheet1!$B$2:$G$553,6,FALSE)=0,"",L1092)</f>
        <v>#N/A</v>
      </c>
      <c r="O1092" s="72" t="e">
        <f>IF(VLOOKUP($B1092,[1]Sheet1!$C$2:$G$553,5,FALSE)=0,"",$L1092)</f>
        <v>#N/A</v>
      </c>
      <c r="P1092" s="72" t="e">
        <f>IF(VLOOKUP($B1092,[1]Sheet1!$D$2:$G$553,4,FALSE)=0,"",$L1092)</f>
        <v>#N/A</v>
      </c>
      <c r="Q1092" s="72" t="e">
        <f>IF(VLOOKUP($B1092,[1]Sheet1!$E$2:$G$553,3,FALSE)=0,"",$L1092)</f>
        <v>#N/A</v>
      </c>
      <c r="R1092" s="72" t="e">
        <f>IF(VLOOKUP($B1092,[1]Sheet1!$F$2:$G$553,2,FALSE)=0,"",$L1092)</f>
        <v>#N/A</v>
      </c>
      <c r="S1092" s="72" t="e">
        <f>COUNTIF([1]isolation_zones!$H$2:$H$1182,conductor_pz_summary_hftd_23_re!B1092)</f>
        <v>#VALUE!</v>
      </c>
    </row>
    <row r="1093" spans="1:19" x14ac:dyDescent="0.25">
      <c r="A1093" s="70">
        <v>7386</v>
      </c>
      <c r="B1093" s="71" t="s">
        <v>2041</v>
      </c>
      <c r="C1093" s="72">
        <v>14232108</v>
      </c>
      <c r="D1093" s="72" t="s">
        <v>111</v>
      </c>
      <c r="E1093" s="72">
        <v>14012.716109696699</v>
      </c>
      <c r="F1093" s="72">
        <f t="shared" si="85"/>
        <v>8.708959670414357</v>
      </c>
      <c r="G1093" s="73">
        <v>102</v>
      </c>
      <c r="H1093" s="72">
        <f t="shared" si="86"/>
        <v>5.8326280353141966</v>
      </c>
      <c r="I1093" s="74">
        <v>5.7182627797198002E-2</v>
      </c>
      <c r="J1093" s="75">
        <v>1092</v>
      </c>
      <c r="K1093" s="72">
        <f t="shared" si="87"/>
        <v>12720.992815182604</v>
      </c>
      <c r="L1093" s="72">
        <f t="shared" si="88"/>
        <v>2976.2502365817249</v>
      </c>
      <c r="M1093" s="72">
        <f t="shared" si="89"/>
        <v>0.12019602391082487</v>
      </c>
      <c r="N1093" s="72" t="e">
        <f>IF(VLOOKUP(B1093,[1]Sheet1!$B$2:$G$553,6,FALSE)=0,"",L1093)</f>
        <v>#N/A</v>
      </c>
      <c r="O1093" s="72" t="e">
        <f>IF(VLOOKUP($B1093,[1]Sheet1!$C$2:$G$553,5,FALSE)=0,"",$L1093)</f>
        <v>#N/A</v>
      </c>
      <c r="P1093" s="72" t="e">
        <f>IF(VLOOKUP($B1093,[1]Sheet1!$D$2:$G$553,4,FALSE)=0,"",$L1093)</f>
        <v>#N/A</v>
      </c>
      <c r="Q1093" s="72" t="e">
        <f>IF(VLOOKUP($B1093,[1]Sheet1!$E$2:$G$553,3,FALSE)=0,"",$L1093)</f>
        <v>#N/A</v>
      </c>
      <c r="R1093" s="72" t="e">
        <f>IF(VLOOKUP($B1093,[1]Sheet1!$F$2:$G$553,2,FALSE)=0,"",$L1093)</f>
        <v>#N/A</v>
      </c>
      <c r="S1093" s="72" t="e">
        <f>COUNTIF([1]isolation_zones!$H$2:$H$1182,conductor_pz_summary_hftd_23_re!B1093)</f>
        <v>#VALUE!</v>
      </c>
    </row>
    <row r="1094" spans="1:19" x14ac:dyDescent="0.25">
      <c r="A1094" s="70">
        <v>9327</v>
      </c>
      <c r="B1094" s="71" t="s">
        <v>2738</v>
      </c>
      <c r="C1094" s="72">
        <v>42711101</v>
      </c>
      <c r="D1094" s="72" t="s">
        <v>116</v>
      </c>
      <c r="E1094" s="72">
        <v>15332.2939112186</v>
      </c>
      <c r="F1094" s="72">
        <f t="shared" si="85"/>
        <v>9.5290826048592905</v>
      </c>
      <c r="G1094" s="73">
        <v>88</v>
      </c>
      <c r="H1094" s="72">
        <f t="shared" si="86"/>
        <v>5.0290363441836758</v>
      </c>
      <c r="I1094" s="74">
        <v>5.7148140274814498E-2</v>
      </c>
      <c r="J1094" s="75">
        <v>1093</v>
      </c>
      <c r="K1094" s="72">
        <f t="shared" si="87"/>
        <v>12730.521897787463</v>
      </c>
      <c r="L1094" s="72">
        <f t="shared" si="88"/>
        <v>2971.2212002375413</v>
      </c>
      <c r="M1094" s="72">
        <f t="shared" si="89"/>
        <v>0.119992926010909</v>
      </c>
      <c r="N1094" s="72" t="e">
        <f>IF(VLOOKUP(B1094,[1]Sheet1!$B$2:$G$553,6,FALSE)=0,"",L1094)</f>
        <v>#N/A</v>
      </c>
      <c r="O1094" s="72" t="e">
        <f>IF(VLOOKUP($B1094,[1]Sheet1!$C$2:$G$553,5,FALSE)=0,"",$L1094)</f>
        <v>#N/A</v>
      </c>
      <c r="P1094" s="72" t="e">
        <f>IF(VLOOKUP($B1094,[1]Sheet1!$D$2:$G$553,4,FALSE)=0,"",$L1094)</f>
        <v>#N/A</v>
      </c>
      <c r="Q1094" s="72" t="e">
        <f>IF(VLOOKUP($B1094,[1]Sheet1!$E$2:$G$553,3,FALSE)=0,"",$L1094)</f>
        <v>#N/A</v>
      </c>
      <c r="R1094" s="72" t="e">
        <f>IF(VLOOKUP($B1094,[1]Sheet1!$F$2:$G$553,2,FALSE)=0,"",$L1094)</f>
        <v>#N/A</v>
      </c>
      <c r="S1094" s="72" t="e">
        <f>COUNTIF([1]isolation_zones!$H$2:$H$1182,conductor_pz_summary_hftd_23_re!B1094)</f>
        <v>#VALUE!</v>
      </c>
    </row>
    <row r="1095" spans="1:19" x14ac:dyDescent="0.25">
      <c r="A1095" s="70">
        <v>4436</v>
      </c>
      <c r="B1095" s="71" t="s">
        <v>2634</v>
      </c>
      <c r="C1095" s="72">
        <v>14232119</v>
      </c>
      <c r="D1095" s="72" t="s">
        <v>1238</v>
      </c>
      <c r="E1095" s="72">
        <v>1187.93502177961</v>
      </c>
      <c r="F1095" s="72">
        <f t="shared" si="85"/>
        <v>0.73830641502772532</v>
      </c>
      <c r="G1095" s="73">
        <v>21</v>
      </c>
      <c r="H1095" s="72">
        <f t="shared" si="86"/>
        <v>1.1990463718125417</v>
      </c>
      <c r="I1095" s="74">
        <v>5.70974462767877E-2</v>
      </c>
      <c r="J1095" s="75">
        <v>1094</v>
      </c>
      <c r="K1095" s="72">
        <f t="shared" si="87"/>
        <v>12731.26020420249</v>
      </c>
      <c r="L1095" s="72">
        <f t="shared" si="88"/>
        <v>2970.0221538657288</v>
      </c>
      <c r="M1095" s="72">
        <f t="shared" si="89"/>
        <v>0.11994450245948675</v>
      </c>
      <c r="N1095" s="72" t="e">
        <f>IF(VLOOKUP(B1095,[1]Sheet1!$B$2:$G$553,6,FALSE)=0,"",L1095)</f>
        <v>#N/A</v>
      </c>
      <c r="O1095" s="72" t="e">
        <f>IF(VLOOKUP($B1095,[1]Sheet1!$C$2:$G$553,5,FALSE)=0,"",$L1095)</f>
        <v>#N/A</v>
      </c>
      <c r="P1095" s="72" t="e">
        <f>IF(VLOOKUP($B1095,[1]Sheet1!$D$2:$G$553,4,FALSE)=0,"",$L1095)</f>
        <v>#N/A</v>
      </c>
      <c r="Q1095" s="72" t="e">
        <f>IF(VLOOKUP($B1095,[1]Sheet1!$E$2:$G$553,3,FALSE)=0,"",$L1095)</f>
        <v>#N/A</v>
      </c>
      <c r="R1095" s="72" t="e">
        <f>IF(VLOOKUP($B1095,[1]Sheet1!$F$2:$G$553,2,FALSE)=0,"",$L1095)</f>
        <v>#N/A</v>
      </c>
      <c r="S1095" s="72" t="e">
        <f>COUNTIF([1]isolation_zones!$H$2:$H$1182,conductor_pz_summary_hftd_23_re!B1095)</f>
        <v>#VALUE!</v>
      </c>
    </row>
    <row r="1096" spans="1:19" x14ac:dyDescent="0.25">
      <c r="A1096" s="70">
        <v>4471</v>
      </c>
      <c r="B1096" s="71" t="s">
        <v>3993</v>
      </c>
      <c r="C1096" s="72">
        <v>162161102</v>
      </c>
      <c r="D1096" s="72" t="s">
        <v>573</v>
      </c>
      <c r="E1096" s="72">
        <v>15139.416536745801</v>
      </c>
      <c r="F1096" s="72">
        <f t="shared" si="85"/>
        <v>9.4092085374430088</v>
      </c>
      <c r="G1096" s="73">
        <v>95</v>
      </c>
      <c r="H1096" s="72">
        <f t="shared" si="86"/>
        <v>5.4180552154735997</v>
      </c>
      <c r="I1096" s="74">
        <v>5.703216016288E-2</v>
      </c>
      <c r="J1096" s="75">
        <v>1095</v>
      </c>
      <c r="K1096" s="72">
        <f t="shared" si="87"/>
        <v>12740.669412739933</v>
      </c>
      <c r="L1096" s="72">
        <f t="shared" si="88"/>
        <v>2964.6040986502553</v>
      </c>
      <c r="M1096" s="72">
        <f t="shared" si="89"/>
        <v>0.11972569401178809</v>
      </c>
      <c r="N1096" s="72" t="e">
        <f>IF(VLOOKUP(B1096,[1]Sheet1!$B$2:$G$553,6,FALSE)=0,"",L1096)</f>
        <v>#N/A</v>
      </c>
      <c r="O1096" s="72" t="e">
        <f>IF(VLOOKUP($B1096,[1]Sheet1!$C$2:$G$553,5,FALSE)=0,"",$L1096)</f>
        <v>#N/A</v>
      </c>
      <c r="P1096" s="72" t="e">
        <f>IF(VLOOKUP($B1096,[1]Sheet1!$D$2:$G$553,4,FALSE)=0,"",$L1096)</f>
        <v>#N/A</v>
      </c>
      <c r="Q1096" s="72" t="e">
        <f>IF(VLOOKUP($B1096,[1]Sheet1!$E$2:$G$553,3,FALSE)=0,"",$L1096)</f>
        <v>#N/A</v>
      </c>
      <c r="R1096" s="72" t="e">
        <f>IF(VLOOKUP($B1096,[1]Sheet1!$F$2:$G$553,2,FALSE)=0,"",$L1096)</f>
        <v>#N/A</v>
      </c>
      <c r="S1096" s="72" t="e">
        <f>COUNTIF([1]isolation_zones!$H$2:$H$1182,conductor_pz_summary_hftd_23_re!B1096)</f>
        <v>#VALUE!</v>
      </c>
    </row>
    <row r="1097" spans="1:19" x14ac:dyDescent="0.25">
      <c r="A1097" s="70">
        <v>10516</v>
      </c>
      <c r="B1097" s="71" t="s">
        <v>2428</v>
      </c>
      <c r="C1097" s="72">
        <v>192221102</v>
      </c>
      <c r="D1097" s="72" t="s">
        <v>134</v>
      </c>
      <c r="E1097" s="72">
        <v>5026.2321938859304</v>
      </c>
      <c r="F1097" s="72">
        <f t="shared" si="85"/>
        <v>3.1238236133535926</v>
      </c>
      <c r="G1097" s="73">
        <v>6</v>
      </c>
      <c r="H1097" s="72">
        <f t="shared" si="86"/>
        <v>0.34203398764942078</v>
      </c>
      <c r="I1097" s="74">
        <v>5.7005664608236799E-2</v>
      </c>
      <c r="J1097" s="75">
        <v>1096</v>
      </c>
      <c r="K1097" s="72">
        <f t="shared" si="87"/>
        <v>12743.793236353287</v>
      </c>
      <c r="L1097" s="72">
        <f t="shared" si="88"/>
        <v>2964.262064662606</v>
      </c>
      <c r="M1097" s="72">
        <f t="shared" si="89"/>
        <v>0.1197118809510271</v>
      </c>
      <c r="N1097" s="72" t="e">
        <f>IF(VLOOKUP(B1097,[1]Sheet1!$B$2:$G$553,6,FALSE)=0,"",L1097)</f>
        <v>#N/A</v>
      </c>
      <c r="O1097" s="72" t="e">
        <f>IF(VLOOKUP($B1097,[1]Sheet1!$C$2:$G$553,5,FALSE)=0,"",$L1097)</f>
        <v>#N/A</v>
      </c>
      <c r="P1097" s="72" t="e">
        <f>IF(VLOOKUP($B1097,[1]Sheet1!$D$2:$G$553,4,FALSE)=0,"",$L1097)</f>
        <v>#N/A</v>
      </c>
      <c r="Q1097" s="72" t="e">
        <f>IF(VLOOKUP($B1097,[1]Sheet1!$E$2:$G$553,3,FALSE)=0,"",$L1097)</f>
        <v>#N/A</v>
      </c>
      <c r="R1097" s="72" t="e">
        <f>IF(VLOOKUP($B1097,[1]Sheet1!$F$2:$G$553,2,FALSE)=0,"",$L1097)</f>
        <v>#N/A</v>
      </c>
      <c r="S1097" s="72" t="e">
        <f>COUNTIF([1]isolation_zones!$H$2:$H$1182,conductor_pz_summary_hftd_23_re!B1097)</f>
        <v>#VALUE!</v>
      </c>
    </row>
    <row r="1098" spans="1:19" x14ac:dyDescent="0.25">
      <c r="A1098" s="70">
        <v>10428</v>
      </c>
      <c r="B1098" s="71" t="s">
        <v>3823</v>
      </c>
      <c r="C1098" s="72">
        <v>42861101</v>
      </c>
      <c r="D1098" s="72" t="s">
        <v>192</v>
      </c>
      <c r="E1098" s="72">
        <v>1058.7166057909201</v>
      </c>
      <c r="F1098" s="72">
        <f t="shared" si="85"/>
        <v>0.65799664747726538</v>
      </c>
      <c r="G1098" s="73">
        <v>7</v>
      </c>
      <c r="H1098" s="72">
        <f t="shared" si="86"/>
        <v>0.39903767650202959</v>
      </c>
      <c r="I1098" s="74">
        <v>5.7005382357432799E-2</v>
      </c>
      <c r="J1098" s="75">
        <v>1097</v>
      </c>
      <c r="K1098" s="72">
        <f t="shared" si="87"/>
        <v>12744.451233000764</v>
      </c>
      <c r="L1098" s="72">
        <f t="shared" si="88"/>
        <v>2963.8630269861042</v>
      </c>
      <c r="M1098" s="72">
        <f t="shared" si="89"/>
        <v>0.11969576579326362</v>
      </c>
      <c r="N1098" s="72">
        <f>IF(VLOOKUP(B1098,[1]Sheet1!$B$2:$G$553,6,FALSE)=0,"",L1098)</f>
        <v>2963.8630269861042</v>
      </c>
      <c r="O1098" s="72" t="e">
        <f>IF(VLOOKUP($B1098,[1]Sheet1!$C$2:$G$553,5,FALSE)=0,"",$L1098)</f>
        <v>#N/A</v>
      </c>
      <c r="P1098" s="72" t="e">
        <f>IF(VLOOKUP($B1098,[1]Sheet1!$D$2:$G$553,4,FALSE)=0,"",$L1098)</f>
        <v>#N/A</v>
      </c>
      <c r="Q1098" s="72" t="e">
        <f>IF(VLOOKUP($B1098,[1]Sheet1!$E$2:$G$553,3,FALSE)=0,"",$L1098)</f>
        <v>#N/A</v>
      </c>
      <c r="R1098" s="72" t="e">
        <f>IF(VLOOKUP($B1098,[1]Sheet1!$F$2:$G$553,2,FALSE)=0,"",$L1098)</f>
        <v>#N/A</v>
      </c>
      <c r="S1098" s="72" t="e">
        <f>COUNTIF([1]isolation_zones!$H$2:$H$1182,conductor_pz_summary_hftd_23_re!B1098)</f>
        <v>#VALUE!</v>
      </c>
    </row>
    <row r="1099" spans="1:19" x14ac:dyDescent="0.25">
      <c r="A1099" s="70">
        <v>5436</v>
      </c>
      <c r="B1099" s="71" t="s">
        <v>2663</v>
      </c>
      <c r="C1099" s="72">
        <v>183052110</v>
      </c>
      <c r="D1099" s="72" t="s">
        <v>745</v>
      </c>
      <c r="E1099" s="72">
        <v>60028.263067619999</v>
      </c>
      <c r="F1099" s="72">
        <f t="shared" si="85"/>
        <v>37.307807997277813</v>
      </c>
      <c r="G1099" s="73">
        <v>306</v>
      </c>
      <c r="H1099" s="72">
        <f t="shared" si="86"/>
        <v>17.419591822903705</v>
      </c>
      <c r="I1099" s="74">
        <v>5.6926770663083999E-2</v>
      </c>
      <c r="J1099" s="75">
        <v>1098</v>
      </c>
      <c r="K1099" s="72">
        <f t="shared" si="87"/>
        <v>12781.759040998042</v>
      </c>
      <c r="L1099" s="72">
        <f t="shared" si="88"/>
        <v>2946.4434351632003</v>
      </c>
      <c r="M1099" s="72">
        <f t="shared" si="89"/>
        <v>0.11899227465211976</v>
      </c>
      <c r="N1099" s="72" t="e">
        <f>IF(VLOOKUP(B1099,[1]Sheet1!$B$2:$G$553,6,FALSE)=0,"",L1099)</f>
        <v>#N/A</v>
      </c>
      <c r="O1099" s="72" t="e">
        <f>IF(VLOOKUP($B1099,[1]Sheet1!$C$2:$G$553,5,FALSE)=0,"",$L1099)</f>
        <v>#N/A</v>
      </c>
      <c r="P1099" s="72" t="e">
        <f>IF(VLOOKUP($B1099,[1]Sheet1!$D$2:$G$553,4,FALSE)=0,"",$L1099)</f>
        <v>#N/A</v>
      </c>
      <c r="Q1099" s="72" t="e">
        <f>IF(VLOOKUP($B1099,[1]Sheet1!$E$2:$G$553,3,FALSE)=0,"",$L1099)</f>
        <v>#N/A</v>
      </c>
      <c r="R1099" s="72" t="e">
        <f>IF(VLOOKUP($B1099,[1]Sheet1!$F$2:$G$553,2,FALSE)=0,"",$L1099)</f>
        <v>#N/A</v>
      </c>
      <c r="S1099" s="72" t="e">
        <f>COUNTIF([1]isolation_zones!$H$2:$H$1182,conductor_pz_summary_hftd_23_re!B1099)</f>
        <v>#VALUE!</v>
      </c>
    </row>
    <row r="1100" spans="1:19" x14ac:dyDescent="0.25">
      <c r="A1100" s="70">
        <v>1208</v>
      </c>
      <c r="B1100" s="71" t="s">
        <v>4704</v>
      </c>
      <c r="C1100" s="72">
        <v>42251101</v>
      </c>
      <c r="D1100" s="72" t="s">
        <v>1120</v>
      </c>
      <c r="E1100" s="72">
        <v>23579.7023944461</v>
      </c>
      <c r="F1100" s="72">
        <f t="shared" si="85"/>
        <v>14.654880294870168</v>
      </c>
      <c r="G1100" s="73">
        <v>190</v>
      </c>
      <c r="H1100" s="72">
        <f t="shared" si="86"/>
        <v>10.804749382664522</v>
      </c>
      <c r="I1100" s="74">
        <v>5.6867102014023799E-2</v>
      </c>
      <c r="J1100" s="75">
        <v>1099</v>
      </c>
      <c r="K1100" s="72">
        <f t="shared" si="87"/>
        <v>12796.413921292913</v>
      </c>
      <c r="L1100" s="72">
        <f t="shared" si="88"/>
        <v>2935.638685780536</v>
      </c>
      <c r="M1100" s="72">
        <f t="shared" si="89"/>
        <v>0.11855592427432331</v>
      </c>
      <c r="N1100" s="72" t="e">
        <f>IF(VLOOKUP(B1100,[1]Sheet1!$B$2:$G$553,6,FALSE)=0,"",L1100)</f>
        <v>#N/A</v>
      </c>
      <c r="O1100" s="72" t="e">
        <f>IF(VLOOKUP($B1100,[1]Sheet1!$C$2:$G$553,5,FALSE)=0,"",$L1100)</f>
        <v>#N/A</v>
      </c>
      <c r="P1100" s="72" t="e">
        <f>IF(VLOOKUP($B1100,[1]Sheet1!$D$2:$G$553,4,FALSE)=0,"",$L1100)</f>
        <v>#N/A</v>
      </c>
      <c r="Q1100" s="72" t="e">
        <f>IF(VLOOKUP($B1100,[1]Sheet1!$E$2:$G$553,3,FALSE)=0,"",$L1100)</f>
        <v>#N/A</v>
      </c>
      <c r="R1100" s="72" t="e">
        <f>IF(VLOOKUP($B1100,[1]Sheet1!$F$2:$G$553,2,FALSE)=0,"",$L1100)</f>
        <v>#N/A</v>
      </c>
      <c r="S1100" s="72" t="e">
        <f>COUNTIF([1]isolation_zones!$H$2:$H$1182,conductor_pz_summary_hftd_23_re!B1100)</f>
        <v>#VALUE!</v>
      </c>
    </row>
    <row r="1101" spans="1:19" x14ac:dyDescent="0.25">
      <c r="A1101" s="70">
        <v>582</v>
      </c>
      <c r="B1101" s="71" t="s">
        <v>6069</v>
      </c>
      <c r="C1101" s="72">
        <v>83392110</v>
      </c>
      <c r="D1101" s="72" t="s">
        <v>609</v>
      </c>
      <c r="E1101" s="72">
        <v>50276.810788005401</v>
      </c>
      <c r="F1101" s="72">
        <f t="shared" si="85"/>
        <v>31.247241011811933</v>
      </c>
      <c r="G1101" s="73">
        <v>140</v>
      </c>
      <c r="H1101" s="72">
        <f t="shared" si="86"/>
        <v>7.927514724548776</v>
      </c>
      <c r="I1101" s="74">
        <v>5.6625105175348397E-2</v>
      </c>
      <c r="J1101" s="75">
        <v>1100</v>
      </c>
      <c r="K1101" s="72">
        <f t="shared" si="87"/>
        <v>12827.661162304725</v>
      </c>
      <c r="L1101" s="72">
        <f t="shared" si="88"/>
        <v>2927.7111710559871</v>
      </c>
      <c r="M1101" s="72">
        <f t="shared" si="89"/>
        <v>0.11823577117104135</v>
      </c>
      <c r="N1101" s="72" t="e">
        <f>IF(VLOOKUP(B1101,[1]Sheet1!$B$2:$G$553,6,FALSE)=0,"",L1101)</f>
        <v>#N/A</v>
      </c>
      <c r="O1101" s="72" t="e">
        <f>IF(VLOOKUP($B1101,[1]Sheet1!$C$2:$G$553,5,FALSE)=0,"",$L1101)</f>
        <v>#N/A</v>
      </c>
      <c r="P1101" s="72" t="e">
        <f>IF(VLOOKUP($B1101,[1]Sheet1!$D$2:$G$553,4,FALSE)=0,"",$L1101)</f>
        <v>#N/A</v>
      </c>
      <c r="Q1101" s="72" t="e">
        <f>IF(VLOOKUP($B1101,[1]Sheet1!$E$2:$G$553,3,FALSE)=0,"",$L1101)</f>
        <v>#N/A</v>
      </c>
      <c r="R1101" s="72" t="e">
        <f>IF(VLOOKUP($B1101,[1]Sheet1!$F$2:$G$553,2,FALSE)=0,"",$L1101)</f>
        <v>#N/A</v>
      </c>
      <c r="S1101" s="72" t="e">
        <f>COUNTIF([1]isolation_zones!$H$2:$H$1182,conductor_pz_summary_hftd_23_re!B1101)</f>
        <v>#VALUE!</v>
      </c>
    </row>
    <row r="1102" spans="1:19" x14ac:dyDescent="0.25">
      <c r="A1102" s="70">
        <v>6471</v>
      </c>
      <c r="B1102" s="71" t="s">
        <v>3843</v>
      </c>
      <c r="C1102" s="72">
        <v>43161101</v>
      </c>
      <c r="D1102" s="72" t="s">
        <v>357</v>
      </c>
      <c r="E1102" s="72">
        <v>9786.5771903727291</v>
      </c>
      <c r="F1102" s="72">
        <f t="shared" si="85"/>
        <v>6.0823972593988369</v>
      </c>
      <c r="G1102" s="73">
        <v>48</v>
      </c>
      <c r="H1102" s="72">
        <f t="shared" si="86"/>
        <v>2.7166172105532143</v>
      </c>
      <c r="I1102" s="74">
        <v>5.6596191886525302E-2</v>
      </c>
      <c r="J1102" s="75">
        <v>1101</v>
      </c>
      <c r="K1102" s="72">
        <f t="shared" si="87"/>
        <v>12833.743559564124</v>
      </c>
      <c r="L1102" s="72">
        <f t="shared" si="88"/>
        <v>2924.994553845434</v>
      </c>
      <c r="M1102" s="72">
        <f t="shared" si="89"/>
        <v>0.11812606044067911</v>
      </c>
      <c r="N1102" s="72" t="e">
        <f>IF(VLOOKUP(B1102,[1]Sheet1!$B$2:$G$553,6,FALSE)=0,"",L1102)</f>
        <v>#N/A</v>
      </c>
      <c r="O1102" s="72" t="e">
        <f>IF(VLOOKUP($B1102,[1]Sheet1!$C$2:$G$553,5,FALSE)=0,"",$L1102)</f>
        <v>#N/A</v>
      </c>
      <c r="P1102" s="72" t="e">
        <f>IF(VLOOKUP($B1102,[1]Sheet1!$D$2:$G$553,4,FALSE)=0,"",$L1102)</f>
        <v>#N/A</v>
      </c>
      <c r="Q1102" s="72" t="e">
        <f>IF(VLOOKUP($B1102,[1]Sheet1!$E$2:$G$553,3,FALSE)=0,"",$L1102)</f>
        <v>#N/A</v>
      </c>
      <c r="R1102" s="72" t="e">
        <f>IF(VLOOKUP($B1102,[1]Sheet1!$F$2:$G$553,2,FALSE)=0,"",$L1102)</f>
        <v>#N/A</v>
      </c>
      <c r="S1102" s="72" t="e">
        <f>COUNTIF([1]isolation_zones!$H$2:$H$1182,conductor_pz_summary_hftd_23_re!B1102)</f>
        <v>#VALUE!</v>
      </c>
    </row>
    <row r="1103" spans="1:19" x14ac:dyDescent="0.25">
      <c r="A1103" s="70">
        <v>7036</v>
      </c>
      <c r="B1103" s="71" t="s">
        <v>2874</v>
      </c>
      <c r="C1103" s="72">
        <v>43021101</v>
      </c>
      <c r="D1103" s="72" t="s">
        <v>9</v>
      </c>
      <c r="E1103" s="72">
        <v>4454.6417104965603</v>
      </c>
      <c r="F1103" s="72">
        <f t="shared" si="85"/>
        <v>2.7685778188294345</v>
      </c>
      <c r="G1103" s="73">
        <v>35</v>
      </c>
      <c r="H1103" s="72">
        <f t="shared" si="86"/>
        <v>1.97777944068943</v>
      </c>
      <c r="I1103" s="74">
        <v>5.6507984019697997E-2</v>
      </c>
      <c r="J1103" s="75">
        <v>1102</v>
      </c>
      <c r="K1103" s="72">
        <f t="shared" si="87"/>
        <v>12836.512137382953</v>
      </c>
      <c r="L1103" s="72">
        <f t="shared" si="88"/>
        <v>2923.0167744047444</v>
      </c>
      <c r="M1103" s="72">
        <f t="shared" si="89"/>
        <v>0.11804618771290186</v>
      </c>
      <c r="N1103" s="72">
        <f>IF(VLOOKUP(B1103,[1]Sheet1!$B$2:$G$553,6,FALSE)=0,"",L1103)</f>
        <v>2923.0167744047444</v>
      </c>
      <c r="O1103" s="72" t="e">
        <f>IF(VLOOKUP($B1103,[1]Sheet1!$C$2:$G$553,5,FALSE)=0,"",$L1103)</f>
        <v>#N/A</v>
      </c>
      <c r="P1103" s="72" t="e">
        <f>IF(VLOOKUP($B1103,[1]Sheet1!$D$2:$G$553,4,FALSE)=0,"",$L1103)</f>
        <v>#N/A</v>
      </c>
      <c r="Q1103" s="72" t="e">
        <f>IF(VLOOKUP($B1103,[1]Sheet1!$E$2:$G$553,3,FALSE)=0,"",$L1103)</f>
        <v>#N/A</v>
      </c>
      <c r="R1103" s="72" t="e">
        <f>IF(VLOOKUP($B1103,[1]Sheet1!$F$2:$G$553,2,FALSE)=0,"",$L1103)</f>
        <v>#N/A</v>
      </c>
      <c r="S1103" s="72" t="e">
        <f>COUNTIF([1]isolation_zones!$H$2:$H$1182,conductor_pz_summary_hftd_23_re!B1103)</f>
        <v>#VALUE!</v>
      </c>
    </row>
    <row r="1104" spans="1:19" x14ac:dyDescent="0.25">
      <c r="A1104" s="70">
        <v>9354</v>
      </c>
      <c r="B1104" s="71" t="s">
        <v>4099</v>
      </c>
      <c r="C1104" s="72">
        <v>192311141</v>
      </c>
      <c r="D1104" s="72" t="s">
        <v>168</v>
      </c>
      <c r="E1104" s="72">
        <v>8413.1179437795399</v>
      </c>
      <c r="F1104" s="72">
        <f t="shared" si="85"/>
        <v>5.2287867891731139</v>
      </c>
      <c r="G1104" s="73">
        <v>42</v>
      </c>
      <c r="H1104" s="72">
        <f t="shared" si="86"/>
        <v>2.3718179410922091</v>
      </c>
      <c r="I1104" s="74">
        <v>5.6471855740290698E-2</v>
      </c>
      <c r="J1104" s="75">
        <v>1103</v>
      </c>
      <c r="K1104" s="72">
        <f t="shared" si="87"/>
        <v>12841.740924172127</v>
      </c>
      <c r="L1104" s="72">
        <f t="shared" si="88"/>
        <v>2920.6449564636523</v>
      </c>
      <c r="M1104" s="72">
        <f t="shared" si="89"/>
        <v>0.11795040171935346</v>
      </c>
      <c r="N1104" s="72" t="e">
        <f>IF(VLOOKUP(B1104,[1]Sheet1!$B$2:$G$553,6,FALSE)=0,"",L1104)</f>
        <v>#N/A</v>
      </c>
      <c r="O1104" s="72" t="e">
        <f>IF(VLOOKUP($B1104,[1]Sheet1!$C$2:$G$553,5,FALSE)=0,"",$L1104)</f>
        <v>#N/A</v>
      </c>
      <c r="P1104" s="72" t="e">
        <f>IF(VLOOKUP($B1104,[1]Sheet1!$D$2:$G$553,4,FALSE)=0,"",$L1104)</f>
        <v>#N/A</v>
      </c>
      <c r="Q1104" s="72" t="e">
        <f>IF(VLOOKUP($B1104,[1]Sheet1!$E$2:$G$553,3,FALSE)=0,"",$L1104)</f>
        <v>#N/A</v>
      </c>
      <c r="R1104" s="72" t="e">
        <f>IF(VLOOKUP($B1104,[1]Sheet1!$F$2:$G$553,2,FALSE)=0,"",$L1104)</f>
        <v>#N/A</v>
      </c>
      <c r="S1104" s="72" t="e">
        <f>COUNTIF([1]isolation_zones!$H$2:$H$1182,conductor_pz_summary_hftd_23_re!B1104)</f>
        <v>#VALUE!</v>
      </c>
    </row>
    <row r="1105" spans="1:19" x14ac:dyDescent="0.25">
      <c r="A1105" s="70">
        <v>8408</v>
      </c>
      <c r="B1105" s="71" t="s">
        <v>2750</v>
      </c>
      <c r="C1105" s="72">
        <v>182581105</v>
      </c>
      <c r="D1105" s="72" t="s">
        <v>243</v>
      </c>
      <c r="E1105" s="72">
        <v>11908.4790020377</v>
      </c>
      <c r="F1105" s="72">
        <f t="shared" si="85"/>
        <v>7.4011678073571785</v>
      </c>
      <c r="G1105" s="73">
        <v>76</v>
      </c>
      <c r="H1105" s="72">
        <f t="shared" si="86"/>
        <v>4.289951003552428</v>
      </c>
      <c r="I1105" s="74">
        <v>5.6446723730952997E-2</v>
      </c>
      <c r="J1105" s="75">
        <v>1104</v>
      </c>
      <c r="K1105" s="72">
        <f t="shared" si="87"/>
        <v>12849.142091979484</v>
      </c>
      <c r="L1105" s="72">
        <f t="shared" si="88"/>
        <v>2916.3550054601001</v>
      </c>
      <c r="M1105" s="72">
        <f t="shared" si="89"/>
        <v>0.11777715182018118</v>
      </c>
      <c r="N1105" s="72" t="e">
        <f>IF(VLOOKUP(B1105,[1]Sheet1!$B$2:$G$553,6,FALSE)=0,"",L1105)</f>
        <v>#N/A</v>
      </c>
      <c r="O1105" s="72" t="e">
        <f>IF(VLOOKUP($B1105,[1]Sheet1!$C$2:$G$553,5,FALSE)=0,"",$L1105)</f>
        <v>#N/A</v>
      </c>
      <c r="P1105" s="72" t="e">
        <f>IF(VLOOKUP($B1105,[1]Sheet1!$D$2:$G$553,4,FALSE)=0,"",$L1105)</f>
        <v>#N/A</v>
      </c>
      <c r="Q1105" s="72" t="e">
        <f>IF(VLOOKUP($B1105,[1]Sheet1!$E$2:$G$553,3,FALSE)=0,"",$L1105)</f>
        <v>#N/A</v>
      </c>
      <c r="R1105" s="72" t="e">
        <f>IF(VLOOKUP($B1105,[1]Sheet1!$F$2:$G$553,2,FALSE)=0,"",$L1105)</f>
        <v>#N/A</v>
      </c>
      <c r="S1105" s="72" t="e">
        <f>COUNTIF([1]isolation_zones!$H$2:$H$1182,conductor_pz_summary_hftd_23_re!B1105)</f>
        <v>#VALUE!</v>
      </c>
    </row>
    <row r="1106" spans="1:19" x14ac:dyDescent="0.25">
      <c r="A1106" s="70">
        <v>1036</v>
      </c>
      <c r="B1106" s="71" t="s">
        <v>2333</v>
      </c>
      <c r="C1106" s="72">
        <v>192311142</v>
      </c>
      <c r="D1106" s="72" t="s">
        <v>147</v>
      </c>
      <c r="E1106" s="72">
        <v>16900.9682631297</v>
      </c>
      <c r="F1106" s="72">
        <f t="shared" si="85"/>
        <v>10.504020051665444</v>
      </c>
      <c r="G1106" s="73">
        <v>116</v>
      </c>
      <c r="H1106" s="72">
        <f t="shared" si="86"/>
        <v>6.5332001142139351</v>
      </c>
      <c r="I1106" s="74">
        <v>5.6320690639775302E-2</v>
      </c>
      <c r="J1106" s="75">
        <v>1105</v>
      </c>
      <c r="K1106" s="72">
        <f t="shared" si="87"/>
        <v>12859.646112031149</v>
      </c>
      <c r="L1106" s="72">
        <f t="shared" si="88"/>
        <v>2909.8218053458863</v>
      </c>
      <c r="M1106" s="72">
        <f t="shared" si="89"/>
        <v>0.11751330818650739</v>
      </c>
      <c r="N1106" s="72" t="e">
        <f>IF(VLOOKUP(B1106,[1]Sheet1!$B$2:$G$553,6,FALSE)=0,"",L1106)</f>
        <v>#N/A</v>
      </c>
      <c r="O1106" s="72" t="e">
        <f>IF(VLOOKUP($B1106,[1]Sheet1!$C$2:$G$553,5,FALSE)=0,"",$L1106)</f>
        <v>#N/A</v>
      </c>
      <c r="P1106" s="72" t="e">
        <f>IF(VLOOKUP($B1106,[1]Sheet1!$D$2:$G$553,4,FALSE)=0,"",$L1106)</f>
        <v>#N/A</v>
      </c>
      <c r="Q1106" s="72" t="e">
        <f>IF(VLOOKUP($B1106,[1]Sheet1!$E$2:$G$553,3,FALSE)=0,"",$L1106)</f>
        <v>#N/A</v>
      </c>
      <c r="R1106" s="72" t="e">
        <f>IF(VLOOKUP($B1106,[1]Sheet1!$F$2:$G$553,2,FALSE)=0,"",$L1106)</f>
        <v>#N/A</v>
      </c>
      <c r="S1106" s="72" t="e">
        <f>COUNTIF([1]isolation_zones!$H$2:$H$1182,conductor_pz_summary_hftd_23_re!B1106)</f>
        <v>#VALUE!</v>
      </c>
    </row>
    <row r="1107" spans="1:19" x14ac:dyDescent="0.25">
      <c r="A1107" s="70">
        <v>5437</v>
      </c>
      <c r="B1107" s="71" t="s">
        <v>6070</v>
      </c>
      <c r="C1107" s="72">
        <v>42751113</v>
      </c>
      <c r="D1107" s="72" t="s">
        <v>57</v>
      </c>
      <c r="E1107" s="72">
        <v>3381.5311127763898</v>
      </c>
      <c r="F1107" s="72">
        <f t="shared" si="85"/>
        <v>2.1016352472196331</v>
      </c>
      <c r="G1107" s="73">
        <v>34</v>
      </c>
      <c r="H1107" s="72">
        <f t="shared" si="86"/>
        <v>1.9125175944395474</v>
      </c>
      <c r="I1107" s="74">
        <v>5.6250517483516102E-2</v>
      </c>
      <c r="J1107" s="75">
        <v>1106</v>
      </c>
      <c r="K1107" s="72">
        <f t="shared" si="87"/>
        <v>12861.747747278368</v>
      </c>
      <c r="L1107" s="72">
        <f t="shared" si="88"/>
        <v>2907.9092877514468</v>
      </c>
      <c r="M1107" s="72">
        <f t="shared" si="89"/>
        <v>0.11743607106185783</v>
      </c>
      <c r="N1107" s="72" t="e">
        <f>IF(VLOOKUP(B1107,[1]Sheet1!$B$2:$G$553,6,FALSE)=0,"",L1107)</f>
        <v>#N/A</v>
      </c>
      <c r="O1107" s="72" t="e">
        <f>IF(VLOOKUP($B1107,[1]Sheet1!$C$2:$G$553,5,FALSE)=0,"",$L1107)</f>
        <v>#N/A</v>
      </c>
      <c r="P1107" s="72" t="e">
        <f>IF(VLOOKUP($B1107,[1]Sheet1!$D$2:$G$553,4,FALSE)=0,"",$L1107)</f>
        <v>#N/A</v>
      </c>
      <c r="Q1107" s="72" t="e">
        <f>IF(VLOOKUP($B1107,[1]Sheet1!$E$2:$G$553,3,FALSE)=0,"",$L1107)</f>
        <v>#N/A</v>
      </c>
      <c r="R1107" s="72" t="e">
        <f>IF(VLOOKUP($B1107,[1]Sheet1!$F$2:$G$553,2,FALSE)=0,"",$L1107)</f>
        <v>#N/A</v>
      </c>
      <c r="S1107" s="72" t="e">
        <f>COUNTIF([1]isolation_zones!$H$2:$H$1182,conductor_pz_summary_hftd_23_re!B1107)</f>
        <v>#VALUE!</v>
      </c>
    </row>
    <row r="1108" spans="1:19" x14ac:dyDescent="0.25">
      <c r="A1108" s="70">
        <v>8868</v>
      </c>
      <c r="B1108" s="71" t="s">
        <v>6071</v>
      </c>
      <c r="C1108" s="72">
        <v>43161101</v>
      </c>
      <c r="D1108" s="72" t="s">
        <v>357</v>
      </c>
      <c r="E1108" s="72">
        <v>1414.64997841887</v>
      </c>
      <c r="F1108" s="72">
        <f t="shared" si="85"/>
        <v>0.87921067645672468</v>
      </c>
      <c r="G1108" s="73">
        <v>8</v>
      </c>
      <c r="H1108" s="72">
        <f t="shared" si="86"/>
        <v>0.44911789873427199</v>
      </c>
      <c r="I1108" s="74">
        <v>5.6139737341783999E-2</v>
      </c>
      <c r="J1108" s="75">
        <v>1107</v>
      </c>
      <c r="K1108" s="72">
        <f t="shared" si="87"/>
        <v>12862.626957954824</v>
      </c>
      <c r="L1108" s="72">
        <f t="shared" si="88"/>
        <v>2907.4601698527126</v>
      </c>
      <c r="M1108" s="72">
        <f t="shared" si="89"/>
        <v>0.1174179334116591</v>
      </c>
      <c r="N1108" s="72" t="e">
        <f>IF(VLOOKUP(B1108,[1]Sheet1!$B$2:$G$553,6,FALSE)=0,"",L1108)</f>
        <v>#N/A</v>
      </c>
      <c r="O1108" s="72" t="e">
        <f>IF(VLOOKUP($B1108,[1]Sheet1!$C$2:$G$553,5,FALSE)=0,"",$L1108)</f>
        <v>#N/A</v>
      </c>
      <c r="P1108" s="72" t="e">
        <f>IF(VLOOKUP($B1108,[1]Sheet1!$D$2:$G$553,4,FALSE)=0,"",$L1108)</f>
        <v>#N/A</v>
      </c>
      <c r="Q1108" s="72" t="e">
        <f>IF(VLOOKUP($B1108,[1]Sheet1!$E$2:$G$553,3,FALSE)=0,"",$L1108)</f>
        <v>#N/A</v>
      </c>
      <c r="R1108" s="72" t="e">
        <f>IF(VLOOKUP($B1108,[1]Sheet1!$F$2:$G$553,2,FALSE)=0,"",$L1108)</f>
        <v>#N/A</v>
      </c>
      <c r="S1108" s="72" t="e">
        <f>COUNTIF([1]isolation_zones!$H$2:$H$1182,conductor_pz_summary_hftd_23_re!B1108)</f>
        <v>#VALUE!</v>
      </c>
    </row>
    <row r="1109" spans="1:19" x14ac:dyDescent="0.25">
      <c r="A1109" s="70">
        <v>1882</v>
      </c>
      <c r="B1109" s="71" t="s">
        <v>2294</v>
      </c>
      <c r="C1109" s="72">
        <v>153652110</v>
      </c>
      <c r="D1109" s="72" t="s">
        <v>1454</v>
      </c>
      <c r="E1109" s="72">
        <v>14796.528706561299</v>
      </c>
      <c r="F1109" s="72">
        <f t="shared" si="85"/>
        <v>9.1961023657932248</v>
      </c>
      <c r="G1109" s="73">
        <v>128</v>
      </c>
      <c r="H1109" s="72">
        <f t="shared" si="86"/>
        <v>7.1718943918071556</v>
      </c>
      <c r="I1109" s="74">
        <v>5.6030424935993403E-2</v>
      </c>
      <c r="J1109" s="75">
        <v>1108</v>
      </c>
      <c r="K1109" s="72">
        <f t="shared" si="87"/>
        <v>12871.823060320618</v>
      </c>
      <c r="L1109" s="72">
        <f t="shared" si="88"/>
        <v>2900.2882754609054</v>
      </c>
      <c r="M1109" s="72">
        <f t="shared" si="89"/>
        <v>0.11712829607565552</v>
      </c>
      <c r="N1109" s="72" t="e">
        <f>IF(VLOOKUP(B1109,[1]Sheet1!$B$2:$G$553,6,FALSE)=0,"",L1109)</f>
        <v>#N/A</v>
      </c>
      <c r="O1109" s="72" t="e">
        <f>IF(VLOOKUP($B1109,[1]Sheet1!$C$2:$G$553,5,FALSE)=0,"",$L1109)</f>
        <v>#N/A</v>
      </c>
      <c r="P1109" s="72" t="e">
        <f>IF(VLOOKUP($B1109,[1]Sheet1!$D$2:$G$553,4,FALSE)=0,"",$L1109)</f>
        <v>#N/A</v>
      </c>
      <c r="Q1109" s="72" t="e">
        <f>IF(VLOOKUP($B1109,[1]Sheet1!$E$2:$G$553,3,FALSE)=0,"",$L1109)</f>
        <v>#N/A</v>
      </c>
      <c r="R1109" s="72" t="e">
        <f>IF(VLOOKUP($B1109,[1]Sheet1!$F$2:$G$553,2,FALSE)=0,"",$L1109)</f>
        <v>#N/A</v>
      </c>
      <c r="S1109" s="72" t="e">
        <f>COUNTIF([1]isolation_zones!$H$2:$H$1182,conductor_pz_summary_hftd_23_re!B1109)</f>
        <v>#VALUE!</v>
      </c>
    </row>
    <row r="1110" spans="1:19" x14ac:dyDescent="0.25">
      <c r="A1110" s="70">
        <v>3611</v>
      </c>
      <c r="B1110" s="71" t="s">
        <v>2774</v>
      </c>
      <c r="C1110" s="72">
        <v>182671108</v>
      </c>
      <c r="D1110" s="72" t="s">
        <v>617</v>
      </c>
      <c r="E1110" s="72">
        <v>93735.501330955696</v>
      </c>
      <c r="F1110" s="72">
        <f t="shared" si="85"/>
        <v>58.256992747641824</v>
      </c>
      <c r="G1110" s="73">
        <v>397</v>
      </c>
      <c r="H1110" s="72">
        <f t="shared" si="86"/>
        <v>22.196610974354954</v>
      </c>
      <c r="I1110" s="74">
        <v>5.5910858877468397E-2</v>
      </c>
      <c r="J1110" s="75">
        <v>1109</v>
      </c>
      <c r="K1110" s="72">
        <f t="shared" si="87"/>
        <v>12930.080053068259</v>
      </c>
      <c r="L1110" s="72">
        <f t="shared" si="88"/>
        <v>2878.0916644865506</v>
      </c>
      <c r="M1110" s="72">
        <f t="shared" si="89"/>
        <v>0.11623188476231211</v>
      </c>
      <c r="N1110" s="72" t="e">
        <f>IF(VLOOKUP(B1110,[1]Sheet1!$B$2:$G$553,6,FALSE)=0,"",L1110)</f>
        <v>#N/A</v>
      </c>
      <c r="O1110" s="72" t="e">
        <f>IF(VLOOKUP($B1110,[1]Sheet1!$C$2:$G$553,5,FALSE)=0,"",$L1110)</f>
        <v>#N/A</v>
      </c>
      <c r="P1110" s="72" t="e">
        <f>IF(VLOOKUP($B1110,[1]Sheet1!$D$2:$G$553,4,FALSE)=0,"",$L1110)</f>
        <v>#N/A</v>
      </c>
      <c r="Q1110" s="72" t="e">
        <f>IF(VLOOKUP($B1110,[1]Sheet1!$E$2:$G$553,3,FALSE)=0,"",$L1110)</f>
        <v>#N/A</v>
      </c>
      <c r="R1110" s="72" t="e">
        <f>IF(VLOOKUP($B1110,[1]Sheet1!$F$2:$G$553,2,FALSE)=0,"",$L1110)</f>
        <v>#N/A</v>
      </c>
      <c r="S1110" s="72" t="e">
        <f>COUNTIF([1]isolation_zones!$H$2:$H$1182,conductor_pz_summary_hftd_23_re!B1110)</f>
        <v>#VALUE!</v>
      </c>
    </row>
    <row r="1111" spans="1:19" x14ac:dyDescent="0.25">
      <c r="A1111" s="70">
        <v>6376</v>
      </c>
      <c r="B1111" s="71" t="s">
        <v>1787</v>
      </c>
      <c r="C1111" s="72">
        <v>42811113</v>
      </c>
      <c r="D1111" s="72" t="s">
        <v>17</v>
      </c>
      <c r="E1111" s="72">
        <v>11465.3295437326</v>
      </c>
      <c r="F1111" s="72">
        <f t="shared" si="85"/>
        <v>7.1257486287958978</v>
      </c>
      <c r="G1111" s="73">
        <v>51</v>
      </c>
      <c r="H1111" s="72">
        <f t="shared" si="86"/>
        <v>2.8450724051519876</v>
      </c>
      <c r="I1111" s="74">
        <v>5.5785733434352697E-2</v>
      </c>
      <c r="J1111" s="75">
        <v>1110</v>
      </c>
      <c r="K1111" s="72">
        <f t="shared" si="87"/>
        <v>12937.205801697055</v>
      </c>
      <c r="L1111" s="72">
        <f t="shared" si="88"/>
        <v>2875.2465920813988</v>
      </c>
      <c r="M1111" s="72">
        <f t="shared" si="89"/>
        <v>0.1161169863620921</v>
      </c>
      <c r="N1111" s="72" t="e">
        <f>IF(VLOOKUP(B1111,[1]Sheet1!$B$2:$G$553,6,FALSE)=0,"",L1111)</f>
        <v>#N/A</v>
      </c>
      <c r="O1111" s="72" t="e">
        <f>IF(VLOOKUP($B1111,[1]Sheet1!$C$2:$G$553,5,FALSE)=0,"",$L1111)</f>
        <v>#N/A</v>
      </c>
      <c r="P1111" s="72" t="e">
        <f>IF(VLOOKUP($B1111,[1]Sheet1!$D$2:$G$553,4,FALSE)=0,"",$L1111)</f>
        <v>#N/A</v>
      </c>
      <c r="Q1111" s="72" t="e">
        <f>IF(VLOOKUP($B1111,[1]Sheet1!$E$2:$G$553,3,FALSE)=0,"",$L1111)</f>
        <v>#N/A</v>
      </c>
      <c r="R1111" s="72" t="e">
        <f>IF(VLOOKUP($B1111,[1]Sheet1!$F$2:$G$553,2,FALSE)=0,"",$L1111)</f>
        <v>#N/A</v>
      </c>
      <c r="S1111" s="72" t="e">
        <f>COUNTIF([1]isolation_zones!$H$2:$H$1182,conductor_pz_summary_hftd_23_re!B1111)</f>
        <v>#VALUE!</v>
      </c>
    </row>
    <row r="1112" spans="1:19" x14ac:dyDescent="0.25">
      <c r="A1112" s="70">
        <v>1111</v>
      </c>
      <c r="B1112" s="71" t="s">
        <v>3423</v>
      </c>
      <c r="C1112" s="72">
        <v>163781705</v>
      </c>
      <c r="D1112" s="72" t="s">
        <v>1094</v>
      </c>
      <c r="E1112" s="72">
        <v>6657.3540886727096</v>
      </c>
      <c r="F1112" s="72">
        <f t="shared" si="85"/>
        <v>4.1375724603310813</v>
      </c>
      <c r="G1112" s="73">
        <v>46</v>
      </c>
      <c r="H1112" s="72">
        <f t="shared" si="86"/>
        <v>2.565283560956833</v>
      </c>
      <c r="I1112" s="74">
        <v>5.5767033933844197E-2</v>
      </c>
      <c r="J1112" s="75">
        <v>1111</v>
      </c>
      <c r="K1112" s="72">
        <f t="shared" si="87"/>
        <v>12941.343374157386</v>
      </c>
      <c r="L1112" s="72">
        <f t="shared" si="88"/>
        <v>2872.6813085204421</v>
      </c>
      <c r="M1112" s="72">
        <f t="shared" si="89"/>
        <v>0.11601338724920805</v>
      </c>
      <c r="N1112" s="72" t="e">
        <f>IF(VLOOKUP(B1112,[1]Sheet1!$B$2:$G$553,6,FALSE)=0,"",L1112)</f>
        <v>#N/A</v>
      </c>
      <c r="O1112" s="72" t="e">
        <f>IF(VLOOKUP($B1112,[1]Sheet1!$C$2:$G$553,5,FALSE)=0,"",$L1112)</f>
        <v>#N/A</v>
      </c>
      <c r="P1112" s="72" t="e">
        <f>IF(VLOOKUP($B1112,[1]Sheet1!$D$2:$G$553,4,FALSE)=0,"",$L1112)</f>
        <v>#N/A</v>
      </c>
      <c r="Q1112" s="72" t="e">
        <f>IF(VLOOKUP($B1112,[1]Sheet1!$E$2:$G$553,3,FALSE)=0,"",$L1112)</f>
        <v>#N/A</v>
      </c>
      <c r="R1112" s="72" t="e">
        <f>IF(VLOOKUP($B1112,[1]Sheet1!$F$2:$G$553,2,FALSE)=0,"",$L1112)</f>
        <v>#N/A</v>
      </c>
      <c r="S1112" s="72" t="e">
        <f>COUNTIF([1]isolation_zones!$H$2:$H$1182,conductor_pz_summary_hftd_23_re!B1112)</f>
        <v>#VALUE!</v>
      </c>
    </row>
    <row r="1113" spans="1:19" x14ac:dyDescent="0.25">
      <c r="A1113" s="70">
        <v>3012</v>
      </c>
      <c r="B1113" s="71" t="s">
        <v>3366</v>
      </c>
      <c r="C1113" s="72">
        <v>163761703</v>
      </c>
      <c r="D1113" s="72" t="s">
        <v>801</v>
      </c>
      <c r="E1113" s="72">
        <v>20312.1456316861</v>
      </c>
      <c r="F1113" s="72">
        <f t="shared" si="85"/>
        <v>12.624080566616595</v>
      </c>
      <c r="G1113" s="73">
        <v>123</v>
      </c>
      <c r="H1113" s="72">
        <f t="shared" si="86"/>
        <v>6.8492695456789576</v>
      </c>
      <c r="I1113" s="74">
        <v>5.5685118257552499E-2</v>
      </c>
      <c r="J1113" s="75">
        <v>1112</v>
      </c>
      <c r="K1113" s="72">
        <f t="shared" si="87"/>
        <v>12953.967454724003</v>
      </c>
      <c r="L1113" s="72">
        <f t="shared" si="88"/>
        <v>2865.8320389747632</v>
      </c>
      <c r="M1113" s="72">
        <f t="shared" si="89"/>
        <v>0.11573677913475407</v>
      </c>
      <c r="N1113" s="72" t="e">
        <f>IF(VLOOKUP(B1113,[1]Sheet1!$B$2:$G$553,6,FALSE)=0,"",L1113)</f>
        <v>#N/A</v>
      </c>
      <c r="O1113" s="72" t="e">
        <f>IF(VLOOKUP($B1113,[1]Sheet1!$C$2:$G$553,5,FALSE)=0,"",$L1113)</f>
        <v>#N/A</v>
      </c>
      <c r="P1113" s="72" t="e">
        <f>IF(VLOOKUP($B1113,[1]Sheet1!$D$2:$G$553,4,FALSE)=0,"",$L1113)</f>
        <v>#N/A</v>
      </c>
      <c r="Q1113" s="72" t="e">
        <f>IF(VLOOKUP($B1113,[1]Sheet1!$E$2:$G$553,3,FALSE)=0,"",$L1113)</f>
        <v>#N/A</v>
      </c>
      <c r="R1113" s="72" t="e">
        <f>IF(VLOOKUP($B1113,[1]Sheet1!$F$2:$G$553,2,FALSE)=0,"",$L1113)</f>
        <v>#N/A</v>
      </c>
      <c r="S1113" s="72" t="e">
        <f>COUNTIF([1]isolation_zones!$H$2:$H$1182,conductor_pz_summary_hftd_23_re!B1113)</f>
        <v>#VALUE!</v>
      </c>
    </row>
    <row r="1114" spans="1:19" x14ac:dyDescent="0.25">
      <c r="A1114" s="70">
        <v>722</v>
      </c>
      <c r="B1114" s="71" t="s">
        <v>2025</v>
      </c>
      <c r="C1114" s="72">
        <v>42811112</v>
      </c>
      <c r="D1114" s="72" t="s">
        <v>23</v>
      </c>
      <c r="E1114" s="72">
        <v>6507.5662137838699</v>
      </c>
      <c r="F1114" s="72">
        <f t="shared" si="85"/>
        <v>4.0444786909781669</v>
      </c>
      <c r="G1114" s="73">
        <v>46</v>
      </c>
      <c r="H1114" s="72">
        <f t="shared" si="86"/>
        <v>2.5588936489038634</v>
      </c>
      <c r="I1114" s="74">
        <v>5.5628122802257901E-2</v>
      </c>
      <c r="J1114" s="75">
        <v>1113</v>
      </c>
      <c r="K1114" s="72">
        <f t="shared" si="87"/>
        <v>12958.01193341498</v>
      </c>
      <c r="L1114" s="72">
        <f t="shared" si="88"/>
        <v>2863.2731453258593</v>
      </c>
      <c r="M1114" s="72">
        <f t="shared" si="89"/>
        <v>0.11563343807880773</v>
      </c>
      <c r="N1114" s="72" t="e">
        <f>IF(VLOOKUP(B1114,[1]Sheet1!$B$2:$G$553,6,FALSE)=0,"",L1114)</f>
        <v>#N/A</v>
      </c>
      <c r="O1114" s="72" t="e">
        <f>IF(VLOOKUP($B1114,[1]Sheet1!$C$2:$G$553,5,FALSE)=0,"",$L1114)</f>
        <v>#N/A</v>
      </c>
      <c r="P1114" s="72" t="e">
        <f>IF(VLOOKUP($B1114,[1]Sheet1!$D$2:$G$553,4,FALSE)=0,"",$L1114)</f>
        <v>#N/A</v>
      </c>
      <c r="Q1114" s="72" t="e">
        <f>IF(VLOOKUP($B1114,[1]Sheet1!$E$2:$G$553,3,FALSE)=0,"",$L1114)</f>
        <v>#N/A</v>
      </c>
      <c r="R1114" s="72" t="e">
        <f>IF(VLOOKUP($B1114,[1]Sheet1!$F$2:$G$553,2,FALSE)=0,"",$L1114)</f>
        <v>#N/A</v>
      </c>
      <c r="S1114" s="72" t="e">
        <f>COUNTIF([1]isolation_zones!$H$2:$H$1182,conductor_pz_summary_hftd_23_re!B1114)</f>
        <v>#VALUE!</v>
      </c>
    </row>
    <row r="1115" spans="1:19" x14ac:dyDescent="0.25">
      <c r="A1115" s="70">
        <v>9716</v>
      </c>
      <c r="B1115" s="71" t="s">
        <v>6072</v>
      </c>
      <c r="C1115" s="72">
        <v>43501103</v>
      </c>
      <c r="D1115" s="72" t="s">
        <v>5953</v>
      </c>
      <c r="E1115" s="72">
        <v>2217.96394079218</v>
      </c>
      <c r="F1115" s="72">
        <f t="shared" si="85"/>
        <v>1.3784735492804101</v>
      </c>
      <c r="G1115" s="73">
        <v>40</v>
      </c>
      <c r="H1115" s="72">
        <f t="shared" si="86"/>
        <v>2.2241202077607962</v>
      </c>
      <c r="I1115" s="74">
        <v>5.5603005194019901E-2</v>
      </c>
      <c r="J1115" s="75">
        <v>1114</v>
      </c>
      <c r="K1115" s="72">
        <f t="shared" si="87"/>
        <v>12959.390406964261</v>
      </c>
      <c r="L1115" s="72">
        <f t="shared" si="88"/>
        <v>2861.0490251180986</v>
      </c>
      <c r="M1115" s="72">
        <f t="shared" si="89"/>
        <v>0.11554361686606603</v>
      </c>
      <c r="N1115" s="72" t="e">
        <f>IF(VLOOKUP(B1115,[1]Sheet1!$B$2:$G$553,6,FALSE)=0,"",L1115)</f>
        <v>#N/A</v>
      </c>
      <c r="O1115" s="72" t="e">
        <f>IF(VLOOKUP($B1115,[1]Sheet1!$C$2:$G$553,5,FALSE)=0,"",$L1115)</f>
        <v>#N/A</v>
      </c>
      <c r="P1115" s="72" t="e">
        <f>IF(VLOOKUP($B1115,[1]Sheet1!$D$2:$G$553,4,FALSE)=0,"",$L1115)</f>
        <v>#N/A</v>
      </c>
      <c r="Q1115" s="72" t="e">
        <f>IF(VLOOKUP($B1115,[1]Sheet1!$E$2:$G$553,3,FALSE)=0,"",$L1115)</f>
        <v>#N/A</v>
      </c>
      <c r="R1115" s="72" t="e">
        <f>IF(VLOOKUP($B1115,[1]Sheet1!$F$2:$G$553,2,FALSE)=0,"",$L1115)</f>
        <v>#N/A</v>
      </c>
      <c r="S1115" s="72" t="e">
        <f>COUNTIF([1]isolation_zones!$H$2:$H$1182,conductor_pz_summary_hftd_23_re!B1115)</f>
        <v>#VALUE!</v>
      </c>
    </row>
    <row r="1116" spans="1:19" x14ac:dyDescent="0.25">
      <c r="A1116" s="70">
        <v>15</v>
      </c>
      <c r="B1116" s="71" t="s">
        <v>4170</v>
      </c>
      <c r="C1116" s="72">
        <v>42951101</v>
      </c>
      <c r="D1116" s="72" t="s">
        <v>691</v>
      </c>
      <c r="E1116" s="72">
        <v>9311.1997301342908</v>
      </c>
      <c r="F1116" s="72">
        <f t="shared" si="85"/>
        <v>5.7869482474420701</v>
      </c>
      <c r="G1116" s="73">
        <v>208</v>
      </c>
      <c r="H1116" s="72">
        <f t="shared" si="86"/>
        <v>11.531038162053385</v>
      </c>
      <c r="I1116" s="74">
        <v>5.5437683471410502E-2</v>
      </c>
      <c r="J1116" s="75">
        <v>1115</v>
      </c>
      <c r="K1116" s="72">
        <f t="shared" si="87"/>
        <v>12965.177355211703</v>
      </c>
      <c r="L1116" s="72">
        <f t="shared" si="88"/>
        <v>2849.5179869560452</v>
      </c>
      <c r="M1116" s="72">
        <f t="shared" si="89"/>
        <v>0.11507793527733153</v>
      </c>
      <c r="N1116" s="72" t="e">
        <f>IF(VLOOKUP(B1116,[1]Sheet1!$B$2:$G$553,6,FALSE)=0,"",L1116)</f>
        <v>#N/A</v>
      </c>
      <c r="O1116" s="72" t="e">
        <f>IF(VLOOKUP($B1116,[1]Sheet1!$C$2:$G$553,5,FALSE)=0,"",$L1116)</f>
        <v>#N/A</v>
      </c>
      <c r="P1116" s="72" t="e">
        <f>IF(VLOOKUP($B1116,[1]Sheet1!$D$2:$G$553,4,FALSE)=0,"",$L1116)</f>
        <v>#N/A</v>
      </c>
      <c r="Q1116" s="72" t="e">
        <f>IF(VLOOKUP($B1116,[1]Sheet1!$E$2:$G$553,3,FALSE)=0,"",$L1116)</f>
        <v>#N/A</v>
      </c>
      <c r="R1116" s="72" t="e">
        <f>IF(VLOOKUP($B1116,[1]Sheet1!$F$2:$G$553,2,FALSE)=0,"",$L1116)</f>
        <v>#N/A</v>
      </c>
      <c r="S1116" s="72" t="e">
        <f>COUNTIF([1]isolation_zones!$H$2:$H$1182,conductor_pz_summary_hftd_23_re!B1116)</f>
        <v>#VALUE!</v>
      </c>
    </row>
    <row r="1117" spans="1:19" x14ac:dyDescent="0.25">
      <c r="A1117" s="70">
        <v>6036</v>
      </c>
      <c r="B1117" s="71" t="s">
        <v>3808</v>
      </c>
      <c r="C1117" s="72">
        <v>152461103</v>
      </c>
      <c r="D1117" s="72" t="s">
        <v>595</v>
      </c>
      <c r="E1117" s="72">
        <v>11213.2305116019</v>
      </c>
      <c r="F1117" s="72">
        <f t="shared" si="85"/>
        <v>6.9690680619029832</v>
      </c>
      <c r="G1117" s="73">
        <v>99</v>
      </c>
      <c r="H1117" s="72">
        <f t="shared" si="86"/>
        <v>5.4796889796571797</v>
      </c>
      <c r="I1117" s="74">
        <v>5.5350393733910902E-2</v>
      </c>
      <c r="J1117" s="75">
        <v>1116</v>
      </c>
      <c r="K1117" s="72">
        <f t="shared" si="87"/>
        <v>12972.146423273605</v>
      </c>
      <c r="L1117" s="72">
        <f t="shared" si="88"/>
        <v>2844.0382979763881</v>
      </c>
      <c r="M1117" s="72">
        <f t="shared" si="89"/>
        <v>0.11485663774679215</v>
      </c>
      <c r="N1117" s="72" t="e">
        <f>IF(VLOOKUP(B1117,[1]Sheet1!$B$2:$G$553,6,FALSE)=0,"",L1117)</f>
        <v>#N/A</v>
      </c>
      <c r="O1117" s="72" t="e">
        <f>IF(VLOOKUP($B1117,[1]Sheet1!$C$2:$G$553,5,FALSE)=0,"",$L1117)</f>
        <v>#N/A</v>
      </c>
      <c r="P1117" s="72" t="e">
        <f>IF(VLOOKUP($B1117,[1]Sheet1!$D$2:$G$553,4,FALSE)=0,"",$L1117)</f>
        <v>#N/A</v>
      </c>
      <c r="Q1117" s="72" t="e">
        <f>IF(VLOOKUP($B1117,[1]Sheet1!$E$2:$G$553,3,FALSE)=0,"",$L1117)</f>
        <v>#N/A</v>
      </c>
      <c r="R1117" s="72" t="e">
        <f>IF(VLOOKUP($B1117,[1]Sheet1!$F$2:$G$553,2,FALSE)=0,"",$L1117)</f>
        <v>#N/A</v>
      </c>
      <c r="S1117" s="72" t="e">
        <f>COUNTIF([1]isolation_zones!$H$2:$H$1182,conductor_pz_summary_hftd_23_re!B1117)</f>
        <v>#VALUE!</v>
      </c>
    </row>
    <row r="1118" spans="1:19" x14ac:dyDescent="0.25">
      <c r="A1118" s="70">
        <v>6178</v>
      </c>
      <c r="B1118" s="71" t="s">
        <v>4267</v>
      </c>
      <c r="C1118" s="72">
        <v>42891101</v>
      </c>
      <c r="D1118" s="72" t="s">
        <v>477</v>
      </c>
      <c r="E1118" s="72">
        <v>16074.9759895146</v>
      </c>
      <c r="F1118" s="72">
        <f t="shared" si="85"/>
        <v>9.9906625167896834</v>
      </c>
      <c r="G1118" s="73">
        <v>219</v>
      </c>
      <c r="H1118" s="72">
        <f t="shared" si="86"/>
        <v>12.097302425604486</v>
      </c>
      <c r="I1118" s="74">
        <v>5.5238823861207702E-2</v>
      </c>
      <c r="J1118" s="75">
        <v>1117</v>
      </c>
      <c r="K1118" s="72">
        <f t="shared" si="87"/>
        <v>12982.137085790395</v>
      </c>
      <c r="L1118" s="72">
        <f t="shared" si="88"/>
        <v>2831.9409955507836</v>
      </c>
      <c r="M1118" s="72">
        <f t="shared" si="89"/>
        <v>0.11436808754569265</v>
      </c>
      <c r="N1118" s="72" t="e">
        <f>IF(VLOOKUP(B1118,[1]Sheet1!$B$2:$G$553,6,FALSE)=0,"",L1118)</f>
        <v>#N/A</v>
      </c>
      <c r="O1118" s="72" t="e">
        <f>IF(VLOOKUP($B1118,[1]Sheet1!$C$2:$G$553,5,FALSE)=0,"",$L1118)</f>
        <v>#N/A</v>
      </c>
      <c r="P1118" s="72" t="e">
        <f>IF(VLOOKUP($B1118,[1]Sheet1!$D$2:$G$553,4,FALSE)=0,"",$L1118)</f>
        <v>#N/A</v>
      </c>
      <c r="Q1118" s="72" t="e">
        <f>IF(VLOOKUP($B1118,[1]Sheet1!$E$2:$G$553,3,FALSE)=0,"",$L1118)</f>
        <v>#N/A</v>
      </c>
      <c r="R1118" s="72" t="e">
        <f>IF(VLOOKUP($B1118,[1]Sheet1!$F$2:$G$553,2,FALSE)=0,"",$L1118)</f>
        <v>#N/A</v>
      </c>
      <c r="S1118" s="72" t="e">
        <f>COUNTIF([1]isolation_zones!$H$2:$H$1182,conductor_pz_summary_hftd_23_re!B1118)</f>
        <v>#VALUE!</v>
      </c>
    </row>
    <row r="1119" spans="1:19" x14ac:dyDescent="0.25">
      <c r="A1119" s="70">
        <v>6625</v>
      </c>
      <c r="B1119" s="71" t="s">
        <v>6073</v>
      </c>
      <c r="C1119" s="72">
        <v>102911107</v>
      </c>
      <c r="D1119" s="72" t="s">
        <v>1508</v>
      </c>
      <c r="E1119" s="72">
        <v>16595.020500388498</v>
      </c>
      <c r="F1119" s="72">
        <f t="shared" si="85"/>
        <v>10.313872281161279</v>
      </c>
      <c r="G1119" s="73">
        <v>93</v>
      </c>
      <c r="H1119" s="72">
        <f t="shared" si="86"/>
        <v>5.1359784746284651</v>
      </c>
      <c r="I1119" s="74">
        <v>5.5225574996005E-2</v>
      </c>
      <c r="J1119" s="75">
        <v>1118</v>
      </c>
      <c r="K1119" s="72">
        <f t="shared" si="87"/>
        <v>12992.450958071557</v>
      </c>
      <c r="L1119" s="72">
        <f t="shared" si="88"/>
        <v>2826.8050170761553</v>
      </c>
      <c r="M1119" s="72">
        <f t="shared" si="89"/>
        <v>0.11416067078215771</v>
      </c>
      <c r="N1119" s="72" t="e">
        <f>IF(VLOOKUP(B1119,[1]Sheet1!$B$2:$G$553,6,FALSE)=0,"",L1119)</f>
        <v>#N/A</v>
      </c>
      <c r="O1119" s="72" t="e">
        <f>IF(VLOOKUP($B1119,[1]Sheet1!$C$2:$G$553,5,FALSE)=0,"",$L1119)</f>
        <v>#N/A</v>
      </c>
      <c r="P1119" s="72" t="e">
        <f>IF(VLOOKUP($B1119,[1]Sheet1!$D$2:$G$553,4,FALSE)=0,"",$L1119)</f>
        <v>#N/A</v>
      </c>
      <c r="Q1119" s="72" t="e">
        <f>IF(VLOOKUP($B1119,[1]Sheet1!$E$2:$G$553,3,FALSE)=0,"",$L1119)</f>
        <v>#N/A</v>
      </c>
      <c r="R1119" s="72" t="e">
        <f>IF(VLOOKUP($B1119,[1]Sheet1!$F$2:$G$553,2,FALSE)=0,"",$L1119)</f>
        <v>#N/A</v>
      </c>
      <c r="S1119" s="72" t="e">
        <f>COUNTIF([1]isolation_zones!$H$2:$H$1182,conductor_pz_summary_hftd_23_re!B1119)</f>
        <v>#VALUE!</v>
      </c>
    </row>
    <row r="1120" spans="1:19" x14ac:dyDescent="0.25">
      <c r="A1120" s="70">
        <v>7721</v>
      </c>
      <c r="B1120" s="71" t="s">
        <v>3199</v>
      </c>
      <c r="C1120" s="72">
        <v>163351705</v>
      </c>
      <c r="D1120" s="72" t="s">
        <v>992</v>
      </c>
      <c r="E1120" s="72">
        <v>13110.330606404499</v>
      </c>
      <c r="F1120" s="72">
        <f t="shared" si="85"/>
        <v>8.1481234346827218</v>
      </c>
      <c r="G1120" s="73">
        <v>99</v>
      </c>
      <c r="H1120" s="72">
        <f t="shared" si="86"/>
        <v>5.4633550384865233</v>
      </c>
      <c r="I1120" s="74">
        <v>5.5185404429156801E-2</v>
      </c>
      <c r="J1120" s="75">
        <v>1119</v>
      </c>
      <c r="K1120" s="72">
        <f t="shared" si="87"/>
        <v>13000.59908150624</v>
      </c>
      <c r="L1120" s="72">
        <f t="shared" si="88"/>
        <v>2821.3416620376688</v>
      </c>
      <c r="M1120" s="72">
        <f t="shared" si="89"/>
        <v>0.11394003289870022</v>
      </c>
      <c r="N1120" s="72" t="e">
        <f>IF(VLOOKUP(B1120,[1]Sheet1!$B$2:$G$553,6,FALSE)=0,"",L1120)</f>
        <v>#N/A</v>
      </c>
      <c r="O1120" s="72" t="e">
        <f>IF(VLOOKUP($B1120,[1]Sheet1!$C$2:$G$553,5,FALSE)=0,"",$L1120)</f>
        <v>#N/A</v>
      </c>
      <c r="P1120" s="72" t="e">
        <f>IF(VLOOKUP($B1120,[1]Sheet1!$D$2:$G$553,4,FALSE)=0,"",$L1120)</f>
        <v>#N/A</v>
      </c>
      <c r="Q1120" s="72" t="e">
        <f>IF(VLOOKUP($B1120,[1]Sheet1!$E$2:$G$553,3,FALSE)=0,"",$L1120)</f>
        <v>#N/A</v>
      </c>
      <c r="R1120" s="72" t="e">
        <f>IF(VLOOKUP($B1120,[1]Sheet1!$F$2:$G$553,2,FALSE)=0,"",$L1120)</f>
        <v>#N/A</v>
      </c>
      <c r="S1120" s="72" t="e">
        <f>COUNTIF([1]isolation_zones!$H$2:$H$1182,conductor_pz_summary_hftd_23_re!B1120)</f>
        <v>#VALUE!</v>
      </c>
    </row>
    <row r="1121" spans="1:19" x14ac:dyDescent="0.25">
      <c r="A1121" s="70">
        <v>8806</v>
      </c>
      <c r="B1121" s="71" t="s">
        <v>6074</v>
      </c>
      <c r="C1121" s="72">
        <v>12022212</v>
      </c>
      <c r="D1121" s="72" t="s">
        <v>385</v>
      </c>
      <c r="E1121" s="72">
        <v>475.28370503024001</v>
      </c>
      <c r="F1121" s="72">
        <f t="shared" si="85"/>
        <v>0.29539074271612181</v>
      </c>
      <c r="G1121" s="73">
        <v>5</v>
      </c>
      <c r="H1121" s="72">
        <f t="shared" si="86"/>
        <v>0.27583589092856847</v>
      </c>
      <c r="I1121" s="74">
        <v>5.5167178185713699E-2</v>
      </c>
      <c r="J1121" s="75">
        <v>1120</v>
      </c>
      <c r="K1121" s="72">
        <f t="shared" si="87"/>
        <v>13000.894472248956</v>
      </c>
      <c r="L1121" s="72">
        <f t="shared" si="88"/>
        <v>2821.0658261467402</v>
      </c>
      <c r="M1121" s="72">
        <f t="shared" si="89"/>
        <v>0.11392889325159192</v>
      </c>
      <c r="N1121" s="72" t="e">
        <f>IF(VLOOKUP(B1121,[1]Sheet1!$B$2:$G$553,6,FALSE)=0,"",L1121)</f>
        <v>#N/A</v>
      </c>
      <c r="O1121" s="72" t="e">
        <f>IF(VLOOKUP($B1121,[1]Sheet1!$C$2:$G$553,5,FALSE)=0,"",$L1121)</f>
        <v>#N/A</v>
      </c>
      <c r="P1121" s="72" t="e">
        <f>IF(VLOOKUP($B1121,[1]Sheet1!$D$2:$G$553,4,FALSE)=0,"",$L1121)</f>
        <v>#N/A</v>
      </c>
      <c r="Q1121" s="72" t="e">
        <f>IF(VLOOKUP($B1121,[1]Sheet1!$E$2:$G$553,3,FALSE)=0,"",$L1121)</f>
        <v>#N/A</v>
      </c>
      <c r="R1121" s="72" t="e">
        <f>IF(VLOOKUP($B1121,[1]Sheet1!$F$2:$G$553,2,FALSE)=0,"",$L1121)</f>
        <v>#N/A</v>
      </c>
      <c r="S1121" s="72" t="e">
        <f>COUNTIF([1]isolation_zones!$H$2:$H$1182,conductor_pz_summary_hftd_23_re!B1121)</f>
        <v>#VALUE!</v>
      </c>
    </row>
    <row r="1122" spans="1:19" x14ac:dyDescent="0.25">
      <c r="A1122" s="70">
        <v>8792</v>
      </c>
      <c r="B1122" s="71" t="s">
        <v>4806</v>
      </c>
      <c r="C1122" s="72">
        <v>254061103</v>
      </c>
      <c r="D1122" s="72" t="s">
        <v>912</v>
      </c>
      <c r="E1122" s="72">
        <v>9029.3519976534099</v>
      </c>
      <c r="F1122" s="72">
        <f t="shared" si="85"/>
        <v>5.6117787431034243</v>
      </c>
      <c r="G1122" s="73">
        <v>38</v>
      </c>
      <c r="H1122" s="72">
        <f t="shared" si="86"/>
        <v>2.0942874650237009</v>
      </c>
      <c r="I1122" s="74">
        <v>5.5112828026939502E-2</v>
      </c>
      <c r="J1122" s="75">
        <v>1121</v>
      </c>
      <c r="K1122" s="72">
        <f t="shared" si="87"/>
        <v>13006.506250992059</v>
      </c>
      <c r="L1122" s="72">
        <f t="shared" si="88"/>
        <v>2818.9715386817165</v>
      </c>
      <c r="M1122" s="72">
        <f t="shared" si="89"/>
        <v>0.11384431534106271</v>
      </c>
      <c r="N1122" s="72" t="e">
        <f>IF(VLOOKUP(B1122,[1]Sheet1!$B$2:$G$553,6,FALSE)=0,"",L1122)</f>
        <v>#N/A</v>
      </c>
      <c r="O1122" s="72" t="e">
        <f>IF(VLOOKUP($B1122,[1]Sheet1!$C$2:$G$553,5,FALSE)=0,"",$L1122)</f>
        <v>#N/A</v>
      </c>
      <c r="P1122" s="72" t="e">
        <f>IF(VLOOKUP($B1122,[1]Sheet1!$D$2:$G$553,4,FALSE)=0,"",$L1122)</f>
        <v>#N/A</v>
      </c>
      <c r="Q1122" s="72" t="e">
        <f>IF(VLOOKUP($B1122,[1]Sheet1!$E$2:$G$553,3,FALSE)=0,"",$L1122)</f>
        <v>#N/A</v>
      </c>
      <c r="R1122" s="72" t="e">
        <f>IF(VLOOKUP($B1122,[1]Sheet1!$F$2:$G$553,2,FALSE)=0,"",$L1122)</f>
        <v>#N/A</v>
      </c>
      <c r="S1122" s="72" t="e">
        <f>COUNTIF([1]isolation_zones!$H$2:$H$1182,conductor_pz_summary_hftd_23_re!B1122)</f>
        <v>#VALUE!</v>
      </c>
    </row>
    <row r="1123" spans="1:19" x14ac:dyDescent="0.25">
      <c r="A1123" s="70">
        <v>4534</v>
      </c>
      <c r="B1123" s="71" t="s">
        <v>2571</v>
      </c>
      <c r="C1123" s="72">
        <v>252811102</v>
      </c>
      <c r="D1123" s="72" t="s">
        <v>1380</v>
      </c>
      <c r="E1123" s="72">
        <v>57093.510418943901</v>
      </c>
      <c r="F1123" s="72">
        <f t="shared" si="85"/>
        <v>35.48384737038154</v>
      </c>
      <c r="G1123" s="73">
        <v>394</v>
      </c>
      <c r="H1123" s="72">
        <f t="shared" si="86"/>
        <v>21.68019181038779</v>
      </c>
      <c r="I1123" s="74">
        <v>5.50258675390553E-2</v>
      </c>
      <c r="J1123" s="75">
        <v>1122</v>
      </c>
      <c r="K1123" s="72">
        <f t="shared" si="87"/>
        <v>13041.990098362441</v>
      </c>
      <c r="L1123" s="72">
        <f t="shared" si="88"/>
        <v>2797.2913468713286</v>
      </c>
      <c r="M1123" s="72">
        <f t="shared" si="89"/>
        <v>0.11296875964308969</v>
      </c>
      <c r="N1123" s="72" t="e">
        <f>IF(VLOOKUP(B1123,[1]Sheet1!$B$2:$G$553,6,FALSE)=0,"",L1123)</f>
        <v>#N/A</v>
      </c>
      <c r="O1123" s="72" t="e">
        <f>IF(VLOOKUP($B1123,[1]Sheet1!$C$2:$G$553,5,FALSE)=0,"",$L1123)</f>
        <v>#N/A</v>
      </c>
      <c r="P1123" s="72" t="e">
        <f>IF(VLOOKUP($B1123,[1]Sheet1!$D$2:$G$553,4,FALSE)=0,"",$L1123)</f>
        <v>#N/A</v>
      </c>
      <c r="Q1123" s="72" t="e">
        <f>IF(VLOOKUP($B1123,[1]Sheet1!$E$2:$G$553,3,FALSE)=0,"",$L1123)</f>
        <v>#N/A</v>
      </c>
      <c r="R1123" s="72" t="e">
        <f>IF(VLOOKUP($B1123,[1]Sheet1!$F$2:$G$553,2,FALSE)=0,"",$L1123)</f>
        <v>#N/A</v>
      </c>
      <c r="S1123" s="72" t="e">
        <f>COUNTIF([1]isolation_zones!$H$2:$H$1182,conductor_pz_summary_hftd_23_re!B1123)</f>
        <v>#VALUE!</v>
      </c>
    </row>
    <row r="1124" spans="1:19" x14ac:dyDescent="0.25">
      <c r="A1124" s="70">
        <v>2247</v>
      </c>
      <c r="B1124" s="71" t="s">
        <v>2570</v>
      </c>
      <c r="C1124" s="72">
        <v>163451701</v>
      </c>
      <c r="D1124" s="72" t="s">
        <v>1444</v>
      </c>
      <c r="E1124" s="72">
        <v>62439.7254802803</v>
      </c>
      <c r="F1124" s="72">
        <f t="shared" si="85"/>
        <v>38.806541628514793</v>
      </c>
      <c r="G1124" s="73">
        <v>333</v>
      </c>
      <c r="H1124" s="72">
        <f t="shared" si="86"/>
        <v>18.321034191110492</v>
      </c>
      <c r="I1124" s="74">
        <v>5.50181206940255E-2</v>
      </c>
      <c r="J1124" s="75">
        <v>1123</v>
      </c>
      <c r="K1124" s="72">
        <f t="shared" si="87"/>
        <v>13080.796639990956</v>
      </c>
      <c r="L1124" s="72">
        <f t="shared" si="88"/>
        <v>2778.9703126802183</v>
      </c>
      <c r="M1124" s="72">
        <f t="shared" si="89"/>
        <v>0.11222886370401876</v>
      </c>
      <c r="N1124" s="72" t="e">
        <f>IF(VLOOKUP(B1124,[1]Sheet1!$B$2:$G$553,6,FALSE)=0,"",L1124)</f>
        <v>#N/A</v>
      </c>
      <c r="O1124" s="72" t="e">
        <f>IF(VLOOKUP($B1124,[1]Sheet1!$C$2:$G$553,5,FALSE)=0,"",$L1124)</f>
        <v>#N/A</v>
      </c>
      <c r="P1124" s="72" t="e">
        <f>IF(VLOOKUP($B1124,[1]Sheet1!$D$2:$G$553,4,FALSE)=0,"",$L1124)</f>
        <v>#N/A</v>
      </c>
      <c r="Q1124" s="72" t="e">
        <f>IF(VLOOKUP($B1124,[1]Sheet1!$E$2:$G$553,3,FALSE)=0,"",$L1124)</f>
        <v>#N/A</v>
      </c>
      <c r="R1124" s="72" t="e">
        <f>IF(VLOOKUP($B1124,[1]Sheet1!$F$2:$G$553,2,FALSE)=0,"",$L1124)</f>
        <v>#N/A</v>
      </c>
      <c r="S1124" s="72" t="e">
        <f>COUNTIF([1]isolation_zones!$H$2:$H$1182,conductor_pz_summary_hftd_23_re!B1124)</f>
        <v>#VALUE!</v>
      </c>
    </row>
    <row r="1125" spans="1:19" x14ac:dyDescent="0.25">
      <c r="A1125" s="70">
        <v>3205</v>
      </c>
      <c r="B1125" s="71" t="s">
        <v>3955</v>
      </c>
      <c r="C1125" s="72">
        <v>42271103</v>
      </c>
      <c r="D1125" s="72" t="s">
        <v>255</v>
      </c>
      <c r="E1125" s="72">
        <v>19558.6497830113</v>
      </c>
      <c r="F1125" s="72">
        <f t="shared" si="85"/>
        <v>12.155779852710566</v>
      </c>
      <c r="G1125" s="73">
        <v>129</v>
      </c>
      <c r="H1125" s="72">
        <f t="shared" si="86"/>
        <v>7.0932041590215196</v>
      </c>
      <c r="I1125" s="74">
        <v>5.4986078752104803E-2</v>
      </c>
      <c r="J1125" s="75">
        <v>1124</v>
      </c>
      <c r="K1125" s="72">
        <f t="shared" si="87"/>
        <v>13092.952419843667</v>
      </c>
      <c r="L1125" s="72">
        <f t="shared" si="88"/>
        <v>2771.877108521197</v>
      </c>
      <c r="M1125" s="72">
        <f t="shared" si="89"/>
        <v>0.11194240427724647</v>
      </c>
      <c r="N1125" s="72" t="e">
        <f>IF(VLOOKUP(B1125,[1]Sheet1!$B$2:$G$553,6,FALSE)=0,"",L1125)</f>
        <v>#N/A</v>
      </c>
      <c r="O1125" s="72" t="e">
        <f>IF(VLOOKUP($B1125,[1]Sheet1!$C$2:$G$553,5,FALSE)=0,"",$L1125)</f>
        <v>#N/A</v>
      </c>
      <c r="P1125" s="72" t="e">
        <f>IF(VLOOKUP($B1125,[1]Sheet1!$D$2:$G$553,4,FALSE)=0,"",$L1125)</f>
        <v>#N/A</v>
      </c>
      <c r="Q1125" s="72" t="e">
        <f>IF(VLOOKUP($B1125,[1]Sheet1!$E$2:$G$553,3,FALSE)=0,"",$L1125)</f>
        <v>#N/A</v>
      </c>
      <c r="R1125" s="72" t="e">
        <f>IF(VLOOKUP($B1125,[1]Sheet1!$F$2:$G$553,2,FALSE)=0,"",$L1125)</f>
        <v>#N/A</v>
      </c>
      <c r="S1125" s="72" t="e">
        <f>COUNTIF([1]isolation_zones!$H$2:$H$1182,conductor_pz_summary_hftd_23_re!B1125)</f>
        <v>#VALUE!</v>
      </c>
    </row>
    <row r="1126" spans="1:19" x14ac:dyDescent="0.25">
      <c r="A1126" s="70">
        <v>9516</v>
      </c>
      <c r="B1126" s="71" t="s">
        <v>3678</v>
      </c>
      <c r="C1126" s="72">
        <v>103611101</v>
      </c>
      <c r="D1126" s="72" t="s">
        <v>687</v>
      </c>
      <c r="E1126" s="72">
        <v>12974.576980518401</v>
      </c>
      <c r="F1126" s="72">
        <f t="shared" si="85"/>
        <v>8.063752007780236</v>
      </c>
      <c r="G1126" s="73">
        <v>51</v>
      </c>
      <c r="H1126" s="72">
        <f t="shared" si="86"/>
        <v>2.8010312321727397</v>
      </c>
      <c r="I1126" s="74">
        <v>5.4922181022994898E-2</v>
      </c>
      <c r="J1126" s="75">
        <v>1125</v>
      </c>
      <c r="K1126" s="72">
        <f t="shared" si="87"/>
        <v>13101.016171851446</v>
      </c>
      <c r="L1126" s="72">
        <f t="shared" si="88"/>
        <v>2769.0760772890244</v>
      </c>
      <c r="M1126" s="72">
        <f t="shared" si="89"/>
        <v>0.11182928448213682</v>
      </c>
      <c r="N1126" s="72" t="e">
        <f>IF(VLOOKUP(B1126,[1]Sheet1!$B$2:$G$553,6,FALSE)=0,"",L1126)</f>
        <v>#N/A</v>
      </c>
      <c r="O1126" s="72" t="e">
        <f>IF(VLOOKUP($B1126,[1]Sheet1!$C$2:$G$553,5,FALSE)=0,"",$L1126)</f>
        <v>#N/A</v>
      </c>
      <c r="P1126" s="72" t="e">
        <f>IF(VLOOKUP($B1126,[1]Sheet1!$D$2:$G$553,4,FALSE)=0,"",$L1126)</f>
        <v>#N/A</v>
      </c>
      <c r="Q1126" s="72" t="e">
        <f>IF(VLOOKUP($B1126,[1]Sheet1!$E$2:$G$553,3,FALSE)=0,"",$L1126)</f>
        <v>#N/A</v>
      </c>
      <c r="R1126" s="72" t="e">
        <f>IF(VLOOKUP($B1126,[1]Sheet1!$F$2:$G$553,2,FALSE)=0,"",$L1126)</f>
        <v>#N/A</v>
      </c>
      <c r="S1126" s="72" t="e">
        <f>COUNTIF([1]isolation_zones!$H$2:$H$1182,conductor_pz_summary_hftd_23_re!B1126)</f>
        <v>#VALUE!</v>
      </c>
    </row>
    <row r="1127" spans="1:19" x14ac:dyDescent="0.25">
      <c r="A1127" s="70">
        <v>4729</v>
      </c>
      <c r="B1127" s="71" t="s">
        <v>4082</v>
      </c>
      <c r="C1127" s="72">
        <v>42751113</v>
      </c>
      <c r="D1127" s="72" t="s">
        <v>57</v>
      </c>
      <c r="E1127" s="72">
        <v>9086.2434464900598</v>
      </c>
      <c r="F1127" s="72">
        <f t="shared" si="85"/>
        <v>5.647137008384127</v>
      </c>
      <c r="G1127" s="73">
        <v>123</v>
      </c>
      <c r="H1127" s="72">
        <f t="shared" si="86"/>
        <v>6.7497750814181874</v>
      </c>
      <c r="I1127" s="74">
        <v>5.4876220174131601E-2</v>
      </c>
      <c r="J1127" s="75">
        <v>1126</v>
      </c>
      <c r="K1127" s="72">
        <f t="shared" si="87"/>
        <v>13106.66330885983</v>
      </c>
      <c r="L1127" s="72">
        <f t="shared" si="88"/>
        <v>2762.3263022076062</v>
      </c>
      <c r="M1127" s="72">
        <f t="shared" si="89"/>
        <v>0.11155669445690741</v>
      </c>
      <c r="N1127" s="72" t="e">
        <f>IF(VLOOKUP(B1127,[1]Sheet1!$B$2:$G$553,6,FALSE)=0,"",L1127)</f>
        <v>#N/A</v>
      </c>
      <c r="O1127" s="72" t="e">
        <f>IF(VLOOKUP($B1127,[1]Sheet1!$C$2:$G$553,5,FALSE)=0,"",$L1127)</f>
        <v>#N/A</v>
      </c>
      <c r="P1127" s="72" t="e">
        <f>IF(VLOOKUP($B1127,[1]Sheet1!$D$2:$G$553,4,FALSE)=0,"",$L1127)</f>
        <v>#N/A</v>
      </c>
      <c r="Q1127" s="72" t="e">
        <f>IF(VLOOKUP($B1127,[1]Sheet1!$E$2:$G$553,3,FALSE)=0,"",$L1127)</f>
        <v>#N/A</v>
      </c>
      <c r="R1127" s="72" t="e">
        <f>IF(VLOOKUP($B1127,[1]Sheet1!$F$2:$G$553,2,FALSE)=0,"",$L1127)</f>
        <v>#N/A</v>
      </c>
      <c r="S1127" s="72" t="e">
        <f>COUNTIF([1]isolation_zones!$H$2:$H$1182,conductor_pz_summary_hftd_23_re!B1127)</f>
        <v>#VALUE!</v>
      </c>
    </row>
    <row r="1128" spans="1:19" x14ac:dyDescent="0.25">
      <c r="A1128" s="70">
        <v>6906</v>
      </c>
      <c r="B1128" s="71" t="s">
        <v>4524</v>
      </c>
      <c r="C1128" s="72">
        <v>163881101</v>
      </c>
      <c r="D1128" s="72" t="s">
        <v>998</v>
      </c>
      <c r="E1128" s="72">
        <v>2970.8687432987399</v>
      </c>
      <c r="F1128" s="72">
        <f t="shared" si="85"/>
        <v>1.8464069256051834</v>
      </c>
      <c r="G1128" s="73">
        <v>85</v>
      </c>
      <c r="H1128" s="72">
        <f t="shared" si="86"/>
        <v>4.6630119079157382</v>
      </c>
      <c r="I1128" s="74">
        <v>5.4858963622538101E-2</v>
      </c>
      <c r="J1128" s="75">
        <v>1127</v>
      </c>
      <c r="K1128" s="72">
        <f t="shared" si="87"/>
        <v>13108.509715785436</v>
      </c>
      <c r="L1128" s="72">
        <f t="shared" si="88"/>
        <v>2757.6632902996903</v>
      </c>
      <c r="M1128" s="72">
        <f t="shared" si="89"/>
        <v>0.11136837847329441</v>
      </c>
      <c r="N1128" s="72" t="e">
        <f>IF(VLOOKUP(B1128,[1]Sheet1!$B$2:$G$553,6,FALSE)=0,"",L1128)</f>
        <v>#N/A</v>
      </c>
      <c r="O1128" s="72" t="e">
        <f>IF(VLOOKUP($B1128,[1]Sheet1!$C$2:$G$553,5,FALSE)=0,"",$L1128)</f>
        <v>#N/A</v>
      </c>
      <c r="P1128" s="72" t="e">
        <f>IF(VLOOKUP($B1128,[1]Sheet1!$D$2:$G$553,4,FALSE)=0,"",$L1128)</f>
        <v>#N/A</v>
      </c>
      <c r="Q1128" s="72" t="e">
        <f>IF(VLOOKUP($B1128,[1]Sheet1!$E$2:$G$553,3,FALSE)=0,"",$L1128)</f>
        <v>#N/A</v>
      </c>
      <c r="R1128" s="72" t="e">
        <f>IF(VLOOKUP($B1128,[1]Sheet1!$F$2:$G$553,2,FALSE)=0,"",$L1128)</f>
        <v>#N/A</v>
      </c>
      <c r="S1128" s="72" t="e">
        <f>COUNTIF([1]isolation_zones!$H$2:$H$1182,conductor_pz_summary_hftd_23_re!B1128)</f>
        <v>#VALUE!</v>
      </c>
    </row>
    <row r="1129" spans="1:19" x14ac:dyDescent="0.25">
      <c r="A1129" s="70">
        <v>1910</v>
      </c>
      <c r="B1129" s="71" t="s">
        <v>3507</v>
      </c>
      <c r="C1129" s="72">
        <v>163451701</v>
      </c>
      <c r="D1129" s="72" t="s">
        <v>1444</v>
      </c>
      <c r="E1129" s="72">
        <v>7894.5526843992102</v>
      </c>
      <c r="F1129" s="72">
        <f t="shared" si="85"/>
        <v>4.9064963855806152</v>
      </c>
      <c r="G1129" s="73">
        <v>49</v>
      </c>
      <c r="H1129" s="72">
        <f t="shared" si="86"/>
        <v>2.6713159694633379</v>
      </c>
      <c r="I1129" s="74">
        <v>5.4516652438027301E-2</v>
      </c>
      <c r="J1129" s="75">
        <v>1128</v>
      </c>
      <c r="K1129" s="72">
        <f t="shared" si="87"/>
        <v>13113.416212171016</v>
      </c>
      <c r="L1129" s="72">
        <f t="shared" si="88"/>
        <v>2754.9919743302271</v>
      </c>
      <c r="M1129" s="72">
        <f t="shared" si="89"/>
        <v>0.1112604972359601</v>
      </c>
      <c r="N1129" s="72" t="e">
        <f>IF(VLOOKUP(B1129,[1]Sheet1!$B$2:$G$553,6,FALSE)=0,"",L1129)</f>
        <v>#N/A</v>
      </c>
      <c r="O1129" s="72" t="e">
        <f>IF(VLOOKUP($B1129,[1]Sheet1!$C$2:$G$553,5,FALSE)=0,"",$L1129)</f>
        <v>#N/A</v>
      </c>
      <c r="P1129" s="72" t="e">
        <f>IF(VLOOKUP($B1129,[1]Sheet1!$D$2:$G$553,4,FALSE)=0,"",$L1129)</f>
        <v>#N/A</v>
      </c>
      <c r="Q1129" s="72" t="e">
        <f>IF(VLOOKUP($B1129,[1]Sheet1!$E$2:$G$553,3,FALSE)=0,"",$L1129)</f>
        <v>#N/A</v>
      </c>
      <c r="R1129" s="72" t="e">
        <f>IF(VLOOKUP($B1129,[1]Sheet1!$F$2:$G$553,2,FALSE)=0,"",$L1129)</f>
        <v>#N/A</v>
      </c>
      <c r="S1129" s="72" t="e">
        <f>COUNTIF([1]isolation_zones!$H$2:$H$1182,conductor_pz_summary_hftd_23_re!B1129)</f>
        <v>#VALUE!</v>
      </c>
    </row>
    <row r="1130" spans="1:19" x14ac:dyDescent="0.25">
      <c r="A1130" s="70">
        <v>1099</v>
      </c>
      <c r="B1130" s="71" t="s">
        <v>3722</v>
      </c>
      <c r="C1130" s="72">
        <v>43361102</v>
      </c>
      <c r="D1130" s="72" t="s">
        <v>430</v>
      </c>
      <c r="E1130" s="72">
        <v>13968.9875426574</v>
      </c>
      <c r="F1130" s="72">
        <f t="shared" si="85"/>
        <v>8.6817821893458049</v>
      </c>
      <c r="G1130" s="73">
        <v>238</v>
      </c>
      <c r="H1130" s="72">
        <f t="shared" si="86"/>
        <v>12.966998923991117</v>
      </c>
      <c r="I1130" s="74">
        <v>5.4483188756265198E-2</v>
      </c>
      <c r="J1130" s="75">
        <v>1129</v>
      </c>
      <c r="K1130" s="72">
        <f t="shared" si="87"/>
        <v>13122.097994360362</v>
      </c>
      <c r="L1130" s="72">
        <f t="shared" si="88"/>
        <v>2742.0249754062361</v>
      </c>
      <c r="M1130" s="72">
        <f t="shared" si="89"/>
        <v>0.11073682429557263</v>
      </c>
      <c r="N1130" s="72" t="e">
        <f>IF(VLOOKUP(B1130,[1]Sheet1!$B$2:$G$553,6,FALSE)=0,"",L1130)</f>
        <v>#N/A</v>
      </c>
      <c r="O1130" s="72" t="e">
        <f>IF(VLOOKUP($B1130,[1]Sheet1!$C$2:$G$553,5,FALSE)=0,"",$L1130)</f>
        <v>#N/A</v>
      </c>
      <c r="P1130" s="72" t="e">
        <f>IF(VLOOKUP($B1130,[1]Sheet1!$D$2:$G$553,4,FALSE)=0,"",$L1130)</f>
        <v>#N/A</v>
      </c>
      <c r="Q1130" s="72" t="e">
        <f>IF(VLOOKUP($B1130,[1]Sheet1!$E$2:$G$553,3,FALSE)=0,"",$L1130)</f>
        <v>#N/A</v>
      </c>
      <c r="R1130" s="72" t="e">
        <f>IF(VLOOKUP($B1130,[1]Sheet1!$F$2:$G$553,2,FALSE)=0,"",$L1130)</f>
        <v>#N/A</v>
      </c>
      <c r="S1130" s="72" t="e">
        <f>COUNTIF([1]isolation_zones!$H$2:$H$1182,conductor_pz_summary_hftd_23_re!B1130)</f>
        <v>#VALUE!</v>
      </c>
    </row>
    <row r="1131" spans="1:19" x14ac:dyDescent="0.25">
      <c r="A1131" s="70">
        <v>9073</v>
      </c>
      <c r="B1131" s="71" t="s">
        <v>6075</v>
      </c>
      <c r="C1131" s="72">
        <v>162991103</v>
      </c>
      <c r="D1131" s="72" t="s">
        <v>1192</v>
      </c>
      <c r="E1131" s="72">
        <v>1186.13962345451</v>
      </c>
      <c r="F1131" s="72">
        <f t="shared" si="85"/>
        <v>0.73719056771566815</v>
      </c>
      <c r="G1131" s="73">
        <v>19</v>
      </c>
      <c r="H1131" s="72">
        <f t="shared" si="86"/>
        <v>1.0323753432437444</v>
      </c>
      <c r="I1131" s="74">
        <v>5.4335544381249698E-2</v>
      </c>
      <c r="J1131" s="75">
        <v>1130</v>
      </c>
      <c r="K1131" s="72">
        <f t="shared" si="87"/>
        <v>13122.835184928077</v>
      </c>
      <c r="L1131" s="72">
        <f t="shared" si="88"/>
        <v>2740.9926000629926</v>
      </c>
      <c r="M1131" s="72">
        <f t="shared" si="89"/>
        <v>0.11069513176249317</v>
      </c>
      <c r="N1131" s="72" t="e">
        <f>IF(VLOOKUP(B1131,[1]Sheet1!$B$2:$G$553,6,FALSE)=0,"",L1131)</f>
        <v>#N/A</v>
      </c>
      <c r="O1131" s="72" t="e">
        <f>IF(VLOOKUP($B1131,[1]Sheet1!$C$2:$G$553,5,FALSE)=0,"",$L1131)</f>
        <v>#N/A</v>
      </c>
      <c r="P1131" s="72" t="e">
        <f>IF(VLOOKUP($B1131,[1]Sheet1!$D$2:$G$553,4,FALSE)=0,"",$L1131)</f>
        <v>#N/A</v>
      </c>
      <c r="Q1131" s="72" t="e">
        <f>IF(VLOOKUP($B1131,[1]Sheet1!$E$2:$G$553,3,FALSE)=0,"",$L1131)</f>
        <v>#N/A</v>
      </c>
      <c r="R1131" s="72" t="e">
        <f>IF(VLOOKUP($B1131,[1]Sheet1!$F$2:$G$553,2,FALSE)=0,"",$L1131)</f>
        <v>#N/A</v>
      </c>
      <c r="S1131" s="72" t="e">
        <f>COUNTIF([1]isolation_zones!$H$2:$H$1182,conductor_pz_summary_hftd_23_re!B1131)</f>
        <v>#VALUE!</v>
      </c>
    </row>
    <row r="1132" spans="1:19" x14ac:dyDescent="0.25">
      <c r="A1132" s="70">
        <v>1018</v>
      </c>
      <c r="B1132" s="71" t="s">
        <v>2719</v>
      </c>
      <c r="C1132" s="72">
        <v>153662102</v>
      </c>
      <c r="D1132" s="72" t="s">
        <v>551</v>
      </c>
      <c r="E1132" s="72">
        <v>62437.516451360199</v>
      </c>
      <c r="F1132" s="72">
        <f t="shared" si="85"/>
        <v>38.805168708116966</v>
      </c>
      <c r="G1132" s="73">
        <v>359</v>
      </c>
      <c r="H1132" s="72">
        <f t="shared" si="86"/>
        <v>19.496511088102277</v>
      </c>
      <c r="I1132" s="74">
        <v>5.4307830328975702E-2</v>
      </c>
      <c r="J1132" s="75">
        <v>1131</v>
      </c>
      <c r="K1132" s="72">
        <f t="shared" si="87"/>
        <v>13161.640353636194</v>
      </c>
      <c r="L1132" s="72">
        <f t="shared" si="88"/>
        <v>2721.4960889748904</v>
      </c>
      <c r="M1132" s="72">
        <f t="shared" si="89"/>
        <v>0.1099077641264927</v>
      </c>
      <c r="N1132" s="72" t="e">
        <f>IF(VLOOKUP(B1132,[1]Sheet1!$B$2:$G$553,6,FALSE)=0,"",L1132)</f>
        <v>#N/A</v>
      </c>
      <c r="O1132" s="72" t="e">
        <f>IF(VLOOKUP($B1132,[1]Sheet1!$C$2:$G$553,5,FALSE)=0,"",$L1132)</f>
        <v>#N/A</v>
      </c>
      <c r="P1132" s="72" t="e">
        <f>IF(VLOOKUP($B1132,[1]Sheet1!$D$2:$G$553,4,FALSE)=0,"",$L1132)</f>
        <v>#N/A</v>
      </c>
      <c r="Q1132" s="72" t="e">
        <f>IF(VLOOKUP($B1132,[1]Sheet1!$E$2:$G$553,3,FALSE)=0,"",$L1132)</f>
        <v>#N/A</v>
      </c>
      <c r="R1132" s="72" t="e">
        <f>IF(VLOOKUP($B1132,[1]Sheet1!$F$2:$G$553,2,FALSE)=0,"",$L1132)</f>
        <v>#N/A</v>
      </c>
      <c r="S1132" s="72" t="e">
        <f>COUNTIF([1]isolation_zones!$H$2:$H$1182,conductor_pz_summary_hftd_23_re!B1132)</f>
        <v>#VALUE!</v>
      </c>
    </row>
    <row r="1133" spans="1:19" x14ac:dyDescent="0.25">
      <c r="A1133" s="70">
        <v>882</v>
      </c>
      <c r="B1133" s="71" t="s">
        <v>3531</v>
      </c>
      <c r="C1133" s="72">
        <v>83242105</v>
      </c>
      <c r="D1133" s="72" t="s">
        <v>647</v>
      </c>
      <c r="E1133" s="72">
        <v>14045.9027955235</v>
      </c>
      <c r="F1133" s="72">
        <f t="shared" si="85"/>
        <v>8.7295853297224983</v>
      </c>
      <c r="G1133" s="73">
        <v>156</v>
      </c>
      <c r="H1133" s="72">
        <f t="shared" si="86"/>
        <v>8.4685374503164343</v>
      </c>
      <c r="I1133" s="74">
        <v>5.4285496476387397E-2</v>
      </c>
      <c r="J1133" s="75">
        <v>1132</v>
      </c>
      <c r="K1133" s="72">
        <f t="shared" si="87"/>
        <v>13170.369938965916</v>
      </c>
      <c r="L1133" s="72">
        <f t="shared" si="88"/>
        <v>2713.0275515245739</v>
      </c>
      <c r="M1133" s="72">
        <f t="shared" si="89"/>
        <v>0.10956576179169003</v>
      </c>
      <c r="N1133" s="72" t="e">
        <f>IF(VLOOKUP(B1133,[1]Sheet1!$B$2:$G$553,6,FALSE)=0,"",L1133)</f>
        <v>#N/A</v>
      </c>
      <c r="O1133" s="72" t="e">
        <f>IF(VLOOKUP($B1133,[1]Sheet1!$C$2:$G$553,5,FALSE)=0,"",$L1133)</f>
        <v>#N/A</v>
      </c>
      <c r="P1133" s="72" t="e">
        <f>IF(VLOOKUP($B1133,[1]Sheet1!$D$2:$G$553,4,FALSE)=0,"",$L1133)</f>
        <v>#N/A</v>
      </c>
      <c r="Q1133" s="72" t="e">
        <f>IF(VLOOKUP($B1133,[1]Sheet1!$E$2:$G$553,3,FALSE)=0,"",$L1133)</f>
        <v>#N/A</v>
      </c>
      <c r="R1133" s="72" t="e">
        <f>IF(VLOOKUP($B1133,[1]Sheet1!$F$2:$G$553,2,FALSE)=0,"",$L1133)</f>
        <v>#N/A</v>
      </c>
      <c r="S1133" s="72" t="e">
        <f>COUNTIF([1]isolation_zones!$H$2:$H$1182,conductor_pz_summary_hftd_23_re!B1133)</f>
        <v>#VALUE!</v>
      </c>
    </row>
    <row r="1134" spans="1:19" x14ac:dyDescent="0.25">
      <c r="A1134" s="70">
        <v>7464</v>
      </c>
      <c r="B1134" s="71" t="s">
        <v>4577</v>
      </c>
      <c r="C1134" s="72">
        <v>153612106</v>
      </c>
      <c r="D1134" s="72" t="s">
        <v>1324</v>
      </c>
      <c r="E1134" s="72">
        <v>224.61894002645801</v>
      </c>
      <c r="F1134" s="72">
        <f t="shared" si="85"/>
        <v>0.13960157863670478</v>
      </c>
      <c r="G1134" s="73">
        <v>9</v>
      </c>
      <c r="H1134" s="72">
        <f t="shared" si="86"/>
        <v>0.48793923763642799</v>
      </c>
      <c r="I1134" s="74">
        <v>5.4215470848492001E-2</v>
      </c>
      <c r="J1134" s="75">
        <v>1133</v>
      </c>
      <c r="K1134" s="72">
        <f t="shared" si="87"/>
        <v>13170.509540544552</v>
      </c>
      <c r="L1134" s="72">
        <f t="shared" si="88"/>
        <v>2712.5396122869374</v>
      </c>
      <c r="M1134" s="72">
        <f t="shared" si="89"/>
        <v>0.10954605633965742</v>
      </c>
      <c r="N1134" s="72" t="e">
        <f>IF(VLOOKUP(B1134,[1]Sheet1!$B$2:$G$553,6,FALSE)=0,"",L1134)</f>
        <v>#N/A</v>
      </c>
      <c r="O1134" s="72" t="e">
        <f>IF(VLOOKUP($B1134,[1]Sheet1!$C$2:$G$553,5,FALSE)=0,"",$L1134)</f>
        <v>#N/A</v>
      </c>
      <c r="P1134" s="72" t="e">
        <f>IF(VLOOKUP($B1134,[1]Sheet1!$D$2:$G$553,4,FALSE)=0,"",$L1134)</f>
        <v>#N/A</v>
      </c>
      <c r="Q1134" s="72" t="e">
        <f>IF(VLOOKUP($B1134,[1]Sheet1!$E$2:$G$553,3,FALSE)=0,"",$L1134)</f>
        <v>#N/A</v>
      </c>
      <c r="R1134" s="72" t="e">
        <f>IF(VLOOKUP($B1134,[1]Sheet1!$F$2:$G$553,2,FALSE)=0,"",$L1134)</f>
        <v>#N/A</v>
      </c>
      <c r="S1134" s="72" t="e">
        <f>COUNTIF([1]isolation_zones!$H$2:$H$1182,conductor_pz_summary_hftd_23_re!B1134)</f>
        <v>#VALUE!</v>
      </c>
    </row>
    <row r="1135" spans="1:19" x14ac:dyDescent="0.25">
      <c r="A1135" s="70">
        <v>8313</v>
      </c>
      <c r="B1135" s="71" t="s">
        <v>6076</v>
      </c>
      <c r="C1135" s="72">
        <v>103541104</v>
      </c>
      <c r="D1135" s="72" t="s">
        <v>1448</v>
      </c>
      <c r="E1135" s="72">
        <v>2325.1243977168001</v>
      </c>
      <c r="F1135" s="72">
        <f t="shared" si="85"/>
        <v>1.4450742061633313</v>
      </c>
      <c r="G1135" s="73">
        <v>34</v>
      </c>
      <c r="H1135" s="72">
        <f t="shared" si="86"/>
        <v>1.8351111350987053</v>
      </c>
      <c r="I1135" s="74">
        <v>5.39738569146678E-2</v>
      </c>
      <c r="J1135" s="75">
        <v>1134</v>
      </c>
      <c r="K1135" s="72">
        <f t="shared" si="87"/>
        <v>13171.954614750715</v>
      </c>
      <c r="L1135" s="72">
        <f t="shared" si="88"/>
        <v>2710.7045011518389</v>
      </c>
      <c r="M1135" s="72">
        <f t="shared" si="89"/>
        <v>0.1094719452789804</v>
      </c>
      <c r="N1135" s="72" t="e">
        <f>IF(VLOOKUP(B1135,[1]Sheet1!$B$2:$G$553,6,FALSE)=0,"",L1135)</f>
        <v>#N/A</v>
      </c>
      <c r="O1135" s="72" t="e">
        <f>IF(VLOOKUP($B1135,[1]Sheet1!$C$2:$G$553,5,FALSE)=0,"",$L1135)</f>
        <v>#N/A</v>
      </c>
      <c r="P1135" s="72" t="e">
        <f>IF(VLOOKUP($B1135,[1]Sheet1!$D$2:$G$553,4,FALSE)=0,"",$L1135)</f>
        <v>#N/A</v>
      </c>
      <c r="Q1135" s="72" t="e">
        <f>IF(VLOOKUP($B1135,[1]Sheet1!$E$2:$G$553,3,FALSE)=0,"",$L1135)</f>
        <v>#N/A</v>
      </c>
      <c r="R1135" s="72" t="e">
        <f>IF(VLOOKUP($B1135,[1]Sheet1!$F$2:$G$553,2,FALSE)=0,"",$L1135)</f>
        <v>#N/A</v>
      </c>
      <c r="S1135" s="72" t="e">
        <f>COUNTIF([1]isolation_zones!$H$2:$H$1182,conductor_pz_summary_hftd_23_re!B1135)</f>
        <v>#VALUE!</v>
      </c>
    </row>
    <row r="1136" spans="1:19" x14ac:dyDescent="0.25">
      <c r="A1136" s="70">
        <v>8191</v>
      </c>
      <c r="B1136" s="71" t="s">
        <v>3080</v>
      </c>
      <c r="C1136" s="72">
        <v>103451101</v>
      </c>
      <c r="D1136" s="72" t="s">
        <v>1144</v>
      </c>
      <c r="E1136" s="72">
        <v>13991.440067469801</v>
      </c>
      <c r="F1136" s="72">
        <f t="shared" si="85"/>
        <v>8.695736524219889</v>
      </c>
      <c r="G1136" s="73">
        <v>33</v>
      </c>
      <c r="H1136" s="72">
        <f t="shared" si="86"/>
        <v>1.7809349709031619</v>
      </c>
      <c r="I1136" s="74">
        <v>5.3967726391004903E-2</v>
      </c>
      <c r="J1136" s="75">
        <v>1135</v>
      </c>
      <c r="K1136" s="72">
        <f t="shared" si="87"/>
        <v>13180.650351274935</v>
      </c>
      <c r="L1136" s="72">
        <f t="shared" si="88"/>
        <v>2708.9235661809357</v>
      </c>
      <c r="M1136" s="72">
        <f t="shared" si="89"/>
        <v>0.10940002212557239</v>
      </c>
      <c r="N1136" s="72" t="e">
        <f>IF(VLOOKUP(B1136,[1]Sheet1!$B$2:$G$553,6,FALSE)=0,"",L1136)</f>
        <v>#N/A</v>
      </c>
      <c r="O1136" s="72" t="e">
        <f>IF(VLOOKUP($B1136,[1]Sheet1!$C$2:$G$553,5,FALSE)=0,"",$L1136)</f>
        <v>#N/A</v>
      </c>
      <c r="P1136" s="72" t="e">
        <f>IF(VLOOKUP($B1136,[1]Sheet1!$D$2:$G$553,4,FALSE)=0,"",$L1136)</f>
        <v>#N/A</v>
      </c>
      <c r="Q1136" s="72" t="e">
        <f>IF(VLOOKUP($B1136,[1]Sheet1!$E$2:$G$553,3,FALSE)=0,"",$L1136)</f>
        <v>#N/A</v>
      </c>
      <c r="R1136" s="72" t="e">
        <f>IF(VLOOKUP($B1136,[1]Sheet1!$F$2:$G$553,2,FALSE)=0,"",$L1136)</f>
        <v>#N/A</v>
      </c>
      <c r="S1136" s="72" t="e">
        <f>COUNTIF([1]isolation_zones!$H$2:$H$1182,conductor_pz_summary_hftd_23_re!B1136)</f>
        <v>#VALUE!</v>
      </c>
    </row>
    <row r="1137" spans="1:19" x14ac:dyDescent="0.25">
      <c r="A1137" s="70">
        <v>5209</v>
      </c>
      <c r="B1137" s="71" t="s">
        <v>4351</v>
      </c>
      <c r="C1137" s="72">
        <v>163541102</v>
      </c>
      <c r="D1137" s="72" t="s">
        <v>1504</v>
      </c>
      <c r="E1137" s="72">
        <v>7497.8567752036397</v>
      </c>
      <c r="F1137" s="72">
        <f t="shared" si="85"/>
        <v>4.6599482754528525</v>
      </c>
      <c r="G1137" s="73">
        <v>27</v>
      </c>
      <c r="H1137" s="72">
        <f t="shared" si="86"/>
        <v>1.4537030922982188</v>
      </c>
      <c r="I1137" s="74">
        <v>5.3840855270304397E-2</v>
      </c>
      <c r="J1137" s="75">
        <v>1136</v>
      </c>
      <c r="K1137" s="72">
        <f t="shared" si="87"/>
        <v>13185.310299550389</v>
      </c>
      <c r="L1137" s="72">
        <f t="shared" si="88"/>
        <v>2707.4698630886373</v>
      </c>
      <c r="M1137" s="72">
        <f t="shared" si="89"/>
        <v>0.10934131424896527</v>
      </c>
      <c r="N1137" s="72" t="e">
        <f>IF(VLOOKUP(B1137,[1]Sheet1!$B$2:$G$553,6,FALSE)=0,"",L1137)</f>
        <v>#N/A</v>
      </c>
      <c r="O1137" s="72" t="e">
        <f>IF(VLOOKUP($B1137,[1]Sheet1!$C$2:$G$553,5,FALSE)=0,"",$L1137)</f>
        <v>#N/A</v>
      </c>
      <c r="P1137" s="72" t="e">
        <f>IF(VLOOKUP($B1137,[1]Sheet1!$D$2:$G$553,4,FALSE)=0,"",$L1137)</f>
        <v>#N/A</v>
      </c>
      <c r="Q1137" s="72" t="e">
        <f>IF(VLOOKUP($B1137,[1]Sheet1!$E$2:$G$553,3,FALSE)=0,"",$L1137)</f>
        <v>#N/A</v>
      </c>
      <c r="R1137" s="72" t="e">
        <f>IF(VLOOKUP($B1137,[1]Sheet1!$F$2:$G$553,2,FALSE)=0,"",$L1137)</f>
        <v>#N/A</v>
      </c>
      <c r="S1137" s="72" t="e">
        <f>COUNTIF([1]isolation_zones!$H$2:$H$1182,conductor_pz_summary_hftd_23_re!B1137)</f>
        <v>#VALUE!</v>
      </c>
    </row>
    <row r="1138" spans="1:19" x14ac:dyDescent="0.25">
      <c r="A1138" s="70">
        <v>2961</v>
      </c>
      <c r="B1138" s="71" t="s">
        <v>3051</v>
      </c>
      <c r="C1138" s="72">
        <v>102971111</v>
      </c>
      <c r="D1138" s="72" t="s">
        <v>503</v>
      </c>
      <c r="E1138" s="72">
        <v>35984.1334924697</v>
      </c>
      <c r="F1138" s="72">
        <f t="shared" si="85"/>
        <v>22.364284333418087</v>
      </c>
      <c r="G1138" s="73">
        <v>181</v>
      </c>
      <c r="H1138" s="72">
        <f t="shared" si="86"/>
        <v>9.7309547263524188</v>
      </c>
      <c r="I1138" s="74">
        <v>5.37621808085769E-2</v>
      </c>
      <c r="J1138" s="75">
        <v>1137</v>
      </c>
      <c r="K1138" s="72">
        <f t="shared" si="87"/>
        <v>13207.674583883807</v>
      </c>
      <c r="L1138" s="72">
        <f t="shared" si="88"/>
        <v>2697.7389083622847</v>
      </c>
      <c r="M1138" s="72">
        <f t="shared" si="89"/>
        <v>0.10894832912540685</v>
      </c>
      <c r="N1138" s="72" t="e">
        <f>IF(VLOOKUP(B1138,[1]Sheet1!$B$2:$G$553,6,FALSE)=0,"",L1138)</f>
        <v>#N/A</v>
      </c>
      <c r="O1138" s="72" t="e">
        <f>IF(VLOOKUP($B1138,[1]Sheet1!$C$2:$G$553,5,FALSE)=0,"",$L1138)</f>
        <v>#N/A</v>
      </c>
      <c r="P1138" s="72" t="e">
        <f>IF(VLOOKUP($B1138,[1]Sheet1!$D$2:$G$553,4,FALSE)=0,"",$L1138)</f>
        <v>#N/A</v>
      </c>
      <c r="Q1138" s="72" t="e">
        <f>IF(VLOOKUP($B1138,[1]Sheet1!$E$2:$G$553,3,FALSE)=0,"",$L1138)</f>
        <v>#N/A</v>
      </c>
      <c r="R1138" s="72" t="e">
        <f>IF(VLOOKUP($B1138,[1]Sheet1!$F$2:$G$553,2,FALSE)=0,"",$L1138)</f>
        <v>#N/A</v>
      </c>
      <c r="S1138" s="72" t="e">
        <f>COUNTIF([1]isolation_zones!$H$2:$H$1182,conductor_pz_summary_hftd_23_re!B1138)</f>
        <v>#VALUE!</v>
      </c>
    </row>
    <row r="1139" spans="1:19" x14ac:dyDescent="0.25">
      <c r="A1139" s="70">
        <v>5221</v>
      </c>
      <c r="B1139" s="71" t="s">
        <v>3273</v>
      </c>
      <c r="C1139" s="72">
        <v>152762101</v>
      </c>
      <c r="D1139" s="72" t="s">
        <v>217</v>
      </c>
      <c r="E1139" s="72">
        <v>21920.8691922451</v>
      </c>
      <c r="F1139" s="72">
        <f t="shared" si="85"/>
        <v>13.623908758387259</v>
      </c>
      <c r="G1139" s="73">
        <v>70</v>
      </c>
      <c r="H1139" s="72">
        <f t="shared" si="86"/>
        <v>3.7492097874369108</v>
      </c>
      <c r="I1139" s="74">
        <v>5.3560139820527299E-2</v>
      </c>
      <c r="J1139" s="75">
        <v>1138</v>
      </c>
      <c r="K1139" s="72">
        <f t="shared" si="87"/>
        <v>13221.298492642194</v>
      </c>
      <c r="L1139" s="72">
        <f t="shared" si="88"/>
        <v>2693.9896985748478</v>
      </c>
      <c r="M1139" s="72">
        <f t="shared" si="89"/>
        <v>0.10879691708897303</v>
      </c>
      <c r="N1139" s="72" t="e">
        <f>IF(VLOOKUP(B1139,[1]Sheet1!$B$2:$G$553,6,FALSE)=0,"",L1139)</f>
        <v>#N/A</v>
      </c>
      <c r="O1139" s="72" t="e">
        <f>IF(VLOOKUP($B1139,[1]Sheet1!$C$2:$G$553,5,FALSE)=0,"",$L1139)</f>
        <v>#N/A</v>
      </c>
      <c r="P1139" s="72" t="e">
        <f>IF(VLOOKUP($B1139,[1]Sheet1!$D$2:$G$553,4,FALSE)=0,"",$L1139)</f>
        <v>#N/A</v>
      </c>
      <c r="Q1139" s="72" t="e">
        <f>IF(VLOOKUP($B1139,[1]Sheet1!$E$2:$G$553,3,FALSE)=0,"",$L1139)</f>
        <v>#N/A</v>
      </c>
      <c r="R1139" s="72" t="e">
        <f>IF(VLOOKUP($B1139,[1]Sheet1!$F$2:$G$553,2,FALSE)=0,"",$L1139)</f>
        <v>#N/A</v>
      </c>
      <c r="S1139" s="72" t="e">
        <f>COUNTIF([1]isolation_zones!$H$2:$H$1182,conductor_pz_summary_hftd_23_re!B1139)</f>
        <v>#VALUE!</v>
      </c>
    </row>
    <row r="1140" spans="1:19" x14ac:dyDescent="0.25">
      <c r="A1140" s="70">
        <v>1685</v>
      </c>
      <c r="B1140" s="71" t="s">
        <v>3245</v>
      </c>
      <c r="C1140" s="72">
        <v>192171103</v>
      </c>
      <c r="D1140" s="72" t="s">
        <v>406</v>
      </c>
      <c r="E1140" s="72">
        <v>27271.322236129599</v>
      </c>
      <c r="F1140" s="72">
        <f t="shared" si="85"/>
        <v>16.949236939794655</v>
      </c>
      <c r="G1140" s="73">
        <v>167</v>
      </c>
      <c r="H1140" s="72">
        <f t="shared" si="86"/>
        <v>8.9253733554022165</v>
      </c>
      <c r="I1140" s="74">
        <v>5.3445349433546202E-2</v>
      </c>
      <c r="J1140" s="75">
        <v>1139</v>
      </c>
      <c r="K1140" s="72">
        <f t="shared" si="87"/>
        <v>13238.247729581988</v>
      </c>
      <c r="L1140" s="72">
        <f t="shared" si="88"/>
        <v>2685.0643252194454</v>
      </c>
      <c r="M1140" s="72">
        <f t="shared" si="89"/>
        <v>0.10843646541187511</v>
      </c>
      <c r="N1140" s="72" t="e">
        <f>IF(VLOOKUP(B1140,[1]Sheet1!$B$2:$G$553,6,FALSE)=0,"",L1140)</f>
        <v>#N/A</v>
      </c>
      <c r="O1140" s="72" t="e">
        <f>IF(VLOOKUP($B1140,[1]Sheet1!$C$2:$G$553,5,FALSE)=0,"",$L1140)</f>
        <v>#N/A</v>
      </c>
      <c r="P1140" s="72" t="e">
        <f>IF(VLOOKUP($B1140,[1]Sheet1!$D$2:$G$553,4,FALSE)=0,"",$L1140)</f>
        <v>#N/A</v>
      </c>
      <c r="Q1140" s="72" t="e">
        <f>IF(VLOOKUP($B1140,[1]Sheet1!$E$2:$G$553,3,FALSE)=0,"",$L1140)</f>
        <v>#N/A</v>
      </c>
      <c r="R1140" s="72" t="e">
        <f>IF(VLOOKUP($B1140,[1]Sheet1!$F$2:$G$553,2,FALSE)=0,"",$L1140)</f>
        <v>#N/A</v>
      </c>
      <c r="S1140" s="72" t="e">
        <f>COUNTIF([1]isolation_zones!$H$2:$H$1182,conductor_pz_summary_hftd_23_re!B1140)</f>
        <v>#VALUE!</v>
      </c>
    </row>
    <row r="1141" spans="1:19" x14ac:dyDescent="0.25">
      <c r="A1141" s="70">
        <v>1361</v>
      </c>
      <c r="B1141" s="71" t="s">
        <v>2664</v>
      </c>
      <c r="C1141" s="72">
        <v>103541105</v>
      </c>
      <c r="D1141" s="72" t="s">
        <v>1568</v>
      </c>
      <c r="E1141" s="72">
        <v>1891.6003111222001</v>
      </c>
      <c r="F1141" s="72">
        <f t="shared" si="85"/>
        <v>1.1756372350044748</v>
      </c>
      <c r="G1141" s="73">
        <v>133</v>
      </c>
      <c r="H1141" s="72">
        <f t="shared" si="86"/>
        <v>7.1038109292239184</v>
      </c>
      <c r="I1141" s="74">
        <v>5.3412112249803897E-2</v>
      </c>
      <c r="J1141" s="75">
        <v>1140</v>
      </c>
      <c r="K1141" s="72">
        <f t="shared" si="87"/>
        <v>13239.423366816993</v>
      </c>
      <c r="L1141" s="72">
        <f t="shared" si="88"/>
        <v>2677.9605142902215</v>
      </c>
      <c r="M1141" s="72">
        <f t="shared" si="89"/>
        <v>0.10814957763012473</v>
      </c>
      <c r="N1141" s="72" t="e">
        <f>IF(VLOOKUP(B1141,[1]Sheet1!$B$2:$G$553,6,FALSE)=0,"",L1141)</f>
        <v>#N/A</v>
      </c>
      <c r="O1141" s="72" t="e">
        <f>IF(VLOOKUP($B1141,[1]Sheet1!$C$2:$G$553,5,FALSE)=0,"",$L1141)</f>
        <v>#N/A</v>
      </c>
      <c r="P1141" s="72" t="e">
        <f>IF(VLOOKUP($B1141,[1]Sheet1!$D$2:$G$553,4,FALSE)=0,"",$L1141)</f>
        <v>#N/A</v>
      </c>
      <c r="Q1141" s="72" t="e">
        <f>IF(VLOOKUP($B1141,[1]Sheet1!$E$2:$G$553,3,FALSE)=0,"",$L1141)</f>
        <v>#N/A</v>
      </c>
      <c r="R1141" s="72" t="e">
        <f>IF(VLOOKUP($B1141,[1]Sheet1!$F$2:$G$553,2,FALSE)=0,"",$L1141)</f>
        <v>#N/A</v>
      </c>
      <c r="S1141" s="72" t="e">
        <f>COUNTIF([1]isolation_zones!$H$2:$H$1182,conductor_pz_summary_hftd_23_re!B1141)</f>
        <v>#VALUE!</v>
      </c>
    </row>
    <row r="1142" spans="1:19" x14ac:dyDescent="0.25">
      <c r="A1142" s="70">
        <v>566</v>
      </c>
      <c r="B1142" s="71" t="s">
        <v>6077</v>
      </c>
      <c r="C1142" s="72">
        <v>83242110</v>
      </c>
      <c r="D1142" s="72" t="s">
        <v>886</v>
      </c>
      <c r="E1142" s="72">
        <v>157.40148162527501</v>
      </c>
      <c r="F1142" s="72">
        <f t="shared" si="85"/>
        <v>9.7825656696876956E-2</v>
      </c>
      <c r="G1142" s="73">
        <v>28</v>
      </c>
      <c r="H1142" s="72">
        <f t="shared" si="86"/>
        <v>1.4954519586237869</v>
      </c>
      <c r="I1142" s="74">
        <v>5.3408998522278102E-2</v>
      </c>
      <c r="J1142" s="75">
        <v>1141</v>
      </c>
      <c r="K1142" s="72">
        <f t="shared" si="87"/>
        <v>13239.52119247369</v>
      </c>
      <c r="L1142" s="72">
        <f t="shared" si="88"/>
        <v>2676.4650623315979</v>
      </c>
      <c r="M1142" s="72">
        <f t="shared" si="89"/>
        <v>0.10808918372333326</v>
      </c>
      <c r="N1142" s="72" t="e">
        <f>IF(VLOOKUP(B1142,[1]Sheet1!$B$2:$G$553,6,FALSE)=0,"",L1142)</f>
        <v>#N/A</v>
      </c>
      <c r="O1142" s="72" t="e">
        <f>IF(VLOOKUP($B1142,[1]Sheet1!$C$2:$G$553,5,FALSE)=0,"",$L1142)</f>
        <v>#N/A</v>
      </c>
      <c r="P1142" s="72" t="e">
        <f>IF(VLOOKUP($B1142,[1]Sheet1!$D$2:$G$553,4,FALSE)=0,"",$L1142)</f>
        <v>#N/A</v>
      </c>
      <c r="Q1142" s="72" t="e">
        <f>IF(VLOOKUP($B1142,[1]Sheet1!$E$2:$G$553,3,FALSE)=0,"",$L1142)</f>
        <v>#N/A</v>
      </c>
      <c r="R1142" s="72" t="e">
        <f>IF(VLOOKUP($B1142,[1]Sheet1!$F$2:$G$553,2,FALSE)=0,"",$L1142)</f>
        <v>#N/A</v>
      </c>
      <c r="S1142" s="72" t="e">
        <f>COUNTIF([1]isolation_zones!$H$2:$H$1182,conductor_pz_summary_hftd_23_re!B1142)</f>
        <v>#VALUE!</v>
      </c>
    </row>
    <row r="1143" spans="1:19" x14ac:dyDescent="0.25">
      <c r="A1143" s="70">
        <v>9804</v>
      </c>
      <c r="B1143" s="71" t="s">
        <v>6078</v>
      </c>
      <c r="C1143" s="72">
        <v>163451702</v>
      </c>
      <c r="D1143" s="72" t="s">
        <v>1108</v>
      </c>
      <c r="E1143" s="72">
        <v>972.04708386424295</v>
      </c>
      <c r="F1143" s="72">
        <f t="shared" si="85"/>
        <v>0.60413118947435862</v>
      </c>
      <c r="G1143" s="73">
        <v>8</v>
      </c>
      <c r="H1143" s="72">
        <f t="shared" si="86"/>
        <v>0.42716271957900881</v>
      </c>
      <c r="I1143" s="74">
        <v>5.3395339947376101E-2</v>
      </c>
      <c r="J1143" s="75">
        <v>1142</v>
      </c>
      <c r="K1143" s="72">
        <f t="shared" si="87"/>
        <v>13240.125323663166</v>
      </c>
      <c r="L1143" s="72">
        <f t="shared" si="88"/>
        <v>2676.0378996120189</v>
      </c>
      <c r="M1143" s="72">
        <f t="shared" si="89"/>
        <v>0.10807193273421102</v>
      </c>
      <c r="N1143" s="72" t="e">
        <f>IF(VLOOKUP(B1143,[1]Sheet1!$B$2:$G$553,6,FALSE)=0,"",L1143)</f>
        <v>#N/A</v>
      </c>
      <c r="O1143" s="72" t="e">
        <f>IF(VLOOKUP($B1143,[1]Sheet1!$C$2:$G$553,5,FALSE)=0,"",$L1143)</f>
        <v>#N/A</v>
      </c>
      <c r="P1143" s="72" t="e">
        <f>IF(VLOOKUP($B1143,[1]Sheet1!$D$2:$G$553,4,FALSE)=0,"",$L1143)</f>
        <v>#N/A</v>
      </c>
      <c r="Q1143" s="72" t="e">
        <f>IF(VLOOKUP($B1143,[1]Sheet1!$E$2:$G$553,3,FALSE)=0,"",$L1143)</f>
        <v>#N/A</v>
      </c>
      <c r="R1143" s="72" t="e">
        <f>IF(VLOOKUP($B1143,[1]Sheet1!$F$2:$G$553,2,FALSE)=0,"",$L1143)</f>
        <v>#N/A</v>
      </c>
      <c r="S1143" s="72" t="e">
        <f>COUNTIF([1]isolation_zones!$H$2:$H$1182,conductor_pz_summary_hftd_23_re!B1143)</f>
        <v>#VALUE!</v>
      </c>
    </row>
    <row r="1144" spans="1:19" x14ac:dyDescent="0.25">
      <c r="A1144" s="70">
        <v>548</v>
      </c>
      <c r="B1144" s="71" t="s">
        <v>2473</v>
      </c>
      <c r="C1144" s="72">
        <v>153652110</v>
      </c>
      <c r="D1144" s="72" t="s">
        <v>1454</v>
      </c>
      <c r="E1144" s="72">
        <v>73535.667082782995</v>
      </c>
      <c r="F1144" s="72">
        <f t="shared" si="85"/>
        <v>45.702714159591672</v>
      </c>
      <c r="G1144" s="73">
        <v>475</v>
      </c>
      <c r="H1144" s="72">
        <f t="shared" si="86"/>
        <v>25.361223973857573</v>
      </c>
      <c r="I1144" s="74">
        <v>5.3392050471279102E-2</v>
      </c>
      <c r="J1144" s="75">
        <v>1143</v>
      </c>
      <c r="K1144" s="72">
        <f t="shared" si="87"/>
        <v>13285.828037822757</v>
      </c>
      <c r="L1144" s="72">
        <f t="shared" si="88"/>
        <v>2650.6766756381612</v>
      </c>
      <c r="M1144" s="72">
        <f t="shared" si="89"/>
        <v>0.10704771835676988</v>
      </c>
      <c r="N1144" s="72" t="e">
        <f>IF(VLOOKUP(B1144,[1]Sheet1!$B$2:$G$553,6,FALSE)=0,"",L1144)</f>
        <v>#N/A</v>
      </c>
      <c r="O1144" s="72" t="e">
        <f>IF(VLOOKUP($B1144,[1]Sheet1!$C$2:$G$553,5,FALSE)=0,"",$L1144)</f>
        <v>#N/A</v>
      </c>
      <c r="P1144" s="72" t="e">
        <f>IF(VLOOKUP($B1144,[1]Sheet1!$D$2:$G$553,4,FALSE)=0,"",$L1144)</f>
        <v>#N/A</v>
      </c>
      <c r="Q1144" s="72" t="e">
        <f>IF(VLOOKUP($B1144,[1]Sheet1!$E$2:$G$553,3,FALSE)=0,"",$L1144)</f>
        <v>#N/A</v>
      </c>
      <c r="R1144" s="72" t="e">
        <f>IF(VLOOKUP($B1144,[1]Sheet1!$F$2:$G$553,2,FALSE)=0,"",$L1144)</f>
        <v>#N/A</v>
      </c>
      <c r="S1144" s="72" t="e">
        <f>COUNTIF([1]isolation_zones!$H$2:$H$1182,conductor_pz_summary_hftd_23_re!B1144)</f>
        <v>#VALUE!</v>
      </c>
    </row>
    <row r="1145" spans="1:19" x14ac:dyDescent="0.25">
      <c r="A1145" s="70">
        <v>4014</v>
      </c>
      <c r="B1145" s="71" t="s">
        <v>3297</v>
      </c>
      <c r="C1145" s="72">
        <v>163351704</v>
      </c>
      <c r="D1145" s="72" t="s">
        <v>323</v>
      </c>
      <c r="E1145" s="72">
        <v>22355.130445355298</v>
      </c>
      <c r="F1145" s="72">
        <f t="shared" si="85"/>
        <v>13.893803881513549</v>
      </c>
      <c r="G1145" s="73">
        <v>170</v>
      </c>
      <c r="H1145" s="72">
        <f t="shared" si="86"/>
        <v>9.0579583368990733</v>
      </c>
      <c r="I1145" s="74">
        <v>5.3282107864112201E-2</v>
      </c>
      <c r="J1145" s="75">
        <v>1144</v>
      </c>
      <c r="K1145" s="72">
        <f t="shared" si="87"/>
        <v>13299.721841704271</v>
      </c>
      <c r="L1145" s="72">
        <f t="shared" si="88"/>
        <v>2641.6187173012622</v>
      </c>
      <c r="M1145" s="72">
        <f t="shared" si="89"/>
        <v>0.10668191222815095</v>
      </c>
      <c r="N1145" s="72">
        <f>IF(VLOOKUP(B1145,[1]Sheet1!$B$2:$G$553,6,FALSE)=0,"",L1145)</f>
        <v>2641.6187173012622</v>
      </c>
      <c r="O1145" s="72" t="e">
        <f>IF(VLOOKUP($B1145,[1]Sheet1!$C$2:$G$553,5,FALSE)=0,"",$L1145)</f>
        <v>#N/A</v>
      </c>
      <c r="P1145" s="72" t="e">
        <f>IF(VLOOKUP($B1145,[1]Sheet1!$D$2:$G$553,4,FALSE)=0,"",$L1145)</f>
        <v>#N/A</v>
      </c>
      <c r="Q1145" s="72" t="e">
        <f>IF(VLOOKUP($B1145,[1]Sheet1!$E$2:$G$553,3,FALSE)=0,"",$L1145)</f>
        <v>#N/A</v>
      </c>
      <c r="R1145" s="72" t="e">
        <f>IF(VLOOKUP($B1145,[1]Sheet1!$F$2:$G$553,2,FALSE)=0,"",$L1145)</f>
        <v>#N/A</v>
      </c>
      <c r="S1145" s="72" t="e">
        <f>COUNTIF([1]isolation_zones!$H$2:$H$1182,conductor_pz_summary_hftd_23_re!B1145)</f>
        <v>#VALUE!</v>
      </c>
    </row>
    <row r="1146" spans="1:19" x14ac:dyDescent="0.25">
      <c r="A1146" s="70">
        <v>5744</v>
      </c>
      <c r="B1146" s="71" t="s">
        <v>1737</v>
      </c>
      <c r="C1146" s="72">
        <v>24251101</v>
      </c>
      <c r="D1146" s="72" t="s">
        <v>29</v>
      </c>
      <c r="E1146" s="72">
        <v>21278.669062495501</v>
      </c>
      <c r="F1146" s="72">
        <f t="shared" si="85"/>
        <v>13.224778783403046</v>
      </c>
      <c r="G1146" s="73">
        <v>149</v>
      </c>
      <c r="H1146" s="72">
        <f t="shared" si="86"/>
        <v>7.8955518923720804</v>
      </c>
      <c r="I1146" s="74">
        <v>5.2990281156859602E-2</v>
      </c>
      <c r="J1146" s="75">
        <v>1145</v>
      </c>
      <c r="K1146" s="72">
        <f t="shared" si="87"/>
        <v>13312.946620487673</v>
      </c>
      <c r="L1146" s="72">
        <f t="shared" si="88"/>
        <v>2633.7231654088901</v>
      </c>
      <c r="M1146" s="72">
        <f t="shared" si="89"/>
        <v>0.10636304994554439</v>
      </c>
      <c r="N1146" s="72" t="e">
        <f>IF(VLOOKUP(B1146,[1]Sheet1!$B$2:$G$553,6,FALSE)=0,"",L1146)</f>
        <v>#N/A</v>
      </c>
      <c r="O1146" s="72" t="e">
        <f>IF(VLOOKUP($B1146,[1]Sheet1!$C$2:$G$553,5,FALSE)=0,"",$L1146)</f>
        <v>#N/A</v>
      </c>
      <c r="P1146" s="72" t="e">
        <f>IF(VLOOKUP($B1146,[1]Sheet1!$D$2:$G$553,4,FALSE)=0,"",$L1146)</f>
        <v>#N/A</v>
      </c>
      <c r="Q1146" s="72" t="e">
        <f>IF(VLOOKUP($B1146,[1]Sheet1!$E$2:$G$553,3,FALSE)=0,"",$L1146)</f>
        <v>#N/A</v>
      </c>
      <c r="R1146" s="72" t="e">
        <f>IF(VLOOKUP($B1146,[1]Sheet1!$F$2:$G$553,2,FALSE)=0,"",$L1146)</f>
        <v>#N/A</v>
      </c>
      <c r="S1146" s="72" t="e">
        <f>COUNTIF([1]isolation_zones!$H$2:$H$1182,conductor_pz_summary_hftd_23_re!B1146)</f>
        <v>#VALUE!</v>
      </c>
    </row>
    <row r="1147" spans="1:19" x14ac:dyDescent="0.25">
      <c r="A1147" s="70">
        <v>4200</v>
      </c>
      <c r="B1147" s="71" t="s">
        <v>1915</v>
      </c>
      <c r="C1147" s="72">
        <v>42571101</v>
      </c>
      <c r="D1147" s="72" t="s">
        <v>311</v>
      </c>
      <c r="E1147" s="72">
        <v>22860.764564305198</v>
      </c>
      <c r="F1147" s="72">
        <f t="shared" si="85"/>
        <v>14.20805752908962</v>
      </c>
      <c r="G1147" s="73">
        <v>167</v>
      </c>
      <c r="H1147" s="72">
        <f t="shared" si="86"/>
        <v>8.8470003845611345</v>
      </c>
      <c r="I1147" s="74">
        <v>5.2976050206952903E-2</v>
      </c>
      <c r="J1147" s="75">
        <v>1146</v>
      </c>
      <c r="K1147" s="72">
        <f t="shared" si="87"/>
        <v>13327.154678016763</v>
      </c>
      <c r="L1147" s="72">
        <f t="shared" si="88"/>
        <v>2624.8761650243291</v>
      </c>
      <c r="M1147" s="72">
        <f t="shared" si="89"/>
        <v>0.10600576336503728</v>
      </c>
      <c r="N1147" s="72" t="e">
        <f>IF(VLOOKUP(B1147,[1]Sheet1!$B$2:$G$553,6,FALSE)=0,"",L1147)</f>
        <v>#N/A</v>
      </c>
      <c r="O1147" s="72" t="e">
        <f>IF(VLOOKUP($B1147,[1]Sheet1!$C$2:$G$553,5,FALSE)=0,"",$L1147)</f>
        <v>#N/A</v>
      </c>
      <c r="P1147" s="72" t="e">
        <f>IF(VLOOKUP($B1147,[1]Sheet1!$D$2:$G$553,4,FALSE)=0,"",$L1147)</f>
        <v>#N/A</v>
      </c>
      <c r="Q1147" s="72" t="e">
        <f>IF(VLOOKUP($B1147,[1]Sheet1!$E$2:$G$553,3,FALSE)=0,"",$L1147)</f>
        <v>#N/A</v>
      </c>
      <c r="R1147" s="72" t="e">
        <f>IF(VLOOKUP($B1147,[1]Sheet1!$F$2:$G$553,2,FALSE)=0,"",$L1147)</f>
        <v>#N/A</v>
      </c>
      <c r="S1147" s="72" t="e">
        <f>COUNTIF([1]isolation_zones!$H$2:$H$1182,conductor_pz_summary_hftd_23_re!B1147)</f>
        <v>#VALUE!</v>
      </c>
    </row>
    <row r="1148" spans="1:19" x14ac:dyDescent="0.25">
      <c r="A1148" s="70">
        <v>7680</v>
      </c>
      <c r="B1148" s="71" t="s">
        <v>4724</v>
      </c>
      <c r="C1148" s="72">
        <v>183031101</v>
      </c>
      <c r="D1148" s="72" t="s">
        <v>761</v>
      </c>
      <c r="E1148" s="72">
        <v>4969.3509608545</v>
      </c>
      <c r="F1148" s="72">
        <f t="shared" si="85"/>
        <v>3.0884716972371038</v>
      </c>
      <c r="G1148" s="73">
        <v>85</v>
      </c>
      <c r="H1148" s="72">
        <f t="shared" si="86"/>
        <v>4.4993230979302785</v>
      </c>
      <c r="I1148" s="74">
        <v>5.2933212916826802E-2</v>
      </c>
      <c r="J1148" s="75">
        <v>1147</v>
      </c>
      <c r="K1148" s="72">
        <f t="shared" si="87"/>
        <v>13330.243149714001</v>
      </c>
      <c r="L1148" s="72">
        <f t="shared" si="88"/>
        <v>2620.3768419263988</v>
      </c>
      <c r="M1148" s="72">
        <f t="shared" si="89"/>
        <v>0.10582405796271115</v>
      </c>
      <c r="N1148" s="72" t="e">
        <f>IF(VLOOKUP(B1148,[1]Sheet1!$B$2:$G$553,6,FALSE)=0,"",L1148)</f>
        <v>#N/A</v>
      </c>
      <c r="O1148" s="72" t="e">
        <f>IF(VLOOKUP($B1148,[1]Sheet1!$C$2:$G$553,5,FALSE)=0,"",$L1148)</f>
        <v>#N/A</v>
      </c>
      <c r="P1148" s="72" t="e">
        <f>IF(VLOOKUP($B1148,[1]Sheet1!$D$2:$G$553,4,FALSE)=0,"",$L1148)</f>
        <v>#N/A</v>
      </c>
      <c r="Q1148" s="72" t="e">
        <f>IF(VLOOKUP($B1148,[1]Sheet1!$E$2:$G$553,3,FALSE)=0,"",$L1148)</f>
        <v>#N/A</v>
      </c>
      <c r="R1148" s="72" t="e">
        <f>IF(VLOOKUP($B1148,[1]Sheet1!$F$2:$G$553,2,FALSE)=0,"",$L1148)</f>
        <v>#N/A</v>
      </c>
      <c r="S1148" s="72" t="e">
        <f>COUNTIF([1]isolation_zones!$H$2:$H$1182,conductor_pz_summary_hftd_23_re!B1148)</f>
        <v>#VALUE!</v>
      </c>
    </row>
    <row r="1149" spans="1:19" x14ac:dyDescent="0.25">
      <c r="A1149" s="70">
        <v>2401</v>
      </c>
      <c r="B1149" s="71" t="s">
        <v>1821</v>
      </c>
      <c r="C1149" s="72">
        <v>24251101</v>
      </c>
      <c r="D1149" s="72" t="s">
        <v>29</v>
      </c>
      <c r="E1149" s="72">
        <v>12033.5668557561</v>
      </c>
      <c r="F1149" s="72">
        <f t="shared" si="85"/>
        <v>7.4789104137701061</v>
      </c>
      <c r="G1149" s="73">
        <v>74</v>
      </c>
      <c r="H1149" s="72">
        <f t="shared" si="86"/>
        <v>3.9060769547662404</v>
      </c>
      <c r="I1149" s="74">
        <v>5.2784823713057302E-2</v>
      </c>
      <c r="J1149" s="75">
        <v>1148</v>
      </c>
      <c r="K1149" s="72">
        <f t="shared" si="87"/>
        <v>13337.722060127771</v>
      </c>
      <c r="L1149" s="72">
        <f t="shared" si="88"/>
        <v>2616.4707649716324</v>
      </c>
      <c r="M1149" s="72">
        <f t="shared" si="89"/>
        <v>0.10566631083739152</v>
      </c>
      <c r="N1149" s="72" t="e">
        <f>IF(VLOOKUP(B1149,[1]Sheet1!$B$2:$G$553,6,FALSE)=0,"",L1149)</f>
        <v>#N/A</v>
      </c>
      <c r="O1149" s="72" t="e">
        <f>IF(VLOOKUP($B1149,[1]Sheet1!$C$2:$G$553,5,FALSE)=0,"",$L1149)</f>
        <v>#N/A</v>
      </c>
      <c r="P1149" s="72" t="e">
        <f>IF(VLOOKUP($B1149,[1]Sheet1!$D$2:$G$553,4,FALSE)=0,"",$L1149)</f>
        <v>#N/A</v>
      </c>
      <c r="Q1149" s="72" t="e">
        <f>IF(VLOOKUP($B1149,[1]Sheet1!$E$2:$G$553,3,FALSE)=0,"",$L1149)</f>
        <v>#N/A</v>
      </c>
      <c r="R1149" s="72" t="e">
        <f>IF(VLOOKUP($B1149,[1]Sheet1!$F$2:$G$553,2,FALSE)=0,"",$L1149)</f>
        <v>#N/A</v>
      </c>
      <c r="S1149" s="72" t="e">
        <f>COUNTIF([1]isolation_zones!$H$2:$H$1182,conductor_pz_summary_hftd_23_re!B1149)</f>
        <v>#VALUE!</v>
      </c>
    </row>
    <row r="1150" spans="1:19" x14ac:dyDescent="0.25">
      <c r="A1150" s="70">
        <v>5333</v>
      </c>
      <c r="B1150" s="71" t="s">
        <v>2114</v>
      </c>
      <c r="C1150" s="72">
        <v>192221102</v>
      </c>
      <c r="D1150" s="72" t="s">
        <v>134</v>
      </c>
      <c r="E1150" s="72">
        <v>25777.188445160798</v>
      </c>
      <c r="F1150" s="72">
        <f t="shared" si="85"/>
        <v>16.020626752741329</v>
      </c>
      <c r="G1150" s="73">
        <v>106</v>
      </c>
      <c r="H1150" s="72">
        <f t="shared" si="86"/>
        <v>5.581283557532835</v>
      </c>
      <c r="I1150" s="74">
        <v>5.26536184672909E-2</v>
      </c>
      <c r="J1150" s="75">
        <v>1149</v>
      </c>
      <c r="K1150" s="72">
        <f t="shared" si="87"/>
        <v>13353.742686880512</v>
      </c>
      <c r="L1150" s="72">
        <f t="shared" si="88"/>
        <v>2610.8894814140995</v>
      </c>
      <c r="M1150" s="72">
        <f t="shared" si="89"/>
        <v>0.10544091040442766</v>
      </c>
      <c r="N1150" s="72" t="e">
        <f>IF(VLOOKUP(B1150,[1]Sheet1!$B$2:$G$553,6,FALSE)=0,"",L1150)</f>
        <v>#N/A</v>
      </c>
      <c r="O1150" s="72" t="e">
        <f>IF(VLOOKUP($B1150,[1]Sheet1!$C$2:$G$553,5,FALSE)=0,"",$L1150)</f>
        <v>#N/A</v>
      </c>
      <c r="P1150" s="72" t="e">
        <f>IF(VLOOKUP($B1150,[1]Sheet1!$D$2:$G$553,4,FALSE)=0,"",$L1150)</f>
        <v>#N/A</v>
      </c>
      <c r="Q1150" s="72" t="e">
        <f>IF(VLOOKUP($B1150,[1]Sheet1!$E$2:$G$553,3,FALSE)=0,"",$L1150)</f>
        <v>#N/A</v>
      </c>
      <c r="R1150" s="72" t="e">
        <f>IF(VLOOKUP($B1150,[1]Sheet1!$F$2:$G$553,2,FALSE)=0,"",$L1150)</f>
        <v>#N/A</v>
      </c>
      <c r="S1150" s="72" t="e">
        <f>COUNTIF([1]isolation_zones!$H$2:$H$1182,conductor_pz_summary_hftd_23_re!B1150)</f>
        <v>#VALUE!</v>
      </c>
    </row>
    <row r="1151" spans="1:19" x14ac:dyDescent="0.25">
      <c r="A1151" s="70">
        <v>3787</v>
      </c>
      <c r="B1151" s="71" t="s">
        <v>4306</v>
      </c>
      <c r="C1151" s="72">
        <v>252192101</v>
      </c>
      <c r="D1151" s="72" t="s">
        <v>1246</v>
      </c>
      <c r="E1151" s="72">
        <v>38902.954409121099</v>
      </c>
      <c r="F1151" s="72">
        <f t="shared" si="85"/>
        <v>24.178343324500371</v>
      </c>
      <c r="G1151" s="73">
        <v>516</v>
      </c>
      <c r="H1151" s="72">
        <f t="shared" si="86"/>
        <v>27.108850366993476</v>
      </c>
      <c r="I1151" s="74">
        <v>5.2536531718979602E-2</v>
      </c>
      <c r="J1151" s="75">
        <v>1150</v>
      </c>
      <c r="K1151" s="72">
        <f t="shared" si="87"/>
        <v>13377.921030205012</v>
      </c>
      <c r="L1151" s="72">
        <f t="shared" si="88"/>
        <v>2583.780631047106</v>
      </c>
      <c r="M1151" s="72">
        <f t="shared" si="89"/>
        <v>0.10434611804226109</v>
      </c>
      <c r="N1151" s="72" t="e">
        <f>IF(VLOOKUP(B1151,[1]Sheet1!$B$2:$G$553,6,FALSE)=0,"",L1151)</f>
        <v>#N/A</v>
      </c>
      <c r="O1151" s="72" t="e">
        <f>IF(VLOOKUP($B1151,[1]Sheet1!$C$2:$G$553,5,FALSE)=0,"",$L1151)</f>
        <v>#N/A</v>
      </c>
      <c r="P1151" s="72" t="e">
        <f>IF(VLOOKUP($B1151,[1]Sheet1!$D$2:$G$553,4,FALSE)=0,"",$L1151)</f>
        <v>#N/A</v>
      </c>
      <c r="Q1151" s="72" t="e">
        <f>IF(VLOOKUP($B1151,[1]Sheet1!$E$2:$G$553,3,FALSE)=0,"",$L1151)</f>
        <v>#N/A</v>
      </c>
      <c r="R1151" s="72" t="e">
        <f>IF(VLOOKUP($B1151,[1]Sheet1!$F$2:$G$553,2,FALSE)=0,"",$L1151)</f>
        <v>#N/A</v>
      </c>
      <c r="S1151" s="72" t="e">
        <f>COUNTIF([1]isolation_zones!$H$2:$H$1182,conductor_pz_summary_hftd_23_re!B1151)</f>
        <v>#VALUE!</v>
      </c>
    </row>
    <row r="1152" spans="1:19" x14ac:dyDescent="0.25">
      <c r="A1152" s="70">
        <v>8553</v>
      </c>
      <c r="B1152" s="71" t="s">
        <v>3771</v>
      </c>
      <c r="C1152" s="72">
        <v>103541104</v>
      </c>
      <c r="D1152" s="72" t="s">
        <v>1448</v>
      </c>
      <c r="E1152" s="72">
        <v>22389.971076691902</v>
      </c>
      <c r="F1152" s="72">
        <f t="shared" si="85"/>
        <v>13.915457474637602</v>
      </c>
      <c r="G1152" s="73">
        <v>113</v>
      </c>
      <c r="H1152" s="72">
        <f t="shared" si="86"/>
        <v>5.9271557388693994</v>
      </c>
      <c r="I1152" s="74">
        <v>5.2452705653711497E-2</v>
      </c>
      <c r="J1152" s="75">
        <v>1151</v>
      </c>
      <c r="K1152" s="72">
        <f t="shared" si="87"/>
        <v>13391.83648767965</v>
      </c>
      <c r="L1152" s="72">
        <f t="shared" si="88"/>
        <v>2577.8534753082367</v>
      </c>
      <c r="M1152" s="72">
        <f t="shared" si="89"/>
        <v>0.10410674954288028</v>
      </c>
      <c r="N1152" s="72" t="e">
        <f>IF(VLOOKUP(B1152,[1]Sheet1!$B$2:$G$553,6,FALSE)=0,"",L1152)</f>
        <v>#N/A</v>
      </c>
      <c r="O1152" s="72" t="e">
        <f>IF(VLOOKUP($B1152,[1]Sheet1!$C$2:$G$553,5,FALSE)=0,"",$L1152)</f>
        <v>#N/A</v>
      </c>
      <c r="P1152" s="72" t="e">
        <f>IF(VLOOKUP($B1152,[1]Sheet1!$D$2:$G$553,4,FALSE)=0,"",$L1152)</f>
        <v>#N/A</v>
      </c>
      <c r="Q1152" s="72" t="e">
        <f>IF(VLOOKUP($B1152,[1]Sheet1!$E$2:$G$553,3,FALSE)=0,"",$L1152)</f>
        <v>#N/A</v>
      </c>
      <c r="R1152" s="72" t="e">
        <f>IF(VLOOKUP($B1152,[1]Sheet1!$F$2:$G$553,2,FALSE)=0,"",$L1152)</f>
        <v>#N/A</v>
      </c>
      <c r="S1152" s="72" t="e">
        <f>COUNTIF([1]isolation_zones!$H$2:$H$1182,conductor_pz_summary_hftd_23_re!B1152)</f>
        <v>#VALUE!</v>
      </c>
    </row>
    <row r="1153" spans="1:19" x14ac:dyDescent="0.25">
      <c r="A1153" s="70">
        <v>10783</v>
      </c>
      <c r="B1153" s="71" t="s">
        <v>4760</v>
      </c>
      <c r="C1153" s="72">
        <v>252192105</v>
      </c>
      <c r="D1153" s="72" t="s">
        <v>715</v>
      </c>
      <c r="E1153" s="72">
        <v>6175.40752796792</v>
      </c>
      <c r="F1153" s="72">
        <f t="shared" si="85"/>
        <v>3.8380407258967808</v>
      </c>
      <c r="G1153" s="73">
        <v>9</v>
      </c>
      <c r="H1153" s="72">
        <f t="shared" si="86"/>
        <v>0.47110053856059991</v>
      </c>
      <c r="I1153" s="74">
        <v>5.2344504284511102E-2</v>
      </c>
      <c r="J1153" s="75">
        <v>1152</v>
      </c>
      <c r="K1153" s="72">
        <f t="shared" si="87"/>
        <v>13395.674528405547</v>
      </c>
      <c r="L1153" s="72">
        <f t="shared" si="88"/>
        <v>2577.3823747696761</v>
      </c>
      <c r="M1153" s="72">
        <f t="shared" si="89"/>
        <v>0.10408772412260438</v>
      </c>
      <c r="N1153" s="72" t="e">
        <f>IF(VLOOKUP(B1153,[1]Sheet1!$B$2:$G$553,6,FALSE)=0,"",L1153)</f>
        <v>#N/A</v>
      </c>
      <c r="O1153" s="72" t="e">
        <f>IF(VLOOKUP($B1153,[1]Sheet1!$C$2:$G$553,5,FALSE)=0,"",$L1153)</f>
        <v>#N/A</v>
      </c>
      <c r="P1153" s="72" t="e">
        <f>IF(VLOOKUP($B1153,[1]Sheet1!$D$2:$G$553,4,FALSE)=0,"",$L1153)</f>
        <v>#N/A</v>
      </c>
      <c r="Q1153" s="72" t="e">
        <f>IF(VLOOKUP($B1153,[1]Sheet1!$E$2:$G$553,3,FALSE)=0,"",$L1153)</f>
        <v>#N/A</v>
      </c>
      <c r="R1153" s="72" t="e">
        <f>IF(VLOOKUP($B1153,[1]Sheet1!$F$2:$G$553,2,FALSE)=0,"",$L1153)</f>
        <v>#N/A</v>
      </c>
      <c r="S1153" s="72" t="e">
        <f>COUNTIF([1]isolation_zones!$H$2:$H$1182,conductor_pz_summary_hftd_23_re!B1153)</f>
        <v>#VALUE!</v>
      </c>
    </row>
    <row r="1154" spans="1:19" x14ac:dyDescent="0.25">
      <c r="A1154" s="70">
        <v>10429</v>
      </c>
      <c r="B1154" s="71" t="s">
        <v>6079</v>
      </c>
      <c r="C1154" s="72">
        <v>103081105</v>
      </c>
      <c r="D1154" s="72" t="s">
        <v>1344</v>
      </c>
      <c r="E1154" s="72">
        <v>1936.2708655500101</v>
      </c>
      <c r="F1154" s="72">
        <f t="shared" si="85"/>
        <v>1.203400165040404</v>
      </c>
      <c r="G1154" s="73">
        <v>11</v>
      </c>
      <c r="H1154" s="72">
        <f t="shared" si="86"/>
        <v>0.57496094830125266</v>
      </c>
      <c r="I1154" s="74">
        <v>5.22691771182957E-2</v>
      </c>
      <c r="J1154" s="75">
        <v>1153</v>
      </c>
      <c r="K1154" s="72">
        <f t="shared" si="87"/>
        <v>13396.877928570588</v>
      </c>
      <c r="L1154" s="72">
        <f t="shared" si="88"/>
        <v>2576.8074138213747</v>
      </c>
      <c r="M1154" s="72">
        <f t="shared" si="89"/>
        <v>0.10406450429416374</v>
      </c>
      <c r="N1154" s="72" t="e">
        <f>IF(VLOOKUP(B1154,[1]Sheet1!$B$2:$G$553,6,FALSE)=0,"",L1154)</f>
        <v>#N/A</v>
      </c>
      <c r="O1154" s="72" t="e">
        <f>IF(VLOOKUP($B1154,[1]Sheet1!$C$2:$G$553,5,FALSE)=0,"",$L1154)</f>
        <v>#N/A</v>
      </c>
      <c r="P1154" s="72" t="e">
        <f>IF(VLOOKUP($B1154,[1]Sheet1!$D$2:$G$553,4,FALSE)=0,"",$L1154)</f>
        <v>#N/A</v>
      </c>
      <c r="Q1154" s="72" t="e">
        <f>IF(VLOOKUP($B1154,[1]Sheet1!$E$2:$G$553,3,FALSE)=0,"",$L1154)</f>
        <v>#N/A</v>
      </c>
      <c r="R1154" s="72" t="e">
        <f>IF(VLOOKUP($B1154,[1]Sheet1!$F$2:$G$553,2,FALSE)=0,"",$L1154)</f>
        <v>#N/A</v>
      </c>
      <c r="S1154" s="72" t="e">
        <f>COUNTIF([1]isolation_zones!$H$2:$H$1182,conductor_pz_summary_hftd_23_re!B1154)</f>
        <v>#VALUE!</v>
      </c>
    </row>
    <row r="1155" spans="1:19" x14ac:dyDescent="0.25">
      <c r="A1155" s="70">
        <v>1753</v>
      </c>
      <c r="B1155" s="71" t="s">
        <v>3138</v>
      </c>
      <c r="C1155" s="72">
        <v>152481106</v>
      </c>
      <c r="D1155" s="72" t="s">
        <v>351</v>
      </c>
      <c r="E1155" s="72">
        <v>24741.7274776798</v>
      </c>
      <c r="F1155" s="72">
        <f t="shared" ref="F1155:F1218" si="90">E1155/1609</f>
        <v>15.377083578421257</v>
      </c>
      <c r="G1155" s="73">
        <v>195</v>
      </c>
      <c r="H1155" s="72">
        <f t="shared" ref="H1155:H1218" si="91">I1155*G1155</f>
        <v>10.181242407011403</v>
      </c>
      <c r="I1155" s="74">
        <v>5.2211499523135398E-2</v>
      </c>
      <c r="J1155" s="75">
        <v>1154</v>
      </c>
      <c r="K1155" s="72">
        <f t="shared" si="87"/>
        <v>13412.255012149009</v>
      </c>
      <c r="L1155" s="72">
        <f t="shared" si="88"/>
        <v>2566.6261714143634</v>
      </c>
      <c r="M1155" s="72">
        <f t="shared" si="89"/>
        <v>0.10365333427870142</v>
      </c>
      <c r="N1155" s="72" t="e">
        <f>IF(VLOOKUP(B1155,[1]Sheet1!$B$2:$G$553,6,FALSE)=0,"",L1155)</f>
        <v>#N/A</v>
      </c>
      <c r="O1155" s="72" t="e">
        <f>IF(VLOOKUP($B1155,[1]Sheet1!$C$2:$G$553,5,FALSE)=0,"",$L1155)</f>
        <v>#N/A</v>
      </c>
      <c r="P1155" s="72" t="e">
        <f>IF(VLOOKUP($B1155,[1]Sheet1!$D$2:$G$553,4,FALSE)=0,"",$L1155)</f>
        <v>#N/A</v>
      </c>
      <c r="Q1155" s="72" t="e">
        <f>IF(VLOOKUP($B1155,[1]Sheet1!$E$2:$G$553,3,FALSE)=0,"",$L1155)</f>
        <v>#N/A</v>
      </c>
      <c r="R1155" s="72" t="e">
        <f>IF(VLOOKUP($B1155,[1]Sheet1!$F$2:$G$553,2,FALSE)=0,"",$L1155)</f>
        <v>#N/A</v>
      </c>
      <c r="S1155" s="72" t="e">
        <f>COUNTIF([1]isolation_zones!$H$2:$H$1182,conductor_pz_summary_hftd_23_re!B1155)</f>
        <v>#VALUE!</v>
      </c>
    </row>
    <row r="1156" spans="1:19" x14ac:dyDescent="0.25">
      <c r="A1156" s="70">
        <v>7841</v>
      </c>
      <c r="B1156" s="71" t="s">
        <v>6080</v>
      </c>
      <c r="C1156" s="72">
        <v>252921110</v>
      </c>
      <c r="D1156" s="72" t="s">
        <v>1612</v>
      </c>
      <c r="E1156" s="72">
        <v>1441.79841003611</v>
      </c>
      <c r="F1156" s="72">
        <f t="shared" si="90"/>
        <v>0.89608353638042881</v>
      </c>
      <c r="G1156" s="73">
        <v>44</v>
      </c>
      <c r="H1156" s="72">
        <f t="shared" si="91"/>
        <v>2.2965535456854056</v>
      </c>
      <c r="I1156" s="74">
        <v>5.2194398765577403E-2</v>
      </c>
      <c r="J1156" s="75">
        <v>1155</v>
      </c>
      <c r="K1156" s="72">
        <f t="shared" ref="K1156:K1219" si="92">F1156+K1155</f>
        <v>13413.151095685389</v>
      </c>
      <c r="L1156" s="72">
        <f t="shared" ref="L1156:L1219" si="93">L1155-H1156</f>
        <v>2564.3296178686778</v>
      </c>
      <c r="M1156" s="72">
        <f t="shared" ref="M1156:M1219" si="94">L1156/$L$2</f>
        <v>0.10356058784175977</v>
      </c>
      <c r="N1156" s="72" t="e">
        <f>IF(VLOOKUP(B1156,[1]Sheet1!$B$2:$G$553,6,FALSE)=0,"",L1156)</f>
        <v>#N/A</v>
      </c>
      <c r="O1156" s="72" t="e">
        <f>IF(VLOOKUP($B1156,[1]Sheet1!$C$2:$G$553,5,FALSE)=0,"",$L1156)</f>
        <v>#N/A</v>
      </c>
      <c r="P1156" s="72" t="e">
        <f>IF(VLOOKUP($B1156,[1]Sheet1!$D$2:$G$553,4,FALSE)=0,"",$L1156)</f>
        <v>#N/A</v>
      </c>
      <c r="Q1156" s="72" t="e">
        <f>IF(VLOOKUP($B1156,[1]Sheet1!$E$2:$G$553,3,FALSE)=0,"",$L1156)</f>
        <v>#N/A</v>
      </c>
      <c r="R1156" s="72" t="e">
        <f>IF(VLOOKUP($B1156,[1]Sheet1!$F$2:$G$553,2,FALSE)=0,"",$L1156)</f>
        <v>#N/A</v>
      </c>
      <c r="S1156" s="72" t="e">
        <f>COUNTIF([1]isolation_zones!$H$2:$H$1182,conductor_pz_summary_hftd_23_re!B1156)</f>
        <v>#VALUE!</v>
      </c>
    </row>
    <row r="1157" spans="1:19" x14ac:dyDescent="0.25">
      <c r="A1157" s="70">
        <v>10305</v>
      </c>
      <c r="B1157" s="71" t="s">
        <v>2768</v>
      </c>
      <c r="C1157" s="72">
        <v>43141101</v>
      </c>
      <c r="D1157" s="72" t="s">
        <v>205</v>
      </c>
      <c r="E1157" s="72">
        <v>6362.70018506824</v>
      </c>
      <c r="F1157" s="72">
        <f t="shared" si="90"/>
        <v>3.9544438689050589</v>
      </c>
      <c r="G1157" s="73">
        <v>25</v>
      </c>
      <c r="H1157" s="72">
        <f t="shared" si="91"/>
        <v>1.3032529079020325</v>
      </c>
      <c r="I1157" s="74">
        <v>5.2130116316081297E-2</v>
      </c>
      <c r="J1157" s="75">
        <v>1156</v>
      </c>
      <c r="K1157" s="72">
        <f t="shared" si="92"/>
        <v>13417.105539554294</v>
      </c>
      <c r="L1157" s="72">
        <f t="shared" si="93"/>
        <v>2563.0263649607759</v>
      </c>
      <c r="M1157" s="72">
        <f t="shared" si="94"/>
        <v>0.10350795590384183</v>
      </c>
      <c r="N1157" s="72" t="e">
        <f>IF(VLOOKUP(B1157,[1]Sheet1!$B$2:$G$553,6,FALSE)=0,"",L1157)</f>
        <v>#N/A</v>
      </c>
      <c r="O1157" s="72" t="e">
        <f>IF(VLOOKUP($B1157,[1]Sheet1!$C$2:$G$553,5,FALSE)=0,"",$L1157)</f>
        <v>#N/A</v>
      </c>
      <c r="P1157" s="72" t="e">
        <f>IF(VLOOKUP($B1157,[1]Sheet1!$D$2:$G$553,4,FALSE)=0,"",$L1157)</f>
        <v>#N/A</v>
      </c>
      <c r="Q1157" s="72" t="e">
        <f>IF(VLOOKUP($B1157,[1]Sheet1!$E$2:$G$553,3,FALSE)=0,"",$L1157)</f>
        <v>#N/A</v>
      </c>
      <c r="R1157" s="72" t="e">
        <f>IF(VLOOKUP($B1157,[1]Sheet1!$F$2:$G$553,2,FALSE)=0,"",$L1157)</f>
        <v>#N/A</v>
      </c>
      <c r="S1157" s="72" t="e">
        <f>COUNTIF([1]isolation_zones!$H$2:$H$1182,conductor_pz_summary_hftd_23_re!B1157)</f>
        <v>#VALUE!</v>
      </c>
    </row>
    <row r="1158" spans="1:19" x14ac:dyDescent="0.25">
      <c r="A1158" s="70">
        <v>9510</v>
      </c>
      <c r="B1158" s="71" t="s">
        <v>6081</v>
      </c>
      <c r="C1158" s="72">
        <v>43292103</v>
      </c>
      <c r="D1158" s="72" t="s">
        <v>99</v>
      </c>
      <c r="E1158" s="72">
        <v>274.58020635571501</v>
      </c>
      <c r="F1158" s="72">
        <f t="shared" si="90"/>
        <v>0.17065270749267558</v>
      </c>
      <c r="G1158" s="73">
        <v>5</v>
      </c>
      <c r="H1158" s="72">
        <f t="shared" si="91"/>
        <v>0.26058656197172647</v>
      </c>
      <c r="I1158" s="74">
        <v>5.2117312394345298E-2</v>
      </c>
      <c r="J1158" s="75">
        <v>1157</v>
      </c>
      <c r="K1158" s="72">
        <f t="shared" si="92"/>
        <v>13417.276192261786</v>
      </c>
      <c r="L1158" s="72">
        <f t="shared" si="93"/>
        <v>2562.7657783988043</v>
      </c>
      <c r="M1158" s="72">
        <f t="shared" si="94"/>
        <v>0.10349743210169354</v>
      </c>
      <c r="N1158" s="72">
        <f>IF(VLOOKUP(B1158,[1]Sheet1!$B$2:$G$553,6,FALSE)=0,"",L1158)</f>
        <v>2562.7657783988043</v>
      </c>
      <c r="O1158" s="72" t="e">
        <f>IF(VLOOKUP($B1158,[1]Sheet1!$C$2:$G$553,5,FALSE)=0,"",$L1158)</f>
        <v>#N/A</v>
      </c>
      <c r="P1158" s="72" t="e">
        <f>IF(VLOOKUP($B1158,[1]Sheet1!$D$2:$G$553,4,FALSE)=0,"",$L1158)</f>
        <v>#N/A</v>
      </c>
      <c r="Q1158" s="72" t="e">
        <f>IF(VLOOKUP($B1158,[1]Sheet1!$E$2:$G$553,3,FALSE)=0,"",$L1158)</f>
        <v>#N/A</v>
      </c>
      <c r="R1158" s="72" t="e">
        <f>IF(VLOOKUP($B1158,[1]Sheet1!$F$2:$G$553,2,FALSE)=0,"",$L1158)</f>
        <v>#N/A</v>
      </c>
      <c r="S1158" s="72" t="e">
        <f>COUNTIF([1]isolation_zones!$H$2:$H$1182,conductor_pz_summary_hftd_23_re!B1158)</f>
        <v>#VALUE!</v>
      </c>
    </row>
    <row r="1159" spans="1:19" x14ac:dyDescent="0.25">
      <c r="A1159" s="70">
        <v>2874</v>
      </c>
      <c r="B1159" s="71" t="s">
        <v>2158</v>
      </c>
      <c r="C1159" s="72">
        <v>42851121</v>
      </c>
      <c r="D1159" s="72" t="s">
        <v>71</v>
      </c>
      <c r="E1159" s="72">
        <v>16652.800930834499</v>
      </c>
      <c r="F1159" s="72">
        <f t="shared" si="90"/>
        <v>10.349783052103479</v>
      </c>
      <c r="G1159" s="73">
        <v>56</v>
      </c>
      <c r="H1159" s="72">
        <f t="shared" si="91"/>
        <v>2.9129873892314384</v>
      </c>
      <c r="I1159" s="74">
        <v>5.2017631950561402E-2</v>
      </c>
      <c r="J1159" s="75">
        <v>1158</v>
      </c>
      <c r="K1159" s="72">
        <f t="shared" si="92"/>
        <v>13427.625975313889</v>
      </c>
      <c r="L1159" s="72">
        <f t="shared" si="93"/>
        <v>2559.8527910095727</v>
      </c>
      <c r="M1159" s="72">
        <f t="shared" si="94"/>
        <v>0.10337979095123365</v>
      </c>
      <c r="N1159" s="72" t="e">
        <f>IF(VLOOKUP(B1159,[1]Sheet1!$B$2:$G$553,6,FALSE)=0,"",L1159)</f>
        <v>#N/A</v>
      </c>
      <c r="O1159" s="72" t="e">
        <f>IF(VLOOKUP($B1159,[1]Sheet1!$C$2:$G$553,5,FALSE)=0,"",$L1159)</f>
        <v>#N/A</v>
      </c>
      <c r="P1159" s="72" t="e">
        <f>IF(VLOOKUP($B1159,[1]Sheet1!$D$2:$G$553,4,FALSE)=0,"",$L1159)</f>
        <v>#N/A</v>
      </c>
      <c r="Q1159" s="72" t="e">
        <f>IF(VLOOKUP($B1159,[1]Sheet1!$E$2:$G$553,3,FALSE)=0,"",$L1159)</f>
        <v>#N/A</v>
      </c>
      <c r="R1159" s="72" t="e">
        <f>IF(VLOOKUP($B1159,[1]Sheet1!$F$2:$G$553,2,FALSE)=0,"",$L1159)</f>
        <v>#N/A</v>
      </c>
      <c r="S1159" s="72" t="e">
        <f>COUNTIF([1]isolation_zones!$H$2:$H$1182,conductor_pz_summary_hftd_23_re!B1159)</f>
        <v>#VALUE!</v>
      </c>
    </row>
    <row r="1160" spans="1:19" x14ac:dyDescent="0.25">
      <c r="A1160" s="70">
        <v>5370</v>
      </c>
      <c r="B1160" s="71" t="s">
        <v>3770</v>
      </c>
      <c r="C1160" s="72">
        <v>163451702</v>
      </c>
      <c r="D1160" s="72" t="s">
        <v>1108</v>
      </c>
      <c r="E1160" s="72">
        <v>15478.9307431991</v>
      </c>
      <c r="F1160" s="72">
        <f t="shared" si="90"/>
        <v>9.6202179883151651</v>
      </c>
      <c r="G1160" s="73">
        <v>99</v>
      </c>
      <c r="H1160" s="72">
        <f t="shared" si="91"/>
        <v>5.134133634842807</v>
      </c>
      <c r="I1160" s="74">
        <v>5.1859935705482897E-2</v>
      </c>
      <c r="J1160" s="75">
        <v>1159</v>
      </c>
      <c r="K1160" s="72">
        <f t="shared" si="92"/>
        <v>13437.246193302204</v>
      </c>
      <c r="L1160" s="72">
        <f t="shared" si="93"/>
        <v>2554.7186573747299</v>
      </c>
      <c r="M1160" s="72">
        <f t="shared" si="94"/>
        <v>0.10317244869165143</v>
      </c>
      <c r="N1160" s="72" t="e">
        <f>IF(VLOOKUP(B1160,[1]Sheet1!$B$2:$G$553,6,FALSE)=0,"",L1160)</f>
        <v>#N/A</v>
      </c>
      <c r="O1160" s="72" t="e">
        <f>IF(VLOOKUP($B1160,[1]Sheet1!$C$2:$G$553,5,FALSE)=0,"",$L1160)</f>
        <v>#N/A</v>
      </c>
      <c r="P1160" s="72" t="e">
        <f>IF(VLOOKUP($B1160,[1]Sheet1!$D$2:$G$553,4,FALSE)=0,"",$L1160)</f>
        <v>#N/A</v>
      </c>
      <c r="Q1160" s="72" t="e">
        <f>IF(VLOOKUP($B1160,[1]Sheet1!$E$2:$G$553,3,FALSE)=0,"",$L1160)</f>
        <v>#N/A</v>
      </c>
      <c r="R1160" s="72" t="e">
        <f>IF(VLOOKUP($B1160,[1]Sheet1!$F$2:$G$553,2,FALSE)=0,"",$L1160)</f>
        <v>#N/A</v>
      </c>
      <c r="S1160" s="72" t="e">
        <f>COUNTIF([1]isolation_zones!$H$2:$H$1182,conductor_pz_summary_hftd_23_re!B1160)</f>
        <v>#VALUE!</v>
      </c>
    </row>
    <row r="1161" spans="1:19" x14ac:dyDescent="0.25">
      <c r="A1161" s="70">
        <v>7742</v>
      </c>
      <c r="B1161" s="71" t="s">
        <v>2084</v>
      </c>
      <c r="C1161" s="72">
        <v>163201102</v>
      </c>
      <c r="D1161" s="72" t="s">
        <v>317</v>
      </c>
      <c r="E1161" s="72">
        <v>20864.461066818301</v>
      </c>
      <c r="F1161" s="72">
        <f t="shared" si="90"/>
        <v>12.967346840782039</v>
      </c>
      <c r="G1161" s="73">
        <v>105</v>
      </c>
      <c r="H1161" s="72">
        <f t="shared" si="91"/>
        <v>5.4409991029515661</v>
      </c>
      <c r="I1161" s="74">
        <v>5.1819039075729198E-2</v>
      </c>
      <c r="J1161" s="75">
        <v>1160</v>
      </c>
      <c r="K1161" s="72">
        <f t="shared" si="92"/>
        <v>13450.213540142986</v>
      </c>
      <c r="L1161" s="72">
        <f t="shared" si="93"/>
        <v>2549.2776582717784</v>
      </c>
      <c r="M1161" s="72">
        <f t="shared" si="94"/>
        <v>0.10295271365383814</v>
      </c>
      <c r="N1161" s="72" t="e">
        <f>IF(VLOOKUP(B1161,[1]Sheet1!$B$2:$G$553,6,FALSE)=0,"",L1161)</f>
        <v>#N/A</v>
      </c>
      <c r="O1161" s="72" t="e">
        <f>IF(VLOOKUP($B1161,[1]Sheet1!$C$2:$G$553,5,FALSE)=0,"",$L1161)</f>
        <v>#N/A</v>
      </c>
      <c r="P1161" s="72" t="e">
        <f>IF(VLOOKUP($B1161,[1]Sheet1!$D$2:$G$553,4,FALSE)=0,"",$L1161)</f>
        <v>#N/A</v>
      </c>
      <c r="Q1161" s="72" t="e">
        <f>IF(VLOOKUP($B1161,[1]Sheet1!$E$2:$G$553,3,FALSE)=0,"",$L1161)</f>
        <v>#N/A</v>
      </c>
      <c r="R1161" s="72" t="e">
        <f>IF(VLOOKUP($B1161,[1]Sheet1!$F$2:$G$553,2,FALSE)=0,"",$L1161)</f>
        <v>#N/A</v>
      </c>
      <c r="S1161" s="72" t="e">
        <f>COUNTIF([1]isolation_zones!$H$2:$H$1182,conductor_pz_summary_hftd_23_re!B1161)</f>
        <v>#VALUE!</v>
      </c>
    </row>
    <row r="1162" spans="1:19" x14ac:dyDescent="0.25">
      <c r="A1162" s="70">
        <v>8013</v>
      </c>
      <c r="B1162" s="71" t="s">
        <v>2273</v>
      </c>
      <c r="C1162" s="72">
        <v>42661103</v>
      </c>
      <c r="D1162" s="72" t="s">
        <v>507</v>
      </c>
      <c r="E1162" s="72">
        <v>18602.1389905713</v>
      </c>
      <c r="F1162" s="72">
        <f t="shared" si="90"/>
        <v>11.561304531119516</v>
      </c>
      <c r="G1162" s="73">
        <v>77</v>
      </c>
      <c r="H1162" s="72">
        <f t="shared" si="91"/>
        <v>3.9812497294972942</v>
      </c>
      <c r="I1162" s="74">
        <v>5.1704541941523303E-2</v>
      </c>
      <c r="J1162" s="75">
        <v>1161</v>
      </c>
      <c r="K1162" s="72">
        <f t="shared" si="92"/>
        <v>13461.774844674106</v>
      </c>
      <c r="L1162" s="72">
        <f t="shared" si="93"/>
        <v>2545.2964085422809</v>
      </c>
      <c r="M1162" s="72">
        <f t="shared" si="94"/>
        <v>0.10279193067201761</v>
      </c>
      <c r="N1162" s="72" t="e">
        <f>IF(VLOOKUP(B1162,[1]Sheet1!$B$2:$G$553,6,FALSE)=0,"",L1162)</f>
        <v>#N/A</v>
      </c>
      <c r="O1162" s="72" t="e">
        <f>IF(VLOOKUP($B1162,[1]Sheet1!$C$2:$G$553,5,FALSE)=0,"",$L1162)</f>
        <v>#N/A</v>
      </c>
      <c r="P1162" s="72" t="e">
        <f>IF(VLOOKUP($B1162,[1]Sheet1!$D$2:$G$553,4,FALSE)=0,"",$L1162)</f>
        <v>#N/A</v>
      </c>
      <c r="Q1162" s="72" t="e">
        <f>IF(VLOOKUP($B1162,[1]Sheet1!$E$2:$G$553,3,FALSE)=0,"",$L1162)</f>
        <v>#N/A</v>
      </c>
      <c r="R1162" s="72" t="e">
        <f>IF(VLOOKUP($B1162,[1]Sheet1!$F$2:$G$553,2,FALSE)=0,"",$L1162)</f>
        <v>#N/A</v>
      </c>
      <c r="S1162" s="72" t="e">
        <f>COUNTIF([1]isolation_zones!$H$2:$H$1182,conductor_pz_summary_hftd_23_re!B1162)</f>
        <v>#VALUE!</v>
      </c>
    </row>
    <row r="1163" spans="1:19" x14ac:dyDescent="0.25">
      <c r="A1163" s="70">
        <v>8123</v>
      </c>
      <c r="B1163" s="71" t="s">
        <v>3060</v>
      </c>
      <c r="C1163" s="72">
        <v>182941102</v>
      </c>
      <c r="D1163" s="72" t="s">
        <v>583</v>
      </c>
      <c r="E1163" s="72">
        <v>10891.761972582801</v>
      </c>
      <c r="F1163" s="72">
        <f t="shared" si="90"/>
        <v>6.7692740662416409</v>
      </c>
      <c r="G1163" s="73">
        <v>40</v>
      </c>
      <c r="H1163" s="72">
        <f t="shared" si="91"/>
        <v>2.0625633157483882</v>
      </c>
      <c r="I1163" s="74">
        <v>5.1564082893709701E-2</v>
      </c>
      <c r="J1163" s="75">
        <v>1162</v>
      </c>
      <c r="K1163" s="72">
        <f t="shared" si="92"/>
        <v>13468.544118740348</v>
      </c>
      <c r="L1163" s="72">
        <f t="shared" si="93"/>
        <v>2543.2338452265326</v>
      </c>
      <c r="M1163" s="72">
        <f t="shared" si="94"/>
        <v>0.10270863394294216</v>
      </c>
      <c r="N1163" s="72" t="e">
        <f>IF(VLOOKUP(B1163,[1]Sheet1!$B$2:$G$553,6,FALSE)=0,"",L1163)</f>
        <v>#N/A</v>
      </c>
      <c r="O1163" s="72" t="e">
        <f>IF(VLOOKUP($B1163,[1]Sheet1!$C$2:$G$553,5,FALSE)=0,"",$L1163)</f>
        <v>#N/A</v>
      </c>
      <c r="P1163" s="72" t="e">
        <f>IF(VLOOKUP($B1163,[1]Sheet1!$D$2:$G$553,4,FALSE)=0,"",$L1163)</f>
        <v>#N/A</v>
      </c>
      <c r="Q1163" s="72" t="e">
        <f>IF(VLOOKUP($B1163,[1]Sheet1!$E$2:$G$553,3,FALSE)=0,"",$L1163)</f>
        <v>#N/A</v>
      </c>
      <c r="R1163" s="72" t="e">
        <f>IF(VLOOKUP($B1163,[1]Sheet1!$F$2:$G$553,2,FALSE)=0,"",$L1163)</f>
        <v>#N/A</v>
      </c>
      <c r="S1163" s="72" t="e">
        <f>COUNTIF([1]isolation_zones!$H$2:$H$1182,conductor_pz_summary_hftd_23_re!B1163)</f>
        <v>#VALUE!</v>
      </c>
    </row>
    <row r="1164" spans="1:19" x14ac:dyDescent="0.25">
      <c r="A1164" s="70">
        <v>7649</v>
      </c>
      <c r="B1164" s="71" t="s">
        <v>4505</v>
      </c>
      <c r="C1164" s="72">
        <v>43211101</v>
      </c>
      <c r="D1164" s="72" t="s">
        <v>928</v>
      </c>
      <c r="E1164" s="72">
        <v>2361.7077997331298</v>
      </c>
      <c r="F1164" s="72">
        <f t="shared" si="90"/>
        <v>1.4678109383052391</v>
      </c>
      <c r="G1164" s="73">
        <v>33</v>
      </c>
      <c r="H1164" s="72">
        <f t="shared" si="91"/>
        <v>1.6967299873839876</v>
      </c>
      <c r="I1164" s="74">
        <v>5.14160602237572E-2</v>
      </c>
      <c r="J1164" s="75">
        <v>1163</v>
      </c>
      <c r="K1164" s="72">
        <f t="shared" si="92"/>
        <v>13470.011929678654</v>
      </c>
      <c r="L1164" s="72">
        <f t="shared" si="93"/>
        <v>2541.5371152391485</v>
      </c>
      <c r="M1164" s="72">
        <f t="shared" si="94"/>
        <v>0.10264011141226677</v>
      </c>
      <c r="N1164" s="72" t="e">
        <f>IF(VLOOKUP(B1164,[1]Sheet1!$B$2:$G$553,6,FALSE)=0,"",L1164)</f>
        <v>#N/A</v>
      </c>
      <c r="O1164" s="72" t="e">
        <f>IF(VLOOKUP($B1164,[1]Sheet1!$C$2:$G$553,5,FALSE)=0,"",$L1164)</f>
        <v>#N/A</v>
      </c>
      <c r="P1164" s="72" t="e">
        <f>IF(VLOOKUP($B1164,[1]Sheet1!$D$2:$G$553,4,FALSE)=0,"",$L1164)</f>
        <v>#N/A</v>
      </c>
      <c r="Q1164" s="72" t="e">
        <f>IF(VLOOKUP($B1164,[1]Sheet1!$E$2:$G$553,3,FALSE)=0,"",$L1164)</f>
        <v>#N/A</v>
      </c>
      <c r="R1164" s="72" t="e">
        <f>IF(VLOOKUP($B1164,[1]Sheet1!$F$2:$G$553,2,FALSE)=0,"",$L1164)</f>
        <v>#N/A</v>
      </c>
      <c r="S1164" s="72" t="e">
        <f>COUNTIF([1]isolation_zones!$H$2:$H$1182,conductor_pz_summary_hftd_23_re!B1164)</f>
        <v>#VALUE!</v>
      </c>
    </row>
    <row r="1165" spans="1:19" x14ac:dyDescent="0.25">
      <c r="A1165" s="70">
        <v>4094</v>
      </c>
      <c r="B1165" s="71" t="s">
        <v>4158</v>
      </c>
      <c r="C1165" s="72">
        <v>42251101</v>
      </c>
      <c r="D1165" s="72" t="s">
        <v>1120</v>
      </c>
      <c r="E1165" s="72">
        <v>6237.2834851931502</v>
      </c>
      <c r="F1165" s="72">
        <f t="shared" si="90"/>
        <v>3.8764968832772841</v>
      </c>
      <c r="G1165" s="73">
        <v>33</v>
      </c>
      <c r="H1165" s="72">
        <f t="shared" si="91"/>
        <v>1.6966219045319049</v>
      </c>
      <c r="I1165" s="74">
        <v>5.14127849858153E-2</v>
      </c>
      <c r="J1165" s="75">
        <v>1164</v>
      </c>
      <c r="K1165" s="72">
        <f t="shared" si="92"/>
        <v>13473.888426561931</v>
      </c>
      <c r="L1165" s="72">
        <f t="shared" si="93"/>
        <v>2539.8404933346164</v>
      </c>
      <c r="M1165" s="72">
        <f t="shared" si="94"/>
        <v>0.1025715932465231</v>
      </c>
      <c r="N1165" s="72" t="e">
        <f>IF(VLOOKUP(B1165,[1]Sheet1!$B$2:$G$553,6,FALSE)=0,"",L1165)</f>
        <v>#N/A</v>
      </c>
      <c r="O1165" s="72" t="e">
        <f>IF(VLOOKUP($B1165,[1]Sheet1!$C$2:$G$553,5,FALSE)=0,"",$L1165)</f>
        <v>#N/A</v>
      </c>
      <c r="P1165" s="72" t="e">
        <f>IF(VLOOKUP($B1165,[1]Sheet1!$D$2:$G$553,4,FALSE)=0,"",$L1165)</f>
        <v>#N/A</v>
      </c>
      <c r="Q1165" s="72" t="e">
        <f>IF(VLOOKUP($B1165,[1]Sheet1!$E$2:$G$553,3,FALSE)=0,"",$L1165)</f>
        <v>#N/A</v>
      </c>
      <c r="R1165" s="72" t="e">
        <f>IF(VLOOKUP($B1165,[1]Sheet1!$F$2:$G$553,2,FALSE)=0,"",$L1165)</f>
        <v>#N/A</v>
      </c>
      <c r="S1165" s="72" t="e">
        <f>COUNTIF([1]isolation_zones!$H$2:$H$1182,conductor_pz_summary_hftd_23_re!B1165)</f>
        <v>#VALUE!</v>
      </c>
    </row>
    <row r="1166" spans="1:19" x14ac:dyDescent="0.25">
      <c r="A1166" s="70">
        <v>7517</v>
      </c>
      <c r="B1166" s="71" t="s">
        <v>2564</v>
      </c>
      <c r="C1166" s="72">
        <v>152561107</v>
      </c>
      <c r="D1166" s="72" t="s">
        <v>1326</v>
      </c>
      <c r="E1166" s="72">
        <v>2317.6471538289802</v>
      </c>
      <c r="F1166" s="72">
        <f t="shared" si="90"/>
        <v>1.4404270688806589</v>
      </c>
      <c r="G1166" s="73">
        <v>45</v>
      </c>
      <c r="H1166" s="72">
        <f t="shared" si="91"/>
        <v>2.3055312196318005</v>
      </c>
      <c r="I1166" s="74">
        <v>5.1234027102928903E-2</v>
      </c>
      <c r="J1166" s="75">
        <v>1165</v>
      </c>
      <c r="K1166" s="72">
        <f t="shared" si="92"/>
        <v>13475.328853630812</v>
      </c>
      <c r="L1166" s="72">
        <f t="shared" si="93"/>
        <v>2537.5349621149849</v>
      </c>
      <c r="M1166" s="72">
        <f t="shared" si="94"/>
        <v>0.10247848424574221</v>
      </c>
      <c r="N1166" s="72" t="e">
        <f>IF(VLOOKUP(B1166,[1]Sheet1!$B$2:$G$553,6,FALSE)=0,"",L1166)</f>
        <v>#N/A</v>
      </c>
      <c r="O1166" s="72" t="e">
        <f>IF(VLOOKUP($B1166,[1]Sheet1!$C$2:$G$553,5,FALSE)=0,"",$L1166)</f>
        <v>#N/A</v>
      </c>
      <c r="P1166" s="72" t="e">
        <f>IF(VLOOKUP($B1166,[1]Sheet1!$D$2:$G$553,4,FALSE)=0,"",$L1166)</f>
        <v>#N/A</v>
      </c>
      <c r="Q1166" s="72" t="e">
        <f>IF(VLOOKUP($B1166,[1]Sheet1!$E$2:$G$553,3,FALSE)=0,"",$L1166)</f>
        <v>#N/A</v>
      </c>
      <c r="R1166" s="72" t="e">
        <f>IF(VLOOKUP($B1166,[1]Sheet1!$F$2:$G$553,2,FALSE)=0,"",$L1166)</f>
        <v>#N/A</v>
      </c>
      <c r="S1166" s="72" t="e">
        <f>COUNTIF([1]isolation_zones!$H$2:$H$1182,conductor_pz_summary_hftd_23_re!B1166)</f>
        <v>#VALUE!</v>
      </c>
    </row>
    <row r="1167" spans="1:19" x14ac:dyDescent="0.25">
      <c r="A1167" s="70">
        <v>371</v>
      </c>
      <c r="B1167" s="71" t="s">
        <v>3592</v>
      </c>
      <c r="C1167" s="72">
        <v>163351701</v>
      </c>
      <c r="D1167" s="72" t="s">
        <v>639</v>
      </c>
      <c r="E1167" s="72">
        <v>12973.536314331301</v>
      </c>
      <c r="F1167" s="72">
        <f t="shared" si="90"/>
        <v>8.0631052295408949</v>
      </c>
      <c r="G1167" s="73">
        <v>159</v>
      </c>
      <c r="H1167" s="72">
        <f t="shared" si="91"/>
        <v>8.1275159761126705</v>
      </c>
      <c r="I1167" s="74">
        <v>5.1116452679953898E-2</v>
      </c>
      <c r="J1167" s="75">
        <v>1166</v>
      </c>
      <c r="K1167" s="72">
        <f t="shared" si="92"/>
        <v>13483.391958860353</v>
      </c>
      <c r="L1167" s="72">
        <f t="shared" si="93"/>
        <v>2529.4074461388723</v>
      </c>
      <c r="M1167" s="72">
        <f t="shared" si="94"/>
        <v>0.10215025408129125</v>
      </c>
      <c r="N1167" s="72">
        <f>IF(VLOOKUP(B1167,[1]Sheet1!$B$2:$G$553,6,FALSE)=0,"",L1167)</f>
        <v>2529.4074461388723</v>
      </c>
      <c r="O1167" s="72" t="e">
        <f>IF(VLOOKUP($B1167,[1]Sheet1!$C$2:$G$553,5,FALSE)=0,"",$L1167)</f>
        <v>#N/A</v>
      </c>
      <c r="P1167" s="72" t="e">
        <f>IF(VLOOKUP($B1167,[1]Sheet1!$D$2:$G$553,4,FALSE)=0,"",$L1167)</f>
        <v>#N/A</v>
      </c>
      <c r="Q1167" s="72" t="e">
        <f>IF(VLOOKUP($B1167,[1]Sheet1!$E$2:$G$553,3,FALSE)=0,"",$L1167)</f>
        <v>#N/A</v>
      </c>
      <c r="R1167" s="72" t="e">
        <f>IF(VLOOKUP($B1167,[1]Sheet1!$F$2:$G$553,2,FALSE)=0,"",$L1167)</f>
        <v>#N/A</v>
      </c>
      <c r="S1167" s="72" t="e">
        <f>COUNTIF([1]isolation_zones!$H$2:$H$1182,conductor_pz_summary_hftd_23_re!B1167)</f>
        <v>#VALUE!</v>
      </c>
    </row>
    <row r="1168" spans="1:19" x14ac:dyDescent="0.25">
      <c r="A1168" s="70">
        <v>8728</v>
      </c>
      <c r="B1168" s="71" t="s">
        <v>6082</v>
      </c>
      <c r="C1168" s="72">
        <v>162991103</v>
      </c>
      <c r="D1168" s="72" t="s">
        <v>1192</v>
      </c>
      <c r="E1168" s="72">
        <v>1152.5977600697499</v>
      </c>
      <c r="F1168" s="72">
        <f t="shared" si="90"/>
        <v>0.71634416412041635</v>
      </c>
      <c r="G1168" s="73">
        <v>38</v>
      </c>
      <c r="H1168" s="72">
        <f t="shared" si="91"/>
        <v>1.9390297878294398</v>
      </c>
      <c r="I1168" s="74">
        <v>5.1027099679722097E-2</v>
      </c>
      <c r="J1168" s="75">
        <v>1167</v>
      </c>
      <c r="K1168" s="72">
        <f t="shared" si="92"/>
        <v>13484.108303024474</v>
      </c>
      <c r="L1168" s="72">
        <f t="shared" si="93"/>
        <v>2527.4684163510428</v>
      </c>
      <c r="M1168" s="72">
        <f t="shared" si="94"/>
        <v>0.10207194626030323</v>
      </c>
      <c r="N1168" s="72" t="e">
        <f>IF(VLOOKUP(B1168,[1]Sheet1!$B$2:$G$553,6,FALSE)=0,"",L1168)</f>
        <v>#N/A</v>
      </c>
      <c r="O1168" s="72" t="e">
        <f>IF(VLOOKUP($B1168,[1]Sheet1!$C$2:$G$553,5,FALSE)=0,"",$L1168)</f>
        <v>#N/A</v>
      </c>
      <c r="P1168" s="72" t="e">
        <f>IF(VLOOKUP($B1168,[1]Sheet1!$D$2:$G$553,4,FALSE)=0,"",$L1168)</f>
        <v>#N/A</v>
      </c>
      <c r="Q1168" s="72" t="e">
        <f>IF(VLOOKUP($B1168,[1]Sheet1!$E$2:$G$553,3,FALSE)=0,"",$L1168)</f>
        <v>#N/A</v>
      </c>
      <c r="R1168" s="72" t="e">
        <f>IF(VLOOKUP($B1168,[1]Sheet1!$F$2:$G$553,2,FALSE)=0,"",$L1168)</f>
        <v>#N/A</v>
      </c>
      <c r="S1168" s="72" t="e">
        <f>COUNTIF([1]isolation_zones!$H$2:$H$1182,conductor_pz_summary_hftd_23_re!B1168)</f>
        <v>#VALUE!</v>
      </c>
    </row>
    <row r="1169" spans="1:19" x14ac:dyDescent="0.25">
      <c r="A1169" s="70">
        <v>3664</v>
      </c>
      <c r="B1169" s="71" t="s">
        <v>3134</v>
      </c>
      <c r="C1169" s="72">
        <v>153082106</v>
      </c>
      <c r="D1169" s="72" t="s">
        <v>420</v>
      </c>
      <c r="E1169" s="72">
        <v>10545.3692547721</v>
      </c>
      <c r="F1169" s="72">
        <f t="shared" si="90"/>
        <v>6.5539895927732132</v>
      </c>
      <c r="G1169" s="73">
        <v>31</v>
      </c>
      <c r="H1169" s="72">
        <f t="shared" si="91"/>
        <v>1.5770611526637914</v>
      </c>
      <c r="I1169" s="74">
        <v>5.0872940408509398E-2</v>
      </c>
      <c r="J1169" s="75">
        <v>1168</v>
      </c>
      <c r="K1169" s="72">
        <f t="shared" si="92"/>
        <v>13490.662292617248</v>
      </c>
      <c r="L1169" s="72">
        <f t="shared" si="93"/>
        <v>2525.8913551983792</v>
      </c>
      <c r="M1169" s="72">
        <f t="shared" si="94"/>
        <v>0.10200825656187516</v>
      </c>
      <c r="N1169" s="72">
        <f>IF(VLOOKUP(B1169,[1]Sheet1!$B$2:$G$553,6,FALSE)=0,"",L1169)</f>
        <v>2525.8913551983792</v>
      </c>
      <c r="O1169" s="72" t="e">
        <f>IF(VLOOKUP($B1169,[1]Sheet1!$C$2:$G$553,5,FALSE)=0,"",$L1169)</f>
        <v>#N/A</v>
      </c>
      <c r="P1169" s="72" t="e">
        <f>IF(VLOOKUP($B1169,[1]Sheet1!$D$2:$G$553,4,FALSE)=0,"",$L1169)</f>
        <v>#N/A</v>
      </c>
      <c r="Q1169" s="72" t="e">
        <f>IF(VLOOKUP($B1169,[1]Sheet1!$E$2:$G$553,3,FALSE)=0,"",$L1169)</f>
        <v>#N/A</v>
      </c>
      <c r="R1169" s="72" t="e">
        <f>IF(VLOOKUP($B1169,[1]Sheet1!$F$2:$G$553,2,FALSE)=0,"",$L1169)</f>
        <v>#N/A</v>
      </c>
      <c r="S1169" s="72" t="e">
        <f>COUNTIF([1]isolation_zones!$H$2:$H$1182,conductor_pz_summary_hftd_23_re!B1169)</f>
        <v>#VALUE!</v>
      </c>
    </row>
    <row r="1170" spans="1:19" x14ac:dyDescent="0.25">
      <c r="A1170" s="70">
        <v>10993</v>
      </c>
      <c r="B1170" s="71" t="s">
        <v>6083</v>
      </c>
      <c r="C1170" s="72">
        <v>182821103</v>
      </c>
      <c r="D1170" s="72" t="s">
        <v>1474</v>
      </c>
      <c r="E1170" s="72">
        <v>324.86188908057602</v>
      </c>
      <c r="F1170" s="72">
        <f t="shared" si="90"/>
        <v>0.20190297643292482</v>
      </c>
      <c r="G1170" s="73">
        <v>3</v>
      </c>
      <c r="H1170" s="72">
        <f t="shared" si="91"/>
        <v>0.15224558536820881</v>
      </c>
      <c r="I1170" s="74">
        <v>5.07485284560696E-2</v>
      </c>
      <c r="J1170" s="75">
        <v>1169</v>
      </c>
      <c r="K1170" s="72">
        <f t="shared" si="92"/>
        <v>13490.86419559368</v>
      </c>
      <c r="L1170" s="72">
        <f t="shared" si="93"/>
        <v>2525.7391096130109</v>
      </c>
      <c r="M1170" s="72">
        <f t="shared" si="94"/>
        <v>0.10200210811582236</v>
      </c>
      <c r="N1170" s="72" t="e">
        <f>IF(VLOOKUP(B1170,[1]Sheet1!$B$2:$G$553,6,FALSE)=0,"",L1170)</f>
        <v>#N/A</v>
      </c>
      <c r="O1170" s="72" t="e">
        <f>IF(VLOOKUP($B1170,[1]Sheet1!$C$2:$G$553,5,FALSE)=0,"",$L1170)</f>
        <v>#N/A</v>
      </c>
      <c r="P1170" s="72" t="e">
        <f>IF(VLOOKUP($B1170,[1]Sheet1!$D$2:$G$553,4,FALSE)=0,"",$L1170)</f>
        <v>#N/A</v>
      </c>
      <c r="Q1170" s="72" t="e">
        <f>IF(VLOOKUP($B1170,[1]Sheet1!$E$2:$G$553,3,FALSE)=0,"",$L1170)</f>
        <v>#N/A</v>
      </c>
      <c r="R1170" s="72" t="e">
        <f>IF(VLOOKUP($B1170,[1]Sheet1!$F$2:$G$553,2,FALSE)=0,"",$L1170)</f>
        <v>#N/A</v>
      </c>
      <c r="S1170" s="72" t="e">
        <f>COUNTIF([1]isolation_zones!$H$2:$H$1182,conductor_pz_summary_hftd_23_re!B1170)</f>
        <v>#VALUE!</v>
      </c>
    </row>
    <row r="1171" spans="1:19" x14ac:dyDescent="0.25">
      <c r="A1171" s="70">
        <v>7973</v>
      </c>
      <c r="B1171" s="71" t="s">
        <v>2430</v>
      </c>
      <c r="C1171" s="72">
        <v>152561105</v>
      </c>
      <c r="D1171" s="72" t="s">
        <v>1090</v>
      </c>
      <c r="E1171" s="72">
        <v>154.22718172688801</v>
      </c>
      <c r="F1171" s="72">
        <f t="shared" si="90"/>
        <v>9.5852816486568057E-2</v>
      </c>
      <c r="G1171" s="73">
        <v>58</v>
      </c>
      <c r="H1171" s="72">
        <f t="shared" si="91"/>
        <v>2.9403335249945379</v>
      </c>
      <c r="I1171" s="74">
        <v>5.0695405603354102E-2</v>
      </c>
      <c r="J1171" s="75">
        <v>1170</v>
      </c>
      <c r="K1171" s="72">
        <f t="shared" si="92"/>
        <v>13490.960048410167</v>
      </c>
      <c r="L1171" s="72">
        <f t="shared" si="93"/>
        <v>2522.7987760880164</v>
      </c>
      <c r="M1171" s="72">
        <f t="shared" si="94"/>
        <v>0.10188336259021698</v>
      </c>
      <c r="N1171" s="72" t="e">
        <f>IF(VLOOKUP(B1171,[1]Sheet1!$B$2:$G$553,6,FALSE)=0,"",L1171)</f>
        <v>#N/A</v>
      </c>
      <c r="O1171" s="72" t="e">
        <f>IF(VLOOKUP($B1171,[1]Sheet1!$C$2:$G$553,5,FALSE)=0,"",$L1171)</f>
        <v>#N/A</v>
      </c>
      <c r="P1171" s="72" t="e">
        <f>IF(VLOOKUP($B1171,[1]Sheet1!$D$2:$G$553,4,FALSE)=0,"",$L1171)</f>
        <v>#N/A</v>
      </c>
      <c r="Q1171" s="72" t="e">
        <f>IF(VLOOKUP($B1171,[1]Sheet1!$E$2:$G$553,3,FALSE)=0,"",$L1171)</f>
        <v>#N/A</v>
      </c>
      <c r="R1171" s="72" t="e">
        <f>IF(VLOOKUP($B1171,[1]Sheet1!$F$2:$G$553,2,FALSE)=0,"",$L1171)</f>
        <v>#N/A</v>
      </c>
      <c r="S1171" s="72" t="e">
        <f>COUNTIF([1]isolation_zones!$H$2:$H$1182,conductor_pz_summary_hftd_23_re!B1171)</f>
        <v>#VALUE!</v>
      </c>
    </row>
    <row r="1172" spans="1:19" x14ac:dyDescent="0.25">
      <c r="A1172" s="70">
        <v>9859</v>
      </c>
      <c r="B1172" s="71" t="s">
        <v>6084</v>
      </c>
      <c r="C1172" s="72">
        <v>253141103</v>
      </c>
      <c r="D1172" s="72" t="s">
        <v>1628</v>
      </c>
      <c r="E1172" s="72">
        <v>4856.6929848447098</v>
      </c>
      <c r="F1172" s="72">
        <f t="shared" si="90"/>
        <v>3.0184543100340022</v>
      </c>
      <c r="G1172" s="73">
        <v>4</v>
      </c>
      <c r="H1172" s="72">
        <f t="shared" si="91"/>
        <v>0.20250555289067279</v>
      </c>
      <c r="I1172" s="74">
        <v>5.0626388222668198E-2</v>
      </c>
      <c r="J1172" s="75">
        <v>1171</v>
      </c>
      <c r="K1172" s="72">
        <f t="shared" si="92"/>
        <v>13493.9785027202</v>
      </c>
      <c r="L1172" s="72">
        <f t="shared" si="93"/>
        <v>2522.5962705351258</v>
      </c>
      <c r="M1172" s="72">
        <f t="shared" si="94"/>
        <v>0.10187518439270585</v>
      </c>
      <c r="N1172" s="72" t="e">
        <f>IF(VLOOKUP(B1172,[1]Sheet1!$B$2:$G$553,6,FALSE)=0,"",L1172)</f>
        <v>#N/A</v>
      </c>
      <c r="O1172" s="72" t="e">
        <f>IF(VLOOKUP($B1172,[1]Sheet1!$C$2:$G$553,5,FALSE)=0,"",$L1172)</f>
        <v>#N/A</v>
      </c>
      <c r="P1172" s="72" t="e">
        <f>IF(VLOOKUP($B1172,[1]Sheet1!$D$2:$G$553,4,FALSE)=0,"",$L1172)</f>
        <v>#N/A</v>
      </c>
      <c r="Q1172" s="72" t="e">
        <f>IF(VLOOKUP($B1172,[1]Sheet1!$E$2:$G$553,3,FALSE)=0,"",$L1172)</f>
        <v>#N/A</v>
      </c>
      <c r="R1172" s="72" t="e">
        <f>IF(VLOOKUP($B1172,[1]Sheet1!$F$2:$G$553,2,FALSE)=0,"",$L1172)</f>
        <v>#N/A</v>
      </c>
      <c r="S1172" s="72" t="e">
        <f>COUNTIF([1]isolation_zones!$H$2:$H$1182,conductor_pz_summary_hftd_23_re!B1172)</f>
        <v>#VALUE!</v>
      </c>
    </row>
    <row r="1173" spans="1:19" x14ac:dyDescent="0.25">
      <c r="A1173" s="70">
        <v>7777</v>
      </c>
      <c r="B1173" s="71" t="s">
        <v>3142</v>
      </c>
      <c r="C1173" s="72">
        <v>103021101</v>
      </c>
      <c r="D1173" s="72" t="s">
        <v>463</v>
      </c>
      <c r="E1173" s="72">
        <v>30186.903071475801</v>
      </c>
      <c r="F1173" s="72">
        <f t="shared" si="90"/>
        <v>18.761282207256556</v>
      </c>
      <c r="G1173" s="73">
        <v>141</v>
      </c>
      <c r="H1173" s="72">
        <f t="shared" si="91"/>
        <v>7.1288012771897238</v>
      </c>
      <c r="I1173" s="74">
        <v>5.0558874306310099E-2</v>
      </c>
      <c r="J1173" s="75">
        <v>1172</v>
      </c>
      <c r="K1173" s="72">
        <f t="shared" si="92"/>
        <v>13512.739784927457</v>
      </c>
      <c r="L1173" s="72">
        <f t="shared" si="93"/>
        <v>2515.467469257936</v>
      </c>
      <c r="M1173" s="72">
        <f t="shared" si="94"/>
        <v>0.10158728737442531</v>
      </c>
      <c r="N1173" s="72" t="e">
        <f>IF(VLOOKUP(B1173,[1]Sheet1!$B$2:$G$553,6,FALSE)=0,"",L1173)</f>
        <v>#N/A</v>
      </c>
      <c r="O1173" s="72" t="e">
        <f>IF(VLOOKUP($B1173,[1]Sheet1!$C$2:$G$553,5,FALSE)=0,"",$L1173)</f>
        <v>#N/A</v>
      </c>
      <c r="P1173" s="72" t="e">
        <f>IF(VLOOKUP($B1173,[1]Sheet1!$D$2:$G$553,4,FALSE)=0,"",$L1173)</f>
        <v>#N/A</v>
      </c>
      <c r="Q1173" s="72" t="e">
        <f>IF(VLOOKUP($B1173,[1]Sheet1!$E$2:$G$553,3,FALSE)=0,"",$L1173)</f>
        <v>#N/A</v>
      </c>
      <c r="R1173" s="72" t="e">
        <f>IF(VLOOKUP($B1173,[1]Sheet1!$F$2:$G$553,2,FALSE)=0,"",$L1173)</f>
        <v>#N/A</v>
      </c>
      <c r="S1173" s="72" t="e">
        <f>COUNTIF([1]isolation_zones!$H$2:$H$1182,conductor_pz_summary_hftd_23_re!B1173)</f>
        <v>#VALUE!</v>
      </c>
    </row>
    <row r="1174" spans="1:19" x14ac:dyDescent="0.25">
      <c r="A1174" s="70">
        <v>10622</v>
      </c>
      <c r="B1174" s="71" t="s">
        <v>6085</v>
      </c>
      <c r="C1174" s="72">
        <v>252931103</v>
      </c>
      <c r="D1174" s="72" t="s">
        <v>1548</v>
      </c>
      <c r="E1174" s="72">
        <v>3501.85590580794</v>
      </c>
      <c r="F1174" s="72">
        <f t="shared" si="90"/>
        <v>2.1764175921739839</v>
      </c>
      <c r="G1174" s="73">
        <v>25</v>
      </c>
      <c r="H1174" s="72">
        <f t="shared" si="91"/>
        <v>1.26318153662428</v>
      </c>
      <c r="I1174" s="74">
        <v>5.0527261464971197E-2</v>
      </c>
      <c r="J1174" s="75">
        <v>1173</v>
      </c>
      <c r="K1174" s="72">
        <f t="shared" si="92"/>
        <v>13514.916202519631</v>
      </c>
      <c r="L1174" s="72">
        <f t="shared" si="93"/>
        <v>2514.2042877213116</v>
      </c>
      <c r="M1174" s="72">
        <f t="shared" si="94"/>
        <v>0.10153627372096512</v>
      </c>
      <c r="N1174" s="72" t="e">
        <f>IF(VLOOKUP(B1174,[1]Sheet1!$B$2:$G$553,6,FALSE)=0,"",L1174)</f>
        <v>#N/A</v>
      </c>
      <c r="O1174" s="72" t="e">
        <f>IF(VLOOKUP($B1174,[1]Sheet1!$C$2:$G$553,5,FALSE)=0,"",$L1174)</f>
        <v>#N/A</v>
      </c>
      <c r="P1174" s="72" t="e">
        <f>IF(VLOOKUP($B1174,[1]Sheet1!$D$2:$G$553,4,FALSE)=0,"",$L1174)</f>
        <v>#N/A</v>
      </c>
      <c r="Q1174" s="72" t="e">
        <f>IF(VLOOKUP($B1174,[1]Sheet1!$E$2:$G$553,3,FALSE)=0,"",$L1174)</f>
        <v>#N/A</v>
      </c>
      <c r="R1174" s="72" t="e">
        <f>IF(VLOOKUP($B1174,[1]Sheet1!$F$2:$G$553,2,FALSE)=0,"",$L1174)</f>
        <v>#N/A</v>
      </c>
      <c r="S1174" s="72" t="e">
        <f>COUNTIF([1]isolation_zones!$H$2:$H$1182,conductor_pz_summary_hftd_23_re!B1174)</f>
        <v>#VALUE!</v>
      </c>
    </row>
    <row r="1175" spans="1:19" x14ac:dyDescent="0.25">
      <c r="A1175" s="70">
        <v>2224</v>
      </c>
      <c r="B1175" s="71" t="s">
        <v>3251</v>
      </c>
      <c r="C1175" s="72">
        <v>42271103</v>
      </c>
      <c r="D1175" s="72" t="s">
        <v>255</v>
      </c>
      <c r="E1175" s="72">
        <v>24850.347843821499</v>
      </c>
      <c r="F1175" s="72">
        <f t="shared" si="90"/>
        <v>15.444591574780297</v>
      </c>
      <c r="G1175" s="73">
        <v>107</v>
      </c>
      <c r="H1175" s="72">
        <f t="shared" si="91"/>
        <v>5.3900078195426619</v>
      </c>
      <c r="I1175" s="74">
        <v>5.0373904855538901E-2</v>
      </c>
      <c r="J1175" s="75">
        <v>1174</v>
      </c>
      <c r="K1175" s="72">
        <f t="shared" si="92"/>
        <v>13530.360794094411</v>
      </c>
      <c r="L1175" s="72">
        <f t="shared" si="93"/>
        <v>2508.8142799017692</v>
      </c>
      <c r="M1175" s="72">
        <f t="shared" si="94"/>
        <v>0.10131859796884109</v>
      </c>
      <c r="N1175" s="72" t="e">
        <f>IF(VLOOKUP(B1175,[1]Sheet1!$B$2:$G$553,6,FALSE)=0,"",L1175)</f>
        <v>#N/A</v>
      </c>
      <c r="O1175" s="72" t="e">
        <f>IF(VLOOKUP($B1175,[1]Sheet1!$C$2:$G$553,5,FALSE)=0,"",$L1175)</f>
        <v>#N/A</v>
      </c>
      <c r="P1175" s="72" t="e">
        <f>IF(VLOOKUP($B1175,[1]Sheet1!$D$2:$G$553,4,FALSE)=0,"",$L1175)</f>
        <v>#N/A</v>
      </c>
      <c r="Q1175" s="72" t="e">
        <f>IF(VLOOKUP($B1175,[1]Sheet1!$E$2:$G$553,3,FALSE)=0,"",$L1175)</f>
        <v>#N/A</v>
      </c>
      <c r="R1175" s="72" t="e">
        <f>IF(VLOOKUP($B1175,[1]Sheet1!$F$2:$G$553,2,FALSE)=0,"",$L1175)</f>
        <v>#N/A</v>
      </c>
      <c r="S1175" s="72" t="e">
        <f>COUNTIF([1]isolation_zones!$H$2:$H$1182,conductor_pz_summary_hftd_23_re!B1175)</f>
        <v>#VALUE!</v>
      </c>
    </row>
    <row r="1176" spans="1:19" x14ac:dyDescent="0.25">
      <c r="A1176" s="70">
        <v>2728</v>
      </c>
      <c r="B1176" s="71" t="s">
        <v>3451</v>
      </c>
      <c r="C1176" s="72">
        <v>182821103</v>
      </c>
      <c r="D1176" s="72" t="s">
        <v>1474</v>
      </c>
      <c r="E1176" s="72">
        <v>13551.8370891455</v>
      </c>
      <c r="F1176" s="72">
        <f t="shared" si="90"/>
        <v>8.4225214972936602</v>
      </c>
      <c r="G1176" s="73">
        <v>180</v>
      </c>
      <c r="H1176" s="72">
        <f t="shared" si="91"/>
        <v>9.0402691378196156</v>
      </c>
      <c r="I1176" s="74">
        <v>5.02237174323312E-2</v>
      </c>
      <c r="J1176" s="75">
        <v>1175</v>
      </c>
      <c r="K1176" s="72">
        <f t="shared" si="92"/>
        <v>13538.783315591705</v>
      </c>
      <c r="L1176" s="72">
        <f t="shared" si="93"/>
        <v>2499.7740107639497</v>
      </c>
      <c r="M1176" s="72">
        <f t="shared" si="94"/>
        <v>0.10095350621946667</v>
      </c>
      <c r="N1176" s="72" t="e">
        <f>IF(VLOOKUP(B1176,[1]Sheet1!$B$2:$G$553,6,FALSE)=0,"",L1176)</f>
        <v>#N/A</v>
      </c>
      <c r="O1176" s="72" t="e">
        <f>IF(VLOOKUP($B1176,[1]Sheet1!$C$2:$G$553,5,FALSE)=0,"",$L1176)</f>
        <v>#N/A</v>
      </c>
      <c r="P1176" s="72" t="e">
        <f>IF(VLOOKUP($B1176,[1]Sheet1!$D$2:$G$553,4,FALSE)=0,"",$L1176)</f>
        <v>#N/A</v>
      </c>
      <c r="Q1176" s="72" t="e">
        <f>IF(VLOOKUP($B1176,[1]Sheet1!$E$2:$G$553,3,FALSE)=0,"",$L1176)</f>
        <v>#N/A</v>
      </c>
      <c r="R1176" s="72" t="e">
        <f>IF(VLOOKUP($B1176,[1]Sheet1!$F$2:$G$553,2,FALSE)=0,"",$L1176)</f>
        <v>#N/A</v>
      </c>
      <c r="S1176" s="72" t="e">
        <f>COUNTIF([1]isolation_zones!$H$2:$H$1182,conductor_pz_summary_hftd_23_re!B1176)</f>
        <v>#VALUE!</v>
      </c>
    </row>
    <row r="1177" spans="1:19" x14ac:dyDescent="0.25">
      <c r="A1177" s="70">
        <v>4743</v>
      </c>
      <c r="B1177" s="71" t="s">
        <v>2728</v>
      </c>
      <c r="C1177" s="72">
        <v>102911103</v>
      </c>
      <c r="D1177" s="72" t="s">
        <v>705</v>
      </c>
      <c r="E1177" s="72">
        <v>43792.573260232697</v>
      </c>
      <c r="F1177" s="72">
        <f t="shared" si="90"/>
        <v>27.217261193432378</v>
      </c>
      <c r="G1177" s="73">
        <v>249</v>
      </c>
      <c r="H1177" s="72">
        <f t="shared" si="91"/>
        <v>12.465553341185188</v>
      </c>
      <c r="I1177" s="74">
        <v>5.0062463217611201E-2</v>
      </c>
      <c r="J1177" s="75">
        <v>1176</v>
      </c>
      <c r="K1177" s="72">
        <f t="shared" si="92"/>
        <v>13566.000576785138</v>
      </c>
      <c r="L1177" s="72">
        <f t="shared" si="93"/>
        <v>2487.3084574227646</v>
      </c>
      <c r="M1177" s="72">
        <f t="shared" si="94"/>
        <v>0.10045008418557895</v>
      </c>
      <c r="N1177" s="72">
        <f>IF(VLOOKUP(B1177,[1]Sheet1!$B$2:$G$553,6,FALSE)=0,"",L1177)</f>
        <v>2487.3084574227646</v>
      </c>
      <c r="O1177" s="72" t="e">
        <f>IF(VLOOKUP($B1177,[1]Sheet1!$C$2:$G$553,5,FALSE)=0,"",$L1177)</f>
        <v>#N/A</v>
      </c>
      <c r="P1177" s="72" t="e">
        <f>IF(VLOOKUP($B1177,[1]Sheet1!$D$2:$G$553,4,FALSE)=0,"",$L1177)</f>
        <v>#N/A</v>
      </c>
      <c r="Q1177" s="72" t="e">
        <f>IF(VLOOKUP($B1177,[1]Sheet1!$E$2:$G$553,3,FALSE)=0,"",$L1177)</f>
        <v>#N/A</v>
      </c>
      <c r="R1177" s="72" t="e">
        <f>IF(VLOOKUP($B1177,[1]Sheet1!$F$2:$G$553,2,FALSE)=0,"",$L1177)</f>
        <v>#N/A</v>
      </c>
      <c r="S1177" s="72" t="e">
        <f>COUNTIF([1]isolation_zones!$H$2:$H$1182,conductor_pz_summary_hftd_23_re!B1177)</f>
        <v>#VALUE!</v>
      </c>
    </row>
    <row r="1178" spans="1:19" x14ac:dyDescent="0.25">
      <c r="A1178" s="70">
        <v>1729</v>
      </c>
      <c r="B1178" s="71" t="s">
        <v>3313</v>
      </c>
      <c r="C1178" s="72">
        <v>43351106</v>
      </c>
      <c r="D1178" s="72" t="s">
        <v>473</v>
      </c>
      <c r="E1178" s="72">
        <v>15503.1918991689</v>
      </c>
      <c r="F1178" s="72">
        <f t="shared" si="90"/>
        <v>9.6352963947600365</v>
      </c>
      <c r="G1178" s="73">
        <v>140</v>
      </c>
      <c r="H1178" s="72">
        <f t="shared" si="91"/>
        <v>7.0060274264909461</v>
      </c>
      <c r="I1178" s="74">
        <v>5.0043053046363903E-2</v>
      </c>
      <c r="J1178" s="75">
        <v>1177</v>
      </c>
      <c r="K1178" s="72">
        <f t="shared" si="92"/>
        <v>13575.635873179897</v>
      </c>
      <c r="L1178" s="72">
        <f t="shared" si="93"/>
        <v>2480.3024299962735</v>
      </c>
      <c r="M1178" s="72">
        <f t="shared" si="94"/>
        <v>0.10016714539578096</v>
      </c>
      <c r="N1178" s="72" t="e">
        <f>IF(VLOOKUP(B1178,[1]Sheet1!$B$2:$G$553,6,FALSE)=0,"",L1178)</f>
        <v>#N/A</v>
      </c>
      <c r="O1178" s="72" t="e">
        <f>IF(VLOOKUP($B1178,[1]Sheet1!$C$2:$G$553,5,FALSE)=0,"",$L1178)</f>
        <v>#N/A</v>
      </c>
      <c r="P1178" s="72" t="e">
        <f>IF(VLOOKUP($B1178,[1]Sheet1!$D$2:$G$553,4,FALSE)=0,"",$L1178)</f>
        <v>#N/A</v>
      </c>
      <c r="Q1178" s="72" t="e">
        <f>IF(VLOOKUP($B1178,[1]Sheet1!$E$2:$G$553,3,FALSE)=0,"",$L1178)</f>
        <v>#N/A</v>
      </c>
      <c r="R1178" s="72" t="e">
        <f>IF(VLOOKUP($B1178,[1]Sheet1!$F$2:$G$553,2,FALSE)=0,"",$L1178)</f>
        <v>#N/A</v>
      </c>
      <c r="S1178" s="72" t="e">
        <f>COUNTIF([1]isolation_zones!$H$2:$H$1182,conductor_pz_summary_hftd_23_re!B1178)</f>
        <v>#VALUE!</v>
      </c>
    </row>
    <row r="1179" spans="1:19" x14ac:dyDescent="0.25">
      <c r="A1179" s="70">
        <v>1094</v>
      </c>
      <c r="B1179" s="71" t="s">
        <v>2992</v>
      </c>
      <c r="C1179" s="72">
        <v>152691103</v>
      </c>
      <c r="D1179" s="72" t="s">
        <v>1526</v>
      </c>
      <c r="E1179" s="72">
        <v>65394.326932946402</v>
      </c>
      <c r="F1179" s="72">
        <f t="shared" si="90"/>
        <v>40.642838367275573</v>
      </c>
      <c r="G1179" s="73">
        <v>485</v>
      </c>
      <c r="H1179" s="72">
        <f t="shared" si="91"/>
        <v>24.230047279415661</v>
      </c>
      <c r="I1179" s="74">
        <v>4.9958860369929199E-2</v>
      </c>
      <c r="J1179" s="75">
        <v>1178</v>
      </c>
      <c r="K1179" s="72">
        <f t="shared" si="92"/>
        <v>13616.278711547173</v>
      </c>
      <c r="L1179" s="72">
        <f t="shared" si="93"/>
        <v>2456.0723827168576</v>
      </c>
      <c r="M1179" s="72">
        <f t="shared" si="94"/>
        <v>9.9188613649236035E-2</v>
      </c>
      <c r="N1179" s="72" t="e">
        <f>IF(VLOOKUP(B1179,[1]Sheet1!$B$2:$G$553,6,FALSE)=0,"",L1179)</f>
        <v>#N/A</v>
      </c>
      <c r="O1179" s="72" t="e">
        <f>IF(VLOOKUP($B1179,[1]Sheet1!$C$2:$G$553,5,FALSE)=0,"",$L1179)</f>
        <v>#N/A</v>
      </c>
      <c r="P1179" s="72" t="e">
        <f>IF(VLOOKUP($B1179,[1]Sheet1!$D$2:$G$553,4,FALSE)=0,"",$L1179)</f>
        <v>#N/A</v>
      </c>
      <c r="Q1179" s="72" t="e">
        <f>IF(VLOOKUP($B1179,[1]Sheet1!$E$2:$G$553,3,FALSE)=0,"",$L1179)</f>
        <v>#N/A</v>
      </c>
      <c r="R1179" s="72" t="e">
        <f>IF(VLOOKUP($B1179,[1]Sheet1!$F$2:$G$553,2,FALSE)=0,"",$L1179)</f>
        <v>#N/A</v>
      </c>
      <c r="S1179" s="72" t="e">
        <f>COUNTIF([1]isolation_zones!$H$2:$H$1182,conductor_pz_summary_hftd_23_re!B1179)</f>
        <v>#VALUE!</v>
      </c>
    </row>
    <row r="1180" spans="1:19" x14ac:dyDescent="0.25">
      <c r="A1180" s="70">
        <v>1827</v>
      </c>
      <c r="B1180" s="71" t="s">
        <v>3237</v>
      </c>
      <c r="C1180" s="72">
        <v>152701108</v>
      </c>
      <c r="D1180" s="72" t="s">
        <v>1410</v>
      </c>
      <c r="E1180" s="72">
        <v>38762.648209492298</v>
      </c>
      <c r="F1180" s="72">
        <f t="shared" si="90"/>
        <v>24.09114245462542</v>
      </c>
      <c r="G1180" s="73">
        <v>329</v>
      </c>
      <c r="H1180" s="72">
        <f t="shared" si="91"/>
        <v>16.363767138174907</v>
      </c>
      <c r="I1180" s="74">
        <v>4.9737894037005799E-2</v>
      </c>
      <c r="J1180" s="75">
        <v>1179</v>
      </c>
      <c r="K1180" s="72">
        <f t="shared" si="92"/>
        <v>13640.369854001798</v>
      </c>
      <c r="L1180" s="72">
        <f t="shared" si="93"/>
        <v>2439.7086155786828</v>
      </c>
      <c r="M1180" s="72">
        <f t="shared" si="94"/>
        <v>9.8527762044073222E-2</v>
      </c>
      <c r="N1180" s="72">
        <f>IF(VLOOKUP(B1180,[1]Sheet1!$B$2:$G$553,6,FALSE)=0,"",L1180)</f>
        <v>2439.7086155786828</v>
      </c>
      <c r="O1180" s="72" t="e">
        <f>IF(VLOOKUP($B1180,[1]Sheet1!$C$2:$G$553,5,FALSE)=0,"",$L1180)</f>
        <v>#N/A</v>
      </c>
      <c r="P1180" s="72" t="e">
        <f>IF(VLOOKUP($B1180,[1]Sheet1!$D$2:$G$553,4,FALSE)=0,"",$L1180)</f>
        <v>#N/A</v>
      </c>
      <c r="Q1180" s="72" t="e">
        <f>IF(VLOOKUP($B1180,[1]Sheet1!$E$2:$G$553,3,FALSE)=0,"",$L1180)</f>
        <v>#N/A</v>
      </c>
      <c r="R1180" s="72" t="e">
        <f>IF(VLOOKUP($B1180,[1]Sheet1!$F$2:$G$553,2,FALSE)=0,"",$L1180)</f>
        <v>#N/A</v>
      </c>
      <c r="S1180" s="72" t="e">
        <f>COUNTIF([1]isolation_zones!$H$2:$H$1182,conductor_pz_summary_hftd_23_re!B1180)</f>
        <v>#VALUE!</v>
      </c>
    </row>
    <row r="1181" spans="1:19" x14ac:dyDescent="0.25">
      <c r="A1181" s="70">
        <v>971</v>
      </c>
      <c r="B1181" s="71" t="s">
        <v>1788</v>
      </c>
      <c r="C1181" s="72">
        <v>103221101</v>
      </c>
      <c r="D1181" s="72" t="s">
        <v>273</v>
      </c>
      <c r="E1181" s="72">
        <v>27936.750677870699</v>
      </c>
      <c r="F1181" s="72">
        <f t="shared" si="90"/>
        <v>17.362803404518768</v>
      </c>
      <c r="G1181" s="73">
        <v>140</v>
      </c>
      <c r="H1181" s="72">
        <f t="shared" si="91"/>
        <v>6.9630996045374678</v>
      </c>
      <c r="I1181" s="74">
        <v>4.9736425746696199E-2</v>
      </c>
      <c r="J1181" s="75">
        <v>1180</v>
      </c>
      <c r="K1181" s="72">
        <f t="shared" si="92"/>
        <v>13657.732657406317</v>
      </c>
      <c r="L1181" s="72">
        <f t="shared" si="93"/>
        <v>2432.7455159741453</v>
      </c>
      <c r="M1181" s="72">
        <f t="shared" si="94"/>
        <v>9.8246556896645271E-2</v>
      </c>
      <c r="N1181" s="72" t="e">
        <f>IF(VLOOKUP(B1181,[1]Sheet1!$B$2:$G$553,6,FALSE)=0,"",L1181)</f>
        <v>#N/A</v>
      </c>
      <c r="O1181" s="72" t="e">
        <f>IF(VLOOKUP($B1181,[1]Sheet1!$C$2:$G$553,5,FALSE)=0,"",$L1181)</f>
        <v>#N/A</v>
      </c>
      <c r="P1181" s="72" t="e">
        <f>IF(VLOOKUP($B1181,[1]Sheet1!$D$2:$G$553,4,FALSE)=0,"",$L1181)</f>
        <v>#N/A</v>
      </c>
      <c r="Q1181" s="72" t="e">
        <f>IF(VLOOKUP($B1181,[1]Sheet1!$E$2:$G$553,3,FALSE)=0,"",$L1181)</f>
        <v>#N/A</v>
      </c>
      <c r="R1181" s="72" t="e">
        <f>IF(VLOOKUP($B1181,[1]Sheet1!$F$2:$G$553,2,FALSE)=0,"",$L1181)</f>
        <v>#N/A</v>
      </c>
      <c r="S1181" s="72" t="e">
        <f>COUNTIF([1]isolation_zones!$H$2:$H$1182,conductor_pz_summary_hftd_23_re!B1181)</f>
        <v>#VALUE!</v>
      </c>
    </row>
    <row r="1182" spans="1:19" x14ac:dyDescent="0.25">
      <c r="A1182" s="70">
        <v>6396</v>
      </c>
      <c r="B1182" s="71" t="s">
        <v>4746</v>
      </c>
      <c r="C1182" s="72">
        <v>103491101</v>
      </c>
      <c r="D1182" s="72" t="s">
        <v>1586</v>
      </c>
      <c r="E1182" s="72">
        <v>16986.950312579</v>
      </c>
      <c r="F1182" s="72">
        <f t="shared" si="90"/>
        <v>10.557458242746426</v>
      </c>
      <c r="G1182" s="73">
        <v>122</v>
      </c>
      <c r="H1182" s="72">
        <f t="shared" si="91"/>
        <v>6.0633566534298531</v>
      </c>
      <c r="I1182" s="74">
        <v>4.9699644700244697E-2</v>
      </c>
      <c r="J1182" s="75">
        <v>1181</v>
      </c>
      <c r="K1182" s="72">
        <f t="shared" si="92"/>
        <v>13668.290115649064</v>
      </c>
      <c r="L1182" s="72">
        <f t="shared" si="93"/>
        <v>2426.6821593207155</v>
      </c>
      <c r="M1182" s="72">
        <f t="shared" si="94"/>
        <v>9.8001687916094579E-2</v>
      </c>
      <c r="N1182" s="72" t="e">
        <f>IF(VLOOKUP(B1182,[1]Sheet1!$B$2:$G$553,6,FALSE)=0,"",L1182)</f>
        <v>#N/A</v>
      </c>
      <c r="O1182" s="72" t="e">
        <f>IF(VLOOKUP($B1182,[1]Sheet1!$C$2:$G$553,5,FALSE)=0,"",$L1182)</f>
        <v>#N/A</v>
      </c>
      <c r="P1182" s="72" t="e">
        <f>IF(VLOOKUP($B1182,[1]Sheet1!$D$2:$G$553,4,FALSE)=0,"",$L1182)</f>
        <v>#N/A</v>
      </c>
      <c r="Q1182" s="72" t="e">
        <f>IF(VLOOKUP($B1182,[1]Sheet1!$E$2:$G$553,3,FALSE)=0,"",$L1182)</f>
        <v>#N/A</v>
      </c>
      <c r="R1182" s="72" t="e">
        <f>IF(VLOOKUP($B1182,[1]Sheet1!$F$2:$G$553,2,FALSE)=0,"",$L1182)</f>
        <v>#N/A</v>
      </c>
      <c r="S1182" s="72" t="e">
        <f>COUNTIF([1]isolation_zones!$H$2:$H$1182,conductor_pz_summary_hftd_23_re!B1182)</f>
        <v>#VALUE!</v>
      </c>
    </row>
    <row r="1183" spans="1:19" x14ac:dyDescent="0.25">
      <c r="A1183" s="70">
        <v>1501</v>
      </c>
      <c r="B1183" s="71" t="s">
        <v>3615</v>
      </c>
      <c r="C1183" s="72">
        <v>83912110</v>
      </c>
      <c r="D1183" s="72" t="s">
        <v>655</v>
      </c>
      <c r="E1183" s="72">
        <v>35307.703016128602</v>
      </c>
      <c r="F1183" s="72">
        <f t="shared" si="90"/>
        <v>21.943880059744316</v>
      </c>
      <c r="G1183" s="73">
        <v>117</v>
      </c>
      <c r="H1183" s="72">
        <f t="shared" si="91"/>
        <v>5.8139867028866101</v>
      </c>
      <c r="I1183" s="74">
        <v>4.9692194041765898E-2</v>
      </c>
      <c r="J1183" s="75">
        <v>1182</v>
      </c>
      <c r="K1183" s="72">
        <f t="shared" si="92"/>
        <v>13690.233995708808</v>
      </c>
      <c r="L1183" s="72">
        <f t="shared" si="93"/>
        <v>2420.8681726178288</v>
      </c>
      <c r="M1183" s="72">
        <f t="shared" si="94"/>
        <v>9.7766889754243788E-2</v>
      </c>
      <c r="N1183" s="72" t="e">
        <f>IF(VLOOKUP(B1183,[1]Sheet1!$B$2:$G$553,6,FALSE)=0,"",L1183)</f>
        <v>#N/A</v>
      </c>
      <c r="O1183" s="72" t="e">
        <f>IF(VLOOKUP($B1183,[1]Sheet1!$C$2:$G$553,5,FALSE)=0,"",$L1183)</f>
        <v>#N/A</v>
      </c>
      <c r="P1183" s="72" t="e">
        <f>IF(VLOOKUP($B1183,[1]Sheet1!$D$2:$G$553,4,FALSE)=0,"",$L1183)</f>
        <v>#N/A</v>
      </c>
      <c r="Q1183" s="72" t="e">
        <f>IF(VLOOKUP($B1183,[1]Sheet1!$E$2:$G$553,3,FALSE)=0,"",$L1183)</f>
        <v>#N/A</v>
      </c>
      <c r="R1183" s="72" t="e">
        <f>IF(VLOOKUP($B1183,[1]Sheet1!$F$2:$G$553,2,FALSE)=0,"",$L1183)</f>
        <v>#N/A</v>
      </c>
      <c r="S1183" s="72" t="e">
        <f>COUNTIF([1]isolation_zones!$H$2:$H$1182,conductor_pz_summary_hftd_23_re!B1183)</f>
        <v>#VALUE!</v>
      </c>
    </row>
    <row r="1184" spans="1:19" x14ac:dyDescent="0.25">
      <c r="A1184" s="70">
        <v>4371</v>
      </c>
      <c r="B1184" s="71" t="s">
        <v>2367</v>
      </c>
      <c r="C1184" s="72">
        <v>43182103</v>
      </c>
      <c r="D1184" s="72" t="s">
        <v>559</v>
      </c>
      <c r="E1184" s="72">
        <v>15233.615579933101</v>
      </c>
      <c r="F1184" s="72">
        <f t="shared" si="90"/>
        <v>9.4677536233269741</v>
      </c>
      <c r="G1184" s="73">
        <v>172</v>
      </c>
      <c r="H1184" s="72">
        <f t="shared" si="91"/>
        <v>8.5251323506033785</v>
      </c>
      <c r="I1184" s="74">
        <v>4.9564722968624297E-2</v>
      </c>
      <c r="J1184" s="75">
        <v>1183</v>
      </c>
      <c r="K1184" s="72">
        <f t="shared" si="92"/>
        <v>13699.701749332135</v>
      </c>
      <c r="L1184" s="72">
        <f t="shared" si="93"/>
        <v>2412.3430402672252</v>
      </c>
      <c r="M1184" s="72">
        <f t="shared" si="94"/>
        <v>9.7422601831386541E-2</v>
      </c>
      <c r="N1184" s="72" t="e">
        <f>IF(VLOOKUP(B1184,[1]Sheet1!$B$2:$G$553,6,FALSE)=0,"",L1184)</f>
        <v>#N/A</v>
      </c>
      <c r="O1184" s="72" t="e">
        <f>IF(VLOOKUP($B1184,[1]Sheet1!$C$2:$G$553,5,FALSE)=0,"",$L1184)</f>
        <v>#N/A</v>
      </c>
      <c r="P1184" s="72" t="e">
        <f>IF(VLOOKUP($B1184,[1]Sheet1!$D$2:$G$553,4,FALSE)=0,"",$L1184)</f>
        <v>#N/A</v>
      </c>
      <c r="Q1184" s="72" t="e">
        <f>IF(VLOOKUP($B1184,[1]Sheet1!$E$2:$G$553,3,FALSE)=0,"",$L1184)</f>
        <v>#N/A</v>
      </c>
      <c r="R1184" s="72" t="e">
        <f>IF(VLOOKUP($B1184,[1]Sheet1!$F$2:$G$553,2,FALSE)=0,"",$L1184)</f>
        <v>#N/A</v>
      </c>
      <c r="S1184" s="72" t="e">
        <f>COUNTIF([1]isolation_zones!$H$2:$H$1182,conductor_pz_summary_hftd_23_re!B1184)</f>
        <v>#VALUE!</v>
      </c>
    </row>
    <row r="1185" spans="1:19" x14ac:dyDescent="0.25">
      <c r="A1185" s="70">
        <v>774</v>
      </c>
      <c r="B1185" s="71" t="s">
        <v>6086</v>
      </c>
      <c r="C1185" s="72">
        <v>83242110</v>
      </c>
      <c r="D1185" s="72" t="s">
        <v>886</v>
      </c>
      <c r="E1185" s="72">
        <v>4423.0700685218098</v>
      </c>
      <c r="F1185" s="72">
        <f t="shared" si="90"/>
        <v>2.7489559157997574</v>
      </c>
      <c r="G1185" s="73">
        <v>61</v>
      </c>
      <c r="H1185" s="72">
        <f t="shared" si="91"/>
        <v>3.0099393894390936</v>
      </c>
      <c r="I1185" s="74">
        <v>4.9343268679329401E-2</v>
      </c>
      <c r="J1185" s="75">
        <v>1184</v>
      </c>
      <c r="K1185" s="72">
        <f t="shared" si="92"/>
        <v>13702.450705247935</v>
      </c>
      <c r="L1185" s="72">
        <f t="shared" si="93"/>
        <v>2409.3331008777859</v>
      </c>
      <c r="M1185" s="72">
        <f t="shared" si="94"/>
        <v>9.7301045269247904E-2</v>
      </c>
      <c r="N1185" s="72" t="e">
        <f>IF(VLOOKUP(B1185,[1]Sheet1!$B$2:$G$553,6,FALSE)=0,"",L1185)</f>
        <v>#N/A</v>
      </c>
      <c r="O1185" s="72" t="e">
        <f>IF(VLOOKUP($B1185,[1]Sheet1!$C$2:$G$553,5,FALSE)=0,"",$L1185)</f>
        <v>#N/A</v>
      </c>
      <c r="P1185" s="72" t="e">
        <f>IF(VLOOKUP($B1185,[1]Sheet1!$D$2:$G$553,4,FALSE)=0,"",$L1185)</f>
        <v>#N/A</v>
      </c>
      <c r="Q1185" s="72" t="e">
        <f>IF(VLOOKUP($B1185,[1]Sheet1!$E$2:$G$553,3,FALSE)=0,"",$L1185)</f>
        <v>#N/A</v>
      </c>
      <c r="R1185" s="72" t="e">
        <f>IF(VLOOKUP($B1185,[1]Sheet1!$F$2:$G$553,2,FALSE)=0,"",$L1185)</f>
        <v>#N/A</v>
      </c>
      <c r="S1185" s="72" t="e">
        <f>COUNTIF([1]isolation_zones!$H$2:$H$1182,conductor_pz_summary_hftd_23_re!B1185)</f>
        <v>#VALUE!</v>
      </c>
    </row>
    <row r="1186" spans="1:19" x14ac:dyDescent="0.25">
      <c r="A1186" s="70">
        <v>4796</v>
      </c>
      <c r="B1186" s="71" t="s">
        <v>3503</v>
      </c>
      <c r="C1186" s="72">
        <v>182811102</v>
      </c>
      <c r="D1186" s="72" t="s">
        <v>1256</v>
      </c>
      <c r="E1186" s="72">
        <v>54530.2398734995</v>
      </c>
      <c r="F1186" s="72">
        <f t="shared" si="90"/>
        <v>33.890764371348354</v>
      </c>
      <c r="G1186" s="73">
        <v>131</v>
      </c>
      <c r="H1186" s="72">
        <f t="shared" si="91"/>
        <v>6.4386012480070027</v>
      </c>
      <c r="I1186" s="74">
        <v>4.9149627847381701E-2</v>
      </c>
      <c r="J1186" s="75">
        <v>1185</v>
      </c>
      <c r="K1186" s="72">
        <f t="shared" si="92"/>
        <v>13736.341469619283</v>
      </c>
      <c r="L1186" s="72">
        <f t="shared" si="93"/>
        <v>2402.8944996297787</v>
      </c>
      <c r="M1186" s="72">
        <f t="shared" si="94"/>
        <v>9.7041022015811204E-2</v>
      </c>
      <c r="N1186" s="72" t="e">
        <f>IF(VLOOKUP(B1186,[1]Sheet1!$B$2:$G$553,6,FALSE)=0,"",L1186)</f>
        <v>#N/A</v>
      </c>
      <c r="O1186" s="72" t="e">
        <f>IF(VLOOKUP($B1186,[1]Sheet1!$C$2:$G$553,5,FALSE)=0,"",$L1186)</f>
        <v>#N/A</v>
      </c>
      <c r="P1186" s="72" t="e">
        <f>IF(VLOOKUP($B1186,[1]Sheet1!$D$2:$G$553,4,FALSE)=0,"",$L1186)</f>
        <v>#N/A</v>
      </c>
      <c r="Q1186" s="72" t="e">
        <f>IF(VLOOKUP($B1186,[1]Sheet1!$E$2:$G$553,3,FALSE)=0,"",$L1186)</f>
        <v>#N/A</v>
      </c>
      <c r="R1186" s="72" t="e">
        <f>IF(VLOOKUP($B1186,[1]Sheet1!$F$2:$G$553,2,FALSE)=0,"",$L1186)</f>
        <v>#N/A</v>
      </c>
      <c r="S1186" s="72" t="e">
        <f>COUNTIF([1]isolation_zones!$H$2:$H$1182,conductor_pz_summary_hftd_23_re!B1186)</f>
        <v>#VALUE!</v>
      </c>
    </row>
    <row r="1187" spans="1:19" x14ac:dyDescent="0.25">
      <c r="A1187" s="70">
        <v>899</v>
      </c>
      <c r="B1187" s="71" t="s">
        <v>2209</v>
      </c>
      <c r="C1187" s="72">
        <v>163761704</v>
      </c>
      <c r="D1187" s="72" t="s">
        <v>469</v>
      </c>
      <c r="E1187" s="72">
        <v>37886.619609950802</v>
      </c>
      <c r="F1187" s="72">
        <f t="shared" si="90"/>
        <v>23.546687141050839</v>
      </c>
      <c r="G1187" s="73">
        <v>246</v>
      </c>
      <c r="H1187" s="72">
        <f t="shared" si="91"/>
        <v>12.075194131400577</v>
      </c>
      <c r="I1187" s="74">
        <v>4.9086155005693403E-2</v>
      </c>
      <c r="J1187" s="75">
        <v>1186</v>
      </c>
      <c r="K1187" s="72">
        <f t="shared" si="92"/>
        <v>13759.888156760335</v>
      </c>
      <c r="L1187" s="72">
        <f t="shared" si="93"/>
        <v>2390.8193054983781</v>
      </c>
      <c r="M1187" s="72">
        <f t="shared" si="94"/>
        <v>9.6553364659347579E-2</v>
      </c>
      <c r="N1187" s="72" t="e">
        <f>IF(VLOOKUP(B1187,[1]Sheet1!$B$2:$G$553,6,FALSE)=0,"",L1187)</f>
        <v>#N/A</v>
      </c>
      <c r="O1187" s="72" t="e">
        <f>IF(VLOOKUP($B1187,[1]Sheet1!$C$2:$G$553,5,FALSE)=0,"",$L1187)</f>
        <v>#N/A</v>
      </c>
      <c r="P1187" s="72" t="e">
        <f>IF(VLOOKUP($B1187,[1]Sheet1!$D$2:$G$553,4,FALSE)=0,"",$L1187)</f>
        <v>#N/A</v>
      </c>
      <c r="Q1187" s="72" t="e">
        <f>IF(VLOOKUP($B1187,[1]Sheet1!$E$2:$G$553,3,FALSE)=0,"",$L1187)</f>
        <v>#N/A</v>
      </c>
      <c r="R1187" s="72" t="e">
        <f>IF(VLOOKUP($B1187,[1]Sheet1!$F$2:$G$553,2,FALSE)=0,"",$L1187)</f>
        <v>#N/A</v>
      </c>
      <c r="S1187" s="72" t="e">
        <f>COUNTIF([1]isolation_zones!$H$2:$H$1182,conductor_pz_summary_hftd_23_re!B1187)</f>
        <v>#VALUE!</v>
      </c>
    </row>
    <row r="1188" spans="1:19" x14ac:dyDescent="0.25">
      <c r="A1188" s="70">
        <v>8632</v>
      </c>
      <c r="B1188" s="71" t="s">
        <v>2256</v>
      </c>
      <c r="C1188" s="72">
        <v>83481110</v>
      </c>
      <c r="D1188" s="72" t="s">
        <v>113</v>
      </c>
      <c r="E1188" s="72">
        <v>3051.21751425617</v>
      </c>
      <c r="F1188" s="72">
        <f t="shared" si="90"/>
        <v>1.8963440113462835</v>
      </c>
      <c r="G1188" s="73">
        <v>16</v>
      </c>
      <c r="H1188" s="72">
        <f t="shared" si="91"/>
        <v>0.78481635929809757</v>
      </c>
      <c r="I1188" s="74">
        <v>4.9051022456131098E-2</v>
      </c>
      <c r="J1188" s="75">
        <v>1187</v>
      </c>
      <c r="K1188" s="72">
        <f t="shared" si="92"/>
        <v>13761.784500771681</v>
      </c>
      <c r="L1188" s="72">
        <f t="shared" si="93"/>
        <v>2390.0344891390801</v>
      </c>
      <c r="M1188" s="72">
        <f t="shared" si="94"/>
        <v>9.6521669808985758E-2</v>
      </c>
      <c r="N1188" s="72" t="e">
        <f>IF(VLOOKUP(B1188,[1]Sheet1!$B$2:$G$553,6,FALSE)=0,"",L1188)</f>
        <v>#N/A</v>
      </c>
      <c r="O1188" s="72" t="e">
        <f>IF(VLOOKUP($B1188,[1]Sheet1!$C$2:$G$553,5,FALSE)=0,"",$L1188)</f>
        <v>#N/A</v>
      </c>
      <c r="P1188" s="72" t="e">
        <f>IF(VLOOKUP($B1188,[1]Sheet1!$D$2:$G$553,4,FALSE)=0,"",$L1188)</f>
        <v>#N/A</v>
      </c>
      <c r="Q1188" s="72" t="e">
        <f>IF(VLOOKUP($B1188,[1]Sheet1!$E$2:$G$553,3,FALSE)=0,"",$L1188)</f>
        <v>#N/A</v>
      </c>
      <c r="R1188" s="72" t="e">
        <f>IF(VLOOKUP($B1188,[1]Sheet1!$F$2:$G$553,2,FALSE)=0,"",$L1188)</f>
        <v>#N/A</v>
      </c>
      <c r="S1188" s="72" t="e">
        <f>COUNTIF([1]isolation_zones!$H$2:$H$1182,conductor_pz_summary_hftd_23_re!B1188)</f>
        <v>#VALUE!</v>
      </c>
    </row>
    <row r="1189" spans="1:19" x14ac:dyDescent="0.25">
      <c r="A1189" s="70">
        <v>4409</v>
      </c>
      <c r="B1189" s="71" t="s">
        <v>3508</v>
      </c>
      <c r="C1189" s="72">
        <v>152691107</v>
      </c>
      <c r="D1189" s="72" t="s">
        <v>1402</v>
      </c>
      <c r="E1189" s="72">
        <v>12735.664596652001</v>
      </c>
      <c r="F1189" s="72">
        <f t="shared" si="90"/>
        <v>7.9152669960546929</v>
      </c>
      <c r="G1189" s="73">
        <v>100</v>
      </c>
      <c r="H1189" s="72">
        <f t="shared" si="91"/>
        <v>4.8737307233753899</v>
      </c>
      <c r="I1189" s="74">
        <v>4.8737307233753899E-2</v>
      </c>
      <c r="J1189" s="75">
        <v>1188</v>
      </c>
      <c r="K1189" s="72">
        <f t="shared" si="92"/>
        <v>13769.699767767735</v>
      </c>
      <c r="L1189" s="72">
        <f t="shared" si="93"/>
        <v>2385.1607584157045</v>
      </c>
      <c r="M1189" s="72">
        <f t="shared" si="94"/>
        <v>9.6324843934816454E-2</v>
      </c>
      <c r="N1189" s="72" t="e">
        <f>IF(VLOOKUP(B1189,[1]Sheet1!$B$2:$G$553,6,FALSE)=0,"",L1189)</f>
        <v>#N/A</v>
      </c>
      <c r="O1189" s="72" t="e">
        <f>IF(VLOOKUP($B1189,[1]Sheet1!$C$2:$G$553,5,FALSE)=0,"",$L1189)</f>
        <v>#N/A</v>
      </c>
      <c r="P1189" s="72" t="e">
        <f>IF(VLOOKUP($B1189,[1]Sheet1!$D$2:$G$553,4,FALSE)=0,"",$L1189)</f>
        <v>#N/A</v>
      </c>
      <c r="Q1189" s="72" t="e">
        <f>IF(VLOOKUP($B1189,[1]Sheet1!$E$2:$G$553,3,FALSE)=0,"",$L1189)</f>
        <v>#N/A</v>
      </c>
      <c r="R1189" s="72" t="e">
        <f>IF(VLOOKUP($B1189,[1]Sheet1!$F$2:$G$553,2,FALSE)=0,"",$L1189)</f>
        <v>#N/A</v>
      </c>
      <c r="S1189" s="72" t="e">
        <f>COUNTIF([1]isolation_zones!$H$2:$H$1182,conductor_pz_summary_hftd_23_re!B1189)</f>
        <v>#VALUE!</v>
      </c>
    </row>
    <row r="1190" spans="1:19" x14ac:dyDescent="0.25">
      <c r="A1190" s="70">
        <v>2076</v>
      </c>
      <c r="B1190" s="71" t="s">
        <v>3957</v>
      </c>
      <c r="C1190" s="72">
        <v>183181101</v>
      </c>
      <c r="D1190" s="72" t="s">
        <v>781</v>
      </c>
      <c r="E1190" s="72">
        <v>19990.555744881</v>
      </c>
      <c r="F1190" s="72">
        <f t="shared" si="90"/>
        <v>12.424211152816035</v>
      </c>
      <c r="G1190" s="73">
        <v>147</v>
      </c>
      <c r="H1190" s="72">
        <f t="shared" si="91"/>
        <v>7.1640502253342504</v>
      </c>
      <c r="I1190" s="74">
        <v>4.8735035546491501E-2</v>
      </c>
      <c r="J1190" s="75">
        <v>1189</v>
      </c>
      <c r="K1190" s="72">
        <f t="shared" si="92"/>
        <v>13782.123978920552</v>
      </c>
      <c r="L1190" s="72">
        <f t="shared" si="93"/>
        <v>2377.9967081903701</v>
      </c>
      <c r="M1190" s="72">
        <f t="shared" si="94"/>
        <v>9.6035523385892579E-2</v>
      </c>
      <c r="N1190" s="72" t="e">
        <f>IF(VLOOKUP(B1190,[1]Sheet1!$B$2:$G$553,6,FALSE)=0,"",L1190)</f>
        <v>#N/A</v>
      </c>
      <c r="O1190" s="72" t="e">
        <f>IF(VLOOKUP($B1190,[1]Sheet1!$C$2:$G$553,5,FALSE)=0,"",$L1190)</f>
        <v>#N/A</v>
      </c>
      <c r="P1190" s="72" t="e">
        <f>IF(VLOOKUP($B1190,[1]Sheet1!$D$2:$G$553,4,FALSE)=0,"",$L1190)</f>
        <v>#N/A</v>
      </c>
      <c r="Q1190" s="72" t="e">
        <f>IF(VLOOKUP($B1190,[1]Sheet1!$E$2:$G$553,3,FALSE)=0,"",$L1190)</f>
        <v>#N/A</v>
      </c>
      <c r="R1190" s="72" t="e">
        <f>IF(VLOOKUP($B1190,[1]Sheet1!$F$2:$G$553,2,FALSE)=0,"",$L1190)</f>
        <v>#N/A</v>
      </c>
      <c r="S1190" s="72" t="e">
        <f>COUNTIF([1]isolation_zones!$H$2:$H$1182,conductor_pz_summary_hftd_23_re!B1190)</f>
        <v>#VALUE!</v>
      </c>
    </row>
    <row r="1191" spans="1:19" x14ac:dyDescent="0.25">
      <c r="A1191" s="70">
        <v>6423</v>
      </c>
      <c r="B1191" s="71" t="s">
        <v>2756</v>
      </c>
      <c r="C1191" s="72">
        <v>14662113</v>
      </c>
      <c r="D1191" s="72" t="s">
        <v>85</v>
      </c>
      <c r="E1191" s="72">
        <v>6199.9698055271901</v>
      </c>
      <c r="F1191" s="72">
        <f t="shared" si="90"/>
        <v>3.8533062806259726</v>
      </c>
      <c r="G1191" s="73">
        <v>42</v>
      </c>
      <c r="H1191" s="72">
        <f t="shared" si="91"/>
        <v>2.0447268548669091</v>
      </c>
      <c r="I1191" s="74">
        <v>4.8683972734926403E-2</v>
      </c>
      <c r="J1191" s="75">
        <v>1190</v>
      </c>
      <c r="K1191" s="72">
        <f t="shared" si="92"/>
        <v>13785.977285201177</v>
      </c>
      <c r="L1191" s="72">
        <f t="shared" si="93"/>
        <v>2375.9519813355032</v>
      </c>
      <c r="M1191" s="72">
        <f t="shared" si="94"/>
        <v>9.595294698323735E-2</v>
      </c>
      <c r="N1191" s="72">
        <f>IF(VLOOKUP(B1191,[1]Sheet1!$B$2:$G$553,6,FALSE)=0,"",L1191)</f>
        <v>2375.9519813355032</v>
      </c>
      <c r="O1191" s="72" t="e">
        <f>IF(VLOOKUP($B1191,[1]Sheet1!$C$2:$G$553,5,FALSE)=0,"",$L1191)</f>
        <v>#N/A</v>
      </c>
      <c r="P1191" s="72" t="e">
        <f>IF(VLOOKUP($B1191,[1]Sheet1!$D$2:$G$553,4,FALSE)=0,"",$L1191)</f>
        <v>#N/A</v>
      </c>
      <c r="Q1191" s="72" t="e">
        <f>IF(VLOOKUP($B1191,[1]Sheet1!$E$2:$G$553,3,FALSE)=0,"",$L1191)</f>
        <v>#N/A</v>
      </c>
      <c r="R1191" s="72" t="e">
        <f>IF(VLOOKUP($B1191,[1]Sheet1!$F$2:$G$553,2,FALSE)=0,"",$L1191)</f>
        <v>#N/A</v>
      </c>
      <c r="S1191" s="72" t="e">
        <f>COUNTIF([1]isolation_zones!$H$2:$H$1182,conductor_pz_summary_hftd_23_re!B1191)</f>
        <v>#VALUE!</v>
      </c>
    </row>
    <row r="1192" spans="1:19" x14ac:dyDescent="0.25">
      <c r="A1192" s="70">
        <v>7009</v>
      </c>
      <c r="B1192" s="71" t="s">
        <v>2464</v>
      </c>
      <c r="C1192" s="72">
        <v>152561105</v>
      </c>
      <c r="D1192" s="72" t="s">
        <v>1090</v>
      </c>
      <c r="E1192" s="72">
        <v>12910.451563831301</v>
      </c>
      <c r="F1192" s="72">
        <f t="shared" si="90"/>
        <v>8.0238978022568688</v>
      </c>
      <c r="G1192" s="73">
        <v>145</v>
      </c>
      <c r="H1192" s="72">
        <f t="shared" si="91"/>
        <v>7.0474591143248029</v>
      </c>
      <c r="I1192" s="74">
        <v>4.8603166305688297E-2</v>
      </c>
      <c r="J1192" s="75">
        <v>1191</v>
      </c>
      <c r="K1192" s="72">
        <f t="shared" si="92"/>
        <v>13794.001183003435</v>
      </c>
      <c r="L1192" s="72">
        <f t="shared" si="93"/>
        <v>2368.9045222211785</v>
      </c>
      <c r="M1192" s="72">
        <f t="shared" si="94"/>
        <v>9.5668334972525235E-2</v>
      </c>
      <c r="N1192" s="72" t="e">
        <f>IF(VLOOKUP(B1192,[1]Sheet1!$B$2:$G$553,6,FALSE)=0,"",L1192)</f>
        <v>#N/A</v>
      </c>
      <c r="O1192" s="72" t="e">
        <f>IF(VLOOKUP($B1192,[1]Sheet1!$C$2:$G$553,5,FALSE)=0,"",$L1192)</f>
        <v>#N/A</v>
      </c>
      <c r="P1192" s="72" t="e">
        <f>IF(VLOOKUP($B1192,[1]Sheet1!$D$2:$G$553,4,FALSE)=0,"",$L1192)</f>
        <v>#N/A</v>
      </c>
      <c r="Q1192" s="72" t="e">
        <f>IF(VLOOKUP($B1192,[1]Sheet1!$E$2:$G$553,3,FALSE)=0,"",$L1192)</f>
        <v>#N/A</v>
      </c>
      <c r="R1192" s="72" t="e">
        <f>IF(VLOOKUP($B1192,[1]Sheet1!$F$2:$G$553,2,FALSE)=0,"",$L1192)</f>
        <v>#N/A</v>
      </c>
      <c r="S1192" s="72" t="e">
        <f>COUNTIF([1]isolation_zones!$H$2:$H$1182,conductor_pz_summary_hftd_23_re!B1192)</f>
        <v>#VALUE!</v>
      </c>
    </row>
    <row r="1193" spans="1:19" x14ac:dyDescent="0.25">
      <c r="A1193" s="70">
        <v>9522</v>
      </c>
      <c r="B1193" s="71" t="s">
        <v>6087</v>
      </c>
      <c r="C1193" s="72">
        <v>252921110</v>
      </c>
      <c r="D1193" s="72" t="s">
        <v>1612</v>
      </c>
      <c r="E1193" s="72">
        <v>1243.2231407905099</v>
      </c>
      <c r="F1193" s="72">
        <f t="shared" si="90"/>
        <v>0.77266820434463013</v>
      </c>
      <c r="G1193" s="73">
        <v>16</v>
      </c>
      <c r="H1193" s="72">
        <f t="shared" si="91"/>
        <v>0.77553559283458884</v>
      </c>
      <c r="I1193" s="74">
        <v>4.8470974552161802E-2</v>
      </c>
      <c r="J1193" s="75">
        <v>1192</v>
      </c>
      <c r="K1193" s="72">
        <f t="shared" si="92"/>
        <v>13794.773851207779</v>
      </c>
      <c r="L1193" s="72">
        <f t="shared" si="93"/>
        <v>2368.1289866283437</v>
      </c>
      <c r="M1193" s="72">
        <f t="shared" si="94"/>
        <v>9.5637014926410052E-2</v>
      </c>
      <c r="N1193" s="72" t="e">
        <f>IF(VLOOKUP(B1193,[1]Sheet1!$B$2:$G$553,6,FALSE)=0,"",L1193)</f>
        <v>#N/A</v>
      </c>
      <c r="O1193" s="72" t="e">
        <f>IF(VLOOKUP($B1193,[1]Sheet1!$C$2:$G$553,5,FALSE)=0,"",$L1193)</f>
        <v>#N/A</v>
      </c>
      <c r="P1193" s="72" t="e">
        <f>IF(VLOOKUP($B1193,[1]Sheet1!$D$2:$G$553,4,FALSE)=0,"",$L1193)</f>
        <v>#N/A</v>
      </c>
      <c r="Q1193" s="72" t="e">
        <f>IF(VLOOKUP($B1193,[1]Sheet1!$E$2:$G$553,3,FALSE)=0,"",$L1193)</f>
        <v>#N/A</v>
      </c>
      <c r="R1193" s="72" t="e">
        <f>IF(VLOOKUP($B1193,[1]Sheet1!$F$2:$G$553,2,FALSE)=0,"",$L1193)</f>
        <v>#N/A</v>
      </c>
      <c r="S1193" s="72" t="e">
        <f>COUNTIF([1]isolation_zones!$H$2:$H$1182,conductor_pz_summary_hftd_23_re!B1193)</f>
        <v>#VALUE!</v>
      </c>
    </row>
    <row r="1194" spans="1:19" x14ac:dyDescent="0.25">
      <c r="A1194" s="70">
        <v>4908</v>
      </c>
      <c r="B1194" s="71" t="s">
        <v>6088</v>
      </c>
      <c r="C1194" s="72">
        <v>182571103</v>
      </c>
      <c r="D1194" s="72" t="s">
        <v>1098</v>
      </c>
      <c r="E1194" s="72">
        <v>4025.5628316662301</v>
      </c>
      <c r="F1194" s="72">
        <f t="shared" si="90"/>
        <v>2.5019035622537165</v>
      </c>
      <c r="G1194" s="73">
        <v>27</v>
      </c>
      <c r="H1194" s="72">
        <f t="shared" si="91"/>
        <v>1.3004152913335716</v>
      </c>
      <c r="I1194" s="74">
        <v>4.8163529308650803E-2</v>
      </c>
      <c r="J1194" s="75">
        <v>1193</v>
      </c>
      <c r="K1194" s="72">
        <f t="shared" si="92"/>
        <v>13797.275754770033</v>
      </c>
      <c r="L1194" s="72">
        <f t="shared" si="93"/>
        <v>2366.8285713370101</v>
      </c>
      <c r="M1194" s="72">
        <f t="shared" si="94"/>
        <v>9.5584497585787964E-2</v>
      </c>
      <c r="N1194" s="72" t="e">
        <f>IF(VLOOKUP(B1194,[1]Sheet1!$B$2:$G$553,6,FALSE)=0,"",L1194)</f>
        <v>#N/A</v>
      </c>
      <c r="O1194" s="72" t="e">
        <f>IF(VLOOKUP($B1194,[1]Sheet1!$C$2:$G$553,5,FALSE)=0,"",$L1194)</f>
        <v>#N/A</v>
      </c>
      <c r="P1194" s="72" t="e">
        <f>IF(VLOOKUP($B1194,[1]Sheet1!$D$2:$G$553,4,FALSE)=0,"",$L1194)</f>
        <v>#N/A</v>
      </c>
      <c r="Q1194" s="72" t="e">
        <f>IF(VLOOKUP($B1194,[1]Sheet1!$E$2:$G$553,3,FALSE)=0,"",$L1194)</f>
        <v>#N/A</v>
      </c>
      <c r="R1194" s="72" t="e">
        <f>IF(VLOOKUP($B1194,[1]Sheet1!$F$2:$G$553,2,FALSE)=0,"",$L1194)</f>
        <v>#N/A</v>
      </c>
      <c r="S1194" s="72" t="e">
        <f>COUNTIF([1]isolation_zones!$H$2:$H$1182,conductor_pz_summary_hftd_23_re!B1194)</f>
        <v>#VALUE!</v>
      </c>
    </row>
    <row r="1195" spans="1:19" x14ac:dyDescent="0.25">
      <c r="A1195" s="70">
        <v>537</v>
      </c>
      <c r="B1195" s="71" t="s">
        <v>3658</v>
      </c>
      <c r="C1195" s="72">
        <v>192321121</v>
      </c>
      <c r="D1195" s="72" t="s">
        <v>257</v>
      </c>
      <c r="E1195" s="72">
        <v>29307.754225452201</v>
      </c>
      <c r="F1195" s="72">
        <f t="shared" si="90"/>
        <v>18.214887647888254</v>
      </c>
      <c r="G1195" s="73">
        <v>109</v>
      </c>
      <c r="H1195" s="72">
        <f t="shared" si="91"/>
        <v>5.2440481001233401</v>
      </c>
      <c r="I1195" s="74">
        <v>4.8110533028654499E-2</v>
      </c>
      <c r="J1195" s="75">
        <v>1194</v>
      </c>
      <c r="K1195" s="72">
        <f t="shared" si="92"/>
        <v>13815.490642417921</v>
      </c>
      <c r="L1195" s="72">
        <f t="shared" si="93"/>
        <v>2361.5845232368865</v>
      </c>
      <c r="M1195" s="72">
        <f t="shared" si="94"/>
        <v>9.5372716424686435E-2</v>
      </c>
      <c r="N1195" s="72" t="e">
        <f>IF(VLOOKUP(B1195,[1]Sheet1!$B$2:$G$553,6,FALSE)=0,"",L1195)</f>
        <v>#N/A</v>
      </c>
      <c r="O1195" s="72" t="e">
        <f>IF(VLOOKUP($B1195,[1]Sheet1!$C$2:$G$553,5,FALSE)=0,"",$L1195)</f>
        <v>#N/A</v>
      </c>
      <c r="P1195" s="72" t="e">
        <f>IF(VLOOKUP($B1195,[1]Sheet1!$D$2:$G$553,4,FALSE)=0,"",$L1195)</f>
        <v>#N/A</v>
      </c>
      <c r="Q1195" s="72" t="e">
        <f>IF(VLOOKUP($B1195,[1]Sheet1!$E$2:$G$553,3,FALSE)=0,"",$L1195)</f>
        <v>#N/A</v>
      </c>
      <c r="R1195" s="72" t="e">
        <f>IF(VLOOKUP($B1195,[1]Sheet1!$F$2:$G$553,2,FALSE)=0,"",$L1195)</f>
        <v>#N/A</v>
      </c>
      <c r="S1195" s="72" t="e">
        <f>COUNTIF([1]isolation_zones!$H$2:$H$1182,conductor_pz_summary_hftd_23_re!B1195)</f>
        <v>#VALUE!</v>
      </c>
    </row>
    <row r="1196" spans="1:19" x14ac:dyDescent="0.25">
      <c r="A1196" s="70">
        <v>522</v>
      </c>
      <c r="B1196" s="71" t="s">
        <v>3404</v>
      </c>
      <c r="C1196" s="72">
        <v>42811111</v>
      </c>
      <c r="D1196" s="72" t="s">
        <v>33</v>
      </c>
      <c r="E1196" s="72">
        <v>25055.046538333099</v>
      </c>
      <c r="F1196" s="72">
        <f t="shared" si="90"/>
        <v>15.571812640356184</v>
      </c>
      <c r="G1196" s="73">
        <v>165</v>
      </c>
      <c r="H1196" s="72">
        <f t="shared" si="91"/>
        <v>7.9293535402367876</v>
      </c>
      <c r="I1196" s="74">
        <v>4.8056688122647198E-2</v>
      </c>
      <c r="J1196" s="75">
        <v>1195</v>
      </c>
      <c r="K1196" s="72">
        <f t="shared" si="92"/>
        <v>13831.062455058276</v>
      </c>
      <c r="L1196" s="72">
        <f t="shared" si="93"/>
        <v>2353.6551696966499</v>
      </c>
      <c r="M1196" s="72">
        <f t="shared" si="94"/>
        <v>9.5052489060735254E-2</v>
      </c>
      <c r="N1196" s="72" t="e">
        <f>IF(VLOOKUP(B1196,[1]Sheet1!$B$2:$G$553,6,FALSE)=0,"",L1196)</f>
        <v>#N/A</v>
      </c>
      <c r="O1196" s="72" t="e">
        <f>IF(VLOOKUP($B1196,[1]Sheet1!$C$2:$G$553,5,FALSE)=0,"",$L1196)</f>
        <v>#N/A</v>
      </c>
      <c r="P1196" s="72" t="e">
        <f>IF(VLOOKUP($B1196,[1]Sheet1!$D$2:$G$553,4,FALSE)=0,"",$L1196)</f>
        <v>#N/A</v>
      </c>
      <c r="Q1196" s="72" t="e">
        <f>IF(VLOOKUP($B1196,[1]Sheet1!$E$2:$G$553,3,FALSE)=0,"",$L1196)</f>
        <v>#N/A</v>
      </c>
      <c r="R1196" s="72" t="e">
        <f>IF(VLOOKUP($B1196,[1]Sheet1!$F$2:$G$553,2,FALSE)=0,"",$L1196)</f>
        <v>#N/A</v>
      </c>
      <c r="S1196" s="72" t="e">
        <f>COUNTIF([1]isolation_zones!$H$2:$H$1182,conductor_pz_summary_hftd_23_re!B1196)</f>
        <v>#VALUE!</v>
      </c>
    </row>
    <row r="1197" spans="1:19" x14ac:dyDescent="0.25">
      <c r="A1197" s="70">
        <v>6679</v>
      </c>
      <c r="B1197" s="71" t="s">
        <v>4793</v>
      </c>
      <c r="C1197" s="72">
        <v>42681101</v>
      </c>
      <c r="D1197" s="72" t="s">
        <v>485</v>
      </c>
      <c r="E1197" s="72">
        <v>15610.272049368399</v>
      </c>
      <c r="F1197" s="72">
        <f t="shared" si="90"/>
        <v>9.7018471406888747</v>
      </c>
      <c r="G1197" s="73">
        <v>73</v>
      </c>
      <c r="H1197" s="72">
        <f t="shared" si="91"/>
        <v>3.5071635179872032</v>
      </c>
      <c r="I1197" s="74">
        <v>4.8043335862838397E-2</v>
      </c>
      <c r="J1197" s="75">
        <v>1196</v>
      </c>
      <c r="K1197" s="72">
        <f t="shared" si="92"/>
        <v>13840.764302198964</v>
      </c>
      <c r="L1197" s="72">
        <f t="shared" si="93"/>
        <v>2350.1480061786629</v>
      </c>
      <c r="M1197" s="72">
        <f t="shared" si="94"/>
        <v>9.4910852075751326E-2</v>
      </c>
      <c r="N1197" s="72" t="e">
        <f>IF(VLOOKUP(B1197,[1]Sheet1!$B$2:$G$553,6,FALSE)=0,"",L1197)</f>
        <v>#N/A</v>
      </c>
      <c r="O1197" s="72" t="e">
        <f>IF(VLOOKUP($B1197,[1]Sheet1!$C$2:$G$553,5,FALSE)=0,"",$L1197)</f>
        <v>#N/A</v>
      </c>
      <c r="P1197" s="72" t="e">
        <f>IF(VLOOKUP($B1197,[1]Sheet1!$D$2:$G$553,4,FALSE)=0,"",$L1197)</f>
        <v>#N/A</v>
      </c>
      <c r="Q1197" s="72" t="e">
        <f>IF(VLOOKUP($B1197,[1]Sheet1!$E$2:$G$553,3,FALSE)=0,"",$L1197)</f>
        <v>#N/A</v>
      </c>
      <c r="R1197" s="72" t="e">
        <f>IF(VLOOKUP($B1197,[1]Sheet1!$F$2:$G$553,2,FALSE)=0,"",$L1197)</f>
        <v>#N/A</v>
      </c>
      <c r="S1197" s="72" t="e">
        <f>COUNTIF([1]isolation_zones!$H$2:$H$1182,conductor_pz_summary_hftd_23_re!B1197)</f>
        <v>#VALUE!</v>
      </c>
    </row>
    <row r="1198" spans="1:19" x14ac:dyDescent="0.25">
      <c r="A1198" s="70">
        <v>7262</v>
      </c>
      <c r="B1198" s="71" t="s">
        <v>3358</v>
      </c>
      <c r="C1198" s="72">
        <v>192411101</v>
      </c>
      <c r="D1198" s="72" t="s">
        <v>434</v>
      </c>
      <c r="E1198" s="72">
        <v>34990.355906935998</v>
      </c>
      <c r="F1198" s="72">
        <f t="shared" si="90"/>
        <v>21.746647549369793</v>
      </c>
      <c r="G1198" s="73">
        <v>194</v>
      </c>
      <c r="H1198" s="72">
        <f t="shared" si="91"/>
        <v>9.3108573040726554</v>
      </c>
      <c r="I1198" s="74">
        <v>4.7994109814807499E-2</v>
      </c>
      <c r="J1198" s="75">
        <v>1197</v>
      </c>
      <c r="K1198" s="72">
        <f t="shared" si="92"/>
        <v>13862.510949748334</v>
      </c>
      <c r="L1198" s="72">
        <f t="shared" si="93"/>
        <v>2340.8371488745902</v>
      </c>
      <c r="M1198" s="72">
        <f t="shared" si="94"/>
        <v>9.4534832608908395E-2</v>
      </c>
      <c r="N1198" s="72" t="e">
        <f>IF(VLOOKUP(B1198,[1]Sheet1!$B$2:$G$553,6,FALSE)=0,"",L1198)</f>
        <v>#N/A</v>
      </c>
      <c r="O1198" s="72" t="e">
        <f>IF(VLOOKUP($B1198,[1]Sheet1!$C$2:$G$553,5,FALSE)=0,"",$L1198)</f>
        <v>#N/A</v>
      </c>
      <c r="P1198" s="72" t="e">
        <f>IF(VLOOKUP($B1198,[1]Sheet1!$D$2:$G$553,4,FALSE)=0,"",$L1198)</f>
        <v>#N/A</v>
      </c>
      <c r="Q1198" s="72" t="e">
        <f>IF(VLOOKUP($B1198,[1]Sheet1!$E$2:$G$553,3,FALSE)=0,"",$L1198)</f>
        <v>#N/A</v>
      </c>
      <c r="R1198" s="72" t="e">
        <f>IF(VLOOKUP($B1198,[1]Sheet1!$F$2:$G$553,2,FALSE)=0,"",$L1198)</f>
        <v>#N/A</v>
      </c>
      <c r="S1198" s="72" t="e">
        <f>COUNTIF([1]isolation_zones!$H$2:$H$1182,conductor_pz_summary_hftd_23_re!B1198)</f>
        <v>#VALUE!</v>
      </c>
    </row>
    <row r="1199" spans="1:19" x14ac:dyDescent="0.25">
      <c r="A1199" s="70">
        <v>2115</v>
      </c>
      <c r="B1199" s="71" t="s">
        <v>3556</v>
      </c>
      <c r="C1199" s="72">
        <v>192221102</v>
      </c>
      <c r="D1199" s="72" t="s">
        <v>134</v>
      </c>
      <c r="E1199" s="72">
        <v>19300.4618228125</v>
      </c>
      <c r="F1199" s="72">
        <f t="shared" si="90"/>
        <v>11.995314992425419</v>
      </c>
      <c r="G1199" s="73">
        <v>191</v>
      </c>
      <c r="H1199" s="72">
        <f t="shared" si="91"/>
        <v>9.1664648429461355</v>
      </c>
      <c r="I1199" s="74">
        <v>4.7991962528513801E-2</v>
      </c>
      <c r="J1199" s="75">
        <v>1198</v>
      </c>
      <c r="K1199" s="72">
        <f t="shared" si="92"/>
        <v>13874.506264740759</v>
      </c>
      <c r="L1199" s="72">
        <f t="shared" si="93"/>
        <v>2331.6706840316442</v>
      </c>
      <c r="M1199" s="72">
        <f t="shared" si="94"/>
        <v>9.4164644439278591E-2</v>
      </c>
      <c r="N1199" s="72" t="e">
        <f>IF(VLOOKUP(B1199,[1]Sheet1!$B$2:$G$553,6,FALSE)=0,"",L1199)</f>
        <v>#N/A</v>
      </c>
      <c r="O1199" s="72" t="e">
        <f>IF(VLOOKUP($B1199,[1]Sheet1!$C$2:$G$553,5,FALSE)=0,"",$L1199)</f>
        <v>#N/A</v>
      </c>
      <c r="P1199" s="72" t="e">
        <f>IF(VLOOKUP($B1199,[1]Sheet1!$D$2:$G$553,4,FALSE)=0,"",$L1199)</f>
        <v>#N/A</v>
      </c>
      <c r="Q1199" s="72" t="e">
        <f>IF(VLOOKUP($B1199,[1]Sheet1!$E$2:$G$553,3,FALSE)=0,"",$L1199)</f>
        <v>#N/A</v>
      </c>
      <c r="R1199" s="72" t="e">
        <f>IF(VLOOKUP($B1199,[1]Sheet1!$F$2:$G$553,2,FALSE)=0,"",$L1199)</f>
        <v>#N/A</v>
      </c>
      <c r="S1199" s="72" t="e">
        <f>COUNTIF([1]isolation_zones!$H$2:$H$1182,conductor_pz_summary_hftd_23_re!B1199)</f>
        <v>#VALUE!</v>
      </c>
    </row>
    <row r="1200" spans="1:19" x14ac:dyDescent="0.25">
      <c r="A1200" s="70">
        <v>859</v>
      </c>
      <c r="B1200" s="71" t="s">
        <v>4667</v>
      </c>
      <c r="C1200" s="72">
        <v>163692101</v>
      </c>
      <c r="D1200" s="72" t="s">
        <v>627</v>
      </c>
      <c r="E1200" s="72">
        <v>8821.9490973187403</v>
      </c>
      <c r="F1200" s="72">
        <f t="shared" si="90"/>
        <v>5.4828770026841145</v>
      </c>
      <c r="G1200" s="73">
        <v>32</v>
      </c>
      <c r="H1200" s="72">
        <f t="shared" si="91"/>
        <v>1.5347223927114719</v>
      </c>
      <c r="I1200" s="74">
        <v>4.7960074772233498E-2</v>
      </c>
      <c r="J1200" s="75">
        <v>1199</v>
      </c>
      <c r="K1200" s="72">
        <f t="shared" si="92"/>
        <v>13879.989141743443</v>
      </c>
      <c r="L1200" s="72">
        <f t="shared" si="93"/>
        <v>2330.1359616389327</v>
      </c>
      <c r="M1200" s="72">
        <f t="shared" si="94"/>
        <v>9.4102664593920318E-2</v>
      </c>
      <c r="N1200" s="72" t="e">
        <f>IF(VLOOKUP(B1200,[1]Sheet1!$B$2:$G$553,6,FALSE)=0,"",L1200)</f>
        <v>#N/A</v>
      </c>
      <c r="O1200" s="72" t="e">
        <f>IF(VLOOKUP($B1200,[1]Sheet1!$C$2:$G$553,5,FALSE)=0,"",$L1200)</f>
        <v>#N/A</v>
      </c>
      <c r="P1200" s="72" t="e">
        <f>IF(VLOOKUP($B1200,[1]Sheet1!$D$2:$G$553,4,FALSE)=0,"",$L1200)</f>
        <v>#N/A</v>
      </c>
      <c r="Q1200" s="72" t="e">
        <f>IF(VLOOKUP($B1200,[1]Sheet1!$E$2:$G$553,3,FALSE)=0,"",$L1200)</f>
        <v>#N/A</v>
      </c>
      <c r="R1200" s="72" t="e">
        <f>IF(VLOOKUP($B1200,[1]Sheet1!$F$2:$G$553,2,FALSE)=0,"",$L1200)</f>
        <v>#N/A</v>
      </c>
      <c r="S1200" s="72" t="e">
        <f>COUNTIF([1]isolation_zones!$H$2:$H$1182,conductor_pz_summary_hftd_23_re!B1200)</f>
        <v>#VALUE!</v>
      </c>
    </row>
    <row r="1201" spans="1:19" x14ac:dyDescent="0.25">
      <c r="A1201" s="70">
        <v>4717</v>
      </c>
      <c r="B1201" s="71" t="s">
        <v>4039</v>
      </c>
      <c r="C1201" s="72">
        <v>182771101</v>
      </c>
      <c r="D1201" s="72" t="s">
        <v>1358</v>
      </c>
      <c r="E1201" s="72">
        <v>30510.638771322301</v>
      </c>
      <c r="F1201" s="72">
        <f t="shared" si="90"/>
        <v>18.96248525253095</v>
      </c>
      <c r="G1201" s="73">
        <v>59</v>
      </c>
      <c r="H1201" s="72">
        <f t="shared" si="91"/>
        <v>2.8275973581769267</v>
      </c>
      <c r="I1201" s="74">
        <v>4.79253789521513E-2</v>
      </c>
      <c r="J1201" s="75">
        <v>1200</v>
      </c>
      <c r="K1201" s="72">
        <f t="shared" si="92"/>
        <v>13898.951626995973</v>
      </c>
      <c r="L1201" s="72">
        <f t="shared" si="93"/>
        <v>2327.308364280756</v>
      </c>
      <c r="M1201" s="72">
        <f t="shared" si="94"/>
        <v>9.3988471924400727E-2</v>
      </c>
      <c r="N1201" s="72" t="e">
        <f>IF(VLOOKUP(B1201,[1]Sheet1!$B$2:$G$553,6,FALSE)=0,"",L1201)</f>
        <v>#N/A</v>
      </c>
      <c r="O1201" s="72" t="e">
        <f>IF(VLOOKUP($B1201,[1]Sheet1!$C$2:$G$553,5,FALSE)=0,"",$L1201)</f>
        <v>#N/A</v>
      </c>
      <c r="P1201" s="72" t="e">
        <f>IF(VLOOKUP($B1201,[1]Sheet1!$D$2:$G$553,4,FALSE)=0,"",$L1201)</f>
        <v>#N/A</v>
      </c>
      <c r="Q1201" s="72" t="e">
        <f>IF(VLOOKUP($B1201,[1]Sheet1!$E$2:$G$553,3,FALSE)=0,"",$L1201)</f>
        <v>#N/A</v>
      </c>
      <c r="R1201" s="72" t="e">
        <f>IF(VLOOKUP($B1201,[1]Sheet1!$F$2:$G$553,2,FALSE)=0,"",$L1201)</f>
        <v>#N/A</v>
      </c>
      <c r="S1201" s="72" t="e">
        <f>COUNTIF([1]isolation_zones!$H$2:$H$1182,conductor_pz_summary_hftd_23_re!B1201)</f>
        <v>#VALUE!</v>
      </c>
    </row>
    <row r="1202" spans="1:19" x14ac:dyDescent="0.25">
      <c r="A1202" s="70">
        <v>3890</v>
      </c>
      <c r="B1202" s="71" t="s">
        <v>1762</v>
      </c>
      <c r="C1202" s="72">
        <v>103221101</v>
      </c>
      <c r="D1202" s="72" t="s">
        <v>273</v>
      </c>
      <c r="E1202" s="72">
        <v>20505.678951280999</v>
      </c>
      <c r="F1202" s="72">
        <f t="shared" si="90"/>
        <v>12.744362306576134</v>
      </c>
      <c r="G1202" s="73">
        <v>145</v>
      </c>
      <c r="H1202" s="72">
        <f t="shared" si="91"/>
        <v>6.9481091069180305</v>
      </c>
      <c r="I1202" s="74">
        <v>4.7917993840814001E-2</v>
      </c>
      <c r="J1202" s="75">
        <v>1201</v>
      </c>
      <c r="K1202" s="72">
        <f t="shared" si="92"/>
        <v>13911.695989302549</v>
      </c>
      <c r="L1202" s="72">
        <f t="shared" si="93"/>
        <v>2320.3602551738381</v>
      </c>
      <c r="M1202" s="72">
        <f t="shared" si="94"/>
        <v>9.370787216901548E-2</v>
      </c>
      <c r="N1202" s="72" t="e">
        <f>IF(VLOOKUP(B1202,[1]Sheet1!$B$2:$G$553,6,FALSE)=0,"",L1202)</f>
        <v>#N/A</v>
      </c>
      <c r="O1202" s="72" t="e">
        <f>IF(VLOOKUP($B1202,[1]Sheet1!$C$2:$G$553,5,FALSE)=0,"",$L1202)</f>
        <v>#N/A</v>
      </c>
      <c r="P1202" s="72" t="e">
        <f>IF(VLOOKUP($B1202,[1]Sheet1!$D$2:$G$553,4,FALSE)=0,"",$L1202)</f>
        <v>#N/A</v>
      </c>
      <c r="Q1202" s="72" t="e">
        <f>IF(VLOOKUP($B1202,[1]Sheet1!$E$2:$G$553,3,FALSE)=0,"",$L1202)</f>
        <v>#N/A</v>
      </c>
      <c r="R1202" s="72" t="e">
        <f>IF(VLOOKUP($B1202,[1]Sheet1!$F$2:$G$553,2,FALSE)=0,"",$L1202)</f>
        <v>#N/A</v>
      </c>
      <c r="S1202" s="72" t="e">
        <f>COUNTIF([1]isolation_zones!$H$2:$H$1182,conductor_pz_summary_hftd_23_re!B1202)</f>
        <v>#VALUE!</v>
      </c>
    </row>
    <row r="1203" spans="1:19" x14ac:dyDescent="0.25">
      <c r="A1203" s="70">
        <v>11044</v>
      </c>
      <c r="B1203" s="71" t="s">
        <v>6089</v>
      </c>
      <c r="C1203" s="72">
        <v>182631104</v>
      </c>
      <c r="D1203" s="72" t="s">
        <v>345</v>
      </c>
      <c r="E1203" s="72">
        <v>561.14856821689398</v>
      </c>
      <c r="F1203" s="72">
        <f t="shared" si="90"/>
        <v>0.34875610206146301</v>
      </c>
      <c r="G1203" s="73">
        <v>2</v>
      </c>
      <c r="H1203" s="72">
        <f t="shared" si="91"/>
        <v>9.5313773535539201E-2</v>
      </c>
      <c r="I1203" s="74">
        <v>4.76568867677696E-2</v>
      </c>
      <c r="J1203" s="75">
        <v>1202</v>
      </c>
      <c r="K1203" s="72">
        <f t="shared" si="92"/>
        <v>13912.04474540461</v>
      </c>
      <c r="L1203" s="72">
        <f t="shared" si="93"/>
        <v>2320.2649414003026</v>
      </c>
      <c r="M1203" s="72">
        <f t="shared" si="94"/>
        <v>9.3704022917207919E-2</v>
      </c>
      <c r="N1203" s="72" t="e">
        <f>IF(VLOOKUP(B1203,[1]Sheet1!$B$2:$G$553,6,FALSE)=0,"",L1203)</f>
        <v>#N/A</v>
      </c>
      <c r="O1203" s="72" t="e">
        <f>IF(VLOOKUP($B1203,[1]Sheet1!$C$2:$G$553,5,FALSE)=0,"",$L1203)</f>
        <v>#N/A</v>
      </c>
      <c r="P1203" s="72" t="e">
        <f>IF(VLOOKUP($B1203,[1]Sheet1!$D$2:$G$553,4,FALSE)=0,"",$L1203)</f>
        <v>#N/A</v>
      </c>
      <c r="Q1203" s="72" t="e">
        <f>IF(VLOOKUP($B1203,[1]Sheet1!$E$2:$G$553,3,FALSE)=0,"",$L1203)</f>
        <v>#N/A</v>
      </c>
      <c r="R1203" s="72" t="e">
        <f>IF(VLOOKUP($B1203,[1]Sheet1!$F$2:$G$553,2,FALSE)=0,"",$L1203)</f>
        <v>#N/A</v>
      </c>
      <c r="S1203" s="72" t="e">
        <f>COUNTIF([1]isolation_zones!$H$2:$H$1182,conductor_pz_summary_hftd_23_re!B1203)</f>
        <v>#VALUE!</v>
      </c>
    </row>
    <row r="1204" spans="1:19" x14ac:dyDescent="0.25">
      <c r="A1204" s="70">
        <v>868</v>
      </c>
      <c r="B1204" s="71" t="s">
        <v>3546</v>
      </c>
      <c r="C1204" s="72">
        <v>163781704</v>
      </c>
      <c r="D1204" s="72" t="s">
        <v>1010</v>
      </c>
      <c r="E1204" s="72">
        <v>33598.812961770498</v>
      </c>
      <c r="F1204" s="72">
        <f t="shared" si="90"/>
        <v>20.881797987427284</v>
      </c>
      <c r="G1204" s="73">
        <v>294</v>
      </c>
      <c r="H1204" s="72">
        <f t="shared" si="91"/>
        <v>13.980557217098038</v>
      </c>
      <c r="I1204" s="74">
        <v>4.7552915704415097E-2</v>
      </c>
      <c r="J1204" s="75">
        <v>1203</v>
      </c>
      <c r="K1204" s="72">
        <f t="shared" si="92"/>
        <v>13932.926543392037</v>
      </c>
      <c r="L1204" s="72">
        <f t="shared" si="93"/>
        <v>2306.2843841832046</v>
      </c>
      <c r="M1204" s="72">
        <f t="shared" si="94"/>
        <v>9.313941737131036E-2</v>
      </c>
      <c r="N1204" s="72" t="e">
        <f>IF(VLOOKUP(B1204,[1]Sheet1!$B$2:$G$553,6,FALSE)=0,"",L1204)</f>
        <v>#N/A</v>
      </c>
      <c r="O1204" s="72" t="e">
        <f>IF(VLOOKUP($B1204,[1]Sheet1!$C$2:$G$553,5,FALSE)=0,"",$L1204)</f>
        <v>#N/A</v>
      </c>
      <c r="P1204" s="72" t="e">
        <f>IF(VLOOKUP($B1204,[1]Sheet1!$D$2:$G$553,4,FALSE)=0,"",$L1204)</f>
        <v>#N/A</v>
      </c>
      <c r="Q1204" s="72" t="e">
        <f>IF(VLOOKUP($B1204,[1]Sheet1!$E$2:$G$553,3,FALSE)=0,"",$L1204)</f>
        <v>#N/A</v>
      </c>
      <c r="R1204" s="72" t="e">
        <f>IF(VLOOKUP($B1204,[1]Sheet1!$F$2:$G$553,2,FALSE)=0,"",$L1204)</f>
        <v>#N/A</v>
      </c>
      <c r="S1204" s="72" t="e">
        <f>COUNTIF([1]isolation_zones!$H$2:$H$1182,conductor_pz_summary_hftd_23_re!B1204)</f>
        <v>#VALUE!</v>
      </c>
    </row>
    <row r="1205" spans="1:19" x14ac:dyDescent="0.25">
      <c r="A1205" s="70">
        <v>5643</v>
      </c>
      <c r="B1205" s="71" t="s">
        <v>6090</v>
      </c>
      <c r="C1205" s="72">
        <v>42141102</v>
      </c>
      <c r="D1205" s="72" t="s">
        <v>1254</v>
      </c>
      <c r="E1205" s="72">
        <v>525.90012162109997</v>
      </c>
      <c r="F1205" s="72">
        <f t="shared" si="90"/>
        <v>0.3268490501063393</v>
      </c>
      <c r="G1205" s="73">
        <v>24</v>
      </c>
      <c r="H1205" s="72">
        <f t="shared" si="91"/>
        <v>1.139254805736936</v>
      </c>
      <c r="I1205" s="74">
        <v>4.7468950239039E-2</v>
      </c>
      <c r="J1205" s="75">
        <v>1204</v>
      </c>
      <c r="K1205" s="72">
        <f t="shared" si="92"/>
        <v>13933.253392442144</v>
      </c>
      <c r="L1205" s="72">
        <f t="shared" si="93"/>
        <v>2305.1451293774676</v>
      </c>
      <c r="M1205" s="72">
        <f t="shared" si="94"/>
        <v>9.309340850546037E-2</v>
      </c>
      <c r="N1205" s="72">
        <f>IF(VLOOKUP(B1205,[1]Sheet1!$B$2:$G$553,6,FALSE)=0,"",L1205)</f>
        <v>2305.1451293774676</v>
      </c>
      <c r="O1205" s="72" t="e">
        <f>IF(VLOOKUP($B1205,[1]Sheet1!$C$2:$G$553,5,FALSE)=0,"",$L1205)</f>
        <v>#N/A</v>
      </c>
      <c r="P1205" s="72" t="e">
        <f>IF(VLOOKUP($B1205,[1]Sheet1!$D$2:$G$553,4,FALSE)=0,"",$L1205)</f>
        <v>#N/A</v>
      </c>
      <c r="Q1205" s="72" t="e">
        <f>IF(VLOOKUP($B1205,[1]Sheet1!$E$2:$G$553,3,FALSE)=0,"",$L1205)</f>
        <v>#N/A</v>
      </c>
      <c r="R1205" s="72" t="e">
        <f>IF(VLOOKUP($B1205,[1]Sheet1!$F$2:$G$553,2,FALSE)=0,"",$L1205)</f>
        <v>#N/A</v>
      </c>
      <c r="S1205" s="72" t="e">
        <f>COUNTIF([1]isolation_zones!$H$2:$H$1182,conductor_pz_summary_hftd_23_re!B1205)</f>
        <v>#VALUE!</v>
      </c>
    </row>
    <row r="1206" spans="1:19" x14ac:dyDescent="0.25">
      <c r="A1206" s="70">
        <v>2996</v>
      </c>
      <c r="B1206" s="71" t="s">
        <v>4188</v>
      </c>
      <c r="C1206" s="72">
        <v>103311101</v>
      </c>
      <c r="D1206" s="72" t="s">
        <v>1158</v>
      </c>
      <c r="E1206" s="72">
        <v>2411.6802193677299</v>
      </c>
      <c r="F1206" s="72">
        <f t="shared" si="90"/>
        <v>1.4988689989855375</v>
      </c>
      <c r="G1206" s="73">
        <v>18</v>
      </c>
      <c r="H1206" s="72">
        <f t="shared" si="91"/>
        <v>0.85235389195764422</v>
      </c>
      <c r="I1206" s="74">
        <v>4.7352993997646899E-2</v>
      </c>
      <c r="J1206" s="75">
        <v>1205</v>
      </c>
      <c r="K1206" s="72">
        <f t="shared" si="92"/>
        <v>13934.75226144113</v>
      </c>
      <c r="L1206" s="72">
        <f t="shared" si="93"/>
        <v>2304.29277548551</v>
      </c>
      <c r="M1206" s="72">
        <f t="shared" si="94"/>
        <v>9.3058986148254322E-2</v>
      </c>
      <c r="N1206" s="72" t="e">
        <f>IF(VLOOKUP(B1206,[1]Sheet1!$B$2:$G$553,6,FALSE)=0,"",L1206)</f>
        <v>#N/A</v>
      </c>
      <c r="O1206" s="72" t="e">
        <f>IF(VLOOKUP($B1206,[1]Sheet1!$C$2:$G$553,5,FALSE)=0,"",$L1206)</f>
        <v>#N/A</v>
      </c>
      <c r="P1206" s="72" t="e">
        <f>IF(VLOOKUP($B1206,[1]Sheet1!$D$2:$G$553,4,FALSE)=0,"",$L1206)</f>
        <v>#N/A</v>
      </c>
      <c r="Q1206" s="72" t="e">
        <f>IF(VLOOKUP($B1206,[1]Sheet1!$E$2:$G$553,3,FALSE)=0,"",$L1206)</f>
        <v>#N/A</v>
      </c>
      <c r="R1206" s="72" t="e">
        <f>IF(VLOOKUP($B1206,[1]Sheet1!$F$2:$G$553,2,FALSE)=0,"",$L1206)</f>
        <v>#N/A</v>
      </c>
      <c r="S1206" s="72" t="e">
        <f>COUNTIF([1]isolation_zones!$H$2:$H$1182,conductor_pz_summary_hftd_23_re!B1206)</f>
        <v>#VALUE!</v>
      </c>
    </row>
    <row r="1207" spans="1:19" x14ac:dyDescent="0.25">
      <c r="A1207" s="70">
        <v>982</v>
      </c>
      <c r="B1207" s="71" t="s">
        <v>2528</v>
      </c>
      <c r="C1207" s="72">
        <v>163201102</v>
      </c>
      <c r="D1207" s="72" t="s">
        <v>317</v>
      </c>
      <c r="E1207" s="72">
        <v>111874.95367822199</v>
      </c>
      <c r="F1207" s="72">
        <f t="shared" si="90"/>
        <v>69.530735660796765</v>
      </c>
      <c r="G1207" s="73">
        <v>673</v>
      </c>
      <c r="H1207" s="72">
        <f t="shared" si="91"/>
        <v>31.845378871327458</v>
      </c>
      <c r="I1207" s="74">
        <v>4.7318542156504398E-2</v>
      </c>
      <c r="J1207" s="75">
        <v>1206</v>
      </c>
      <c r="K1207" s="72">
        <f t="shared" si="92"/>
        <v>14004.282997101927</v>
      </c>
      <c r="L1207" s="72">
        <f t="shared" si="93"/>
        <v>2272.4473966141827</v>
      </c>
      <c r="M1207" s="72">
        <f t="shared" si="94"/>
        <v>9.1772908830823008E-2</v>
      </c>
      <c r="N1207" s="72" t="e">
        <f>IF(VLOOKUP(B1207,[1]Sheet1!$B$2:$G$553,6,FALSE)=0,"",L1207)</f>
        <v>#N/A</v>
      </c>
      <c r="O1207" s="72" t="e">
        <f>IF(VLOOKUP($B1207,[1]Sheet1!$C$2:$G$553,5,FALSE)=0,"",$L1207)</f>
        <v>#N/A</v>
      </c>
      <c r="P1207" s="72" t="e">
        <f>IF(VLOOKUP($B1207,[1]Sheet1!$D$2:$G$553,4,FALSE)=0,"",$L1207)</f>
        <v>#N/A</v>
      </c>
      <c r="Q1207" s="72" t="e">
        <f>IF(VLOOKUP($B1207,[1]Sheet1!$E$2:$G$553,3,FALSE)=0,"",$L1207)</f>
        <v>#N/A</v>
      </c>
      <c r="R1207" s="72" t="e">
        <f>IF(VLOOKUP($B1207,[1]Sheet1!$F$2:$G$553,2,FALSE)=0,"",$L1207)</f>
        <v>#N/A</v>
      </c>
      <c r="S1207" s="72" t="e">
        <f>COUNTIF([1]isolation_zones!$H$2:$H$1182,conductor_pz_summary_hftd_23_re!B1207)</f>
        <v>#VALUE!</v>
      </c>
    </row>
    <row r="1208" spans="1:19" x14ac:dyDescent="0.25">
      <c r="A1208" s="70">
        <v>6337</v>
      </c>
      <c r="B1208" s="71" t="s">
        <v>1817</v>
      </c>
      <c r="C1208" s="72">
        <v>163661702</v>
      </c>
      <c r="D1208" s="72" t="s">
        <v>209</v>
      </c>
      <c r="E1208" s="72">
        <v>6198.5937904535904</v>
      </c>
      <c r="F1208" s="72">
        <f t="shared" si="90"/>
        <v>3.8524510816989372</v>
      </c>
      <c r="G1208" s="73">
        <v>41</v>
      </c>
      <c r="H1208" s="72">
        <f t="shared" si="91"/>
        <v>1.9385855217475765</v>
      </c>
      <c r="I1208" s="74">
        <v>4.7282573701160402E-2</v>
      </c>
      <c r="J1208" s="75">
        <v>1207</v>
      </c>
      <c r="K1208" s="72">
        <f t="shared" si="92"/>
        <v>14008.135448183626</v>
      </c>
      <c r="L1208" s="72">
        <f t="shared" si="93"/>
        <v>2270.5088110924353</v>
      </c>
      <c r="M1208" s="72">
        <f t="shared" si="94"/>
        <v>9.1694618951544321E-2</v>
      </c>
      <c r="N1208" s="72" t="e">
        <f>IF(VLOOKUP(B1208,[1]Sheet1!$B$2:$G$553,6,FALSE)=0,"",L1208)</f>
        <v>#N/A</v>
      </c>
      <c r="O1208" s="72" t="e">
        <f>IF(VLOOKUP($B1208,[1]Sheet1!$C$2:$G$553,5,FALSE)=0,"",$L1208)</f>
        <v>#N/A</v>
      </c>
      <c r="P1208" s="72" t="e">
        <f>IF(VLOOKUP($B1208,[1]Sheet1!$D$2:$G$553,4,FALSE)=0,"",$L1208)</f>
        <v>#N/A</v>
      </c>
      <c r="Q1208" s="72" t="e">
        <f>IF(VLOOKUP($B1208,[1]Sheet1!$E$2:$G$553,3,FALSE)=0,"",$L1208)</f>
        <v>#N/A</v>
      </c>
      <c r="R1208" s="72" t="e">
        <f>IF(VLOOKUP($B1208,[1]Sheet1!$F$2:$G$553,2,FALSE)=0,"",$L1208)</f>
        <v>#N/A</v>
      </c>
      <c r="S1208" s="72" t="e">
        <f>COUNTIF([1]isolation_zones!$H$2:$H$1182,conductor_pz_summary_hftd_23_re!B1208)</f>
        <v>#VALUE!</v>
      </c>
    </row>
    <row r="1209" spans="1:19" x14ac:dyDescent="0.25">
      <c r="A1209" s="70">
        <v>1317</v>
      </c>
      <c r="B1209" s="71" t="s">
        <v>1993</v>
      </c>
      <c r="C1209" s="72">
        <v>42571102</v>
      </c>
      <c r="D1209" s="72" t="s">
        <v>49</v>
      </c>
      <c r="E1209" s="72">
        <v>19626.440967765</v>
      </c>
      <c r="F1209" s="72">
        <f t="shared" si="90"/>
        <v>12.197912347896208</v>
      </c>
      <c r="G1209" s="73">
        <v>182</v>
      </c>
      <c r="H1209" s="72">
        <f t="shared" si="91"/>
        <v>8.5953585968552311</v>
      </c>
      <c r="I1209" s="74">
        <v>4.72272450376661E-2</v>
      </c>
      <c r="J1209" s="75">
        <v>1208</v>
      </c>
      <c r="K1209" s="72">
        <f t="shared" si="92"/>
        <v>14020.333360531522</v>
      </c>
      <c r="L1209" s="72">
        <f t="shared" si="93"/>
        <v>2261.9134524955803</v>
      </c>
      <c r="M1209" s="72">
        <f t="shared" si="94"/>
        <v>9.1347494938001608E-2</v>
      </c>
      <c r="N1209" s="72" t="e">
        <f>IF(VLOOKUP(B1209,[1]Sheet1!$B$2:$G$553,6,FALSE)=0,"",L1209)</f>
        <v>#N/A</v>
      </c>
      <c r="O1209" s="72" t="e">
        <f>IF(VLOOKUP($B1209,[1]Sheet1!$C$2:$G$553,5,FALSE)=0,"",$L1209)</f>
        <v>#N/A</v>
      </c>
      <c r="P1209" s="72" t="e">
        <f>IF(VLOOKUP($B1209,[1]Sheet1!$D$2:$G$553,4,FALSE)=0,"",$L1209)</f>
        <v>#N/A</v>
      </c>
      <c r="Q1209" s="72" t="e">
        <f>IF(VLOOKUP($B1209,[1]Sheet1!$E$2:$G$553,3,FALSE)=0,"",$L1209)</f>
        <v>#N/A</v>
      </c>
      <c r="R1209" s="72" t="e">
        <f>IF(VLOOKUP($B1209,[1]Sheet1!$F$2:$G$553,2,FALSE)=0,"",$L1209)</f>
        <v>#N/A</v>
      </c>
      <c r="S1209" s="72" t="e">
        <f>COUNTIF([1]isolation_zones!$H$2:$H$1182,conductor_pz_summary_hftd_23_re!B1209)</f>
        <v>#VALUE!</v>
      </c>
    </row>
    <row r="1210" spans="1:19" x14ac:dyDescent="0.25">
      <c r="A1210" s="70">
        <v>2756</v>
      </c>
      <c r="B1210" s="71" t="s">
        <v>3057</v>
      </c>
      <c r="C1210" s="72">
        <v>254151101</v>
      </c>
      <c r="D1210" s="72" t="s">
        <v>1018</v>
      </c>
      <c r="E1210" s="72">
        <v>28680.0592660681</v>
      </c>
      <c r="F1210" s="72">
        <f t="shared" si="90"/>
        <v>17.824772694883841</v>
      </c>
      <c r="G1210" s="73">
        <v>172</v>
      </c>
      <c r="H1210" s="72">
        <f t="shared" si="91"/>
        <v>8.1153517635304375</v>
      </c>
      <c r="I1210" s="74">
        <v>4.7182277694944402E-2</v>
      </c>
      <c r="J1210" s="75">
        <v>1209</v>
      </c>
      <c r="K1210" s="72">
        <f t="shared" si="92"/>
        <v>14038.158133226405</v>
      </c>
      <c r="L1210" s="72">
        <f t="shared" si="93"/>
        <v>2253.79810073205</v>
      </c>
      <c r="M1210" s="72">
        <f t="shared" si="94"/>
        <v>9.101975602592198E-2</v>
      </c>
      <c r="N1210" s="72" t="e">
        <f>IF(VLOOKUP(B1210,[1]Sheet1!$B$2:$G$553,6,FALSE)=0,"",L1210)</f>
        <v>#N/A</v>
      </c>
      <c r="O1210" s="72" t="e">
        <f>IF(VLOOKUP($B1210,[1]Sheet1!$C$2:$G$553,5,FALSE)=0,"",$L1210)</f>
        <v>#N/A</v>
      </c>
      <c r="P1210" s="72" t="e">
        <f>IF(VLOOKUP($B1210,[1]Sheet1!$D$2:$G$553,4,FALSE)=0,"",$L1210)</f>
        <v>#N/A</v>
      </c>
      <c r="Q1210" s="72" t="e">
        <f>IF(VLOOKUP($B1210,[1]Sheet1!$E$2:$G$553,3,FALSE)=0,"",$L1210)</f>
        <v>#N/A</v>
      </c>
      <c r="R1210" s="72" t="e">
        <f>IF(VLOOKUP($B1210,[1]Sheet1!$F$2:$G$553,2,FALSE)=0,"",$L1210)</f>
        <v>#N/A</v>
      </c>
      <c r="S1210" s="72" t="e">
        <f>COUNTIF([1]isolation_zones!$H$2:$H$1182,conductor_pz_summary_hftd_23_re!B1210)</f>
        <v>#VALUE!</v>
      </c>
    </row>
    <row r="1211" spans="1:19" x14ac:dyDescent="0.25">
      <c r="A1211" s="70">
        <v>1878</v>
      </c>
      <c r="B1211" s="71" t="s">
        <v>6091</v>
      </c>
      <c r="C1211" s="72">
        <v>103441101</v>
      </c>
      <c r="D1211" s="72" t="s">
        <v>1524</v>
      </c>
      <c r="E1211" s="72">
        <v>8312.3826577585405</v>
      </c>
      <c r="F1211" s="72">
        <f t="shared" si="90"/>
        <v>5.1661794019630456</v>
      </c>
      <c r="G1211" s="73">
        <v>96</v>
      </c>
      <c r="H1211" s="72">
        <f t="shared" si="91"/>
        <v>4.5193080131991366</v>
      </c>
      <c r="I1211" s="74">
        <v>4.7076125137491001E-2</v>
      </c>
      <c r="J1211" s="75">
        <v>1210</v>
      </c>
      <c r="K1211" s="72">
        <f t="shared" si="92"/>
        <v>14043.324312628369</v>
      </c>
      <c r="L1211" s="72">
        <f t="shared" si="93"/>
        <v>2249.278792718851</v>
      </c>
      <c r="M1211" s="72">
        <f t="shared" si="94"/>
        <v>9.083724353173106E-2</v>
      </c>
      <c r="N1211" s="72">
        <f>IF(VLOOKUP(B1211,[1]Sheet1!$B$2:$G$553,6,FALSE)=0,"",L1211)</f>
        <v>2249.278792718851</v>
      </c>
      <c r="O1211" s="72" t="e">
        <f>IF(VLOOKUP($B1211,[1]Sheet1!$C$2:$G$553,5,FALSE)=0,"",$L1211)</f>
        <v>#N/A</v>
      </c>
      <c r="P1211" s="72" t="e">
        <f>IF(VLOOKUP($B1211,[1]Sheet1!$D$2:$G$553,4,FALSE)=0,"",$L1211)</f>
        <v>#N/A</v>
      </c>
      <c r="Q1211" s="72" t="e">
        <f>IF(VLOOKUP($B1211,[1]Sheet1!$E$2:$G$553,3,FALSE)=0,"",$L1211)</f>
        <v>#N/A</v>
      </c>
      <c r="R1211" s="72" t="e">
        <f>IF(VLOOKUP($B1211,[1]Sheet1!$F$2:$G$553,2,FALSE)=0,"",$L1211)</f>
        <v>#N/A</v>
      </c>
      <c r="S1211" s="72" t="e">
        <f>COUNTIF([1]isolation_zones!$H$2:$H$1182,conductor_pz_summary_hftd_23_re!B1211)</f>
        <v>#VALUE!</v>
      </c>
    </row>
    <row r="1212" spans="1:19" x14ac:dyDescent="0.25">
      <c r="A1212" s="70">
        <v>1899</v>
      </c>
      <c r="B1212" s="71" t="s">
        <v>6092</v>
      </c>
      <c r="C1212" s="72">
        <v>182742104</v>
      </c>
      <c r="D1212" s="72" t="s">
        <v>757</v>
      </c>
      <c r="E1212" s="72">
        <v>7730.7085270638599</v>
      </c>
      <c r="F1212" s="72">
        <f t="shared" si="90"/>
        <v>4.8046665799029586</v>
      </c>
      <c r="G1212" s="73">
        <v>49</v>
      </c>
      <c r="H1212" s="72">
        <f t="shared" si="91"/>
        <v>2.3040214942991386</v>
      </c>
      <c r="I1212" s="74">
        <v>4.7020846822431399E-2</v>
      </c>
      <c r="J1212" s="75">
        <v>1211</v>
      </c>
      <c r="K1212" s="72">
        <f t="shared" si="92"/>
        <v>14048.128979208272</v>
      </c>
      <c r="L1212" s="72">
        <f t="shared" si="93"/>
        <v>2246.9747712245521</v>
      </c>
      <c r="M1212" s="72">
        <f t="shared" si="94"/>
        <v>9.0744195501287941E-2</v>
      </c>
      <c r="N1212" s="72" t="e">
        <f>IF(VLOOKUP(B1212,[1]Sheet1!$B$2:$G$553,6,FALSE)=0,"",L1212)</f>
        <v>#N/A</v>
      </c>
      <c r="O1212" s="72" t="e">
        <f>IF(VLOOKUP($B1212,[1]Sheet1!$C$2:$G$553,5,FALSE)=0,"",$L1212)</f>
        <v>#N/A</v>
      </c>
      <c r="P1212" s="72" t="e">
        <f>IF(VLOOKUP($B1212,[1]Sheet1!$D$2:$G$553,4,FALSE)=0,"",$L1212)</f>
        <v>#N/A</v>
      </c>
      <c r="Q1212" s="72" t="e">
        <f>IF(VLOOKUP($B1212,[1]Sheet1!$E$2:$G$553,3,FALSE)=0,"",$L1212)</f>
        <v>#N/A</v>
      </c>
      <c r="R1212" s="72" t="e">
        <f>IF(VLOOKUP($B1212,[1]Sheet1!$F$2:$G$553,2,FALSE)=0,"",$L1212)</f>
        <v>#N/A</v>
      </c>
      <c r="S1212" s="72" t="e">
        <f>COUNTIF([1]isolation_zones!$H$2:$H$1182,conductor_pz_summary_hftd_23_re!B1212)</f>
        <v>#VALUE!</v>
      </c>
    </row>
    <row r="1213" spans="1:19" x14ac:dyDescent="0.25">
      <c r="A1213" s="70">
        <v>1312</v>
      </c>
      <c r="B1213" s="71" t="s">
        <v>2930</v>
      </c>
      <c r="C1213" s="72">
        <v>152282101</v>
      </c>
      <c r="D1213" s="72" t="s">
        <v>749</v>
      </c>
      <c r="E1213" s="72">
        <v>24305.418103475102</v>
      </c>
      <c r="F1213" s="72">
        <f t="shared" si="90"/>
        <v>15.105915539760785</v>
      </c>
      <c r="G1213" s="73">
        <v>173</v>
      </c>
      <c r="H1213" s="72">
        <f t="shared" si="91"/>
        <v>8.1200446090843492</v>
      </c>
      <c r="I1213" s="74">
        <v>4.6936674040949998E-2</v>
      </c>
      <c r="J1213" s="75">
        <v>1212</v>
      </c>
      <c r="K1213" s="72">
        <f t="shared" si="92"/>
        <v>14063.234894748033</v>
      </c>
      <c r="L1213" s="72">
        <f t="shared" si="93"/>
        <v>2238.8547266154678</v>
      </c>
      <c r="M1213" s="72">
        <f t="shared" si="94"/>
        <v>9.0416267068391315E-2</v>
      </c>
      <c r="N1213" s="72" t="e">
        <f>IF(VLOOKUP(B1213,[1]Sheet1!$B$2:$G$553,6,FALSE)=0,"",L1213)</f>
        <v>#N/A</v>
      </c>
      <c r="O1213" s="72" t="e">
        <f>IF(VLOOKUP($B1213,[1]Sheet1!$C$2:$G$553,5,FALSE)=0,"",$L1213)</f>
        <v>#N/A</v>
      </c>
      <c r="P1213" s="72" t="e">
        <f>IF(VLOOKUP($B1213,[1]Sheet1!$D$2:$G$553,4,FALSE)=0,"",$L1213)</f>
        <v>#N/A</v>
      </c>
      <c r="Q1213" s="72" t="e">
        <f>IF(VLOOKUP($B1213,[1]Sheet1!$E$2:$G$553,3,FALSE)=0,"",$L1213)</f>
        <v>#N/A</v>
      </c>
      <c r="R1213" s="72" t="e">
        <f>IF(VLOOKUP($B1213,[1]Sheet1!$F$2:$G$553,2,FALSE)=0,"",$L1213)</f>
        <v>#N/A</v>
      </c>
      <c r="S1213" s="72" t="e">
        <f>COUNTIF([1]isolation_zones!$H$2:$H$1182,conductor_pz_summary_hftd_23_re!B1213)</f>
        <v>#VALUE!</v>
      </c>
    </row>
    <row r="1214" spans="1:19" x14ac:dyDescent="0.25">
      <c r="A1214" s="70">
        <v>9280</v>
      </c>
      <c r="B1214" s="71" t="s">
        <v>2546</v>
      </c>
      <c r="C1214" s="72">
        <v>14351104</v>
      </c>
      <c r="D1214" s="72" t="s">
        <v>591</v>
      </c>
      <c r="E1214" s="72">
        <v>1921.23308930384</v>
      </c>
      <c r="F1214" s="72">
        <f t="shared" si="90"/>
        <v>1.1940541263541578</v>
      </c>
      <c r="G1214" s="73">
        <v>73</v>
      </c>
      <c r="H1214" s="72">
        <f t="shared" si="91"/>
        <v>3.422724774262389</v>
      </c>
      <c r="I1214" s="74">
        <v>4.6886640743320399E-2</v>
      </c>
      <c r="J1214" s="75">
        <v>1213</v>
      </c>
      <c r="K1214" s="72">
        <f t="shared" si="92"/>
        <v>14064.428948874387</v>
      </c>
      <c r="L1214" s="72">
        <f t="shared" si="93"/>
        <v>2235.4320018412054</v>
      </c>
      <c r="M1214" s="72">
        <f t="shared" si="94"/>
        <v>9.0278040146558311E-2</v>
      </c>
      <c r="N1214" s="72" t="e">
        <f>IF(VLOOKUP(B1214,[1]Sheet1!$B$2:$G$553,6,FALSE)=0,"",L1214)</f>
        <v>#N/A</v>
      </c>
      <c r="O1214" s="72" t="e">
        <f>IF(VLOOKUP($B1214,[1]Sheet1!$C$2:$G$553,5,FALSE)=0,"",$L1214)</f>
        <v>#N/A</v>
      </c>
      <c r="P1214" s="72" t="e">
        <f>IF(VLOOKUP($B1214,[1]Sheet1!$D$2:$G$553,4,FALSE)=0,"",$L1214)</f>
        <v>#N/A</v>
      </c>
      <c r="Q1214" s="72" t="e">
        <f>IF(VLOOKUP($B1214,[1]Sheet1!$E$2:$G$553,3,FALSE)=0,"",$L1214)</f>
        <v>#N/A</v>
      </c>
      <c r="R1214" s="72" t="e">
        <f>IF(VLOOKUP($B1214,[1]Sheet1!$F$2:$G$553,2,FALSE)=0,"",$L1214)</f>
        <v>#N/A</v>
      </c>
      <c r="S1214" s="72" t="e">
        <f>COUNTIF([1]isolation_zones!$H$2:$H$1182,conductor_pz_summary_hftd_23_re!B1214)</f>
        <v>#VALUE!</v>
      </c>
    </row>
    <row r="1215" spans="1:19" x14ac:dyDescent="0.25">
      <c r="A1215" s="70">
        <v>10367</v>
      </c>
      <c r="B1215" s="71" t="s">
        <v>4459</v>
      </c>
      <c r="C1215" s="72">
        <v>163781704</v>
      </c>
      <c r="D1215" s="72" t="s">
        <v>1010</v>
      </c>
      <c r="E1215" s="72">
        <v>1252.5971018190201</v>
      </c>
      <c r="F1215" s="72">
        <f t="shared" si="90"/>
        <v>0.77849415899255436</v>
      </c>
      <c r="G1215" s="73">
        <v>6</v>
      </c>
      <c r="H1215" s="72">
        <f t="shared" si="91"/>
        <v>0.28104925834280342</v>
      </c>
      <c r="I1215" s="74">
        <v>4.6841543057133901E-2</v>
      </c>
      <c r="J1215" s="75">
        <v>1214</v>
      </c>
      <c r="K1215" s="72">
        <f t="shared" si="92"/>
        <v>14065.20744303338</v>
      </c>
      <c r="L1215" s="72">
        <f t="shared" si="93"/>
        <v>2235.1509525828628</v>
      </c>
      <c r="M1215" s="72">
        <f t="shared" si="94"/>
        <v>9.0266689957330046E-2</v>
      </c>
      <c r="N1215" s="72" t="e">
        <f>IF(VLOOKUP(B1215,[1]Sheet1!$B$2:$G$553,6,FALSE)=0,"",L1215)</f>
        <v>#N/A</v>
      </c>
      <c r="O1215" s="72" t="e">
        <f>IF(VLOOKUP($B1215,[1]Sheet1!$C$2:$G$553,5,FALSE)=0,"",$L1215)</f>
        <v>#N/A</v>
      </c>
      <c r="P1215" s="72" t="e">
        <f>IF(VLOOKUP($B1215,[1]Sheet1!$D$2:$G$553,4,FALSE)=0,"",$L1215)</f>
        <v>#N/A</v>
      </c>
      <c r="Q1215" s="72" t="e">
        <f>IF(VLOOKUP($B1215,[1]Sheet1!$E$2:$G$553,3,FALSE)=0,"",$L1215)</f>
        <v>#N/A</v>
      </c>
      <c r="R1215" s="72" t="e">
        <f>IF(VLOOKUP($B1215,[1]Sheet1!$F$2:$G$553,2,FALSE)=0,"",$L1215)</f>
        <v>#N/A</v>
      </c>
      <c r="S1215" s="72" t="e">
        <f>COUNTIF([1]isolation_zones!$H$2:$H$1182,conductor_pz_summary_hftd_23_re!B1215)</f>
        <v>#VALUE!</v>
      </c>
    </row>
    <row r="1216" spans="1:19" x14ac:dyDescent="0.25">
      <c r="A1216" s="70">
        <v>3920</v>
      </c>
      <c r="B1216" s="71" t="s">
        <v>2556</v>
      </c>
      <c r="C1216" s="72">
        <v>83182107</v>
      </c>
      <c r="D1216" s="72" t="s">
        <v>449</v>
      </c>
      <c r="E1216" s="72">
        <v>9493.9491348677693</v>
      </c>
      <c r="F1216" s="72">
        <f t="shared" si="90"/>
        <v>5.9005277407506336</v>
      </c>
      <c r="G1216" s="73">
        <v>138</v>
      </c>
      <c r="H1216" s="72">
        <f t="shared" si="91"/>
        <v>6.4625446602591996</v>
      </c>
      <c r="I1216" s="74">
        <v>4.68300337699942E-2</v>
      </c>
      <c r="J1216" s="75">
        <v>1215</v>
      </c>
      <c r="K1216" s="72">
        <f t="shared" si="92"/>
        <v>14071.10797077413</v>
      </c>
      <c r="L1216" s="72">
        <f t="shared" si="93"/>
        <v>2228.6884079226038</v>
      </c>
      <c r="M1216" s="72">
        <f t="shared" si="94"/>
        <v>9.0005699747917625E-2</v>
      </c>
      <c r="N1216" s="72" t="e">
        <f>IF(VLOOKUP(B1216,[1]Sheet1!$B$2:$G$553,6,FALSE)=0,"",L1216)</f>
        <v>#N/A</v>
      </c>
      <c r="O1216" s="72" t="e">
        <f>IF(VLOOKUP($B1216,[1]Sheet1!$C$2:$G$553,5,FALSE)=0,"",$L1216)</f>
        <v>#N/A</v>
      </c>
      <c r="P1216" s="72" t="e">
        <f>IF(VLOOKUP($B1216,[1]Sheet1!$D$2:$G$553,4,FALSE)=0,"",$L1216)</f>
        <v>#N/A</v>
      </c>
      <c r="Q1216" s="72" t="e">
        <f>IF(VLOOKUP($B1216,[1]Sheet1!$E$2:$G$553,3,FALSE)=0,"",$L1216)</f>
        <v>#N/A</v>
      </c>
      <c r="R1216" s="72" t="e">
        <f>IF(VLOOKUP($B1216,[1]Sheet1!$F$2:$G$553,2,FALSE)=0,"",$L1216)</f>
        <v>#N/A</v>
      </c>
      <c r="S1216" s="72" t="e">
        <f>COUNTIF([1]isolation_zones!$H$2:$H$1182,conductor_pz_summary_hftd_23_re!B1216)</f>
        <v>#VALUE!</v>
      </c>
    </row>
    <row r="1217" spans="1:19" x14ac:dyDescent="0.25">
      <c r="A1217" s="70">
        <v>9293</v>
      </c>
      <c r="B1217" s="71" t="s">
        <v>4792</v>
      </c>
      <c r="C1217" s="72">
        <v>254061102</v>
      </c>
      <c r="D1217" s="72" t="s">
        <v>861</v>
      </c>
      <c r="E1217" s="72">
        <v>2877.2566003019101</v>
      </c>
      <c r="F1217" s="72">
        <f t="shared" si="90"/>
        <v>1.7882266005605407</v>
      </c>
      <c r="G1217" s="73">
        <v>17</v>
      </c>
      <c r="H1217" s="72">
        <f t="shared" si="91"/>
        <v>0.79463359948069301</v>
      </c>
      <c r="I1217" s="74">
        <v>4.6743152910628999E-2</v>
      </c>
      <c r="J1217" s="75">
        <v>1216</v>
      </c>
      <c r="K1217" s="72">
        <f t="shared" si="92"/>
        <v>14072.89619737469</v>
      </c>
      <c r="L1217" s="72">
        <f t="shared" si="93"/>
        <v>2227.8937743231231</v>
      </c>
      <c r="M1217" s="72">
        <f t="shared" si="94"/>
        <v>8.9973608427789509E-2</v>
      </c>
      <c r="N1217" s="72" t="e">
        <f>IF(VLOOKUP(B1217,[1]Sheet1!$B$2:$G$553,6,FALSE)=0,"",L1217)</f>
        <v>#N/A</v>
      </c>
      <c r="O1217" s="72" t="e">
        <f>IF(VLOOKUP($B1217,[1]Sheet1!$C$2:$G$553,5,FALSE)=0,"",$L1217)</f>
        <v>#N/A</v>
      </c>
      <c r="P1217" s="72" t="e">
        <f>IF(VLOOKUP($B1217,[1]Sheet1!$D$2:$G$553,4,FALSE)=0,"",$L1217)</f>
        <v>#N/A</v>
      </c>
      <c r="Q1217" s="72" t="e">
        <f>IF(VLOOKUP($B1217,[1]Sheet1!$E$2:$G$553,3,FALSE)=0,"",$L1217)</f>
        <v>#N/A</v>
      </c>
      <c r="R1217" s="72" t="e">
        <f>IF(VLOOKUP($B1217,[1]Sheet1!$F$2:$G$553,2,FALSE)=0,"",$L1217)</f>
        <v>#N/A</v>
      </c>
      <c r="S1217" s="72" t="e">
        <f>COUNTIF([1]isolation_zones!$H$2:$H$1182,conductor_pz_summary_hftd_23_re!B1217)</f>
        <v>#VALUE!</v>
      </c>
    </row>
    <row r="1218" spans="1:19" x14ac:dyDescent="0.25">
      <c r="A1218" s="70">
        <v>9995</v>
      </c>
      <c r="B1218" s="71" t="s">
        <v>6093</v>
      </c>
      <c r="C1218" s="72">
        <v>42891102</v>
      </c>
      <c r="D1218" s="72" t="s">
        <v>695</v>
      </c>
      <c r="E1218" s="72">
        <v>3477.0858042421901</v>
      </c>
      <c r="F1218" s="72">
        <f t="shared" si="90"/>
        <v>2.161022873985202</v>
      </c>
      <c r="G1218" s="73">
        <v>23</v>
      </c>
      <c r="H1218" s="72">
        <f t="shared" si="91"/>
        <v>1.0737291299022866</v>
      </c>
      <c r="I1218" s="74">
        <v>4.6683875213142899E-2</v>
      </c>
      <c r="J1218" s="75">
        <v>1217</v>
      </c>
      <c r="K1218" s="72">
        <f t="shared" si="92"/>
        <v>14075.057220248675</v>
      </c>
      <c r="L1218" s="72">
        <f t="shared" si="93"/>
        <v>2226.8200451932207</v>
      </c>
      <c r="M1218" s="72">
        <f t="shared" si="94"/>
        <v>8.9930245819838994E-2</v>
      </c>
      <c r="N1218" s="72" t="e">
        <f>IF(VLOOKUP(B1218,[1]Sheet1!$B$2:$G$553,6,FALSE)=0,"",L1218)</f>
        <v>#N/A</v>
      </c>
      <c r="O1218" s="72" t="e">
        <f>IF(VLOOKUP($B1218,[1]Sheet1!$C$2:$G$553,5,FALSE)=0,"",$L1218)</f>
        <v>#N/A</v>
      </c>
      <c r="P1218" s="72" t="e">
        <f>IF(VLOOKUP($B1218,[1]Sheet1!$D$2:$G$553,4,FALSE)=0,"",$L1218)</f>
        <v>#N/A</v>
      </c>
      <c r="Q1218" s="72" t="e">
        <f>IF(VLOOKUP($B1218,[1]Sheet1!$E$2:$G$553,3,FALSE)=0,"",$L1218)</f>
        <v>#N/A</v>
      </c>
      <c r="R1218" s="72" t="e">
        <f>IF(VLOOKUP($B1218,[1]Sheet1!$F$2:$G$553,2,FALSE)=0,"",$L1218)</f>
        <v>#N/A</v>
      </c>
      <c r="S1218" s="72" t="e">
        <f>COUNTIF([1]isolation_zones!$H$2:$H$1182,conductor_pz_summary_hftd_23_re!B1218)</f>
        <v>#VALUE!</v>
      </c>
    </row>
    <row r="1219" spans="1:19" x14ac:dyDescent="0.25">
      <c r="A1219" s="70">
        <v>2795</v>
      </c>
      <c r="B1219" s="71" t="s">
        <v>6094</v>
      </c>
      <c r="C1219" s="72">
        <v>152701108</v>
      </c>
      <c r="D1219" s="72" t="s">
        <v>1410</v>
      </c>
      <c r="E1219" s="72">
        <v>2987.89998432528</v>
      </c>
      <c r="F1219" s="72">
        <f t="shared" ref="F1219:F1282" si="95">E1219/1609</f>
        <v>1.856991910705581</v>
      </c>
      <c r="G1219" s="73">
        <v>40</v>
      </c>
      <c r="H1219" s="72">
        <f t="shared" ref="H1219:H1282" si="96">I1219*G1219</f>
        <v>1.8569708177535</v>
      </c>
      <c r="I1219" s="74">
        <v>4.6424270443837498E-2</v>
      </c>
      <c r="J1219" s="75">
        <v>1218</v>
      </c>
      <c r="K1219" s="72">
        <f t="shared" si="92"/>
        <v>14076.91421215938</v>
      </c>
      <c r="L1219" s="72">
        <f t="shared" si="93"/>
        <v>2224.9630743754674</v>
      </c>
      <c r="M1219" s="72">
        <f t="shared" si="94"/>
        <v>8.9855251954716706E-2</v>
      </c>
      <c r="N1219" s="72" t="e">
        <f>IF(VLOOKUP(B1219,[1]Sheet1!$B$2:$G$553,6,FALSE)=0,"",L1219)</f>
        <v>#N/A</v>
      </c>
      <c r="O1219" s="72" t="e">
        <f>IF(VLOOKUP($B1219,[1]Sheet1!$C$2:$G$553,5,FALSE)=0,"",$L1219)</f>
        <v>#N/A</v>
      </c>
      <c r="P1219" s="72" t="e">
        <f>IF(VLOOKUP($B1219,[1]Sheet1!$D$2:$G$553,4,FALSE)=0,"",$L1219)</f>
        <v>#N/A</v>
      </c>
      <c r="Q1219" s="72" t="e">
        <f>IF(VLOOKUP($B1219,[1]Sheet1!$E$2:$G$553,3,FALSE)=0,"",$L1219)</f>
        <v>#N/A</v>
      </c>
      <c r="R1219" s="72" t="e">
        <f>IF(VLOOKUP($B1219,[1]Sheet1!$F$2:$G$553,2,FALSE)=0,"",$L1219)</f>
        <v>#N/A</v>
      </c>
      <c r="S1219" s="72" t="e">
        <f>COUNTIF([1]isolation_zones!$H$2:$H$1182,conductor_pz_summary_hftd_23_re!B1219)</f>
        <v>#VALUE!</v>
      </c>
    </row>
    <row r="1220" spans="1:19" x14ac:dyDescent="0.25">
      <c r="A1220" s="70">
        <v>6866</v>
      </c>
      <c r="B1220" s="71" t="s">
        <v>6095</v>
      </c>
      <c r="C1220" s="72">
        <v>82951102</v>
      </c>
      <c r="D1220" s="72" t="s">
        <v>6096</v>
      </c>
      <c r="E1220" s="72">
        <v>1175.60949428915</v>
      </c>
      <c r="F1220" s="72">
        <f t="shared" si="95"/>
        <v>0.73064604990003112</v>
      </c>
      <c r="G1220" s="73">
        <v>35</v>
      </c>
      <c r="H1220" s="72">
        <f t="shared" si="96"/>
        <v>1.6235599246199479</v>
      </c>
      <c r="I1220" s="74">
        <v>4.6387426417712797E-2</v>
      </c>
      <c r="J1220" s="75">
        <v>1219</v>
      </c>
      <c r="K1220" s="72">
        <f t="shared" ref="K1220:K1283" si="97">F1220+K1219</f>
        <v>14077.64485820928</v>
      </c>
      <c r="L1220" s="72">
        <f t="shared" ref="L1220:L1283" si="98">L1219-H1220</f>
        <v>2223.3395144508472</v>
      </c>
      <c r="M1220" s="72">
        <f t="shared" ref="M1220:M1283" si="99">L1220/$L$2</f>
        <v>8.978968440091302E-2</v>
      </c>
      <c r="N1220" s="72" t="e">
        <f>IF(VLOOKUP(B1220,[1]Sheet1!$B$2:$G$553,6,FALSE)=0,"",L1220)</f>
        <v>#N/A</v>
      </c>
      <c r="O1220" s="72" t="e">
        <f>IF(VLOOKUP($B1220,[1]Sheet1!$C$2:$G$553,5,FALSE)=0,"",$L1220)</f>
        <v>#N/A</v>
      </c>
      <c r="P1220" s="72" t="e">
        <f>IF(VLOOKUP($B1220,[1]Sheet1!$D$2:$G$553,4,FALSE)=0,"",$L1220)</f>
        <v>#N/A</v>
      </c>
      <c r="Q1220" s="72" t="e">
        <f>IF(VLOOKUP($B1220,[1]Sheet1!$E$2:$G$553,3,FALSE)=0,"",$L1220)</f>
        <v>#N/A</v>
      </c>
      <c r="R1220" s="72" t="e">
        <f>IF(VLOOKUP($B1220,[1]Sheet1!$F$2:$G$553,2,FALSE)=0,"",$L1220)</f>
        <v>#N/A</v>
      </c>
      <c r="S1220" s="72" t="e">
        <f>COUNTIF([1]isolation_zones!$H$2:$H$1182,conductor_pz_summary_hftd_23_re!B1220)</f>
        <v>#VALUE!</v>
      </c>
    </row>
    <row r="1221" spans="1:19" x14ac:dyDescent="0.25">
      <c r="A1221" s="70">
        <v>2884</v>
      </c>
      <c r="B1221" s="71" t="s">
        <v>4790</v>
      </c>
      <c r="C1221" s="72">
        <v>103491101</v>
      </c>
      <c r="D1221" s="72" t="s">
        <v>1586</v>
      </c>
      <c r="E1221" s="72">
        <v>13050.406685116201</v>
      </c>
      <c r="F1221" s="72">
        <f t="shared" si="95"/>
        <v>8.1108804755228103</v>
      </c>
      <c r="G1221" s="73">
        <v>56</v>
      </c>
      <c r="H1221" s="72">
        <f t="shared" si="96"/>
        <v>2.586830917529376</v>
      </c>
      <c r="I1221" s="74">
        <v>4.6193409241595998E-2</v>
      </c>
      <c r="J1221" s="75">
        <v>1220</v>
      </c>
      <c r="K1221" s="72">
        <f t="shared" si="97"/>
        <v>14085.755738684802</v>
      </c>
      <c r="L1221" s="72">
        <f t="shared" si="98"/>
        <v>2220.7526835333178</v>
      </c>
      <c r="M1221" s="72">
        <f t="shared" si="99"/>
        <v>8.9685215096889134E-2</v>
      </c>
      <c r="N1221" s="72" t="e">
        <f>IF(VLOOKUP(B1221,[1]Sheet1!$B$2:$G$553,6,FALSE)=0,"",L1221)</f>
        <v>#N/A</v>
      </c>
      <c r="O1221" s="72" t="e">
        <f>IF(VLOOKUP($B1221,[1]Sheet1!$C$2:$G$553,5,FALSE)=0,"",$L1221)</f>
        <v>#N/A</v>
      </c>
      <c r="P1221" s="72" t="e">
        <f>IF(VLOOKUP($B1221,[1]Sheet1!$D$2:$G$553,4,FALSE)=0,"",$L1221)</f>
        <v>#N/A</v>
      </c>
      <c r="Q1221" s="72" t="e">
        <f>IF(VLOOKUP($B1221,[1]Sheet1!$E$2:$G$553,3,FALSE)=0,"",$L1221)</f>
        <v>#N/A</v>
      </c>
      <c r="R1221" s="72" t="e">
        <f>IF(VLOOKUP($B1221,[1]Sheet1!$F$2:$G$553,2,FALSE)=0,"",$L1221)</f>
        <v>#N/A</v>
      </c>
      <c r="S1221" s="72" t="e">
        <f>COUNTIF([1]isolation_zones!$H$2:$H$1182,conductor_pz_summary_hftd_23_re!B1221)</f>
        <v>#VALUE!</v>
      </c>
    </row>
    <row r="1222" spans="1:19" x14ac:dyDescent="0.25">
      <c r="A1222" s="70">
        <v>8090</v>
      </c>
      <c r="B1222" s="71" t="s">
        <v>6097</v>
      </c>
      <c r="C1222" s="72">
        <v>152561105</v>
      </c>
      <c r="D1222" s="72" t="s">
        <v>1090</v>
      </c>
      <c r="E1222" s="72">
        <v>2279.4584152092102</v>
      </c>
      <c r="F1222" s="72">
        <f t="shared" si="95"/>
        <v>1.4166926135545121</v>
      </c>
      <c r="G1222" s="73">
        <v>24</v>
      </c>
      <c r="H1222" s="72">
        <f t="shared" si="96"/>
        <v>1.1083821740318354</v>
      </c>
      <c r="I1222" s="74">
        <v>4.6182590584659802E-2</v>
      </c>
      <c r="J1222" s="75">
        <v>1221</v>
      </c>
      <c r="K1222" s="72">
        <f t="shared" si="97"/>
        <v>14087.172431298357</v>
      </c>
      <c r="L1222" s="72">
        <f t="shared" si="98"/>
        <v>2219.6443013592861</v>
      </c>
      <c r="M1222" s="72">
        <f t="shared" si="99"/>
        <v>8.9640453023910605E-2</v>
      </c>
      <c r="N1222" s="72" t="e">
        <f>IF(VLOOKUP(B1222,[1]Sheet1!$B$2:$G$553,6,FALSE)=0,"",L1222)</f>
        <v>#N/A</v>
      </c>
      <c r="O1222" s="72" t="e">
        <f>IF(VLOOKUP($B1222,[1]Sheet1!$C$2:$G$553,5,FALSE)=0,"",$L1222)</f>
        <v>#N/A</v>
      </c>
      <c r="P1222" s="72" t="e">
        <f>IF(VLOOKUP($B1222,[1]Sheet1!$D$2:$G$553,4,FALSE)=0,"",$L1222)</f>
        <v>#N/A</v>
      </c>
      <c r="Q1222" s="72" t="e">
        <f>IF(VLOOKUP($B1222,[1]Sheet1!$E$2:$G$553,3,FALSE)=0,"",$L1222)</f>
        <v>#N/A</v>
      </c>
      <c r="R1222" s="72" t="e">
        <f>IF(VLOOKUP($B1222,[1]Sheet1!$F$2:$G$553,2,FALSE)=0,"",$L1222)</f>
        <v>#N/A</v>
      </c>
      <c r="S1222" s="72" t="e">
        <f>COUNTIF([1]isolation_zones!$H$2:$H$1182,conductor_pz_summary_hftd_23_re!B1222)</f>
        <v>#VALUE!</v>
      </c>
    </row>
    <row r="1223" spans="1:19" x14ac:dyDescent="0.25">
      <c r="A1223" s="70">
        <v>196</v>
      </c>
      <c r="B1223" s="71" t="s">
        <v>3033</v>
      </c>
      <c r="C1223" s="72">
        <v>82831109</v>
      </c>
      <c r="D1223" s="72" t="s">
        <v>505</v>
      </c>
      <c r="E1223" s="72">
        <v>31674.502543236398</v>
      </c>
      <c r="F1223" s="72">
        <f t="shared" si="95"/>
        <v>19.685831288524795</v>
      </c>
      <c r="G1223" s="73">
        <v>186</v>
      </c>
      <c r="H1223" s="72">
        <f t="shared" si="96"/>
        <v>8.5807029786517024</v>
      </c>
      <c r="I1223" s="74">
        <v>4.6132811713181197E-2</v>
      </c>
      <c r="J1223" s="75">
        <v>1222</v>
      </c>
      <c r="K1223" s="72">
        <f t="shared" si="97"/>
        <v>14106.858262586882</v>
      </c>
      <c r="L1223" s="72">
        <f t="shared" si="98"/>
        <v>2211.0635983806346</v>
      </c>
      <c r="M1223" s="72">
        <f t="shared" si="99"/>
        <v>8.929392087828758E-2</v>
      </c>
      <c r="N1223" s="72" t="e">
        <f>IF(VLOOKUP(B1223,[1]Sheet1!$B$2:$G$553,6,FALSE)=0,"",L1223)</f>
        <v>#N/A</v>
      </c>
      <c r="O1223" s="72" t="e">
        <f>IF(VLOOKUP($B1223,[1]Sheet1!$C$2:$G$553,5,FALSE)=0,"",$L1223)</f>
        <v>#N/A</v>
      </c>
      <c r="P1223" s="72" t="e">
        <f>IF(VLOOKUP($B1223,[1]Sheet1!$D$2:$G$553,4,FALSE)=0,"",$L1223)</f>
        <v>#N/A</v>
      </c>
      <c r="Q1223" s="72" t="e">
        <f>IF(VLOOKUP($B1223,[1]Sheet1!$E$2:$G$553,3,FALSE)=0,"",$L1223)</f>
        <v>#N/A</v>
      </c>
      <c r="R1223" s="72" t="e">
        <f>IF(VLOOKUP($B1223,[1]Sheet1!$F$2:$G$553,2,FALSE)=0,"",$L1223)</f>
        <v>#N/A</v>
      </c>
      <c r="S1223" s="72" t="e">
        <f>COUNTIF([1]isolation_zones!$H$2:$H$1182,conductor_pz_summary_hftd_23_re!B1223)</f>
        <v>#VALUE!</v>
      </c>
    </row>
    <row r="1224" spans="1:19" x14ac:dyDescent="0.25">
      <c r="A1224" s="70">
        <v>9874</v>
      </c>
      <c r="B1224" s="71" t="s">
        <v>6098</v>
      </c>
      <c r="C1224" s="72">
        <v>13501108</v>
      </c>
      <c r="D1224" s="72" t="s">
        <v>1136</v>
      </c>
      <c r="E1224" s="72">
        <v>816.40388671044605</v>
      </c>
      <c r="F1224" s="72">
        <f t="shared" si="95"/>
        <v>0.5073983136795811</v>
      </c>
      <c r="G1224" s="73">
        <v>11</v>
      </c>
      <c r="H1224" s="72">
        <f t="shared" si="96"/>
        <v>0.50728309194898613</v>
      </c>
      <c r="I1224" s="74">
        <v>4.6116644722635103E-2</v>
      </c>
      <c r="J1224" s="75">
        <v>1223</v>
      </c>
      <c r="K1224" s="72">
        <f t="shared" si="97"/>
        <v>14107.365660900561</v>
      </c>
      <c r="L1224" s="72">
        <f t="shared" si="98"/>
        <v>2210.5563152886857</v>
      </c>
      <c r="M1224" s="72">
        <f t="shared" si="99"/>
        <v>8.9273434223670969E-2</v>
      </c>
      <c r="N1224" s="72" t="e">
        <f>IF(VLOOKUP(B1224,[1]Sheet1!$B$2:$G$553,6,FALSE)=0,"",L1224)</f>
        <v>#N/A</v>
      </c>
      <c r="O1224" s="72" t="e">
        <f>IF(VLOOKUP($B1224,[1]Sheet1!$C$2:$G$553,5,FALSE)=0,"",$L1224)</f>
        <v>#N/A</v>
      </c>
      <c r="P1224" s="72" t="e">
        <f>IF(VLOOKUP($B1224,[1]Sheet1!$D$2:$G$553,4,FALSE)=0,"",$L1224)</f>
        <v>#N/A</v>
      </c>
      <c r="Q1224" s="72" t="e">
        <f>IF(VLOOKUP($B1224,[1]Sheet1!$E$2:$G$553,3,FALSE)=0,"",$L1224)</f>
        <v>#N/A</v>
      </c>
      <c r="R1224" s="72" t="e">
        <f>IF(VLOOKUP($B1224,[1]Sheet1!$F$2:$G$553,2,FALSE)=0,"",$L1224)</f>
        <v>#N/A</v>
      </c>
      <c r="S1224" s="72" t="e">
        <f>COUNTIF([1]isolation_zones!$H$2:$H$1182,conductor_pz_summary_hftd_23_re!B1224)</f>
        <v>#VALUE!</v>
      </c>
    </row>
    <row r="1225" spans="1:19" x14ac:dyDescent="0.25">
      <c r="A1225" s="70">
        <v>3653</v>
      </c>
      <c r="B1225" s="71" t="s">
        <v>2415</v>
      </c>
      <c r="C1225" s="72">
        <v>43292103</v>
      </c>
      <c r="D1225" s="72" t="s">
        <v>99</v>
      </c>
      <c r="E1225" s="72">
        <v>56857.879527852303</v>
      </c>
      <c r="F1225" s="72">
        <f t="shared" si="95"/>
        <v>35.337401819672031</v>
      </c>
      <c r="G1225" s="73">
        <v>325</v>
      </c>
      <c r="H1225" s="72">
        <f t="shared" si="96"/>
        <v>14.975129119141457</v>
      </c>
      <c r="I1225" s="74">
        <v>4.6077320366589097E-2</v>
      </c>
      <c r="J1225" s="75">
        <v>1224</v>
      </c>
      <c r="K1225" s="72">
        <f t="shared" si="97"/>
        <v>14142.703062720233</v>
      </c>
      <c r="L1225" s="72">
        <f t="shared" si="98"/>
        <v>2195.5811861695443</v>
      </c>
      <c r="M1225" s="72">
        <f t="shared" si="99"/>
        <v>8.8668662838675041E-2</v>
      </c>
      <c r="N1225" s="72">
        <f>IF(VLOOKUP(B1225,[1]Sheet1!$B$2:$G$553,6,FALSE)=0,"",L1225)</f>
        <v>2195.5811861695443</v>
      </c>
      <c r="O1225" s="72" t="e">
        <f>IF(VLOOKUP($B1225,[1]Sheet1!$C$2:$G$553,5,FALSE)=0,"",$L1225)</f>
        <v>#N/A</v>
      </c>
      <c r="P1225" s="72" t="e">
        <f>IF(VLOOKUP($B1225,[1]Sheet1!$D$2:$G$553,4,FALSE)=0,"",$L1225)</f>
        <v>#N/A</v>
      </c>
      <c r="Q1225" s="72" t="e">
        <f>IF(VLOOKUP($B1225,[1]Sheet1!$E$2:$G$553,3,FALSE)=0,"",$L1225)</f>
        <v>#N/A</v>
      </c>
      <c r="R1225" s="72" t="e">
        <f>IF(VLOOKUP($B1225,[1]Sheet1!$F$2:$G$553,2,FALSE)=0,"",$L1225)</f>
        <v>#N/A</v>
      </c>
      <c r="S1225" s="72" t="e">
        <f>COUNTIF([1]isolation_zones!$H$2:$H$1182,conductor_pz_summary_hftd_23_re!B1225)</f>
        <v>#VALUE!</v>
      </c>
    </row>
    <row r="1226" spans="1:19" x14ac:dyDescent="0.25">
      <c r="A1226" s="70">
        <v>4529</v>
      </c>
      <c r="B1226" s="71" t="s">
        <v>4739</v>
      </c>
      <c r="C1226" s="72">
        <v>103491101</v>
      </c>
      <c r="D1226" s="72" t="s">
        <v>1586</v>
      </c>
      <c r="E1226" s="72">
        <v>189.497607627695</v>
      </c>
      <c r="F1226" s="72">
        <f t="shared" si="95"/>
        <v>0.11777352866854879</v>
      </c>
      <c r="G1226" s="73">
        <v>61</v>
      </c>
      <c r="H1226" s="72">
        <f t="shared" si="96"/>
        <v>2.8099187263818557</v>
      </c>
      <c r="I1226" s="74">
        <v>4.6064241416095997E-2</v>
      </c>
      <c r="J1226" s="75">
        <v>1225</v>
      </c>
      <c r="K1226" s="72">
        <f t="shared" si="97"/>
        <v>14142.820836248902</v>
      </c>
      <c r="L1226" s="72">
        <f t="shared" si="98"/>
        <v>2192.7712674431623</v>
      </c>
      <c r="M1226" s="72">
        <f t="shared" si="99"/>
        <v>8.855518412163961E-2</v>
      </c>
      <c r="N1226" s="72" t="e">
        <f>IF(VLOOKUP(B1226,[1]Sheet1!$B$2:$G$553,6,FALSE)=0,"",L1226)</f>
        <v>#N/A</v>
      </c>
      <c r="O1226" s="72" t="e">
        <f>IF(VLOOKUP($B1226,[1]Sheet1!$C$2:$G$553,5,FALSE)=0,"",$L1226)</f>
        <v>#N/A</v>
      </c>
      <c r="P1226" s="72" t="e">
        <f>IF(VLOOKUP($B1226,[1]Sheet1!$D$2:$G$553,4,FALSE)=0,"",$L1226)</f>
        <v>#N/A</v>
      </c>
      <c r="Q1226" s="72" t="e">
        <f>IF(VLOOKUP($B1226,[1]Sheet1!$E$2:$G$553,3,FALSE)=0,"",$L1226)</f>
        <v>#N/A</v>
      </c>
      <c r="R1226" s="72" t="e">
        <f>IF(VLOOKUP($B1226,[1]Sheet1!$F$2:$G$553,2,FALSE)=0,"",$L1226)</f>
        <v>#N/A</v>
      </c>
      <c r="S1226" s="72" t="e">
        <f>COUNTIF([1]isolation_zones!$H$2:$H$1182,conductor_pz_summary_hftd_23_re!B1226)</f>
        <v>#VALUE!</v>
      </c>
    </row>
    <row r="1227" spans="1:19" x14ac:dyDescent="0.25">
      <c r="A1227" s="70">
        <v>9562</v>
      </c>
      <c r="B1227" s="71" t="s">
        <v>6099</v>
      </c>
      <c r="C1227" s="72">
        <v>42571101</v>
      </c>
      <c r="D1227" s="72" t="s">
        <v>311</v>
      </c>
      <c r="E1227" s="72">
        <v>1283.9759044221601</v>
      </c>
      <c r="F1227" s="72">
        <f t="shared" si="95"/>
        <v>0.79799621157374767</v>
      </c>
      <c r="G1227" s="73">
        <v>18</v>
      </c>
      <c r="H1227" s="72">
        <f t="shared" si="96"/>
        <v>0.82393234530978954</v>
      </c>
      <c r="I1227" s="74">
        <v>4.5774019183877197E-2</v>
      </c>
      <c r="J1227" s="75">
        <v>1226</v>
      </c>
      <c r="K1227" s="72">
        <f t="shared" si="97"/>
        <v>14143.618832460475</v>
      </c>
      <c r="L1227" s="72">
        <f t="shared" si="98"/>
        <v>2191.9473350978524</v>
      </c>
      <c r="M1227" s="72">
        <f t="shared" si="99"/>
        <v>8.8521909570104751E-2</v>
      </c>
      <c r="N1227" s="72" t="e">
        <f>IF(VLOOKUP(B1227,[1]Sheet1!$B$2:$G$553,6,FALSE)=0,"",L1227)</f>
        <v>#N/A</v>
      </c>
      <c r="O1227" s="72" t="e">
        <f>IF(VLOOKUP($B1227,[1]Sheet1!$C$2:$G$553,5,FALSE)=0,"",$L1227)</f>
        <v>#N/A</v>
      </c>
      <c r="P1227" s="72" t="e">
        <f>IF(VLOOKUP($B1227,[1]Sheet1!$D$2:$G$553,4,FALSE)=0,"",$L1227)</f>
        <v>#N/A</v>
      </c>
      <c r="Q1227" s="72" t="e">
        <f>IF(VLOOKUP($B1227,[1]Sheet1!$E$2:$G$553,3,FALSE)=0,"",$L1227)</f>
        <v>#N/A</v>
      </c>
      <c r="R1227" s="72" t="e">
        <f>IF(VLOOKUP($B1227,[1]Sheet1!$F$2:$G$553,2,FALSE)=0,"",$L1227)</f>
        <v>#N/A</v>
      </c>
      <c r="S1227" s="72" t="e">
        <f>COUNTIF([1]isolation_zones!$H$2:$H$1182,conductor_pz_summary_hftd_23_re!B1227)</f>
        <v>#VALUE!</v>
      </c>
    </row>
    <row r="1228" spans="1:19" x14ac:dyDescent="0.25">
      <c r="A1228" s="70">
        <v>8471</v>
      </c>
      <c r="B1228" s="71" t="s">
        <v>3850</v>
      </c>
      <c r="C1228" s="72">
        <v>43051101</v>
      </c>
      <c r="D1228" s="72" t="s">
        <v>465</v>
      </c>
      <c r="E1228" s="72">
        <v>13220.1574455218</v>
      </c>
      <c r="F1228" s="72">
        <f t="shared" si="95"/>
        <v>8.2163812588699816</v>
      </c>
      <c r="G1228" s="73">
        <v>71</v>
      </c>
      <c r="H1228" s="72">
        <f t="shared" si="96"/>
        <v>3.2338033050652126</v>
      </c>
      <c r="I1228" s="74">
        <v>4.55465254234537E-2</v>
      </c>
      <c r="J1228" s="75">
        <v>1227</v>
      </c>
      <c r="K1228" s="72">
        <f t="shared" si="97"/>
        <v>14151.835213719345</v>
      </c>
      <c r="L1228" s="72">
        <f t="shared" si="98"/>
        <v>2188.7135317927873</v>
      </c>
      <c r="M1228" s="72">
        <f t="shared" si="99"/>
        <v>8.8391312251841311E-2</v>
      </c>
      <c r="N1228" s="72" t="e">
        <f>IF(VLOOKUP(B1228,[1]Sheet1!$B$2:$G$553,6,FALSE)=0,"",L1228)</f>
        <v>#N/A</v>
      </c>
      <c r="O1228" s="72" t="e">
        <f>IF(VLOOKUP($B1228,[1]Sheet1!$C$2:$G$553,5,FALSE)=0,"",$L1228)</f>
        <v>#N/A</v>
      </c>
      <c r="P1228" s="72" t="e">
        <f>IF(VLOOKUP($B1228,[1]Sheet1!$D$2:$G$553,4,FALSE)=0,"",$L1228)</f>
        <v>#N/A</v>
      </c>
      <c r="Q1228" s="72" t="e">
        <f>IF(VLOOKUP($B1228,[1]Sheet1!$E$2:$G$553,3,FALSE)=0,"",$L1228)</f>
        <v>#N/A</v>
      </c>
      <c r="R1228" s="72" t="e">
        <f>IF(VLOOKUP($B1228,[1]Sheet1!$F$2:$G$553,2,FALSE)=0,"",$L1228)</f>
        <v>#N/A</v>
      </c>
      <c r="S1228" s="72" t="e">
        <f>COUNTIF([1]isolation_zones!$H$2:$H$1182,conductor_pz_summary_hftd_23_re!B1228)</f>
        <v>#VALUE!</v>
      </c>
    </row>
    <row r="1229" spans="1:19" x14ac:dyDescent="0.25">
      <c r="A1229" s="70">
        <v>9084</v>
      </c>
      <c r="B1229" s="71" t="s">
        <v>2865</v>
      </c>
      <c r="C1229" s="72">
        <v>83392110</v>
      </c>
      <c r="D1229" s="72" t="s">
        <v>609</v>
      </c>
      <c r="E1229" s="72">
        <v>40510.534373798902</v>
      </c>
      <c r="F1229" s="72">
        <f t="shared" si="95"/>
        <v>25.177460766811002</v>
      </c>
      <c r="G1229" s="73">
        <v>134</v>
      </c>
      <c r="H1229" s="72">
        <f t="shared" si="96"/>
        <v>6.1028315303321712</v>
      </c>
      <c r="I1229" s="74">
        <v>4.5543518883075902E-2</v>
      </c>
      <c r="J1229" s="75">
        <v>1228</v>
      </c>
      <c r="K1229" s="72">
        <f t="shared" si="97"/>
        <v>14177.012674486155</v>
      </c>
      <c r="L1229" s="72">
        <f t="shared" si="98"/>
        <v>2182.6107002624553</v>
      </c>
      <c r="M1229" s="72">
        <f t="shared" si="99"/>
        <v>8.8144849076289916E-2</v>
      </c>
      <c r="N1229" s="72" t="e">
        <f>IF(VLOOKUP(B1229,[1]Sheet1!$B$2:$G$553,6,FALSE)=0,"",L1229)</f>
        <v>#N/A</v>
      </c>
      <c r="O1229" s="72" t="e">
        <f>IF(VLOOKUP($B1229,[1]Sheet1!$C$2:$G$553,5,FALSE)=0,"",$L1229)</f>
        <v>#N/A</v>
      </c>
      <c r="P1229" s="72" t="e">
        <f>IF(VLOOKUP($B1229,[1]Sheet1!$D$2:$G$553,4,FALSE)=0,"",$L1229)</f>
        <v>#N/A</v>
      </c>
      <c r="Q1229" s="72" t="e">
        <f>IF(VLOOKUP($B1229,[1]Sheet1!$E$2:$G$553,3,FALSE)=0,"",$L1229)</f>
        <v>#N/A</v>
      </c>
      <c r="R1229" s="72" t="e">
        <f>IF(VLOOKUP($B1229,[1]Sheet1!$F$2:$G$553,2,FALSE)=0,"",$L1229)</f>
        <v>#N/A</v>
      </c>
      <c r="S1229" s="72" t="e">
        <f>COUNTIF([1]isolation_zones!$H$2:$H$1182,conductor_pz_summary_hftd_23_re!B1229)</f>
        <v>#VALUE!</v>
      </c>
    </row>
    <row r="1230" spans="1:19" x14ac:dyDescent="0.25">
      <c r="A1230" s="70">
        <v>5247</v>
      </c>
      <c r="B1230" s="71" t="s">
        <v>1811</v>
      </c>
      <c r="C1230" s="72">
        <v>42571102</v>
      </c>
      <c r="D1230" s="72" t="s">
        <v>49</v>
      </c>
      <c r="E1230" s="72">
        <v>17510.519957617002</v>
      </c>
      <c r="F1230" s="72">
        <f t="shared" si="95"/>
        <v>10.882858892241766</v>
      </c>
      <c r="G1230" s="73">
        <v>107</v>
      </c>
      <c r="H1230" s="72">
        <f t="shared" si="96"/>
        <v>4.8515187683453469</v>
      </c>
      <c r="I1230" s="74">
        <v>4.5341296900423801E-2</v>
      </c>
      <c r="J1230" s="75">
        <v>1229</v>
      </c>
      <c r="K1230" s="72">
        <f t="shared" si="97"/>
        <v>14187.895533378398</v>
      </c>
      <c r="L1230" s="72">
        <f t="shared" si="98"/>
        <v>2177.7591814941102</v>
      </c>
      <c r="M1230" s="72">
        <f t="shared" si="99"/>
        <v>8.794892023310448E-2</v>
      </c>
      <c r="N1230" s="72">
        <f>IF(VLOOKUP(B1230,[1]Sheet1!$B$2:$G$553,6,FALSE)=0,"",L1230)</f>
        <v>2177.7591814941102</v>
      </c>
      <c r="O1230" s="72" t="e">
        <f>IF(VLOOKUP($B1230,[1]Sheet1!$C$2:$G$553,5,FALSE)=0,"",$L1230)</f>
        <v>#N/A</v>
      </c>
      <c r="P1230" s="72" t="e">
        <f>IF(VLOOKUP($B1230,[1]Sheet1!$D$2:$G$553,4,FALSE)=0,"",$L1230)</f>
        <v>#N/A</v>
      </c>
      <c r="Q1230" s="72" t="e">
        <f>IF(VLOOKUP($B1230,[1]Sheet1!$E$2:$G$553,3,FALSE)=0,"",$L1230)</f>
        <v>#N/A</v>
      </c>
      <c r="R1230" s="72" t="e">
        <f>IF(VLOOKUP($B1230,[1]Sheet1!$F$2:$G$553,2,FALSE)=0,"",$L1230)</f>
        <v>#N/A</v>
      </c>
      <c r="S1230" s="72" t="e">
        <f>COUNTIF([1]isolation_zones!$H$2:$H$1182,conductor_pz_summary_hftd_23_re!B1230)</f>
        <v>#VALUE!</v>
      </c>
    </row>
    <row r="1231" spans="1:19" x14ac:dyDescent="0.25">
      <c r="A1231" s="70">
        <v>1624</v>
      </c>
      <c r="B1231" s="71" t="s">
        <v>3927</v>
      </c>
      <c r="C1231" s="72">
        <v>163341103</v>
      </c>
      <c r="D1231" s="72" t="s">
        <v>988</v>
      </c>
      <c r="E1231" s="72">
        <v>17797.994415319299</v>
      </c>
      <c r="F1231" s="72">
        <f t="shared" si="95"/>
        <v>11.061525429036234</v>
      </c>
      <c r="G1231" s="73">
        <v>286</v>
      </c>
      <c r="H1231" s="72">
        <f t="shared" si="96"/>
        <v>12.949825852834069</v>
      </c>
      <c r="I1231" s="74">
        <v>4.5279111373545698E-2</v>
      </c>
      <c r="J1231" s="75">
        <v>1230</v>
      </c>
      <c r="K1231" s="72">
        <f t="shared" si="97"/>
        <v>14198.957058807435</v>
      </c>
      <c r="L1231" s="72">
        <f t="shared" si="98"/>
        <v>2164.8093556412759</v>
      </c>
      <c r="M1231" s="72">
        <f t="shared" si="99"/>
        <v>8.7425940828107965E-2</v>
      </c>
      <c r="N1231" s="72" t="e">
        <f>IF(VLOOKUP(B1231,[1]Sheet1!$B$2:$G$553,6,FALSE)=0,"",L1231)</f>
        <v>#N/A</v>
      </c>
      <c r="O1231" s="72" t="e">
        <f>IF(VLOOKUP($B1231,[1]Sheet1!$C$2:$G$553,5,FALSE)=0,"",$L1231)</f>
        <v>#N/A</v>
      </c>
      <c r="P1231" s="72" t="e">
        <f>IF(VLOOKUP($B1231,[1]Sheet1!$D$2:$G$553,4,FALSE)=0,"",$L1231)</f>
        <v>#N/A</v>
      </c>
      <c r="Q1231" s="72" t="e">
        <f>IF(VLOOKUP($B1231,[1]Sheet1!$E$2:$G$553,3,FALSE)=0,"",$L1231)</f>
        <v>#N/A</v>
      </c>
      <c r="R1231" s="72" t="e">
        <f>IF(VLOOKUP($B1231,[1]Sheet1!$F$2:$G$553,2,FALSE)=0,"",$L1231)</f>
        <v>#N/A</v>
      </c>
      <c r="S1231" s="72" t="e">
        <f>COUNTIF([1]isolation_zones!$H$2:$H$1182,conductor_pz_summary_hftd_23_re!B1231)</f>
        <v>#VALUE!</v>
      </c>
    </row>
    <row r="1232" spans="1:19" x14ac:dyDescent="0.25">
      <c r="A1232" s="70">
        <v>6683</v>
      </c>
      <c r="B1232" s="71" t="s">
        <v>3476</v>
      </c>
      <c r="C1232" s="72">
        <v>42771114</v>
      </c>
      <c r="D1232" s="72" t="s">
        <v>621</v>
      </c>
      <c r="E1232" s="72">
        <v>17219.5096299416</v>
      </c>
      <c r="F1232" s="72">
        <f t="shared" si="95"/>
        <v>10.701994797974891</v>
      </c>
      <c r="G1232" s="73">
        <v>129</v>
      </c>
      <c r="H1232" s="72">
        <f t="shared" si="96"/>
        <v>5.8279744761069034</v>
      </c>
      <c r="I1232" s="74">
        <v>4.5178096714007E-2</v>
      </c>
      <c r="J1232" s="75">
        <v>1231</v>
      </c>
      <c r="K1232" s="72">
        <f t="shared" si="97"/>
        <v>14209.65905360541</v>
      </c>
      <c r="L1232" s="72">
        <f t="shared" si="98"/>
        <v>2158.9813811651688</v>
      </c>
      <c r="M1232" s="72">
        <f t="shared" si="99"/>
        <v>8.7190577769292593E-2</v>
      </c>
      <c r="N1232" s="72" t="e">
        <f>IF(VLOOKUP(B1232,[1]Sheet1!$B$2:$G$553,6,FALSE)=0,"",L1232)</f>
        <v>#N/A</v>
      </c>
      <c r="O1232" s="72" t="e">
        <f>IF(VLOOKUP($B1232,[1]Sheet1!$C$2:$G$553,5,FALSE)=0,"",$L1232)</f>
        <v>#N/A</v>
      </c>
      <c r="P1232" s="72" t="e">
        <f>IF(VLOOKUP($B1232,[1]Sheet1!$D$2:$G$553,4,FALSE)=0,"",$L1232)</f>
        <v>#N/A</v>
      </c>
      <c r="Q1232" s="72" t="e">
        <f>IF(VLOOKUP($B1232,[1]Sheet1!$E$2:$G$553,3,FALSE)=0,"",$L1232)</f>
        <v>#N/A</v>
      </c>
      <c r="R1232" s="72" t="e">
        <f>IF(VLOOKUP($B1232,[1]Sheet1!$F$2:$G$553,2,FALSE)=0,"",$L1232)</f>
        <v>#N/A</v>
      </c>
      <c r="S1232" s="72" t="e">
        <f>COUNTIF([1]isolation_zones!$H$2:$H$1182,conductor_pz_summary_hftd_23_re!B1232)</f>
        <v>#VALUE!</v>
      </c>
    </row>
    <row r="1233" spans="1:19" x14ac:dyDescent="0.25">
      <c r="A1233" s="70">
        <v>6114</v>
      </c>
      <c r="B1233" s="71" t="s">
        <v>2497</v>
      </c>
      <c r="C1233" s="72">
        <v>103021101</v>
      </c>
      <c r="D1233" s="72" t="s">
        <v>463</v>
      </c>
      <c r="E1233" s="72">
        <v>590.534978186844</v>
      </c>
      <c r="F1233" s="72">
        <f t="shared" si="95"/>
        <v>0.36701987457230828</v>
      </c>
      <c r="G1233" s="73">
        <v>33</v>
      </c>
      <c r="H1233" s="72">
        <f t="shared" si="96"/>
        <v>1.4863808923320159</v>
      </c>
      <c r="I1233" s="74">
        <v>4.5041845222182297E-2</v>
      </c>
      <c r="J1233" s="75">
        <v>1232</v>
      </c>
      <c r="K1233" s="72">
        <f t="shared" si="97"/>
        <v>14210.026073479983</v>
      </c>
      <c r="L1233" s="72">
        <f t="shared" si="98"/>
        <v>2157.4950002728369</v>
      </c>
      <c r="M1233" s="72">
        <f t="shared" si="99"/>
        <v>8.7130550197995191E-2</v>
      </c>
      <c r="N1233" s="72" t="e">
        <f>IF(VLOOKUP(B1233,[1]Sheet1!$B$2:$G$553,6,FALSE)=0,"",L1233)</f>
        <v>#N/A</v>
      </c>
      <c r="O1233" s="72" t="e">
        <f>IF(VLOOKUP($B1233,[1]Sheet1!$C$2:$G$553,5,FALSE)=0,"",$L1233)</f>
        <v>#N/A</v>
      </c>
      <c r="P1233" s="72" t="e">
        <f>IF(VLOOKUP($B1233,[1]Sheet1!$D$2:$G$553,4,FALSE)=0,"",$L1233)</f>
        <v>#N/A</v>
      </c>
      <c r="Q1233" s="72" t="e">
        <f>IF(VLOOKUP($B1233,[1]Sheet1!$E$2:$G$553,3,FALSE)=0,"",$L1233)</f>
        <v>#N/A</v>
      </c>
      <c r="R1233" s="72" t="e">
        <f>IF(VLOOKUP($B1233,[1]Sheet1!$F$2:$G$553,2,FALSE)=0,"",$L1233)</f>
        <v>#N/A</v>
      </c>
      <c r="S1233" s="72" t="e">
        <f>COUNTIF([1]isolation_zones!$H$2:$H$1182,conductor_pz_summary_hftd_23_re!B1233)</f>
        <v>#VALUE!</v>
      </c>
    </row>
    <row r="1234" spans="1:19" x14ac:dyDescent="0.25">
      <c r="A1234" s="70">
        <v>10276</v>
      </c>
      <c r="B1234" s="71" t="s">
        <v>6100</v>
      </c>
      <c r="C1234" s="72">
        <v>43371102</v>
      </c>
      <c r="D1234" s="72" t="s">
        <v>225</v>
      </c>
      <c r="E1234" s="72">
        <v>900.80362409590998</v>
      </c>
      <c r="F1234" s="72">
        <f t="shared" si="95"/>
        <v>0.55985309142070228</v>
      </c>
      <c r="G1234" s="73">
        <v>6</v>
      </c>
      <c r="H1234" s="72">
        <f t="shared" si="96"/>
        <v>0.26958179631901558</v>
      </c>
      <c r="I1234" s="74">
        <v>4.4930299386502601E-2</v>
      </c>
      <c r="J1234" s="75">
        <v>1233</v>
      </c>
      <c r="K1234" s="72">
        <f t="shared" si="97"/>
        <v>14210.585926571404</v>
      </c>
      <c r="L1234" s="72">
        <f t="shared" si="98"/>
        <v>2157.2254184765179</v>
      </c>
      <c r="M1234" s="72">
        <f t="shared" si="99"/>
        <v>8.7119663122829927E-2</v>
      </c>
      <c r="N1234" s="72" t="e">
        <f>IF(VLOOKUP(B1234,[1]Sheet1!$B$2:$G$553,6,FALSE)=0,"",L1234)</f>
        <v>#N/A</v>
      </c>
      <c r="O1234" s="72" t="e">
        <f>IF(VLOOKUP($B1234,[1]Sheet1!$C$2:$G$553,5,FALSE)=0,"",$L1234)</f>
        <v>#N/A</v>
      </c>
      <c r="P1234" s="72" t="e">
        <f>IF(VLOOKUP($B1234,[1]Sheet1!$D$2:$G$553,4,FALSE)=0,"",$L1234)</f>
        <v>#N/A</v>
      </c>
      <c r="Q1234" s="72" t="e">
        <f>IF(VLOOKUP($B1234,[1]Sheet1!$E$2:$G$553,3,FALSE)=0,"",$L1234)</f>
        <v>#N/A</v>
      </c>
      <c r="R1234" s="72" t="e">
        <f>IF(VLOOKUP($B1234,[1]Sheet1!$F$2:$G$553,2,FALSE)=0,"",$L1234)</f>
        <v>#N/A</v>
      </c>
      <c r="S1234" s="72" t="e">
        <f>COUNTIF([1]isolation_zones!$H$2:$H$1182,conductor_pz_summary_hftd_23_re!B1234)</f>
        <v>#VALUE!</v>
      </c>
    </row>
    <row r="1235" spans="1:19" x14ac:dyDescent="0.25">
      <c r="A1235" s="70">
        <v>3592</v>
      </c>
      <c r="B1235" s="71" t="s">
        <v>2911</v>
      </c>
      <c r="C1235" s="72">
        <v>163351703</v>
      </c>
      <c r="D1235" s="72" t="s">
        <v>593</v>
      </c>
      <c r="E1235" s="72">
        <v>66516.276596601601</v>
      </c>
      <c r="F1235" s="72">
        <f t="shared" si="95"/>
        <v>41.340134615662897</v>
      </c>
      <c r="G1235" s="73">
        <v>345</v>
      </c>
      <c r="H1235" s="72">
        <f t="shared" si="96"/>
        <v>15.403720706916266</v>
      </c>
      <c r="I1235" s="74">
        <v>4.4648465817148597E-2</v>
      </c>
      <c r="J1235" s="75">
        <v>1234</v>
      </c>
      <c r="K1235" s="72">
        <f t="shared" si="97"/>
        <v>14251.926061187067</v>
      </c>
      <c r="L1235" s="72">
        <f t="shared" si="98"/>
        <v>2141.8216977696015</v>
      </c>
      <c r="M1235" s="72">
        <f t="shared" si="99"/>
        <v>8.6497583043793749E-2</v>
      </c>
      <c r="N1235" s="72" t="e">
        <f>IF(VLOOKUP(B1235,[1]Sheet1!$B$2:$G$553,6,FALSE)=0,"",L1235)</f>
        <v>#N/A</v>
      </c>
      <c r="O1235" s="72" t="e">
        <f>IF(VLOOKUP($B1235,[1]Sheet1!$C$2:$G$553,5,FALSE)=0,"",$L1235)</f>
        <v>#N/A</v>
      </c>
      <c r="P1235" s="72" t="e">
        <f>IF(VLOOKUP($B1235,[1]Sheet1!$D$2:$G$553,4,FALSE)=0,"",$L1235)</f>
        <v>#N/A</v>
      </c>
      <c r="Q1235" s="72" t="e">
        <f>IF(VLOOKUP($B1235,[1]Sheet1!$E$2:$G$553,3,FALSE)=0,"",$L1235)</f>
        <v>#N/A</v>
      </c>
      <c r="R1235" s="72" t="e">
        <f>IF(VLOOKUP($B1235,[1]Sheet1!$F$2:$G$553,2,FALSE)=0,"",$L1235)</f>
        <v>#N/A</v>
      </c>
      <c r="S1235" s="72" t="e">
        <f>COUNTIF([1]isolation_zones!$H$2:$H$1182,conductor_pz_summary_hftd_23_re!B1235)</f>
        <v>#VALUE!</v>
      </c>
    </row>
    <row r="1236" spans="1:19" x14ac:dyDescent="0.25">
      <c r="A1236" s="70">
        <v>1338</v>
      </c>
      <c r="B1236" s="71" t="s">
        <v>2375</v>
      </c>
      <c r="C1236" s="72">
        <v>43432104</v>
      </c>
      <c r="D1236" s="72" t="s">
        <v>51</v>
      </c>
      <c r="E1236" s="72">
        <v>42770.294169256798</v>
      </c>
      <c r="F1236" s="72">
        <f t="shared" si="95"/>
        <v>26.581910608612056</v>
      </c>
      <c r="G1236" s="73">
        <v>304</v>
      </c>
      <c r="H1236" s="72">
        <f t="shared" si="96"/>
        <v>13.55876429471178</v>
      </c>
      <c r="I1236" s="74">
        <v>4.4601198337867701E-2</v>
      </c>
      <c r="J1236" s="75">
        <v>1235</v>
      </c>
      <c r="K1236" s="72">
        <f t="shared" si="97"/>
        <v>14278.50797179568</v>
      </c>
      <c r="L1236" s="72">
        <f t="shared" si="98"/>
        <v>2128.2629334748899</v>
      </c>
      <c r="M1236" s="72">
        <f t="shared" si="99"/>
        <v>8.5950011627473552E-2</v>
      </c>
      <c r="N1236" s="72">
        <f>IF(VLOOKUP(B1236,[1]Sheet1!$B$2:$G$553,6,FALSE)=0,"",L1236)</f>
        <v>2128.2629334748899</v>
      </c>
      <c r="O1236" s="72" t="e">
        <f>IF(VLOOKUP($B1236,[1]Sheet1!$C$2:$G$553,5,FALSE)=0,"",$L1236)</f>
        <v>#N/A</v>
      </c>
      <c r="P1236" s="72" t="e">
        <f>IF(VLOOKUP($B1236,[1]Sheet1!$D$2:$G$553,4,FALSE)=0,"",$L1236)</f>
        <v>#N/A</v>
      </c>
      <c r="Q1236" s="72" t="e">
        <f>IF(VLOOKUP($B1236,[1]Sheet1!$E$2:$G$553,3,FALSE)=0,"",$L1236)</f>
        <v>#N/A</v>
      </c>
      <c r="R1236" s="72" t="e">
        <f>IF(VLOOKUP($B1236,[1]Sheet1!$F$2:$G$553,2,FALSE)=0,"",$L1236)</f>
        <v>#N/A</v>
      </c>
      <c r="S1236" s="72" t="e">
        <f>COUNTIF([1]isolation_zones!$H$2:$H$1182,conductor_pz_summary_hftd_23_re!B1236)</f>
        <v>#VALUE!</v>
      </c>
    </row>
    <row r="1237" spans="1:19" x14ac:dyDescent="0.25">
      <c r="A1237" s="70">
        <v>9592</v>
      </c>
      <c r="B1237" s="71" t="s">
        <v>6101</v>
      </c>
      <c r="C1237" s="72">
        <v>152701107</v>
      </c>
      <c r="D1237" s="72" t="s">
        <v>709</v>
      </c>
      <c r="E1237" s="72">
        <v>226.21876146199301</v>
      </c>
      <c r="F1237" s="72">
        <f t="shared" si="95"/>
        <v>0.14059587412181046</v>
      </c>
      <c r="G1237" s="73">
        <v>6</v>
      </c>
      <c r="H1237" s="72">
        <f t="shared" si="96"/>
        <v>0.26696730664391699</v>
      </c>
      <c r="I1237" s="74">
        <v>4.4494551107319501E-2</v>
      </c>
      <c r="J1237" s="75">
        <v>1236</v>
      </c>
      <c r="K1237" s="72">
        <f t="shared" si="97"/>
        <v>14278.648567669801</v>
      </c>
      <c r="L1237" s="72">
        <f t="shared" si="98"/>
        <v>2127.995966168246</v>
      </c>
      <c r="M1237" s="72">
        <f t="shared" si="99"/>
        <v>8.593923013861271E-2</v>
      </c>
      <c r="N1237" s="72" t="e">
        <f>IF(VLOOKUP(B1237,[1]Sheet1!$B$2:$G$553,6,FALSE)=0,"",L1237)</f>
        <v>#N/A</v>
      </c>
      <c r="O1237" s="72" t="e">
        <f>IF(VLOOKUP($B1237,[1]Sheet1!$C$2:$G$553,5,FALSE)=0,"",$L1237)</f>
        <v>#N/A</v>
      </c>
      <c r="P1237" s="72" t="e">
        <f>IF(VLOOKUP($B1237,[1]Sheet1!$D$2:$G$553,4,FALSE)=0,"",$L1237)</f>
        <v>#N/A</v>
      </c>
      <c r="Q1237" s="72" t="e">
        <f>IF(VLOOKUP($B1237,[1]Sheet1!$E$2:$G$553,3,FALSE)=0,"",$L1237)</f>
        <v>#N/A</v>
      </c>
      <c r="R1237" s="72" t="e">
        <f>IF(VLOOKUP($B1237,[1]Sheet1!$F$2:$G$553,2,FALSE)=0,"",$L1237)</f>
        <v>#N/A</v>
      </c>
      <c r="S1237" s="72" t="e">
        <f>COUNTIF([1]isolation_zones!$H$2:$H$1182,conductor_pz_summary_hftd_23_re!B1237)</f>
        <v>#VALUE!</v>
      </c>
    </row>
    <row r="1238" spans="1:19" x14ac:dyDescent="0.25">
      <c r="A1238" s="70">
        <v>9543</v>
      </c>
      <c r="B1238" s="71" t="s">
        <v>4063</v>
      </c>
      <c r="C1238" s="72">
        <v>192221102</v>
      </c>
      <c r="D1238" s="72" t="s">
        <v>134</v>
      </c>
      <c r="E1238" s="72">
        <v>14394.2329584975</v>
      </c>
      <c r="F1238" s="72">
        <f t="shared" si="95"/>
        <v>8.9460739331867618</v>
      </c>
      <c r="G1238" s="73">
        <v>76</v>
      </c>
      <c r="H1238" s="72">
        <f t="shared" si="96"/>
        <v>3.3773797914612373</v>
      </c>
      <c r="I1238" s="74">
        <v>4.44392077823847E-2</v>
      </c>
      <c r="J1238" s="75">
        <v>1237</v>
      </c>
      <c r="K1238" s="72">
        <f t="shared" si="97"/>
        <v>14287.594641602987</v>
      </c>
      <c r="L1238" s="72">
        <f t="shared" si="98"/>
        <v>2124.6185863767846</v>
      </c>
      <c r="M1238" s="72">
        <f t="shared" si="99"/>
        <v>8.5802834476318979E-2</v>
      </c>
      <c r="N1238" s="72" t="e">
        <f>IF(VLOOKUP(B1238,[1]Sheet1!$B$2:$G$553,6,FALSE)=0,"",L1238)</f>
        <v>#N/A</v>
      </c>
      <c r="O1238" s="72" t="e">
        <f>IF(VLOOKUP($B1238,[1]Sheet1!$C$2:$G$553,5,FALSE)=0,"",$L1238)</f>
        <v>#N/A</v>
      </c>
      <c r="P1238" s="72" t="e">
        <f>IF(VLOOKUP($B1238,[1]Sheet1!$D$2:$G$553,4,FALSE)=0,"",$L1238)</f>
        <v>#N/A</v>
      </c>
      <c r="Q1238" s="72" t="e">
        <f>IF(VLOOKUP($B1238,[1]Sheet1!$E$2:$G$553,3,FALSE)=0,"",$L1238)</f>
        <v>#N/A</v>
      </c>
      <c r="R1238" s="72" t="e">
        <f>IF(VLOOKUP($B1238,[1]Sheet1!$F$2:$G$553,2,FALSE)=0,"",$L1238)</f>
        <v>#N/A</v>
      </c>
      <c r="S1238" s="72" t="e">
        <f>COUNTIF([1]isolation_zones!$H$2:$H$1182,conductor_pz_summary_hftd_23_re!B1238)</f>
        <v>#VALUE!</v>
      </c>
    </row>
    <row r="1239" spans="1:19" x14ac:dyDescent="0.25">
      <c r="A1239" s="70">
        <v>528</v>
      </c>
      <c r="B1239" s="71" t="s">
        <v>1972</v>
      </c>
      <c r="C1239" s="72">
        <v>153082106</v>
      </c>
      <c r="D1239" s="72" t="s">
        <v>420</v>
      </c>
      <c r="E1239" s="72">
        <v>29794.636726126599</v>
      </c>
      <c r="F1239" s="72">
        <f t="shared" si="95"/>
        <v>18.517487088953761</v>
      </c>
      <c r="G1239" s="73">
        <v>219</v>
      </c>
      <c r="H1239" s="72">
        <f t="shared" si="96"/>
        <v>9.7025665118999633</v>
      </c>
      <c r="I1239" s="74">
        <v>4.4303956675342301E-2</v>
      </c>
      <c r="J1239" s="75">
        <v>1238</v>
      </c>
      <c r="K1239" s="72">
        <f t="shared" si="97"/>
        <v>14306.112128691941</v>
      </c>
      <c r="L1239" s="72">
        <f t="shared" si="98"/>
        <v>2114.9160198648847</v>
      </c>
      <c r="M1239" s="72">
        <f t="shared" si="99"/>
        <v>8.5410995812309293E-2</v>
      </c>
      <c r="N1239" s="72" t="e">
        <f>IF(VLOOKUP(B1239,[1]Sheet1!$B$2:$G$553,6,FALSE)=0,"",L1239)</f>
        <v>#N/A</v>
      </c>
      <c r="O1239" s="72" t="e">
        <f>IF(VLOOKUP($B1239,[1]Sheet1!$C$2:$G$553,5,FALSE)=0,"",$L1239)</f>
        <v>#N/A</v>
      </c>
      <c r="P1239" s="72" t="e">
        <f>IF(VLOOKUP($B1239,[1]Sheet1!$D$2:$G$553,4,FALSE)=0,"",$L1239)</f>
        <v>#N/A</v>
      </c>
      <c r="Q1239" s="72" t="e">
        <f>IF(VLOOKUP($B1239,[1]Sheet1!$E$2:$G$553,3,FALSE)=0,"",$L1239)</f>
        <v>#N/A</v>
      </c>
      <c r="R1239" s="72" t="e">
        <f>IF(VLOOKUP($B1239,[1]Sheet1!$F$2:$G$553,2,FALSE)=0,"",$L1239)</f>
        <v>#N/A</v>
      </c>
      <c r="S1239" s="72" t="e">
        <f>COUNTIF([1]isolation_zones!$H$2:$H$1182,conductor_pz_summary_hftd_23_re!B1239)</f>
        <v>#VALUE!</v>
      </c>
    </row>
    <row r="1240" spans="1:19" x14ac:dyDescent="0.25">
      <c r="A1240" s="70">
        <v>2289</v>
      </c>
      <c r="B1240" s="71" t="s">
        <v>6102</v>
      </c>
      <c r="C1240" s="72">
        <v>182611103</v>
      </c>
      <c r="D1240" s="72" t="s">
        <v>633</v>
      </c>
      <c r="E1240" s="72">
        <v>3813.7275079112301</v>
      </c>
      <c r="F1240" s="72">
        <f t="shared" si="95"/>
        <v>2.3702470527726724</v>
      </c>
      <c r="G1240" s="73">
        <v>91</v>
      </c>
      <c r="H1240" s="72">
        <f t="shared" si="96"/>
        <v>4.0272426933452801</v>
      </c>
      <c r="I1240" s="74">
        <v>4.4255414212585498E-2</v>
      </c>
      <c r="J1240" s="75">
        <v>1239</v>
      </c>
      <c r="K1240" s="72">
        <f t="shared" si="97"/>
        <v>14308.482375744714</v>
      </c>
      <c r="L1240" s="72">
        <f t="shared" si="98"/>
        <v>2110.8887771715395</v>
      </c>
      <c r="M1240" s="72">
        <f t="shared" si="99"/>
        <v>8.5248355402200507E-2</v>
      </c>
      <c r="N1240" s="72" t="e">
        <f>IF(VLOOKUP(B1240,[1]Sheet1!$B$2:$G$553,6,FALSE)=0,"",L1240)</f>
        <v>#N/A</v>
      </c>
      <c r="O1240" s="72" t="e">
        <f>IF(VLOOKUP($B1240,[1]Sheet1!$C$2:$G$553,5,FALSE)=0,"",$L1240)</f>
        <v>#N/A</v>
      </c>
      <c r="P1240" s="72" t="e">
        <f>IF(VLOOKUP($B1240,[1]Sheet1!$D$2:$G$553,4,FALSE)=0,"",$L1240)</f>
        <v>#N/A</v>
      </c>
      <c r="Q1240" s="72" t="e">
        <f>IF(VLOOKUP($B1240,[1]Sheet1!$E$2:$G$553,3,FALSE)=0,"",$L1240)</f>
        <v>#N/A</v>
      </c>
      <c r="R1240" s="72" t="e">
        <f>IF(VLOOKUP($B1240,[1]Sheet1!$F$2:$G$553,2,FALSE)=0,"",$L1240)</f>
        <v>#N/A</v>
      </c>
      <c r="S1240" s="72" t="e">
        <f>COUNTIF([1]isolation_zones!$H$2:$H$1182,conductor_pz_summary_hftd_23_re!B1240)</f>
        <v>#VALUE!</v>
      </c>
    </row>
    <row r="1241" spans="1:19" x14ac:dyDescent="0.25">
      <c r="A1241" s="70">
        <v>4151</v>
      </c>
      <c r="B1241" s="71" t="s">
        <v>2559</v>
      </c>
      <c r="C1241" s="72">
        <v>153652109</v>
      </c>
      <c r="D1241" s="72" t="s">
        <v>803</v>
      </c>
      <c r="E1241" s="72">
        <v>44000.0643115848</v>
      </c>
      <c r="F1241" s="72">
        <f t="shared" si="95"/>
        <v>27.346217720065134</v>
      </c>
      <c r="G1241" s="73">
        <v>341</v>
      </c>
      <c r="H1241" s="72">
        <f t="shared" si="96"/>
        <v>15.033070449869069</v>
      </c>
      <c r="I1241" s="74">
        <v>4.40852505861263E-2</v>
      </c>
      <c r="J1241" s="75">
        <v>1240</v>
      </c>
      <c r="K1241" s="72">
        <f t="shared" si="97"/>
        <v>14335.828593464779</v>
      </c>
      <c r="L1241" s="72">
        <f t="shared" si="98"/>
        <v>2095.8557067216702</v>
      </c>
      <c r="M1241" s="72">
        <f t="shared" si="99"/>
        <v>8.4641244053485137E-2</v>
      </c>
      <c r="N1241" s="72" t="e">
        <f>IF(VLOOKUP(B1241,[1]Sheet1!$B$2:$G$553,6,FALSE)=0,"",L1241)</f>
        <v>#N/A</v>
      </c>
      <c r="O1241" s="72" t="e">
        <f>IF(VLOOKUP($B1241,[1]Sheet1!$C$2:$G$553,5,FALSE)=0,"",$L1241)</f>
        <v>#N/A</v>
      </c>
      <c r="P1241" s="72" t="e">
        <f>IF(VLOOKUP($B1241,[1]Sheet1!$D$2:$G$553,4,FALSE)=0,"",$L1241)</f>
        <v>#N/A</v>
      </c>
      <c r="Q1241" s="72" t="e">
        <f>IF(VLOOKUP($B1241,[1]Sheet1!$E$2:$G$553,3,FALSE)=0,"",$L1241)</f>
        <v>#N/A</v>
      </c>
      <c r="R1241" s="72" t="e">
        <f>IF(VLOOKUP($B1241,[1]Sheet1!$F$2:$G$553,2,FALSE)=0,"",$L1241)</f>
        <v>#N/A</v>
      </c>
      <c r="S1241" s="72" t="e">
        <f>COUNTIF([1]isolation_zones!$H$2:$H$1182,conductor_pz_summary_hftd_23_re!B1241)</f>
        <v>#VALUE!</v>
      </c>
    </row>
    <row r="1242" spans="1:19" x14ac:dyDescent="0.25">
      <c r="A1242" s="70">
        <v>8694</v>
      </c>
      <c r="B1242" s="71" t="s">
        <v>4781</v>
      </c>
      <c r="C1242" s="72">
        <v>103491101</v>
      </c>
      <c r="D1242" s="72" t="s">
        <v>1586</v>
      </c>
      <c r="E1242" s="72">
        <v>27291.008490904202</v>
      </c>
      <c r="F1242" s="72">
        <f t="shared" si="95"/>
        <v>16.961472026665135</v>
      </c>
      <c r="G1242" s="73">
        <v>135</v>
      </c>
      <c r="H1242" s="72">
        <f t="shared" si="96"/>
        <v>5.9475747366818368</v>
      </c>
      <c r="I1242" s="74">
        <v>4.4056109160606198E-2</v>
      </c>
      <c r="J1242" s="75">
        <v>1241</v>
      </c>
      <c r="K1242" s="72">
        <f t="shared" si="97"/>
        <v>14352.790065491445</v>
      </c>
      <c r="L1242" s="72">
        <f t="shared" si="98"/>
        <v>2089.9081319849884</v>
      </c>
      <c r="M1242" s="72">
        <f t="shared" si="99"/>
        <v>8.4401050931792954E-2</v>
      </c>
      <c r="N1242" s="72" t="e">
        <f>IF(VLOOKUP(B1242,[1]Sheet1!$B$2:$G$553,6,FALSE)=0,"",L1242)</f>
        <v>#N/A</v>
      </c>
      <c r="O1242" s="72" t="e">
        <f>IF(VLOOKUP($B1242,[1]Sheet1!$C$2:$G$553,5,FALSE)=0,"",$L1242)</f>
        <v>#N/A</v>
      </c>
      <c r="P1242" s="72" t="e">
        <f>IF(VLOOKUP($B1242,[1]Sheet1!$D$2:$G$553,4,FALSE)=0,"",$L1242)</f>
        <v>#N/A</v>
      </c>
      <c r="Q1242" s="72" t="e">
        <f>IF(VLOOKUP($B1242,[1]Sheet1!$E$2:$G$553,3,FALSE)=0,"",$L1242)</f>
        <v>#N/A</v>
      </c>
      <c r="R1242" s="72" t="e">
        <f>IF(VLOOKUP($B1242,[1]Sheet1!$F$2:$G$553,2,FALSE)=0,"",$L1242)</f>
        <v>#N/A</v>
      </c>
      <c r="S1242" s="72" t="e">
        <f>COUNTIF([1]isolation_zones!$H$2:$H$1182,conductor_pz_summary_hftd_23_re!B1242)</f>
        <v>#VALUE!</v>
      </c>
    </row>
    <row r="1243" spans="1:19" x14ac:dyDescent="0.25">
      <c r="A1243" s="70">
        <v>5303</v>
      </c>
      <c r="B1243" s="71" t="s">
        <v>4751</v>
      </c>
      <c r="C1243" s="72">
        <v>252921108</v>
      </c>
      <c r="D1243" s="72" t="s">
        <v>1636</v>
      </c>
      <c r="E1243" s="72">
        <v>3757.8694088447301</v>
      </c>
      <c r="F1243" s="72">
        <f t="shared" si="95"/>
        <v>2.3355310185486204</v>
      </c>
      <c r="G1243" s="73">
        <v>130</v>
      </c>
      <c r="H1243" s="72">
        <f t="shared" si="96"/>
        <v>5.7148054107728221</v>
      </c>
      <c r="I1243" s="74">
        <v>4.3960041621329403E-2</v>
      </c>
      <c r="J1243" s="75">
        <v>1242</v>
      </c>
      <c r="K1243" s="72">
        <f t="shared" si="97"/>
        <v>14355.125596509994</v>
      </c>
      <c r="L1243" s="72">
        <f t="shared" si="98"/>
        <v>2084.1933265742155</v>
      </c>
      <c r="M1243" s="72">
        <f t="shared" si="99"/>
        <v>8.4170258211692953E-2</v>
      </c>
      <c r="N1243" s="72" t="e">
        <f>IF(VLOOKUP(B1243,[1]Sheet1!$B$2:$G$553,6,FALSE)=0,"",L1243)</f>
        <v>#N/A</v>
      </c>
      <c r="O1243" s="72" t="e">
        <f>IF(VLOOKUP($B1243,[1]Sheet1!$C$2:$G$553,5,FALSE)=0,"",$L1243)</f>
        <v>#N/A</v>
      </c>
      <c r="P1243" s="72" t="e">
        <f>IF(VLOOKUP($B1243,[1]Sheet1!$D$2:$G$553,4,FALSE)=0,"",$L1243)</f>
        <v>#N/A</v>
      </c>
      <c r="Q1243" s="72" t="e">
        <f>IF(VLOOKUP($B1243,[1]Sheet1!$E$2:$G$553,3,FALSE)=0,"",$L1243)</f>
        <v>#N/A</v>
      </c>
      <c r="R1243" s="72" t="e">
        <f>IF(VLOOKUP($B1243,[1]Sheet1!$F$2:$G$553,2,FALSE)=0,"",$L1243)</f>
        <v>#N/A</v>
      </c>
      <c r="S1243" s="72" t="e">
        <f>COUNTIF([1]isolation_zones!$H$2:$H$1182,conductor_pz_summary_hftd_23_re!B1243)</f>
        <v>#VALUE!</v>
      </c>
    </row>
    <row r="1244" spans="1:19" x14ac:dyDescent="0.25">
      <c r="A1244" s="70">
        <v>5138</v>
      </c>
      <c r="B1244" s="71" t="s">
        <v>4728</v>
      </c>
      <c r="C1244" s="72">
        <v>152591102</v>
      </c>
      <c r="D1244" s="72" t="s">
        <v>1182</v>
      </c>
      <c r="E1244" s="72">
        <v>2152.93431759854</v>
      </c>
      <c r="F1244" s="72">
        <f t="shared" si="95"/>
        <v>1.338057375760435</v>
      </c>
      <c r="G1244" s="73">
        <v>19</v>
      </c>
      <c r="H1244" s="72">
        <f t="shared" si="96"/>
        <v>0.83420395681225656</v>
      </c>
      <c r="I1244" s="74">
        <v>4.3905471411171397E-2</v>
      </c>
      <c r="J1244" s="75">
        <v>1243</v>
      </c>
      <c r="K1244" s="72">
        <f t="shared" si="97"/>
        <v>14356.463653885754</v>
      </c>
      <c r="L1244" s="72">
        <f t="shared" si="98"/>
        <v>2083.359122617403</v>
      </c>
      <c r="M1244" s="72">
        <f t="shared" si="99"/>
        <v>8.4136568840581918E-2</v>
      </c>
      <c r="N1244" s="72" t="e">
        <f>IF(VLOOKUP(B1244,[1]Sheet1!$B$2:$G$553,6,FALSE)=0,"",L1244)</f>
        <v>#N/A</v>
      </c>
      <c r="O1244" s="72" t="e">
        <f>IF(VLOOKUP($B1244,[1]Sheet1!$C$2:$G$553,5,FALSE)=0,"",$L1244)</f>
        <v>#N/A</v>
      </c>
      <c r="P1244" s="72" t="e">
        <f>IF(VLOOKUP($B1244,[1]Sheet1!$D$2:$G$553,4,FALSE)=0,"",$L1244)</f>
        <v>#N/A</v>
      </c>
      <c r="Q1244" s="72" t="e">
        <f>IF(VLOOKUP($B1244,[1]Sheet1!$E$2:$G$553,3,FALSE)=0,"",$L1244)</f>
        <v>#N/A</v>
      </c>
      <c r="R1244" s="72" t="e">
        <f>IF(VLOOKUP($B1244,[1]Sheet1!$F$2:$G$553,2,FALSE)=0,"",$L1244)</f>
        <v>#N/A</v>
      </c>
      <c r="S1244" s="72" t="e">
        <f>COUNTIF([1]isolation_zones!$H$2:$H$1182,conductor_pz_summary_hftd_23_re!B1244)</f>
        <v>#VALUE!</v>
      </c>
    </row>
    <row r="1245" spans="1:19" x14ac:dyDescent="0.25">
      <c r="A1245" s="70">
        <v>3403</v>
      </c>
      <c r="B1245" s="71" t="s">
        <v>4558</v>
      </c>
      <c r="C1245" s="72">
        <v>152561105</v>
      </c>
      <c r="D1245" s="72" t="s">
        <v>1090</v>
      </c>
      <c r="E1245" s="72">
        <v>1447.51889337836</v>
      </c>
      <c r="F1245" s="72">
        <f t="shared" si="95"/>
        <v>0.89963883988711002</v>
      </c>
      <c r="G1245" s="73">
        <v>25</v>
      </c>
      <c r="H1245" s="72">
        <f t="shared" si="96"/>
        <v>1.0959791817403202</v>
      </c>
      <c r="I1245" s="74">
        <v>4.3839167269612803E-2</v>
      </c>
      <c r="J1245" s="75">
        <v>1244</v>
      </c>
      <c r="K1245" s="72">
        <f t="shared" si="97"/>
        <v>14357.36329272564</v>
      </c>
      <c r="L1245" s="72">
        <f t="shared" si="98"/>
        <v>2082.2631434356626</v>
      </c>
      <c r="M1245" s="72">
        <f t="shared" si="99"/>
        <v>8.409230766310595E-2</v>
      </c>
      <c r="N1245" s="72" t="e">
        <f>IF(VLOOKUP(B1245,[1]Sheet1!$B$2:$G$553,6,FALSE)=0,"",L1245)</f>
        <v>#N/A</v>
      </c>
      <c r="O1245" s="72" t="e">
        <f>IF(VLOOKUP($B1245,[1]Sheet1!$C$2:$G$553,5,FALSE)=0,"",$L1245)</f>
        <v>#N/A</v>
      </c>
      <c r="P1245" s="72" t="e">
        <f>IF(VLOOKUP($B1245,[1]Sheet1!$D$2:$G$553,4,FALSE)=0,"",$L1245)</f>
        <v>#N/A</v>
      </c>
      <c r="Q1245" s="72" t="e">
        <f>IF(VLOOKUP($B1245,[1]Sheet1!$E$2:$G$553,3,FALSE)=0,"",$L1245)</f>
        <v>#N/A</v>
      </c>
      <c r="R1245" s="72" t="e">
        <f>IF(VLOOKUP($B1245,[1]Sheet1!$F$2:$G$553,2,FALSE)=0,"",$L1245)</f>
        <v>#N/A</v>
      </c>
      <c r="S1245" s="72" t="e">
        <f>COUNTIF([1]isolation_zones!$H$2:$H$1182,conductor_pz_summary_hftd_23_re!B1245)</f>
        <v>#VALUE!</v>
      </c>
    </row>
    <row r="1246" spans="1:19" x14ac:dyDescent="0.25">
      <c r="A1246" s="70">
        <v>5562</v>
      </c>
      <c r="B1246" s="71" t="s">
        <v>4494</v>
      </c>
      <c r="C1246" s="72">
        <v>192221101</v>
      </c>
      <c r="D1246" s="72" t="s">
        <v>174</v>
      </c>
      <c r="E1246" s="72">
        <v>8232.0088908395792</v>
      </c>
      <c r="F1246" s="72">
        <f t="shared" si="95"/>
        <v>5.1162267811308757</v>
      </c>
      <c r="G1246" s="73">
        <v>138</v>
      </c>
      <c r="H1246" s="72">
        <f t="shared" si="96"/>
        <v>6.0333914935104582</v>
      </c>
      <c r="I1246" s="74">
        <v>4.3720228213843901E-2</v>
      </c>
      <c r="J1246" s="75">
        <v>1245</v>
      </c>
      <c r="K1246" s="72">
        <f t="shared" si="97"/>
        <v>14362.479519506771</v>
      </c>
      <c r="L1246" s="72">
        <f t="shared" si="98"/>
        <v>2076.2297519421522</v>
      </c>
      <c r="M1246" s="72">
        <f t="shared" si="99"/>
        <v>8.3848648827130431E-2</v>
      </c>
      <c r="N1246" s="72" t="e">
        <f>IF(VLOOKUP(B1246,[1]Sheet1!$B$2:$G$553,6,FALSE)=0,"",L1246)</f>
        <v>#N/A</v>
      </c>
      <c r="O1246" s="72" t="e">
        <f>IF(VLOOKUP($B1246,[1]Sheet1!$C$2:$G$553,5,FALSE)=0,"",$L1246)</f>
        <v>#N/A</v>
      </c>
      <c r="P1246" s="72" t="e">
        <f>IF(VLOOKUP($B1246,[1]Sheet1!$D$2:$G$553,4,FALSE)=0,"",$L1246)</f>
        <v>#N/A</v>
      </c>
      <c r="Q1246" s="72" t="e">
        <f>IF(VLOOKUP($B1246,[1]Sheet1!$E$2:$G$553,3,FALSE)=0,"",$L1246)</f>
        <v>#N/A</v>
      </c>
      <c r="R1246" s="72" t="e">
        <f>IF(VLOOKUP($B1246,[1]Sheet1!$F$2:$G$553,2,FALSE)=0,"",$L1246)</f>
        <v>#N/A</v>
      </c>
      <c r="S1246" s="72" t="e">
        <f>COUNTIF([1]isolation_zones!$H$2:$H$1182,conductor_pz_summary_hftd_23_re!B1246)</f>
        <v>#VALUE!</v>
      </c>
    </row>
    <row r="1247" spans="1:19" x14ac:dyDescent="0.25">
      <c r="A1247" s="70">
        <v>3303</v>
      </c>
      <c r="B1247" s="71" t="s">
        <v>1995</v>
      </c>
      <c r="C1247" s="72">
        <v>103751101</v>
      </c>
      <c r="D1247" s="72" t="s">
        <v>263</v>
      </c>
      <c r="E1247" s="72">
        <v>8946.0191295261702</v>
      </c>
      <c r="F1247" s="72">
        <f t="shared" si="95"/>
        <v>5.5599870289162023</v>
      </c>
      <c r="G1247" s="73">
        <v>48</v>
      </c>
      <c r="H1247" s="72">
        <f t="shared" si="96"/>
        <v>2.0956624356625921</v>
      </c>
      <c r="I1247" s="74">
        <v>4.3659634076304001E-2</v>
      </c>
      <c r="J1247" s="75">
        <v>1246</v>
      </c>
      <c r="K1247" s="72">
        <f t="shared" si="97"/>
        <v>14368.039506535688</v>
      </c>
      <c r="L1247" s="72">
        <f t="shared" si="98"/>
        <v>2074.1340895064895</v>
      </c>
      <c r="M1247" s="72">
        <f t="shared" si="99"/>
        <v>8.3764015388338928E-2</v>
      </c>
      <c r="N1247" s="72" t="e">
        <f>IF(VLOOKUP(B1247,[1]Sheet1!$B$2:$G$553,6,FALSE)=0,"",L1247)</f>
        <v>#N/A</v>
      </c>
      <c r="O1247" s="72" t="e">
        <f>IF(VLOOKUP($B1247,[1]Sheet1!$C$2:$G$553,5,FALSE)=0,"",$L1247)</f>
        <v>#N/A</v>
      </c>
      <c r="P1247" s="72" t="e">
        <f>IF(VLOOKUP($B1247,[1]Sheet1!$D$2:$G$553,4,FALSE)=0,"",$L1247)</f>
        <v>#N/A</v>
      </c>
      <c r="Q1247" s="72" t="e">
        <f>IF(VLOOKUP($B1247,[1]Sheet1!$E$2:$G$553,3,FALSE)=0,"",$L1247)</f>
        <v>#N/A</v>
      </c>
      <c r="R1247" s="72" t="e">
        <f>IF(VLOOKUP($B1247,[1]Sheet1!$F$2:$G$553,2,FALSE)=0,"",$L1247)</f>
        <v>#N/A</v>
      </c>
      <c r="S1247" s="72" t="e">
        <f>COUNTIF([1]isolation_zones!$H$2:$H$1182,conductor_pz_summary_hftd_23_re!B1247)</f>
        <v>#VALUE!</v>
      </c>
    </row>
    <row r="1248" spans="1:19" x14ac:dyDescent="0.25">
      <c r="A1248" s="70">
        <v>5481</v>
      </c>
      <c r="B1248" s="71" t="s">
        <v>4700</v>
      </c>
      <c r="C1248" s="72">
        <v>63601108</v>
      </c>
      <c r="D1248" s="72" t="s">
        <v>641</v>
      </c>
      <c r="E1248" s="72">
        <v>466.01916296808201</v>
      </c>
      <c r="F1248" s="72">
        <f t="shared" si="95"/>
        <v>0.28963279239781353</v>
      </c>
      <c r="G1248" s="73">
        <v>54</v>
      </c>
      <c r="H1248" s="72">
        <f t="shared" si="96"/>
        <v>2.3529597031441511</v>
      </c>
      <c r="I1248" s="74">
        <v>4.3573327836002797E-2</v>
      </c>
      <c r="J1248" s="75">
        <v>1247</v>
      </c>
      <c r="K1248" s="72">
        <f t="shared" si="97"/>
        <v>14368.329139328085</v>
      </c>
      <c r="L1248" s="72">
        <f t="shared" si="98"/>
        <v>2071.7811298033453</v>
      </c>
      <c r="M1248" s="72">
        <f t="shared" si="99"/>
        <v>8.3668990985731856E-2</v>
      </c>
      <c r="N1248" s="72" t="e">
        <f>IF(VLOOKUP(B1248,[1]Sheet1!$B$2:$G$553,6,FALSE)=0,"",L1248)</f>
        <v>#N/A</v>
      </c>
      <c r="O1248" s="72" t="e">
        <f>IF(VLOOKUP($B1248,[1]Sheet1!$C$2:$G$553,5,FALSE)=0,"",$L1248)</f>
        <v>#N/A</v>
      </c>
      <c r="P1248" s="72" t="e">
        <f>IF(VLOOKUP($B1248,[1]Sheet1!$D$2:$G$553,4,FALSE)=0,"",$L1248)</f>
        <v>#N/A</v>
      </c>
      <c r="Q1248" s="72" t="e">
        <f>IF(VLOOKUP($B1248,[1]Sheet1!$E$2:$G$553,3,FALSE)=0,"",$L1248)</f>
        <v>#N/A</v>
      </c>
      <c r="R1248" s="72" t="e">
        <f>IF(VLOOKUP($B1248,[1]Sheet1!$F$2:$G$553,2,FALSE)=0,"",$L1248)</f>
        <v>#N/A</v>
      </c>
      <c r="S1248" s="72" t="e">
        <f>COUNTIF([1]isolation_zones!$H$2:$H$1182,conductor_pz_summary_hftd_23_re!B1248)</f>
        <v>#VALUE!</v>
      </c>
    </row>
    <row r="1249" spans="1:19" x14ac:dyDescent="0.25">
      <c r="A1249" s="70">
        <v>8994</v>
      </c>
      <c r="B1249" s="71" t="s">
        <v>6103</v>
      </c>
      <c r="C1249" s="72">
        <v>182631104</v>
      </c>
      <c r="D1249" s="72" t="s">
        <v>345</v>
      </c>
      <c r="E1249" s="72">
        <v>14390.208612963401</v>
      </c>
      <c r="F1249" s="72">
        <f t="shared" si="95"/>
        <v>8.943572786179864</v>
      </c>
      <c r="G1249" s="73">
        <v>52</v>
      </c>
      <c r="H1249" s="72">
        <f t="shared" si="96"/>
        <v>2.2633331333195024</v>
      </c>
      <c r="I1249" s="74">
        <v>4.3525637179221199E-2</v>
      </c>
      <c r="J1249" s="75">
        <v>1248</v>
      </c>
      <c r="K1249" s="72">
        <f t="shared" si="97"/>
        <v>14377.272712114265</v>
      </c>
      <c r="L1249" s="72">
        <f t="shared" si="98"/>
        <v>2069.5177966700257</v>
      </c>
      <c r="M1249" s="72">
        <f t="shared" si="99"/>
        <v>8.3577586156908371E-2</v>
      </c>
      <c r="N1249" s="72" t="e">
        <f>IF(VLOOKUP(B1249,[1]Sheet1!$B$2:$G$553,6,FALSE)=0,"",L1249)</f>
        <v>#N/A</v>
      </c>
      <c r="O1249" s="72" t="e">
        <f>IF(VLOOKUP($B1249,[1]Sheet1!$C$2:$G$553,5,FALSE)=0,"",$L1249)</f>
        <v>#N/A</v>
      </c>
      <c r="P1249" s="72" t="e">
        <f>IF(VLOOKUP($B1249,[1]Sheet1!$D$2:$G$553,4,FALSE)=0,"",$L1249)</f>
        <v>#N/A</v>
      </c>
      <c r="Q1249" s="72" t="e">
        <f>IF(VLOOKUP($B1249,[1]Sheet1!$E$2:$G$553,3,FALSE)=0,"",$L1249)</f>
        <v>#N/A</v>
      </c>
      <c r="R1249" s="72" t="e">
        <f>IF(VLOOKUP($B1249,[1]Sheet1!$F$2:$G$553,2,FALSE)=0,"",$L1249)</f>
        <v>#N/A</v>
      </c>
      <c r="S1249" s="72" t="e">
        <f>COUNTIF([1]isolation_zones!$H$2:$H$1182,conductor_pz_summary_hftd_23_re!B1249)</f>
        <v>#VALUE!</v>
      </c>
    </row>
    <row r="1250" spans="1:19" x14ac:dyDescent="0.25">
      <c r="A1250" s="70">
        <v>6482</v>
      </c>
      <c r="B1250" s="71" t="s">
        <v>6104</v>
      </c>
      <c r="C1250" s="72">
        <v>42771113</v>
      </c>
      <c r="D1250" s="72" t="s">
        <v>589</v>
      </c>
      <c r="E1250" s="72">
        <v>1680.7069266471201</v>
      </c>
      <c r="F1250" s="72">
        <f t="shared" si="95"/>
        <v>1.044566144591125</v>
      </c>
      <c r="G1250" s="73">
        <v>28</v>
      </c>
      <c r="H1250" s="72">
        <f t="shared" si="96"/>
        <v>1.2165824163406844</v>
      </c>
      <c r="I1250" s="74">
        <v>4.3449372012167302E-2</v>
      </c>
      <c r="J1250" s="75">
        <v>1249</v>
      </c>
      <c r="K1250" s="72">
        <f t="shared" si="97"/>
        <v>14378.317278258857</v>
      </c>
      <c r="L1250" s="72">
        <f t="shared" si="98"/>
        <v>2068.301214253685</v>
      </c>
      <c r="M1250" s="72">
        <f t="shared" si="99"/>
        <v>8.3528454411396294E-2</v>
      </c>
      <c r="N1250" s="72" t="e">
        <f>IF(VLOOKUP(B1250,[1]Sheet1!$B$2:$G$553,6,FALSE)=0,"",L1250)</f>
        <v>#N/A</v>
      </c>
      <c r="O1250" s="72" t="e">
        <f>IF(VLOOKUP($B1250,[1]Sheet1!$C$2:$G$553,5,FALSE)=0,"",$L1250)</f>
        <v>#N/A</v>
      </c>
      <c r="P1250" s="72" t="e">
        <f>IF(VLOOKUP($B1250,[1]Sheet1!$D$2:$G$553,4,FALSE)=0,"",$L1250)</f>
        <v>#N/A</v>
      </c>
      <c r="Q1250" s="72" t="e">
        <f>IF(VLOOKUP($B1250,[1]Sheet1!$E$2:$G$553,3,FALSE)=0,"",$L1250)</f>
        <v>#N/A</v>
      </c>
      <c r="R1250" s="72" t="e">
        <f>IF(VLOOKUP($B1250,[1]Sheet1!$F$2:$G$553,2,FALSE)=0,"",$L1250)</f>
        <v>#N/A</v>
      </c>
      <c r="S1250" s="72" t="e">
        <f>COUNTIF([1]isolation_zones!$H$2:$H$1182,conductor_pz_summary_hftd_23_re!B1250)</f>
        <v>#VALUE!</v>
      </c>
    </row>
    <row r="1251" spans="1:19" x14ac:dyDescent="0.25">
      <c r="A1251" s="70">
        <v>7283</v>
      </c>
      <c r="B1251" s="71" t="s">
        <v>6105</v>
      </c>
      <c r="C1251" s="72">
        <v>43061101</v>
      </c>
      <c r="D1251" s="72" t="s">
        <v>1290</v>
      </c>
      <c r="E1251" s="72">
        <v>16512.5111405918</v>
      </c>
      <c r="F1251" s="72">
        <f t="shared" si="95"/>
        <v>10.262592380728279</v>
      </c>
      <c r="G1251" s="73">
        <v>67</v>
      </c>
      <c r="H1251" s="72">
        <f t="shared" si="96"/>
        <v>2.9106589932778131</v>
      </c>
      <c r="I1251" s="74">
        <v>4.34426715414599E-2</v>
      </c>
      <c r="J1251" s="75">
        <v>1250</v>
      </c>
      <c r="K1251" s="72">
        <f t="shared" si="97"/>
        <v>14388.579870639585</v>
      </c>
      <c r="L1251" s="72">
        <f t="shared" si="98"/>
        <v>2065.3905552604074</v>
      </c>
      <c r="M1251" s="72">
        <f t="shared" si="99"/>
        <v>8.3410907293330686E-2</v>
      </c>
      <c r="N1251" s="72" t="e">
        <f>IF(VLOOKUP(B1251,[1]Sheet1!$B$2:$G$553,6,FALSE)=0,"",L1251)</f>
        <v>#N/A</v>
      </c>
      <c r="O1251" s="72" t="e">
        <f>IF(VLOOKUP($B1251,[1]Sheet1!$C$2:$G$553,5,FALSE)=0,"",$L1251)</f>
        <v>#N/A</v>
      </c>
      <c r="P1251" s="72" t="e">
        <f>IF(VLOOKUP($B1251,[1]Sheet1!$D$2:$G$553,4,FALSE)=0,"",$L1251)</f>
        <v>#N/A</v>
      </c>
      <c r="Q1251" s="72" t="e">
        <f>IF(VLOOKUP($B1251,[1]Sheet1!$E$2:$G$553,3,FALSE)=0,"",$L1251)</f>
        <v>#N/A</v>
      </c>
      <c r="R1251" s="72" t="e">
        <f>IF(VLOOKUP($B1251,[1]Sheet1!$F$2:$G$553,2,FALSE)=0,"",$L1251)</f>
        <v>#N/A</v>
      </c>
      <c r="S1251" s="72" t="e">
        <f>COUNTIF([1]isolation_zones!$H$2:$H$1182,conductor_pz_summary_hftd_23_re!B1251)</f>
        <v>#VALUE!</v>
      </c>
    </row>
    <row r="1252" spans="1:19" x14ac:dyDescent="0.25">
      <c r="A1252" s="70">
        <v>2688</v>
      </c>
      <c r="B1252" s="71" t="s">
        <v>3636</v>
      </c>
      <c r="C1252" s="72">
        <v>103561102</v>
      </c>
      <c r="D1252" s="72" t="s">
        <v>1550</v>
      </c>
      <c r="E1252" s="72">
        <v>33039.704095297202</v>
      </c>
      <c r="F1252" s="72">
        <f t="shared" si="95"/>
        <v>20.534309568239404</v>
      </c>
      <c r="G1252" s="73">
        <v>211</v>
      </c>
      <c r="H1252" s="72">
        <f t="shared" si="96"/>
        <v>9.1247558005380558</v>
      </c>
      <c r="I1252" s="74">
        <v>4.3245288154208798E-2</v>
      </c>
      <c r="J1252" s="75">
        <v>1251</v>
      </c>
      <c r="K1252" s="72">
        <f t="shared" si="97"/>
        <v>14409.114180207825</v>
      </c>
      <c r="L1252" s="72">
        <f t="shared" si="98"/>
        <v>2056.2657994598694</v>
      </c>
      <c r="M1252" s="72">
        <f t="shared" si="99"/>
        <v>8.3042403545594223E-2</v>
      </c>
      <c r="N1252" s="72" t="e">
        <f>IF(VLOOKUP(B1252,[1]Sheet1!$B$2:$G$553,6,FALSE)=0,"",L1252)</f>
        <v>#N/A</v>
      </c>
      <c r="O1252" s="72" t="e">
        <f>IF(VLOOKUP($B1252,[1]Sheet1!$C$2:$G$553,5,FALSE)=0,"",$L1252)</f>
        <v>#N/A</v>
      </c>
      <c r="P1252" s="72" t="e">
        <f>IF(VLOOKUP($B1252,[1]Sheet1!$D$2:$G$553,4,FALSE)=0,"",$L1252)</f>
        <v>#N/A</v>
      </c>
      <c r="Q1252" s="72" t="e">
        <f>IF(VLOOKUP($B1252,[1]Sheet1!$E$2:$G$553,3,FALSE)=0,"",$L1252)</f>
        <v>#N/A</v>
      </c>
      <c r="R1252" s="72" t="e">
        <f>IF(VLOOKUP($B1252,[1]Sheet1!$F$2:$G$553,2,FALSE)=0,"",$L1252)</f>
        <v>#N/A</v>
      </c>
      <c r="S1252" s="72" t="e">
        <f>COUNTIF([1]isolation_zones!$H$2:$H$1182,conductor_pz_summary_hftd_23_re!B1252)</f>
        <v>#VALUE!</v>
      </c>
    </row>
    <row r="1253" spans="1:19" x14ac:dyDescent="0.25">
      <c r="A1253" s="70">
        <v>6122</v>
      </c>
      <c r="B1253" s="71" t="s">
        <v>2584</v>
      </c>
      <c r="C1253" s="72">
        <v>192381102</v>
      </c>
      <c r="D1253" s="72" t="s">
        <v>363</v>
      </c>
      <c r="E1253" s="72">
        <v>43433.149954116503</v>
      </c>
      <c r="F1253" s="72">
        <f t="shared" si="95"/>
        <v>26.993878156691427</v>
      </c>
      <c r="G1253" s="73">
        <v>117</v>
      </c>
      <c r="H1253" s="72">
        <f t="shared" si="96"/>
        <v>5.0562461797228142</v>
      </c>
      <c r="I1253" s="74">
        <v>4.3215779313870203E-2</v>
      </c>
      <c r="J1253" s="75">
        <v>1252</v>
      </c>
      <c r="K1253" s="72">
        <f t="shared" si="97"/>
        <v>14436.108058364516</v>
      </c>
      <c r="L1253" s="72">
        <f t="shared" si="98"/>
        <v>2051.2095532801468</v>
      </c>
      <c r="M1253" s="72">
        <f t="shared" si="99"/>
        <v>8.2838206775024639E-2</v>
      </c>
      <c r="N1253" s="72" t="e">
        <f>IF(VLOOKUP(B1253,[1]Sheet1!$B$2:$G$553,6,FALSE)=0,"",L1253)</f>
        <v>#N/A</v>
      </c>
      <c r="O1253" s="72" t="e">
        <f>IF(VLOOKUP($B1253,[1]Sheet1!$C$2:$G$553,5,FALSE)=0,"",$L1253)</f>
        <v>#N/A</v>
      </c>
      <c r="P1253" s="72" t="e">
        <f>IF(VLOOKUP($B1253,[1]Sheet1!$D$2:$G$553,4,FALSE)=0,"",$L1253)</f>
        <v>#N/A</v>
      </c>
      <c r="Q1253" s="72" t="e">
        <f>IF(VLOOKUP($B1253,[1]Sheet1!$E$2:$G$553,3,FALSE)=0,"",$L1253)</f>
        <v>#N/A</v>
      </c>
      <c r="R1253" s="72" t="e">
        <f>IF(VLOOKUP($B1253,[1]Sheet1!$F$2:$G$553,2,FALSE)=0,"",$L1253)</f>
        <v>#N/A</v>
      </c>
      <c r="S1253" s="72" t="e">
        <f>COUNTIF([1]isolation_zones!$H$2:$H$1182,conductor_pz_summary_hftd_23_re!B1253)</f>
        <v>#VALUE!</v>
      </c>
    </row>
    <row r="1254" spans="1:19" x14ac:dyDescent="0.25">
      <c r="A1254" s="70">
        <v>8658</v>
      </c>
      <c r="B1254" s="71" t="s">
        <v>3752</v>
      </c>
      <c r="C1254" s="72">
        <v>24131103</v>
      </c>
      <c r="D1254" s="72" t="s">
        <v>219</v>
      </c>
      <c r="E1254" s="72">
        <v>18823.955423847001</v>
      </c>
      <c r="F1254" s="72">
        <f t="shared" si="95"/>
        <v>11.699164340489125</v>
      </c>
      <c r="G1254" s="73">
        <v>143</v>
      </c>
      <c r="H1254" s="72">
        <f t="shared" si="96"/>
        <v>6.1722126821236882</v>
      </c>
      <c r="I1254" s="74">
        <v>4.3162326448417401E-2</v>
      </c>
      <c r="J1254" s="75">
        <v>1253</v>
      </c>
      <c r="K1254" s="72">
        <f t="shared" si="97"/>
        <v>14447.807222705005</v>
      </c>
      <c r="L1254" s="72">
        <f t="shared" si="98"/>
        <v>2045.0373405980231</v>
      </c>
      <c r="M1254" s="72">
        <f t="shared" si="99"/>
        <v>8.2588941637972424E-2</v>
      </c>
      <c r="N1254" s="72" t="e">
        <f>IF(VLOOKUP(B1254,[1]Sheet1!$B$2:$G$553,6,FALSE)=0,"",L1254)</f>
        <v>#N/A</v>
      </c>
      <c r="O1254" s="72" t="e">
        <f>IF(VLOOKUP($B1254,[1]Sheet1!$C$2:$G$553,5,FALSE)=0,"",$L1254)</f>
        <v>#N/A</v>
      </c>
      <c r="P1254" s="72" t="e">
        <f>IF(VLOOKUP($B1254,[1]Sheet1!$D$2:$G$553,4,FALSE)=0,"",$L1254)</f>
        <v>#N/A</v>
      </c>
      <c r="Q1254" s="72" t="e">
        <f>IF(VLOOKUP($B1254,[1]Sheet1!$E$2:$G$553,3,FALSE)=0,"",$L1254)</f>
        <v>#N/A</v>
      </c>
      <c r="R1254" s="72" t="e">
        <f>IF(VLOOKUP($B1254,[1]Sheet1!$F$2:$G$553,2,FALSE)=0,"",$L1254)</f>
        <v>#N/A</v>
      </c>
      <c r="S1254" s="72" t="e">
        <f>COUNTIF([1]isolation_zones!$H$2:$H$1182,conductor_pz_summary_hftd_23_re!B1254)</f>
        <v>#VALUE!</v>
      </c>
    </row>
    <row r="1255" spans="1:19" x14ac:dyDescent="0.25">
      <c r="A1255" s="70">
        <v>5986</v>
      </c>
      <c r="B1255" s="71" t="s">
        <v>1742</v>
      </c>
      <c r="C1255" s="72">
        <v>43432104</v>
      </c>
      <c r="D1255" s="72" t="s">
        <v>51</v>
      </c>
      <c r="E1255" s="72">
        <v>15647.320631880601</v>
      </c>
      <c r="F1255" s="72">
        <f t="shared" si="95"/>
        <v>9.7248729843881918</v>
      </c>
      <c r="G1255" s="73">
        <v>114</v>
      </c>
      <c r="H1255" s="72">
        <f t="shared" si="96"/>
        <v>4.9171375725846094</v>
      </c>
      <c r="I1255" s="74">
        <v>4.3132785724426401E-2</v>
      </c>
      <c r="J1255" s="75">
        <v>1254</v>
      </c>
      <c r="K1255" s="72">
        <f t="shared" si="97"/>
        <v>14457.532095689394</v>
      </c>
      <c r="L1255" s="72">
        <f t="shared" si="98"/>
        <v>2040.1202030254385</v>
      </c>
      <c r="M1255" s="72">
        <f t="shared" si="99"/>
        <v>8.2390362775891929E-2</v>
      </c>
      <c r="N1255" s="72" t="e">
        <f>IF(VLOOKUP(B1255,[1]Sheet1!$B$2:$G$553,6,FALSE)=0,"",L1255)</f>
        <v>#N/A</v>
      </c>
      <c r="O1255" s="72" t="e">
        <f>IF(VLOOKUP($B1255,[1]Sheet1!$C$2:$G$553,5,FALSE)=0,"",$L1255)</f>
        <v>#N/A</v>
      </c>
      <c r="P1255" s="72" t="e">
        <f>IF(VLOOKUP($B1255,[1]Sheet1!$D$2:$G$553,4,FALSE)=0,"",$L1255)</f>
        <v>#N/A</v>
      </c>
      <c r="Q1255" s="72" t="e">
        <f>IF(VLOOKUP($B1255,[1]Sheet1!$E$2:$G$553,3,FALSE)=0,"",$L1255)</f>
        <v>#N/A</v>
      </c>
      <c r="R1255" s="72" t="e">
        <f>IF(VLOOKUP($B1255,[1]Sheet1!$F$2:$G$553,2,FALSE)=0,"",$L1255)</f>
        <v>#N/A</v>
      </c>
      <c r="S1255" s="72" t="e">
        <f>COUNTIF([1]isolation_zones!$H$2:$H$1182,conductor_pz_summary_hftd_23_re!B1255)</f>
        <v>#VALUE!</v>
      </c>
    </row>
    <row r="1256" spans="1:19" x14ac:dyDescent="0.25">
      <c r="A1256" s="70">
        <v>3705</v>
      </c>
      <c r="B1256" s="71" t="s">
        <v>1956</v>
      </c>
      <c r="C1256" s="72">
        <v>42031122</v>
      </c>
      <c r="D1256" s="72" t="s">
        <v>493</v>
      </c>
      <c r="E1256" s="72">
        <v>2977.1940924287101</v>
      </c>
      <c r="F1256" s="72">
        <f t="shared" si="95"/>
        <v>1.850338155642455</v>
      </c>
      <c r="G1256" s="73">
        <v>25</v>
      </c>
      <c r="H1256" s="72">
        <f t="shared" si="96"/>
        <v>1.0764075356706826</v>
      </c>
      <c r="I1256" s="74">
        <v>4.3056301426827301E-2</v>
      </c>
      <c r="J1256" s="75">
        <v>1255</v>
      </c>
      <c r="K1256" s="72">
        <f t="shared" si="97"/>
        <v>14459.382433845036</v>
      </c>
      <c r="L1256" s="72">
        <f t="shared" si="98"/>
        <v>2039.0437954897679</v>
      </c>
      <c r="M1256" s="72">
        <f t="shared" si="99"/>
        <v>8.2346892000382199E-2</v>
      </c>
      <c r="N1256" s="72" t="e">
        <f>IF(VLOOKUP(B1256,[1]Sheet1!$B$2:$G$553,6,FALSE)=0,"",L1256)</f>
        <v>#N/A</v>
      </c>
      <c r="O1256" s="72" t="e">
        <f>IF(VLOOKUP($B1256,[1]Sheet1!$C$2:$G$553,5,FALSE)=0,"",$L1256)</f>
        <v>#N/A</v>
      </c>
      <c r="P1256" s="72" t="e">
        <f>IF(VLOOKUP($B1256,[1]Sheet1!$D$2:$G$553,4,FALSE)=0,"",$L1256)</f>
        <v>#N/A</v>
      </c>
      <c r="Q1256" s="72" t="e">
        <f>IF(VLOOKUP($B1256,[1]Sheet1!$E$2:$G$553,3,FALSE)=0,"",$L1256)</f>
        <v>#N/A</v>
      </c>
      <c r="R1256" s="72" t="e">
        <f>IF(VLOOKUP($B1256,[1]Sheet1!$F$2:$G$553,2,FALSE)=0,"",$L1256)</f>
        <v>#N/A</v>
      </c>
      <c r="S1256" s="72" t="e">
        <f>COUNTIF([1]isolation_zones!$H$2:$H$1182,conductor_pz_summary_hftd_23_re!B1256)</f>
        <v>#VALUE!</v>
      </c>
    </row>
    <row r="1257" spans="1:19" x14ac:dyDescent="0.25">
      <c r="A1257" s="70">
        <v>565</v>
      </c>
      <c r="B1257" s="71" t="s">
        <v>4094</v>
      </c>
      <c r="C1257" s="72">
        <v>43411101</v>
      </c>
      <c r="D1257" s="72" t="s">
        <v>1160</v>
      </c>
      <c r="E1257" s="72">
        <v>18947.936226102302</v>
      </c>
      <c r="F1257" s="72">
        <f t="shared" si="95"/>
        <v>11.776218909945495</v>
      </c>
      <c r="G1257" s="73">
        <v>226</v>
      </c>
      <c r="H1257" s="72">
        <f t="shared" si="96"/>
        <v>9.7220189901037521</v>
      </c>
      <c r="I1257" s="74">
        <v>4.3017783142051999E-2</v>
      </c>
      <c r="J1257" s="75">
        <v>1256</v>
      </c>
      <c r="K1257" s="72">
        <f t="shared" si="97"/>
        <v>14471.158652754981</v>
      </c>
      <c r="L1257" s="72">
        <f t="shared" si="98"/>
        <v>2029.3217764996641</v>
      </c>
      <c r="M1257" s="72">
        <f t="shared" si="99"/>
        <v>8.195426774700687E-2</v>
      </c>
      <c r="N1257" s="72" t="e">
        <f>IF(VLOOKUP(B1257,[1]Sheet1!$B$2:$G$553,6,FALSE)=0,"",L1257)</f>
        <v>#N/A</v>
      </c>
      <c r="O1257" s="72" t="e">
        <f>IF(VLOOKUP($B1257,[1]Sheet1!$C$2:$G$553,5,FALSE)=0,"",$L1257)</f>
        <v>#N/A</v>
      </c>
      <c r="P1257" s="72" t="e">
        <f>IF(VLOOKUP($B1257,[1]Sheet1!$D$2:$G$553,4,FALSE)=0,"",$L1257)</f>
        <v>#N/A</v>
      </c>
      <c r="Q1257" s="72" t="e">
        <f>IF(VLOOKUP($B1257,[1]Sheet1!$E$2:$G$553,3,FALSE)=0,"",$L1257)</f>
        <v>#N/A</v>
      </c>
      <c r="R1257" s="72" t="e">
        <f>IF(VLOOKUP($B1257,[1]Sheet1!$F$2:$G$553,2,FALSE)=0,"",$L1257)</f>
        <v>#N/A</v>
      </c>
      <c r="S1257" s="72" t="e">
        <f>COUNTIF([1]isolation_zones!$H$2:$H$1182,conductor_pz_summary_hftd_23_re!B1257)</f>
        <v>#VALUE!</v>
      </c>
    </row>
    <row r="1258" spans="1:19" x14ac:dyDescent="0.25">
      <c r="A1258" s="70">
        <v>1815</v>
      </c>
      <c r="B1258" s="71" t="s">
        <v>4067</v>
      </c>
      <c r="C1258" s="72">
        <v>182941102</v>
      </c>
      <c r="D1258" s="72" t="s">
        <v>583</v>
      </c>
      <c r="E1258" s="72">
        <v>14803.9565628152</v>
      </c>
      <c r="F1258" s="72">
        <f t="shared" si="95"/>
        <v>9.200718808461902</v>
      </c>
      <c r="G1258" s="73">
        <v>64</v>
      </c>
      <c r="H1258" s="72">
        <f t="shared" si="96"/>
        <v>2.7435373594334975</v>
      </c>
      <c r="I1258" s="74">
        <v>4.2867771241148399E-2</v>
      </c>
      <c r="J1258" s="75">
        <v>1257</v>
      </c>
      <c r="K1258" s="72">
        <f t="shared" si="97"/>
        <v>14480.359371563443</v>
      </c>
      <c r="L1258" s="72">
        <f t="shared" si="98"/>
        <v>2026.5782391402306</v>
      </c>
      <c r="M1258" s="72">
        <f t="shared" si="99"/>
        <v>8.1843469845002015E-2</v>
      </c>
      <c r="N1258" s="72" t="e">
        <f>IF(VLOOKUP(B1258,[1]Sheet1!$B$2:$G$553,6,FALSE)=0,"",L1258)</f>
        <v>#N/A</v>
      </c>
      <c r="O1258" s="72" t="e">
        <f>IF(VLOOKUP($B1258,[1]Sheet1!$C$2:$G$553,5,FALSE)=0,"",$L1258)</f>
        <v>#N/A</v>
      </c>
      <c r="P1258" s="72" t="e">
        <f>IF(VLOOKUP($B1258,[1]Sheet1!$D$2:$G$553,4,FALSE)=0,"",$L1258)</f>
        <v>#N/A</v>
      </c>
      <c r="Q1258" s="72" t="e">
        <f>IF(VLOOKUP($B1258,[1]Sheet1!$E$2:$G$553,3,FALSE)=0,"",$L1258)</f>
        <v>#N/A</v>
      </c>
      <c r="R1258" s="72" t="e">
        <f>IF(VLOOKUP($B1258,[1]Sheet1!$F$2:$G$553,2,FALSE)=0,"",$L1258)</f>
        <v>#N/A</v>
      </c>
      <c r="S1258" s="72" t="e">
        <f>COUNTIF([1]isolation_zones!$H$2:$H$1182,conductor_pz_summary_hftd_23_re!B1258)</f>
        <v>#VALUE!</v>
      </c>
    </row>
    <row r="1259" spans="1:19" x14ac:dyDescent="0.25">
      <c r="A1259" s="70">
        <v>5821</v>
      </c>
      <c r="B1259" s="71" t="s">
        <v>3923</v>
      </c>
      <c r="C1259" s="72">
        <v>43361103</v>
      </c>
      <c r="D1259" s="72" t="s">
        <v>603</v>
      </c>
      <c r="E1259" s="72">
        <v>1729.1766994256</v>
      </c>
      <c r="F1259" s="72">
        <f t="shared" si="95"/>
        <v>1.0746903041799876</v>
      </c>
      <c r="G1259" s="73">
        <v>42</v>
      </c>
      <c r="H1259" s="72">
        <f t="shared" si="96"/>
        <v>1.7982027227763902</v>
      </c>
      <c r="I1259" s="74">
        <v>4.2814350542295002E-2</v>
      </c>
      <c r="J1259" s="75">
        <v>1258</v>
      </c>
      <c r="K1259" s="72">
        <f t="shared" si="97"/>
        <v>14481.434061867623</v>
      </c>
      <c r="L1259" s="72">
        <f t="shared" si="98"/>
        <v>2024.7800364174543</v>
      </c>
      <c r="M1259" s="72">
        <f t="shared" si="99"/>
        <v>8.1770849332517298E-2</v>
      </c>
      <c r="N1259" s="72">
        <f>IF(VLOOKUP(B1259,[1]Sheet1!$B$2:$G$553,6,FALSE)=0,"",L1259)</f>
        <v>2024.7800364174543</v>
      </c>
      <c r="O1259" s="72" t="e">
        <f>IF(VLOOKUP($B1259,[1]Sheet1!$C$2:$G$553,5,FALSE)=0,"",$L1259)</f>
        <v>#N/A</v>
      </c>
      <c r="P1259" s="72" t="e">
        <f>IF(VLOOKUP($B1259,[1]Sheet1!$D$2:$G$553,4,FALSE)=0,"",$L1259)</f>
        <v>#N/A</v>
      </c>
      <c r="Q1259" s="72" t="e">
        <f>IF(VLOOKUP($B1259,[1]Sheet1!$E$2:$G$553,3,FALSE)=0,"",$L1259)</f>
        <v>#N/A</v>
      </c>
      <c r="R1259" s="72" t="e">
        <f>IF(VLOOKUP($B1259,[1]Sheet1!$F$2:$G$553,2,FALSE)=0,"",$L1259)</f>
        <v>#N/A</v>
      </c>
      <c r="S1259" s="72" t="e">
        <f>COUNTIF([1]isolation_zones!$H$2:$H$1182,conductor_pz_summary_hftd_23_re!B1259)</f>
        <v>#VALUE!</v>
      </c>
    </row>
    <row r="1260" spans="1:19" x14ac:dyDescent="0.25">
      <c r="A1260" s="70">
        <v>1927</v>
      </c>
      <c r="B1260" s="71" t="s">
        <v>6106</v>
      </c>
      <c r="C1260" s="72">
        <v>152691110</v>
      </c>
      <c r="D1260" s="72" t="s">
        <v>1558</v>
      </c>
      <c r="E1260" s="72">
        <v>38601.3639551792</v>
      </c>
      <c r="F1260" s="72">
        <f t="shared" si="95"/>
        <v>23.990903639017528</v>
      </c>
      <c r="G1260" s="73">
        <v>256</v>
      </c>
      <c r="H1260" s="72">
        <f t="shared" si="96"/>
        <v>10.879578334540186</v>
      </c>
      <c r="I1260" s="74">
        <v>4.2498352869297602E-2</v>
      </c>
      <c r="J1260" s="75">
        <v>1259</v>
      </c>
      <c r="K1260" s="72">
        <f t="shared" si="97"/>
        <v>14505.424965506641</v>
      </c>
      <c r="L1260" s="72">
        <f t="shared" si="98"/>
        <v>2013.9004580829142</v>
      </c>
      <c r="M1260" s="72">
        <f t="shared" si="99"/>
        <v>8.1331476983524234E-2</v>
      </c>
      <c r="N1260" s="72" t="e">
        <f>IF(VLOOKUP(B1260,[1]Sheet1!$B$2:$G$553,6,FALSE)=0,"",L1260)</f>
        <v>#N/A</v>
      </c>
      <c r="O1260" s="72" t="e">
        <f>IF(VLOOKUP($B1260,[1]Sheet1!$C$2:$G$553,5,FALSE)=0,"",$L1260)</f>
        <v>#N/A</v>
      </c>
      <c r="P1260" s="72" t="e">
        <f>IF(VLOOKUP($B1260,[1]Sheet1!$D$2:$G$553,4,FALSE)=0,"",$L1260)</f>
        <v>#N/A</v>
      </c>
      <c r="Q1260" s="72" t="e">
        <f>IF(VLOOKUP($B1260,[1]Sheet1!$E$2:$G$553,3,FALSE)=0,"",$L1260)</f>
        <v>#N/A</v>
      </c>
      <c r="R1260" s="72" t="e">
        <f>IF(VLOOKUP($B1260,[1]Sheet1!$F$2:$G$553,2,FALSE)=0,"",$L1260)</f>
        <v>#N/A</v>
      </c>
      <c r="S1260" s="72" t="e">
        <f>COUNTIF([1]isolation_zones!$H$2:$H$1182,conductor_pz_summary_hftd_23_re!B1260)</f>
        <v>#VALUE!</v>
      </c>
    </row>
    <row r="1261" spans="1:19" x14ac:dyDescent="0.25">
      <c r="A1261" s="70">
        <v>6705</v>
      </c>
      <c r="B1261" s="71" t="s">
        <v>2182</v>
      </c>
      <c r="C1261" s="72">
        <v>103401102</v>
      </c>
      <c r="D1261" s="72" t="s">
        <v>1406</v>
      </c>
      <c r="E1261" s="72">
        <v>28404.106336974699</v>
      </c>
      <c r="F1261" s="72">
        <f t="shared" si="95"/>
        <v>17.653266834664201</v>
      </c>
      <c r="G1261" s="73">
        <v>208</v>
      </c>
      <c r="H1261" s="72">
        <f t="shared" si="96"/>
        <v>8.8363967448717169</v>
      </c>
      <c r="I1261" s="74">
        <v>4.2482676658037101E-2</v>
      </c>
      <c r="J1261" s="75">
        <v>1260</v>
      </c>
      <c r="K1261" s="72">
        <f t="shared" si="97"/>
        <v>14523.078232341306</v>
      </c>
      <c r="L1261" s="72">
        <f t="shared" si="98"/>
        <v>2005.0640613380424</v>
      </c>
      <c r="M1261" s="72">
        <f t="shared" si="99"/>
        <v>8.0974618631569267E-2</v>
      </c>
      <c r="N1261" s="72">
        <f>IF(VLOOKUP(B1261,[1]Sheet1!$B$2:$G$553,6,FALSE)=0,"",L1261)</f>
        <v>2005.0640613380424</v>
      </c>
      <c r="O1261" s="72" t="e">
        <f>IF(VLOOKUP($B1261,[1]Sheet1!$C$2:$G$553,5,FALSE)=0,"",$L1261)</f>
        <v>#N/A</v>
      </c>
      <c r="P1261" s="72" t="e">
        <f>IF(VLOOKUP($B1261,[1]Sheet1!$D$2:$G$553,4,FALSE)=0,"",$L1261)</f>
        <v>#N/A</v>
      </c>
      <c r="Q1261" s="72" t="e">
        <f>IF(VLOOKUP($B1261,[1]Sheet1!$E$2:$G$553,3,FALSE)=0,"",$L1261)</f>
        <v>#N/A</v>
      </c>
      <c r="R1261" s="72" t="e">
        <f>IF(VLOOKUP($B1261,[1]Sheet1!$F$2:$G$553,2,FALSE)=0,"",$L1261)</f>
        <v>#N/A</v>
      </c>
      <c r="S1261" s="72" t="e">
        <f>COUNTIF([1]isolation_zones!$H$2:$H$1182,conductor_pz_summary_hftd_23_re!B1261)</f>
        <v>#VALUE!</v>
      </c>
    </row>
    <row r="1262" spans="1:19" x14ac:dyDescent="0.25">
      <c r="A1262" s="70">
        <v>3470</v>
      </c>
      <c r="B1262" s="71" t="s">
        <v>6107</v>
      </c>
      <c r="C1262" s="72">
        <v>182391103</v>
      </c>
      <c r="D1262" s="72" t="s">
        <v>1046</v>
      </c>
      <c r="E1262" s="72">
        <v>619.929615540638</v>
      </c>
      <c r="F1262" s="72">
        <f t="shared" si="95"/>
        <v>0.38528876043544935</v>
      </c>
      <c r="G1262" s="73">
        <v>6</v>
      </c>
      <c r="H1262" s="72">
        <f t="shared" si="96"/>
        <v>0.25478156985998157</v>
      </c>
      <c r="I1262" s="74">
        <v>4.2463594976663598E-2</v>
      </c>
      <c r="J1262" s="75">
        <v>1261</v>
      </c>
      <c r="K1262" s="72">
        <f t="shared" si="97"/>
        <v>14523.463521101741</v>
      </c>
      <c r="L1262" s="72">
        <f t="shared" si="98"/>
        <v>2004.8092797681825</v>
      </c>
      <c r="M1262" s="72">
        <f t="shared" si="99"/>
        <v>8.0964329264335791E-2</v>
      </c>
      <c r="N1262" s="72" t="e">
        <f>IF(VLOOKUP(B1262,[1]Sheet1!$B$2:$G$553,6,FALSE)=0,"",L1262)</f>
        <v>#N/A</v>
      </c>
      <c r="O1262" s="72" t="e">
        <f>IF(VLOOKUP($B1262,[1]Sheet1!$C$2:$G$553,5,FALSE)=0,"",$L1262)</f>
        <v>#N/A</v>
      </c>
      <c r="P1262" s="72" t="e">
        <f>IF(VLOOKUP($B1262,[1]Sheet1!$D$2:$G$553,4,FALSE)=0,"",$L1262)</f>
        <v>#N/A</v>
      </c>
      <c r="Q1262" s="72" t="e">
        <f>IF(VLOOKUP($B1262,[1]Sheet1!$E$2:$G$553,3,FALSE)=0,"",$L1262)</f>
        <v>#N/A</v>
      </c>
      <c r="R1262" s="72" t="e">
        <f>IF(VLOOKUP($B1262,[1]Sheet1!$F$2:$G$553,2,FALSE)=0,"",$L1262)</f>
        <v>#N/A</v>
      </c>
      <c r="S1262" s="72" t="e">
        <f>COUNTIF([1]isolation_zones!$H$2:$H$1182,conductor_pz_summary_hftd_23_re!B1262)</f>
        <v>#VALUE!</v>
      </c>
    </row>
    <row r="1263" spans="1:19" x14ac:dyDescent="0.25">
      <c r="A1263" s="70">
        <v>9825</v>
      </c>
      <c r="B1263" s="71" t="s">
        <v>4730</v>
      </c>
      <c r="C1263" s="72">
        <v>103401101</v>
      </c>
      <c r="D1263" s="72" t="s">
        <v>1178</v>
      </c>
      <c r="E1263" s="72">
        <v>2471.5391872801001</v>
      </c>
      <c r="F1263" s="72">
        <f t="shared" si="95"/>
        <v>1.5360715893599131</v>
      </c>
      <c r="G1263" s="73">
        <v>31</v>
      </c>
      <c r="H1263" s="72">
        <f t="shared" si="96"/>
        <v>1.3145714474167549</v>
      </c>
      <c r="I1263" s="74">
        <v>4.2405530561830801E-2</v>
      </c>
      <c r="J1263" s="75">
        <v>1262</v>
      </c>
      <c r="K1263" s="72">
        <f t="shared" si="97"/>
        <v>14524.999592691101</v>
      </c>
      <c r="L1263" s="72">
        <f t="shared" si="98"/>
        <v>2003.4947083207658</v>
      </c>
      <c r="M1263" s="72">
        <f t="shared" si="99"/>
        <v>8.0911240226598263E-2</v>
      </c>
      <c r="N1263" s="72">
        <f>IF(VLOOKUP(B1263,[1]Sheet1!$B$2:$G$553,6,FALSE)=0,"",L1263)</f>
        <v>2003.4947083207658</v>
      </c>
      <c r="O1263" s="72" t="e">
        <f>IF(VLOOKUP($B1263,[1]Sheet1!$C$2:$G$553,5,FALSE)=0,"",$L1263)</f>
        <v>#N/A</v>
      </c>
      <c r="P1263" s="72" t="e">
        <f>IF(VLOOKUP($B1263,[1]Sheet1!$D$2:$G$553,4,FALSE)=0,"",$L1263)</f>
        <v>#N/A</v>
      </c>
      <c r="Q1263" s="72" t="e">
        <f>IF(VLOOKUP($B1263,[1]Sheet1!$E$2:$G$553,3,FALSE)=0,"",$L1263)</f>
        <v>#N/A</v>
      </c>
      <c r="R1263" s="72" t="e">
        <f>IF(VLOOKUP($B1263,[1]Sheet1!$F$2:$G$553,2,FALSE)=0,"",$L1263)</f>
        <v>#N/A</v>
      </c>
      <c r="S1263" s="72" t="e">
        <f>COUNTIF([1]isolation_zones!$H$2:$H$1182,conductor_pz_summary_hftd_23_re!B1263)</f>
        <v>#VALUE!</v>
      </c>
    </row>
    <row r="1264" spans="1:19" x14ac:dyDescent="0.25">
      <c r="A1264" s="70">
        <v>4531</v>
      </c>
      <c r="B1264" s="71" t="s">
        <v>2110</v>
      </c>
      <c r="C1264" s="72">
        <v>103132101</v>
      </c>
      <c r="D1264" s="72" t="s">
        <v>285</v>
      </c>
      <c r="E1264" s="72">
        <v>1919.7006533072399</v>
      </c>
      <c r="F1264" s="72">
        <f t="shared" si="95"/>
        <v>1.1931017111915723</v>
      </c>
      <c r="G1264" s="73">
        <v>9</v>
      </c>
      <c r="H1264" s="72">
        <f t="shared" si="96"/>
        <v>0.38149853336523359</v>
      </c>
      <c r="I1264" s="74">
        <v>4.2388725929470399E-2</v>
      </c>
      <c r="J1264" s="75">
        <v>1263</v>
      </c>
      <c r="K1264" s="72">
        <f t="shared" si="97"/>
        <v>14526.192694402293</v>
      </c>
      <c r="L1264" s="72">
        <f t="shared" si="98"/>
        <v>2003.1132097874006</v>
      </c>
      <c r="M1264" s="72">
        <f t="shared" si="99"/>
        <v>8.0895833388062083E-2</v>
      </c>
      <c r="N1264" s="72" t="e">
        <f>IF(VLOOKUP(B1264,[1]Sheet1!$B$2:$G$553,6,FALSE)=0,"",L1264)</f>
        <v>#N/A</v>
      </c>
      <c r="O1264" s="72" t="e">
        <f>IF(VLOOKUP($B1264,[1]Sheet1!$C$2:$G$553,5,FALSE)=0,"",$L1264)</f>
        <v>#N/A</v>
      </c>
      <c r="P1264" s="72" t="e">
        <f>IF(VLOOKUP($B1264,[1]Sheet1!$D$2:$G$553,4,FALSE)=0,"",$L1264)</f>
        <v>#N/A</v>
      </c>
      <c r="Q1264" s="72" t="e">
        <f>IF(VLOOKUP($B1264,[1]Sheet1!$E$2:$G$553,3,FALSE)=0,"",$L1264)</f>
        <v>#N/A</v>
      </c>
      <c r="R1264" s="72" t="e">
        <f>IF(VLOOKUP($B1264,[1]Sheet1!$F$2:$G$553,2,FALSE)=0,"",$L1264)</f>
        <v>#N/A</v>
      </c>
      <c r="S1264" s="72" t="e">
        <f>COUNTIF([1]isolation_zones!$H$2:$H$1182,conductor_pz_summary_hftd_23_re!B1264)</f>
        <v>#VALUE!</v>
      </c>
    </row>
    <row r="1265" spans="1:19" x14ac:dyDescent="0.25">
      <c r="A1265" s="70">
        <v>4502</v>
      </c>
      <c r="B1265" s="71" t="s">
        <v>1925</v>
      </c>
      <c r="C1265" s="72">
        <v>42661103</v>
      </c>
      <c r="D1265" s="72" t="s">
        <v>507</v>
      </c>
      <c r="E1265" s="72">
        <v>42969.090016761998</v>
      </c>
      <c r="F1265" s="72">
        <f t="shared" si="95"/>
        <v>26.705463030927284</v>
      </c>
      <c r="G1265" s="73">
        <v>283</v>
      </c>
      <c r="H1265" s="72">
        <f t="shared" si="96"/>
        <v>11.994420556478822</v>
      </c>
      <c r="I1265" s="74">
        <v>4.2383111506992303E-2</v>
      </c>
      <c r="J1265" s="75">
        <v>1264</v>
      </c>
      <c r="K1265" s="72">
        <f t="shared" si="97"/>
        <v>14552.898157433219</v>
      </c>
      <c r="L1265" s="72">
        <f t="shared" si="98"/>
        <v>1991.1187892309217</v>
      </c>
      <c r="M1265" s="72">
        <f t="shared" si="99"/>
        <v>8.0411438076712582E-2</v>
      </c>
      <c r="N1265" s="72" t="e">
        <f>IF(VLOOKUP(B1265,[1]Sheet1!$B$2:$G$553,6,FALSE)=0,"",L1265)</f>
        <v>#N/A</v>
      </c>
      <c r="O1265" s="72" t="e">
        <f>IF(VLOOKUP($B1265,[1]Sheet1!$C$2:$G$553,5,FALSE)=0,"",$L1265)</f>
        <v>#N/A</v>
      </c>
      <c r="P1265" s="72" t="e">
        <f>IF(VLOOKUP($B1265,[1]Sheet1!$D$2:$G$553,4,FALSE)=0,"",$L1265)</f>
        <v>#N/A</v>
      </c>
      <c r="Q1265" s="72" t="e">
        <f>IF(VLOOKUP($B1265,[1]Sheet1!$E$2:$G$553,3,FALSE)=0,"",$L1265)</f>
        <v>#N/A</v>
      </c>
      <c r="R1265" s="72" t="e">
        <f>IF(VLOOKUP($B1265,[1]Sheet1!$F$2:$G$553,2,FALSE)=0,"",$L1265)</f>
        <v>#N/A</v>
      </c>
      <c r="S1265" s="72" t="e">
        <f>COUNTIF([1]isolation_zones!$H$2:$H$1182,conductor_pz_summary_hftd_23_re!B1265)</f>
        <v>#VALUE!</v>
      </c>
    </row>
    <row r="1266" spans="1:19" x14ac:dyDescent="0.25">
      <c r="A1266" s="70">
        <v>293</v>
      </c>
      <c r="B1266" s="71" t="s">
        <v>3945</v>
      </c>
      <c r="C1266" s="72">
        <v>42951101</v>
      </c>
      <c r="D1266" s="72" t="s">
        <v>691</v>
      </c>
      <c r="E1266" s="72">
        <v>9420.0140019199298</v>
      </c>
      <c r="F1266" s="72">
        <f t="shared" si="95"/>
        <v>5.8545767569421567</v>
      </c>
      <c r="G1266" s="73">
        <v>310</v>
      </c>
      <c r="H1266" s="72">
        <f t="shared" si="96"/>
        <v>13.134757426011534</v>
      </c>
      <c r="I1266" s="74">
        <v>4.2370185245198498E-2</v>
      </c>
      <c r="J1266" s="75">
        <v>1265</v>
      </c>
      <c r="K1266" s="72">
        <f t="shared" si="97"/>
        <v>14558.752734190162</v>
      </c>
      <c r="L1266" s="72">
        <f t="shared" si="98"/>
        <v>1977.9840318049103</v>
      </c>
      <c r="M1266" s="72">
        <f t="shared" si="99"/>
        <v>7.9880990200309226E-2</v>
      </c>
      <c r="N1266" s="72" t="e">
        <f>IF(VLOOKUP(B1266,[1]Sheet1!$B$2:$G$553,6,FALSE)=0,"",L1266)</f>
        <v>#N/A</v>
      </c>
      <c r="O1266" s="72" t="e">
        <f>IF(VLOOKUP($B1266,[1]Sheet1!$C$2:$G$553,5,FALSE)=0,"",$L1266)</f>
        <v>#N/A</v>
      </c>
      <c r="P1266" s="72" t="e">
        <f>IF(VLOOKUP($B1266,[1]Sheet1!$D$2:$G$553,4,FALSE)=0,"",$L1266)</f>
        <v>#N/A</v>
      </c>
      <c r="Q1266" s="72" t="e">
        <f>IF(VLOOKUP($B1266,[1]Sheet1!$E$2:$G$553,3,FALSE)=0,"",$L1266)</f>
        <v>#N/A</v>
      </c>
      <c r="R1266" s="72" t="e">
        <f>IF(VLOOKUP($B1266,[1]Sheet1!$F$2:$G$553,2,FALSE)=0,"",$L1266)</f>
        <v>#N/A</v>
      </c>
      <c r="S1266" s="72" t="e">
        <f>COUNTIF([1]isolation_zones!$H$2:$H$1182,conductor_pz_summary_hftd_23_re!B1266)</f>
        <v>#VALUE!</v>
      </c>
    </row>
    <row r="1267" spans="1:19" x14ac:dyDescent="0.25">
      <c r="A1267" s="70">
        <v>332</v>
      </c>
      <c r="B1267" s="71" t="s">
        <v>4276</v>
      </c>
      <c r="C1267" s="72">
        <v>182821101</v>
      </c>
      <c r="D1267" s="72" t="s">
        <v>653</v>
      </c>
      <c r="E1267" s="72">
        <v>22299.683070791601</v>
      </c>
      <c r="F1267" s="72">
        <f t="shared" si="95"/>
        <v>13.859343114227222</v>
      </c>
      <c r="G1267" s="73">
        <v>230</v>
      </c>
      <c r="H1267" s="72">
        <f t="shared" si="96"/>
        <v>9.7444070648969756</v>
      </c>
      <c r="I1267" s="74">
        <v>4.2366987238682499E-2</v>
      </c>
      <c r="J1267" s="75">
        <v>1266</v>
      </c>
      <c r="K1267" s="72">
        <f t="shared" si="97"/>
        <v>14572.612077304389</v>
      </c>
      <c r="L1267" s="72">
        <f t="shared" si="98"/>
        <v>1968.2396247400134</v>
      </c>
      <c r="M1267" s="72">
        <f t="shared" si="99"/>
        <v>7.9487461803344081E-2</v>
      </c>
      <c r="N1267" s="72" t="e">
        <f>IF(VLOOKUP(B1267,[1]Sheet1!$B$2:$G$553,6,FALSE)=0,"",L1267)</f>
        <v>#N/A</v>
      </c>
      <c r="O1267" s="72" t="e">
        <f>IF(VLOOKUP($B1267,[1]Sheet1!$C$2:$G$553,5,FALSE)=0,"",$L1267)</f>
        <v>#N/A</v>
      </c>
      <c r="P1267" s="72" t="e">
        <f>IF(VLOOKUP($B1267,[1]Sheet1!$D$2:$G$553,4,FALSE)=0,"",$L1267)</f>
        <v>#N/A</v>
      </c>
      <c r="Q1267" s="72" t="e">
        <f>IF(VLOOKUP($B1267,[1]Sheet1!$E$2:$G$553,3,FALSE)=0,"",$L1267)</f>
        <v>#N/A</v>
      </c>
      <c r="R1267" s="72" t="e">
        <f>IF(VLOOKUP($B1267,[1]Sheet1!$F$2:$G$553,2,FALSE)=0,"",$L1267)</f>
        <v>#N/A</v>
      </c>
      <c r="S1267" s="72" t="e">
        <f>COUNTIF([1]isolation_zones!$H$2:$H$1182,conductor_pz_summary_hftd_23_re!B1267)</f>
        <v>#VALUE!</v>
      </c>
    </row>
    <row r="1268" spans="1:19" x14ac:dyDescent="0.25">
      <c r="A1268" s="70">
        <v>6761</v>
      </c>
      <c r="B1268" s="71" t="s">
        <v>2739</v>
      </c>
      <c r="C1268" s="72">
        <v>152571101</v>
      </c>
      <c r="D1268" s="72" t="s">
        <v>1078</v>
      </c>
      <c r="E1268" s="72">
        <v>326.61316417793</v>
      </c>
      <c r="F1268" s="72">
        <f t="shared" si="95"/>
        <v>0.20299140098068988</v>
      </c>
      <c r="G1268" s="73">
        <v>112</v>
      </c>
      <c r="H1268" s="72">
        <f t="shared" si="96"/>
        <v>4.740241191620771</v>
      </c>
      <c r="I1268" s="74">
        <v>4.2323582068042598E-2</v>
      </c>
      <c r="J1268" s="75">
        <v>1267</v>
      </c>
      <c r="K1268" s="72">
        <f t="shared" si="97"/>
        <v>14572.815068705369</v>
      </c>
      <c r="L1268" s="72">
        <f t="shared" si="98"/>
        <v>1963.4993835483926</v>
      </c>
      <c r="M1268" s="72">
        <f t="shared" si="99"/>
        <v>7.9296026911006026E-2</v>
      </c>
      <c r="N1268" s="72" t="e">
        <f>IF(VLOOKUP(B1268,[1]Sheet1!$B$2:$G$553,6,FALSE)=0,"",L1268)</f>
        <v>#N/A</v>
      </c>
      <c r="O1268" s="72" t="e">
        <f>IF(VLOOKUP($B1268,[1]Sheet1!$C$2:$G$553,5,FALSE)=0,"",$L1268)</f>
        <v>#N/A</v>
      </c>
      <c r="P1268" s="72" t="e">
        <f>IF(VLOOKUP($B1268,[1]Sheet1!$D$2:$G$553,4,FALSE)=0,"",$L1268)</f>
        <v>#N/A</v>
      </c>
      <c r="Q1268" s="72" t="e">
        <f>IF(VLOOKUP($B1268,[1]Sheet1!$E$2:$G$553,3,FALSE)=0,"",$L1268)</f>
        <v>#N/A</v>
      </c>
      <c r="R1268" s="72" t="e">
        <f>IF(VLOOKUP($B1268,[1]Sheet1!$F$2:$G$553,2,FALSE)=0,"",$L1268)</f>
        <v>#N/A</v>
      </c>
      <c r="S1268" s="72" t="e">
        <f>COUNTIF([1]isolation_zones!$H$2:$H$1182,conductor_pz_summary_hftd_23_re!B1268)</f>
        <v>#VALUE!</v>
      </c>
    </row>
    <row r="1269" spans="1:19" x14ac:dyDescent="0.25">
      <c r="A1269" s="70">
        <v>4789</v>
      </c>
      <c r="B1269" s="71" t="s">
        <v>1992</v>
      </c>
      <c r="C1269" s="72">
        <v>153661104</v>
      </c>
      <c r="D1269" s="72" t="s">
        <v>491</v>
      </c>
      <c r="E1269" s="72">
        <v>25454.140827929699</v>
      </c>
      <c r="F1269" s="72">
        <f t="shared" si="95"/>
        <v>15.819851353592107</v>
      </c>
      <c r="G1269" s="73">
        <v>209</v>
      </c>
      <c r="H1269" s="72">
        <f t="shared" si="96"/>
        <v>8.8428949927949336</v>
      </c>
      <c r="I1269" s="74">
        <v>4.2310502357870497E-2</v>
      </c>
      <c r="J1269" s="75">
        <v>1268</v>
      </c>
      <c r="K1269" s="72">
        <f t="shared" si="97"/>
        <v>14588.634920058961</v>
      </c>
      <c r="L1269" s="72">
        <f t="shared" si="98"/>
        <v>1954.6564885555977</v>
      </c>
      <c r="M1269" s="72">
        <f t="shared" si="99"/>
        <v>7.8938906126963471E-2</v>
      </c>
      <c r="N1269" s="72" t="e">
        <f>IF(VLOOKUP(B1269,[1]Sheet1!$B$2:$G$553,6,FALSE)=0,"",L1269)</f>
        <v>#N/A</v>
      </c>
      <c r="O1269" s="72" t="e">
        <f>IF(VLOOKUP($B1269,[1]Sheet1!$C$2:$G$553,5,FALSE)=0,"",$L1269)</f>
        <v>#N/A</v>
      </c>
      <c r="P1269" s="72" t="e">
        <f>IF(VLOOKUP($B1269,[1]Sheet1!$D$2:$G$553,4,FALSE)=0,"",$L1269)</f>
        <v>#N/A</v>
      </c>
      <c r="Q1269" s="72" t="e">
        <f>IF(VLOOKUP($B1269,[1]Sheet1!$E$2:$G$553,3,FALSE)=0,"",$L1269)</f>
        <v>#N/A</v>
      </c>
      <c r="R1269" s="72" t="e">
        <f>IF(VLOOKUP($B1269,[1]Sheet1!$F$2:$G$553,2,FALSE)=0,"",$L1269)</f>
        <v>#N/A</v>
      </c>
      <c r="S1269" s="72" t="e">
        <f>COUNTIF([1]isolation_zones!$H$2:$H$1182,conductor_pz_summary_hftd_23_re!B1269)</f>
        <v>#VALUE!</v>
      </c>
    </row>
    <row r="1270" spans="1:19" x14ac:dyDescent="0.25">
      <c r="A1270" s="70">
        <v>5435</v>
      </c>
      <c r="B1270" s="71" t="s">
        <v>2789</v>
      </c>
      <c r="C1270" s="72">
        <v>14241101</v>
      </c>
      <c r="D1270" s="72" t="s">
        <v>331</v>
      </c>
      <c r="E1270" s="72">
        <v>7955.2461685553499</v>
      </c>
      <c r="F1270" s="72">
        <f t="shared" si="95"/>
        <v>4.9442176311717523</v>
      </c>
      <c r="G1270" s="73">
        <v>58</v>
      </c>
      <c r="H1270" s="72">
        <f t="shared" si="96"/>
        <v>2.4520303270614825</v>
      </c>
      <c r="I1270" s="74">
        <v>4.2276384949335902E-2</v>
      </c>
      <c r="J1270" s="75">
        <v>1269</v>
      </c>
      <c r="K1270" s="72">
        <f t="shared" si="97"/>
        <v>14593.579137690132</v>
      </c>
      <c r="L1270" s="72">
        <f t="shared" si="98"/>
        <v>1952.2044582285362</v>
      </c>
      <c r="M1270" s="72">
        <f t="shared" si="99"/>
        <v>7.8839880751946603E-2</v>
      </c>
      <c r="N1270" s="72" t="e">
        <f>IF(VLOOKUP(B1270,[1]Sheet1!$B$2:$G$553,6,FALSE)=0,"",L1270)</f>
        <v>#N/A</v>
      </c>
      <c r="O1270" s="72" t="e">
        <f>IF(VLOOKUP($B1270,[1]Sheet1!$C$2:$G$553,5,FALSE)=0,"",$L1270)</f>
        <v>#N/A</v>
      </c>
      <c r="P1270" s="72" t="e">
        <f>IF(VLOOKUP($B1270,[1]Sheet1!$D$2:$G$553,4,FALSE)=0,"",$L1270)</f>
        <v>#N/A</v>
      </c>
      <c r="Q1270" s="72" t="e">
        <f>IF(VLOOKUP($B1270,[1]Sheet1!$E$2:$G$553,3,FALSE)=0,"",$L1270)</f>
        <v>#N/A</v>
      </c>
      <c r="R1270" s="72" t="e">
        <f>IF(VLOOKUP($B1270,[1]Sheet1!$F$2:$G$553,2,FALSE)=0,"",$L1270)</f>
        <v>#N/A</v>
      </c>
      <c r="S1270" s="72" t="e">
        <f>COUNTIF([1]isolation_zones!$H$2:$H$1182,conductor_pz_summary_hftd_23_re!B1270)</f>
        <v>#VALUE!</v>
      </c>
    </row>
    <row r="1271" spans="1:19" x14ac:dyDescent="0.25">
      <c r="A1271" s="70">
        <v>5875</v>
      </c>
      <c r="B1271" s="71" t="s">
        <v>2579</v>
      </c>
      <c r="C1271" s="72">
        <v>182821101</v>
      </c>
      <c r="D1271" s="72" t="s">
        <v>653</v>
      </c>
      <c r="E1271" s="72">
        <v>2800.3205330838</v>
      </c>
      <c r="F1271" s="72">
        <f t="shared" si="95"/>
        <v>1.7404105239799876</v>
      </c>
      <c r="G1271" s="73">
        <v>100</v>
      </c>
      <c r="H1271" s="72">
        <f t="shared" si="96"/>
        <v>4.2268020005053799</v>
      </c>
      <c r="I1271" s="74">
        <v>4.2268020005053801E-2</v>
      </c>
      <c r="J1271" s="75">
        <v>1270</v>
      </c>
      <c r="K1271" s="72">
        <f t="shared" si="97"/>
        <v>14595.319548214113</v>
      </c>
      <c r="L1271" s="72">
        <f t="shared" si="98"/>
        <v>1947.9776562280308</v>
      </c>
      <c r="M1271" s="72">
        <f t="shared" si="99"/>
        <v>7.8669181128617025E-2</v>
      </c>
      <c r="N1271" s="72" t="e">
        <f>IF(VLOOKUP(B1271,[1]Sheet1!$B$2:$G$553,6,FALSE)=0,"",L1271)</f>
        <v>#N/A</v>
      </c>
      <c r="O1271" s="72" t="e">
        <f>IF(VLOOKUP($B1271,[1]Sheet1!$C$2:$G$553,5,FALSE)=0,"",$L1271)</f>
        <v>#N/A</v>
      </c>
      <c r="P1271" s="72" t="e">
        <f>IF(VLOOKUP($B1271,[1]Sheet1!$D$2:$G$553,4,FALSE)=0,"",$L1271)</f>
        <v>#N/A</v>
      </c>
      <c r="Q1271" s="72" t="e">
        <f>IF(VLOOKUP($B1271,[1]Sheet1!$E$2:$G$553,3,FALSE)=0,"",$L1271)</f>
        <v>#N/A</v>
      </c>
      <c r="R1271" s="72" t="e">
        <f>IF(VLOOKUP($B1271,[1]Sheet1!$F$2:$G$553,2,FALSE)=0,"",$L1271)</f>
        <v>#N/A</v>
      </c>
      <c r="S1271" s="72" t="e">
        <f>COUNTIF([1]isolation_zones!$H$2:$H$1182,conductor_pz_summary_hftd_23_re!B1271)</f>
        <v>#VALUE!</v>
      </c>
    </row>
    <row r="1272" spans="1:19" x14ac:dyDescent="0.25">
      <c r="A1272" s="70">
        <v>6536</v>
      </c>
      <c r="B1272" s="71" t="s">
        <v>3126</v>
      </c>
      <c r="C1272" s="72">
        <v>163751102</v>
      </c>
      <c r="D1272" s="72" t="s">
        <v>305</v>
      </c>
      <c r="E1272" s="72">
        <v>55307.762850594001</v>
      </c>
      <c r="F1272" s="72">
        <f t="shared" si="95"/>
        <v>34.373998042631449</v>
      </c>
      <c r="G1272" s="73">
        <v>322</v>
      </c>
      <c r="H1272" s="72">
        <f t="shared" si="96"/>
        <v>13.604227518270321</v>
      </c>
      <c r="I1272" s="74">
        <v>4.22491537834482E-2</v>
      </c>
      <c r="J1272" s="75">
        <v>1271</v>
      </c>
      <c r="K1272" s="72">
        <f t="shared" si="97"/>
        <v>14629.693546256744</v>
      </c>
      <c r="L1272" s="72">
        <f t="shared" si="98"/>
        <v>1934.3734287097604</v>
      </c>
      <c r="M1272" s="72">
        <f t="shared" si="99"/>
        <v>7.8119773677598273E-2</v>
      </c>
      <c r="N1272" s="72" t="e">
        <f>IF(VLOOKUP(B1272,[1]Sheet1!$B$2:$G$553,6,FALSE)=0,"",L1272)</f>
        <v>#N/A</v>
      </c>
      <c r="O1272" s="72" t="e">
        <f>IF(VLOOKUP($B1272,[1]Sheet1!$C$2:$G$553,5,FALSE)=0,"",$L1272)</f>
        <v>#N/A</v>
      </c>
      <c r="P1272" s="72" t="e">
        <f>IF(VLOOKUP($B1272,[1]Sheet1!$D$2:$G$553,4,FALSE)=0,"",$L1272)</f>
        <v>#N/A</v>
      </c>
      <c r="Q1272" s="72" t="e">
        <f>IF(VLOOKUP($B1272,[1]Sheet1!$E$2:$G$553,3,FALSE)=0,"",$L1272)</f>
        <v>#N/A</v>
      </c>
      <c r="R1272" s="72" t="e">
        <f>IF(VLOOKUP($B1272,[1]Sheet1!$F$2:$G$553,2,FALSE)=0,"",$L1272)</f>
        <v>#N/A</v>
      </c>
      <c r="S1272" s="72" t="e">
        <f>COUNTIF([1]isolation_zones!$H$2:$H$1182,conductor_pz_summary_hftd_23_re!B1272)</f>
        <v>#VALUE!</v>
      </c>
    </row>
    <row r="1273" spans="1:19" x14ac:dyDescent="0.25">
      <c r="A1273" s="70">
        <v>10453</v>
      </c>
      <c r="B1273" s="71" t="s">
        <v>4035</v>
      </c>
      <c r="C1273" s="72">
        <v>192251102</v>
      </c>
      <c r="D1273" s="72" t="s">
        <v>410</v>
      </c>
      <c r="E1273" s="72">
        <v>1081.37433168949</v>
      </c>
      <c r="F1273" s="72">
        <f t="shared" si="95"/>
        <v>0.6720785156553698</v>
      </c>
      <c r="G1273" s="73">
        <v>5</v>
      </c>
      <c r="H1273" s="72">
        <f t="shared" si="96"/>
        <v>0.21114452047811549</v>
      </c>
      <c r="I1273" s="74">
        <v>4.2228904095623097E-2</v>
      </c>
      <c r="J1273" s="75">
        <v>1272</v>
      </c>
      <c r="K1273" s="72">
        <f t="shared" si="97"/>
        <v>14630.365624772399</v>
      </c>
      <c r="L1273" s="72">
        <f t="shared" si="98"/>
        <v>1934.1622841892822</v>
      </c>
      <c r="M1273" s="72">
        <f t="shared" si="99"/>
        <v>7.811124659492219E-2</v>
      </c>
      <c r="N1273" s="72" t="e">
        <f>IF(VLOOKUP(B1273,[1]Sheet1!$B$2:$G$553,6,FALSE)=0,"",L1273)</f>
        <v>#N/A</v>
      </c>
      <c r="O1273" s="72" t="e">
        <f>IF(VLOOKUP($B1273,[1]Sheet1!$C$2:$G$553,5,FALSE)=0,"",$L1273)</f>
        <v>#N/A</v>
      </c>
      <c r="P1273" s="72" t="e">
        <f>IF(VLOOKUP($B1273,[1]Sheet1!$D$2:$G$553,4,FALSE)=0,"",$L1273)</f>
        <v>#N/A</v>
      </c>
      <c r="Q1273" s="72" t="e">
        <f>IF(VLOOKUP($B1273,[1]Sheet1!$E$2:$G$553,3,FALSE)=0,"",$L1273)</f>
        <v>#N/A</v>
      </c>
      <c r="R1273" s="72" t="e">
        <f>IF(VLOOKUP($B1273,[1]Sheet1!$F$2:$G$553,2,FALSE)=0,"",$L1273)</f>
        <v>#N/A</v>
      </c>
      <c r="S1273" s="72" t="e">
        <f>COUNTIF([1]isolation_zones!$H$2:$H$1182,conductor_pz_summary_hftd_23_re!B1273)</f>
        <v>#VALUE!</v>
      </c>
    </row>
    <row r="1274" spans="1:19" x14ac:dyDescent="0.25">
      <c r="A1274" s="70">
        <v>9767</v>
      </c>
      <c r="B1274" s="71" t="s">
        <v>6108</v>
      </c>
      <c r="C1274" s="72">
        <v>253191101</v>
      </c>
      <c r="D1274" s="72" t="s">
        <v>1546</v>
      </c>
      <c r="E1274" s="72">
        <v>2300.7683872256798</v>
      </c>
      <c r="F1274" s="72">
        <f t="shared" si="95"/>
        <v>1.4299368472502672</v>
      </c>
      <c r="G1274" s="73">
        <v>22</v>
      </c>
      <c r="H1274" s="72">
        <f t="shared" si="96"/>
        <v>0.92827246731556701</v>
      </c>
      <c r="I1274" s="74">
        <v>4.2194203059798499E-2</v>
      </c>
      <c r="J1274" s="75">
        <v>1273</v>
      </c>
      <c r="K1274" s="72">
        <f t="shared" si="97"/>
        <v>14631.79556161965</v>
      </c>
      <c r="L1274" s="72">
        <f t="shared" si="98"/>
        <v>1933.2340117219667</v>
      </c>
      <c r="M1274" s="72">
        <f t="shared" si="99"/>
        <v>7.8073758262017304E-2</v>
      </c>
      <c r="N1274" s="72" t="e">
        <f>IF(VLOOKUP(B1274,[1]Sheet1!$B$2:$G$553,6,FALSE)=0,"",L1274)</f>
        <v>#N/A</v>
      </c>
      <c r="O1274" s="72" t="e">
        <f>IF(VLOOKUP($B1274,[1]Sheet1!$C$2:$G$553,5,FALSE)=0,"",$L1274)</f>
        <v>#N/A</v>
      </c>
      <c r="P1274" s="72" t="e">
        <f>IF(VLOOKUP($B1274,[1]Sheet1!$D$2:$G$553,4,FALSE)=0,"",$L1274)</f>
        <v>#N/A</v>
      </c>
      <c r="Q1274" s="72" t="e">
        <f>IF(VLOOKUP($B1274,[1]Sheet1!$E$2:$G$553,3,FALSE)=0,"",$L1274)</f>
        <v>#N/A</v>
      </c>
      <c r="R1274" s="72" t="e">
        <f>IF(VLOOKUP($B1274,[1]Sheet1!$F$2:$G$553,2,FALSE)=0,"",$L1274)</f>
        <v>#N/A</v>
      </c>
      <c r="S1274" s="72" t="e">
        <f>COUNTIF([1]isolation_zones!$H$2:$H$1182,conductor_pz_summary_hftd_23_re!B1274)</f>
        <v>#VALUE!</v>
      </c>
    </row>
    <row r="1275" spans="1:19" x14ac:dyDescent="0.25">
      <c r="A1275" s="70">
        <v>7173</v>
      </c>
      <c r="B1275" s="71" t="s">
        <v>6109</v>
      </c>
      <c r="C1275" s="72">
        <v>182941102</v>
      </c>
      <c r="D1275" s="72" t="s">
        <v>583</v>
      </c>
      <c r="E1275" s="72">
        <v>9343.2123044509408</v>
      </c>
      <c r="F1275" s="72">
        <f t="shared" si="95"/>
        <v>5.8068441917035054</v>
      </c>
      <c r="G1275" s="73">
        <v>50</v>
      </c>
      <c r="H1275" s="72">
        <f t="shared" si="96"/>
        <v>2.1086453800789098</v>
      </c>
      <c r="I1275" s="74">
        <v>4.21729076015782E-2</v>
      </c>
      <c r="J1275" s="75">
        <v>1274</v>
      </c>
      <c r="K1275" s="72">
        <f t="shared" si="97"/>
        <v>14637.602405811354</v>
      </c>
      <c r="L1275" s="72">
        <f t="shared" si="98"/>
        <v>1931.1253663418877</v>
      </c>
      <c r="M1275" s="72">
        <f t="shared" si="99"/>
        <v>7.7988600506325861E-2</v>
      </c>
      <c r="N1275" s="72" t="e">
        <f>IF(VLOOKUP(B1275,[1]Sheet1!$B$2:$G$553,6,FALSE)=0,"",L1275)</f>
        <v>#N/A</v>
      </c>
      <c r="O1275" s="72" t="e">
        <f>IF(VLOOKUP($B1275,[1]Sheet1!$C$2:$G$553,5,FALSE)=0,"",$L1275)</f>
        <v>#N/A</v>
      </c>
      <c r="P1275" s="72" t="e">
        <f>IF(VLOOKUP($B1275,[1]Sheet1!$D$2:$G$553,4,FALSE)=0,"",$L1275)</f>
        <v>#N/A</v>
      </c>
      <c r="Q1275" s="72" t="e">
        <f>IF(VLOOKUP($B1275,[1]Sheet1!$E$2:$G$553,3,FALSE)=0,"",$L1275)</f>
        <v>#N/A</v>
      </c>
      <c r="R1275" s="72" t="e">
        <f>IF(VLOOKUP($B1275,[1]Sheet1!$F$2:$G$553,2,FALSE)=0,"",$L1275)</f>
        <v>#N/A</v>
      </c>
      <c r="S1275" s="72" t="e">
        <f>COUNTIF([1]isolation_zones!$H$2:$H$1182,conductor_pz_summary_hftd_23_re!B1275)</f>
        <v>#VALUE!</v>
      </c>
    </row>
    <row r="1276" spans="1:19" x14ac:dyDescent="0.25">
      <c r="A1276" s="70">
        <v>7839</v>
      </c>
      <c r="B1276" s="71" t="s">
        <v>6110</v>
      </c>
      <c r="C1276" s="72">
        <v>163451702</v>
      </c>
      <c r="D1276" s="72" t="s">
        <v>1108</v>
      </c>
      <c r="E1276" s="72">
        <v>807.67996370195601</v>
      </c>
      <c r="F1276" s="72">
        <f t="shared" si="95"/>
        <v>0.50197636028710757</v>
      </c>
      <c r="G1276" s="73">
        <v>28</v>
      </c>
      <c r="H1276" s="72">
        <f t="shared" si="96"/>
        <v>1.1785108437239789</v>
      </c>
      <c r="I1276" s="74">
        <v>4.2089672990142102E-2</v>
      </c>
      <c r="J1276" s="75">
        <v>1275</v>
      </c>
      <c r="K1276" s="72">
        <f t="shared" si="97"/>
        <v>14638.104382171641</v>
      </c>
      <c r="L1276" s="72">
        <f t="shared" si="98"/>
        <v>1929.9468554981638</v>
      </c>
      <c r="M1276" s="72">
        <f t="shared" si="99"/>
        <v>7.7941006283296393E-2</v>
      </c>
      <c r="N1276" s="72" t="e">
        <f>IF(VLOOKUP(B1276,[1]Sheet1!$B$2:$G$553,6,FALSE)=0,"",L1276)</f>
        <v>#N/A</v>
      </c>
      <c r="O1276" s="72" t="e">
        <f>IF(VLOOKUP($B1276,[1]Sheet1!$C$2:$G$553,5,FALSE)=0,"",$L1276)</f>
        <v>#N/A</v>
      </c>
      <c r="P1276" s="72" t="e">
        <f>IF(VLOOKUP($B1276,[1]Sheet1!$D$2:$G$553,4,FALSE)=0,"",$L1276)</f>
        <v>#N/A</v>
      </c>
      <c r="Q1276" s="72" t="e">
        <f>IF(VLOOKUP($B1276,[1]Sheet1!$E$2:$G$553,3,FALSE)=0,"",$L1276)</f>
        <v>#N/A</v>
      </c>
      <c r="R1276" s="72" t="e">
        <f>IF(VLOOKUP($B1276,[1]Sheet1!$F$2:$G$553,2,FALSE)=0,"",$L1276)</f>
        <v>#N/A</v>
      </c>
      <c r="S1276" s="72" t="e">
        <f>COUNTIF([1]isolation_zones!$H$2:$H$1182,conductor_pz_summary_hftd_23_re!B1276)</f>
        <v>#VALUE!</v>
      </c>
    </row>
    <row r="1277" spans="1:19" x14ac:dyDescent="0.25">
      <c r="A1277" s="70">
        <v>1556</v>
      </c>
      <c r="B1277" s="71" t="s">
        <v>2675</v>
      </c>
      <c r="C1277" s="72">
        <v>42251101</v>
      </c>
      <c r="D1277" s="72" t="s">
        <v>1120</v>
      </c>
      <c r="E1277" s="72">
        <v>1997.9251783336699</v>
      </c>
      <c r="F1277" s="72">
        <f t="shared" si="95"/>
        <v>1.2417185695050776</v>
      </c>
      <c r="G1277" s="73">
        <v>51</v>
      </c>
      <c r="H1277" s="72">
        <f t="shared" si="96"/>
        <v>2.1445718047291895</v>
      </c>
      <c r="I1277" s="74">
        <v>4.20504275437096E-2</v>
      </c>
      <c r="J1277" s="75">
        <v>1276</v>
      </c>
      <c r="K1277" s="72">
        <f t="shared" si="97"/>
        <v>14639.346100741146</v>
      </c>
      <c r="L1277" s="72">
        <f t="shared" si="98"/>
        <v>1927.8022836934347</v>
      </c>
      <c r="M1277" s="72">
        <f t="shared" si="99"/>
        <v>7.7854397637036943E-2</v>
      </c>
      <c r="N1277" s="72" t="e">
        <f>IF(VLOOKUP(B1277,[1]Sheet1!$B$2:$G$553,6,FALSE)=0,"",L1277)</f>
        <v>#N/A</v>
      </c>
      <c r="O1277" s="72" t="e">
        <f>IF(VLOOKUP($B1277,[1]Sheet1!$C$2:$G$553,5,FALSE)=0,"",$L1277)</f>
        <v>#N/A</v>
      </c>
      <c r="P1277" s="72" t="e">
        <f>IF(VLOOKUP($B1277,[1]Sheet1!$D$2:$G$553,4,FALSE)=0,"",$L1277)</f>
        <v>#N/A</v>
      </c>
      <c r="Q1277" s="72" t="e">
        <f>IF(VLOOKUP($B1277,[1]Sheet1!$E$2:$G$553,3,FALSE)=0,"",$L1277)</f>
        <v>#N/A</v>
      </c>
      <c r="R1277" s="72" t="e">
        <f>IF(VLOOKUP($B1277,[1]Sheet1!$F$2:$G$553,2,FALSE)=0,"",$L1277)</f>
        <v>#N/A</v>
      </c>
      <c r="S1277" s="72" t="e">
        <f>COUNTIF([1]isolation_zones!$H$2:$H$1182,conductor_pz_summary_hftd_23_re!B1277)</f>
        <v>#VALUE!</v>
      </c>
    </row>
    <row r="1278" spans="1:19" x14ac:dyDescent="0.25">
      <c r="A1278" s="70">
        <v>796</v>
      </c>
      <c r="B1278" s="71" t="s">
        <v>4137</v>
      </c>
      <c r="C1278" s="72">
        <v>182821101</v>
      </c>
      <c r="D1278" s="72" t="s">
        <v>653</v>
      </c>
      <c r="E1278" s="72">
        <v>20500.871644145402</v>
      </c>
      <c r="F1278" s="72">
        <f t="shared" si="95"/>
        <v>12.741374545770915</v>
      </c>
      <c r="G1278" s="73">
        <v>217</v>
      </c>
      <c r="H1278" s="72">
        <f t="shared" si="96"/>
        <v>9.0800698782907574</v>
      </c>
      <c r="I1278" s="74">
        <v>4.1843639992123302E-2</v>
      </c>
      <c r="J1278" s="75">
        <v>1277</v>
      </c>
      <c r="K1278" s="72">
        <f t="shared" si="97"/>
        <v>14652.087475286917</v>
      </c>
      <c r="L1278" s="72">
        <f t="shared" si="98"/>
        <v>1918.722213815144</v>
      </c>
      <c r="M1278" s="72">
        <f t="shared" si="99"/>
        <v>7.748769853264427E-2</v>
      </c>
      <c r="N1278" s="72" t="e">
        <f>IF(VLOOKUP(B1278,[1]Sheet1!$B$2:$G$553,6,FALSE)=0,"",L1278)</f>
        <v>#N/A</v>
      </c>
      <c r="O1278" s="72" t="e">
        <f>IF(VLOOKUP($B1278,[1]Sheet1!$C$2:$G$553,5,FALSE)=0,"",$L1278)</f>
        <v>#N/A</v>
      </c>
      <c r="P1278" s="72" t="e">
        <f>IF(VLOOKUP($B1278,[1]Sheet1!$D$2:$G$553,4,FALSE)=0,"",$L1278)</f>
        <v>#N/A</v>
      </c>
      <c r="Q1278" s="72" t="e">
        <f>IF(VLOOKUP($B1278,[1]Sheet1!$E$2:$G$553,3,FALSE)=0,"",$L1278)</f>
        <v>#N/A</v>
      </c>
      <c r="R1278" s="72" t="e">
        <f>IF(VLOOKUP($B1278,[1]Sheet1!$F$2:$G$553,2,FALSE)=0,"",$L1278)</f>
        <v>#N/A</v>
      </c>
      <c r="S1278" s="72" t="e">
        <f>COUNTIF([1]isolation_zones!$H$2:$H$1182,conductor_pz_summary_hftd_23_re!B1278)</f>
        <v>#VALUE!</v>
      </c>
    </row>
    <row r="1279" spans="1:19" x14ac:dyDescent="0.25">
      <c r="A1279" s="70">
        <v>4020</v>
      </c>
      <c r="B1279" s="71" t="s">
        <v>4009</v>
      </c>
      <c r="C1279" s="72">
        <v>183101103</v>
      </c>
      <c r="D1279" s="72" t="s">
        <v>527</v>
      </c>
      <c r="E1279" s="72">
        <v>7788.8369309285399</v>
      </c>
      <c r="F1279" s="72">
        <f t="shared" si="95"/>
        <v>4.8407936177306032</v>
      </c>
      <c r="G1279" s="73">
        <v>122</v>
      </c>
      <c r="H1279" s="72">
        <f t="shared" si="96"/>
        <v>5.0970651399917175</v>
      </c>
      <c r="I1279" s="74">
        <v>4.1779222458948502E-2</v>
      </c>
      <c r="J1279" s="75">
        <v>1278</v>
      </c>
      <c r="K1279" s="72">
        <f t="shared" si="97"/>
        <v>14656.928268904647</v>
      </c>
      <c r="L1279" s="72">
        <f t="shared" si="98"/>
        <v>1913.6251486751523</v>
      </c>
      <c r="M1279" s="72">
        <f t="shared" si="99"/>
        <v>7.7281853286195801E-2</v>
      </c>
      <c r="N1279" s="72" t="e">
        <f>IF(VLOOKUP(B1279,[1]Sheet1!$B$2:$G$553,6,FALSE)=0,"",L1279)</f>
        <v>#N/A</v>
      </c>
      <c r="O1279" s="72" t="e">
        <f>IF(VLOOKUP($B1279,[1]Sheet1!$C$2:$G$553,5,FALSE)=0,"",$L1279)</f>
        <v>#N/A</v>
      </c>
      <c r="P1279" s="72" t="e">
        <f>IF(VLOOKUP($B1279,[1]Sheet1!$D$2:$G$553,4,FALSE)=0,"",$L1279)</f>
        <v>#N/A</v>
      </c>
      <c r="Q1279" s="72" t="e">
        <f>IF(VLOOKUP($B1279,[1]Sheet1!$E$2:$G$553,3,FALSE)=0,"",$L1279)</f>
        <v>#N/A</v>
      </c>
      <c r="R1279" s="72" t="e">
        <f>IF(VLOOKUP($B1279,[1]Sheet1!$F$2:$G$553,2,FALSE)=0,"",$L1279)</f>
        <v>#N/A</v>
      </c>
      <c r="S1279" s="72" t="e">
        <f>COUNTIF([1]isolation_zones!$H$2:$H$1182,conductor_pz_summary_hftd_23_re!B1279)</f>
        <v>#VALUE!</v>
      </c>
    </row>
    <row r="1280" spans="1:19" x14ac:dyDescent="0.25">
      <c r="A1280" s="70">
        <v>4294</v>
      </c>
      <c r="B1280" s="71" t="s">
        <v>3360</v>
      </c>
      <c r="C1280" s="72">
        <v>42751113</v>
      </c>
      <c r="D1280" s="72" t="s">
        <v>57</v>
      </c>
      <c r="E1280" s="72">
        <v>20128.086350319401</v>
      </c>
      <c r="F1280" s="72">
        <f t="shared" si="95"/>
        <v>12.509686979688876</v>
      </c>
      <c r="G1280" s="73">
        <v>180</v>
      </c>
      <c r="H1280" s="72">
        <f t="shared" si="96"/>
        <v>7.5169209663512646</v>
      </c>
      <c r="I1280" s="74">
        <v>4.1760672035284802E-2</v>
      </c>
      <c r="J1280" s="75">
        <v>1279</v>
      </c>
      <c r="K1280" s="72">
        <f t="shared" si="97"/>
        <v>14669.437955884336</v>
      </c>
      <c r="L1280" s="72">
        <f t="shared" si="98"/>
        <v>1906.108227708801</v>
      </c>
      <c r="M1280" s="72">
        <f t="shared" si="99"/>
        <v>7.6978282033650508E-2</v>
      </c>
      <c r="N1280" s="72" t="e">
        <f>IF(VLOOKUP(B1280,[1]Sheet1!$B$2:$G$553,6,FALSE)=0,"",L1280)</f>
        <v>#N/A</v>
      </c>
      <c r="O1280" s="72" t="e">
        <f>IF(VLOOKUP($B1280,[1]Sheet1!$C$2:$G$553,5,FALSE)=0,"",$L1280)</f>
        <v>#N/A</v>
      </c>
      <c r="P1280" s="72" t="e">
        <f>IF(VLOOKUP($B1280,[1]Sheet1!$D$2:$G$553,4,FALSE)=0,"",$L1280)</f>
        <v>#N/A</v>
      </c>
      <c r="Q1280" s="72" t="e">
        <f>IF(VLOOKUP($B1280,[1]Sheet1!$E$2:$G$553,3,FALSE)=0,"",$L1280)</f>
        <v>#N/A</v>
      </c>
      <c r="R1280" s="72" t="e">
        <f>IF(VLOOKUP($B1280,[1]Sheet1!$F$2:$G$553,2,FALSE)=0,"",$L1280)</f>
        <v>#N/A</v>
      </c>
      <c r="S1280" s="72" t="e">
        <f>COUNTIF([1]isolation_zones!$H$2:$H$1182,conductor_pz_summary_hftd_23_re!B1280)</f>
        <v>#VALUE!</v>
      </c>
    </row>
    <row r="1281" spans="1:19" x14ac:dyDescent="0.25">
      <c r="A1281" s="70">
        <v>3368</v>
      </c>
      <c r="B1281" s="71" t="s">
        <v>3130</v>
      </c>
      <c r="C1281" s="72">
        <v>163781705</v>
      </c>
      <c r="D1281" s="72" t="s">
        <v>1094</v>
      </c>
      <c r="E1281" s="72">
        <v>37922.708426251498</v>
      </c>
      <c r="F1281" s="72">
        <f t="shared" si="95"/>
        <v>23.569116486172465</v>
      </c>
      <c r="G1281" s="73">
        <v>217</v>
      </c>
      <c r="H1281" s="72">
        <f t="shared" si="96"/>
        <v>9.0230673434544961</v>
      </c>
      <c r="I1281" s="74">
        <v>4.1580955499790302E-2</v>
      </c>
      <c r="J1281" s="75">
        <v>1280</v>
      </c>
      <c r="K1281" s="72">
        <f t="shared" si="97"/>
        <v>14693.007072370508</v>
      </c>
      <c r="L1281" s="72">
        <f t="shared" si="98"/>
        <v>1897.0851603653466</v>
      </c>
      <c r="M1281" s="72">
        <f t="shared" si="99"/>
        <v>7.6613884979655336E-2</v>
      </c>
      <c r="N1281" s="72" t="e">
        <f>IF(VLOOKUP(B1281,[1]Sheet1!$B$2:$G$553,6,FALSE)=0,"",L1281)</f>
        <v>#N/A</v>
      </c>
      <c r="O1281" s="72" t="e">
        <f>IF(VLOOKUP($B1281,[1]Sheet1!$C$2:$G$553,5,FALSE)=0,"",$L1281)</f>
        <v>#N/A</v>
      </c>
      <c r="P1281" s="72" t="e">
        <f>IF(VLOOKUP($B1281,[1]Sheet1!$D$2:$G$553,4,FALSE)=0,"",$L1281)</f>
        <v>#N/A</v>
      </c>
      <c r="Q1281" s="72" t="e">
        <f>IF(VLOOKUP($B1281,[1]Sheet1!$E$2:$G$553,3,FALSE)=0,"",$L1281)</f>
        <v>#N/A</v>
      </c>
      <c r="R1281" s="72" t="e">
        <f>IF(VLOOKUP($B1281,[1]Sheet1!$F$2:$G$553,2,FALSE)=0,"",$L1281)</f>
        <v>#N/A</v>
      </c>
      <c r="S1281" s="72" t="e">
        <f>COUNTIF([1]isolation_zones!$H$2:$H$1182,conductor_pz_summary_hftd_23_re!B1281)</f>
        <v>#VALUE!</v>
      </c>
    </row>
    <row r="1282" spans="1:19" x14ac:dyDescent="0.25">
      <c r="A1282" s="70">
        <v>4811</v>
      </c>
      <c r="B1282" s="71" t="s">
        <v>3035</v>
      </c>
      <c r="C1282" s="72">
        <v>162211101</v>
      </c>
      <c r="D1282" s="72" t="s">
        <v>1086</v>
      </c>
      <c r="E1282" s="72">
        <v>60591.034575025202</v>
      </c>
      <c r="F1282" s="72">
        <f t="shared" si="95"/>
        <v>37.65757276260112</v>
      </c>
      <c r="G1282" s="73">
        <v>331</v>
      </c>
      <c r="H1282" s="72">
        <f t="shared" si="96"/>
        <v>13.754307383858857</v>
      </c>
      <c r="I1282" s="74">
        <v>4.1553798742776003E-2</v>
      </c>
      <c r="J1282" s="75">
        <v>1281</v>
      </c>
      <c r="K1282" s="72">
        <f t="shared" si="97"/>
        <v>14730.664645133109</v>
      </c>
      <c r="L1282" s="72">
        <f t="shared" si="98"/>
        <v>1883.3308529814879</v>
      </c>
      <c r="M1282" s="72">
        <f t="shared" si="99"/>
        <v>7.6058416545292148E-2</v>
      </c>
      <c r="N1282" s="72">
        <f>IF(VLOOKUP(B1282,[1]Sheet1!$B$2:$G$553,6,FALSE)=0,"",L1282)</f>
        <v>1883.3308529814879</v>
      </c>
      <c r="O1282" s="72" t="e">
        <f>IF(VLOOKUP($B1282,[1]Sheet1!$C$2:$G$553,5,FALSE)=0,"",$L1282)</f>
        <v>#N/A</v>
      </c>
      <c r="P1282" s="72" t="e">
        <f>IF(VLOOKUP($B1282,[1]Sheet1!$D$2:$G$553,4,FALSE)=0,"",$L1282)</f>
        <v>#N/A</v>
      </c>
      <c r="Q1282" s="72" t="e">
        <f>IF(VLOOKUP($B1282,[1]Sheet1!$E$2:$G$553,3,FALSE)=0,"",$L1282)</f>
        <v>#N/A</v>
      </c>
      <c r="R1282" s="72" t="e">
        <f>IF(VLOOKUP($B1282,[1]Sheet1!$F$2:$G$553,2,FALSE)=0,"",$L1282)</f>
        <v>#N/A</v>
      </c>
      <c r="S1282" s="72" t="e">
        <f>COUNTIF([1]isolation_zones!$H$2:$H$1182,conductor_pz_summary_hftd_23_re!B1282)</f>
        <v>#VALUE!</v>
      </c>
    </row>
    <row r="1283" spans="1:19" x14ac:dyDescent="0.25">
      <c r="A1283" s="70">
        <v>8493</v>
      </c>
      <c r="B1283" s="71" t="s">
        <v>2393</v>
      </c>
      <c r="C1283" s="72">
        <v>42271102</v>
      </c>
      <c r="D1283" s="72" t="s">
        <v>727</v>
      </c>
      <c r="E1283" s="72">
        <v>4475.08997081895</v>
      </c>
      <c r="F1283" s="72">
        <f t="shared" ref="F1283:F1346" si="100">E1283/1609</f>
        <v>2.7812864952261962</v>
      </c>
      <c r="G1283" s="73">
        <v>62</v>
      </c>
      <c r="H1283" s="72">
        <f t="shared" ref="H1283:H1346" si="101">I1283*G1283</f>
        <v>2.5746096923927424</v>
      </c>
      <c r="I1283" s="74">
        <v>4.15259627805281E-2</v>
      </c>
      <c r="J1283" s="75">
        <v>1282</v>
      </c>
      <c r="K1283" s="72">
        <f t="shared" si="97"/>
        <v>14733.445931628336</v>
      </c>
      <c r="L1283" s="72">
        <f t="shared" si="98"/>
        <v>1880.7562432890952</v>
      </c>
      <c r="M1283" s="72">
        <f t="shared" si="99"/>
        <v>7.5954440796094633E-2</v>
      </c>
      <c r="N1283" s="72" t="e">
        <f>IF(VLOOKUP(B1283,[1]Sheet1!$B$2:$G$553,6,FALSE)=0,"",L1283)</f>
        <v>#N/A</v>
      </c>
      <c r="O1283" s="72" t="e">
        <f>IF(VLOOKUP($B1283,[1]Sheet1!$C$2:$G$553,5,FALSE)=0,"",$L1283)</f>
        <v>#N/A</v>
      </c>
      <c r="P1283" s="72" t="e">
        <f>IF(VLOOKUP($B1283,[1]Sheet1!$D$2:$G$553,4,FALSE)=0,"",$L1283)</f>
        <v>#N/A</v>
      </c>
      <c r="Q1283" s="72" t="e">
        <f>IF(VLOOKUP($B1283,[1]Sheet1!$E$2:$G$553,3,FALSE)=0,"",$L1283)</f>
        <v>#N/A</v>
      </c>
      <c r="R1283" s="72" t="e">
        <f>IF(VLOOKUP($B1283,[1]Sheet1!$F$2:$G$553,2,FALSE)=0,"",$L1283)</f>
        <v>#N/A</v>
      </c>
      <c r="S1283" s="72" t="e">
        <f>COUNTIF([1]isolation_zones!$H$2:$H$1182,conductor_pz_summary_hftd_23_re!B1283)</f>
        <v>#VALUE!</v>
      </c>
    </row>
    <row r="1284" spans="1:19" x14ac:dyDescent="0.25">
      <c r="A1284" s="70">
        <v>3229</v>
      </c>
      <c r="B1284" s="71" t="s">
        <v>3329</v>
      </c>
      <c r="C1284" s="72">
        <v>152271102</v>
      </c>
      <c r="D1284" s="72" t="s">
        <v>866</v>
      </c>
      <c r="E1284" s="72">
        <v>22633.240123227301</v>
      </c>
      <c r="F1284" s="72">
        <f t="shared" si="100"/>
        <v>14.06665016981187</v>
      </c>
      <c r="G1284" s="73">
        <v>177</v>
      </c>
      <c r="H1284" s="72">
        <f t="shared" si="101"/>
        <v>7.3352960217028595</v>
      </c>
      <c r="I1284" s="74">
        <v>4.14423504051009E-2</v>
      </c>
      <c r="J1284" s="75">
        <v>1283</v>
      </c>
      <c r="K1284" s="72">
        <f t="shared" ref="K1284:K1347" si="102">F1284+K1283</f>
        <v>14747.512581798148</v>
      </c>
      <c r="L1284" s="72">
        <f t="shared" ref="L1284:L1347" si="103">L1283-H1284</f>
        <v>1873.4209472673924</v>
      </c>
      <c r="M1284" s="72">
        <f t="shared" ref="M1284:M1347" si="104">L1284/$L$2</f>
        <v>7.5658204476587373E-2</v>
      </c>
      <c r="N1284" s="72" t="e">
        <f>IF(VLOOKUP(B1284,[1]Sheet1!$B$2:$G$553,6,FALSE)=0,"",L1284)</f>
        <v>#N/A</v>
      </c>
      <c r="O1284" s="72" t="e">
        <f>IF(VLOOKUP($B1284,[1]Sheet1!$C$2:$G$553,5,FALSE)=0,"",$L1284)</f>
        <v>#N/A</v>
      </c>
      <c r="P1284" s="72" t="e">
        <f>IF(VLOOKUP($B1284,[1]Sheet1!$D$2:$G$553,4,FALSE)=0,"",$L1284)</f>
        <v>#N/A</v>
      </c>
      <c r="Q1284" s="72" t="e">
        <f>IF(VLOOKUP($B1284,[1]Sheet1!$E$2:$G$553,3,FALSE)=0,"",$L1284)</f>
        <v>#N/A</v>
      </c>
      <c r="R1284" s="72" t="e">
        <f>IF(VLOOKUP($B1284,[1]Sheet1!$F$2:$G$553,2,FALSE)=0,"",$L1284)</f>
        <v>#N/A</v>
      </c>
      <c r="S1284" s="72" t="e">
        <f>COUNTIF([1]isolation_zones!$H$2:$H$1182,conductor_pz_summary_hftd_23_re!B1284)</f>
        <v>#VALUE!</v>
      </c>
    </row>
    <row r="1285" spans="1:19" x14ac:dyDescent="0.25">
      <c r="A1285" s="70">
        <v>2423</v>
      </c>
      <c r="B1285" s="71" t="s">
        <v>1776</v>
      </c>
      <c r="C1285" s="72">
        <v>153661104</v>
      </c>
      <c r="D1285" s="72" t="s">
        <v>491</v>
      </c>
      <c r="E1285" s="72">
        <v>45791.886861485102</v>
      </c>
      <c r="F1285" s="72">
        <f t="shared" si="100"/>
        <v>28.459842673390369</v>
      </c>
      <c r="G1285" s="73">
        <v>345</v>
      </c>
      <c r="H1285" s="72">
        <f t="shared" si="101"/>
        <v>14.280141537593297</v>
      </c>
      <c r="I1285" s="74">
        <v>4.1391714601719698E-2</v>
      </c>
      <c r="J1285" s="75">
        <v>1284</v>
      </c>
      <c r="K1285" s="72">
        <f t="shared" si="102"/>
        <v>14775.972424471538</v>
      </c>
      <c r="L1285" s="72">
        <f t="shared" si="103"/>
        <v>1859.140805729799</v>
      </c>
      <c r="M1285" s="72">
        <f t="shared" si="104"/>
        <v>7.5081500201991877E-2</v>
      </c>
      <c r="N1285" s="72" t="e">
        <f>IF(VLOOKUP(B1285,[1]Sheet1!$B$2:$G$553,6,FALSE)=0,"",L1285)</f>
        <v>#N/A</v>
      </c>
      <c r="O1285" s="72" t="e">
        <f>IF(VLOOKUP($B1285,[1]Sheet1!$C$2:$G$553,5,FALSE)=0,"",$L1285)</f>
        <v>#N/A</v>
      </c>
      <c r="P1285" s="72" t="e">
        <f>IF(VLOOKUP($B1285,[1]Sheet1!$D$2:$G$553,4,FALSE)=0,"",$L1285)</f>
        <v>#N/A</v>
      </c>
      <c r="Q1285" s="72" t="e">
        <f>IF(VLOOKUP($B1285,[1]Sheet1!$E$2:$G$553,3,FALSE)=0,"",$L1285)</f>
        <v>#N/A</v>
      </c>
      <c r="R1285" s="72" t="e">
        <f>IF(VLOOKUP($B1285,[1]Sheet1!$F$2:$G$553,2,FALSE)=0,"",$L1285)</f>
        <v>#N/A</v>
      </c>
      <c r="S1285" s="72" t="e">
        <f>COUNTIF([1]isolation_zones!$H$2:$H$1182,conductor_pz_summary_hftd_23_re!B1285)</f>
        <v>#VALUE!</v>
      </c>
    </row>
    <row r="1286" spans="1:19" x14ac:dyDescent="0.25">
      <c r="A1286" s="70">
        <v>3013</v>
      </c>
      <c r="B1286" s="71" t="s">
        <v>3483</v>
      </c>
      <c r="C1286" s="72">
        <v>102812101</v>
      </c>
      <c r="D1286" s="72" t="s">
        <v>251</v>
      </c>
      <c r="E1286" s="72">
        <v>10070.6101047106</v>
      </c>
      <c r="F1286" s="72">
        <f t="shared" si="100"/>
        <v>6.2589248630892484</v>
      </c>
      <c r="G1286" s="73">
        <v>91</v>
      </c>
      <c r="H1286" s="72">
        <f t="shared" si="101"/>
        <v>3.7526113985108296</v>
      </c>
      <c r="I1286" s="74">
        <v>4.1237487895723401E-2</v>
      </c>
      <c r="J1286" s="75">
        <v>1285</v>
      </c>
      <c r="K1286" s="72">
        <f t="shared" si="102"/>
        <v>14782.231349334626</v>
      </c>
      <c r="L1286" s="72">
        <f t="shared" si="103"/>
        <v>1855.3881943312881</v>
      </c>
      <c r="M1286" s="72">
        <f t="shared" si="104"/>
        <v>7.4929950791314134E-2</v>
      </c>
      <c r="N1286" s="72" t="e">
        <f>IF(VLOOKUP(B1286,[1]Sheet1!$B$2:$G$553,6,FALSE)=0,"",L1286)</f>
        <v>#N/A</v>
      </c>
      <c r="O1286" s="72" t="e">
        <f>IF(VLOOKUP($B1286,[1]Sheet1!$C$2:$G$553,5,FALSE)=0,"",$L1286)</f>
        <v>#N/A</v>
      </c>
      <c r="P1286" s="72" t="e">
        <f>IF(VLOOKUP($B1286,[1]Sheet1!$D$2:$G$553,4,FALSE)=0,"",$L1286)</f>
        <v>#N/A</v>
      </c>
      <c r="Q1286" s="72" t="e">
        <f>IF(VLOOKUP($B1286,[1]Sheet1!$E$2:$G$553,3,FALSE)=0,"",$L1286)</f>
        <v>#N/A</v>
      </c>
      <c r="R1286" s="72" t="e">
        <f>IF(VLOOKUP($B1286,[1]Sheet1!$F$2:$G$553,2,FALSE)=0,"",$L1286)</f>
        <v>#N/A</v>
      </c>
      <c r="S1286" s="72" t="e">
        <f>COUNTIF([1]isolation_zones!$H$2:$H$1182,conductor_pz_summary_hftd_23_re!B1286)</f>
        <v>#VALUE!</v>
      </c>
    </row>
    <row r="1287" spans="1:19" x14ac:dyDescent="0.25">
      <c r="A1287" s="70">
        <v>6401</v>
      </c>
      <c r="B1287" s="71" t="s">
        <v>6111</v>
      </c>
      <c r="C1287" s="72">
        <v>252411104</v>
      </c>
      <c r="D1287" s="72" t="s">
        <v>1576</v>
      </c>
      <c r="E1287" s="72">
        <v>7792.84408603271</v>
      </c>
      <c r="F1287" s="72">
        <f t="shared" si="100"/>
        <v>4.8432840808158542</v>
      </c>
      <c r="G1287" s="73">
        <v>122</v>
      </c>
      <c r="H1287" s="72">
        <f t="shared" si="101"/>
        <v>5.0096487077307028</v>
      </c>
      <c r="I1287" s="74">
        <v>4.1062694325661502E-2</v>
      </c>
      <c r="J1287" s="75">
        <v>1286</v>
      </c>
      <c r="K1287" s="72">
        <f t="shared" si="102"/>
        <v>14787.074633415443</v>
      </c>
      <c r="L1287" s="72">
        <f t="shared" si="103"/>
        <v>1850.3785456235573</v>
      </c>
      <c r="M1287" s="72">
        <f t="shared" si="104"/>
        <v>7.4727635862126315E-2</v>
      </c>
      <c r="N1287" s="72" t="e">
        <f>IF(VLOOKUP(B1287,[1]Sheet1!$B$2:$G$553,6,FALSE)=0,"",L1287)</f>
        <v>#N/A</v>
      </c>
      <c r="O1287" s="72" t="e">
        <f>IF(VLOOKUP($B1287,[1]Sheet1!$C$2:$G$553,5,FALSE)=0,"",$L1287)</f>
        <v>#N/A</v>
      </c>
      <c r="P1287" s="72" t="e">
        <f>IF(VLOOKUP($B1287,[1]Sheet1!$D$2:$G$553,4,FALSE)=0,"",$L1287)</f>
        <v>#N/A</v>
      </c>
      <c r="Q1287" s="72" t="e">
        <f>IF(VLOOKUP($B1287,[1]Sheet1!$E$2:$G$553,3,FALSE)=0,"",$L1287)</f>
        <v>#N/A</v>
      </c>
      <c r="R1287" s="72" t="e">
        <f>IF(VLOOKUP($B1287,[1]Sheet1!$F$2:$G$553,2,FALSE)=0,"",$L1287)</f>
        <v>#N/A</v>
      </c>
      <c r="S1287" s="72" t="e">
        <f>COUNTIF([1]isolation_zones!$H$2:$H$1182,conductor_pz_summary_hftd_23_re!B1287)</f>
        <v>#VALUE!</v>
      </c>
    </row>
    <row r="1288" spans="1:19" x14ac:dyDescent="0.25">
      <c r="A1288" s="70">
        <v>9989</v>
      </c>
      <c r="B1288" s="71" t="s">
        <v>2937</v>
      </c>
      <c r="C1288" s="72">
        <v>103031102</v>
      </c>
      <c r="D1288" s="72" t="s">
        <v>211</v>
      </c>
      <c r="E1288" s="72">
        <v>4120.4561312109799</v>
      </c>
      <c r="F1288" s="72">
        <f t="shared" si="100"/>
        <v>2.5608801312684775</v>
      </c>
      <c r="G1288" s="73">
        <v>11</v>
      </c>
      <c r="H1288" s="72">
        <f t="shared" si="101"/>
        <v>0.4509292122214506</v>
      </c>
      <c r="I1288" s="74">
        <v>4.09935647474046E-2</v>
      </c>
      <c r="J1288" s="75">
        <v>1287</v>
      </c>
      <c r="K1288" s="72">
        <f t="shared" si="102"/>
        <v>14789.635513546711</v>
      </c>
      <c r="L1288" s="72">
        <f t="shared" si="103"/>
        <v>1849.927616411336</v>
      </c>
      <c r="M1288" s="72">
        <f t="shared" si="104"/>
        <v>7.4709425061936174E-2</v>
      </c>
      <c r="N1288" s="72" t="e">
        <f>IF(VLOOKUP(B1288,[1]Sheet1!$B$2:$G$553,6,FALSE)=0,"",L1288)</f>
        <v>#N/A</v>
      </c>
      <c r="O1288" s="72" t="e">
        <f>IF(VLOOKUP($B1288,[1]Sheet1!$C$2:$G$553,5,FALSE)=0,"",$L1288)</f>
        <v>#N/A</v>
      </c>
      <c r="P1288" s="72" t="e">
        <f>IF(VLOOKUP($B1288,[1]Sheet1!$D$2:$G$553,4,FALSE)=0,"",$L1288)</f>
        <v>#N/A</v>
      </c>
      <c r="Q1288" s="72" t="e">
        <f>IF(VLOOKUP($B1288,[1]Sheet1!$E$2:$G$553,3,FALSE)=0,"",$L1288)</f>
        <v>#N/A</v>
      </c>
      <c r="R1288" s="72" t="e">
        <f>IF(VLOOKUP($B1288,[1]Sheet1!$F$2:$G$553,2,FALSE)=0,"",$L1288)</f>
        <v>#N/A</v>
      </c>
      <c r="S1288" s="72" t="e">
        <f>COUNTIF([1]isolation_zones!$H$2:$H$1182,conductor_pz_summary_hftd_23_re!B1288)</f>
        <v>#VALUE!</v>
      </c>
    </row>
    <row r="1289" spans="1:19" x14ac:dyDescent="0.25">
      <c r="A1289" s="70">
        <v>3633</v>
      </c>
      <c r="B1289" s="71" t="s">
        <v>1746</v>
      </c>
      <c r="C1289" s="72">
        <v>103751102</v>
      </c>
      <c r="D1289" s="72" t="s">
        <v>145</v>
      </c>
      <c r="E1289" s="72">
        <v>34265.982701558001</v>
      </c>
      <c r="F1289" s="72">
        <f t="shared" si="100"/>
        <v>21.29644667592169</v>
      </c>
      <c r="G1289" s="73">
        <v>177</v>
      </c>
      <c r="H1289" s="72">
        <f t="shared" si="101"/>
        <v>7.2500155067644982</v>
      </c>
      <c r="I1289" s="74">
        <v>4.0960539586240102E-2</v>
      </c>
      <c r="J1289" s="75">
        <v>1288</v>
      </c>
      <c r="K1289" s="72">
        <f t="shared" si="102"/>
        <v>14810.931960222633</v>
      </c>
      <c r="L1289" s="72">
        <f t="shared" si="103"/>
        <v>1842.6776009045716</v>
      </c>
      <c r="M1289" s="72">
        <f t="shared" si="104"/>
        <v>7.4416632800555049E-2</v>
      </c>
      <c r="N1289" s="72" t="e">
        <f>IF(VLOOKUP(B1289,[1]Sheet1!$B$2:$G$553,6,FALSE)=0,"",L1289)</f>
        <v>#N/A</v>
      </c>
      <c r="O1289" s="72" t="e">
        <f>IF(VLOOKUP($B1289,[1]Sheet1!$C$2:$G$553,5,FALSE)=0,"",$L1289)</f>
        <v>#N/A</v>
      </c>
      <c r="P1289" s="72" t="e">
        <f>IF(VLOOKUP($B1289,[1]Sheet1!$D$2:$G$553,4,FALSE)=0,"",$L1289)</f>
        <v>#N/A</v>
      </c>
      <c r="Q1289" s="72" t="e">
        <f>IF(VLOOKUP($B1289,[1]Sheet1!$E$2:$G$553,3,FALSE)=0,"",$L1289)</f>
        <v>#N/A</v>
      </c>
      <c r="R1289" s="72" t="e">
        <f>IF(VLOOKUP($B1289,[1]Sheet1!$F$2:$G$553,2,FALSE)=0,"",$L1289)</f>
        <v>#N/A</v>
      </c>
      <c r="S1289" s="72" t="e">
        <f>COUNTIF([1]isolation_zones!$H$2:$H$1182,conductor_pz_summary_hftd_23_re!B1289)</f>
        <v>#VALUE!</v>
      </c>
    </row>
    <row r="1290" spans="1:19" x14ac:dyDescent="0.25">
      <c r="A1290" s="70">
        <v>7419</v>
      </c>
      <c r="B1290" s="71" t="s">
        <v>4118</v>
      </c>
      <c r="C1290" s="72">
        <v>163011102</v>
      </c>
      <c r="D1290" s="72" t="s">
        <v>872</v>
      </c>
      <c r="E1290" s="72">
        <v>2953.53904855273</v>
      </c>
      <c r="F1290" s="72">
        <f t="shared" si="100"/>
        <v>1.8356364503124487</v>
      </c>
      <c r="G1290" s="73">
        <v>21</v>
      </c>
      <c r="H1290" s="72">
        <f t="shared" si="101"/>
        <v>0.85758755229398365</v>
      </c>
      <c r="I1290" s="74">
        <v>4.0837502490189699E-2</v>
      </c>
      <c r="J1290" s="75">
        <v>1289</v>
      </c>
      <c r="K1290" s="72">
        <f t="shared" si="102"/>
        <v>14812.767596672946</v>
      </c>
      <c r="L1290" s="72">
        <f t="shared" si="103"/>
        <v>1841.8200133522776</v>
      </c>
      <c r="M1290" s="72">
        <f t="shared" si="104"/>
        <v>7.4381999081698277E-2</v>
      </c>
      <c r="N1290" s="72" t="e">
        <f>IF(VLOOKUP(B1290,[1]Sheet1!$B$2:$G$553,6,FALSE)=0,"",L1290)</f>
        <v>#N/A</v>
      </c>
      <c r="O1290" s="72" t="e">
        <f>IF(VLOOKUP($B1290,[1]Sheet1!$C$2:$G$553,5,FALSE)=0,"",$L1290)</f>
        <v>#N/A</v>
      </c>
      <c r="P1290" s="72" t="e">
        <f>IF(VLOOKUP($B1290,[1]Sheet1!$D$2:$G$553,4,FALSE)=0,"",$L1290)</f>
        <v>#N/A</v>
      </c>
      <c r="Q1290" s="72" t="e">
        <f>IF(VLOOKUP($B1290,[1]Sheet1!$E$2:$G$553,3,FALSE)=0,"",$L1290)</f>
        <v>#N/A</v>
      </c>
      <c r="R1290" s="72" t="e">
        <f>IF(VLOOKUP($B1290,[1]Sheet1!$F$2:$G$553,2,FALSE)=0,"",$L1290)</f>
        <v>#N/A</v>
      </c>
      <c r="S1290" s="72" t="e">
        <f>COUNTIF([1]isolation_zones!$H$2:$H$1182,conductor_pz_summary_hftd_23_re!B1290)</f>
        <v>#VALUE!</v>
      </c>
    </row>
    <row r="1291" spans="1:19" x14ac:dyDescent="0.25">
      <c r="A1291" s="70">
        <v>5589</v>
      </c>
      <c r="B1291" s="71" t="s">
        <v>3228</v>
      </c>
      <c r="C1291" s="72">
        <v>183041101</v>
      </c>
      <c r="D1291" s="72" t="s">
        <v>531</v>
      </c>
      <c r="E1291" s="72">
        <v>60717.956072147099</v>
      </c>
      <c r="F1291" s="72">
        <f t="shared" si="100"/>
        <v>37.736454985796833</v>
      </c>
      <c r="G1291" s="73">
        <v>283</v>
      </c>
      <c r="H1291" s="72">
        <f t="shared" si="101"/>
        <v>11.54635863847777</v>
      </c>
      <c r="I1291" s="74">
        <v>4.0799853846211202E-2</v>
      </c>
      <c r="J1291" s="75">
        <v>1290</v>
      </c>
      <c r="K1291" s="72">
        <f t="shared" si="102"/>
        <v>14850.504051658743</v>
      </c>
      <c r="L1291" s="72">
        <f t="shared" si="103"/>
        <v>1830.2736547137997</v>
      </c>
      <c r="M1291" s="72">
        <f t="shared" si="104"/>
        <v>7.3915698774709507E-2</v>
      </c>
      <c r="N1291" s="72" t="e">
        <f>IF(VLOOKUP(B1291,[1]Sheet1!$B$2:$G$553,6,FALSE)=0,"",L1291)</f>
        <v>#N/A</v>
      </c>
      <c r="O1291" s="72" t="e">
        <f>IF(VLOOKUP($B1291,[1]Sheet1!$C$2:$G$553,5,FALSE)=0,"",$L1291)</f>
        <v>#N/A</v>
      </c>
      <c r="P1291" s="72" t="e">
        <f>IF(VLOOKUP($B1291,[1]Sheet1!$D$2:$G$553,4,FALSE)=0,"",$L1291)</f>
        <v>#N/A</v>
      </c>
      <c r="Q1291" s="72" t="e">
        <f>IF(VLOOKUP($B1291,[1]Sheet1!$E$2:$G$553,3,FALSE)=0,"",$L1291)</f>
        <v>#N/A</v>
      </c>
      <c r="R1291" s="72" t="e">
        <f>IF(VLOOKUP($B1291,[1]Sheet1!$F$2:$G$553,2,FALSE)=0,"",$L1291)</f>
        <v>#N/A</v>
      </c>
      <c r="S1291" s="72" t="e">
        <f>COUNTIF([1]isolation_zones!$H$2:$H$1182,conductor_pz_summary_hftd_23_re!B1291)</f>
        <v>#VALUE!</v>
      </c>
    </row>
    <row r="1292" spans="1:19" x14ac:dyDescent="0.25">
      <c r="A1292" s="70">
        <v>2824</v>
      </c>
      <c r="B1292" s="71" t="s">
        <v>4301</v>
      </c>
      <c r="C1292" s="72">
        <v>42891101</v>
      </c>
      <c r="D1292" s="72" t="s">
        <v>477</v>
      </c>
      <c r="E1292" s="72">
        <v>9969.1209060369692</v>
      </c>
      <c r="F1292" s="72">
        <f t="shared" si="100"/>
        <v>6.1958489161199308</v>
      </c>
      <c r="G1292" s="73">
        <v>110</v>
      </c>
      <c r="H1292" s="72">
        <f t="shared" si="101"/>
        <v>4.4835150247274864</v>
      </c>
      <c r="I1292" s="74">
        <v>4.0759227497522602E-2</v>
      </c>
      <c r="J1292" s="75">
        <v>1291</v>
      </c>
      <c r="K1292" s="72">
        <f t="shared" si="102"/>
        <v>14856.699900574864</v>
      </c>
      <c r="L1292" s="72">
        <f t="shared" si="103"/>
        <v>1825.7901396890722</v>
      </c>
      <c r="M1292" s="72">
        <f t="shared" si="104"/>
        <v>7.3734631782259433E-2</v>
      </c>
      <c r="N1292" s="72" t="e">
        <f>IF(VLOOKUP(B1292,[1]Sheet1!$B$2:$G$553,6,FALSE)=0,"",L1292)</f>
        <v>#N/A</v>
      </c>
      <c r="O1292" s="72" t="e">
        <f>IF(VLOOKUP($B1292,[1]Sheet1!$C$2:$G$553,5,FALSE)=0,"",$L1292)</f>
        <v>#N/A</v>
      </c>
      <c r="P1292" s="72" t="e">
        <f>IF(VLOOKUP($B1292,[1]Sheet1!$D$2:$G$553,4,FALSE)=0,"",$L1292)</f>
        <v>#N/A</v>
      </c>
      <c r="Q1292" s="72" t="e">
        <f>IF(VLOOKUP($B1292,[1]Sheet1!$E$2:$G$553,3,FALSE)=0,"",$L1292)</f>
        <v>#N/A</v>
      </c>
      <c r="R1292" s="72" t="e">
        <f>IF(VLOOKUP($B1292,[1]Sheet1!$F$2:$G$553,2,FALSE)=0,"",$L1292)</f>
        <v>#N/A</v>
      </c>
      <c r="S1292" s="72" t="e">
        <f>COUNTIF([1]isolation_zones!$H$2:$H$1182,conductor_pz_summary_hftd_23_re!B1292)</f>
        <v>#VALUE!</v>
      </c>
    </row>
    <row r="1293" spans="1:19" x14ac:dyDescent="0.25">
      <c r="A1293" s="70">
        <v>612</v>
      </c>
      <c r="B1293" s="71" t="s">
        <v>3229</v>
      </c>
      <c r="C1293" s="72">
        <v>152261106</v>
      </c>
      <c r="D1293" s="72" t="s">
        <v>1492</v>
      </c>
      <c r="E1293" s="72">
        <v>62879.076090365299</v>
      </c>
      <c r="F1293" s="72">
        <f t="shared" si="100"/>
        <v>39.079599807560783</v>
      </c>
      <c r="G1293" s="73">
        <v>403</v>
      </c>
      <c r="H1293" s="72">
        <f t="shared" si="101"/>
        <v>16.400437714781511</v>
      </c>
      <c r="I1293" s="74">
        <v>4.0695875222782903E-2</v>
      </c>
      <c r="J1293" s="75">
        <v>1292</v>
      </c>
      <c r="K1293" s="72">
        <f t="shared" si="102"/>
        <v>14895.779500382425</v>
      </c>
      <c r="L1293" s="72">
        <f t="shared" si="103"/>
        <v>1809.3897019742908</v>
      </c>
      <c r="M1293" s="72">
        <f t="shared" si="104"/>
        <v>7.3072299233912327E-2</v>
      </c>
      <c r="N1293" s="72" t="e">
        <f>IF(VLOOKUP(B1293,[1]Sheet1!$B$2:$G$553,6,FALSE)=0,"",L1293)</f>
        <v>#N/A</v>
      </c>
      <c r="O1293" s="72" t="e">
        <f>IF(VLOOKUP($B1293,[1]Sheet1!$C$2:$G$553,5,FALSE)=0,"",$L1293)</f>
        <v>#N/A</v>
      </c>
      <c r="P1293" s="72" t="e">
        <f>IF(VLOOKUP($B1293,[1]Sheet1!$D$2:$G$553,4,FALSE)=0,"",$L1293)</f>
        <v>#N/A</v>
      </c>
      <c r="Q1293" s="72" t="e">
        <f>IF(VLOOKUP($B1293,[1]Sheet1!$E$2:$G$553,3,FALSE)=0,"",$L1293)</f>
        <v>#N/A</v>
      </c>
      <c r="R1293" s="72" t="e">
        <f>IF(VLOOKUP($B1293,[1]Sheet1!$F$2:$G$553,2,FALSE)=0,"",$L1293)</f>
        <v>#N/A</v>
      </c>
      <c r="S1293" s="72" t="e">
        <f>COUNTIF([1]isolation_zones!$H$2:$H$1182,conductor_pz_summary_hftd_23_re!B1293)</f>
        <v>#VALUE!</v>
      </c>
    </row>
    <row r="1294" spans="1:19" x14ac:dyDescent="0.25">
      <c r="A1294" s="70">
        <v>4758</v>
      </c>
      <c r="B1294" s="71" t="s">
        <v>3677</v>
      </c>
      <c r="C1294" s="72">
        <v>42681101</v>
      </c>
      <c r="D1294" s="72" t="s">
        <v>485</v>
      </c>
      <c r="E1294" s="72">
        <v>37584.613815686702</v>
      </c>
      <c r="F1294" s="72">
        <f t="shared" si="100"/>
        <v>23.358989319879864</v>
      </c>
      <c r="G1294" s="73">
        <v>151</v>
      </c>
      <c r="H1294" s="72">
        <f t="shared" si="101"/>
        <v>6.1450055712168306</v>
      </c>
      <c r="I1294" s="74">
        <v>4.0695401133886297E-2</v>
      </c>
      <c r="J1294" s="75">
        <v>1293</v>
      </c>
      <c r="K1294" s="72">
        <f t="shared" si="102"/>
        <v>14919.138489702305</v>
      </c>
      <c r="L1294" s="72">
        <f t="shared" si="103"/>
        <v>1803.2446964030739</v>
      </c>
      <c r="M1294" s="72">
        <f t="shared" si="104"/>
        <v>7.2824132857479393E-2</v>
      </c>
      <c r="N1294" s="72" t="e">
        <f>IF(VLOOKUP(B1294,[1]Sheet1!$B$2:$G$553,6,FALSE)=0,"",L1294)</f>
        <v>#N/A</v>
      </c>
      <c r="O1294" s="72" t="e">
        <f>IF(VLOOKUP($B1294,[1]Sheet1!$C$2:$G$553,5,FALSE)=0,"",$L1294)</f>
        <v>#N/A</v>
      </c>
      <c r="P1294" s="72" t="e">
        <f>IF(VLOOKUP($B1294,[1]Sheet1!$D$2:$G$553,4,FALSE)=0,"",$L1294)</f>
        <v>#N/A</v>
      </c>
      <c r="Q1294" s="72" t="e">
        <f>IF(VLOOKUP($B1294,[1]Sheet1!$E$2:$G$553,3,FALSE)=0,"",$L1294)</f>
        <v>#N/A</v>
      </c>
      <c r="R1294" s="72" t="e">
        <f>IF(VLOOKUP($B1294,[1]Sheet1!$F$2:$G$553,2,FALSE)=0,"",$L1294)</f>
        <v>#N/A</v>
      </c>
      <c r="S1294" s="72" t="e">
        <f>COUNTIF([1]isolation_zones!$H$2:$H$1182,conductor_pz_summary_hftd_23_re!B1294)</f>
        <v>#VALUE!</v>
      </c>
    </row>
    <row r="1295" spans="1:19" x14ac:dyDescent="0.25">
      <c r="A1295" s="70">
        <v>7625</v>
      </c>
      <c r="B1295" s="71" t="s">
        <v>6112</v>
      </c>
      <c r="C1295" s="72">
        <v>182541103</v>
      </c>
      <c r="D1295" s="72" t="s">
        <v>833</v>
      </c>
      <c r="E1295" s="72">
        <v>56011.612348494302</v>
      </c>
      <c r="F1295" s="72">
        <f t="shared" si="100"/>
        <v>34.811443348970975</v>
      </c>
      <c r="G1295" s="73">
        <v>349</v>
      </c>
      <c r="H1295" s="72">
        <f t="shared" si="101"/>
        <v>14.185669759353999</v>
      </c>
      <c r="I1295" s="74">
        <v>4.0646618221644698E-2</v>
      </c>
      <c r="J1295" s="75">
        <v>1294</v>
      </c>
      <c r="K1295" s="72">
        <f t="shared" si="102"/>
        <v>14953.949933051277</v>
      </c>
      <c r="L1295" s="72">
        <f t="shared" si="103"/>
        <v>1789.05902664372</v>
      </c>
      <c r="M1295" s="72">
        <f t="shared" si="104"/>
        <v>7.2251243830666695E-2</v>
      </c>
      <c r="N1295" s="72" t="e">
        <f>IF(VLOOKUP(B1295,[1]Sheet1!$B$2:$G$553,6,FALSE)=0,"",L1295)</f>
        <v>#N/A</v>
      </c>
      <c r="O1295" s="72" t="e">
        <f>IF(VLOOKUP($B1295,[1]Sheet1!$C$2:$G$553,5,FALSE)=0,"",$L1295)</f>
        <v>#N/A</v>
      </c>
      <c r="P1295" s="72" t="e">
        <f>IF(VLOOKUP($B1295,[1]Sheet1!$D$2:$G$553,4,FALSE)=0,"",$L1295)</f>
        <v>#N/A</v>
      </c>
      <c r="Q1295" s="72" t="e">
        <f>IF(VLOOKUP($B1295,[1]Sheet1!$E$2:$G$553,3,FALSE)=0,"",$L1295)</f>
        <v>#N/A</v>
      </c>
      <c r="R1295" s="72" t="e">
        <f>IF(VLOOKUP($B1295,[1]Sheet1!$F$2:$G$553,2,FALSE)=0,"",$L1295)</f>
        <v>#N/A</v>
      </c>
      <c r="S1295" s="72" t="e">
        <f>COUNTIF([1]isolation_zones!$H$2:$H$1182,conductor_pz_summary_hftd_23_re!B1295)</f>
        <v>#VALUE!</v>
      </c>
    </row>
    <row r="1296" spans="1:19" x14ac:dyDescent="0.25">
      <c r="A1296" s="70">
        <v>3291</v>
      </c>
      <c r="B1296" s="71" t="s">
        <v>3463</v>
      </c>
      <c r="C1296" s="72">
        <v>192311142</v>
      </c>
      <c r="D1296" s="72" t="s">
        <v>147</v>
      </c>
      <c r="E1296" s="72">
        <v>11579.671989251099</v>
      </c>
      <c r="F1296" s="72">
        <f t="shared" si="100"/>
        <v>7.1968129206035423</v>
      </c>
      <c r="G1296" s="73">
        <v>58</v>
      </c>
      <c r="H1296" s="72">
        <f t="shared" si="101"/>
        <v>2.3572469036726131</v>
      </c>
      <c r="I1296" s="74">
        <v>4.06421879943554E-2</v>
      </c>
      <c r="J1296" s="75">
        <v>1295</v>
      </c>
      <c r="K1296" s="72">
        <f t="shared" si="102"/>
        <v>14961.146745971881</v>
      </c>
      <c r="L1296" s="72">
        <f t="shared" si="103"/>
        <v>1786.7017797400474</v>
      </c>
      <c r="M1296" s="72">
        <f t="shared" si="104"/>
        <v>7.2156046289238537E-2</v>
      </c>
      <c r="N1296" s="72" t="e">
        <f>IF(VLOOKUP(B1296,[1]Sheet1!$B$2:$G$553,6,FALSE)=0,"",L1296)</f>
        <v>#N/A</v>
      </c>
      <c r="O1296" s="72" t="e">
        <f>IF(VLOOKUP($B1296,[1]Sheet1!$C$2:$G$553,5,FALSE)=0,"",$L1296)</f>
        <v>#N/A</v>
      </c>
      <c r="P1296" s="72" t="e">
        <f>IF(VLOOKUP($B1296,[1]Sheet1!$D$2:$G$553,4,FALSE)=0,"",$L1296)</f>
        <v>#N/A</v>
      </c>
      <c r="Q1296" s="72" t="e">
        <f>IF(VLOOKUP($B1296,[1]Sheet1!$E$2:$G$553,3,FALSE)=0,"",$L1296)</f>
        <v>#N/A</v>
      </c>
      <c r="R1296" s="72" t="e">
        <f>IF(VLOOKUP($B1296,[1]Sheet1!$F$2:$G$553,2,FALSE)=0,"",$L1296)</f>
        <v>#N/A</v>
      </c>
      <c r="S1296" s="72" t="e">
        <f>COUNTIF([1]isolation_zones!$H$2:$H$1182,conductor_pz_summary_hftd_23_re!B1296)</f>
        <v>#VALUE!</v>
      </c>
    </row>
    <row r="1297" spans="1:19" x14ac:dyDescent="0.25">
      <c r="A1297" s="70">
        <v>2753</v>
      </c>
      <c r="B1297" s="71" t="s">
        <v>3746</v>
      </c>
      <c r="C1297" s="72">
        <v>43411101</v>
      </c>
      <c r="D1297" s="72" t="s">
        <v>1160</v>
      </c>
      <c r="E1297" s="72">
        <v>15255.835623511301</v>
      </c>
      <c r="F1297" s="72">
        <f t="shared" si="100"/>
        <v>9.4815634701748301</v>
      </c>
      <c r="G1297" s="73">
        <v>124</v>
      </c>
      <c r="H1297" s="72">
        <f t="shared" si="101"/>
        <v>5.026297713992105</v>
      </c>
      <c r="I1297" s="74">
        <v>4.0534658983807301E-2</v>
      </c>
      <c r="J1297" s="75">
        <v>1296</v>
      </c>
      <c r="K1297" s="72">
        <f t="shared" si="102"/>
        <v>14970.628309442056</v>
      </c>
      <c r="L1297" s="72">
        <f t="shared" si="103"/>
        <v>1781.6754820260553</v>
      </c>
      <c r="M1297" s="72">
        <f t="shared" si="104"/>
        <v>7.1953058989048427E-2</v>
      </c>
      <c r="N1297" s="72" t="e">
        <f>IF(VLOOKUP(B1297,[1]Sheet1!$B$2:$G$553,6,FALSE)=0,"",L1297)</f>
        <v>#N/A</v>
      </c>
      <c r="O1297" s="72" t="e">
        <f>IF(VLOOKUP($B1297,[1]Sheet1!$C$2:$G$553,5,FALSE)=0,"",$L1297)</f>
        <v>#N/A</v>
      </c>
      <c r="P1297" s="72" t="e">
        <f>IF(VLOOKUP($B1297,[1]Sheet1!$D$2:$G$553,4,FALSE)=0,"",$L1297)</f>
        <v>#N/A</v>
      </c>
      <c r="Q1297" s="72" t="e">
        <f>IF(VLOOKUP($B1297,[1]Sheet1!$E$2:$G$553,3,FALSE)=0,"",$L1297)</f>
        <v>#N/A</v>
      </c>
      <c r="R1297" s="72" t="e">
        <f>IF(VLOOKUP($B1297,[1]Sheet1!$F$2:$G$553,2,FALSE)=0,"",$L1297)</f>
        <v>#N/A</v>
      </c>
      <c r="S1297" s="72" t="e">
        <f>COUNTIF([1]isolation_zones!$H$2:$H$1182,conductor_pz_summary_hftd_23_re!B1297)</f>
        <v>#VALUE!</v>
      </c>
    </row>
    <row r="1298" spans="1:19" x14ac:dyDescent="0.25">
      <c r="A1298" s="70">
        <v>6226</v>
      </c>
      <c r="B1298" s="71" t="s">
        <v>1854</v>
      </c>
      <c r="C1298" s="72">
        <v>42561107</v>
      </c>
      <c r="D1298" s="72" t="s">
        <v>315</v>
      </c>
      <c r="E1298" s="72">
        <v>18868.376842368602</v>
      </c>
      <c r="F1298" s="72">
        <f t="shared" si="100"/>
        <v>11.726772431552892</v>
      </c>
      <c r="G1298" s="73">
        <v>142</v>
      </c>
      <c r="H1298" s="72">
        <f t="shared" si="101"/>
        <v>5.7514494413491235</v>
      </c>
      <c r="I1298" s="74">
        <v>4.0503165079923402E-2</v>
      </c>
      <c r="J1298" s="75">
        <v>1297</v>
      </c>
      <c r="K1298" s="72">
        <f t="shared" si="102"/>
        <v>14982.355081873609</v>
      </c>
      <c r="L1298" s="72">
        <f t="shared" si="103"/>
        <v>1775.9240325847061</v>
      </c>
      <c r="M1298" s="72">
        <f t="shared" si="104"/>
        <v>7.1720786397826961E-2</v>
      </c>
      <c r="N1298" s="72" t="e">
        <f>IF(VLOOKUP(B1298,[1]Sheet1!$B$2:$G$553,6,FALSE)=0,"",L1298)</f>
        <v>#N/A</v>
      </c>
      <c r="O1298" s="72" t="e">
        <f>IF(VLOOKUP($B1298,[1]Sheet1!$C$2:$G$553,5,FALSE)=0,"",$L1298)</f>
        <v>#N/A</v>
      </c>
      <c r="P1298" s="72" t="e">
        <f>IF(VLOOKUP($B1298,[1]Sheet1!$D$2:$G$553,4,FALSE)=0,"",$L1298)</f>
        <v>#N/A</v>
      </c>
      <c r="Q1298" s="72" t="e">
        <f>IF(VLOOKUP($B1298,[1]Sheet1!$E$2:$G$553,3,FALSE)=0,"",$L1298)</f>
        <v>#N/A</v>
      </c>
      <c r="R1298" s="72" t="e">
        <f>IF(VLOOKUP($B1298,[1]Sheet1!$F$2:$G$553,2,FALSE)=0,"",$L1298)</f>
        <v>#N/A</v>
      </c>
      <c r="S1298" s="72" t="e">
        <f>COUNTIF([1]isolation_zones!$H$2:$H$1182,conductor_pz_summary_hftd_23_re!B1298)</f>
        <v>#VALUE!</v>
      </c>
    </row>
    <row r="1299" spans="1:19" x14ac:dyDescent="0.25">
      <c r="A1299" s="70">
        <v>6297</v>
      </c>
      <c r="B1299" s="71" t="s">
        <v>4517</v>
      </c>
      <c r="C1299" s="72">
        <v>163781701</v>
      </c>
      <c r="D1299" s="72" t="s">
        <v>996</v>
      </c>
      <c r="E1299" s="72">
        <v>8222.4339479598402</v>
      </c>
      <c r="F1299" s="72">
        <f t="shared" si="100"/>
        <v>5.1102759154504911</v>
      </c>
      <c r="G1299" s="73">
        <v>55</v>
      </c>
      <c r="H1299" s="72">
        <f t="shared" si="101"/>
        <v>2.2201343542913867</v>
      </c>
      <c r="I1299" s="74">
        <v>4.0366079168934303E-2</v>
      </c>
      <c r="J1299" s="75">
        <v>1298</v>
      </c>
      <c r="K1299" s="72">
        <f t="shared" si="102"/>
        <v>14987.46535778906</v>
      </c>
      <c r="L1299" s="72">
        <f t="shared" si="103"/>
        <v>1773.7038982304148</v>
      </c>
      <c r="M1299" s="72">
        <f t="shared" si="104"/>
        <v>7.1631126153989366E-2</v>
      </c>
      <c r="N1299" s="72" t="e">
        <f>IF(VLOOKUP(B1299,[1]Sheet1!$B$2:$G$553,6,FALSE)=0,"",L1299)</f>
        <v>#N/A</v>
      </c>
      <c r="O1299" s="72" t="e">
        <f>IF(VLOOKUP($B1299,[1]Sheet1!$C$2:$G$553,5,FALSE)=0,"",$L1299)</f>
        <v>#N/A</v>
      </c>
      <c r="P1299" s="72" t="e">
        <f>IF(VLOOKUP($B1299,[1]Sheet1!$D$2:$G$553,4,FALSE)=0,"",$L1299)</f>
        <v>#N/A</v>
      </c>
      <c r="Q1299" s="72" t="e">
        <f>IF(VLOOKUP($B1299,[1]Sheet1!$E$2:$G$553,3,FALSE)=0,"",$L1299)</f>
        <v>#N/A</v>
      </c>
      <c r="R1299" s="72" t="e">
        <f>IF(VLOOKUP($B1299,[1]Sheet1!$F$2:$G$553,2,FALSE)=0,"",$L1299)</f>
        <v>#N/A</v>
      </c>
      <c r="S1299" s="72" t="e">
        <f>COUNTIF([1]isolation_zones!$H$2:$H$1182,conductor_pz_summary_hftd_23_re!B1299)</f>
        <v>#VALUE!</v>
      </c>
    </row>
    <row r="1300" spans="1:19" x14ac:dyDescent="0.25">
      <c r="A1300" s="70">
        <v>4946</v>
      </c>
      <c r="B1300" s="71" t="s">
        <v>1729</v>
      </c>
      <c r="C1300" s="72">
        <v>102911103</v>
      </c>
      <c r="D1300" s="72" t="s">
        <v>705</v>
      </c>
      <c r="E1300" s="72">
        <v>38264.427700231397</v>
      </c>
      <c r="F1300" s="72">
        <f t="shared" si="100"/>
        <v>23.781496395420383</v>
      </c>
      <c r="G1300" s="73">
        <v>217</v>
      </c>
      <c r="H1300" s="72">
        <f t="shared" si="101"/>
        <v>8.7412442609618246</v>
      </c>
      <c r="I1300" s="74">
        <v>4.0282231617335601E-2</v>
      </c>
      <c r="J1300" s="75">
        <v>1299</v>
      </c>
      <c r="K1300" s="72">
        <f t="shared" si="102"/>
        <v>15011.246854184481</v>
      </c>
      <c r="L1300" s="72">
        <f t="shared" si="103"/>
        <v>1764.962653969453</v>
      </c>
      <c r="M1300" s="72">
        <f t="shared" si="104"/>
        <v>7.1278110540151859E-2</v>
      </c>
      <c r="N1300" s="72" t="e">
        <f>IF(VLOOKUP(B1300,[1]Sheet1!$B$2:$G$553,6,FALSE)=0,"",L1300)</f>
        <v>#N/A</v>
      </c>
      <c r="O1300" s="72" t="e">
        <f>IF(VLOOKUP($B1300,[1]Sheet1!$C$2:$G$553,5,FALSE)=0,"",$L1300)</f>
        <v>#N/A</v>
      </c>
      <c r="P1300" s="72" t="e">
        <f>IF(VLOOKUP($B1300,[1]Sheet1!$D$2:$G$553,4,FALSE)=0,"",$L1300)</f>
        <v>#N/A</v>
      </c>
      <c r="Q1300" s="72" t="e">
        <f>IF(VLOOKUP($B1300,[1]Sheet1!$E$2:$G$553,3,FALSE)=0,"",$L1300)</f>
        <v>#N/A</v>
      </c>
      <c r="R1300" s="72" t="e">
        <f>IF(VLOOKUP($B1300,[1]Sheet1!$F$2:$G$553,2,FALSE)=0,"",$L1300)</f>
        <v>#N/A</v>
      </c>
      <c r="S1300" s="72" t="e">
        <f>COUNTIF([1]isolation_zones!$H$2:$H$1182,conductor_pz_summary_hftd_23_re!B1300)</f>
        <v>#VALUE!</v>
      </c>
    </row>
    <row r="1301" spans="1:19" x14ac:dyDescent="0.25">
      <c r="A1301" s="70">
        <v>3803</v>
      </c>
      <c r="B1301" s="71" t="s">
        <v>3991</v>
      </c>
      <c r="C1301" s="72">
        <v>162211101</v>
      </c>
      <c r="D1301" s="72" t="s">
        <v>1086</v>
      </c>
      <c r="E1301" s="72">
        <v>16846.519703791699</v>
      </c>
      <c r="F1301" s="72">
        <f t="shared" si="100"/>
        <v>10.470180052076879</v>
      </c>
      <c r="G1301" s="73">
        <v>203</v>
      </c>
      <c r="H1301" s="72">
        <f t="shared" si="101"/>
        <v>8.1670971917566053</v>
      </c>
      <c r="I1301" s="74">
        <v>4.0232005870722197E-2</v>
      </c>
      <c r="J1301" s="75">
        <v>1300</v>
      </c>
      <c r="K1301" s="72">
        <f t="shared" si="102"/>
        <v>15021.717034236557</v>
      </c>
      <c r="L1301" s="72">
        <f t="shared" si="103"/>
        <v>1756.7955567776964</v>
      </c>
      <c r="M1301" s="72">
        <f t="shared" si="104"/>
        <v>7.0948281886204445E-2</v>
      </c>
      <c r="N1301" s="72" t="e">
        <f>IF(VLOOKUP(B1301,[1]Sheet1!$B$2:$G$553,6,FALSE)=0,"",L1301)</f>
        <v>#N/A</v>
      </c>
      <c r="O1301" s="72" t="e">
        <f>IF(VLOOKUP($B1301,[1]Sheet1!$C$2:$G$553,5,FALSE)=0,"",$L1301)</f>
        <v>#N/A</v>
      </c>
      <c r="P1301" s="72" t="e">
        <f>IF(VLOOKUP($B1301,[1]Sheet1!$D$2:$G$553,4,FALSE)=0,"",$L1301)</f>
        <v>#N/A</v>
      </c>
      <c r="Q1301" s="72" t="e">
        <f>IF(VLOOKUP($B1301,[1]Sheet1!$E$2:$G$553,3,FALSE)=0,"",$L1301)</f>
        <v>#N/A</v>
      </c>
      <c r="R1301" s="72" t="e">
        <f>IF(VLOOKUP($B1301,[1]Sheet1!$F$2:$G$553,2,FALSE)=0,"",$L1301)</f>
        <v>#N/A</v>
      </c>
      <c r="S1301" s="72" t="e">
        <f>COUNTIF([1]isolation_zones!$H$2:$H$1182,conductor_pz_summary_hftd_23_re!B1301)</f>
        <v>#VALUE!</v>
      </c>
    </row>
    <row r="1302" spans="1:19" x14ac:dyDescent="0.25">
      <c r="A1302" s="70">
        <v>601</v>
      </c>
      <c r="B1302" s="71" t="s">
        <v>1806</v>
      </c>
      <c r="C1302" s="72">
        <v>152181102</v>
      </c>
      <c r="D1302" s="72" t="s">
        <v>299</v>
      </c>
      <c r="E1302" s="72">
        <v>44861.554298871102</v>
      </c>
      <c r="F1302" s="72">
        <f t="shared" si="100"/>
        <v>27.881637227390367</v>
      </c>
      <c r="G1302" s="73">
        <v>264</v>
      </c>
      <c r="H1302" s="72">
        <f t="shared" si="101"/>
        <v>10.611706176318481</v>
      </c>
      <c r="I1302" s="74">
        <v>4.0195856728479099E-2</v>
      </c>
      <c r="J1302" s="75">
        <v>1301</v>
      </c>
      <c r="K1302" s="72">
        <f t="shared" si="102"/>
        <v>15049.598671463948</v>
      </c>
      <c r="L1302" s="72">
        <f t="shared" si="103"/>
        <v>1746.183850601378</v>
      </c>
      <c r="M1302" s="72">
        <f t="shared" si="104"/>
        <v>7.0519727568551266E-2</v>
      </c>
      <c r="N1302" s="72" t="e">
        <f>IF(VLOOKUP(B1302,[1]Sheet1!$B$2:$G$553,6,FALSE)=0,"",L1302)</f>
        <v>#N/A</v>
      </c>
      <c r="O1302" s="72" t="e">
        <f>IF(VLOOKUP($B1302,[1]Sheet1!$C$2:$G$553,5,FALSE)=0,"",$L1302)</f>
        <v>#N/A</v>
      </c>
      <c r="P1302" s="72" t="e">
        <f>IF(VLOOKUP($B1302,[1]Sheet1!$D$2:$G$553,4,FALSE)=0,"",$L1302)</f>
        <v>#N/A</v>
      </c>
      <c r="Q1302" s="72" t="e">
        <f>IF(VLOOKUP($B1302,[1]Sheet1!$E$2:$G$553,3,FALSE)=0,"",$L1302)</f>
        <v>#N/A</v>
      </c>
      <c r="R1302" s="72" t="e">
        <f>IF(VLOOKUP($B1302,[1]Sheet1!$F$2:$G$553,2,FALSE)=0,"",$L1302)</f>
        <v>#N/A</v>
      </c>
      <c r="S1302" s="72" t="e">
        <f>COUNTIF([1]isolation_zones!$H$2:$H$1182,conductor_pz_summary_hftd_23_re!B1302)</f>
        <v>#VALUE!</v>
      </c>
    </row>
    <row r="1303" spans="1:19" x14ac:dyDescent="0.25">
      <c r="A1303" s="70">
        <v>3937</v>
      </c>
      <c r="B1303" s="71" t="s">
        <v>6113</v>
      </c>
      <c r="C1303" s="72">
        <v>254151101</v>
      </c>
      <c r="D1303" s="72" t="s">
        <v>1018</v>
      </c>
      <c r="E1303" s="72">
        <v>33994.9383950056</v>
      </c>
      <c r="F1303" s="72">
        <f t="shared" si="100"/>
        <v>21.12799154444102</v>
      </c>
      <c r="G1303" s="73">
        <v>168</v>
      </c>
      <c r="H1303" s="72">
        <f t="shared" si="101"/>
        <v>6.7464024322090195</v>
      </c>
      <c r="I1303" s="74">
        <v>4.0157157334577497E-2</v>
      </c>
      <c r="J1303" s="75">
        <v>1302</v>
      </c>
      <c r="K1303" s="72">
        <f t="shared" si="102"/>
        <v>15070.726663008389</v>
      </c>
      <c r="L1303" s="72">
        <f t="shared" si="103"/>
        <v>1739.4374481691691</v>
      </c>
      <c r="M1303" s="72">
        <f t="shared" si="104"/>
        <v>7.0247273747939334E-2</v>
      </c>
      <c r="N1303" s="72" t="e">
        <f>IF(VLOOKUP(B1303,[1]Sheet1!$B$2:$G$553,6,FALSE)=0,"",L1303)</f>
        <v>#N/A</v>
      </c>
      <c r="O1303" s="72" t="e">
        <f>IF(VLOOKUP($B1303,[1]Sheet1!$C$2:$G$553,5,FALSE)=0,"",$L1303)</f>
        <v>#N/A</v>
      </c>
      <c r="P1303" s="72" t="e">
        <f>IF(VLOOKUP($B1303,[1]Sheet1!$D$2:$G$553,4,FALSE)=0,"",$L1303)</f>
        <v>#N/A</v>
      </c>
      <c r="Q1303" s="72" t="e">
        <f>IF(VLOOKUP($B1303,[1]Sheet1!$E$2:$G$553,3,FALSE)=0,"",$L1303)</f>
        <v>#N/A</v>
      </c>
      <c r="R1303" s="72" t="e">
        <f>IF(VLOOKUP($B1303,[1]Sheet1!$F$2:$G$553,2,FALSE)=0,"",$L1303)</f>
        <v>#N/A</v>
      </c>
      <c r="S1303" s="72" t="e">
        <f>COUNTIF([1]isolation_zones!$H$2:$H$1182,conductor_pz_summary_hftd_23_re!B1303)</f>
        <v>#VALUE!</v>
      </c>
    </row>
    <row r="1304" spans="1:19" x14ac:dyDescent="0.25">
      <c r="A1304" s="70">
        <v>3563</v>
      </c>
      <c r="B1304" s="71" t="s">
        <v>2040</v>
      </c>
      <c r="C1304" s="72">
        <v>153652109</v>
      </c>
      <c r="D1304" s="72" t="s">
        <v>803</v>
      </c>
      <c r="E1304" s="72">
        <v>9238.0471703995609</v>
      </c>
      <c r="F1304" s="72">
        <f t="shared" si="100"/>
        <v>5.7414836360469614</v>
      </c>
      <c r="G1304" s="73">
        <v>74</v>
      </c>
      <c r="H1304" s="72">
        <f t="shared" si="101"/>
        <v>2.9697214788158854</v>
      </c>
      <c r="I1304" s="74">
        <v>4.0131371335349802E-2</v>
      </c>
      <c r="J1304" s="75">
        <v>1303</v>
      </c>
      <c r="K1304" s="72">
        <f t="shared" si="102"/>
        <v>15076.468146644436</v>
      </c>
      <c r="L1304" s="72">
        <f t="shared" si="103"/>
        <v>1736.4677266903532</v>
      </c>
      <c r="M1304" s="72">
        <f t="shared" si="104"/>
        <v>7.0127341388257713E-2</v>
      </c>
      <c r="N1304" s="72" t="e">
        <f>IF(VLOOKUP(B1304,[1]Sheet1!$B$2:$G$553,6,FALSE)=0,"",L1304)</f>
        <v>#N/A</v>
      </c>
      <c r="O1304" s="72" t="e">
        <f>IF(VLOOKUP($B1304,[1]Sheet1!$C$2:$G$553,5,FALSE)=0,"",$L1304)</f>
        <v>#N/A</v>
      </c>
      <c r="P1304" s="72" t="e">
        <f>IF(VLOOKUP($B1304,[1]Sheet1!$D$2:$G$553,4,FALSE)=0,"",$L1304)</f>
        <v>#N/A</v>
      </c>
      <c r="Q1304" s="72" t="e">
        <f>IF(VLOOKUP($B1304,[1]Sheet1!$E$2:$G$553,3,FALSE)=0,"",$L1304)</f>
        <v>#N/A</v>
      </c>
      <c r="R1304" s="72" t="e">
        <f>IF(VLOOKUP($B1304,[1]Sheet1!$F$2:$G$553,2,FALSE)=0,"",$L1304)</f>
        <v>#N/A</v>
      </c>
      <c r="S1304" s="72" t="e">
        <f>COUNTIF([1]isolation_zones!$H$2:$H$1182,conductor_pz_summary_hftd_23_re!B1304)</f>
        <v>#VALUE!</v>
      </c>
    </row>
    <row r="1305" spans="1:19" x14ac:dyDescent="0.25">
      <c r="A1305" s="70">
        <v>639</v>
      </c>
      <c r="B1305" s="71" t="s">
        <v>2222</v>
      </c>
      <c r="C1305" s="72">
        <v>42681101</v>
      </c>
      <c r="D1305" s="72" t="s">
        <v>485</v>
      </c>
      <c r="E1305" s="72">
        <v>9580.0030374171802</v>
      </c>
      <c r="F1305" s="72">
        <f t="shared" si="100"/>
        <v>5.9540105888236052</v>
      </c>
      <c r="G1305" s="73">
        <v>90</v>
      </c>
      <c r="H1305" s="72">
        <f t="shared" si="101"/>
        <v>3.610400597446779</v>
      </c>
      <c r="I1305" s="74">
        <v>4.0115562193853101E-2</v>
      </c>
      <c r="J1305" s="75">
        <v>1304</v>
      </c>
      <c r="K1305" s="72">
        <f t="shared" si="102"/>
        <v>15082.422157233259</v>
      </c>
      <c r="L1305" s="72">
        <f t="shared" si="103"/>
        <v>1732.8573260929063</v>
      </c>
      <c r="M1305" s="72">
        <f t="shared" si="104"/>
        <v>6.9981535168335565E-2</v>
      </c>
      <c r="N1305" s="72" t="e">
        <f>IF(VLOOKUP(B1305,[1]Sheet1!$B$2:$G$553,6,FALSE)=0,"",L1305)</f>
        <v>#N/A</v>
      </c>
      <c r="O1305" s="72" t="e">
        <f>IF(VLOOKUP($B1305,[1]Sheet1!$C$2:$G$553,5,FALSE)=0,"",$L1305)</f>
        <v>#N/A</v>
      </c>
      <c r="P1305" s="72" t="e">
        <f>IF(VLOOKUP($B1305,[1]Sheet1!$D$2:$G$553,4,FALSE)=0,"",$L1305)</f>
        <v>#N/A</v>
      </c>
      <c r="Q1305" s="72" t="e">
        <f>IF(VLOOKUP($B1305,[1]Sheet1!$E$2:$G$553,3,FALSE)=0,"",$L1305)</f>
        <v>#N/A</v>
      </c>
      <c r="R1305" s="72" t="e">
        <f>IF(VLOOKUP($B1305,[1]Sheet1!$F$2:$G$553,2,FALSE)=0,"",$L1305)</f>
        <v>#N/A</v>
      </c>
      <c r="S1305" s="72" t="e">
        <f>COUNTIF([1]isolation_zones!$H$2:$H$1182,conductor_pz_summary_hftd_23_re!B1305)</f>
        <v>#VALUE!</v>
      </c>
    </row>
    <row r="1306" spans="1:19" x14ac:dyDescent="0.25">
      <c r="A1306" s="70">
        <v>8583</v>
      </c>
      <c r="B1306" s="71" t="s">
        <v>6114</v>
      </c>
      <c r="C1306" s="72">
        <v>42771111</v>
      </c>
      <c r="D1306" s="72" t="s">
        <v>665</v>
      </c>
      <c r="E1306" s="72">
        <v>264.32074702938098</v>
      </c>
      <c r="F1306" s="72">
        <f t="shared" si="100"/>
        <v>0.16427641207543878</v>
      </c>
      <c r="G1306" s="73">
        <v>8</v>
      </c>
      <c r="H1306" s="72">
        <f t="shared" si="101"/>
        <v>0.3207941151982896</v>
      </c>
      <c r="I1306" s="74">
        <v>4.00992643997862E-2</v>
      </c>
      <c r="J1306" s="75">
        <v>1305</v>
      </c>
      <c r="K1306" s="72">
        <f t="shared" si="102"/>
        <v>15082.586433645334</v>
      </c>
      <c r="L1306" s="72">
        <f t="shared" si="103"/>
        <v>1732.5365319777079</v>
      </c>
      <c r="M1306" s="72">
        <f t="shared" si="104"/>
        <v>6.9968579880951828E-2</v>
      </c>
      <c r="N1306" s="72" t="e">
        <f>IF(VLOOKUP(B1306,[1]Sheet1!$B$2:$G$553,6,FALSE)=0,"",L1306)</f>
        <v>#N/A</v>
      </c>
      <c r="O1306" s="72" t="e">
        <f>IF(VLOOKUP($B1306,[1]Sheet1!$C$2:$G$553,5,FALSE)=0,"",$L1306)</f>
        <v>#N/A</v>
      </c>
      <c r="P1306" s="72" t="e">
        <f>IF(VLOOKUP($B1306,[1]Sheet1!$D$2:$G$553,4,FALSE)=0,"",$L1306)</f>
        <v>#N/A</v>
      </c>
      <c r="Q1306" s="72" t="e">
        <f>IF(VLOOKUP($B1306,[1]Sheet1!$E$2:$G$553,3,FALSE)=0,"",$L1306)</f>
        <v>#N/A</v>
      </c>
      <c r="R1306" s="72" t="e">
        <f>IF(VLOOKUP($B1306,[1]Sheet1!$F$2:$G$553,2,FALSE)=0,"",$L1306)</f>
        <v>#N/A</v>
      </c>
      <c r="S1306" s="72" t="e">
        <f>COUNTIF([1]isolation_zones!$H$2:$H$1182,conductor_pz_summary_hftd_23_re!B1306)</f>
        <v>#VALUE!</v>
      </c>
    </row>
    <row r="1307" spans="1:19" x14ac:dyDescent="0.25">
      <c r="A1307" s="70">
        <v>6071</v>
      </c>
      <c r="B1307" s="71" t="s">
        <v>3179</v>
      </c>
      <c r="C1307" s="72">
        <v>153652109</v>
      </c>
      <c r="D1307" s="72" t="s">
        <v>803</v>
      </c>
      <c r="E1307" s="72">
        <v>29957.8136792716</v>
      </c>
      <c r="F1307" s="72">
        <f t="shared" si="100"/>
        <v>18.618902224531759</v>
      </c>
      <c r="G1307" s="73">
        <v>208</v>
      </c>
      <c r="H1307" s="72">
        <f t="shared" si="101"/>
        <v>8.3022201100570161</v>
      </c>
      <c r="I1307" s="74">
        <v>3.9914519759889501E-2</v>
      </c>
      <c r="J1307" s="75">
        <v>1306</v>
      </c>
      <c r="K1307" s="72">
        <f t="shared" si="102"/>
        <v>15101.205335869867</v>
      </c>
      <c r="L1307" s="72">
        <f t="shared" si="103"/>
        <v>1724.2343118676508</v>
      </c>
      <c r="M1307" s="72">
        <f t="shared" si="104"/>
        <v>6.9633294280770752E-2</v>
      </c>
      <c r="N1307" s="72" t="e">
        <f>IF(VLOOKUP(B1307,[1]Sheet1!$B$2:$G$553,6,FALSE)=0,"",L1307)</f>
        <v>#N/A</v>
      </c>
      <c r="O1307" s="72" t="e">
        <f>IF(VLOOKUP($B1307,[1]Sheet1!$C$2:$G$553,5,FALSE)=0,"",$L1307)</f>
        <v>#N/A</v>
      </c>
      <c r="P1307" s="72" t="e">
        <f>IF(VLOOKUP($B1307,[1]Sheet1!$D$2:$G$553,4,FALSE)=0,"",$L1307)</f>
        <v>#N/A</v>
      </c>
      <c r="Q1307" s="72" t="e">
        <f>IF(VLOOKUP($B1307,[1]Sheet1!$E$2:$G$553,3,FALSE)=0,"",$L1307)</f>
        <v>#N/A</v>
      </c>
      <c r="R1307" s="72" t="e">
        <f>IF(VLOOKUP($B1307,[1]Sheet1!$F$2:$G$553,2,FALSE)=0,"",$L1307)</f>
        <v>#N/A</v>
      </c>
      <c r="S1307" s="72" t="e">
        <f>COUNTIF([1]isolation_zones!$H$2:$H$1182,conductor_pz_summary_hftd_23_re!B1307)</f>
        <v>#VALUE!</v>
      </c>
    </row>
    <row r="1308" spans="1:19" x14ac:dyDescent="0.25">
      <c r="A1308" s="70">
        <v>5271</v>
      </c>
      <c r="B1308" s="71" t="s">
        <v>1827</v>
      </c>
      <c r="C1308" s="72">
        <v>42661104</v>
      </c>
      <c r="D1308" s="72" t="s">
        <v>327</v>
      </c>
      <c r="E1308" s="72">
        <v>36253.183214325101</v>
      </c>
      <c r="F1308" s="72">
        <f t="shared" si="100"/>
        <v>22.531499822451895</v>
      </c>
      <c r="G1308" s="73">
        <v>205</v>
      </c>
      <c r="H1308" s="72">
        <f t="shared" si="101"/>
        <v>8.1484221124125487</v>
      </c>
      <c r="I1308" s="74">
        <v>3.97484005483539E-2</v>
      </c>
      <c r="J1308" s="75">
        <v>1307</v>
      </c>
      <c r="K1308" s="72">
        <f t="shared" si="102"/>
        <v>15123.736835692318</v>
      </c>
      <c r="L1308" s="72">
        <f t="shared" si="103"/>
        <v>1716.0858897552382</v>
      </c>
      <c r="M1308" s="72">
        <f t="shared" si="104"/>
        <v>6.9304219820894727E-2</v>
      </c>
      <c r="N1308" s="72" t="e">
        <f>IF(VLOOKUP(B1308,[1]Sheet1!$B$2:$G$553,6,FALSE)=0,"",L1308)</f>
        <v>#N/A</v>
      </c>
      <c r="O1308" s="72" t="e">
        <f>IF(VLOOKUP($B1308,[1]Sheet1!$C$2:$G$553,5,FALSE)=0,"",$L1308)</f>
        <v>#N/A</v>
      </c>
      <c r="P1308" s="72" t="e">
        <f>IF(VLOOKUP($B1308,[1]Sheet1!$D$2:$G$553,4,FALSE)=0,"",$L1308)</f>
        <v>#N/A</v>
      </c>
      <c r="Q1308" s="72" t="e">
        <f>IF(VLOOKUP($B1308,[1]Sheet1!$E$2:$G$553,3,FALSE)=0,"",$L1308)</f>
        <v>#N/A</v>
      </c>
      <c r="R1308" s="72" t="e">
        <f>IF(VLOOKUP($B1308,[1]Sheet1!$F$2:$G$553,2,FALSE)=0,"",$L1308)</f>
        <v>#N/A</v>
      </c>
      <c r="S1308" s="72" t="e">
        <f>COUNTIF([1]isolation_zones!$H$2:$H$1182,conductor_pz_summary_hftd_23_re!B1308)</f>
        <v>#VALUE!</v>
      </c>
    </row>
    <row r="1309" spans="1:19" x14ac:dyDescent="0.25">
      <c r="A1309" s="70">
        <v>8156</v>
      </c>
      <c r="B1309" s="71" t="s">
        <v>2078</v>
      </c>
      <c r="C1309" s="72">
        <v>152201102</v>
      </c>
      <c r="D1309" s="72" t="s">
        <v>182</v>
      </c>
      <c r="E1309" s="72">
        <v>15315.8587397683</v>
      </c>
      <c r="F1309" s="72">
        <f t="shared" si="100"/>
        <v>9.5188680794085148</v>
      </c>
      <c r="G1309" s="73">
        <v>44</v>
      </c>
      <c r="H1309" s="72">
        <f t="shared" si="101"/>
        <v>1.7406497125124096</v>
      </c>
      <c r="I1309" s="74">
        <v>3.9560220738918399E-2</v>
      </c>
      <c r="J1309" s="75">
        <v>1308</v>
      </c>
      <c r="K1309" s="72">
        <f t="shared" si="102"/>
        <v>15133.255703771727</v>
      </c>
      <c r="L1309" s="72">
        <f t="shared" si="103"/>
        <v>1714.3452400427259</v>
      </c>
      <c r="M1309" s="72">
        <f t="shared" si="104"/>
        <v>6.9233923589786889E-2</v>
      </c>
      <c r="N1309" s="72">
        <f>IF(VLOOKUP(B1309,[1]Sheet1!$B$2:$G$553,6,FALSE)=0,"",L1309)</f>
        <v>1714.3452400427259</v>
      </c>
      <c r="O1309" s="72" t="e">
        <f>IF(VLOOKUP($B1309,[1]Sheet1!$C$2:$G$553,5,FALSE)=0,"",$L1309)</f>
        <v>#N/A</v>
      </c>
      <c r="P1309" s="72" t="e">
        <f>IF(VLOOKUP($B1309,[1]Sheet1!$D$2:$G$553,4,FALSE)=0,"",$L1309)</f>
        <v>#N/A</v>
      </c>
      <c r="Q1309" s="72" t="e">
        <f>IF(VLOOKUP($B1309,[1]Sheet1!$E$2:$G$553,3,FALSE)=0,"",$L1309)</f>
        <v>#N/A</v>
      </c>
      <c r="R1309" s="72" t="e">
        <f>IF(VLOOKUP($B1309,[1]Sheet1!$F$2:$G$553,2,FALSE)=0,"",$L1309)</f>
        <v>#N/A</v>
      </c>
      <c r="S1309" s="72" t="e">
        <f>COUNTIF([1]isolation_zones!$H$2:$H$1182,conductor_pz_summary_hftd_23_re!B1309)</f>
        <v>#VALUE!</v>
      </c>
    </row>
    <row r="1310" spans="1:19" x14ac:dyDescent="0.25">
      <c r="A1310" s="70">
        <v>1834</v>
      </c>
      <c r="B1310" s="71" t="s">
        <v>6115</v>
      </c>
      <c r="C1310" s="72">
        <v>14091110</v>
      </c>
      <c r="D1310" s="72" t="s">
        <v>6116</v>
      </c>
      <c r="E1310" s="72">
        <v>10026.112526966301</v>
      </c>
      <c r="F1310" s="72">
        <f t="shared" si="100"/>
        <v>6.2312694387609078</v>
      </c>
      <c r="G1310" s="73">
        <v>86</v>
      </c>
      <c r="H1310" s="72">
        <f t="shared" si="101"/>
        <v>3.3984079479657039</v>
      </c>
      <c r="I1310" s="74">
        <v>3.9516371487973302E-2</v>
      </c>
      <c r="J1310" s="75">
        <v>1309</v>
      </c>
      <c r="K1310" s="72">
        <f t="shared" si="102"/>
        <v>15139.486973210487</v>
      </c>
      <c r="L1310" s="72">
        <f t="shared" si="103"/>
        <v>1710.9468320947601</v>
      </c>
      <c r="M1310" s="72">
        <f t="shared" si="104"/>
        <v>6.909667870427566E-2</v>
      </c>
      <c r="N1310" s="72">
        <f>IF(VLOOKUP(B1310,[1]Sheet1!$B$2:$G$553,6,FALSE)=0,"",L1310)</f>
        <v>1710.9468320947601</v>
      </c>
      <c r="O1310" s="72" t="e">
        <f>IF(VLOOKUP($B1310,[1]Sheet1!$C$2:$G$553,5,FALSE)=0,"",$L1310)</f>
        <v>#N/A</v>
      </c>
      <c r="P1310" s="72" t="e">
        <f>IF(VLOOKUP($B1310,[1]Sheet1!$D$2:$G$553,4,FALSE)=0,"",$L1310)</f>
        <v>#N/A</v>
      </c>
      <c r="Q1310" s="72" t="e">
        <f>IF(VLOOKUP($B1310,[1]Sheet1!$E$2:$G$553,3,FALSE)=0,"",$L1310)</f>
        <v>#N/A</v>
      </c>
      <c r="R1310" s="72" t="e">
        <f>IF(VLOOKUP($B1310,[1]Sheet1!$F$2:$G$553,2,FALSE)=0,"",$L1310)</f>
        <v>#N/A</v>
      </c>
      <c r="S1310" s="72" t="e">
        <f>COUNTIF([1]isolation_zones!$H$2:$H$1182,conductor_pz_summary_hftd_23_re!B1310)</f>
        <v>#VALUE!</v>
      </c>
    </row>
    <row r="1311" spans="1:19" x14ac:dyDescent="0.25">
      <c r="A1311" s="70">
        <v>4232</v>
      </c>
      <c r="B1311" s="71" t="s">
        <v>6117</v>
      </c>
      <c r="C1311" s="72">
        <v>182331101</v>
      </c>
      <c r="D1311" s="72" t="s">
        <v>731</v>
      </c>
      <c r="E1311" s="72">
        <v>1209.6120327344299</v>
      </c>
      <c r="F1311" s="72">
        <f t="shared" si="100"/>
        <v>0.75177876490642015</v>
      </c>
      <c r="G1311" s="73">
        <v>6</v>
      </c>
      <c r="H1311" s="72">
        <f t="shared" si="101"/>
        <v>0.2370750225727398</v>
      </c>
      <c r="I1311" s="74">
        <v>3.9512503762123299E-2</v>
      </c>
      <c r="J1311" s="75">
        <v>1310</v>
      </c>
      <c r="K1311" s="72">
        <f t="shared" si="102"/>
        <v>15140.238751975394</v>
      </c>
      <c r="L1311" s="72">
        <f t="shared" si="103"/>
        <v>1710.7097570721874</v>
      </c>
      <c r="M1311" s="72">
        <f t="shared" si="104"/>
        <v>6.9087104416894987E-2</v>
      </c>
      <c r="N1311" s="72" t="e">
        <f>IF(VLOOKUP(B1311,[1]Sheet1!$B$2:$G$553,6,FALSE)=0,"",L1311)</f>
        <v>#N/A</v>
      </c>
      <c r="O1311" s="72" t="e">
        <f>IF(VLOOKUP($B1311,[1]Sheet1!$C$2:$G$553,5,FALSE)=0,"",$L1311)</f>
        <v>#N/A</v>
      </c>
      <c r="P1311" s="72" t="e">
        <f>IF(VLOOKUP($B1311,[1]Sheet1!$D$2:$G$553,4,FALSE)=0,"",$L1311)</f>
        <v>#N/A</v>
      </c>
      <c r="Q1311" s="72" t="e">
        <f>IF(VLOOKUP($B1311,[1]Sheet1!$E$2:$G$553,3,FALSE)=0,"",$L1311)</f>
        <v>#N/A</v>
      </c>
      <c r="R1311" s="72" t="e">
        <f>IF(VLOOKUP($B1311,[1]Sheet1!$F$2:$G$553,2,FALSE)=0,"",$L1311)</f>
        <v>#N/A</v>
      </c>
      <c r="S1311" s="72" t="e">
        <f>COUNTIF([1]isolation_zones!$H$2:$H$1182,conductor_pz_summary_hftd_23_re!B1311)</f>
        <v>#VALUE!</v>
      </c>
    </row>
    <row r="1312" spans="1:19" x14ac:dyDescent="0.25">
      <c r="A1312" s="70">
        <v>2029</v>
      </c>
      <c r="B1312" s="71" t="s">
        <v>3412</v>
      </c>
      <c r="C1312" s="72">
        <v>182601102</v>
      </c>
      <c r="D1312" s="72" t="s">
        <v>1152</v>
      </c>
      <c r="E1312" s="72">
        <v>15022.826381958699</v>
      </c>
      <c r="F1312" s="72">
        <f t="shared" si="100"/>
        <v>9.3367472852446856</v>
      </c>
      <c r="G1312" s="73">
        <v>115</v>
      </c>
      <c r="H1312" s="72">
        <f t="shared" si="101"/>
        <v>4.5358785181374977</v>
      </c>
      <c r="I1312" s="74">
        <v>3.9442421896847803E-2</v>
      </c>
      <c r="J1312" s="75">
        <v>1311</v>
      </c>
      <c r="K1312" s="72">
        <f t="shared" si="102"/>
        <v>15149.575499260638</v>
      </c>
      <c r="L1312" s="72">
        <f t="shared" si="103"/>
        <v>1706.1738785540499</v>
      </c>
      <c r="M1312" s="72">
        <f t="shared" si="104"/>
        <v>6.8903922721981856E-2</v>
      </c>
      <c r="N1312" s="72" t="e">
        <f>IF(VLOOKUP(B1312,[1]Sheet1!$B$2:$G$553,6,FALSE)=0,"",L1312)</f>
        <v>#N/A</v>
      </c>
      <c r="O1312" s="72" t="e">
        <f>IF(VLOOKUP($B1312,[1]Sheet1!$C$2:$G$553,5,FALSE)=0,"",$L1312)</f>
        <v>#N/A</v>
      </c>
      <c r="P1312" s="72" t="e">
        <f>IF(VLOOKUP($B1312,[1]Sheet1!$D$2:$G$553,4,FALSE)=0,"",$L1312)</f>
        <v>#N/A</v>
      </c>
      <c r="Q1312" s="72" t="e">
        <f>IF(VLOOKUP($B1312,[1]Sheet1!$E$2:$G$553,3,FALSE)=0,"",$L1312)</f>
        <v>#N/A</v>
      </c>
      <c r="R1312" s="72" t="e">
        <f>IF(VLOOKUP($B1312,[1]Sheet1!$F$2:$G$553,2,FALSE)=0,"",$L1312)</f>
        <v>#N/A</v>
      </c>
      <c r="S1312" s="72" t="e">
        <f>COUNTIF([1]isolation_zones!$H$2:$H$1182,conductor_pz_summary_hftd_23_re!B1312)</f>
        <v>#VALUE!</v>
      </c>
    </row>
    <row r="1313" spans="1:19" x14ac:dyDescent="0.25">
      <c r="A1313" s="70">
        <v>6282</v>
      </c>
      <c r="B1313" s="71" t="s">
        <v>2363</v>
      </c>
      <c r="C1313" s="72">
        <v>42571101</v>
      </c>
      <c r="D1313" s="72" t="s">
        <v>311</v>
      </c>
      <c r="E1313" s="72">
        <v>5070.4899216803897</v>
      </c>
      <c r="F1313" s="72">
        <f t="shared" si="100"/>
        <v>3.1513299699691668</v>
      </c>
      <c r="G1313" s="73">
        <v>41</v>
      </c>
      <c r="H1313" s="72">
        <f t="shared" si="101"/>
        <v>1.6149753940740761</v>
      </c>
      <c r="I1313" s="74">
        <v>3.9389643757904297E-2</v>
      </c>
      <c r="J1313" s="75">
        <v>1312</v>
      </c>
      <c r="K1313" s="72">
        <f t="shared" si="102"/>
        <v>15152.726829230607</v>
      </c>
      <c r="L1313" s="72">
        <f t="shared" si="103"/>
        <v>1704.5589031599759</v>
      </c>
      <c r="M1313" s="72">
        <f t="shared" si="104"/>
        <v>6.8838701854900319E-2</v>
      </c>
      <c r="N1313" s="72" t="e">
        <f>IF(VLOOKUP(B1313,[1]Sheet1!$B$2:$G$553,6,FALSE)=0,"",L1313)</f>
        <v>#N/A</v>
      </c>
      <c r="O1313" s="72" t="e">
        <f>IF(VLOOKUP($B1313,[1]Sheet1!$C$2:$G$553,5,FALSE)=0,"",$L1313)</f>
        <v>#N/A</v>
      </c>
      <c r="P1313" s="72" t="e">
        <f>IF(VLOOKUP($B1313,[1]Sheet1!$D$2:$G$553,4,FALSE)=0,"",$L1313)</f>
        <v>#N/A</v>
      </c>
      <c r="Q1313" s="72" t="e">
        <f>IF(VLOOKUP($B1313,[1]Sheet1!$E$2:$G$553,3,FALSE)=0,"",$L1313)</f>
        <v>#N/A</v>
      </c>
      <c r="R1313" s="72" t="e">
        <f>IF(VLOOKUP($B1313,[1]Sheet1!$F$2:$G$553,2,FALSE)=0,"",$L1313)</f>
        <v>#N/A</v>
      </c>
      <c r="S1313" s="72" t="e">
        <f>COUNTIF([1]isolation_zones!$H$2:$H$1182,conductor_pz_summary_hftd_23_re!B1313)</f>
        <v>#VALUE!</v>
      </c>
    </row>
    <row r="1314" spans="1:19" x14ac:dyDescent="0.25">
      <c r="A1314" s="70">
        <v>7224</v>
      </c>
      <c r="B1314" s="71" t="s">
        <v>1924</v>
      </c>
      <c r="C1314" s="72">
        <v>42091101</v>
      </c>
      <c r="D1314" s="72" t="s">
        <v>40</v>
      </c>
      <c r="E1314" s="72">
        <v>16625.880847870099</v>
      </c>
      <c r="F1314" s="72">
        <f t="shared" si="100"/>
        <v>10.333052111789993</v>
      </c>
      <c r="G1314" s="73">
        <v>112</v>
      </c>
      <c r="H1314" s="72">
        <f t="shared" si="101"/>
        <v>4.4086807323188788</v>
      </c>
      <c r="I1314" s="74">
        <v>3.9363220824275701E-2</v>
      </c>
      <c r="J1314" s="75">
        <v>1313</v>
      </c>
      <c r="K1314" s="72">
        <f t="shared" si="102"/>
        <v>15163.059881342397</v>
      </c>
      <c r="L1314" s="72">
        <f t="shared" si="103"/>
        <v>1700.1502224276571</v>
      </c>
      <c r="M1314" s="72">
        <f t="shared" si="104"/>
        <v>6.8660657049324558E-2</v>
      </c>
      <c r="N1314" s="72">
        <f>IF(VLOOKUP(B1314,[1]Sheet1!$B$2:$G$553,6,FALSE)=0,"",L1314)</f>
        <v>1700.1502224276571</v>
      </c>
      <c r="O1314" s="72" t="e">
        <f>IF(VLOOKUP($B1314,[1]Sheet1!$C$2:$G$553,5,FALSE)=0,"",$L1314)</f>
        <v>#N/A</v>
      </c>
      <c r="P1314" s="72" t="e">
        <f>IF(VLOOKUP($B1314,[1]Sheet1!$D$2:$G$553,4,FALSE)=0,"",$L1314)</f>
        <v>#N/A</v>
      </c>
      <c r="Q1314" s="72" t="e">
        <f>IF(VLOOKUP($B1314,[1]Sheet1!$E$2:$G$553,3,FALSE)=0,"",$L1314)</f>
        <v>#N/A</v>
      </c>
      <c r="R1314" s="72" t="e">
        <f>IF(VLOOKUP($B1314,[1]Sheet1!$F$2:$G$553,2,FALSE)=0,"",$L1314)</f>
        <v>#N/A</v>
      </c>
      <c r="S1314" s="72" t="e">
        <f>COUNTIF([1]isolation_zones!$H$2:$H$1182,conductor_pz_summary_hftd_23_re!B1314)</f>
        <v>#VALUE!</v>
      </c>
    </row>
    <row r="1315" spans="1:19" x14ac:dyDescent="0.25">
      <c r="A1315" s="70">
        <v>3752</v>
      </c>
      <c r="B1315" s="71" t="s">
        <v>6118</v>
      </c>
      <c r="C1315" s="72">
        <v>42811113</v>
      </c>
      <c r="D1315" s="72" t="s">
        <v>17</v>
      </c>
      <c r="E1315" s="72">
        <v>4460.2370364718299</v>
      </c>
      <c r="F1315" s="72">
        <f t="shared" si="100"/>
        <v>2.7720553365269298</v>
      </c>
      <c r="G1315" s="73">
        <v>26</v>
      </c>
      <c r="H1315" s="72">
        <f t="shared" si="101"/>
        <v>1.0232055152194721</v>
      </c>
      <c r="I1315" s="74">
        <v>3.9354058277672001E-2</v>
      </c>
      <c r="J1315" s="75">
        <v>1314</v>
      </c>
      <c r="K1315" s="72">
        <f t="shared" si="102"/>
        <v>15165.831936678924</v>
      </c>
      <c r="L1315" s="72">
        <f t="shared" si="103"/>
        <v>1699.1270169124377</v>
      </c>
      <c r="M1315" s="72">
        <f t="shared" si="104"/>
        <v>6.8619334840236981E-2</v>
      </c>
      <c r="N1315" s="72" t="e">
        <f>IF(VLOOKUP(B1315,[1]Sheet1!$B$2:$G$553,6,FALSE)=0,"",L1315)</f>
        <v>#N/A</v>
      </c>
      <c r="O1315" s="72" t="e">
        <f>IF(VLOOKUP($B1315,[1]Sheet1!$C$2:$G$553,5,FALSE)=0,"",$L1315)</f>
        <v>#N/A</v>
      </c>
      <c r="P1315" s="72" t="e">
        <f>IF(VLOOKUP($B1315,[1]Sheet1!$D$2:$G$553,4,FALSE)=0,"",$L1315)</f>
        <v>#N/A</v>
      </c>
      <c r="Q1315" s="72" t="e">
        <f>IF(VLOOKUP($B1315,[1]Sheet1!$E$2:$G$553,3,FALSE)=0,"",$L1315)</f>
        <v>#N/A</v>
      </c>
      <c r="R1315" s="72" t="e">
        <f>IF(VLOOKUP($B1315,[1]Sheet1!$F$2:$G$553,2,FALSE)=0,"",$L1315)</f>
        <v>#N/A</v>
      </c>
      <c r="S1315" s="72" t="e">
        <f>COUNTIF([1]isolation_zones!$H$2:$H$1182,conductor_pz_summary_hftd_23_re!B1315)</f>
        <v>#VALUE!</v>
      </c>
    </row>
    <row r="1316" spans="1:19" x14ac:dyDescent="0.25">
      <c r="A1316" s="70">
        <v>8901</v>
      </c>
      <c r="B1316" s="71" t="s">
        <v>4799</v>
      </c>
      <c r="C1316" s="72">
        <v>192461102</v>
      </c>
      <c r="D1316" s="72" t="s">
        <v>440</v>
      </c>
      <c r="E1316" s="72">
        <v>11162.2657847009</v>
      </c>
      <c r="F1316" s="72">
        <f t="shared" si="100"/>
        <v>6.9373932782479173</v>
      </c>
      <c r="G1316" s="73">
        <v>85</v>
      </c>
      <c r="H1316" s="72">
        <f t="shared" si="101"/>
        <v>3.3351485344157275</v>
      </c>
      <c r="I1316" s="74">
        <v>3.9237041581361501E-2</v>
      </c>
      <c r="J1316" s="75">
        <v>1315</v>
      </c>
      <c r="K1316" s="72">
        <f t="shared" si="102"/>
        <v>15172.769329957171</v>
      </c>
      <c r="L1316" s="72">
        <f t="shared" si="103"/>
        <v>1695.7918683780219</v>
      </c>
      <c r="M1316" s="72">
        <f t="shared" si="104"/>
        <v>6.848464468950248E-2</v>
      </c>
      <c r="N1316" s="72" t="e">
        <f>IF(VLOOKUP(B1316,[1]Sheet1!$B$2:$G$553,6,FALSE)=0,"",L1316)</f>
        <v>#N/A</v>
      </c>
      <c r="O1316" s="72" t="e">
        <f>IF(VLOOKUP($B1316,[1]Sheet1!$C$2:$G$553,5,FALSE)=0,"",$L1316)</f>
        <v>#N/A</v>
      </c>
      <c r="P1316" s="72" t="e">
        <f>IF(VLOOKUP($B1316,[1]Sheet1!$D$2:$G$553,4,FALSE)=0,"",$L1316)</f>
        <v>#N/A</v>
      </c>
      <c r="Q1316" s="72" t="e">
        <f>IF(VLOOKUP($B1316,[1]Sheet1!$E$2:$G$553,3,FALSE)=0,"",$L1316)</f>
        <v>#N/A</v>
      </c>
      <c r="R1316" s="72" t="e">
        <f>IF(VLOOKUP($B1316,[1]Sheet1!$F$2:$G$553,2,FALSE)=0,"",$L1316)</f>
        <v>#N/A</v>
      </c>
      <c r="S1316" s="72" t="e">
        <f>COUNTIF([1]isolation_zones!$H$2:$H$1182,conductor_pz_summary_hftd_23_re!B1316)</f>
        <v>#VALUE!</v>
      </c>
    </row>
    <row r="1317" spans="1:19" x14ac:dyDescent="0.25">
      <c r="A1317" s="70">
        <v>3640</v>
      </c>
      <c r="B1317" s="71" t="s">
        <v>4661</v>
      </c>
      <c r="C1317" s="72">
        <v>163451702</v>
      </c>
      <c r="D1317" s="72" t="s">
        <v>1108</v>
      </c>
      <c r="E1317" s="72">
        <v>2351.36135750518</v>
      </c>
      <c r="F1317" s="72">
        <f t="shared" si="100"/>
        <v>1.4613805826632567</v>
      </c>
      <c r="G1317" s="73">
        <v>47</v>
      </c>
      <c r="H1317" s="72">
        <f t="shared" si="101"/>
        <v>1.8439943808705479</v>
      </c>
      <c r="I1317" s="74">
        <v>3.92339229972457E-2</v>
      </c>
      <c r="J1317" s="75">
        <v>1316</v>
      </c>
      <c r="K1317" s="72">
        <f t="shared" si="102"/>
        <v>15174.230710539834</v>
      </c>
      <c r="L1317" s="72">
        <f t="shared" si="103"/>
        <v>1693.9478739971514</v>
      </c>
      <c r="M1317" s="72">
        <f t="shared" si="104"/>
        <v>6.8410174878473048E-2</v>
      </c>
      <c r="N1317" s="72" t="e">
        <f>IF(VLOOKUP(B1317,[1]Sheet1!$B$2:$G$553,6,FALSE)=0,"",L1317)</f>
        <v>#N/A</v>
      </c>
      <c r="O1317" s="72" t="e">
        <f>IF(VLOOKUP($B1317,[1]Sheet1!$C$2:$G$553,5,FALSE)=0,"",$L1317)</f>
        <v>#N/A</v>
      </c>
      <c r="P1317" s="72" t="e">
        <f>IF(VLOOKUP($B1317,[1]Sheet1!$D$2:$G$553,4,FALSE)=0,"",$L1317)</f>
        <v>#N/A</v>
      </c>
      <c r="Q1317" s="72" t="e">
        <f>IF(VLOOKUP($B1317,[1]Sheet1!$E$2:$G$553,3,FALSE)=0,"",$L1317)</f>
        <v>#N/A</v>
      </c>
      <c r="R1317" s="72" t="e">
        <f>IF(VLOOKUP($B1317,[1]Sheet1!$F$2:$G$553,2,FALSE)=0,"",$L1317)</f>
        <v>#N/A</v>
      </c>
      <c r="S1317" s="72" t="e">
        <f>COUNTIF([1]isolation_zones!$H$2:$H$1182,conductor_pz_summary_hftd_23_re!B1317)</f>
        <v>#VALUE!</v>
      </c>
    </row>
    <row r="1318" spans="1:19" x14ac:dyDescent="0.25">
      <c r="A1318" s="70">
        <v>4627</v>
      </c>
      <c r="B1318" s="71" t="s">
        <v>2888</v>
      </c>
      <c r="C1318" s="72">
        <v>182631107</v>
      </c>
      <c r="D1318" s="72" t="s">
        <v>375</v>
      </c>
      <c r="E1318" s="72">
        <v>29266.156586970501</v>
      </c>
      <c r="F1318" s="72">
        <f t="shared" si="100"/>
        <v>18.189034547526724</v>
      </c>
      <c r="G1318" s="73">
        <v>202</v>
      </c>
      <c r="H1318" s="72">
        <f t="shared" si="101"/>
        <v>7.9151467992294409</v>
      </c>
      <c r="I1318" s="74">
        <v>3.9183895045690302E-2</v>
      </c>
      <c r="J1318" s="75">
        <v>1317</v>
      </c>
      <c r="K1318" s="72">
        <f t="shared" si="102"/>
        <v>15192.419745087362</v>
      </c>
      <c r="L1318" s="72">
        <f t="shared" si="103"/>
        <v>1686.032727197922</v>
      </c>
      <c r="M1318" s="72">
        <f t="shared" si="104"/>
        <v>6.8090521254512135E-2</v>
      </c>
      <c r="N1318" s="72" t="e">
        <f>IF(VLOOKUP(B1318,[1]Sheet1!$B$2:$G$553,6,FALSE)=0,"",L1318)</f>
        <v>#N/A</v>
      </c>
      <c r="O1318" s="72" t="e">
        <f>IF(VLOOKUP($B1318,[1]Sheet1!$C$2:$G$553,5,FALSE)=0,"",$L1318)</f>
        <v>#N/A</v>
      </c>
      <c r="P1318" s="72" t="e">
        <f>IF(VLOOKUP($B1318,[1]Sheet1!$D$2:$G$553,4,FALSE)=0,"",$L1318)</f>
        <v>#N/A</v>
      </c>
      <c r="Q1318" s="72" t="e">
        <f>IF(VLOOKUP($B1318,[1]Sheet1!$E$2:$G$553,3,FALSE)=0,"",$L1318)</f>
        <v>#N/A</v>
      </c>
      <c r="R1318" s="72" t="e">
        <f>IF(VLOOKUP($B1318,[1]Sheet1!$F$2:$G$553,2,FALSE)=0,"",$L1318)</f>
        <v>#N/A</v>
      </c>
      <c r="S1318" s="72" t="e">
        <f>COUNTIF([1]isolation_zones!$H$2:$H$1182,conductor_pz_summary_hftd_23_re!B1318)</f>
        <v>#VALUE!</v>
      </c>
    </row>
    <row r="1319" spans="1:19" x14ac:dyDescent="0.25">
      <c r="A1319" s="70">
        <v>2477</v>
      </c>
      <c r="B1319" s="71" t="s">
        <v>3667</v>
      </c>
      <c r="C1319" s="72">
        <v>103321101</v>
      </c>
      <c r="D1319" s="72" t="s">
        <v>1104</v>
      </c>
      <c r="E1319" s="72">
        <v>51859.327133335501</v>
      </c>
      <c r="F1319" s="72">
        <f t="shared" si="100"/>
        <v>32.230781313446549</v>
      </c>
      <c r="G1319" s="73">
        <v>208</v>
      </c>
      <c r="H1319" s="72">
        <f t="shared" si="101"/>
        <v>8.148516675697465</v>
      </c>
      <c r="I1319" s="74">
        <v>3.9175560940853199E-2</v>
      </c>
      <c r="J1319" s="75">
        <v>1318</v>
      </c>
      <c r="K1319" s="72">
        <f t="shared" si="102"/>
        <v>15224.650526400808</v>
      </c>
      <c r="L1319" s="72">
        <f t="shared" si="103"/>
        <v>1677.8842105222245</v>
      </c>
      <c r="M1319" s="72">
        <f t="shared" si="104"/>
        <v>6.7761442975692823E-2</v>
      </c>
      <c r="N1319" s="72" t="e">
        <f>IF(VLOOKUP(B1319,[1]Sheet1!$B$2:$G$553,6,FALSE)=0,"",L1319)</f>
        <v>#N/A</v>
      </c>
      <c r="O1319" s="72" t="e">
        <f>IF(VLOOKUP($B1319,[1]Sheet1!$C$2:$G$553,5,FALSE)=0,"",$L1319)</f>
        <v>#N/A</v>
      </c>
      <c r="P1319" s="72" t="e">
        <f>IF(VLOOKUP($B1319,[1]Sheet1!$D$2:$G$553,4,FALSE)=0,"",$L1319)</f>
        <v>#N/A</v>
      </c>
      <c r="Q1319" s="72" t="e">
        <f>IF(VLOOKUP($B1319,[1]Sheet1!$E$2:$G$553,3,FALSE)=0,"",$L1319)</f>
        <v>#N/A</v>
      </c>
      <c r="R1319" s="72" t="e">
        <f>IF(VLOOKUP($B1319,[1]Sheet1!$F$2:$G$553,2,FALSE)=0,"",$L1319)</f>
        <v>#N/A</v>
      </c>
      <c r="S1319" s="72" t="e">
        <f>COUNTIF([1]isolation_zones!$H$2:$H$1182,conductor_pz_summary_hftd_23_re!B1319)</f>
        <v>#VALUE!</v>
      </c>
    </row>
    <row r="1320" spans="1:19" x14ac:dyDescent="0.25">
      <c r="A1320" s="70">
        <v>6350</v>
      </c>
      <c r="B1320" s="71" t="s">
        <v>3547</v>
      </c>
      <c r="C1320" s="72">
        <v>42021112</v>
      </c>
      <c r="D1320" s="72" t="s">
        <v>892</v>
      </c>
      <c r="E1320" s="72">
        <v>32333.736900328498</v>
      </c>
      <c r="F1320" s="72">
        <f t="shared" si="100"/>
        <v>20.095548104616842</v>
      </c>
      <c r="G1320" s="73">
        <v>317</v>
      </c>
      <c r="H1320" s="72">
        <f t="shared" si="101"/>
        <v>12.379794626669701</v>
      </c>
      <c r="I1320" s="74">
        <v>3.90529798948571E-2</v>
      </c>
      <c r="J1320" s="75">
        <v>1319</v>
      </c>
      <c r="K1320" s="72">
        <f t="shared" si="102"/>
        <v>15244.746074505425</v>
      </c>
      <c r="L1320" s="72">
        <f t="shared" si="103"/>
        <v>1665.5044158955548</v>
      </c>
      <c r="M1320" s="72">
        <f t="shared" si="104"/>
        <v>6.7261484312046552E-2</v>
      </c>
      <c r="N1320" s="72">
        <f>IF(VLOOKUP(B1320,[1]Sheet1!$B$2:$G$553,6,FALSE)=0,"",L1320)</f>
        <v>1665.5044158955548</v>
      </c>
      <c r="O1320" s="72" t="e">
        <f>IF(VLOOKUP($B1320,[1]Sheet1!$C$2:$G$553,5,FALSE)=0,"",$L1320)</f>
        <v>#N/A</v>
      </c>
      <c r="P1320" s="72" t="e">
        <f>IF(VLOOKUP($B1320,[1]Sheet1!$D$2:$G$553,4,FALSE)=0,"",$L1320)</f>
        <v>#N/A</v>
      </c>
      <c r="Q1320" s="72" t="e">
        <f>IF(VLOOKUP($B1320,[1]Sheet1!$E$2:$G$553,3,FALSE)=0,"",$L1320)</f>
        <v>#N/A</v>
      </c>
      <c r="R1320" s="72" t="e">
        <f>IF(VLOOKUP($B1320,[1]Sheet1!$F$2:$G$553,2,FALSE)=0,"",$L1320)</f>
        <v>#N/A</v>
      </c>
      <c r="S1320" s="72" t="e">
        <f>COUNTIF([1]isolation_zones!$H$2:$H$1182,conductor_pz_summary_hftd_23_re!B1320)</f>
        <v>#VALUE!</v>
      </c>
    </row>
    <row r="1321" spans="1:19" x14ac:dyDescent="0.25">
      <c r="A1321" s="70">
        <v>798</v>
      </c>
      <c r="B1321" s="71" t="s">
        <v>4089</v>
      </c>
      <c r="C1321" s="72">
        <v>152691107</v>
      </c>
      <c r="D1321" s="72" t="s">
        <v>1402</v>
      </c>
      <c r="E1321" s="72">
        <v>9216.7854029296905</v>
      </c>
      <c r="F1321" s="72">
        <f t="shared" si="100"/>
        <v>5.7282693616716536</v>
      </c>
      <c r="G1321" s="73">
        <v>243</v>
      </c>
      <c r="H1321" s="72">
        <f t="shared" si="101"/>
        <v>9.4114078794866352</v>
      </c>
      <c r="I1321" s="74">
        <v>3.8730073578134301E-2</v>
      </c>
      <c r="J1321" s="75">
        <v>1320</v>
      </c>
      <c r="K1321" s="72">
        <f t="shared" si="102"/>
        <v>15250.474343867096</v>
      </c>
      <c r="L1321" s="72">
        <f t="shared" si="103"/>
        <v>1656.0930080160681</v>
      </c>
      <c r="M1321" s="72">
        <f t="shared" si="104"/>
        <v>6.6881404104874004E-2</v>
      </c>
      <c r="N1321" s="72">
        <f>IF(VLOOKUP(B1321,[1]Sheet1!$B$2:$G$553,6,FALSE)=0,"",L1321)</f>
        <v>1656.0930080160681</v>
      </c>
      <c r="O1321" s="72" t="e">
        <f>IF(VLOOKUP($B1321,[1]Sheet1!$C$2:$G$553,5,FALSE)=0,"",$L1321)</f>
        <v>#N/A</v>
      </c>
      <c r="P1321" s="72" t="e">
        <f>IF(VLOOKUP($B1321,[1]Sheet1!$D$2:$G$553,4,FALSE)=0,"",$L1321)</f>
        <v>#N/A</v>
      </c>
      <c r="Q1321" s="72" t="e">
        <f>IF(VLOOKUP($B1321,[1]Sheet1!$E$2:$G$553,3,FALSE)=0,"",$L1321)</f>
        <v>#N/A</v>
      </c>
      <c r="R1321" s="72" t="e">
        <f>IF(VLOOKUP($B1321,[1]Sheet1!$F$2:$G$553,2,FALSE)=0,"",$L1321)</f>
        <v>#N/A</v>
      </c>
      <c r="S1321" s="72" t="e">
        <f>COUNTIF([1]isolation_zones!$H$2:$H$1182,conductor_pz_summary_hftd_23_re!B1321)</f>
        <v>#VALUE!</v>
      </c>
    </row>
    <row r="1322" spans="1:19" x14ac:dyDescent="0.25">
      <c r="A1322" s="70">
        <v>10498</v>
      </c>
      <c r="B1322" s="71" t="s">
        <v>6119</v>
      </c>
      <c r="C1322" s="72">
        <v>12022212</v>
      </c>
      <c r="D1322" s="72" t="s">
        <v>385</v>
      </c>
      <c r="E1322" s="72">
        <v>829.43755752031404</v>
      </c>
      <c r="F1322" s="72">
        <f t="shared" si="100"/>
        <v>0.51549879274102794</v>
      </c>
      <c r="G1322" s="73">
        <v>10</v>
      </c>
      <c r="H1322" s="72">
        <f t="shared" si="101"/>
        <v>0.38703550394755198</v>
      </c>
      <c r="I1322" s="74">
        <v>3.8703550394755197E-2</v>
      </c>
      <c r="J1322" s="75">
        <v>1321</v>
      </c>
      <c r="K1322" s="72">
        <f t="shared" si="102"/>
        <v>15250.989842659837</v>
      </c>
      <c r="L1322" s="72">
        <f t="shared" si="103"/>
        <v>1655.7059725121205</v>
      </c>
      <c r="M1322" s="72">
        <f t="shared" si="104"/>
        <v>6.686577365548671E-2</v>
      </c>
      <c r="N1322" s="72" t="e">
        <f>IF(VLOOKUP(B1322,[1]Sheet1!$B$2:$G$553,6,FALSE)=0,"",L1322)</f>
        <v>#N/A</v>
      </c>
      <c r="O1322" s="72" t="e">
        <f>IF(VLOOKUP($B1322,[1]Sheet1!$C$2:$G$553,5,FALSE)=0,"",$L1322)</f>
        <v>#N/A</v>
      </c>
      <c r="P1322" s="72" t="e">
        <f>IF(VLOOKUP($B1322,[1]Sheet1!$D$2:$G$553,4,FALSE)=0,"",$L1322)</f>
        <v>#N/A</v>
      </c>
      <c r="Q1322" s="72" t="e">
        <f>IF(VLOOKUP($B1322,[1]Sheet1!$E$2:$G$553,3,FALSE)=0,"",$L1322)</f>
        <v>#N/A</v>
      </c>
      <c r="R1322" s="72" t="e">
        <f>IF(VLOOKUP($B1322,[1]Sheet1!$F$2:$G$553,2,FALSE)=0,"",$L1322)</f>
        <v>#N/A</v>
      </c>
      <c r="S1322" s="72" t="e">
        <f>COUNTIF([1]isolation_zones!$H$2:$H$1182,conductor_pz_summary_hftd_23_re!B1322)</f>
        <v>#VALUE!</v>
      </c>
    </row>
    <row r="1323" spans="1:19" x14ac:dyDescent="0.25">
      <c r="A1323" s="70">
        <v>9150</v>
      </c>
      <c r="B1323" s="71" t="s">
        <v>2210</v>
      </c>
      <c r="C1323" s="72">
        <v>103104401</v>
      </c>
      <c r="D1323" s="72" t="s">
        <v>37</v>
      </c>
      <c r="E1323" s="72">
        <v>12447.753817831201</v>
      </c>
      <c r="F1323" s="72">
        <f t="shared" si="100"/>
        <v>7.7363292839224371</v>
      </c>
      <c r="G1323" s="73">
        <v>22</v>
      </c>
      <c r="H1323" s="72">
        <f t="shared" si="101"/>
        <v>0.8514374415356547</v>
      </c>
      <c r="I1323" s="74">
        <v>3.8701701887984302E-2</v>
      </c>
      <c r="J1323" s="75">
        <v>1322</v>
      </c>
      <c r="K1323" s="72">
        <f t="shared" si="102"/>
        <v>15258.726171943759</v>
      </c>
      <c r="L1323" s="72">
        <f t="shared" si="103"/>
        <v>1654.8545350705849</v>
      </c>
      <c r="M1323" s="72">
        <f t="shared" si="104"/>
        <v>6.6831388309179632E-2</v>
      </c>
      <c r="N1323" s="72" t="e">
        <f>IF(VLOOKUP(B1323,[1]Sheet1!$B$2:$G$553,6,FALSE)=0,"",L1323)</f>
        <v>#N/A</v>
      </c>
      <c r="O1323" s="72" t="e">
        <f>IF(VLOOKUP($B1323,[1]Sheet1!$C$2:$G$553,5,FALSE)=0,"",$L1323)</f>
        <v>#N/A</v>
      </c>
      <c r="P1323" s="72" t="e">
        <f>IF(VLOOKUP($B1323,[1]Sheet1!$D$2:$G$553,4,FALSE)=0,"",$L1323)</f>
        <v>#N/A</v>
      </c>
      <c r="Q1323" s="72" t="e">
        <f>IF(VLOOKUP($B1323,[1]Sheet1!$E$2:$G$553,3,FALSE)=0,"",$L1323)</f>
        <v>#N/A</v>
      </c>
      <c r="R1323" s="72" t="e">
        <f>IF(VLOOKUP($B1323,[1]Sheet1!$F$2:$G$553,2,FALSE)=0,"",$L1323)</f>
        <v>#N/A</v>
      </c>
      <c r="S1323" s="72" t="e">
        <f>COUNTIF([1]isolation_zones!$H$2:$H$1182,conductor_pz_summary_hftd_23_re!B1323)</f>
        <v>#VALUE!</v>
      </c>
    </row>
    <row r="1324" spans="1:19" x14ac:dyDescent="0.25">
      <c r="A1324" s="70">
        <v>561</v>
      </c>
      <c r="B1324" s="71" t="s">
        <v>6120</v>
      </c>
      <c r="C1324" s="72">
        <v>42031122</v>
      </c>
      <c r="D1324" s="72" t="s">
        <v>493</v>
      </c>
      <c r="E1324" s="72">
        <v>4807.0968629156796</v>
      </c>
      <c r="F1324" s="72">
        <f t="shared" si="100"/>
        <v>2.9876301198978741</v>
      </c>
      <c r="G1324" s="73">
        <v>36</v>
      </c>
      <c r="H1324" s="72">
        <f t="shared" si="101"/>
        <v>1.3919324127256476</v>
      </c>
      <c r="I1324" s="74">
        <v>3.8664789242379101E-2</v>
      </c>
      <c r="J1324" s="75">
        <v>1323</v>
      </c>
      <c r="K1324" s="72">
        <f t="shared" si="102"/>
        <v>15261.713802063658</v>
      </c>
      <c r="L1324" s="72">
        <f t="shared" si="103"/>
        <v>1653.4626026578592</v>
      </c>
      <c r="M1324" s="72">
        <f t="shared" si="104"/>
        <v>6.6775175044748489E-2</v>
      </c>
      <c r="N1324" s="72" t="e">
        <f>IF(VLOOKUP(B1324,[1]Sheet1!$B$2:$G$553,6,FALSE)=0,"",L1324)</f>
        <v>#N/A</v>
      </c>
      <c r="O1324" s="72" t="e">
        <f>IF(VLOOKUP($B1324,[1]Sheet1!$C$2:$G$553,5,FALSE)=0,"",$L1324)</f>
        <v>#N/A</v>
      </c>
      <c r="P1324" s="72" t="e">
        <f>IF(VLOOKUP($B1324,[1]Sheet1!$D$2:$G$553,4,FALSE)=0,"",$L1324)</f>
        <v>#N/A</v>
      </c>
      <c r="Q1324" s="72" t="e">
        <f>IF(VLOOKUP($B1324,[1]Sheet1!$E$2:$G$553,3,FALSE)=0,"",$L1324)</f>
        <v>#N/A</v>
      </c>
      <c r="R1324" s="72" t="e">
        <f>IF(VLOOKUP($B1324,[1]Sheet1!$F$2:$G$553,2,FALSE)=0,"",$L1324)</f>
        <v>#N/A</v>
      </c>
      <c r="S1324" s="72" t="e">
        <f>COUNTIF([1]isolation_zones!$H$2:$H$1182,conductor_pz_summary_hftd_23_re!B1324)</f>
        <v>#VALUE!</v>
      </c>
    </row>
    <row r="1325" spans="1:19" x14ac:dyDescent="0.25">
      <c r="A1325" s="70">
        <v>2054</v>
      </c>
      <c r="B1325" s="71" t="s">
        <v>6121</v>
      </c>
      <c r="C1325" s="72">
        <v>43291104</v>
      </c>
      <c r="D1325" s="72" t="s">
        <v>249</v>
      </c>
      <c r="E1325" s="72">
        <v>15111.3604405281</v>
      </c>
      <c r="F1325" s="72">
        <f t="shared" si="100"/>
        <v>9.391771560303356</v>
      </c>
      <c r="G1325" s="73">
        <v>107</v>
      </c>
      <c r="H1325" s="72">
        <f t="shared" si="101"/>
        <v>4.1213818455128619</v>
      </c>
      <c r="I1325" s="74">
        <v>3.8517587341241701E-2</v>
      </c>
      <c r="J1325" s="75">
        <v>1324</v>
      </c>
      <c r="K1325" s="72">
        <f t="shared" si="102"/>
        <v>15271.105573623961</v>
      </c>
      <c r="L1325" s="72">
        <f t="shared" si="103"/>
        <v>1649.3412208123464</v>
      </c>
      <c r="M1325" s="72">
        <f t="shared" si="104"/>
        <v>6.6608732819978492E-2</v>
      </c>
      <c r="N1325" s="72">
        <f>IF(VLOOKUP(B1325,[1]Sheet1!$B$2:$G$553,6,FALSE)=0,"",L1325)</f>
        <v>1649.3412208123464</v>
      </c>
      <c r="O1325" s="72" t="e">
        <f>IF(VLOOKUP($B1325,[1]Sheet1!$C$2:$G$553,5,FALSE)=0,"",$L1325)</f>
        <v>#N/A</v>
      </c>
      <c r="P1325" s="72" t="e">
        <f>IF(VLOOKUP($B1325,[1]Sheet1!$D$2:$G$553,4,FALSE)=0,"",$L1325)</f>
        <v>#N/A</v>
      </c>
      <c r="Q1325" s="72" t="e">
        <f>IF(VLOOKUP($B1325,[1]Sheet1!$E$2:$G$553,3,FALSE)=0,"",$L1325)</f>
        <v>#N/A</v>
      </c>
      <c r="R1325" s="72" t="e">
        <f>IF(VLOOKUP($B1325,[1]Sheet1!$F$2:$G$553,2,FALSE)=0,"",$L1325)</f>
        <v>#N/A</v>
      </c>
      <c r="S1325" s="72" t="e">
        <f>COUNTIF([1]isolation_zones!$H$2:$H$1182,conductor_pz_summary_hftd_23_re!B1325)</f>
        <v>#VALUE!</v>
      </c>
    </row>
    <row r="1326" spans="1:19" x14ac:dyDescent="0.25">
      <c r="A1326" s="70">
        <v>3362</v>
      </c>
      <c r="B1326" s="71" t="s">
        <v>3761</v>
      </c>
      <c r="C1326" s="72">
        <v>43191101</v>
      </c>
      <c r="D1326" s="72" t="s">
        <v>424</v>
      </c>
      <c r="E1326" s="72">
        <v>10487.688342673</v>
      </c>
      <c r="F1326" s="72">
        <f t="shared" si="100"/>
        <v>6.518140672885643</v>
      </c>
      <c r="G1326" s="73">
        <v>90</v>
      </c>
      <c r="H1326" s="72">
        <f t="shared" si="101"/>
        <v>3.4639103182393169</v>
      </c>
      <c r="I1326" s="74">
        <v>3.84878924248813E-2</v>
      </c>
      <c r="J1326" s="75">
        <v>1325</v>
      </c>
      <c r="K1326" s="72">
        <f t="shared" si="102"/>
        <v>15277.623714296848</v>
      </c>
      <c r="L1326" s="72">
        <f t="shared" si="103"/>
        <v>1645.877310494107</v>
      </c>
      <c r="M1326" s="72">
        <f t="shared" si="104"/>
        <v>6.646884261776409E-2</v>
      </c>
      <c r="N1326" s="72">
        <f>IF(VLOOKUP(B1326,[1]Sheet1!$B$2:$G$553,6,FALSE)=0,"",L1326)</f>
        <v>1645.877310494107</v>
      </c>
      <c r="O1326" s="72" t="e">
        <f>IF(VLOOKUP($B1326,[1]Sheet1!$C$2:$G$553,5,FALSE)=0,"",$L1326)</f>
        <v>#N/A</v>
      </c>
      <c r="P1326" s="72" t="e">
        <f>IF(VLOOKUP($B1326,[1]Sheet1!$D$2:$G$553,4,FALSE)=0,"",$L1326)</f>
        <v>#N/A</v>
      </c>
      <c r="Q1326" s="72" t="e">
        <f>IF(VLOOKUP($B1326,[1]Sheet1!$E$2:$G$553,3,FALSE)=0,"",$L1326)</f>
        <v>#N/A</v>
      </c>
      <c r="R1326" s="72" t="e">
        <f>IF(VLOOKUP($B1326,[1]Sheet1!$F$2:$G$553,2,FALSE)=0,"",$L1326)</f>
        <v>#N/A</v>
      </c>
      <c r="S1326" s="72" t="e">
        <f>COUNTIF([1]isolation_zones!$H$2:$H$1182,conductor_pz_summary_hftd_23_re!B1326)</f>
        <v>#VALUE!</v>
      </c>
    </row>
    <row r="1327" spans="1:19" x14ac:dyDescent="0.25">
      <c r="A1327" s="70">
        <v>3879</v>
      </c>
      <c r="B1327" s="71" t="s">
        <v>3317</v>
      </c>
      <c r="C1327" s="72">
        <v>42661103</v>
      </c>
      <c r="D1327" s="72" t="s">
        <v>507</v>
      </c>
      <c r="E1327" s="72">
        <v>20286.238548129899</v>
      </c>
      <c r="F1327" s="72">
        <f t="shared" si="100"/>
        <v>12.607979209527594</v>
      </c>
      <c r="G1327" s="73">
        <v>89</v>
      </c>
      <c r="H1327" s="72">
        <f t="shared" si="101"/>
        <v>3.4198184677008912</v>
      </c>
      <c r="I1327" s="74">
        <v>3.8424926603380802E-2</v>
      </c>
      <c r="J1327" s="75">
        <v>1326</v>
      </c>
      <c r="K1327" s="72">
        <f t="shared" si="102"/>
        <v>15290.231693506375</v>
      </c>
      <c r="L1327" s="72">
        <f t="shared" si="103"/>
        <v>1642.457492026406</v>
      </c>
      <c r="M1327" s="72">
        <f t="shared" si="104"/>
        <v>6.6330733067275979E-2</v>
      </c>
      <c r="N1327" s="72" t="e">
        <f>IF(VLOOKUP(B1327,[1]Sheet1!$B$2:$G$553,6,FALSE)=0,"",L1327)</f>
        <v>#N/A</v>
      </c>
      <c r="O1327" s="72" t="e">
        <f>IF(VLOOKUP($B1327,[1]Sheet1!$C$2:$G$553,5,FALSE)=0,"",$L1327)</f>
        <v>#N/A</v>
      </c>
      <c r="P1327" s="72" t="e">
        <f>IF(VLOOKUP($B1327,[1]Sheet1!$D$2:$G$553,4,FALSE)=0,"",$L1327)</f>
        <v>#N/A</v>
      </c>
      <c r="Q1327" s="72" t="e">
        <f>IF(VLOOKUP($B1327,[1]Sheet1!$E$2:$G$553,3,FALSE)=0,"",$L1327)</f>
        <v>#N/A</v>
      </c>
      <c r="R1327" s="72" t="e">
        <f>IF(VLOOKUP($B1327,[1]Sheet1!$F$2:$G$553,2,FALSE)=0,"",$L1327)</f>
        <v>#N/A</v>
      </c>
      <c r="S1327" s="72" t="e">
        <f>COUNTIF([1]isolation_zones!$H$2:$H$1182,conductor_pz_summary_hftd_23_re!B1327)</f>
        <v>#VALUE!</v>
      </c>
    </row>
    <row r="1328" spans="1:19" x14ac:dyDescent="0.25">
      <c r="A1328" s="70">
        <v>2472</v>
      </c>
      <c r="B1328" s="71" t="s">
        <v>2151</v>
      </c>
      <c r="C1328" s="72">
        <v>42151104</v>
      </c>
      <c r="D1328" s="72" t="s">
        <v>771</v>
      </c>
      <c r="E1328" s="72">
        <v>15438.0154265499</v>
      </c>
      <c r="F1328" s="72">
        <f t="shared" si="100"/>
        <v>9.5947889537289619</v>
      </c>
      <c r="G1328" s="73">
        <v>105</v>
      </c>
      <c r="H1328" s="72">
        <f t="shared" si="101"/>
        <v>4.0198492669525043</v>
      </c>
      <c r="I1328" s="74">
        <v>3.8284278732880997E-2</v>
      </c>
      <c r="J1328" s="75">
        <v>1327</v>
      </c>
      <c r="K1328" s="72">
        <f t="shared" si="102"/>
        <v>15299.826482460105</v>
      </c>
      <c r="L1328" s="72">
        <f t="shared" si="103"/>
        <v>1638.4376427594536</v>
      </c>
      <c r="M1328" s="72">
        <f t="shared" si="104"/>
        <v>6.6168391241084826E-2</v>
      </c>
      <c r="N1328" s="72">
        <f>IF(VLOOKUP(B1328,[1]Sheet1!$B$2:$G$553,6,FALSE)=0,"",L1328)</f>
        <v>1638.4376427594536</v>
      </c>
      <c r="O1328" s="72" t="e">
        <f>IF(VLOOKUP($B1328,[1]Sheet1!$C$2:$G$553,5,FALSE)=0,"",$L1328)</f>
        <v>#N/A</v>
      </c>
      <c r="P1328" s="72" t="e">
        <f>IF(VLOOKUP($B1328,[1]Sheet1!$D$2:$G$553,4,FALSE)=0,"",$L1328)</f>
        <v>#N/A</v>
      </c>
      <c r="Q1328" s="72" t="e">
        <f>IF(VLOOKUP($B1328,[1]Sheet1!$E$2:$G$553,3,FALSE)=0,"",$L1328)</f>
        <v>#N/A</v>
      </c>
      <c r="R1328" s="72" t="e">
        <f>IF(VLOOKUP($B1328,[1]Sheet1!$F$2:$G$553,2,FALSE)=0,"",$L1328)</f>
        <v>#N/A</v>
      </c>
      <c r="S1328" s="72" t="e">
        <f>COUNTIF([1]isolation_zones!$H$2:$H$1182,conductor_pz_summary_hftd_23_re!B1328)</f>
        <v>#VALUE!</v>
      </c>
    </row>
    <row r="1329" spans="1:19" x14ac:dyDescent="0.25">
      <c r="A1329" s="70">
        <v>2655</v>
      </c>
      <c r="B1329" s="71" t="s">
        <v>3154</v>
      </c>
      <c r="C1329" s="72">
        <v>183052110</v>
      </c>
      <c r="D1329" s="72" t="s">
        <v>745</v>
      </c>
      <c r="E1329" s="72">
        <v>48580.678139080497</v>
      </c>
      <c r="F1329" s="72">
        <f t="shared" si="100"/>
        <v>30.1930877185087</v>
      </c>
      <c r="G1329" s="73">
        <v>259</v>
      </c>
      <c r="H1329" s="72">
        <f t="shared" si="101"/>
        <v>9.9143798922028115</v>
      </c>
      <c r="I1329" s="74">
        <v>3.8279459043254097E-2</v>
      </c>
      <c r="J1329" s="75">
        <v>1328</v>
      </c>
      <c r="K1329" s="72">
        <f t="shared" si="102"/>
        <v>15330.019570178614</v>
      </c>
      <c r="L1329" s="72">
        <f t="shared" si="103"/>
        <v>1628.5232628672509</v>
      </c>
      <c r="M1329" s="72">
        <f t="shared" si="104"/>
        <v>6.5767998482459511E-2</v>
      </c>
      <c r="N1329" s="72" t="e">
        <f>IF(VLOOKUP(B1329,[1]Sheet1!$B$2:$G$553,6,FALSE)=0,"",L1329)</f>
        <v>#N/A</v>
      </c>
      <c r="O1329" s="72" t="e">
        <f>IF(VLOOKUP($B1329,[1]Sheet1!$C$2:$G$553,5,FALSE)=0,"",$L1329)</f>
        <v>#N/A</v>
      </c>
      <c r="P1329" s="72" t="e">
        <f>IF(VLOOKUP($B1329,[1]Sheet1!$D$2:$G$553,4,FALSE)=0,"",$L1329)</f>
        <v>#N/A</v>
      </c>
      <c r="Q1329" s="72" t="e">
        <f>IF(VLOOKUP($B1329,[1]Sheet1!$E$2:$G$553,3,FALSE)=0,"",$L1329)</f>
        <v>#N/A</v>
      </c>
      <c r="R1329" s="72" t="e">
        <f>IF(VLOOKUP($B1329,[1]Sheet1!$F$2:$G$553,2,FALSE)=0,"",$L1329)</f>
        <v>#N/A</v>
      </c>
      <c r="S1329" s="72" t="e">
        <f>COUNTIF([1]isolation_zones!$H$2:$H$1182,conductor_pz_summary_hftd_23_re!B1329)</f>
        <v>#VALUE!</v>
      </c>
    </row>
    <row r="1330" spans="1:19" x14ac:dyDescent="0.25">
      <c r="A1330" s="70">
        <v>4442</v>
      </c>
      <c r="B1330" s="71" t="s">
        <v>2979</v>
      </c>
      <c r="C1330" s="72">
        <v>182601104</v>
      </c>
      <c r="D1330" s="72" t="s">
        <v>557</v>
      </c>
      <c r="E1330" s="72">
        <v>20064.338486065</v>
      </c>
      <c r="F1330" s="72">
        <f t="shared" si="100"/>
        <v>12.470067424527658</v>
      </c>
      <c r="G1330" s="73">
        <v>154</v>
      </c>
      <c r="H1330" s="72">
        <f t="shared" si="101"/>
        <v>5.8690868627042656</v>
      </c>
      <c r="I1330" s="74">
        <v>3.81109536539238E-2</v>
      </c>
      <c r="J1330" s="75">
        <v>1329</v>
      </c>
      <c r="K1330" s="72">
        <f t="shared" si="102"/>
        <v>15342.489637603141</v>
      </c>
      <c r="L1330" s="72">
        <f t="shared" si="103"/>
        <v>1622.6541760045466</v>
      </c>
      <c r="M1330" s="72">
        <f t="shared" si="104"/>
        <v>6.5530975097727401E-2</v>
      </c>
      <c r="N1330" s="72" t="e">
        <f>IF(VLOOKUP(B1330,[1]Sheet1!$B$2:$G$553,6,FALSE)=0,"",L1330)</f>
        <v>#N/A</v>
      </c>
      <c r="O1330" s="72" t="e">
        <f>IF(VLOOKUP($B1330,[1]Sheet1!$C$2:$G$553,5,FALSE)=0,"",$L1330)</f>
        <v>#N/A</v>
      </c>
      <c r="P1330" s="72" t="e">
        <f>IF(VLOOKUP($B1330,[1]Sheet1!$D$2:$G$553,4,FALSE)=0,"",$L1330)</f>
        <v>#N/A</v>
      </c>
      <c r="Q1330" s="72" t="e">
        <f>IF(VLOOKUP($B1330,[1]Sheet1!$E$2:$G$553,3,FALSE)=0,"",$L1330)</f>
        <v>#N/A</v>
      </c>
      <c r="R1330" s="72" t="e">
        <f>IF(VLOOKUP($B1330,[1]Sheet1!$F$2:$G$553,2,FALSE)=0,"",$L1330)</f>
        <v>#N/A</v>
      </c>
      <c r="S1330" s="72" t="e">
        <f>COUNTIF([1]isolation_zones!$H$2:$H$1182,conductor_pz_summary_hftd_23_re!B1330)</f>
        <v>#VALUE!</v>
      </c>
    </row>
    <row r="1331" spans="1:19" x14ac:dyDescent="0.25">
      <c r="A1331" s="70">
        <v>3161</v>
      </c>
      <c r="B1331" s="71" t="s">
        <v>3968</v>
      </c>
      <c r="C1331" s="72">
        <v>163011103</v>
      </c>
      <c r="D1331" s="72" t="s">
        <v>1122</v>
      </c>
      <c r="E1331" s="72">
        <v>4402.6894382823102</v>
      </c>
      <c r="F1331" s="72">
        <f t="shared" si="100"/>
        <v>2.7362892717727223</v>
      </c>
      <c r="G1331" s="73">
        <v>72</v>
      </c>
      <c r="H1331" s="72">
        <f t="shared" si="101"/>
        <v>2.7340129138894418</v>
      </c>
      <c r="I1331" s="74">
        <v>3.79724015817978E-2</v>
      </c>
      <c r="J1331" s="75">
        <v>1330</v>
      </c>
      <c r="K1331" s="72">
        <f t="shared" si="102"/>
        <v>15345.225926874913</v>
      </c>
      <c r="L1331" s="72">
        <f t="shared" si="103"/>
        <v>1619.9201630906571</v>
      </c>
      <c r="M1331" s="72">
        <f t="shared" si="104"/>
        <v>6.5420561840961802E-2</v>
      </c>
      <c r="N1331" s="72" t="e">
        <f>IF(VLOOKUP(B1331,[1]Sheet1!$B$2:$G$553,6,FALSE)=0,"",L1331)</f>
        <v>#N/A</v>
      </c>
      <c r="O1331" s="72" t="e">
        <f>IF(VLOOKUP($B1331,[1]Sheet1!$C$2:$G$553,5,FALSE)=0,"",$L1331)</f>
        <v>#N/A</v>
      </c>
      <c r="P1331" s="72" t="e">
        <f>IF(VLOOKUP($B1331,[1]Sheet1!$D$2:$G$553,4,FALSE)=0,"",$L1331)</f>
        <v>#N/A</v>
      </c>
      <c r="Q1331" s="72" t="e">
        <f>IF(VLOOKUP($B1331,[1]Sheet1!$E$2:$G$553,3,FALSE)=0,"",$L1331)</f>
        <v>#N/A</v>
      </c>
      <c r="R1331" s="72" t="e">
        <f>IF(VLOOKUP($B1331,[1]Sheet1!$F$2:$G$553,2,FALSE)=0,"",$L1331)</f>
        <v>#N/A</v>
      </c>
      <c r="S1331" s="72" t="e">
        <f>COUNTIF([1]isolation_zones!$H$2:$H$1182,conductor_pz_summary_hftd_23_re!B1331)</f>
        <v>#VALUE!</v>
      </c>
    </row>
    <row r="1332" spans="1:19" x14ac:dyDescent="0.25">
      <c r="A1332" s="70">
        <v>7038</v>
      </c>
      <c r="B1332" s="71" t="s">
        <v>3301</v>
      </c>
      <c r="C1332" s="72">
        <v>42091102</v>
      </c>
      <c r="D1332" s="72" t="s">
        <v>93</v>
      </c>
      <c r="E1332" s="72">
        <v>9584.4637133830493</v>
      </c>
      <c r="F1332" s="72">
        <f t="shared" si="100"/>
        <v>5.9567829169565254</v>
      </c>
      <c r="G1332" s="73">
        <v>84</v>
      </c>
      <c r="H1332" s="72">
        <f t="shared" si="101"/>
        <v>3.1832524316290232</v>
      </c>
      <c r="I1332" s="74">
        <v>3.7895862281297897E-2</v>
      </c>
      <c r="J1332" s="75">
        <v>1331</v>
      </c>
      <c r="K1332" s="72">
        <f t="shared" si="102"/>
        <v>15351.18270979187</v>
      </c>
      <c r="L1332" s="72">
        <f t="shared" si="103"/>
        <v>1616.7369106590281</v>
      </c>
      <c r="M1332" s="72">
        <f t="shared" si="104"/>
        <v>6.5292006022407478E-2</v>
      </c>
      <c r="N1332" s="72" t="e">
        <f>IF(VLOOKUP(B1332,[1]Sheet1!$B$2:$G$553,6,FALSE)=0,"",L1332)</f>
        <v>#N/A</v>
      </c>
      <c r="O1332" s="72" t="e">
        <f>IF(VLOOKUP($B1332,[1]Sheet1!$C$2:$G$553,5,FALSE)=0,"",$L1332)</f>
        <v>#N/A</v>
      </c>
      <c r="P1332" s="72" t="e">
        <f>IF(VLOOKUP($B1332,[1]Sheet1!$D$2:$G$553,4,FALSE)=0,"",$L1332)</f>
        <v>#N/A</v>
      </c>
      <c r="Q1332" s="72" t="e">
        <f>IF(VLOOKUP($B1332,[1]Sheet1!$E$2:$G$553,3,FALSE)=0,"",$L1332)</f>
        <v>#N/A</v>
      </c>
      <c r="R1332" s="72" t="e">
        <f>IF(VLOOKUP($B1332,[1]Sheet1!$F$2:$G$553,2,FALSE)=0,"",$L1332)</f>
        <v>#N/A</v>
      </c>
      <c r="S1332" s="72" t="e">
        <f>COUNTIF([1]isolation_zones!$H$2:$H$1182,conductor_pz_summary_hftd_23_re!B1332)</f>
        <v>#VALUE!</v>
      </c>
    </row>
    <row r="1333" spans="1:19" x14ac:dyDescent="0.25">
      <c r="A1333" s="70">
        <v>6568</v>
      </c>
      <c r="B1333" s="71" t="s">
        <v>4308</v>
      </c>
      <c r="C1333" s="72">
        <v>42891101</v>
      </c>
      <c r="D1333" s="72" t="s">
        <v>477</v>
      </c>
      <c r="E1333" s="72">
        <v>10482.9728611152</v>
      </c>
      <c r="F1333" s="72">
        <f t="shared" si="100"/>
        <v>6.5152099820479803</v>
      </c>
      <c r="G1333" s="73">
        <v>114</v>
      </c>
      <c r="H1333" s="72">
        <f t="shared" si="101"/>
        <v>4.3001813991060107</v>
      </c>
      <c r="I1333" s="74">
        <v>3.7720889465842199E-2</v>
      </c>
      <c r="J1333" s="75">
        <v>1332</v>
      </c>
      <c r="K1333" s="72">
        <f t="shared" si="102"/>
        <v>15357.697919773918</v>
      </c>
      <c r="L1333" s="72">
        <f t="shared" si="103"/>
        <v>1612.436729259922</v>
      </c>
      <c r="M1333" s="72">
        <f t="shared" si="104"/>
        <v>6.5118342968167306E-2</v>
      </c>
      <c r="N1333" s="72" t="e">
        <f>IF(VLOOKUP(B1333,[1]Sheet1!$B$2:$G$553,6,FALSE)=0,"",L1333)</f>
        <v>#N/A</v>
      </c>
      <c r="O1333" s="72" t="e">
        <f>IF(VLOOKUP($B1333,[1]Sheet1!$C$2:$G$553,5,FALSE)=0,"",$L1333)</f>
        <v>#N/A</v>
      </c>
      <c r="P1333" s="72" t="e">
        <f>IF(VLOOKUP($B1333,[1]Sheet1!$D$2:$G$553,4,FALSE)=0,"",$L1333)</f>
        <v>#N/A</v>
      </c>
      <c r="Q1333" s="72" t="e">
        <f>IF(VLOOKUP($B1333,[1]Sheet1!$E$2:$G$553,3,FALSE)=0,"",$L1333)</f>
        <v>#N/A</v>
      </c>
      <c r="R1333" s="72" t="e">
        <f>IF(VLOOKUP($B1333,[1]Sheet1!$F$2:$G$553,2,FALSE)=0,"",$L1333)</f>
        <v>#N/A</v>
      </c>
      <c r="S1333" s="72" t="e">
        <f>COUNTIF([1]isolation_zones!$H$2:$H$1182,conductor_pz_summary_hftd_23_re!B1333)</f>
        <v>#VALUE!</v>
      </c>
    </row>
    <row r="1334" spans="1:19" x14ac:dyDescent="0.25">
      <c r="A1334" s="70">
        <v>9085</v>
      </c>
      <c r="B1334" s="71" t="s">
        <v>2889</v>
      </c>
      <c r="C1334" s="72">
        <v>182631107</v>
      </c>
      <c r="D1334" s="72" t="s">
        <v>375</v>
      </c>
      <c r="E1334" s="72">
        <v>11108.5020750115</v>
      </c>
      <c r="F1334" s="72">
        <f t="shared" si="100"/>
        <v>6.9039789154825977</v>
      </c>
      <c r="G1334" s="73">
        <v>50</v>
      </c>
      <c r="H1334" s="72">
        <f t="shared" si="101"/>
        <v>1.8704341035939851</v>
      </c>
      <c r="I1334" s="74">
        <v>3.7408682071879702E-2</v>
      </c>
      <c r="J1334" s="75">
        <v>1333</v>
      </c>
      <c r="K1334" s="72">
        <f t="shared" si="102"/>
        <v>15364.601898689401</v>
      </c>
      <c r="L1334" s="72">
        <f t="shared" si="103"/>
        <v>1610.5662951563281</v>
      </c>
      <c r="M1334" s="72">
        <f t="shared" si="104"/>
        <v>6.5042805387531141E-2</v>
      </c>
      <c r="N1334" s="72" t="e">
        <f>IF(VLOOKUP(B1334,[1]Sheet1!$B$2:$G$553,6,FALSE)=0,"",L1334)</f>
        <v>#N/A</v>
      </c>
      <c r="O1334" s="72" t="e">
        <f>IF(VLOOKUP($B1334,[1]Sheet1!$C$2:$G$553,5,FALSE)=0,"",$L1334)</f>
        <v>#N/A</v>
      </c>
      <c r="P1334" s="72" t="e">
        <f>IF(VLOOKUP($B1334,[1]Sheet1!$D$2:$G$553,4,FALSE)=0,"",$L1334)</f>
        <v>#N/A</v>
      </c>
      <c r="Q1334" s="72" t="e">
        <f>IF(VLOOKUP($B1334,[1]Sheet1!$E$2:$G$553,3,FALSE)=0,"",$L1334)</f>
        <v>#N/A</v>
      </c>
      <c r="R1334" s="72" t="e">
        <f>IF(VLOOKUP($B1334,[1]Sheet1!$F$2:$G$553,2,FALSE)=0,"",$L1334)</f>
        <v>#N/A</v>
      </c>
      <c r="S1334" s="72" t="e">
        <f>COUNTIF([1]isolation_zones!$H$2:$H$1182,conductor_pz_summary_hftd_23_re!B1334)</f>
        <v>#VALUE!</v>
      </c>
    </row>
    <row r="1335" spans="1:19" x14ac:dyDescent="0.25">
      <c r="A1335" s="70">
        <v>3181</v>
      </c>
      <c r="B1335" s="71" t="s">
        <v>3111</v>
      </c>
      <c r="C1335" s="72">
        <v>42721104</v>
      </c>
      <c r="D1335" s="72" t="s">
        <v>261</v>
      </c>
      <c r="E1335" s="72">
        <v>26751.808393269999</v>
      </c>
      <c r="F1335" s="72">
        <f t="shared" si="100"/>
        <v>16.626356987737726</v>
      </c>
      <c r="G1335" s="73">
        <v>198</v>
      </c>
      <c r="H1335" s="72">
        <f t="shared" si="101"/>
        <v>7.3861821981781413</v>
      </c>
      <c r="I1335" s="74">
        <v>3.7303950495849197E-2</v>
      </c>
      <c r="J1335" s="75">
        <v>1334</v>
      </c>
      <c r="K1335" s="72">
        <f t="shared" si="102"/>
        <v>15381.228255677139</v>
      </c>
      <c r="L1335" s="72">
        <f t="shared" si="103"/>
        <v>1603.1801129581499</v>
      </c>
      <c r="M1335" s="72">
        <f t="shared" si="104"/>
        <v>6.4744514027083713E-2</v>
      </c>
      <c r="N1335" s="72" t="e">
        <f>IF(VLOOKUP(B1335,[1]Sheet1!$B$2:$G$553,6,FALSE)=0,"",L1335)</f>
        <v>#N/A</v>
      </c>
      <c r="O1335" s="72" t="e">
        <f>IF(VLOOKUP($B1335,[1]Sheet1!$C$2:$G$553,5,FALSE)=0,"",$L1335)</f>
        <v>#N/A</v>
      </c>
      <c r="P1335" s="72" t="e">
        <f>IF(VLOOKUP($B1335,[1]Sheet1!$D$2:$G$553,4,FALSE)=0,"",$L1335)</f>
        <v>#N/A</v>
      </c>
      <c r="Q1335" s="72" t="e">
        <f>IF(VLOOKUP($B1335,[1]Sheet1!$E$2:$G$553,3,FALSE)=0,"",$L1335)</f>
        <v>#N/A</v>
      </c>
      <c r="R1335" s="72" t="e">
        <f>IF(VLOOKUP($B1335,[1]Sheet1!$F$2:$G$553,2,FALSE)=0,"",$L1335)</f>
        <v>#N/A</v>
      </c>
      <c r="S1335" s="72" t="e">
        <f>COUNTIF([1]isolation_zones!$H$2:$H$1182,conductor_pz_summary_hftd_23_re!B1335)</f>
        <v>#VALUE!</v>
      </c>
    </row>
    <row r="1336" spans="1:19" x14ac:dyDescent="0.25">
      <c r="A1336" s="70">
        <v>296</v>
      </c>
      <c r="B1336" s="71" t="s">
        <v>3191</v>
      </c>
      <c r="C1336" s="72">
        <v>14662112</v>
      </c>
      <c r="D1336" s="72" t="s">
        <v>164</v>
      </c>
      <c r="E1336" s="72">
        <v>5032.0091454953599</v>
      </c>
      <c r="F1336" s="72">
        <f t="shared" si="100"/>
        <v>3.1274140121164451</v>
      </c>
      <c r="G1336" s="73">
        <v>73</v>
      </c>
      <c r="H1336" s="72">
        <f t="shared" si="101"/>
        <v>2.7212926608052834</v>
      </c>
      <c r="I1336" s="74">
        <v>3.7277981654866899E-2</v>
      </c>
      <c r="J1336" s="75">
        <v>1335</v>
      </c>
      <c r="K1336" s="72">
        <f t="shared" si="102"/>
        <v>15384.355669689256</v>
      </c>
      <c r="L1336" s="72">
        <f t="shared" si="103"/>
        <v>1600.4588202973446</v>
      </c>
      <c r="M1336" s="72">
        <f t="shared" si="104"/>
        <v>6.4634614478414662E-2</v>
      </c>
      <c r="N1336" s="72" t="e">
        <f>IF(VLOOKUP(B1336,[1]Sheet1!$B$2:$G$553,6,FALSE)=0,"",L1336)</f>
        <v>#N/A</v>
      </c>
      <c r="O1336" s="72" t="e">
        <f>IF(VLOOKUP($B1336,[1]Sheet1!$C$2:$G$553,5,FALSE)=0,"",$L1336)</f>
        <v>#N/A</v>
      </c>
      <c r="P1336" s="72" t="e">
        <f>IF(VLOOKUP($B1336,[1]Sheet1!$D$2:$G$553,4,FALSE)=0,"",$L1336)</f>
        <v>#N/A</v>
      </c>
      <c r="Q1336" s="72" t="e">
        <f>IF(VLOOKUP($B1336,[1]Sheet1!$E$2:$G$553,3,FALSE)=0,"",$L1336)</f>
        <v>#N/A</v>
      </c>
      <c r="R1336" s="72" t="e">
        <f>IF(VLOOKUP($B1336,[1]Sheet1!$F$2:$G$553,2,FALSE)=0,"",$L1336)</f>
        <v>#N/A</v>
      </c>
      <c r="S1336" s="72" t="e">
        <f>COUNTIF([1]isolation_zones!$H$2:$H$1182,conductor_pz_summary_hftd_23_re!B1336)</f>
        <v>#VALUE!</v>
      </c>
    </row>
    <row r="1337" spans="1:19" x14ac:dyDescent="0.25">
      <c r="A1337" s="70">
        <v>5732</v>
      </c>
      <c r="B1337" s="71" t="s">
        <v>3634</v>
      </c>
      <c r="C1337" s="72">
        <v>83392107</v>
      </c>
      <c r="D1337" s="72" t="s">
        <v>1392</v>
      </c>
      <c r="E1337" s="72">
        <v>3365.6589223368301</v>
      </c>
      <c r="F1337" s="72">
        <f t="shared" si="100"/>
        <v>2.0917706167413486</v>
      </c>
      <c r="G1337" s="73">
        <v>64</v>
      </c>
      <c r="H1337" s="72">
        <f t="shared" si="101"/>
        <v>2.3758131875581054</v>
      </c>
      <c r="I1337" s="74">
        <v>3.7122081055595398E-2</v>
      </c>
      <c r="J1337" s="75">
        <v>1336</v>
      </c>
      <c r="K1337" s="72">
        <f t="shared" si="102"/>
        <v>15386.447440305998</v>
      </c>
      <c r="L1337" s="72">
        <f t="shared" si="103"/>
        <v>1598.0830071097864</v>
      </c>
      <c r="M1337" s="72">
        <f t="shared" si="104"/>
        <v>6.4538667136625497E-2</v>
      </c>
      <c r="N1337" s="72" t="e">
        <f>IF(VLOOKUP(B1337,[1]Sheet1!$B$2:$G$553,6,FALSE)=0,"",L1337)</f>
        <v>#N/A</v>
      </c>
      <c r="O1337" s="72" t="e">
        <f>IF(VLOOKUP($B1337,[1]Sheet1!$C$2:$G$553,5,FALSE)=0,"",$L1337)</f>
        <v>#N/A</v>
      </c>
      <c r="P1337" s="72" t="e">
        <f>IF(VLOOKUP($B1337,[1]Sheet1!$D$2:$G$553,4,FALSE)=0,"",$L1337)</f>
        <v>#N/A</v>
      </c>
      <c r="Q1337" s="72" t="e">
        <f>IF(VLOOKUP($B1337,[1]Sheet1!$E$2:$G$553,3,FALSE)=0,"",$L1337)</f>
        <v>#N/A</v>
      </c>
      <c r="R1337" s="72" t="e">
        <f>IF(VLOOKUP($B1337,[1]Sheet1!$F$2:$G$553,2,FALSE)=0,"",$L1337)</f>
        <v>#N/A</v>
      </c>
      <c r="S1337" s="72" t="e">
        <f>COUNTIF([1]isolation_zones!$H$2:$H$1182,conductor_pz_summary_hftd_23_re!B1337)</f>
        <v>#VALUE!</v>
      </c>
    </row>
    <row r="1338" spans="1:19" x14ac:dyDescent="0.25">
      <c r="A1338" s="70">
        <v>4671</v>
      </c>
      <c r="B1338" s="71" t="s">
        <v>4435</v>
      </c>
      <c r="C1338" s="72">
        <v>182971101</v>
      </c>
      <c r="D1338" s="72" t="s">
        <v>235</v>
      </c>
      <c r="E1338" s="72">
        <v>5628.4598850861803</v>
      </c>
      <c r="F1338" s="72">
        <f t="shared" si="100"/>
        <v>3.498110556299677</v>
      </c>
      <c r="G1338" s="73">
        <v>127</v>
      </c>
      <c r="H1338" s="72">
        <f t="shared" si="101"/>
        <v>4.7139781713123687</v>
      </c>
      <c r="I1338" s="74">
        <v>3.7117938356790302E-2</v>
      </c>
      <c r="J1338" s="75">
        <v>1337</v>
      </c>
      <c r="K1338" s="72">
        <f t="shared" si="102"/>
        <v>15389.945550862298</v>
      </c>
      <c r="L1338" s="72">
        <f t="shared" si="103"/>
        <v>1593.369028938474</v>
      </c>
      <c r="M1338" s="72">
        <f t="shared" si="104"/>
        <v>6.4348292877757757E-2</v>
      </c>
      <c r="N1338" s="72" t="e">
        <f>IF(VLOOKUP(B1338,[1]Sheet1!$B$2:$G$553,6,FALSE)=0,"",L1338)</f>
        <v>#N/A</v>
      </c>
      <c r="O1338" s="72" t="e">
        <f>IF(VLOOKUP($B1338,[1]Sheet1!$C$2:$G$553,5,FALSE)=0,"",$L1338)</f>
        <v>#N/A</v>
      </c>
      <c r="P1338" s="72" t="e">
        <f>IF(VLOOKUP($B1338,[1]Sheet1!$D$2:$G$553,4,FALSE)=0,"",$L1338)</f>
        <v>#N/A</v>
      </c>
      <c r="Q1338" s="72" t="e">
        <f>IF(VLOOKUP($B1338,[1]Sheet1!$E$2:$G$553,3,FALSE)=0,"",$L1338)</f>
        <v>#N/A</v>
      </c>
      <c r="R1338" s="72" t="e">
        <f>IF(VLOOKUP($B1338,[1]Sheet1!$F$2:$G$553,2,FALSE)=0,"",$L1338)</f>
        <v>#N/A</v>
      </c>
      <c r="S1338" s="72" t="e">
        <f>COUNTIF([1]isolation_zones!$H$2:$H$1182,conductor_pz_summary_hftd_23_re!B1338)</f>
        <v>#VALUE!</v>
      </c>
    </row>
    <row r="1339" spans="1:19" x14ac:dyDescent="0.25">
      <c r="A1339" s="70">
        <v>7642</v>
      </c>
      <c r="B1339" s="71" t="s">
        <v>6122</v>
      </c>
      <c r="C1339" s="72">
        <v>152561105</v>
      </c>
      <c r="D1339" s="72" t="s">
        <v>1090</v>
      </c>
      <c r="E1339" s="72">
        <v>5078.9904590137603</v>
      </c>
      <c r="F1339" s="72">
        <f t="shared" si="100"/>
        <v>3.1566130882621257</v>
      </c>
      <c r="G1339" s="73">
        <v>102</v>
      </c>
      <c r="H1339" s="72">
        <f t="shared" si="101"/>
        <v>3.7791003153703828</v>
      </c>
      <c r="I1339" s="74">
        <v>3.7050003091866499E-2</v>
      </c>
      <c r="J1339" s="75">
        <v>1338</v>
      </c>
      <c r="K1339" s="72">
        <f t="shared" si="102"/>
        <v>15393.10216395056</v>
      </c>
      <c r="L1339" s="72">
        <f t="shared" si="103"/>
        <v>1589.5899286231036</v>
      </c>
      <c r="M1339" s="72">
        <f t="shared" si="104"/>
        <v>6.4195673710765469E-2</v>
      </c>
      <c r="N1339" s="72" t="e">
        <f>IF(VLOOKUP(B1339,[1]Sheet1!$B$2:$G$553,6,FALSE)=0,"",L1339)</f>
        <v>#N/A</v>
      </c>
      <c r="O1339" s="72" t="e">
        <f>IF(VLOOKUP($B1339,[1]Sheet1!$C$2:$G$553,5,FALSE)=0,"",$L1339)</f>
        <v>#N/A</v>
      </c>
      <c r="P1339" s="72" t="e">
        <f>IF(VLOOKUP($B1339,[1]Sheet1!$D$2:$G$553,4,FALSE)=0,"",$L1339)</f>
        <v>#N/A</v>
      </c>
      <c r="Q1339" s="72" t="e">
        <f>IF(VLOOKUP($B1339,[1]Sheet1!$E$2:$G$553,3,FALSE)=0,"",$L1339)</f>
        <v>#N/A</v>
      </c>
      <c r="R1339" s="72" t="e">
        <f>IF(VLOOKUP($B1339,[1]Sheet1!$F$2:$G$553,2,FALSE)=0,"",$L1339)</f>
        <v>#N/A</v>
      </c>
      <c r="S1339" s="72" t="e">
        <f>COUNTIF([1]isolation_zones!$H$2:$H$1182,conductor_pz_summary_hftd_23_re!B1339)</f>
        <v>#VALUE!</v>
      </c>
    </row>
    <row r="1340" spans="1:19" x14ac:dyDescent="0.25">
      <c r="A1340" s="70">
        <v>2287</v>
      </c>
      <c r="B1340" s="71" t="s">
        <v>6123</v>
      </c>
      <c r="C1340" s="72">
        <v>182601104</v>
      </c>
      <c r="D1340" s="72" t="s">
        <v>557</v>
      </c>
      <c r="E1340" s="72">
        <v>5329.55837056778</v>
      </c>
      <c r="F1340" s="72">
        <f t="shared" si="100"/>
        <v>3.3123420575312492</v>
      </c>
      <c r="G1340" s="73">
        <v>32</v>
      </c>
      <c r="H1340" s="72">
        <f t="shared" si="101"/>
        <v>1.1852876473693568</v>
      </c>
      <c r="I1340" s="74">
        <v>3.7040238980292399E-2</v>
      </c>
      <c r="J1340" s="75">
        <v>1339</v>
      </c>
      <c r="K1340" s="72">
        <f t="shared" si="102"/>
        <v>15396.414506008092</v>
      </c>
      <c r="L1340" s="72">
        <f t="shared" si="103"/>
        <v>1588.4046409757343</v>
      </c>
      <c r="M1340" s="72">
        <f t="shared" si="104"/>
        <v>6.4147805806160779E-2</v>
      </c>
      <c r="N1340" s="72" t="e">
        <f>IF(VLOOKUP(B1340,[1]Sheet1!$B$2:$G$553,6,FALSE)=0,"",L1340)</f>
        <v>#N/A</v>
      </c>
      <c r="O1340" s="72" t="e">
        <f>IF(VLOOKUP($B1340,[1]Sheet1!$C$2:$G$553,5,FALSE)=0,"",$L1340)</f>
        <v>#N/A</v>
      </c>
      <c r="P1340" s="72" t="e">
        <f>IF(VLOOKUP($B1340,[1]Sheet1!$D$2:$G$553,4,FALSE)=0,"",$L1340)</f>
        <v>#N/A</v>
      </c>
      <c r="Q1340" s="72" t="e">
        <f>IF(VLOOKUP($B1340,[1]Sheet1!$E$2:$G$553,3,FALSE)=0,"",$L1340)</f>
        <v>#N/A</v>
      </c>
      <c r="R1340" s="72" t="e">
        <f>IF(VLOOKUP($B1340,[1]Sheet1!$F$2:$G$553,2,FALSE)=0,"",$L1340)</f>
        <v>#N/A</v>
      </c>
      <c r="S1340" s="72" t="e">
        <f>COUNTIF([1]isolation_zones!$H$2:$H$1182,conductor_pz_summary_hftd_23_re!B1340)</f>
        <v>#VALUE!</v>
      </c>
    </row>
    <row r="1341" spans="1:19" x14ac:dyDescent="0.25">
      <c r="A1341" s="70">
        <v>9499</v>
      </c>
      <c r="B1341" s="71" t="s">
        <v>2262</v>
      </c>
      <c r="C1341" s="72">
        <v>182391103</v>
      </c>
      <c r="D1341" s="72" t="s">
        <v>1046</v>
      </c>
      <c r="E1341" s="72">
        <v>9360.6261253155499</v>
      </c>
      <c r="F1341" s="72">
        <f t="shared" si="100"/>
        <v>5.8176669517188007</v>
      </c>
      <c r="G1341" s="73">
        <v>29</v>
      </c>
      <c r="H1341" s="72">
        <f t="shared" si="101"/>
        <v>1.0726415775486511</v>
      </c>
      <c r="I1341" s="74">
        <v>3.6987640605125903E-2</v>
      </c>
      <c r="J1341" s="75">
        <v>1340</v>
      </c>
      <c r="K1341" s="72">
        <f t="shared" si="102"/>
        <v>15402.23217295981</v>
      </c>
      <c r="L1341" s="72">
        <f t="shared" si="103"/>
        <v>1587.3319993981856</v>
      </c>
      <c r="M1341" s="72">
        <f t="shared" si="104"/>
        <v>6.4104487119069853E-2</v>
      </c>
      <c r="N1341" s="72" t="e">
        <f>IF(VLOOKUP(B1341,[1]Sheet1!$B$2:$G$553,6,FALSE)=0,"",L1341)</f>
        <v>#N/A</v>
      </c>
      <c r="O1341" s="72" t="e">
        <f>IF(VLOOKUP($B1341,[1]Sheet1!$C$2:$G$553,5,FALSE)=0,"",$L1341)</f>
        <v>#N/A</v>
      </c>
      <c r="P1341" s="72" t="e">
        <f>IF(VLOOKUP($B1341,[1]Sheet1!$D$2:$G$553,4,FALSE)=0,"",$L1341)</f>
        <v>#N/A</v>
      </c>
      <c r="Q1341" s="72" t="e">
        <f>IF(VLOOKUP($B1341,[1]Sheet1!$E$2:$G$553,3,FALSE)=0,"",$L1341)</f>
        <v>#N/A</v>
      </c>
      <c r="R1341" s="72" t="e">
        <f>IF(VLOOKUP($B1341,[1]Sheet1!$F$2:$G$553,2,FALSE)=0,"",$L1341)</f>
        <v>#N/A</v>
      </c>
      <c r="S1341" s="72" t="e">
        <f>COUNTIF([1]isolation_zones!$H$2:$H$1182,conductor_pz_summary_hftd_23_re!B1341)</f>
        <v>#VALUE!</v>
      </c>
    </row>
    <row r="1342" spans="1:19" x14ac:dyDescent="0.25">
      <c r="A1342" s="70">
        <v>5619</v>
      </c>
      <c r="B1342" s="71" t="s">
        <v>3501</v>
      </c>
      <c r="C1342" s="72">
        <v>153132105</v>
      </c>
      <c r="D1342" s="72" t="s">
        <v>1360</v>
      </c>
      <c r="E1342" s="72">
        <v>13782.7728152216</v>
      </c>
      <c r="F1342" s="72">
        <f t="shared" si="100"/>
        <v>8.5660489839786198</v>
      </c>
      <c r="G1342" s="73">
        <v>226</v>
      </c>
      <c r="H1342" s="72">
        <f t="shared" si="101"/>
        <v>8.3335335426906472</v>
      </c>
      <c r="I1342" s="74">
        <v>3.6874042224294898E-2</v>
      </c>
      <c r="J1342" s="75">
        <v>1341</v>
      </c>
      <c r="K1342" s="72">
        <f t="shared" si="102"/>
        <v>15410.798221943789</v>
      </c>
      <c r="L1342" s="72">
        <f t="shared" si="103"/>
        <v>1578.9984658554949</v>
      </c>
      <c r="M1342" s="72">
        <f t="shared" si="104"/>
        <v>6.3767936924248411E-2</v>
      </c>
      <c r="N1342" s="72" t="e">
        <f>IF(VLOOKUP(B1342,[1]Sheet1!$B$2:$G$553,6,FALSE)=0,"",L1342)</f>
        <v>#N/A</v>
      </c>
      <c r="O1342" s="72" t="e">
        <f>IF(VLOOKUP($B1342,[1]Sheet1!$C$2:$G$553,5,FALSE)=0,"",$L1342)</f>
        <v>#N/A</v>
      </c>
      <c r="P1342" s="72" t="e">
        <f>IF(VLOOKUP($B1342,[1]Sheet1!$D$2:$G$553,4,FALSE)=0,"",$L1342)</f>
        <v>#N/A</v>
      </c>
      <c r="Q1342" s="72" t="e">
        <f>IF(VLOOKUP($B1342,[1]Sheet1!$E$2:$G$553,3,FALSE)=0,"",$L1342)</f>
        <v>#N/A</v>
      </c>
      <c r="R1342" s="72" t="e">
        <f>IF(VLOOKUP($B1342,[1]Sheet1!$F$2:$G$553,2,FALSE)=0,"",$L1342)</f>
        <v>#N/A</v>
      </c>
      <c r="S1342" s="72" t="e">
        <f>COUNTIF([1]isolation_zones!$H$2:$H$1182,conductor_pz_summary_hftd_23_re!B1342)</f>
        <v>#VALUE!</v>
      </c>
    </row>
    <row r="1343" spans="1:19" x14ac:dyDescent="0.25">
      <c r="A1343" s="70">
        <v>3889</v>
      </c>
      <c r="B1343" s="71" t="s">
        <v>1738</v>
      </c>
      <c r="C1343" s="72">
        <v>43321103</v>
      </c>
      <c r="D1343" s="72" t="s">
        <v>107</v>
      </c>
      <c r="E1343" s="72">
        <v>29501.144772830201</v>
      </c>
      <c r="F1343" s="72">
        <f t="shared" si="100"/>
        <v>18.335080654338224</v>
      </c>
      <c r="G1343" s="73">
        <v>174</v>
      </c>
      <c r="H1343" s="72">
        <f t="shared" si="101"/>
        <v>6.4055049040724112</v>
      </c>
      <c r="I1343" s="74">
        <v>3.68132465751288E-2</v>
      </c>
      <c r="J1343" s="75">
        <v>1342</v>
      </c>
      <c r="K1343" s="72">
        <f t="shared" si="102"/>
        <v>15429.133302598128</v>
      </c>
      <c r="L1343" s="72">
        <f t="shared" si="103"/>
        <v>1572.5929609514226</v>
      </c>
      <c r="M1343" s="72">
        <f t="shared" si="104"/>
        <v>6.3509250268419692E-2</v>
      </c>
      <c r="N1343" s="72">
        <f>IF(VLOOKUP(B1343,[1]Sheet1!$B$2:$G$553,6,FALSE)=0,"",L1343)</f>
        <v>1572.5929609514226</v>
      </c>
      <c r="O1343" s="72" t="e">
        <f>IF(VLOOKUP($B1343,[1]Sheet1!$C$2:$G$553,5,FALSE)=0,"",$L1343)</f>
        <v>#N/A</v>
      </c>
      <c r="P1343" s="72" t="e">
        <f>IF(VLOOKUP($B1343,[1]Sheet1!$D$2:$G$553,4,FALSE)=0,"",$L1343)</f>
        <v>#N/A</v>
      </c>
      <c r="Q1343" s="72" t="e">
        <f>IF(VLOOKUP($B1343,[1]Sheet1!$E$2:$G$553,3,FALSE)=0,"",$L1343)</f>
        <v>#N/A</v>
      </c>
      <c r="R1343" s="72" t="e">
        <f>IF(VLOOKUP($B1343,[1]Sheet1!$F$2:$G$553,2,FALSE)=0,"",$L1343)</f>
        <v>#N/A</v>
      </c>
      <c r="S1343" s="72" t="e">
        <f>COUNTIF([1]isolation_zones!$H$2:$H$1182,conductor_pz_summary_hftd_23_re!B1343)</f>
        <v>#VALUE!</v>
      </c>
    </row>
    <row r="1344" spans="1:19" x14ac:dyDescent="0.25">
      <c r="A1344" s="70">
        <v>6070</v>
      </c>
      <c r="B1344" s="71" t="s">
        <v>2518</v>
      </c>
      <c r="C1344" s="72">
        <v>103132101</v>
      </c>
      <c r="D1344" s="72" t="s">
        <v>285</v>
      </c>
      <c r="E1344" s="72">
        <v>10972.6709174835</v>
      </c>
      <c r="F1344" s="72">
        <f t="shared" si="100"/>
        <v>6.8195593023514602</v>
      </c>
      <c r="G1344" s="73">
        <v>112</v>
      </c>
      <c r="H1344" s="72">
        <f t="shared" si="101"/>
        <v>4.0977586723045949</v>
      </c>
      <c r="I1344" s="74">
        <v>3.6587131002719597E-2</v>
      </c>
      <c r="J1344" s="75">
        <v>1343</v>
      </c>
      <c r="K1344" s="72">
        <f t="shared" si="102"/>
        <v>15435.95286190048</v>
      </c>
      <c r="L1344" s="72">
        <f t="shared" si="103"/>
        <v>1568.4952022791181</v>
      </c>
      <c r="M1344" s="72">
        <f t="shared" si="104"/>
        <v>6.3343762066754641E-2</v>
      </c>
      <c r="N1344" s="72">
        <f>IF(VLOOKUP(B1344,[1]Sheet1!$B$2:$G$553,6,FALSE)=0,"",L1344)</f>
        <v>1568.4952022791181</v>
      </c>
      <c r="O1344" s="72" t="e">
        <f>IF(VLOOKUP($B1344,[1]Sheet1!$C$2:$G$553,5,FALSE)=0,"",$L1344)</f>
        <v>#N/A</v>
      </c>
      <c r="P1344" s="72" t="e">
        <f>IF(VLOOKUP($B1344,[1]Sheet1!$D$2:$G$553,4,FALSE)=0,"",$L1344)</f>
        <v>#N/A</v>
      </c>
      <c r="Q1344" s="72" t="e">
        <f>IF(VLOOKUP($B1344,[1]Sheet1!$E$2:$G$553,3,FALSE)=0,"",$L1344)</f>
        <v>#N/A</v>
      </c>
      <c r="R1344" s="72" t="e">
        <f>IF(VLOOKUP($B1344,[1]Sheet1!$F$2:$G$553,2,FALSE)=0,"",$L1344)</f>
        <v>#N/A</v>
      </c>
      <c r="S1344" s="72" t="e">
        <f>COUNTIF([1]isolation_zones!$H$2:$H$1182,conductor_pz_summary_hftd_23_re!B1344)</f>
        <v>#VALUE!</v>
      </c>
    </row>
    <row r="1345" spans="1:19" x14ac:dyDescent="0.25">
      <c r="A1345" s="70">
        <v>7395</v>
      </c>
      <c r="B1345" s="71" t="s">
        <v>2841</v>
      </c>
      <c r="C1345" s="72">
        <v>24101101</v>
      </c>
      <c r="D1345" s="72" t="s">
        <v>25</v>
      </c>
      <c r="E1345" s="72">
        <v>22787.129566574102</v>
      </c>
      <c r="F1345" s="72">
        <f t="shared" si="100"/>
        <v>14.162293080530828</v>
      </c>
      <c r="G1345" s="73">
        <v>145</v>
      </c>
      <c r="H1345" s="72">
        <f t="shared" si="101"/>
        <v>5.2918777800296217</v>
      </c>
      <c r="I1345" s="74">
        <v>3.6495708827790498E-2</v>
      </c>
      <c r="J1345" s="75">
        <v>1344</v>
      </c>
      <c r="K1345" s="72">
        <f t="shared" si="102"/>
        <v>15450.115154981011</v>
      </c>
      <c r="L1345" s="72">
        <f t="shared" si="103"/>
        <v>1563.2033244990885</v>
      </c>
      <c r="M1345" s="72">
        <f t="shared" si="104"/>
        <v>6.3130049301489258E-2</v>
      </c>
      <c r="N1345" s="72">
        <f>IF(VLOOKUP(B1345,[1]Sheet1!$B$2:$G$553,6,FALSE)=0,"",L1345)</f>
        <v>1563.2033244990885</v>
      </c>
      <c r="O1345" s="72" t="e">
        <f>IF(VLOOKUP($B1345,[1]Sheet1!$C$2:$G$553,5,FALSE)=0,"",$L1345)</f>
        <v>#N/A</v>
      </c>
      <c r="P1345" s="72" t="e">
        <f>IF(VLOOKUP($B1345,[1]Sheet1!$D$2:$G$553,4,FALSE)=0,"",$L1345)</f>
        <v>#N/A</v>
      </c>
      <c r="Q1345" s="72" t="e">
        <f>IF(VLOOKUP($B1345,[1]Sheet1!$E$2:$G$553,3,FALSE)=0,"",$L1345)</f>
        <v>#N/A</v>
      </c>
      <c r="R1345" s="72" t="e">
        <f>IF(VLOOKUP($B1345,[1]Sheet1!$F$2:$G$553,2,FALSE)=0,"",$L1345)</f>
        <v>#N/A</v>
      </c>
      <c r="S1345" s="72" t="e">
        <f>COUNTIF([1]isolation_zones!$H$2:$H$1182,conductor_pz_summary_hftd_23_re!B1345)</f>
        <v>#VALUE!</v>
      </c>
    </row>
    <row r="1346" spans="1:19" x14ac:dyDescent="0.25">
      <c r="A1346" s="70">
        <v>8155</v>
      </c>
      <c r="B1346" s="71" t="s">
        <v>4740</v>
      </c>
      <c r="C1346" s="72">
        <v>101321101</v>
      </c>
      <c r="D1346" s="72" t="s">
        <v>1038</v>
      </c>
      <c r="E1346" s="72">
        <v>8892.9458594664902</v>
      </c>
      <c r="F1346" s="72">
        <f t="shared" si="100"/>
        <v>5.5270017771699749</v>
      </c>
      <c r="G1346" s="73">
        <v>40</v>
      </c>
      <c r="H1346" s="72">
        <f t="shared" si="101"/>
        <v>1.4592883855621399</v>
      </c>
      <c r="I1346" s="74">
        <v>3.6482209639053499E-2</v>
      </c>
      <c r="J1346" s="75">
        <v>1345</v>
      </c>
      <c r="K1346" s="72">
        <f t="shared" si="102"/>
        <v>15455.642156758182</v>
      </c>
      <c r="L1346" s="72">
        <f t="shared" si="103"/>
        <v>1561.7440361135264</v>
      </c>
      <c r="M1346" s="72">
        <f t="shared" si="104"/>
        <v>6.3071115862516985E-2</v>
      </c>
      <c r="N1346" s="72" t="e">
        <f>IF(VLOOKUP(B1346,[1]Sheet1!$B$2:$G$553,6,FALSE)=0,"",L1346)</f>
        <v>#N/A</v>
      </c>
      <c r="O1346" s="72" t="e">
        <f>IF(VLOOKUP($B1346,[1]Sheet1!$C$2:$G$553,5,FALSE)=0,"",$L1346)</f>
        <v>#N/A</v>
      </c>
      <c r="P1346" s="72" t="e">
        <f>IF(VLOOKUP($B1346,[1]Sheet1!$D$2:$G$553,4,FALSE)=0,"",$L1346)</f>
        <v>#N/A</v>
      </c>
      <c r="Q1346" s="72" t="e">
        <f>IF(VLOOKUP($B1346,[1]Sheet1!$E$2:$G$553,3,FALSE)=0,"",$L1346)</f>
        <v>#N/A</v>
      </c>
      <c r="R1346" s="72" t="e">
        <f>IF(VLOOKUP($B1346,[1]Sheet1!$F$2:$G$553,2,FALSE)=0,"",$L1346)</f>
        <v>#N/A</v>
      </c>
      <c r="S1346" s="72" t="e">
        <f>COUNTIF([1]isolation_zones!$H$2:$H$1182,conductor_pz_summary_hftd_23_re!B1346)</f>
        <v>#VALUE!</v>
      </c>
    </row>
    <row r="1347" spans="1:19" x14ac:dyDescent="0.25">
      <c r="A1347" s="70">
        <v>6340</v>
      </c>
      <c r="B1347" s="71" t="s">
        <v>2493</v>
      </c>
      <c r="C1347" s="72">
        <v>162161101</v>
      </c>
      <c r="D1347" s="72" t="s">
        <v>1226</v>
      </c>
      <c r="E1347" s="72">
        <v>5824.67401757876</v>
      </c>
      <c r="F1347" s="72">
        <f t="shared" ref="F1347:F1410" si="105">E1347/1609</f>
        <v>3.6200584323050093</v>
      </c>
      <c r="G1347" s="73">
        <v>81</v>
      </c>
      <c r="H1347" s="72">
        <f t="shared" ref="H1347:H1410" si="106">I1347*G1347</f>
        <v>2.9508777425967265</v>
      </c>
      <c r="I1347" s="74">
        <v>3.6430589414774402E-2</v>
      </c>
      <c r="J1347" s="75">
        <v>1346</v>
      </c>
      <c r="K1347" s="72">
        <f t="shared" si="102"/>
        <v>15459.262215190487</v>
      </c>
      <c r="L1347" s="72">
        <f t="shared" si="103"/>
        <v>1558.7931583709296</v>
      </c>
      <c r="M1347" s="72">
        <f t="shared" si="104"/>
        <v>6.2951944508123595E-2</v>
      </c>
      <c r="N1347" s="72" t="e">
        <f>IF(VLOOKUP(B1347,[1]Sheet1!$B$2:$G$553,6,FALSE)=0,"",L1347)</f>
        <v>#N/A</v>
      </c>
      <c r="O1347" s="72" t="e">
        <f>IF(VLOOKUP($B1347,[1]Sheet1!$C$2:$G$553,5,FALSE)=0,"",$L1347)</f>
        <v>#N/A</v>
      </c>
      <c r="P1347" s="72" t="e">
        <f>IF(VLOOKUP($B1347,[1]Sheet1!$D$2:$G$553,4,FALSE)=0,"",$L1347)</f>
        <v>#N/A</v>
      </c>
      <c r="Q1347" s="72" t="e">
        <f>IF(VLOOKUP($B1347,[1]Sheet1!$E$2:$G$553,3,FALSE)=0,"",$L1347)</f>
        <v>#N/A</v>
      </c>
      <c r="R1347" s="72" t="e">
        <f>IF(VLOOKUP($B1347,[1]Sheet1!$F$2:$G$553,2,FALSE)=0,"",$L1347)</f>
        <v>#N/A</v>
      </c>
      <c r="S1347" s="72" t="e">
        <f>COUNTIF([1]isolation_zones!$H$2:$H$1182,conductor_pz_summary_hftd_23_re!B1347)</f>
        <v>#VALUE!</v>
      </c>
    </row>
    <row r="1348" spans="1:19" x14ac:dyDescent="0.25">
      <c r="A1348" s="70">
        <v>988</v>
      </c>
      <c r="B1348" s="71" t="s">
        <v>4098</v>
      </c>
      <c r="C1348" s="72">
        <v>163451701</v>
      </c>
      <c r="D1348" s="72" t="s">
        <v>1444</v>
      </c>
      <c r="E1348" s="72">
        <v>16189.788127576599</v>
      </c>
      <c r="F1348" s="72">
        <f t="shared" si="105"/>
        <v>10.062018724410565</v>
      </c>
      <c r="G1348" s="73">
        <v>76</v>
      </c>
      <c r="H1348" s="72">
        <f t="shared" si="106"/>
        <v>2.761418398176855</v>
      </c>
      <c r="I1348" s="74">
        <v>3.6334452607590197E-2</v>
      </c>
      <c r="J1348" s="75">
        <v>1347</v>
      </c>
      <c r="K1348" s="72">
        <f t="shared" ref="K1348:K1411" si="107">F1348+K1347</f>
        <v>15469.324233914898</v>
      </c>
      <c r="L1348" s="72">
        <f t="shared" ref="L1348:L1411" si="108">L1347-H1348</f>
        <v>1556.0317399727528</v>
      </c>
      <c r="M1348" s="72">
        <f t="shared" ref="M1348:M1411" si="109">L1348/$L$2</f>
        <v>6.2840424479419205E-2</v>
      </c>
      <c r="N1348" s="72" t="e">
        <f>IF(VLOOKUP(B1348,[1]Sheet1!$B$2:$G$553,6,FALSE)=0,"",L1348)</f>
        <v>#N/A</v>
      </c>
      <c r="O1348" s="72" t="e">
        <f>IF(VLOOKUP($B1348,[1]Sheet1!$C$2:$G$553,5,FALSE)=0,"",$L1348)</f>
        <v>#N/A</v>
      </c>
      <c r="P1348" s="72" t="e">
        <f>IF(VLOOKUP($B1348,[1]Sheet1!$D$2:$G$553,4,FALSE)=0,"",$L1348)</f>
        <v>#N/A</v>
      </c>
      <c r="Q1348" s="72" t="e">
        <f>IF(VLOOKUP($B1348,[1]Sheet1!$E$2:$G$553,3,FALSE)=0,"",$L1348)</f>
        <v>#N/A</v>
      </c>
      <c r="R1348" s="72" t="e">
        <f>IF(VLOOKUP($B1348,[1]Sheet1!$F$2:$G$553,2,FALSE)=0,"",$L1348)</f>
        <v>#N/A</v>
      </c>
      <c r="S1348" s="72" t="e">
        <f>COUNTIF([1]isolation_zones!$H$2:$H$1182,conductor_pz_summary_hftd_23_re!B1348)</f>
        <v>#VALUE!</v>
      </c>
    </row>
    <row r="1349" spans="1:19" x14ac:dyDescent="0.25">
      <c r="A1349" s="70">
        <v>6703</v>
      </c>
      <c r="B1349" s="71" t="s">
        <v>3725</v>
      </c>
      <c r="C1349" s="72">
        <v>42281105</v>
      </c>
      <c r="D1349" s="72" t="s">
        <v>956</v>
      </c>
      <c r="E1349" s="72">
        <v>23942.952852311901</v>
      </c>
      <c r="F1349" s="72">
        <f t="shared" si="105"/>
        <v>14.880641921884338</v>
      </c>
      <c r="G1349" s="73">
        <v>119</v>
      </c>
      <c r="H1349" s="72">
        <f t="shared" si="106"/>
        <v>4.323364863368659</v>
      </c>
      <c r="I1349" s="74">
        <v>3.6330797171165198E-2</v>
      </c>
      <c r="J1349" s="75">
        <v>1348</v>
      </c>
      <c r="K1349" s="72">
        <f t="shared" si="107"/>
        <v>15484.204875836782</v>
      </c>
      <c r="L1349" s="72">
        <f t="shared" si="108"/>
        <v>1551.7083751093842</v>
      </c>
      <c r="M1349" s="72">
        <f t="shared" si="109"/>
        <v>6.2665825159743213E-2</v>
      </c>
      <c r="N1349" s="72" t="e">
        <f>IF(VLOOKUP(B1349,[1]Sheet1!$B$2:$G$553,6,FALSE)=0,"",L1349)</f>
        <v>#N/A</v>
      </c>
      <c r="O1349" s="72" t="e">
        <f>IF(VLOOKUP($B1349,[1]Sheet1!$C$2:$G$553,5,FALSE)=0,"",$L1349)</f>
        <v>#N/A</v>
      </c>
      <c r="P1349" s="72" t="e">
        <f>IF(VLOOKUP($B1349,[1]Sheet1!$D$2:$G$553,4,FALSE)=0,"",$L1349)</f>
        <v>#N/A</v>
      </c>
      <c r="Q1349" s="72" t="e">
        <f>IF(VLOOKUP($B1349,[1]Sheet1!$E$2:$G$553,3,FALSE)=0,"",$L1349)</f>
        <v>#N/A</v>
      </c>
      <c r="R1349" s="72" t="e">
        <f>IF(VLOOKUP($B1349,[1]Sheet1!$F$2:$G$553,2,FALSE)=0,"",$L1349)</f>
        <v>#N/A</v>
      </c>
      <c r="S1349" s="72" t="e">
        <f>COUNTIF([1]isolation_zones!$H$2:$H$1182,conductor_pz_summary_hftd_23_re!B1349)</f>
        <v>#VALUE!</v>
      </c>
    </row>
    <row r="1350" spans="1:19" x14ac:dyDescent="0.25">
      <c r="A1350" s="70">
        <v>10138</v>
      </c>
      <c r="B1350" s="71" t="s">
        <v>6124</v>
      </c>
      <c r="C1350" s="72">
        <v>83182107</v>
      </c>
      <c r="D1350" s="72" t="s">
        <v>449</v>
      </c>
      <c r="E1350" s="72">
        <v>1326.4883659424099</v>
      </c>
      <c r="F1350" s="72">
        <f t="shared" si="105"/>
        <v>0.82441787814941569</v>
      </c>
      <c r="G1350" s="73">
        <v>40</v>
      </c>
      <c r="H1350" s="72">
        <f t="shared" si="106"/>
        <v>1.4530989752016399</v>
      </c>
      <c r="I1350" s="74">
        <v>3.6327474380040997E-2</v>
      </c>
      <c r="J1350" s="75">
        <v>1349</v>
      </c>
      <c r="K1350" s="72">
        <f t="shared" si="107"/>
        <v>15485.029293714932</v>
      </c>
      <c r="L1350" s="72">
        <f t="shared" si="108"/>
        <v>1550.2552761341826</v>
      </c>
      <c r="M1350" s="72">
        <f t="shared" si="109"/>
        <v>6.2607141680437142E-2</v>
      </c>
      <c r="N1350" s="72" t="e">
        <f>IF(VLOOKUP(B1350,[1]Sheet1!$B$2:$G$553,6,FALSE)=0,"",L1350)</f>
        <v>#N/A</v>
      </c>
      <c r="O1350" s="72" t="e">
        <f>IF(VLOOKUP($B1350,[1]Sheet1!$C$2:$G$553,5,FALSE)=0,"",$L1350)</f>
        <v>#N/A</v>
      </c>
      <c r="P1350" s="72" t="e">
        <f>IF(VLOOKUP($B1350,[1]Sheet1!$D$2:$G$553,4,FALSE)=0,"",$L1350)</f>
        <v>#N/A</v>
      </c>
      <c r="Q1350" s="72" t="e">
        <f>IF(VLOOKUP($B1350,[1]Sheet1!$E$2:$G$553,3,FALSE)=0,"",$L1350)</f>
        <v>#N/A</v>
      </c>
      <c r="R1350" s="72" t="e">
        <f>IF(VLOOKUP($B1350,[1]Sheet1!$F$2:$G$553,2,FALSE)=0,"",$L1350)</f>
        <v>#N/A</v>
      </c>
      <c r="S1350" s="72" t="e">
        <f>COUNTIF([1]isolation_zones!$H$2:$H$1182,conductor_pz_summary_hftd_23_re!B1350)</f>
        <v>#VALUE!</v>
      </c>
    </row>
    <row r="1351" spans="1:19" x14ac:dyDescent="0.25">
      <c r="A1351" s="70">
        <v>7528</v>
      </c>
      <c r="B1351" s="71" t="s">
        <v>2371</v>
      </c>
      <c r="C1351" s="72">
        <v>42681101</v>
      </c>
      <c r="D1351" s="72" t="s">
        <v>485</v>
      </c>
      <c r="E1351" s="72">
        <v>18716.194579631101</v>
      </c>
      <c r="F1351" s="72">
        <f t="shared" si="105"/>
        <v>11.632190540479243</v>
      </c>
      <c r="G1351" s="73">
        <v>100</v>
      </c>
      <c r="H1351" s="72">
        <f t="shared" si="106"/>
        <v>3.6225896761602603</v>
      </c>
      <c r="I1351" s="74">
        <v>3.6225896761602601E-2</v>
      </c>
      <c r="J1351" s="75">
        <v>1350</v>
      </c>
      <c r="K1351" s="72">
        <f t="shared" si="107"/>
        <v>15496.66148425541</v>
      </c>
      <c r="L1351" s="72">
        <f t="shared" si="108"/>
        <v>1546.6326864580224</v>
      </c>
      <c r="M1351" s="72">
        <f t="shared" si="109"/>
        <v>6.2460843203923644E-2</v>
      </c>
      <c r="N1351" s="72" t="e">
        <f>IF(VLOOKUP(B1351,[1]Sheet1!$B$2:$G$553,6,FALSE)=0,"",L1351)</f>
        <v>#N/A</v>
      </c>
      <c r="O1351" s="72" t="e">
        <f>IF(VLOOKUP($B1351,[1]Sheet1!$C$2:$G$553,5,FALSE)=0,"",$L1351)</f>
        <v>#N/A</v>
      </c>
      <c r="P1351" s="72" t="e">
        <f>IF(VLOOKUP($B1351,[1]Sheet1!$D$2:$G$553,4,FALSE)=0,"",$L1351)</f>
        <v>#N/A</v>
      </c>
      <c r="Q1351" s="72" t="e">
        <f>IF(VLOOKUP($B1351,[1]Sheet1!$E$2:$G$553,3,FALSE)=0,"",$L1351)</f>
        <v>#N/A</v>
      </c>
      <c r="R1351" s="72" t="e">
        <f>IF(VLOOKUP($B1351,[1]Sheet1!$F$2:$G$553,2,FALSE)=0,"",$L1351)</f>
        <v>#N/A</v>
      </c>
      <c r="S1351" s="72" t="e">
        <f>COUNTIF([1]isolation_zones!$H$2:$H$1182,conductor_pz_summary_hftd_23_re!B1351)</f>
        <v>#VALUE!</v>
      </c>
    </row>
    <row r="1352" spans="1:19" x14ac:dyDescent="0.25">
      <c r="A1352" s="70">
        <v>1489</v>
      </c>
      <c r="B1352" s="71" t="s">
        <v>3107</v>
      </c>
      <c r="C1352" s="72">
        <v>163351702</v>
      </c>
      <c r="D1352" s="72" t="s">
        <v>763</v>
      </c>
      <c r="E1352" s="72">
        <v>35506.515177699002</v>
      </c>
      <c r="F1352" s="72">
        <f t="shared" si="105"/>
        <v>22.067442621316967</v>
      </c>
      <c r="G1352" s="73">
        <v>293</v>
      </c>
      <c r="H1352" s="72">
        <f t="shared" si="106"/>
        <v>10.599286964371787</v>
      </c>
      <c r="I1352" s="74">
        <v>3.6175040834033403E-2</v>
      </c>
      <c r="J1352" s="75">
        <v>1351</v>
      </c>
      <c r="K1352" s="72">
        <f t="shared" si="107"/>
        <v>15518.728926876727</v>
      </c>
      <c r="L1352" s="72">
        <f t="shared" si="108"/>
        <v>1536.0333994936507</v>
      </c>
      <c r="M1352" s="72">
        <f t="shared" si="109"/>
        <v>6.2032790436804666E-2</v>
      </c>
      <c r="N1352" s="72">
        <f>IF(VLOOKUP(B1352,[1]Sheet1!$B$2:$G$553,6,FALSE)=0,"",L1352)</f>
        <v>1536.0333994936507</v>
      </c>
      <c r="O1352" s="72" t="e">
        <f>IF(VLOOKUP($B1352,[1]Sheet1!$C$2:$G$553,5,FALSE)=0,"",$L1352)</f>
        <v>#N/A</v>
      </c>
      <c r="P1352" s="72" t="e">
        <f>IF(VLOOKUP($B1352,[1]Sheet1!$D$2:$G$553,4,FALSE)=0,"",$L1352)</f>
        <v>#N/A</v>
      </c>
      <c r="Q1352" s="72" t="e">
        <f>IF(VLOOKUP($B1352,[1]Sheet1!$E$2:$G$553,3,FALSE)=0,"",$L1352)</f>
        <v>#N/A</v>
      </c>
      <c r="R1352" s="72" t="e">
        <f>IF(VLOOKUP($B1352,[1]Sheet1!$F$2:$G$553,2,FALSE)=0,"",$L1352)</f>
        <v>#N/A</v>
      </c>
      <c r="S1352" s="72" t="e">
        <f>COUNTIF([1]isolation_zones!$H$2:$H$1182,conductor_pz_summary_hftd_23_re!B1352)</f>
        <v>#VALUE!</v>
      </c>
    </row>
    <row r="1353" spans="1:19" x14ac:dyDescent="0.25">
      <c r="A1353" s="70">
        <v>3159</v>
      </c>
      <c r="B1353" s="71" t="s">
        <v>3246</v>
      </c>
      <c r="C1353" s="72">
        <v>43161101</v>
      </c>
      <c r="D1353" s="72" t="s">
        <v>357</v>
      </c>
      <c r="E1353" s="72">
        <v>10907.743852498899</v>
      </c>
      <c r="F1353" s="72">
        <f t="shared" si="105"/>
        <v>6.7792068691727154</v>
      </c>
      <c r="G1353" s="73">
        <v>62</v>
      </c>
      <c r="H1353" s="72">
        <f t="shared" si="106"/>
        <v>2.2407089552276371</v>
      </c>
      <c r="I1353" s="74">
        <v>3.6140467019800601E-2</v>
      </c>
      <c r="J1353" s="75">
        <v>1352</v>
      </c>
      <c r="K1353" s="72">
        <f t="shared" si="107"/>
        <v>15525.5081337459</v>
      </c>
      <c r="L1353" s="72">
        <f t="shared" si="108"/>
        <v>1533.7926905384231</v>
      </c>
      <c r="M1353" s="72">
        <f t="shared" si="109"/>
        <v>6.1942299286615279E-2</v>
      </c>
      <c r="N1353" s="72" t="e">
        <f>IF(VLOOKUP(B1353,[1]Sheet1!$B$2:$G$553,6,FALSE)=0,"",L1353)</f>
        <v>#N/A</v>
      </c>
      <c r="O1353" s="72" t="e">
        <f>IF(VLOOKUP($B1353,[1]Sheet1!$C$2:$G$553,5,FALSE)=0,"",$L1353)</f>
        <v>#N/A</v>
      </c>
      <c r="P1353" s="72" t="e">
        <f>IF(VLOOKUP($B1353,[1]Sheet1!$D$2:$G$553,4,FALSE)=0,"",$L1353)</f>
        <v>#N/A</v>
      </c>
      <c r="Q1353" s="72" t="e">
        <f>IF(VLOOKUP($B1353,[1]Sheet1!$E$2:$G$553,3,FALSE)=0,"",$L1353)</f>
        <v>#N/A</v>
      </c>
      <c r="R1353" s="72" t="e">
        <f>IF(VLOOKUP($B1353,[1]Sheet1!$F$2:$G$553,2,FALSE)=0,"",$L1353)</f>
        <v>#N/A</v>
      </c>
      <c r="S1353" s="72" t="e">
        <f>COUNTIF([1]isolation_zones!$H$2:$H$1182,conductor_pz_summary_hftd_23_re!B1353)</f>
        <v>#VALUE!</v>
      </c>
    </row>
    <row r="1354" spans="1:19" x14ac:dyDescent="0.25">
      <c r="A1354" s="70">
        <v>5649</v>
      </c>
      <c r="B1354" s="71" t="s">
        <v>2988</v>
      </c>
      <c r="C1354" s="72">
        <v>83242111</v>
      </c>
      <c r="D1354" s="72" t="s">
        <v>545</v>
      </c>
      <c r="E1354" s="72">
        <v>4651.2538387840104</v>
      </c>
      <c r="F1354" s="72">
        <f t="shared" si="105"/>
        <v>2.8907730508290927</v>
      </c>
      <c r="G1354" s="73">
        <v>191</v>
      </c>
      <c r="H1354" s="72">
        <f t="shared" si="106"/>
        <v>6.8827153800206045</v>
      </c>
      <c r="I1354" s="74">
        <v>3.6035159057699502E-2</v>
      </c>
      <c r="J1354" s="75">
        <v>1353</v>
      </c>
      <c r="K1354" s="72">
        <f t="shared" si="107"/>
        <v>15528.398906796729</v>
      </c>
      <c r="L1354" s="72">
        <f t="shared" si="108"/>
        <v>1526.9099751584026</v>
      </c>
      <c r="M1354" s="72">
        <f t="shared" si="109"/>
        <v>6.1664340460364668E-2</v>
      </c>
      <c r="N1354" s="72" t="e">
        <f>IF(VLOOKUP(B1354,[1]Sheet1!$B$2:$G$553,6,FALSE)=0,"",L1354)</f>
        <v>#N/A</v>
      </c>
      <c r="O1354" s="72" t="e">
        <f>IF(VLOOKUP($B1354,[1]Sheet1!$C$2:$G$553,5,FALSE)=0,"",$L1354)</f>
        <v>#N/A</v>
      </c>
      <c r="P1354" s="72" t="e">
        <f>IF(VLOOKUP($B1354,[1]Sheet1!$D$2:$G$553,4,FALSE)=0,"",$L1354)</f>
        <v>#N/A</v>
      </c>
      <c r="Q1354" s="72" t="e">
        <f>IF(VLOOKUP($B1354,[1]Sheet1!$E$2:$G$553,3,FALSE)=0,"",$L1354)</f>
        <v>#N/A</v>
      </c>
      <c r="R1354" s="72" t="e">
        <f>IF(VLOOKUP($B1354,[1]Sheet1!$F$2:$G$553,2,FALSE)=0,"",$L1354)</f>
        <v>#N/A</v>
      </c>
      <c r="S1354" s="72" t="e">
        <f>COUNTIF([1]isolation_zones!$H$2:$H$1182,conductor_pz_summary_hftd_23_re!B1354)</f>
        <v>#VALUE!</v>
      </c>
    </row>
    <row r="1355" spans="1:19" x14ac:dyDescent="0.25">
      <c r="A1355" s="70">
        <v>972</v>
      </c>
      <c r="B1355" s="71" t="s">
        <v>6125</v>
      </c>
      <c r="C1355" s="72">
        <v>152481106</v>
      </c>
      <c r="D1355" s="72" t="s">
        <v>351</v>
      </c>
      <c r="E1355" s="72">
        <v>9811.70739828757</v>
      </c>
      <c r="F1355" s="72">
        <f t="shared" si="105"/>
        <v>6.0980157851383279</v>
      </c>
      <c r="G1355" s="73">
        <v>111</v>
      </c>
      <c r="H1355" s="72">
        <f t="shared" si="106"/>
        <v>3.9959926452214738</v>
      </c>
      <c r="I1355" s="74">
        <v>3.5999933740734E-2</v>
      </c>
      <c r="J1355" s="75">
        <v>1354</v>
      </c>
      <c r="K1355" s="72">
        <f t="shared" si="107"/>
        <v>15534.496922581868</v>
      </c>
      <c r="L1355" s="72">
        <f t="shared" si="108"/>
        <v>1522.9139825131811</v>
      </c>
      <c r="M1355" s="72">
        <f t="shared" si="109"/>
        <v>6.1502962085109449E-2</v>
      </c>
      <c r="N1355" s="72" t="e">
        <f>IF(VLOOKUP(B1355,[1]Sheet1!$B$2:$G$553,6,FALSE)=0,"",L1355)</f>
        <v>#N/A</v>
      </c>
      <c r="O1355" s="72" t="e">
        <f>IF(VLOOKUP($B1355,[1]Sheet1!$C$2:$G$553,5,FALSE)=0,"",$L1355)</f>
        <v>#N/A</v>
      </c>
      <c r="P1355" s="72" t="e">
        <f>IF(VLOOKUP($B1355,[1]Sheet1!$D$2:$G$553,4,FALSE)=0,"",$L1355)</f>
        <v>#N/A</v>
      </c>
      <c r="Q1355" s="72" t="e">
        <f>IF(VLOOKUP($B1355,[1]Sheet1!$E$2:$G$553,3,FALSE)=0,"",$L1355)</f>
        <v>#N/A</v>
      </c>
      <c r="R1355" s="72" t="e">
        <f>IF(VLOOKUP($B1355,[1]Sheet1!$F$2:$G$553,2,FALSE)=0,"",$L1355)</f>
        <v>#N/A</v>
      </c>
      <c r="S1355" s="72" t="e">
        <f>COUNTIF([1]isolation_zones!$H$2:$H$1182,conductor_pz_summary_hftd_23_re!B1355)</f>
        <v>#VALUE!</v>
      </c>
    </row>
    <row r="1356" spans="1:19" x14ac:dyDescent="0.25">
      <c r="A1356" s="70">
        <v>4961</v>
      </c>
      <c r="B1356" s="71" t="s">
        <v>3568</v>
      </c>
      <c r="C1356" s="72">
        <v>183052110</v>
      </c>
      <c r="D1356" s="72" t="s">
        <v>745</v>
      </c>
      <c r="E1356" s="72">
        <v>22380.658579505998</v>
      </c>
      <c r="F1356" s="72">
        <f t="shared" si="105"/>
        <v>13.909669720016158</v>
      </c>
      <c r="G1356" s="73">
        <v>179</v>
      </c>
      <c r="H1356" s="72">
        <f t="shared" si="106"/>
        <v>6.4342983269105698</v>
      </c>
      <c r="I1356" s="74">
        <v>3.5945800708997597E-2</v>
      </c>
      <c r="J1356" s="75">
        <v>1355</v>
      </c>
      <c r="K1356" s="72">
        <f t="shared" si="107"/>
        <v>15548.406592301884</v>
      </c>
      <c r="L1356" s="72">
        <f t="shared" si="108"/>
        <v>1516.4796841862706</v>
      </c>
      <c r="M1356" s="72">
        <f t="shared" si="109"/>
        <v>6.1243112605369812E-2</v>
      </c>
      <c r="N1356" s="72" t="e">
        <f>IF(VLOOKUP(B1356,[1]Sheet1!$B$2:$G$553,6,FALSE)=0,"",L1356)</f>
        <v>#N/A</v>
      </c>
      <c r="O1356" s="72" t="e">
        <f>IF(VLOOKUP($B1356,[1]Sheet1!$C$2:$G$553,5,FALSE)=0,"",$L1356)</f>
        <v>#N/A</v>
      </c>
      <c r="P1356" s="72" t="e">
        <f>IF(VLOOKUP($B1356,[1]Sheet1!$D$2:$G$553,4,FALSE)=0,"",$L1356)</f>
        <v>#N/A</v>
      </c>
      <c r="Q1356" s="72" t="e">
        <f>IF(VLOOKUP($B1356,[1]Sheet1!$E$2:$G$553,3,FALSE)=0,"",$L1356)</f>
        <v>#N/A</v>
      </c>
      <c r="R1356" s="72" t="e">
        <f>IF(VLOOKUP($B1356,[1]Sheet1!$F$2:$G$553,2,FALSE)=0,"",$L1356)</f>
        <v>#N/A</v>
      </c>
      <c r="S1356" s="72" t="e">
        <f>COUNTIF([1]isolation_zones!$H$2:$H$1182,conductor_pz_summary_hftd_23_re!B1356)</f>
        <v>#VALUE!</v>
      </c>
    </row>
    <row r="1357" spans="1:19" x14ac:dyDescent="0.25">
      <c r="A1357" s="70">
        <v>2592</v>
      </c>
      <c r="B1357" s="71" t="s">
        <v>4438</v>
      </c>
      <c r="C1357" s="72">
        <v>182551101</v>
      </c>
      <c r="D1357" s="72" t="s">
        <v>377</v>
      </c>
      <c r="E1357" s="72">
        <v>3388.7478391806699</v>
      </c>
      <c r="F1357" s="72">
        <f t="shared" si="105"/>
        <v>2.1061204718338531</v>
      </c>
      <c r="G1357" s="73">
        <v>65</v>
      </c>
      <c r="H1357" s="72">
        <f t="shared" si="106"/>
        <v>2.3355822068600971</v>
      </c>
      <c r="I1357" s="74">
        <v>3.5932033951693802E-2</v>
      </c>
      <c r="J1357" s="75">
        <v>1356</v>
      </c>
      <c r="K1357" s="72">
        <f t="shared" si="107"/>
        <v>15550.512712773718</v>
      </c>
      <c r="L1357" s="72">
        <f t="shared" si="108"/>
        <v>1514.1441019794104</v>
      </c>
      <c r="M1357" s="72">
        <f t="shared" si="109"/>
        <v>6.1148789993873319E-2</v>
      </c>
      <c r="N1357" s="72" t="e">
        <f>IF(VLOOKUP(B1357,[1]Sheet1!$B$2:$G$553,6,FALSE)=0,"",L1357)</f>
        <v>#N/A</v>
      </c>
      <c r="O1357" s="72" t="e">
        <f>IF(VLOOKUP($B1357,[1]Sheet1!$C$2:$G$553,5,FALSE)=0,"",$L1357)</f>
        <v>#N/A</v>
      </c>
      <c r="P1357" s="72" t="e">
        <f>IF(VLOOKUP($B1357,[1]Sheet1!$D$2:$G$553,4,FALSE)=0,"",$L1357)</f>
        <v>#N/A</v>
      </c>
      <c r="Q1357" s="72" t="e">
        <f>IF(VLOOKUP($B1357,[1]Sheet1!$E$2:$G$553,3,FALSE)=0,"",$L1357)</f>
        <v>#N/A</v>
      </c>
      <c r="R1357" s="72" t="e">
        <f>IF(VLOOKUP($B1357,[1]Sheet1!$F$2:$G$553,2,FALSE)=0,"",$L1357)</f>
        <v>#N/A</v>
      </c>
      <c r="S1357" s="72" t="e">
        <f>COUNTIF([1]isolation_zones!$H$2:$H$1182,conductor_pz_summary_hftd_23_re!B1357)</f>
        <v>#VALUE!</v>
      </c>
    </row>
    <row r="1358" spans="1:19" x14ac:dyDescent="0.25">
      <c r="A1358" s="70">
        <v>160</v>
      </c>
      <c r="B1358" s="71" t="s">
        <v>3128</v>
      </c>
      <c r="C1358" s="72">
        <v>152282101</v>
      </c>
      <c r="D1358" s="72" t="s">
        <v>749</v>
      </c>
      <c r="E1358" s="72">
        <v>49591.662236873897</v>
      </c>
      <c r="F1358" s="72">
        <f t="shared" si="105"/>
        <v>30.821418419436853</v>
      </c>
      <c r="G1358" s="73">
        <v>410</v>
      </c>
      <c r="H1358" s="72">
        <f t="shared" si="106"/>
        <v>14.694829535578728</v>
      </c>
      <c r="I1358" s="74">
        <v>3.5841047647752998E-2</v>
      </c>
      <c r="J1358" s="75">
        <v>1357</v>
      </c>
      <c r="K1358" s="72">
        <f t="shared" si="107"/>
        <v>15581.334131193154</v>
      </c>
      <c r="L1358" s="72">
        <f t="shared" si="108"/>
        <v>1499.4492724438317</v>
      </c>
      <c r="M1358" s="72">
        <f t="shared" si="109"/>
        <v>6.0555338522449834E-2</v>
      </c>
      <c r="N1358" s="72" t="e">
        <f>IF(VLOOKUP(B1358,[1]Sheet1!$B$2:$G$553,6,FALSE)=0,"",L1358)</f>
        <v>#N/A</v>
      </c>
      <c r="O1358" s="72" t="e">
        <f>IF(VLOOKUP($B1358,[1]Sheet1!$C$2:$G$553,5,FALSE)=0,"",$L1358)</f>
        <v>#N/A</v>
      </c>
      <c r="P1358" s="72" t="e">
        <f>IF(VLOOKUP($B1358,[1]Sheet1!$D$2:$G$553,4,FALSE)=0,"",$L1358)</f>
        <v>#N/A</v>
      </c>
      <c r="Q1358" s="72" t="e">
        <f>IF(VLOOKUP($B1358,[1]Sheet1!$E$2:$G$553,3,FALSE)=0,"",$L1358)</f>
        <v>#N/A</v>
      </c>
      <c r="R1358" s="72" t="e">
        <f>IF(VLOOKUP($B1358,[1]Sheet1!$F$2:$G$553,2,FALSE)=0,"",$L1358)</f>
        <v>#N/A</v>
      </c>
      <c r="S1358" s="72" t="e">
        <f>COUNTIF([1]isolation_zones!$H$2:$H$1182,conductor_pz_summary_hftd_23_re!B1358)</f>
        <v>#VALUE!</v>
      </c>
    </row>
    <row r="1359" spans="1:19" x14ac:dyDescent="0.25">
      <c r="A1359" s="70">
        <v>3187</v>
      </c>
      <c r="B1359" s="71" t="s">
        <v>4388</v>
      </c>
      <c r="C1359" s="72">
        <v>182661104</v>
      </c>
      <c r="D1359" s="72" t="s">
        <v>966</v>
      </c>
      <c r="E1359" s="72">
        <v>870.49725351443794</v>
      </c>
      <c r="F1359" s="72">
        <f t="shared" si="105"/>
        <v>0.54101755967336107</v>
      </c>
      <c r="G1359" s="73">
        <v>130</v>
      </c>
      <c r="H1359" s="72">
        <f t="shared" si="106"/>
        <v>4.6553959290719913</v>
      </c>
      <c r="I1359" s="74">
        <v>3.5810737915938397E-2</v>
      </c>
      <c r="J1359" s="75">
        <v>1358</v>
      </c>
      <c r="K1359" s="72">
        <f t="shared" si="107"/>
        <v>15581.875148752828</v>
      </c>
      <c r="L1359" s="72">
        <f t="shared" si="108"/>
        <v>1494.7938765147596</v>
      </c>
      <c r="M1359" s="72">
        <f t="shared" si="109"/>
        <v>6.036733011054702E-2</v>
      </c>
      <c r="N1359" s="72" t="e">
        <f>IF(VLOOKUP(B1359,[1]Sheet1!$B$2:$G$553,6,FALSE)=0,"",L1359)</f>
        <v>#N/A</v>
      </c>
      <c r="O1359" s="72" t="e">
        <f>IF(VLOOKUP($B1359,[1]Sheet1!$C$2:$G$553,5,FALSE)=0,"",$L1359)</f>
        <v>#N/A</v>
      </c>
      <c r="P1359" s="72" t="e">
        <f>IF(VLOOKUP($B1359,[1]Sheet1!$D$2:$G$553,4,FALSE)=0,"",$L1359)</f>
        <v>#N/A</v>
      </c>
      <c r="Q1359" s="72" t="e">
        <f>IF(VLOOKUP($B1359,[1]Sheet1!$E$2:$G$553,3,FALSE)=0,"",$L1359)</f>
        <v>#N/A</v>
      </c>
      <c r="R1359" s="72" t="e">
        <f>IF(VLOOKUP($B1359,[1]Sheet1!$F$2:$G$553,2,FALSE)=0,"",$L1359)</f>
        <v>#N/A</v>
      </c>
      <c r="S1359" s="72" t="e">
        <f>COUNTIF([1]isolation_zones!$H$2:$H$1182,conductor_pz_summary_hftd_23_re!B1359)</f>
        <v>#VALUE!</v>
      </c>
    </row>
    <row r="1360" spans="1:19" x14ac:dyDescent="0.25">
      <c r="A1360" s="70">
        <v>8179</v>
      </c>
      <c r="B1360" s="71" t="s">
        <v>3418</v>
      </c>
      <c r="C1360" s="72">
        <v>182082103</v>
      </c>
      <c r="D1360" s="72" t="s">
        <v>697</v>
      </c>
      <c r="E1360" s="72">
        <v>19664.1429371593</v>
      </c>
      <c r="F1360" s="72">
        <f t="shared" si="105"/>
        <v>12.221344274182288</v>
      </c>
      <c r="G1360" s="73">
        <v>53</v>
      </c>
      <c r="H1360" s="72">
        <f t="shared" si="106"/>
        <v>1.8976788609948649</v>
      </c>
      <c r="I1360" s="74">
        <v>3.5805261528204999E-2</v>
      </c>
      <c r="J1360" s="75">
        <v>1359</v>
      </c>
      <c r="K1360" s="72">
        <f t="shared" si="107"/>
        <v>15594.096493027011</v>
      </c>
      <c r="L1360" s="72">
        <f t="shared" si="108"/>
        <v>1492.8961976537648</v>
      </c>
      <c r="M1360" s="72">
        <f t="shared" si="109"/>
        <v>6.0290692248935907E-2</v>
      </c>
      <c r="N1360" s="72" t="e">
        <f>IF(VLOOKUP(B1360,[1]Sheet1!$B$2:$G$553,6,FALSE)=0,"",L1360)</f>
        <v>#N/A</v>
      </c>
      <c r="O1360" s="72" t="e">
        <f>IF(VLOOKUP($B1360,[1]Sheet1!$C$2:$G$553,5,FALSE)=0,"",$L1360)</f>
        <v>#N/A</v>
      </c>
      <c r="P1360" s="72" t="e">
        <f>IF(VLOOKUP($B1360,[1]Sheet1!$D$2:$G$553,4,FALSE)=0,"",$L1360)</f>
        <v>#N/A</v>
      </c>
      <c r="Q1360" s="72" t="e">
        <f>IF(VLOOKUP($B1360,[1]Sheet1!$E$2:$G$553,3,FALSE)=0,"",$L1360)</f>
        <v>#N/A</v>
      </c>
      <c r="R1360" s="72" t="e">
        <f>IF(VLOOKUP($B1360,[1]Sheet1!$F$2:$G$553,2,FALSE)=0,"",$L1360)</f>
        <v>#N/A</v>
      </c>
      <c r="S1360" s="72" t="e">
        <f>COUNTIF([1]isolation_zones!$H$2:$H$1182,conductor_pz_summary_hftd_23_re!B1360)</f>
        <v>#VALUE!</v>
      </c>
    </row>
    <row r="1361" spans="1:19" x14ac:dyDescent="0.25">
      <c r="A1361" s="70">
        <v>7911</v>
      </c>
      <c r="B1361" s="71" t="s">
        <v>1928</v>
      </c>
      <c r="C1361" s="72">
        <v>12101102</v>
      </c>
      <c r="D1361" s="72" t="s">
        <v>196</v>
      </c>
      <c r="E1361" s="72">
        <v>2364.8216832334201</v>
      </c>
      <c r="F1361" s="72">
        <f t="shared" si="105"/>
        <v>1.4697462294800623</v>
      </c>
      <c r="G1361" s="73">
        <v>15</v>
      </c>
      <c r="H1361" s="72">
        <f t="shared" si="106"/>
        <v>0.53650376155558499</v>
      </c>
      <c r="I1361" s="74">
        <v>3.5766917437038998E-2</v>
      </c>
      <c r="J1361" s="75">
        <v>1360</v>
      </c>
      <c r="K1361" s="72">
        <f t="shared" si="107"/>
        <v>15595.566239256492</v>
      </c>
      <c r="L1361" s="72">
        <f t="shared" si="108"/>
        <v>1492.3596938922092</v>
      </c>
      <c r="M1361" s="72">
        <f t="shared" si="109"/>
        <v>6.0269025516024949E-2</v>
      </c>
      <c r="N1361" s="72" t="e">
        <f>IF(VLOOKUP(B1361,[1]Sheet1!$B$2:$G$553,6,FALSE)=0,"",L1361)</f>
        <v>#N/A</v>
      </c>
      <c r="O1361" s="72" t="e">
        <f>IF(VLOOKUP($B1361,[1]Sheet1!$C$2:$G$553,5,FALSE)=0,"",$L1361)</f>
        <v>#N/A</v>
      </c>
      <c r="P1361" s="72" t="e">
        <f>IF(VLOOKUP($B1361,[1]Sheet1!$D$2:$G$553,4,FALSE)=0,"",$L1361)</f>
        <v>#N/A</v>
      </c>
      <c r="Q1361" s="72" t="e">
        <f>IF(VLOOKUP($B1361,[1]Sheet1!$E$2:$G$553,3,FALSE)=0,"",$L1361)</f>
        <v>#N/A</v>
      </c>
      <c r="R1361" s="72" t="e">
        <f>IF(VLOOKUP($B1361,[1]Sheet1!$F$2:$G$553,2,FALSE)=0,"",$L1361)</f>
        <v>#N/A</v>
      </c>
      <c r="S1361" s="72" t="e">
        <f>COUNTIF([1]isolation_zones!$H$2:$H$1182,conductor_pz_summary_hftd_23_re!B1361)</f>
        <v>#VALUE!</v>
      </c>
    </row>
    <row r="1362" spans="1:19" x14ac:dyDescent="0.25">
      <c r="A1362" s="70">
        <v>88</v>
      </c>
      <c r="B1362" s="71" t="s">
        <v>1781</v>
      </c>
      <c r="C1362" s="72">
        <v>43432105</v>
      </c>
      <c r="D1362" s="72" t="s">
        <v>44</v>
      </c>
      <c r="E1362" s="72">
        <v>27632.457934801401</v>
      </c>
      <c r="F1362" s="72">
        <f t="shared" si="105"/>
        <v>17.173684235426602</v>
      </c>
      <c r="G1362" s="73">
        <v>151</v>
      </c>
      <c r="H1362" s="72">
        <f t="shared" si="106"/>
        <v>5.4002355090536405</v>
      </c>
      <c r="I1362" s="74">
        <v>3.5763149066580402E-2</v>
      </c>
      <c r="J1362" s="75">
        <v>1361</v>
      </c>
      <c r="K1362" s="72">
        <f t="shared" si="107"/>
        <v>15612.739923491918</v>
      </c>
      <c r="L1362" s="72">
        <f t="shared" si="108"/>
        <v>1486.9594583831556</v>
      </c>
      <c r="M1362" s="72">
        <f t="shared" si="109"/>
        <v>6.0050936718116683E-2</v>
      </c>
      <c r="N1362" s="72" t="e">
        <f>IF(VLOOKUP(B1362,[1]Sheet1!$B$2:$G$553,6,FALSE)=0,"",L1362)</f>
        <v>#N/A</v>
      </c>
      <c r="O1362" s="72" t="e">
        <f>IF(VLOOKUP($B1362,[1]Sheet1!$C$2:$G$553,5,FALSE)=0,"",$L1362)</f>
        <v>#N/A</v>
      </c>
      <c r="P1362" s="72" t="e">
        <f>IF(VLOOKUP($B1362,[1]Sheet1!$D$2:$G$553,4,FALSE)=0,"",$L1362)</f>
        <v>#N/A</v>
      </c>
      <c r="Q1362" s="72" t="e">
        <f>IF(VLOOKUP($B1362,[1]Sheet1!$E$2:$G$553,3,FALSE)=0,"",$L1362)</f>
        <v>#N/A</v>
      </c>
      <c r="R1362" s="72" t="e">
        <f>IF(VLOOKUP($B1362,[1]Sheet1!$F$2:$G$553,2,FALSE)=0,"",$L1362)</f>
        <v>#N/A</v>
      </c>
      <c r="S1362" s="72" t="e">
        <f>COUNTIF([1]isolation_zones!$H$2:$H$1182,conductor_pz_summary_hftd_23_re!B1362)</f>
        <v>#VALUE!</v>
      </c>
    </row>
    <row r="1363" spans="1:19" x14ac:dyDescent="0.25">
      <c r="A1363" s="70">
        <v>2757</v>
      </c>
      <c r="B1363" s="71" t="s">
        <v>3792</v>
      </c>
      <c r="C1363" s="72">
        <v>103311101</v>
      </c>
      <c r="D1363" s="72" t="s">
        <v>1158</v>
      </c>
      <c r="E1363" s="72">
        <v>13566.124121778599</v>
      </c>
      <c r="F1363" s="72">
        <f t="shared" si="105"/>
        <v>8.4314009457915464</v>
      </c>
      <c r="G1363" s="73">
        <v>51</v>
      </c>
      <c r="H1363" s="72">
        <f t="shared" si="106"/>
        <v>1.8142615453679585</v>
      </c>
      <c r="I1363" s="74">
        <v>3.5573755791528598E-2</v>
      </c>
      <c r="J1363" s="75">
        <v>1362</v>
      </c>
      <c r="K1363" s="72">
        <f t="shared" si="107"/>
        <v>15621.17132443771</v>
      </c>
      <c r="L1363" s="72">
        <f t="shared" si="108"/>
        <v>1485.1451968377876</v>
      </c>
      <c r="M1363" s="72">
        <f t="shared" si="109"/>
        <v>5.9977667669228511E-2</v>
      </c>
      <c r="N1363" s="72">
        <f>IF(VLOOKUP(B1363,[1]Sheet1!$B$2:$G$553,6,FALSE)=0,"",L1363)</f>
        <v>1485.1451968377876</v>
      </c>
      <c r="O1363" s="72" t="e">
        <f>IF(VLOOKUP($B1363,[1]Sheet1!$C$2:$G$553,5,FALSE)=0,"",$L1363)</f>
        <v>#N/A</v>
      </c>
      <c r="P1363" s="72" t="e">
        <f>IF(VLOOKUP($B1363,[1]Sheet1!$D$2:$G$553,4,FALSE)=0,"",$L1363)</f>
        <v>#N/A</v>
      </c>
      <c r="Q1363" s="72" t="e">
        <f>IF(VLOOKUP($B1363,[1]Sheet1!$E$2:$G$553,3,FALSE)=0,"",$L1363)</f>
        <v>#N/A</v>
      </c>
      <c r="R1363" s="72" t="e">
        <f>IF(VLOOKUP($B1363,[1]Sheet1!$F$2:$G$553,2,FALSE)=0,"",$L1363)</f>
        <v>#N/A</v>
      </c>
      <c r="S1363" s="72" t="e">
        <f>COUNTIF([1]isolation_zones!$H$2:$H$1182,conductor_pz_summary_hftd_23_re!B1363)</f>
        <v>#VALUE!</v>
      </c>
    </row>
    <row r="1364" spans="1:19" x14ac:dyDescent="0.25">
      <c r="A1364" s="70">
        <v>2335</v>
      </c>
      <c r="B1364" s="71" t="s">
        <v>2793</v>
      </c>
      <c r="C1364" s="72">
        <v>153082106</v>
      </c>
      <c r="D1364" s="72" t="s">
        <v>420</v>
      </c>
      <c r="E1364" s="72">
        <v>108391.330132396</v>
      </c>
      <c r="F1364" s="72">
        <f t="shared" si="105"/>
        <v>67.365649554006211</v>
      </c>
      <c r="G1364" s="73">
        <v>745</v>
      </c>
      <c r="H1364" s="72">
        <f t="shared" si="106"/>
        <v>26.468931840590933</v>
      </c>
      <c r="I1364" s="74">
        <v>3.5528767571262998E-2</v>
      </c>
      <c r="J1364" s="75">
        <v>1363</v>
      </c>
      <c r="K1364" s="72">
        <f t="shared" si="107"/>
        <v>15688.536973991715</v>
      </c>
      <c r="L1364" s="72">
        <f t="shared" si="108"/>
        <v>1458.6762649971965</v>
      </c>
      <c r="M1364" s="72">
        <f t="shared" si="109"/>
        <v>5.8908718450744905E-2</v>
      </c>
      <c r="N1364" s="72" t="e">
        <f>IF(VLOOKUP(B1364,[1]Sheet1!$B$2:$G$553,6,FALSE)=0,"",L1364)</f>
        <v>#N/A</v>
      </c>
      <c r="O1364" s="72" t="e">
        <f>IF(VLOOKUP($B1364,[1]Sheet1!$C$2:$G$553,5,FALSE)=0,"",$L1364)</f>
        <v>#N/A</v>
      </c>
      <c r="P1364" s="72" t="e">
        <f>IF(VLOOKUP($B1364,[1]Sheet1!$D$2:$G$553,4,FALSE)=0,"",$L1364)</f>
        <v>#N/A</v>
      </c>
      <c r="Q1364" s="72" t="e">
        <f>IF(VLOOKUP($B1364,[1]Sheet1!$E$2:$G$553,3,FALSE)=0,"",$L1364)</f>
        <v>#N/A</v>
      </c>
      <c r="R1364" s="72" t="e">
        <f>IF(VLOOKUP($B1364,[1]Sheet1!$F$2:$G$553,2,FALSE)=0,"",$L1364)</f>
        <v>#N/A</v>
      </c>
      <c r="S1364" s="72" t="e">
        <f>COUNTIF([1]isolation_zones!$H$2:$H$1182,conductor_pz_summary_hftd_23_re!B1364)</f>
        <v>#VALUE!</v>
      </c>
    </row>
    <row r="1365" spans="1:19" x14ac:dyDescent="0.25">
      <c r="A1365" s="70">
        <v>10054</v>
      </c>
      <c r="B1365" s="71" t="s">
        <v>4784</v>
      </c>
      <c r="C1365" s="72">
        <v>192221101</v>
      </c>
      <c r="D1365" s="72" t="s">
        <v>174</v>
      </c>
      <c r="E1365" s="72">
        <v>5161.3801702711098</v>
      </c>
      <c r="F1365" s="72">
        <f t="shared" si="105"/>
        <v>3.2078186266445678</v>
      </c>
      <c r="G1365" s="73">
        <v>32</v>
      </c>
      <c r="H1365" s="72">
        <f t="shared" si="106"/>
        <v>1.1340552067516256</v>
      </c>
      <c r="I1365" s="74">
        <v>3.5439225210988301E-2</v>
      </c>
      <c r="J1365" s="75">
        <v>1364</v>
      </c>
      <c r="K1365" s="72">
        <f t="shared" si="107"/>
        <v>15691.744792618359</v>
      </c>
      <c r="L1365" s="72">
        <f t="shared" si="108"/>
        <v>1457.542209790445</v>
      </c>
      <c r="M1365" s="72">
        <f t="shared" si="109"/>
        <v>5.8862919570976162E-2</v>
      </c>
      <c r="N1365" s="72" t="e">
        <f>IF(VLOOKUP(B1365,[1]Sheet1!$B$2:$G$553,6,FALSE)=0,"",L1365)</f>
        <v>#N/A</v>
      </c>
      <c r="O1365" s="72" t="e">
        <f>IF(VLOOKUP($B1365,[1]Sheet1!$C$2:$G$553,5,FALSE)=0,"",$L1365)</f>
        <v>#N/A</v>
      </c>
      <c r="P1365" s="72" t="e">
        <f>IF(VLOOKUP($B1365,[1]Sheet1!$D$2:$G$553,4,FALSE)=0,"",$L1365)</f>
        <v>#N/A</v>
      </c>
      <c r="Q1365" s="72" t="e">
        <f>IF(VLOOKUP($B1365,[1]Sheet1!$E$2:$G$553,3,FALSE)=0,"",$L1365)</f>
        <v>#N/A</v>
      </c>
      <c r="R1365" s="72" t="e">
        <f>IF(VLOOKUP($B1365,[1]Sheet1!$F$2:$G$553,2,FALSE)=0,"",$L1365)</f>
        <v>#N/A</v>
      </c>
      <c r="S1365" s="72" t="e">
        <f>COUNTIF([1]isolation_zones!$H$2:$H$1182,conductor_pz_summary_hftd_23_re!B1365)</f>
        <v>#VALUE!</v>
      </c>
    </row>
    <row r="1366" spans="1:19" x14ac:dyDescent="0.25">
      <c r="A1366" s="70">
        <v>2680</v>
      </c>
      <c r="B1366" s="71" t="s">
        <v>2613</v>
      </c>
      <c r="C1366" s="72">
        <v>14232107</v>
      </c>
      <c r="D1366" s="72" t="s">
        <v>233</v>
      </c>
      <c r="E1366" s="72">
        <v>23633.887452135201</v>
      </c>
      <c r="F1366" s="72">
        <f t="shared" si="105"/>
        <v>14.688556527119454</v>
      </c>
      <c r="G1366" s="73">
        <v>134</v>
      </c>
      <c r="H1366" s="72">
        <f t="shared" si="106"/>
        <v>4.7399451010015738</v>
      </c>
      <c r="I1366" s="74">
        <v>3.5372724634340103E-2</v>
      </c>
      <c r="J1366" s="75">
        <v>1365</v>
      </c>
      <c r="K1366" s="72">
        <f t="shared" si="107"/>
        <v>15706.433349145478</v>
      </c>
      <c r="L1366" s="72">
        <f t="shared" si="108"/>
        <v>1452.8022646894435</v>
      </c>
      <c r="M1366" s="72">
        <f t="shared" si="109"/>
        <v>5.8671496636273503E-2</v>
      </c>
      <c r="N1366" s="72">
        <f>IF(VLOOKUP(B1366,[1]Sheet1!$B$2:$G$553,6,FALSE)=0,"",L1366)</f>
        <v>1452.8022646894435</v>
      </c>
      <c r="O1366" s="72" t="e">
        <f>IF(VLOOKUP($B1366,[1]Sheet1!$C$2:$G$553,5,FALSE)=0,"",$L1366)</f>
        <v>#N/A</v>
      </c>
      <c r="P1366" s="72" t="e">
        <f>IF(VLOOKUP($B1366,[1]Sheet1!$D$2:$G$553,4,FALSE)=0,"",$L1366)</f>
        <v>#N/A</v>
      </c>
      <c r="Q1366" s="72" t="e">
        <f>IF(VLOOKUP($B1366,[1]Sheet1!$E$2:$G$553,3,FALSE)=0,"",$L1366)</f>
        <v>#N/A</v>
      </c>
      <c r="R1366" s="72" t="e">
        <f>IF(VLOOKUP($B1366,[1]Sheet1!$F$2:$G$553,2,FALSE)=0,"",$L1366)</f>
        <v>#N/A</v>
      </c>
      <c r="S1366" s="72" t="e">
        <f>COUNTIF([1]isolation_zones!$H$2:$H$1182,conductor_pz_summary_hftd_23_re!B1366)</f>
        <v>#VALUE!</v>
      </c>
    </row>
    <row r="1367" spans="1:19" x14ac:dyDescent="0.25">
      <c r="A1367" s="70">
        <v>6323</v>
      </c>
      <c r="B1367" s="71" t="s">
        <v>1910</v>
      </c>
      <c r="C1367" s="72">
        <v>42851121</v>
      </c>
      <c r="D1367" s="72" t="s">
        <v>71</v>
      </c>
      <c r="E1367" s="72">
        <v>18879.798378548199</v>
      </c>
      <c r="F1367" s="72">
        <f t="shared" si="105"/>
        <v>11.733870962428961</v>
      </c>
      <c r="G1367" s="73">
        <v>94</v>
      </c>
      <c r="H1367" s="72">
        <f t="shared" si="106"/>
        <v>3.3246750415654089</v>
      </c>
      <c r="I1367" s="74">
        <v>3.5368883420908603E-2</v>
      </c>
      <c r="J1367" s="75">
        <v>1366</v>
      </c>
      <c r="K1367" s="72">
        <f t="shared" si="107"/>
        <v>15718.167220107907</v>
      </c>
      <c r="L1367" s="72">
        <f t="shared" si="108"/>
        <v>1449.4775896478782</v>
      </c>
      <c r="M1367" s="72">
        <f t="shared" si="109"/>
        <v>5.8537229458104141E-2</v>
      </c>
      <c r="N1367" s="72" t="e">
        <f>IF(VLOOKUP(B1367,[1]Sheet1!$B$2:$G$553,6,FALSE)=0,"",L1367)</f>
        <v>#N/A</v>
      </c>
      <c r="O1367" s="72" t="e">
        <f>IF(VLOOKUP($B1367,[1]Sheet1!$C$2:$G$553,5,FALSE)=0,"",$L1367)</f>
        <v>#N/A</v>
      </c>
      <c r="P1367" s="72" t="e">
        <f>IF(VLOOKUP($B1367,[1]Sheet1!$D$2:$G$553,4,FALSE)=0,"",$L1367)</f>
        <v>#N/A</v>
      </c>
      <c r="Q1367" s="72" t="e">
        <f>IF(VLOOKUP($B1367,[1]Sheet1!$E$2:$G$553,3,FALSE)=0,"",$L1367)</f>
        <v>#N/A</v>
      </c>
      <c r="R1367" s="72" t="e">
        <f>IF(VLOOKUP($B1367,[1]Sheet1!$F$2:$G$553,2,FALSE)=0,"",$L1367)</f>
        <v>#N/A</v>
      </c>
      <c r="S1367" s="72" t="e">
        <f>COUNTIF([1]isolation_zones!$H$2:$H$1182,conductor_pz_summary_hftd_23_re!B1367)</f>
        <v>#VALUE!</v>
      </c>
    </row>
    <row r="1368" spans="1:19" x14ac:dyDescent="0.25">
      <c r="A1368" s="70">
        <v>4070</v>
      </c>
      <c r="B1368" s="71" t="s">
        <v>6126</v>
      </c>
      <c r="C1368" s="72">
        <v>12022213</v>
      </c>
      <c r="D1368" s="72" t="s">
        <v>543</v>
      </c>
      <c r="E1368" s="72">
        <v>6230.9216437658097</v>
      </c>
      <c r="F1368" s="72">
        <f t="shared" si="105"/>
        <v>3.872542973129776</v>
      </c>
      <c r="G1368" s="73">
        <v>51</v>
      </c>
      <c r="H1368" s="72">
        <f t="shared" si="106"/>
        <v>1.8028728683000912</v>
      </c>
      <c r="I1368" s="74">
        <v>3.5350448398041003E-2</v>
      </c>
      <c r="J1368" s="75">
        <v>1367</v>
      </c>
      <c r="K1368" s="72">
        <f t="shared" si="107"/>
        <v>15722.039763081037</v>
      </c>
      <c r="L1368" s="72">
        <f t="shared" si="108"/>
        <v>1447.6747167795781</v>
      </c>
      <c r="M1368" s="72">
        <f t="shared" si="109"/>
        <v>5.8464420341544358E-2</v>
      </c>
      <c r="N1368" s="72" t="e">
        <f>IF(VLOOKUP(B1368,[1]Sheet1!$B$2:$G$553,6,FALSE)=0,"",L1368)</f>
        <v>#N/A</v>
      </c>
      <c r="O1368" s="72" t="e">
        <f>IF(VLOOKUP($B1368,[1]Sheet1!$C$2:$G$553,5,FALSE)=0,"",$L1368)</f>
        <v>#N/A</v>
      </c>
      <c r="P1368" s="72" t="e">
        <f>IF(VLOOKUP($B1368,[1]Sheet1!$D$2:$G$553,4,FALSE)=0,"",$L1368)</f>
        <v>#N/A</v>
      </c>
      <c r="Q1368" s="72" t="e">
        <f>IF(VLOOKUP($B1368,[1]Sheet1!$E$2:$G$553,3,FALSE)=0,"",$L1368)</f>
        <v>#N/A</v>
      </c>
      <c r="R1368" s="72" t="e">
        <f>IF(VLOOKUP($B1368,[1]Sheet1!$F$2:$G$553,2,FALSE)=0,"",$L1368)</f>
        <v>#N/A</v>
      </c>
      <c r="S1368" s="72" t="e">
        <f>COUNTIF([1]isolation_zones!$H$2:$H$1182,conductor_pz_summary_hftd_23_re!B1368)</f>
        <v>#VALUE!</v>
      </c>
    </row>
    <row r="1369" spans="1:19" x14ac:dyDescent="0.25">
      <c r="A1369" s="70">
        <v>5947</v>
      </c>
      <c r="B1369" s="71" t="s">
        <v>2253</v>
      </c>
      <c r="C1369" s="72">
        <v>43040401</v>
      </c>
      <c r="D1369" s="72" t="s">
        <v>129</v>
      </c>
      <c r="E1369" s="72">
        <v>3872.5577473593198</v>
      </c>
      <c r="F1369" s="72">
        <f t="shared" si="105"/>
        <v>2.4068102842506649</v>
      </c>
      <c r="G1369" s="73">
        <v>12</v>
      </c>
      <c r="H1369" s="72">
        <f t="shared" si="106"/>
        <v>0.42373095315112075</v>
      </c>
      <c r="I1369" s="74">
        <v>3.5310912762593398E-2</v>
      </c>
      <c r="J1369" s="75">
        <v>1368</v>
      </c>
      <c r="K1369" s="72">
        <f t="shared" si="107"/>
        <v>15724.446573365287</v>
      </c>
      <c r="L1369" s="72">
        <f t="shared" si="108"/>
        <v>1447.250985826427</v>
      </c>
      <c r="M1369" s="72">
        <f t="shared" si="109"/>
        <v>5.8447307944491614E-2</v>
      </c>
      <c r="N1369" s="72" t="e">
        <f>IF(VLOOKUP(B1369,[1]Sheet1!$B$2:$G$553,6,FALSE)=0,"",L1369)</f>
        <v>#N/A</v>
      </c>
      <c r="O1369" s="72" t="e">
        <f>IF(VLOOKUP($B1369,[1]Sheet1!$C$2:$G$553,5,FALSE)=0,"",$L1369)</f>
        <v>#N/A</v>
      </c>
      <c r="P1369" s="72" t="e">
        <f>IF(VLOOKUP($B1369,[1]Sheet1!$D$2:$G$553,4,FALSE)=0,"",$L1369)</f>
        <v>#N/A</v>
      </c>
      <c r="Q1369" s="72" t="e">
        <f>IF(VLOOKUP($B1369,[1]Sheet1!$E$2:$G$553,3,FALSE)=0,"",$L1369)</f>
        <v>#N/A</v>
      </c>
      <c r="R1369" s="72" t="e">
        <f>IF(VLOOKUP($B1369,[1]Sheet1!$F$2:$G$553,2,FALSE)=0,"",$L1369)</f>
        <v>#N/A</v>
      </c>
      <c r="S1369" s="72" t="e">
        <f>COUNTIF([1]isolation_zones!$H$2:$H$1182,conductor_pz_summary_hftd_23_re!B1369)</f>
        <v>#VALUE!</v>
      </c>
    </row>
    <row r="1370" spans="1:19" x14ac:dyDescent="0.25">
      <c r="A1370" s="70">
        <v>8699</v>
      </c>
      <c r="B1370" s="71" t="s">
        <v>6127</v>
      </c>
      <c r="C1370" s="72">
        <v>42771113</v>
      </c>
      <c r="D1370" s="72" t="s">
        <v>589</v>
      </c>
      <c r="E1370" s="72">
        <v>8369.7684400997896</v>
      </c>
      <c r="F1370" s="72">
        <f t="shared" si="105"/>
        <v>5.2018448975138529</v>
      </c>
      <c r="G1370" s="73">
        <v>54</v>
      </c>
      <c r="H1370" s="72">
        <f t="shared" si="106"/>
        <v>1.9040831225684927</v>
      </c>
      <c r="I1370" s="74">
        <v>3.5260798566083197E-2</v>
      </c>
      <c r="J1370" s="75">
        <v>1369</v>
      </c>
      <c r="K1370" s="72">
        <f t="shared" si="107"/>
        <v>15729.648418262801</v>
      </c>
      <c r="L1370" s="72">
        <f t="shared" si="108"/>
        <v>1445.3469027038586</v>
      </c>
      <c r="M1370" s="72">
        <f t="shared" si="109"/>
        <v>5.8370411446436635E-2</v>
      </c>
      <c r="N1370" s="72" t="e">
        <f>IF(VLOOKUP(B1370,[1]Sheet1!$B$2:$G$553,6,FALSE)=0,"",L1370)</f>
        <v>#N/A</v>
      </c>
      <c r="O1370" s="72" t="e">
        <f>IF(VLOOKUP($B1370,[1]Sheet1!$C$2:$G$553,5,FALSE)=0,"",$L1370)</f>
        <v>#N/A</v>
      </c>
      <c r="P1370" s="72" t="e">
        <f>IF(VLOOKUP($B1370,[1]Sheet1!$D$2:$G$553,4,FALSE)=0,"",$L1370)</f>
        <v>#N/A</v>
      </c>
      <c r="Q1370" s="72" t="e">
        <f>IF(VLOOKUP($B1370,[1]Sheet1!$E$2:$G$553,3,FALSE)=0,"",$L1370)</f>
        <v>#N/A</v>
      </c>
      <c r="R1370" s="72" t="e">
        <f>IF(VLOOKUP($B1370,[1]Sheet1!$F$2:$G$553,2,FALSE)=0,"",$L1370)</f>
        <v>#N/A</v>
      </c>
      <c r="S1370" s="72" t="e">
        <f>COUNTIF([1]isolation_zones!$H$2:$H$1182,conductor_pz_summary_hftd_23_re!B1370)</f>
        <v>#VALUE!</v>
      </c>
    </row>
    <row r="1371" spans="1:19" x14ac:dyDescent="0.25">
      <c r="A1371" s="70">
        <v>7081</v>
      </c>
      <c r="B1371" s="71" t="s">
        <v>4016</v>
      </c>
      <c r="C1371" s="72">
        <v>42211104</v>
      </c>
      <c r="D1371" s="72" t="s">
        <v>355</v>
      </c>
      <c r="E1371" s="72">
        <v>5879.4418289755204</v>
      </c>
      <c r="F1371" s="72">
        <f t="shared" si="105"/>
        <v>3.6540968483378</v>
      </c>
      <c r="G1371" s="73">
        <v>82</v>
      </c>
      <c r="H1371" s="72">
        <f t="shared" si="106"/>
        <v>2.8881429925356321</v>
      </c>
      <c r="I1371" s="74">
        <v>3.5221256006532101E-2</v>
      </c>
      <c r="J1371" s="75">
        <v>1370</v>
      </c>
      <c r="K1371" s="72">
        <f t="shared" si="107"/>
        <v>15733.30251511114</v>
      </c>
      <c r="L1371" s="72">
        <f t="shared" si="108"/>
        <v>1442.458759711323</v>
      </c>
      <c r="M1371" s="72">
        <f t="shared" si="109"/>
        <v>5.8253773638257109E-2</v>
      </c>
      <c r="N1371" s="72" t="e">
        <f>IF(VLOOKUP(B1371,[1]Sheet1!$B$2:$G$553,6,FALSE)=0,"",L1371)</f>
        <v>#N/A</v>
      </c>
      <c r="O1371" s="72" t="e">
        <f>IF(VLOOKUP($B1371,[1]Sheet1!$C$2:$G$553,5,FALSE)=0,"",$L1371)</f>
        <v>#N/A</v>
      </c>
      <c r="P1371" s="72" t="e">
        <f>IF(VLOOKUP($B1371,[1]Sheet1!$D$2:$G$553,4,FALSE)=0,"",$L1371)</f>
        <v>#N/A</v>
      </c>
      <c r="Q1371" s="72" t="e">
        <f>IF(VLOOKUP($B1371,[1]Sheet1!$E$2:$G$553,3,FALSE)=0,"",$L1371)</f>
        <v>#N/A</v>
      </c>
      <c r="R1371" s="72" t="e">
        <f>IF(VLOOKUP($B1371,[1]Sheet1!$F$2:$G$553,2,FALSE)=0,"",$L1371)</f>
        <v>#N/A</v>
      </c>
      <c r="S1371" s="72" t="e">
        <f>COUNTIF([1]isolation_zones!$H$2:$H$1182,conductor_pz_summary_hftd_23_re!B1371)</f>
        <v>#VALUE!</v>
      </c>
    </row>
    <row r="1372" spans="1:19" x14ac:dyDescent="0.25">
      <c r="A1372" s="70">
        <v>2938</v>
      </c>
      <c r="B1372" s="71" t="s">
        <v>3645</v>
      </c>
      <c r="C1372" s="72">
        <v>42631109</v>
      </c>
      <c r="D1372" s="72" t="s">
        <v>390</v>
      </c>
      <c r="E1372" s="72">
        <v>15284.014480240199</v>
      </c>
      <c r="F1372" s="72">
        <f t="shared" si="105"/>
        <v>9.499076743468116</v>
      </c>
      <c r="G1372" s="73">
        <v>115</v>
      </c>
      <c r="H1372" s="72">
        <f t="shared" si="106"/>
        <v>4.0442360360029586</v>
      </c>
      <c r="I1372" s="74">
        <v>3.5167269878286597E-2</v>
      </c>
      <c r="J1372" s="75">
        <v>1371</v>
      </c>
      <c r="K1372" s="72">
        <f t="shared" si="107"/>
        <v>15742.801591854608</v>
      </c>
      <c r="L1372" s="72">
        <f t="shared" si="108"/>
        <v>1438.41452367532</v>
      </c>
      <c r="M1372" s="72">
        <f t="shared" si="109"/>
        <v>5.8090446951102361E-2</v>
      </c>
      <c r="N1372" s="72" t="e">
        <f>IF(VLOOKUP(B1372,[1]Sheet1!$B$2:$G$553,6,FALSE)=0,"",L1372)</f>
        <v>#N/A</v>
      </c>
      <c r="O1372" s="72" t="e">
        <f>IF(VLOOKUP($B1372,[1]Sheet1!$C$2:$G$553,5,FALSE)=0,"",$L1372)</f>
        <v>#N/A</v>
      </c>
      <c r="P1372" s="72" t="e">
        <f>IF(VLOOKUP($B1372,[1]Sheet1!$D$2:$G$553,4,FALSE)=0,"",$L1372)</f>
        <v>#N/A</v>
      </c>
      <c r="Q1372" s="72" t="e">
        <f>IF(VLOOKUP($B1372,[1]Sheet1!$E$2:$G$553,3,FALSE)=0,"",$L1372)</f>
        <v>#N/A</v>
      </c>
      <c r="R1372" s="72" t="e">
        <f>IF(VLOOKUP($B1372,[1]Sheet1!$F$2:$G$553,2,FALSE)=0,"",$L1372)</f>
        <v>#N/A</v>
      </c>
      <c r="S1372" s="72" t="e">
        <f>COUNTIF([1]isolation_zones!$H$2:$H$1182,conductor_pz_summary_hftd_23_re!B1372)</f>
        <v>#VALUE!</v>
      </c>
    </row>
    <row r="1373" spans="1:19" x14ac:dyDescent="0.25">
      <c r="A1373" s="70">
        <v>9847</v>
      </c>
      <c r="B1373" s="71" t="s">
        <v>3002</v>
      </c>
      <c r="C1373" s="72">
        <v>152561105</v>
      </c>
      <c r="D1373" s="72" t="s">
        <v>1090</v>
      </c>
      <c r="E1373" s="72">
        <v>978.50434872483902</v>
      </c>
      <c r="F1373" s="72">
        <f t="shared" si="105"/>
        <v>0.60814440567112427</v>
      </c>
      <c r="G1373" s="73">
        <v>7</v>
      </c>
      <c r="H1373" s="72">
        <f t="shared" si="106"/>
        <v>0.24593137852519037</v>
      </c>
      <c r="I1373" s="74">
        <v>3.5133054075027197E-2</v>
      </c>
      <c r="J1373" s="75">
        <v>1372</v>
      </c>
      <c r="K1373" s="72">
        <f t="shared" si="107"/>
        <v>15743.409736260279</v>
      </c>
      <c r="L1373" s="72">
        <f t="shared" si="108"/>
        <v>1438.1685922967947</v>
      </c>
      <c r="M1373" s="72">
        <f t="shared" si="109"/>
        <v>5.8080514999316074E-2</v>
      </c>
      <c r="N1373" s="72" t="e">
        <f>IF(VLOOKUP(B1373,[1]Sheet1!$B$2:$G$553,6,FALSE)=0,"",L1373)</f>
        <v>#N/A</v>
      </c>
      <c r="O1373" s="72" t="e">
        <f>IF(VLOOKUP($B1373,[1]Sheet1!$C$2:$G$553,5,FALSE)=0,"",$L1373)</f>
        <v>#N/A</v>
      </c>
      <c r="P1373" s="72" t="e">
        <f>IF(VLOOKUP($B1373,[1]Sheet1!$D$2:$G$553,4,FALSE)=0,"",$L1373)</f>
        <v>#N/A</v>
      </c>
      <c r="Q1373" s="72" t="e">
        <f>IF(VLOOKUP($B1373,[1]Sheet1!$E$2:$G$553,3,FALSE)=0,"",$L1373)</f>
        <v>#N/A</v>
      </c>
      <c r="R1373" s="72" t="e">
        <f>IF(VLOOKUP($B1373,[1]Sheet1!$F$2:$G$553,2,FALSE)=0,"",$L1373)</f>
        <v>#N/A</v>
      </c>
      <c r="S1373" s="72" t="e">
        <f>COUNTIF([1]isolation_zones!$H$2:$H$1182,conductor_pz_summary_hftd_23_re!B1373)</f>
        <v>#VALUE!</v>
      </c>
    </row>
    <row r="1374" spans="1:19" x14ac:dyDescent="0.25">
      <c r="A1374" s="70">
        <v>1921</v>
      </c>
      <c r="B1374" s="71" t="s">
        <v>2515</v>
      </c>
      <c r="C1374" s="72">
        <v>102911106</v>
      </c>
      <c r="D1374" s="72" t="s">
        <v>438</v>
      </c>
      <c r="E1374" s="72">
        <v>1862.3815614326199</v>
      </c>
      <c r="F1374" s="72">
        <f t="shared" si="105"/>
        <v>1.1574776640351896</v>
      </c>
      <c r="G1374" s="73">
        <v>152</v>
      </c>
      <c r="H1374" s="72">
        <f t="shared" si="106"/>
        <v>5.3392207205342714</v>
      </c>
      <c r="I1374" s="74">
        <v>3.51264521087781E-2</v>
      </c>
      <c r="J1374" s="75">
        <v>1373</v>
      </c>
      <c r="K1374" s="72">
        <f t="shared" si="107"/>
        <v>15744.567213924314</v>
      </c>
      <c r="L1374" s="72">
        <f t="shared" si="108"/>
        <v>1432.8293715762604</v>
      </c>
      <c r="M1374" s="72">
        <f t="shared" si="109"/>
        <v>5.7864890286883436E-2</v>
      </c>
      <c r="N1374" s="72" t="e">
        <f>IF(VLOOKUP(B1374,[1]Sheet1!$B$2:$G$553,6,FALSE)=0,"",L1374)</f>
        <v>#N/A</v>
      </c>
      <c r="O1374" s="72" t="e">
        <f>IF(VLOOKUP($B1374,[1]Sheet1!$C$2:$G$553,5,FALSE)=0,"",$L1374)</f>
        <v>#N/A</v>
      </c>
      <c r="P1374" s="72" t="e">
        <f>IF(VLOOKUP($B1374,[1]Sheet1!$D$2:$G$553,4,FALSE)=0,"",$L1374)</f>
        <v>#N/A</v>
      </c>
      <c r="Q1374" s="72" t="e">
        <f>IF(VLOOKUP($B1374,[1]Sheet1!$E$2:$G$553,3,FALSE)=0,"",$L1374)</f>
        <v>#N/A</v>
      </c>
      <c r="R1374" s="72" t="e">
        <f>IF(VLOOKUP($B1374,[1]Sheet1!$F$2:$G$553,2,FALSE)=0,"",$L1374)</f>
        <v>#N/A</v>
      </c>
      <c r="S1374" s="72" t="e">
        <f>COUNTIF([1]isolation_zones!$H$2:$H$1182,conductor_pz_summary_hftd_23_re!B1374)</f>
        <v>#VALUE!</v>
      </c>
    </row>
    <row r="1375" spans="1:19" x14ac:dyDescent="0.25">
      <c r="A1375" s="70">
        <v>7481</v>
      </c>
      <c r="B1375" s="71" t="s">
        <v>2067</v>
      </c>
      <c r="C1375" s="72">
        <v>182941101</v>
      </c>
      <c r="D1375" s="72" t="s">
        <v>247</v>
      </c>
      <c r="E1375" s="72">
        <v>7781.6966941974997</v>
      </c>
      <c r="F1375" s="72">
        <f t="shared" si="105"/>
        <v>4.8363559317573026</v>
      </c>
      <c r="G1375" s="73">
        <v>53</v>
      </c>
      <c r="H1375" s="72">
        <f t="shared" si="106"/>
        <v>1.8540177105334825</v>
      </c>
      <c r="I1375" s="74">
        <v>3.4981466236480803E-2</v>
      </c>
      <c r="J1375" s="75">
        <v>1374</v>
      </c>
      <c r="K1375" s="72">
        <f t="shared" si="107"/>
        <v>15749.403569856071</v>
      </c>
      <c r="L1375" s="72">
        <f t="shared" si="108"/>
        <v>1430.9753538657269</v>
      </c>
      <c r="M1375" s="72">
        <f t="shared" si="109"/>
        <v>5.7790015683153097E-2</v>
      </c>
      <c r="N1375" s="72">
        <f>IF(VLOOKUP(B1375,[1]Sheet1!$B$2:$G$553,6,FALSE)=0,"",L1375)</f>
        <v>1430.9753538657269</v>
      </c>
      <c r="O1375" s="72" t="e">
        <f>IF(VLOOKUP($B1375,[1]Sheet1!$C$2:$G$553,5,FALSE)=0,"",$L1375)</f>
        <v>#N/A</v>
      </c>
      <c r="P1375" s="72" t="e">
        <f>IF(VLOOKUP($B1375,[1]Sheet1!$D$2:$G$553,4,FALSE)=0,"",$L1375)</f>
        <v>#N/A</v>
      </c>
      <c r="Q1375" s="72" t="e">
        <f>IF(VLOOKUP($B1375,[1]Sheet1!$E$2:$G$553,3,FALSE)=0,"",$L1375)</f>
        <v>#N/A</v>
      </c>
      <c r="R1375" s="72" t="e">
        <f>IF(VLOOKUP($B1375,[1]Sheet1!$F$2:$G$553,2,FALSE)=0,"",$L1375)</f>
        <v>#N/A</v>
      </c>
      <c r="S1375" s="72" t="e">
        <f>COUNTIF([1]isolation_zones!$H$2:$H$1182,conductor_pz_summary_hftd_23_re!B1375)</f>
        <v>#VALUE!</v>
      </c>
    </row>
    <row r="1376" spans="1:19" x14ac:dyDescent="0.25">
      <c r="A1376" s="70">
        <v>3295</v>
      </c>
      <c r="B1376" s="71" t="s">
        <v>3856</v>
      </c>
      <c r="C1376" s="72">
        <v>43191102</v>
      </c>
      <c r="D1376" s="72" t="s">
        <v>607</v>
      </c>
      <c r="E1376" s="72">
        <v>6767.6988572622704</v>
      </c>
      <c r="F1376" s="72">
        <f t="shared" si="105"/>
        <v>4.2061521797776695</v>
      </c>
      <c r="G1376" s="73">
        <v>101</v>
      </c>
      <c r="H1376" s="72">
        <f t="shared" si="106"/>
        <v>3.529936848433894</v>
      </c>
      <c r="I1376" s="74">
        <v>3.49498697864742E-2</v>
      </c>
      <c r="J1376" s="75">
        <v>1375</v>
      </c>
      <c r="K1376" s="72">
        <f t="shared" si="107"/>
        <v>15753.609722035848</v>
      </c>
      <c r="L1376" s="72">
        <f t="shared" si="108"/>
        <v>1427.445417017293</v>
      </c>
      <c r="M1376" s="72">
        <f t="shared" si="109"/>
        <v>5.7647458996009295E-2</v>
      </c>
      <c r="N1376" s="72" t="e">
        <f>IF(VLOOKUP(B1376,[1]Sheet1!$B$2:$G$553,6,FALSE)=0,"",L1376)</f>
        <v>#N/A</v>
      </c>
      <c r="O1376" s="72" t="e">
        <f>IF(VLOOKUP($B1376,[1]Sheet1!$C$2:$G$553,5,FALSE)=0,"",$L1376)</f>
        <v>#N/A</v>
      </c>
      <c r="P1376" s="72" t="e">
        <f>IF(VLOOKUP($B1376,[1]Sheet1!$D$2:$G$553,4,FALSE)=0,"",$L1376)</f>
        <v>#N/A</v>
      </c>
      <c r="Q1376" s="72" t="e">
        <f>IF(VLOOKUP($B1376,[1]Sheet1!$E$2:$G$553,3,FALSE)=0,"",$L1376)</f>
        <v>#N/A</v>
      </c>
      <c r="R1376" s="72" t="e">
        <f>IF(VLOOKUP($B1376,[1]Sheet1!$F$2:$G$553,2,FALSE)=0,"",$L1376)</f>
        <v>#N/A</v>
      </c>
      <c r="S1376" s="72" t="e">
        <f>COUNTIF([1]isolation_zones!$H$2:$H$1182,conductor_pz_summary_hftd_23_re!B1376)</f>
        <v>#VALUE!</v>
      </c>
    </row>
    <row r="1377" spans="1:19" x14ac:dyDescent="0.25">
      <c r="A1377" s="70">
        <v>4887</v>
      </c>
      <c r="B1377" s="71" t="s">
        <v>1998</v>
      </c>
      <c r="C1377" s="72">
        <v>24251101</v>
      </c>
      <c r="D1377" s="72" t="s">
        <v>29</v>
      </c>
      <c r="E1377" s="72">
        <v>10000.1576712857</v>
      </c>
      <c r="F1377" s="72">
        <f t="shared" si="105"/>
        <v>6.2151383911036051</v>
      </c>
      <c r="G1377" s="73">
        <v>60</v>
      </c>
      <c r="H1377" s="72">
        <f t="shared" si="106"/>
        <v>2.0959923210521403</v>
      </c>
      <c r="I1377" s="74">
        <v>3.4933205350869002E-2</v>
      </c>
      <c r="J1377" s="75">
        <v>1376</v>
      </c>
      <c r="K1377" s="72">
        <f t="shared" si="107"/>
        <v>15759.824860426952</v>
      </c>
      <c r="L1377" s="72">
        <f t="shared" si="108"/>
        <v>1425.3494246962409</v>
      </c>
      <c r="M1377" s="72">
        <f t="shared" si="109"/>
        <v>5.7562812234778812E-2</v>
      </c>
      <c r="N1377" s="72">
        <f>IF(VLOOKUP(B1377,[1]Sheet1!$B$2:$G$553,6,FALSE)=0,"",L1377)</f>
        <v>1425.3494246962409</v>
      </c>
      <c r="O1377" s="72" t="e">
        <f>IF(VLOOKUP($B1377,[1]Sheet1!$C$2:$G$553,5,FALSE)=0,"",$L1377)</f>
        <v>#N/A</v>
      </c>
      <c r="P1377" s="72" t="e">
        <f>IF(VLOOKUP($B1377,[1]Sheet1!$D$2:$G$553,4,FALSE)=0,"",$L1377)</f>
        <v>#N/A</v>
      </c>
      <c r="Q1377" s="72" t="e">
        <f>IF(VLOOKUP($B1377,[1]Sheet1!$E$2:$G$553,3,FALSE)=0,"",$L1377)</f>
        <v>#N/A</v>
      </c>
      <c r="R1377" s="72" t="e">
        <f>IF(VLOOKUP($B1377,[1]Sheet1!$F$2:$G$553,2,FALSE)=0,"",$L1377)</f>
        <v>#N/A</v>
      </c>
      <c r="S1377" s="72" t="e">
        <f>COUNTIF([1]isolation_zones!$H$2:$H$1182,conductor_pz_summary_hftd_23_re!B1377)</f>
        <v>#VALUE!</v>
      </c>
    </row>
    <row r="1378" spans="1:19" x14ac:dyDescent="0.25">
      <c r="A1378" s="70">
        <v>9433</v>
      </c>
      <c r="B1378" s="71" t="s">
        <v>2477</v>
      </c>
      <c r="C1378" s="72">
        <v>63801102</v>
      </c>
      <c r="D1378" s="72" t="s">
        <v>553</v>
      </c>
      <c r="E1378" s="72">
        <v>241.11147555941301</v>
      </c>
      <c r="F1378" s="72">
        <f t="shared" si="105"/>
        <v>0.14985175609658982</v>
      </c>
      <c r="G1378" s="73">
        <v>42</v>
      </c>
      <c r="H1378" s="72">
        <f t="shared" si="106"/>
        <v>1.460772721026381</v>
      </c>
      <c r="I1378" s="74">
        <v>3.4780302881580502E-2</v>
      </c>
      <c r="J1378" s="75">
        <v>1377</v>
      </c>
      <c r="K1378" s="72">
        <f t="shared" si="107"/>
        <v>15759.974712183048</v>
      </c>
      <c r="L1378" s="72">
        <f t="shared" si="108"/>
        <v>1423.8886519752145</v>
      </c>
      <c r="M1378" s="72">
        <f t="shared" si="109"/>
        <v>5.7503818850839959E-2</v>
      </c>
      <c r="N1378" s="72" t="e">
        <f>IF(VLOOKUP(B1378,[1]Sheet1!$B$2:$G$553,6,FALSE)=0,"",L1378)</f>
        <v>#N/A</v>
      </c>
      <c r="O1378" s="72" t="e">
        <f>IF(VLOOKUP($B1378,[1]Sheet1!$C$2:$G$553,5,FALSE)=0,"",$L1378)</f>
        <v>#N/A</v>
      </c>
      <c r="P1378" s="72" t="e">
        <f>IF(VLOOKUP($B1378,[1]Sheet1!$D$2:$G$553,4,FALSE)=0,"",$L1378)</f>
        <v>#N/A</v>
      </c>
      <c r="Q1378" s="72" t="e">
        <f>IF(VLOOKUP($B1378,[1]Sheet1!$E$2:$G$553,3,FALSE)=0,"",$L1378)</f>
        <v>#N/A</v>
      </c>
      <c r="R1378" s="72" t="e">
        <f>IF(VLOOKUP($B1378,[1]Sheet1!$F$2:$G$553,2,FALSE)=0,"",$L1378)</f>
        <v>#N/A</v>
      </c>
      <c r="S1378" s="72" t="e">
        <f>COUNTIF([1]isolation_zones!$H$2:$H$1182,conductor_pz_summary_hftd_23_re!B1378)</f>
        <v>#VALUE!</v>
      </c>
    </row>
    <row r="1379" spans="1:19" x14ac:dyDescent="0.25">
      <c r="A1379" s="70">
        <v>5225</v>
      </c>
      <c r="B1379" s="71" t="s">
        <v>2276</v>
      </c>
      <c r="C1379" s="72">
        <v>152431102</v>
      </c>
      <c r="D1379" s="72" t="s">
        <v>569</v>
      </c>
      <c r="E1379" s="72">
        <v>14293.1802786968</v>
      </c>
      <c r="F1379" s="72">
        <f t="shared" si="105"/>
        <v>8.8832692844604111</v>
      </c>
      <c r="G1379" s="73">
        <v>119</v>
      </c>
      <c r="H1379" s="72">
        <f t="shared" si="106"/>
        <v>4.1243555052038428</v>
      </c>
      <c r="I1379" s="74">
        <v>3.4658449623561703E-2</v>
      </c>
      <c r="J1379" s="75">
        <v>1378</v>
      </c>
      <c r="K1379" s="72">
        <f t="shared" si="107"/>
        <v>15768.857981467509</v>
      </c>
      <c r="L1379" s="72">
        <f t="shared" si="108"/>
        <v>1419.7642964700108</v>
      </c>
      <c r="M1379" s="72">
        <f t="shared" si="109"/>
        <v>5.7337256534665378E-2</v>
      </c>
      <c r="N1379" s="72" t="e">
        <f>IF(VLOOKUP(B1379,[1]Sheet1!$B$2:$G$553,6,FALSE)=0,"",L1379)</f>
        <v>#N/A</v>
      </c>
      <c r="O1379" s="72" t="e">
        <f>IF(VLOOKUP($B1379,[1]Sheet1!$C$2:$G$553,5,FALSE)=0,"",$L1379)</f>
        <v>#N/A</v>
      </c>
      <c r="P1379" s="72" t="e">
        <f>IF(VLOOKUP($B1379,[1]Sheet1!$D$2:$G$553,4,FALSE)=0,"",$L1379)</f>
        <v>#N/A</v>
      </c>
      <c r="Q1379" s="72" t="e">
        <f>IF(VLOOKUP($B1379,[1]Sheet1!$E$2:$G$553,3,FALSE)=0,"",$L1379)</f>
        <v>#N/A</v>
      </c>
      <c r="R1379" s="72" t="e">
        <f>IF(VLOOKUP($B1379,[1]Sheet1!$F$2:$G$553,2,FALSE)=0,"",$L1379)</f>
        <v>#N/A</v>
      </c>
      <c r="S1379" s="72" t="e">
        <f>COUNTIF([1]isolation_zones!$H$2:$H$1182,conductor_pz_summary_hftd_23_re!B1379)</f>
        <v>#VALUE!</v>
      </c>
    </row>
    <row r="1380" spans="1:19" x14ac:dyDescent="0.25">
      <c r="A1380" s="70">
        <v>4594</v>
      </c>
      <c r="B1380" s="71" t="s">
        <v>3385</v>
      </c>
      <c r="C1380" s="72">
        <v>152491101</v>
      </c>
      <c r="D1380" s="72" t="s">
        <v>821</v>
      </c>
      <c r="E1380" s="72">
        <v>34315.206505780698</v>
      </c>
      <c r="F1380" s="72">
        <f t="shared" si="105"/>
        <v>21.327039469099251</v>
      </c>
      <c r="G1380" s="73">
        <v>256</v>
      </c>
      <c r="H1380" s="72">
        <f t="shared" si="106"/>
        <v>8.8529731365972992</v>
      </c>
      <c r="I1380" s="74">
        <v>3.45819263148332E-2</v>
      </c>
      <c r="J1380" s="75">
        <v>1379</v>
      </c>
      <c r="K1380" s="72">
        <f t="shared" si="107"/>
        <v>15790.185020936608</v>
      </c>
      <c r="L1380" s="72">
        <f t="shared" si="108"/>
        <v>1410.9113233334135</v>
      </c>
      <c r="M1380" s="72">
        <f t="shared" si="109"/>
        <v>5.6979728744249988E-2</v>
      </c>
      <c r="N1380" s="72" t="e">
        <f>IF(VLOOKUP(B1380,[1]Sheet1!$B$2:$G$553,6,FALSE)=0,"",L1380)</f>
        <v>#N/A</v>
      </c>
      <c r="O1380" s="72" t="e">
        <f>IF(VLOOKUP($B1380,[1]Sheet1!$C$2:$G$553,5,FALSE)=0,"",$L1380)</f>
        <v>#N/A</v>
      </c>
      <c r="P1380" s="72" t="e">
        <f>IF(VLOOKUP($B1380,[1]Sheet1!$D$2:$G$553,4,FALSE)=0,"",$L1380)</f>
        <v>#N/A</v>
      </c>
      <c r="Q1380" s="72" t="e">
        <f>IF(VLOOKUP($B1380,[1]Sheet1!$E$2:$G$553,3,FALSE)=0,"",$L1380)</f>
        <v>#N/A</v>
      </c>
      <c r="R1380" s="72" t="e">
        <f>IF(VLOOKUP($B1380,[1]Sheet1!$F$2:$G$553,2,FALSE)=0,"",$L1380)</f>
        <v>#N/A</v>
      </c>
      <c r="S1380" s="72" t="e">
        <f>COUNTIF([1]isolation_zones!$H$2:$H$1182,conductor_pz_summary_hftd_23_re!B1380)</f>
        <v>#VALUE!</v>
      </c>
    </row>
    <row r="1381" spans="1:19" x14ac:dyDescent="0.25">
      <c r="A1381" s="70">
        <v>10315</v>
      </c>
      <c r="B1381" s="71" t="s">
        <v>6128</v>
      </c>
      <c r="C1381" s="72">
        <v>12022212</v>
      </c>
      <c r="D1381" s="72" t="s">
        <v>385</v>
      </c>
      <c r="E1381" s="72">
        <v>177.57454311109001</v>
      </c>
      <c r="F1381" s="72">
        <f t="shared" si="105"/>
        <v>0.11036329590496582</v>
      </c>
      <c r="G1381" s="73">
        <v>5</v>
      </c>
      <c r="H1381" s="72">
        <f t="shared" si="106"/>
        <v>0.17238839330397399</v>
      </c>
      <c r="I1381" s="74">
        <v>3.4477678660794799E-2</v>
      </c>
      <c r="J1381" s="75">
        <v>1380</v>
      </c>
      <c r="K1381" s="72">
        <f t="shared" si="107"/>
        <v>15790.295384232513</v>
      </c>
      <c r="L1381" s="72">
        <f t="shared" si="108"/>
        <v>1410.7389349401096</v>
      </c>
      <c r="M1381" s="72">
        <f t="shared" si="109"/>
        <v>5.6972766829828672E-2</v>
      </c>
      <c r="N1381" s="72" t="e">
        <f>IF(VLOOKUP(B1381,[1]Sheet1!$B$2:$G$553,6,FALSE)=0,"",L1381)</f>
        <v>#N/A</v>
      </c>
      <c r="O1381" s="72" t="e">
        <f>IF(VLOOKUP($B1381,[1]Sheet1!$C$2:$G$553,5,FALSE)=0,"",$L1381)</f>
        <v>#N/A</v>
      </c>
      <c r="P1381" s="72" t="e">
        <f>IF(VLOOKUP($B1381,[1]Sheet1!$D$2:$G$553,4,FALSE)=0,"",$L1381)</f>
        <v>#N/A</v>
      </c>
      <c r="Q1381" s="72" t="e">
        <f>IF(VLOOKUP($B1381,[1]Sheet1!$E$2:$G$553,3,FALSE)=0,"",$L1381)</f>
        <v>#N/A</v>
      </c>
      <c r="R1381" s="72" t="e">
        <f>IF(VLOOKUP($B1381,[1]Sheet1!$F$2:$G$553,2,FALSE)=0,"",$L1381)</f>
        <v>#N/A</v>
      </c>
      <c r="S1381" s="72" t="e">
        <f>COUNTIF([1]isolation_zones!$H$2:$H$1182,conductor_pz_summary_hftd_23_re!B1381)</f>
        <v>#VALUE!</v>
      </c>
    </row>
    <row r="1382" spans="1:19" x14ac:dyDescent="0.25">
      <c r="A1382" s="70">
        <v>4872</v>
      </c>
      <c r="B1382" s="71" t="s">
        <v>2665</v>
      </c>
      <c r="C1382" s="72">
        <v>14241101</v>
      </c>
      <c r="D1382" s="72" t="s">
        <v>331</v>
      </c>
      <c r="E1382" s="72">
        <v>6333.1478211991698</v>
      </c>
      <c r="F1382" s="72">
        <f t="shared" si="105"/>
        <v>3.9360769553754942</v>
      </c>
      <c r="G1382" s="73">
        <v>96</v>
      </c>
      <c r="H1382" s="72">
        <f t="shared" si="106"/>
        <v>3.3040213333579391</v>
      </c>
      <c r="I1382" s="74">
        <v>3.4416888889145202E-2</v>
      </c>
      <c r="J1382" s="75">
        <v>1381</v>
      </c>
      <c r="K1382" s="72">
        <f t="shared" si="107"/>
        <v>15794.231461187888</v>
      </c>
      <c r="L1382" s="72">
        <f t="shared" si="108"/>
        <v>1407.4349136067517</v>
      </c>
      <c r="M1382" s="72">
        <f t="shared" si="109"/>
        <v>5.6839333752762455E-2</v>
      </c>
      <c r="N1382" s="72" t="e">
        <f>IF(VLOOKUP(B1382,[1]Sheet1!$B$2:$G$553,6,FALSE)=0,"",L1382)</f>
        <v>#N/A</v>
      </c>
      <c r="O1382" s="72" t="e">
        <f>IF(VLOOKUP($B1382,[1]Sheet1!$C$2:$G$553,5,FALSE)=0,"",$L1382)</f>
        <v>#N/A</v>
      </c>
      <c r="P1382" s="72" t="e">
        <f>IF(VLOOKUP($B1382,[1]Sheet1!$D$2:$G$553,4,FALSE)=0,"",$L1382)</f>
        <v>#N/A</v>
      </c>
      <c r="Q1382" s="72" t="e">
        <f>IF(VLOOKUP($B1382,[1]Sheet1!$E$2:$G$553,3,FALSE)=0,"",$L1382)</f>
        <v>#N/A</v>
      </c>
      <c r="R1382" s="72" t="e">
        <f>IF(VLOOKUP($B1382,[1]Sheet1!$F$2:$G$553,2,FALSE)=0,"",$L1382)</f>
        <v>#N/A</v>
      </c>
      <c r="S1382" s="72" t="e">
        <f>COUNTIF([1]isolation_zones!$H$2:$H$1182,conductor_pz_summary_hftd_23_re!B1382)</f>
        <v>#VALUE!</v>
      </c>
    </row>
    <row r="1383" spans="1:19" x14ac:dyDescent="0.25">
      <c r="A1383" s="70">
        <v>1388</v>
      </c>
      <c r="B1383" s="71" t="s">
        <v>1831</v>
      </c>
      <c r="C1383" s="72">
        <v>163661701</v>
      </c>
      <c r="D1383" s="72" t="s">
        <v>87</v>
      </c>
      <c r="E1383" s="72">
        <v>13326.255928608</v>
      </c>
      <c r="F1383" s="72">
        <f t="shared" si="105"/>
        <v>8.2823218947221875</v>
      </c>
      <c r="G1383" s="73">
        <v>84</v>
      </c>
      <c r="H1383" s="72">
        <f t="shared" si="106"/>
        <v>2.8812583306636501</v>
      </c>
      <c r="I1383" s="74">
        <v>3.4300694412662501E-2</v>
      </c>
      <c r="J1383" s="75">
        <v>1382</v>
      </c>
      <c r="K1383" s="72">
        <f t="shared" si="107"/>
        <v>15802.51378308261</v>
      </c>
      <c r="L1383" s="72">
        <f t="shared" si="108"/>
        <v>1404.553655276088</v>
      </c>
      <c r="M1383" s="72">
        <f t="shared" si="109"/>
        <v>5.6722973982018352E-2</v>
      </c>
      <c r="N1383" s="72" t="e">
        <f>IF(VLOOKUP(B1383,[1]Sheet1!$B$2:$G$553,6,FALSE)=0,"",L1383)</f>
        <v>#N/A</v>
      </c>
      <c r="O1383" s="72" t="e">
        <f>IF(VLOOKUP($B1383,[1]Sheet1!$C$2:$G$553,5,FALSE)=0,"",$L1383)</f>
        <v>#N/A</v>
      </c>
      <c r="P1383" s="72" t="e">
        <f>IF(VLOOKUP($B1383,[1]Sheet1!$D$2:$G$553,4,FALSE)=0,"",$L1383)</f>
        <v>#N/A</v>
      </c>
      <c r="Q1383" s="72" t="e">
        <f>IF(VLOOKUP($B1383,[1]Sheet1!$E$2:$G$553,3,FALSE)=0,"",$L1383)</f>
        <v>#N/A</v>
      </c>
      <c r="R1383" s="72" t="e">
        <f>IF(VLOOKUP($B1383,[1]Sheet1!$F$2:$G$553,2,FALSE)=0,"",$L1383)</f>
        <v>#N/A</v>
      </c>
      <c r="S1383" s="72" t="e">
        <f>COUNTIF([1]isolation_zones!$H$2:$H$1182,conductor_pz_summary_hftd_23_re!B1383)</f>
        <v>#VALUE!</v>
      </c>
    </row>
    <row r="1384" spans="1:19" x14ac:dyDescent="0.25">
      <c r="A1384" s="70">
        <v>10333</v>
      </c>
      <c r="B1384" s="71" t="s">
        <v>6129</v>
      </c>
      <c r="C1384" s="72">
        <v>182191101</v>
      </c>
      <c r="D1384" s="72" t="s">
        <v>1302</v>
      </c>
      <c r="E1384" s="72">
        <v>1261.37019362716</v>
      </c>
      <c r="F1384" s="72">
        <f t="shared" si="105"/>
        <v>0.78394667099264137</v>
      </c>
      <c r="G1384" s="73">
        <v>10</v>
      </c>
      <c r="H1384" s="72">
        <f t="shared" si="106"/>
        <v>0.34260184079864503</v>
      </c>
      <c r="I1384" s="74">
        <v>3.4260184079864503E-2</v>
      </c>
      <c r="J1384" s="75">
        <v>1383</v>
      </c>
      <c r="K1384" s="72">
        <f t="shared" si="107"/>
        <v>15803.297729753602</v>
      </c>
      <c r="L1384" s="72">
        <f t="shared" si="108"/>
        <v>1404.2110534352894</v>
      </c>
      <c r="M1384" s="72">
        <f t="shared" si="109"/>
        <v>5.6709137988477765E-2</v>
      </c>
      <c r="N1384" s="72" t="e">
        <f>IF(VLOOKUP(B1384,[1]Sheet1!$B$2:$G$553,6,FALSE)=0,"",L1384)</f>
        <v>#N/A</v>
      </c>
      <c r="O1384" s="72" t="e">
        <f>IF(VLOOKUP($B1384,[1]Sheet1!$C$2:$G$553,5,FALSE)=0,"",$L1384)</f>
        <v>#N/A</v>
      </c>
      <c r="P1384" s="72" t="e">
        <f>IF(VLOOKUP($B1384,[1]Sheet1!$D$2:$G$553,4,FALSE)=0,"",$L1384)</f>
        <v>#N/A</v>
      </c>
      <c r="Q1384" s="72" t="e">
        <f>IF(VLOOKUP($B1384,[1]Sheet1!$E$2:$G$553,3,FALSE)=0,"",$L1384)</f>
        <v>#N/A</v>
      </c>
      <c r="R1384" s="72" t="e">
        <f>IF(VLOOKUP($B1384,[1]Sheet1!$F$2:$G$553,2,FALSE)=0,"",$L1384)</f>
        <v>#N/A</v>
      </c>
      <c r="S1384" s="72" t="e">
        <f>COUNTIF([1]isolation_zones!$H$2:$H$1182,conductor_pz_summary_hftd_23_re!B1384)</f>
        <v>#VALUE!</v>
      </c>
    </row>
    <row r="1385" spans="1:19" x14ac:dyDescent="0.25">
      <c r="A1385" s="70">
        <v>132</v>
      </c>
      <c r="B1385" s="71" t="s">
        <v>3102</v>
      </c>
      <c r="C1385" s="72">
        <v>153661103</v>
      </c>
      <c r="D1385" s="72" t="s">
        <v>870</v>
      </c>
      <c r="E1385" s="72">
        <v>31128.549041220002</v>
      </c>
      <c r="F1385" s="72">
        <f t="shared" si="105"/>
        <v>19.346518981491609</v>
      </c>
      <c r="G1385" s="73">
        <v>268</v>
      </c>
      <c r="H1385" s="72">
        <f t="shared" si="106"/>
        <v>9.1777026926085306</v>
      </c>
      <c r="I1385" s="74">
        <v>3.4245159300778101E-2</v>
      </c>
      <c r="J1385" s="75">
        <v>1384</v>
      </c>
      <c r="K1385" s="72">
        <f t="shared" si="107"/>
        <v>15822.644248735094</v>
      </c>
      <c r="L1385" s="72">
        <f t="shared" si="108"/>
        <v>1395.0333507426808</v>
      </c>
      <c r="M1385" s="72">
        <f t="shared" si="109"/>
        <v>5.6338495977692346E-2</v>
      </c>
      <c r="N1385" s="72">
        <f>IF(VLOOKUP(B1385,[1]Sheet1!$B$2:$G$553,6,FALSE)=0,"",L1385)</f>
        <v>1395.0333507426808</v>
      </c>
      <c r="O1385" s="72" t="e">
        <f>IF(VLOOKUP($B1385,[1]Sheet1!$C$2:$G$553,5,FALSE)=0,"",$L1385)</f>
        <v>#N/A</v>
      </c>
      <c r="P1385" s="72" t="e">
        <f>IF(VLOOKUP($B1385,[1]Sheet1!$D$2:$G$553,4,FALSE)=0,"",$L1385)</f>
        <v>#N/A</v>
      </c>
      <c r="Q1385" s="72" t="e">
        <f>IF(VLOOKUP($B1385,[1]Sheet1!$E$2:$G$553,3,FALSE)=0,"",$L1385)</f>
        <v>#N/A</v>
      </c>
      <c r="R1385" s="72" t="e">
        <f>IF(VLOOKUP($B1385,[1]Sheet1!$F$2:$G$553,2,FALSE)=0,"",$L1385)</f>
        <v>#N/A</v>
      </c>
      <c r="S1385" s="72" t="e">
        <f>COUNTIF([1]isolation_zones!$H$2:$H$1182,conductor_pz_summary_hftd_23_re!B1385)</f>
        <v>#VALUE!</v>
      </c>
    </row>
    <row r="1386" spans="1:19" x14ac:dyDescent="0.25">
      <c r="A1386" s="70">
        <v>7451</v>
      </c>
      <c r="B1386" s="71" t="s">
        <v>2146</v>
      </c>
      <c r="C1386" s="72">
        <v>192411101</v>
      </c>
      <c r="D1386" s="72" t="s">
        <v>434</v>
      </c>
      <c r="E1386" s="72">
        <v>3490.25088628921</v>
      </c>
      <c r="F1386" s="72">
        <f t="shared" si="105"/>
        <v>2.169205025661411</v>
      </c>
      <c r="G1386" s="73">
        <v>23</v>
      </c>
      <c r="H1386" s="72">
        <f t="shared" si="106"/>
        <v>0.78267043593726182</v>
      </c>
      <c r="I1386" s="74">
        <v>3.4029149388576603E-2</v>
      </c>
      <c r="J1386" s="75">
        <v>1385</v>
      </c>
      <c r="K1386" s="72">
        <f t="shared" si="107"/>
        <v>15824.813453760755</v>
      </c>
      <c r="L1386" s="72">
        <f t="shared" si="108"/>
        <v>1394.2506803067436</v>
      </c>
      <c r="M1386" s="72">
        <f t="shared" si="109"/>
        <v>5.6306887790559451E-2</v>
      </c>
      <c r="N1386" s="72">
        <f>IF(VLOOKUP(B1386,[1]Sheet1!$B$2:$G$553,6,FALSE)=0,"",L1386)</f>
        <v>1394.2506803067436</v>
      </c>
      <c r="O1386" s="72" t="e">
        <f>IF(VLOOKUP($B1386,[1]Sheet1!$C$2:$G$553,5,FALSE)=0,"",$L1386)</f>
        <v>#N/A</v>
      </c>
      <c r="P1386" s="72" t="e">
        <f>IF(VLOOKUP($B1386,[1]Sheet1!$D$2:$G$553,4,FALSE)=0,"",$L1386)</f>
        <v>#N/A</v>
      </c>
      <c r="Q1386" s="72" t="e">
        <f>IF(VLOOKUP($B1386,[1]Sheet1!$E$2:$G$553,3,FALSE)=0,"",$L1386)</f>
        <v>#N/A</v>
      </c>
      <c r="R1386" s="72" t="e">
        <f>IF(VLOOKUP($B1386,[1]Sheet1!$F$2:$G$553,2,FALSE)=0,"",$L1386)</f>
        <v>#N/A</v>
      </c>
      <c r="S1386" s="72" t="e">
        <f>COUNTIF([1]isolation_zones!$H$2:$H$1182,conductor_pz_summary_hftd_23_re!B1386)</f>
        <v>#VALUE!</v>
      </c>
    </row>
    <row r="1387" spans="1:19" x14ac:dyDescent="0.25">
      <c r="A1387" s="70">
        <v>10038</v>
      </c>
      <c r="B1387" s="71" t="s">
        <v>6130</v>
      </c>
      <c r="C1387" s="72">
        <v>103441101</v>
      </c>
      <c r="D1387" s="72" t="s">
        <v>1524</v>
      </c>
      <c r="E1387" s="72">
        <v>2757.0603688033598</v>
      </c>
      <c r="F1387" s="72">
        <f t="shared" si="105"/>
        <v>1.7135241571183093</v>
      </c>
      <c r="G1387" s="73">
        <v>21</v>
      </c>
      <c r="H1387" s="72">
        <f t="shared" si="106"/>
        <v>0.71384914326299487</v>
      </c>
      <c r="I1387" s="74">
        <v>3.3992816345856901E-2</v>
      </c>
      <c r="J1387" s="75">
        <v>1386</v>
      </c>
      <c r="K1387" s="72">
        <f t="shared" si="107"/>
        <v>15826.526977917873</v>
      </c>
      <c r="L1387" s="72">
        <f t="shared" si="108"/>
        <v>1393.5368311634807</v>
      </c>
      <c r="M1387" s="72">
        <f t="shared" si="109"/>
        <v>5.6278058954987178E-2</v>
      </c>
      <c r="N1387" s="72">
        <f>IF(VLOOKUP(B1387,[1]Sheet1!$B$2:$G$553,6,FALSE)=0,"",L1387)</f>
        <v>1393.5368311634807</v>
      </c>
      <c r="O1387" s="72" t="e">
        <f>IF(VLOOKUP($B1387,[1]Sheet1!$C$2:$G$553,5,FALSE)=0,"",$L1387)</f>
        <v>#N/A</v>
      </c>
      <c r="P1387" s="72" t="e">
        <f>IF(VLOOKUP($B1387,[1]Sheet1!$D$2:$G$553,4,FALSE)=0,"",$L1387)</f>
        <v>#N/A</v>
      </c>
      <c r="Q1387" s="72" t="e">
        <f>IF(VLOOKUP($B1387,[1]Sheet1!$E$2:$G$553,3,FALSE)=0,"",$L1387)</f>
        <v>#N/A</v>
      </c>
      <c r="R1387" s="72" t="e">
        <f>IF(VLOOKUP($B1387,[1]Sheet1!$F$2:$G$553,2,FALSE)=0,"",$L1387)</f>
        <v>#N/A</v>
      </c>
      <c r="S1387" s="72" t="e">
        <f>COUNTIF([1]isolation_zones!$H$2:$H$1182,conductor_pz_summary_hftd_23_re!B1387)</f>
        <v>#VALUE!</v>
      </c>
    </row>
    <row r="1388" spans="1:19" x14ac:dyDescent="0.25">
      <c r="A1388" s="70">
        <v>3608</v>
      </c>
      <c r="B1388" s="71" t="s">
        <v>4540</v>
      </c>
      <c r="C1388" s="72">
        <v>103721101</v>
      </c>
      <c r="D1388" s="72" t="s">
        <v>1562</v>
      </c>
      <c r="E1388" s="72">
        <v>23841.599243658999</v>
      </c>
      <c r="F1388" s="72">
        <f t="shared" si="105"/>
        <v>14.817650244660658</v>
      </c>
      <c r="G1388" s="73">
        <v>221</v>
      </c>
      <c r="H1388" s="72">
        <f t="shared" si="106"/>
        <v>7.4945864437155683</v>
      </c>
      <c r="I1388" s="74">
        <v>3.3912155853916597E-2</v>
      </c>
      <c r="J1388" s="75">
        <v>1387</v>
      </c>
      <c r="K1388" s="72">
        <f t="shared" si="107"/>
        <v>15841.344628162533</v>
      </c>
      <c r="L1388" s="72">
        <f t="shared" si="108"/>
        <v>1386.042244719765</v>
      </c>
      <c r="M1388" s="72">
        <f t="shared" si="109"/>
        <v>5.5975389683324994E-2</v>
      </c>
      <c r="N1388" s="72" t="e">
        <f>IF(VLOOKUP(B1388,[1]Sheet1!$B$2:$G$553,6,FALSE)=0,"",L1388)</f>
        <v>#N/A</v>
      </c>
      <c r="O1388" s="72" t="e">
        <f>IF(VLOOKUP($B1388,[1]Sheet1!$C$2:$G$553,5,FALSE)=0,"",$L1388)</f>
        <v>#N/A</v>
      </c>
      <c r="P1388" s="72" t="e">
        <f>IF(VLOOKUP($B1388,[1]Sheet1!$D$2:$G$553,4,FALSE)=0,"",$L1388)</f>
        <v>#N/A</v>
      </c>
      <c r="Q1388" s="72" t="e">
        <f>IF(VLOOKUP($B1388,[1]Sheet1!$E$2:$G$553,3,FALSE)=0,"",$L1388)</f>
        <v>#N/A</v>
      </c>
      <c r="R1388" s="72" t="e">
        <f>IF(VLOOKUP($B1388,[1]Sheet1!$F$2:$G$553,2,FALSE)=0,"",$L1388)</f>
        <v>#N/A</v>
      </c>
      <c r="S1388" s="72" t="e">
        <f>COUNTIF([1]isolation_zones!$H$2:$H$1182,conductor_pz_summary_hftd_23_re!B1388)</f>
        <v>#VALUE!</v>
      </c>
    </row>
    <row r="1389" spans="1:19" x14ac:dyDescent="0.25">
      <c r="A1389" s="70">
        <v>5359</v>
      </c>
      <c r="B1389" s="71" t="s">
        <v>4622</v>
      </c>
      <c r="C1389" s="72">
        <v>182631104</v>
      </c>
      <c r="D1389" s="72" t="s">
        <v>345</v>
      </c>
      <c r="E1389" s="72">
        <v>124.24879688679999</v>
      </c>
      <c r="F1389" s="72">
        <f t="shared" si="105"/>
        <v>7.7221129202486014E-2</v>
      </c>
      <c r="G1389" s="73">
        <v>65</v>
      </c>
      <c r="H1389" s="72">
        <f t="shared" si="106"/>
        <v>2.2010654569696841</v>
      </c>
      <c r="I1389" s="74">
        <v>3.3862545491841298E-2</v>
      </c>
      <c r="J1389" s="75">
        <v>1388</v>
      </c>
      <c r="K1389" s="72">
        <f t="shared" si="107"/>
        <v>15841.421849291735</v>
      </c>
      <c r="L1389" s="72">
        <f t="shared" si="108"/>
        <v>1383.8411792627953</v>
      </c>
      <c r="M1389" s="72">
        <f t="shared" si="109"/>
        <v>5.5886499537918716E-2</v>
      </c>
      <c r="N1389" s="72" t="e">
        <f>IF(VLOOKUP(B1389,[1]Sheet1!$B$2:$G$553,6,FALSE)=0,"",L1389)</f>
        <v>#N/A</v>
      </c>
      <c r="O1389" s="72" t="e">
        <f>IF(VLOOKUP($B1389,[1]Sheet1!$C$2:$G$553,5,FALSE)=0,"",$L1389)</f>
        <v>#N/A</v>
      </c>
      <c r="P1389" s="72" t="e">
        <f>IF(VLOOKUP($B1389,[1]Sheet1!$D$2:$G$553,4,FALSE)=0,"",$L1389)</f>
        <v>#N/A</v>
      </c>
      <c r="Q1389" s="72" t="e">
        <f>IF(VLOOKUP($B1389,[1]Sheet1!$E$2:$G$553,3,FALSE)=0,"",$L1389)</f>
        <v>#N/A</v>
      </c>
      <c r="R1389" s="72" t="e">
        <f>IF(VLOOKUP($B1389,[1]Sheet1!$F$2:$G$553,2,FALSE)=0,"",$L1389)</f>
        <v>#N/A</v>
      </c>
      <c r="S1389" s="72" t="e">
        <f>COUNTIF([1]isolation_zones!$H$2:$H$1182,conductor_pz_summary_hftd_23_re!B1389)</f>
        <v>#VALUE!</v>
      </c>
    </row>
    <row r="1390" spans="1:19" x14ac:dyDescent="0.25">
      <c r="A1390" s="70">
        <v>9613</v>
      </c>
      <c r="B1390" s="71" t="s">
        <v>6131</v>
      </c>
      <c r="C1390" s="72">
        <v>252341112</v>
      </c>
      <c r="D1390" s="72" t="s">
        <v>1384</v>
      </c>
      <c r="E1390" s="72">
        <v>282.84654111422498</v>
      </c>
      <c r="F1390" s="72">
        <f t="shared" si="105"/>
        <v>0.17579026793923241</v>
      </c>
      <c r="G1390" s="73">
        <v>14</v>
      </c>
      <c r="H1390" s="72">
        <f t="shared" si="106"/>
        <v>0.47380750314254277</v>
      </c>
      <c r="I1390" s="74">
        <v>3.3843393081610197E-2</v>
      </c>
      <c r="J1390" s="75">
        <v>1389</v>
      </c>
      <c r="K1390" s="72">
        <f t="shared" si="107"/>
        <v>15841.597639559675</v>
      </c>
      <c r="L1390" s="72">
        <f t="shared" si="108"/>
        <v>1383.3673717596528</v>
      </c>
      <c r="M1390" s="72">
        <f t="shared" si="109"/>
        <v>5.5867364796734369E-2</v>
      </c>
      <c r="N1390" s="72" t="e">
        <f>IF(VLOOKUP(B1390,[1]Sheet1!$B$2:$G$553,6,FALSE)=0,"",L1390)</f>
        <v>#N/A</v>
      </c>
      <c r="O1390" s="72" t="e">
        <f>IF(VLOOKUP($B1390,[1]Sheet1!$C$2:$G$553,5,FALSE)=0,"",$L1390)</f>
        <v>#N/A</v>
      </c>
      <c r="P1390" s="72" t="e">
        <f>IF(VLOOKUP($B1390,[1]Sheet1!$D$2:$G$553,4,FALSE)=0,"",$L1390)</f>
        <v>#N/A</v>
      </c>
      <c r="Q1390" s="72" t="e">
        <f>IF(VLOOKUP($B1390,[1]Sheet1!$E$2:$G$553,3,FALSE)=0,"",$L1390)</f>
        <v>#N/A</v>
      </c>
      <c r="R1390" s="72" t="e">
        <f>IF(VLOOKUP($B1390,[1]Sheet1!$F$2:$G$553,2,FALSE)=0,"",$L1390)</f>
        <v>#N/A</v>
      </c>
      <c r="S1390" s="72" t="e">
        <f>COUNTIF([1]isolation_zones!$H$2:$H$1182,conductor_pz_summary_hftd_23_re!B1390)</f>
        <v>#VALUE!</v>
      </c>
    </row>
    <row r="1391" spans="1:19" x14ac:dyDescent="0.25">
      <c r="A1391" s="70">
        <v>6901</v>
      </c>
      <c r="B1391" s="71" t="s">
        <v>3541</v>
      </c>
      <c r="C1391" s="72">
        <v>103441101</v>
      </c>
      <c r="D1391" s="72" t="s">
        <v>1524</v>
      </c>
      <c r="E1391" s="72">
        <v>6137.4535543343</v>
      </c>
      <c r="F1391" s="72">
        <f t="shared" si="105"/>
        <v>3.8144521779579241</v>
      </c>
      <c r="G1391" s="73">
        <v>41</v>
      </c>
      <c r="H1391" s="72">
        <f t="shared" si="106"/>
        <v>1.3873366399936924</v>
      </c>
      <c r="I1391" s="74">
        <v>3.3837479024236401E-2</v>
      </c>
      <c r="J1391" s="75">
        <v>1390</v>
      </c>
      <c r="K1391" s="72">
        <f t="shared" si="107"/>
        <v>15845.412091737633</v>
      </c>
      <c r="L1391" s="72">
        <f t="shared" si="108"/>
        <v>1381.9800351196591</v>
      </c>
      <c r="M1391" s="72">
        <f t="shared" si="109"/>
        <v>5.5811337132829139E-2</v>
      </c>
      <c r="N1391" s="72" t="e">
        <f>IF(VLOOKUP(B1391,[1]Sheet1!$B$2:$G$553,6,FALSE)=0,"",L1391)</f>
        <v>#N/A</v>
      </c>
      <c r="O1391" s="72" t="e">
        <f>IF(VLOOKUP($B1391,[1]Sheet1!$C$2:$G$553,5,FALSE)=0,"",$L1391)</f>
        <v>#N/A</v>
      </c>
      <c r="P1391" s="72" t="e">
        <f>IF(VLOOKUP($B1391,[1]Sheet1!$D$2:$G$553,4,FALSE)=0,"",$L1391)</f>
        <v>#N/A</v>
      </c>
      <c r="Q1391" s="72" t="e">
        <f>IF(VLOOKUP($B1391,[1]Sheet1!$E$2:$G$553,3,FALSE)=0,"",$L1391)</f>
        <v>#N/A</v>
      </c>
      <c r="R1391" s="72" t="e">
        <f>IF(VLOOKUP($B1391,[1]Sheet1!$F$2:$G$553,2,FALSE)=0,"",$L1391)</f>
        <v>#N/A</v>
      </c>
      <c r="S1391" s="72" t="e">
        <f>COUNTIF([1]isolation_zones!$H$2:$H$1182,conductor_pz_summary_hftd_23_re!B1391)</f>
        <v>#VALUE!</v>
      </c>
    </row>
    <row r="1392" spans="1:19" x14ac:dyDescent="0.25">
      <c r="A1392" s="70">
        <v>8898</v>
      </c>
      <c r="B1392" s="71" t="s">
        <v>3361</v>
      </c>
      <c r="C1392" s="72">
        <v>163761703</v>
      </c>
      <c r="D1392" s="72" t="s">
        <v>801</v>
      </c>
      <c r="E1392" s="72">
        <v>11167.253152073899</v>
      </c>
      <c r="F1392" s="72">
        <f t="shared" si="105"/>
        <v>6.9404929472180852</v>
      </c>
      <c r="G1392" s="73">
        <v>73</v>
      </c>
      <c r="H1392" s="72">
        <f t="shared" si="106"/>
        <v>2.4694880066256237</v>
      </c>
      <c r="I1392" s="74">
        <v>3.3828602830487997E-2</v>
      </c>
      <c r="J1392" s="75">
        <v>1391</v>
      </c>
      <c r="K1392" s="72">
        <f t="shared" si="107"/>
        <v>15852.352584684852</v>
      </c>
      <c r="L1392" s="72">
        <f t="shared" si="108"/>
        <v>1379.5105471130335</v>
      </c>
      <c r="M1392" s="72">
        <f t="shared" si="109"/>
        <v>5.5711606728495677E-2</v>
      </c>
      <c r="N1392" s="72" t="e">
        <f>IF(VLOOKUP(B1392,[1]Sheet1!$B$2:$G$553,6,FALSE)=0,"",L1392)</f>
        <v>#N/A</v>
      </c>
      <c r="O1392" s="72" t="e">
        <f>IF(VLOOKUP($B1392,[1]Sheet1!$C$2:$G$553,5,FALSE)=0,"",$L1392)</f>
        <v>#N/A</v>
      </c>
      <c r="P1392" s="72" t="e">
        <f>IF(VLOOKUP($B1392,[1]Sheet1!$D$2:$G$553,4,FALSE)=0,"",$L1392)</f>
        <v>#N/A</v>
      </c>
      <c r="Q1392" s="72" t="e">
        <f>IF(VLOOKUP($B1392,[1]Sheet1!$E$2:$G$553,3,FALSE)=0,"",$L1392)</f>
        <v>#N/A</v>
      </c>
      <c r="R1392" s="72" t="e">
        <f>IF(VLOOKUP($B1392,[1]Sheet1!$F$2:$G$553,2,FALSE)=0,"",$L1392)</f>
        <v>#N/A</v>
      </c>
      <c r="S1392" s="72" t="e">
        <f>COUNTIF([1]isolation_zones!$H$2:$H$1182,conductor_pz_summary_hftd_23_re!B1392)</f>
        <v>#VALUE!</v>
      </c>
    </row>
    <row r="1393" spans="1:19" x14ac:dyDescent="0.25">
      <c r="A1393" s="70">
        <v>7674</v>
      </c>
      <c r="B1393" s="71" t="s">
        <v>3668</v>
      </c>
      <c r="C1393" s="72">
        <v>83182101</v>
      </c>
      <c r="D1393" s="72" t="s">
        <v>839</v>
      </c>
      <c r="E1393" s="72">
        <v>9963.2756971690596</v>
      </c>
      <c r="F1393" s="72">
        <f t="shared" si="105"/>
        <v>6.1922160951951897</v>
      </c>
      <c r="G1393" s="73">
        <v>61</v>
      </c>
      <c r="H1393" s="72">
        <f t="shared" si="106"/>
        <v>2.0624271197938806</v>
      </c>
      <c r="I1393" s="74">
        <v>3.38102806523587E-2</v>
      </c>
      <c r="J1393" s="75">
        <v>1392</v>
      </c>
      <c r="K1393" s="72">
        <f t="shared" si="107"/>
        <v>15858.544800780046</v>
      </c>
      <c r="L1393" s="72">
        <f t="shared" si="108"/>
        <v>1377.4481199932395</v>
      </c>
      <c r="M1393" s="72">
        <f t="shared" si="109"/>
        <v>5.5628315499701084E-2</v>
      </c>
      <c r="N1393" s="72" t="e">
        <f>IF(VLOOKUP(B1393,[1]Sheet1!$B$2:$G$553,6,FALSE)=0,"",L1393)</f>
        <v>#N/A</v>
      </c>
      <c r="O1393" s="72" t="e">
        <f>IF(VLOOKUP($B1393,[1]Sheet1!$C$2:$G$553,5,FALSE)=0,"",$L1393)</f>
        <v>#N/A</v>
      </c>
      <c r="P1393" s="72" t="e">
        <f>IF(VLOOKUP($B1393,[1]Sheet1!$D$2:$G$553,4,FALSE)=0,"",$L1393)</f>
        <v>#N/A</v>
      </c>
      <c r="Q1393" s="72" t="e">
        <f>IF(VLOOKUP($B1393,[1]Sheet1!$E$2:$G$553,3,FALSE)=0,"",$L1393)</f>
        <v>#N/A</v>
      </c>
      <c r="R1393" s="72" t="e">
        <f>IF(VLOOKUP($B1393,[1]Sheet1!$F$2:$G$553,2,FALSE)=0,"",$L1393)</f>
        <v>#N/A</v>
      </c>
      <c r="S1393" s="72" t="e">
        <f>COUNTIF([1]isolation_zones!$H$2:$H$1182,conductor_pz_summary_hftd_23_re!B1393)</f>
        <v>#VALUE!</v>
      </c>
    </row>
    <row r="1394" spans="1:19" x14ac:dyDescent="0.25">
      <c r="A1394" s="70">
        <v>5880</v>
      </c>
      <c r="B1394" s="71" t="s">
        <v>4185</v>
      </c>
      <c r="C1394" s="72">
        <v>82931101</v>
      </c>
      <c r="D1394" s="72" t="s">
        <v>1881</v>
      </c>
      <c r="E1394" s="72">
        <v>12059.146825259701</v>
      </c>
      <c r="F1394" s="72">
        <f t="shared" si="105"/>
        <v>7.4948084681539466</v>
      </c>
      <c r="G1394" s="73">
        <v>67</v>
      </c>
      <c r="H1394" s="72">
        <f t="shared" si="106"/>
        <v>2.2617862537038751</v>
      </c>
      <c r="I1394" s="74">
        <v>3.3758003786625003E-2</v>
      </c>
      <c r="J1394" s="75">
        <v>1393</v>
      </c>
      <c r="K1394" s="72">
        <f t="shared" si="107"/>
        <v>15866.039609248201</v>
      </c>
      <c r="L1394" s="72">
        <f t="shared" si="108"/>
        <v>1375.1863337395357</v>
      </c>
      <c r="M1394" s="72">
        <f t="shared" si="109"/>
        <v>5.553697314169305E-2</v>
      </c>
      <c r="N1394" s="72" t="e">
        <f>IF(VLOOKUP(B1394,[1]Sheet1!$B$2:$G$553,6,FALSE)=0,"",L1394)</f>
        <v>#N/A</v>
      </c>
      <c r="O1394" s="72" t="e">
        <f>IF(VLOOKUP($B1394,[1]Sheet1!$C$2:$G$553,5,FALSE)=0,"",$L1394)</f>
        <v>#N/A</v>
      </c>
      <c r="P1394" s="72" t="e">
        <f>IF(VLOOKUP($B1394,[1]Sheet1!$D$2:$G$553,4,FALSE)=0,"",$L1394)</f>
        <v>#N/A</v>
      </c>
      <c r="Q1394" s="72" t="e">
        <f>IF(VLOOKUP($B1394,[1]Sheet1!$E$2:$G$553,3,FALSE)=0,"",$L1394)</f>
        <v>#N/A</v>
      </c>
      <c r="R1394" s="72" t="e">
        <f>IF(VLOOKUP($B1394,[1]Sheet1!$F$2:$G$553,2,FALSE)=0,"",$L1394)</f>
        <v>#N/A</v>
      </c>
      <c r="S1394" s="72" t="e">
        <f>COUNTIF([1]isolation_zones!$H$2:$H$1182,conductor_pz_summary_hftd_23_re!B1394)</f>
        <v>#VALUE!</v>
      </c>
    </row>
    <row r="1395" spans="1:19" x14ac:dyDescent="0.25">
      <c r="A1395" s="70">
        <v>8948</v>
      </c>
      <c r="B1395" s="71" t="s">
        <v>6132</v>
      </c>
      <c r="C1395" s="72">
        <v>153612109</v>
      </c>
      <c r="D1395" s="72" t="s">
        <v>1260</v>
      </c>
      <c r="E1395" s="72">
        <v>954.13744587230303</v>
      </c>
      <c r="F1395" s="72">
        <f t="shared" si="105"/>
        <v>0.59300027711143755</v>
      </c>
      <c r="G1395" s="73">
        <v>7</v>
      </c>
      <c r="H1395" s="72">
        <f t="shared" si="106"/>
        <v>0.23627789943392391</v>
      </c>
      <c r="I1395" s="74">
        <v>3.37539856334177E-2</v>
      </c>
      <c r="J1395" s="75">
        <v>1394</v>
      </c>
      <c r="K1395" s="72">
        <f t="shared" si="107"/>
        <v>15866.632609525312</v>
      </c>
      <c r="L1395" s="72">
        <f t="shared" si="108"/>
        <v>1374.9500558401019</v>
      </c>
      <c r="M1395" s="72">
        <f t="shared" si="109"/>
        <v>5.5527431046172686E-2</v>
      </c>
      <c r="N1395" s="72" t="e">
        <f>IF(VLOOKUP(B1395,[1]Sheet1!$B$2:$G$553,6,FALSE)=0,"",L1395)</f>
        <v>#N/A</v>
      </c>
      <c r="O1395" s="72" t="e">
        <f>IF(VLOOKUP($B1395,[1]Sheet1!$C$2:$G$553,5,FALSE)=0,"",$L1395)</f>
        <v>#N/A</v>
      </c>
      <c r="P1395" s="72" t="e">
        <f>IF(VLOOKUP($B1395,[1]Sheet1!$D$2:$G$553,4,FALSE)=0,"",$L1395)</f>
        <v>#N/A</v>
      </c>
      <c r="Q1395" s="72" t="e">
        <f>IF(VLOOKUP($B1395,[1]Sheet1!$E$2:$G$553,3,FALSE)=0,"",$L1395)</f>
        <v>#N/A</v>
      </c>
      <c r="R1395" s="72" t="e">
        <f>IF(VLOOKUP($B1395,[1]Sheet1!$F$2:$G$553,2,FALSE)=0,"",$L1395)</f>
        <v>#N/A</v>
      </c>
      <c r="S1395" s="72" t="e">
        <f>COUNTIF([1]isolation_zones!$H$2:$H$1182,conductor_pz_summary_hftd_23_re!B1395)</f>
        <v>#VALUE!</v>
      </c>
    </row>
    <row r="1396" spans="1:19" x14ac:dyDescent="0.25">
      <c r="A1396" s="70">
        <v>10958</v>
      </c>
      <c r="B1396" s="71" t="s">
        <v>3047</v>
      </c>
      <c r="C1396" s="72">
        <v>163351705</v>
      </c>
      <c r="D1396" s="72" t="s">
        <v>992</v>
      </c>
      <c r="E1396" s="72">
        <v>22.898750428107402</v>
      </c>
      <c r="F1396" s="72">
        <f t="shared" si="105"/>
        <v>1.423166589689708E-2</v>
      </c>
      <c r="G1396" s="73">
        <v>1</v>
      </c>
      <c r="H1396" s="72">
        <f t="shared" si="106"/>
        <v>3.3732265187126097E-2</v>
      </c>
      <c r="I1396" s="74">
        <v>3.3732265187126097E-2</v>
      </c>
      <c r="J1396" s="75">
        <v>1395</v>
      </c>
      <c r="K1396" s="72">
        <f t="shared" si="107"/>
        <v>15866.646841191208</v>
      </c>
      <c r="L1396" s="72">
        <f t="shared" si="108"/>
        <v>1374.9163235749147</v>
      </c>
      <c r="M1396" s="72">
        <f t="shared" si="109"/>
        <v>5.5526068766851157E-2</v>
      </c>
      <c r="N1396" s="72" t="e">
        <f>IF(VLOOKUP(B1396,[1]Sheet1!$B$2:$G$553,6,FALSE)=0,"",L1396)</f>
        <v>#N/A</v>
      </c>
      <c r="O1396" s="72" t="e">
        <f>IF(VLOOKUP($B1396,[1]Sheet1!$C$2:$G$553,5,FALSE)=0,"",$L1396)</f>
        <v>#N/A</v>
      </c>
      <c r="P1396" s="72" t="e">
        <f>IF(VLOOKUP($B1396,[1]Sheet1!$D$2:$G$553,4,FALSE)=0,"",$L1396)</f>
        <v>#N/A</v>
      </c>
      <c r="Q1396" s="72" t="e">
        <f>IF(VLOOKUP($B1396,[1]Sheet1!$E$2:$G$553,3,FALSE)=0,"",$L1396)</f>
        <v>#N/A</v>
      </c>
      <c r="R1396" s="72" t="e">
        <f>IF(VLOOKUP($B1396,[1]Sheet1!$F$2:$G$553,2,FALSE)=0,"",$L1396)</f>
        <v>#N/A</v>
      </c>
      <c r="S1396" s="72" t="e">
        <f>COUNTIF([1]isolation_zones!$H$2:$H$1182,conductor_pz_summary_hftd_23_re!B1396)</f>
        <v>#VALUE!</v>
      </c>
    </row>
    <row r="1397" spans="1:19" x14ac:dyDescent="0.25">
      <c r="A1397" s="70">
        <v>10247</v>
      </c>
      <c r="B1397" s="71" t="s">
        <v>6133</v>
      </c>
      <c r="C1397" s="72">
        <v>82831108</v>
      </c>
      <c r="D1397" s="72" t="s">
        <v>631</v>
      </c>
      <c r="E1397" s="72">
        <v>49.007247501488997</v>
      </c>
      <c r="F1397" s="72">
        <f t="shared" si="105"/>
        <v>3.0458202300490365E-2</v>
      </c>
      <c r="G1397" s="73">
        <v>9</v>
      </c>
      <c r="H1397" s="72">
        <f t="shared" si="106"/>
        <v>0.30349618120126076</v>
      </c>
      <c r="I1397" s="74">
        <v>3.3721797911251197E-2</v>
      </c>
      <c r="J1397" s="75">
        <v>1396</v>
      </c>
      <c r="K1397" s="72">
        <f t="shared" si="107"/>
        <v>15866.677299393508</v>
      </c>
      <c r="L1397" s="72">
        <f t="shared" si="108"/>
        <v>1374.6128273937134</v>
      </c>
      <c r="M1397" s="72">
        <f t="shared" si="109"/>
        <v>5.5513812057450804E-2</v>
      </c>
      <c r="N1397" s="72" t="e">
        <f>IF(VLOOKUP(B1397,[1]Sheet1!$B$2:$G$553,6,FALSE)=0,"",L1397)</f>
        <v>#N/A</v>
      </c>
      <c r="O1397" s="72" t="e">
        <f>IF(VLOOKUP($B1397,[1]Sheet1!$C$2:$G$553,5,FALSE)=0,"",$L1397)</f>
        <v>#N/A</v>
      </c>
      <c r="P1397" s="72" t="e">
        <f>IF(VLOOKUP($B1397,[1]Sheet1!$D$2:$G$553,4,FALSE)=0,"",$L1397)</f>
        <v>#N/A</v>
      </c>
      <c r="Q1397" s="72" t="e">
        <f>IF(VLOOKUP($B1397,[1]Sheet1!$E$2:$G$553,3,FALSE)=0,"",$L1397)</f>
        <v>#N/A</v>
      </c>
      <c r="R1397" s="72" t="e">
        <f>IF(VLOOKUP($B1397,[1]Sheet1!$F$2:$G$553,2,FALSE)=0,"",$L1397)</f>
        <v>#N/A</v>
      </c>
      <c r="S1397" s="72" t="e">
        <f>COUNTIF([1]isolation_zones!$H$2:$H$1182,conductor_pz_summary_hftd_23_re!B1397)</f>
        <v>#VALUE!</v>
      </c>
    </row>
    <row r="1398" spans="1:19" x14ac:dyDescent="0.25">
      <c r="A1398" s="70">
        <v>5434</v>
      </c>
      <c r="B1398" s="71" t="s">
        <v>6134</v>
      </c>
      <c r="C1398" s="72">
        <v>63171105</v>
      </c>
      <c r="D1398" s="72" t="s">
        <v>1632</v>
      </c>
      <c r="E1398" s="72">
        <v>863.31943726035399</v>
      </c>
      <c r="F1398" s="72">
        <f t="shared" si="105"/>
        <v>0.53655651787467618</v>
      </c>
      <c r="G1398" s="73">
        <v>50</v>
      </c>
      <c r="H1398" s="72">
        <f t="shared" si="106"/>
        <v>1.6844091521770501</v>
      </c>
      <c r="I1398" s="74">
        <v>3.3688183043541001E-2</v>
      </c>
      <c r="J1398" s="75">
        <v>1397</v>
      </c>
      <c r="K1398" s="72">
        <f t="shared" si="107"/>
        <v>15867.213855911383</v>
      </c>
      <c r="L1398" s="72">
        <f t="shared" si="108"/>
        <v>1372.9284182415363</v>
      </c>
      <c r="M1398" s="72">
        <f t="shared" si="109"/>
        <v>5.5445787104359753E-2</v>
      </c>
      <c r="N1398" s="72" t="e">
        <f>IF(VLOOKUP(B1398,[1]Sheet1!$B$2:$G$553,6,FALSE)=0,"",L1398)</f>
        <v>#N/A</v>
      </c>
      <c r="O1398" s="72" t="e">
        <f>IF(VLOOKUP($B1398,[1]Sheet1!$C$2:$G$553,5,FALSE)=0,"",$L1398)</f>
        <v>#N/A</v>
      </c>
      <c r="P1398" s="72" t="e">
        <f>IF(VLOOKUP($B1398,[1]Sheet1!$D$2:$G$553,4,FALSE)=0,"",$L1398)</f>
        <v>#N/A</v>
      </c>
      <c r="Q1398" s="72" t="e">
        <f>IF(VLOOKUP($B1398,[1]Sheet1!$E$2:$G$553,3,FALSE)=0,"",$L1398)</f>
        <v>#N/A</v>
      </c>
      <c r="R1398" s="72" t="e">
        <f>IF(VLOOKUP($B1398,[1]Sheet1!$F$2:$G$553,2,FALSE)=0,"",$L1398)</f>
        <v>#N/A</v>
      </c>
      <c r="S1398" s="72" t="e">
        <f>COUNTIF([1]isolation_zones!$H$2:$H$1182,conductor_pz_summary_hftd_23_re!B1398)</f>
        <v>#VALUE!</v>
      </c>
    </row>
    <row r="1399" spans="1:19" x14ac:dyDescent="0.25">
      <c r="A1399" s="70">
        <v>5420</v>
      </c>
      <c r="B1399" s="71" t="s">
        <v>2391</v>
      </c>
      <c r="C1399" s="72">
        <v>42631108</v>
      </c>
      <c r="D1399" s="72" t="s">
        <v>180</v>
      </c>
      <c r="E1399" s="72">
        <v>5966.5275794604504</v>
      </c>
      <c r="F1399" s="72">
        <f t="shared" si="105"/>
        <v>3.7082209940711315</v>
      </c>
      <c r="G1399" s="73">
        <v>107</v>
      </c>
      <c r="H1399" s="72">
        <f t="shared" si="106"/>
        <v>3.5859560752475237</v>
      </c>
      <c r="I1399" s="74">
        <v>3.35136081798834E-2</v>
      </c>
      <c r="J1399" s="75">
        <v>1398</v>
      </c>
      <c r="K1399" s="72">
        <f t="shared" si="107"/>
        <v>15870.922076905454</v>
      </c>
      <c r="L1399" s="72">
        <f t="shared" si="108"/>
        <v>1369.3424621662887</v>
      </c>
      <c r="M1399" s="72">
        <f t="shared" si="109"/>
        <v>5.5300968077765182E-2</v>
      </c>
      <c r="N1399" s="72" t="e">
        <f>IF(VLOOKUP(B1399,[1]Sheet1!$B$2:$G$553,6,FALSE)=0,"",L1399)</f>
        <v>#N/A</v>
      </c>
      <c r="O1399" s="72" t="e">
        <f>IF(VLOOKUP($B1399,[1]Sheet1!$C$2:$G$553,5,FALSE)=0,"",$L1399)</f>
        <v>#N/A</v>
      </c>
      <c r="P1399" s="72" t="e">
        <f>IF(VLOOKUP($B1399,[1]Sheet1!$D$2:$G$553,4,FALSE)=0,"",$L1399)</f>
        <v>#N/A</v>
      </c>
      <c r="Q1399" s="72" t="e">
        <f>IF(VLOOKUP($B1399,[1]Sheet1!$E$2:$G$553,3,FALSE)=0,"",$L1399)</f>
        <v>#N/A</v>
      </c>
      <c r="R1399" s="72" t="e">
        <f>IF(VLOOKUP($B1399,[1]Sheet1!$F$2:$G$553,2,FALSE)=0,"",$L1399)</f>
        <v>#N/A</v>
      </c>
      <c r="S1399" s="72" t="e">
        <f>COUNTIF([1]isolation_zones!$H$2:$H$1182,conductor_pz_summary_hftd_23_re!B1399)</f>
        <v>#VALUE!</v>
      </c>
    </row>
    <row r="1400" spans="1:19" x14ac:dyDescent="0.25">
      <c r="A1400" s="70">
        <v>5203</v>
      </c>
      <c r="B1400" s="71" t="s">
        <v>3383</v>
      </c>
      <c r="C1400" s="72">
        <v>152241101</v>
      </c>
      <c r="D1400" s="72" t="s">
        <v>1190</v>
      </c>
      <c r="E1400" s="72">
        <v>23793.414969799102</v>
      </c>
      <c r="F1400" s="72">
        <f t="shared" si="105"/>
        <v>14.787703523803046</v>
      </c>
      <c r="G1400" s="73">
        <v>168</v>
      </c>
      <c r="H1400" s="72">
        <f t="shared" si="106"/>
        <v>5.6261199637288799</v>
      </c>
      <c r="I1400" s="74">
        <v>3.3488809307909997E-2</v>
      </c>
      <c r="J1400" s="75">
        <v>1399</v>
      </c>
      <c r="K1400" s="72">
        <f t="shared" si="107"/>
        <v>15885.709780429257</v>
      </c>
      <c r="L1400" s="72">
        <f t="shared" si="108"/>
        <v>1363.7163422025599</v>
      </c>
      <c r="M1400" s="72">
        <f t="shared" si="109"/>
        <v>5.5073756924155268E-2</v>
      </c>
      <c r="N1400" s="72" t="e">
        <f>IF(VLOOKUP(B1400,[1]Sheet1!$B$2:$G$553,6,FALSE)=0,"",L1400)</f>
        <v>#N/A</v>
      </c>
      <c r="O1400" s="72" t="e">
        <f>IF(VLOOKUP($B1400,[1]Sheet1!$C$2:$G$553,5,FALSE)=0,"",$L1400)</f>
        <v>#N/A</v>
      </c>
      <c r="P1400" s="72" t="e">
        <f>IF(VLOOKUP($B1400,[1]Sheet1!$D$2:$G$553,4,FALSE)=0,"",$L1400)</f>
        <v>#N/A</v>
      </c>
      <c r="Q1400" s="72" t="e">
        <f>IF(VLOOKUP($B1400,[1]Sheet1!$E$2:$G$553,3,FALSE)=0,"",$L1400)</f>
        <v>#N/A</v>
      </c>
      <c r="R1400" s="72" t="e">
        <f>IF(VLOOKUP($B1400,[1]Sheet1!$F$2:$G$553,2,FALSE)=0,"",$L1400)</f>
        <v>#N/A</v>
      </c>
      <c r="S1400" s="72" t="e">
        <f>COUNTIF([1]isolation_zones!$H$2:$H$1182,conductor_pz_summary_hftd_23_re!B1400)</f>
        <v>#VALUE!</v>
      </c>
    </row>
    <row r="1401" spans="1:19" x14ac:dyDescent="0.25">
      <c r="A1401" s="70">
        <v>322</v>
      </c>
      <c r="B1401" s="71" t="s">
        <v>1842</v>
      </c>
      <c r="C1401" s="72">
        <v>152201101</v>
      </c>
      <c r="D1401" s="72" t="s">
        <v>31</v>
      </c>
      <c r="E1401" s="72">
        <v>13645.475866172101</v>
      </c>
      <c r="F1401" s="72">
        <f t="shared" si="105"/>
        <v>8.4807183754954014</v>
      </c>
      <c r="G1401" s="73">
        <v>73</v>
      </c>
      <c r="H1401" s="72">
        <f t="shared" si="106"/>
        <v>2.4410091822757081</v>
      </c>
      <c r="I1401" s="74">
        <v>3.3438481948982302E-2</v>
      </c>
      <c r="J1401" s="75">
        <v>1400</v>
      </c>
      <c r="K1401" s="72">
        <f t="shared" si="107"/>
        <v>15894.190498804752</v>
      </c>
      <c r="L1401" s="72">
        <f t="shared" si="108"/>
        <v>1361.2753330202841</v>
      </c>
      <c r="M1401" s="72">
        <f t="shared" si="109"/>
        <v>5.4975176638656038E-2</v>
      </c>
      <c r="N1401" s="72" t="e">
        <f>IF(VLOOKUP(B1401,[1]Sheet1!$B$2:$G$553,6,FALSE)=0,"",L1401)</f>
        <v>#N/A</v>
      </c>
      <c r="O1401" s="72" t="e">
        <f>IF(VLOOKUP($B1401,[1]Sheet1!$C$2:$G$553,5,FALSE)=0,"",$L1401)</f>
        <v>#N/A</v>
      </c>
      <c r="P1401" s="72" t="e">
        <f>IF(VLOOKUP($B1401,[1]Sheet1!$D$2:$G$553,4,FALSE)=0,"",$L1401)</f>
        <v>#N/A</v>
      </c>
      <c r="Q1401" s="72" t="e">
        <f>IF(VLOOKUP($B1401,[1]Sheet1!$E$2:$G$553,3,FALSE)=0,"",$L1401)</f>
        <v>#N/A</v>
      </c>
      <c r="R1401" s="72" t="e">
        <f>IF(VLOOKUP($B1401,[1]Sheet1!$F$2:$G$553,2,FALSE)=0,"",$L1401)</f>
        <v>#N/A</v>
      </c>
      <c r="S1401" s="72" t="e">
        <f>COUNTIF([1]isolation_zones!$H$2:$H$1182,conductor_pz_summary_hftd_23_re!B1401)</f>
        <v>#VALUE!</v>
      </c>
    </row>
    <row r="1402" spans="1:19" x14ac:dyDescent="0.25">
      <c r="A1402" s="70">
        <v>5994</v>
      </c>
      <c r="B1402" s="71" t="s">
        <v>2507</v>
      </c>
      <c r="C1402" s="72">
        <v>103541101</v>
      </c>
      <c r="D1402" s="72" t="s">
        <v>1500</v>
      </c>
      <c r="E1402" s="72">
        <v>2886.1164532345601</v>
      </c>
      <c r="F1402" s="72">
        <f t="shared" si="105"/>
        <v>1.7937330349500062</v>
      </c>
      <c r="G1402" s="73">
        <v>155</v>
      </c>
      <c r="H1402" s="72">
        <f t="shared" si="106"/>
        <v>5.1706285543400394</v>
      </c>
      <c r="I1402" s="74">
        <v>3.3358893898967998E-2</v>
      </c>
      <c r="J1402" s="75">
        <v>1401</v>
      </c>
      <c r="K1402" s="72">
        <f t="shared" si="107"/>
        <v>15895.984231839702</v>
      </c>
      <c r="L1402" s="72">
        <f t="shared" si="108"/>
        <v>1356.104704465944</v>
      </c>
      <c r="M1402" s="72">
        <f t="shared" si="109"/>
        <v>5.476636052981123E-2</v>
      </c>
      <c r="N1402" s="72" t="e">
        <f>IF(VLOOKUP(B1402,[1]Sheet1!$B$2:$G$553,6,FALSE)=0,"",L1402)</f>
        <v>#N/A</v>
      </c>
      <c r="O1402" s="72" t="e">
        <f>IF(VLOOKUP($B1402,[1]Sheet1!$C$2:$G$553,5,FALSE)=0,"",$L1402)</f>
        <v>#N/A</v>
      </c>
      <c r="P1402" s="72" t="e">
        <f>IF(VLOOKUP($B1402,[1]Sheet1!$D$2:$G$553,4,FALSE)=0,"",$L1402)</f>
        <v>#N/A</v>
      </c>
      <c r="Q1402" s="72" t="e">
        <f>IF(VLOOKUP($B1402,[1]Sheet1!$E$2:$G$553,3,FALSE)=0,"",$L1402)</f>
        <v>#N/A</v>
      </c>
      <c r="R1402" s="72" t="e">
        <f>IF(VLOOKUP($B1402,[1]Sheet1!$F$2:$G$553,2,FALSE)=0,"",$L1402)</f>
        <v>#N/A</v>
      </c>
      <c r="S1402" s="72" t="e">
        <f>COUNTIF([1]isolation_zones!$H$2:$H$1182,conductor_pz_summary_hftd_23_re!B1402)</f>
        <v>#VALUE!</v>
      </c>
    </row>
    <row r="1403" spans="1:19" x14ac:dyDescent="0.25">
      <c r="A1403" s="70">
        <v>3212</v>
      </c>
      <c r="B1403" s="71" t="s">
        <v>2599</v>
      </c>
      <c r="C1403" s="72">
        <v>24101103</v>
      </c>
      <c r="D1403" s="72" t="s">
        <v>136</v>
      </c>
      <c r="E1403" s="72">
        <v>52489.340150189499</v>
      </c>
      <c r="F1403" s="72">
        <f t="shared" si="105"/>
        <v>32.62233694853294</v>
      </c>
      <c r="G1403" s="73">
        <v>262</v>
      </c>
      <c r="H1403" s="72">
        <f t="shared" si="106"/>
        <v>8.7095051953742111</v>
      </c>
      <c r="I1403" s="74">
        <v>3.3242386241886301E-2</v>
      </c>
      <c r="J1403" s="75">
        <v>1402</v>
      </c>
      <c r="K1403" s="72">
        <f t="shared" si="107"/>
        <v>15928.606568788235</v>
      </c>
      <c r="L1403" s="72">
        <f t="shared" si="108"/>
        <v>1347.3951992705697</v>
      </c>
      <c r="M1403" s="72">
        <f t="shared" si="109"/>
        <v>5.441462669982354E-2</v>
      </c>
      <c r="N1403" s="72" t="e">
        <f>IF(VLOOKUP(B1403,[1]Sheet1!$B$2:$G$553,6,FALSE)=0,"",L1403)</f>
        <v>#N/A</v>
      </c>
      <c r="O1403" s="72" t="e">
        <f>IF(VLOOKUP($B1403,[1]Sheet1!$C$2:$G$553,5,FALSE)=0,"",$L1403)</f>
        <v>#N/A</v>
      </c>
      <c r="P1403" s="72" t="e">
        <f>IF(VLOOKUP($B1403,[1]Sheet1!$D$2:$G$553,4,FALSE)=0,"",$L1403)</f>
        <v>#N/A</v>
      </c>
      <c r="Q1403" s="72" t="e">
        <f>IF(VLOOKUP($B1403,[1]Sheet1!$E$2:$G$553,3,FALSE)=0,"",$L1403)</f>
        <v>#N/A</v>
      </c>
      <c r="R1403" s="72" t="e">
        <f>IF(VLOOKUP($B1403,[1]Sheet1!$F$2:$G$553,2,FALSE)=0,"",$L1403)</f>
        <v>#N/A</v>
      </c>
      <c r="S1403" s="72" t="e">
        <f>COUNTIF([1]isolation_zones!$H$2:$H$1182,conductor_pz_summary_hftd_23_re!B1403)</f>
        <v>#VALUE!</v>
      </c>
    </row>
    <row r="1404" spans="1:19" x14ac:dyDescent="0.25">
      <c r="A1404" s="70">
        <v>1462</v>
      </c>
      <c r="B1404" s="71" t="s">
        <v>2772</v>
      </c>
      <c r="C1404" s="72">
        <v>103401102</v>
      </c>
      <c r="D1404" s="72" t="s">
        <v>1406</v>
      </c>
      <c r="E1404" s="72">
        <v>25166.214179096802</v>
      </c>
      <c r="F1404" s="72">
        <f t="shared" si="105"/>
        <v>15.640903778183221</v>
      </c>
      <c r="G1404" s="73">
        <v>176</v>
      </c>
      <c r="H1404" s="72">
        <f t="shared" si="106"/>
        <v>5.8465569883500565</v>
      </c>
      <c r="I1404" s="74">
        <v>3.3219073797443502E-2</v>
      </c>
      <c r="J1404" s="75">
        <v>1403</v>
      </c>
      <c r="K1404" s="72">
        <f t="shared" si="107"/>
        <v>15944.247472566418</v>
      </c>
      <c r="L1404" s="72">
        <f t="shared" si="108"/>
        <v>1341.5486422822196</v>
      </c>
      <c r="M1404" s="72">
        <f t="shared" si="109"/>
        <v>5.4178513185264079E-2</v>
      </c>
      <c r="N1404" s="72">
        <f>IF(VLOOKUP(B1404,[1]Sheet1!$B$2:$G$553,6,FALSE)=0,"",L1404)</f>
        <v>1341.5486422822196</v>
      </c>
      <c r="O1404" s="72" t="e">
        <f>IF(VLOOKUP($B1404,[1]Sheet1!$C$2:$G$553,5,FALSE)=0,"",$L1404)</f>
        <v>#N/A</v>
      </c>
      <c r="P1404" s="72" t="e">
        <f>IF(VLOOKUP($B1404,[1]Sheet1!$D$2:$G$553,4,FALSE)=0,"",$L1404)</f>
        <v>#N/A</v>
      </c>
      <c r="Q1404" s="72" t="e">
        <f>IF(VLOOKUP($B1404,[1]Sheet1!$E$2:$G$553,3,FALSE)=0,"",$L1404)</f>
        <v>#N/A</v>
      </c>
      <c r="R1404" s="72" t="e">
        <f>IF(VLOOKUP($B1404,[1]Sheet1!$F$2:$G$553,2,FALSE)=0,"",$L1404)</f>
        <v>#N/A</v>
      </c>
      <c r="S1404" s="72" t="e">
        <f>COUNTIF([1]isolation_zones!$H$2:$H$1182,conductor_pz_summary_hftd_23_re!B1404)</f>
        <v>#VALUE!</v>
      </c>
    </row>
    <row r="1405" spans="1:19" x14ac:dyDescent="0.25">
      <c r="A1405" s="70">
        <v>10706</v>
      </c>
      <c r="B1405" s="71" t="s">
        <v>6135</v>
      </c>
      <c r="C1405" s="72">
        <v>182131104</v>
      </c>
      <c r="D1405" s="72" t="s">
        <v>1600</v>
      </c>
      <c r="E1405" s="72">
        <v>1354.2940863408101</v>
      </c>
      <c r="F1405" s="72">
        <f t="shared" si="105"/>
        <v>0.84169924570591048</v>
      </c>
      <c r="G1405" s="73">
        <v>7</v>
      </c>
      <c r="H1405" s="72">
        <f t="shared" si="106"/>
        <v>0.23241778661569093</v>
      </c>
      <c r="I1405" s="74">
        <v>3.3202540945098703E-2</v>
      </c>
      <c r="J1405" s="75">
        <v>1404</v>
      </c>
      <c r="K1405" s="72">
        <f t="shared" si="107"/>
        <v>15945.089171812124</v>
      </c>
      <c r="L1405" s="72">
        <f t="shared" si="108"/>
        <v>1341.3162244956038</v>
      </c>
      <c r="M1405" s="72">
        <f t="shared" si="109"/>
        <v>5.4169126980604936E-2</v>
      </c>
      <c r="N1405" s="72" t="e">
        <f>IF(VLOOKUP(B1405,[1]Sheet1!$B$2:$G$553,6,FALSE)=0,"",L1405)</f>
        <v>#N/A</v>
      </c>
      <c r="O1405" s="72" t="e">
        <f>IF(VLOOKUP($B1405,[1]Sheet1!$C$2:$G$553,5,FALSE)=0,"",$L1405)</f>
        <v>#N/A</v>
      </c>
      <c r="P1405" s="72" t="e">
        <f>IF(VLOOKUP($B1405,[1]Sheet1!$D$2:$G$553,4,FALSE)=0,"",$L1405)</f>
        <v>#N/A</v>
      </c>
      <c r="Q1405" s="72" t="e">
        <f>IF(VLOOKUP($B1405,[1]Sheet1!$E$2:$G$553,3,FALSE)=0,"",$L1405)</f>
        <v>#N/A</v>
      </c>
      <c r="R1405" s="72" t="e">
        <f>IF(VLOOKUP($B1405,[1]Sheet1!$F$2:$G$553,2,FALSE)=0,"",$L1405)</f>
        <v>#N/A</v>
      </c>
      <c r="S1405" s="72" t="e">
        <f>COUNTIF([1]isolation_zones!$H$2:$H$1182,conductor_pz_summary_hftd_23_re!B1405)</f>
        <v>#VALUE!</v>
      </c>
    </row>
    <row r="1406" spans="1:19" x14ac:dyDescent="0.25">
      <c r="A1406" s="70">
        <v>5652</v>
      </c>
      <c r="B1406" s="71" t="s">
        <v>4217</v>
      </c>
      <c r="C1406" s="72">
        <v>162991102</v>
      </c>
      <c r="D1406" s="72" t="s">
        <v>1434</v>
      </c>
      <c r="E1406" s="72">
        <v>6133.5416878384103</v>
      </c>
      <c r="F1406" s="72">
        <f t="shared" si="105"/>
        <v>3.8120209371276634</v>
      </c>
      <c r="G1406" s="73">
        <v>103</v>
      </c>
      <c r="H1406" s="72">
        <f t="shared" si="106"/>
        <v>3.4066321254843603</v>
      </c>
      <c r="I1406" s="74">
        <v>3.3074098305673399E-2</v>
      </c>
      <c r="J1406" s="75">
        <v>1405</v>
      </c>
      <c r="K1406" s="72">
        <f t="shared" si="107"/>
        <v>15948.901192749252</v>
      </c>
      <c r="L1406" s="72">
        <f t="shared" si="108"/>
        <v>1337.9095923701195</v>
      </c>
      <c r="M1406" s="72">
        <f t="shared" si="109"/>
        <v>5.4031549961247732E-2</v>
      </c>
      <c r="N1406" s="72" t="e">
        <f>IF(VLOOKUP(B1406,[1]Sheet1!$B$2:$G$553,6,FALSE)=0,"",L1406)</f>
        <v>#N/A</v>
      </c>
      <c r="O1406" s="72" t="e">
        <f>IF(VLOOKUP($B1406,[1]Sheet1!$C$2:$G$553,5,FALSE)=0,"",$L1406)</f>
        <v>#N/A</v>
      </c>
      <c r="P1406" s="72" t="e">
        <f>IF(VLOOKUP($B1406,[1]Sheet1!$D$2:$G$553,4,FALSE)=0,"",$L1406)</f>
        <v>#N/A</v>
      </c>
      <c r="Q1406" s="72" t="e">
        <f>IF(VLOOKUP($B1406,[1]Sheet1!$E$2:$G$553,3,FALSE)=0,"",$L1406)</f>
        <v>#N/A</v>
      </c>
      <c r="R1406" s="72" t="e">
        <f>IF(VLOOKUP($B1406,[1]Sheet1!$F$2:$G$553,2,FALSE)=0,"",$L1406)</f>
        <v>#N/A</v>
      </c>
      <c r="S1406" s="72" t="e">
        <f>COUNTIF([1]isolation_zones!$H$2:$H$1182,conductor_pz_summary_hftd_23_re!B1406)</f>
        <v>#VALUE!</v>
      </c>
    </row>
    <row r="1407" spans="1:19" x14ac:dyDescent="0.25">
      <c r="A1407" s="70">
        <v>7408</v>
      </c>
      <c r="B1407" s="71" t="s">
        <v>2039</v>
      </c>
      <c r="C1407" s="72">
        <v>103221101</v>
      </c>
      <c r="D1407" s="72" t="s">
        <v>273</v>
      </c>
      <c r="E1407" s="72">
        <v>9889.8429620446896</v>
      </c>
      <c r="F1407" s="72">
        <f t="shared" si="105"/>
        <v>6.1465773536635737</v>
      </c>
      <c r="G1407" s="73">
        <v>17</v>
      </c>
      <c r="H1407" s="72">
        <f t="shared" si="106"/>
        <v>0.56160579747723838</v>
      </c>
      <c r="I1407" s="74">
        <v>3.3035635145719902E-2</v>
      </c>
      <c r="J1407" s="75">
        <v>1406</v>
      </c>
      <c r="K1407" s="72">
        <f t="shared" si="107"/>
        <v>15955.047770102916</v>
      </c>
      <c r="L1407" s="72">
        <f t="shared" si="108"/>
        <v>1337.3479865726422</v>
      </c>
      <c r="M1407" s="72">
        <f t="shared" si="109"/>
        <v>5.4008869481282591E-2</v>
      </c>
      <c r="N1407" s="72" t="e">
        <f>IF(VLOOKUP(B1407,[1]Sheet1!$B$2:$G$553,6,FALSE)=0,"",L1407)</f>
        <v>#N/A</v>
      </c>
      <c r="O1407" s="72" t="e">
        <f>IF(VLOOKUP($B1407,[1]Sheet1!$C$2:$G$553,5,FALSE)=0,"",$L1407)</f>
        <v>#N/A</v>
      </c>
      <c r="P1407" s="72" t="e">
        <f>IF(VLOOKUP($B1407,[1]Sheet1!$D$2:$G$553,4,FALSE)=0,"",$L1407)</f>
        <v>#N/A</v>
      </c>
      <c r="Q1407" s="72" t="e">
        <f>IF(VLOOKUP($B1407,[1]Sheet1!$E$2:$G$553,3,FALSE)=0,"",$L1407)</f>
        <v>#N/A</v>
      </c>
      <c r="R1407" s="72" t="e">
        <f>IF(VLOOKUP($B1407,[1]Sheet1!$F$2:$G$553,2,FALSE)=0,"",$L1407)</f>
        <v>#N/A</v>
      </c>
      <c r="S1407" s="72" t="e">
        <f>COUNTIF([1]isolation_zones!$H$2:$H$1182,conductor_pz_summary_hftd_23_re!B1407)</f>
        <v>#VALUE!</v>
      </c>
    </row>
    <row r="1408" spans="1:19" x14ac:dyDescent="0.25">
      <c r="A1408" s="70">
        <v>2114</v>
      </c>
      <c r="B1408" s="71" t="s">
        <v>2614</v>
      </c>
      <c r="C1408" s="72">
        <v>102911109</v>
      </c>
      <c r="D1408" s="72" t="s">
        <v>1442</v>
      </c>
      <c r="E1408" s="72">
        <v>1682.9824131580899</v>
      </c>
      <c r="F1408" s="72">
        <f t="shared" si="105"/>
        <v>1.0459803686501492</v>
      </c>
      <c r="G1408" s="73">
        <v>62</v>
      </c>
      <c r="H1408" s="72">
        <f t="shared" si="106"/>
        <v>2.0459092831951295</v>
      </c>
      <c r="I1408" s="74">
        <v>3.2998536825727898E-2</v>
      </c>
      <c r="J1408" s="75">
        <v>1407</v>
      </c>
      <c r="K1408" s="72">
        <f t="shared" si="107"/>
        <v>15956.093750471566</v>
      </c>
      <c r="L1408" s="72">
        <f t="shared" si="108"/>
        <v>1335.302077289447</v>
      </c>
      <c r="M1408" s="72">
        <f t="shared" si="109"/>
        <v>5.3926245326196505E-2</v>
      </c>
      <c r="N1408" s="72" t="e">
        <f>IF(VLOOKUP(B1408,[1]Sheet1!$B$2:$G$553,6,FALSE)=0,"",L1408)</f>
        <v>#N/A</v>
      </c>
      <c r="O1408" s="72" t="e">
        <f>IF(VLOOKUP($B1408,[1]Sheet1!$C$2:$G$553,5,FALSE)=0,"",$L1408)</f>
        <v>#N/A</v>
      </c>
      <c r="P1408" s="72" t="e">
        <f>IF(VLOOKUP($B1408,[1]Sheet1!$D$2:$G$553,4,FALSE)=0,"",$L1408)</f>
        <v>#N/A</v>
      </c>
      <c r="Q1408" s="72" t="e">
        <f>IF(VLOOKUP($B1408,[1]Sheet1!$E$2:$G$553,3,FALSE)=0,"",$L1408)</f>
        <v>#N/A</v>
      </c>
      <c r="R1408" s="72" t="e">
        <f>IF(VLOOKUP($B1408,[1]Sheet1!$F$2:$G$553,2,FALSE)=0,"",$L1408)</f>
        <v>#N/A</v>
      </c>
      <c r="S1408" s="72" t="e">
        <f>COUNTIF([1]isolation_zones!$H$2:$H$1182,conductor_pz_summary_hftd_23_re!B1408)</f>
        <v>#VALUE!</v>
      </c>
    </row>
    <row r="1409" spans="1:19" x14ac:dyDescent="0.25">
      <c r="A1409" s="70">
        <v>9307</v>
      </c>
      <c r="B1409" s="71" t="s">
        <v>3988</v>
      </c>
      <c r="C1409" s="72">
        <v>153701101</v>
      </c>
      <c r="D1409" s="72" t="s">
        <v>1430</v>
      </c>
      <c r="E1409" s="72">
        <v>1304.6994282321</v>
      </c>
      <c r="F1409" s="72">
        <f t="shared" si="105"/>
        <v>0.81087596534002482</v>
      </c>
      <c r="G1409" s="73">
        <v>34</v>
      </c>
      <c r="H1409" s="72">
        <f t="shared" si="106"/>
        <v>1.1189902171959987</v>
      </c>
      <c r="I1409" s="74">
        <v>3.2911476976352903E-2</v>
      </c>
      <c r="J1409" s="75">
        <v>1408</v>
      </c>
      <c r="K1409" s="72">
        <f t="shared" si="107"/>
        <v>15956.904626436906</v>
      </c>
      <c r="L1409" s="72">
        <f t="shared" si="108"/>
        <v>1334.1830870722511</v>
      </c>
      <c r="M1409" s="72">
        <f t="shared" si="109"/>
        <v>5.3881054846831263E-2</v>
      </c>
      <c r="N1409" s="72" t="e">
        <f>IF(VLOOKUP(B1409,[1]Sheet1!$B$2:$G$553,6,FALSE)=0,"",L1409)</f>
        <v>#N/A</v>
      </c>
      <c r="O1409" s="72" t="e">
        <f>IF(VLOOKUP($B1409,[1]Sheet1!$C$2:$G$553,5,FALSE)=0,"",$L1409)</f>
        <v>#N/A</v>
      </c>
      <c r="P1409" s="72" t="e">
        <f>IF(VLOOKUP($B1409,[1]Sheet1!$D$2:$G$553,4,FALSE)=0,"",$L1409)</f>
        <v>#N/A</v>
      </c>
      <c r="Q1409" s="72" t="e">
        <f>IF(VLOOKUP($B1409,[1]Sheet1!$E$2:$G$553,3,FALSE)=0,"",$L1409)</f>
        <v>#N/A</v>
      </c>
      <c r="R1409" s="72" t="e">
        <f>IF(VLOOKUP($B1409,[1]Sheet1!$F$2:$G$553,2,FALSE)=0,"",$L1409)</f>
        <v>#N/A</v>
      </c>
      <c r="S1409" s="72" t="e">
        <f>COUNTIF([1]isolation_zones!$H$2:$H$1182,conductor_pz_summary_hftd_23_re!B1409)</f>
        <v>#VALUE!</v>
      </c>
    </row>
    <row r="1410" spans="1:19" x14ac:dyDescent="0.25">
      <c r="A1410" s="70">
        <v>4870</v>
      </c>
      <c r="B1410" s="71" t="s">
        <v>4189</v>
      </c>
      <c r="C1410" s="72">
        <v>252192101</v>
      </c>
      <c r="D1410" s="72" t="s">
        <v>1246</v>
      </c>
      <c r="E1410" s="72">
        <v>30214.0129507528</v>
      </c>
      <c r="F1410" s="72">
        <f t="shared" si="105"/>
        <v>18.778131106745057</v>
      </c>
      <c r="G1410" s="73">
        <v>154</v>
      </c>
      <c r="H1410" s="72">
        <f t="shared" si="106"/>
        <v>5.0650405587910434</v>
      </c>
      <c r="I1410" s="74">
        <v>3.2889873758383398E-2</v>
      </c>
      <c r="J1410" s="75">
        <v>1409</v>
      </c>
      <c r="K1410" s="72">
        <f t="shared" si="107"/>
        <v>15975.682757543651</v>
      </c>
      <c r="L1410" s="72">
        <f t="shared" si="108"/>
        <v>1329.1180465134601</v>
      </c>
      <c r="M1410" s="72">
        <f t="shared" si="109"/>
        <v>5.3676502914795816E-2</v>
      </c>
      <c r="N1410" s="72" t="e">
        <f>IF(VLOOKUP(B1410,[1]Sheet1!$B$2:$G$553,6,FALSE)=0,"",L1410)</f>
        <v>#N/A</v>
      </c>
      <c r="O1410" s="72" t="e">
        <f>IF(VLOOKUP($B1410,[1]Sheet1!$C$2:$G$553,5,FALSE)=0,"",$L1410)</f>
        <v>#N/A</v>
      </c>
      <c r="P1410" s="72" t="e">
        <f>IF(VLOOKUP($B1410,[1]Sheet1!$D$2:$G$553,4,FALSE)=0,"",$L1410)</f>
        <v>#N/A</v>
      </c>
      <c r="Q1410" s="72" t="e">
        <f>IF(VLOOKUP($B1410,[1]Sheet1!$E$2:$G$553,3,FALSE)=0,"",$L1410)</f>
        <v>#N/A</v>
      </c>
      <c r="R1410" s="72" t="e">
        <f>IF(VLOOKUP($B1410,[1]Sheet1!$F$2:$G$553,2,FALSE)=0,"",$L1410)</f>
        <v>#N/A</v>
      </c>
      <c r="S1410" s="72" t="e">
        <f>COUNTIF([1]isolation_zones!$H$2:$H$1182,conductor_pz_summary_hftd_23_re!B1410)</f>
        <v>#VALUE!</v>
      </c>
    </row>
    <row r="1411" spans="1:19" x14ac:dyDescent="0.25">
      <c r="A1411" s="70">
        <v>3833</v>
      </c>
      <c r="B1411" s="71" t="s">
        <v>1953</v>
      </c>
      <c r="C1411" s="72">
        <v>153661104</v>
      </c>
      <c r="D1411" s="72" t="s">
        <v>491</v>
      </c>
      <c r="E1411" s="72">
        <v>23234.360373644398</v>
      </c>
      <c r="F1411" s="72">
        <f t="shared" ref="F1411:F1474" si="110">E1411/1609</f>
        <v>14.440248833837414</v>
      </c>
      <c r="G1411" s="73">
        <v>166</v>
      </c>
      <c r="H1411" s="72">
        <f t="shared" ref="H1411:H1474" si="111">I1411*G1411</f>
        <v>5.4426577445425055</v>
      </c>
      <c r="I1411" s="74">
        <v>3.27870948466416E-2</v>
      </c>
      <c r="J1411" s="75">
        <v>1410</v>
      </c>
      <c r="K1411" s="72">
        <f t="shared" si="107"/>
        <v>15990.123006377489</v>
      </c>
      <c r="L1411" s="72">
        <f t="shared" si="108"/>
        <v>1323.6753887689176</v>
      </c>
      <c r="M1411" s="72">
        <f t="shared" si="109"/>
        <v>5.3456700892653752E-2</v>
      </c>
      <c r="N1411" s="72" t="e">
        <f>IF(VLOOKUP(B1411,[1]Sheet1!$B$2:$G$553,6,FALSE)=0,"",L1411)</f>
        <v>#N/A</v>
      </c>
      <c r="O1411" s="72" t="e">
        <f>IF(VLOOKUP($B1411,[1]Sheet1!$C$2:$G$553,5,FALSE)=0,"",$L1411)</f>
        <v>#N/A</v>
      </c>
      <c r="P1411" s="72" t="e">
        <f>IF(VLOOKUP($B1411,[1]Sheet1!$D$2:$G$553,4,FALSE)=0,"",$L1411)</f>
        <v>#N/A</v>
      </c>
      <c r="Q1411" s="72" t="e">
        <f>IF(VLOOKUP($B1411,[1]Sheet1!$E$2:$G$553,3,FALSE)=0,"",$L1411)</f>
        <v>#N/A</v>
      </c>
      <c r="R1411" s="72" t="e">
        <f>IF(VLOOKUP($B1411,[1]Sheet1!$F$2:$G$553,2,FALSE)=0,"",$L1411)</f>
        <v>#N/A</v>
      </c>
      <c r="S1411" s="72" t="e">
        <f>COUNTIF([1]isolation_zones!$H$2:$H$1182,conductor_pz_summary_hftd_23_re!B1411)</f>
        <v>#VALUE!</v>
      </c>
    </row>
    <row r="1412" spans="1:19" x14ac:dyDescent="0.25">
      <c r="A1412" s="70">
        <v>10090</v>
      </c>
      <c r="B1412" s="71" t="s">
        <v>6136</v>
      </c>
      <c r="C1412" s="72">
        <v>252941107</v>
      </c>
      <c r="D1412" s="72" t="s">
        <v>1502</v>
      </c>
      <c r="E1412" s="72">
        <v>573.31047687403998</v>
      </c>
      <c r="F1412" s="72">
        <f t="shared" si="110"/>
        <v>0.35631477742326911</v>
      </c>
      <c r="G1412" s="73">
        <v>19</v>
      </c>
      <c r="H1412" s="72">
        <f t="shared" si="111"/>
        <v>0.62205142338908459</v>
      </c>
      <c r="I1412" s="74">
        <v>3.2739548599425503E-2</v>
      </c>
      <c r="J1412" s="75">
        <v>1411</v>
      </c>
      <c r="K1412" s="72">
        <f t="shared" ref="K1412:K1475" si="112">F1412+K1411</f>
        <v>15990.479321154913</v>
      </c>
      <c r="L1412" s="72">
        <f t="shared" ref="L1412:L1475" si="113">L1411-H1412</f>
        <v>1323.0533373455285</v>
      </c>
      <c r="M1412" s="72">
        <f t="shared" ref="M1412:M1475" si="114">L1412/$L$2</f>
        <v>5.3431579312875122E-2</v>
      </c>
      <c r="N1412" s="72" t="e">
        <f>IF(VLOOKUP(B1412,[1]Sheet1!$B$2:$G$553,6,FALSE)=0,"",L1412)</f>
        <v>#N/A</v>
      </c>
      <c r="O1412" s="72" t="e">
        <f>IF(VLOOKUP($B1412,[1]Sheet1!$C$2:$G$553,5,FALSE)=0,"",$L1412)</f>
        <v>#N/A</v>
      </c>
      <c r="P1412" s="72" t="e">
        <f>IF(VLOOKUP($B1412,[1]Sheet1!$D$2:$G$553,4,FALSE)=0,"",$L1412)</f>
        <v>#N/A</v>
      </c>
      <c r="Q1412" s="72" t="e">
        <f>IF(VLOOKUP($B1412,[1]Sheet1!$E$2:$G$553,3,FALSE)=0,"",$L1412)</f>
        <v>#N/A</v>
      </c>
      <c r="R1412" s="72" t="e">
        <f>IF(VLOOKUP($B1412,[1]Sheet1!$F$2:$G$553,2,FALSE)=0,"",$L1412)</f>
        <v>#N/A</v>
      </c>
      <c r="S1412" s="72" t="e">
        <f>COUNTIF([1]isolation_zones!$H$2:$H$1182,conductor_pz_summary_hftd_23_re!B1412)</f>
        <v>#VALUE!</v>
      </c>
    </row>
    <row r="1413" spans="1:19" x14ac:dyDescent="0.25">
      <c r="A1413" s="70">
        <v>2297</v>
      </c>
      <c r="B1413" s="71" t="s">
        <v>2563</v>
      </c>
      <c r="C1413" s="72">
        <v>162821701</v>
      </c>
      <c r="D1413" s="72" t="s">
        <v>481</v>
      </c>
      <c r="E1413" s="72">
        <v>30912.674474753701</v>
      </c>
      <c r="F1413" s="72">
        <f t="shared" si="110"/>
        <v>19.212352066347858</v>
      </c>
      <c r="G1413" s="73">
        <v>234</v>
      </c>
      <c r="H1413" s="72">
        <f t="shared" si="111"/>
        <v>7.6417518374166988</v>
      </c>
      <c r="I1413" s="74">
        <v>3.2657059134259397E-2</v>
      </c>
      <c r="J1413" s="75">
        <v>1412</v>
      </c>
      <c r="K1413" s="72">
        <f t="shared" si="112"/>
        <v>16009.691673221261</v>
      </c>
      <c r="L1413" s="72">
        <f t="shared" si="113"/>
        <v>1315.4115855081118</v>
      </c>
      <c r="M1413" s="72">
        <f t="shared" si="114"/>
        <v>5.3122966758970505E-2</v>
      </c>
      <c r="N1413" s="72" t="e">
        <f>IF(VLOOKUP(B1413,[1]Sheet1!$B$2:$G$553,6,FALSE)=0,"",L1413)</f>
        <v>#N/A</v>
      </c>
      <c r="O1413" s="72" t="e">
        <f>IF(VLOOKUP($B1413,[1]Sheet1!$C$2:$G$553,5,FALSE)=0,"",$L1413)</f>
        <v>#N/A</v>
      </c>
      <c r="P1413" s="72" t="e">
        <f>IF(VLOOKUP($B1413,[1]Sheet1!$D$2:$G$553,4,FALSE)=0,"",$L1413)</f>
        <v>#N/A</v>
      </c>
      <c r="Q1413" s="72" t="e">
        <f>IF(VLOOKUP($B1413,[1]Sheet1!$E$2:$G$553,3,FALSE)=0,"",$L1413)</f>
        <v>#N/A</v>
      </c>
      <c r="R1413" s="72" t="e">
        <f>IF(VLOOKUP($B1413,[1]Sheet1!$F$2:$G$553,2,FALSE)=0,"",$L1413)</f>
        <v>#N/A</v>
      </c>
      <c r="S1413" s="72" t="e">
        <f>COUNTIF([1]isolation_zones!$H$2:$H$1182,conductor_pz_summary_hftd_23_re!B1413)</f>
        <v>#VALUE!</v>
      </c>
    </row>
    <row r="1414" spans="1:19" x14ac:dyDescent="0.25">
      <c r="A1414" s="70">
        <v>8485</v>
      </c>
      <c r="B1414" s="71" t="s">
        <v>6137</v>
      </c>
      <c r="C1414" s="72">
        <v>182492102</v>
      </c>
      <c r="D1414" s="72" t="s">
        <v>825</v>
      </c>
      <c r="E1414" s="72">
        <v>2941.0752148031702</v>
      </c>
      <c r="F1414" s="72">
        <f t="shared" si="110"/>
        <v>1.8278901272859975</v>
      </c>
      <c r="G1414" s="73">
        <v>76</v>
      </c>
      <c r="H1414" s="72">
        <f t="shared" si="111"/>
        <v>2.4816864296230725</v>
      </c>
      <c r="I1414" s="74">
        <v>3.2653768810829903E-2</v>
      </c>
      <c r="J1414" s="75">
        <v>1413</v>
      </c>
      <c r="K1414" s="72">
        <f t="shared" si="112"/>
        <v>16011.519563348547</v>
      </c>
      <c r="L1414" s="72">
        <f t="shared" si="113"/>
        <v>1312.9298990784887</v>
      </c>
      <c r="M1414" s="72">
        <f t="shared" si="114"/>
        <v>5.3022743720676273E-2</v>
      </c>
      <c r="N1414" s="72" t="e">
        <f>IF(VLOOKUP(B1414,[1]Sheet1!$B$2:$G$553,6,FALSE)=0,"",L1414)</f>
        <v>#N/A</v>
      </c>
      <c r="O1414" s="72" t="e">
        <f>IF(VLOOKUP($B1414,[1]Sheet1!$C$2:$G$553,5,FALSE)=0,"",$L1414)</f>
        <v>#N/A</v>
      </c>
      <c r="P1414" s="72" t="e">
        <f>IF(VLOOKUP($B1414,[1]Sheet1!$D$2:$G$553,4,FALSE)=0,"",$L1414)</f>
        <v>#N/A</v>
      </c>
      <c r="Q1414" s="72" t="e">
        <f>IF(VLOOKUP($B1414,[1]Sheet1!$E$2:$G$553,3,FALSE)=0,"",$L1414)</f>
        <v>#N/A</v>
      </c>
      <c r="R1414" s="72" t="e">
        <f>IF(VLOOKUP($B1414,[1]Sheet1!$F$2:$G$553,2,FALSE)=0,"",$L1414)</f>
        <v>#N/A</v>
      </c>
      <c r="S1414" s="72" t="e">
        <f>COUNTIF([1]isolation_zones!$H$2:$H$1182,conductor_pz_summary_hftd_23_re!B1414)</f>
        <v>#VALUE!</v>
      </c>
    </row>
    <row r="1415" spans="1:19" x14ac:dyDescent="0.25">
      <c r="A1415" s="70">
        <v>7193</v>
      </c>
      <c r="B1415" s="71" t="s">
        <v>4375</v>
      </c>
      <c r="C1415" s="72">
        <v>162161102</v>
      </c>
      <c r="D1415" s="72" t="s">
        <v>573</v>
      </c>
      <c r="E1415" s="72">
        <v>4270.3268167115802</v>
      </c>
      <c r="F1415" s="72">
        <f t="shared" si="110"/>
        <v>2.6540253677511374</v>
      </c>
      <c r="G1415" s="73">
        <v>7</v>
      </c>
      <c r="H1415" s="72">
        <f t="shared" si="111"/>
        <v>0.22760559606264688</v>
      </c>
      <c r="I1415" s="74">
        <v>3.2515085151806698E-2</v>
      </c>
      <c r="J1415" s="75">
        <v>1414</v>
      </c>
      <c r="K1415" s="72">
        <f t="shared" si="112"/>
        <v>16014.173588716298</v>
      </c>
      <c r="L1415" s="72">
        <f t="shared" si="113"/>
        <v>1312.7022934824261</v>
      </c>
      <c r="M1415" s="72">
        <f t="shared" si="114"/>
        <v>5.3013551856588258E-2</v>
      </c>
      <c r="N1415" s="72">
        <f>IF(VLOOKUP(B1415,[1]Sheet1!$B$2:$G$553,6,FALSE)=0,"",L1415)</f>
        <v>1312.7022934824261</v>
      </c>
      <c r="O1415" s="72" t="e">
        <f>IF(VLOOKUP($B1415,[1]Sheet1!$C$2:$G$553,5,FALSE)=0,"",$L1415)</f>
        <v>#N/A</v>
      </c>
      <c r="P1415" s="72" t="e">
        <f>IF(VLOOKUP($B1415,[1]Sheet1!$D$2:$G$553,4,FALSE)=0,"",$L1415)</f>
        <v>#N/A</v>
      </c>
      <c r="Q1415" s="72" t="e">
        <f>IF(VLOOKUP($B1415,[1]Sheet1!$E$2:$G$553,3,FALSE)=0,"",$L1415)</f>
        <v>#N/A</v>
      </c>
      <c r="R1415" s="72" t="e">
        <f>IF(VLOOKUP($B1415,[1]Sheet1!$F$2:$G$553,2,FALSE)=0,"",$L1415)</f>
        <v>#N/A</v>
      </c>
      <c r="S1415" s="72" t="e">
        <f>COUNTIF([1]isolation_zones!$H$2:$H$1182,conductor_pz_summary_hftd_23_re!B1415)</f>
        <v>#VALUE!</v>
      </c>
    </row>
    <row r="1416" spans="1:19" x14ac:dyDescent="0.25">
      <c r="A1416" s="70">
        <v>5731</v>
      </c>
      <c r="B1416" s="71" t="s">
        <v>1934</v>
      </c>
      <c r="C1416" s="72">
        <v>153082106</v>
      </c>
      <c r="D1416" s="72" t="s">
        <v>420</v>
      </c>
      <c r="E1416" s="72">
        <v>16910.651910111399</v>
      </c>
      <c r="F1416" s="72">
        <f t="shared" si="110"/>
        <v>10.510038477384338</v>
      </c>
      <c r="G1416" s="73">
        <v>123</v>
      </c>
      <c r="H1416" s="72">
        <f t="shared" si="111"/>
        <v>3.998979322372286</v>
      </c>
      <c r="I1416" s="74">
        <v>3.2512027011156797E-2</v>
      </c>
      <c r="J1416" s="75">
        <v>1415</v>
      </c>
      <c r="K1416" s="72">
        <f t="shared" si="112"/>
        <v>16024.683627193683</v>
      </c>
      <c r="L1416" s="72">
        <f t="shared" si="113"/>
        <v>1308.7033141600539</v>
      </c>
      <c r="M1416" s="72">
        <f t="shared" si="114"/>
        <v>5.2852052864217645E-2</v>
      </c>
      <c r="N1416" s="72" t="e">
        <f>IF(VLOOKUP(B1416,[1]Sheet1!$B$2:$G$553,6,FALSE)=0,"",L1416)</f>
        <v>#N/A</v>
      </c>
      <c r="O1416" s="72" t="e">
        <f>IF(VLOOKUP($B1416,[1]Sheet1!$C$2:$G$553,5,FALSE)=0,"",$L1416)</f>
        <v>#N/A</v>
      </c>
      <c r="P1416" s="72" t="e">
        <f>IF(VLOOKUP($B1416,[1]Sheet1!$D$2:$G$553,4,FALSE)=0,"",$L1416)</f>
        <v>#N/A</v>
      </c>
      <c r="Q1416" s="72" t="e">
        <f>IF(VLOOKUP($B1416,[1]Sheet1!$E$2:$G$553,3,FALSE)=0,"",$L1416)</f>
        <v>#N/A</v>
      </c>
      <c r="R1416" s="72" t="e">
        <f>IF(VLOOKUP($B1416,[1]Sheet1!$F$2:$G$553,2,FALSE)=0,"",$L1416)</f>
        <v>#N/A</v>
      </c>
      <c r="S1416" s="72" t="e">
        <f>COUNTIF([1]isolation_zones!$H$2:$H$1182,conductor_pz_summary_hftd_23_re!B1416)</f>
        <v>#VALUE!</v>
      </c>
    </row>
    <row r="1417" spans="1:19" x14ac:dyDescent="0.25">
      <c r="A1417" s="70">
        <v>4312</v>
      </c>
      <c r="B1417" s="71" t="s">
        <v>4247</v>
      </c>
      <c r="C1417" s="72">
        <v>42951101</v>
      </c>
      <c r="D1417" s="72" t="s">
        <v>691</v>
      </c>
      <c r="E1417" s="72">
        <v>3795.8029514321602</v>
      </c>
      <c r="F1417" s="72">
        <f t="shared" si="110"/>
        <v>2.3591068685097327</v>
      </c>
      <c r="G1417" s="73">
        <v>63</v>
      </c>
      <c r="H1417" s="72">
        <f t="shared" si="111"/>
        <v>2.044795176640037</v>
      </c>
      <c r="I1417" s="74">
        <v>3.2457066295873603E-2</v>
      </c>
      <c r="J1417" s="75">
        <v>1416</v>
      </c>
      <c r="K1417" s="72">
        <f t="shared" si="112"/>
        <v>16027.042734062192</v>
      </c>
      <c r="L1417" s="72">
        <f t="shared" si="113"/>
        <v>1306.6585189834138</v>
      </c>
      <c r="M1417" s="72">
        <f t="shared" si="114"/>
        <v>5.2769473702383982E-2</v>
      </c>
      <c r="N1417" s="72" t="e">
        <f>IF(VLOOKUP(B1417,[1]Sheet1!$B$2:$G$553,6,FALSE)=0,"",L1417)</f>
        <v>#N/A</v>
      </c>
      <c r="O1417" s="72" t="e">
        <f>IF(VLOOKUP($B1417,[1]Sheet1!$C$2:$G$553,5,FALSE)=0,"",$L1417)</f>
        <v>#N/A</v>
      </c>
      <c r="P1417" s="72" t="e">
        <f>IF(VLOOKUP($B1417,[1]Sheet1!$D$2:$G$553,4,FALSE)=0,"",$L1417)</f>
        <v>#N/A</v>
      </c>
      <c r="Q1417" s="72" t="e">
        <f>IF(VLOOKUP($B1417,[1]Sheet1!$E$2:$G$553,3,FALSE)=0,"",$L1417)</f>
        <v>#N/A</v>
      </c>
      <c r="R1417" s="72" t="e">
        <f>IF(VLOOKUP($B1417,[1]Sheet1!$F$2:$G$553,2,FALSE)=0,"",$L1417)</f>
        <v>#N/A</v>
      </c>
      <c r="S1417" s="72" t="e">
        <f>COUNTIF([1]isolation_zones!$H$2:$H$1182,conductor_pz_summary_hftd_23_re!B1417)</f>
        <v>#VALUE!</v>
      </c>
    </row>
    <row r="1418" spans="1:19" x14ac:dyDescent="0.25">
      <c r="A1418" s="70">
        <v>8959</v>
      </c>
      <c r="B1418" s="71" t="s">
        <v>6138</v>
      </c>
      <c r="C1418" s="72">
        <v>163541101</v>
      </c>
      <c r="D1418" s="72" t="s">
        <v>1066</v>
      </c>
      <c r="E1418" s="72">
        <v>627.95452130340595</v>
      </c>
      <c r="F1418" s="72">
        <f t="shared" si="110"/>
        <v>0.39027627178583341</v>
      </c>
      <c r="G1418" s="73">
        <v>8</v>
      </c>
      <c r="H1418" s="72">
        <f t="shared" si="111"/>
        <v>0.25912184309649999</v>
      </c>
      <c r="I1418" s="74">
        <v>3.2390230387062499E-2</v>
      </c>
      <c r="J1418" s="75">
        <v>1417</v>
      </c>
      <c r="K1418" s="72">
        <f t="shared" si="112"/>
        <v>16027.433010333978</v>
      </c>
      <c r="L1418" s="72">
        <f t="shared" si="113"/>
        <v>1306.3993971403174</v>
      </c>
      <c r="M1418" s="72">
        <f t="shared" si="114"/>
        <v>5.2759009052985278E-2</v>
      </c>
      <c r="N1418" s="72" t="e">
        <f>IF(VLOOKUP(B1418,[1]Sheet1!$B$2:$G$553,6,FALSE)=0,"",L1418)</f>
        <v>#N/A</v>
      </c>
      <c r="O1418" s="72" t="e">
        <f>IF(VLOOKUP($B1418,[1]Sheet1!$C$2:$G$553,5,FALSE)=0,"",$L1418)</f>
        <v>#N/A</v>
      </c>
      <c r="P1418" s="72" t="e">
        <f>IF(VLOOKUP($B1418,[1]Sheet1!$D$2:$G$553,4,FALSE)=0,"",$L1418)</f>
        <v>#N/A</v>
      </c>
      <c r="Q1418" s="72" t="e">
        <f>IF(VLOOKUP($B1418,[1]Sheet1!$E$2:$G$553,3,FALSE)=0,"",$L1418)</f>
        <v>#N/A</v>
      </c>
      <c r="R1418" s="72" t="e">
        <f>IF(VLOOKUP($B1418,[1]Sheet1!$F$2:$G$553,2,FALSE)=0,"",$L1418)</f>
        <v>#N/A</v>
      </c>
      <c r="S1418" s="72" t="e">
        <f>COUNTIF([1]isolation_zones!$H$2:$H$1182,conductor_pz_summary_hftd_23_re!B1418)</f>
        <v>#VALUE!</v>
      </c>
    </row>
    <row r="1419" spans="1:19" x14ac:dyDescent="0.25">
      <c r="A1419" s="70">
        <v>4513</v>
      </c>
      <c r="B1419" s="71" t="s">
        <v>3714</v>
      </c>
      <c r="C1419" s="72">
        <v>182631104</v>
      </c>
      <c r="D1419" s="72" t="s">
        <v>345</v>
      </c>
      <c r="E1419" s="72">
        <v>13103.4116980774</v>
      </c>
      <c r="F1419" s="72">
        <f t="shared" si="110"/>
        <v>8.1438233052065883</v>
      </c>
      <c r="G1419" s="73">
        <v>69</v>
      </c>
      <c r="H1419" s="72">
        <f t="shared" si="111"/>
        <v>2.2342027938264608</v>
      </c>
      <c r="I1419" s="74">
        <v>3.2379750635166099E-2</v>
      </c>
      <c r="J1419" s="75">
        <v>1418</v>
      </c>
      <c r="K1419" s="72">
        <f t="shared" si="112"/>
        <v>16035.576833639185</v>
      </c>
      <c r="L1419" s="72">
        <f t="shared" si="113"/>
        <v>1304.165194346491</v>
      </c>
      <c r="M1419" s="72">
        <f t="shared" si="114"/>
        <v>5.2668780654469692E-2</v>
      </c>
      <c r="N1419" s="72" t="e">
        <f>IF(VLOOKUP(B1419,[1]Sheet1!$B$2:$G$553,6,FALSE)=0,"",L1419)</f>
        <v>#N/A</v>
      </c>
      <c r="O1419" s="72" t="e">
        <f>IF(VLOOKUP($B1419,[1]Sheet1!$C$2:$G$553,5,FALSE)=0,"",$L1419)</f>
        <v>#N/A</v>
      </c>
      <c r="P1419" s="72" t="e">
        <f>IF(VLOOKUP($B1419,[1]Sheet1!$D$2:$G$553,4,FALSE)=0,"",$L1419)</f>
        <v>#N/A</v>
      </c>
      <c r="Q1419" s="72" t="e">
        <f>IF(VLOOKUP($B1419,[1]Sheet1!$E$2:$G$553,3,FALSE)=0,"",$L1419)</f>
        <v>#N/A</v>
      </c>
      <c r="R1419" s="72" t="e">
        <f>IF(VLOOKUP($B1419,[1]Sheet1!$F$2:$G$553,2,FALSE)=0,"",$L1419)</f>
        <v>#N/A</v>
      </c>
      <c r="S1419" s="72" t="e">
        <f>COUNTIF([1]isolation_zones!$H$2:$H$1182,conductor_pz_summary_hftd_23_re!B1419)</f>
        <v>#VALUE!</v>
      </c>
    </row>
    <row r="1420" spans="1:19" x14ac:dyDescent="0.25">
      <c r="A1420" s="70">
        <v>4357</v>
      </c>
      <c r="B1420" s="71" t="s">
        <v>2980</v>
      </c>
      <c r="C1420" s="72">
        <v>153661103</v>
      </c>
      <c r="D1420" s="72" t="s">
        <v>870</v>
      </c>
      <c r="E1420" s="72">
        <v>31508.675110967601</v>
      </c>
      <c r="F1420" s="72">
        <f t="shared" si="110"/>
        <v>19.582768869464015</v>
      </c>
      <c r="G1420" s="73">
        <v>201</v>
      </c>
      <c r="H1420" s="72">
        <f t="shared" si="111"/>
        <v>6.5027317200952313</v>
      </c>
      <c r="I1420" s="74">
        <v>3.2351899104951398E-2</v>
      </c>
      <c r="J1420" s="75">
        <v>1419</v>
      </c>
      <c r="K1420" s="72">
        <f t="shared" si="112"/>
        <v>16055.159602508649</v>
      </c>
      <c r="L1420" s="72">
        <f t="shared" si="113"/>
        <v>1297.6624626263958</v>
      </c>
      <c r="M1420" s="72">
        <f t="shared" si="114"/>
        <v>5.2406167488510937E-2</v>
      </c>
      <c r="N1420" s="72" t="e">
        <f>IF(VLOOKUP(B1420,[1]Sheet1!$B$2:$G$553,6,FALSE)=0,"",L1420)</f>
        <v>#N/A</v>
      </c>
      <c r="O1420" s="72" t="e">
        <f>IF(VLOOKUP($B1420,[1]Sheet1!$C$2:$G$553,5,FALSE)=0,"",$L1420)</f>
        <v>#N/A</v>
      </c>
      <c r="P1420" s="72" t="e">
        <f>IF(VLOOKUP($B1420,[1]Sheet1!$D$2:$G$553,4,FALSE)=0,"",$L1420)</f>
        <v>#N/A</v>
      </c>
      <c r="Q1420" s="72" t="e">
        <f>IF(VLOOKUP($B1420,[1]Sheet1!$E$2:$G$553,3,FALSE)=0,"",$L1420)</f>
        <v>#N/A</v>
      </c>
      <c r="R1420" s="72" t="e">
        <f>IF(VLOOKUP($B1420,[1]Sheet1!$F$2:$G$553,2,FALSE)=0,"",$L1420)</f>
        <v>#N/A</v>
      </c>
      <c r="S1420" s="72" t="e">
        <f>COUNTIF([1]isolation_zones!$H$2:$H$1182,conductor_pz_summary_hftd_23_re!B1420)</f>
        <v>#VALUE!</v>
      </c>
    </row>
    <row r="1421" spans="1:19" x14ac:dyDescent="0.25">
      <c r="A1421" s="70">
        <v>2717</v>
      </c>
      <c r="B1421" s="71" t="s">
        <v>4380</v>
      </c>
      <c r="C1421" s="72">
        <v>182981102</v>
      </c>
      <c r="D1421" s="72" t="s">
        <v>683</v>
      </c>
      <c r="E1421" s="72">
        <v>13447.6997231356</v>
      </c>
      <c r="F1421" s="72">
        <f t="shared" si="110"/>
        <v>8.3577997036268492</v>
      </c>
      <c r="G1421" s="73">
        <v>117</v>
      </c>
      <c r="H1421" s="72">
        <f t="shared" si="111"/>
        <v>3.7817675463987315</v>
      </c>
      <c r="I1421" s="74">
        <v>3.23227995418695E-2</v>
      </c>
      <c r="J1421" s="75">
        <v>1420</v>
      </c>
      <c r="K1421" s="72">
        <f t="shared" si="112"/>
        <v>16063.517402212276</v>
      </c>
      <c r="L1421" s="72">
        <f t="shared" si="113"/>
        <v>1293.8806950799972</v>
      </c>
      <c r="M1421" s="72">
        <f t="shared" si="114"/>
        <v>5.2253440605251888E-2</v>
      </c>
      <c r="N1421" s="72" t="e">
        <f>IF(VLOOKUP(B1421,[1]Sheet1!$B$2:$G$553,6,FALSE)=0,"",L1421)</f>
        <v>#N/A</v>
      </c>
      <c r="O1421" s="72" t="e">
        <f>IF(VLOOKUP($B1421,[1]Sheet1!$C$2:$G$553,5,FALSE)=0,"",$L1421)</f>
        <v>#N/A</v>
      </c>
      <c r="P1421" s="72" t="e">
        <f>IF(VLOOKUP($B1421,[1]Sheet1!$D$2:$G$553,4,FALSE)=0,"",$L1421)</f>
        <v>#N/A</v>
      </c>
      <c r="Q1421" s="72" t="e">
        <f>IF(VLOOKUP($B1421,[1]Sheet1!$E$2:$G$553,3,FALSE)=0,"",$L1421)</f>
        <v>#N/A</v>
      </c>
      <c r="R1421" s="72" t="e">
        <f>IF(VLOOKUP($B1421,[1]Sheet1!$F$2:$G$553,2,FALSE)=0,"",$L1421)</f>
        <v>#N/A</v>
      </c>
      <c r="S1421" s="72" t="e">
        <f>COUNTIF([1]isolation_zones!$H$2:$H$1182,conductor_pz_summary_hftd_23_re!B1421)</f>
        <v>#VALUE!</v>
      </c>
    </row>
    <row r="1422" spans="1:19" x14ac:dyDescent="0.25">
      <c r="A1422" s="70">
        <v>5768</v>
      </c>
      <c r="B1422" s="71" t="s">
        <v>2890</v>
      </c>
      <c r="C1422" s="72">
        <v>82841102</v>
      </c>
      <c r="D1422" s="72" t="s">
        <v>200</v>
      </c>
      <c r="E1422" s="72">
        <v>3449.8350903844798</v>
      </c>
      <c r="F1422" s="72">
        <f t="shared" si="110"/>
        <v>2.1440864452358483</v>
      </c>
      <c r="G1422" s="73">
        <v>11</v>
      </c>
      <c r="H1422" s="72">
        <f t="shared" si="111"/>
        <v>0.35552030749036889</v>
      </c>
      <c r="I1422" s="74">
        <v>3.2320027953669901E-2</v>
      </c>
      <c r="J1422" s="75">
        <v>1421</v>
      </c>
      <c r="K1422" s="72">
        <f t="shared" si="112"/>
        <v>16065.661488657512</v>
      </c>
      <c r="L1422" s="72">
        <f t="shared" si="113"/>
        <v>1293.5251747725067</v>
      </c>
      <c r="M1422" s="72">
        <f t="shared" si="114"/>
        <v>5.2239082898747687E-2</v>
      </c>
      <c r="N1422" s="72" t="e">
        <f>IF(VLOOKUP(B1422,[1]Sheet1!$B$2:$G$553,6,FALSE)=0,"",L1422)</f>
        <v>#N/A</v>
      </c>
      <c r="O1422" s="72" t="e">
        <f>IF(VLOOKUP($B1422,[1]Sheet1!$C$2:$G$553,5,FALSE)=0,"",$L1422)</f>
        <v>#N/A</v>
      </c>
      <c r="P1422" s="72" t="e">
        <f>IF(VLOOKUP($B1422,[1]Sheet1!$D$2:$G$553,4,FALSE)=0,"",$L1422)</f>
        <v>#N/A</v>
      </c>
      <c r="Q1422" s="72" t="e">
        <f>IF(VLOOKUP($B1422,[1]Sheet1!$E$2:$G$553,3,FALSE)=0,"",$L1422)</f>
        <v>#N/A</v>
      </c>
      <c r="R1422" s="72" t="e">
        <f>IF(VLOOKUP($B1422,[1]Sheet1!$F$2:$G$553,2,FALSE)=0,"",$L1422)</f>
        <v>#N/A</v>
      </c>
      <c r="S1422" s="72" t="e">
        <f>COUNTIF([1]isolation_zones!$H$2:$H$1182,conductor_pz_summary_hftd_23_re!B1422)</f>
        <v>#VALUE!</v>
      </c>
    </row>
    <row r="1423" spans="1:19" x14ac:dyDescent="0.25">
      <c r="A1423" s="70">
        <v>5734</v>
      </c>
      <c r="B1423" s="71" t="s">
        <v>2290</v>
      </c>
      <c r="C1423" s="72">
        <v>153661104</v>
      </c>
      <c r="D1423" s="72" t="s">
        <v>491</v>
      </c>
      <c r="E1423" s="72">
        <v>6578.3972286028702</v>
      </c>
      <c r="F1423" s="72">
        <f t="shared" si="110"/>
        <v>4.0885004528296269</v>
      </c>
      <c r="G1423" s="73">
        <v>51</v>
      </c>
      <c r="H1423" s="72">
        <f t="shared" si="111"/>
        <v>1.646729414609573</v>
      </c>
      <c r="I1423" s="74">
        <v>3.2288812051168098E-2</v>
      </c>
      <c r="J1423" s="75">
        <v>1422</v>
      </c>
      <c r="K1423" s="72">
        <f t="shared" si="112"/>
        <v>16069.749989110342</v>
      </c>
      <c r="L1423" s="72">
        <f t="shared" si="113"/>
        <v>1291.8784453578971</v>
      </c>
      <c r="M1423" s="72">
        <f t="shared" si="114"/>
        <v>5.2172579643859955E-2</v>
      </c>
      <c r="N1423" s="72">
        <f>IF(VLOOKUP(B1423,[1]Sheet1!$B$2:$G$553,6,FALSE)=0,"",L1423)</f>
        <v>1291.8784453578971</v>
      </c>
      <c r="O1423" s="72" t="e">
        <f>IF(VLOOKUP($B1423,[1]Sheet1!$C$2:$G$553,5,FALSE)=0,"",$L1423)</f>
        <v>#N/A</v>
      </c>
      <c r="P1423" s="72" t="e">
        <f>IF(VLOOKUP($B1423,[1]Sheet1!$D$2:$G$553,4,FALSE)=0,"",$L1423)</f>
        <v>#N/A</v>
      </c>
      <c r="Q1423" s="72" t="e">
        <f>IF(VLOOKUP($B1423,[1]Sheet1!$E$2:$G$553,3,FALSE)=0,"",$L1423)</f>
        <v>#N/A</v>
      </c>
      <c r="R1423" s="72" t="e">
        <f>IF(VLOOKUP($B1423,[1]Sheet1!$F$2:$G$553,2,FALSE)=0,"",$L1423)</f>
        <v>#N/A</v>
      </c>
      <c r="S1423" s="72" t="e">
        <f>COUNTIF([1]isolation_zones!$H$2:$H$1182,conductor_pz_summary_hftd_23_re!B1423)</f>
        <v>#VALUE!</v>
      </c>
    </row>
    <row r="1424" spans="1:19" x14ac:dyDescent="0.25">
      <c r="A1424" s="70">
        <v>7601</v>
      </c>
      <c r="B1424" s="71" t="s">
        <v>6139</v>
      </c>
      <c r="C1424" s="72">
        <v>13501111</v>
      </c>
      <c r="D1424" s="72" t="s">
        <v>321</v>
      </c>
      <c r="E1424" s="72">
        <v>2466.4182498045998</v>
      </c>
      <c r="F1424" s="72">
        <f t="shared" si="110"/>
        <v>1.5328889060314479</v>
      </c>
      <c r="G1424" s="73">
        <v>14</v>
      </c>
      <c r="H1424" s="72">
        <f t="shared" si="111"/>
        <v>0.45150171801791839</v>
      </c>
      <c r="I1424" s="74">
        <v>3.2250122715565599E-2</v>
      </c>
      <c r="J1424" s="75">
        <v>1423</v>
      </c>
      <c r="K1424" s="72">
        <f t="shared" si="112"/>
        <v>16071.282878016373</v>
      </c>
      <c r="L1424" s="72">
        <f t="shared" si="113"/>
        <v>1291.4269436398793</v>
      </c>
      <c r="M1424" s="72">
        <f t="shared" si="114"/>
        <v>5.2154345722992809E-2</v>
      </c>
      <c r="N1424" s="72">
        <f>IF(VLOOKUP(B1424,[1]Sheet1!$B$2:$G$553,6,FALSE)=0,"",L1424)</f>
        <v>1291.4269436398793</v>
      </c>
      <c r="O1424" s="72" t="e">
        <f>IF(VLOOKUP($B1424,[1]Sheet1!$C$2:$G$553,5,FALSE)=0,"",$L1424)</f>
        <v>#N/A</v>
      </c>
      <c r="P1424" s="72" t="e">
        <f>IF(VLOOKUP($B1424,[1]Sheet1!$D$2:$G$553,4,FALSE)=0,"",$L1424)</f>
        <v>#N/A</v>
      </c>
      <c r="Q1424" s="72" t="e">
        <f>IF(VLOOKUP($B1424,[1]Sheet1!$E$2:$G$553,3,FALSE)=0,"",$L1424)</f>
        <v>#N/A</v>
      </c>
      <c r="R1424" s="72" t="e">
        <f>IF(VLOOKUP($B1424,[1]Sheet1!$F$2:$G$553,2,FALSE)=0,"",$L1424)</f>
        <v>#N/A</v>
      </c>
      <c r="S1424" s="72" t="e">
        <f>COUNTIF([1]isolation_zones!$H$2:$H$1182,conductor_pz_summary_hftd_23_re!B1424)</f>
        <v>#VALUE!</v>
      </c>
    </row>
    <row r="1425" spans="1:19" x14ac:dyDescent="0.25">
      <c r="A1425" s="70">
        <v>7801</v>
      </c>
      <c r="B1425" s="71" t="s">
        <v>1783</v>
      </c>
      <c r="C1425" s="72">
        <v>24101101</v>
      </c>
      <c r="D1425" s="72" t="s">
        <v>25</v>
      </c>
      <c r="E1425" s="72">
        <v>10490.7768335361</v>
      </c>
      <c r="F1425" s="72">
        <f t="shared" si="110"/>
        <v>6.5200601824338715</v>
      </c>
      <c r="G1425" s="73">
        <v>74</v>
      </c>
      <c r="H1425" s="72">
        <f t="shared" si="111"/>
        <v>2.3859497757827848</v>
      </c>
      <c r="I1425" s="74">
        <v>3.2242564537605198E-2</v>
      </c>
      <c r="J1425" s="75">
        <v>1424</v>
      </c>
      <c r="K1425" s="72">
        <f t="shared" si="112"/>
        <v>16077.802938198807</v>
      </c>
      <c r="L1425" s="72">
        <f t="shared" si="113"/>
        <v>1289.0409938640964</v>
      </c>
      <c r="M1425" s="72">
        <f t="shared" si="114"/>
        <v>5.2057989014549708E-2</v>
      </c>
      <c r="N1425" s="72" t="e">
        <f>IF(VLOOKUP(B1425,[1]Sheet1!$B$2:$G$553,6,FALSE)=0,"",L1425)</f>
        <v>#N/A</v>
      </c>
      <c r="O1425" s="72" t="e">
        <f>IF(VLOOKUP($B1425,[1]Sheet1!$C$2:$G$553,5,FALSE)=0,"",$L1425)</f>
        <v>#N/A</v>
      </c>
      <c r="P1425" s="72" t="e">
        <f>IF(VLOOKUP($B1425,[1]Sheet1!$D$2:$G$553,4,FALSE)=0,"",$L1425)</f>
        <v>#N/A</v>
      </c>
      <c r="Q1425" s="72" t="e">
        <f>IF(VLOOKUP($B1425,[1]Sheet1!$E$2:$G$553,3,FALSE)=0,"",$L1425)</f>
        <v>#N/A</v>
      </c>
      <c r="R1425" s="72" t="e">
        <f>IF(VLOOKUP($B1425,[1]Sheet1!$F$2:$G$553,2,FALSE)=0,"",$L1425)</f>
        <v>#N/A</v>
      </c>
      <c r="S1425" s="72" t="e">
        <f>COUNTIF([1]isolation_zones!$H$2:$H$1182,conductor_pz_summary_hftd_23_re!B1425)</f>
        <v>#VALUE!</v>
      </c>
    </row>
    <row r="1426" spans="1:19" x14ac:dyDescent="0.25">
      <c r="A1426" s="70">
        <v>4135</v>
      </c>
      <c r="B1426" s="71" t="s">
        <v>1755</v>
      </c>
      <c r="C1426" s="72">
        <v>152481104</v>
      </c>
      <c r="D1426" s="72" t="s">
        <v>495</v>
      </c>
      <c r="E1426" s="72">
        <v>46299.321043612697</v>
      </c>
      <c r="F1426" s="72">
        <f t="shared" si="110"/>
        <v>28.775215067503229</v>
      </c>
      <c r="G1426" s="73">
        <v>311</v>
      </c>
      <c r="H1426" s="72">
        <f t="shared" si="111"/>
        <v>10.01030360639187</v>
      </c>
      <c r="I1426" s="74">
        <v>3.2187471403189297E-2</v>
      </c>
      <c r="J1426" s="75">
        <v>1425</v>
      </c>
      <c r="K1426" s="72">
        <f t="shared" si="112"/>
        <v>16106.57815326631</v>
      </c>
      <c r="L1426" s="72">
        <f t="shared" si="113"/>
        <v>1279.0306902577045</v>
      </c>
      <c r="M1426" s="72">
        <f t="shared" si="114"/>
        <v>5.1653722371631128E-2</v>
      </c>
      <c r="N1426" s="72" t="e">
        <f>IF(VLOOKUP(B1426,[1]Sheet1!$B$2:$G$553,6,FALSE)=0,"",L1426)</f>
        <v>#N/A</v>
      </c>
      <c r="O1426" s="72" t="e">
        <f>IF(VLOOKUP($B1426,[1]Sheet1!$C$2:$G$553,5,FALSE)=0,"",$L1426)</f>
        <v>#N/A</v>
      </c>
      <c r="P1426" s="72" t="e">
        <f>IF(VLOOKUP($B1426,[1]Sheet1!$D$2:$G$553,4,FALSE)=0,"",$L1426)</f>
        <v>#N/A</v>
      </c>
      <c r="Q1426" s="72" t="e">
        <f>IF(VLOOKUP($B1426,[1]Sheet1!$E$2:$G$553,3,FALSE)=0,"",$L1426)</f>
        <v>#N/A</v>
      </c>
      <c r="R1426" s="72" t="e">
        <f>IF(VLOOKUP($B1426,[1]Sheet1!$F$2:$G$553,2,FALSE)=0,"",$L1426)</f>
        <v>#N/A</v>
      </c>
      <c r="S1426" s="72" t="e">
        <f>COUNTIF([1]isolation_zones!$H$2:$H$1182,conductor_pz_summary_hftd_23_re!B1426)</f>
        <v>#VALUE!</v>
      </c>
    </row>
    <row r="1427" spans="1:19" x14ac:dyDescent="0.25">
      <c r="A1427" s="70">
        <v>7772</v>
      </c>
      <c r="B1427" s="71" t="s">
        <v>3472</v>
      </c>
      <c r="C1427" s="72">
        <v>192311142</v>
      </c>
      <c r="D1427" s="72" t="s">
        <v>147</v>
      </c>
      <c r="E1427" s="72">
        <v>13398.0901850557</v>
      </c>
      <c r="F1427" s="72">
        <f t="shared" si="110"/>
        <v>8.3269671752987566</v>
      </c>
      <c r="G1427" s="73">
        <v>75</v>
      </c>
      <c r="H1427" s="72">
        <f t="shared" si="111"/>
        <v>2.4119936006475151</v>
      </c>
      <c r="I1427" s="74">
        <v>3.2159914675300202E-2</v>
      </c>
      <c r="J1427" s="75">
        <v>1426</v>
      </c>
      <c r="K1427" s="72">
        <f t="shared" si="112"/>
        <v>16114.905120441608</v>
      </c>
      <c r="L1427" s="72">
        <f t="shared" si="113"/>
        <v>1276.6186966570569</v>
      </c>
      <c r="M1427" s="72">
        <f t="shared" si="114"/>
        <v>5.1556313881937349E-2</v>
      </c>
      <c r="N1427" s="72" t="e">
        <f>IF(VLOOKUP(B1427,[1]Sheet1!$B$2:$G$553,6,FALSE)=0,"",L1427)</f>
        <v>#N/A</v>
      </c>
      <c r="O1427" s="72" t="e">
        <f>IF(VLOOKUP($B1427,[1]Sheet1!$C$2:$G$553,5,FALSE)=0,"",$L1427)</f>
        <v>#N/A</v>
      </c>
      <c r="P1427" s="72" t="e">
        <f>IF(VLOOKUP($B1427,[1]Sheet1!$D$2:$G$553,4,FALSE)=0,"",$L1427)</f>
        <v>#N/A</v>
      </c>
      <c r="Q1427" s="72" t="e">
        <f>IF(VLOOKUP($B1427,[1]Sheet1!$E$2:$G$553,3,FALSE)=0,"",$L1427)</f>
        <v>#N/A</v>
      </c>
      <c r="R1427" s="72" t="e">
        <f>IF(VLOOKUP($B1427,[1]Sheet1!$F$2:$G$553,2,FALSE)=0,"",$L1427)</f>
        <v>#N/A</v>
      </c>
      <c r="S1427" s="72" t="e">
        <f>COUNTIF([1]isolation_zones!$H$2:$H$1182,conductor_pz_summary_hftd_23_re!B1427)</f>
        <v>#VALUE!</v>
      </c>
    </row>
    <row r="1428" spans="1:19" x14ac:dyDescent="0.25">
      <c r="A1428" s="70">
        <v>10311</v>
      </c>
      <c r="B1428" s="71" t="s">
        <v>6140</v>
      </c>
      <c r="C1428" s="72">
        <v>63172101</v>
      </c>
      <c r="D1428" s="72" t="s">
        <v>1618</v>
      </c>
      <c r="E1428" s="72">
        <v>964.21002100415899</v>
      </c>
      <c r="F1428" s="72">
        <f t="shared" si="110"/>
        <v>0.59926042324683593</v>
      </c>
      <c r="G1428" s="73">
        <v>17</v>
      </c>
      <c r="H1428" s="72">
        <f t="shared" si="111"/>
        <v>0.54562445151263894</v>
      </c>
      <c r="I1428" s="74">
        <v>3.20955559713317E-2</v>
      </c>
      <c r="J1428" s="75">
        <v>1427</v>
      </c>
      <c r="K1428" s="72">
        <f t="shared" si="112"/>
        <v>16115.504380864855</v>
      </c>
      <c r="L1428" s="72">
        <f t="shared" si="113"/>
        <v>1276.0730722055443</v>
      </c>
      <c r="M1428" s="72">
        <f t="shared" si="114"/>
        <v>5.1534278809477967E-2</v>
      </c>
      <c r="N1428" s="72" t="e">
        <f>IF(VLOOKUP(B1428,[1]Sheet1!$B$2:$G$553,6,FALSE)=0,"",L1428)</f>
        <v>#N/A</v>
      </c>
      <c r="O1428" s="72" t="e">
        <f>IF(VLOOKUP($B1428,[1]Sheet1!$C$2:$G$553,5,FALSE)=0,"",$L1428)</f>
        <v>#N/A</v>
      </c>
      <c r="P1428" s="72" t="e">
        <f>IF(VLOOKUP($B1428,[1]Sheet1!$D$2:$G$553,4,FALSE)=0,"",$L1428)</f>
        <v>#N/A</v>
      </c>
      <c r="Q1428" s="72" t="e">
        <f>IF(VLOOKUP($B1428,[1]Sheet1!$E$2:$G$553,3,FALSE)=0,"",$L1428)</f>
        <v>#N/A</v>
      </c>
      <c r="R1428" s="72" t="e">
        <f>IF(VLOOKUP($B1428,[1]Sheet1!$F$2:$G$553,2,FALSE)=0,"",$L1428)</f>
        <v>#N/A</v>
      </c>
      <c r="S1428" s="72" t="e">
        <f>COUNTIF([1]isolation_zones!$H$2:$H$1182,conductor_pz_summary_hftd_23_re!B1428)</f>
        <v>#VALUE!</v>
      </c>
    </row>
    <row r="1429" spans="1:19" x14ac:dyDescent="0.25">
      <c r="A1429" s="70">
        <v>1525</v>
      </c>
      <c r="B1429" s="71" t="s">
        <v>1901</v>
      </c>
      <c r="C1429" s="72">
        <v>103201102</v>
      </c>
      <c r="D1429" s="72" t="s">
        <v>275</v>
      </c>
      <c r="E1429" s="72">
        <v>37447.090528612702</v>
      </c>
      <c r="F1429" s="72">
        <f t="shared" si="110"/>
        <v>23.273518041400063</v>
      </c>
      <c r="G1429" s="73">
        <v>248</v>
      </c>
      <c r="H1429" s="72">
        <f t="shared" si="111"/>
        <v>7.9564038308692613</v>
      </c>
      <c r="I1429" s="74">
        <v>3.2082273511569601E-2</v>
      </c>
      <c r="J1429" s="75">
        <v>1428</v>
      </c>
      <c r="K1429" s="72">
        <f t="shared" si="112"/>
        <v>16138.777898906255</v>
      </c>
      <c r="L1429" s="72">
        <f t="shared" si="113"/>
        <v>1268.1166683746751</v>
      </c>
      <c r="M1429" s="72">
        <f t="shared" si="114"/>
        <v>5.1212959018102591E-2</v>
      </c>
      <c r="N1429" s="72">
        <f>IF(VLOOKUP(B1429,[1]Sheet1!$B$2:$G$553,6,FALSE)=0,"",L1429)</f>
        <v>1268.1166683746751</v>
      </c>
      <c r="O1429" s="72" t="e">
        <f>IF(VLOOKUP($B1429,[1]Sheet1!$C$2:$G$553,5,FALSE)=0,"",$L1429)</f>
        <v>#N/A</v>
      </c>
      <c r="P1429" s="72" t="e">
        <f>IF(VLOOKUP($B1429,[1]Sheet1!$D$2:$G$553,4,FALSE)=0,"",$L1429)</f>
        <v>#N/A</v>
      </c>
      <c r="Q1429" s="72" t="e">
        <f>IF(VLOOKUP($B1429,[1]Sheet1!$E$2:$G$553,3,FALSE)=0,"",$L1429)</f>
        <v>#N/A</v>
      </c>
      <c r="R1429" s="72" t="e">
        <f>IF(VLOOKUP($B1429,[1]Sheet1!$F$2:$G$553,2,FALSE)=0,"",$L1429)</f>
        <v>#N/A</v>
      </c>
      <c r="S1429" s="72" t="e">
        <f>COUNTIF([1]isolation_zones!$H$2:$H$1182,conductor_pz_summary_hftd_23_re!B1429)</f>
        <v>#VALUE!</v>
      </c>
    </row>
    <row r="1430" spans="1:19" x14ac:dyDescent="0.25">
      <c r="A1430" s="70">
        <v>7510</v>
      </c>
      <c r="B1430" s="71" t="s">
        <v>3349</v>
      </c>
      <c r="C1430" s="72">
        <v>192311142</v>
      </c>
      <c r="D1430" s="72" t="s">
        <v>147</v>
      </c>
      <c r="E1430" s="72">
        <v>20031.3405882958</v>
      </c>
      <c r="F1430" s="72">
        <f t="shared" si="110"/>
        <v>12.449559097759975</v>
      </c>
      <c r="G1430" s="73">
        <v>86</v>
      </c>
      <c r="H1430" s="72">
        <f t="shared" si="111"/>
        <v>2.74778820104788</v>
      </c>
      <c r="I1430" s="74">
        <v>3.1951025593579999E-2</v>
      </c>
      <c r="J1430" s="75">
        <v>1429</v>
      </c>
      <c r="K1430" s="72">
        <f t="shared" si="112"/>
        <v>16151.227458004016</v>
      </c>
      <c r="L1430" s="72">
        <f t="shared" si="113"/>
        <v>1265.3688801736273</v>
      </c>
      <c r="M1430" s="72">
        <f t="shared" si="114"/>
        <v>5.1101989445633329E-2</v>
      </c>
      <c r="N1430" s="72" t="e">
        <f>IF(VLOOKUP(B1430,[1]Sheet1!$B$2:$G$553,6,FALSE)=0,"",L1430)</f>
        <v>#N/A</v>
      </c>
      <c r="O1430" s="72" t="e">
        <f>IF(VLOOKUP($B1430,[1]Sheet1!$C$2:$G$553,5,FALSE)=0,"",$L1430)</f>
        <v>#N/A</v>
      </c>
      <c r="P1430" s="72" t="e">
        <f>IF(VLOOKUP($B1430,[1]Sheet1!$D$2:$G$553,4,FALSE)=0,"",$L1430)</f>
        <v>#N/A</v>
      </c>
      <c r="Q1430" s="72" t="e">
        <f>IF(VLOOKUP($B1430,[1]Sheet1!$E$2:$G$553,3,FALSE)=0,"",$L1430)</f>
        <v>#N/A</v>
      </c>
      <c r="R1430" s="72" t="e">
        <f>IF(VLOOKUP($B1430,[1]Sheet1!$F$2:$G$553,2,FALSE)=0,"",$L1430)</f>
        <v>#N/A</v>
      </c>
      <c r="S1430" s="72" t="e">
        <f>COUNTIF([1]isolation_zones!$H$2:$H$1182,conductor_pz_summary_hftd_23_re!B1430)</f>
        <v>#VALUE!</v>
      </c>
    </row>
    <row r="1431" spans="1:19" x14ac:dyDescent="0.25">
      <c r="A1431" s="70">
        <v>8635</v>
      </c>
      <c r="B1431" s="71" t="s">
        <v>1958</v>
      </c>
      <c r="C1431" s="72">
        <v>42571102</v>
      </c>
      <c r="D1431" s="72" t="s">
        <v>49</v>
      </c>
      <c r="E1431" s="72">
        <v>11229.1016576438</v>
      </c>
      <c r="F1431" s="72">
        <f t="shared" si="110"/>
        <v>6.978932043283903</v>
      </c>
      <c r="G1431" s="73">
        <v>58</v>
      </c>
      <c r="H1431" s="72">
        <f t="shared" si="111"/>
        <v>1.8525529922249353</v>
      </c>
      <c r="I1431" s="74">
        <v>3.19405688314644E-2</v>
      </c>
      <c r="J1431" s="75">
        <v>1430</v>
      </c>
      <c r="K1431" s="72">
        <f t="shared" si="112"/>
        <v>16158.2063900473</v>
      </c>
      <c r="L1431" s="72">
        <f t="shared" si="113"/>
        <v>1263.5163271814024</v>
      </c>
      <c r="M1431" s="72">
        <f t="shared" si="114"/>
        <v>5.1027173994629693E-2</v>
      </c>
      <c r="N1431" s="72" t="e">
        <f>IF(VLOOKUP(B1431,[1]Sheet1!$B$2:$G$553,6,FALSE)=0,"",L1431)</f>
        <v>#N/A</v>
      </c>
      <c r="O1431" s="72" t="e">
        <f>IF(VLOOKUP($B1431,[1]Sheet1!$C$2:$G$553,5,FALSE)=0,"",$L1431)</f>
        <v>#N/A</v>
      </c>
      <c r="P1431" s="72" t="e">
        <f>IF(VLOOKUP($B1431,[1]Sheet1!$D$2:$G$553,4,FALSE)=0,"",$L1431)</f>
        <v>#N/A</v>
      </c>
      <c r="Q1431" s="72" t="e">
        <f>IF(VLOOKUP($B1431,[1]Sheet1!$E$2:$G$553,3,FALSE)=0,"",$L1431)</f>
        <v>#N/A</v>
      </c>
      <c r="R1431" s="72" t="e">
        <f>IF(VLOOKUP($B1431,[1]Sheet1!$F$2:$G$553,2,FALSE)=0,"",$L1431)</f>
        <v>#N/A</v>
      </c>
      <c r="S1431" s="72" t="e">
        <f>COUNTIF([1]isolation_zones!$H$2:$H$1182,conductor_pz_summary_hftd_23_re!B1431)</f>
        <v>#VALUE!</v>
      </c>
    </row>
    <row r="1432" spans="1:19" x14ac:dyDescent="0.25">
      <c r="A1432" s="70">
        <v>5301</v>
      </c>
      <c r="B1432" s="71" t="s">
        <v>6141</v>
      </c>
      <c r="C1432" s="72">
        <v>252341104</v>
      </c>
      <c r="D1432" s="72" t="s">
        <v>1354</v>
      </c>
      <c r="E1432" s="72">
        <v>2732.0867832816898</v>
      </c>
      <c r="F1432" s="72">
        <f t="shared" si="110"/>
        <v>1.6980029728288937</v>
      </c>
      <c r="G1432" s="73">
        <v>34</v>
      </c>
      <c r="H1432" s="72">
        <f t="shared" si="111"/>
        <v>1.0844695589882802</v>
      </c>
      <c r="I1432" s="74">
        <v>3.1896163499655301E-2</v>
      </c>
      <c r="J1432" s="75">
        <v>1431</v>
      </c>
      <c r="K1432" s="72">
        <f t="shared" si="112"/>
        <v>16159.90439302013</v>
      </c>
      <c r="L1432" s="72">
        <f t="shared" si="113"/>
        <v>1262.4318576224141</v>
      </c>
      <c r="M1432" s="72">
        <f t="shared" si="114"/>
        <v>5.0983377633879993E-2</v>
      </c>
      <c r="N1432" s="72" t="e">
        <f>IF(VLOOKUP(B1432,[1]Sheet1!$B$2:$G$553,6,FALSE)=0,"",L1432)</f>
        <v>#N/A</v>
      </c>
      <c r="O1432" s="72" t="e">
        <f>IF(VLOOKUP($B1432,[1]Sheet1!$C$2:$G$553,5,FALSE)=0,"",$L1432)</f>
        <v>#N/A</v>
      </c>
      <c r="P1432" s="72" t="e">
        <f>IF(VLOOKUP($B1432,[1]Sheet1!$D$2:$G$553,4,FALSE)=0,"",$L1432)</f>
        <v>#N/A</v>
      </c>
      <c r="Q1432" s="72" t="e">
        <f>IF(VLOOKUP($B1432,[1]Sheet1!$E$2:$G$553,3,FALSE)=0,"",$L1432)</f>
        <v>#N/A</v>
      </c>
      <c r="R1432" s="72" t="e">
        <f>IF(VLOOKUP($B1432,[1]Sheet1!$F$2:$G$553,2,FALSE)=0,"",$L1432)</f>
        <v>#N/A</v>
      </c>
      <c r="S1432" s="72" t="e">
        <f>COUNTIF([1]isolation_zones!$H$2:$H$1182,conductor_pz_summary_hftd_23_re!B1432)</f>
        <v>#VALUE!</v>
      </c>
    </row>
    <row r="1433" spans="1:19" x14ac:dyDescent="0.25">
      <c r="A1433" s="70">
        <v>8600</v>
      </c>
      <c r="B1433" s="71" t="s">
        <v>6142</v>
      </c>
      <c r="C1433" s="72">
        <v>43411101</v>
      </c>
      <c r="D1433" s="72" t="s">
        <v>1160</v>
      </c>
      <c r="E1433" s="72">
        <v>2408.2569475561299</v>
      </c>
      <c r="F1433" s="72">
        <f t="shared" si="110"/>
        <v>1.4967414217253761</v>
      </c>
      <c r="G1433" s="73">
        <v>21</v>
      </c>
      <c r="H1433" s="72">
        <f t="shared" si="111"/>
        <v>0.66934869596999458</v>
      </c>
      <c r="I1433" s="74">
        <v>3.18737474271426E-2</v>
      </c>
      <c r="J1433" s="75">
        <v>1432</v>
      </c>
      <c r="K1433" s="72">
        <f t="shared" si="112"/>
        <v>16161.401134441856</v>
      </c>
      <c r="L1433" s="72">
        <f t="shared" si="113"/>
        <v>1261.7625089264441</v>
      </c>
      <c r="M1433" s="72">
        <f t="shared" si="114"/>
        <v>5.0956345951235625E-2</v>
      </c>
      <c r="N1433" s="72" t="e">
        <f>IF(VLOOKUP(B1433,[1]Sheet1!$B$2:$G$553,6,FALSE)=0,"",L1433)</f>
        <v>#N/A</v>
      </c>
      <c r="O1433" s="72" t="e">
        <f>IF(VLOOKUP($B1433,[1]Sheet1!$C$2:$G$553,5,FALSE)=0,"",$L1433)</f>
        <v>#N/A</v>
      </c>
      <c r="P1433" s="72" t="e">
        <f>IF(VLOOKUP($B1433,[1]Sheet1!$D$2:$G$553,4,FALSE)=0,"",$L1433)</f>
        <v>#N/A</v>
      </c>
      <c r="Q1433" s="72" t="e">
        <f>IF(VLOOKUP($B1433,[1]Sheet1!$E$2:$G$553,3,FALSE)=0,"",$L1433)</f>
        <v>#N/A</v>
      </c>
      <c r="R1433" s="72" t="e">
        <f>IF(VLOOKUP($B1433,[1]Sheet1!$F$2:$G$553,2,FALSE)=0,"",$L1433)</f>
        <v>#N/A</v>
      </c>
      <c r="S1433" s="72" t="e">
        <f>COUNTIF([1]isolation_zones!$H$2:$H$1182,conductor_pz_summary_hftd_23_re!B1433)</f>
        <v>#VALUE!</v>
      </c>
    </row>
    <row r="1434" spans="1:19" x14ac:dyDescent="0.25">
      <c r="A1434" s="70">
        <v>145</v>
      </c>
      <c r="B1434" s="71" t="s">
        <v>3064</v>
      </c>
      <c r="C1434" s="72">
        <v>152282101</v>
      </c>
      <c r="D1434" s="72" t="s">
        <v>749</v>
      </c>
      <c r="E1434" s="72">
        <v>32234.929431376699</v>
      </c>
      <c r="F1434" s="72">
        <f t="shared" si="110"/>
        <v>20.03413886350323</v>
      </c>
      <c r="G1434" s="73">
        <v>231</v>
      </c>
      <c r="H1434" s="72">
        <f t="shared" si="111"/>
        <v>7.3537565018594986</v>
      </c>
      <c r="I1434" s="74">
        <v>3.1834443730993499E-2</v>
      </c>
      <c r="J1434" s="75">
        <v>1433</v>
      </c>
      <c r="K1434" s="72">
        <f t="shared" si="112"/>
        <v>16181.435273305358</v>
      </c>
      <c r="L1434" s="72">
        <f t="shared" si="113"/>
        <v>1254.4087524245845</v>
      </c>
      <c r="M1434" s="72">
        <f t="shared" si="114"/>
        <v>5.0659364104256567E-2</v>
      </c>
      <c r="N1434" s="72">
        <f>IF(VLOOKUP(B1434,[1]Sheet1!$B$2:$G$553,6,FALSE)=0,"",L1434)</f>
        <v>1254.4087524245845</v>
      </c>
      <c r="O1434" s="72" t="e">
        <f>IF(VLOOKUP($B1434,[1]Sheet1!$C$2:$G$553,5,FALSE)=0,"",$L1434)</f>
        <v>#N/A</v>
      </c>
      <c r="P1434" s="72" t="e">
        <f>IF(VLOOKUP($B1434,[1]Sheet1!$D$2:$G$553,4,FALSE)=0,"",$L1434)</f>
        <v>#N/A</v>
      </c>
      <c r="Q1434" s="72" t="e">
        <f>IF(VLOOKUP($B1434,[1]Sheet1!$E$2:$G$553,3,FALSE)=0,"",$L1434)</f>
        <v>#N/A</v>
      </c>
      <c r="R1434" s="72" t="e">
        <f>IF(VLOOKUP($B1434,[1]Sheet1!$F$2:$G$553,2,FALSE)=0,"",$L1434)</f>
        <v>#N/A</v>
      </c>
      <c r="S1434" s="72" t="e">
        <f>COUNTIF([1]isolation_zones!$H$2:$H$1182,conductor_pz_summary_hftd_23_re!B1434)</f>
        <v>#VALUE!</v>
      </c>
    </row>
    <row r="1435" spans="1:19" x14ac:dyDescent="0.25">
      <c r="A1435" s="70">
        <v>8867</v>
      </c>
      <c r="B1435" s="71" t="s">
        <v>1888</v>
      </c>
      <c r="C1435" s="72">
        <v>152181101</v>
      </c>
      <c r="D1435" s="72" t="s">
        <v>353</v>
      </c>
      <c r="E1435" s="72">
        <v>18384.281288983399</v>
      </c>
      <c r="F1435" s="72">
        <f t="shared" si="110"/>
        <v>11.425905089486264</v>
      </c>
      <c r="G1435" s="73">
        <v>79</v>
      </c>
      <c r="H1435" s="72">
        <f t="shared" si="111"/>
        <v>2.5037535227771683</v>
      </c>
      <c r="I1435" s="74">
        <v>3.1693082566799598E-2</v>
      </c>
      <c r="J1435" s="75">
        <v>1434</v>
      </c>
      <c r="K1435" s="72">
        <f t="shared" si="112"/>
        <v>16192.861178394845</v>
      </c>
      <c r="L1435" s="72">
        <f t="shared" si="113"/>
        <v>1251.9049989018074</v>
      </c>
      <c r="M1435" s="72">
        <f t="shared" si="114"/>
        <v>5.0558249885233053E-2</v>
      </c>
      <c r="N1435" s="72" t="e">
        <f>IF(VLOOKUP(B1435,[1]Sheet1!$B$2:$G$553,6,FALSE)=0,"",L1435)</f>
        <v>#N/A</v>
      </c>
      <c r="O1435" s="72" t="e">
        <f>IF(VLOOKUP($B1435,[1]Sheet1!$C$2:$G$553,5,FALSE)=0,"",$L1435)</f>
        <v>#N/A</v>
      </c>
      <c r="P1435" s="72" t="e">
        <f>IF(VLOOKUP($B1435,[1]Sheet1!$D$2:$G$553,4,FALSE)=0,"",$L1435)</f>
        <v>#N/A</v>
      </c>
      <c r="Q1435" s="72" t="e">
        <f>IF(VLOOKUP($B1435,[1]Sheet1!$E$2:$G$553,3,FALSE)=0,"",$L1435)</f>
        <v>#N/A</v>
      </c>
      <c r="R1435" s="72" t="e">
        <f>IF(VLOOKUP($B1435,[1]Sheet1!$F$2:$G$553,2,FALSE)=0,"",$L1435)</f>
        <v>#N/A</v>
      </c>
      <c r="S1435" s="72" t="e">
        <f>COUNTIF([1]isolation_zones!$H$2:$H$1182,conductor_pz_summary_hftd_23_re!B1435)</f>
        <v>#VALUE!</v>
      </c>
    </row>
    <row r="1436" spans="1:19" x14ac:dyDescent="0.25">
      <c r="A1436" s="70">
        <v>10121</v>
      </c>
      <c r="B1436" s="71" t="s">
        <v>2876</v>
      </c>
      <c r="C1436" s="72">
        <v>254432102</v>
      </c>
      <c r="D1436" s="72" t="s">
        <v>1364</v>
      </c>
      <c r="E1436" s="72">
        <v>2196.7776952946801</v>
      </c>
      <c r="F1436" s="72">
        <f t="shared" si="110"/>
        <v>1.3653062121160224</v>
      </c>
      <c r="G1436" s="73">
        <v>22</v>
      </c>
      <c r="H1436" s="72">
        <f t="shared" si="111"/>
        <v>0.69509664555828643</v>
      </c>
      <c r="I1436" s="74">
        <v>3.1595302070831201E-2</v>
      </c>
      <c r="J1436" s="75">
        <v>1435</v>
      </c>
      <c r="K1436" s="72">
        <f t="shared" si="112"/>
        <v>16194.226484606961</v>
      </c>
      <c r="L1436" s="72">
        <f t="shared" si="113"/>
        <v>1251.2099022562491</v>
      </c>
      <c r="M1436" s="72">
        <f t="shared" si="114"/>
        <v>5.0530178370276763E-2</v>
      </c>
      <c r="N1436" s="72" t="e">
        <f>IF(VLOOKUP(B1436,[1]Sheet1!$B$2:$G$553,6,FALSE)=0,"",L1436)</f>
        <v>#N/A</v>
      </c>
      <c r="O1436" s="72" t="e">
        <f>IF(VLOOKUP($B1436,[1]Sheet1!$C$2:$G$553,5,FALSE)=0,"",$L1436)</f>
        <v>#N/A</v>
      </c>
      <c r="P1436" s="72" t="e">
        <f>IF(VLOOKUP($B1436,[1]Sheet1!$D$2:$G$553,4,FALSE)=0,"",$L1436)</f>
        <v>#N/A</v>
      </c>
      <c r="Q1436" s="72" t="e">
        <f>IF(VLOOKUP($B1436,[1]Sheet1!$E$2:$G$553,3,FALSE)=0,"",$L1436)</f>
        <v>#N/A</v>
      </c>
      <c r="R1436" s="72" t="e">
        <f>IF(VLOOKUP($B1436,[1]Sheet1!$F$2:$G$553,2,FALSE)=0,"",$L1436)</f>
        <v>#N/A</v>
      </c>
      <c r="S1436" s="72" t="e">
        <f>COUNTIF([1]isolation_zones!$H$2:$H$1182,conductor_pz_summary_hftd_23_re!B1436)</f>
        <v>#VALUE!</v>
      </c>
    </row>
    <row r="1437" spans="1:19" x14ac:dyDescent="0.25">
      <c r="A1437" s="70">
        <v>8481</v>
      </c>
      <c r="B1437" s="71" t="s">
        <v>3941</v>
      </c>
      <c r="C1437" s="72">
        <v>183071101</v>
      </c>
      <c r="D1437" s="72" t="s">
        <v>467</v>
      </c>
      <c r="E1437" s="72">
        <v>18409.116918920299</v>
      </c>
      <c r="F1437" s="72">
        <f t="shared" si="110"/>
        <v>11.441340533822435</v>
      </c>
      <c r="G1437" s="73">
        <v>109</v>
      </c>
      <c r="H1437" s="72">
        <f t="shared" si="111"/>
        <v>3.4336786707562501</v>
      </c>
      <c r="I1437" s="74">
        <v>3.1501639181249999E-2</v>
      </c>
      <c r="J1437" s="75">
        <v>1436</v>
      </c>
      <c r="K1437" s="72">
        <f t="shared" si="112"/>
        <v>16205.667825140783</v>
      </c>
      <c r="L1437" s="72">
        <f t="shared" si="113"/>
        <v>1247.7762235854927</v>
      </c>
      <c r="M1437" s="72">
        <f t="shared" si="114"/>
        <v>5.0391509074751956E-2</v>
      </c>
      <c r="N1437" s="72" t="e">
        <f>IF(VLOOKUP(B1437,[1]Sheet1!$B$2:$G$553,6,FALSE)=0,"",L1437)</f>
        <v>#N/A</v>
      </c>
      <c r="O1437" s="72" t="e">
        <f>IF(VLOOKUP($B1437,[1]Sheet1!$C$2:$G$553,5,FALSE)=0,"",$L1437)</f>
        <v>#N/A</v>
      </c>
      <c r="P1437" s="72" t="e">
        <f>IF(VLOOKUP($B1437,[1]Sheet1!$D$2:$G$553,4,FALSE)=0,"",$L1437)</f>
        <v>#N/A</v>
      </c>
      <c r="Q1437" s="72" t="e">
        <f>IF(VLOOKUP($B1437,[1]Sheet1!$E$2:$G$553,3,FALSE)=0,"",$L1437)</f>
        <v>#N/A</v>
      </c>
      <c r="R1437" s="72" t="e">
        <f>IF(VLOOKUP($B1437,[1]Sheet1!$F$2:$G$553,2,FALSE)=0,"",$L1437)</f>
        <v>#N/A</v>
      </c>
      <c r="S1437" s="72" t="e">
        <f>COUNTIF([1]isolation_zones!$H$2:$H$1182,conductor_pz_summary_hftd_23_re!B1437)</f>
        <v>#VALUE!</v>
      </c>
    </row>
    <row r="1438" spans="1:19" x14ac:dyDescent="0.25">
      <c r="A1438" s="70">
        <v>3885</v>
      </c>
      <c r="B1438" s="71" t="s">
        <v>2216</v>
      </c>
      <c r="C1438" s="72">
        <v>43182103</v>
      </c>
      <c r="D1438" s="72" t="s">
        <v>559</v>
      </c>
      <c r="E1438" s="72">
        <v>13396.685919580499</v>
      </c>
      <c r="F1438" s="72">
        <f t="shared" si="110"/>
        <v>8.3260944186330015</v>
      </c>
      <c r="G1438" s="73">
        <v>213</v>
      </c>
      <c r="H1438" s="72">
        <f t="shared" si="111"/>
        <v>6.6661242492019621</v>
      </c>
      <c r="I1438" s="74">
        <v>3.1296357977474001E-2</v>
      </c>
      <c r="J1438" s="75">
        <v>1437</v>
      </c>
      <c r="K1438" s="72">
        <f t="shared" si="112"/>
        <v>16213.993919559416</v>
      </c>
      <c r="L1438" s="72">
        <f t="shared" si="113"/>
        <v>1241.1100993362909</v>
      </c>
      <c r="M1438" s="72">
        <f t="shared" si="114"/>
        <v>5.0122297292825371E-2</v>
      </c>
      <c r="N1438" s="72" t="e">
        <f>IF(VLOOKUP(B1438,[1]Sheet1!$B$2:$G$553,6,FALSE)=0,"",L1438)</f>
        <v>#N/A</v>
      </c>
      <c r="O1438" s="72" t="e">
        <f>IF(VLOOKUP($B1438,[1]Sheet1!$C$2:$G$553,5,FALSE)=0,"",$L1438)</f>
        <v>#N/A</v>
      </c>
      <c r="P1438" s="72" t="e">
        <f>IF(VLOOKUP($B1438,[1]Sheet1!$D$2:$G$553,4,FALSE)=0,"",$L1438)</f>
        <v>#N/A</v>
      </c>
      <c r="Q1438" s="72" t="e">
        <f>IF(VLOOKUP($B1438,[1]Sheet1!$E$2:$G$553,3,FALSE)=0,"",$L1438)</f>
        <v>#N/A</v>
      </c>
      <c r="R1438" s="72" t="e">
        <f>IF(VLOOKUP($B1438,[1]Sheet1!$F$2:$G$553,2,FALSE)=0,"",$L1438)</f>
        <v>#N/A</v>
      </c>
      <c r="S1438" s="72" t="e">
        <f>COUNTIF([1]isolation_zones!$H$2:$H$1182,conductor_pz_summary_hftd_23_re!B1438)</f>
        <v>#VALUE!</v>
      </c>
    </row>
    <row r="1439" spans="1:19" x14ac:dyDescent="0.25">
      <c r="A1439" s="70">
        <v>1942</v>
      </c>
      <c r="B1439" s="71" t="s">
        <v>2298</v>
      </c>
      <c r="C1439" s="72">
        <v>42771113</v>
      </c>
      <c r="D1439" s="72" t="s">
        <v>589</v>
      </c>
      <c r="E1439" s="72">
        <v>75.437934213857602</v>
      </c>
      <c r="F1439" s="72">
        <f t="shared" si="110"/>
        <v>4.6884980866288131E-2</v>
      </c>
      <c r="G1439" s="73">
        <v>69</v>
      </c>
      <c r="H1439" s="72">
        <f t="shared" si="111"/>
        <v>2.157375029174712</v>
      </c>
      <c r="I1439" s="74">
        <v>3.1266304770647999E-2</v>
      </c>
      <c r="J1439" s="75">
        <v>1438</v>
      </c>
      <c r="K1439" s="72">
        <f t="shared" si="112"/>
        <v>16214.040804540282</v>
      </c>
      <c r="L1439" s="72">
        <f t="shared" si="113"/>
        <v>1238.9527243071161</v>
      </c>
      <c r="M1439" s="72">
        <f t="shared" si="114"/>
        <v>5.0035171587666544E-2</v>
      </c>
      <c r="N1439" s="72" t="e">
        <f>IF(VLOOKUP(B1439,[1]Sheet1!$B$2:$G$553,6,FALSE)=0,"",L1439)</f>
        <v>#N/A</v>
      </c>
      <c r="O1439" s="72" t="e">
        <f>IF(VLOOKUP($B1439,[1]Sheet1!$C$2:$G$553,5,FALSE)=0,"",$L1439)</f>
        <v>#N/A</v>
      </c>
      <c r="P1439" s="72" t="e">
        <f>IF(VLOOKUP($B1439,[1]Sheet1!$D$2:$G$553,4,FALSE)=0,"",$L1439)</f>
        <v>#N/A</v>
      </c>
      <c r="Q1439" s="72" t="e">
        <f>IF(VLOOKUP($B1439,[1]Sheet1!$E$2:$G$553,3,FALSE)=0,"",$L1439)</f>
        <v>#N/A</v>
      </c>
      <c r="R1439" s="72" t="e">
        <f>IF(VLOOKUP($B1439,[1]Sheet1!$F$2:$G$553,2,FALSE)=0,"",$L1439)</f>
        <v>#N/A</v>
      </c>
      <c r="S1439" s="72" t="e">
        <f>COUNTIF([1]isolation_zones!$H$2:$H$1182,conductor_pz_summary_hftd_23_re!B1439)</f>
        <v>#VALUE!</v>
      </c>
    </row>
    <row r="1440" spans="1:19" x14ac:dyDescent="0.25">
      <c r="A1440" s="70">
        <v>10742</v>
      </c>
      <c r="B1440" s="71" t="s">
        <v>6143</v>
      </c>
      <c r="C1440" s="72">
        <v>42891101</v>
      </c>
      <c r="D1440" s="72" t="s">
        <v>477</v>
      </c>
      <c r="E1440" s="72">
        <v>873.71318660484098</v>
      </c>
      <c r="F1440" s="72">
        <f t="shared" si="110"/>
        <v>0.54301627508069672</v>
      </c>
      <c r="G1440" s="73">
        <v>6</v>
      </c>
      <c r="H1440" s="72">
        <f t="shared" si="111"/>
        <v>0.1870063061208678</v>
      </c>
      <c r="I1440" s="74">
        <v>3.11677176868113E-2</v>
      </c>
      <c r="J1440" s="75">
        <v>1439</v>
      </c>
      <c r="K1440" s="72">
        <f t="shared" si="112"/>
        <v>16214.583820815362</v>
      </c>
      <c r="L1440" s="72">
        <f t="shared" si="113"/>
        <v>1238.7657180009953</v>
      </c>
      <c r="M1440" s="72">
        <f t="shared" si="114"/>
        <v>5.0027619328059575E-2</v>
      </c>
      <c r="N1440" s="72" t="e">
        <f>IF(VLOOKUP(B1440,[1]Sheet1!$B$2:$G$553,6,FALSE)=0,"",L1440)</f>
        <v>#N/A</v>
      </c>
      <c r="O1440" s="72" t="e">
        <f>IF(VLOOKUP($B1440,[1]Sheet1!$C$2:$G$553,5,FALSE)=0,"",$L1440)</f>
        <v>#N/A</v>
      </c>
      <c r="P1440" s="72" t="e">
        <f>IF(VLOOKUP($B1440,[1]Sheet1!$D$2:$G$553,4,FALSE)=0,"",$L1440)</f>
        <v>#N/A</v>
      </c>
      <c r="Q1440" s="72" t="e">
        <f>IF(VLOOKUP($B1440,[1]Sheet1!$E$2:$G$553,3,FALSE)=0,"",$L1440)</f>
        <v>#N/A</v>
      </c>
      <c r="R1440" s="72" t="e">
        <f>IF(VLOOKUP($B1440,[1]Sheet1!$F$2:$G$553,2,FALSE)=0,"",$L1440)</f>
        <v>#N/A</v>
      </c>
      <c r="S1440" s="72" t="e">
        <f>COUNTIF([1]isolation_zones!$H$2:$H$1182,conductor_pz_summary_hftd_23_re!B1440)</f>
        <v>#VALUE!</v>
      </c>
    </row>
    <row r="1441" spans="1:19" x14ac:dyDescent="0.25">
      <c r="A1441" s="70">
        <v>8417</v>
      </c>
      <c r="B1441" s="71" t="s">
        <v>3748</v>
      </c>
      <c r="C1441" s="72">
        <v>163351703</v>
      </c>
      <c r="D1441" s="72" t="s">
        <v>593</v>
      </c>
      <c r="E1441" s="72">
        <v>14555.921290608199</v>
      </c>
      <c r="F1441" s="72">
        <f t="shared" si="110"/>
        <v>9.0465638847782461</v>
      </c>
      <c r="G1441" s="73">
        <v>119</v>
      </c>
      <c r="H1441" s="72">
        <f t="shared" si="111"/>
        <v>3.7053159892898595</v>
      </c>
      <c r="I1441" s="74">
        <v>3.1137109153696298E-2</v>
      </c>
      <c r="J1441" s="75">
        <v>1440</v>
      </c>
      <c r="K1441" s="72">
        <f t="shared" si="112"/>
        <v>16223.63038470014</v>
      </c>
      <c r="L1441" s="72">
        <f t="shared" si="113"/>
        <v>1235.0604020117055</v>
      </c>
      <c r="M1441" s="72">
        <f t="shared" si="114"/>
        <v>4.9877979944995682E-2</v>
      </c>
      <c r="N1441" s="72">
        <f>IF(VLOOKUP(B1441,[1]Sheet1!$B$2:$G$553,6,FALSE)=0,"",L1441)</f>
        <v>1235.0604020117055</v>
      </c>
      <c r="O1441" s="72" t="e">
        <f>IF(VLOOKUP($B1441,[1]Sheet1!$C$2:$G$553,5,FALSE)=0,"",$L1441)</f>
        <v>#N/A</v>
      </c>
      <c r="P1441" s="72" t="e">
        <f>IF(VLOOKUP($B1441,[1]Sheet1!$D$2:$G$553,4,FALSE)=0,"",$L1441)</f>
        <v>#N/A</v>
      </c>
      <c r="Q1441" s="72" t="e">
        <f>IF(VLOOKUP($B1441,[1]Sheet1!$E$2:$G$553,3,FALSE)=0,"",$L1441)</f>
        <v>#N/A</v>
      </c>
      <c r="R1441" s="72" t="e">
        <f>IF(VLOOKUP($B1441,[1]Sheet1!$F$2:$G$553,2,FALSE)=0,"",$L1441)</f>
        <v>#N/A</v>
      </c>
      <c r="S1441" s="72" t="e">
        <f>COUNTIF([1]isolation_zones!$H$2:$H$1182,conductor_pz_summary_hftd_23_re!B1441)</f>
        <v>#VALUE!</v>
      </c>
    </row>
    <row r="1442" spans="1:19" x14ac:dyDescent="0.25">
      <c r="A1442" s="70">
        <v>1279</v>
      </c>
      <c r="B1442" s="71" t="s">
        <v>1883</v>
      </c>
      <c r="C1442" s="72">
        <v>103031102</v>
      </c>
      <c r="D1442" s="72" t="s">
        <v>211</v>
      </c>
      <c r="E1442" s="72">
        <v>10719.4796785656</v>
      </c>
      <c r="F1442" s="72">
        <f t="shared" si="110"/>
        <v>6.6621999245280294</v>
      </c>
      <c r="G1442" s="73">
        <v>41</v>
      </c>
      <c r="H1442" s="72">
        <f t="shared" si="111"/>
        <v>1.2723147086340574</v>
      </c>
      <c r="I1442" s="74">
        <v>3.1032066064245301E-2</v>
      </c>
      <c r="J1442" s="75">
        <v>1441</v>
      </c>
      <c r="K1442" s="72">
        <f t="shared" si="112"/>
        <v>16230.292584624667</v>
      </c>
      <c r="L1442" s="72">
        <f t="shared" si="113"/>
        <v>1233.7880873030715</v>
      </c>
      <c r="M1442" s="72">
        <f t="shared" si="114"/>
        <v>4.9826597447898698E-2</v>
      </c>
      <c r="N1442" s="72" t="e">
        <f>IF(VLOOKUP(B1442,[1]Sheet1!$B$2:$G$553,6,FALSE)=0,"",L1442)</f>
        <v>#N/A</v>
      </c>
      <c r="O1442" s="72" t="e">
        <f>IF(VLOOKUP($B1442,[1]Sheet1!$C$2:$G$553,5,FALSE)=0,"",$L1442)</f>
        <v>#N/A</v>
      </c>
      <c r="P1442" s="72" t="e">
        <f>IF(VLOOKUP($B1442,[1]Sheet1!$D$2:$G$553,4,FALSE)=0,"",$L1442)</f>
        <v>#N/A</v>
      </c>
      <c r="Q1442" s="72" t="e">
        <f>IF(VLOOKUP($B1442,[1]Sheet1!$E$2:$G$553,3,FALSE)=0,"",$L1442)</f>
        <v>#N/A</v>
      </c>
      <c r="R1442" s="72" t="e">
        <f>IF(VLOOKUP($B1442,[1]Sheet1!$F$2:$G$553,2,FALSE)=0,"",$L1442)</f>
        <v>#N/A</v>
      </c>
      <c r="S1442" s="72" t="e">
        <f>COUNTIF([1]isolation_zones!$H$2:$H$1182,conductor_pz_summary_hftd_23_re!B1442)</f>
        <v>#VALUE!</v>
      </c>
    </row>
    <row r="1443" spans="1:19" x14ac:dyDescent="0.25">
      <c r="A1443" s="70">
        <v>1200</v>
      </c>
      <c r="B1443" s="71" t="s">
        <v>4576</v>
      </c>
      <c r="C1443" s="72">
        <v>182601106</v>
      </c>
      <c r="D1443" s="72" t="s">
        <v>1294</v>
      </c>
      <c r="E1443" s="72">
        <v>1811.92335111236</v>
      </c>
      <c r="F1443" s="72">
        <f t="shared" si="110"/>
        <v>1.126117682481268</v>
      </c>
      <c r="G1443" s="73">
        <v>57</v>
      </c>
      <c r="H1443" s="72">
        <f t="shared" si="111"/>
        <v>1.7687198746386523</v>
      </c>
      <c r="I1443" s="74">
        <v>3.1030173239274601E-2</v>
      </c>
      <c r="J1443" s="75">
        <v>1442</v>
      </c>
      <c r="K1443" s="72">
        <f t="shared" si="112"/>
        <v>16231.418702307148</v>
      </c>
      <c r="L1443" s="72">
        <f t="shared" si="113"/>
        <v>1232.0193674284328</v>
      </c>
      <c r="M1443" s="72">
        <f t="shared" si="114"/>
        <v>4.9755167601802229E-2</v>
      </c>
      <c r="N1443" s="72" t="e">
        <f>IF(VLOOKUP(B1443,[1]Sheet1!$B$2:$G$553,6,FALSE)=0,"",L1443)</f>
        <v>#N/A</v>
      </c>
      <c r="O1443" s="72" t="e">
        <f>IF(VLOOKUP($B1443,[1]Sheet1!$C$2:$G$553,5,FALSE)=0,"",$L1443)</f>
        <v>#N/A</v>
      </c>
      <c r="P1443" s="72" t="e">
        <f>IF(VLOOKUP($B1443,[1]Sheet1!$D$2:$G$553,4,FALSE)=0,"",$L1443)</f>
        <v>#N/A</v>
      </c>
      <c r="Q1443" s="72" t="e">
        <f>IF(VLOOKUP($B1443,[1]Sheet1!$E$2:$G$553,3,FALSE)=0,"",$L1443)</f>
        <v>#N/A</v>
      </c>
      <c r="R1443" s="72" t="e">
        <f>IF(VLOOKUP($B1443,[1]Sheet1!$F$2:$G$553,2,FALSE)=0,"",$L1443)</f>
        <v>#N/A</v>
      </c>
      <c r="S1443" s="72" t="e">
        <f>COUNTIF([1]isolation_zones!$H$2:$H$1182,conductor_pz_summary_hftd_23_re!B1443)</f>
        <v>#VALUE!</v>
      </c>
    </row>
    <row r="1444" spans="1:19" x14ac:dyDescent="0.25">
      <c r="A1444" s="70">
        <v>766</v>
      </c>
      <c r="B1444" s="71" t="s">
        <v>3882</v>
      </c>
      <c r="C1444" s="72">
        <v>182811103</v>
      </c>
      <c r="D1444" s="72" t="s">
        <v>1596</v>
      </c>
      <c r="E1444" s="72">
        <v>12614.666402668399</v>
      </c>
      <c r="F1444" s="72">
        <f t="shared" si="110"/>
        <v>7.8400661296882532</v>
      </c>
      <c r="G1444" s="73">
        <v>56</v>
      </c>
      <c r="H1444" s="72">
        <f t="shared" si="111"/>
        <v>1.7353190786606305</v>
      </c>
      <c r="I1444" s="74">
        <v>3.09878406903684E-2</v>
      </c>
      <c r="J1444" s="75">
        <v>1443</v>
      </c>
      <c r="K1444" s="72">
        <f t="shared" si="112"/>
        <v>16239.258768436837</v>
      </c>
      <c r="L1444" s="72">
        <f t="shared" si="113"/>
        <v>1230.2840483497721</v>
      </c>
      <c r="M1444" s="72">
        <f t="shared" si="114"/>
        <v>4.9685086648625663E-2</v>
      </c>
      <c r="N1444" s="72" t="e">
        <f>IF(VLOOKUP(B1444,[1]Sheet1!$B$2:$G$553,6,FALSE)=0,"",L1444)</f>
        <v>#N/A</v>
      </c>
      <c r="O1444" s="72" t="e">
        <f>IF(VLOOKUP($B1444,[1]Sheet1!$C$2:$G$553,5,FALSE)=0,"",$L1444)</f>
        <v>#N/A</v>
      </c>
      <c r="P1444" s="72" t="e">
        <f>IF(VLOOKUP($B1444,[1]Sheet1!$D$2:$G$553,4,FALSE)=0,"",$L1444)</f>
        <v>#N/A</v>
      </c>
      <c r="Q1444" s="72" t="e">
        <f>IF(VLOOKUP($B1444,[1]Sheet1!$E$2:$G$553,3,FALSE)=0,"",$L1444)</f>
        <v>#N/A</v>
      </c>
      <c r="R1444" s="72" t="e">
        <f>IF(VLOOKUP($B1444,[1]Sheet1!$F$2:$G$553,2,FALSE)=0,"",$L1444)</f>
        <v>#N/A</v>
      </c>
      <c r="S1444" s="72" t="e">
        <f>COUNTIF([1]isolation_zones!$H$2:$H$1182,conductor_pz_summary_hftd_23_re!B1444)</f>
        <v>#VALUE!</v>
      </c>
    </row>
    <row r="1445" spans="1:19" x14ac:dyDescent="0.25">
      <c r="A1445" s="70">
        <v>8592</v>
      </c>
      <c r="B1445" s="71" t="s">
        <v>3562</v>
      </c>
      <c r="C1445" s="72">
        <v>83481110</v>
      </c>
      <c r="D1445" s="72" t="s">
        <v>113</v>
      </c>
      <c r="E1445" s="72">
        <v>8915.6719687058194</v>
      </c>
      <c r="F1445" s="72">
        <f t="shared" si="110"/>
        <v>5.5411261458706145</v>
      </c>
      <c r="G1445" s="73">
        <v>45</v>
      </c>
      <c r="H1445" s="72">
        <f t="shared" si="111"/>
        <v>1.3941027745701526</v>
      </c>
      <c r="I1445" s="74">
        <v>3.0980061657114501E-2</v>
      </c>
      <c r="J1445" s="75">
        <v>1444</v>
      </c>
      <c r="K1445" s="72">
        <f t="shared" si="112"/>
        <v>16244.799894582708</v>
      </c>
      <c r="L1445" s="72">
        <f t="shared" si="113"/>
        <v>1228.8899455752019</v>
      </c>
      <c r="M1445" s="72">
        <f t="shared" si="114"/>
        <v>4.9628785734016127E-2</v>
      </c>
      <c r="N1445" s="72" t="e">
        <f>IF(VLOOKUP(B1445,[1]Sheet1!$B$2:$G$553,6,FALSE)=0,"",L1445)</f>
        <v>#N/A</v>
      </c>
      <c r="O1445" s="72" t="e">
        <f>IF(VLOOKUP($B1445,[1]Sheet1!$C$2:$G$553,5,FALSE)=0,"",$L1445)</f>
        <v>#N/A</v>
      </c>
      <c r="P1445" s="72" t="e">
        <f>IF(VLOOKUP($B1445,[1]Sheet1!$D$2:$G$553,4,FALSE)=0,"",$L1445)</f>
        <v>#N/A</v>
      </c>
      <c r="Q1445" s="72" t="e">
        <f>IF(VLOOKUP($B1445,[1]Sheet1!$E$2:$G$553,3,FALSE)=0,"",$L1445)</f>
        <v>#N/A</v>
      </c>
      <c r="R1445" s="72" t="e">
        <f>IF(VLOOKUP($B1445,[1]Sheet1!$F$2:$G$553,2,FALSE)=0,"",$L1445)</f>
        <v>#N/A</v>
      </c>
      <c r="S1445" s="72" t="e">
        <f>COUNTIF([1]isolation_zones!$H$2:$H$1182,conductor_pz_summary_hftd_23_re!B1445)</f>
        <v>#VALUE!</v>
      </c>
    </row>
    <row r="1446" spans="1:19" x14ac:dyDescent="0.25">
      <c r="A1446" s="70">
        <v>5933</v>
      </c>
      <c r="B1446" s="71" t="s">
        <v>6144</v>
      </c>
      <c r="C1446" s="72">
        <v>42091102</v>
      </c>
      <c r="D1446" s="72" t="s">
        <v>93</v>
      </c>
      <c r="E1446" s="72">
        <v>2088.1165687395301</v>
      </c>
      <c r="F1446" s="72">
        <f t="shared" si="110"/>
        <v>1.2977728829953574</v>
      </c>
      <c r="G1446" s="73">
        <v>29</v>
      </c>
      <c r="H1446" s="72">
        <f t="shared" si="111"/>
        <v>0.89527915228678023</v>
      </c>
      <c r="I1446" s="74">
        <v>3.0871694906440698E-2</v>
      </c>
      <c r="J1446" s="75">
        <v>1445</v>
      </c>
      <c r="K1446" s="72">
        <f t="shared" si="112"/>
        <v>16246.097667465703</v>
      </c>
      <c r="L1446" s="72">
        <f t="shared" si="113"/>
        <v>1227.9946664229151</v>
      </c>
      <c r="M1446" s="72">
        <f t="shared" si="114"/>
        <v>4.9592629837891374E-2</v>
      </c>
      <c r="N1446" s="72" t="e">
        <f>IF(VLOOKUP(B1446,[1]Sheet1!$B$2:$G$553,6,FALSE)=0,"",L1446)</f>
        <v>#N/A</v>
      </c>
      <c r="O1446" s="72" t="e">
        <f>IF(VLOOKUP($B1446,[1]Sheet1!$C$2:$G$553,5,FALSE)=0,"",$L1446)</f>
        <v>#N/A</v>
      </c>
      <c r="P1446" s="72" t="e">
        <f>IF(VLOOKUP($B1446,[1]Sheet1!$D$2:$G$553,4,FALSE)=0,"",$L1446)</f>
        <v>#N/A</v>
      </c>
      <c r="Q1446" s="72" t="e">
        <f>IF(VLOOKUP($B1446,[1]Sheet1!$E$2:$G$553,3,FALSE)=0,"",$L1446)</f>
        <v>#N/A</v>
      </c>
      <c r="R1446" s="72" t="e">
        <f>IF(VLOOKUP($B1446,[1]Sheet1!$F$2:$G$553,2,FALSE)=0,"",$L1446)</f>
        <v>#N/A</v>
      </c>
      <c r="S1446" s="72" t="e">
        <f>COUNTIF([1]isolation_zones!$H$2:$H$1182,conductor_pz_summary_hftd_23_re!B1446)</f>
        <v>#VALUE!</v>
      </c>
    </row>
    <row r="1447" spans="1:19" x14ac:dyDescent="0.25">
      <c r="A1447" s="70">
        <v>802</v>
      </c>
      <c r="B1447" s="71" t="s">
        <v>1819</v>
      </c>
      <c r="C1447" s="72">
        <v>152101101</v>
      </c>
      <c r="D1447" s="72" t="s">
        <v>223</v>
      </c>
      <c r="E1447" s="72">
        <v>18143.391548773201</v>
      </c>
      <c r="F1447" s="72">
        <f t="shared" si="110"/>
        <v>11.276191142804972</v>
      </c>
      <c r="G1447" s="73">
        <v>65</v>
      </c>
      <c r="H1447" s="72">
        <f t="shared" si="111"/>
        <v>2.0063275025486873</v>
      </c>
      <c r="I1447" s="74">
        <v>3.0866576962287499E-2</v>
      </c>
      <c r="J1447" s="75">
        <v>1446</v>
      </c>
      <c r="K1447" s="72">
        <f t="shared" si="112"/>
        <v>16257.373858608507</v>
      </c>
      <c r="L1447" s="72">
        <f t="shared" si="113"/>
        <v>1225.9883389203665</v>
      </c>
      <c r="M1447" s="72">
        <f t="shared" si="114"/>
        <v>4.9511604195119401E-2</v>
      </c>
      <c r="N1447" s="72">
        <f>IF(VLOOKUP(B1447,[1]Sheet1!$B$2:$G$553,6,FALSE)=0,"",L1447)</f>
        <v>1225.9883389203665</v>
      </c>
      <c r="O1447" s="72" t="e">
        <f>IF(VLOOKUP($B1447,[1]Sheet1!$C$2:$G$553,5,FALSE)=0,"",$L1447)</f>
        <v>#N/A</v>
      </c>
      <c r="P1447" s="72" t="e">
        <f>IF(VLOOKUP($B1447,[1]Sheet1!$D$2:$G$553,4,FALSE)=0,"",$L1447)</f>
        <v>#N/A</v>
      </c>
      <c r="Q1447" s="72" t="e">
        <f>IF(VLOOKUP($B1447,[1]Sheet1!$E$2:$G$553,3,FALSE)=0,"",$L1447)</f>
        <v>#N/A</v>
      </c>
      <c r="R1447" s="72" t="e">
        <f>IF(VLOOKUP($B1447,[1]Sheet1!$F$2:$G$553,2,FALSE)=0,"",$L1447)</f>
        <v>#N/A</v>
      </c>
      <c r="S1447" s="72" t="e">
        <f>COUNTIF([1]isolation_zones!$H$2:$H$1182,conductor_pz_summary_hftd_23_re!B1447)</f>
        <v>#VALUE!</v>
      </c>
    </row>
    <row r="1448" spans="1:19" x14ac:dyDescent="0.25">
      <c r="A1448" s="70">
        <v>1506</v>
      </c>
      <c r="B1448" s="71" t="s">
        <v>3238</v>
      </c>
      <c r="C1448" s="72">
        <v>192221101</v>
      </c>
      <c r="D1448" s="72" t="s">
        <v>174</v>
      </c>
      <c r="E1448" s="72">
        <v>13584.4703983503</v>
      </c>
      <c r="F1448" s="72">
        <f t="shared" si="110"/>
        <v>8.442803230795711</v>
      </c>
      <c r="G1448" s="73">
        <v>62</v>
      </c>
      <c r="H1448" s="72">
        <f t="shared" si="111"/>
        <v>1.9109909028325418</v>
      </c>
      <c r="I1448" s="74">
        <v>3.0822433916653898E-2</v>
      </c>
      <c r="J1448" s="75">
        <v>1447</v>
      </c>
      <c r="K1448" s="72">
        <f t="shared" si="112"/>
        <v>16265.816661839302</v>
      </c>
      <c r="L1448" s="72">
        <f t="shared" si="113"/>
        <v>1224.077348017534</v>
      </c>
      <c r="M1448" s="72">
        <f t="shared" si="114"/>
        <v>4.9434428725991499E-2</v>
      </c>
      <c r="N1448" s="72" t="e">
        <f>IF(VLOOKUP(B1448,[1]Sheet1!$B$2:$G$553,6,FALSE)=0,"",L1448)</f>
        <v>#N/A</v>
      </c>
      <c r="O1448" s="72" t="e">
        <f>IF(VLOOKUP($B1448,[1]Sheet1!$C$2:$G$553,5,FALSE)=0,"",$L1448)</f>
        <v>#N/A</v>
      </c>
      <c r="P1448" s="72" t="e">
        <f>IF(VLOOKUP($B1448,[1]Sheet1!$D$2:$G$553,4,FALSE)=0,"",$L1448)</f>
        <v>#N/A</v>
      </c>
      <c r="Q1448" s="72" t="e">
        <f>IF(VLOOKUP($B1448,[1]Sheet1!$E$2:$G$553,3,FALSE)=0,"",$L1448)</f>
        <v>#N/A</v>
      </c>
      <c r="R1448" s="72" t="e">
        <f>IF(VLOOKUP($B1448,[1]Sheet1!$F$2:$G$553,2,FALSE)=0,"",$L1448)</f>
        <v>#N/A</v>
      </c>
      <c r="S1448" s="72" t="e">
        <f>COUNTIF([1]isolation_zones!$H$2:$H$1182,conductor_pz_summary_hftd_23_re!B1448)</f>
        <v>#VALUE!</v>
      </c>
    </row>
    <row r="1449" spans="1:19" x14ac:dyDescent="0.25">
      <c r="A1449" s="70">
        <v>4004</v>
      </c>
      <c r="B1449" s="71" t="s">
        <v>2749</v>
      </c>
      <c r="C1449" s="72">
        <v>254432102</v>
      </c>
      <c r="D1449" s="72" t="s">
        <v>1364</v>
      </c>
      <c r="E1449" s="72">
        <v>22971.0373915456</v>
      </c>
      <c r="F1449" s="72">
        <f t="shared" si="110"/>
        <v>14.276592536697079</v>
      </c>
      <c r="G1449" s="73">
        <v>143</v>
      </c>
      <c r="H1449" s="72">
        <f t="shared" si="111"/>
        <v>4.4053051915682948</v>
      </c>
      <c r="I1449" s="74">
        <v>3.0806330010967099E-2</v>
      </c>
      <c r="J1449" s="75">
        <v>1448</v>
      </c>
      <c r="K1449" s="72">
        <f t="shared" si="112"/>
        <v>16280.093254375999</v>
      </c>
      <c r="L1449" s="72">
        <f t="shared" si="113"/>
        <v>1219.6720428259657</v>
      </c>
      <c r="M1449" s="72">
        <f t="shared" si="114"/>
        <v>4.9256520241808273E-2</v>
      </c>
      <c r="N1449" s="72" t="e">
        <f>IF(VLOOKUP(B1449,[1]Sheet1!$B$2:$G$553,6,FALSE)=0,"",L1449)</f>
        <v>#N/A</v>
      </c>
      <c r="O1449" s="72" t="e">
        <f>IF(VLOOKUP($B1449,[1]Sheet1!$C$2:$G$553,5,FALSE)=0,"",$L1449)</f>
        <v>#N/A</v>
      </c>
      <c r="P1449" s="72" t="e">
        <f>IF(VLOOKUP($B1449,[1]Sheet1!$D$2:$G$553,4,FALSE)=0,"",$L1449)</f>
        <v>#N/A</v>
      </c>
      <c r="Q1449" s="72" t="e">
        <f>IF(VLOOKUP($B1449,[1]Sheet1!$E$2:$G$553,3,FALSE)=0,"",$L1449)</f>
        <v>#N/A</v>
      </c>
      <c r="R1449" s="72" t="e">
        <f>IF(VLOOKUP($B1449,[1]Sheet1!$F$2:$G$553,2,FALSE)=0,"",$L1449)</f>
        <v>#N/A</v>
      </c>
      <c r="S1449" s="72" t="e">
        <f>COUNTIF([1]isolation_zones!$H$2:$H$1182,conductor_pz_summary_hftd_23_re!B1449)</f>
        <v>#VALUE!</v>
      </c>
    </row>
    <row r="1450" spans="1:19" x14ac:dyDescent="0.25">
      <c r="A1450" s="70">
        <v>1308</v>
      </c>
      <c r="B1450" s="71" t="s">
        <v>1906</v>
      </c>
      <c r="C1450" s="72">
        <v>43321101</v>
      </c>
      <c r="D1450" s="72" t="s">
        <v>519</v>
      </c>
      <c r="E1450" s="72">
        <v>27517.497748217302</v>
      </c>
      <c r="F1450" s="72">
        <f t="shared" si="110"/>
        <v>17.102236015051151</v>
      </c>
      <c r="G1450" s="73">
        <v>170</v>
      </c>
      <c r="H1450" s="72">
        <f t="shared" si="111"/>
        <v>5.2284601696972759</v>
      </c>
      <c r="I1450" s="74">
        <v>3.0755648057042801E-2</v>
      </c>
      <c r="J1450" s="75">
        <v>1449</v>
      </c>
      <c r="K1450" s="72">
        <f t="shared" si="112"/>
        <v>16297.19549039105</v>
      </c>
      <c r="L1450" s="72">
        <f t="shared" si="113"/>
        <v>1214.4435826562685</v>
      </c>
      <c r="M1450" s="72">
        <f t="shared" si="114"/>
        <v>4.904536860010509E-2</v>
      </c>
      <c r="N1450" s="72" t="e">
        <f>IF(VLOOKUP(B1450,[1]Sheet1!$B$2:$G$553,6,FALSE)=0,"",L1450)</f>
        <v>#N/A</v>
      </c>
      <c r="O1450" s="72" t="e">
        <f>IF(VLOOKUP($B1450,[1]Sheet1!$C$2:$G$553,5,FALSE)=0,"",$L1450)</f>
        <v>#N/A</v>
      </c>
      <c r="P1450" s="72" t="e">
        <f>IF(VLOOKUP($B1450,[1]Sheet1!$D$2:$G$553,4,FALSE)=0,"",$L1450)</f>
        <v>#N/A</v>
      </c>
      <c r="Q1450" s="72" t="e">
        <f>IF(VLOOKUP($B1450,[1]Sheet1!$E$2:$G$553,3,FALSE)=0,"",$L1450)</f>
        <v>#N/A</v>
      </c>
      <c r="R1450" s="72" t="e">
        <f>IF(VLOOKUP($B1450,[1]Sheet1!$F$2:$G$553,2,FALSE)=0,"",$L1450)</f>
        <v>#N/A</v>
      </c>
      <c r="S1450" s="72" t="e">
        <f>COUNTIF([1]isolation_zones!$H$2:$H$1182,conductor_pz_summary_hftd_23_re!B1450)</f>
        <v>#VALUE!</v>
      </c>
    </row>
    <row r="1451" spans="1:19" x14ac:dyDescent="0.25">
      <c r="A1451" s="70">
        <v>10309</v>
      </c>
      <c r="B1451" s="71" t="s">
        <v>2704</v>
      </c>
      <c r="C1451" s="72">
        <v>42261101</v>
      </c>
      <c r="D1451" s="72" t="s">
        <v>69</v>
      </c>
      <c r="E1451" s="72">
        <v>4898.4532963849397</v>
      </c>
      <c r="F1451" s="72">
        <f t="shared" si="110"/>
        <v>3.0444085123585705</v>
      </c>
      <c r="G1451" s="73">
        <v>17</v>
      </c>
      <c r="H1451" s="72">
        <f t="shared" si="111"/>
        <v>0.52134082517513436</v>
      </c>
      <c r="I1451" s="74">
        <v>3.0667107363243198E-2</v>
      </c>
      <c r="J1451" s="75">
        <v>1450</v>
      </c>
      <c r="K1451" s="72">
        <f t="shared" si="112"/>
        <v>16300.239898903408</v>
      </c>
      <c r="L1451" s="72">
        <f t="shared" si="113"/>
        <v>1213.9222418310933</v>
      </c>
      <c r="M1451" s="72">
        <f t="shared" si="114"/>
        <v>4.9024314223185352E-2</v>
      </c>
      <c r="N1451" s="72" t="e">
        <f>IF(VLOOKUP(B1451,[1]Sheet1!$B$2:$G$553,6,FALSE)=0,"",L1451)</f>
        <v>#N/A</v>
      </c>
      <c r="O1451" s="72" t="e">
        <f>IF(VLOOKUP($B1451,[1]Sheet1!$C$2:$G$553,5,FALSE)=0,"",$L1451)</f>
        <v>#N/A</v>
      </c>
      <c r="P1451" s="72" t="e">
        <f>IF(VLOOKUP($B1451,[1]Sheet1!$D$2:$G$553,4,FALSE)=0,"",$L1451)</f>
        <v>#N/A</v>
      </c>
      <c r="Q1451" s="72" t="e">
        <f>IF(VLOOKUP($B1451,[1]Sheet1!$E$2:$G$553,3,FALSE)=0,"",$L1451)</f>
        <v>#N/A</v>
      </c>
      <c r="R1451" s="72" t="e">
        <f>IF(VLOOKUP($B1451,[1]Sheet1!$F$2:$G$553,2,FALSE)=0,"",$L1451)</f>
        <v>#N/A</v>
      </c>
      <c r="S1451" s="72" t="e">
        <f>COUNTIF([1]isolation_zones!$H$2:$H$1182,conductor_pz_summary_hftd_23_re!B1451)</f>
        <v>#VALUE!</v>
      </c>
    </row>
    <row r="1452" spans="1:19" x14ac:dyDescent="0.25">
      <c r="A1452" s="70">
        <v>6983</v>
      </c>
      <c r="B1452" s="71" t="s">
        <v>6145</v>
      </c>
      <c r="C1452" s="72">
        <v>42461106</v>
      </c>
      <c r="D1452" s="72" t="s">
        <v>663</v>
      </c>
      <c r="E1452" s="72">
        <v>4182.6167424154</v>
      </c>
      <c r="F1452" s="72">
        <f t="shared" si="110"/>
        <v>2.5995132022469858</v>
      </c>
      <c r="G1452" s="73">
        <v>72</v>
      </c>
      <c r="H1452" s="72">
        <f t="shared" si="111"/>
        <v>2.207289200704841</v>
      </c>
      <c r="I1452" s="74">
        <v>3.0656794454233902E-2</v>
      </c>
      <c r="J1452" s="75">
        <v>1451</v>
      </c>
      <c r="K1452" s="72">
        <f t="shared" si="112"/>
        <v>16302.839412105655</v>
      </c>
      <c r="L1452" s="72">
        <f t="shared" si="113"/>
        <v>1211.7149526303886</v>
      </c>
      <c r="M1452" s="72">
        <f t="shared" si="114"/>
        <v>4.8935172731557709E-2</v>
      </c>
      <c r="N1452" s="72" t="e">
        <f>IF(VLOOKUP(B1452,[1]Sheet1!$B$2:$G$553,6,FALSE)=0,"",L1452)</f>
        <v>#N/A</v>
      </c>
      <c r="O1452" s="72" t="e">
        <f>IF(VLOOKUP($B1452,[1]Sheet1!$C$2:$G$553,5,FALSE)=0,"",$L1452)</f>
        <v>#N/A</v>
      </c>
      <c r="P1452" s="72" t="e">
        <f>IF(VLOOKUP($B1452,[1]Sheet1!$D$2:$G$553,4,FALSE)=0,"",$L1452)</f>
        <v>#N/A</v>
      </c>
      <c r="Q1452" s="72" t="e">
        <f>IF(VLOOKUP($B1452,[1]Sheet1!$E$2:$G$553,3,FALSE)=0,"",$L1452)</f>
        <v>#N/A</v>
      </c>
      <c r="R1452" s="72" t="e">
        <f>IF(VLOOKUP($B1452,[1]Sheet1!$F$2:$G$553,2,FALSE)=0,"",$L1452)</f>
        <v>#N/A</v>
      </c>
      <c r="S1452" s="72" t="e">
        <f>COUNTIF([1]isolation_zones!$H$2:$H$1182,conductor_pz_summary_hftd_23_re!B1452)</f>
        <v>#VALUE!</v>
      </c>
    </row>
    <row r="1453" spans="1:19" x14ac:dyDescent="0.25">
      <c r="A1453" s="70">
        <v>3194</v>
      </c>
      <c r="B1453" s="71" t="s">
        <v>6146</v>
      </c>
      <c r="C1453" s="72">
        <v>152261103</v>
      </c>
      <c r="D1453" s="72" t="s">
        <v>1462</v>
      </c>
      <c r="E1453" s="72">
        <v>24654.327974527401</v>
      </c>
      <c r="F1453" s="72">
        <f t="shared" si="110"/>
        <v>15.322764434137602</v>
      </c>
      <c r="G1453" s="73">
        <v>266</v>
      </c>
      <c r="H1453" s="72">
        <f t="shared" si="111"/>
        <v>8.1346141730743522</v>
      </c>
      <c r="I1453" s="74">
        <v>3.0581256289753202E-2</v>
      </c>
      <c r="J1453" s="75">
        <v>1452</v>
      </c>
      <c r="K1453" s="72">
        <f t="shared" si="112"/>
        <v>16318.162176539792</v>
      </c>
      <c r="L1453" s="72">
        <f t="shared" si="113"/>
        <v>1203.5803384573142</v>
      </c>
      <c r="M1453" s="72">
        <f t="shared" si="114"/>
        <v>4.8606655906045369E-2</v>
      </c>
      <c r="N1453" s="72">
        <f>IF(VLOOKUP(B1453,[1]Sheet1!$B$2:$G$553,6,FALSE)=0,"",L1453)</f>
        <v>1203.5803384573142</v>
      </c>
      <c r="O1453" s="72" t="e">
        <f>IF(VLOOKUP($B1453,[1]Sheet1!$C$2:$G$553,5,FALSE)=0,"",$L1453)</f>
        <v>#N/A</v>
      </c>
      <c r="P1453" s="72" t="e">
        <f>IF(VLOOKUP($B1453,[1]Sheet1!$D$2:$G$553,4,FALSE)=0,"",$L1453)</f>
        <v>#N/A</v>
      </c>
      <c r="Q1453" s="72" t="e">
        <f>IF(VLOOKUP($B1453,[1]Sheet1!$E$2:$G$553,3,FALSE)=0,"",$L1453)</f>
        <v>#N/A</v>
      </c>
      <c r="R1453" s="72" t="e">
        <f>IF(VLOOKUP($B1453,[1]Sheet1!$F$2:$G$553,2,FALSE)=0,"",$L1453)</f>
        <v>#N/A</v>
      </c>
      <c r="S1453" s="72" t="e">
        <f>COUNTIF([1]isolation_zones!$H$2:$H$1182,conductor_pz_summary_hftd_23_re!B1453)</f>
        <v>#VALUE!</v>
      </c>
    </row>
    <row r="1454" spans="1:19" x14ac:dyDescent="0.25">
      <c r="A1454" s="70">
        <v>4703</v>
      </c>
      <c r="B1454" s="71" t="s">
        <v>3894</v>
      </c>
      <c r="C1454" s="72">
        <v>152271101</v>
      </c>
      <c r="D1454" s="72" t="s">
        <v>1002</v>
      </c>
      <c r="E1454" s="72">
        <v>7662.7202365815801</v>
      </c>
      <c r="F1454" s="72">
        <f t="shared" si="110"/>
        <v>4.7624115827107394</v>
      </c>
      <c r="G1454" s="73">
        <v>112</v>
      </c>
      <c r="H1454" s="72">
        <f t="shared" si="111"/>
        <v>3.4228738097104432</v>
      </c>
      <c r="I1454" s="74">
        <v>3.05613733009861E-2</v>
      </c>
      <c r="J1454" s="75">
        <v>1453</v>
      </c>
      <c r="K1454" s="72">
        <f t="shared" si="112"/>
        <v>16322.924588122503</v>
      </c>
      <c r="L1454" s="72">
        <f t="shared" si="113"/>
        <v>1200.1574646476038</v>
      </c>
      <c r="M1454" s="72">
        <f t="shared" si="114"/>
        <v>4.846842296540789E-2</v>
      </c>
      <c r="N1454" s="72" t="e">
        <f>IF(VLOOKUP(B1454,[1]Sheet1!$B$2:$G$553,6,FALSE)=0,"",L1454)</f>
        <v>#N/A</v>
      </c>
      <c r="O1454" s="72" t="e">
        <f>IF(VLOOKUP($B1454,[1]Sheet1!$C$2:$G$553,5,FALSE)=0,"",$L1454)</f>
        <v>#N/A</v>
      </c>
      <c r="P1454" s="72" t="e">
        <f>IF(VLOOKUP($B1454,[1]Sheet1!$D$2:$G$553,4,FALSE)=0,"",$L1454)</f>
        <v>#N/A</v>
      </c>
      <c r="Q1454" s="72" t="e">
        <f>IF(VLOOKUP($B1454,[1]Sheet1!$E$2:$G$553,3,FALSE)=0,"",$L1454)</f>
        <v>#N/A</v>
      </c>
      <c r="R1454" s="72" t="e">
        <f>IF(VLOOKUP($B1454,[1]Sheet1!$F$2:$G$553,2,FALSE)=0,"",$L1454)</f>
        <v>#N/A</v>
      </c>
      <c r="S1454" s="72" t="e">
        <f>COUNTIF([1]isolation_zones!$H$2:$H$1182,conductor_pz_summary_hftd_23_re!B1454)</f>
        <v>#VALUE!</v>
      </c>
    </row>
    <row r="1455" spans="1:19" x14ac:dyDescent="0.25">
      <c r="A1455" s="70">
        <v>6843</v>
      </c>
      <c r="B1455" s="71" t="s">
        <v>2666</v>
      </c>
      <c r="C1455" s="72">
        <v>43071103</v>
      </c>
      <c r="D1455" s="72" t="s">
        <v>475</v>
      </c>
      <c r="E1455" s="72">
        <v>15054.580650973799</v>
      </c>
      <c r="F1455" s="72">
        <f t="shared" si="110"/>
        <v>9.3564826917177122</v>
      </c>
      <c r="G1455" s="73">
        <v>78</v>
      </c>
      <c r="H1455" s="72">
        <f t="shared" si="111"/>
        <v>2.3729190593512874</v>
      </c>
      <c r="I1455" s="74">
        <v>3.0422039222452402E-2</v>
      </c>
      <c r="J1455" s="75">
        <v>1454</v>
      </c>
      <c r="K1455" s="72">
        <f t="shared" si="112"/>
        <v>16332.281070814221</v>
      </c>
      <c r="L1455" s="72">
        <f t="shared" si="113"/>
        <v>1197.7845455882525</v>
      </c>
      <c r="M1455" s="72">
        <f t="shared" si="114"/>
        <v>4.8372592503140105E-2</v>
      </c>
      <c r="N1455" s="72">
        <f>IF(VLOOKUP(B1455,[1]Sheet1!$B$2:$G$553,6,FALSE)=0,"",L1455)</f>
        <v>1197.7845455882525</v>
      </c>
      <c r="O1455" s="72" t="e">
        <f>IF(VLOOKUP($B1455,[1]Sheet1!$C$2:$G$553,5,FALSE)=0,"",$L1455)</f>
        <v>#N/A</v>
      </c>
      <c r="P1455" s="72" t="e">
        <f>IF(VLOOKUP($B1455,[1]Sheet1!$D$2:$G$553,4,FALSE)=0,"",$L1455)</f>
        <v>#N/A</v>
      </c>
      <c r="Q1455" s="72" t="e">
        <f>IF(VLOOKUP($B1455,[1]Sheet1!$E$2:$G$553,3,FALSE)=0,"",$L1455)</f>
        <v>#N/A</v>
      </c>
      <c r="R1455" s="72" t="e">
        <f>IF(VLOOKUP($B1455,[1]Sheet1!$F$2:$G$553,2,FALSE)=0,"",$L1455)</f>
        <v>#N/A</v>
      </c>
      <c r="S1455" s="72" t="e">
        <f>COUNTIF([1]isolation_zones!$H$2:$H$1182,conductor_pz_summary_hftd_23_re!B1455)</f>
        <v>#VALUE!</v>
      </c>
    </row>
    <row r="1456" spans="1:19" x14ac:dyDescent="0.25">
      <c r="A1456" s="70">
        <v>3373</v>
      </c>
      <c r="B1456" s="71" t="s">
        <v>2095</v>
      </c>
      <c r="C1456" s="72">
        <v>102541102</v>
      </c>
      <c r="D1456" s="72" t="s">
        <v>585</v>
      </c>
      <c r="E1456" s="72">
        <v>38535.026511176598</v>
      </c>
      <c r="F1456" s="72">
        <f t="shared" si="110"/>
        <v>23.949674649581478</v>
      </c>
      <c r="G1456" s="73">
        <v>215</v>
      </c>
      <c r="H1456" s="72">
        <f t="shared" si="111"/>
        <v>6.5396449327150208</v>
      </c>
      <c r="I1456" s="74">
        <v>3.04169531754187E-2</v>
      </c>
      <c r="J1456" s="75">
        <v>1455</v>
      </c>
      <c r="K1456" s="72">
        <f t="shared" si="112"/>
        <v>16356.230745463801</v>
      </c>
      <c r="L1456" s="72">
        <f t="shared" si="113"/>
        <v>1191.2449006555375</v>
      </c>
      <c r="M1456" s="72">
        <f t="shared" si="114"/>
        <v>4.8108488595128764E-2</v>
      </c>
      <c r="N1456" s="72" t="e">
        <f>IF(VLOOKUP(B1456,[1]Sheet1!$B$2:$G$553,6,FALSE)=0,"",L1456)</f>
        <v>#N/A</v>
      </c>
      <c r="O1456" s="72" t="e">
        <f>IF(VLOOKUP($B1456,[1]Sheet1!$C$2:$G$553,5,FALSE)=0,"",$L1456)</f>
        <v>#N/A</v>
      </c>
      <c r="P1456" s="72" t="e">
        <f>IF(VLOOKUP($B1456,[1]Sheet1!$D$2:$G$553,4,FALSE)=0,"",$L1456)</f>
        <v>#N/A</v>
      </c>
      <c r="Q1456" s="72" t="e">
        <f>IF(VLOOKUP($B1456,[1]Sheet1!$E$2:$G$553,3,FALSE)=0,"",$L1456)</f>
        <v>#N/A</v>
      </c>
      <c r="R1456" s="72" t="e">
        <f>IF(VLOOKUP($B1456,[1]Sheet1!$F$2:$G$553,2,FALSE)=0,"",$L1456)</f>
        <v>#N/A</v>
      </c>
      <c r="S1456" s="72" t="e">
        <f>COUNTIF([1]isolation_zones!$H$2:$H$1182,conductor_pz_summary_hftd_23_re!B1456)</f>
        <v>#VALUE!</v>
      </c>
    </row>
    <row r="1457" spans="1:19" x14ac:dyDescent="0.25">
      <c r="A1457" s="70">
        <v>9167</v>
      </c>
      <c r="B1457" s="71" t="s">
        <v>2618</v>
      </c>
      <c r="C1457" s="72">
        <v>103611101</v>
      </c>
      <c r="D1457" s="72" t="s">
        <v>687</v>
      </c>
      <c r="E1457" s="72">
        <v>200.86179926501799</v>
      </c>
      <c r="F1457" s="72">
        <f t="shared" si="110"/>
        <v>0.1248364196799366</v>
      </c>
      <c r="G1457" s="73">
        <v>2</v>
      </c>
      <c r="H1457" s="72">
        <f t="shared" si="111"/>
        <v>6.0826944680243203E-2</v>
      </c>
      <c r="I1457" s="74">
        <v>3.0413472340121601E-2</v>
      </c>
      <c r="J1457" s="75">
        <v>1456</v>
      </c>
      <c r="K1457" s="72">
        <f t="shared" si="112"/>
        <v>16356.355581883481</v>
      </c>
      <c r="L1457" s="72">
        <f t="shared" si="113"/>
        <v>1191.1840737108573</v>
      </c>
      <c r="M1457" s="72">
        <f t="shared" si="114"/>
        <v>4.8106032095736558E-2</v>
      </c>
      <c r="N1457" s="72" t="e">
        <f>IF(VLOOKUP(B1457,[1]Sheet1!$B$2:$G$553,6,FALSE)=0,"",L1457)</f>
        <v>#N/A</v>
      </c>
      <c r="O1457" s="72" t="e">
        <f>IF(VLOOKUP($B1457,[1]Sheet1!$C$2:$G$553,5,FALSE)=0,"",$L1457)</f>
        <v>#N/A</v>
      </c>
      <c r="P1457" s="72" t="e">
        <f>IF(VLOOKUP($B1457,[1]Sheet1!$D$2:$G$553,4,FALSE)=0,"",$L1457)</f>
        <v>#N/A</v>
      </c>
      <c r="Q1457" s="72" t="e">
        <f>IF(VLOOKUP($B1457,[1]Sheet1!$E$2:$G$553,3,FALSE)=0,"",$L1457)</f>
        <v>#N/A</v>
      </c>
      <c r="R1457" s="72" t="e">
        <f>IF(VLOOKUP($B1457,[1]Sheet1!$F$2:$G$553,2,FALSE)=0,"",$L1457)</f>
        <v>#N/A</v>
      </c>
      <c r="S1457" s="72" t="e">
        <f>COUNTIF([1]isolation_zones!$H$2:$H$1182,conductor_pz_summary_hftd_23_re!B1457)</f>
        <v>#VALUE!</v>
      </c>
    </row>
    <row r="1458" spans="1:19" x14ac:dyDescent="0.25">
      <c r="A1458" s="70">
        <v>1377</v>
      </c>
      <c r="B1458" s="71" t="s">
        <v>3868</v>
      </c>
      <c r="C1458" s="72">
        <v>163451702</v>
      </c>
      <c r="D1458" s="72" t="s">
        <v>1108</v>
      </c>
      <c r="E1458" s="72">
        <v>35943.995417502403</v>
      </c>
      <c r="F1458" s="72">
        <f t="shared" si="110"/>
        <v>22.339338357677068</v>
      </c>
      <c r="G1458" s="73">
        <v>155</v>
      </c>
      <c r="H1458" s="72">
        <f t="shared" si="111"/>
        <v>4.6909785249450282</v>
      </c>
      <c r="I1458" s="74">
        <v>3.0264377580290502E-2</v>
      </c>
      <c r="J1458" s="75">
        <v>1457</v>
      </c>
      <c r="K1458" s="72">
        <f t="shared" si="112"/>
        <v>16378.694920241158</v>
      </c>
      <c r="L1458" s="72">
        <f t="shared" si="113"/>
        <v>1186.4930951859124</v>
      </c>
      <c r="M1458" s="72">
        <f t="shared" si="114"/>
        <v>4.7916586678809173E-2</v>
      </c>
      <c r="N1458" s="72" t="e">
        <f>IF(VLOOKUP(B1458,[1]Sheet1!$B$2:$G$553,6,FALSE)=0,"",L1458)</f>
        <v>#N/A</v>
      </c>
      <c r="O1458" s="72" t="e">
        <f>IF(VLOOKUP($B1458,[1]Sheet1!$C$2:$G$553,5,FALSE)=0,"",$L1458)</f>
        <v>#N/A</v>
      </c>
      <c r="P1458" s="72" t="e">
        <f>IF(VLOOKUP($B1458,[1]Sheet1!$D$2:$G$553,4,FALSE)=0,"",$L1458)</f>
        <v>#N/A</v>
      </c>
      <c r="Q1458" s="72" t="e">
        <f>IF(VLOOKUP($B1458,[1]Sheet1!$E$2:$G$553,3,FALSE)=0,"",$L1458)</f>
        <v>#N/A</v>
      </c>
      <c r="R1458" s="72" t="e">
        <f>IF(VLOOKUP($B1458,[1]Sheet1!$F$2:$G$553,2,FALSE)=0,"",$L1458)</f>
        <v>#N/A</v>
      </c>
      <c r="S1458" s="72" t="e">
        <f>COUNTIF([1]isolation_zones!$H$2:$H$1182,conductor_pz_summary_hftd_23_re!B1458)</f>
        <v>#VALUE!</v>
      </c>
    </row>
    <row r="1459" spans="1:19" x14ac:dyDescent="0.25">
      <c r="A1459" s="70">
        <v>2196</v>
      </c>
      <c r="B1459" s="71" t="s">
        <v>2385</v>
      </c>
      <c r="C1459" s="72">
        <v>182541101</v>
      </c>
      <c r="D1459" s="72" t="s">
        <v>789</v>
      </c>
      <c r="E1459" s="72">
        <v>41006.574185768601</v>
      </c>
      <c r="F1459" s="72">
        <f t="shared" si="110"/>
        <v>25.485751513840025</v>
      </c>
      <c r="G1459" s="73">
        <v>253</v>
      </c>
      <c r="H1459" s="72">
        <f t="shared" si="111"/>
        <v>7.6490497201651078</v>
      </c>
      <c r="I1459" s="74">
        <v>3.02333981034194E-2</v>
      </c>
      <c r="J1459" s="75">
        <v>1458</v>
      </c>
      <c r="K1459" s="72">
        <f t="shared" si="112"/>
        <v>16404.180671754999</v>
      </c>
      <c r="L1459" s="72">
        <f t="shared" si="113"/>
        <v>1178.8440454657473</v>
      </c>
      <c r="M1459" s="72">
        <f t="shared" si="114"/>
        <v>4.7607679399522075E-2</v>
      </c>
      <c r="N1459" s="72" t="e">
        <f>IF(VLOOKUP(B1459,[1]Sheet1!$B$2:$G$553,6,FALSE)=0,"",L1459)</f>
        <v>#N/A</v>
      </c>
      <c r="O1459" s="72" t="e">
        <f>IF(VLOOKUP($B1459,[1]Sheet1!$C$2:$G$553,5,FALSE)=0,"",$L1459)</f>
        <v>#N/A</v>
      </c>
      <c r="P1459" s="72" t="e">
        <f>IF(VLOOKUP($B1459,[1]Sheet1!$D$2:$G$553,4,FALSE)=0,"",$L1459)</f>
        <v>#N/A</v>
      </c>
      <c r="Q1459" s="72" t="e">
        <f>IF(VLOOKUP($B1459,[1]Sheet1!$E$2:$G$553,3,FALSE)=0,"",$L1459)</f>
        <v>#N/A</v>
      </c>
      <c r="R1459" s="72" t="e">
        <f>IF(VLOOKUP($B1459,[1]Sheet1!$F$2:$G$553,2,FALSE)=0,"",$L1459)</f>
        <v>#N/A</v>
      </c>
      <c r="S1459" s="72" t="e">
        <f>COUNTIF([1]isolation_zones!$H$2:$H$1182,conductor_pz_summary_hftd_23_re!B1459)</f>
        <v>#VALUE!</v>
      </c>
    </row>
    <row r="1460" spans="1:19" x14ac:dyDescent="0.25">
      <c r="A1460" s="70">
        <v>6596</v>
      </c>
      <c r="B1460" s="71" t="s">
        <v>3736</v>
      </c>
      <c r="C1460" s="72">
        <v>83481110</v>
      </c>
      <c r="D1460" s="72" t="s">
        <v>113</v>
      </c>
      <c r="E1460" s="72">
        <v>10545.448845000899</v>
      </c>
      <c r="F1460" s="72">
        <f t="shared" si="110"/>
        <v>6.5540390584219388</v>
      </c>
      <c r="G1460" s="73">
        <v>62</v>
      </c>
      <c r="H1460" s="72">
        <f t="shared" si="111"/>
        <v>1.8705909014771911</v>
      </c>
      <c r="I1460" s="74">
        <v>3.01708209915676E-2</v>
      </c>
      <c r="J1460" s="75">
        <v>1459</v>
      </c>
      <c r="K1460" s="72">
        <f t="shared" si="112"/>
        <v>16410.73471081342</v>
      </c>
      <c r="L1460" s="72">
        <f t="shared" si="113"/>
        <v>1176.97345456427</v>
      </c>
      <c r="M1460" s="72">
        <f t="shared" si="114"/>
        <v>4.7532135486595059E-2</v>
      </c>
      <c r="N1460" s="72" t="e">
        <f>IF(VLOOKUP(B1460,[1]Sheet1!$B$2:$G$553,6,FALSE)=0,"",L1460)</f>
        <v>#N/A</v>
      </c>
      <c r="O1460" s="72" t="e">
        <f>IF(VLOOKUP($B1460,[1]Sheet1!$C$2:$G$553,5,FALSE)=0,"",$L1460)</f>
        <v>#N/A</v>
      </c>
      <c r="P1460" s="72" t="e">
        <f>IF(VLOOKUP($B1460,[1]Sheet1!$D$2:$G$553,4,FALSE)=0,"",$L1460)</f>
        <v>#N/A</v>
      </c>
      <c r="Q1460" s="72" t="e">
        <f>IF(VLOOKUP($B1460,[1]Sheet1!$E$2:$G$553,3,FALSE)=0,"",$L1460)</f>
        <v>#N/A</v>
      </c>
      <c r="R1460" s="72" t="e">
        <f>IF(VLOOKUP($B1460,[1]Sheet1!$F$2:$G$553,2,FALSE)=0,"",$L1460)</f>
        <v>#N/A</v>
      </c>
      <c r="S1460" s="72" t="e">
        <f>COUNTIF([1]isolation_zones!$H$2:$H$1182,conductor_pz_summary_hftd_23_re!B1460)</f>
        <v>#VALUE!</v>
      </c>
    </row>
    <row r="1461" spans="1:19" x14ac:dyDescent="0.25">
      <c r="A1461" s="70">
        <v>6029</v>
      </c>
      <c r="B1461" s="71" t="s">
        <v>6147</v>
      </c>
      <c r="C1461" s="72">
        <v>103461101</v>
      </c>
      <c r="D1461" s="72" t="s">
        <v>1436</v>
      </c>
      <c r="E1461" s="72">
        <v>16715.240517533399</v>
      </c>
      <c r="F1461" s="72">
        <f t="shared" si="110"/>
        <v>10.388589507478805</v>
      </c>
      <c r="G1461" s="73">
        <v>152</v>
      </c>
      <c r="H1461" s="72">
        <f t="shared" si="111"/>
        <v>4.5608317284335431</v>
      </c>
      <c r="I1461" s="74">
        <v>3.0005471897589099E-2</v>
      </c>
      <c r="J1461" s="75">
        <v>1460</v>
      </c>
      <c r="K1461" s="72">
        <f t="shared" si="112"/>
        <v>16421.123300320898</v>
      </c>
      <c r="L1461" s="72">
        <f t="shared" si="113"/>
        <v>1172.4126228358364</v>
      </c>
      <c r="M1461" s="72">
        <f t="shared" si="114"/>
        <v>4.734794605495854E-2</v>
      </c>
      <c r="N1461" s="72">
        <f>IF(VLOOKUP(B1461,[1]Sheet1!$B$2:$G$553,6,FALSE)=0,"",L1461)</f>
        <v>1172.4126228358364</v>
      </c>
      <c r="O1461" s="72" t="e">
        <f>IF(VLOOKUP($B1461,[1]Sheet1!$C$2:$G$553,5,FALSE)=0,"",$L1461)</f>
        <v>#N/A</v>
      </c>
      <c r="P1461" s="72" t="e">
        <f>IF(VLOOKUP($B1461,[1]Sheet1!$D$2:$G$553,4,FALSE)=0,"",$L1461)</f>
        <v>#N/A</v>
      </c>
      <c r="Q1461" s="72" t="e">
        <f>IF(VLOOKUP($B1461,[1]Sheet1!$E$2:$G$553,3,FALSE)=0,"",$L1461)</f>
        <v>#N/A</v>
      </c>
      <c r="R1461" s="72" t="e">
        <f>IF(VLOOKUP($B1461,[1]Sheet1!$F$2:$G$553,2,FALSE)=0,"",$L1461)</f>
        <v>#N/A</v>
      </c>
      <c r="S1461" s="72" t="e">
        <f>COUNTIF([1]isolation_zones!$H$2:$H$1182,conductor_pz_summary_hftd_23_re!B1461)</f>
        <v>#VALUE!</v>
      </c>
    </row>
    <row r="1462" spans="1:19" x14ac:dyDescent="0.25">
      <c r="A1462" s="70">
        <v>3261</v>
      </c>
      <c r="B1462" s="71" t="s">
        <v>2246</v>
      </c>
      <c r="C1462" s="72">
        <v>103132101</v>
      </c>
      <c r="D1462" s="72" t="s">
        <v>285</v>
      </c>
      <c r="E1462" s="72">
        <v>4545.92640716592</v>
      </c>
      <c r="F1462" s="72">
        <f t="shared" si="110"/>
        <v>2.8253116265791922</v>
      </c>
      <c r="G1462" s="73">
        <v>60</v>
      </c>
      <c r="H1462" s="72">
        <f t="shared" si="111"/>
        <v>1.795949985157524</v>
      </c>
      <c r="I1462" s="74">
        <v>2.9932499752625401E-2</v>
      </c>
      <c r="J1462" s="75">
        <v>1461</v>
      </c>
      <c r="K1462" s="72">
        <f t="shared" si="112"/>
        <v>16423.948611947479</v>
      </c>
      <c r="L1462" s="72">
        <f t="shared" si="113"/>
        <v>1170.6166728506789</v>
      </c>
      <c r="M1462" s="72">
        <f t="shared" si="114"/>
        <v>4.727541651940223E-2</v>
      </c>
      <c r="N1462" s="72" t="e">
        <f>IF(VLOOKUP(B1462,[1]Sheet1!$B$2:$G$553,6,FALSE)=0,"",L1462)</f>
        <v>#N/A</v>
      </c>
      <c r="O1462" s="72" t="e">
        <f>IF(VLOOKUP($B1462,[1]Sheet1!$C$2:$G$553,5,FALSE)=0,"",$L1462)</f>
        <v>#N/A</v>
      </c>
      <c r="P1462" s="72" t="e">
        <f>IF(VLOOKUP($B1462,[1]Sheet1!$D$2:$G$553,4,FALSE)=0,"",$L1462)</f>
        <v>#N/A</v>
      </c>
      <c r="Q1462" s="72" t="e">
        <f>IF(VLOOKUP($B1462,[1]Sheet1!$E$2:$G$553,3,FALSE)=0,"",$L1462)</f>
        <v>#N/A</v>
      </c>
      <c r="R1462" s="72" t="e">
        <f>IF(VLOOKUP($B1462,[1]Sheet1!$F$2:$G$553,2,FALSE)=0,"",$L1462)</f>
        <v>#N/A</v>
      </c>
      <c r="S1462" s="72" t="e">
        <f>COUNTIF([1]isolation_zones!$H$2:$H$1182,conductor_pz_summary_hftd_23_re!B1462)</f>
        <v>#VALUE!</v>
      </c>
    </row>
    <row r="1463" spans="1:19" x14ac:dyDescent="0.25">
      <c r="A1463" s="70">
        <v>4399</v>
      </c>
      <c r="B1463" s="71" t="s">
        <v>2757</v>
      </c>
      <c r="C1463" s="72">
        <v>153082106</v>
      </c>
      <c r="D1463" s="72" t="s">
        <v>420</v>
      </c>
      <c r="E1463" s="72">
        <v>34339.9089454485</v>
      </c>
      <c r="F1463" s="72">
        <f t="shared" si="110"/>
        <v>21.342392135145122</v>
      </c>
      <c r="G1463" s="73">
        <v>238</v>
      </c>
      <c r="H1463" s="72">
        <f t="shared" si="111"/>
        <v>7.1229641772784831</v>
      </c>
      <c r="I1463" s="74">
        <v>2.9928420912934801E-2</v>
      </c>
      <c r="J1463" s="75">
        <v>1462</v>
      </c>
      <c r="K1463" s="72">
        <f t="shared" si="112"/>
        <v>16445.291004082625</v>
      </c>
      <c r="L1463" s="72">
        <f t="shared" si="113"/>
        <v>1163.4937086734005</v>
      </c>
      <c r="M1463" s="72">
        <f t="shared" si="114"/>
        <v>4.6987755232711696E-2</v>
      </c>
      <c r="N1463" s="72" t="e">
        <f>IF(VLOOKUP(B1463,[1]Sheet1!$B$2:$G$553,6,FALSE)=0,"",L1463)</f>
        <v>#N/A</v>
      </c>
      <c r="O1463" s="72" t="e">
        <f>IF(VLOOKUP($B1463,[1]Sheet1!$C$2:$G$553,5,FALSE)=0,"",$L1463)</f>
        <v>#N/A</v>
      </c>
      <c r="P1463" s="72" t="e">
        <f>IF(VLOOKUP($B1463,[1]Sheet1!$D$2:$G$553,4,FALSE)=0,"",$L1463)</f>
        <v>#N/A</v>
      </c>
      <c r="Q1463" s="72" t="e">
        <f>IF(VLOOKUP($B1463,[1]Sheet1!$E$2:$G$553,3,FALSE)=0,"",$L1463)</f>
        <v>#N/A</v>
      </c>
      <c r="R1463" s="72" t="e">
        <f>IF(VLOOKUP($B1463,[1]Sheet1!$F$2:$G$553,2,FALSE)=0,"",$L1463)</f>
        <v>#N/A</v>
      </c>
      <c r="S1463" s="72" t="e">
        <f>COUNTIF([1]isolation_zones!$H$2:$H$1182,conductor_pz_summary_hftd_23_re!B1463)</f>
        <v>#VALUE!</v>
      </c>
    </row>
    <row r="1464" spans="1:19" x14ac:dyDescent="0.25">
      <c r="A1464" s="70">
        <v>10240</v>
      </c>
      <c r="B1464" s="71" t="s">
        <v>6148</v>
      </c>
      <c r="C1464" s="72">
        <v>83182105</v>
      </c>
      <c r="D1464" s="72" t="s">
        <v>1518</v>
      </c>
      <c r="E1464" s="72">
        <v>1147.9573166791499</v>
      </c>
      <c r="F1464" s="72">
        <f t="shared" si="110"/>
        <v>0.71346010980680541</v>
      </c>
      <c r="G1464" s="73">
        <v>5</v>
      </c>
      <c r="H1464" s="72">
        <f t="shared" si="111"/>
        <v>0.14946577392292901</v>
      </c>
      <c r="I1464" s="74">
        <v>2.9893154784585801E-2</v>
      </c>
      <c r="J1464" s="75">
        <v>1463</v>
      </c>
      <c r="K1464" s="72">
        <f t="shared" si="112"/>
        <v>16446.004464192432</v>
      </c>
      <c r="L1464" s="72">
        <f t="shared" si="113"/>
        <v>1163.3442428994776</v>
      </c>
      <c r="M1464" s="72">
        <f t="shared" si="114"/>
        <v>4.6981719049491791E-2</v>
      </c>
      <c r="N1464" s="72" t="e">
        <f>IF(VLOOKUP(B1464,[1]Sheet1!$B$2:$G$553,6,FALSE)=0,"",L1464)</f>
        <v>#N/A</v>
      </c>
      <c r="O1464" s="72" t="e">
        <f>IF(VLOOKUP($B1464,[1]Sheet1!$C$2:$G$553,5,FALSE)=0,"",$L1464)</f>
        <v>#N/A</v>
      </c>
      <c r="P1464" s="72" t="e">
        <f>IF(VLOOKUP($B1464,[1]Sheet1!$D$2:$G$553,4,FALSE)=0,"",$L1464)</f>
        <v>#N/A</v>
      </c>
      <c r="Q1464" s="72" t="e">
        <f>IF(VLOOKUP($B1464,[1]Sheet1!$E$2:$G$553,3,FALSE)=0,"",$L1464)</f>
        <v>#N/A</v>
      </c>
      <c r="R1464" s="72" t="e">
        <f>IF(VLOOKUP($B1464,[1]Sheet1!$F$2:$G$553,2,FALSE)=0,"",$L1464)</f>
        <v>#N/A</v>
      </c>
      <c r="S1464" s="72" t="e">
        <f>COUNTIF([1]isolation_zones!$H$2:$H$1182,conductor_pz_summary_hftd_23_re!B1464)</f>
        <v>#VALUE!</v>
      </c>
    </row>
    <row r="1465" spans="1:19" x14ac:dyDescent="0.25">
      <c r="A1465" s="70">
        <v>5361</v>
      </c>
      <c r="B1465" s="71" t="s">
        <v>3254</v>
      </c>
      <c r="C1465" s="72">
        <v>192401101</v>
      </c>
      <c r="D1465" s="72" t="s">
        <v>373</v>
      </c>
      <c r="E1465" s="72">
        <v>29750.1977758385</v>
      </c>
      <c r="F1465" s="72">
        <f t="shared" si="110"/>
        <v>18.489868101826289</v>
      </c>
      <c r="G1465" s="73">
        <v>162</v>
      </c>
      <c r="H1465" s="72">
        <f t="shared" si="111"/>
        <v>4.8396883297240079</v>
      </c>
      <c r="I1465" s="74">
        <v>2.9874619319284E-2</v>
      </c>
      <c r="J1465" s="75">
        <v>1464</v>
      </c>
      <c r="K1465" s="72">
        <f t="shared" si="112"/>
        <v>16464.49433229426</v>
      </c>
      <c r="L1465" s="72">
        <f t="shared" si="113"/>
        <v>1158.5045545697537</v>
      </c>
      <c r="M1465" s="72">
        <f t="shared" si="114"/>
        <v>4.6786267979198541E-2</v>
      </c>
      <c r="N1465" s="72" t="e">
        <f>IF(VLOOKUP(B1465,[1]Sheet1!$B$2:$G$553,6,FALSE)=0,"",L1465)</f>
        <v>#N/A</v>
      </c>
      <c r="O1465" s="72" t="e">
        <f>IF(VLOOKUP($B1465,[1]Sheet1!$C$2:$G$553,5,FALSE)=0,"",$L1465)</f>
        <v>#N/A</v>
      </c>
      <c r="P1465" s="72" t="e">
        <f>IF(VLOOKUP($B1465,[1]Sheet1!$D$2:$G$553,4,FALSE)=0,"",$L1465)</f>
        <v>#N/A</v>
      </c>
      <c r="Q1465" s="72" t="e">
        <f>IF(VLOOKUP($B1465,[1]Sheet1!$E$2:$G$553,3,FALSE)=0,"",$L1465)</f>
        <v>#N/A</v>
      </c>
      <c r="R1465" s="72" t="e">
        <f>IF(VLOOKUP($B1465,[1]Sheet1!$F$2:$G$553,2,FALSE)=0,"",$L1465)</f>
        <v>#N/A</v>
      </c>
      <c r="S1465" s="72" t="e">
        <f>COUNTIF([1]isolation_zones!$H$2:$H$1182,conductor_pz_summary_hftd_23_re!B1465)</f>
        <v>#VALUE!</v>
      </c>
    </row>
    <row r="1466" spans="1:19" x14ac:dyDescent="0.25">
      <c r="A1466" s="70">
        <v>5027</v>
      </c>
      <c r="B1466" s="71" t="s">
        <v>4729</v>
      </c>
      <c r="C1466" s="72">
        <v>163781704</v>
      </c>
      <c r="D1466" s="72" t="s">
        <v>1010</v>
      </c>
      <c r="E1466" s="72">
        <v>11785.984708100599</v>
      </c>
      <c r="F1466" s="72">
        <f t="shared" si="110"/>
        <v>7.3250371088257298</v>
      </c>
      <c r="G1466" s="73">
        <v>145</v>
      </c>
      <c r="H1466" s="72">
        <f t="shared" si="111"/>
        <v>4.3312176845556261</v>
      </c>
      <c r="I1466" s="74">
        <v>2.98704667900388E-2</v>
      </c>
      <c r="J1466" s="75">
        <v>1465</v>
      </c>
      <c r="K1466" s="72">
        <f t="shared" si="112"/>
        <v>16471.819369403085</v>
      </c>
      <c r="L1466" s="72">
        <f t="shared" si="113"/>
        <v>1154.1733368851981</v>
      </c>
      <c r="M1466" s="72">
        <f t="shared" si="114"/>
        <v>4.661135152292175E-2</v>
      </c>
      <c r="N1466" s="72" t="e">
        <f>IF(VLOOKUP(B1466,[1]Sheet1!$B$2:$G$553,6,FALSE)=0,"",L1466)</f>
        <v>#N/A</v>
      </c>
      <c r="O1466" s="72" t="e">
        <f>IF(VLOOKUP($B1466,[1]Sheet1!$C$2:$G$553,5,FALSE)=0,"",$L1466)</f>
        <v>#N/A</v>
      </c>
      <c r="P1466" s="72" t="e">
        <f>IF(VLOOKUP($B1466,[1]Sheet1!$D$2:$G$553,4,FALSE)=0,"",$L1466)</f>
        <v>#N/A</v>
      </c>
      <c r="Q1466" s="72" t="e">
        <f>IF(VLOOKUP($B1466,[1]Sheet1!$E$2:$G$553,3,FALSE)=0,"",$L1466)</f>
        <v>#N/A</v>
      </c>
      <c r="R1466" s="72" t="e">
        <f>IF(VLOOKUP($B1466,[1]Sheet1!$F$2:$G$553,2,FALSE)=0,"",$L1466)</f>
        <v>#N/A</v>
      </c>
      <c r="S1466" s="72" t="e">
        <f>COUNTIF([1]isolation_zones!$H$2:$H$1182,conductor_pz_summary_hftd_23_re!B1466)</f>
        <v>#VALUE!</v>
      </c>
    </row>
    <row r="1467" spans="1:19" x14ac:dyDescent="0.25">
      <c r="A1467" s="70">
        <v>9000</v>
      </c>
      <c r="B1467" s="71" t="s">
        <v>6149</v>
      </c>
      <c r="C1467" s="72">
        <v>14091108</v>
      </c>
      <c r="D1467" s="72" t="s">
        <v>55</v>
      </c>
      <c r="E1467" s="72">
        <v>12716.2407461038</v>
      </c>
      <c r="F1467" s="72">
        <f t="shared" si="110"/>
        <v>7.9031949944709758</v>
      </c>
      <c r="G1467" s="73">
        <v>72</v>
      </c>
      <c r="H1467" s="72">
        <f t="shared" si="111"/>
        <v>2.1419322615886465</v>
      </c>
      <c r="I1467" s="74">
        <v>2.9749059188731199E-2</v>
      </c>
      <c r="J1467" s="75">
        <v>1466</v>
      </c>
      <c r="K1467" s="72">
        <f t="shared" si="112"/>
        <v>16479.722564397554</v>
      </c>
      <c r="L1467" s="72">
        <f t="shared" si="113"/>
        <v>1152.0314046236094</v>
      </c>
      <c r="M1467" s="72">
        <f t="shared" si="114"/>
        <v>4.6524849474752251E-2</v>
      </c>
      <c r="N1467" s="72">
        <f>IF(VLOOKUP(B1467,[1]Sheet1!$B$2:$G$553,6,FALSE)=0,"",L1467)</f>
        <v>1152.0314046236094</v>
      </c>
      <c r="O1467" s="72" t="e">
        <f>IF(VLOOKUP($B1467,[1]Sheet1!$C$2:$G$553,5,FALSE)=0,"",$L1467)</f>
        <v>#N/A</v>
      </c>
      <c r="P1467" s="72" t="e">
        <f>IF(VLOOKUP($B1467,[1]Sheet1!$D$2:$G$553,4,FALSE)=0,"",$L1467)</f>
        <v>#N/A</v>
      </c>
      <c r="Q1467" s="72" t="e">
        <f>IF(VLOOKUP($B1467,[1]Sheet1!$E$2:$G$553,3,FALSE)=0,"",$L1467)</f>
        <v>#N/A</v>
      </c>
      <c r="R1467" s="72" t="e">
        <f>IF(VLOOKUP($B1467,[1]Sheet1!$F$2:$G$553,2,FALSE)=0,"",$L1467)</f>
        <v>#N/A</v>
      </c>
      <c r="S1467" s="72" t="e">
        <f>COUNTIF([1]isolation_zones!$H$2:$H$1182,conductor_pz_summary_hftd_23_re!B1467)</f>
        <v>#VALUE!</v>
      </c>
    </row>
    <row r="1468" spans="1:19" x14ac:dyDescent="0.25">
      <c r="A1468" s="70">
        <v>3972</v>
      </c>
      <c r="B1468" s="71" t="s">
        <v>6150</v>
      </c>
      <c r="C1468" s="72">
        <v>162991103</v>
      </c>
      <c r="D1468" s="72" t="s">
        <v>1192</v>
      </c>
      <c r="E1468" s="72">
        <v>1063.5847719526901</v>
      </c>
      <c r="F1468" s="72">
        <f t="shared" si="110"/>
        <v>0.66102223241310754</v>
      </c>
      <c r="G1468" s="73">
        <v>56</v>
      </c>
      <c r="H1468" s="72">
        <f t="shared" si="111"/>
        <v>1.6648339190418489</v>
      </c>
      <c r="I1468" s="74">
        <v>2.97291771257473E-2</v>
      </c>
      <c r="J1468" s="75">
        <v>1467</v>
      </c>
      <c r="K1468" s="72">
        <f t="shared" si="112"/>
        <v>16480.383586629967</v>
      </c>
      <c r="L1468" s="72">
        <f t="shared" si="113"/>
        <v>1150.3665707045675</v>
      </c>
      <c r="M1468" s="72">
        <f t="shared" si="114"/>
        <v>4.6457615068491255E-2</v>
      </c>
      <c r="N1468" s="72" t="e">
        <f>IF(VLOOKUP(B1468,[1]Sheet1!$B$2:$G$553,6,FALSE)=0,"",L1468)</f>
        <v>#N/A</v>
      </c>
      <c r="O1468" s="72" t="e">
        <f>IF(VLOOKUP($B1468,[1]Sheet1!$C$2:$G$553,5,FALSE)=0,"",$L1468)</f>
        <v>#N/A</v>
      </c>
      <c r="P1468" s="72" t="e">
        <f>IF(VLOOKUP($B1468,[1]Sheet1!$D$2:$G$553,4,FALSE)=0,"",$L1468)</f>
        <v>#N/A</v>
      </c>
      <c r="Q1468" s="72" t="e">
        <f>IF(VLOOKUP($B1468,[1]Sheet1!$E$2:$G$553,3,FALSE)=0,"",$L1468)</f>
        <v>#N/A</v>
      </c>
      <c r="R1468" s="72" t="e">
        <f>IF(VLOOKUP($B1468,[1]Sheet1!$F$2:$G$553,2,FALSE)=0,"",$L1468)</f>
        <v>#N/A</v>
      </c>
      <c r="S1468" s="72" t="e">
        <f>COUNTIF([1]isolation_zones!$H$2:$H$1182,conductor_pz_summary_hftd_23_re!B1468)</f>
        <v>#VALUE!</v>
      </c>
    </row>
    <row r="1469" spans="1:19" x14ac:dyDescent="0.25">
      <c r="A1469" s="70">
        <v>5038</v>
      </c>
      <c r="B1469" s="71" t="s">
        <v>2324</v>
      </c>
      <c r="C1469" s="72">
        <v>42571102</v>
      </c>
      <c r="D1469" s="72" t="s">
        <v>49</v>
      </c>
      <c r="E1469" s="72">
        <v>7062.7077113742198</v>
      </c>
      <c r="F1469" s="72">
        <f t="shared" si="110"/>
        <v>4.3895013743780114</v>
      </c>
      <c r="G1469" s="73">
        <v>171</v>
      </c>
      <c r="H1469" s="72">
        <f t="shared" si="111"/>
        <v>5.0779769564985981</v>
      </c>
      <c r="I1469" s="74">
        <v>2.9695771675430398E-2</v>
      </c>
      <c r="J1469" s="75">
        <v>1468</v>
      </c>
      <c r="K1469" s="72">
        <f t="shared" si="112"/>
        <v>16484.773088004345</v>
      </c>
      <c r="L1469" s="72">
        <f t="shared" si="113"/>
        <v>1145.2885937480689</v>
      </c>
      <c r="M1469" s="72">
        <f t="shared" si="114"/>
        <v>4.6252540699347172E-2</v>
      </c>
      <c r="N1469" s="72" t="e">
        <f>IF(VLOOKUP(B1469,[1]Sheet1!$B$2:$G$553,6,FALSE)=0,"",L1469)</f>
        <v>#N/A</v>
      </c>
      <c r="O1469" s="72" t="e">
        <f>IF(VLOOKUP($B1469,[1]Sheet1!$C$2:$G$553,5,FALSE)=0,"",$L1469)</f>
        <v>#N/A</v>
      </c>
      <c r="P1469" s="72" t="e">
        <f>IF(VLOOKUP($B1469,[1]Sheet1!$D$2:$G$553,4,FALSE)=0,"",$L1469)</f>
        <v>#N/A</v>
      </c>
      <c r="Q1469" s="72" t="e">
        <f>IF(VLOOKUP($B1469,[1]Sheet1!$E$2:$G$553,3,FALSE)=0,"",$L1469)</f>
        <v>#N/A</v>
      </c>
      <c r="R1469" s="72" t="e">
        <f>IF(VLOOKUP($B1469,[1]Sheet1!$F$2:$G$553,2,FALSE)=0,"",$L1469)</f>
        <v>#N/A</v>
      </c>
      <c r="S1469" s="72" t="e">
        <f>COUNTIF([1]isolation_zones!$H$2:$H$1182,conductor_pz_summary_hftd_23_re!B1469)</f>
        <v>#VALUE!</v>
      </c>
    </row>
    <row r="1470" spans="1:19" x14ac:dyDescent="0.25">
      <c r="A1470" s="70">
        <v>8758</v>
      </c>
      <c r="B1470" s="71" t="s">
        <v>6151</v>
      </c>
      <c r="C1470" s="72">
        <v>63681103</v>
      </c>
      <c r="D1470" s="72" t="s">
        <v>446</v>
      </c>
      <c r="E1470" s="72">
        <v>142.51093589679201</v>
      </c>
      <c r="F1470" s="72">
        <f t="shared" si="110"/>
        <v>8.8571122372151645E-2</v>
      </c>
      <c r="G1470" s="73">
        <v>96</v>
      </c>
      <c r="H1470" s="72">
        <f t="shared" si="111"/>
        <v>2.849804557231344</v>
      </c>
      <c r="I1470" s="74">
        <v>2.9685464137826498E-2</v>
      </c>
      <c r="J1470" s="75">
        <v>1469</v>
      </c>
      <c r="K1470" s="72">
        <f t="shared" si="112"/>
        <v>16484.861659126716</v>
      </c>
      <c r="L1470" s="72">
        <f t="shared" si="113"/>
        <v>1142.4387891908375</v>
      </c>
      <c r="M1470" s="72">
        <f t="shared" si="114"/>
        <v>4.6137451190914051E-2</v>
      </c>
      <c r="N1470" s="72" t="e">
        <f>IF(VLOOKUP(B1470,[1]Sheet1!$B$2:$G$553,6,FALSE)=0,"",L1470)</f>
        <v>#N/A</v>
      </c>
      <c r="O1470" s="72" t="e">
        <f>IF(VLOOKUP($B1470,[1]Sheet1!$C$2:$G$553,5,FALSE)=0,"",$L1470)</f>
        <v>#N/A</v>
      </c>
      <c r="P1470" s="72" t="e">
        <f>IF(VLOOKUP($B1470,[1]Sheet1!$D$2:$G$553,4,FALSE)=0,"",$L1470)</f>
        <v>#N/A</v>
      </c>
      <c r="Q1470" s="72" t="e">
        <f>IF(VLOOKUP($B1470,[1]Sheet1!$E$2:$G$553,3,FALSE)=0,"",$L1470)</f>
        <v>#N/A</v>
      </c>
      <c r="R1470" s="72" t="e">
        <f>IF(VLOOKUP($B1470,[1]Sheet1!$F$2:$G$553,2,FALSE)=0,"",$L1470)</f>
        <v>#N/A</v>
      </c>
      <c r="S1470" s="72" t="e">
        <f>COUNTIF([1]isolation_zones!$H$2:$H$1182,conductor_pz_summary_hftd_23_re!B1470)</f>
        <v>#VALUE!</v>
      </c>
    </row>
    <row r="1471" spans="1:19" x14ac:dyDescent="0.25">
      <c r="A1471" s="70">
        <v>10009</v>
      </c>
      <c r="B1471" s="71" t="s">
        <v>4294</v>
      </c>
      <c r="C1471" s="72">
        <v>103521103</v>
      </c>
      <c r="D1471" s="72" t="s">
        <v>1466</v>
      </c>
      <c r="E1471" s="72">
        <v>1149.59795650768</v>
      </c>
      <c r="F1471" s="72">
        <f t="shared" si="110"/>
        <v>0.71447977408805474</v>
      </c>
      <c r="G1471" s="73">
        <v>15</v>
      </c>
      <c r="H1471" s="72">
        <f t="shared" si="111"/>
        <v>0.44471444522454001</v>
      </c>
      <c r="I1471" s="74">
        <v>2.9647629681635999E-2</v>
      </c>
      <c r="J1471" s="75">
        <v>1470</v>
      </c>
      <c r="K1471" s="72">
        <f t="shared" si="112"/>
        <v>16485.576138900804</v>
      </c>
      <c r="L1471" s="72">
        <f t="shared" si="113"/>
        <v>1141.994074745613</v>
      </c>
      <c r="M1471" s="72">
        <f t="shared" si="114"/>
        <v>4.6119491374419223E-2</v>
      </c>
      <c r="N1471" s="72" t="e">
        <f>IF(VLOOKUP(B1471,[1]Sheet1!$B$2:$G$553,6,FALSE)=0,"",L1471)</f>
        <v>#N/A</v>
      </c>
      <c r="O1471" s="72" t="e">
        <f>IF(VLOOKUP($B1471,[1]Sheet1!$C$2:$G$553,5,FALSE)=0,"",$L1471)</f>
        <v>#N/A</v>
      </c>
      <c r="P1471" s="72" t="e">
        <f>IF(VLOOKUP($B1471,[1]Sheet1!$D$2:$G$553,4,FALSE)=0,"",$L1471)</f>
        <v>#N/A</v>
      </c>
      <c r="Q1471" s="72" t="e">
        <f>IF(VLOOKUP($B1471,[1]Sheet1!$E$2:$G$553,3,FALSE)=0,"",$L1471)</f>
        <v>#N/A</v>
      </c>
      <c r="R1471" s="72" t="e">
        <f>IF(VLOOKUP($B1471,[1]Sheet1!$F$2:$G$553,2,FALSE)=0,"",$L1471)</f>
        <v>#N/A</v>
      </c>
      <c r="S1471" s="72" t="e">
        <f>COUNTIF([1]isolation_zones!$H$2:$H$1182,conductor_pz_summary_hftd_23_re!B1471)</f>
        <v>#VALUE!</v>
      </c>
    </row>
    <row r="1472" spans="1:19" x14ac:dyDescent="0.25">
      <c r="A1472" s="70">
        <v>944</v>
      </c>
      <c r="B1472" s="71" t="s">
        <v>3056</v>
      </c>
      <c r="C1472" s="72">
        <v>163351703</v>
      </c>
      <c r="D1472" s="72" t="s">
        <v>593</v>
      </c>
      <c r="E1472" s="72">
        <v>30550.9365525393</v>
      </c>
      <c r="F1472" s="72">
        <f t="shared" si="110"/>
        <v>18.987530486351336</v>
      </c>
      <c r="G1472" s="73">
        <v>199</v>
      </c>
      <c r="H1472" s="72">
        <f t="shared" si="111"/>
        <v>5.8832243707713952</v>
      </c>
      <c r="I1472" s="74">
        <v>2.9563941561665301E-2</v>
      </c>
      <c r="J1472" s="75">
        <v>1471</v>
      </c>
      <c r="K1472" s="72">
        <f t="shared" si="112"/>
        <v>16504.563669387157</v>
      </c>
      <c r="L1472" s="72">
        <f t="shared" si="113"/>
        <v>1136.1108503748417</v>
      </c>
      <c r="M1472" s="72">
        <f t="shared" si="114"/>
        <v>4.5881897045672811E-2</v>
      </c>
      <c r="N1472" s="72" t="e">
        <f>IF(VLOOKUP(B1472,[1]Sheet1!$B$2:$G$553,6,FALSE)=0,"",L1472)</f>
        <v>#N/A</v>
      </c>
      <c r="O1472" s="72" t="e">
        <f>IF(VLOOKUP($B1472,[1]Sheet1!$C$2:$G$553,5,FALSE)=0,"",$L1472)</f>
        <v>#N/A</v>
      </c>
      <c r="P1472" s="72" t="e">
        <f>IF(VLOOKUP($B1472,[1]Sheet1!$D$2:$G$553,4,FALSE)=0,"",$L1472)</f>
        <v>#N/A</v>
      </c>
      <c r="Q1472" s="72" t="e">
        <f>IF(VLOOKUP($B1472,[1]Sheet1!$E$2:$G$553,3,FALSE)=0,"",$L1472)</f>
        <v>#N/A</v>
      </c>
      <c r="R1472" s="72" t="e">
        <f>IF(VLOOKUP($B1472,[1]Sheet1!$F$2:$G$553,2,FALSE)=0,"",$L1472)</f>
        <v>#N/A</v>
      </c>
      <c r="S1472" s="72" t="e">
        <f>COUNTIF([1]isolation_zones!$H$2:$H$1182,conductor_pz_summary_hftd_23_re!B1472)</f>
        <v>#VALUE!</v>
      </c>
    </row>
    <row r="1473" spans="1:19" x14ac:dyDescent="0.25">
      <c r="A1473" s="70">
        <v>5754</v>
      </c>
      <c r="B1473" s="71" t="s">
        <v>3603</v>
      </c>
      <c r="C1473" s="72">
        <v>182721102</v>
      </c>
      <c r="D1473" s="72" t="s">
        <v>643</v>
      </c>
      <c r="E1473" s="72">
        <v>7856.8971217285998</v>
      </c>
      <c r="F1473" s="72">
        <f t="shared" si="110"/>
        <v>4.8830933012607831</v>
      </c>
      <c r="G1473" s="73">
        <v>60</v>
      </c>
      <c r="H1473" s="72">
        <f t="shared" si="111"/>
        <v>1.7732710621825141</v>
      </c>
      <c r="I1473" s="74">
        <v>2.9554517703041901E-2</v>
      </c>
      <c r="J1473" s="75">
        <v>1472</v>
      </c>
      <c r="K1473" s="72">
        <f t="shared" si="112"/>
        <v>16509.446762688418</v>
      </c>
      <c r="L1473" s="72">
        <f t="shared" si="113"/>
        <v>1134.3375793126593</v>
      </c>
      <c r="M1473" s="72">
        <f t="shared" si="114"/>
        <v>4.5810283399625618E-2</v>
      </c>
      <c r="N1473" s="72" t="e">
        <f>IF(VLOOKUP(B1473,[1]Sheet1!$B$2:$G$553,6,FALSE)=0,"",L1473)</f>
        <v>#N/A</v>
      </c>
      <c r="O1473" s="72" t="e">
        <f>IF(VLOOKUP($B1473,[1]Sheet1!$C$2:$G$553,5,FALSE)=0,"",$L1473)</f>
        <v>#N/A</v>
      </c>
      <c r="P1473" s="72" t="e">
        <f>IF(VLOOKUP($B1473,[1]Sheet1!$D$2:$G$553,4,FALSE)=0,"",$L1473)</f>
        <v>#N/A</v>
      </c>
      <c r="Q1473" s="72" t="e">
        <f>IF(VLOOKUP($B1473,[1]Sheet1!$E$2:$G$553,3,FALSE)=0,"",$L1473)</f>
        <v>#N/A</v>
      </c>
      <c r="R1473" s="72" t="e">
        <f>IF(VLOOKUP($B1473,[1]Sheet1!$F$2:$G$553,2,FALSE)=0,"",$L1473)</f>
        <v>#N/A</v>
      </c>
      <c r="S1473" s="72" t="e">
        <f>COUNTIF([1]isolation_zones!$H$2:$H$1182,conductor_pz_summary_hftd_23_re!B1473)</f>
        <v>#VALUE!</v>
      </c>
    </row>
    <row r="1474" spans="1:19" x14ac:dyDescent="0.25">
      <c r="A1474" s="70">
        <v>1748</v>
      </c>
      <c r="B1474" s="71" t="s">
        <v>6152</v>
      </c>
      <c r="C1474" s="72">
        <v>163341101</v>
      </c>
      <c r="D1474" s="72" t="s">
        <v>1084</v>
      </c>
      <c r="E1474" s="72">
        <v>1509.2840278075</v>
      </c>
      <c r="F1474" s="72">
        <f t="shared" si="110"/>
        <v>0.93802612045214417</v>
      </c>
      <c r="G1474" s="73">
        <v>42</v>
      </c>
      <c r="H1474" s="72">
        <f t="shared" si="111"/>
        <v>1.2403389008309376</v>
      </c>
      <c r="I1474" s="74">
        <v>2.9531878591212798E-2</v>
      </c>
      <c r="J1474" s="75">
        <v>1473</v>
      </c>
      <c r="K1474" s="72">
        <f t="shared" si="112"/>
        <v>16510.384788808871</v>
      </c>
      <c r="L1474" s="72">
        <f t="shared" si="113"/>
        <v>1133.0972404118284</v>
      </c>
      <c r="M1474" s="72">
        <f t="shared" si="114"/>
        <v>4.5760192247225398E-2</v>
      </c>
      <c r="N1474" s="72" t="e">
        <f>IF(VLOOKUP(B1474,[1]Sheet1!$B$2:$G$553,6,FALSE)=0,"",L1474)</f>
        <v>#N/A</v>
      </c>
      <c r="O1474" s="72" t="e">
        <f>IF(VLOOKUP($B1474,[1]Sheet1!$C$2:$G$553,5,FALSE)=0,"",$L1474)</f>
        <v>#N/A</v>
      </c>
      <c r="P1474" s="72" t="e">
        <f>IF(VLOOKUP($B1474,[1]Sheet1!$D$2:$G$553,4,FALSE)=0,"",$L1474)</f>
        <v>#N/A</v>
      </c>
      <c r="Q1474" s="72" t="e">
        <f>IF(VLOOKUP($B1474,[1]Sheet1!$E$2:$G$553,3,FALSE)=0,"",$L1474)</f>
        <v>#N/A</v>
      </c>
      <c r="R1474" s="72" t="e">
        <f>IF(VLOOKUP($B1474,[1]Sheet1!$F$2:$G$553,2,FALSE)=0,"",$L1474)</f>
        <v>#N/A</v>
      </c>
      <c r="S1474" s="72" t="e">
        <f>COUNTIF([1]isolation_zones!$H$2:$H$1182,conductor_pz_summary_hftd_23_re!B1474)</f>
        <v>#VALUE!</v>
      </c>
    </row>
    <row r="1475" spans="1:19" x14ac:dyDescent="0.25">
      <c r="A1475" s="70">
        <v>2073</v>
      </c>
      <c r="B1475" s="71" t="s">
        <v>3208</v>
      </c>
      <c r="C1475" s="72">
        <v>192171103</v>
      </c>
      <c r="D1475" s="72" t="s">
        <v>406</v>
      </c>
      <c r="E1475" s="72">
        <v>53378.682928048198</v>
      </c>
      <c r="F1475" s="72">
        <f t="shared" ref="F1475:F1538" si="115">E1475/1609</f>
        <v>33.175067077717962</v>
      </c>
      <c r="G1475" s="73">
        <v>249</v>
      </c>
      <c r="H1475" s="72">
        <f t="shared" ref="H1475:H1538" si="116">I1475*G1475</f>
        <v>7.3486173629228393</v>
      </c>
      <c r="I1475" s="74">
        <v>2.9512519529810599E-2</v>
      </c>
      <c r="J1475" s="75">
        <v>1474</v>
      </c>
      <c r="K1475" s="72">
        <f t="shared" si="112"/>
        <v>16543.55985588659</v>
      </c>
      <c r="L1475" s="72">
        <f t="shared" si="113"/>
        <v>1125.7486230489055</v>
      </c>
      <c r="M1475" s="72">
        <f t="shared" si="114"/>
        <v>4.5463417944645305E-2</v>
      </c>
      <c r="N1475" s="72" t="e">
        <f>IF(VLOOKUP(B1475,[1]Sheet1!$B$2:$G$553,6,FALSE)=0,"",L1475)</f>
        <v>#N/A</v>
      </c>
      <c r="O1475" s="72" t="e">
        <f>IF(VLOOKUP($B1475,[1]Sheet1!$C$2:$G$553,5,FALSE)=0,"",$L1475)</f>
        <v>#N/A</v>
      </c>
      <c r="P1475" s="72" t="e">
        <f>IF(VLOOKUP($B1475,[1]Sheet1!$D$2:$G$553,4,FALSE)=0,"",$L1475)</f>
        <v>#N/A</v>
      </c>
      <c r="Q1475" s="72" t="e">
        <f>IF(VLOOKUP($B1475,[1]Sheet1!$E$2:$G$553,3,FALSE)=0,"",$L1475)</f>
        <v>#N/A</v>
      </c>
      <c r="R1475" s="72" t="e">
        <f>IF(VLOOKUP($B1475,[1]Sheet1!$F$2:$G$553,2,FALSE)=0,"",$L1475)</f>
        <v>#N/A</v>
      </c>
      <c r="S1475" s="72" t="e">
        <f>COUNTIF([1]isolation_zones!$H$2:$H$1182,conductor_pz_summary_hftd_23_re!B1475)</f>
        <v>#VALUE!</v>
      </c>
    </row>
    <row r="1476" spans="1:19" x14ac:dyDescent="0.25">
      <c r="A1476" s="70">
        <v>3589</v>
      </c>
      <c r="B1476" s="71" t="s">
        <v>6153</v>
      </c>
      <c r="C1476" s="72">
        <v>42091101</v>
      </c>
      <c r="D1476" s="72" t="s">
        <v>40</v>
      </c>
      <c r="E1476" s="72">
        <v>922.89584729636897</v>
      </c>
      <c r="F1476" s="72">
        <f t="shared" si="115"/>
        <v>0.57358349738742631</v>
      </c>
      <c r="G1476" s="73">
        <v>14</v>
      </c>
      <c r="H1476" s="72">
        <f t="shared" si="116"/>
        <v>0.41238733282200435</v>
      </c>
      <c r="I1476" s="74">
        <v>2.9456238058714598E-2</v>
      </c>
      <c r="J1476" s="75">
        <v>1475</v>
      </c>
      <c r="K1476" s="72">
        <f t="shared" ref="K1476:K1539" si="117">F1476+K1475</f>
        <v>16544.133439383975</v>
      </c>
      <c r="L1476" s="72">
        <f t="shared" ref="L1476:L1539" si="118">L1475-H1476</f>
        <v>1125.3362357160836</v>
      </c>
      <c r="M1476" s="72">
        <f t="shared" ref="M1476:M1539" si="119">L1476/$L$2</f>
        <v>4.5446763660302161E-2</v>
      </c>
      <c r="N1476" s="72" t="e">
        <f>IF(VLOOKUP(B1476,[1]Sheet1!$B$2:$G$553,6,FALSE)=0,"",L1476)</f>
        <v>#N/A</v>
      </c>
      <c r="O1476" s="72" t="e">
        <f>IF(VLOOKUP($B1476,[1]Sheet1!$C$2:$G$553,5,FALSE)=0,"",$L1476)</f>
        <v>#N/A</v>
      </c>
      <c r="P1476" s="72" t="e">
        <f>IF(VLOOKUP($B1476,[1]Sheet1!$D$2:$G$553,4,FALSE)=0,"",$L1476)</f>
        <v>#N/A</v>
      </c>
      <c r="Q1476" s="72" t="e">
        <f>IF(VLOOKUP($B1476,[1]Sheet1!$E$2:$G$553,3,FALSE)=0,"",$L1476)</f>
        <v>#N/A</v>
      </c>
      <c r="R1476" s="72" t="e">
        <f>IF(VLOOKUP($B1476,[1]Sheet1!$F$2:$G$553,2,FALSE)=0,"",$L1476)</f>
        <v>#N/A</v>
      </c>
      <c r="S1476" s="72" t="e">
        <f>COUNTIF([1]isolation_zones!$H$2:$H$1182,conductor_pz_summary_hftd_23_re!B1476)</f>
        <v>#VALUE!</v>
      </c>
    </row>
    <row r="1477" spans="1:19" x14ac:dyDescent="0.25">
      <c r="A1477" s="70">
        <v>4182</v>
      </c>
      <c r="B1477" s="71" t="s">
        <v>3264</v>
      </c>
      <c r="C1477" s="72">
        <v>192221102</v>
      </c>
      <c r="D1477" s="72" t="s">
        <v>134</v>
      </c>
      <c r="E1477" s="72">
        <v>21171.828541335999</v>
      </c>
      <c r="F1477" s="72">
        <f t="shared" si="115"/>
        <v>13.158376967890614</v>
      </c>
      <c r="G1477" s="73">
        <v>107</v>
      </c>
      <c r="H1477" s="72">
        <f t="shared" si="116"/>
        <v>3.147588564188045</v>
      </c>
      <c r="I1477" s="74">
        <v>2.9416715553159299E-2</v>
      </c>
      <c r="J1477" s="75">
        <v>1476</v>
      </c>
      <c r="K1477" s="72">
        <f t="shared" si="117"/>
        <v>16557.291816351866</v>
      </c>
      <c r="L1477" s="72">
        <f t="shared" si="118"/>
        <v>1122.1886471518956</v>
      </c>
      <c r="M1477" s="72">
        <f t="shared" si="119"/>
        <v>4.5319648128928997E-2</v>
      </c>
      <c r="N1477" s="72" t="e">
        <f>IF(VLOOKUP(B1477,[1]Sheet1!$B$2:$G$553,6,FALSE)=0,"",L1477)</f>
        <v>#N/A</v>
      </c>
      <c r="O1477" s="72" t="e">
        <f>IF(VLOOKUP($B1477,[1]Sheet1!$C$2:$G$553,5,FALSE)=0,"",$L1477)</f>
        <v>#N/A</v>
      </c>
      <c r="P1477" s="72" t="e">
        <f>IF(VLOOKUP($B1477,[1]Sheet1!$D$2:$G$553,4,FALSE)=0,"",$L1477)</f>
        <v>#N/A</v>
      </c>
      <c r="Q1477" s="72" t="e">
        <f>IF(VLOOKUP($B1477,[1]Sheet1!$E$2:$G$553,3,FALSE)=0,"",$L1477)</f>
        <v>#N/A</v>
      </c>
      <c r="R1477" s="72" t="e">
        <f>IF(VLOOKUP($B1477,[1]Sheet1!$F$2:$G$553,2,FALSE)=0,"",$L1477)</f>
        <v>#N/A</v>
      </c>
      <c r="S1477" s="72" t="e">
        <f>COUNTIF([1]isolation_zones!$H$2:$H$1182,conductor_pz_summary_hftd_23_re!B1477)</f>
        <v>#VALUE!</v>
      </c>
    </row>
    <row r="1478" spans="1:19" x14ac:dyDescent="0.25">
      <c r="A1478" s="70">
        <v>3154</v>
      </c>
      <c r="B1478" s="71" t="s">
        <v>2627</v>
      </c>
      <c r="C1478" s="72">
        <v>42711102</v>
      </c>
      <c r="D1478" s="72" t="s">
        <v>221</v>
      </c>
      <c r="E1478" s="72">
        <v>18046.545854622</v>
      </c>
      <c r="F1478" s="72">
        <f t="shared" si="115"/>
        <v>11.216001152655066</v>
      </c>
      <c r="G1478" s="73">
        <v>178</v>
      </c>
      <c r="H1478" s="72">
        <f t="shared" si="116"/>
        <v>5.2283565049877918</v>
      </c>
      <c r="I1478" s="74">
        <v>2.9372789353864E-2</v>
      </c>
      <c r="J1478" s="75">
        <v>1477</v>
      </c>
      <c r="K1478" s="72">
        <f t="shared" si="117"/>
        <v>16568.50781750452</v>
      </c>
      <c r="L1478" s="72">
        <f t="shared" si="118"/>
        <v>1116.9602906469079</v>
      </c>
      <c r="M1478" s="72">
        <f t="shared" si="119"/>
        <v>4.5108500673730616E-2</v>
      </c>
      <c r="N1478" s="72" t="e">
        <f>IF(VLOOKUP(B1478,[1]Sheet1!$B$2:$G$553,6,FALSE)=0,"",L1478)</f>
        <v>#N/A</v>
      </c>
      <c r="O1478" s="72" t="e">
        <f>IF(VLOOKUP($B1478,[1]Sheet1!$C$2:$G$553,5,FALSE)=0,"",$L1478)</f>
        <v>#N/A</v>
      </c>
      <c r="P1478" s="72" t="e">
        <f>IF(VLOOKUP($B1478,[1]Sheet1!$D$2:$G$553,4,FALSE)=0,"",$L1478)</f>
        <v>#N/A</v>
      </c>
      <c r="Q1478" s="72" t="e">
        <f>IF(VLOOKUP($B1478,[1]Sheet1!$E$2:$G$553,3,FALSE)=0,"",$L1478)</f>
        <v>#N/A</v>
      </c>
      <c r="R1478" s="72" t="e">
        <f>IF(VLOOKUP($B1478,[1]Sheet1!$F$2:$G$553,2,FALSE)=0,"",$L1478)</f>
        <v>#N/A</v>
      </c>
      <c r="S1478" s="72" t="e">
        <f>COUNTIF([1]isolation_zones!$H$2:$H$1182,conductor_pz_summary_hftd_23_re!B1478)</f>
        <v>#VALUE!</v>
      </c>
    </row>
    <row r="1479" spans="1:19" x14ac:dyDescent="0.25">
      <c r="A1479" s="70">
        <v>133</v>
      </c>
      <c r="B1479" s="71" t="s">
        <v>3826</v>
      </c>
      <c r="C1479" s="72">
        <v>42891102</v>
      </c>
      <c r="D1479" s="72" t="s">
        <v>695</v>
      </c>
      <c r="E1479" s="72">
        <v>12875.779166410999</v>
      </c>
      <c r="F1479" s="72">
        <f t="shared" si="115"/>
        <v>8.0023487671914229</v>
      </c>
      <c r="G1479" s="73">
        <v>109</v>
      </c>
      <c r="H1479" s="72">
        <f t="shared" si="116"/>
        <v>3.2002998526201085</v>
      </c>
      <c r="I1479" s="74">
        <v>2.9360549106606501E-2</v>
      </c>
      <c r="J1479" s="75">
        <v>1478</v>
      </c>
      <c r="K1479" s="72">
        <f t="shared" si="117"/>
        <v>16576.51016627171</v>
      </c>
      <c r="L1479" s="72">
        <f t="shared" si="118"/>
        <v>1113.7599907942877</v>
      </c>
      <c r="M1479" s="72">
        <f t="shared" si="119"/>
        <v>4.4979256394173953E-2</v>
      </c>
      <c r="N1479" s="72" t="e">
        <f>IF(VLOOKUP(B1479,[1]Sheet1!$B$2:$G$553,6,FALSE)=0,"",L1479)</f>
        <v>#N/A</v>
      </c>
      <c r="O1479" s="72" t="e">
        <f>IF(VLOOKUP($B1479,[1]Sheet1!$C$2:$G$553,5,FALSE)=0,"",$L1479)</f>
        <v>#N/A</v>
      </c>
      <c r="P1479" s="72" t="e">
        <f>IF(VLOOKUP($B1479,[1]Sheet1!$D$2:$G$553,4,FALSE)=0,"",$L1479)</f>
        <v>#N/A</v>
      </c>
      <c r="Q1479" s="72" t="e">
        <f>IF(VLOOKUP($B1479,[1]Sheet1!$E$2:$G$553,3,FALSE)=0,"",$L1479)</f>
        <v>#N/A</v>
      </c>
      <c r="R1479" s="72" t="e">
        <f>IF(VLOOKUP($B1479,[1]Sheet1!$F$2:$G$553,2,FALSE)=0,"",$L1479)</f>
        <v>#N/A</v>
      </c>
      <c r="S1479" s="72" t="e">
        <f>COUNTIF([1]isolation_zones!$H$2:$H$1182,conductor_pz_summary_hftd_23_re!B1479)</f>
        <v>#VALUE!</v>
      </c>
    </row>
    <row r="1480" spans="1:19" x14ac:dyDescent="0.25">
      <c r="A1480" s="70">
        <v>10360</v>
      </c>
      <c r="B1480" s="71" t="s">
        <v>4130</v>
      </c>
      <c r="C1480" s="72">
        <v>42291101</v>
      </c>
      <c r="D1480" s="72" t="s">
        <v>61</v>
      </c>
      <c r="E1480" s="72">
        <v>7450.40213425613</v>
      </c>
      <c r="F1480" s="72">
        <f t="shared" si="115"/>
        <v>4.6304550243978433</v>
      </c>
      <c r="G1480" s="73">
        <v>31</v>
      </c>
      <c r="H1480" s="72">
        <f t="shared" si="116"/>
        <v>0.90772197334351912</v>
      </c>
      <c r="I1480" s="74">
        <v>2.9281353978823199E-2</v>
      </c>
      <c r="J1480" s="75">
        <v>1479</v>
      </c>
      <c r="K1480" s="72">
        <f t="shared" si="117"/>
        <v>16581.140621296108</v>
      </c>
      <c r="L1480" s="72">
        <f t="shared" si="118"/>
        <v>1112.8522688209441</v>
      </c>
      <c r="M1480" s="72">
        <f t="shared" si="119"/>
        <v>4.4942597994059828E-2</v>
      </c>
      <c r="N1480" s="72" t="e">
        <f>IF(VLOOKUP(B1480,[1]Sheet1!$B$2:$G$553,6,FALSE)=0,"",L1480)</f>
        <v>#N/A</v>
      </c>
      <c r="O1480" s="72" t="e">
        <f>IF(VLOOKUP($B1480,[1]Sheet1!$C$2:$G$553,5,FALSE)=0,"",$L1480)</f>
        <v>#N/A</v>
      </c>
      <c r="P1480" s="72" t="e">
        <f>IF(VLOOKUP($B1480,[1]Sheet1!$D$2:$G$553,4,FALSE)=0,"",$L1480)</f>
        <v>#N/A</v>
      </c>
      <c r="Q1480" s="72" t="e">
        <f>IF(VLOOKUP($B1480,[1]Sheet1!$E$2:$G$553,3,FALSE)=0,"",$L1480)</f>
        <v>#N/A</v>
      </c>
      <c r="R1480" s="72" t="e">
        <f>IF(VLOOKUP($B1480,[1]Sheet1!$F$2:$G$553,2,FALSE)=0,"",$L1480)</f>
        <v>#N/A</v>
      </c>
      <c r="S1480" s="72" t="e">
        <f>COUNTIF([1]isolation_zones!$H$2:$H$1182,conductor_pz_summary_hftd_23_re!B1480)</f>
        <v>#VALUE!</v>
      </c>
    </row>
    <row r="1481" spans="1:19" x14ac:dyDescent="0.25">
      <c r="A1481" s="70">
        <v>9801</v>
      </c>
      <c r="B1481" s="71" t="s">
        <v>2998</v>
      </c>
      <c r="C1481" s="72">
        <v>103221101</v>
      </c>
      <c r="D1481" s="72" t="s">
        <v>273</v>
      </c>
      <c r="E1481" s="72">
        <v>7605.9802983441396</v>
      </c>
      <c r="F1481" s="72">
        <f t="shared" si="115"/>
        <v>4.7271474818795154</v>
      </c>
      <c r="G1481" s="73">
        <v>37</v>
      </c>
      <c r="H1481" s="72">
        <f t="shared" si="116"/>
        <v>1.0833869066103856</v>
      </c>
      <c r="I1481" s="74">
        <v>2.92807272056861E-2</v>
      </c>
      <c r="J1481" s="75">
        <v>1480</v>
      </c>
      <c r="K1481" s="72">
        <f t="shared" si="117"/>
        <v>16585.867768777989</v>
      </c>
      <c r="L1481" s="72">
        <f t="shared" si="118"/>
        <v>1111.7688819143336</v>
      </c>
      <c r="M1481" s="72">
        <f t="shared" si="119"/>
        <v>4.4898845356283912E-2</v>
      </c>
      <c r="N1481" s="72" t="e">
        <f>IF(VLOOKUP(B1481,[1]Sheet1!$B$2:$G$553,6,FALSE)=0,"",L1481)</f>
        <v>#N/A</v>
      </c>
      <c r="O1481" s="72" t="e">
        <f>IF(VLOOKUP($B1481,[1]Sheet1!$C$2:$G$553,5,FALSE)=0,"",$L1481)</f>
        <v>#N/A</v>
      </c>
      <c r="P1481" s="72" t="e">
        <f>IF(VLOOKUP($B1481,[1]Sheet1!$D$2:$G$553,4,FALSE)=0,"",$L1481)</f>
        <v>#N/A</v>
      </c>
      <c r="Q1481" s="72" t="e">
        <f>IF(VLOOKUP($B1481,[1]Sheet1!$E$2:$G$553,3,FALSE)=0,"",$L1481)</f>
        <v>#N/A</v>
      </c>
      <c r="R1481" s="72" t="e">
        <f>IF(VLOOKUP($B1481,[1]Sheet1!$F$2:$G$553,2,FALSE)=0,"",$L1481)</f>
        <v>#N/A</v>
      </c>
      <c r="S1481" s="72" t="e">
        <f>COUNTIF([1]isolation_zones!$H$2:$H$1182,conductor_pz_summary_hftd_23_re!B1481)</f>
        <v>#VALUE!</v>
      </c>
    </row>
    <row r="1482" spans="1:19" x14ac:dyDescent="0.25">
      <c r="A1482" s="70">
        <v>4062</v>
      </c>
      <c r="B1482" s="71" t="s">
        <v>4103</v>
      </c>
      <c r="C1482" s="72">
        <v>103601101</v>
      </c>
      <c r="D1482" s="72" t="s">
        <v>1026</v>
      </c>
      <c r="E1482" s="72">
        <v>9497.7631053222194</v>
      </c>
      <c r="F1482" s="72">
        <f t="shared" si="115"/>
        <v>5.9028981387956616</v>
      </c>
      <c r="G1482" s="73">
        <v>69</v>
      </c>
      <c r="H1482" s="72">
        <f t="shared" si="116"/>
        <v>2.0181212057353055</v>
      </c>
      <c r="I1482" s="74">
        <v>2.92481334164537E-2</v>
      </c>
      <c r="J1482" s="75">
        <v>1481</v>
      </c>
      <c r="K1482" s="72">
        <f t="shared" si="117"/>
        <v>16591.770666916786</v>
      </c>
      <c r="L1482" s="72">
        <f t="shared" si="118"/>
        <v>1109.7507607085984</v>
      </c>
      <c r="M1482" s="72">
        <f t="shared" si="119"/>
        <v>4.4817343424182234E-2</v>
      </c>
      <c r="N1482" s="72">
        <f>IF(VLOOKUP(B1482,[1]Sheet1!$B$2:$G$553,6,FALSE)=0,"",L1482)</f>
        <v>1109.7507607085984</v>
      </c>
      <c r="O1482" s="72" t="e">
        <f>IF(VLOOKUP($B1482,[1]Sheet1!$C$2:$G$553,5,FALSE)=0,"",$L1482)</f>
        <v>#N/A</v>
      </c>
      <c r="P1482" s="72" t="e">
        <f>IF(VLOOKUP($B1482,[1]Sheet1!$D$2:$G$553,4,FALSE)=0,"",$L1482)</f>
        <v>#N/A</v>
      </c>
      <c r="Q1482" s="72" t="e">
        <f>IF(VLOOKUP($B1482,[1]Sheet1!$E$2:$G$553,3,FALSE)=0,"",$L1482)</f>
        <v>#N/A</v>
      </c>
      <c r="R1482" s="72" t="e">
        <f>IF(VLOOKUP($B1482,[1]Sheet1!$F$2:$G$553,2,FALSE)=0,"",$L1482)</f>
        <v>#N/A</v>
      </c>
      <c r="S1482" s="72" t="e">
        <f>COUNTIF([1]isolation_zones!$H$2:$H$1182,conductor_pz_summary_hftd_23_re!B1482)</f>
        <v>#VALUE!</v>
      </c>
    </row>
    <row r="1483" spans="1:19" x14ac:dyDescent="0.25">
      <c r="A1483" s="70">
        <v>1547</v>
      </c>
      <c r="B1483" s="71" t="s">
        <v>1857</v>
      </c>
      <c r="C1483" s="72">
        <v>42661103</v>
      </c>
      <c r="D1483" s="72" t="s">
        <v>507</v>
      </c>
      <c r="E1483" s="72">
        <v>47379.4323523243</v>
      </c>
      <c r="F1483" s="72">
        <f t="shared" si="115"/>
        <v>29.446508609275512</v>
      </c>
      <c r="G1483" s="73">
        <v>296</v>
      </c>
      <c r="H1483" s="72">
        <f t="shared" si="116"/>
        <v>8.6441910756789504</v>
      </c>
      <c r="I1483" s="74">
        <v>2.92033482286451E-2</v>
      </c>
      <c r="J1483" s="75">
        <v>1482</v>
      </c>
      <c r="K1483" s="72">
        <f t="shared" si="117"/>
        <v>16621.217175526061</v>
      </c>
      <c r="L1483" s="72">
        <f t="shared" si="118"/>
        <v>1101.1065696329194</v>
      </c>
      <c r="M1483" s="72">
        <f t="shared" si="119"/>
        <v>4.4468247308388102E-2</v>
      </c>
      <c r="N1483" s="72" t="e">
        <f>IF(VLOOKUP(B1483,[1]Sheet1!$B$2:$G$553,6,FALSE)=0,"",L1483)</f>
        <v>#N/A</v>
      </c>
      <c r="O1483" s="72" t="e">
        <f>IF(VLOOKUP($B1483,[1]Sheet1!$C$2:$G$553,5,FALSE)=0,"",$L1483)</f>
        <v>#N/A</v>
      </c>
      <c r="P1483" s="72" t="e">
        <f>IF(VLOOKUP($B1483,[1]Sheet1!$D$2:$G$553,4,FALSE)=0,"",$L1483)</f>
        <v>#N/A</v>
      </c>
      <c r="Q1483" s="72" t="e">
        <f>IF(VLOOKUP($B1483,[1]Sheet1!$E$2:$G$553,3,FALSE)=0,"",$L1483)</f>
        <v>#N/A</v>
      </c>
      <c r="R1483" s="72" t="e">
        <f>IF(VLOOKUP($B1483,[1]Sheet1!$F$2:$G$553,2,FALSE)=0,"",$L1483)</f>
        <v>#N/A</v>
      </c>
      <c r="S1483" s="72" t="e">
        <f>COUNTIF([1]isolation_zones!$H$2:$H$1182,conductor_pz_summary_hftd_23_re!B1483)</f>
        <v>#VALUE!</v>
      </c>
    </row>
    <row r="1484" spans="1:19" x14ac:dyDescent="0.25">
      <c r="A1484" s="70">
        <v>8861</v>
      </c>
      <c r="B1484" s="71" t="s">
        <v>6154</v>
      </c>
      <c r="C1484" s="72">
        <v>42891102</v>
      </c>
      <c r="D1484" s="72" t="s">
        <v>695</v>
      </c>
      <c r="E1484" s="72">
        <v>3579.9473912838898</v>
      </c>
      <c r="F1484" s="72">
        <f t="shared" si="115"/>
        <v>2.2249517658694158</v>
      </c>
      <c r="G1484" s="73">
        <v>44</v>
      </c>
      <c r="H1484" s="72">
        <f t="shared" si="116"/>
        <v>1.2781078177428573</v>
      </c>
      <c r="I1484" s="74">
        <v>2.9047904948701301E-2</v>
      </c>
      <c r="J1484" s="75">
        <v>1483</v>
      </c>
      <c r="K1484" s="72">
        <f t="shared" si="117"/>
        <v>16623.442127291932</v>
      </c>
      <c r="L1484" s="72">
        <f t="shared" si="118"/>
        <v>1099.8284618151765</v>
      </c>
      <c r="M1484" s="72">
        <f t="shared" si="119"/>
        <v>4.4416630856272003E-2</v>
      </c>
      <c r="N1484" s="72">
        <f>IF(VLOOKUP(B1484,[1]Sheet1!$B$2:$G$553,6,FALSE)=0,"",L1484)</f>
        <v>1099.8284618151765</v>
      </c>
      <c r="O1484" s="72" t="e">
        <f>IF(VLOOKUP($B1484,[1]Sheet1!$C$2:$G$553,5,FALSE)=0,"",$L1484)</f>
        <v>#N/A</v>
      </c>
      <c r="P1484" s="72" t="e">
        <f>IF(VLOOKUP($B1484,[1]Sheet1!$D$2:$G$553,4,FALSE)=0,"",$L1484)</f>
        <v>#N/A</v>
      </c>
      <c r="Q1484" s="72" t="e">
        <f>IF(VLOOKUP($B1484,[1]Sheet1!$E$2:$G$553,3,FALSE)=0,"",$L1484)</f>
        <v>#N/A</v>
      </c>
      <c r="R1484" s="72" t="e">
        <f>IF(VLOOKUP($B1484,[1]Sheet1!$F$2:$G$553,2,FALSE)=0,"",$L1484)</f>
        <v>#N/A</v>
      </c>
      <c r="S1484" s="72" t="e">
        <f>COUNTIF([1]isolation_zones!$H$2:$H$1182,conductor_pz_summary_hftd_23_re!B1484)</f>
        <v>#VALUE!</v>
      </c>
    </row>
    <row r="1485" spans="1:19" x14ac:dyDescent="0.25">
      <c r="A1485" s="70">
        <v>3080</v>
      </c>
      <c r="B1485" s="71" t="s">
        <v>1734</v>
      </c>
      <c r="C1485" s="72">
        <v>152201101</v>
      </c>
      <c r="D1485" s="72" t="s">
        <v>31</v>
      </c>
      <c r="E1485" s="72">
        <v>31622.6383629048</v>
      </c>
      <c r="F1485" s="72">
        <f t="shared" si="115"/>
        <v>19.653597490929023</v>
      </c>
      <c r="G1485" s="73">
        <v>162</v>
      </c>
      <c r="H1485" s="72">
        <f t="shared" si="116"/>
        <v>4.703436766994483</v>
      </c>
      <c r="I1485" s="74">
        <v>2.90335602900894E-2</v>
      </c>
      <c r="J1485" s="75">
        <v>1484</v>
      </c>
      <c r="K1485" s="72">
        <f t="shared" si="117"/>
        <v>16643.095724782859</v>
      </c>
      <c r="L1485" s="72">
        <f t="shared" si="118"/>
        <v>1095.1250250481821</v>
      </c>
      <c r="M1485" s="72">
        <f t="shared" si="119"/>
        <v>4.4226682312577641E-2</v>
      </c>
      <c r="N1485" s="72">
        <f>IF(VLOOKUP(B1485,[1]Sheet1!$B$2:$G$553,6,FALSE)=0,"",L1485)</f>
        <v>1095.1250250481821</v>
      </c>
      <c r="O1485" s="72" t="e">
        <f>IF(VLOOKUP($B1485,[1]Sheet1!$C$2:$G$553,5,FALSE)=0,"",$L1485)</f>
        <v>#N/A</v>
      </c>
      <c r="P1485" s="72" t="e">
        <f>IF(VLOOKUP($B1485,[1]Sheet1!$D$2:$G$553,4,FALSE)=0,"",$L1485)</f>
        <v>#N/A</v>
      </c>
      <c r="Q1485" s="72" t="e">
        <f>IF(VLOOKUP($B1485,[1]Sheet1!$E$2:$G$553,3,FALSE)=0,"",$L1485)</f>
        <v>#N/A</v>
      </c>
      <c r="R1485" s="72" t="e">
        <f>IF(VLOOKUP($B1485,[1]Sheet1!$F$2:$G$553,2,FALSE)=0,"",$L1485)</f>
        <v>#N/A</v>
      </c>
      <c r="S1485" s="72" t="e">
        <f>COUNTIF([1]isolation_zones!$H$2:$H$1182,conductor_pz_summary_hftd_23_re!B1485)</f>
        <v>#VALUE!</v>
      </c>
    </row>
    <row r="1486" spans="1:19" x14ac:dyDescent="0.25">
      <c r="A1486" s="70">
        <v>9245</v>
      </c>
      <c r="B1486" s="71" t="s">
        <v>6155</v>
      </c>
      <c r="C1486" s="72">
        <v>192311142</v>
      </c>
      <c r="D1486" s="72" t="s">
        <v>147</v>
      </c>
      <c r="E1486" s="72">
        <v>5471.5337457960904</v>
      </c>
      <c r="F1486" s="72">
        <f t="shared" si="115"/>
        <v>3.4005803267843944</v>
      </c>
      <c r="G1486" s="73">
        <v>36</v>
      </c>
      <c r="H1486" s="72">
        <f t="shared" si="116"/>
        <v>1.0351496428361711</v>
      </c>
      <c r="I1486" s="74">
        <v>2.8754156745449198E-2</v>
      </c>
      <c r="J1486" s="75">
        <v>1485</v>
      </c>
      <c r="K1486" s="72">
        <f t="shared" si="117"/>
        <v>16646.496305109642</v>
      </c>
      <c r="L1486" s="72">
        <f t="shared" si="118"/>
        <v>1094.089875405346</v>
      </c>
      <c r="M1486" s="72">
        <f t="shared" si="119"/>
        <v>4.4184877739261753E-2</v>
      </c>
      <c r="N1486" s="72" t="e">
        <f>IF(VLOOKUP(B1486,[1]Sheet1!$B$2:$G$553,6,FALSE)=0,"",L1486)</f>
        <v>#N/A</v>
      </c>
      <c r="O1486" s="72" t="e">
        <f>IF(VLOOKUP($B1486,[1]Sheet1!$C$2:$G$553,5,FALSE)=0,"",$L1486)</f>
        <v>#N/A</v>
      </c>
      <c r="P1486" s="72" t="e">
        <f>IF(VLOOKUP($B1486,[1]Sheet1!$D$2:$G$553,4,FALSE)=0,"",$L1486)</f>
        <v>#N/A</v>
      </c>
      <c r="Q1486" s="72" t="e">
        <f>IF(VLOOKUP($B1486,[1]Sheet1!$E$2:$G$553,3,FALSE)=0,"",$L1486)</f>
        <v>#N/A</v>
      </c>
      <c r="R1486" s="72" t="e">
        <f>IF(VLOOKUP($B1486,[1]Sheet1!$F$2:$G$553,2,FALSE)=0,"",$L1486)</f>
        <v>#N/A</v>
      </c>
      <c r="S1486" s="72" t="e">
        <f>COUNTIF([1]isolation_zones!$H$2:$H$1182,conductor_pz_summary_hftd_23_re!B1486)</f>
        <v>#VALUE!</v>
      </c>
    </row>
    <row r="1487" spans="1:19" x14ac:dyDescent="0.25">
      <c r="A1487" s="70">
        <v>2842</v>
      </c>
      <c r="B1487" s="71" t="s">
        <v>2628</v>
      </c>
      <c r="C1487" s="72">
        <v>182631101</v>
      </c>
      <c r="D1487" s="72" t="s">
        <v>339</v>
      </c>
      <c r="E1487" s="72">
        <v>5779.9667359589002</v>
      </c>
      <c r="F1487" s="72">
        <f t="shared" si="115"/>
        <v>3.5922726761708517</v>
      </c>
      <c r="G1487" s="73">
        <v>75</v>
      </c>
      <c r="H1487" s="72">
        <f t="shared" si="116"/>
        <v>2.1556459616566652</v>
      </c>
      <c r="I1487" s="74">
        <v>2.87419461554222E-2</v>
      </c>
      <c r="J1487" s="75">
        <v>1486</v>
      </c>
      <c r="K1487" s="72">
        <f t="shared" si="117"/>
        <v>16650.088577785813</v>
      </c>
      <c r="L1487" s="72">
        <f t="shared" si="118"/>
        <v>1091.9342294436892</v>
      </c>
      <c r="M1487" s="72">
        <f t="shared" si="119"/>
        <v>4.4097821862586491E-2</v>
      </c>
      <c r="N1487" s="72" t="e">
        <f>IF(VLOOKUP(B1487,[1]Sheet1!$B$2:$G$553,6,FALSE)=0,"",L1487)</f>
        <v>#N/A</v>
      </c>
      <c r="O1487" s="72" t="e">
        <f>IF(VLOOKUP($B1487,[1]Sheet1!$C$2:$G$553,5,FALSE)=0,"",$L1487)</f>
        <v>#N/A</v>
      </c>
      <c r="P1487" s="72" t="e">
        <f>IF(VLOOKUP($B1487,[1]Sheet1!$D$2:$G$553,4,FALSE)=0,"",$L1487)</f>
        <v>#N/A</v>
      </c>
      <c r="Q1487" s="72" t="e">
        <f>IF(VLOOKUP($B1487,[1]Sheet1!$E$2:$G$553,3,FALSE)=0,"",$L1487)</f>
        <v>#N/A</v>
      </c>
      <c r="R1487" s="72" t="e">
        <f>IF(VLOOKUP($B1487,[1]Sheet1!$F$2:$G$553,2,FALSE)=0,"",$L1487)</f>
        <v>#N/A</v>
      </c>
      <c r="S1487" s="72" t="e">
        <f>COUNTIF([1]isolation_zones!$H$2:$H$1182,conductor_pz_summary_hftd_23_re!B1487)</f>
        <v>#VALUE!</v>
      </c>
    </row>
    <row r="1488" spans="1:19" x14ac:dyDescent="0.25">
      <c r="A1488" s="70">
        <v>8606</v>
      </c>
      <c r="B1488" s="71" t="s">
        <v>6156</v>
      </c>
      <c r="C1488" s="72">
        <v>43291105</v>
      </c>
      <c r="D1488" s="72" t="s">
        <v>293</v>
      </c>
      <c r="E1488" s="72">
        <v>443.39056627306701</v>
      </c>
      <c r="F1488" s="72">
        <f t="shared" si="115"/>
        <v>0.27556902813739403</v>
      </c>
      <c r="G1488" s="73">
        <v>28</v>
      </c>
      <c r="H1488" s="72">
        <f t="shared" si="116"/>
        <v>0.80024400309281962</v>
      </c>
      <c r="I1488" s="74">
        <v>2.85801429676007E-2</v>
      </c>
      <c r="J1488" s="75">
        <v>1487</v>
      </c>
      <c r="K1488" s="72">
        <f t="shared" si="117"/>
        <v>16650.36414681395</v>
      </c>
      <c r="L1488" s="72">
        <f t="shared" si="118"/>
        <v>1091.1339854405965</v>
      </c>
      <c r="M1488" s="72">
        <f t="shared" si="119"/>
        <v>4.4065503966010465E-2</v>
      </c>
      <c r="N1488" s="72">
        <f>IF(VLOOKUP(B1488,[1]Sheet1!$B$2:$G$553,6,FALSE)=0,"",L1488)</f>
        <v>1091.1339854405965</v>
      </c>
      <c r="O1488" s="72" t="e">
        <f>IF(VLOOKUP($B1488,[1]Sheet1!$C$2:$G$553,5,FALSE)=0,"",$L1488)</f>
        <v>#N/A</v>
      </c>
      <c r="P1488" s="72" t="e">
        <f>IF(VLOOKUP($B1488,[1]Sheet1!$D$2:$G$553,4,FALSE)=0,"",$L1488)</f>
        <v>#N/A</v>
      </c>
      <c r="Q1488" s="72" t="e">
        <f>IF(VLOOKUP($B1488,[1]Sheet1!$E$2:$G$553,3,FALSE)=0,"",$L1488)</f>
        <v>#N/A</v>
      </c>
      <c r="R1488" s="72" t="e">
        <f>IF(VLOOKUP($B1488,[1]Sheet1!$F$2:$G$553,2,FALSE)=0,"",$L1488)</f>
        <v>#N/A</v>
      </c>
      <c r="S1488" s="72" t="e">
        <f>COUNTIF([1]isolation_zones!$H$2:$H$1182,conductor_pz_summary_hftd_23_re!B1488)</f>
        <v>#VALUE!</v>
      </c>
    </row>
    <row r="1489" spans="1:19" x14ac:dyDescent="0.25">
      <c r="A1489" s="70">
        <v>3749</v>
      </c>
      <c r="B1489" s="71" t="s">
        <v>6157</v>
      </c>
      <c r="C1489" s="72">
        <v>14502107</v>
      </c>
      <c r="D1489" s="72" t="s">
        <v>1024</v>
      </c>
      <c r="E1489" s="72">
        <v>1557.65726742437</v>
      </c>
      <c r="F1489" s="72">
        <f t="shared" si="115"/>
        <v>0.96809028429109389</v>
      </c>
      <c r="G1489" s="73">
        <v>36</v>
      </c>
      <c r="H1489" s="72">
        <f t="shared" si="116"/>
        <v>1.0275649050261277</v>
      </c>
      <c r="I1489" s="74">
        <v>2.8543469584059102E-2</v>
      </c>
      <c r="J1489" s="75">
        <v>1488</v>
      </c>
      <c r="K1489" s="72">
        <f t="shared" si="117"/>
        <v>16651.332237098242</v>
      </c>
      <c r="L1489" s="72">
        <f t="shared" si="118"/>
        <v>1090.1064205355704</v>
      </c>
      <c r="M1489" s="72">
        <f t="shared" si="119"/>
        <v>4.4024005702733952E-2</v>
      </c>
      <c r="N1489" s="72" t="e">
        <f>IF(VLOOKUP(B1489,[1]Sheet1!$B$2:$G$553,6,FALSE)=0,"",L1489)</f>
        <v>#N/A</v>
      </c>
      <c r="O1489" s="72" t="e">
        <f>IF(VLOOKUP($B1489,[1]Sheet1!$C$2:$G$553,5,FALSE)=0,"",$L1489)</f>
        <v>#N/A</v>
      </c>
      <c r="P1489" s="72" t="e">
        <f>IF(VLOOKUP($B1489,[1]Sheet1!$D$2:$G$553,4,FALSE)=0,"",$L1489)</f>
        <v>#N/A</v>
      </c>
      <c r="Q1489" s="72" t="e">
        <f>IF(VLOOKUP($B1489,[1]Sheet1!$E$2:$G$553,3,FALSE)=0,"",$L1489)</f>
        <v>#N/A</v>
      </c>
      <c r="R1489" s="72" t="e">
        <f>IF(VLOOKUP($B1489,[1]Sheet1!$F$2:$G$553,2,FALSE)=0,"",$L1489)</f>
        <v>#N/A</v>
      </c>
      <c r="S1489" s="72" t="e">
        <f>COUNTIF([1]isolation_zones!$H$2:$H$1182,conductor_pz_summary_hftd_23_re!B1489)</f>
        <v>#VALUE!</v>
      </c>
    </row>
    <row r="1490" spans="1:19" x14ac:dyDescent="0.25">
      <c r="A1490" s="70">
        <v>1264</v>
      </c>
      <c r="B1490" s="71" t="s">
        <v>3135</v>
      </c>
      <c r="C1490" s="72">
        <v>183052113</v>
      </c>
      <c r="D1490" s="72" t="s">
        <v>755</v>
      </c>
      <c r="E1490" s="72">
        <v>1446.4902917504201</v>
      </c>
      <c r="F1490" s="72">
        <f t="shared" si="115"/>
        <v>0.89899955982002488</v>
      </c>
      <c r="G1490" s="73">
        <v>288</v>
      </c>
      <c r="H1490" s="72">
        <f t="shared" si="116"/>
        <v>8.2077388840543684</v>
      </c>
      <c r="I1490" s="74">
        <v>2.8499093347410999E-2</v>
      </c>
      <c r="J1490" s="75">
        <v>1489</v>
      </c>
      <c r="K1490" s="72">
        <f t="shared" si="117"/>
        <v>16652.231236658063</v>
      </c>
      <c r="L1490" s="72">
        <f t="shared" si="118"/>
        <v>1081.898681651516</v>
      </c>
      <c r="M1490" s="72">
        <f t="shared" si="119"/>
        <v>4.36925357318841E-2</v>
      </c>
      <c r="N1490" s="72" t="e">
        <f>IF(VLOOKUP(B1490,[1]Sheet1!$B$2:$G$553,6,FALSE)=0,"",L1490)</f>
        <v>#N/A</v>
      </c>
      <c r="O1490" s="72" t="e">
        <f>IF(VLOOKUP($B1490,[1]Sheet1!$C$2:$G$553,5,FALSE)=0,"",$L1490)</f>
        <v>#N/A</v>
      </c>
      <c r="P1490" s="72" t="e">
        <f>IF(VLOOKUP($B1490,[1]Sheet1!$D$2:$G$553,4,FALSE)=0,"",$L1490)</f>
        <v>#N/A</v>
      </c>
      <c r="Q1490" s="72" t="e">
        <f>IF(VLOOKUP($B1490,[1]Sheet1!$E$2:$G$553,3,FALSE)=0,"",$L1490)</f>
        <v>#N/A</v>
      </c>
      <c r="R1490" s="72" t="e">
        <f>IF(VLOOKUP($B1490,[1]Sheet1!$F$2:$G$553,2,FALSE)=0,"",$L1490)</f>
        <v>#N/A</v>
      </c>
      <c r="S1490" s="72" t="e">
        <f>COUNTIF([1]isolation_zones!$H$2:$H$1182,conductor_pz_summary_hftd_23_re!B1490)</f>
        <v>#VALUE!</v>
      </c>
    </row>
    <row r="1491" spans="1:19" x14ac:dyDescent="0.25">
      <c r="A1491" s="70">
        <v>6493</v>
      </c>
      <c r="B1491" s="71" t="s">
        <v>4325</v>
      </c>
      <c r="C1491" s="72">
        <v>43381101</v>
      </c>
      <c r="D1491" s="72" t="s">
        <v>309</v>
      </c>
      <c r="E1491" s="72">
        <v>7864.1374645975402</v>
      </c>
      <c r="F1491" s="72">
        <f t="shared" si="115"/>
        <v>4.8875932036031946</v>
      </c>
      <c r="G1491" s="73">
        <v>35</v>
      </c>
      <c r="H1491" s="72">
        <f t="shared" si="116"/>
        <v>0.99668200744063706</v>
      </c>
      <c r="I1491" s="74">
        <v>2.8476628784018201E-2</v>
      </c>
      <c r="J1491" s="75">
        <v>1490</v>
      </c>
      <c r="K1491" s="72">
        <f t="shared" si="117"/>
        <v>16657.118829861665</v>
      </c>
      <c r="L1491" s="72">
        <f t="shared" si="118"/>
        <v>1080.9019996440754</v>
      </c>
      <c r="M1491" s="72">
        <f t="shared" si="119"/>
        <v>4.3652284676067167E-2</v>
      </c>
      <c r="N1491" s="72" t="e">
        <f>IF(VLOOKUP(B1491,[1]Sheet1!$B$2:$G$553,6,FALSE)=0,"",L1491)</f>
        <v>#N/A</v>
      </c>
      <c r="O1491" s="72" t="e">
        <f>IF(VLOOKUP($B1491,[1]Sheet1!$C$2:$G$553,5,FALSE)=0,"",$L1491)</f>
        <v>#N/A</v>
      </c>
      <c r="P1491" s="72" t="e">
        <f>IF(VLOOKUP($B1491,[1]Sheet1!$D$2:$G$553,4,FALSE)=0,"",$L1491)</f>
        <v>#N/A</v>
      </c>
      <c r="Q1491" s="72" t="e">
        <f>IF(VLOOKUP($B1491,[1]Sheet1!$E$2:$G$553,3,FALSE)=0,"",$L1491)</f>
        <v>#N/A</v>
      </c>
      <c r="R1491" s="72" t="e">
        <f>IF(VLOOKUP($B1491,[1]Sheet1!$F$2:$G$553,2,FALSE)=0,"",$L1491)</f>
        <v>#N/A</v>
      </c>
      <c r="S1491" s="72" t="e">
        <f>COUNTIF([1]isolation_zones!$H$2:$H$1182,conductor_pz_summary_hftd_23_re!B1491)</f>
        <v>#VALUE!</v>
      </c>
    </row>
    <row r="1492" spans="1:19" x14ac:dyDescent="0.25">
      <c r="A1492" s="70">
        <v>2973</v>
      </c>
      <c r="B1492" s="71" t="s">
        <v>3561</v>
      </c>
      <c r="C1492" s="72">
        <v>183052111</v>
      </c>
      <c r="D1492" s="72" t="s">
        <v>1052</v>
      </c>
      <c r="E1492" s="72">
        <v>17574.2947040039</v>
      </c>
      <c r="F1492" s="72">
        <f t="shared" si="115"/>
        <v>10.92249515475693</v>
      </c>
      <c r="G1492" s="73">
        <v>160</v>
      </c>
      <c r="H1492" s="72">
        <f t="shared" si="116"/>
        <v>4.5450660816871515</v>
      </c>
      <c r="I1492" s="74">
        <v>2.8406663010544699E-2</v>
      </c>
      <c r="J1492" s="75">
        <v>1491</v>
      </c>
      <c r="K1492" s="72">
        <f t="shared" si="117"/>
        <v>16668.041325016424</v>
      </c>
      <c r="L1492" s="72">
        <f t="shared" si="118"/>
        <v>1076.3569335623883</v>
      </c>
      <c r="M1492" s="72">
        <f t="shared" si="119"/>
        <v>4.3468731940912018E-2</v>
      </c>
      <c r="N1492" s="72" t="e">
        <f>IF(VLOOKUP(B1492,[1]Sheet1!$B$2:$G$553,6,FALSE)=0,"",L1492)</f>
        <v>#N/A</v>
      </c>
      <c r="O1492" s="72" t="e">
        <f>IF(VLOOKUP($B1492,[1]Sheet1!$C$2:$G$553,5,FALSE)=0,"",$L1492)</f>
        <v>#N/A</v>
      </c>
      <c r="P1492" s="72" t="e">
        <f>IF(VLOOKUP($B1492,[1]Sheet1!$D$2:$G$553,4,FALSE)=0,"",$L1492)</f>
        <v>#N/A</v>
      </c>
      <c r="Q1492" s="72" t="e">
        <f>IF(VLOOKUP($B1492,[1]Sheet1!$E$2:$G$553,3,FALSE)=0,"",$L1492)</f>
        <v>#N/A</v>
      </c>
      <c r="R1492" s="72" t="e">
        <f>IF(VLOOKUP($B1492,[1]Sheet1!$F$2:$G$553,2,FALSE)=0,"",$L1492)</f>
        <v>#N/A</v>
      </c>
      <c r="S1492" s="72" t="e">
        <f>COUNTIF([1]isolation_zones!$H$2:$H$1182,conductor_pz_summary_hftd_23_re!B1492)</f>
        <v>#VALUE!</v>
      </c>
    </row>
    <row r="1493" spans="1:19" x14ac:dyDescent="0.25">
      <c r="A1493" s="70">
        <v>2170</v>
      </c>
      <c r="B1493" s="71" t="s">
        <v>2976</v>
      </c>
      <c r="C1493" s="72">
        <v>83531111</v>
      </c>
      <c r="D1493" s="72" t="s">
        <v>379</v>
      </c>
      <c r="E1493" s="72">
        <v>14456.159394127901</v>
      </c>
      <c r="F1493" s="72">
        <f t="shared" si="115"/>
        <v>8.9845614631000004</v>
      </c>
      <c r="G1493" s="73">
        <v>116</v>
      </c>
      <c r="H1493" s="72">
        <f t="shared" si="116"/>
        <v>3.2883004893517018</v>
      </c>
      <c r="I1493" s="74">
        <v>2.8347418011652602E-2</v>
      </c>
      <c r="J1493" s="75">
        <v>1492</v>
      </c>
      <c r="K1493" s="72">
        <f t="shared" si="117"/>
        <v>16677.025886479525</v>
      </c>
      <c r="L1493" s="72">
        <f t="shared" si="118"/>
        <v>1073.0686330730366</v>
      </c>
      <c r="M1493" s="72">
        <f t="shared" si="119"/>
        <v>4.3335933750966123E-2</v>
      </c>
      <c r="N1493" s="72" t="e">
        <f>IF(VLOOKUP(B1493,[1]Sheet1!$B$2:$G$553,6,FALSE)=0,"",L1493)</f>
        <v>#N/A</v>
      </c>
      <c r="O1493" s="72" t="e">
        <f>IF(VLOOKUP($B1493,[1]Sheet1!$C$2:$G$553,5,FALSE)=0,"",$L1493)</f>
        <v>#N/A</v>
      </c>
      <c r="P1493" s="72" t="e">
        <f>IF(VLOOKUP($B1493,[1]Sheet1!$D$2:$G$553,4,FALSE)=0,"",$L1493)</f>
        <v>#N/A</v>
      </c>
      <c r="Q1493" s="72" t="e">
        <f>IF(VLOOKUP($B1493,[1]Sheet1!$E$2:$G$553,3,FALSE)=0,"",$L1493)</f>
        <v>#N/A</v>
      </c>
      <c r="R1493" s="72" t="e">
        <f>IF(VLOOKUP($B1493,[1]Sheet1!$F$2:$G$553,2,FALSE)=0,"",$L1493)</f>
        <v>#N/A</v>
      </c>
      <c r="S1493" s="72" t="e">
        <f>COUNTIF([1]isolation_zones!$H$2:$H$1182,conductor_pz_summary_hftd_23_re!B1493)</f>
        <v>#VALUE!</v>
      </c>
    </row>
    <row r="1494" spans="1:19" x14ac:dyDescent="0.25">
      <c r="A1494" s="70">
        <v>7676</v>
      </c>
      <c r="B1494" s="71" t="s">
        <v>6158</v>
      </c>
      <c r="C1494" s="72">
        <v>13501108</v>
      </c>
      <c r="D1494" s="72" t="s">
        <v>1136</v>
      </c>
      <c r="E1494" s="72">
        <v>533.35525654848902</v>
      </c>
      <c r="F1494" s="72">
        <f t="shared" si="115"/>
        <v>0.33148244658078868</v>
      </c>
      <c r="G1494" s="73">
        <v>11</v>
      </c>
      <c r="H1494" s="72">
        <f t="shared" si="116"/>
        <v>0.31049308651648977</v>
      </c>
      <c r="I1494" s="74">
        <v>2.8226644228771799E-2</v>
      </c>
      <c r="J1494" s="75">
        <v>1493</v>
      </c>
      <c r="K1494" s="72">
        <f t="shared" si="117"/>
        <v>16677.357368926107</v>
      </c>
      <c r="L1494" s="72">
        <f t="shared" si="118"/>
        <v>1072.7581399865201</v>
      </c>
      <c r="M1494" s="72">
        <f t="shared" si="119"/>
        <v>4.3323394471172914E-2</v>
      </c>
      <c r="N1494" s="72" t="e">
        <f>IF(VLOOKUP(B1494,[1]Sheet1!$B$2:$G$553,6,FALSE)=0,"",L1494)</f>
        <v>#N/A</v>
      </c>
      <c r="O1494" s="72" t="e">
        <f>IF(VLOOKUP($B1494,[1]Sheet1!$C$2:$G$553,5,FALSE)=0,"",$L1494)</f>
        <v>#N/A</v>
      </c>
      <c r="P1494" s="72" t="e">
        <f>IF(VLOOKUP($B1494,[1]Sheet1!$D$2:$G$553,4,FALSE)=0,"",$L1494)</f>
        <v>#N/A</v>
      </c>
      <c r="Q1494" s="72" t="e">
        <f>IF(VLOOKUP($B1494,[1]Sheet1!$E$2:$G$553,3,FALSE)=0,"",$L1494)</f>
        <v>#N/A</v>
      </c>
      <c r="R1494" s="72" t="e">
        <f>IF(VLOOKUP($B1494,[1]Sheet1!$F$2:$G$553,2,FALSE)=0,"",$L1494)</f>
        <v>#N/A</v>
      </c>
      <c r="S1494" s="72" t="e">
        <f>COUNTIF([1]isolation_zones!$H$2:$H$1182,conductor_pz_summary_hftd_23_re!B1494)</f>
        <v>#VALUE!</v>
      </c>
    </row>
    <row r="1495" spans="1:19" x14ac:dyDescent="0.25">
      <c r="A1495" s="70">
        <v>5235</v>
      </c>
      <c r="B1495" s="71" t="s">
        <v>2353</v>
      </c>
      <c r="C1495" s="72">
        <v>43182103</v>
      </c>
      <c r="D1495" s="72" t="s">
        <v>559</v>
      </c>
      <c r="E1495" s="72">
        <v>6117.4964595584797</v>
      </c>
      <c r="F1495" s="72">
        <f t="shared" si="115"/>
        <v>3.8020487629325541</v>
      </c>
      <c r="G1495" s="73">
        <v>187</v>
      </c>
      <c r="H1495" s="72">
        <f t="shared" si="116"/>
        <v>5.2661891574167505</v>
      </c>
      <c r="I1495" s="74">
        <v>2.8161439344474602E-2</v>
      </c>
      <c r="J1495" s="75">
        <v>1494</v>
      </c>
      <c r="K1495" s="72">
        <f t="shared" si="117"/>
        <v>16681.159417689039</v>
      </c>
      <c r="L1495" s="72">
        <f t="shared" si="118"/>
        <v>1067.4919508291034</v>
      </c>
      <c r="M1495" s="72">
        <f t="shared" si="119"/>
        <v>4.3110719142296416E-2</v>
      </c>
      <c r="N1495" s="72" t="e">
        <f>IF(VLOOKUP(B1495,[1]Sheet1!$B$2:$G$553,6,FALSE)=0,"",L1495)</f>
        <v>#N/A</v>
      </c>
      <c r="O1495" s="72" t="e">
        <f>IF(VLOOKUP($B1495,[1]Sheet1!$C$2:$G$553,5,FALSE)=0,"",$L1495)</f>
        <v>#N/A</v>
      </c>
      <c r="P1495" s="72" t="e">
        <f>IF(VLOOKUP($B1495,[1]Sheet1!$D$2:$G$553,4,FALSE)=0,"",$L1495)</f>
        <v>#N/A</v>
      </c>
      <c r="Q1495" s="72" t="e">
        <f>IF(VLOOKUP($B1495,[1]Sheet1!$E$2:$G$553,3,FALSE)=0,"",$L1495)</f>
        <v>#N/A</v>
      </c>
      <c r="R1495" s="72" t="e">
        <f>IF(VLOOKUP($B1495,[1]Sheet1!$F$2:$G$553,2,FALSE)=0,"",$L1495)</f>
        <v>#N/A</v>
      </c>
      <c r="S1495" s="72" t="e">
        <f>COUNTIF([1]isolation_zones!$H$2:$H$1182,conductor_pz_summary_hftd_23_re!B1495)</f>
        <v>#VALUE!</v>
      </c>
    </row>
    <row r="1496" spans="1:19" x14ac:dyDescent="0.25">
      <c r="A1496" s="70">
        <v>10298</v>
      </c>
      <c r="B1496" s="71" t="s">
        <v>4785</v>
      </c>
      <c r="C1496" s="72">
        <v>101321101</v>
      </c>
      <c r="D1496" s="72" t="s">
        <v>1038</v>
      </c>
      <c r="E1496" s="72">
        <v>9746.1597558651392</v>
      </c>
      <c r="F1496" s="72">
        <f t="shared" si="115"/>
        <v>6.0572776605749779</v>
      </c>
      <c r="G1496" s="73">
        <v>15</v>
      </c>
      <c r="H1496" s="72">
        <f t="shared" si="116"/>
        <v>0.42130866199788453</v>
      </c>
      <c r="I1496" s="74">
        <v>2.8087244133192302E-2</v>
      </c>
      <c r="J1496" s="75">
        <v>1495</v>
      </c>
      <c r="K1496" s="72">
        <f t="shared" si="117"/>
        <v>16687.216695349613</v>
      </c>
      <c r="L1496" s="72">
        <f t="shared" si="118"/>
        <v>1067.0706421671055</v>
      </c>
      <c r="M1496" s="72">
        <f t="shared" si="119"/>
        <v>4.3093704569600572E-2</v>
      </c>
      <c r="N1496" s="72" t="e">
        <f>IF(VLOOKUP(B1496,[1]Sheet1!$B$2:$G$553,6,FALSE)=0,"",L1496)</f>
        <v>#N/A</v>
      </c>
      <c r="O1496" s="72" t="e">
        <f>IF(VLOOKUP($B1496,[1]Sheet1!$C$2:$G$553,5,FALSE)=0,"",$L1496)</f>
        <v>#N/A</v>
      </c>
      <c r="P1496" s="72" t="e">
        <f>IF(VLOOKUP($B1496,[1]Sheet1!$D$2:$G$553,4,FALSE)=0,"",$L1496)</f>
        <v>#N/A</v>
      </c>
      <c r="Q1496" s="72" t="e">
        <f>IF(VLOOKUP($B1496,[1]Sheet1!$E$2:$G$553,3,FALSE)=0,"",$L1496)</f>
        <v>#N/A</v>
      </c>
      <c r="R1496" s="72" t="e">
        <f>IF(VLOOKUP($B1496,[1]Sheet1!$F$2:$G$553,2,FALSE)=0,"",$L1496)</f>
        <v>#N/A</v>
      </c>
      <c r="S1496" s="72" t="e">
        <f>COUNTIF([1]isolation_zones!$H$2:$H$1182,conductor_pz_summary_hftd_23_re!B1496)</f>
        <v>#VALUE!</v>
      </c>
    </row>
    <row r="1497" spans="1:19" x14ac:dyDescent="0.25">
      <c r="A1497" s="70">
        <v>5972</v>
      </c>
      <c r="B1497" s="71" t="s">
        <v>2904</v>
      </c>
      <c r="C1497" s="72">
        <v>14662104</v>
      </c>
      <c r="D1497" s="72" t="s">
        <v>301</v>
      </c>
      <c r="E1497" s="72">
        <v>159.164466792496</v>
      </c>
      <c r="F1497" s="72">
        <f t="shared" si="115"/>
        <v>9.8921359100370421E-2</v>
      </c>
      <c r="G1497" s="73">
        <v>22</v>
      </c>
      <c r="H1497" s="72">
        <f t="shared" si="116"/>
        <v>0.61637525558389217</v>
      </c>
      <c r="I1497" s="74">
        <v>2.8017057071995099E-2</v>
      </c>
      <c r="J1497" s="75">
        <v>1496</v>
      </c>
      <c r="K1497" s="72">
        <f t="shared" si="117"/>
        <v>16687.315616708715</v>
      </c>
      <c r="L1497" s="72">
        <f t="shared" si="118"/>
        <v>1066.4542669115215</v>
      </c>
      <c r="M1497" s="72">
        <f t="shared" si="119"/>
        <v>4.3068812222160288E-2</v>
      </c>
      <c r="N1497" s="72" t="e">
        <f>IF(VLOOKUP(B1497,[1]Sheet1!$B$2:$G$553,6,FALSE)=0,"",L1497)</f>
        <v>#N/A</v>
      </c>
      <c r="O1497" s="72" t="e">
        <f>IF(VLOOKUP($B1497,[1]Sheet1!$C$2:$G$553,5,FALSE)=0,"",$L1497)</f>
        <v>#N/A</v>
      </c>
      <c r="P1497" s="72" t="e">
        <f>IF(VLOOKUP($B1497,[1]Sheet1!$D$2:$G$553,4,FALSE)=0,"",$L1497)</f>
        <v>#N/A</v>
      </c>
      <c r="Q1497" s="72" t="e">
        <f>IF(VLOOKUP($B1497,[1]Sheet1!$E$2:$G$553,3,FALSE)=0,"",$L1497)</f>
        <v>#N/A</v>
      </c>
      <c r="R1497" s="72" t="e">
        <f>IF(VLOOKUP($B1497,[1]Sheet1!$F$2:$G$553,2,FALSE)=0,"",$L1497)</f>
        <v>#N/A</v>
      </c>
      <c r="S1497" s="72" t="e">
        <f>COUNTIF([1]isolation_zones!$H$2:$H$1182,conductor_pz_summary_hftd_23_re!B1497)</f>
        <v>#VALUE!</v>
      </c>
    </row>
    <row r="1498" spans="1:19" x14ac:dyDescent="0.25">
      <c r="A1498" s="70">
        <v>2469</v>
      </c>
      <c r="B1498" s="71" t="s">
        <v>3399</v>
      </c>
      <c r="C1498" s="72">
        <v>162161102</v>
      </c>
      <c r="D1498" s="72" t="s">
        <v>573</v>
      </c>
      <c r="E1498" s="72">
        <v>8043.0217833489796</v>
      </c>
      <c r="F1498" s="72">
        <f t="shared" si="115"/>
        <v>4.9987705303598382</v>
      </c>
      <c r="G1498" s="73">
        <v>50</v>
      </c>
      <c r="H1498" s="72">
        <f t="shared" si="116"/>
        <v>1.3963061157287</v>
      </c>
      <c r="I1498" s="74">
        <v>2.7926122314574E-2</v>
      </c>
      <c r="J1498" s="75">
        <v>1497</v>
      </c>
      <c r="K1498" s="72">
        <f t="shared" si="117"/>
        <v>16692.314387239076</v>
      </c>
      <c r="L1498" s="72">
        <f t="shared" si="118"/>
        <v>1065.0579607957927</v>
      </c>
      <c r="M1498" s="72">
        <f t="shared" si="119"/>
        <v>4.3012422325501024E-2</v>
      </c>
      <c r="N1498" s="72" t="e">
        <f>IF(VLOOKUP(B1498,[1]Sheet1!$B$2:$G$553,6,FALSE)=0,"",L1498)</f>
        <v>#N/A</v>
      </c>
      <c r="O1498" s="72" t="e">
        <f>IF(VLOOKUP($B1498,[1]Sheet1!$C$2:$G$553,5,FALSE)=0,"",$L1498)</f>
        <v>#N/A</v>
      </c>
      <c r="P1498" s="72" t="e">
        <f>IF(VLOOKUP($B1498,[1]Sheet1!$D$2:$G$553,4,FALSE)=0,"",$L1498)</f>
        <v>#N/A</v>
      </c>
      <c r="Q1498" s="72" t="e">
        <f>IF(VLOOKUP($B1498,[1]Sheet1!$E$2:$G$553,3,FALSE)=0,"",$L1498)</f>
        <v>#N/A</v>
      </c>
      <c r="R1498" s="72" t="e">
        <f>IF(VLOOKUP($B1498,[1]Sheet1!$F$2:$G$553,2,FALSE)=0,"",$L1498)</f>
        <v>#N/A</v>
      </c>
      <c r="S1498" s="72" t="e">
        <f>COUNTIF([1]isolation_zones!$H$2:$H$1182,conductor_pz_summary_hftd_23_re!B1498)</f>
        <v>#VALUE!</v>
      </c>
    </row>
    <row r="1499" spans="1:19" x14ac:dyDescent="0.25">
      <c r="A1499" s="70">
        <v>1225</v>
      </c>
      <c r="B1499" s="71" t="s">
        <v>2934</v>
      </c>
      <c r="C1499" s="72">
        <v>14241101</v>
      </c>
      <c r="D1499" s="72" t="s">
        <v>331</v>
      </c>
      <c r="E1499" s="72">
        <v>8244.1822055817993</v>
      </c>
      <c r="F1499" s="72">
        <f t="shared" si="115"/>
        <v>5.1237925454206339</v>
      </c>
      <c r="G1499" s="73">
        <v>39</v>
      </c>
      <c r="H1499" s="72">
        <f t="shared" si="116"/>
        <v>1.0890573469772646</v>
      </c>
      <c r="I1499" s="74">
        <v>2.7924547358391401E-2</v>
      </c>
      <c r="J1499" s="75">
        <v>1498</v>
      </c>
      <c r="K1499" s="72">
        <f t="shared" si="117"/>
        <v>16697.438179784494</v>
      </c>
      <c r="L1499" s="72">
        <f t="shared" si="118"/>
        <v>1063.9689034488154</v>
      </c>
      <c r="M1499" s="72">
        <f t="shared" si="119"/>
        <v>4.2968440686689667E-2</v>
      </c>
      <c r="N1499" s="72" t="e">
        <f>IF(VLOOKUP(B1499,[1]Sheet1!$B$2:$G$553,6,FALSE)=0,"",L1499)</f>
        <v>#N/A</v>
      </c>
      <c r="O1499" s="72" t="e">
        <f>IF(VLOOKUP($B1499,[1]Sheet1!$C$2:$G$553,5,FALSE)=0,"",$L1499)</f>
        <v>#N/A</v>
      </c>
      <c r="P1499" s="72" t="e">
        <f>IF(VLOOKUP($B1499,[1]Sheet1!$D$2:$G$553,4,FALSE)=0,"",$L1499)</f>
        <v>#N/A</v>
      </c>
      <c r="Q1499" s="72" t="e">
        <f>IF(VLOOKUP($B1499,[1]Sheet1!$E$2:$G$553,3,FALSE)=0,"",$L1499)</f>
        <v>#N/A</v>
      </c>
      <c r="R1499" s="72" t="e">
        <f>IF(VLOOKUP($B1499,[1]Sheet1!$F$2:$G$553,2,FALSE)=0,"",$L1499)</f>
        <v>#N/A</v>
      </c>
      <c r="S1499" s="72" t="e">
        <f>COUNTIF([1]isolation_zones!$H$2:$H$1182,conductor_pz_summary_hftd_23_re!B1499)</f>
        <v>#VALUE!</v>
      </c>
    </row>
    <row r="1500" spans="1:19" x14ac:dyDescent="0.25">
      <c r="A1500" s="70">
        <v>739</v>
      </c>
      <c r="B1500" s="71" t="s">
        <v>2122</v>
      </c>
      <c r="C1500" s="72">
        <v>42271105</v>
      </c>
      <c r="D1500" s="72" t="s">
        <v>509</v>
      </c>
      <c r="E1500" s="72">
        <v>4309.0759004320598</v>
      </c>
      <c r="F1500" s="72">
        <f t="shared" si="115"/>
        <v>2.6781080798210439</v>
      </c>
      <c r="G1500" s="73">
        <v>35</v>
      </c>
      <c r="H1500" s="72">
        <f t="shared" si="116"/>
        <v>0.97487733189766856</v>
      </c>
      <c r="I1500" s="74">
        <v>2.7853638054219101E-2</v>
      </c>
      <c r="J1500" s="75">
        <v>1499</v>
      </c>
      <c r="K1500" s="72">
        <f t="shared" si="117"/>
        <v>16700.116287864315</v>
      </c>
      <c r="L1500" s="72">
        <f t="shared" si="118"/>
        <v>1062.9940261169177</v>
      </c>
      <c r="M1500" s="72">
        <f t="shared" si="119"/>
        <v>4.2929070213852852E-2</v>
      </c>
      <c r="N1500" s="72" t="e">
        <f>IF(VLOOKUP(B1500,[1]Sheet1!$B$2:$G$553,6,FALSE)=0,"",L1500)</f>
        <v>#N/A</v>
      </c>
      <c r="O1500" s="72" t="e">
        <f>IF(VLOOKUP($B1500,[1]Sheet1!$C$2:$G$553,5,FALSE)=0,"",$L1500)</f>
        <v>#N/A</v>
      </c>
      <c r="P1500" s="72" t="e">
        <f>IF(VLOOKUP($B1500,[1]Sheet1!$D$2:$G$553,4,FALSE)=0,"",$L1500)</f>
        <v>#N/A</v>
      </c>
      <c r="Q1500" s="72" t="e">
        <f>IF(VLOOKUP($B1500,[1]Sheet1!$E$2:$G$553,3,FALSE)=0,"",$L1500)</f>
        <v>#N/A</v>
      </c>
      <c r="R1500" s="72" t="e">
        <f>IF(VLOOKUP($B1500,[1]Sheet1!$F$2:$G$553,2,FALSE)=0,"",$L1500)</f>
        <v>#N/A</v>
      </c>
      <c r="S1500" s="72" t="e">
        <f>COUNTIF([1]isolation_zones!$H$2:$H$1182,conductor_pz_summary_hftd_23_re!B1500)</f>
        <v>#VALUE!</v>
      </c>
    </row>
    <row r="1501" spans="1:19" x14ac:dyDescent="0.25">
      <c r="A1501" s="70">
        <v>1612</v>
      </c>
      <c r="B1501" s="71" t="s">
        <v>4148</v>
      </c>
      <c r="C1501" s="72">
        <v>183101104</v>
      </c>
      <c r="D1501" s="72" t="s">
        <v>271</v>
      </c>
      <c r="E1501" s="72">
        <v>16721.659989542899</v>
      </c>
      <c r="F1501" s="72">
        <f t="shared" si="115"/>
        <v>10.392579235265941</v>
      </c>
      <c r="G1501" s="73">
        <v>178</v>
      </c>
      <c r="H1501" s="72">
        <f t="shared" si="116"/>
        <v>4.9382691973370614</v>
      </c>
      <c r="I1501" s="74">
        <v>2.7743085378298098E-2</v>
      </c>
      <c r="J1501" s="75">
        <v>1500</v>
      </c>
      <c r="K1501" s="72">
        <f t="shared" si="117"/>
        <v>16710.508867099583</v>
      </c>
      <c r="L1501" s="72">
        <f t="shared" si="118"/>
        <v>1058.0557569195805</v>
      </c>
      <c r="M1501" s="72">
        <f t="shared" si="119"/>
        <v>4.2729637949984162E-2</v>
      </c>
      <c r="N1501" s="72" t="e">
        <f>IF(VLOOKUP(B1501,[1]Sheet1!$B$2:$G$553,6,FALSE)=0,"",L1501)</f>
        <v>#N/A</v>
      </c>
      <c r="O1501" s="72" t="e">
        <f>IF(VLOOKUP($B1501,[1]Sheet1!$C$2:$G$553,5,FALSE)=0,"",$L1501)</f>
        <v>#N/A</v>
      </c>
      <c r="P1501" s="72" t="e">
        <f>IF(VLOOKUP($B1501,[1]Sheet1!$D$2:$G$553,4,FALSE)=0,"",$L1501)</f>
        <v>#N/A</v>
      </c>
      <c r="Q1501" s="72" t="e">
        <f>IF(VLOOKUP($B1501,[1]Sheet1!$E$2:$G$553,3,FALSE)=0,"",$L1501)</f>
        <v>#N/A</v>
      </c>
      <c r="R1501" s="72" t="e">
        <f>IF(VLOOKUP($B1501,[1]Sheet1!$F$2:$G$553,2,FALSE)=0,"",$L1501)</f>
        <v>#N/A</v>
      </c>
      <c r="S1501" s="72" t="e">
        <f>COUNTIF([1]isolation_zones!$H$2:$H$1182,conductor_pz_summary_hftd_23_re!B1501)</f>
        <v>#VALUE!</v>
      </c>
    </row>
    <row r="1502" spans="1:19" x14ac:dyDescent="0.25">
      <c r="A1502" s="70">
        <v>2769</v>
      </c>
      <c r="B1502" s="71" t="s">
        <v>3545</v>
      </c>
      <c r="C1502" s="72">
        <v>42861101</v>
      </c>
      <c r="D1502" s="72" t="s">
        <v>192</v>
      </c>
      <c r="E1502" s="72">
        <v>9156.7063989070903</v>
      </c>
      <c r="F1502" s="72">
        <f t="shared" si="115"/>
        <v>5.6909300179658731</v>
      </c>
      <c r="G1502" s="73">
        <v>33</v>
      </c>
      <c r="H1502" s="72">
        <f t="shared" si="116"/>
        <v>0.91487956036532225</v>
      </c>
      <c r="I1502" s="74">
        <v>2.7723623041373401E-2</v>
      </c>
      <c r="J1502" s="75">
        <v>1501</v>
      </c>
      <c r="K1502" s="72">
        <f t="shared" si="117"/>
        <v>16716.199797117548</v>
      </c>
      <c r="L1502" s="72">
        <f t="shared" si="118"/>
        <v>1057.1408773592152</v>
      </c>
      <c r="M1502" s="72">
        <f t="shared" si="119"/>
        <v>4.2692690490337928E-2</v>
      </c>
      <c r="N1502" s="72" t="e">
        <f>IF(VLOOKUP(B1502,[1]Sheet1!$B$2:$G$553,6,FALSE)=0,"",L1502)</f>
        <v>#N/A</v>
      </c>
      <c r="O1502" s="72" t="e">
        <f>IF(VLOOKUP($B1502,[1]Sheet1!$C$2:$G$553,5,FALSE)=0,"",$L1502)</f>
        <v>#N/A</v>
      </c>
      <c r="P1502" s="72" t="e">
        <f>IF(VLOOKUP($B1502,[1]Sheet1!$D$2:$G$553,4,FALSE)=0,"",$L1502)</f>
        <v>#N/A</v>
      </c>
      <c r="Q1502" s="72" t="e">
        <f>IF(VLOOKUP($B1502,[1]Sheet1!$E$2:$G$553,3,FALSE)=0,"",$L1502)</f>
        <v>#N/A</v>
      </c>
      <c r="R1502" s="72" t="e">
        <f>IF(VLOOKUP($B1502,[1]Sheet1!$F$2:$G$553,2,FALSE)=0,"",$L1502)</f>
        <v>#N/A</v>
      </c>
      <c r="S1502" s="72" t="e">
        <f>COUNTIF([1]isolation_zones!$H$2:$H$1182,conductor_pz_summary_hftd_23_re!B1502)</f>
        <v>#VALUE!</v>
      </c>
    </row>
    <row r="1503" spans="1:19" x14ac:dyDescent="0.25">
      <c r="A1503" s="70">
        <v>2631</v>
      </c>
      <c r="B1503" s="71" t="s">
        <v>2926</v>
      </c>
      <c r="C1503" s="72">
        <v>183052111</v>
      </c>
      <c r="D1503" s="72" t="s">
        <v>1052</v>
      </c>
      <c r="E1503" s="72">
        <v>54313.838061549097</v>
      </c>
      <c r="F1503" s="72">
        <f t="shared" si="115"/>
        <v>33.756269771006274</v>
      </c>
      <c r="G1503" s="73">
        <v>429</v>
      </c>
      <c r="H1503" s="72">
        <f t="shared" si="116"/>
        <v>11.857317589473171</v>
      </c>
      <c r="I1503" s="74">
        <v>2.76394349404969E-2</v>
      </c>
      <c r="J1503" s="75">
        <v>1502</v>
      </c>
      <c r="K1503" s="72">
        <f t="shared" si="117"/>
        <v>16749.956066888553</v>
      </c>
      <c r="L1503" s="72">
        <f t="shared" si="118"/>
        <v>1045.2835597697419</v>
      </c>
      <c r="M1503" s="72">
        <f t="shared" si="119"/>
        <v>4.2213832089594235E-2</v>
      </c>
      <c r="N1503" s="72" t="e">
        <f>IF(VLOOKUP(B1503,[1]Sheet1!$B$2:$G$553,6,FALSE)=0,"",L1503)</f>
        <v>#N/A</v>
      </c>
      <c r="O1503" s="72" t="e">
        <f>IF(VLOOKUP($B1503,[1]Sheet1!$C$2:$G$553,5,FALSE)=0,"",$L1503)</f>
        <v>#N/A</v>
      </c>
      <c r="P1503" s="72" t="e">
        <f>IF(VLOOKUP($B1503,[1]Sheet1!$D$2:$G$553,4,FALSE)=0,"",$L1503)</f>
        <v>#N/A</v>
      </c>
      <c r="Q1503" s="72" t="e">
        <f>IF(VLOOKUP($B1503,[1]Sheet1!$E$2:$G$553,3,FALSE)=0,"",$L1503)</f>
        <v>#N/A</v>
      </c>
      <c r="R1503" s="72" t="e">
        <f>IF(VLOOKUP($B1503,[1]Sheet1!$F$2:$G$553,2,FALSE)=0,"",$L1503)</f>
        <v>#N/A</v>
      </c>
      <c r="S1503" s="72" t="e">
        <f>COUNTIF([1]isolation_zones!$H$2:$H$1182,conductor_pz_summary_hftd_23_re!B1503)</f>
        <v>#VALUE!</v>
      </c>
    </row>
    <row r="1504" spans="1:19" x14ac:dyDescent="0.25">
      <c r="A1504" s="70">
        <v>2379</v>
      </c>
      <c r="B1504" s="71" t="s">
        <v>4281</v>
      </c>
      <c r="C1504" s="72">
        <v>182631103</v>
      </c>
      <c r="D1504" s="72" t="s">
        <v>422</v>
      </c>
      <c r="E1504" s="72">
        <v>0</v>
      </c>
      <c r="F1504" s="72">
        <f t="shared" si="115"/>
        <v>0</v>
      </c>
      <c r="G1504" s="73">
        <v>68</v>
      </c>
      <c r="H1504" s="72">
        <f t="shared" si="116"/>
        <v>1.8764087088595574</v>
      </c>
      <c r="I1504" s="74">
        <v>2.7594245718522901E-2</v>
      </c>
      <c r="J1504" s="75">
        <v>1503</v>
      </c>
      <c r="K1504" s="72">
        <f t="shared" si="117"/>
        <v>16749.956066888553</v>
      </c>
      <c r="L1504" s="72">
        <f t="shared" si="118"/>
        <v>1043.4071510608824</v>
      </c>
      <c r="M1504" s="72">
        <f t="shared" si="119"/>
        <v>4.213805322420703E-2</v>
      </c>
      <c r="N1504" s="72" t="e">
        <f>IF(VLOOKUP(B1504,[1]Sheet1!$B$2:$G$553,6,FALSE)=0,"",L1504)</f>
        <v>#N/A</v>
      </c>
      <c r="O1504" s="72" t="e">
        <f>IF(VLOOKUP($B1504,[1]Sheet1!$C$2:$G$553,5,FALSE)=0,"",$L1504)</f>
        <v>#N/A</v>
      </c>
      <c r="P1504" s="72" t="e">
        <f>IF(VLOOKUP($B1504,[1]Sheet1!$D$2:$G$553,4,FALSE)=0,"",$L1504)</f>
        <v>#N/A</v>
      </c>
      <c r="Q1504" s="72" t="e">
        <f>IF(VLOOKUP($B1504,[1]Sheet1!$E$2:$G$553,3,FALSE)=0,"",$L1504)</f>
        <v>#N/A</v>
      </c>
      <c r="R1504" s="72" t="e">
        <f>IF(VLOOKUP($B1504,[1]Sheet1!$F$2:$G$553,2,FALSE)=0,"",$L1504)</f>
        <v>#N/A</v>
      </c>
      <c r="S1504" s="72" t="e">
        <f>COUNTIF([1]isolation_zones!$H$2:$H$1182,conductor_pz_summary_hftd_23_re!B1504)</f>
        <v>#VALUE!</v>
      </c>
    </row>
    <row r="1505" spans="1:19" x14ac:dyDescent="0.25">
      <c r="A1505" s="70">
        <v>4288</v>
      </c>
      <c r="B1505" s="71" t="s">
        <v>3809</v>
      </c>
      <c r="C1505" s="72">
        <v>182631103</v>
      </c>
      <c r="D1505" s="72" t="s">
        <v>422</v>
      </c>
      <c r="E1505" s="72">
        <v>14130.1147487546</v>
      </c>
      <c r="F1505" s="72">
        <f t="shared" si="115"/>
        <v>8.7819233988530776</v>
      </c>
      <c r="G1505" s="73">
        <v>174</v>
      </c>
      <c r="H1505" s="72">
        <f t="shared" si="116"/>
        <v>4.7975214106751931</v>
      </c>
      <c r="I1505" s="74">
        <v>2.75719621303172E-2</v>
      </c>
      <c r="J1505" s="75">
        <v>1504</v>
      </c>
      <c r="K1505" s="72">
        <f t="shared" si="117"/>
        <v>16758.737990287405</v>
      </c>
      <c r="L1505" s="72">
        <f t="shared" si="118"/>
        <v>1038.6096296502071</v>
      </c>
      <c r="M1505" s="72">
        <f t="shared" si="119"/>
        <v>4.1944305067179576E-2</v>
      </c>
      <c r="N1505" s="72" t="e">
        <f>IF(VLOOKUP(B1505,[1]Sheet1!$B$2:$G$553,6,FALSE)=0,"",L1505)</f>
        <v>#N/A</v>
      </c>
      <c r="O1505" s="72" t="e">
        <f>IF(VLOOKUP($B1505,[1]Sheet1!$C$2:$G$553,5,FALSE)=0,"",$L1505)</f>
        <v>#N/A</v>
      </c>
      <c r="P1505" s="72" t="e">
        <f>IF(VLOOKUP($B1505,[1]Sheet1!$D$2:$G$553,4,FALSE)=0,"",$L1505)</f>
        <v>#N/A</v>
      </c>
      <c r="Q1505" s="72" t="e">
        <f>IF(VLOOKUP($B1505,[1]Sheet1!$E$2:$G$553,3,FALSE)=0,"",$L1505)</f>
        <v>#N/A</v>
      </c>
      <c r="R1505" s="72" t="e">
        <f>IF(VLOOKUP($B1505,[1]Sheet1!$F$2:$G$553,2,FALSE)=0,"",$L1505)</f>
        <v>#N/A</v>
      </c>
      <c r="S1505" s="72" t="e">
        <f>COUNTIF([1]isolation_zones!$H$2:$H$1182,conductor_pz_summary_hftd_23_re!B1505)</f>
        <v>#VALUE!</v>
      </c>
    </row>
    <row r="1506" spans="1:19" x14ac:dyDescent="0.25">
      <c r="A1506" s="70">
        <v>3496</v>
      </c>
      <c r="B1506" s="71" t="s">
        <v>1899</v>
      </c>
      <c r="C1506" s="72">
        <v>153662102</v>
      </c>
      <c r="D1506" s="72" t="s">
        <v>551</v>
      </c>
      <c r="E1506" s="72">
        <v>36933.345375395496</v>
      </c>
      <c r="F1506" s="72">
        <f t="shared" si="115"/>
        <v>22.954223353260097</v>
      </c>
      <c r="G1506" s="73">
        <v>267</v>
      </c>
      <c r="H1506" s="72">
        <f t="shared" si="116"/>
        <v>7.3510185897770084</v>
      </c>
      <c r="I1506" s="74">
        <v>2.7531904830625498E-2</v>
      </c>
      <c r="J1506" s="75">
        <v>1505</v>
      </c>
      <c r="K1506" s="72">
        <f t="shared" si="117"/>
        <v>16781.692213640665</v>
      </c>
      <c r="L1506" s="72">
        <f t="shared" si="118"/>
        <v>1031.2586110604302</v>
      </c>
      <c r="M1506" s="72">
        <f t="shared" si="119"/>
        <v>4.1647433790925427E-2</v>
      </c>
      <c r="N1506" s="72" t="e">
        <f>IF(VLOOKUP(B1506,[1]Sheet1!$B$2:$G$553,6,FALSE)=0,"",L1506)</f>
        <v>#N/A</v>
      </c>
      <c r="O1506" s="72" t="e">
        <f>IF(VLOOKUP($B1506,[1]Sheet1!$C$2:$G$553,5,FALSE)=0,"",$L1506)</f>
        <v>#N/A</v>
      </c>
      <c r="P1506" s="72" t="e">
        <f>IF(VLOOKUP($B1506,[1]Sheet1!$D$2:$G$553,4,FALSE)=0,"",$L1506)</f>
        <v>#N/A</v>
      </c>
      <c r="Q1506" s="72" t="e">
        <f>IF(VLOOKUP($B1506,[1]Sheet1!$E$2:$G$553,3,FALSE)=0,"",$L1506)</f>
        <v>#N/A</v>
      </c>
      <c r="R1506" s="72" t="e">
        <f>IF(VLOOKUP($B1506,[1]Sheet1!$F$2:$G$553,2,FALSE)=0,"",$L1506)</f>
        <v>#N/A</v>
      </c>
      <c r="S1506" s="72" t="e">
        <f>COUNTIF([1]isolation_zones!$H$2:$H$1182,conductor_pz_summary_hftd_23_re!B1506)</f>
        <v>#VALUE!</v>
      </c>
    </row>
    <row r="1507" spans="1:19" x14ac:dyDescent="0.25">
      <c r="A1507" s="70">
        <v>3795</v>
      </c>
      <c r="B1507" s="71" t="s">
        <v>2975</v>
      </c>
      <c r="C1507" s="72">
        <v>182631101</v>
      </c>
      <c r="D1507" s="72" t="s">
        <v>339</v>
      </c>
      <c r="E1507" s="72">
        <v>33868.169422813298</v>
      </c>
      <c r="F1507" s="72">
        <f t="shared" si="115"/>
        <v>21.049204116105219</v>
      </c>
      <c r="G1507" s="73">
        <v>127</v>
      </c>
      <c r="H1507" s="72">
        <f t="shared" si="116"/>
        <v>3.4815436220603613</v>
      </c>
      <c r="I1507" s="74">
        <v>2.7413729307561901E-2</v>
      </c>
      <c r="J1507" s="75">
        <v>1506</v>
      </c>
      <c r="K1507" s="72">
        <f t="shared" si="117"/>
        <v>16802.74141775677</v>
      </c>
      <c r="L1507" s="72">
        <f t="shared" si="118"/>
        <v>1027.7770674383698</v>
      </c>
      <c r="M1507" s="72">
        <f t="shared" si="119"/>
        <v>4.1506831466799489E-2</v>
      </c>
      <c r="N1507" s="72" t="e">
        <f>IF(VLOOKUP(B1507,[1]Sheet1!$B$2:$G$553,6,FALSE)=0,"",L1507)</f>
        <v>#N/A</v>
      </c>
      <c r="O1507" s="72" t="e">
        <f>IF(VLOOKUP($B1507,[1]Sheet1!$C$2:$G$553,5,FALSE)=0,"",$L1507)</f>
        <v>#N/A</v>
      </c>
      <c r="P1507" s="72" t="e">
        <f>IF(VLOOKUP($B1507,[1]Sheet1!$D$2:$G$553,4,FALSE)=0,"",$L1507)</f>
        <v>#N/A</v>
      </c>
      <c r="Q1507" s="72" t="e">
        <f>IF(VLOOKUP($B1507,[1]Sheet1!$E$2:$G$553,3,FALSE)=0,"",$L1507)</f>
        <v>#N/A</v>
      </c>
      <c r="R1507" s="72" t="e">
        <f>IF(VLOOKUP($B1507,[1]Sheet1!$F$2:$G$553,2,FALSE)=0,"",$L1507)</f>
        <v>#N/A</v>
      </c>
      <c r="S1507" s="72" t="e">
        <f>COUNTIF([1]isolation_zones!$H$2:$H$1182,conductor_pz_summary_hftd_23_re!B1507)</f>
        <v>#VALUE!</v>
      </c>
    </row>
    <row r="1508" spans="1:19" x14ac:dyDescent="0.25">
      <c r="A1508" s="70">
        <v>5816</v>
      </c>
      <c r="B1508" s="71" t="s">
        <v>3073</v>
      </c>
      <c r="C1508" s="72">
        <v>83252107</v>
      </c>
      <c r="D1508" s="72" t="s">
        <v>571</v>
      </c>
      <c r="E1508" s="72">
        <v>14988.5932922342</v>
      </c>
      <c r="F1508" s="72">
        <f t="shared" si="115"/>
        <v>9.3154712816868859</v>
      </c>
      <c r="G1508" s="73">
        <v>180</v>
      </c>
      <c r="H1508" s="72">
        <f t="shared" si="116"/>
        <v>4.9339328273329501</v>
      </c>
      <c r="I1508" s="74">
        <v>2.7410737929627501E-2</v>
      </c>
      <c r="J1508" s="75">
        <v>1507</v>
      </c>
      <c r="K1508" s="72">
        <f t="shared" si="117"/>
        <v>16812.056889038457</v>
      </c>
      <c r="L1508" s="72">
        <f t="shared" si="118"/>
        <v>1022.8431346110369</v>
      </c>
      <c r="M1508" s="72">
        <f t="shared" si="119"/>
        <v>4.1307574327463778E-2</v>
      </c>
      <c r="N1508" s="72" t="e">
        <f>IF(VLOOKUP(B1508,[1]Sheet1!$B$2:$G$553,6,FALSE)=0,"",L1508)</f>
        <v>#N/A</v>
      </c>
      <c r="O1508" s="72" t="e">
        <f>IF(VLOOKUP($B1508,[1]Sheet1!$C$2:$G$553,5,FALSE)=0,"",$L1508)</f>
        <v>#N/A</v>
      </c>
      <c r="P1508" s="72" t="e">
        <f>IF(VLOOKUP($B1508,[1]Sheet1!$D$2:$G$553,4,FALSE)=0,"",$L1508)</f>
        <v>#N/A</v>
      </c>
      <c r="Q1508" s="72" t="e">
        <f>IF(VLOOKUP($B1508,[1]Sheet1!$E$2:$G$553,3,FALSE)=0,"",$L1508)</f>
        <v>#N/A</v>
      </c>
      <c r="R1508" s="72" t="e">
        <f>IF(VLOOKUP($B1508,[1]Sheet1!$F$2:$G$553,2,FALSE)=0,"",$L1508)</f>
        <v>#N/A</v>
      </c>
      <c r="S1508" s="72" t="e">
        <f>COUNTIF([1]isolation_zones!$H$2:$H$1182,conductor_pz_summary_hftd_23_re!B1508)</f>
        <v>#VALUE!</v>
      </c>
    </row>
    <row r="1509" spans="1:19" x14ac:dyDescent="0.25">
      <c r="A1509" s="70">
        <v>9709</v>
      </c>
      <c r="B1509" s="71" t="s">
        <v>2372</v>
      </c>
      <c r="C1509" s="72">
        <v>42681102</v>
      </c>
      <c r="D1509" s="72" t="s">
        <v>461</v>
      </c>
      <c r="E1509" s="72">
        <v>23844.534928167701</v>
      </c>
      <c r="F1509" s="72">
        <f t="shared" si="115"/>
        <v>14.819474784442326</v>
      </c>
      <c r="G1509" s="73">
        <v>97</v>
      </c>
      <c r="H1509" s="72">
        <f t="shared" si="116"/>
        <v>2.6463760573109454</v>
      </c>
      <c r="I1509" s="74">
        <v>2.7282227394958201E-2</v>
      </c>
      <c r="J1509" s="75">
        <v>1508</v>
      </c>
      <c r="K1509" s="72">
        <f t="shared" si="117"/>
        <v>16826.876363822899</v>
      </c>
      <c r="L1509" s="72">
        <f t="shared" si="118"/>
        <v>1020.196758553726</v>
      </c>
      <c r="M1509" s="72">
        <f t="shared" si="119"/>
        <v>4.1200700289806616E-2</v>
      </c>
      <c r="N1509" s="72" t="e">
        <f>IF(VLOOKUP(B1509,[1]Sheet1!$B$2:$G$553,6,FALSE)=0,"",L1509)</f>
        <v>#N/A</v>
      </c>
      <c r="O1509" s="72" t="e">
        <f>IF(VLOOKUP($B1509,[1]Sheet1!$C$2:$G$553,5,FALSE)=0,"",$L1509)</f>
        <v>#N/A</v>
      </c>
      <c r="P1509" s="72" t="e">
        <f>IF(VLOOKUP($B1509,[1]Sheet1!$D$2:$G$553,4,FALSE)=0,"",$L1509)</f>
        <v>#N/A</v>
      </c>
      <c r="Q1509" s="72" t="e">
        <f>IF(VLOOKUP($B1509,[1]Sheet1!$E$2:$G$553,3,FALSE)=0,"",$L1509)</f>
        <v>#N/A</v>
      </c>
      <c r="R1509" s="72" t="e">
        <f>IF(VLOOKUP($B1509,[1]Sheet1!$F$2:$G$553,2,FALSE)=0,"",$L1509)</f>
        <v>#N/A</v>
      </c>
      <c r="S1509" s="72" t="e">
        <f>COUNTIF([1]isolation_zones!$H$2:$H$1182,conductor_pz_summary_hftd_23_re!B1509)</f>
        <v>#VALUE!</v>
      </c>
    </row>
    <row r="1510" spans="1:19" x14ac:dyDescent="0.25">
      <c r="A1510" s="70">
        <v>1461</v>
      </c>
      <c r="B1510" s="71" t="s">
        <v>3333</v>
      </c>
      <c r="C1510" s="72">
        <v>182082103</v>
      </c>
      <c r="D1510" s="72" t="s">
        <v>697</v>
      </c>
      <c r="E1510" s="72">
        <v>50061.440041186397</v>
      </c>
      <c r="F1510" s="72">
        <f t="shared" si="115"/>
        <v>31.113387222614293</v>
      </c>
      <c r="G1510" s="73">
        <v>229</v>
      </c>
      <c r="H1510" s="72">
        <f t="shared" si="116"/>
        <v>6.2474461872034865</v>
      </c>
      <c r="I1510" s="74">
        <v>2.72814243982685E-2</v>
      </c>
      <c r="J1510" s="75">
        <v>1509</v>
      </c>
      <c r="K1510" s="72">
        <f t="shared" si="117"/>
        <v>16857.989751045512</v>
      </c>
      <c r="L1510" s="72">
        <f t="shared" si="118"/>
        <v>1013.9493123665225</v>
      </c>
      <c r="M1510" s="72">
        <f t="shared" si="119"/>
        <v>4.0948396843655144E-2</v>
      </c>
      <c r="N1510" s="72" t="e">
        <f>IF(VLOOKUP(B1510,[1]Sheet1!$B$2:$G$553,6,FALSE)=0,"",L1510)</f>
        <v>#N/A</v>
      </c>
      <c r="O1510" s="72" t="e">
        <f>IF(VLOOKUP($B1510,[1]Sheet1!$C$2:$G$553,5,FALSE)=0,"",$L1510)</f>
        <v>#N/A</v>
      </c>
      <c r="P1510" s="72" t="e">
        <f>IF(VLOOKUP($B1510,[1]Sheet1!$D$2:$G$553,4,FALSE)=0,"",$L1510)</f>
        <v>#N/A</v>
      </c>
      <c r="Q1510" s="72" t="e">
        <f>IF(VLOOKUP($B1510,[1]Sheet1!$E$2:$G$553,3,FALSE)=0,"",$L1510)</f>
        <v>#N/A</v>
      </c>
      <c r="R1510" s="72" t="e">
        <f>IF(VLOOKUP($B1510,[1]Sheet1!$F$2:$G$553,2,FALSE)=0,"",$L1510)</f>
        <v>#N/A</v>
      </c>
      <c r="S1510" s="72" t="e">
        <f>COUNTIF([1]isolation_zones!$H$2:$H$1182,conductor_pz_summary_hftd_23_re!B1510)</f>
        <v>#VALUE!</v>
      </c>
    </row>
    <row r="1511" spans="1:19" x14ac:dyDescent="0.25">
      <c r="A1511" s="70">
        <v>6161</v>
      </c>
      <c r="B1511" s="71" t="s">
        <v>2447</v>
      </c>
      <c r="C1511" s="72">
        <v>43361102</v>
      </c>
      <c r="D1511" s="72" t="s">
        <v>430</v>
      </c>
      <c r="E1511" s="72">
        <v>285.91310554896199</v>
      </c>
      <c r="F1511" s="72">
        <f t="shared" si="115"/>
        <v>0.17769615012365569</v>
      </c>
      <c r="G1511" s="73">
        <v>90</v>
      </c>
      <c r="H1511" s="72">
        <f t="shared" si="116"/>
        <v>2.4504617063220122</v>
      </c>
      <c r="I1511" s="74">
        <v>2.7227352292466801E-2</v>
      </c>
      <c r="J1511" s="75">
        <v>1510</v>
      </c>
      <c r="K1511" s="72">
        <f t="shared" si="117"/>
        <v>16858.167447195636</v>
      </c>
      <c r="L1511" s="72">
        <f t="shared" si="118"/>
        <v>1011.4988506602004</v>
      </c>
      <c r="M1511" s="72">
        <f t="shared" si="119"/>
        <v>4.0849434817470165E-2</v>
      </c>
      <c r="N1511" s="72" t="e">
        <f>IF(VLOOKUP(B1511,[1]Sheet1!$B$2:$G$553,6,FALSE)=0,"",L1511)</f>
        <v>#N/A</v>
      </c>
      <c r="O1511" s="72" t="e">
        <f>IF(VLOOKUP($B1511,[1]Sheet1!$C$2:$G$553,5,FALSE)=0,"",$L1511)</f>
        <v>#N/A</v>
      </c>
      <c r="P1511" s="72" t="e">
        <f>IF(VLOOKUP($B1511,[1]Sheet1!$D$2:$G$553,4,FALSE)=0,"",$L1511)</f>
        <v>#N/A</v>
      </c>
      <c r="Q1511" s="72" t="e">
        <f>IF(VLOOKUP($B1511,[1]Sheet1!$E$2:$G$553,3,FALSE)=0,"",$L1511)</f>
        <v>#N/A</v>
      </c>
      <c r="R1511" s="72" t="e">
        <f>IF(VLOOKUP($B1511,[1]Sheet1!$F$2:$G$553,2,FALSE)=0,"",$L1511)</f>
        <v>#N/A</v>
      </c>
      <c r="S1511" s="72" t="e">
        <f>COUNTIF([1]isolation_zones!$H$2:$H$1182,conductor_pz_summary_hftd_23_re!B1511)</f>
        <v>#VALUE!</v>
      </c>
    </row>
    <row r="1512" spans="1:19" x14ac:dyDescent="0.25">
      <c r="A1512" s="70">
        <v>8442</v>
      </c>
      <c r="B1512" s="71" t="s">
        <v>2456</v>
      </c>
      <c r="C1512" s="72">
        <v>163011101</v>
      </c>
      <c r="D1512" s="72" t="s">
        <v>1580</v>
      </c>
      <c r="E1512" s="72">
        <v>5923.6574163270097</v>
      </c>
      <c r="F1512" s="72">
        <f t="shared" si="115"/>
        <v>3.6815770144978308</v>
      </c>
      <c r="G1512" s="73">
        <v>34</v>
      </c>
      <c r="H1512" s="72">
        <f t="shared" si="116"/>
        <v>0.92248335213487642</v>
      </c>
      <c r="I1512" s="74">
        <v>2.7131863298084601E-2</v>
      </c>
      <c r="J1512" s="75">
        <v>1511</v>
      </c>
      <c r="K1512" s="72">
        <f t="shared" si="117"/>
        <v>16861.849024210132</v>
      </c>
      <c r="L1512" s="72">
        <f t="shared" si="118"/>
        <v>1010.5763673080655</v>
      </c>
      <c r="M1512" s="72">
        <f t="shared" si="119"/>
        <v>4.0812180278289381E-2</v>
      </c>
      <c r="N1512" s="72" t="e">
        <f>IF(VLOOKUP(B1512,[1]Sheet1!$B$2:$G$553,6,FALSE)=0,"",L1512)</f>
        <v>#N/A</v>
      </c>
      <c r="O1512" s="72" t="e">
        <f>IF(VLOOKUP($B1512,[1]Sheet1!$C$2:$G$553,5,FALSE)=0,"",$L1512)</f>
        <v>#N/A</v>
      </c>
      <c r="P1512" s="72" t="e">
        <f>IF(VLOOKUP($B1512,[1]Sheet1!$D$2:$G$553,4,FALSE)=0,"",$L1512)</f>
        <v>#N/A</v>
      </c>
      <c r="Q1512" s="72" t="e">
        <f>IF(VLOOKUP($B1512,[1]Sheet1!$E$2:$G$553,3,FALSE)=0,"",$L1512)</f>
        <v>#N/A</v>
      </c>
      <c r="R1512" s="72" t="e">
        <f>IF(VLOOKUP($B1512,[1]Sheet1!$F$2:$G$553,2,FALSE)=0,"",$L1512)</f>
        <v>#N/A</v>
      </c>
      <c r="S1512" s="72" t="e">
        <f>COUNTIF([1]isolation_zones!$H$2:$H$1182,conductor_pz_summary_hftd_23_re!B1512)</f>
        <v>#VALUE!</v>
      </c>
    </row>
    <row r="1513" spans="1:19" x14ac:dyDescent="0.25">
      <c r="A1513" s="70">
        <v>7912</v>
      </c>
      <c r="B1513" s="71" t="s">
        <v>6159</v>
      </c>
      <c r="C1513" s="72">
        <v>24101101</v>
      </c>
      <c r="D1513" s="72" t="s">
        <v>25</v>
      </c>
      <c r="E1513" s="72">
        <v>9148.5424977758994</v>
      </c>
      <c r="F1513" s="72">
        <f t="shared" si="115"/>
        <v>5.6858561204325042</v>
      </c>
      <c r="G1513" s="73">
        <v>42</v>
      </c>
      <c r="H1513" s="72">
        <f t="shared" si="116"/>
        <v>1.137353679532056</v>
      </c>
      <c r="I1513" s="74">
        <v>2.7079849512668001E-2</v>
      </c>
      <c r="J1513" s="75">
        <v>1512</v>
      </c>
      <c r="K1513" s="72">
        <f t="shared" si="117"/>
        <v>16867.534880330564</v>
      </c>
      <c r="L1513" s="72">
        <f t="shared" si="118"/>
        <v>1009.4390136285334</v>
      </c>
      <c r="M1513" s="72">
        <f t="shared" si="119"/>
        <v>4.0766248189522174E-2</v>
      </c>
      <c r="N1513" s="72">
        <f>IF(VLOOKUP(B1513,[1]Sheet1!$B$2:$G$553,6,FALSE)=0,"",L1513)</f>
        <v>1009.4390136285334</v>
      </c>
      <c r="O1513" s="72" t="e">
        <f>IF(VLOOKUP($B1513,[1]Sheet1!$C$2:$G$553,5,FALSE)=0,"",$L1513)</f>
        <v>#N/A</v>
      </c>
      <c r="P1513" s="72" t="e">
        <f>IF(VLOOKUP($B1513,[1]Sheet1!$D$2:$G$553,4,FALSE)=0,"",$L1513)</f>
        <v>#N/A</v>
      </c>
      <c r="Q1513" s="72" t="e">
        <f>IF(VLOOKUP($B1513,[1]Sheet1!$E$2:$G$553,3,FALSE)=0,"",$L1513)</f>
        <v>#N/A</v>
      </c>
      <c r="R1513" s="72" t="e">
        <f>IF(VLOOKUP($B1513,[1]Sheet1!$F$2:$G$553,2,FALSE)=0,"",$L1513)</f>
        <v>#N/A</v>
      </c>
      <c r="S1513" s="72" t="e">
        <f>COUNTIF([1]isolation_zones!$H$2:$H$1182,conductor_pz_summary_hftd_23_re!B1513)</f>
        <v>#VALUE!</v>
      </c>
    </row>
    <row r="1514" spans="1:19" x14ac:dyDescent="0.25">
      <c r="A1514" s="70">
        <v>5790</v>
      </c>
      <c r="B1514" s="71" t="s">
        <v>6160</v>
      </c>
      <c r="C1514" s="72">
        <v>152691110</v>
      </c>
      <c r="D1514" s="72" t="s">
        <v>1558</v>
      </c>
      <c r="E1514" s="72">
        <v>710.71028545776403</v>
      </c>
      <c r="F1514" s="72">
        <f t="shared" si="115"/>
        <v>0.44170931352253823</v>
      </c>
      <c r="G1514" s="73">
        <v>6</v>
      </c>
      <c r="H1514" s="72">
        <f t="shared" si="116"/>
        <v>0.16224711216475379</v>
      </c>
      <c r="I1514" s="74">
        <v>2.7041185360792301E-2</v>
      </c>
      <c r="J1514" s="75">
        <v>1513</v>
      </c>
      <c r="K1514" s="72">
        <f t="shared" si="117"/>
        <v>16867.976589644088</v>
      </c>
      <c r="L1514" s="72">
        <f t="shared" si="118"/>
        <v>1009.2767665163686</v>
      </c>
      <c r="M1514" s="72">
        <f t="shared" si="119"/>
        <v>4.0759695831278392E-2</v>
      </c>
      <c r="N1514" s="72">
        <f>IF(VLOOKUP(B1514,[1]Sheet1!$B$2:$G$553,6,FALSE)=0,"",L1514)</f>
        <v>1009.2767665163686</v>
      </c>
      <c r="O1514" s="72" t="e">
        <f>IF(VLOOKUP($B1514,[1]Sheet1!$C$2:$G$553,5,FALSE)=0,"",$L1514)</f>
        <v>#N/A</v>
      </c>
      <c r="P1514" s="72" t="e">
        <f>IF(VLOOKUP($B1514,[1]Sheet1!$D$2:$G$553,4,FALSE)=0,"",$L1514)</f>
        <v>#N/A</v>
      </c>
      <c r="Q1514" s="72" t="e">
        <f>IF(VLOOKUP($B1514,[1]Sheet1!$E$2:$G$553,3,FALSE)=0,"",$L1514)</f>
        <v>#N/A</v>
      </c>
      <c r="R1514" s="72" t="e">
        <f>IF(VLOOKUP($B1514,[1]Sheet1!$F$2:$G$553,2,FALSE)=0,"",$L1514)</f>
        <v>#N/A</v>
      </c>
      <c r="S1514" s="72" t="e">
        <f>COUNTIF([1]isolation_zones!$H$2:$H$1182,conductor_pz_summary_hftd_23_re!B1514)</f>
        <v>#VALUE!</v>
      </c>
    </row>
    <row r="1515" spans="1:19" x14ac:dyDescent="0.25">
      <c r="A1515" s="70">
        <v>9590</v>
      </c>
      <c r="B1515" s="71" t="s">
        <v>4794</v>
      </c>
      <c r="C1515" s="72">
        <v>182391103</v>
      </c>
      <c r="D1515" s="72" t="s">
        <v>1046</v>
      </c>
      <c r="E1515" s="72">
        <v>0</v>
      </c>
      <c r="F1515" s="72">
        <f t="shared" si="115"/>
        <v>0</v>
      </c>
      <c r="G1515" s="73">
        <v>42</v>
      </c>
      <c r="H1515" s="72">
        <f t="shared" si="116"/>
        <v>1.1346355576241531</v>
      </c>
      <c r="I1515" s="74">
        <v>2.70151323243846E-2</v>
      </c>
      <c r="J1515" s="75">
        <v>1514</v>
      </c>
      <c r="K1515" s="72">
        <f t="shared" si="117"/>
        <v>16867.976589644088</v>
      </c>
      <c r="L1515" s="72">
        <f t="shared" si="118"/>
        <v>1008.1421309587445</v>
      </c>
      <c r="M1515" s="72">
        <f t="shared" si="119"/>
        <v>4.0713873514008826E-2</v>
      </c>
      <c r="N1515" s="72" t="e">
        <f>IF(VLOOKUP(B1515,[1]Sheet1!$B$2:$G$553,6,FALSE)=0,"",L1515)</f>
        <v>#N/A</v>
      </c>
      <c r="O1515" s="72" t="e">
        <f>IF(VLOOKUP($B1515,[1]Sheet1!$C$2:$G$553,5,FALSE)=0,"",$L1515)</f>
        <v>#N/A</v>
      </c>
      <c r="P1515" s="72" t="e">
        <f>IF(VLOOKUP($B1515,[1]Sheet1!$D$2:$G$553,4,FALSE)=0,"",$L1515)</f>
        <v>#N/A</v>
      </c>
      <c r="Q1515" s="72" t="e">
        <f>IF(VLOOKUP($B1515,[1]Sheet1!$E$2:$G$553,3,FALSE)=0,"",$L1515)</f>
        <v>#N/A</v>
      </c>
      <c r="R1515" s="72" t="e">
        <f>IF(VLOOKUP($B1515,[1]Sheet1!$F$2:$G$553,2,FALSE)=0,"",$L1515)</f>
        <v>#N/A</v>
      </c>
      <c r="S1515" s="72" t="e">
        <f>COUNTIF([1]isolation_zones!$H$2:$H$1182,conductor_pz_summary_hftd_23_re!B1515)</f>
        <v>#VALUE!</v>
      </c>
    </row>
    <row r="1516" spans="1:19" x14ac:dyDescent="0.25">
      <c r="A1516" s="70">
        <v>9570</v>
      </c>
      <c r="B1516" s="71" t="s">
        <v>6161</v>
      </c>
      <c r="C1516" s="72">
        <v>83392102</v>
      </c>
      <c r="D1516" s="72" t="s">
        <v>1536</v>
      </c>
      <c r="E1516" s="72">
        <v>706.88773917304002</v>
      </c>
      <c r="F1516" s="72">
        <f t="shared" si="115"/>
        <v>0.43933358556435054</v>
      </c>
      <c r="G1516" s="73">
        <v>8</v>
      </c>
      <c r="H1516" s="72">
        <f t="shared" si="116"/>
        <v>0.2150861011290176</v>
      </c>
      <c r="I1516" s="74">
        <v>2.68857626411272E-2</v>
      </c>
      <c r="J1516" s="75">
        <v>1515</v>
      </c>
      <c r="K1516" s="72">
        <f t="shared" si="117"/>
        <v>16868.415923229652</v>
      </c>
      <c r="L1516" s="72">
        <f t="shared" si="118"/>
        <v>1007.9270448576154</v>
      </c>
      <c r="M1516" s="72">
        <f t="shared" si="119"/>
        <v>4.0705187250388776E-2</v>
      </c>
      <c r="N1516" s="72" t="e">
        <f>IF(VLOOKUP(B1516,[1]Sheet1!$B$2:$G$553,6,FALSE)=0,"",L1516)</f>
        <v>#N/A</v>
      </c>
      <c r="O1516" s="72" t="e">
        <f>IF(VLOOKUP($B1516,[1]Sheet1!$C$2:$G$553,5,FALSE)=0,"",$L1516)</f>
        <v>#N/A</v>
      </c>
      <c r="P1516" s="72" t="e">
        <f>IF(VLOOKUP($B1516,[1]Sheet1!$D$2:$G$553,4,FALSE)=0,"",$L1516)</f>
        <v>#N/A</v>
      </c>
      <c r="Q1516" s="72" t="e">
        <f>IF(VLOOKUP($B1516,[1]Sheet1!$E$2:$G$553,3,FALSE)=0,"",$L1516)</f>
        <v>#N/A</v>
      </c>
      <c r="R1516" s="72" t="e">
        <f>IF(VLOOKUP($B1516,[1]Sheet1!$F$2:$G$553,2,FALSE)=0,"",$L1516)</f>
        <v>#N/A</v>
      </c>
      <c r="S1516" s="72" t="e">
        <f>COUNTIF([1]isolation_zones!$H$2:$H$1182,conductor_pz_summary_hftd_23_re!B1516)</f>
        <v>#VALUE!</v>
      </c>
    </row>
    <row r="1517" spans="1:19" x14ac:dyDescent="0.25">
      <c r="A1517" s="70">
        <v>9335</v>
      </c>
      <c r="B1517" s="71" t="s">
        <v>4787</v>
      </c>
      <c r="C1517" s="72">
        <v>182661106</v>
      </c>
      <c r="D1517" s="72" t="s">
        <v>1390</v>
      </c>
      <c r="E1517" s="72">
        <v>6041.6355984597103</v>
      </c>
      <c r="F1517" s="72">
        <f t="shared" si="115"/>
        <v>3.7549009312987636</v>
      </c>
      <c r="G1517" s="73">
        <v>62</v>
      </c>
      <c r="H1517" s="72">
        <f t="shared" si="116"/>
        <v>1.6585079841670312</v>
      </c>
      <c r="I1517" s="74">
        <v>2.6750128776887601E-2</v>
      </c>
      <c r="J1517" s="75">
        <v>1516</v>
      </c>
      <c r="K1517" s="72">
        <f t="shared" si="117"/>
        <v>16872.170824160949</v>
      </c>
      <c r="L1517" s="72">
        <f t="shared" si="118"/>
        <v>1006.2685368734484</v>
      </c>
      <c r="M1517" s="72">
        <f t="shared" si="119"/>
        <v>4.0638208317343751E-2</v>
      </c>
      <c r="N1517" s="72" t="e">
        <f>IF(VLOOKUP(B1517,[1]Sheet1!$B$2:$G$553,6,FALSE)=0,"",L1517)</f>
        <v>#N/A</v>
      </c>
      <c r="O1517" s="72" t="e">
        <f>IF(VLOOKUP($B1517,[1]Sheet1!$C$2:$G$553,5,FALSE)=0,"",$L1517)</f>
        <v>#N/A</v>
      </c>
      <c r="P1517" s="72" t="e">
        <f>IF(VLOOKUP($B1517,[1]Sheet1!$D$2:$G$553,4,FALSE)=0,"",$L1517)</f>
        <v>#N/A</v>
      </c>
      <c r="Q1517" s="72" t="e">
        <f>IF(VLOOKUP($B1517,[1]Sheet1!$E$2:$G$553,3,FALSE)=0,"",$L1517)</f>
        <v>#N/A</v>
      </c>
      <c r="R1517" s="72" t="e">
        <f>IF(VLOOKUP($B1517,[1]Sheet1!$F$2:$G$553,2,FALSE)=0,"",$L1517)</f>
        <v>#N/A</v>
      </c>
      <c r="S1517" s="72" t="e">
        <f>COUNTIF([1]isolation_zones!$H$2:$H$1182,conductor_pz_summary_hftd_23_re!B1517)</f>
        <v>#VALUE!</v>
      </c>
    </row>
    <row r="1518" spans="1:19" x14ac:dyDescent="0.25">
      <c r="A1518" s="70">
        <v>8060</v>
      </c>
      <c r="B1518" s="71" t="s">
        <v>1732</v>
      </c>
      <c r="C1518" s="72">
        <v>42811112</v>
      </c>
      <c r="D1518" s="72" t="s">
        <v>23</v>
      </c>
      <c r="E1518" s="72">
        <v>10326.186835992899</v>
      </c>
      <c r="F1518" s="72">
        <f t="shared" si="115"/>
        <v>6.4177668340540084</v>
      </c>
      <c r="G1518" s="73">
        <v>67</v>
      </c>
      <c r="H1518" s="72">
        <f t="shared" si="116"/>
        <v>1.7880132128938633</v>
      </c>
      <c r="I1518" s="74">
        <v>2.6686764371550199E-2</v>
      </c>
      <c r="J1518" s="75">
        <v>1517</v>
      </c>
      <c r="K1518" s="72">
        <f t="shared" si="117"/>
        <v>16878.588590995001</v>
      </c>
      <c r="L1518" s="72">
        <f t="shared" si="118"/>
        <v>1004.4805236605546</v>
      </c>
      <c r="M1518" s="72">
        <f t="shared" si="119"/>
        <v>4.0565999308756935E-2</v>
      </c>
      <c r="N1518" s="72" t="e">
        <f>IF(VLOOKUP(B1518,[1]Sheet1!$B$2:$G$553,6,FALSE)=0,"",L1518)</f>
        <v>#N/A</v>
      </c>
      <c r="O1518" s="72" t="e">
        <f>IF(VLOOKUP($B1518,[1]Sheet1!$C$2:$G$553,5,FALSE)=0,"",$L1518)</f>
        <v>#N/A</v>
      </c>
      <c r="P1518" s="72" t="e">
        <f>IF(VLOOKUP($B1518,[1]Sheet1!$D$2:$G$553,4,FALSE)=0,"",$L1518)</f>
        <v>#N/A</v>
      </c>
      <c r="Q1518" s="72" t="e">
        <f>IF(VLOOKUP($B1518,[1]Sheet1!$E$2:$G$553,3,FALSE)=0,"",$L1518)</f>
        <v>#N/A</v>
      </c>
      <c r="R1518" s="72" t="e">
        <f>IF(VLOOKUP($B1518,[1]Sheet1!$F$2:$G$553,2,FALSE)=0,"",$L1518)</f>
        <v>#N/A</v>
      </c>
      <c r="S1518" s="72" t="e">
        <f>COUNTIF([1]isolation_zones!$H$2:$H$1182,conductor_pz_summary_hftd_23_re!B1518)</f>
        <v>#VALUE!</v>
      </c>
    </row>
    <row r="1519" spans="1:19" x14ac:dyDescent="0.25">
      <c r="A1519" s="70">
        <v>2780</v>
      </c>
      <c r="B1519" s="71" t="s">
        <v>3327</v>
      </c>
      <c r="C1519" s="72">
        <v>43361102</v>
      </c>
      <c r="D1519" s="72" t="s">
        <v>430</v>
      </c>
      <c r="E1519" s="72">
        <v>11922.4207020824</v>
      </c>
      <c r="F1519" s="72">
        <f t="shared" si="115"/>
        <v>7.4098326302563082</v>
      </c>
      <c r="G1519" s="73">
        <v>78</v>
      </c>
      <c r="H1519" s="72">
        <f t="shared" si="116"/>
        <v>2.0788535337349026</v>
      </c>
      <c r="I1519" s="74">
        <v>2.6651968381216699E-2</v>
      </c>
      <c r="J1519" s="75">
        <v>1518</v>
      </c>
      <c r="K1519" s="72">
        <f t="shared" si="117"/>
        <v>16885.998423625257</v>
      </c>
      <c r="L1519" s="72">
        <f t="shared" si="118"/>
        <v>1002.4016701268197</v>
      </c>
      <c r="M1519" s="72">
        <f t="shared" si="119"/>
        <v>4.0482044698362717E-2</v>
      </c>
      <c r="N1519" s="72" t="e">
        <f>IF(VLOOKUP(B1519,[1]Sheet1!$B$2:$G$553,6,FALSE)=0,"",L1519)</f>
        <v>#N/A</v>
      </c>
      <c r="O1519" s="72" t="e">
        <f>IF(VLOOKUP($B1519,[1]Sheet1!$C$2:$G$553,5,FALSE)=0,"",$L1519)</f>
        <v>#N/A</v>
      </c>
      <c r="P1519" s="72" t="e">
        <f>IF(VLOOKUP($B1519,[1]Sheet1!$D$2:$G$553,4,FALSE)=0,"",$L1519)</f>
        <v>#N/A</v>
      </c>
      <c r="Q1519" s="72" t="e">
        <f>IF(VLOOKUP($B1519,[1]Sheet1!$E$2:$G$553,3,FALSE)=0,"",$L1519)</f>
        <v>#N/A</v>
      </c>
      <c r="R1519" s="72" t="e">
        <f>IF(VLOOKUP($B1519,[1]Sheet1!$F$2:$G$553,2,FALSE)=0,"",$L1519)</f>
        <v>#N/A</v>
      </c>
      <c r="S1519" s="72" t="e">
        <f>COUNTIF([1]isolation_zones!$H$2:$H$1182,conductor_pz_summary_hftd_23_re!B1519)</f>
        <v>#VALUE!</v>
      </c>
    </row>
    <row r="1520" spans="1:19" x14ac:dyDescent="0.25">
      <c r="A1520" s="70">
        <v>5253</v>
      </c>
      <c r="B1520" s="71" t="s">
        <v>2946</v>
      </c>
      <c r="C1520" s="72">
        <v>192401101</v>
      </c>
      <c r="D1520" s="72" t="s">
        <v>373</v>
      </c>
      <c r="E1520" s="72">
        <v>19513.0606149181</v>
      </c>
      <c r="F1520" s="72">
        <f t="shared" si="115"/>
        <v>12.127446000570602</v>
      </c>
      <c r="G1520" s="73">
        <v>150</v>
      </c>
      <c r="H1520" s="72">
        <f t="shared" si="116"/>
        <v>3.9968665635156597</v>
      </c>
      <c r="I1520" s="74">
        <v>2.6645777090104399E-2</v>
      </c>
      <c r="J1520" s="75">
        <v>1519</v>
      </c>
      <c r="K1520" s="72">
        <f t="shared" si="117"/>
        <v>16898.125869625826</v>
      </c>
      <c r="L1520" s="72">
        <f t="shared" si="118"/>
        <v>998.40480356330397</v>
      </c>
      <c r="M1520" s="72">
        <f t="shared" si="119"/>
        <v>4.0320631029870761E-2</v>
      </c>
      <c r="N1520" s="72" t="e">
        <f>IF(VLOOKUP(B1520,[1]Sheet1!$B$2:$G$553,6,FALSE)=0,"",L1520)</f>
        <v>#N/A</v>
      </c>
      <c r="O1520" s="72" t="e">
        <f>IF(VLOOKUP($B1520,[1]Sheet1!$C$2:$G$553,5,FALSE)=0,"",$L1520)</f>
        <v>#N/A</v>
      </c>
      <c r="P1520" s="72" t="e">
        <f>IF(VLOOKUP($B1520,[1]Sheet1!$D$2:$G$553,4,FALSE)=0,"",$L1520)</f>
        <v>#N/A</v>
      </c>
      <c r="Q1520" s="72" t="e">
        <f>IF(VLOOKUP($B1520,[1]Sheet1!$E$2:$G$553,3,FALSE)=0,"",$L1520)</f>
        <v>#N/A</v>
      </c>
      <c r="R1520" s="72" t="e">
        <f>IF(VLOOKUP($B1520,[1]Sheet1!$F$2:$G$553,2,FALSE)=0,"",$L1520)</f>
        <v>#N/A</v>
      </c>
      <c r="S1520" s="72" t="e">
        <f>COUNTIF([1]isolation_zones!$H$2:$H$1182,conductor_pz_summary_hftd_23_re!B1520)</f>
        <v>#VALUE!</v>
      </c>
    </row>
    <row r="1521" spans="1:19" x14ac:dyDescent="0.25">
      <c r="A1521" s="70">
        <v>9493</v>
      </c>
      <c r="B1521" s="71" t="s">
        <v>6162</v>
      </c>
      <c r="C1521" s="72">
        <v>152481103</v>
      </c>
      <c r="D1521" s="72" t="s">
        <v>313</v>
      </c>
      <c r="E1521" s="72">
        <v>2518.7659002786299</v>
      </c>
      <c r="F1521" s="72">
        <f t="shared" si="115"/>
        <v>1.5654231822738534</v>
      </c>
      <c r="G1521" s="73">
        <v>25</v>
      </c>
      <c r="H1521" s="72">
        <f t="shared" si="116"/>
        <v>0.6657034221763275</v>
      </c>
      <c r="I1521" s="74">
        <v>2.6628136887053101E-2</v>
      </c>
      <c r="J1521" s="75">
        <v>1520</v>
      </c>
      <c r="K1521" s="72">
        <f t="shared" si="117"/>
        <v>16899.6912928081</v>
      </c>
      <c r="L1521" s="72">
        <f t="shared" si="118"/>
        <v>997.73910014112766</v>
      </c>
      <c r="M1521" s="72">
        <f t="shared" si="119"/>
        <v>4.0293746561802207E-2</v>
      </c>
      <c r="N1521" s="72" t="e">
        <f>IF(VLOOKUP(B1521,[1]Sheet1!$B$2:$G$553,6,FALSE)=0,"",L1521)</f>
        <v>#N/A</v>
      </c>
      <c r="O1521" s="72" t="e">
        <f>IF(VLOOKUP($B1521,[1]Sheet1!$C$2:$G$553,5,FALSE)=0,"",$L1521)</f>
        <v>#N/A</v>
      </c>
      <c r="P1521" s="72" t="e">
        <f>IF(VLOOKUP($B1521,[1]Sheet1!$D$2:$G$553,4,FALSE)=0,"",$L1521)</f>
        <v>#N/A</v>
      </c>
      <c r="Q1521" s="72" t="e">
        <f>IF(VLOOKUP($B1521,[1]Sheet1!$E$2:$G$553,3,FALSE)=0,"",$L1521)</f>
        <v>#N/A</v>
      </c>
      <c r="R1521" s="72" t="e">
        <f>IF(VLOOKUP($B1521,[1]Sheet1!$F$2:$G$553,2,FALSE)=0,"",$L1521)</f>
        <v>#N/A</v>
      </c>
      <c r="S1521" s="72" t="e">
        <f>COUNTIF([1]isolation_zones!$H$2:$H$1182,conductor_pz_summary_hftd_23_re!B1521)</f>
        <v>#VALUE!</v>
      </c>
    </row>
    <row r="1522" spans="1:19" x14ac:dyDescent="0.25">
      <c r="A1522" s="70">
        <v>2834</v>
      </c>
      <c r="B1522" s="71" t="s">
        <v>4218</v>
      </c>
      <c r="C1522" s="72">
        <v>13911101</v>
      </c>
      <c r="D1522" s="72" t="s">
        <v>1418</v>
      </c>
      <c r="E1522" s="72">
        <v>1899.3732814973901</v>
      </c>
      <c r="F1522" s="72">
        <f t="shared" si="115"/>
        <v>1.1804681674937165</v>
      </c>
      <c r="G1522" s="73">
        <v>75</v>
      </c>
      <c r="H1522" s="72">
        <f t="shared" si="116"/>
        <v>1.9914160645020373</v>
      </c>
      <c r="I1522" s="74">
        <v>2.6552214193360499E-2</v>
      </c>
      <c r="J1522" s="75">
        <v>1521</v>
      </c>
      <c r="K1522" s="72">
        <f t="shared" si="117"/>
        <v>16900.871760975595</v>
      </c>
      <c r="L1522" s="72">
        <f t="shared" si="118"/>
        <v>995.74768407662566</v>
      </c>
      <c r="M1522" s="72">
        <f t="shared" si="119"/>
        <v>4.0213323118247879E-2</v>
      </c>
      <c r="N1522" s="72" t="e">
        <f>IF(VLOOKUP(B1522,[1]Sheet1!$B$2:$G$553,6,FALSE)=0,"",L1522)</f>
        <v>#N/A</v>
      </c>
      <c r="O1522" s="72" t="e">
        <f>IF(VLOOKUP($B1522,[1]Sheet1!$C$2:$G$553,5,FALSE)=0,"",$L1522)</f>
        <v>#N/A</v>
      </c>
      <c r="P1522" s="72" t="e">
        <f>IF(VLOOKUP($B1522,[1]Sheet1!$D$2:$G$553,4,FALSE)=0,"",$L1522)</f>
        <v>#N/A</v>
      </c>
      <c r="Q1522" s="72" t="e">
        <f>IF(VLOOKUP($B1522,[1]Sheet1!$E$2:$G$553,3,FALSE)=0,"",$L1522)</f>
        <v>#N/A</v>
      </c>
      <c r="R1522" s="72" t="e">
        <f>IF(VLOOKUP($B1522,[1]Sheet1!$F$2:$G$553,2,FALSE)=0,"",$L1522)</f>
        <v>#N/A</v>
      </c>
      <c r="S1522" s="72" t="e">
        <f>COUNTIF([1]isolation_zones!$H$2:$H$1182,conductor_pz_summary_hftd_23_re!B1522)</f>
        <v>#VALUE!</v>
      </c>
    </row>
    <row r="1523" spans="1:19" x14ac:dyDescent="0.25">
      <c r="A1523" s="70">
        <v>4322</v>
      </c>
      <c r="B1523" s="71" t="s">
        <v>6163</v>
      </c>
      <c r="C1523" s="72">
        <v>102911109</v>
      </c>
      <c r="D1523" s="72" t="s">
        <v>1442</v>
      </c>
      <c r="E1523" s="72">
        <v>138.23537260265499</v>
      </c>
      <c r="F1523" s="72">
        <f t="shared" si="115"/>
        <v>8.5913842512526414E-2</v>
      </c>
      <c r="G1523" s="73">
        <v>35</v>
      </c>
      <c r="H1523" s="72">
        <f t="shared" si="116"/>
        <v>0.92904446215028003</v>
      </c>
      <c r="I1523" s="74">
        <v>2.6544127490008E-2</v>
      </c>
      <c r="J1523" s="75">
        <v>1522</v>
      </c>
      <c r="K1523" s="72">
        <f t="shared" si="117"/>
        <v>16900.957674818106</v>
      </c>
      <c r="L1523" s="72">
        <f t="shared" si="118"/>
        <v>994.81863961447539</v>
      </c>
      <c r="M1523" s="72">
        <f t="shared" si="119"/>
        <v>4.0175803608290581E-2</v>
      </c>
      <c r="N1523" s="72" t="e">
        <f>IF(VLOOKUP(B1523,[1]Sheet1!$B$2:$G$553,6,FALSE)=0,"",L1523)</f>
        <v>#N/A</v>
      </c>
      <c r="O1523" s="72" t="e">
        <f>IF(VLOOKUP($B1523,[1]Sheet1!$C$2:$G$553,5,FALSE)=0,"",$L1523)</f>
        <v>#N/A</v>
      </c>
      <c r="P1523" s="72" t="e">
        <f>IF(VLOOKUP($B1523,[1]Sheet1!$D$2:$G$553,4,FALSE)=0,"",$L1523)</f>
        <v>#N/A</v>
      </c>
      <c r="Q1523" s="72" t="e">
        <f>IF(VLOOKUP($B1523,[1]Sheet1!$E$2:$G$553,3,FALSE)=0,"",$L1523)</f>
        <v>#N/A</v>
      </c>
      <c r="R1523" s="72" t="e">
        <f>IF(VLOOKUP($B1523,[1]Sheet1!$F$2:$G$553,2,FALSE)=0,"",$L1523)</f>
        <v>#N/A</v>
      </c>
      <c r="S1523" s="72" t="e">
        <f>COUNTIF([1]isolation_zones!$H$2:$H$1182,conductor_pz_summary_hftd_23_re!B1523)</f>
        <v>#VALUE!</v>
      </c>
    </row>
    <row r="1524" spans="1:19" x14ac:dyDescent="0.25">
      <c r="A1524" s="70">
        <v>9896</v>
      </c>
      <c r="B1524" s="71" t="s">
        <v>6164</v>
      </c>
      <c r="C1524" s="72">
        <v>43292102</v>
      </c>
      <c r="D1524" s="72" t="s">
        <v>79</v>
      </c>
      <c r="E1524" s="72">
        <v>706.74170553338297</v>
      </c>
      <c r="F1524" s="72">
        <f t="shared" si="115"/>
        <v>0.43924282506736045</v>
      </c>
      <c r="G1524" s="73">
        <v>25</v>
      </c>
      <c r="H1524" s="72">
        <f t="shared" si="116"/>
        <v>0.66310748349784499</v>
      </c>
      <c r="I1524" s="74">
        <v>2.65242993399138E-2</v>
      </c>
      <c r="J1524" s="75">
        <v>1523</v>
      </c>
      <c r="K1524" s="72">
        <f t="shared" si="117"/>
        <v>16901.396917643175</v>
      </c>
      <c r="L1524" s="72">
        <f t="shared" si="118"/>
        <v>994.15553213097758</v>
      </c>
      <c r="M1524" s="72">
        <f t="shared" si="119"/>
        <v>4.0149023977343455E-2</v>
      </c>
      <c r="N1524" s="72">
        <f>IF(VLOOKUP(B1524,[1]Sheet1!$B$2:$G$553,6,FALSE)=0,"",L1524)</f>
        <v>994.15553213097758</v>
      </c>
      <c r="O1524" s="72" t="e">
        <f>IF(VLOOKUP($B1524,[1]Sheet1!$C$2:$G$553,5,FALSE)=0,"",$L1524)</f>
        <v>#N/A</v>
      </c>
      <c r="P1524" s="72" t="e">
        <f>IF(VLOOKUP($B1524,[1]Sheet1!$D$2:$G$553,4,FALSE)=0,"",$L1524)</f>
        <v>#N/A</v>
      </c>
      <c r="Q1524" s="72" t="e">
        <f>IF(VLOOKUP($B1524,[1]Sheet1!$E$2:$G$553,3,FALSE)=0,"",$L1524)</f>
        <v>#N/A</v>
      </c>
      <c r="R1524" s="72" t="e">
        <f>IF(VLOOKUP($B1524,[1]Sheet1!$F$2:$G$553,2,FALSE)=0,"",$L1524)</f>
        <v>#N/A</v>
      </c>
      <c r="S1524" s="72" t="e">
        <f>COUNTIF([1]isolation_zones!$H$2:$H$1182,conductor_pz_summary_hftd_23_re!B1524)</f>
        <v>#VALUE!</v>
      </c>
    </row>
    <row r="1525" spans="1:19" x14ac:dyDescent="0.25">
      <c r="A1525" s="70">
        <v>7392</v>
      </c>
      <c r="B1525" s="71" t="s">
        <v>6165</v>
      </c>
      <c r="C1525" s="72">
        <v>43501103</v>
      </c>
      <c r="D1525" s="72" t="s">
        <v>5953</v>
      </c>
      <c r="E1525" s="72">
        <v>0</v>
      </c>
      <c r="F1525" s="72">
        <f t="shared" si="115"/>
        <v>0</v>
      </c>
      <c r="G1525" s="73">
        <v>64</v>
      </c>
      <c r="H1525" s="72">
        <f t="shared" si="116"/>
        <v>1.6932804442915008</v>
      </c>
      <c r="I1525" s="74">
        <v>2.64575069420547E-2</v>
      </c>
      <c r="J1525" s="75">
        <v>1524</v>
      </c>
      <c r="K1525" s="72">
        <f t="shared" si="117"/>
        <v>16901.396917643175</v>
      </c>
      <c r="L1525" s="72">
        <f t="shared" si="118"/>
        <v>992.46225168668605</v>
      </c>
      <c r="M1525" s="72">
        <f t="shared" si="119"/>
        <v>4.0080640756649098E-2</v>
      </c>
      <c r="N1525" s="72" t="e">
        <f>IF(VLOOKUP(B1525,[1]Sheet1!$B$2:$G$553,6,FALSE)=0,"",L1525)</f>
        <v>#N/A</v>
      </c>
      <c r="O1525" s="72" t="e">
        <f>IF(VLOOKUP($B1525,[1]Sheet1!$C$2:$G$553,5,FALSE)=0,"",$L1525)</f>
        <v>#N/A</v>
      </c>
      <c r="P1525" s="72" t="e">
        <f>IF(VLOOKUP($B1525,[1]Sheet1!$D$2:$G$553,4,FALSE)=0,"",$L1525)</f>
        <v>#N/A</v>
      </c>
      <c r="Q1525" s="72" t="e">
        <f>IF(VLOOKUP($B1525,[1]Sheet1!$E$2:$G$553,3,FALSE)=0,"",$L1525)</f>
        <v>#N/A</v>
      </c>
      <c r="R1525" s="72" t="e">
        <f>IF(VLOOKUP($B1525,[1]Sheet1!$F$2:$G$553,2,FALSE)=0,"",$L1525)</f>
        <v>#N/A</v>
      </c>
      <c r="S1525" s="72" t="e">
        <f>COUNTIF([1]isolation_zones!$H$2:$H$1182,conductor_pz_summary_hftd_23_re!B1525)</f>
        <v>#VALUE!</v>
      </c>
    </row>
    <row r="1526" spans="1:19" x14ac:dyDescent="0.25">
      <c r="A1526" s="70">
        <v>7312</v>
      </c>
      <c r="B1526" s="71" t="s">
        <v>2389</v>
      </c>
      <c r="C1526" s="72">
        <v>63642113</v>
      </c>
      <c r="D1526" s="72" t="s">
        <v>703</v>
      </c>
      <c r="E1526" s="72">
        <v>587.38809161527399</v>
      </c>
      <c r="F1526" s="72">
        <f t="shared" si="115"/>
        <v>0.36506407185535983</v>
      </c>
      <c r="G1526" s="73">
        <v>40</v>
      </c>
      <c r="H1526" s="72">
        <f t="shared" si="116"/>
        <v>1.057027145894792</v>
      </c>
      <c r="I1526" s="74">
        <v>2.6425678647369801E-2</v>
      </c>
      <c r="J1526" s="75">
        <v>1525</v>
      </c>
      <c r="K1526" s="72">
        <f t="shared" si="117"/>
        <v>16901.76198171503</v>
      </c>
      <c r="L1526" s="72">
        <f t="shared" si="118"/>
        <v>991.40522454079121</v>
      </c>
      <c r="M1526" s="72">
        <f t="shared" si="119"/>
        <v>4.0037952659209994E-2</v>
      </c>
      <c r="N1526" s="72" t="e">
        <f>IF(VLOOKUP(B1526,[1]Sheet1!$B$2:$G$553,6,FALSE)=0,"",L1526)</f>
        <v>#N/A</v>
      </c>
      <c r="O1526" s="72" t="e">
        <f>IF(VLOOKUP($B1526,[1]Sheet1!$C$2:$G$553,5,FALSE)=0,"",$L1526)</f>
        <v>#N/A</v>
      </c>
      <c r="P1526" s="72" t="e">
        <f>IF(VLOOKUP($B1526,[1]Sheet1!$D$2:$G$553,4,FALSE)=0,"",$L1526)</f>
        <v>#N/A</v>
      </c>
      <c r="Q1526" s="72" t="e">
        <f>IF(VLOOKUP($B1526,[1]Sheet1!$E$2:$G$553,3,FALSE)=0,"",$L1526)</f>
        <v>#N/A</v>
      </c>
      <c r="R1526" s="72" t="e">
        <f>IF(VLOOKUP($B1526,[1]Sheet1!$F$2:$G$553,2,FALSE)=0,"",$L1526)</f>
        <v>#N/A</v>
      </c>
      <c r="S1526" s="72" t="e">
        <f>COUNTIF([1]isolation_zones!$H$2:$H$1182,conductor_pz_summary_hftd_23_re!B1526)</f>
        <v>#VALUE!</v>
      </c>
    </row>
    <row r="1527" spans="1:19" x14ac:dyDescent="0.25">
      <c r="A1527" s="70">
        <v>5020</v>
      </c>
      <c r="B1527" s="71" t="s">
        <v>1860</v>
      </c>
      <c r="C1527" s="72">
        <v>152301101</v>
      </c>
      <c r="D1527" s="72" t="s">
        <v>157</v>
      </c>
      <c r="E1527" s="72">
        <v>23251.1044123233</v>
      </c>
      <c r="F1527" s="72">
        <f t="shared" si="115"/>
        <v>14.450655321518521</v>
      </c>
      <c r="G1527" s="73">
        <v>153</v>
      </c>
      <c r="H1527" s="72">
        <f t="shared" si="116"/>
        <v>4.0386260156268277</v>
      </c>
      <c r="I1527" s="74">
        <v>2.6396248468149201E-2</v>
      </c>
      <c r="J1527" s="75">
        <v>1526</v>
      </c>
      <c r="K1527" s="72">
        <f t="shared" si="117"/>
        <v>16916.212637036548</v>
      </c>
      <c r="L1527" s="72">
        <f t="shared" si="118"/>
        <v>987.36659852516436</v>
      </c>
      <c r="M1527" s="72">
        <f t="shared" si="119"/>
        <v>3.9874852533026153E-2</v>
      </c>
      <c r="N1527" s="72">
        <f>IF(VLOOKUP(B1527,[1]Sheet1!$B$2:$G$553,6,FALSE)=0,"",L1527)</f>
        <v>987.36659852516436</v>
      </c>
      <c r="O1527" s="72" t="e">
        <f>IF(VLOOKUP($B1527,[1]Sheet1!$C$2:$G$553,5,FALSE)=0,"",$L1527)</f>
        <v>#N/A</v>
      </c>
      <c r="P1527" s="72" t="e">
        <f>IF(VLOOKUP($B1527,[1]Sheet1!$D$2:$G$553,4,FALSE)=0,"",$L1527)</f>
        <v>#N/A</v>
      </c>
      <c r="Q1527" s="72" t="e">
        <f>IF(VLOOKUP($B1527,[1]Sheet1!$E$2:$G$553,3,FALSE)=0,"",$L1527)</f>
        <v>#N/A</v>
      </c>
      <c r="R1527" s="72" t="e">
        <f>IF(VLOOKUP($B1527,[1]Sheet1!$F$2:$G$553,2,FALSE)=0,"",$L1527)</f>
        <v>#N/A</v>
      </c>
      <c r="S1527" s="72" t="e">
        <f>COUNTIF([1]isolation_zones!$H$2:$H$1182,conductor_pz_summary_hftd_23_re!B1527)</f>
        <v>#VALUE!</v>
      </c>
    </row>
    <row r="1528" spans="1:19" x14ac:dyDescent="0.25">
      <c r="A1528" s="70">
        <v>2080</v>
      </c>
      <c r="B1528" s="71" t="s">
        <v>2993</v>
      </c>
      <c r="C1528" s="72">
        <v>192151131</v>
      </c>
      <c r="D1528" s="72" t="s">
        <v>721</v>
      </c>
      <c r="E1528" s="72">
        <v>475.01262233861399</v>
      </c>
      <c r="F1528" s="72">
        <f t="shared" si="115"/>
        <v>0.29522226372816285</v>
      </c>
      <c r="G1528" s="73">
        <v>87</v>
      </c>
      <c r="H1528" s="72">
        <f t="shared" si="116"/>
        <v>2.2943962925097598</v>
      </c>
      <c r="I1528" s="74">
        <v>2.63723711782731E-2</v>
      </c>
      <c r="J1528" s="75">
        <v>1527</v>
      </c>
      <c r="K1528" s="72">
        <f t="shared" si="117"/>
        <v>16916.507859300276</v>
      </c>
      <c r="L1528" s="72">
        <f t="shared" si="118"/>
        <v>985.0722022326546</v>
      </c>
      <c r="M1528" s="72">
        <f t="shared" si="119"/>
        <v>3.97821932168686E-2</v>
      </c>
      <c r="N1528" s="72" t="e">
        <f>IF(VLOOKUP(B1528,[1]Sheet1!$B$2:$G$553,6,FALSE)=0,"",L1528)</f>
        <v>#N/A</v>
      </c>
      <c r="O1528" s="72" t="e">
        <f>IF(VLOOKUP($B1528,[1]Sheet1!$C$2:$G$553,5,FALSE)=0,"",$L1528)</f>
        <v>#N/A</v>
      </c>
      <c r="P1528" s="72" t="e">
        <f>IF(VLOOKUP($B1528,[1]Sheet1!$D$2:$G$553,4,FALSE)=0,"",$L1528)</f>
        <v>#N/A</v>
      </c>
      <c r="Q1528" s="72" t="e">
        <f>IF(VLOOKUP($B1528,[1]Sheet1!$E$2:$G$553,3,FALSE)=0,"",$L1528)</f>
        <v>#N/A</v>
      </c>
      <c r="R1528" s="72" t="e">
        <f>IF(VLOOKUP($B1528,[1]Sheet1!$F$2:$G$553,2,FALSE)=0,"",$L1528)</f>
        <v>#N/A</v>
      </c>
      <c r="S1528" s="72" t="e">
        <f>COUNTIF([1]isolation_zones!$H$2:$H$1182,conductor_pz_summary_hftd_23_re!B1528)</f>
        <v>#VALUE!</v>
      </c>
    </row>
    <row r="1529" spans="1:19" x14ac:dyDescent="0.25">
      <c r="A1529" s="70">
        <v>5621</v>
      </c>
      <c r="B1529" s="71" t="s">
        <v>4122</v>
      </c>
      <c r="C1529" s="72">
        <v>42851121</v>
      </c>
      <c r="D1529" s="72" t="s">
        <v>71</v>
      </c>
      <c r="E1529" s="72">
        <v>8213.2529929817701</v>
      </c>
      <c r="F1529" s="72">
        <f t="shared" si="115"/>
        <v>5.1045699148426165</v>
      </c>
      <c r="G1529" s="73">
        <v>31</v>
      </c>
      <c r="H1529" s="72">
        <f t="shared" si="116"/>
        <v>0.81709875288828593</v>
      </c>
      <c r="I1529" s="74">
        <v>2.6358024286718899E-2</v>
      </c>
      <c r="J1529" s="75">
        <v>1528</v>
      </c>
      <c r="K1529" s="72">
        <f t="shared" si="117"/>
        <v>16921.612429215118</v>
      </c>
      <c r="L1529" s="72">
        <f t="shared" si="118"/>
        <v>984.25510347976626</v>
      </c>
      <c r="M1529" s="72">
        <f t="shared" si="119"/>
        <v>3.974919464032671E-2</v>
      </c>
      <c r="N1529" s="72" t="e">
        <f>IF(VLOOKUP(B1529,[1]Sheet1!$B$2:$G$553,6,FALSE)=0,"",L1529)</f>
        <v>#N/A</v>
      </c>
      <c r="O1529" s="72" t="e">
        <f>IF(VLOOKUP($B1529,[1]Sheet1!$C$2:$G$553,5,FALSE)=0,"",$L1529)</f>
        <v>#N/A</v>
      </c>
      <c r="P1529" s="72" t="e">
        <f>IF(VLOOKUP($B1529,[1]Sheet1!$D$2:$G$553,4,FALSE)=0,"",$L1529)</f>
        <v>#N/A</v>
      </c>
      <c r="Q1529" s="72" t="e">
        <f>IF(VLOOKUP($B1529,[1]Sheet1!$E$2:$G$553,3,FALSE)=0,"",$L1529)</f>
        <v>#N/A</v>
      </c>
      <c r="R1529" s="72" t="e">
        <f>IF(VLOOKUP($B1529,[1]Sheet1!$F$2:$G$553,2,FALSE)=0,"",$L1529)</f>
        <v>#N/A</v>
      </c>
      <c r="S1529" s="72" t="e">
        <f>COUNTIF([1]isolation_zones!$H$2:$H$1182,conductor_pz_summary_hftd_23_re!B1529)</f>
        <v>#VALUE!</v>
      </c>
    </row>
    <row r="1530" spans="1:19" x14ac:dyDescent="0.25">
      <c r="A1530" s="70">
        <v>7707</v>
      </c>
      <c r="B1530" s="71" t="s">
        <v>3660</v>
      </c>
      <c r="C1530" s="72">
        <v>152591101</v>
      </c>
      <c r="D1530" s="72" t="s">
        <v>1212</v>
      </c>
      <c r="E1530" s="72">
        <v>4391.6286261974901</v>
      </c>
      <c r="F1530" s="72">
        <f t="shared" si="115"/>
        <v>2.7294149323788006</v>
      </c>
      <c r="G1530" s="73">
        <v>38</v>
      </c>
      <c r="H1530" s="72">
        <f t="shared" si="116"/>
        <v>1.0002825308502039</v>
      </c>
      <c r="I1530" s="74">
        <v>2.6323224496057999E-2</v>
      </c>
      <c r="J1530" s="75">
        <v>1529</v>
      </c>
      <c r="K1530" s="72">
        <f t="shared" si="117"/>
        <v>16924.341844147497</v>
      </c>
      <c r="L1530" s="72">
        <f t="shared" si="118"/>
        <v>983.25482094891606</v>
      </c>
      <c r="M1530" s="72">
        <f t="shared" si="119"/>
        <v>3.9708798177180607E-2</v>
      </c>
      <c r="N1530" s="72" t="e">
        <f>IF(VLOOKUP(B1530,[1]Sheet1!$B$2:$G$553,6,FALSE)=0,"",L1530)</f>
        <v>#N/A</v>
      </c>
      <c r="O1530" s="72" t="e">
        <f>IF(VLOOKUP($B1530,[1]Sheet1!$C$2:$G$553,5,FALSE)=0,"",$L1530)</f>
        <v>#N/A</v>
      </c>
      <c r="P1530" s="72" t="e">
        <f>IF(VLOOKUP($B1530,[1]Sheet1!$D$2:$G$553,4,FALSE)=0,"",$L1530)</f>
        <v>#N/A</v>
      </c>
      <c r="Q1530" s="72" t="e">
        <f>IF(VLOOKUP($B1530,[1]Sheet1!$E$2:$G$553,3,FALSE)=0,"",$L1530)</f>
        <v>#N/A</v>
      </c>
      <c r="R1530" s="72" t="e">
        <f>IF(VLOOKUP($B1530,[1]Sheet1!$F$2:$G$553,2,FALSE)=0,"",$L1530)</f>
        <v>#N/A</v>
      </c>
      <c r="S1530" s="72" t="e">
        <f>COUNTIF([1]isolation_zones!$H$2:$H$1182,conductor_pz_summary_hftd_23_re!B1530)</f>
        <v>#VALUE!</v>
      </c>
    </row>
    <row r="1531" spans="1:19" x14ac:dyDescent="0.25">
      <c r="A1531" s="70">
        <v>4086</v>
      </c>
      <c r="B1531" s="71" t="s">
        <v>1921</v>
      </c>
      <c r="C1531" s="72">
        <v>163201102</v>
      </c>
      <c r="D1531" s="72" t="s">
        <v>317</v>
      </c>
      <c r="E1531" s="72">
        <v>27305.8876967996</v>
      </c>
      <c r="F1531" s="72">
        <f t="shared" si="115"/>
        <v>16.970719513237789</v>
      </c>
      <c r="G1531" s="73">
        <v>173</v>
      </c>
      <c r="H1531" s="72">
        <f t="shared" si="116"/>
        <v>4.5231516274719041</v>
      </c>
      <c r="I1531" s="74">
        <v>2.61453851298954E-2</v>
      </c>
      <c r="J1531" s="75">
        <v>1530</v>
      </c>
      <c r="K1531" s="72">
        <f t="shared" si="117"/>
        <v>16941.312563660736</v>
      </c>
      <c r="L1531" s="72">
        <f t="shared" si="118"/>
        <v>978.7316693214442</v>
      </c>
      <c r="M1531" s="72">
        <f t="shared" si="119"/>
        <v>3.9526130458423091E-2</v>
      </c>
      <c r="N1531" s="72" t="e">
        <f>IF(VLOOKUP(B1531,[1]Sheet1!$B$2:$G$553,6,FALSE)=0,"",L1531)</f>
        <v>#N/A</v>
      </c>
      <c r="O1531" s="72" t="e">
        <f>IF(VLOOKUP($B1531,[1]Sheet1!$C$2:$G$553,5,FALSE)=0,"",$L1531)</f>
        <v>#N/A</v>
      </c>
      <c r="P1531" s="72" t="e">
        <f>IF(VLOOKUP($B1531,[1]Sheet1!$D$2:$G$553,4,FALSE)=0,"",$L1531)</f>
        <v>#N/A</v>
      </c>
      <c r="Q1531" s="72" t="e">
        <f>IF(VLOOKUP($B1531,[1]Sheet1!$E$2:$G$553,3,FALSE)=0,"",$L1531)</f>
        <v>#N/A</v>
      </c>
      <c r="R1531" s="72" t="e">
        <f>IF(VLOOKUP($B1531,[1]Sheet1!$F$2:$G$553,2,FALSE)=0,"",$L1531)</f>
        <v>#N/A</v>
      </c>
      <c r="S1531" s="72" t="e">
        <f>COUNTIF([1]isolation_zones!$H$2:$H$1182,conductor_pz_summary_hftd_23_re!B1531)</f>
        <v>#VALUE!</v>
      </c>
    </row>
    <row r="1532" spans="1:19" x14ac:dyDescent="0.25">
      <c r="A1532" s="70">
        <v>3634</v>
      </c>
      <c r="B1532" s="71" t="s">
        <v>1931</v>
      </c>
      <c r="C1532" s="72">
        <v>103201102</v>
      </c>
      <c r="D1532" s="72" t="s">
        <v>275</v>
      </c>
      <c r="E1532" s="72">
        <v>7840.3137636362299</v>
      </c>
      <c r="F1532" s="72">
        <f t="shared" si="115"/>
        <v>4.8727866772133188</v>
      </c>
      <c r="G1532" s="73">
        <v>44</v>
      </c>
      <c r="H1532" s="72">
        <f t="shared" si="116"/>
        <v>1.1468165467616089</v>
      </c>
      <c r="I1532" s="74">
        <v>2.6064012426400201E-2</v>
      </c>
      <c r="J1532" s="75">
        <v>1531</v>
      </c>
      <c r="K1532" s="72">
        <f t="shared" si="117"/>
        <v>16946.18535033795</v>
      </c>
      <c r="L1532" s="72">
        <f t="shared" si="118"/>
        <v>977.58485277468264</v>
      </c>
      <c r="M1532" s="72">
        <f t="shared" si="119"/>
        <v>3.9479816211260128E-2</v>
      </c>
      <c r="N1532" s="72" t="e">
        <f>IF(VLOOKUP(B1532,[1]Sheet1!$B$2:$G$553,6,FALSE)=0,"",L1532)</f>
        <v>#N/A</v>
      </c>
      <c r="O1532" s="72" t="e">
        <f>IF(VLOOKUP($B1532,[1]Sheet1!$C$2:$G$553,5,FALSE)=0,"",$L1532)</f>
        <v>#N/A</v>
      </c>
      <c r="P1532" s="72" t="e">
        <f>IF(VLOOKUP($B1532,[1]Sheet1!$D$2:$G$553,4,FALSE)=0,"",$L1532)</f>
        <v>#N/A</v>
      </c>
      <c r="Q1532" s="72" t="e">
        <f>IF(VLOOKUP($B1532,[1]Sheet1!$E$2:$G$553,3,FALSE)=0,"",$L1532)</f>
        <v>#N/A</v>
      </c>
      <c r="R1532" s="72" t="e">
        <f>IF(VLOOKUP($B1532,[1]Sheet1!$F$2:$G$553,2,FALSE)=0,"",$L1532)</f>
        <v>#N/A</v>
      </c>
      <c r="S1532" s="72" t="e">
        <f>COUNTIF([1]isolation_zones!$H$2:$H$1182,conductor_pz_summary_hftd_23_re!B1532)</f>
        <v>#VALUE!</v>
      </c>
    </row>
    <row r="1533" spans="1:19" x14ac:dyDescent="0.25">
      <c r="A1533" s="70">
        <v>5849</v>
      </c>
      <c r="B1533" s="71" t="s">
        <v>4377</v>
      </c>
      <c r="C1533" s="72">
        <v>42251101</v>
      </c>
      <c r="D1533" s="72" t="s">
        <v>1120</v>
      </c>
      <c r="E1533" s="72">
        <v>5979.9349972835298</v>
      </c>
      <c r="F1533" s="72">
        <f t="shared" si="115"/>
        <v>3.7165537584111434</v>
      </c>
      <c r="G1533" s="73">
        <v>68</v>
      </c>
      <c r="H1533" s="72">
        <f t="shared" si="116"/>
        <v>1.7720315241834599</v>
      </c>
      <c r="I1533" s="74">
        <v>2.6059287120344998E-2</v>
      </c>
      <c r="J1533" s="75">
        <v>1532</v>
      </c>
      <c r="K1533" s="72">
        <f t="shared" si="117"/>
        <v>16949.901904096361</v>
      </c>
      <c r="L1533" s="72">
        <f t="shared" si="118"/>
        <v>975.81282125049916</v>
      </c>
      <c r="M1533" s="72">
        <f t="shared" si="119"/>
        <v>3.9408252624020861E-2</v>
      </c>
      <c r="N1533" s="72" t="e">
        <f>IF(VLOOKUP(B1533,[1]Sheet1!$B$2:$G$553,6,FALSE)=0,"",L1533)</f>
        <v>#N/A</v>
      </c>
      <c r="O1533" s="72" t="e">
        <f>IF(VLOOKUP($B1533,[1]Sheet1!$C$2:$G$553,5,FALSE)=0,"",$L1533)</f>
        <v>#N/A</v>
      </c>
      <c r="P1533" s="72" t="e">
        <f>IF(VLOOKUP($B1533,[1]Sheet1!$D$2:$G$553,4,FALSE)=0,"",$L1533)</f>
        <v>#N/A</v>
      </c>
      <c r="Q1533" s="72" t="e">
        <f>IF(VLOOKUP($B1533,[1]Sheet1!$E$2:$G$553,3,FALSE)=0,"",$L1533)</f>
        <v>#N/A</v>
      </c>
      <c r="R1533" s="72" t="e">
        <f>IF(VLOOKUP($B1533,[1]Sheet1!$F$2:$G$553,2,FALSE)=0,"",$L1533)</f>
        <v>#N/A</v>
      </c>
      <c r="S1533" s="72" t="e">
        <f>COUNTIF([1]isolation_zones!$H$2:$H$1182,conductor_pz_summary_hftd_23_re!B1533)</f>
        <v>#VALUE!</v>
      </c>
    </row>
    <row r="1534" spans="1:19" x14ac:dyDescent="0.25">
      <c r="A1534" s="70">
        <v>9887</v>
      </c>
      <c r="B1534" s="71" t="s">
        <v>6166</v>
      </c>
      <c r="C1534" s="72">
        <v>42211104</v>
      </c>
      <c r="D1534" s="72" t="s">
        <v>355</v>
      </c>
      <c r="E1534" s="72">
        <v>722.77707429730197</v>
      </c>
      <c r="F1534" s="72">
        <f t="shared" si="115"/>
        <v>0.44920887153343814</v>
      </c>
      <c r="G1534" s="73">
        <v>9</v>
      </c>
      <c r="H1534" s="72">
        <f t="shared" si="116"/>
        <v>0.23441223121827301</v>
      </c>
      <c r="I1534" s="74">
        <v>2.6045803468697001E-2</v>
      </c>
      <c r="J1534" s="75">
        <v>1533</v>
      </c>
      <c r="K1534" s="72">
        <f t="shared" si="117"/>
        <v>16950.351112967895</v>
      </c>
      <c r="L1534" s="72">
        <f t="shared" si="118"/>
        <v>975.57840901928091</v>
      </c>
      <c r="M1534" s="72">
        <f t="shared" si="119"/>
        <v>3.9398785873610502E-2</v>
      </c>
      <c r="N1534" s="72" t="e">
        <f>IF(VLOOKUP(B1534,[1]Sheet1!$B$2:$G$553,6,FALSE)=0,"",L1534)</f>
        <v>#N/A</v>
      </c>
      <c r="O1534" s="72" t="e">
        <f>IF(VLOOKUP($B1534,[1]Sheet1!$C$2:$G$553,5,FALSE)=0,"",$L1534)</f>
        <v>#N/A</v>
      </c>
      <c r="P1534" s="72" t="e">
        <f>IF(VLOOKUP($B1534,[1]Sheet1!$D$2:$G$553,4,FALSE)=0,"",$L1534)</f>
        <v>#N/A</v>
      </c>
      <c r="Q1534" s="72" t="e">
        <f>IF(VLOOKUP($B1534,[1]Sheet1!$E$2:$G$553,3,FALSE)=0,"",$L1534)</f>
        <v>#N/A</v>
      </c>
      <c r="R1534" s="72" t="e">
        <f>IF(VLOOKUP($B1534,[1]Sheet1!$F$2:$G$553,2,FALSE)=0,"",$L1534)</f>
        <v>#N/A</v>
      </c>
      <c r="S1534" s="72" t="e">
        <f>COUNTIF([1]isolation_zones!$H$2:$H$1182,conductor_pz_summary_hftd_23_re!B1534)</f>
        <v>#VALUE!</v>
      </c>
    </row>
    <row r="1535" spans="1:19" x14ac:dyDescent="0.25">
      <c r="A1535" s="70">
        <v>6186</v>
      </c>
      <c r="B1535" s="71" t="s">
        <v>3763</v>
      </c>
      <c r="C1535" s="72">
        <v>162211101</v>
      </c>
      <c r="D1535" s="72" t="s">
        <v>1086</v>
      </c>
      <c r="E1535" s="72">
        <v>48202.521666031498</v>
      </c>
      <c r="F1535" s="72">
        <f t="shared" si="115"/>
        <v>29.958061942841205</v>
      </c>
      <c r="G1535" s="73">
        <v>294</v>
      </c>
      <c r="H1535" s="72">
        <f t="shared" si="116"/>
        <v>7.6410423529184515</v>
      </c>
      <c r="I1535" s="74">
        <v>2.59899399759131E-2</v>
      </c>
      <c r="J1535" s="75">
        <v>1534</v>
      </c>
      <c r="K1535" s="72">
        <f t="shared" si="117"/>
        <v>16980.309174910737</v>
      </c>
      <c r="L1535" s="72">
        <f t="shared" si="118"/>
        <v>967.93736666636244</v>
      </c>
      <c r="M1535" s="72">
        <f t="shared" si="119"/>
        <v>3.9090201972275029E-2</v>
      </c>
      <c r="N1535" s="72" t="e">
        <f>IF(VLOOKUP(B1535,[1]Sheet1!$B$2:$G$553,6,FALSE)=0,"",L1535)</f>
        <v>#N/A</v>
      </c>
      <c r="O1535" s="72" t="e">
        <f>IF(VLOOKUP($B1535,[1]Sheet1!$C$2:$G$553,5,FALSE)=0,"",$L1535)</f>
        <v>#N/A</v>
      </c>
      <c r="P1535" s="72" t="e">
        <f>IF(VLOOKUP($B1535,[1]Sheet1!$D$2:$G$553,4,FALSE)=0,"",$L1535)</f>
        <v>#N/A</v>
      </c>
      <c r="Q1535" s="72" t="e">
        <f>IF(VLOOKUP($B1535,[1]Sheet1!$E$2:$G$553,3,FALSE)=0,"",$L1535)</f>
        <v>#N/A</v>
      </c>
      <c r="R1535" s="72" t="e">
        <f>IF(VLOOKUP($B1535,[1]Sheet1!$F$2:$G$553,2,FALSE)=0,"",$L1535)</f>
        <v>#N/A</v>
      </c>
      <c r="S1535" s="72" t="e">
        <f>COUNTIF([1]isolation_zones!$H$2:$H$1182,conductor_pz_summary_hftd_23_re!B1535)</f>
        <v>#VALUE!</v>
      </c>
    </row>
    <row r="1536" spans="1:19" x14ac:dyDescent="0.25">
      <c r="A1536" s="70">
        <v>6575</v>
      </c>
      <c r="B1536" s="71" t="s">
        <v>3265</v>
      </c>
      <c r="C1536" s="72">
        <v>103091102</v>
      </c>
      <c r="D1536" s="72" t="s">
        <v>1424</v>
      </c>
      <c r="E1536" s="72">
        <v>7194.66401549681</v>
      </c>
      <c r="F1536" s="72">
        <f t="shared" si="115"/>
        <v>4.4715127504641456</v>
      </c>
      <c r="G1536" s="73">
        <v>51</v>
      </c>
      <c r="H1536" s="72">
        <f t="shared" si="116"/>
        <v>1.3227305033768606</v>
      </c>
      <c r="I1536" s="74">
        <v>2.5935892223075699E-2</v>
      </c>
      <c r="J1536" s="75">
        <v>1535</v>
      </c>
      <c r="K1536" s="72">
        <f t="shared" si="117"/>
        <v>16984.780687661201</v>
      </c>
      <c r="L1536" s="72">
        <f t="shared" si="118"/>
        <v>966.61463616298556</v>
      </c>
      <c r="M1536" s="72">
        <f t="shared" si="119"/>
        <v>3.9036783430629128E-2</v>
      </c>
      <c r="N1536" s="72" t="e">
        <f>IF(VLOOKUP(B1536,[1]Sheet1!$B$2:$G$553,6,FALSE)=0,"",L1536)</f>
        <v>#N/A</v>
      </c>
      <c r="O1536" s="72" t="e">
        <f>IF(VLOOKUP($B1536,[1]Sheet1!$C$2:$G$553,5,FALSE)=0,"",$L1536)</f>
        <v>#N/A</v>
      </c>
      <c r="P1536" s="72" t="e">
        <f>IF(VLOOKUP($B1536,[1]Sheet1!$D$2:$G$553,4,FALSE)=0,"",$L1536)</f>
        <v>#N/A</v>
      </c>
      <c r="Q1536" s="72" t="e">
        <f>IF(VLOOKUP($B1536,[1]Sheet1!$E$2:$G$553,3,FALSE)=0,"",$L1536)</f>
        <v>#N/A</v>
      </c>
      <c r="R1536" s="72" t="e">
        <f>IF(VLOOKUP($B1536,[1]Sheet1!$F$2:$G$553,2,FALSE)=0,"",$L1536)</f>
        <v>#N/A</v>
      </c>
      <c r="S1536" s="72" t="e">
        <f>COUNTIF([1]isolation_zones!$H$2:$H$1182,conductor_pz_summary_hftd_23_re!B1536)</f>
        <v>#VALUE!</v>
      </c>
    </row>
    <row r="1537" spans="1:19" x14ac:dyDescent="0.25">
      <c r="A1537" s="70">
        <v>5041</v>
      </c>
      <c r="B1537" s="71" t="s">
        <v>4745</v>
      </c>
      <c r="C1537" s="72">
        <v>163011103</v>
      </c>
      <c r="D1537" s="72" t="s">
        <v>1122</v>
      </c>
      <c r="E1537" s="72">
        <v>2844.86606138056</v>
      </c>
      <c r="F1537" s="72">
        <f t="shared" si="115"/>
        <v>1.7680957497703915</v>
      </c>
      <c r="G1537" s="73">
        <v>76</v>
      </c>
      <c r="H1537" s="72">
        <f t="shared" si="116"/>
        <v>1.9702496933087064</v>
      </c>
      <c r="I1537" s="74">
        <v>2.5924338069851401E-2</v>
      </c>
      <c r="J1537" s="75">
        <v>1536</v>
      </c>
      <c r="K1537" s="72">
        <f t="shared" si="117"/>
        <v>16986.54878341097</v>
      </c>
      <c r="L1537" s="72">
        <f t="shared" si="118"/>
        <v>964.64438646967687</v>
      </c>
      <c r="M1537" s="72">
        <f t="shared" si="119"/>
        <v>3.8957214792099855E-2</v>
      </c>
      <c r="N1537" s="72" t="e">
        <f>IF(VLOOKUP(B1537,[1]Sheet1!$B$2:$G$553,6,FALSE)=0,"",L1537)</f>
        <v>#N/A</v>
      </c>
      <c r="O1537" s="72" t="e">
        <f>IF(VLOOKUP($B1537,[1]Sheet1!$C$2:$G$553,5,FALSE)=0,"",$L1537)</f>
        <v>#N/A</v>
      </c>
      <c r="P1537" s="72" t="e">
        <f>IF(VLOOKUP($B1537,[1]Sheet1!$D$2:$G$553,4,FALSE)=0,"",$L1537)</f>
        <v>#N/A</v>
      </c>
      <c r="Q1537" s="72" t="e">
        <f>IF(VLOOKUP($B1537,[1]Sheet1!$E$2:$G$553,3,FALSE)=0,"",$L1537)</f>
        <v>#N/A</v>
      </c>
      <c r="R1537" s="72" t="e">
        <f>IF(VLOOKUP($B1537,[1]Sheet1!$F$2:$G$553,2,FALSE)=0,"",$L1537)</f>
        <v>#N/A</v>
      </c>
      <c r="S1537" s="72" t="e">
        <f>COUNTIF([1]isolation_zones!$H$2:$H$1182,conductor_pz_summary_hftd_23_re!B1537)</f>
        <v>#VALUE!</v>
      </c>
    </row>
    <row r="1538" spans="1:19" x14ac:dyDescent="0.25">
      <c r="A1538" s="70">
        <v>7535</v>
      </c>
      <c r="B1538" s="71" t="s">
        <v>2788</v>
      </c>
      <c r="C1538" s="72">
        <v>102831104</v>
      </c>
      <c r="D1538" s="72" t="s">
        <v>629</v>
      </c>
      <c r="E1538" s="72">
        <v>17659.708717323902</v>
      </c>
      <c r="F1538" s="72">
        <f t="shared" si="115"/>
        <v>10.975580309088814</v>
      </c>
      <c r="G1538" s="73">
        <v>99</v>
      </c>
      <c r="H1538" s="72">
        <f t="shared" si="116"/>
        <v>2.5583141468043817</v>
      </c>
      <c r="I1538" s="74">
        <v>2.5841557038428099E-2</v>
      </c>
      <c r="J1538" s="75">
        <v>1537</v>
      </c>
      <c r="K1538" s="72">
        <f t="shared" si="117"/>
        <v>16997.524363720058</v>
      </c>
      <c r="L1538" s="72">
        <f t="shared" si="118"/>
        <v>962.0860723228725</v>
      </c>
      <c r="M1538" s="72">
        <f t="shared" si="119"/>
        <v>3.8853897139376585E-2</v>
      </c>
      <c r="N1538" s="72" t="e">
        <f>IF(VLOOKUP(B1538,[1]Sheet1!$B$2:$G$553,6,FALSE)=0,"",L1538)</f>
        <v>#N/A</v>
      </c>
      <c r="O1538" s="72" t="e">
        <f>IF(VLOOKUP($B1538,[1]Sheet1!$C$2:$G$553,5,FALSE)=0,"",$L1538)</f>
        <v>#N/A</v>
      </c>
      <c r="P1538" s="72" t="e">
        <f>IF(VLOOKUP($B1538,[1]Sheet1!$D$2:$G$553,4,FALSE)=0,"",$L1538)</f>
        <v>#N/A</v>
      </c>
      <c r="Q1538" s="72" t="e">
        <f>IF(VLOOKUP($B1538,[1]Sheet1!$E$2:$G$553,3,FALSE)=0,"",$L1538)</f>
        <v>#N/A</v>
      </c>
      <c r="R1538" s="72" t="e">
        <f>IF(VLOOKUP($B1538,[1]Sheet1!$F$2:$G$553,2,FALSE)=0,"",$L1538)</f>
        <v>#N/A</v>
      </c>
      <c r="S1538" s="72" t="e">
        <f>COUNTIF([1]isolation_zones!$H$2:$H$1182,conductor_pz_summary_hftd_23_re!B1538)</f>
        <v>#VALUE!</v>
      </c>
    </row>
    <row r="1539" spans="1:19" x14ac:dyDescent="0.25">
      <c r="A1539" s="70">
        <v>3586</v>
      </c>
      <c r="B1539" s="71" t="s">
        <v>3691</v>
      </c>
      <c r="C1539" s="72">
        <v>152561107</v>
      </c>
      <c r="D1539" s="72" t="s">
        <v>1326</v>
      </c>
      <c r="E1539" s="72">
        <v>22629.4943912177</v>
      </c>
      <c r="F1539" s="72">
        <f t="shared" ref="F1539:F1602" si="120">E1539/1609</f>
        <v>14.064322182235985</v>
      </c>
      <c r="G1539" s="73">
        <v>309</v>
      </c>
      <c r="H1539" s="72">
        <f t="shared" ref="H1539:H1602" si="121">I1539*G1539</f>
        <v>7.9432584884917068</v>
      </c>
      <c r="I1539" s="74">
        <v>2.5706338150458599E-2</v>
      </c>
      <c r="J1539" s="75">
        <v>1538</v>
      </c>
      <c r="K1539" s="72">
        <f t="shared" si="117"/>
        <v>17011.588685902294</v>
      </c>
      <c r="L1539" s="72">
        <f t="shared" si="118"/>
        <v>954.14281383438083</v>
      </c>
      <c r="M1539" s="72">
        <f t="shared" si="119"/>
        <v>3.8533108223351452E-2</v>
      </c>
      <c r="N1539" s="72" t="e">
        <f>IF(VLOOKUP(B1539,[1]Sheet1!$B$2:$G$553,6,FALSE)=0,"",L1539)</f>
        <v>#N/A</v>
      </c>
      <c r="O1539" s="72" t="e">
        <f>IF(VLOOKUP($B1539,[1]Sheet1!$C$2:$G$553,5,FALSE)=0,"",$L1539)</f>
        <v>#N/A</v>
      </c>
      <c r="P1539" s="72" t="e">
        <f>IF(VLOOKUP($B1539,[1]Sheet1!$D$2:$G$553,4,FALSE)=0,"",$L1539)</f>
        <v>#N/A</v>
      </c>
      <c r="Q1539" s="72" t="e">
        <f>IF(VLOOKUP($B1539,[1]Sheet1!$E$2:$G$553,3,FALSE)=0,"",$L1539)</f>
        <v>#N/A</v>
      </c>
      <c r="R1539" s="72" t="e">
        <f>IF(VLOOKUP($B1539,[1]Sheet1!$F$2:$G$553,2,FALSE)=0,"",$L1539)</f>
        <v>#N/A</v>
      </c>
      <c r="S1539" s="72" t="e">
        <f>COUNTIF([1]isolation_zones!$H$2:$H$1182,conductor_pz_summary_hftd_23_re!B1539)</f>
        <v>#VALUE!</v>
      </c>
    </row>
    <row r="1540" spans="1:19" x14ac:dyDescent="0.25">
      <c r="A1540" s="70">
        <v>8624</v>
      </c>
      <c r="B1540" s="71" t="s">
        <v>3702</v>
      </c>
      <c r="C1540" s="72">
        <v>103441101</v>
      </c>
      <c r="D1540" s="72" t="s">
        <v>1524</v>
      </c>
      <c r="E1540" s="72">
        <v>2358.3859254579302</v>
      </c>
      <c r="F1540" s="72">
        <f t="shared" si="120"/>
        <v>1.4657463800235737</v>
      </c>
      <c r="G1540" s="73">
        <v>20</v>
      </c>
      <c r="H1540" s="72">
        <f t="shared" si="121"/>
        <v>0.51380358454525599</v>
      </c>
      <c r="I1540" s="74">
        <v>2.5690179227262799E-2</v>
      </c>
      <c r="J1540" s="75">
        <v>1539</v>
      </c>
      <c r="K1540" s="72">
        <f t="shared" ref="K1540:K1603" si="122">F1540+K1539</f>
        <v>17013.054432282319</v>
      </c>
      <c r="L1540" s="72">
        <f t="shared" ref="L1540:L1603" si="123">L1539-H1540</f>
        <v>953.62901024983557</v>
      </c>
      <c r="M1540" s="72">
        <f t="shared" ref="M1540:M1603" si="124">L1540/$L$2</f>
        <v>3.8512358238294957E-2</v>
      </c>
      <c r="N1540" s="72" t="e">
        <f>IF(VLOOKUP(B1540,[1]Sheet1!$B$2:$G$553,6,FALSE)=0,"",L1540)</f>
        <v>#N/A</v>
      </c>
      <c r="O1540" s="72" t="e">
        <f>IF(VLOOKUP($B1540,[1]Sheet1!$C$2:$G$553,5,FALSE)=0,"",$L1540)</f>
        <v>#N/A</v>
      </c>
      <c r="P1540" s="72" t="e">
        <f>IF(VLOOKUP($B1540,[1]Sheet1!$D$2:$G$553,4,FALSE)=0,"",$L1540)</f>
        <v>#N/A</v>
      </c>
      <c r="Q1540" s="72" t="e">
        <f>IF(VLOOKUP($B1540,[1]Sheet1!$E$2:$G$553,3,FALSE)=0,"",$L1540)</f>
        <v>#N/A</v>
      </c>
      <c r="R1540" s="72" t="e">
        <f>IF(VLOOKUP($B1540,[1]Sheet1!$F$2:$G$553,2,FALSE)=0,"",$L1540)</f>
        <v>#N/A</v>
      </c>
      <c r="S1540" s="72" t="e">
        <f>COUNTIF([1]isolation_zones!$H$2:$H$1182,conductor_pz_summary_hftd_23_re!B1540)</f>
        <v>#VALUE!</v>
      </c>
    </row>
    <row r="1541" spans="1:19" x14ac:dyDescent="0.25">
      <c r="A1541" s="70">
        <v>2763</v>
      </c>
      <c r="B1541" s="71" t="s">
        <v>3754</v>
      </c>
      <c r="C1541" s="72">
        <v>182581108</v>
      </c>
      <c r="D1541" s="72" t="s">
        <v>605</v>
      </c>
      <c r="E1541" s="72">
        <v>3646.1026205334301</v>
      </c>
      <c r="F1541" s="72">
        <f t="shared" si="120"/>
        <v>2.2660675081003294</v>
      </c>
      <c r="G1541" s="73">
        <v>50</v>
      </c>
      <c r="H1541" s="72">
        <f t="shared" si="121"/>
        <v>1.283627228627235</v>
      </c>
      <c r="I1541" s="74">
        <v>2.5672544572544701E-2</v>
      </c>
      <c r="J1541" s="75">
        <v>1540</v>
      </c>
      <c r="K1541" s="72">
        <f t="shared" si="122"/>
        <v>17015.320499790418</v>
      </c>
      <c r="L1541" s="72">
        <f t="shared" si="123"/>
        <v>952.34538302120836</v>
      </c>
      <c r="M1541" s="72">
        <f t="shared" si="124"/>
        <v>3.8460518884477088E-2</v>
      </c>
      <c r="N1541" s="72" t="e">
        <f>IF(VLOOKUP(B1541,[1]Sheet1!$B$2:$G$553,6,FALSE)=0,"",L1541)</f>
        <v>#N/A</v>
      </c>
      <c r="O1541" s="72" t="e">
        <f>IF(VLOOKUP($B1541,[1]Sheet1!$C$2:$G$553,5,FALSE)=0,"",$L1541)</f>
        <v>#N/A</v>
      </c>
      <c r="P1541" s="72" t="e">
        <f>IF(VLOOKUP($B1541,[1]Sheet1!$D$2:$G$553,4,FALSE)=0,"",$L1541)</f>
        <v>#N/A</v>
      </c>
      <c r="Q1541" s="72" t="e">
        <f>IF(VLOOKUP($B1541,[1]Sheet1!$E$2:$G$553,3,FALSE)=0,"",$L1541)</f>
        <v>#N/A</v>
      </c>
      <c r="R1541" s="72" t="e">
        <f>IF(VLOOKUP($B1541,[1]Sheet1!$F$2:$G$553,2,FALSE)=0,"",$L1541)</f>
        <v>#N/A</v>
      </c>
      <c r="S1541" s="72" t="e">
        <f>COUNTIF([1]isolation_zones!$H$2:$H$1182,conductor_pz_summary_hftd_23_re!B1541)</f>
        <v>#VALUE!</v>
      </c>
    </row>
    <row r="1542" spans="1:19" x14ac:dyDescent="0.25">
      <c r="A1542" s="70">
        <v>9750</v>
      </c>
      <c r="B1542" s="71" t="s">
        <v>6167</v>
      </c>
      <c r="C1542" s="72">
        <v>43061101</v>
      </c>
      <c r="D1542" s="72" t="s">
        <v>1290</v>
      </c>
      <c r="E1542" s="72">
        <v>5942.5050586570796</v>
      </c>
      <c r="F1542" s="72">
        <f t="shared" si="120"/>
        <v>3.6932909003462271</v>
      </c>
      <c r="G1542" s="73">
        <v>13</v>
      </c>
      <c r="H1542" s="72">
        <f t="shared" si="121"/>
        <v>0.33347925930393879</v>
      </c>
      <c r="I1542" s="74">
        <v>2.5652250715687601E-2</v>
      </c>
      <c r="J1542" s="75">
        <v>1541</v>
      </c>
      <c r="K1542" s="72">
        <f t="shared" si="122"/>
        <v>17019.013790690762</v>
      </c>
      <c r="L1542" s="72">
        <f t="shared" si="123"/>
        <v>952.01190376190448</v>
      </c>
      <c r="M1542" s="72">
        <f t="shared" si="124"/>
        <v>3.8447051306874779E-2</v>
      </c>
      <c r="N1542" s="72" t="e">
        <f>IF(VLOOKUP(B1542,[1]Sheet1!$B$2:$G$553,6,FALSE)=0,"",L1542)</f>
        <v>#N/A</v>
      </c>
      <c r="O1542" s="72" t="e">
        <f>IF(VLOOKUP($B1542,[1]Sheet1!$C$2:$G$553,5,FALSE)=0,"",$L1542)</f>
        <v>#N/A</v>
      </c>
      <c r="P1542" s="72" t="e">
        <f>IF(VLOOKUP($B1542,[1]Sheet1!$D$2:$G$553,4,FALSE)=0,"",$L1542)</f>
        <v>#N/A</v>
      </c>
      <c r="Q1542" s="72" t="e">
        <f>IF(VLOOKUP($B1542,[1]Sheet1!$E$2:$G$553,3,FALSE)=0,"",$L1542)</f>
        <v>#N/A</v>
      </c>
      <c r="R1542" s="72" t="e">
        <f>IF(VLOOKUP($B1542,[1]Sheet1!$F$2:$G$553,2,FALSE)=0,"",$L1542)</f>
        <v>#N/A</v>
      </c>
      <c r="S1542" s="72" t="e">
        <f>COUNTIF([1]isolation_zones!$H$2:$H$1182,conductor_pz_summary_hftd_23_re!B1542)</f>
        <v>#VALUE!</v>
      </c>
    </row>
    <row r="1543" spans="1:19" x14ac:dyDescent="0.25">
      <c r="A1543" s="70">
        <v>8494</v>
      </c>
      <c r="B1543" s="71" t="s">
        <v>4431</v>
      </c>
      <c r="C1543" s="72">
        <v>14592105</v>
      </c>
      <c r="D1543" s="72" t="s">
        <v>1552</v>
      </c>
      <c r="E1543" s="72">
        <v>2285.3290666573698</v>
      </c>
      <c r="F1543" s="72">
        <f t="shared" si="120"/>
        <v>1.4203412471456618</v>
      </c>
      <c r="G1543" s="73">
        <v>127</v>
      </c>
      <c r="H1543" s="72">
        <f t="shared" si="121"/>
        <v>3.2557949159665376</v>
      </c>
      <c r="I1543" s="74">
        <v>2.5636180440681399E-2</v>
      </c>
      <c r="J1543" s="75">
        <v>1542</v>
      </c>
      <c r="K1543" s="72">
        <f t="shared" si="122"/>
        <v>17020.434131937909</v>
      </c>
      <c r="L1543" s="72">
        <f t="shared" si="123"/>
        <v>948.75610884593789</v>
      </c>
      <c r="M1543" s="72">
        <f t="shared" si="124"/>
        <v>3.8315565856236827E-2</v>
      </c>
      <c r="N1543" s="72" t="e">
        <f>IF(VLOOKUP(B1543,[1]Sheet1!$B$2:$G$553,6,FALSE)=0,"",L1543)</f>
        <v>#N/A</v>
      </c>
      <c r="O1543" s="72" t="e">
        <f>IF(VLOOKUP($B1543,[1]Sheet1!$C$2:$G$553,5,FALSE)=0,"",$L1543)</f>
        <v>#N/A</v>
      </c>
      <c r="P1543" s="72" t="e">
        <f>IF(VLOOKUP($B1543,[1]Sheet1!$D$2:$G$553,4,FALSE)=0,"",$L1543)</f>
        <v>#N/A</v>
      </c>
      <c r="Q1543" s="72" t="e">
        <f>IF(VLOOKUP($B1543,[1]Sheet1!$E$2:$G$553,3,FALSE)=0,"",$L1543)</f>
        <v>#N/A</v>
      </c>
      <c r="R1543" s="72" t="e">
        <f>IF(VLOOKUP($B1543,[1]Sheet1!$F$2:$G$553,2,FALSE)=0,"",$L1543)</f>
        <v>#N/A</v>
      </c>
      <c r="S1543" s="72" t="e">
        <f>COUNTIF([1]isolation_zones!$H$2:$H$1182,conductor_pz_summary_hftd_23_re!B1543)</f>
        <v>#VALUE!</v>
      </c>
    </row>
    <row r="1544" spans="1:19" x14ac:dyDescent="0.25">
      <c r="A1544" s="70">
        <v>5780</v>
      </c>
      <c r="B1544" s="71" t="s">
        <v>2432</v>
      </c>
      <c r="C1544" s="72">
        <v>83192101</v>
      </c>
      <c r="D1544" s="72" t="s">
        <v>479</v>
      </c>
      <c r="E1544" s="72">
        <v>39167.002108635701</v>
      </c>
      <c r="F1544" s="72">
        <f t="shared" si="120"/>
        <v>24.342450036442326</v>
      </c>
      <c r="G1544" s="73">
        <v>272</v>
      </c>
      <c r="H1544" s="72">
        <f t="shared" si="121"/>
        <v>6.9645503507704341</v>
      </c>
      <c r="I1544" s="74">
        <v>2.5604964524891301E-2</v>
      </c>
      <c r="J1544" s="75">
        <v>1543</v>
      </c>
      <c r="K1544" s="72">
        <f t="shared" si="122"/>
        <v>17044.776581974351</v>
      </c>
      <c r="L1544" s="72">
        <f t="shared" si="123"/>
        <v>941.79155849516746</v>
      </c>
      <c r="M1544" s="72">
        <f t="shared" si="124"/>
        <v>3.8034302120345191E-2</v>
      </c>
      <c r="N1544" s="72" t="e">
        <f>IF(VLOOKUP(B1544,[1]Sheet1!$B$2:$G$553,6,FALSE)=0,"",L1544)</f>
        <v>#N/A</v>
      </c>
      <c r="O1544" s="72" t="e">
        <f>IF(VLOOKUP($B1544,[1]Sheet1!$C$2:$G$553,5,FALSE)=0,"",$L1544)</f>
        <v>#N/A</v>
      </c>
      <c r="P1544" s="72" t="e">
        <f>IF(VLOOKUP($B1544,[1]Sheet1!$D$2:$G$553,4,FALSE)=0,"",$L1544)</f>
        <v>#N/A</v>
      </c>
      <c r="Q1544" s="72" t="e">
        <f>IF(VLOOKUP($B1544,[1]Sheet1!$E$2:$G$553,3,FALSE)=0,"",$L1544)</f>
        <v>#N/A</v>
      </c>
      <c r="R1544" s="72" t="e">
        <f>IF(VLOOKUP($B1544,[1]Sheet1!$F$2:$G$553,2,FALSE)=0,"",$L1544)</f>
        <v>#N/A</v>
      </c>
      <c r="S1544" s="72" t="e">
        <f>COUNTIF([1]isolation_zones!$H$2:$H$1182,conductor_pz_summary_hftd_23_re!B1544)</f>
        <v>#VALUE!</v>
      </c>
    </row>
    <row r="1545" spans="1:19" x14ac:dyDescent="0.25">
      <c r="A1545" s="70">
        <v>5526</v>
      </c>
      <c r="B1545" s="71" t="s">
        <v>4056</v>
      </c>
      <c r="C1545" s="72">
        <v>83182107</v>
      </c>
      <c r="D1545" s="72" t="s">
        <v>449</v>
      </c>
      <c r="E1545" s="72">
        <v>608.15104624218202</v>
      </c>
      <c r="F1545" s="72">
        <f t="shared" si="120"/>
        <v>0.37796833203367436</v>
      </c>
      <c r="G1545" s="73">
        <v>43</v>
      </c>
      <c r="H1545" s="72">
        <f t="shared" si="121"/>
        <v>1.1006377448546911</v>
      </c>
      <c r="I1545" s="74">
        <v>2.55962266245277E-2</v>
      </c>
      <c r="J1545" s="75">
        <v>1544</v>
      </c>
      <c r="K1545" s="72">
        <f t="shared" si="122"/>
        <v>17045.154550306386</v>
      </c>
      <c r="L1545" s="72">
        <f t="shared" si="123"/>
        <v>940.69092075031278</v>
      </c>
      <c r="M1545" s="72">
        <f t="shared" si="124"/>
        <v>3.798985280655038E-2</v>
      </c>
      <c r="N1545" s="72" t="e">
        <f>IF(VLOOKUP(B1545,[1]Sheet1!$B$2:$G$553,6,FALSE)=0,"",L1545)</f>
        <v>#N/A</v>
      </c>
      <c r="O1545" s="72" t="e">
        <f>IF(VLOOKUP($B1545,[1]Sheet1!$C$2:$G$553,5,FALSE)=0,"",$L1545)</f>
        <v>#N/A</v>
      </c>
      <c r="P1545" s="72" t="e">
        <f>IF(VLOOKUP($B1545,[1]Sheet1!$D$2:$G$553,4,FALSE)=0,"",$L1545)</f>
        <v>#N/A</v>
      </c>
      <c r="Q1545" s="72" t="e">
        <f>IF(VLOOKUP($B1545,[1]Sheet1!$E$2:$G$553,3,FALSE)=0,"",$L1545)</f>
        <v>#N/A</v>
      </c>
      <c r="R1545" s="72" t="e">
        <f>IF(VLOOKUP($B1545,[1]Sheet1!$F$2:$G$553,2,FALSE)=0,"",$L1545)</f>
        <v>#N/A</v>
      </c>
      <c r="S1545" s="72" t="e">
        <f>COUNTIF([1]isolation_zones!$H$2:$H$1182,conductor_pz_summary_hftd_23_re!B1545)</f>
        <v>#VALUE!</v>
      </c>
    </row>
    <row r="1546" spans="1:19" x14ac:dyDescent="0.25">
      <c r="A1546" s="70">
        <v>3427</v>
      </c>
      <c r="B1546" s="71" t="s">
        <v>4573</v>
      </c>
      <c r="C1546" s="72">
        <v>42271105</v>
      </c>
      <c r="D1546" s="72" t="s">
        <v>509</v>
      </c>
      <c r="E1546" s="72">
        <v>4247.5230005170497</v>
      </c>
      <c r="F1546" s="72">
        <f t="shared" si="120"/>
        <v>2.6398527038639217</v>
      </c>
      <c r="G1546" s="73">
        <v>198</v>
      </c>
      <c r="H1546" s="72">
        <f t="shared" si="121"/>
        <v>5.0658846768934271</v>
      </c>
      <c r="I1546" s="74">
        <v>2.55852761459264E-2</v>
      </c>
      <c r="J1546" s="75">
        <v>1545</v>
      </c>
      <c r="K1546" s="72">
        <f t="shared" si="122"/>
        <v>17047.794403010252</v>
      </c>
      <c r="L1546" s="72">
        <f t="shared" si="123"/>
        <v>935.62503607341932</v>
      </c>
      <c r="M1546" s="72">
        <f t="shared" si="124"/>
        <v>3.7785266784760525E-2</v>
      </c>
      <c r="N1546" s="72" t="e">
        <f>IF(VLOOKUP(B1546,[1]Sheet1!$B$2:$G$553,6,FALSE)=0,"",L1546)</f>
        <v>#N/A</v>
      </c>
      <c r="O1546" s="72" t="e">
        <f>IF(VLOOKUP($B1546,[1]Sheet1!$C$2:$G$553,5,FALSE)=0,"",$L1546)</f>
        <v>#N/A</v>
      </c>
      <c r="P1546" s="72" t="e">
        <f>IF(VLOOKUP($B1546,[1]Sheet1!$D$2:$G$553,4,FALSE)=0,"",$L1546)</f>
        <v>#N/A</v>
      </c>
      <c r="Q1546" s="72" t="e">
        <f>IF(VLOOKUP($B1546,[1]Sheet1!$E$2:$G$553,3,FALSE)=0,"",$L1546)</f>
        <v>#N/A</v>
      </c>
      <c r="R1546" s="72" t="e">
        <f>IF(VLOOKUP($B1546,[1]Sheet1!$F$2:$G$553,2,FALSE)=0,"",$L1546)</f>
        <v>#N/A</v>
      </c>
      <c r="S1546" s="72" t="e">
        <f>COUNTIF([1]isolation_zones!$H$2:$H$1182,conductor_pz_summary_hftd_23_re!B1546)</f>
        <v>#VALUE!</v>
      </c>
    </row>
    <row r="1547" spans="1:19" x14ac:dyDescent="0.25">
      <c r="A1547" s="70">
        <v>9956</v>
      </c>
      <c r="B1547" s="71" t="s">
        <v>6168</v>
      </c>
      <c r="C1547" s="72">
        <v>153612109</v>
      </c>
      <c r="D1547" s="72" t="s">
        <v>1260</v>
      </c>
      <c r="E1547" s="72">
        <v>1113.5138890184201</v>
      </c>
      <c r="F1547" s="72">
        <f t="shared" si="120"/>
        <v>0.69205338037192043</v>
      </c>
      <c r="G1547" s="73">
        <v>11</v>
      </c>
      <c r="H1547" s="72">
        <f t="shared" si="121"/>
        <v>0.280692926084879</v>
      </c>
      <c r="I1547" s="74">
        <v>2.5517538734989E-2</v>
      </c>
      <c r="J1547" s="75">
        <v>1546</v>
      </c>
      <c r="K1547" s="72">
        <f t="shared" si="122"/>
        <v>17048.486456390623</v>
      </c>
      <c r="L1547" s="72">
        <f t="shared" si="123"/>
        <v>935.34434314733448</v>
      </c>
      <c r="M1547" s="72">
        <f t="shared" si="124"/>
        <v>3.7773930986029415E-2</v>
      </c>
      <c r="N1547" s="72" t="e">
        <f>IF(VLOOKUP(B1547,[1]Sheet1!$B$2:$G$553,6,FALSE)=0,"",L1547)</f>
        <v>#N/A</v>
      </c>
      <c r="O1547" s="72" t="e">
        <f>IF(VLOOKUP($B1547,[1]Sheet1!$C$2:$G$553,5,FALSE)=0,"",$L1547)</f>
        <v>#N/A</v>
      </c>
      <c r="P1547" s="72" t="e">
        <f>IF(VLOOKUP($B1547,[1]Sheet1!$D$2:$G$553,4,FALSE)=0,"",$L1547)</f>
        <v>#N/A</v>
      </c>
      <c r="Q1547" s="72" t="e">
        <f>IF(VLOOKUP($B1547,[1]Sheet1!$E$2:$G$553,3,FALSE)=0,"",$L1547)</f>
        <v>#N/A</v>
      </c>
      <c r="R1547" s="72" t="e">
        <f>IF(VLOOKUP($B1547,[1]Sheet1!$F$2:$G$553,2,FALSE)=0,"",$L1547)</f>
        <v>#N/A</v>
      </c>
      <c r="S1547" s="72" t="e">
        <f>COUNTIF([1]isolation_zones!$H$2:$H$1182,conductor_pz_summary_hftd_23_re!B1547)</f>
        <v>#VALUE!</v>
      </c>
    </row>
    <row r="1548" spans="1:19" x14ac:dyDescent="0.25">
      <c r="A1548" s="70">
        <v>1199</v>
      </c>
      <c r="B1548" s="71" t="s">
        <v>2863</v>
      </c>
      <c r="C1548" s="72">
        <v>252192105</v>
      </c>
      <c r="D1548" s="72" t="s">
        <v>715</v>
      </c>
      <c r="E1548" s="72">
        <v>35435.963001746597</v>
      </c>
      <c r="F1548" s="72">
        <f t="shared" si="120"/>
        <v>22.023594158947542</v>
      </c>
      <c r="G1548" s="73">
        <v>226</v>
      </c>
      <c r="H1548" s="72">
        <f t="shared" si="121"/>
        <v>5.7297009965301999</v>
      </c>
      <c r="I1548" s="74">
        <v>2.5352659276682302E-2</v>
      </c>
      <c r="J1548" s="75">
        <v>1547</v>
      </c>
      <c r="K1548" s="72">
        <f t="shared" si="122"/>
        <v>17070.510050549572</v>
      </c>
      <c r="L1548" s="72">
        <f t="shared" si="123"/>
        <v>929.61464215080423</v>
      </c>
      <c r="M1548" s="72">
        <f t="shared" si="124"/>
        <v>3.7542536706907312E-2</v>
      </c>
      <c r="N1548" s="72" t="e">
        <f>IF(VLOOKUP(B1548,[1]Sheet1!$B$2:$G$553,6,FALSE)=0,"",L1548)</f>
        <v>#N/A</v>
      </c>
      <c r="O1548" s="72" t="e">
        <f>IF(VLOOKUP($B1548,[1]Sheet1!$C$2:$G$553,5,FALSE)=0,"",$L1548)</f>
        <v>#N/A</v>
      </c>
      <c r="P1548" s="72" t="e">
        <f>IF(VLOOKUP($B1548,[1]Sheet1!$D$2:$G$553,4,FALSE)=0,"",$L1548)</f>
        <v>#N/A</v>
      </c>
      <c r="Q1548" s="72" t="e">
        <f>IF(VLOOKUP($B1548,[1]Sheet1!$E$2:$G$553,3,FALSE)=0,"",$L1548)</f>
        <v>#N/A</v>
      </c>
      <c r="R1548" s="72" t="e">
        <f>IF(VLOOKUP($B1548,[1]Sheet1!$F$2:$G$553,2,FALSE)=0,"",$L1548)</f>
        <v>#N/A</v>
      </c>
      <c r="S1548" s="72" t="e">
        <f>COUNTIF([1]isolation_zones!$H$2:$H$1182,conductor_pz_summary_hftd_23_re!B1548)</f>
        <v>#VALUE!</v>
      </c>
    </row>
    <row r="1549" spans="1:19" x14ac:dyDescent="0.25">
      <c r="A1549" s="70">
        <v>4849</v>
      </c>
      <c r="B1549" s="71" t="s">
        <v>2096</v>
      </c>
      <c r="C1549" s="72">
        <v>162161101</v>
      </c>
      <c r="D1549" s="72" t="s">
        <v>1226</v>
      </c>
      <c r="E1549" s="72">
        <v>19430.665182778299</v>
      </c>
      <c r="F1549" s="72">
        <f t="shared" si="120"/>
        <v>12.076236906636606</v>
      </c>
      <c r="G1549" s="73">
        <v>148</v>
      </c>
      <c r="H1549" s="72">
        <f t="shared" si="121"/>
        <v>3.7446892598379753</v>
      </c>
      <c r="I1549" s="74">
        <v>2.5301954458364698E-2</v>
      </c>
      <c r="J1549" s="75">
        <v>1548</v>
      </c>
      <c r="K1549" s="72">
        <f t="shared" si="122"/>
        <v>17082.586287456208</v>
      </c>
      <c r="L1549" s="72">
        <f t="shared" si="123"/>
        <v>925.86995289096626</v>
      </c>
      <c r="M1549" s="72">
        <f t="shared" si="124"/>
        <v>3.739130723222072E-2</v>
      </c>
      <c r="N1549" s="72" t="e">
        <f>IF(VLOOKUP(B1549,[1]Sheet1!$B$2:$G$553,6,FALSE)=0,"",L1549)</f>
        <v>#N/A</v>
      </c>
      <c r="O1549" s="72" t="e">
        <f>IF(VLOOKUP($B1549,[1]Sheet1!$C$2:$G$553,5,FALSE)=0,"",$L1549)</f>
        <v>#N/A</v>
      </c>
      <c r="P1549" s="72" t="e">
        <f>IF(VLOOKUP($B1549,[1]Sheet1!$D$2:$G$553,4,FALSE)=0,"",$L1549)</f>
        <v>#N/A</v>
      </c>
      <c r="Q1549" s="72" t="e">
        <f>IF(VLOOKUP($B1549,[1]Sheet1!$E$2:$G$553,3,FALSE)=0,"",$L1549)</f>
        <v>#N/A</v>
      </c>
      <c r="R1549" s="72" t="e">
        <f>IF(VLOOKUP($B1549,[1]Sheet1!$F$2:$G$553,2,FALSE)=0,"",$L1549)</f>
        <v>#N/A</v>
      </c>
      <c r="S1549" s="72" t="e">
        <f>COUNTIF([1]isolation_zones!$H$2:$H$1182,conductor_pz_summary_hftd_23_re!B1549)</f>
        <v>#VALUE!</v>
      </c>
    </row>
    <row r="1550" spans="1:19" x14ac:dyDescent="0.25">
      <c r="A1550" s="70">
        <v>4914</v>
      </c>
      <c r="B1550" s="71" t="s">
        <v>4201</v>
      </c>
      <c r="C1550" s="72">
        <v>103441101</v>
      </c>
      <c r="D1550" s="72" t="s">
        <v>1524</v>
      </c>
      <c r="E1550" s="72">
        <v>1568.49193248043</v>
      </c>
      <c r="F1550" s="72">
        <f t="shared" si="120"/>
        <v>0.97482407239305779</v>
      </c>
      <c r="G1550" s="73">
        <v>74</v>
      </c>
      <c r="H1550" s="72">
        <f t="shared" si="121"/>
        <v>1.8715841609993746</v>
      </c>
      <c r="I1550" s="74">
        <v>2.5291677851342901E-2</v>
      </c>
      <c r="J1550" s="75">
        <v>1549</v>
      </c>
      <c r="K1550" s="72">
        <f t="shared" si="122"/>
        <v>17083.561111528601</v>
      </c>
      <c r="L1550" s="72">
        <f t="shared" si="123"/>
        <v>923.99836872996684</v>
      </c>
      <c r="M1550" s="72">
        <f t="shared" si="124"/>
        <v>3.731572320645514E-2</v>
      </c>
      <c r="N1550" s="72" t="e">
        <f>IF(VLOOKUP(B1550,[1]Sheet1!$B$2:$G$553,6,FALSE)=0,"",L1550)</f>
        <v>#N/A</v>
      </c>
      <c r="O1550" s="72" t="e">
        <f>IF(VLOOKUP($B1550,[1]Sheet1!$C$2:$G$553,5,FALSE)=0,"",$L1550)</f>
        <v>#N/A</v>
      </c>
      <c r="P1550" s="72" t="e">
        <f>IF(VLOOKUP($B1550,[1]Sheet1!$D$2:$G$553,4,FALSE)=0,"",$L1550)</f>
        <v>#N/A</v>
      </c>
      <c r="Q1550" s="72" t="e">
        <f>IF(VLOOKUP($B1550,[1]Sheet1!$E$2:$G$553,3,FALSE)=0,"",$L1550)</f>
        <v>#N/A</v>
      </c>
      <c r="R1550" s="72" t="e">
        <f>IF(VLOOKUP($B1550,[1]Sheet1!$F$2:$G$553,2,FALSE)=0,"",$L1550)</f>
        <v>#N/A</v>
      </c>
      <c r="S1550" s="72" t="e">
        <f>COUNTIF([1]isolation_zones!$H$2:$H$1182,conductor_pz_summary_hftd_23_re!B1550)</f>
        <v>#VALUE!</v>
      </c>
    </row>
    <row r="1551" spans="1:19" x14ac:dyDescent="0.25">
      <c r="A1551" s="70">
        <v>6329</v>
      </c>
      <c r="B1551" s="71" t="s">
        <v>2777</v>
      </c>
      <c r="C1551" s="72">
        <v>43432102</v>
      </c>
      <c r="D1551" s="72" t="s">
        <v>267</v>
      </c>
      <c r="E1551" s="72">
        <v>8793.247445989</v>
      </c>
      <c r="F1551" s="72">
        <f t="shared" si="120"/>
        <v>5.4650388104344314</v>
      </c>
      <c r="G1551" s="73">
        <v>81</v>
      </c>
      <c r="H1551" s="72">
        <f t="shared" si="121"/>
        <v>2.0482867159653759</v>
      </c>
      <c r="I1551" s="74">
        <v>2.5287490320560199E-2</v>
      </c>
      <c r="J1551" s="75">
        <v>1550</v>
      </c>
      <c r="K1551" s="72">
        <f t="shared" si="122"/>
        <v>17089.026150339036</v>
      </c>
      <c r="L1551" s="72">
        <f t="shared" si="123"/>
        <v>921.95008201400151</v>
      </c>
      <c r="M1551" s="72">
        <f t="shared" si="124"/>
        <v>3.7233003038620344E-2</v>
      </c>
      <c r="N1551" s="72">
        <f>IF(VLOOKUP(B1551,[1]Sheet1!$B$2:$G$553,6,FALSE)=0,"",L1551)</f>
        <v>921.95008201400151</v>
      </c>
      <c r="O1551" s="72" t="e">
        <f>IF(VLOOKUP($B1551,[1]Sheet1!$C$2:$G$553,5,FALSE)=0,"",$L1551)</f>
        <v>#N/A</v>
      </c>
      <c r="P1551" s="72" t="e">
        <f>IF(VLOOKUP($B1551,[1]Sheet1!$D$2:$G$553,4,FALSE)=0,"",$L1551)</f>
        <v>#N/A</v>
      </c>
      <c r="Q1551" s="72" t="e">
        <f>IF(VLOOKUP($B1551,[1]Sheet1!$E$2:$G$553,3,FALSE)=0,"",$L1551)</f>
        <v>#N/A</v>
      </c>
      <c r="R1551" s="72" t="e">
        <f>IF(VLOOKUP($B1551,[1]Sheet1!$F$2:$G$553,2,FALSE)=0,"",$L1551)</f>
        <v>#N/A</v>
      </c>
      <c r="S1551" s="72" t="e">
        <f>COUNTIF([1]isolation_zones!$H$2:$H$1182,conductor_pz_summary_hftd_23_re!B1551)</f>
        <v>#VALUE!</v>
      </c>
    </row>
    <row r="1552" spans="1:19" x14ac:dyDescent="0.25">
      <c r="A1552" s="70">
        <v>7235</v>
      </c>
      <c r="B1552" s="71" t="s">
        <v>2303</v>
      </c>
      <c r="C1552" s="72">
        <v>192461101</v>
      </c>
      <c r="D1552" s="72" t="s">
        <v>291</v>
      </c>
      <c r="E1552" s="72">
        <v>12688.695842360699</v>
      </c>
      <c r="F1552" s="72">
        <f t="shared" si="120"/>
        <v>7.8860757255193903</v>
      </c>
      <c r="G1552" s="73">
        <v>74</v>
      </c>
      <c r="H1552" s="72">
        <f t="shared" si="121"/>
        <v>1.8697937285942634</v>
      </c>
      <c r="I1552" s="74">
        <v>2.5267482818841398E-2</v>
      </c>
      <c r="J1552" s="75">
        <v>1551</v>
      </c>
      <c r="K1552" s="72">
        <f t="shared" si="122"/>
        <v>17096.912226064556</v>
      </c>
      <c r="L1552" s="72">
        <f t="shared" si="123"/>
        <v>920.08028828540728</v>
      </c>
      <c r="M1552" s="72">
        <f t="shared" si="124"/>
        <v>3.7157491319562558E-2</v>
      </c>
      <c r="N1552" s="72" t="e">
        <f>IF(VLOOKUP(B1552,[1]Sheet1!$B$2:$G$553,6,FALSE)=0,"",L1552)</f>
        <v>#N/A</v>
      </c>
      <c r="O1552" s="72" t="e">
        <f>IF(VLOOKUP($B1552,[1]Sheet1!$C$2:$G$553,5,FALSE)=0,"",$L1552)</f>
        <v>#N/A</v>
      </c>
      <c r="P1552" s="72" t="e">
        <f>IF(VLOOKUP($B1552,[1]Sheet1!$D$2:$G$553,4,FALSE)=0,"",$L1552)</f>
        <v>#N/A</v>
      </c>
      <c r="Q1552" s="72" t="e">
        <f>IF(VLOOKUP($B1552,[1]Sheet1!$E$2:$G$553,3,FALSE)=0,"",$L1552)</f>
        <v>#N/A</v>
      </c>
      <c r="R1552" s="72" t="e">
        <f>IF(VLOOKUP($B1552,[1]Sheet1!$F$2:$G$553,2,FALSE)=0,"",$L1552)</f>
        <v>#N/A</v>
      </c>
      <c r="S1552" s="72" t="e">
        <f>COUNTIF([1]isolation_zones!$H$2:$H$1182,conductor_pz_summary_hftd_23_re!B1552)</f>
        <v>#VALUE!</v>
      </c>
    </row>
    <row r="1553" spans="1:19" x14ac:dyDescent="0.25">
      <c r="A1553" s="70">
        <v>4335</v>
      </c>
      <c r="B1553" s="71" t="s">
        <v>6169</v>
      </c>
      <c r="C1553" s="72">
        <v>42771114</v>
      </c>
      <c r="D1553" s="72" t="s">
        <v>621</v>
      </c>
      <c r="E1553" s="72">
        <v>3879.7840072761401</v>
      </c>
      <c r="F1553" s="72">
        <f t="shared" si="120"/>
        <v>2.4113014339814418</v>
      </c>
      <c r="G1553" s="73">
        <v>55</v>
      </c>
      <c r="H1553" s="72">
        <f t="shared" si="121"/>
        <v>1.388282676755513</v>
      </c>
      <c r="I1553" s="74">
        <v>2.52415032137366E-2</v>
      </c>
      <c r="J1553" s="75">
        <v>1552</v>
      </c>
      <c r="K1553" s="72">
        <f t="shared" si="122"/>
        <v>17099.323527498538</v>
      </c>
      <c r="L1553" s="72">
        <f t="shared" si="123"/>
        <v>918.69200560865181</v>
      </c>
      <c r="M1553" s="72">
        <f t="shared" si="124"/>
        <v>3.7101425449912455E-2</v>
      </c>
      <c r="N1553" s="72" t="e">
        <f>IF(VLOOKUP(B1553,[1]Sheet1!$B$2:$G$553,6,FALSE)=0,"",L1553)</f>
        <v>#N/A</v>
      </c>
      <c r="O1553" s="72" t="e">
        <f>IF(VLOOKUP($B1553,[1]Sheet1!$C$2:$G$553,5,FALSE)=0,"",$L1553)</f>
        <v>#N/A</v>
      </c>
      <c r="P1553" s="72" t="e">
        <f>IF(VLOOKUP($B1553,[1]Sheet1!$D$2:$G$553,4,FALSE)=0,"",$L1553)</f>
        <v>#N/A</v>
      </c>
      <c r="Q1553" s="72" t="e">
        <f>IF(VLOOKUP($B1553,[1]Sheet1!$E$2:$G$553,3,FALSE)=0,"",$L1553)</f>
        <v>#N/A</v>
      </c>
      <c r="R1553" s="72" t="e">
        <f>IF(VLOOKUP($B1553,[1]Sheet1!$F$2:$G$553,2,FALSE)=0,"",$L1553)</f>
        <v>#N/A</v>
      </c>
      <c r="S1553" s="72" t="e">
        <f>COUNTIF([1]isolation_zones!$H$2:$H$1182,conductor_pz_summary_hftd_23_re!B1553)</f>
        <v>#VALUE!</v>
      </c>
    </row>
    <row r="1554" spans="1:19" x14ac:dyDescent="0.25">
      <c r="A1554" s="70">
        <v>5817</v>
      </c>
      <c r="B1554" s="71" t="s">
        <v>2770</v>
      </c>
      <c r="C1554" s="72">
        <v>252941107</v>
      </c>
      <c r="D1554" s="72" t="s">
        <v>1502</v>
      </c>
      <c r="E1554" s="72">
        <v>833.62965746589896</v>
      </c>
      <c r="F1554" s="72">
        <f t="shared" si="120"/>
        <v>0.51810419979235489</v>
      </c>
      <c r="G1554" s="73">
        <v>43</v>
      </c>
      <c r="H1554" s="72">
        <f t="shared" si="121"/>
        <v>1.0845230918249016</v>
      </c>
      <c r="I1554" s="74">
        <v>2.5221467251741899E-2</v>
      </c>
      <c r="J1554" s="75">
        <v>1553</v>
      </c>
      <c r="K1554" s="72">
        <f t="shared" si="122"/>
        <v>17099.841631698331</v>
      </c>
      <c r="L1554" s="72">
        <f t="shared" si="123"/>
        <v>917.60748251682696</v>
      </c>
      <c r="M1554" s="72">
        <f t="shared" si="124"/>
        <v>3.7057626927236305E-2</v>
      </c>
      <c r="N1554" s="72" t="e">
        <f>IF(VLOOKUP(B1554,[1]Sheet1!$B$2:$G$553,6,FALSE)=0,"",L1554)</f>
        <v>#N/A</v>
      </c>
      <c r="O1554" s="72" t="e">
        <f>IF(VLOOKUP($B1554,[1]Sheet1!$C$2:$G$553,5,FALSE)=0,"",$L1554)</f>
        <v>#N/A</v>
      </c>
      <c r="P1554" s="72" t="e">
        <f>IF(VLOOKUP($B1554,[1]Sheet1!$D$2:$G$553,4,FALSE)=0,"",$L1554)</f>
        <v>#N/A</v>
      </c>
      <c r="Q1554" s="72" t="e">
        <f>IF(VLOOKUP($B1554,[1]Sheet1!$E$2:$G$553,3,FALSE)=0,"",$L1554)</f>
        <v>#N/A</v>
      </c>
      <c r="R1554" s="72" t="e">
        <f>IF(VLOOKUP($B1554,[1]Sheet1!$F$2:$G$553,2,FALSE)=0,"",$L1554)</f>
        <v>#N/A</v>
      </c>
      <c r="S1554" s="72" t="e">
        <f>COUNTIF([1]isolation_zones!$H$2:$H$1182,conductor_pz_summary_hftd_23_re!B1554)</f>
        <v>#VALUE!</v>
      </c>
    </row>
    <row r="1555" spans="1:19" x14ac:dyDescent="0.25">
      <c r="A1555" s="70">
        <v>402</v>
      </c>
      <c r="B1555" s="71" t="s">
        <v>3800</v>
      </c>
      <c r="C1555" s="72">
        <v>43191102</v>
      </c>
      <c r="D1555" s="72" t="s">
        <v>607</v>
      </c>
      <c r="E1555" s="72">
        <v>12589.4257558847</v>
      </c>
      <c r="F1555" s="72">
        <f t="shared" si="120"/>
        <v>7.8243789657456189</v>
      </c>
      <c r="G1555" s="73">
        <v>84</v>
      </c>
      <c r="H1555" s="72">
        <f t="shared" si="121"/>
        <v>2.1157065482524526</v>
      </c>
      <c r="I1555" s="74">
        <v>2.5186982717291102E-2</v>
      </c>
      <c r="J1555" s="75">
        <v>1554</v>
      </c>
      <c r="K1555" s="72">
        <f t="shared" si="122"/>
        <v>17107.666010664077</v>
      </c>
      <c r="L1555" s="72">
        <f t="shared" si="123"/>
        <v>915.49177596857453</v>
      </c>
      <c r="M1555" s="72">
        <f t="shared" si="124"/>
        <v>3.6972184005893069E-2</v>
      </c>
      <c r="N1555" s="72" t="e">
        <f>IF(VLOOKUP(B1555,[1]Sheet1!$B$2:$G$553,6,FALSE)=0,"",L1555)</f>
        <v>#N/A</v>
      </c>
      <c r="O1555" s="72" t="e">
        <f>IF(VLOOKUP($B1555,[1]Sheet1!$C$2:$G$553,5,FALSE)=0,"",$L1555)</f>
        <v>#N/A</v>
      </c>
      <c r="P1555" s="72" t="e">
        <f>IF(VLOOKUP($B1555,[1]Sheet1!$D$2:$G$553,4,FALSE)=0,"",$L1555)</f>
        <v>#N/A</v>
      </c>
      <c r="Q1555" s="72" t="e">
        <f>IF(VLOOKUP($B1555,[1]Sheet1!$E$2:$G$553,3,FALSE)=0,"",$L1555)</f>
        <v>#N/A</v>
      </c>
      <c r="R1555" s="72" t="e">
        <f>IF(VLOOKUP($B1555,[1]Sheet1!$F$2:$G$553,2,FALSE)=0,"",$L1555)</f>
        <v>#N/A</v>
      </c>
      <c r="S1555" s="72" t="e">
        <f>COUNTIF([1]isolation_zones!$H$2:$H$1182,conductor_pz_summary_hftd_23_re!B1555)</f>
        <v>#VALUE!</v>
      </c>
    </row>
    <row r="1556" spans="1:19" x14ac:dyDescent="0.25">
      <c r="A1556" s="70">
        <v>4837</v>
      </c>
      <c r="B1556" s="71" t="s">
        <v>2685</v>
      </c>
      <c r="C1556" s="72">
        <v>182631104</v>
      </c>
      <c r="D1556" s="72" t="s">
        <v>345</v>
      </c>
      <c r="E1556" s="72">
        <v>32077.396421663401</v>
      </c>
      <c r="F1556" s="72">
        <f t="shared" si="120"/>
        <v>19.936231461568305</v>
      </c>
      <c r="G1556" s="73">
        <v>206</v>
      </c>
      <c r="H1556" s="72">
        <f t="shared" si="121"/>
        <v>5.187864888376108</v>
      </c>
      <c r="I1556" s="74">
        <v>2.5183810137748099E-2</v>
      </c>
      <c r="J1556" s="75">
        <v>1555</v>
      </c>
      <c r="K1556" s="72">
        <f t="shared" si="122"/>
        <v>17127.602242125646</v>
      </c>
      <c r="L1556" s="72">
        <f t="shared" si="123"/>
        <v>910.30391108019842</v>
      </c>
      <c r="M1556" s="72">
        <f t="shared" si="124"/>
        <v>3.6762671806782568E-2</v>
      </c>
      <c r="N1556" s="72" t="e">
        <f>IF(VLOOKUP(B1556,[1]Sheet1!$B$2:$G$553,6,FALSE)=0,"",L1556)</f>
        <v>#N/A</v>
      </c>
      <c r="O1556" s="72" t="e">
        <f>IF(VLOOKUP($B1556,[1]Sheet1!$C$2:$G$553,5,FALSE)=0,"",$L1556)</f>
        <v>#N/A</v>
      </c>
      <c r="P1556" s="72" t="e">
        <f>IF(VLOOKUP($B1556,[1]Sheet1!$D$2:$G$553,4,FALSE)=0,"",$L1556)</f>
        <v>#N/A</v>
      </c>
      <c r="Q1556" s="72" t="e">
        <f>IF(VLOOKUP($B1556,[1]Sheet1!$E$2:$G$553,3,FALSE)=0,"",$L1556)</f>
        <v>#N/A</v>
      </c>
      <c r="R1556" s="72" t="e">
        <f>IF(VLOOKUP($B1556,[1]Sheet1!$F$2:$G$553,2,FALSE)=0,"",$L1556)</f>
        <v>#N/A</v>
      </c>
      <c r="S1556" s="72" t="e">
        <f>COUNTIF([1]isolation_zones!$H$2:$H$1182,conductor_pz_summary_hftd_23_re!B1556)</f>
        <v>#VALUE!</v>
      </c>
    </row>
    <row r="1557" spans="1:19" x14ac:dyDescent="0.25">
      <c r="A1557" s="70">
        <v>6418</v>
      </c>
      <c r="B1557" s="71" t="s">
        <v>4802</v>
      </c>
      <c r="C1557" s="72">
        <v>254061102</v>
      </c>
      <c r="D1557" s="72" t="s">
        <v>861</v>
      </c>
      <c r="E1557" s="72">
        <v>10840.095588059199</v>
      </c>
      <c r="F1557" s="72">
        <f t="shared" si="120"/>
        <v>6.7371631995395891</v>
      </c>
      <c r="G1557" s="73">
        <v>79</v>
      </c>
      <c r="H1557" s="72">
        <f t="shared" si="121"/>
        <v>1.9872980487018133</v>
      </c>
      <c r="I1557" s="74">
        <v>2.51556715025546E-2</v>
      </c>
      <c r="J1557" s="75">
        <v>1556</v>
      </c>
      <c r="K1557" s="72">
        <f t="shared" si="122"/>
        <v>17134.339405325187</v>
      </c>
      <c r="L1557" s="72">
        <f t="shared" si="123"/>
        <v>908.31661303149656</v>
      </c>
      <c r="M1557" s="72">
        <f t="shared" si="124"/>
        <v>3.6682414669515093E-2</v>
      </c>
      <c r="N1557" s="72" t="e">
        <f>IF(VLOOKUP(B1557,[1]Sheet1!$B$2:$G$553,6,FALSE)=0,"",L1557)</f>
        <v>#N/A</v>
      </c>
      <c r="O1557" s="72" t="e">
        <f>IF(VLOOKUP($B1557,[1]Sheet1!$C$2:$G$553,5,FALSE)=0,"",$L1557)</f>
        <v>#N/A</v>
      </c>
      <c r="P1557" s="72" t="e">
        <f>IF(VLOOKUP($B1557,[1]Sheet1!$D$2:$G$553,4,FALSE)=0,"",$L1557)</f>
        <v>#N/A</v>
      </c>
      <c r="Q1557" s="72" t="e">
        <f>IF(VLOOKUP($B1557,[1]Sheet1!$E$2:$G$553,3,FALSE)=0,"",$L1557)</f>
        <v>#N/A</v>
      </c>
      <c r="R1557" s="72" t="e">
        <f>IF(VLOOKUP($B1557,[1]Sheet1!$F$2:$G$553,2,FALSE)=0,"",$L1557)</f>
        <v>#N/A</v>
      </c>
      <c r="S1557" s="72" t="e">
        <f>COUNTIF([1]isolation_zones!$H$2:$H$1182,conductor_pz_summary_hftd_23_re!B1557)</f>
        <v>#VALUE!</v>
      </c>
    </row>
    <row r="1558" spans="1:19" x14ac:dyDescent="0.25">
      <c r="A1558" s="70">
        <v>8607</v>
      </c>
      <c r="B1558" s="71" t="s">
        <v>3099</v>
      </c>
      <c r="C1558" s="72">
        <v>42861101</v>
      </c>
      <c r="D1558" s="72" t="s">
        <v>192</v>
      </c>
      <c r="E1558" s="72">
        <v>28658.117485426501</v>
      </c>
      <c r="F1558" s="72">
        <f t="shared" si="120"/>
        <v>17.811135789575204</v>
      </c>
      <c r="G1558" s="73">
        <v>74</v>
      </c>
      <c r="H1558" s="72">
        <f t="shared" si="121"/>
        <v>1.8600213683846378</v>
      </c>
      <c r="I1558" s="74">
        <v>2.5135423897089702E-2</v>
      </c>
      <c r="J1558" s="75">
        <v>1557</v>
      </c>
      <c r="K1558" s="72">
        <f t="shared" si="122"/>
        <v>17152.150541114763</v>
      </c>
      <c r="L1558" s="72">
        <f t="shared" si="123"/>
        <v>906.45659166311191</v>
      </c>
      <c r="M1558" s="72">
        <f t="shared" si="124"/>
        <v>3.6607297607743505E-2</v>
      </c>
      <c r="N1558" s="72" t="e">
        <f>IF(VLOOKUP(B1558,[1]Sheet1!$B$2:$G$553,6,FALSE)=0,"",L1558)</f>
        <v>#N/A</v>
      </c>
      <c r="O1558" s="72" t="e">
        <f>IF(VLOOKUP($B1558,[1]Sheet1!$C$2:$G$553,5,FALSE)=0,"",$L1558)</f>
        <v>#N/A</v>
      </c>
      <c r="P1558" s="72" t="e">
        <f>IF(VLOOKUP($B1558,[1]Sheet1!$D$2:$G$553,4,FALSE)=0,"",$L1558)</f>
        <v>#N/A</v>
      </c>
      <c r="Q1558" s="72" t="e">
        <f>IF(VLOOKUP($B1558,[1]Sheet1!$E$2:$G$553,3,FALSE)=0,"",$L1558)</f>
        <v>#N/A</v>
      </c>
      <c r="R1558" s="72" t="e">
        <f>IF(VLOOKUP($B1558,[1]Sheet1!$F$2:$G$553,2,FALSE)=0,"",$L1558)</f>
        <v>#N/A</v>
      </c>
      <c r="S1558" s="72" t="e">
        <f>COUNTIF([1]isolation_zones!$H$2:$H$1182,conductor_pz_summary_hftd_23_re!B1558)</f>
        <v>#VALUE!</v>
      </c>
    </row>
    <row r="1559" spans="1:19" x14ac:dyDescent="0.25">
      <c r="A1559" s="70">
        <v>8805</v>
      </c>
      <c r="B1559" s="71" t="s">
        <v>2189</v>
      </c>
      <c r="C1559" s="72">
        <v>192311142</v>
      </c>
      <c r="D1559" s="72" t="s">
        <v>147</v>
      </c>
      <c r="E1559" s="72">
        <v>18471.727271874199</v>
      </c>
      <c r="F1559" s="72">
        <f t="shared" si="120"/>
        <v>11.480253121115101</v>
      </c>
      <c r="G1559" s="73">
        <v>96</v>
      </c>
      <c r="H1559" s="72">
        <f t="shared" si="121"/>
        <v>2.4059262766550207</v>
      </c>
      <c r="I1559" s="74">
        <v>2.5061732048489799E-2</v>
      </c>
      <c r="J1559" s="75">
        <v>1558</v>
      </c>
      <c r="K1559" s="72">
        <f t="shared" si="122"/>
        <v>17163.630794235876</v>
      </c>
      <c r="L1559" s="72">
        <f t="shared" si="123"/>
        <v>904.0506653864569</v>
      </c>
      <c r="M1559" s="72">
        <f t="shared" si="124"/>
        <v>3.6510134147251475E-2</v>
      </c>
      <c r="N1559" s="72" t="e">
        <f>IF(VLOOKUP(B1559,[1]Sheet1!$B$2:$G$553,6,FALSE)=0,"",L1559)</f>
        <v>#N/A</v>
      </c>
      <c r="O1559" s="72" t="e">
        <f>IF(VLOOKUP($B1559,[1]Sheet1!$C$2:$G$553,5,FALSE)=0,"",$L1559)</f>
        <v>#N/A</v>
      </c>
      <c r="P1559" s="72" t="e">
        <f>IF(VLOOKUP($B1559,[1]Sheet1!$D$2:$G$553,4,FALSE)=0,"",$L1559)</f>
        <v>#N/A</v>
      </c>
      <c r="Q1559" s="72" t="e">
        <f>IF(VLOOKUP($B1559,[1]Sheet1!$E$2:$G$553,3,FALSE)=0,"",$L1559)</f>
        <v>#N/A</v>
      </c>
      <c r="R1559" s="72" t="e">
        <f>IF(VLOOKUP($B1559,[1]Sheet1!$F$2:$G$553,2,FALSE)=0,"",$L1559)</f>
        <v>#N/A</v>
      </c>
      <c r="S1559" s="72" t="e">
        <f>COUNTIF([1]isolation_zones!$H$2:$H$1182,conductor_pz_summary_hftd_23_re!B1559)</f>
        <v>#VALUE!</v>
      </c>
    </row>
    <row r="1560" spans="1:19" x14ac:dyDescent="0.25">
      <c r="A1560" s="70">
        <v>3300</v>
      </c>
      <c r="B1560" s="71" t="s">
        <v>3664</v>
      </c>
      <c r="C1560" s="72">
        <v>42561102</v>
      </c>
      <c r="D1560" s="72" t="s">
        <v>719</v>
      </c>
      <c r="E1560" s="72">
        <v>326.859210592419</v>
      </c>
      <c r="F1560" s="72">
        <f t="shared" si="120"/>
        <v>0.20314431982126724</v>
      </c>
      <c r="G1560" s="73">
        <v>48</v>
      </c>
      <c r="H1560" s="72">
        <f t="shared" si="121"/>
        <v>1.202944995286392</v>
      </c>
      <c r="I1560" s="74">
        <v>2.5061354068466501E-2</v>
      </c>
      <c r="J1560" s="75">
        <v>1559</v>
      </c>
      <c r="K1560" s="72">
        <f t="shared" si="122"/>
        <v>17163.833938555697</v>
      </c>
      <c r="L1560" s="72">
        <f t="shared" si="123"/>
        <v>902.84772039117047</v>
      </c>
      <c r="M1560" s="72">
        <f t="shared" si="124"/>
        <v>3.6461553149713138E-2</v>
      </c>
      <c r="N1560" s="72" t="e">
        <f>IF(VLOOKUP(B1560,[1]Sheet1!$B$2:$G$553,6,FALSE)=0,"",L1560)</f>
        <v>#N/A</v>
      </c>
      <c r="O1560" s="72" t="e">
        <f>IF(VLOOKUP($B1560,[1]Sheet1!$C$2:$G$553,5,FALSE)=0,"",$L1560)</f>
        <v>#N/A</v>
      </c>
      <c r="P1560" s="72" t="e">
        <f>IF(VLOOKUP($B1560,[1]Sheet1!$D$2:$G$553,4,FALSE)=0,"",$L1560)</f>
        <v>#N/A</v>
      </c>
      <c r="Q1560" s="72" t="e">
        <f>IF(VLOOKUP($B1560,[1]Sheet1!$E$2:$G$553,3,FALSE)=0,"",$L1560)</f>
        <v>#N/A</v>
      </c>
      <c r="R1560" s="72" t="e">
        <f>IF(VLOOKUP($B1560,[1]Sheet1!$F$2:$G$553,2,FALSE)=0,"",$L1560)</f>
        <v>#N/A</v>
      </c>
      <c r="S1560" s="72" t="e">
        <f>COUNTIF([1]isolation_zones!$H$2:$H$1182,conductor_pz_summary_hftd_23_re!B1560)</f>
        <v>#VALUE!</v>
      </c>
    </row>
    <row r="1561" spans="1:19" x14ac:dyDescent="0.25">
      <c r="A1561" s="70">
        <v>4515</v>
      </c>
      <c r="B1561" s="71" t="s">
        <v>2258</v>
      </c>
      <c r="C1561" s="72">
        <v>103401101</v>
      </c>
      <c r="D1561" s="72" t="s">
        <v>1178</v>
      </c>
      <c r="E1561" s="72">
        <v>33758.890753389598</v>
      </c>
      <c r="F1561" s="72">
        <f t="shared" si="120"/>
        <v>20.981286981597016</v>
      </c>
      <c r="G1561" s="73">
        <v>267</v>
      </c>
      <c r="H1561" s="72">
        <f t="shared" si="121"/>
        <v>6.6871718952929138</v>
      </c>
      <c r="I1561" s="74">
        <v>2.5045587622819901E-2</v>
      </c>
      <c r="J1561" s="75">
        <v>1560</v>
      </c>
      <c r="K1561" s="72">
        <f t="shared" si="122"/>
        <v>17184.815225537295</v>
      </c>
      <c r="L1561" s="72">
        <f t="shared" si="123"/>
        <v>896.16054849587761</v>
      </c>
      <c r="M1561" s="72">
        <f t="shared" si="124"/>
        <v>3.6191491357481051E-2</v>
      </c>
      <c r="N1561" s="72" t="e">
        <f>IF(VLOOKUP(B1561,[1]Sheet1!$B$2:$G$553,6,FALSE)=0,"",L1561)</f>
        <v>#N/A</v>
      </c>
      <c r="O1561" s="72" t="e">
        <f>IF(VLOOKUP($B1561,[1]Sheet1!$C$2:$G$553,5,FALSE)=0,"",$L1561)</f>
        <v>#N/A</v>
      </c>
      <c r="P1561" s="72" t="e">
        <f>IF(VLOOKUP($B1561,[1]Sheet1!$D$2:$G$553,4,FALSE)=0,"",$L1561)</f>
        <v>#N/A</v>
      </c>
      <c r="Q1561" s="72" t="e">
        <f>IF(VLOOKUP($B1561,[1]Sheet1!$E$2:$G$553,3,FALSE)=0,"",$L1561)</f>
        <v>#N/A</v>
      </c>
      <c r="R1561" s="72" t="e">
        <f>IF(VLOOKUP($B1561,[1]Sheet1!$F$2:$G$553,2,FALSE)=0,"",$L1561)</f>
        <v>#N/A</v>
      </c>
      <c r="S1561" s="72" t="e">
        <f>COUNTIF([1]isolation_zones!$H$2:$H$1182,conductor_pz_summary_hftd_23_re!B1561)</f>
        <v>#VALUE!</v>
      </c>
    </row>
    <row r="1562" spans="1:19" x14ac:dyDescent="0.25">
      <c r="A1562" s="70">
        <v>602</v>
      </c>
      <c r="B1562" s="71" t="s">
        <v>2322</v>
      </c>
      <c r="C1562" s="72">
        <v>43201102</v>
      </c>
      <c r="D1562" s="72" t="s">
        <v>83</v>
      </c>
      <c r="E1562" s="72">
        <v>9871.5042064332993</v>
      </c>
      <c r="F1562" s="72">
        <f t="shared" si="120"/>
        <v>6.135179742966625</v>
      </c>
      <c r="G1562" s="73">
        <v>162</v>
      </c>
      <c r="H1562" s="72">
        <f t="shared" si="121"/>
        <v>4.0533028597919181</v>
      </c>
      <c r="I1562" s="74">
        <v>2.5020388023406899E-2</v>
      </c>
      <c r="J1562" s="75">
        <v>1561</v>
      </c>
      <c r="K1562" s="72">
        <f t="shared" si="122"/>
        <v>17190.950405280262</v>
      </c>
      <c r="L1562" s="72">
        <f t="shared" si="123"/>
        <v>892.10724563608574</v>
      </c>
      <c r="M1562" s="72">
        <f t="shared" si="124"/>
        <v>3.6027798506165935E-2</v>
      </c>
      <c r="N1562" s="72" t="e">
        <f>IF(VLOOKUP(B1562,[1]Sheet1!$B$2:$G$553,6,FALSE)=0,"",L1562)</f>
        <v>#N/A</v>
      </c>
      <c r="O1562" s="72" t="e">
        <f>IF(VLOOKUP($B1562,[1]Sheet1!$C$2:$G$553,5,FALSE)=0,"",$L1562)</f>
        <v>#N/A</v>
      </c>
      <c r="P1562" s="72" t="e">
        <f>IF(VLOOKUP($B1562,[1]Sheet1!$D$2:$G$553,4,FALSE)=0,"",$L1562)</f>
        <v>#N/A</v>
      </c>
      <c r="Q1562" s="72" t="e">
        <f>IF(VLOOKUP($B1562,[1]Sheet1!$E$2:$G$553,3,FALSE)=0,"",$L1562)</f>
        <v>#N/A</v>
      </c>
      <c r="R1562" s="72" t="e">
        <f>IF(VLOOKUP($B1562,[1]Sheet1!$F$2:$G$553,2,FALSE)=0,"",$L1562)</f>
        <v>#N/A</v>
      </c>
      <c r="S1562" s="72" t="e">
        <f>COUNTIF([1]isolation_zones!$H$2:$H$1182,conductor_pz_summary_hftd_23_re!B1562)</f>
        <v>#VALUE!</v>
      </c>
    </row>
    <row r="1563" spans="1:19" x14ac:dyDescent="0.25">
      <c r="A1563" s="70">
        <v>6121</v>
      </c>
      <c r="B1563" s="71" t="s">
        <v>4129</v>
      </c>
      <c r="C1563" s="72">
        <v>182941102</v>
      </c>
      <c r="D1563" s="72" t="s">
        <v>583</v>
      </c>
      <c r="E1563" s="72">
        <v>25546.240581268801</v>
      </c>
      <c r="F1563" s="72">
        <f t="shared" si="120"/>
        <v>15.877091722354756</v>
      </c>
      <c r="G1563" s="73">
        <v>171</v>
      </c>
      <c r="H1563" s="72">
        <f t="shared" si="121"/>
        <v>4.2689188266392035</v>
      </c>
      <c r="I1563" s="74">
        <v>2.4964437582685399E-2</v>
      </c>
      <c r="J1563" s="75">
        <v>1562</v>
      </c>
      <c r="K1563" s="72">
        <f t="shared" si="122"/>
        <v>17206.827497002618</v>
      </c>
      <c r="L1563" s="72">
        <f t="shared" si="123"/>
        <v>887.83832680944658</v>
      </c>
      <c r="M1563" s="72">
        <f t="shared" si="124"/>
        <v>3.5855397992575588E-2</v>
      </c>
      <c r="N1563" s="72" t="e">
        <f>IF(VLOOKUP(B1563,[1]Sheet1!$B$2:$G$553,6,FALSE)=0,"",L1563)</f>
        <v>#N/A</v>
      </c>
      <c r="O1563" s="72" t="e">
        <f>IF(VLOOKUP($B1563,[1]Sheet1!$C$2:$G$553,5,FALSE)=0,"",$L1563)</f>
        <v>#N/A</v>
      </c>
      <c r="P1563" s="72" t="e">
        <f>IF(VLOOKUP($B1563,[1]Sheet1!$D$2:$G$553,4,FALSE)=0,"",$L1563)</f>
        <v>#N/A</v>
      </c>
      <c r="Q1563" s="72" t="e">
        <f>IF(VLOOKUP($B1563,[1]Sheet1!$E$2:$G$553,3,FALSE)=0,"",$L1563)</f>
        <v>#N/A</v>
      </c>
      <c r="R1563" s="72" t="e">
        <f>IF(VLOOKUP($B1563,[1]Sheet1!$F$2:$G$553,2,FALSE)=0,"",$L1563)</f>
        <v>#N/A</v>
      </c>
      <c r="S1563" s="72" t="e">
        <f>COUNTIF([1]isolation_zones!$H$2:$H$1182,conductor_pz_summary_hftd_23_re!B1563)</f>
        <v>#VALUE!</v>
      </c>
    </row>
    <row r="1564" spans="1:19" x14ac:dyDescent="0.25">
      <c r="A1564" s="70">
        <v>4102</v>
      </c>
      <c r="B1564" s="71" t="s">
        <v>4783</v>
      </c>
      <c r="C1564" s="72">
        <v>152251101</v>
      </c>
      <c r="D1564" s="72" t="s">
        <v>1570</v>
      </c>
      <c r="E1564" s="72">
        <v>33210.686654629397</v>
      </c>
      <c r="F1564" s="72">
        <f t="shared" si="120"/>
        <v>20.640575919595648</v>
      </c>
      <c r="G1564" s="73">
        <v>173</v>
      </c>
      <c r="H1564" s="72">
        <f t="shared" si="121"/>
        <v>4.3155772032012125</v>
      </c>
      <c r="I1564" s="74">
        <v>2.4945532966480999E-2</v>
      </c>
      <c r="J1564" s="75">
        <v>1563</v>
      </c>
      <c r="K1564" s="72">
        <f t="shared" si="122"/>
        <v>17227.468072922213</v>
      </c>
      <c r="L1564" s="72">
        <f t="shared" si="123"/>
        <v>883.52274960624538</v>
      </c>
      <c r="M1564" s="72">
        <f t="shared" si="124"/>
        <v>3.5681113177969161E-2</v>
      </c>
      <c r="N1564" s="72">
        <f>IF(VLOOKUP(B1564,[1]Sheet1!$B$2:$G$553,6,FALSE)=0,"",L1564)</f>
        <v>883.52274960624538</v>
      </c>
      <c r="O1564" s="72" t="e">
        <f>IF(VLOOKUP($B1564,[1]Sheet1!$C$2:$G$553,5,FALSE)=0,"",$L1564)</f>
        <v>#N/A</v>
      </c>
      <c r="P1564" s="72" t="e">
        <f>IF(VLOOKUP($B1564,[1]Sheet1!$D$2:$G$553,4,FALSE)=0,"",$L1564)</f>
        <v>#N/A</v>
      </c>
      <c r="Q1564" s="72" t="e">
        <f>IF(VLOOKUP($B1564,[1]Sheet1!$E$2:$G$553,3,FALSE)=0,"",$L1564)</f>
        <v>#N/A</v>
      </c>
      <c r="R1564" s="72" t="e">
        <f>IF(VLOOKUP($B1564,[1]Sheet1!$F$2:$G$553,2,FALSE)=0,"",$L1564)</f>
        <v>#N/A</v>
      </c>
      <c r="S1564" s="72" t="e">
        <f>COUNTIF([1]isolation_zones!$H$2:$H$1182,conductor_pz_summary_hftd_23_re!B1564)</f>
        <v>#VALUE!</v>
      </c>
    </row>
    <row r="1565" spans="1:19" x14ac:dyDescent="0.25">
      <c r="A1565" s="70">
        <v>9390</v>
      </c>
      <c r="B1565" s="71" t="s">
        <v>4636</v>
      </c>
      <c r="C1565" s="72">
        <v>88820401</v>
      </c>
      <c r="D1565" s="72" t="s">
        <v>1440</v>
      </c>
      <c r="E1565" s="72">
        <v>1018.61975966355</v>
      </c>
      <c r="F1565" s="72">
        <f t="shared" si="120"/>
        <v>0.63307629562681789</v>
      </c>
      <c r="G1565" s="73">
        <v>23</v>
      </c>
      <c r="H1565" s="72">
        <f t="shared" si="121"/>
        <v>0.57321245794735776</v>
      </c>
      <c r="I1565" s="74">
        <v>2.49222807803199E-2</v>
      </c>
      <c r="J1565" s="75">
        <v>1564</v>
      </c>
      <c r="K1565" s="72">
        <f t="shared" si="122"/>
        <v>17228.10114921784</v>
      </c>
      <c r="L1565" s="72">
        <f t="shared" si="123"/>
        <v>882.94953714829808</v>
      </c>
      <c r="M1565" s="72">
        <f t="shared" si="124"/>
        <v>3.5657963962404358E-2</v>
      </c>
      <c r="N1565" s="72" t="e">
        <f>IF(VLOOKUP(B1565,[1]Sheet1!$B$2:$G$553,6,FALSE)=0,"",L1565)</f>
        <v>#N/A</v>
      </c>
      <c r="O1565" s="72" t="e">
        <f>IF(VLOOKUP($B1565,[1]Sheet1!$C$2:$G$553,5,FALSE)=0,"",$L1565)</f>
        <v>#N/A</v>
      </c>
      <c r="P1565" s="72" t="e">
        <f>IF(VLOOKUP($B1565,[1]Sheet1!$D$2:$G$553,4,FALSE)=0,"",$L1565)</f>
        <v>#N/A</v>
      </c>
      <c r="Q1565" s="72" t="e">
        <f>IF(VLOOKUP($B1565,[1]Sheet1!$E$2:$G$553,3,FALSE)=0,"",$L1565)</f>
        <v>#N/A</v>
      </c>
      <c r="R1565" s="72" t="e">
        <f>IF(VLOOKUP($B1565,[1]Sheet1!$F$2:$G$553,2,FALSE)=0,"",$L1565)</f>
        <v>#N/A</v>
      </c>
      <c r="S1565" s="72" t="e">
        <f>COUNTIF([1]isolation_zones!$H$2:$H$1182,conductor_pz_summary_hftd_23_re!B1565)</f>
        <v>#VALUE!</v>
      </c>
    </row>
    <row r="1566" spans="1:19" x14ac:dyDescent="0.25">
      <c r="A1566" s="70">
        <v>9959</v>
      </c>
      <c r="B1566" s="71" t="s">
        <v>6170</v>
      </c>
      <c r="C1566" s="72">
        <v>192461102</v>
      </c>
      <c r="D1566" s="72" t="s">
        <v>440</v>
      </c>
      <c r="E1566" s="72">
        <v>6144.6716129315</v>
      </c>
      <c r="F1566" s="72">
        <f t="shared" si="120"/>
        <v>3.8189382305354256</v>
      </c>
      <c r="G1566" s="73">
        <v>12</v>
      </c>
      <c r="H1566" s="72">
        <f t="shared" si="121"/>
        <v>0.29735108901223439</v>
      </c>
      <c r="I1566" s="74">
        <v>2.4779257417686201E-2</v>
      </c>
      <c r="J1566" s="75">
        <v>1565</v>
      </c>
      <c r="K1566" s="72">
        <f t="shared" si="122"/>
        <v>17231.920087448376</v>
      </c>
      <c r="L1566" s="72">
        <f t="shared" si="123"/>
        <v>882.6521860592859</v>
      </c>
      <c r="M1566" s="72">
        <f t="shared" si="124"/>
        <v>3.5645955422878503E-2</v>
      </c>
      <c r="N1566" s="72" t="e">
        <f>IF(VLOOKUP(B1566,[1]Sheet1!$B$2:$G$553,6,FALSE)=0,"",L1566)</f>
        <v>#N/A</v>
      </c>
      <c r="O1566" s="72" t="e">
        <f>IF(VLOOKUP($B1566,[1]Sheet1!$C$2:$G$553,5,FALSE)=0,"",$L1566)</f>
        <v>#N/A</v>
      </c>
      <c r="P1566" s="72" t="e">
        <f>IF(VLOOKUP($B1566,[1]Sheet1!$D$2:$G$553,4,FALSE)=0,"",$L1566)</f>
        <v>#N/A</v>
      </c>
      <c r="Q1566" s="72" t="e">
        <f>IF(VLOOKUP($B1566,[1]Sheet1!$E$2:$G$553,3,FALSE)=0,"",$L1566)</f>
        <v>#N/A</v>
      </c>
      <c r="R1566" s="72" t="e">
        <f>IF(VLOOKUP($B1566,[1]Sheet1!$F$2:$G$553,2,FALSE)=0,"",$L1566)</f>
        <v>#N/A</v>
      </c>
      <c r="S1566" s="72" t="e">
        <f>COUNTIF([1]isolation_zones!$H$2:$H$1182,conductor_pz_summary_hftd_23_re!B1566)</f>
        <v>#VALUE!</v>
      </c>
    </row>
    <row r="1567" spans="1:19" x14ac:dyDescent="0.25">
      <c r="A1567" s="70">
        <v>2322</v>
      </c>
      <c r="B1567" s="71" t="s">
        <v>1903</v>
      </c>
      <c r="C1567" s="72">
        <v>103221101</v>
      </c>
      <c r="D1567" s="72" t="s">
        <v>273</v>
      </c>
      <c r="E1567" s="72">
        <v>17942.046337071999</v>
      </c>
      <c r="F1567" s="72">
        <f t="shared" si="120"/>
        <v>11.15105428034307</v>
      </c>
      <c r="G1567" s="73">
        <v>80</v>
      </c>
      <c r="H1567" s="72">
        <f t="shared" si="121"/>
        <v>1.9751079058309999</v>
      </c>
      <c r="I1567" s="74">
        <v>2.4688848822887501E-2</v>
      </c>
      <c r="J1567" s="75">
        <v>1566</v>
      </c>
      <c r="K1567" s="72">
        <f t="shared" si="122"/>
        <v>17243.07114172872</v>
      </c>
      <c r="L1567" s="72">
        <f t="shared" si="123"/>
        <v>880.67707815345489</v>
      </c>
      <c r="M1567" s="72">
        <f t="shared" si="124"/>
        <v>3.5566190585178438E-2</v>
      </c>
      <c r="N1567" s="72" t="e">
        <f>IF(VLOOKUP(B1567,[1]Sheet1!$B$2:$G$553,6,FALSE)=0,"",L1567)</f>
        <v>#N/A</v>
      </c>
      <c r="O1567" s="72" t="e">
        <f>IF(VLOOKUP($B1567,[1]Sheet1!$C$2:$G$553,5,FALSE)=0,"",$L1567)</f>
        <v>#N/A</v>
      </c>
      <c r="P1567" s="72" t="e">
        <f>IF(VLOOKUP($B1567,[1]Sheet1!$D$2:$G$553,4,FALSE)=0,"",$L1567)</f>
        <v>#N/A</v>
      </c>
      <c r="Q1567" s="72" t="e">
        <f>IF(VLOOKUP($B1567,[1]Sheet1!$E$2:$G$553,3,FALSE)=0,"",$L1567)</f>
        <v>#N/A</v>
      </c>
      <c r="R1567" s="72" t="e">
        <f>IF(VLOOKUP($B1567,[1]Sheet1!$F$2:$G$553,2,FALSE)=0,"",$L1567)</f>
        <v>#N/A</v>
      </c>
      <c r="S1567" s="72" t="e">
        <f>COUNTIF([1]isolation_zones!$H$2:$H$1182,conductor_pz_summary_hftd_23_re!B1567)</f>
        <v>#VALUE!</v>
      </c>
    </row>
    <row r="1568" spans="1:19" x14ac:dyDescent="0.25">
      <c r="A1568" s="70">
        <v>5230</v>
      </c>
      <c r="B1568" s="71" t="s">
        <v>3535</v>
      </c>
      <c r="C1568" s="72">
        <v>103191101</v>
      </c>
      <c r="D1568" s="72" t="s">
        <v>1398</v>
      </c>
      <c r="E1568" s="72">
        <v>6482.8364848872498</v>
      </c>
      <c r="F1568" s="72">
        <f t="shared" si="120"/>
        <v>4.0291090645663452</v>
      </c>
      <c r="G1568" s="73">
        <v>17</v>
      </c>
      <c r="H1568" s="72">
        <f t="shared" si="121"/>
        <v>0.4176352692444113</v>
      </c>
      <c r="I1568" s="74">
        <v>2.4566780543788899E-2</v>
      </c>
      <c r="J1568" s="75">
        <v>1567</v>
      </c>
      <c r="K1568" s="72">
        <f t="shared" si="122"/>
        <v>17247.100250793286</v>
      </c>
      <c r="L1568" s="72">
        <f t="shared" si="123"/>
        <v>880.25944288421044</v>
      </c>
      <c r="M1568" s="72">
        <f t="shared" si="124"/>
        <v>3.5549324362644089E-2</v>
      </c>
      <c r="N1568" s="72" t="e">
        <f>IF(VLOOKUP(B1568,[1]Sheet1!$B$2:$G$553,6,FALSE)=0,"",L1568)</f>
        <v>#N/A</v>
      </c>
      <c r="O1568" s="72" t="e">
        <f>IF(VLOOKUP($B1568,[1]Sheet1!$C$2:$G$553,5,FALSE)=0,"",$L1568)</f>
        <v>#N/A</v>
      </c>
      <c r="P1568" s="72" t="e">
        <f>IF(VLOOKUP($B1568,[1]Sheet1!$D$2:$G$553,4,FALSE)=0,"",$L1568)</f>
        <v>#N/A</v>
      </c>
      <c r="Q1568" s="72" t="e">
        <f>IF(VLOOKUP($B1568,[1]Sheet1!$E$2:$G$553,3,FALSE)=0,"",$L1568)</f>
        <v>#N/A</v>
      </c>
      <c r="R1568" s="72" t="e">
        <f>IF(VLOOKUP($B1568,[1]Sheet1!$F$2:$G$553,2,FALSE)=0,"",$L1568)</f>
        <v>#N/A</v>
      </c>
      <c r="S1568" s="72" t="e">
        <f>COUNTIF([1]isolation_zones!$H$2:$H$1182,conductor_pz_summary_hftd_23_re!B1568)</f>
        <v>#VALUE!</v>
      </c>
    </row>
    <row r="1569" spans="1:19" x14ac:dyDescent="0.25">
      <c r="A1569" s="70">
        <v>4084</v>
      </c>
      <c r="B1569" s="71" t="s">
        <v>4342</v>
      </c>
      <c r="C1569" s="72">
        <v>182981102</v>
      </c>
      <c r="D1569" s="72" t="s">
        <v>683</v>
      </c>
      <c r="E1569" s="72">
        <v>33515.890711687098</v>
      </c>
      <c r="F1569" s="72">
        <f t="shared" si="120"/>
        <v>20.830261474013113</v>
      </c>
      <c r="G1569" s="73">
        <v>119</v>
      </c>
      <c r="H1569" s="72">
        <f t="shared" si="121"/>
        <v>2.8952727100836042</v>
      </c>
      <c r="I1569" s="74">
        <v>2.4330022773811799E-2</v>
      </c>
      <c r="J1569" s="75">
        <v>1568</v>
      </c>
      <c r="K1569" s="72">
        <f t="shared" si="122"/>
        <v>17267.930512267299</v>
      </c>
      <c r="L1569" s="72">
        <f t="shared" si="123"/>
        <v>877.3641701741268</v>
      </c>
      <c r="M1569" s="72">
        <f t="shared" si="124"/>
        <v>3.5432398620442632E-2</v>
      </c>
      <c r="N1569" s="72" t="e">
        <f>IF(VLOOKUP(B1569,[1]Sheet1!$B$2:$G$553,6,FALSE)=0,"",L1569)</f>
        <v>#N/A</v>
      </c>
      <c r="O1569" s="72" t="e">
        <f>IF(VLOOKUP($B1569,[1]Sheet1!$C$2:$G$553,5,FALSE)=0,"",$L1569)</f>
        <v>#N/A</v>
      </c>
      <c r="P1569" s="72" t="e">
        <f>IF(VLOOKUP($B1569,[1]Sheet1!$D$2:$G$553,4,FALSE)=0,"",$L1569)</f>
        <v>#N/A</v>
      </c>
      <c r="Q1569" s="72" t="e">
        <f>IF(VLOOKUP($B1569,[1]Sheet1!$E$2:$G$553,3,FALSE)=0,"",$L1569)</f>
        <v>#N/A</v>
      </c>
      <c r="R1569" s="72" t="e">
        <f>IF(VLOOKUP($B1569,[1]Sheet1!$F$2:$G$553,2,FALSE)=0,"",$L1569)</f>
        <v>#N/A</v>
      </c>
      <c r="S1569" s="72" t="e">
        <f>COUNTIF([1]isolation_zones!$H$2:$H$1182,conductor_pz_summary_hftd_23_re!B1569)</f>
        <v>#VALUE!</v>
      </c>
    </row>
    <row r="1570" spans="1:19" x14ac:dyDescent="0.25">
      <c r="A1570" s="70">
        <v>7751</v>
      </c>
      <c r="B1570" s="71" t="s">
        <v>1723</v>
      </c>
      <c r="C1570" s="72">
        <v>163661701</v>
      </c>
      <c r="D1570" s="72" t="s">
        <v>87</v>
      </c>
      <c r="E1570" s="72">
        <v>19488.304518601701</v>
      </c>
      <c r="F1570" s="72">
        <f t="shared" si="120"/>
        <v>12.112059986700871</v>
      </c>
      <c r="G1570" s="73">
        <v>137</v>
      </c>
      <c r="H1570" s="72">
        <f t="shared" si="121"/>
        <v>3.3306697203564086</v>
      </c>
      <c r="I1570" s="74">
        <v>2.43114578128205E-2</v>
      </c>
      <c r="J1570" s="75">
        <v>1569</v>
      </c>
      <c r="K1570" s="72">
        <f t="shared" si="122"/>
        <v>17280.042572254002</v>
      </c>
      <c r="L1570" s="72">
        <f t="shared" si="123"/>
        <v>874.03350045377044</v>
      </c>
      <c r="M1570" s="72">
        <f t="shared" si="124"/>
        <v>3.5297889346851845E-2</v>
      </c>
      <c r="N1570" s="72" t="e">
        <f>IF(VLOOKUP(B1570,[1]Sheet1!$B$2:$G$553,6,FALSE)=0,"",L1570)</f>
        <v>#N/A</v>
      </c>
      <c r="O1570" s="72" t="e">
        <f>IF(VLOOKUP($B1570,[1]Sheet1!$C$2:$G$553,5,FALSE)=0,"",$L1570)</f>
        <v>#N/A</v>
      </c>
      <c r="P1570" s="72" t="e">
        <f>IF(VLOOKUP($B1570,[1]Sheet1!$D$2:$G$553,4,FALSE)=0,"",$L1570)</f>
        <v>#N/A</v>
      </c>
      <c r="Q1570" s="72" t="e">
        <f>IF(VLOOKUP($B1570,[1]Sheet1!$E$2:$G$553,3,FALSE)=0,"",$L1570)</f>
        <v>#N/A</v>
      </c>
      <c r="R1570" s="72" t="e">
        <f>IF(VLOOKUP($B1570,[1]Sheet1!$F$2:$G$553,2,FALSE)=0,"",$L1570)</f>
        <v>#N/A</v>
      </c>
      <c r="S1570" s="72" t="e">
        <f>COUNTIF([1]isolation_zones!$H$2:$H$1182,conductor_pz_summary_hftd_23_re!B1570)</f>
        <v>#VALUE!</v>
      </c>
    </row>
    <row r="1571" spans="1:19" x14ac:dyDescent="0.25">
      <c r="A1571" s="70">
        <v>10676</v>
      </c>
      <c r="B1571" s="71" t="s">
        <v>6171</v>
      </c>
      <c r="C1571" s="72">
        <v>252721106</v>
      </c>
      <c r="D1571" s="72" t="s">
        <v>1590</v>
      </c>
      <c r="E1571" s="72">
        <v>717.53262065004503</v>
      </c>
      <c r="F1571" s="72">
        <f t="shared" si="120"/>
        <v>0.4459494224052486</v>
      </c>
      <c r="G1571" s="73">
        <v>9</v>
      </c>
      <c r="H1571" s="72">
        <f t="shared" si="121"/>
        <v>0.2187165202051905</v>
      </c>
      <c r="I1571" s="74">
        <v>2.4301835578354501E-2</v>
      </c>
      <c r="J1571" s="75">
        <v>1570</v>
      </c>
      <c r="K1571" s="72">
        <f t="shared" si="122"/>
        <v>17280.488521676409</v>
      </c>
      <c r="L1571" s="72">
        <f t="shared" si="123"/>
        <v>873.81478393356531</v>
      </c>
      <c r="M1571" s="72">
        <f t="shared" si="124"/>
        <v>3.5289056468564547E-2</v>
      </c>
      <c r="N1571" s="72" t="e">
        <f>IF(VLOOKUP(B1571,[1]Sheet1!$B$2:$G$553,6,FALSE)=0,"",L1571)</f>
        <v>#N/A</v>
      </c>
      <c r="O1571" s="72" t="e">
        <f>IF(VLOOKUP($B1571,[1]Sheet1!$C$2:$G$553,5,FALSE)=0,"",$L1571)</f>
        <v>#N/A</v>
      </c>
      <c r="P1571" s="72" t="e">
        <f>IF(VLOOKUP($B1571,[1]Sheet1!$D$2:$G$553,4,FALSE)=0,"",$L1571)</f>
        <v>#N/A</v>
      </c>
      <c r="Q1571" s="72" t="e">
        <f>IF(VLOOKUP($B1571,[1]Sheet1!$E$2:$G$553,3,FALSE)=0,"",$L1571)</f>
        <v>#N/A</v>
      </c>
      <c r="R1571" s="72" t="e">
        <f>IF(VLOOKUP($B1571,[1]Sheet1!$F$2:$G$553,2,FALSE)=0,"",$L1571)</f>
        <v>#N/A</v>
      </c>
      <c r="S1571" s="72" t="e">
        <f>COUNTIF([1]isolation_zones!$H$2:$H$1182,conductor_pz_summary_hftd_23_re!B1571)</f>
        <v>#VALUE!</v>
      </c>
    </row>
    <row r="1572" spans="1:19" x14ac:dyDescent="0.25">
      <c r="A1572" s="70">
        <v>5615</v>
      </c>
      <c r="B1572" s="71" t="s">
        <v>3391</v>
      </c>
      <c r="C1572" s="72">
        <v>162161101</v>
      </c>
      <c r="D1572" s="72" t="s">
        <v>1226</v>
      </c>
      <c r="E1572" s="72">
        <v>37826.987442954502</v>
      </c>
      <c r="F1572" s="72">
        <f t="shared" si="120"/>
        <v>23.509625508362028</v>
      </c>
      <c r="G1572" s="73">
        <v>228</v>
      </c>
      <c r="H1572" s="72">
        <f t="shared" si="121"/>
        <v>5.5404999425919188</v>
      </c>
      <c r="I1572" s="74">
        <v>2.43004383447014E-2</v>
      </c>
      <c r="J1572" s="75">
        <v>1571</v>
      </c>
      <c r="K1572" s="72">
        <f t="shared" si="122"/>
        <v>17303.998147184771</v>
      </c>
      <c r="L1572" s="72">
        <f t="shared" si="123"/>
        <v>868.27428399097334</v>
      </c>
      <c r="M1572" s="72">
        <f t="shared" si="124"/>
        <v>3.5065303084056615E-2</v>
      </c>
      <c r="N1572" s="72" t="e">
        <f>IF(VLOOKUP(B1572,[1]Sheet1!$B$2:$G$553,6,FALSE)=0,"",L1572)</f>
        <v>#N/A</v>
      </c>
      <c r="O1572" s="72" t="e">
        <f>IF(VLOOKUP($B1572,[1]Sheet1!$C$2:$G$553,5,FALSE)=0,"",$L1572)</f>
        <v>#N/A</v>
      </c>
      <c r="P1572" s="72" t="e">
        <f>IF(VLOOKUP($B1572,[1]Sheet1!$D$2:$G$553,4,FALSE)=0,"",$L1572)</f>
        <v>#N/A</v>
      </c>
      <c r="Q1572" s="72" t="e">
        <f>IF(VLOOKUP($B1572,[1]Sheet1!$E$2:$G$553,3,FALSE)=0,"",$L1572)</f>
        <v>#N/A</v>
      </c>
      <c r="R1572" s="72" t="e">
        <f>IF(VLOOKUP($B1572,[1]Sheet1!$F$2:$G$553,2,FALSE)=0,"",$L1572)</f>
        <v>#N/A</v>
      </c>
      <c r="S1572" s="72" t="e">
        <f>COUNTIF([1]isolation_zones!$H$2:$H$1182,conductor_pz_summary_hftd_23_re!B1572)</f>
        <v>#VALUE!</v>
      </c>
    </row>
    <row r="1573" spans="1:19" x14ac:dyDescent="0.25">
      <c r="A1573" s="70">
        <v>801</v>
      </c>
      <c r="B1573" s="71" t="s">
        <v>2966</v>
      </c>
      <c r="C1573" s="72">
        <v>182601102</v>
      </c>
      <c r="D1573" s="72" t="s">
        <v>1152</v>
      </c>
      <c r="E1573" s="72">
        <v>25449.771613651399</v>
      </c>
      <c r="F1573" s="72">
        <f t="shared" si="120"/>
        <v>15.817135869267494</v>
      </c>
      <c r="G1573" s="73">
        <v>183</v>
      </c>
      <c r="H1573" s="72">
        <f t="shared" si="121"/>
        <v>4.4351832450558621</v>
      </c>
      <c r="I1573" s="74">
        <v>2.4235974016698698E-2</v>
      </c>
      <c r="J1573" s="75">
        <v>1572</v>
      </c>
      <c r="K1573" s="72">
        <f t="shared" si="122"/>
        <v>17319.815283054038</v>
      </c>
      <c r="L1573" s="72">
        <f t="shared" si="123"/>
        <v>863.83910074591745</v>
      </c>
      <c r="M1573" s="72">
        <f t="shared" si="124"/>
        <v>3.4886187973096089E-2</v>
      </c>
      <c r="N1573" s="72" t="e">
        <f>IF(VLOOKUP(B1573,[1]Sheet1!$B$2:$G$553,6,FALSE)=0,"",L1573)</f>
        <v>#N/A</v>
      </c>
      <c r="O1573" s="72" t="e">
        <f>IF(VLOOKUP($B1573,[1]Sheet1!$C$2:$G$553,5,FALSE)=0,"",$L1573)</f>
        <v>#N/A</v>
      </c>
      <c r="P1573" s="72" t="e">
        <f>IF(VLOOKUP($B1573,[1]Sheet1!$D$2:$G$553,4,FALSE)=0,"",$L1573)</f>
        <v>#N/A</v>
      </c>
      <c r="Q1573" s="72" t="e">
        <f>IF(VLOOKUP($B1573,[1]Sheet1!$E$2:$G$553,3,FALSE)=0,"",$L1573)</f>
        <v>#N/A</v>
      </c>
      <c r="R1573" s="72" t="e">
        <f>IF(VLOOKUP($B1573,[1]Sheet1!$F$2:$G$553,2,FALSE)=0,"",$L1573)</f>
        <v>#N/A</v>
      </c>
      <c r="S1573" s="72" t="e">
        <f>COUNTIF([1]isolation_zones!$H$2:$H$1182,conductor_pz_summary_hftd_23_re!B1573)</f>
        <v>#VALUE!</v>
      </c>
    </row>
    <row r="1574" spans="1:19" x14ac:dyDescent="0.25">
      <c r="A1574" s="70">
        <v>8403</v>
      </c>
      <c r="B1574" s="71" t="s">
        <v>6172</v>
      </c>
      <c r="C1574" s="72">
        <v>42571101</v>
      </c>
      <c r="D1574" s="72" t="s">
        <v>311</v>
      </c>
      <c r="E1574" s="72">
        <v>2333.6936893674801</v>
      </c>
      <c r="F1574" s="72">
        <f t="shared" si="120"/>
        <v>1.45040005554225</v>
      </c>
      <c r="G1574" s="73">
        <v>18</v>
      </c>
      <c r="H1574" s="72">
        <f t="shared" si="121"/>
        <v>0.43605994455471603</v>
      </c>
      <c r="I1574" s="74">
        <v>2.4225552475262001E-2</v>
      </c>
      <c r="J1574" s="75">
        <v>1573</v>
      </c>
      <c r="K1574" s="72">
        <f t="shared" si="122"/>
        <v>17321.265683109581</v>
      </c>
      <c r="L1574" s="72">
        <f t="shared" si="123"/>
        <v>863.40304080136275</v>
      </c>
      <c r="M1574" s="72">
        <f t="shared" si="124"/>
        <v>3.4868577669070561E-2</v>
      </c>
      <c r="N1574" s="72" t="e">
        <f>IF(VLOOKUP(B1574,[1]Sheet1!$B$2:$G$553,6,FALSE)=0,"",L1574)</f>
        <v>#N/A</v>
      </c>
      <c r="O1574" s="72" t="e">
        <f>IF(VLOOKUP($B1574,[1]Sheet1!$C$2:$G$553,5,FALSE)=0,"",$L1574)</f>
        <v>#N/A</v>
      </c>
      <c r="P1574" s="72" t="e">
        <f>IF(VLOOKUP($B1574,[1]Sheet1!$D$2:$G$553,4,FALSE)=0,"",$L1574)</f>
        <v>#N/A</v>
      </c>
      <c r="Q1574" s="72" t="e">
        <f>IF(VLOOKUP($B1574,[1]Sheet1!$E$2:$G$553,3,FALSE)=0,"",$L1574)</f>
        <v>#N/A</v>
      </c>
      <c r="R1574" s="72" t="e">
        <f>IF(VLOOKUP($B1574,[1]Sheet1!$F$2:$G$553,2,FALSE)=0,"",$L1574)</f>
        <v>#N/A</v>
      </c>
      <c r="S1574" s="72" t="e">
        <f>COUNTIF([1]isolation_zones!$H$2:$H$1182,conductor_pz_summary_hftd_23_re!B1574)</f>
        <v>#VALUE!</v>
      </c>
    </row>
    <row r="1575" spans="1:19" x14ac:dyDescent="0.25">
      <c r="A1575" s="70">
        <v>4244</v>
      </c>
      <c r="B1575" s="71" t="s">
        <v>2483</v>
      </c>
      <c r="C1575" s="72">
        <v>152481104</v>
      </c>
      <c r="D1575" s="72" t="s">
        <v>495</v>
      </c>
      <c r="E1575" s="72">
        <v>621.73868892079599</v>
      </c>
      <c r="F1575" s="72">
        <f t="shared" si="120"/>
        <v>0.38641310684946922</v>
      </c>
      <c r="G1575" s="73">
        <v>28</v>
      </c>
      <c r="H1575" s="72">
        <f t="shared" si="121"/>
        <v>0.67743088405294127</v>
      </c>
      <c r="I1575" s="74">
        <v>2.4193960144747902E-2</v>
      </c>
      <c r="J1575" s="75">
        <v>1574</v>
      </c>
      <c r="K1575" s="72">
        <f t="shared" si="122"/>
        <v>17321.652096216432</v>
      </c>
      <c r="L1575" s="72">
        <f t="shared" si="123"/>
        <v>862.72560991730984</v>
      </c>
      <c r="M1575" s="72">
        <f t="shared" si="124"/>
        <v>3.4841219586831118E-2</v>
      </c>
      <c r="N1575" s="72">
        <f>IF(VLOOKUP(B1575,[1]Sheet1!$B$2:$G$553,6,FALSE)=0,"",L1575)</f>
        <v>862.72560991730984</v>
      </c>
      <c r="O1575" s="72" t="e">
        <f>IF(VLOOKUP($B1575,[1]Sheet1!$C$2:$G$553,5,FALSE)=0,"",$L1575)</f>
        <v>#N/A</v>
      </c>
      <c r="P1575" s="72" t="e">
        <f>IF(VLOOKUP($B1575,[1]Sheet1!$D$2:$G$553,4,FALSE)=0,"",$L1575)</f>
        <v>#N/A</v>
      </c>
      <c r="Q1575" s="72" t="e">
        <f>IF(VLOOKUP($B1575,[1]Sheet1!$E$2:$G$553,3,FALSE)=0,"",$L1575)</f>
        <v>#N/A</v>
      </c>
      <c r="R1575" s="72" t="e">
        <f>IF(VLOOKUP($B1575,[1]Sheet1!$F$2:$G$553,2,FALSE)=0,"",$L1575)</f>
        <v>#N/A</v>
      </c>
      <c r="S1575" s="72" t="e">
        <f>COUNTIF([1]isolation_zones!$H$2:$H$1182,conductor_pz_summary_hftd_23_re!B1575)</f>
        <v>#VALUE!</v>
      </c>
    </row>
    <row r="1576" spans="1:19" x14ac:dyDescent="0.25">
      <c r="A1576" s="70">
        <v>10152</v>
      </c>
      <c r="B1576" s="71" t="s">
        <v>6173</v>
      </c>
      <c r="C1576" s="72">
        <v>182201102</v>
      </c>
      <c r="D1576" s="72" t="s">
        <v>6174</v>
      </c>
      <c r="E1576" s="72">
        <v>2330.3265786586699</v>
      </c>
      <c r="F1576" s="72">
        <f t="shared" si="120"/>
        <v>1.4483073826343504</v>
      </c>
      <c r="G1576" s="73">
        <v>13</v>
      </c>
      <c r="H1576" s="72">
        <f t="shared" si="121"/>
        <v>0.31443051741127781</v>
      </c>
      <c r="I1576" s="74">
        <v>2.41869628777906E-2</v>
      </c>
      <c r="J1576" s="75">
        <v>1575</v>
      </c>
      <c r="K1576" s="72">
        <f t="shared" si="122"/>
        <v>17323.100403599066</v>
      </c>
      <c r="L1576" s="72">
        <f t="shared" si="123"/>
        <v>862.41117939989851</v>
      </c>
      <c r="M1576" s="72">
        <f t="shared" si="124"/>
        <v>3.4828521293682066E-2</v>
      </c>
      <c r="N1576" s="72" t="e">
        <f>IF(VLOOKUP(B1576,[1]Sheet1!$B$2:$G$553,6,FALSE)=0,"",L1576)</f>
        <v>#N/A</v>
      </c>
      <c r="O1576" s="72" t="e">
        <f>IF(VLOOKUP($B1576,[1]Sheet1!$C$2:$G$553,5,FALSE)=0,"",$L1576)</f>
        <v>#N/A</v>
      </c>
      <c r="P1576" s="72" t="e">
        <f>IF(VLOOKUP($B1576,[1]Sheet1!$D$2:$G$553,4,FALSE)=0,"",$L1576)</f>
        <v>#N/A</v>
      </c>
      <c r="Q1576" s="72" t="e">
        <f>IF(VLOOKUP($B1576,[1]Sheet1!$E$2:$G$553,3,FALSE)=0,"",$L1576)</f>
        <v>#N/A</v>
      </c>
      <c r="R1576" s="72" t="e">
        <f>IF(VLOOKUP($B1576,[1]Sheet1!$F$2:$G$553,2,FALSE)=0,"",$L1576)</f>
        <v>#N/A</v>
      </c>
      <c r="S1576" s="72" t="e">
        <f>COUNTIF([1]isolation_zones!$H$2:$H$1182,conductor_pz_summary_hftd_23_re!B1576)</f>
        <v>#VALUE!</v>
      </c>
    </row>
    <row r="1577" spans="1:19" x14ac:dyDescent="0.25">
      <c r="A1577" s="70">
        <v>3391</v>
      </c>
      <c r="B1577" s="71" t="s">
        <v>6175</v>
      </c>
      <c r="C1577" s="72">
        <v>42271105</v>
      </c>
      <c r="D1577" s="72" t="s">
        <v>509</v>
      </c>
      <c r="E1577" s="72">
        <v>774.65816892611394</v>
      </c>
      <c r="F1577" s="72">
        <f t="shared" si="120"/>
        <v>0.48145318143325916</v>
      </c>
      <c r="G1577" s="73">
        <v>9</v>
      </c>
      <c r="H1577" s="72">
        <f t="shared" si="121"/>
        <v>0.21749634202917958</v>
      </c>
      <c r="I1577" s="74">
        <v>2.4166260225464399E-2</v>
      </c>
      <c r="J1577" s="75">
        <v>1576</v>
      </c>
      <c r="K1577" s="72">
        <f t="shared" si="122"/>
        <v>17323.5818567805</v>
      </c>
      <c r="L1577" s="72">
        <f t="shared" si="123"/>
        <v>862.19368305786929</v>
      </c>
      <c r="M1577" s="72">
        <f t="shared" si="124"/>
        <v>3.4819737692355218E-2</v>
      </c>
      <c r="N1577" s="72" t="e">
        <f>IF(VLOOKUP(B1577,[1]Sheet1!$B$2:$G$553,6,FALSE)=0,"",L1577)</f>
        <v>#N/A</v>
      </c>
      <c r="O1577" s="72" t="e">
        <f>IF(VLOOKUP($B1577,[1]Sheet1!$C$2:$G$553,5,FALSE)=0,"",$L1577)</f>
        <v>#N/A</v>
      </c>
      <c r="P1577" s="72" t="e">
        <f>IF(VLOOKUP($B1577,[1]Sheet1!$D$2:$G$553,4,FALSE)=0,"",$L1577)</f>
        <v>#N/A</v>
      </c>
      <c r="Q1577" s="72" t="e">
        <f>IF(VLOOKUP($B1577,[1]Sheet1!$E$2:$G$553,3,FALSE)=0,"",$L1577)</f>
        <v>#N/A</v>
      </c>
      <c r="R1577" s="72" t="e">
        <f>IF(VLOOKUP($B1577,[1]Sheet1!$F$2:$G$553,2,FALSE)=0,"",$L1577)</f>
        <v>#N/A</v>
      </c>
      <c r="S1577" s="72" t="e">
        <f>COUNTIF([1]isolation_zones!$H$2:$H$1182,conductor_pz_summary_hftd_23_re!B1577)</f>
        <v>#VALUE!</v>
      </c>
    </row>
    <row r="1578" spans="1:19" x14ac:dyDescent="0.25">
      <c r="A1578" s="70">
        <v>9545</v>
      </c>
      <c r="B1578" s="71" t="s">
        <v>4206</v>
      </c>
      <c r="C1578" s="72">
        <v>102911109</v>
      </c>
      <c r="D1578" s="72" t="s">
        <v>1442</v>
      </c>
      <c r="E1578" s="72">
        <v>1459.62135208173</v>
      </c>
      <c r="F1578" s="72">
        <f t="shared" si="120"/>
        <v>0.90716056686247981</v>
      </c>
      <c r="G1578" s="73">
        <v>37</v>
      </c>
      <c r="H1578" s="72">
        <f t="shared" si="121"/>
        <v>0.89104451862844603</v>
      </c>
      <c r="I1578" s="74">
        <v>2.4082284287255298E-2</v>
      </c>
      <c r="J1578" s="75">
        <v>1577</v>
      </c>
      <c r="K1578" s="72">
        <f t="shared" si="122"/>
        <v>17324.489017347361</v>
      </c>
      <c r="L1578" s="72">
        <f t="shared" si="123"/>
        <v>861.30263853924089</v>
      </c>
      <c r="M1578" s="72">
        <f t="shared" si="124"/>
        <v>3.4783752812135714E-2</v>
      </c>
      <c r="N1578" s="72" t="e">
        <f>IF(VLOOKUP(B1578,[1]Sheet1!$B$2:$G$553,6,FALSE)=0,"",L1578)</f>
        <v>#N/A</v>
      </c>
      <c r="O1578" s="72" t="e">
        <f>IF(VLOOKUP($B1578,[1]Sheet1!$C$2:$G$553,5,FALSE)=0,"",$L1578)</f>
        <v>#N/A</v>
      </c>
      <c r="P1578" s="72" t="e">
        <f>IF(VLOOKUP($B1578,[1]Sheet1!$D$2:$G$553,4,FALSE)=0,"",$L1578)</f>
        <v>#N/A</v>
      </c>
      <c r="Q1578" s="72" t="e">
        <f>IF(VLOOKUP($B1578,[1]Sheet1!$E$2:$G$553,3,FALSE)=0,"",$L1578)</f>
        <v>#N/A</v>
      </c>
      <c r="R1578" s="72" t="e">
        <f>IF(VLOOKUP($B1578,[1]Sheet1!$F$2:$G$553,2,FALSE)=0,"",$L1578)</f>
        <v>#N/A</v>
      </c>
      <c r="S1578" s="72" t="e">
        <f>COUNTIF([1]isolation_zones!$H$2:$H$1182,conductor_pz_summary_hftd_23_re!B1578)</f>
        <v>#VALUE!</v>
      </c>
    </row>
    <row r="1579" spans="1:19" x14ac:dyDescent="0.25">
      <c r="A1579" s="70">
        <v>4392</v>
      </c>
      <c r="B1579" s="71" t="s">
        <v>2633</v>
      </c>
      <c r="C1579" s="72">
        <v>103091102</v>
      </c>
      <c r="D1579" s="72" t="s">
        <v>1424</v>
      </c>
      <c r="E1579" s="72">
        <v>28870.492497245799</v>
      </c>
      <c r="F1579" s="72">
        <f t="shared" si="120"/>
        <v>17.943127717368426</v>
      </c>
      <c r="G1579" s="73">
        <v>168</v>
      </c>
      <c r="H1579" s="72">
        <f t="shared" si="121"/>
        <v>4.0325202893525089</v>
      </c>
      <c r="I1579" s="74">
        <v>2.40030969604316E-2</v>
      </c>
      <c r="J1579" s="75">
        <v>1578</v>
      </c>
      <c r="K1579" s="72">
        <f t="shared" si="122"/>
        <v>17342.432145064729</v>
      </c>
      <c r="L1579" s="72">
        <f t="shared" si="123"/>
        <v>857.27011824988836</v>
      </c>
      <c r="M1579" s="72">
        <f t="shared" si="124"/>
        <v>3.4620899266031811E-2</v>
      </c>
      <c r="N1579" s="72" t="e">
        <f>IF(VLOOKUP(B1579,[1]Sheet1!$B$2:$G$553,6,FALSE)=0,"",L1579)</f>
        <v>#N/A</v>
      </c>
      <c r="O1579" s="72" t="e">
        <f>IF(VLOOKUP($B1579,[1]Sheet1!$C$2:$G$553,5,FALSE)=0,"",$L1579)</f>
        <v>#N/A</v>
      </c>
      <c r="P1579" s="72" t="e">
        <f>IF(VLOOKUP($B1579,[1]Sheet1!$D$2:$G$553,4,FALSE)=0,"",$L1579)</f>
        <v>#N/A</v>
      </c>
      <c r="Q1579" s="72" t="e">
        <f>IF(VLOOKUP($B1579,[1]Sheet1!$E$2:$G$553,3,FALSE)=0,"",$L1579)</f>
        <v>#N/A</v>
      </c>
      <c r="R1579" s="72" t="e">
        <f>IF(VLOOKUP($B1579,[1]Sheet1!$F$2:$G$553,2,FALSE)=0,"",$L1579)</f>
        <v>#N/A</v>
      </c>
      <c r="S1579" s="72" t="e">
        <f>COUNTIF([1]isolation_zones!$H$2:$H$1182,conductor_pz_summary_hftd_23_re!B1579)</f>
        <v>#VALUE!</v>
      </c>
    </row>
    <row r="1580" spans="1:19" x14ac:dyDescent="0.25">
      <c r="A1580" s="70">
        <v>9548</v>
      </c>
      <c r="B1580" s="71" t="s">
        <v>6176</v>
      </c>
      <c r="C1580" s="72">
        <v>163451702</v>
      </c>
      <c r="D1580" s="72" t="s">
        <v>1108</v>
      </c>
      <c r="E1580" s="72">
        <v>1033.1582411289</v>
      </c>
      <c r="F1580" s="72">
        <f t="shared" si="120"/>
        <v>0.64211202058974526</v>
      </c>
      <c r="G1580" s="73">
        <v>9</v>
      </c>
      <c r="H1580" s="72">
        <f t="shared" si="121"/>
        <v>0.21591114785186583</v>
      </c>
      <c r="I1580" s="74">
        <v>2.3990127539096202E-2</v>
      </c>
      <c r="J1580" s="75">
        <v>1579</v>
      </c>
      <c r="K1580" s="72">
        <f t="shared" si="122"/>
        <v>17343.074257085318</v>
      </c>
      <c r="L1580" s="72">
        <f t="shared" si="123"/>
        <v>857.05420710203646</v>
      </c>
      <c r="M1580" s="72">
        <f t="shared" si="124"/>
        <v>3.4612179682856029E-2</v>
      </c>
      <c r="N1580" s="72" t="e">
        <f>IF(VLOOKUP(B1580,[1]Sheet1!$B$2:$G$553,6,FALSE)=0,"",L1580)</f>
        <v>#N/A</v>
      </c>
      <c r="O1580" s="72" t="e">
        <f>IF(VLOOKUP($B1580,[1]Sheet1!$C$2:$G$553,5,FALSE)=0,"",$L1580)</f>
        <v>#N/A</v>
      </c>
      <c r="P1580" s="72" t="e">
        <f>IF(VLOOKUP($B1580,[1]Sheet1!$D$2:$G$553,4,FALSE)=0,"",$L1580)</f>
        <v>#N/A</v>
      </c>
      <c r="Q1580" s="72" t="e">
        <f>IF(VLOOKUP($B1580,[1]Sheet1!$E$2:$G$553,3,FALSE)=0,"",$L1580)</f>
        <v>#N/A</v>
      </c>
      <c r="R1580" s="72" t="e">
        <f>IF(VLOOKUP($B1580,[1]Sheet1!$F$2:$G$553,2,FALSE)=0,"",$L1580)</f>
        <v>#N/A</v>
      </c>
      <c r="S1580" s="72" t="e">
        <f>COUNTIF([1]isolation_zones!$H$2:$H$1182,conductor_pz_summary_hftd_23_re!B1580)</f>
        <v>#VALUE!</v>
      </c>
    </row>
    <row r="1581" spans="1:19" x14ac:dyDescent="0.25">
      <c r="A1581" s="70">
        <v>2473</v>
      </c>
      <c r="B1581" s="71" t="s">
        <v>1740</v>
      </c>
      <c r="C1581" s="72">
        <v>152471101</v>
      </c>
      <c r="D1581" s="72" t="s">
        <v>365</v>
      </c>
      <c r="E1581" s="72">
        <v>22308.071878385399</v>
      </c>
      <c r="F1581" s="72">
        <f t="shared" si="120"/>
        <v>13.864556792035673</v>
      </c>
      <c r="G1581" s="73">
        <v>147</v>
      </c>
      <c r="H1581" s="72">
        <f t="shared" si="121"/>
        <v>3.4922826573969701</v>
      </c>
      <c r="I1581" s="74">
        <v>2.3757024880251498E-2</v>
      </c>
      <c r="J1581" s="75">
        <v>1580</v>
      </c>
      <c r="K1581" s="72">
        <f t="shared" si="122"/>
        <v>17356.938813877354</v>
      </c>
      <c r="L1581" s="72">
        <f t="shared" si="123"/>
        <v>853.56192444463954</v>
      </c>
      <c r="M1581" s="72">
        <f t="shared" si="124"/>
        <v>3.447114366221754E-2</v>
      </c>
      <c r="N1581" s="72" t="e">
        <f>IF(VLOOKUP(B1581,[1]Sheet1!$B$2:$G$553,6,FALSE)=0,"",L1581)</f>
        <v>#N/A</v>
      </c>
      <c r="O1581" s="72" t="e">
        <f>IF(VLOOKUP($B1581,[1]Sheet1!$C$2:$G$553,5,FALSE)=0,"",$L1581)</f>
        <v>#N/A</v>
      </c>
      <c r="P1581" s="72" t="e">
        <f>IF(VLOOKUP($B1581,[1]Sheet1!$D$2:$G$553,4,FALSE)=0,"",$L1581)</f>
        <v>#N/A</v>
      </c>
      <c r="Q1581" s="72" t="e">
        <f>IF(VLOOKUP($B1581,[1]Sheet1!$E$2:$G$553,3,FALSE)=0,"",$L1581)</f>
        <v>#N/A</v>
      </c>
      <c r="R1581" s="72" t="e">
        <f>IF(VLOOKUP($B1581,[1]Sheet1!$F$2:$G$553,2,FALSE)=0,"",$L1581)</f>
        <v>#N/A</v>
      </c>
      <c r="S1581" s="72" t="e">
        <f>COUNTIF([1]isolation_zones!$H$2:$H$1182,conductor_pz_summary_hftd_23_re!B1581)</f>
        <v>#VALUE!</v>
      </c>
    </row>
    <row r="1582" spans="1:19" x14ac:dyDescent="0.25">
      <c r="A1582" s="70">
        <v>3207</v>
      </c>
      <c r="B1582" s="71" t="s">
        <v>2577</v>
      </c>
      <c r="C1582" s="72">
        <v>152431101</v>
      </c>
      <c r="D1582" s="72" t="s">
        <v>739</v>
      </c>
      <c r="E1582" s="72">
        <v>28077.263481665999</v>
      </c>
      <c r="F1582" s="72">
        <f t="shared" si="120"/>
        <v>17.450132679717836</v>
      </c>
      <c r="G1582" s="73">
        <v>238</v>
      </c>
      <c r="H1582" s="72">
        <f t="shared" si="121"/>
        <v>5.653161903694075</v>
      </c>
      <c r="I1582" s="74">
        <v>2.3752781107958299E-2</v>
      </c>
      <c r="J1582" s="75">
        <v>1581</v>
      </c>
      <c r="K1582" s="72">
        <f t="shared" si="122"/>
        <v>17374.388946557072</v>
      </c>
      <c r="L1582" s="72">
        <f t="shared" si="123"/>
        <v>847.90876254094542</v>
      </c>
      <c r="M1582" s="72">
        <f t="shared" si="124"/>
        <v>3.4242840418425589E-2</v>
      </c>
      <c r="N1582" s="72" t="e">
        <f>IF(VLOOKUP(B1582,[1]Sheet1!$B$2:$G$553,6,FALSE)=0,"",L1582)</f>
        <v>#N/A</v>
      </c>
      <c r="O1582" s="72" t="e">
        <f>IF(VLOOKUP($B1582,[1]Sheet1!$C$2:$G$553,5,FALSE)=0,"",$L1582)</f>
        <v>#N/A</v>
      </c>
      <c r="P1582" s="72" t="e">
        <f>IF(VLOOKUP($B1582,[1]Sheet1!$D$2:$G$553,4,FALSE)=0,"",$L1582)</f>
        <v>#N/A</v>
      </c>
      <c r="Q1582" s="72" t="e">
        <f>IF(VLOOKUP($B1582,[1]Sheet1!$E$2:$G$553,3,FALSE)=0,"",$L1582)</f>
        <v>#N/A</v>
      </c>
      <c r="R1582" s="72" t="e">
        <f>IF(VLOOKUP($B1582,[1]Sheet1!$F$2:$G$553,2,FALSE)=0,"",$L1582)</f>
        <v>#N/A</v>
      </c>
      <c r="S1582" s="72" t="e">
        <f>COUNTIF([1]isolation_zones!$H$2:$H$1182,conductor_pz_summary_hftd_23_re!B1582)</f>
        <v>#VALUE!</v>
      </c>
    </row>
    <row r="1583" spans="1:19" x14ac:dyDescent="0.25">
      <c r="A1583" s="70">
        <v>7684</v>
      </c>
      <c r="B1583" s="71" t="s">
        <v>3427</v>
      </c>
      <c r="C1583" s="72">
        <v>42631109</v>
      </c>
      <c r="D1583" s="72" t="s">
        <v>390</v>
      </c>
      <c r="E1583" s="72">
        <v>3280.2516148375198</v>
      </c>
      <c r="F1583" s="72">
        <f t="shared" si="120"/>
        <v>2.0386896301041144</v>
      </c>
      <c r="G1583" s="73">
        <v>28</v>
      </c>
      <c r="H1583" s="72">
        <f t="shared" si="121"/>
        <v>0.664508982323466</v>
      </c>
      <c r="I1583" s="74">
        <v>2.3732463654409501E-2</v>
      </c>
      <c r="J1583" s="75">
        <v>1582</v>
      </c>
      <c r="K1583" s="72">
        <f t="shared" si="122"/>
        <v>17376.427636187174</v>
      </c>
      <c r="L1583" s="72">
        <f t="shared" si="123"/>
        <v>847.24425355862195</v>
      </c>
      <c r="M1583" s="72">
        <f t="shared" si="124"/>
        <v>3.421600418787394E-2</v>
      </c>
      <c r="N1583" s="72" t="e">
        <f>IF(VLOOKUP(B1583,[1]Sheet1!$B$2:$G$553,6,FALSE)=0,"",L1583)</f>
        <v>#N/A</v>
      </c>
      <c r="O1583" s="72" t="e">
        <f>IF(VLOOKUP($B1583,[1]Sheet1!$C$2:$G$553,5,FALSE)=0,"",$L1583)</f>
        <v>#N/A</v>
      </c>
      <c r="P1583" s="72" t="e">
        <f>IF(VLOOKUP($B1583,[1]Sheet1!$D$2:$G$553,4,FALSE)=0,"",$L1583)</f>
        <v>#N/A</v>
      </c>
      <c r="Q1583" s="72" t="e">
        <f>IF(VLOOKUP($B1583,[1]Sheet1!$E$2:$G$553,3,FALSE)=0,"",$L1583)</f>
        <v>#N/A</v>
      </c>
      <c r="R1583" s="72" t="e">
        <f>IF(VLOOKUP($B1583,[1]Sheet1!$F$2:$G$553,2,FALSE)=0,"",$L1583)</f>
        <v>#N/A</v>
      </c>
      <c r="S1583" s="72" t="e">
        <f>COUNTIF([1]isolation_zones!$H$2:$H$1182,conductor_pz_summary_hftd_23_re!B1583)</f>
        <v>#VALUE!</v>
      </c>
    </row>
    <row r="1584" spans="1:19" x14ac:dyDescent="0.25">
      <c r="A1584" s="70">
        <v>10885</v>
      </c>
      <c r="B1584" s="71" t="s">
        <v>6177</v>
      </c>
      <c r="C1584" s="72">
        <v>83242111</v>
      </c>
      <c r="D1584" s="72" t="s">
        <v>545</v>
      </c>
      <c r="E1584" s="72">
        <v>455.02529330985999</v>
      </c>
      <c r="F1584" s="72">
        <f t="shared" si="120"/>
        <v>0.28280005799245495</v>
      </c>
      <c r="G1584" s="73">
        <v>2</v>
      </c>
      <c r="H1584" s="72">
        <f t="shared" si="121"/>
        <v>4.7401319136777198E-2</v>
      </c>
      <c r="I1584" s="74">
        <v>2.3700659568388599E-2</v>
      </c>
      <c r="J1584" s="75">
        <v>1583</v>
      </c>
      <c r="K1584" s="72">
        <f t="shared" si="122"/>
        <v>17376.710436245168</v>
      </c>
      <c r="L1584" s="72">
        <f t="shared" si="123"/>
        <v>847.19685223948522</v>
      </c>
      <c r="M1584" s="72">
        <f t="shared" si="124"/>
        <v>3.4214089883082513E-2</v>
      </c>
      <c r="N1584" s="72" t="e">
        <f>IF(VLOOKUP(B1584,[1]Sheet1!$B$2:$G$553,6,FALSE)=0,"",L1584)</f>
        <v>#N/A</v>
      </c>
      <c r="O1584" s="72" t="e">
        <f>IF(VLOOKUP($B1584,[1]Sheet1!$C$2:$G$553,5,FALSE)=0,"",$L1584)</f>
        <v>#N/A</v>
      </c>
      <c r="P1584" s="72" t="e">
        <f>IF(VLOOKUP($B1584,[1]Sheet1!$D$2:$G$553,4,FALSE)=0,"",$L1584)</f>
        <v>#N/A</v>
      </c>
      <c r="Q1584" s="72" t="e">
        <f>IF(VLOOKUP($B1584,[1]Sheet1!$E$2:$G$553,3,FALSE)=0,"",$L1584)</f>
        <v>#N/A</v>
      </c>
      <c r="R1584" s="72" t="e">
        <f>IF(VLOOKUP($B1584,[1]Sheet1!$F$2:$G$553,2,FALSE)=0,"",$L1584)</f>
        <v>#N/A</v>
      </c>
      <c r="S1584" s="72" t="e">
        <f>COUNTIF([1]isolation_zones!$H$2:$H$1182,conductor_pz_summary_hftd_23_re!B1584)</f>
        <v>#VALUE!</v>
      </c>
    </row>
    <row r="1585" spans="1:19" x14ac:dyDescent="0.25">
      <c r="A1585" s="70">
        <v>10683</v>
      </c>
      <c r="B1585" s="71" t="s">
        <v>6178</v>
      </c>
      <c r="C1585" s="72">
        <v>253191101</v>
      </c>
      <c r="D1585" s="72" t="s">
        <v>1546</v>
      </c>
      <c r="E1585" s="72">
        <v>516.24784820195998</v>
      </c>
      <c r="F1585" s="72">
        <f t="shared" si="120"/>
        <v>0.32085012318331885</v>
      </c>
      <c r="G1585" s="73">
        <v>6</v>
      </c>
      <c r="H1585" s="72">
        <f t="shared" si="121"/>
        <v>0.1418749806221718</v>
      </c>
      <c r="I1585" s="74">
        <v>2.3645830103695299E-2</v>
      </c>
      <c r="J1585" s="75">
        <v>1584</v>
      </c>
      <c r="K1585" s="72">
        <f t="shared" si="122"/>
        <v>17377.03128636835</v>
      </c>
      <c r="L1585" s="72">
        <f t="shared" si="123"/>
        <v>847.054977258863</v>
      </c>
      <c r="M1585" s="72">
        <f t="shared" si="124"/>
        <v>3.4208360254453306E-2</v>
      </c>
      <c r="N1585" s="72" t="e">
        <f>IF(VLOOKUP(B1585,[1]Sheet1!$B$2:$G$553,6,FALSE)=0,"",L1585)</f>
        <v>#N/A</v>
      </c>
      <c r="O1585" s="72" t="e">
        <f>IF(VLOOKUP($B1585,[1]Sheet1!$C$2:$G$553,5,FALSE)=0,"",$L1585)</f>
        <v>#N/A</v>
      </c>
      <c r="P1585" s="72" t="e">
        <f>IF(VLOOKUP($B1585,[1]Sheet1!$D$2:$G$553,4,FALSE)=0,"",$L1585)</f>
        <v>#N/A</v>
      </c>
      <c r="Q1585" s="72" t="e">
        <f>IF(VLOOKUP($B1585,[1]Sheet1!$E$2:$G$553,3,FALSE)=0,"",$L1585)</f>
        <v>#N/A</v>
      </c>
      <c r="R1585" s="72" t="e">
        <f>IF(VLOOKUP($B1585,[1]Sheet1!$F$2:$G$553,2,FALSE)=0,"",$L1585)</f>
        <v>#N/A</v>
      </c>
      <c r="S1585" s="72" t="e">
        <f>COUNTIF([1]isolation_zones!$H$2:$H$1182,conductor_pz_summary_hftd_23_re!B1585)</f>
        <v>#VALUE!</v>
      </c>
    </row>
    <row r="1586" spans="1:19" x14ac:dyDescent="0.25">
      <c r="A1586" s="70">
        <v>274</v>
      </c>
      <c r="B1586" s="71" t="s">
        <v>3442</v>
      </c>
      <c r="C1586" s="72">
        <v>42891102</v>
      </c>
      <c r="D1586" s="72" t="s">
        <v>695</v>
      </c>
      <c r="E1586" s="72">
        <v>8365.2365488941305</v>
      </c>
      <c r="F1586" s="72">
        <f t="shared" si="120"/>
        <v>5.1990283088217097</v>
      </c>
      <c r="G1586" s="73">
        <v>194</v>
      </c>
      <c r="H1586" s="72">
        <f t="shared" si="121"/>
        <v>4.5845849048745499</v>
      </c>
      <c r="I1586" s="74">
        <v>2.3631880952961599E-2</v>
      </c>
      <c r="J1586" s="75">
        <v>1585</v>
      </c>
      <c r="K1586" s="72">
        <f t="shared" si="122"/>
        <v>17382.230314677174</v>
      </c>
      <c r="L1586" s="72">
        <f t="shared" si="123"/>
        <v>842.47039235398847</v>
      </c>
      <c r="M1586" s="72">
        <f t="shared" si="124"/>
        <v>3.4023211549524382E-2</v>
      </c>
      <c r="N1586" s="72" t="e">
        <f>IF(VLOOKUP(B1586,[1]Sheet1!$B$2:$G$553,6,FALSE)=0,"",L1586)</f>
        <v>#N/A</v>
      </c>
      <c r="O1586" s="72" t="e">
        <f>IF(VLOOKUP($B1586,[1]Sheet1!$C$2:$G$553,5,FALSE)=0,"",$L1586)</f>
        <v>#N/A</v>
      </c>
      <c r="P1586" s="72" t="e">
        <f>IF(VLOOKUP($B1586,[1]Sheet1!$D$2:$G$553,4,FALSE)=0,"",$L1586)</f>
        <v>#N/A</v>
      </c>
      <c r="Q1586" s="72" t="e">
        <f>IF(VLOOKUP($B1586,[1]Sheet1!$E$2:$G$553,3,FALSE)=0,"",$L1586)</f>
        <v>#N/A</v>
      </c>
      <c r="R1586" s="72" t="e">
        <f>IF(VLOOKUP($B1586,[1]Sheet1!$F$2:$G$553,2,FALSE)=0,"",$L1586)</f>
        <v>#N/A</v>
      </c>
      <c r="S1586" s="72" t="e">
        <f>COUNTIF([1]isolation_zones!$H$2:$H$1182,conductor_pz_summary_hftd_23_re!B1586)</f>
        <v>#VALUE!</v>
      </c>
    </row>
    <row r="1587" spans="1:19" x14ac:dyDescent="0.25">
      <c r="A1587" s="70">
        <v>6780</v>
      </c>
      <c r="B1587" s="71" t="s">
        <v>3410</v>
      </c>
      <c r="C1587" s="72">
        <v>182951102</v>
      </c>
      <c r="D1587" s="72" t="s">
        <v>341</v>
      </c>
      <c r="E1587" s="72">
        <v>12699.3510232959</v>
      </c>
      <c r="F1587" s="72">
        <f t="shared" si="120"/>
        <v>7.8926979635151646</v>
      </c>
      <c r="G1587" s="73">
        <v>97</v>
      </c>
      <c r="H1587" s="72">
        <f t="shared" si="121"/>
        <v>2.2917926766924541</v>
      </c>
      <c r="I1587" s="74">
        <v>2.3626728625695401E-2</v>
      </c>
      <c r="J1587" s="75">
        <v>1586</v>
      </c>
      <c r="K1587" s="72">
        <f t="shared" si="122"/>
        <v>17390.123012640688</v>
      </c>
      <c r="L1587" s="72">
        <f t="shared" si="123"/>
        <v>840.17859967729601</v>
      </c>
      <c r="M1587" s="72">
        <f t="shared" si="124"/>
        <v>3.3930657380529923E-2</v>
      </c>
      <c r="N1587" s="72" t="e">
        <f>IF(VLOOKUP(B1587,[1]Sheet1!$B$2:$G$553,6,FALSE)=0,"",L1587)</f>
        <v>#N/A</v>
      </c>
      <c r="O1587" s="72" t="e">
        <f>IF(VLOOKUP($B1587,[1]Sheet1!$C$2:$G$553,5,FALSE)=0,"",$L1587)</f>
        <v>#N/A</v>
      </c>
      <c r="P1587" s="72" t="e">
        <f>IF(VLOOKUP($B1587,[1]Sheet1!$D$2:$G$553,4,FALSE)=0,"",$L1587)</f>
        <v>#N/A</v>
      </c>
      <c r="Q1587" s="72" t="e">
        <f>IF(VLOOKUP($B1587,[1]Sheet1!$E$2:$G$553,3,FALSE)=0,"",$L1587)</f>
        <v>#N/A</v>
      </c>
      <c r="R1587" s="72" t="e">
        <f>IF(VLOOKUP($B1587,[1]Sheet1!$F$2:$G$553,2,FALSE)=0,"",$L1587)</f>
        <v>#N/A</v>
      </c>
      <c r="S1587" s="72" t="e">
        <f>COUNTIF([1]isolation_zones!$H$2:$H$1182,conductor_pz_summary_hftd_23_re!B1587)</f>
        <v>#VALUE!</v>
      </c>
    </row>
    <row r="1588" spans="1:19" x14ac:dyDescent="0.25">
      <c r="A1588" s="70">
        <v>5469</v>
      </c>
      <c r="B1588" s="71" t="s">
        <v>3447</v>
      </c>
      <c r="C1588" s="72">
        <v>163451701</v>
      </c>
      <c r="D1588" s="72" t="s">
        <v>1444</v>
      </c>
      <c r="E1588" s="72">
        <v>3015.68381330498</v>
      </c>
      <c r="F1588" s="72">
        <f t="shared" si="120"/>
        <v>1.8742596726569174</v>
      </c>
      <c r="G1588" s="73">
        <v>21</v>
      </c>
      <c r="H1588" s="72">
        <f t="shared" si="121"/>
        <v>0.49594500178222017</v>
      </c>
      <c r="I1588" s="74">
        <v>2.36164286562962E-2</v>
      </c>
      <c r="J1588" s="75">
        <v>1587</v>
      </c>
      <c r="K1588" s="72">
        <f t="shared" si="122"/>
        <v>17391.997272313343</v>
      </c>
      <c r="L1588" s="72">
        <f t="shared" si="123"/>
        <v>839.68265467551373</v>
      </c>
      <c r="M1588" s="72">
        <f t="shared" si="124"/>
        <v>3.3910628615287007E-2</v>
      </c>
      <c r="N1588" s="72" t="e">
        <f>IF(VLOOKUP(B1588,[1]Sheet1!$B$2:$G$553,6,FALSE)=0,"",L1588)</f>
        <v>#N/A</v>
      </c>
      <c r="O1588" s="72" t="e">
        <f>IF(VLOOKUP($B1588,[1]Sheet1!$C$2:$G$553,5,FALSE)=0,"",$L1588)</f>
        <v>#N/A</v>
      </c>
      <c r="P1588" s="72" t="e">
        <f>IF(VLOOKUP($B1588,[1]Sheet1!$D$2:$G$553,4,FALSE)=0,"",$L1588)</f>
        <v>#N/A</v>
      </c>
      <c r="Q1588" s="72" t="e">
        <f>IF(VLOOKUP($B1588,[1]Sheet1!$E$2:$G$553,3,FALSE)=0,"",$L1588)</f>
        <v>#N/A</v>
      </c>
      <c r="R1588" s="72" t="e">
        <f>IF(VLOOKUP($B1588,[1]Sheet1!$F$2:$G$553,2,FALSE)=0,"",$L1588)</f>
        <v>#N/A</v>
      </c>
      <c r="S1588" s="72" t="e">
        <f>COUNTIF([1]isolation_zones!$H$2:$H$1182,conductor_pz_summary_hftd_23_re!B1588)</f>
        <v>#VALUE!</v>
      </c>
    </row>
    <row r="1589" spans="1:19" x14ac:dyDescent="0.25">
      <c r="A1589" s="70">
        <v>279</v>
      </c>
      <c r="B1589" s="71" t="s">
        <v>4444</v>
      </c>
      <c r="C1589" s="72">
        <v>42891101</v>
      </c>
      <c r="D1589" s="72" t="s">
        <v>477</v>
      </c>
      <c r="E1589" s="72">
        <v>2112.7276339826199</v>
      </c>
      <c r="F1589" s="72">
        <f t="shared" si="120"/>
        <v>1.3130687594671349</v>
      </c>
      <c r="G1589" s="73">
        <v>54</v>
      </c>
      <c r="H1589" s="72">
        <f t="shared" si="121"/>
        <v>1.2744998932939884</v>
      </c>
      <c r="I1589" s="74">
        <v>2.3601849875814599E-2</v>
      </c>
      <c r="J1589" s="75">
        <v>1588</v>
      </c>
      <c r="K1589" s="72">
        <f t="shared" si="122"/>
        <v>17393.310341072811</v>
      </c>
      <c r="L1589" s="72">
        <f t="shared" si="123"/>
        <v>838.40815478221975</v>
      </c>
      <c r="M1589" s="72">
        <f t="shared" si="124"/>
        <v>3.3859157869391442E-2</v>
      </c>
      <c r="N1589" s="72" t="e">
        <f>IF(VLOOKUP(B1589,[1]Sheet1!$B$2:$G$553,6,FALSE)=0,"",L1589)</f>
        <v>#N/A</v>
      </c>
      <c r="O1589" s="72" t="e">
        <f>IF(VLOOKUP($B1589,[1]Sheet1!$C$2:$G$553,5,FALSE)=0,"",$L1589)</f>
        <v>#N/A</v>
      </c>
      <c r="P1589" s="72" t="e">
        <f>IF(VLOOKUP($B1589,[1]Sheet1!$D$2:$G$553,4,FALSE)=0,"",$L1589)</f>
        <v>#N/A</v>
      </c>
      <c r="Q1589" s="72" t="e">
        <f>IF(VLOOKUP($B1589,[1]Sheet1!$E$2:$G$553,3,FALSE)=0,"",$L1589)</f>
        <v>#N/A</v>
      </c>
      <c r="R1589" s="72" t="e">
        <f>IF(VLOOKUP($B1589,[1]Sheet1!$F$2:$G$553,2,FALSE)=0,"",$L1589)</f>
        <v>#N/A</v>
      </c>
      <c r="S1589" s="72" t="e">
        <f>COUNTIF([1]isolation_zones!$H$2:$H$1182,conductor_pz_summary_hftd_23_re!B1589)</f>
        <v>#VALUE!</v>
      </c>
    </row>
    <row r="1590" spans="1:19" x14ac:dyDescent="0.25">
      <c r="A1590" s="70">
        <v>1737</v>
      </c>
      <c r="B1590" s="71" t="s">
        <v>3911</v>
      </c>
      <c r="C1590" s="72">
        <v>42761101</v>
      </c>
      <c r="D1590" s="72" t="s">
        <v>729</v>
      </c>
      <c r="E1590" s="72">
        <v>43494.719356383401</v>
      </c>
      <c r="F1590" s="72">
        <f t="shared" si="120"/>
        <v>27.032143788926913</v>
      </c>
      <c r="G1590" s="73">
        <v>186</v>
      </c>
      <c r="H1590" s="72">
        <f t="shared" si="121"/>
        <v>4.3615014599084949</v>
      </c>
      <c r="I1590" s="74">
        <v>2.3448932580153199E-2</v>
      </c>
      <c r="J1590" s="75">
        <v>1589</v>
      </c>
      <c r="K1590" s="72">
        <f t="shared" si="122"/>
        <v>17420.342484861736</v>
      </c>
      <c r="L1590" s="72">
        <f t="shared" si="123"/>
        <v>834.04665332231127</v>
      </c>
      <c r="M1590" s="72">
        <f t="shared" si="124"/>
        <v>3.3683018401238267E-2</v>
      </c>
      <c r="N1590" s="72" t="e">
        <f>IF(VLOOKUP(B1590,[1]Sheet1!$B$2:$G$553,6,FALSE)=0,"",L1590)</f>
        <v>#N/A</v>
      </c>
      <c r="O1590" s="72" t="e">
        <f>IF(VLOOKUP($B1590,[1]Sheet1!$C$2:$G$553,5,FALSE)=0,"",$L1590)</f>
        <v>#N/A</v>
      </c>
      <c r="P1590" s="72" t="e">
        <f>IF(VLOOKUP($B1590,[1]Sheet1!$D$2:$G$553,4,FALSE)=0,"",$L1590)</f>
        <v>#N/A</v>
      </c>
      <c r="Q1590" s="72" t="e">
        <f>IF(VLOOKUP($B1590,[1]Sheet1!$E$2:$G$553,3,FALSE)=0,"",$L1590)</f>
        <v>#N/A</v>
      </c>
      <c r="R1590" s="72" t="e">
        <f>IF(VLOOKUP($B1590,[1]Sheet1!$F$2:$G$553,2,FALSE)=0,"",$L1590)</f>
        <v>#N/A</v>
      </c>
      <c r="S1590" s="72" t="e">
        <f>COUNTIF([1]isolation_zones!$H$2:$H$1182,conductor_pz_summary_hftd_23_re!B1590)</f>
        <v>#VALUE!</v>
      </c>
    </row>
    <row r="1591" spans="1:19" x14ac:dyDescent="0.25">
      <c r="A1591" s="70">
        <v>1091</v>
      </c>
      <c r="B1591" s="71" t="s">
        <v>1782</v>
      </c>
      <c r="C1591" s="72">
        <v>152471101</v>
      </c>
      <c r="D1591" s="72" t="s">
        <v>365</v>
      </c>
      <c r="E1591" s="72">
        <v>23643.468018417199</v>
      </c>
      <c r="F1591" s="72">
        <f t="shared" si="120"/>
        <v>14.694510887767059</v>
      </c>
      <c r="G1591" s="73">
        <v>146</v>
      </c>
      <c r="H1591" s="72">
        <f t="shared" si="121"/>
        <v>3.4148272068930723</v>
      </c>
      <c r="I1591" s="74">
        <v>2.3389227444473099E-2</v>
      </c>
      <c r="J1591" s="75">
        <v>1590</v>
      </c>
      <c r="K1591" s="72">
        <f t="shared" si="122"/>
        <v>17435.036995749502</v>
      </c>
      <c r="L1591" s="72">
        <f t="shared" si="123"/>
        <v>830.63182611541822</v>
      </c>
      <c r="M1591" s="72">
        <f t="shared" si="124"/>
        <v>3.3545110423083023E-2</v>
      </c>
      <c r="N1591" s="72" t="e">
        <f>IF(VLOOKUP(B1591,[1]Sheet1!$B$2:$G$553,6,FALSE)=0,"",L1591)</f>
        <v>#N/A</v>
      </c>
      <c r="O1591" s="72" t="e">
        <f>IF(VLOOKUP($B1591,[1]Sheet1!$C$2:$G$553,5,FALSE)=0,"",$L1591)</f>
        <v>#N/A</v>
      </c>
      <c r="P1591" s="72" t="e">
        <f>IF(VLOOKUP($B1591,[1]Sheet1!$D$2:$G$553,4,FALSE)=0,"",$L1591)</f>
        <v>#N/A</v>
      </c>
      <c r="Q1591" s="72" t="e">
        <f>IF(VLOOKUP($B1591,[1]Sheet1!$E$2:$G$553,3,FALSE)=0,"",$L1591)</f>
        <v>#N/A</v>
      </c>
      <c r="R1591" s="72" t="e">
        <f>IF(VLOOKUP($B1591,[1]Sheet1!$F$2:$G$553,2,FALSE)=0,"",$L1591)</f>
        <v>#N/A</v>
      </c>
      <c r="S1591" s="72" t="e">
        <f>COUNTIF([1]isolation_zones!$H$2:$H$1182,conductor_pz_summary_hftd_23_re!B1591)</f>
        <v>#VALUE!</v>
      </c>
    </row>
    <row r="1592" spans="1:19" x14ac:dyDescent="0.25">
      <c r="A1592" s="70">
        <v>9377</v>
      </c>
      <c r="B1592" s="71" t="s">
        <v>6179</v>
      </c>
      <c r="C1592" s="72">
        <v>43061101</v>
      </c>
      <c r="D1592" s="72" t="s">
        <v>1290</v>
      </c>
      <c r="E1592" s="72">
        <v>6073.34786684763</v>
      </c>
      <c r="F1592" s="72">
        <f t="shared" si="120"/>
        <v>3.7746102342123242</v>
      </c>
      <c r="G1592" s="73">
        <v>73</v>
      </c>
      <c r="H1592" s="72">
        <f t="shared" si="121"/>
        <v>1.706034745431982</v>
      </c>
      <c r="I1592" s="74">
        <v>2.33703389785203E-2</v>
      </c>
      <c r="J1592" s="75">
        <v>1591</v>
      </c>
      <c r="K1592" s="72">
        <f t="shared" si="122"/>
        <v>17438.811605983716</v>
      </c>
      <c r="L1592" s="72">
        <f t="shared" si="123"/>
        <v>828.9257913699862</v>
      </c>
      <c r="M1592" s="72">
        <f t="shared" si="124"/>
        <v>3.3476212119259566E-2</v>
      </c>
      <c r="N1592" s="72" t="e">
        <f>IF(VLOOKUP(B1592,[1]Sheet1!$B$2:$G$553,6,FALSE)=0,"",L1592)</f>
        <v>#N/A</v>
      </c>
      <c r="O1592" s="72" t="e">
        <f>IF(VLOOKUP($B1592,[1]Sheet1!$C$2:$G$553,5,FALSE)=0,"",$L1592)</f>
        <v>#N/A</v>
      </c>
      <c r="P1592" s="72" t="e">
        <f>IF(VLOOKUP($B1592,[1]Sheet1!$D$2:$G$553,4,FALSE)=0,"",$L1592)</f>
        <v>#N/A</v>
      </c>
      <c r="Q1592" s="72" t="e">
        <f>IF(VLOOKUP($B1592,[1]Sheet1!$E$2:$G$553,3,FALSE)=0,"",$L1592)</f>
        <v>#N/A</v>
      </c>
      <c r="R1592" s="72" t="e">
        <f>IF(VLOOKUP($B1592,[1]Sheet1!$F$2:$G$553,2,FALSE)=0,"",$L1592)</f>
        <v>#N/A</v>
      </c>
      <c r="S1592" s="72" t="e">
        <f>COUNTIF([1]isolation_zones!$H$2:$H$1182,conductor_pz_summary_hftd_23_re!B1592)</f>
        <v>#VALUE!</v>
      </c>
    </row>
    <row r="1593" spans="1:19" x14ac:dyDescent="0.25">
      <c r="A1593" s="70">
        <v>2700</v>
      </c>
      <c r="B1593" s="71" t="s">
        <v>1758</v>
      </c>
      <c r="C1593" s="72">
        <v>163751102</v>
      </c>
      <c r="D1593" s="72" t="s">
        <v>305</v>
      </c>
      <c r="E1593" s="72">
        <v>60635.990525064502</v>
      </c>
      <c r="F1593" s="72">
        <f t="shared" si="120"/>
        <v>37.685513067162525</v>
      </c>
      <c r="G1593" s="73">
        <v>448</v>
      </c>
      <c r="H1593" s="72">
        <f t="shared" si="121"/>
        <v>10.45884542643611</v>
      </c>
      <c r="I1593" s="74">
        <v>2.33456371125806E-2</v>
      </c>
      <c r="J1593" s="75">
        <v>1592</v>
      </c>
      <c r="K1593" s="72">
        <f t="shared" si="122"/>
        <v>17476.497119050877</v>
      </c>
      <c r="L1593" s="72">
        <f t="shared" si="123"/>
        <v>818.46694594355006</v>
      </c>
      <c r="M1593" s="72">
        <f t="shared" si="124"/>
        <v>3.3053831091110757E-2</v>
      </c>
      <c r="N1593" s="72" t="e">
        <f>IF(VLOOKUP(B1593,[1]Sheet1!$B$2:$G$553,6,FALSE)=0,"",L1593)</f>
        <v>#N/A</v>
      </c>
      <c r="O1593" s="72" t="e">
        <f>IF(VLOOKUP($B1593,[1]Sheet1!$C$2:$G$553,5,FALSE)=0,"",$L1593)</f>
        <v>#N/A</v>
      </c>
      <c r="P1593" s="72" t="e">
        <f>IF(VLOOKUP($B1593,[1]Sheet1!$D$2:$G$553,4,FALSE)=0,"",$L1593)</f>
        <v>#N/A</v>
      </c>
      <c r="Q1593" s="72" t="e">
        <f>IF(VLOOKUP($B1593,[1]Sheet1!$E$2:$G$553,3,FALSE)=0,"",$L1593)</f>
        <v>#N/A</v>
      </c>
      <c r="R1593" s="72" t="e">
        <f>IF(VLOOKUP($B1593,[1]Sheet1!$F$2:$G$553,2,FALSE)=0,"",$L1593)</f>
        <v>#N/A</v>
      </c>
      <c r="S1593" s="72" t="e">
        <f>COUNTIF([1]isolation_zones!$H$2:$H$1182,conductor_pz_summary_hftd_23_re!B1593)</f>
        <v>#VALUE!</v>
      </c>
    </row>
    <row r="1594" spans="1:19" x14ac:dyDescent="0.25">
      <c r="A1594" s="70">
        <v>10187</v>
      </c>
      <c r="B1594" s="71" t="s">
        <v>6180</v>
      </c>
      <c r="C1594" s="72">
        <v>83182105</v>
      </c>
      <c r="D1594" s="72" t="s">
        <v>1518</v>
      </c>
      <c r="E1594" s="72">
        <v>430.60881949166702</v>
      </c>
      <c r="F1594" s="72">
        <f t="shared" si="120"/>
        <v>0.26762512087735674</v>
      </c>
      <c r="G1594" s="73">
        <v>2</v>
      </c>
      <c r="H1594" s="72">
        <f t="shared" si="121"/>
        <v>4.6636389372859202E-2</v>
      </c>
      <c r="I1594" s="74">
        <v>2.3318194686429601E-2</v>
      </c>
      <c r="J1594" s="75">
        <v>1593</v>
      </c>
      <c r="K1594" s="72">
        <f t="shared" si="122"/>
        <v>17476.764744171753</v>
      </c>
      <c r="L1594" s="72">
        <f t="shared" si="123"/>
        <v>818.42030955417715</v>
      </c>
      <c r="M1594" s="72">
        <f t="shared" si="124"/>
        <v>3.3051947678048477E-2</v>
      </c>
      <c r="N1594" s="72" t="e">
        <f>IF(VLOOKUP(B1594,[1]Sheet1!$B$2:$G$553,6,FALSE)=0,"",L1594)</f>
        <v>#N/A</v>
      </c>
      <c r="O1594" s="72" t="e">
        <f>IF(VLOOKUP($B1594,[1]Sheet1!$C$2:$G$553,5,FALSE)=0,"",$L1594)</f>
        <v>#N/A</v>
      </c>
      <c r="P1594" s="72" t="e">
        <f>IF(VLOOKUP($B1594,[1]Sheet1!$D$2:$G$553,4,FALSE)=0,"",$L1594)</f>
        <v>#N/A</v>
      </c>
      <c r="Q1594" s="72" t="e">
        <f>IF(VLOOKUP($B1594,[1]Sheet1!$E$2:$G$553,3,FALSE)=0,"",$L1594)</f>
        <v>#N/A</v>
      </c>
      <c r="R1594" s="72" t="e">
        <f>IF(VLOOKUP($B1594,[1]Sheet1!$F$2:$G$553,2,FALSE)=0,"",$L1594)</f>
        <v>#N/A</v>
      </c>
      <c r="S1594" s="72" t="e">
        <f>COUNTIF([1]isolation_zones!$H$2:$H$1182,conductor_pz_summary_hftd_23_re!B1594)</f>
        <v>#VALUE!</v>
      </c>
    </row>
    <row r="1595" spans="1:19" x14ac:dyDescent="0.25">
      <c r="A1595" s="70">
        <v>8561</v>
      </c>
      <c r="B1595" s="71" t="s">
        <v>6181</v>
      </c>
      <c r="C1595" s="72">
        <v>163451702</v>
      </c>
      <c r="D1595" s="72" t="s">
        <v>1108</v>
      </c>
      <c r="E1595" s="72">
        <v>895.40258705329404</v>
      </c>
      <c r="F1595" s="72">
        <f t="shared" si="120"/>
        <v>0.55649632507973523</v>
      </c>
      <c r="G1595" s="73">
        <v>6</v>
      </c>
      <c r="H1595" s="72">
        <f t="shared" si="121"/>
        <v>0.13988670602267159</v>
      </c>
      <c r="I1595" s="74">
        <v>2.3314451003778599E-2</v>
      </c>
      <c r="J1595" s="75">
        <v>1594</v>
      </c>
      <c r="K1595" s="72">
        <f t="shared" si="122"/>
        <v>17477.321240496833</v>
      </c>
      <c r="L1595" s="72">
        <f t="shared" si="123"/>
        <v>818.28042284815444</v>
      </c>
      <c r="M1595" s="72">
        <f t="shared" si="124"/>
        <v>3.3046298345994589E-2</v>
      </c>
      <c r="N1595" s="72" t="e">
        <f>IF(VLOOKUP(B1595,[1]Sheet1!$B$2:$G$553,6,FALSE)=0,"",L1595)</f>
        <v>#N/A</v>
      </c>
      <c r="O1595" s="72" t="e">
        <f>IF(VLOOKUP($B1595,[1]Sheet1!$C$2:$G$553,5,FALSE)=0,"",$L1595)</f>
        <v>#N/A</v>
      </c>
      <c r="P1595" s="72" t="e">
        <f>IF(VLOOKUP($B1595,[1]Sheet1!$D$2:$G$553,4,FALSE)=0,"",$L1595)</f>
        <v>#N/A</v>
      </c>
      <c r="Q1595" s="72" t="e">
        <f>IF(VLOOKUP($B1595,[1]Sheet1!$E$2:$G$553,3,FALSE)=0,"",$L1595)</f>
        <v>#N/A</v>
      </c>
      <c r="R1595" s="72" t="e">
        <f>IF(VLOOKUP($B1595,[1]Sheet1!$F$2:$G$553,2,FALSE)=0,"",$L1595)</f>
        <v>#N/A</v>
      </c>
      <c r="S1595" s="72" t="e">
        <f>COUNTIF([1]isolation_zones!$H$2:$H$1182,conductor_pz_summary_hftd_23_re!B1595)</f>
        <v>#VALUE!</v>
      </c>
    </row>
    <row r="1596" spans="1:19" x14ac:dyDescent="0.25">
      <c r="A1596" s="70">
        <v>4078</v>
      </c>
      <c r="B1596" s="71" t="s">
        <v>2135</v>
      </c>
      <c r="C1596" s="72">
        <v>43471101</v>
      </c>
      <c r="D1596" s="72" t="s">
        <v>383</v>
      </c>
      <c r="E1596" s="72">
        <v>28905.2433416694</v>
      </c>
      <c r="F1596" s="72">
        <f t="shared" si="120"/>
        <v>17.96472550756333</v>
      </c>
      <c r="G1596" s="73">
        <v>223</v>
      </c>
      <c r="H1596" s="72">
        <f t="shared" si="121"/>
        <v>5.1925225149898404</v>
      </c>
      <c r="I1596" s="74">
        <v>2.3284854327308702E-2</v>
      </c>
      <c r="J1596" s="75">
        <v>1595</v>
      </c>
      <c r="K1596" s="72">
        <f t="shared" si="122"/>
        <v>17495.285966004394</v>
      </c>
      <c r="L1596" s="72">
        <f t="shared" si="123"/>
        <v>813.08790033316461</v>
      </c>
      <c r="M1596" s="72">
        <f t="shared" si="124"/>
        <v>3.2836598048385866E-2</v>
      </c>
      <c r="N1596" s="72" t="e">
        <f>IF(VLOOKUP(B1596,[1]Sheet1!$B$2:$G$553,6,FALSE)=0,"",L1596)</f>
        <v>#N/A</v>
      </c>
      <c r="O1596" s="72" t="e">
        <f>IF(VLOOKUP($B1596,[1]Sheet1!$C$2:$G$553,5,FALSE)=0,"",$L1596)</f>
        <v>#N/A</v>
      </c>
      <c r="P1596" s="72" t="e">
        <f>IF(VLOOKUP($B1596,[1]Sheet1!$D$2:$G$553,4,FALSE)=0,"",$L1596)</f>
        <v>#N/A</v>
      </c>
      <c r="Q1596" s="72" t="e">
        <f>IF(VLOOKUP($B1596,[1]Sheet1!$E$2:$G$553,3,FALSE)=0,"",$L1596)</f>
        <v>#N/A</v>
      </c>
      <c r="R1596" s="72" t="e">
        <f>IF(VLOOKUP($B1596,[1]Sheet1!$F$2:$G$553,2,FALSE)=0,"",$L1596)</f>
        <v>#N/A</v>
      </c>
      <c r="S1596" s="72" t="e">
        <f>COUNTIF([1]isolation_zones!$H$2:$H$1182,conductor_pz_summary_hftd_23_re!B1596)</f>
        <v>#VALUE!</v>
      </c>
    </row>
    <row r="1597" spans="1:19" x14ac:dyDescent="0.25">
      <c r="A1597" s="70">
        <v>7270</v>
      </c>
      <c r="B1597" s="71" t="s">
        <v>6182</v>
      </c>
      <c r="C1597" s="72">
        <v>43371102</v>
      </c>
      <c r="D1597" s="72" t="s">
        <v>225</v>
      </c>
      <c r="E1597" s="72">
        <v>12761.9341118915</v>
      </c>
      <c r="F1597" s="72">
        <f t="shared" si="120"/>
        <v>7.931593605899006</v>
      </c>
      <c r="G1597" s="73">
        <v>99</v>
      </c>
      <c r="H1597" s="72">
        <f t="shared" si="121"/>
        <v>2.3023919243102875</v>
      </c>
      <c r="I1597" s="74">
        <v>2.3256484083942298E-2</v>
      </c>
      <c r="J1597" s="75">
        <v>1596</v>
      </c>
      <c r="K1597" s="72">
        <f t="shared" si="122"/>
        <v>17503.217559610293</v>
      </c>
      <c r="L1597" s="72">
        <f t="shared" si="123"/>
        <v>810.7855084088543</v>
      </c>
      <c r="M1597" s="72">
        <f t="shared" si="124"/>
        <v>3.27436158282133E-2</v>
      </c>
      <c r="N1597" s="72">
        <f>IF(VLOOKUP(B1597,[1]Sheet1!$B$2:$G$553,6,FALSE)=0,"",L1597)</f>
        <v>810.7855084088543</v>
      </c>
      <c r="O1597" s="72" t="e">
        <f>IF(VLOOKUP($B1597,[1]Sheet1!$C$2:$G$553,5,FALSE)=0,"",$L1597)</f>
        <v>#N/A</v>
      </c>
      <c r="P1597" s="72" t="e">
        <f>IF(VLOOKUP($B1597,[1]Sheet1!$D$2:$G$553,4,FALSE)=0,"",$L1597)</f>
        <v>#N/A</v>
      </c>
      <c r="Q1597" s="72" t="e">
        <f>IF(VLOOKUP($B1597,[1]Sheet1!$E$2:$G$553,3,FALSE)=0,"",$L1597)</f>
        <v>#N/A</v>
      </c>
      <c r="R1597" s="72" t="e">
        <f>IF(VLOOKUP($B1597,[1]Sheet1!$F$2:$G$553,2,FALSE)=0,"",$L1597)</f>
        <v>#N/A</v>
      </c>
      <c r="S1597" s="72" t="e">
        <f>COUNTIF([1]isolation_zones!$H$2:$H$1182,conductor_pz_summary_hftd_23_re!B1597)</f>
        <v>#VALUE!</v>
      </c>
    </row>
    <row r="1598" spans="1:19" x14ac:dyDescent="0.25">
      <c r="A1598" s="70">
        <v>2895</v>
      </c>
      <c r="B1598" s="71" t="s">
        <v>3492</v>
      </c>
      <c r="C1598" s="72">
        <v>14101105</v>
      </c>
      <c r="D1598" s="72" t="s">
        <v>190</v>
      </c>
      <c r="E1598" s="72">
        <v>13154.222431211499</v>
      </c>
      <c r="F1598" s="72">
        <f t="shared" si="120"/>
        <v>8.1754023811134235</v>
      </c>
      <c r="G1598" s="73">
        <v>83</v>
      </c>
      <c r="H1598" s="72">
        <f t="shared" si="121"/>
        <v>1.9260913812104756</v>
      </c>
      <c r="I1598" s="74">
        <v>2.32059202555479E-2</v>
      </c>
      <c r="J1598" s="75">
        <v>1597</v>
      </c>
      <c r="K1598" s="72">
        <f t="shared" si="122"/>
        <v>17511.392961991405</v>
      </c>
      <c r="L1598" s="72">
        <f t="shared" si="123"/>
        <v>808.85941702764387</v>
      </c>
      <c r="M1598" s="72">
        <f t="shared" si="124"/>
        <v>3.2665830525463929E-2</v>
      </c>
      <c r="N1598" s="72" t="e">
        <f>IF(VLOOKUP(B1598,[1]Sheet1!$B$2:$G$553,6,FALSE)=0,"",L1598)</f>
        <v>#N/A</v>
      </c>
      <c r="O1598" s="72" t="e">
        <f>IF(VLOOKUP($B1598,[1]Sheet1!$C$2:$G$553,5,FALSE)=0,"",$L1598)</f>
        <v>#N/A</v>
      </c>
      <c r="P1598" s="72" t="e">
        <f>IF(VLOOKUP($B1598,[1]Sheet1!$D$2:$G$553,4,FALSE)=0,"",$L1598)</f>
        <v>#N/A</v>
      </c>
      <c r="Q1598" s="72" t="e">
        <f>IF(VLOOKUP($B1598,[1]Sheet1!$E$2:$G$553,3,FALSE)=0,"",$L1598)</f>
        <v>#N/A</v>
      </c>
      <c r="R1598" s="72" t="e">
        <f>IF(VLOOKUP($B1598,[1]Sheet1!$F$2:$G$553,2,FALSE)=0,"",$L1598)</f>
        <v>#N/A</v>
      </c>
      <c r="S1598" s="72" t="e">
        <f>COUNTIF([1]isolation_zones!$H$2:$H$1182,conductor_pz_summary_hftd_23_re!B1598)</f>
        <v>#VALUE!</v>
      </c>
    </row>
    <row r="1599" spans="1:19" x14ac:dyDescent="0.25">
      <c r="A1599" s="70">
        <v>9502</v>
      </c>
      <c r="B1599" s="71" t="s">
        <v>3831</v>
      </c>
      <c r="C1599" s="72">
        <v>192171103</v>
      </c>
      <c r="D1599" s="72" t="s">
        <v>406</v>
      </c>
      <c r="E1599" s="72">
        <v>17393.653092428602</v>
      </c>
      <c r="F1599" s="72">
        <f t="shared" si="120"/>
        <v>10.810225663411188</v>
      </c>
      <c r="G1599" s="73">
        <v>58</v>
      </c>
      <c r="H1599" s="72">
        <f t="shared" si="121"/>
        <v>1.3442562146701802</v>
      </c>
      <c r="I1599" s="74">
        <v>2.3176831287416901E-2</v>
      </c>
      <c r="J1599" s="75">
        <v>1598</v>
      </c>
      <c r="K1599" s="72">
        <f t="shared" si="122"/>
        <v>17522.203187654817</v>
      </c>
      <c r="L1599" s="72">
        <f t="shared" si="123"/>
        <v>807.5151608129737</v>
      </c>
      <c r="M1599" s="72">
        <f t="shared" si="124"/>
        <v>3.2611542666823944E-2</v>
      </c>
      <c r="N1599" s="72" t="e">
        <f>IF(VLOOKUP(B1599,[1]Sheet1!$B$2:$G$553,6,FALSE)=0,"",L1599)</f>
        <v>#N/A</v>
      </c>
      <c r="O1599" s="72" t="e">
        <f>IF(VLOOKUP($B1599,[1]Sheet1!$C$2:$G$553,5,FALSE)=0,"",$L1599)</f>
        <v>#N/A</v>
      </c>
      <c r="P1599" s="72" t="e">
        <f>IF(VLOOKUP($B1599,[1]Sheet1!$D$2:$G$553,4,FALSE)=0,"",$L1599)</f>
        <v>#N/A</v>
      </c>
      <c r="Q1599" s="72" t="e">
        <f>IF(VLOOKUP($B1599,[1]Sheet1!$E$2:$G$553,3,FALSE)=0,"",$L1599)</f>
        <v>#N/A</v>
      </c>
      <c r="R1599" s="72" t="e">
        <f>IF(VLOOKUP($B1599,[1]Sheet1!$F$2:$G$553,2,FALSE)=0,"",$L1599)</f>
        <v>#N/A</v>
      </c>
      <c r="S1599" s="72" t="e">
        <f>COUNTIF([1]isolation_zones!$H$2:$H$1182,conductor_pz_summary_hftd_23_re!B1599)</f>
        <v>#VALUE!</v>
      </c>
    </row>
    <row r="1600" spans="1:19" x14ac:dyDescent="0.25">
      <c r="A1600" s="70">
        <v>6394</v>
      </c>
      <c r="B1600" s="71" t="s">
        <v>2055</v>
      </c>
      <c r="C1600" s="72">
        <v>103031102</v>
      </c>
      <c r="D1600" s="72" t="s">
        <v>211</v>
      </c>
      <c r="E1600" s="72">
        <v>14724.866201737501</v>
      </c>
      <c r="F1600" s="72">
        <f t="shared" si="120"/>
        <v>9.1515638295447488</v>
      </c>
      <c r="G1600" s="73">
        <v>21</v>
      </c>
      <c r="H1600" s="72">
        <f t="shared" si="121"/>
        <v>0.48652193983876768</v>
      </c>
      <c r="I1600" s="74">
        <v>2.3167711420893699E-2</v>
      </c>
      <c r="J1600" s="75">
        <v>1599</v>
      </c>
      <c r="K1600" s="72">
        <f t="shared" si="122"/>
        <v>17531.354751484363</v>
      </c>
      <c r="L1600" s="72">
        <f t="shared" si="123"/>
        <v>807.02863887313492</v>
      </c>
      <c r="M1600" s="72">
        <f t="shared" si="124"/>
        <v>3.2591894452438194E-2</v>
      </c>
      <c r="N1600" s="72" t="e">
        <f>IF(VLOOKUP(B1600,[1]Sheet1!$B$2:$G$553,6,FALSE)=0,"",L1600)</f>
        <v>#N/A</v>
      </c>
      <c r="O1600" s="72" t="e">
        <f>IF(VLOOKUP($B1600,[1]Sheet1!$C$2:$G$553,5,FALSE)=0,"",$L1600)</f>
        <v>#N/A</v>
      </c>
      <c r="P1600" s="72" t="e">
        <f>IF(VLOOKUP($B1600,[1]Sheet1!$D$2:$G$553,4,FALSE)=0,"",$L1600)</f>
        <v>#N/A</v>
      </c>
      <c r="Q1600" s="72" t="e">
        <f>IF(VLOOKUP($B1600,[1]Sheet1!$E$2:$G$553,3,FALSE)=0,"",$L1600)</f>
        <v>#N/A</v>
      </c>
      <c r="R1600" s="72" t="e">
        <f>IF(VLOOKUP($B1600,[1]Sheet1!$F$2:$G$553,2,FALSE)=0,"",$L1600)</f>
        <v>#N/A</v>
      </c>
      <c r="S1600" s="72" t="e">
        <f>COUNTIF([1]isolation_zones!$H$2:$H$1182,conductor_pz_summary_hftd_23_re!B1600)</f>
        <v>#VALUE!</v>
      </c>
    </row>
    <row r="1601" spans="1:19" x14ac:dyDescent="0.25">
      <c r="A1601" s="70">
        <v>2990</v>
      </c>
      <c r="B1601" s="71" t="s">
        <v>4216</v>
      </c>
      <c r="C1601" s="72">
        <v>83432101</v>
      </c>
      <c r="D1601" s="72" t="s">
        <v>459</v>
      </c>
      <c r="E1601" s="72">
        <v>2708.1629102576298</v>
      </c>
      <c r="F1601" s="72">
        <f t="shared" si="120"/>
        <v>1.6831341890973461</v>
      </c>
      <c r="G1601" s="73">
        <v>95</v>
      </c>
      <c r="H1601" s="72">
        <f t="shared" si="121"/>
        <v>2.2001083083870459</v>
      </c>
      <c r="I1601" s="74">
        <v>2.3159034825126799E-2</v>
      </c>
      <c r="J1601" s="75">
        <v>1600</v>
      </c>
      <c r="K1601" s="72">
        <f t="shared" si="122"/>
        <v>17533.037885673461</v>
      </c>
      <c r="L1601" s="72">
        <f t="shared" si="123"/>
        <v>804.82853056474789</v>
      </c>
      <c r="M1601" s="72">
        <f t="shared" si="124"/>
        <v>3.250304296152827E-2</v>
      </c>
      <c r="N1601" s="72" t="e">
        <f>IF(VLOOKUP(B1601,[1]Sheet1!$B$2:$G$553,6,FALSE)=0,"",L1601)</f>
        <v>#N/A</v>
      </c>
      <c r="O1601" s="72" t="e">
        <f>IF(VLOOKUP($B1601,[1]Sheet1!$C$2:$G$553,5,FALSE)=0,"",$L1601)</f>
        <v>#N/A</v>
      </c>
      <c r="P1601" s="72" t="e">
        <f>IF(VLOOKUP($B1601,[1]Sheet1!$D$2:$G$553,4,FALSE)=0,"",$L1601)</f>
        <v>#N/A</v>
      </c>
      <c r="Q1601" s="72" t="e">
        <f>IF(VLOOKUP($B1601,[1]Sheet1!$E$2:$G$553,3,FALSE)=0,"",$L1601)</f>
        <v>#N/A</v>
      </c>
      <c r="R1601" s="72" t="e">
        <f>IF(VLOOKUP($B1601,[1]Sheet1!$F$2:$G$553,2,FALSE)=0,"",$L1601)</f>
        <v>#N/A</v>
      </c>
      <c r="S1601" s="72" t="e">
        <f>COUNTIF([1]isolation_zones!$H$2:$H$1182,conductor_pz_summary_hftd_23_re!B1601)</f>
        <v>#VALUE!</v>
      </c>
    </row>
    <row r="1602" spans="1:19" x14ac:dyDescent="0.25">
      <c r="A1602" s="70">
        <v>633</v>
      </c>
      <c r="B1602" s="71" t="s">
        <v>4235</v>
      </c>
      <c r="C1602" s="72">
        <v>163761703</v>
      </c>
      <c r="D1602" s="72" t="s">
        <v>801</v>
      </c>
      <c r="E1602" s="72">
        <v>3071.5505164811698</v>
      </c>
      <c r="F1602" s="72">
        <f t="shared" si="120"/>
        <v>1.9089810543699004</v>
      </c>
      <c r="G1602" s="73">
        <v>28</v>
      </c>
      <c r="H1602" s="72">
        <f t="shared" si="121"/>
        <v>0.64615520204806765</v>
      </c>
      <c r="I1602" s="74">
        <v>2.3076971501716701E-2</v>
      </c>
      <c r="J1602" s="75">
        <v>1601</v>
      </c>
      <c r="K1602" s="72">
        <f t="shared" si="122"/>
        <v>17534.946866727831</v>
      </c>
      <c r="L1602" s="72">
        <f t="shared" si="123"/>
        <v>804.18237536269987</v>
      </c>
      <c r="M1602" s="72">
        <f t="shared" si="124"/>
        <v>3.2476947949368049E-2</v>
      </c>
      <c r="N1602" s="72" t="e">
        <f>IF(VLOOKUP(B1602,[1]Sheet1!$B$2:$G$553,6,FALSE)=0,"",L1602)</f>
        <v>#N/A</v>
      </c>
      <c r="O1602" s="72" t="e">
        <f>IF(VLOOKUP($B1602,[1]Sheet1!$C$2:$G$553,5,FALSE)=0,"",$L1602)</f>
        <v>#N/A</v>
      </c>
      <c r="P1602" s="72" t="e">
        <f>IF(VLOOKUP($B1602,[1]Sheet1!$D$2:$G$553,4,FALSE)=0,"",$L1602)</f>
        <v>#N/A</v>
      </c>
      <c r="Q1602" s="72" t="e">
        <f>IF(VLOOKUP($B1602,[1]Sheet1!$E$2:$G$553,3,FALSE)=0,"",$L1602)</f>
        <v>#N/A</v>
      </c>
      <c r="R1602" s="72" t="e">
        <f>IF(VLOOKUP($B1602,[1]Sheet1!$F$2:$G$553,2,FALSE)=0,"",$L1602)</f>
        <v>#N/A</v>
      </c>
      <c r="S1602" s="72" t="e">
        <f>COUNTIF([1]isolation_zones!$H$2:$H$1182,conductor_pz_summary_hftd_23_re!B1602)</f>
        <v>#VALUE!</v>
      </c>
    </row>
    <row r="1603" spans="1:19" x14ac:dyDescent="0.25">
      <c r="A1603" s="70">
        <v>4692</v>
      </c>
      <c r="B1603" s="71" t="s">
        <v>2977</v>
      </c>
      <c r="C1603" s="72">
        <v>163751102</v>
      </c>
      <c r="D1603" s="72" t="s">
        <v>305</v>
      </c>
      <c r="E1603" s="72">
        <v>48228.396067026202</v>
      </c>
      <c r="F1603" s="72">
        <f t="shared" ref="F1603:F1666" si="125">E1603/1609</f>
        <v>29.974142987586205</v>
      </c>
      <c r="G1603" s="73">
        <v>285</v>
      </c>
      <c r="H1603" s="72">
        <f t="shared" ref="H1603:H1666" si="126">I1603*G1603</f>
        <v>6.567802981414026</v>
      </c>
      <c r="I1603" s="74">
        <v>2.30449227418036E-2</v>
      </c>
      <c r="J1603" s="75">
        <v>1602</v>
      </c>
      <c r="K1603" s="72">
        <f t="shared" si="122"/>
        <v>17564.921009715417</v>
      </c>
      <c r="L1603" s="72">
        <f t="shared" si="123"/>
        <v>797.61457238128583</v>
      </c>
      <c r="M1603" s="72">
        <f t="shared" si="124"/>
        <v>3.2211706877064164E-2</v>
      </c>
      <c r="N1603" s="72">
        <f>IF(VLOOKUP(B1603,[1]Sheet1!$B$2:$G$553,6,FALSE)=0,"",L1603)</f>
        <v>797.61457238128583</v>
      </c>
      <c r="O1603" s="72" t="e">
        <f>IF(VLOOKUP($B1603,[1]Sheet1!$C$2:$G$553,5,FALSE)=0,"",$L1603)</f>
        <v>#N/A</v>
      </c>
      <c r="P1603" s="72" t="e">
        <f>IF(VLOOKUP($B1603,[1]Sheet1!$D$2:$G$553,4,FALSE)=0,"",$L1603)</f>
        <v>#N/A</v>
      </c>
      <c r="Q1603" s="72" t="e">
        <f>IF(VLOOKUP($B1603,[1]Sheet1!$E$2:$G$553,3,FALSE)=0,"",$L1603)</f>
        <v>#N/A</v>
      </c>
      <c r="R1603" s="72" t="e">
        <f>IF(VLOOKUP($B1603,[1]Sheet1!$F$2:$G$553,2,FALSE)=0,"",$L1603)</f>
        <v>#N/A</v>
      </c>
      <c r="S1603" s="72" t="e">
        <f>COUNTIF([1]isolation_zones!$H$2:$H$1182,conductor_pz_summary_hftd_23_re!B1603)</f>
        <v>#VALUE!</v>
      </c>
    </row>
    <row r="1604" spans="1:19" x14ac:dyDescent="0.25">
      <c r="A1604" s="70">
        <v>10488</v>
      </c>
      <c r="B1604" s="71" t="s">
        <v>6183</v>
      </c>
      <c r="C1604" s="72">
        <v>24101103</v>
      </c>
      <c r="D1604" s="72" t="s">
        <v>136</v>
      </c>
      <c r="E1604" s="72">
        <v>3998.7287430163101</v>
      </c>
      <c r="F1604" s="72">
        <f t="shared" si="125"/>
        <v>2.485226067754077</v>
      </c>
      <c r="G1604" s="73">
        <v>25</v>
      </c>
      <c r="H1604" s="72">
        <f t="shared" si="126"/>
        <v>0.57292660518746008</v>
      </c>
      <c r="I1604" s="74">
        <v>2.2917064207498401E-2</v>
      </c>
      <c r="J1604" s="75">
        <v>1603</v>
      </c>
      <c r="K1604" s="72">
        <f t="shared" ref="K1604:K1667" si="127">F1604+K1603</f>
        <v>17567.406235783172</v>
      </c>
      <c r="L1604" s="72">
        <f t="shared" ref="L1604:L1667" si="128">L1603-H1604</f>
        <v>797.04164577609833</v>
      </c>
      <c r="M1604" s="72">
        <f t="shared" ref="M1604:M1667" si="129">L1604/$L$2</f>
        <v>3.2188569205678252E-2</v>
      </c>
      <c r="N1604" s="72">
        <f>IF(VLOOKUP(B1604,[1]Sheet1!$B$2:$G$553,6,FALSE)=0,"",L1604)</f>
        <v>797.04164577609833</v>
      </c>
      <c r="O1604" s="72" t="e">
        <f>IF(VLOOKUP($B1604,[1]Sheet1!$C$2:$G$553,5,FALSE)=0,"",$L1604)</f>
        <v>#N/A</v>
      </c>
      <c r="P1604" s="72" t="e">
        <f>IF(VLOOKUP($B1604,[1]Sheet1!$D$2:$G$553,4,FALSE)=0,"",$L1604)</f>
        <v>#N/A</v>
      </c>
      <c r="Q1604" s="72" t="e">
        <f>IF(VLOOKUP($B1604,[1]Sheet1!$E$2:$G$553,3,FALSE)=0,"",$L1604)</f>
        <v>#N/A</v>
      </c>
      <c r="R1604" s="72" t="e">
        <f>IF(VLOOKUP($B1604,[1]Sheet1!$F$2:$G$553,2,FALSE)=0,"",$L1604)</f>
        <v>#N/A</v>
      </c>
      <c r="S1604" s="72" t="e">
        <f>COUNTIF([1]isolation_zones!$H$2:$H$1182,conductor_pz_summary_hftd_23_re!B1604)</f>
        <v>#VALUE!</v>
      </c>
    </row>
    <row r="1605" spans="1:19" x14ac:dyDescent="0.25">
      <c r="A1605" s="70">
        <v>1419</v>
      </c>
      <c r="B1605" s="71" t="s">
        <v>1876</v>
      </c>
      <c r="C1605" s="72">
        <v>163351704</v>
      </c>
      <c r="D1605" s="72" t="s">
        <v>323</v>
      </c>
      <c r="E1605" s="72">
        <v>42456.903948786698</v>
      </c>
      <c r="F1605" s="72">
        <f t="shared" si="125"/>
        <v>26.387137320563514</v>
      </c>
      <c r="G1605" s="73">
        <v>260</v>
      </c>
      <c r="H1605" s="72">
        <f t="shared" si="126"/>
        <v>5.9579983990460699</v>
      </c>
      <c r="I1605" s="74">
        <v>2.2915378457869499E-2</v>
      </c>
      <c r="J1605" s="75">
        <v>1604</v>
      </c>
      <c r="K1605" s="72">
        <f t="shared" si="127"/>
        <v>17593.793373103734</v>
      </c>
      <c r="L1605" s="72">
        <f t="shared" si="128"/>
        <v>791.08364737705222</v>
      </c>
      <c r="M1605" s="72">
        <f t="shared" si="129"/>
        <v>3.1947955123827768E-2</v>
      </c>
      <c r="N1605" s="72" t="e">
        <f>IF(VLOOKUP(B1605,[1]Sheet1!$B$2:$G$553,6,FALSE)=0,"",L1605)</f>
        <v>#N/A</v>
      </c>
      <c r="O1605" s="72" t="e">
        <f>IF(VLOOKUP($B1605,[1]Sheet1!$C$2:$G$553,5,FALSE)=0,"",$L1605)</f>
        <v>#N/A</v>
      </c>
      <c r="P1605" s="72" t="e">
        <f>IF(VLOOKUP($B1605,[1]Sheet1!$D$2:$G$553,4,FALSE)=0,"",$L1605)</f>
        <v>#N/A</v>
      </c>
      <c r="Q1605" s="72" t="e">
        <f>IF(VLOOKUP($B1605,[1]Sheet1!$E$2:$G$553,3,FALSE)=0,"",$L1605)</f>
        <v>#N/A</v>
      </c>
      <c r="R1605" s="72" t="e">
        <f>IF(VLOOKUP($B1605,[1]Sheet1!$F$2:$G$553,2,FALSE)=0,"",$L1605)</f>
        <v>#N/A</v>
      </c>
      <c r="S1605" s="72" t="e">
        <f>COUNTIF([1]isolation_zones!$H$2:$H$1182,conductor_pz_summary_hftd_23_re!B1605)</f>
        <v>#VALUE!</v>
      </c>
    </row>
    <row r="1606" spans="1:19" x14ac:dyDescent="0.25">
      <c r="A1606" s="70">
        <v>5050</v>
      </c>
      <c r="B1606" s="71" t="s">
        <v>4421</v>
      </c>
      <c r="C1606" s="72">
        <v>182541101</v>
      </c>
      <c r="D1606" s="72" t="s">
        <v>789</v>
      </c>
      <c r="E1606" s="72">
        <v>0</v>
      </c>
      <c r="F1606" s="72">
        <f t="shared" si="125"/>
        <v>0</v>
      </c>
      <c r="G1606" s="73">
        <v>167</v>
      </c>
      <c r="H1606" s="72">
        <f t="shared" si="126"/>
        <v>3.8223865273998299</v>
      </c>
      <c r="I1606" s="74">
        <v>2.2888542080238501E-2</v>
      </c>
      <c r="J1606" s="75">
        <v>1605</v>
      </c>
      <c r="K1606" s="72">
        <f t="shared" si="127"/>
        <v>17593.793373103734</v>
      </c>
      <c r="L1606" s="72">
        <f t="shared" si="128"/>
        <v>787.26126084965233</v>
      </c>
      <c r="M1606" s="72">
        <f t="shared" si="129"/>
        <v>3.1793587840863197E-2</v>
      </c>
      <c r="N1606" s="72" t="e">
        <f>IF(VLOOKUP(B1606,[1]Sheet1!$B$2:$G$553,6,FALSE)=0,"",L1606)</f>
        <v>#N/A</v>
      </c>
      <c r="O1606" s="72" t="e">
        <f>IF(VLOOKUP($B1606,[1]Sheet1!$C$2:$G$553,5,FALSE)=0,"",$L1606)</f>
        <v>#N/A</v>
      </c>
      <c r="P1606" s="72" t="e">
        <f>IF(VLOOKUP($B1606,[1]Sheet1!$D$2:$G$553,4,FALSE)=0,"",$L1606)</f>
        <v>#N/A</v>
      </c>
      <c r="Q1606" s="72" t="e">
        <f>IF(VLOOKUP($B1606,[1]Sheet1!$E$2:$G$553,3,FALSE)=0,"",$L1606)</f>
        <v>#N/A</v>
      </c>
      <c r="R1606" s="72" t="e">
        <f>IF(VLOOKUP($B1606,[1]Sheet1!$F$2:$G$553,2,FALSE)=0,"",$L1606)</f>
        <v>#N/A</v>
      </c>
      <c r="S1606" s="72" t="e">
        <f>COUNTIF([1]isolation_zones!$H$2:$H$1182,conductor_pz_summary_hftd_23_re!B1606)</f>
        <v>#VALUE!</v>
      </c>
    </row>
    <row r="1607" spans="1:19" x14ac:dyDescent="0.25">
      <c r="A1607" s="70">
        <v>10722</v>
      </c>
      <c r="B1607" s="71" t="s">
        <v>6184</v>
      </c>
      <c r="C1607" s="72">
        <v>14662103</v>
      </c>
      <c r="D1607" s="72" t="s">
        <v>1242</v>
      </c>
      <c r="E1607" s="72">
        <v>335.03165975799402</v>
      </c>
      <c r="F1607" s="72">
        <f t="shared" si="125"/>
        <v>0.20822352999253824</v>
      </c>
      <c r="G1607" s="73">
        <v>3</v>
      </c>
      <c r="H1607" s="72">
        <f t="shared" si="126"/>
        <v>6.8563790506963498E-2</v>
      </c>
      <c r="I1607" s="74">
        <v>2.2854596835654498E-2</v>
      </c>
      <c r="J1607" s="75">
        <v>1606</v>
      </c>
      <c r="K1607" s="72">
        <f t="shared" si="127"/>
        <v>17594.001596633727</v>
      </c>
      <c r="L1607" s="72">
        <f t="shared" si="128"/>
        <v>787.19269705914542</v>
      </c>
      <c r="M1607" s="72">
        <f t="shared" si="129"/>
        <v>3.1790818888541281E-2</v>
      </c>
      <c r="N1607" s="72" t="e">
        <f>IF(VLOOKUP(B1607,[1]Sheet1!$B$2:$G$553,6,FALSE)=0,"",L1607)</f>
        <v>#N/A</v>
      </c>
      <c r="O1607" s="72" t="e">
        <f>IF(VLOOKUP($B1607,[1]Sheet1!$C$2:$G$553,5,FALSE)=0,"",$L1607)</f>
        <v>#N/A</v>
      </c>
      <c r="P1607" s="72" t="e">
        <f>IF(VLOOKUP($B1607,[1]Sheet1!$D$2:$G$553,4,FALSE)=0,"",$L1607)</f>
        <v>#N/A</v>
      </c>
      <c r="Q1607" s="72" t="e">
        <f>IF(VLOOKUP($B1607,[1]Sheet1!$E$2:$G$553,3,FALSE)=0,"",$L1607)</f>
        <v>#N/A</v>
      </c>
      <c r="R1607" s="72" t="e">
        <f>IF(VLOOKUP($B1607,[1]Sheet1!$F$2:$G$553,2,FALSE)=0,"",$L1607)</f>
        <v>#N/A</v>
      </c>
      <c r="S1607" s="72" t="e">
        <f>COUNTIF([1]isolation_zones!$H$2:$H$1182,conductor_pz_summary_hftd_23_re!B1607)</f>
        <v>#VALUE!</v>
      </c>
    </row>
    <row r="1608" spans="1:19" x14ac:dyDescent="0.25">
      <c r="A1608" s="70">
        <v>4033</v>
      </c>
      <c r="B1608" s="71" t="s">
        <v>2999</v>
      </c>
      <c r="C1608" s="72">
        <v>103021101</v>
      </c>
      <c r="D1608" s="72" t="s">
        <v>463</v>
      </c>
      <c r="E1608" s="72">
        <v>27571.188278797399</v>
      </c>
      <c r="F1608" s="72">
        <f t="shared" si="125"/>
        <v>17.135604896704411</v>
      </c>
      <c r="G1608" s="73">
        <v>151</v>
      </c>
      <c r="H1608" s="72">
        <f t="shared" si="126"/>
        <v>3.4479155336811984</v>
      </c>
      <c r="I1608" s="74">
        <v>2.2833877706498001E-2</v>
      </c>
      <c r="J1608" s="75">
        <v>1607</v>
      </c>
      <c r="K1608" s="72">
        <f t="shared" si="127"/>
        <v>17611.13720153043</v>
      </c>
      <c r="L1608" s="72">
        <f t="shared" si="128"/>
        <v>783.74478152546419</v>
      </c>
      <c r="M1608" s="72">
        <f t="shared" si="129"/>
        <v>3.165157463655096E-2</v>
      </c>
      <c r="N1608" s="72" t="e">
        <f>IF(VLOOKUP(B1608,[1]Sheet1!$B$2:$G$553,6,FALSE)=0,"",L1608)</f>
        <v>#N/A</v>
      </c>
      <c r="O1608" s="72" t="e">
        <f>IF(VLOOKUP($B1608,[1]Sheet1!$C$2:$G$553,5,FALSE)=0,"",$L1608)</f>
        <v>#N/A</v>
      </c>
      <c r="P1608" s="72" t="e">
        <f>IF(VLOOKUP($B1608,[1]Sheet1!$D$2:$G$553,4,FALSE)=0,"",$L1608)</f>
        <v>#N/A</v>
      </c>
      <c r="Q1608" s="72" t="e">
        <f>IF(VLOOKUP($B1608,[1]Sheet1!$E$2:$G$553,3,FALSE)=0,"",$L1608)</f>
        <v>#N/A</v>
      </c>
      <c r="R1608" s="72" t="e">
        <f>IF(VLOOKUP($B1608,[1]Sheet1!$F$2:$G$553,2,FALSE)=0,"",$L1608)</f>
        <v>#N/A</v>
      </c>
      <c r="S1608" s="72" t="e">
        <f>COUNTIF([1]isolation_zones!$H$2:$H$1182,conductor_pz_summary_hftd_23_re!B1608)</f>
        <v>#VALUE!</v>
      </c>
    </row>
    <row r="1609" spans="1:19" x14ac:dyDescent="0.25">
      <c r="A1609" s="70">
        <v>5518</v>
      </c>
      <c r="B1609" s="71" t="s">
        <v>2812</v>
      </c>
      <c r="C1609" s="72">
        <v>103751101</v>
      </c>
      <c r="D1609" s="72" t="s">
        <v>263</v>
      </c>
      <c r="E1609" s="72">
        <v>41435.702901771903</v>
      </c>
      <c r="F1609" s="72">
        <f t="shared" si="125"/>
        <v>25.752456744420076</v>
      </c>
      <c r="G1609" s="73">
        <v>234</v>
      </c>
      <c r="H1609" s="72">
        <f t="shared" si="126"/>
        <v>5.3403754451016061</v>
      </c>
      <c r="I1609" s="74">
        <v>2.2822117286759001E-2</v>
      </c>
      <c r="J1609" s="75">
        <v>1608</v>
      </c>
      <c r="K1609" s="72">
        <f t="shared" si="127"/>
        <v>17636.889658274849</v>
      </c>
      <c r="L1609" s="72">
        <f t="shared" si="128"/>
        <v>778.40440608036261</v>
      </c>
      <c r="M1609" s="72">
        <f t="shared" si="129"/>
        <v>3.1435903290505322E-2</v>
      </c>
      <c r="N1609" s="72" t="e">
        <f>IF(VLOOKUP(B1609,[1]Sheet1!$B$2:$G$553,6,FALSE)=0,"",L1609)</f>
        <v>#N/A</v>
      </c>
      <c r="O1609" s="72" t="e">
        <f>IF(VLOOKUP($B1609,[1]Sheet1!$C$2:$G$553,5,FALSE)=0,"",$L1609)</f>
        <v>#N/A</v>
      </c>
      <c r="P1609" s="72" t="e">
        <f>IF(VLOOKUP($B1609,[1]Sheet1!$D$2:$G$553,4,FALSE)=0,"",$L1609)</f>
        <v>#N/A</v>
      </c>
      <c r="Q1609" s="72" t="e">
        <f>IF(VLOOKUP($B1609,[1]Sheet1!$E$2:$G$553,3,FALSE)=0,"",$L1609)</f>
        <v>#N/A</v>
      </c>
      <c r="R1609" s="72" t="e">
        <f>IF(VLOOKUP($B1609,[1]Sheet1!$F$2:$G$553,2,FALSE)=0,"",$L1609)</f>
        <v>#N/A</v>
      </c>
      <c r="S1609" s="72" t="e">
        <f>COUNTIF([1]isolation_zones!$H$2:$H$1182,conductor_pz_summary_hftd_23_re!B1609)</f>
        <v>#VALUE!</v>
      </c>
    </row>
    <row r="1610" spans="1:19" x14ac:dyDescent="0.25">
      <c r="A1610" s="70">
        <v>8814</v>
      </c>
      <c r="B1610" s="71" t="s">
        <v>4352</v>
      </c>
      <c r="C1610" s="72">
        <v>163341103</v>
      </c>
      <c r="D1610" s="72" t="s">
        <v>988</v>
      </c>
      <c r="E1610" s="72">
        <v>6275.5412762590804</v>
      </c>
      <c r="F1610" s="72">
        <f t="shared" si="125"/>
        <v>3.9002742549776759</v>
      </c>
      <c r="G1610" s="73">
        <v>100</v>
      </c>
      <c r="H1610" s="72">
        <f t="shared" si="126"/>
        <v>2.2773393206089501</v>
      </c>
      <c r="I1610" s="74">
        <v>2.2773393206089499E-2</v>
      </c>
      <c r="J1610" s="75">
        <v>1609</v>
      </c>
      <c r="K1610" s="72">
        <f t="shared" si="127"/>
        <v>17640.789932529828</v>
      </c>
      <c r="L1610" s="72">
        <f t="shared" si="128"/>
        <v>776.12706675975369</v>
      </c>
      <c r="M1610" s="72">
        <f t="shared" si="129"/>
        <v>3.1343932821064104E-2</v>
      </c>
      <c r="N1610" s="72" t="e">
        <f>IF(VLOOKUP(B1610,[1]Sheet1!$B$2:$G$553,6,FALSE)=0,"",L1610)</f>
        <v>#N/A</v>
      </c>
      <c r="O1610" s="72" t="e">
        <f>IF(VLOOKUP($B1610,[1]Sheet1!$C$2:$G$553,5,FALSE)=0,"",$L1610)</f>
        <v>#N/A</v>
      </c>
      <c r="P1610" s="72" t="e">
        <f>IF(VLOOKUP($B1610,[1]Sheet1!$D$2:$G$553,4,FALSE)=0,"",$L1610)</f>
        <v>#N/A</v>
      </c>
      <c r="Q1610" s="72" t="e">
        <f>IF(VLOOKUP($B1610,[1]Sheet1!$E$2:$G$553,3,FALSE)=0,"",$L1610)</f>
        <v>#N/A</v>
      </c>
      <c r="R1610" s="72" t="e">
        <f>IF(VLOOKUP($B1610,[1]Sheet1!$F$2:$G$553,2,FALSE)=0,"",$L1610)</f>
        <v>#N/A</v>
      </c>
      <c r="S1610" s="72" t="e">
        <f>COUNTIF([1]isolation_zones!$H$2:$H$1182,conductor_pz_summary_hftd_23_re!B1610)</f>
        <v>#VALUE!</v>
      </c>
    </row>
    <row r="1611" spans="1:19" x14ac:dyDescent="0.25">
      <c r="A1611" s="70">
        <v>9514</v>
      </c>
      <c r="B1611" s="71" t="s">
        <v>6185</v>
      </c>
      <c r="C1611" s="72">
        <v>24101102</v>
      </c>
      <c r="D1611" s="72" t="s">
        <v>361</v>
      </c>
      <c r="E1611" s="72">
        <v>7141.1011897930703</v>
      </c>
      <c r="F1611" s="72">
        <f t="shared" si="125"/>
        <v>4.4382232379074393</v>
      </c>
      <c r="G1611" s="73">
        <v>22</v>
      </c>
      <c r="H1611" s="72">
        <f t="shared" si="126"/>
        <v>0.50085810396429942</v>
      </c>
      <c r="I1611" s="74">
        <v>2.2766277452922701E-2</v>
      </c>
      <c r="J1611" s="75">
        <v>1610</v>
      </c>
      <c r="K1611" s="72">
        <f t="shared" si="127"/>
        <v>17645.228155767734</v>
      </c>
      <c r="L1611" s="72">
        <f t="shared" si="128"/>
        <v>775.62620865578936</v>
      </c>
      <c r="M1611" s="72">
        <f t="shared" si="129"/>
        <v>3.1323705639928562E-2</v>
      </c>
      <c r="N1611" s="72" t="e">
        <f>IF(VLOOKUP(B1611,[1]Sheet1!$B$2:$G$553,6,FALSE)=0,"",L1611)</f>
        <v>#N/A</v>
      </c>
      <c r="O1611" s="72" t="e">
        <f>IF(VLOOKUP($B1611,[1]Sheet1!$C$2:$G$553,5,FALSE)=0,"",$L1611)</f>
        <v>#N/A</v>
      </c>
      <c r="P1611" s="72" t="e">
        <f>IF(VLOOKUP($B1611,[1]Sheet1!$D$2:$G$553,4,FALSE)=0,"",$L1611)</f>
        <v>#N/A</v>
      </c>
      <c r="Q1611" s="72" t="e">
        <f>IF(VLOOKUP($B1611,[1]Sheet1!$E$2:$G$553,3,FALSE)=0,"",$L1611)</f>
        <v>#N/A</v>
      </c>
      <c r="R1611" s="72" t="e">
        <f>IF(VLOOKUP($B1611,[1]Sheet1!$F$2:$G$553,2,FALSE)=0,"",$L1611)</f>
        <v>#N/A</v>
      </c>
      <c r="S1611" s="72" t="e">
        <f>COUNTIF([1]isolation_zones!$H$2:$H$1182,conductor_pz_summary_hftd_23_re!B1611)</f>
        <v>#VALUE!</v>
      </c>
    </row>
    <row r="1612" spans="1:19" x14ac:dyDescent="0.25">
      <c r="A1612" s="70">
        <v>4404</v>
      </c>
      <c r="B1612" s="71" t="s">
        <v>6186</v>
      </c>
      <c r="C1612" s="72">
        <v>192381102</v>
      </c>
      <c r="D1612" s="72" t="s">
        <v>363</v>
      </c>
      <c r="E1612" s="72">
        <v>8616.6169000517093</v>
      </c>
      <c r="F1612" s="72">
        <f t="shared" si="125"/>
        <v>5.3552622125865188</v>
      </c>
      <c r="G1612" s="73">
        <v>37</v>
      </c>
      <c r="H1612" s="72">
        <f t="shared" si="126"/>
        <v>0.84215993661874167</v>
      </c>
      <c r="I1612" s="74">
        <v>2.2761079368074099E-2</v>
      </c>
      <c r="J1612" s="75">
        <v>1611</v>
      </c>
      <c r="K1612" s="72">
        <f t="shared" si="127"/>
        <v>17650.583417980321</v>
      </c>
      <c r="L1612" s="72">
        <f t="shared" si="128"/>
        <v>774.78404871917064</v>
      </c>
      <c r="M1612" s="72">
        <f t="shared" si="129"/>
        <v>3.1289694966150403E-2</v>
      </c>
      <c r="N1612" s="72" t="e">
        <f>IF(VLOOKUP(B1612,[1]Sheet1!$B$2:$G$553,6,FALSE)=0,"",L1612)</f>
        <v>#N/A</v>
      </c>
      <c r="O1612" s="72" t="e">
        <f>IF(VLOOKUP($B1612,[1]Sheet1!$C$2:$G$553,5,FALSE)=0,"",$L1612)</f>
        <v>#N/A</v>
      </c>
      <c r="P1612" s="72" t="e">
        <f>IF(VLOOKUP($B1612,[1]Sheet1!$D$2:$G$553,4,FALSE)=0,"",$L1612)</f>
        <v>#N/A</v>
      </c>
      <c r="Q1612" s="72" t="e">
        <f>IF(VLOOKUP($B1612,[1]Sheet1!$E$2:$G$553,3,FALSE)=0,"",$L1612)</f>
        <v>#N/A</v>
      </c>
      <c r="R1612" s="72" t="e">
        <f>IF(VLOOKUP($B1612,[1]Sheet1!$F$2:$G$553,2,FALSE)=0,"",$L1612)</f>
        <v>#N/A</v>
      </c>
      <c r="S1612" s="72" t="e">
        <f>COUNTIF([1]isolation_zones!$H$2:$H$1182,conductor_pz_summary_hftd_23_re!B1612)</f>
        <v>#VALUE!</v>
      </c>
    </row>
    <row r="1613" spans="1:19" x14ac:dyDescent="0.25">
      <c r="A1613" s="70">
        <v>9626</v>
      </c>
      <c r="B1613" s="71" t="s">
        <v>2369</v>
      </c>
      <c r="C1613" s="72">
        <v>42491102</v>
      </c>
      <c r="D1613" s="72" t="s">
        <v>513</v>
      </c>
      <c r="E1613" s="72">
        <v>2490.16714123062</v>
      </c>
      <c r="F1613" s="72">
        <f t="shared" si="125"/>
        <v>1.5476489379929272</v>
      </c>
      <c r="G1613" s="73">
        <v>18</v>
      </c>
      <c r="H1613" s="72">
        <f t="shared" si="126"/>
        <v>0.40890357522081722</v>
      </c>
      <c r="I1613" s="74">
        <v>2.27168652900454E-2</v>
      </c>
      <c r="J1613" s="75">
        <v>1612</v>
      </c>
      <c r="K1613" s="72">
        <f t="shared" si="127"/>
        <v>17652.131066918315</v>
      </c>
      <c r="L1613" s="72">
        <f t="shared" si="128"/>
        <v>774.37514514394979</v>
      </c>
      <c r="M1613" s="72">
        <f t="shared" si="129"/>
        <v>3.1273181373543041E-2</v>
      </c>
      <c r="N1613" s="72">
        <f>IF(VLOOKUP(B1613,[1]Sheet1!$B$2:$G$553,6,FALSE)=0,"",L1613)</f>
        <v>774.37514514394979</v>
      </c>
      <c r="O1613" s="72" t="e">
        <f>IF(VLOOKUP($B1613,[1]Sheet1!$C$2:$G$553,5,FALSE)=0,"",$L1613)</f>
        <v>#N/A</v>
      </c>
      <c r="P1613" s="72" t="e">
        <f>IF(VLOOKUP($B1613,[1]Sheet1!$D$2:$G$553,4,FALSE)=0,"",$L1613)</f>
        <v>#N/A</v>
      </c>
      <c r="Q1613" s="72" t="e">
        <f>IF(VLOOKUP($B1613,[1]Sheet1!$E$2:$G$553,3,FALSE)=0,"",$L1613)</f>
        <v>#N/A</v>
      </c>
      <c r="R1613" s="72" t="e">
        <f>IF(VLOOKUP($B1613,[1]Sheet1!$F$2:$G$553,2,FALSE)=0,"",$L1613)</f>
        <v>#N/A</v>
      </c>
      <c r="S1613" s="72" t="e">
        <f>COUNTIF([1]isolation_zones!$H$2:$H$1182,conductor_pz_summary_hftd_23_re!B1613)</f>
        <v>#VALUE!</v>
      </c>
    </row>
    <row r="1614" spans="1:19" x14ac:dyDescent="0.25">
      <c r="A1614" s="70">
        <v>5345</v>
      </c>
      <c r="B1614" s="71" t="s">
        <v>4767</v>
      </c>
      <c r="C1614" s="72">
        <v>42981101</v>
      </c>
      <c r="D1614" s="72" t="s">
        <v>412</v>
      </c>
      <c r="E1614" s="72">
        <v>5711.2619129888499</v>
      </c>
      <c r="F1614" s="72">
        <f t="shared" si="125"/>
        <v>3.5495723511428525</v>
      </c>
      <c r="G1614" s="73">
        <v>64</v>
      </c>
      <c r="H1614" s="72">
        <f t="shared" si="126"/>
        <v>1.4470319567537089</v>
      </c>
      <c r="I1614" s="74">
        <v>2.2609874324276701E-2</v>
      </c>
      <c r="J1614" s="75">
        <v>1613</v>
      </c>
      <c r="K1614" s="72">
        <f t="shared" si="127"/>
        <v>17655.680639269456</v>
      </c>
      <c r="L1614" s="72">
        <f t="shared" si="128"/>
        <v>772.92811318719612</v>
      </c>
      <c r="M1614" s="72">
        <f t="shared" si="129"/>
        <v>3.121474291109929E-2</v>
      </c>
      <c r="N1614" s="72" t="e">
        <f>IF(VLOOKUP(B1614,[1]Sheet1!$B$2:$G$553,6,FALSE)=0,"",L1614)</f>
        <v>#N/A</v>
      </c>
      <c r="O1614" s="72" t="e">
        <f>IF(VLOOKUP($B1614,[1]Sheet1!$C$2:$G$553,5,FALSE)=0,"",$L1614)</f>
        <v>#N/A</v>
      </c>
      <c r="P1614" s="72" t="e">
        <f>IF(VLOOKUP($B1614,[1]Sheet1!$D$2:$G$553,4,FALSE)=0,"",$L1614)</f>
        <v>#N/A</v>
      </c>
      <c r="Q1614" s="72" t="e">
        <f>IF(VLOOKUP($B1614,[1]Sheet1!$E$2:$G$553,3,FALSE)=0,"",$L1614)</f>
        <v>#N/A</v>
      </c>
      <c r="R1614" s="72" t="e">
        <f>IF(VLOOKUP($B1614,[1]Sheet1!$F$2:$G$553,2,FALSE)=0,"",$L1614)</f>
        <v>#N/A</v>
      </c>
      <c r="S1614" s="72" t="e">
        <f>COUNTIF([1]isolation_zones!$H$2:$H$1182,conductor_pz_summary_hftd_23_re!B1614)</f>
        <v>#VALUE!</v>
      </c>
    </row>
    <row r="1615" spans="1:19" x14ac:dyDescent="0.25">
      <c r="A1615" s="70">
        <v>3272</v>
      </c>
      <c r="B1615" s="71" t="s">
        <v>2646</v>
      </c>
      <c r="C1615" s="72">
        <v>103451101</v>
      </c>
      <c r="D1615" s="72" t="s">
        <v>1144</v>
      </c>
      <c r="E1615" s="72">
        <v>29909.732639945199</v>
      </c>
      <c r="F1615" s="72">
        <f t="shared" si="125"/>
        <v>18.58901966435376</v>
      </c>
      <c r="G1615" s="73">
        <v>214</v>
      </c>
      <c r="H1615" s="72">
        <f t="shared" si="126"/>
        <v>4.8379838525705896</v>
      </c>
      <c r="I1615" s="74">
        <v>2.2607401180236401E-2</v>
      </c>
      <c r="J1615" s="75">
        <v>1614</v>
      </c>
      <c r="K1615" s="72">
        <f t="shared" si="127"/>
        <v>17674.269658933808</v>
      </c>
      <c r="L1615" s="72">
        <f t="shared" si="128"/>
        <v>768.09012933462554</v>
      </c>
      <c r="M1615" s="72">
        <f t="shared" si="129"/>
        <v>3.1019360676206423E-2</v>
      </c>
      <c r="N1615" s="72" t="e">
        <f>IF(VLOOKUP(B1615,[1]Sheet1!$B$2:$G$553,6,FALSE)=0,"",L1615)</f>
        <v>#N/A</v>
      </c>
      <c r="O1615" s="72" t="e">
        <f>IF(VLOOKUP($B1615,[1]Sheet1!$C$2:$G$553,5,FALSE)=0,"",$L1615)</f>
        <v>#N/A</v>
      </c>
      <c r="P1615" s="72" t="e">
        <f>IF(VLOOKUP($B1615,[1]Sheet1!$D$2:$G$553,4,FALSE)=0,"",$L1615)</f>
        <v>#N/A</v>
      </c>
      <c r="Q1615" s="72" t="e">
        <f>IF(VLOOKUP($B1615,[1]Sheet1!$E$2:$G$553,3,FALSE)=0,"",$L1615)</f>
        <v>#N/A</v>
      </c>
      <c r="R1615" s="72" t="e">
        <f>IF(VLOOKUP($B1615,[1]Sheet1!$F$2:$G$553,2,FALSE)=0,"",$L1615)</f>
        <v>#N/A</v>
      </c>
      <c r="S1615" s="72" t="e">
        <f>COUNTIF([1]isolation_zones!$H$2:$H$1182,conductor_pz_summary_hftd_23_re!B1615)</f>
        <v>#VALUE!</v>
      </c>
    </row>
    <row r="1616" spans="1:19" x14ac:dyDescent="0.25">
      <c r="A1616" s="70">
        <v>7529</v>
      </c>
      <c r="B1616" s="71" t="s">
        <v>3523</v>
      </c>
      <c r="C1616" s="72">
        <v>192381102</v>
      </c>
      <c r="D1616" s="72" t="s">
        <v>363</v>
      </c>
      <c r="E1616" s="72">
        <v>10562.739090531701</v>
      </c>
      <c r="F1616" s="72">
        <f t="shared" si="125"/>
        <v>6.564785015868055</v>
      </c>
      <c r="G1616" s="73">
        <v>43</v>
      </c>
      <c r="H1616" s="72">
        <f t="shared" si="126"/>
        <v>0.97115316088467663</v>
      </c>
      <c r="I1616" s="74">
        <v>2.2584957229876201E-2</v>
      </c>
      <c r="J1616" s="75">
        <v>1615</v>
      </c>
      <c r="K1616" s="72">
        <f t="shared" si="127"/>
        <v>17680.834443949676</v>
      </c>
      <c r="L1616" s="72">
        <f t="shared" si="128"/>
        <v>767.11897617374086</v>
      </c>
      <c r="M1616" s="72">
        <f t="shared" si="129"/>
        <v>3.0980140604213811E-2</v>
      </c>
      <c r="N1616" s="72" t="e">
        <f>IF(VLOOKUP(B1616,[1]Sheet1!$B$2:$G$553,6,FALSE)=0,"",L1616)</f>
        <v>#N/A</v>
      </c>
      <c r="O1616" s="72" t="e">
        <f>IF(VLOOKUP($B1616,[1]Sheet1!$C$2:$G$553,5,FALSE)=0,"",$L1616)</f>
        <v>#N/A</v>
      </c>
      <c r="P1616" s="72" t="e">
        <f>IF(VLOOKUP($B1616,[1]Sheet1!$D$2:$G$553,4,FALSE)=0,"",$L1616)</f>
        <v>#N/A</v>
      </c>
      <c r="Q1616" s="72" t="e">
        <f>IF(VLOOKUP($B1616,[1]Sheet1!$E$2:$G$553,3,FALSE)=0,"",$L1616)</f>
        <v>#N/A</v>
      </c>
      <c r="R1616" s="72" t="e">
        <f>IF(VLOOKUP($B1616,[1]Sheet1!$F$2:$G$553,2,FALSE)=0,"",$L1616)</f>
        <v>#N/A</v>
      </c>
      <c r="S1616" s="72" t="e">
        <f>COUNTIF([1]isolation_zones!$H$2:$H$1182,conductor_pz_summary_hftd_23_re!B1616)</f>
        <v>#VALUE!</v>
      </c>
    </row>
    <row r="1617" spans="1:19" x14ac:dyDescent="0.25">
      <c r="A1617" s="70">
        <v>9292</v>
      </c>
      <c r="B1617" s="71" t="s">
        <v>6187</v>
      </c>
      <c r="C1617" s="72">
        <v>43292102</v>
      </c>
      <c r="D1617" s="72" t="s">
        <v>79</v>
      </c>
      <c r="E1617" s="72">
        <v>592.95916457244005</v>
      </c>
      <c r="F1617" s="72">
        <f t="shared" si="125"/>
        <v>0.3685265162041268</v>
      </c>
      <c r="G1617" s="73">
        <v>31</v>
      </c>
      <c r="H1617" s="72">
        <f t="shared" si="126"/>
        <v>0.69951140370735387</v>
      </c>
      <c r="I1617" s="74">
        <v>2.2564883990559802E-2</v>
      </c>
      <c r="J1617" s="75">
        <v>1616</v>
      </c>
      <c r="K1617" s="72">
        <f t="shared" si="127"/>
        <v>17681.202970465882</v>
      </c>
      <c r="L1617" s="72">
        <f t="shared" si="128"/>
        <v>766.41946477003353</v>
      </c>
      <c r="M1617" s="72">
        <f t="shared" si="129"/>
        <v>3.0951890799015148E-2</v>
      </c>
      <c r="N1617" s="72">
        <f>IF(VLOOKUP(B1617,[1]Sheet1!$B$2:$G$553,6,FALSE)=0,"",L1617)</f>
        <v>766.41946477003353</v>
      </c>
      <c r="O1617" s="72" t="e">
        <f>IF(VLOOKUP($B1617,[1]Sheet1!$C$2:$G$553,5,FALSE)=0,"",$L1617)</f>
        <v>#N/A</v>
      </c>
      <c r="P1617" s="72" t="e">
        <f>IF(VLOOKUP($B1617,[1]Sheet1!$D$2:$G$553,4,FALSE)=0,"",$L1617)</f>
        <v>#N/A</v>
      </c>
      <c r="Q1617" s="72" t="e">
        <f>IF(VLOOKUP($B1617,[1]Sheet1!$E$2:$G$553,3,FALSE)=0,"",$L1617)</f>
        <v>#N/A</v>
      </c>
      <c r="R1617" s="72" t="e">
        <f>IF(VLOOKUP($B1617,[1]Sheet1!$F$2:$G$553,2,FALSE)=0,"",$L1617)</f>
        <v>#N/A</v>
      </c>
      <c r="S1617" s="72" t="e">
        <f>COUNTIF([1]isolation_zones!$H$2:$H$1182,conductor_pz_summary_hftd_23_re!B1617)</f>
        <v>#VALUE!</v>
      </c>
    </row>
    <row r="1618" spans="1:19" x14ac:dyDescent="0.25">
      <c r="A1618" s="70">
        <v>3684</v>
      </c>
      <c r="B1618" s="71" t="s">
        <v>6188</v>
      </c>
      <c r="C1618" s="72">
        <v>13751102</v>
      </c>
      <c r="D1618" s="72" t="s">
        <v>777</v>
      </c>
      <c r="E1618" s="72">
        <v>2579.6297244223201</v>
      </c>
      <c r="F1618" s="72">
        <f t="shared" si="125"/>
        <v>1.6032502948553886</v>
      </c>
      <c r="G1618" s="73">
        <v>117</v>
      </c>
      <c r="H1618" s="72">
        <f t="shared" si="126"/>
        <v>2.6398064511347723</v>
      </c>
      <c r="I1618" s="74">
        <v>2.2562448300297199E-2</v>
      </c>
      <c r="J1618" s="75">
        <v>1617</v>
      </c>
      <c r="K1618" s="72">
        <f t="shared" si="127"/>
        <v>17682.806220760736</v>
      </c>
      <c r="L1618" s="72">
        <f t="shared" si="128"/>
        <v>763.77965831889878</v>
      </c>
      <c r="M1618" s="72">
        <f t="shared" si="129"/>
        <v>3.0845282075252407E-2</v>
      </c>
      <c r="N1618" s="72" t="e">
        <f>IF(VLOOKUP(B1618,[1]Sheet1!$B$2:$G$553,6,FALSE)=0,"",L1618)</f>
        <v>#N/A</v>
      </c>
      <c r="O1618" s="72" t="e">
        <f>IF(VLOOKUP($B1618,[1]Sheet1!$C$2:$G$553,5,FALSE)=0,"",$L1618)</f>
        <v>#N/A</v>
      </c>
      <c r="P1618" s="72" t="e">
        <f>IF(VLOOKUP($B1618,[1]Sheet1!$D$2:$G$553,4,FALSE)=0,"",$L1618)</f>
        <v>#N/A</v>
      </c>
      <c r="Q1618" s="72" t="e">
        <f>IF(VLOOKUP($B1618,[1]Sheet1!$E$2:$G$553,3,FALSE)=0,"",$L1618)</f>
        <v>#N/A</v>
      </c>
      <c r="R1618" s="72" t="e">
        <f>IF(VLOOKUP($B1618,[1]Sheet1!$F$2:$G$553,2,FALSE)=0,"",$L1618)</f>
        <v>#N/A</v>
      </c>
      <c r="S1618" s="72" t="e">
        <f>COUNTIF([1]isolation_zones!$H$2:$H$1182,conductor_pz_summary_hftd_23_re!B1618)</f>
        <v>#VALUE!</v>
      </c>
    </row>
    <row r="1619" spans="1:19" x14ac:dyDescent="0.25">
      <c r="A1619" s="70">
        <v>6059</v>
      </c>
      <c r="B1619" s="71" t="s">
        <v>1879</v>
      </c>
      <c r="C1619" s="72">
        <v>43321103</v>
      </c>
      <c r="D1619" s="72" t="s">
        <v>107</v>
      </c>
      <c r="E1619" s="72">
        <v>10335.817910175199</v>
      </c>
      <c r="F1619" s="72">
        <f t="shared" si="125"/>
        <v>6.4237525855656923</v>
      </c>
      <c r="G1619" s="73">
        <v>62</v>
      </c>
      <c r="H1619" s="72">
        <f t="shared" si="126"/>
        <v>1.398703753879259</v>
      </c>
      <c r="I1619" s="74">
        <v>2.25597379657945E-2</v>
      </c>
      <c r="J1619" s="75">
        <v>1618</v>
      </c>
      <c r="K1619" s="72">
        <f t="shared" si="127"/>
        <v>17689.229973346301</v>
      </c>
      <c r="L1619" s="72">
        <f t="shared" si="128"/>
        <v>762.38095456501958</v>
      </c>
      <c r="M1619" s="72">
        <f t="shared" si="129"/>
        <v>3.0788795349849064E-2</v>
      </c>
      <c r="N1619" s="72" t="e">
        <f>IF(VLOOKUP(B1619,[1]Sheet1!$B$2:$G$553,6,FALSE)=0,"",L1619)</f>
        <v>#N/A</v>
      </c>
      <c r="O1619" s="72" t="e">
        <f>IF(VLOOKUP($B1619,[1]Sheet1!$C$2:$G$553,5,FALSE)=0,"",$L1619)</f>
        <v>#N/A</v>
      </c>
      <c r="P1619" s="72" t="e">
        <f>IF(VLOOKUP($B1619,[1]Sheet1!$D$2:$G$553,4,FALSE)=0,"",$L1619)</f>
        <v>#N/A</v>
      </c>
      <c r="Q1619" s="72" t="e">
        <f>IF(VLOOKUP($B1619,[1]Sheet1!$E$2:$G$553,3,FALSE)=0,"",$L1619)</f>
        <v>#N/A</v>
      </c>
      <c r="R1619" s="72" t="e">
        <f>IF(VLOOKUP($B1619,[1]Sheet1!$F$2:$G$553,2,FALSE)=0,"",$L1619)</f>
        <v>#N/A</v>
      </c>
      <c r="S1619" s="72" t="e">
        <f>COUNTIF([1]isolation_zones!$H$2:$H$1182,conductor_pz_summary_hftd_23_re!B1619)</f>
        <v>#VALUE!</v>
      </c>
    </row>
    <row r="1620" spans="1:19" x14ac:dyDescent="0.25">
      <c r="A1620" s="70">
        <v>8232</v>
      </c>
      <c r="B1620" s="71" t="s">
        <v>6189</v>
      </c>
      <c r="C1620" s="72">
        <v>182951101</v>
      </c>
      <c r="D1620" s="72" t="s">
        <v>202</v>
      </c>
      <c r="E1620" s="72">
        <v>11233.710142788401</v>
      </c>
      <c r="F1620" s="72">
        <f t="shared" si="125"/>
        <v>6.9817962354185212</v>
      </c>
      <c r="G1620" s="73">
        <v>68</v>
      </c>
      <c r="H1620" s="72">
        <f t="shared" si="126"/>
        <v>1.52907098708907</v>
      </c>
      <c r="I1620" s="74">
        <v>2.24863380454275E-2</v>
      </c>
      <c r="J1620" s="75">
        <v>1619</v>
      </c>
      <c r="K1620" s="72">
        <f t="shared" si="127"/>
        <v>17696.211769581718</v>
      </c>
      <c r="L1620" s="72">
        <f t="shared" si="128"/>
        <v>760.85188357793049</v>
      </c>
      <c r="M1620" s="72">
        <f t="shared" si="129"/>
        <v>3.072704373680708E-2</v>
      </c>
      <c r="N1620" s="72" t="e">
        <f>IF(VLOOKUP(B1620,[1]Sheet1!$B$2:$G$553,6,FALSE)=0,"",L1620)</f>
        <v>#N/A</v>
      </c>
      <c r="O1620" s="72" t="e">
        <f>IF(VLOOKUP($B1620,[1]Sheet1!$C$2:$G$553,5,FALSE)=0,"",$L1620)</f>
        <v>#N/A</v>
      </c>
      <c r="P1620" s="72" t="e">
        <f>IF(VLOOKUP($B1620,[1]Sheet1!$D$2:$G$553,4,FALSE)=0,"",$L1620)</f>
        <v>#N/A</v>
      </c>
      <c r="Q1620" s="72" t="e">
        <f>IF(VLOOKUP($B1620,[1]Sheet1!$E$2:$G$553,3,FALSE)=0,"",$L1620)</f>
        <v>#N/A</v>
      </c>
      <c r="R1620" s="72" t="e">
        <f>IF(VLOOKUP($B1620,[1]Sheet1!$F$2:$G$553,2,FALSE)=0,"",$L1620)</f>
        <v>#N/A</v>
      </c>
      <c r="S1620" s="72" t="e">
        <f>COUNTIF([1]isolation_zones!$H$2:$H$1182,conductor_pz_summary_hftd_23_re!B1620)</f>
        <v>#VALUE!</v>
      </c>
    </row>
    <row r="1621" spans="1:19" x14ac:dyDescent="0.25">
      <c r="A1621" s="70">
        <v>9659</v>
      </c>
      <c r="B1621" s="71" t="s">
        <v>6190</v>
      </c>
      <c r="C1621" s="72">
        <v>182771101</v>
      </c>
      <c r="D1621" s="72" t="s">
        <v>1358</v>
      </c>
      <c r="E1621" s="72">
        <v>9200.2096421640199</v>
      </c>
      <c r="F1621" s="72">
        <f t="shared" si="125"/>
        <v>5.7179674593934244</v>
      </c>
      <c r="G1621" s="73">
        <v>31</v>
      </c>
      <c r="H1621" s="72">
        <f t="shared" si="126"/>
        <v>0.69582411718728598</v>
      </c>
      <c r="I1621" s="74">
        <v>2.2445939264105999E-2</v>
      </c>
      <c r="J1621" s="75">
        <v>1620</v>
      </c>
      <c r="K1621" s="72">
        <f t="shared" si="127"/>
        <v>17701.929737041111</v>
      </c>
      <c r="L1621" s="72">
        <f t="shared" si="128"/>
        <v>760.15605946074322</v>
      </c>
      <c r="M1621" s="72">
        <f t="shared" si="129"/>
        <v>3.0698942842870409E-2</v>
      </c>
      <c r="N1621" s="72" t="e">
        <f>IF(VLOOKUP(B1621,[1]Sheet1!$B$2:$G$553,6,FALSE)=0,"",L1621)</f>
        <v>#N/A</v>
      </c>
      <c r="O1621" s="72" t="e">
        <f>IF(VLOOKUP($B1621,[1]Sheet1!$C$2:$G$553,5,FALSE)=0,"",$L1621)</f>
        <v>#N/A</v>
      </c>
      <c r="P1621" s="72" t="e">
        <f>IF(VLOOKUP($B1621,[1]Sheet1!$D$2:$G$553,4,FALSE)=0,"",$L1621)</f>
        <v>#N/A</v>
      </c>
      <c r="Q1621" s="72" t="e">
        <f>IF(VLOOKUP($B1621,[1]Sheet1!$E$2:$G$553,3,FALSE)=0,"",$L1621)</f>
        <v>#N/A</v>
      </c>
      <c r="R1621" s="72" t="e">
        <f>IF(VLOOKUP($B1621,[1]Sheet1!$F$2:$G$553,2,FALSE)=0,"",$L1621)</f>
        <v>#N/A</v>
      </c>
      <c r="S1621" s="72" t="e">
        <f>COUNTIF([1]isolation_zones!$H$2:$H$1182,conductor_pz_summary_hftd_23_re!B1621)</f>
        <v>#VALUE!</v>
      </c>
    </row>
    <row r="1622" spans="1:19" x14ac:dyDescent="0.25">
      <c r="A1622" s="70">
        <v>5819</v>
      </c>
      <c r="B1622" s="71" t="s">
        <v>6191</v>
      </c>
      <c r="C1622" s="72">
        <v>102931103</v>
      </c>
      <c r="D1622" s="72" t="s">
        <v>1072</v>
      </c>
      <c r="E1622" s="72">
        <v>1201.9481748017199</v>
      </c>
      <c r="F1622" s="72">
        <f t="shared" si="125"/>
        <v>0.7470156462409695</v>
      </c>
      <c r="G1622" s="73">
        <v>65</v>
      </c>
      <c r="H1622" s="72">
        <f t="shared" si="126"/>
        <v>1.4558374409553585</v>
      </c>
      <c r="I1622" s="74">
        <v>2.23974990916209E-2</v>
      </c>
      <c r="J1622" s="75">
        <v>1621</v>
      </c>
      <c r="K1622" s="72">
        <f t="shared" si="127"/>
        <v>17702.676752687352</v>
      </c>
      <c r="L1622" s="72">
        <f t="shared" si="128"/>
        <v>758.70022201978782</v>
      </c>
      <c r="M1622" s="72">
        <f t="shared" si="129"/>
        <v>3.0640148770479398E-2</v>
      </c>
      <c r="N1622" s="72" t="e">
        <f>IF(VLOOKUP(B1622,[1]Sheet1!$B$2:$G$553,6,FALSE)=0,"",L1622)</f>
        <v>#N/A</v>
      </c>
      <c r="O1622" s="72" t="e">
        <f>IF(VLOOKUP($B1622,[1]Sheet1!$C$2:$G$553,5,FALSE)=0,"",$L1622)</f>
        <v>#N/A</v>
      </c>
      <c r="P1622" s="72" t="e">
        <f>IF(VLOOKUP($B1622,[1]Sheet1!$D$2:$G$553,4,FALSE)=0,"",$L1622)</f>
        <v>#N/A</v>
      </c>
      <c r="Q1622" s="72" t="e">
        <f>IF(VLOOKUP($B1622,[1]Sheet1!$E$2:$G$553,3,FALSE)=0,"",$L1622)</f>
        <v>#N/A</v>
      </c>
      <c r="R1622" s="72" t="e">
        <f>IF(VLOOKUP($B1622,[1]Sheet1!$F$2:$G$553,2,FALSE)=0,"",$L1622)</f>
        <v>#N/A</v>
      </c>
      <c r="S1622" s="72" t="e">
        <f>COUNTIF([1]isolation_zones!$H$2:$H$1182,conductor_pz_summary_hftd_23_re!B1622)</f>
        <v>#VALUE!</v>
      </c>
    </row>
    <row r="1623" spans="1:19" x14ac:dyDescent="0.25">
      <c r="A1623" s="70">
        <v>9234</v>
      </c>
      <c r="B1623" s="71" t="s">
        <v>3717</v>
      </c>
      <c r="C1623" s="72">
        <v>103611101</v>
      </c>
      <c r="D1623" s="72" t="s">
        <v>687</v>
      </c>
      <c r="E1623" s="72">
        <v>10932.250323120301</v>
      </c>
      <c r="F1623" s="72">
        <f t="shared" si="125"/>
        <v>6.7944377396645752</v>
      </c>
      <c r="G1623" s="73">
        <v>54</v>
      </c>
      <c r="H1623" s="72">
        <f t="shared" si="126"/>
        <v>1.2088190706523236</v>
      </c>
      <c r="I1623" s="74">
        <v>2.2385538345413399E-2</v>
      </c>
      <c r="J1623" s="75">
        <v>1622</v>
      </c>
      <c r="K1623" s="72">
        <f t="shared" si="127"/>
        <v>17709.471190427015</v>
      </c>
      <c r="L1623" s="72">
        <f t="shared" si="128"/>
        <v>757.49140294913548</v>
      </c>
      <c r="M1623" s="72">
        <f t="shared" si="129"/>
        <v>3.0591330548095361E-2</v>
      </c>
      <c r="N1623" s="72" t="e">
        <f>IF(VLOOKUP(B1623,[1]Sheet1!$B$2:$G$553,6,FALSE)=0,"",L1623)</f>
        <v>#N/A</v>
      </c>
      <c r="O1623" s="72" t="e">
        <f>IF(VLOOKUP($B1623,[1]Sheet1!$C$2:$G$553,5,FALSE)=0,"",$L1623)</f>
        <v>#N/A</v>
      </c>
      <c r="P1623" s="72" t="e">
        <f>IF(VLOOKUP($B1623,[1]Sheet1!$D$2:$G$553,4,FALSE)=0,"",$L1623)</f>
        <v>#N/A</v>
      </c>
      <c r="Q1623" s="72" t="e">
        <f>IF(VLOOKUP($B1623,[1]Sheet1!$E$2:$G$553,3,FALSE)=0,"",$L1623)</f>
        <v>#N/A</v>
      </c>
      <c r="R1623" s="72" t="e">
        <f>IF(VLOOKUP($B1623,[1]Sheet1!$F$2:$G$553,2,FALSE)=0,"",$L1623)</f>
        <v>#N/A</v>
      </c>
      <c r="S1623" s="72" t="e">
        <f>COUNTIF([1]isolation_zones!$H$2:$H$1182,conductor_pz_summary_hftd_23_re!B1623)</f>
        <v>#VALUE!</v>
      </c>
    </row>
    <row r="1624" spans="1:19" x14ac:dyDescent="0.25">
      <c r="A1624" s="70">
        <v>2051</v>
      </c>
      <c r="B1624" s="71" t="s">
        <v>2853</v>
      </c>
      <c r="C1624" s="72">
        <v>42681101</v>
      </c>
      <c r="D1624" s="72" t="s">
        <v>485</v>
      </c>
      <c r="E1624" s="72">
        <v>4840.0159230157096</v>
      </c>
      <c r="F1624" s="72">
        <f t="shared" si="125"/>
        <v>3.0080894487356802</v>
      </c>
      <c r="G1624" s="73">
        <v>165</v>
      </c>
      <c r="H1624" s="72">
        <f t="shared" si="126"/>
        <v>3.6910667919321405</v>
      </c>
      <c r="I1624" s="74">
        <v>2.2370101769285701E-2</v>
      </c>
      <c r="J1624" s="75">
        <v>1623</v>
      </c>
      <c r="K1624" s="72">
        <f t="shared" si="127"/>
        <v>17712.479279875752</v>
      </c>
      <c r="L1624" s="72">
        <f t="shared" si="128"/>
        <v>753.80033615720333</v>
      </c>
      <c r="M1624" s="72">
        <f t="shared" si="129"/>
        <v>3.0442266619623719E-2</v>
      </c>
      <c r="N1624" s="72" t="e">
        <f>IF(VLOOKUP(B1624,[1]Sheet1!$B$2:$G$553,6,FALSE)=0,"",L1624)</f>
        <v>#N/A</v>
      </c>
      <c r="O1624" s="72" t="e">
        <f>IF(VLOOKUP($B1624,[1]Sheet1!$C$2:$G$553,5,FALSE)=0,"",$L1624)</f>
        <v>#N/A</v>
      </c>
      <c r="P1624" s="72" t="e">
        <f>IF(VLOOKUP($B1624,[1]Sheet1!$D$2:$G$553,4,FALSE)=0,"",$L1624)</f>
        <v>#N/A</v>
      </c>
      <c r="Q1624" s="72" t="e">
        <f>IF(VLOOKUP($B1624,[1]Sheet1!$E$2:$G$553,3,FALSE)=0,"",$L1624)</f>
        <v>#N/A</v>
      </c>
      <c r="R1624" s="72" t="e">
        <f>IF(VLOOKUP($B1624,[1]Sheet1!$F$2:$G$553,2,FALSE)=0,"",$L1624)</f>
        <v>#N/A</v>
      </c>
      <c r="S1624" s="72" t="e">
        <f>COUNTIF([1]isolation_zones!$H$2:$H$1182,conductor_pz_summary_hftd_23_re!B1624)</f>
        <v>#VALUE!</v>
      </c>
    </row>
    <row r="1625" spans="1:19" x14ac:dyDescent="0.25">
      <c r="A1625" s="70">
        <v>4400</v>
      </c>
      <c r="B1625" s="71" t="s">
        <v>2908</v>
      </c>
      <c r="C1625" s="72">
        <v>42711102</v>
      </c>
      <c r="D1625" s="72" t="s">
        <v>221</v>
      </c>
      <c r="E1625" s="72">
        <v>17732.851983922901</v>
      </c>
      <c r="F1625" s="72">
        <f t="shared" si="125"/>
        <v>11.021039144762524</v>
      </c>
      <c r="G1625" s="73">
        <v>160</v>
      </c>
      <c r="H1625" s="72">
        <f t="shared" si="126"/>
        <v>3.574030047632752</v>
      </c>
      <c r="I1625" s="74">
        <v>2.2337687797704699E-2</v>
      </c>
      <c r="J1625" s="75">
        <v>1624</v>
      </c>
      <c r="K1625" s="72">
        <f t="shared" si="127"/>
        <v>17723.500319020513</v>
      </c>
      <c r="L1625" s="72">
        <f t="shared" si="128"/>
        <v>750.2263061095706</v>
      </c>
      <c r="M1625" s="72">
        <f t="shared" si="129"/>
        <v>3.0297929226287917E-2</v>
      </c>
      <c r="N1625" s="72" t="e">
        <f>IF(VLOOKUP(B1625,[1]Sheet1!$B$2:$G$553,6,FALSE)=0,"",L1625)</f>
        <v>#N/A</v>
      </c>
      <c r="O1625" s="72" t="e">
        <f>IF(VLOOKUP($B1625,[1]Sheet1!$C$2:$G$553,5,FALSE)=0,"",$L1625)</f>
        <v>#N/A</v>
      </c>
      <c r="P1625" s="72" t="e">
        <f>IF(VLOOKUP($B1625,[1]Sheet1!$D$2:$G$553,4,FALSE)=0,"",$L1625)</f>
        <v>#N/A</v>
      </c>
      <c r="Q1625" s="72" t="e">
        <f>IF(VLOOKUP($B1625,[1]Sheet1!$E$2:$G$553,3,FALSE)=0,"",$L1625)</f>
        <v>#N/A</v>
      </c>
      <c r="R1625" s="72" t="e">
        <f>IF(VLOOKUP($B1625,[1]Sheet1!$F$2:$G$553,2,FALSE)=0,"",$L1625)</f>
        <v>#N/A</v>
      </c>
      <c r="S1625" s="72" t="e">
        <f>COUNTIF([1]isolation_zones!$H$2:$H$1182,conductor_pz_summary_hftd_23_re!B1625)</f>
        <v>#VALUE!</v>
      </c>
    </row>
    <row r="1626" spans="1:19" x14ac:dyDescent="0.25">
      <c r="A1626" s="70">
        <v>1232</v>
      </c>
      <c r="B1626" s="71" t="s">
        <v>2090</v>
      </c>
      <c r="C1626" s="72">
        <v>102541102</v>
      </c>
      <c r="D1626" s="72" t="s">
        <v>585</v>
      </c>
      <c r="E1626" s="72">
        <v>39069.900620662302</v>
      </c>
      <c r="F1626" s="72">
        <f t="shared" si="125"/>
        <v>24.282101069398571</v>
      </c>
      <c r="G1626" s="73">
        <v>255</v>
      </c>
      <c r="H1626" s="72">
        <f t="shared" si="126"/>
        <v>5.6788049474198754</v>
      </c>
      <c r="I1626" s="74">
        <v>2.2269823323215199E-2</v>
      </c>
      <c r="J1626" s="75">
        <v>1625</v>
      </c>
      <c r="K1626" s="72">
        <f t="shared" si="127"/>
        <v>17747.782420089912</v>
      </c>
      <c r="L1626" s="72">
        <f t="shared" si="128"/>
        <v>744.54750116215075</v>
      </c>
      <c r="M1626" s="72">
        <f t="shared" si="129"/>
        <v>3.0068590386812869E-2</v>
      </c>
      <c r="N1626" s="72" t="e">
        <f>IF(VLOOKUP(B1626,[1]Sheet1!$B$2:$G$553,6,FALSE)=0,"",L1626)</f>
        <v>#N/A</v>
      </c>
      <c r="O1626" s="72" t="e">
        <f>IF(VLOOKUP($B1626,[1]Sheet1!$C$2:$G$553,5,FALSE)=0,"",$L1626)</f>
        <v>#N/A</v>
      </c>
      <c r="P1626" s="72" t="e">
        <f>IF(VLOOKUP($B1626,[1]Sheet1!$D$2:$G$553,4,FALSE)=0,"",$L1626)</f>
        <v>#N/A</v>
      </c>
      <c r="Q1626" s="72" t="e">
        <f>IF(VLOOKUP($B1626,[1]Sheet1!$E$2:$G$553,3,FALSE)=0,"",$L1626)</f>
        <v>#N/A</v>
      </c>
      <c r="R1626" s="72" t="e">
        <f>IF(VLOOKUP($B1626,[1]Sheet1!$F$2:$G$553,2,FALSE)=0,"",$L1626)</f>
        <v>#N/A</v>
      </c>
      <c r="S1626" s="72" t="e">
        <f>COUNTIF([1]isolation_zones!$H$2:$H$1182,conductor_pz_summary_hftd_23_re!B1626)</f>
        <v>#VALUE!</v>
      </c>
    </row>
    <row r="1627" spans="1:19" x14ac:dyDescent="0.25">
      <c r="A1627" s="70">
        <v>1076</v>
      </c>
      <c r="B1627" s="71" t="s">
        <v>6192</v>
      </c>
      <c r="C1627" s="72">
        <v>103491101</v>
      </c>
      <c r="D1627" s="72" t="s">
        <v>1586</v>
      </c>
      <c r="E1627" s="72">
        <v>17135.045425837201</v>
      </c>
      <c r="F1627" s="72">
        <f t="shared" si="125"/>
        <v>10.649499953907521</v>
      </c>
      <c r="G1627" s="73">
        <v>173</v>
      </c>
      <c r="H1627" s="72">
        <f t="shared" si="126"/>
        <v>3.8500478767393158</v>
      </c>
      <c r="I1627" s="74">
        <v>2.2254612004273502E-2</v>
      </c>
      <c r="J1627" s="75">
        <v>1626</v>
      </c>
      <c r="K1627" s="72">
        <f t="shared" si="127"/>
        <v>17758.431920043819</v>
      </c>
      <c r="L1627" s="72">
        <f t="shared" si="128"/>
        <v>740.69745328541148</v>
      </c>
      <c r="M1627" s="72">
        <f t="shared" si="129"/>
        <v>2.9913105998785786E-2</v>
      </c>
      <c r="N1627" s="72" t="e">
        <f>IF(VLOOKUP(B1627,[1]Sheet1!$B$2:$G$553,6,FALSE)=0,"",L1627)</f>
        <v>#N/A</v>
      </c>
      <c r="O1627" s="72" t="e">
        <f>IF(VLOOKUP($B1627,[1]Sheet1!$C$2:$G$553,5,FALSE)=0,"",$L1627)</f>
        <v>#N/A</v>
      </c>
      <c r="P1627" s="72" t="e">
        <f>IF(VLOOKUP($B1627,[1]Sheet1!$D$2:$G$553,4,FALSE)=0,"",$L1627)</f>
        <v>#N/A</v>
      </c>
      <c r="Q1627" s="72" t="e">
        <f>IF(VLOOKUP($B1627,[1]Sheet1!$E$2:$G$553,3,FALSE)=0,"",$L1627)</f>
        <v>#N/A</v>
      </c>
      <c r="R1627" s="72" t="e">
        <f>IF(VLOOKUP($B1627,[1]Sheet1!$F$2:$G$553,2,FALSE)=0,"",$L1627)</f>
        <v>#N/A</v>
      </c>
      <c r="S1627" s="72" t="e">
        <f>COUNTIF([1]isolation_zones!$H$2:$H$1182,conductor_pz_summary_hftd_23_re!B1627)</f>
        <v>#VALUE!</v>
      </c>
    </row>
    <row r="1628" spans="1:19" x14ac:dyDescent="0.25">
      <c r="A1628" s="70">
        <v>6771</v>
      </c>
      <c r="B1628" s="71" t="s">
        <v>3650</v>
      </c>
      <c r="C1628" s="72">
        <v>152241102</v>
      </c>
      <c r="D1628" s="72" t="s">
        <v>1270</v>
      </c>
      <c r="E1628" s="72">
        <v>12682.5012973722</v>
      </c>
      <c r="F1628" s="72">
        <f t="shared" si="125"/>
        <v>7.8822257907844628</v>
      </c>
      <c r="G1628" s="73">
        <v>86</v>
      </c>
      <c r="H1628" s="72">
        <f t="shared" si="126"/>
        <v>1.9067524259485802</v>
      </c>
      <c r="I1628" s="74">
        <v>2.2171539836611399E-2</v>
      </c>
      <c r="J1628" s="75">
        <v>1627</v>
      </c>
      <c r="K1628" s="72">
        <f t="shared" si="127"/>
        <v>17766.314145834604</v>
      </c>
      <c r="L1628" s="72">
        <f t="shared" si="128"/>
        <v>738.79070085946296</v>
      </c>
      <c r="M1628" s="72">
        <f t="shared" si="129"/>
        <v>2.9836101700772003E-2</v>
      </c>
      <c r="N1628" s="72">
        <f>IF(VLOOKUP(B1628,[1]Sheet1!$B$2:$G$553,6,FALSE)=0,"",L1628)</f>
        <v>738.79070085946296</v>
      </c>
      <c r="O1628" s="72" t="e">
        <f>IF(VLOOKUP($B1628,[1]Sheet1!$C$2:$G$553,5,FALSE)=0,"",$L1628)</f>
        <v>#N/A</v>
      </c>
      <c r="P1628" s="72" t="e">
        <f>IF(VLOOKUP($B1628,[1]Sheet1!$D$2:$G$553,4,FALSE)=0,"",$L1628)</f>
        <v>#N/A</v>
      </c>
      <c r="Q1628" s="72" t="e">
        <f>IF(VLOOKUP($B1628,[1]Sheet1!$E$2:$G$553,3,FALSE)=0,"",$L1628)</f>
        <v>#N/A</v>
      </c>
      <c r="R1628" s="72" t="e">
        <f>IF(VLOOKUP($B1628,[1]Sheet1!$F$2:$G$553,2,FALSE)=0,"",$L1628)</f>
        <v>#N/A</v>
      </c>
      <c r="S1628" s="72" t="e">
        <f>COUNTIF([1]isolation_zones!$H$2:$H$1182,conductor_pz_summary_hftd_23_re!B1628)</f>
        <v>#VALUE!</v>
      </c>
    </row>
    <row r="1629" spans="1:19" x14ac:dyDescent="0.25">
      <c r="A1629" s="70">
        <v>1966</v>
      </c>
      <c r="B1629" s="71" t="s">
        <v>3690</v>
      </c>
      <c r="C1629" s="72">
        <v>192221101</v>
      </c>
      <c r="D1629" s="72" t="s">
        <v>174</v>
      </c>
      <c r="E1629" s="72">
        <v>23767.6371966517</v>
      </c>
      <c r="F1629" s="72">
        <f t="shared" si="125"/>
        <v>14.7716825336555</v>
      </c>
      <c r="G1629" s="73">
        <v>123</v>
      </c>
      <c r="H1629" s="72">
        <f t="shared" si="126"/>
        <v>2.7266382096098498</v>
      </c>
      <c r="I1629" s="74">
        <v>2.2167790322031301E-2</v>
      </c>
      <c r="J1629" s="75">
        <v>1628</v>
      </c>
      <c r="K1629" s="72">
        <f t="shared" si="127"/>
        <v>17781.085828368257</v>
      </c>
      <c r="L1629" s="72">
        <f t="shared" si="128"/>
        <v>736.0640626498531</v>
      </c>
      <c r="M1629" s="72">
        <f t="shared" si="129"/>
        <v>2.9725986271830502E-2</v>
      </c>
      <c r="N1629" s="72" t="e">
        <f>IF(VLOOKUP(B1629,[1]Sheet1!$B$2:$G$553,6,FALSE)=0,"",L1629)</f>
        <v>#N/A</v>
      </c>
      <c r="O1629" s="72" t="e">
        <f>IF(VLOOKUP($B1629,[1]Sheet1!$C$2:$G$553,5,FALSE)=0,"",$L1629)</f>
        <v>#N/A</v>
      </c>
      <c r="P1629" s="72" t="e">
        <f>IF(VLOOKUP($B1629,[1]Sheet1!$D$2:$G$553,4,FALSE)=0,"",$L1629)</f>
        <v>#N/A</v>
      </c>
      <c r="Q1629" s="72" t="e">
        <f>IF(VLOOKUP($B1629,[1]Sheet1!$E$2:$G$553,3,FALSE)=0,"",$L1629)</f>
        <v>#N/A</v>
      </c>
      <c r="R1629" s="72" t="e">
        <f>IF(VLOOKUP($B1629,[1]Sheet1!$F$2:$G$553,2,FALSE)=0,"",$L1629)</f>
        <v>#N/A</v>
      </c>
      <c r="S1629" s="72" t="e">
        <f>COUNTIF([1]isolation_zones!$H$2:$H$1182,conductor_pz_summary_hftd_23_re!B1629)</f>
        <v>#VALUE!</v>
      </c>
    </row>
    <row r="1630" spans="1:19" x14ac:dyDescent="0.25">
      <c r="A1630" s="70">
        <v>7554</v>
      </c>
      <c r="B1630" s="71" t="s">
        <v>6193</v>
      </c>
      <c r="C1630" s="72">
        <v>182631105</v>
      </c>
      <c r="D1630" s="72" t="s">
        <v>349</v>
      </c>
      <c r="E1630" s="72">
        <v>785.91247700355598</v>
      </c>
      <c r="F1630" s="72">
        <f t="shared" si="125"/>
        <v>0.48844777936827594</v>
      </c>
      <c r="G1630" s="73">
        <v>10</v>
      </c>
      <c r="H1630" s="72">
        <f t="shared" si="126"/>
        <v>0.22062595486209299</v>
      </c>
      <c r="I1630" s="74">
        <v>2.2062595486209299E-2</v>
      </c>
      <c r="J1630" s="75">
        <v>1629</v>
      </c>
      <c r="K1630" s="72">
        <f t="shared" si="127"/>
        <v>17781.574276147625</v>
      </c>
      <c r="L1630" s="72">
        <f t="shared" si="128"/>
        <v>735.84343669499106</v>
      </c>
      <c r="M1630" s="72">
        <f t="shared" si="129"/>
        <v>2.9717076280923151E-2</v>
      </c>
      <c r="N1630" s="72" t="e">
        <f>IF(VLOOKUP(B1630,[1]Sheet1!$B$2:$G$553,6,FALSE)=0,"",L1630)</f>
        <v>#N/A</v>
      </c>
      <c r="O1630" s="72" t="e">
        <f>IF(VLOOKUP($B1630,[1]Sheet1!$C$2:$G$553,5,FALSE)=0,"",$L1630)</f>
        <v>#N/A</v>
      </c>
      <c r="P1630" s="72" t="e">
        <f>IF(VLOOKUP($B1630,[1]Sheet1!$D$2:$G$553,4,FALSE)=0,"",$L1630)</f>
        <v>#N/A</v>
      </c>
      <c r="Q1630" s="72" t="e">
        <f>IF(VLOOKUP($B1630,[1]Sheet1!$E$2:$G$553,3,FALSE)=0,"",$L1630)</f>
        <v>#N/A</v>
      </c>
      <c r="R1630" s="72" t="e">
        <f>IF(VLOOKUP($B1630,[1]Sheet1!$F$2:$G$553,2,FALSE)=0,"",$L1630)</f>
        <v>#N/A</v>
      </c>
      <c r="S1630" s="72" t="e">
        <f>COUNTIF([1]isolation_zones!$H$2:$H$1182,conductor_pz_summary_hftd_23_re!B1630)</f>
        <v>#VALUE!</v>
      </c>
    </row>
    <row r="1631" spans="1:19" x14ac:dyDescent="0.25">
      <c r="A1631" s="70">
        <v>6120</v>
      </c>
      <c r="B1631" s="71" t="s">
        <v>6194</v>
      </c>
      <c r="C1631" s="72">
        <v>43292103</v>
      </c>
      <c r="D1631" s="72" t="s">
        <v>99</v>
      </c>
      <c r="E1631" s="72">
        <v>12538.9099748403</v>
      </c>
      <c r="F1631" s="72">
        <f t="shared" si="125"/>
        <v>7.7929832037540709</v>
      </c>
      <c r="G1631" s="73">
        <v>110</v>
      </c>
      <c r="H1631" s="72">
        <f t="shared" si="126"/>
        <v>2.4250525836944439</v>
      </c>
      <c r="I1631" s="74">
        <v>2.20459325790404E-2</v>
      </c>
      <c r="J1631" s="75">
        <v>1630</v>
      </c>
      <c r="K1631" s="72">
        <f t="shared" si="127"/>
        <v>17789.36725935138</v>
      </c>
      <c r="L1631" s="72">
        <f t="shared" si="128"/>
        <v>733.41838411129663</v>
      </c>
      <c r="M1631" s="72">
        <f t="shared" si="129"/>
        <v>2.9619140403505294E-2</v>
      </c>
      <c r="N1631" s="72">
        <f>IF(VLOOKUP(B1631,[1]Sheet1!$B$2:$G$553,6,FALSE)=0,"",L1631)</f>
        <v>733.41838411129663</v>
      </c>
      <c r="O1631" s="72" t="e">
        <f>IF(VLOOKUP($B1631,[1]Sheet1!$C$2:$G$553,5,FALSE)=0,"",$L1631)</f>
        <v>#N/A</v>
      </c>
      <c r="P1631" s="72" t="e">
        <f>IF(VLOOKUP($B1631,[1]Sheet1!$D$2:$G$553,4,FALSE)=0,"",$L1631)</f>
        <v>#N/A</v>
      </c>
      <c r="Q1631" s="72" t="e">
        <f>IF(VLOOKUP($B1631,[1]Sheet1!$E$2:$G$553,3,FALSE)=0,"",$L1631)</f>
        <v>#N/A</v>
      </c>
      <c r="R1631" s="72" t="e">
        <f>IF(VLOOKUP($B1631,[1]Sheet1!$F$2:$G$553,2,FALSE)=0,"",$L1631)</f>
        <v>#N/A</v>
      </c>
      <c r="S1631" s="72" t="e">
        <f>COUNTIF([1]isolation_zones!$H$2:$H$1182,conductor_pz_summary_hftd_23_re!B1631)</f>
        <v>#VALUE!</v>
      </c>
    </row>
    <row r="1632" spans="1:19" x14ac:dyDescent="0.25">
      <c r="A1632" s="70">
        <v>63</v>
      </c>
      <c r="B1632" s="71" t="s">
        <v>4712</v>
      </c>
      <c r="C1632" s="72">
        <v>162991101</v>
      </c>
      <c r="D1632" s="72" t="s">
        <v>940</v>
      </c>
      <c r="E1632" s="72">
        <v>1376.4737900088701</v>
      </c>
      <c r="F1632" s="72">
        <f t="shared" si="125"/>
        <v>0.85548402113665012</v>
      </c>
      <c r="G1632" s="73">
        <v>130</v>
      </c>
      <c r="H1632" s="72">
        <f t="shared" si="126"/>
        <v>2.8515063780828562</v>
      </c>
      <c r="I1632" s="74">
        <v>2.1934664446791201E-2</v>
      </c>
      <c r="J1632" s="75">
        <v>1631</v>
      </c>
      <c r="K1632" s="72">
        <f t="shared" si="127"/>
        <v>17790.222743372517</v>
      </c>
      <c r="L1632" s="72">
        <f t="shared" si="128"/>
        <v>730.5668777332138</v>
      </c>
      <c r="M1632" s="72">
        <f t="shared" si="129"/>
        <v>2.9503982166946677E-2</v>
      </c>
      <c r="N1632" s="72" t="e">
        <f>IF(VLOOKUP(B1632,[1]Sheet1!$B$2:$G$553,6,FALSE)=0,"",L1632)</f>
        <v>#N/A</v>
      </c>
      <c r="O1632" s="72" t="e">
        <f>IF(VLOOKUP($B1632,[1]Sheet1!$C$2:$G$553,5,FALSE)=0,"",$L1632)</f>
        <v>#N/A</v>
      </c>
      <c r="P1632" s="72" t="e">
        <f>IF(VLOOKUP($B1632,[1]Sheet1!$D$2:$G$553,4,FALSE)=0,"",$L1632)</f>
        <v>#N/A</v>
      </c>
      <c r="Q1632" s="72" t="e">
        <f>IF(VLOOKUP($B1632,[1]Sheet1!$E$2:$G$553,3,FALSE)=0,"",$L1632)</f>
        <v>#N/A</v>
      </c>
      <c r="R1632" s="72" t="e">
        <f>IF(VLOOKUP($B1632,[1]Sheet1!$F$2:$G$553,2,FALSE)=0,"",$L1632)</f>
        <v>#N/A</v>
      </c>
      <c r="S1632" s="72" t="e">
        <f>COUNTIF([1]isolation_zones!$H$2:$H$1182,conductor_pz_summary_hftd_23_re!B1632)</f>
        <v>#VALUE!</v>
      </c>
    </row>
    <row r="1633" spans="1:19" x14ac:dyDescent="0.25">
      <c r="A1633" s="70">
        <v>9574</v>
      </c>
      <c r="B1633" s="71" t="s">
        <v>6195</v>
      </c>
      <c r="C1633" s="72">
        <v>43302103</v>
      </c>
      <c r="D1633" s="72" t="s">
        <v>717</v>
      </c>
      <c r="E1633" s="72">
        <v>715.37060884592302</v>
      </c>
      <c r="F1633" s="72">
        <f t="shared" si="125"/>
        <v>0.4446057233349428</v>
      </c>
      <c r="G1633" s="73">
        <v>17</v>
      </c>
      <c r="H1633" s="72">
        <f t="shared" si="126"/>
        <v>0.37143058786752992</v>
      </c>
      <c r="I1633" s="74">
        <v>2.1848858109854701E-2</v>
      </c>
      <c r="J1633" s="75">
        <v>1632</v>
      </c>
      <c r="K1633" s="72">
        <f t="shared" si="127"/>
        <v>17790.667349095853</v>
      </c>
      <c r="L1633" s="72">
        <f t="shared" si="128"/>
        <v>730.19544714534629</v>
      </c>
      <c r="M1633" s="72">
        <f t="shared" si="129"/>
        <v>2.9488981922924248E-2</v>
      </c>
      <c r="N1633" s="72" t="e">
        <f>IF(VLOOKUP(B1633,[1]Sheet1!$B$2:$G$553,6,FALSE)=0,"",L1633)</f>
        <v>#N/A</v>
      </c>
      <c r="O1633" s="72" t="e">
        <f>IF(VLOOKUP($B1633,[1]Sheet1!$C$2:$G$553,5,FALSE)=0,"",$L1633)</f>
        <v>#N/A</v>
      </c>
      <c r="P1633" s="72" t="e">
        <f>IF(VLOOKUP($B1633,[1]Sheet1!$D$2:$G$553,4,FALSE)=0,"",$L1633)</f>
        <v>#N/A</v>
      </c>
      <c r="Q1633" s="72" t="e">
        <f>IF(VLOOKUP($B1633,[1]Sheet1!$E$2:$G$553,3,FALSE)=0,"",$L1633)</f>
        <v>#N/A</v>
      </c>
      <c r="R1633" s="72" t="e">
        <f>IF(VLOOKUP($B1633,[1]Sheet1!$F$2:$G$553,2,FALSE)=0,"",$L1633)</f>
        <v>#N/A</v>
      </c>
      <c r="S1633" s="72" t="e">
        <f>COUNTIF([1]isolation_zones!$H$2:$H$1182,conductor_pz_summary_hftd_23_re!B1633)</f>
        <v>#VALUE!</v>
      </c>
    </row>
    <row r="1634" spans="1:19" x14ac:dyDescent="0.25">
      <c r="A1634" s="70">
        <v>7210</v>
      </c>
      <c r="B1634" s="71" t="s">
        <v>1868</v>
      </c>
      <c r="C1634" s="72">
        <v>163201102</v>
      </c>
      <c r="D1634" s="72" t="s">
        <v>317</v>
      </c>
      <c r="E1634" s="72">
        <v>16821.512674276601</v>
      </c>
      <c r="F1634" s="72">
        <f t="shared" si="125"/>
        <v>10.454638082210442</v>
      </c>
      <c r="G1634" s="73">
        <v>113</v>
      </c>
      <c r="H1634" s="72">
        <f t="shared" si="126"/>
        <v>2.4660496770872529</v>
      </c>
      <c r="I1634" s="74">
        <v>2.1823448469798699E-2</v>
      </c>
      <c r="J1634" s="75">
        <v>1633</v>
      </c>
      <c r="K1634" s="72">
        <f t="shared" si="127"/>
        <v>17801.121987178063</v>
      </c>
      <c r="L1634" s="72">
        <f t="shared" si="128"/>
        <v>727.72939746825909</v>
      </c>
      <c r="M1634" s="72">
        <f t="shared" si="129"/>
        <v>2.9389390375711845E-2</v>
      </c>
      <c r="N1634" s="72" t="e">
        <f>IF(VLOOKUP(B1634,[1]Sheet1!$B$2:$G$553,6,FALSE)=0,"",L1634)</f>
        <v>#N/A</v>
      </c>
      <c r="O1634" s="72" t="e">
        <f>IF(VLOOKUP($B1634,[1]Sheet1!$C$2:$G$553,5,FALSE)=0,"",$L1634)</f>
        <v>#N/A</v>
      </c>
      <c r="P1634" s="72" t="e">
        <f>IF(VLOOKUP($B1634,[1]Sheet1!$D$2:$G$553,4,FALSE)=0,"",$L1634)</f>
        <v>#N/A</v>
      </c>
      <c r="Q1634" s="72" t="e">
        <f>IF(VLOOKUP($B1634,[1]Sheet1!$E$2:$G$553,3,FALSE)=0,"",$L1634)</f>
        <v>#N/A</v>
      </c>
      <c r="R1634" s="72" t="e">
        <f>IF(VLOOKUP($B1634,[1]Sheet1!$F$2:$G$553,2,FALSE)=0,"",$L1634)</f>
        <v>#N/A</v>
      </c>
      <c r="S1634" s="72" t="e">
        <f>COUNTIF([1]isolation_zones!$H$2:$H$1182,conductor_pz_summary_hftd_23_re!B1634)</f>
        <v>#VALUE!</v>
      </c>
    </row>
    <row r="1635" spans="1:19" x14ac:dyDescent="0.25">
      <c r="A1635" s="70">
        <v>2105</v>
      </c>
      <c r="B1635" s="71" t="s">
        <v>1905</v>
      </c>
      <c r="C1635" s="72">
        <v>163201102</v>
      </c>
      <c r="D1635" s="72" t="s">
        <v>317</v>
      </c>
      <c r="E1635" s="72">
        <v>28620.470982721399</v>
      </c>
      <c r="F1635" s="72">
        <f t="shared" si="125"/>
        <v>17.787738336060535</v>
      </c>
      <c r="G1635" s="73">
        <v>195</v>
      </c>
      <c r="H1635" s="72">
        <f t="shared" si="126"/>
        <v>4.2373987136287168</v>
      </c>
      <c r="I1635" s="74">
        <v>2.1730249813480599E-2</v>
      </c>
      <c r="J1635" s="75">
        <v>1634</v>
      </c>
      <c r="K1635" s="72">
        <f t="shared" si="127"/>
        <v>17818.909725514124</v>
      </c>
      <c r="L1635" s="72">
        <f t="shared" si="128"/>
        <v>723.49199875463034</v>
      </c>
      <c r="M1635" s="72">
        <f t="shared" si="129"/>
        <v>2.9218262803559856E-2</v>
      </c>
      <c r="N1635" s="72">
        <f>IF(VLOOKUP(B1635,[1]Sheet1!$B$2:$G$553,6,FALSE)=0,"",L1635)</f>
        <v>723.49199875463034</v>
      </c>
      <c r="O1635" s="72" t="e">
        <f>IF(VLOOKUP($B1635,[1]Sheet1!$C$2:$G$553,5,FALSE)=0,"",$L1635)</f>
        <v>#N/A</v>
      </c>
      <c r="P1635" s="72" t="e">
        <f>IF(VLOOKUP($B1635,[1]Sheet1!$D$2:$G$553,4,FALSE)=0,"",$L1635)</f>
        <v>#N/A</v>
      </c>
      <c r="Q1635" s="72" t="e">
        <f>IF(VLOOKUP($B1635,[1]Sheet1!$E$2:$G$553,3,FALSE)=0,"",$L1635)</f>
        <v>#N/A</v>
      </c>
      <c r="R1635" s="72" t="e">
        <f>IF(VLOOKUP($B1635,[1]Sheet1!$F$2:$G$553,2,FALSE)=0,"",$L1635)</f>
        <v>#N/A</v>
      </c>
      <c r="S1635" s="72" t="e">
        <f>COUNTIF([1]isolation_zones!$H$2:$H$1182,conductor_pz_summary_hftd_23_re!B1635)</f>
        <v>#VALUE!</v>
      </c>
    </row>
    <row r="1636" spans="1:19" x14ac:dyDescent="0.25">
      <c r="A1636" s="70">
        <v>6954</v>
      </c>
      <c r="B1636" s="71" t="s">
        <v>6196</v>
      </c>
      <c r="C1636" s="72">
        <v>102911110</v>
      </c>
      <c r="D1636" s="72" t="s">
        <v>1282</v>
      </c>
      <c r="E1636" s="72">
        <v>417.01107389353399</v>
      </c>
      <c r="F1636" s="72">
        <f t="shared" si="125"/>
        <v>0.25917406705626722</v>
      </c>
      <c r="G1636" s="73">
        <v>20</v>
      </c>
      <c r="H1636" s="72">
        <f t="shared" si="126"/>
        <v>0.43438506691380802</v>
      </c>
      <c r="I1636" s="74">
        <v>2.1719253345690401E-2</v>
      </c>
      <c r="J1636" s="75">
        <v>1635</v>
      </c>
      <c r="K1636" s="72">
        <f t="shared" si="127"/>
        <v>17819.168899581182</v>
      </c>
      <c r="L1636" s="72">
        <f t="shared" si="128"/>
        <v>723.05761368771653</v>
      </c>
      <c r="M1636" s="72">
        <f t="shared" si="129"/>
        <v>2.9200720139556827E-2</v>
      </c>
      <c r="N1636" s="72" t="e">
        <f>IF(VLOOKUP(B1636,[1]Sheet1!$B$2:$G$553,6,FALSE)=0,"",L1636)</f>
        <v>#N/A</v>
      </c>
      <c r="O1636" s="72" t="e">
        <f>IF(VLOOKUP($B1636,[1]Sheet1!$C$2:$G$553,5,FALSE)=0,"",$L1636)</f>
        <v>#N/A</v>
      </c>
      <c r="P1636" s="72" t="e">
        <f>IF(VLOOKUP($B1636,[1]Sheet1!$D$2:$G$553,4,FALSE)=0,"",$L1636)</f>
        <v>#N/A</v>
      </c>
      <c r="Q1636" s="72" t="e">
        <f>IF(VLOOKUP($B1636,[1]Sheet1!$E$2:$G$553,3,FALSE)=0,"",$L1636)</f>
        <v>#N/A</v>
      </c>
      <c r="R1636" s="72" t="e">
        <f>IF(VLOOKUP($B1636,[1]Sheet1!$F$2:$G$553,2,FALSE)=0,"",$L1636)</f>
        <v>#N/A</v>
      </c>
      <c r="S1636" s="72" t="e">
        <f>COUNTIF([1]isolation_zones!$H$2:$H$1182,conductor_pz_summary_hftd_23_re!B1636)</f>
        <v>#VALUE!</v>
      </c>
    </row>
    <row r="1637" spans="1:19" x14ac:dyDescent="0.25">
      <c r="A1637" s="70">
        <v>9884</v>
      </c>
      <c r="B1637" s="71" t="s">
        <v>6197</v>
      </c>
      <c r="C1637" s="72">
        <v>42981101</v>
      </c>
      <c r="D1637" s="72" t="s">
        <v>412</v>
      </c>
      <c r="E1637" s="72">
        <v>1112.44585186974</v>
      </c>
      <c r="F1637" s="72">
        <f t="shared" si="125"/>
        <v>0.69138959096938468</v>
      </c>
      <c r="G1637" s="73">
        <v>12</v>
      </c>
      <c r="H1637" s="72">
        <f t="shared" si="126"/>
        <v>0.26010276661355763</v>
      </c>
      <c r="I1637" s="74">
        <v>2.1675230551129802E-2</v>
      </c>
      <c r="J1637" s="75">
        <v>1636</v>
      </c>
      <c r="K1637" s="72">
        <f t="shared" si="127"/>
        <v>17819.860289172153</v>
      </c>
      <c r="L1637" s="72">
        <f t="shared" si="128"/>
        <v>722.79751092110291</v>
      </c>
      <c r="M1637" s="72">
        <f t="shared" si="129"/>
        <v>2.9190215875509774E-2</v>
      </c>
      <c r="N1637" s="72" t="e">
        <f>IF(VLOOKUP(B1637,[1]Sheet1!$B$2:$G$553,6,FALSE)=0,"",L1637)</f>
        <v>#N/A</v>
      </c>
      <c r="O1637" s="72" t="e">
        <f>IF(VLOOKUP($B1637,[1]Sheet1!$C$2:$G$553,5,FALSE)=0,"",$L1637)</f>
        <v>#N/A</v>
      </c>
      <c r="P1637" s="72" t="e">
        <f>IF(VLOOKUP($B1637,[1]Sheet1!$D$2:$G$553,4,FALSE)=0,"",$L1637)</f>
        <v>#N/A</v>
      </c>
      <c r="Q1637" s="72" t="e">
        <f>IF(VLOOKUP($B1637,[1]Sheet1!$E$2:$G$553,3,FALSE)=0,"",$L1637)</f>
        <v>#N/A</v>
      </c>
      <c r="R1637" s="72" t="e">
        <f>IF(VLOOKUP($B1637,[1]Sheet1!$F$2:$G$553,2,FALSE)=0,"",$L1637)</f>
        <v>#N/A</v>
      </c>
      <c r="S1637" s="72" t="e">
        <f>COUNTIF([1]isolation_zones!$H$2:$H$1182,conductor_pz_summary_hftd_23_re!B1637)</f>
        <v>#VALUE!</v>
      </c>
    </row>
    <row r="1638" spans="1:19" x14ac:dyDescent="0.25">
      <c r="A1638" s="70">
        <v>1046</v>
      </c>
      <c r="B1638" s="71" t="s">
        <v>2167</v>
      </c>
      <c r="C1638" s="72">
        <v>192221102</v>
      </c>
      <c r="D1638" s="72" t="s">
        <v>134</v>
      </c>
      <c r="E1638" s="72">
        <v>21158.904563084299</v>
      </c>
      <c r="F1638" s="72">
        <f t="shared" si="125"/>
        <v>13.150344663197203</v>
      </c>
      <c r="G1638" s="73">
        <v>114</v>
      </c>
      <c r="H1638" s="72">
        <f t="shared" si="126"/>
        <v>2.4661473984427529</v>
      </c>
      <c r="I1638" s="74">
        <v>2.16328719161645E-2</v>
      </c>
      <c r="J1638" s="75">
        <v>1637</v>
      </c>
      <c r="K1638" s="72">
        <f t="shared" si="127"/>
        <v>17833.010633835351</v>
      </c>
      <c r="L1638" s="72">
        <f t="shared" si="128"/>
        <v>720.33136352266013</v>
      </c>
      <c r="M1638" s="72">
        <f t="shared" si="129"/>
        <v>2.9090620381815237E-2</v>
      </c>
      <c r="N1638" s="72" t="e">
        <f>IF(VLOOKUP(B1638,[1]Sheet1!$B$2:$G$553,6,FALSE)=0,"",L1638)</f>
        <v>#N/A</v>
      </c>
      <c r="O1638" s="72" t="e">
        <f>IF(VLOOKUP($B1638,[1]Sheet1!$C$2:$G$553,5,FALSE)=0,"",$L1638)</f>
        <v>#N/A</v>
      </c>
      <c r="P1638" s="72" t="e">
        <f>IF(VLOOKUP($B1638,[1]Sheet1!$D$2:$G$553,4,FALSE)=0,"",$L1638)</f>
        <v>#N/A</v>
      </c>
      <c r="Q1638" s="72" t="e">
        <f>IF(VLOOKUP($B1638,[1]Sheet1!$E$2:$G$553,3,FALSE)=0,"",$L1638)</f>
        <v>#N/A</v>
      </c>
      <c r="R1638" s="72" t="e">
        <f>IF(VLOOKUP($B1638,[1]Sheet1!$F$2:$G$553,2,FALSE)=0,"",$L1638)</f>
        <v>#N/A</v>
      </c>
      <c r="S1638" s="72" t="e">
        <f>COUNTIF([1]isolation_zones!$H$2:$H$1182,conductor_pz_summary_hftd_23_re!B1638)</f>
        <v>#VALUE!</v>
      </c>
    </row>
    <row r="1639" spans="1:19" x14ac:dyDescent="0.25">
      <c r="A1639" s="70">
        <v>3164</v>
      </c>
      <c r="B1639" s="71" t="s">
        <v>2692</v>
      </c>
      <c r="C1639" s="72">
        <v>152481106</v>
      </c>
      <c r="D1639" s="72" t="s">
        <v>351</v>
      </c>
      <c r="E1639" s="72">
        <v>46563.032789263198</v>
      </c>
      <c r="F1639" s="72">
        <f t="shared" si="125"/>
        <v>28.939112982761465</v>
      </c>
      <c r="G1639" s="73">
        <v>360</v>
      </c>
      <c r="H1639" s="72">
        <f t="shared" si="126"/>
        <v>7.7569134043751999</v>
      </c>
      <c r="I1639" s="74">
        <v>2.154698167882E-2</v>
      </c>
      <c r="J1639" s="75">
        <v>1638</v>
      </c>
      <c r="K1639" s="72">
        <f t="shared" si="127"/>
        <v>17861.949746818111</v>
      </c>
      <c r="L1639" s="72">
        <f t="shared" si="128"/>
        <v>712.57445011828497</v>
      </c>
      <c r="M1639" s="72">
        <f t="shared" si="129"/>
        <v>2.8777357021911299E-2</v>
      </c>
      <c r="N1639" s="72" t="e">
        <f>IF(VLOOKUP(B1639,[1]Sheet1!$B$2:$G$553,6,FALSE)=0,"",L1639)</f>
        <v>#N/A</v>
      </c>
      <c r="O1639" s="72" t="e">
        <f>IF(VLOOKUP($B1639,[1]Sheet1!$C$2:$G$553,5,FALSE)=0,"",$L1639)</f>
        <v>#N/A</v>
      </c>
      <c r="P1639" s="72" t="e">
        <f>IF(VLOOKUP($B1639,[1]Sheet1!$D$2:$G$553,4,FALSE)=0,"",$L1639)</f>
        <v>#N/A</v>
      </c>
      <c r="Q1639" s="72" t="e">
        <f>IF(VLOOKUP($B1639,[1]Sheet1!$E$2:$G$553,3,FALSE)=0,"",$L1639)</f>
        <v>#N/A</v>
      </c>
      <c r="R1639" s="72" t="e">
        <f>IF(VLOOKUP($B1639,[1]Sheet1!$F$2:$G$553,2,FALSE)=0,"",$L1639)</f>
        <v>#N/A</v>
      </c>
      <c r="S1639" s="72" t="e">
        <f>COUNTIF([1]isolation_zones!$H$2:$H$1182,conductor_pz_summary_hftd_23_re!B1639)</f>
        <v>#VALUE!</v>
      </c>
    </row>
    <row r="1640" spans="1:19" x14ac:dyDescent="0.25">
      <c r="A1640" s="70">
        <v>3168</v>
      </c>
      <c r="B1640" s="71" t="s">
        <v>3255</v>
      </c>
      <c r="C1640" s="72">
        <v>43351103</v>
      </c>
      <c r="D1640" s="72" t="s">
        <v>1126</v>
      </c>
      <c r="E1640" s="72">
        <v>20012.261541782402</v>
      </c>
      <c r="F1640" s="72">
        <f t="shared" si="125"/>
        <v>12.43770139327682</v>
      </c>
      <c r="G1640" s="73">
        <v>154</v>
      </c>
      <c r="H1640" s="72">
        <f t="shared" si="126"/>
        <v>3.3154040070534152</v>
      </c>
      <c r="I1640" s="74">
        <v>2.1528597448398801E-2</v>
      </c>
      <c r="J1640" s="75">
        <v>1639</v>
      </c>
      <c r="K1640" s="72">
        <f t="shared" si="127"/>
        <v>17874.387448211386</v>
      </c>
      <c r="L1640" s="72">
        <f t="shared" si="128"/>
        <v>709.25904611123156</v>
      </c>
      <c r="M1640" s="72">
        <f t="shared" si="129"/>
        <v>2.8643464254963207E-2</v>
      </c>
      <c r="N1640" s="72" t="e">
        <f>IF(VLOOKUP(B1640,[1]Sheet1!$B$2:$G$553,6,FALSE)=0,"",L1640)</f>
        <v>#N/A</v>
      </c>
      <c r="O1640" s="72" t="e">
        <f>IF(VLOOKUP($B1640,[1]Sheet1!$C$2:$G$553,5,FALSE)=0,"",$L1640)</f>
        <v>#N/A</v>
      </c>
      <c r="P1640" s="72" t="e">
        <f>IF(VLOOKUP($B1640,[1]Sheet1!$D$2:$G$553,4,FALSE)=0,"",$L1640)</f>
        <v>#N/A</v>
      </c>
      <c r="Q1640" s="72" t="e">
        <f>IF(VLOOKUP($B1640,[1]Sheet1!$E$2:$G$553,3,FALSE)=0,"",$L1640)</f>
        <v>#N/A</v>
      </c>
      <c r="R1640" s="72" t="e">
        <f>IF(VLOOKUP($B1640,[1]Sheet1!$F$2:$G$553,2,FALSE)=0,"",$L1640)</f>
        <v>#N/A</v>
      </c>
      <c r="S1640" s="72" t="e">
        <f>COUNTIF([1]isolation_zones!$H$2:$H$1182,conductor_pz_summary_hftd_23_re!B1640)</f>
        <v>#VALUE!</v>
      </c>
    </row>
    <row r="1641" spans="1:19" x14ac:dyDescent="0.25">
      <c r="A1641" s="70">
        <v>9831</v>
      </c>
      <c r="B1641" s="71" t="s">
        <v>6198</v>
      </c>
      <c r="C1641" s="72">
        <v>24101101</v>
      </c>
      <c r="D1641" s="72" t="s">
        <v>25</v>
      </c>
      <c r="E1641" s="72">
        <v>308.35784023979897</v>
      </c>
      <c r="F1641" s="72">
        <f t="shared" si="125"/>
        <v>0.19164564340571719</v>
      </c>
      <c r="G1641" s="73">
        <v>4</v>
      </c>
      <c r="H1641" s="72">
        <f t="shared" si="126"/>
        <v>8.5934591671600405E-2</v>
      </c>
      <c r="I1641" s="74">
        <v>2.1483647917900101E-2</v>
      </c>
      <c r="J1641" s="75">
        <v>1640</v>
      </c>
      <c r="K1641" s="72">
        <f t="shared" si="127"/>
        <v>17874.579093854791</v>
      </c>
      <c r="L1641" s="72">
        <f t="shared" si="128"/>
        <v>709.17311151955994</v>
      </c>
      <c r="M1641" s="72">
        <f t="shared" si="129"/>
        <v>2.8639993781913474E-2</v>
      </c>
      <c r="N1641" s="72" t="e">
        <f>IF(VLOOKUP(B1641,[1]Sheet1!$B$2:$G$553,6,FALSE)=0,"",L1641)</f>
        <v>#N/A</v>
      </c>
      <c r="O1641" s="72" t="e">
        <f>IF(VLOOKUP($B1641,[1]Sheet1!$C$2:$G$553,5,FALSE)=0,"",$L1641)</f>
        <v>#N/A</v>
      </c>
      <c r="P1641" s="72" t="e">
        <f>IF(VLOOKUP($B1641,[1]Sheet1!$D$2:$G$553,4,FALSE)=0,"",$L1641)</f>
        <v>#N/A</v>
      </c>
      <c r="Q1641" s="72" t="e">
        <f>IF(VLOOKUP($B1641,[1]Sheet1!$E$2:$G$553,3,FALSE)=0,"",$L1641)</f>
        <v>#N/A</v>
      </c>
      <c r="R1641" s="72" t="e">
        <f>IF(VLOOKUP($B1641,[1]Sheet1!$F$2:$G$553,2,FALSE)=0,"",$L1641)</f>
        <v>#N/A</v>
      </c>
      <c r="S1641" s="72" t="e">
        <f>COUNTIF([1]isolation_zones!$H$2:$H$1182,conductor_pz_summary_hftd_23_re!B1641)</f>
        <v>#VALUE!</v>
      </c>
    </row>
    <row r="1642" spans="1:19" x14ac:dyDescent="0.25">
      <c r="A1642" s="70">
        <v>8239</v>
      </c>
      <c r="B1642" s="71" t="s">
        <v>4594</v>
      </c>
      <c r="C1642" s="72">
        <v>192311141</v>
      </c>
      <c r="D1642" s="72" t="s">
        <v>168</v>
      </c>
      <c r="E1642" s="72">
        <v>8223.63442610737</v>
      </c>
      <c r="F1642" s="72">
        <f t="shared" si="125"/>
        <v>5.1110220174688443</v>
      </c>
      <c r="G1642" s="73">
        <v>9</v>
      </c>
      <c r="H1642" s="72">
        <f t="shared" si="126"/>
        <v>0.19250010157994368</v>
      </c>
      <c r="I1642" s="74">
        <v>2.13889001755493E-2</v>
      </c>
      <c r="J1642" s="75">
        <v>1641</v>
      </c>
      <c r="K1642" s="72">
        <f t="shared" si="127"/>
        <v>17879.690115872261</v>
      </c>
      <c r="L1642" s="72">
        <f t="shared" si="128"/>
        <v>708.98061141797996</v>
      </c>
      <c r="M1642" s="72">
        <f t="shared" si="129"/>
        <v>2.8632219655085039E-2</v>
      </c>
      <c r="N1642" s="72" t="e">
        <f>IF(VLOOKUP(B1642,[1]Sheet1!$B$2:$G$553,6,FALSE)=0,"",L1642)</f>
        <v>#N/A</v>
      </c>
      <c r="O1642" s="72" t="e">
        <f>IF(VLOOKUP($B1642,[1]Sheet1!$C$2:$G$553,5,FALSE)=0,"",$L1642)</f>
        <v>#N/A</v>
      </c>
      <c r="P1642" s="72" t="e">
        <f>IF(VLOOKUP($B1642,[1]Sheet1!$D$2:$G$553,4,FALSE)=0,"",$L1642)</f>
        <v>#N/A</v>
      </c>
      <c r="Q1642" s="72" t="e">
        <f>IF(VLOOKUP($B1642,[1]Sheet1!$E$2:$G$553,3,FALSE)=0,"",$L1642)</f>
        <v>#N/A</v>
      </c>
      <c r="R1642" s="72" t="e">
        <f>IF(VLOOKUP($B1642,[1]Sheet1!$F$2:$G$553,2,FALSE)=0,"",$L1642)</f>
        <v>#N/A</v>
      </c>
      <c r="S1642" s="72" t="e">
        <f>COUNTIF([1]isolation_zones!$H$2:$H$1182,conductor_pz_summary_hftd_23_re!B1642)</f>
        <v>#VALUE!</v>
      </c>
    </row>
    <row r="1643" spans="1:19" x14ac:dyDescent="0.25">
      <c r="A1643" s="70">
        <v>4880</v>
      </c>
      <c r="B1643" s="71" t="s">
        <v>3221</v>
      </c>
      <c r="C1643" s="72">
        <v>163351705</v>
      </c>
      <c r="D1643" s="72" t="s">
        <v>992</v>
      </c>
      <c r="E1643" s="72">
        <v>21461.2320128098</v>
      </c>
      <c r="F1643" s="72">
        <f t="shared" si="125"/>
        <v>13.338242394536856</v>
      </c>
      <c r="G1643" s="73">
        <v>163</v>
      </c>
      <c r="H1643" s="72">
        <f t="shared" si="126"/>
        <v>3.4854297756501209</v>
      </c>
      <c r="I1643" s="74">
        <v>2.1383004758589699E-2</v>
      </c>
      <c r="J1643" s="75">
        <v>1642</v>
      </c>
      <c r="K1643" s="72">
        <f t="shared" si="127"/>
        <v>17893.028358266798</v>
      </c>
      <c r="L1643" s="72">
        <f t="shared" si="128"/>
        <v>705.49518164232984</v>
      </c>
      <c r="M1643" s="72">
        <f t="shared" si="129"/>
        <v>2.849146038843994E-2</v>
      </c>
      <c r="N1643" s="72">
        <f>IF(VLOOKUP(B1643,[1]Sheet1!$B$2:$G$553,6,FALSE)=0,"",L1643)</f>
        <v>705.49518164232984</v>
      </c>
      <c r="O1643" s="72" t="e">
        <f>IF(VLOOKUP($B1643,[1]Sheet1!$C$2:$G$553,5,FALSE)=0,"",$L1643)</f>
        <v>#N/A</v>
      </c>
      <c r="P1643" s="72" t="e">
        <f>IF(VLOOKUP($B1643,[1]Sheet1!$D$2:$G$553,4,FALSE)=0,"",$L1643)</f>
        <v>#N/A</v>
      </c>
      <c r="Q1643" s="72" t="e">
        <f>IF(VLOOKUP($B1643,[1]Sheet1!$E$2:$G$553,3,FALSE)=0,"",$L1643)</f>
        <v>#N/A</v>
      </c>
      <c r="R1643" s="72" t="e">
        <f>IF(VLOOKUP($B1643,[1]Sheet1!$F$2:$G$553,2,FALSE)=0,"",$L1643)</f>
        <v>#N/A</v>
      </c>
      <c r="S1643" s="72" t="e">
        <f>COUNTIF([1]isolation_zones!$H$2:$H$1182,conductor_pz_summary_hftd_23_re!B1643)</f>
        <v>#VALUE!</v>
      </c>
    </row>
    <row r="1644" spans="1:19" x14ac:dyDescent="0.25">
      <c r="A1644" s="70">
        <v>1762</v>
      </c>
      <c r="B1644" s="71" t="s">
        <v>6199</v>
      </c>
      <c r="C1644" s="72">
        <v>14502108</v>
      </c>
      <c r="D1644" s="72" t="s">
        <v>46</v>
      </c>
      <c r="E1644" s="72">
        <v>7774.3070942342301</v>
      </c>
      <c r="F1644" s="72">
        <f t="shared" si="125"/>
        <v>4.8317632655278002</v>
      </c>
      <c r="G1644" s="73">
        <v>72</v>
      </c>
      <c r="H1644" s="72">
        <f t="shared" si="126"/>
        <v>1.5395531276910601</v>
      </c>
      <c r="I1644" s="74">
        <v>2.1382682329042502E-2</v>
      </c>
      <c r="J1644" s="75">
        <v>1643</v>
      </c>
      <c r="K1644" s="72">
        <f t="shared" si="127"/>
        <v>17897.860121532325</v>
      </c>
      <c r="L1644" s="72">
        <f t="shared" si="128"/>
        <v>703.95562851463876</v>
      </c>
      <c r="M1644" s="72">
        <f t="shared" si="129"/>
        <v>2.8429285453592905E-2</v>
      </c>
      <c r="N1644" s="72" t="e">
        <f>IF(VLOOKUP(B1644,[1]Sheet1!$B$2:$G$553,6,FALSE)=0,"",L1644)</f>
        <v>#N/A</v>
      </c>
      <c r="O1644" s="72" t="e">
        <f>IF(VLOOKUP($B1644,[1]Sheet1!$C$2:$G$553,5,FALSE)=0,"",$L1644)</f>
        <v>#N/A</v>
      </c>
      <c r="P1644" s="72" t="e">
        <f>IF(VLOOKUP($B1644,[1]Sheet1!$D$2:$G$553,4,FALSE)=0,"",$L1644)</f>
        <v>#N/A</v>
      </c>
      <c r="Q1644" s="72" t="e">
        <f>IF(VLOOKUP($B1644,[1]Sheet1!$E$2:$G$553,3,FALSE)=0,"",$L1644)</f>
        <v>#N/A</v>
      </c>
      <c r="R1644" s="72" t="e">
        <f>IF(VLOOKUP($B1644,[1]Sheet1!$F$2:$G$553,2,FALSE)=0,"",$L1644)</f>
        <v>#N/A</v>
      </c>
      <c r="S1644" s="72" t="e">
        <f>COUNTIF([1]isolation_zones!$H$2:$H$1182,conductor_pz_summary_hftd_23_re!B1644)</f>
        <v>#VALUE!</v>
      </c>
    </row>
    <row r="1645" spans="1:19" x14ac:dyDescent="0.25">
      <c r="A1645" s="70">
        <v>7400</v>
      </c>
      <c r="B1645" s="71" t="s">
        <v>2442</v>
      </c>
      <c r="C1645" s="72">
        <v>153612109</v>
      </c>
      <c r="D1645" s="72" t="s">
        <v>1260</v>
      </c>
      <c r="E1645" s="72">
        <v>1500.68195888123</v>
      </c>
      <c r="F1645" s="72">
        <f t="shared" si="125"/>
        <v>0.93267989986403355</v>
      </c>
      <c r="G1645" s="73">
        <v>52</v>
      </c>
      <c r="H1645" s="72">
        <f t="shared" si="126"/>
        <v>1.1050762522547488</v>
      </c>
      <c r="I1645" s="74">
        <v>2.12514663895144E-2</v>
      </c>
      <c r="J1645" s="75">
        <v>1644</v>
      </c>
      <c r="K1645" s="72">
        <f t="shared" si="127"/>
        <v>17898.792801432188</v>
      </c>
      <c r="L1645" s="72">
        <f t="shared" si="128"/>
        <v>702.85055226238399</v>
      </c>
      <c r="M1645" s="72">
        <f t="shared" si="129"/>
        <v>2.8384656890440951E-2</v>
      </c>
      <c r="N1645" s="72" t="e">
        <f>IF(VLOOKUP(B1645,[1]Sheet1!$B$2:$G$553,6,FALSE)=0,"",L1645)</f>
        <v>#N/A</v>
      </c>
      <c r="O1645" s="72" t="e">
        <f>IF(VLOOKUP($B1645,[1]Sheet1!$C$2:$G$553,5,FALSE)=0,"",$L1645)</f>
        <v>#N/A</v>
      </c>
      <c r="P1645" s="72" t="e">
        <f>IF(VLOOKUP($B1645,[1]Sheet1!$D$2:$G$553,4,FALSE)=0,"",$L1645)</f>
        <v>#N/A</v>
      </c>
      <c r="Q1645" s="72" t="e">
        <f>IF(VLOOKUP($B1645,[1]Sheet1!$E$2:$G$553,3,FALSE)=0,"",$L1645)</f>
        <v>#N/A</v>
      </c>
      <c r="R1645" s="72" t="e">
        <f>IF(VLOOKUP($B1645,[1]Sheet1!$F$2:$G$553,2,FALSE)=0,"",$L1645)</f>
        <v>#N/A</v>
      </c>
      <c r="S1645" s="72" t="e">
        <f>COUNTIF([1]isolation_zones!$H$2:$H$1182,conductor_pz_summary_hftd_23_re!B1645)</f>
        <v>#VALUE!</v>
      </c>
    </row>
    <row r="1646" spans="1:19" x14ac:dyDescent="0.25">
      <c r="A1646" s="70">
        <v>10207</v>
      </c>
      <c r="B1646" s="71" t="s">
        <v>2960</v>
      </c>
      <c r="C1646" s="72">
        <v>42811111</v>
      </c>
      <c r="D1646" s="72" t="s">
        <v>33</v>
      </c>
      <c r="E1646" s="72">
        <v>5641.1575523382198</v>
      </c>
      <c r="F1646" s="72">
        <f t="shared" si="125"/>
        <v>3.5060022077925543</v>
      </c>
      <c r="G1646" s="73">
        <v>15</v>
      </c>
      <c r="H1646" s="72">
        <f t="shared" si="126"/>
        <v>0.31868838413017497</v>
      </c>
      <c r="I1646" s="74">
        <v>2.1245892275344999E-2</v>
      </c>
      <c r="J1646" s="75">
        <v>1645</v>
      </c>
      <c r="K1646" s="72">
        <f t="shared" si="127"/>
        <v>17902.29880363998</v>
      </c>
      <c r="L1646" s="72">
        <f t="shared" si="128"/>
        <v>702.53186387825383</v>
      </c>
      <c r="M1646" s="72">
        <f t="shared" si="129"/>
        <v>2.8371786643118267E-2</v>
      </c>
      <c r="N1646" s="72" t="e">
        <f>IF(VLOOKUP(B1646,[1]Sheet1!$B$2:$G$553,6,FALSE)=0,"",L1646)</f>
        <v>#N/A</v>
      </c>
      <c r="O1646" s="72" t="e">
        <f>IF(VLOOKUP($B1646,[1]Sheet1!$C$2:$G$553,5,FALSE)=0,"",$L1646)</f>
        <v>#N/A</v>
      </c>
      <c r="P1646" s="72" t="e">
        <f>IF(VLOOKUP($B1646,[1]Sheet1!$D$2:$G$553,4,FALSE)=0,"",$L1646)</f>
        <v>#N/A</v>
      </c>
      <c r="Q1646" s="72" t="e">
        <f>IF(VLOOKUP($B1646,[1]Sheet1!$E$2:$G$553,3,FALSE)=0,"",$L1646)</f>
        <v>#N/A</v>
      </c>
      <c r="R1646" s="72" t="e">
        <f>IF(VLOOKUP($B1646,[1]Sheet1!$F$2:$G$553,2,FALSE)=0,"",$L1646)</f>
        <v>#N/A</v>
      </c>
      <c r="S1646" s="72" t="e">
        <f>COUNTIF([1]isolation_zones!$H$2:$H$1182,conductor_pz_summary_hftd_23_re!B1646)</f>
        <v>#VALUE!</v>
      </c>
    </row>
    <row r="1647" spans="1:19" x14ac:dyDescent="0.25">
      <c r="A1647" s="70">
        <v>4878</v>
      </c>
      <c r="B1647" s="71" t="s">
        <v>2707</v>
      </c>
      <c r="C1647" s="72">
        <v>153082106</v>
      </c>
      <c r="D1647" s="72" t="s">
        <v>420</v>
      </c>
      <c r="E1647" s="72">
        <v>39765.957940601598</v>
      </c>
      <c r="F1647" s="72">
        <f t="shared" si="125"/>
        <v>24.714703505656679</v>
      </c>
      <c r="G1647" s="73">
        <v>226</v>
      </c>
      <c r="H1647" s="72">
        <f t="shared" si="126"/>
        <v>4.8003978150573188</v>
      </c>
      <c r="I1647" s="74">
        <v>2.1240698296713802E-2</v>
      </c>
      <c r="J1647" s="75">
        <v>1646</v>
      </c>
      <c r="K1647" s="72">
        <f t="shared" si="127"/>
        <v>17927.013507145635</v>
      </c>
      <c r="L1647" s="72">
        <f t="shared" si="128"/>
        <v>697.73146606319654</v>
      </c>
      <c r="M1647" s="72">
        <f t="shared" si="129"/>
        <v>2.8177922322347046E-2</v>
      </c>
      <c r="N1647" s="72" t="e">
        <f>IF(VLOOKUP(B1647,[1]Sheet1!$B$2:$G$553,6,FALSE)=0,"",L1647)</f>
        <v>#N/A</v>
      </c>
      <c r="O1647" s="72" t="e">
        <f>IF(VLOOKUP($B1647,[1]Sheet1!$C$2:$G$553,5,FALSE)=0,"",$L1647)</f>
        <v>#N/A</v>
      </c>
      <c r="P1647" s="72" t="e">
        <f>IF(VLOOKUP($B1647,[1]Sheet1!$D$2:$G$553,4,FALSE)=0,"",$L1647)</f>
        <v>#N/A</v>
      </c>
      <c r="Q1647" s="72" t="e">
        <f>IF(VLOOKUP($B1647,[1]Sheet1!$E$2:$G$553,3,FALSE)=0,"",$L1647)</f>
        <v>#N/A</v>
      </c>
      <c r="R1647" s="72" t="e">
        <f>IF(VLOOKUP($B1647,[1]Sheet1!$F$2:$G$553,2,FALSE)=0,"",$L1647)</f>
        <v>#N/A</v>
      </c>
      <c r="S1647" s="72" t="e">
        <f>COUNTIF([1]isolation_zones!$H$2:$H$1182,conductor_pz_summary_hftd_23_re!B1647)</f>
        <v>#VALUE!</v>
      </c>
    </row>
    <row r="1648" spans="1:19" x14ac:dyDescent="0.25">
      <c r="A1648" s="70">
        <v>2046</v>
      </c>
      <c r="B1648" s="71" t="s">
        <v>4322</v>
      </c>
      <c r="C1648" s="72">
        <v>153701104</v>
      </c>
      <c r="D1648" s="72" t="s">
        <v>701</v>
      </c>
      <c r="E1648" s="72">
        <v>501.46682916237199</v>
      </c>
      <c r="F1648" s="72">
        <f t="shared" si="125"/>
        <v>0.31166366013820507</v>
      </c>
      <c r="G1648" s="73">
        <v>193</v>
      </c>
      <c r="H1648" s="72">
        <f t="shared" si="126"/>
        <v>4.0910486675436992</v>
      </c>
      <c r="I1648" s="74">
        <v>2.11971433551487E-2</v>
      </c>
      <c r="J1648" s="75">
        <v>1647</v>
      </c>
      <c r="K1648" s="72">
        <f t="shared" si="127"/>
        <v>17927.325170805772</v>
      </c>
      <c r="L1648" s="72">
        <f t="shared" si="128"/>
        <v>693.64041739565289</v>
      </c>
      <c r="M1648" s="72">
        <f t="shared" si="129"/>
        <v>2.8012705104580714E-2</v>
      </c>
      <c r="N1648" s="72" t="e">
        <f>IF(VLOOKUP(B1648,[1]Sheet1!$B$2:$G$553,6,FALSE)=0,"",L1648)</f>
        <v>#N/A</v>
      </c>
      <c r="O1648" s="72" t="e">
        <f>IF(VLOOKUP($B1648,[1]Sheet1!$C$2:$G$553,5,FALSE)=0,"",$L1648)</f>
        <v>#N/A</v>
      </c>
      <c r="P1648" s="72" t="e">
        <f>IF(VLOOKUP($B1648,[1]Sheet1!$D$2:$G$553,4,FALSE)=0,"",$L1648)</f>
        <v>#N/A</v>
      </c>
      <c r="Q1648" s="72" t="e">
        <f>IF(VLOOKUP($B1648,[1]Sheet1!$E$2:$G$553,3,FALSE)=0,"",$L1648)</f>
        <v>#N/A</v>
      </c>
      <c r="R1648" s="72" t="e">
        <f>IF(VLOOKUP($B1648,[1]Sheet1!$F$2:$G$553,2,FALSE)=0,"",$L1648)</f>
        <v>#N/A</v>
      </c>
      <c r="S1648" s="72" t="e">
        <f>COUNTIF([1]isolation_zones!$H$2:$H$1182,conductor_pz_summary_hftd_23_re!B1648)</f>
        <v>#VALUE!</v>
      </c>
    </row>
    <row r="1649" spans="1:19" x14ac:dyDescent="0.25">
      <c r="A1649" s="70">
        <v>7243</v>
      </c>
      <c r="B1649" s="71" t="s">
        <v>2708</v>
      </c>
      <c r="C1649" s="72">
        <v>43432104</v>
      </c>
      <c r="D1649" s="72" t="s">
        <v>51</v>
      </c>
      <c r="E1649" s="72">
        <v>6040.8567695149904</v>
      </c>
      <c r="F1649" s="72">
        <f t="shared" si="125"/>
        <v>3.7544168859633253</v>
      </c>
      <c r="G1649" s="73">
        <v>61</v>
      </c>
      <c r="H1649" s="72">
        <f t="shared" si="126"/>
        <v>1.2919795624367154</v>
      </c>
      <c r="I1649" s="74">
        <v>2.11799928268314E-2</v>
      </c>
      <c r="J1649" s="75">
        <v>1648</v>
      </c>
      <c r="K1649" s="72">
        <f t="shared" si="127"/>
        <v>17931.079587691736</v>
      </c>
      <c r="L1649" s="72">
        <f t="shared" si="128"/>
        <v>692.34843783321617</v>
      </c>
      <c r="M1649" s="72">
        <f t="shared" si="129"/>
        <v>2.7960528441318255E-2</v>
      </c>
      <c r="N1649" s="72">
        <f>IF(VLOOKUP(B1649,[1]Sheet1!$B$2:$G$553,6,FALSE)=0,"",L1649)</f>
        <v>692.34843783321617</v>
      </c>
      <c r="O1649" s="72" t="e">
        <f>IF(VLOOKUP($B1649,[1]Sheet1!$C$2:$G$553,5,FALSE)=0,"",$L1649)</f>
        <v>#N/A</v>
      </c>
      <c r="P1649" s="72" t="e">
        <f>IF(VLOOKUP($B1649,[1]Sheet1!$D$2:$G$553,4,FALSE)=0,"",$L1649)</f>
        <v>#N/A</v>
      </c>
      <c r="Q1649" s="72" t="e">
        <f>IF(VLOOKUP($B1649,[1]Sheet1!$E$2:$G$553,3,FALSE)=0,"",$L1649)</f>
        <v>#N/A</v>
      </c>
      <c r="R1649" s="72" t="e">
        <f>IF(VLOOKUP($B1649,[1]Sheet1!$F$2:$G$553,2,FALSE)=0,"",$L1649)</f>
        <v>#N/A</v>
      </c>
      <c r="S1649" s="72" t="e">
        <f>COUNTIF([1]isolation_zones!$H$2:$H$1182,conductor_pz_summary_hftd_23_re!B1649)</f>
        <v>#VALUE!</v>
      </c>
    </row>
    <row r="1650" spans="1:19" x14ac:dyDescent="0.25">
      <c r="A1650" s="70">
        <v>593</v>
      </c>
      <c r="B1650" s="71" t="s">
        <v>1684</v>
      </c>
      <c r="C1650" s="72">
        <v>152481102</v>
      </c>
      <c r="D1650" s="72" t="s">
        <v>416</v>
      </c>
      <c r="E1650" s="72">
        <v>71394.2707333336</v>
      </c>
      <c r="F1650" s="72">
        <f t="shared" si="125"/>
        <v>44.371827677646735</v>
      </c>
      <c r="G1650" s="73">
        <v>479</v>
      </c>
      <c r="H1650" s="72">
        <f t="shared" si="126"/>
        <v>10.139580516115075</v>
      </c>
      <c r="I1650" s="74">
        <v>2.11682265472131E-2</v>
      </c>
      <c r="J1650" s="75">
        <v>1649</v>
      </c>
      <c r="K1650" s="72">
        <f t="shared" si="127"/>
        <v>17975.451415369382</v>
      </c>
      <c r="L1650" s="72">
        <f t="shared" si="128"/>
        <v>682.20885731710109</v>
      </c>
      <c r="M1650" s="72">
        <f t="shared" si="129"/>
        <v>2.7551040943532973E-2</v>
      </c>
      <c r="N1650" s="72" t="e">
        <f>IF(VLOOKUP(B1650,[1]Sheet1!$B$2:$G$553,6,FALSE)=0,"",L1650)</f>
        <v>#N/A</v>
      </c>
      <c r="O1650" s="72" t="e">
        <f>IF(VLOOKUP($B1650,[1]Sheet1!$C$2:$G$553,5,FALSE)=0,"",$L1650)</f>
        <v>#N/A</v>
      </c>
      <c r="P1650" s="72" t="e">
        <f>IF(VLOOKUP($B1650,[1]Sheet1!$D$2:$G$553,4,FALSE)=0,"",$L1650)</f>
        <v>#N/A</v>
      </c>
      <c r="Q1650" s="72" t="e">
        <f>IF(VLOOKUP($B1650,[1]Sheet1!$E$2:$G$553,3,FALSE)=0,"",$L1650)</f>
        <v>#N/A</v>
      </c>
      <c r="R1650" s="72" t="e">
        <f>IF(VLOOKUP($B1650,[1]Sheet1!$F$2:$G$553,2,FALSE)=0,"",$L1650)</f>
        <v>#N/A</v>
      </c>
      <c r="S1650" s="72" t="e">
        <f>COUNTIF([1]isolation_zones!$H$2:$H$1182,conductor_pz_summary_hftd_23_re!B1650)</f>
        <v>#VALUE!</v>
      </c>
    </row>
    <row r="1651" spans="1:19" x14ac:dyDescent="0.25">
      <c r="A1651" s="70">
        <v>5896</v>
      </c>
      <c r="B1651" s="71" t="s">
        <v>1874</v>
      </c>
      <c r="C1651" s="72">
        <v>103201101</v>
      </c>
      <c r="D1651" s="72" t="s">
        <v>153</v>
      </c>
      <c r="E1651" s="72">
        <v>18980.33721596</v>
      </c>
      <c r="F1651" s="72">
        <f t="shared" si="125"/>
        <v>11.796356256034805</v>
      </c>
      <c r="G1651" s="73">
        <v>91</v>
      </c>
      <c r="H1651" s="72">
        <f t="shared" si="126"/>
        <v>1.9215175722792139</v>
      </c>
      <c r="I1651" s="74">
        <v>2.1115577717353999E-2</v>
      </c>
      <c r="J1651" s="75">
        <v>1650</v>
      </c>
      <c r="K1651" s="72">
        <f t="shared" si="127"/>
        <v>17987.247771625418</v>
      </c>
      <c r="L1651" s="72">
        <f t="shared" si="128"/>
        <v>680.28733974482191</v>
      </c>
      <c r="M1651" s="72">
        <f t="shared" si="129"/>
        <v>2.7473440354300261E-2</v>
      </c>
      <c r="N1651" s="72" t="e">
        <f>IF(VLOOKUP(B1651,[1]Sheet1!$B$2:$G$553,6,FALSE)=0,"",L1651)</f>
        <v>#N/A</v>
      </c>
      <c r="O1651" s="72" t="e">
        <f>IF(VLOOKUP($B1651,[1]Sheet1!$C$2:$G$553,5,FALSE)=0,"",$L1651)</f>
        <v>#N/A</v>
      </c>
      <c r="P1651" s="72" t="e">
        <f>IF(VLOOKUP($B1651,[1]Sheet1!$D$2:$G$553,4,FALSE)=0,"",$L1651)</f>
        <v>#N/A</v>
      </c>
      <c r="Q1651" s="72" t="e">
        <f>IF(VLOOKUP($B1651,[1]Sheet1!$E$2:$G$553,3,FALSE)=0,"",$L1651)</f>
        <v>#N/A</v>
      </c>
      <c r="R1651" s="72" t="e">
        <f>IF(VLOOKUP($B1651,[1]Sheet1!$F$2:$G$553,2,FALSE)=0,"",$L1651)</f>
        <v>#N/A</v>
      </c>
      <c r="S1651" s="72" t="e">
        <f>COUNTIF([1]isolation_zones!$H$2:$H$1182,conductor_pz_summary_hftd_23_re!B1651)</f>
        <v>#VALUE!</v>
      </c>
    </row>
    <row r="1652" spans="1:19" x14ac:dyDescent="0.25">
      <c r="A1652" s="70">
        <v>9400</v>
      </c>
      <c r="B1652" s="71" t="s">
        <v>4117</v>
      </c>
      <c r="C1652" s="72">
        <v>152701108</v>
      </c>
      <c r="D1652" s="72" t="s">
        <v>1410</v>
      </c>
      <c r="E1652" s="72">
        <v>1030.5857349164</v>
      </c>
      <c r="F1652" s="72">
        <f t="shared" si="125"/>
        <v>0.64051319758632697</v>
      </c>
      <c r="G1652" s="73">
        <v>24</v>
      </c>
      <c r="H1652" s="72">
        <f t="shared" si="126"/>
        <v>0.50627218797721685</v>
      </c>
      <c r="I1652" s="74">
        <v>2.1094674499050701E-2</v>
      </c>
      <c r="J1652" s="75">
        <v>1651</v>
      </c>
      <c r="K1652" s="72">
        <f t="shared" si="127"/>
        <v>17987.888284823006</v>
      </c>
      <c r="L1652" s="72">
        <f t="shared" si="128"/>
        <v>679.78106755684473</v>
      </c>
      <c r="M1652" s="72">
        <f t="shared" si="129"/>
        <v>2.7452994525094254E-2</v>
      </c>
      <c r="N1652" s="72" t="e">
        <f>IF(VLOOKUP(B1652,[1]Sheet1!$B$2:$G$553,6,FALSE)=0,"",L1652)</f>
        <v>#N/A</v>
      </c>
      <c r="O1652" s="72" t="e">
        <f>IF(VLOOKUP($B1652,[1]Sheet1!$C$2:$G$553,5,FALSE)=0,"",$L1652)</f>
        <v>#N/A</v>
      </c>
      <c r="P1652" s="72" t="e">
        <f>IF(VLOOKUP($B1652,[1]Sheet1!$D$2:$G$553,4,FALSE)=0,"",$L1652)</f>
        <v>#N/A</v>
      </c>
      <c r="Q1652" s="72" t="e">
        <f>IF(VLOOKUP($B1652,[1]Sheet1!$E$2:$G$553,3,FALSE)=0,"",$L1652)</f>
        <v>#N/A</v>
      </c>
      <c r="R1652" s="72" t="e">
        <f>IF(VLOOKUP($B1652,[1]Sheet1!$F$2:$G$553,2,FALSE)=0,"",$L1652)</f>
        <v>#N/A</v>
      </c>
      <c r="S1652" s="72" t="e">
        <f>COUNTIF([1]isolation_zones!$H$2:$H$1182,conductor_pz_summary_hftd_23_re!B1652)</f>
        <v>#VALUE!</v>
      </c>
    </row>
    <row r="1653" spans="1:19" x14ac:dyDescent="0.25">
      <c r="A1653" s="70">
        <v>6134</v>
      </c>
      <c r="B1653" s="71" t="s">
        <v>3011</v>
      </c>
      <c r="C1653" s="72">
        <v>162211101</v>
      </c>
      <c r="D1653" s="72" t="s">
        <v>1086</v>
      </c>
      <c r="E1653" s="72">
        <v>29528.488812537002</v>
      </c>
      <c r="F1653" s="72">
        <f t="shared" si="125"/>
        <v>18.352075085479804</v>
      </c>
      <c r="G1653" s="73">
        <v>180</v>
      </c>
      <c r="H1653" s="72">
        <f t="shared" si="126"/>
        <v>3.7834686975196261</v>
      </c>
      <c r="I1653" s="74">
        <v>2.10192705417757E-2</v>
      </c>
      <c r="J1653" s="75">
        <v>1652</v>
      </c>
      <c r="K1653" s="72">
        <f t="shared" si="127"/>
        <v>18006.240359908486</v>
      </c>
      <c r="L1653" s="72">
        <f t="shared" si="128"/>
        <v>675.99759885932508</v>
      </c>
      <c r="M1653" s="72">
        <f t="shared" si="129"/>
        <v>2.7300198940756821E-2</v>
      </c>
      <c r="N1653" s="72" t="e">
        <f>IF(VLOOKUP(B1653,[1]Sheet1!$B$2:$G$553,6,FALSE)=0,"",L1653)</f>
        <v>#N/A</v>
      </c>
      <c r="O1653" s="72" t="e">
        <f>IF(VLOOKUP($B1653,[1]Sheet1!$C$2:$G$553,5,FALSE)=0,"",$L1653)</f>
        <v>#N/A</v>
      </c>
      <c r="P1653" s="72" t="e">
        <f>IF(VLOOKUP($B1653,[1]Sheet1!$D$2:$G$553,4,FALSE)=0,"",$L1653)</f>
        <v>#N/A</v>
      </c>
      <c r="Q1653" s="72" t="e">
        <f>IF(VLOOKUP($B1653,[1]Sheet1!$E$2:$G$553,3,FALSE)=0,"",$L1653)</f>
        <v>#N/A</v>
      </c>
      <c r="R1653" s="72" t="e">
        <f>IF(VLOOKUP($B1653,[1]Sheet1!$F$2:$G$553,2,FALSE)=0,"",$L1653)</f>
        <v>#N/A</v>
      </c>
      <c r="S1653" s="72" t="e">
        <f>COUNTIF([1]isolation_zones!$H$2:$H$1182,conductor_pz_summary_hftd_23_re!B1653)</f>
        <v>#VALUE!</v>
      </c>
    </row>
    <row r="1654" spans="1:19" x14ac:dyDescent="0.25">
      <c r="A1654" s="70">
        <v>5626</v>
      </c>
      <c r="B1654" s="71" t="s">
        <v>4645</v>
      </c>
      <c r="C1654" s="72">
        <v>102911103</v>
      </c>
      <c r="D1654" s="72" t="s">
        <v>705</v>
      </c>
      <c r="E1654" s="72">
        <v>394.00471869871302</v>
      </c>
      <c r="F1654" s="72">
        <f t="shared" si="125"/>
        <v>0.24487552436215851</v>
      </c>
      <c r="G1654" s="73">
        <v>100</v>
      </c>
      <c r="H1654" s="72">
        <f t="shared" si="126"/>
        <v>2.1017428106293297</v>
      </c>
      <c r="I1654" s="74">
        <v>2.1017428106293298E-2</v>
      </c>
      <c r="J1654" s="75">
        <v>1653</v>
      </c>
      <c r="K1654" s="72">
        <f t="shared" si="127"/>
        <v>18006.485235432847</v>
      </c>
      <c r="L1654" s="72">
        <f t="shared" si="128"/>
        <v>673.8958560486958</v>
      </c>
      <c r="M1654" s="72">
        <f t="shared" si="129"/>
        <v>2.7215319945699288E-2</v>
      </c>
      <c r="N1654" s="72" t="e">
        <f>IF(VLOOKUP(B1654,[1]Sheet1!$B$2:$G$553,6,FALSE)=0,"",L1654)</f>
        <v>#N/A</v>
      </c>
      <c r="O1654" s="72" t="e">
        <f>IF(VLOOKUP($B1654,[1]Sheet1!$C$2:$G$553,5,FALSE)=0,"",$L1654)</f>
        <v>#N/A</v>
      </c>
      <c r="P1654" s="72" t="e">
        <f>IF(VLOOKUP($B1654,[1]Sheet1!$D$2:$G$553,4,FALSE)=0,"",$L1654)</f>
        <v>#N/A</v>
      </c>
      <c r="Q1654" s="72" t="e">
        <f>IF(VLOOKUP($B1654,[1]Sheet1!$E$2:$G$553,3,FALSE)=0,"",$L1654)</f>
        <v>#N/A</v>
      </c>
      <c r="R1654" s="72" t="e">
        <f>IF(VLOOKUP($B1654,[1]Sheet1!$F$2:$G$553,2,FALSE)=0,"",$L1654)</f>
        <v>#N/A</v>
      </c>
      <c r="S1654" s="72" t="e">
        <f>COUNTIF([1]isolation_zones!$H$2:$H$1182,conductor_pz_summary_hftd_23_re!B1654)</f>
        <v>#VALUE!</v>
      </c>
    </row>
    <row r="1655" spans="1:19" x14ac:dyDescent="0.25">
      <c r="A1655" s="70">
        <v>5183</v>
      </c>
      <c r="B1655" s="71" t="s">
        <v>2616</v>
      </c>
      <c r="C1655" s="72">
        <v>42031125</v>
      </c>
      <c r="D1655" s="72" t="s">
        <v>97</v>
      </c>
      <c r="E1655" s="72">
        <v>19453.8935345707</v>
      </c>
      <c r="F1655" s="72">
        <f t="shared" si="125"/>
        <v>12.090673421112927</v>
      </c>
      <c r="G1655" s="73">
        <v>83</v>
      </c>
      <c r="H1655" s="72">
        <f t="shared" si="126"/>
        <v>1.7351122607739413</v>
      </c>
      <c r="I1655" s="74">
        <v>2.0904966997276401E-2</v>
      </c>
      <c r="J1655" s="75">
        <v>1654</v>
      </c>
      <c r="K1655" s="72">
        <f t="shared" si="127"/>
        <v>18018.57590885396</v>
      </c>
      <c r="L1655" s="72">
        <f t="shared" si="128"/>
        <v>672.16074378792189</v>
      </c>
      <c r="M1655" s="72">
        <f t="shared" si="129"/>
        <v>2.7145247344874071E-2</v>
      </c>
      <c r="N1655" s="72" t="e">
        <f>IF(VLOOKUP(B1655,[1]Sheet1!$B$2:$G$553,6,FALSE)=0,"",L1655)</f>
        <v>#N/A</v>
      </c>
      <c r="O1655" s="72" t="e">
        <f>IF(VLOOKUP($B1655,[1]Sheet1!$C$2:$G$553,5,FALSE)=0,"",$L1655)</f>
        <v>#N/A</v>
      </c>
      <c r="P1655" s="72" t="e">
        <f>IF(VLOOKUP($B1655,[1]Sheet1!$D$2:$G$553,4,FALSE)=0,"",$L1655)</f>
        <v>#N/A</v>
      </c>
      <c r="Q1655" s="72" t="e">
        <f>IF(VLOOKUP($B1655,[1]Sheet1!$E$2:$G$553,3,FALSE)=0,"",$L1655)</f>
        <v>#N/A</v>
      </c>
      <c r="R1655" s="72" t="e">
        <f>IF(VLOOKUP($B1655,[1]Sheet1!$F$2:$G$553,2,FALSE)=0,"",$L1655)</f>
        <v>#N/A</v>
      </c>
      <c r="S1655" s="72" t="e">
        <f>COUNTIF([1]isolation_zones!$H$2:$H$1182,conductor_pz_summary_hftd_23_re!B1655)</f>
        <v>#VALUE!</v>
      </c>
    </row>
    <row r="1656" spans="1:19" x14ac:dyDescent="0.25">
      <c r="A1656" s="70">
        <v>7644</v>
      </c>
      <c r="B1656" s="71" t="s">
        <v>6200</v>
      </c>
      <c r="C1656" s="72">
        <v>83182101</v>
      </c>
      <c r="D1656" s="72" t="s">
        <v>839</v>
      </c>
      <c r="E1656" s="72">
        <v>16448.609645800901</v>
      </c>
      <c r="F1656" s="72">
        <f t="shared" si="125"/>
        <v>10.222877343567994</v>
      </c>
      <c r="G1656" s="73">
        <v>61</v>
      </c>
      <c r="H1656" s="72">
        <f t="shared" si="126"/>
        <v>1.2678728681709952</v>
      </c>
      <c r="I1656" s="74">
        <v>2.0784801117557299E-2</v>
      </c>
      <c r="J1656" s="75">
        <v>1655</v>
      </c>
      <c r="K1656" s="72">
        <f t="shared" si="127"/>
        <v>18028.798786197527</v>
      </c>
      <c r="L1656" s="72">
        <f t="shared" si="128"/>
        <v>670.89287091975086</v>
      </c>
      <c r="M1656" s="72">
        <f t="shared" si="129"/>
        <v>2.7094044231740142E-2</v>
      </c>
      <c r="N1656" s="72" t="e">
        <f>IF(VLOOKUP(B1656,[1]Sheet1!$B$2:$G$553,6,FALSE)=0,"",L1656)</f>
        <v>#N/A</v>
      </c>
      <c r="O1656" s="72" t="e">
        <f>IF(VLOOKUP($B1656,[1]Sheet1!$C$2:$G$553,5,FALSE)=0,"",$L1656)</f>
        <v>#N/A</v>
      </c>
      <c r="P1656" s="72" t="e">
        <f>IF(VLOOKUP($B1656,[1]Sheet1!$D$2:$G$553,4,FALSE)=0,"",$L1656)</f>
        <v>#N/A</v>
      </c>
      <c r="Q1656" s="72" t="e">
        <f>IF(VLOOKUP($B1656,[1]Sheet1!$E$2:$G$553,3,FALSE)=0,"",$L1656)</f>
        <v>#N/A</v>
      </c>
      <c r="R1656" s="72" t="e">
        <f>IF(VLOOKUP($B1656,[1]Sheet1!$F$2:$G$553,2,FALSE)=0,"",$L1656)</f>
        <v>#N/A</v>
      </c>
      <c r="S1656" s="72" t="e">
        <f>COUNTIF([1]isolation_zones!$H$2:$H$1182,conductor_pz_summary_hftd_23_re!B1656)</f>
        <v>#VALUE!</v>
      </c>
    </row>
    <row r="1657" spans="1:19" x14ac:dyDescent="0.25">
      <c r="A1657" s="70">
        <v>7011</v>
      </c>
      <c r="B1657" s="71" t="s">
        <v>3356</v>
      </c>
      <c r="C1657" s="72">
        <v>152282101</v>
      </c>
      <c r="D1657" s="72" t="s">
        <v>749</v>
      </c>
      <c r="E1657" s="72">
        <v>20847.2085962899</v>
      </c>
      <c r="F1657" s="72">
        <f t="shared" si="125"/>
        <v>12.956624360652517</v>
      </c>
      <c r="G1657" s="73">
        <v>141</v>
      </c>
      <c r="H1657" s="72">
        <f t="shared" si="126"/>
        <v>2.9286995259828577</v>
      </c>
      <c r="I1657" s="74">
        <v>2.0770918623991899E-2</v>
      </c>
      <c r="J1657" s="75">
        <v>1656</v>
      </c>
      <c r="K1657" s="72">
        <f t="shared" si="127"/>
        <v>18041.75541055818</v>
      </c>
      <c r="L1657" s="72">
        <f t="shared" si="128"/>
        <v>667.96417139376797</v>
      </c>
      <c r="M1657" s="72">
        <f t="shared" si="129"/>
        <v>2.6975768545802876E-2</v>
      </c>
      <c r="N1657" s="72" t="e">
        <f>IF(VLOOKUP(B1657,[1]Sheet1!$B$2:$G$553,6,FALSE)=0,"",L1657)</f>
        <v>#N/A</v>
      </c>
      <c r="O1657" s="72" t="e">
        <f>IF(VLOOKUP($B1657,[1]Sheet1!$C$2:$G$553,5,FALSE)=0,"",$L1657)</f>
        <v>#N/A</v>
      </c>
      <c r="P1657" s="72" t="e">
        <f>IF(VLOOKUP($B1657,[1]Sheet1!$D$2:$G$553,4,FALSE)=0,"",$L1657)</f>
        <v>#N/A</v>
      </c>
      <c r="Q1657" s="72" t="e">
        <f>IF(VLOOKUP($B1657,[1]Sheet1!$E$2:$G$553,3,FALSE)=0,"",$L1657)</f>
        <v>#N/A</v>
      </c>
      <c r="R1657" s="72" t="e">
        <f>IF(VLOOKUP($B1657,[1]Sheet1!$F$2:$G$553,2,FALSE)=0,"",$L1657)</f>
        <v>#N/A</v>
      </c>
      <c r="S1657" s="72" t="e">
        <f>COUNTIF([1]isolation_zones!$H$2:$H$1182,conductor_pz_summary_hftd_23_re!B1657)</f>
        <v>#VALUE!</v>
      </c>
    </row>
    <row r="1658" spans="1:19" x14ac:dyDescent="0.25">
      <c r="A1658" s="70">
        <v>11063</v>
      </c>
      <c r="B1658" s="71" t="s">
        <v>6201</v>
      </c>
      <c r="C1658" s="72">
        <v>153661104</v>
      </c>
      <c r="D1658" s="72" t="s">
        <v>491</v>
      </c>
      <c r="E1658" s="72">
        <v>28.125195390711301</v>
      </c>
      <c r="F1658" s="72">
        <f t="shared" si="125"/>
        <v>1.7479922554823678E-2</v>
      </c>
      <c r="G1658" s="73">
        <v>1</v>
      </c>
      <c r="H1658" s="72">
        <f t="shared" si="126"/>
        <v>2.0642871035897899E-2</v>
      </c>
      <c r="I1658" s="74">
        <v>2.0642871035897899E-2</v>
      </c>
      <c r="J1658" s="75">
        <v>1657</v>
      </c>
      <c r="K1658" s="72">
        <f t="shared" si="127"/>
        <v>18041.772890480734</v>
      </c>
      <c r="L1658" s="72">
        <f t="shared" si="128"/>
        <v>667.94352852273209</v>
      </c>
      <c r="M1658" s="72">
        <f t="shared" si="129"/>
        <v>2.6974934882359487E-2</v>
      </c>
      <c r="N1658" s="72" t="e">
        <f>IF(VLOOKUP(B1658,[1]Sheet1!$B$2:$G$553,6,FALSE)=0,"",L1658)</f>
        <v>#N/A</v>
      </c>
      <c r="O1658" s="72" t="e">
        <f>IF(VLOOKUP($B1658,[1]Sheet1!$C$2:$G$553,5,FALSE)=0,"",$L1658)</f>
        <v>#N/A</v>
      </c>
      <c r="P1658" s="72" t="e">
        <f>IF(VLOOKUP($B1658,[1]Sheet1!$D$2:$G$553,4,FALSE)=0,"",$L1658)</f>
        <v>#N/A</v>
      </c>
      <c r="Q1658" s="72" t="e">
        <f>IF(VLOOKUP($B1658,[1]Sheet1!$E$2:$G$553,3,FALSE)=0,"",$L1658)</f>
        <v>#N/A</v>
      </c>
      <c r="R1658" s="72" t="e">
        <f>IF(VLOOKUP($B1658,[1]Sheet1!$F$2:$G$553,2,FALSE)=0,"",$L1658)</f>
        <v>#N/A</v>
      </c>
      <c r="S1658" s="72" t="e">
        <f>COUNTIF([1]isolation_zones!$H$2:$H$1182,conductor_pz_summary_hftd_23_re!B1658)</f>
        <v>#VALUE!</v>
      </c>
    </row>
    <row r="1659" spans="1:19" x14ac:dyDescent="0.25">
      <c r="A1659" s="70">
        <v>9926</v>
      </c>
      <c r="B1659" s="71" t="s">
        <v>3370</v>
      </c>
      <c r="C1659" s="72">
        <v>102211103</v>
      </c>
      <c r="D1659" s="72" t="s">
        <v>120</v>
      </c>
      <c r="E1659" s="72">
        <v>3707.9332212619402</v>
      </c>
      <c r="F1659" s="72">
        <f t="shared" si="125"/>
        <v>2.3044954762348913</v>
      </c>
      <c r="G1659" s="73">
        <v>31</v>
      </c>
      <c r="H1659" s="72">
        <f t="shared" si="126"/>
        <v>0.63931270007881924</v>
      </c>
      <c r="I1659" s="74">
        <v>2.06229903251232E-2</v>
      </c>
      <c r="J1659" s="75">
        <v>1658</v>
      </c>
      <c r="K1659" s="72">
        <f t="shared" si="127"/>
        <v>18044.077385956967</v>
      </c>
      <c r="L1659" s="72">
        <f t="shared" si="128"/>
        <v>667.3042158226533</v>
      </c>
      <c r="M1659" s="72">
        <f t="shared" si="129"/>
        <v>2.6949116205004783E-2</v>
      </c>
      <c r="N1659" s="72">
        <f>IF(VLOOKUP(B1659,[1]Sheet1!$B$2:$G$553,6,FALSE)=0,"",L1659)</f>
        <v>667.3042158226533</v>
      </c>
      <c r="O1659" s="72" t="e">
        <f>IF(VLOOKUP($B1659,[1]Sheet1!$C$2:$G$553,5,FALSE)=0,"",$L1659)</f>
        <v>#N/A</v>
      </c>
      <c r="P1659" s="72" t="e">
        <f>IF(VLOOKUP($B1659,[1]Sheet1!$D$2:$G$553,4,FALSE)=0,"",$L1659)</f>
        <v>#N/A</v>
      </c>
      <c r="Q1659" s="72" t="e">
        <f>IF(VLOOKUP($B1659,[1]Sheet1!$E$2:$G$553,3,FALSE)=0,"",$L1659)</f>
        <v>#N/A</v>
      </c>
      <c r="R1659" s="72" t="e">
        <f>IF(VLOOKUP($B1659,[1]Sheet1!$F$2:$G$553,2,FALSE)=0,"",$L1659)</f>
        <v>#N/A</v>
      </c>
      <c r="S1659" s="72" t="e">
        <f>COUNTIF([1]isolation_zones!$H$2:$H$1182,conductor_pz_summary_hftd_23_re!B1659)</f>
        <v>#VALUE!</v>
      </c>
    </row>
    <row r="1660" spans="1:19" x14ac:dyDescent="0.25">
      <c r="A1660" s="70">
        <v>3649</v>
      </c>
      <c r="B1660" s="71" t="s">
        <v>6202</v>
      </c>
      <c r="C1660" s="72">
        <v>163451702</v>
      </c>
      <c r="D1660" s="72" t="s">
        <v>1108</v>
      </c>
      <c r="E1660" s="72">
        <v>4421.1037804670104</v>
      </c>
      <c r="F1660" s="72">
        <f t="shared" si="125"/>
        <v>2.747733859830336</v>
      </c>
      <c r="G1660" s="73">
        <v>28</v>
      </c>
      <c r="H1660" s="72">
        <f t="shared" si="126"/>
        <v>0.57667900976346353</v>
      </c>
      <c r="I1660" s="74">
        <v>2.0595678920123699E-2</v>
      </c>
      <c r="J1660" s="75">
        <v>1659</v>
      </c>
      <c r="K1660" s="72">
        <f t="shared" si="127"/>
        <v>18046.825119816796</v>
      </c>
      <c r="L1660" s="72">
        <f t="shared" si="128"/>
        <v>666.72753681288987</v>
      </c>
      <c r="M1660" s="72">
        <f t="shared" si="129"/>
        <v>2.6925826992560735E-2</v>
      </c>
      <c r="N1660" s="72" t="e">
        <f>IF(VLOOKUP(B1660,[1]Sheet1!$B$2:$G$553,6,FALSE)=0,"",L1660)</f>
        <v>#N/A</v>
      </c>
      <c r="O1660" s="72" t="e">
        <f>IF(VLOOKUP($B1660,[1]Sheet1!$C$2:$G$553,5,FALSE)=0,"",$L1660)</f>
        <v>#N/A</v>
      </c>
      <c r="P1660" s="72" t="e">
        <f>IF(VLOOKUP($B1660,[1]Sheet1!$D$2:$G$553,4,FALSE)=0,"",$L1660)</f>
        <v>#N/A</v>
      </c>
      <c r="Q1660" s="72" t="e">
        <f>IF(VLOOKUP($B1660,[1]Sheet1!$E$2:$G$553,3,FALSE)=0,"",$L1660)</f>
        <v>#N/A</v>
      </c>
      <c r="R1660" s="72" t="e">
        <f>IF(VLOOKUP($B1660,[1]Sheet1!$F$2:$G$553,2,FALSE)=0,"",$L1660)</f>
        <v>#N/A</v>
      </c>
      <c r="S1660" s="72" t="e">
        <f>COUNTIF([1]isolation_zones!$H$2:$H$1182,conductor_pz_summary_hftd_23_re!B1660)</f>
        <v>#VALUE!</v>
      </c>
    </row>
    <row r="1661" spans="1:19" x14ac:dyDescent="0.25">
      <c r="A1661" s="70">
        <v>9417</v>
      </c>
      <c r="B1661" s="71" t="s">
        <v>6203</v>
      </c>
      <c r="C1661" s="72">
        <v>43071102</v>
      </c>
      <c r="D1661" s="72" t="s">
        <v>75</v>
      </c>
      <c r="E1661" s="72">
        <v>6527.85195780905</v>
      </c>
      <c r="F1661" s="72">
        <f t="shared" si="125"/>
        <v>4.0570863628396827</v>
      </c>
      <c r="G1661" s="73">
        <v>49</v>
      </c>
      <c r="H1661" s="72">
        <f t="shared" si="126"/>
        <v>1.0070912914883869</v>
      </c>
      <c r="I1661" s="74">
        <v>2.0552883499762999E-2</v>
      </c>
      <c r="J1661" s="75">
        <v>1660</v>
      </c>
      <c r="K1661" s="72">
        <f t="shared" si="127"/>
        <v>18050.882206179635</v>
      </c>
      <c r="L1661" s="72">
        <f t="shared" si="128"/>
        <v>665.72044552140153</v>
      </c>
      <c r="M1661" s="72">
        <f t="shared" si="129"/>
        <v>2.6885155557254563E-2</v>
      </c>
      <c r="N1661" s="72" t="e">
        <f>IF(VLOOKUP(B1661,[1]Sheet1!$B$2:$G$553,6,FALSE)=0,"",L1661)</f>
        <v>#N/A</v>
      </c>
      <c r="O1661" s="72" t="e">
        <f>IF(VLOOKUP($B1661,[1]Sheet1!$C$2:$G$553,5,FALSE)=0,"",$L1661)</f>
        <v>#N/A</v>
      </c>
      <c r="P1661" s="72" t="e">
        <f>IF(VLOOKUP($B1661,[1]Sheet1!$D$2:$G$553,4,FALSE)=0,"",$L1661)</f>
        <v>#N/A</v>
      </c>
      <c r="Q1661" s="72" t="e">
        <f>IF(VLOOKUP($B1661,[1]Sheet1!$E$2:$G$553,3,FALSE)=0,"",$L1661)</f>
        <v>#N/A</v>
      </c>
      <c r="R1661" s="72" t="e">
        <f>IF(VLOOKUP($B1661,[1]Sheet1!$F$2:$G$553,2,FALSE)=0,"",$L1661)</f>
        <v>#N/A</v>
      </c>
      <c r="S1661" s="72" t="e">
        <f>COUNTIF([1]isolation_zones!$H$2:$H$1182,conductor_pz_summary_hftd_23_re!B1661)</f>
        <v>#VALUE!</v>
      </c>
    </row>
    <row r="1662" spans="1:19" x14ac:dyDescent="0.25">
      <c r="A1662" s="70">
        <v>8194</v>
      </c>
      <c r="B1662" s="71" t="s">
        <v>2818</v>
      </c>
      <c r="C1662" s="72">
        <v>162821701</v>
      </c>
      <c r="D1662" s="72" t="s">
        <v>481</v>
      </c>
      <c r="E1662" s="72">
        <v>7491.0055229566697</v>
      </c>
      <c r="F1662" s="72">
        <f t="shared" si="125"/>
        <v>4.6556901945038343</v>
      </c>
      <c r="G1662" s="73">
        <v>52</v>
      </c>
      <c r="H1662" s="72">
        <f t="shared" si="126"/>
        <v>1.0648854772543572</v>
      </c>
      <c r="I1662" s="74">
        <v>2.0478566870276101E-2</v>
      </c>
      <c r="J1662" s="75">
        <v>1661</v>
      </c>
      <c r="K1662" s="72">
        <f t="shared" si="127"/>
        <v>18055.537896374139</v>
      </c>
      <c r="L1662" s="72">
        <f t="shared" si="128"/>
        <v>664.65556004414714</v>
      </c>
      <c r="M1662" s="72">
        <f t="shared" si="129"/>
        <v>2.6842150100686045E-2</v>
      </c>
      <c r="N1662" s="72" t="e">
        <f>IF(VLOOKUP(B1662,[1]Sheet1!$B$2:$G$553,6,FALSE)=0,"",L1662)</f>
        <v>#N/A</v>
      </c>
      <c r="O1662" s="72" t="e">
        <f>IF(VLOOKUP($B1662,[1]Sheet1!$C$2:$G$553,5,FALSE)=0,"",$L1662)</f>
        <v>#N/A</v>
      </c>
      <c r="P1662" s="72" t="e">
        <f>IF(VLOOKUP($B1662,[1]Sheet1!$D$2:$G$553,4,FALSE)=0,"",$L1662)</f>
        <v>#N/A</v>
      </c>
      <c r="Q1662" s="72" t="e">
        <f>IF(VLOOKUP($B1662,[1]Sheet1!$E$2:$G$553,3,FALSE)=0,"",$L1662)</f>
        <v>#N/A</v>
      </c>
      <c r="R1662" s="72" t="e">
        <f>IF(VLOOKUP($B1662,[1]Sheet1!$F$2:$G$553,2,FALSE)=0,"",$L1662)</f>
        <v>#N/A</v>
      </c>
      <c r="S1662" s="72" t="e">
        <f>COUNTIF([1]isolation_zones!$H$2:$H$1182,conductor_pz_summary_hftd_23_re!B1662)</f>
        <v>#VALUE!</v>
      </c>
    </row>
    <row r="1663" spans="1:19" x14ac:dyDescent="0.25">
      <c r="A1663" s="70">
        <v>10788</v>
      </c>
      <c r="B1663" s="71" t="s">
        <v>6204</v>
      </c>
      <c r="C1663" s="72">
        <v>42751111</v>
      </c>
      <c r="D1663" s="72" t="s">
        <v>489</v>
      </c>
      <c r="E1663" s="72">
        <v>395.13337876298499</v>
      </c>
      <c r="F1663" s="72">
        <f t="shared" si="125"/>
        <v>0.24557699115163767</v>
      </c>
      <c r="G1663" s="73">
        <v>6</v>
      </c>
      <c r="H1663" s="72">
        <f t="shared" si="126"/>
        <v>0.12278989575118979</v>
      </c>
      <c r="I1663" s="74">
        <v>2.0464982625198299E-2</v>
      </c>
      <c r="J1663" s="75">
        <v>1662</v>
      </c>
      <c r="K1663" s="72">
        <f t="shared" si="127"/>
        <v>18055.783473365289</v>
      </c>
      <c r="L1663" s="72">
        <f t="shared" si="128"/>
        <v>664.53277014839591</v>
      </c>
      <c r="M1663" s="72">
        <f t="shared" si="129"/>
        <v>2.6837191224223199E-2</v>
      </c>
      <c r="N1663" s="72" t="e">
        <f>IF(VLOOKUP(B1663,[1]Sheet1!$B$2:$G$553,6,FALSE)=0,"",L1663)</f>
        <v>#N/A</v>
      </c>
      <c r="O1663" s="72" t="e">
        <f>IF(VLOOKUP($B1663,[1]Sheet1!$C$2:$G$553,5,FALSE)=0,"",$L1663)</f>
        <v>#N/A</v>
      </c>
      <c r="P1663" s="72" t="e">
        <f>IF(VLOOKUP($B1663,[1]Sheet1!$D$2:$G$553,4,FALSE)=0,"",$L1663)</f>
        <v>#N/A</v>
      </c>
      <c r="Q1663" s="72" t="e">
        <f>IF(VLOOKUP($B1663,[1]Sheet1!$E$2:$G$553,3,FALSE)=0,"",$L1663)</f>
        <v>#N/A</v>
      </c>
      <c r="R1663" s="72" t="e">
        <f>IF(VLOOKUP($B1663,[1]Sheet1!$F$2:$G$553,2,FALSE)=0,"",$L1663)</f>
        <v>#N/A</v>
      </c>
      <c r="S1663" s="72" t="e">
        <f>COUNTIF([1]isolation_zones!$H$2:$H$1182,conductor_pz_summary_hftd_23_re!B1663)</f>
        <v>#VALUE!</v>
      </c>
    </row>
    <row r="1664" spans="1:19" x14ac:dyDescent="0.25">
      <c r="A1664" s="70">
        <v>3463</v>
      </c>
      <c r="B1664" s="71" t="s">
        <v>1858</v>
      </c>
      <c r="C1664" s="72">
        <v>43021102</v>
      </c>
      <c r="D1664" s="72" t="s">
        <v>77</v>
      </c>
      <c r="E1664" s="72">
        <v>2029.0983527403901</v>
      </c>
      <c r="F1664" s="72">
        <f t="shared" si="125"/>
        <v>1.261092823331504</v>
      </c>
      <c r="G1664" s="73">
        <v>14</v>
      </c>
      <c r="H1664" s="72">
        <f t="shared" si="126"/>
        <v>0.28581942004733879</v>
      </c>
      <c r="I1664" s="74">
        <v>2.04156728605242E-2</v>
      </c>
      <c r="J1664" s="75">
        <v>1663</v>
      </c>
      <c r="K1664" s="72">
        <f t="shared" si="127"/>
        <v>18057.044566188619</v>
      </c>
      <c r="L1664" s="72">
        <f t="shared" si="128"/>
        <v>664.24695072834857</v>
      </c>
      <c r="M1664" s="72">
        <f t="shared" si="129"/>
        <v>2.6825648391761086E-2</v>
      </c>
      <c r="N1664" s="72" t="e">
        <f>IF(VLOOKUP(B1664,[1]Sheet1!$B$2:$G$553,6,FALSE)=0,"",L1664)</f>
        <v>#N/A</v>
      </c>
      <c r="O1664" s="72" t="e">
        <f>IF(VLOOKUP($B1664,[1]Sheet1!$C$2:$G$553,5,FALSE)=0,"",$L1664)</f>
        <v>#N/A</v>
      </c>
      <c r="P1664" s="72" t="e">
        <f>IF(VLOOKUP($B1664,[1]Sheet1!$D$2:$G$553,4,FALSE)=0,"",$L1664)</f>
        <v>#N/A</v>
      </c>
      <c r="Q1664" s="72" t="e">
        <f>IF(VLOOKUP($B1664,[1]Sheet1!$E$2:$G$553,3,FALSE)=0,"",$L1664)</f>
        <v>#N/A</v>
      </c>
      <c r="R1664" s="72" t="e">
        <f>IF(VLOOKUP($B1664,[1]Sheet1!$F$2:$G$553,2,FALSE)=0,"",$L1664)</f>
        <v>#N/A</v>
      </c>
      <c r="S1664" s="72" t="e">
        <f>COUNTIF([1]isolation_zones!$H$2:$H$1182,conductor_pz_summary_hftd_23_re!B1664)</f>
        <v>#VALUE!</v>
      </c>
    </row>
    <row r="1665" spans="1:19" x14ac:dyDescent="0.25">
      <c r="A1665" s="70">
        <v>331</v>
      </c>
      <c r="B1665" s="71" t="s">
        <v>1830</v>
      </c>
      <c r="C1665" s="72">
        <v>163201102</v>
      </c>
      <c r="D1665" s="72" t="s">
        <v>317</v>
      </c>
      <c r="E1665" s="72">
        <v>52731.038321812703</v>
      </c>
      <c r="F1665" s="72">
        <f t="shared" si="125"/>
        <v>32.772553338603295</v>
      </c>
      <c r="G1665" s="73">
        <v>305</v>
      </c>
      <c r="H1665" s="72">
        <f t="shared" si="126"/>
        <v>6.2151200903430679</v>
      </c>
      <c r="I1665" s="74">
        <v>2.03774429191576E-2</v>
      </c>
      <c r="J1665" s="75">
        <v>1664</v>
      </c>
      <c r="K1665" s="72">
        <f t="shared" si="127"/>
        <v>18089.817119527223</v>
      </c>
      <c r="L1665" s="72">
        <f t="shared" si="128"/>
        <v>658.03183063800554</v>
      </c>
      <c r="M1665" s="72">
        <f t="shared" si="129"/>
        <v>2.6574650436748573E-2</v>
      </c>
      <c r="N1665" s="72" t="e">
        <f>IF(VLOOKUP(B1665,[1]Sheet1!$B$2:$G$553,6,FALSE)=0,"",L1665)</f>
        <v>#N/A</v>
      </c>
      <c r="O1665" s="72" t="e">
        <f>IF(VLOOKUP($B1665,[1]Sheet1!$C$2:$G$553,5,FALSE)=0,"",$L1665)</f>
        <v>#N/A</v>
      </c>
      <c r="P1665" s="72" t="e">
        <f>IF(VLOOKUP($B1665,[1]Sheet1!$D$2:$G$553,4,FALSE)=0,"",$L1665)</f>
        <v>#N/A</v>
      </c>
      <c r="Q1665" s="72" t="e">
        <f>IF(VLOOKUP($B1665,[1]Sheet1!$E$2:$G$553,3,FALSE)=0,"",$L1665)</f>
        <v>#N/A</v>
      </c>
      <c r="R1665" s="72" t="e">
        <f>IF(VLOOKUP($B1665,[1]Sheet1!$F$2:$G$553,2,FALSE)=0,"",$L1665)</f>
        <v>#N/A</v>
      </c>
      <c r="S1665" s="72" t="e">
        <f>COUNTIF([1]isolation_zones!$H$2:$H$1182,conductor_pz_summary_hftd_23_re!B1665)</f>
        <v>#VALUE!</v>
      </c>
    </row>
    <row r="1666" spans="1:19" x14ac:dyDescent="0.25">
      <c r="A1666" s="70">
        <v>8939</v>
      </c>
      <c r="B1666" s="71" t="s">
        <v>2981</v>
      </c>
      <c r="C1666" s="72">
        <v>83481110</v>
      </c>
      <c r="D1666" s="72" t="s">
        <v>113</v>
      </c>
      <c r="E1666" s="72">
        <v>15418.9406892673</v>
      </c>
      <c r="F1666" s="72">
        <f t="shared" si="125"/>
        <v>9.5829339274501546</v>
      </c>
      <c r="G1666" s="73">
        <v>64</v>
      </c>
      <c r="H1666" s="72">
        <f t="shared" si="126"/>
        <v>1.3020947224848192</v>
      </c>
      <c r="I1666" s="74">
        <v>2.0345230038825299E-2</v>
      </c>
      <c r="J1666" s="75">
        <v>1665</v>
      </c>
      <c r="K1666" s="72">
        <f t="shared" si="127"/>
        <v>18099.400053454672</v>
      </c>
      <c r="L1666" s="72">
        <f t="shared" si="128"/>
        <v>656.72973591552068</v>
      </c>
      <c r="M1666" s="72">
        <f t="shared" si="129"/>
        <v>2.6522065272210224E-2</v>
      </c>
      <c r="N1666" s="72" t="e">
        <f>IF(VLOOKUP(B1666,[1]Sheet1!$B$2:$G$553,6,FALSE)=0,"",L1666)</f>
        <v>#N/A</v>
      </c>
      <c r="O1666" s="72" t="e">
        <f>IF(VLOOKUP($B1666,[1]Sheet1!$C$2:$G$553,5,FALSE)=0,"",$L1666)</f>
        <v>#N/A</v>
      </c>
      <c r="P1666" s="72" t="e">
        <f>IF(VLOOKUP($B1666,[1]Sheet1!$D$2:$G$553,4,FALSE)=0,"",$L1666)</f>
        <v>#N/A</v>
      </c>
      <c r="Q1666" s="72" t="e">
        <f>IF(VLOOKUP($B1666,[1]Sheet1!$E$2:$G$553,3,FALSE)=0,"",$L1666)</f>
        <v>#N/A</v>
      </c>
      <c r="R1666" s="72" t="e">
        <f>IF(VLOOKUP($B1666,[1]Sheet1!$F$2:$G$553,2,FALSE)=0,"",$L1666)</f>
        <v>#N/A</v>
      </c>
      <c r="S1666" s="72" t="e">
        <f>COUNTIF([1]isolation_zones!$H$2:$H$1182,conductor_pz_summary_hftd_23_re!B1666)</f>
        <v>#VALUE!</v>
      </c>
    </row>
    <row r="1667" spans="1:19" x14ac:dyDescent="0.25">
      <c r="A1667" s="70">
        <v>5387</v>
      </c>
      <c r="B1667" s="71" t="s">
        <v>2709</v>
      </c>
      <c r="C1667" s="72">
        <v>153082106</v>
      </c>
      <c r="D1667" s="72" t="s">
        <v>420</v>
      </c>
      <c r="E1667" s="72">
        <v>69633.695824392504</v>
      </c>
      <c r="F1667" s="72">
        <f t="shared" ref="F1667:F1730" si="130">E1667/1609</f>
        <v>43.277623259411129</v>
      </c>
      <c r="G1667" s="73">
        <v>420</v>
      </c>
      <c r="H1667" s="72">
        <f t="shared" ref="H1667:H1730" si="131">I1667*G1667</f>
        <v>8.5101899634536817</v>
      </c>
      <c r="I1667" s="74">
        <v>2.02623570558421E-2</v>
      </c>
      <c r="J1667" s="75">
        <v>1666</v>
      </c>
      <c r="K1667" s="72">
        <f t="shared" si="127"/>
        <v>18142.677676714084</v>
      </c>
      <c r="L1667" s="72">
        <f t="shared" si="128"/>
        <v>648.21954595206705</v>
      </c>
      <c r="M1667" s="72">
        <f t="shared" si="129"/>
        <v>2.6178380798451813E-2</v>
      </c>
      <c r="N1667" s="72" t="e">
        <f>IF(VLOOKUP(B1667,[1]Sheet1!$B$2:$G$553,6,FALSE)=0,"",L1667)</f>
        <v>#N/A</v>
      </c>
      <c r="O1667" s="72" t="e">
        <f>IF(VLOOKUP($B1667,[1]Sheet1!$C$2:$G$553,5,FALSE)=0,"",$L1667)</f>
        <v>#N/A</v>
      </c>
      <c r="P1667" s="72" t="e">
        <f>IF(VLOOKUP($B1667,[1]Sheet1!$D$2:$G$553,4,FALSE)=0,"",$L1667)</f>
        <v>#N/A</v>
      </c>
      <c r="Q1667" s="72" t="e">
        <f>IF(VLOOKUP($B1667,[1]Sheet1!$E$2:$G$553,3,FALSE)=0,"",$L1667)</f>
        <v>#N/A</v>
      </c>
      <c r="R1667" s="72" t="e">
        <f>IF(VLOOKUP($B1667,[1]Sheet1!$F$2:$G$553,2,FALSE)=0,"",$L1667)</f>
        <v>#N/A</v>
      </c>
      <c r="S1667" s="72" t="e">
        <f>COUNTIF([1]isolation_zones!$H$2:$H$1182,conductor_pz_summary_hftd_23_re!B1667)</f>
        <v>#VALUE!</v>
      </c>
    </row>
    <row r="1668" spans="1:19" x14ac:dyDescent="0.25">
      <c r="A1668" s="70">
        <v>3326</v>
      </c>
      <c r="B1668" s="71" t="s">
        <v>1765</v>
      </c>
      <c r="C1668" s="72">
        <v>103031102</v>
      </c>
      <c r="D1668" s="72" t="s">
        <v>211</v>
      </c>
      <c r="E1668" s="72">
        <v>7276.7194319277496</v>
      </c>
      <c r="F1668" s="72">
        <f t="shared" si="130"/>
        <v>4.5225105232614977</v>
      </c>
      <c r="G1668" s="73">
        <v>48</v>
      </c>
      <c r="H1668" s="72">
        <f t="shared" si="131"/>
        <v>0.97052378157951358</v>
      </c>
      <c r="I1668" s="74">
        <v>2.0219245449573198E-2</v>
      </c>
      <c r="J1668" s="75">
        <v>1667</v>
      </c>
      <c r="K1668" s="72">
        <f t="shared" ref="K1668:K1731" si="132">F1668+K1667</f>
        <v>18147.200187237344</v>
      </c>
      <c r="L1668" s="72">
        <f t="shared" ref="L1668:L1731" si="133">L1667-H1668</f>
        <v>647.24902217048759</v>
      </c>
      <c r="M1668" s="72">
        <f t="shared" ref="M1668:M1731" si="134">L1668/$L$2</f>
        <v>2.6139186143975875E-2</v>
      </c>
      <c r="N1668" s="72" t="e">
        <f>IF(VLOOKUP(B1668,[1]Sheet1!$B$2:$G$553,6,FALSE)=0,"",L1668)</f>
        <v>#N/A</v>
      </c>
      <c r="O1668" s="72" t="e">
        <f>IF(VLOOKUP($B1668,[1]Sheet1!$C$2:$G$553,5,FALSE)=0,"",$L1668)</f>
        <v>#N/A</v>
      </c>
      <c r="P1668" s="72" t="e">
        <f>IF(VLOOKUP($B1668,[1]Sheet1!$D$2:$G$553,4,FALSE)=0,"",$L1668)</f>
        <v>#N/A</v>
      </c>
      <c r="Q1668" s="72" t="e">
        <f>IF(VLOOKUP($B1668,[1]Sheet1!$E$2:$G$553,3,FALSE)=0,"",$L1668)</f>
        <v>#N/A</v>
      </c>
      <c r="R1668" s="72" t="e">
        <f>IF(VLOOKUP($B1668,[1]Sheet1!$F$2:$G$553,2,FALSE)=0,"",$L1668)</f>
        <v>#N/A</v>
      </c>
      <c r="S1668" s="72" t="e">
        <f>COUNTIF([1]isolation_zones!$H$2:$H$1182,conductor_pz_summary_hftd_23_re!B1668)</f>
        <v>#VALUE!</v>
      </c>
    </row>
    <row r="1669" spans="1:19" x14ac:dyDescent="0.25">
      <c r="A1669" s="70">
        <v>7230</v>
      </c>
      <c r="B1669" s="71" t="s">
        <v>1843</v>
      </c>
      <c r="C1669" s="72">
        <v>163751102</v>
      </c>
      <c r="D1669" s="72" t="s">
        <v>305</v>
      </c>
      <c r="E1669" s="72">
        <v>12739.0076906493</v>
      </c>
      <c r="F1669" s="72">
        <f t="shared" si="130"/>
        <v>7.9173447424793659</v>
      </c>
      <c r="G1669" s="73">
        <v>104</v>
      </c>
      <c r="H1669" s="72">
        <f t="shared" si="131"/>
        <v>2.0942186946094026</v>
      </c>
      <c r="I1669" s="74">
        <v>2.0136718217398101E-2</v>
      </c>
      <c r="J1669" s="75">
        <v>1668</v>
      </c>
      <c r="K1669" s="72">
        <f t="shared" si="132"/>
        <v>18155.117531979824</v>
      </c>
      <c r="L1669" s="72">
        <f t="shared" si="133"/>
        <v>645.15480347587823</v>
      </c>
      <c r="M1669" s="72">
        <f t="shared" si="134"/>
        <v>2.6054611010743509E-2</v>
      </c>
      <c r="N1669" s="72" t="e">
        <f>IF(VLOOKUP(B1669,[1]Sheet1!$B$2:$G$553,6,FALSE)=0,"",L1669)</f>
        <v>#N/A</v>
      </c>
      <c r="O1669" s="72" t="e">
        <f>IF(VLOOKUP($B1669,[1]Sheet1!$C$2:$G$553,5,FALSE)=0,"",$L1669)</f>
        <v>#N/A</v>
      </c>
      <c r="P1669" s="72" t="e">
        <f>IF(VLOOKUP($B1669,[1]Sheet1!$D$2:$G$553,4,FALSE)=0,"",$L1669)</f>
        <v>#N/A</v>
      </c>
      <c r="Q1669" s="72" t="e">
        <f>IF(VLOOKUP($B1669,[1]Sheet1!$E$2:$G$553,3,FALSE)=0,"",$L1669)</f>
        <v>#N/A</v>
      </c>
      <c r="R1669" s="72" t="e">
        <f>IF(VLOOKUP($B1669,[1]Sheet1!$F$2:$G$553,2,FALSE)=0,"",$L1669)</f>
        <v>#N/A</v>
      </c>
      <c r="S1669" s="72" t="e">
        <f>COUNTIF([1]isolation_zones!$H$2:$H$1182,conductor_pz_summary_hftd_23_re!B1669)</f>
        <v>#VALUE!</v>
      </c>
    </row>
    <row r="1670" spans="1:19" x14ac:dyDescent="0.25">
      <c r="A1670" s="70">
        <v>2235</v>
      </c>
      <c r="B1670" s="71" t="s">
        <v>1717</v>
      </c>
      <c r="C1670" s="72">
        <v>42571102</v>
      </c>
      <c r="D1670" s="72" t="s">
        <v>49</v>
      </c>
      <c r="E1670" s="72">
        <v>31114.0365262017</v>
      </c>
      <c r="F1670" s="72">
        <f t="shared" si="130"/>
        <v>19.337499394780423</v>
      </c>
      <c r="G1670" s="73">
        <v>228</v>
      </c>
      <c r="H1670" s="72">
        <f t="shared" si="131"/>
        <v>4.5821237256073353</v>
      </c>
      <c r="I1670" s="74">
        <v>2.00970338842427E-2</v>
      </c>
      <c r="J1670" s="75">
        <v>1669</v>
      </c>
      <c r="K1670" s="72">
        <f t="shared" si="132"/>
        <v>18174.455031374604</v>
      </c>
      <c r="L1670" s="72">
        <f t="shared" si="133"/>
        <v>640.57267975027094</v>
      </c>
      <c r="M1670" s="72">
        <f t="shared" si="134"/>
        <v>2.5869561700670039E-2</v>
      </c>
      <c r="N1670" s="72" t="e">
        <f>IF(VLOOKUP(B1670,[1]Sheet1!$B$2:$G$553,6,FALSE)=0,"",L1670)</f>
        <v>#N/A</v>
      </c>
      <c r="O1670" s="72" t="e">
        <f>IF(VLOOKUP($B1670,[1]Sheet1!$C$2:$G$553,5,FALSE)=0,"",$L1670)</f>
        <v>#N/A</v>
      </c>
      <c r="P1670" s="72" t="e">
        <f>IF(VLOOKUP($B1670,[1]Sheet1!$D$2:$G$553,4,FALSE)=0,"",$L1670)</f>
        <v>#N/A</v>
      </c>
      <c r="Q1670" s="72" t="e">
        <f>IF(VLOOKUP($B1670,[1]Sheet1!$E$2:$G$553,3,FALSE)=0,"",$L1670)</f>
        <v>#N/A</v>
      </c>
      <c r="R1670" s="72" t="e">
        <f>IF(VLOOKUP($B1670,[1]Sheet1!$F$2:$G$553,2,FALSE)=0,"",$L1670)</f>
        <v>#N/A</v>
      </c>
      <c r="S1670" s="72" t="e">
        <f>COUNTIF([1]isolation_zones!$H$2:$H$1182,conductor_pz_summary_hftd_23_re!B1670)</f>
        <v>#VALUE!</v>
      </c>
    </row>
    <row r="1671" spans="1:19" x14ac:dyDescent="0.25">
      <c r="A1671" s="70">
        <v>9552</v>
      </c>
      <c r="B1671" s="71" t="s">
        <v>3971</v>
      </c>
      <c r="C1671" s="72">
        <v>182981102</v>
      </c>
      <c r="D1671" s="72" t="s">
        <v>683</v>
      </c>
      <c r="E1671" s="72">
        <v>6139.1206664170504</v>
      </c>
      <c r="F1671" s="72">
        <f t="shared" si="130"/>
        <v>3.8154882948521132</v>
      </c>
      <c r="G1671" s="73">
        <v>12</v>
      </c>
      <c r="H1671" s="72">
        <f t="shared" si="131"/>
        <v>0.2399342787361752</v>
      </c>
      <c r="I1671" s="74">
        <v>1.99945232280146E-2</v>
      </c>
      <c r="J1671" s="75">
        <v>1670</v>
      </c>
      <c r="K1671" s="72">
        <f t="shared" si="132"/>
        <v>18178.270519669455</v>
      </c>
      <c r="L1671" s="72">
        <f t="shared" si="133"/>
        <v>640.33274547153474</v>
      </c>
      <c r="M1671" s="72">
        <f t="shared" si="134"/>
        <v>2.5859871942077318E-2</v>
      </c>
      <c r="N1671" s="72" t="e">
        <f>IF(VLOOKUP(B1671,[1]Sheet1!$B$2:$G$553,6,FALSE)=0,"",L1671)</f>
        <v>#N/A</v>
      </c>
      <c r="O1671" s="72" t="e">
        <f>IF(VLOOKUP($B1671,[1]Sheet1!$C$2:$G$553,5,FALSE)=0,"",$L1671)</f>
        <v>#N/A</v>
      </c>
      <c r="P1671" s="72" t="e">
        <f>IF(VLOOKUP($B1671,[1]Sheet1!$D$2:$G$553,4,FALSE)=0,"",$L1671)</f>
        <v>#N/A</v>
      </c>
      <c r="Q1671" s="72" t="e">
        <f>IF(VLOOKUP($B1671,[1]Sheet1!$E$2:$G$553,3,FALSE)=0,"",$L1671)</f>
        <v>#N/A</v>
      </c>
      <c r="R1671" s="72" t="e">
        <f>IF(VLOOKUP($B1671,[1]Sheet1!$F$2:$G$553,2,FALSE)=0,"",$L1671)</f>
        <v>#N/A</v>
      </c>
      <c r="S1671" s="72" t="e">
        <f>COUNTIF([1]isolation_zones!$H$2:$H$1182,conductor_pz_summary_hftd_23_re!B1671)</f>
        <v>#VALUE!</v>
      </c>
    </row>
    <row r="1672" spans="1:19" x14ac:dyDescent="0.25">
      <c r="A1672" s="70">
        <v>7621</v>
      </c>
      <c r="B1672" s="71" t="s">
        <v>3950</v>
      </c>
      <c r="C1672" s="72">
        <v>42771115</v>
      </c>
      <c r="D1672" s="72" t="s">
        <v>1044</v>
      </c>
      <c r="E1672" s="72">
        <v>6936.1203193497904</v>
      </c>
      <c r="F1672" s="72">
        <f t="shared" si="130"/>
        <v>4.310826798850087</v>
      </c>
      <c r="G1672" s="73">
        <v>73</v>
      </c>
      <c r="H1672" s="72">
        <f t="shared" si="131"/>
        <v>1.4531107670740675</v>
      </c>
      <c r="I1672" s="74">
        <v>1.9905626946220101E-2</v>
      </c>
      <c r="J1672" s="75">
        <v>1671</v>
      </c>
      <c r="K1672" s="72">
        <f t="shared" si="132"/>
        <v>18182.581346468305</v>
      </c>
      <c r="L1672" s="72">
        <f t="shared" si="133"/>
        <v>638.87963470446061</v>
      </c>
      <c r="M1672" s="72">
        <f t="shared" si="134"/>
        <v>2.5801187986555851E-2</v>
      </c>
      <c r="N1672" s="72" t="e">
        <f>IF(VLOOKUP(B1672,[1]Sheet1!$B$2:$G$553,6,FALSE)=0,"",L1672)</f>
        <v>#N/A</v>
      </c>
      <c r="O1672" s="72" t="e">
        <f>IF(VLOOKUP($B1672,[1]Sheet1!$C$2:$G$553,5,FALSE)=0,"",$L1672)</f>
        <v>#N/A</v>
      </c>
      <c r="P1672" s="72" t="e">
        <f>IF(VLOOKUP($B1672,[1]Sheet1!$D$2:$G$553,4,FALSE)=0,"",$L1672)</f>
        <v>#N/A</v>
      </c>
      <c r="Q1672" s="72" t="e">
        <f>IF(VLOOKUP($B1672,[1]Sheet1!$E$2:$G$553,3,FALSE)=0,"",$L1672)</f>
        <v>#N/A</v>
      </c>
      <c r="R1672" s="72" t="e">
        <f>IF(VLOOKUP($B1672,[1]Sheet1!$F$2:$G$553,2,FALSE)=0,"",$L1672)</f>
        <v>#N/A</v>
      </c>
      <c r="S1672" s="72" t="e">
        <f>COUNTIF([1]isolation_zones!$H$2:$H$1182,conductor_pz_summary_hftd_23_re!B1672)</f>
        <v>#VALUE!</v>
      </c>
    </row>
    <row r="1673" spans="1:19" x14ac:dyDescent="0.25">
      <c r="A1673" s="70">
        <v>5118</v>
      </c>
      <c r="B1673" s="71" t="s">
        <v>2726</v>
      </c>
      <c r="C1673" s="72">
        <v>182631107</v>
      </c>
      <c r="D1673" s="72" t="s">
        <v>375</v>
      </c>
      <c r="E1673" s="72">
        <v>25811.558263426799</v>
      </c>
      <c r="F1673" s="72">
        <f t="shared" si="130"/>
        <v>16.041987733640024</v>
      </c>
      <c r="G1673" s="73">
        <v>142</v>
      </c>
      <c r="H1673" s="72">
        <f t="shared" si="131"/>
        <v>2.8257916818848789</v>
      </c>
      <c r="I1673" s="74">
        <v>1.98999414217245E-2</v>
      </c>
      <c r="J1673" s="75">
        <v>1672</v>
      </c>
      <c r="K1673" s="72">
        <f t="shared" si="132"/>
        <v>18198.623334201944</v>
      </c>
      <c r="L1673" s="72">
        <f t="shared" si="133"/>
        <v>636.05384302257573</v>
      </c>
      <c r="M1673" s="72">
        <f t="shared" si="134"/>
        <v>2.5687068239369223E-2</v>
      </c>
      <c r="N1673" s="72" t="e">
        <f>IF(VLOOKUP(B1673,[1]Sheet1!$B$2:$G$553,6,FALSE)=0,"",L1673)</f>
        <v>#N/A</v>
      </c>
      <c r="O1673" s="72" t="e">
        <f>IF(VLOOKUP($B1673,[1]Sheet1!$C$2:$G$553,5,FALSE)=0,"",$L1673)</f>
        <v>#N/A</v>
      </c>
      <c r="P1673" s="72" t="e">
        <f>IF(VLOOKUP($B1673,[1]Sheet1!$D$2:$G$553,4,FALSE)=0,"",$L1673)</f>
        <v>#N/A</v>
      </c>
      <c r="Q1673" s="72" t="e">
        <f>IF(VLOOKUP($B1673,[1]Sheet1!$E$2:$G$553,3,FALSE)=0,"",$L1673)</f>
        <v>#N/A</v>
      </c>
      <c r="R1673" s="72" t="e">
        <f>IF(VLOOKUP($B1673,[1]Sheet1!$F$2:$G$553,2,FALSE)=0,"",$L1673)</f>
        <v>#N/A</v>
      </c>
      <c r="S1673" s="72" t="e">
        <f>COUNTIF([1]isolation_zones!$H$2:$H$1182,conductor_pz_summary_hftd_23_re!B1673)</f>
        <v>#VALUE!</v>
      </c>
    </row>
    <row r="1674" spans="1:19" x14ac:dyDescent="0.25">
      <c r="A1674" s="70">
        <v>1916</v>
      </c>
      <c r="B1674" s="71" t="s">
        <v>6205</v>
      </c>
      <c r="C1674" s="72">
        <v>42571104</v>
      </c>
      <c r="D1674" s="72" t="s">
        <v>428</v>
      </c>
      <c r="E1674" s="72">
        <v>4484.8757935759904</v>
      </c>
      <c r="F1674" s="72">
        <f t="shared" si="130"/>
        <v>2.7873684236022314</v>
      </c>
      <c r="G1674" s="73">
        <v>105</v>
      </c>
      <c r="H1674" s="72">
        <f t="shared" si="131"/>
        <v>2.085474292693239</v>
      </c>
      <c r="I1674" s="74">
        <v>1.98616599304118E-2</v>
      </c>
      <c r="J1674" s="75">
        <v>1673</v>
      </c>
      <c r="K1674" s="72">
        <f t="shared" si="132"/>
        <v>18201.410702625548</v>
      </c>
      <c r="L1674" s="72">
        <f t="shared" si="133"/>
        <v>633.96836872988251</v>
      </c>
      <c r="M1674" s="72">
        <f t="shared" si="134"/>
        <v>2.5602846249272768E-2</v>
      </c>
      <c r="N1674" s="72" t="e">
        <f>IF(VLOOKUP(B1674,[1]Sheet1!$B$2:$G$553,6,FALSE)=0,"",L1674)</f>
        <v>#N/A</v>
      </c>
      <c r="O1674" s="72" t="e">
        <f>IF(VLOOKUP($B1674,[1]Sheet1!$C$2:$G$553,5,FALSE)=0,"",$L1674)</f>
        <v>#N/A</v>
      </c>
      <c r="P1674" s="72" t="e">
        <f>IF(VLOOKUP($B1674,[1]Sheet1!$D$2:$G$553,4,FALSE)=0,"",$L1674)</f>
        <v>#N/A</v>
      </c>
      <c r="Q1674" s="72" t="e">
        <f>IF(VLOOKUP($B1674,[1]Sheet1!$E$2:$G$553,3,FALSE)=0,"",$L1674)</f>
        <v>#N/A</v>
      </c>
      <c r="R1674" s="72" t="e">
        <f>IF(VLOOKUP($B1674,[1]Sheet1!$F$2:$G$553,2,FALSE)=0,"",$L1674)</f>
        <v>#N/A</v>
      </c>
      <c r="S1674" s="72" t="e">
        <f>COUNTIF([1]isolation_zones!$H$2:$H$1182,conductor_pz_summary_hftd_23_re!B1674)</f>
        <v>#VALUE!</v>
      </c>
    </row>
    <row r="1675" spans="1:19" x14ac:dyDescent="0.25">
      <c r="A1675" s="70">
        <v>8812</v>
      </c>
      <c r="B1675" s="71" t="s">
        <v>4638</v>
      </c>
      <c r="C1675" s="72">
        <v>103271101</v>
      </c>
      <c r="D1675" s="72" t="s">
        <v>1416</v>
      </c>
      <c r="E1675" s="72">
        <v>14477.8455235852</v>
      </c>
      <c r="F1675" s="72">
        <f t="shared" si="130"/>
        <v>8.998039480164822</v>
      </c>
      <c r="G1675" s="73">
        <v>70</v>
      </c>
      <c r="H1675" s="72">
        <f t="shared" si="131"/>
        <v>1.3884963967596331</v>
      </c>
      <c r="I1675" s="74">
        <v>1.98356628108519E-2</v>
      </c>
      <c r="J1675" s="75">
        <v>1674</v>
      </c>
      <c r="K1675" s="72">
        <f t="shared" si="132"/>
        <v>18210.408742105712</v>
      </c>
      <c r="L1675" s="72">
        <f t="shared" si="133"/>
        <v>632.57987233312292</v>
      </c>
      <c r="M1675" s="72">
        <f t="shared" si="134"/>
        <v>2.5546771748528943E-2</v>
      </c>
      <c r="N1675" s="72" t="e">
        <f>IF(VLOOKUP(B1675,[1]Sheet1!$B$2:$G$553,6,FALSE)=0,"",L1675)</f>
        <v>#N/A</v>
      </c>
      <c r="O1675" s="72" t="e">
        <f>IF(VLOOKUP($B1675,[1]Sheet1!$C$2:$G$553,5,FALSE)=0,"",$L1675)</f>
        <v>#N/A</v>
      </c>
      <c r="P1675" s="72" t="e">
        <f>IF(VLOOKUP($B1675,[1]Sheet1!$D$2:$G$553,4,FALSE)=0,"",$L1675)</f>
        <v>#N/A</v>
      </c>
      <c r="Q1675" s="72" t="e">
        <f>IF(VLOOKUP($B1675,[1]Sheet1!$E$2:$G$553,3,FALSE)=0,"",$L1675)</f>
        <v>#N/A</v>
      </c>
      <c r="R1675" s="72" t="e">
        <f>IF(VLOOKUP($B1675,[1]Sheet1!$F$2:$G$553,2,FALSE)=0,"",$L1675)</f>
        <v>#N/A</v>
      </c>
      <c r="S1675" s="72" t="e">
        <f>COUNTIF([1]isolation_zones!$H$2:$H$1182,conductor_pz_summary_hftd_23_re!B1675)</f>
        <v>#VALUE!</v>
      </c>
    </row>
    <row r="1676" spans="1:19" x14ac:dyDescent="0.25">
      <c r="A1676" s="70">
        <v>3393</v>
      </c>
      <c r="B1676" s="71" t="s">
        <v>3588</v>
      </c>
      <c r="C1676" s="72">
        <v>43432102</v>
      </c>
      <c r="D1676" s="72" t="s">
        <v>267</v>
      </c>
      <c r="E1676" s="72">
        <v>5568.6627093780198</v>
      </c>
      <c r="F1676" s="72">
        <f t="shared" si="130"/>
        <v>3.4609463700298444</v>
      </c>
      <c r="G1676" s="73">
        <v>121</v>
      </c>
      <c r="H1676" s="72">
        <f t="shared" si="131"/>
        <v>2.3992853173553681</v>
      </c>
      <c r="I1676" s="74">
        <v>1.9828804275664198E-2</v>
      </c>
      <c r="J1676" s="75">
        <v>1675</v>
      </c>
      <c r="K1676" s="72">
        <f t="shared" si="132"/>
        <v>18213.869688475741</v>
      </c>
      <c r="L1676" s="72">
        <f t="shared" si="133"/>
        <v>630.18058701576751</v>
      </c>
      <c r="M1676" s="72">
        <f t="shared" si="134"/>
        <v>2.544987648353101E-2</v>
      </c>
      <c r="N1676" s="72" t="e">
        <f>IF(VLOOKUP(B1676,[1]Sheet1!$B$2:$G$553,6,FALSE)=0,"",L1676)</f>
        <v>#N/A</v>
      </c>
      <c r="O1676" s="72" t="e">
        <f>IF(VLOOKUP($B1676,[1]Sheet1!$C$2:$G$553,5,FALSE)=0,"",$L1676)</f>
        <v>#N/A</v>
      </c>
      <c r="P1676" s="72" t="e">
        <f>IF(VLOOKUP($B1676,[1]Sheet1!$D$2:$G$553,4,FALSE)=0,"",$L1676)</f>
        <v>#N/A</v>
      </c>
      <c r="Q1676" s="72" t="e">
        <f>IF(VLOOKUP($B1676,[1]Sheet1!$E$2:$G$553,3,FALSE)=0,"",$L1676)</f>
        <v>#N/A</v>
      </c>
      <c r="R1676" s="72" t="e">
        <f>IF(VLOOKUP($B1676,[1]Sheet1!$F$2:$G$553,2,FALSE)=0,"",$L1676)</f>
        <v>#N/A</v>
      </c>
      <c r="S1676" s="72" t="e">
        <f>COUNTIF([1]isolation_zones!$H$2:$H$1182,conductor_pz_summary_hftd_23_re!B1676)</f>
        <v>#VALUE!</v>
      </c>
    </row>
    <row r="1677" spans="1:19" x14ac:dyDescent="0.25">
      <c r="A1677" s="70">
        <v>8102</v>
      </c>
      <c r="B1677" s="71" t="s">
        <v>1865</v>
      </c>
      <c r="C1677" s="72">
        <v>152181101</v>
      </c>
      <c r="D1677" s="72" t="s">
        <v>353</v>
      </c>
      <c r="E1677" s="72">
        <v>7696.0179108012399</v>
      </c>
      <c r="F1677" s="72">
        <f t="shared" si="130"/>
        <v>4.7831062217534122</v>
      </c>
      <c r="G1677" s="73">
        <v>62</v>
      </c>
      <c r="H1677" s="72">
        <f t="shared" si="131"/>
        <v>1.2201532531315915</v>
      </c>
      <c r="I1677" s="74">
        <v>1.96798911795418E-2</v>
      </c>
      <c r="J1677" s="75">
        <v>1676</v>
      </c>
      <c r="K1677" s="72">
        <f t="shared" si="132"/>
        <v>18218.652794697493</v>
      </c>
      <c r="L1677" s="72">
        <f t="shared" si="133"/>
        <v>628.96043376263594</v>
      </c>
      <c r="M1677" s="72">
        <f t="shared" si="134"/>
        <v>2.5400600529585447E-2</v>
      </c>
      <c r="N1677" s="72" t="e">
        <f>IF(VLOOKUP(B1677,[1]Sheet1!$B$2:$G$553,6,FALSE)=0,"",L1677)</f>
        <v>#N/A</v>
      </c>
      <c r="O1677" s="72" t="e">
        <f>IF(VLOOKUP($B1677,[1]Sheet1!$C$2:$G$553,5,FALSE)=0,"",$L1677)</f>
        <v>#N/A</v>
      </c>
      <c r="P1677" s="72" t="e">
        <f>IF(VLOOKUP($B1677,[1]Sheet1!$D$2:$G$553,4,FALSE)=0,"",$L1677)</f>
        <v>#N/A</v>
      </c>
      <c r="Q1677" s="72" t="e">
        <f>IF(VLOOKUP($B1677,[1]Sheet1!$E$2:$G$553,3,FALSE)=0,"",$L1677)</f>
        <v>#N/A</v>
      </c>
      <c r="R1677" s="72" t="e">
        <f>IF(VLOOKUP($B1677,[1]Sheet1!$F$2:$G$553,2,FALSE)=0,"",$L1677)</f>
        <v>#N/A</v>
      </c>
      <c r="S1677" s="72" t="e">
        <f>COUNTIF([1]isolation_zones!$H$2:$H$1182,conductor_pz_summary_hftd_23_re!B1677)</f>
        <v>#VALUE!</v>
      </c>
    </row>
    <row r="1678" spans="1:19" x14ac:dyDescent="0.25">
      <c r="A1678" s="70">
        <v>7713</v>
      </c>
      <c r="B1678" s="71" t="s">
        <v>2181</v>
      </c>
      <c r="C1678" s="72">
        <v>43071101</v>
      </c>
      <c r="D1678" s="72" t="s">
        <v>259</v>
      </c>
      <c r="E1678" s="72">
        <v>5079.2963702379502</v>
      </c>
      <c r="F1678" s="72">
        <f t="shared" si="130"/>
        <v>3.1568032133237725</v>
      </c>
      <c r="G1678" s="73">
        <v>42</v>
      </c>
      <c r="H1678" s="72">
        <f t="shared" si="131"/>
        <v>0.82599058682172477</v>
      </c>
      <c r="I1678" s="74">
        <v>1.96664425433744E-2</v>
      </c>
      <c r="J1678" s="75">
        <v>1677</v>
      </c>
      <c r="K1678" s="72">
        <f t="shared" si="132"/>
        <v>18221.809597910818</v>
      </c>
      <c r="L1678" s="72">
        <f t="shared" si="133"/>
        <v>628.13444317581423</v>
      </c>
      <c r="M1678" s="72">
        <f t="shared" si="134"/>
        <v>2.5367242855857796E-2</v>
      </c>
      <c r="N1678" s="72" t="e">
        <f>IF(VLOOKUP(B1678,[1]Sheet1!$B$2:$G$553,6,FALSE)=0,"",L1678)</f>
        <v>#N/A</v>
      </c>
      <c r="O1678" s="72" t="e">
        <f>IF(VLOOKUP($B1678,[1]Sheet1!$C$2:$G$553,5,FALSE)=0,"",$L1678)</f>
        <v>#N/A</v>
      </c>
      <c r="P1678" s="72" t="e">
        <f>IF(VLOOKUP($B1678,[1]Sheet1!$D$2:$G$553,4,FALSE)=0,"",$L1678)</f>
        <v>#N/A</v>
      </c>
      <c r="Q1678" s="72" t="e">
        <f>IF(VLOOKUP($B1678,[1]Sheet1!$E$2:$G$553,3,FALSE)=0,"",$L1678)</f>
        <v>#N/A</v>
      </c>
      <c r="R1678" s="72" t="e">
        <f>IF(VLOOKUP($B1678,[1]Sheet1!$F$2:$G$553,2,FALSE)=0,"",$L1678)</f>
        <v>#N/A</v>
      </c>
      <c r="S1678" s="72" t="e">
        <f>COUNTIF([1]isolation_zones!$H$2:$H$1182,conductor_pz_summary_hftd_23_re!B1678)</f>
        <v>#VALUE!</v>
      </c>
    </row>
    <row r="1679" spans="1:19" x14ac:dyDescent="0.25">
      <c r="A1679" s="70">
        <v>6368</v>
      </c>
      <c r="B1679" s="71" t="s">
        <v>6206</v>
      </c>
      <c r="C1679" s="72">
        <v>102551101</v>
      </c>
      <c r="D1679" s="72" t="s">
        <v>287</v>
      </c>
      <c r="E1679" s="72">
        <v>1124.2370708145399</v>
      </c>
      <c r="F1679" s="72">
        <f t="shared" si="130"/>
        <v>0.69871788117746425</v>
      </c>
      <c r="G1679" s="73">
        <v>49</v>
      </c>
      <c r="H1679" s="72">
        <f t="shared" si="131"/>
        <v>0.95554013425503559</v>
      </c>
      <c r="I1679" s="74">
        <v>1.9500819066429299E-2</v>
      </c>
      <c r="J1679" s="75">
        <v>1678</v>
      </c>
      <c r="K1679" s="72">
        <f t="shared" si="132"/>
        <v>18222.508315791994</v>
      </c>
      <c r="L1679" s="72">
        <f t="shared" si="133"/>
        <v>627.17890304155924</v>
      </c>
      <c r="M1679" s="72">
        <f t="shared" si="134"/>
        <v>2.5328653316775029E-2</v>
      </c>
      <c r="N1679" s="72" t="e">
        <f>IF(VLOOKUP(B1679,[1]Sheet1!$B$2:$G$553,6,FALSE)=0,"",L1679)</f>
        <v>#N/A</v>
      </c>
      <c r="O1679" s="72" t="e">
        <f>IF(VLOOKUP($B1679,[1]Sheet1!$C$2:$G$553,5,FALSE)=0,"",$L1679)</f>
        <v>#N/A</v>
      </c>
      <c r="P1679" s="72" t="e">
        <f>IF(VLOOKUP($B1679,[1]Sheet1!$D$2:$G$553,4,FALSE)=0,"",$L1679)</f>
        <v>#N/A</v>
      </c>
      <c r="Q1679" s="72" t="e">
        <f>IF(VLOOKUP($B1679,[1]Sheet1!$E$2:$G$553,3,FALSE)=0,"",$L1679)</f>
        <v>#N/A</v>
      </c>
      <c r="R1679" s="72" t="e">
        <f>IF(VLOOKUP($B1679,[1]Sheet1!$F$2:$G$553,2,FALSE)=0,"",$L1679)</f>
        <v>#N/A</v>
      </c>
      <c r="S1679" s="72" t="e">
        <f>COUNTIF([1]isolation_zones!$H$2:$H$1182,conductor_pz_summary_hftd_23_re!B1679)</f>
        <v>#VALUE!</v>
      </c>
    </row>
    <row r="1680" spans="1:19" x14ac:dyDescent="0.25">
      <c r="A1680" s="70">
        <v>6762</v>
      </c>
      <c r="B1680" s="71" t="s">
        <v>3216</v>
      </c>
      <c r="C1680" s="72">
        <v>192401101</v>
      </c>
      <c r="D1680" s="72" t="s">
        <v>373</v>
      </c>
      <c r="E1680" s="72">
        <v>27901.641595304998</v>
      </c>
      <c r="F1680" s="72">
        <f t="shared" si="130"/>
        <v>17.340982967871348</v>
      </c>
      <c r="G1680" s="73">
        <v>88</v>
      </c>
      <c r="H1680" s="72">
        <f t="shared" si="131"/>
        <v>1.7147604124426072</v>
      </c>
      <c r="I1680" s="74">
        <v>1.9485913777756901E-2</v>
      </c>
      <c r="J1680" s="75">
        <v>1679</v>
      </c>
      <c r="K1680" s="72">
        <f t="shared" si="132"/>
        <v>18239.849298759866</v>
      </c>
      <c r="L1680" s="72">
        <f t="shared" si="133"/>
        <v>625.46414262911662</v>
      </c>
      <c r="M1680" s="72">
        <f t="shared" si="134"/>
        <v>2.5259402626425818E-2</v>
      </c>
      <c r="N1680" s="72" t="e">
        <f>IF(VLOOKUP(B1680,[1]Sheet1!$B$2:$G$553,6,FALSE)=0,"",L1680)</f>
        <v>#N/A</v>
      </c>
      <c r="O1680" s="72" t="e">
        <f>IF(VLOOKUP($B1680,[1]Sheet1!$C$2:$G$553,5,FALSE)=0,"",$L1680)</f>
        <v>#N/A</v>
      </c>
      <c r="P1680" s="72" t="e">
        <f>IF(VLOOKUP($B1680,[1]Sheet1!$D$2:$G$553,4,FALSE)=0,"",$L1680)</f>
        <v>#N/A</v>
      </c>
      <c r="Q1680" s="72" t="e">
        <f>IF(VLOOKUP($B1680,[1]Sheet1!$E$2:$G$553,3,FALSE)=0,"",$L1680)</f>
        <v>#N/A</v>
      </c>
      <c r="R1680" s="72" t="e">
        <f>IF(VLOOKUP($B1680,[1]Sheet1!$F$2:$G$553,2,FALSE)=0,"",$L1680)</f>
        <v>#N/A</v>
      </c>
      <c r="S1680" s="72" t="e">
        <f>COUNTIF([1]isolation_zones!$H$2:$H$1182,conductor_pz_summary_hftd_23_re!B1680)</f>
        <v>#VALUE!</v>
      </c>
    </row>
    <row r="1681" spans="1:19" x14ac:dyDescent="0.25">
      <c r="A1681" s="70">
        <v>4845</v>
      </c>
      <c r="B1681" s="71" t="s">
        <v>2983</v>
      </c>
      <c r="C1681" s="72">
        <v>252531102</v>
      </c>
      <c r="D1681" s="72" t="s">
        <v>1352</v>
      </c>
      <c r="E1681" s="72">
        <v>2930.8819003119002</v>
      </c>
      <c r="F1681" s="72">
        <f t="shared" si="130"/>
        <v>1.8215549411509635</v>
      </c>
      <c r="G1681" s="73">
        <v>23</v>
      </c>
      <c r="H1681" s="72">
        <f t="shared" si="131"/>
        <v>0.44766013618447281</v>
      </c>
      <c r="I1681" s="74">
        <v>1.94634841819336E-2</v>
      </c>
      <c r="J1681" s="75">
        <v>1680</v>
      </c>
      <c r="K1681" s="72">
        <f t="shared" si="132"/>
        <v>18241.670853701016</v>
      </c>
      <c r="L1681" s="72">
        <f t="shared" si="133"/>
        <v>625.01648249293214</v>
      </c>
      <c r="M1681" s="72">
        <f t="shared" si="134"/>
        <v>2.5241323848045089E-2</v>
      </c>
      <c r="N1681" s="72" t="e">
        <f>IF(VLOOKUP(B1681,[1]Sheet1!$B$2:$G$553,6,FALSE)=0,"",L1681)</f>
        <v>#N/A</v>
      </c>
      <c r="O1681" s="72" t="e">
        <f>IF(VLOOKUP($B1681,[1]Sheet1!$C$2:$G$553,5,FALSE)=0,"",$L1681)</f>
        <v>#N/A</v>
      </c>
      <c r="P1681" s="72" t="e">
        <f>IF(VLOOKUP($B1681,[1]Sheet1!$D$2:$G$553,4,FALSE)=0,"",$L1681)</f>
        <v>#N/A</v>
      </c>
      <c r="Q1681" s="72" t="e">
        <f>IF(VLOOKUP($B1681,[1]Sheet1!$E$2:$G$553,3,FALSE)=0,"",$L1681)</f>
        <v>#N/A</v>
      </c>
      <c r="R1681" s="72" t="e">
        <f>IF(VLOOKUP($B1681,[1]Sheet1!$F$2:$G$553,2,FALSE)=0,"",$L1681)</f>
        <v>#N/A</v>
      </c>
      <c r="S1681" s="72" t="e">
        <f>COUNTIF([1]isolation_zones!$H$2:$H$1182,conductor_pz_summary_hftd_23_re!B1681)</f>
        <v>#VALUE!</v>
      </c>
    </row>
    <row r="1682" spans="1:19" x14ac:dyDescent="0.25">
      <c r="A1682" s="70">
        <v>3381</v>
      </c>
      <c r="B1682" s="71" t="s">
        <v>3145</v>
      </c>
      <c r="C1682" s="72">
        <v>43351106</v>
      </c>
      <c r="D1682" s="72" t="s">
        <v>473</v>
      </c>
      <c r="E1682" s="72">
        <v>7253.5317755015503</v>
      </c>
      <c r="F1682" s="72">
        <f t="shared" si="130"/>
        <v>4.5080993011196711</v>
      </c>
      <c r="G1682" s="73">
        <v>62</v>
      </c>
      <c r="H1682" s="72">
        <f t="shared" si="131"/>
        <v>1.2043160594992408</v>
      </c>
      <c r="I1682" s="74">
        <v>1.9424452572568401E-2</v>
      </c>
      <c r="J1682" s="75">
        <v>1681</v>
      </c>
      <c r="K1682" s="72">
        <f t="shared" si="132"/>
        <v>18246.178953002134</v>
      </c>
      <c r="L1682" s="72">
        <f t="shared" si="133"/>
        <v>623.81216643343294</v>
      </c>
      <c r="M1682" s="72">
        <f t="shared" si="134"/>
        <v>2.5192687480005683E-2</v>
      </c>
      <c r="N1682" s="72" t="e">
        <f>IF(VLOOKUP(B1682,[1]Sheet1!$B$2:$G$553,6,FALSE)=0,"",L1682)</f>
        <v>#N/A</v>
      </c>
      <c r="O1682" s="72" t="e">
        <f>IF(VLOOKUP($B1682,[1]Sheet1!$C$2:$G$553,5,FALSE)=0,"",$L1682)</f>
        <v>#N/A</v>
      </c>
      <c r="P1682" s="72" t="e">
        <f>IF(VLOOKUP($B1682,[1]Sheet1!$D$2:$G$553,4,FALSE)=0,"",$L1682)</f>
        <v>#N/A</v>
      </c>
      <c r="Q1682" s="72" t="e">
        <f>IF(VLOOKUP($B1682,[1]Sheet1!$E$2:$G$553,3,FALSE)=0,"",$L1682)</f>
        <v>#N/A</v>
      </c>
      <c r="R1682" s="72" t="e">
        <f>IF(VLOOKUP($B1682,[1]Sheet1!$F$2:$G$553,2,FALSE)=0,"",$L1682)</f>
        <v>#N/A</v>
      </c>
      <c r="S1682" s="72" t="e">
        <f>COUNTIF([1]isolation_zones!$H$2:$H$1182,conductor_pz_summary_hftd_23_re!B1682)</f>
        <v>#VALUE!</v>
      </c>
    </row>
    <row r="1683" spans="1:19" x14ac:dyDescent="0.25">
      <c r="A1683" s="70">
        <v>8990</v>
      </c>
      <c r="B1683" s="71" t="s">
        <v>6207</v>
      </c>
      <c r="C1683" s="72">
        <v>24101103</v>
      </c>
      <c r="D1683" s="72" t="s">
        <v>136</v>
      </c>
      <c r="E1683" s="72">
        <v>2544.5262105287002</v>
      </c>
      <c r="F1683" s="72">
        <f t="shared" si="130"/>
        <v>1.5814333191601617</v>
      </c>
      <c r="G1683" s="73">
        <v>16</v>
      </c>
      <c r="H1683" s="72">
        <f t="shared" si="131"/>
        <v>0.31067565265432479</v>
      </c>
      <c r="I1683" s="74">
        <v>1.9417228290895299E-2</v>
      </c>
      <c r="J1683" s="75">
        <v>1682</v>
      </c>
      <c r="K1683" s="72">
        <f t="shared" si="132"/>
        <v>18247.760386321293</v>
      </c>
      <c r="L1683" s="72">
        <f t="shared" si="133"/>
        <v>623.50149078077857</v>
      </c>
      <c r="M1683" s="72">
        <f t="shared" si="134"/>
        <v>2.5180140827269305E-2</v>
      </c>
      <c r="N1683" s="72">
        <f>IF(VLOOKUP(B1683,[1]Sheet1!$B$2:$G$553,6,FALSE)=0,"",L1683)</f>
        <v>623.50149078077857</v>
      </c>
      <c r="O1683" s="72" t="e">
        <f>IF(VLOOKUP($B1683,[1]Sheet1!$C$2:$G$553,5,FALSE)=0,"",$L1683)</f>
        <v>#N/A</v>
      </c>
      <c r="P1683" s="72" t="e">
        <f>IF(VLOOKUP($B1683,[1]Sheet1!$D$2:$G$553,4,FALSE)=0,"",$L1683)</f>
        <v>#N/A</v>
      </c>
      <c r="Q1683" s="72" t="e">
        <f>IF(VLOOKUP($B1683,[1]Sheet1!$E$2:$G$553,3,FALSE)=0,"",$L1683)</f>
        <v>#N/A</v>
      </c>
      <c r="R1683" s="72" t="e">
        <f>IF(VLOOKUP($B1683,[1]Sheet1!$F$2:$G$553,2,FALSE)=0,"",$L1683)</f>
        <v>#N/A</v>
      </c>
      <c r="S1683" s="72" t="e">
        <f>COUNTIF([1]isolation_zones!$H$2:$H$1182,conductor_pz_summary_hftd_23_re!B1683)</f>
        <v>#VALUE!</v>
      </c>
    </row>
    <row r="1684" spans="1:19" x14ac:dyDescent="0.25">
      <c r="A1684" s="70">
        <v>1522</v>
      </c>
      <c r="B1684" s="71" t="s">
        <v>4733</v>
      </c>
      <c r="C1684" s="72">
        <v>192251102</v>
      </c>
      <c r="D1684" s="72" t="s">
        <v>410</v>
      </c>
      <c r="E1684" s="72">
        <v>17454.8051120829</v>
      </c>
      <c r="F1684" s="72">
        <f t="shared" si="130"/>
        <v>10.848231890666812</v>
      </c>
      <c r="G1684" s="73">
        <v>64</v>
      </c>
      <c r="H1684" s="72">
        <f t="shared" si="131"/>
        <v>1.2378595610122944</v>
      </c>
      <c r="I1684" s="74">
        <v>1.9341555640817101E-2</v>
      </c>
      <c r="J1684" s="75">
        <v>1683</v>
      </c>
      <c r="K1684" s="72">
        <f t="shared" si="132"/>
        <v>18258.608618211962</v>
      </c>
      <c r="L1684" s="72">
        <f t="shared" si="133"/>
        <v>622.26363121976624</v>
      </c>
      <c r="M1684" s="72">
        <f t="shared" si="134"/>
        <v>2.5130149803139368E-2</v>
      </c>
      <c r="N1684" s="72" t="e">
        <f>IF(VLOOKUP(B1684,[1]Sheet1!$B$2:$G$553,6,FALSE)=0,"",L1684)</f>
        <v>#N/A</v>
      </c>
      <c r="O1684" s="72" t="e">
        <f>IF(VLOOKUP($B1684,[1]Sheet1!$C$2:$G$553,5,FALSE)=0,"",$L1684)</f>
        <v>#N/A</v>
      </c>
      <c r="P1684" s="72" t="e">
        <f>IF(VLOOKUP($B1684,[1]Sheet1!$D$2:$G$553,4,FALSE)=0,"",$L1684)</f>
        <v>#N/A</v>
      </c>
      <c r="Q1684" s="72" t="e">
        <f>IF(VLOOKUP($B1684,[1]Sheet1!$E$2:$G$553,3,FALSE)=0,"",$L1684)</f>
        <v>#N/A</v>
      </c>
      <c r="R1684" s="72" t="e">
        <f>IF(VLOOKUP($B1684,[1]Sheet1!$F$2:$G$553,2,FALSE)=0,"",$L1684)</f>
        <v>#N/A</v>
      </c>
      <c r="S1684" s="72" t="e">
        <f>COUNTIF([1]isolation_zones!$H$2:$H$1182,conductor_pz_summary_hftd_23_re!B1684)</f>
        <v>#VALUE!</v>
      </c>
    </row>
    <row r="1685" spans="1:19" x14ac:dyDescent="0.25">
      <c r="A1685" s="70">
        <v>6286</v>
      </c>
      <c r="B1685" s="71" t="s">
        <v>2825</v>
      </c>
      <c r="C1685" s="72">
        <v>43071101</v>
      </c>
      <c r="D1685" s="72" t="s">
        <v>259</v>
      </c>
      <c r="E1685" s="72">
        <v>4249.9860304807298</v>
      </c>
      <c r="F1685" s="72">
        <f t="shared" si="130"/>
        <v>2.6413834869364385</v>
      </c>
      <c r="G1685" s="73">
        <v>28</v>
      </c>
      <c r="H1685" s="72">
        <f t="shared" si="131"/>
        <v>0.54085030057367678</v>
      </c>
      <c r="I1685" s="74">
        <v>1.9316082163345599E-2</v>
      </c>
      <c r="J1685" s="75">
        <v>1684</v>
      </c>
      <c r="K1685" s="72">
        <f t="shared" si="132"/>
        <v>18261.2500016989</v>
      </c>
      <c r="L1685" s="72">
        <f t="shared" si="133"/>
        <v>621.72278091919259</v>
      </c>
      <c r="M1685" s="72">
        <f t="shared" si="134"/>
        <v>2.5108307535019268E-2</v>
      </c>
      <c r="N1685" s="72" t="e">
        <f>IF(VLOOKUP(B1685,[1]Sheet1!$B$2:$G$553,6,FALSE)=0,"",L1685)</f>
        <v>#N/A</v>
      </c>
      <c r="O1685" s="72" t="e">
        <f>IF(VLOOKUP($B1685,[1]Sheet1!$C$2:$G$553,5,FALSE)=0,"",$L1685)</f>
        <v>#N/A</v>
      </c>
      <c r="P1685" s="72" t="e">
        <f>IF(VLOOKUP($B1685,[1]Sheet1!$D$2:$G$553,4,FALSE)=0,"",$L1685)</f>
        <v>#N/A</v>
      </c>
      <c r="Q1685" s="72" t="e">
        <f>IF(VLOOKUP($B1685,[1]Sheet1!$E$2:$G$553,3,FALSE)=0,"",$L1685)</f>
        <v>#N/A</v>
      </c>
      <c r="R1685" s="72" t="e">
        <f>IF(VLOOKUP($B1685,[1]Sheet1!$F$2:$G$553,2,FALSE)=0,"",$L1685)</f>
        <v>#N/A</v>
      </c>
      <c r="S1685" s="72" t="e">
        <f>COUNTIF([1]isolation_zones!$H$2:$H$1182,conductor_pz_summary_hftd_23_re!B1685)</f>
        <v>#VALUE!</v>
      </c>
    </row>
    <row r="1686" spans="1:19" x14ac:dyDescent="0.25">
      <c r="A1686" s="70">
        <v>2445</v>
      </c>
      <c r="B1686" s="71" t="s">
        <v>4532</v>
      </c>
      <c r="C1686" s="72">
        <v>103491101</v>
      </c>
      <c r="D1686" s="72" t="s">
        <v>1586</v>
      </c>
      <c r="E1686" s="72">
        <v>22193.9329072209</v>
      </c>
      <c r="F1686" s="72">
        <f t="shared" si="130"/>
        <v>13.793618960361032</v>
      </c>
      <c r="G1686" s="73">
        <v>102</v>
      </c>
      <c r="H1686" s="72">
        <f t="shared" si="131"/>
        <v>1.9643076725201005</v>
      </c>
      <c r="I1686" s="74">
        <v>1.9257918358040201E-2</v>
      </c>
      <c r="J1686" s="75">
        <v>1685</v>
      </c>
      <c r="K1686" s="72">
        <f t="shared" si="132"/>
        <v>18275.04362065926</v>
      </c>
      <c r="L1686" s="72">
        <f t="shared" si="133"/>
        <v>619.75847324667245</v>
      </c>
      <c r="M1686" s="72">
        <f t="shared" si="134"/>
        <v>2.5028978865315202E-2</v>
      </c>
      <c r="N1686" s="72" t="e">
        <f>IF(VLOOKUP(B1686,[1]Sheet1!$B$2:$G$553,6,FALSE)=0,"",L1686)</f>
        <v>#N/A</v>
      </c>
      <c r="O1686" s="72" t="e">
        <f>IF(VLOOKUP($B1686,[1]Sheet1!$C$2:$G$553,5,FALSE)=0,"",$L1686)</f>
        <v>#N/A</v>
      </c>
      <c r="P1686" s="72" t="e">
        <f>IF(VLOOKUP($B1686,[1]Sheet1!$D$2:$G$553,4,FALSE)=0,"",$L1686)</f>
        <v>#N/A</v>
      </c>
      <c r="Q1686" s="72" t="e">
        <f>IF(VLOOKUP($B1686,[1]Sheet1!$E$2:$G$553,3,FALSE)=0,"",$L1686)</f>
        <v>#N/A</v>
      </c>
      <c r="R1686" s="72" t="e">
        <f>IF(VLOOKUP($B1686,[1]Sheet1!$F$2:$G$553,2,FALSE)=0,"",$L1686)</f>
        <v>#N/A</v>
      </c>
      <c r="S1686" s="72" t="e">
        <f>COUNTIF([1]isolation_zones!$H$2:$H$1182,conductor_pz_summary_hftd_23_re!B1686)</f>
        <v>#VALUE!</v>
      </c>
    </row>
    <row r="1687" spans="1:19" x14ac:dyDescent="0.25">
      <c r="A1687" s="70">
        <v>2748</v>
      </c>
      <c r="B1687" s="71" t="s">
        <v>3976</v>
      </c>
      <c r="C1687" s="72">
        <v>24101103</v>
      </c>
      <c r="D1687" s="72" t="s">
        <v>136</v>
      </c>
      <c r="E1687" s="72">
        <v>25219.552473106101</v>
      </c>
      <c r="F1687" s="72">
        <f t="shared" si="130"/>
        <v>15.674053743384775</v>
      </c>
      <c r="G1687" s="73">
        <v>160</v>
      </c>
      <c r="H1687" s="72">
        <f t="shared" si="131"/>
        <v>3.0757103716637917</v>
      </c>
      <c r="I1687" s="74">
        <v>1.9223189822898699E-2</v>
      </c>
      <c r="J1687" s="75">
        <v>1686</v>
      </c>
      <c r="K1687" s="72">
        <f t="shared" si="132"/>
        <v>18290.717674402644</v>
      </c>
      <c r="L1687" s="72">
        <f t="shared" si="133"/>
        <v>616.68276287500862</v>
      </c>
      <c r="M1687" s="72">
        <f t="shared" si="134"/>
        <v>2.4904766138565494E-2</v>
      </c>
      <c r="N1687" s="72" t="e">
        <f>IF(VLOOKUP(B1687,[1]Sheet1!$B$2:$G$553,6,FALSE)=0,"",L1687)</f>
        <v>#N/A</v>
      </c>
      <c r="O1687" s="72" t="e">
        <f>IF(VLOOKUP($B1687,[1]Sheet1!$C$2:$G$553,5,FALSE)=0,"",$L1687)</f>
        <v>#N/A</v>
      </c>
      <c r="P1687" s="72" t="e">
        <f>IF(VLOOKUP($B1687,[1]Sheet1!$D$2:$G$553,4,FALSE)=0,"",$L1687)</f>
        <v>#N/A</v>
      </c>
      <c r="Q1687" s="72" t="e">
        <f>IF(VLOOKUP($B1687,[1]Sheet1!$E$2:$G$553,3,FALSE)=0,"",$L1687)</f>
        <v>#N/A</v>
      </c>
      <c r="R1687" s="72" t="e">
        <f>IF(VLOOKUP($B1687,[1]Sheet1!$F$2:$G$553,2,FALSE)=0,"",$L1687)</f>
        <v>#N/A</v>
      </c>
      <c r="S1687" s="72" t="e">
        <f>COUNTIF([1]isolation_zones!$H$2:$H$1182,conductor_pz_summary_hftd_23_re!B1687)</f>
        <v>#VALUE!</v>
      </c>
    </row>
    <row r="1688" spans="1:19" x14ac:dyDescent="0.25">
      <c r="A1688" s="70">
        <v>4766</v>
      </c>
      <c r="B1688" s="71" t="s">
        <v>6208</v>
      </c>
      <c r="C1688" s="72">
        <v>42821101</v>
      </c>
      <c r="D1688" s="72" t="s">
        <v>673</v>
      </c>
      <c r="E1688" s="72">
        <v>745.82149823206498</v>
      </c>
      <c r="F1688" s="72">
        <f t="shared" si="130"/>
        <v>0.46353107410321004</v>
      </c>
      <c r="G1688" s="73">
        <v>11</v>
      </c>
      <c r="H1688" s="72">
        <f t="shared" si="131"/>
        <v>0.21093148455034919</v>
      </c>
      <c r="I1688" s="74">
        <v>1.9175589504577199E-2</v>
      </c>
      <c r="J1688" s="75">
        <v>1687</v>
      </c>
      <c r="K1688" s="72">
        <f t="shared" si="132"/>
        <v>18291.181205476747</v>
      </c>
      <c r="L1688" s="72">
        <f t="shared" si="133"/>
        <v>616.47183139045831</v>
      </c>
      <c r="M1688" s="72">
        <f t="shared" si="134"/>
        <v>2.4896247659356677E-2</v>
      </c>
      <c r="N1688" s="72" t="e">
        <f>IF(VLOOKUP(B1688,[1]Sheet1!$B$2:$G$553,6,FALSE)=0,"",L1688)</f>
        <v>#N/A</v>
      </c>
      <c r="O1688" s="72" t="e">
        <f>IF(VLOOKUP($B1688,[1]Sheet1!$C$2:$G$553,5,FALSE)=0,"",$L1688)</f>
        <v>#N/A</v>
      </c>
      <c r="P1688" s="72" t="e">
        <f>IF(VLOOKUP($B1688,[1]Sheet1!$D$2:$G$553,4,FALSE)=0,"",$L1688)</f>
        <v>#N/A</v>
      </c>
      <c r="Q1688" s="72" t="e">
        <f>IF(VLOOKUP($B1688,[1]Sheet1!$E$2:$G$553,3,FALSE)=0,"",$L1688)</f>
        <v>#N/A</v>
      </c>
      <c r="R1688" s="72" t="e">
        <f>IF(VLOOKUP($B1688,[1]Sheet1!$F$2:$G$553,2,FALSE)=0,"",$L1688)</f>
        <v>#N/A</v>
      </c>
      <c r="S1688" s="72" t="e">
        <f>COUNTIF([1]isolation_zones!$H$2:$H$1182,conductor_pz_summary_hftd_23_re!B1688)</f>
        <v>#VALUE!</v>
      </c>
    </row>
    <row r="1689" spans="1:19" x14ac:dyDescent="0.25">
      <c r="A1689" s="70">
        <v>3508</v>
      </c>
      <c r="B1689" s="71" t="s">
        <v>6209</v>
      </c>
      <c r="C1689" s="72">
        <v>42141102</v>
      </c>
      <c r="D1689" s="72" t="s">
        <v>1254</v>
      </c>
      <c r="E1689" s="72">
        <v>1262.3470151087099</v>
      </c>
      <c r="F1689" s="72">
        <f t="shared" si="130"/>
        <v>0.7845537694895649</v>
      </c>
      <c r="G1689" s="73">
        <v>10</v>
      </c>
      <c r="H1689" s="72">
        <f t="shared" si="131"/>
        <v>0.19105502434341398</v>
      </c>
      <c r="I1689" s="74">
        <v>1.91055024343414E-2</v>
      </c>
      <c r="J1689" s="75">
        <v>1688</v>
      </c>
      <c r="K1689" s="72">
        <f t="shared" si="132"/>
        <v>18291.965759246235</v>
      </c>
      <c r="L1689" s="72">
        <f t="shared" si="133"/>
        <v>616.28077636611488</v>
      </c>
      <c r="M1689" s="72">
        <f t="shared" si="134"/>
        <v>2.4888531892049207E-2</v>
      </c>
      <c r="N1689" s="72">
        <f>IF(VLOOKUP(B1689,[1]Sheet1!$B$2:$G$553,6,FALSE)=0,"",L1689)</f>
        <v>616.28077636611488</v>
      </c>
      <c r="O1689" s="72" t="e">
        <f>IF(VLOOKUP($B1689,[1]Sheet1!$C$2:$G$553,5,FALSE)=0,"",$L1689)</f>
        <v>#N/A</v>
      </c>
      <c r="P1689" s="72" t="e">
        <f>IF(VLOOKUP($B1689,[1]Sheet1!$D$2:$G$553,4,FALSE)=0,"",$L1689)</f>
        <v>#N/A</v>
      </c>
      <c r="Q1689" s="72" t="e">
        <f>IF(VLOOKUP($B1689,[1]Sheet1!$E$2:$G$553,3,FALSE)=0,"",$L1689)</f>
        <v>#N/A</v>
      </c>
      <c r="R1689" s="72" t="e">
        <f>IF(VLOOKUP($B1689,[1]Sheet1!$F$2:$G$553,2,FALSE)=0,"",$L1689)</f>
        <v>#N/A</v>
      </c>
      <c r="S1689" s="72" t="e">
        <f>COUNTIF([1]isolation_zones!$H$2:$H$1182,conductor_pz_summary_hftd_23_re!B1689)</f>
        <v>#VALUE!</v>
      </c>
    </row>
    <row r="1690" spans="1:19" x14ac:dyDescent="0.25">
      <c r="A1690" s="70">
        <v>3278</v>
      </c>
      <c r="B1690" s="71" t="s">
        <v>3796</v>
      </c>
      <c r="C1690" s="72">
        <v>43311108</v>
      </c>
      <c r="D1690" s="72" t="s">
        <v>970</v>
      </c>
      <c r="E1690" s="72">
        <v>10229.332258579299</v>
      </c>
      <c r="F1690" s="72">
        <f t="shared" si="130"/>
        <v>6.3575713229206334</v>
      </c>
      <c r="G1690" s="73">
        <v>98</v>
      </c>
      <c r="H1690" s="72">
        <f t="shared" si="131"/>
        <v>1.8640409220344885</v>
      </c>
      <c r="I1690" s="74">
        <v>1.90208257350458E-2</v>
      </c>
      <c r="J1690" s="75">
        <v>1689</v>
      </c>
      <c r="K1690" s="72">
        <f t="shared" si="132"/>
        <v>18298.323330569157</v>
      </c>
      <c r="L1690" s="72">
        <f t="shared" si="133"/>
        <v>614.41673544408036</v>
      </c>
      <c r="M1690" s="72">
        <f t="shared" si="134"/>
        <v>2.4813252500389942E-2</v>
      </c>
      <c r="N1690" s="72">
        <f>IF(VLOOKUP(B1690,[1]Sheet1!$B$2:$G$553,6,FALSE)=0,"",L1690)</f>
        <v>614.41673544408036</v>
      </c>
      <c r="O1690" s="72" t="e">
        <f>IF(VLOOKUP($B1690,[1]Sheet1!$C$2:$G$553,5,FALSE)=0,"",$L1690)</f>
        <v>#N/A</v>
      </c>
      <c r="P1690" s="72" t="e">
        <f>IF(VLOOKUP($B1690,[1]Sheet1!$D$2:$G$553,4,FALSE)=0,"",$L1690)</f>
        <v>#N/A</v>
      </c>
      <c r="Q1690" s="72" t="e">
        <f>IF(VLOOKUP($B1690,[1]Sheet1!$E$2:$G$553,3,FALSE)=0,"",$L1690)</f>
        <v>#N/A</v>
      </c>
      <c r="R1690" s="72" t="e">
        <f>IF(VLOOKUP($B1690,[1]Sheet1!$F$2:$G$553,2,FALSE)=0,"",$L1690)</f>
        <v>#N/A</v>
      </c>
      <c r="S1690" s="72" t="e">
        <f>COUNTIF([1]isolation_zones!$H$2:$H$1182,conductor_pz_summary_hftd_23_re!B1690)</f>
        <v>#VALUE!</v>
      </c>
    </row>
    <row r="1691" spans="1:19" x14ac:dyDescent="0.25">
      <c r="A1691" s="70">
        <v>218</v>
      </c>
      <c r="B1691" s="71" t="s">
        <v>4155</v>
      </c>
      <c r="C1691" s="72">
        <v>63172101</v>
      </c>
      <c r="D1691" s="72" t="s">
        <v>1618</v>
      </c>
      <c r="E1691" s="72">
        <v>0</v>
      </c>
      <c r="F1691" s="72">
        <f t="shared" si="130"/>
        <v>0</v>
      </c>
      <c r="G1691" s="73">
        <v>168</v>
      </c>
      <c r="H1691" s="72">
        <f t="shared" si="131"/>
        <v>3.1739872573059338</v>
      </c>
      <c r="I1691" s="74">
        <v>1.88927812934877E-2</v>
      </c>
      <c r="J1691" s="75">
        <v>1690</v>
      </c>
      <c r="K1691" s="72">
        <f t="shared" si="132"/>
        <v>18298.323330569157</v>
      </c>
      <c r="L1691" s="72">
        <f t="shared" si="133"/>
        <v>611.24274818677441</v>
      </c>
      <c r="M1691" s="72">
        <f t="shared" si="134"/>
        <v>2.4685070856392845E-2</v>
      </c>
      <c r="N1691" s="72" t="e">
        <f>IF(VLOOKUP(B1691,[1]Sheet1!$B$2:$G$553,6,FALSE)=0,"",L1691)</f>
        <v>#N/A</v>
      </c>
      <c r="O1691" s="72" t="e">
        <f>IF(VLOOKUP($B1691,[1]Sheet1!$C$2:$G$553,5,FALSE)=0,"",$L1691)</f>
        <v>#N/A</v>
      </c>
      <c r="P1691" s="72" t="e">
        <f>IF(VLOOKUP($B1691,[1]Sheet1!$D$2:$G$553,4,FALSE)=0,"",$L1691)</f>
        <v>#N/A</v>
      </c>
      <c r="Q1691" s="72" t="e">
        <f>IF(VLOOKUP($B1691,[1]Sheet1!$E$2:$G$553,3,FALSE)=0,"",$L1691)</f>
        <v>#N/A</v>
      </c>
      <c r="R1691" s="72" t="e">
        <f>IF(VLOOKUP($B1691,[1]Sheet1!$F$2:$G$553,2,FALSE)=0,"",$L1691)</f>
        <v>#N/A</v>
      </c>
      <c r="S1691" s="72" t="e">
        <f>COUNTIF([1]isolation_zones!$H$2:$H$1182,conductor_pz_summary_hftd_23_re!B1691)</f>
        <v>#VALUE!</v>
      </c>
    </row>
    <row r="1692" spans="1:19" x14ac:dyDescent="0.25">
      <c r="A1692" s="70">
        <v>5100</v>
      </c>
      <c r="B1692" s="71" t="s">
        <v>4782</v>
      </c>
      <c r="C1692" s="72">
        <v>192251102</v>
      </c>
      <c r="D1692" s="72" t="s">
        <v>410</v>
      </c>
      <c r="E1692" s="72">
        <v>9297.8122467411395</v>
      </c>
      <c r="F1692" s="72">
        <f t="shared" si="130"/>
        <v>5.7786278724307891</v>
      </c>
      <c r="G1692" s="73">
        <v>103</v>
      </c>
      <c r="H1692" s="72">
        <f t="shared" si="131"/>
        <v>1.9166863721591187</v>
      </c>
      <c r="I1692" s="74">
        <v>1.8608605554942901E-2</v>
      </c>
      <c r="J1692" s="75">
        <v>1691</v>
      </c>
      <c r="K1692" s="72">
        <f t="shared" si="132"/>
        <v>18304.101958441588</v>
      </c>
      <c r="L1692" s="72">
        <f t="shared" si="133"/>
        <v>609.32606181461529</v>
      </c>
      <c r="M1692" s="72">
        <f t="shared" si="134"/>
        <v>2.4607665375433629E-2</v>
      </c>
      <c r="N1692" s="72" t="e">
        <f>IF(VLOOKUP(B1692,[1]Sheet1!$B$2:$G$553,6,FALSE)=0,"",L1692)</f>
        <v>#N/A</v>
      </c>
      <c r="O1692" s="72" t="e">
        <f>IF(VLOOKUP($B1692,[1]Sheet1!$C$2:$G$553,5,FALSE)=0,"",$L1692)</f>
        <v>#N/A</v>
      </c>
      <c r="P1692" s="72" t="e">
        <f>IF(VLOOKUP($B1692,[1]Sheet1!$D$2:$G$553,4,FALSE)=0,"",$L1692)</f>
        <v>#N/A</v>
      </c>
      <c r="Q1692" s="72" t="e">
        <f>IF(VLOOKUP($B1692,[1]Sheet1!$E$2:$G$553,3,FALSE)=0,"",$L1692)</f>
        <v>#N/A</v>
      </c>
      <c r="R1692" s="72" t="e">
        <f>IF(VLOOKUP($B1692,[1]Sheet1!$F$2:$G$553,2,FALSE)=0,"",$L1692)</f>
        <v>#N/A</v>
      </c>
      <c r="S1692" s="72" t="e">
        <f>COUNTIF([1]isolation_zones!$H$2:$H$1182,conductor_pz_summary_hftd_23_re!B1692)</f>
        <v>#VALUE!</v>
      </c>
    </row>
    <row r="1693" spans="1:19" x14ac:dyDescent="0.25">
      <c r="A1693" s="70">
        <v>1226</v>
      </c>
      <c r="B1693" s="71" t="s">
        <v>2070</v>
      </c>
      <c r="C1693" s="72">
        <v>42851121</v>
      </c>
      <c r="D1693" s="72" t="s">
        <v>71</v>
      </c>
      <c r="E1693" s="72">
        <v>3171.95830516155</v>
      </c>
      <c r="F1693" s="72">
        <f t="shared" si="130"/>
        <v>1.9713849006597577</v>
      </c>
      <c r="G1693" s="73">
        <v>18</v>
      </c>
      <c r="H1693" s="72">
        <f t="shared" si="131"/>
        <v>0.33484785041287801</v>
      </c>
      <c r="I1693" s="74">
        <v>1.8602658356271E-2</v>
      </c>
      <c r="J1693" s="75">
        <v>1692</v>
      </c>
      <c r="K1693" s="72">
        <f t="shared" si="132"/>
        <v>18306.073343342247</v>
      </c>
      <c r="L1693" s="72">
        <f t="shared" si="133"/>
        <v>608.99121396420242</v>
      </c>
      <c r="M1693" s="72">
        <f t="shared" si="134"/>
        <v>2.459414252720668E-2</v>
      </c>
      <c r="N1693" s="72" t="e">
        <f>IF(VLOOKUP(B1693,[1]Sheet1!$B$2:$G$553,6,FALSE)=0,"",L1693)</f>
        <v>#N/A</v>
      </c>
      <c r="O1693" s="72" t="e">
        <f>IF(VLOOKUP($B1693,[1]Sheet1!$C$2:$G$553,5,FALSE)=0,"",$L1693)</f>
        <v>#N/A</v>
      </c>
      <c r="P1693" s="72" t="e">
        <f>IF(VLOOKUP($B1693,[1]Sheet1!$D$2:$G$553,4,FALSE)=0,"",$L1693)</f>
        <v>#N/A</v>
      </c>
      <c r="Q1693" s="72" t="e">
        <f>IF(VLOOKUP($B1693,[1]Sheet1!$E$2:$G$553,3,FALSE)=0,"",$L1693)</f>
        <v>#N/A</v>
      </c>
      <c r="R1693" s="72" t="e">
        <f>IF(VLOOKUP($B1693,[1]Sheet1!$F$2:$G$553,2,FALSE)=0,"",$L1693)</f>
        <v>#N/A</v>
      </c>
      <c r="S1693" s="72" t="e">
        <f>COUNTIF([1]isolation_zones!$H$2:$H$1182,conductor_pz_summary_hftd_23_re!B1693)</f>
        <v>#VALUE!</v>
      </c>
    </row>
    <row r="1694" spans="1:19" x14ac:dyDescent="0.25">
      <c r="A1694" s="70">
        <v>4217</v>
      </c>
      <c r="B1694" s="71" t="s">
        <v>1743</v>
      </c>
      <c r="C1694" s="72">
        <v>103201102</v>
      </c>
      <c r="D1694" s="72" t="s">
        <v>275</v>
      </c>
      <c r="E1694" s="72">
        <v>24644.898030650402</v>
      </c>
      <c r="F1694" s="72">
        <f t="shared" si="130"/>
        <v>15.316903685923183</v>
      </c>
      <c r="G1694" s="73">
        <v>123</v>
      </c>
      <c r="H1694" s="72">
        <f t="shared" si="131"/>
        <v>2.2754949781218921</v>
      </c>
      <c r="I1694" s="74">
        <v>1.8499959171722698E-2</v>
      </c>
      <c r="J1694" s="75">
        <v>1693</v>
      </c>
      <c r="K1694" s="72">
        <f t="shared" si="132"/>
        <v>18321.390247028168</v>
      </c>
      <c r="L1694" s="72">
        <f t="shared" si="133"/>
        <v>606.71571898608056</v>
      </c>
      <c r="M1694" s="72">
        <f t="shared" si="134"/>
        <v>2.4502246541634774E-2</v>
      </c>
      <c r="N1694" s="72">
        <f>IF(VLOOKUP(B1694,[1]Sheet1!$B$2:$G$553,6,FALSE)=0,"",L1694)</f>
        <v>606.71571898608056</v>
      </c>
      <c r="O1694" s="72" t="e">
        <f>IF(VLOOKUP($B1694,[1]Sheet1!$C$2:$G$553,5,FALSE)=0,"",$L1694)</f>
        <v>#N/A</v>
      </c>
      <c r="P1694" s="72" t="e">
        <f>IF(VLOOKUP($B1694,[1]Sheet1!$D$2:$G$553,4,FALSE)=0,"",$L1694)</f>
        <v>#N/A</v>
      </c>
      <c r="Q1694" s="72" t="e">
        <f>IF(VLOOKUP($B1694,[1]Sheet1!$E$2:$G$553,3,FALSE)=0,"",$L1694)</f>
        <v>#N/A</v>
      </c>
      <c r="R1694" s="72" t="e">
        <f>IF(VLOOKUP($B1694,[1]Sheet1!$F$2:$G$553,2,FALSE)=0,"",$L1694)</f>
        <v>#N/A</v>
      </c>
      <c r="S1694" s="72" t="e">
        <f>COUNTIF([1]isolation_zones!$H$2:$H$1182,conductor_pz_summary_hftd_23_re!B1694)</f>
        <v>#VALUE!</v>
      </c>
    </row>
    <row r="1695" spans="1:19" x14ac:dyDescent="0.25">
      <c r="A1695" s="70">
        <v>4592</v>
      </c>
      <c r="B1695" s="71" t="s">
        <v>3918</v>
      </c>
      <c r="C1695" s="72">
        <v>42601102</v>
      </c>
      <c r="D1695" s="72" t="s">
        <v>451</v>
      </c>
      <c r="E1695" s="72">
        <v>22468.3871195307</v>
      </c>
      <c r="F1695" s="72">
        <f t="shared" si="130"/>
        <v>13.964193362045183</v>
      </c>
      <c r="G1695" s="73">
        <v>125</v>
      </c>
      <c r="H1695" s="72">
        <f t="shared" si="131"/>
        <v>2.3111447897864625</v>
      </c>
      <c r="I1695" s="74">
        <v>1.8489158318291701E-2</v>
      </c>
      <c r="J1695" s="75">
        <v>1694</v>
      </c>
      <c r="K1695" s="72">
        <f t="shared" si="132"/>
        <v>18335.354440390212</v>
      </c>
      <c r="L1695" s="72">
        <f t="shared" si="133"/>
        <v>604.40457419629411</v>
      </c>
      <c r="M1695" s="72">
        <f t="shared" si="134"/>
        <v>2.4408910836524977E-2</v>
      </c>
      <c r="N1695" s="72" t="e">
        <f>IF(VLOOKUP(B1695,[1]Sheet1!$B$2:$G$553,6,FALSE)=0,"",L1695)</f>
        <v>#N/A</v>
      </c>
      <c r="O1695" s="72" t="e">
        <f>IF(VLOOKUP($B1695,[1]Sheet1!$C$2:$G$553,5,FALSE)=0,"",$L1695)</f>
        <v>#N/A</v>
      </c>
      <c r="P1695" s="72" t="e">
        <f>IF(VLOOKUP($B1695,[1]Sheet1!$D$2:$G$553,4,FALSE)=0,"",$L1695)</f>
        <v>#N/A</v>
      </c>
      <c r="Q1695" s="72" t="e">
        <f>IF(VLOOKUP($B1695,[1]Sheet1!$E$2:$G$553,3,FALSE)=0,"",$L1695)</f>
        <v>#N/A</v>
      </c>
      <c r="R1695" s="72" t="e">
        <f>IF(VLOOKUP($B1695,[1]Sheet1!$F$2:$G$553,2,FALSE)=0,"",$L1695)</f>
        <v>#N/A</v>
      </c>
      <c r="S1695" s="72" t="e">
        <f>COUNTIF([1]isolation_zones!$H$2:$H$1182,conductor_pz_summary_hftd_23_re!B1695)</f>
        <v>#VALUE!</v>
      </c>
    </row>
    <row r="1696" spans="1:19" x14ac:dyDescent="0.25">
      <c r="A1696" s="70">
        <v>4143</v>
      </c>
      <c r="B1696" s="71" t="s">
        <v>3352</v>
      </c>
      <c r="C1696" s="72">
        <v>42951101</v>
      </c>
      <c r="D1696" s="72" t="s">
        <v>691</v>
      </c>
      <c r="E1696" s="72">
        <v>4240.0547690289304</v>
      </c>
      <c r="F1696" s="72">
        <f t="shared" si="130"/>
        <v>2.6352111678240711</v>
      </c>
      <c r="G1696" s="73">
        <v>54</v>
      </c>
      <c r="H1696" s="72">
        <f t="shared" si="131"/>
        <v>0.98965780784472068</v>
      </c>
      <c r="I1696" s="74">
        <v>1.8326996441568901E-2</v>
      </c>
      <c r="J1696" s="75">
        <v>1695</v>
      </c>
      <c r="K1696" s="72">
        <f t="shared" si="132"/>
        <v>18337.989651558037</v>
      </c>
      <c r="L1696" s="72">
        <f t="shared" si="133"/>
        <v>603.41491638844934</v>
      </c>
      <c r="M1696" s="72">
        <f t="shared" si="134"/>
        <v>2.4368943453381864E-2</v>
      </c>
      <c r="N1696" s="72" t="e">
        <f>IF(VLOOKUP(B1696,[1]Sheet1!$B$2:$G$553,6,FALSE)=0,"",L1696)</f>
        <v>#N/A</v>
      </c>
      <c r="O1696" s="72" t="e">
        <f>IF(VLOOKUP($B1696,[1]Sheet1!$C$2:$G$553,5,FALSE)=0,"",$L1696)</f>
        <v>#N/A</v>
      </c>
      <c r="P1696" s="72" t="e">
        <f>IF(VLOOKUP($B1696,[1]Sheet1!$D$2:$G$553,4,FALSE)=0,"",$L1696)</f>
        <v>#N/A</v>
      </c>
      <c r="Q1696" s="72" t="e">
        <f>IF(VLOOKUP($B1696,[1]Sheet1!$E$2:$G$553,3,FALSE)=0,"",$L1696)</f>
        <v>#N/A</v>
      </c>
      <c r="R1696" s="72" t="e">
        <f>IF(VLOOKUP($B1696,[1]Sheet1!$F$2:$G$553,2,FALSE)=0,"",$L1696)</f>
        <v>#N/A</v>
      </c>
      <c r="S1696" s="72" t="e">
        <f>COUNTIF([1]isolation_zones!$H$2:$H$1182,conductor_pz_summary_hftd_23_re!B1696)</f>
        <v>#VALUE!</v>
      </c>
    </row>
    <row r="1697" spans="1:19" x14ac:dyDescent="0.25">
      <c r="A1697" s="70">
        <v>5556</v>
      </c>
      <c r="B1697" s="71" t="s">
        <v>2601</v>
      </c>
      <c r="C1697" s="72">
        <v>163201102</v>
      </c>
      <c r="D1697" s="72" t="s">
        <v>317</v>
      </c>
      <c r="E1697" s="72">
        <v>18201.370804647198</v>
      </c>
      <c r="F1697" s="72">
        <f t="shared" si="130"/>
        <v>11.312225484553883</v>
      </c>
      <c r="G1697" s="73">
        <v>105</v>
      </c>
      <c r="H1697" s="72">
        <f t="shared" si="131"/>
        <v>1.922594979004161</v>
      </c>
      <c r="I1697" s="74">
        <v>1.83104283714682E-2</v>
      </c>
      <c r="J1697" s="75">
        <v>1696</v>
      </c>
      <c r="K1697" s="72">
        <f t="shared" si="132"/>
        <v>18349.301877042592</v>
      </c>
      <c r="L1697" s="72">
        <f t="shared" si="133"/>
        <v>601.49232140944514</v>
      </c>
      <c r="M1697" s="72">
        <f t="shared" si="134"/>
        <v>2.429129935302133E-2</v>
      </c>
      <c r="N1697" s="72" t="e">
        <f>IF(VLOOKUP(B1697,[1]Sheet1!$B$2:$G$553,6,FALSE)=0,"",L1697)</f>
        <v>#N/A</v>
      </c>
      <c r="O1697" s="72" t="e">
        <f>IF(VLOOKUP($B1697,[1]Sheet1!$C$2:$G$553,5,FALSE)=0,"",$L1697)</f>
        <v>#N/A</v>
      </c>
      <c r="P1697" s="72" t="e">
        <f>IF(VLOOKUP($B1697,[1]Sheet1!$D$2:$G$553,4,FALSE)=0,"",$L1697)</f>
        <v>#N/A</v>
      </c>
      <c r="Q1697" s="72" t="e">
        <f>IF(VLOOKUP($B1697,[1]Sheet1!$E$2:$G$553,3,FALSE)=0,"",$L1697)</f>
        <v>#N/A</v>
      </c>
      <c r="R1697" s="72" t="e">
        <f>IF(VLOOKUP($B1697,[1]Sheet1!$F$2:$G$553,2,FALSE)=0,"",$L1697)</f>
        <v>#N/A</v>
      </c>
      <c r="S1697" s="72" t="e">
        <f>COUNTIF([1]isolation_zones!$H$2:$H$1182,conductor_pz_summary_hftd_23_re!B1697)</f>
        <v>#VALUE!</v>
      </c>
    </row>
    <row r="1698" spans="1:19" x14ac:dyDescent="0.25">
      <c r="A1698" s="70">
        <v>7818</v>
      </c>
      <c r="B1698" s="71" t="s">
        <v>6210</v>
      </c>
      <c r="C1698" s="72">
        <v>42721105</v>
      </c>
      <c r="D1698" s="72" t="s">
        <v>707</v>
      </c>
      <c r="E1698" s="72">
        <v>1906.8569528037899</v>
      </c>
      <c r="F1698" s="72">
        <f t="shared" si="130"/>
        <v>1.1851192994430018</v>
      </c>
      <c r="G1698" s="73">
        <v>12</v>
      </c>
      <c r="H1698" s="72">
        <f t="shared" si="131"/>
        <v>0.21935390528522042</v>
      </c>
      <c r="I1698" s="74">
        <v>1.82794921071017E-2</v>
      </c>
      <c r="J1698" s="75">
        <v>1697</v>
      </c>
      <c r="K1698" s="72">
        <f t="shared" si="132"/>
        <v>18350.486996342035</v>
      </c>
      <c r="L1698" s="72">
        <f t="shared" si="133"/>
        <v>601.27296750415996</v>
      </c>
      <c r="M1698" s="72">
        <f t="shared" si="134"/>
        <v>2.4282440733903714E-2</v>
      </c>
      <c r="N1698" s="72">
        <f>IF(VLOOKUP(B1698,[1]Sheet1!$B$2:$G$553,6,FALSE)=0,"",L1698)</f>
        <v>601.27296750415996</v>
      </c>
      <c r="O1698" s="72" t="e">
        <f>IF(VLOOKUP($B1698,[1]Sheet1!$C$2:$G$553,5,FALSE)=0,"",$L1698)</f>
        <v>#N/A</v>
      </c>
      <c r="P1698" s="72" t="e">
        <f>IF(VLOOKUP($B1698,[1]Sheet1!$D$2:$G$553,4,FALSE)=0,"",$L1698)</f>
        <v>#N/A</v>
      </c>
      <c r="Q1698" s="72" t="e">
        <f>IF(VLOOKUP($B1698,[1]Sheet1!$E$2:$G$553,3,FALSE)=0,"",$L1698)</f>
        <v>#N/A</v>
      </c>
      <c r="R1698" s="72" t="e">
        <f>IF(VLOOKUP($B1698,[1]Sheet1!$F$2:$G$553,2,FALSE)=0,"",$L1698)</f>
        <v>#N/A</v>
      </c>
      <c r="S1698" s="72" t="e">
        <f>COUNTIF([1]isolation_zones!$H$2:$H$1182,conductor_pz_summary_hftd_23_re!B1698)</f>
        <v>#VALUE!</v>
      </c>
    </row>
    <row r="1699" spans="1:19" x14ac:dyDescent="0.25">
      <c r="A1699" s="70">
        <v>1713</v>
      </c>
      <c r="B1699" s="71" t="s">
        <v>6211</v>
      </c>
      <c r="C1699" s="72">
        <v>24101103</v>
      </c>
      <c r="D1699" s="72" t="s">
        <v>136</v>
      </c>
      <c r="E1699" s="72">
        <v>31889.193957833799</v>
      </c>
      <c r="F1699" s="72">
        <f t="shared" si="130"/>
        <v>19.819262870002362</v>
      </c>
      <c r="G1699" s="73">
        <v>164</v>
      </c>
      <c r="H1699" s="72">
        <f t="shared" si="131"/>
        <v>2.9927098312146323</v>
      </c>
      <c r="I1699" s="74">
        <v>1.8248230678138001E-2</v>
      </c>
      <c r="J1699" s="75">
        <v>1698</v>
      </c>
      <c r="K1699" s="72">
        <f t="shared" si="132"/>
        <v>18370.306259212037</v>
      </c>
      <c r="L1699" s="72">
        <f t="shared" si="133"/>
        <v>598.28025767294537</v>
      </c>
      <c r="M1699" s="72">
        <f t="shared" si="134"/>
        <v>2.4161579988389262E-2</v>
      </c>
      <c r="N1699" s="72" t="e">
        <f>IF(VLOOKUP(B1699,[1]Sheet1!$B$2:$G$553,6,FALSE)=0,"",L1699)</f>
        <v>#N/A</v>
      </c>
      <c r="O1699" s="72" t="e">
        <f>IF(VLOOKUP($B1699,[1]Sheet1!$C$2:$G$553,5,FALSE)=0,"",$L1699)</f>
        <v>#N/A</v>
      </c>
      <c r="P1699" s="72" t="e">
        <f>IF(VLOOKUP($B1699,[1]Sheet1!$D$2:$G$553,4,FALSE)=0,"",$L1699)</f>
        <v>#N/A</v>
      </c>
      <c r="Q1699" s="72" t="e">
        <f>IF(VLOOKUP($B1699,[1]Sheet1!$E$2:$G$553,3,FALSE)=0,"",$L1699)</f>
        <v>#N/A</v>
      </c>
      <c r="R1699" s="72" t="e">
        <f>IF(VLOOKUP($B1699,[1]Sheet1!$F$2:$G$553,2,FALSE)=0,"",$L1699)</f>
        <v>#N/A</v>
      </c>
      <c r="S1699" s="72" t="e">
        <f>COUNTIF([1]isolation_zones!$H$2:$H$1182,conductor_pz_summary_hftd_23_re!B1699)</f>
        <v>#VALUE!</v>
      </c>
    </row>
    <row r="1700" spans="1:19" x14ac:dyDescent="0.25">
      <c r="A1700" s="70">
        <v>3304</v>
      </c>
      <c r="B1700" s="71" t="s">
        <v>2940</v>
      </c>
      <c r="C1700" s="72">
        <v>152261103</v>
      </c>
      <c r="D1700" s="72" t="s">
        <v>1462</v>
      </c>
      <c r="E1700" s="72">
        <v>28100.434887024901</v>
      </c>
      <c r="F1700" s="72">
        <f t="shared" si="130"/>
        <v>17.464533801755689</v>
      </c>
      <c r="G1700" s="73">
        <v>251</v>
      </c>
      <c r="H1700" s="72">
        <f t="shared" si="131"/>
        <v>4.5764803075522922</v>
      </c>
      <c r="I1700" s="74">
        <v>1.8232989273116701E-2</v>
      </c>
      <c r="J1700" s="75">
        <v>1699</v>
      </c>
      <c r="K1700" s="72">
        <f t="shared" si="132"/>
        <v>18387.770793013791</v>
      </c>
      <c r="L1700" s="72">
        <f t="shared" si="133"/>
        <v>593.70377736539308</v>
      </c>
      <c r="M1700" s="72">
        <f t="shared" si="134"/>
        <v>2.3976758588053735E-2</v>
      </c>
      <c r="N1700" s="72" t="e">
        <f>IF(VLOOKUP(B1700,[1]Sheet1!$B$2:$G$553,6,FALSE)=0,"",L1700)</f>
        <v>#N/A</v>
      </c>
      <c r="O1700" s="72" t="e">
        <f>IF(VLOOKUP($B1700,[1]Sheet1!$C$2:$G$553,5,FALSE)=0,"",$L1700)</f>
        <v>#N/A</v>
      </c>
      <c r="P1700" s="72" t="e">
        <f>IF(VLOOKUP($B1700,[1]Sheet1!$D$2:$G$553,4,FALSE)=0,"",$L1700)</f>
        <v>#N/A</v>
      </c>
      <c r="Q1700" s="72" t="e">
        <f>IF(VLOOKUP($B1700,[1]Sheet1!$E$2:$G$553,3,FALSE)=0,"",$L1700)</f>
        <v>#N/A</v>
      </c>
      <c r="R1700" s="72" t="e">
        <f>IF(VLOOKUP($B1700,[1]Sheet1!$F$2:$G$553,2,FALSE)=0,"",$L1700)</f>
        <v>#N/A</v>
      </c>
      <c r="S1700" s="72" t="e">
        <f>COUNTIF([1]isolation_zones!$H$2:$H$1182,conductor_pz_summary_hftd_23_re!B1700)</f>
        <v>#VALUE!</v>
      </c>
    </row>
    <row r="1701" spans="1:19" x14ac:dyDescent="0.25">
      <c r="A1701" s="70">
        <v>1922</v>
      </c>
      <c r="B1701" s="71" t="s">
        <v>1859</v>
      </c>
      <c r="C1701" s="72">
        <v>152101102</v>
      </c>
      <c r="D1701" s="72" t="s">
        <v>105</v>
      </c>
      <c r="E1701" s="72">
        <v>28981.299213656501</v>
      </c>
      <c r="F1701" s="72">
        <f t="shared" si="130"/>
        <v>18.011994539252019</v>
      </c>
      <c r="G1701" s="73">
        <v>104</v>
      </c>
      <c r="H1701" s="72">
        <f t="shared" si="131"/>
        <v>1.8932017206972582</v>
      </c>
      <c r="I1701" s="74">
        <v>1.8203862699012099E-2</v>
      </c>
      <c r="J1701" s="75">
        <v>1700</v>
      </c>
      <c r="K1701" s="72">
        <f t="shared" si="132"/>
        <v>18405.782787553042</v>
      </c>
      <c r="L1701" s="72">
        <f t="shared" si="133"/>
        <v>591.81057564469586</v>
      </c>
      <c r="M1701" s="72">
        <f t="shared" si="134"/>
        <v>2.3900301535991375E-2</v>
      </c>
      <c r="N1701" s="72">
        <f>IF(VLOOKUP(B1701,[1]Sheet1!$B$2:$G$553,6,FALSE)=0,"",L1701)</f>
        <v>591.81057564469586</v>
      </c>
      <c r="O1701" s="72" t="e">
        <f>IF(VLOOKUP($B1701,[1]Sheet1!$C$2:$G$553,5,FALSE)=0,"",$L1701)</f>
        <v>#N/A</v>
      </c>
      <c r="P1701" s="72" t="e">
        <f>IF(VLOOKUP($B1701,[1]Sheet1!$D$2:$G$553,4,FALSE)=0,"",$L1701)</f>
        <v>#N/A</v>
      </c>
      <c r="Q1701" s="72" t="e">
        <f>IF(VLOOKUP($B1701,[1]Sheet1!$E$2:$G$553,3,FALSE)=0,"",$L1701)</f>
        <v>#N/A</v>
      </c>
      <c r="R1701" s="72" t="e">
        <f>IF(VLOOKUP($B1701,[1]Sheet1!$F$2:$G$553,2,FALSE)=0,"",$L1701)</f>
        <v>#N/A</v>
      </c>
      <c r="S1701" s="72" t="e">
        <f>COUNTIF([1]isolation_zones!$H$2:$H$1182,conductor_pz_summary_hftd_23_re!B1701)</f>
        <v>#VALUE!</v>
      </c>
    </row>
    <row r="1702" spans="1:19" x14ac:dyDescent="0.25">
      <c r="A1702" s="70">
        <v>4888</v>
      </c>
      <c r="B1702" s="71" t="s">
        <v>3527</v>
      </c>
      <c r="C1702" s="72">
        <v>43071101</v>
      </c>
      <c r="D1702" s="72" t="s">
        <v>259</v>
      </c>
      <c r="E1702" s="72">
        <v>10954.5940437145</v>
      </c>
      <c r="F1702" s="72">
        <f t="shared" si="130"/>
        <v>6.8083244522775015</v>
      </c>
      <c r="G1702" s="73">
        <v>82</v>
      </c>
      <c r="H1702" s="72">
        <f t="shared" si="131"/>
        <v>1.4907168760357292</v>
      </c>
      <c r="I1702" s="74">
        <v>1.8179474097996699E-2</v>
      </c>
      <c r="J1702" s="75">
        <v>1701</v>
      </c>
      <c r="K1702" s="72">
        <f t="shared" si="132"/>
        <v>18412.591112005321</v>
      </c>
      <c r="L1702" s="72">
        <f t="shared" si="133"/>
        <v>590.31985876866008</v>
      </c>
      <c r="M1702" s="72">
        <f t="shared" si="134"/>
        <v>2.3840098855761754E-2</v>
      </c>
      <c r="N1702" s="72" t="e">
        <f>IF(VLOOKUP(B1702,[1]Sheet1!$B$2:$G$553,6,FALSE)=0,"",L1702)</f>
        <v>#N/A</v>
      </c>
      <c r="O1702" s="72" t="e">
        <f>IF(VLOOKUP($B1702,[1]Sheet1!$C$2:$G$553,5,FALSE)=0,"",$L1702)</f>
        <v>#N/A</v>
      </c>
      <c r="P1702" s="72" t="e">
        <f>IF(VLOOKUP($B1702,[1]Sheet1!$D$2:$G$553,4,FALSE)=0,"",$L1702)</f>
        <v>#N/A</v>
      </c>
      <c r="Q1702" s="72" t="e">
        <f>IF(VLOOKUP($B1702,[1]Sheet1!$E$2:$G$553,3,FALSE)=0,"",$L1702)</f>
        <v>#N/A</v>
      </c>
      <c r="R1702" s="72" t="e">
        <f>IF(VLOOKUP($B1702,[1]Sheet1!$F$2:$G$553,2,FALSE)=0,"",$L1702)</f>
        <v>#N/A</v>
      </c>
      <c r="S1702" s="72" t="e">
        <f>COUNTIF([1]isolation_zones!$H$2:$H$1182,conductor_pz_summary_hftd_23_re!B1702)</f>
        <v>#VALUE!</v>
      </c>
    </row>
    <row r="1703" spans="1:19" x14ac:dyDescent="0.25">
      <c r="A1703" s="70">
        <v>1290</v>
      </c>
      <c r="B1703" s="71" t="s">
        <v>3973</v>
      </c>
      <c r="C1703" s="72">
        <v>163451702</v>
      </c>
      <c r="D1703" s="72" t="s">
        <v>1108</v>
      </c>
      <c r="E1703" s="72">
        <v>188.099904915108</v>
      </c>
      <c r="F1703" s="72">
        <f t="shared" si="130"/>
        <v>0.11690485078626973</v>
      </c>
      <c r="G1703" s="73">
        <v>19</v>
      </c>
      <c r="H1703" s="72">
        <f t="shared" si="131"/>
        <v>0.34478385494462205</v>
      </c>
      <c r="I1703" s="74">
        <v>1.8146518681295899E-2</v>
      </c>
      <c r="J1703" s="75">
        <v>1702</v>
      </c>
      <c r="K1703" s="72">
        <f t="shared" si="132"/>
        <v>18412.708016856108</v>
      </c>
      <c r="L1703" s="72">
        <f t="shared" si="133"/>
        <v>589.9750749137155</v>
      </c>
      <c r="M1703" s="72">
        <f t="shared" si="134"/>
        <v>2.3826174741463965E-2</v>
      </c>
      <c r="N1703" s="72" t="e">
        <f>IF(VLOOKUP(B1703,[1]Sheet1!$B$2:$G$553,6,FALSE)=0,"",L1703)</f>
        <v>#N/A</v>
      </c>
      <c r="O1703" s="72" t="e">
        <f>IF(VLOOKUP($B1703,[1]Sheet1!$C$2:$G$553,5,FALSE)=0,"",$L1703)</f>
        <v>#N/A</v>
      </c>
      <c r="P1703" s="72" t="e">
        <f>IF(VLOOKUP($B1703,[1]Sheet1!$D$2:$G$553,4,FALSE)=0,"",$L1703)</f>
        <v>#N/A</v>
      </c>
      <c r="Q1703" s="72" t="e">
        <f>IF(VLOOKUP($B1703,[1]Sheet1!$E$2:$G$553,3,FALSE)=0,"",$L1703)</f>
        <v>#N/A</v>
      </c>
      <c r="R1703" s="72" t="e">
        <f>IF(VLOOKUP($B1703,[1]Sheet1!$F$2:$G$553,2,FALSE)=0,"",$L1703)</f>
        <v>#N/A</v>
      </c>
      <c r="S1703" s="72" t="e">
        <f>COUNTIF([1]isolation_zones!$H$2:$H$1182,conductor_pz_summary_hftd_23_re!B1703)</f>
        <v>#VALUE!</v>
      </c>
    </row>
    <row r="1704" spans="1:19" x14ac:dyDescent="0.25">
      <c r="A1704" s="70">
        <v>4459</v>
      </c>
      <c r="B1704" s="71" t="s">
        <v>4723</v>
      </c>
      <c r="C1704" s="72">
        <v>103091102</v>
      </c>
      <c r="D1704" s="72" t="s">
        <v>1424</v>
      </c>
      <c r="E1704" s="72">
        <v>5517.0419437955097</v>
      </c>
      <c r="F1704" s="72">
        <f t="shared" si="130"/>
        <v>3.4288638556839715</v>
      </c>
      <c r="G1704" s="73">
        <v>11</v>
      </c>
      <c r="H1704" s="72">
        <f t="shared" si="131"/>
        <v>0.19896702590985221</v>
      </c>
      <c r="I1704" s="74">
        <v>1.8087911446350202E-2</v>
      </c>
      <c r="J1704" s="75">
        <v>1703</v>
      </c>
      <c r="K1704" s="72">
        <f t="shared" si="132"/>
        <v>18416.136880711791</v>
      </c>
      <c r="L1704" s="72">
        <f t="shared" si="133"/>
        <v>589.77610788780567</v>
      </c>
      <c r="M1704" s="72">
        <f t="shared" si="134"/>
        <v>2.3818139447552931E-2</v>
      </c>
      <c r="N1704" s="72">
        <f>IF(VLOOKUP(B1704,[1]Sheet1!$B$2:$G$553,6,FALSE)=0,"",L1704)</f>
        <v>589.77610788780567</v>
      </c>
      <c r="O1704" s="72" t="e">
        <f>IF(VLOOKUP($B1704,[1]Sheet1!$C$2:$G$553,5,FALSE)=0,"",$L1704)</f>
        <v>#N/A</v>
      </c>
      <c r="P1704" s="72" t="e">
        <f>IF(VLOOKUP($B1704,[1]Sheet1!$D$2:$G$553,4,FALSE)=0,"",$L1704)</f>
        <v>#N/A</v>
      </c>
      <c r="Q1704" s="72" t="e">
        <f>IF(VLOOKUP($B1704,[1]Sheet1!$E$2:$G$553,3,FALSE)=0,"",$L1704)</f>
        <v>#N/A</v>
      </c>
      <c r="R1704" s="72" t="e">
        <f>IF(VLOOKUP($B1704,[1]Sheet1!$F$2:$G$553,2,FALSE)=0,"",$L1704)</f>
        <v>#N/A</v>
      </c>
      <c r="S1704" s="72" t="e">
        <f>COUNTIF([1]isolation_zones!$H$2:$H$1182,conductor_pz_summary_hftd_23_re!B1704)</f>
        <v>#VALUE!</v>
      </c>
    </row>
    <row r="1705" spans="1:19" x14ac:dyDescent="0.25">
      <c r="A1705" s="70">
        <v>8596</v>
      </c>
      <c r="B1705" s="71" t="s">
        <v>2984</v>
      </c>
      <c r="C1705" s="72">
        <v>252531101</v>
      </c>
      <c r="D1705" s="72" t="s">
        <v>699</v>
      </c>
      <c r="E1705" s="72">
        <v>19055.286615081699</v>
      </c>
      <c r="F1705" s="72">
        <f t="shared" si="130"/>
        <v>11.842937610367743</v>
      </c>
      <c r="G1705" s="73">
        <v>80</v>
      </c>
      <c r="H1705" s="72">
        <f t="shared" si="131"/>
        <v>1.4463496601055681</v>
      </c>
      <c r="I1705" s="74">
        <v>1.8079370751319601E-2</v>
      </c>
      <c r="J1705" s="75">
        <v>1704</v>
      </c>
      <c r="K1705" s="72">
        <f t="shared" si="132"/>
        <v>18427.979818322157</v>
      </c>
      <c r="L1705" s="72">
        <f t="shared" si="133"/>
        <v>588.32975822770004</v>
      </c>
      <c r="M1705" s="72">
        <f t="shared" si="134"/>
        <v>2.3759728539695553E-2</v>
      </c>
      <c r="N1705" s="72">
        <f>IF(VLOOKUP(B1705,[1]Sheet1!$B$2:$G$553,6,FALSE)=0,"",L1705)</f>
        <v>588.32975822770004</v>
      </c>
      <c r="O1705" s="72" t="e">
        <f>IF(VLOOKUP($B1705,[1]Sheet1!$C$2:$G$553,5,FALSE)=0,"",$L1705)</f>
        <v>#N/A</v>
      </c>
      <c r="P1705" s="72" t="e">
        <f>IF(VLOOKUP($B1705,[1]Sheet1!$D$2:$G$553,4,FALSE)=0,"",$L1705)</f>
        <v>#N/A</v>
      </c>
      <c r="Q1705" s="72" t="e">
        <f>IF(VLOOKUP($B1705,[1]Sheet1!$E$2:$G$553,3,FALSE)=0,"",$L1705)</f>
        <v>#N/A</v>
      </c>
      <c r="R1705" s="72" t="e">
        <f>IF(VLOOKUP($B1705,[1]Sheet1!$F$2:$G$553,2,FALSE)=0,"",$L1705)</f>
        <v>#N/A</v>
      </c>
      <c r="S1705" s="72" t="e">
        <f>COUNTIF([1]isolation_zones!$H$2:$H$1182,conductor_pz_summary_hftd_23_re!B1705)</f>
        <v>#VALUE!</v>
      </c>
    </row>
    <row r="1706" spans="1:19" x14ac:dyDescent="0.25">
      <c r="A1706" s="70">
        <v>7985</v>
      </c>
      <c r="B1706" s="71" t="s">
        <v>6212</v>
      </c>
      <c r="C1706" s="72">
        <v>252811102</v>
      </c>
      <c r="D1706" s="72" t="s">
        <v>1380</v>
      </c>
      <c r="E1706" s="72">
        <v>14284.2610402924</v>
      </c>
      <c r="F1706" s="72">
        <f t="shared" si="130"/>
        <v>8.8777259417603478</v>
      </c>
      <c r="G1706" s="73">
        <v>52</v>
      </c>
      <c r="H1706" s="72">
        <f t="shared" si="131"/>
        <v>0.93898270551594609</v>
      </c>
      <c r="I1706" s="74">
        <v>1.8057359721460501E-2</v>
      </c>
      <c r="J1706" s="75">
        <v>1705</v>
      </c>
      <c r="K1706" s="72">
        <f t="shared" si="132"/>
        <v>18436.857544263919</v>
      </c>
      <c r="L1706" s="72">
        <f t="shared" si="133"/>
        <v>587.39077552218407</v>
      </c>
      <c r="M1706" s="72">
        <f t="shared" si="134"/>
        <v>2.3721807673251986E-2</v>
      </c>
      <c r="N1706" s="72" t="e">
        <f>IF(VLOOKUP(B1706,[1]Sheet1!$B$2:$G$553,6,FALSE)=0,"",L1706)</f>
        <v>#N/A</v>
      </c>
      <c r="O1706" s="72" t="e">
        <f>IF(VLOOKUP($B1706,[1]Sheet1!$C$2:$G$553,5,FALSE)=0,"",$L1706)</f>
        <v>#N/A</v>
      </c>
      <c r="P1706" s="72" t="e">
        <f>IF(VLOOKUP($B1706,[1]Sheet1!$D$2:$G$553,4,FALSE)=0,"",$L1706)</f>
        <v>#N/A</v>
      </c>
      <c r="Q1706" s="72" t="e">
        <f>IF(VLOOKUP($B1706,[1]Sheet1!$E$2:$G$553,3,FALSE)=0,"",$L1706)</f>
        <v>#N/A</v>
      </c>
      <c r="R1706" s="72" t="e">
        <f>IF(VLOOKUP($B1706,[1]Sheet1!$F$2:$G$553,2,FALSE)=0,"",$L1706)</f>
        <v>#N/A</v>
      </c>
      <c r="S1706" s="72" t="e">
        <f>COUNTIF([1]isolation_zones!$H$2:$H$1182,conductor_pz_summary_hftd_23_re!B1706)</f>
        <v>#VALUE!</v>
      </c>
    </row>
    <row r="1707" spans="1:19" x14ac:dyDescent="0.25">
      <c r="A1707" s="70">
        <v>5651</v>
      </c>
      <c r="B1707" s="71" t="s">
        <v>3693</v>
      </c>
      <c r="C1707" s="72">
        <v>152282101</v>
      </c>
      <c r="D1707" s="72" t="s">
        <v>749</v>
      </c>
      <c r="E1707" s="72">
        <v>13951.5772444876</v>
      </c>
      <c r="F1707" s="72">
        <f t="shared" si="130"/>
        <v>8.6709616186995646</v>
      </c>
      <c r="G1707" s="73">
        <v>81</v>
      </c>
      <c r="H1707" s="72">
        <f t="shared" si="131"/>
        <v>1.4614657278829957</v>
      </c>
      <c r="I1707" s="74">
        <v>1.8042786763987601E-2</v>
      </c>
      <c r="J1707" s="75">
        <v>1706</v>
      </c>
      <c r="K1707" s="72">
        <f t="shared" si="132"/>
        <v>18445.528505882619</v>
      </c>
      <c r="L1707" s="72">
        <f t="shared" si="133"/>
        <v>585.92930979430105</v>
      </c>
      <c r="M1707" s="72">
        <f t="shared" si="134"/>
        <v>2.3662786302194413E-2</v>
      </c>
      <c r="N1707" s="72" t="e">
        <f>IF(VLOOKUP(B1707,[1]Sheet1!$B$2:$G$553,6,FALSE)=0,"",L1707)</f>
        <v>#N/A</v>
      </c>
      <c r="O1707" s="72" t="e">
        <f>IF(VLOOKUP($B1707,[1]Sheet1!$C$2:$G$553,5,FALSE)=0,"",$L1707)</f>
        <v>#N/A</v>
      </c>
      <c r="P1707" s="72" t="e">
        <f>IF(VLOOKUP($B1707,[1]Sheet1!$D$2:$G$553,4,FALSE)=0,"",$L1707)</f>
        <v>#N/A</v>
      </c>
      <c r="Q1707" s="72" t="e">
        <f>IF(VLOOKUP($B1707,[1]Sheet1!$E$2:$G$553,3,FALSE)=0,"",$L1707)</f>
        <v>#N/A</v>
      </c>
      <c r="R1707" s="72" t="e">
        <f>IF(VLOOKUP($B1707,[1]Sheet1!$F$2:$G$553,2,FALSE)=0,"",$L1707)</f>
        <v>#N/A</v>
      </c>
      <c r="S1707" s="72" t="e">
        <f>COUNTIF([1]isolation_zones!$H$2:$H$1182,conductor_pz_summary_hftd_23_re!B1707)</f>
        <v>#VALUE!</v>
      </c>
    </row>
    <row r="1708" spans="1:19" x14ac:dyDescent="0.25">
      <c r="A1708" s="70">
        <v>9070</v>
      </c>
      <c r="B1708" s="71" t="s">
        <v>6213</v>
      </c>
      <c r="C1708" s="72">
        <v>43432102</v>
      </c>
      <c r="D1708" s="72" t="s">
        <v>267</v>
      </c>
      <c r="E1708" s="72">
        <v>1702.97918673052</v>
      </c>
      <c r="F1708" s="72">
        <f t="shared" si="130"/>
        <v>1.0584084442079056</v>
      </c>
      <c r="G1708" s="73">
        <v>17</v>
      </c>
      <c r="H1708" s="72">
        <f t="shared" si="131"/>
        <v>0.30645007615584363</v>
      </c>
      <c r="I1708" s="74">
        <v>1.8026475067990801E-2</v>
      </c>
      <c r="J1708" s="75">
        <v>1707</v>
      </c>
      <c r="K1708" s="72">
        <f t="shared" si="132"/>
        <v>18446.586914326828</v>
      </c>
      <c r="L1708" s="72">
        <f t="shared" si="133"/>
        <v>585.62285971814515</v>
      </c>
      <c r="M1708" s="72">
        <f t="shared" si="134"/>
        <v>2.3650410299589402E-2</v>
      </c>
      <c r="N1708" s="72">
        <f>IF(VLOOKUP(B1708,[1]Sheet1!$B$2:$G$553,6,FALSE)=0,"",L1708)</f>
        <v>585.62285971814515</v>
      </c>
      <c r="O1708" s="72" t="e">
        <f>IF(VLOOKUP($B1708,[1]Sheet1!$C$2:$G$553,5,FALSE)=0,"",$L1708)</f>
        <v>#N/A</v>
      </c>
      <c r="P1708" s="72" t="e">
        <f>IF(VLOOKUP($B1708,[1]Sheet1!$D$2:$G$553,4,FALSE)=0,"",$L1708)</f>
        <v>#N/A</v>
      </c>
      <c r="Q1708" s="72" t="e">
        <f>IF(VLOOKUP($B1708,[1]Sheet1!$E$2:$G$553,3,FALSE)=0,"",$L1708)</f>
        <v>#N/A</v>
      </c>
      <c r="R1708" s="72" t="e">
        <f>IF(VLOOKUP($B1708,[1]Sheet1!$F$2:$G$553,2,FALSE)=0,"",$L1708)</f>
        <v>#N/A</v>
      </c>
      <c r="S1708" s="72" t="e">
        <f>COUNTIF([1]isolation_zones!$H$2:$H$1182,conductor_pz_summary_hftd_23_re!B1708)</f>
        <v>#VALUE!</v>
      </c>
    </row>
    <row r="1709" spans="1:19" x14ac:dyDescent="0.25">
      <c r="A1709" s="70">
        <v>2577</v>
      </c>
      <c r="B1709" s="71" t="s">
        <v>4425</v>
      </c>
      <c r="C1709" s="72">
        <v>43211101</v>
      </c>
      <c r="D1709" s="72" t="s">
        <v>928</v>
      </c>
      <c r="E1709" s="72">
        <v>3945.93512312143</v>
      </c>
      <c r="F1709" s="72">
        <f t="shared" si="130"/>
        <v>2.4524146197149967</v>
      </c>
      <c r="G1709" s="73">
        <v>110</v>
      </c>
      <c r="H1709" s="72">
        <f t="shared" si="131"/>
        <v>1.9807587985209971</v>
      </c>
      <c r="I1709" s="74">
        <v>1.8006898168372702E-2</v>
      </c>
      <c r="J1709" s="75">
        <v>1708</v>
      </c>
      <c r="K1709" s="72">
        <f t="shared" si="132"/>
        <v>18449.039328946543</v>
      </c>
      <c r="L1709" s="72">
        <f t="shared" si="133"/>
        <v>583.64210091962411</v>
      </c>
      <c r="M1709" s="72">
        <f t="shared" si="134"/>
        <v>2.3570417250287856E-2</v>
      </c>
      <c r="N1709" s="72" t="e">
        <f>IF(VLOOKUP(B1709,[1]Sheet1!$B$2:$G$553,6,FALSE)=0,"",L1709)</f>
        <v>#N/A</v>
      </c>
      <c r="O1709" s="72" t="e">
        <f>IF(VLOOKUP($B1709,[1]Sheet1!$C$2:$G$553,5,FALSE)=0,"",$L1709)</f>
        <v>#N/A</v>
      </c>
      <c r="P1709" s="72" t="e">
        <f>IF(VLOOKUP($B1709,[1]Sheet1!$D$2:$G$553,4,FALSE)=0,"",$L1709)</f>
        <v>#N/A</v>
      </c>
      <c r="Q1709" s="72" t="e">
        <f>IF(VLOOKUP($B1709,[1]Sheet1!$E$2:$G$553,3,FALSE)=0,"",$L1709)</f>
        <v>#N/A</v>
      </c>
      <c r="R1709" s="72" t="e">
        <f>IF(VLOOKUP($B1709,[1]Sheet1!$F$2:$G$553,2,FALSE)=0,"",$L1709)</f>
        <v>#N/A</v>
      </c>
      <c r="S1709" s="72" t="e">
        <f>COUNTIF([1]isolation_zones!$H$2:$H$1182,conductor_pz_summary_hftd_23_re!B1709)</f>
        <v>#VALUE!</v>
      </c>
    </row>
    <row r="1710" spans="1:19" x14ac:dyDescent="0.25">
      <c r="A1710" s="70">
        <v>5850</v>
      </c>
      <c r="B1710" s="71" t="s">
        <v>6214</v>
      </c>
      <c r="C1710" s="72">
        <v>42891101</v>
      </c>
      <c r="D1710" s="72" t="s">
        <v>477</v>
      </c>
      <c r="E1710" s="72">
        <v>6326.0450462302297</v>
      </c>
      <c r="F1710" s="72">
        <f t="shared" si="130"/>
        <v>3.9316625520386759</v>
      </c>
      <c r="G1710" s="73">
        <v>122</v>
      </c>
      <c r="H1710" s="72">
        <f t="shared" si="131"/>
        <v>2.1848070635511716</v>
      </c>
      <c r="I1710" s="74">
        <v>1.79082546192719E-2</v>
      </c>
      <c r="J1710" s="75">
        <v>1709</v>
      </c>
      <c r="K1710" s="72">
        <f t="shared" si="132"/>
        <v>18452.97099149858</v>
      </c>
      <c r="L1710" s="72">
        <f t="shared" si="133"/>
        <v>581.45729385607297</v>
      </c>
      <c r="M1710" s="72">
        <f t="shared" si="134"/>
        <v>2.3482183700963475E-2</v>
      </c>
      <c r="N1710" s="72" t="e">
        <f>IF(VLOOKUP(B1710,[1]Sheet1!$B$2:$G$553,6,FALSE)=0,"",L1710)</f>
        <v>#N/A</v>
      </c>
      <c r="O1710" s="72" t="e">
        <f>IF(VLOOKUP($B1710,[1]Sheet1!$C$2:$G$553,5,FALSE)=0,"",$L1710)</f>
        <v>#N/A</v>
      </c>
      <c r="P1710" s="72" t="e">
        <f>IF(VLOOKUP($B1710,[1]Sheet1!$D$2:$G$553,4,FALSE)=0,"",$L1710)</f>
        <v>#N/A</v>
      </c>
      <c r="Q1710" s="72" t="e">
        <f>IF(VLOOKUP($B1710,[1]Sheet1!$E$2:$G$553,3,FALSE)=0,"",$L1710)</f>
        <v>#N/A</v>
      </c>
      <c r="R1710" s="72" t="e">
        <f>IF(VLOOKUP($B1710,[1]Sheet1!$F$2:$G$553,2,FALSE)=0,"",$L1710)</f>
        <v>#N/A</v>
      </c>
      <c r="S1710" s="72" t="e">
        <f>COUNTIF([1]isolation_zones!$H$2:$H$1182,conductor_pz_summary_hftd_23_re!B1710)</f>
        <v>#VALUE!</v>
      </c>
    </row>
    <row r="1711" spans="1:19" x14ac:dyDescent="0.25">
      <c r="A1711" s="70">
        <v>8508</v>
      </c>
      <c r="B1711" s="71" t="s">
        <v>2006</v>
      </c>
      <c r="C1711" s="72">
        <v>152201101</v>
      </c>
      <c r="D1711" s="72" t="s">
        <v>31</v>
      </c>
      <c r="E1711" s="72">
        <v>9489.08484912323</v>
      </c>
      <c r="F1711" s="72">
        <f t="shared" si="130"/>
        <v>5.8975045675097766</v>
      </c>
      <c r="G1711" s="73">
        <v>34</v>
      </c>
      <c r="H1711" s="72">
        <f t="shared" si="131"/>
        <v>0.60738068057334127</v>
      </c>
      <c r="I1711" s="74">
        <v>1.7864137663921802E-2</v>
      </c>
      <c r="J1711" s="75">
        <v>1710</v>
      </c>
      <c r="K1711" s="72">
        <f t="shared" si="132"/>
        <v>18458.86849606609</v>
      </c>
      <c r="L1711" s="72">
        <f t="shared" si="133"/>
        <v>580.84991317549964</v>
      </c>
      <c r="M1711" s="72">
        <f t="shared" si="134"/>
        <v>2.3457654599912815E-2</v>
      </c>
      <c r="N1711" s="72" t="e">
        <f>IF(VLOOKUP(B1711,[1]Sheet1!$B$2:$G$553,6,FALSE)=0,"",L1711)</f>
        <v>#N/A</v>
      </c>
      <c r="O1711" s="72" t="e">
        <f>IF(VLOOKUP($B1711,[1]Sheet1!$C$2:$G$553,5,FALSE)=0,"",$L1711)</f>
        <v>#N/A</v>
      </c>
      <c r="P1711" s="72" t="e">
        <f>IF(VLOOKUP($B1711,[1]Sheet1!$D$2:$G$553,4,FALSE)=0,"",$L1711)</f>
        <v>#N/A</v>
      </c>
      <c r="Q1711" s="72" t="e">
        <f>IF(VLOOKUP($B1711,[1]Sheet1!$E$2:$G$553,3,FALSE)=0,"",$L1711)</f>
        <v>#N/A</v>
      </c>
      <c r="R1711" s="72" t="e">
        <f>IF(VLOOKUP($B1711,[1]Sheet1!$F$2:$G$553,2,FALSE)=0,"",$L1711)</f>
        <v>#N/A</v>
      </c>
      <c r="S1711" s="72" t="e">
        <f>COUNTIF([1]isolation_zones!$H$2:$H$1182,conductor_pz_summary_hftd_23_re!B1711)</f>
        <v>#VALUE!</v>
      </c>
    </row>
    <row r="1712" spans="1:19" x14ac:dyDescent="0.25">
      <c r="A1712" s="70">
        <v>4021</v>
      </c>
      <c r="B1712" s="71" t="s">
        <v>1950</v>
      </c>
      <c r="C1712" s="72">
        <v>152031101</v>
      </c>
      <c r="D1712" s="72" t="s">
        <v>521</v>
      </c>
      <c r="E1712" s="72">
        <v>5300.5619894729298</v>
      </c>
      <c r="F1712" s="72">
        <f t="shared" si="130"/>
        <v>3.2943206895419079</v>
      </c>
      <c r="G1712" s="73">
        <v>31</v>
      </c>
      <c r="H1712" s="72">
        <f t="shared" si="131"/>
        <v>0.55286658386430143</v>
      </c>
      <c r="I1712" s="74">
        <v>1.7834405931106499E-2</v>
      </c>
      <c r="J1712" s="75">
        <v>1711</v>
      </c>
      <c r="K1712" s="72">
        <f t="shared" si="132"/>
        <v>18462.162816755634</v>
      </c>
      <c r="L1712" s="72">
        <f t="shared" si="133"/>
        <v>580.29704659163531</v>
      </c>
      <c r="M1712" s="72">
        <f t="shared" si="134"/>
        <v>2.3435327053553685E-2</v>
      </c>
      <c r="N1712" s="72">
        <f>IF(VLOOKUP(B1712,[1]Sheet1!$B$2:$G$553,6,FALSE)=0,"",L1712)</f>
        <v>580.29704659163531</v>
      </c>
      <c r="O1712" s="72" t="e">
        <f>IF(VLOOKUP($B1712,[1]Sheet1!$C$2:$G$553,5,FALSE)=0,"",$L1712)</f>
        <v>#N/A</v>
      </c>
      <c r="P1712" s="72" t="e">
        <f>IF(VLOOKUP($B1712,[1]Sheet1!$D$2:$G$553,4,FALSE)=0,"",$L1712)</f>
        <v>#N/A</v>
      </c>
      <c r="Q1712" s="72" t="e">
        <f>IF(VLOOKUP($B1712,[1]Sheet1!$E$2:$G$553,3,FALSE)=0,"",$L1712)</f>
        <v>#N/A</v>
      </c>
      <c r="R1712" s="72" t="e">
        <f>IF(VLOOKUP($B1712,[1]Sheet1!$F$2:$G$553,2,FALSE)=0,"",$L1712)</f>
        <v>#N/A</v>
      </c>
      <c r="S1712" s="72" t="e">
        <f>COUNTIF([1]isolation_zones!$H$2:$H$1182,conductor_pz_summary_hftd_23_re!B1712)</f>
        <v>#VALUE!</v>
      </c>
    </row>
    <row r="1713" spans="1:19" x14ac:dyDescent="0.25">
      <c r="A1713" s="70">
        <v>5421</v>
      </c>
      <c r="B1713" s="71" t="s">
        <v>6215</v>
      </c>
      <c r="C1713" s="72">
        <v>43071102</v>
      </c>
      <c r="D1713" s="72" t="s">
        <v>75</v>
      </c>
      <c r="E1713" s="72">
        <v>21761.071777631001</v>
      </c>
      <c r="F1713" s="72">
        <f t="shared" si="130"/>
        <v>13.524594019658794</v>
      </c>
      <c r="G1713" s="73">
        <v>142</v>
      </c>
      <c r="H1713" s="72">
        <f t="shared" si="131"/>
        <v>2.5318682435063757</v>
      </c>
      <c r="I1713" s="74">
        <v>1.7830058052861801E-2</v>
      </c>
      <c r="J1713" s="75">
        <v>1712</v>
      </c>
      <c r="K1713" s="72">
        <f t="shared" si="132"/>
        <v>18475.687410775292</v>
      </c>
      <c r="L1713" s="72">
        <f t="shared" si="133"/>
        <v>577.76517834812898</v>
      </c>
      <c r="M1713" s="72">
        <f t="shared" si="134"/>
        <v>2.3333077420039986E-2</v>
      </c>
      <c r="N1713" s="72" t="e">
        <f>IF(VLOOKUP(B1713,[1]Sheet1!$B$2:$G$553,6,FALSE)=0,"",L1713)</f>
        <v>#N/A</v>
      </c>
      <c r="O1713" s="72" t="e">
        <f>IF(VLOOKUP($B1713,[1]Sheet1!$C$2:$G$553,5,FALSE)=0,"",$L1713)</f>
        <v>#N/A</v>
      </c>
      <c r="P1713" s="72" t="e">
        <f>IF(VLOOKUP($B1713,[1]Sheet1!$D$2:$G$553,4,FALSE)=0,"",$L1713)</f>
        <v>#N/A</v>
      </c>
      <c r="Q1713" s="72" t="e">
        <f>IF(VLOOKUP($B1713,[1]Sheet1!$E$2:$G$553,3,FALSE)=0,"",$L1713)</f>
        <v>#N/A</v>
      </c>
      <c r="R1713" s="72" t="e">
        <f>IF(VLOOKUP($B1713,[1]Sheet1!$F$2:$G$553,2,FALSE)=0,"",$L1713)</f>
        <v>#N/A</v>
      </c>
      <c r="S1713" s="72" t="e">
        <f>COUNTIF([1]isolation_zones!$H$2:$H$1182,conductor_pz_summary_hftd_23_re!B1713)</f>
        <v>#VALUE!</v>
      </c>
    </row>
    <row r="1714" spans="1:19" x14ac:dyDescent="0.25">
      <c r="A1714" s="70">
        <v>1746</v>
      </c>
      <c r="B1714" s="71" t="s">
        <v>2623</v>
      </c>
      <c r="C1714" s="72">
        <v>183052111</v>
      </c>
      <c r="D1714" s="72" t="s">
        <v>1052</v>
      </c>
      <c r="E1714" s="72">
        <v>3627.2584493637301</v>
      </c>
      <c r="F1714" s="72">
        <f t="shared" si="130"/>
        <v>2.2543557795921254</v>
      </c>
      <c r="G1714" s="73">
        <v>118</v>
      </c>
      <c r="H1714" s="72">
        <f t="shared" si="131"/>
        <v>2.1006870092562235</v>
      </c>
      <c r="I1714" s="74">
        <v>1.7802432281832401E-2</v>
      </c>
      <c r="J1714" s="75">
        <v>1713</v>
      </c>
      <c r="K1714" s="72">
        <f t="shared" si="132"/>
        <v>18477.941766554883</v>
      </c>
      <c r="L1714" s="72">
        <f t="shared" si="133"/>
        <v>575.66449133887272</v>
      </c>
      <c r="M1714" s="72">
        <f t="shared" si="134"/>
        <v>2.324824106357699E-2</v>
      </c>
      <c r="N1714" s="72" t="e">
        <f>IF(VLOOKUP(B1714,[1]Sheet1!$B$2:$G$553,6,FALSE)=0,"",L1714)</f>
        <v>#N/A</v>
      </c>
      <c r="O1714" s="72" t="e">
        <f>IF(VLOOKUP($B1714,[1]Sheet1!$C$2:$G$553,5,FALSE)=0,"",$L1714)</f>
        <v>#N/A</v>
      </c>
      <c r="P1714" s="72" t="e">
        <f>IF(VLOOKUP($B1714,[1]Sheet1!$D$2:$G$553,4,FALSE)=0,"",$L1714)</f>
        <v>#N/A</v>
      </c>
      <c r="Q1714" s="72" t="e">
        <f>IF(VLOOKUP($B1714,[1]Sheet1!$E$2:$G$553,3,FALSE)=0,"",$L1714)</f>
        <v>#N/A</v>
      </c>
      <c r="R1714" s="72" t="e">
        <f>IF(VLOOKUP($B1714,[1]Sheet1!$F$2:$G$553,2,FALSE)=0,"",$L1714)</f>
        <v>#N/A</v>
      </c>
      <c r="S1714" s="72" t="e">
        <f>COUNTIF([1]isolation_zones!$H$2:$H$1182,conductor_pz_summary_hftd_23_re!B1714)</f>
        <v>#VALUE!</v>
      </c>
    </row>
    <row r="1715" spans="1:19" x14ac:dyDescent="0.25">
      <c r="A1715" s="70">
        <v>2820</v>
      </c>
      <c r="B1715" s="71" t="s">
        <v>2553</v>
      </c>
      <c r="C1715" s="72">
        <v>42031124</v>
      </c>
      <c r="D1715" s="72" t="s">
        <v>63</v>
      </c>
      <c r="E1715" s="72">
        <v>12624.335090630701</v>
      </c>
      <c r="F1715" s="72">
        <f t="shared" si="130"/>
        <v>7.8460752583161595</v>
      </c>
      <c r="G1715" s="73">
        <v>72</v>
      </c>
      <c r="H1715" s="72">
        <f t="shared" si="131"/>
        <v>1.2765239355074831</v>
      </c>
      <c r="I1715" s="74">
        <v>1.7729499104270598E-2</v>
      </c>
      <c r="J1715" s="75">
        <v>1714</v>
      </c>
      <c r="K1715" s="72">
        <f t="shared" si="132"/>
        <v>18485.787841813199</v>
      </c>
      <c r="L1715" s="72">
        <f t="shared" si="133"/>
        <v>574.38796740336522</v>
      </c>
      <c r="M1715" s="72">
        <f t="shared" si="134"/>
        <v>2.3196688576629109E-2</v>
      </c>
      <c r="N1715" s="72" t="e">
        <f>IF(VLOOKUP(B1715,[1]Sheet1!$B$2:$G$553,6,FALSE)=0,"",L1715)</f>
        <v>#N/A</v>
      </c>
      <c r="O1715" s="72" t="e">
        <f>IF(VLOOKUP($B1715,[1]Sheet1!$C$2:$G$553,5,FALSE)=0,"",$L1715)</f>
        <v>#N/A</v>
      </c>
      <c r="P1715" s="72" t="e">
        <f>IF(VLOOKUP($B1715,[1]Sheet1!$D$2:$G$553,4,FALSE)=0,"",$L1715)</f>
        <v>#N/A</v>
      </c>
      <c r="Q1715" s="72" t="e">
        <f>IF(VLOOKUP($B1715,[1]Sheet1!$E$2:$G$553,3,FALSE)=0,"",$L1715)</f>
        <v>#N/A</v>
      </c>
      <c r="R1715" s="72" t="e">
        <f>IF(VLOOKUP($B1715,[1]Sheet1!$F$2:$G$553,2,FALSE)=0,"",$L1715)</f>
        <v>#N/A</v>
      </c>
      <c r="S1715" s="72" t="e">
        <f>COUNTIF([1]isolation_zones!$H$2:$H$1182,conductor_pz_summary_hftd_23_re!B1715)</f>
        <v>#VALUE!</v>
      </c>
    </row>
    <row r="1716" spans="1:19" x14ac:dyDescent="0.25">
      <c r="A1716" s="70">
        <v>5452</v>
      </c>
      <c r="B1716" s="71" t="s">
        <v>6216</v>
      </c>
      <c r="C1716" s="72">
        <v>43292102</v>
      </c>
      <c r="D1716" s="72" t="s">
        <v>79</v>
      </c>
      <c r="E1716" s="72">
        <v>287.44042612219602</v>
      </c>
      <c r="F1716" s="72">
        <f t="shared" si="130"/>
        <v>0.17864538602995403</v>
      </c>
      <c r="G1716" s="73">
        <v>23</v>
      </c>
      <c r="H1716" s="72">
        <f t="shared" si="131"/>
        <v>0.40756499312114047</v>
      </c>
      <c r="I1716" s="74">
        <v>1.77202170922235E-2</v>
      </c>
      <c r="J1716" s="75">
        <v>1715</v>
      </c>
      <c r="K1716" s="72">
        <f t="shared" si="132"/>
        <v>18485.966487199228</v>
      </c>
      <c r="L1716" s="72">
        <f t="shared" si="133"/>
        <v>573.9804024102441</v>
      </c>
      <c r="M1716" s="72">
        <f t="shared" si="134"/>
        <v>2.3180229042730958E-2</v>
      </c>
      <c r="N1716" s="72">
        <f>IF(VLOOKUP(B1716,[1]Sheet1!$B$2:$G$553,6,FALSE)=0,"",L1716)</f>
        <v>573.9804024102441</v>
      </c>
      <c r="O1716" s="72" t="e">
        <f>IF(VLOOKUP($B1716,[1]Sheet1!$C$2:$G$553,5,FALSE)=0,"",$L1716)</f>
        <v>#N/A</v>
      </c>
      <c r="P1716" s="72" t="e">
        <f>IF(VLOOKUP($B1716,[1]Sheet1!$D$2:$G$553,4,FALSE)=0,"",$L1716)</f>
        <v>#N/A</v>
      </c>
      <c r="Q1716" s="72" t="e">
        <f>IF(VLOOKUP($B1716,[1]Sheet1!$E$2:$G$553,3,FALSE)=0,"",$L1716)</f>
        <v>#N/A</v>
      </c>
      <c r="R1716" s="72" t="e">
        <f>IF(VLOOKUP($B1716,[1]Sheet1!$F$2:$G$553,2,FALSE)=0,"",$L1716)</f>
        <v>#N/A</v>
      </c>
      <c r="S1716" s="72" t="e">
        <f>COUNTIF([1]isolation_zones!$H$2:$H$1182,conductor_pz_summary_hftd_23_re!B1716)</f>
        <v>#VALUE!</v>
      </c>
    </row>
    <row r="1717" spans="1:19" x14ac:dyDescent="0.25">
      <c r="A1717" s="70">
        <v>3283</v>
      </c>
      <c r="B1717" s="71" t="s">
        <v>3413</v>
      </c>
      <c r="C1717" s="72">
        <v>163351703</v>
      </c>
      <c r="D1717" s="72" t="s">
        <v>593</v>
      </c>
      <c r="E1717" s="72">
        <v>44849.663970165297</v>
      </c>
      <c r="F1717" s="72">
        <f t="shared" si="130"/>
        <v>27.874247340065441</v>
      </c>
      <c r="G1717" s="73">
        <v>282</v>
      </c>
      <c r="H1717" s="72">
        <f t="shared" si="131"/>
        <v>4.9916669773615654</v>
      </c>
      <c r="I1717" s="74">
        <v>1.7700946728232501E-2</v>
      </c>
      <c r="J1717" s="75">
        <v>1716</v>
      </c>
      <c r="K1717" s="72">
        <f t="shared" si="132"/>
        <v>18513.840734539295</v>
      </c>
      <c r="L1717" s="72">
        <f t="shared" si="133"/>
        <v>568.98873543288255</v>
      </c>
      <c r="M1717" s="72">
        <f t="shared" si="134"/>
        <v>2.2978640306679343E-2</v>
      </c>
      <c r="N1717" s="72" t="e">
        <f>IF(VLOOKUP(B1717,[1]Sheet1!$B$2:$G$553,6,FALSE)=0,"",L1717)</f>
        <v>#N/A</v>
      </c>
      <c r="O1717" s="72" t="e">
        <f>IF(VLOOKUP($B1717,[1]Sheet1!$C$2:$G$553,5,FALSE)=0,"",$L1717)</f>
        <v>#N/A</v>
      </c>
      <c r="P1717" s="72" t="e">
        <f>IF(VLOOKUP($B1717,[1]Sheet1!$D$2:$G$553,4,FALSE)=0,"",$L1717)</f>
        <v>#N/A</v>
      </c>
      <c r="Q1717" s="72" t="e">
        <f>IF(VLOOKUP($B1717,[1]Sheet1!$E$2:$G$553,3,FALSE)=0,"",$L1717)</f>
        <v>#N/A</v>
      </c>
      <c r="R1717" s="72" t="e">
        <f>IF(VLOOKUP($B1717,[1]Sheet1!$F$2:$G$553,2,FALSE)=0,"",$L1717)</f>
        <v>#N/A</v>
      </c>
      <c r="S1717" s="72" t="e">
        <f>COUNTIF([1]isolation_zones!$H$2:$H$1182,conductor_pz_summary_hftd_23_re!B1717)</f>
        <v>#VALUE!</v>
      </c>
    </row>
    <row r="1718" spans="1:19" x14ac:dyDescent="0.25">
      <c r="A1718" s="70">
        <v>3501</v>
      </c>
      <c r="B1718" s="71" t="s">
        <v>2265</v>
      </c>
      <c r="C1718" s="72">
        <v>103132101</v>
      </c>
      <c r="D1718" s="72" t="s">
        <v>285</v>
      </c>
      <c r="E1718" s="72">
        <v>25513.6467533785</v>
      </c>
      <c r="F1718" s="72">
        <f t="shared" si="130"/>
        <v>15.856834526649161</v>
      </c>
      <c r="G1718" s="73">
        <v>128</v>
      </c>
      <c r="H1718" s="72">
        <f t="shared" si="131"/>
        <v>2.2613660607155457</v>
      </c>
      <c r="I1718" s="74">
        <v>1.7666922349340201E-2</v>
      </c>
      <c r="J1718" s="75">
        <v>1717</v>
      </c>
      <c r="K1718" s="72">
        <f t="shared" si="132"/>
        <v>18529.697569065946</v>
      </c>
      <c r="L1718" s="72">
        <f t="shared" si="133"/>
        <v>566.727369372167</v>
      </c>
      <c r="M1718" s="72">
        <f t="shared" si="134"/>
        <v>2.2887314918187459E-2</v>
      </c>
      <c r="N1718" s="72" t="e">
        <f>IF(VLOOKUP(B1718,[1]Sheet1!$B$2:$G$553,6,FALSE)=0,"",L1718)</f>
        <v>#N/A</v>
      </c>
      <c r="O1718" s="72" t="e">
        <f>IF(VLOOKUP($B1718,[1]Sheet1!$C$2:$G$553,5,FALSE)=0,"",$L1718)</f>
        <v>#N/A</v>
      </c>
      <c r="P1718" s="72" t="e">
        <f>IF(VLOOKUP($B1718,[1]Sheet1!$D$2:$G$553,4,FALSE)=0,"",$L1718)</f>
        <v>#N/A</v>
      </c>
      <c r="Q1718" s="72" t="e">
        <f>IF(VLOOKUP($B1718,[1]Sheet1!$E$2:$G$553,3,FALSE)=0,"",$L1718)</f>
        <v>#N/A</v>
      </c>
      <c r="R1718" s="72" t="e">
        <f>IF(VLOOKUP($B1718,[1]Sheet1!$F$2:$G$553,2,FALSE)=0,"",$L1718)</f>
        <v>#N/A</v>
      </c>
      <c r="S1718" s="72" t="e">
        <f>COUNTIF([1]isolation_zones!$H$2:$H$1182,conductor_pz_summary_hftd_23_re!B1718)</f>
        <v>#VALUE!</v>
      </c>
    </row>
    <row r="1719" spans="1:19" x14ac:dyDescent="0.25">
      <c r="A1719" s="70">
        <v>10143</v>
      </c>
      <c r="B1719" s="71" t="s">
        <v>6217</v>
      </c>
      <c r="C1719" s="72">
        <v>152031101</v>
      </c>
      <c r="D1719" s="72" t="s">
        <v>521</v>
      </c>
      <c r="E1719" s="72">
        <v>390.06764939154999</v>
      </c>
      <c r="F1719" s="72">
        <f t="shared" si="130"/>
        <v>0.24242861988287756</v>
      </c>
      <c r="G1719" s="73">
        <v>5</v>
      </c>
      <c r="H1719" s="72">
        <f t="shared" si="131"/>
        <v>8.8275376288820512E-2</v>
      </c>
      <c r="I1719" s="74">
        <v>1.7655075257764101E-2</v>
      </c>
      <c r="J1719" s="75">
        <v>1718</v>
      </c>
      <c r="K1719" s="72">
        <f t="shared" si="132"/>
        <v>18529.939997685829</v>
      </c>
      <c r="L1719" s="72">
        <f t="shared" si="133"/>
        <v>566.63909399587817</v>
      </c>
      <c r="M1719" s="72">
        <f t="shared" si="134"/>
        <v>2.2883749912426608E-2</v>
      </c>
      <c r="N1719" s="72">
        <f>IF(VLOOKUP(B1719,[1]Sheet1!$B$2:$G$553,6,FALSE)=0,"",L1719)</f>
        <v>566.63909399587817</v>
      </c>
      <c r="O1719" s="72" t="e">
        <f>IF(VLOOKUP($B1719,[1]Sheet1!$C$2:$G$553,5,FALSE)=0,"",$L1719)</f>
        <v>#N/A</v>
      </c>
      <c r="P1719" s="72" t="e">
        <f>IF(VLOOKUP($B1719,[1]Sheet1!$D$2:$G$553,4,FALSE)=0,"",$L1719)</f>
        <v>#N/A</v>
      </c>
      <c r="Q1719" s="72" t="e">
        <f>IF(VLOOKUP($B1719,[1]Sheet1!$E$2:$G$553,3,FALSE)=0,"",$L1719)</f>
        <v>#N/A</v>
      </c>
      <c r="R1719" s="72" t="e">
        <f>IF(VLOOKUP($B1719,[1]Sheet1!$F$2:$G$553,2,FALSE)=0,"",$L1719)</f>
        <v>#N/A</v>
      </c>
      <c r="S1719" s="72" t="e">
        <f>COUNTIF([1]isolation_zones!$H$2:$H$1182,conductor_pz_summary_hftd_23_re!B1719)</f>
        <v>#VALUE!</v>
      </c>
    </row>
    <row r="1720" spans="1:19" x14ac:dyDescent="0.25">
      <c r="A1720" s="70">
        <v>3289</v>
      </c>
      <c r="B1720" s="71" t="s">
        <v>3515</v>
      </c>
      <c r="C1720" s="72">
        <v>43051101</v>
      </c>
      <c r="D1720" s="72" t="s">
        <v>465</v>
      </c>
      <c r="E1720" s="72">
        <v>6873.0950661316701</v>
      </c>
      <c r="F1720" s="72">
        <f t="shared" si="130"/>
        <v>4.2716563493671043</v>
      </c>
      <c r="G1720" s="73">
        <v>52</v>
      </c>
      <c r="H1720" s="72">
        <f t="shared" si="131"/>
        <v>0.91781383987774512</v>
      </c>
      <c r="I1720" s="74">
        <v>1.7650266151495099E-2</v>
      </c>
      <c r="J1720" s="75">
        <v>1719</v>
      </c>
      <c r="K1720" s="72">
        <f t="shared" si="132"/>
        <v>18534.211654035196</v>
      </c>
      <c r="L1720" s="72">
        <f t="shared" si="133"/>
        <v>565.72128015600038</v>
      </c>
      <c r="M1720" s="72">
        <f t="shared" si="134"/>
        <v>2.2846683951746386E-2</v>
      </c>
      <c r="N1720" s="72">
        <f>IF(VLOOKUP(B1720,[1]Sheet1!$B$2:$G$553,6,FALSE)=0,"",L1720)</f>
        <v>565.72128015600038</v>
      </c>
      <c r="O1720" s="72" t="e">
        <f>IF(VLOOKUP($B1720,[1]Sheet1!$C$2:$G$553,5,FALSE)=0,"",$L1720)</f>
        <v>#N/A</v>
      </c>
      <c r="P1720" s="72" t="e">
        <f>IF(VLOOKUP($B1720,[1]Sheet1!$D$2:$G$553,4,FALSE)=0,"",$L1720)</f>
        <v>#N/A</v>
      </c>
      <c r="Q1720" s="72" t="e">
        <f>IF(VLOOKUP($B1720,[1]Sheet1!$E$2:$G$553,3,FALSE)=0,"",$L1720)</f>
        <v>#N/A</v>
      </c>
      <c r="R1720" s="72" t="e">
        <f>IF(VLOOKUP($B1720,[1]Sheet1!$F$2:$G$553,2,FALSE)=0,"",$L1720)</f>
        <v>#N/A</v>
      </c>
      <c r="S1720" s="72" t="e">
        <f>COUNTIF([1]isolation_zones!$H$2:$H$1182,conductor_pz_summary_hftd_23_re!B1720)</f>
        <v>#VALUE!</v>
      </c>
    </row>
    <row r="1721" spans="1:19" x14ac:dyDescent="0.25">
      <c r="A1721" s="70">
        <v>1138</v>
      </c>
      <c r="B1721" s="71" t="s">
        <v>3446</v>
      </c>
      <c r="C1721" s="72">
        <v>162161101</v>
      </c>
      <c r="D1721" s="72" t="s">
        <v>1226</v>
      </c>
      <c r="E1721" s="72">
        <v>8023.9265819890497</v>
      </c>
      <c r="F1721" s="72">
        <f t="shared" si="130"/>
        <v>4.9869027855743004</v>
      </c>
      <c r="G1721" s="73">
        <v>60</v>
      </c>
      <c r="H1721" s="72">
        <f t="shared" si="131"/>
        <v>1.057517721436698</v>
      </c>
      <c r="I1721" s="74">
        <v>1.76252953572783E-2</v>
      </c>
      <c r="J1721" s="75">
        <v>1720</v>
      </c>
      <c r="K1721" s="72">
        <f t="shared" si="132"/>
        <v>18539.198556820771</v>
      </c>
      <c r="L1721" s="72">
        <f t="shared" si="133"/>
        <v>564.66376243456364</v>
      </c>
      <c r="M1721" s="72">
        <f t="shared" si="134"/>
        <v>2.2803976042387958E-2</v>
      </c>
      <c r="N1721" s="72" t="e">
        <f>IF(VLOOKUP(B1721,[1]Sheet1!$B$2:$G$553,6,FALSE)=0,"",L1721)</f>
        <v>#N/A</v>
      </c>
      <c r="O1721" s="72" t="e">
        <f>IF(VLOOKUP($B1721,[1]Sheet1!$C$2:$G$553,5,FALSE)=0,"",$L1721)</f>
        <v>#N/A</v>
      </c>
      <c r="P1721" s="72" t="e">
        <f>IF(VLOOKUP($B1721,[1]Sheet1!$D$2:$G$553,4,FALSE)=0,"",$L1721)</f>
        <v>#N/A</v>
      </c>
      <c r="Q1721" s="72" t="e">
        <f>IF(VLOOKUP($B1721,[1]Sheet1!$E$2:$G$553,3,FALSE)=0,"",$L1721)</f>
        <v>#N/A</v>
      </c>
      <c r="R1721" s="72" t="e">
        <f>IF(VLOOKUP($B1721,[1]Sheet1!$F$2:$G$553,2,FALSE)=0,"",$L1721)</f>
        <v>#N/A</v>
      </c>
      <c r="S1721" s="72" t="e">
        <f>COUNTIF([1]isolation_zones!$H$2:$H$1182,conductor_pz_summary_hftd_23_re!B1721)</f>
        <v>#VALUE!</v>
      </c>
    </row>
    <row r="1722" spans="1:19" x14ac:dyDescent="0.25">
      <c r="A1722" s="70">
        <v>9331</v>
      </c>
      <c r="B1722" s="71" t="s">
        <v>2091</v>
      </c>
      <c r="C1722" s="72">
        <v>192171102</v>
      </c>
      <c r="D1722" s="72" t="s">
        <v>295</v>
      </c>
      <c r="E1722" s="72">
        <v>11789.423616055299</v>
      </c>
      <c r="F1722" s="72">
        <f t="shared" si="130"/>
        <v>7.3271744040119948</v>
      </c>
      <c r="G1722" s="73">
        <v>71</v>
      </c>
      <c r="H1722" s="72">
        <f t="shared" si="131"/>
        <v>1.2499932571303054</v>
      </c>
      <c r="I1722" s="74">
        <v>1.7605538832821201E-2</v>
      </c>
      <c r="J1722" s="75">
        <v>1721</v>
      </c>
      <c r="K1722" s="72">
        <f t="shared" si="132"/>
        <v>18546.525731224781</v>
      </c>
      <c r="L1722" s="72">
        <f t="shared" si="133"/>
        <v>563.41376917743332</v>
      </c>
      <c r="M1722" s="72">
        <f t="shared" si="134"/>
        <v>2.2753494998295723E-2</v>
      </c>
      <c r="N1722" s="72">
        <f>IF(VLOOKUP(B1722,[1]Sheet1!$B$2:$G$553,6,FALSE)=0,"",L1722)</f>
        <v>563.41376917743332</v>
      </c>
      <c r="O1722" s="72" t="e">
        <f>IF(VLOOKUP($B1722,[1]Sheet1!$C$2:$G$553,5,FALSE)=0,"",$L1722)</f>
        <v>#N/A</v>
      </c>
      <c r="P1722" s="72" t="e">
        <f>IF(VLOOKUP($B1722,[1]Sheet1!$D$2:$G$553,4,FALSE)=0,"",$L1722)</f>
        <v>#N/A</v>
      </c>
      <c r="Q1722" s="72" t="e">
        <f>IF(VLOOKUP($B1722,[1]Sheet1!$E$2:$G$553,3,FALSE)=0,"",$L1722)</f>
        <v>#N/A</v>
      </c>
      <c r="R1722" s="72" t="e">
        <f>IF(VLOOKUP($B1722,[1]Sheet1!$F$2:$G$553,2,FALSE)=0,"",$L1722)</f>
        <v>#N/A</v>
      </c>
      <c r="S1722" s="72" t="e">
        <f>COUNTIF([1]isolation_zones!$H$2:$H$1182,conductor_pz_summary_hftd_23_re!B1722)</f>
        <v>#VALUE!</v>
      </c>
    </row>
    <row r="1723" spans="1:19" x14ac:dyDescent="0.25">
      <c r="A1723" s="70">
        <v>6284</v>
      </c>
      <c r="B1723" s="71" t="s">
        <v>3995</v>
      </c>
      <c r="C1723" s="72">
        <v>103271101</v>
      </c>
      <c r="D1723" s="72" t="s">
        <v>1416</v>
      </c>
      <c r="E1723" s="72">
        <v>39490.714860357402</v>
      </c>
      <c r="F1723" s="72">
        <f t="shared" si="130"/>
        <v>24.54363881936445</v>
      </c>
      <c r="G1723" s="73">
        <v>201</v>
      </c>
      <c r="H1723" s="72">
        <f t="shared" si="131"/>
        <v>3.53233027194949</v>
      </c>
      <c r="I1723" s="74">
        <v>1.75737824475099E-2</v>
      </c>
      <c r="J1723" s="75">
        <v>1722</v>
      </c>
      <c r="K1723" s="72">
        <f t="shared" si="132"/>
        <v>18571.069370044144</v>
      </c>
      <c r="L1723" s="72">
        <f t="shared" si="133"/>
        <v>559.88143890548383</v>
      </c>
      <c r="M1723" s="72">
        <f t="shared" si="134"/>
        <v>2.2610841652616096E-2</v>
      </c>
      <c r="N1723" s="72" t="e">
        <f>IF(VLOOKUP(B1723,[1]Sheet1!$B$2:$G$553,6,FALSE)=0,"",L1723)</f>
        <v>#N/A</v>
      </c>
      <c r="O1723" s="72" t="e">
        <f>IF(VLOOKUP($B1723,[1]Sheet1!$C$2:$G$553,5,FALSE)=0,"",$L1723)</f>
        <v>#N/A</v>
      </c>
      <c r="P1723" s="72" t="e">
        <f>IF(VLOOKUP($B1723,[1]Sheet1!$D$2:$G$553,4,FALSE)=0,"",$L1723)</f>
        <v>#N/A</v>
      </c>
      <c r="Q1723" s="72" t="e">
        <f>IF(VLOOKUP($B1723,[1]Sheet1!$E$2:$G$553,3,FALSE)=0,"",$L1723)</f>
        <v>#N/A</v>
      </c>
      <c r="R1723" s="72" t="e">
        <f>IF(VLOOKUP($B1723,[1]Sheet1!$F$2:$G$553,2,FALSE)=0,"",$L1723)</f>
        <v>#N/A</v>
      </c>
      <c r="S1723" s="72" t="e">
        <f>COUNTIF([1]isolation_zones!$H$2:$H$1182,conductor_pz_summary_hftd_23_re!B1723)</f>
        <v>#VALUE!</v>
      </c>
    </row>
    <row r="1724" spans="1:19" x14ac:dyDescent="0.25">
      <c r="A1724" s="70">
        <v>8843</v>
      </c>
      <c r="B1724" s="71" t="s">
        <v>6218</v>
      </c>
      <c r="C1724" s="72">
        <v>182492104</v>
      </c>
      <c r="D1724" s="72" t="s">
        <v>4811</v>
      </c>
      <c r="E1724" s="72">
        <v>9894.6539219304304</v>
      </c>
      <c r="F1724" s="72">
        <f t="shared" si="130"/>
        <v>6.1495673846677628</v>
      </c>
      <c r="G1724" s="73">
        <v>44</v>
      </c>
      <c r="H1724" s="72">
        <f t="shared" si="131"/>
        <v>0.77215864432525272</v>
      </c>
      <c r="I1724" s="74">
        <v>1.7549060098301199E-2</v>
      </c>
      <c r="J1724" s="75">
        <v>1723</v>
      </c>
      <c r="K1724" s="72">
        <f t="shared" si="132"/>
        <v>18577.218937428814</v>
      </c>
      <c r="L1724" s="72">
        <f t="shared" si="133"/>
        <v>559.10928026115857</v>
      </c>
      <c r="M1724" s="72">
        <f t="shared" si="134"/>
        <v>2.2579657984745861E-2</v>
      </c>
      <c r="N1724" s="72" t="e">
        <f>IF(VLOOKUP(B1724,[1]Sheet1!$B$2:$G$553,6,FALSE)=0,"",L1724)</f>
        <v>#N/A</v>
      </c>
      <c r="O1724" s="72" t="e">
        <f>IF(VLOOKUP($B1724,[1]Sheet1!$C$2:$G$553,5,FALSE)=0,"",$L1724)</f>
        <v>#N/A</v>
      </c>
      <c r="P1724" s="72" t="e">
        <f>IF(VLOOKUP($B1724,[1]Sheet1!$D$2:$G$553,4,FALSE)=0,"",$L1724)</f>
        <v>#N/A</v>
      </c>
      <c r="Q1724" s="72" t="e">
        <f>IF(VLOOKUP($B1724,[1]Sheet1!$E$2:$G$553,3,FALSE)=0,"",$L1724)</f>
        <v>#N/A</v>
      </c>
      <c r="R1724" s="72" t="e">
        <f>IF(VLOOKUP($B1724,[1]Sheet1!$F$2:$G$553,2,FALSE)=0,"",$L1724)</f>
        <v>#N/A</v>
      </c>
      <c r="S1724" s="72" t="e">
        <f>COUNTIF([1]isolation_zones!$H$2:$H$1182,conductor_pz_summary_hftd_23_re!B1724)</f>
        <v>#VALUE!</v>
      </c>
    </row>
    <row r="1725" spans="1:19" x14ac:dyDescent="0.25">
      <c r="A1725" s="70">
        <v>106</v>
      </c>
      <c r="B1725" s="71" t="s">
        <v>3687</v>
      </c>
      <c r="C1725" s="72">
        <v>102911110</v>
      </c>
      <c r="D1725" s="72" t="s">
        <v>1282</v>
      </c>
      <c r="E1725" s="72">
        <v>4223.5590517310702</v>
      </c>
      <c r="F1725" s="72">
        <f t="shared" si="130"/>
        <v>2.6249590128844438</v>
      </c>
      <c r="G1725" s="73">
        <v>132</v>
      </c>
      <c r="H1725" s="72">
        <f t="shared" si="131"/>
        <v>2.3057455006068648</v>
      </c>
      <c r="I1725" s="74">
        <v>1.7467768943991401E-2</v>
      </c>
      <c r="J1725" s="75">
        <v>1724</v>
      </c>
      <c r="K1725" s="72">
        <f t="shared" si="132"/>
        <v>18579.843896441696</v>
      </c>
      <c r="L1725" s="72">
        <f t="shared" si="133"/>
        <v>556.80353476055166</v>
      </c>
      <c r="M1725" s="72">
        <f t="shared" si="134"/>
        <v>2.2486540330216406E-2</v>
      </c>
      <c r="N1725" s="72" t="e">
        <f>IF(VLOOKUP(B1725,[1]Sheet1!$B$2:$G$553,6,FALSE)=0,"",L1725)</f>
        <v>#N/A</v>
      </c>
      <c r="O1725" s="72" t="e">
        <f>IF(VLOOKUP($B1725,[1]Sheet1!$C$2:$G$553,5,FALSE)=0,"",$L1725)</f>
        <v>#N/A</v>
      </c>
      <c r="P1725" s="72" t="e">
        <f>IF(VLOOKUP($B1725,[1]Sheet1!$D$2:$G$553,4,FALSE)=0,"",$L1725)</f>
        <v>#N/A</v>
      </c>
      <c r="Q1725" s="72" t="e">
        <f>IF(VLOOKUP($B1725,[1]Sheet1!$E$2:$G$553,3,FALSE)=0,"",$L1725)</f>
        <v>#N/A</v>
      </c>
      <c r="R1725" s="72" t="e">
        <f>IF(VLOOKUP($B1725,[1]Sheet1!$F$2:$G$553,2,FALSE)=0,"",$L1725)</f>
        <v>#N/A</v>
      </c>
      <c r="S1725" s="72" t="e">
        <f>COUNTIF([1]isolation_zones!$H$2:$H$1182,conductor_pz_summary_hftd_23_re!B1725)</f>
        <v>#VALUE!</v>
      </c>
    </row>
    <row r="1726" spans="1:19" x14ac:dyDescent="0.25">
      <c r="A1726" s="70">
        <v>7269</v>
      </c>
      <c r="B1726" s="71" t="s">
        <v>3432</v>
      </c>
      <c r="C1726" s="72">
        <v>163351704</v>
      </c>
      <c r="D1726" s="72" t="s">
        <v>323</v>
      </c>
      <c r="E1726" s="72">
        <v>6540.8970606407702</v>
      </c>
      <c r="F1726" s="72">
        <f t="shared" si="130"/>
        <v>4.0651939469488942</v>
      </c>
      <c r="G1726" s="73">
        <v>50</v>
      </c>
      <c r="H1726" s="72">
        <f t="shared" si="131"/>
        <v>0.8730043478376901</v>
      </c>
      <c r="I1726" s="74">
        <v>1.7460086956753801E-2</v>
      </c>
      <c r="J1726" s="75">
        <v>1725</v>
      </c>
      <c r="K1726" s="72">
        <f t="shared" si="132"/>
        <v>18583.909090388646</v>
      </c>
      <c r="L1726" s="72">
        <f t="shared" si="133"/>
        <v>555.93053041271401</v>
      </c>
      <c r="M1726" s="72">
        <f t="shared" si="134"/>
        <v>2.2451284003252626E-2</v>
      </c>
      <c r="N1726" s="72" t="e">
        <f>IF(VLOOKUP(B1726,[1]Sheet1!$B$2:$G$553,6,FALSE)=0,"",L1726)</f>
        <v>#N/A</v>
      </c>
      <c r="O1726" s="72" t="e">
        <f>IF(VLOOKUP($B1726,[1]Sheet1!$C$2:$G$553,5,FALSE)=0,"",$L1726)</f>
        <v>#N/A</v>
      </c>
      <c r="P1726" s="72" t="e">
        <f>IF(VLOOKUP($B1726,[1]Sheet1!$D$2:$G$553,4,FALSE)=0,"",$L1726)</f>
        <v>#N/A</v>
      </c>
      <c r="Q1726" s="72" t="e">
        <f>IF(VLOOKUP($B1726,[1]Sheet1!$E$2:$G$553,3,FALSE)=0,"",$L1726)</f>
        <v>#N/A</v>
      </c>
      <c r="R1726" s="72" t="e">
        <f>IF(VLOOKUP($B1726,[1]Sheet1!$F$2:$G$553,2,FALSE)=0,"",$L1726)</f>
        <v>#N/A</v>
      </c>
      <c r="S1726" s="72" t="e">
        <f>COUNTIF([1]isolation_zones!$H$2:$H$1182,conductor_pz_summary_hftd_23_re!B1726)</f>
        <v>#VALUE!</v>
      </c>
    </row>
    <row r="1727" spans="1:19" x14ac:dyDescent="0.25">
      <c r="A1727" s="70">
        <v>4024</v>
      </c>
      <c r="B1727" s="71" t="s">
        <v>2219</v>
      </c>
      <c r="C1727" s="72">
        <v>42571101</v>
      </c>
      <c r="D1727" s="72" t="s">
        <v>311</v>
      </c>
      <c r="E1727" s="72">
        <v>9737.3632988090994</v>
      </c>
      <c r="F1727" s="72">
        <f t="shared" si="130"/>
        <v>6.0518106269789307</v>
      </c>
      <c r="G1727" s="73">
        <v>90</v>
      </c>
      <c r="H1727" s="72">
        <f t="shared" si="131"/>
        <v>1.5686772002789848</v>
      </c>
      <c r="I1727" s="74">
        <v>1.7429746669766499E-2</v>
      </c>
      <c r="J1727" s="75">
        <v>1726</v>
      </c>
      <c r="K1727" s="72">
        <f t="shared" si="132"/>
        <v>18589.960901015624</v>
      </c>
      <c r="L1727" s="72">
        <f t="shared" si="133"/>
        <v>554.36185321243499</v>
      </c>
      <c r="M1727" s="72">
        <f t="shared" si="134"/>
        <v>2.2387932891186978E-2</v>
      </c>
      <c r="N1727" s="72" t="e">
        <f>IF(VLOOKUP(B1727,[1]Sheet1!$B$2:$G$553,6,FALSE)=0,"",L1727)</f>
        <v>#N/A</v>
      </c>
      <c r="O1727" s="72" t="e">
        <f>IF(VLOOKUP($B1727,[1]Sheet1!$C$2:$G$553,5,FALSE)=0,"",$L1727)</f>
        <v>#N/A</v>
      </c>
      <c r="P1727" s="72" t="e">
        <f>IF(VLOOKUP($B1727,[1]Sheet1!$D$2:$G$553,4,FALSE)=0,"",$L1727)</f>
        <v>#N/A</v>
      </c>
      <c r="Q1727" s="72" t="e">
        <f>IF(VLOOKUP($B1727,[1]Sheet1!$E$2:$G$553,3,FALSE)=0,"",$L1727)</f>
        <v>#N/A</v>
      </c>
      <c r="R1727" s="72" t="e">
        <f>IF(VLOOKUP($B1727,[1]Sheet1!$F$2:$G$553,2,FALSE)=0,"",$L1727)</f>
        <v>#N/A</v>
      </c>
      <c r="S1727" s="72" t="e">
        <f>COUNTIF([1]isolation_zones!$H$2:$H$1182,conductor_pz_summary_hftd_23_re!B1727)</f>
        <v>#VALUE!</v>
      </c>
    </row>
    <row r="1728" spans="1:19" x14ac:dyDescent="0.25">
      <c r="A1728" s="70">
        <v>8422</v>
      </c>
      <c r="B1728" s="71" t="s">
        <v>6219</v>
      </c>
      <c r="C1728" s="72">
        <v>163451702</v>
      </c>
      <c r="D1728" s="72" t="s">
        <v>1108</v>
      </c>
      <c r="E1728" s="72">
        <v>7850.7224524457697</v>
      </c>
      <c r="F1728" s="72">
        <f t="shared" si="130"/>
        <v>4.8792557193572215</v>
      </c>
      <c r="G1728" s="73">
        <v>46</v>
      </c>
      <c r="H1728" s="72">
        <f t="shared" si="131"/>
        <v>0.80161142808768759</v>
      </c>
      <c r="I1728" s="74">
        <v>1.7426335393210601E-2</v>
      </c>
      <c r="J1728" s="75">
        <v>1727</v>
      </c>
      <c r="K1728" s="72">
        <f t="shared" si="132"/>
        <v>18594.840156734979</v>
      </c>
      <c r="L1728" s="72">
        <f t="shared" si="133"/>
        <v>553.56024178434734</v>
      </c>
      <c r="M1728" s="72">
        <f t="shared" si="134"/>
        <v>2.2355559771079888E-2</v>
      </c>
      <c r="N1728" s="72">
        <f>IF(VLOOKUP(B1728,[1]Sheet1!$B$2:$G$553,6,FALSE)=0,"",L1728)</f>
        <v>553.56024178434734</v>
      </c>
      <c r="O1728" s="72" t="e">
        <f>IF(VLOOKUP($B1728,[1]Sheet1!$C$2:$G$553,5,FALSE)=0,"",$L1728)</f>
        <v>#N/A</v>
      </c>
      <c r="P1728" s="72" t="e">
        <f>IF(VLOOKUP($B1728,[1]Sheet1!$D$2:$G$553,4,FALSE)=0,"",$L1728)</f>
        <v>#N/A</v>
      </c>
      <c r="Q1728" s="72" t="e">
        <f>IF(VLOOKUP($B1728,[1]Sheet1!$E$2:$G$553,3,FALSE)=0,"",$L1728)</f>
        <v>#N/A</v>
      </c>
      <c r="R1728" s="72" t="e">
        <f>IF(VLOOKUP($B1728,[1]Sheet1!$F$2:$G$553,2,FALSE)=0,"",$L1728)</f>
        <v>#N/A</v>
      </c>
      <c r="S1728" s="72" t="e">
        <f>COUNTIF([1]isolation_zones!$H$2:$H$1182,conductor_pz_summary_hftd_23_re!B1728)</f>
        <v>#VALUE!</v>
      </c>
    </row>
    <row r="1729" spans="1:19" x14ac:dyDescent="0.25">
      <c r="A1729" s="70">
        <v>3353</v>
      </c>
      <c r="B1729" s="71" t="s">
        <v>3094</v>
      </c>
      <c r="C1729" s="72">
        <v>103221101</v>
      </c>
      <c r="D1729" s="72" t="s">
        <v>273</v>
      </c>
      <c r="E1729" s="72">
        <v>43882.361900661803</v>
      </c>
      <c r="F1729" s="72">
        <f t="shared" si="130"/>
        <v>27.273065196185087</v>
      </c>
      <c r="G1729" s="73">
        <v>204</v>
      </c>
      <c r="H1729" s="72">
        <f t="shared" si="131"/>
        <v>3.5397344424153996</v>
      </c>
      <c r="I1729" s="74">
        <v>1.73516394236049E-2</v>
      </c>
      <c r="J1729" s="75">
        <v>1728</v>
      </c>
      <c r="K1729" s="72">
        <f t="shared" si="132"/>
        <v>18622.113221931166</v>
      </c>
      <c r="L1729" s="72">
        <f t="shared" si="133"/>
        <v>550.02050734193199</v>
      </c>
      <c r="M1729" s="72">
        <f t="shared" si="134"/>
        <v>2.2212607407582668E-2</v>
      </c>
      <c r="N1729" s="72" t="e">
        <f>IF(VLOOKUP(B1729,[1]Sheet1!$B$2:$G$553,6,FALSE)=0,"",L1729)</f>
        <v>#N/A</v>
      </c>
      <c r="O1729" s="72" t="e">
        <f>IF(VLOOKUP($B1729,[1]Sheet1!$C$2:$G$553,5,FALSE)=0,"",$L1729)</f>
        <v>#N/A</v>
      </c>
      <c r="P1729" s="72" t="e">
        <f>IF(VLOOKUP($B1729,[1]Sheet1!$D$2:$G$553,4,FALSE)=0,"",$L1729)</f>
        <v>#N/A</v>
      </c>
      <c r="Q1729" s="72" t="e">
        <f>IF(VLOOKUP($B1729,[1]Sheet1!$E$2:$G$553,3,FALSE)=0,"",$L1729)</f>
        <v>#N/A</v>
      </c>
      <c r="R1729" s="72" t="e">
        <f>IF(VLOOKUP($B1729,[1]Sheet1!$F$2:$G$553,2,FALSE)=0,"",$L1729)</f>
        <v>#N/A</v>
      </c>
      <c r="S1729" s="72" t="e">
        <f>COUNTIF([1]isolation_zones!$H$2:$H$1182,conductor_pz_summary_hftd_23_re!B1729)</f>
        <v>#VALUE!</v>
      </c>
    </row>
    <row r="1730" spans="1:19" x14ac:dyDescent="0.25">
      <c r="A1730" s="70">
        <v>10623</v>
      </c>
      <c r="B1730" s="71" t="s">
        <v>6220</v>
      </c>
      <c r="C1730" s="72">
        <v>83242111</v>
      </c>
      <c r="D1730" s="72" t="s">
        <v>545</v>
      </c>
      <c r="E1730" s="72">
        <v>307.82905798506499</v>
      </c>
      <c r="F1730" s="72">
        <f t="shared" si="130"/>
        <v>0.19131700309823804</v>
      </c>
      <c r="G1730" s="73">
        <v>3</v>
      </c>
      <c r="H1730" s="72">
        <f t="shared" si="131"/>
        <v>5.1987437495907299E-2</v>
      </c>
      <c r="I1730" s="74">
        <v>1.7329145831969098E-2</v>
      </c>
      <c r="J1730" s="75">
        <v>1729</v>
      </c>
      <c r="K1730" s="72">
        <f t="shared" si="132"/>
        <v>18622.304538934262</v>
      </c>
      <c r="L1730" s="72">
        <f t="shared" si="133"/>
        <v>549.96851990443611</v>
      </c>
      <c r="M1730" s="72">
        <f t="shared" si="134"/>
        <v>2.2210507892157682E-2</v>
      </c>
      <c r="N1730" s="72" t="e">
        <f>IF(VLOOKUP(B1730,[1]Sheet1!$B$2:$G$553,6,FALSE)=0,"",L1730)</f>
        <v>#N/A</v>
      </c>
      <c r="O1730" s="72" t="e">
        <f>IF(VLOOKUP($B1730,[1]Sheet1!$C$2:$G$553,5,FALSE)=0,"",$L1730)</f>
        <v>#N/A</v>
      </c>
      <c r="P1730" s="72" t="e">
        <f>IF(VLOOKUP($B1730,[1]Sheet1!$D$2:$G$553,4,FALSE)=0,"",$L1730)</f>
        <v>#N/A</v>
      </c>
      <c r="Q1730" s="72" t="e">
        <f>IF(VLOOKUP($B1730,[1]Sheet1!$E$2:$G$553,3,FALSE)=0,"",$L1730)</f>
        <v>#N/A</v>
      </c>
      <c r="R1730" s="72" t="e">
        <f>IF(VLOOKUP($B1730,[1]Sheet1!$F$2:$G$553,2,FALSE)=0,"",$L1730)</f>
        <v>#N/A</v>
      </c>
      <c r="S1730" s="72" t="e">
        <f>COUNTIF([1]isolation_zones!$H$2:$H$1182,conductor_pz_summary_hftd_23_re!B1730)</f>
        <v>#VALUE!</v>
      </c>
    </row>
    <row r="1731" spans="1:19" x14ac:dyDescent="0.25">
      <c r="A1731" s="70">
        <v>1703</v>
      </c>
      <c r="B1731" s="71" t="s">
        <v>6221</v>
      </c>
      <c r="C1731" s="72">
        <v>182631105</v>
      </c>
      <c r="D1731" s="72" t="s">
        <v>349</v>
      </c>
      <c r="E1731" s="72">
        <v>383.748425528577</v>
      </c>
      <c r="F1731" s="72">
        <f t="shared" ref="F1731:F1794" si="135">E1731/1609</f>
        <v>0.2385011967237893</v>
      </c>
      <c r="G1731" s="73">
        <v>45</v>
      </c>
      <c r="H1731" s="72">
        <f t="shared" ref="H1731:H1794" si="136">I1731*G1731</f>
        <v>0.77810369215287589</v>
      </c>
      <c r="I1731" s="74">
        <v>1.7291193158952799E-2</v>
      </c>
      <c r="J1731" s="75">
        <v>1730</v>
      </c>
      <c r="K1731" s="72">
        <f t="shared" si="132"/>
        <v>18622.543040130986</v>
      </c>
      <c r="L1731" s="72">
        <f t="shared" si="133"/>
        <v>549.19041621228325</v>
      </c>
      <c r="M1731" s="72">
        <f t="shared" si="134"/>
        <v>2.2179084133215114E-2</v>
      </c>
      <c r="N1731" s="72" t="e">
        <f>IF(VLOOKUP(B1731,[1]Sheet1!$B$2:$G$553,6,FALSE)=0,"",L1731)</f>
        <v>#N/A</v>
      </c>
      <c r="O1731" s="72" t="e">
        <f>IF(VLOOKUP($B1731,[1]Sheet1!$C$2:$G$553,5,FALSE)=0,"",$L1731)</f>
        <v>#N/A</v>
      </c>
      <c r="P1731" s="72" t="e">
        <f>IF(VLOOKUP($B1731,[1]Sheet1!$D$2:$G$553,4,FALSE)=0,"",$L1731)</f>
        <v>#N/A</v>
      </c>
      <c r="Q1731" s="72" t="e">
        <f>IF(VLOOKUP($B1731,[1]Sheet1!$E$2:$G$553,3,FALSE)=0,"",$L1731)</f>
        <v>#N/A</v>
      </c>
      <c r="R1731" s="72" t="e">
        <f>IF(VLOOKUP($B1731,[1]Sheet1!$F$2:$G$553,2,FALSE)=0,"",$L1731)</f>
        <v>#N/A</v>
      </c>
      <c r="S1731" s="72" t="e">
        <f>COUNTIF([1]isolation_zones!$H$2:$H$1182,conductor_pz_summary_hftd_23_re!B1731)</f>
        <v>#VALUE!</v>
      </c>
    </row>
    <row r="1732" spans="1:19" x14ac:dyDescent="0.25">
      <c r="A1732" s="70">
        <v>2587</v>
      </c>
      <c r="B1732" s="71" t="s">
        <v>3307</v>
      </c>
      <c r="C1732" s="72">
        <v>24131103</v>
      </c>
      <c r="D1732" s="72" t="s">
        <v>219</v>
      </c>
      <c r="E1732" s="72">
        <v>10927.297294342899</v>
      </c>
      <c r="F1732" s="72">
        <f t="shared" si="135"/>
        <v>6.7913594122702916</v>
      </c>
      <c r="G1732" s="73">
        <v>52</v>
      </c>
      <c r="H1732" s="72">
        <f t="shared" si="136"/>
        <v>0.89751248842028286</v>
      </c>
      <c r="I1732" s="74">
        <v>1.7259855546543901E-2</v>
      </c>
      <c r="J1732" s="75">
        <v>1731</v>
      </c>
      <c r="K1732" s="72">
        <f t="shared" ref="K1732:K1795" si="137">F1732+K1731</f>
        <v>18629.334399543255</v>
      </c>
      <c r="L1732" s="72">
        <f t="shared" ref="L1732:L1795" si="138">L1731-H1732</f>
        <v>548.29290372386299</v>
      </c>
      <c r="M1732" s="72">
        <f t="shared" ref="M1732:M1795" si="139">L1732/$L$2</f>
        <v>2.2142838043691968E-2</v>
      </c>
      <c r="N1732" s="72" t="e">
        <f>IF(VLOOKUP(B1732,[1]Sheet1!$B$2:$G$553,6,FALSE)=0,"",L1732)</f>
        <v>#N/A</v>
      </c>
      <c r="O1732" s="72" t="e">
        <f>IF(VLOOKUP($B1732,[1]Sheet1!$C$2:$G$553,5,FALSE)=0,"",$L1732)</f>
        <v>#N/A</v>
      </c>
      <c r="P1732" s="72" t="e">
        <f>IF(VLOOKUP($B1732,[1]Sheet1!$D$2:$G$553,4,FALSE)=0,"",$L1732)</f>
        <v>#N/A</v>
      </c>
      <c r="Q1732" s="72" t="e">
        <f>IF(VLOOKUP($B1732,[1]Sheet1!$E$2:$G$553,3,FALSE)=0,"",$L1732)</f>
        <v>#N/A</v>
      </c>
      <c r="R1732" s="72" t="e">
        <f>IF(VLOOKUP($B1732,[1]Sheet1!$F$2:$G$553,2,FALSE)=0,"",$L1732)</f>
        <v>#N/A</v>
      </c>
      <c r="S1732" s="72" t="e">
        <f>COUNTIF([1]isolation_zones!$H$2:$H$1182,conductor_pz_summary_hftd_23_re!B1732)</f>
        <v>#VALUE!</v>
      </c>
    </row>
    <row r="1733" spans="1:19" x14ac:dyDescent="0.25">
      <c r="A1733" s="70">
        <v>5617</v>
      </c>
      <c r="B1733" s="71" t="s">
        <v>1721</v>
      </c>
      <c r="C1733" s="72">
        <v>42091101</v>
      </c>
      <c r="D1733" s="72" t="s">
        <v>40</v>
      </c>
      <c r="E1733" s="72">
        <v>20253.832314351799</v>
      </c>
      <c r="F1733" s="72">
        <f t="shared" si="135"/>
        <v>12.587838604320572</v>
      </c>
      <c r="G1733" s="73">
        <v>123</v>
      </c>
      <c r="H1733" s="72">
        <f t="shared" si="136"/>
        <v>2.1202206258636607</v>
      </c>
      <c r="I1733" s="74">
        <v>1.7237566063932199E-2</v>
      </c>
      <c r="J1733" s="75">
        <v>1732</v>
      </c>
      <c r="K1733" s="72">
        <f t="shared" si="137"/>
        <v>18641.922238147577</v>
      </c>
      <c r="L1733" s="72">
        <f t="shared" si="138"/>
        <v>546.17268309799931</v>
      </c>
      <c r="M1733" s="72">
        <f t="shared" si="139"/>
        <v>2.2057212821084603E-2</v>
      </c>
      <c r="N1733" s="72" t="e">
        <f>IF(VLOOKUP(B1733,[1]Sheet1!$B$2:$G$553,6,FALSE)=0,"",L1733)</f>
        <v>#N/A</v>
      </c>
      <c r="O1733" s="72" t="e">
        <f>IF(VLOOKUP($B1733,[1]Sheet1!$C$2:$G$553,5,FALSE)=0,"",$L1733)</f>
        <v>#N/A</v>
      </c>
      <c r="P1733" s="72" t="e">
        <f>IF(VLOOKUP($B1733,[1]Sheet1!$D$2:$G$553,4,FALSE)=0,"",$L1733)</f>
        <v>#N/A</v>
      </c>
      <c r="Q1733" s="72" t="e">
        <f>IF(VLOOKUP($B1733,[1]Sheet1!$E$2:$G$553,3,FALSE)=0,"",$L1733)</f>
        <v>#N/A</v>
      </c>
      <c r="R1733" s="72" t="e">
        <f>IF(VLOOKUP($B1733,[1]Sheet1!$F$2:$G$553,2,FALSE)=0,"",$L1733)</f>
        <v>#N/A</v>
      </c>
      <c r="S1733" s="72" t="e">
        <f>COUNTIF([1]isolation_zones!$H$2:$H$1182,conductor_pz_summary_hftd_23_re!B1733)</f>
        <v>#VALUE!</v>
      </c>
    </row>
    <row r="1734" spans="1:19" x14ac:dyDescent="0.25">
      <c r="A1734" s="70">
        <v>183</v>
      </c>
      <c r="B1734" s="71" t="s">
        <v>2401</v>
      </c>
      <c r="C1734" s="72">
        <v>42141101</v>
      </c>
      <c r="D1734" s="72" t="s">
        <v>347</v>
      </c>
      <c r="E1734" s="72">
        <v>185.947516829666</v>
      </c>
      <c r="F1734" s="72">
        <f t="shared" si="135"/>
        <v>0.11556713289600125</v>
      </c>
      <c r="G1734" s="73">
        <v>187</v>
      </c>
      <c r="H1734" s="72">
        <f t="shared" si="136"/>
        <v>3.2176260918697492</v>
      </c>
      <c r="I1734" s="74">
        <v>1.7206556641014701E-2</v>
      </c>
      <c r="J1734" s="75">
        <v>1733</v>
      </c>
      <c r="K1734" s="72">
        <f t="shared" si="137"/>
        <v>18642.037805280474</v>
      </c>
      <c r="L1734" s="72">
        <f t="shared" si="138"/>
        <v>542.95505700612955</v>
      </c>
      <c r="M1734" s="72">
        <f t="shared" si="139"/>
        <v>2.1927268820435431E-2</v>
      </c>
      <c r="N1734" s="72" t="e">
        <f>IF(VLOOKUP(B1734,[1]Sheet1!$B$2:$G$553,6,FALSE)=0,"",L1734)</f>
        <v>#N/A</v>
      </c>
      <c r="O1734" s="72" t="e">
        <f>IF(VLOOKUP($B1734,[1]Sheet1!$C$2:$G$553,5,FALSE)=0,"",$L1734)</f>
        <v>#N/A</v>
      </c>
      <c r="P1734" s="72" t="e">
        <f>IF(VLOOKUP($B1734,[1]Sheet1!$D$2:$G$553,4,FALSE)=0,"",$L1734)</f>
        <v>#N/A</v>
      </c>
      <c r="Q1734" s="72" t="e">
        <f>IF(VLOOKUP($B1734,[1]Sheet1!$E$2:$G$553,3,FALSE)=0,"",$L1734)</f>
        <v>#N/A</v>
      </c>
      <c r="R1734" s="72" t="e">
        <f>IF(VLOOKUP($B1734,[1]Sheet1!$F$2:$G$553,2,FALSE)=0,"",$L1734)</f>
        <v>#N/A</v>
      </c>
      <c r="S1734" s="72" t="e">
        <f>COUNTIF([1]isolation_zones!$H$2:$H$1182,conductor_pz_summary_hftd_23_re!B1734)</f>
        <v>#VALUE!</v>
      </c>
    </row>
    <row r="1735" spans="1:19" x14ac:dyDescent="0.25">
      <c r="A1735" s="70">
        <v>5761</v>
      </c>
      <c r="B1735" s="71" t="s">
        <v>3716</v>
      </c>
      <c r="C1735" s="72">
        <v>182631102</v>
      </c>
      <c r="D1735" s="72" t="s">
        <v>1336</v>
      </c>
      <c r="E1735" s="72">
        <v>65.164728518160899</v>
      </c>
      <c r="F1735" s="72">
        <f t="shared" si="135"/>
        <v>4.0500142024960162E-2</v>
      </c>
      <c r="G1735" s="73">
        <v>30</v>
      </c>
      <c r="H1735" s="72">
        <f t="shared" si="136"/>
        <v>0.515239676846874</v>
      </c>
      <c r="I1735" s="74">
        <v>1.71746558948958E-2</v>
      </c>
      <c r="J1735" s="75">
        <v>1734</v>
      </c>
      <c r="K1735" s="72">
        <f t="shared" si="137"/>
        <v>18642.078305422499</v>
      </c>
      <c r="L1735" s="72">
        <f t="shared" si="138"/>
        <v>542.43981732928273</v>
      </c>
      <c r="M1735" s="72">
        <f t="shared" si="139"/>
        <v>2.1906460838715044E-2</v>
      </c>
      <c r="N1735" s="72" t="e">
        <f>IF(VLOOKUP(B1735,[1]Sheet1!$B$2:$G$553,6,FALSE)=0,"",L1735)</f>
        <v>#N/A</v>
      </c>
      <c r="O1735" s="72" t="e">
        <f>IF(VLOOKUP($B1735,[1]Sheet1!$C$2:$G$553,5,FALSE)=0,"",$L1735)</f>
        <v>#N/A</v>
      </c>
      <c r="P1735" s="72" t="e">
        <f>IF(VLOOKUP($B1735,[1]Sheet1!$D$2:$G$553,4,FALSE)=0,"",$L1735)</f>
        <v>#N/A</v>
      </c>
      <c r="Q1735" s="72" t="e">
        <f>IF(VLOOKUP($B1735,[1]Sheet1!$E$2:$G$553,3,FALSE)=0,"",$L1735)</f>
        <v>#N/A</v>
      </c>
      <c r="R1735" s="72" t="e">
        <f>IF(VLOOKUP($B1735,[1]Sheet1!$F$2:$G$553,2,FALSE)=0,"",$L1735)</f>
        <v>#N/A</v>
      </c>
      <c r="S1735" s="72" t="e">
        <f>COUNTIF([1]isolation_zones!$H$2:$H$1182,conductor_pz_summary_hftd_23_re!B1735)</f>
        <v>#VALUE!</v>
      </c>
    </row>
    <row r="1736" spans="1:19" x14ac:dyDescent="0.25">
      <c r="A1736" s="70">
        <v>694</v>
      </c>
      <c r="B1736" s="71" t="s">
        <v>3951</v>
      </c>
      <c r="C1736" s="72">
        <v>103721101</v>
      </c>
      <c r="D1736" s="72" t="s">
        <v>1562</v>
      </c>
      <c r="E1736" s="72">
        <v>12944.3528992356</v>
      </c>
      <c r="F1736" s="72">
        <f t="shared" si="135"/>
        <v>8.044967619164451</v>
      </c>
      <c r="G1736" s="73">
        <v>82</v>
      </c>
      <c r="H1736" s="72">
        <f t="shared" si="136"/>
        <v>1.4078781954529842</v>
      </c>
      <c r="I1736" s="74">
        <v>1.7169246286012001E-2</v>
      </c>
      <c r="J1736" s="75">
        <v>1735</v>
      </c>
      <c r="K1736" s="72">
        <f t="shared" si="137"/>
        <v>18650.123273041663</v>
      </c>
      <c r="L1736" s="72">
        <f t="shared" si="138"/>
        <v>541.03193913382972</v>
      </c>
      <c r="M1736" s="72">
        <f t="shared" si="139"/>
        <v>2.1849603603001373E-2</v>
      </c>
      <c r="N1736" s="72" t="e">
        <f>IF(VLOOKUP(B1736,[1]Sheet1!$B$2:$G$553,6,FALSE)=0,"",L1736)</f>
        <v>#N/A</v>
      </c>
      <c r="O1736" s="72" t="e">
        <f>IF(VLOOKUP($B1736,[1]Sheet1!$C$2:$G$553,5,FALSE)=0,"",$L1736)</f>
        <v>#N/A</v>
      </c>
      <c r="P1736" s="72" t="e">
        <f>IF(VLOOKUP($B1736,[1]Sheet1!$D$2:$G$553,4,FALSE)=0,"",$L1736)</f>
        <v>#N/A</v>
      </c>
      <c r="Q1736" s="72" t="e">
        <f>IF(VLOOKUP($B1736,[1]Sheet1!$E$2:$G$553,3,FALSE)=0,"",$L1736)</f>
        <v>#N/A</v>
      </c>
      <c r="R1736" s="72" t="e">
        <f>IF(VLOOKUP($B1736,[1]Sheet1!$F$2:$G$553,2,FALSE)=0,"",$L1736)</f>
        <v>#N/A</v>
      </c>
      <c r="S1736" s="72" t="e">
        <f>COUNTIF([1]isolation_zones!$H$2:$H$1182,conductor_pz_summary_hftd_23_re!B1736)</f>
        <v>#VALUE!</v>
      </c>
    </row>
    <row r="1737" spans="1:19" x14ac:dyDescent="0.25">
      <c r="A1737" s="70">
        <v>6571</v>
      </c>
      <c r="B1737" s="71" t="s">
        <v>4771</v>
      </c>
      <c r="C1737" s="72">
        <v>103491101</v>
      </c>
      <c r="D1737" s="72" t="s">
        <v>1586</v>
      </c>
      <c r="E1737" s="72">
        <v>3970.6556881143702</v>
      </c>
      <c r="F1737" s="72">
        <f t="shared" si="135"/>
        <v>2.4677785507236609</v>
      </c>
      <c r="G1737" s="73">
        <v>217</v>
      </c>
      <c r="H1737" s="72">
        <f t="shared" si="136"/>
        <v>3.7194553517459301</v>
      </c>
      <c r="I1737" s="74">
        <v>1.7140347243068801E-2</v>
      </c>
      <c r="J1737" s="75">
        <v>1736</v>
      </c>
      <c r="K1737" s="72">
        <f t="shared" si="137"/>
        <v>18652.591051592386</v>
      </c>
      <c r="L1737" s="72">
        <f t="shared" si="138"/>
        <v>537.31248378208375</v>
      </c>
      <c r="M1737" s="72">
        <f t="shared" si="139"/>
        <v>2.1699393201033573E-2</v>
      </c>
      <c r="N1737" s="72" t="e">
        <f>IF(VLOOKUP(B1737,[1]Sheet1!$B$2:$G$553,6,FALSE)=0,"",L1737)</f>
        <v>#N/A</v>
      </c>
      <c r="O1737" s="72" t="e">
        <f>IF(VLOOKUP($B1737,[1]Sheet1!$C$2:$G$553,5,FALSE)=0,"",$L1737)</f>
        <v>#N/A</v>
      </c>
      <c r="P1737" s="72" t="e">
        <f>IF(VLOOKUP($B1737,[1]Sheet1!$D$2:$G$553,4,FALSE)=0,"",$L1737)</f>
        <v>#N/A</v>
      </c>
      <c r="Q1737" s="72" t="e">
        <f>IF(VLOOKUP($B1737,[1]Sheet1!$E$2:$G$553,3,FALSE)=0,"",$L1737)</f>
        <v>#N/A</v>
      </c>
      <c r="R1737" s="72" t="e">
        <f>IF(VLOOKUP($B1737,[1]Sheet1!$F$2:$G$553,2,FALSE)=0,"",$L1737)</f>
        <v>#N/A</v>
      </c>
      <c r="S1737" s="72" t="e">
        <f>COUNTIF([1]isolation_zones!$H$2:$H$1182,conductor_pz_summary_hftd_23_re!B1737)</f>
        <v>#VALUE!</v>
      </c>
    </row>
    <row r="1738" spans="1:19" x14ac:dyDescent="0.25">
      <c r="A1738" s="70">
        <v>7993</v>
      </c>
      <c r="B1738" s="71" t="s">
        <v>3640</v>
      </c>
      <c r="C1738" s="72">
        <v>103561101</v>
      </c>
      <c r="D1738" s="72" t="s">
        <v>1534</v>
      </c>
      <c r="E1738" s="72">
        <v>6754.54129552832</v>
      </c>
      <c r="F1738" s="72">
        <f t="shared" si="135"/>
        <v>4.1979747020064142</v>
      </c>
      <c r="G1738" s="73">
        <v>47</v>
      </c>
      <c r="H1738" s="72">
        <f t="shared" si="136"/>
        <v>0.80543118517347445</v>
      </c>
      <c r="I1738" s="74">
        <v>1.7136833727095201E-2</v>
      </c>
      <c r="J1738" s="75">
        <v>1737</v>
      </c>
      <c r="K1738" s="72">
        <f t="shared" si="137"/>
        <v>18656.789026294391</v>
      </c>
      <c r="L1738" s="72">
        <f t="shared" si="138"/>
        <v>536.50705259691028</v>
      </c>
      <c r="M1738" s="72">
        <f t="shared" si="139"/>
        <v>2.1666865819833656E-2</v>
      </c>
      <c r="N1738" s="72">
        <f>IF(VLOOKUP(B1738,[1]Sheet1!$B$2:$G$553,6,FALSE)=0,"",L1738)</f>
        <v>536.50705259691028</v>
      </c>
      <c r="O1738" s="72" t="e">
        <f>IF(VLOOKUP($B1738,[1]Sheet1!$C$2:$G$553,5,FALSE)=0,"",$L1738)</f>
        <v>#N/A</v>
      </c>
      <c r="P1738" s="72" t="e">
        <f>IF(VLOOKUP($B1738,[1]Sheet1!$D$2:$G$553,4,FALSE)=0,"",$L1738)</f>
        <v>#N/A</v>
      </c>
      <c r="Q1738" s="72" t="e">
        <f>IF(VLOOKUP($B1738,[1]Sheet1!$E$2:$G$553,3,FALSE)=0,"",$L1738)</f>
        <v>#N/A</v>
      </c>
      <c r="R1738" s="72" t="e">
        <f>IF(VLOOKUP($B1738,[1]Sheet1!$F$2:$G$553,2,FALSE)=0,"",$L1738)</f>
        <v>#N/A</v>
      </c>
      <c r="S1738" s="72" t="e">
        <f>COUNTIF([1]isolation_zones!$H$2:$H$1182,conductor_pz_summary_hftd_23_re!B1738)</f>
        <v>#VALUE!</v>
      </c>
    </row>
    <row r="1739" spans="1:19" x14ac:dyDescent="0.25">
      <c r="A1739" s="70">
        <v>3453</v>
      </c>
      <c r="B1739" s="71" t="s">
        <v>1693</v>
      </c>
      <c r="C1739" s="72">
        <v>82021107</v>
      </c>
      <c r="D1739" s="72" t="s">
        <v>231</v>
      </c>
      <c r="E1739" s="72">
        <v>39130.988185018898</v>
      </c>
      <c r="F1739" s="72">
        <f t="shared" si="135"/>
        <v>24.320067237426287</v>
      </c>
      <c r="G1739" s="73">
        <v>220</v>
      </c>
      <c r="H1739" s="72">
        <f t="shared" si="136"/>
        <v>3.7336574954081923</v>
      </c>
      <c r="I1739" s="74">
        <v>1.6971170433673601E-2</v>
      </c>
      <c r="J1739" s="75">
        <v>1738</v>
      </c>
      <c r="K1739" s="72">
        <f t="shared" si="137"/>
        <v>18681.109093531817</v>
      </c>
      <c r="L1739" s="72">
        <f t="shared" si="138"/>
        <v>532.77339510150205</v>
      </c>
      <c r="M1739" s="72">
        <f t="shared" si="139"/>
        <v>2.1516081863539597E-2</v>
      </c>
      <c r="N1739" s="72" t="e">
        <f>IF(VLOOKUP(B1739,[1]Sheet1!$B$2:$G$553,6,FALSE)=0,"",L1739)</f>
        <v>#N/A</v>
      </c>
      <c r="O1739" s="72" t="e">
        <f>IF(VLOOKUP($B1739,[1]Sheet1!$C$2:$G$553,5,FALSE)=0,"",$L1739)</f>
        <v>#N/A</v>
      </c>
      <c r="P1739" s="72" t="e">
        <f>IF(VLOOKUP($B1739,[1]Sheet1!$D$2:$G$553,4,FALSE)=0,"",$L1739)</f>
        <v>#N/A</v>
      </c>
      <c r="Q1739" s="72" t="e">
        <f>IF(VLOOKUP($B1739,[1]Sheet1!$E$2:$G$553,3,FALSE)=0,"",$L1739)</f>
        <v>#N/A</v>
      </c>
      <c r="R1739" s="72" t="e">
        <f>IF(VLOOKUP($B1739,[1]Sheet1!$F$2:$G$553,2,FALSE)=0,"",$L1739)</f>
        <v>#N/A</v>
      </c>
      <c r="S1739" s="72" t="e">
        <f>COUNTIF([1]isolation_zones!$H$2:$H$1182,conductor_pz_summary_hftd_23_re!B1739)</f>
        <v>#VALUE!</v>
      </c>
    </row>
    <row r="1740" spans="1:19" x14ac:dyDescent="0.25">
      <c r="A1740" s="70">
        <v>3503</v>
      </c>
      <c r="B1740" s="71" t="s">
        <v>6222</v>
      </c>
      <c r="C1740" s="72">
        <v>12022215</v>
      </c>
      <c r="D1740" s="72" t="s">
        <v>237</v>
      </c>
      <c r="E1740" s="72">
        <v>3361.2921869030101</v>
      </c>
      <c r="F1740" s="72">
        <f t="shared" si="135"/>
        <v>2.0890566730285953</v>
      </c>
      <c r="G1740" s="73">
        <v>106</v>
      </c>
      <c r="H1740" s="72">
        <f t="shared" si="136"/>
        <v>1.7951073585415118</v>
      </c>
      <c r="I1740" s="74">
        <v>1.6934975080580301E-2</v>
      </c>
      <c r="J1740" s="75">
        <v>1739</v>
      </c>
      <c r="K1740" s="72">
        <f t="shared" si="137"/>
        <v>18683.198150204844</v>
      </c>
      <c r="L1740" s="72">
        <f t="shared" si="138"/>
        <v>530.97828774296056</v>
      </c>
      <c r="M1740" s="72">
        <f t="shared" si="139"/>
        <v>2.1443586357503937E-2</v>
      </c>
      <c r="N1740" s="72" t="e">
        <f>IF(VLOOKUP(B1740,[1]Sheet1!$B$2:$G$553,6,FALSE)=0,"",L1740)</f>
        <v>#N/A</v>
      </c>
      <c r="O1740" s="72" t="e">
        <f>IF(VLOOKUP($B1740,[1]Sheet1!$C$2:$G$553,5,FALSE)=0,"",$L1740)</f>
        <v>#N/A</v>
      </c>
      <c r="P1740" s="72" t="e">
        <f>IF(VLOOKUP($B1740,[1]Sheet1!$D$2:$G$553,4,FALSE)=0,"",$L1740)</f>
        <v>#N/A</v>
      </c>
      <c r="Q1740" s="72" t="e">
        <f>IF(VLOOKUP($B1740,[1]Sheet1!$E$2:$G$553,3,FALSE)=0,"",$L1740)</f>
        <v>#N/A</v>
      </c>
      <c r="R1740" s="72" t="e">
        <f>IF(VLOOKUP($B1740,[1]Sheet1!$F$2:$G$553,2,FALSE)=0,"",$L1740)</f>
        <v>#N/A</v>
      </c>
      <c r="S1740" s="72" t="e">
        <f>COUNTIF([1]isolation_zones!$H$2:$H$1182,conductor_pz_summary_hftd_23_re!B1740)</f>
        <v>#VALUE!</v>
      </c>
    </row>
    <row r="1741" spans="1:19" x14ac:dyDescent="0.25">
      <c r="A1741" s="70">
        <v>5231</v>
      </c>
      <c r="B1741" s="71" t="s">
        <v>4290</v>
      </c>
      <c r="C1741" s="72">
        <v>103311101</v>
      </c>
      <c r="D1741" s="72" t="s">
        <v>1158</v>
      </c>
      <c r="E1741" s="72">
        <v>1997.95687157916</v>
      </c>
      <c r="F1741" s="72">
        <f t="shared" si="135"/>
        <v>1.2417382669851833</v>
      </c>
      <c r="G1741" s="73">
        <v>29</v>
      </c>
      <c r="H1741" s="72">
        <f t="shared" si="136"/>
        <v>0.48996629267988634</v>
      </c>
      <c r="I1741" s="74">
        <v>1.6895389402754701E-2</v>
      </c>
      <c r="J1741" s="75">
        <v>1740</v>
      </c>
      <c r="K1741" s="72">
        <f t="shared" si="137"/>
        <v>18684.439888471828</v>
      </c>
      <c r="L1741" s="72">
        <f t="shared" si="138"/>
        <v>530.48832145028064</v>
      </c>
      <c r="M1741" s="72">
        <f t="shared" si="139"/>
        <v>2.142379904274572E-2</v>
      </c>
      <c r="N1741" s="72" t="e">
        <f>IF(VLOOKUP(B1741,[1]Sheet1!$B$2:$G$553,6,FALSE)=0,"",L1741)</f>
        <v>#N/A</v>
      </c>
      <c r="O1741" s="72" t="e">
        <f>IF(VLOOKUP($B1741,[1]Sheet1!$C$2:$G$553,5,FALSE)=0,"",$L1741)</f>
        <v>#N/A</v>
      </c>
      <c r="P1741" s="72" t="e">
        <f>IF(VLOOKUP($B1741,[1]Sheet1!$D$2:$G$553,4,FALSE)=0,"",$L1741)</f>
        <v>#N/A</v>
      </c>
      <c r="Q1741" s="72" t="e">
        <f>IF(VLOOKUP($B1741,[1]Sheet1!$E$2:$G$553,3,FALSE)=0,"",$L1741)</f>
        <v>#N/A</v>
      </c>
      <c r="R1741" s="72" t="e">
        <f>IF(VLOOKUP($B1741,[1]Sheet1!$F$2:$G$553,2,FALSE)=0,"",$L1741)</f>
        <v>#N/A</v>
      </c>
      <c r="S1741" s="72" t="e">
        <f>COUNTIF([1]isolation_zones!$H$2:$H$1182,conductor_pz_summary_hftd_23_re!B1741)</f>
        <v>#VALUE!</v>
      </c>
    </row>
    <row r="1742" spans="1:19" x14ac:dyDescent="0.25">
      <c r="A1742" s="70">
        <v>5033</v>
      </c>
      <c r="B1742" s="71" t="s">
        <v>1797</v>
      </c>
      <c r="C1742" s="72">
        <v>42031124</v>
      </c>
      <c r="D1742" s="72" t="s">
        <v>63</v>
      </c>
      <c r="E1742" s="72">
        <v>4501.3903878763003</v>
      </c>
      <c r="F1742" s="72">
        <f t="shared" si="135"/>
        <v>2.79763231067514</v>
      </c>
      <c r="G1742" s="73">
        <v>36</v>
      </c>
      <c r="H1742" s="72">
        <f t="shared" si="136"/>
        <v>0.60787632187601282</v>
      </c>
      <c r="I1742" s="74">
        <v>1.6885453385444799E-2</v>
      </c>
      <c r="J1742" s="75">
        <v>1741</v>
      </c>
      <c r="K1742" s="72">
        <f t="shared" si="137"/>
        <v>18687.237520782503</v>
      </c>
      <c r="L1742" s="72">
        <f t="shared" si="138"/>
        <v>529.88044512840463</v>
      </c>
      <c r="M1742" s="72">
        <f t="shared" si="139"/>
        <v>2.1399249925194722E-2</v>
      </c>
      <c r="N1742" s="72" t="e">
        <f>IF(VLOOKUP(B1742,[1]Sheet1!$B$2:$G$553,6,FALSE)=0,"",L1742)</f>
        <v>#N/A</v>
      </c>
      <c r="O1742" s="72" t="e">
        <f>IF(VLOOKUP($B1742,[1]Sheet1!$C$2:$G$553,5,FALSE)=0,"",$L1742)</f>
        <v>#N/A</v>
      </c>
      <c r="P1742" s="72" t="e">
        <f>IF(VLOOKUP($B1742,[1]Sheet1!$D$2:$G$553,4,FALSE)=0,"",$L1742)</f>
        <v>#N/A</v>
      </c>
      <c r="Q1742" s="72" t="e">
        <f>IF(VLOOKUP($B1742,[1]Sheet1!$E$2:$G$553,3,FALSE)=0,"",$L1742)</f>
        <v>#N/A</v>
      </c>
      <c r="R1742" s="72" t="e">
        <f>IF(VLOOKUP($B1742,[1]Sheet1!$F$2:$G$553,2,FALSE)=0,"",$L1742)</f>
        <v>#N/A</v>
      </c>
      <c r="S1742" s="72" t="e">
        <f>COUNTIF([1]isolation_zones!$H$2:$H$1182,conductor_pz_summary_hftd_23_re!B1742)</f>
        <v>#VALUE!</v>
      </c>
    </row>
    <row r="1743" spans="1:19" x14ac:dyDescent="0.25">
      <c r="A1743" s="70">
        <v>4749</v>
      </c>
      <c r="B1743" s="71" t="s">
        <v>4447</v>
      </c>
      <c r="C1743" s="72">
        <v>192311141</v>
      </c>
      <c r="D1743" s="72" t="s">
        <v>168</v>
      </c>
      <c r="E1743" s="72">
        <v>3211.9110028661598</v>
      </c>
      <c r="F1743" s="72">
        <f t="shared" si="135"/>
        <v>1.9962156636831323</v>
      </c>
      <c r="G1743" s="73">
        <v>34</v>
      </c>
      <c r="H1743" s="72">
        <f t="shared" si="136"/>
        <v>0.57346751582441979</v>
      </c>
      <c r="I1743" s="74">
        <v>1.68666916418947E-2</v>
      </c>
      <c r="J1743" s="75">
        <v>1742</v>
      </c>
      <c r="K1743" s="72">
        <f t="shared" si="137"/>
        <v>18689.233736446186</v>
      </c>
      <c r="L1743" s="72">
        <f t="shared" si="138"/>
        <v>529.30697761258023</v>
      </c>
      <c r="M1743" s="72">
        <f t="shared" si="139"/>
        <v>2.1376090409104008E-2</v>
      </c>
      <c r="N1743" s="72" t="e">
        <f>IF(VLOOKUP(B1743,[1]Sheet1!$B$2:$G$553,6,FALSE)=0,"",L1743)</f>
        <v>#N/A</v>
      </c>
      <c r="O1743" s="72" t="e">
        <f>IF(VLOOKUP($B1743,[1]Sheet1!$C$2:$G$553,5,FALSE)=0,"",$L1743)</f>
        <v>#N/A</v>
      </c>
      <c r="P1743" s="72" t="e">
        <f>IF(VLOOKUP($B1743,[1]Sheet1!$D$2:$G$553,4,FALSE)=0,"",$L1743)</f>
        <v>#N/A</v>
      </c>
      <c r="Q1743" s="72" t="e">
        <f>IF(VLOOKUP($B1743,[1]Sheet1!$E$2:$G$553,3,FALSE)=0,"",$L1743)</f>
        <v>#N/A</v>
      </c>
      <c r="R1743" s="72" t="e">
        <f>IF(VLOOKUP($B1743,[1]Sheet1!$F$2:$G$553,2,FALSE)=0,"",$L1743)</f>
        <v>#N/A</v>
      </c>
      <c r="S1743" s="72" t="e">
        <f>COUNTIF([1]isolation_zones!$H$2:$H$1182,conductor_pz_summary_hftd_23_re!B1743)</f>
        <v>#VALUE!</v>
      </c>
    </row>
    <row r="1744" spans="1:19" x14ac:dyDescent="0.25">
      <c r="A1744" s="70">
        <v>8284</v>
      </c>
      <c r="B1744" s="71" t="s">
        <v>3500</v>
      </c>
      <c r="C1744" s="72">
        <v>103381101</v>
      </c>
      <c r="D1744" s="72" t="s">
        <v>681</v>
      </c>
      <c r="E1744" s="72">
        <v>1371.4853570642299</v>
      </c>
      <c r="F1744" s="72">
        <f t="shared" si="135"/>
        <v>0.85238368990940327</v>
      </c>
      <c r="G1744" s="73">
        <v>10</v>
      </c>
      <c r="H1744" s="72">
        <f t="shared" si="136"/>
        <v>0.168598683197312</v>
      </c>
      <c r="I1744" s="74">
        <v>1.68598683197312E-2</v>
      </c>
      <c r="J1744" s="75">
        <v>1743</v>
      </c>
      <c r="K1744" s="72">
        <f t="shared" si="137"/>
        <v>18690.086120136097</v>
      </c>
      <c r="L1744" s="72">
        <f t="shared" si="138"/>
        <v>529.13837892938295</v>
      </c>
      <c r="M1744" s="72">
        <f t="shared" si="139"/>
        <v>2.1369281542326667E-2</v>
      </c>
      <c r="N1744" s="72" t="e">
        <f>IF(VLOOKUP(B1744,[1]Sheet1!$B$2:$G$553,6,FALSE)=0,"",L1744)</f>
        <v>#N/A</v>
      </c>
      <c r="O1744" s="72" t="e">
        <f>IF(VLOOKUP($B1744,[1]Sheet1!$C$2:$G$553,5,FALSE)=0,"",$L1744)</f>
        <v>#N/A</v>
      </c>
      <c r="P1744" s="72" t="e">
        <f>IF(VLOOKUP($B1744,[1]Sheet1!$D$2:$G$553,4,FALSE)=0,"",$L1744)</f>
        <v>#N/A</v>
      </c>
      <c r="Q1744" s="72" t="e">
        <f>IF(VLOOKUP($B1744,[1]Sheet1!$E$2:$G$553,3,FALSE)=0,"",$L1744)</f>
        <v>#N/A</v>
      </c>
      <c r="R1744" s="72" t="e">
        <f>IF(VLOOKUP($B1744,[1]Sheet1!$F$2:$G$553,2,FALSE)=0,"",$L1744)</f>
        <v>#N/A</v>
      </c>
      <c r="S1744" s="72" t="e">
        <f>COUNTIF([1]isolation_zones!$H$2:$H$1182,conductor_pz_summary_hftd_23_re!B1744)</f>
        <v>#VALUE!</v>
      </c>
    </row>
    <row r="1745" spans="1:19" x14ac:dyDescent="0.25">
      <c r="A1745" s="70">
        <v>10232</v>
      </c>
      <c r="B1745" s="71" t="s">
        <v>2016</v>
      </c>
      <c r="C1745" s="72">
        <v>161380201</v>
      </c>
      <c r="D1745" s="72" t="s">
        <v>124</v>
      </c>
      <c r="E1745" s="72">
        <v>6022.6717613153896</v>
      </c>
      <c r="F1745" s="72">
        <f t="shared" si="135"/>
        <v>3.743114829903909</v>
      </c>
      <c r="G1745" s="73">
        <v>20</v>
      </c>
      <c r="H1745" s="72">
        <f t="shared" si="136"/>
        <v>0.33602724091922198</v>
      </c>
      <c r="I1745" s="74">
        <v>1.68013620459611E-2</v>
      </c>
      <c r="J1745" s="75">
        <v>1744</v>
      </c>
      <c r="K1745" s="72">
        <f t="shared" si="137"/>
        <v>18693.829234966001</v>
      </c>
      <c r="L1745" s="72">
        <f t="shared" si="138"/>
        <v>528.80235168846377</v>
      </c>
      <c r="M1745" s="72">
        <f t="shared" si="139"/>
        <v>2.1355711064351468E-2</v>
      </c>
      <c r="N1745" s="72">
        <f>IF(VLOOKUP(B1745,[1]Sheet1!$B$2:$G$553,6,FALSE)=0,"",L1745)</f>
        <v>528.80235168846377</v>
      </c>
      <c r="O1745" s="72" t="e">
        <f>IF(VLOOKUP($B1745,[1]Sheet1!$C$2:$G$553,5,FALSE)=0,"",$L1745)</f>
        <v>#N/A</v>
      </c>
      <c r="P1745" s="72" t="e">
        <f>IF(VLOOKUP($B1745,[1]Sheet1!$D$2:$G$553,4,FALSE)=0,"",$L1745)</f>
        <v>#N/A</v>
      </c>
      <c r="Q1745" s="72" t="e">
        <f>IF(VLOOKUP($B1745,[1]Sheet1!$E$2:$G$553,3,FALSE)=0,"",$L1745)</f>
        <v>#N/A</v>
      </c>
      <c r="R1745" s="72" t="e">
        <f>IF(VLOOKUP($B1745,[1]Sheet1!$F$2:$G$553,2,FALSE)=0,"",$L1745)</f>
        <v>#N/A</v>
      </c>
      <c r="S1745" s="72" t="e">
        <f>COUNTIF([1]isolation_zones!$H$2:$H$1182,conductor_pz_summary_hftd_23_re!B1745)</f>
        <v>#VALUE!</v>
      </c>
    </row>
    <row r="1746" spans="1:19" x14ac:dyDescent="0.25">
      <c r="A1746" s="70">
        <v>5809</v>
      </c>
      <c r="B1746" s="71" t="s">
        <v>3213</v>
      </c>
      <c r="C1746" s="72">
        <v>183052110</v>
      </c>
      <c r="D1746" s="72" t="s">
        <v>745</v>
      </c>
      <c r="E1746" s="72">
        <v>47470.959716091202</v>
      </c>
      <c r="F1746" s="72">
        <f t="shared" si="135"/>
        <v>29.503393235606712</v>
      </c>
      <c r="G1746" s="73">
        <v>251</v>
      </c>
      <c r="H1746" s="72">
        <f t="shared" si="136"/>
        <v>4.2080253182836245</v>
      </c>
      <c r="I1746" s="74">
        <v>1.67650411086997E-2</v>
      </c>
      <c r="J1746" s="75">
        <v>1745</v>
      </c>
      <c r="K1746" s="72">
        <f t="shared" si="137"/>
        <v>18723.332628201606</v>
      </c>
      <c r="L1746" s="72">
        <f t="shared" si="138"/>
        <v>524.59432637018017</v>
      </c>
      <c r="M1746" s="72">
        <f t="shared" si="139"/>
        <v>2.1185769738330886E-2</v>
      </c>
      <c r="N1746" s="72" t="e">
        <f>IF(VLOOKUP(B1746,[1]Sheet1!$B$2:$G$553,6,FALSE)=0,"",L1746)</f>
        <v>#N/A</v>
      </c>
      <c r="O1746" s="72" t="e">
        <f>IF(VLOOKUP($B1746,[1]Sheet1!$C$2:$G$553,5,FALSE)=0,"",$L1746)</f>
        <v>#N/A</v>
      </c>
      <c r="P1746" s="72" t="e">
        <f>IF(VLOOKUP($B1746,[1]Sheet1!$D$2:$G$553,4,FALSE)=0,"",$L1746)</f>
        <v>#N/A</v>
      </c>
      <c r="Q1746" s="72" t="e">
        <f>IF(VLOOKUP($B1746,[1]Sheet1!$E$2:$G$553,3,FALSE)=0,"",$L1746)</f>
        <v>#N/A</v>
      </c>
      <c r="R1746" s="72" t="e">
        <f>IF(VLOOKUP($B1746,[1]Sheet1!$F$2:$G$553,2,FALSE)=0,"",$L1746)</f>
        <v>#N/A</v>
      </c>
      <c r="S1746" s="72" t="e">
        <f>COUNTIF([1]isolation_zones!$H$2:$H$1182,conductor_pz_summary_hftd_23_re!B1746)</f>
        <v>#VALUE!</v>
      </c>
    </row>
    <row r="1747" spans="1:19" x14ac:dyDescent="0.25">
      <c r="A1747" s="70">
        <v>7289</v>
      </c>
      <c r="B1747" s="71" t="s">
        <v>3042</v>
      </c>
      <c r="C1747" s="72">
        <v>153081110</v>
      </c>
      <c r="D1747" s="72" t="s">
        <v>986</v>
      </c>
      <c r="E1747" s="72">
        <v>11698.5343735979</v>
      </c>
      <c r="F1747" s="72">
        <f t="shared" si="135"/>
        <v>7.2706863726525173</v>
      </c>
      <c r="G1747" s="73">
        <v>80</v>
      </c>
      <c r="H1747" s="72">
        <f t="shared" si="136"/>
        <v>1.3409654736838961</v>
      </c>
      <c r="I1747" s="74">
        <v>1.6762068421048701E-2</v>
      </c>
      <c r="J1747" s="75">
        <v>1746</v>
      </c>
      <c r="K1747" s="72">
        <f t="shared" si="137"/>
        <v>18730.603314574259</v>
      </c>
      <c r="L1747" s="72">
        <f t="shared" si="138"/>
        <v>523.25336089649625</v>
      </c>
      <c r="M1747" s="72">
        <f t="shared" si="139"/>
        <v>2.1131614776440443E-2</v>
      </c>
      <c r="N1747" s="72" t="e">
        <f>IF(VLOOKUP(B1747,[1]Sheet1!$B$2:$G$553,6,FALSE)=0,"",L1747)</f>
        <v>#N/A</v>
      </c>
      <c r="O1747" s="72" t="e">
        <f>IF(VLOOKUP($B1747,[1]Sheet1!$C$2:$G$553,5,FALSE)=0,"",$L1747)</f>
        <v>#N/A</v>
      </c>
      <c r="P1747" s="72" t="e">
        <f>IF(VLOOKUP($B1747,[1]Sheet1!$D$2:$G$553,4,FALSE)=0,"",$L1747)</f>
        <v>#N/A</v>
      </c>
      <c r="Q1747" s="72" t="e">
        <f>IF(VLOOKUP($B1747,[1]Sheet1!$E$2:$G$553,3,FALSE)=0,"",$L1747)</f>
        <v>#N/A</v>
      </c>
      <c r="R1747" s="72" t="e">
        <f>IF(VLOOKUP($B1747,[1]Sheet1!$F$2:$G$553,2,FALSE)=0,"",$L1747)</f>
        <v>#N/A</v>
      </c>
      <c r="S1747" s="72" t="e">
        <f>COUNTIF([1]isolation_zones!$H$2:$H$1182,conductor_pz_summary_hftd_23_re!B1747)</f>
        <v>#VALUE!</v>
      </c>
    </row>
    <row r="1748" spans="1:19" x14ac:dyDescent="0.25">
      <c r="A1748" s="70">
        <v>9046</v>
      </c>
      <c r="B1748" s="71" t="s">
        <v>4213</v>
      </c>
      <c r="C1748" s="72">
        <v>182941102</v>
      </c>
      <c r="D1748" s="72" t="s">
        <v>583</v>
      </c>
      <c r="E1748" s="72">
        <v>6559.0005809120403</v>
      </c>
      <c r="F1748" s="72">
        <f t="shared" si="135"/>
        <v>4.07644535793166</v>
      </c>
      <c r="G1748" s="73">
        <v>41</v>
      </c>
      <c r="H1748" s="72">
        <f t="shared" si="136"/>
        <v>0.68647791292615012</v>
      </c>
      <c r="I1748" s="74">
        <v>1.6743363729906102E-2</v>
      </c>
      <c r="J1748" s="75">
        <v>1747</v>
      </c>
      <c r="K1748" s="72">
        <f t="shared" si="137"/>
        <v>18734.679759932191</v>
      </c>
      <c r="L1748" s="72">
        <f t="shared" si="138"/>
        <v>522.56688298357005</v>
      </c>
      <c r="M1748" s="72">
        <f t="shared" si="139"/>
        <v>2.1103891329459352E-2</v>
      </c>
      <c r="N1748" s="72" t="e">
        <f>IF(VLOOKUP(B1748,[1]Sheet1!$B$2:$G$553,6,FALSE)=0,"",L1748)</f>
        <v>#N/A</v>
      </c>
      <c r="O1748" s="72" t="e">
        <f>IF(VLOOKUP($B1748,[1]Sheet1!$C$2:$G$553,5,FALSE)=0,"",$L1748)</f>
        <v>#N/A</v>
      </c>
      <c r="P1748" s="72" t="e">
        <f>IF(VLOOKUP($B1748,[1]Sheet1!$D$2:$G$553,4,FALSE)=0,"",$L1748)</f>
        <v>#N/A</v>
      </c>
      <c r="Q1748" s="72" t="e">
        <f>IF(VLOOKUP($B1748,[1]Sheet1!$E$2:$G$553,3,FALSE)=0,"",$L1748)</f>
        <v>#N/A</v>
      </c>
      <c r="R1748" s="72" t="e">
        <f>IF(VLOOKUP($B1748,[1]Sheet1!$F$2:$G$553,2,FALSE)=0,"",$L1748)</f>
        <v>#N/A</v>
      </c>
      <c r="S1748" s="72" t="e">
        <f>COUNTIF([1]isolation_zones!$H$2:$H$1182,conductor_pz_summary_hftd_23_re!B1748)</f>
        <v>#VALUE!</v>
      </c>
    </row>
    <row r="1749" spans="1:19" x14ac:dyDescent="0.25">
      <c r="A1749" s="70">
        <v>3955</v>
      </c>
      <c r="B1749" s="71" t="s">
        <v>3464</v>
      </c>
      <c r="C1749" s="72">
        <v>102530401</v>
      </c>
      <c r="D1749" s="72" t="s">
        <v>138</v>
      </c>
      <c r="E1749" s="72">
        <v>17261.1138051669</v>
      </c>
      <c r="F1749" s="72">
        <f t="shared" si="135"/>
        <v>10.727851960948975</v>
      </c>
      <c r="G1749" s="73">
        <v>77</v>
      </c>
      <c r="H1749" s="72">
        <f t="shared" si="136"/>
        <v>1.2880596175545946</v>
      </c>
      <c r="I1749" s="74">
        <v>1.6728046981228501E-2</v>
      </c>
      <c r="J1749" s="75">
        <v>1748</v>
      </c>
      <c r="K1749" s="72">
        <f t="shared" si="137"/>
        <v>18745.407611893141</v>
      </c>
      <c r="L1749" s="72">
        <f t="shared" si="138"/>
        <v>521.27882336601544</v>
      </c>
      <c r="M1749" s="72">
        <f t="shared" si="139"/>
        <v>2.1051872973379196E-2</v>
      </c>
      <c r="N1749" s="72" t="e">
        <f>IF(VLOOKUP(B1749,[1]Sheet1!$B$2:$G$553,6,FALSE)=0,"",L1749)</f>
        <v>#N/A</v>
      </c>
      <c r="O1749" s="72" t="e">
        <f>IF(VLOOKUP($B1749,[1]Sheet1!$C$2:$G$553,5,FALSE)=0,"",$L1749)</f>
        <v>#N/A</v>
      </c>
      <c r="P1749" s="72" t="e">
        <f>IF(VLOOKUP($B1749,[1]Sheet1!$D$2:$G$553,4,FALSE)=0,"",$L1749)</f>
        <v>#N/A</v>
      </c>
      <c r="Q1749" s="72" t="e">
        <f>IF(VLOOKUP($B1749,[1]Sheet1!$E$2:$G$553,3,FALSE)=0,"",$L1749)</f>
        <v>#N/A</v>
      </c>
      <c r="R1749" s="72" t="e">
        <f>IF(VLOOKUP($B1749,[1]Sheet1!$F$2:$G$553,2,FALSE)=0,"",$L1749)</f>
        <v>#N/A</v>
      </c>
      <c r="S1749" s="72" t="e">
        <f>COUNTIF([1]isolation_zones!$H$2:$H$1182,conductor_pz_summary_hftd_23_re!B1749)</f>
        <v>#VALUE!</v>
      </c>
    </row>
    <row r="1750" spans="1:19" x14ac:dyDescent="0.25">
      <c r="A1750" s="70">
        <v>4383</v>
      </c>
      <c r="B1750" s="71" t="s">
        <v>4046</v>
      </c>
      <c r="C1750" s="72">
        <v>192311141</v>
      </c>
      <c r="D1750" s="72" t="s">
        <v>168</v>
      </c>
      <c r="E1750" s="72">
        <v>10430.4829869229</v>
      </c>
      <c r="F1750" s="72">
        <f t="shared" si="135"/>
        <v>6.4825873131901179</v>
      </c>
      <c r="G1750" s="73">
        <v>40</v>
      </c>
      <c r="H1750" s="72">
        <f t="shared" si="136"/>
        <v>0.66684641379144405</v>
      </c>
      <c r="I1750" s="74">
        <v>1.66711603447861E-2</v>
      </c>
      <c r="J1750" s="75">
        <v>1749</v>
      </c>
      <c r="K1750" s="72">
        <f t="shared" si="137"/>
        <v>18751.890199206329</v>
      </c>
      <c r="L1750" s="72">
        <f t="shared" si="138"/>
        <v>520.61197695222404</v>
      </c>
      <c r="M1750" s="72">
        <f t="shared" si="139"/>
        <v>2.1024942345533541E-2</v>
      </c>
      <c r="N1750" s="72" t="e">
        <f>IF(VLOOKUP(B1750,[1]Sheet1!$B$2:$G$553,6,FALSE)=0,"",L1750)</f>
        <v>#N/A</v>
      </c>
      <c r="O1750" s="72" t="e">
        <f>IF(VLOOKUP($B1750,[1]Sheet1!$C$2:$G$553,5,FALSE)=0,"",$L1750)</f>
        <v>#N/A</v>
      </c>
      <c r="P1750" s="72" t="e">
        <f>IF(VLOOKUP($B1750,[1]Sheet1!$D$2:$G$553,4,FALSE)=0,"",$L1750)</f>
        <v>#N/A</v>
      </c>
      <c r="Q1750" s="72" t="e">
        <f>IF(VLOOKUP($B1750,[1]Sheet1!$E$2:$G$553,3,FALSE)=0,"",$L1750)</f>
        <v>#N/A</v>
      </c>
      <c r="R1750" s="72" t="e">
        <f>IF(VLOOKUP($B1750,[1]Sheet1!$F$2:$G$553,2,FALSE)=0,"",$L1750)</f>
        <v>#N/A</v>
      </c>
      <c r="S1750" s="72" t="e">
        <f>COUNTIF([1]isolation_zones!$H$2:$H$1182,conductor_pz_summary_hftd_23_re!B1750)</f>
        <v>#VALUE!</v>
      </c>
    </row>
    <row r="1751" spans="1:19" x14ac:dyDescent="0.25">
      <c r="A1751" s="70">
        <v>9718</v>
      </c>
      <c r="B1751" s="71" t="s">
        <v>6223</v>
      </c>
      <c r="C1751" s="72">
        <v>192221101</v>
      </c>
      <c r="D1751" s="72" t="s">
        <v>174</v>
      </c>
      <c r="E1751" s="72">
        <v>10298.186892686401</v>
      </c>
      <c r="F1751" s="72">
        <f t="shared" si="135"/>
        <v>6.400364756175513</v>
      </c>
      <c r="G1751" s="73">
        <v>17</v>
      </c>
      <c r="H1751" s="72">
        <f t="shared" si="136"/>
        <v>0.28323598258208582</v>
      </c>
      <c r="I1751" s="74">
        <v>1.6660940151887401E-2</v>
      </c>
      <c r="J1751" s="75">
        <v>1750</v>
      </c>
      <c r="K1751" s="72">
        <f t="shared" si="137"/>
        <v>18758.290563962506</v>
      </c>
      <c r="L1751" s="72">
        <f t="shared" si="138"/>
        <v>520.3287409696419</v>
      </c>
      <c r="M1751" s="72">
        <f t="shared" si="139"/>
        <v>2.1013503845330701E-2</v>
      </c>
      <c r="N1751" s="72" t="e">
        <f>IF(VLOOKUP(B1751,[1]Sheet1!$B$2:$G$553,6,FALSE)=0,"",L1751)</f>
        <v>#N/A</v>
      </c>
      <c r="O1751" s="72" t="e">
        <f>IF(VLOOKUP($B1751,[1]Sheet1!$C$2:$G$553,5,FALSE)=0,"",$L1751)</f>
        <v>#N/A</v>
      </c>
      <c r="P1751" s="72" t="e">
        <f>IF(VLOOKUP($B1751,[1]Sheet1!$D$2:$G$553,4,FALSE)=0,"",$L1751)</f>
        <v>#N/A</v>
      </c>
      <c r="Q1751" s="72" t="e">
        <f>IF(VLOOKUP($B1751,[1]Sheet1!$E$2:$G$553,3,FALSE)=0,"",$L1751)</f>
        <v>#N/A</v>
      </c>
      <c r="R1751" s="72" t="e">
        <f>IF(VLOOKUP($B1751,[1]Sheet1!$F$2:$G$553,2,FALSE)=0,"",$L1751)</f>
        <v>#N/A</v>
      </c>
      <c r="S1751" s="72" t="e">
        <f>COUNTIF([1]isolation_zones!$H$2:$H$1182,conductor_pz_summary_hftd_23_re!B1751)</f>
        <v>#VALUE!</v>
      </c>
    </row>
    <row r="1752" spans="1:19" x14ac:dyDescent="0.25">
      <c r="A1752" s="70">
        <v>7551</v>
      </c>
      <c r="B1752" s="71" t="s">
        <v>6224</v>
      </c>
      <c r="C1752" s="72">
        <v>192221101</v>
      </c>
      <c r="D1752" s="72" t="s">
        <v>174</v>
      </c>
      <c r="E1752" s="72">
        <v>17736.271587683099</v>
      </c>
      <c r="F1752" s="72">
        <f t="shared" si="135"/>
        <v>11.023164442313922</v>
      </c>
      <c r="G1752" s="73">
        <v>69</v>
      </c>
      <c r="H1752" s="72">
        <f t="shared" si="136"/>
        <v>1.1470753252865247</v>
      </c>
      <c r="I1752" s="74">
        <v>1.6624280076616298E-2</v>
      </c>
      <c r="J1752" s="75">
        <v>1751</v>
      </c>
      <c r="K1752" s="72">
        <f t="shared" si="137"/>
        <v>18769.313728404821</v>
      </c>
      <c r="L1752" s="72">
        <f t="shared" si="138"/>
        <v>519.18166564435535</v>
      </c>
      <c r="M1752" s="72">
        <f t="shared" si="139"/>
        <v>2.0967179147383254E-2</v>
      </c>
      <c r="N1752" s="72" t="e">
        <f>IF(VLOOKUP(B1752,[1]Sheet1!$B$2:$G$553,6,FALSE)=0,"",L1752)</f>
        <v>#N/A</v>
      </c>
      <c r="O1752" s="72" t="e">
        <f>IF(VLOOKUP($B1752,[1]Sheet1!$C$2:$G$553,5,FALSE)=0,"",$L1752)</f>
        <v>#N/A</v>
      </c>
      <c r="P1752" s="72" t="e">
        <f>IF(VLOOKUP($B1752,[1]Sheet1!$D$2:$G$553,4,FALSE)=0,"",$L1752)</f>
        <v>#N/A</v>
      </c>
      <c r="Q1752" s="72" t="e">
        <f>IF(VLOOKUP($B1752,[1]Sheet1!$E$2:$G$553,3,FALSE)=0,"",$L1752)</f>
        <v>#N/A</v>
      </c>
      <c r="R1752" s="72" t="e">
        <f>IF(VLOOKUP($B1752,[1]Sheet1!$F$2:$G$553,2,FALSE)=0,"",$L1752)</f>
        <v>#N/A</v>
      </c>
      <c r="S1752" s="72" t="e">
        <f>COUNTIF([1]isolation_zones!$H$2:$H$1182,conductor_pz_summary_hftd_23_re!B1752)</f>
        <v>#VALUE!</v>
      </c>
    </row>
    <row r="1753" spans="1:19" x14ac:dyDescent="0.25">
      <c r="A1753" s="70">
        <v>9937</v>
      </c>
      <c r="B1753" s="71" t="s">
        <v>4341</v>
      </c>
      <c r="C1753" s="72">
        <v>182941102</v>
      </c>
      <c r="D1753" s="72" t="s">
        <v>583</v>
      </c>
      <c r="E1753" s="72">
        <v>4546.6103265481597</v>
      </c>
      <c r="F1753" s="72">
        <f t="shared" si="135"/>
        <v>2.8257366852381351</v>
      </c>
      <c r="G1753" s="73">
        <v>27</v>
      </c>
      <c r="H1753" s="72">
        <f t="shared" si="136"/>
        <v>0.44657426202671702</v>
      </c>
      <c r="I1753" s="74">
        <v>1.6539787482471001E-2</v>
      </c>
      <c r="J1753" s="75">
        <v>1752</v>
      </c>
      <c r="K1753" s="72">
        <f t="shared" si="137"/>
        <v>18772.139465090058</v>
      </c>
      <c r="L1753" s="72">
        <f t="shared" si="138"/>
        <v>518.73509138232862</v>
      </c>
      <c r="M1753" s="72">
        <f t="shared" si="139"/>
        <v>2.094914422208807E-2</v>
      </c>
      <c r="N1753" s="72" t="e">
        <f>IF(VLOOKUP(B1753,[1]Sheet1!$B$2:$G$553,6,FALSE)=0,"",L1753)</f>
        <v>#N/A</v>
      </c>
      <c r="O1753" s="72" t="e">
        <f>IF(VLOOKUP($B1753,[1]Sheet1!$C$2:$G$553,5,FALSE)=0,"",$L1753)</f>
        <v>#N/A</v>
      </c>
      <c r="P1753" s="72" t="e">
        <f>IF(VLOOKUP($B1753,[1]Sheet1!$D$2:$G$553,4,FALSE)=0,"",$L1753)</f>
        <v>#N/A</v>
      </c>
      <c r="Q1753" s="72" t="e">
        <f>IF(VLOOKUP($B1753,[1]Sheet1!$E$2:$G$553,3,FALSE)=0,"",$L1753)</f>
        <v>#N/A</v>
      </c>
      <c r="R1753" s="72" t="e">
        <f>IF(VLOOKUP($B1753,[1]Sheet1!$F$2:$G$553,2,FALSE)=0,"",$L1753)</f>
        <v>#N/A</v>
      </c>
      <c r="S1753" s="72" t="e">
        <f>COUNTIF([1]isolation_zones!$H$2:$H$1182,conductor_pz_summary_hftd_23_re!B1753)</f>
        <v>#VALUE!</v>
      </c>
    </row>
    <row r="1754" spans="1:19" x14ac:dyDescent="0.25">
      <c r="A1754" s="70">
        <v>5432</v>
      </c>
      <c r="B1754" s="71" t="s">
        <v>2012</v>
      </c>
      <c r="C1754" s="72">
        <v>152101101</v>
      </c>
      <c r="D1754" s="72" t="s">
        <v>223</v>
      </c>
      <c r="E1754" s="72">
        <v>35223.487763612</v>
      </c>
      <c r="F1754" s="72">
        <f t="shared" si="135"/>
        <v>21.891539940094468</v>
      </c>
      <c r="G1754" s="73">
        <v>163</v>
      </c>
      <c r="H1754" s="72">
        <f t="shared" si="136"/>
        <v>2.6935820184908543</v>
      </c>
      <c r="I1754" s="74">
        <v>1.6525043058226101E-2</v>
      </c>
      <c r="J1754" s="75">
        <v>1753</v>
      </c>
      <c r="K1754" s="72">
        <f t="shared" si="137"/>
        <v>18794.031005030152</v>
      </c>
      <c r="L1754" s="72">
        <f t="shared" si="138"/>
        <v>516.0415093638378</v>
      </c>
      <c r="M1754" s="72">
        <f t="shared" si="139"/>
        <v>2.0840363769180949E-2</v>
      </c>
      <c r="N1754" s="72" t="e">
        <f>IF(VLOOKUP(B1754,[1]Sheet1!$B$2:$G$553,6,FALSE)=0,"",L1754)</f>
        <v>#N/A</v>
      </c>
      <c r="O1754" s="72" t="e">
        <f>IF(VLOOKUP($B1754,[1]Sheet1!$C$2:$G$553,5,FALSE)=0,"",$L1754)</f>
        <v>#N/A</v>
      </c>
      <c r="P1754" s="72" t="e">
        <f>IF(VLOOKUP($B1754,[1]Sheet1!$D$2:$G$553,4,FALSE)=0,"",$L1754)</f>
        <v>#N/A</v>
      </c>
      <c r="Q1754" s="72" t="e">
        <f>IF(VLOOKUP($B1754,[1]Sheet1!$E$2:$G$553,3,FALSE)=0,"",$L1754)</f>
        <v>#N/A</v>
      </c>
      <c r="R1754" s="72" t="e">
        <f>IF(VLOOKUP($B1754,[1]Sheet1!$F$2:$G$553,2,FALSE)=0,"",$L1754)</f>
        <v>#N/A</v>
      </c>
      <c r="S1754" s="72" t="e">
        <f>COUNTIF([1]isolation_zones!$H$2:$H$1182,conductor_pz_summary_hftd_23_re!B1754)</f>
        <v>#VALUE!</v>
      </c>
    </row>
    <row r="1755" spans="1:19" x14ac:dyDescent="0.25">
      <c r="A1755" s="70">
        <v>6356</v>
      </c>
      <c r="B1755" s="71" t="s">
        <v>4186</v>
      </c>
      <c r="C1755" s="72">
        <v>163231101</v>
      </c>
      <c r="D1755" s="72" t="s">
        <v>855</v>
      </c>
      <c r="E1755" s="72">
        <v>3211.8845450173299</v>
      </c>
      <c r="F1755" s="72">
        <f t="shared" si="135"/>
        <v>1.9961992200232006</v>
      </c>
      <c r="G1755" s="73">
        <v>58</v>
      </c>
      <c r="H1755" s="72">
        <f t="shared" si="136"/>
        <v>0.95734260642572</v>
      </c>
      <c r="I1755" s="74">
        <v>1.650590700734E-2</v>
      </c>
      <c r="J1755" s="75">
        <v>1754</v>
      </c>
      <c r="K1755" s="72">
        <f t="shared" si="137"/>
        <v>18796.027204250175</v>
      </c>
      <c r="L1755" s="72">
        <f t="shared" si="138"/>
        <v>515.08416675741205</v>
      </c>
      <c r="M1755" s="72">
        <f t="shared" si="139"/>
        <v>2.0801701437163814E-2</v>
      </c>
      <c r="N1755" s="72" t="e">
        <f>IF(VLOOKUP(B1755,[1]Sheet1!$B$2:$G$553,6,FALSE)=0,"",L1755)</f>
        <v>#N/A</v>
      </c>
      <c r="O1755" s="72" t="e">
        <f>IF(VLOOKUP($B1755,[1]Sheet1!$C$2:$G$553,5,FALSE)=0,"",$L1755)</f>
        <v>#N/A</v>
      </c>
      <c r="P1755" s="72" t="e">
        <f>IF(VLOOKUP($B1755,[1]Sheet1!$D$2:$G$553,4,FALSE)=0,"",$L1755)</f>
        <v>#N/A</v>
      </c>
      <c r="Q1755" s="72" t="e">
        <f>IF(VLOOKUP($B1755,[1]Sheet1!$E$2:$G$553,3,FALSE)=0,"",$L1755)</f>
        <v>#N/A</v>
      </c>
      <c r="R1755" s="72" t="e">
        <f>IF(VLOOKUP($B1755,[1]Sheet1!$F$2:$G$553,2,FALSE)=0,"",$L1755)</f>
        <v>#N/A</v>
      </c>
      <c r="S1755" s="72" t="e">
        <f>COUNTIF([1]isolation_zones!$H$2:$H$1182,conductor_pz_summary_hftd_23_re!B1755)</f>
        <v>#VALUE!</v>
      </c>
    </row>
    <row r="1756" spans="1:19" x14ac:dyDescent="0.25">
      <c r="A1756" s="70">
        <v>249</v>
      </c>
      <c r="B1756" s="71" t="s">
        <v>2292</v>
      </c>
      <c r="C1756" s="72">
        <v>43321103</v>
      </c>
      <c r="D1756" s="72" t="s">
        <v>107</v>
      </c>
      <c r="E1756" s="72">
        <v>3931.2505188917398</v>
      </c>
      <c r="F1756" s="72">
        <f t="shared" si="135"/>
        <v>2.4432880788637288</v>
      </c>
      <c r="G1756" s="73">
        <v>41</v>
      </c>
      <c r="H1756" s="72">
        <f t="shared" si="136"/>
        <v>0.67489435474305426</v>
      </c>
      <c r="I1756" s="74">
        <v>1.6460837920562299E-2</v>
      </c>
      <c r="J1756" s="75">
        <v>1755</v>
      </c>
      <c r="K1756" s="72">
        <f t="shared" si="137"/>
        <v>18798.470492329037</v>
      </c>
      <c r="L1756" s="72">
        <f t="shared" si="138"/>
        <v>514.40927240266899</v>
      </c>
      <c r="M1756" s="72">
        <f t="shared" si="139"/>
        <v>2.0774445792795301E-2</v>
      </c>
      <c r="N1756" s="72" t="e">
        <f>IF(VLOOKUP(B1756,[1]Sheet1!$B$2:$G$553,6,FALSE)=0,"",L1756)</f>
        <v>#N/A</v>
      </c>
      <c r="O1756" s="72" t="e">
        <f>IF(VLOOKUP($B1756,[1]Sheet1!$C$2:$G$553,5,FALSE)=0,"",$L1756)</f>
        <v>#N/A</v>
      </c>
      <c r="P1756" s="72" t="e">
        <f>IF(VLOOKUP($B1756,[1]Sheet1!$D$2:$G$553,4,FALSE)=0,"",$L1756)</f>
        <v>#N/A</v>
      </c>
      <c r="Q1756" s="72" t="e">
        <f>IF(VLOOKUP($B1756,[1]Sheet1!$E$2:$G$553,3,FALSE)=0,"",$L1756)</f>
        <v>#N/A</v>
      </c>
      <c r="R1756" s="72" t="e">
        <f>IF(VLOOKUP($B1756,[1]Sheet1!$F$2:$G$553,2,FALSE)=0,"",$L1756)</f>
        <v>#N/A</v>
      </c>
      <c r="S1756" s="72" t="e">
        <f>COUNTIF([1]isolation_zones!$H$2:$H$1182,conductor_pz_summary_hftd_23_re!B1756)</f>
        <v>#VALUE!</v>
      </c>
    </row>
    <row r="1757" spans="1:19" x14ac:dyDescent="0.25">
      <c r="A1757" s="70">
        <v>1025</v>
      </c>
      <c r="B1757" s="71" t="s">
        <v>2831</v>
      </c>
      <c r="C1757" s="72">
        <v>254452101</v>
      </c>
      <c r="D1757" s="72" t="s">
        <v>990</v>
      </c>
      <c r="E1757" s="72">
        <v>31570.111522435702</v>
      </c>
      <c r="F1757" s="72">
        <f t="shared" si="135"/>
        <v>19.620951847380798</v>
      </c>
      <c r="G1757" s="73">
        <v>200</v>
      </c>
      <c r="H1757" s="72">
        <f t="shared" si="136"/>
        <v>3.2868098577314</v>
      </c>
      <c r="I1757" s="74">
        <v>1.6434049288657E-2</v>
      </c>
      <c r="J1757" s="75">
        <v>1756</v>
      </c>
      <c r="K1757" s="72">
        <f t="shared" si="137"/>
        <v>18818.091444176418</v>
      </c>
      <c r="L1757" s="72">
        <f t="shared" si="138"/>
        <v>511.1224625449376</v>
      </c>
      <c r="M1757" s="72">
        <f t="shared" si="139"/>
        <v>2.0641707802086576E-2</v>
      </c>
      <c r="N1757" s="72" t="e">
        <f>IF(VLOOKUP(B1757,[1]Sheet1!$B$2:$G$553,6,FALSE)=0,"",L1757)</f>
        <v>#N/A</v>
      </c>
      <c r="O1757" s="72" t="e">
        <f>IF(VLOOKUP($B1757,[1]Sheet1!$C$2:$G$553,5,FALSE)=0,"",$L1757)</f>
        <v>#N/A</v>
      </c>
      <c r="P1757" s="72" t="e">
        <f>IF(VLOOKUP($B1757,[1]Sheet1!$D$2:$G$553,4,FALSE)=0,"",$L1757)</f>
        <v>#N/A</v>
      </c>
      <c r="Q1757" s="72" t="e">
        <f>IF(VLOOKUP($B1757,[1]Sheet1!$E$2:$G$553,3,FALSE)=0,"",$L1757)</f>
        <v>#N/A</v>
      </c>
      <c r="R1757" s="72" t="e">
        <f>IF(VLOOKUP($B1757,[1]Sheet1!$F$2:$G$553,2,FALSE)=0,"",$L1757)</f>
        <v>#N/A</v>
      </c>
      <c r="S1757" s="72" t="e">
        <f>COUNTIF([1]isolation_zones!$H$2:$H$1182,conductor_pz_summary_hftd_23_re!B1757)</f>
        <v>#VALUE!</v>
      </c>
    </row>
    <row r="1758" spans="1:19" x14ac:dyDescent="0.25">
      <c r="A1758" s="70">
        <v>8791</v>
      </c>
      <c r="B1758" s="71" t="s">
        <v>4747</v>
      </c>
      <c r="C1758" s="72">
        <v>102601101</v>
      </c>
      <c r="D1758" s="72" t="s">
        <v>561</v>
      </c>
      <c r="E1758" s="72">
        <v>3708.2990738992899</v>
      </c>
      <c r="F1758" s="72">
        <f t="shared" si="135"/>
        <v>2.304722855126967</v>
      </c>
      <c r="G1758" s="73">
        <v>73</v>
      </c>
      <c r="H1758" s="72">
        <f t="shared" si="136"/>
        <v>1.197246446208682</v>
      </c>
      <c r="I1758" s="74">
        <v>1.6400636249434001E-2</v>
      </c>
      <c r="J1758" s="75">
        <v>1757</v>
      </c>
      <c r="K1758" s="72">
        <f t="shared" si="137"/>
        <v>18820.396167031544</v>
      </c>
      <c r="L1758" s="72">
        <f t="shared" si="138"/>
        <v>509.92521609872892</v>
      </c>
      <c r="M1758" s="72">
        <f t="shared" si="139"/>
        <v>2.0593356940755467E-2</v>
      </c>
      <c r="N1758" s="72" t="e">
        <f>IF(VLOOKUP(B1758,[1]Sheet1!$B$2:$G$553,6,FALSE)=0,"",L1758)</f>
        <v>#N/A</v>
      </c>
      <c r="O1758" s="72" t="e">
        <f>IF(VLOOKUP($B1758,[1]Sheet1!$C$2:$G$553,5,FALSE)=0,"",$L1758)</f>
        <v>#N/A</v>
      </c>
      <c r="P1758" s="72" t="e">
        <f>IF(VLOOKUP($B1758,[1]Sheet1!$D$2:$G$553,4,FALSE)=0,"",$L1758)</f>
        <v>#N/A</v>
      </c>
      <c r="Q1758" s="72" t="e">
        <f>IF(VLOOKUP($B1758,[1]Sheet1!$E$2:$G$553,3,FALSE)=0,"",$L1758)</f>
        <v>#N/A</v>
      </c>
      <c r="R1758" s="72" t="e">
        <f>IF(VLOOKUP($B1758,[1]Sheet1!$F$2:$G$553,2,FALSE)=0,"",$L1758)</f>
        <v>#N/A</v>
      </c>
      <c r="S1758" s="72" t="e">
        <f>COUNTIF([1]isolation_zones!$H$2:$H$1182,conductor_pz_summary_hftd_23_re!B1758)</f>
        <v>#VALUE!</v>
      </c>
    </row>
    <row r="1759" spans="1:19" x14ac:dyDescent="0.25">
      <c r="A1759" s="70">
        <v>10780</v>
      </c>
      <c r="B1759" s="71" t="s">
        <v>2169</v>
      </c>
      <c r="C1759" s="72">
        <v>48011144</v>
      </c>
      <c r="D1759" s="72" t="s">
        <v>198</v>
      </c>
      <c r="E1759" s="72">
        <v>6465.1164894958602</v>
      </c>
      <c r="F1759" s="72">
        <f t="shared" si="135"/>
        <v>4.0180960158457797</v>
      </c>
      <c r="G1759" s="73">
        <v>13</v>
      </c>
      <c r="H1759" s="72">
        <f t="shared" si="136"/>
        <v>0.21306907043634421</v>
      </c>
      <c r="I1759" s="74">
        <v>1.6389928495103401E-2</v>
      </c>
      <c r="J1759" s="75">
        <v>1758</v>
      </c>
      <c r="K1759" s="72">
        <f t="shared" si="137"/>
        <v>18824.414263047391</v>
      </c>
      <c r="L1759" s="72">
        <f t="shared" si="138"/>
        <v>509.71214702829258</v>
      </c>
      <c r="M1759" s="72">
        <f t="shared" si="139"/>
        <v>2.0584752135027088E-2</v>
      </c>
      <c r="N1759" s="72" t="e">
        <f>IF(VLOOKUP(B1759,[1]Sheet1!$B$2:$G$553,6,FALSE)=0,"",L1759)</f>
        <v>#N/A</v>
      </c>
      <c r="O1759" s="72" t="e">
        <f>IF(VLOOKUP($B1759,[1]Sheet1!$C$2:$G$553,5,FALSE)=0,"",$L1759)</f>
        <v>#N/A</v>
      </c>
      <c r="P1759" s="72" t="e">
        <f>IF(VLOOKUP($B1759,[1]Sheet1!$D$2:$G$553,4,FALSE)=0,"",$L1759)</f>
        <v>#N/A</v>
      </c>
      <c r="Q1759" s="72" t="e">
        <f>IF(VLOOKUP($B1759,[1]Sheet1!$E$2:$G$553,3,FALSE)=0,"",$L1759)</f>
        <v>#N/A</v>
      </c>
      <c r="R1759" s="72" t="e">
        <f>IF(VLOOKUP($B1759,[1]Sheet1!$F$2:$G$553,2,FALSE)=0,"",$L1759)</f>
        <v>#N/A</v>
      </c>
      <c r="S1759" s="72" t="e">
        <f>COUNTIF([1]isolation_zones!$H$2:$H$1182,conductor_pz_summary_hftd_23_re!B1759)</f>
        <v>#VALUE!</v>
      </c>
    </row>
    <row r="1760" spans="1:19" x14ac:dyDescent="0.25">
      <c r="A1760" s="70">
        <v>715</v>
      </c>
      <c r="B1760" s="71" t="s">
        <v>2517</v>
      </c>
      <c r="C1760" s="72">
        <v>42031124</v>
      </c>
      <c r="D1760" s="72" t="s">
        <v>63</v>
      </c>
      <c r="E1760" s="72">
        <v>11355.597944986301</v>
      </c>
      <c r="F1760" s="72">
        <f t="shared" si="135"/>
        <v>7.0575499968839654</v>
      </c>
      <c r="G1760" s="73">
        <v>92</v>
      </c>
      <c r="H1760" s="72">
        <f t="shared" si="136"/>
        <v>1.5005727513579552</v>
      </c>
      <c r="I1760" s="74">
        <v>1.6310573384325601E-2</v>
      </c>
      <c r="J1760" s="75">
        <v>1759</v>
      </c>
      <c r="K1760" s="72">
        <f t="shared" si="137"/>
        <v>18831.471813044274</v>
      </c>
      <c r="L1760" s="72">
        <f t="shared" si="138"/>
        <v>508.21157427693464</v>
      </c>
      <c r="M1760" s="72">
        <f t="shared" si="139"/>
        <v>2.0524151424749011E-2</v>
      </c>
      <c r="N1760" s="72" t="e">
        <f>IF(VLOOKUP(B1760,[1]Sheet1!$B$2:$G$553,6,FALSE)=0,"",L1760)</f>
        <v>#N/A</v>
      </c>
      <c r="O1760" s="72" t="e">
        <f>IF(VLOOKUP($B1760,[1]Sheet1!$C$2:$G$553,5,FALSE)=0,"",$L1760)</f>
        <v>#N/A</v>
      </c>
      <c r="P1760" s="72" t="e">
        <f>IF(VLOOKUP($B1760,[1]Sheet1!$D$2:$G$553,4,FALSE)=0,"",$L1760)</f>
        <v>#N/A</v>
      </c>
      <c r="Q1760" s="72" t="e">
        <f>IF(VLOOKUP($B1760,[1]Sheet1!$E$2:$G$553,3,FALSE)=0,"",$L1760)</f>
        <v>#N/A</v>
      </c>
      <c r="R1760" s="72" t="e">
        <f>IF(VLOOKUP($B1760,[1]Sheet1!$F$2:$G$553,2,FALSE)=0,"",$L1760)</f>
        <v>#N/A</v>
      </c>
      <c r="S1760" s="72" t="e">
        <f>COUNTIF([1]isolation_zones!$H$2:$H$1182,conductor_pz_summary_hftd_23_re!B1760)</f>
        <v>#VALUE!</v>
      </c>
    </row>
    <row r="1761" spans="1:19" x14ac:dyDescent="0.25">
      <c r="A1761" s="70">
        <v>9633</v>
      </c>
      <c r="B1761" s="71" t="s">
        <v>2798</v>
      </c>
      <c r="C1761" s="72">
        <v>42811113</v>
      </c>
      <c r="D1761" s="72" t="s">
        <v>17</v>
      </c>
      <c r="E1761" s="72">
        <v>1306.3843330064001</v>
      </c>
      <c r="F1761" s="72">
        <f t="shared" si="135"/>
        <v>0.81192314046389069</v>
      </c>
      <c r="G1761" s="73">
        <v>11</v>
      </c>
      <c r="H1761" s="72">
        <f t="shared" si="136"/>
        <v>0.17599575921318492</v>
      </c>
      <c r="I1761" s="74">
        <v>1.5999614473925901E-2</v>
      </c>
      <c r="J1761" s="75">
        <v>1760</v>
      </c>
      <c r="K1761" s="72">
        <f t="shared" si="137"/>
        <v>18832.283736184738</v>
      </c>
      <c r="L1761" s="72">
        <f t="shared" si="138"/>
        <v>508.03557851772143</v>
      </c>
      <c r="M1761" s="72">
        <f t="shared" si="139"/>
        <v>2.0517043826663812E-2</v>
      </c>
      <c r="N1761" s="72" t="e">
        <f>IF(VLOOKUP(B1761,[1]Sheet1!$B$2:$G$553,6,FALSE)=0,"",L1761)</f>
        <v>#N/A</v>
      </c>
      <c r="O1761" s="72" t="e">
        <f>IF(VLOOKUP($B1761,[1]Sheet1!$C$2:$G$553,5,FALSE)=0,"",$L1761)</f>
        <v>#N/A</v>
      </c>
      <c r="P1761" s="72" t="e">
        <f>IF(VLOOKUP($B1761,[1]Sheet1!$D$2:$G$553,4,FALSE)=0,"",$L1761)</f>
        <v>#N/A</v>
      </c>
      <c r="Q1761" s="72" t="e">
        <f>IF(VLOOKUP($B1761,[1]Sheet1!$E$2:$G$553,3,FALSE)=0,"",$L1761)</f>
        <v>#N/A</v>
      </c>
      <c r="R1761" s="72" t="e">
        <f>IF(VLOOKUP($B1761,[1]Sheet1!$F$2:$G$553,2,FALSE)=0,"",$L1761)</f>
        <v>#N/A</v>
      </c>
      <c r="S1761" s="72" t="e">
        <f>COUNTIF([1]isolation_zones!$H$2:$H$1182,conductor_pz_summary_hftd_23_re!B1761)</f>
        <v>#VALUE!</v>
      </c>
    </row>
    <row r="1762" spans="1:19" x14ac:dyDescent="0.25">
      <c r="A1762" s="70">
        <v>1412</v>
      </c>
      <c r="B1762" s="71" t="s">
        <v>4263</v>
      </c>
      <c r="C1762" s="72">
        <v>153081109</v>
      </c>
      <c r="D1762" s="72" t="s">
        <v>1312</v>
      </c>
      <c r="E1762" s="72">
        <v>17449.874245935302</v>
      </c>
      <c r="F1762" s="72">
        <f t="shared" si="135"/>
        <v>10.845167337436484</v>
      </c>
      <c r="G1762" s="73">
        <v>133</v>
      </c>
      <c r="H1762" s="72">
        <f t="shared" si="136"/>
        <v>2.1274979783123715</v>
      </c>
      <c r="I1762" s="74">
        <v>1.5996225400844898E-2</v>
      </c>
      <c r="J1762" s="75">
        <v>1761</v>
      </c>
      <c r="K1762" s="72">
        <f t="shared" si="137"/>
        <v>18843.128903522174</v>
      </c>
      <c r="L1762" s="72">
        <f t="shared" si="138"/>
        <v>505.90808053940907</v>
      </c>
      <c r="M1762" s="72">
        <f t="shared" si="139"/>
        <v>2.0431124707791216E-2</v>
      </c>
      <c r="N1762" s="72">
        <f>IF(VLOOKUP(B1762,[1]Sheet1!$B$2:$G$553,6,FALSE)=0,"",L1762)</f>
        <v>505.90808053940907</v>
      </c>
      <c r="O1762" s="72" t="e">
        <f>IF(VLOOKUP($B1762,[1]Sheet1!$C$2:$G$553,5,FALSE)=0,"",$L1762)</f>
        <v>#N/A</v>
      </c>
      <c r="P1762" s="72" t="e">
        <f>IF(VLOOKUP($B1762,[1]Sheet1!$D$2:$G$553,4,FALSE)=0,"",$L1762)</f>
        <v>#N/A</v>
      </c>
      <c r="Q1762" s="72" t="e">
        <f>IF(VLOOKUP($B1762,[1]Sheet1!$E$2:$G$553,3,FALSE)=0,"",$L1762)</f>
        <v>#N/A</v>
      </c>
      <c r="R1762" s="72" t="e">
        <f>IF(VLOOKUP($B1762,[1]Sheet1!$F$2:$G$553,2,FALSE)=0,"",$L1762)</f>
        <v>#N/A</v>
      </c>
      <c r="S1762" s="72" t="e">
        <f>COUNTIF([1]isolation_zones!$H$2:$H$1182,conductor_pz_summary_hftd_23_re!B1762)</f>
        <v>#VALUE!</v>
      </c>
    </row>
    <row r="1763" spans="1:19" x14ac:dyDescent="0.25">
      <c r="A1763" s="70">
        <v>8245</v>
      </c>
      <c r="B1763" s="71" t="s">
        <v>2002</v>
      </c>
      <c r="C1763" s="72">
        <v>252192105</v>
      </c>
      <c r="D1763" s="72" t="s">
        <v>715</v>
      </c>
      <c r="E1763" s="72">
        <v>21106.603636269399</v>
      </c>
      <c r="F1763" s="72">
        <f t="shared" si="135"/>
        <v>13.117839425897699</v>
      </c>
      <c r="G1763" s="73">
        <v>129</v>
      </c>
      <c r="H1763" s="72">
        <f t="shared" si="136"/>
        <v>2.0569524840549471</v>
      </c>
      <c r="I1763" s="74">
        <v>1.5945368093449201E-2</v>
      </c>
      <c r="J1763" s="75">
        <v>1762</v>
      </c>
      <c r="K1763" s="72">
        <f t="shared" si="137"/>
        <v>18856.246742948071</v>
      </c>
      <c r="L1763" s="72">
        <f t="shared" si="138"/>
        <v>503.85112805535414</v>
      </c>
      <c r="M1763" s="72">
        <f t="shared" si="139"/>
        <v>2.0348054572451771E-2</v>
      </c>
      <c r="N1763" s="72" t="e">
        <f>IF(VLOOKUP(B1763,[1]Sheet1!$B$2:$G$553,6,FALSE)=0,"",L1763)</f>
        <v>#N/A</v>
      </c>
      <c r="O1763" s="72" t="e">
        <f>IF(VLOOKUP($B1763,[1]Sheet1!$C$2:$G$553,5,FALSE)=0,"",$L1763)</f>
        <v>#N/A</v>
      </c>
      <c r="P1763" s="72" t="e">
        <f>IF(VLOOKUP($B1763,[1]Sheet1!$D$2:$G$553,4,FALSE)=0,"",$L1763)</f>
        <v>#N/A</v>
      </c>
      <c r="Q1763" s="72" t="e">
        <f>IF(VLOOKUP($B1763,[1]Sheet1!$E$2:$G$553,3,FALSE)=0,"",$L1763)</f>
        <v>#N/A</v>
      </c>
      <c r="R1763" s="72" t="e">
        <f>IF(VLOOKUP($B1763,[1]Sheet1!$F$2:$G$553,2,FALSE)=0,"",$L1763)</f>
        <v>#N/A</v>
      </c>
      <c r="S1763" s="72" t="e">
        <f>COUNTIF([1]isolation_zones!$H$2:$H$1182,conductor_pz_summary_hftd_23_re!B1763)</f>
        <v>#VALUE!</v>
      </c>
    </row>
    <row r="1764" spans="1:19" x14ac:dyDescent="0.25">
      <c r="A1764" s="70">
        <v>8966</v>
      </c>
      <c r="B1764" s="71" t="s">
        <v>6225</v>
      </c>
      <c r="C1764" s="72">
        <v>13801101</v>
      </c>
      <c r="D1764" s="72" t="s">
        <v>65</v>
      </c>
      <c r="E1764" s="72">
        <v>2316.7744683083502</v>
      </c>
      <c r="F1764" s="72">
        <f t="shared" si="135"/>
        <v>1.439884691304133</v>
      </c>
      <c r="G1764" s="73">
        <v>12</v>
      </c>
      <c r="H1764" s="72">
        <f t="shared" si="136"/>
        <v>0.18919542708792358</v>
      </c>
      <c r="I1764" s="74">
        <v>1.57662855906603E-2</v>
      </c>
      <c r="J1764" s="75">
        <v>1763</v>
      </c>
      <c r="K1764" s="72">
        <f t="shared" si="137"/>
        <v>18857.686627639374</v>
      </c>
      <c r="L1764" s="72">
        <f t="shared" si="138"/>
        <v>503.66193262826624</v>
      </c>
      <c r="M1764" s="72">
        <f t="shared" si="139"/>
        <v>2.0340413905078254E-2</v>
      </c>
      <c r="N1764" s="72" t="e">
        <f>IF(VLOOKUP(B1764,[1]Sheet1!$B$2:$G$553,6,FALSE)=0,"",L1764)</f>
        <v>#N/A</v>
      </c>
      <c r="O1764" s="72" t="e">
        <f>IF(VLOOKUP($B1764,[1]Sheet1!$C$2:$G$553,5,FALSE)=0,"",$L1764)</f>
        <v>#N/A</v>
      </c>
      <c r="P1764" s="72" t="e">
        <f>IF(VLOOKUP($B1764,[1]Sheet1!$D$2:$G$553,4,FALSE)=0,"",$L1764)</f>
        <v>#N/A</v>
      </c>
      <c r="Q1764" s="72" t="e">
        <f>IF(VLOOKUP($B1764,[1]Sheet1!$E$2:$G$553,3,FALSE)=0,"",$L1764)</f>
        <v>#N/A</v>
      </c>
      <c r="R1764" s="72" t="e">
        <f>IF(VLOOKUP($B1764,[1]Sheet1!$F$2:$G$553,2,FALSE)=0,"",$L1764)</f>
        <v>#N/A</v>
      </c>
      <c r="S1764" s="72" t="e">
        <f>COUNTIF([1]isolation_zones!$H$2:$H$1182,conductor_pz_summary_hftd_23_re!B1764)</f>
        <v>#VALUE!</v>
      </c>
    </row>
    <row r="1765" spans="1:19" x14ac:dyDescent="0.25">
      <c r="A1765" s="70">
        <v>3619</v>
      </c>
      <c r="B1765" s="71" t="s">
        <v>3243</v>
      </c>
      <c r="C1765" s="72">
        <v>163751101</v>
      </c>
      <c r="D1765" s="72" t="s">
        <v>1194</v>
      </c>
      <c r="E1765" s="72">
        <v>19778.1528035023</v>
      </c>
      <c r="F1765" s="72">
        <f t="shared" si="135"/>
        <v>12.292201866688814</v>
      </c>
      <c r="G1765" s="73">
        <v>147</v>
      </c>
      <c r="H1765" s="72">
        <f t="shared" si="136"/>
        <v>2.3172270503982975</v>
      </c>
      <c r="I1765" s="74">
        <v>1.5763449322437399E-2</v>
      </c>
      <c r="J1765" s="75">
        <v>1764</v>
      </c>
      <c r="K1765" s="72">
        <f t="shared" si="137"/>
        <v>18869.978829506064</v>
      </c>
      <c r="L1765" s="72">
        <f t="shared" si="138"/>
        <v>501.34470557786796</v>
      </c>
      <c r="M1765" s="72">
        <f t="shared" si="139"/>
        <v>2.0246832567550541E-2</v>
      </c>
      <c r="N1765" s="72" t="e">
        <f>IF(VLOOKUP(B1765,[1]Sheet1!$B$2:$G$553,6,FALSE)=0,"",L1765)</f>
        <v>#N/A</v>
      </c>
      <c r="O1765" s="72" t="e">
        <f>IF(VLOOKUP($B1765,[1]Sheet1!$C$2:$G$553,5,FALSE)=0,"",$L1765)</f>
        <v>#N/A</v>
      </c>
      <c r="P1765" s="72" t="e">
        <f>IF(VLOOKUP($B1765,[1]Sheet1!$D$2:$G$553,4,FALSE)=0,"",$L1765)</f>
        <v>#N/A</v>
      </c>
      <c r="Q1765" s="72" t="e">
        <f>IF(VLOOKUP($B1765,[1]Sheet1!$E$2:$G$553,3,FALSE)=0,"",$L1765)</f>
        <v>#N/A</v>
      </c>
      <c r="R1765" s="72" t="e">
        <f>IF(VLOOKUP($B1765,[1]Sheet1!$F$2:$G$553,2,FALSE)=0,"",$L1765)</f>
        <v>#N/A</v>
      </c>
      <c r="S1765" s="72" t="e">
        <f>COUNTIF([1]isolation_zones!$H$2:$H$1182,conductor_pz_summary_hftd_23_re!B1765)</f>
        <v>#VALUE!</v>
      </c>
    </row>
    <row r="1766" spans="1:19" x14ac:dyDescent="0.25">
      <c r="A1766" s="70">
        <v>4486</v>
      </c>
      <c r="B1766" s="71" t="s">
        <v>2903</v>
      </c>
      <c r="C1766" s="72">
        <v>163201101</v>
      </c>
      <c r="D1766" s="72" t="s">
        <v>471</v>
      </c>
      <c r="E1766" s="72">
        <v>7713.2868776241903</v>
      </c>
      <c r="F1766" s="72">
        <f t="shared" si="135"/>
        <v>4.7938389543966382</v>
      </c>
      <c r="G1766" s="73">
        <v>20</v>
      </c>
      <c r="H1766" s="72">
        <f t="shared" si="136"/>
        <v>0.31471838397211399</v>
      </c>
      <c r="I1766" s="74">
        <v>1.5735919198605699E-2</v>
      </c>
      <c r="J1766" s="75">
        <v>1765</v>
      </c>
      <c r="K1766" s="72">
        <f t="shared" si="137"/>
        <v>18874.77266846046</v>
      </c>
      <c r="L1766" s="72">
        <f t="shared" si="138"/>
        <v>501.02998719389586</v>
      </c>
      <c r="M1766" s="72">
        <f t="shared" si="139"/>
        <v>2.0234122648895136E-2</v>
      </c>
      <c r="N1766" s="72">
        <f>IF(VLOOKUP(B1766,[1]Sheet1!$B$2:$G$553,6,FALSE)=0,"",L1766)</f>
        <v>501.02998719389586</v>
      </c>
      <c r="O1766" s="72" t="e">
        <f>IF(VLOOKUP($B1766,[1]Sheet1!$C$2:$G$553,5,FALSE)=0,"",$L1766)</f>
        <v>#N/A</v>
      </c>
      <c r="P1766" s="72" t="e">
        <f>IF(VLOOKUP($B1766,[1]Sheet1!$D$2:$G$553,4,FALSE)=0,"",$L1766)</f>
        <v>#N/A</v>
      </c>
      <c r="Q1766" s="72" t="e">
        <f>IF(VLOOKUP($B1766,[1]Sheet1!$E$2:$G$553,3,FALSE)=0,"",$L1766)</f>
        <v>#N/A</v>
      </c>
      <c r="R1766" s="72" t="e">
        <f>IF(VLOOKUP($B1766,[1]Sheet1!$F$2:$G$553,2,FALSE)=0,"",$L1766)</f>
        <v>#N/A</v>
      </c>
      <c r="S1766" s="72" t="e">
        <f>COUNTIF([1]isolation_zones!$H$2:$H$1182,conductor_pz_summary_hftd_23_re!B1766)</f>
        <v>#VALUE!</v>
      </c>
    </row>
    <row r="1767" spans="1:19" x14ac:dyDescent="0.25">
      <c r="A1767" s="70">
        <v>3894</v>
      </c>
      <c r="B1767" s="71" t="s">
        <v>2124</v>
      </c>
      <c r="C1767" s="72">
        <v>152301101</v>
      </c>
      <c r="D1767" s="72" t="s">
        <v>157</v>
      </c>
      <c r="E1767" s="72">
        <v>15512.388617143401</v>
      </c>
      <c r="F1767" s="72">
        <f t="shared" si="135"/>
        <v>9.6410121921338732</v>
      </c>
      <c r="G1767" s="73">
        <v>86</v>
      </c>
      <c r="H1767" s="72">
        <f t="shared" si="136"/>
        <v>1.3420915338495509</v>
      </c>
      <c r="I1767" s="74">
        <v>1.56057155098785E-2</v>
      </c>
      <c r="J1767" s="75">
        <v>1766</v>
      </c>
      <c r="K1767" s="72">
        <f t="shared" si="137"/>
        <v>18884.413680652593</v>
      </c>
      <c r="L1767" s="72">
        <f t="shared" si="138"/>
        <v>499.68789566004631</v>
      </c>
      <c r="M1767" s="72">
        <f t="shared" si="139"/>
        <v>2.0179922211005084E-2</v>
      </c>
      <c r="N1767" s="72" t="e">
        <f>IF(VLOOKUP(B1767,[1]Sheet1!$B$2:$G$553,6,FALSE)=0,"",L1767)</f>
        <v>#N/A</v>
      </c>
      <c r="O1767" s="72" t="e">
        <f>IF(VLOOKUP($B1767,[1]Sheet1!$C$2:$G$553,5,FALSE)=0,"",$L1767)</f>
        <v>#N/A</v>
      </c>
      <c r="P1767" s="72" t="e">
        <f>IF(VLOOKUP($B1767,[1]Sheet1!$D$2:$G$553,4,FALSE)=0,"",$L1767)</f>
        <v>#N/A</v>
      </c>
      <c r="Q1767" s="72" t="e">
        <f>IF(VLOOKUP($B1767,[1]Sheet1!$E$2:$G$553,3,FALSE)=0,"",$L1767)</f>
        <v>#N/A</v>
      </c>
      <c r="R1767" s="72" t="e">
        <f>IF(VLOOKUP($B1767,[1]Sheet1!$F$2:$G$553,2,FALSE)=0,"",$L1767)</f>
        <v>#N/A</v>
      </c>
      <c r="S1767" s="72" t="e">
        <f>COUNTIF([1]isolation_zones!$H$2:$H$1182,conductor_pz_summary_hftd_23_re!B1767)</f>
        <v>#VALUE!</v>
      </c>
    </row>
    <row r="1768" spans="1:19" x14ac:dyDescent="0.25">
      <c r="A1768" s="70">
        <v>1913</v>
      </c>
      <c r="B1768" s="71" t="s">
        <v>2819</v>
      </c>
      <c r="C1768" s="72">
        <v>42291101</v>
      </c>
      <c r="D1768" s="72" t="s">
        <v>61</v>
      </c>
      <c r="E1768" s="72">
        <v>26031.4486221476</v>
      </c>
      <c r="F1768" s="72">
        <f t="shared" si="135"/>
        <v>16.178650479892852</v>
      </c>
      <c r="G1768" s="73">
        <v>79</v>
      </c>
      <c r="H1768" s="72">
        <f t="shared" si="136"/>
        <v>1.2278212807547231</v>
      </c>
      <c r="I1768" s="74">
        <v>1.5542041528540799E-2</v>
      </c>
      <c r="J1768" s="75">
        <v>1767</v>
      </c>
      <c r="K1768" s="72">
        <f t="shared" si="137"/>
        <v>18900.592331132484</v>
      </c>
      <c r="L1768" s="72">
        <f t="shared" si="138"/>
        <v>498.4600743792916</v>
      </c>
      <c r="M1768" s="72">
        <f t="shared" si="139"/>
        <v>2.0130336583356615E-2</v>
      </c>
      <c r="N1768" s="72" t="e">
        <f>IF(VLOOKUP(B1768,[1]Sheet1!$B$2:$G$553,6,FALSE)=0,"",L1768)</f>
        <v>#N/A</v>
      </c>
      <c r="O1768" s="72" t="e">
        <f>IF(VLOOKUP($B1768,[1]Sheet1!$C$2:$G$553,5,FALSE)=0,"",$L1768)</f>
        <v>#N/A</v>
      </c>
      <c r="P1768" s="72" t="e">
        <f>IF(VLOOKUP($B1768,[1]Sheet1!$D$2:$G$553,4,FALSE)=0,"",$L1768)</f>
        <v>#N/A</v>
      </c>
      <c r="Q1768" s="72" t="e">
        <f>IF(VLOOKUP($B1768,[1]Sheet1!$E$2:$G$553,3,FALSE)=0,"",$L1768)</f>
        <v>#N/A</v>
      </c>
      <c r="R1768" s="72" t="e">
        <f>IF(VLOOKUP($B1768,[1]Sheet1!$F$2:$G$553,2,FALSE)=0,"",$L1768)</f>
        <v>#N/A</v>
      </c>
      <c r="S1768" s="72" t="e">
        <f>COUNTIF([1]isolation_zones!$H$2:$H$1182,conductor_pz_summary_hftd_23_re!B1768)</f>
        <v>#VALUE!</v>
      </c>
    </row>
    <row r="1769" spans="1:19" x14ac:dyDescent="0.25">
      <c r="A1769" s="70">
        <v>2787</v>
      </c>
      <c r="B1769" s="71" t="s">
        <v>2742</v>
      </c>
      <c r="C1769" s="72">
        <v>163751101</v>
      </c>
      <c r="D1769" s="72" t="s">
        <v>1194</v>
      </c>
      <c r="E1769" s="72">
        <v>64049.8846020684</v>
      </c>
      <c r="F1769" s="72">
        <f t="shared" si="135"/>
        <v>39.807262027388688</v>
      </c>
      <c r="G1769" s="73">
        <v>445</v>
      </c>
      <c r="H1769" s="72">
        <f t="shared" si="136"/>
        <v>6.9124654905460856</v>
      </c>
      <c r="I1769" s="74">
        <v>1.55336303158339E-2</v>
      </c>
      <c r="J1769" s="75">
        <v>1768</v>
      </c>
      <c r="K1769" s="72">
        <f t="shared" si="137"/>
        <v>18940.399593159873</v>
      </c>
      <c r="L1769" s="72">
        <f t="shared" si="138"/>
        <v>491.54760888874551</v>
      </c>
      <c r="M1769" s="72">
        <f t="shared" si="139"/>
        <v>1.9851176297312027E-2</v>
      </c>
      <c r="N1769" s="72" t="e">
        <f>IF(VLOOKUP(B1769,[1]Sheet1!$B$2:$G$553,6,FALSE)=0,"",L1769)</f>
        <v>#N/A</v>
      </c>
      <c r="O1769" s="72" t="e">
        <f>IF(VLOOKUP($B1769,[1]Sheet1!$C$2:$G$553,5,FALSE)=0,"",$L1769)</f>
        <v>#N/A</v>
      </c>
      <c r="P1769" s="72" t="e">
        <f>IF(VLOOKUP($B1769,[1]Sheet1!$D$2:$G$553,4,FALSE)=0,"",$L1769)</f>
        <v>#N/A</v>
      </c>
      <c r="Q1769" s="72" t="e">
        <f>IF(VLOOKUP($B1769,[1]Sheet1!$E$2:$G$553,3,FALSE)=0,"",$L1769)</f>
        <v>#N/A</v>
      </c>
      <c r="R1769" s="72" t="e">
        <f>IF(VLOOKUP($B1769,[1]Sheet1!$F$2:$G$553,2,FALSE)=0,"",$L1769)</f>
        <v>#N/A</v>
      </c>
      <c r="S1769" s="72" t="e">
        <f>COUNTIF([1]isolation_zones!$H$2:$H$1182,conductor_pz_summary_hftd_23_re!B1769)</f>
        <v>#VALUE!</v>
      </c>
    </row>
    <row r="1770" spans="1:19" x14ac:dyDescent="0.25">
      <c r="A1770" s="70">
        <v>8370</v>
      </c>
      <c r="B1770" s="71" t="s">
        <v>3287</v>
      </c>
      <c r="C1770" s="72">
        <v>83392110</v>
      </c>
      <c r="D1770" s="72" t="s">
        <v>609</v>
      </c>
      <c r="E1770" s="72">
        <v>29699.192182154198</v>
      </c>
      <c r="F1770" s="72">
        <f t="shared" si="135"/>
        <v>18.458167919300308</v>
      </c>
      <c r="G1770" s="73">
        <v>83</v>
      </c>
      <c r="H1770" s="72">
        <f t="shared" si="136"/>
        <v>1.2891836928184284</v>
      </c>
      <c r="I1770" s="74">
        <v>1.55323336484148E-2</v>
      </c>
      <c r="J1770" s="75">
        <v>1769</v>
      </c>
      <c r="K1770" s="72">
        <f t="shared" si="137"/>
        <v>18958.857761079173</v>
      </c>
      <c r="L1770" s="72">
        <f t="shared" si="138"/>
        <v>490.25842519592709</v>
      </c>
      <c r="M1770" s="72">
        <f t="shared" si="139"/>
        <v>1.9799112545392628E-2</v>
      </c>
      <c r="N1770" s="72" t="e">
        <f>IF(VLOOKUP(B1770,[1]Sheet1!$B$2:$G$553,6,FALSE)=0,"",L1770)</f>
        <v>#N/A</v>
      </c>
      <c r="O1770" s="72" t="e">
        <f>IF(VLOOKUP($B1770,[1]Sheet1!$C$2:$G$553,5,FALSE)=0,"",$L1770)</f>
        <v>#N/A</v>
      </c>
      <c r="P1770" s="72" t="e">
        <f>IF(VLOOKUP($B1770,[1]Sheet1!$D$2:$G$553,4,FALSE)=0,"",$L1770)</f>
        <v>#N/A</v>
      </c>
      <c r="Q1770" s="72" t="e">
        <f>IF(VLOOKUP($B1770,[1]Sheet1!$E$2:$G$553,3,FALSE)=0,"",$L1770)</f>
        <v>#N/A</v>
      </c>
      <c r="R1770" s="72" t="e">
        <f>IF(VLOOKUP($B1770,[1]Sheet1!$F$2:$G$553,2,FALSE)=0,"",$L1770)</f>
        <v>#N/A</v>
      </c>
      <c r="S1770" s="72" t="e">
        <f>COUNTIF([1]isolation_zones!$H$2:$H$1182,conductor_pz_summary_hftd_23_re!B1770)</f>
        <v>#VALUE!</v>
      </c>
    </row>
    <row r="1771" spans="1:19" x14ac:dyDescent="0.25">
      <c r="A1771" s="70">
        <v>6569</v>
      </c>
      <c r="B1771" s="71" t="s">
        <v>2978</v>
      </c>
      <c r="C1771" s="72">
        <v>163351705</v>
      </c>
      <c r="D1771" s="72" t="s">
        <v>992</v>
      </c>
      <c r="E1771" s="72">
        <v>12388.5528244749</v>
      </c>
      <c r="F1771" s="72">
        <f t="shared" si="135"/>
        <v>7.6995356273927289</v>
      </c>
      <c r="G1771" s="73">
        <v>109</v>
      </c>
      <c r="H1771" s="72">
        <f t="shared" si="136"/>
        <v>1.6904314953305564</v>
      </c>
      <c r="I1771" s="74">
        <v>1.55085458287207E-2</v>
      </c>
      <c r="J1771" s="75">
        <v>1770</v>
      </c>
      <c r="K1771" s="72">
        <f t="shared" si="137"/>
        <v>18966.557296706564</v>
      </c>
      <c r="L1771" s="72">
        <f t="shared" si="138"/>
        <v>488.56799370059656</v>
      </c>
      <c r="M1771" s="72">
        <f t="shared" si="139"/>
        <v>1.9730844379653403E-2</v>
      </c>
      <c r="N1771" s="72" t="e">
        <f>IF(VLOOKUP(B1771,[1]Sheet1!$B$2:$G$553,6,FALSE)=0,"",L1771)</f>
        <v>#N/A</v>
      </c>
      <c r="O1771" s="72" t="e">
        <f>IF(VLOOKUP($B1771,[1]Sheet1!$C$2:$G$553,5,FALSE)=0,"",$L1771)</f>
        <v>#N/A</v>
      </c>
      <c r="P1771" s="72" t="e">
        <f>IF(VLOOKUP($B1771,[1]Sheet1!$D$2:$G$553,4,FALSE)=0,"",$L1771)</f>
        <v>#N/A</v>
      </c>
      <c r="Q1771" s="72" t="e">
        <f>IF(VLOOKUP($B1771,[1]Sheet1!$E$2:$G$553,3,FALSE)=0,"",$L1771)</f>
        <v>#N/A</v>
      </c>
      <c r="R1771" s="72" t="e">
        <f>IF(VLOOKUP($B1771,[1]Sheet1!$F$2:$G$553,2,FALSE)=0,"",$L1771)</f>
        <v>#N/A</v>
      </c>
      <c r="S1771" s="72" t="e">
        <f>COUNTIF([1]isolation_zones!$H$2:$H$1182,conductor_pz_summary_hftd_23_re!B1771)</f>
        <v>#VALUE!</v>
      </c>
    </row>
    <row r="1772" spans="1:19" x14ac:dyDescent="0.25">
      <c r="A1772" s="70">
        <v>9835</v>
      </c>
      <c r="B1772" s="71" t="s">
        <v>3189</v>
      </c>
      <c r="C1772" s="72">
        <v>162831702</v>
      </c>
      <c r="D1772" s="72" t="s">
        <v>245</v>
      </c>
      <c r="E1772" s="72">
        <v>11971.740123837501</v>
      </c>
      <c r="F1772" s="72">
        <f t="shared" si="135"/>
        <v>7.4404848501165324</v>
      </c>
      <c r="G1772" s="73">
        <v>18</v>
      </c>
      <c r="H1772" s="72">
        <f t="shared" si="136"/>
        <v>0.2775917968879158</v>
      </c>
      <c r="I1772" s="74">
        <v>1.54217664937731E-2</v>
      </c>
      <c r="J1772" s="75">
        <v>1771</v>
      </c>
      <c r="K1772" s="72">
        <f t="shared" si="137"/>
        <v>18973.997781556682</v>
      </c>
      <c r="L1772" s="72">
        <f t="shared" si="138"/>
        <v>488.29040190370864</v>
      </c>
      <c r="M1772" s="72">
        <f t="shared" si="139"/>
        <v>1.9719633820189656E-2</v>
      </c>
      <c r="N1772" s="72">
        <f>IF(VLOOKUP(B1772,[1]Sheet1!$B$2:$G$553,6,FALSE)=0,"",L1772)</f>
        <v>488.29040190370864</v>
      </c>
      <c r="O1772" s="72" t="e">
        <f>IF(VLOOKUP($B1772,[1]Sheet1!$C$2:$G$553,5,FALSE)=0,"",$L1772)</f>
        <v>#N/A</v>
      </c>
      <c r="P1772" s="72" t="e">
        <f>IF(VLOOKUP($B1772,[1]Sheet1!$D$2:$G$553,4,FALSE)=0,"",$L1772)</f>
        <v>#N/A</v>
      </c>
      <c r="Q1772" s="72" t="e">
        <f>IF(VLOOKUP($B1772,[1]Sheet1!$E$2:$G$553,3,FALSE)=0,"",$L1772)</f>
        <v>#N/A</v>
      </c>
      <c r="R1772" s="72" t="e">
        <f>IF(VLOOKUP($B1772,[1]Sheet1!$F$2:$G$553,2,FALSE)=0,"",$L1772)</f>
        <v>#N/A</v>
      </c>
      <c r="S1772" s="72" t="e">
        <f>COUNTIF([1]isolation_zones!$H$2:$H$1182,conductor_pz_summary_hftd_23_re!B1772)</f>
        <v>#VALUE!</v>
      </c>
    </row>
    <row r="1773" spans="1:19" x14ac:dyDescent="0.25">
      <c r="A1773" s="70">
        <v>1693</v>
      </c>
      <c r="B1773" s="71" t="s">
        <v>6226</v>
      </c>
      <c r="C1773" s="72">
        <v>102211103</v>
      </c>
      <c r="D1773" s="72" t="s">
        <v>120</v>
      </c>
      <c r="E1773" s="72">
        <v>12653.363107884799</v>
      </c>
      <c r="F1773" s="72">
        <f t="shared" si="135"/>
        <v>7.8641162883062767</v>
      </c>
      <c r="G1773" s="73">
        <v>87</v>
      </c>
      <c r="H1773" s="72">
        <f t="shared" si="136"/>
        <v>1.340851070700279</v>
      </c>
      <c r="I1773" s="74">
        <v>1.5412081272417E-2</v>
      </c>
      <c r="J1773" s="75">
        <v>1772</v>
      </c>
      <c r="K1773" s="72">
        <f t="shared" si="137"/>
        <v>18981.861897844989</v>
      </c>
      <c r="L1773" s="72">
        <f t="shared" si="138"/>
        <v>486.94955083300835</v>
      </c>
      <c r="M1773" s="72">
        <f t="shared" si="139"/>
        <v>1.9665483478469786E-2</v>
      </c>
      <c r="N1773" s="72" t="e">
        <f>IF(VLOOKUP(B1773,[1]Sheet1!$B$2:$G$553,6,FALSE)=0,"",L1773)</f>
        <v>#N/A</v>
      </c>
      <c r="O1773" s="72" t="e">
        <f>IF(VLOOKUP($B1773,[1]Sheet1!$C$2:$G$553,5,FALSE)=0,"",$L1773)</f>
        <v>#N/A</v>
      </c>
      <c r="P1773" s="72" t="e">
        <f>IF(VLOOKUP($B1773,[1]Sheet1!$D$2:$G$553,4,FALSE)=0,"",$L1773)</f>
        <v>#N/A</v>
      </c>
      <c r="Q1773" s="72" t="e">
        <f>IF(VLOOKUP($B1773,[1]Sheet1!$E$2:$G$553,3,FALSE)=0,"",$L1773)</f>
        <v>#N/A</v>
      </c>
      <c r="R1773" s="72" t="e">
        <f>IF(VLOOKUP($B1773,[1]Sheet1!$F$2:$G$553,2,FALSE)=0,"",$L1773)</f>
        <v>#N/A</v>
      </c>
      <c r="S1773" s="72" t="e">
        <f>COUNTIF([1]isolation_zones!$H$2:$H$1182,conductor_pz_summary_hftd_23_re!B1773)</f>
        <v>#VALUE!</v>
      </c>
    </row>
    <row r="1774" spans="1:19" x14ac:dyDescent="0.25">
      <c r="A1774" s="70">
        <v>4370</v>
      </c>
      <c r="B1774" s="71" t="s">
        <v>3220</v>
      </c>
      <c r="C1774" s="72">
        <v>103521102</v>
      </c>
      <c r="D1774" s="72" t="s">
        <v>1530</v>
      </c>
      <c r="E1774" s="72">
        <v>20998.6152533934</v>
      </c>
      <c r="F1774" s="72">
        <f t="shared" si="135"/>
        <v>13.050724209691362</v>
      </c>
      <c r="G1774" s="73">
        <v>136</v>
      </c>
      <c r="H1774" s="72">
        <f t="shared" si="136"/>
        <v>2.0925763713088297</v>
      </c>
      <c r="I1774" s="74">
        <v>1.5386590965506101E-2</v>
      </c>
      <c r="J1774" s="75">
        <v>1773</v>
      </c>
      <c r="K1774" s="72">
        <f t="shared" si="137"/>
        <v>18994.912622054679</v>
      </c>
      <c r="L1774" s="72">
        <f t="shared" si="138"/>
        <v>484.85697446169951</v>
      </c>
      <c r="M1774" s="72">
        <f t="shared" si="139"/>
        <v>1.9580974670551157E-2</v>
      </c>
      <c r="N1774" s="72" t="e">
        <f>IF(VLOOKUP(B1774,[1]Sheet1!$B$2:$G$553,6,FALSE)=0,"",L1774)</f>
        <v>#N/A</v>
      </c>
      <c r="O1774" s="72" t="e">
        <f>IF(VLOOKUP($B1774,[1]Sheet1!$C$2:$G$553,5,FALSE)=0,"",$L1774)</f>
        <v>#N/A</v>
      </c>
      <c r="P1774" s="72" t="e">
        <f>IF(VLOOKUP($B1774,[1]Sheet1!$D$2:$G$553,4,FALSE)=0,"",$L1774)</f>
        <v>#N/A</v>
      </c>
      <c r="Q1774" s="72" t="e">
        <f>IF(VLOOKUP($B1774,[1]Sheet1!$E$2:$G$553,3,FALSE)=0,"",$L1774)</f>
        <v>#N/A</v>
      </c>
      <c r="R1774" s="72" t="e">
        <f>IF(VLOOKUP($B1774,[1]Sheet1!$F$2:$G$553,2,FALSE)=0,"",$L1774)</f>
        <v>#N/A</v>
      </c>
      <c r="S1774" s="72" t="e">
        <f>COUNTIF([1]isolation_zones!$H$2:$H$1182,conductor_pz_summary_hftd_23_re!B1774)</f>
        <v>#VALUE!</v>
      </c>
    </row>
    <row r="1775" spans="1:19" x14ac:dyDescent="0.25">
      <c r="A1775" s="70">
        <v>6223</v>
      </c>
      <c r="B1775" s="71" t="s">
        <v>2409</v>
      </c>
      <c r="C1775" s="72">
        <v>42571101</v>
      </c>
      <c r="D1775" s="72" t="s">
        <v>311</v>
      </c>
      <c r="E1775" s="72">
        <v>2668.6976984247599</v>
      </c>
      <c r="F1775" s="72">
        <f t="shared" si="135"/>
        <v>1.6586064005125916</v>
      </c>
      <c r="G1775" s="73">
        <v>125</v>
      </c>
      <c r="H1775" s="72">
        <f t="shared" si="136"/>
        <v>1.9072406564896125</v>
      </c>
      <c r="I1775" s="74">
        <v>1.5257925251916901E-2</v>
      </c>
      <c r="J1775" s="75">
        <v>1774</v>
      </c>
      <c r="K1775" s="72">
        <f t="shared" si="137"/>
        <v>18996.571228455192</v>
      </c>
      <c r="L1775" s="72">
        <f t="shared" si="138"/>
        <v>482.94973380520992</v>
      </c>
      <c r="M1775" s="72">
        <f t="shared" si="139"/>
        <v>1.9503950655321036E-2</v>
      </c>
      <c r="N1775" s="72" t="e">
        <f>IF(VLOOKUP(B1775,[1]Sheet1!$B$2:$G$553,6,FALSE)=0,"",L1775)</f>
        <v>#N/A</v>
      </c>
      <c r="O1775" s="72" t="e">
        <f>IF(VLOOKUP($B1775,[1]Sheet1!$C$2:$G$553,5,FALSE)=0,"",$L1775)</f>
        <v>#N/A</v>
      </c>
      <c r="P1775" s="72" t="e">
        <f>IF(VLOOKUP($B1775,[1]Sheet1!$D$2:$G$553,4,FALSE)=0,"",$L1775)</f>
        <v>#N/A</v>
      </c>
      <c r="Q1775" s="72" t="e">
        <f>IF(VLOOKUP($B1775,[1]Sheet1!$E$2:$G$553,3,FALSE)=0,"",$L1775)</f>
        <v>#N/A</v>
      </c>
      <c r="R1775" s="72" t="e">
        <f>IF(VLOOKUP($B1775,[1]Sheet1!$F$2:$G$553,2,FALSE)=0,"",$L1775)</f>
        <v>#N/A</v>
      </c>
      <c r="S1775" s="72" t="e">
        <f>COUNTIF([1]isolation_zones!$H$2:$H$1182,conductor_pz_summary_hftd_23_re!B1775)</f>
        <v>#VALUE!</v>
      </c>
    </row>
    <row r="1776" spans="1:19" x14ac:dyDescent="0.25">
      <c r="A1776" s="70">
        <v>991</v>
      </c>
      <c r="B1776" s="71" t="s">
        <v>2374</v>
      </c>
      <c r="C1776" s="72">
        <v>163781704</v>
      </c>
      <c r="D1776" s="72" t="s">
        <v>1010</v>
      </c>
      <c r="E1776" s="72">
        <v>4454.7349886901202</v>
      </c>
      <c r="F1776" s="72">
        <f t="shared" si="135"/>
        <v>2.7686357916035553</v>
      </c>
      <c r="G1776" s="73">
        <v>93</v>
      </c>
      <c r="H1776" s="72">
        <f t="shared" si="136"/>
        <v>1.4147595096600696</v>
      </c>
      <c r="I1776" s="74">
        <v>1.5212467845807201E-2</v>
      </c>
      <c r="J1776" s="75">
        <v>1775</v>
      </c>
      <c r="K1776" s="72">
        <f t="shared" si="137"/>
        <v>18999.339864246795</v>
      </c>
      <c r="L1776" s="72">
        <f t="shared" si="138"/>
        <v>481.53497429554983</v>
      </c>
      <c r="M1776" s="72">
        <f t="shared" si="139"/>
        <v>1.9446815517367558E-2</v>
      </c>
      <c r="N1776" s="72" t="e">
        <f>IF(VLOOKUP(B1776,[1]Sheet1!$B$2:$G$553,6,FALSE)=0,"",L1776)</f>
        <v>#N/A</v>
      </c>
      <c r="O1776" s="72" t="e">
        <f>IF(VLOOKUP($B1776,[1]Sheet1!$C$2:$G$553,5,FALSE)=0,"",$L1776)</f>
        <v>#N/A</v>
      </c>
      <c r="P1776" s="72" t="e">
        <f>IF(VLOOKUP($B1776,[1]Sheet1!$D$2:$G$553,4,FALSE)=0,"",$L1776)</f>
        <v>#N/A</v>
      </c>
      <c r="Q1776" s="72" t="e">
        <f>IF(VLOOKUP($B1776,[1]Sheet1!$E$2:$G$553,3,FALSE)=0,"",$L1776)</f>
        <v>#N/A</v>
      </c>
      <c r="R1776" s="72" t="e">
        <f>IF(VLOOKUP($B1776,[1]Sheet1!$F$2:$G$553,2,FALSE)=0,"",$L1776)</f>
        <v>#N/A</v>
      </c>
      <c r="S1776" s="72" t="e">
        <f>COUNTIF([1]isolation_zones!$H$2:$H$1182,conductor_pz_summary_hftd_23_re!B1776)</f>
        <v>#VALUE!</v>
      </c>
    </row>
    <row r="1777" spans="1:19" x14ac:dyDescent="0.25">
      <c r="A1777" s="70">
        <v>10392</v>
      </c>
      <c r="B1777" s="71" t="s">
        <v>6227</v>
      </c>
      <c r="C1777" s="72">
        <v>14502108</v>
      </c>
      <c r="D1777" s="72" t="s">
        <v>46</v>
      </c>
      <c r="E1777" s="72">
        <v>582.31803847741696</v>
      </c>
      <c r="F1777" s="72">
        <f t="shared" si="135"/>
        <v>0.36191301334830139</v>
      </c>
      <c r="G1777" s="73">
        <v>4</v>
      </c>
      <c r="H1777" s="72">
        <f t="shared" si="136"/>
        <v>6.0827314760473199E-2</v>
      </c>
      <c r="I1777" s="74">
        <v>1.52068286901183E-2</v>
      </c>
      <c r="J1777" s="75">
        <v>1776</v>
      </c>
      <c r="K1777" s="72">
        <f t="shared" si="137"/>
        <v>18999.701777260143</v>
      </c>
      <c r="L1777" s="72">
        <f t="shared" si="138"/>
        <v>481.47414698078938</v>
      </c>
      <c r="M1777" s="72">
        <f t="shared" si="139"/>
        <v>1.9444359003029644E-2</v>
      </c>
      <c r="N1777" s="72" t="e">
        <f>IF(VLOOKUP(B1777,[1]Sheet1!$B$2:$G$553,6,FALSE)=0,"",L1777)</f>
        <v>#N/A</v>
      </c>
      <c r="O1777" s="72" t="e">
        <f>IF(VLOOKUP($B1777,[1]Sheet1!$C$2:$G$553,5,FALSE)=0,"",$L1777)</f>
        <v>#N/A</v>
      </c>
      <c r="P1777" s="72" t="e">
        <f>IF(VLOOKUP($B1777,[1]Sheet1!$D$2:$G$553,4,FALSE)=0,"",$L1777)</f>
        <v>#N/A</v>
      </c>
      <c r="Q1777" s="72" t="e">
        <f>IF(VLOOKUP($B1777,[1]Sheet1!$E$2:$G$553,3,FALSE)=0,"",$L1777)</f>
        <v>#N/A</v>
      </c>
      <c r="R1777" s="72" t="e">
        <f>IF(VLOOKUP($B1777,[1]Sheet1!$F$2:$G$553,2,FALSE)=0,"",$L1777)</f>
        <v>#N/A</v>
      </c>
      <c r="S1777" s="72" t="e">
        <f>COUNTIF([1]isolation_zones!$H$2:$H$1182,conductor_pz_summary_hftd_23_re!B1777)</f>
        <v>#VALUE!</v>
      </c>
    </row>
    <row r="1778" spans="1:19" x14ac:dyDescent="0.25">
      <c r="A1778" s="70">
        <v>5782</v>
      </c>
      <c r="B1778" s="71" t="s">
        <v>2928</v>
      </c>
      <c r="C1778" s="72">
        <v>192221102</v>
      </c>
      <c r="D1778" s="72" t="s">
        <v>134</v>
      </c>
      <c r="E1778" s="72">
        <v>24635.353523770598</v>
      </c>
      <c r="F1778" s="72">
        <f t="shared" si="135"/>
        <v>15.310971736339713</v>
      </c>
      <c r="G1778" s="73">
        <v>120</v>
      </c>
      <c r="H1778" s="72">
        <f t="shared" si="136"/>
        <v>1.818937612472592</v>
      </c>
      <c r="I1778" s="74">
        <v>1.51578134372716E-2</v>
      </c>
      <c r="J1778" s="75">
        <v>1777</v>
      </c>
      <c r="K1778" s="72">
        <f t="shared" si="137"/>
        <v>19015.012748996483</v>
      </c>
      <c r="L1778" s="72">
        <f t="shared" si="138"/>
        <v>479.65520936831678</v>
      </c>
      <c r="M1778" s="72">
        <f t="shared" si="139"/>
        <v>1.9370901110923048E-2</v>
      </c>
      <c r="N1778" s="72" t="e">
        <f>IF(VLOOKUP(B1778,[1]Sheet1!$B$2:$G$553,6,FALSE)=0,"",L1778)</f>
        <v>#N/A</v>
      </c>
      <c r="O1778" s="72" t="e">
        <f>IF(VLOOKUP($B1778,[1]Sheet1!$C$2:$G$553,5,FALSE)=0,"",$L1778)</f>
        <v>#N/A</v>
      </c>
      <c r="P1778" s="72" t="e">
        <f>IF(VLOOKUP($B1778,[1]Sheet1!$D$2:$G$553,4,FALSE)=0,"",$L1778)</f>
        <v>#N/A</v>
      </c>
      <c r="Q1778" s="72" t="e">
        <f>IF(VLOOKUP($B1778,[1]Sheet1!$E$2:$G$553,3,FALSE)=0,"",$L1778)</f>
        <v>#N/A</v>
      </c>
      <c r="R1778" s="72" t="e">
        <f>IF(VLOOKUP($B1778,[1]Sheet1!$F$2:$G$553,2,FALSE)=0,"",$L1778)</f>
        <v>#N/A</v>
      </c>
      <c r="S1778" s="72" t="e">
        <f>COUNTIF([1]isolation_zones!$H$2:$H$1182,conductor_pz_summary_hftd_23_re!B1778)</f>
        <v>#VALUE!</v>
      </c>
    </row>
    <row r="1779" spans="1:19" x14ac:dyDescent="0.25">
      <c r="A1779" s="70">
        <v>8670</v>
      </c>
      <c r="B1779" s="71" t="s">
        <v>4072</v>
      </c>
      <c r="C1779" s="72">
        <v>42271102</v>
      </c>
      <c r="D1779" s="72" t="s">
        <v>727</v>
      </c>
      <c r="E1779" s="72">
        <v>4550.7014025272401</v>
      </c>
      <c r="F1779" s="72">
        <f t="shared" si="135"/>
        <v>2.8282793054861655</v>
      </c>
      <c r="G1779" s="73">
        <v>40</v>
      </c>
      <c r="H1779" s="72">
        <f t="shared" si="136"/>
        <v>0.60529547623776803</v>
      </c>
      <c r="I1779" s="74">
        <v>1.5132386905944199E-2</v>
      </c>
      <c r="J1779" s="75">
        <v>1778</v>
      </c>
      <c r="K1779" s="72">
        <f t="shared" si="137"/>
        <v>19017.841028301969</v>
      </c>
      <c r="L1779" s="72">
        <f t="shared" si="138"/>
        <v>479.04991389207902</v>
      </c>
      <c r="M1779" s="72">
        <f t="shared" si="139"/>
        <v>1.9346456220960252E-2</v>
      </c>
      <c r="N1779" s="72" t="e">
        <f>IF(VLOOKUP(B1779,[1]Sheet1!$B$2:$G$553,6,FALSE)=0,"",L1779)</f>
        <v>#N/A</v>
      </c>
      <c r="O1779" s="72" t="e">
        <f>IF(VLOOKUP($B1779,[1]Sheet1!$C$2:$G$553,5,FALSE)=0,"",$L1779)</f>
        <v>#N/A</v>
      </c>
      <c r="P1779" s="72" t="e">
        <f>IF(VLOOKUP($B1779,[1]Sheet1!$D$2:$G$553,4,FALSE)=0,"",$L1779)</f>
        <v>#N/A</v>
      </c>
      <c r="Q1779" s="72" t="e">
        <f>IF(VLOOKUP($B1779,[1]Sheet1!$E$2:$G$553,3,FALSE)=0,"",$L1779)</f>
        <v>#N/A</v>
      </c>
      <c r="R1779" s="72" t="e">
        <f>IF(VLOOKUP($B1779,[1]Sheet1!$F$2:$G$553,2,FALSE)=0,"",$L1779)</f>
        <v>#N/A</v>
      </c>
      <c r="S1779" s="72" t="e">
        <f>COUNTIF([1]isolation_zones!$H$2:$H$1182,conductor_pz_summary_hftd_23_re!B1779)</f>
        <v>#VALUE!</v>
      </c>
    </row>
    <row r="1780" spans="1:19" x14ac:dyDescent="0.25">
      <c r="A1780" s="70">
        <v>5839</v>
      </c>
      <c r="B1780" s="71" t="s">
        <v>3949</v>
      </c>
      <c r="C1780" s="72">
        <v>182052102</v>
      </c>
      <c r="D1780" s="72" t="s">
        <v>1032</v>
      </c>
      <c r="E1780" s="72">
        <v>18663.287687447501</v>
      </c>
      <c r="F1780" s="72">
        <f t="shared" si="135"/>
        <v>11.599308693255129</v>
      </c>
      <c r="G1780" s="73">
        <v>173</v>
      </c>
      <c r="H1780" s="72">
        <f t="shared" si="136"/>
        <v>2.6070033420085483</v>
      </c>
      <c r="I1780" s="74">
        <v>1.5069383479818199E-2</v>
      </c>
      <c r="J1780" s="75">
        <v>1779</v>
      </c>
      <c r="K1780" s="72">
        <f t="shared" si="137"/>
        <v>19029.440336995223</v>
      </c>
      <c r="L1780" s="72">
        <f t="shared" si="138"/>
        <v>476.44291055007045</v>
      </c>
      <c r="M1780" s="72">
        <f t="shared" si="139"/>
        <v>1.9241172252502155E-2</v>
      </c>
      <c r="N1780" s="72" t="e">
        <f>IF(VLOOKUP(B1780,[1]Sheet1!$B$2:$G$553,6,FALSE)=0,"",L1780)</f>
        <v>#N/A</v>
      </c>
      <c r="O1780" s="72" t="e">
        <f>IF(VLOOKUP($B1780,[1]Sheet1!$C$2:$G$553,5,FALSE)=0,"",$L1780)</f>
        <v>#N/A</v>
      </c>
      <c r="P1780" s="72" t="e">
        <f>IF(VLOOKUP($B1780,[1]Sheet1!$D$2:$G$553,4,FALSE)=0,"",$L1780)</f>
        <v>#N/A</v>
      </c>
      <c r="Q1780" s="72" t="e">
        <f>IF(VLOOKUP($B1780,[1]Sheet1!$E$2:$G$553,3,FALSE)=0,"",$L1780)</f>
        <v>#N/A</v>
      </c>
      <c r="R1780" s="72" t="e">
        <f>IF(VLOOKUP($B1780,[1]Sheet1!$F$2:$G$553,2,FALSE)=0,"",$L1780)</f>
        <v>#N/A</v>
      </c>
      <c r="S1780" s="72" t="e">
        <f>COUNTIF([1]isolation_zones!$H$2:$H$1182,conductor_pz_summary_hftd_23_re!B1780)</f>
        <v>#VALUE!</v>
      </c>
    </row>
    <row r="1781" spans="1:19" x14ac:dyDescent="0.25">
      <c r="A1781" s="70">
        <v>5090</v>
      </c>
      <c r="B1781" s="71" t="s">
        <v>4809</v>
      </c>
      <c r="C1781" s="72">
        <v>192461102</v>
      </c>
      <c r="D1781" s="72" t="s">
        <v>440</v>
      </c>
      <c r="E1781" s="72">
        <v>4723.1827147056902</v>
      </c>
      <c r="F1781" s="72">
        <f t="shared" si="135"/>
        <v>2.9354771377909823</v>
      </c>
      <c r="G1781" s="73">
        <v>52</v>
      </c>
      <c r="H1781" s="72">
        <f t="shared" si="136"/>
        <v>0.78316317639398791</v>
      </c>
      <c r="I1781" s="74">
        <v>1.5060830315268999E-2</v>
      </c>
      <c r="J1781" s="75">
        <v>1780</v>
      </c>
      <c r="K1781" s="72">
        <f t="shared" si="137"/>
        <v>19032.375814133015</v>
      </c>
      <c r="L1781" s="72">
        <f t="shared" si="138"/>
        <v>475.65974737367645</v>
      </c>
      <c r="M1781" s="72">
        <f t="shared" si="139"/>
        <v>1.9209544166019738E-2</v>
      </c>
      <c r="N1781" s="72">
        <f>IF(VLOOKUP(B1781,[1]Sheet1!$B$2:$G$553,6,FALSE)=0,"",L1781)</f>
        <v>475.65974737367645</v>
      </c>
      <c r="O1781" s="72" t="e">
        <f>IF(VLOOKUP($B1781,[1]Sheet1!$C$2:$G$553,5,FALSE)=0,"",$L1781)</f>
        <v>#N/A</v>
      </c>
      <c r="P1781" s="72" t="e">
        <f>IF(VLOOKUP($B1781,[1]Sheet1!$D$2:$G$553,4,FALSE)=0,"",$L1781)</f>
        <v>#N/A</v>
      </c>
      <c r="Q1781" s="72" t="e">
        <f>IF(VLOOKUP($B1781,[1]Sheet1!$E$2:$G$553,3,FALSE)=0,"",$L1781)</f>
        <v>#N/A</v>
      </c>
      <c r="R1781" s="72" t="e">
        <f>IF(VLOOKUP($B1781,[1]Sheet1!$F$2:$G$553,2,FALSE)=0,"",$L1781)</f>
        <v>#N/A</v>
      </c>
      <c r="S1781" s="72" t="e">
        <f>COUNTIF([1]isolation_zones!$H$2:$H$1182,conductor_pz_summary_hftd_23_re!B1781)</f>
        <v>#VALUE!</v>
      </c>
    </row>
    <row r="1782" spans="1:19" x14ac:dyDescent="0.25">
      <c r="A1782" s="70">
        <v>10131</v>
      </c>
      <c r="B1782" s="71" t="s">
        <v>3837</v>
      </c>
      <c r="C1782" s="72">
        <v>183111101</v>
      </c>
      <c r="D1782" s="72" t="s">
        <v>817</v>
      </c>
      <c r="E1782" s="72">
        <v>3286.0632632596898</v>
      </c>
      <c r="F1782" s="72">
        <f t="shared" si="135"/>
        <v>2.0423015930762523</v>
      </c>
      <c r="G1782" s="73">
        <v>16</v>
      </c>
      <c r="H1782" s="72">
        <f t="shared" si="136"/>
        <v>0.239826032677632</v>
      </c>
      <c r="I1782" s="74">
        <v>1.4989127042352E-2</v>
      </c>
      <c r="J1782" s="75">
        <v>1781</v>
      </c>
      <c r="K1782" s="72">
        <f t="shared" si="137"/>
        <v>19034.41811572609</v>
      </c>
      <c r="L1782" s="72">
        <f t="shared" si="138"/>
        <v>475.41992134099883</v>
      </c>
      <c r="M1782" s="72">
        <f t="shared" si="139"/>
        <v>1.9199858778949842E-2</v>
      </c>
      <c r="N1782" s="72" t="e">
        <f>IF(VLOOKUP(B1782,[1]Sheet1!$B$2:$G$553,6,FALSE)=0,"",L1782)</f>
        <v>#N/A</v>
      </c>
      <c r="O1782" s="72" t="e">
        <f>IF(VLOOKUP($B1782,[1]Sheet1!$C$2:$G$553,5,FALSE)=0,"",$L1782)</f>
        <v>#N/A</v>
      </c>
      <c r="P1782" s="72" t="e">
        <f>IF(VLOOKUP($B1782,[1]Sheet1!$D$2:$G$553,4,FALSE)=0,"",$L1782)</f>
        <v>#N/A</v>
      </c>
      <c r="Q1782" s="72" t="e">
        <f>IF(VLOOKUP($B1782,[1]Sheet1!$E$2:$G$553,3,FALSE)=0,"",$L1782)</f>
        <v>#N/A</v>
      </c>
      <c r="R1782" s="72" t="e">
        <f>IF(VLOOKUP($B1782,[1]Sheet1!$F$2:$G$553,2,FALSE)=0,"",$L1782)</f>
        <v>#N/A</v>
      </c>
      <c r="S1782" s="72" t="e">
        <f>COUNTIF([1]isolation_zones!$H$2:$H$1182,conductor_pz_summary_hftd_23_re!B1782)</f>
        <v>#VALUE!</v>
      </c>
    </row>
    <row r="1783" spans="1:19" x14ac:dyDescent="0.25">
      <c r="A1783" s="70">
        <v>4953</v>
      </c>
      <c r="B1783" s="71" t="s">
        <v>3627</v>
      </c>
      <c r="C1783" s="72">
        <v>103381102</v>
      </c>
      <c r="D1783" s="72" t="s">
        <v>637</v>
      </c>
      <c r="E1783" s="72">
        <v>16116.067594088299</v>
      </c>
      <c r="F1783" s="72">
        <f t="shared" si="135"/>
        <v>10.016201115033125</v>
      </c>
      <c r="G1783" s="73">
        <v>51</v>
      </c>
      <c r="H1783" s="72">
        <f t="shared" si="136"/>
        <v>0.76244664508725213</v>
      </c>
      <c r="I1783" s="74">
        <v>1.49499342173971E-2</v>
      </c>
      <c r="J1783" s="75">
        <v>1782</v>
      </c>
      <c r="K1783" s="72">
        <f t="shared" si="137"/>
        <v>19044.434316841121</v>
      </c>
      <c r="L1783" s="72">
        <f t="shared" si="138"/>
        <v>474.65747469591156</v>
      </c>
      <c r="M1783" s="72">
        <f t="shared" si="139"/>
        <v>1.9169067330684762E-2</v>
      </c>
      <c r="N1783" s="72" t="e">
        <f>IF(VLOOKUP(B1783,[1]Sheet1!$B$2:$G$553,6,FALSE)=0,"",L1783)</f>
        <v>#N/A</v>
      </c>
      <c r="O1783" s="72" t="e">
        <f>IF(VLOOKUP($B1783,[1]Sheet1!$C$2:$G$553,5,FALSE)=0,"",$L1783)</f>
        <v>#N/A</v>
      </c>
      <c r="P1783" s="72" t="e">
        <f>IF(VLOOKUP($B1783,[1]Sheet1!$D$2:$G$553,4,FALSE)=0,"",$L1783)</f>
        <v>#N/A</v>
      </c>
      <c r="Q1783" s="72" t="e">
        <f>IF(VLOOKUP($B1783,[1]Sheet1!$E$2:$G$553,3,FALSE)=0,"",$L1783)</f>
        <v>#N/A</v>
      </c>
      <c r="R1783" s="72" t="e">
        <f>IF(VLOOKUP($B1783,[1]Sheet1!$F$2:$G$553,2,FALSE)=0,"",$L1783)</f>
        <v>#N/A</v>
      </c>
      <c r="S1783" s="72" t="e">
        <f>COUNTIF([1]isolation_zones!$H$2:$H$1182,conductor_pz_summary_hftd_23_re!B1783)</f>
        <v>#VALUE!</v>
      </c>
    </row>
    <row r="1784" spans="1:19" x14ac:dyDescent="0.25">
      <c r="A1784" s="70">
        <v>8365</v>
      </c>
      <c r="B1784" s="71" t="s">
        <v>4437</v>
      </c>
      <c r="C1784" s="72">
        <v>152031103</v>
      </c>
      <c r="D1784" s="72" t="s">
        <v>1264</v>
      </c>
      <c r="E1784" s="72">
        <v>1920.6561495634501</v>
      </c>
      <c r="F1784" s="72">
        <f t="shared" si="135"/>
        <v>1.1936955559747982</v>
      </c>
      <c r="G1784" s="73">
        <v>34</v>
      </c>
      <c r="H1784" s="72">
        <f t="shared" si="136"/>
        <v>0.50796590123806706</v>
      </c>
      <c r="I1784" s="74">
        <v>1.49401735658255E-2</v>
      </c>
      <c r="J1784" s="75">
        <v>1783</v>
      </c>
      <c r="K1784" s="72">
        <f t="shared" si="137"/>
        <v>19045.628012397097</v>
      </c>
      <c r="L1784" s="72">
        <f t="shared" si="138"/>
        <v>474.14950879467347</v>
      </c>
      <c r="M1784" s="72">
        <f t="shared" si="139"/>
        <v>1.9148553100778738E-2</v>
      </c>
      <c r="N1784" s="72" t="e">
        <f>IF(VLOOKUP(B1784,[1]Sheet1!$B$2:$G$553,6,FALSE)=0,"",L1784)</f>
        <v>#N/A</v>
      </c>
      <c r="O1784" s="72" t="e">
        <f>IF(VLOOKUP($B1784,[1]Sheet1!$C$2:$G$553,5,FALSE)=0,"",$L1784)</f>
        <v>#N/A</v>
      </c>
      <c r="P1784" s="72" t="e">
        <f>IF(VLOOKUP($B1784,[1]Sheet1!$D$2:$G$553,4,FALSE)=0,"",$L1784)</f>
        <v>#N/A</v>
      </c>
      <c r="Q1784" s="72" t="e">
        <f>IF(VLOOKUP($B1784,[1]Sheet1!$E$2:$G$553,3,FALSE)=0,"",$L1784)</f>
        <v>#N/A</v>
      </c>
      <c r="R1784" s="72" t="e">
        <f>IF(VLOOKUP($B1784,[1]Sheet1!$F$2:$G$553,2,FALSE)=0,"",$L1784)</f>
        <v>#N/A</v>
      </c>
      <c r="S1784" s="72" t="e">
        <f>COUNTIF([1]isolation_zones!$H$2:$H$1182,conductor_pz_summary_hftd_23_re!B1784)</f>
        <v>#VALUE!</v>
      </c>
    </row>
    <row r="1785" spans="1:19" x14ac:dyDescent="0.25">
      <c r="A1785" s="70">
        <v>4523</v>
      </c>
      <c r="B1785" s="71" t="s">
        <v>4251</v>
      </c>
      <c r="C1785" s="72">
        <v>14652106</v>
      </c>
      <c r="D1785" s="72" t="s">
        <v>1050</v>
      </c>
      <c r="E1785" s="72">
        <v>5501.1432040187201</v>
      </c>
      <c r="F1785" s="72">
        <f t="shared" si="135"/>
        <v>3.4189827246853448</v>
      </c>
      <c r="G1785" s="73">
        <v>65</v>
      </c>
      <c r="H1785" s="72">
        <f t="shared" si="136"/>
        <v>0.96969591887878448</v>
      </c>
      <c r="I1785" s="74">
        <v>1.49183987519813E-2</v>
      </c>
      <c r="J1785" s="75">
        <v>1784</v>
      </c>
      <c r="K1785" s="72">
        <f t="shared" si="137"/>
        <v>19049.046995121782</v>
      </c>
      <c r="L1785" s="72">
        <f t="shared" si="138"/>
        <v>473.17981287579465</v>
      </c>
      <c r="M1785" s="72">
        <f t="shared" si="139"/>
        <v>1.9109391879581945E-2</v>
      </c>
      <c r="N1785" s="72" t="e">
        <f>IF(VLOOKUP(B1785,[1]Sheet1!$B$2:$G$553,6,FALSE)=0,"",L1785)</f>
        <v>#N/A</v>
      </c>
      <c r="O1785" s="72" t="e">
        <f>IF(VLOOKUP($B1785,[1]Sheet1!$C$2:$G$553,5,FALSE)=0,"",$L1785)</f>
        <v>#N/A</v>
      </c>
      <c r="P1785" s="72" t="e">
        <f>IF(VLOOKUP($B1785,[1]Sheet1!$D$2:$G$553,4,FALSE)=0,"",$L1785)</f>
        <v>#N/A</v>
      </c>
      <c r="Q1785" s="72" t="e">
        <f>IF(VLOOKUP($B1785,[1]Sheet1!$E$2:$G$553,3,FALSE)=0,"",$L1785)</f>
        <v>#N/A</v>
      </c>
      <c r="R1785" s="72" t="e">
        <f>IF(VLOOKUP($B1785,[1]Sheet1!$F$2:$G$553,2,FALSE)=0,"",$L1785)</f>
        <v>#N/A</v>
      </c>
      <c r="S1785" s="72" t="e">
        <f>COUNTIF([1]isolation_zones!$H$2:$H$1182,conductor_pz_summary_hftd_23_re!B1785)</f>
        <v>#VALUE!</v>
      </c>
    </row>
    <row r="1786" spans="1:19" x14ac:dyDescent="0.25">
      <c r="A1786" s="70">
        <v>7430</v>
      </c>
      <c r="B1786" s="71" t="s">
        <v>2516</v>
      </c>
      <c r="C1786" s="72">
        <v>182951101</v>
      </c>
      <c r="D1786" s="72" t="s">
        <v>202</v>
      </c>
      <c r="E1786" s="72">
        <v>250.443387946396</v>
      </c>
      <c r="F1786" s="72">
        <f t="shared" si="135"/>
        <v>0.15565157734393786</v>
      </c>
      <c r="G1786" s="73">
        <v>54</v>
      </c>
      <c r="H1786" s="72">
        <f t="shared" si="136"/>
        <v>0.80473304737463403</v>
      </c>
      <c r="I1786" s="74">
        <v>1.4902463840271E-2</v>
      </c>
      <c r="J1786" s="75">
        <v>1785</v>
      </c>
      <c r="K1786" s="72">
        <f t="shared" si="137"/>
        <v>19049.202646699126</v>
      </c>
      <c r="L1786" s="72">
        <f t="shared" si="138"/>
        <v>472.37507982842004</v>
      </c>
      <c r="M1786" s="72">
        <f t="shared" si="139"/>
        <v>1.907689269271412E-2</v>
      </c>
      <c r="N1786" s="72" t="e">
        <f>IF(VLOOKUP(B1786,[1]Sheet1!$B$2:$G$553,6,FALSE)=0,"",L1786)</f>
        <v>#N/A</v>
      </c>
      <c r="O1786" s="72" t="e">
        <f>IF(VLOOKUP($B1786,[1]Sheet1!$C$2:$G$553,5,FALSE)=0,"",$L1786)</f>
        <v>#N/A</v>
      </c>
      <c r="P1786" s="72" t="e">
        <f>IF(VLOOKUP($B1786,[1]Sheet1!$D$2:$G$553,4,FALSE)=0,"",$L1786)</f>
        <v>#N/A</v>
      </c>
      <c r="Q1786" s="72" t="e">
        <f>IF(VLOOKUP($B1786,[1]Sheet1!$E$2:$G$553,3,FALSE)=0,"",$L1786)</f>
        <v>#N/A</v>
      </c>
      <c r="R1786" s="72" t="e">
        <f>IF(VLOOKUP($B1786,[1]Sheet1!$F$2:$G$553,2,FALSE)=0,"",$L1786)</f>
        <v>#N/A</v>
      </c>
      <c r="S1786" s="72" t="e">
        <f>COUNTIF([1]isolation_zones!$H$2:$H$1182,conductor_pz_summary_hftd_23_re!B1786)</f>
        <v>#VALUE!</v>
      </c>
    </row>
    <row r="1787" spans="1:19" x14ac:dyDescent="0.25">
      <c r="A1787" s="70">
        <v>10743</v>
      </c>
      <c r="B1787" s="71" t="s">
        <v>6228</v>
      </c>
      <c r="C1787" s="72">
        <v>103261101</v>
      </c>
      <c r="D1787" s="72" t="s">
        <v>1148</v>
      </c>
      <c r="E1787" s="72">
        <v>642.31557812182905</v>
      </c>
      <c r="F1787" s="72">
        <f t="shared" si="135"/>
        <v>0.39920172661393977</v>
      </c>
      <c r="G1787" s="73">
        <v>8</v>
      </c>
      <c r="H1787" s="72">
        <f t="shared" si="136"/>
        <v>0.11910199729821599</v>
      </c>
      <c r="I1787" s="74">
        <v>1.4887749662276999E-2</v>
      </c>
      <c r="J1787" s="75">
        <v>1786</v>
      </c>
      <c r="K1787" s="72">
        <f t="shared" si="137"/>
        <v>19049.60184842574</v>
      </c>
      <c r="L1787" s="72">
        <f t="shared" si="138"/>
        <v>472.25597783112181</v>
      </c>
      <c r="M1787" s="72">
        <f t="shared" si="139"/>
        <v>1.9072082752226212E-2</v>
      </c>
      <c r="N1787" s="72">
        <f>IF(VLOOKUP(B1787,[1]Sheet1!$B$2:$G$553,6,FALSE)=0,"",L1787)</f>
        <v>472.25597783112181</v>
      </c>
      <c r="O1787" s="72" t="e">
        <f>IF(VLOOKUP($B1787,[1]Sheet1!$C$2:$G$553,5,FALSE)=0,"",$L1787)</f>
        <v>#N/A</v>
      </c>
      <c r="P1787" s="72" t="e">
        <f>IF(VLOOKUP($B1787,[1]Sheet1!$D$2:$G$553,4,FALSE)=0,"",$L1787)</f>
        <v>#N/A</v>
      </c>
      <c r="Q1787" s="72" t="e">
        <f>IF(VLOOKUP($B1787,[1]Sheet1!$E$2:$G$553,3,FALSE)=0,"",$L1787)</f>
        <v>#N/A</v>
      </c>
      <c r="R1787" s="72" t="e">
        <f>IF(VLOOKUP($B1787,[1]Sheet1!$F$2:$G$553,2,FALSE)=0,"",$L1787)</f>
        <v>#N/A</v>
      </c>
      <c r="S1787" s="72" t="e">
        <f>COUNTIF([1]isolation_zones!$H$2:$H$1182,conductor_pz_summary_hftd_23_re!B1787)</f>
        <v>#VALUE!</v>
      </c>
    </row>
    <row r="1788" spans="1:19" x14ac:dyDescent="0.25">
      <c r="A1788" s="70">
        <v>6685</v>
      </c>
      <c r="B1788" s="71" t="s">
        <v>6229</v>
      </c>
      <c r="C1788" s="72">
        <v>182601102</v>
      </c>
      <c r="D1788" s="72" t="s">
        <v>1152</v>
      </c>
      <c r="E1788" s="72">
        <v>8940.1081110319501</v>
      </c>
      <c r="F1788" s="72">
        <f t="shared" si="135"/>
        <v>5.5563133070428528</v>
      </c>
      <c r="G1788" s="73">
        <v>141</v>
      </c>
      <c r="H1788" s="72">
        <f t="shared" si="136"/>
        <v>2.0933646990984784</v>
      </c>
      <c r="I1788" s="74">
        <v>1.4846558149634599E-2</v>
      </c>
      <c r="J1788" s="75">
        <v>1787</v>
      </c>
      <c r="K1788" s="72">
        <f t="shared" si="137"/>
        <v>19055.158161732783</v>
      </c>
      <c r="L1788" s="72">
        <f t="shared" si="138"/>
        <v>470.16261313202335</v>
      </c>
      <c r="M1788" s="72">
        <f t="shared" si="139"/>
        <v>1.8987542107647918E-2</v>
      </c>
      <c r="N1788" s="72" t="e">
        <f>IF(VLOOKUP(B1788,[1]Sheet1!$B$2:$G$553,6,FALSE)=0,"",L1788)</f>
        <v>#N/A</v>
      </c>
      <c r="O1788" s="72" t="e">
        <f>IF(VLOOKUP($B1788,[1]Sheet1!$C$2:$G$553,5,FALSE)=0,"",$L1788)</f>
        <v>#N/A</v>
      </c>
      <c r="P1788" s="72" t="e">
        <f>IF(VLOOKUP($B1788,[1]Sheet1!$D$2:$G$553,4,FALSE)=0,"",$L1788)</f>
        <v>#N/A</v>
      </c>
      <c r="Q1788" s="72" t="e">
        <f>IF(VLOOKUP($B1788,[1]Sheet1!$E$2:$G$553,3,FALSE)=0,"",$L1788)</f>
        <v>#N/A</v>
      </c>
      <c r="R1788" s="72" t="e">
        <f>IF(VLOOKUP($B1788,[1]Sheet1!$F$2:$G$553,2,FALSE)=0,"",$L1788)</f>
        <v>#N/A</v>
      </c>
      <c r="S1788" s="72" t="e">
        <f>COUNTIF([1]isolation_zones!$H$2:$H$1182,conductor_pz_summary_hftd_23_re!B1788)</f>
        <v>#VALUE!</v>
      </c>
    </row>
    <row r="1789" spans="1:19" x14ac:dyDescent="0.25">
      <c r="A1789" s="70">
        <v>2541</v>
      </c>
      <c r="B1789" s="71" t="s">
        <v>1713</v>
      </c>
      <c r="C1789" s="72">
        <v>152481106</v>
      </c>
      <c r="D1789" s="72" t="s">
        <v>351</v>
      </c>
      <c r="E1789" s="72">
        <v>91205.754856550993</v>
      </c>
      <c r="F1789" s="72">
        <f t="shared" si="135"/>
        <v>56.684745094189552</v>
      </c>
      <c r="G1789" s="73">
        <v>656</v>
      </c>
      <c r="H1789" s="72">
        <f t="shared" si="136"/>
        <v>9.7068016598079883</v>
      </c>
      <c r="I1789" s="74">
        <v>1.47969537497073E-2</v>
      </c>
      <c r="J1789" s="75">
        <v>1788</v>
      </c>
      <c r="K1789" s="72">
        <f t="shared" si="137"/>
        <v>19111.842906826972</v>
      </c>
      <c r="L1789" s="72">
        <f t="shared" si="138"/>
        <v>460.45581147221537</v>
      </c>
      <c r="M1789" s="72">
        <f t="shared" si="139"/>
        <v>1.8595532406964984E-2</v>
      </c>
      <c r="N1789" s="72" t="e">
        <f>IF(VLOOKUP(B1789,[1]Sheet1!$B$2:$G$553,6,FALSE)=0,"",L1789)</f>
        <v>#N/A</v>
      </c>
      <c r="O1789" s="72" t="e">
        <f>IF(VLOOKUP($B1789,[1]Sheet1!$C$2:$G$553,5,FALSE)=0,"",$L1789)</f>
        <v>#N/A</v>
      </c>
      <c r="P1789" s="72" t="e">
        <f>IF(VLOOKUP($B1789,[1]Sheet1!$D$2:$G$553,4,FALSE)=0,"",$L1789)</f>
        <v>#N/A</v>
      </c>
      <c r="Q1789" s="72" t="e">
        <f>IF(VLOOKUP($B1789,[1]Sheet1!$E$2:$G$553,3,FALSE)=0,"",$L1789)</f>
        <v>#N/A</v>
      </c>
      <c r="R1789" s="72" t="e">
        <f>IF(VLOOKUP($B1789,[1]Sheet1!$F$2:$G$553,2,FALSE)=0,"",$L1789)</f>
        <v>#N/A</v>
      </c>
      <c r="S1789" s="72" t="e">
        <f>COUNTIF([1]isolation_zones!$H$2:$H$1182,conductor_pz_summary_hftd_23_re!B1789)</f>
        <v>#VALUE!</v>
      </c>
    </row>
    <row r="1790" spans="1:19" x14ac:dyDescent="0.25">
      <c r="A1790" s="70">
        <v>7750</v>
      </c>
      <c r="B1790" s="71" t="s">
        <v>4720</v>
      </c>
      <c r="C1790" s="72">
        <v>152481107</v>
      </c>
      <c r="D1790" s="72" t="s">
        <v>239</v>
      </c>
      <c r="E1790" s="72">
        <v>939.52679536915002</v>
      </c>
      <c r="F1790" s="72">
        <f t="shared" si="135"/>
        <v>0.58391969879996897</v>
      </c>
      <c r="G1790" s="73">
        <v>23</v>
      </c>
      <c r="H1790" s="72">
        <f t="shared" si="136"/>
        <v>0.34023653645523172</v>
      </c>
      <c r="I1790" s="74">
        <v>1.47928928893579E-2</v>
      </c>
      <c r="J1790" s="75">
        <v>1789</v>
      </c>
      <c r="K1790" s="72">
        <f t="shared" si="137"/>
        <v>19112.426826525774</v>
      </c>
      <c r="L1790" s="72">
        <f t="shared" si="138"/>
        <v>460.11557493576015</v>
      </c>
      <c r="M1790" s="72">
        <f t="shared" si="139"/>
        <v>1.8581791936365954E-2</v>
      </c>
      <c r="N1790" s="72" t="e">
        <f>IF(VLOOKUP(B1790,[1]Sheet1!$B$2:$G$553,6,FALSE)=0,"",L1790)</f>
        <v>#N/A</v>
      </c>
      <c r="O1790" s="72" t="e">
        <f>IF(VLOOKUP($B1790,[1]Sheet1!$C$2:$G$553,5,FALSE)=0,"",$L1790)</f>
        <v>#N/A</v>
      </c>
      <c r="P1790" s="72" t="e">
        <f>IF(VLOOKUP($B1790,[1]Sheet1!$D$2:$G$553,4,FALSE)=0,"",$L1790)</f>
        <v>#N/A</v>
      </c>
      <c r="Q1790" s="72" t="e">
        <f>IF(VLOOKUP($B1790,[1]Sheet1!$E$2:$G$553,3,FALSE)=0,"",$L1790)</f>
        <v>#N/A</v>
      </c>
      <c r="R1790" s="72" t="e">
        <f>IF(VLOOKUP($B1790,[1]Sheet1!$F$2:$G$553,2,FALSE)=0,"",$L1790)</f>
        <v>#N/A</v>
      </c>
      <c r="S1790" s="72" t="e">
        <f>COUNTIF([1]isolation_zones!$H$2:$H$1182,conductor_pz_summary_hftd_23_re!B1790)</f>
        <v>#VALUE!</v>
      </c>
    </row>
    <row r="1791" spans="1:19" x14ac:dyDescent="0.25">
      <c r="A1791" s="70">
        <v>5279</v>
      </c>
      <c r="B1791" s="71" t="s">
        <v>4750</v>
      </c>
      <c r="C1791" s="72">
        <v>103491101</v>
      </c>
      <c r="D1791" s="72" t="s">
        <v>1586</v>
      </c>
      <c r="E1791" s="72">
        <v>181.34057466707699</v>
      </c>
      <c r="F1791" s="72">
        <f t="shared" si="135"/>
        <v>0.1127038997309366</v>
      </c>
      <c r="G1791" s="73">
        <v>75</v>
      </c>
      <c r="H1791" s="72">
        <f t="shared" si="136"/>
        <v>1.1075802546187199</v>
      </c>
      <c r="I1791" s="74">
        <v>1.47677367282496E-2</v>
      </c>
      <c r="J1791" s="75">
        <v>1790</v>
      </c>
      <c r="K1791" s="72">
        <f t="shared" si="137"/>
        <v>19112.539530425503</v>
      </c>
      <c r="L1791" s="72">
        <f t="shared" si="138"/>
        <v>459.00799468114144</v>
      </c>
      <c r="M1791" s="72">
        <f t="shared" si="139"/>
        <v>1.8537062248945517E-2</v>
      </c>
      <c r="N1791" s="72" t="e">
        <f>IF(VLOOKUP(B1791,[1]Sheet1!$B$2:$G$553,6,FALSE)=0,"",L1791)</f>
        <v>#N/A</v>
      </c>
      <c r="O1791" s="72" t="e">
        <f>IF(VLOOKUP($B1791,[1]Sheet1!$C$2:$G$553,5,FALSE)=0,"",$L1791)</f>
        <v>#N/A</v>
      </c>
      <c r="P1791" s="72" t="e">
        <f>IF(VLOOKUP($B1791,[1]Sheet1!$D$2:$G$553,4,FALSE)=0,"",$L1791)</f>
        <v>#N/A</v>
      </c>
      <c r="Q1791" s="72" t="e">
        <f>IF(VLOOKUP($B1791,[1]Sheet1!$E$2:$G$553,3,FALSE)=0,"",$L1791)</f>
        <v>#N/A</v>
      </c>
      <c r="R1791" s="72" t="e">
        <f>IF(VLOOKUP($B1791,[1]Sheet1!$F$2:$G$553,2,FALSE)=0,"",$L1791)</f>
        <v>#N/A</v>
      </c>
      <c r="S1791" s="72" t="e">
        <f>COUNTIF([1]isolation_zones!$H$2:$H$1182,conductor_pz_summary_hftd_23_re!B1791)</f>
        <v>#VALUE!</v>
      </c>
    </row>
    <row r="1792" spans="1:19" x14ac:dyDescent="0.25">
      <c r="A1792" s="70">
        <v>7132</v>
      </c>
      <c r="B1792" s="71" t="s">
        <v>4385</v>
      </c>
      <c r="C1792" s="72">
        <v>103271101</v>
      </c>
      <c r="D1792" s="72" t="s">
        <v>1416</v>
      </c>
      <c r="E1792" s="72">
        <v>14766.297060204901</v>
      </c>
      <c r="F1792" s="72">
        <f t="shared" si="135"/>
        <v>9.1773132754536366</v>
      </c>
      <c r="G1792" s="73">
        <v>86</v>
      </c>
      <c r="H1792" s="72">
        <f t="shared" si="136"/>
        <v>1.2683470879737466</v>
      </c>
      <c r="I1792" s="74">
        <v>1.4748221953183101E-2</v>
      </c>
      <c r="J1792" s="75">
        <v>1791</v>
      </c>
      <c r="K1792" s="72">
        <f t="shared" si="137"/>
        <v>19121.716843700957</v>
      </c>
      <c r="L1792" s="72">
        <f t="shared" si="138"/>
        <v>457.73964759316772</v>
      </c>
      <c r="M1792" s="72">
        <f t="shared" si="139"/>
        <v>1.8485839984419664E-2</v>
      </c>
      <c r="N1792" s="72" t="e">
        <f>IF(VLOOKUP(B1792,[1]Sheet1!$B$2:$G$553,6,FALSE)=0,"",L1792)</f>
        <v>#N/A</v>
      </c>
      <c r="O1792" s="72" t="e">
        <f>IF(VLOOKUP($B1792,[1]Sheet1!$C$2:$G$553,5,FALSE)=0,"",$L1792)</f>
        <v>#N/A</v>
      </c>
      <c r="P1792" s="72" t="e">
        <f>IF(VLOOKUP($B1792,[1]Sheet1!$D$2:$G$553,4,FALSE)=0,"",$L1792)</f>
        <v>#N/A</v>
      </c>
      <c r="Q1792" s="72" t="e">
        <f>IF(VLOOKUP($B1792,[1]Sheet1!$E$2:$G$553,3,FALSE)=0,"",$L1792)</f>
        <v>#N/A</v>
      </c>
      <c r="R1792" s="72" t="e">
        <f>IF(VLOOKUP($B1792,[1]Sheet1!$F$2:$G$553,2,FALSE)=0,"",$L1792)</f>
        <v>#N/A</v>
      </c>
      <c r="S1792" s="72" t="e">
        <f>COUNTIF([1]isolation_zones!$H$2:$H$1182,conductor_pz_summary_hftd_23_re!B1792)</f>
        <v>#VALUE!</v>
      </c>
    </row>
    <row r="1793" spans="1:19" x14ac:dyDescent="0.25">
      <c r="A1793" s="70">
        <v>3386</v>
      </c>
      <c r="B1793" s="71" t="s">
        <v>6230</v>
      </c>
      <c r="C1793" s="72">
        <v>192151132</v>
      </c>
      <c r="D1793" s="72" t="s">
        <v>1468</v>
      </c>
      <c r="E1793" s="72">
        <v>698.79825229523203</v>
      </c>
      <c r="F1793" s="72">
        <f t="shared" si="135"/>
        <v>0.43430593679007584</v>
      </c>
      <c r="G1793" s="73">
        <v>20</v>
      </c>
      <c r="H1793" s="72">
        <f t="shared" si="136"/>
        <v>0.29443358629926802</v>
      </c>
      <c r="I1793" s="74">
        <v>1.4721679314963401E-2</v>
      </c>
      <c r="J1793" s="75">
        <v>1792</v>
      </c>
      <c r="K1793" s="72">
        <f t="shared" si="137"/>
        <v>19122.151149637746</v>
      </c>
      <c r="L1793" s="72">
        <f t="shared" si="138"/>
        <v>457.44521400686847</v>
      </c>
      <c r="M1793" s="72">
        <f t="shared" si="139"/>
        <v>1.8473949268395861E-2</v>
      </c>
      <c r="N1793" s="72" t="e">
        <f>IF(VLOOKUP(B1793,[1]Sheet1!$B$2:$G$553,6,FALSE)=0,"",L1793)</f>
        <v>#N/A</v>
      </c>
      <c r="O1793" s="72" t="e">
        <f>IF(VLOOKUP($B1793,[1]Sheet1!$C$2:$G$553,5,FALSE)=0,"",$L1793)</f>
        <v>#N/A</v>
      </c>
      <c r="P1793" s="72" t="e">
        <f>IF(VLOOKUP($B1793,[1]Sheet1!$D$2:$G$553,4,FALSE)=0,"",$L1793)</f>
        <v>#N/A</v>
      </c>
      <c r="Q1793" s="72" t="e">
        <f>IF(VLOOKUP($B1793,[1]Sheet1!$E$2:$G$553,3,FALSE)=0,"",$L1793)</f>
        <v>#N/A</v>
      </c>
      <c r="R1793" s="72" t="e">
        <f>IF(VLOOKUP($B1793,[1]Sheet1!$F$2:$G$553,2,FALSE)=0,"",$L1793)</f>
        <v>#N/A</v>
      </c>
      <c r="S1793" s="72" t="e">
        <f>COUNTIF([1]isolation_zones!$H$2:$H$1182,conductor_pz_summary_hftd_23_re!B1793)</f>
        <v>#VALUE!</v>
      </c>
    </row>
    <row r="1794" spans="1:19" x14ac:dyDescent="0.25">
      <c r="A1794" s="70">
        <v>7872</v>
      </c>
      <c r="B1794" s="71" t="s">
        <v>3869</v>
      </c>
      <c r="C1794" s="72">
        <v>103721101</v>
      </c>
      <c r="D1794" s="72" t="s">
        <v>1562</v>
      </c>
      <c r="E1794" s="72">
        <v>2724.6488159811502</v>
      </c>
      <c r="F1794" s="72">
        <f t="shared" si="135"/>
        <v>1.6933802461038845</v>
      </c>
      <c r="G1794" s="73">
        <v>29</v>
      </c>
      <c r="H1794" s="72">
        <f t="shared" si="136"/>
        <v>0.4260553378714243</v>
      </c>
      <c r="I1794" s="74">
        <v>1.46915633748767E-2</v>
      </c>
      <c r="J1794" s="75">
        <v>1793</v>
      </c>
      <c r="K1794" s="72">
        <f t="shared" si="137"/>
        <v>19123.844529883849</v>
      </c>
      <c r="L1794" s="72">
        <f t="shared" si="138"/>
        <v>457.01915866899702</v>
      </c>
      <c r="M1794" s="72">
        <f t="shared" si="139"/>
        <v>1.8456743000942709E-2</v>
      </c>
      <c r="N1794" s="72" t="e">
        <f>IF(VLOOKUP(B1794,[1]Sheet1!$B$2:$G$553,6,FALSE)=0,"",L1794)</f>
        <v>#N/A</v>
      </c>
      <c r="O1794" s="72" t="e">
        <f>IF(VLOOKUP($B1794,[1]Sheet1!$C$2:$G$553,5,FALSE)=0,"",$L1794)</f>
        <v>#N/A</v>
      </c>
      <c r="P1794" s="72" t="e">
        <f>IF(VLOOKUP($B1794,[1]Sheet1!$D$2:$G$553,4,FALSE)=0,"",$L1794)</f>
        <v>#N/A</v>
      </c>
      <c r="Q1794" s="72" t="e">
        <f>IF(VLOOKUP($B1794,[1]Sheet1!$E$2:$G$553,3,FALSE)=0,"",$L1794)</f>
        <v>#N/A</v>
      </c>
      <c r="R1794" s="72" t="e">
        <f>IF(VLOOKUP($B1794,[1]Sheet1!$F$2:$G$553,2,FALSE)=0,"",$L1794)</f>
        <v>#N/A</v>
      </c>
      <c r="S1794" s="72" t="e">
        <f>COUNTIF([1]isolation_zones!$H$2:$H$1182,conductor_pz_summary_hftd_23_re!B1794)</f>
        <v>#VALUE!</v>
      </c>
    </row>
    <row r="1795" spans="1:19" x14ac:dyDescent="0.25">
      <c r="A1795" s="70">
        <v>5114</v>
      </c>
      <c r="B1795" s="71" t="s">
        <v>2792</v>
      </c>
      <c r="C1795" s="72">
        <v>43071101</v>
      </c>
      <c r="D1795" s="72" t="s">
        <v>259</v>
      </c>
      <c r="E1795" s="72">
        <v>10475.640804599099</v>
      </c>
      <c r="F1795" s="72">
        <f t="shared" ref="F1795:F1858" si="140">E1795/1609</f>
        <v>6.5106530793033555</v>
      </c>
      <c r="G1795" s="73">
        <v>68</v>
      </c>
      <c r="H1795" s="72">
        <f t="shared" ref="H1795:H1858" si="141">I1795*G1795</f>
        <v>0.99704213549559795</v>
      </c>
      <c r="I1795" s="74">
        <v>1.4662384345523499E-2</v>
      </c>
      <c r="J1795" s="75">
        <v>1794</v>
      </c>
      <c r="K1795" s="72">
        <f t="shared" si="137"/>
        <v>19130.355182963151</v>
      </c>
      <c r="L1795" s="72">
        <f t="shared" si="138"/>
        <v>456.02211653350145</v>
      </c>
      <c r="M1795" s="72">
        <f t="shared" si="139"/>
        <v>1.8416477401335143E-2</v>
      </c>
      <c r="N1795" s="72">
        <f>IF(VLOOKUP(B1795,[1]Sheet1!$B$2:$G$553,6,FALSE)=0,"",L1795)</f>
        <v>456.02211653350145</v>
      </c>
      <c r="O1795" s="72" t="e">
        <f>IF(VLOOKUP($B1795,[1]Sheet1!$C$2:$G$553,5,FALSE)=0,"",$L1795)</f>
        <v>#N/A</v>
      </c>
      <c r="P1795" s="72" t="e">
        <f>IF(VLOOKUP($B1795,[1]Sheet1!$D$2:$G$553,4,FALSE)=0,"",$L1795)</f>
        <v>#N/A</v>
      </c>
      <c r="Q1795" s="72" t="e">
        <f>IF(VLOOKUP($B1795,[1]Sheet1!$E$2:$G$553,3,FALSE)=0,"",$L1795)</f>
        <v>#N/A</v>
      </c>
      <c r="R1795" s="72" t="e">
        <f>IF(VLOOKUP($B1795,[1]Sheet1!$F$2:$G$553,2,FALSE)=0,"",$L1795)</f>
        <v>#N/A</v>
      </c>
      <c r="S1795" s="72" t="e">
        <f>COUNTIF([1]isolation_zones!$H$2:$H$1182,conductor_pz_summary_hftd_23_re!B1795)</f>
        <v>#VALUE!</v>
      </c>
    </row>
    <row r="1796" spans="1:19" x14ac:dyDescent="0.25">
      <c r="A1796" s="70">
        <v>7691</v>
      </c>
      <c r="B1796" s="71" t="s">
        <v>6231</v>
      </c>
      <c r="C1796" s="72">
        <v>43381101</v>
      </c>
      <c r="D1796" s="72" t="s">
        <v>309</v>
      </c>
      <c r="E1796" s="72">
        <v>3847.8761984732701</v>
      </c>
      <c r="F1796" s="72">
        <f t="shared" si="140"/>
        <v>2.3914706019100498</v>
      </c>
      <c r="G1796" s="73">
        <v>23</v>
      </c>
      <c r="H1796" s="72">
        <f t="shared" si="141"/>
        <v>0.33704315597821982</v>
      </c>
      <c r="I1796" s="74">
        <v>1.4654050259922601E-2</v>
      </c>
      <c r="J1796" s="75">
        <v>1795</v>
      </c>
      <c r="K1796" s="72">
        <f t="shared" ref="K1796:K1859" si="142">F1796+K1795</f>
        <v>19132.74665356506</v>
      </c>
      <c r="L1796" s="72">
        <f t="shared" ref="L1796:L1859" si="143">L1795-H1796</f>
        <v>455.68507337752322</v>
      </c>
      <c r="M1796" s="72">
        <f t="shared" ref="M1796:M1859" si="144">L1796/$L$2</f>
        <v>1.8402865895576315E-2</v>
      </c>
      <c r="N1796" s="72" t="e">
        <f>IF(VLOOKUP(B1796,[1]Sheet1!$B$2:$G$553,6,FALSE)=0,"",L1796)</f>
        <v>#N/A</v>
      </c>
      <c r="O1796" s="72" t="e">
        <f>IF(VLOOKUP($B1796,[1]Sheet1!$C$2:$G$553,5,FALSE)=0,"",$L1796)</f>
        <v>#N/A</v>
      </c>
      <c r="P1796" s="72" t="e">
        <f>IF(VLOOKUP($B1796,[1]Sheet1!$D$2:$G$553,4,FALSE)=0,"",$L1796)</f>
        <v>#N/A</v>
      </c>
      <c r="Q1796" s="72" t="e">
        <f>IF(VLOOKUP($B1796,[1]Sheet1!$E$2:$G$553,3,FALSE)=0,"",$L1796)</f>
        <v>#N/A</v>
      </c>
      <c r="R1796" s="72" t="e">
        <f>IF(VLOOKUP($B1796,[1]Sheet1!$F$2:$G$553,2,FALSE)=0,"",$L1796)</f>
        <v>#N/A</v>
      </c>
      <c r="S1796" s="72" t="e">
        <f>COUNTIF([1]isolation_zones!$H$2:$H$1182,conductor_pz_summary_hftd_23_re!B1796)</f>
        <v>#VALUE!</v>
      </c>
    </row>
    <row r="1797" spans="1:19" x14ac:dyDescent="0.25">
      <c r="A1797" s="70">
        <v>2530</v>
      </c>
      <c r="B1797" s="71" t="s">
        <v>3794</v>
      </c>
      <c r="C1797" s="72">
        <v>152481110</v>
      </c>
      <c r="D1797" s="72" t="s">
        <v>404</v>
      </c>
      <c r="E1797" s="72">
        <v>15796.3436292729</v>
      </c>
      <c r="F1797" s="72">
        <f t="shared" si="140"/>
        <v>9.8174913792870733</v>
      </c>
      <c r="G1797" s="73">
        <v>137</v>
      </c>
      <c r="H1797" s="72">
        <f t="shared" si="141"/>
        <v>2.00678811498361</v>
      </c>
      <c r="I1797" s="74">
        <v>1.46480884305373E-2</v>
      </c>
      <c r="J1797" s="75">
        <v>1796</v>
      </c>
      <c r="K1797" s="72">
        <f t="shared" si="142"/>
        <v>19142.564144944346</v>
      </c>
      <c r="L1797" s="72">
        <f t="shared" si="143"/>
        <v>453.67828526253959</v>
      </c>
      <c r="M1797" s="72">
        <f t="shared" si="144"/>
        <v>1.8321821650946684E-2</v>
      </c>
      <c r="N1797" s="72" t="e">
        <f>IF(VLOOKUP(B1797,[1]Sheet1!$B$2:$G$553,6,FALSE)=0,"",L1797)</f>
        <v>#N/A</v>
      </c>
      <c r="O1797" s="72" t="e">
        <f>IF(VLOOKUP($B1797,[1]Sheet1!$C$2:$G$553,5,FALSE)=0,"",$L1797)</f>
        <v>#N/A</v>
      </c>
      <c r="P1797" s="72" t="e">
        <f>IF(VLOOKUP($B1797,[1]Sheet1!$D$2:$G$553,4,FALSE)=0,"",$L1797)</f>
        <v>#N/A</v>
      </c>
      <c r="Q1797" s="72" t="e">
        <f>IF(VLOOKUP($B1797,[1]Sheet1!$E$2:$G$553,3,FALSE)=0,"",$L1797)</f>
        <v>#N/A</v>
      </c>
      <c r="R1797" s="72" t="e">
        <f>IF(VLOOKUP($B1797,[1]Sheet1!$F$2:$G$553,2,FALSE)=0,"",$L1797)</f>
        <v>#N/A</v>
      </c>
      <c r="S1797" s="72" t="e">
        <f>COUNTIF([1]isolation_zones!$H$2:$H$1182,conductor_pz_summary_hftd_23_re!B1797)</f>
        <v>#VALUE!</v>
      </c>
    </row>
    <row r="1798" spans="1:19" x14ac:dyDescent="0.25">
      <c r="A1798" s="70">
        <v>7167</v>
      </c>
      <c r="B1798" s="71" t="s">
        <v>4116</v>
      </c>
      <c r="C1798" s="72">
        <v>103381101</v>
      </c>
      <c r="D1798" s="72" t="s">
        <v>681</v>
      </c>
      <c r="E1798" s="72">
        <v>15594.3492084682</v>
      </c>
      <c r="F1798" s="72">
        <f t="shared" si="140"/>
        <v>9.6919510307446863</v>
      </c>
      <c r="G1798" s="73">
        <v>83</v>
      </c>
      <c r="H1798" s="72">
        <f t="shared" si="141"/>
        <v>1.2157579313545885</v>
      </c>
      <c r="I1798" s="74">
        <v>1.4647685919934801E-2</v>
      </c>
      <c r="J1798" s="75">
        <v>1797</v>
      </c>
      <c r="K1798" s="72">
        <f t="shared" si="142"/>
        <v>19152.256095975092</v>
      </c>
      <c r="L1798" s="72">
        <f t="shared" si="143"/>
        <v>452.46252733118502</v>
      </c>
      <c r="M1798" s="72">
        <f t="shared" si="144"/>
        <v>1.8272723202304577E-2</v>
      </c>
      <c r="N1798" s="72" t="e">
        <f>IF(VLOOKUP(B1798,[1]Sheet1!$B$2:$G$553,6,FALSE)=0,"",L1798)</f>
        <v>#N/A</v>
      </c>
      <c r="O1798" s="72" t="e">
        <f>IF(VLOOKUP($B1798,[1]Sheet1!$C$2:$G$553,5,FALSE)=0,"",$L1798)</f>
        <v>#N/A</v>
      </c>
      <c r="P1798" s="72" t="e">
        <f>IF(VLOOKUP($B1798,[1]Sheet1!$D$2:$G$553,4,FALSE)=0,"",$L1798)</f>
        <v>#N/A</v>
      </c>
      <c r="Q1798" s="72" t="e">
        <f>IF(VLOOKUP($B1798,[1]Sheet1!$E$2:$G$553,3,FALSE)=0,"",$L1798)</f>
        <v>#N/A</v>
      </c>
      <c r="R1798" s="72" t="e">
        <f>IF(VLOOKUP($B1798,[1]Sheet1!$F$2:$G$553,2,FALSE)=0,"",$L1798)</f>
        <v>#N/A</v>
      </c>
      <c r="S1798" s="72" t="e">
        <f>COUNTIF([1]isolation_zones!$H$2:$H$1182,conductor_pz_summary_hftd_23_re!B1798)</f>
        <v>#VALUE!</v>
      </c>
    </row>
    <row r="1799" spans="1:19" x14ac:dyDescent="0.25">
      <c r="A1799" s="70">
        <v>4457</v>
      </c>
      <c r="B1799" s="71" t="s">
        <v>3916</v>
      </c>
      <c r="C1799" s="72">
        <v>152691104</v>
      </c>
      <c r="D1799" s="72" t="s">
        <v>1556</v>
      </c>
      <c r="E1799" s="72">
        <v>17529.482635058299</v>
      </c>
      <c r="F1799" s="72">
        <f t="shared" si="140"/>
        <v>10.894644272876507</v>
      </c>
      <c r="G1799" s="73">
        <v>266</v>
      </c>
      <c r="H1799" s="72">
        <f t="shared" si="141"/>
        <v>3.8939001822110435</v>
      </c>
      <c r="I1799" s="74">
        <v>1.4638722489515201E-2</v>
      </c>
      <c r="J1799" s="75">
        <v>1798</v>
      </c>
      <c r="K1799" s="72">
        <f t="shared" si="142"/>
        <v>19163.150740247969</v>
      </c>
      <c r="L1799" s="72">
        <f t="shared" si="143"/>
        <v>448.56862714897397</v>
      </c>
      <c r="M1799" s="72">
        <f t="shared" si="144"/>
        <v>1.8115467836591462E-2</v>
      </c>
      <c r="N1799" s="72" t="e">
        <f>IF(VLOOKUP(B1799,[1]Sheet1!$B$2:$G$553,6,FALSE)=0,"",L1799)</f>
        <v>#N/A</v>
      </c>
      <c r="O1799" s="72" t="e">
        <f>IF(VLOOKUP($B1799,[1]Sheet1!$C$2:$G$553,5,FALSE)=0,"",$L1799)</f>
        <v>#N/A</v>
      </c>
      <c r="P1799" s="72" t="e">
        <f>IF(VLOOKUP($B1799,[1]Sheet1!$D$2:$G$553,4,FALSE)=0,"",$L1799)</f>
        <v>#N/A</v>
      </c>
      <c r="Q1799" s="72" t="e">
        <f>IF(VLOOKUP($B1799,[1]Sheet1!$E$2:$G$553,3,FALSE)=0,"",$L1799)</f>
        <v>#N/A</v>
      </c>
      <c r="R1799" s="72" t="e">
        <f>IF(VLOOKUP($B1799,[1]Sheet1!$F$2:$G$553,2,FALSE)=0,"",$L1799)</f>
        <v>#N/A</v>
      </c>
      <c r="S1799" s="72" t="e">
        <f>COUNTIF([1]isolation_zones!$H$2:$H$1182,conductor_pz_summary_hftd_23_re!B1799)</f>
        <v>#VALUE!</v>
      </c>
    </row>
    <row r="1800" spans="1:19" x14ac:dyDescent="0.25">
      <c r="A1800" s="70">
        <v>7710</v>
      </c>
      <c r="B1800" s="71" t="s">
        <v>4376</v>
      </c>
      <c r="C1800" s="72">
        <v>192291121</v>
      </c>
      <c r="D1800" s="72" t="s">
        <v>737</v>
      </c>
      <c r="E1800" s="72">
        <v>576.10802287594697</v>
      </c>
      <c r="F1800" s="72">
        <f t="shared" si="140"/>
        <v>0.35805346356491419</v>
      </c>
      <c r="G1800" s="73">
        <v>18</v>
      </c>
      <c r="H1800" s="72">
        <f t="shared" si="141"/>
        <v>0.2631203467481934</v>
      </c>
      <c r="I1800" s="74">
        <v>1.4617797041566301E-2</v>
      </c>
      <c r="J1800" s="75">
        <v>1799</v>
      </c>
      <c r="K1800" s="72">
        <f t="shared" si="142"/>
        <v>19163.508793711535</v>
      </c>
      <c r="L1800" s="72">
        <f t="shared" si="143"/>
        <v>448.30550680222581</v>
      </c>
      <c r="M1800" s="72">
        <f t="shared" si="144"/>
        <v>1.810484170741037E-2</v>
      </c>
      <c r="N1800" s="72" t="e">
        <f>IF(VLOOKUP(B1800,[1]Sheet1!$B$2:$G$553,6,FALSE)=0,"",L1800)</f>
        <v>#N/A</v>
      </c>
      <c r="O1800" s="72" t="e">
        <f>IF(VLOOKUP($B1800,[1]Sheet1!$C$2:$G$553,5,FALSE)=0,"",$L1800)</f>
        <v>#N/A</v>
      </c>
      <c r="P1800" s="72" t="e">
        <f>IF(VLOOKUP($B1800,[1]Sheet1!$D$2:$G$553,4,FALSE)=0,"",$L1800)</f>
        <v>#N/A</v>
      </c>
      <c r="Q1800" s="72" t="e">
        <f>IF(VLOOKUP($B1800,[1]Sheet1!$E$2:$G$553,3,FALSE)=0,"",$L1800)</f>
        <v>#N/A</v>
      </c>
      <c r="R1800" s="72" t="e">
        <f>IF(VLOOKUP($B1800,[1]Sheet1!$F$2:$G$553,2,FALSE)=0,"",$L1800)</f>
        <v>#N/A</v>
      </c>
      <c r="S1800" s="72" t="e">
        <f>COUNTIF([1]isolation_zones!$H$2:$H$1182,conductor_pz_summary_hftd_23_re!B1800)</f>
        <v>#VALUE!</v>
      </c>
    </row>
    <row r="1801" spans="1:19" x14ac:dyDescent="0.25">
      <c r="A1801" s="70">
        <v>9405</v>
      </c>
      <c r="B1801" s="71" t="s">
        <v>6232</v>
      </c>
      <c r="C1801" s="72">
        <v>43432105</v>
      </c>
      <c r="D1801" s="72" t="s">
        <v>44</v>
      </c>
      <c r="E1801" s="72">
        <v>2503.8940089755602</v>
      </c>
      <c r="F1801" s="72">
        <f t="shared" si="140"/>
        <v>1.556180241749882</v>
      </c>
      <c r="G1801" s="73">
        <v>31</v>
      </c>
      <c r="H1801" s="72">
        <f t="shared" si="141"/>
        <v>0.45310808259156726</v>
      </c>
      <c r="I1801" s="74">
        <v>1.4616389761018299E-2</v>
      </c>
      <c r="J1801" s="75">
        <v>1800</v>
      </c>
      <c r="K1801" s="72">
        <f t="shared" si="142"/>
        <v>19165.064973953286</v>
      </c>
      <c r="L1801" s="72">
        <f t="shared" si="143"/>
        <v>447.85239871963427</v>
      </c>
      <c r="M1801" s="72">
        <f t="shared" si="144"/>
        <v>1.8086542913424583E-2</v>
      </c>
      <c r="N1801" s="72">
        <f>IF(VLOOKUP(B1801,[1]Sheet1!$B$2:$G$553,6,FALSE)=0,"",L1801)</f>
        <v>447.85239871963427</v>
      </c>
      <c r="O1801" s="72" t="e">
        <f>IF(VLOOKUP($B1801,[1]Sheet1!$C$2:$G$553,5,FALSE)=0,"",$L1801)</f>
        <v>#N/A</v>
      </c>
      <c r="P1801" s="72" t="e">
        <f>IF(VLOOKUP($B1801,[1]Sheet1!$D$2:$G$553,4,FALSE)=0,"",$L1801)</f>
        <v>#N/A</v>
      </c>
      <c r="Q1801" s="72" t="e">
        <f>IF(VLOOKUP($B1801,[1]Sheet1!$E$2:$G$553,3,FALSE)=0,"",$L1801)</f>
        <v>#N/A</v>
      </c>
      <c r="R1801" s="72" t="e">
        <f>IF(VLOOKUP($B1801,[1]Sheet1!$F$2:$G$553,2,FALSE)=0,"",$L1801)</f>
        <v>#N/A</v>
      </c>
      <c r="S1801" s="72" t="e">
        <f>COUNTIF([1]isolation_zones!$H$2:$H$1182,conductor_pz_summary_hftd_23_re!B1801)</f>
        <v>#VALUE!</v>
      </c>
    </row>
    <row r="1802" spans="1:19" x14ac:dyDescent="0.25">
      <c r="A1802" s="70">
        <v>463</v>
      </c>
      <c r="B1802" s="71" t="s">
        <v>3343</v>
      </c>
      <c r="C1802" s="72">
        <v>152491101</v>
      </c>
      <c r="D1802" s="72" t="s">
        <v>821</v>
      </c>
      <c r="E1802" s="72">
        <v>29723.3402621471</v>
      </c>
      <c r="F1802" s="72">
        <f t="shared" si="140"/>
        <v>18.473176048568739</v>
      </c>
      <c r="G1802" s="73">
        <v>219</v>
      </c>
      <c r="H1802" s="72">
        <f t="shared" si="141"/>
        <v>3.1928127157976673</v>
      </c>
      <c r="I1802" s="74">
        <v>1.4579053496793001E-2</v>
      </c>
      <c r="J1802" s="75">
        <v>1801</v>
      </c>
      <c r="K1802" s="72">
        <f t="shared" si="142"/>
        <v>19183.538150001856</v>
      </c>
      <c r="L1802" s="72">
        <f t="shared" si="143"/>
        <v>444.65958600383658</v>
      </c>
      <c r="M1802" s="72">
        <f t="shared" si="144"/>
        <v>1.7957601002286237E-2</v>
      </c>
      <c r="N1802" s="72" t="e">
        <f>IF(VLOOKUP(B1802,[1]Sheet1!$B$2:$G$553,6,FALSE)=0,"",L1802)</f>
        <v>#N/A</v>
      </c>
      <c r="O1802" s="72" t="e">
        <f>IF(VLOOKUP($B1802,[1]Sheet1!$C$2:$G$553,5,FALSE)=0,"",$L1802)</f>
        <v>#N/A</v>
      </c>
      <c r="P1802" s="72" t="e">
        <f>IF(VLOOKUP($B1802,[1]Sheet1!$D$2:$G$553,4,FALSE)=0,"",$L1802)</f>
        <v>#N/A</v>
      </c>
      <c r="Q1802" s="72" t="e">
        <f>IF(VLOOKUP($B1802,[1]Sheet1!$E$2:$G$553,3,FALSE)=0,"",$L1802)</f>
        <v>#N/A</v>
      </c>
      <c r="R1802" s="72" t="e">
        <f>IF(VLOOKUP($B1802,[1]Sheet1!$F$2:$G$553,2,FALSE)=0,"",$L1802)</f>
        <v>#N/A</v>
      </c>
      <c r="S1802" s="72" t="e">
        <f>COUNTIF([1]isolation_zones!$H$2:$H$1182,conductor_pz_summary_hftd_23_re!B1802)</f>
        <v>#VALUE!</v>
      </c>
    </row>
    <row r="1803" spans="1:19" x14ac:dyDescent="0.25">
      <c r="A1803" s="70">
        <v>3551</v>
      </c>
      <c r="B1803" s="71" t="s">
        <v>2763</v>
      </c>
      <c r="C1803" s="72">
        <v>192171101</v>
      </c>
      <c r="D1803" s="72" t="s">
        <v>329</v>
      </c>
      <c r="E1803" s="72">
        <v>29337.063114857199</v>
      </c>
      <c r="F1803" s="72">
        <f t="shared" si="140"/>
        <v>18.233103241054817</v>
      </c>
      <c r="G1803" s="73">
        <v>121</v>
      </c>
      <c r="H1803" s="72">
        <f t="shared" si="141"/>
        <v>1.7608366602122352</v>
      </c>
      <c r="I1803" s="74">
        <v>1.45523690926631E-2</v>
      </c>
      <c r="J1803" s="75">
        <v>1802</v>
      </c>
      <c r="K1803" s="72">
        <f t="shared" si="142"/>
        <v>19201.77125324291</v>
      </c>
      <c r="L1803" s="72">
        <f t="shared" si="143"/>
        <v>442.89874934362433</v>
      </c>
      <c r="M1803" s="72">
        <f t="shared" si="144"/>
        <v>1.7886489520223155E-2</v>
      </c>
      <c r="N1803" s="72" t="e">
        <f>IF(VLOOKUP(B1803,[1]Sheet1!$B$2:$G$553,6,FALSE)=0,"",L1803)</f>
        <v>#N/A</v>
      </c>
      <c r="O1803" s="72" t="e">
        <f>IF(VLOOKUP($B1803,[1]Sheet1!$C$2:$G$553,5,FALSE)=0,"",$L1803)</f>
        <v>#N/A</v>
      </c>
      <c r="P1803" s="72" t="e">
        <f>IF(VLOOKUP($B1803,[1]Sheet1!$D$2:$G$553,4,FALSE)=0,"",$L1803)</f>
        <v>#N/A</v>
      </c>
      <c r="Q1803" s="72" t="e">
        <f>IF(VLOOKUP($B1803,[1]Sheet1!$E$2:$G$553,3,FALSE)=0,"",$L1803)</f>
        <v>#N/A</v>
      </c>
      <c r="R1803" s="72" t="e">
        <f>IF(VLOOKUP($B1803,[1]Sheet1!$F$2:$G$553,2,FALSE)=0,"",$L1803)</f>
        <v>#N/A</v>
      </c>
      <c r="S1803" s="72" t="e">
        <f>COUNTIF([1]isolation_zones!$H$2:$H$1182,conductor_pz_summary_hftd_23_re!B1803)</f>
        <v>#VALUE!</v>
      </c>
    </row>
    <row r="1804" spans="1:19" x14ac:dyDescent="0.25">
      <c r="A1804" s="70">
        <v>6996</v>
      </c>
      <c r="B1804" s="71" t="s">
        <v>6233</v>
      </c>
      <c r="C1804" s="72">
        <v>43311102</v>
      </c>
      <c r="D1804" s="72" t="s">
        <v>172</v>
      </c>
      <c r="E1804" s="72">
        <v>3423.0114847077598</v>
      </c>
      <c r="F1804" s="72">
        <f t="shared" si="140"/>
        <v>2.1274154659464015</v>
      </c>
      <c r="G1804" s="73">
        <v>28</v>
      </c>
      <c r="H1804" s="72">
        <f t="shared" si="141"/>
        <v>0.40693510215406725</v>
      </c>
      <c r="I1804" s="74">
        <v>1.4533396505502401E-2</v>
      </c>
      <c r="J1804" s="75">
        <v>1803</v>
      </c>
      <c r="K1804" s="72">
        <f t="shared" si="142"/>
        <v>19203.898668708858</v>
      </c>
      <c r="L1804" s="72">
        <f t="shared" si="143"/>
        <v>442.49181424147025</v>
      </c>
      <c r="M1804" s="72">
        <f t="shared" si="144"/>
        <v>1.7870055424505166E-2</v>
      </c>
      <c r="N1804" s="72" t="e">
        <f>IF(VLOOKUP(B1804,[1]Sheet1!$B$2:$G$553,6,FALSE)=0,"",L1804)</f>
        <v>#N/A</v>
      </c>
      <c r="O1804" s="72" t="e">
        <f>IF(VLOOKUP($B1804,[1]Sheet1!$C$2:$G$553,5,FALSE)=0,"",$L1804)</f>
        <v>#N/A</v>
      </c>
      <c r="P1804" s="72" t="e">
        <f>IF(VLOOKUP($B1804,[1]Sheet1!$D$2:$G$553,4,FALSE)=0,"",$L1804)</f>
        <v>#N/A</v>
      </c>
      <c r="Q1804" s="72" t="e">
        <f>IF(VLOOKUP($B1804,[1]Sheet1!$E$2:$G$553,3,FALSE)=0,"",$L1804)</f>
        <v>#N/A</v>
      </c>
      <c r="R1804" s="72" t="e">
        <f>IF(VLOOKUP($B1804,[1]Sheet1!$F$2:$G$553,2,FALSE)=0,"",$L1804)</f>
        <v>#N/A</v>
      </c>
      <c r="S1804" s="72" t="e">
        <f>COUNTIF([1]isolation_zones!$H$2:$H$1182,conductor_pz_summary_hftd_23_re!B1804)</f>
        <v>#VALUE!</v>
      </c>
    </row>
    <row r="1805" spans="1:19" x14ac:dyDescent="0.25">
      <c r="A1805" s="70">
        <v>1102</v>
      </c>
      <c r="B1805" s="71" t="s">
        <v>3956</v>
      </c>
      <c r="C1805" s="72">
        <v>83531107</v>
      </c>
      <c r="D1805" s="72" t="s">
        <v>1070</v>
      </c>
      <c r="E1805" s="72">
        <v>4483.0278297479699</v>
      </c>
      <c r="F1805" s="72">
        <f t="shared" si="140"/>
        <v>2.7862199066177564</v>
      </c>
      <c r="G1805" s="73">
        <v>160</v>
      </c>
      <c r="H1805" s="72">
        <f t="shared" si="141"/>
        <v>2.3051887207955359</v>
      </c>
      <c r="I1805" s="74">
        <v>1.44074295049721E-2</v>
      </c>
      <c r="J1805" s="75">
        <v>1804</v>
      </c>
      <c r="K1805" s="72">
        <f t="shared" si="142"/>
        <v>19206.684888615477</v>
      </c>
      <c r="L1805" s="72">
        <f t="shared" si="143"/>
        <v>440.18662552067474</v>
      </c>
      <c r="M1805" s="72">
        <f t="shared" si="144"/>
        <v>1.7776960255557972E-2</v>
      </c>
      <c r="N1805" s="72" t="e">
        <f>IF(VLOOKUP(B1805,[1]Sheet1!$B$2:$G$553,6,FALSE)=0,"",L1805)</f>
        <v>#N/A</v>
      </c>
      <c r="O1805" s="72" t="e">
        <f>IF(VLOOKUP($B1805,[1]Sheet1!$C$2:$G$553,5,FALSE)=0,"",$L1805)</f>
        <v>#N/A</v>
      </c>
      <c r="P1805" s="72" t="e">
        <f>IF(VLOOKUP($B1805,[1]Sheet1!$D$2:$G$553,4,FALSE)=0,"",$L1805)</f>
        <v>#N/A</v>
      </c>
      <c r="Q1805" s="72" t="e">
        <f>IF(VLOOKUP($B1805,[1]Sheet1!$E$2:$G$553,3,FALSE)=0,"",$L1805)</f>
        <v>#N/A</v>
      </c>
      <c r="R1805" s="72" t="e">
        <f>IF(VLOOKUP($B1805,[1]Sheet1!$F$2:$G$553,2,FALSE)=0,"",$L1805)</f>
        <v>#N/A</v>
      </c>
      <c r="S1805" s="72" t="e">
        <f>COUNTIF([1]isolation_zones!$H$2:$H$1182,conductor_pz_summary_hftd_23_re!B1805)</f>
        <v>#VALUE!</v>
      </c>
    </row>
    <row r="1806" spans="1:19" x14ac:dyDescent="0.25">
      <c r="A1806" s="70">
        <v>2551</v>
      </c>
      <c r="B1806" s="71" t="s">
        <v>6234</v>
      </c>
      <c r="C1806" s="72">
        <v>182052102</v>
      </c>
      <c r="D1806" s="72" t="s">
        <v>1032</v>
      </c>
      <c r="E1806" s="72">
        <v>3307.42066646076</v>
      </c>
      <c r="F1806" s="72">
        <f t="shared" si="140"/>
        <v>2.0555753054448478</v>
      </c>
      <c r="G1806" s="73">
        <v>33</v>
      </c>
      <c r="H1806" s="72">
        <f t="shared" si="141"/>
        <v>0.4742211738069102</v>
      </c>
      <c r="I1806" s="74">
        <v>1.4370338600209399E-2</v>
      </c>
      <c r="J1806" s="75">
        <v>1805</v>
      </c>
      <c r="K1806" s="72">
        <f t="shared" si="142"/>
        <v>19208.74046392092</v>
      </c>
      <c r="L1806" s="72">
        <f t="shared" si="143"/>
        <v>439.71240434686786</v>
      </c>
      <c r="M1806" s="72">
        <f t="shared" si="144"/>
        <v>1.7757808808261867E-2</v>
      </c>
      <c r="N1806" s="72" t="e">
        <f>IF(VLOOKUP(B1806,[1]Sheet1!$B$2:$G$553,6,FALSE)=0,"",L1806)</f>
        <v>#N/A</v>
      </c>
      <c r="O1806" s="72" t="e">
        <f>IF(VLOOKUP($B1806,[1]Sheet1!$C$2:$G$553,5,FALSE)=0,"",$L1806)</f>
        <v>#N/A</v>
      </c>
      <c r="P1806" s="72" t="e">
        <f>IF(VLOOKUP($B1806,[1]Sheet1!$D$2:$G$553,4,FALSE)=0,"",$L1806)</f>
        <v>#N/A</v>
      </c>
      <c r="Q1806" s="72" t="e">
        <f>IF(VLOOKUP($B1806,[1]Sheet1!$E$2:$G$553,3,FALSE)=0,"",$L1806)</f>
        <v>#N/A</v>
      </c>
      <c r="R1806" s="72" t="e">
        <f>IF(VLOOKUP($B1806,[1]Sheet1!$F$2:$G$553,2,FALSE)=0,"",$L1806)</f>
        <v>#N/A</v>
      </c>
      <c r="S1806" s="72" t="e">
        <f>COUNTIF([1]isolation_zones!$H$2:$H$1182,conductor_pz_summary_hftd_23_re!B1806)</f>
        <v>#VALUE!</v>
      </c>
    </row>
    <row r="1807" spans="1:19" x14ac:dyDescent="0.25">
      <c r="A1807" s="70">
        <v>2101</v>
      </c>
      <c r="B1807" s="71" t="s">
        <v>3040</v>
      </c>
      <c r="C1807" s="72">
        <v>182742104</v>
      </c>
      <c r="D1807" s="72" t="s">
        <v>757</v>
      </c>
      <c r="E1807" s="72">
        <v>39135.7755638491</v>
      </c>
      <c r="F1807" s="72">
        <f t="shared" si="140"/>
        <v>24.323042612709198</v>
      </c>
      <c r="G1807" s="73">
        <v>474</v>
      </c>
      <c r="H1807" s="72">
        <f t="shared" si="141"/>
        <v>6.8057102980962565</v>
      </c>
      <c r="I1807" s="74">
        <v>1.43580386035786E-2</v>
      </c>
      <c r="J1807" s="75">
        <v>1806</v>
      </c>
      <c r="K1807" s="72">
        <f t="shared" si="142"/>
        <v>19233.063506533628</v>
      </c>
      <c r="L1807" s="72">
        <f t="shared" si="143"/>
        <v>432.90669404877161</v>
      </c>
      <c r="M1807" s="72">
        <f t="shared" si="144"/>
        <v>1.7482959836335493E-2</v>
      </c>
      <c r="N1807" s="72" t="e">
        <f>IF(VLOOKUP(B1807,[1]Sheet1!$B$2:$G$553,6,FALSE)=0,"",L1807)</f>
        <v>#N/A</v>
      </c>
      <c r="O1807" s="72" t="e">
        <f>IF(VLOOKUP($B1807,[1]Sheet1!$C$2:$G$553,5,FALSE)=0,"",$L1807)</f>
        <v>#N/A</v>
      </c>
      <c r="P1807" s="72" t="e">
        <f>IF(VLOOKUP($B1807,[1]Sheet1!$D$2:$G$553,4,FALSE)=0,"",$L1807)</f>
        <v>#N/A</v>
      </c>
      <c r="Q1807" s="72" t="e">
        <f>IF(VLOOKUP($B1807,[1]Sheet1!$E$2:$G$553,3,FALSE)=0,"",$L1807)</f>
        <v>#N/A</v>
      </c>
      <c r="R1807" s="72" t="e">
        <f>IF(VLOOKUP($B1807,[1]Sheet1!$F$2:$G$553,2,FALSE)=0,"",$L1807)</f>
        <v>#N/A</v>
      </c>
      <c r="S1807" s="72" t="e">
        <f>COUNTIF([1]isolation_zones!$H$2:$H$1182,conductor_pz_summary_hftd_23_re!B1807)</f>
        <v>#VALUE!</v>
      </c>
    </row>
    <row r="1808" spans="1:19" x14ac:dyDescent="0.25">
      <c r="A1808" s="70">
        <v>7410</v>
      </c>
      <c r="B1808" s="71" t="s">
        <v>3912</v>
      </c>
      <c r="C1808" s="72">
        <v>192251102</v>
      </c>
      <c r="D1808" s="72" t="s">
        <v>410</v>
      </c>
      <c r="E1808" s="72">
        <v>7473.98989687219</v>
      </c>
      <c r="F1808" s="72">
        <f t="shared" si="140"/>
        <v>4.6451149141530079</v>
      </c>
      <c r="G1808" s="73">
        <v>46</v>
      </c>
      <c r="H1808" s="72">
        <f t="shared" si="141"/>
        <v>0.66026600135172508</v>
      </c>
      <c r="I1808" s="74">
        <v>1.4353608725037501E-2</v>
      </c>
      <c r="J1808" s="75">
        <v>1807</v>
      </c>
      <c r="K1808" s="72">
        <f t="shared" si="142"/>
        <v>19237.708621447782</v>
      </c>
      <c r="L1808" s="72">
        <f t="shared" si="143"/>
        <v>432.2464280474199</v>
      </c>
      <c r="M1808" s="72">
        <f t="shared" si="144"/>
        <v>1.7456294958795783E-2</v>
      </c>
      <c r="N1808" s="72" t="e">
        <f>IF(VLOOKUP(B1808,[1]Sheet1!$B$2:$G$553,6,FALSE)=0,"",L1808)</f>
        <v>#N/A</v>
      </c>
      <c r="O1808" s="72" t="e">
        <f>IF(VLOOKUP($B1808,[1]Sheet1!$C$2:$G$553,5,FALSE)=0,"",$L1808)</f>
        <v>#N/A</v>
      </c>
      <c r="P1808" s="72" t="e">
        <f>IF(VLOOKUP($B1808,[1]Sheet1!$D$2:$G$553,4,FALSE)=0,"",$L1808)</f>
        <v>#N/A</v>
      </c>
      <c r="Q1808" s="72" t="e">
        <f>IF(VLOOKUP($B1808,[1]Sheet1!$E$2:$G$553,3,FALSE)=0,"",$L1808)</f>
        <v>#N/A</v>
      </c>
      <c r="R1808" s="72" t="e">
        <f>IF(VLOOKUP($B1808,[1]Sheet1!$F$2:$G$553,2,FALSE)=0,"",$L1808)</f>
        <v>#N/A</v>
      </c>
      <c r="S1808" s="72" t="e">
        <f>COUNTIF([1]isolation_zones!$H$2:$H$1182,conductor_pz_summary_hftd_23_re!B1808)</f>
        <v>#VALUE!</v>
      </c>
    </row>
    <row r="1809" spans="1:19" x14ac:dyDescent="0.25">
      <c r="A1809" s="70">
        <v>5404</v>
      </c>
      <c r="B1809" s="71" t="s">
        <v>4768</v>
      </c>
      <c r="C1809" s="72">
        <v>103732101</v>
      </c>
      <c r="D1809" s="72" t="s">
        <v>1172</v>
      </c>
      <c r="E1809" s="72">
        <v>11052.9537052453</v>
      </c>
      <c r="F1809" s="72">
        <f t="shared" si="140"/>
        <v>6.8694553792699189</v>
      </c>
      <c r="G1809" s="73">
        <v>47</v>
      </c>
      <c r="H1809" s="72">
        <f t="shared" si="141"/>
        <v>0.67180723698704681</v>
      </c>
      <c r="I1809" s="74">
        <v>1.42937709997244E-2</v>
      </c>
      <c r="J1809" s="75">
        <v>1808</v>
      </c>
      <c r="K1809" s="72">
        <f t="shared" si="142"/>
        <v>19244.578076827052</v>
      </c>
      <c r="L1809" s="72">
        <f t="shared" si="143"/>
        <v>431.57462081043286</v>
      </c>
      <c r="M1809" s="72">
        <f t="shared" si="144"/>
        <v>1.7429163987841844E-2</v>
      </c>
      <c r="N1809" s="72" t="e">
        <f>IF(VLOOKUP(B1809,[1]Sheet1!$B$2:$G$553,6,FALSE)=0,"",L1809)</f>
        <v>#N/A</v>
      </c>
      <c r="O1809" s="72" t="e">
        <f>IF(VLOOKUP($B1809,[1]Sheet1!$C$2:$G$553,5,FALSE)=0,"",$L1809)</f>
        <v>#N/A</v>
      </c>
      <c r="P1809" s="72" t="e">
        <f>IF(VLOOKUP($B1809,[1]Sheet1!$D$2:$G$553,4,FALSE)=0,"",$L1809)</f>
        <v>#N/A</v>
      </c>
      <c r="Q1809" s="72" t="e">
        <f>IF(VLOOKUP($B1809,[1]Sheet1!$E$2:$G$553,3,FALSE)=0,"",$L1809)</f>
        <v>#N/A</v>
      </c>
      <c r="R1809" s="72" t="e">
        <f>IF(VLOOKUP($B1809,[1]Sheet1!$F$2:$G$553,2,FALSE)=0,"",$L1809)</f>
        <v>#N/A</v>
      </c>
      <c r="S1809" s="72" t="e">
        <f>COUNTIF([1]isolation_zones!$H$2:$H$1182,conductor_pz_summary_hftd_23_re!B1809)</f>
        <v>#VALUE!</v>
      </c>
    </row>
    <row r="1810" spans="1:19" x14ac:dyDescent="0.25">
      <c r="A1810" s="70">
        <v>4186</v>
      </c>
      <c r="B1810" s="71" t="s">
        <v>1722</v>
      </c>
      <c r="C1810" s="72">
        <v>254452101</v>
      </c>
      <c r="D1810" s="72" t="s">
        <v>990</v>
      </c>
      <c r="E1810" s="72">
        <v>26253.322100518999</v>
      </c>
      <c r="F1810" s="72">
        <f t="shared" si="140"/>
        <v>16.316545743019887</v>
      </c>
      <c r="G1810" s="73">
        <v>149</v>
      </c>
      <c r="H1810" s="72">
        <f t="shared" si="141"/>
        <v>2.1297294301583052</v>
      </c>
      <c r="I1810" s="74">
        <v>1.4293486108445001E-2</v>
      </c>
      <c r="J1810" s="75">
        <v>1809</v>
      </c>
      <c r="K1810" s="72">
        <f t="shared" si="142"/>
        <v>19260.894622570071</v>
      </c>
      <c r="L1810" s="72">
        <f t="shared" si="143"/>
        <v>429.44489138027456</v>
      </c>
      <c r="M1810" s="72">
        <f t="shared" si="144"/>
        <v>1.7343154751667905E-2</v>
      </c>
      <c r="N1810" s="72" t="e">
        <f>IF(VLOOKUP(B1810,[1]Sheet1!$B$2:$G$553,6,FALSE)=0,"",L1810)</f>
        <v>#N/A</v>
      </c>
      <c r="O1810" s="72" t="e">
        <f>IF(VLOOKUP($B1810,[1]Sheet1!$C$2:$G$553,5,FALSE)=0,"",$L1810)</f>
        <v>#N/A</v>
      </c>
      <c r="P1810" s="72" t="e">
        <f>IF(VLOOKUP($B1810,[1]Sheet1!$D$2:$G$553,4,FALSE)=0,"",$L1810)</f>
        <v>#N/A</v>
      </c>
      <c r="Q1810" s="72" t="e">
        <f>IF(VLOOKUP($B1810,[1]Sheet1!$E$2:$G$553,3,FALSE)=0,"",$L1810)</f>
        <v>#N/A</v>
      </c>
      <c r="R1810" s="72" t="e">
        <f>IF(VLOOKUP($B1810,[1]Sheet1!$F$2:$G$553,2,FALSE)=0,"",$L1810)</f>
        <v>#N/A</v>
      </c>
      <c r="S1810" s="72" t="e">
        <f>COUNTIF([1]isolation_zones!$H$2:$H$1182,conductor_pz_summary_hftd_23_re!B1810)</f>
        <v>#VALUE!</v>
      </c>
    </row>
    <row r="1811" spans="1:19" x14ac:dyDescent="0.25">
      <c r="A1811" s="70">
        <v>7884</v>
      </c>
      <c r="B1811" s="71" t="s">
        <v>2452</v>
      </c>
      <c r="C1811" s="72">
        <v>42721104</v>
      </c>
      <c r="D1811" s="72" t="s">
        <v>261</v>
      </c>
      <c r="E1811" s="72">
        <v>4658.2662705762204</v>
      </c>
      <c r="F1811" s="72">
        <f t="shared" si="140"/>
        <v>2.8951313055166068</v>
      </c>
      <c r="G1811" s="73">
        <v>66</v>
      </c>
      <c r="H1811" s="72">
        <f t="shared" si="141"/>
        <v>0.9430854904663829</v>
      </c>
      <c r="I1811" s="74">
        <v>1.4289174097975499E-2</v>
      </c>
      <c r="J1811" s="75">
        <v>1810</v>
      </c>
      <c r="K1811" s="72">
        <f t="shared" si="142"/>
        <v>19263.789753875586</v>
      </c>
      <c r="L1811" s="72">
        <f t="shared" si="143"/>
        <v>428.50180588980817</v>
      </c>
      <c r="M1811" s="72">
        <f t="shared" si="144"/>
        <v>1.7305068194036165E-2</v>
      </c>
      <c r="N1811" s="72" t="e">
        <f>IF(VLOOKUP(B1811,[1]Sheet1!$B$2:$G$553,6,FALSE)=0,"",L1811)</f>
        <v>#N/A</v>
      </c>
      <c r="O1811" s="72" t="e">
        <f>IF(VLOOKUP($B1811,[1]Sheet1!$C$2:$G$553,5,FALSE)=0,"",$L1811)</f>
        <v>#N/A</v>
      </c>
      <c r="P1811" s="72" t="e">
        <f>IF(VLOOKUP($B1811,[1]Sheet1!$D$2:$G$553,4,FALSE)=0,"",$L1811)</f>
        <v>#N/A</v>
      </c>
      <c r="Q1811" s="72" t="e">
        <f>IF(VLOOKUP($B1811,[1]Sheet1!$E$2:$G$553,3,FALSE)=0,"",$L1811)</f>
        <v>#N/A</v>
      </c>
      <c r="R1811" s="72" t="e">
        <f>IF(VLOOKUP($B1811,[1]Sheet1!$F$2:$G$553,2,FALSE)=0,"",$L1811)</f>
        <v>#N/A</v>
      </c>
      <c r="S1811" s="72" t="e">
        <f>COUNTIF([1]isolation_zones!$H$2:$H$1182,conductor_pz_summary_hftd_23_re!B1811)</f>
        <v>#VALUE!</v>
      </c>
    </row>
    <row r="1812" spans="1:19" x14ac:dyDescent="0.25">
      <c r="A1812" s="70">
        <v>967</v>
      </c>
      <c r="B1812" s="71" t="s">
        <v>6235</v>
      </c>
      <c r="C1812" s="72">
        <v>43071102</v>
      </c>
      <c r="D1812" s="72" t="s">
        <v>75</v>
      </c>
      <c r="E1812" s="72">
        <v>2341.44078981748</v>
      </c>
      <c r="F1812" s="72">
        <f t="shared" si="140"/>
        <v>1.4552149097684772</v>
      </c>
      <c r="G1812" s="73">
        <v>17</v>
      </c>
      <c r="H1812" s="72">
        <f t="shared" si="141"/>
        <v>0.24273370450140161</v>
      </c>
      <c r="I1812" s="74">
        <v>1.4278453205964801E-2</v>
      </c>
      <c r="J1812" s="75">
        <v>1811</v>
      </c>
      <c r="K1812" s="72">
        <f t="shared" si="142"/>
        <v>19265.244968785355</v>
      </c>
      <c r="L1812" s="72">
        <f t="shared" si="143"/>
        <v>428.25907218530676</v>
      </c>
      <c r="M1812" s="72">
        <f t="shared" si="144"/>
        <v>1.7295265380485206E-2</v>
      </c>
      <c r="N1812" s="72" t="e">
        <f>IF(VLOOKUP(B1812,[1]Sheet1!$B$2:$G$553,6,FALSE)=0,"",L1812)</f>
        <v>#N/A</v>
      </c>
      <c r="O1812" s="72" t="e">
        <f>IF(VLOOKUP($B1812,[1]Sheet1!$C$2:$G$553,5,FALSE)=0,"",$L1812)</f>
        <v>#N/A</v>
      </c>
      <c r="P1812" s="72" t="e">
        <f>IF(VLOOKUP($B1812,[1]Sheet1!$D$2:$G$553,4,FALSE)=0,"",$L1812)</f>
        <v>#N/A</v>
      </c>
      <c r="Q1812" s="72" t="e">
        <f>IF(VLOOKUP($B1812,[1]Sheet1!$E$2:$G$553,3,FALSE)=0,"",$L1812)</f>
        <v>#N/A</v>
      </c>
      <c r="R1812" s="72" t="e">
        <f>IF(VLOOKUP($B1812,[1]Sheet1!$F$2:$G$553,2,FALSE)=0,"",$L1812)</f>
        <v>#N/A</v>
      </c>
      <c r="S1812" s="72" t="e">
        <f>COUNTIF([1]isolation_zones!$H$2:$H$1182,conductor_pz_summary_hftd_23_re!B1812)</f>
        <v>#VALUE!</v>
      </c>
    </row>
    <row r="1813" spans="1:19" x14ac:dyDescent="0.25">
      <c r="A1813" s="70">
        <v>3516</v>
      </c>
      <c r="B1813" s="71" t="s">
        <v>4211</v>
      </c>
      <c r="C1813" s="72">
        <v>153132102</v>
      </c>
      <c r="D1813" s="72" t="s">
        <v>1542</v>
      </c>
      <c r="E1813" s="72">
        <v>495.64222847970501</v>
      </c>
      <c r="F1813" s="72">
        <f t="shared" si="140"/>
        <v>0.30804364728384404</v>
      </c>
      <c r="G1813" s="73">
        <v>114</v>
      </c>
      <c r="H1813" s="72">
        <f t="shared" si="141"/>
        <v>1.627462506128952</v>
      </c>
      <c r="I1813" s="74">
        <v>1.4275986895868001E-2</v>
      </c>
      <c r="J1813" s="75">
        <v>1812</v>
      </c>
      <c r="K1813" s="72">
        <f t="shared" si="142"/>
        <v>19265.55301243264</v>
      </c>
      <c r="L1813" s="72">
        <f t="shared" si="143"/>
        <v>426.63160967917781</v>
      </c>
      <c r="M1813" s="72">
        <f t="shared" si="144"/>
        <v>1.7229540220719972E-2</v>
      </c>
      <c r="N1813" s="72" t="e">
        <f>IF(VLOOKUP(B1813,[1]Sheet1!$B$2:$G$553,6,FALSE)=0,"",L1813)</f>
        <v>#N/A</v>
      </c>
      <c r="O1813" s="72" t="e">
        <f>IF(VLOOKUP($B1813,[1]Sheet1!$C$2:$G$553,5,FALSE)=0,"",$L1813)</f>
        <v>#N/A</v>
      </c>
      <c r="P1813" s="72" t="e">
        <f>IF(VLOOKUP($B1813,[1]Sheet1!$D$2:$G$553,4,FALSE)=0,"",$L1813)</f>
        <v>#N/A</v>
      </c>
      <c r="Q1813" s="72" t="e">
        <f>IF(VLOOKUP($B1813,[1]Sheet1!$E$2:$G$553,3,FALSE)=0,"",$L1813)</f>
        <v>#N/A</v>
      </c>
      <c r="R1813" s="72" t="e">
        <f>IF(VLOOKUP($B1813,[1]Sheet1!$F$2:$G$553,2,FALSE)=0,"",$L1813)</f>
        <v>#N/A</v>
      </c>
      <c r="S1813" s="72" t="e">
        <f>COUNTIF([1]isolation_zones!$H$2:$H$1182,conductor_pz_summary_hftd_23_re!B1813)</f>
        <v>#VALUE!</v>
      </c>
    </row>
    <row r="1814" spans="1:19" x14ac:dyDescent="0.25">
      <c r="A1814" s="70">
        <v>5103</v>
      </c>
      <c r="B1814" s="71" t="s">
        <v>3571</v>
      </c>
      <c r="C1814" s="72">
        <v>182631107</v>
      </c>
      <c r="D1814" s="72" t="s">
        <v>375</v>
      </c>
      <c r="E1814" s="72">
        <v>4344.0921813673904</v>
      </c>
      <c r="F1814" s="72">
        <f t="shared" si="140"/>
        <v>2.6998708398802922</v>
      </c>
      <c r="G1814" s="73">
        <v>41</v>
      </c>
      <c r="H1814" s="72">
        <f t="shared" si="141"/>
        <v>0.5827982198657653</v>
      </c>
      <c r="I1814" s="74">
        <v>1.4214590728433301E-2</v>
      </c>
      <c r="J1814" s="75">
        <v>1813</v>
      </c>
      <c r="K1814" s="72">
        <f t="shared" si="142"/>
        <v>19268.252883272518</v>
      </c>
      <c r="L1814" s="72">
        <f t="shared" si="143"/>
        <v>426.04881145931205</v>
      </c>
      <c r="M1814" s="72">
        <f t="shared" si="144"/>
        <v>1.7206003883650872E-2</v>
      </c>
      <c r="N1814" s="72" t="e">
        <f>IF(VLOOKUP(B1814,[1]Sheet1!$B$2:$G$553,6,FALSE)=0,"",L1814)</f>
        <v>#N/A</v>
      </c>
      <c r="O1814" s="72" t="e">
        <f>IF(VLOOKUP($B1814,[1]Sheet1!$C$2:$G$553,5,FALSE)=0,"",$L1814)</f>
        <v>#N/A</v>
      </c>
      <c r="P1814" s="72" t="e">
        <f>IF(VLOOKUP($B1814,[1]Sheet1!$D$2:$G$553,4,FALSE)=0,"",$L1814)</f>
        <v>#N/A</v>
      </c>
      <c r="Q1814" s="72" t="e">
        <f>IF(VLOOKUP($B1814,[1]Sheet1!$E$2:$G$553,3,FALSE)=0,"",$L1814)</f>
        <v>#N/A</v>
      </c>
      <c r="R1814" s="72" t="e">
        <f>IF(VLOOKUP($B1814,[1]Sheet1!$F$2:$G$553,2,FALSE)=0,"",$L1814)</f>
        <v>#N/A</v>
      </c>
      <c r="S1814" s="72" t="e">
        <f>COUNTIF([1]isolation_zones!$H$2:$H$1182,conductor_pz_summary_hftd_23_re!B1814)</f>
        <v>#VALUE!</v>
      </c>
    </row>
    <row r="1815" spans="1:19" x14ac:dyDescent="0.25">
      <c r="A1815" s="70">
        <v>177</v>
      </c>
      <c r="B1815" s="71" t="s">
        <v>3279</v>
      </c>
      <c r="C1815" s="72">
        <v>182031103</v>
      </c>
      <c r="D1815" s="72" t="s">
        <v>611</v>
      </c>
      <c r="E1815" s="72">
        <v>29491.461489965099</v>
      </c>
      <c r="F1815" s="72">
        <f t="shared" si="140"/>
        <v>18.329062454919267</v>
      </c>
      <c r="G1815" s="73">
        <v>186</v>
      </c>
      <c r="H1815" s="72">
        <f t="shared" si="141"/>
        <v>2.6339302037414751</v>
      </c>
      <c r="I1815" s="74">
        <v>1.4160915073878899E-2</v>
      </c>
      <c r="J1815" s="75">
        <v>1814</v>
      </c>
      <c r="K1815" s="72">
        <f t="shared" si="142"/>
        <v>19286.581945727437</v>
      </c>
      <c r="L1815" s="72">
        <f t="shared" si="143"/>
        <v>423.41488125557055</v>
      </c>
      <c r="M1815" s="72">
        <f t="shared" si="144"/>
        <v>1.7099632472451269E-2</v>
      </c>
      <c r="N1815" s="72" t="e">
        <f>IF(VLOOKUP(B1815,[1]Sheet1!$B$2:$G$553,6,FALSE)=0,"",L1815)</f>
        <v>#N/A</v>
      </c>
      <c r="O1815" s="72" t="e">
        <f>IF(VLOOKUP($B1815,[1]Sheet1!$C$2:$G$553,5,FALSE)=0,"",$L1815)</f>
        <v>#N/A</v>
      </c>
      <c r="P1815" s="72" t="e">
        <f>IF(VLOOKUP($B1815,[1]Sheet1!$D$2:$G$553,4,FALSE)=0,"",$L1815)</f>
        <v>#N/A</v>
      </c>
      <c r="Q1815" s="72" t="e">
        <f>IF(VLOOKUP($B1815,[1]Sheet1!$E$2:$G$553,3,FALSE)=0,"",$L1815)</f>
        <v>#N/A</v>
      </c>
      <c r="R1815" s="72" t="e">
        <f>IF(VLOOKUP($B1815,[1]Sheet1!$F$2:$G$553,2,FALSE)=0,"",$L1815)</f>
        <v>#N/A</v>
      </c>
      <c r="S1815" s="72" t="e">
        <f>COUNTIF([1]isolation_zones!$H$2:$H$1182,conductor_pz_summary_hftd_23_re!B1815)</f>
        <v>#VALUE!</v>
      </c>
    </row>
    <row r="1816" spans="1:19" x14ac:dyDescent="0.25">
      <c r="A1816" s="70">
        <v>4472</v>
      </c>
      <c r="B1816" s="71" t="s">
        <v>6236</v>
      </c>
      <c r="C1816" s="72">
        <v>163201102</v>
      </c>
      <c r="D1816" s="72" t="s">
        <v>317</v>
      </c>
      <c r="E1816" s="72">
        <v>11918.3859720652</v>
      </c>
      <c r="F1816" s="72">
        <f t="shared" si="140"/>
        <v>7.4073250292512123</v>
      </c>
      <c r="G1816" s="73">
        <v>68</v>
      </c>
      <c r="H1816" s="72">
        <f t="shared" si="141"/>
        <v>0.95841238233474912</v>
      </c>
      <c r="I1816" s="74">
        <v>1.4094299740216899E-2</v>
      </c>
      <c r="J1816" s="75">
        <v>1815</v>
      </c>
      <c r="K1816" s="72">
        <f t="shared" si="142"/>
        <v>19293.989270756687</v>
      </c>
      <c r="L1816" s="72">
        <f t="shared" si="143"/>
        <v>422.45646887323579</v>
      </c>
      <c r="M1816" s="72">
        <f t="shared" si="144"/>
        <v>1.7060926937477218E-2</v>
      </c>
      <c r="N1816" s="72" t="e">
        <f>IF(VLOOKUP(B1816,[1]Sheet1!$B$2:$G$553,6,FALSE)=0,"",L1816)</f>
        <v>#N/A</v>
      </c>
      <c r="O1816" s="72" t="e">
        <f>IF(VLOOKUP($B1816,[1]Sheet1!$C$2:$G$553,5,FALSE)=0,"",$L1816)</f>
        <v>#N/A</v>
      </c>
      <c r="P1816" s="72" t="e">
        <f>IF(VLOOKUP($B1816,[1]Sheet1!$D$2:$G$553,4,FALSE)=0,"",$L1816)</f>
        <v>#N/A</v>
      </c>
      <c r="Q1816" s="72" t="e">
        <f>IF(VLOOKUP($B1816,[1]Sheet1!$E$2:$G$553,3,FALSE)=0,"",$L1816)</f>
        <v>#N/A</v>
      </c>
      <c r="R1816" s="72" t="e">
        <f>IF(VLOOKUP($B1816,[1]Sheet1!$F$2:$G$553,2,FALSE)=0,"",$L1816)</f>
        <v>#N/A</v>
      </c>
      <c r="S1816" s="72" t="e">
        <f>COUNTIF([1]isolation_zones!$H$2:$H$1182,conductor_pz_summary_hftd_23_re!B1816)</f>
        <v>#VALUE!</v>
      </c>
    </row>
    <row r="1817" spans="1:19" x14ac:dyDescent="0.25">
      <c r="A1817" s="70">
        <v>8017</v>
      </c>
      <c r="B1817" s="71" t="s">
        <v>4304</v>
      </c>
      <c r="C1817" s="72">
        <v>103732101</v>
      </c>
      <c r="D1817" s="72" t="s">
        <v>1172</v>
      </c>
      <c r="E1817" s="72">
        <v>7292.0294117795402</v>
      </c>
      <c r="F1817" s="72">
        <f t="shared" si="140"/>
        <v>4.5320257375882784</v>
      </c>
      <c r="G1817" s="73">
        <v>7</v>
      </c>
      <c r="H1817" s="72">
        <f t="shared" si="141"/>
        <v>9.8493132898902006E-2</v>
      </c>
      <c r="I1817" s="74">
        <v>1.4070447556986001E-2</v>
      </c>
      <c r="J1817" s="75">
        <v>1816</v>
      </c>
      <c r="K1817" s="72">
        <f t="shared" si="142"/>
        <v>19298.521296494277</v>
      </c>
      <c r="L1817" s="72">
        <f t="shared" si="143"/>
        <v>422.35797574033688</v>
      </c>
      <c r="M1817" s="72">
        <f t="shared" si="144"/>
        <v>1.7056949287072874E-2</v>
      </c>
      <c r="N1817" s="72">
        <f>IF(VLOOKUP(B1817,[1]Sheet1!$B$2:$G$553,6,FALSE)=0,"",L1817)</f>
        <v>422.35797574033688</v>
      </c>
      <c r="O1817" s="72" t="e">
        <f>IF(VLOOKUP($B1817,[1]Sheet1!$C$2:$G$553,5,FALSE)=0,"",$L1817)</f>
        <v>#N/A</v>
      </c>
      <c r="P1817" s="72" t="e">
        <f>IF(VLOOKUP($B1817,[1]Sheet1!$D$2:$G$553,4,FALSE)=0,"",$L1817)</f>
        <v>#N/A</v>
      </c>
      <c r="Q1817" s="72" t="e">
        <f>IF(VLOOKUP($B1817,[1]Sheet1!$E$2:$G$553,3,FALSE)=0,"",$L1817)</f>
        <v>#N/A</v>
      </c>
      <c r="R1817" s="72" t="e">
        <f>IF(VLOOKUP($B1817,[1]Sheet1!$F$2:$G$553,2,FALSE)=0,"",$L1817)</f>
        <v>#N/A</v>
      </c>
      <c r="S1817" s="72" t="e">
        <f>COUNTIF([1]isolation_zones!$H$2:$H$1182,conductor_pz_summary_hftd_23_re!B1817)</f>
        <v>#VALUE!</v>
      </c>
    </row>
    <row r="1818" spans="1:19" x14ac:dyDescent="0.25">
      <c r="A1818" s="70">
        <v>4764</v>
      </c>
      <c r="B1818" s="71" t="s">
        <v>1897</v>
      </c>
      <c r="C1818" s="72">
        <v>152101101</v>
      </c>
      <c r="D1818" s="72" t="s">
        <v>223</v>
      </c>
      <c r="E1818" s="72">
        <v>7034.6563030327598</v>
      </c>
      <c r="F1818" s="72">
        <f t="shared" si="140"/>
        <v>4.3720673107723806</v>
      </c>
      <c r="G1818" s="73">
        <v>40</v>
      </c>
      <c r="H1818" s="72">
        <f t="shared" si="141"/>
        <v>0.56229592183058796</v>
      </c>
      <c r="I1818" s="74">
        <v>1.40573980457647E-2</v>
      </c>
      <c r="J1818" s="75">
        <v>1817</v>
      </c>
      <c r="K1818" s="72">
        <f t="shared" si="142"/>
        <v>19302.893363805048</v>
      </c>
      <c r="L1818" s="72">
        <f t="shared" si="143"/>
        <v>421.7956798185063</v>
      </c>
      <c r="M1818" s="72">
        <f t="shared" si="144"/>
        <v>1.7034240936399065E-2</v>
      </c>
      <c r="N1818" s="72">
        <f>IF(VLOOKUP(B1818,[1]Sheet1!$B$2:$G$553,6,FALSE)=0,"",L1818)</f>
        <v>421.7956798185063</v>
      </c>
      <c r="O1818" s="72" t="e">
        <f>IF(VLOOKUP($B1818,[1]Sheet1!$C$2:$G$553,5,FALSE)=0,"",$L1818)</f>
        <v>#N/A</v>
      </c>
      <c r="P1818" s="72" t="e">
        <f>IF(VLOOKUP($B1818,[1]Sheet1!$D$2:$G$553,4,FALSE)=0,"",$L1818)</f>
        <v>#N/A</v>
      </c>
      <c r="Q1818" s="72" t="e">
        <f>IF(VLOOKUP($B1818,[1]Sheet1!$E$2:$G$553,3,FALSE)=0,"",$L1818)</f>
        <v>#N/A</v>
      </c>
      <c r="R1818" s="72" t="e">
        <f>IF(VLOOKUP($B1818,[1]Sheet1!$F$2:$G$553,2,FALSE)=0,"",$L1818)</f>
        <v>#N/A</v>
      </c>
      <c r="S1818" s="72" t="e">
        <f>COUNTIF([1]isolation_zones!$H$2:$H$1182,conductor_pz_summary_hftd_23_re!B1818)</f>
        <v>#VALUE!</v>
      </c>
    </row>
    <row r="1819" spans="1:19" x14ac:dyDescent="0.25">
      <c r="A1819" s="70">
        <v>2091</v>
      </c>
      <c r="B1819" s="71" t="s">
        <v>1790</v>
      </c>
      <c r="C1819" s="72">
        <v>83481110</v>
      </c>
      <c r="D1819" s="72" t="s">
        <v>113</v>
      </c>
      <c r="E1819" s="72">
        <v>15867.841349163</v>
      </c>
      <c r="F1819" s="72">
        <f t="shared" si="140"/>
        <v>9.861927501033561</v>
      </c>
      <c r="G1819" s="73">
        <v>95</v>
      </c>
      <c r="H1819" s="72">
        <f t="shared" si="141"/>
        <v>1.3338745484649135</v>
      </c>
      <c r="I1819" s="74">
        <v>1.40407847206833E-2</v>
      </c>
      <c r="J1819" s="75">
        <v>1818</v>
      </c>
      <c r="K1819" s="72">
        <f t="shared" si="142"/>
        <v>19312.755291306083</v>
      </c>
      <c r="L1819" s="72">
        <f t="shared" si="143"/>
        <v>420.4618052700414</v>
      </c>
      <c r="M1819" s="72">
        <f t="shared" si="144"/>
        <v>1.6980372341900279E-2</v>
      </c>
      <c r="N1819" s="72" t="e">
        <f>IF(VLOOKUP(B1819,[1]Sheet1!$B$2:$G$553,6,FALSE)=0,"",L1819)</f>
        <v>#N/A</v>
      </c>
      <c r="O1819" s="72" t="e">
        <f>IF(VLOOKUP($B1819,[1]Sheet1!$C$2:$G$553,5,FALSE)=0,"",$L1819)</f>
        <v>#N/A</v>
      </c>
      <c r="P1819" s="72" t="e">
        <f>IF(VLOOKUP($B1819,[1]Sheet1!$D$2:$G$553,4,FALSE)=0,"",$L1819)</f>
        <v>#N/A</v>
      </c>
      <c r="Q1819" s="72" t="e">
        <f>IF(VLOOKUP($B1819,[1]Sheet1!$E$2:$G$553,3,FALSE)=0,"",$L1819)</f>
        <v>#N/A</v>
      </c>
      <c r="R1819" s="72" t="e">
        <f>IF(VLOOKUP($B1819,[1]Sheet1!$F$2:$G$553,2,FALSE)=0,"",$L1819)</f>
        <v>#N/A</v>
      </c>
      <c r="S1819" s="72" t="e">
        <f>COUNTIF([1]isolation_zones!$H$2:$H$1182,conductor_pz_summary_hftd_23_re!B1819)</f>
        <v>#VALUE!</v>
      </c>
    </row>
    <row r="1820" spans="1:19" x14ac:dyDescent="0.25">
      <c r="A1820" s="70">
        <v>2701</v>
      </c>
      <c r="B1820" s="71" t="s">
        <v>3820</v>
      </c>
      <c r="C1820" s="72">
        <v>163781705</v>
      </c>
      <c r="D1820" s="72" t="s">
        <v>1094</v>
      </c>
      <c r="E1820" s="72">
        <v>6917.4776681823096</v>
      </c>
      <c r="F1820" s="72">
        <f t="shared" si="140"/>
        <v>4.2992403158373582</v>
      </c>
      <c r="G1820" s="73">
        <v>70</v>
      </c>
      <c r="H1820" s="72">
        <f t="shared" si="141"/>
        <v>0.98258629178823398</v>
      </c>
      <c r="I1820" s="74">
        <v>1.40369470255462E-2</v>
      </c>
      <c r="J1820" s="75">
        <v>1819</v>
      </c>
      <c r="K1820" s="72">
        <f t="shared" si="142"/>
        <v>19317.054531621921</v>
      </c>
      <c r="L1820" s="72">
        <f t="shared" si="143"/>
        <v>419.47921897825319</v>
      </c>
      <c r="M1820" s="72">
        <f t="shared" si="144"/>
        <v>1.6940690542308769E-2</v>
      </c>
      <c r="N1820" s="72">
        <f>IF(VLOOKUP(B1820,[1]Sheet1!$B$2:$G$553,6,FALSE)=0,"",L1820)</f>
        <v>419.47921897825319</v>
      </c>
      <c r="O1820" s="72" t="e">
        <f>IF(VLOOKUP($B1820,[1]Sheet1!$C$2:$G$553,5,FALSE)=0,"",$L1820)</f>
        <v>#N/A</v>
      </c>
      <c r="P1820" s="72" t="e">
        <f>IF(VLOOKUP($B1820,[1]Sheet1!$D$2:$G$553,4,FALSE)=0,"",$L1820)</f>
        <v>#N/A</v>
      </c>
      <c r="Q1820" s="72" t="e">
        <f>IF(VLOOKUP($B1820,[1]Sheet1!$E$2:$G$553,3,FALSE)=0,"",$L1820)</f>
        <v>#N/A</v>
      </c>
      <c r="R1820" s="72" t="e">
        <f>IF(VLOOKUP($B1820,[1]Sheet1!$F$2:$G$553,2,FALSE)=0,"",$L1820)</f>
        <v>#N/A</v>
      </c>
      <c r="S1820" s="72" t="e">
        <f>COUNTIF([1]isolation_zones!$H$2:$H$1182,conductor_pz_summary_hftd_23_re!B1820)</f>
        <v>#VALUE!</v>
      </c>
    </row>
    <row r="1821" spans="1:19" x14ac:dyDescent="0.25">
      <c r="A1821" s="70">
        <v>8037</v>
      </c>
      <c r="B1821" s="71" t="s">
        <v>6237</v>
      </c>
      <c r="C1821" s="72">
        <v>182551102</v>
      </c>
      <c r="D1821" s="72" t="s">
        <v>265</v>
      </c>
      <c r="E1821" s="72">
        <v>21637.064411255</v>
      </c>
      <c r="F1821" s="72">
        <f t="shared" si="140"/>
        <v>13.447522940494096</v>
      </c>
      <c r="G1821" s="73">
        <v>145</v>
      </c>
      <c r="H1821" s="72">
        <f t="shared" si="141"/>
        <v>2.0340630575898717</v>
      </c>
      <c r="I1821" s="74">
        <v>1.40280210868267E-2</v>
      </c>
      <c r="J1821" s="75">
        <v>1820</v>
      </c>
      <c r="K1821" s="72">
        <f t="shared" si="142"/>
        <v>19330.502054562414</v>
      </c>
      <c r="L1821" s="72">
        <f t="shared" si="143"/>
        <v>417.4451559206633</v>
      </c>
      <c r="M1821" s="72">
        <f t="shared" si="144"/>
        <v>1.6858544797673063E-2</v>
      </c>
      <c r="N1821" s="72" t="e">
        <f>IF(VLOOKUP(B1821,[1]Sheet1!$B$2:$G$553,6,FALSE)=0,"",L1821)</f>
        <v>#N/A</v>
      </c>
      <c r="O1821" s="72" t="e">
        <f>IF(VLOOKUP($B1821,[1]Sheet1!$C$2:$G$553,5,FALSE)=0,"",$L1821)</f>
        <v>#N/A</v>
      </c>
      <c r="P1821" s="72" t="e">
        <f>IF(VLOOKUP($B1821,[1]Sheet1!$D$2:$G$553,4,FALSE)=0,"",$L1821)</f>
        <v>#N/A</v>
      </c>
      <c r="Q1821" s="72" t="e">
        <f>IF(VLOOKUP($B1821,[1]Sheet1!$E$2:$G$553,3,FALSE)=0,"",$L1821)</f>
        <v>#N/A</v>
      </c>
      <c r="R1821" s="72" t="e">
        <f>IF(VLOOKUP($B1821,[1]Sheet1!$F$2:$G$553,2,FALSE)=0,"",$L1821)</f>
        <v>#N/A</v>
      </c>
      <c r="S1821" s="72" t="e">
        <f>COUNTIF([1]isolation_zones!$H$2:$H$1182,conductor_pz_summary_hftd_23_re!B1821)</f>
        <v>#VALUE!</v>
      </c>
    </row>
    <row r="1822" spans="1:19" x14ac:dyDescent="0.25">
      <c r="A1822" s="70">
        <v>4958</v>
      </c>
      <c r="B1822" s="71" t="s">
        <v>3466</v>
      </c>
      <c r="C1822" s="72">
        <v>192171103</v>
      </c>
      <c r="D1822" s="72" t="s">
        <v>406</v>
      </c>
      <c r="E1822" s="72">
        <v>17904.062361657499</v>
      </c>
      <c r="F1822" s="72">
        <f t="shared" si="140"/>
        <v>11.127447086176195</v>
      </c>
      <c r="G1822" s="73">
        <v>131</v>
      </c>
      <c r="H1822" s="72">
        <f t="shared" si="141"/>
        <v>1.8356229129290815</v>
      </c>
      <c r="I1822" s="74">
        <v>1.40123886483136E-2</v>
      </c>
      <c r="J1822" s="75">
        <v>1821</v>
      </c>
      <c r="K1822" s="72">
        <f t="shared" si="142"/>
        <v>19341.629501648589</v>
      </c>
      <c r="L1822" s="72">
        <f t="shared" si="143"/>
        <v>415.60953300773423</v>
      </c>
      <c r="M1822" s="72">
        <f t="shared" si="144"/>
        <v>1.6784413068821162E-2</v>
      </c>
      <c r="N1822" s="72" t="e">
        <f>IF(VLOOKUP(B1822,[1]Sheet1!$B$2:$G$553,6,FALSE)=0,"",L1822)</f>
        <v>#N/A</v>
      </c>
      <c r="O1822" s="72" t="e">
        <f>IF(VLOOKUP($B1822,[1]Sheet1!$C$2:$G$553,5,FALSE)=0,"",$L1822)</f>
        <v>#N/A</v>
      </c>
      <c r="P1822" s="72" t="e">
        <f>IF(VLOOKUP($B1822,[1]Sheet1!$D$2:$G$553,4,FALSE)=0,"",$L1822)</f>
        <v>#N/A</v>
      </c>
      <c r="Q1822" s="72" t="e">
        <f>IF(VLOOKUP($B1822,[1]Sheet1!$E$2:$G$553,3,FALSE)=0,"",$L1822)</f>
        <v>#N/A</v>
      </c>
      <c r="R1822" s="72" t="e">
        <f>IF(VLOOKUP($B1822,[1]Sheet1!$F$2:$G$553,2,FALSE)=0,"",$L1822)</f>
        <v>#N/A</v>
      </c>
      <c r="S1822" s="72" t="e">
        <f>COUNTIF([1]isolation_zones!$H$2:$H$1182,conductor_pz_summary_hftd_23_re!B1822)</f>
        <v>#VALUE!</v>
      </c>
    </row>
    <row r="1823" spans="1:19" x14ac:dyDescent="0.25">
      <c r="A1823" s="70">
        <v>1586</v>
      </c>
      <c r="B1823" s="71" t="s">
        <v>3280</v>
      </c>
      <c r="C1823" s="72">
        <v>163011101</v>
      </c>
      <c r="D1823" s="72" t="s">
        <v>1580</v>
      </c>
      <c r="E1823" s="72">
        <v>33294.145655909699</v>
      </c>
      <c r="F1823" s="72">
        <f t="shared" si="140"/>
        <v>20.692446026047048</v>
      </c>
      <c r="G1823" s="73">
        <v>202</v>
      </c>
      <c r="H1823" s="72">
        <f t="shared" si="141"/>
        <v>2.8260112143464551</v>
      </c>
      <c r="I1823" s="74">
        <v>1.39901545264676E-2</v>
      </c>
      <c r="J1823" s="75">
        <v>1822</v>
      </c>
      <c r="K1823" s="72">
        <f t="shared" si="142"/>
        <v>19362.321947674638</v>
      </c>
      <c r="L1823" s="72">
        <f t="shared" si="143"/>
        <v>412.78352179338776</v>
      </c>
      <c r="M1823" s="72">
        <f t="shared" si="144"/>
        <v>1.6670284455804412E-2</v>
      </c>
      <c r="N1823" s="72" t="e">
        <f>IF(VLOOKUP(B1823,[1]Sheet1!$B$2:$G$553,6,FALSE)=0,"",L1823)</f>
        <v>#N/A</v>
      </c>
      <c r="O1823" s="72" t="e">
        <f>IF(VLOOKUP($B1823,[1]Sheet1!$C$2:$G$553,5,FALSE)=0,"",$L1823)</f>
        <v>#N/A</v>
      </c>
      <c r="P1823" s="72" t="e">
        <f>IF(VLOOKUP($B1823,[1]Sheet1!$D$2:$G$553,4,FALSE)=0,"",$L1823)</f>
        <v>#N/A</v>
      </c>
      <c r="Q1823" s="72" t="e">
        <f>IF(VLOOKUP($B1823,[1]Sheet1!$E$2:$G$553,3,FALSE)=0,"",$L1823)</f>
        <v>#N/A</v>
      </c>
      <c r="R1823" s="72" t="e">
        <f>IF(VLOOKUP($B1823,[1]Sheet1!$F$2:$G$553,2,FALSE)=0,"",$L1823)</f>
        <v>#N/A</v>
      </c>
      <c r="S1823" s="72" t="e">
        <f>COUNTIF([1]isolation_zones!$H$2:$H$1182,conductor_pz_summary_hftd_23_re!B1823)</f>
        <v>#VALUE!</v>
      </c>
    </row>
    <row r="1824" spans="1:19" x14ac:dyDescent="0.25">
      <c r="A1824" s="70">
        <v>8222</v>
      </c>
      <c r="B1824" s="71" t="s">
        <v>3584</v>
      </c>
      <c r="C1824" s="72">
        <v>43071102</v>
      </c>
      <c r="D1824" s="72" t="s">
        <v>75</v>
      </c>
      <c r="E1824" s="72">
        <v>5521.1420052662597</v>
      </c>
      <c r="F1824" s="72">
        <f t="shared" si="140"/>
        <v>3.4314120604513731</v>
      </c>
      <c r="G1824" s="73">
        <v>50</v>
      </c>
      <c r="H1824" s="72">
        <f t="shared" si="141"/>
        <v>0.69933686635099501</v>
      </c>
      <c r="I1824" s="74">
        <v>1.39867373270199E-2</v>
      </c>
      <c r="J1824" s="75">
        <v>1823</v>
      </c>
      <c r="K1824" s="72">
        <f t="shared" si="142"/>
        <v>19365.753359735088</v>
      </c>
      <c r="L1824" s="72">
        <f t="shared" si="143"/>
        <v>412.08418492703674</v>
      </c>
      <c r="M1824" s="72">
        <f t="shared" si="144"/>
        <v>1.6642041699306158E-2</v>
      </c>
      <c r="N1824" s="72" t="e">
        <f>IF(VLOOKUP(B1824,[1]Sheet1!$B$2:$G$553,6,FALSE)=0,"",L1824)</f>
        <v>#N/A</v>
      </c>
      <c r="O1824" s="72" t="e">
        <f>IF(VLOOKUP($B1824,[1]Sheet1!$C$2:$G$553,5,FALSE)=0,"",$L1824)</f>
        <v>#N/A</v>
      </c>
      <c r="P1824" s="72" t="e">
        <f>IF(VLOOKUP($B1824,[1]Sheet1!$D$2:$G$553,4,FALSE)=0,"",$L1824)</f>
        <v>#N/A</v>
      </c>
      <c r="Q1824" s="72" t="e">
        <f>IF(VLOOKUP($B1824,[1]Sheet1!$E$2:$G$553,3,FALSE)=0,"",$L1824)</f>
        <v>#N/A</v>
      </c>
      <c r="R1824" s="72" t="e">
        <f>IF(VLOOKUP($B1824,[1]Sheet1!$F$2:$G$553,2,FALSE)=0,"",$L1824)</f>
        <v>#N/A</v>
      </c>
      <c r="S1824" s="72" t="e">
        <f>COUNTIF([1]isolation_zones!$H$2:$H$1182,conductor_pz_summary_hftd_23_re!B1824)</f>
        <v>#VALUE!</v>
      </c>
    </row>
    <row r="1825" spans="1:19" x14ac:dyDescent="0.25">
      <c r="A1825" s="70">
        <v>6649</v>
      </c>
      <c r="B1825" s="71" t="s">
        <v>6238</v>
      </c>
      <c r="C1825" s="72">
        <v>182631108</v>
      </c>
      <c r="D1825" s="72" t="s">
        <v>797</v>
      </c>
      <c r="E1825" s="72">
        <v>1128.52104332161</v>
      </c>
      <c r="F1825" s="72">
        <f t="shared" si="140"/>
        <v>0.70138038739689867</v>
      </c>
      <c r="G1825" s="73">
        <v>28</v>
      </c>
      <c r="H1825" s="72">
        <f t="shared" si="141"/>
        <v>0.39100504006075681</v>
      </c>
      <c r="I1825" s="74">
        <v>1.39644657164556E-2</v>
      </c>
      <c r="J1825" s="75">
        <v>1824</v>
      </c>
      <c r="K1825" s="72">
        <f t="shared" si="142"/>
        <v>19366.454740122485</v>
      </c>
      <c r="L1825" s="72">
        <f t="shared" si="143"/>
        <v>411.693179886976</v>
      </c>
      <c r="M1825" s="72">
        <f t="shared" si="144"/>
        <v>1.6626250939992059E-2</v>
      </c>
      <c r="N1825" s="72" t="e">
        <f>IF(VLOOKUP(B1825,[1]Sheet1!$B$2:$G$553,6,FALSE)=0,"",L1825)</f>
        <v>#N/A</v>
      </c>
      <c r="O1825" s="72" t="e">
        <f>IF(VLOOKUP($B1825,[1]Sheet1!$C$2:$G$553,5,FALSE)=0,"",$L1825)</f>
        <v>#N/A</v>
      </c>
      <c r="P1825" s="72" t="e">
        <f>IF(VLOOKUP($B1825,[1]Sheet1!$D$2:$G$553,4,FALSE)=0,"",$L1825)</f>
        <v>#N/A</v>
      </c>
      <c r="Q1825" s="72" t="e">
        <f>IF(VLOOKUP($B1825,[1]Sheet1!$E$2:$G$553,3,FALSE)=0,"",$L1825)</f>
        <v>#N/A</v>
      </c>
      <c r="R1825" s="72" t="e">
        <f>IF(VLOOKUP($B1825,[1]Sheet1!$F$2:$G$553,2,FALSE)=0,"",$L1825)</f>
        <v>#N/A</v>
      </c>
      <c r="S1825" s="72" t="e">
        <f>COUNTIF([1]isolation_zones!$H$2:$H$1182,conductor_pz_summary_hftd_23_re!B1825)</f>
        <v>#VALUE!</v>
      </c>
    </row>
    <row r="1826" spans="1:19" x14ac:dyDescent="0.25">
      <c r="A1826" s="70">
        <v>716</v>
      </c>
      <c r="B1826" s="71" t="s">
        <v>2615</v>
      </c>
      <c r="C1826" s="72">
        <v>43371102</v>
      </c>
      <c r="D1826" s="72" t="s">
        <v>225</v>
      </c>
      <c r="E1826" s="72">
        <v>1106.4060249656</v>
      </c>
      <c r="F1826" s="72">
        <f t="shared" si="140"/>
        <v>0.68763581414891239</v>
      </c>
      <c r="G1826" s="73">
        <v>52</v>
      </c>
      <c r="H1826" s="72">
        <f t="shared" si="141"/>
        <v>0.72375960892164803</v>
      </c>
      <c r="I1826" s="74">
        <v>1.3918454017724E-2</v>
      </c>
      <c r="J1826" s="75">
        <v>1825</v>
      </c>
      <c r="K1826" s="72">
        <f t="shared" si="142"/>
        <v>19367.142375936633</v>
      </c>
      <c r="L1826" s="72">
        <f t="shared" si="143"/>
        <v>410.96942027805437</v>
      </c>
      <c r="M1826" s="72">
        <f t="shared" si="144"/>
        <v>1.6597021869737688E-2</v>
      </c>
      <c r="N1826" s="72" t="e">
        <f>IF(VLOOKUP(B1826,[1]Sheet1!$B$2:$G$553,6,FALSE)=0,"",L1826)</f>
        <v>#N/A</v>
      </c>
      <c r="O1826" s="72" t="e">
        <f>IF(VLOOKUP($B1826,[1]Sheet1!$C$2:$G$553,5,FALSE)=0,"",$L1826)</f>
        <v>#N/A</v>
      </c>
      <c r="P1826" s="72" t="e">
        <f>IF(VLOOKUP($B1826,[1]Sheet1!$D$2:$G$553,4,FALSE)=0,"",$L1826)</f>
        <v>#N/A</v>
      </c>
      <c r="Q1826" s="72" t="e">
        <f>IF(VLOOKUP($B1826,[1]Sheet1!$E$2:$G$553,3,FALSE)=0,"",$L1826)</f>
        <v>#N/A</v>
      </c>
      <c r="R1826" s="72" t="e">
        <f>IF(VLOOKUP($B1826,[1]Sheet1!$F$2:$G$553,2,FALSE)=0,"",$L1826)</f>
        <v>#N/A</v>
      </c>
      <c r="S1826" s="72" t="e">
        <f>COUNTIF([1]isolation_zones!$H$2:$H$1182,conductor_pz_summary_hftd_23_re!B1826)</f>
        <v>#VALUE!</v>
      </c>
    </row>
    <row r="1827" spans="1:19" x14ac:dyDescent="0.25">
      <c r="A1827" s="70">
        <v>1162</v>
      </c>
      <c r="B1827" s="71" t="s">
        <v>2082</v>
      </c>
      <c r="C1827" s="72">
        <v>43071101</v>
      </c>
      <c r="D1827" s="72" t="s">
        <v>259</v>
      </c>
      <c r="E1827" s="72">
        <v>14104.3324248316</v>
      </c>
      <c r="F1827" s="72">
        <f t="shared" si="140"/>
        <v>8.7658995803801112</v>
      </c>
      <c r="G1827" s="73">
        <v>123</v>
      </c>
      <c r="H1827" s="72">
        <f t="shared" si="141"/>
        <v>1.7021760250415596</v>
      </c>
      <c r="I1827" s="74">
        <v>1.3838829471882599E-2</v>
      </c>
      <c r="J1827" s="75">
        <v>1826</v>
      </c>
      <c r="K1827" s="72">
        <f t="shared" si="142"/>
        <v>19375.908275517013</v>
      </c>
      <c r="L1827" s="72">
        <f t="shared" si="143"/>
        <v>409.26724425301279</v>
      </c>
      <c r="M1827" s="72">
        <f t="shared" si="144"/>
        <v>1.6528279400542186E-2</v>
      </c>
      <c r="N1827" s="72" t="e">
        <f>IF(VLOOKUP(B1827,[1]Sheet1!$B$2:$G$553,6,FALSE)=0,"",L1827)</f>
        <v>#N/A</v>
      </c>
      <c r="O1827" s="72" t="e">
        <f>IF(VLOOKUP($B1827,[1]Sheet1!$C$2:$G$553,5,FALSE)=0,"",$L1827)</f>
        <v>#N/A</v>
      </c>
      <c r="P1827" s="72" t="e">
        <f>IF(VLOOKUP($B1827,[1]Sheet1!$D$2:$G$553,4,FALSE)=0,"",$L1827)</f>
        <v>#N/A</v>
      </c>
      <c r="Q1827" s="72" t="e">
        <f>IF(VLOOKUP($B1827,[1]Sheet1!$E$2:$G$553,3,FALSE)=0,"",$L1827)</f>
        <v>#N/A</v>
      </c>
      <c r="R1827" s="72" t="e">
        <f>IF(VLOOKUP($B1827,[1]Sheet1!$F$2:$G$553,2,FALSE)=0,"",$L1827)</f>
        <v>#N/A</v>
      </c>
      <c r="S1827" s="72" t="e">
        <f>COUNTIF([1]isolation_zones!$H$2:$H$1182,conductor_pz_summary_hftd_23_re!B1827)</f>
        <v>#VALUE!</v>
      </c>
    </row>
    <row r="1828" spans="1:19" x14ac:dyDescent="0.25">
      <c r="A1828" s="70">
        <v>5443</v>
      </c>
      <c r="B1828" s="71" t="s">
        <v>1909</v>
      </c>
      <c r="C1828" s="72">
        <v>43071103</v>
      </c>
      <c r="D1828" s="72" t="s">
        <v>475</v>
      </c>
      <c r="E1828" s="72">
        <v>25519.088923833198</v>
      </c>
      <c r="F1828" s="72">
        <f t="shared" si="140"/>
        <v>15.860216857571906</v>
      </c>
      <c r="G1828" s="73">
        <v>162</v>
      </c>
      <c r="H1828" s="72">
        <f t="shared" si="141"/>
        <v>2.2177760236744248</v>
      </c>
      <c r="I1828" s="74">
        <v>1.3689975454780399E-2</v>
      </c>
      <c r="J1828" s="75">
        <v>1827</v>
      </c>
      <c r="K1828" s="72">
        <f t="shared" si="142"/>
        <v>19391.768492374584</v>
      </c>
      <c r="L1828" s="72">
        <f t="shared" si="143"/>
        <v>407.04946822933834</v>
      </c>
      <c r="M1828" s="72">
        <f t="shared" si="144"/>
        <v>1.6438714398011825E-2</v>
      </c>
      <c r="N1828" s="72">
        <f>IF(VLOOKUP(B1828,[1]Sheet1!$B$2:$G$553,6,FALSE)=0,"",L1828)</f>
        <v>407.04946822933834</v>
      </c>
      <c r="O1828" s="72" t="e">
        <f>IF(VLOOKUP($B1828,[1]Sheet1!$C$2:$G$553,5,FALSE)=0,"",$L1828)</f>
        <v>#N/A</v>
      </c>
      <c r="P1828" s="72" t="e">
        <f>IF(VLOOKUP($B1828,[1]Sheet1!$D$2:$G$553,4,FALSE)=0,"",$L1828)</f>
        <v>#N/A</v>
      </c>
      <c r="Q1828" s="72" t="e">
        <f>IF(VLOOKUP($B1828,[1]Sheet1!$E$2:$G$553,3,FALSE)=0,"",$L1828)</f>
        <v>#N/A</v>
      </c>
      <c r="R1828" s="72" t="e">
        <f>IF(VLOOKUP($B1828,[1]Sheet1!$F$2:$G$553,2,FALSE)=0,"",$L1828)</f>
        <v>#N/A</v>
      </c>
      <c r="S1828" s="72" t="e">
        <f>COUNTIF([1]isolation_zones!$H$2:$H$1182,conductor_pz_summary_hftd_23_re!B1828)</f>
        <v>#VALUE!</v>
      </c>
    </row>
    <row r="1829" spans="1:19" x14ac:dyDescent="0.25">
      <c r="A1829" s="70">
        <v>3834</v>
      </c>
      <c r="B1829" s="71" t="s">
        <v>3036</v>
      </c>
      <c r="C1829" s="72">
        <v>103561101</v>
      </c>
      <c r="D1829" s="72" t="s">
        <v>1534</v>
      </c>
      <c r="E1829" s="72">
        <v>31878.237642681099</v>
      </c>
      <c r="F1829" s="72">
        <f t="shared" si="140"/>
        <v>19.812453475873895</v>
      </c>
      <c r="G1829" s="73">
        <v>179</v>
      </c>
      <c r="H1829" s="72">
        <f t="shared" si="141"/>
        <v>2.4499012882991669</v>
      </c>
      <c r="I1829" s="74">
        <v>1.3686599375973E-2</v>
      </c>
      <c r="J1829" s="75">
        <v>1828</v>
      </c>
      <c r="K1829" s="72">
        <f t="shared" si="142"/>
        <v>19411.580945850459</v>
      </c>
      <c r="L1829" s="72">
        <f t="shared" si="143"/>
        <v>404.5995669410392</v>
      </c>
      <c r="M1829" s="72">
        <f t="shared" si="144"/>
        <v>1.6339775004338475E-2</v>
      </c>
      <c r="N1829" s="72" t="e">
        <f>IF(VLOOKUP(B1829,[1]Sheet1!$B$2:$G$553,6,FALSE)=0,"",L1829)</f>
        <v>#N/A</v>
      </c>
      <c r="O1829" s="72" t="e">
        <f>IF(VLOOKUP($B1829,[1]Sheet1!$C$2:$G$553,5,FALSE)=0,"",$L1829)</f>
        <v>#N/A</v>
      </c>
      <c r="P1829" s="72" t="e">
        <f>IF(VLOOKUP($B1829,[1]Sheet1!$D$2:$G$553,4,FALSE)=0,"",$L1829)</f>
        <v>#N/A</v>
      </c>
      <c r="Q1829" s="72" t="e">
        <f>IF(VLOOKUP($B1829,[1]Sheet1!$E$2:$G$553,3,FALSE)=0,"",$L1829)</f>
        <v>#N/A</v>
      </c>
      <c r="R1829" s="72" t="e">
        <f>IF(VLOOKUP($B1829,[1]Sheet1!$F$2:$G$553,2,FALSE)=0,"",$L1829)</f>
        <v>#N/A</v>
      </c>
      <c r="S1829" s="72" t="e">
        <f>COUNTIF([1]isolation_zones!$H$2:$H$1182,conductor_pz_summary_hftd_23_re!B1829)</f>
        <v>#VALUE!</v>
      </c>
    </row>
    <row r="1830" spans="1:19" x14ac:dyDescent="0.25">
      <c r="A1830" s="70">
        <v>3066</v>
      </c>
      <c r="B1830" s="71" t="s">
        <v>2020</v>
      </c>
      <c r="C1830" s="72">
        <v>152431102</v>
      </c>
      <c r="D1830" s="72" t="s">
        <v>569</v>
      </c>
      <c r="E1830" s="72">
        <v>34051.813365459697</v>
      </c>
      <c r="F1830" s="72">
        <f t="shared" si="140"/>
        <v>21.163339568340398</v>
      </c>
      <c r="G1830" s="73">
        <v>240</v>
      </c>
      <c r="H1830" s="72">
        <f t="shared" si="141"/>
        <v>3.2616068366957518</v>
      </c>
      <c r="I1830" s="74">
        <v>1.35900284862323E-2</v>
      </c>
      <c r="J1830" s="75">
        <v>1829</v>
      </c>
      <c r="K1830" s="72">
        <f t="shared" si="142"/>
        <v>19432.744285418801</v>
      </c>
      <c r="L1830" s="72">
        <f t="shared" si="143"/>
        <v>401.33796010434344</v>
      </c>
      <c r="M1830" s="72">
        <f t="shared" si="144"/>
        <v>1.6208054838973127E-2</v>
      </c>
      <c r="N1830" s="72">
        <f>IF(VLOOKUP(B1830,[1]Sheet1!$B$2:$G$553,6,FALSE)=0,"",L1830)</f>
        <v>401.33796010434344</v>
      </c>
      <c r="O1830" s="72" t="e">
        <f>IF(VLOOKUP($B1830,[1]Sheet1!$C$2:$G$553,5,FALSE)=0,"",$L1830)</f>
        <v>#N/A</v>
      </c>
      <c r="P1830" s="72" t="e">
        <f>IF(VLOOKUP($B1830,[1]Sheet1!$D$2:$G$553,4,FALSE)=0,"",$L1830)</f>
        <v>#N/A</v>
      </c>
      <c r="Q1830" s="72" t="e">
        <f>IF(VLOOKUP($B1830,[1]Sheet1!$E$2:$G$553,3,FALSE)=0,"",$L1830)</f>
        <v>#N/A</v>
      </c>
      <c r="R1830" s="72" t="e">
        <f>IF(VLOOKUP($B1830,[1]Sheet1!$F$2:$G$553,2,FALSE)=0,"",$L1830)</f>
        <v>#N/A</v>
      </c>
      <c r="S1830" s="72" t="e">
        <f>COUNTIF([1]isolation_zones!$H$2:$H$1182,conductor_pz_summary_hftd_23_re!B1830)</f>
        <v>#VALUE!</v>
      </c>
    </row>
    <row r="1831" spans="1:19" x14ac:dyDescent="0.25">
      <c r="A1831" s="70">
        <v>8639</v>
      </c>
      <c r="B1831" s="71" t="s">
        <v>6239</v>
      </c>
      <c r="C1831" s="72">
        <v>83192101</v>
      </c>
      <c r="D1831" s="72" t="s">
        <v>479</v>
      </c>
      <c r="E1831" s="72">
        <v>1189.52855819404</v>
      </c>
      <c r="F1831" s="72">
        <f t="shared" si="140"/>
        <v>0.7392968043468241</v>
      </c>
      <c r="G1831" s="73">
        <v>28</v>
      </c>
      <c r="H1831" s="72">
        <f t="shared" si="141"/>
        <v>0.37909792489348637</v>
      </c>
      <c r="I1831" s="74">
        <v>1.35392116033388E-2</v>
      </c>
      <c r="J1831" s="75">
        <v>1830</v>
      </c>
      <c r="K1831" s="72">
        <f t="shared" si="142"/>
        <v>19433.483582223147</v>
      </c>
      <c r="L1831" s="72">
        <f t="shared" si="143"/>
        <v>400.95886217944997</v>
      </c>
      <c r="M1831" s="72">
        <f t="shared" si="144"/>
        <v>1.6192744949137597E-2</v>
      </c>
      <c r="N1831" s="72" t="e">
        <f>IF(VLOOKUP(B1831,[1]Sheet1!$B$2:$G$553,6,FALSE)=0,"",L1831)</f>
        <v>#N/A</v>
      </c>
      <c r="O1831" s="72" t="e">
        <f>IF(VLOOKUP($B1831,[1]Sheet1!$C$2:$G$553,5,FALSE)=0,"",$L1831)</f>
        <v>#N/A</v>
      </c>
      <c r="P1831" s="72" t="e">
        <f>IF(VLOOKUP($B1831,[1]Sheet1!$D$2:$G$553,4,FALSE)=0,"",$L1831)</f>
        <v>#N/A</v>
      </c>
      <c r="Q1831" s="72" t="e">
        <f>IF(VLOOKUP($B1831,[1]Sheet1!$E$2:$G$553,3,FALSE)=0,"",$L1831)</f>
        <v>#N/A</v>
      </c>
      <c r="R1831" s="72" t="e">
        <f>IF(VLOOKUP($B1831,[1]Sheet1!$F$2:$G$553,2,FALSE)=0,"",$L1831)</f>
        <v>#N/A</v>
      </c>
      <c r="S1831" s="72" t="e">
        <f>COUNTIF([1]isolation_zones!$H$2:$H$1182,conductor_pz_summary_hftd_23_re!B1831)</f>
        <v>#VALUE!</v>
      </c>
    </row>
    <row r="1832" spans="1:19" x14ac:dyDescent="0.25">
      <c r="A1832" s="70">
        <v>1363</v>
      </c>
      <c r="B1832" s="71" t="s">
        <v>4318</v>
      </c>
      <c r="C1832" s="72">
        <v>103311101</v>
      </c>
      <c r="D1832" s="72" t="s">
        <v>1158</v>
      </c>
      <c r="E1832" s="72">
        <v>25851.068836346702</v>
      </c>
      <c r="F1832" s="72">
        <f t="shared" si="140"/>
        <v>16.066543714323618</v>
      </c>
      <c r="G1832" s="73">
        <v>81</v>
      </c>
      <c r="H1832" s="72">
        <f t="shared" si="141"/>
        <v>1.0943269308385624</v>
      </c>
      <c r="I1832" s="74">
        <v>1.35102090226983E-2</v>
      </c>
      <c r="J1832" s="75">
        <v>1831</v>
      </c>
      <c r="K1832" s="72">
        <f t="shared" si="142"/>
        <v>19449.550125937472</v>
      </c>
      <c r="L1832" s="72">
        <f t="shared" si="143"/>
        <v>399.86453524861139</v>
      </c>
      <c r="M1832" s="72">
        <f t="shared" si="144"/>
        <v>1.6148550497902071E-2</v>
      </c>
      <c r="N1832" s="72">
        <f>IF(VLOOKUP(B1832,[1]Sheet1!$B$2:$G$553,6,FALSE)=0,"",L1832)</f>
        <v>399.86453524861139</v>
      </c>
      <c r="O1832" s="72" t="e">
        <f>IF(VLOOKUP($B1832,[1]Sheet1!$C$2:$G$553,5,FALSE)=0,"",$L1832)</f>
        <v>#N/A</v>
      </c>
      <c r="P1832" s="72" t="e">
        <f>IF(VLOOKUP($B1832,[1]Sheet1!$D$2:$G$553,4,FALSE)=0,"",$L1832)</f>
        <v>#N/A</v>
      </c>
      <c r="Q1832" s="72" t="e">
        <f>IF(VLOOKUP($B1832,[1]Sheet1!$E$2:$G$553,3,FALSE)=0,"",$L1832)</f>
        <v>#N/A</v>
      </c>
      <c r="R1832" s="72" t="e">
        <f>IF(VLOOKUP($B1832,[1]Sheet1!$F$2:$G$553,2,FALSE)=0,"",$L1832)</f>
        <v>#N/A</v>
      </c>
      <c r="S1832" s="72" t="e">
        <f>COUNTIF([1]isolation_zones!$H$2:$H$1182,conductor_pz_summary_hftd_23_re!B1832)</f>
        <v>#VALUE!</v>
      </c>
    </row>
    <row r="1833" spans="1:19" x14ac:dyDescent="0.25">
      <c r="A1833" s="70">
        <v>5427</v>
      </c>
      <c r="B1833" s="71" t="s">
        <v>2691</v>
      </c>
      <c r="C1833" s="72">
        <v>152561103</v>
      </c>
      <c r="D1833" s="72" t="s">
        <v>667</v>
      </c>
      <c r="E1833" s="72">
        <v>3866.6598767503701</v>
      </c>
      <c r="F1833" s="72">
        <f t="shared" si="140"/>
        <v>2.4031447338411249</v>
      </c>
      <c r="G1833" s="73">
        <v>37</v>
      </c>
      <c r="H1833" s="72">
        <f t="shared" si="141"/>
        <v>0.49945722323713432</v>
      </c>
      <c r="I1833" s="74">
        <v>1.34988438712739E-2</v>
      </c>
      <c r="J1833" s="75">
        <v>1832</v>
      </c>
      <c r="K1833" s="72">
        <f t="shared" si="142"/>
        <v>19451.953270671314</v>
      </c>
      <c r="L1833" s="72">
        <f t="shared" si="143"/>
        <v>399.36507802537426</v>
      </c>
      <c r="M1833" s="72">
        <f t="shared" si="144"/>
        <v>1.6128379891409118E-2</v>
      </c>
      <c r="N1833" s="72" t="e">
        <f>IF(VLOOKUP(B1833,[1]Sheet1!$B$2:$G$553,6,FALSE)=0,"",L1833)</f>
        <v>#N/A</v>
      </c>
      <c r="O1833" s="72" t="e">
        <f>IF(VLOOKUP($B1833,[1]Sheet1!$C$2:$G$553,5,FALSE)=0,"",$L1833)</f>
        <v>#N/A</v>
      </c>
      <c r="P1833" s="72" t="e">
        <f>IF(VLOOKUP($B1833,[1]Sheet1!$D$2:$G$553,4,FALSE)=0,"",$L1833)</f>
        <v>#N/A</v>
      </c>
      <c r="Q1833" s="72" t="e">
        <f>IF(VLOOKUP($B1833,[1]Sheet1!$E$2:$G$553,3,FALSE)=0,"",$L1833)</f>
        <v>#N/A</v>
      </c>
      <c r="R1833" s="72" t="e">
        <f>IF(VLOOKUP($B1833,[1]Sheet1!$F$2:$G$553,2,FALSE)=0,"",$L1833)</f>
        <v>#N/A</v>
      </c>
      <c r="S1833" s="72" t="e">
        <f>COUNTIF([1]isolation_zones!$H$2:$H$1182,conductor_pz_summary_hftd_23_re!B1833)</f>
        <v>#VALUE!</v>
      </c>
    </row>
    <row r="1834" spans="1:19" x14ac:dyDescent="0.25">
      <c r="A1834" s="70">
        <v>8202</v>
      </c>
      <c r="B1834" s="71" t="s">
        <v>6240</v>
      </c>
      <c r="C1834" s="72">
        <v>43071102</v>
      </c>
      <c r="D1834" s="72" t="s">
        <v>75</v>
      </c>
      <c r="E1834" s="72">
        <v>7188.8160238876799</v>
      </c>
      <c r="F1834" s="72">
        <f t="shared" si="140"/>
        <v>4.4678782000544937</v>
      </c>
      <c r="G1834" s="73">
        <v>51</v>
      </c>
      <c r="H1834" s="72">
        <f t="shared" si="141"/>
        <v>0.6880546441606773</v>
      </c>
      <c r="I1834" s="74">
        <v>1.3491267532562299E-2</v>
      </c>
      <c r="J1834" s="75">
        <v>1833</v>
      </c>
      <c r="K1834" s="72">
        <f t="shared" si="142"/>
        <v>19456.42114887137</v>
      </c>
      <c r="L1834" s="72">
        <f t="shared" si="143"/>
        <v>398.67702338121359</v>
      </c>
      <c r="M1834" s="72">
        <f t="shared" si="144"/>
        <v>1.6100592768053364E-2</v>
      </c>
      <c r="N1834" s="72" t="e">
        <f>IF(VLOOKUP(B1834,[1]Sheet1!$B$2:$G$553,6,FALSE)=0,"",L1834)</f>
        <v>#N/A</v>
      </c>
      <c r="O1834" s="72" t="e">
        <f>IF(VLOOKUP($B1834,[1]Sheet1!$C$2:$G$553,5,FALSE)=0,"",$L1834)</f>
        <v>#N/A</v>
      </c>
      <c r="P1834" s="72" t="e">
        <f>IF(VLOOKUP($B1834,[1]Sheet1!$D$2:$G$553,4,FALSE)=0,"",$L1834)</f>
        <v>#N/A</v>
      </c>
      <c r="Q1834" s="72" t="e">
        <f>IF(VLOOKUP($B1834,[1]Sheet1!$E$2:$G$553,3,FALSE)=0,"",$L1834)</f>
        <v>#N/A</v>
      </c>
      <c r="R1834" s="72" t="e">
        <f>IF(VLOOKUP($B1834,[1]Sheet1!$F$2:$G$553,2,FALSE)=0,"",$L1834)</f>
        <v>#N/A</v>
      </c>
      <c r="S1834" s="72" t="e">
        <f>COUNTIF([1]isolation_zones!$H$2:$H$1182,conductor_pz_summary_hftd_23_re!B1834)</f>
        <v>#VALUE!</v>
      </c>
    </row>
    <row r="1835" spans="1:19" x14ac:dyDescent="0.25">
      <c r="A1835" s="70">
        <v>3776</v>
      </c>
      <c r="B1835" s="71" t="s">
        <v>1816</v>
      </c>
      <c r="C1835" s="72">
        <v>42031125</v>
      </c>
      <c r="D1835" s="72" t="s">
        <v>97</v>
      </c>
      <c r="E1835" s="72">
        <v>11861.6385071605</v>
      </c>
      <c r="F1835" s="72">
        <f t="shared" si="140"/>
        <v>7.3720562505658798</v>
      </c>
      <c r="G1835" s="73">
        <v>77</v>
      </c>
      <c r="H1835" s="72">
        <f t="shared" si="141"/>
        <v>1.0368505698058816</v>
      </c>
      <c r="I1835" s="74">
        <v>1.34655918156608E-2</v>
      </c>
      <c r="J1835" s="75">
        <v>1834</v>
      </c>
      <c r="K1835" s="72">
        <f t="shared" si="142"/>
        <v>19463.793205121936</v>
      </c>
      <c r="L1835" s="72">
        <f t="shared" si="143"/>
        <v>397.64017281140769</v>
      </c>
      <c r="M1835" s="72">
        <f t="shared" si="144"/>
        <v>1.6058719502711444E-2</v>
      </c>
      <c r="N1835" s="72" t="e">
        <f>IF(VLOOKUP(B1835,[1]Sheet1!$B$2:$G$553,6,FALSE)=0,"",L1835)</f>
        <v>#N/A</v>
      </c>
      <c r="O1835" s="72" t="e">
        <f>IF(VLOOKUP($B1835,[1]Sheet1!$C$2:$G$553,5,FALSE)=0,"",$L1835)</f>
        <v>#N/A</v>
      </c>
      <c r="P1835" s="72" t="e">
        <f>IF(VLOOKUP($B1835,[1]Sheet1!$D$2:$G$553,4,FALSE)=0,"",$L1835)</f>
        <v>#N/A</v>
      </c>
      <c r="Q1835" s="72" t="e">
        <f>IF(VLOOKUP($B1835,[1]Sheet1!$E$2:$G$553,3,FALSE)=0,"",$L1835)</f>
        <v>#N/A</v>
      </c>
      <c r="R1835" s="72" t="e">
        <f>IF(VLOOKUP($B1835,[1]Sheet1!$F$2:$G$553,2,FALSE)=0,"",$L1835)</f>
        <v>#N/A</v>
      </c>
      <c r="S1835" s="72" t="e">
        <f>COUNTIF([1]isolation_zones!$H$2:$H$1182,conductor_pz_summary_hftd_23_re!B1835)</f>
        <v>#VALUE!</v>
      </c>
    </row>
    <row r="1836" spans="1:19" x14ac:dyDescent="0.25">
      <c r="A1836" s="70">
        <v>2524</v>
      </c>
      <c r="B1836" s="71" t="s">
        <v>3439</v>
      </c>
      <c r="C1836" s="72">
        <v>42601102</v>
      </c>
      <c r="D1836" s="72" t="s">
        <v>451</v>
      </c>
      <c r="E1836" s="72">
        <v>28596.0081571474</v>
      </c>
      <c r="F1836" s="72">
        <f t="shared" si="140"/>
        <v>17.772534591141952</v>
      </c>
      <c r="G1836" s="73">
        <v>258</v>
      </c>
      <c r="H1836" s="72">
        <f t="shared" si="141"/>
        <v>3.4601133519171552</v>
      </c>
      <c r="I1836" s="74">
        <v>1.34112920616944E-2</v>
      </c>
      <c r="J1836" s="75">
        <v>1835</v>
      </c>
      <c r="K1836" s="72">
        <f t="shared" si="142"/>
        <v>19481.565739713078</v>
      </c>
      <c r="L1836" s="72">
        <f t="shared" si="143"/>
        <v>394.18005945949056</v>
      </c>
      <c r="M1836" s="72">
        <f t="shared" si="144"/>
        <v>1.5918982641183681E-2</v>
      </c>
      <c r="N1836" s="72" t="e">
        <f>IF(VLOOKUP(B1836,[1]Sheet1!$B$2:$G$553,6,FALSE)=0,"",L1836)</f>
        <v>#N/A</v>
      </c>
      <c r="O1836" s="72" t="e">
        <f>IF(VLOOKUP($B1836,[1]Sheet1!$C$2:$G$553,5,FALSE)=0,"",$L1836)</f>
        <v>#N/A</v>
      </c>
      <c r="P1836" s="72" t="e">
        <f>IF(VLOOKUP($B1836,[1]Sheet1!$D$2:$G$553,4,FALSE)=0,"",$L1836)</f>
        <v>#N/A</v>
      </c>
      <c r="Q1836" s="72" t="e">
        <f>IF(VLOOKUP($B1836,[1]Sheet1!$E$2:$G$553,3,FALSE)=0,"",$L1836)</f>
        <v>#N/A</v>
      </c>
      <c r="R1836" s="72" t="e">
        <f>IF(VLOOKUP($B1836,[1]Sheet1!$F$2:$G$553,2,FALSE)=0,"",$L1836)</f>
        <v>#N/A</v>
      </c>
      <c r="S1836" s="72" t="e">
        <f>COUNTIF([1]isolation_zones!$H$2:$H$1182,conductor_pz_summary_hftd_23_re!B1836)</f>
        <v>#VALUE!</v>
      </c>
    </row>
    <row r="1837" spans="1:19" x14ac:dyDescent="0.25">
      <c r="A1837" s="70">
        <v>8287</v>
      </c>
      <c r="B1837" s="71" t="s">
        <v>4663</v>
      </c>
      <c r="C1837" s="72">
        <v>43351103</v>
      </c>
      <c r="D1837" s="72" t="s">
        <v>1126</v>
      </c>
      <c r="E1837" s="72">
        <v>50.672441555326699</v>
      </c>
      <c r="F1837" s="72">
        <f t="shared" si="140"/>
        <v>3.1493127131961902E-2</v>
      </c>
      <c r="G1837" s="73">
        <v>42</v>
      </c>
      <c r="H1837" s="72">
        <f t="shared" si="141"/>
        <v>0.55825472394234488</v>
      </c>
      <c r="I1837" s="74">
        <v>1.3291779141484401E-2</v>
      </c>
      <c r="J1837" s="75">
        <v>1836</v>
      </c>
      <c r="K1837" s="72">
        <f t="shared" si="142"/>
        <v>19481.597232840209</v>
      </c>
      <c r="L1837" s="72">
        <f t="shared" si="143"/>
        <v>393.62180473554821</v>
      </c>
      <c r="M1837" s="72">
        <f t="shared" si="144"/>
        <v>1.5896437494501266E-2</v>
      </c>
      <c r="N1837" s="72" t="e">
        <f>IF(VLOOKUP(B1837,[1]Sheet1!$B$2:$G$553,6,FALSE)=0,"",L1837)</f>
        <v>#N/A</v>
      </c>
      <c r="O1837" s="72" t="e">
        <f>IF(VLOOKUP($B1837,[1]Sheet1!$C$2:$G$553,5,FALSE)=0,"",$L1837)</f>
        <v>#N/A</v>
      </c>
      <c r="P1837" s="72" t="e">
        <f>IF(VLOOKUP($B1837,[1]Sheet1!$D$2:$G$553,4,FALSE)=0,"",$L1837)</f>
        <v>#N/A</v>
      </c>
      <c r="Q1837" s="72" t="e">
        <f>IF(VLOOKUP($B1837,[1]Sheet1!$E$2:$G$553,3,FALSE)=0,"",$L1837)</f>
        <v>#N/A</v>
      </c>
      <c r="R1837" s="72" t="e">
        <f>IF(VLOOKUP($B1837,[1]Sheet1!$F$2:$G$553,2,FALSE)=0,"",$L1837)</f>
        <v>#N/A</v>
      </c>
      <c r="S1837" s="72" t="e">
        <f>COUNTIF([1]isolation_zones!$H$2:$H$1182,conductor_pz_summary_hftd_23_re!B1837)</f>
        <v>#VALUE!</v>
      </c>
    </row>
    <row r="1838" spans="1:19" x14ac:dyDescent="0.25">
      <c r="A1838" s="70">
        <v>3582</v>
      </c>
      <c r="B1838" s="71" t="s">
        <v>2480</v>
      </c>
      <c r="C1838" s="72">
        <v>42011108</v>
      </c>
      <c r="D1838" s="72" t="s">
        <v>53</v>
      </c>
      <c r="E1838" s="72">
        <v>17602.575944067401</v>
      </c>
      <c r="F1838" s="72">
        <f t="shared" si="140"/>
        <v>10.940072059706278</v>
      </c>
      <c r="G1838" s="73">
        <v>135</v>
      </c>
      <c r="H1838" s="72">
        <f t="shared" si="141"/>
        <v>1.7929121147830305</v>
      </c>
      <c r="I1838" s="74">
        <v>1.32808304798743E-2</v>
      </c>
      <c r="J1838" s="75">
        <v>1837</v>
      </c>
      <c r="K1838" s="72">
        <f t="shared" si="142"/>
        <v>19492.537304899917</v>
      </c>
      <c r="L1838" s="72">
        <f t="shared" si="143"/>
        <v>391.8288926207652</v>
      </c>
      <c r="M1838" s="72">
        <f t="shared" si="144"/>
        <v>1.5824030643501408E-2</v>
      </c>
      <c r="N1838" s="72">
        <f>IF(VLOOKUP(B1838,[1]Sheet1!$B$2:$G$553,6,FALSE)=0,"",L1838)</f>
        <v>391.8288926207652</v>
      </c>
      <c r="O1838" s="72" t="e">
        <f>IF(VLOOKUP($B1838,[1]Sheet1!$C$2:$G$553,5,FALSE)=0,"",$L1838)</f>
        <v>#N/A</v>
      </c>
      <c r="P1838" s="72" t="e">
        <f>IF(VLOOKUP($B1838,[1]Sheet1!$D$2:$G$553,4,FALSE)=0,"",$L1838)</f>
        <v>#N/A</v>
      </c>
      <c r="Q1838" s="72" t="e">
        <f>IF(VLOOKUP($B1838,[1]Sheet1!$E$2:$G$553,3,FALSE)=0,"",$L1838)</f>
        <v>#N/A</v>
      </c>
      <c r="R1838" s="72" t="e">
        <f>IF(VLOOKUP($B1838,[1]Sheet1!$F$2:$G$553,2,FALSE)=0,"",$L1838)</f>
        <v>#N/A</v>
      </c>
      <c r="S1838" s="72" t="e">
        <f>COUNTIF([1]isolation_zones!$H$2:$H$1182,conductor_pz_summary_hftd_23_re!B1838)</f>
        <v>#VALUE!</v>
      </c>
    </row>
    <row r="1839" spans="1:19" x14ac:dyDescent="0.25">
      <c r="A1839" s="70">
        <v>6863</v>
      </c>
      <c r="B1839" s="71" t="s">
        <v>6241</v>
      </c>
      <c r="C1839" s="72">
        <v>83192101</v>
      </c>
      <c r="D1839" s="72" t="s">
        <v>479</v>
      </c>
      <c r="E1839" s="72">
        <v>8138.45914851624</v>
      </c>
      <c r="F1839" s="72">
        <f t="shared" si="140"/>
        <v>5.0580852383568926</v>
      </c>
      <c r="G1839" s="73">
        <v>74</v>
      </c>
      <c r="H1839" s="72">
        <f t="shared" si="141"/>
        <v>0.97797598156947185</v>
      </c>
      <c r="I1839" s="74">
        <v>1.3215891642830701E-2</v>
      </c>
      <c r="J1839" s="75">
        <v>1838</v>
      </c>
      <c r="K1839" s="72">
        <f t="shared" si="142"/>
        <v>19497.595390138275</v>
      </c>
      <c r="L1839" s="72">
        <f t="shared" si="143"/>
        <v>390.8509166391957</v>
      </c>
      <c r="M1839" s="72">
        <f t="shared" si="144"/>
        <v>1.578453503153299E-2</v>
      </c>
      <c r="N1839" s="72" t="e">
        <f>IF(VLOOKUP(B1839,[1]Sheet1!$B$2:$G$553,6,FALSE)=0,"",L1839)</f>
        <v>#N/A</v>
      </c>
      <c r="O1839" s="72" t="e">
        <f>IF(VLOOKUP($B1839,[1]Sheet1!$C$2:$G$553,5,FALSE)=0,"",$L1839)</f>
        <v>#N/A</v>
      </c>
      <c r="P1839" s="72" t="e">
        <f>IF(VLOOKUP($B1839,[1]Sheet1!$D$2:$G$553,4,FALSE)=0,"",$L1839)</f>
        <v>#N/A</v>
      </c>
      <c r="Q1839" s="72" t="e">
        <f>IF(VLOOKUP($B1839,[1]Sheet1!$E$2:$G$553,3,FALSE)=0,"",$L1839)</f>
        <v>#N/A</v>
      </c>
      <c r="R1839" s="72" t="e">
        <f>IF(VLOOKUP($B1839,[1]Sheet1!$F$2:$G$553,2,FALSE)=0,"",$L1839)</f>
        <v>#N/A</v>
      </c>
      <c r="S1839" s="72" t="e">
        <f>COUNTIF([1]isolation_zones!$H$2:$H$1182,conductor_pz_summary_hftd_23_re!B1839)</f>
        <v>#VALUE!</v>
      </c>
    </row>
    <row r="1840" spans="1:19" x14ac:dyDescent="0.25">
      <c r="A1840" s="70">
        <v>7880</v>
      </c>
      <c r="B1840" s="71" t="s">
        <v>3931</v>
      </c>
      <c r="C1840" s="72">
        <v>43381101</v>
      </c>
      <c r="D1840" s="72" t="s">
        <v>309</v>
      </c>
      <c r="E1840" s="72">
        <v>8260.8146547679098</v>
      </c>
      <c r="F1840" s="72">
        <f t="shared" si="140"/>
        <v>5.1341296797811742</v>
      </c>
      <c r="G1840" s="73">
        <v>36</v>
      </c>
      <c r="H1840" s="72">
        <f t="shared" si="141"/>
        <v>0.47456879070758395</v>
      </c>
      <c r="I1840" s="74">
        <v>1.3182466408543999E-2</v>
      </c>
      <c r="J1840" s="75">
        <v>1839</v>
      </c>
      <c r="K1840" s="72">
        <f t="shared" si="142"/>
        <v>19502.729519818055</v>
      </c>
      <c r="L1840" s="72">
        <f t="shared" si="143"/>
        <v>390.37634784848814</v>
      </c>
      <c r="M1840" s="72">
        <f t="shared" si="144"/>
        <v>1.5765369545709885E-2</v>
      </c>
      <c r="N1840" s="72" t="e">
        <f>IF(VLOOKUP(B1840,[1]Sheet1!$B$2:$G$553,6,FALSE)=0,"",L1840)</f>
        <v>#N/A</v>
      </c>
      <c r="O1840" s="72" t="e">
        <f>IF(VLOOKUP($B1840,[1]Sheet1!$C$2:$G$553,5,FALSE)=0,"",$L1840)</f>
        <v>#N/A</v>
      </c>
      <c r="P1840" s="72" t="e">
        <f>IF(VLOOKUP($B1840,[1]Sheet1!$D$2:$G$553,4,FALSE)=0,"",$L1840)</f>
        <v>#N/A</v>
      </c>
      <c r="Q1840" s="72" t="e">
        <f>IF(VLOOKUP($B1840,[1]Sheet1!$E$2:$G$553,3,FALSE)=0,"",$L1840)</f>
        <v>#N/A</v>
      </c>
      <c r="R1840" s="72" t="e">
        <f>IF(VLOOKUP($B1840,[1]Sheet1!$F$2:$G$553,2,FALSE)=0,"",$L1840)</f>
        <v>#N/A</v>
      </c>
      <c r="S1840" s="72" t="e">
        <f>COUNTIF([1]isolation_zones!$H$2:$H$1182,conductor_pz_summary_hftd_23_re!B1840)</f>
        <v>#VALUE!</v>
      </c>
    </row>
    <row r="1841" spans="1:19" x14ac:dyDescent="0.25">
      <c r="A1841" s="70">
        <v>2799</v>
      </c>
      <c r="B1841" s="71" t="s">
        <v>4565</v>
      </c>
      <c r="C1841" s="72">
        <v>14662112</v>
      </c>
      <c r="D1841" s="72" t="s">
        <v>164</v>
      </c>
      <c r="E1841" s="72">
        <v>3119.12756395421</v>
      </c>
      <c r="F1841" s="72">
        <f t="shared" si="140"/>
        <v>1.9385503815750218</v>
      </c>
      <c r="G1841" s="73">
        <v>61</v>
      </c>
      <c r="H1841" s="72">
        <f t="shared" si="141"/>
        <v>0.80215287721837836</v>
      </c>
      <c r="I1841" s="74">
        <v>1.31500471675144E-2</v>
      </c>
      <c r="J1841" s="75">
        <v>1840</v>
      </c>
      <c r="K1841" s="72">
        <f t="shared" si="142"/>
        <v>19504.66807019963</v>
      </c>
      <c r="L1841" s="72">
        <f t="shared" si="143"/>
        <v>389.57419497126978</v>
      </c>
      <c r="M1841" s="72">
        <f t="shared" si="144"/>
        <v>1.5732974559150889E-2</v>
      </c>
      <c r="N1841" s="72" t="e">
        <f>IF(VLOOKUP(B1841,[1]Sheet1!$B$2:$G$553,6,FALSE)=0,"",L1841)</f>
        <v>#N/A</v>
      </c>
      <c r="O1841" s="72" t="e">
        <f>IF(VLOOKUP($B1841,[1]Sheet1!$C$2:$G$553,5,FALSE)=0,"",$L1841)</f>
        <v>#N/A</v>
      </c>
      <c r="P1841" s="72" t="e">
        <f>IF(VLOOKUP($B1841,[1]Sheet1!$D$2:$G$553,4,FALSE)=0,"",$L1841)</f>
        <v>#N/A</v>
      </c>
      <c r="Q1841" s="72" t="e">
        <f>IF(VLOOKUP($B1841,[1]Sheet1!$E$2:$G$553,3,FALSE)=0,"",$L1841)</f>
        <v>#N/A</v>
      </c>
      <c r="R1841" s="72" t="e">
        <f>IF(VLOOKUP($B1841,[1]Sheet1!$F$2:$G$553,2,FALSE)=0,"",$L1841)</f>
        <v>#N/A</v>
      </c>
      <c r="S1841" s="72" t="e">
        <f>COUNTIF([1]isolation_zones!$H$2:$H$1182,conductor_pz_summary_hftd_23_re!B1841)</f>
        <v>#VALUE!</v>
      </c>
    </row>
    <row r="1842" spans="1:19" x14ac:dyDescent="0.25">
      <c r="A1842" s="70">
        <v>10912</v>
      </c>
      <c r="B1842" s="71" t="s">
        <v>4139</v>
      </c>
      <c r="C1842" s="72">
        <v>43150241</v>
      </c>
      <c r="D1842" s="72" t="s">
        <v>541</v>
      </c>
      <c r="E1842" s="72">
        <v>26.5151306552813</v>
      </c>
      <c r="F1842" s="72">
        <f t="shared" si="140"/>
        <v>1.6479260817452643E-2</v>
      </c>
      <c r="G1842" s="73">
        <v>1</v>
      </c>
      <c r="H1842" s="72">
        <f t="shared" si="141"/>
        <v>1.3123765405516101E-2</v>
      </c>
      <c r="I1842" s="74">
        <v>1.3123765405516101E-2</v>
      </c>
      <c r="J1842" s="75">
        <v>1841</v>
      </c>
      <c r="K1842" s="72">
        <f t="shared" si="142"/>
        <v>19504.684549460446</v>
      </c>
      <c r="L1842" s="72">
        <f t="shared" si="143"/>
        <v>389.56107120586427</v>
      </c>
      <c r="M1842" s="72">
        <f t="shared" si="144"/>
        <v>1.5732444555187818E-2</v>
      </c>
      <c r="N1842" s="72" t="e">
        <f>IF(VLOOKUP(B1842,[1]Sheet1!$B$2:$G$553,6,FALSE)=0,"",L1842)</f>
        <v>#N/A</v>
      </c>
      <c r="O1842" s="72" t="e">
        <f>IF(VLOOKUP($B1842,[1]Sheet1!$C$2:$G$553,5,FALSE)=0,"",$L1842)</f>
        <v>#N/A</v>
      </c>
      <c r="P1842" s="72" t="e">
        <f>IF(VLOOKUP($B1842,[1]Sheet1!$D$2:$G$553,4,FALSE)=0,"",$L1842)</f>
        <v>#N/A</v>
      </c>
      <c r="Q1842" s="72" t="e">
        <f>IF(VLOOKUP($B1842,[1]Sheet1!$E$2:$G$553,3,FALSE)=0,"",$L1842)</f>
        <v>#N/A</v>
      </c>
      <c r="R1842" s="72" t="e">
        <f>IF(VLOOKUP($B1842,[1]Sheet1!$F$2:$G$553,2,FALSE)=0,"",$L1842)</f>
        <v>#N/A</v>
      </c>
      <c r="S1842" s="72" t="e">
        <f>COUNTIF([1]isolation_zones!$H$2:$H$1182,conductor_pz_summary_hftd_23_re!B1842)</f>
        <v>#VALUE!</v>
      </c>
    </row>
    <row r="1843" spans="1:19" x14ac:dyDescent="0.25">
      <c r="A1843" s="70">
        <v>6124</v>
      </c>
      <c r="B1843" s="71" t="s">
        <v>3987</v>
      </c>
      <c r="C1843" s="72">
        <v>103261101</v>
      </c>
      <c r="D1843" s="72" t="s">
        <v>1148</v>
      </c>
      <c r="E1843" s="72">
        <v>1904.2008550826899</v>
      </c>
      <c r="F1843" s="72">
        <f t="shared" si="140"/>
        <v>1.1834685239792977</v>
      </c>
      <c r="G1843" s="73">
        <v>85</v>
      </c>
      <c r="H1843" s="72">
        <f t="shared" si="141"/>
        <v>1.1149666213524199</v>
      </c>
      <c r="I1843" s="74">
        <v>1.3117254368851999E-2</v>
      </c>
      <c r="J1843" s="75">
        <v>1842</v>
      </c>
      <c r="K1843" s="72">
        <f t="shared" si="142"/>
        <v>19505.868017984427</v>
      </c>
      <c r="L1843" s="72">
        <f t="shared" si="143"/>
        <v>388.44610458451183</v>
      </c>
      <c r="M1843" s="72">
        <f t="shared" si="144"/>
        <v>1.5687416568954452E-2</v>
      </c>
      <c r="N1843" s="72" t="e">
        <f>IF(VLOOKUP(B1843,[1]Sheet1!$B$2:$G$553,6,FALSE)=0,"",L1843)</f>
        <v>#N/A</v>
      </c>
      <c r="O1843" s="72" t="e">
        <f>IF(VLOOKUP($B1843,[1]Sheet1!$C$2:$G$553,5,FALSE)=0,"",$L1843)</f>
        <v>#N/A</v>
      </c>
      <c r="P1843" s="72" t="e">
        <f>IF(VLOOKUP($B1843,[1]Sheet1!$D$2:$G$553,4,FALSE)=0,"",$L1843)</f>
        <v>#N/A</v>
      </c>
      <c r="Q1843" s="72" t="e">
        <f>IF(VLOOKUP($B1843,[1]Sheet1!$E$2:$G$553,3,FALSE)=0,"",$L1843)</f>
        <v>#N/A</v>
      </c>
      <c r="R1843" s="72" t="e">
        <f>IF(VLOOKUP($B1843,[1]Sheet1!$F$2:$G$553,2,FALSE)=0,"",$L1843)</f>
        <v>#N/A</v>
      </c>
      <c r="S1843" s="72" t="e">
        <f>COUNTIF([1]isolation_zones!$H$2:$H$1182,conductor_pz_summary_hftd_23_re!B1843)</f>
        <v>#VALUE!</v>
      </c>
    </row>
    <row r="1844" spans="1:19" x14ac:dyDescent="0.25">
      <c r="A1844" s="70">
        <v>6165</v>
      </c>
      <c r="B1844" s="71" t="s">
        <v>2026</v>
      </c>
      <c r="C1844" s="72">
        <v>152481105</v>
      </c>
      <c r="D1844" s="72" t="s">
        <v>95</v>
      </c>
      <c r="E1844" s="72">
        <v>1870.88261007766</v>
      </c>
      <c r="F1844" s="72">
        <f t="shared" si="140"/>
        <v>1.1627611001104163</v>
      </c>
      <c r="G1844" s="73">
        <v>21</v>
      </c>
      <c r="H1844" s="72">
        <f t="shared" si="141"/>
        <v>0.27500972761260811</v>
      </c>
      <c r="I1844" s="74">
        <v>1.3095701314886099E-2</v>
      </c>
      <c r="J1844" s="75">
        <v>1843</v>
      </c>
      <c r="K1844" s="72">
        <f t="shared" si="142"/>
        <v>19507.030779084536</v>
      </c>
      <c r="L1844" s="72">
        <f t="shared" si="143"/>
        <v>388.17109485689923</v>
      </c>
      <c r="M1844" s="72">
        <f t="shared" si="144"/>
        <v>1.5676310286495559E-2</v>
      </c>
      <c r="N1844" s="72">
        <f>IF(VLOOKUP(B1844,[1]Sheet1!$B$2:$G$553,6,FALSE)=0,"",L1844)</f>
        <v>388.17109485689923</v>
      </c>
      <c r="O1844" s="72" t="e">
        <f>IF(VLOOKUP($B1844,[1]Sheet1!$C$2:$G$553,5,FALSE)=0,"",$L1844)</f>
        <v>#N/A</v>
      </c>
      <c r="P1844" s="72" t="e">
        <f>IF(VLOOKUP($B1844,[1]Sheet1!$D$2:$G$553,4,FALSE)=0,"",$L1844)</f>
        <v>#N/A</v>
      </c>
      <c r="Q1844" s="72" t="e">
        <f>IF(VLOOKUP($B1844,[1]Sheet1!$E$2:$G$553,3,FALSE)=0,"",$L1844)</f>
        <v>#N/A</v>
      </c>
      <c r="R1844" s="72" t="e">
        <f>IF(VLOOKUP($B1844,[1]Sheet1!$F$2:$G$553,2,FALSE)=0,"",$L1844)</f>
        <v>#N/A</v>
      </c>
      <c r="S1844" s="72" t="e">
        <f>COUNTIF([1]isolation_zones!$H$2:$H$1182,conductor_pz_summary_hftd_23_re!B1844)</f>
        <v>#VALUE!</v>
      </c>
    </row>
    <row r="1845" spans="1:19" x14ac:dyDescent="0.25">
      <c r="A1845" s="70">
        <v>9119</v>
      </c>
      <c r="B1845" s="71" t="s">
        <v>6242</v>
      </c>
      <c r="C1845" s="72">
        <v>42721106</v>
      </c>
      <c r="D1845" s="72" t="s">
        <v>1020</v>
      </c>
      <c r="E1845" s="72">
        <v>1270.5979224438499</v>
      </c>
      <c r="F1845" s="72">
        <f t="shared" si="140"/>
        <v>0.78968174173017402</v>
      </c>
      <c r="G1845" s="73">
        <v>29</v>
      </c>
      <c r="H1845" s="72">
        <f t="shared" si="141"/>
        <v>0.3796759442737257</v>
      </c>
      <c r="I1845" s="74">
        <v>1.30922739404733E-2</v>
      </c>
      <c r="J1845" s="75">
        <v>1844</v>
      </c>
      <c r="K1845" s="72">
        <f t="shared" si="142"/>
        <v>19507.820460826268</v>
      </c>
      <c r="L1845" s="72">
        <f t="shared" si="143"/>
        <v>387.79141891262549</v>
      </c>
      <c r="M1845" s="72">
        <f t="shared" si="144"/>
        <v>1.5660977053316649E-2</v>
      </c>
      <c r="N1845" s="72">
        <f>IF(VLOOKUP(B1845,[1]Sheet1!$B$2:$G$553,6,FALSE)=0,"",L1845)</f>
        <v>387.79141891262549</v>
      </c>
      <c r="O1845" s="72" t="e">
        <f>IF(VLOOKUP($B1845,[1]Sheet1!$C$2:$G$553,5,FALSE)=0,"",$L1845)</f>
        <v>#N/A</v>
      </c>
      <c r="P1845" s="72" t="e">
        <f>IF(VLOOKUP($B1845,[1]Sheet1!$D$2:$G$553,4,FALSE)=0,"",$L1845)</f>
        <v>#N/A</v>
      </c>
      <c r="Q1845" s="72" t="e">
        <f>IF(VLOOKUP($B1845,[1]Sheet1!$E$2:$G$553,3,FALSE)=0,"",$L1845)</f>
        <v>#N/A</v>
      </c>
      <c r="R1845" s="72" t="e">
        <f>IF(VLOOKUP($B1845,[1]Sheet1!$F$2:$G$553,2,FALSE)=0,"",$L1845)</f>
        <v>#N/A</v>
      </c>
      <c r="S1845" s="72" t="e">
        <f>COUNTIF([1]isolation_zones!$H$2:$H$1182,conductor_pz_summary_hftd_23_re!B1845)</f>
        <v>#VALUE!</v>
      </c>
    </row>
    <row r="1846" spans="1:19" x14ac:dyDescent="0.25">
      <c r="A1846" s="70">
        <v>3902</v>
      </c>
      <c r="B1846" s="71" t="s">
        <v>6243</v>
      </c>
      <c r="C1846" s="72">
        <v>182052102</v>
      </c>
      <c r="D1846" s="72" t="s">
        <v>1032</v>
      </c>
      <c r="E1846" s="72">
        <v>7717.2674916271599</v>
      </c>
      <c r="F1846" s="72">
        <f t="shared" si="140"/>
        <v>4.7963129220802738</v>
      </c>
      <c r="G1846" s="73">
        <v>72</v>
      </c>
      <c r="H1846" s="72">
        <f t="shared" si="141"/>
        <v>0.93941841065082488</v>
      </c>
      <c r="I1846" s="74">
        <v>1.3047477925705901E-2</v>
      </c>
      <c r="J1846" s="75">
        <v>1845</v>
      </c>
      <c r="K1846" s="72">
        <f t="shared" si="142"/>
        <v>19512.616773748348</v>
      </c>
      <c r="L1846" s="72">
        <f t="shared" si="143"/>
        <v>386.85200050197466</v>
      </c>
      <c r="M1846" s="72">
        <f t="shared" si="144"/>
        <v>1.5623038590898064E-2</v>
      </c>
      <c r="N1846" s="72" t="e">
        <f>IF(VLOOKUP(B1846,[1]Sheet1!$B$2:$G$553,6,FALSE)=0,"",L1846)</f>
        <v>#N/A</v>
      </c>
      <c r="O1846" s="72" t="e">
        <f>IF(VLOOKUP($B1846,[1]Sheet1!$C$2:$G$553,5,FALSE)=0,"",$L1846)</f>
        <v>#N/A</v>
      </c>
      <c r="P1846" s="72" t="e">
        <f>IF(VLOOKUP($B1846,[1]Sheet1!$D$2:$G$553,4,FALSE)=0,"",$L1846)</f>
        <v>#N/A</v>
      </c>
      <c r="Q1846" s="72" t="e">
        <f>IF(VLOOKUP($B1846,[1]Sheet1!$E$2:$G$553,3,FALSE)=0,"",$L1846)</f>
        <v>#N/A</v>
      </c>
      <c r="R1846" s="72" t="e">
        <f>IF(VLOOKUP($B1846,[1]Sheet1!$F$2:$G$553,2,FALSE)=0,"",$L1846)</f>
        <v>#N/A</v>
      </c>
      <c r="S1846" s="72" t="e">
        <f>COUNTIF([1]isolation_zones!$H$2:$H$1182,conductor_pz_summary_hftd_23_re!B1846)</f>
        <v>#VALUE!</v>
      </c>
    </row>
    <row r="1847" spans="1:19" x14ac:dyDescent="0.25">
      <c r="A1847" s="70">
        <v>6187</v>
      </c>
      <c r="B1847" s="71" t="s">
        <v>3994</v>
      </c>
      <c r="C1847" s="72">
        <v>103441101</v>
      </c>
      <c r="D1847" s="72" t="s">
        <v>1524</v>
      </c>
      <c r="E1847" s="72">
        <v>2267.9132809326302</v>
      </c>
      <c r="F1847" s="72">
        <f t="shared" si="140"/>
        <v>1.4095172659618584</v>
      </c>
      <c r="G1847" s="73">
        <v>24</v>
      </c>
      <c r="H1847" s="72">
        <f t="shared" si="141"/>
        <v>0.31066219139611195</v>
      </c>
      <c r="I1847" s="74">
        <v>1.2944257974837999E-2</v>
      </c>
      <c r="J1847" s="75">
        <v>1846</v>
      </c>
      <c r="K1847" s="72">
        <f t="shared" si="142"/>
        <v>19514.02629101431</v>
      </c>
      <c r="L1847" s="72">
        <f t="shared" si="143"/>
        <v>386.54133831057857</v>
      </c>
      <c r="M1847" s="72">
        <f t="shared" si="144"/>
        <v>1.5610492481795317E-2</v>
      </c>
      <c r="N1847" s="72" t="e">
        <f>IF(VLOOKUP(B1847,[1]Sheet1!$B$2:$G$553,6,FALSE)=0,"",L1847)</f>
        <v>#N/A</v>
      </c>
      <c r="O1847" s="72" t="e">
        <f>IF(VLOOKUP($B1847,[1]Sheet1!$C$2:$G$553,5,FALSE)=0,"",$L1847)</f>
        <v>#N/A</v>
      </c>
      <c r="P1847" s="72" t="e">
        <f>IF(VLOOKUP($B1847,[1]Sheet1!$D$2:$G$553,4,FALSE)=0,"",$L1847)</f>
        <v>#N/A</v>
      </c>
      <c r="Q1847" s="72" t="e">
        <f>IF(VLOOKUP($B1847,[1]Sheet1!$E$2:$G$553,3,FALSE)=0,"",$L1847)</f>
        <v>#N/A</v>
      </c>
      <c r="R1847" s="72" t="e">
        <f>IF(VLOOKUP($B1847,[1]Sheet1!$F$2:$G$553,2,FALSE)=0,"",$L1847)</f>
        <v>#N/A</v>
      </c>
      <c r="S1847" s="72" t="e">
        <f>COUNTIF([1]isolation_zones!$H$2:$H$1182,conductor_pz_summary_hftd_23_re!B1847)</f>
        <v>#VALUE!</v>
      </c>
    </row>
    <row r="1848" spans="1:19" x14ac:dyDescent="0.25">
      <c r="A1848" s="70">
        <v>4407</v>
      </c>
      <c r="B1848" s="71" t="s">
        <v>1927</v>
      </c>
      <c r="C1848" s="72">
        <v>153662102</v>
      </c>
      <c r="D1848" s="72" t="s">
        <v>551</v>
      </c>
      <c r="E1848" s="72">
        <v>15545.7353675986</v>
      </c>
      <c r="F1848" s="72">
        <f t="shared" si="140"/>
        <v>9.6617373322551892</v>
      </c>
      <c r="G1848" s="73">
        <v>104</v>
      </c>
      <c r="H1848" s="72">
        <f t="shared" si="141"/>
        <v>1.3407497848887062</v>
      </c>
      <c r="I1848" s="74">
        <v>1.2891824854699099E-2</v>
      </c>
      <c r="J1848" s="75">
        <v>1847</v>
      </c>
      <c r="K1848" s="72">
        <f t="shared" si="142"/>
        <v>19523.688028346565</v>
      </c>
      <c r="L1848" s="72">
        <f t="shared" si="143"/>
        <v>385.20058852568985</v>
      </c>
      <c r="M1848" s="72">
        <f t="shared" si="144"/>
        <v>1.5556346230508326E-2</v>
      </c>
      <c r="N1848" s="72" t="e">
        <f>IF(VLOOKUP(B1848,[1]Sheet1!$B$2:$G$553,6,FALSE)=0,"",L1848)</f>
        <v>#N/A</v>
      </c>
      <c r="O1848" s="72" t="e">
        <f>IF(VLOOKUP($B1848,[1]Sheet1!$C$2:$G$553,5,FALSE)=0,"",$L1848)</f>
        <v>#N/A</v>
      </c>
      <c r="P1848" s="72" t="e">
        <f>IF(VLOOKUP($B1848,[1]Sheet1!$D$2:$G$553,4,FALSE)=0,"",$L1848)</f>
        <v>#N/A</v>
      </c>
      <c r="Q1848" s="72" t="e">
        <f>IF(VLOOKUP($B1848,[1]Sheet1!$E$2:$G$553,3,FALSE)=0,"",$L1848)</f>
        <v>#N/A</v>
      </c>
      <c r="R1848" s="72" t="e">
        <f>IF(VLOOKUP($B1848,[1]Sheet1!$F$2:$G$553,2,FALSE)=0,"",$L1848)</f>
        <v>#N/A</v>
      </c>
      <c r="S1848" s="72" t="e">
        <f>COUNTIF([1]isolation_zones!$H$2:$H$1182,conductor_pz_summary_hftd_23_re!B1848)</f>
        <v>#VALUE!</v>
      </c>
    </row>
    <row r="1849" spans="1:19" x14ac:dyDescent="0.25">
      <c r="A1849" s="70">
        <v>7041</v>
      </c>
      <c r="B1849" s="71" t="s">
        <v>6244</v>
      </c>
      <c r="C1849" s="72">
        <v>63801105</v>
      </c>
      <c r="D1849" s="72" t="s">
        <v>599</v>
      </c>
      <c r="E1849" s="72">
        <v>365.73105673070199</v>
      </c>
      <c r="F1849" s="72">
        <f t="shared" si="140"/>
        <v>0.22730332922977128</v>
      </c>
      <c r="G1849" s="73">
        <v>40</v>
      </c>
      <c r="H1849" s="72">
        <f t="shared" si="141"/>
        <v>0.51276898598875198</v>
      </c>
      <c r="I1849" s="74">
        <v>1.28192246497188E-2</v>
      </c>
      <c r="J1849" s="75">
        <v>1848</v>
      </c>
      <c r="K1849" s="72">
        <f t="shared" si="142"/>
        <v>19523.915331675795</v>
      </c>
      <c r="L1849" s="72">
        <f t="shared" si="143"/>
        <v>384.68781953970108</v>
      </c>
      <c r="M1849" s="72">
        <f t="shared" si="144"/>
        <v>1.5535638027769492E-2</v>
      </c>
      <c r="N1849" s="72">
        <f>IF(VLOOKUP(B1849,[1]Sheet1!$B$2:$G$553,6,FALSE)=0,"",L1849)</f>
        <v>384.68781953970108</v>
      </c>
      <c r="O1849" s="72" t="e">
        <f>IF(VLOOKUP($B1849,[1]Sheet1!$C$2:$G$553,5,FALSE)=0,"",$L1849)</f>
        <v>#N/A</v>
      </c>
      <c r="P1849" s="72" t="e">
        <f>IF(VLOOKUP($B1849,[1]Sheet1!$D$2:$G$553,4,FALSE)=0,"",$L1849)</f>
        <v>#N/A</v>
      </c>
      <c r="Q1849" s="72" t="e">
        <f>IF(VLOOKUP($B1849,[1]Sheet1!$E$2:$G$553,3,FALSE)=0,"",$L1849)</f>
        <v>#N/A</v>
      </c>
      <c r="R1849" s="72" t="e">
        <f>IF(VLOOKUP($B1849,[1]Sheet1!$F$2:$G$553,2,FALSE)=0,"",$L1849)</f>
        <v>#N/A</v>
      </c>
      <c r="S1849" s="72" t="e">
        <f>COUNTIF([1]isolation_zones!$H$2:$H$1182,conductor_pz_summary_hftd_23_re!B1849)</f>
        <v>#VALUE!</v>
      </c>
    </row>
    <row r="1850" spans="1:19" x14ac:dyDescent="0.25">
      <c r="A1850" s="70">
        <v>3447</v>
      </c>
      <c r="B1850" s="71" t="s">
        <v>1689</v>
      </c>
      <c r="C1850" s="72">
        <v>102911103</v>
      </c>
      <c r="D1850" s="72" t="s">
        <v>705</v>
      </c>
      <c r="E1850" s="72">
        <v>36068.635275047702</v>
      </c>
      <c r="F1850" s="72">
        <f t="shared" si="140"/>
        <v>22.416802532658608</v>
      </c>
      <c r="G1850" s="73">
        <v>259</v>
      </c>
      <c r="H1850" s="72">
        <f t="shared" si="141"/>
        <v>3.3188150936835816</v>
      </c>
      <c r="I1850" s="74">
        <v>1.28139578906702E-2</v>
      </c>
      <c r="J1850" s="75">
        <v>1849</v>
      </c>
      <c r="K1850" s="72">
        <f t="shared" si="142"/>
        <v>19546.332134208453</v>
      </c>
      <c r="L1850" s="72">
        <f t="shared" si="143"/>
        <v>381.36900444601753</v>
      </c>
      <c r="M1850" s="72">
        <f t="shared" si="144"/>
        <v>1.5401607503906638E-2</v>
      </c>
      <c r="N1850" s="72" t="e">
        <f>IF(VLOOKUP(B1850,[1]Sheet1!$B$2:$G$553,6,FALSE)=0,"",L1850)</f>
        <v>#N/A</v>
      </c>
      <c r="O1850" s="72" t="e">
        <f>IF(VLOOKUP($B1850,[1]Sheet1!$C$2:$G$553,5,FALSE)=0,"",$L1850)</f>
        <v>#N/A</v>
      </c>
      <c r="P1850" s="72" t="e">
        <f>IF(VLOOKUP($B1850,[1]Sheet1!$D$2:$G$553,4,FALSE)=0,"",$L1850)</f>
        <v>#N/A</v>
      </c>
      <c r="Q1850" s="72" t="e">
        <f>IF(VLOOKUP($B1850,[1]Sheet1!$E$2:$G$553,3,FALSE)=0,"",$L1850)</f>
        <v>#N/A</v>
      </c>
      <c r="R1850" s="72" t="e">
        <f>IF(VLOOKUP($B1850,[1]Sheet1!$F$2:$G$553,2,FALSE)=0,"",$L1850)</f>
        <v>#N/A</v>
      </c>
      <c r="S1850" s="72" t="e">
        <f>COUNTIF([1]isolation_zones!$H$2:$H$1182,conductor_pz_summary_hftd_23_re!B1850)</f>
        <v>#VALUE!</v>
      </c>
    </row>
    <row r="1851" spans="1:19" x14ac:dyDescent="0.25">
      <c r="A1851" s="70">
        <v>7950</v>
      </c>
      <c r="B1851" s="71" t="s">
        <v>2644</v>
      </c>
      <c r="C1851" s="72">
        <v>42721103</v>
      </c>
      <c r="D1851" s="72" t="s">
        <v>922</v>
      </c>
      <c r="E1851" s="72">
        <v>20257.093017704101</v>
      </c>
      <c r="F1851" s="72">
        <f t="shared" si="140"/>
        <v>12.589865144626538</v>
      </c>
      <c r="G1851" s="73">
        <v>163</v>
      </c>
      <c r="H1851" s="72">
        <f t="shared" si="141"/>
        <v>2.0855142127992687</v>
      </c>
      <c r="I1851" s="74">
        <v>1.27945657226949E-2</v>
      </c>
      <c r="J1851" s="75">
        <v>1850</v>
      </c>
      <c r="K1851" s="72">
        <f t="shared" si="142"/>
        <v>19558.921999353079</v>
      </c>
      <c r="L1851" s="72">
        <f t="shared" si="143"/>
        <v>379.28349023321823</v>
      </c>
      <c r="M1851" s="72">
        <f t="shared" si="144"/>
        <v>1.5317383901634576E-2</v>
      </c>
      <c r="N1851" s="72">
        <f>IF(VLOOKUP(B1851,[1]Sheet1!$B$2:$G$553,6,FALSE)=0,"",L1851)</f>
        <v>379.28349023321823</v>
      </c>
      <c r="O1851" s="72" t="e">
        <f>IF(VLOOKUP($B1851,[1]Sheet1!$C$2:$G$553,5,FALSE)=0,"",$L1851)</f>
        <v>#N/A</v>
      </c>
      <c r="P1851" s="72" t="e">
        <f>IF(VLOOKUP($B1851,[1]Sheet1!$D$2:$G$553,4,FALSE)=0,"",$L1851)</f>
        <v>#N/A</v>
      </c>
      <c r="Q1851" s="72" t="e">
        <f>IF(VLOOKUP($B1851,[1]Sheet1!$E$2:$G$553,3,FALSE)=0,"",$L1851)</f>
        <v>#N/A</v>
      </c>
      <c r="R1851" s="72" t="e">
        <f>IF(VLOOKUP($B1851,[1]Sheet1!$F$2:$G$553,2,FALSE)=0,"",$L1851)</f>
        <v>#N/A</v>
      </c>
      <c r="S1851" s="72" t="e">
        <f>COUNTIF([1]isolation_zones!$H$2:$H$1182,conductor_pz_summary_hftd_23_re!B1851)</f>
        <v>#VALUE!</v>
      </c>
    </row>
    <row r="1852" spans="1:19" x14ac:dyDescent="0.25">
      <c r="A1852" s="70">
        <v>5166</v>
      </c>
      <c r="B1852" s="71" t="s">
        <v>2592</v>
      </c>
      <c r="C1852" s="72">
        <v>82021106</v>
      </c>
      <c r="D1852" s="72" t="s">
        <v>297</v>
      </c>
      <c r="E1852" s="72">
        <v>23668.374035717501</v>
      </c>
      <c r="F1852" s="72">
        <f t="shared" si="140"/>
        <v>14.709990078133934</v>
      </c>
      <c r="G1852" s="73">
        <v>142</v>
      </c>
      <c r="H1852" s="72">
        <f t="shared" si="141"/>
        <v>1.8115420319358688</v>
      </c>
      <c r="I1852" s="74">
        <v>1.2757338253069499E-2</v>
      </c>
      <c r="J1852" s="75">
        <v>1851</v>
      </c>
      <c r="K1852" s="72">
        <f t="shared" si="142"/>
        <v>19573.631989431211</v>
      </c>
      <c r="L1852" s="72">
        <f t="shared" si="143"/>
        <v>377.47194820128237</v>
      </c>
      <c r="M1852" s="72">
        <f t="shared" si="144"/>
        <v>1.5244224680440828E-2</v>
      </c>
      <c r="N1852" s="72" t="e">
        <f>IF(VLOOKUP(B1852,[1]Sheet1!$B$2:$G$553,6,FALSE)=0,"",L1852)</f>
        <v>#N/A</v>
      </c>
      <c r="O1852" s="72" t="e">
        <f>IF(VLOOKUP($B1852,[1]Sheet1!$C$2:$G$553,5,FALSE)=0,"",$L1852)</f>
        <v>#N/A</v>
      </c>
      <c r="P1852" s="72" t="e">
        <f>IF(VLOOKUP($B1852,[1]Sheet1!$D$2:$G$553,4,FALSE)=0,"",$L1852)</f>
        <v>#N/A</v>
      </c>
      <c r="Q1852" s="72" t="e">
        <f>IF(VLOOKUP($B1852,[1]Sheet1!$E$2:$G$553,3,FALSE)=0,"",$L1852)</f>
        <v>#N/A</v>
      </c>
      <c r="R1852" s="72" t="e">
        <f>IF(VLOOKUP($B1852,[1]Sheet1!$F$2:$G$553,2,FALSE)=0,"",$L1852)</f>
        <v>#N/A</v>
      </c>
      <c r="S1852" s="72" t="e">
        <f>COUNTIF([1]isolation_zones!$H$2:$H$1182,conductor_pz_summary_hftd_23_re!B1852)</f>
        <v>#VALUE!</v>
      </c>
    </row>
    <row r="1853" spans="1:19" x14ac:dyDescent="0.25">
      <c r="A1853" s="70">
        <v>3055</v>
      </c>
      <c r="B1853" s="71" t="s">
        <v>4314</v>
      </c>
      <c r="C1853" s="72">
        <v>14402108</v>
      </c>
      <c r="D1853" s="72" t="s">
        <v>418</v>
      </c>
      <c r="E1853" s="72">
        <v>1336.9263983640701</v>
      </c>
      <c r="F1853" s="72">
        <f t="shared" si="140"/>
        <v>0.83090515746679305</v>
      </c>
      <c r="G1853" s="73">
        <v>130</v>
      </c>
      <c r="H1853" s="72">
        <f t="shared" si="141"/>
        <v>1.6567361403570899</v>
      </c>
      <c r="I1853" s="74">
        <v>1.2744124156593E-2</v>
      </c>
      <c r="J1853" s="75">
        <v>1852</v>
      </c>
      <c r="K1853" s="72">
        <f t="shared" si="142"/>
        <v>19574.462894588676</v>
      </c>
      <c r="L1853" s="72">
        <f t="shared" si="143"/>
        <v>375.81521206092526</v>
      </c>
      <c r="M1853" s="72">
        <f t="shared" si="144"/>
        <v>1.5177317303402197E-2</v>
      </c>
      <c r="N1853" s="72" t="e">
        <f>IF(VLOOKUP(B1853,[1]Sheet1!$B$2:$G$553,6,FALSE)=0,"",L1853)</f>
        <v>#N/A</v>
      </c>
      <c r="O1853" s="72" t="e">
        <f>IF(VLOOKUP($B1853,[1]Sheet1!$C$2:$G$553,5,FALSE)=0,"",$L1853)</f>
        <v>#N/A</v>
      </c>
      <c r="P1853" s="72" t="e">
        <f>IF(VLOOKUP($B1853,[1]Sheet1!$D$2:$G$553,4,FALSE)=0,"",$L1853)</f>
        <v>#N/A</v>
      </c>
      <c r="Q1853" s="72" t="e">
        <f>IF(VLOOKUP($B1853,[1]Sheet1!$E$2:$G$553,3,FALSE)=0,"",$L1853)</f>
        <v>#N/A</v>
      </c>
      <c r="R1853" s="72" t="e">
        <f>IF(VLOOKUP($B1853,[1]Sheet1!$F$2:$G$553,2,FALSE)=0,"",$L1853)</f>
        <v>#N/A</v>
      </c>
      <c r="S1853" s="72" t="e">
        <f>COUNTIF([1]isolation_zones!$H$2:$H$1182,conductor_pz_summary_hftd_23_re!B1853)</f>
        <v>#VALUE!</v>
      </c>
    </row>
    <row r="1854" spans="1:19" x14ac:dyDescent="0.25">
      <c r="A1854" s="70">
        <v>8820</v>
      </c>
      <c r="B1854" s="71" t="s">
        <v>6245</v>
      </c>
      <c r="C1854" s="72">
        <v>83432101</v>
      </c>
      <c r="D1854" s="72" t="s">
        <v>459</v>
      </c>
      <c r="E1854" s="72">
        <v>8660.4867047795997</v>
      </c>
      <c r="F1854" s="72">
        <f t="shared" si="140"/>
        <v>5.3825274734490982</v>
      </c>
      <c r="G1854" s="73">
        <v>20</v>
      </c>
      <c r="H1854" s="72">
        <f t="shared" si="141"/>
        <v>0.25483407001860403</v>
      </c>
      <c r="I1854" s="74">
        <v>1.27417035009302E-2</v>
      </c>
      <c r="J1854" s="75">
        <v>1853</v>
      </c>
      <c r="K1854" s="72">
        <f t="shared" si="142"/>
        <v>19579.845422062124</v>
      </c>
      <c r="L1854" s="72">
        <f t="shared" si="143"/>
        <v>375.56037799090666</v>
      </c>
      <c r="M1854" s="72">
        <f t="shared" si="144"/>
        <v>1.5167025815947019E-2</v>
      </c>
      <c r="N1854" s="72" t="e">
        <f>IF(VLOOKUP(B1854,[1]Sheet1!$B$2:$G$553,6,FALSE)=0,"",L1854)</f>
        <v>#N/A</v>
      </c>
      <c r="O1854" s="72" t="e">
        <f>IF(VLOOKUP($B1854,[1]Sheet1!$C$2:$G$553,5,FALSE)=0,"",$L1854)</f>
        <v>#N/A</v>
      </c>
      <c r="P1854" s="72" t="e">
        <f>IF(VLOOKUP($B1854,[1]Sheet1!$D$2:$G$553,4,FALSE)=0,"",$L1854)</f>
        <v>#N/A</v>
      </c>
      <c r="Q1854" s="72" t="e">
        <f>IF(VLOOKUP($B1854,[1]Sheet1!$E$2:$G$553,3,FALSE)=0,"",$L1854)</f>
        <v>#N/A</v>
      </c>
      <c r="R1854" s="72" t="e">
        <f>IF(VLOOKUP($B1854,[1]Sheet1!$F$2:$G$553,2,FALSE)=0,"",$L1854)</f>
        <v>#N/A</v>
      </c>
      <c r="S1854" s="72" t="e">
        <f>COUNTIF([1]isolation_zones!$H$2:$H$1182,conductor_pz_summary_hftd_23_re!B1854)</f>
        <v>#VALUE!</v>
      </c>
    </row>
    <row r="1855" spans="1:19" x14ac:dyDescent="0.25">
      <c r="A1855" s="70">
        <v>987</v>
      </c>
      <c r="B1855" s="71" t="s">
        <v>2538</v>
      </c>
      <c r="C1855" s="72">
        <v>254421103</v>
      </c>
      <c r="D1855" s="72" t="s">
        <v>455</v>
      </c>
      <c r="E1855" s="72">
        <v>26724.084181270999</v>
      </c>
      <c r="F1855" s="72">
        <f t="shared" si="140"/>
        <v>16.609126277980732</v>
      </c>
      <c r="G1855" s="73">
        <v>188</v>
      </c>
      <c r="H1855" s="72">
        <f t="shared" si="141"/>
        <v>2.3868561871917899</v>
      </c>
      <c r="I1855" s="74">
        <v>1.26960435488925E-2</v>
      </c>
      <c r="J1855" s="75">
        <v>1854</v>
      </c>
      <c r="K1855" s="72">
        <f t="shared" si="142"/>
        <v>19596.454548340105</v>
      </c>
      <c r="L1855" s="72">
        <f t="shared" si="143"/>
        <v>373.17352180371489</v>
      </c>
      <c r="M1855" s="72">
        <f t="shared" si="144"/>
        <v>1.5070632502031016E-2</v>
      </c>
      <c r="N1855" s="72" t="e">
        <f>IF(VLOOKUP(B1855,[1]Sheet1!$B$2:$G$553,6,FALSE)=0,"",L1855)</f>
        <v>#N/A</v>
      </c>
      <c r="O1855" s="72" t="e">
        <f>IF(VLOOKUP($B1855,[1]Sheet1!$C$2:$G$553,5,FALSE)=0,"",$L1855)</f>
        <v>#N/A</v>
      </c>
      <c r="P1855" s="72" t="e">
        <f>IF(VLOOKUP($B1855,[1]Sheet1!$D$2:$G$553,4,FALSE)=0,"",$L1855)</f>
        <v>#N/A</v>
      </c>
      <c r="Q1855" s="72" t="e">
        <f>IF(VLOOKUP($B1855,[1]Sheet1!$E$2:$G$553,3,FALSE)=0,"",$L1855)</f>
        <v>#N/A</v>
      </c>
      <c r="R1855" s="72" t="e">
        <f>IF(VLOOKUP($B1855,[1]Sheet1!$F$2:$G$553,2,FALSE)=0,"",$L1855)</f>
        <v>#N/A</v>
      </c>
      <c r="S1855" s="72" t="e">
        <f>COUNTIF([1]isolation_zones!$H$2:$H$1182,conductor_pz_summary_hftd_23_re!B1855)</f>
        <v>#VALUE!</v>
      </c>
    </row>
    <row r="1856" spans="1:19" x14ac:dyDescent="0.25">
      <c r="A1856" s="70">
        <v>1124</v>
      </c>
      <c r="B1856" s="71" t="s">
        <v>2655</v>
      </c>
      <c r="C1856" s="72">
        <v>254432102</v>
      </c>
      <c r="D1856" s="72" t="s">
        <v>1364</v>
      </c>
      <c r="E1856" s="72">
        <v>28379.020055137102</v>
      </c>
      <c r="F1856" s="72">
        <f t="shared" si="140"/>
        <v>17.637675609159167</v>
      </c>
      <c r="G1856" s="73">
        <v>213</v>
      </c>
      <c r="H1856" s="72">
        <f t="shared" si="141"/>
        <v>2.6966790138633829</v>
      </c>
      <c r="I1856" s="74">
        <v>1.26604648538187E-2</v>
      </c>
      <c r="J1856" s="75">
        <v>1855</v>
      </c>
      <c r="K1856" s="72">
        <f t="shared" si="142"/>
        <v>19614.092223949265</v>
      </c>
      <c r="L1856" s="72">
        <f t="shared" si="143"/>
        <v>370.4768427898515</v>
      </c>
      <c r="M1856" s="72">
        <f t="shared" si="144"/>
        <v>1.4961726976801251E-2</v>
      </c>
      <c r="N1856" s="72" t="e">
        <f>IF(VLOOKUP(B1856,[1]Sheet1!$B$2:$G$553,6,FALSE)=0,"",L1856)</f>
        <v>#N/A</v>
      </c>
      <c r="O1856" s="72" t="e">
        <f>IF(VLOOKUP($B1856,[1]Sheet1!$C$2:$G$553,5,FALSE)=0,"",$L1856)</f>
        <v>#N/A</v>
      </c>
      <c r="P1856" s="72" t="e">
        <f>IF(VLOOKUP($B1856,[1]Sheet1!$D$2:$G$553,4,FALSE)=0,"",$L1856)</f>
        <v>#N/A</v>
      </c>
      <c r="Q1856" s="72" t="e">
        <f>IF(VLOOKUP($B1856,[1]Sheet1!$E$2:$G$553,3,FALSE)=0,"",$L1856)</f>
        <v>#N/A</v>
      </c>
      <c r="R1856" s="72" t="e">
        <f>IF(VLOOKUP($B1856,[1]Sheet1!$F$2:$G$553,2,FALSE)=0,"",$L1856)</f>
        <v>#N/A</v>
      </c>
      <c r="S1856" s="72" t="e">
        <f>COUNTIF([1]isolation_zones!$H$2:$H$1182,conductor_pz_summary_hftd_23_re!B1856)</f>
        <v>#VALUE!</v>
      </c>
    </row>
    <row r="1857" spans="1:19" x14ac:dyDescent="0.25">
      <c r="A1857" s="70">
        <v>6998</v>
      </c>
      <c r="B1857" s="71" t="s">
        <v>3767</v>
      </c>
      <c r="C1857" s="72">
        <v>43291104</v>
      </c>
      <c r="D1857" s="72" t="s">
        <v>249</v>
      </c>
      <c r="E1857" s="72">
        <v>1636.7685117173701</v>
      </c>
      <c r="F1857" s="72">
        <f t="shared" si="140"/>
        <v>1.01725824221092</v>
      </c>
      <c r="G1857" s="73">
        <v>43</v>
      </c>
      <c r="H1857" s="72">
        <f t="shared" si="141"/>
        <v>0.54428893843488624</v>
      </c>
      <c r="I1857" s="74">
        <v>1.26578822891834E-2</v>
      </c>
      <c r="J1857" s="75">
        <v>1856</v>
      </c>
      <c r="K1857" s="72">
        <f t="shared" si="142"/>
        <v>19615.109482191474</v>
      </c>
      <c r="L1857" s="72">
        <f t="shared" si="143"/>
        <v>369.93255385141663</v>
      </c>
      <c r="M1857" s="72">
        <f t="shared" si="144"/>
        <v>1.4939745839108457E-2</v>
      </c>
      <c r="N1857" s="72" t="e">
        <f>IF(VLOOKUP(B1857,[1]Sheet1!$B$2:$G$553,6,FALSE)=0,"",L1857)</f>
        <v>#N/A</v>
      </c>
      <c r="O1857" s="72" t="e">
        <f>IF(VLOOKUP($B1857,[1]Sheet1!$C$2:$G$553,5,FALSE)=0,"",$L1857)</f>
        <v>#N/A</v>
      </c>
      <c r="P1857" s="72" t="e">
        <f>IF(VLOOKUP($B1857,[1]Sheet1!$D$2:$G$553,4,FALSE)=0,"",$L1857)</f>
        <v>#N/A</v>
      </c>
      <c r="Q1857" s="72" t="e">
        <f>IF(VLOOKUP($B1857,[1]Sheet1!$E$2:$G$553,3,FALSE)=0,"",$L1857)</f>
        <v>#N/A</v>
      </c>
      <c r="R1857" s="72" t="e">
        <f>IF(VLOOKUP($B1857,[1]Sheet1!$F$2:$G$553,2,FALSE)=0,"",$L1857)</f>
        <v>#N/A</v>
      </c>
      <c r="S1857" s="72" t="e">
        <f>COUNTIF([1]isolation_zones!$H$2:$H$1182,conductor_pz_summary_hftd_23_re!B1857)</f>
        <v>#VALUE!</v>
      </c>
    </row>
    <row r="1858" spans="1:19" x14ac:dyDescent="0.25">
      <c r="A1858" s="70">
        <v>2113</v>
      </c>
      <c r="B1858" s="71" t="s">
        <v>3961</v>
      </c>
      <c r="C1858" s="72">
        <v>152241102</v>
      </c>
      <c r="D1858" s="72" t="s">
        <v>1270</v>
      </c>
      <c r="E1858" s="72">
        <v>10731.869615722</v>
      </c>
      <c r="F1858" s="72">
        <f t="shared" si="140"/>
        <v>6.6699003205233067</v>
      </c>
      <c r="G1858" s="73">
        <v>74</v>
      </c>
      <c r="H1858" s="72">
        <f t="shared" si="141"/>
        <v>0.93103947807699938</v>
      </c>
      <c r="I1858" s="74">
        <v>1.2581614568608099E-2</v>
      </c>
      <c r="J1858" s="75">
        <v>1857</v>
      </c>
      <c r="K1858" s="72">
        <f t="shared" si="142"/>
        <v>19621.779382511999</v>
      </c>
      <c r="L1858" s="72">
        <f t="shared" si="143"/>
        <v>369.0015143733396</v>
      </c>
      <c r="M1858" s="72">
        <f t="shared" si="144"/>
        <v>1.4902145760326977E-2</v>
      </c>
      <c r="N1858" s="72" t="e">
        <f>IF(VLOOKUP(B1858,[1]Sheet1!$B$2:$G$553,6,FALSE)=0,"",L1858)</f>
        <v>#N/A</v>
      </c>
      <c r="O1858" s="72" t="e">
        <f>IF(VLOOKUP($B1858,[1]Sheet1!$C$2:$G$553,5,FALSE)=0,"",$L1858)</f>
        <v>#N/A</v>
      </c>
      <c r="P1858" s="72" t="e">
        <f>IF(VLOOKUP($B1858,[1]Sheet1!$D$2:$G$553,4,FALSE)=0,"",$L1858)</f>
        <v>#N/A</v>
      </c>
      <c r="Q1858" s="72" t="e">
        <f>IF(VLOOKUP($B1858,[1]Sheet1!$E$2:$G$553,3,FALSE)=0,"",$L1858)</f>
        <v>#N/A</v>
      </c>
      <c r="R1858" s="72" t="e">
        <f>IF(VLOOKUP($B1858,[1]Sheet1!$F$2:$G$553,2,FALSE)=0,"",$L1858)</f>
        <v>#N/A</v>
      </c>
      <c r="S1858" s="72" t="e">
        <f>COUNTIF([1]isolation_zones!$H$2:$H$1182,conductor_pz_summary_hftd_23_re!B1858)</f>
        <v>#VALUE!</v>
      </c>
    </row>
    <row r="1859" spans="1:19" x14ac:dyDescent="0.25">
      <c r="A1859" s="70">
        <v>9463</v>
      </c>
      <c r="B1859" s="71" t="s">
        <v>2005</v>
      </c>
      <c r="C1859" s="72">
        <v>182541103</v>
      </c>
      <c r="D1859" s="72" t="s">
        <v>833</v>
      </c>
      <c r="E1859" s="72">
        <v>441.61268939835099</v>
      </c>
      <c r="F1859" s="72">
        <f t="shared" ref="F1859:F1922" si="145">E1859/1609</f>
        <v>0.27446407047753324</v>
      </c>
      <c r="G1859" s="73">
        <v>27</v>
      </c>
      <c r="H1859" s="72">
        <f t="shared" ref="H1859:H1922" si="146">I1859*G1859</f>
        <v>0.33927330323256749</v>
      </c>
      <c r="I1859" s="74">
        <v>1.25656778975025E-2</v>
      </c>
      <c r="J1859" s="75">
        <v>1858</v>
      </c>
      <c r="K1859" s="72">
        <f t="shared" si="142"/>
        <v>19622.053846582476</v>
      </c>
      <c r="L1859" s="72">
        <f t="shared" si="143"/>
        <v>368.66224107010703</v>
      </c>
      <c r="M1859" s="72">
        <f t="shared" si="144"/>
        <v>1.4888444189952813E-2</v>
      </c>
      <c r="N1859" s="72" t="e">
        <f>IF(VLOOKUP(B1859,[1]Sheet1!$B$2:$G$553,6,FALSE)=0,"",L1859)</f>
        <v>#N/A</v>
      </c>
      <c r="O1859" s="72" t="e">
        <f>IF(VLOOKUP($B1859,[1]Sheet1!$C$2:$G$553,5,FALSE)=0,"",$L1859)</f>
        <v>#N/A</v>
      </c>
      <c r="P1859" s="72" t="e">
        <f>IF(VLOOKUP($B1859,[1]Sheet1!$D$2:$G$553,4,FALSE)=0,"",$L1859)</f>
        <v>#N/A</v>
      </c>
      <c r="Q1859" s="72" t="e">
        <f>IF(VLOOKUP($B1859,[1]Sheet1!$E$2:$G$553,3,FALSE)=0,"",$L1859)</f>
        <v>#N/A</v>
      </c>
      <c r="R1859" s="72" t="e">
        <f>IF(VLOOKUP($B1859,[1]Sheet1!$F$2:$G$553,2,FALSE)=0,"",$L1859)</f>
        <v>#N/A</v>
      </c>
      <c r="S1859" s="72" t="e">
        <f>COUNTIF([1]isolation_zones!$H$2:$H$1182,conductor_pz_summary_hftd_23_re!B1859)</f>
        <v>#VALUE!</v>
      </c>
    </row>
    <row r="1860" spans="1:19" x14ac:dyDescent="0.25">
      <c r="A1860" s="70">
        <v>673</v>
      </c>
      <c r="B1860" s="71" t="s">
        <v>4350</v>
      </c>
      <c r="C1860" s="72">
        <v>152531101</v>
      </c>
      <c r="D1860" s="72" t="s">
        <v>400</v>
      </c>
      <c r="E1860" s="72">
        <v>575.17343628176695</v>
      </c>
      <c r="F1860" s="72">
        <f t="shared" si="145"/>
        <v>0.3574726142211106</v>
      </c>
      <c r="G1860" s="73">
        <v>18</v>
      </c>
      <c r="H1860" s="72">
        <f t="shared" si="146"/>
        <v>0.22614941838085739</v>
      </c>
      <c r="I1860" s="74">
        <v>1.25638565767143E-2</v>
      </c>
      <c r="J1860" s="75">
        <v>1859</v>
      </c>
      <c r="K1860" s="72">
        <f t="shared" ref="K1860:K1923" si="147">F1860+K1859</f>
        <v>19622.411319196697</v>
      </c>
      <c r="L1860" s="72">
        <f t="shared" ref="L1860:L1923" si="148">L1859-H1860</f>
        <v>368.43609165172614</v>
      </c>
      <c r="M1860" s="72">
        <f t="shared" ref="M1860:M1923" si="149">L1860/$L$2</f>
        <v>1.4879311133677832E-2</v>
      </c>
      <c r="N1860" s="72" t="e">
        <f>IF(VLOOKUP(B1860,[1]Sheet1!$B$2:$G$553,6,FALSE)=0,"",L1860)</f>
        <v>#N/A</v>
      </c>
      <c r="O1860" s="72" t="e">
        <f>IF(VLOOKUP($B1860,[1]Sheet1!$C$2:$G$553,5,FALSE)=0,"",$L1860)</f>
        <v>#N/A</v>
      </c>
      <c r="P1860" s="72" t="e">
        <f>IF(VLOOKUP($B1860,[1]Sheet1!$D$2:$G$553,4,FALSE)=0,"",$L1860)</f>
        <v>#N/A</v>
      </c>
      <c r="Q1860" s="72" t="e">
        <f>IF(VLOOKUP($B1860,[1]Sheet1!$E$2:$G$553,3,FALSE)=0,"",$L1860)</f>
        <v>#N/A</v>
      </c>
      <c r="R1860" s="72" t="e">
        <f>IF(VLOOKUP($B1860,[1]Sheet1!$F$2:$G$553,2,FALSE)=0,"",$L1860)</f>
        <v>#N/A</v>
      </c>
      <c r="S1860" s="72" t="e">
        <f>COUNTIF([1]isolation_zones!$H$2:$H$1182,conductor_pz_summary_hftd_23_re!B1860)</f>
        <v>#VALUE!</v>
      </c>
    </row>
    <row r="1861" spans="1:19" x14ac:dyDescent="0.25">
      <c r="A1861" s="70">
        <v>6086</v>
      </c>
      <c r="B1861" s="71" t="s">
        <v>6246</v>
      </c>
      <c r="C1861" s="72">
        <v>42721102</v>
      </c>
      <c r="D1861" s="72" t="s">
        <v>876</v>
      </c>
      <c r="E1861" s="72">
        <v>9857.3648413901501</v>
      </c>
      <c r="F1861" s="72">
        <f t="shared" si="145"/>
        <v>6.1263920704724359</v>
      </c>
      <c r="G1861" s="73">
        <v>75</v>
      </c>
      <c r="H1861" s="72">
        <f t="shared" si="146"/>
        <v>0.94011990972870008</v>
      </c>
      <c r="I1861" s="74">
        <v>1.2534932129716E-2</v>
      </c>
      <c r="J1861" s="75">
        <v>1860</v>
      </c>
      <c r="K1861" s="72">
        <f t="shared" si="147"/>
        <v>19628.53771126717</v>
      </c>
      <c r="L1861" s="72">
        <f t="shared" si="148"/>
        <v>367.49597174199744</v>
      </c>
      <c r="M1861" s="72">
        <f t="shared" si="149"/>
        <v>1.4841344341181723E-2</v>
      </c>
      <c r="N1861" s="72">
        <f>IF(VLOOKUP(B1861,[1]Sheet1!$B$2:$G$553,6,FALSE)=0,"",L1861)</f>
        <v>367.49597174199744</v>
      </c>
      <c r="O1861" s="72" t="e">
        <f>IF(VLOOKUP($B1861,[1]Sheet1!$C$2:$G$553,5,FALSE)=0,"",$L1861)</f>
        <v>#N/A</v>
      </c>
      <c r="P1861" s="72" t="e">
        <f>IF(VLOOKUP($B1861,[1]Sheet1!$D$2:$G$553,4,FALSE)=0,"",$L1861)</f>
        <v>#N/A</v>
      </c>
      <c r="Q1861" s="72" t="e">
        <f>IF(VLOOKUP($B1861,[1]Sheet1!$E$2:$G$553,3,FALSE)=0,"",$L1861)</f>
        <v>#N/A</v>
      </c>
      <c r="R1861" s="72" t="e">
        <f>IF(VLOOKUP($B1861,[1]Sheet1!$F$2:$G$553,2,FALSE)=0,"",$L1861)</f>
        <v>#N/A</v>
      </c>
      <c r="S1861" s="72" t="e">
        <f>COUNTIF([1]isolation_zones!$H$2:$H$1182,conductor_pz_summary_hftd_23_re!B1861)</f>
        <v>#VALUE!</v>
      </c>
    </row>
    <row r="1862" spans="1:19" x14ac:dyDescent="0.25">
      <c r="A1862" s="70">
        <v>4138</v>
      </c>
      <c r="B1862" s="71" t="s">
        <v>1799</v>
      </c>
      <c r="C1862" s="72">
        <v>103031102</v>
      </c>
      <c r="D1862" s="72" t="s">
        <v>211</v>
      </c>
      <c r="E1862" s="72">
        <v>22772.918959364699</v>
      </c>
      <c r="F1862" s="72">
        <f t="shared" si="145"/>
        <v>14.15346113074251</v>
      </c>
      <c r="G1862" s="73">
        <v>129</v>
      </c>
      <c r="H1862" s="72">
        <f t="shared" si="146"/>
        <v>1.6165608037200321</v>
      </c>
      <c r="I1862" s="74">
        <v>1.25314790986049E-2</v>
      </c>
      <c r="J1862" s="75">
        <v>1861</v>
      </c>
      <c r="K1862" s="72">
        <f t="shared" si="147"/>
        <v>19642.691172397914</v>
      </c>
      <c r="L1862" s="72">
        <f t="shared" si="148"/>
        <v>365.87941093827743</v>
      </c>
      <c r="M1862" s="72">
        <f t="shared" si="149"/>
        <v>1.4776059447247403E-2</v>
      </c>
      <c r="N1862" s="72" t="e">
        <f>IF(VLOOKUP(B1862,[1]Sheet1!$B$2:$G$553,6,FALSE)=0,"",L1862)</f>
        <v>#N/A</v>
      </c>
      <c r="O1862" s="72" t="e">
        <f>IF(VLOOKUP($B1862,[1]Sheet1!$C$2:$G$553,5,FALSE)=0,"",$L1862)</f>
        <v>#N/A</v>
      </c>
      <c r="P1862" s="72" t="e">
        <f>IF(VLOOKUP($B1862,[1]Sheet1!$D$2:$G$553,4,FALSE)=0,"",$L1862)</f>
        <v>#N/A</v>
      </c>
      <c r="Q1862" s="72" t="e">
        <f>IF(VLOOKUP($B1862,[1]Sheet1!$E$2:$G$553,3,FALSE)=0,"",$L1862)</f>
        <v>#N/A</v>
      </c>
      <c r="R1862" s="72" t="e">
        <f>IF(VLOOKUP($B1862,[1]Sheet1!$F$2:$G$553,2,FALSE)=0,"",$L1862)</f>
        <v>#N/A</v>
      </c>
      <c r="S1862" s="72" t="e">
        <f>COUNTIF([1]isolation_zones!$H$2:$H$1182,conductor_pz_summary_hftd_23_re!B1862)</f>
        <v>#VALUE!</v>
      </c>
    </row>
    <row r="1863" spans="1:19" x14ac:dyDescent="0.25">
      <c r="A1863" s="70">
        <v>8669</v>
      </c>
      <c r="B1863" s="71" t="s">
        <v>6247</v>
      </c>
      <c r="C1863" s="72">
        <v>152571101</v>
      </c>
      <c r="D1863" s="72" t="s">
        <v>1078</v>
      </c>
      <c r="E1863" s="72">
        <v>464.39343766101803</v>
      </c>
      <c r="F1863" s="72">
        <f t="shared" si="145"/>
        <v>0.28862239755190677</v>
      </c>
      <c r="G1863" s="73">
        <v>6</v>
      </c>
      <c r="H1863" s="72">
        <f t="shared" si="146"/>
        <v>7.5153498302254804E-2</v>
      </c>
      <c r="I1863" s="74">
        <v>1.2525583050375801E-2</v>
      </c>
      <c r="J1863" s="75">
        <v>1862</v>
      </c>
      <c r="K1863" s="72">
        <f t="shared" si="147"/>
        <v>19642.979794795465</v>
      </c>
      <c r="L1863" s="72">
        <f t="shared" si="148"/>
        <v>365.80425743997517</v>
      </c>
      <c r="M1863" s="72">
        <f t="shared" si="149"/>
        <v>1.4773024369226109E-2</v>
      </c>
      <c r="N1863" s="72" t="e">
        <f>IF(VLOOKUP(B1863,[1]Sheet1!$B$2:$G$553,6,FALSE)=0,"",L1863)</f>
        <v>#N/A</v>
      </c>
      <c r="O1863" s="72" t="e">
        <f>IF(VLOOKUP($B1863,[1]Sheet1!$C$2:$G$553,5,FALSE)=0,"",$L1863)</f>
        <v>#N/A</v>
      </c>
      <c r="P1863" s="72" t="e">
        <f>IF(VLOOKUP($B1863,[1]Sheet1!$D$2:$G$553,4,FALSE)=0,"",$L1863)</f>
        <v>#N/A</v>
      </c>
      <c r="Q1863" s="72" t="e">
        <f>IF(VLOOKUP($B1863,[1]Sheet1!$E$2:$G$553,3,FALSE)=0,"",$L1863)</f>
        <v>#N/A</v>
      </c>
      <c r="R1863" s="72" t="e">
        <f>IF(VLOOKUP($B1863,[1]Sheet1!$F$2:$G$553,2,FALSE)=0,"",$L1863)</f>
        <v>#N/A</v>
      </c>
      <c r="S1863" s="72" t="e">
        <f>COUNTIF([1]isolation_zones!$H$2:$H$1182,conductor_pz_summary_hftd_23_re!B1863)</f>
        <v>#VALUE!</v>
      </c>
    </row>
    <row r="1864" spans="1:19" x14ac:dyDescent="0.25">
      <c r="A1864" s="70">
        <v>1101</v>
      </c>
      <c r="B1864" s="71" t="s">
        <v>3946</v>
      </c>
      <c r="C1864" s="72">
        <v>192401101</v>
      </c>
      <c r="D1864" s="72" t="s">
        <v>373</v>
      </c>
      <c r="E1864" s="72">
        <v>40065.437453897001</v>
      </c>
      <c r="F1864" s="72">
        <f t="shared" si="145"/>
        <v>24.900831233000002</v>
      </c>
      <c r="G1864" s="73">
        <v>190</v>
      </c>
      <c r="H1864" s="72">
        <f t="shared" si="146"/>
        <v>2.3772558927533547</v>
      </c>
      <c r="I1864" s="74">
        <v>1.2511873119754499E-2</v>
      </c>
      <c r="J1864" s="75">
        <v>1863</v>
      </c>
      <c r="K1864" s="72">
        <f t="shared" si="147"/>
        <v>19667.880626028465</v>
      </c>
      <c r="L1864" s="72">
        <f t="shared" si="148"/>
        <v>363.42700154722183</v>
      </c>
      <c r="M1864" s="72">
        <f t="shared" si="149"/>
        <v>1.4677018763710995E-2</v>
      </c>
      <c r="N1864" s="72" t="e">
        <f>IF(VLOOKUP(B1864,[1]Sheet1!$B$2:$G$553,6,FALSE)=0,"",L1864)</f>
        <v>#N/A</v>
      </c>
      <c r="O1864" s="72" t="e">
        <f>IF(VLOOKUP($B1864,[1]Sheet1!$C$2:$G$553,5,FALSE)=0,"",$L1864)</f>
        <v>#N/A</v>
      </c>
      <c r="P1864" s="72" t="e">
        <f>IF(VLOOKUP($B1864,[1]Sheet1!$D$2:$G$553,4,FALSE)=0,"",$L1864)</f>
        <v>#N/A</v>
      </c>
      <c r="Q1864" s="72" t="e">
        <f>IF(VLOOKUP($B1864,[1]Sheet1!$E$2:$G$553,3,FALSE)=0,"",$L1864)</f>
        <v>#N/A</v>
      </c>
      <c r="R1864" s="72" t="e">
        <f>IF(VLOOKUP($B1864,[1]Sheet1!$F$2:$G$553,2,FALSE)=0,"",$L1864)</f>
        <v>#N/A</v>
      </c>
      <c r="S1864" s="72" t="e">
        <f>COUNTIF([1]isolation_zones!$H$2:$H$1182,conductor_pz_summary_hftd_23_re!B1864)</f>
        <v>#VALUE!</v>
      </c>
    </row>
    <row r="1865" spans="1:19" x14ac:dyDescent="0.25">
      <c r="A1865" s="70">
        <v>1135</v>
      </c>
      <c r="B1865" s="71" t="s">
        <v>2491</v>
      </c>
      <c r="C1865" s="72">
        <v>82021106</v>
      </c>
      <c r="D1865" s="72" t="s">
        <v>297</v>
      </c>
      <c r="E1865" s="72">
        <v>31139.872612353702</v>
      </c>
      <c r="F1865" s="72">
        <f t="shared" si="145"/>
        <v>19.353556626695898</v>
      </c>
      <c r="G1865" s="73">
        <v>213</v>
      </c>
      <c r="H1865" s="72">
        <f t="shared" si="146"/>
        <v>2.6622696084535109</v>
      </c>
      <c r="I1865" s="74">
        <v>1.2498918349547E-2</v>
      </c>
      <c r="J1865" s="75">
        <v>1864</v>
      </c>
      <c r="K1865" s="72">
        <f t="shared" si="147"/>
        <v>19687.23418265516</v>
      </c>
      <c r="L1865" s="72">
        <f t="shared" si="148"/>
        <v>360.76473193876831</v>
      </c>
      <c r="M1865" s="72">
        <f t="shared" si="149"/>
        <v>1.4569502864146629E-2</v>
      </c>
      <c r="N1865" s="72" t="e">
        <f>IF(VLOOKUP(B1865,[1]Sheet1!$B$2:$G$553,6,FALSE)=0,"",L1865)</f>
        <v>#N/A</v>
      </c>
      <c r="O1865" s="72" t="e">
        <f>IF(VLOOKUP($B1865,[1]Sheet1!$C$2:$G$553,5,FALSE)=0,"",$L1865)</f>
        <v>#N/A</v>
      </c>
      <c r="P1865" s="72" t="e">
        <f>IF(VLOOKUP($B1865,[1]Sheet1!$D$2:$G$553,4,FALSE)=0,"",$L1865)</f>
        <v>#N/A</v>
      </c>
      <c r="Q1865" s="72" t="e">
        <f>IF(VLOOKUP($B1865,[1]Sheet1!$E$2:$G$553,3,FALSE)=0,"",$L1865)</f>
        <v>#N/A</v>
      </c>
      <c r="R1865" s="72" t="e">
        <f>IF(VLOOKUP($B1865,[1]Sheet1!$F$2:$G$553,2,FALSE)=0,"",$L1865)</f>
        <v>#N/A</v>
      </c>
      <c r="S1865" s="72" t="e">
        <f>COUNTIF([1]isolation_zones!$H$2:$H$1182,conductor_pz_summary_hftd_23_re!B1865)</f>
        <v>#VALUE!</v>
      </c>
    </row>
    <row r="1866" spans="1:19" x14ac:dyDescent="0.25">
      <c r="A1866" s="70">
        <v>5450</v>
      </c>
      <c r="B1866" s="71" t="s">
        <v>1707</v>
      </c>
      <c r="C1866" s="72">
        <v>152181101</v>
      </c>
      <c r="D1866" s="72" t="s">
        <v>353</v>
      </c>
      <c r="E1866" s="72">
        <v>35771.022931005202</v>
      </c>
      <c r="F1866" s="72">
        <f t="shared" si="145"/>
        <v>22.231835258548912</v>
      </c>
      <c r="G1866" s="73">
        <v>259</v>
      </c>
      <c r="H1866" s="72">
        <f t="shared" si="146"/>
        <v>3.2364808218706163</v>
      </c>
      <c r="I1866" s="74">
        <v>1.2496064949307399E-2</v>
      </c>
      <c r="J1866" s="75">
        <v>1865</v>
      </c>
      <c r="K1866" s="72">
        <f t="shared" si="147"/>
        <v>19709.46601791371</v>
      </c>
      <c r="L1866" s="72">
        <f t="shared" si="148"/>
        <v>357.52825111689771</v>
      </c>
      <c r="M1866" s="72">
        <f t="shared" si="149"/>
        <v>1.4438797414224758E-2</v>
      </c>
      <c r="N1866" s="72" t="e">
        <f>IF(VLOOKUP(B1866,[1]Sheet1!$B$2:$G$553,6,FALSE)=0,"",L1866)</f>
        <v>#N/A</v>
      </c>
      <c r="O1866" s="72" t="e">
        <f>IF(VLOOKUP($B1866,[1]Sheet1!$C$2:$G$553,5,FALSE)=0,"",$L1866)</f>
        <v>#N/A</v>
      </c>
      <c r="P1866" s="72" t="e">
        <f>IF(VLOOKUP($B1866,[1]Sheet1!$D$2:$G$553,4,FALSE)=0,"",$L1866)</f>
        <v>#N/A</v>
      </c>
      <c r="Q1866" s="72" t="e">
        <f>IF(VLOOKUP($B1866,[1]Sheet1!$E$2:$G$553,3,FALSE)=0,"",$L1866)</f>
        <v>#N/A</v>
      </c>
      <c r="R1866" s="72" t="e">
        <f>IF(VLOOKUP($B1866,[1]Sheet1!$F$2:$G$553,2,FALSE)=0,"",$L1866)</f>
        <v>#N/A</v>
      </c>
      <c r="S1866" s="72" t="e">
        <f>COUNTIF([1]isolation_zones!$H$2:$H$1182,conductor_pz_summary_hftd_23_re!B1866)</f>
        <v>#VALUE!</v>
      </c>
    </row>
    <row r="1867" spans="1:19" x14ac:dyDescent="0.25">
      <c r="A1867" s="70">
        <v>5898</v>
      </c>
      <c r="B1867" s="71" t="s">
        <v>6248</v>
      </c>
      <c r="C1867" s="72">
        <v>152271102</v>
      </c>
      <c r="D1867" s="72" t="s">
        <v>866</v>
      </c>
      <c r="E1867" s="72">
        <v>7662.1854941412003</v>
      </c>
      <c r="F1867" s="72">
        <f t="shared" si="145"/>
        <v>4.7620792381238042</v>
      </c>
      <c r="G1867" s="73">
        <v>57</v>
      </c>
      <c r="H1867" s="72">
        <f t="shared" si="146"/>
        <v>0.71220062919127014</v>
      </c>
      <c r="I1867" s="74">
        <v>1.24947478805486E-2</v>
      </c>
      <c r="J1867" s="75">
        <v>1866</v>
      </c>
      <c r="K1867" s="72">
        <f t="shared" si="147"/>
        <v>19714.228097151834</v>
      </c>
      <c r="L1867" s="72">
        <f t="shared" si="148"/>
        <v>356.81605048770643</v>
      </c>
      <c r="M1867" s="72">
        <f t="shared" si="149"/>
        <v>1.4410035153980844E-2</v>
      </c>
      <c r="N1867" s="72" t="e">
        <f>IF(VLOOKUP(B1867,[1]Sheet1!$B$2:$G$553,6,FALSE)=0,"",L1867)</f>
        <v>#N/A</v>
      </c>
      <c r="O1867" s="72" t="e">
        <f>IF(VLOOKUP($B1867,[1]Sheet1!$C$2:$G$553,5,FALSE)=0,"",$L1867)</f>
        <v>#N/A</v>
      </c>
      <c r="P1867" s="72" t="e">
        <f>IF(VLOOKUP($B1867,[1]Sheet1!$D$2:$G$553,4,FALSE)=0,"",$L1867)</f>
        <v>#N/A</v>
      </c>
      <c r="Q1867" s="72" t="e">
        <f>IF(VLOOKUP($B1867,[1]Sheet1!$E$2:$G$553,3,FALSE)=0,"",$L1867)</f>
        <v>#N/A</v>
      </c>
      <c r="R1867" s="72" t="e">
        <f>IF(VLOOKUP($B1867,[1]Sheet1!$F$2:$G$553,2,FALSE)=0,"",$L1867)</f>
        <v>#N/A</v>
      </c>
      <c r="S1867" s="72" t="e">
        <f>COUNTIF([1]isolation_zones!$H$2:$H$1182,conductor_pz_summary_hftd_23_re!B1867)</f>
        <v>#VALUE!</v>
      </c>
    </row>
    <row r="1868" spans="1:19" x14ac:dyDescent="0.25">
      <c r="A1868" s="70">
        <v>7150</v>
      </c>
      <c r="B1868" s="71" t="s">
        <v>6249</v>
      </c>
      <c r="C1868" s="72">
        <v>192311141</v>
      </c>
      <c r="D1868" s="72" t="s">
        <v>168</v>
      </c>
      <c r="E1868" s="72">
        <v>4144.4333669058497</v>
      </c>
      <c r="F1868" s="72">
        <f t="shared" si="145"/>
        <v>2.5757820801155065</v>
      </c>
      <c r="G1868" s="73">
        <v>31</v>
      </c>
      <c r="H1868" s="72">
        <f t="shared" si="146"/>
        <v>0.38602441987340869</v>
      </c>
      <c r="I1868" s="74">
        <v>1.24524006410777E-2</v>
      </c>
      <c r="J1868" s="75">
        <v>1867</v>
      </c>
      <c r="K1868" s="72">
        <f t="shared" si="147"/>
        <v>19716.803879231949</v>
      </c>
      <c r="L1868" s="72">
        <f t="shared" si="148"/>
        <v>356.43002606783301</v>
      </c>
      <c r="M1868" s="72">
        <f t="shared" si="149"/>
        <v>1.4394445537277593E-2</v>
      </c>
      <c r="N1868" s="72" t="e">
        <f>IF(VLOOKUP(B1868,[1]Sheet1!$B$2:$G$553,6,FALSE)=0,"",L1868)</f>
        <v>#N/A</v>
      </c>
      <c r="O1868" s="72" t="e">
        <f>IF(VLOOKUP($B1868,[1]Sheet1!$C$2:$G$553,5,FALSE)=0,"",$L1868)</f>
        <v>#N/A</v>
      </c>
      <c r="P1868" s="72" t="e">
        <f>IF(VLOOKUP($B1868,[1]Sheet1!$D$2:$G$553,4,FALSE)=0,"",$L1868)</f>
        <v>#N/A</v>
      </c>
      <c r="Q1868" s="72" t="e">
        <f>IF(VLOOKUP($B1868,[1]Sheet1!$E$2:$G$553,3,FALSE)=0,"",$L1868)</f>
        <v>#N/A</v>
      </c>
      <c r="R1868" s="72" t="e">
        <f>IF(VLOOKUP($B1868,[1]Sheet1!$F$2:$G$553,2,FALSE)=0,"",$L1868)</f>
        <v>#N/A</v>
      </c>
      <c r="S1868" s="72" t="e">
        <f>COUNTIF([1]isolation_zones!$H$2:$H$1182,conductor_pz_summary_hftd_23_re!B1868)</f>
        <v>#VALUE!</v>
      </c>
    </row>
    <row r="1869" spans="1:19" x14ac:dyDescent="0.25">
      <c r="A1869" s="70">
        <v>6814</v>
      </c>
      <c r="B1869" s="71" t="s">
        <v>4773</v>
      </c>
      <c r="C1869" s="72">
        <v>182191101</v>
      </c>
      <c r="D1869" s="72" t="s">
        <v>1302</v>
      </c>
      <c r="E1869" s="72">
        <v>3566.10229352958</v>
      </c>
      <c r="F1869" s="72">
        <f t="shared" si="145"/>
        <v>2.2163469816840151</v>
      </c>
      <c r="G1869" s="73">
        <v>35</v>
      </c>
      <c r="H1869" s="72">
        <f t="shared" si="146"/>
        <v>0.43498895558161754</v>
      </c>
      <c r="I1869" s="74">
        <v>1.2428255873760501E-2</v>
      </c>
      <c r="J1869" s="75">
        <v>1868</v>
      </c>
      <c r="K1869" s="72">
        <f t="shared" si="147"/>
        <v>19719.020226213634</v>
      </c>
      <c r="L1869" s="72">
        <f t="shared" si="148"/>
        <v>355.9950371122514</v>
      </c>
      <c r="M1869" s="72">
        <f t="shared" si="149"/>
        <v>1.4376878485198637E-2</v>
      </c>
      <c r="N1869" s="72" t="e">
        <f>IF(VLOOKUP(B1869,[1]Sheet1!$B$2:$G$553,6,FALSE)=0,"",L1869)</f>
        <v>#N/A</v>
      </c>
      <c r="O1869" s="72" t="e">
        <f>IF(VLOOKUP($B1869,[1]Sheet1!$C$2:$G$553,5,FALSE)=0,"",$L1869)</f>
        <v>#N/A</v>
      </c>
      <c r="P1869" s="72" t="e">
        <f>IF(VLOOKUP($B1869,[1]Sheet1!$D$2:$G$553,4,FALSE)=0,"",$L1869)</f>
        <v>#N/A</v>
      </c>
      <c r="Q1869" s="72" t="e">
        <f>IF(VLOOKUP($B1869,[1]Sheet1!$E$2:$G$553,3,FALSE)=0,"",$L1869)</f>
        <v>#N/A</v>
      </c>
      <c r="R1869" s="72" t="e">
        <f>IF(VLOOKUP($B1869,[1]Sheet1!$F$2:$G$553,2,FALSE)=0,"",$L1869)</f>
        <v>#N/A</v>
      </c>
      <c r="S1869" s="72" t="e">
        <f>COUNTIF([1]isolation_zones!$H$2:$H$1182,conductor_pz_summary_hftd_23_re!B1869)</f>
        <v>#VALUE!</v>
      </c>
    </row>
    <row r="1870" spans="1:19" x14ac:dyDescent="0.25">
      <c r="A1870" s="70">
        <v>4514</v>
      </c>
      <c r="B1870" s="71" t="s">
        <v>6250</v>
      </c>
      <c r="C1870" s="72">
        <v>182052101</v>
      </c>
      <c r="D1870" s="72" t="s">
        <v>1578</v>
      </c>
      <c r="E1870" s="72">
        <v>5008.6837311665604</v>
      </c>
      <c r="F1870" s="72">
        <f t="shared" si="145"/>
        <v>3.1129171728816409</v>
      </c>
      <c r="G1870" s="73">
        <v>18</v>
      </c>
      <c r="H1870" s="72">
        <f t="shared" si="146"/>
        <v>0.2233475729409492</v>
      </c>
      <c r="I1870" s="74">
        <v>1.24081984967194E-2</v>
      </c>
      <c r="J1870" s="75">
        <v>1869</v>
      </c>
      <c r="K1870" s="72">
        <f t="shared" si="147"/>
        <v>19722.133143386516</v>
      </c>
      <c r="L1870" s="72">
        <f t="shared" si="148"/>
        <v>355.77168953931044</v>
      </c>
      <c r="M1870" s="72">
        <f t="shared" si="149"/>
        <v>1.436785858160059E-2</v>
      </c>
      <c r="N1870" s="72" t="e">
        <f>IF(VLOOKUP(B1870,[1]Sheet1!$B$2:$G$553,6,FALSE)=0,"",L1870)</f>
        <v>#N/A</v>
      </c>
      <c r="O1870" s="72" t="e">
        <f>IF(VLOOKUP($B1870,[1]Sheet1!$C$2:$G$553,5,FALSE)=0,"",$L1870)</f>
        <v>#N/A</v>
      </c>
      <c r="P1870" s="72" t="e">
        <f>IF(VLOOKUP($B1870,[1]Sheet1!$D$2:$G$553,4,FALSE)=0,"",$L1870)</f>
        <v>#N/A</v>
      </c>
      <c r="Q1870" s="72" t="e">
        <f>IF(VLOOKUP($B1870,[1]Sheet1!$E$2:$G$553,3,FALSE)=0,"",$L1870)</f>
        <v>#N/A</v>
      </c>
      <c r="R1870" s="72" t="e">
        <f>IF(VLOOKUP($B1870,[1]Sheet1!$F$2:$G$553,2,FALSE)=0,"",$L1870)</f>
        <v>#N/A</v>
      </c>
      <c r="S1870" s="72" t="e">
        <f>COUNTIF([1]isolation_zones!$H$2:$H$1182,conductor_pz_summary_hftd_23_re!B1870)</f>
        <v>#VALUE!</v>
      </c>
    </row>
    <row r="1871" spans="1:19" x14ac:dyDescent="0.25">
      <c r="A1871" s="70">
        <v>10395</v>
      </c>
      <c r="B1871" s="71" t="s">
        <v>6251</v>
      </c>
      <c r="C1871" s="72">
        <v>153612109</v>
      </c>
      <c r="D1871" s="72" t="s">
        <v>1260</v>
      </c>
      <c r="E1871" s="72">
        <v>608.46510406615005</v>
      </c>
      <c r="F1871" s="72">
        <f t="shared" si="145"/>
        <v>0.37816352023999383</v>
      </c>
      <c r="G1871" s="73">
        <v>5</v>
      </c>
      <c r="H1871" s="72">
        <f t="shared" si="146"/>
        <v>6.1617858956607E-2</v>
      </c>
      <c r="I1871" s="74">
        <v>1.2323571791321399E-2</v>
      </c>
      <c r="J1871" s="75">
        <v>1870</v>
      </c>
      <c r="K1871" s="72">
        <f t="shared" si="147"/>
        <v>19722.511306906756</v>
      </c>
      <c r="L1871" s="72">
        <f t="shared" si="148"/>
        <v>355.71007168035385</v>
      </c>
      <c r="M1871" s="72">
        <f t="shared" si="149"/>
        <v>1.436537014109332E-2</v>
      </c>
      <c r="N1871" s="72" t="e">
        <f>IF(VLOOKUP(B1871,[1]Sheet1!$B$2:$G$553,6,FALSE)=0,"",L1871)</f>
        <v>#N/A</v>
      </c>
      <c r="O1871" s="72" t="e">
        <f>IF(VLOOKUP($B1871,[1]Sheet1!$C$2:$G$553,5,FALSE)=0,"",$L1871)</f>
        <v>#N/A</v>
      </c>
      <c r="P1871" s="72" t="e">
        <f>IF(VLOOKUP($B1871,[1]Sheet1!$D$2:$G$553,4,FALSE)=0,"",$L1871)</f>
        <v>#N/A</v>
      </c>
      <c r="Q1871" s="72" t="e">
        <f>IF(VLOOKUP($B1871,[1]Sheet1!$E$2:$G$553,3,FALSE)=0,"",$L1871)</f>
        <v>#N/A</v>
      </c>
      <c r="R1871" s="72" t="e">
        <f>IF(VLOOKUP($B1871,[1]Sheet1!$F$2:$G$553,2,FALSE)=0,"",$L1871)</f>
        <v>#N/A</v>
      </c>
      <c r="S1871" s="72" t="e">
        <f>COUNTIF([1]isolation_zones!$H$2:$H$1182,conductor_pz_summary_hftd_23_re!B1871)</f>
        <v>#VALUE!</v>
      </c>
    </row>
    <row r="1872" spans="1:19" x14ac:dyDescent="0.25">
      <c r="A1872" s="70">
        <v>368</v>
      </c>
      <c r="B1872" s="71" t="s">
        <v>2057</v>
      </c>
      <c r="C1872" s="72">
        <v>82931101</v>
      </c>
      <c r="D1872" s="72" t="s">
        <v>1881</v>
      </c>
      <c r="E1872" s="72">
        <v>23873.197175492201</v>
      </c>
      <c r="F1872" s="72">
        <f t="shared" si="145"/>
        <v>14.837288486943569</v>
      </c>
      <c r="G1872" s="73">
        <v>154</v>
      </c>
      <c r="H1872" s="72">
        <f t="shared" si="146"/>
        <v>1.8962012304970195</v>
      </c>
      <c r="I1872" s="74">
        <v>1.2312995003227399E-2</v>
      </c>
      <c r="J1872" s="75">
        <v>1871</v>
      </c>
      <c r="K1872" s="72">
        <f t="shared" si="147"/>
        <v>19737.348595393698</v>
      </c>
      <c r="L1872" s="72">
        <f t="shared" si="148"/>
        <v>353.81387044985684</v>
      </c>
      <c r="M1872" s="72">
        <f t="shared" si="149"/>
        <v>1.4288791953668355E-2</v>
      </c>
      <c r="N1872" s="72">
        <f>IF(VLOOKUP(B1872,[1]Sheet1!$B$2:$G$553,6,FALSE)=0,"",L1872)</f>
        <v>353.81387044985684</v>
      </c>
      <c r="O1872" s="72" t="e">
        <f>IF(VLOOKUP($B1872,[1]Sheet1!$C$2:$G$553,5,FALSE)=0,"",$L1872)</f>
        <v>#N/A</v>
      </c>
      <c r="P1872" s="72" t="e">
        <f>IF(VLOOKUP($B1872,[1]Sheet1!$D$2:$G$553,4,FALSE)=0,"",$L1872)</f>
        <v>#N/A</v>
      </c>
      <c r="Q1872" s="72" t="e">
        <f>IF(VLOOKUP($B1872,[1]Sheet1!$E$2:$G$553,3,FALSE)=0,"",$L1872)</f>
        <v>#N/A</v>
      </c>
      <c r="R1872" s="72" t="e">
        <f>IF(VLOOKUP($B1872,[1]Sheet1!$F$2:$G$553,2,FALSE)=0,"",$L1872)</f>
        <v>#N/A</v>
      </c>
      <c r="S1872" s="72" t="e">
        <f>COUNTIF([1]isolation_zones!$H$2:$H$1182,conductor_pz_summary_hftd_23_re!B1872)</f>
        <v>#VALUE!</v>
      </c>
    </row>
    <row r="1873" spans="1:19" x14ac:dyDescent="0.25">
      <c r="A1873" s="70">
        <v>4025</v>
      </c>
      <c r="B1873" s="71" t="s">
        <v>4476</v>
      </c>
      <c r="C1873" s="72">
        <v>192291121</v>
      </c>
      <c r="D1873" s="72" t="s">
        <v>737</v>
      </c>
      <c r="E1873" s="72">
        <v>4224.1485052012004</v>
      </c>
      <c r="F1873" s="72">
        <f t="shared" si="145"/>
        <v>2.6253253605973899</v>
      </c>
      <c r="G1873" s="73">
        <v>255</v>
      </c>
      <c r="H1873" s="72">
        <f t="shared" si="146"/>
        <v>3.1369199051780128</v>
      </c>
      <c r="I1873" s="74">
        <v>1.23016466869726E-2</v>
      </c>
      <c r="J1873" s="75">
        <v>1872</v>
      </c>
      <c r="K1873" s="72">
        <f t="shared" si="147"/>
        <v>19739.973920754295</v>
      </c>
      <c r="L1873" s="72">
        <f t="shared" si="148"/>
        <v>350.67695054467885</v>
      </c>
      <c r="M1873" s="72">
        <f t="shared" si="149"/>
        <v>1.4162107276656061E-2</v>
      </c>
      <c r="N1873" s="72" t="e">
        <f>IF(VLOOKUP(B1873,[1]Sheet1!$B$2:$G$553,6,FALSE)=0,"",L1873)</f>
        <v>#N/A</v>
      </c>
      <c r="O1873" s="72" t="e">
        <f>IF(VLOOKUP($B1873,[1]Sheet1!$C$2:$G$553,5,FALSE)=0,"",$L1873)</f>
        <v>#N/A</v>
      </c>
      <c r="P1873" s="72" t="e">
        <f>IF(VLOOKUP($B1873,[1]Sheet1!$D$2:$G$553,4,FALSE)=0,"",$L1873)</f>
        <v>#N/A</v>
      </c>
      <c r="Q1873" s="72" t="e">
        <f>IF(VLOOKUP($B1873,[1]Sheet1!$E$2:$G$553,3,FALSE)=0,"",$L1873)</f>
        <v>#N/A</v>
      </c>
      <c r="R1873" s="72" t="e">
        <f>IF(VLOOKUP($B1873,[1]Sheet1!$F$2:$G$553,2,FALSE)=0,"",$L1873)</f>
        <v>#N/A</v>
      </c>
      <c r="S1873" s="72" t="e">
        <f>COUNTIF([1]isolation_zones!$H$2:$H$1182,conductor_pz_summary_hftd_23_re!B1873)</f>
        <v>#VALUE!</v>
      </c>
    </row>
    <row r="1874" spans="1:19" x14ac:dyDescent="0.25">
      <c r="A1874" s="70">
        <v>9319</v>
      </c>
      <c r="B1874" s="71" t="s">
        <v>3787</v>
      </c>
      <c r="C1874" s="72">
        <v>182131101</v>
      </c>
      <c r="D1874" s="72" t="s">
        <v>1594</v>
      </c>
      <c r="E1874" s="72">
        <v>6578.8406352042002</v>
      </c>
      <c r="F1874" s="72">
        <f t="shared" si="145"/>
        <v>4.0887760318236177</v>
      </c>
      <c r="G1874" s="73">
        <v>63</v>
      </c>
      <c r="H1874" s="72">
        <f t="shared" si="146"/>
        <v>0.77476774675855598</v>
      </c>
      <c r="I1874" s="74">
        <v>1.2297900742199301E-2</v>
      </c>
      <c r="J1874" s="75">
        <v>1873</v>
      </c>
      <c r="K1874" s="72">
        <f t="shared" si="147"/>
        <v>19744.062696786117</v>
      </c>
      <c r="L1874" s="72">
        <f t="shared" si="148"/>
        <v>349.90218279792032</v>
      </c>
      <c r="M1874" s="72">
        <f t="shared" si="149"/>
        <v>1.4130818240045457E-2</v>
      </c>
      <c r="N1874" s="72" t="e">
        <f>IF(VLOOKUP(B1874,[1]Sheet1!$B$2:$G$553,6,FALSE)=0,"",L1874)</f>
        <v>#N/A</v>
      </c>
      <c r="O1874" s="72" t="e">
        <f>IF(VLOOKUP($B1874,[1]Sheet1!$C$2:$G$553,5,FALSE)=0,"",$L1874)</f>
        <v>#N/A</v>
      </c>
      <c r="P1874" s="72" t="e">
        <f>IF(VLOOKUP($B1874,[1]Sheet1!$D$2:$G$553,4,FALSE)=0,"",$L1874)</f>
        <v>#N/A</v>
      </c>
      <c r="Q1874" s="72" t="e">
        <f>IF(VLOOKUP($B1874,[1]Sheet1!$E$2:$G$553,3,FALSE)=0,"",$L1874)</f>
        <v>#N/A</v>
      </c>
      <c r="R1874" s="72" t="e">
        <f>IF(VLOOKUP($B1874,[1]Sheet1!$F$2:$G$553,2,FALSE)=0,"",$L1874)</f>
        <v>#N/A</v>
      </c>
      <c r="S1874" s="72" t="e">
        <f>COUNTIF([1]isolation_zones!$H$2:$H$1182,conductor_pz_summary_hftd_23_re!B1874)</f>
        <v>#VALUE!</v>
      </c>
    </row>
    <row r="1875" spans="1:19" x14ac:dyDescent="0.25">
      <c r="A1875" s="70">
        <v>5655</v>
      </c>
      <c r="B1875" s="71" t="s">
        <v>1725</v>
      </c>
      <c r="C1875" s="72">
        <v>103201101</v>
      </c>
      <c r="D1875" s="72" t="s">
        <v>153</v>
      </c>
      <c r="E1875" s="72">
        <v>26652.3350619497</v>
      </c>
      <c r="F1875" s="72">
        <f t="shared" si="145"/>
        <v>16.564533910472157</v>
      </c>
      <c r="G1875" s="73">
        <v>128</v>
      </c>
      <c r="H1875" s="72">
        <f t="shared" si="146"/>
        <v>1.563557812427008</v>
      </c>
      <c r="I1875" s="74">
        <v>1.2215295409586E-2</v>
      </c>
      <c r="J1875" s="75">
        <v>1874</v>
      </c>
      <c r="K1875" s="72">
        <f t="shared" si="147"/>
        <v>19760.627230696588</v>
      </c>
      <c r="L1875" s="72">
        <f t="shared" si="148"/>
        <v>348.33862498549331</v>
      </c>
      <c r="M1875" s="72">
        <f t="shared" si="149"/>
        <v>1.4067673874730168E-2</v>
      </c>
      <c r="N1875" s="72">
        <f>IF(VLOOKUP(B1875,[1]Sheet1!$B$2:$G$553,6,FALSE)=0,"",L1875)</f>
        <v>348.33862498549331</v>
      </c>
      <c r="O1875" s="72" t="e">
        <f>IF(VLOOKUP($B1875,[1]Sheet1!$C$2:$G$553,5,FALSE)=0,"",$L1875)</f>
        <v>#N/A</v>
      </c>
      <c r="P1875" s="72" t="e">
        <f>IF(VLOOKUP($B1875,[1]Sheet1!$D$2:$G$553,4,FALSE)=0,"",$L1875)</f>
        <v>#N/A</v>
      </c>
      <c r="Q1875" s="72" t="e">
        <f>IF(VLOOKUP($B1875,[1]Sheet1!$E$2:$G$553,3,FALSE)=0,"",$L1875)</f>
        <v>#N/A</v>
      </c>
      <c r="R1875" s="72" t="e">
        <f>IF(VLOOKUP($B1875,[1]Sheet1!$F$2:$G$553,2,FALSE)=0,"",$L1875)</f>
        <v>#N/A</v>
      </c>
      <c r="S1875" s="72" t="e">
        <f>COUNTIF([1]isolation_zones!$H$2:$H$1182,conductor_pz_summary_hftd_23_re!B1875)</f>
        <v>#VALUE!</v>
      </c>
    </row>
    <row r="1876" spans="1:19" x14ac:dyDescent="0.25">
      <c r="A1876" s="70">
        <v>9730</v>
      </c>
      <c r="B1876" s="71" t="s">
        <v>6252</v>
      </c>
      <c r="C1876" s="72">
        <v>83531108</v>
      </c>
      <c r="D1876" s="72" t="s">
        <v>1096</v>
      </c>
      <c r="E1876" s="72">
        <v>1744.6034635218</v>
      </c>
      <c r="F1876" s="72">
        <f t="shared" si="145"/>
        <v>1.0842781003864512</v>
      </c>
      <c r="G1876" s="73">
        <v>20</v>
      </c>
      <c r="H1876" s="72">
        <f t="shared" si="146"/>
        <v>0.24394075693794998</v>
      </c>
      <c r="I1876" s="74">
        <v>1.2197037846897499E-2</v>
      </c>
      <c r="J1876" s="75">
        <v>1875</v>
      </c>
      <c r="K1876" s="72">
        <f t="shared" si="147"/>
        <v>19761.711508796972</v>
      </c>
      <c r="L1876" s="72">
        <f t="shared" si="148"/>
        <v>348.09468422855537</v>
      </c>
      <c r="M1876" s="72">
        <f t="shared" si="149"/>
        <v>1.4057822314302436E-2</v>
      </c>
      <c r="N1876" s="72">
        <f>IF(VLOOKUP(B1876,[1]Sheet1!$B$2:$G$553,6,FALSE)=0,"",L1876)</f>
        <v>348.09468422855537</v>
      </c>
      <c r="O1876" s="72" t="e">
        <f>IF(VLOOKUP($B1876,[1]Sheet1!$C$2:$G$553,5,FALSE)=0,"",$L1876)</f>
        <v>#N/A</v>
      </c>
      <c r="P1876" s="72" t="e">
        <f>IF(VLOOKUP($B1876,[1]Sheet1!$D$2:$G$553,4,FALSE)=0,"",$L1876)</f>
        <v>#N/A</v>
      </c>
      <c r="Q1876" s="72" t="e">
        <f>IF(VLOOKUP($B1876,[1]Sheet1!$E$2:$G$553,3,FALSE)=0,"",$L1876)</f>
        <v>#N/A</v>
      </c>
      <c r="R1876" s="72" t="e">
        <f>IF(VLOOKUP($B1876,[1]Sheet1!$F$2:$G$553,2,FALSE)=0,"",$L1876)</f>
        <v>#N/A</v>
      </c>
      <c r="S1876" s="72" t="e">
        <f>COUNTIF([1]isolation_zones!$H$2:$H$1182,conductor_pz_summary_hftd_23_re!B1876)</f>
        <v>#VALUE!</v>
      </c>
    </row>
    <row r="1877" spans="1:19" x14ac:dyDescent="0.25">
      <c r="A1877" s="70">
        <v>8214</v>
      </c>
      <c r="B1877" s="71" t="s">
        <v>1964</v>
      </c>
      <c r="C1877" s="72">
        <v>152481106</v>
      </c>
      <c r="D1877" s="72" t="s">
        <v>351</v>
      </c>
      <c r="E1877" s="72">
        <v>14066.708406735201</v>
      </c>
      <c r="F1877" s="72">
        <f t="shared" si="145"/>
        <v>8.7425161011405841</v>
      </c>
      <c r="G1877" s="73">
        <v>88</v>
      </c>
      <c r="H1877" s="72">
        <f t="shared" si="146"/>
        <v>1.0702551098502824</v>
      </c>
      <c r="I1877" s="74">
        <v>1.21619898846623E-2</v>
      </c>
      <c r="J1877" s="75">
        <v>1876</v>
      </c>
      <c r="K1877" s="72">
        <f t="shared" si="147"/>
        <v>19770.454024898114</v>
      </c>
      <c r="L1877" s="72">
        <f t="shared" si="148"/>
        <v>347.02442911870509</v>
      </c>
      <c r="M1877" s="72">
        <f t="shared" si="149"/>
        <v>1.4014600004836283E-2</v>
      </c>
      <c r="N1877" s="72">
        <f>IF(VLOOKUP(B1877,[1]Sheet1!$B$2:$G$553,6,FALSE)=0,"",L1877)</f>
        <v>347.02442911870509</v>
      </c>
      <c r="O1877" s="72" t="e">
        <f>IF(VLOOKUP($B1877,[1]Sheet1!$C$2:$G$553,5,FALSE)=0,"",$L1877)</f>
        <v>#N/A</v>
      </c>
      <c r="P1877" s="72" t="e">
        <f>IF(VLOOKUP($B1877,[1]Sheet1!$D$2:$G$553,4,FALSE)=0,"",$L1877)</f>
        <v>#N/A</v>
      </c>
      <c r="Q1877" s="72" t="e">
        <f>IF(VLOOKUP($B1877,[1]Sheet1!$E$2:$G$553,3,FALSE)=0,"",$L1877)</f>
        <v>#N/A</v>
      </c>
      <c r="R1877" s="72" t="e">
        <f>IF(VLOOKUP($B1877,[1]Sheet1!$F$2:$G$553,2,FALSE)=0,"",$L1877)</f>
        <v>#N/A</v>
      </c>
      <c r="S1877" s="72" t="e">
        <f>COUNTIF([1]isolation_zones!$H$2:$H$1182,conductor_pz_summary_hftd_23_re!B1877)</f>
        <v>#VALUE!</v>
      </c>
    </row>
    <row r="1878" spans="1:19" x14ac:dyDescent="0.25">
      <c r="A1878" s="70">
        <v>3779</v>
      </c>
      <c r="B1878" s="71" t="s">
        <v>6253</v>
      </c>
      <c r="C1878" s="72">
        <v>102041103</v>
      </c>
      <c r="D1878" s="72" t="s">
        <v>6254</v>
      </c>
      <c r="E1878" s="72">
        <v>874.19289276571305</v>
      </c>
      <c r="F1878" s="72">
        <f t="shared" si="145"/>
        <v>0.54331441439758421</v>
      </c>
      <c r="G1878" s="73">
        <v>53</v>
      </c>
      <c r="H1878" s="72">
        <f t="shared" si="146"/>
        <v>0.64349281092368371</v>
      </c>
      <c r="I1878" s="74">
        <v>1.21413737910129E-2</v>
      </c>
      <c r="J1878" s="75">
        <v>1877</v>
      </c>
      <c r="K1878" s="72">
        <f t="shared" si="147"/>
        <v>19770.997339312511</v>
      </c>
      <c r="L1878" s="72">
        <f t="shared" si="148"/>
        <v>346.38093630778138</v>
      </c>
      <c r="M1878" s="72">
        <f t="shared" si="149"/>
        <v>1.3988612513483049E-2</v>
      </c>
      <c r="N1878" s="72" t="e">
        <f>IF(VLOOKUP(B1878,[1]Sheet1!$B$2:$G$553,6,FALSE)=0,"",L1878)</f>
        <v>#N/A</v>
      </c>
      <c r="O1878" s="72" t="e">
        <f>IF(VLOOKUP($B1878,[1]Sheet1!$C$2:$G$553,5,FALSE)=0,"",$L1878)</f>
        <v>#N/A</v>
      </c>
      <c r="P1878" s="72" t="e">
        <f>IF(VLOOKUP($B1878,[1]Sheet1!$D$2:$G$553,4,FALSE)=0,"",$L1878)</f>
        <v>#N/A</v>
      </c>
      <c r="Q1878" s="72" t="e">
        <f>IF(VLOOKUP($B1878,[1]Sheet1!$E$2:$G$553,3,FALSE)=0,"",$L1878)</f>
        <v>#N/A</v>
      </c>
      <c r="R1878" s="72" t="e">
        <f>IF(VLOOKUP($B1878,[1]Sheet1!$F$2:$G$553,2,FALSE)=0,"",$L1878)</f>
        <v>#N/A</v>
      </c>
      <c r="S1878" s="72" t="e">
        <f>COUNTIF([1]isolation_zones!$H$2:$H$1182,conductor_pz_summary_hftd_23_re!B1878)</f>
        <v>#VALUE!</v>
      </c>
    </row>
    <row r="1879" spans="1:19" x14ac:dyDescent="0.25">
      <c r="A1879" s="70">
        <v>1366</v>
      </c>
      <c r="B1879" s="71" t="s">
        <v>4657</v>
      </c>
      <c r="C1879" s="72">
        <v>24101103</v>
      </c>
      <c r="D1879" s="72" t="s">
        <v>136</v>
      </c>
      <c r="E1879" s="72">
        <v>9962.9662500711092</v>
      </c>
      <c r="F1879" s="72">
        <f t="shared" si="145"/>
        <v>6.1920237725737159</v>
      </c>
      <c r="G1879" s="73">
        <v>106</v>
      </c>
      <c r="H1879" s="72">
        <f t="shared" si="146"/>
        <v>1.2866658695045938</v>
      </c>
      <c r="I1879" s="74">
        <v>1.21383572594773E-2</v>
      </c>
      <c r="J1879" s="75">
        <v>1878</v>
      </c>
      <c r="K1879" s="72">
        <f t="shared" si="147"/>
        <v>19777.189363085086</v>
      </c>
      <c r="L1879" s="72">
        <f t="shared" si="148"/>
        <v>345.09427043827679</v>
      </c>
      <c r="M1879" s="72">
        <f t="shared" si="149"/>
        <v>1.393665044399193E-2</v>
      </c>
      <c r="N1879" s="72" t="e">
        <f>IF(VLOOKUP(B1879,[1]Sheet1!$B$2:$G$553,6,FALSE)=0,"",L1879)</f>
        <v>#N/A</v>
      </c>
      <c r="O1879" s="72" t="e">
        <f>IF(VLOOKUP($B1879,[1]Sheet1!$C$2:$G$553,5,FALSE)=0,"",$L1879)</f>
        <v>#N/A</v>
      </c>
      <c r="P1879" s="72" t="e">
        <f>IF(VLOOKUP($B1879,[1]Sheet1!$D$2:$G$553,4,FALSE)=0,"",$L1879)</f>
        <v>#N/A</v>
      </c>
      <c r="Q1879" s="72" t="e">
        <f>IF(VLOOKUP($B1879,[1]Sheet1!$E$2:$G$553,3,FALSE)=0,"",$L1879)</f>
        <v>#N/A</v>
      </c>
      <c r="R1879" s="72" t="e">
        <f>IF(VLOOKUP($B1879,[1]Sheet1!$F$2:$G$553,2,FALSE)=0,"",$L1879)</f>
        <v>#N/A</v>
      </c>
      <c r="S1879" s="72" t="e">
        <f>COUNTIF([1]isolation_zones!$H$2:$H$1182,conductor_pz_summary_hftd_23_re!B1879)</f>
        <v>#VALUE!</v>
      </c>
    </row>
    <row r="1880" spans="1:19" x14ac:dyDescent="0.25">
      <c r="A1880" s="70">
        <v>7316</v>
      </c>
      <c r="B1880" s="71" t="s">
        <v>6255</v>
      </c>
      <c r="C1880" s="72">
        <v>182492102</v>
      </c>
      <c r="D1880" s="72" t="s">
        <v>825</v>
      </c>
      <c r="E1880" s="72">
        <v>487.500778254637</v>
      </c>
      <c r="F1880" s="72">
        <f t="shared" si="145"/>
        <v>0.30298370307932693</v>
      </c>
      <c r="G1880" s="73">
        <v>26</v>
      </c>
      <c r="H1880" s="72">
        <f t="shared" si="146"/>
        <v>0.31360470170335802</v>
      </c>
      <c r="I1880" s="74">
        <v>1.2061719296283E-2</v>
      </c>
      <c r="J1880" s="75">
        <v>1879</v>
      </c>
      <c r="K1880" s="72">
        <f t="shared" si="147"/>
        <v>19777.492346788167</v>
      </c>
      <c r="L1880" s="72">
        <f t="shared" si="148"/>
        <v>344.78066573657344</v>
      </c>
      <c r="M1880" s="72">
        <f t="shared" si="149"/>
        <v>1.3923985501454109E-2</v>
      </c>
      <c r="N1880" s="72" t="e">
        <f>IF(VLOOKUP(B1880,[1]Sheet1!$B$2:$G$553,6,FALSE)=0,"",L1880)</f>
        <v>#N/A</v>
      </c>
      <c r="O1880" s="72" t="e">
        <f>IF(VLOOKUP($B1880,[1]Sheet1!$C$2:$G$553,5,FALSE)=0,"",$L1880)</f>
        <v>#N/A</v>
      </c>
      <c r="P1880" s="72" t="e">
        <f>IF(VLOOKUP($B1880,[1]Sheet1!$D$2:$G$553,4,FALSE)=0,"",$L1880)</f>
        <v>#N/A</v>
      </c>
      <c r="Q1880" s="72" t="e">
        <f>IF(VLOOKUP($B1880,[1]Sheet1!$E$2:$G$553,3,FALSE)=0,"",$L1880)</f>
        <v>#N/A</v>
      </c>
      <c r="R1880" s="72" t="e">
        <f>IF(VLOOKUP($B1880,[1]Sheet1!$F$2:$G$553,2,FALSE)=0,"",$L1880)</f>
        <v>#N/A</v>
      </c>
      <c r="S1880" s="72" t="e">
        <f>COUNTIF([1]isolation_zones!$H$2:$H$1182,conductor_pz_summary_hftd_23_re!B1880)</f>
        <v>#VALUE!</v>
      </c>
    </row>
    <row r="1881" spans="1:19" x14ac:dyDescent="0.25">
      <c r="A1881" s="70">
        <v>2140</v>
      </c>
      <c r="B1881" s="71" t="s">
        <v>2123</v>
      </c>
      <c r="C1881" s="72">
        <v>152481102</v>
      </c>
      <c r="D1881" s="72" t="s">
        <v>416</v>
      </c>
      <c r="E1881" s="72">
        <v>10098.7974434648</v>
      </c>
      <c r="F1881" s="72">
        <f t="shared" si="145"/>
        <v>6.2764434079955258</v>
      </c>
      <c r="G1881" s="73">
        <v>73</v>
      </c>
      <c r="H1881" s="72">
        <f t="shared" si="146"/>
        <v>0.87889286826236035</v>
      </c>
      <c r="I1881" s="74">
        <v>1.2039628332361101E-2</v>
      </c>
      <c r="J1881" s="75">
        <v>1880</v>
      </c>
      <c r="K1881" s="72">
        <f t="shared" si="147"/>
        <v>19783.768790196162</v>
      </c>
      <c r="L1881" s="72">
        <f t="shared" si="148"/>
        <v>343.90177286831107</v>
      </c>
      <c r="M1881" s="72">
        <f t="shared" si="149"/>
        <v>1.3888491366280164E-2</v>
      </c>
      <c r="N1881" s="72">
        <f>IF(VLOOKUP(B1881,[1]Sheet1!$B$2:$G$553,6,FALSE)=0,"",L1881)</f>
        <v>343.90177286831107</v>
      </c>
      <c r="O1881" s="72" t="e">
        <f>IF(VLOOKUP($B1881,[1]Sheet1!$C$2:$G$553,5,FALSE)=0,"",$L1881)</f>
        <v>#N/A</v>
      </c>
      <c r="P1881" s="72" t="e">
        <f>IF(VLOOKUP($B1881,[1]Sheet1!$D$2:$G$553,4,FALSE)=0,"",$L1881)</f>
        <v>#N/A</v>
      </c>
      <c r="Q1881" s="72" t="e">
        <f>IF(VLOOKUP($B1881,[1]Sheet1!$E$2:$G$553,3,FALSE)=0,"",$L1881)</f>
        <v>#N/A</v>
      </c>
      <c r="R1881" s="72" t="e">
        <f>IF(VLOOKUP($B1881,[1]Sheet1!$F$2:$G$553,2,FALSE)=0,"",$L1881)</f>
        <v>#N/A</v>
      </c>
      <c r="S1881" s="72" t="e">
        <f>COUNTIF([1]isolation_zones!$H$2:$H$1182,conductor_pz_summary_hftd_23_re!B1881)</f>
        <v>#VALUE!</v>
      </c>
    </row>
    <row r="1882" spans="1:19" x14ac:dyDescent="0.25">
      <c r="A1882" s="70">
        <v>9978</v>
      </c>
      <c r="B1882" s="71" t="s">
        <v>6256</v>
      </c>
      <c r="C1882" s="72">
        <v>163451702</v>
      </c>
      <c r="D1882" s="72" t="s">
        <v>1108</v>
      </c>
      <c r="E1882" s="72">
        <v>726.79767796613601</v>
      </c>
      <c r="F1882" s="72">
        <f t="shared" si="145"/>
        <v>0.45170769295595775</v>
      </c>
      <c r="G1882" s="73">
        <v>6</v>
      </c>
      <c r="H1882" s="72">
        <f t="shared" si="146"/>
        <v>7.2157375227940204E-2</v>
      </c>
      <c r="I1882" s="74">
        <v>1.2026229204656701E-2</v>
      </c>
      <c r="J1882" s="75">
        <v>1881</v>
      </c>
      <c r="K1882" s="72">
        <f t="shared" si="147"/>
        <v>19784.220497889117</v>
      </c>
      <c r="L1882" s="72">
        <f t="shared" si="148"/>
        <v>343.82961549308311</v>
      </c>
      <c r="M1882" s="72">
        <f t="shared" si="149"/>
        <v>1.3885577286848388E-2</v>
      </c>
      <c r="N1882" s="72" t="e">
        <f>IF(VLOOKUP(B1882,[1]Sheet1!$B$2:$G$553,6,FALSE)=0,"",L1882)</f>
        <v>#N/A</v>
      </c>
      <c r="O1882" s="72" t="e">
        <f>IF(VLOOKUP($B1882,[1]Sheet1!$C$2:$G$553,5,FALSE)=0,"",$L1882)</f>
        <v>#N/A</v>
      </c>
      <c r="P1882" s="72" t="e">
        <f>IF(VLOOKUP($B1882,[1]Sheet1!$D$2:$G$553,4,FALSE)=0,"",$L1882)</f>
        <v>#N/A</v>
      </c>
      <c r="Q1882" s="72" t="e">
        <f>IF(VLOOKUP($B1882,[1]Sheet1!$E$2:$G$553,3,FALSE)=0,"",$L1882)</f>
        <v>#N/A</v>
      </c>
      <c r="R1882" s="72" t="e">
        <f>IF(VLOOKUP($B1882,[1]Sheet1!$F$2:$G$553,2,FALSE)=0,"",$L1882)</f>
        <v>#N/A</v>
      </c>
      <c r="S1882" s="72" t="e">
        <f>COUNTIF([1]isolation_zones!$H$2:$H$1182,conductor_pz_summary_hftd_23_re!B1882)</f>
        <v>#VALUE!</v>
      </c>
    </row>
    <row r="1883" spans="1:19" x14ac:dyDescent="0.25">
      <c r="A1883" s="70">
        <v>5364</v>
      </c>
      <c r="B1883" s="71" t="s">
        <v>6257</v>
      </c>
      <c r="C1883" s="72">
        <v>42561104</v>
      </c>
      <c r="D1883" s="72" t="s">
        <v>1048</v>
      </c>
      <c r="E1883" s="72">
        <v>622.96439778345905</v>
      </c>
      <c r="F1883" s="72">
        <f t="shared" si="145"/>
        <v>0.3871748898592039</v>
      </c>
      <c r="G1883" s="73">
        <v>21</v>
      </c>
      <c r="H1883" s="72">
        <f t="shared" si="146"/>
        <v>0.25242595559106662</v>
      </c>
      <c r="I1883" s="74">
        <v>1.20202835995746E-2</v>
      </c>
      <c r="J1883" s="75">
        <v>1882</v>
      </c>
      <c r="K1883" s="72">
        <f t="shared" si="147"/>
        <v>19784.607672778977</v>
      </c>
      <c r="L1883" s="72">
        <f t="shared" si="148"/>
        <v>343.57718953749202</v>
      </c>
      <c r="M1883" s="72">
        <f t="shared" si="149"/>
        <v>1.3875383051222292E-2</v>
      </c>
      <c r="N1883" s="72" t="e">
        <f>IF(VLOOKUP(B1883,[1]Sheet1!$B$2:$G$553,6,FALSE)=0,"",L1883)</f>
        <v>#N/A</v>
      </c>
      <c r="O1883" s="72" t="e">
        <f>IF(VLOOKUP($B1883,[1]Sheet1!$C$2:$G$553,5,FALSE)=0,"",$L1883)</f>
        <v>#N/A</v>
      </c>
      <c r="P1883" s="72" t="e">
        <f>IF(VLOOKUP($B1883,[1]Sheet1!$D$2:$G$553,4,FALSE)=0,"",$L1883)</f>
        <v>#N/A</v>
      </c>
      <c r="Q1883" s="72" t="e">
        <f>IF(VLOOKUP($B1883,[1]Sheet1!$E$2:$G$553,3,FALSE)=0,"",$L1883)</f>
        <v>#N/A</v>
      </c>
      <c r="R1883" s="72" t="e">
        <f>IF(VLOOKUP($B1883,[1]Sheet1!$F$2:$G$553,2,FALSE)=0,"",$L1883)</f>
        <v>#N/A</v>
      </c>
      <c r="S1883" s="72" t="e">
        <f>COUNTIF([1]isolation_zones!$H$2:$H$1182,conductor_pz_summary_hftd_23_re!B1883)</f>
        <v>#VALUE!</v>
      </c>
    </row>
    <row r="1884" spans="1:19" x14ac:dyDescent="0.25">
      <c r="A1884" s="70">
        <v>916</v>
      </c>
      <c r="B1884" s="71" t="s">
        <v>4302</v>
      </c>
      <c r="C1884" s="72">
        <v>102911105</v>
      </c>
      <c r="D1884" s="72" t="s">
        <v>1004</v>
      </c>
      <c r="E1884" s="72">
        <v>10526.181183664199</v>
      </c>
      <c r="F1884" s="72">
        <f t="shared" si="145"/>
        <v>6.5420641290641388</v>
      </c>
      <c r="G1884" s="73">
        <v>137</v>
      </c>
      <c r="H1884" s="72">
        <f t="shared" si="146"/>
        <v>1.6456430279399816</v>
      </c>
      <c r="I1884" s="74">
        <v>1.2011992904671399E-2</v>
      </c>
      <c r="J1884" s="75">
        <v>1883</v>
      </c>
      <c r="K1884" s="72">
        <f t="shared" si="147"/>
        <v>19791.149736908043</v>
      </c>
      <c r="L1884" s="72">
        <f t="shared" si="148"/>
        <v>341.93154650955205</v>
      </c>
      <c r="M1884" s="72">
        <f t="shared" si="149"/>
        <v>1.3808923670117922E-2</v>
      </c>
      <c r="N1884" s="72">
        <f>IF(VLOOKUP(B1884,[1]Sheet1!$B$2:$G$553,6,FALSE)=0,"",L1884)</f>
        <v>341.93154650955205</v>
      </c>
      <c r="O1884" s="72" t="e">
        <f>IF(VLOOKUP($B1884,[1]Sheet1!$C$2:$G$553,5,FALSE)=0,"",$L1884)</f>
        <v>#N/A</v>
      </c>
      <c r="P1884" s="72" t="e">
        <f>IF(VLOOKUP($B1884,[1]Sheet1!$D$2:$G$553,4,FALSE)=0,"",$L1884)</f>
        <v>#N/A</v>
      </c>
      <c r="Q1884" s="72" t="e">
        <f>IF(VLOOKUP($B1884,[1]Sheet1!$E$2:$G$553,3,FALSE)=0,"",$L1884)</f>
        <v>#N/A</v>
      </c>
      <c r="R1884" s="72" t="e">
        <f>IF(VLOOKUP($B1884,[1]Sheet1!$F$2:$G$553,2,FALSE)=0,"",$L1884)</f>
        <v>#N/A</v>
      </c>
      <c r="S1884" s="72" t="e">
        <f>COUNTIF([1]isolation_zones!$H$2:$H$1182,conductor_pz_summary_hftd_23_re!B1884)</f>
        <v>#VALUE!</v>
      </c>
    </row>
    <row r="1885" spans="1:19" x14ac:dyDescent="0.25">
      <c r="A1885" s="70">
        <v>4781</v>
      </c>
      <c r="B1885" s="71" t="s">
        <v>6258</v>
      </c>
      <c r="C1885" s="72">
        <v>42721105</v>
      </c>
      <c r="D1885" s="72" t="s">
        <v>707</v>
      </c>
      <c r="E1885" s="72">
        <v>2403.5481863945402</v>
      </c>
      <c r="F1885" s="72">
        <f t="shared" si="145"/>
        <v>1.4938149076411065</v>
      </c>
      <c r="G1885" s="73">
        <v>28</v>
      </c>
      <c r="H1885" s="72">
        <f t="shared" si="146"/>
        <v>0.3353712916876056</v>
      </c>
      <c r="I1885" s="74">
        <v>1.19775461317002E-2</v>
      </c>
      <c r="J1885" s="75">
        <v>1884</v>
      </c>
      <c r="K1885" s="72">
        <f t="shared" si="147"/>
        <v>19792.643551815683</v>
      </c>
      <c r="L1885" s="72">
        <f t="shared" si="148"/>
        <v>341.59617521786447</v>
      </c>
      <c r="M1885" s="72">
        <f t="shared" si="149"/>
        <v>1.3795379682687289E-2</v>
      </c>
      <c r="N1885" s="72">
        <f>IF(VLOOKUP(B1885,[1]Sheet1!$B$2:$G$553,6,FALSE)=0,"",L1885)</f>
        <v>341.59617521786447</v>
      </c>
      <c r="O1885" s="72" t="e">
        <f>IF(VLOOKUP($B1885,[1]Sheet1!$C$2:$G$553,5,FALSE)=0,"",$L1885)</f>
        <v>#N/A</v>
      </c>
      <c r="P1885" s="72" t="e">
        <f>IF(VLOOKUP($B1885,[1]Sheet1!$D$2:$G$553,4,FALSE)=0,"",$L1885)</f>
        <v>#N/A</v>
      </c>
      <c r="Q1885" s="72" t="e">
        <f>IF(VLOOKUP($B1885,[1]Sheet1!$E$2:$G$553,3,FALSE)=0,"",$L1885)</f>
        <v>#N/A</v>
      </c>
      <c r="R1885" s="72" t="e">
        <f>IF(VLOOKUP($B1885,[1]Sheet1!$F$2:$G$553,2,FALSE)=0,"",$L1885)</f>
        <v>#N/A</v>
      </c>
      <c r="S1885" s="72" t="e">
        <f>COUNTIF([1]isolation_zones!$H$2:$H$1182,conductor_pz_summary_hftd_23_re!B1885)</f>
        <v>#VALUE!</v>
      </c>
    </row>
    <row r="1886" spans="1:19" x14ac:dyDescent="0.25">
      <c r="A1886" s="70">
        <v>5493</v>
      </c>
      <c r="B1886" s="71" t="s">
        <v>2192</v>
      </c>
      <c r="C1886" s="72">
        <v>152431101</v>
      </c>
      <c r="D1886" s="72" t="s">
        <v>739</v>
      </c>
      <c r="E1886" s="72">
        <v>12269.0577019865</v>
      </c>
      <c r="F1886" s="72">
        <f t="shared" si="145"/>
        <v>7.6252689260326285</v>
      </c>
      <c r="G1886" s="73">
        <v>88</v>
      </c>
      <c r="H1886" s="72">
        <f t="shared" si="146"/>
        <v>1.0527676896235312</v>
      </c>
      <c r="I1886" s="74">
        <v>1.19632692002674E-2</v>
      </c>
      <c r="J1886" s="75">
        <v>1885</v>
      </c>
      <c r="K1886" s="72">
        <f t="shared" si="147"/>
        <v>19800.268820741716</v>
      </c>
      <c r="L1886" s="72">
        <f t="shared" si="148"/>
        <v>340.54340752824095</v>
      </c>
      <c r="M1886" s="72">
        <f t="shared" si="149"/>
        <v>1.3752863603615972E-2</v>
      </c>
      <c r="N1886" s="72" t="e">
        <f>IF(VLOOKUP(B1886,[1]Sheet1!$B$2:$G$553,6,FALSE)=0,"",L1886)</f>
        <v>#N/A</v>
      </c>
      <c r="O1886" s="72" t="e">
        <f>IF(VLOOKUP($B1886,[1]Sheet1!$C$2:$G$553,5,FALSE)=0,"",$L1886)</f>
        <v>#N/A</v>
      </c>
      <c r="P1886" s="72" t="e">
        <f>IF(VLOOKUP($B1886,[1]Sheet1!$D$2:$G$553,4,FALSE)=0,"",$L1886)</f>
        <v>#N/A</v>
      </c>
      <c r="Q1886" s="72" t="e">
        <f>IF(VLOOKUP($B1886,[1]Sheet1!$E$2:$G$553,3,FALSE)=0,"",$L1886)</f>
        <v>#N/A</v>
      </c>
      <c r="R1886" s="72" t="e">
        <f>IF(VLOOKUP($B1886,[1]Sheet1!$F$2:$G$553,2,FALSE)=0,"",$L1886)</f>
        <v>#N/A</v>
      </c>
      <c r="S1886" s="72" t="e">
        <f>COUNTIF([1]isolation_zones!$H$2:$H$1182,conductor_pz_summary_hftd_23_re!B1886)</f>
        <v>#VALUE!</v>
      </c>
    </row>
    <row r="1887" spans="1:19" x14ac:dyDescent="0.25">
      <c r="A1887" s="70">
        <v>8268</v>
      </c>
      <c r="B1887" s="71" t="s">
        <v>6259</v>
      </c>
      <c r="C1887" s="72">
        <v>83182101</v>
      </c>
      <c r="D1887" s="72" t="s">
        <v>839</v>
      </c>
      <c r="E1887" s="72">
        <v>171.86214639867799</v>
      </c>
      <c r="F1887" s="72">
        <f t="shared" si="145"/>
        <v>0.10681301827139714</v>
      </c>
      <c r="G1887" s="73">
        <v>28</v>
      </c>
      <c r="H1887" s="72">
        <f t="shared" si="146"/>
        <v>0.33441978919481996</v>
      </c>
      <c r="I1887" s="74">
        <v>1.1943563899814999E-2</v>
      </c>
      <c r="J1887" s="75">
        <v>1886</v>
      </c>
      <c r="K1887" s="72">
        <f t="shared" si="147"/>
        <v>19800.375633759988</v>
      </c>
      <c r="L1887" s="72">
        <f t="shared" si="148"/>
        <v>340.20898773904611</v>
      </c>
      <c r="M1887" s="72">
        <f t="shared" si="149"/>
        <v>1.3739358042664053E-2</v>
      </c>
      <c r="N1887" s="72" t="e">
        <f>IF(VLOOKUP(B1887,[1]Sheet1!$B$2:$G$553,6,FALSE)=0,"",L1887)</f>
        <v>#N/A</v>
      </c>
      <c r="O1887" s="72" t="e">
        <f>IF(VLOOKUP($B1887,[1]Sheet1!$C$2:$G$553,5,FALSE)=0,"",$L1887)</f>
        <v>#N/A</v>
      </c>
      <c r="P1887" s="72" t="e">
        <f>IF(VLOOKUP($B1887,[1]Sheet1!$D$2:$G$553,4,FALSE)=0,"",$L1887)</f>
        <v>#N/A</v>
      </c>
      <c r="Q1887" s="72" t="e">
        <f>IF(VLOOKUP($B1887,[1]Sheet1!$E$2:$G$553,3,FALSE)=0,"",$L1887)</f>
        <v>#N/A</v>
      </c>
      <c r="R1887" s="72" t="e">
        <f>IF(VLOOKUP($B1887,[1]Sheet1!$F$2:$G$553,2,FALSE)=0,"",$L1887)</f>
        <v>#N/A</v>
      </c>
      <c r="S1887" s="72" t="e">
        <f>COUNTIF([1]isolation_zones!$H$2:$H$1182,conductor_pz_summary_hftd_23_re!B1887)</f>
        <v>#VALUE!</v>
      </c>
    </row>
    <row r="1888" spans="1:19" x14ac:dyDescent="0.25">
      <c r="A1888" s="70">
        <v>1441</v>
      </c>
      <c r="B1888" s="71" t="s">
        <v>1815</v>
      </c>
      <c r="C1888" s="72">
        <v>163661701</v>
      </c>
      <c r="D1888" s="72" t="s">
        <v>87</v>
      </c>
      <c r="E1888" s="72">
        <v>15325.446792848799</v>
      </c>
      <c r="F1888" s="72">
        <f t="shared" si="145"/>
        <v>9.5248270931316341</v>
      </c>
      <c r="G1888" s="73">
        <v>116</v>
      </c>
      <c r="H1888" s="72">
        <f t="shared" si="146"/>
        <v>1.3764143006954921</v>
      </c>
      <c r="I1888" s="74">
        <v>1.1865640523237001E-2</v>
      </c>
      <c r="J1888" s="75">
        <v>1887</v>
      </c>
      <c r="K1888" s="72">
        <f t="shared" si="147"/>
        <v>19809.900460853121</v>
      </c>
      <c r="L1888" s="72">
        <f t="shared" si="148"/>
        <v>338.83257343835061</v>
      </c>
      <c r="M1888" s="72">
        <f t="shared" si="149"/>
        <v>1.368377147801161E-2</v>
      </c>
      <c r="N1888" s="72" t="e">
        <f>IF(VLOOKUP(B1888,[1]Sheet1!$B$2:$G$553,6,FALSE)=0,"",L1888)</f>
        <v>#N/A</v>
      </c>
      <c r="O1888" s="72" t="e">
        <f>IF(VLOOKUP($B1888,[1]Sheet1!$C$2:$G$553,5,FALSE)=0,"",$L1888)</f>
        <v>#N/A</v>
      </c>
      <c r="P1888" s="72" t="e">
        <f>IF(VLOOKUP($B1888,[1]Sheet1!$D$2:$G$553,4,FALSE)=0,"",$L1888)</f>
        <v>#N/A</v>
      </c>
      <c r="Q1888" s="72" t="e">
        <f>IF(VLOOKUP($B1888,[1]Sheet1!$E$2:$G$553,3,FALSE)=0,"",$L1888)</f>
        <v>#N/A</v>
      </c>
      <c r="R1888" s="72" t="e">
        <f>IF(VLOOKUP($B1888,[1]Sheet1!$F$2:$G$553,2,FALSE)=0,"",$L1888)</f>
        <v>#N/A</v>
      </c>
      <c r="S1888" s="72" t="e">
        <f>COUNTIF([1]isolation_zones!$H$2:$H$1182,conductor_pz_summary_hftd_23_re!B1888)</f>
        <v>#VALUE!</v>
      </c>
    </row>
    <row r="1889" spans="1:19" x14ac:dyDescent="0.25">
      <c r="A1889" s="70">
        <v>2749</v>
      </c>
      <c r="B1889" s="71" t="s">
        <v>4726</v>
      </c>
      <c r="C1889" s="72">
        <v>42981101</v>
      </c>
      <c r="D1889" s="72" t="s">
        <v>412</v>
      </c>
      <c r="E1889" s="72">
        <v>14125.547665026699</v>
      </c>
      <c r="F1889" s="72">
        <f t="shared" si="145"/>
        <v>8.7790849378661893</v>
      </c>
      <c r="G1889" s="73">
        <v>185</v>
      </c>
      <c r="H1889" s="72">
        <f t="shared" si="146"/>
        <v>2.193864339995419</v>
      </c>
      <c r="I1889" s="74">
        <v>1.1858726162137401E-2</v>
      </c>
      <c r="J1889" s="75">
        <v>1888</v>
      </c>
      <c r="K1889" s="72">
        <f t="shared" si="147"/>
        <v>19818.679545790987</v>
      </c>
      <c r="L1889" s="72">
        <f t="shared" si="148"/>
        <v>336.63870909835521</v>
      </c>
      <c r="M1889" s="72">
        <f t="shared" si="149"/>
        <v>1.3595172150096882E-2</v>
      </c>
      <c r="N1889" s="72" t="e">
        <f>IF(VLOOKUP(B1889,[1]Sheet1!$B$2:$G$553,6,FALSE)=0,"",L1889)</f>
        <v>#N/A</v>
      </c>
      <c r="O1889" s="72" t="e">
        <f>IF(VLOOKUP($B1889,[1]Sheet1!$C$2:$G$553,5,FALSE)=0,"",$L1889)</f>
        <v>#N/A</v>
      </c>
      <c r="P1889" s="72" t="e">
        <f>IF(VLOOKUP($B1889,[1]Sheet1!$D$2:$G$553,4,FALSE)=0,"",$L1889)</f>
        <v>#N/A</v>
      </c>
      <c r="Q1889" s="72" t="e">
        <f>IF(VLOOKUP($B1889,[1]Sheet1!$E$2:$G$553,3,FALSE)=0,"",$L1889)</f>
        <v>#N/A</v>
      </c>
      <c r="R1889" s="72" t="e">
        <f>IF(VLOOKUP($B1889,[1]Sheet1!$F$2:$G$553,2,FALSE)=0,"",$L1889)</f>
        <v>#N/A</v>
      </c>
      <c r="S1889" s="72" t="e">
        <f>COUNTIF([1]isolation_zones!$H$2:$H$1182,conductor_pz_summary_hftd_23_re!B1889)</f>
        <v>#VALUE!</v>
      </c>
    </row>
    <row r="1890" spans="1:19" x14ac:dyDescent="0.25">
      <c r="A1890" s="70">
        <v>1288</v>
      </c>
      <c r="B1890" s="71" t="s">
        <v>6260</v>
      </c>
      <c r="C1890" s="72">
        <v>162211101</v>
      </c>
      <c r="D1890" s="72" t="s">
        <v>1086</v>
      </c>
      <c r="E1890" s="72">
        <v>28413.983809084399</v>
      </c>
      <c r="F1890" s="72">
        <f t="shared" si="145"/>
        <v>17.659405723483157</v>
      </c>
      <c r="G1890" s="73">
        <v>149</v>
      </c>
      <c r="H1890" s="72">
        <f t="shared" si="146"/>
        <v>1.7642318846607525</v>
      </c>
      <c r="I1890" s="74">
        <v>1.18404824473876E-2</v>
      </c>
      <c r="J1890" s="75">
        <v>1889</v>
      </c>
      <c r="K1890" s="72">
        <f t="shared" si="147"/>
        <v>19836.33895151447</v>
      </c>
      <c r="L1890" s="72">
        <f t="shared" si="148"/>
        <v>334.87447721369443</v>
      </c>
      <c r="M1890" s="72">
        <f t="shared" si="149"/>
        <v>1.3523923551714081E-2</v>
      </c>
      <c r="N1890" s="72">
        <f>IF(VLOOKUP(B1890,[1]Sheet1!$B$2:$G$553,6,FALSE)=0,"",L1890)</f>
        <v>334.87447721369443</v>
      </c>
      <c r="O1890" s="72" t="e">
        <f>IF(VLOOKUP($B1890,[1]Sheet1!$C$2:$G$553,5,FALSE)=0,"",$L1890)</f>
        <v>#N/A</v>
      </c>
      <c r="P1890" s="72" t="e">
        <f>IF(VLOOKUP($B1890,[1]Sheet1!$D$2:$G$553,4,FALSE)=0,"",$L1890)</f>
        <v>#N/A</v>
      </c>
      <c r="Q1890" s="72" t="e">
        <f>IF(VLOOKUP($B1890,[1]Sheet1!$E$2:$G$553,3,FALSE)=0,"",$L1890)</f>
        <v>#N/A</v>
      </c>
      <c r="R1890" s="72" t="e">
        <f>IF(VLOOKUP($B1890,[1]Sheet1!$F$2:$G$553,2,FALSE)=0,"",$L1890)</f>
        <v>#N/A</v>
      </c>
      <c r="S1890" s="72" t="e">
        <f>COUNTIF([1]isolation_zones!$H$2:$H$1182,conductor_pz_summary_hftd_23_re!B1890)</f>
        <v>#VALUE!</v>
      </c>
    </row>
    <row r="1891" spans="1:19" x14ac:dyDescent="0.25">
      <c r="A1891" s="70">
        <v>8429</v>
      </c>
      <c r="B1891" s="71" t="s">
        <v>6261</v>
      </c>
      <c r="C1891" s="72">
        <v>182951101</v>
      </c>
      <c r="D1891" s="72" t="s">
        <v>202</v>
      </c>
      <c r="E1891" s="72">
        <v>615.60192797065304</v>
      </c>
      <c r="F1891" s="72">
        <f t="shared" si="145"/>
        <v>0.38259908512781421</v>
      </c>
      <c r="G1891" s="73">
        <v>19</v>
      </c>
      <c r="H1891" s="72">
        <f t="shared" si="146"/>
        <v>0.22477905859379169</v>
      </c>
      <c r="I1891" s="74">
        <v>1.1830476768094299E-2</v>
      </c>
      <c r="J1891" s="75">
        <v>1890</v>
      </c>
      <c r="K1891" s="72">
        <f t="shared" si="147"/>
        <v>19836.721550599599</v>
      </c>
      <c r="L1891" s="72">
        <f t="shared" si="148"/>
        <v>334.64969815510062</v>
      </c>
      <c r="M1891" s="72">
        <f t="shared" si="149"/>
        <v>1.3514845837491898E-2</v>
      </c>
      <c r="N1891" s="72" t="e">
        <f>IF(VLOOKUP(B1891,[1]Sheet1!$B$2:$G$553,6,FALSE)=0,"",L1891)</f>
        <v>#N/A</v>
      </c>
      <c r="O1891" s="72" t="e">
        <f>IF(VLOOKUP($B1891,[1]Sheet1!$C$2:$G$553,5,FALSE)=0,"",$L1891)</f>
        <v>#N/A</v>
      </c>
      <c r="P1891" s="72" t="e">
        <f>IF(VLOOKUP($B1891,[1]Sheet1!$D$2:$G$553,4,FALSE)=0,"",$L1891)</f>
        <v>#N/A</v>
      </c>
      <c r="Q1891" s="72" t="e">
        <f>IF(VLOOKUP($B1891,[1]Sheet1!$E$2:$G$553,3,FALSE)=0,"",$L1891)</f>
        <v>#N/A</v>
      </c>
      <c r="R1891" s="72" t="e">
        <f>IF(VLOOKUP($B1891,[1]Sheet1!$F$2:$G$553,2,FALSE)=0,"",$L1891)</f>
        <v>#N/A</v>
      </c>
      <c r="S1891" s="72" t="e">
        <f>COUNTIF([1]isolation_zones!$H$2:$H$1182,conductor_pz_summary_hftd_23_re!B1891)</f>
        <v>#VALUE!</v>
      </c>
    </row>
    <row r="1892" spans="1:19" x14ac:dyDescent="0.25">
      <c r="A1892" s="70">
        <v>6057</v>
      </c>
      <c r="B1892" s="71" t="s">
        <v>2598</v>
      </c>
      <c r="C1892" s="72">
        <v>83182101</v>
      </c>
      <c r="D1892" s="72" t="s">
        <v>839</v>
      </c>
      <c r="E1892" s="72">
        <v>0</v>
      </c>
      <c r="F1892" s="72">
        <f t="shared" si="145"/>
        <v>0</v>
      </c>
      <c r="G1892" s="73">
        <v>258</v>
      </c>
      <c r="H1892" s="72">
        <f t="shared" si="146"/>
        <v>3.0253586328521185</v>
      </c>
      <c r="I1892" s="74">
        <v>1.17261962513648E-2</v>
      </c>
      <c r="J1892" s="75">
        <v>1891</v>
      </c>
      <c r="K1892" s="72">
        <f t="shared" si="147"/>
        <v>19836.721550599599</v>
      </c>
      <c r="L1892" s="72">
        <f t="shared" si="148"/>
        <v>331.62433952224848</v>
      </c>
      <c r="M1892" s="72">
        <f t="shared" si="149"/>
        <v>1.3392666568388922E-2</v>
      </c>
      <c r="N1892" s="72" t="e">
        <f>IF(VLOOKUP(B1892,[1]Sheet1!$B$2:$G$553,6,FALSE)=0,"",L1892)</f>
        <v>#N/A</v>
      </c>
      <c r="O1892" s="72" t="e">
        <f>IF(VLOOKUP($B1892,[1]Sheet1!$C$2:$G$553,5,FALSE)=0,"",$L1892)</f>
        <v>#N/A</v>
      </c>
      <c r="P1892" s="72" t="e">
        <f>IF(VLOOKUP($B1892,[1]Sheet1!$D$2:$G$553,4,FALSE)=0,"",$L1892)</f>
        <v>#N/A</v>
      </c>
      <c r="Q1892" s="72" t="e">
        <f>IF(VLOOKUP($B1892,[1]Sheet1!$E$2:$G$553,3,FALSE)=0,"",$L1892)</f>
        <v>#N/A</v>
      </c>
      <c r="R1892" s="72" t="e">
        <f>IF(VLOOKUP($B1892,[1]Sheet1!$F$2:$G$553,2,FALSE)=0,"",$L1892)</f>
        <v>#N/A</v>
      </c>
      <c r="S1892" s="72" t="e">
        <f>COUNTIF([1]isolation_zones!$H$2:$H$1182,conductor_pz_summary_hftd_23_re!B1892)</f>
        <v>#VALUE!</v>
      </c>
    </row>
    <row r="1893" spans="1:19" x14ac:dyDescent="0.25">
      <c r="A1893" s="70">
        <v>5358</v>
      </c>
      <c r="B1893" s="71" t="s">
        <v>6262</v>
      </c>
      <c r="C1893" s="72">
        <v>42771113</v>
      </c>
      <c r="D1893" s="72" t="s">
        <v>589</v>
      </c>
      <c r="E1893" s="72">
        <v>1606.18342729562</v>
      </c>
      <c r="F1893" s="72">
        <f t="shared" si="145"/>
        <v>0.99824948868590435</v>
      </c>
      <c r="G1893" s="73">
        <v>25</v>
      </c>
      <c r="H1893" s="72">
        <f t="shared" si="146"/>
        <v>0.29209835661017003</v>
      </c>
      <c r="I1893" s="74">
        <v>1.16839342644068E-2</v>
      </c>
      <c r="J1893" s="75">
        <v>1892</v>
      </c>
      <c r="K1893" s="72">
        <f t="shared" si="147"/>
        <v>19837.719800088285</v>
      </c>
      <c r="L1893" s="72">
        <f t="shared" si="148"/>
        <v>331.33224116563832</v>
      </c>
      <c r="M1893" s="72">
        <f t="shared" si="149"/>
        <v>1.3380870160740164E-2</v>
      </c>
      <c r="N1893" s="72" t="e">
        <f>IF(VLOOKUP(B1893,[1]Sheet1!$B$2:$G$553,6,FALSE)=0,"",L1893)</f>
        <v>#N/A</v>
      </c>
      <c r="O1893" s="72" t="e">
        <f>IF(VLOOKUP($B1893,[1]Sheet1!$C$2:$G$553,5,FALSE)=0,"",$L1893)</f>
        <v>#N/A</v>
      </c>
      <c r="P1893" s="72" t="e">
        <f>IF(VLOOKUP($B1893,[1]Sheet1!$D$2:$G$553,4,FALSE)=0,"",$L1893)</f>
        <v>#N/A</v>
      </c>
      <c r="Q1893" s="72" t="e">
        <f>IF(VLOOKUP($B1893,[1]Sheet1!$E$2:$G$553,3,FALSE)=0,"",$L1893)</f>
        <v>#N/A</v>
      </c>
      <c r="R1893" s="72" t="e">
        <f>IF(VLOOKUP($B1893,[1]Sheet1!$F$2:$G$553,2,FALSE)=0,"",$L1893)</f>
        <v>#N/A</v>
      </c>
      <c r="S1893" s="72" t="e">
        <f>COUNTIF([1]isolation_zones!$H$2:$H$1182,conductor_pz_summary_hftd_23_re!B1893)</f>
        <v>#VALUE!</v>
      </c>
    </row>
    <row r="1894" spans="1:19" x14ac:dyDescent="0.25">
      <c r="A1894" s="70">
        <v>9622</v>
      </c>
      <c r="B1894" s="71" t="s">
        <v>1812</v>
      </c>
      <c r="C1894" s="72">
        <v>42011108</v>
      </c>
      <c r="D1894" s="72" t="s">
        <v>53</v>
      </c>
      <c r="E1894" s="72">
        <v>3076.8022566619202</v>
      </c>
      <c r="F1894" s="72">
        <f t="shared" si="145"/>
        <v>1.9122450321080922</v>
      </c>
      <c r="G1894" s="73">
        <v>24</v>
      </c>
      <c r="H1894" s="72">
        <f t="shared" si="146"/>
        <v>0.28035355341342716</v>
      </c>
      <c r="I1894" s="74">
        <v>1.1681398058892799E-2</v>
      </c>
      <c r="J1894" s="75">
        <v>1893</v>
      </c>
      <c r="K1894" s="72">
        <f t="shared" si="147"/>
        <v>19839.632045120394</v>
      </c>
      <c r="L1894" s="72">
        <f t="shared" si="148"/>
        <v>331.0518876122249</v>
      </c>
      <c r="M1894" s="72">
        <f t="shared" si="149"/>
        <v>1.3369548067592423E-2</v>
      </c>
      <c r="N1894" s="72" t="e">
        <f>IF(VLOOKUP(B1894,[1]Sheet1!$B$2:$G$553,6,FALSE)=0,"",L1894)</f>
        <v>#N/A</v>
      </c>
      <c r="O1894" s="72" t="e">
        <f>IF(VLOOKUP($B1894,[1]Sheet1!$C$2:$G$553,5,FALSE)=0,"",$L1894)</f>
        <v>#N/A</v>
      </c>
      <c r="P1894" s="72" t="e">
        <f>IF(VLOOKUP($B1894,[1]Sheet1!$D$2:$G$553,4,FALSE)=0,"",$L1894)</f>
        <v>#N/A</v>
      </c>
      <c r="Q1894" s="72" t="e">
        <f>IF(VLOOKUP($B1894,[1]Sheet1!$E$2:$G$553,3,FALSE)=0,"",$L1894)</f>
        <v>#N/A</v>
      </c>
      <c r="R1894" s="72" t="e">
        <f>IF(VLOOKUP($B1894,[1]Sheet1!$F$2:$G$553,2,FALSE)=0,"",$L1894)</f>
        <v>#N/A</v>
      </c>
      <c r="S1894" s="72" t="e">
        <f>COUNTIF([1]isolation_zones!$H$2:$H$1182,conductor_pz_summary_hftd_23_re!B1894)</f>
        <v>#VALUE!</v>
      </c>
    </row>
    <row r="1895" spans="1:19" x14ac:dyDescent="0.25">
      <c r="A1895" s="70">
        <v>6523</v>
      </c>
      <c r="B1895" s="71" t="s">
        <v>6263</v>
      </c>
      <c r="C1895" s="72">
        <v>42031124</v>
      </c>
      <c r="D1895" s="72" t="s">
        <v>63</v>
      </c>
      <c r="E1895" s="72">
        <v>4746.5040357216903</v>
      </c>
      <c r="F1895" s="72">
        <f t="shared" si="145"/>
        <v>2.949971433015345</v>
      </c>
      <c r="G1895" s="73">
        <v>35</v>
      </c>
      <c r="H1895" s="72">
        <f t="shared" si="146"/>
        <v>0.40830573353901101</v>
      </c>
      <c r="I1895" s="74">
        <v>1.16658781011146E-2</v>
      </c>
      <c r="J1895" s="75">
        <v>1894</v>
      </c>
      <c r="K1895" s="72">
        <f t="shared" si="147"/>
        <v>19842.58201655341</v>
      </c>
      <c r="L1895" s="72">
        <f t="shared" si="148"/>
        <v>330.64358187868589</v>
      </c>
      <c r="M1895" s="72">
        <f t="shared" si="149"/>
        <v>1.3353058618853145E-2</v>
      </c>
      <c r="N1895" s="72" t="e">
        <f>IF(VLOOKUP(B1895,[1]Sheet1!$B$2:$G$553,6,FALSE)=0,"",L1895)</f>
        <v>#N/A</v>
      </c>
      <c r="O1895" s="72" t="e">
        <f>IF(VLOOKUP($B1895,[1]Sheet1!$C$2:$G$553,5,FALSE)=0,"",$L1895)</f>
        <v>#N/A</v>
      </c>
      <c r="P1895" s="72" t="e">
        <f>IF(VLOOKUP($B1895,[1]Sheet1!$D$2:$G$553,4,FALSE)=0,"",$L1895)</f>
        <v>#N/A</v>
      </c>
      <c r="Q1895" s="72" t="e">
        <f>IF(VLOOKUP($B1895,[1]Sheet1!$E$2:$G$553,3,FALSE)=0,"",$L1895)</f>
        <v>#N/A</v>
      </c>
      <c r="R1895" s="72" t="e">
        <f>IF(VLOOKUP($B1895,[1]Sheet1!$F$2:$G$553,2,FALSE)=0,"",$L1895)</f>
        <v>#N/A</v>
      </c>
      <c r="S1895" s="72" t="e">
        <f>COUNTIF([1]isolation_zones!$H$2:$H$1182,conductor_pz_summary_hftd_23_re!B1895)</f>
        <v>#VALUE!</v>
      </c>
    </row>
    <row r="1896" spans="1:19" x14ac:dyDescent="0.25">
      <c r="A1896" s="70">
        <v>4747</v>
      </c>
      <c r="B1896" s="71" t="s">
        <v>2088</v>
      </c>
      <c r="C1896" s="72">
        <v>42151104</v>
      </c>
      <c r="D1896" s="72" t="s">
        <v>771</v>
      </c>
      <c r="E1896" s="72">
        <v>14319.943782696801</v>
      </c>
      <c r="F1896" s="72">
        <f t="shared" si="145"/>
        <v>8.899902910314978</v>
      </c>
      <c r="G1896" s="73">
        <v>109</v>
      </c>
      <c r="H1896" s="72">
        <f t="shared" si="146"/>
        <v>1.2698046896276991</v>
      </c>
      <c r="I1896" s="74">
        <v>1.1649584308511001E-2</v>
      </c>
      <c r="J1896" s="75">
        <v>1895</v>
      </c>
      <c r="K1896" s="72">
        <f t="shared" si="147"/>
        <v>19851.481919463724</v>
      </c>
      <c r="L1896" s="72">
        <f t="shared" si="148"/>
        <v>329.37377718905822</v>
      </c>
      <c r="M1896" s="72">
        <f t="shared" si="149"/>
        <v>1.3301777489007066E-2</v>
      </c>
      <c r="N1896" s="72" t="e">
        <f>IF(VLOOKUP(B1896,[1]Sheet1!$B$2:$G$553,6,FALSE)=0,"",L1896)</f>
        <v>#N/A</v>
      </c>
      <c r="O1896" s="72" t="e">
        <f>IF(VLOOKUP($B1896,[1]Sheet1!$C$2:$G$553,5,FALSE)=0,"",$L1896)</f>
        <v>#N/A</v>
      </c>
      <c r="P1896" s="72" t="e">
        <f>IF(VLOOKUP($B1896,[1]Sheet1!$D$2:$G$553,4,FALSE)=0,"",$L1896)</f>
        <v>#N/A</v>
      </c>
      <c r="Q1896" s="72" t="e">
        <f>IF(VLOOKUP($B1896,[1]Sheet1!$E$2:$G$553,3,FALSE)=0,"",$L1896)</f>
        <v>#N/A</v>
      </c>
      <c r="R1896" s="72" t="e">
        <f>IF(VLOOKUP($B1896,[1]Sheet1!$F$2:$G$553,2,FALSE)=0,"",$L1896)</f>
        <v>#N/A</v>
      </c>
      <c r="S1896" s="72" t="e">
        <f>COUNTIF([1]isolation_zones!$H$2:$H$1182,conductor_pz_summary_hftd_23_re!B1896)</f>
        <v>#VALUE!</v>
      </c>
    </row>
    <row r="1897" spans="1:19" x14ac:dyDescent="0.25">
      <c r="A1897" s="70">
        <v>9188</v>
      </c>
      <c r="B1897" s="71" t="s">
        <v>6264</v>
      </c>
      <c r="C1897" s="72">
        <v>24101102</v>
      </c>
      <c r="D1897" s="72" t="s">
        <v>361</v>
      </c>
      <c r="E1897" s="72">
        <v>1936.9418433251899</v>
      </c>
      <c r="F1897" s="72">
        <f t="shared" si="145"/>
        <v>1.2038171804382785</v>
      </c>
      <c r="G1897" s="73">
        <v>13</v>
      </c>
      <c r="H1897" s="72">
        <f t="shared" si="146"/>
        <v>0.1511742830685204</v>
      </c>
      <c r="I1897" s="74">
        <v>1.1628791005270801E-2</v>
      </c>
      <c r="J1897" s="75">
        <v>1896</v>
      </c>
      <c r="K1897" s="72">
        <f t="shared" si="147"/>
        <v>19852.685736644162</v>
      </c>
      <c r="L1897" s="72">
        <f t="shared" si="148"/>
        <v>329.22260290598967</v>
      </c>
      <c r="M1897" s="72">
        <f t="shared" si="149"/>
        <v>1.3295672307554556E-2</v>
      </c>
      <c r="N1897" s="72">
        <f>IF(VLOOKUP(B1897,[1]Sheet1!$B$2:$G$553,6,FALSE)=0,"",L1897)</f>
        <v>329.22260290598967</v>
      </c>
      <c r="O1897" s="72" t="e">
        <f>IF(VLOOKUP($B1897,[1]Sheet1!$C$2:$G$553,5,FALSE)=0,"",$L1897)</f>
        <v>#N/A</v>
      </c>
      <c r="P1897" s="72" t="e">
        <f>IF(VLOOKUP($B1897,[1]Sheet1!$D$2:$G$553,4,FALSE)=0,"",$L1897)</f>
        <v>#N/A</v>
      </c>
      <c r="Q1897" s="72" t="e">
        <f>IF(VLOOKUP($B1897,[1]Sheet1!$E$2:$G$553,3,FALSE)=0,"",$L1897)</f>
        <v>#N/A</v>
      </c>
      <c r="R1897" s="72" t="e">
        <f>IF(VLOOKUP($B1897,[1]Sheet1!$F$2:$G$553,2,FALSE)=0,"",$L1897)</f>
        <v>#N/A</v>
      </c>
      <c r="S1897" s="72" t="e">
        <f>COUNTIF([1]isolation_zones!$H$2:$H$1182,conductor_pz_summary_hftd_23_re!B1897)</f>
        <v>#VALUE!</v>
      </c>
    </row>
    <row r="1898" spans="1:19" x14ac:dyDescent="0.25">
      <c r="A1898" s="70">
        <v>10068</v>
      </c>
      <c r="B1898" s="71" t="s">
        <v>6265</v>
      </c>
      <c r="C1898" s="72">
        <v>182631108</v>
      </c>
      <c r="D1898" s="72" t="s">
        <v>797</v>
      </c>
      <c r="E1898" s="72">
        <v>1661.0044282179199</v>
      </c>
      <c r="F1898" s="72">
        <f t="shared" si="145"/>
        <v>1.0323209622236917</v>
      </c>
      <c r="G1898" s="73">
        <v>18</v>
      </c>
      <c r="H1898" s="72">
        <f t="shared" si="146"/>
        <v>0.20927312470768861</v>
      </c>
      <c r="I1898" s="74">
        <v>1.16262847059827E-2</v>
      </c>
      <c r="J1898" s="75">
        <v>1897</v>
      </c>
      <c r="K1898" s="72">
        <f t="shared" si="147"/>
        <v>19853.718057606384</v>
      </c>
      <c r="L1898" s="72">
        <f t="shared" si="148"/>
        <v>329.01332978128198</v>
      </c>
      <c r="M1898" s="72">
        <f t="shared" si="149"/>
        <v>1.3287220801296082E-2</v>
      </c>
      <c r="N1898" s="72" t="e">
        <f>IF(VLOOKUP(B1898,[1]Sheet1!$B$2:$G$553,6,FALSE)=0,"",L1898)</f>
        <v>#N/A</v>
      </c>
      <c r="O1898" s="72" t="e">
        <f>IF(VLOOKUP($B1898,[1]Sheet1!$C$2:$G$553,5,FALSE)=0,"",$L1898)</f>
        <v>#N/A</v>
      </c>
      <c r="P1898" s="72" t="e">
        <f>IF(VLOOKUP($B1898,[1]Sheet1!$D$2:$G$553,4,FALSE)=0,"",$L1898)</f>
        <v>#N/A</v>
      </c>
      <c r="Q1898" s="72" t="e">
        <f>IF(VLOOKUP($B1898,[1]Sheet1!$E$2:$G$553,3,FALSE)=0,"",$L1898)</f>
        <v>#N/A</v>
      </c>
      <c r="R1898" s="72" t="e">
        <f>IF(VLOOKUP($B1898,[1]Sheet1!$F$2:$G$553,2,FALSE)=0,"",$L1898)</f>
        <v>#N/A</v>
      </c>
      <c r="S1898" s="72" t="e">
        <f>COUNTIF([1]isolation_zones!$H$2:$H$1182,conductor_pz_summary_hftd_23_re!B1898)</f>
        <v>#VALUE!</v>
      </c>
    </row>
    <row r="1899" spans="1:19" x14ac:dyDescent="0.25">
      <c r="A1899" s="70">
        <v>3493</v>
      </c>
      <c r="B1899" s="71" t="s">
        <v>4618</v>
      </c>
      <c r="C1899" s="72">
        <v>163011101</v>
      </c>
      <c r="D1899" s="72" t="s">
        <v>1580</v>
      </c>
      <c r="E1899" s="72">
        <v>1330.8093277482701</v>
      </c>
      <c r="F1899" s="72">
        <f t="shared" si="145"/>
        <v>0.82710337336747675</v>
      </c>
      <c r="G1899" s="73">
        <v>46</v>
      </c>
      <c r="H1899" s="72">
        <f t="shared" si="146"/>
        <v>0.53435696143709466</v>
      </c>
      <c r="I1899" s="74">
        <v>1.16164556834151E-2</v>
      </c>
      <c r="J1899" s="75">
        <v>1898</v>
      </c>
      <c r="K1899" s="72">
        <f t="shared" si="147"/>
        <v>19854.545160979753</v>
      </c>
      <c r="L1899" s="72">
        <f t="shared" si="148"/>
        <v>328.4789728198449</v>
      </c>
      <c r="M1899" s="72">
        <f t="shared" si="149"/>
        <v>1.3265640767021957E-2</v>
      </c>
      <c r="N1899" s="72" t="e">
        <f>IF(VLOOKUP(B1899,[1]Sheet1!$B$2:$G$553,6,FALSE)=0,"",L1899)</f>
        <v>#N/A</v>
      </c>
      <c r="O1899" s="72" t="e">
        <f>IF(VLOOKUP($B1899,[1]Sheet1!$C$2:$G$553,5,FALSE)=0,"",$L1899)</f>
        <v>#N/A</v>
      </c>
      <c r="P1899" s="72" t="e">
        <f>IF(VLOOKUP($B1899,[1]Sheet1!$D$2:$G$553,4,FALSE)=0,"",$L1899)</f>
        <v>#N/A</v>
      </c>
      <c r="Q1899" s="72" t="e">
        <f>IF(VLOOKUP($B1899,[1]Sheet1!$E$2:$G$553,3,FALSE)=0,"",$L1899)</f>
        <v>#N/A</v>
      </c>
      <c r="R1899" s="72" t="e">
        <f>IF(VLOOKUP($B1899,[1]Sheet1!$F$2:$G$553,2,FALSE)=0,"",$L1899)</f>
        <v>#N/A</v>
      </c>
      <c r="S1899" s="72" t="e">
        <f>COUNTIF([1]isolation_zones!$H$2:$H$1182,conductor_pz_summary_hftd_23_re!B1899)</f>
        <v>#VALUE!</v>
      </c>
    </row>
    <row r="1900" spans="1:19" x14ac:dyDescent="0.25">
      <c r="A1900" s="70">
        <v>3767</v>
      </c>
      <c r="B1900" s="71" t="s">
        <v>4533</v>
      </c>
      <c r="C1900" s="72">
        <v>182492104</v>
      </c>
      <c r="D1900" s="72" t="s">
        <v>4811</v>
      </c>
      <c r="E1900" s="72">
        <v>303.16583518812701</v>
      </c>
      <c r="F1900" s="72">
        <f t="shared" si="145"/>
        <v>0.18841879129156433</v>
      </c>
      <c r="G1900" s="73">
        <v>95</v>
      </c>
      <c r="H1900" s="72">
        <f t="shared" si="146"/>
        <v>1.0972973996014255</v>
      </c>
      <c r="I1900" s="74">
        <v>1.15504989431729E-2</v>
      </c>
      <c r="J1900" s="75">
        <v>1899</v>
      </c>
      <c r="K1900" s="72">
        <f t="shared" si="147"/>
        <v>19854.733579771044</v>
      </c>
      <c r="L1900" s="72">
        <f t="shared" si="148"/>
        <v>327.38167542024348</v>
      </c>
      <c r="M1900" s="72">
        <f t="shared" si="149"/>
        <v>1.3221326353247643E-2</v>
      </c>
      <c r="N1900" s="72" t="e">
        <f>IF(VLOOKUP(B1900,[1]Sheet1!$B$2:$G$553,6,FALSE)=0,"",L1900)</f>
        <v>#N/A</v>
      </c>
      <c r="O1900" s="72" t="e">
        <f>IF(VLOOKUP($B1900,[1]Sheet1!$C$2:$G$553,5,FALSE)=0,"",$L1900)</f>
        <v>#N/A</v>
      </c>
      <c r="P1900" s="72" t="e">
        <f>IF(VLOOKUP($B1900,[1]Sheet1!$D$2:$G$553,4,FALSE)=0,"",$L1900)</f>
        <v>#N/A</v>
      </c>
      <c r="Q1900" s="72" t="e">
        <f>IF(VLOOKUP($B1900,[1]Sheet1!$E$2:$G$553,3,FALSE)=0,"",$L1900)</f>
        <v>#N/A</v>
      </c>
      <c r="R1900" s="72" t="e">
        <f>IF(VLOOKUP($B1900,[1]Sheet1!$F$2:$G$553,2,FALSE)=0,"",$L1900)</f>
        <v>#N/A</v>
      </c>
      <c r="S1900" s="72" t="e">
        <f>COUNTIF([1]isolation_zones!$H$2:$H$1182,conductor_pz_summary_hftd_23_re!B1900)</f>
        <v>#VALUE!</v>
      </c>
    </row>
    <row r="1901" spans="1:19" x14ac:dyDescent="0.25">
      <c r="A1901" s="70">
        <v>7603</v>
      </c>
      <c r="B1901" s="71" t="s">
        <v>3997</v>
      </c>
      <c r="C1901" s="72">
        <v>42821102</v>
      </c>
      <c r="D1901" s="72" t="s">
        <v>579</v>
      </c>
      <c r="E1901" s="72">
        <v>2067.1656870114998</v>
      </c>
      <c r="F1901" s="72">
        <f t="shared" si="145"/>
        <v>1.284751825364512</v>
      </c>
      <c r="G1901" s="73">
        <v>61</v>
      </c>
      <c r="H1901" s="72">
        <f t="shared" si="146"/>
        <v>0.70445391217041287</v>
      </c>
      <c r="I1901" s="74">
        <v>1.15484247896789E-2</v>
      </c>
      <c r="J1901" s="75">
        <v>1900</v>
      </c>
      <c r="K1901" s="72">
        <f t="shared" si="147"/>
        <v>19856.01833159641</v>
      </c>
      <c r="L1901" s="72">
        <f t="shared" si="148"/>
        <v>326.67722150807305</v>
      </c>
      <c r="M1901" s="72">
        <f t="shared" si="149"/>
        <v>1.3192876944582141E-2</v>
      </c>
      <c r="N1901" s="72" t="e">
        <f>IF(VLOOKUP(B1901,[1]Sheet1!$B$2:$G$553,6,FALSE)=0,"",L1901)</f>
        <v>#N/A</v>
      </c>
      <c r="O1901" s="72" t="e">
        <f>IF(VLOOKUP($B1901,[1]Sheet1!$C$2:$G$553,5,FALSE)=0,"",$L1901)</f>
        <v>#N/A</v>
      </c>
      <c r="P1901" s="72" t="e">
        <f>IF(VLOOKUP($B1901,[1]Sheet1!$D$2:$G$553,4,FALSE)=0,"",$L1901)</f>
        <v>#N/A</v>
      </c>
      <c r="Q1901" s="72" t="e">
        <f>IF(VLOOKUP($B1901,[1]Sheet1!$E$2:$G$553,3,FALSE)=0,"",$L1901)</f>
        <v>#N/A</v>
      </c>
      <c r="R1901" s="72" t="e">
        <f>IF(VLOOKUP($B1901,[1]Sheet1!$F$2:$G$553,2,FALSE)=0,"",$L1901)</f>
        <v>#N/A</v>
      </c>
      <c r="S1901" s="72" t="e">
        <f>COUNTIF([1]isolation_zones!$H$2:$H$1182,conductor_pz_summary_hftd_23_re!B1901)</f>
        <v>#VALUE!</v>
      </c>
    </row>
    <row r="1902" spans="1:19" x14ac:dyDescent="0.25">
      <c r="A1902" s="70">
        <v>712</v>
      </c>
      <c r="B1902" s="71" t="s">
        <v>6266</v>
      </c>
      <c r="C1902" s="72">
        <v>43432105</v>
      </c>
      <c r="D1902" s="72" t="s">
        <v>44</v>
      </c>
      <c r="E1902" s="72">
        <v>3858.4885980794502</v>
      </c>
      <c r="F1902" s="72">
        <f t="shared" si="145"/>
        <v>2.3980662511370108</v>
      </c>
      <c r="G1902" s="73">
        <v>35</v>
      </c>
      <c r="H1902" s="72">
        <f t="shared" si="146"/>
        <v>0.40391839313769995</v>
      </c>
      <c r="I1902" s="74">
        <v>1.1540525518219999E-2</v>
      </c>
      <c r="J1902" s="75">
        <v>1901</v>
      </c>
      <c r="K1902" s="72">
        <f t="shared" si="147"/>
        <v>19858.416397847548</v>
      </c>
      <c r="L1902" s="72">
        <f t="shared" si="148"/>
        <v>326.27330311493535</v>
      </c>
      <c r="M1902" s="72">
        <f t="shared" si="149"/>
        <v>1.3176564678818036E-2</v>
      </c>
      <c r="N1902" s="72">
        <f>IF(VLOOKUP(B1902,[1]Sheet1!$B$2:$G$553,6,FALSE)=0,"",L1902)</f>
        <v>326.27330311493535</v>
      </c>
      <c r="O1902" s="72" t="e">
        <f>IF(VLOOKUP($B1902,[1]Sheet1!$C$2:$G$553,5,FALSE)=0,"",$L1902)</f>
        <v>#N/A</v>
      </c>
      <c r="P1902" s="72" t="e">
        <f>IF(VLOOKUP($B1902,[1]Sheet1!$D$2:$G$553,4,FALSE)=0,"",$L1902)</f>
        <v>#N/A</v>
      </c>
      <c r="Q1902" s="72" t="e">
        <f>IF(VLOOKUP($B1902,[1]Sheet1!$E$2:$G$553,3,FALSE)=0,"",$L1902)</f>
        <v>#N/A</v>
      </c>
      <c r="R1902" s="72" t="e">
        <f>IF(VLOOKUP($B1902,[1]Sheet1!$F$2:$G$553,2,FALSE)=0,"",$L1902)</f>
        <v>#N/A</v>
      </c>
      <c r="S1902" s="72" t="e">
        <f>COUNTIF([1]isolation_zones!$H$2:$H$1182,conductor_pz_summary_hftd_23_re!B1902)</f>
        <v>#VALUE!</v>
      </c>
    </row>
    <row r="1903" spans="1:19" x14ac:dyDescent="0.25">
      <c r="A1903" s="70">
        <v>4631</v>
      </c>
      <c r="B1903" s="71" t="s">
        <v>1699</v>
      </c>
      <c r="C1903" s="72">
        <v>152481105</v>
      </c>
      <c r="D1903" s="72" t="s">
        <v>95</v>
      </c>
      <c r="E1903" s="72">
        <v>36938.534603041</v>
      </c>
      <c r="F1903" s="72">
        <f t="shared" si="145"/>
        <v>22.957448479205098</v>
      </c>
      <c r="G1903" s="73">
        <v>280</v>
      </c>
      <c r="H1903" s="72">
        <f t="shared" si="146"/>
        <v>3.2228755882785558</v>
      </c>
      <c r="I1903" s="74">
        <v>1.1510269958137699E-2</v>
      </c>
      <c r="J1903" s="75">
        <v>1902</v>
      </c>
      <c r="K1903" s="72">
        <f t="shared" si="147"/>
        <v>19881.373846326755</v>
      </c>
      <c r="L1903" s="72">
        <f t="shared" si="148"/>
        <v>323.05042752665679</v>
      </c>
      <c r="M1903" s="72">
        <f t="shared" si="149"/>
        <v>1.3046408676977529E-2</v>
      </c>
      <c r="N1903" s="72">
        <f>IF(VLOOKUP(B1903,[1]Sheet1!$B$2:$G$553,6,FALSE)=0,"",L1903)</f>
        <v>323.05042752665679</v>
      </c>
      <c r="O1903" s="72" t="e">
        <f>IF(VLOOKUP($B1903,[1]Sheet1!$C$2:$G$553,5,FALSE)=0,"",$L1903)</f>
        <v>#N/A</v>
      </c>
      <c r="P1903" s="72" t="e">
        <f>IF(VLOOKUP($B1903,[1]Sheet1!$D$2:$G$553,4,FALSE)=0,"",$L1903)</f>
        <v>#N/A</v>
      </c>
      <c r="Q1903" s="72" t="e">
        <f>IF(VLOOKUP($B1903,[1]Sheet1!$E$2:$G$553,3,FALSE)=0,"",$L1903)</f>
        <v>#N/A</v>
      </c>
      <c r="R1903" s="72" t="e">
        <f>IF(VLOOKUP($B1903,[1]Sheet1!$F$2:$G$553,2,FALSE)=0,"",$L1903)</f>
        <v>#N/A</v>
      </c>
      <c r="S1903" s="72" t="e">
        <f>COUNTIF([1]isolation_zones!$H$2:$H$1182,conductor_pz_summary_hftd_23_re!B1903)</f>
        <v>#VALUE!</v>
      </c>
    </row>
    <row r="1904" spans="1:19" x14ac:dyDescent="0.25">
      <c r="A1904" s="70">
        <v>1236</v>
      </c>
      <c r="B1904" s="71" t="s">
        <v>2677</v>
      </c>
      <c r="C1904" s="72">
        <v>254421103</v>
      </c>
      <c r="D1904" s="72" t="s">
        <v>455</v>
      </c>
      <c r="E1904" s="72">
        <v>27352.068709616098</v>
      </c>
      <c r="F1904" s="72">
        <f t="shared" si="145"/>
        <v>16.999421199264201</v>
      </c>
      <c r="G1904" s="73">
        <v>180</v>
      </c>
      <c r="H1904" s="72">
        <f t="shared" si="146"/>
        <v>2.0708715302329321</v>
      </c>
      <c r="I1904" s="74">
        <v>1.15048418346274E-2</v>
      </c>
      <c r="J1904" s="75">
        <v>1903</v>
      </c>
      <c r="K1904" s="72">
        <f t="shared" si="147"/>
        <v>19898.373267526018</v>
      </c>
      <c r="L1904" s="72">
        <f t="shared" si="148"/>
        <v>320.97955599642387</v>
      </c>
      <c r="M1904" s="72">
        <f t="shared" si="149"/>
        <v>1.2962776420218768E-2</v>
      </c>
      <c r="N1904" s="72" t="e">
        <f>IF(VLOOKUP(B1904,[1]Sheet1!$B$2:$G$553,6,FALSE)=0,"",L1904)</f>
        <v>#N/A</v>
      </c>
      <c r="O1904" s="72" t="e">
        <f>IF(VLOOKUP($B1904,[1]Sheet1!$C$2:$G$553,5,FALSE)=0,"",$L1904)</f>
        <v>#N/A</v>
      </c>
      <c r="P1904" s="72" t="e">
        <f>IF(VLOOKUP($B1904,[1]Sheet1!$D$2:$G$553,4,FALSE)=0,"",$L1904)</f>
        <v>#N/A</v>
      </c>
      <c r="Q1904" s="72" t="e">
        <f>IF(VLOOKUP($B1904,[1]Sheet1!$E$2:$G$553,3,FALSE)=0,"",$L1904)</f>
        <v>#N/A</v>
      </c>
      <c r="R1904" s="72" t="e">
        <f>IF(VLOOKUP($B1904,[1]Sheet1!$F$2:$G$553,2,FALSE)=0,"",$L1904)</f>
        <v>#N/A</v>
      </c>
      <c r="S1904" s="72" t="e">
        <f>COUNTIF([1]isolation_zones!$H$2:$H$1182,conductor_pz_summary_hftd_23_re!B1904)</f>
        <v>#VALUE!</v>
      </c>
    </row>
    <row r="1905" spans="1:19" x14ac:dyDescent="0.25">
      <c r="A1905" s="70">
        <v>2425</v>
      </c>
      <c r="B1905" s="71" t="s">
        <v>4764</v>
      </c>
      <c r="C1905" s="72">
        <v>103732101</v>
      </c>
      <c r="D1905" s="72" t="s">
        <v>1172</v>
      </c>
      <c r="E1905" s="72">
        <v>36106.629683857303</v>
      </c>
      <c r="F1905" s="72">
        <f t="shared" si="145"/>
        <v>22.440416211222686</v>
      </c>
      <c r="G1905" s="73">
        <v>92</v>
      </c>
      <c r="H1905" s="72">
        <f t="shared" si="146"/>
        <v>1.0584009982753335</v>
      </c>
      <c r="I1905" s="74">
        <v>1.15043586769058E-2</v>
      </c>
      <c r="J1905" s="75">
        <v>1904</v>
      </c>
      <c r="K1905" s="72">
        <f t="shared" si="147"/>
        <v>19920.81368373724</v>
      </c>
      <c r="L1905" s="72">
        <f t="shared" si="148"/>
        <v>319.92115499814855</v>
      </c>
      <c r="M1905" s="72">
        <f t="shared" si="149"/>
        <v>1.2920032839678294E-2</v>
      </c>
      <c r="N1905" s="72" t="e">
        <f>IF(VLOOKUP(B1905,[1]Sheet1!$B$2:$G$553,6,FALSE)=0,"",L1905)</f>
        <v>#N/A</v>
      </c>
      <c r="O1905" s="72" t="e">
        <f>IF(VLOOKUP($B1905,[1]Sheet1!$C$2:$G$553,5,FALSE)=0,"",$L1905)</f>
        <v>#N/A</v>
      </c>
      <c r="P1905" s="72" t="e">
        <f>IF(VLOOKUP($B1905,[1]Sheet1!$D$2:$G$553,4,FALSE)=0,"",$L1905)</f>
        <v>#N/A</v>
      </c>
      <c r="Q1905" s="72" t="e">
        <f>IF(VLOOKUP($B1905,[1]Sheet1!$E$2:$G$553,3,FALSE)=0,"",$L1905)</f>
        <v>#N/A</v>
      </c>
      <c r="R1905" s="72" t="e">
        <f>IF(VLOOKUP($B1905,[1]Sheet1!$F$2:$G$553,2,FALSE)=0,"",$L1905)</f>
        <v>#N/A</v>
      </c>
      <c r="S1905" s="72" t="e">
        <f>COUNTIF([1]isolation_zones!$H$2:$H$1182,conductor_pz_summary_hftd_23_re!B1905)</f>
        <v>#VALUE!</v>
      </c>
    </row>
    <row r="1906" spans="1:19" x14ac:dyDescent="0.25">
      <c r="A1906" s="70">
        <v>9598</v>
      </c>
      <c r="B1906" s="71" t="s">
        <v>4691</v>
      </c>
      <c r="C1906" s="72">
        <v>82831109</v>
      </c>
      <c r="D1906" s="72" t="s">
        <v>505</v>
      </c>
      <c r="E1906" s="72">
        <v>677.80181323905299</v>
      </c>
      <c r="F1906" s="72">
        <f t="shared" si="145"/>
        <v>0.42125656509574455</v>
      </c>
      <c r="G1906" s="73">
        <v>18</v>
      </c>
      <c r="H1906" s="72">
        <f t="shared" si="146"/>
        <v>0.20585425430623319</v>
      </c>
      <c r="I1906" s="74">
        <v>1.14363474614574E-2</v>
      </c>
      <c r="J1906" s="75">
        <v>1905</v>
      </c>
      <c r="K1906" s="72">
        <f t="shared" si="147"/>
        <v>19921.234940302336</v>
      </c>
      <c r="L1906" s="72">
        <f t="shared" si="148"/>
        <v>319.71530074384231</v>
      </c>
      <c r="M1906" s="72">
        <f t="shared" si="149"/>
        <v>1.29117194046826E-2</v>
      </c>
      <c r="N1906" s="72">
        <f>IF(VLOOKUP(B1906,[1]Sheet1!$B$2:$G$553,6,FALSE)=0,"",L1906)</f>
        <v>319.71530074384231</v>
      </c>
      <c r="O1906" s="72" t="e">
        <f>IF(VLOOKUP($B1906,[1]Sheet1!$C$2:$G$553,5,FALSE)=0,"",$L1906)</f>
        <v>#N/A</v>
      </c>
      <c r="P1906" s="72" t="e">
        <f>IF(VLOOKUP($B1906,[1]Sheet1!$D$2:$G$553,4,FALSE)=0,"",$L1906)</f>
        <v>#N/A</v>
      </c>
      <c r="Q1906" s="72" t="e">
        <f>IF(VLOOKUP($B1906,[1]Sheet1!$E$2:$G$553,3,FALSE)=0,"",$L1906)</f>
        <v>#N/A</v>
      </c>
      <c r="R1906" s="72" t="e">
        <f>IF(VLOOKUP($B1906,[1]Sheet1!$F$2:$G$553,2,FALSE)=0,"",$L1906)</f>
        <v>#N/A</v>
      </c>
      <c r="S1906" s="72" t="e">
        <f>COUNTIF([1]isolation_zones!$H$2:$H$1182,conductor_pz_summary_hftd_23_re!B1906)</f>
        <v>#VALUE!</v>
      </c>
    </row>
    <row r="1907" spans="1:19" x14ac:dyDescent="0.25">
      <c r="A1907" s="70">
        <v>3999</v>
      </c>
      <c r="B1907" s="71" t="s">
        <v>3125</v>
      </c>
      <c r="C1907" s="72">
        <v>162211101</v>
      </c>
      <c r="D1907" s="72" t="s">
        <v>1086</v>
      </c>
      <c r="E1907" s="72">
        <v>24160.951721491099</v>
      </c>
      <c r="F1907" s="72">
        <f t="shared" si="145"/>
        <v>15.016129099745866</v>
      </c>
      <c r="G1907" s="73">
        <v>130</v>
      </c>
      <c r="H1907" s="72">
        <f t="shared" si="146"/>
        <v>1.4856409298770519</v>
      </c>
      <c r="I1907" s="74">
        <v>1.1428007152900399E-2</v>
      </c>
      <c r="J1907" s="75">
        <v>1906</v>
      </c>
      <c r="K1907" s="72">
        <f t="shared" si="147"/>
        <v>19936.251069402082</v>
      </c>
      <c r="L1907" s="72">
        <f t="shared" si="148"/>
        <v>318.22965981396527</v>
      </c>
      <c r="M1907" s="72">
        <f t="shared" si="149"/>
        <v>1.2851721716808246E-2</v>
      </c>
      <c r="N1907" s="72" t="e">
        <f>IF(VLOOKUP(B1907,[1]Sheet1!$B$2:$G$553,6,FALSE)=0,"",L1907)</f>
        <v>#N/A</v>
      </c>
      <c r="O1907" s="72" t="e">
        <f>IF(VLOOKUP($B1907,[1]Sheet1!$C$2:$G$553,5,FALSE)=0,"",$L1907)</f>
        <v>#N/A</v>
      </c>
      <c r="P1907" s="72" t="e">
        <f>IF(VLOOKUP($B1907,[1]Sheet1!$D$2:$G$553,4,FALSE)=0,"",$L1907)</f>
        <v>#N/A</v>
      </c>
      <c r="Q1907" s="72" t="e">
        <f>IF(VLOOKUP($B1907,[1]Sheet1!$E$2:$G$553,3,FALSE)=0,"",$L1907)</f>
        <v>#N/A</v>
      </c>
      <c r="R1907" s="72" t="e">
        <f>IF(VLOOKUP($B1907,[1]Sheet1!$F$2:$G$553,2,FALSE)=0,"",$L1907)</f>
        <v>#N/A</v>
      </c>
      <c r="S1907" s="72" t="e">
        <f>COUNTIF([1]isolation_zones!$H$2:$H$1182,conductor_pz_summary_hftd_23_re!B1907)</f>
        <v>#VALUE!</v>
      </c>
    </row>
    <row r="1908" spans="1:19" x14ac:dyDescent="0.25">
      <c r="A1908" s="70">
        <v>3421</v>
      </c>
      <c r="B1908" s="71" t="s">
        <v>3222</v>
      </c>
      <c r="C1908" s="72">
        <v>152691104</v>
      </c>
      <c r="D1908" s="72" t="s">
        <v>1556</v>
      </c>
      <c r="E1908" s="72">
        <v>20073.601562271098</v>
      </c>
      <c r="F1908" s="72">
        <f t="shared" si="145"/>
        <v>12.475824463810502</v>
      </c>
      <c r="G1908" s="73">
        <v>154</v>
      </c>
      <c r="H1908" s="72">
        <f t="shared" si="146"/>
        <v>1.7561599418207152</v>
      </c>
      <c r="I1908" s="74">
        <v>1.1403635985848801E-2</v>
      </c>
      <c r="J1908" s="75">
        <v>1907</v>
      </c>
      <c r="K1908" s="72">
        <f t="shared" si="147"/>
        <v>19948.726893865893</v>
      </c>
      <c r="L1908" s="72">
        <f t="shared" si="148"/>
        <v>316.47349987214454</v>
      </c>
      <c r="M1908" s="72">
        <f t="shared" si="149"/>
        <v>1.2780799104265845E-2</v>
      </c>
      <c r="N1908" s="72" t="e">
        <f>IF(VLOOKUP(B1908,[1]Sheet1!$B$2:$G$553,6,FALSE)=0,"",L1908)</f>
        <v>#N/A</v>
      </c>
      <c r="O1908" s="72" t="e">
        <f>IF(VLOOKUP($B1908,[1]Sheet1!$C$2:$G$553,5,FALSE)=0,"",$L1908)</f>
        <v>#N/A</v>
      </c>
      <c r="P1908" s="72" t="e">
        <f>IF(VLOOKUP($B1908,[1]Sheet1!$D$2:$G$553,4,FALSE)=0,"",$L1908)</f>
        <v>#N/A</v>
      </c>
      <c r="Q1908" s="72" t="e">
        <f>IF(VLOOKUP($B1908,[1]Sheet1!$E$2:$G$553,3,FALSE)=0,"",$L1908)</f>
        <v>#N/A</v>
      </c>
      <c r="R1908" s="72" t="e">
        <f>IF(VLOOKUP($B1908,[1]Sheet1!$F$2:$G$553,2,FALSE)=0,"",$L1908)</f>
        <v>#N/A</v>
      </c>
      <c r="S1908" s="72" t="e">
        <f>COUNTIF([1]isolation_zones!$H$2:$H$1182,conductor_pz_summary_hftd_23_re!B1908)</f>
        <v>#VALUE!</v>
      </c>
    </row>
    <row r="1909" spans="1:19" x14ac:dyDescent="0.25">
      <c r="A1909" s="70">
        <v>6037</v>
      </c>
      <c r="B1909" s="71" t="s">
        <v>2722</v>
      </c>
      <c r="C1909" s="72">
        <v>254432102</v>
      </c>
      <c r="D1909" s="72" t="s">
        <v>1364</v>
      </c>
      <c r="E1909" s="72">
        <v>11290.6239038892</v>
      </c>
      <c r="F1909" s="72">
        <f t="shared" si="145"/>
        <v>7.0171683678615286</v>
      </c>
      <c r="G1909" s="73">
        <v>81</v>
      </c>
      <c r="H1909" s="72">
        <f t="shared" si="146"/>
        <v>0.92095134705044823</v>
      </c>
      <c r="I1909" s="74">
        <v>1.1369769716672201E-2</v>
      </c>
      <c r="J1909" s="75">
        <v>1908</v>
      </c>
      <c r="K1909" s="72">
        <f t="shared" si="147"/>
        <v>19955.744062233753</v>
      </c>
      <c r="L1909" s="72">
        <f t="shared" si="148"/>
        <v>315.5525485250941</v>
      </c>
      <c r="M1909" s="72">
        <f t="shared" si="149"/>
        <v>1.2743606435191783E-2</v>
      </c>
      <c r="N1909" s="72" t="e">
        <f>IF(VLOOKUP(B1909,[1]Sheet1!$B$2:$G$553,6,FALSE)=0,"",L1909)</f>
        <v>#N/A</v>
      </c>
      <c r="O1909" s="72" t="e">
        <f>IF(VLOOKUP($B1909,[1]Sheet1!$C$2:$G$553,5,FALSE)=0,"",$L1909)</f>
        <v>#N/A</v>
      </c>
      <c r="P1909" s="72" t="e">
        <f>IF(VLOOKUP($B1909,[1]Sheet1!$D$2:$G$553,4,FALSE)=0,"",$L1909)</f>
        <v>#N/A</v>
      </c>
      <c r="Q1909" s="72" t="e">
        <f>IF(VLOOKUP($B1909,[1]Sheet1!$E$2:$G$553,3,FALSE)=0,"",$L1909)</f>
        <v>#N/A</v>
      </c>
      <c r="R1909" s="72" t="e">
        <f>IF(VLOOKUP($B1909,[1]Sheet1!$F$2:$G$553,2,FALSE)=0,"",$L1909)</f>
        <v>#N/A</v>
      </c>
      <c r="S1909" s="72" t="e">
        <f>COUNTIF([1]isolation_zones!$H$2:$H$1182,conductor_pz_summary_hftd_23_re!B1909)</f>
        <v>#VALUE!</v>
      </c>
    </row>
    <row r="1910" spans="1:19" x14ac:dyDescent="0.25">
      <c r="A1910" s="70">
        <v>942</v>
      </c>
      <c r="B1910" s="71" t="s">
        <v>1982</v>
      </c>
      <c r="C1910" s="72">
        <v>163201102</v>
      </c>
      <c r="D1910" s="72" t="s">
        <v>317</v>
      </c>
      <c r="E1910" s="72">
        <v>68103.731379427205</v>
      </c>
      <c r="F1910" s="72">
        <f t="shared" si="145"/>
        <v>42.326744176151152</v>
      </c>
      <c r="G1910" s="73">
        <v>453</v>
      </c>
      <c r="H1910" s="72">
        <f t="shared" si="146"/>
        <v>5.14062247233998</v>
      </c>
      <c r="I1910" s="74">
        <v>1.1347952477571701E-2</v>
      </c>
      <c r="J1910" s="75">
        <v>1909</v>
      </c>
      <c r="K1910" s="72">
        <f t="shared" si="147"/>
        <v>19998.070806409905</v>
      </c>
      <c r="L1910" s="72">
        <f t="shared" si="148"/>
        <v>310.4119260527541</v>
      </c>
      <c r="M1910" s="72">
        <f t="shared" si="149"/>
        <v>1.2536002123562547E-2</v>
      </c>
      <c r="N1910" s="72" t="e">
        <f>IF(VLOOKUP(B1910,[1]Sheet1!$B$2:$G$553,6,FALSE)=0,"",L1910)</f>
        <v>#N/A</v>
      </c>
      <c r="O1910" s="72" t="e">
        <f>IF(VLOOKUP($B1910,[1]Sheet1!$C$2:$G$553,5,FALSE)=0,"",$L1910)</f>
        <v>#N/A</v>
      </c>
      <c r="P1910" s="72" t="e">
        <f>IF(VLOOKUP($B1910,[1]Sheet1!$D$2:$G$553,4,FALSE)=0,"",$L1910)</f>
        <v>#N/A</v>
      </c>
      <c r="Q1910" s="72" t="e">
        <f>IF(VLOOKUP($B1910,[1]Sheet1!$E$2:$G$553,3,FALSE)=0,"",$L1910)</f>
        <v>#N/A</v>
      </c>
      <c r="R1910" s="72" t="e">
        <f>IF(VLOOKUP($B1910,[1]Sheet1!$F$2:$G$553,2,FALSE)=0,"",$L1910)</f>
        <v>#N/A</v>
      </c>
      <c r="S1910" s="72" t="e">
        <f>COUNTIF([1]isolation_zones!$H$2:$H$1182,conductor_pz_summary_hftd_23_re!B1910)</f>
        <v>#VALUE!</v>
      </c>
    </row>
    <row r="1911" spans="1:19" x14ac:dyDescent="0.25">
      <c r="A1911" s="70">
        <v>1810</v>
      </c>
      <c r="B1911" s="71" t="s">
        <v>3996</v>
      </c>
      <c r="C1911" s="72">
        <v>183101104</v>
      </c>
      <c r="D1911" s="72" t="s">
        <v>271</v>
      </c>
      <c r="E1911" s="72">
        <v>6641.9361124450297</v>
      </c>
      <c r="F1911" s="72">
        <f t="shared" si="145"/>
        <v>4.1279901258204035</v>
      </c>
      <c r="G1911" s="73">
        <v>121</v>
      </c>
      <c r="H1911" s="72">
        <f t="shared" si="146"/>
        <v>1.369506921204136</v>
      </c>
      <c r="I1911" s="74">
        <v>1.1318239018216001E-2</v>
      </c>
      <c r="J1911" s="75">
        <v>1910</v>
      </c>
      <c r="K1911" s="72">
        <f t="shared" si="147"/>
        <v>20002.198796535726</v>
      </c>
      <c r="L1911" s="72">
        <f t="shared" si="148"/>
        <v>309.04241913154993</v>
      </c>
      <c r="M1911" s="72">
        <f t="shared" si="149"/>
        <v>1.24806945137978E-2</v>
      </c>
      <c r="N1911" s="72" t="e">
        <f>IF(VLOOKUP(B1911,[1]Sheet1!$B$2:$G$553,6,FALSE)=0,"",L1911)</f>
        <v>#N/A</v>
      </c>
      <c r="O1911" s="72" t="e">
        <f>IF(VLOOKUP($B1911,[1]Sheet1!$C$2:$G$553,5,FALSE)=0,"",$L1911)</f>
        <v>#N/A</v>
      </c>
      <c r="P1911" s="72" t="e">
        <f>IF(VLOOKUP($B1911,[1]Sheet1!$D$2:$G$553,4,FALSE)=0,"",$L1911)</f>
        <v>#N/A</v>
      </c>
      <c r="Q1911" s="72" t="e">
        <f>IF(VLOOKUP($B1911,[1]Sheet1!$E$2:$G$553,3,FALSE)=0,"",$L1911)</f>
        <v>#N/A</v>
      </c>
      <c r="R1911" s="72" t="e">
        <f>IF(VLOOKUP($B1911,[1]Sheet1!$F$2:$G$553,2,FALSE)=0,"",$L1911)</f>
        <v>#N/A</v>
      </c>
      <c r="S1911" s="72" t="e">
        <f>COUNTIF([1]isolation_zones!$H$2:$H$1182,conductor_pz_summary_hftd_23_re!B1911)</f>
        <v>#VALUE!</v>
      </c>
    </row>
    <row r="1912" spans="1:19" x14ac:dyDescent="0.25">
      <c r="A1912" s="70">
        <v>1626</v>
      </c>
      <c r="B1912" s="71" t="s">
        <v>2624</v>
      </c>
      <c r="C1912" s="72">
        <v>42571102</v>
      </c>
      <c r="D1912" s="72" t="s">
        <v>49</v>
      </c>
      <c r="E1912" s="72">
        <v>8188.5747586265497</v>
      </c>
      <c r="F1912" s="72">
        <f t="shared" si="145"/>
        <v>5.0892322924963018</v>
      </c>
      <c r="G1912" s="73">
        <v>153</v>
      </c>
      <c r="H1912" s="72">
        <f t="shared" si="146"/>
        <v>1.7234382274006608</v>
      </c>
      <c r="I1912" s="74">
        <v>1.1264302139873599E-2</v>
      </c>
      <c r="J1912" s="75">
        <v>1911</v>
      </c>
      <c r="K1912" s="72">
        <f t="shared" si="147"/>
        <v>20007.288028828221</v>
      </c>
      <c r="L1912" s="72">
        <f t="shared" si="148"/>
        <v>307.31898090414927</v>
      </c>
      <c r="M1912" s="72">
        <f t="shared" si="149"/>
        <v>1.2411093369430519E-2</v>
      </c>
      <c r="N1912" s="72" t="e">
        <f>IF(VLOOKUP(B1912,[1]Sheet1!$B$2:$G$553,6,FALSE)=0,"",L1912)</f>
        <v>#N/A</v>
      </c>
      <c r="O1912" s="72" t="e">
        <f>IF(VLOOKUP($B1912,[1]Sheet1!$C$2:$G$553,5,FALSE)=0,"",$L1912)</f>
        <v>#N/A</v>
      </c>
      <c r="P1912" s="72" t="e">
        <f>IF(VLOOKUP($B1912,[1]Sheet1!$D$2:$G$553,4,FALSE)=0,"",$L1912)</f>
        <v>#N/A</v>
      </c>
      <c r="Q1912" s="72" t="e">
        <f>IF(VLOOKUP($B1912,[1]Sheet1!$E$2:$G$553,3,FALSE)=0,"",$L1912)</f>
        <v>#N/A</v>
      </c>
      <c r="R1912" s="72" t="e">
        <f>IF(VLOOKUP($B1912,[1]Sheet1!$F$2:$G$553,2,FALSE)=0,"",$L1912)</f>
        <v>#N/A</v>
      </c>
      <c r="S1912" s="72" t="e">
        <f>COUNTIF([1]isolation_zones!$H$2:$H$1182,conductor_pz_summary_hftd_23_re!B1912)</f>
        <v>#VALUE!</v>
      </c>
    </row>
    <row r="1913" spans="1:19" x14ac:dyDescent="0.25">
      <c r="A1913" s="70">
        <v>6259</v>
      </c>
      <c r="B1913" s="71" t="s">
        <v>4658</v>
      </c>
      <c r="C1913" s="72">
        <v>103551101</v>
      </c>
      <c r="D1913" s="72" t="s">
        <v>1498</v>
      </c>
      <c r="E1913" s="72">
        <v>36827.563314977699</v>
      </c>
      <c r="F1913" s="72">
        <f t="shared" si="145"/>
        <v>22.88847937537458</v>
      </c>
      <c r="G1913" s="73">
        <v>175</v>
      </c>
      <c r="H1913" s="72">
        <f t="shared" si="146"/>
        <v>1.9611452242372374</v>
      </c>
      <c r="I1913" s="74">
        <v>1.12065441384985E-2</v>
      </c>
      <c r="J1913" s="75">
        <v>1912</v>
      </c>
      <c r="K1913" s="72">
        <f t="shared" si="147"/>
        <v>20030.176508203596</v>
      </c>
      <c r="L1913" s="72">
        <f t="shared" si="148"/>
        <v>305.35783567991206</v>
      </c>
      <c r="M1913" s="72">
        <f t="shared" si="149"/>
        <v>1.2331892415368355E-2</v>
      </c>
      <c r="N1913" s="72" t="e">
        <f>IF(VLOOKUP(B1913,[1]Sheet1!$B$2:$G$553,6,FALSE)=0,"",L1913)</f>
        <v>#N/A</v>
      </c>
      <c r="O1913" s="72" t="e">
        <f>IF(VLOOKUP($B1913,[1]Sheet1!$C$2:$G$553,5,FALSE)=0,"",$L1913)</f>
        <v>#N/A</v>
      </c>
      <c r="P1913" s="72" t="e">
        <f>IF(VLOOKUP($B1913,[1]Sheet1!$D$2:$G$553,4,FALSE)=0,"",$L1913)</f>
        <v>#N/A</v>
      </c>
      <c r="Q1913" s="72" t="e">
        <f>IF(VLOOKUP($B1913,[1]Sheet1!$E$2:$G$553,3,FALSE)=0,"",$L1913)</f>
        <v>#N/A</v>
      </c>
      <c r="R1913" s="72" t="e">
        <f>IF(VLOOKUP($B1913,[1]Sheet1!$F$2:$G$553,2,FALSE)=0,"",$L1913)</f>
        <v>#N/A</v>
      </c>
      <c r="S1913" s="72" t="e">
        <f>COUNTIF([1]isolation_zones!$H$2:$H$1182,conductor_pz_summary_hftd_23_re!B1913)</f>
        <v>#VALUE!</v>
      </c>
    </row>
    <row r="1914" spans="1:19" x14ac:dyDescent="0.25">
      <c r="A1914" s="70">
        <v>1825</v>
      </c>
      <c r="B1914" s="71" t="s">
        <v>3390</v>
      </c>
      <c r="C1914" s="72">
        <v>42761101</v>
      </c>
      <c r="D1914" s="72" t="s">
        <v>729</v>
      </c>
      <c r="E1914" s="72">
        <v>21650.664821123199</v>
      </c>
      <c r="F1914" s="72">
        <f t="shared" si="145"/>
        <v>13.455975650169794</v>
      </c>
      <c r="G1914" s="73">
        <v>109</v>
      </c>
      <c r="H1914" s="72">
        <f t="shared" si="146"/>
        <v>1.213789229875706</v>
      </c>
      <c r="I1914" s="74">
        <v>1.1135681008034E-2</v>
      </c>
      <c r="J1914" s="75">
        <v>1913</v>
      </c>
      <c r="K1914" s="72">
        <f t="shared" si="147"/>
        <v>20043.632483853766</v>
      </c>
      <c r="L1914" s="72">
        <f t="shared" si="148"/>
        <v>304.14404645003634</v>
      </c>
      <c r="M1914" s="72">
        <f t="shared" si="149"/>
        <v>1.2282873472840053E-2</v>
      </c>
      <c r="N1914" s="72" t="e">
        <f>IF(VLOOKUP(B1914,[1]Sheet1!$B$2:$G$553,6,FALSE)=0,"",L1914)</f>
        <v>#N/A</v>
      </c>
      <c r="O1914" s="72" t="e">
        <f>IF(VLOOKUP($B1914,[1]Sheet1!$C$2:$G$553,5,FALSE)=0,"",$L1914)</f>
        <v>#N/A</v>
      </c>
      <c r="P1914" s="72" t="e">
        <f>IF(VLOOKUP($B1914,[1]Sheet1!$D$2:$G$553,4,FALSE)=0,"",$L1914)</f>
        <v>#N/A</v>
      </c>
      <c r="Q1914" s="72" t="e">
        <f>IF(VLOOKUP($B1914,[1]Sheet1!$E$2:$G$553,3,FALSE)=0,"",$L1914)</f>
        <v>#N/A</v>
      </c>
      <c r="R1914" s="72" t="e">
        <f>IF(VLOOKUP($B1914,[1]Sheet1!$F$2:$G$553,2,FALSE)=0,"",$L1914)</f>
        <v>#N/A</v>
      </c>
      <c r="S1914" s="72" t="e">
        <f>COUNTIF([1]isolation_zones!$H$2:$H$1182,conductor_pz_summary_hftd_23_re!B1914)</f>
        <v>#VALUE!</v>
      </c>
    </row>
    <row r="1915" spans="1:19" x14ac:dyDescent="0.25">
      <c r="A1915" s="70">
        <v>5920</v>
      </c>
      <c r="B1915" s="71" t="s">
        <v>6267</v>
      </c>
      <c r="C1915" s="72">
        <v>14091110</v>
      </c>
      <c r="D1915" s="72" t="s">
        <v>6116</v>
      </c>
      <c r="E1915" s="72">
        <v>8929.80504482365</v>
      </c>
      <c r="F1915" s="72">
        <f t="shared" si="145"/>
        <v>5.5499099097723121</v>
      </c>
      <c r="G1915" s="73">
        <v>72</v>
      </c>
      <c r="H1915" s="72">
        <f t="shared" si="146"/>
        <v>0.79806587003235363</v>
      </c>
      <c r="I1915" s="74">
        <v>1.10842481948938E-2</v>
      </c>
      <c r="J1915" s="75">
        <v>1914</v>
      </c>
      <c r="K1915" s="72">
        <f t="shared" si="147"/>
        <v>20049.182393763538</v>
      </c>
      <c r="L1915" s="72">
        <f t="shared" si="148"/>
        <v>303.34598058000398</v>
      </c>
      <c r="M1915" s="72">
        <f t="shared" si="149"/>
        <v>1.2250643540283376E-2</v>
      </c>
      <c r="N1915" s="72" t="e">
        <f>IF(VLOOKUP(B1915,[1]Sheet1!$B$2:$G$553,6,FALSE)=0,"",L1915)</f>
        <v>#N/A</v>
      </c>
      <c r="O1915" s="72" t="e">
        <f>IF(VLOOKUP($B1915,[1]Sheet1!$C$2:$G$553,5,FALSE)=0,"",$L1915)</f>
        <v>#N/A</v>
      </c>
      <c r="P1915" s="72" t="e">
        <f>IF(VLOOKUP($B1915,[1]Sheet1!$D$2:$G$553,4,FALSE)=0,"",$L1915)</f>
        <v>#N/A</v>
      </c>
      <c r="Q1915" s="72" t="e">
        <f>IF(VLOOKUP($B1915,[1]Sheet1!$E$2:$G$553,3,FALSE)=0,"",$L1915)</f>
        <v>#N/A</v>
      </c>
      <c r="R1915" s="72" t="e">
        <f>IF(VLOOKUP($B1915,[1]Sheet1!$F$2:$G$553,2,FALSE)=0,"",$L1915)</f>
        <v>#N/A</v>
      </c>
      <c r="S1915" s="72" t="e">
        <f>COUNTIF([1]isolation_zones!$H$2:$H$1182,conductor_pz_summary_hftd_23_re!B1915)</f>
        <v>#VALUE!</v>
      </c>
    </row>
    <row r="1916" spans="1:19" x14ac:dyDescent="0.25">
      <c r="A1916" s="70">
        <v>3864</v>
      </c>
      <c r="B1916" s="71" t="s">
        <v>6268</v>
      </c>
      <c r="C1916" s="72">
        <v>152461103</v>
      </c>
      <c r="D1916" s="72" t="s">
        <v>595</v>
      </c>
      <c r="E1916" s="72">
        <v>8004.04743269152</v>
      </c>
      <c r="F1916" s="72">
        <f t="shared" si="145"/>
        <v>4.9745478139785702</v>
      </c>
      <c r="G1916" s="73">
        <v>114</v>
      </c>
      <c r="H1916" s="72">
        <f t="shared" si="146"/>
        <v>1.2634299953306838</v>
      </c>
      <c r="I1916" s="74">
        <v>1.10827192572867E-2</v>
      </c>
      <c r="J1916" s="75">
        <v>1915</v>
      </c>
      <c r="K1916" s="72">
        <f t="shared" si="147"/>
        <v>20054.156941577516</v>
      </c>
      <c r="L1916" s="72">
        <f t="shared" si="148"/>
        <v>302.0825505846733</v>
      </c>
      <c r="M1916" s="72">
        <f t="shared" si="149"/>
        <v>1.2199619852805123E-2</v>
      </c>
      <c r="N1916" s="72" t="e">
        <f>IF(VLOOKUP(B1916,[1]Sheet1!$B$2:$G$553,6,FALSE)=0,"",L1916)</f>
        <v>#N/A</v>
      </c>
      <c r="O1916" s="72" t="e">
        <f>IF(VLOOKUP($B1916,[1]Sheet1!$C$2:$G$553,5,FALSE)=0,"",$L1916)</f>
        <v>#N/A</v>
      </c>
      <c r="P1916" s="72" t="e">
        <f>IF(VLOOKUP($B1916,[1]Sheet1!$D$2:$G$553,4,FALSE)=0,"",$L1916)</f>
        <v>#N/A</v>
      </c>
      <c r="Q1916" s="72" t="e">
        <f>IF(VLOOKUP($B1916,[1]Sheet1!$E$2:$G$553,3,FALSE)=0,"",$L1916)</f>
        <v>#N/A</v>
      </c>
      <c r="R1916" s="72" t="e">
        <f>IF(VLOOKUP($B1916,[1]Sheet1!$F$2:$G$553,2,FALSE)=0,"",$L1916)</f>
        <v>#N/A</v>
      </c>
      <c r="S1916" s="72" t="e">
        <f>COUNTIF([1]isolation_zones!$H$2:$H$1182,conductor_pz_summary_hftd_23_re!B1916)</f>
        <v>#VALUE!</v>
      </c>
    </row>
    <row r="1917" spans="1:19" x14ac:dyDescent="0.25">
      <c r="A1917" s="70">
        <v>4013</v>
      </c>
      <c r="B1917" s="71" t="s">
        <v>3692</v>
      </c>
      <c r="C1917" s="72">
        <v>182371111</v>
      </c>
      <c r="D1917" s="72" t="s">
        <v>525</v>
      </c>
      <c r="E1917" s="72">
        <v>11515.531213177799</v>
      </c>
      <c r="F1917" s="72">
        <f t="shared" si="145"/>
        <v>7.1569491691596019</v>
      </c>
      <c r="G1917" s="73">
        <v>82</v>
      </c>
      <c r="H1917" s="72">
        <f t="shared" si="146"/>
        <v>0.90815039580513579</v>
      </c>
      <c r="I1917" s="74">
        <v>1.10750048268919E-2</v>
      </c>
      <c r="J1917" s="75">
        <v>1916</v>
      </c>
      <c r="K1917" s="72">
        <f t="shared" si="147"/>
        <v>20061.313890746675</v>
      </c>
      <c r="L1917" s="72">
        <f t="shared" si="148"/>
        <v>301.17440018886816</v>
      </c>
      <c r="M1917" s="72">
        <f t="shared" si="149"/>
        <v>1.2162944150827125E-2</v>
      </c>
      <c r="N1917" s="72" t="e">
        <f>IF(VLOOKUP(B1917,[1]Sheet1!$B$2:$G$553,6,FALSE)=0,"",L1917)</f>
        <v>#N/A</v>
      </c>
      <c r="O1917" s="72" t="e">
        <f>IF(VLOOKUP($B1917,[1]Sheet1!$C$2:$G$553,5,FALSE)=0,"",$L1917)</f>
        <v>#N/A</v>
      </c>
      <c r="P1917" s="72" t="e">
        <f>IF(VLOOKUP($B1917,[1]Sheet1!$D$2:$G$553,4,FALSE)=0,"",$L1917)</f>
        <v>#N/A</v>
      </c>
      <c r="Q1917" s="72" t="e">
        <f>IF(VLOOKUP($B1917,[1]Sheet1!$E$2:$G$553,3,FALSE)=0,"",$L1917)</f>
        <v>#N/A</v>
      </c>
      <c r="R1917" s="72" t="e">
        <f>IF(VLOOKUP($B1917,[1]Sheet1!$F$2:$G$553,2,FALSE)=0,"",$L1917)</f>
        <v>#N/A</v>
      </c>
      <c r="S1917" s="72" t="e">
        <f>COUNTIF([1]isolation_zones!$H$2:$H$1182,conductor_pz_summary_hftd_23_re!B1917)</f>
        <v>#VALUE!</v>
      </c>
    </row>
    <row r="1918" spans="1:19" x14ac:dyDescent="0.25">
      <c r="A1918" s="70">
        <v>9810</v>
      </c>
      <c r="B1918" s="71" t="s">
        <v>2344</v>
      </c>
      <c r="C1918" s="72">
        <v>24131102</v>
      </c>
      <c r="D1918" s="72" t="s">
        <v>101</v>
      </c>
      <c r="E1918" s="72">
        <v>1537.985713581</v>
      </c>
      <c r="F1918" s="72">
        <f t="shared" si="145"/>
        <v>0.95586433410876326</v>
      </c>
      <c r="G1918" s="73">
        <v>14</v>
      </c>
      <c r="H1918" s="72">
        <f t="shared" si="146"/>
        <v>0.1549117100856878</v>
      </c>
      <c r="I1918" s="74">
        <v>1.10651221489777E-2</v>
      </c>
      <c r="J1918" s="75">
        <v>1917</v>
      </c>
      <c r="K1918" s="72">
        <f t="shared" si="147"/>
        <v>20062.269755080782</v>
      </c>
      <c r="L1918" s="72">
        <f t="shared" si="148"/>
        <v>301.01948847878248</v>
      </c>
      <c r="M1918" s="72">
        <f t="shared" si="149"/>
        <v>1.2156688033185986E-2</v>
      </c>
      <c r="N1918" s="72" t="e">
        <f>IF(VLOOKUP(B1918,[1]Sheet1!$B$2:$G$553,6,FALSE)=0,"",L1918)</f>
        <v>#N/A</v>
      </c>
      <c r="O1918" s="72" t="e">
        <f>IF(VLOOKUP($B1918,[1]Sheet1!$C$2:$G$553,5,FALSE)=0,"",$L1918)</f>
        <v>#N/A</v>
      </c>
      <c r="P1918" s="72" t="e">
        <f>IF(VLOOKUP($B1918,[1]Sheet1!$D$2:$G$553,4,FALSE)=0,"",$L1918)</f>
        <v>#N/A</v>
      </c>
      <c r="Q1918" s="72" t="e">
        <f>IF(VLOOKUP($B1918,[1]Sheet1!$E$2:$G$553,3,FALSE)=0,"",$L1918)</f>
        <v>#N/A</v>
      </c>
      <c r="R1918" s="72" t="e">
        <f>IF(VLOOKUP($B1918,[1]Sheet1!$F$2:$G$553,2,FALSE)=0,"",$L1918)</f>
        <v>#N/A</v>
      </c>
      <c r="S1918" s="72" t="e">
        <f>COUNTIF([1]isolation_zones!$H$2:$H$1182,conductor_pz_summary_hftd_23_re!B1918)</f>
        <v>#VALUE!</v>
      </c>
    </row>
    <row r="1919" spans="1:19" x14ac:dyDescent="0.25">
      <c r="A1919" s="70">
        <v>8395</v>
      </c>
      <c r="B1919" s="71" t="s">
        <v>4207</v>
      </c>
      <c r="C1919" s="72">
        <v>192291121</v>
      </c>
      <c r="D1919" s="72" t="s">
        <v>737</v>
      </c>
      <c r="E1919" s="72">
        <v>3686.5968065417201</v>
      </c>
      <c r="F1919" s="72">
        <f t="shared" si="145"/>
        <v>2.2912348082919327</v>
      </c>
      <c r="G1919" s="73">
        <v>71</v>
      </c>
      <c r="H1919" s="72">
        <f t="shared" si="146"/>
        <v>0.78303280427041622</v>
      </c>
      <c r="I1919" s="74">
        <v>1.10286310460622E-2</v>
      </c>
      <c r="J1919" s="75">
        <v>1918</v>
      </c>
      <c r="K1919" s="72">
        <f t="shared" si="147"/>
        <v>20064.560989889076</v>
      </c>
      <c r="L1919" s="72">
        <f t="shared" si="148"/>
        <v>300.23645567451206</v>
      </c>
      <c r="M1919" s="72">
        <f t="shared" si="149"/>
        <v>1.2125065211788702E-2</v>
      </c>
      <c r="N1919" s="72" t="e">
        <f>IF(VLOOKUP(B1919,[1]Sheet1!$B$2:$G$553,6,FALSE)=0,"",L1919)</f>
        <v>#N/A</v>
      </c>
      <c r="O1919" s="72" t="e">
        <f>IF(VLOOKUP($B1919,[1]Sheet1!$C$2:$G$553,5,FALSE)=0,"",$L1919)</f>
        <v>#N/A</v>
      </c>
      <c r="P1919" s="72" t="e">
        <f>IF(VLOOKUP($B1919,[1]Sheet1!$D$2:$G$553,4,FALSE)=0,"",$L1919)</f>
        <v>#N/A</v>
      </c>
      <c r="Q1919" s="72" t="e">
        <f>IF(VLOOKUP($B1919,[1]Sheet1!$E$2:$G$553,3,FALSE)=0,"",$L1919)</f>
        <v>#N/A</v>
      </c>
      <c r="R1919" s="72" t="e">
        <f>IF(VLOOKUP($B1919,[1]Sheet1!$F$2:$G$553,2,FALSE)=0,"",$L1919)</f>
        <v>#N/A</v>
      </c>
      <c r="S1919" s="72" t="e">
        <f>COUNTIF([1]isolation_zones!$H$2:$H$1182,conductor_pz_summary_hftd_23_re!B1919)</f>
        <v>#VALUE!</v>
      </c>
    </row>
    <row r="1920" spans="1:19" x14ac:dyDescent="0.25">
      <c r="A1920" s="70">
        <v>5390</v>
      </c>
      <c r="B1920" s="71" t="s">
        <v>6269</v>
      </c>
      <c r="C1920" s="72">
        <v>182052102</v>
      </c>
      <c r="D1920" s="72" t="s">
        <v>1032</v>
      </c>
      <c r="E1920" s="72">
        <v>8398.3076294935599</v>
      </c>
      <c r="F1920" s="72">
        <f t="shared" si="145"/>
        <v>5.2195821190140208</v>
      </c>
      <c r="G1920" s="73">
        <v>61</v>
      </c>
      <c r="H1920" s="72">
        <f t="shared" si="146"/>
        <v>0.6706979302926972</v>
      </c>
      <c r="I1920" s="74">
        <v>1.0995048037585199E-2</v>
      </c>
      <c r="J1920" s="75">
        <v>1919</v>
      </c>
      <c r="K1920" s="72">
        <f t="shared" si="147"/>
        <v>20069.780572008091</v>
      </c>
      <c r="L1920" s="72">
        <f t="shared" si="148"/>
        <v>299.56575774421935</v>
      </c>
      <c r="M1920" s="72">
        <f t="shared" si="149"/>
        <v>1.209797904024454E-2</v>
      </c>
      <c r="N1920" s="72" t="e">
        <f>IF(VLOOKUP(B1920,[1]Sheet1!$B$2:$G$553,6,FALSE)=0,"",L1920)</f>
        <v>#N/A</v>
      </c>
      <c r="O1920" s="72" t="e">
        <f>IF(VLOOKUP($B1920,[1]Sheet1!$C$2:$G$553,5,FALSE)=0,"",$L1920)</f>
        <v>#N/A</v>
      </c>
      <c r="P1920" s="72" t="e">
        <f>IF(VLOOKUP($B1920,[1]Sheet1!$D$2:$G$553,4,FALSE)=0,"",$L1920)</f>
        <v>#N/A</v>
      </c>
      <c r="Q1920" s="72" t="e">
        <f>IF(VLOOKUP($B1920,[1]Sheet1!$E$2:$G$553,3,FALSE)=0,"",$L1920)</f>
        <v>#N/A</v>
      </c>
      <c r="R1920" s="72" t="e">
        <f>IF(VLOOKUP($B1920,[1]Sheet1!$F$2:$G$553,2,FALSE)=0,"",$L1920)</f>
        <v>#N/A</v>
      </c>
      <c r="S1920" s="72" t="e">
        <f>COUNTIF([1]isolation_zones!$H$2:$H$1182,conductor_pz_summary_hftd_23_re!B1920)</f>
        <v>#VALUE!</v>
      </c>
    </row>
    <row r="1921" spans="1:19" x14ac:dyDescent="0.25">
      <c r="A1921" s="70">
        <v>4943</v>
      </c>
      <c r="B1921" s="71" t="s">
        <v>2056</v>
      </c>
      <c r="C1921" s="72">
        <v>163751102</v>
      </c>
      <c r="D1921" s="72" t="s">
        <v>305</v>
      </c>
      <c r="E1921" s="72">
        <v>17461.9206432467</v>
      </c>
      <c r="F1921" s="72">
        <f t="shared" si="145"/>
        <v>10.852654222030267</v>
      </c>
      <c r="G1921" s="73">
        <v>136</v>
      </c>
      <c r="H1921" s="72">
        <f t="shared" si="146"/>
        <v>1.4895189035065592</v>
      </c>
      <c r="I1921" s="74">
        <v>1.09523448787247E-2</v>
      </c>
      <c r="J1921" s="75">
        <v>1920</v>
      </c>
      <c r="K1921" s="72">
        <f t="shared" si="147"/>
        <v>20080.633226230122</v>
      </c>
      <c r="L1921" s="72">
        <f t="shared" si="148"/>
        <v>298.07623884071279</v>
      </c>
      <c r="M1921" s="72">
        <f t="shared" si="149"/>
        <v>1.2037824740199149E-2</v>
      </c>
      <c r="N1921" s="72">
        <f>IF(VLOOKUP(B1921,[1]Sheet1!$B$2:$G$553,6,FALSE)=0,"",L1921)</f>
        <v>298.07623884071279</v>
      </c>
      <c r="O1921" s="72" t="e">
        <f>IF(VLOOKUP($B1921,[1]Sheet1!$C$2:$G$553,5,FALSE)=0,"",$L1921)</f>
        <v>#N/A</v>
      </c>
      <c r="P1921" s="72" t="e">
        <f>IF(VLOOKUP($B1921,[1]Sheet1!$D$2:$G$553,4,FALSE)=0,"",$L1921)</f>
        <v>#N/A</v>
      </c>
      <c r="Q1921" s="72" t="e">
        <f>IF(VLOOKUP($B1921,[1]Sheet1!$E$2:$G$553,3,FALSE)=0,"",$L1921)</f>
        <v>#N/A</v>
      </c>
      <c r="R1921" s="72" t="e">
        <f>IF(VLOOKUP($B1921,[1]Sheet1!$F$2:$G$553,2,FALSE)=0,"",$L1921)</f>
        <v>#N/A</v>
      </c>
      <c r="S1921" s="72" t="e">
        <f>COUNTIF([1]isolation_zones!$H$2:$H$1182,conductor_pz_summary_hftd_23_re!B1921)</f>
        <v>#VALUE!</v>
      </c>
    </row>
    <row r="1922" spans="1:19" x14ac:dyDescent="0.25">
      <c r="A1922" s="70">
        <v>2277</v>
      </c>
      <c r="B1922" s="71" t="s">
        <v>1739</v>
      </c>
      <c r="C1922" s="72">
        <v>103031102</v>
      </c>
      <c r="D1922" s="72" t="s">
        <v>211</v>
      </c>
      <c r="E1922" s="72">
        <v>26913.6157480119</v>
      </c>
      <c r="F1922" s="72">
        <f t="shared" si="145"/>
        <v>16.726920912375327</v>
      </c>
      <c r="G1922" s="73">
        <v>179</v>
      </c>
      <c r="H1922" s="72">
        <f t="shared" si="146"/>
        <v>1.9534276873170577</v>
      </c>
      <c r="I1922" s="74">
        <v>1.0913003839760099E-2</v>
      </c>
      <c r="J1922" s="75">
        <v>1921</v>
      </c>
      <c r="K1922" s="72">
        <f t="shared" si="147"/>
        <v>20097.360147142499</v>
      </c>
      <c r="L1922" s="72">
        <f t="shared" si="148"/>
        <v>296.12281115339573</v>
      </c>
      <c r="M1922" s="72">
        <f t="shared" si="149"/>
        <v>1.1958935459275483E-2</v>
      </c>
      <c r="N1922" s="72" t="e">
        <f>IF(VLOOKUP(B1922,[1]Sheet1!$B$2:$G$553,6,FALSE)=0,"",L1922)</f>
        <v>#N/A</v>
      </c>
      <c r="O1922" s="72" t="e">
        <f>IF(VLOOKUP($B1922,[1]Sheet1!$C$2:$G$553,5,FALSE)=0,"",$L1922)</f>
        <v>#N/A</v>
      </c>
      <c r="P1922" s="72" t="e">
        <f>IF(VLOOKUP($B1922,[1]Sheet1!$D$2:$G$553,4,FALSE)=0,"",$L1922)</f>
        <v>#N/A</v>
      </c>
      <c r="Q1922" s="72" t="e">
        <f>IF(VLOOKUP($B1922,[1]Sheet1!$E$2:$G$553,3,FALSE)=0,"",$L1922)</f>
        <v>#N/A</v>
      </c>
      <c r="R1922" s="72" t="e">
        <f>IF(VLOOKUP($B1922,[1]Sheet1!$F$2:$G$553,2,FALSE)=0,"",$L1922)</f>
        <v>#N/A</v>
      </c>
      <c r="S1922" s="72" t="e">
        <f>COUNTIF([1]isolation_zones!$H$2:$H$1182,conductor_pz_summary_hftd_23_re!B1922)</f>
        <v>#VALUE!</v>
      </c>
    </row>
    <row r="1923" spans="1:19" x14ac:dyDescent="0.25">
      <c r="A1923" s="70">
        <v>8219</v>
      </c>
      <c r="B1923" s="71" t="s">
        <v>6270</v>
      </c>
      <c r="C1923" s="72">
        <v>182071101</v>
      </c>
      <c r="D1923" s="72" t="s">
        <v>1232</v>
      </c>
      <c r="E1923" s="72">
        <v>5945.3078802898299</v>
      </c>
      <c r="F1923" s="72">
        <f t="shared" ref="F1923:F1986" si="150">E1923/1609</f>
        <v>3.6950328653137539</v>
      </c>
      <c r="G1923" s="73">
        <v>29</v>
      </c>
      <c r="H1923" s="72">
        <f t="shared" ref="H1923:H1986" si="151">I1923*G1923</f>
        <v>0.31621969980997472</v>
      </c>
      <c r="I1923" s="74">
        <v>1.09041275796543E-2</v>
      </c>
      <c r="J1923" s="75">
        <v>1922</v>
      </c>
      <c r="K1923" s="72">
        <f t="shared" si="147"/>
        <v>20101.055180007814</v>
      </c>
      <c r="L1923" s="72">
        <f t="shared" si="148"/>
        <v>295.80659145358578</v>
      </c>
      <c r="M1923" s="72">
        <f t="shared" si="149"/>
        <v>1.1946164909900211E-2</v>
      </c>
      <c r="N1923" s="72" t="e">
        <f>IF(VLOOKUP(B1923,[1]Sheet1!$B$2:$G$553,6,FALSE)=0,"",L1923)</f>
        <v>#N/A</v>
      </c>
      <c r="O1923" s="72" t="e">
        <f>IF(VLOOKUP($B1923,[1]Sheet1!$C$2:$G$553,5,FALSE)=0,"",$L1923)</f>
        <v>#N/A</v>
      </c>
      <c r="P1923" s="72" t="e">
        <f>IF(VLOOKUP($B1923,[1]Sheet1!$D$2:$G$553,4,FALSE)=0,"",$L1923)</f>
        <v>#N/A</v>
      </c>
      <c r="Q1923" s="72" t="e">
        <f>IF(VLOOKUP($B1923,[1]Sheet1!$E$2:$G$553,3,FALSE)=0,"",$L1923)</f>
        <v>#N/A</v>
      </c>
      <c r="R1923" s="72" t="e">
        <f>IF(VLOOKUP($B1923,[1]Sheet1!$F$2:$G$553,2,FALSE)=0,"",$L1923)</f>
        <v>#N/A</v>
      </c>
      <c r="S1923" s="72" t="e">
        <f>COUNTIF([1]isolation_zones!$H$2:$H$1182,conductor_pz_summary_hftd_23_re!B1923)</f>
        <v>#VALUE!</v>
      </c>
    </row>
    <row r="1924" spans="1:19" x14ac:dyDescent="0.25">
      <c r="A1924" s="70">
        <v>8001</v>
      </c>
      <c r="B1924" s="71" t="s">
        <v>6271</v>
      </c>
      <c r="C1924" s="72">
        <v>42571102</v>
      </c>
      <c r="D1924" s="72" t="s">
        <v>49</v>
      </c>
      <c r="E1924" s="72">
        <v>1011.22081482046</v>
      </c>
      <c r="F1924" s="72">
        <f t="shared" si="150"/>
        <v>0.62847782151675569</v>
      </c>
      <c r="G1924" s="73">
        <v>9</v>
      </c>
      <c r="H1924" s="72">
        <f t="shared" si="151"/>
        <v>9.8116715734512291E-2</v>
      </c>
      <c r="I1924" s="74">
        <v>1.09018573038347E-2</v>
      </c>
      <c r="J1924" s="75">
        <v>1923</v>
      </c>
      <c r="K1924" s="72">
        <f t="shared" ref="K1924:K1987" si="152">F1924+K1923</f>
        <v>20101.68365782933</v>
      </c>
      <c r="L1924" s="72">
        <f t="shared" ref="L1924:L1987" si="153">L1923-H1924</f>
        <v>295.70847473785125</v>
      </c>
      <c r="M1924" s="72">
        <f t="shared" ref="M1924:M1987" si="154">L1924/$L$2</f>
        <v>1.1942202461123045E-2</v>
      </c>
      <c r="N1924" s="72" t="e">
        <f>IF(VLOOKUP(B1924,[1]Sheet1!$B$2:$G$553,6,FALSE)=0,"",L1924)</f>
        <v>#N/A</v>
      </c>
      <c r="O1924" s="72" t="e">
        <f>IF(VLOOKUP($B1924,[1]Sheet1!$C$2:$G$553,5,FALSE)=0,"",$L1924)</f>
        <v>#N/A</v>
      </c>
      <c r="P1924" s="72" t="e">
        <f>IF(VLOOKUP($B1924,[1]Sheet1!$D$2:$G$553,4,FALSE)=0,"",$L1924)</f>
        <v>#N/A</v>
      </c>
      <c r="Q1924" s="72" t="e">
        <f>IF(VLOOKUP($B1924,[1]Sheet1!$E$2:$G$553,3,FALSE)=0,"",$L1924)</f>
        <v>#N/A</v>
      </c>
      <c r="R1924" s="72" t="e">
        <f>IF(VLOOKUP($B1924,[1]Sheet1!$F$2:$G$553,2,FALSE)=0,"",$L1924)</f>
        <v>#N/A</v>
      </c>
      <c r="S1924" s="72" t="e">
        <f>COUNTIF([1]isolation_zones!$H$2:$H$1182,conductor_pz_summary_hftd_23_re!B1924)</f>
        <v>#VALUE!</v>
      </c>
    </row>
    <row r="1925" spans="1:19" x14ac:dyDescent="0.25">
      <c r="A1925" s="70">
        <v>8797</v>
      </c>
      <c r="B1925" s="71" t="s">
        <v>2028</v>
      </c>
      <c r="C1925" s="72">
        <v>83622105</v>
      </c>
      <c r="D1925" s="72" t="s">
        <v>184</v>
      </c>
      <c r="E1925" s="72">
        <v>4316.4834910814998</v>
      </c>
      <c r="F1925" s="72">
        <f t="shared" si="150"/>
        <v>2.68271192733468</v>
      </c>
      <c r="G1925" s="73">
        <v>39</v>
      </c>
      <c r="H1925" s="72">
        <f t="shared" si="151"/>
        <v>0.4251512351701251</v>
      </c>
      <c r="I1925" s="74">
        <v>1.09013137223109E-2</v>
      </c>
      <c r="J1925" s="75">
        <v>1924</v>
      </c>
      <c r="K1925" s="72">
        <f t="shared" si="152"/>
        <v>20104.366369756663</v>
      </c>
      <c r="L1925" s="72">
        <f t="shared" si="153"/>
        <v>295.28332350268113</v>
      </c>
      <c r="M1925" s="72">
        <f t="shared" si="154"/>
        <v>1.1925032705905515E-2</v>
      </c>
      <c r="N1925" s="72" t="e">
        <f>IF(VLOOKUP(B1925,[1]Sheet1!$B$2:$G$553,6,FALSE)=0,"",L1925)</f>
        <v>#N/A</v>
      </c>
      <c r="O1925" s="72" t="e">
        <f>IF(VLOOKUP($B1925,[1]Sheet1!$C$2:$G$553,5,FALSE)=0,"",$L1925)</f>
        <v>#N/A</v>
      </c>
      <c r="P1925" s="72" t="e">
        <f>IF(VLOOKUP($B1925,[1]Sheet1!$D$2:$G$553,4,FALSE)=0,"",$L1925)</f>
        <v>#N/A</v>
      </c>
      <c r="Q1925" s="72" t="e">
        <f>IF(VLOOKUP($B1925,[1]Sheet1!$E$2:$G$553,3,FALSE)=0,"",$L1925)</f>
        <v>#N/A</v>
      </c>
      <c r="R1925" s="72" t="e">
        <f>IF(VLOOKUP($B1925,[1]Sheet1!$F$2:$G$553,2,FALSE)=0,"",$L1925)</f>
        <v>#N/A</v>
      </c>
      <c r="S1925" s="72" t="e">
        <f>COUNTIF([1]isolation_zones!$H$2:$H$1182,conductor_pz_summary_hftd_23_re!B1925)</f>
        <v>#VALUE!</v>
      </c>
    </row>
    <row r="1926" spans="1:19" x14ac:dyDescent="0.25">
      <c r="A1926" s="70">
        <v>6026</v>
      </c>
      <c r="B1926" s="71" t="s">
        <v>1889</v>
      </c>
      <c r="C1926" s="72">
        <v>14161108</v>
      </c>
      <c r="D1926" s="72" t="s">
        <v>59</v>
      </c>
      <c r="E1926" s="72">
        <v>9580.5994251812008</v>
      </c>
      <c r="F1926" s="72">
        <f t="shared" si="150"/>
        <v>5.9543812462282171</v>
      </c>
      <c r="G1926" s="73">
        <v>60</v>
      </c>
      <c r="H1926" s="72">
        <f t="shared" si="151"/>
        <v>0.65406491115391208</v>
      </c>
      <c r="I1926" s="74">
        <v>1.0901081852565201E-2</v>
      </c>
      <c r="J1926" s="75">
        <v>1925</v>
      </c>
      <c r="K1926" s="72">
        <f t="shared" si="152"/>
        <v>20110.320751002891</v>
      </c>
      <c r="L1926" s="72">
        <f t="shared" si="153"/>
        <v>294.62925859152722</v>
      </c>
      <c r="M1926" s="72">
        <f t="shared" si="154"/>
        <v>1.1898618259722866E-2</v>
      </c>
      <c r="N1926" s="72">
        <f>IF(VLOOKUP(B1926,[1]Sheet1!$B$2:$G$553,6,FALSE)=0,"",L1926)</f>
        <v>294.62925859152722</v>
      </c>
      <c r="O1926" s="72" t="e">
        <f>IF(VLOOKUP($B1926,[1]Sheet1!$C$2:$G$553,5,FALSE)=0,"",$L1926)</f>
        <v>#N/A</v>
      </c>
      <c r="P1926" s="72" t="e">
        <f>IF(VLOOKUP($B1926,[1]Sheet1!$D$2:$G$553,4,FALSE)=0,"",$L1926)</f>
        <v>#N/A</v>
      </c>
      <c r="Q1926" s="72" t="e">
        <f>IF(VLOOKUP($B1926,[1]Sheet1!$E$2:$G$553,3,FALSE)=0,"",$L1926)</f>
        <v>#N/A</v>
      </c>
      <c r="R1926" s="72" t="e">
        <f>IF(VLOOKUP($B1926,[1]Sheet1!$F$2:$G$553,2,FALSE)=0,"",$L1926)</f>
        <v>#N/A</v>
      </c>
      <c r="S1926" s="72" t="e">
        <f>COUNTIF([1]isolation_zones!$H$2:$H$1182,conductor_pz_summary_hftd_23_re!B1926)</f>
        <v>#VALUE!</v>
      </c>
    </row>
    <row r="1927" spans="1:19" x14ac:dyDescent="0.25">
      <c r="A1927" s="70">
        <v>9862</v>
      </c>
      <c r="B1927" s="71" t="s">
        <v>2018</v>
      </c>
      <c r="C1927" s="72">
        <v>42811111</v>
      </c>
      <c r="D1927" s="72" t="s">
        <v>33</v>
      </c>
      <c r="E1927" s="72">
        <v>5583.0951473037703</v>
      </c>
      <c r="F1927" s="72">
        <f t="shared" si="150"/>
        <v>3.4699161885045187</v>
      </c>
      <c r="G1927" s="73">
        <v>23</v>
      </c>
      <c r="H1927" s="72">
        <f t="shared" si="151"/>
        <v>0.25040269590941833</v>
      </c>
      <c r="I1927" s="74">
        <v>1.08870737351921E-2</v>
      </c>
      <c r="J1927" s="75">
        <v>1926</v>
      </c>
      <c r="K1927" s="72">
        <f t="shared" si="152"/>
        <v>20113.790667191395</v>
      </c>
      <c r="L1927" s="72">
        <f t="shared" si="153"/>
        <v>294.37885589561779</v>
      </c>
      <c r="M1927" s="72">
        <f t="shared" si="154"/>
        <v>1.1888505733546495E-2</v>
      </c>
      <c r="N1927" s="72" t="e">
        <f>IF(VLOOKUP(B1927,[1]Sheet1!$B$2:$G$553,6,FALSE)=0,"",L1927)</f>
        <v>#N/A</v>
      </c>
      <c r="O1927" s="72" t="e">
        <f>IF(VLOOKUP($B1927,[1]Sheet1!$C$2:$G$553,5,FALSE)=0,"",$L1927)</f>
        <v>#N/A</v>
      </c>
      <c r="P1927" s="72" t="e">
        <f>IF(VLOOKUP($B1927,[1]Sheet1!$D$2:$G$553,4,FALSE)=0,"",$L1927)</f>
        <v>#N/A</v>
      </c>
      <c r="Q1927" s="72" t="e">
        <f>IF(VLOOKUP($B1927,[1]Sheet1!$E$2:$G$553,3,FALSE)=0,"",$L1927)</f>
        <v>#N/A</v>
      </c>
      <c r="R1927" s="72" t="e">
        <f>IF(VLOOKUP($B1927,[1]Sheet1!$F$2:$G$553,2,FALSE)=0,"",$L1927)</f>
        <v>#N/A</v>
      </c>
      <c r="S1927" s="72" t="e">
        <f>COUNTIF([1]isolation_zones!$H$2:$H$1182,conductor_pz_summary_hftd_23_re!B1927)</f>
        <v>#VALUE!</v>
      </c>
    </row>
    <row r="1928" spans="1:19" x14ac:dyDescent="0.25">
      <c r="A1928" s="70">
        <v>9761</v>
      </c>
      <c r="B1928" s="71" t="s">
        <v>6272</v>
      </c>
      <c r="C1928" s="72">
        <v>24101103</v>
      </c>
      <c r="D1928" s="72" t="s">
        <v>136</v>
      </c>
      <c r="E1928" s="72">
        <v>9768.7601982895903</v>
      </c>
      <c r="F1928" s="72">
        <f t="shared" si="150"/>
        <v>6.0713239268425045</v>
      </c>
      <c r="G1928" s="73">
        <v>47</v>
      </c>
      <c r="H1928" s="72">
        <f t="shared" si="151"/>
        <v>0.51160469246396723</v>
      </c>
      <c r="I1928" s="74">
        <v>1.0885206222637601E-2</v>
      </c>
      <c r="J1928" s="75">
        <v>1927</v>
      </c>
      <c r="K1928" s="72">
        <f t="shared" si="152"/>
        <v>20119.861991118236</v>
      </c>
      <c r="L1928" s="72">
        <f t="shared" si="153"/>
        <v>293.86725120315384</v>
      </c>
      <c r="M1928" s="72">
        <f t="shared" si="154"/>
        <v>1.1867844550863512E-2</v>
      </c>
      <c r="N1928" s="72">
        <f>IF(VLOOKUP(B1928,[1]Sheet1!$B$2:$G$553,6,FALSE)=0,"",L1928)</f>
        <v>293.86725120315384</v>
      </c>
      <c r="O1928" s="72" t="e">
        <f>IF(VLOOKUP($B1928,[1]Sheet1!$C$2:$G$553,5,FALSE)=0,"",$L1928)</f>
        <v>#N/A</v>
      </c>
      <c r="P1928" s="72" t="e">
        <f>IF(VLOOKUP($B1928,[1]Sheet1!$D$2:$G$553,4,FALSE)=0,"",$L1928)</f>
        <v>#N/A</v>
      </c>
      <c r="Q1928" s="72" t="e">
        <f>IF(VLOOKUP($B1928,[1]Sheet1!$E$2:$G$553,3,FALSE)=0,"",$L1928)</f>
        <v>#N/A</v>
      </c>
      <c r="R1928" s="72" t="e">
        <f>IF(VLOOKUP($B1928,[1]Sheet1!$F$2:$G$553,2,FALSE)=0,"",$L1928)</f>
        <v>#N/A</v>
      </c>
      <c r="S1928" s="72" t="e">
        <f>COUNTIF([1]isolation_zones!$H$2:$H$1182,conductor_pz_summary_hftd_23_re!B1928)</f>
        <v>#VALUE!</v>
      </c>
    </row>
    <row r="1929" spans="1:19" x14ac:dyDescent="0.25">
      <c r="A1929" s="70">
        <v>6971</v>
      </c>
      <c r="B1929" s="71" t="s">
        <v>2275</v>
      </c>
      <c r="C1929" s="72">
        <v>192171103</v>
      </c>
      <c r="D1929" s="72" t="s">
        <v>406</v>
      </c>
      <c r="E1929" s="72">
        <v>14595.717796331301</v>
      </c>
      <c r="F1929" s="72">
        <f t="shared" si="150"/>
        <v>9.0712975738541335</v>
      </c>
      <c r="G1929" s="73">
        <v>118</v>
      </c>
      <c r="H1929" s="72">
        <f t="shared" si="151"/>
        <v>1.2840786057841824</v>
      </c>
      <c r="I1929" s="74">
        <v>1.08820220829168E-2</v>
      </c>
      <c r="J1929" s="75">
        <v>1928</v>
      </c>
      <c r="K1929" s="72">
        <f t="shared" si="152"/>
        <v>20128.933288692089</v>
      </c>
      <c r="L1929" s="72">
        <f t="shared" si="153"/>
        <v>292.58317259736964</v>
      </c>
      <c r="M1929" s="72">
        <f t="shared" si="154"/>
        <v>1.1815986968155183E-2</v>
      </c>
      <c r="N1929" s="72" t="e">
        <f>IF(VLOOKUP(B1929,[1]Sheet1!$B$2:$G$553,6,FALSE)=0,"",L1929)</f>
        <v>#N/A</v>
      </c>
      <c r="O1929" s="72" t="e">
        <f>IF(VLOOKUP($B1929,[1]Sheet1!$C$2:$G$553,5,FALSE)=0,"",$L1929)</f>
        <v>#N/A</v>
      </c>
      <c r="P1929" s="72" t="e">
        <f>IF(VLOOKUP($B1929,[1]Sheet1!$D$2:$G$553,4,FALSE)=0,"",$L1929)</f>
        <v>#N/A</v>
      </c>
      <c r="Q1929" s="72" t="e">
        <f>IF(VLOOKUP($B1929,[1]Sheet1!$E$2:$G$553,3,FALSE)=0,"",$L1929)</f>
        <v>#N/A</v>
      </c>
      <c r="R1929" s="72" t="e">
        <f>IF(VLOOKUP($B1929,[1]Sheet1!$F$2:$G$553,2,FALSE)=0,"",$L1929)</f>
        <v>#N/A</v>
      </c>
      <c r="S1929" s="72" t="e">
        <f>COUNTIF([1]isolation_zones!$H$2:$H$1182,conductor_pz_summary_hftd_23_re!B1929)</f>
        <v>#VALUE!</v>
      </c>
    </row>
    <row r="1930" spans="1:19" x14ac:dyDescent="0.25">
      <c r="A1930" s="70">
        <v>8324</v>
      </c>
      <c r="B1930" s="71" t="s">
        <v>1960</v>
      </c>
      <c r="C1930" s="72">
        <v>42811112</v>
      </c>
      <c r="D1930" s="72" t="s">
        <v>23</v>
      </c>
      <c r="E1930" s="72">
        <v>1412.37549646194</v>
      </c>
      <c r="F1930" s="72">
        <f t="shared" si="150"/>
        <v>0.87779707673209451</v>
      </c>
      <c r="G1930" s="73">
        <v>7</v>
      </c>
      <c r="H1930" s="72">
        <f t="shared" si="151"/>
        <v>7.5506304791087803E-2</v>
      </c>
      <c r="I1930" s="74">
        <v>1.07866149701554E-2</v>
      </c>
      <c r="J1930" s="75">
        <v>1929</v>
      </c>
      <c r="K1930" s="72">
        <f t="shared" si="152"/>
        <v>20129.811085768823</v>
      </c>
      <c r="L1930" s="72">
        <f t="shared" si="153"/>
        <v>292.50766629257856</v>
      </c>
      <c r="M1930" s="72">
        <f t="shared" si="154"/>
        <v>1.1812937642025097E-2</v>
      </c>
      <c r="N1930" s="72" t="e">
        <f>IF(VLOOKUP(B1930,[1]Sheet1!$B$2:$G$553,6,FALSE)=0,"",L1930)</f>
        <v>#N/A</v>
      </c>
      <c r="O1930" s="72" t="e">
        <f>IF(VLOOKUP($B1930,[1]Sheet1!$C$2:$G$553,5,FALSE)=0,"",$L1930)</f>
        <v>#N/A</v>
      </c>
      <c r="P1930" s="72" t="e">
        <f>IF(VLOOKUP($B1930,[1]Sheet1!$D$2:$G$553,4,FALSE)=0,"",$L1930)</f>
        <v>#N/A</v>
      </c>
      <c r="Q1930" s="72" t="e">
        <f>IF(VLOOKUP($B1930,[1]Sheet1!$E$2:$G$553,3,FALSE)=0,"",$L1930)</f>
        <v>#N/A</v>
      </c>
      <c r="R1930" s="72" t="e">
        <f>IF(VLOOKUP($B1930,[1]Sheet1!$F$2:$G$553,2,FALSE)=0,"",$L1930)</f>
        <v>#N/A</v>
      </c>
      <c r="S1930" s="72" t="e">
        <f>COUNTIF([1]isolation_zones!$H$2:$H$1182,conductor_pz_summary_hftd_23_re!B1930)</f>
        <v>#VALUE!</v>
      </c>
    </row>
    <row r="1931" spans="1:19" x14ac:dyDescent="0.25">
      <c r="A1931" s="70">
        <v>3097</v>
      </c>
      <c r="B1931" s="71" t="s">
        <v>6273</v>
      </c>
      <c r="C1931" s="72">
        <v>182541103</v>
      </c>
      <c r="D1931" s="72" t="s">
        <v>833</v>
      </c>
      <c r="E1931" s="72">
        <v>11954.628142088701</v>
      </c>
      <c r="F1931" s="72">
        <f t="shared" si="150"/>
        <v>7.4298496843310753</v>
      </c>
      <c r="G1931" s="73">
        <v>75</v>
      </c>
      <c r="H1931" s="72">
        <f t="shared" si="151"/>
        <v>0.80789155764774745</v>
      </c>
      <c r="I1931" s="74">
        <v>1.0771887435303299E-2</v>
      </c>
      <c r="J1931" s="75">
        <v>1930</v>
      </c>
      <c r="K1931" s="72">
        <f t="shared" si="152"/>
        <v>20137.240935453152</v>
      </c>
      <c r="L1931" s="72">
        <f t="shared" si="153"/>
        <v>291.69977473493083</v>
      </c>
      <c r="M1931" s="72">
        <f t="shared" si="154"/>
        <v>1.1780310898552105E-2</v>
      </c>
      <c r="N1931" s="72" t="e">
        <f>IF(VLOOKUP(B1931,[1]Sheet1!$B$2:$G$553,6,FALSE)=0,"",L1931)</f>
        <v>#N/A</v>
      </c>
      <c r="O1931" s="72" t="e">
        <f>IF(VLOOKUP($B1931,[1]Sheet1!$C$2:$G$553,5,FALSE)=0,"",$L1931)</f>
        <v>#N/A</v>
      </c>
      <c r="P1931" s="72" t="e">
        <f>IF(VLOOKUP($B1931,[1]Sheet1!$D$2:$G$553,4,FALSE)=0,"",$L1931)</f>
        <v>#N/A</v>
      </c>
      <c r="Q1931" s="72" t="e">
        <f>IF(VLOOKUP($B1931,[1]Sheet1!$E$2:$G$553,3,FALSE)=0,"",$L1931)</f>
        <v>#N/A</v>
      </c>
      <c r="R1931" s="72" t="e">
        <f>IF(VLOOKUP($B1931,[1]Sheet1!$F$2:$G$553,2,FALSE)=0,"",$L1931)</f>
        <v>#N/A</v>
      </c>
      <c r="S1931" s="72" t="e">
        <f>COUNTIF([1]isolation_zones!$H$2:$H$1182,conductor_pz_summary_hftd_23_re!B1931)</f>
        <v>#VALUE!</v>
      </c>
    </row>
    <row r="1932" spans="1:19" x14ac:dyDescent="0.25">
      <c r="A1932" s="70">
        <v>1425</v>
      </c>
      <c r="B1932" s="71" t="s">
        <v>4034</v>
      </c>
      <c r="C1932" s="72">
        <v>163341101</v>
      </c>
      <c r="D1932" s="72" t="s">
        <v>1084</v>
      </c>
      <c r="E1932" s="72">
        <v>844.79954416089299</v>
      </c>
      <c r="F1932" s="72">
        <f t="shared" si="150"/>
        <v>0.5250463294971367</v>
      </c>
      <c r="G1932" s="73">
        <v>27</v>
      </c>
      <c r="H1932" s="72">
        <f t="shared" si="151"/>
        <v>0.29075202198604616</v>
      </c>
      <c r="I1932" s="74">
        <v>1.0768593406890599E-2</v>
      </c>
      <c r="J1932" s="75">
        <v>1931</v>
      </c>
      <c r="K1932" s="72">
        <f t="shared" si="152"/>
        <v>20137.76598178265</v>
      </c>
      <c r="L1932" s="72">
        <f t="shared" si="153"/>
        <v>291.40902271294476</v>
      </c>
      <c r="M1932" s="72">
        <f t="shared" si="154"/>
        <v>1.1768568862698663E-2</v>
      </c>
      <c r="N1932" s="72" t="e">
        <f>IF(VLOOKUP(B1932,[1]Sheet1!$B$2:$G$553,6,FALSE)=0,"",L1932)</f>
        <v>#N/A</v>
      </c>
      <c r="O1932" s="72" t="e">
        <f>IF(VLOOKUP($B1932,[1]Sheet1!$C$2:$G$553,5,FALSE)=0,"",$L1932)</f>
        <v>#N/A</v>
      </c>
      <c r="P1932" s="72" t="e">
        <f>IF(VLOOKUP($B1932,[1]Sheet1!$D$2:$G$553,4,FALSE)=0,"",$L1932)</f>
        <v>#N/A</v>
      </c>
      <c r="Q1932" s="72" t="e">
        <f>IF(VLOOKUP($B1932,[1]Sheet1!$E$2:$G$553,3,FALSE)=0,"",$L1932)</f>
        <v>#N/A</v>
      </c>
      <c r="R1932" s="72" t="e">
        <f>IF(VLOOKUP($B1932,[1]Sheet1!$F$2:$G$553,2,FALSE)=0,"",$L1932)</f>
        <v>#N/A</v>
      </c>
      <c r="S1932" s="72" t="e">
        <f>COUNTIF([1]isolation_zones!$H$2:$H$1182,conductor_pz_summary_hftd_23_re!B1932)</f>
        <v>#VALUE!</v>
      </c>
    </row>
    <row r="1933" spans="1:19" x14ac:dyDescent="0.25">
      <c r="A1933" s="70">
        <v>8269</v>
      </c>
      <c r="B1933" s="71" t="s">
        <v>4534</v>
      </c>
      <c r="C1933" s="72">
        <v>42271105</v>
      </c>
      <c r="D1933" s="72" t="s">
        <v>509</v>
      </c>
      <c r="E1933" s="72">
        <v>312.23026385506199</v>
      </c>
      <c r="F1933" s="72">
        <f t="shared" si="150"/>
        <v>0.19405237032632816</v>
      </c>
      <c r="G1933" s="73">
        <v>91</v>
      </c>
      <c r="H1933" s="72">
        <f t="shared" si="151"/>
        <v>0.97590424527673347</v>
      </c>
      <c r="I1933" s="74">
        <v>1.07242224755685E-2</v>
      </c>
      <c r="J1933" s="75">
        <v>1932</v>
      </c>
      <c r="K1933" s="72">
        <f t="shared" si="152"/>
        <v>20137.960034152977</v>
      </c>
      <c r="L1933" s="72">
        <f t="shared" si="153"/>
        <v>290.43311846766801</v>
      </c>
      <c r="M1933" s="72">
        <f t="shared" si="154"/>
        <v>1.1729156917910485E-2</v>
      </c>
      <c r="N1933" s="72" t="e">
        <f>IF(VLOOKUP(B1933,[1]Sheet1!$B$2:$G$553,6,FALSE)=0,"",L1933)</f>
        <v>#N/A</v>
      </c>
      <c r="O1933" s="72" t="e">
        <f>IF(VLOOKUP($B1933,[1]Sheet1!$C$2:$G$553,5,FALSE)=0,"",$L1933)</f>
        <v>#N/A</v>
      </c>
      <c r="P1933" s="72" t="e">
        <f>IF(VLOOKUP($B1933,[1]Sheet1!$D$2:$G$553,4,FALSE)=0,"",$L1933)</f>
        <v>#N/A</v>
      </c>
      <c r="Q1933" s="72" t="e">
        <f>IF(VLOOKUP($B1933,[1]Sheet1!$E$2:$G$553,3,FALSE)=0,"",$L1933)</f>
        <v>#N/A</v>
      </c>
      <c r="R1933" s="72" t="e">
        <f>IF(VLOOKUP($B1933,[1]Sheet1!$F$2:$G$553,2,FALSE)=0,"",$L1933)</f>
        <v>#N/A</v>
      </c>
      <c r="S1933" s="72" t="e">
        <f>COUNTIF([1]isolation_zones!$H$2:$H$1182,conductor_pz_summary_hftd_23_re!B1933)</f>
        <v>#VALUE!</v>
      </c>
    </row>
    <row r="1934" spans="1:19" x14ac:dyDescent="0.25">
      <c r="A1934" s="70">
        <v>1839</v>
      </c>
      <c r="B1934" s="71" t="s">
        <v>3308</v>
      </c>
      <c r="C1934" s="72">
        <v>102541102</v>
      </c>
      <c r="D1934" s="72" t="s">
        <v>585</v>
      </c>
      <c r="E1934" s="72">
        <v>34931.974318947097</v>
      </c>
      <c r="F1934" s="72">
        <f t="shared" si="150"/>
        <v>21.710363156586141</v>
      </c>
      <c r="G1934" s="73">
        <v>154</v>
      </c>
      <c r="H1934" s="72">
        <f t="shared" si="151"/>
        <v>1.6478876140835725</v>
      </c>
      <c r="I1934" s="74">
        <v>1.07005689226206E-2</v>
      </c>
      <c r="J1934" s="75">
        <v>1933</v>
      </c>
      <c r="K1934" s="72">
        <f t="shared" si="152"/>
        <v>20159.670397309565</v>
      </c>
      <c r="L1934" s="72">
        <f t="shared" si="153"/>
        <v>288.78523085358444</v>
      </c>
      <c r="M1934" s="72">
        <f t="shared" si="154"/>
        <v>1.1662606889075468E-2</v>
      </c>
      <c r="N1934" s="72" t="e">
        <f>IF(VLOOKUP(B1934,[1]Sheet1!$B$2:$G$553,6,FALSE)=0,"",L1934)</f>
        <v>#N/A</v>
      </c>
      <c r="O1934" s="72" t="e">
        <f>IF(VLOOKUP($B1934,[1]Sheet1!$C$2:$G$553,5,FALSE)=0,"",$L1934)</f>
        <v>#N/A</v>
      </c>
      <c r="P1934" s="72" t="e">
        <f>IF(VLOOKUP($B1934,[1]Sheet1!$D$2:$G$553,4,FALSE)=0,"",$L1934)</f>
        <v>#N/A</v>
      </c>
      <c r="Q1934" s="72" t="e">
        <f>IF(VLOOKUP($B1934,[1]Sheet1!$E$2:$G$553,3,FALSE)=0,"",$L1934)</f>
        <v>#N/A</v>
      </c>
      <c r="R1934" s="72" t="e">
        <f>IF(VLOOKUP($B1934,[1]Sheet1!$F$2:$G$553,2,FALSE)=0,"",$L1934)</f>
        <v>#N/A</v>
      </c>
      <c r="S1934" s="72" t="e">
        <f>COUNTIF([1]isolation_zones!$H$2:$H$1182,conductor_pz_summary_hftd_23_re!B1934)</f>
        <v>#VALUE!</v>
      </c>
    </row>
    <row r="1935" spans="1:19" x14ac:dyDescent="0.25">
      <c r="A1935" s="70">
        <v>5835</v>
      </c>
      <c r="B1935" s="71" t="s">
        <v>1824</v>
      </c>
      <c r="C1935" s="72">
        <v>153661104</v>
      </c>
      <c r="D1935" s="72" t="s">
        <v>491</v>
      </c>
      <c r="E1935" s="72">
        <v>41345.098670548701</v>
      </c>
      <c r="F1935" s="72">
        <f t="shared" si="150"/>
        <v>25.696145848694034</v>
      </c>
      <c r="G1935" s="73">
        <v>301</v>
      </c>
      <c r="H1935" s="72">
        <f t="shared" si="151"/>
        <v>3.2174106299510825</v>
      </c>
      <c r="I1935" s="74">
        <v>1.06890718603026E-2</v>
      </c>
      <c r="J1935" s="75">
        <v>1934</v>
      </c>
      <c r="K1935" s="72">
        <f t="shared" si="152"/>
        <v>20185.366543158259</v>
      </c>
      <c r="L1935" s="72">
        <f t="shared" si="153"/>
        <v>285.56782022363336</v>
      </c>
      <c r="M1935" s="72">
        <f t="shared" si="154"/>
        <v>1.1532671589867328E-2</v>
      </c>
      <c r="N1935" s="72" t="e">
        <f>IF(VLOOKUP(B1935,[1]Sheet1!$B$2:$G$553,6,FALSE)=0,"",L1935)</f>
        <v>#N/A</v>
      </c>
      <c r="O1935" s="72" t="e">
        <f>IF(VLOOKUP($B1935,[1]Sheet1!$C$2:$G$553,5,FALSE)=0,"",$L1935)</f>
        <v>#N/A</v>
      </c>
      <c r="P1935" s="72" t="e">
        <f>IF(VLOOKUP($B1935,[1]Sheet1!$D$2:$G$553,4,FALSE)=0,"",$L1935)</f>
        <v>#N/A</v>
      </c>
      <c r="Q1935" s="72" t="e">
        <f>IF(VLOOKUP($B1935,[1]Sheet1!$E$2:$G$553,3,FALSE)=0,"",$L1935)</f>
        <v>#N/A</v>
      </c>
      <c r="R1935" s="72" t="e">
        <f>IF(VLOOKUP($B1935,[1]Sheet1!$F$2:$G$553,2,FALSE)=0,"",$L1935)</f>
        <v>#N/A</v>
      </c>
      <c r="S1935" s="72" t="e">
        <f>COUNTIF([1]isolation_zones!$H$2:$H$1182,conductor_pz_summary_hftd_23_re!B1935)</f>
        <v>#VALUE!</v>
      </c>
    </row>
    <row r="1936" spans="1:19" x14ac:dyDescent="0.25">
      <c r="A1936" s="70">
        <v>7014</v>
      </c>
      <c r="B1936" s="71" t="s">
        <v>6274</v>
      </c>
      <c r="C1936" s="72">
        <v>42031122</v>
      </c>
      <c r="D1936" s="72" t="s">
        <v>493</v>
      </c>
      <c r="E1936" s="72">
        <v>748.68206863518003</v>
      </c>
      <c r="F1936" s="72">
        <f t="shared" si="150"/>
        <v>0.46530893016481045</v>
      </c>
      <c r="G1936" s="73">
        <v>7</v>
      </c>
      <c r="H1936" s="72">
        <f t="shared" si="151"/>
        <v>7.45417617583954E-2</v>
      </c>
      <c r="I1936" s="74">
        <v>1.06488231083422E-2</v>
      </c>
      <c r="J1936" s="75">
        <v>1935</v>
      </c>
      <c r="K1936" s="72">
        <f t="shared" si="152"/>
        <v>20185.831852088424</v>
      </c>
      <c r="L1936" s="72">
        <f t="shared" si="153"/>
        <v>285.49327846187498</v>
      </c>
      <c r="M1936" s="72">
        <f t="shared" si="154"/>
        <v>1.1529661216858856E-2</v>
      </c>
      <c r="N1936" s="72" t="e">
        <f>IF(VLOOKUP(B1936,[1]Sheet1!$B$2:$G$553,6,FALSE)=0,"",L1936)</f>
        <v>#N/A</v>
      </c>
      <c r="O1936" s="72" t="e">
        <f>IF(VLOOKUP($B1936,[1]Sheet1!$C$2:$G$553,5,FALSE)=0,"",$L1936)</f>
        <v>#N/A</v>
      </c>
      <c r="P1936" s="72" t="e">
        <f>IF(VLOOKUP($B1936,[1]Sheet1!$D$2:$G$553,4,FALSE)=0,"",$L1936)</f>
        <v>#N/A</v>
      </c>
      <c r="Q1936" s="72" t="e">
        <f>IF(VLOOKUP($B1936,[1]Sheet1!$E$2:$G$553,3,FALSE)=0,"",$L1936)</f>
        <v>#N/A</v>
      </c>
      <c r="R1936" s="72" t="e">
        <f>IF(VLOOKUP($B1936,[1]Sheet1!$F$2:$G$553,2,FALSE)=0,"",$L1936)</f>
        <v>#N/A</v>
      </c>
      <c r="S1936" s="72" t="e">
        <f>COUNTIF([1]isolation_zones!$H$2:$H$1182,conductor_pz_summary_hftd_23_re!B1936)</f>
        <v>#VALUE!</v>
      </c>
    </row>
    <row r="1937" spans="1:19" x14ac:dyDescent="0.25">
      <c r="A1937" s="70">
        <v>1545</v>
      </c>
      <c r="B1937" s="71" t="s">
        <v>2944</v>
      </c>
      <c r="C1937" s="72">
        <v>163011101</v>
      </c>
      <c r="D1937" s="72" t="s">
        <v>1580</v>
      </c>
      <c r="E1937" s="72">
        <v>65291.636116355301</v>
      </c>
      <c r="F1937" s="72">
        <f t="shared" si="150"/>
        <v>40.579015609916283</v>
      </c>
      <c r="G1937" s="73">
        <v>380</v>
      </c>
      <c r="H1937" s="72">
        <f t="shared" si="151"/>
        <v>4.0231370030328</v>
      </c>
      <c r="I1937" s="74">
        <v>1.0587202639560001E-2</v>
      </c>
      <c r="J1937" s="75">
        <v>1936</v>
      </c>
      <c r="K1937" s="72">
        <f t="shared" si="152"/>
        <v>20226.410867698341</v>
      </c>
      <c r="L1937" s="72">
        <f t="shared" si="153"/>
        <v>281.47014145884219</v>
      </c>
      <c r="M1937" s="72">
        <f t="shared" si="154"/>
        <v>1.1367186615271446E-2</v>
      </c>
      <c r="N1937" s="72">
        <f>IF(VLOOKUP(B1937,[1]Sheet1!$B$2:$G$553,6,FALSE)=0,"",L1937)</f>
        <v>281.47014145884219</v>
      </c>
      <c r="O1937" s="72" t="e">
        <f>IF(VLOOKUP($B1937,[1]Sheet1!$C$2:$G$553,5,FALSE)=0,"",$L1937)</f>
        <v>#N/A</v>
      </c>
      <c r="P1937" s="72" t="e">
        <f>IF(VLOOKUP($B1937,[1]Sheet1!$D$2:$G$553,4,FALSE)=0,"",$L1937)</f>
        <v>#N/A</v>
      </c>
      <c r="Q1937" s="72" t="e">
        <f>IF(VLOOKUP($B1937,[1]Sheet1!$E$2:$G$553,3,FALSE)=0,"",$L1937)</f>
        <v>#N/A</v>
      </c>
      <c r="R1937" s="72" t="e">
        <f>IF(VLOOKUP($B1937,[1]Sheet1!$F$2:$G$553,2,FALSE)=0,"",$L1937)</f>
        <v>#N/A</v>
      </c>
      <c r="S1937" s="72" t="e">
        <f>COUNTIF([1]isolation_zones!$H$2:$H$1182,conductor_pz_summary_hftd_23_re!B1937)</f>
        <v>#VALUE!</v>
      </c>
    </row>
    <row r="1938" spans="1:19" x14ac:dyDescent="0.25">
      <c r="A1938" s="70">
        <v>812</v>
      </c>
      <c r="B1938" s="71" t="s">
        <v>2214</v>
      </c>
      <c r="C1938" s="72">
        <v>43071102</v>
      </c>
      <c r="D1938" s="72" t="s">
        <v>75</v>
      </c>
      <c r="E1938" s="72">
        <v>21497.755721721602</v>
      </c>
      <c r="F1938" s="72">
        <f t="shared" si="150"/>
        <v>13.360942027173152</v>
      </c>
      <c r="G1938" s="73">
        <v>148</v>
      </c>
      <c r="H1938" s="72">
        <f t="shared" si="151"/>
        <v>1.5630126736505801</v>
      </c>
      <c r="I1938" s="74">
        <v>1.0560896443585001E-2</v>
      </c>
      <c r="J1938" s="75">
        <v>1937</v>
      </c>
      <c r="K1938" s="72">
        <f t="shared" si="152"/>
        <v>20239.771809725513</v>
      </c>
      <c r="L1938" s="72">
        <f t="shared" si="153"/>
        <v>279.90712878519162</v>
      </c>
      <c r="M1938" s="72">
        <f t="shared" si="154"/>
        <v>1.1304064265414601E-2</v>
      </c>
      <c r="N1938" s="72" t="e">
        <f>IF(VLOOKUP(B1938,[1]Sheet1!$B$2:$G$553,6,FALSE)=0,"",L1938)</f>
        <v>#N/A</v>
      </c>
      <c r="O1938" s="72" t="e">
        <f>IF(VLOOKUP($B1938,[1]Sheet1!$C$2:$G$553,5,FALSE)=0,"",$L1938)</f>
        <v>#N/A</v>
      </c>
      <c r="P1938" s="72" t="e">
        <f>IF(VLOOKUP($B1938,[1]Sheet1!$D$2:$G$553,4,FALSE)=0,"",$L1938)</f>
        <v>#N/A</v>
      </c>
      <c r="Q1938" s="72" t="e">
        <f>IF(VLOOKUP($B1938,[1]Sheet1!$E$2:$G$553,3,FALSE)=0,"",$L1938)</f>
        <v>#N/A</v>
      </c>
      <c r="R1938" s="72" t="e">
        <f>IF(VLOOKUP($B1938,[1]Sheet1!$F$2:$G$553,2,FALSE)=0,"",$L1938)</f>
        <v>#N/A</v>
      </c>
      <c r="S1938" s="72" t="e">
        <f>COUNTIF([1]isolation_zones!$H$2:$H$1182,conductor_pz_summary_hftd_23_re!B1938)</f>
        <v>#VALUE!</v>
      </c>
    </row>
    <row r="1939" spans="1:19" x14ac:dyDescent="0.25">
      <c r="A1939" s="70">
        <v>6481</v>
      </c>
      <c r="B1939" s="71" t="s">
        <v>3278</v>
      </c>
      <c r="C1939" s="72">
        <v>182222104</v>
      </c>
      <c r="D1939" s="72" t="s">
        <v>775</v>
      </c>
      <c r="E1939" s="72">
        <v>24808.0862399994</v>
      </c>
      <c r="F1939" s="72">
        <f t="shared" si="150"/>
        <v>15.41832581727744</v>
      </c>
      <c r="G1939" s="73">
        <v>175</v>
      </c>
      <c r="H1939" s="72">
        <f t="shared" si="151"/>
        <v>1.8381021827667101</v>
      </c>
      <c r="I1939" s="74">
        <v>1.0503441044381201E-2</v>
      </c>
      <c r="J1939" s="75">
        <v>1938</v>
      </c>
      <c r="K1939" s="72">
        <f t="shared" si="152"/>
        <v>20255.190135542791</v>
      </c>
      <c r="L1939" s="72">
        <f t="shared" si="153"/>
        <v>278.06902660242491</v>
      </c>
      <c r="M1939" s="72">
        <f t="shared" si="154"/>
        <v>1.1229832411118603E-2</v>
      </c>
      <c r="N1939" s="72" t="e">
        <f>IF(VLOOKUP(B1939,[1]Sheet1!$B$2:$G$553,6,FALSE)=0,"",L1939)</f>
        <v>#N/A</v>
      </c>
      <c r="O1939" s="72" t="e">
        <f>IF(VLOOKUP($B1939,[1]Sheet1!$C$2:$G$553,5,FALSE)=0,"",$L1939)</f>
        <v>#N/A</v>
      </c>
      <c r="P1939" s="72" t="e">
        <f>IF(VLOOKUP($B1939,[1]Sheet1!$D$2:$G$553,4,FALSE)=0,"",$L1939)</f>
        <v>#N/A</v>
      </c>
      <c r="Q1939" s="72" t="e">
        <f>IF(VLOOKUP($B1939,[1]Sheet1!$E$2:$G$553,3,FALSE)=0,"",$L1939)</f>
        <v>#N/A</v>
      </c>
      <c r="R1939" s="72" t="e">
        <f>IF(VLOOKUP($B1939,[1]Sheet1!$F$2:$G$553,2,FALSE)=0,"",$L1939)</f>
        <v>#N/A</v>
      </c>
      <c r="S1939" s="72" t="e">
        <f>COUNTIF([1]isolation_zones!$H$2:$H$1182,conductor_pz_summary_hftd_23_re!B1939)</f>
        <v>#VALUE!</v>
      </c>
    </row>
    <row r="1940" spans="1:19" x14ac:dyDescent="0.25">
      <c r="A1940" s="70">
        <v>336</v>
      </c>
      <c r="B1940" s="71" t="s">
        <v>3773</v>
      </c>
      <c r="C1940" s="72">
        <v>182771102</v>
      </c>
      <c r="D1940" s="72" t="s">
        <v>535</v>
      </c>
      <c r="E1940" s="72">
        <v>25753.258979791801</v>
      </c>
      <c r="F1940" s="72">
        <f t="shared" si="150"/>
        <v>16.00575449334481</v>
      </c>
      <c r="G1940" s="73">
        <v>153</v>
      </c>
      <c r="H1940" s="72">
        <f t="shared" si="151"/>
        <v>1.6015447755062111</v>
      </c>
      <c r="I1940" s="74">
        <v>1.0467612911805301E-2</v>
      </c>
      <c r="J1940" s="75">
        <v>1939</v>
      </c>
      <c r="K1940" s="72">
        <f t="shared" si="152"/>
        <v>20271.195890036135</v>
      </c>
      <c r="L1940" s="72">
        <f t="shared" si="153"/>
        <v>276.46748182691869</v>
      </c>
      <c r="M1940" s="72">
        <f t="shared" si="154"/>
        <v>1.1165153940281388E-2</v>
      </c>
      <c r="N1940" s="72" t="e">
        <f>IF(VLOOKUP(B1940,[1]Sheet1!$B$2:$G$553,6,FALSE)=0,"",L1940)</f>
        <v>#N/A</v>
      </c>
      <c r="O1940" s="72" t="e">
        <f>IF(VLOOKUP($B1940,[1]Sheet1!$C$2:$G$553,5,FALSE)=0,"",$L1940)</f>
        <v>#N/A</v>
      </c>
      <c r="P1940" s="72" t="e">
        <f>IF(VLOOKUP($B1940,[1]Sheet1!$D$2:$G$553,4,FALSE)=0,"",$L1940)</f>
        <v>#N/A</v>
      </c>
      <c r="Q1940" s="72" t="e">
        <f>IF(VLOOKUP($B1940,[1]Sheet1!$E$2:$G$553,3,FALSE)=0,"",$L1940)</f>
        <v>#N/A</v>
      </c>
      <c r="R1940" s="72" t="e">
        <f>IF(VLOOKUP($B1940,[1]Sheet1!$F$2:$G$553,2,FALSE)=0,"",$L1940)</f>
        <v>#N/A</v>
      </c>
      <c r="S1940" s="72" t="e">
        <f>COUNTIF([1]isolation_zones!$H$2:$H$1182,conductor_pz_summary_hftd_23_re!B1940)</f>
        <v>#VALUE!</v>
      </c>
    </row>
    <row r="1941" spans="1:19" x14ac:dyDescent="0.25">
      <c r="A1941" s="70">
        <v>3334</v>
      </c>
      <c r="B1941" s="71" t="s">
        <v>3085</v>
      </c>
      <c r="C1941" s="72">
        <v>102541102</v>
      </c>
      <c r="D1941" s="72" t="s">
        <v>585</v>
      </c>
      <c r="E1941" s="72">
        <v>8457.2763432713</v>
      </c>
      <c r="F1941" s="72">
        <f t="shared" si="150"/>
        <v>5.2562314128472964</v>
      </c>
      <c r="G1941" s="73">
        <v>50</v>
      </c>
      <c r="H1941" s="72">
        <f t="shared" si="151"/>
        <v>0.52008946891286001</v>
      </c>
      <c r="I1941" s="74">
        <v>1.04017893782572E-2</v>
      </c>
      <c r="J1941" s="75">
        <v>1940</v>
      </c>
      <c r="K1941" s="72">
        <f t="shared" si="152"/>
        <v>20276.452121448983</v>
      </c>
      <c r="L1941" s="72">
        <f t="shared" si="153"/>
        <v>275.9473923580058</v>
      </c>
      <c r="M1941" s="72">
        <f t="shared" si="154"/>
        <v>1.1144150099450781E-2</v>
      </c>
      <c r="N1941" s="72" t="e">
        <f>IF(VLOOKUP(B1941,[1]Sheet1!$B$2:$G$553,6,FALSE)=0,"",L1941)</f>
        <v>#N/A</v>
      </c>
      <c r="O1941" s="72" t="e">
        <f>IF(VLOOKUP($B1941,[1]Sheet1!$C$2:$G$553,5,FALSE)=0,"",$L1941)</f>
        <v>#N/A</v>
      </c>
      <c r="P1941" s="72" t="e">
        <f>IF(VLOOKUP($B1941,[1]Sheet1!$D$2:$G$553,4,FALSE)=0,"",$L1941)</f>
        <v>#N/A</v>
      </c>
      <c r="Q1941" s="72" t="e">
        <f>IF(VLOOKUP($B1941,[1]Sheet1!$E$2:$G$553,3,FALSE)=0,"",$L1941)</f>
        <v>#N/A</v>
      </c>
      <c r="R1941" s="72" t="e">
        <f>IF(VLOOKUP($B1941,[1]Sheet1!$F$2:$G$553,2,FALSE)=0,"",$L1941)</f>
        <v>#N/A</v>
      </c>
      <c r="S1941" s="72" t="e">
        <f>COUNTIF([1]isolation_zones!$H$2:$H$1182,conductor_pz_summary_hftd_23_re!B1941)</f>
        <v>#VALUE!</v>
      </c>
    </row>
    <row r="1942" spans="1:19" x14ac:dyDescent="0.25">
      <c r="A1942" s="70">
        <v>1241</v>
      </c>
      <c r="B1942" s="71" t="s">
        <v>3320</v>
      </c>
      <c r="C1942" s="72">
        <v>162211101</v>
      </c>
      <c r="D1942" s="72" t="s">
        <v>1086</v>
      </c>
      <c r="E1942" s="72">
        <v>65100.486220168197</v>
      </c>
      <c r="F1942" s="72">
        <f t="shared" si="150"/>
        <v>40.460215177233188</v>
      </c>
      <c r="G1942" s="73">
        <v>306</v>
      </c>
      <c r="H1942" s="72">
        <f t="shared" si="151"/>
        <v>3.177714696420411</v>
      </c>
      <c r="I1942" s="74">
        <v>1.0384688550393499E-2</v>
      </c>
      <c r="J1942" s="75">
        <v>1941</v>
      </c>
      <c r="K1942" s="72">
        <f t="shared" si="152"/>
        <v>20316.912336626217</v>
      </c>
      <c r="L1942" s="72">
        <f t="shared" si="153"/>
        <v>272.76967766158538</v>
      </c>
      <c r="M1942" s="72">
        <f t="shared" si="154"/>
        <v>1.1015817922627033E-2</v>
      </c>
      <c r="N1942" s="72" t="e">
        <f>IF(VLOOKUP(B1942,[1]Sheet1!$B$2:$G$553,6,FALSE)=0,"",L1942)</f>
        <v>#N/A</v>
      </c>
      <c r="O1942" s="72" t="e">
        <f>IF(VLOOKUP($B1942,[1]Sheet1!$C$2:$G$553,5,FALSE)=0,"",$L1942)</f>
        <v>#N/A</v>
      </c>
      <c r="P1942" s="72" t="e">
        <f>IF(VLOOKUP($B1942,[1]Sheet1!$D$2:$G$553,4,FALSE)=0,"",$L1942)</f>
        <v>#N/A</v>
      </c>
      <c r="Q1942" s="72" t="e">
        <f>IF(VLOOKUP($B1942,[1]Sheet1!$E$2:$G$553,3,FALSE)=0,"",$L1942)</f>
        <v>#N/A</v>
      </c>
      <c r="R1942" s="72" t="e">
        <f>IF(VLOOKUP($B1942,[1]Sheet1!$F$2:$G$553,2,FALSE)=0,"",$L1942)</f>
        <v>#N/A</v>
      </c>
      <c r="S1942" s="72" t="e">
        <f>COUNTIF([1]isolation_zones!$H$2:$H$1182,conductor_pz_summary_hftd_23_re!B1942)</f>
        <v>#VALUE!</v>
      </c>
    </row>
    <row r="1943" spans="1:19" x14ac:dyDescent="0.25">
      <c r="A1943" s="70">
        <v>8572</v>
      </c>
      <c r="B1943" s="71" t="s">
        <v>2013</v>
      </c>
      <c r="C1943" s="72">
        <v>82021107</v>
      </c>
      <c r="D1943" s="72" t="s">
        <v>231</v>
      </c>
      <c r="E1943" s="72">
        <v>6398.0406892177698</v>
      </c>
      <c r="F1943" s="72">
        <f t="shared" si="150"/>
        <v>3.9764081350017215</v>
      </c>
      <c r="G1943" s="73">
        <v>27</v>
      </c>
      <c r="H1943" s="72">
        <f t="shared" si="151"/>
        <v>0.28029051307200331</v>
      </c>
      <c r="I1943" s="74">
        <v>1.0381130113777901E-2</v>
      </c>
      <c r="J1943" s="75">
        <v>1942</v>
      </c>
      <c r="K1943" s="72">
        <f t="shared" si="152"/>
        <v>20320.888744761218</v>
      </c>
      <c r="L1943" s="72">
        <f t="shared" si="153"/>
        <v>272.4893871485134</v>
      </c>
      <c r="M1943" s="72">
        <f t="shared" si="154"/>
        <v>1.1004498375366829E-2</v>
      </c>
      <c r="N1943" s="72" t="e">
        <f>IF(VLOOKUP(B1943,[1]Sheet1!$B$2:$G$553,6,FALSE)=0,"",L1943)</f>
        <v>#N/A</v>
      </c>
      <c r="O1943" s="72" t="e">
        <f>IF(VLOOKUP($B1943,[1]Sheet1!$C$2:$G$553,5,FALSE)=0,"",$L1943)</f>
        <v>#N/A</v>
      </c>
      <c r="P1943" s="72" t="e">
        <f>IF(VLOOKUP($B1943,[1]Sheet1!$D$2:$G$553,4,FALSE)=0,"",$L1943)</f>
        <v>#N/A</v>
      </c>
      <c r="Q1943" s="72" t="e">
        <f>IF(VLOOKUP($B1943,[1]Sheet1!$E$2:$G$553,3,FALSE)=0,"",$L1943)</f>
        <v>#N/A</v>
      </c>
      <c r="R1943" s="72" t="e">
        <f>IF(VLOOKUP($B1943,[1]Sheet1!$F$2:$G$553,2,FALSE)=0,"",$L1943)</f>
        <v>#N/A</v>
      </c>
      <c r="S1943" s="72" t="e">
        <f>COUNTIF([1]isolation_zones!$H$2:$H$1182,conductor_pz_summary_hftd_23_re!B1943)</f>
        <v>#VALUE!</v>
      </c>
    </row>
    <row r="1944" spans="1:19" x14ac:dyDescent="0.25">
      <c r="A1944" s="70">
        <v>8425</v>
      </c>
      <c r="B1944" s="71" t="s">
        <v>3649</v>
      </c>
      <c r="C1944" s="72">
        <v>163751101</v>
      </c>
      <c r="D1944" s="72" t="s">
        <v>1194</v>
      </c>
      <c r="E1944" s="72">
        <v>14750.285629361801</v>
      </c>
      <c r="F1944" s="72">
        <f t="shared" si="150"/>
        <v>9.1673621065020505</v>
      </c>
      <c r="G1944" s="73">
        <v>82</v>
      </c>
      <c r="H1944" s="72">
        <f t="shared" si="151"/>
        <v>0.84991638820281057</v>
      </c>
      <c r="I1944" s="74">
        <v>1.0364834002473299E-2</v>
      </c>
      <c r="J1944" s="75">
        <v>1943</v>
      </c>
      <c r="K1944" s="72">
        <f t="shared" si="152"/>
        <v>20330.05610686772</v>
      </c>
      <c r="L1944" s="72">
        <f t="shared" si="153"/>
        <v>271.63947076031059</v>
      </c>
      <c r="M1944" s="72">
        <f t="shared" si="154"/>
        <v>1.0970174456879398E-2</v>
      </c>
      <c r="N1944" s="72" t="e">
        <f>IF(VLOOKUP(B1944,[1]Sheet1!$B$2:$G$553,6,FALSE)=0,"",L1944)</f>
        <v>#N/A</v>
      </c>
      <c r="O1944" s="72" t="e">
        <f>IF(VLOOKUP($B1944,[1]Sheet1!$C$2:$G$553,5,FALSE)=0,"",$L1944)</f>
        <v>#N/A</v>
      </c>
      <c r="P1944" s="72" t="e">
        <f>IF(VLOOKUP($B1944,[1]Sheet1!$D$2:$G$553,4,FALSE)=0,"",$L1944)</f>
        <v>#N/A</v>
      </c>
      <c r="Q1944" s="72" t="e">
        <f>IF(VLOOKUP($B1944,[1]Sheet1!$E$2:$G$553,3,FALSE)=0,"",$L1944)</f>
        <v>#N/A</v>
      </c>
      <c r="R1944" s="72" t="e">
        <f>IF(VLOOKUP($B1944,[1]Sheet1!$F$2:$G$553,2,FALSE)=0,"",$L1944)</f>
        <v>#N/A</v>
      </c>
      <c r="S1944" s="72" t="e">
        <f>COUNTIF([1]isolation_zones!$H$2:$H$1182,conductor_pz_summary_hftd_23_re!B1944)</f>
        <v>#VALUE!</v>
      </c>
    </row>
    <row r="1945" spans="1:19" x14ac:dyDescent="0.25">
      <c r="A1945" s="70">
        <v>10220</v>
      </c>
      <c r="B1945" s="71" t="s">
        <v>2994</v>
      </c>
      <c r="C1945" s="72">
        <v>152101101</v>
      </c>
      <c r="D1945" s="72" t="s">
        <v>223</v>
      </c>
      <c r="E1945" s="72">
        <v>9941.3745219259599</v>
      </c>
      <c r="F1945" s="72">
        <f t="shared" si="150"/>
        <v>6.1786044263057551</v>
      </c>
      <c r="G1945" s="73">
        <v>23</v>
      </c>
      <c r="H1945" s="72">
        <f t="shared" si="151"/>
        <v>0.23829247863451181</v>
      </c>
      <c r="I1945" s="74">
        <v>1.03605425493266E-2</v>
      </c>
      <c r="J1945" s="75">
        <v>1944</v>
      </c>
      <c r="K1945" s="72">
        <f t="shared" si="152"/>
        <v>20336.234711294026</v>
      </c>
      <c r="L1945" s="72">
        <f t="shared" si="153"/>
        <v>271.4011782816761</v>
      </c>
      <c r="M1945" s="72">
        <f t="shared" si="154"/>
        <v>1.0960551002471003E-2</v>
      </c>
      <c r="N1945" s="72">
        <f>IF(VLOOKUP(B1945,[1]Sheet1!$B$2:$G$553,6,FALSE)=0,"",L1945)</f>
        <v>271.4011782816761</v>
      </c>
      <c r="O1945" s="72" t="e">
        <f>IF(VLOOKUP($B1945,[1]Sheet1!$C$2:$G$553,5,FALSE)=0,"",$L1945)</f>
        <v>#N/A</v>
      </c>
      <c r="P1945" s="72" t="e">
        <f>IF(VLOOKUP($B1945,[1]Sheet1!$D$2:$G$553,4,FALSE)=0,"",$L1945)</f>
        <v>#N/A</v>
      </c>
      <c r="Q1945" s="72" t="e">
        <f>IF(VLOOKUP($B1945,[1]Sheet1!$E$2:$G$553,3,FALSE)=0,"",$L1945)</f>
        <v>#N/A</v>
      </c>
      <c r="R1945" s="72" t="e">
        <f>IF(VLOOKUP($B1945,[1]Sheet1!$F$2:$G$553,2,FALSE)=0,"",$L1945)</f>
        <v>#N/A</v>
      </c>
      <c r="S1945" s="72" t="e">
        <f>COUNTIF([1]isolation_zones!$H$2:$H$1182,conductor_pz_summary_hftd_23_re!B1945)</f>
        <v>#VALUE!</v>
      </c>
    </row>
    <row r="1946" spans="1:19" x14ac:dyDescent="0.25">
      <c r="A1946" s="70">
        <v>7876</v>
      </c>
      <c r="B1946" s="71" t="s">
        <v>6275</v>
      </c>
      <c r="C1946" s="72">
        <v>43292103</v>
      </c>
      <c r="D1946" s="72" t="s">
        <v>99</v>
      </c>
      <c r="E1946" s="72">
        <v>537.97165671339906</v>
      </c>
      <c r="F1946" s="72">
        <f t="shared" si="150"/>
        <v>0.3343515579325041</v>
      </c>
      <c r="G1946" s="73">
        <v>16</v>
      </c>
      <c r="H1946" s="72">
        <f t="shared" si="151"/>
        <v>0.1654005296442832</v>
      </c>
      <c r="I1946" s="74">
        <v>1.03375331027677E-2</v>
      </c>
      <c r="J1946" s="75">
        <v>1945</v>
      </c>
      <c r="K1946" s="72">
        <f t="shared" si="152"/>
        <v>20336.569062851959</v>
      </c>
      <c r="L1946" s="72">
        <f t="shared" si="153"/>
        <v>271.23577775203182</v>
      </c>
      <c r="M1946" s="72">
        <f t="shared" si="154"/>
        <v>1.0953871293294795E-2</v>
      </c>
      <c r="N1946" s="72" t="e">
        <f>IF(VLOOKUP(B1946,[1]Sheet1!$B$2:$G$553,6,FALSE)=0,"",L1946)</f>
        <v>#N/A</v>
      </c>
      <c r="O1946" s="72" t="e">
        <f>IF(VLOOKUP($B1946,[1]Sheet1!$C$2:$G$553,5,FALSE)=0,"",$L1946)</f>
        <v>#N/A</v>
      </c>
      <c r="P1946" s="72" t="e">
        <f>IF(VLOOKUP($B1946,[1]Sheet1!$D$2:$G$553,4,FALSE)=0,"",$L1946)</f>
        <v>#N/A</v>
      </c>
      <c r="Q1946" s="72" t="e">
        <f>IF(VLOOKUP($B1946,[1]Sheet1!$E$2:$G$553,3,FALSE)=0,"",$L1946)</f>
        <v>#N/A</v>
      </c>
      <c r="R1946" s="72" t="e">
        <f>IF(VLOOKUP($B1946,[1]Sheet1!$F$2:$G$553,2,FALSE)=0,"",$L1946)</f>
        <v>#N/A</v>
      </c>
      <c r="S1946" s="72" t="e">
        <f>COUNTIF([1]isolation_zones!$H$2:$H$1182,conductor_pz_summary_hftd_23_re!B1946)</f>
        <v>#VALUE!</v>
      </c>
    </row>
    <row r="1947" spans="1:19" x14ac:dyDescent="0.25">
      <c r="A1947" s="70">
        <v>1021</v>
      </c>
      <c r="B1947" s="71" t="s">
        <v>1691</v>
      </c>
      <c r="C1947" s="72">
        <v>152762101</v>
      </c>
      <c r="D1947" s="72" t="s">
        <v>217</v>
      </c>
      <c r="E1947" s="72">
        <v>58764.731755429799</v>
      </c>
      <c r="F1947" s="72">
        <f t="shared" si="150"/>
        <v>36.522518182367804</v>
      </c>
      <c r="G1947" s="73">
        <v>436</v>
      </c>
      <c r="H1947" s="72">
        <f t="shared" si="151"/>
        <v>4.4909372456265357</v>
      </c>
      <c r="I1947" s="74">
        <v>1.03003147835471E-2</v>
      </c>
      <c r="J1947" s="75">
        <v>1946</v>
      </c>
      <c r="K1947" s="72">
        <f t="shared" si="152"/>
        <v>20373.091581034325</v>
      </c>
      <c r="L1947" s="72">
        <f t="shared" si="153"/>
        <v>266.7448405064053</v>
      </c>
      <c r="M1947" s="72">
        <f t="shared" si="154"/>
        <v>1.077250455405942E-2</v>
      </c>
      <c r="N1947" s="72" t="e">
        <f>IF(VLOOKUP(B1947,[1]Sheet1!$B$2:$G$553,6,FALSE)=0,"",L1947)</f>
        <v>#N/A</v>
      </c>
      <c r="O1947" s="72" t="e">
        <f>IF(VLOOKUP($B1947,[1]Sheet1!$C$2:$G$553,5,FALSE)=0,"",$L1947)</f>
        <v>#N/A</v>
      </c>
      <c r="P1947" s="72" t="e">
        <f>IF(VLOOKUP($B1947,[1]Sheet1!$D$2:$G$553,4,FALSE)=0,"",$L1947)</f>
        <v>#N/A</v>
      </c>
      <c r="Q1947" s="72" t="e">
        <f>IF(VLOOKUP($B1947,[1]Sheet1!$E$2:$G$553,3,FALSE)=0,"",$L1947)</f>
        <v>#N/A</v>
      </c>
      <c r="R1947" s="72" t="e">
        <f>IF(VLOOKUP($B1947,[1]Sheet1!$F$2:$G$553,2,FALSE)=0,"",$L1947)</f>
        <v>#N/A</v>
      </c>
      <c r="S1947" s="72" t="e">
        <f>COUNTIF([1]isolation_zones!$H$2:$H$1182,conductor_pz_summary_hftd_23_re!B1947)</f>
        <v>#VALUE!</v>
      </c>
    </row>
    <row r="1948" spans="1:19" x14ac:dyDescent="0.25">
      <c r="A1948" s="70">
        <v>5417</v>
      </c>
      <c r="B1948" s="71" t="s">
        <v>6276</v>
      </c>
      <c r="C1948" s="72">
        <v>43432105</v>
      </c>
      <c r="D1948" s="72" t="s">
        <v>44</v>
      </c>
      <c r="E1948" s="72">
        <v>6658.8016640736396</v>
      </c>
      <c r="F1948" s="72">
        <f t="shared" si="150"/>
        <v>4.1384721342906401</v>
      </c>
      <c r="G1948" s="73">
        <v>57</v>
      </c>
      <c r="H1948" s="72">
        <f t="shared" si="151"/>
        <v>0.5860423734983865</v>
      </c>
      <c r="I1948" s="74">
        <v>1.0281445149094501E-2</v>
      </c>
      <c r="J1948" s="75">
        <v>1947</v>
      </c>
      <c r="K1948" s="72">
        <f t="shared" si="152"/>
        <v>20377.230053168616</v>
      </c>
      <c r="L1948" s="72">
        <f t="shared" si="153"/>
        <v>266.1587981329069</v>
      </c>
      <c r="M1948" s="72">
        <f t="shared" si="154"/>
        <v>1.0748837201673529E-2</v>
      </c>
      <c r="N1948" s="72">
        <f>IF(VLOOKUP(B1948,[1]Sheet1!$B$2:$G$553,6,FALSE)=0,"",L1948)</f>
        <v>266.1587981329069</v>
      </c>
      <c r="O1948" s="72" t="e">
        <f>IF(VLOOKUP($B1948,[1]Sheet1!$C$2:$G$553,5,FALSE)=0,"",$L1948)</f>
        <v>#N/A</v>
      </c>
      <c r="P1948" s="72" t="e">
        <f>IF(VLOOKUP($B1948,[1]Sheet1!$D$2:$G$553,4,FALSE)=0,"",$L1948)</f>
        <v>#N/A</v>
      </c>
      <c r="Q1948" s="72" t="e">
        <f>IF(VLOOKUP($B1948,[1]Sheet1!$E$2:$G$553,3,FALSE)=0,"",$L1948)</f>
        <v>#N/A</v>
      </c>
      <c r="R1948" s="72" t="e">
        <f>IF(VLOOKUP($B1948,[1]Sheet1!$F$2:$G$553,2,FALSE)=0,"",$L1948)</f>
        <v>#N/A</v>
      </c>
      <c r="S1948" s="72" t="e">
        <f>COUNTIF([1]isolation_zones!$H$2:$H$1182,conductor_pz_summary_hftd_23_re!B1948)</f>
        <v>#VALUE!</v>
      </c>
    </row>
    <row r="1949" spans="1:19" x14ac:dyDescent="0.25">
      <c r="A1949" s="70">
        <v>3018</v>
      </c>
      <c r="B1949" s="71" t="s">
        <v>3004</v>
      </c>
      <c r="C1949" s="72">
        <v>43351106</v>
      </c>
      <c r="D1949" s="72" t="s">
        <v>473</v>
      </c>
      <c r="E1949" s="72">
        <v>7535.3677562927496</v>
      </c>
      <c r="F1949" s="72">
        <f t="shared" si="150"/>
        <v>4.6832615017357053</v>
      </c>
      <c r="G1949" s="73">
        <v>58</v>
      </c>
      <c r="H1949" s="72">
        <f t="shared" si="151"/>
        <v>0.59423054219482818</v>
      </c>
      <c r="I1949" s="74">
        <v>1.02453541757729E-2</v>
      </c>
      <c r="J1949" s="75">
        <v>1948</v>
      </c>
      <c r="K1949" s="72">
        <f t="shared" si="152"/>
        <v>20381.913314670353</v>
      </c>
      <c r="L1949" s="72">
        <f t="shared" si="153"/>
        <v>265.56456759071204</v>
      </c>
      <c r="M1949" s="72">
        <f t="shared" si="154"/>
        <v>1.0724839169659856E-2</v>
      </c>
      <c r="N1949" s="72" t="e">
        <f>IF(VLOOKUP(B1949,[1]Sheet1!$B$2:$G$553,6,FALSE)=0,"",L1949)</f>
        <v>#N/A</v>
      </c>
      <c r="O1949" s="72" t="e">
        <f>IF(VLOOKUP($B1949,[1]Sheet1!$C$2:$G$553,5,FALSE)=0,"",$L1949)</f>
        <v>#N/A</v>
      </c>
      <c r="P1949" s="72" t="e">
        <f>IF(VLOOKUP($B1949,[1]Sheet1!$D$2:$G$553,4,FALSE)=0,"",$L1949)</f>
        <v>#N/A</v>
      </c>
      <c r="Q1949" s="72" t="e">
        <f>IF(VLOOKUP($B1949,[1]Sheet1!$E$2:$G$553,3,FALSE)=0,"",$L1949)</f>
        <v>#N/A</v>
      </c>
      <c r="R1949" s="72" t="e">
        <f>IF(VLOOKUP($B1949,[1]Sheet1!$F$2:$G$553,2,FALSE)=0,"",$L1949)</f>
        <v>#N/A</v>
      </c>
      <c r="S1949" s="72" t="e">
        <f>COUNTIF([1]isolation_zones!$H$2:$H$1182,conductor_pz_summary_hftd_23_re!B1949)</f>
        <v>#VALUE!</v>
      </c>
    </row>
    <row r="1950" spans="1:19" x14ac:dyDescent="0.25">
      <c r="A1950" s="70">
        <v>9909</v>
      </c>
      <c r="B1950" s="71" t="s">
        <v>6277</v>
      </c>
      <c r="C1950" s="72">
        <v>42291101</v>
      </c>
      <c r="D1950" s="72" t="s">
        <v>61</v>
      </c>
      <c r="E1950" s="72">
        <v>7959.89171287108</v>
      </c>
      <c r="F1950" s="72">
        <f t="shared" si="150"/>
        <v>4.9471048557309381</v>
      </c>
      <c r="G1950" s="73">
        <v>28</v>
      </c>
      <c r="H1950" s="72">
        <f t="shared" si="151"/>
        <v>0.28664830251591522</v>
      </c>
      <c r="I1950" s="74">
        <v>1.02374393755684E-2</v>
      </c>
      <c r="J1950" s="75">
        <v>1949</v>
      </c>
      <c r="K1950" s="72">
        <f t="shared" si="152"/>
        <v>20386.860419526085</v>
      </c>
      <c r="L1950" s="72">
        <f t="shared" si="153"/>
        <v>265.27791928819613</v>
      </c>
      <c r="M1950" s="72">
        <f t="shared" si="154"/>
        <v>1.0713262862735216E-2</v>
      </c>
      <c r="N1950" s="72" t="e">
        <f>IF(VLOOKUP(B1950,[1]Sheet1!$B$2:$G$553,6,FALSE)=0,"",L1950)</f>
        <v>#N/A</v>
      </c>
      <c r="O1950" s="72" t="e">
        <f>IF(VLOOKUP($B1950,[1]Sheet1!$C$2:$G$553,5,FALSE)=0,"",$L1950)</f>
        <v>#N/A</v>
      </c>
      <c r="P1950" s="72" t="e">
        <f>IF(VLOOKUP($B1950,[1]Sheet1!$D$2:$G$553,4,FALSE)=0,"",$L1950)</f>
        <v>#N/A</v>
      </c>
      <c r="Q1950" s="72" t="e">
        <f>IF(VLOOKUP($B1950,[1]Sheet1!$E$2:$G$553,3,FALSE)=0,"",$L1950)</f>
        <v>#N/A</v>
      </c>
      <c r="R1950" s="72" t="e">
        <f>IF(VLOOKUP($B1950,[1]Sheet1!$F$2:$G$553,2,FALSE)=0,"",$L1950)</f>
        <v>#N/A</v>
      </c>
      <c r="S1950" s="72" t="e">
        <f>COUNTIF([1]isolation_zones!$H$2:$H$1182,conductor_pz_summary_hftd_23_re!B1950)</f>
        <v>#VALUE!</v>
      </c>
    </row>
    <row r="1951" spans="1:19" x14ac:dyDescent="0.25">
      <c r="A1951" s="70">
        <v>7162</v>
      </c>
      <c r="B1951" s="71" t="s">
        <v>1759</v>
      </c>
      <c r="C1951" s="72">
        <v>103751101</v>
      </c>
      <c r="D1951" s="72" t="s">
        <v>263</v>
      </c>
      <c r="E1951" s="72">
        <v>37377.208935817704</v>
      </c>
      <c r="F1951" s="72">
        <f t="shared" si="150"/>
        <v>23.230086349171973</v>
      </c>
      <c r="G1951" s="73">
        <v>171</v>
      </c>
      <c r="H1951" s="72">
        <f t="shared" si="151"/>
        <v>1.7453848376744703</v>
      </c>
      <c r="I1951" s="74">
        <v>1.02069288752893E-2</v>
      </c>
      <c r="J1951" s="75">
        <v>1950</v>
      </c>
      <c r="K1951" s="72">
        <f t="shared" si="152"/>
        <v>20410.090505875258</v>
      </c>
      <c r="L1951" s="72">
        <f t="shared" si="153"/>
        <v>263.53253445052167</v>
      </c>
      <c r="M1951" s="72">
        <f t="shared" si="154"/>
        <v>1.0642775403346164E-2</v>
      </c>
      <c r="N1951" s="72">
        <f>IF(VLOOKUP(B1951,[1]Sheet1!$B$2:$G$553,6,FALSE)=0,"",L1951)</f>
        <v>263.53253445052167</v>
      </c>
      <c r="O1951" s="72" t="e">
        <f>IF(VLOOKUP($B1951,[1]Sheet1!$C$2:$G$553,5,FALSE)=0,"",$L1951)</f>
        <v>#N/A</v>
      </c>
      <c r="P1951" s="72" t="e">
        <f>IF(VLOOKUP($B1951,[1]Sheet1!$D$2:$G$553,4,FALSE)=0,"",$L1951)</f>
        <v>#N/A</v>
      </c>
      <c r="Q1951" s="72" t="e">
        <f>IF(VLOOKUP($B1951,[1]Sheet1!$E$2:$G$553,3,FALSE)=0,"",$L1951)</f>
        <v>#N/A</v>
      </c>
      <c r="R1951" s="72" t="e">
        <f>IF(VLOOKUP($B1951,[1]Sheet1!$F$2:$G$553,2,FALSE)=0,"",$L1951)</f>
        <v>#N/A</v>
      </c>
      <c r="S1951" s="72" t="e">
        <f>COUNTIF([1]isolation_zones!$H$2:$H$1182,conductor_pz_summary_hftd_23_re!B1951)</f>
        <v>#VALUE!</v>
      </c>
    </row>
    <row r="1952" spans="1:19" x14ac:dyDescent="0.25">
      <c r="A1952" s="70">
        <v>9067</v>
      </c>
      <c r="B1952" s="71" t="s">
        <v>3695</v>
      </c>
      <c r="C1952" s="72">
        <v>163781705</v>
      </c>
      <c r="D1952" s="72" t="s">
        <v>1094</v>
      </c>
      <c r="E1952" s="72">
        <v>3628.2739120820302</v>
      </c>
      <c r="F1952" s="72">
        <f t="shared" si="150"/>
        <v>2.2549868937737911</v>
      </c>
      <c r="G1952" s="73">
        <v>36</v>
      </c>
      <c r="H1952" s="72">
        <f t="shared" si="151"/>
        <v>0.36709295606111519</v>
      </c>
      <c r="I1952" s="74">
        <v>1.01970265572532E-2</v>
      </c>
      <c r="J1952" s="75">
        <v>1951</v>
      </c>
      <c r="K1952" s="72">
        <f t="shared" si="152"/>
        <v>20412.345492769033</v>
      </c>
      <c r="L1952" s="72">
        <f t="shared" si="153"/>
        <v>263.16544149446054</v>
      </c>
      <c r="M1952" s="72">
        <f t="shared" si="154"/>
        <v>1.0627950334814663E-2</v>
      </c>
      <c r="N1952" s="72" t="e">
        <f>IF(VLOOKUP(B1952,[1]Sheet1!$B$2:$G$553,6,FALSE)=0,"",L1952)</f>
        <v>#N/A</v>
      </c>
      <c r="O1952" s="72" t="e">
        <f>IF(VLOOKUP($B1952,[1]Sheet1!$C$2:$G$553,5,FALSE)=0,"",$L1952)</f>
        <v>#N/A</v>
      </c>
      <c r="P1952" s="72" t="e">
        <f>IF(VLOOKUP($B1952,[1]Sheet1!$D$2:$G$553,4,FALSE)=0,"",$L1952)</f>
        <v>#N/A</v>
      </c>
      <c r="Q1952" s="72" t="e">
        <f>IF(VLOOKUP($B1952,[1]Sheet1!$E$2:$G$553,3,FALSE)=0,"",$L1952)</f>
        <v>#N/A</v>
      </c>
      <c r="R1952" s="72" t="e">
        <f>IF(VLOOKUP($B1952,[1]Sheet1!$F$2:$G$553,2,FALSE)=0,"",$L1952)</f>
        <v>#N/A</v>
      </c>
      <c r="S1952" s="72" t="e">
        <f>COUNTIF([1]isolation_zones!$H$2:$H$1182,conductor_pz_summary_hftd_23_re!B1952)</f>
        <v>#VALUE!</v>
      </c>
    </row>
    <row r="1953" spans="1:19" x14ac:dyDescent="0.25">
      <c r="A1953" s="70">
        <v>6816</v>
      </c>
      <c r="B1953" s="71" t="s">
        <v>3909</v>
      </c>
      <c r="C1953" s="72">
        <v>43191101</v>
      </c>
      <c r="D1953" s="72" t="s">
        <v>424</v>
      </c>
      <c r="E1953" s="72">
        <v>1410.48890573576</v>
      </c>
      <c r="F1953" s="72">
        <f t="shared" si="150"/>
        <v>0.87662455297436914</v>
      </c>
      <c r="G1953" s="73">
        <v>14</v>
      </c>
      <c r="H1953" s="72">
        <f t="shared" si="151"/>
        <v>0.14272552509504799</v>
      </c>
      <c r="I1953" s="74">
        <v>1.0194680363932E-2</v>
      </c>
      <c r="J1953" s="75">
        <v>1952</v>
      </c>
      <c r="K1953" s="72">
        <f t="shared" si="152"/>
        <v>20413.222117322006</v>
      </c>
      <c r="L1953" s="72">
        <f t="shared" si="153"/>
        <v>263.02271596936549</v>
      </c>
      <c r="M1953" s="72">
        <f t="shared" si="154"/>
        <v>1.0622186356901733E-2</v>
      </c>
      <c r="N1953" s="72">
        <f>IF(VLOOKUP(B1953,[1]Sheet1!$B$2:$G$553,6,FALSE)=0,"",L1953)</f>
        <v>263.02271596936549</v>
      </c>
      <c r="O1953" s="72" t="e">
        <f>IF(VLOOKUP($B1953,[1]Sheet1!$C$2:$G$553,5,FALSE)=0,"",$L1953)</f>
        <v>#N/A</v>
      </c>
      <c r="P1953" s="72" t="e">
        <f>IF(VLOOKUP($B1953,[1]Sheet1!$D$2:$G$553,4,FALSE)=0,"",$L1953)</f>
        <v>#N/A</v>
      </c>
      <c r="Q1953" s="72" t="e">
        <f>IF(VLOOKUP($B1953,[1]Sheet1!$E$2:$G$553,3,FALSE)=0,"",$L1953)</f>
        <v>#N/A</v>
      </c>
      <c r="R1953" s="72" t="e">
        <f>IF(VLOOKUP($B1953,[1]Sheet1!$F$2:$G$553,2,FALSE)=0,"",$L1953)</f>
        <v>#N/A</v>
      </c>
      <c r="S1953" s="72" t="e">
        <f>COUNTIF([1]isolation_zones!$H$2:$H$1182,conductor_pz_summary_hftd_23_re!B1953)</f>
        <v>#VALUE!</v>
      </c>
    </row>
    <row r="1954" spans="1:19" x14ac:dyDescent="0.25">
      <c r="A1954" s="70">
        <v>5252</v>
      </c>
      <c r="B1954" s="71" t="s">
        <v>2939</v>
      </c>
      <c r="C1954" s="72">
        <v>43381101</v>
      </c>
      <c r="D1954" s="72" t="s">
        <v>309</v>
      </c>
      <c r="E1954" s="72">
        <v>1270.4089090176999</v>
      </c>
      <c r="F1954" s="72">
        <f t="shared" si="150"/>
        <v>0.78956426912224975</v>
      </c>
      <c r="G1954" s="73">
        <v>65</v>
      </c>
      <c r="H1954" s="72">
        <f t="shared" si="151"/>
        <v>0.66101382796406105</v>
      </c>
      <c r="I1954" s="74">
        <v>1.01694435071394E-2</v>
      </c>
      <c r="J1954" s="75">
        <v>1953</v>
      </c>
      <c r="K1954" s="72">
        <f t="shared" si="152"/>
        <v>20414.011681591128</v>
      </c>
      <c r="L1954" s="72">
        <f t="shared" si="153"/>
        <v>262.36170214140145</v>
      </c>
      <c r="M1954" s="72">
        <f t="shared" si="154"/>
        <v>1.0595491278344561E-2</v>
      </c>
      <c r="N1954" s="72" t="e">
        <f>IF(VLOOKUP(B1954,[1]Sheet1!$B$2:$G$553,6,FALSE)=0,"",L1954)</f>
        <v>#N/A</v>
      </c>
      <c r="O1954" s="72" t="e">
        <f>IF(VLOOKUP($B1954,[1]Sheet1!$C$2:$G$553,5,FALSE)=0,"",$L1954)</f>
        <v>#N/A</v>
      </c>
      <c r="P1954" s="72" t="e">
        <f>IF(VLOOKUP($B1954,[1]Sheet1!$D$2:$G$553,4,FALSE)=0,"",$L1954)</f>
        <v>#N/A</v>
      </c>
      <c r="Q1954" s="72" t="e">
        <f>IF(VLOOKUP($B1954,[1]Sheet1!$E$2:$G$553,3,FALSE)=0,"",$L1954)</f>
        <v>#N/A</v>
      </c>
      <c r="R1954" s="72" t="e">
        <f>IF(VLOOKUP($B1954,[1]Sheet1!$F$2:$G$553,2,FALSE)=0,"",$L1954)</f>
        <v>#N/A</v>
      </c>
      <c r="S1954" s="72" t="e">
        <f>COUNTIF([1]isolation_zones!$H$2:$H$1182,conductor_pz_summary_hftd_23_re!B1954)</f>
        <v>#VALUE!</v>
      </c>
    </row>
    <row r="1955" spans="1:19" x14ac:dyDescent="0.25">
      <c r="A1955" s="70">
        <v>7444</v>
      </c>
      <c r="B1955" s="71" t="s">
        <v>3947</v>
      </c>
      <c r="C1955" s="72">
        <v>182492106</v>
      </c>
      <c r="D1955" s="72" t="s">
        <v>1622</v>
      </c>
      <c r="E1955" s="72">
        <v>14083.796591501199</v>
      </c>
      <c r="F1955" s="72">
        <f t="shared" si="150"/>
        <v>8.7531364770050963</v>
      </c>
      <c r="G1955" s="73">
        <v>180</v>
      </c>
      <c r="H1955" s="72">
        <f t="shared" si="151"/>
        <v>1.8223649405017921</v>
      </c>
      <c r="I1955" s="74">
        <v>1.01242496694544E-2</v>
      </c>
      <c r="J1955" s="75">
        <v>1954</v>
      </c>
      <c r="K1955" s="72">
        <f t="shared" si="152"/>
        <v>20422.764818068132</v>
      </c>
      <c r="L1955" s="72">
        <f t="shared" si="153"/>
        <v>260.53933720089964</v>
      </c>
      <c r="M1955" s="72">
        <f t="shared" si="154"/>
        <v>1.0521894973413435E-2</v>
      </c>
      <c r="N1955" s="72" t="e">
        <f>IF(VLOOKUP(B1955,[1]Sheet1!$B$2:$G$553,6,FALSE)=0,"",L1955)</f>
        <v>#N/A</v>
      </c>
      <c r="O1955" s="72" t="e">
        <f>IF(VLOOKUP($B1955,[1]Sheet1!$C$2:$G$553,5,FALSE)=0,"",$L1955)</f>
        <v>#N/A</v>
      </c>
      <c r="P1955" s="72" t="e">
        <f>IF(VLOOKUP($B1955,[1]Sheet1!$D$2:$G$553,4,FALSE)=0,"",$L1955)</f>
        <v>#N/A</v>
      </c>
      <c r="Q1955" s="72" t="e">
        <f>IF(VLOOKUP($B1955,[1]Sheet1!$E$2:$G$553,3,FALSE)=0,"",$L1955)</f>
        <v>#N/A</v>
      </c>
      <c r="R1955" s="72" t="e">
        <f>IF(VLOOKUP($B1955,[1]Sheet1!$F$2:$G$553,2,FALSE)=0,"",$L1955)</f>
        <v>#N/A</v>
      </c>
      <c r="S1955" s="72" t="e">
        <f>COUNTIF([1]isolation_zones!$H$2:$H$1182,conductor_pz_summary_hftd_23_re!B1955)</f>
        <v>#VALUE!</v>
      </c>
    </row>
    <row r="1956" spans="1:19" x14ac:dyDescent="0.25">
      <c r="A1956" s="70">
        <v>2021</v>
      </c>
      <c r="B1956" s="71" t="s">
        <v>3230</v>
      </c>
      <c r="C1956" s="72">
        <v>43021102</v>
      </c>
      <c r="D1956" s="72" t="s">
        <v>77</v>
      </c>
      <c r="E1956" s="72">
        <v>13812.8360259295</v>
      </c>
      <c r="F1956" s="72">
        <f t="shared" si="150"/>
        <v>8.5847333908822261</v>
      </c>
      <c r="G1956" s="73">
        <v>111</v>
      </c>
      <c r="H1956" s="72">
        <f t="shared" si="151"/>
        <v>1.1220843546032013</v>
      </c>
      <c r="I1956" s="74">
        <v>1.01088680594883E-2</v>
      </c>
      <c r="J1956" s="75">
        <v>1955</v>
      </c>
      <c r="K1956" s="72">
        <f t="shared" si="152"/>
        <v>20431.349551459014</v>
      </c>
      <c r="L1956" s="72">
        <f t="shared" si="153"/>
        <v>259.41725284629644</v>
      </c>
      <c r="M1956" s="72">
        <f t="shared" si="154"/>
        <v>1.0476579537144625E-2</v>
      </c>
      <c r="N1956" s="72" t="e">
        <f>IF(VLOOKUP(B1956,[1]Sheet1!$B$2:$G$553,6,FALSE)=0,"",L1956)</f>
        <v>#N/A</v>
      </c>
      <c r="O1956" s="72" t="e">
        <f>IF(VLOOKUP($B1956,[1]Sheet1!$C$2:$G$553,5,FALSE)=0,"",$L1956)</f>
        <v>#N/A</v>
      </c>
      <c r="P1956" s="72" t="e">
        <f>IF(VLOOKUP($B1956,[1]Sheet1!$D$2:$G$553,4,FALSE)=0,"",$L1956)</f>
        <v>#N/A</v>
      </c>
      <c r="Q1956" s="72" t="e">
        <f>IF(VLOOKUP($B1956,[1]Sheet1!$E$2:$G$553,3,FALSE)=0,"",$L1956)</f>
        <v>#N/A</v>
      </c>
      <c r="R1956" s="72" t="e">
        <f>IF(VLOOKUP($B1956,[1]Sheet1!$F$2:$G$553,2,FALSE)=0,"",$L1956)</f>
        <v>#N/A</v>
      </c>
      <c r="S1956" s="72" t="e">
        <f>COUNTIF([1]isolation_zones!$H$2:$H$1182,conductor_pz_summary_hftd_23_re!B1956)</f>
        <v>#VALUE!</v>
      </c>
    </row>
    <row r="1957" spans="1:19" x14ac:dyDescent="0.25">
      <c r="A1957" s="70">
        <v>9350</v>
      </c>
      <c r="B1957" s="71" t="s">
        <v>1852</v>
      </c>
      <c r="C1957" s="72">
        <v>163201101</v>
      </c>
      <c r="D1957" s="72" t="s">
        <v>471</v>
      </c>
      <c r="E1957" s="72">
        <v>3618.1853036161101</v>
      </c>
      <c r="F1957" s="72">
        <f t="shared" si="150"/>
        <v>2.2487167828565009</v>
      </c>
      <c r="G1957" s="73">
        <v>27</v>
      </c>
      <c r="H1957" s="72">
        <f t="shared" si="151"/>
        <v>0.2727986990303205</v>
      </c>
      <c r="I1957" s="74">
        <v>1.01036555196415E-2</v>
      </c>
      <c r="J1957" s="75">
        <v>1956</v>
      </c>
      <c r="K1957" s="72">
        <f t="shared" si="152"/>
        <v>20433.598268241869</v>
      </c>
      <c r="L1957" s="72">
        <f t="shared" si="153"/>
        <v>259.14445414726612</v>
      </c>
      <c r="M1957" s="72">
        <f t="shared" si="154"/>
        <v>1.046556254719248E-2</v>
      </c>
      <c r="N1957" s="72" t="e">
        <f>IF(VLOOKUP(B1957,[1]Sheet1!$B$2:$G$553,6,FALSE)=0,"",L1957)</f>
        <v>#N/A</v>
      </c>
      <c r="O1957" s="72" t="e">
        <f>IF(VLOOKUP($B1957,[1]Sheet1!$C$2:$G$553,5,FALSE)=0,"",$L1957)</f>
        <v>#N/A</v>
      </c>
      <c r="P1957" s="72" t="e">
        <f>IF(VLOOKUP($B1957,[1]Sheet1!$D$2:$G$553,4,FALSE)=0,"",$L1957)</f>
        <v>#N/A</v>
      </c>
      <c r="Q1957" s="72" t="e">
        <f>IF(VLOOKUP($B1957,[1]Sheet1!$E$2:$G$553,3,FALSE)=0,"",$L1957)</f>
        <v>#N/A</v>
      </c>
      <c r="R1957" s="72" t="e">
        <f>IF(VLOOKUP($B1957,[1]Sheet1!$F$2:$G$553,2,FALSE)=0,"",$L1957)</f>
        <v>#N/A</v>
      </c>
      <c r="S1957" s="72" t="e">
        <f>COUNTIF([1]isolation_zones!$H$2:$H$1182,conductor_pz_summary_hftd_23_re!B1957)</f>
        <v>#VALUE!</v>
      </c>
    </row>
    <row r="1958" spans="1:19" x14ac:dyDescent="0.25">
      <c r="A1958" s="70">
        <v>4549</v>
      </c>
      <c r="B1958" s="71" t="s">
        <v>4546</v>
      </c>
      <c r="C1958" s="72">
        <v>14101105</v>
      </c>
      <c r="D1958" s="72" t="s">
        <v>190</v>
      </c>
      <c r="E1958" s="72">
        <v>1223.0109167552901</v>
      </c>
      <c r="F1958" s="72">
        <f t="shared" si="150"/>
        <v>0.76010622545387818</v>
      </c>
      <c r="G1958" s="73">
        <v>69</v>
      </c>
      <c r="H1958" s="72">
        <f t="shared" si="151"/>
        <v>0.69458475409292042</v>
      </c>
      <c r="I1958" s="74">
        <v>1.00664457114916E-2</v>
      </c>
      <c r="J1958" s="75">
        <v>1957</v>
      </c>
      <c r="K1958" s="72">
        <f t="shared" si="152"/>
        <v>20434.358374467323</v>
      </c>
      <c r="L1958" s="72">
        <f t="shared" si="153"/>
        <v>258.44986939317317</v>
      </c>
      <c r="M1958" s="72">
        <f t="shared" si="154"/>
        <v>1.0437511705000214E-2</v>
      </c>
      <c r="N1958" s="72" t="e">
        <f>IF(VLOOKUP(B1958,[1]Sheet1!$B$2:$G$553,6,FALSE)=0,"",L1958)</f>
        <v>#N/A</v>
      </c>
      <c r="O1958" s="72" t="e">
        <f>IF(VLOOKUP($B1958,[1]Sheet1!$C$2:$G$553,5,FALSE)=0,"",$L1958)</f>
        <v>#N/A</v>
      </c>
      <c r="P1958" s="72" t="e">
        <f>IF(VLOOKUP($B1958,[1]Sheet1!$D$2:$G$553,4,FALSE)=0,"",$L1958)</f>
        <v>#N/A</v>
      </c>
      <c r="Q1958" s="72" t="e">
        <f>IF(VLOOKUP($B1958,[1]Sheet1!$E$2:$G$553,3,FALSE)=0,"",$L1958)</f>
        <v>#N/A</v>
      </c>
      <c r="R1958" s="72" t="e">
        <f>IF(VLOOKUP($B1958,[1]Sheet1!$F$2:$G$553,2,FALSE)=0,"",$L1958)</f>
        <v>#N/A</v>
      </c>
      <c r="S1958" s="72" t="e">
        <f>COUNTIF([1]isolation_zones!$H$2:$H$1182,conductor_pz_summary_hftd_23_re!B1958)</f>
        <v>#VALUE!</v>
      </c>
    </row>
    <row r="1959" spans="1:19" x14ac:dyDescent="0.25">
      <c r="A1959" s="70">
        <v>5052</v>
      </c>
      <c r="B1959" s="71" t="s">
        <v>2133</v>
      </c>
      <c r="C1959" s="72">
        <v>102812101</v>
      </c>
      <c r="D1959" s="72" t="s">
        <v>251</v>
      </c>
      <c r="E1959" s="72">
        <v>13410.8685054377</v>
      </c>
      <c r="F1959" s="72">
        <f t="shared" si="150"/>
        <v>8.3349089530377256</v>
      </c>
      <c r="G1959" s="73">
        <v>83</v>
      </c>
      <c r="H1959" s="72">
        <f t="shared" si="151"/>
        <v>0.83286805963179233</v>
      </c>
      <c r="I1959" s="74">
        <v>1.0034554935322799E-2</v>
      </c>
      <c r="J1959" s="75">
        <v>1958</v>
      </c>
      <c r="K1959" s="72">
        <f t="shared" si="152"/>
        <v>20442.693283420362</v>
      </c>
      <c r="L1959" s="72">
        <f t="shared" si="153"/>
        <v>257.6170013335414</v>
      </c>
      <c r="M1959" s="72">
        <f t="shared" si="154"/>
        <v>1.0403876284167777E-2</v>
      </c>
      <c r="N1959" s="72" t="e">
        <f>IF(VLOOKUP(B1959,[1]Sheet1!$B$2:$G$553,6,FALSE)=0,"",L1959)</f>
        <v>#N/A</v>
      </c>
      <c r="O1959" s="72" t="e">
        <f>IF(VLOOKUP($B1959,[1]Sheet1!$C$2:$G$553,5,FALSE)=0,"",$L1959)</f>
        <v>#N/A</v>
      </c>
      <c r="P1959" s="72" t="e">
        <f>IF(VLOOKUP($B1959,[1]Sheet1!$D$2:$G$553,4,FALSE)=0,"",$L1959)</f>
        <v>#N/A</v>
      </c>
      <c r="Q1959" s="72" t="e">
        <f>IF(VLOOKUP($B1959,[1]Sheet1!$E$2:$G$553,3,FALSE)=0,"",$L1959)</f>
        <v>#N/A</v>
      </c>
      <c r="R1959" s="72" t="e">
        <f>IF(VLOOKUP($B1959,[1]Sheet1!$F$2:$G$553,2,FALSE)=0,"",$L1959)</f>
        <v>#N/A</v>
      </c>
      <c r="S1959" s="72" t="e">
        <f>COUNTIF([1]isolation_zones!$H$2:$H$1182,conductor_pz_summary_hftd_23_re!B1959)</f>
        <v>#VALUE!</v>
      </c>
    </row>
    <row r="1960" spans="1:19" x14ac:dyDescent="0.25">
      <c r="A1960" s="70">
        <v>616</v>
      </c>
      <c r="B1960" s="71" t="s">
        <v>2422</v>
      </c>
      <c r="C1960" s="72">
        <v>42721104</v>
      </c>
      <c r="D1960" s="72" t="s">
        <v>261</v>
      </c>
      <c r="E1960" s="72">
        <v>2113.8048195708998</v>
      </c>
      <c r="F1960" s="72">
        <f t="shared" si="150"/>
        <v>1.3137382346618396</v>
      </c>
      <c r="G1960" s="73">
        <v>260</v>
      </c>
      <c r="H1960" s="72">
        <f t="shared" si="151"/>
        <v>2.5976562206789815</v>
      </c>
      <c r="I1960" s="74">
        <v>9.9909854641499294E-3</v>
      </c>
      <c r="J1960" s="75">
        <v>1959</v>
      </c>
      <c r="K1960" s="72">
        <f t="shared" si="152"/>
        <v>20444.007021655023</v>
      </c>
      <c r="L1960" s="72">
        <f t="shared" si="153"/>
        <v>255.01934511286242</v>
      </c>
      <c r="M1960" s="72">
        <f t="shared" si="154"/>
        <v>1.0298969799701125E-2</v>
      </c>
      <c r="N1960" s="72" t="e">
        <f>IF(VLOOKUP(B1960,[1]Sheet1!$B$2:$G$553,6,FALSE)=0,"",L1960)</f>
        <v>#N/A</v>
      </c>
      <c r="O1960" s="72" t="e">
        <f>IF(VLOOKUP($B1960,[1]Sheet1!$C$2:$G$553,5,FALSE)=0,"",$L1960)</f>
        <v>#N/A</v>
      </c>
      <c r="P1960" s="72" t="e">
        <f>IF(VLOOKUP($B1960,[1]Sheet1!$D$2:$G$553,4,FALSE)=0,"",$L1960)</f>
        <v>#N/A</v>
      </c>
      <c r="Q1960" s="72" t="e">
        <f>IF(VLOOKUP($B1960,[1]Sheet1!$E$2:$G$553,3,FALSE)=0,"",$L1960)</f>
        <v>#N/A</v>
      </c>
      <c r="R1960" s="72" t="e">
        <f>IF(VLOOKUP($B1960,[1]Sheet1!$F$2:$G$553,2,FALSE)=0,"",$L1960)</f>
        <v>#N/A</v>
      </c>
      <c r="S1960" s="72" t="e">
        <f>COUNTIF([1]isolation_zones!$H$2:$H$1182,conductor_pz_summary_hftd_23_re!B1960)</f>
        <v>#VALUE!</v>
      </c>
    </row>
    <row r="1961" spans="1:19" x14ac:dyDescent="0.25">
      <c r="A1961" s="70">
        <v>8621</v>
      </c>
      <c r="B1961" s="71" t="s">
        <v>2799</v>
      </c>
      <c r="C1961" s="72">
        <v>83140401</v>
      </c>
      <c r="D1961" s="72" t="s">
        <v>487</v>
      </c>
      <c r="E1961" s="72">
        <v>4062.5856913408602</v>
      </c>
      <c r="F1961" s="72">
        <f t="shared" si="150"/>
        <v>2.5249134191055687</v>
      </c>
      <c r="G1961" s="73">
        <v>34</v>
      </c>
      <c r="H1961" s="72">
        <f t="shared" si="151"/>
        <v>0.33858725617244073</v>
      </c>
      <c r="I1961" s="74">
        <v>9.9584487109541393E-3</v>
      </c>
      <c r="J1961" s="75">
        <v>1960</v>
      </c>
      <c r="K1961" s="72">
        <f t="shared" si="152"/>
        <v>20446.53193507413</v>
      </c>
      <c r="L1961" s="72">
        <f t="shared" si="153"/>
        <v>254.68075785668998</v>
      </c>
      <c r="M1961" s="72">
        <f t="shared" si="154"/>
        <v>1.0285295935373929E-2</v>
      </c>
      <c r="N1961" s="72">
        <f>IF(VLOOKUP(B1961,[1]Sheet1!$B$2:$G$553,6,FALSE)=0,"",L1961)</f>
        <v>254.68075785668998</v>
      </c>
      <c r="O1961" s="72" t="e">
        <f>IF(VLOOKUP($B1961,[1]Sheet1!$C$2:$G$553,5,FALSE)=0,"",$L1961)</f>
        <v>#N/A</v>
      </c>
      <c r="P1961" s="72" t="e">
        <f>IF(VLOOKUP($B1961,[1]Sheet1!$D$2:$G$553,4,FALSE)=0,"",$L1961)</f>
        <v>#N/A</v>
      </c>
      <c r="Q1961" s="72" t="e">
        <f>IF(VLOOKUP($B1961,[1]Sheet1!$E$2:$G$553,3,FALSE)=0,"",$L1961)</f>
        <v>#N/A</v>
      </c>
      <c r="R1961" s="72" t="e">
        <f>IF(VLOOKUP($B1961,[1]Sheet1!$F$2:$G$553,2,FALSE)=0,"",$L1961)</f>
        <v>#N/A</v>
      </c>
      <c r="S1961" s="72" t="e">
        <f>COUNTIF([1]isolation_zones!$H$2:$H$1182,conductor_pz_summary_hftd_23_re!B1961)</f>
        <v>#VALUE!</v>
      </c>
    </row>
    <row r="1962" spans="1:19" x14ac:dyDescent="0.25">
      <c r="A1962" s="70">
        <v>10564</v>
      </c>
      <c r="B1962" s="71" t="s">
        <v>4240</v>
      </c>
      <c r="C1962" s="72">
        <v>152271101</v>
      </c>
      <c r="D1962" s="72" t="s">
        <v>1002</v>
      </c>
      <c r="E1962" s="72">
        <v>989.41000822206001</v>
      </c>
      <c r="F1962" s="72">
        <f t="shared" si="150"/>
        <v>0.6149223171050715</v>
      </c>
      <c r="G1962" s="73">
        <v>8</v>
      </c>
      <c r="H1962" s="72">
        <f t="shared" si="151"/>
        <v>7.938795889162352E-2</v>
      </c>
      <c r="I1962" s="74">
        <v>9.9234948614529399E-3</v>
      </c>
      <c r="J1962" s="75">
        <v>1961</v>
      </c>
      <c r="K1962" s="72">
        <f t="shared" si="152"/>
        <v>20447.146857391235</v>
      </c>
      <c r="L1962" s="72">
        <f t="shared" si="153"/>
        <v>254.60136989779835</v>
      </c>
      <c r="M1962" s="72">
        <f t="shared" si="154"/>
        <v>1.0282089848436787E-2</v>
      </c>
      <c r="N1962" s="72" t="e">
        <f>IF(VLOOKUP(B1962,[1]Sheet1!$B$2:$G$553,6,FALSE)=0,"",L1962)</f>
        <v>#N/A</v>
      </c>
      <c r="O1962" s="72" t="e">
        <f>IF(VLOOKUP($B1962,[1]Sheet1!$C$2:$G$553,5,FALSE)=0,"",$L1962)</f>
        <v>#N/A</v>
      </c>
      <c r="P1962" s="72" t="e">
        <f>IF(VLOOKUP($B1962,[1]Sheet1!$D$2:$G$553,4,FALSE)=0,"",$L1962)</f>
        <v>#N/A</v>
      </c>
      <c r="Q1962" s="72" t="e">
        <f>IF(VLOOKUP($B1962,[1]Sheet1!$E$2:$G$553,3,FALSE)=0,"",$L1962)</f>
        <v>#N/A</v>
      </c>
      <c r="R1962" s="72" t="e">
        <f>IF(VLOOKUP($B1962,[1]Sheet1!$F$2:$G$553,2,FALSE)=0,"",$L1962)</f>
        <v>#N/A</v>
      </c>
      <c r="S1962" s="72" t="e">
        <f>COUNTIF([1]isolation_zones!$H$2:$H$1182,conductor_pz_summary_hftd_23_re!B1962)</f>
        <v>#VALUE!</v>
      </c>
    </row>
    <row r="1963" spans="1:19" x14ac:dyDescent="0.25">
      <c r="A1963" s="70">
        <v>6010</v>
      </c>
      <c r="B1963" s="71" t="s">
        <v>3197</v>
      </c>
      <c r="C1963" s="72">
        <v>83242111</v>
      </c>
      <c r="D1963" s="72" t="s">
        <v>545</v>
      </c>
      <c r="E1963" s="72">
        <v>17975.922055343301</v>
      </c>
      <c r="F1963" s="72">
        <f t="shared" si="150"/>
        <v>11.172108176099005</v>
      </c>
      <c r="G1963" s="73">
        <v>130</v>
      </c>
      <c r="H1963" s="72">
        <f t="shared" si="151"/>
        <v>1.286950683213997</v>
      </c>
      <c r="I1963" s="74">
        <v>9.8996206401076696E-3</v>
      </c>
      <c r="J1963" s="75">
        <v>1962</v>
      </c>
      <c r="K1963" s="72">
        <f t="shared" si="152"/>
        <v>20458.318965567334</v>
      </c>
      <c r="L1963" s="72">
        <f t="shared" si="153"/>
        <v>253.31441921458435</v>
      </c>
      <c r="M1963" s="72">
        <f t="shared" si="154"/>
        <v>1.0230116276728884E-2</v>
      </c>
      <c r="N1963" s="72" t="e">
        <f>IF(VLOOKUP(B1963,[1]Sheet1!$B$2:$G$553,6,FALSE)=0,"",L1963)</f>
        <v>#N/A</v>
      </c>
      <c r="O1963" s="72" t="e">
        <f>IF(VLOOKUP($B1963,[1]Sheet1!$C$2:$G$553,5,FALSE)=0,"",$L1963)</f>
        <v>#N/A</v>
      </c>
      <c r="P1963" s="72" t="e">
        <f>IF(VLOOKUP($B1963,[1]Sheet1!$D$2:$G$553,4,FALSE)=0,"",$L1963)</f>
        <v>#N/A</v>
      </c>
      <c r="Q1963" s="72" t="e">
        <f>IF(VLOOKUP($B1963,[1]Sheet1!$E$2:$G$553,3,FALSE)=0,"",$L1963)</f>
        <v>#N/A</v>
      </c>
      <c r="R1963" s="72" t="e">
        <f>IF(VLOOKUP($B1963,[1]Sheet1!$F$2:$G$553,2,FALSE)=0,"",$L1963)</f>
        <v>#N/A</v>
      </c>
      <c r="S1963" s="72" t="e">
        <f>COUNTIF([1]isolation_zones!$H$2:$H$1182,conductor_pz_summary_hftd_23_re!B1963)</f>
        <v>#VALUE!</v>
      </c>
    </row>
    <row r="1964" spans="1:19" x14ac:dyDescent="0.25">
      <c r="A1964" s="70">
        <v>222</v>
      </c>
      <c r="B1964" s="71" t="s">
        <v>3579</v>
      </c>
      <c r="C1964" s="72">
        <v>43071102</v>
      </c>
      <c r="D1964" s="72" t="s">
        <v>75</v>
      </c>
      <c r="E1964" s="72">
        <v>12733.9139798099</v>
      </c>
      <c r="F1964" s="72">
        <f t="shared" si="150"/>
        <v>7.914178980615227</v>
      </c>
      <c r="G1964" s="73">
        <v>113</v>
      </c>
      <c r="H1964" s="72">
        <f t="shared" si="151"/>
        <v>1.1166160408396719</v>
      </c>
      <c r="I1964" s="74">
        <v>9.8815578835369199E-3</v>
      </c>
      <c r="J1964" s="75">
        <v>1963</v>
      </c>
      <c r="K1964" s="72">
        <f t="shared" si="152"/>
        <v>20466.23314454795</v>
      </c>
      <c r="L1964" s="72">
        <f t="shared" si="153"/>
        <v>252.19780317374469</v>
      </c>
      <c r="M1964" s="72">
        <f t="shared" si="154"/>
        <v>1.0185021678601906E-2</v>
      </c>
      <c r="N1964" s="72">
        <f>IF(VLOOKUP(B1964,[1]Sheet1!$B$2:$G$553,6,FALSE)=0,"",L1964)</f>
        <v>252.19780317374469</v>
      </c>
      <c r="O1964" s="72" t="e">
        <f>IF(VLOOKUP($B1964,[1]Sheet1!$C$2:$G$553,5,FALSE)=0,"",$L1964)</f>
        <v>#N/A</v>
      </c>
      <c r="P1964" s="72" t="e">
        <f>IF(VLOOKUP($B1964,[1]Sheet1!$D$2:$G$553,4,FALSE)=0,"",$L1964)</f>
        <v>#N/A</v>
      </c>
      <c r="Q1964" s="72" t="e">
        <f>IF(VLOOKUP($B1964,[1]Sheet1!$E$2:$G$553,3,FALSE)=0,"",$L1964)</f>
        <v>#N/A</v>
      </c>
      <c r="R1964" s="72" t="e">
        <f>IF(VLOOKUP($B1964,[1]Sheet1!$F$2:$G$553,2,FALSE)=0,"",$L1964)</f>
        <v>#N/A</v>
      </c>
      <c r="S1964" s="72" t="e">
        <f>COUNTIF([1]isolation_zones!$H$2:$H$1182,conductor_pz_summary_hftd_23_re!B1964)</f>
        <v>#VALUE!</v>
      </c>
    </row>
    <row r="1965" spans="1:19" x14ac:dyDescent="0.25">
      <c r="A1965" s="70">
        <v>8045</v>
      </c>
      <c r="B1965" s="71" t="s">
        <v>3975</v>
      </c>
      <c r="C1965" s="72">
        <v>183071101</v>
      </c>
      <c r="D1965" s="72" t="s">
        <v>467</v>
      </c>
      <c r="E1965" s="72">
        <v>4390.4189849072</v>
      </c>
      <c r="F1965" s="72">
        <f t="shared" si="150"/>
        <v>2.7286631354302049</v>
      </c>
      <c r="G1965" s="73">
        <v>18</v>
      </c>
      <c r="H1965" s="72">
        <f t="shared" si="151"/>
        <v>0.177829564242872</v>
      </c>
      <c r="I1965" s="74">
        <v>9.8794202357151105E-3</v>
      </c>
      <c r="J1965" s="75">
        <v>1964</v>
      </c>
      <c r="K1965" s="72">
        <f t="shared" si="152"/>
        <v>20468.961807683379</v>
      </c>
      <c r="L1965" s="72">
        <f t="shared" si="153"/>
        <v>252.01997360950182</v>
      </c>
      <c r="M1965" s="72">
        <f t="shared" si="154"/>
        <v>1.017784002220317E-2</v>
      </c>
      <c r="N1965" s="72" t="e">
        <f>IF(VLOOKUP(B1965,[1]Sheet1!$B$2:$G$553,6,FALSE)=0,"",L1965)</f>
        <v>#N/A</v>
      </c>
      <c r="O1965" s="72" t="e">
        <f>IF(VLOOKUP($B1965,[1]Sheet1!$C$2:$G$553,5,FALSE)=0,"",$L1965)</f>
        <v>#N/A</v>
      </c>
      <c r="P1965" s="72" t="e">
        <f>IF(VLOOKUP($B1965,[1]Sheet1!$D$2:$G$553,4,FALSE)=0,"",$L1965)</f>
        <v>#N/A</v>
      </c>
      <c r="Q1965" s="72" t="e">
        <f>IF(VLOOKUP($B1965,[1]Sheet1!$E$2:$G$553,3,FALSE)=0,"",$L1965)</f>
        <v>#N/A</v>
      </c>
      <c r="R1965" s="72" t="e">
        <f>IF(VLOOKUP($B1965,[1]Sheet1!$F$2:$G$553,2,FALSE)=0,"",$L1965)</f>
        <v>#N/A</v>
      </c>
      <c r="S1965" s="72" t="e">
        <f>COUNTIF([1]isolation_zones!$H$2:$H$1182,conductor_pz_summary_hftd_23_re!B1965)</f>
        <v>#VALUE!</v>
      </c>
    </row>
    <row r="1966" spans="1:19" x14ac:dyDescent="0.25">
      <c r="A1966" s="70">
        <v>7530</v>
      </c>
      <c r="B1966" s="71" t="s">
        <v>2295</v>
      </c>
      <c r="C1966" s="72">
        <v>102211103</v>
      </c>
      <c r="D1966" s="72" t="s">
        <v>120</v>
      </c>
      <c r="E1966" s="72">
        <v>4424.1223621628196</v>
      </c>
      <c r="F1966" s="72">
        <f t="shared" si="150"/>
        <v>2.7496099205486759</v>
      </c>
      <c r="G1966" s="73">
        <v>33</v>
      </c>
      <c r="H1966" s="72">
        <f t="shared" si="151"/>
        <v>0.3254041577612341</v>
      </c>
      <c r="I1966" s="74">
        <v>9.8607320533707302E-3</v>
      </c>
      <c r="J1966" s="75">
        <v>1965</v>
      </c>
      <c r="K1966" s="72">
        <f t="shared" si="152"/>
        <v>20471.711417603929</v>
      </c>
      <c r="L1966" s="72">
        <f t="shared" si="153"/>
        <v>251.69456945174059</v>
      </c>
      <c r="M1966" s="72">
        <f t="shared" si="154"/>
        <v>1.0164698558005633E-2</v>
      </c>
      <c r="N1966" s="72" t="e">
        <f>IF(VLOOKUP(B1966,[1]Sheet1!$B$2:$G$553,6,FALSE)=0,"",L1966)</f>
        <v>#N/A</v>
      </c>
      <c r="O1966" s="72" t="e">
        <f>IF(VLOOKUP($B1966,[1]Sheet1!$C$2:$G$553,5,FALSE)=0,"",$L1966)</f>
        <v>#N/A</v>
      </c>
      <c r="P1966" s="72" t="e">
        <f>IF(VLOOKUP($B1966,[1]Sheet1!$D$2:$G$553,4,FALSE)=0,"",$L1966)</f>
        <v>#N/A</v>
      </c>
      <c r="Q1966" s="72" t="e">
        <f>IF(VLOOKUP($B1966,[1]Sheet1!$E$2:$G$553,3,FALSE)=0,"",$L1966)</f>
        <v>#N/A</v>
      </c>
      <c r="R1966" s="72" t="e">
        <f>IF(VLOOKUP($B1966,[1]Sheet1!$F$2:$G$553,2,FALSE)=0,"",$L1966)</f>
        <v>#N/A</v>
      </c>
      <c r="S1966" s="72" t="e">
        <f>COUNTIF([1]isolation_zones!$H$2:$H$1182,conductor_pz_summary_hftd_23_re!B1966)</f>
        <v>#VALUE!</v>
      </c>
    </row>
    <row r="1967" spans="1:19" x14ac:dyDescent="0.25">
      <c r="A1967" s="70">
        <v>7965</v>
      </c>
      <c r="B1967" s="71" t="s">
        <v>1885</v>
      </c>
      <c r="C1967" s="72">
        <v>43321103</v>
      </c>
      <c r="D1967" s="72" t="s">
        <v>107</v>
      </c>
      <c r="E1967" s="72">
        <v>20285.883213253699</v>
      </c>
      <c r="F1967" s="72">
        <f t="shared" si="150"/>
        <v>12.607758367466563</v>
      </c>
      <c r="G1967" s="73">
        <v>129</v>
      </c>
      <c r="H1967" s="72">
        <f t="shared" si="151"/>
        <v>1.2693506581438792</v>
      </c>
      <c r="I1967" s="74">
        <v>9.8399275825106908E-3</v>
      </c>
      <c r="J1967" s="75">
        <v>1966</v>
      </c>
      <c r="K1967" s="72">
        <f t="shared" si="152"/>
        <v>20484.319175971395</v>
      </c>
      <c r="L1967" s="72">
        <f t="shared" si="153"/>
        <v>250.42521879359671</v>
      </c>
      <c r="M1967" s="72">
        <f t="shared" si="154"/>
        <v>1.0113435764245149E-2</v>
      </c>
      <c r="N1967" s="72" t="e">
        <f>IF(VLOOKUP(B1967,[1]Sheet1!$B$2:$G$553,6,FALSE)=0,"",L1967)</f>
        <v>#N/A</v>
      </c>
      <c r="O1967" s="72" t="e">
        <f>IF(VLOOKUP($B1967,[1]Sheet1!$C$2:$G$553,5,FALSE)=0,"",$L1967)</f>
        <v>#N/A</v>
      </c>
      <c r="P1967" s="72" t="e">
        <f>IF(VLOOKUP($B1967,[1]Sheet1!$D$2:$G$553,4,FALSE)=0,"",$L1967)</f>
        <v>#N/A</v>
      </c>
      <c r="Q1967" s="72" t="e">
        <f>IF(VLOOKUP($B1967,[1]Sheet1!$E$2:$G$553,3,FALSE)=0,"",$L1967)</f>
        <v>#N/A</v>
      </c>
      <c r="R1967" s="72" t="e">
        <f>IF(VLOOKUP($B1967,[1]Sheet1!$F$2:$G$553,2,FALSE)=0,"",$L1967)</f>
        <v>#N/A</v>
      </c>
      <c r="S1967" s="72" t="e">
        <f>COUNTIF([1]isolation_zones!$H$2:$H$1182,conductor_pz_summary_hftd_23_re!B1967)</f>
        <v>#VALUE!</v>
      </c>
    </row>
    <row r="1968" spans="1:19" x14ac:dyDescent="0.25">
      <c r="A1968" s="70">
        <v>7623</v>
      </c>
      <c r="B1968" s="71" t="s">
        <v>4111</v>
      </c>
      <c r="C1968" s="72">
        <v>253671103</v>
      </c>
      <c r="D1968" s="72" t="s">
        <v>1602</v>
      </c>
      <c r="E1968" s="72">
        <v>56919.565189351197</v>
      </c>
      <c r="F1968" s="72">
        <f t="shared" si="150"/>
        <v>35.375739707489871</v>
      </c>
      <c r="G1968" s="73">
        <v>138</v>
      </c>
      <c r="H1968" s="72">
        <f t="shared" si="151"/>
        <v>1.3504500662940888</v>
      </c>
      <c r="I1968" s="74">
        <v>9.7858700456093396E-3</v>
      </c>
      <c r="J1968" s="75">
        <v>1967</v>
      </c>
      <c r="K1968" s="72">
        <f t="shared" si="152"/>
        <v>20519.694915678887</v>
      </c>
      <c r="L1968" s="72">
        <f t="shared" si="153"/>
        <v>249.07476872730263</v>
      </c>
      <c r="M1968" s="72">
        <f t="shared" si="154"/>
        <v>1.0058897766578298E-2</v>
      </c>
      <c r="N1968" s="72" t="e">
        <f>IF(VLOOKUP(B1968,[1]Sheet1!$B$2:$G$553,6,FALSE)=0,"",L1968)</f>
        <v>#N/A</v>
      </c>
      <c r="O1968" s="72" t="e">
        <f>IF(VLOOKUP($B1968,[1]Sheet1!$C$2:$G$553,5,FALSE)=0,"",$L1968)</f>
        <v>#N/A</v>
      </c>
      <c r="P1968" s="72" t="e">
        <f>IF(VLOOKUP($B1968,[1]Sheet1!$D$2:$G$553,4,FALSE)=0,"",$L1968)</f>
        <v>#N/A</v>
      </c>
      <c r="Q1968" s="72" t="e">
        <f>IF(VLOOKUP($B1968,[1]Sheet1!$E$2:$G$553,3,FALSE)=0,"",$L1968)</f>
        <v>#N/A</v>
      </c>
      <c r="R1968" s="72" t="e">
        <f>IF(VLOOKUP($B1968,[1]Sheet1!$F$2:$G$553,2,FALSE)=0,"",$L1968)</f>
        <v>#N/A</v>
      </c>
      <c r="S1968" s="72" t="e">
        <f>COUNTIF([1]isolation_zones!$H$2:$H$1182,conductor_pz_summary_hftd_23_re!B1968)</f>
        <v>#VALUE!</v>
      </c>
    </row>
    <row r="1969" spans="1:19" x14ac:dyDescent="0.25">
      <c r="A1969" s="70">
        <v>1557</v>
      </c>
      <c r="B1969" s="71" t="s">
        <v>2049</v>
      </c>
      <c r="C1969" s="72">
        <v>192171101</v>
      </c>
      <c r="D1969" s="72" t="s">
        <v>329</v>
      </c>
      <c r="E1969" s="72">
        <v>21939.724912531299</v>
      </c>
      <c r="F1969" s="72">
        <f t="shared" si="150"/>
        <v>13.635627664718022</v>
      </c>
      <c r="G1969" s="73">
        <v>161</v>
      </c>
      <c r="H1969" s="72">
        <f t="shared" si="151"/>
        <v>1.5733139607998725</v>
      </c>
      <c r="I1969" s="74">
        <v>9.7721364024836808E-3</v>
      </c>
      <c r="J1969" s="75">
        <v>1968</v>
      </c>
      <c r="K1969" s="72">
        <f t="shared" si="152"/>
        <v>20533.330543343603</v>
      </c>
      <c r="L1969" s="72">
        <f t="shared" si="153"/>
        <v>247.50145476650275</v>
      </c>
      <c r="M1969" s="72">
        <f t="shared" si="154"/>
        <v>9.9953593986926957E-3</v>
      </c>
      <c r="N1969" s="72" t="e">
        <f>IF(VLOOKUP(B1969,[1]Sheet1!$B$2:$G$553,6,FALSE)=0,"",L1969)</f>
        <v>#N/A</v>
      </c>
      <c r="O1969" s="72" t="e">
        <f>IF(VLOOKUP($B1969,[1]Sheet1!$C$2:$G$553,5,FALSE)=0,"",$L1969)</f>
        <v>#N/A</v>
      </c>
      <c r="P1969" s="72" t="e">
        <f>IF(VLOOKUP($B1969,[1]Sheet1!$D$2:$G$553,4,FALSE)=0,"",$L1969)</f>
        <v>#N/A</v>
      </c>
      <c r="Q1969" s="72" t="e">
        <f>IF(VLOOKUP($B1969,[1]Sheet1!$E$2:$G$553,3,FALSE)=0,"",$L1969)</f>
        <v>#N/A</v>
      </c>
      <c r="R1969" s="72" t="e">
        <f>IF(VLOOKUP($B1969,[1]Sheet1!$F$2:$G$553,2,FALSE)=0,"",$L1969)</f>
        <v>#N/A</v>
      </c>
      <c r="S1969" s="72" t="e">
        <f>COUNTIF([1]isolation_zones!$H$2:$H$1182,conductor_pz_summary_hftd_23_re!B1969)</f>
        <v>#VALUE!</v>
      </c>
    </row>
    <row r="1970" spans="1:19" x14ac:dyDescent="0.25">
      <c r="A1970" s="70">
        <v>2260</v>
      </c>
      <c r="B1970" s="71" t="s">
        <v>3829</v>
      </c>
      <c r="C1970" s="72">
        <v>152762101</v>
      </c>
      <c r="D1970" s="72" t="s">
        <v>217</v>
      </c>
      <c r="E1970" s="72">
        <v>16414.575977465902</v>
      </c>
      <c r="F1970" s="72">
        <f t="shared" si="150"/>
        <v>10.201725281209386</v>
      </c>
      <c r="G1970" s="73">
        <v>96</v>
      </c>
      <c r="H1970" s="72">
        <f t="shared" si="151"/>
        <v>0.93593460397402373</v>
      </c>
      <c r="I1970" s="74">
        <v>9.7493187913960805E-3</v>
      </c>
      <c r="J1970" s="75">
        <v>1969</v>
      </c>
      <c r="K1970" s="72">
        <f t="shared" si="152"/>
        <v>20543.532268624815</v>
      </c>
      <c r="L1970" s="72">
        <f t="shared" si="153"/>
        <v>246.56552016252871</v>
      </c>
      <c r="M1970" s="72">
        <f t="shared" si="154"/>
        <v>9.9575616299918245E-3</v>
      </c>
      <c r="N1970" s="72" t="e">
        <f>IF(VLOOKUP(B1970,[1]Sheet1!$B$2:$G$553,6,FALSE)=0,"",L1970)</f>
        <v>#N/A</v>
      </c>
      <c r="O1970" s="72" t="e">
        <f>IF(VLOOKUP($B1970,[1]Sheet1!$C$2:$G$553,5,FALSE)=0,"",$L1970)</f>
        <v>#N/A</v>
      </c>
      <c r="P1970" s="72" t="e">
        <f>IF(VLOOKUP($B1970,[1]Sheet1!$D$2:$G$553,4,FALSE)=0,"",$L1970)</f>
        <v>#N/A</v>
      </c>
      <c r="Q1970" s="72" t="e">
        <f>IF(VLOOKUP($B1970,[1]Sheet1!$E$2:$G$553,3,FALSE)=0,"",$L1970)</f>
        <v>#N/A</v>
      </c>
      <c r="R1970" s="72" t="e">
        <f>IF(VLOOKUP($B1970,[1]Sheet1!$F$2:$G$553,2,FALSE)=0,"",$L1970)</f>
        <v>#N/A</v>
      </c>
      <c r="S1970" s="72" t="e">
        <f>COUNTIF([1]isolation_zones!$H$2:$H$1182,conductor_pz_summary_hftd_23_re!B1970)</f>
        <v>#VALUE!</v>
      </c>
    </row>
    <row r="1971" spans="1:19" x14ac:dyDescent="0.25">
      <c r="A1971" s="70">
        <v>4474</v>
      </c>
      <c r="B1971" s="71" t="s">
        <v>6278</v>
      </c>
      <c r="C1971" s="72">
        <v>182201104</v>
      </c>
      <c r="D1971" s="72" t="s">
        <v>6279</v>
      </c>
      <c r="E1971" s="72">
        <v>14815.826611545701</v>
      </c>
      <c r="F1971" s="72">
        <f t="shared" si="150"/>
        <v>9.2080960917002486</v>
      </c>
      <c r="G1971" s="73">
        <v>139</v>
      </c>
      <c r="H1971" s="72">
        <f t="shared" si="151"/>
        <v>1.3544394250286136</v>
      </c>
      <c r="I1971" s="74">
        <v>9.7441685253857099E-3</v>
      </c>
      <c r="J1971" s="75">
        <v>1970</v>
      </c>
      <c r="K1971" s="72">
        <f t="shared" si="152"/>
        <v>20552.740364716516</v>
      </c>
      <c r="L1971" s="72">
        <f t="shared" si="153"/>
        <v>245.21108073750011</v>
      </c>
      <c r="M1971" s="72">
        <f t="shared" si="154"/>
        <v>9.9028625218605549E-3</v>
      </c>
      <c r="N1971" s="72" t="e">
        <f>IF(VLOOKUP(B1971,[1]Sheet1!$B$2:$G$553,6,FALSE)=0,"",L1971)</f>
        <v>#N/A</v>
      </c>
      <c r="O1971" s="72" t="e">
        <f>IF(VLOOKUP($B1971,[1]Sheet1!$C$2:$G$553,5,FALSE)=0,"",$L1971)</f>
        <v>#N/A</v>
      </c>
      <c r="P1971" s="72" t="e">
        <f>IF(VLOOKUP($B1971,[1]Sheet1!$D$2:$G$553,4,FALSE)=0,"",$L1971)</f>
        <v>#N/A</v>
      </c>
      <c r="Q1971" s="72" t="e">
        <f>IF(VLOOKUP($B1971,[1]Sheet1!$E$2:$G$553,3,FALSE)=0,"",$L1971)</f>
        <v>#N/A</v>
      </c>
      <c r="R1971" s="72" t="e">
        <f>IF(VLOOKUP($B1971,[1]Sheet1!$F$2:$G$553,2,FALSE)=0,"",$L1971)</f>
        <v>#N/A</v>
      </c>
      <c r="S1971" s="72" t="e">
        <f>COUNTIF([1]isolation_zones!$H$2:$H$1182,conductor_pz_summary_hftd_23_re!B1971)</f>
        <v>#VALUE!</v>
      </c>
    </row>
    <row r="1972" spans="1:19" x14ac:dyDescent="0.25">
      <c r="A1972" s="70">
        <v>9612</v>
      </c>
      <c r="B1972" s="71" t="s">
        <v>6280</v>
      </c>
      <c r="C1972" s="72">
        <v>152261107</v>
      </c>
      <c r="D1972" s="72" t="s">
        <v>1168</v>
      </c>
      <c r="E1972" s="72">
        <v>226.494340551352</v>
      </c>
      <c r="F1972" s="72">
        <f t="shared" si="150"/>
        <v>0.14076714763912493</v>
      </c>
      <c r="G1972" s="73">
        <v>4</v>
      </c>
      <c r="H1972" s="72">
        <f t="shared" si="151"/>
        <v>3.8930806795542318E-2</v>
      </c>
      <c r="I1972" s="74">
        <v>9.7327016988855795E-3</v>
      </c>
      <c r="J1972" s="75">
        <v>1971</v>
      </c>
      <c r="K1972" s="72">
        <f t="shared" si="152"/>
        <v>20552.881131864156</v>
      </c>
      <c r="L1972" s="72">
        <f t="shared" si="153"/>
        <v>245.17214993070456</v>
      </c>
      <c r="M1972" s="72">
        <f t="shared" si="154"/>
        <v>9.9012902991600059E-3</v>
      </c>
      <c r="N1972" s="72">
        <f>IF(VLOOKUP(B1972,[1]Sheet1!$B$2:$G$553,6,FALSE)=0,"",L1972)</f>
        <v>245.17214993070456</v>
      </c>
      <c r="O1972" s="72" t="e">
        <f>IF(VLOOKUP($B1972,[1]Sheet1!$C$2:$G$553,5,FALSE)=0,"",$L1972)</f>
        <v>#N/A</v>
      </c>
      <c r="P1972" s="72" t="e">
        <f>IF(VLOOKUP($B1972,[1]Sheet1!$D$2:$G$553,4,FALSE)=0,"",$L1972)</f>
        <v>#N/A</v>
      </c>
      <c r="Q1972" s="72" t="e">
        <f>IF(VLOOKUP($B1972,[1]Sheet1!$E$2:$G$553,3,FALSE)=0,"",$L1972)</f>
        <v>#N/A</v>
      </c>
      <c r="R1972" s="72" t="e">
        <f>IF(VLOOKUP($B1972,[1]Sheet1!$F$2:$G$553,2,FALSE)=0,"",$L1972)</f>
        <v>#N/A</v>
      </c>
      <c r="S1972" s="72" t="e">
        <f>COUNTIF([1]isolation_zones!$H$2:$H$1182,conductor_pz_summary_hftd_23_re!B1972)</f>
        <v>#VALUE!</v>
      </c>
    </row>
    <row r="1973" spans="1:19" x14ac:dyDescent="0.25">
      <c r="A1973" s="70">
        <v>7259</v>
      </c>
      <c r="B1973" s="71" t="s">
        <v>4685</v>
      </c>
      <c r="C1973" s="72">
        <v>152591101</v>
      </c>
      <c r="D1973" s="72" t="s">
        <v>1212</v>
      </c>
      <c r="E1973" s="72">
        <v>2084.4879087343202</v>
      </c>
      <c r="F1973" s="72">
        <f t="shared" si="150"/>
        <v>1.295517656143145</v>
      </c>
      <c r="G1973" s="73">
        <v>21</v>
      </c>
      <c r="H1973" s="72">
        <f t="shared" si="151"/>
        <v>0.20365833824494661</v>
      </c>
      <c r="I1973" s="74">
        <v>9.69801610690222E-3</v>
      </c>
      <c r="J1973" s="75">
        <v>1972</v>
      </c>
      <c r="K1973" s="72">
        <f t="shared" si="152"/>
        <v>20554.176649520301</v>
      </c>
      <c r="L1973" s="72">
        <f t="shared" si="153"/>
        <v>244.96849159245963</v>
      </c>
      <c r="M1973" s="72">
        <f t="shared" si="154"/>
        <v>9.8930655463511027E-3</v>
      </c>
      <c r="N1973" s="72" t="e">
        <f>IF(VLOOKUP(B1973,[1]Sheet1!$B$2:$G$553,6,FALSE)=0,"",L1973)</f>
        <v>#N/A</v>
      </c>
      <c r="O1973" s="72" t="e">
        <f>IF(VLOOKUP($B1973,[1]Sheet1!$C$2:$G$553,5,FALSE)=0,"",$L1973)</f>
        <v>#N/A</v>
      </c>
      <c r="P1973" s="72" t="e">
        <f>IF(VLOOKUP($B1973,[1]Sheet1!$D$2:$G$553,4,FALSE)=0,"",$L1973)</f>
        <v>#N/A</v>
      </c>
      <c r="Q1973" s="72" t="e">
        <f>IF(VLOOKUP($B1973,[1]Sheet1!$E$2:$G$553,3,FALSE)=0,"",$L1973)</f>
        <v>#N/A</v>
      </c>
      <c r="R1973" s="72" t="e">
        <f>IF(VLOOKUP($B1973,[1]Sheet1!$F$2:$G$553,2,FALSE)=0,"",$L1973)</f>
        <v>#N/A</v>
      </c>
      <c r="S1973" s="72" t="e">
        <f>COUNTIF([1]isolation_zones!$H$2:$H$1182,conductor_pz_summary_hftd_23_re!B1973)</f>
        <v>#VALUE!</v>
      </c>
    </row>
    <row r="1974" spans="1:19" x14ac:dyDescent="0.25">
      <c r="A1974" s="70">
        <v>3486</v>
      </c>
      <c r="B1974" s="71" t="s">
        <v>3192</v>
      </c>
      <c r="C1974" s="72">
        <v>152031101</v>
      </c>
      <c r="D1974" s="72" t="s">
        <v>521</v>
      </c>
      <c r="E1974" s="72">
        <v>18971.647003520899</v>
      </c>
      <c r="F1974" s="72">
        <f t="shared" si="150"/>
        <v>11.790955253897389</v>
      </c>
      <c r="G1974" s="73">
        <v>159</v>
      </c>
      <c r="H1974" s="72">
        <f t="shared" si="151"/>
        <v>1.5404767119950544</v>
      </c>
      <c r="I1974" s="74">
        <v>9.6885327798431099E-3</v>
      </c>
      <c r="J1974" s="75">
        <v>1973</v>
      </c>
      <c r="K1974" s="72">
        <f t="shared" si="152"/>
        <v>20565.9676047742</v>
      </c>
      <c r="L1974" s="72">
        <f t="shared" si="153"/>
        <v>243.42801488046459</v>
      </c>
      <c r="M1974" s="72">
        <f t="shared" si="154"/>
        <v>9.8308533125028887E-3</v>
      </c>
      <c r="N1974" s="72" t="e">
        <f>IF(VLOOKUP(B1974,[1]Sheet1!$B$2:$G$553,6,FALSE)=0,"",L1974)</f>
        <v>#N/A</v>
      </c>
      <c r="O1974" s="72" t="e">
        <f>IF(VLOOKUP($B1974,[1]Sheet1!$C$2:$G$553,5,FALSE)=0,"",$L1974)</f>
        <v>#N/A</v>
      </c>
      <c r="P1974" s="72" t="e">
        <f>IF(VLOOKUP($B1974,[1]Sheet1!$D$2:$G$553,4,FALSE)=0,"",$L1974)</f>
        <v>#N/A</v>
      </c>
      <c r="Q1974" s="72" t="e">
        <f>IF(VLOOKUP($B1974,[1]Sheet1!$E$2:$G$553,3,FALSE)=0,"",$L1974)</f>
        <v>#N/A</v>
      </c>
      <c r="R1974" s="72" t="e">
        <f>IF(VLOOKUP($B1974,[1]Sheet1!$F$2:$G$553,2,FALSE)=0,"",$L1974)</f>
        <v>#N/A</v>
      </c>
      <c r="S1974" s="72" t="e">
        <f>COUNTIF([1]isolation_zones!$H$2:$H$1182,conductor_pz_summary_hftd_23_re!B1974)</f>
        <v>#VALUE!</v>
      </c>
    </row>
    <row r="1975" spans="1:19" x14ac:dyDescent="0.25">
      <c r="A1975" s="70">
        <v>6926</v>
      </c>
      <c r="B1975" s="71" t="s">
        <v>4798</v>
      </c>
      <c r="C1975" s="72">
        <v>152762101</v>
      </c>
      <c r="D1975" s="72" t="s">
        <v>217</v>
      </c>
      <c r="E1975" s="72">
        <v>8576.7797675430302</v>
      </c>
      <c r="F1975" s="72">
        <f t="shared" si="150"/>
        <v>5.3305032737992732</v>
      </c>
      <c r="G1975" s="73">
        <v>46</v>
      </c>
      <c r="H1975" s="72">
        <f t="shared" si="151"/>
        <v>0.44506961241889181</v>
      </c>
      <c r="I1975" s="74">
        <v>9.6754263569324307E-3</v>
      </c>
      <c r="J1975" s="75">
        <v>1974</v>
      </c>
      <c r="K1975" s="72">
        <f t="shared" si="152"/>
        <v>20571.298108047999</v>
      </c>
      <c r="L1975" s="72">
        <f t="shared" si="153"/>
        <v>242.98294526804568</v>
      </c>
      <c r="M1975" s="72">
        <f t="shared" si="154"/>
        <v>9.8128791525620481E-3</v>
      </c>
      <c r="N1975" s="72" t="e">
        <f>IF(VLOOKUP(B1975,[1]Sheet1!$B$2:$G$553,6,FALSE)=0,"",L1975)</f>
        <v>#N/A</v>
      </c>
      <c r="O1975" s="72" t="e">
        <f>IF(VLOOKUP($B1975,[1]Sheet1!$C$2:$G$553,5,FALSE)=0,"",$L1975)</f>
        <v>#N/A</v>
      </c>
      <c r="P1975" s="72" t="e">
        <f>IF(VLOOKUP($B1975,[1]Sheet1!$D$2:$G$553,4,FALSE)=0,"",$L1975)</f>
        <v>#N/A</v>
      </c>
      <c r="Q1975" s="72" t="e">
        <f>IF(VLOOKUP($B1975,[1]Sheet1!$E$2:$G$553,3,FALSE)=0,"",$L1975)</f>
        <v>#N/A</v>
      </c>
      <c r="R1975" s="72" t="e">
        <f>IF(VLOOKUP($B1975,[1]Sheet1!$F$2:$G$553,2,FALSE)=0,"",$L1975)</f>
        <v>#N/A</v>
      </c>
      <c r="S1975" s="72" t="e">
        <f>COUNTIF([1]isolation_zones!$H$2:$H$1182,conductor_pz_summary_hftd_23_re!B1975)</f>
        <v>#VALUE!</v>
      </c>
    </row>
    <row r="1976" spans="1:19" x14ac:dyDescent="0.25">
      <c r="A1976" s="70">
        <v>4034</v>
      </c>
      <c r="B1976" s="71" t="s">
        <v>2072</v>
      </c>
      <c r="C1976" s="72">
        <v>254421103</v>
      </c>
      <c r="D1976" s="72" t="s">
        <v>455</v>
      </c>
      <c r="E1976" s="72">
        <v>9912.3897459800392</v>
      </c>
      <c r="F1976" s="72">
        <f t="shared" si="150"/>
        <v>6.1605902709633558</v>
      </c>
      <c r="G1976" s="73">
        <v>19</v>
      </c>
      <c r="H1976" s="72">
        <f t="shared" si="151"/>
        <v>0.18332672240004058</v>
      </c>
      <c r="I1976" s="74">
        <v>9.6487748631600301E-3</v>
      </c>
      <c r="J1976" s="75">
        <v>1975</v>
      </c>
      <c r="K1976" s="72">
        <f t="shared" si="152"/>
        <v>20577.458698318962</v>
      </c>
      <c r="L1976" s="72">
        <f t="shared" si="153"/>
        <v>242.79961854564564</v>
      </c>
      <c r="M1976" s="72">
        <f t="shared" si="154"/>
        <v>9.8054754931391104E-3</v>
      </c>
      <c r="N1976" s="72" t="e">
        <f>IF(VLOOKUP(B1976,[1]Sheet1!$B$2:$G$553,6,FALSE)=0,"",L1976)</f>
        <v>#N/A</v>
      </c>
      <c r="O1976" s="72" t="e">
        <f>IF(VLOOKUP($B1976,[1]Sheet1!$C$2:$G$553,5,FALSE)=0,"",$L1976)</f>
        <v>#N/A</v>
      </c>
      <c r="P1976" s="72" t="e">
        <f>IF(VLOOKUP($B1976,[1]Sheet1!$D$2:$G$553,4,FALSE)=0,"",$L1976)</f>
        <v>#N/A</v>
      </c>
      <c r="Q1976" s="72" t="e">
        <f>IF(VLOOKUP($B1976,[1]Sheet1!$E$2:$G$553,3,FALSE)=0,"",$L1976)</f>
        <v>#N/A</v>
      </c>
      <c r="R1976" s="72" t="e">
        <f>IF(VLOOKUP($B1976,[1]Sheet1!$F$2:$G$553,2,FALSE)=0,"",$L1976)</f>
        <v>#N/A</v>
      </c>
      <c r="S1976" s="72" t="e">
        <f>COUNTIF([1]isolation_zones!$H$2:$H$1182,conductor_pz_summary_hftd_23_re!B1976)</f>
        <v>#VALUE!</v>
      </c>
    </row>
    <row r="1977" spans="1:19" x14ac:dyDescent="0.25">
      <c r="A1977" s="70">
        <v>3547</v>
      </c>
      <c r="B1977" s="71" t="s">
        <v>6281</v>
      </c>
      <c r="C1977" s="72">
        <v>43321101</v>
      </c>
      <c r="D1977" s="72" t="s">
        <v>519</v>
      </c>
      <c r="E1977" s="72">
        <v>474.65464916448099</v>
      </c>
      <c r="F1977" s="72">
        <f t="shared" si="150"/>
        <v>0.29499978195430765</v>
      </c>
      <c r="G1977" s="73">
        <v>4</v>
      </c>
      <c r="H1977" s="72">
        <f t="shared" si="151"/>
        <v>3.8516524590506238E-2</v>
      </c>
      <c r="I1977" s="74">
        <v>9.6291311476265594E-3</v>
      </c>
      <c r="J1977" s="75">
        <v>1976</v>
      </c>
      <c r="K1977" s="72">
        <f t="shared" si="152"/>
        <v>20577.753698100918</v>
      </c>
      <c r="L1977" s="72">
        <f t="shared" si="153"/>
        <v>242.76110202105514</v>
      </c>
      <c r="M1977" s="72">
        <f t="shared" si="154"/>
        <v>9.8039200012474213E-3</v>
      </c>
      <c r="N1977" s="72" t="e">
        <f>IF(VLOOKUP(B1977,[1]Sheet1!$B$2:$G$553,6,FALSE)=0,"",L1977)</f>
        <v>#N/A</v>
      </c>
      <c r="O1977" s="72" t="e">
        <f>IF(VLOOKUP($B1977,[1]Sheet1!$C$2:$G$553,5,FALSE)=0,"",$L1977)</f>
        <v>#N/A</v>
      </c>
      <c r="P1977" s="72" t="e">
        <f>IF(VLOOKUP($B1977,[1]Sheet1!$D$2:$G$553,4,FALSE)=0,"",$L1977)</f>
        <v>#N/A</v>
      </c>
      <c r="Q1977" s="72" t="e">
        <f>IF(VLOOKUP($B1977,[1]Sheet1!$E$2:$G$553,3,FALSE)=0,"",$L1977)</f>
        <v>#N/A</v>
      </c>
      <c r="R1977" s="72" t="e">
        <f>IF(VLOOKUP($B1977,[1]Sheet1!$F$2:$G$553,2,FALSE)=0,"",$L1977)</f>
        <v>#N/A</v>
      </c>
      <c r="S1977" s="72" t="e">
        <f>COUNTIF([1]isolation_zones!$H$2:$H$1182,conductor_pz_summary_hftd_23_re!B1977)</f>
        <v>#VALUE!</v>
      </c>
    </row>
    <row r="1978" spans="1:19" x14ac:dyDescent="0.25">
      <c r="A1978" s="70">
        <v>2441</v>
      </c>
      <c r="B1978" s="71" t="s">
        <v>6282</v>
      </c>
      <c r="C1978" s="72">
        <v>43432103</v>
      </c>
      <c r="D1978" s="72" t="s">
        <v>132</v>
      </c>
      <c r="E1978" s="72">
        <v>2303.2847409272399</v>
      </c>
      <c r="F1978" s="72">
        <f t="shared" si="150"/>
        <v>1.4315007712412926</v>
      </c>
      <c r="G1978" s="73">
        <v>28</v>
      </c>
      <c r="H1978" s="72">
        <f t="shared" si="151"/>
        <v>0.26958253176849345</v>
      </c>
      <c r="I1978" s="74">
        <v>9.6279475631604796E-3</v>
      </c>
      <c r="J1978" s="75">
        <v>1977</v>
      </c>
      <c r="K1978" s="72">
        <f t="shared" si="152"/>
        <v>20579.185198872161</v>
      </c>
      <c r="L1978" s="72">
        <f t="shared" si="153"/>
        <v>242.49151948928665</v>
      </c>
      <c r="M1978" s="72">
        <f t="shared" si="154"/>
        <v>9.7930328963809956E-3</v>
      </c>
      <c r="N1978" s="72">
        <f>IF(VLOOKUP(B1978,[1]Sheet1!$B$2:$G$553,6,FALSE)=0,"",L1978)</f>
        <v>242.49151948928665</v>
      </c>
      <c r="O1978" s="72" t="e">
        <f>IF(VLOOKUP($B1978,[1]Sheet1!$C$2:$G$553,5,FALSE)=0,"",$L1978)</f>
        <v>#N/A</v>
      </c>
      <c r="P1978" s="72" t="e">
        <f>IF(VLOOKUP($B1978,[1]Sheet1!$D$2:$G$553,4,FALSE)=0,"",$L1978)</f>
        <v>#N/A</v>
      </c>
      <c r="Q1978" s="72" t="e">
        <f>IF(VLOOKUP($B1978,[1]Sheet1!$E$2:$G$553,3,FALSE)=0,"",$L1978)</f>
        <v>#N/A</v>
      </c>
      <c r="R1978" s="72" t="e">
        <f>IF(VLOOKUP($B1978,[1]Sheet1!$F$2:$G$553,2,FALSE)=0,"",$L1978)</f>
        <v>#N/A</v>
      </c>
      <c r="S1978" s="72" t="e">
        <f>COUNTIF([1]isolation_zones!$H$2:$H$1182,conductor_pz_summary_hftd_23_re!B1978)</f>
        <v>#VALUE!</v>
      </c>
    </row>
    <row r="1979" spans="1:19" x14ac:dyDescent="0.25">
      <c r="A1979" s="70">
        <v>5129</v>
      </c>
      <c r="B1979" s="71" t="s">
        <v>6283</v>
      </c>
      <c r="C1979" s="72">
        <v>192151131</v>
      </c>
      <c r="D1979" s="72" t="s">
        <v>721</v>
      </c>
      <c r="E1979" s="72">
        <v>3014.5330959911498</v>
      </c>
      <c r="F1979" s="72">
        <f t="shared" si="150"/>
        <v>1.8735444971977313</v>
      </c>
      <c r="G1979" s="73">
        <v>34</v>
      </c>
      <c r="H1979" s="72">
        <f t="shared" si="151"/>
        <v>0.32624433896595789</v>
      </c>
      <c r="I1979" s="74">
        <v>9.5954217342928798E-3</v>
      </c>
      <c r="J1979" s="75">
        <v>1978</v>
      </c>
      <c r="K1979" s="72">
        <f t="shared" si="152"/>
        <v>20581.058743369358</v>
      </c>
      <c r="L1979" s="72">
        <f t="shared" si="153"/>
        <v>242.1652751503207</v>
      </c>
      <c r="M1979" s="72">
        <f t="shared" si="154"/>
        <v>9.779857501420873E-3</v>
      </c>
      <c r="N1979" s="72" t="e">
        <f>IF(VLOOKUP(B1979,[1]Sheet1!$B$2:$G$553,6,FALSE)=0,"",L1979)</f>
        <v>#N/A</v>
      </c>
      <c r="O1979" s="72" t="e">
        <f>IF(VLOOKUP($B1979,[1]Sheet1!$C$2:$G$553,5,FALSE)=0,"",$L1979)</f>
        <v>#N/A</v>
      </c>
      <c r="P1979" s="72" t="e">
        <f>IF(VLOOKUP($B1979,[1]Sheet1!$D$2:$G$553,4,FALSE)=0,"",$L1979)</f>
        <v>#N/A</v>
      </c>
      <c r="Q1979" s="72" t="e">
        <f>IF(VLOOKUP($B1979,[1]Sheet1!$E$2:$G$553,3,FALSE)=0,"",$L1979)</f>
        <v>#N/A</v>
      </c>
      <c r="R1979" s="72" t="e">
        <f>IF(VLOOKUP($B1979,[1]Sheet1!$F$2:$G$553,2,FALSE)=0,"",$L1979)</f>
        <v>#N/A</v>
      </c>
      <c r="S1979" s="72" t="e">
        <f>COUNTIF([1]isolation_zones!$H$2:$H$1182,conductor_pz_summary_hftd_23_re!B1979)</f>
        <v>#VALUE!</v>
      </c>
    </row>
    <row r="1980" spans="1:19" x14ac:dyDescent="0.25">
      <c r="A1980" s="70">
        <v>2275</v>
      </c>
      <c r="B1980" s="71" t="s">
        <v>6284</v>
      </c>
      <c r="C1980" s="72">
        <v>103081105</v>
      </c>
      <c r="D1980" s="72" t="s">
        <v>1344</v>
      </c>
      <c r="E1980" s="72">
        <v>8319.7012759582794</v>
      </c>
      <c r="F1980" s="72">
        <f t="shared" si="150"/>
        <v>5.1707279527397638</v>
      </c>
      <c r="G1980" s="73">
        <v>50</v>
      </c>
      <c r="H1980" s="72">
        <f t="shared" si="151"/>
        <v>0.476792909306471</v>
      </c>
      <c r="I1980" s="74">
        <v>9.5358581861294204E-3</v>
      </c>
      <c r="J1980" s="75">
        <v>1979</v>
      </c>
      <c r="K1980" s="72">
        <f t="shared" si="152"/>
        <v>20586.229471322098</v>
      </c>
      <c r="L1980" s="72">
        <f t="shared" si="153"/>
        <v>241.68848224101421</v>
      </c>
      <c r="M1980" s="72">
        <f t="shared" si="154"/>
        <v>9.7606021944500014E-3</v>
      </c>
      <c r="N1980" s="72" t="e">
        <f>IF(VLOOKUP(B1980,[1]Sheet1!$B$2:$G$553,6,FALSE)=0,"",L1980)</f>
        <v>#N/A</v>
      </c>
      <c r="O1980" s="72" t="e">
        <f>IF(VLOOKUP($B1980,[1]Sheet1!$C$2:$G$553,5,FALSE)=0,"",$L1980)</f>
        <v>#N/A</v>
      </c>
      <c r="P1980" s="72" t="e">
        <f>IF(VLOOKUP($B1980,[1]Sheet1!$D$2:$G$553,4,FALSE)=0,"",$L1980)</f>
        <v>#N/A</v>
      </c>
      <c r="Q1980" s="72" t="e">
        <f>IF(VLOOKUP($B1980,[1]Sheet1!$E$2:$G$553,3,FALSE)=0,"",$L1980)</f>
        <v>#N/A</v>
      </c>
      <c r="R1980" s="72" t="e">
        <f>IF(VLOOKUP($B1980,[1]Sheet1!$F$2:$G$553,2,FALSE)=0,"",$L1980)</f>
        <v>#N/A</v>
      </c>
      <c r="S1980" s="72" t="e">
        <f>COUNTIF([1]isolation_zones!$H$2:$H$1182,conductor_pz_summary_hftd_23_re!B1980)</f>
        <v>#VALUE!</v>
      </c>
    </row>
    <row r="1981" spans="1:19" x14ac:dyDescent="0.25">
      <c r="A1981" s="70">
        <v>4445</v>
      </c>
      <c r="B1981" s="71" t="s">
        <v>6285</v>
      </c>
      <c r="C1981" s="72">
        <v>163751102</v>
      </c>
      <c r="D1981" s="72" t="s">
        <v>305</v>
      </c>
      <c r="E1981" s="72">
        <v>3279.1789688397998</v>
      </c>
      <c r="F1981" s="72">
        <f t="shared" si="150"/>
        <v>2.0380229762832816</v>
      </c>
      <c r="G1981" s="73">
        <v>27</v>
      </c>
      <c r="H1981" s="72">
        <f t="shared" si="151"/>
        <v>0.2573631782849079</v>
      </c>
      <c r="I1981" s="74">
        <v>9.5319695661077002E-3</v>
      </c>
      <c r="J1981" s="75">
        <v>1980</v>
      </c>
      <c r="K1981" s="72">
        <f t="shared" si="152"/>
        <v>20588.267494298383</v>
      </c>
      <c r="L1981" s="72">
        <f t="shared" si="153"/>
        <v>241.43111906272929</v>
      </c>
      <c r="M1981" s="72">
        <f t="shared" si="154"/>
        <v>9.750208568823136E-3</v>
      </c>
      <c r="N1981" s="72" t="e">
        <f>IF(VLOOKUP(B1981,[1]Sheet1!$B$2:$G$553,6,FALSE)=0,"",L1981)</f>
        <v>#N/A</v>
      </c>
      <c r="O1981" s="72" t="e">
        <f>IF(VLOOKUP($B1981,[1]Sheet1!$C$2:$G$553,5,FALSE)=0,"",$L1981)</f>
        <v>#N/A</v>
      </c>
      <c r="P1981" s="72" t="e">
        <f>IF(VLOOKUP($B1981,[1]Sheet1!$D$2:$G$553,4,FALSE)=0,"",$L1981)</f>
        <v>#N/A</v>
      </c>
      <c r="Q1981" s="72" t="e">
        <f>IF(VLOOKUP($B1981,[1]Sheet1!$E$2:$G$553,3,FALSE)=0,"",$L1981)</f>
        <v>#N/A</v>
      </c>
      <c r="R1981" s="72" t="e">
        <f>IF(VLOOKUP($B1981,[1]Sheet1!$F$2:$G$553,2,FALSE)=0,"",$L1981)</f>
        <v>#N/A</v>
      </c>
      <c r="S1981" s="72" t="e">
        <f>COUNTIF([1]isolation_zones!$H$2:$H$1182,conductor_pz_summary_hftd_23_re!B1981)</f>
        <v>#VALUE!</v>
      </c>
    </row>
    <row r="1982" spans="1:19" x14ac:dyDescent="0.25">
      <c r="A1982" s="70">
        <v>6213</v>
      </c>
      <c r="B1982" s="71" t="s">
        <v>6286</v>
      </c>
      <c r="C1982" s="72">
        <v>103441103</v>
      </c>
      <c r="D1982" s="72" t="s">
        <v>1308</v>
      </c>
      <c r="E1982" s="72">
        <v>1173.0161152787</v>
      </c>
      <c r="F1982" s="72">
        <f t="shared" si="150"/>
        <v>0.72903425436836544</v>
      </c>
      <c r="G1982" s="73">
        <v>17</v>
      </c>
      <c r="H1982" s="72">
        <f t="shared" si="151"/>
        <v>0.16201326282730091</v>
      </c>
      <c r="I1982" s="74">
        <v>9.5301919310177008E-3</v>
      </c>
      <c r="J1982" s="75">
        <v>1981</v>
      </c>
      <c r="K1982" s="72">
        <f t="shared" si="152"/>
        <v>20588.996528552751</v>
      </c>
      <c r="L1982" s="72">
        <f t="shared" si="153"/>
        <v>241.26910579990201</v>
      </c>
      <c r="M1982" s="72">
        <f t="shared" si="154"/>
        <v>9.7436656545972725E-3</v>
      </c>
      <c r="N1982" s="72">
        <f>IF(VLOOKUP(B1982,[1]Sheet1!$B$2:$G$553,6,FALSE)=0,"",L1982)</f>
        <v>241.26910579990201</v>
      </c>
      <c r="O1982" s="72" t="e">
        <f>IF(VLOOKUP($B1982,[1]Sheet1!$C$2:$G$553,5,FALSE)=0,"",$L1982)</f>
        <v>#N/A</v>
      </c>
      <c r="P1982" s="72" t="e">
        <f>IF(VLOOKUP($B1982,[1]Sheet1!$D$2:$G$553,4,FALSE)=0,"",$L1982)</f>
        <v>#N/A</v>
      </c>
      <c r="Q1982" s="72" t="e">
        <f>IF(VLOOKUP($B1982,[1]Sheet1!$E$2:$G$553,3,FALSE)=0,"",$L1982)</f>
        <v>#N/A</v>
      </c>
      <c r="R1982" s="72" t="e">
        <f>IF(VLOOKUP($B1982,[1]Sheet1!$F$2:$G$553,2,FALSE)=0,"",$L1982)</f>
        <v>#N/A</v>
      </c>
      <c r="S1982" s="72" t="e">
        <f>COUNTIF([1]isolation_zones!$H$2:$H$1182,conductor_pz_summary_hftd_23_re!B1982)</f>
        <v>#VALUE!</v>
      </c>
    </row>
    <row r="1983" spans="1:19" x14ac:dyDescent="0.25">
      <c r="A1983" s="70">
        <v>3085</v>
      </c>
      <c r="B1983" s="71" t="s">
        <v>3920</v>
      </c>
      <c r="C1983" s="72">
        <v>153652108</v>
      </c>
      <c r="D1983" s="72" t="s">
        <v>751</v>
      </c>
      <c r="E1983" s="72">
        <v>9040.1449914242803</v>
      </c>
      <c r="F1983" s="72">
        <f t="shared" si="150"/>
        <v>5.6184866323333003</v>
      </c>
      <c r="G1983" s="73">
        <v>165</v>
      </c>
      <c r="H1983" s="72">
        <f t="shared" si="151"/>
        <v>1.5721675470980392</v>
      </c>
      <c r="I1983" s="74">
        <v>9.52828816423054E-3</v>
      </c>
      <c r="J1983" s="75">
        <v>1982</v>
      </c>
      <c r="K1983" s="72">
        <f t="shared" si="152"/>
        <v>20594.615015185085</v>
      </c>
      <c r="L1983" s="72">
        <f t="shared" si="153"/>
        <v>239.69693825280396</v>
      </c>
      <c r="M1983" s="72">
        <f t="shared" si="154"/>
        <v>9.68017358468992E-3</v>
      </c>
      <c r="N1983" s="72" t="e">
        <f>IF(VLOOKUP(B1983,[1]Sheet1!$B$2:$G$553,6,FALSE)=0,"",L1983)</f>
        <v>#N/A</v>
      </c>
      <c r="O1983" s="72" t="e">
        <f>IF(VLOOKUP($B1983,[1]Sheet1!$C$2:$G$553,5,FALSE)=0,"",$L1983)</f>
        <v>#N/A</v>
      </c>
      <c r="P1983" s="72" t="e">
        <f>IF(VLOOKUP($B1983,[1]Sheet1!$D$2:$G$553,4,FALSE)=0,"",$L1983)</f>
        <v>#N/A</v>
      </c>
      <c r="Q1983" s="72" t="e">
        <f>IF(VLOOKUP($B1983,[1]Sheet1!$E$2:$G$553,3,FALSE)=0,"",$L1983)</f>
        <v>#N/A</v>
      </c>
      <c r="R1983" s="72" t="e">
        <f>IF(VLOOKUP($B1983,[1]Sheet1!$F$2:$G$553,2,FALSE)=0,"",$L1983)</f>
        <v>#N/A</v>
      </c>
      <c r="S1983" s="72" t="e">
        <f>COUNTIF([1]isolation_zones!$H$2:$H$1182,conductor_pz_summary_hftd_23_re!B1983)</f>
        <v>#VALUE!</v>
      </c>
    </row>
    <row r="1984" spans="1:19" x14ac:dyDescent="0.25">
      <c r="A1984" s="70">
        <v>9214</v>
      </c>
      <c r="B1984" s="71" t="s">
        <v>1748</v>
      </c>
      <c r="C1984" s="72">
        <v>42011108</v>
      </c>
      <c r="D1984" s="72" t="s">
        <v>53</v>
      </c>
      <c r="E1984" s="72">
        <v>5741.9405273667098</v>
      </c>
      <c r="F1984" s="72">
        <f t="shared" si="150"/>
        <v>3.5686392339134305</v>
      </c>
      <c r="G1984" s="73">
        <v>26</v>
      </c>
      <c r="H1984" s="72">
        <f t="shared" si="151"/>
        <v>0.24698839313649903</v>
      </c>
      <c r="I1984" s="74">
        <v>9.4995535821730398E-3</v>
      </c>
      <c r="J1984" s="75">
        <v>1983</v>
      </c>
      <c r="K1984" s="72">
        <f t="shared" si="152"/>
        <v>20598.183654418997</v>
      </c>
      <c r="L1984" s="72">
        <f t="shared" si="153"/>
        <v>239.44994985966747</v>
      </c>
      <c r="M1984" s="72">
        <f t="shared" si="154"/>
        <v>9.6701989453124113E-3</v>
      </c>
      <c r="N1984" s="72" t="e">
        <f>IF(VLOOKUP(B1984,[1]Sheet1!$B$2:$G$553,6,FALSE)=0,"",L1984)</f>
        <v>#N/A</v>
      </c>
      <c r="O1984" s="72" t="e">
        <f>IF(VLOOKUP($B1984,[1]Sheet1!$C$2:$G$553,5,FALSE)=0,"",$L1984)</f>
        <v>#N/A</v>
      </c>
      <c r="P1984" s="72" t="e">
        <f>IF(VLOOKUP($B1984,[1]Sheet1!$D$2:$G$553,4,FALSE)=0,"",$L1984)</f>
        <v>#N/A</v>
      </c>
      <c r="Q1984" s="72" t="e">
        <f>IF(VLOOKUP($B1984,[1]Sheet1!$E$2:$G$553,3,FALSE)=0,"",$L1984)</f>
        <v>#N/A</v>
      </c>
      <c r="R1984" s="72" t="e">
        <f>IF(VLOOKUP($B1984,[1]Sheet1!$F$2:$G$553,2,FALSE)=0,"",$L1984)</f>
        <v>#N/A</v>
      </c>
      <c r="S1984" s="72" t="e">
        <f>COUNTIF([1]isolation_zones!$H$2:$H$1182,conductor_pz_summary_hftd_23_re!B1984)</f>
        <v>#VALUE!</v>
      </c>
    </row>
    <row r="1985" spans="1:19" x14ac:dyDescent="0.25">
      <c r="A1985" s="70">
        <v>10597</v>
      </c>
      <c r="B1985" s="71" t="s">
        <v>2120</v>
      </c>
      <c r="C1985" s="72">
        <v>42811113</v>
      </c>
      <c r="D1985" s="72" t="s">
        <v>17</v>
      </c>
      <c r="E1985" s="72">
        <v>526.61112544858497</v>
      </c>
      <c r="F1985" s="72">
        <f t="shared" si="150"/>
        <v>0.32729094185741764</v>
      </c>
      <c r="G1985" s="73">
        <v>4</v>
      </c>
      <c r="H1985" s="72">
        <f t="shared" si="151"/>
        <v>3.7943372446798081E-2</v>
      </c>
      <c r="I1985" s="74">
        <v>9.4858431116995202E-3</v>
      </c>
      <c r="J1985" s="75">
        <v>1984</v>
      </c>
      <c r="K1985" s="72">
        <f t="shared" si="152"/>
        <v>20598.510945360853</v>
      </c>
      <c r="L1985" s="72">
        <f t="shared" si="153"/>
        <v>239.41200648722068</v>
      </c>
      <c r="M1985" s="72">
        <f t="shared" si="154"/>
        <v>9.6686666002004928E-3</v>
      </c>
      <c r="N1985" s="72" t="e">
        <f>IF(VLOOKUP(B1985,[1]Sheet1!$B$2:$G$553,6,FALSE)=0,"",L1985)</f>
        <v>#N/A</v>
      </c>
      <c r="O1985" s="72" t="e">
        <f>IF(VLOOKUP($B1985,[1]Sheet1!$C$2:$G$553,5,FALSE)=0,"",$L1985)</f>
        <v>#N/A</v>
      </c>
      <c r="P1985" s="72" t="e">
        <f>IF(VLOOKUP($B1985,[1]Sheet1!$D$2:$G$553,4,FALSE)=0,"",$L1985)</f>
        <v>#N/A</v>
      </c>
      <c r="Q1985" s="72" t="e">
        <f>IF(VLOOKUP($B1985,[1]Sheet1!$E$2:$G$553,3,FALSE)=0,"",$L1985)</f>
        <v>#N/A</v>
      </c>
      <c r="R1985" s="72" t="e">
        <f>IF(VLOOKUP($B1985,[1]Sheet1!$F$2:$G$553,2,FALSE)=0,"",$L1985)</f>
        <v>#N/A</v>
      </c>
      <c r="S1985" s="72" t="e">
        <f>COUNTIF([1]isolation_zones!$H$2:$H$1182,conductor_pz_summary_hftd_23_re!B1985)</f>
        <v>#VALUE!</v>
      </c>
    </row>
    <row r="1986" spans="1:19" x14ac:dyDescent="0.25">
      <c r="A1986" s="70">
        <v>2882</v>
      </c>
      <c r="B1986" s="71" t="s">
        <v>6287</v>
      </c>
      <c r="C1986" s="72">
        <v>13912108</v>
      </c>
      <c r="D1986" s="72" t="s">
        <v>1414</v>
      </c>
      <c r="E1986" s="72">
        <v>318.080225899715</v>
      </c>
      <c r="F1986" s="72">
        <f t="shared" si="150"/>
        <v>0.19768814536961779</v>
      </c>
      <c r="G1986" s="73">
        <v>91</v>
      </c>
      <c r="H1986" s="72">
        <f t="shared" si="151"/>
        <v>0.86121107753104065</v>
      </c>
      <c r="I1986" s="74">
        <v>9.4638579948466001E-3</v>
      </c>
      <c r="J1986" s="75">
        <v>1985</v>
      </c>
      <c r="K1986" s="72">
        <f t="shared" si="152"/>
        <v>20598.708633506223</v>
      </c>
      <c r="L1986" s="72">
        <f t="shared" si="153"/>
        <v>238.55079540968964</v>
      </c>
      <c r="M1986" s="72">
        <f t="shared" si="154"/>
        <v>9.633886545084536E-3</v>
      </c>
      <c r="N1986" s="72" t="e">
        <f>IF(VLOOKUP(B1986,[1]Sheet1!$B$2:$G$553,6,FALSE)=0,"",L1986)</f>
        <v>#N/A</v>
      </c>
      <c r="O1986" s="72" t="e">
        <f>IF(VLOOKUP($B1986,[1]Sheet1!$C$2:$G$553,5,FALSE)=0,"",$L1986)</f>
        <v>#N/A</v>
      </c>
      <c r="P1986" s="72" t="e">
        <f>IF(VLOOKUP($B1986,[1]Sheet1!$D$2:$G$553,4,FALSE)=0,"",$L1986)</f>
        <v>#N/A</v>
      </c>
      <c r="Q1986" s="72" t="e">
        <f>IF(VLOOKUP($B1986,[1]Sheet1!$E$2:$G$553,3,FALSE)=0,"",$L1986)</f>
        <v>#N/A</v>
      </c>
      <c r="R1986" s="72" t="e">
        <f>IF(VLOOKUP($B1986,[1]Sheet1!$F$2:$G$553,2,FALSE)=0,"",$L1986)</f>
        <v>#N/A</v>
      </c>
      <c r="S1986" s="72" t="e">
        <f>COUNTIF([1]isolation_zones!$H$2:$H$1182,conductor_pz_summary_hftd_23_re!B1986)</f>
        <v>#VALUE!</v>
      </c>
    </row>
    <row r="1987" spans="1:19" x14ac:dyDescent="0.25">
      <c r="A1987" s="70">
        <v>5172</v>
      </c>
      <c r="B1987" s="71" t="s">
        <v>6288</v>
      </c>
      <c r="C1987" s="72">
        <v>182082103</v>
      </c>
      <c r="D1987" s="72" t="s">
        <v>697</v>
      </c>
      <c r="E1987" s="72">
        <v>1678.7883060870699</v>
      </c>
      <c r="F1987" s="72">
        <f t="shared" ref="F1987:F2050" si="155">E1987/1609</f>
        <v>1.0433737141622561</v>
      </c>
      <c r="G1987" s="73">
        <v>10</v>
      </c>
      <c r="H1987" s="72">
        <f t="shared" ref="H1987:H2050" si="156">I1987*G1987</f>
        <v>9.4489906078841293E-2</v>
      </c>
      <c r="I1987" s="74">
        <v>9.4489906078841293E-3</v>
      </c>
      <c r="J1987" s="75">
        <v>1986</v>
      </c>
      <c r="K1987" s="72">
        <f t="shared" si="152"/>
        <v>20599.752007220384</v>
      </c>
      <c r="L1987" s="72">
        <f t="shared" si="153"/>
        <v>238.45630550361079</v>
      </c>
      <c r="M1987" s="72">
        <f t="shared" si="154"/>
        <v>9.6300705652079821E-3</v>
      </c>
      <c r="N1987" s="72" t="e">
        <f>IF(VLOOKUP(B1987,[1]Sheet1!$B$2:$G$553,6,FALSE)=0,"",L1987)</f>
        <v>#N/A</v>
      </c>
      <c r="O1987" s="72" t="e">
        <f>IF(VLOOKUP($B1987,[1]Sheet1!$C$2:$G$553,5,FALSE)=0,"",$L1987)</f>
        <v>#N/A</v>
      </c>
      <c r="P1987" s="72" t="e">
        <f>IF(VLOOKUP($B1987,[1]Sheet1!$D$2:$G$553,4,FALSE)=0,"",$L1987)</f>
        <v>#N/A</v>
      </c>
      <c r="Q1987" s="72" t="e">
        <f>IF(VLOOKUP($B1987,[1]Sheet1!$E$2:$G$553,3,FALSE)=0,"",$L1987)</f>
        <v>#N/A</v>
      </c>
      <c r="R1987" s="72" t="e">
        <f>IF(VLOOKUP($B1987,[1]Sheet1!$F$2:$G$553,2,FALSE)=0,"",$L1987)</f>
        <v>#N/A</v>
      </c>
      <c r="S1987" s="72" t="e">
        <f>COUNTIF([1]isolation_zones!$H$2:$H$1182,conductor_pz_summary_hftd_23_re!B1987)</f>
        <v>#VALUE!</v>
      </c>
    </row>
    <row r="1988" spans="1:19" x14ac:dyDescent="0.25">
      <c r="A1988" s="70">
        <v>1655</v>
      </c>
      <c r="B1988" s="71" t="s">
        <v>2050</v>
      </c>
      <c r="C1988" s="72">
        <v>152481107</v>
      </c>
      <c r="D1988" s="72" t="s">
        <v>239</v>
      </c>
      <c r="E1988" s="72">
        <v>9841.1125586253293</v>
      </c>
      <c r="F1988" s="72">
        <f t="shared" si="155"/>
        <v>6.1162912110785141</v>
      </c>
      <c r="G1988" s="73">
        <v>117</v>
      </c>
      <c r="H1988" s="72">
        <f t="shared" si="156"/>
        <v>1.1045545447778979</v>
      </c>
      <c r="I1988" s="74">
        <v>9.4406371348538295E-3</v>
      </c>
      <c r="J1988" s="75">
        <v>1987</v>
      </c>
      <c r="K1988" s="72">
        <f t="shared" ref="K1988:K2051" si="157">F1988+K1987</f>
        <v>20605.868298431462</v>
      </c>
      <c r="L1988" s="72">
        <f t="shared" ref="L1988:L2051" si="158">L1987-H1988</f>
        <v>237.35175095883289</v>
      </c>
      <c r="M1988" s="72">
        <f t="shared" ref="M1988:M2051" si="159">L1988/$L$2</f>
        <v>9.5854630712401984E-3</v>
      </c>
      <c r="N1988" s="72">
        <f>IF(VLOOKUP(B1988,[1]Sheet1!$B$2:$G$553,6,FALSE)=0,"",L1988)</f>
        <v>237.35175095883289</v>
      </c>
      <c r="O1988" s="72" t="e">
        <f>IF(VLOOKUP($B1988,[1]Sheet1!$C$2:$G$553,5,FALSE)=0,"",$L1988)</f>
        <v>#N/A</v>
      </c>
      <c r="P1988" s="72" t="e">
        <f>IF(VLOOKUP($B1988,[1]Sheet1!$D$2:$G$553,4,FALSE)=0,"",$L1988)</f>
        <v>#N/A</v>
      </c>
      <c r="Q1988" s="72" t="e">
        <f>IF(VLOOKUP($B1988,[1]Sheet1!$E$2:$G$553,3,FALSE)=0,"",$L1988)</f>
        <v>#N/A</v>
      </c>
      <c r="R1988" s="72" t="e">
        <f>IF(VLOOKUP($B1988,[1]Sheet1!$F$2:$G$553,2,FALSE)=0,"",$L1988)</f>
        <v>#N/A</v>
      </c>
      <c r="S1988" s="72" t="e">
        <f>COUNTIF([1]isolation_zones!$H$2:$H$1182,conductor_pz_summary_hftd_23_re!B1988)</f>
        <v>#VALUE!</v>
      </c>
    </row>
    <row r="1989" spans="1:19" x14ac:dyDescent="0.25">
      <c r="A1989" s="70">
        <v>3494</v>
      </c>
      <c r="B1989" s="71" t="s">
        <v>1728</v>
      </c>
      <c r="C1989" s="72">
        <v>42661104</v>
      </c>
      <c r="D1989" s="72" t="s">
        <v>327</v>
      </c>
      <c r="E1989" s="72">
        <v>36886.240283287203</v>
      </c>
      <c r="F1989" s="72">
        <f t="shared" si="155"/>
        <v>22.924947348220758</v>
      </c>
      <c r="G1989" s="73">
        <v>259</v>
      </c>
      <c r="H1989" s="72">
        <f t="shared" si="156"/>
        <v>2.440794686542922</v>
      </c>
      <c r="I1989" s="74">
        <v>9.4239177086599298E-3</v>
      </c>
      <c r="J1989" s="75">
        <v>1988</v>
      </c>
      <c r="K1989" s="72">
        <f t="shared" si="157"/>
        <v>20628.793245779681</v>
      </c>
      <c r="L1989" s="72">
        <f t="shared" si="158"/>
        <v>234.91095627228998</v>
      </c>
      <c r="M1989" s="72">
        <f t="shared" si="159"/>
        <v>9.4868914481625408E-3</v>
      </c>
      <c r="N1989" s="72" t="e">
        <f>IF(VLOOKUP(B1989,[1]Sheet1!$B$2:$G$553,6,FALSE)=0,"",L1989)</f>
        <v>#N/A</v>
      </c>
      <c r="O1989" s="72" t="e">
        <f>IF(VLOOKUP($B1989,[1]Sheet1!$C$2:$G$553,5,FALSE)=0,"",$L1989)</f>
        <v>#N/A</v>
      </c>
      <c r="P1989" s="72" t="e">
        <f>IF(VLOOKUP($B1989,[1]Sheet1!$D$2:$G$553,4,FALSE)=0,"",$L1989)</f>
        <v>#N/A</v>
      </c>
      <c r="Q1989" s="72" t="e">
        <f>IF(VLOOKUP($B1989,[1]Sheet1!$E$2:$G$553,3,FALSE)=0,"",$L1989)</f>
        <v>#N/A</v>
      </c>
      <c r="R1989" s="72" t="e">
        <f>IF(VLOOKUP($B1989,[1]Sheet1!$F$2:$G$553,2,FALSE)=0,"",$L1989)</f>
        <v>#N/A</v>
      </c>
      <c r="S1989" s="72" t="e">
        <f>COUNTIF([1]isolation_zones!$H$2:$H$1182,conductor_pz_summary_hftd_23_re!B1989)</f>
        <v>#VALUE!</v>
      </c>
    </row>
    <row r="1990" spans="1:19" x14ac:dyDescent="0.25">
      <c r="A1990" s="70">
        <v>7626</v>
      </c>
      <c r="B1990" s="71" t="s">
        <v>3878</v>
      </c>
      <c r="C1990" s="72">
        <v>182731102</v>
      </c>
      <c r="D1990" s="72" t="s">
        <v>575</v>
      </c>
      <c r="E1990" s="72">
        <v>16131.841774340901</v>
      </c>
      <c r="F1990" s="72">
        <f t="shared" si="155"/>
        <v>10.026004831784277</v>
      </c>
      <c r="G1990" s="73">
        <v>186</v>
      </c>
      <c r="H1990" s="72">
        <f t="shared" si="156"/>
        <v>1.7499439118266169</v>
      </c>
      <c r="I1990" s="74">
        <v>9.4083006012183699E-3</v>
      </c>
      <c r="J1990" s="75">
        <v>1989</v>
      </c>
      <c r="K1990" s="72">
        <f t="shared" si="157"/>
        <v>20638.819250611465</v>
      </c>
      <c r="L1990" s="72">
        <f t="shared" si="158"/>
        <v>233.16101236046336</v>
      </c>
      <c r="M1990" s="72">
        <f t="shared" si="159"/>
        <v>9.4162198703216637E-3</v>
      </c>
      <c r="N1990" s="72" t="e">
        <f>IF(VLOOKUP(B1990,[1]Sheet1!$B$2:$G$553,6,FALSE)=0,"",L1990)</f>
        <v>#N/A</v>
      </c>
      <c r="O1990" s="72" t="e">
        <f>IF(VLOOKUP($B1990,[1]Sheet1!$C$2:$G$553,5,FALSE)=0,"",$L1990)</f>
        <v>#N/A</v>
      </c>
      <c r="P1990" s="72" t="e">
        <f>IF(VLOOKUP($B1990,[1]Sheet1!$D$2:$G$553,4,FALSE)=0,"",$L1990)</f>
        <v>#N/A</v>
      </c>
      <c r="Q1990" s="72" t="e">
        <f>IF(VLOOKUP($B1990,[1]Sheet1!$E$2:$G$553,3,FALSE)=0,"",$L1990)</f>
        <v>#N/A</v>
      </c>
      <c r="R1990" s="72" t="e">
        <f>IF(VLOOKUP($B1990,[1]Sheet1!$F$2:$G$553,2,FALSE)=0,"",$L1990)</f>
        <v>#N/A</v>
      </c>
      <c r="S1990" s="72" t="e">
        <f>COUNTIF([1]isolation_zones!$H$2:$H$1182,conductor_pz_summary_hftd_23_re!B1990)</f>
        <v>#VALUE!</v>
      </c>
    </row>
    <row r="1991" spans="1:19" x14ac:dyDescent="0.25">
      <c r="A1991" s="70">
        <v>10686</v>
      </c>
      <c r="B1991" s="71" t="s">
        <v>2451</v>
      </c>
      <c r="C1991" s="72">
        <v>43211101</v>
      </c>
      <c r="D1991" s="72" t="s">
        <v>928</v>
      </c>
      <c r="E1991" s="72">
        <v>251.91576006104299</v>
      </c>
      <c r="F1991" s="72">
        <f t="shared" si="155"/>
        <v>0.15656666256124485</v>
      </c>
      <c r="G1991" s="73">
        <v>2</v>
      </c>
      <c r="H1991" s="72">
        <f t="shared" si="156"/>
        <v>1.8803383070230498E-2</v>
      </c>
      <c r="I1991" s="74">
        <v>9.4016915351152492E-3</v>
      </c>
      <c r="J1991" s="75">
        <v>1990</v>
      </c>
      <c r="K1991" s="72">
        <f t="shared" si="157"/>
        <v>20638.975817274026</v>
      </c>
      <c r="L1991" s="72">
        <f t="shared" si="158"/>
        <v>233.14220897739312</v>
      </c>
      <c r="M1991" s="72">
        <f t="shared" si="159"/>
        <v>9.4154604946974849E-3</v>
      </c>
      <c r="N1991" s="72" t="e">
        <f>IF(VLOOKUP(B1991,[1]Sheet1!$B$2:$G$553,6,FALSE)=0,"",L1991)</f>
        <v>#N/A</v>
      </c>
      <c r="O1991" s="72" t="e">
        <f>IF(VLOOKUP($B1991,[1]Sheet1!$C$2:$G$553,5,FALSE)=0,"",$L1991)</f>
        <v>#N/A</v>
      </c>
      <c r="P1991" s="72" t="e">
        <f>IF(VLOOKUP($B1991,[1]Sheet1!$D$2:$G$553,4,FALSE)=0,"",$L1991)</f>
        <v>#N/A</v>
      </c>
      <c r="Q1991" s="72" t="e">
        <f>IF(VLOOKUP($B1991,[1]Sheet1!$E$2:$G$553,3,FALSE)=0,"",$L1991)</f>
        <v>#N/A</v>
      </c>
      <c r="R1991" s="72" t="e">
        <f>IF(VLOOKUP($B1991,[1]Sheet1!$F$2:$G$553,2,FALSE)=0,"",$L1991)</f>
        <v>#N/A</v>
      </c>
      <c r="S1991" s="72" t="e">
        <f>COUNTIF([1]isolation_zones!$H$2:$H$1182,conductor_pz_summary_hftd_23_re!B1991)</f>
        <v>#VALUE!</v>
      </c>
    </row>
    <row r="1992" spans="1:19" x14ac:dyDescent="0.25">
      <c r="A1992" s="70">
        <v>7656</v>
      </c>
      <c r="B1992" s="71" t="s">
        <v>2211</v>
      </c>
      <c r="C1992" s="72">
        <v>42601102</v>
      </c>
      <c r="D1992" s="72" t="s">
        <v>451</v>
      </c>
      <c r="E1992" s="72">
        <v>32204.72156192</v>
      </c>
      <c r="F1992" s="72">
        <f t="shared" si="155"/>
        <v>20.015364550602857</v>
      </c>
      <c r="G1992" s="73">
        <v>114</v>
      </c>
      <c r="H1992" s="72">
        <f t="shared" si="156"/>
        <v>1.0602700689266824</v>
      </c>
      <c r="I1992" s="74">
        <v>9.3006146397077404E-3</v>
      </c>
      <c r="J1992" s="75">
        <v>1991</v>
      </c>
      <c r="K1992" s="72">
        <f t="shared" si="157"/>
        <v>20658.991181824629</v>
      </c>
      <c r="L1992" s="72">
        <f t="shared" si="158"/>
        <v>232.08193890846644</v>
      </c>
      <c r="M1992" s="72">
        <f t="shared" si="159"/>
        <v>9.372641431639463E-3</v>
      </c>
      <c r="N1992" s="72" t="e">
        <f>IF(VLOOKUP(B1992,[1]Sheet1!$B$2:$G$553,6,FALSE)=0,"",L1992)</f>
        <v>#N/A</v>
      </c>
      <c r="O1992" s="72" t="e">
        <f>IF(VLOOKUP($B1992,[1]Sheet1!$C$2:$G$553,5,FALSE)=0,"",$L1992)</f>
        <v>#N/A</v>
      </c>
      <c r="P1992" s="72" t="e">
        <f>IF(VLOOKUP($B1992,[1]Sheet1!$D$2:$G$553,4,FALSE)=0,"",$L1992)</f>
        <v>#N/A</v>
      </c>
      <c r="Q1992" s="72" t="e">
        <f>IF(VLOOKUP($B1992,[1]Sheet1!$E$2:$G$553,3,FALSE)=0,"",$L1992)</f>
        <v>#N/A</v>
      </c>
      <c r="R1992" s="72" t="e">
        <f>IF(VLOOKUP($B1992,[1]Sheet1!$F$2:$G$553,2,FALSE)=0,"",$L1992)</f>
        <v>#N/A</v>
      </c>
      <c r="S1992" s="72" t="e">
        <f>COUNTIF([1]isolation_zones!$H$2:$H$1182,conductor_pz_summary_hftd_23_re!B1992)</f>
        <v>#VALUE!</v>
      </c>
    </row>
    <row r="1993" spans="1:19" x14ac:dyDescent="0.25">
      <c r="A1993" s="70">
        <v>7863</v>
      </c>
      <c r="B1993" s="71" t="s">
        <v>2068</v>
      </c>
      <c r="C1993" s="72">
        <v>42151104</v>
      </c>
      <c r="D1993" s="72" t="s">
        <v>771</v>
      </c>
      <c r="E1993" s="72">
        <v>14995.9698055645</v>
      </c>
      <c r="F1993" s="72">
        <f t="shared" si="155"/>
        <v>9.3200558145211314</v>
      </c>
      <c r="G1993" s="73">
        <v>127</v>
      </c>
      <c r="H1993" s="72">
        <f t="shared" si="156"/>
        <v>1.1730242495208614</v>
      </c>
      <c r="I1993" s="74">
        <v>9.2364114135500899E-3</v>
      </c>
      <c r="J1993" s="75">
        <v>1992</v>
      </c>
      <c r="K1993" s="72">
        <f t="shared" si="157"/>
        <v>20668.311237639151</v>
      </c>
      <c r="L1993" s="72">
        <f t="shared" si="158"/>
        <v>230.90891465894558</v>
      </c>
      <c r="M1993" s="72">
        <f t="shared" si="159"/>
        <v>9.325268785008339E-3</v>
      </c>
      <c r="N1993" s="72" t="e">
        <f>IF(VLOOKUP(B1993,[1]Sheet1!$B$2:$G$553,6,FALSE)=0,"",L1993)</f>
        <v>#N/A</v>
      </c>
      <c r="O1993" s="72" t="e">
        <f>IF(VLOOKUP($B1993,[1]Sheet1!$C$2:$G$553,5,FALSE)=0,"",$L1993)</f>
        <v>#N/A</v>
      </c>
      <c r="P1993" s="72" t="e">
        <f>IF(VLOOKUP($B1993,[1]Sheet1!$D$2:$G$553,4,FALSE)=0,"",$L1993)</f>
        <v>#N/A</v>
      </c>
      <c r="Q1993" s="72" t="e">
        <f>IF(VLOOKUP($B1993,[1]Sheet1!$E$2:$G$553,3,FALSE)=0,"",$L1993)</f>
        <v>#N/A</v>
      </c>
      <c r="R1993" s="72" t="e">
        <f>IF(VLOOKUP($B1993,[1]Sheet1!$F$2:$G$553,2,FALSE)=0,"",$L1993)</f>
        <v>#N/A</v>
      </c>
      <c r="S1993" s="72" t="e">
        <f>COUNTIF([1]isolation_zones!$H$2:$H$1182,conductor_pz_summary_hftd_23_re!B1993)</f>
        <v>#VALUE!</v>
      </c>
    </row>
    <row r="1994" spans="1:19" x14ac:dyDescent="0.25">
      <c r="A1994" s="70">
        <v>581</v>
      </c>
      <c r="B1994" s="71" t="s">
        <v>3454</v>
      </c>
      <c r="C1994" s="72">
        <v>43381101</v>
      </c>
      <c r="D1994" s="72" t="s">
        <v>309</v>
      </c>
      <c r="E1994" s="72">
        <v>14496.492549619499</v>
      </c>
      <c r="F1994" s="72">
        <f t="shared" si="155"/>
        <v>9.0096286821749523</v>
      </c>
      <c r="G1994" s="73">
        <v>77</v>
      </c>
      <c r="H1994" s="72">
        <f t="shared" si="156"/>
        <v>0.70935944391674743</v>
      </c>
      <c r="I1994" s="74">
        <v>9.2124603106071099E-3</v>
      </c>
      <c r="J1994" s="75">
        <v>1993</v>
      </c>
      <c r="K1994" s="72">
        <f t="shared" si="157"/>
        <v>20677.320866321326</v>
      </c>
      <c r="L1994" s="72">
        <f t="shared" si="158"/>
        <v>230.19955521502882</v>
      </c>
      <c r="M1994" s="72">
        <f t="shared" si="159"/>
        <v>9.2966212661826659E-3</v>
      </c>
      <c r="N1994" s="72" t="e">
        <f>IF(VLOOKUP(B1994,[1]Sheet1!$B$2:$G$553,6,FALSE)=0,"",L1994)</f>
        <v>#N/A</v>
      </c>
      <c r="O1994" s="72" t="e">
        <f>IF(VLOOKUP($B1994,[1]Sheet1!$C$2:$G$553,5,FALSE)=0,"",$L1994)</f>
        <v>#N/A</v>
      </c>
      <c r="P1994" s="72" t="e">
        <f>IF(VLOOKUP($B1994,[1]Sheet1!$D$2:$G$553,4,FALSE)=0,"",$L1994)</f>
        <v>#N/A</v>
      </c>
      <c r="Q1994" s="72" t="e">
        <f>IF(VLOOKUP($B1994,[1]Sheet1!$E$2:$G$553,3,FALSE)=0,"",$L1994)</f>
        <v>#N/A</v>
      </c>
      <c r="R1994" s="72" t="e">
        <f>IF(VLOOKUP($B1994,[1]Sheet1!$F$2:$G$553,2,FALSE)=0,"",$L1994)</f>
        <v>#N/A</v>
      </c>
      <c r="S1994" s="72" t="e">
        <f>COUNTIF([1]isolation_zones!$H$2:$H$1182,conductor_pz_summary_hftd_23_re!B1994)</f>
        <v>#VALUE!</v>
      </c>
    </row>
    <row r="1995" spans="1:19" x14ac:dyDescent="0.25">
      <c r="A1995" s="70">
        <v>9791</v>
      </c>
      <c r="B1995" s="71" t="s">
        <v>6289</v>
      </c>
      <c r="C1995" s="72">
        <v>182082103</v>
      </c>
      <c r="D1995" s="72" t="s">
        <v>697</v>
      </c>
      <c r="E1995" s="72">
        <v>1116.19921328737</v>
      </c>
      <c r="F1995" s="72">
        <f t="shared" si="155"/>
        <v>0.69372232025318203</v>
      </c>
      <c r="G1995" s="73">
        <v>12</v>
      </c>
      <c r="H1995" s="72">
        <f t="shared" si="156"/>
        <v>0.11038783715700839</v>
      </c>
      <c r="I1995" s="74">
        <v>9.1989864297506996E-3</v>
      </c>
      <c r="J1995" s="75">
        <v>1994</v>
      </c>
      <c r="K1995" s="72">
        <f t="shared" si="157"/>
        <v>20678.014588641581</v>
      </c>
      <c r="L1995" s="72">
        <f t="shared" si="158"/>
        <v>230.0891673778718</v>
      </c>
      <c r="M1995" s="72">
        <f t="shared" si="159"/>
        <v>9.2921632475149799E-3</v>
      </c>
      <c r="N1995" s="72" t="e">
        <f>IF(VLOOKUP(B1995,[1]Sheet1!$B$2:$G$553,6,FALSE)=0,"",L1995)</f>
        <v>#N/A</v>
      </c>
      <c r="O1995" s="72" t="e">
        <f>IF(VLOOKUP($B1995,[1]Sheet1!$C$2:$G$553,5,FALSE)=0,"",$L1995)</f>
        <v>#N/A</v>
      </c>
      <c r="P1995" s="72" t="e">
        <f>IF(VLOOKUP($B1995,[1]Sheet1!$D$2:$G$553,4,FALSE)=0,"",$L1995)</f>
        <v>#N/A</v>
      </c>
      <c r="Q1995" s="72" t="e">
        <f>IF(VLOOKUP($B1995,[1]Sheet1!$E$2:$G$553,3,FALSE)=0,"",$L1995)</f>
        <v>#N/A</v>
      </c>
      <c r="R1995" s="72" t="e">
        <f>IF(VLOOKUP($B1995,[1]Sheet1!$F$2:$G$553,2,FALSE)=0,"",$L1995)</f>
        <v>#N/A</v>
      </c>
      <c r="S1995" s="72" t="e">
        <f>COUNTIF([1]isolation_zones!$H$2:$H$1182,conductor_pz_summary_hftd_23_re!B1995)</f>
        <v>#VALUE!</v>
      </c>
    </row>
    <row r="1996" spans="1:19" x14ac:dyDescent="0.25">
      <c r="A1996" s="70">
        <v>9383</v>
      </c>
      <c r="B1996" s="71" t="s">
        <v>6290</v>
      </c>
      <c r="C1996" s="72">
        <v>14091110</v>
      </c>
      <c r="D1996" s="72" t="s">
        <v>6116</v>
      </c>
      <c r="E1996" s="72">
        <v>17.883119057711799</v>
      </c>
      <c r="F1996" s="72">
        <f t="shared" si="155"/>
        <v>1.1114430738167681E-2</v>
      </c>
      <c r="G1996" s="73">
        <v>2</v>
      </c>
      <c r="H1996" s="72">
        <f t="shared" si="156"/>
        <v>1.8393389216523101E-2</v>
      </c>
      <c r="I1996" s="74">
        <v>9.1966946082615506E-3</v>
      </c>
      <c r="J1996" s="75">
        <v>1995</v>
      </c>
      <c r="K1996" s="72">
        <f t="shared" si="157"/>
        <v>20678.025703072319</v>
      </c>
      <c r="L1996" s="72">
        <f t="shared" si="158"/>
        <v>230.07077398865528</v>
      </c>
      <c r="M1996" s="72">
        <f t="shared" si="159"/>
        <v>9.2914204295143632E-3</v>
      </c>
      <c r="N1996" s="72" t="e">
        <f>IF(VLOOKUP(B1996,[1]Sheet1!$B$2:$G$553,6,FALSE)=0,"",L1996)</f>
        <v>#N/A</v>
      </c>
      <c r="O1996" s="72" t="e">
        <f>IF(VLOOKUP($B1996,[1]Sheet1!$C$2:$G$553,5,FALSE)=0,"",$L1996)</f>
        <v>#N/A</v>
      </c>
      <c r="P1996" s="72" t="e">
        <f>IF(VLOOKUP($B1996,[1]Sheet1!$D$2:$G$553,4,FALSE)=0,"",$L1996)</f>
        <v>#N/A</v>
      </c>
      <c r="Q1996" s="72" t="e">
        <f>IF(VLOOKUP($B1996,[1]Sheet1!$E$2:$G$553,3,FALSE)=0,"",$L1996)</f>
        <v>#N/A</v>
      </c>
      <c r="R1996" s="72" t="e">
        <f>IF(VLOOKUP($B1996,[1]Sheet1!$F$2:$G$553,2,FALSE)=0,"",$L1996)</f>
        <v>#N/A</v>
      </c>
      <c r="S1996" s="72" t="e">
        <f>COUNTIF([1]isolation_zones!$H$2:$H$1182,conductor_pz_summary_hftd_23_re!B1996)</f>
        <v>#VALUE!</v>
      </c>
    </row>
    <row r="1997" spans="1:19" x14ac:dyDescent="0.25">
      <c r="A1997" s="70">
        <v>5023</v>
      </c>
      <c r="B1997" s="71" t="s">
        <v>4688</v>
      </c>
      <c r="C1997" s="72">
        <v>103491102</v>
      </c>
      <c r="D1997" s="72" t="s">
        <v>1554</v>
      </c>
      <c r="E1997" s="72">
        <v>1638.5898399479699</v>
      </c>
      <c r="F1997" s="72">
        <f t="shared" si="155"/>
        <v>1.0183902050639961</v>
      </c>
      <c r="G1997" s="73">
        <v>169</v>
      </c>
      <c r="H1997" s="72">
        <f t="shared" si="156"/>
        <v>1.5506792723054912</v>
      </c>
      <c r="I1997" s="74">
        <v>9.1756169958904805E-3</v>
      </c>
      <c r="J1997" s="75">
        <v>1996</v>
      </c>
      <c r="K1997" s="72">
        <f t="shared" si="157"/>
        <v>20679.044093277382</v>
      </c>
      <c r="L1997" s="72">
        <f t="shared" si="158"/>
        <v>228.52009471634977</v>
      </c>
      <c r="M1997" s="72">
        <f t="shared" si="159"/>
        <v>9.2287961647260237E-3</v>
      </c>
      <c r="N1997" s="72" t="e">
        <f>IF(VLOOKUP(B1997,[1]Sheet1!$B$2:$G$553,6,FALSE)=0,"",L1997)</f>
        <v>#N/A</v>
      </c>
      <c r="O1997" s="72" t="e">
        <f>IF(VLOOKUP($B1997,[1]Sheet1!$C$2:$G$553,5,FALSE)=0,"",$L1997)</f>
        <v>#N/A</v>
      </c>
      <c r="P1997" s="72" t="e">
        <f>IF(VLOOKUP($B1997,[1]Sheet1!$D$2:$G$553,4,FALSE)=0,"",$L1997)</f>
        <v>#N/A</v>
      </c>
      <c r="Q1997" s="72" t="e">
        <f>IF(VLOOKUP($B1997,[1]Sheet1!$E$2:$G$553,3,FALSE)=0,"",$L1997)</f>
        <v>#N/A</v>
      </c>
      <c r="R1997" s="72" t="e">
        <f>IF(VLOOKUP($B1997,[1]Sheet1!$F$2:$G$553,2,FALSE)=0,"",$L1997)</f>
        <v>#N/A</v>
      </c>
      <c r="S1997" s="72" t="e">
        <f>COUNTIF([1]isolation_zones!$H$2:$H$1182,conductor_pz_summary_hftd_23_re!B1997)</f>
        <v>#VALUE!</v>
      </c>
    </row>
    <row r="1998" spans="1:19" x14ac:dyDescent="0.25">
      <c r="A1998" s="70">
        <v>7662</v>
      </c>
      <c r="B1998" s="71" t="s">
        <v>6291</v>
      </c>
      <c r="C1998" s="72">
        <v>14091110</v>
      </c>
      <c r="D1998" s="72" t="s">
        <v>6116</v>
      </c>
      <c r="E1998" s="72">
        <v>3862.9952976487102</v>
      </c>
      <c r="F1998" s="72">
        <f t="shared" si="155"/>
        <v>2.4008671831253636</v>
      </c>
      <c r="G1998" s="73">
        <v>33</v>
      </c>
      <c r="H1998" s="72">
        <f t="shared" si="156"/>
        <v>0.30061675827163004</v>
      </c>
      <c r="I1998" s="74">
        <v>9.1095987355039407E-3</v>
      </c>
      <c r="J1998" s="75">
        <v>1997</v>
      </c>
      <c r="K1998" s="72">
        <f t="shared" si="157"/>
        <v>20681.444960460507</v>
      </c>
      <c r="L1998" s="72">
        <f t="shared" si="158"/>
        <v>228.21947795807816</v>
      </c>
      <c r="M1998" s="72">
        <f t="shared" si="159"/>
        <v>9.2166557409736477E-3</v>
      </c>
      <c r="N1998" s="72" t="e">
        <f>IF(VLOOKUP(B1998,[1]Sheet1!$B$2:$G$553,6,FALSE)=0,"",L1998)</f>
        <v>#N/A</v>
      </c>
      <c r="O1998" s="72" t="e">
        <f>IF(VLOOKUP($B1998,[1]Sheet1!$C$2:$G$553,5,FALSE)=0,"",$L1998)</f>
        <v>#N/A</v>
      </c>
      <c r="P1998" s="72" t="e">
        <f>IF(VLOOKUP($B1998,[1]Sheet1!$D$2:$G$553,4,FALSE)=0,"",$L1998)</f>
        <v>#N/A</v>
      </c>
      <c r="Q1998" s="72" t="e">
        <f>IF(VLOOKUP($B1998,[1]Sheet1!$E$2:$G$553,3,FALSE)=0,"",$L1998)</f>
        <v>#N/A</v>
      </c>
      <c r="R1998" s="72" t="e">
        <f>IF(VLOOKUP($B1998,[1]Sheet1!$F$2:$G$553,2,FALSE)=0,"",$L1998)</f>
        <v>#N/A</v>
      </c>
      <c r="S1998" s="72" t="e">
        <f>COUNTIF([1]isolation_zones!$H$2:$H$1182,conductor_pz_summary_hftd_23_re!B1998)</f>
        <v>#VALUE!</v>
      </c>
    </row>
    <row r="1999" spans="1:19" x14ac:dyDescent="0.25">
      <c r="A1999" s="70">
        <v>6717</v>
      </c>
      <c r="B1999" s="71" t="s">
        <v>6292</v>
      </c>
      <c r="C1999" s="72">
        <v>192151132</v>
      </c>
      <c r="D1999" s="72" t="s">
        <v>1468</v>
      </c>
      <c r="E1999" s="72">
        <v>1560.5068819688699</v>
      </c>
      <c r="F1999" s="72">
        <f t="shared" si="155"/>
        <v>0.96986133124230578</v>
      </c>
      <c r="G1999" s="73">
        <v>27</v>
      </c>
      <c r="H1999" s="72">
        <f t="shared" si="156"/>
        <v>0.24555648364712801</v>
      </c>
      <c r="I1999" s="74">
        <v>9.0946845795232597E-3</v>
      </c>
      <c r="J1999" s="75">
        <v>1998</v>
      </c>
      <c r="K1999" s="72">
        <f t="shared" si="157"/>
        <v>20682.41482179175</v>
      </c>
      <c r="L1999" s="72">
        <f t="shared" si="158"/>
        <v>227.97392147443102</v>
      </c>
      <c r="M1999" s="72">
        <f t="shared" si="159"/>
        <v>9.2067389293369328E-3</v>
      </c>
      <c r="N1999" s="72" t="e">
        <f>IF(VLOOKUP(B1999,[1]Sheet1!$B$2:$G$553,6,FALSE)=0,"",L1999)</f>
        <v>#N/A</v>
      </c>
      <c r="O1999" s="72" t="e">
        <f>IF(VLOOKUP($B1999,[1]Sheet1!$C$2:$G$553,5,FALSE)=0,"",$L1999)</f>
        <v>#N/A</v>
      </c>
      <c r="P1999" s="72" t="e">
        <f>IF(VLOOKUP($B1999,[1]Sheet1!$D$2:$G$553,4,FALSE)=0,"",$L1999)</f>
        <v>#N/A</v>
      </c>
      <c r="Q1999" s="72" t="e">
        <f>IF(VLOOKUP($B1999,[1]Sheet1!$E$2:$G$553,3,FALSE)=0,"",$L1999)</f>
        <v>#N/A</v>
      </c>
      <c r="R1999" s="72" t="e">
        <f>IF(VLOOKUP($B1999,[1]Sheet1!$F$2:$G$553,2,FALSE)=0,"",$L1999)</f>
        <v>#N/A</v>
      </c>
      <c r="S1999" s="72" t="e">
        <f>COUNTIF([1]isolation_zones!$H$2:$H$1182,conductor_pz_summary_hftd_23_re!B1999)</f>
        <v>#VALUE!</v>
      </c>
    </row>
    <row r="2000" spans="1:19" x14ac:dyDescent="0.25">
      <c r="A2000" s="70">
        <v>10</v>
      </c>
      <c r="B2000" s="71" t="s">
        <v>1829</v>
      </c>
      <c r="C2000" s="72">
        <v>43311102</v>
      </c>
      <c r="D2000" s="72" t="s">
        <v>172</v>
      </c>
      <c r="E2000" s="72">
        <v>15658.0015748445</v>
      </c>
      <c r="F2000" s="72">
        <f t="shared" si="155"/>
        <v>9.7315112335888756</v>
      </c>
      <c r="G2000" s="73">
        <v>124</v>
      </c>
      <c r="H2000" s="72">
        <f t="shared" si="156"/>
        <v>1.1233747228367175</v>
      </c>
      <c r="I2000" s="74">
        <v>9.0594735712638506E-3</v>
      </c>
      <c r="J2000" s="75">
        <v>1999</v>
      </c>
      <c r="K2000" s="72">
        <f t="shared" si="157"/>
        <v>20692.146333025339</v>
      </c>
      <c r="L2000" s="72">
        <f t="shared" si="158"/>
        <v>226.85054675159429</v>
      </c>
      <c r="M2000" s="72">
        <f t="shared" si="159"/>
        <v>9.1613713814784649E-3</v>
      </c>
      <c r="N2000" s="72" t="e">
        <f>IF(VLOOKUP(B2000,[1]Sheet1!$B$2:$G$553,6,FALSE)=0,"",L2000)</f>
        <v>#N/A</v>
      </c>
      <c r="O2000" s="72" t="e">
        <f>IF(VLOOKUP($B2000,[1]Sheet1!$C$2:$G$553,5,FALSE)=0,"",$L2000)</f>
        <v>#N/A</v>
      </c>
      <c r="P2000" s="72" t="e">
        <f>IF(VLOOKUP($B2000,[1]Sheet1!$D$2:$G$553,4,FALSE)=0,"",$L2000)</f>
        <v>#N/A</v>
      </c>
      <c r="Q2000" s="72" t="e">
        <f>IF(VLOOKUP($B2000,[1]Sheet1!$E$2:$G$553,3,FALSE)=0,"",$L2000)</f>
        <v>#N/A</v>
      </c>
      <c r="R2000" s="72" t="e">
        <f>IF(VLOOKUP($B2000,[1]Sheet1!$F$2:$G$553,2,FALSE)=0,"",$L2000)</f>
        <v>#N/A</v>
      </c>
      <c r="S2000" s="72" t="e">
        <f>COUNTIF([1]isolation_zones!$H$2:$H$1182,conductor_pz_summary_hftd_23_re!B2000)</f>
        <v>#VALUE!</v>
      </c>
    </row>
    <row r="2001" spans="1:19" x14ac:dyDescent="0.25">
      <c r="A2001" s="70">
        <v>5170</v>
      </c>
      <c r="B2001" s="71" t="s">
        <v>6293</v>
      </c>
      <c r="C2001" s="72">
        <v>152762102</v>
      </c>
      <c r="D2001" s="72" t="s">
        <v>213</v>
      </c>
      <c r="E2001" s="72">
        <v>12585.3616434909</v>
      </c>
      <c r="F2001" s="72">
        <f t="shared" si="155"/>
        <v>7.8218531034747665</v>
      </c>
      <c r="G2001" s="73">
        <v>80</v>
      </c>
      <c r="H2001" s="72">
        <f t="shared" si="156"/>
        <v>0.7235718945678592</v>
      </c>
      <c r="I2001" s="74">
        <v>9.0446486820982396E-3</v>
      </c>
      <c r="J2001" s="75">
        <v>2000</v>
      </c>
      <c r="K2001" s="72">
        <f t="shared" si="157"/>
        <v>20699.968186128815</v>
      </c>
      <c r="L2001" s="72">
        <f t="shared" si="158"/>
        <v>226.12697485702643</v>
      </c>
      <c r="M2001" s="72">
        <f t="shared" si="159"/>
        <v>9.132149892078242E-3</v>
      </c>
      <c r="N2001" s="72" t="e">
        <f>IF(VLOOKUP(B2001,[1]Sheet1!$B$2:$G$553,6,FALSE)=0,"",L2001)</f>
        <v>#N/A</v>
      </c>
      <c r="O2001" s="72" t="e">
        <f>IF(VLOOKUP($B2001,[1]Sheet1!$C$2:$G$553,5,FALSE)=0,"",$L2001)</f>
        <v>#N/A</v>
      </c>
      <c r="P2001" s="72" t="e">
        <f>IF(VLOOKUP($B2001,[1]Sheet1!$D$2:$G$553,4,FALSE)=0,"",$L2001)</f>
        <v>#N/A</v>
      </c>
      <c r="Q2001" s="72" t="e">
        <f>IF(VLOOKUP($B2001,[1]Sheet1!$E$2:$G$553,3,FALSE)=0,"",$L2001)</f>
        <v>#N/A</v>
      </c>
      <c r="R2001" s="72" t="e">
        <f>IF(VLOOKUP($B2001,[1]Sheet1!$F$2:$G$553,2,FALSE)=0,"",$L2001)</f>
        <v>#N/A</v>
      </c>
      <c r="S2001" s="72" t="e">
        <f>COUNTIF([1]isolation_zones!$H$2:$H$1182,conductor_pz_summary_hftd_23_re!B2001)</f>
        <v>#VALUE!</v>
      </c>
    </row>
    <row r="2002" spans="1:19" x14ac:dyDescent="0.25">
      <c r="A2002" s="70">
        <v>8963</v>
      </c>
      <c r="B2002" s="71" t="s">
        <v>6294</v>
      </c>
      <c r="C2002" s="72">
        <v>42091101</v>
      </c>
      <c r="D2002" s="72" t="s">
        <v>40</v>
      </c>
      <c r="E2002" s="72">
        <v>107.658448522215</v>
      </c>
      <c r="F2002" s="72">
        <f t="shared" si="155"/>
        <v>6.6910160672600999E-2</v>
      </c>
      <c r="G2002" s="73">
        <v>5</v>
      </c>
      <c r="H2002" s="72">
        <f t="shared" si="156"/>
        <v>4.5085308217089143E-2</v>
      </c>
      <c r="I2002" s="74">
        <v>9.0170616434178293E-3</v>
      </c>
      <c r="J2002" s="75">
        <v>2001</v>
      </c>
      <c r="K2002" s="72">
        <f t="shared" si="157"/>
        <v>20700.035096289488</v>
      </c>
      <c r="L2002" s="72">
        <f t="shared" si="158"/>
        <v>226.08188954880933</v>
      </c>
      <c r="M2002" s="72">
        <f t="shared" si="159"/>
        <v>9.1303291195108417E-3</v>
      </c>
      <c r="N2002" s="72" t="e">
        <f>IF(VLOOKUP(B2002,[1]Sheet1!$B$2:$G$553,6,FALSE)=0,"",L2002)</f>
        <v>#N/A</v>
      </c>
      <c r="O2002" s="72" t="e">
        <f>IF(VLOOKUP($B2002,[1]Sheet1!$C$2:$G$553,5,FALSE)=0,"",$L2002)</f>
        <v>#N/A</v>
      </c>
      <c r="P2002" s="72" t="e">
        <f>IF(VLOOKUP($B2002,[1]Sheet1!$D$2:$G$553,4,FALSE)=0,"",$L2002)</f>
        <v>#N/A</v>
      </c>
      <c r="Q2002" s="72" t="e">
        <f>IF(VLOOKUP($B2002,[1]Sheet1!$E$2:$G$553,3,FALSE)=0,"",$L2002)</f>
        <v>#N/A</v>
      </c>
      <c r="R2002" s="72" t="e">
        <f>IF(VLOOKUP($B2002,[1]Sheet1!$F$2:$G$553,2,FALSE)=0,"",$L2002)</f>
        <v>#N/A</v>
      </c>
      <c r="S2002" s="72" t="e">
        <f>COUNTIF([1]isolation_zones!$H$2:$H$1182,conductor_pz_summary_hftd_23_re!B2002)</f>
        <v>#VALUE!</v>
      </c>
    </row>
    <row r="2003" spans="1:19" x14ac:dyDescent="0.25">
      <c r="A2003" s="70">
        <v>10053</v>
      </c>
      <c r="B2003" s="71" t="s">
        <v>6295</v>
      </c>
      <c r="C2003" s="72">
        <v>83692104</v>
      </c>
      <c r="D2003" s="72" t="s">
        <v>398</v>
      </c>
      <c r="E2003" s="72">
        <v>5581.4139146421903</v>
      </c>
      <c r="F2003" s="72">
        <f t="shared" si="155"/>
        <v>3.4688712956135426</v>
      </c>
      <c r="G2003" s="73">
        <v>33</v>
      </c>
      <c r="H2003" s="72">
        <f t="shared" si="156"/>
        <v>0.29681051270665082</v>
      </c>
      <c r="I2003" s="74">
        <v>8.9942579608076004E-3</v>
      </c>
      <c r="J2003" s="75">
        <v>2002</v>
      </c>
      <c r="K2003" s="72">
        <f t="shared" si="157"/>
        <v>20703.5039675851</v>
      </c>
      <c r="L2003" s="72">
        <f t="shared" si="158"/>
        <v>225.78507903610267</v>
      </c>
      <c r="M2003" s="72">
        <f t="shared" si="159"/>
        <v>9.1183424111878058E-3</v>
      </c>
      <c r="N2003" s="72" t="e">
        <f>IF(VLOOKUP(B2003,[1]Sheet1!$B$2:$G$553,6,FALSE)=0,"",L2003)</f>
        <v>#N/A</v>
      </c>
      <c r="O2003" s="72" t="e">
        <f>IF(VLOOKUP($B2003,[1]Sheet1!$C$2:$G$553,5,FALSE)=0,"",$L2003)</f>
        <v>#N/A</v>
      </c>
      <c r="P2003" s="72" t="e">
        <f>IF(VLOOKUP($B2003,[1]Sheet1!$D$2:$G$553,4,FALSE)=0,"",$L2003)</f>
        <v>#N/A</v>
      </c>
      <c r="Q2003" s="72" t="e">
        <f>IF(VLOOKUP($B2003,[1]Sheet1!$E$2:$G$553,3,FALSE)=0,"",$L2003)</f>
        <v>#N/A</v>
      </c>
      <c r="R2003" s="72" t="e">
        <f>IF(VLOOKUP($B2003,[1]Sheet1!$F$2:$G$553,2,FALSE)=0,"",$L2003)</f>
        <v>#N/A</v>
      </c>
      <c r="S2003" s="72" t="e">
        <f>COUNTIF([1]isolation_zones!$H$2:$H$1182,conductor_pz_summary_hftd_23_re!B2003)</f>
        <v>#VALUE!</v>
      </c>
    </row>
    <row r="2004" spans="1:19" x14ac:dyDescent="0.25">
      <c r="A2004" s="70">
        <v>8505</v>
      </c>
      <c r="B2004" s="71" t="s">
        <v>3913</v>
      </c>
      <c r="C2004" s="72">
        <v>192151131</v>
      </c>
      <c r="D2004" s="72" t="s">
        <v>721</v>
      </c>
      <c r="E2004" s="72">
        <v>6652.6427316052996</v>
      </c>
      <c r="F2004" s="72">
        <f t="shared" si="155"/>
        <v>4.1346443328808578</v>
      </c>
      <c r="G2004" s="73">
        <v>51</v>
      </c>
      <c r="H2004" s="72">
        <f t="shared" si="156"/>
        <v>0.45866112473827758</v>
      </c>
      <c r="I2004" s="74">
        <v>8.9933553870250506E-3</v>
      </c>
      <c r="J2004" s="75">
        <v>2003</v>
      </c>
      <c r="K2004" s="72">
        <f t="shared" si="157"/>
        <v>20707.638611917981</v>
      </c>
      <c r="L2004" s="72">
        <f t="shared" si="158"/>
        <v>225.32641791136439</v>
      </c>
      <c r="M2004" s="72">
        <f t="shared" si="159"/>
        <v>9.0998193572999278E-3</v>
      </c>
      <c r="N2004" s="72" t="e">
        <f>IF(VLOOKUP(B2004,[1]Sheet1!$B$2:$G$553,6,FALSE)=0,"",L2004)</f>
        <v>#N/A</v>
      </c>
      <c r="O2004" s="72" t="e">
        <f>IF(VLOOKUP($B2004,[1]Sheet1!$C$2:$G$553,5,FALSE)=0,"",$L2004)</f>
        <v>#N/A</v>
      </c>
      <c r="P2004" s="72" t="e">
        <f>IF(VLOOKUP($B2004,[1]Sheet1!$D$2:$G$553,4,FALSE)=0,"",$L2004)</f>
        <v>#N/A</v>
      </c>
      <c r="Q2004" s="72" t="e">
        <f>IF(VLOOKUP($B2004,[1]Sheet1!$E$2:$G$553,3,FALSE)=0,"",$L2004)</f>
        <v>#N/A</v>
      </c>
      <c r="R2004" s="72" t="e">
        <f>IF(VLOOKUP($B2004,[1]Sheet1!$F$2:$G$553,2,FALSE)=0,"",$L2004)</f>
        <v>#N/A</v>
      </c>
      <c r="S2004" s="72" t="e">
        <f>COUNTIF([1]isolation_zones!$H$2:$H$1182,conductor_pz_summary_hftd_23_re!B2004)</f>
        <v>#VALUE!</v>
      </c>
    </row>
    <row r="2005" spans="1:19" x14ac:dyDescent="0.25">
      <c r="A2005" s="70">
        <v>283</v>
      </c>
      <c r="B2005" s="71" t="s">
        <v>3438</v>
      </c>
      <c r="C2005" s="72">
        <v>42011104</v>
      </c>
      <c r="D2005" s="72" t="s">
        <v>813</v>
      </c>
      <c r="E2005" s="72">
        <v>13782.779158555501</v>
      </c>
      <c r="F2005" s="72">
        <f t="shared" si="155"/>
        <v>8.5660529263862646</v>
      </c>
      <c r="G2005" s="73">
        <v>162</v>
      </c>
      <c r="H2005" s="72">
        <f t="shared" si="156"/>
        <v>1.4510087175992241</v>
      </c>
      <c r="I2005" s="74">
        <v>8.9568439357976797E-3</v>
      </c>
      <c r="J2005" s="75">
        <v>2004</v>
      </c>
      <c r="K2005" s="72">
        <f t="shared" si="157"/>
        <v>20716.204664844368</v>
      </c>
      <c r="L2005" s="72">
        <f t="shared" si="158"/>
        <v>223.87540919376517</v>
      </c>
      <c r="M2005" s="72">
        <f t="shared" si="159"/>
        <v>9.0412202931581722E-3</v>
      </c>
      <c r="N2005" s="72" t="e">
        <f>IF(VLOOKUP(B2005,[1]Sheet1!$B$2:$G$553,6,FALSE)=0,"",L2005)</f>
        <v>#N/A</v>
      </c>
      <c r="O2005" s="72" t="e">
        <f>IF(VLOOKUP($B2005,[1]Sheet1!$C$2:$G$553,5,FALSE)=0,"",$L2005)</f>
        <v>#N/A</v>
      </c>
      <c r="P2005" s="72" t="e">
        <f>IF(VLOOKUP($B2005,[1]Sheet1!$D$2:$G$553,4,FALSE)=0,"",$L2005)</f>
        <v>#N/A</v>
      </c>
      <c r="Q2005" s="72" t="e">
        <f>IF(VLOOKUP($B2005,[1]Sheet1!$E$2:$G$553,3,FALSE)=0,"",$L2005)</f>
        <v>#N/A</v>
      </c>
      <c r="R2005" s="72" t="e">
        <f>IF(VLOOKUP($B2005,[1]Sheet1!$F$2:$G$553,2,FALSE)=0,"",$L2005)</f>
        <v>#N/A</v>
      </c>
      <c r="S2005" s="72" t="e">
        <f>COUNTIF([1]isolation_zones!$H$2:$H$1182,conductor_pz_summary_hftd_23_re!B2005)</f>
        <v>#VALUE!</v>
      </c>
    </row>
    <row r="2006" spans="1:19" x14ac:dyDescent="0.25">
      <c r="A2006" s="70">
        <v>9446</v>
      </c>
      <c r="B2006" s="71" t="s">
        <v>6296</v>
      </c>
      <c r="C2006" s="72">
        <v>158031101</v>
      </c>
      <c r="D2006" s="72" t="s">
        <v>1320</v>
      </c>
      <c r="E2006" s="72">
        <v>1750.39567772899</v>
      </c>
      <c r="F2006" s="72">
        <f t="shared" si="155"/>
        <v>1.0878779849154692</v>
      </c>
      <c r="G2006" s="73">
        <v>21</v>
      </c>
      <c r="H2006" s="72">
        <f t="shared" si="156"/>
        <v>0.1880855537100477</v>
      </c>
      <c r="I2006" s="74">
        <v>8.9564549385737005E-3</v>
      </c>
      <c r="J2006" s="75">
        <v>2005</v>
      </c>
      <c r="K2006" s="72">
        <f t="shared" si="157"/>
        <v>20717.292542829284</v>
      </c>
      <c r="L2006" s="72">
        <f t="shared" si="158"/>
        <v>223.68732364005513</v>
      </c>
      <c r="M2006" s="72">
        <f t="shared" si="159"/>
        <v>9.0336244480799782E-3</v>
      </c>
      <c r="N2006" s="72" t="e">
        <f>IF(VLOOKUP(B2006,[1]Sheet1!$B$2:$G$553,6,FALSE)=0,"",L2006)</f>
        <v>#N/A</v>
      </c>
      <c r="O2006" s="72" t="e">
        <f>IF(VLOOKUP($B2006,[1]Sheet1!$C$2:$G$553,5,FALSE)=0,"",$L2006)</f>
        <v>#N/A</v>
      </c>
      <c r="P2006" s="72" t="e">
        <f>IF(VLOOKUP($B2006,[1]Sheet1!$D$2:$G$553,4,FALSE)=0,"",$L2006)</f>
        <v>#N/A</v>
      </c>
      <c r="Q2006" s="72" t="e">
        <f>IF(VLOOKUP($B2006,[1]Sheet1!$E$2:$G$553,3,FALSE)=0,"",$L2006)</f>
        <v>#N/A</v>
      </c>
      <c r="R2006" s="72" t="e">
        <f>IF(VLOOKUP($B2006,[1]Sheet1!$F$2:$G$553,2,FALSE)=0,"",$L2006)</f>
        <v>#N/A</v>
      </c>
      <c r="S2006" s="72" t="e">
        <f>COUNTIF([1]isolation_zones!$H$2:$H$1182,conductor_pz_summary_hftd_23_re!B2006)</f>
        <v>#VALUE!</v>
      </c>
    </row>
    <row r="2007" spans="1:19" x14ac:dyDescent="0.25">
      <c r="A2007" s="70">
        <v>1636</v>
      </c>
      <c r="B2007" s="71" t="s">
        <v>6297</v>
      </c>
      <c r="C2007" s="72">
        <v>182151101</v>
      </c>
      <c r="D2007" s="72" t="s">
        <v>791</v>
      </c>
      <c r="E2007" s="72">
        <v>4214.4265944650397</v>
      </c>
      <c r="F2007" s="72">
        <f t="shared" si="155"/>
        <v>2.6192831538005219</v>
      </c>
      <c r="G2007" s="73">
        <v>26</v>
      </c>
      <c r="H2007" s="72">
        <f t="shared" si="156"/>
        <v>0.23178154214590543</v>
      </c>
      <c r="I2007" s="74">
        <v>8.9146746979194402E-3</v>
      </c>
      <c r="J2007" s="75">
        <v>2006</v>
      </c>
      <c r="K2007" s="72">
        <f t="shared" si="157"/>
        <v>20719.911825983083</v>
      </c>
      <c r="L2007" s="72">
        <f t="shared" si="158"/>
        <v>223.45554209790922</v>
      </c>
      <c r="M2007" s="72">
        <f t="shared" si="159"/>
        <v>9.0242639381875513E-3</v>
      </c>
      <c r="N2007" s="72" t="e">
        <f>IF(VLOOKUP(B2007,[1]Sheet1!$B$2:$G$553,6,FALSE)=0,"",L2007)</f>
        <v>#N/A</v>
      </c>
      <c r="O2007" s="72" t="e">
        <f>IF(VLOOKUP($B2007,[1]Sheet1!$C$2:$G$553,5,FALSE)=0,"",$L2007)</f>
        <v>#N/A</v>
      </c>
      <c r="P2007" s="72" t="e">
        <f>IF(VLOOKUP($B2007,[1]Sheet1!$D$2:$G$553,4,FALSE)=0,"",$L2007)</f>
        <v>#N/A</v>
      </c>
      <c r="Q2007" s="72" t="e">
        <f>IF(VLOOKUP($B2007,[1]Sheet1!$E$2:$G$553,3,FALSE)=0,"",$L2007)</f>
        <v>#N/A</v>
      </c>
      <c r="R2007" s="72" t="e">
        <f>IF(VLOOKUP($B2007,[1]Sheet1!$F$2:$G$553,2,FALSE)=0,"",$L2007)</f>
        <v>#N/A</v>
      </c>
      <c r="S2007" s="72" t="e">
        <f>COUNTIF([1]isolation_zones!$H$2:$H$1182,conductor_pz_summary_hftd_23_re!B2007)</f>
        <v>#VALUE!</v>
      </c>
    </row>
    <row r="2008" spans="1:19" x14ac:dyDescent="0.25">
      <c r="A2008" s="70">
        <v>8007</v>
      </c>
      <c r="B2008" s="71" t="s">
        <v>3092</v>
      </c>
      <c r="C2008" s="72">
        <v>183181101</v>
      </c>
      <c r="D2008" s="72" t="s">
        <v>781</v>
      </c>
      <c r="E2008" s="72">
        <v>29553.7890854406</v>
      </c>
      <c r="F2008" s="72">
        <f t="shared" si="155"/>
        <v>18.367799307296831</v>
      </c>
      <c r="G2008" s="73">
        <v>140</v>
      </c>
      <c r="H2008" s="72">
        <f t="shared" si="156"/>
        <v>1.2459922842535167</v>
      </c>
      <c r="I2008" s="74">
        <v>8.8999448875251193E-3</v>
      </c>
      <c r="J2008" s="75">
        <v>2007</v>
      </c>
      <c r="K2008" s="72">
        <f t="shared" si="157"/>
        <v>20738.279625290379</v>
      </c>
      <c r="L2008" s="72">
        <f t="shared" si="158"/>
        <v>222.20954981365571</v>
      </c>
      <c r="M2008" s="72">
        <f t="shared" si="159"/>
        <v>8.9739444735974904E-3</v>
      </c>
      <c r="N2008" s="72" t="e">
        <f>IF(VLOOKUP(B2008,[1]Sheet1!$B$2:$G$553,6,FALSE)=0,"",L2008)</f>
        <v>#N/A</v>
      </c>
      <c r="O2008" s="72" t="e">
        <f>IF(VLOOKUP($B2008,[1]Sheet1!$C$2:$G$553,5,FALSE)=0,"",$L2008)</f>
        <v>#N/A</v>
      </c>
      <c r="P2008" s="72" t="e">
        <f>IF(VLOOKUP($B2008,[1]Sheet1!$D$2:$G$553,4,FALSE)=0,"",$L2008)</f>
        <v>#N/A</v>
      </c>
      <c r="Q2008" s="72" t="e">
        <f>IF(VLOOKUP($B2008,[1]Sheet1!$E$2:$G$553,3,FALSE)=0,"",$L2008)</f>
        <v>#N/A</v>
      </c>
      <c r="R2008" s="72" t="e">
        <f>IF(VLOOKUP($B2008,[1]Sheet1!$F$2:$G$553,2,FALSE)=0,"",$L2008)</f>
        <v>#N/A</v>
      </c>
      <c r="S2008" s="72" t="e">
        <f>COUNTIF([1]isolation_zones!$H$2:$H$1182,conductor_pz_summary_hftd_23_re!B2008)</f>
        <v>#VALUE!</v>
      </c>
    </row>
    <row r="2009" spans="1:19" x14ac:dyDescent="0.25">
      <c r="A2009" s="70">
        <v>4827</v>
      </c>
      <c r="B2009" s="71" t="s">
        <v>2725</v>
      </c>
      <c r="C2009" s="72">
        <v>182541103</v>
      </c>
      <c r="D2009" s="72" t="s">
        <v>833</v>
      </c>
      <c r="E2009" s="72">
        <v>1506.8203210489201</v>
      </c>
      <c r="F2009" s="72">
        <f t="shared" si="155"/>
        <v>0.93649491674886265</v>
      </c>
      <c r="G2009" s="73">
        <v>41</v>
      </c>
      <c r="H2009" s="72">
        <f t="shared" si="156"/>
        <v>0.36362997545854703</v>
      </c>
      <c r="I2009" s="74">
        <v>8.8690237916718793E-3</v>
      </c>
      <c r="J2009" s="75">
        <v>2008</v>
      </c>
      <c r="K2009" s="72">
        <f t="shared" si="157"/>
        <v>20739.216120207129</v>
      </c>
      <c r="L2009" s="72">
        <f t="shared" si="158"/>
        <v>221.84591983819718</v>
      </c>
      <c r="M2009" s="72">
        <f t="shared" si="159"/>
        <v>8.9592592577215878E-3</v>
      </c>
      <c r="N2009" s="72" t="e">
        <f>IF(VLOOKUP(B2009,[1]Sheet1!$B$2:$G$553,6,FALSE)=0,"",L2009)</f>
        <v>#N/A</v>
      </c>
      <c r="O2009" s="72" t="e">
        <f>IF(VLOOKUP($B2009,[1]Sheet1!$C$2:$G$553,5,FALSE)=0,"",$L2009)</f>
        <v>#N/A</v>
      </c>
      <c r="P2009" s="72" t="e">
        <f>IF(VLOOKUP($B2009,[1]Sheet1!$D$2:$G$553,4,FALSE)=0,"",$L2009)</f>
        <v>#N/A</v>
      </c>
      <c r="Q2009" s="72" t="e">
        <f>IF(VLOOKUP($B2009,[1]Sheet1!$E$2:$G$553,3,FALSE)=0,"",$L2009)</f>
        <v>#N/A</v>
      </c>
      <c r="R2009" s="72" t="e">
        <f>IF(VLOOKUP($B2009,[1]Sheet1!$F$2:$G$553,2,FALSE)=0,"",$L2009)</f>
        <v>#N/A</v>
      </c>
      <c r="S2009" s="72" t="e">
        <f>COUNTIF([1]isolation_zones!$H$2:$H$1182,conductor_pz_summary_hftd_23_re!B2009)</f>
        <v>#VALUE!</v>
      </c>
    </row>
    <row r="2010" spans="1:19" x14ac:dyDescent="0.25">
      <c r="A2010" s="70">
        <v>6300</v>
      </c>
      <c r="B2010" s="71" t="s">
        <v>2910</v>
      </c>
      <c r="C2010" s="72">
        <v>152321101</v>
      </c>
      <c r="D2010" s="72" t="s">
        <v>303</v>
      </c>
      <c r="E2010" s="72">
        <v>26067.912842218098</v>
      </c>
      <c r="F2010" s="72">
        <f t="shared" si="155"/>
        <v>16.201313139973958</v>
      </c>
      <c r="G2010" s="73">
        <v>121</v>
      </c>
      <c r="H2010" s="72">
        <f t="shared" si="156"/>
        <v>1.072285578874367</v>
      </c>
      <c r="I2010" s="74">
        <v>8.8618642882179102E-3</v>
      </c>
      <c r="J2010" s="75">
        <v>2009</v>
      </c>
      <c r="K2010" s="72">
        <f t="shared" si="157"/>
        <v>20755.417433347102</v>
      </c>
      <c r="L2010" s="72">
        <f t="shared" si="158"/>
        <v>220.77363425932282</v>
      </c>
      <c r="M2010" s="72">
        <f t="shared" si="159"/>
        <v>8.9159549476560337E-3</v>
      </c>
      <c r="N2010" s="72" t="e">
        <f>IF(VLOOKUP(B2010,[1]Sheet1!$B$2:$G$553,6,FALSE)=0,"",L2010)</f>
        <v>#N/A</v>
      </c>
      <c r="O2010" s="72" t="e">
        <f>IF(VLOOKUP($B2010,[1]Sheet1!$C$2:$G$553,5,FALSE)=0,"",$L2010)</f>
        <v>#N/A</v>
      </c>
      <c r="P2010" s="72" t="e">
        <f>IF(VLOOKUP($B2010,[1]Sheet1!$D$2:$G$553,4,FALSE)=0,"",$L2010)</f>
        <v>#N/A</v>
      </c>
      <c r="Q2010" s="72" t="e">
        <f>IF(VLOOKUP($B2010,[1]Sheet1!$E$2:$G$553,3,FALSE)=0,"",$L2010)</f>
        <v>#N/A</v>
      </c>
      <c r="R2010" s="72" t="e">
        <f>IF(VLOOKUP($B2010,[1]Sheet1!$F$2:$G$553,2,FALSE)=0,"",$L2010)</f>
        <v>#N/A</v>
      </c>
      <c r="S2010" s="72" t="e">
        <f>COUNTIF([1]isolation_zones!$H$2:$H$1182,conductor_pz_summary_hftd_23_re!B2010)</f>
        <v>#VALUE!</v>
      </c>
    </row>
    <row r="2011" spans="1:19" x14ac:dyDescent="0.25">
      <c r="A2011" s="70">
        <v>7254</v>
      </c>
      <c r="B2011" s="71" t="s">
        <v>1733</v>
      </c>
      <c r="C2011" s="72">
        <v>152101101</v>
      </c>
      <c r="D2011" s="72" t="s">
        <v>223</v>
      </c>
      <c r="E2011" s="72">
        <v>6675.89352232279</v>
      </c>
      <c r="F2011" s="72">
        <f t="shared" si="155"/>
        <v>4.1490947932397697</v>
      </c>
      <c r="G2011" s="73">
        <v>49</v>
      </c>
      <c r="H2011" s="72">
        <f t="shared" si="156"/>
        <v>0.43385097537113704</v>
      </c>
      <c r="I2011" s="74">
        <v>8.8541015381864707E-3</v>
      </c>
      <c r="J2011" s="75">
        <v>2010</v>
      </c>
      <c r="K2011" s="72">
        <f t="shared" si="157"/>
        <v>20759.566528140342</v>
      </c>
      <c r="L2011" s="72">
        <f t="shared" si="158"/>
        <v>220.33978328395168</v>
      </c>
      <c r="M2011" s="72">
        <f t="shared" si="159"/>
        <v>8.8984338529683321E-3</v>
      </c>
      <c r="N2011" s="72" t="e">
        <f>IF(VLOOKUP(B2011,[1]Sheet1!$B$2:$G$553,6,FALSE)=0,"",L2011)</f>
        <v>#N/A</v>
      </c>
      <c r="O2011" s="72" t="e">
        <f>IF(VLOOKUP($B2011,[1]Sheet1!$C$2:$G$553,5,FALSE)=0,"",$L2011)</f>
        <v>#N/A</v>
      </c>
      <c r="P2011" s="72" t="e">
        <f>IF(VLOOKUP($B2011,[1]Sheet1!$D$2:$G$553,4,FALSE)=0,"",$L2011)</f>
        <v>#N/A</v>
      </c>
      <c r="Q2011" s="72" t="e">
        <f>IF(VLOOKUP($B2011,[1]Sheet1!$E$2:$G$553,3,FALSE)=0,"",$L2011)</f>
        <v>#N/A</v>
      </c>
      <c r="R2011" s="72" t="e">
        <f>IF(VLOOKUP($B2011,[1]Sheet1!$F$2:$G$553,2,FALSE)=0,"",$L2011)</f>
        <v>#N/A</v>
      </c>
      <c r="S2011" s="72" t="e">
        <f>COUNTIF([1]isolation_zones!$H$2:$H$1182,conductor_pz_summary_hftd_23_re!B2011)</f>
        <v>#VALUE!</v>
      </c>
    </row>
    <row r="2012" spans="1:19" x14ac:dyDescent="0.25">
      <c r="A2012" s="70">
        <v>2986</v>
      </c>
      <c r="B2012" s="71" t="s">
        <v>1805</v>
      </c>
      <c r="C2012" s="72">
        <v>163751102</v>
      </c>
      <c r="D2012" s="72" t="s">
        <v>305</v>
      </c>
      <c r="E2012" s="72">
        <v>12676.9830238183</v>
      </c>
      <c r="F2012" s="72">
        <f t="shared" si="155"/>
        <v>7.8787961614781237</v>
      </c>
      <c r="G2012" s="73">
        <v>77</v>
      </c>
      <c r="H2012" s="72">
        <f t="shared" si="156"/>
        <v>0.68102292308425227</v>
      </c>
      <c r="I2012" s="74">
        <v>8.8444535465487303E-3</v>
      </c>
      <c r="J2012" s="75">
        <v>2011</v>
      </c>
      <c r="K2012" s="72">
        <f t="shared" si="157"/>
        <v>20767.445324301822</v>
      </c>
      <c r="L2012" s="72">
        <f t="shared" si="158"/>
        <v>219.65876036086743</v>
      </c>
      <c r="M2012" s="72">
        <f t="shared" si="159"/>
        <v>8.8709307060417918E-3</v>
      </c>
      <c r="N2012" s="72" t="e">
        <f>IF(VLOOKUP(B2012,[1]Sheet1!$B$2:$G$553,6,FALSE)=0,"",L2012)</f>
        <v>#N/A</v>
      </c>
      <c r="O2012" s="72" t="e">
        <f>IF(VLOOKUP($B2012,[1]Sheet1!$C$2:$G$553,5,FALSE)=0,"",$L2012)</f>
        <v>#N/A</v>
      </c>
      <c r="P2012" s="72" t="e">
        <f>IF(VLOOKUP($B2012,[1]Sheet1!$D$2:$G$553,4,FALSE)=0,"",$L2012)</f>
        <v>#N/A</v>
      </c>
      <c r="Q2012" s="72" t="e">
        <f>IF(VLOOKUP($B2012,[1]Sheet1!$E$2:$G$553,3,FALSE)=0,"",$L2012)</f>
        <v>#N/A</v>
      </c>
      <c r="R2012" s="72" t="e">
        <f>IF(VLOOKUP($B2012,[1]Sheet1!$F$2:$G$553,2,FALSE)=0,"",$L2012)</f>
        <v>#N/A</v>
      </c>
      <c r="S2012" s="72" t="e">
        <f>COUNTIF([1]isolation_zones!$H$2:$H$1182,conductor_pz_summary_hftd_23_re!B2012)</f>
        <v>#VALUE!</v>
      </c>
    </row>
    <row r="2013" spans="1:19" x14ac:dyDescent="0.25">
      <c r="A2013" s="70">
        <v>8230</v>
      </c>
      <c r="B2013" s="71" t="s">
        <v>6298</v>
      </c>
      <c r="C2013" s="72">
        <v>182631102</v>
      </c>
      <c r="D2013" s="72" t="s">
        <v>1336</v>
      </c>
      <c r="E2013" s="72">
        <v>382.65060539296599</v>
      </c>
      <c r="F2013" s="72">
        <f t="shared" si="155"/>
        <v>0.23781889707455933</v>
      </c>
      <c r="G2013" s="73">
        <v>5</v>
      </c>
      <c r="H2013" s="72">
        <f t="shared" si="156"/>
        <v>4.4188293286650845E-2</v>
      </c>
      <c r="I2013" s="74">
        <v>8.8376586573301694E-3</v>
      </c>
      <c r="J2013" s="75">
        <v>2012</v>
      </c>
      <c r="K2013" s="72">
        <f t="shared" si="157"/>
        <v>20767.683143198898</v>
      </c>
      <c r="L2013" s="72">
        <f t="shared" si="158"/>
        <v>219.61457206758078</v>
      </c>
      <c r="M2013" s="72">
        <f t="shared" si="159"/>
        <v>8.8691461594700097E-3</v>
      </c>
      <c r="N2013" s="72" t="e">
        <f>IF(VLOOKUP(B2013,[1]Sheet1!$B$2:$G$553,6,FALSE)=0,"",L2013)</f>
        <v>#N/A</v>
      </c>
      <c r="O2013" s="72" t="e">
        <f>IF(VLOOKUP($B2013,[1]Sheet1!$C$2:$G$553,5,FALSE)=0,"",$L2013)</f>
        <v>#N/A</v>
      </c>
      <c r="P2013" s="72" t="e">
        <f>IF(VLOOKUP($B2013,[1]Sheet1!$D$2:$G$553,4,FALSE)=0,"",$L2013)</f>
        <v>#N/A</v>
      </c>
      <c r="Q2013" s="72" t="e">
        <f>IF(VLOOKUP($B2013,[1]Sheet1!$E$2:$G$553,3,FALSE)=0,"",$L2013)</f>
        <v>#N/A</v>
      </c>
      <c r="R2013" s="72" t="e">
        <f>IF(VLOOKUP($B2013,[1]Sheet1!$F$2:$G$553,2,FALSE)=0,"",$L2013)</f>
        <v>#N/A</v>
      </c>
      <c r="S2013" s="72" t="e">
        <f>COUNTIF([1]isolation_zones!$H$2:$H$1182,conductor_pz_summary_hftd_23_re!B2013)</f>
        <v>#VALUE!</v>
      </c>
    </row>
    <row r="2014" spans="1:19" x14ac:dyDescent="0.25">
      <c r="A2014" s="70">
        <v>1189</v>
      </c>
      <c r="B2014" s="71" t="s">
        <v>2410</v>
      </c>
      <c r="C2014" s="72">
        <v>163781705</v>
      </c>
      <c r="D2014" s="72" t="s">
        <v>1094</v>
      </c>
      <c r="E2014" s="72">
        <v>623.71224661862595</v>
      </c>
      <c r="F2014" s="72">
        <f t="shared" si="155"/>
        <v>0.38763968093140211</v>
      </c>
      <c r="G2014" s="73">
        <v>43</v>
      </c>
      <c r="H2014" s="72">
        <f t="shared" si="156"/>
        <v>0.37982208635324416</v>
      </c>
      <c r="I2014" s="74">
        <v>8.8330717756568405E-3</v>
      </c>
      <c r="J2014" s="75">
        <v>2013</v>
      </c>
      <c r="K2014" s="72">
        <f t="shared" si="157"/>
        <v>20768.070782879829</v>
      </c>
      <c r="L2014" s="72">
        <f t="shared" si="158"/>
        <v>219.23474998122754</v>
      </c>
      <c r="M2014" s="72">
        <f t="shared" si="159"/>
        <v>8.8538070243354555E-3</v>
      </c>
      <c r="N2014" s="72" t="e">
        <f>IF(VLOOKUP(B2014,[1]Sheet1!$B$2:$G$553,6,FALSE)=0,"",L2014)</f>
        <v>#N/A</v>
      </c>
      <c r="O2014" s="72" t="e">
        <f>IF(VLOOKUP($B2014,[1]Sheet1!$C$2:$G$553,5,FALSE)=0,"",$L2014)</f>
        <v>#N/A</v>
      </c>
      <c r="P2014" s="72" t="e">
        <f>IF(VLOOKUP($B2014,[1]Sheet1!$D$2:$G$553,4,FALSE)=0,"",$L2014)</f>
        <v>#N/A</v>
      </c>
      <c r="Q2014" s="72" t="e">
        <f>IF(VLOOKUP($B2014,[1]Sheet1!$E$2:$G$553,3,FALSE)=0,"",$L2014)</f>
        <v>#N/A</v>
      </c>
      <c r="R2014" s="72" t="e">
        <f>IF(VLOOKUP($B2014,[1]Sheet1!$F$2:$G$553,2,FALSE)=0,"",$L2014)</f>
        <v>#N/A</v>
      </c>
      <c r="S2014" s="72" t="e">
        <f>COUNTIF([1]isolation_zones!$H$2:$H$1182,conductor_pz_summary_hftd_23_re!B2014)</f>
        <v>#VALUE!</v>
      </c>
    </row>
    <row r="2015" spans="1:19" x14ac:dyDescent="0.25">
      <c r="A2015" s="70">
        <v>299</v>
      </c>
      <c r="B2015" s="71" t="s">
        <v>1778</v>
      </c>
      <c r="C2015" s="72">
        <v>42811111</v>
      </c>
      <c r="D2015" s="72" t="s">
        <v>33</v>
      </c>
      <c r="E2015" s="72">
        <v>16840.119681384502</v>
      </c>
      <c r="F2015" s="72">
        <f t="shared" si="155"/>
        <v>10.466202412296148</v>
      </c>
      <c r="G2015" s="73">
        <v>97</v>
      </c>
      <c r="H2015" s="72">
        <f t="shared" si="156"/>
        <v>0.85280391836282998</v>
      </c>
      <c r="I2015" s="74">
        <v>8.7917929728126808E-3</v>
      </c>
      <c r="J2015" s="75">
        <v>2014</v>
      </c>
      <c r="K2015" s="72">
        <f t="shared" si="157"/>
        <v>20778.536985292125</v>
      </c>
      <c r="L2015" s="72">
        <f t="shared" si="158"/>
        <v>218.3819460628647</v>
      </c>
      <c r="M2015" s="72">
        <f t="shared" si="159"/>
        <v>8.8193664927891189E-3</v>
      </c>
      <c r="N2015" s="72" t="e">
        <f>IF(VLOOKUP(B2015,[1]Sheet1!$B$2:$G$553,6,FALSE)=0,"",L2015)</f>
        <v>#N/A</v>
      </c>
      <c r="O2015" s="72" t="e">
        <f>IF(VLOOKUP($B2015,[1]Sheet1!$C$2:$G$553,5,FALSE)=0,"",$L2015)</f>
        <v>#N/A</v>
      </c>
      <c r="P2015" s="72" t="e">
        <f>IF(VLOOKUP($B2015,[1]Sheet1!$D$2:$G$553,4,FALSE)=0,"",$L2015)</f>
        <v>#N/A</v>
      </c>
      <c r="Q2015" s="72" t="e">
        <f>IF(VLOOKUP($B2015,[1]Sheet1!$E$2:$G$553,3,FALSE)=0,"",$L2015)</f>
        <v>#N/A</v>
      </c>
      <c r="R2015" s="72" t="e">
        <f>IF(VLOOKUP($B2015,[1]Sheet1!$F$2:$G$553,2,FALSE)=0,"",$L2015)</f>
        <v>#N/A</v>
      </c>
      <c r="S2015" s="72" t="e">
        <f>COUNTIF([1]isolation_zones!$H$2:$H$1182,conductor_pz_summary_hftd_23_re!B2015)</f>
        <v>#VALUE!</v>
      </c>
    </row>
    <row r="2016" spans="1:19" x14ac:dyDescent="0.25">
      <c r="A2016" s="70">
        <v>8131</v>
      </c>
      <c r="B2016" s="71" t="s">
        <v>6299</v>
      </c>
      <c r="C2016" s="72">
        <v>43211101</v>
      </c>
      <c r="D2016" s="72" t="s">
        <v>928</v>
      </c>
      <c r="E2016" s="72">
        <v>643.68301837193803</v>
      </c>
      <c r="F2016" s="72">
        <f t="shared" si="155"/>
        <v>0.40005159625353515</v>
      </c>
      <c r="G2016" s="73">
        <v>7</v>
      </c>
      <c r="H2016" s="72">
        <f t="shared" si="156"/>
        <v>6.1222278571965556E-2</v>
      </c>
      <c r="I2016" s="74">
        <v>8.7460397959950795E-3</v>
      </c>
      <c r="J2016" s="75">
        <v>2015</v>
      </c>
      <c r="K2016" s="72">
        <f t="shared" si="157"/>
        <v>20778.937036888379</v>
      </c>
      <c r="L2016" s="72">
        <f t="shared" si="158"/>
        <v>218.32072378429274</v>
      </c>
      <c r="M2016" s="72">
        <f t="shared" si="159"/>
        <v>8.8168940278166973E-3</v>
      </c>
      <c r="N2016" s="72" t="e">
        <f>IF(VLOOKUP(B2016,[1]Sheet1!$B$2:$G$553,6,FALSE)=0,"",L2016)</f>
        <v>#N/A</v>
      </c>
      <c r="O2016" s="72" t="e">
        <f>IF(VLOOKUP($B2016,[1]Sheet1!$C$2:$G$553,5,FALSE)=0,"",$L2016)</f>
        <v>#N/A</v>
      </c>
      <c r="P2016" s="72" t="e">
        <f>IF(VLOOKUP($B2016,[1]Sheet1!$D$2:$G$553,4,FALSE)=0,"",$L2016)</f>
        <v>#N/A</v>
      </c>
      <c r="Q2016" s="72" t="e">
        <f>IF(VLOOKUP($B2016,[1]Sheet1!$E$2:$G$553,3,FALSE)=0,"",$L2016)</f>
        <v>#N/A</v>
      </c>
      <c r="R2016" s="72" t="e">
        <f>IF(VLOOKUP($B2016,[1]Sheet1!$F$2:$G$553,2,FALSE)=0,"",$L2016)</f>
        <v>#N/A</v>
      </c>
      <c r="S2016" s="72" t="e">
        <f>COUNTIF([1]isolation_zones!$H$2:$H$1182,conductor_pz_summary_hftd_23_re!B2016)</f>
        <v>#VALUE!</v>
      </c>
    </row>
    <row r="2017" spans="1:19" x14ac:dyDescent="0.25">
      <c r="A2017" s="70">
        <v>3395</v>
      </c>
      <c r="B2017" s="71" t="s">
        <v>2936</v>
      </c>
      <c r="C2017" s="72">
        <v>42261101</v>
      </c>
      <c r="D2017" s="72" t="s">
        <v>69</v>
      </c>
      <c r="E2017" s="72">
        <v>10763.125211411199</v>
      </c>
      <c r="F2017" s="72">
        <f t="shared" si="155"/>
        <v>6.6893257995097573</v>
      </c>
      <c r="G2017" s="73">
        <v>53</v>
      </c>
      <c r="H2017" s="72">
        <f t="shared" si="156"/>
        <v>0.46122990523455948</v>
      </c>
      <c r="I2017" s="74">
        <v>8.7024510421614999E-3</v>
      </c>
      <c r="J2017" s="75">
        <v>2016</v>
      </c>
      <c r="K2017" s="72">
        <f t="shared" si="157"/>
        <v>20785.62636268789</v>
      </c>
      <c r="L2017" s="72">
        <f t="shared" si="158"/>
        <v>217.85949387905819</v>
      </c>
      <c r="M2017" s="72">
        <f t="shared" si="159"/>
        <v>8.7982672335920192E-3</v>
      </c>
      <c r="N2017" s="72" t="e">
        <f>IF(VLOOKUP(B2017,[1]Sheet1!$B$2:$G$553,6,FALSE)=0,"",L2017)</f>
        <v>#N/A</v>
      </c>
      <c r="O2017" s="72" t="e">
        <f>IF(VLOOKUP($B2017,[1]Sheet1!$C$2:$G$553,5,FALSE)=0,"",$L2017)</f>
        <v>#N/A</v>
      </c>
      <c r="P2017" s="72" t="e">
        <f>IF(VLOOKUP($B2017,[1]Sheet1!$D$2:$G$553,4,FALSE)=0,"",$L2017)</f>
        <v>#N/A</v>
      </c>
      <c r="Q2017" s="72" t="e">
        <f>IF(VLOOKUP($B2017,[1]Sheet1!$E$2:$G$553,3,FALSE)=0,"",$L2017)</f>
        <v>#N/A</v>
      </c>
      <c r="R2017" s="72" t="e">
        <f>IF(VLOOKUP($B2017,[1]Sheet1!$F$2:$G$553,2,FALSE)=0,"",$L2017)</f>
        <v>#N/A</v>
      </c>
      <c r="S2017" s="72" t="e">
        <f>COUNTIF([1]isolation_zones!$H$2:$H$1182,conductor_pz_summary_hftd_23_re!B2017)</f>
        <v>#VALUE!</v>
      </c>
    </row>
    <row r="2018" spans="1:19" x14ac:dyDescent="0.25">
      <c r="A2018" s="70">
        <v>6220</v>
      </c>
      <c r="B2018" s="71" t="s">
        <v>4327</v>
      </c>
      <c r="C2018" s="72">
        <v>43371102</v>
      </c>
      <c r="D2018" s="72" t="s">
        <v>225</v>
      </c>
      <c r="E2018" s="72">
        <v>114.99106409575199</v>
      </c>
      <c r="F2018" s="72">
        <f t="shared" si="155"/>
        <v>7.146741087368054E-2</v>
      </c>
      <c r="G2018" s="73">
        <v>55</v>
      </c>
      <c r="H2018" s="72">
        <f t="shared" si="156"/>
        <v>0.47852682428933907</v>
      </c>
      <c r="I2018" s="74">
        <v>8.7004877143516193E-3</v>
      </c>
      <c r="J2018" s="75">
        <v>2017</v>
      </c>
      <c r="K2018" s="72">
        <f t="shared" si="157"/>
        <v>20785.697830098765</v>
      </c>
      <c r="L2018" s="72">
        <f t="shared" si="158"/>
        <v>217.38096705476886</v>
      </c>
      <c r="M2018" s="72">
        <f t="shared" si="159"/>
        <v>8.778941902372453E-3</v>
      </c>
      <c r="N2018" s="72" t="e">
        <f>IF(VLOOKUP(B2018,[1]Sheet1!$B$2:$G$553,6,FALSE)=0,"",L2018)</f>
        <v>#N/A</v>
      </c>
      <c r="O2018" s="72" t="e">
        <f>IF(VLOOKUP($B2018,[1]Sheet1!$C$2:$G$553,5,FALSE)=0,"",$L2018)</f>
        <v>#N/A</v>
      </c>
      <c r="P2018" s="72" t="e">
        <f>IF(VLOOKUP($B2018,[1]Sheet1!$D$2:$G$553,4,FALSE)=0,"",$L2018)</f>
        <v>#N/A</v>
      </c>
      <c r="Q2018" s="72" t="e">
        <f>IF(VLOOKUP($B2018,[1]Sheet1!$E$2:$G$553,3,FALSE)=0,"",$L2018)</f>
        <v>#N/A</v>
      </c>
      <c r="R2018" s="72" t="e">
        <f>IF(VLOOKUP($B2018,[1]Sheet1!$F$2:$G$553,2,FALSE)=0,"",$L2018)</f>
        <v>#N/A</v>
      </c>
      <c r="S2018" s="72" t="e">
        <f>COUNTIF([1]isolation_zones!$H$2:$H$1182,conductor_pz_summary_hftd_23_re!B2018)</f>
        <v>#VALUE!</v>
      </c>
    </row>
    <row r="2019" spans="1:19" x14ac:dyDescent="0.25">
      <c r="A2019" s="70">
        <v>8104</v>
      </c>
      <c r="B2019" s="71" t="s">
        <v>1945</v>
      </c>
      <c r="C2019" s="72">
        <v>42811111</v>
      </c>
      <c r="D2019" s="72" t="s">
        <v>33</v>
      </c>
      <c r="E2019" s="72">
        <v>3437.9631293253201</v>
      </c>
      <c r="F2019" s="72">
        <f t="shared" si="155"/>
        <v>2.1367079734775141</v>
      </c>
      <c r="G2019" s="73">
        <v>20</v>
      </c>
      <c r="H2019" s="72">
        <f t="shared" si="156"/>
        <v>0.173691462646554</v>
      </c>
      <c r="I2019" s="74">
        <v>8.6845731323277001E-3</v>
      </c>
      <c r="J2019" s="75">
        <v>2018</v>
      </c>
      <c r="K2019" s="72">
        <f t="shared" si="157"/>
        <v>20787.834538072242</v>
      </c>
      <c r="L2019" s="72">
        <f t="shared" si="158"/>
        <v>217.2072755921223</v>
      </c>
      <c r="M2019" s="72">
        <f t="shared" si="159"/>
        <v>8.7719273634265117E-3</v>
      </c>
      <c r="N2019" s="72" t="e">
        <f>IF(VLOOKUP(B2019,[1]Sheet1!$B$2:$G$553,6,FALSE)=0,"",L2019)</f>
        <v>#N/A</v>
      </c>
      <c r="O2019" s="72" t="e">
        <f>IF(VLOOKUP($B2019,[1]Sheet1!$C$2:$G$553,5,FALSE)=0,"",$L2019)</f>
        <v>#N/A</v>
      </c>
      <c r="P2019" s="72" t="e">
        <f>IF(VLOOKUP($B2019,[1]Sheet1!$D$2:$G$553,4,FALSE)=0,"",$L2019)</f>
        <v>#N/A</v>
      </c>
      <c r="Q2019" s="72" t="e">
        <f>IF(VLOOKUP($B2019,[1]Sheet1!$E$2:$G$553,3,FALSE)=0,"",$L2019)</f>
        <v>#N/A</v>
      </c>
      <c r="R2019" s="72" t="e">
        <f>IF(VLOOKUP($B2019,[1]Sheet1!$F$2:$G$553,2,FALSE)=0,"",$L2019)</f>
        <v>#N/A</v>
      </c>
      <c r="S2019" s="72" t="e">
        <f>COUNTIF([1]isolation_zones!$H$2:$H$1182,conductor_pz_summary_hftd_23_re!B2019)</f>
        <v>#VALUE!</v>
      </c>
    </row>
    <row r="2020" spans="1:19" x14ac:dyDescent="0.25">
      <c r="A2020" s="70">
        <v>5024</v>
      </c>
      <c r="B2020" s="71" t="s">
        <v>1818</v>
      </c>
      <c r="C2020" s="72">
        <v>42811113</v>
      </c>
      <c r="D2020" s="72" t="s">
        <v>17</v>
      </c>
      <c r="E2020" s="72">
        <v>3158.1165346001999</v>
      </c>
      <c r="F2020" s="72">
        <f t="shared" si="155"/>
        <v>1.9627821843382225</v>
      </c>
      <c r="G2020" s="73">
        <v>28</v>
      </c>
      <c r="H2020" s="72">
        <f t="shared" si="156"/>
        <v>0.24298082584551833</v>
      </c>
      <c r="I2020" s="74">
        <v>8.6778866373399405E-3</v>
      </c>
      <c r="J2020" s="75">
        <v>2019</v>
      </c>
      <c r="K2020" s="72">
        <f t="shared" si="157"/>
        <v>20789.797320256581</v>
      </c>
      <c r="L2020" s="72">
        <f t="shared" si="158"/>
        <v>216.96429476627679</v>
      </c>
      <c r="M2020" s="72">
        <f t="shared" si="159"/>
        <v>8.7621145698669415E-3</v>
      </c>
      <c r="N2020" s="72" t="e">
        <f>IF(VLOOKUP(B2020,[1]Sheet1!$B$2:$G$553,6,FALSE)=0,"",L2020)</f>
        <v>#N/A</v>
      </c>
      <c r="O2020" s="72" t="e">
        <f>IF(VLOOKUP($B2020,[1]Sheet1!$C$2:$G$553,5,FALSE)=0,"",$L2020)</f>
        <v>#N/A</v>
      </c>
      <c r="P2020" s="72" t="e">
        <f>IF(VLOOKUP($B2020,[1]Sheet1!$D$2:$G$553,4,FALSE)=0,"",$L2020)</f>
        <v>#N/A</v>
      </c>
      <c r="Q2020" s="72" t="e">
        <f>IF(VLOOKUP($B2020,[1]Sheet1!$E$2:$G$553,3,FALSE)=0,"",$L2020)</f>
        <v>#N/A</v>
      </c>
      <c r="R2020" s="72" t="e">
        <f>IF(VLOOKUP($B2020,[1]Sheet1!$F$2:$G$553,2,FALSE)=0,"",$L2020)</f>
        <v>#N/A</v>
      </c>
      <c r="S2020" s="72" t="e">
        <f>COUNTIF([1]isolation_zones!$H$2:$H$1182,conductor_pz_summary_hftd_23_re!B2020)</f>
        <v>#VALUE!</v>
      </c>
    </row>
    <row r="2021" spans="1:19" x14ac:dyDescent="0.25">
      <c r="A2021" s="70">
        <v>2418</v>
      </c>
      <c r="B2021" s="71" t="s">
        <v>3619</v>
      </c>
      <c r="C2021" s="72">
        <v>42141101</v>
      </c>
      <c r="D2021" s="72" t="s">
        <v>347</v>
      </c>
      <c r="E2021" s="72">
        <v>12188.0094880014</v>
      </c>
      <c r="F2021" s="72">
        <f t="shared" si="155"/>
        <v>7.5748971336242388</v>
      </c>
      <c r="G2021" s="73">
        <v>189</v>
      </c>
      <c r="H2021" s="72">
        <f t="shared" si="156"/>
        <v>1.6400891977592245</v>
      </c>
      <c r="I2021" s="74">
        <v>8.6777206230646796E-3</v>
      </c>
      <c r="J2021" s="75">
        <v>2020</v>
      </c>
      <c r="K2021" s="72">
        <f t="shared" si="157"/>
        <v>20797.372217390206</v>
      </c>
      <c r="L2021" s="72">
        <f t="shared" si="158"/>
        <v>215.32420556851756</v>
      </c>
      <c r="M2021" s="72">
        <f t="shared" si="159"/>
        <v>8.6958794804894556E-3</v>
      </c>
      <c r="N2021" s="72">
        <f>IF(VLOOKUP(B2021,[1]Sheet1!$B$2:$G$553,6,FALSE)=0,"",L2021)</f>
        <v>215.32420556851756</v>
      </c>
      <c r="O2021" s="72" t="e">
        <f>IF(VLOOKUP($B2021,[1]Sheet1!$C$2:$G$553,5,FALSE)=0,"",$L2021)</f>
        <v>#N/A</v>
      </c>
      <c r="P2021" s="72" t="e">
        <f>IF(VLOOKUP($B2021,[1]Sheet1!$D$2:$G$553,4,FALSE)=0,"",$L2021)</f>
        <v>#N/A</v>
      </c>
      <c r="Q2021" s="72" t="e">
        <f>IF(VLOOKUP($B2021,[1]Sheet1!$E$2:$G$553,3,FALSE)=0,"",$L2021)</f>
        <v>#N/A</v>
      </c>
      <c r="R2021" s="72" t="e">
        <f>IF(VLOOKUP($B2021,[1]Sheet1!$F$2:$G$553,2,FALSE)=0,"",$L2021)</f>
        <v>#N/A</v>
      </c>
      <c r="S2021" s="72" t="e">
        <f>COUNTIF([1]isolation_zones!$H$2:$H$1182,conductor_pz_summary_hftd_23_re!B2021)</f>
        <v>#VALUE!</v>
      </c>
    </row>
    <row r="2022" spans="1:19" x14ac:dyDescent="0.25">
      <c r="A2022" s="70">
        <v>6344</v>
      </c>
      <c r="B2022" s="71" t="s">
        <v>1791</v>
      </c>
      <c r="C2022" s="72">
        <v>163201102</v>
      </c>
      <c r="D2022" s="72" t="s">
        <v>317</v>
      </c>
      <c r="E2022" s="72">
        <v>25207.413834476101</v>
      </c>
      <c r="F2022" s="72">
        <f t="shared" si="155"/>
        <v>15.666509530438844</v>
      </c>
      <c r="G2022" s="73">
        <v>146</v>
      </c>
      <c r="H2022" s="72">
        <f t="shared" si="156"/>
        <v>1.2650626035071473</v>
      </c>
      <c r="I2022" s="74">
        <v>8.6648123527886794E-3</v>
      </c>
      <c r="J2022" s="75">
        <v>2021</v>
      </c>
      <c r="K2022" s="72">
        <f t="shared" si="157"/>
        <v>20813.038726920644</v>
      </c>
      <c r="L2022" s="72">
        <f t="shared" si="158"/>
        <v>214.05914296501041</v>
      </c>
      <c r="M2022" s="72">
        <f t="shared" si="159"/>
        <v>8.6447898600432675E-3</v>
      </c>
      <c r="N2022" s="72" t="e">
        <f>IF(VLOOKUP(B2022,[1]Sheet1!$B$2:$G$553,6,FALSE)=0,"",L2022)</f>
        <v>#N/A</v>
      </c>
      <c r="O2022" s="72" t="e">
        <f>IF(VLOOKUP($B2022,[1]Sheet1!$C$2:$G$553,5,FALSE)=0,"",$L2022)</f>
        <v>#N/A</v>
      </c>
      <c r="P2022" s="72" t="e">
        <f>IF(VLOOKUP($B2022,[1]Sheet1!$D$2:$G$553,4,FALSE)=0,"",$L2022)</f>
        <v>#N/A</v>
      </c>
      <c r="Q2022" s="72" t="e">
        <f>IF(VLOOKUP($B2022,[1]Sheet1!$E$2:$G$553,3,FALSE)=0,"",$L2022)</f>
        <v>#N/A</v>
      </c>
      <c r="R2022" s="72" t="e">
        <f>IF(VLOOKUP($B2022,[1]Sheet1!$F$2:$G$553,2,FALSE)=0,"",$L2022)</f>
        <v>#N/A</v>
      </c>
      <c r="S2022" s="72" t="e">
        <f>COUNTIF([1]isolation_zones!$H$2:$H$1182,conductor_pz_summary_hftd_23_re!B2022)</f>
        <v>#VALUE!</v>
      </c>
    </row>
    <row r="2023" spans="1:19" x14ac:dyDescent="0.25">
      <c r="A2023" s="70">
        <v>147</v>
      </c>
      <c r="B2023" s="71" t="s">
        <v>2066</v>
      </c>
      <c r="C2023" s="72">
        <v>152431102</v>
      </c>
      <c r="D2023" s="72" t="s">
        <v>569</v>
      </c>
      <c r="E2023" s="72">
        <v>16843.726475497999</v>
      </c>
      <c r="F2023" s="72">
        <f t="shared" si="155"/>
        <v>10.468444049408328</v>
      </c>
      <c r="G2023" s="73">
        <v>88</v>
      </c>
      <c r="H2023" s="72">
        <f t="shared" si="156"/>
        <v>0.76044119776810604</v>
      </c>
      <c r="I2023" s="74">
        <v>8.6413772473648408E-3</v>
      </c>
      <c r="J2023" s="75">
        <v>2022</v>
      </c>
      <c r="K2023" s="72">
        <f t="shared" si="157"/>
        <v>20823.507170970053</v>
      </c>
      <c r="L2023" s="72">
        <f t="shared" si="158"/>
        <v>213.29870176724231</v>
      </c>
      <c r="M2023" s="72">
        <f t="shared" si="159"/>
        <v>8.6140794018747073E-3</v>
      </c>
      <c r="N2023" s="72" t="e">
        <f>IF(VLOOKUP(B2023,[1]Sheet1!$B$2:$G$553,6,FALSE)=0,"",L2023)</f>
        <v>#N/A</v>
      </c>
      <c r="O2023" s="72" t="e">
        <f>IF(VLOOKUP($B2023,[1]Sheet1!$C$2:$G$553,5,FALSE)=0,"",$L2023)</f>
        <v>#N/A</v>
      </c>
      <c r="P2023" s="72" t="e">
        <f>IF(VLOOKUP($B2023,[1]Sheet1!$D$2:$G$553,4,FALSE)=0,"",$L2023)</f>
        <v>#N/A</v>
      </c>
      <c r="Q2023" s="72" t="e">
        <f>IF(VLOOKUP($B2023,[1]Sheet1!$E$2:$G$553,3,FALSE)=0,"",$L2023)</f>
        <v>#N/A</v>
      </c>
      <c r="R2023" s="72" t="e">
        <f>IF(VLOOKUP($B2023,[1]Sheet1!$F$2:$G$553,2,FALSE)=0,"",$L2023)</f>
        <v>#N/A</v>
      </c>
      <c r="S2023" s="72" t="e">
        <f>COUNTIF([1]isolation_zones!$H$2:$H$1182,conductor_pz_summary_hftd_23_re!B2023)</f>
        <v>#VALUE!</v>
      </c>
    </row>
    <row r="2024" spans="1:19" x14ac:dyDescent="0.25">
      <c r="A2024" s="70">
        <v>8652</v>
      </c>
      <c r="B2024" s="71" t="s">
        <v>6300</v>
      </c>
      <c r="C2024" s="72">
        <v>82161102</v>
      </c>
      <c r="D2024" s="72" t="s">
        <v>1348</v>
      </c>
      <c r="E2024" s="72">
        <v>150.535515185089</v>
      </c>
      <c r="F2024" s="72">
        <f t="shared" si="155"/>
        <v>9.355843081733313E-2</v>
      </c>
      <c r="G2024" s="73">
        <v>14</v>
      </c>
      <c r="H2024" s="72">
        <f t="shared" si="156"/>
        <v>0.1205510719972713</v>
      </c>
      <c r="I2024" s="74">
        <v>8.6107908569479502E-3</v>
      </c>
      <c r="J2024" s="75">
        <v>2023</v>
      </c>
      <c r="K2024" s="72">
        <f t="shared" si="157"/>
        <v>20823.60072940087</v>
      </c>
      <c r="L2024" s="72">
        <f t="shared" si="158"/>
        <v>213.17815069524502</v>
      </c>
      <c r="M2024" s="72">
        <f t="shared" si="159"/>
        <v>8.6092109404280973E-3</v>
      </c>
      <c r="N2024" s="72" t="e">
        <f>IF(VLOOKUP(B2024,[1]Sheet1!$B$2:$G$553,6,FALSE)=0,"",L2024)</f>
        <v>#N/A</v>
      </c>
      <c r="O2024" s="72" t="e">
        <f>IF(VLOOKUP($B2024,[1]Sheet1!$C$2:$G$553,5,FALSE)=0,"",$L2024)</f>
        <v>#N/A</v>
      </c>
      <c r="P2024" s="72" t="e">
        <f>IF(VLOOKUP($B2024,[1]Sheet1!$D$2:$G$553,4,FALSE)=0,"",$L2024)</f>
        <v>#N/A</v>
      </c>
      <c r="Q2024" s="72" t="e">
        <f>IF(VLOOKUP($B2024,[1]Sheet1!$E$2:$G$553,3,FALSE)=0,"",$L2024)</f>
        <v>#N/A</v>
      </c>
      <c r="R2024" s="72" t="e">
        <f>IF(VLOOKUP($B2024,[1]Sheet1!$F$2:$G$553,2,FALSE)=0,"",$L2024)</f>
        <v>#N/A</v>
      </c>
      <c r="S2024" s="72" t="e">
        <f>COUNTIF([1]isolation_zones!$H$2:$H$1182,conductor_pz_summary_hftd_23_re!B2024)</f>
        <v>#VALUE!</v>
      </c>
    </row>
    <row r="2025" spans="1:19" x14ac:dyDescent="0.25">
      <c r="A2025" s="70">
        <v>10013</v>
      </c>
      <c r="B2025" s="71" t="s">
        <v>6301</v>
      </c>
      <c r="C2025" s="72">
        <v>83192101</v>
      </c>
      <c r="D2025" s="72" t="s">
        <v>479</v>
      </c>
      <c r="E2025" s="72">
        <v>3063.6094078399501</v>
      </c>
      <c r="F2025" s="72">
        <f t="shared" si="155"/>
        <v>1.9040456232690803</v>
      </c>
      <c r="G2025" s="73">
        <v>19</v>
      </c>
      <c r="H2025" s="72">
        <f t="shared" si="156"/>
        <v>0.16313695658044491</v>
      </c>
      <c r="I2025" s="74">
        <v>8.5861556094971002E-3</v>
      </c>
      <c r="J2025" s="75">
        <v>2024</v>
      </c>
      <c r="K2025" s="72">
        <f t="shared" si="157"/>
        <v>20825.504775024139</v>
      </c>
      <c r="L2025" s="72">
        <f t="shared" si="158"/>
        <v>213.01501373866458</v>
      </c>
      <c r="M2025" s="72">
        <f t="shared" si="159"/>
        <v>8.6026226457703199E-3</v>
      </c>
      <c r="N2025" s="72" t="e">
        <f>IF(VLOOKUP(B2025,[1]Sheet1!$B$2:$G$553,6,FALSE)=0,"",L2025)</f>
        <v>#N/A</v>
      </c>
      <c r="O2025" s="72" t="e">
        <f>IF(VLOOKUP($B2025,[1]Sheet1!$C$2:$G$553,5,FALSE)=0,"",$L2025)</f>
        <v>#N/A</v>
      </c>
      <c r="P2025" s="72" t="e">
        <f>IF(VLOOKUP($B2025,[1]Sheet1!$D$2:$G$553,4,FALSE)=0,"",$L2025)</f>
        <v>#N/A</v>
      </c>
      <c r="Q2025" s="72" t="e">
        <f>IF(VLOOKUP($B2025,[1]Sheet1!$E$2:$G$553,3,FALSE)=0,"",$L2025)</f>
        <v>#N/A</v>
      </c>
      <c r="R2025" s="72" t="e">
        <f>IF(VLOOKUP($B2025,[1]Sheet1!$F$2:$G$553,2,FALSE)=0,"",$L2025)</f>
        <v>#N/A</v>
      </c>
      <c r="S2025" s="72" t="e">
        <f>COUNTIF([1]isolation_zones!$H$2:$H$1182,conductor_pz_summary_hftd_23_re!B2025)</f>
        <v>#VALUE!</v>
      </c>
    </row>
    <row r="2026" spans="1:19" x14ac:dyDescent="0.25">
      <c r="A2026" s="70">
        <v>3970</v>
      </c>
      <c r="B2026" s="71" t="s">
        <v>6302</v>
      </c>
      <c r="C2026" s="72">
        <v>43291105</v>
      </c>
      <c r="D2026" s="72" t="s">
        <v>293</v>
      </c>
      <c r="E2026" s="72">
        <v>4473.6470721261903</v>
      </c>
      <c r="F2026" s="72">
        <f t="shared" si="155"/>
        <v>2.7803897278596583</v>
      </c>
      <c r="G2026" s="73">
        <v>107</v>
      </c>
      <c r="H2026" s="72">
        <f t="shared" si="156"/>
        <v>0.91802727188898736</v>
      </c>
      <c r="I2026" s="74">
        <v>8.5796941298036198E-3</v>
      </c>
      <c r="J2026" s="75">
        <v>2025</v>
      </c>
      <c r="K2026" s="72">
        <f t="shared" si="157"/>
        <v>20828.285164752</v>
      </c>
      <c r="L2026" s="72">
        <f t="shared" si="158"/>
        <v>212.0969864667756</v>
      </c>
      <c r="M2026" s="72">
        <f t="shared" si="159"/>
        <v>8.5655480656269892E-3</v>
      </c>
      <c r="N2026" s="72">
        <f>IF(VLOOKUP(B2026,[1]Sheet1!$B$2:$G$553,6,FALSE)=0,"",L2026)</f>
        <v>212.0969864667756</v>
      </c>
      <c r="O2026" s="72" t="e">
        <f>IF(VLOOKUP($B2026,[1]Sheet1!$C$2:$G$553,5,FALSE)=0,"",$L2026)</f>
        <v>#N/A</v>
      </c>
      <c r="P2026" s="72" t="e">
        <f>IF(VLOOKUP($B2026,[1]Sheet1!$D$2:$G$553,4,FALSE)=0,"",$L2026)</f>
        <v>#N/A</v>
      </c>
      <c r="Q2026" s="72" t="e">
        <f>IF(VLOOKUP($B2026,[1]Sheet1!$E$2:$G$553,3,FALSE)=0,"",$L2026)</f>
        <v>#N/A</v>
      </c>
      <c r="R2026" s="72" t="e">
        <f>IF(VLOOKUP($B2026,[1]Sheet1!$F$2:$G$553,2,FALSE)=0,"",$L2026)</f>
        <v>#N/A</v>
      </c>
      <c r="S2026" s="72" t="e">
        <f>COUNTIF([1]isolation_zones!$H$2:$H$1182,conductor_pz_summary_hftd_23_re!B2026)</f>
        <v>#VALUE!</v>
      </c>
    </row>
    <row r="2027" spans="1:19" x14ac:dyDescent="0.25">
      <c r="A2027" s="70">
        <v>5419</v>
      </c>
      <c r="B2027" s="71" t="s">
        <v>1944</v>
      </c>
      <c r="C2027" s="72">
        <v>42091101</v>
      </c>
      <c r="D2027" s="72" t="s">
        <v>40</v>
      </c>
      <c r="E2027" s="72">
        <v>3008.5895105193299</v>
      </c>
      <c r="F2027" s="72">
        <f t="shared" si="155"/>
        <v>1.8698505348162398</v>
      </c>
      <c r="G2027" s="73">
        <v>22</v>
      </c>
      <c r="H2027" s="72">
        <f t="shared" si="156"/>
        <v>0.18825838282187993</v>
      </c>
      <c r="I2027" s="74">
        <v>8.5571992191763608E-3</v>
      </c>
      <c r="J2027" s="75">
        <v>2026</v>
      </c>
      <c r="K2027" s="72">
        <f t="shared" si="157"/>
        <v>20830.155015286815</v>
      </c>
      <c r="L2027" s="72">
        <f t="shared" si="158"/>
        <v>211.90872808395372</v>
      </c>
      <c r="M2027" s="72">
        <f t="shared" si="159"/>
        <v>8.5579452408359319E-3</v>
      </c>
      <c r="N2027" s="72" t="e">
        <f>IF(VLOOKUP(B2027,[1]Sheet1!$B$2:$G$553,6,FALSE)=0,"",L2027)</f>
        <v>#N/A</v>
      </c>
      <c r="O2027" s="72" t="e">
        <f>IF(VLOOKUP($B2027,[1]Sheet1!$C$2:$G$553,5,FALSE)=0,"",$L2027)</f>
        <v>#N/A</v>
      </c>
      <c r="P2027" s="72" t="e">
        <f>IF(VLOOKUP($B2027,[1]Sheet1!$D$2:$G$553,4,FALSE)=0,"",$L2027)</f>
        <v>#N/A</v>
      </c>
      <c r="Q2027" s="72" t="e">
        <f>IF(VLOOKUP($B2027,[1]Sheet1!$E$2:$G$553,3,FALSE)=0,"",$L2027)</f>
        <v>#N/A</v>
      </c>
      <c r="R2027" s="72" t="e">
        <f>IF(VLOOKUP($B2027,[1]Sheet1!$F$2:$G$553,2,FALSE)=0,"",$L2027)</f>
        <v>#N/A</v>
      </c>
      <c r="S2027" s="72" t="e">
        <f>COUNTIF([1]isolation_zones!$H$2:$H$1182,conductor_pz_summary_hftd_23_re!B2027)</f>
        <v>#VALUE!</v>
      </c>
    </row>
    <row r="2028" spans="1:19" x14ac:dyDescent="0.25">
      <c r="A2028" s="70">
        <v>3836</v>
      </c>
      <c r="B2028" s="71" t="s">
        <v>3851</v>
      </c>
      <c r="C2028" s="72">
        <v>182971101</v>
      </c>
      <c r="D2028" s="72" t="s">
        <v>235</v>
      </c>
      <c r="E2028" s="72">
        <v>5917.6188896521599</v>
      </c>
      <c r="F2028" s="72">
        <f t="shared" si="155"/>
        <v>3.677824045775115</v>
      </c>
      <c r="G2028" s="73">
        <v>32</v>
      </c>
      <c r="H2028" s="72">
        <f t="shared" si="156"/>
        <v>0.27300698785361122</v>
      </c>
      <c r="I2028" s="74">
        <v>8.5314683704253505E-3</v>
      </c>
      <c r="J2028" s="75">
        <v>2027</v>
      </c>
      <c r="K2028" s="72">
        <f t="shared" si="157"/>
        <v>20833.83283933259</v>
      </c>
      <c r="L2028" s="72">
        <f t="shared" si="158"/>
        <v>211.6357210961001</v>
      </c>
      <c r="M2028" s="72">
        <f t="shared" si="159"/>
        <v>8.546919839128593E-3</v>
      </c>
      <c r="N2028" s="72" t="e">
        <f>IF(VLOOKUP(B2028,[1]Sheet1!$B$2:$G$553,6,FALSE)=0,"",L2028)</f>
        <v>#N/A</v>
      </c>
      <c r="O2028" s="72" t="e">
        <f>IF(VLOOKUP($B2028,[1]Sheet1!$C$2:$G$553,5,FALSE)=0,"",$L2028)</f>
        <v>#N/A</v>
      </c>
      <c r="P2028" s="72" t="e">
        <f>IF(VLOOKUP($B2028,[1]Sheet1!$D$2:$G$553,4,FALSE)=0,"",$L2028)</f>
        <v>#N/A</v>
      </c>
      <c r="Q2028" s="72" t="e">
        <f>IF(VLOOKUP($B2028,[1]Sheet1!$E$2:$G$553,3,FALSE)=0,"",$L2028)</f>
        <v>#N/A</v>
      </c>
      <c r="R2028" s="72" t="e">
        <f>IF(VLOOKUP($B2028,[1]Sheet1!$F$2:$G$553,2,FALSE)=0,"",$L2028)</f>
        <v>#N/A</v>
      </c>
      <c r="S2028" s="72" t="e">
        <f>COUNTIF([1]isolation_zones!$H$2:$H$1182,conductor_pz_summary_hftd_23_re!B2028)</f>
        <v>#VALUE!</v>
      </c>
    </row>
    <row r="2029" spans="1:19" x14ac:dyDescent="0.25">
      <c r="A2029" s="70">
        <v>589</v>
      </c>
      <c r="B2029" s="71" t="s">
        <v>1696</v>
      </c>
      <c r="C2029" s="72">
        <v>152762101</v>
      </c>
      <c r="D2029" s="72" t="s">
        <v>217</v>
      </c>
      <c r="E2029" s="72">
        <v>40624.272686910001</v>
      </c>
      <c r="F2029" s="72">
        <f t="shared" si="155"/>
        <v>25.248149587886886</v>
      </c>
      <c r="G2029" s="73">
        <v>309</v>
      </c>
      <c r="H2029" s="72">
        <f t="shared" si="156"/>
        <v>2.6354162018227107</v>
      </c>
      <c r="I2029" s="74">
        <v>8.5288550220799699E-3</v>
      </c>
      <c r="J2029" s="75">
        <v>2028</v>
      </c>
      <c r="K2029" s="72">
        <f t="shared" si="157"/>
        <v>20859.080988920476</v>
      </c>
      <c r="L2029" s="72">
        <f t="shared" si="158"/>
        <v>209.00030489427738</v>
      </c>
      <c r="M2029" s="72">
        <f t="shared" si="159"/>
        <v>8.4404884158175361E-3</v>
      </c>
      <c r="N2029" s="72" t="e">
        <f>IF(VLOOKUP(B2029,[1]Sheet1!$B$2:$G$553,6,FALSE)=0,"",L2029)</f>
        <v>#N/A</v>
      </c>
      <c r="O2029" s="72" t="e">
        <f>IF(VLOOKUP($B2029,[1]Sheet1!$C$2:$G$553,5,FALSE)=0,"",$L2029)</f>
        <v>#N/A</v>
      </c>
      <c r="P2029" s="72" t="e">
        <f>IF(VLOOKUP($B2029,[1]Sheet1!$D$2:$G$553,4,FALSE)=0,"",$L2029)</f>
        <v>#N/A</v>
      </c>
      <c r="Q2029" s="72" t="e">
        <f>IF(VLOOKUP($B2029,[1]Sheet1!$E$2:$G$553,3,FALSE)=0,"",$L2029)</f>
        <v>#N/A</v>
      </c>
      <c r="R2029" s="72" t="e">
        <f>IF(VLOOKUP($B2029,[1]Sheet1!$F$2:$G$553,2,FALSE)=0,"",$L2029)</f>
        <v>#N/A</v>
      </c>
      <c r="S2029" s="72" t="e">
        <f>COUNTIF([1]isolation_zones!$H$2:$H$1182,conductor_pz_summary_hftd_23_re!B2029)</f>
        <v>#VALUE!</v>
      </c>
    </row>
    <row r="2030" spans="1:19" x14ac:dyDescent="0.25">
      <c r="A2030" s="70">
        <v>7704</v>
      </c>
      <c r="B2030" s="71" t="s">
        <v>2950</v>
      </c>
      <c r="C2030" s="72">
        <v>182581107</v>
      </c>
      <c r="D2030" s="72" t="s">
        <v>1206</v>
      </c>
      <c r="E2030" s="72">
        <v>1480.1268076070501</v>
      </c>
      <c r="F2030" s="72">
        <f t="shared" si="155"/>
        <v>0.91990479030891859</v>
      </c>
      <c r="G2030" s="73">
        <v>28</v>
      </c>
      <c r="H2030" s="72">
        <f t="shared" si="156"/>
        <v>0.23878985887877036</v>
      </c>
      <c r="I2030" s="74">
        <v>8.5282092456703696E-3</v>
      </c>
      <c r="J2030" s="75">
        <v>2029</v>
      </c>
      <c r="K2030" s="72">
        <f t="shared" si="157"/>
        <v>20860.000893710785</v>
      </c>
      <c r="L2030" s="72">
        <f t="shared" si="158"/>
        <v>208.76151503539862</v>
      </c>
      <c r="M2030" s="72">
        <f t="shared" si="159"/>
        <v>8.4308448746815545E-3</v>
      </c>
      <c r="N2030" s="72" t="e">
        <f>IF(VLOOKUP(B2030,[1]Sheet1!$B$2:$G$553,6,FALSE)=0,"",L2030)</f>
        <v>#N/A</v>
      </c>
      <c r="O2030" s="72" t="e">
        <f>IF(VLOOKUP($B2030,[1]Sheet1!$C$2:$G$553,5,FALSE)=0,"",$L2030)</f>
        <v>#N/A</v>
      </c>
      <c r="P2030" s="72" t="e">
        <f>IF(VLOOKUP($B2030,[1]Sheet1!$D$2:$G$553,4,FALSE)=0,"",$L2030)</f>
        <v>#N/A</v>
      </c>
      <c r="Q2030" s="72" t="e">
        <f>IF(VLOOKUP($B2030,[1]Sheet1!$E$2:$G$553,3,FALSE)=0,"",$L2030)</f>
        <v>#N/A</v>
      </c>
      <c r="R2030" s="72" t="e">
        <f>IF(VLOOKUP($B2030,[1]Sheet1!$F$2:$G$553,2,FALSE)=0,"",$L2030)</f>
        <v>#N/A</v>
      </c>
      <c r="S2030" s="72" t="e">
        <f>COUNTIF([1]isolation_zones!$H$2:$H$1182,conductor_pz_summary_hftd_23_re!B2030)</f>
        <v>#VALUE!</v>
      </c>
    </row>
    <row r="2031" spans="1:19" x14ac:dyDescent="0.25">
      <c r="A2031" s="70">
        <v>10273</v>
      </c>
      <c r="B2031" s="71" t="s">
        <v>3860</v>
      </c>
      <c r="C2031" s="72">
        <v>43381101</v>
      </c>
      <c r="D2031" s="72" t="s">
        <v>309</v>
      </c>
      <c r="E2031" s="72">
        <v>4611.3163685135796</v>
      </c>
      <c r="F2031" s="72">
        <f t="shared" si="155"/>
        <v>2.8659517517175761</v>
      </c>
      <c r="G2031" s="73">
        <v>12</v>
      </c>
      <c r="H2031" s="72">
        <f t="shared" si="156"/>
        <v>0.1022161126937581</v>
      </c>
      <c r="I2031" s="74">
        <v>8.5180093911465093E-3</v>
      </c>
      <c r="J2031" s="75">
        <v>2030</v>
      </c>
      <c r="K2031" s="72">
        <f t="shared" si="157"/>
        <v>20862.866845462504</v>
      </c>
      <c r="L2031" s="72">
        <f t="shared" si="158"/>
        <v>208.65929892270486</v>
      </c>
      <c r="M2031" s="72">
        <f t="shared" si="159"/>
        <v>8.4267168715404205E-3</v>
      </c>
      <c r="N2031" s="72" t="e">
        <f>IF(VLOOKUP(B2031,[1]Sheet1!$B$2:$G$553,6,FALSE)=0,"",L2031)</f>
        <v>#N/A</v>
      </c>
      <c r="O2031" s="72" t="e">
        <f>IF(VLOOKUP($B2031,[1]Sheet1!$C$2:$G$553,5,FALSE)=0,"",$L2031)</f>
        <v>#N/A</v>
      </c>
      <c r="P2031" s="72" t="e">
        <f>IF(VLOOKUP($B2031,[1]Sheet1!$D$2:$G$553,4,FALSE)=0,"",$L2031)</f>
        <v>#N/A</v>
      </c>
      <c r="Q2031" s="72" t="e">
        <f>IF(VLOOKUP($B2031,[1]Sheet1!$E$2:$G$553,3,FALSE)=0,"",$L2031)</f>
        <v>#N/A</v>
      </c>
      <c r="R2031" s="72" t="e">
        <f>IF(VLOOKUP($B2031,[1]Sheet1!$F$2:$G$553,2,FALSE)=0,"",$L2031)</f>
        <v>#N/A</v>
      </c>
      <c r="S2031" s="72" t="e">
        <f>COUNTIF([1]isolation_zones!$H$2:$H$1182,conductor_pz_summary_hftd_23_re!B2031)</f>
        <v>#VALUE!</v>
      </c>
    </row>
    <row r="2032" spans="1:19" x14ac:dyDescent="0.25">
      <c r="A2032" s="70">
        <v>327</v>
      </c>
      <c r="B2032" s="71" t="s">
        <v>3163</v>
      </c>
      <c r="C2032" s="72">
        <v>163351704</v>
      </c>
      <c r="D2032" s="72" t="s">
        <v>323</v>
      </c>
      <c r="E2032" s="72">
        <v>16836.9835371511</v>
      </c>
      <c r="F2032" s="72">
        <f t="shared" si="155"/>
        <v>10.464253285985768</v>
      </c>
      <c r="G2032" s="73">
        <v>107</v>
      </c>
      <c r="H2032" s="72">
        <f t="shared" si="156"/>
        <v>0.90898397795192909</v>
      </c>
      <c r="I2032" s="74">
        <v>8.4951773640367205E-3</v>
      </c>
      <c r="J2032" s="75">
        <v>2031</v>
      </c>
      <c r="K2032" s="72">
        <f t="shared" si="157"/>
        <v>20873.331098748491</v>
      </c>
      <c r="L2032" s="72">
        <f t="shared" si="158"/>
        <v>207.75031494475294</v>
      </c>
      <c r="M2032" s="72">
        <f t="shared" si="159"/>
        <v>8.390007505303141E-3</v>
      </c>
      <c r="N2032" s="72" t="e">
        <f>IF(VLOOKUP(B2032,[1]Sheet1!$B$2:$G$553,6,FALSE)=0,"",L2032)</f>
        <v>#N/A</v>
      </c>
      <c r="O2032" s="72" t="e">
        <f>IF(VLOOKUP($B2032,[1]Sheet1!$C$2:$G$553,5,FALSE)=0,"",$L2032)</f>
        <v>#N/A</v>
      </c>
      <c r="P2032" s="72" t="e">
        <f>IF(VLOOKUP($B2032,[1]Sheet1!$D$2:$G$553,4,FALSE)=0,"",$L2032)</f>
        <v>#N/A</v>
      </c>
      <c r="Q2032" s="72" t="e">
        <f>IF(VLOOKUP($B2032,[1]Sheet1!$E$2:$G$553,3,FALSE)=0,"",$L2032)</f>
        <v>#N/A</v>
      </c>
      <c r="R2032" s="72" t="e">
        <f>IF(VLOOKUP($B2032,[1]Sheet1!$F$2:$G$553,2,FALSE)=0,"",$L2032)</f>
        <v>#N/A</v>
      </c>
      <c r="S2032" s="72" t="e">
        <f>COUNTIF([1]isolation_zones!$H$2:$H$1182,conductor_pz_summary_hftd_23_re!B2032)</f>
        <v>#VALUE!</v>
      </c>
    </row>
    <row r="2033" spans="1:19" x14ac:dyDescent="0.25">
      <c r="A2033" s="70">
        <v>7937</v>
      </c>
      <c r="B2033" s="71" t="s">
        <v>2846</v>
      </c>
      <c r="C2033" s="72">
        <v>103091102</v>
      </c>
      <c r="D2033" s="72" t="s">
        <v>1424</v>
      </c>
      <c r="E2033" s="72">
        <v>17517.326390722399</v>
      </c>
      <c r="F2033" s="72">
        <f t="shared" si="155"/>
        <v>10.887089117913238</v>
      </c>
      <c r="G2033" s="73">
        <v>90</v>
      </c>
      <c r="H2033" s="72">
        <f t="shared" si="156"/>
        <v>0.76407203505155941</v>
      </c>
      <c r="I2033" s="74">
        <v>8.4896892783506601E-3</v>
      </c>
      <c r="J2033" s="75">
        <v>2032</v>
      </c>
      <c r="K2033" s="72">
        <f t="shared" si="157"/>
        <v>20884.218187866405</v>
      </c>
      <c r="L2033" s="72">
        <f t="shared" si="158"/>
        <v>206.98624290970139</v>
      </c>
      <c r="M2033" s="72">
        <f t="shared" si="159"/>
        <v>8.3591504155780087E-3</v>
      </c>
      <c r="N2033" s="72" t="e">
        <f>IF(VLOOKUP(B2033,[1]Sheet1!$B$2:$G$553,6,FALSE)=0,"",L2033)</f>
        <v>#N/A</v>
      </c>
      <c r="O2033" s="72" t="e">
        <f>IF(VLOOKUP($B2033,[1]Sheet1!$C$2:$G$553,5,FALSE)=0,"",$L2033)</f>
        <v>#N/A</v>
      </c>
      <c r="P2033" s="72" t="e">
        <f>IF(VLOOKUP($B2033,[1]Sheet1!$D$2:$G$553,4,FALSE)=0,"",$L2033)</f>
        <v>#N/A</v>
      </c>
      <c r="Q2033" s="72" t="e">
        <f>IF(VLOOKUP($B2033,[1]Sheet1!$E$2:$G$553,3,FALSE)=0,"",$L2033)</f>
        <v>#N/A</v>
      </c>
      <c r="R2033" s="72" t="e">
        <f>IF(VLOOKUP($B2033,[1]Sheet1!$F$2:$G$553,2,FALSE)=0,"",$L2033)</f>
        <v>#N/A</v>
      </c>
      <c r="S2033" s="72" t="e">
        <f>COUNTIF([1]isolation_zones!$H$2:$H$1182,conductor_pz_summary_hftd_23_re!B2033)</f>
        <v>#VALUE!</v>
      </c>
    </row>
    <row r="2034" spans="1:19" x14ac:dyDescent="0.25">
      <c r="A2034" s="70">
        <v>4769</v>
      </c>
      <c r="B2034" s="71" t="s">
        <v>4457</v>
      </c>
      <c r="C2034" s="72">
        <v>102911107</v>
      </c>
      <c r="D2034" s="72" t="s">
        <v>1508</v>
      </c>
      <c r="E2034" s="72">
        <v>2030.37613435292</v>
      </c>
      <c r="F2034" s="72">
        <f t="shared" si="155"/>
        <v>1.2618869697656432</v>
      </c>
      <c r="G2034" s="73">
        <v>199</v>
      </c>
      <c r="H2034" s="72">
        <f t="shared" si="156"/>
        <v>1.6867755056393638</v>
      </c>
      <c r="I2034" s="74">
        <v>8.4762588223083607E-3</v>
      </c>
      <c r="J2034" s="75">
        <v>2033</v>
      </c>
      <c r="K2034" s="72">
        <f t="shared" si="157"/>
        <v>20885.48007483617</v>
      </c>
      <c r="L2034" s="72">
        <f t="shared" si="158"/>
        <v>205.29946740406203</v>
      </c>
      <c r="M2034" s="72">
        <f t="shared" si="159"/>
        <v>8.291029897176682E-3</v>
      </c>
      <c r="N2034" s="72" t="e">
        <f>IF(VLOOKUP(B2034,[1]Sheet1!$B$2:$G$553,6,FALSE)=0,"",L2034)</f>
        <v>#N/A</v>
      </c>
      <c r="O2034" s="72" t="e">
        <f>IF(VLOOKUP($B2034,[1]Sheet1!$C$2:$G$553,5,FALSE)=0,"",$L2034)</f>
        <v>#N/A</v>
      </c>
      <c r="P2034" s="72" t="e">
        <f>IF(VLOOKUP($B2034,[1]Sheet1!$D$2:$G$553,4,FALSE)=0,"",$L2034)</f>
        <v>#N/A</v>
      </c>
      <c r="Q2034" s="72" t="e">
        <f>IF(VLOOKUP($B2034,[1]Sheet1!$E$2:$G$553,3,FALSE)=0,"",$L2034)</f>
        <v>#N/A</v>
      </c>
      <c r="R2034" s="72" t="e">
        <f>IF(VLOOKUP($B2034,[1]Sheet1!$F$2:$G$553,2,FALSE)=0,"",$L2034)</f>
        <v>#N/A</v>
      </c>
      <c r="S2034" s="72" t="e">
        <f>COUNTIF([1]isolation_zones!$H$2:$H$1182,conductor_pz_summary_hftd_23_re!B2034)</f>
        <v>#VALUE!</v>
      </c>
    </row>
    <row r="2035" spans="1:19" x14ac:dyDescent="0.25">
      <c r="A2035" s="70">
        <v>7564</v>
      </c>
      <c r="B2035" s="71" t="s">
        <v>1873</v>
      </c>
      <c r="C2035" s="72">
        <v>152471101</v>
      </c>
      <c r="D2035" s="72" t="s">
        <v>365</v>
      </c>
      <c r="E2035" s="72">
        <v>7978.7453310697501</v>
      </c>
      <c r="F2035" s="72">
        <f t="shared" si="155"/>
        <v>4.9588224556058114</v>
      </c>
      <c r="G2035" s="73">
        <v>51</v>
      </c>
      <c r="H2035" s="72">
        <f t="shared" si="156"/>
        <v>0.43181852380953428</v>
      </c>
      <c r="I2035" s="74">
        <v>8.4670298786183196E-3</v>
      </c>
      <c r="J2035" s="75">
        <v>2034</v>
      </c>
      <c r="K2035" s="72">
        <f t="shared" si="157"/>
        <v>20890.438897291777</v>
      </c>
      <c r="L2035" s="72">
        <f t="shared" si="158"/>
        <v>204.86764888025249</v>
      </c>
      <c r="M2035" s="72">
        <f t="shared" si="159"/>
        <v>8.2735908831532631E-3</v>
      </c>
      <c r="N2035" s="72" t="e">
        <f>IF(VLOOKUP(B2035,[1]Sheet1!$B$2:$G$553,6,FALSE)=0,"",L2035)</f>
        <v>#N/A</v>
      </c>
      <c r="O2035" s="72" t="e">
        <f>IF(VLOOKUP($B2035,[1]Sheet1!$C$2:$G$553,5,FALSE)=0,"",$L2035)</f>
        <v>#N/A</v>
      </c>
      <c r="P2035" s="72" t="e">
        <f>IF(VLOOKUP($B2035,[1]Sheet1!$D$2:$G$553,4,FALSE)=0,"",$L2035)</f>
        <v>#N/A</v>
      </c>
      <c r="Q2035" s="72" t="e">
        <f>IF(VLOOKUP($B2035,[1]Sheet1!$E$2:$G$553,3,FALSE)=0,"",$L2035)</f>
        <v>#N/A</v>
      </c>
      <c r="R2035" s="72" t="e">
        <f>IF(VLOOKUP($B2035,[1]Sheet1!$F$2:$G$553,2,FALSE)=0,"",$L2035)</f>
        <v>#N/A</v>
      </c>
      <c r="S2035" s="72" t="e">
        <f>COUNTIF([1]isolation_zones!$H$2:$H$1182,conductor_pz_summary_hftd_23_re!B2035)</f>
        <v>#VALUE!</v>
      </c>
    </row>
    <row r="2036" spans="1:19" x14ac:dyDescent="0.25">
      <c r="A2036" s="70">
        <v>2536</v>
      </c>
      <c r="B2036" s="71" t="s">
        <v>3037</v>
      </c>
      <c r="C2036" s="72">
        <v>152241101</v>
      </c>
      <c r="D2036" s="72" t="s">
        <v>1190</v>
      </c>
      <c r="E2036" s="72">
        <v>27644.348651867698</v>
      </c>
      <c r="F2036" s="72">
        <f t="shared" si="155"/>
        <v>17.181074364119141</v>
      </c>
      <c r="G2036" s="73">
        <v>231</v>
      </c>
      <c r="H2036" s="72">
        <f t="shared" si="156"/>
        <v>1.9501462039345716</v>
      </c>
      <c r="I2036" s="74">
        <v>8.4421913590241194E-3</v>
      </c>
      <c r="J2036" s="75">
        <v>2035</v>
      </c>
      <c r="K2036" s="72">
        <f t="shared" si="157"/>
        <v>20907.619971655895</v>
      </c>
      <c r="L2036" s="72">
        <f t="shared" si="158"/>
        <v>202.91750267631792</v>
      </c>
      <c r="M2036" s="72">
        <f t="shared" si="159"/>
        <v>8.1948341251103195E-3</v>
      </c>
      <c r="N2036" s="72">
        <f>IF(VLOOKUP(B2036,[1]Sheet1!$B$2:$G$553,6,FALSE)=0,"",L2036)</f>
        <v>202.91750267631792</v>
      </c>
      <c r="O2036" s="72" t="e">
        <f>IF(VLOOKUP($B2036,[1]Sheet1!$C$2:$G$553,5,FALSE)=0,"",$L2036)</f>
        <v>#N/A</v>
      </c>
      <c r="P2036" s="72" t="e">
        <f>IF(VLOOKUP($B2036,[1]Sheet1!$D$2:$G$553,4,FALSE)=0,"",$L2036)</f>
        <v>#N/A</v>
      </c>
      <c r="Q2036" s="72" t="e">
        <f>IF(VLOOKUP($B2036,[1]Sheet1!$E$2:$G$553,3,FALSE)=0,"",$L2036)</f>
        <v>#N/A</v>
      </c>
      <c r="R2036" s="72" t="e">
        <f>IF(VLOOKUP($B2036,[1]Sheet1!$F$2:$G$553,2,FALSE)=0,"",$L2036)</f>
        <v>#N/A</v>
      </c>
      <c r="S2036" s="72" t="e">
        <f>COUNTIF([1]isolation_zones!$H$2:$H$1182,conductor_pz_summary_hftd_23_re!B2036)</f>
        <v>#VALUE!</v>
      </c>
    </row>
    <row r="2037" spans="1:19" x14ac:dyDescent="0.25">
      <c r="A2037" s="70">
        <v>2174</v>
      </c>
      <c r="B2037" s="71" t="s">
        <v>3084</v>
      </c>
      <c r="C2037" s="72">
        <v>152261104</v>
      </c>
      <c r="D2037" s="72" t="s">
        <v>1146</v>
      </c>
      <c r="E2037" s="72">
        <v>9046.8091137214506</v>
      </c>
      <c r="F2037" s="72">
        <f t="shared" si="155"/>
        <v>5.6226284112625544</v>
      </c>
      <c r="G2037" s="73">
        <v>127</v>
      </c>
      <c r="H2037" s="72">
        <f t="shared" si="156"/>
        <v>1.0659156530614369</v>
      </c>
      <c r="I2037" s="74">
        <v>8.3930366382790299E-3</v>
      </c>
      <c r="J2037" s="75">
        <v>2036</v>
      </c>
      <c r="K2037" s="72">
        <f t="shared" si="157"/>
        <v>20913.242600067158</v>
      </c>
      <c r="L2037" s="72">
        <f t="shared" si="158"/>
        <v>201.85158702325649</v>
      </c>
      <c r="M2037" s="72">
        <f t="shared" si="159"/>
        <v>8.1517870648371068E-3</v>
      </c>
      <c r="N2037" s="72" t="e">
        <f>IF(VLOOKUP(B2037,[1]Sheet1!$B$2:$G$553,6,FALSE)=0,"",L2037)</f>
        <v>#N/A</v>
      </c>
      <c r="O2037" s="72" t="e">
        <f>IF(VLOOKUP($B2037,[1]Sheet1!$C$2:$G$553,5,FALSE)=0,"",$L2037)</f>
        <v>#N/A</v>
      </c>
      <c r="P2037" s="72" t="e">
        <f>IF(VLOOKUP($B2037,[1]Sheet1!$D$2:$G$553,4,FALSE)=0,"",$L2037)</f>
        <v>#N/A</v>
      </c>
      <c r="Q2037" s="72" t="e">
        <f>IF(VLOOKUP($B2037,[1]Sheet1!$E$2:$G$553,3,FALSE)=0,"",$L2037)</f>
        <v>#N/A</v>
      </c>
      <c r="R2037" s="72" t="e">
        <f>IF(VLOOKUP($B2037,[1]Sheet1!$F$2:$G$553,2,FALSE)=0,"",$L2037)</f>
        <v>#N/A</v>
      </c>
      <c r="S2037" s="72" t="e">
        <f>COUNTIF([1]isolation_zones!$H$2:$H$1182,conductor_pz_summary_hftd_23_re!B2037)</f>
        <v>#VALUE!</v>
      </c>
    </row>
    <row r="2038" spans="1:19" x14ac:dyDescent="0.25">
      <c r="A2038" s="70">
        <v>4975</v>
      </c>
      <c r="B2038" s="71" t="s">
        <v>1911</v>
      </c>
      <c r="C2038" s="72">
        <v>152762101</v>
      </c>
      <c r="D2038" s="72" t="s">
        <v>217</v>
      </c>
      <c r="E2038" s="72">
        <v>14689.1647002422</v>
      </c>
      <c r="F2038" s="72">
        <f t="shared" si="155"/>
        <v>9.1293752021393413</v>
      </c>
      <c r="G2038" s="73">
        <v>102</v>
      </c>
      <c r="H2038" s="72">
        <f t="shared" si="156"/>
        <v>0.85418227751062248</v>
      </c>
      <c r="I2038" s="74">
        <v>8.3743360540257106E-3</v>
      </c>
      <c r="J2038" s="75">
        <v>2037</v>
      </c>
      <c r="K2038" s="72">
        <f t="shared" si="157"/>
        <v>20922.3719752693</v>
      </c>
      <c r="L2038" s="72">
        <f t="shared" si="158"/>
        <v>200.99740474574585</v>
      </c>
      <c r="M2038" s="72">
        <f t="shared" si="159"/>
        <v>8.1172908681833647E-3</v>
      </c>
      <c r="N2038" s="72" t="e">
        <f>IF(VLOOKUP(B2038,[1]Sheet1!$B$2:$G$553,6,FALSE)=0,"",L2038)</f>
        <v>#N/A</v>
      </c>
      <c r="O2038" s="72" t="e">
        <f>IF(VLOOKUP($B2038,[1]Sheet1!$C$2:$G$553,5,FALSE)=0,"",$L2038)</f>
        <v>#N/A</v>
      </c>
      <c r="P2038" s="72" t="e">
        <f>IF(VLOOKUP($B2038,[1]Sheet1!$D$2:$G$553,4,FALSE)=0,"",$L2038)</f>
        <v>#N/A</v>
      </c>
      <c r="Q2038" s="72" t="e">
        <f>IF(VLOOKUP($B2038,[1]Sheet1!$E$2:$G$553,3,FALSE)=0,"",$L2038)</f>
        <v>#N/A</v>
      </c>
      <c r="R2038" s="72" t="e">
        <f>IF(VLOOKUP($B2038,[1]Sheet1!$F$2:$G$553,2,FALSE)=0,"",$L2038)</f>
        <v>#N/A</v>
      </c>
      <c r="S2038" s="72" t="e">
        <f>COUNTIF([1]isolation_zones!$H$2:$H$1182,conductor_pz_summary_hftd_23_re!B2038)</f>
        <v>#VALUE!</v>
      </c>
    </row>
    <row r="2039" spans="1:19" x14ac:dyDescent="0.25">
      <c r="A2039" s="70">
        <v>7088</v>
      </c>
      <c r="B2039" s="71" t="s">
        <v>3848</v>
      </c>
      <c r="C2039" s="72">
        <v>42491102</v>
      </c>
      <c r="D2039" s="72" t="s">
        <v>513</v>
      </c>
      <c r="E2039" s="72">
        <v>1869.35754334842</v>
      </c>
      <c r="F2039" s="72">
        <f t="shared" si="155"/>
        <v>1.1618132649772654</v>
      </c>
      <c r="G2039" s="73">
        <v>8</v>
      </c>
      <c r="H2039" s="72">
        <f t="shared" si="156"/>
        <v>6.677856573891984E-2</v>
      </c>
      <c r="I2039" s="74">
        <v>8.34732071736498E-3</v>
      </c>
      <c r="J2039" s="75">
        <v>2038</v>
      </c>
      <c r="K2039" s="72">
        <f t="shared" si="157"/>
        <v>20923.533788534278</v>
      </c>
      <c r="L2039" s="72">
        <f t="shared" si="158"/>
        <v>200.93062618000693</v>
      </c>
      <c r="M2039" s="72">
        <f t="shared" si="159"/>
        <v>8.1145940122585389E-3</v>
      </c>
      <c r="N2039" s="72">
        <f>IF(VLOOKUP(B2039,[1]Sheet1!$B$2:$G$553,6,FALSE)=0,"",L2039)</f>
        <v>200.93062618000693</v>
      </c>
      <c r="O2039" s="72" t="e">
        <f>IF(VLOOKUP($B2039,[1]Sheet1!$C$2:$G$553,5,FALSE)=0,"",$L2039)</f>
        <v>#N/A</v>
      </c>
      <c r="P2039" s="72" t="e">
        <f>IF(VLOOKUP($B2039,[1]Sheet1!$D$2:$G$553,4,FALSE)=0,"",$L2039)</f>
        <v>#N/A</v>
      </c>
      <c r="Q2039" s="72" t="e">
        <f>IF(VLOOKUP($B2039,[1]Sheet1!$E$2:$G$553,3,FALSE)=0,"",$L2039)</f>
        <v>#N/A</v>
      </c>
      <c r="R2039" s="72" t="e">
        <f>IF(VLOOKUP($B2039,[1]Sheet1!$F$2:$G$553,2,FALSE)=0,"",$L2039)</f>
        <v>#N/A</v>
      </c>
      <c r="S2039" s="72" t="e">
        <f>COUNTIF([1]isolation_zones!$H$2:$H$1182,conductor_pz_summary_hftd_23_re!B2039)</f>
        <v>#VALUE!</v>
      </c>
    </row>
    <row r="2040" spans="1:19" x14ac:dyDescent="0.25">
      <c r="A2040" s="70">
        <v>4510</v>
      </c>
      <c r="B2040" s="71" t="s">
        <v>2109</v>
      </c>
      <c r="C2040" s="72">
        <v>83622105</v>
      </c>
      <c r="D2040" s="72" t="s">
        <v>184</v>
      </c>
      <c r="E2040" s="72">
        <v>3501.2633808497899</v>
      </c>
      <c r="F2040" s="72">
        <f t="shared" si="155"/>
        <v>2.1760493355188251</v>
      </c>
      <c r="G2040" s="73">
        <v>26</v>
      </c>
      <c r="H2040" s="72">
        <f t="shared" si="156"/>
        <v>0.21641061407503487</v>
      </c>
      <c r="I2040" s="74">
        <v>8.3234851567321102E-3</v>
      </c>
      <c r="J2040" s="75">
        <v>2039</v>
      </c>
      <c r="K2040" s="72">
        <f t="shared" si="157"/>
        <v>20925.709837869796</v>
      </c>
      <c r="L2040" s="72">
        <f t="shared" si="158"/>
        <v>200.71421556593188</v>
      </c>
      <c r="M2040" s="72">
        <f t="shared" si="159"/>
        <v>8.1058542581128011E-3</v>
      </c>
      <c r="N2040" s="72" t="e">
        <f>IF(VLOOKUP(B2040,[1]Sheet1!$B$2:$G$553,6,FALSE)=0,"",L2040)</f>
        <v>#N/A</v>
      </c>
      <c r="O2040" s="72" t="e">
        <f>IF(VLOOKUP($B2040,[1]Sheet1!$C$2:$G$553,5,FALSE)=0,"",$L2040)</f>
        <v>#N/A</v>
      </c>
      <c r="P2040" s="72" t="e">
        <f>IF(VLOOKUP($B2040,[1]Sheet1!$D$2:$G$553,4,FALSE)=0,"",$L2040)</f>
        <v>#N/A</v>
      </c>
      <c r="Q2040" s="72" t="e">
        <f>IF(VLOOKUP($B2040,[1]Sheet1!$E$2:$G$553,3,FALSE)=0,"",$L2040)</f>
        <v>#N/A</v>
      </c>
      <c r="R2040" s="72" t="e">
        <f>IF(VLOOKUP($B2040,[1]Sheet1!$F$2:$G$553,2,FALSE)=0,"",$L2040)</f>
        <v>#N/A</v>
      </c>
      <c r="S2040" s="72" t="e">
        <f>COUNTIF([1]isolation_zones!$H$2:$H$1182,conductor_pz_summary_hftd_23_re!B2040)</f>
        <v>#VALUE!</v>
      </c>
    </row>
    <row r="2041" spans="1:19" x14ac:dyDescent="0.25">
      <c r="A2041" s="70">
        <v>7509</v>
      </c>
      <c r="B2041" s="71" t="s">
        <v>6303</v>
      </c>
      <c r="C2041" s="72">
        <v>162671103</v>
      </c>
      <c r="D2041" s="72" t="s">
        <v>1538</v>
      </c>
      <c r="E2041" s="72">
        <v>1485.9819606636399</v>
      </c>
      <c r="F2041" s="72">
        <f t="shared" si="155"/>
        <v>0.92354379158709754</v>
      </c>
      <c r="G2041" s="73">
        <v>39</v>
      </c>
      <c r="H2041" s="72">
        <f t="shared" si="156"/>
        <v>0.32345579296453647</v>
      </c>
      <c r="I2041" s="74">
        <v>8.2937382811419606E-3</v>
      </c>
      <c r="J2041" s="75">
        <v>2040</v>
      </c>
      <c r="K2041" s="72">
        <f t="shared" si="157"/>
        <v>20926.633381661384</v>
      </c>
      <c r="L2041" s="72">
        <f t="shared" si="158"/>
        <v>200.39075977296736</v>
      </c>
      <c r="M2041" s="72">
        <f t="shared" si="159"/>
        <v>8.092791478731081E-3</v>
      </c>
      <c r="N2041" s="72">
        <f>IF(VLOOKUP(B2041,[1]Sheet1!$B$2:$G$553,6,FALSE)=0,"",L2041)</f>
        <v>200.39075977296736</v>
      </c>
      <c r="O2041" s="72" t="e">
        <f>IF(VLOOKUP($B2041,[1]Sheet1!$C$2:$G$553,5,FALSE)=0,"",$L2041)</f>
        <v>#N/A</v>
      </c>
      <c r="P2041" s="72" t="e">
        <f>IF(VLOOKUP($B2041,[1]Sheet1!$D$2:$G$553,4,FALSE)=0,"",$L2041)</f>
        <v>#N/A</v>
      </c>
      <c r="Q2041" s="72" t="e">
        <f>IF(VLOOKUP($B2041,[1]Sheet1!$E$2:$G$553,3,FALSE)=0,"",$L2041)</f>
        <v>#N/A</v>
      </c>
      <c r="R2041" s="72" t="e">
        <f>IF(VLOOKUP($B2041,[1]Sheet1!$F$2:$G$553,2,FALSE)=0,"",$L2041)</f>
        <v>#N/A</v>
      </c>
      <c r="S2041" s="72" t="e">
        <f>COUNTIF([1]isolation_zones!$H$2:$H$1182,conductor_pz_summary_hftd_23_re!B2041)</f>
        <v>#VALUE!</v>
      </c>
    </row>
    <row r="2042" spans="1:19" x14ac:dyDescent="0.25">
      <c r="A2042" s="70">
        <v>2971</v>
      </c>
      <c r="B2042" s="71" t="s">
        <v>6304</v>
      </c>
      <c r="C2042" s="72">
        <v>14091111</v>
      </c>
      <c r="D2042" s="72" t="s">
        <v>6305</v>
      </c>
      <c r="E2042" s="72">
        <v>9116.5948687837608</v>
      </c>
      <c r="F2042" s="72">
        <f t="shared" si="155"/>
        <v>5.6660005399526172</v>
      </c>
      <c r="G2042" s="73">
        <v>80</v>
      </c>
      <c r="H2042" s="72">
        <f t="shared" si="156"/>
        <v>0.65886435318756154</v>
      </c>
      <c r="I2042" s="74">
        <v>8.2358044148445192E-3</v>
      </c>
      <c r="J2042" s="75">
        <v>2041</v>
      </c>
      <c r="K2042" s="72">
        <f t="shared" si="157"/>
        <v>20932.299382201338</v>
      </c>
      <c r="L2042" s="72">
        <f t="shared" si="158"/>
        <v>199.73189541977979</v>
      </c>
      <c r="M2042" s="72">
        <f t="shared" si="159"/>
        <v>8.0661832068269421E-3</v>
      </c>
      <c r="N2042" s="72" t="e">
        <f>IF(VLOOKUP(B2042,[1]Sheet1!$B$2:$G$553,6,FALSE)=0,"",L2042)</f>
        <v>#N/A</v>
      </c>
      <c r="O2042" s="72" t="e">
        <f>IF(VLOOKUP($B2042,[1]Sheet1!$C$2:$G$553,5,FALSE)=0,"",$L2042)</f>
        <v>#N/A</v>
      </c>
      <c r="P2042" s="72" t="e">
        <f>IF(VLOOKUP($B2042,[1]Sheet1!$D$2:$G$553,4,FALSE)=0,"",$L2042)</f>
        <v>#N/A</v>
      </c>
      <c r="Q2042" s="72" t="e">
        <f>IF(VLOOKUP($B2042,[1]Sheet1!$E$2:$G$553,3,FALSE)=0,"",$L2042)</f>
        <v>#N/A</v>
      </c>
      <c r="R2042" s="72" t="e">
        <f>IF(VLOOKUP($B2042,[1]Sheet1!$F$2:$G$553,2,FALSE)=0,"",$L2042)</f>
        <v>#N/A</v>
      </c>
      <c r="S2042" s="72" t="e">
        <f>COUNTIF([1]isolation_zones!$H$2:$H$1182,conductor_pz_summary_hftd_23_re!B2042)</f>
        <v>#VALUE!</v>
      </c>
    </row>
    <row r="2043" spans="1:19" x14ac:dyDescent="0.25">
      <c r="A2043" s="70">
        <v>143</v>
      </c>
      <c r="B2043" s="71" t="s">
        <v>3156</v>
      </c>
      <c r="C2043" s="72">
        <v>163761703</v>
      </c>
      <c r="D2043" s="72" t="s">
        <v>801</v>
      </c>
      <c r="E2043" s="72">
        <v>25353.141626073899</v>
      </c>
      <c r="F2043" s="72">
        <f t="shared" si="155"/>
        <v>15.757079941624548</v>
      </c>
      <c r="G2043" s="73">
        <v>216</v>
      </c>
      <c r="H2043" s="72">
        <f t="shared" si="156"/>
        <v>1.7632045870582262</v>
      </c>
      <c r="I2043" s="74">
        <v>8.1629841993436404E-3</v>
      </c>
      <c r="J2043" s="75">
        <v>2042</v>
      </c>
      <c r="K2043" s="72">
        <f t="shared" si="157"/>
        <v>20948.056462142962</v>
      </c>
      <c r="L2043" s="72">
        <f t="shared" si="158"/>
        <v>197.96869083272156</v>
      </c>
      <c r="M2043" s="72">
        <f t="shared" si="159"/>
        <v>7.9949760959123935E-3</v>
      </c>
      <c r="N2043" s="72">
        <f>IF(VLOOKUP(B2043,[1]Sheet1!$B$2:$G$553,6,FALSE)=0,"",L2043)</f>
        <v>197.96869083272156</v>
      </c>
      <c r="O2043" s="72" t="e">
        <f>IF(VLOOKUP($B2043,[1]Sheet1!$C$2:$G$553,5,FALSE)=0,"",$L2043)</f>
        <v>#N/A</v>
      </c>
      <c r="P2043" s="72" t="e">
        <f>IF(VLOOKUP($B2043,[1]Sheet1!$D$2:$G$553,4,FALSE)=0,"",$L2043)</f>
        <v>#N/A</v>
      </c>
      <c r="Q2043" s="72" t="e">
        <f>IF(VLOOKUP($B2043,[1]Sheet1!$E$2:$G$553,3,FALSE)=0,"",$L2043)</f>
        <v>#N/A</v>
      </c>
      <c r="R2043" s="72" t="e">
        <f>IF(VLOOKUP($B2043,[1]Sheet1!$F$2:$G$553,2,FALSE)=0,"",$L2043)</f>
        <v>#N/A</v>
      </c>
      <c r="S2043" s="72" t="e">
        <f>COUNTIF([1]isolation_zones!$H$2:$H$1182,conductor_pz_summary_hftd_23_re!B2043)</f>
        <v>#VALUE!</v>
      </c>
    </row>
    <row r="2044" spans="1:19" x14ac:dyDescent="0.25">
      <c r="A2044" s="70">
        <v>1117</v>
      </c>
      <c r="B2044" s="71" t="s">
        <v>6306</v>
      </c>
      <c r="C2044" s="72">
        <v>83242104</v>
      </c>
      <c r="D2044" s="72" t="s">
        <v>847</v>
      </c>
      <c r="E2044" s="72">
        <v>10319.2603118633</v>
      </c>
      <c r="F2044" s="72">
        <f t="shared" si="155"/>
        <v>6.4134619713258543</v>
      </c>
      <c r="G2044" s="73">
        <v>84</v>
      </c>
      <c r="H2044" s="72">
        <f t="shared" si="156"/>
        <v>0.6830352138555893</v>
      </c>
      <c r="I2044" s="74">
        <v>8.1313715935189199E-3</v>
      </c>
      <c r="J2044" s="75">
        <v>2043</v>
      </c>
      <c r="K2044" s="72">
        <f t="shared" si="157"/>
        <v>20954.469924114288</v>
      </c>
      <c r="L2044" s="72">
        <f t="shared" si="158"/>
        <v>197.28565561886597</v>
      </c>
      <c r="M2044" s="72">
        <f t="shared" si="159"/>
        <v>7.9673916825161555E-3</v>
      </c>
      <c r="N2044" s="72" t="e">
        <f>IF(VLOOKUP(B2044,[1]Sheet1!$B$2:$G$553,6,FALSE)=0,"",L2044)</f>
        <v>#N/A</v>
      </c>
      <c r="O2044" s="72" t="e">
        <f>IF(VLOOKUP($B2044,[1]Sheet1!$C$2:$G$553,5,FALSE)=0,"",$L2044)</f>
        <v>#N/A</v>
      </c>
      <c r="P2044" s="72" t="e">
        <f>IF(VLOOKUP($B2044,[1]Sheet1!$D$2:$G$553,4,FALSE)=0,"",$L2044)</f>
        <v>#N/A</v>
      </c>
      <c r="Q2044" s="72" t="e">
        <f>IF(VLOOKUP($B2044,[1]Sheet1!$E$2:$G$553,3,FALSE)=0,"",$L2044)</f>
        <v>#N/A</v>
      </c>
      <c r="R2044" s="72" t="e">
        <f>IF(VLOOKUP($B2044,[1]Sheet1!$F$2:$G$553,2,FALSE)=0,"",$L2044)</f>
        <v>#N/A</v>
      </c>
      <c r="S2044" s="72" t="e">
        <f>COUNTIF([1]isolation_zones!$H$2:$H$1182,conductor_pz_summary_hftd_23_re!B2044)</f>
        <v>#VALUE!</v>
      </c>
    </row>
    <row r="2045" spans="1:19" x14ac:dyDescent="0.25">
      <c r="A2045" s="70">
        <v>3526</v>
      </c>
      <c r="B2045" s="71" t="s">
        <v>6307</v>
      </c>
      <c r="C2045" s="72">
        <v>43432103</v>
      </c>
      <c r="D2045" s="72" t="s">
        <v>132</v>
      </c>
      <c r="E2045" s="72">
        <v>10473.703856239899</v>
      </c>
      <c r="F2045" s="72">
        <f t="shared" si="155"/>
        <v>6.5094492580732748</v>
      </c>
      <c r="G2045" s="73">
        <v>51</v>
      </c>
      <c r="H2045" s="72">
        <f t="shared" si="156"/>
        <v>0.40968369459237486</v>
      </c>
      <c r="I2045" s="74">
        <v>8.0330136194583304E-3</v>
      </c>
      <c r="J2045" s="75">
        <v>2044</v>
      </c>
      <c r="K2045" s="72">
        <f t="shared" si="157"/>
        <v>20960.97937337236</v>
      </c>
      <c r="L2045" s="72">
        <f t="shared" si="158"/>
        <v>196.87597192427359</v>
      </c>
      <c r="M2045" s="72">
        <f t="shared" si="159"/>
        <v>7.9508465847465352E-3</v>
      </c>
      <c r="N2045" s="72">
        <f>IF(VLOOKUP(B2045,[1]Sheet1!$B$2:$G$553,6,FALSE)=0,"",L2045)</f>
        <v>196.87597192427359</v>
      </c>
      <c r="O2045" s="72" t="e">
        <f>IF(VLOOKUP($B2045,[1]Sheet1!$C$2:$G$553,5,FALSE)=0,"",$L2045)</f>
        <v>#N/A</v>
      </c>
      <c r="P2045" s="72" t="e">
        <f>IF(VLOOKUP($B2045,[1]Sheet1!$D$2:$G$553,4,FALSE)=0,"",$L2045)</f>
        <v>#N/A</v>
      </c>
      <c r="Q2045" s="72" t="e">
        <f>IF(VLOOKUP($B2045,[1]Sheet1!$E$2:$G$553,3,FALSE)=0,"",$L2045)</f>
        <v>#N/A</v>
      </c>
      <c r="R2045" s="72" t="e">
        <f>IF(VLOOKUP($B2045,[1]Sheet1!$F$2:$G$553,2,FALSE)=0,"",$L2045)</f>
        <v>#N/A</v>
      </c>
      <c r="S2045" s="72" t="e">
        <f>COUNTIF([1]isolation_zones!$H$2:$H$1182,conductor_pz_summary_hftd_23_re!B2045)</f>
        <v>#VALUE!</v>
      </c>
    </row>
    <row r="2046" spans="1:19" x14ac:dyDescent="0.25">
      <c r="A2046" s="70">
        <v>7263</v>
      </c>
      <c r="B2046" s="71" t="s">
        <v>1834</v>
      </c>
      <c r="C2046" s="72">
        <v>152181101</v>
      </c>
      <c r="D2046" s="72" t="s">
        <v>353</v>
      </c>
      <c r="E2046" s="72">
        <v>9227.6621796480995</v>
      </c>
      <c r="F2046" s="72">
        <f t="shared" si="155"/>
        <v>5.7350293223418891</v>
      </c>
      <c r="G2046" s="73">
        <v>51</v>
      </c>
      <c r="H2046" s="72">
        <f t="shared" si="156"/>
        <v>0.40940912783748529</v>
      </c>
      <c r="I2046" s="74">
        <v>8.0276299575977508E-3</v>
      </c>
      <c r="J2046" s="75">
        <v>2045</v>
      </c>
      <c r="K2046" s="72">
        <f t="shared" si="157"/>
        <v>20966.714402694703</v>
      </c>
      <c r="L2046" s="72">
        <f t="shared" si="158"/>
        <v>196.46656279643611</v>
      </c>
      <c r="M2046" s="72">
        <f t="shared" si="159"/>
        <v>7.9343125753698965E-3</v>
      </c>
      <c r="N2046" s="72" t="e">
        <f>IF(VLOOKUP(B2046,[1]Sheet1!$B$2:$G$553,6,FALSE)=0,"",L2046)</f>
        <v>#N/A</v>
      </c>
      <c r="O2046" s="72" t="e">
        <f>IF(VLOOKUP($B2046,[1]Sheet1!$C$2:$G$553,5,FALSE)=0,"",$L2046)</f>
        <v>#N/A</v>
      </c>
      <c r="P2046" s="72" t="e">
        <f>IF(VLOOKUP($B2046,[1]Sheet1!$D$2:$G$553,4,FALSE)=0,"",$L2046)</f>
        <v>#N/A</v>
      </c>
      <c r="Q2046" s="72" t="e">
        <f>IF(VLOOKUP($B2046,[1]Sheet1!$E$2:$G$553,3,FALSE)=0,"",$L2046)</f>
        <v>#N/A</v>
      </c>
      <c r="R2046" s="72" t="e">
        <f>IF(VLOOKUP($B2046,[1]Sheet1!$F$2:$G$553,2,FALSE)=0,"",$L2046)</f>
        <v>#N/A</v>
      </c>
      <c r="S2046" s="72" t="e">
        <f>COUNTIF([1]isolation_zones!$H$2:$H$1182,conductor_pz_summary_hftd_23_re!B2046)</f>
        <v>#VALUE!</v>
      </c>
    </row>
    <row r="2047" spans="1:19" x14ac:dyDescent="0.25">
      <c r="A2047" s="70">
        <v>4807</v>
      </c>
      <c r="B2047" s="71" t="s">
        <v>6308</v>
      </c>
      <c r="C2047" s="72">
        <v>152461103</v>
      </c>
      <c r="D2047" s="72" t="s">
        <v>595</v>
      </c>
      <c r="E2047" s="72">
        <v>65.077310589736996</v>
      </c>
      <c r="F2047" s="72">
        <f t="shared" si="155"/>
        <v>4.0445811429295833E-2</v>
      </c>
      <c r="G2047" s="73">
        <v>84</v>
      </c>
      <c r="H2047" s="72">
        <f t="shared" si="156"/>
        <v>0.67354456358777359</v>
      </c>
      <c r="I2047" s="74">
        <v>8.01838766175921E-3</v>
      </c>
      <c r="J2047" s="75">
        <v>2046</v>
      </c>
      <c r="K2047" s="72">
        <f t="shared" si="157"/>
        <v>20966.754848506131</v>
      </c>
      <c r="L2047" s="72">
        <f t="shared" si="158"/>
        <v>195.79301823284834</v>
      </c>
      <c r="M2047" s="72">
        <f t="shared" si="159"/>
        <v>7.9071114423888943E-3</v>
      </c>
      <c r="N2047" s="72" t="e">
        <f>IF(VLOOKUP(B2047,[1]Sheet1!$B$2:$G$553,6,FALSE)=0,"",L2047)</f>
        <v>#N/A</v>
      </c>
      <c r="O2047" s="72" t="e">
        <f>IF(VLOOKUP($B2047,[1]Sheet1!$C$2:$G$553,5,FALSE)=0,"",$L2047)</f>
        <v>#N/A</v>
      </c>
      <c r="P2047" s="72" t="e">
        <f>IF(VLOOKUP($B2047,[1]Sheet1!$D$2:$G$553,4,FALSE)=0,"",$L2047)</f>
        <v>#N/A</v>
      </c>
      <c r="Q2047" s="72" t="e">
        <f>IF(VLOOKUP($B2047,[1]Sheet1!$E$2:$G$553,3,FALSE)=0,"",$L2047)</f>
        <v>#N/A</v>
      </c>
      <c r="R2047" s="72" t="e">
        <f>IF(VLOOKUP($B2047,[1]Sheet1!$F$2:$G$553,2,FALSE)=0,"",$L2047)</f>
        <v>#N/A</v>
      </c>
      <c r="S2047" s="72" t="e">
        <f>COUNTIF([1]isolation_zones!$H$2:$H$1182,conductor_pz_summary_hftd_23_re!B2047)</f>
        <v>#VALUE!</v>
      </c>
    </row>
    <row r="2048" spans="1:19" x14ac:dyDescent="0.25">
      <c r="A2048" s="70">
        <v>7786</v>
      </c>
      <c r="B2048" s="71" t="s">
        <v>2520</v>
      </c>
      <c r="C2048" s="72">
        <v>42871101</v>
      </c>
      <c r="D2048" s="72" t="s">
        <v>529</v>
      </c>
      <c r="E2048" s="72">
        <v>3787.4900083236298</v>
      </c>
      <c r="F2048" s="72">
        <f t="shared" si="155"/>
        <v>2.3539403407853512</v>
      </c>
      <c r="G2048" s="73">
        <v>17</v>
      </c>
      <c r="H2048" s="72">
        <f t="shared" si="156"/>
        <v>0.13592040334792671</v>
      </c>
      <c r="I2048" s="74">
        <v>7.9953178439956894E-3</v>
      </c>
      <c r="J2048" s="75">
        <v>2047</v>
      </c>
      <c r="K2048" s="72">
        <f t="shared" si="157"/>
        <v>20969.108788846916</v>
      </c>
      <c r="L2048" s="72">
        <f t="shared" si="158"/>
        <v>195.6570978295004</v>
      </c>
      <c r="M2048" s="72">
        <f t="shared" si="159"/>
        <v>7.9016222896792273E-3</v>
      </c>
      <c r="N2048" s="72" t="e">
        <f>IF(VLOOKUP(B2048,[1]Sheet1!$B$2:$G$553,6,FALSE)=0,"",L2048)</f>
        <v>#N/A</v>
      </c>
      <c r="O2048" s="72" t="e">
        <f>IF(VLOOKUP($B2048,[1]Sheet1!$C$2:$G$553,5,FALSE)=0,"",$L2048)</f>
        <v>#N/A</v>
      </c>
      <c r="P2048" s="72" t="e">
        <f>IF(VLOOKUP($B2048,[1]Sheet1!$D$2:$G$553,4,FALSE)=0,"",$L2048)</f>
        <v>#N/A</v>
      </c>
      <c r="Q2048" s="72" t="e">
        <f>IF(VLOOKUP($B2048,[1]Sheet1!$E$2:$G$553,3,FALSE)=0,"",$L2048)</f>
        <v>#N/A</v>
      </c>
      <c r="R2048" s="72" t="e">
        <f>IF(VLOOKUP($B2048,[1]Sheet1!$F$2:$G$553,2,FALSE)=0,"",$L2048)</f>
        <v>#N/A</v>
      </c>
      <c r="S2048" s="72" t="e">
        <f>COUNTIF([1]isolation_zones!$H$2:$H$1182,conductor_pz_summary_hftd_23_re!B2048)</f>
        <v>#VALUE!</v>
      </c>
    </row>
    <row r="2049" spans="1:19" x14ac:dyDescent="0.25">
      <c r="A2049" s="70">
        <v>797</v>
      </c>
      <c r="B2049" s="71" t="s">
        <v>3328</v>
      </c>
      <c r="C2049" s="72">
        <v>43071101</v>
      </c>
      <c r="D2049" s="72" t="s">
        <v>259</v>
      </c>
      <c r="E2049" s="72">
        <v>5020.5865482641402</v>
      </c>
      <c r="F2049" s="72">
        <f t="shared" si="155"/>
        <v>3.1203148217925047</v>
      </c>
      <c r="G2049" s="73">
        <v>191</v>
      </c>
      <c r="H2049" s="72">
        <f t="shared" si="156"/>
        <v>1.5266650751433082</v>
      </c>
      <c r="I2049" s="74">
        <v>7.9930108646246497E-3</v>
      </c>
      <c r="J2049" s="75">
        <v>2048</v>
      </c>
      <c r="K2049" s="72">
        <f t="shared" si="157"/>
        <v>20972.229103668709</v>
      </c>
      <c r="L2049" s="72">
        <f t="shared" si="158"/>
        <v>194.13043275435709</v>
      </c>
      <c r="M2049" s="72">
        <f t="shared" si="159"/>
        <v>7.8399678395189819E-3</v>
      </c>
      <c r="N2049" s="72">
        <f>IF(VLOOKUP(B2049,[1]Sheet1!$B$2:$G$553,6,FALSE)=0,"",L2049)</f>
        <v>194.13043275435709</v>
      </c>
      <c r="O2049" s="72" t="e">
        <f>IF(VLOOKUP($B2049,[1]Sheet1!$C$2:$G$553,5,FALSE)=0,"",$L2049)</f>
        <v>#N/A</v>
      </c>
      <c r="P2049" s="72" t="e">
        <f>IF(VLOOKUP($B2049,[1]Sheet1!$D$2:$G$553,4,FALSE)=0,"",$L2049)</f>
        <v>#N/A</v>
      </c>
      <c r="Q2049" s="72" t="e">
        <f>IF(VLOOKUP($B2049,[1]Sheet1!$E$2:$G$553,3,FALSE)=0,"",$L2049)</f>
        <v>#N/A</v>
      </c>
      <c r="R2049" s="72" t="e">
        <f>IF(VLOOKUP($B2049,[1]Sheet1!$F$2:$G$553,2,FALSE)=0,"",$L2049)</f>
        <v>#N/A</v>
      </c>
      <c r="S2049" s="72" t="e">
        <f>COUNTIF([1]isolation_zones!$H$2:$H$1182,conductor_pz_summary_hftd_23_re!B2049)</f>
        <v>#VALUE!</v>
      </c>
    </row>
    <row r="2050" spans="1:19" x14ac:dyDescent="0.25">
      <c r="A2050" s="70">
        <v>1103</v>
      </c>
      <c r="B2050" s="71" t="s">
        <v>3071</v>
      </c>
      <c r="C2050" s="72">
        <v>192401101</v>
      </c>
      <c r="D2050" s="72" t="s">
        <v>373</v>
      </c>
      <c r="E2050" s="72">
        <v>37375.428660580197</v>
      </c>
      <c r="F2050" s="72">
        <f t="shared" si="155"/>
        <v>23.228979900919949</v>
      </c>
      <c r="G2050" s="73">
        <v>440</v>
      </c>
      <c r="H2050" s="72">
        <f t="shared" si="156"/>
        <v>3.4805616412874865</v>
      </c>
      <c r="I2050" s="74">
        <v>7.9103673665624694E-3</v>
      </c>
      <c r="J2050" s="75">
        <v>2049</v>
      </c>
      <c r="K2050" s="72">
        <f t="shared" si="157"/>
        <v>20995.458083569629</v>
      </c>
      <c r="L2050" s="72">
        <f t="shared" si="158"/>
        <v>190.64987111306959</v>
      </c>
      <c r="M2050" s="72">
        <f t="shared" si="159"/>
        <v>7.6994051727387273E-3</v>
      </c>
      <c r="N2050" s="72">
        <f>IF(VLOOKUP(B2050,[1]Sheet1!$B$2:$G$553,6,FALSE)=0,"",L2050)</f>
        <v>190.64987111306959</v>
      </c>
      <c r="O2050" s="72" t="e">
        <f>IF(VLOOKUP($B2050,[1]Sheet1!$C$2:$G$553,5,FALSE)=0,"",$L2050)</f>
        <v>#N/A</v>
      </c>
      <c r="P2050" s="72" t="e">
        <f>IF(VLOOKUP($B2050,[1]Sheet1!$D$2:$G$553,4,FALSE)=0,"",$L2050)</f>
        <v>#N/A</v>
      </c>
      <c r="Q2050" s="72" t="e">
        <f>IF(VLOOKUP($B2050,[1]Sheet1!$E$2:$G$553,3,FALSE)=0,"",$L2050)</f>
        <v>#N/A</v>
      </c>
      <c r="R2050" s="72" t="e">
        <f>IF(VLOOKUP($B2050,[1]Sheet1!$F$2:$G$553,2,FALSE)=0,"",$L2050)</f>
        <v>#N/A</v>
      </c>
      <c r="S2050" s="72" t="e">
        <f>COUNTIF([1]isolation_zones!$H$2:$H$1182,conductor_pz_summary_hftd_23_re!B2050)</f>
        <v>#VALUE!</v>
      </c>
    </row>
    <row r="2051" spans="1:19" x14ac:dyDescent="0.25">
      <c r="A2051" s="70">
        <v>8668</v>
      </c>
      <c r="B2051" s="71" t="s">
        <v>2947</v>
      </c>
      <c r="C2051" s="72">
        <v>82841102</v>
      </c>
      <c r="D2051" s="72" t="s">
        <v>200</v>
      </c>
      <c r="E2051" s="72">
        <v>21428.234301208398</v>
      </c>
      <c r="F2051" s="72">
        <f t="shared" ref="F2051:F2114" si="160">E2051/1609</f>
        <v>13.317734183473211</v>
      </c>
      <c r="G2051" s="73">
        <v>88</v>
      </c>
      <c r="H2051" s="72">
        <f t="shared" ref="H2051:H2114" si="161">I2051*G2051</f>
        <v>0.69510803532738219</v>
      </c>
      <c r="I2051" s="74">
        <v>7.8989549469020703E-3</v>
      </c>
      <c r="J2051" s="75">
        <v>2050</v>
      </c>
      <c r="K2051" s="72">
        <f t="shared" si="157"/>
        <v>21008.775817753103</v>
      </c>
      <c r="L2051" s="72">
        <f t="shared" si="158"/>
        <v>189.9547630777422</v>
      </c>
      <c r="M2051" s="72">
        <f t="shared" si="159"/>
        <v>7.6713331978060092E-3</v>
      </c>
      <c r="N2051" s="72" t="e">
        <f>IF(VLOOKUP(B2051,[1]Sheet1!$B$2:$G$553,6,FALSE)=0,"",L2051)</f>
        <v>#N/A</v>
      </c>
      <c r="O2051" s="72" t="e">
        <f>IF(VLOOKUP($B2051,[1]Sheet1!$C$2:$G$553,5,FALSE)=0,"",$L2051)</f>
        <v>#N/A</v>
      </c>
      <c r="P2051" s="72" t="e">
        <f>IF(VLOOKUP($B2051,[1]Sheet1!$D$2:$G$553,4,FALSE)=0,"",$L2051)</f>
        <v>#N/A</v>
      </c>
      <c r="Q2051" s="72" t="e">
        <f>IF(VLOOKUP($B2051,[1]Sheet1!$E$2:$G$553,3,FALSE)=0,"",$L2051)</f>
        <v>#N/A</v>
      </c>
      <c r="R2051" s="72" t="e">
        <f>IF(VLOOKUP($B2051,[1]Sheet1!$F$2:$G$553,2,FALSE)=0,"",$L2051)</f>
        <v>#N/A</v>
      </c>
      <c r="S2051" s="72" t="e">
        <f>COUNTIF([1]isolation_zones!$H$2:$H$1182,conductor_pz_summary_hftd_23_re!B2051)</f>
        <v>#VALUE!</v>
      </c>
    </row>
    <row r="2052" spans="1:19" x14ac:dyDescent="0.25">
      <c r="A2052" s="70">
        <v>7844</v>
      </c>
      <c r="B2052" s="71" t="s">
        <v>4262</v>
      </c>
      <c r="C2052" s="72">
        <v>42981101</v>
      </c>
      <c r="D2052" s="72" t="s">
        <v>412</v>
      </c>
      <c r="E2052" s="72">
        <v>25226.838014664201</v>
      </c>
      <c r="F2052" s="72">
        <f t="shared" si="160"/>
        <v>15.67858173689509</v>
      </c>
      <c r="G2052" s="73">
        <v>120</v>
      </c>
      <c r="H2052" s="72">
        <f t="shared" si="161"/>
        <v>0.94759125993963367</v>
      </c>
      <c r="I2052" s="74">
        <v>7.8965938328302808E-3</v>
      </c>
      <c r="J2052" s="75">
        <v>2051</v>
      </c>
      <c r="K2052" s="72">
        <f t="shared" ref="K2052:K2115" si="162">F2052+K2051</f>
        <v>21024.454399489998</v>
      </c>
      <c r="L2052" s="72">
        <f t="shared" ref="L2052:L2115" si="163">L2051-H2052</f>
        <v>189.00717181780257</v>
      </c>
      <c r="M2052" s="72">
        <f t="shared" ref="M2052:M2115" si="164">L2052/$L$2</f>
        <v>7.6330646744347339E-3</v>
      </c>
      <c r="N2052" s="72" t="e">
        <f>IF(VLOOKUP(B2052,[1]Sheet1!$B$2:$G$553,6,FALSE)=0,"",L2052)</f>
        <v>#N/A</v>
      </c>
      <c r="O2052" s="72" t="e">
        <f>IF(VLOOKUP($B2052,[1]Sheet1!$C$2:$G$553,5,FALSE)=0,"",$L2052)</f>
        <v>#N/A</v>
      </c>
      <c r="P2052" s="72" t="e">
        <f>IF(VLOOKUP($B2052,[1]Sheet1!$D$2:$G$553,4,FALSE)=0,"",$L2052)</f>
        <v>#N/A</v>
      </c>
      <c r="Q2052" s="72" t="e">
        <f>IF(VLOOKUP($B2052,[1]Sheet1!$E$2:$G$553,3,FALSE)=0,"",$L2052)</f>
        <v>#N/A</v>
      </c>
      <c r="R2052" s="72" t="e">
        <f>IF(VLOOKUP($B2052,[1]Sheet1!$F$2:$G$553,2,FALSE)=0,"",$L2052)</f>
        <v>#N/A</v>
      </c>
      <c r="S2052" s="72" t="e">
        <f>COUNTIF([1]isolation_zones!$H$2:$H$1182,conductor_pz_summary_hftd_23_re!B2052)</f>
        <v>#VALUE!</v>
      </c>
    </row>
    <row r="2053" spans="1:19" x14ac:dyDescent="0.25">
      <c r="A2053" s="70">
        <v>2387</v>
      </c>
      <c r="B2053" s="71" t="s">
        <v>2938</v>
      </c>
      <c r="C2053" s="72">
        <v>152241102</v>
      </c>
      <c r="D2053" s="72" t="s">
        <v>1270</v>
      </c>
      <c r="E2053" s="72">
        <v>49366.034952296199</v>
      </c>
      <c r="F2053" s="72">
        <f t="shared" si="160"/>
        <v>30.681190150588066</v>
      </c>
      <c r="G2053" s="73">
        <v>346</v>
      </c>
      <c r="H2053" s="72">
        <f t="shared" si="161"/>
        <v>2.729231576807011</v>
      </c>
      <c r="I2053" s="74">
        <v>7.8879525341243092E-3</v>
      </c>
      <c r="J2053" s="75">
        <v>2052</v>
      </c>
      <c r="K2053" s="72">
        <f t="shared" si="162"/>
        <v>21055.135589640588</v>
      </c>
      <c r="L2053" s="72">
        <f t="shared" si="163"/>
        <v>186.27794024099555</v>
      </c>
      <c r="M2053" s="72">
        <f t="shared" si="164"/>
        <v>7.5228445122212106E-3</v>
      </c>
      <c r="N2053" s="72" t="e">
        <f>IF(VLOOKUP(B2053,[1]Sheet1!$B$2:$G$553,6,FALSE)=0,"",L2053)</f>
        <v>#N/A</v>
      </c>
      <c r="O2053" s="72" t="e">
        <f>IF(VLOOKUP($B2053,[1]Sheet1!$C$2:$G$553,5,FALSE)=0,"",$L2053)</f>
        <v>#N/A</v>
      </c>
      <c r="P2053" s="72" t="e">
        <f>IF(VLOOKUP($B2053,[1]Sheet1!$D$2:$G$553,4,FALSE)=0,"",$L2053)</f>
        <v>#N/A</v>
      </c>
      <c r="Q2053" s="72" t="e">
        <f>IF(VLOOKUP($B2053,[1]Sheet1!$E$2:$G$553,3,FALSE)=0,"",$L2053)</f>
        <v>#N/A</v>
      </c>
      <c r="R2053" s="72" t="e">
        <f>IF(VLOOKUP($B2053,[1]Sheet1!$F$2:$G$553,2,FALSE)=0,"",$L2053)</f>
        <v>#N/A</v>
      </c>
      <c r="S2053" s="72" t="e">
        <f>COUNTIF([1]isolation_zones!$H$2:$H$1182,conductor_pz_summary_hftd_23_re!B2053)</f>
        <v>#VALUE!</v>
      </c>
    </row>
    <row r="2054" spans="1:19" x14ac:dyDescent="0.25">
      <c r="A2054" s="70">
        <v>1085</v>
      </c>
      <c r="B2054" s="71" t="s">
        <v>2766</v>
      </c>
      <c r="C2054" s="72">
        <v>13801101</v>
      </c>
      <c r="D2054" s="72" t="s">
        <v>65</v>
      </c>
      <c r="E2054" s="72">
        <v>13611.4013669914</v>
      </c>
      <c r="F2054" s="72">
        <f t="shared" si="160"/>
        <v>8.4595409366012433</v>
      </c>
      <c r="G2054" s="73">
        <v>92</v>
      </c>
      <c r="H2054" s="72">
        <f t="shared" si="161"/>
        <v>0.72506496677101717</v>
      </c>
      <c r="I2054" s="74">
        <v>7.8811409431632298E-3</v>
      </c>
      <c r="J2054" s="75">
        <v>2053</v>
      </c>
      <c r="K2054" s="72">
        <f t="shared" si="162"/>
        <v>21063.595130577189</v>
      </c>
      <c r="L2054" s="72">
        <f t="shared" si="163"/>
        <v>185.55287527422453</v>
      </c>
      <c r="M2054" s="72">
        <f t="shared" si="164"/>
        <v>7.4935627250207488E-3</v>
      </c>
      <c r="N2054" s="72">
        <f>IF(VLOOKUP(B2054,[1]Sheet1!$B$2:$G$553,6,FALSE)=0,"",L2054)</f>
        <v>185.55287527422453</v>
      </c>
      <c r="O2054" s="72" t="e">
        <f>IF(VLOOKUP($B2054,[1]Sheet1!$C$2:$G$553,5,FALSE)=0,"",$L2054)</f>
        <v>#N/A</v>
      </c>
      <c r="P2054" s="72" t="e">
        <f>IF(VLOOKUP($B2054,[1]Sheet1!$D$2:$G$553,4,FALSE)=0,"",$L2054)</f>
        <v>#N/A</v>
      </c>
      <c r="Q2054" s="72" t="e">
        <f>IF(VLOOKUP($B2054,[1]Sheet1!$E$2:$G$553,3,FALSE)=0,"",$L2054)</f>
        <v>#N/A</v>
      </c>
      <c r="R2054" s="72" t="e">
        <f>IF(VLOOKUP($B2054,[1]Sheet1!$F$2:$G$553,2,FALSE)=0,"",$L2054)</f>
        <v>#N/A</v>
      </c>
      <c r="S2054" s="72" t="e">
        <f>COUNTIF([1]isolation_zones!$H$2:$H$1182,conductor_pz_summary_hftd_23_re!B2054)</f>
        <v>#VALUE!</v>
      </c>
    </row>
    <row r="2055" spans="1:19" x14ac:dyDescent="0.25">
      <c r="A2055" s="70">
        <v>6726</v>
      </c>
      <c r="B2055" s="71" t="s">
        <v>2672</v>
      </c>
      <c r="C2055" s="72">
        <v>163011102</v>
      </c>
      <c r="D2055" s="72" t="s">
        <v>872</v>
      </c>
      <c r="E2055" s="72">
        <v>190.79470789901799</v>
      </c>
      <c r="F2055" s="72">
        <f t="shared" si="160"/>
        <v>0.11857968172717091</v>
      </c>
      <c r="G2055" s="73">
        <v>45</v>
      </c>
      <c r="H2055" s="72">
        <f t="shared" si="161"/>
        <v>0.35387181306419263</v>
      </c>
      <c r="I2055" s="74">
        <v>7.8638180680931698E-3</v>
      </c>
      <c r="J2055" s="75">
        <v>2054</v>
      </c>
      <c r="K2055" s="72">
        <f t="shared" si="162"/>
        <v>21063.713710258915</v>
      </c>
      <c r="L2055" s="72">
        <f t="shared" si="163"/>
        <v>185.19900346116034</v>
      </c>
      <c r="M2055" s="72">
        <f t="shared" si="164"/>
        <v>7.479271593051522E-3</v>
      </c>
      <c r="N2055" s="72" t="e">
        <f>IF(VLOOKUP(B2055,[1]Sheet1!$B$2:$G$553,6,FALSE)=0,"",L2055)</f>
        <v>#N/A</v>
      </c>
      <c r="O2055" s="72" t="e">
        <f>IF(VLOOKUP($B2055,[1]Sheet1!$C$2:$G$553,5,FALSE)=0,"",$L2055)</f>
        <v>#N/A</v>
      </c>
      <c r="P2055" s="72" t="e">
        <f>IF(VLOOKUP($B2055,[1]Sheet1!$D$2:$G$553,4,FALSE)=0,"",$L2055)</f>
        <v>#N/A</v>
      </c>
      <c r="Q2055" s="72" t="e">
        <f>IF(VLOOKUP($B2055,[1]Sheet1!$E$2:$G$553,3,FALSE)=0,"",$L2055)</f>
        <v>#N/A</v>
      </c>
      <c r="R2055" s="72" t="e">
        <f>IF(VLOOKUP($B2055,[1]Sheet1!$F$2:$G$553,2,FALSE)=0,"",$L2055)</f>
        <v>#N/A</v>
      </c>
      <c r="S2055" s="72" t="e">
        <f>COUNTIF([1]isolation_zones!$H$2:$H$1182,conductor_pz_summary_hftd_23_re!B2055)</f>
        <v>#VALUE!</v>
      </c>
    </row>
    <row r="2056" spans="1:19" x14ac:dyDescent="0.25">
      <c r="A2056" s="70">
        <v>1984</v>
      </c>
      <c r="B2056" s="71" t="s">
        <v>3769</v>
      </c>
      <c r="C2056" s="72">
        <v>24101103</v>
      </c>
      <c r="D2056" s="72" t="s">
        <v>136</v>
      </c>
      <c r="E2056" s="72">
        <v>25048.7626184537</v>
      </c>
      <c r="F2056" s="72">
        <f t="shared" si="160"/>
        <v>15.567907158765507</v>
      </c>
      <c r="G2056" s="73">
        <v>150</v>
      </c>
      <c r="H2056" s="72">
        <f t="shared" si="161"/>
        <v>1.176723195926058</v>
      </c>
      <c r="I2056" s="74">
        <v>7.8448213061737201E-3</v>
      </c>
      <c r="J2056" s="75">
        <v>2055</v>
      </c>
      <c r="K2056" s="72">
        <f t="shared" si="162"/>
        <v>21079.281617417681</v>
      </c>
      <c r="L2056" s="72">
        <f t="shared" si="163"/>
        <v>184.02228026523429</v>
      </c>
      <c r="M2056" s="72">
        <f t="shared" si="164"/>
        <v>7.4317495642733256E-3</v>
      </c>
      <c r="N2056" s="72" t="e">
        <f>IF(VLOOKUP(B2056,[1]Sheet1!$B$2:$G$553,6,FALSE)=0,"",L2056)</f>
        <v>#N/A</v>
      </c>
      <c r="O2056" s="72" t="e">
        <f>IF(VLOOKUP($B2056,[1]Sheet1!$C$2:$G$553,5,FALSE)=0,"",$L2056)</f>
        <v>#N/A</v>
      </c>
      <c r="P2056" s="72" t="e">
        <f>IF(VLOOKUP($B2056,[1]Sheet1!$D$2:$G$553,4,FALSE)=0,"",$L2056)</f>
        <v>#N/A</v>
      </c>
      <c r="Q2056" s="72" t="e">
        <f>IF(VLOOKUP($B2056,[1]Sheet1!$E$2:$G$553,3,FALSE)=0,"",$L2056)</f>
        <v>#N/A</v>
      </c>
      <c r="R2056" s="72" t="e">
        <f>IF(VLOOKUP($B2056,[1]Sheet1!$F$2:$G$553,2,FALSE)=0,"",$L2056)</f>
        <v>#N/A</v>
      </c>
      <c r="S2056" s="72" t="e">
        <f>COUNTIF([1]isolation_zones!$H$2:$H$1182,conductor_pz_summary_hftd_23_re!B2056)</f>
        <v>#VALUE!</v>
      </c>
    </row>
    <row r="2057" spans="1:19" x14ac:dyDescent="0.25">
      <c r="A2057" s="70">
        <v>2299</v>
      </c>
      <c r="B2057" s="71" t="s">
        <v>4427</v>
      </c>
      <c r="C2057" s="72">
        <v>14502107</v>
      </c>
      <c r="D2057" s="72" t="s">
        <v>1024</v>
      </c>
      <c r="E2057" s="72">
        <v>3069.8489247534899</v>
      </c>
      <c r="F2057" s="72">
        <f t="shared" si="160"/>
        <v>1.9079235082370976</v>
      </c>
      <c r="G2057" s="73">
        <v>111</v>
      </c>
      <c r="H2057" s="72">
        <f t="shared" si="161"/>
        <v>0.86529795989796798</v>
      </c>
      <c r="I2057" s="74">
        <v>7.7954771161979101E-3</v>
      </c>
      <c r="J2057" s="75">
        <v>2056</v>
      </c>
      <c r="K2057" s="72">
        <f t="shared" si="162"/>
        <v>21081.189540925916</v>
      </c>
      <c r="L2057" s="72">
        <f t="shared" si="163"/>
        <v>183.15698230533633</v>
      </c>
      <c r="M2057" s="72">
        <f t="shared" si="164"/>
        <v>7.3968044601958761E-3</v>
      </c>
      <c r="N2057" s="72" t="e">
        <f>IF(VLOOKUP(B2057,[1]Sheet1!$B$2:$G$553,6,FALSE)=0,"",L2057)</f>
        <v>#N/A</v>
      </c>
      <c r="O2057" s="72" t="e">
        <f>IF(VLOOKUP($B2057,[1]Sheet1!$C$2:$G$553,5,FALSE)=0,"",$L2057)</f>
        <v>#N/A</v>
      </c>
      <c r="P2057" s="72" t="e">
        <f>IF(VLOOKUP($B2057,[1]Sheet1!$D$2:$G$553,4,FALSE)=0,"",$L2057)</f>
        <v>#N/A</v>
      </c>
      <c r="Q2057" s="72" t="e">
        <f>IF(VLOOKUP($B2057,[1]Sheet1!$E$2:$G$553,3,FALSE)=0,"",$L2057)</f>
        <v>#N/A</v>
      </c>
      <c r="R2057" s="72" t="e">
        <f>IF(VLOOKUP($B2057,[1]Sheet1!$F$2:$G$553,2,FALSE)=0,"",$L2057)</f>
        <v>#N/A</v>
      </c>
      <c r="S2057" s="72" t="e">
        <f>COUNTIF([1]isolation_zones!$H$2:$H$1182,conductor_pz_summary_hftd_23_re!B2057)</f>
        <v>#VALUE!</v>
      </c>
    </row>
    <row r="2058" spans="1:19" x14ac:dyDescent="0.25">
      <c r="A2058" s="70">
        <v>9627</v>
      </c>
      <c r="B2058" s="71" t="s">
        <v>4633</v>
      </c>
      <c r="C2058" s="72">
        <v>43381101</v>
      </c>
      <c r="D2058" s="72" t="s">
        <v>309</v>
      </c>
      <c r="E2058" s="72">
        <v>5630.7667600733703</v>
      </c>
      <c r="F2058" s="72">
        <f t="shared" si="160"/>
        <v>3.4995442884234742</v>
      </c>
      <c r="G2058" s="73">
        <v>37</v>
      </c>
      <c r="H2058" s="72">
        <f t="shared" si="161"/>
        <v>0.28756540897544008</v>
      </c>
      <c r="I2058" s="74">
        <v>7.7720380804172998E-3</v>
      </c>
      <c r="J2058" s="75">
        <v>2057</v>
      </c>
      <c r="K2058" s="72">
        <f t="shared" si="162"/>
        <v>21084.689085214341</v>
      </c>
      <c r="L2058" s="72">
        <f t="shared" si="163"/>
        <v>182.86941689636089</v>
      </c>
      <c r="M2058" s="72">
        <f t="shared" si="164"/>
        <v>7.3851911158781492E-3</v>
      </c>
      <c r="N2058" s="72" t="e">
        <f>IF(VLOOKUP(B2058,[1]Sheet1!$B$2:$G$553,6,FALSE)=0,"",L2058)</f>
        <v>#N/A</v>
      </c>
      <c r="O2058" s="72" t="e">
        <f>IF(VLOOKUP($B2058,[1]Sheet1!$C$2:$G$553,5,FALSE)=0,"",$L2058)</f>
        <v>#N/A</v>
      </c>
      <c r="P2058" s="72" t="e">
        <f>IF(VLOOKUP($B2058,[1]Sheet1!$D$2:$G$553,4,FALSE)=0,"",$L2058)</f>
        <v>#N/A</v>
      </c>
      <c r="Q2058" s="72" t="e">
        <f>IF(VLOOKUP($B2058,[1]Sheet1!$E$2:$G$553,3,FALSE)=0,"",$L2058)</f>
        <v>#N/A</v>
      </c>
      <c r="R2058" s="72" t="e">
        <f>IF(VLOOKUP($B2058,[1]Sheet1!$F$2:$G$553,2,FALSE)=0,"",$L2058)</f>
        <v>#N/A</v>
      </c>
      <c r="S2058" s="72" t="e">
        <f>COUNTIF([1]isolation_zones!$H$2:$H$1182,conductor_pz_summary_hftd_23_re!B2058)</f>
        <v>#VALUE!</v>
      </c>
    </row>
    <row r="2059" spans="1:19" x14ac:dyDescent="0.25">
      <c r="A2059" s="70">
        <v>2765</v>
      </c>
      <c r="B2059" s="71" t="s">
        <v>1810</v>
      </c>
      <c r="C2059" s="72">
        <v>152181101</v>
      </c>
      <c r="D2059" s="72" t="s">
        <v>353</v>
      </c>
      <c r="E2059" s="72">
        <v>14659.752168425999</v>
      </c>
      <c r="F2059" s="72">
        <f t="shared" si="160"/>
        <v>9.1110951947955243</v>
      </c>
      <c r="G2059" s="73">
        <v>110</v>
      </c>
      <c r="H2059" s="72">
        <f t="shared" si="161"/>
        <v>0.85174197934935669</v>
      </c>
      <c r="I2059" s="74">
        <v>7.7431089031759701E-3</v>
      </c>
      <c r="J2059" s="75">
        <v>2058</v>
      </c>
      <c r="K2059" s="72">
        <f t="shared" si="162"/>
        <v>21093.800180409136</v>
      </c>
      <c r="L2059" s="72">
        <f t="shared" si="163"/>
        <v>182.01767491701153</v>
      </c>
      <c r="M2059" s="72">
        <f t="shared" si="164"/>
        <v>7.3507934707952851E-3</v>
      </c>
      <c r="N2059" s="72">
        <f>IF(VLOOKUP(B2059,[1]Sheet1!$B$2:$G$553,6,FALSE)=0,"",L2059)</f>
        <v>182.01767491701153</v>
      </c>
      <c r="O2059" s="72" t="e">
        <f>IF(VLOOKUP($B2059,[1]Sheet1!$C$2:$G$553,5,FALSE)=0,"",$L2059)</f>
        <v>#N/A</v>
      </c>
      <c r="P2059" s="72" t="e">
        <f>IF(VLOOKUP($B2059,[1]Sheet1!$D$2:$G$553,4,FALSE)=0,"",$L2059)</f>
        <v>#N/A</v>
      </c>
      <c r="Q2059" s="72" t="e">
        <f>IF(VLOOKUP($B2059,[1]Sheet1!$E$2:$G$553,3,FALSE)=0,"",$L2059)</f>
        <v>#N/A</v>
      </c>
      <c r="R2059" s="72" t="e">
        <f>IF(VLOOKUP($B2059,[1]Sheet1!$F$2:$G$553,2,FALSE)=0,"",$L2059)</f>
        <v>#N/A</v>
      </c>
      <c r="S2059" s="72" t="e">
        <f>COUNTIF([1]isolation_zones!$H$2:$H$1182,conductor_pz_summary_hftd_23_re!B2059)</f>
        <v>#VALUE!</v>
      </c>
    </row>
    <row r="2060" spans="1:19" x14ac:dyDescent="0.25">
      <c r="A2060" s="70">
        <v>4087</v>
      </c>
      <c r="B2060" s="71" t="s">
        <v>3799</v>
      </c>
      <c r="C2060" s="72">
        <v>103311101</v>
      </c>
      <c r="D2060" s="72" t="s">
        <v>1158</v>
      </c>
      <c r="E2060" s="72">
        <v>28996.527299782399</v>
      </c>
      <c r="F2060" s="72">
        <f t="shared" si="160"/>
        <v>18.021458856297325</v>
      </c>
      <c r="G2060" s="73">
        <v>144</v>
      </c>
      <c r="H2060" s="72">
        <f t="shared" si="161"/>
        <v>1.1102568613756905</v>
      </c>
      <c r="I2060" s="74">
        <v>7.7101170928867398E-3</v>
      </c>
      <c r="J2060" s="75">
        <v>2059</v>
      </c>
      <c r="K2060" s="72">
        <f t="shared" si="162"/>
        <v>21111.821639265432</v>
      </c>
      <c r="L2060" s="72">
        <f t="shared" si="163"/>
        <v>180.90741805563584</v>
      </c>
      <c r="M2060" s="72">
        <f t="shared" si="164"/>
        <v>7.305955688468777E-3</v>
      </c>
      <c r="N2060" s="72" t="e">
        <f>IF(VLOOKUP(B2060,[1]Sheet1!$B$2:$G$553,6,FALSE)=0,"",L2060)</f>
        <v>#N/A</v>
      </c>
      <c r="O2060" s="72" t="e">
        <f>IF(VLOOKUP($B2060,[1]Sheet1!$C$2:$G$553,5,FALSE)=0,"",$L2060)</f>
        <v>#N/A</v>
      </c>
      <c r="P2060" s="72" t="e">
        <f>IF(VLOOKUP($B2060,[1]Sheet1!$D$2:$G$553,4,FALSE)=0,"",$L2060)</f>
        <v>#N/A</v>
      </c>
      <c r="Q2060" s="72" t="e">
        <f>IF(VLOOKUP($B2060,[1]Sheet1!$E$2:$G$553,3,FALSE)=0,"",$L2060)</f>
        <v>#N/A</v>
      </c>
      <c r="R2060" s="72" t="e">
        <f>IF(VLOOKUP($B2060,[1]Sheet1!$F$2:$G$553,2,FALSE)=0,"",$L2060)</f>
        <v>#N/A</v>
      </c>
      <c r="S2060" s="72" t="e">
        <f>COUNTIF([1]isolation_zones!$H$2:$H$1182,conductor_pz_summary_hftd_23_re!B2060)</f>
        <v>#VALUE!</v>
      </c>
    </row>
    <row r="2061" spans="1:19" x14ac:dyDescent="0.25">
      <c r="A2061" s="70">
        <v>8844</v>
      </c>
      <c r="B2061" s="71" t="s">
        <v>1828</v>
      </c>
      <c r="C2061" s="72">
        <v>43141101</v>
      </c>
      <c r="D2061" s="72" t="s">
        <v>205</v>
      </c>
      <c r="E2061" s="72">
        <v>2222.7418943770399</v>
      </c>
      <c r="F2061" s="72">
        <f t="shared" si="160"/>
        <v>1.3814430667352642</v>
      </c>
      <c r="G2061" s="73">
        <v>18</v>
      </c>
      <c r="H2061" s="72">
        <f t="shared" si="161"/>
        <v>0.13857166771422966</v>
      </c>
      <c r="I2061" s="74">
        <v>7.6984259841238701E-3</v>
      </c>
      <c r="J2061" s="75">
        <v>2060</v>
      </c>
      <c r="K2061" s="72">
        <f t="shared" si="162"/>
        <v>21113.203082332166</v>
      </c>
      <c r="L2061" s="72">
        <f t="shared" si="163"/>
        <v>180.76884638792163</v>
      </c>
      <c r="M2061" s="72">
        <f t="shared" si="164"/>
        <v>7.3003594643068362E-3</v>
      </c>
      <c r="N2061" s="72" t="e">
        <f>IF(VLOOKUP(B2061,[1]Sheet1!$B$2:$G$553,6,FALSE)=0,"",L2061)</f>
        <v>#N/A</v>
      </c>
      <c r="O2061" s="72" t="e">
        <f>IF(VLOOKUP($B2061,[1]Sheet1!$C$2:$G$553,5,FALSE)=0,"",$L2061)</f>
        <v>#N/A</v>
      </c>
      <c r="P2061" s="72" t="e">
        <f>IF(VLOOKUP($B2061,[1]Sheet1!$D$2:$G$553,4,FALSE)=0,"",$L2061)</f>
        <v>#N/A</v>
      </c>
      <c r="Q2061" s="72" t="e">
        <f>IF(VLOOKUP($B2061,[1]Sheet1!$E$2:$G$553,3,FALSE)=0,"",$L2061)</f>
        <v>#N/A</v>
      </c>
      <c r="R2061" s="72" t="e">
        <f>IF(VLOOKUP($B2061,[1]Sheet1!$F$2:$G$553,2,FALSE)=0,"",$L2061)</f>
        <v>#N/A</v>
      </c>
      <c r="S2061" s="72" t="e">
        <f>COUNTIF([1]isolation_zones!$H$2:$H$1182,conductor_pz_summary_hftd_23_re!B2061)</f>
        <v>#VALUE!</v>
      </c>
    </row>
    <row r="2062" spans="1:19" x14ac:dyDescent="0.25">
      <c r="A2062" s="70">
        <v>3083</v>
      </c>
      <c r="B2062" s="71" t="s">
        <v>1814</v>
      </c>
      <c r="C2062" s="72">
        <v>42811113</v>
      </c>
      <c r="D2062" s="72" t="s">
        <v>17</v>
      </c>
      <c r="E2062" s="72">
        <v>4467.4960423329303</v>
      </c>
      <c r="F2062" s="72">
        <f t="shared" si="160"/>
        <v>2.7765668379943631</v>
      </c>
      <c r="G2062" s="73">
        <v>29</v>
      </c>
      <c r="H2062" s="72">
        <f t="shared" si="161"/>
        <v>0.22308008498817</v>
      </c>
      <c r="I2062" s="74">
        <v>7.6924167237300001E-3</v>
      </c>
      <c r="J2062" s="75">
        <v>2061</v>
      </c>
      <c r="K2062" s="72">
        <f t="shared" si="162"/>
        <v>21115.97964917016</v>
      </c>
      <c r="L2062" s="72">
        <f t="shared" si="163"/>
        <v>180.54576630293346</v>
      </c>
      <c r="M2062" s="72">
        <f t="shared" si="164"/>
        <v>7.2913503632239711E-3</v>
      </c>
      <c r="N2062" s="72" t="e">
        <f>IF(VLOOKUP(B2062,[1]Sheet1!$B$2:$G$553,6,FALSE)=0,"",L2062)</f>
        <v>#N/A</v>
      </c>
      <c r="O2062" s="72" t="e">
        <f>IF(VLOOKUP($B2062,[1]Sheet1!$C$2:$G$553,5,FALSE)=0,"",$L2062)</f>
        <v>#N/A</v>
      </c>
      <c r="P2062" s="72" t="e">
        <f>IF(VLOOKUP($B2062,[1]Sheet1!$D$2:$G$553,4,FALSE)=0,"",$L2062)</f>
        <v>#N/A</v>
      </c>
      <c r="Q2062" s="72" t="e">
        <f>IF(VLOOKUP($B2062,[1]Sheet1!$E$2:$G$553,3,FALSE)=0,"",$L2062)</f>
        <v>#N/A</v>
      </c>
      <c r="R2062" s="72" t="e">
        <f>IF(VLOOKUP($B2062,[1]Sheet1!$F$2:$G$553,2,FALSE)=0,"",$L2062)</f>
        <v>#N/A</v>
      </c>
      <c r="S2062" s="72" t="e">
        <f>COUNTIF([1]isolation_zones!$H$2:$H$1182,conductor_pz_summary_hftd_23_re!B2062)</f>
        <v>#VALUE!</v>
      </c>
    </row>
    <row r="2063" spans="1:19" x14ac:dyDescent="0.25">
      <c r="A2063" s="70">
        <v>7740</v>
      </c>
      <c r="B2063" s="71" t="s">
        <v>2637</v>
      </c>
      <c r="C2063" s="72">
        <v>82931101</v>
      </c>
      <c r="D2063" s="72" t="s">
        <v>1881</v>
      </c>
      <c r="E2063" s="72">
        <v>11050.053058196299</v>
      </c>
      <c r="F2063" s="72">
        <f t="shared" si="160"/>
        <v>6.867652615411</v>
      </c>
      <c r="G2063" s="73">
        <v>64</v>
      </c>
      <c r="H2063" s="72">
        <f t="shared" si="161"/>
        <v>0.49039504819096064</v>
      </c>
      <c r="I2063" s="74">
        <v>7.6624226279837599E-3</v>
      </c>
      <c r="J2063" s="75">
        <v>2062</v>
      </c>
      <c r="K2063" s="72">
        <f t="shared" si="162"/>
        <v>21122.847301785572</v>
      </c>
      <c r="L2063" s="72">
        <f t="shared" si="163"/>
        <v>180.05537125474251</v>
      </c>
      <c r="M2063" s="72">
        <f t="shared" si="164"/>
        <v>7.2715457331516669E-3</v>
      </c>
      <c r="N2063" s="72" t="e">
        <f>IF(VLOOKUP(B2063,[1]Sheet1!$B$2:$G$553,6,FALSE)=0,"",L2063)</f>
        <v>#N/A</v>
      </c>
      <c r="O2063" s="72" t="e">
        <f>IF(VLOOKUP($B2063,[1]Sheet1!$C$2:$G$553,5,FALSE)=0,"",$L2063)</f>
        <v>#N/A</v>
      </c>
      <c r="P2063" s="72" t="e">
        <f>IF(VLOOKUP($B2063,[1]Sheet1!$D$2:$G$553,4,FALSE)=0,"",$L2063)</f>
        <v>#N/A</v>
      </c>
      <c r="Q2063" s="72" t="e">
        <f>IF(VLOOKUP($B2063,[1]Sheet1!$E$2:$G$553,3,FALSE)=0,"",$L2063)</f>
        <v>#N/A</v>
      </c>
      <c r="R2063" s="72" t="e">
        <f>IF(VLOOKUP($B2063,[1]Sheet1!$F$2:$G$553,2,FALSE)=0,"",$L2063)</f>
        <v>#N/A</v>
      </c>
      <c r="S2063" s="72" t="e">
        <f>COUNTIF([1]isolation_zones!$H$2:$H$1182,conductor_pz_summary_hftd_23_re!B2063)</f>
        <v>#VALUE!</v>
      </c>
    </row>
    <row r="2064" spans="1:19" x14ac:dyDescent="0.25">
      <c r="A2064" s="70">
        <v>898</v>
      </c>
      <c r="B2064" s="71" t="s">
        <v>2713</v>
      </c>
      <c r="C2064" s="72">
        <v>42271105</v>
      </c>
      <c r="D2064" s="72" t="s">
        <v>509</v>
      </c>
      <c r="E2064" s="72">
        <v>7784.4976408135599</v>
      </c>
      <c r="F2064" s="72">
        <f t="shared" si="160"/>
        <v>4.8380967313943817</v>
      </c>
      <c r="G2064" s="73">
        <v>114</v>
      </c>
      <c r="H2064" s="72">
        <f t="shared" si="161"/>
        <v>0.86937606374570997</v>
      </c>
      <c r="I2064" s="74">
        <v>7.6261058223307896E-3</v>
      </c>
      <c r="J2064" s="75">
        <v>2063</v>
      </c>
      <c r="K2064" s="72">
        <f t="shared" si="162"/>
        <v>21127.685398516966</v>
      </c>
      <c r="L2064" s="72">
        <f t="shared" si="163"/>
        <v>179.18599519099681</v>
      </c>
      <c r="M2064" s="72">
        <f t="shared" si="164"/>
        <v>7.2364359346336858E-3</v>
      </c>
      <c r="N2064" s="72" t="e">
        <f>IF(VLOOKUP(B2064,[1]Sheet1!$B$2:$G$553,6,FALSE)=0,"",L2064)</f>
        <v>#N/A</v>
      </c>
      <c r="O2064" s="72" t="e">
        <f>IF(VLOOKUP($B2064,[1]Sheet1!$C$2:$G$553,5,FALSE)=0,"",$L2064)</f>
        <v>#N/A</v>
      </c>
      <c r="P2064" s="72" t="e">
        <f>IF(VLOOKUP($B2064,[1]Sheet1!$D$2:$G$553,4,FALSE)=0,"",$L2064)</f>
        <v>#N/A</v>
      </c>
      <c r="Q2064" s="72" t="e">
        <f>IF(VLOOKUP($B2064,[1]Sheet1!$E$2:$G$553,3,FALSE)=0,"",$L2064)</f>
        <v>#N/A</v>
      </c>
      <c r="R2064" s="72" t="e">
        <f>IF(VLOOKUP($B2064,[1]Sheet1!$F$2:$G$553,2,FALSE)=0,"",$L2064)</f>
        <v>#N/A</v>
      </c>
      <c r="S2064" s="72" t="e">
        <f>COUNTIF([1]isolation_zones!$H$2:$H$1182,conductor_pz_summary_hftd_23_re!B2064)</f>
        <v>#VALUE!</v>
      </c>
    </row>
    <row r="2065" spans="1:19" x14ac:dyDescent="0.25">
      <c r="A2065" s="70">
        <v>3027</v>
      </c>
      <c r="B2065" s="71" t="s">
        <v>3478</v>
      </c>
      <c r="C2065" s="72">
        <v>42601102</v>
      </c>
      <c r="D2065" s="72" t="s">
        <v>451</v>
      </c>
      <c r="E2065" s="72">
        <v>51491.544133408403</v>
      </c>
      <c r="F2065" s="72">
        <f t="shared" si="160"/>
        <v>32.002202693230828</v>
      </c>
      <c r="G2065" s="73">
        <v>245</v>
      </c>
      <c r="H2065" s="72">
        <f t="shared" si="161"/>
        <v>1.8679402663942444</v>
      </c>
      <c r="I2065" s="74">
        <v>7.6242459852826298E-3</v>
      </c>
      <c r="J2065" s="75">
        <v>2064</v>
      </c>
      <c r="K2065" s="72">
        <f t="shared" si="162"/>
        <v>21159.687601210197</v>
      </c>
      <c r="L2065" s="72">
        <f t="shared" si="163"/>
        <v>177.31805492460256</v>
      </c>
      <c r="M2065" s="72">
        <f t="shared" si="164"/>
        <v>7.1609990677453089E-3</v>
      </c>
      <c r="N2065" s="72" t="e">
        <f>IF(VLOOKUP(B2065,[1]Sheet1!$B$2:$G$553,6,FALSE)=0,"",L2065)</f>
        <v>#N/A</v>
      </c>
      <c r="O2065" s="72" t="e">
        <f>IF(VLOOKUP($B2065,[1]Sheet1!$C$2:$G$553,5,FALSE)=0,"",$L2065)</f>
        <v>#N/A</v>
      </c>
      <c r="P2065" s="72" t="e">
        <f>IF(VLOOKUP($B2065,[1]Sheet1!$D$2:$G$553,4,FALSE)=0,"",$L2065)</f>
        <v>#N/A</v>
      </c>
      <c r="Q2065" s="72" t="e">
        <f>IF(VLOOKUP($B2065,[1]Sheet1!$E$2:$G$553,3,FALSE)=0,"",$L2065)</f>
        <v>#N/A</v>
      </c>
      <c r="R2065" s="72" t="e">
        <f>IF(VLOOKUP($B2065,[1]Sheet1!$F$2:$G$553,2,FALSE)=0,"",$L2065)</f>
        <v>#N/A</v>
      </c>
      <c r="S2065" s="72" t="e">
        <f>COUNTIF([1]isolation_zones!$H$2:$H$1182,conductor_pz_summary_hftd_23_re!B2065)</f>
        <v>#VALUE!</v>
      </c>
    </row>
    <row r="2066" spans="1:19" x14ac:dyDescent="0.25">
      <c r="A2066" s="70">
        <v>10504</v>
      </c>
      <c r="B2066" s="71" t="s">
        <v>3494</v>
      </c>
      <c r="C2066" s="72">
        <v>103221101</v>
      </c>
      <c r="D2066" s="72" t="s">
        <v>273</v>
      </c>
      <c r="E2066" s="72">
        <v>989.45976922460102</v>
      </c>
      <c r="F2066" s="72">
        <f t="shared" si="160"/>
        <v>0.61495324376917404</v>
      </c>
      <c r="G2066" s="73">
        <v>4</v>
      </c>
      <c r="H2066" s="72">
        <f t="shared" si="161"/>
        <v>3.042913777140856E-2</v>
      </c>
      <c r="I2066" s="74">
        <v>7.6072844428521401E-3</v>
      </c>
      <c r="J2066" s="75">
        <v>2065</v>
      </c>
      <c r="K2066" s="72">
        <f t="shared" si="162"/>
        <v>21160.302554453967</v>
      </c>
      <c r="L2066" s="72">
        <f t="shared" si="163"/>
        <v>177.28762578683114</v>
      </c>
      <c r="M2066" s="72">
        <f t="shared" si="164"/>
        <v>7.1597701853999326E-3</v>
      </c>
      <c r="N2066" s="72" t="e">
        <f>IF(VLOOKUP(B2066,[1]Sheet1!$B$2:$G$553,6,FALSE)=0,"",L2066)</f>
        <v>#N/A</v>
      </c>
      <c r="O2066" s="72" t="e">
        <f>IF(VLOOKUP($B2066,[1]Sheet1!$C$2:$G$553,5,FALSE)=0,"",$L2066)</f>
        <v>#N/A</v>
      </c>
      <c r="P2066" s="72" t="e">
        <f>IF(VLOOKUP($B2066,[1]Sheet1!$D$2:$G$553,4,FALSE)=0,"",$L2066)</f>
        <v>#N/A</v>
      </c>
      <c r="Q2066" s="72" t="e">
        <f>IF(VLOOKUP($B2066,[1]Sheet1!$E$2:$G$553,3,FALSE)=0,"",$L2066)</f>
        <v>#N/A</v>
      </c>
      <c r="R2066" s="72" t="e">
        <f>IF(VLOOKUP($B2066,[1]Sheet1!$F$2:$G$553,2,FALSE)=0,"",$L2066)</f>
        <v>#N/A</v>
      </c>
      <c r="S2066" s="72" t="e">
        <f>COUNTIF([1]isolation_zones!$H$2:$H$1182,conductor_pz_summary_hftd_23_re!B2066)</f>
        <v>#VALUE!</v>
      </c>
    </row>
    <row r="2067" spans="1:19" x14ac:dyDescent="0.25">
      <c r="A2067" s="70">
        <v>2446</v>
      </c>
      <c r="B2067" s="71" t="s">
        <v>2574</v>
      </c>
      <c r="C2067" s="72">
        <v>182951102</v>
      </c>
      <c r="D2067" s="72" t="s">
        <v>341</v>
      </c>
      <c r="E2067" s="72">
        <v>3602.7995406027899</v>
      </c>
      <c r="F2067" s="72">
        <f t="shared" si="160"/>
        <v>2.2391544689886822</v>
      </c>
      <c r="G2067" s="73">
        <v>66</v>
      </c>
      <c r="H2067" s="72">
        <f t="shared" si="161"/>
        <v>0.50199464043633835</v>
      </c>
      <c r="I2067" s="74">
        <v>7.6059794005505802E-3</v>
      </c>
      <c r="J2067" s="75">
        <v>2066</v>
      </c>
      <c r="K2067" s="72">
        <f t="shared" si="162"/>
        <v>21162.541708922956</v>
      </c>
      <c r="L2067" s="72">
        <f t="shared" si="163"/>
        <v>176.78563114639479</v>
      </c>
      <c r="M2067" s="72">
        <f t="shared" si="164"/>
        <v>7.1394971051785957E-3</v>
      </c>
      <c r="N2067" s="72" t="e">
        <f>IF(VLOOKUP(B2067,[1]Sheet1!$B$2:$G$553,6,FALSE)=0,"",L2067)</f>
        <v>#N/A</v>
      </c>
      <c r="O2067" s="72" t="e">
        <f>IF(VLOOKUP($B2067,[1]Sheet1!$C$2:$G$553,5,FALSE)=0,"",$L2067)</f>
        <v>#N/A</v>
      </c>
      <c r="P2067" s="72" t="e">
        <f>IF(VLOOKUP($B2067,[1]Sheet1!$D$2:$G$553,4,FALSE)=0,"",$L2067)</f>
        <v>#N/A</v>
      </c>
      <c r="Q2067" s="72" t="e">
        <f>IF(VLOOKUP($B2067,[1]Sheet1!$E$2:$G$553,3,FALSE)=0,"",$L2067)</f>
        <v>#N/A</v>
      </c>
      <c r="R2067" s="72" t="e">
        <f>IF(VLOOKUP($B2067,[1]Sheet1!$F$2:$G$553,2,FALSE)=0,"",$L2067)</f>
        <v>#N/A</v>
      </c>
      <c r="S2067" s="72" t="e">
        <f>COUNTIF([1]isolation_zones!$H$2:$H$1182,conductor_pz_summary_hftd_23_re!B2067)</f>
        <v>#VALUE!</v>
      </c>
    </row>
    <row r="2068" spans="1:19" x14ac:dyDescent="0.25">
      <c r="A2068" s="70">
        <v>4588</v>
      </c>
      <c r="B2068" s="71" t="s">
        <v>2893</v>
      </c>
      <c r="C2068" s="72">
        <v>254432102</v>
      </c>
      <c r="D2068" s="72" t="s">
        <v>1364</v>
      </c>
      <c r="E2068" s="72">
        <v>3182.5998852736798</v>
      </c>
      <c r="F2068" s="72">
        <f t="shared" si="160"/>
        <v>1.977998685689049</v>
      </c>
      <c r="G2068" s="73">
        <v>23</v>
      </c>
      <c r="H2068" s="72">
        <f t="shared" si="161"/>
        <v>0.17492278470324157</v>
      </c>
      <c r="I2068" s="74">
        <v>7.6053384653583297E-3</v>
      </c>
      <c r="J2068" s="75">
        <v>2067</v>
      </c>
      <c r="K2068" s="72">
        <f t="shared" si="162"/>
        <v>21164.519707608644</v>
      </c>
      <c r="L2068" s="72">
        <f t="shared" si="163"/>
        <v>176.61070836169154</v>
      </c>
      <c r="M2068" s="72">
        <f t="shared" si="164"/>
        <v>7.1324328392259823E-3</v>
      </c>
      <c r="N2068" s="72" t="e">
        <f>IF(VLOOKUP(B2068,[1]Sheet1!$B$2:$G$553,6,FALSE)=0,"",L2068)</f>
        <v>#N/A</v>
      </c>
      <c r="O2068" s="72" t="e">
        <f>IF(VLOOKUP($B2068,[1]Sheet1!$C$2:$G$553,5,FALSE)=0,"",$L2068)</f>
        <v>#N/A</v>
      </c>
      <c r="P2068" s="72" t="e">
        <f>IF(VLOOKUP($B2068,[1]Sheet1!$D$2:$G$553,4,FALSE)=0,"",$L2068)</f>
        <v>#N/A</v>
      </c>
      <c r="Q2068" s="72" t="e">
        <f>IF(VLOOKUP($B2068,[1]Sheet1!$E$2:$G$553,3,FALSE)=0,"",$L2068)</f>
        <v>#N/A</v>
      </c>
      <c r="R2068" s="72" t="e">
        <f>IF(VLOOKUP($B2068,[1]Sheet1!$F$2:$G$553,2,FALSE)=0,"",$L2068)</f>
        <v>#N/A</v>
      </c>
      <c r="S2068" s="72" t="e">
        <f>COUNTIF([1]isolation_zones!$H$2:$H$1182,conductor_pz_summary_hftd_23_re!B2068)</f>
        <v>#VALUE!</v>
      </c>
    </row>
    <row r="2069" spans="1:19" x14ac:dyDescent="0.25">
      <c r="A2069" s="70">
        <v>8714</v>
      </c>
      <c r="B2069" s="71" t="s">
        <v>2748</v>
      </c>
      <c r="C2069" s="72">
        <v>182941101</v>
      </c>
      <c r="D2069" s="72" t="s">
        <v>247</v>
      </c>
      <c r="E2069" s="72">
        <v>10367.8882780314</v>
      </c>
      <c r="F2069" s="72">
        <f t="shared" si="160"/>
        <v>6.4436844487454321</v>
      </c>
      <c r="G2069" s="73">
        <v>54</v>
      </c>
      <c r="H2069" s="72">
        <f t="shared" si="161"/>
        <v>0.41015415911813258</v>
      </c>
      <c r="I2069" s="74">
        <v>7.5954473910765296E-3</v>
      </c>
      <c r="J2069" s="75">
        <v>2068</v>
      </c>
      <c r="K2069" s="72">
        <f t="shared" si="162"/>
        <v>21170.963392057391</v>
      </c>
      <c r="L2069" s="72">
        <f t="shared" si="163"/>
        <v>176.20055420257341</v>
      </c>
      <c r="M2069" s="72">
        <f t="shared" si="164"/>
        <v>7.1158687417214976E-3</v>
      </c>
      <c r="N2069" s="72" t="e">
        <f>IF(VLOOKUP(B2069,[1]Sheet1!$B$2:$G$553,6,FALSE)=0,"",L2069)</f>
        <v>#N/A</v>
      </c>
      <c r="O2069" s="72" t="e">
        <f>IF(VLOOKUP($B2069,[1]Sheet1!$C$2:$G$553,5,FALSE)=0,"",$L2069)</f>
        <v>#N/A</v>
      </c>
      <c r="P2069" s="72" t="e">
        <f>IF(VLOOKUP($B2069,[1]Sheet1!$D$2:$G$553,4,FALSE)=0,"",$L2069)</f>
        <v>#N/A</v>
      </c>
      <c r="Q2069" s="72" t="e">
        <f>IF(VLOOKUP($B2069,[1]Sheet1!$E$2:$G$553,3,FALSE)=0,"",$L2069)</f>
        <v>#N/A</v>
      </c>
      <c r="R2069" s="72" t="e">
        <f>IF(VLOOKUP($B2069,[1]Sheet1!$F$2:$G$553,2,FALSE)=0,"",$L2069)</f>
        <v>#N/A</v>
      </c>
      <c r="S2069" s="72" t="e">
        <f>COUNTIF([1]isolation_zones!$H$2:$H$1182,conductor_pz_summary_hftd_23_re!B2069)</f>
        <v>#VALUE!</v>
      </c>
    </row>
    <row r="2070" spans="1:19" x14ac:dyDescent="0.25">
      <c r="A2070" s="70">
        <v>9866</v>
      </c>
      <c r="B2070" s="71" t="s">
        <v>1893</v>
      </c>
      <c r="C2070" s="72">
        <v>43071101</v>
      </c>
      <c r="D2070" s="72" t="s">
        <v>259</v>
      </c>
      <c r="E2070" s="72">
        <v>7140.9405503227899</v>
      </c>
      <c r="F2070" s="72">
        <f t="shared" si="160"/>
        <v>4.4381233998277132</v>
      </c>
      <c r="G2070" s="73">
        <v>39</v>
      </c>
      <c r="H2070" s="72">
        <f t="shared" si="161"/>
        <v>0.29486376131231645</v>
      </c>
      <c r="I2070" s="74">
        <v>7.5606092644183703E-3</v>
      </c>
      <c r="J2070" s="75">
        <v>2069</v>
      </c>
      <c r="K2070" s="72">
        <f t="shared" si="162"/>
        <v>21175.401515457219</v>
      </c>
      <c r="L2070" s="72">
        <f t="shared" si="163"/>
        <v>175.9056904412611</v>
      </c>
      <c r="M2070" s="72">
        <f t="shared" si="164"/>
        <v>7.1039606530569387E-3</v>
      </c>
      <c r="N2070" s="72">
        <f>IF(VLOOKUP(B2070,[1]Sheet1!$B$2:$G$553,6,FALSE)=0,"",L2070)</f>
        <v>175.9056904412611</v>
      </c>
      <c r="O2070" s="72" t="e">
        <f>IF(VLOOKUP($B2070,[1]Sheet1!$C$2:$G$553,5,FALSE)=0,"",$L2070)</f>
        <v>#N/A</v>
      </c>
      <c r="P2070" s="72" t="e">
        <f>IF(VLOOKUP($B2070,[1]Sheet1!$D$2:$G$553,4,FALSE)=0,"",$L2070)</f>
        <v>#N/A</v>
      </c>
      <c r="Q2070" s="72" t="e">
        <f>IF(VLOOKUP($B2070,[1]Sheet1!$E$2:$G$553,3,FALSE)=0,"",$L2070)</f>
        <v>#N/A</v>
      </c>
      <c r="R2070" s="72" t="e">
        <f>IF(VLOOKUP($B2070,[1]Sheet1!$F$2:$G$553,2,FALSE)=0,"",$L2070)</f>
        <v>#N/A</v>
      </c>
      <c r="S2070" s="72" t="e">
        <f>COUNTIF([1]isolation_zones!$H$2:$H$1182,conductor_pz_summary_hftd_23_re!B2070)</f>
        <v>#VALUE!</v>
      </c>
    </row>
    <row r="2071" spans="1:19" x14ac:dyDescent="0.25">
      <c r="A2071" s="70">
        <v>723</v>
      </c>
      <c r="B2071" s="71" t="s">
        <v>2778</v>
      </c>
      <c r="C2071" s="72">
        <v>82841102</v>
      </c>
      <c r="D2071" s="72" t="s">
        <v>200</v>
      </c>
      <c r="E2071" s="72">
        <v>9497.5054656972097</v>
      </c>
      <c r="F2071" s="72">
        <f t="shared" si="160"/>
        <v>5.9027380147279116</v>
      </c>
      <c r="G2071" s="73">
        <v>63</v>
      </c>
      <c r="H2071" s="72">
        <f t="shared" si="161"/>
        <v>0.47603870632355244</v>
      </c>
      <c r="I2071" s="74">
        <v>7.5561699416436898E-3</v>
      </c>
      <c r="J2071" s="75">
        <v>2070</v>
      </c>
      <c r="K2071" s="72">
        <f t="shared" si="162"/>
        <v>21181.304253471946</v>
      </c>
      <c r="L2071" s="72">
        <f t="shared" si="163"/>
        <v>175.42965173493755</v>
      </c>
      <c r="M2071" s="72">
        <f t="shared" si="164"/>
        <v>7.0847358046135971E-3</v>
      </c>
      <c r="N2071" s="72" t="e">
        <f>IF(VLOOKUP(B2071,[1]Sheet1!$B$2:$G$553,6,FALSE)=0,"",L2071)</f>
        <v>#N/A</v>
      </c>
      <c r="O2071" s="72" t="e">
        <f>IF(VLOOKUP($B2071,[1]Sheet1!$C$2:$G$553,5,FALSE)=0,"",$L2071)</f>
        <v>#N/A</v>
      </c>
      <c r="P2071" s="72" t="e">
        <f>IF(VLOOKUP($B2071,[1]Sheet1!$D$2:$G$553,4,FALSE)=0,"",$L2071)</f>
        <v>#N/A</v>
      </c>
      <c r="Q2071" s="72" t="e">
        <f>IF(VLOOKUP($B2071,[1]Sheet1!$E$2:$G$553,3,FALSE)=0,"",$L2071)</f>
        <v>#N/A</v>
      </c>
      <c r="R2071" s="72" t="e">
        <f>IF(VLOOKUP($B2071,[1]Sheet1!$F$2:$G$553,2,FALSE)=0,"",$L2071)</f>
        <v>#N/A</v>
      </c>
      <c r="S2071" s="72" t="e">
        <f>COUNTIF([1]isolation_zones!$H$2:$H$1182,conductor_pz_summary_hftd_23_re!B2071)</f>
        <v>#VALUE!</v>
      </c>
    </row>
    <row r="2072" spans="1:19" x14ac:dyDescent="0.25">
      <c r="A2072" s="70">
        <v>5272</v>
      </c>
      <c r="B2072" s="71" t="s">
        <v>3861</v>
      </c>
      <c r="C2072" s="72">
        <v>192151133</v>
      </c>
      <c r="D2072" s="72" t="s">
        <v>613</v>
      </c>
      <c r="E2072" s="72">
        <v>5089.2485035080299</v>
      </c>
      <c r="F2072" s="72">
        <f t="shared" si="160"/>
        <v>3.162988504355519</v>
      </c>
      <c r="G2072" s="73">
        <v>92</v>
      </c>
      <c r="H2072" s="72">
        <f t="shared" si="161"/>
        <v>0.6931139024188212</v>
      </c>
      <c r="I2072" s="74">
        <v>7.53384676542197E-3</v>
      </c>
      <c r="J2072" s="75">
        <v>2071</v>
      </c>
      <c r="K2072" s="72">
        <f t="shared" si="162"/>
        <v>21184.467241976301</v>
      </c>
      <c r="L2072" s="72">
        <f t="shared" si="163"/>
        <v>174.73653783251874</v>
      </c>
      <c r="M2072" s="72">
        <f t="shared" si="164"/>
        <v>7.0567443628443251E-3</v>
      </c>
      <c r="N2072" s="72" t="e">
        <f>IF(VLOOKUP(B2072,[1]Sheet1!$B$2:$G$553,6,FALSE)=0,"",L2072)</f>
        <v>#N/A</v>
      </c>
      <c r="O2072" s="72" t="e">
        <f>IF(VLOOKUP($B2072,[1]Sheet1!$C$2:$G$553,5,FALSE)=0,"",$L2072)</f>
        <v>#N/A</v>
      </c>
      <c r="P2072" s="72" t="e">
        <f>IF(VLOOKUP($B2072,[1]Sheet1!$D$2:$G$553,4,FALSE)=0,"",$L2072)</f>
        <v>#N/A</v>
      </c>
      <c r="Q2072" s="72" t="e">
        <f>IF(VLOOKUP($B2072,[1]Sheet1!$E$2:$G$553,3,FALSE)=0,"",$L2072)</f>
        <v>#N/A</v>
      </c>
      <c r="R2072" s="72" t="e">
        <f>IF(VLOOKUP($B2072,[1]Sheet1!$F$2:$G$553,2,FALSE)=0,"",$L2072)</f>
        <v>#N/A</v>
      </c>
      <c r="S2072" s="72" t="e">
        <f>COUNTIF([1]isolation_zones!$H$2:$H$1182,conductor_pz_summary_hftd_23_re!B2072)</f>
        <v>#VALUE!</v>
      </c>
    </row>
    <row r="2073" spans="1:19" x14ac:dyDescent="0.25">
      <c r="A2073" s="70">
        <v>6817</v>
      </c>
      <c r="B2073" s="71" t="s">
        <v>6309</v>
      </c>
      <c r="C2073" s="72">
        <v>24101103</v>
      </c>
      <c r="D2073" s="72" t="s">
        <v>136</v>
      </c>
      <c r="E2073" s="72">
        <v>13352.9729873384</v>
      </c>
      <c r="F2073" s="72">
        <f t="shared" si="160"/>
        <v>8.2989266546540712</v>
      </c>
      <c r="G2073" s="73">
        <v>99</v>
      </c>
      <c r="H2073" s="72">
        <f t="shared" si="161"/>
        <v>0.74539377414916719</v>
      </c>
      <c r="I2073" s="74">
        <v>7.52923004191078E-3</v>
      </c>
      <c r="J2073" s="75">
        <v>2072</v>
      </c>
      <c r="K2073" s="72">
        <f t="shared" si="162"/>
        <v>21192.766168630955</v>
      </c>
      <c r="L2073" s="72">
        <f t="shared" si="163"/>
        <v>173.99114405836957</v>
      </c>
      <c r="M2073" s="72">
        <f t="shared" si="164"/>
        <v>7.0266415956779758E-3</v>
      </c>
      <c r="N2073" s="72" t="e">
        <f>IF(VLOOKUP(B2073,[1]Sheet1!$B$2:$G$553,6,FALSE)=0,"",L2073)</f>
        <v>#N/A</v>
      </c>
      <c r="O2073" s="72" t="e">
        <f>IF(VLOOKUP($B2073,[1]Sheet1!$C$2:$G$553,5,FALSE)=0,"",$L2073)</f>
        <v>#N/A</v>
      </c>
      <c r="P2073" s="72" t="e">
        <f>IF(VLOOKUP($B2073,[1]Sheet1!$D$2:$G$553,4,FALSE)=0,"",$L2073)</f>
        <v>#N/A</v>
      </c>
      <c r="Q2073" s="72" t="e">
        <f>IF(VLOOKUP($B2073,[1]Sheet1!$E$2:$G$553,3,FALSE)=0,"",$L2073)</f>
        <v>#N/A</v>
      </c>
      <c r="R2073" s="72" t="e">
        <f>IF(VLOOKUP($B2073,[1]Sheet1!$F$2:$G$553,2,FALSE)=0,"",$L2073)</f>
        <v>#N/A</v>
      </c>
      <c r="S2073" s="72" t="e">
        <f>COUNTIF([1]isolation_zones!$H$2:$H$1182,conductor_pz_summary_hftd_23_re!B2073)</f>
        <v>#VALUE!</v>
      </c>
    </row>
    <row r="2074" spans="1:19" x14ac:dyDescent="0.25">
      <c r="A2074" s="70">
        <v>9735</v>
      </c>
      <c r="B2074" s="71" t="s">
        <v>6310</v>
      </c>
      <c r="C2074" s="72">
        <v>192381103</v>
      </c>
      <c r="D2074" s="72" t="s">
        <v>1584</v>
      </c>
      <c r="E2074" s="72">
        <v>3681.92326880971</v>
      </c>
      <c r="F2074" s="72">
        <f t="shared" si="160"/>
        <v>2.288330185711442</v>
      </c>
      <c r="G2074" s="73">
        <v>23</v>
      </c>
      <c r="H2074" s="72">
        <f t="shared" si="161"/>
        <v>0.17296984150356964</v>
      </c>
      <c r="I2074" s="74">
        <v>7.5204278914595499E-3</v>
      </c>
      <c r="J2074" s="75">
        <v>2073</v>
      </c>
      <c r="K2074" s="72">
        <f t="shared" si="162"/>
        <v>21195.054498816666</v>
      </c>
      <c r="L2074" s="72">
        <f t="shared" si="163"/>
        <v>173.818174216866</v>
      </c>
      <c r="M2074" s="72">
        <f t="shared" si="164"/>
        <v>7.0196561994402273E-3</v>
      </c>
      <c r="N2074" s="72" t="e">
        <f>IF(VLOOKUP(B2074,[1]Sheet1!$B$2:$G$553,6,FALSE)=0,"",L2074)</f>
        <v>#N/A</v>
      </c>
      <c r="O2074" s="72" t="e">
        <f>IF(VLOOKUP($B2074,[1]Sheet1!$C$2:$G$553,5,FALSE)=0,"",$L2074)</f>
        <v>#N/A</v>
      </c>
      <c r="P2074" s="72" t="e">
        <f>IF(VLOOKUP($B2074,[1]Sheet1!$D$2:$G$553,4,FALSE)=0,"",$L2074)</f>
        <v>#N/A</v>
      </c>
      <c r="Q2074" s="72" t="e">
        <f>IF(VLOOKUP($B2074,[1]Sheet1!$E$2:$G$553,3,FALSE)=0,"",$L2074)</f>
        <v>#N/A</v>
      </c>
      <c r="R2074" s="72" t="e">
        <f>IF(VLOOKUP($B2074,[1]Sheet1!$F$2:$G$553,2,FALSE)=0,"",$L2074)</f>
        <v>#N/A</v>
      </c>
      <c r="S2074" s="72" t="e">
        <f>COUNTIF([1]isolation_zones!$H$2:$H$1182,conductor_pz_summary_hftd_23_re!B2074)</f>
        <v>#VALUE!</v>
      </c>
    </row>
    <row r="2075" spans="1:19" x14ac:dyDescent="0.25">
      <c r="A2075" s="70">
        <v>803</v>
      </c>
      <c r="B2075" s="71" t="s">
        <v>4024</v>
      </c>
      <c r="C2075" s="72">
        <v>152261107</v>
      </c>
      <c r="D2075" s="72" t="s">
        <v>1168</v>
      </c>
      <c r="E2075" s="72">
        <v>0</v>
      </c>
      <c r="F2075" s="72">
        <f t="shared" si="160"/>
        <v>0</v>
      </c>
      <c r="G2075" s="73">
        <v>51</v>
      </c>
      <c r="H2075" s="72">
        <f t="shared" si="161"/>
        <v>0.38224175150146839</v>
      </c>
      <c r="I2075" s="74">
        <v>7.4949363039503603E-3</v>
      </c>
      <c r="J2075" s="75">
        <v>2074</v>
      </c>
      <c r="K2075" s="72">
        <f t="shared" si="162"/>
        <v>21195.054498816666</v>
      </c>
      <c r="L2075" s="72">
        <f t="shared" si="163"/>
        <v>173.43593246536452</v>
      </c>
      <c r="M2075" s="72">
        <f t="shared" si="164"/>
        <v>7.0042193460001234E-3</v>
      </c>
      <c r="N2075" s="72" t="e">
        <f>IF(VLOOKUP(B2075,[1]Sheet1!$B$2:$G$553,6,FALSE)=0,"",L2075)</f>
        <v>#N/A</v>
      </c>
      <c r="O2075" s="72" t="e">
        <f>IF(VLOOKUP($B2075,[1]Sheet1!$C$2:$G$553,5,FALSE)=0,"",$L2075)</f>
        <v>#N/A</v>
      </c>
      <c r="P2075" s="72" t="e">
        <f>IF(VLOOKUP($B2075,[1]Sheet1!$D$2:$G$553,4,FALSE)=0,"",$L2075)</f>
        <v>#N/A</v>
      </c>
      <c r="Q2075" s="72" t="e">
        <f>IF(VLOOKUP($B2075,[1]Sheet1!$E$2:$G$553,3,FALSE)=0,"",$L2075)</f>
        <v>#N/A</v>
      </c>
      <c r="R2075" s="72" t="e">
        <f>IF(VLOOKUP($B2075,[1]Sheet1!$F$2:$G$553,2,FALSE)=0,"",$L2075)</f>
        <v>#N/A</v>
      </c>
      <c r="S2075" s="72" t="e">
        <f>COUNTIF([1]isolation_zones!$H$2:$H$1182,conductor_pz_summary_hftd_23_re!B2075)</f>
        <v>#VALUE!</v>
      </c>
    </row>
    <row r="2076" spans="1:19" x14ac:dyDescent="0.25">
      <c r="A2076" s="70">
        <v>2229</v>
      </c>
      <c r="B2076" s="71" t="s">
        <v>4808</v>
      </c>
      <c r="C2076" s="72">
        <v>152762101</v>
      </c>
      <c r="D2076" s="72" t="s">
        <v>217</v>
      </c>
      <c r="E2076" s="72">
        <v>5034.5882464872102</v>
      </c>
      <c r="F2076" s="72">
        <f t="shared" si="160"/>
        <v>3.129016933801871</v>
      </c>
      <c r="G2076" s="73">
        <v>46</v>
      </c>
      <c r="H2076" s="72">
        <f t="shared" si="161"/>
        <v>0.34473036465760465</v>
      </c>
      <c r="I2076" s="74">
        <v>7.4941383621218403E-3</v>
      </c>
      <c r="J2076" s="75">
        <v>2075</v>
      </c>
      <c r="K2076" s="72">
        <f t="shared" si="162"/>
        <v>21198.183515750468</v>
      </c>
      <c r="L2076" s="72">
        <f t="shared" si="163"/>
        <v>173.09120210070691</v>
      </c>
      <c r="M2076" s="72">
        <f t="shared" si="164"/>
        <v>6.9902973919104151E-3</v>
      </c>
      <c r="N2076" s="72" t="e">
        <f>IF(VLOOKUP(B2076,[1]Sheet1!$B$2:$G$553,6,FALSE)=0,"",L2076)</f>
        <v>#N/A</v>
      </c>
      <c r="O2076" s="72" t="e">
        <f>IF(VLOOKUP($B2076,[1]Sheet1!$C$2:$G$553,5,FALSE)=0,"",$L2076)</f>
        <v>#N/A</v>
      </c>
      <c r="P2076" s="72" t="e">
        <f>IF(VLOOKUP($B2076,[1]Sheet1!$D$2:$G$553,4,FALSE)=0,"",$L2076)</f>
        <v>#N/A</v>
      </c>
      <c r="Q2076" s="72" t="e">
        <f>IF(VLOOKUP($B2076,[1]Sheet1!$E$2:$G$553,3,FALSE)=0,"",$L2076)</f>
        <v>#N/A</v>
      </c>
      <c r="R2076" s="72" t="e">
        <f>IF(VLOOKUP($B2076,[1]Sheet1!$F$2:$G$553,2,FALSE)=0,"",$L2076)</f>
        <v>#N/A</v>
      </c>
      <c r="S2076" s="72" t="e">
        <f>COUNTIF([1]isolation_zones!$H$2:$H$1182,conductor_pz_summary_hftd_23_re!B2076)</f>
        <v>#VALUE!</v>
      </c>
    </row>
    <row r="2077" spans="1:19" x14ac:dyDescent="0.25">
      <c r="A2077" s="70">
        <v>5945</v>
      </c>
      <c r="B2077" s="71" t="s">
        <v>6311</v>
      </c>
      <c r="C2077" s="72">
        <v>42151111</v>
      </c>
      <c r="D2077" s="72" t="s">
        <v>73</v>
      </c>
      <c r="E2077" s="72">
        <v>7589.89292283754</v>
      </c>
      <c r="F2077" s="72">
        <f t="shared" si="160"/>
        <v>4.7171491130127654</v>
      </c>
      <c r="G2077" s="73">
        <v>72</v>
      </c>
      <c r="H2077" s="72">
        <f t="shared" si="161"/>
        <v>0.53884496185252051</v>
      </c>
      <c r="I2077" s="74">
        <v>7.4839578035072298E-3</v>
      </c>
      <c r="J2077" s="75">
        <v>2076</v>
      </c>
      <c r="K2077" s="72">
        <f t="shared" si="162"/>
        <v>21202.900664863482</v>
      </c>
      <c r="L2077" s="72">
        <f t="shared" si="163"/>
        <v>172.55235713885438</v>
      </c>
      <c r="M2077" s="72">
        <f t="shared" si="164"/>
        <v>6.9685361095010974E-3</v>
      </c>
      <c r="N2077" s="72" t="e">
        <f>IF(VLOOKUP(B2077,[1]Sheet1!$B$2:$G$553,6,FALSE)=0,"",L2077)</f>
        <v>#N/A</v>
      </c>
      <c r="O2077" s="72" t="e">
        <f>IF(VLOOKUP($B2077,[1]Sheet1!$C$2:$G$553,5,FALSE)=0,"",$L2077)</f>
        <v>#N/A</v>
      </c>
      <c r="P2077" s="72" t="e">
        <f>IF(VLOOKUP($B2077,[1]Sheet1!$D$2:$G$553,4,FALSE)=0,"",$L2077)</f>
        <v>#N/A</v>
      </c>
      <c r="Q2077" s="72" t="e">
        <f>IF(VLOOKUP($B2077,[1]Sheet1!$E$2:$G$553,3,FALSE)=0,"",$L2077)</f>
        <v>#N/A</v>
      </c>
      <c r="R2077" s="72" t="e">
        <f>IF(VLOOKUP($B2077,[1]Sheet1!$F$2:$G$553,2,FALSE)=0,"",$L2077)</f>
        <v>#N/A</v>
      </c>
      <c r="S2077" s="72" t="e">
        <f>COUNTIF([1]isolation_zones!$H$2:$H$1182,conductor_pz_summary_hftd_23_re!B2077)</f>
        <v>#VALUE!</v>
      </c>
    </row>
    <row r="2078" spans="1:19" x14ac:dyDescent="0.25">
      <c r="A2078" s="70">
        <v>726</v>
      </c>
      <c r="B2078" s="71" t="s">
        <v>6312</v>
      </c>
      <c r="C2078" s="72">
        <v>152261106</v>
      </c>
      <c r="D2078" s="72" t="s">
        <v>1492</v>
      </c>
      <c r="E2078" s="72">
        <v>27579.542352224202</v>
      </c>
      <c r="F2078" s="72">
        <f t="shared" si="160"/>
        <v>17.140796987087757</v>
      </c>
      <c r="G2078" s="73">
        <v>207</v>
      </c>
      <c r="H2078" s="72">
        <f t="shared" si="161"/>
        <v>1.547562619903974</v>
      </c>
      <c r="I2078" s="74">
        <v>7.4761479222414202E-3</v>
      </c>
      <c r="J2078" s="75">
        <v>2077</v>
      </c>
      <c r="K2078" s="72">
        <f t="shared" si="162"/>
        <v>21220.041461850571</v>
      </c>
      <c r="L2078" s="72">
        <f t="shared" si="163"/>
        <v>171.0047945189504</v>
      </c>
      <c r="M2078" s="72">
        <f t="shared" si="164"/>
        <v>6.9060377108855582E-3</v>
      </c>
      <c r="N2078" s="72">
        <f>IF(VLOOKUP(B2078,[1]Sheet1!$B$2:$G$553,6,FALSE)=0,"",L2078)</f>
        <v>171.0047945189504</v>
      </c>
      <c r="O2078" s="72" t="e">
        <f>IF(VLOOKUP($B2078,[1]Sheet1!$C$2:$G$553,5,FALSE)=0,"",$L2078)</f>
        <v>#N/A</v>
      </c>
      <c r="P2078" s="72" t="e">
        <f>IF(VLOOKUP($B2078,[1]Sheet1!$D$2:$G$553,4,FALSE)=0,"",$L2078)</f>
        <v>#N/A</v>
      </c>
      <c r="Q2078" s="72" t="e">
        <f>IF(VLOOKUP($B2078,[1]Sheet1!$E$2:$G$553,3,FALSE)=0,"",$L2078)</f>
        <v>#N/A</v>
      </c>
      <c r="R2078" s="72" t="e">
        <f>IF(VLOOKUP($B2078,[1]Sheet1!$F$2:$G$553,2,FALSE)=0,"",$L2078)</f>
        <v>#N/A</v>
      </c>
      <c r="S2078" s="72" t="e">
        <f>COUNTIF([1]isolation_zones!$H$2:$H$1182,conductor_pz_summary_hftd_23_re!B2078)</f>
        <v>#VALUE!</v>
      </c>
    </row>
    <row r="2079" spans="1:19" x14ac:dyDescent="0.25">
      <c r="A2079" s="70">
        <v>353</v>
      </c>
      <c r="B2079" s="71" t="s">
        <v>3249</v>
      </c>
      <c r="C2079" s="72">
        <v>163351702</v>
      </c>
      <c r="D2079" s="72" t="s">
        <v>763</v>
      </c>
      <c r="E2079" s="72">
        <v>13824.959177086501</v>
      </c>
      <c r="F2079" s="72">
        <f t="shared" si="160"/>
        <v>8.5922679783011198</v>
      </c>
      <c r="G2079" s="73">
        <v>138</v>
      </c>
      <c r="H2079" s="72">
        <f t="shared" si="161"/>
        <v>1.0182677984614954</v>
      </c>
      <c r="I2079" s="74">
        <v>7.3787521627644596E-3</v>
      </c>
      <c r="J2079" s="75">
        <v>2078</v>
      </c>
      <c r="K2079" s="72">
        <f t="shared" si="162"/>
        <v>21228.633729828871</v>
      </c>
      <c r="L2079" s="72">
        <f t="shared" si="163"/>
        <v>169.98652672048891</v>
      </c>
      <c r="M2079" s="72">
        <f t="shared" si="164"/>
        <v>6.8649149117515481E-3</v>
      </c>
      <c r="N2079" s="72" t="e">
        <f>IF(VLOOKUP(B2079,[1]Sheet1!$B$2:$G$553,6,FALSE)=0,"",L2079)</f>
        <v>#N/A</v>
      </c>
      <c r="O2079" s="72" t="e">
        <f>IF(VLOOKUP($B2079,[1]Sheet1!$C$2:$G$553,5,FALSE)=0,"",$L2079)</f>
        <v>#N/A</v>
      </c>
      <c r="P2079" s="72" t="e">
        <f>IF(VLOOKUP($B2079,[1]Sheet1!$D$2:$G$553,4,FALSE)=0,"",$L2079)</f>
        <v>#N/A</v>
      </c>
      <c r="Q2079" s="72" t="e">
        <f>IF(VLOOKUP($B2079,[1]Sheet1!$E$2:$G$553,3,FALSE)=0,"",$L2079)</f>
        <v>#N/A</v>
      </c>
      <c r="R2079" s="72" t="e">
        <f>IF(VLOOKUP($B2079,[1]Sheet1!$F$2:$G$553,2,FALSE)=0,"",$L2079)</f>
        <v>#N/A</v>
      </c>
      <c r="S2079" s="72" t="e">
        <f>COUNTIF([1]isolation_zones!$H$2:$H$1182,conductor_pz_summary_hftd_23_re!B2079)</f>
        <v>#VALUE!</v>
      </c>
    </row>
    <row r="2080" spans="1:19" x14ac:dyDescent="0.25">
      <c r="A2080" s="70">
        <v>1231</v>
      </c>
      <c r="B2080" s="71" t="s">
        <v>6313</v>
      </c>
      <c r="C2080" s="72">
        <v>103541103</v>
      </c>
      <c r="D2080" s="72" t="s">
        <v>1574</v>
      </c>
      <c r="E2080" s="72">
        <v>164.663585199377</v>
      </c>
      <c r="F2080" s="72">
        <f t="shared" si="160"/>
        <v>0.10233908340545494</v>
      </c>
      <c r="G2080" s="73">
        <v>261</v>
      </c>
      <c r="H2080" s="72">
        <f t="shared" si="161"/>
        <v>1.9097814393333867</v>
      </c>
      <c r="I2080" s="74">
        <v>7.31717026564516E-3</v>
      </c>
      <c r="J2080" s="75">
        <v>2079</v>
      </c>
      <c r="K2080" s="72">
        <f t="shared" si="162"/>
        <v>21228.736068912276</v>
      </c>
      <c r="L2080" s="72">
        <f t="shared" si="163"/>
        <v>168.07674528115552</v>
      </c>
      <c r="M2080" s="72">
        <f t="shared" si="164"/>
        <v>6.7877882868713083E-3</v>
      </c>
      <c r="N2080" s="72" t="e">
        <f>IF(VLOOKUP(B2080,[1]Sheet1!$B$2:$G$553,6,FALSE)=0,"",L2080)</f>
        <v>#N/A</v>
      </c>
      <c r="O2080" s="72" t="e">
        <f>IF(VLOOKUP($B2080,[1]Sheet1!$C$2:$G$553,5,FALSE)=0,"",$L2080)</f>
        <v>#N/A</v>
      </c>
      <c r="P2080" s="72" t="e">
        <f>IF(VLOOKUP($B2080,[1]Sheet1!$D$2:$G$553,4,FALSE)=0,"",$L2080)</f>
        <v>#N/A</v>
      </c>
      <c r="Q2080" s="72" t="e">
        <f>IF(VLOOKUP($B2080,[1]Sheet1!$E$2:$G$553,3,FALSE)=0,"",$L2080)</f>
        <v>#N/A</v>
      </c>
      <c r="R2080" s="72" t="e">
        <f>IF(VLOOKUP($B2080,[1]Sheet1!$F$2:$G$553,2,FALSE)=0,"",$L2080)</f>
        <v>#N/A</v>
      </c>
      <c r="S2080" s="72" t="e">
        <f>COUNTIF([1]isolation_zones!$H$2:$H$1182,conductor_pz_summary_hftd_23_re!B2080)</f>
        <v>#VALUE!</v>
      </c>
    </row>
    <row r="2081" spans="1:19" x14ac:dyDescent="0.25">
      <c r="A2081" s="70">
        <v>10001</v>
      </c>
      <c r="B2081" s="71" t="s">
        <v>4680</v>
      </c>
      <c r="C2081" s="72">
        <v>253671103</v>
      </c>
      <c r="D2081" s="72" t="s">
        <v>1602</v>
      </c>
      <c r="E2081" s="72">
        <v>16000.3844512299</v>
      </c>
      <c r="F2081" s="72">
        <f t="shared" si="160"/>
        <v>9.9443035744126167</v>
      </c>
      <c r="G2081" s="73">
        <v>57</v>
      </c>
      <c r="H2081" s="72">
        <f t="shared" si="161"/>
        <v>0.41611986720061439</v>
      </c>
      <c r="I2081" s="74">
        <v>7.3003485473792E-3</v>
      </c>
      <c r="J2081" s="75">
        <v>2080</v>
      </c>
      <c r="K2081" s="72">
        <f t="shared" si="162"/>
        <v>21238.680372486688</v>
      </c>
      <c r="L2081" s="72">
        <f t="shared" si="163"/>
        <v>167.6606254139549</v>
      </c>
      <c r="M2081" s="72">
        <f t="shared" si="164"/>
        <v>6.7709832639289971E-3</v>
      </c>
      <c r="N2081" s="72" t="e">
        <f>IF(VLOOKUP(B2081,[1]Sheet1!$B$2:$G$553,6,FALSE)=0,"",L2081)</f>
        <v>#N/A</v>
      </c>
      <c r="O2081" s="72" t="e">
        <f>IF(VLOOKUP($B2081,[1]Sheet1!$C$2:$G$553,5,FALSE)=0,"",$L2081)</f>
        <v>#N/A</v>
      </c>
      <c r="P2081" s="72" t="e">
        <f>IF(VLOOKUP($B2081,[1]Sheet1!$D$2:$G$553,4,FALSE)=0,"",$L2081)</f>
        <v>#N/A</v>
      </c>
      <c r="Q2081" s="72" t="e">
        <f>IF(VLOOKUP($B2081,[1]Sheet1!$E$2:$G$553,3,FALSE)=0,"",$L2081)</f>
        <v>#N/A</v>
      </c>
      <c r="R2081" s="72" t="e">
        <f>IF(VLOOKUP($B2081,[1]Sheet1!$F$2:$G$553,2,FALSE)=0,"",$L2081)</f>
        <v>#N/A</v>
      </c>
      <c r="S2081" s="72" t="e">
        <f>COUNTIF([1]isolation_zones!$H$2:$H$1182,conductor_pz_summary_hftd_23_re!B2081)</f>
        <v>#VALUE!</v>
      </c>
    </row>
    <row r="2082" spans="1:19" x14ac:dyDescent="0.25">
      <c r="A2082" s="70">
        <v>9426</v>
      </c>
      <c r="B2082" s="71" t="s">
        <v>6314</v>
      </c>
      <c r="C2082" s="72">
        <v>83192101</v>
      </c>
      <c r="D2082" s="72" t="s">
        <v>479</v>
      </c>
      <c r="E2082" s="72">
        <v>1588.6004675061499</v>
      </c>
      <c r="F2082" s="72">
        <f t="shared" si="160"/>
        <v>0.98732160814552516</v>
      </c>
      <c r="G2082" s="73">
        <v>30</v>
      </c>
      <c r="H2082" s="72">
        <f t="shared" si="161"/>
        <v>0.2187026682617853</v>
      </c>
      <c r="I2082" s="74">
        <v>7.2900889420595104E-3</v>
      </c>
      <c r="J2082" s="75">
        <v>2081</v>
      </c>
      <c r="K2082" s="72">
        <f t="shared" si="162"/>
        <v>21239.667694094835</v>
      </c>
      <c r="L2082" s="72">
        <f t="shared" si="163"/>
        <v>167.44192274569312</v>
      </c>
      <c r="M2082" s="72">
        <f t="shared" si="164"/>
        <v>6.7621509450531666E-3</v>
      </c>
      <c r="N2082" s="72" t="e">
        <f>IF(VLOOKUP(B2082,[1]Sheet1!$B$2:$G$553,6,FALSE)=0,"",L2082)</f>
        <v>#N/A</v>
      </c>
      <c r="O2082" s="72" t="e">
        <f>IF(VLOOKUP($B2082,[1]Sheet1!$C$2:$G$553,5,FALSE)=0,"",$L2082)</f>
        <v>#N/A</v>
      </c>
      <c r="P2082" s="72" t="e">
        <f>IF(VLOOKUP($B2082,[1]Sheet1!$D$2:$G$553,4,FALSE)=0,"",$L2082)</f>
        <v>#N/A</v>
      </c>
      <c r="Q2082" s="72" t="e">
        <f>IF(VLOOKUP($B2082,[1]Sheet1!$E$2:$G$553,3,FALSE)=0,"",$L2082)</f>
        <v>#N/A</v>
      </c>
      <c r="R2082" s="72" t="e">
        <f>IF(VLOOKUP($B2082,[1]Sheet1!$F$2:$G$553,2,FALSE)=0,"",$L2082)</f>
        <v>#N/A</v>
      </c>
      <c r="S2082" s="72" t="e">
        <f>COUNTIF([1]isolation_zones!$H$2:$H$1182,conductor_pz_summary_hftd_23_re!B2082)</f>
        <v>#VALUE!</v>
      </c>
    </row>
    <row r="2083" spans="1:19" x14ac:dyDescent="0.25">
      <c r="A2083" s="70">
        <v>1700</v>
      </c>
      <c r="B2083" s="71" t="s">
        <v>4225</v>
      </c>
      <c r="C2083" s="72">
        <v>43351106</v>
      </c>
      <c r="D2083" s="72" t="s">
        <v>473</v>
      </c>
      <c r="E2083" s="72">
        <v>3458.1260863733901</v>
      </c>
      <c r="F2083" s="72">
        <f t="shared" si="160"/>
        <v>2.1492393327367245</v>
      </c>
      <c r="G2083" s="73">
        <v>51</v>
      </c>
      <c r="H2083" s="72">
        <f t="shared" si="161"/>
        <v>0.37072201017461009</v>
      </c>
      <c r="I2083" s="74">
        <v>7.2690590230315702E-3</v>
      </c>
      <c r="J2083" s="75">
        <v>2082</v>
      </c>
      <c r="K2083" s="72">
        <f t="shared" si="162"/>
        <v>21241.81693342757</v>
      </c>
      <c r="L2083" s="72">
        <f t="shared" si="163"/>
        <v>167.07120073551852</v>
      </c>
      <c r="M2083" s="72">
        <f t="shared" si="164"/>
        <v>6.7471793169785084E-3</v>
      </c>
      <c r="N2083" s="72" t="e">
        <f>IF(VLOOKUP(B2083,[1]Sheet1!$B$2:$G$553,6,FALSE)=0,"",L2083)</f>
        <v>#N/A</v>
      </c>
      <c r="O2083" s="72" t="e">
        <f>IF(VLOOKUP($B2083,[1]Sheet1!$C$2:$G$553,5,FALSE)=0,"",$L2083)</f>
        <v>#N/A</v>
      </c>
      <c r="P2083" s="72" t="e">
        <f>IF(VLOOKUP($B2083,[1]Sheet1!$D$2:$G$553,4,FALSE)=0,"",$L2083)</f>
        <v>#N/A</v>
      </c>
      <c r="Q2083" s="72" t="e">
        <f>IF(VLOOKUP($B2083,[1]Sheet1!$E$2:$G$553,3,FALSE)=0,"",$L2083)</f>
        <v>#N/A</v>
      </c>
      <c r="R2083" s="72" t="e">
        <f>IF(VLOOKUP($B2083,[1]Sheet1!$F$2:$G$553,2,FALSE)=0,"",$L2083)</f>
        <v>#N/A</v>
      </c>
      <c r="S2083" s="72" t="e">
        <f>COUNTIF([1]isolation_zones!$H$2:$H$1182,conductor_pz_summary_hftd_23_re!B2083)</f>
        <v>#VALUE!</v>
      </c>
    </row>
    <row r="2084" spans="1:19" x14ac:dyDescent="0.25">
      <c r="A2084" s="70">
        <v>2002</v>
      </c>
      <c r="B2084" s="71" t="s">
        <v>3580</v>
      </c>
      <c r="C2084" s="72">
        <v>182492105</v>
      </c>
      <c r="D2084" s="72" t="s">
        <v>1604</v>
      </c>
      <c r="E2084" s="72">
        <v>71470.996412431807</v>
      </c>
      <c r="F2084" s="72">
        <f t="shared" si="160"/>
        <v>44.419512997160851</v>
      </c>
      <c r="G2084" s="73">
        <v>280</v>
      </c>
      <c r="H2084" s="72">
        <f t="shared" si="161"/>
        <v>2.0350256334427432</v>
      </c>
      <c r="I2084" s="74">
        <v>7.2679486908669398E-3</v>
      </c>
      <c r="J2084" s="75">
        <v>2083</v>
      </c>
      <c r="K2084" s="72">
        <f t="shared" si="162"/>
        <v>21286.236446424729</v>
      </c>
      <c r="L2084" s="72">
        <f t="shared" si="163"/>
        <v>165.03617510207576</v>
      </c>
      <c r="M2084" s="72">
        <f t="shared" si="164"/>
        <v>6.6649946986658505E-3</v>
      </c>
      <c r="N2084" s="72" t="e">
        <f>IF(VLOOKUP(B2084,[1]Sheet1!$B$2:$G$553,6,FALSE)=0,"",L2084)</f>
        <v>#N/A</v>
      </c>
      <c r="O2084" s="72" t="e">
        <f>IF(VLOOKUP($B2084,[1]Sheet1!$C$2:$G$553,5,FALSE)=0,"",$L2084)</f>
        <v>#N/A</v>
      </c>
      <c r="P2084" s="72" t="e">
        <f>IF(VLOOKUP($B2084,[1]Sheet1!$D$2:$G$553,4,FALSE)=0,"",$L2084)</f>
        <v>#N/A</v>
      </c>
      <c r="Q2084" s="72" t="e">
        <f>IF(VLOOKUP($B2084,[1]Sheet1!$E$2:$G$553,3,FALSE)=0,"",$L2084)</f>
        <v>#N/A</v>
      </c>
      <c r="R2084" s="72" t="e">
        <f>IF(VLOOKUP($B2084,[1]Sheet1!$F$2:$G$553,2,FALSE)=0,"",$L2084)</f>
        <v>#N/A</v>
      </c>
      <c r="S2084" s="72" t="e">
        <f>COUNTIF([1]isolation_zones!$H$2:$H$1182,conductor_pz_summary_hftd_23_re!B2084)</f>
        <v>#VALUE!</v>
      </c>
    </row>
    <row r="2085" spans="1:19" x14ac:dyDescent="0.25">
      <c r="A2085" s="70">
        <v>2867</v>
      </c>
      <c r="B2085" s="71" t="s">
        <v>2552</v>
      </c>
      <c r="C2085" s="72">
        <v>42811113</v>
      </c>
      <c r="D2085" s="72" t="s">
        <v>17</v>
      </c>
      <c r="E2085" s="72">
        <v>16160.3416784579</v>
      </c>
      <c r="F2085" s="72">
        <f t="shared" si="160"/>
        <v>10.043717637326228</v>
      </c>
      <c r="G2085" s="73">
        <v>101</v>
      </c>
      <c r="H2085" s="72">
        <f t="shared" si="161"/>
        <v>0.72880845073552614</v>
      </c>
      <c r="I2085" s="74">
        <v>7.2159252548071899E-3</v>
      </c>
      <c r="J2085" s="75">
        <v>2084</v>
      </c>
      <c r="K2085" s="72">
        <f t="shared" si="162"/>
        <v>21296.280164062056</v>
      </c>
      <c r="L2085" s="72">
        <f t="shared" si="163"/>
        <v>164.30736665134023</v>
      </c>
      <c r="M2085" s="72">
        <f t="shared" si="164"/>
        <v>6.6355617306666174E-3</v>
      </c>
      <c r="N2085" s="72" t="e">
        <f>IF(VLOOKUP(B2085,[1]Sheet1!$B$2:$G$553,6,FALSE)=0,"",L2085)</f>
        <v>#N/A</v>
      </c>
      <c r="O2085" s="72" t="e">
        <f>IF(VLOOKUP($B2085,[1]Sheet1!$C$2:$G$553,5,FALSE)=0,"",$L2085)</f>
        <v>#N/A</v>
      </c>
      <c r="P2085" s="72" t="e">
        <f>IF(VLOOKUP($B2085,[1]Sheet1!$D$2:$G$553,4,FALSE)=0,"",$L2085)</f>
        <v>#N/A</v>
      </c>
      <c r="Q2085" s="72" t="e">
        <f>IF(VLOOKUP($B2085,[1]Sheet1!$E$2:$G$553,3,FALSE)=0,"",$L2085)</f>
        <v>#N/A</v>
      </c>
      <c r="R2085" s="72" t="e">
        <f>IF(VLOOKUP($B2085,[1]Sheet1!$F$2:$G$553,2,FALSE)=0,"",$L2085)</f>
        <v>#N/A</v>
      </c>
      <c r="S2085" s="72" t="e">
        <f>COUNTIF([1]isolation_zones!$H$2:$H$1182,conductor_pz_summary_hftd_23_re!B2085)</f>
        <v>#VALUE!</v>
      </c>
    </row>
    <row r="2086" spans="1:19" x14ac:dyDescent="0.25">
      <c r="A2086" s="70">
        <v>7311</v>
      </c>
      <c r="B2086" s="71" t="s">
        <v>6315</v>
      </c>
      <c r="C2086" s="72">
        <v>182082102</v>
      </c>
      <c r="D2086" s="72" t="s">
        <v>916</v>
      </c>
      <c r="E2086" s="72">
        <v>5357.1762545209604</v>
      </c>
      <c r="F2086" s="72">
        <f t="shared" si="160"/>
        <v>3.3295066839782228</v>
      </c>
      <c r="G2086" s="73">
        <v>26</v>
      </c>
      <c r="H2086" s="72">
        <f t="shared" si="161"/>
        <v>0.18756568960807393</v>
      </c>
      <c r="I2086" s="74">
        <v>7.2140649849259204E-3</v>
      </c>
      <c r="J2086" s="75">
        <v>2085</v>
      </c>
      <c r="K2086" s="72">
        <f t="shared" si="162"/>
        <v>21299.609670746035</v>
      </c>
      <c r="L2086" s="72">
        <f t="shared" si="163"/>
        <v>164.11980096173215</v>
      </c>
      <c r="M2086" s="72">
        <f t="shared" si="164"/>
        <v>6.6279868803277983E-3</v>
      </c>
      <c r="N2086" s="72" t="e">
        <f>IF(VLOOKUP(B2086,[1]Sheet1!$B$2:$G$553,6,FALSE)=0,"",L2086)</f>
        <v>#N/A</v>
      </c>
      <c r="O2086" s="72" t="e">
        <f>IF(VLOOKUP($B2086,[1]Sheet1!$C$2:$G$553,5,FALSE)=0,"",$L2086)</f>
        <v>#N/A</v>
      </c>
      <c r="P2086" s="72" t="e">
        <f>IF(VLOOKUP($B2086,[1]Sheet1!$D$2:$G$553,4,FALSE)=0,"",$L2086)</f>
        <v>#N/A</v>
      </c>
      <c r="Q2086" s="72" t="e">
        <f>IF(VLOOKUP($B2086,[1]Sheet1!$E$2:$G$553,3,FALSE)=0,"",$L2086)</f>
        <v>#N/A</v>
      </c>
      <c r="R2086" s="72" t="e">
        <f>IF(VLOOKUP($B2086,[1]Sheet1!$F$2:$G$553,2,FALSE)=0,"",$L2086)</f>
        <v>#N/A</v>
      </c>
      <c r="S2086" s="72" t="e">
        <f>COUNTIF([1]isolation_zones!$H$2:$H$1182,conductor_pz_summary_hftd_23_re!B2086)</f>
        <v>#VALUE!</v>
      </c>
    </row>
    <row r="2087" spans="1:19" x14ac:dyDescent="0.25">
      <c r="A2087" s="70">
        <v>1213</v>
      </c>
      <c r="B2087" s="71" t="s">
        <v>2600</v>
      </c>
      <c r="C2087" s="72">
        <v>43021102</v>
      </c>
      <c r="D2087" s="72" t="s">
        <v>77</v>
      </c>
      <c r="E2087" s="72">
        <v>13813.2405309315</v>
      </c>
      <c r="F2087" s="72">
        <f t="shared" si="160"/>
        <v>8.5849847923750779</v>
      </c>
      <c r="G2087" s="73">
        <v>104</v>
      </c>
      <c r="H2087" s="72">
        <f t="shared" si="161"/>
        <v>0.74714492247356412</v>
      </c>
      <c r="I2087" s="74">
        <v>7.1840857930150397E-3</v>
      </c>
      <c r="J2087" s="75">
        <v>2086</v>
      </c>
      <c r="K2087" s="72">
        <f t="shared" si="162"/>
        <v>21308.194655538409</v>
      </c>
      <c r="L2087" s="72">
        <f t="shared" si="163"/>
        <v>163.3726560392586</v>
      </c>
      <c r="M2087" s="72">
        <f t="shared" si="164"/>
        <v>6.597813392943342E-3</v>
      </c>
      <c r="N2087" s="72" t="e">
        <f>IF(VLOOKUP(B2087,[1]Sheet1!$B$2:$G$553,6,FALSE)=0,"",L2087)</f>
        <v>#N/A</v>
      </c>
      <c r="O2087" s="72" t="e">
        <f>IF(VLOOKUP($B2087,[1]Sheet1!$C$2:$G$553,5,FALSE)=0,"",$L2087)</f>
        <v>#N/A</v>
      </c>
      <c r="P2087" s="72" t="e">
        <f>IF(VLOOKUP($B2087,[1]Sheet1!$D$2:$G$553,4,FALSE)=0,"",$L2087)</f>
        <v>#N/A</v>
      </c>
      <c r="Q2087" s="72" t="e">
        <f>IF(VLOOKUP($B2087,[1]Sheet1!$E$2:$G$553,3,FALSE)=0,"",$L2087)</f>
        <v>#N/A</v>
      </c>
      <c r="R2087" s="72" t="e">
        <f>IF(VLOOKUP($B2087,[1]Sheet1!$F$2:$G$553,2,FALSE)=0,"",$L2087)</f>
        <v>#N/A</v>
      </c>
      <c r="S2087" s="72" t="e">
        <f>COUNTIF([1]isolation_zones!$H$2:$H$1182,conductor_pz_summary_hftd_23_re!B2087)</f>
        <v>#VALUE!</v>
      </c>
    </row>
    <row r="2088" spans="1:19" x14ac:dyDescent="0.25">
      <c r="A2088" s="70">
        <v>2384</v>
      </c>
      <c r="B2088" s="71" t="s">
        <v>1749</v>
      </c>
      <c r="C2088" s="72">
        <v>152301102</v>
      </c>
      <c r="D2088" s="72" t="s">
        <v>67</v>
      </c>
      <c r="E2088" s="72">
        <v>54723.580461758</v>
      </c>
      <c r="F2088" s="72">
        <f t="shared" si="160"/>
        <v>34.010926328003727</v>
      </c>
      <c r="G2088" s="73">
        <v>337</v>
      </c>
      <c r="H2088" s="72">
        <f t="shared" si="161"/>
        <v>2.4163502452182266</v>
      </c>
      <c r="I2088" s="74">
        <v>7.1701787691935501E-3</v>
      </c>
      <c r="J2088" s="75">
        <v>2087</v>
      </c>
      <c r="K2088" s="72">
        <f t="shared" si="162"/>
        <v>21342.205581866412</v>
      </c>
      <c r="L2088" s="72">
        <f t="shared" si="163"/>
        <v>160.95630579404036</v>
      </c>
      <c r="M2088" s="72">
        <f t="shared" si="164"/>
        <v>6.5002289599271354E-3</v>
      </c>
      <c r="N2088" s="72">
        <f>IF(VLOOKUP(B2088,[1]Sheet1!$B$2:$G$553,6,FALSE)=0,"",L2088)</f>
        <v>160.95630579404036</v>
      </c>
      <c r="O2088" s="72" t="e">
        <f>IF(VLOOKUP($B2088,[1]Sheet1!$C$2:$G$553,5,FALSE)=0,"",$L2088)</f>
        <v>#N/A</v>
      </c>
      <c r="P2088" s="72" t="e">
        <f>IF(VLOOKUP($B2088,[1]Sheet1!$D$2:$G$553,4,FALSE)=0,"",$L2088)</f>
        <v>#N/A</v>
      </c>
      <c r="Q2088" s="72" t="e">
        <f>IF(VLOOKUP($B2088,[1]Sheet1!$E$2:$G$553,3,FALSE)=0,"",$L2088)</f>
        <v>#N/A</v>
      </c>
      <c r="R2088" s="72" t="e">
        <f>IF(VLOOKUP($B2088,[1]Sheet1!$F$2:$G$553,2,FALSE)=0,"",$L2088)</f>
        <v>#N/A</v>
      </c>
      <c r="S2088" s="72" t="e">
        <f>COUNTIF([1]isolation_zones!$H$2:$H$1182,conductor_pz_summary_hftd_23_re!B2088)</f>
        <v>#VALUE!</v>
      </c>
    </row>
    <row r="2089" spans="1:19" x14ac:dyDescent="0.25">
      <c r="A2089" s="70">
        <v>324</v>
      </c>
      <c r="B2089" s="71" t="s">
        <v>6316</v>
      </c>
      <c r="C2089" s="72">
        <v>153081110</v>
      </c>
      <c r="D2089" s="72" t="s">
        <v>986</v>
      </c>
      <c r="E2089" s="72">
        <v>17115.5789499899</v>
      </c>
      <c r="F2089" s="72">
        <f t="shared" si="160"/>
        <v>10.637401460528217</v>
      </c>
      <c r="G2089" s="73">
        <v>133</v>
      </c>
      <c r="H2089" s="72">
        <f t="shared" si="161"/>
        <v>0.94748016477104924</v>
      </c>
      <c r="I2089" s="74">
        <v>7.1239110133161599E-3</v>
      </c>
      <c r="J2089" s="75">
        <v>2088</v>
      </c>
      <c r="K2089" s="72">
        <f t="shared" si="162"/>
        <v>21352.84298332694</v>
      </c>
      <c r="L2089" s="72">
        <f t="shared" si="163"/>
        <v>160.00882562926932</v>
      </c>
      <c r="M2089" s="72">
        <f t="shared" si="164"/>
        <v>6.4619649231401448E-3</v>
      </c>
      <c r="N2089" s="72">
        <f>IF(VLOOKUP(B2089,[1]Sheet1!$B$2:$G$553,6,FALSE)=0,"",L2089)</f>
        <v>160.00882562926932</v>
      </c>
      <c r="O2089" s="72" t="e">
        <f>IF(VLOOKUP($B2089,[1]Sheet1!$C$2:$G$553,5,FALSE)=0,"",$L2089)</f>
        <v>#N/A</v>
      </c>
      <c r="P2089" s="72" t="e">
        <f>IF(VLOOKUP($B2089,[1]Sheet1!$D$2:$G$553,4,FALSE)=0,"",$L2089)</f>
        <v>#N/A</v>
      </c>
      <c r="Q2089" s="72" t="e">
        <f>IF(VLOOKUP($B2089,[1]Sheet1!$E$2:$G$553,3,FALSE)=0,"",$L2089)</f>
        <v>#N/A</v>
      </c>
      <c r="R2089" s="72" t="e">
        <f>IF(VLOOKUP($B2089,[1]Sheet1!$F$2:$G$553,2,FALSE)=0,"",$L2089)</f>
        <v>#N/A</v>
      </c>
      <c r="S2089" s="72" t="e">
        <f>COUNTIF([1]isolation_zones!$H$2:$H$1182,conductor_pz_summary_hftd_23_re!B2089)</f>
        <v>#VALUE!</v>
      </c>
    </row>
    <row r="2090" spans="1:19" x14ac:dyDescent="0.25">
      <c r="A2090" s="70">
        <v>9849</v>
      </c>
      <c r="B2090" s="71" t="s">
        <v>6317</v>
      </c>
      <c r="C2090" s="72">
        <v>182951101</v>
      </c>
      <c r="D2090" s="72" t="s">
        <v>202</v>
      </c>
      <c r="E2090" s="72">
        <v>283.55736446676298</v>
      </c>
      <c r="F2090" s="72">
        <f t="shared" si="160"/>
        <v>0.17623204752440211</v>
      </c>
      <c r="G2090" s="73">
        <v>5</v>
      </c>
      <c r="H2090" s="72">
        <f t="shared" si="161"/>
        <v>3.54785981805988E-2</v>
      </c>
      <c r="I2090" s="74">
        <v>7.0957196361197596E-3</v>
      </c>
      <c r="J2090" s="75">
        <v>2089</v>
      </c>
      <c r="K2090" s="72">
        <f t="shared" si="162"/>
        <v>21353.019215374465</v>
      </c>
      <c r="L2090" s="72">
        <f t="shared" si="163"/>
        <v>159.97334703108874</v>
      </c>
      <c r="M2090" s="72">
        <f t="shared" si="164"/>
        <v>6.4605321180679024E-3</v>
      </c>
      <c r="N2090" s="72" t="e">
        <f>IF(VLOOKUP(B2090,[1]Sheet1!$B$2:$G$553,6,FALSE)=0,"",L2090)</f>
        <v>#N/A</v>
      </c>
      <c r="O2090" s="72" t="e">
        <f>IF(VLOOKUP($B2090,[1]Sheet1!$C$2:$G$553,5,FALSE)=0,"",$L2090)</f>
        <v>#N/A</v>
      </c>
      <c r="P2090" s="72" t="e">
        <f>IF(VLOOKUP($B2090,[1]Sheet1!$D$2:$G$553,4,FALSE)=0,"",$L2090)</f>
        <v>#N/A</v>
      </c>
      <c r="Q2090" s="72" t="e">
        <f>IF(VLOOKUP($B2090,[1]Sheet1!$E$2:$G$553,3,FALSE)=0,"",$L2090)</f>
        <v>#N/A</v>
      </c>
      <c r="R2090" s="72" t="e">
        <f>IF(VLOOKUP($B2090,[1]Sheet1!$F$2:$G$553,2,FALSE)=0,"",$L2090)</f>
        <v>#N/A</v>
      </c>
      <c r="S2090" s="72" t="e">
        <f>COUNTIF([1]isolation_zones!$H$2:$H$1182,conductor_pz_summary_hftd_23_re!B2090)</f>
        <v>#VALUE!</v>
      </c>
    </row>
    <row r="2091" spans="1:19" x14ac:dyDescent="0.25">
      <c r="A2091" s="70">
        <v>3510</v>
      </c>
      <c r="B2091" s="71" t="s">
        <v>2065</v>
      </c>
      <c r="C2091" s="72">
        <v>42811111</v>
      </c>
      <c r="D2091" s="72" t="s">
        <v>33</v>
      </c>
      <c r="E2091" s="72">
        <v>13525.9250224016</v>
      </c>
      <c r="F2091" s="72">
        <f t="shared" si="160"/>
        <v>8.4064170431333753</v>
      </c>
      <c r="G2091" s="73">
        <v>96</v>
      </c>
      <c r="H2091" s="72">
        <f t="shared" si="161"/>
        <v>0.67561278330625441</v>
      </c>
      <c r="I2091" s="74">
        <v>7.0376331594401501E-3</v>
      </c>
      <c r="J2091" s="75">
        <v>2090</v>
      </c>
      <c r="K2091" s="72">
        <f t="shared" si="162"/>
        <v>21361.425632417599</v>
      </c>
      <c r="L2091" s="72">
        <f t="shared" si="163"/>
        <v>159.29773424778247</v>
      </c>
      <c r="M2091" s="72">
        <f t="shared" si="164"/>
        <v>6.4332474599236985E-3</v>
      </c>
      <c r="N2091" s="72" t="e">
        <f>IF(VLOOKUP(B2091,[1]Sheet1!$B$2:$G$553,6,FALSE)=0,"",L2091)</f>
        <v>#N/A</v>
      </c>
      <c r="O2091" s="72" t="e">
        <f>IF(VLOOKUP($B2091,[1]Sheet1!$C$2:$G$553,5,FALSE)=0,"",$L2091)</f>
        <v>#N/A</v>
      </c>
      <c r="P2091" s="72" t="e">
        <f>IF(VLOOKUP($B2091,[1]Sheet1!$D$2:$G$553,4,FALSE)=0,"",$L2091)</f>
        <v>#N/A</v>
      </c>
      <c r="Q2091" s="72" t="e">
        <f>IF(VLOOKUP($B2091,[1]Sheet1!$E$2:$G$553,3,FALSE)=0,"",$L2091)</f>
        <v>#N/A</v>
      </c>
      <c r="R2091" s="72" t="e">
        <f>IF(VLOOKUP($B2091,[1]Sheet1!$F$2:$G$553,2,FALSE)=0,"",$L2091)</f>
        <v>#N/A</v>
      </c>
      <c r="S2091" s="72" t="e">
        <f>COUNTIF([1]isolation_zones!$H$2:$H$1182,conductor_pz_summary_hftd_23_re!B2091)</f>
        <v>#VALUE!</v>
      </c>
    </row>
    <row r="2092" spans="1:19" x14ac:dyDescent="0.25">
      <c r="A2092" s="70">
        <v>1551</v>
      </c>
      <c r="B2092" s="71" t="s">
        <v>3590</v>
      </c>
      <c r="C2092" s="72">
        <v>192291121</v>
      </c>
      <c r="D2092" s="72" t="s">
        <v>737</v>
      </c>
      <c r="E2092" s="72">
        <v>17097.447554681599</v>
      </c>
      <c r="F2092" s="72">
        <f t="shared" si="160"/>
        <v>10.626132725097326</v>
      </c>
      <c r="G2092" s="73">
        <v>138</v>
      </c>
      <c r="H2092" s="72">
        <f t="shared" si="161"/>
        <v>0.97116504285079486</v>
      </c>
      <c r="I2092" s="74">
        <v>7.0374278467448901E-3</v>
      </c>
      <c r="J2092" s="75">
        <v>2091</v>
      </c>
      <c r="K2092" s="72">
        <f t="shared" si="162"/>
        <v>21372.051765142696</v>
      </c>
      <c r="L2092" s="72">
        <f t="shared" si="163"/>
        <v>158.32656920493167</v>
      </c>
      <c r="M2092" s="72">
        <f t="shared" si="164"/>
        <v>6.394026908077252E-3</v>
      </c>
      <c r="N2092" s="72" t="e">
        <f>IF(VLOOKUP(B2092,[1]Sheet1!$B$2:$G$553,6,FALSE)=0,"",L2092)</f>
        <v>#N/A</v>
      </c>
      <c r="O2092" s="72" t="e">
        <f>IF(VLOOKUP($B2092,[1]Sheet1!$C$2:$G$553,5,FALSE)=0,"",$L2092)</f>
        <v>#N/A</v>
      </c>
      <c r="P2092" s="72" t="e">
        <f>IF(VLOOKUP($B2092,[1]Sheet1!$D$2:$G$553,4,FALSE)=0,"",$L2092)</f>
        <v>#N/A</v>
      </c>
      <c r="Q2092" s="72" t="e">
        <f>IF(VLOOKUP($B2092,[1]Sheet1!$E$2:$G$553,3,FALSE)=0,"",$L2092)</f>
        <v>#N/A</v>
      </c>
      <c r="R2092" s="72" t="e">
        <f>IF(VLOOKUP($B2092,[1]Sheet1!$F$2:$G$553,2,FALSE)=0,"",$L2092)</f>
        <v>#N/A</v>
      </c>
      <c r="S2092" s="72" t="e">
        <f>COUNTIF([1]isolation_zones!$H$2:$H$1182,conductor_pz_summary_hftd_23_re!B2092)</f>
        <v>#VALUE!</v>
      </c>
    </row>
    <row r="2093" spans="1:19" x14ac:dyDescent="0.25">
      <c r="A2093" s="70">
        <v>4560</v>
      </c>
      <c r="B2093" s="71" t="s">
        <v>2857</v>
      </c>
      <c r="C2093" s="72">
        <v>254432102</v>
      </c>
      <c r="D2093" s="72" t="s">
        <v>1364</v>
      </c>
      <c r="E2093" s="72">
        <v>15550.3229419982</v>
      </c>
      <c r="F2093" s="72">
        <f t="shared" si="160"/>
        <v>9.6645885282773154</v>
      </c>
      <c r="G2093" s="73">
        <v>90</v>
      </c>
      <c r="H2093" s="72">
        <f t="shared" si="161"/>
        <v>0.62906149055266203</v>
      </c>
      <c r="I2093" s="74">
        <v>6.9895721172517997E-3</v>
      </c>
      <c r="J2093" s="75">
        <v>2092</v>
      </c>
      <c r="K2093" s="72">
        <f t="shared" si="162"/>
        <v>21381.716353670974</v>
      </c>
      <c r="L2093" s="72">
        <f t="shared" si="163"/>
        <v>157.69750771437901</v>
      </c>
      <c r="M2093" s="72">
        <f t="shared" si="164"/>
        <v>6.3686222263638331E-3</v>
      </c>
      <c r="N2093" s="72" t="e">
        <f>IF(VLOOKUP(B2093,[1]Sheet1!$B$2:$G$553,6,FALSE)=0,"",L2093)</f>
        <v>#N/A</v>
      </c>
      <c r="O2093" s="72" t="e">
        <f>IF(VLOOKUP($B2093,[1]Sheet1!$C$2:$G$553,5,FALSE)=0,"",$L2093)</f>
        <v>#N/A</v>
      </c>
      <c r="P2093" s="72" t="e">
        <f>IF(VLOOKUP($B2093,[1]Sheet1!$D$2:$G$553,4,FALSE)=0,"",$L2093)</f>
        <v>#N/A</v>
      </c>
      <c r="Q2093" s="72" t="e">
        <f>IF(VLOOKUP($B2093,[1]Sheet1!$E$2:$G$553,3,FALSE)=0,"",$L2093)</f>
        <v>#N/A</v>
      </c>
      <c r="R2093" s="72" t="e">
        <f>IF(VLOOKUP($B2093,[1]Sheet1!$F$2:$G$553,2,FALSE)=0,"",$L2093)</f>
        <v>#N/A</v>
      </c>
      <c r="S2093" s="72" t="e">
        <f>COUNTIF([1]isolation_zones!$H$2:$H$1182,conductor_pz_summary_hftd_23_re!B2093)</f>
        <v>#VALUE!</v>
      </c>
    </row>
    <row r="2094" spans="1:19" x14ac:dyDescent="0.25">
      <c r="A2094" s="70">
        <v>6442</v>
      </c>
      <c r="B2094" s="71" t="s">
        <v>4737</v>
      </c>
      <c r="C2094" s="72">
        <v>103721101</v>
      </c>
      <c r="D2094" s="72" t="s">
        <v>1562</v>
      </c>
      <c r="E2094" s="72">
        <v>1035.91674067637</v>
      </c>
      <c r="F2094" s="72">
        <f t="shared" si="160"/>
        <v>0.64382643920221871</v>
      </c>
      <c r="G2094" s="73">
        <v>91</v>
      </c>
      <c r="H2094" s="72">
        <f t="shared" si="161"/>
        <v>0.63563738377262935</v>
      </c>
      <c r="I2094" s="74">
        <v>6.9850261953036197E-3</v>
      </c>
      <c r="J2094" s="75">
        <v>2093</v>
      </c>
      <c r="K2094" s="72">
        <f t="shared" si="162"/>
        <v>21382.360180110176</v>
      </c>
      <c r="L2094" s="72">
        <f t="shared" si="163"/>
        <v>157.06187033060638</v>
      </c>
      <c r="M2094" s="72">
        <f t="shared" si="164"/>
        <v>6.3429519768533962E-3</v>
      </c>
      <c r="N2094" s="72" t="e">
        <f>IF(VLOOKUP(B2094,[1]Sheet1!$B$2:$G$553,6,FALSE)=0,"",L2094)</f>
        <v>#N/A</v>
      </c>
      <c r="O2094" s="72" t="e">
        <f>IF(VLOOKUP($B2094,[1]Sheet1!$C$2:$G$553,5,FALSE)=0,"",$L2094)</f>
        <v>#N/A</v>
      </c>
      <c r="P2094" s="72" t="e">
        <f>IF(VLOOKUP($B2094,[1]Sheet1!$D$2:$G$553,4,FALSE)=0,"",$L2094)</f>
        <v>#N/A</v>
      </c>
      <c r="Q2094" s="72" t="e">
        <f>IF(VLOOKUP($B2094,[1]Sheet1!$E$2:$G$553,3,FALSE)=0,"",$L2094)</f>
        <v>#N/A</v>
      </c>
      <c r="R2094" s="72" t="e">
        <f>IF(VLOOKUP($B2094,[1]Sheet1!$F$2:$G$553,2,FALSE)=0,"",$L2094)</f>
        <v>#N/A</v>
      </c>
      <c r="S2094" s="72" t="e">
        <f>COUNTIF([1]isolation_zones!$H$2:$H$1182,conductor_pz_summary_hftd_23_re!B2094)</f>
        <v>#VALUE!</v>
      </c>
    </row>
    <row r="2095" spans="1:19" x14ac:dyDescent="0.25">
      <c r="A2095" s="70">
        <v>8877</v>
      </c>
      <c r="B2095" s="71" t="s">
        <v>2128</v>
      </c>
      <c r="C2095" s="72">
        <v>192171101</v>
      </c>
      <c r="D2095" s="72" t="s">
        <v>329</v>
      </c>
      <c r="E2095" s="72">
        <v>4223.7093733771999</v>
      </c>
      <c r="F2095" s="72">
        <f t="shared" si="160"/>
        <v>2.6250524383947793</v>
      </c>
      <c r="G2095" s="73">
        <v>18</v>
      </c>
      <c r="H2095" s="72">
        <f t="shared" si="161"/>
        <v>0.12569039903257129</v>
      </c>
      <c r="I2095" s="74">
        <v>6.9827999462539602E-3</v>
      </c>
      <c r="J2095" s="75">
        <v>2094</v>
      </c>
      <c r="K2095" s="72">
        <f t="shared" si="162"/>
        <v>21384.98523254857</v>
      </c>
      <c r="L2095" s="72">
        <f t="shared" si="163"/>
        <v>156.9361799315738</v>
      </c>
      <c r="M2095" s="72">
        <f t="shared" si="164"/>
        <v>6.3378759634114511E-3</v>
      </c>
      <c r="N2095" s="72" t="e">
        <f>IF(VLOOKUP(B2095,[1]Sheet1!$B$2:$G$553,6,FALSE)=0,"",L2095)</f>
        <v>#N/A</v>
      </c>
      <c r="O2095" s="72" t="e">
        <f>IF(VLOOKUP($B2095,[1]Sheet1!$C$2:$G$553,5,FALSE)=0,"",$L2095)</f>
        <v>#N/A</v>
      </c>
      <c r="P2095" s="72" t="e">
        <f>IF(VLOOKUP($B2095,[1]Sheet1!$D$2:$G$553,4,FALSE)=0,"",$L2095)</f>
        <v>#N/A</v>
      </c>
      <c r="Q2095" s="72" t="e">
        <f>IF(VLOOKUP($B2095,[1]Sheet1!$E$2:$G$553,3,FALSE)=0,"",$L2095)</f>
        <v>#N/A</v>
      </c>
      <c r="R2095" s="72" t="e">
        <f>IF(VLOOKUP($B2095,[1]Sheet1!$F$2:$G$553,2,FALSE)=0,"",$L2095)</f>
        <v>#N/A</v>
      </c>
      <c r="S2095" s="72" t="e">
        <f>COUNTIF([1]isolation_zones!$H$2:$H$1182,conductor_pz_summary_hftd_23_re!B2095)</f>
        <v>#VALUE!</v>
      </c>
    </row>
    <row r="2096" spans="1:19" x14ac:dyDescent="0.25">
      <c r="A2096" s="70">
        <v>9559</v>
      </c>
      <c r="B2096" s="71" t="s">
        <v>6318</v>
      </c>
      <c r="C2096" s="72">
        <v>42721103</v>
      </c>
      <c r="D2096" s="72" t="s">
        <v>922</v>
      </c>
      <c r="E2096" s="72">
        <v>313.01427804927698</v>
      </c>
      <c r="F2096" s="72">
        <f t="shared" si="160"/>
        <v>0.19453963831527468</v>
      </c>
      <c r="G2096" s="73">
        <v>14</v>
      </c>
      <c r="H2096" s="72">
        <f t="shared" si="161"/>
        <v>9.7418699404876768E-2</v>
      </c>
      <c r="I2096" s="74">
        <v>6.9584785289197697E-3</v>
      </c>
      <c r="J2096" s="75">
        <v>2095</v>
      </c>
      <c r="K2096" s="72">
        <f t="shared" si="162"/>
        <v>21385.179772186886</v>
      </c>
      <c r="L2096" s="72">
        <f t="shared" si="163"/>
        <v>156.83876123216893</v>
      </c>
      <c r="M2096" s="72">
        <f t="shared" si="164"/>
        <v>6.3339417040608409E-3</v>
      </c>
      <c r="N2096" s="72">
        <f>IF(VLOOKUP(B2096,[1]Sheet1!$B$2:$G$553,6,FALSE)=0,"",L2096)</f>
        <v>156.83876123216893</v>
      </c>
      <c r="O2096" s="72" t="e">
        <f>IF(VLOOKUP($B2096,[1]Sheet1!$C$2:$G$553,5,FALSE)=0,"",$L2096)</f>
        <v>#N/A</v>
      </c>
      <c r="P2096" s="72" t="e">
        <f>IF(VLOOKUP($B2096,[1]Sheet1!$D$2:$G$553,4,FALSE)=0,"",$L2096)</f>
        <v>#N/A</v>
      </c>
      <c r="Q2096" s="72" t="e">
        <f>IF(VLOOKUP($B2096,[1]Sheet1!$E$2:$G$553,3,FALSE)=0,"",$L2096)</f>
        <v>#N/A</v>
      </c>
      <c r="R2096" s="72" t="e">
        <f>IF(VLOOKUP($B2096,[1]Sheet1!$F$2:$G$553,2,FALSE)=0,"",$L2096)</f>
        <v>#N/A</v>
      </c>
      <c r="S2096" s="72" t="e">
        <f>COUNTIF([1]isolation_zones!$H$2:$H$1182,conductor_pz_summary_hftd_23_re!B2096)</f>
        <v>#VALUE!</v>
      </c>
    </row>
    <row r="2097" spans="1:19" x14ac:dyDescent="0.25">
      <c r="A2097" s="70">
        <v>2326</v>
      </c>
      <c r="B2097" s="71" t="s">
        <v>1700</v>
      </c>
      <c r="C2097" s="72">
        <v>152481105</v>
      </c>
      <c r="D2097" s="72" t="s">
        <v>95</v>
      </c>
      <c r="E2097" s="72">
        <v>55629.269340471299</v>
      </c>
      <c r="F2097" s="72">
        <f t="shared" si="160"/>
        <v>34.573815624904476</v>
      </c>
      <c r="G2097" s="73">
        <v>373</v>
      </c>
      <c r="H2097" s="72">
        <f t="shared" si="161"/>
        <v>2.5928349148902869</v>
      </c>
      <c r="I2097" s="74">
        <v>6.9513000399203401E-3</v>
      </c>
      <c r="J2097" s="75">
        <v>2096</v>
      </c>
      <c r="K2097" s="72">
        <f t="shared" si="162"/>
        <v>21419.753587811792</v>
      </c>
      <c r="L2097" s="72">
        <f t="shared" si="163"/>
        <v>154.24592631727865</v>
      </c>
      <c r="M2097" s="72">
        <f t="shared" si="164"/>
        <v>6.2292299282845848E-3</v>
      </c>
      <c r="N2097" s="72">
        <f>IF(VLOOKUP(B2097,[1]Sheet1!$B$2:$G$553,6,FALSE)=0,"",L2097)</f>
        <v>154.24592631727865</v>
      </c>
      <c r="O2097" s="72" t="e">
        <f>IF(VLOOKUP($B2097,[1]Sheet1!$C$2:$G$553,5,FALSE)=0,"",$L2097)</f>
        <v>#N/A</v>
      </c>
      <c r="P2097" s="72" t="e">
        <f>IF(VLOOKUP($B2097,[1]Sheet1!$D$2:$G$553,4,FALSE)=0,"",$L2097)</f>
        <v>#N/A</v>
      </c>
      <c r="Q2097" s="72" t="e">
        <f>IF(VLOOKUP($B2097,[1]Sheet1!$E$2:$G$553,3,FALSE)=0,"",$L2097)</f>
        <v>#N/A</v>
      </c>
      <c r="R2097" s="72" t="e">
        <f>IF(VLOOKUP($B2097,[1]Sheet1!$F$2:$G$553,2,FALSE)=0,"",$L2097)</f>
        <v>#N/A</v>
      </c>
      <c r="S2097" s="72" t="e">
        <f>COUNTIF([1]isolation_zones!$H$2:$H$1182,conductor_pz_summary_hftd_23_re!B2097)</f>
        <v>#VALUE!</v>
      </c>
    </row>
    <row r="2098" spans="1:19" x14ac:dyDescent="0.25">
      <c r="A2098" s="70">
        <v>7797</v>
      </c>
      <c r="B2098" s="71" t="s">
        <v>6319</v>
      </c>
      <c r="C2098" s="72">
        <v>42491101</v>
      </c>
      <c r="D2098" s="72" t="s">
        <v>402</v>
      </c>
      <c r="E2098" s="72">
        <v>799.05581584567994</v>
      </c>
      <c r="F2098" s="72">
        <f t="shared" si="160"/>
        <v>0.49661641755480418</v>
      </c>
      <c r="G2098" s="73">
        <v>5</v>
      </c>
      <c r="H2098" s="72">
        <f t="shared" si="161"/>
        <v>3.4636955272697847E-2</v>
      </c>
      <c r="I2098" s="74">
        <v>6.9273910545395697E-3</v>
      </c>
      <c r="J2098" s="75">
        <v>2097</v>
      </c>
      <c r="K2098" s="72">
        <f t="shared" si="162"/>
        <v>21420.250204229345</v>
      </c>
      <c r="L2098" s="72">
        <f t="shared" si="163"/>
        <v>154.21128936200594</v>
      </c>
      <c r="M2098" s="72">
        <f t="shared" si="164"/>
        <v>6.2278311130058873E-3</v>
      </c>
      <c r="N2098" s="72">
        <f>IF(VLOOKUP(B2098,[1]Sheet1!$B$2:$G$553,6,FALSE)=0,"",L2098)</f>
        <v>154.21128936200594</v>
      </c>
      <c r="O2098" s="72" t="e">
        <f>IF(VLOOKUP($B2098,[1]Sheet1!$C$2:$G$553,5,FALSE)=0,"",$L2098)</f>
        <v>#N/A</v>
      </c>
      <c r="P2098" s="72" t="e">
        <f>IF(VLOOKUP($B2098,[1]Sheet1!$D$2:$G$553,4,FALSE)=0,"",$L2098)</f>
        <v>#N/A</v>
      </c>
      <c r="Q2098" s="72" t="e">
        <f>IF(VLOOKUP($B2098,[1]Sheet1!$E$2:$G$553,3,FALSE)=0,"",$L2098)</f>
        <v>#N/A</v>
      </c>
      <c r="R2098" s="72" t="e">
        <f>IF(VLOOKUP($B2098,[1]Sheet1!$F$2:$G$553,2,FALSE)=0,"",$L2098)</f>
        <v>#N/A</v>
      </c>
      <c r="S2098" s="72" t="e">
        <f>COUNTIF([1]isolation_zones!$H$2:$H$1182,conductor_pz_summary_hftd_23_re!B2098)</f>
        <v>#VALUE!</v>
      </c>
    </row>
    <row r="2099" spans="1:19" x14ac:dyDescent="0.25">
      <c r="A2099" s="70">
        <v>1778</v>
      </c>
      <c r="B2099" s="71" t="s">
        <v>3610</v>
      </c>
      <c r="C2099" s="72">
        <v>152491102</v>
      </c>
      <c r="D2099" s="72" t="s">
        <v>1452</v>
      </c>
      <c r="E2099" s="72">
        <v>4418.4641882660799</v>
      </c>
      <c r="F2099" s="72">
        <f t="shared" si="160"/>
        <v>2.7460933426140954</v>
      </c>
      <c r="G2099" s="73">
        <v>30</v>
      </c>
      <c r="H2099" s="72">
        <f t="shared" si="161"/>
        <v>0.20713480299771092</v>
      </c>
      <c r="I2099" s="74">
        <v>6.9044934332570303E-3</v>
      </c>
      <c r="J2099" s="75">
        <v>2098</v>
      </c>
      <c r="K2099" s="72">
        <f t="shared" si="162"/>
        <v>21422.996297571961</v>
      </c>
      <c r="L2099" s="72">
        <f t="shared" si="163"/>
        <v>154.00415455900824</v>
      </c>
      <c r="M2099" s="72">
        <f t="shared" si="164"/>
        <v>6.2194659629832639E-3</v>
      </c>
      <c r="N2099" s="72" t="e">
        <f>IF(VLOOKUP(B2099,[1]Sheet1!$B$2:$G$553,6,FALSE)=0,"",L2099)</f>
        <v>#N/A</v>
      </c>
      <c r="O2099" s="72" t="e">
        <f>IF(VLOOKUP($B2099,[1]Sheet1!$C$2:$G$553,5,FALSE)=0,"",$L2099)</f>
        <v>#N/A</v>
      </c>
      <c r="P2099" s="72" t="e">
        <f>IF(VLOOKUP($B2099,[1]Sheet1!$D$2:$G$553,4,FALSE)=0,"",$L2099)</f>
        <v>#N/A</v>
      </c>
      <c r="Q2099" s="72" t="e">
        <f>IF(VLOOKUP($B2099,[1]Sheet1!$E$2:$G$553,3,FALSE)=0,"",$L2099)</f>
        <v>#N/A</v>
      </c>
      <c r="R2099" s="72" t="e">
        <f>IF(VLOOKUP($B2099,[1]Sheet1!$F$2:$G$553,2,FALSE)=0,"",$L2099)</f>
        <v>#N/A</v>
      </c>
      <c r="S2099" s="72" t="e">
        <f>COUNTIF([1]isolation_zones!$H$2:$H$1182,conductor_pz_summary_hftd_23_re!B2099)</f>
        <v>#VALUE!</v>
      </c>
    </row>
    <row r="2100" spans="1:19" x14ac:dyDescent="0.25">
      <c r="A2100" s="70">
        <v>2962</v>
      </c>
      <c r="B2100" s="71" t="s">
        <v>3219</v>
      </c>
      <c r="C2100" s="72">
        <v>163351704</v>
      </c>
      <c r="D2100" s="72" t="s">
        <v>323</v>
      </c>
      <c r="E2100" s="72">
        <v>15630.8478598571</v>
      </c>
      <c r="F2100" s="72">
        <f t="shared" si="160"/>
        <v>9.7146350900292724</v>
      </c>
      <c r="G2100" s="73">
        <v>93</v>
      </c>
      <c r="H2100" s="72">
        <f t="shared" si="161"/>
        <v>0.64117874412366915</v>
      </c>
      <c r="I2100" s="74">
        <v>6.8943950981039696E-3</v>
      </c>
      <c r="J2100" s="75">
        <v>2099</v>
      </c>
      <c r="K2100" s="72">
        <f t="shared" si="162"/>
        <v>21432.71093266199</v>
      </c>
      <c r="L2100" s="72">
        <f t="shared" si="163"/>
        <v>153.36297581488458</v>
      </c>
      <c r="M2100" s="72">
        <f t="shared" si="164"/>
        <v>6.1935719253406784E-3</v>
      </c>
      <c r="N2100" s="72" t="e">
        <f>IF(VLOOKUP(B2100,[1]Sheet1!$B$2:$G$553,6,FALSE)=0,"",L2100)</f>
        <v>#N/A</v>
      </c>
      <c r="O2100" s="72" t="e">
        <f>IF(VLOOKUP($B2100,[1]Sheet1!$C$2:$G$553,5,FALSE)=0,"",$L2100)</f>
        <v>#N/A</v>
      </c>
      <c r="P2100" s="72" t="e">
        <f>IF(VLOOKUP($B2100,[1]Sheet1!$D$2:$G$553,4,FALSE)=0,"",$L2100)</f>
        <v>#N/A</v>
      </c>
      <c r="Q2100" s="72" t="e">
        <f>IF(VLOOKUP($B2100,[1]Sheet1!$E$2:$G$553,3,FALSE)=0,"",$L2100)</f>
        <v>#N/A</v>
      </c>
      <c r="R2100" s="72" t="e">
        <f>IF(VLOOKUP($B2100,[1]Sheet1!$F$2:$G$553,2,FALSE)=0,"",$L2100)</f>
        <v>#N/A</v>
      </c>
      <c r="S2100" s="72" t="e">
        <f>COUNTIF([1]isolation_zones!$H$2:$H$1182,conductor_pz_summary_hftd_23_re!B2100)</f>
        <v>#VALUE!</v>
      </c>
    </row>
    <row r="2101" spans="1:19" x14ac:dyDescent="0.25">
      <c r="A2101" s="70">
        <v>5429</v>
      </c>
      <c r="B2101" s="71" t="s">
        <v>2539</v>
      </c>
      <c r="C2101" s="72">
        <v>42091101</v>
      </c>
      <c r="D2101" s="72" t="s">
        <v>40</v>
      </c>
      <c r="E2101" s="72">
        <v>3403.0120207104301</v>
      </c>
      <c r="F2101" s="72">
        <f t="shared" si="160"/>
        <v>2.1149857182787013</v>
      </c>
      <c r="G2101" s="73">
        <v>123</v>
      </c>
      <c r="H2101" s="72">
        <f t="shared" si="161"/>
        <v>0.84091437573464478</v>
      </c>
      <c r="I2101" s="74">
        <v>6.8367022417450797E-3</v>
      </c>
      <c r="J2101" s="75">
        <v>2100</v>
      </c>
      <c r="K2101" s="72">
        <f t="shared" si="162"/>
        <v>21434.825918380269</v>
      </c>
      <c r="L2101" s="72">
        <f t="shared" si="163"/>
        <v>152.52206143914992</v>
      </c>
      <c r="M2101" s="72">
        <f t="shared" si="164"/>
        <v>6.1596115536049854E-3</v>
      </c>
      <c r="N2101" s="72" t="e">
        <f>IF(VLOOKUP(B2101,[1]Sheet1!$B$2:$G$553,6,FALSE)=0,"",L2101)</f>
        <v>#N/A</v>
      </c>
      <c r="O2101" s="72" t="e">
        <f>IF(VLOOKUP($B2101,[1]Sheet1!$C$2:$G$553,5,FALSE)=0,"",$L2101)</f>
        <v>#N/A</v>
      </c>
      <c r="P2101" s="72" t="e">
        <f>IF(VLOOKUP($B2101,[1]Sheet1!$D$2:$G$553,4,FALSE)=0,"",$L2101)</f>
        <v>#N/A</v>
      </c>
      <c r="Q2101" s="72" t="e">
        <f>IF(VLOOKUP($B2101,[1]Sheet1!$E$2:$G$553,3,FALSE)=0,"",$L2101)</f>
        <v>#N/A</v>
      </c>
      <c r="R2101" s="72" t="e">
        <f>IF(VLOOKUP($B2101,[1]Sheet1!$F$2:$G$553,2,FALSE)=0,"",$L2101)</f>
        <v>#N/A</v>
      </c>
      <c r="S2101" s="72" t="e">
        <f>COUNTIF([1]isolation_zones!$H$2:$H$1182,conductor_pz_summary_hftd_23_re!B2101)</f>
        <v>#VALUE!</v>
      </c>
    </row>
    <row r="2102" spans="1:19" x14ac:dyDescent="0.25">
      <c r="A2102" s="70">
        <v>8011</v>
      </c>
      <c r="B2102" s="71" t="s">
        <v>6320</v>
      </c>
      <c r="C2102" s="72">
        <v>152571101</v>
      </c>
      <c r="D2102" s="72" t="s">
        <v>1078</v>
      </c>
      <c r="E2102" s="72">
        <v>927.36941775204605</v>
      </c>
      <c r="F2102" s="72">
        <f t="shared" si="160"/>
        <v>0.5763638394978533</v>
      </c>
      <c r="G2102" s="73">
        <v>21</v>
      </c>
      <c r="H2102" s="72">
        <f t="shared" si="161"/>
        <v>0.14350747268473896</v>
      </c>
      <c r="I2102" s="74">
        <v>6.8336891754637603E-3</v>
      </c>
      <c r="J2102" s="75">
        <v>2101</v>
      </c>
      <c r="K2102" s="72">
        <f t="shared" si="162"/>
        <v>21435.402282219766</v>
      </c>
      <c r="L2102" s="72">
        <f t="shared" si="163"/>
        <v>152.37855396646518</v>
      </c>
      <c r="M2102" s="72">
        <f t="shared" si="164"/>
        <v>6.1538159966971068E-3</v>
      </c>
      <c r="N2102" s="72" t="e">
        <f>IF(VLOOKUP(B2102,[1]Sheet1!$B$2:$G$553,6,FALSE)=0,"",L2102)</f>
        <v>#N/A</v>
      </c>
      <c r="O2102" s="72" t="e">
        <f>IF(VLOOKUP($B2102,[1]Sheet1!$C$2:$G$553,5,FALSE)=0,"",$L2102)</f>
        <v>#N/A</v>
      </c>
      <c r="P2102" s="72" t="e">
        <f>IF(VLOOKUP($B2102,[1]Sheet1!$D$2:$G$553,4,FALSE)=0,"",$L2102)</f>
        <v>#N/A</v>
      </c>
      <c r="Q2102" s="72" t="e">
        <f>IF(VLOOKUP($B2102,[1]Sheet1!$E$2:$G$553,3,FALSE)=0,"",$L2102)</f>
        <v>#N/A</v>
      </c>
      <c r="R2102" s="72" t="e">
        <f>IF(VLOOKUP($B2102,[1]Sheet1!$F$2:$G$553,2,FALSE)=0,"",$L2102)</f>
        <v>#N/A</v>
      </c>
      <c r="S2102" s="72" t="e">
        <f>COUNTIF([1]isolation_zones!$H$2:$H$1182,conductor_pz_summary_hftd_23_re!B2102)</f>
        <v>#VALUE!</v>
      </c>
    </row>
    <row r="2103" spans="1:19" x14ac:dyDescent="0.25">
      <c r="A2103" s="70">
        <v>7095</v>
      </c>
      <c r="B2103" s="71" t="s">
        <v>2058</v>
      </c>
      <c r="C2103" s="72">
        <v>43292102</v>
      </c>
      <c r="D2103" s="72" t="s">
        <v>79</v>
      </c>
      <c r="E2103" s="72">
        <v>742.25722057617304</v>
      </c>
      <c r="F2103" s="72">
        <f t="shared" si="160"/>
        <v>0.46131586114118894</v>
      </c>
      <c r="G2103" s="73">
        <v>118</v>
      </c>
      <c r="H2103" s="72">
        <f t="shared" si="161"/>
        <v>0.80516369369005414</v>
      </c>
      <c r="I2103" s="74">
        <v>6.8234211329665602E-3</v>
      </c>
      <c r="J2103" s="75">
        <v>2102</v>
      </c>
      <c r="K2103" s="72">
        <f t="shared" si="162"/>
        <v>21435.863598080909</v>
      </c>
      <c r="L2103" s="72">
        <f t="shared" si="163"/>
        <v>151.57339027277513</v>
      </c>
      <c r="M2103" s="72">
        <f t="shared" si="164"/>
        <v>6.1212994181549588E-3</v>
      </c>
      <c r="N2103" s="72" t="e">
        <f>IF(VLOOKUP(B2103,[1]Sheet1!$B$2:$G$553,6,FALSE)=0,"",L2103)</f>
        <v>#N/A</v>
      </c>
      <c r="O2103" s="72" t="e">
        <f>IF(VLOOKUP($B2103,[1]Sheet1!$C$2:$G$553,5,FALSE)=0,"",$L2103)</f>
        <v>#N/A</v>
      </c>
      <c r="P2103" s="72" t="e">
        <f>IF(VLOOKUP($B2103,[1]Sheet1!$D$2:$G$553,4,FALSE)=0,"",$L2103)</f>
        <v>#N/A</v>
      </c>
      <c r="Q2103" s="72" t="e">
        <f>IF(VLOOKUP($B2103,[1]Sheet1!$E$2:$G$553,3,FALSE)=0,"",$L2103)</f>
        <v>#N/A</v>
      </c>
      <c r="R2103" s="72" t="e">
        <f>IF(VLOOKUP($B2103,[1]Sheet1!$F$2:$G$553,2,FALSE)=0,"",$L2103)</f>
        <v>#N/A</v>
      </c>
      <c r="S2103" s="72" t="e">
        <f>COUNTIF([1]isolation_zones!$H$2:$H$1182,conductor_pz_summary_hftd_23_re!B2103)</f>
        <v>#VALUE!</v>
      </c>
    </row>
    <row r="2104" spans="1:19" x14ac:dyDescent="0.25">
      <c r="A2104" s="70">
        <v>8240</v>
      </c>
      <c r="B2104" s="71" t="s">
        <v>1912</v>
      </c>
      <c r="C2104" s="72">
        <v>24251101</v>
      </c>
      <c r="D2104" s="72" t="s">
        <v>29</v>
      </c>
      <c r="E2104" s="72">
        <v>961.63100032609395</v>
      </c>
      <c r="F2104" s="72">
        <f t="shared" si="160"/>
        <v>0.59765755147675204</v>
      </c>
      <c r="G2104" s="73">
        <v>9</v>
      </c>
      <c r="H2104" s="72">
        <f t="shared" si="161"/>
        <v>6.1013099203548117E-2</v>
      </c>
      <c r="I2104" s="74">
        <v>6.7792332448386797E-3</v>
      </c>
      <c r="J2104" s="75">
        <v>2103</v>
      </c>
      <c r="K2104" s="72">
        <f t="shared" si="162"/>
        <v>21436.461255632385</v>
      </c>
      <c r="L2104" s="72">
        <f t="shared" si="163"/>
        <v>151.51237717357159</v>
      </c>
      <c r="M2104" s="72">
        <f t="shared" si="164"/>
        <v>6.1188354009024427E-3</v>
      </c>
      <c r="N2104" s="72" t="e">
        <f>IF(VLOOKUP(B2104,[1]Sheet1!$B$2:$G$553,6,FALSE)=0,"",L2104)</f>
        <v>#N/A</v>
      </c>
      <c r="O2104" s="72" t="e">
        <f>IF(VLOOKUP($B2104,[1]Sheet1!$C$2:$G$553,5,FALSE)=0,"",$L2104)</f>
        <v>#N/A</v>
      </c>
      <c r="P2104" s="72" t="e">
        <f>IF(VLOOKUP($B2104,[1]Sheet1!$D$2:$G$553,4,FALSE)=0,"",$L2104)</f>
        <v>#N/A</v>
      </c>
      <c r="Q2104" s="72" t="e">
        <f>IF(VLOOKUP($B2104,[1]Sheet1!$E$2:$G$553,3,FALSE)=0,"",$L2104)</f>
        <v>#N/A</v>
      </c>
      <c r="R2104" s="72" t="e">
        <f>IF(VLOOKUP($B2104,[1]Sheet1!$F$2:$G$553,2,FALSE)=0,"",$L2104)</f>
        <v>#N/A</v>
      </c>
      <c r="S2104" s="72" t="e">
        <f>COUNTIF([1]isolation_zones!$H$2:$H$1182,conductor_pz_summary_hftd_23_re!B2104)</f>
        <v>#VALUE!</v>
      </c>
    </row>
    <row r="2105" spans="1:19" x14ac:dyDescent="0.25">
      <c r="A2105" s="70">
        <v>3848</v>
      </c>
      <c r="B2105" s="71" t="s">
        <v>4708</v>
      </c>
      <c r="C2105" s="72">
        <v>252341112</v>
      </c>
      <c r="D2105" s="72" t="s">
        <v>1384</v>
      </c>
      <c r="E2105" s="72">
        <v>1553.9231130328201</v>
      </c>
      <c r="F2105" s="72">
        <f t="shared" si="160"/>
        <v>0.96576949225159736</v>
      </c>
      <c r="G2105" s="73">
        <v>234</v>
      </c>
      <c r="H2105" s="72">
        <f t="shared" si="161"/>
        <v>1.5828156500373736</v>
      </c>
      <c r="I2105" s="74">
        <v>6.7641694446041603E-3</v>
      </c>
      <c r="J2105" s="75">
        <v>2104</v>
      </c>
      <c r="K2105" s="72">
        <f t="shared" si="162"/>
        <v>21437.427025124634</v>
      </c>
      <c r="L2105" s="72">
        <f t="shared" si="163"/>
        <v>149.92956152353423</v>
      </c>
      <c r="M2105" s="72">
        <f t="shared" si="164"/>
        <v>6.05491330679223E-3</v>
      </c>
      <c r="N2105" s="72" t="e">
        <f>IF(VLOOKUP(B2105,[1]Sheet1!$B$2:$G$553,6,FALSE)=0,"",L2105)</f>
        <v>#N/A</v>
      </c>
      <c r="O2105" s="72" t="e">
        <f>IF(VLOOKUP($B2105,[1]Sheet1!$C$2:$G$553,5,FALSE)=0,"",$L2105)</f>
        <v>#N/A</v>
      </c>
      <c r="P2105" s="72" t="e">
        <f>IF(VLOOKUP($B2105,[1]Sheet1!$D$2:$G$553,4,FALSE)=0,"",$L2105)</f>
        <v>#N/A</v>
      </c>
      <c r="Q2105" s="72" t="e">
        <f>IF(VLOOKUP($B2105,[1]Sheet1!$E$2:$G$553,3,FALSE)=0,"",$L2105)</f>
        <v>#N/A</v>
      </c>
      <c r="R2105" s="72" t="e">
        <f>IF(VLOOKUP($B2105,[1]Sheet1!$F$2:$G$553,2,FALSE)=0,"",$L2105)</f>
        <v>#N/A</v>
      </c>
      <c r="S2105" s="72" t="e">
        <f>COUNTIF([1]isolation_zones!$H$2:$H$1182,conductor_pz_summary_hftd_23_re!B2105)</f>
        <v>#VALUE!</v>
      </c>
    </row>
    <row r="2106" spans="1:19" x14ac:dyDescent="0.25">
      <c r="A2106" s="70">
        <v>4429</v>
      </c>
      <c r="B2106" s="71" t="s">
        <v>2670</v>
      </c>
      <c r="C2106" s="72">
        <v>42721105</v>
      </c>
      <c r="D2106" s="72" t="s">
        <v>707</v>
      </c>
      <c r="E2106" s="72">
        <v>104.04794814173199</v>
      </c>
      <c r="F2106" s="72">
        <f t="shared" si="160"/>
        <v>6.4666220100517091E-2</v>
      </c>
      <c r="G2106" s="73">
        <v>197</v>
      </c>
      <c r="H2106" s="72">
        <f t="shared" si="161"/>
        <v>1.3308596780397879</v>
      </c>
      <c r="I2106" s="74">
        <v>6.7556328834506999E-3</v>
      </c>
      <c r="J2106" s="75">
        <v>2105</v>
      </c>
      <c r="K2106" s="72">
        <f t="shared" si="162"/>
        <v>21437.491691344734</v>
      </c>
      <c r="L2106" s="72">
        <f t="shared" si="163"/>
        <v>148.59870184549445</v>
      </c>
      <c r="M2106" s="72">
        <f t="shared" si="164"/>
        <v>6.0011664679957234E-3</v>
      </c>
      <c r="N2106" s="72" t="e">
        <f>IF(VLOOKUP(B2106,[1]Sheet1!$B$2:$G$553,6,FALSE)=0,"",L2106)</f>
        <v>#N/A</v>
      </c>
      <c r="O2106" s="72" t="e">
        <f>IF(VLOOKUP($B2106,[1]Sheet1!$C$2:$G$553,5,FALSE)=0,"",$L2106)</f>
        <v>#N/A</v>
      </c>
      <c r="P2106" s="72" t="e">
        <f>IF(VLOOKUP($B2106,[1]Sheet1!$D$2:$G$553,4,FALSE)=0,"",$L2106)</f>
        <v>#N/A</v>
      </c>
      <c r="Q2106" s="72" t="e">
        <f>IF(VLOOKUP($B2106,[1]Sheet1!$E$2:$G$553,3,FALSE)=0,"",$L2106)</f>
        <v>#N/A</v>
      </c>
      <c r="R2106" s="72" t="e">
        <f>IF(VLOOKUP($B2106,[1]Sheet1!$F$2:$G$553,2,FALSE)=0,"",$L2106)</f>
        <v>#N/A</v>
      </c>
      <c r="S2106" s="72" t="e">
        <f>COUNTIF([1]isolation_zones!$H$2:$H$1182,conductor_pz_summary_hftd_23_re!B2106)</f>
        <v>#VALUE!</v>
      </c>
    </row>
    <row r="2107" spans="1:19" x14ac:dyDescent="0.25">
      <c r="A2107" s="70">
        <v>1588</v>
      </c>
      <c r="B2107" s="71" t="s">
        <v>3495</v>
      </c>
      <c r="C2107" s="72">
        <v>162991103</v>
      </c>
      <c r="D2107" s="72" t="s">
        <v>1192</v>
      </c>
      <c r="E2107" s="72">
        <v>7749.76335669121</v>
      </c>
      <c r="F2107" s="72">
        <f t="shared" si="160"/>
        <v>4.8165092334936048</v>
      </c>
      <c r="G2107" s="73">
        <v>97</v>
      </c>
      <c r="H2107" s="72">
        <f t="shared" si="161"/>
        <v>0.65442725980252014</v>
      </c>
      <c r="I2107" s="74">
        <v>6.7466727814692803E-3</v>
      </c>
      <c r="J2107" s="75">
        <v>2106</v>
      </c>
      <c r="K2107" s="72">
        <f t="shared" si="162"/>
        <v>21442.308200578227</v>
      </c>
      <c r="L2107" s="72">
        <f t="shared" si="163"/>
        <v>147.94427458569191</v>
      </c>
      <c r="M2107" s="72">
        <f t="shared" si="164"/>
        <v>5.9747373883436506E-3</v>
      </c>
      <c r="N2107" s="72" t="e">
        <f>IF(VLOOKUP(B2107,[1]Sheet1!$B$2:$G$553,6,FALSE)=0,"",L2107)</f>
        <v>#N/A</v>
      </c>
      <c r="O2107" s="72" t="e">
        <f>IF(VLOOKUP($B2107,[1]Sheet1!$C$2:$G$553,5,FALSE)=0,"",$L2107)</f>
        <v>#N/A</v>
      </c>
      <c r="P2107" s="72" t="e">
        <f>IF(VLOOKUP($B2107,[1]Sheet1!$D$2:$G$553,4,FALSE)=0,"",$L2107)</f>
        <v>#N/A</v>
      </c>
      <c r="Q2107" s="72" t="e">
        <f>IF(VLOOKUP($B2107,[1]Sheet1!$E$2:$G$553,3,FALSE)=0,"",$L2107)</f>
        <v>#N/A</v>
      </c>
      <c r="R2107" s="72" t="e">
        <f>IF(VLOOKUP($B2107,[1]Sheet1!$F$2:$G$553,2,FALSE)=0,"",$L2107)</f>
        <v>#N/A</v>
      </c>
      <c r="S2107" s="72" t="e">
        <f>COUNTIF([1]isolation_zones!$H$2:$H$1182,conductor_pz_summary_hftd_23_re!B2107)</f>
        <v>#VALUE!</v>
      </c>
    </row>
    <row r="2108" spans="1:19" x14ac:dyDescent="0.25">
      <c r="A2108" s="70">
        <v>6984</v>
      </c>
      <c r="B2108" s="71" t="s">
        <v>6321</v>
      </c>
      <c r="C2108" s="72">
        <v>182331101</v>
      </c>
      <c r="D2108" s="72" t="s">
        <v>731</v>
      </c>
      <c r="E2108" s="72">
        <v>680.75544236502196</v>
      </c>
      <c r="F2108" s="72">
        <f t="shared" si="160"/>
        <v>0.42309225752953511</v>
      </c>
      <c r="G2108" s="73">
        <v>9</v>
      </c>
      <c r="H2108" s="72">
        <f t="shared" si="161"/>
        <v>6.0679091053678864E-2</v>
      </c>
      <c r="I2108" s="74">
        <v>6.7421212281865402E-3</v>
      </c>
      <c r="J2108" s="75">
        <v>2107</v>
      </c>
      <c r="K2108" s="72">
        <f t="shared" si="162"/>
        <v>21442.731292835757</v>
      </c>
      <c r="L2108" s="72">
        <f t="shared" si="163"/>
        <v>147.88359549463823</v>
      </c>
      <c r="M2108" s="72">
        <f t="shared" si="164"/>
        <v>5.9722868600280091E-3</v>
      </c>
      <c r="N2108" s="72" t="e">
        <f>IF(VLOOKUP(B2108,[1]Sheet1!$B$2:$G$553,6,FALSE)=0,"",L2108)</f>
        <v>#N/A</v>
      </c>
      <c r="O2108" s="72" t="e">
        <f>IF(VLOOKUP($B2108,[1]Sheet1!$C$2:$G$553,5,FALSE)=0,"",$L2108)</f>
        <v>#N/A</v>
      </c>
      <c r="P2108" s="72" t="e">
        <f>IF(VLOOKUP($B2108,[1]Sheet1!$D$2:$G$553,4,FALSE)=0,"",$L2108)</f>
        <v>#N/A</v>
      </c>
      <c r="Q2108" s="72" t="e">
        <f>IF(VLOOKUP($B2108,[1]Sheet1!$E$2:$G$553,3,FALSE)=0,"",$L2108)</f>
        <v>#N/A</v>
      </c>
      <c r="R2108" s="72" t="e">
        <f>IF(VLOOKUP($B2108,[1]Sheet1!$F$2:$G$553,2,FALSE)=0,"",$L2108)</f>
        <v>#N/A</v>
      </c>
      <c r="S2108" s="72" t="e">
        <f>COUNTIF([1]isolation_zones!$H$2:$H$1182,conductor_pz_summary_hftd_23_re!B2108)</f>
        <v>#VALUE!</v>
      </c>
    </row>
    <row r="2109" spans="1:19" x14ac:dyDescent="0.25">
      <c r="A2109" s="70">
        <v>8546</v>
      </c>
      <c r="B2109" s="71" t="s">
        <v>6322</v>
      </c>
      <c r="C2109" s="72">
        <v>182201102</v>
      </c>
      <c r="D2109" s="72" t="s">
        <v>6174</v>
      </c>
      <c r="E2109" s="72">
        <v>3365.9886861647601</v>
      </c>
      <c r="F2109" s="72">
        <f t="shared" si="160"/>
        <v>2.0919755662925792</v>
      </c>
      <c r="G2109" s="73">
        <v>53</v>
      </c>
      <c r="H2109" s="72">
        <f t="shared" si="161"/>
        <v>0.35680210739350837</v>
      </c>
      <c r="I2109" s="74">
        <v>6.7321152338397803E-3</v>
      </c>
      <c r="J2109" s="75">
        <v>2108</v>
      </c>
      <c r="K2109" s="72">
        <f t="shared" si="162"/>
        <v>21444.823268402048</v>
      </c>
      <c r="L2109" s="72">
        <f t="shared" si="163"/>
        <v>147.52679338724471</v>
      </c>
      <c r="M2109" s="72">
        <f t="shared" si="164"/>
        <v>5.9578773879666279E-3</v>
      </c>
      <c r="N2109" s="72" t="e">
        <f>IF(VLOOKUP(B2109,[1]Sheet1!$B$2:$G$553,6,FALSE)=0,"",L2109)</f>
        <v>#N/A</v>
      </c>
      <c r="O2109" s="72" t="e">
        <f>IF(VLOOKUP($B2109,[1]Sheet1!$C$2:$G$553,5,FALSE)=0,"",$L2109)</f>
        <v>#N/A</v>
      </c>
      <c r="P2109" s="72" t="e">
        <f>IF(VLOOKUP($B2109,[1]Sheet1!$D$2:$G$553,4,FALSE)=0,"",$L2109)</f>
        <v>#N/A</v>
      </c>
      <c r="Q2109" s="72" t="e">
        <f>IF(VLOOKUP($B2109,[1]Sheet1!$E$2:$G$553,3,FALSE)=0,"",$L2109)</f>
        <v>#N/A</v>
      </c>
      <c r="R2109" s="72" t="e">
        <f>IF(VLOOKUP($B2109,[1]Sheet1!$F$2:$G$553,2,FALSE)=0,"",$L2109)</f>
        <v>#N/A</v>
      </c>
      <c r="S2109" s="72" t="e">
        <f>COUNTIF([1]isolation_zones!$H$2:$H$1182,conductor_pz_summary_hftd_23_re!B2109)</f>
        <v>#VALUE!</v>
      </c>
    </row>
    <row r="2110" spans="1:19" x14ac:dyDescent="0.25">
      <c r="A2110" s="70">
        <v>9813</v>
      </c>
      <c r="B2110" s="71" t="s">
        <v>2868</v>
      </c>
      <c r="C2110" s="72">
        <v>42261101</v>
      </c>
      <c r="D2110" s="72" t="s">
        <v>69</v>
      </c>
      <c r="E2110" s="72">
        <v>7287.0481453562898</v>
      </c>
      <c r="F2110" s="72">
        <f t="shared" si="160"/>
        <v>4.5289298603830268</v>
      </c>
      <c r="G2110" s="73">
        <v>16</v>
      </c>
      <c r="H2110" s="72">
        <f t="shared" si="161"/>
        <v>0.10721607018455807</v>
      </c>
      <c r="I2110" s="74">
        <v>6.7010043865348796E-3</v>
      </c>
      <c r="J2110" s="75">
        <v>2109</v>
      </c>
      <c r="K2110" s="72">
        <f t="shared" si="162"/>
        <v>21449.35219826243</v>
      </c>
      <c r="L2110" s="72">
        <f t="shared" si="163"/>
        <v>147.41957731706015</v>
      </c>
      <c r="M2110" s="72">
        <f t="shared" si="164"/>
        <v>5.9535474612766167E-3</v>
      </c>
      <c r="N2110" s="72" t="e">
        <f>IF(VLOOKUP(B2110,[1]Sheet1!$B$2:$G$553,6,FALSE)=0,"",L2110)</f>
        <v>#N/A</v>
      </c>
      <c r="O2110" s="72" t="e">
        <f>IF(VLOOKUP($B2110,[1]Sheet1!$C$2:$G$553,5,FALSE)=0,"",$L2110)</f>
        <v>#N/A</v>
      </c>
      <c r="P2110" s="72" t="e">
        <f>IF(VLOOKUP($B2110,[1]Sheet1!$D$2:$G$553,4,FALSE)=0,"",$L2110)</f>
        <v>#N/A</v>
      </c>
      <c r="Q2110" s="72" t="e">
        <f>IF(VLOOKUP($B2110,[1]Sheet1!$E$2:$G$553,3,FALSE)=0,"",$L2110)</f>
        <v>#N/A</v>
      </c>
      <c r="R2110" s="72" t="e">
        <f>IF(VLOOKUP($B2110,[1]Sheet1!$F$2:$G$553,2,FALSE)=0,"",$L2110)</f>
        <v>#N/A</v>
      </c>
      <c r="S2110" s="72" t="e">
        <f>COUNTIF([1]isolation_zones!$H$2:$H$1182,conductor_pz_summary_hftd_23_re!B2110)</f>
        <v>#VALUE!</v>
      </c>
    </row>
    <row r="2111" spans="1:19" x14ac:dyDescent="0.25">
      <c r="A2111" s="70">
        <v>8495</v>
      </c>
      <c r="B2111" s="71" t="s">
        <v>2610</v>
      </c>
      <c r="C2111" s="72">
        <v>152561105</v>
      </c>
      <c r="D2111" s="72" t="s">
        <v>1090</v>
      </c>
      <c r="E2111" s="72">
        <v>0</v>
      </c>
      <c r="F2111" s="72">
        <f t="shared" si="160"/>
        <v>0</v>
      </c>
      <c r="G2111" s="73">
        <v>127</v>
      </c>
      <c r="H2111" s="72">
        <f t="shared" si="161"/>
        <v>0.84852202664487408</v>
      </c>
      <c r="I2111" s="74">
        <v>6.6812758003533396E-3</v>
      </c>
      <c r="J2111" s="75">
        <v>2110</v>
      </c>
      <c r="K2111" s="72">
        <f t="shared" si="162"/>
        <v>21449.35219826243</v>
      </c>
      <c r="L2111" s="72">
        <f t="shared" si="163"/>
        <v>146.57105529041527</v>
      </c>
      <c r="M2111" s="72">
        <f t="shared" si="164"/>
        <v>5.9192798541547759E-3</v>
      </c>
      <c r="N2111" s="72" t="e">
        <f>IF(VLOOKUP(B2111,[1]Sheet1!$B$2:$G$553,6,FALSE)=0,"",L2111)</f>
        <v>#N/A</v>
      </c>
      <c r="O2111" s="72" t="e">
        <f>IF(VLOOKUP($B2111,[1]Sheet1!$C$2:$G$553,5,FALSE)=0,"",$L2111)</f>
        <v>#N/A</v>
      </c>
      <c r="P2111" s="72" t="e">
        <f>IF(VLOOKUP($B2111,[1]Sheet1!$D$2:$G$553,4,FALSE)=0,"",$L2111)</f>
        <v>#N/A</v>
      </c>
      <c r="Q2111" s="72" t="e">
        <f>IF(VLOOKUP($B2111,[1]Sheet1!$E$2:$G$553,3,FALSE)=0,"",$L2111)</f>
        <v>#N/A</v>
      </c>
      <c r="R2111" s="72" t="e">
        <f>IF(VLOOKUP($B2111,[1]Sheet1!$F$2:$G$553,2,FALSE)=0,"",$L2111)</f>
        <v>#N/A</v>
      </c>
      <c r="S2111" s="72" t="e">
        <f>COUNTIF([1]isolation_zones!$H$2:$H$1182,conductor_pz_summary_hftd_23_re!B2111)</f>
        <v>#VALUE!</v>
      </c>
    </row>
    <row r="2112" spans="1:19" x14ac:dyDescent="0.25">
      <c r="A2112" s="70">
        <v>533</v>
      </c>
      <c r="B2112" s="71" t="s">
        <v>2918</v>
      </c>
      <c r="C2112" s="72">
        <v>43361104</v>
      </c>
      <c r="D2112" s="72" t="s">
        <v>1304</v>
      </c>
      <c r="E2112" s="72">
        <v>1902.65305764866</v>
      </c>
      <c r="F2112" s="72">
        <f t="shared" si="160"/>
        <v>1.1825065616212926</v>
      </c>
      <c r="G2112" s="73">
        <v>72</v>
      </c>
      <c r="H2112" s="72">
        <f t="shared" si="161"/>
        <v>0.47971252229543859</v>
      </c>
      <c r="I2112" s="74">
        <v>6.6626739207699803E-3</v>
      </c>
      <c r="J2112" s="75">
        <v>2111</v>
      </c>
      <c r="K2112" s="72">
        <f t="shared" si="162"/>
        <v>21450.534704824051</v>
      </c>
      <c r="L2112" s="72">
        <f t="shared" si="163"/>
        <v>146.09134276811983</v>
      </c>
      <c r="M2112" s="72">
        <f t="shared" si="164"/>
        <v>5.8999066384582462E-3</v>
      </c>
      <c r="N2112" s="72" t="e">
        <f>IF(VLOOKUP(B2112,[1]Sheet1!$B$2:$G$553,6,FALSE)=0,"",L2112)</f>
        <v>#N/A</v>
      </c>
      <c r="O2112" s="72" t="e">
        <f>IF(VLOOKUP($B2112,[1]Sheet1!$C$2:$G$553,5,FALSE)=0,"",$L2112)</f>
        <v>#N/A</v>
      </c>
      <c r="P2112" s="72" t="e">
        <f>IF(VLOOKUP($B2112,[1]Sheet1!$D$2:$G$553,4,FALSE)=0,"",$L2112)</f>
        <v>#N/A</v>
      </c>
      <c r="Q2112" s="72" t="e">
        <f>IF(VLOOKUP($B2112,[1]Sheet1!$E$2:$G$553,3,FALSE)=0,"",$L2112)</f>
        <v>#N/A</v>
      </c>
      <c r="R2112" s="72" t="e">
        <f>IF(VLOOKUP($B2112,[1]Sheet1!$F$2:$G$553,2,FALSE)=0,"",$L2112)</f>
        <v>#N/A</v>
      </c>
      <c r="S2112" s="72" t="e">
        <f>COUNTIF([1]isolation_zones!$H$2:$H$1182,conductor_pz_summary_hftd_23_re!B2112)</f>
        <v>#VALUE!</v>
      </c>
    </row>
    <row r="2113" spans="1:19" x14ac:dyDescent="0.25">
      <c r="A2113" s="70">
        <v>6908</v>
      </c>
      <c r="B2113" s="71" t="s">
        <v>2162</v>
      </c>
      <c r="C2113" s="72">
        <v>24131103</v>
      </c>
      <c r="D2113" s="72" t="s">
        <v>219</v>
      </c>
      <c r="E2113" s="72">
        <v>39804.531270616499</v>
      </c>
      <c r="F2113" s="72">
        <f t="shared" si="160"/>
        <v>24.738676986088564</v>
      </c>
      <c r="G2113" s="73">
        <v>228</v>
      </c>
      <c r="H2113" s="72">
        <f t="shared" si="161"/>
        <v>1.5132826266605319</v>
      </c>
      <c r="I2113" s="74">
        <v>6.6372045028970702E-3</v>
      </c>
      <c r="J2113" s="75">
        <v>2112</v>
      </c>
      <c r="K2113" s="72">
        <f t="shared" si="162"/>
        <v>21475.273381810141</v>
      </c>
      <c r="L2113" s="72">
        <f t="shared" si="163"/>
        <v>144.5780601414593</v>
      </c>
      <c r="M2113" s="72">
        <f t="shared" si="164"/>
        <v>5.8387926391908901E-3</v>
      </c>
      <c r="N2113" s="72" t="e">
        <f>IF(VLOOKUP(B2113,[1]Sheet1!$B$2:$G$553,6,FALSE)=0,"",L2113)</f>
        <v>#N/A</v>
      </c>
      <c r="O2113" s="72" t="e">
        <f>IF(VLOOKUP($B2113,[1]Sheet1!$C$2:$G$553,5,FALSE)=0,"",$L2113)</f>
        <v>#N/A</v>
      </c>
      <c r="P2113" s="72" t="e">
        <f>IF(VLOOKUP($B2113,[1]Sheet1!$D$2:$G$553,4,FALSE)=0,"",$L2113)</f>
        <v>#N/A</v>
      </c>
      <c r="Q2113" s="72" t="e">
        <f>IF(VLOOKUP($B2113,[1]Sheet1!$E$2:$G$553,3,FALSE)=0,"",$L2113)</f>
        <v>#N/A</v>
      </c>
      <c r="R2113" s="72" t="e">
        <f>IF(VLOOKUP($B2113,[1]Sheet1!$F$2:$G$553,2,FALSE)=0,"",$L2113)</f>
        <v>#N/A</v>
      </c>
      <c r="S2113" s="72" t="e">
        <f>COUNTIF([1]isolation_zones!$H$2:$H$1182,conductor_pz_summary_hftd_23_re!B2113)</f>
        <v>#VALUE!</v>
      </c>
    </row>
    <row r="2114" spans="1:19" x14ac:dyDescent="0.25">
      <c r="A2114" s="70">
        <v>1455</v>
      </c>
      <c r="B2114" s="71" t="s">
        <v>4134</v>
      </c>
      <c r="C2114" s="72">
        <v>42991105</v>
      </c>
      <c r="D2114" s="72" t="s">
        <v>207</v>
      </c>
      <c r="E2114" s="72">
        <v>2469.24561415178</v>
      </c>
      <c r="F2114" s="72">
        <f t="shared" si="160"/>
        <v>1.5346461243951399</v>
      </c>
      <c r="G2114" s="73">
        <v>78</v>
      </c>
      <c r="H2114" s="72">
        <f t="shared" si="161"/>
        <v>0.51694004944997773</v>
      </c>
      <c r="I2114" s="74">
        <v>6.6274365314099703E-3</v>
      </c>
      <c r="J2114" s="75">
        <v>2113</v>
      </c>
      <c r="K2114" s="72">
        <f t="shared" si="162"/>
        <v>21476.808027934534</v>
      </c>
      <c r="L2114" s="72">
        <f t="shared" si="163"/>
        <v>144.06112009200933</v>
      </c>
      <c r="M2114" s="72">
        <f t="shared" si="164"/>
        <v>5.8179159878325977E-3</v>
      </c>
      <c r="N2114" s="72" t="e">
        <f>IF(VLOOKUP(B2114,[1]Sheet1!$B$2:$G$553,6,FALSE)=0,"",L2114)</f>
        <v>#N/A</v>
      </c>
      <c r="O2114" s="72" t="e">
        <f>IF(VLOOKUP($B2114,[1]Sheet1!$C$2:$G$553,5,FALSE)=0,"",$L2114)</f>
        <v>#N/A</v>
      </c>
      <c r="P2114" s="72" t="e">
        <f>IF(VLOOKUP($B2114,[1]Sheet1!$D$2:$G$553,4,FALSE)=0,"",$L2114)</f>
        <v>#N/A</v>
      </c>
      <c r="Q2114" s="72" t="e">
        <f>IF(VLOOKUP($B2114,[1]Sheet1!$E$2:$G$553,3,FALSE)=0,"",$L2114)</f>
        <v>#N/A</v>
      </c>
      <c r="R2114" s="72" t="e">
        <f>IF(VLOOKUP($B2114,[1]Sheet1!$F$2:$G$553,2,FALSE)=0,"",$L2114)</f>
        <v>#N/A</v>
      </c>
      <c r="S2114" s="72" t="e">
        <f>COUNTIF([1]isolation_zones!$H$2:$H$1182,conductor_pz_summary_hftd_23_re!B2114)</f>
        <v>#VALUE!</v>
      </c>
    </row>
    <row r="2115" spans="1:19" x14ac:dyDescent="0.25">
      <c r="A2115" s="70">
        <v>2184</v>
      </c>
      <c r="B2115" s="71" t="s">
        <v>4550</v>
      </c>
      <c r="C2115" s="72">
        <v>42891102</v>
      </c>
      <c r="D2115" s="72" t="s">
        <v>695</v>
      </c>
      <c r="E2115" s="72">
        <v>178.22780140950201</v>
      </c>
      <c r="F2115" s="72">
        <f t="shared" ref="F2115:F2178" si="165">E2115/1609</f>
        <v>0.11076929857644624</v>
      </c>
      <c r="G2115" s="73">
        <v>71</v>
      </c>
      <c r="H2115" s="72">
        <f t="shared" ref="H2115:H2178" si="166">I2115*G2115</f>
        <v>0.4705221946253611</v>
      </c>
      <c r="I2115" s="74">
        <v>6.62707316373748E-3</v>
      </c>
      <c r="J2115" s="75">
        <v>2114</v>
      </c>
      <c r="K2115" s="72">
        <f t="shared" si="162"/>
        <v>21476.918797233109</v>
      </c>
      <c r="L2115" s="72">
        <f t="shared" si="163"/>
        <v>143.59059789738396</v>
      </c>
      <c r="M2115" s="72">
        <f t="shared" si="164"/>
        <v>5.7989139240072381E-3</v>
      </c>
      <c r="N2115" s="72" t="e">
        <f>IF(VLOOKUP(B2115,[1]Sheet1!$B$2:$G$553,6,FALSE)=0,"",L2115)</f>
        <v>#N/A</v>
      </c>
      <c r="O2115" s="72" t="e">
        <f>IF(VLOOKUP($B2115,[1]Sheet1!$C$2:$G$553,5,FALSE)=0,"",$L2115)</f>
        <v>#N/A</v>
      </c>
      <c r="P2115" s="72" t="e">
        <f>IF(VLOOKUP($B2115,[1]Sheet1!$D$2:$G$553,4,FALSE)=0,"",$L2115)</f>
        <v>#N/A</v>
      </c>
      <c r="Q2115" s="72" t="e">
        <f>IF(VLOOKUP($B2115,[1]Sheet1!$E$2:$G$553,3,FALSE)=0,"",$L2115)</f>
        <v>#N/A</v>
      </c>
      <c r="R2115" s="72" t="e">
        <f>IF(VLOOKUP($B2115,[1]Sheet1!$F$2:$G$553,2,FALSE)=0,"",$L2115)</f>
        <v>#N/A</v>
      </c>
      <c r="S2115" s="72" t="e">
        <f>COUNTIF([1]isolation_zones!$H$2:$H$1182,conductor_pz_summary_hftd_23_re!B2115)</f>
        <v>#VALUE!</v>
      </c>
    </row>
    <row r="2116" spans="1:19" x14ac:dyDescent="0.25">
      <c r="A2116" s="70">
        <v>2865</v>
      </c>
      <c r="B2116" s="71" t="s">
        <v>2490</v>
      </c>
      <c r="C2116" s="72">
        <v>42571102</v>
      </c>
      <c r="D2116" s="72" t="s">
        <v>49</v>
      </c>
      <c r="E2116" s="72">
        <v>2427.24525466248</v>
      </c>
      <c r="F2116" s="72">
        <f t="shared" si="165"/>
        <v>1.5085427313004847</v>
      </c>
      <c r="G2116" s="73">
        <v>77</v>
      </c>
      <c r="H2116" s="72">
        <f t="shared" si="166"/>
        <v>0.50952554186502585</v>
      </c>
      <c r="I2116" s="74">
        <v>6.6172148294159202E-3</v>
      </c>
      <c r="J2116" s="75">
        <v>2115</v>
      </c>
      <c r="K2116" s="72">
        <f t="shared" ref="K2116:K2179" si="167">F2116+K2115</f>
        <v>21478.427339964408</v>
      </c>
      <c r="L2116" s="72">
        <f t="shared" ref="L2116:L2179" si="168">L2115-H2116</f>
        <v>143.08107235551893</v>
      </c>
      <c r="M2116" s="72">
        <f t="shared" ref="M2116:M2179" si="169">L2116/$L$2</f>
        <v>5.7783367079316424E-3</v>
      </c>
      <c r="N2116" s="72" t="e">
        <f>IF(VLOOKUP(B2116,[1]Sheet1!$B$2:$G$553,6,FALSE)=0,"",L2116)</f>
        <v>#N/A</v>
      </c>
      <c r="O2116" s="72" t="e">
        <f>IF(VLOOKUP($B2116,[1]Sheet1!$C$2:$G$553,5,FALSE)=0,"",$L2116)</f>
        <v>#N/A</v>
      </c>
      <c r="P2116" s="72" t="e">
        <f>IF(VLOOKUP($B2116,[1]Sheet1!$D$2:$G$553,4,FALSE)=0,"",$L2116)</f>
        <v>#N/A</v>
      </c>
      <c r="Q2116" s="72" t="e">
        <f>IF(VLOOKUP($B2116,[1]Sheet1!$E$2:$G$553,3,FALSE)=0,"",$L2116)</f>
        <v>#N/A</v>
      </c>
      <c r="R2116" s="72" t="e">
        <f>IF(VLOOKUP($B2116,[1]Sheet1!$F$2:$G$553,2,FALSE)=0,"",$L2116)</f>
        <v>#N/A</v>
      </c>
      <c r="S2116" s="72" t="e">
        <f>COUNTIF([1]isolation_zones!$H$2:$H$1182,conductor_pz_summary_hftd_23_re!B2116)</f>
        <v>#VALUE!</v>
      </c>
    </row>
    <row r="2117" spans="1:19" x14ac:dyDescent="0.25">
      <c r="A2117" s="70">
        <v>2057</v>
      </c>
      <c r="B2117" s="71" t="s">
        <v>3233</v>
      </c>
      <c r="C2117" s="72">
        <v>153652109</v>
      </c>
      <c r="D2117" s="72" t="s">
        <v>803</v>
      </c>
      <c r="E2117" s="72">
        <v>36100.283358099703</v>
      </c>
      <c r="F2117" s="72">
        <f t="shared" si="165"/>
        <v>22.436471944126602</v>
      </c>
      <c r="G2117" s="73">
        <v>239</v>
      </c>
      <c r="H2117" s="72">
        <f t="shared" si="166"/>
        <v>1.5797561905915338</v>
      </c>
      <c r="I2117" s="74">
        <v>6.6098585380398901E-3</v>
      </c>
      <c r="J2117" s="75">
        <v>2116</v>
      </c>
      <c r="K2117" s="72">
        <f t="shared" si="167"/>
        <v>21500.863811908534</v>
      </c>
      <c r="L2117" s="72">
        <f t="shared" si="168"/>
        <v>141.5013161649274</v>
      </c>
      <c r="M2117" s="72">
        <f t="shared" si="169"/>
        <v>5.7145381702536774E-3</v>
      </c>
      <c r="N2117" s="72" t="e">
        <f>IF(VLOOKUP(B2117,[1]Sheet1!$B$2:$G$553,6,FALSE)=0,"",L2117)</f>
        <v>#N/A</v>
      </c>
      <c r="O2117" s="72" t="e">
        <f>IF(VLOOKUP($B2117,[1]Sheet1!$C$2:$G$553,5,FALSE)=0,"",$L2117)</f>
        <v>#N/A</v>
      </c>
      <c r="P2117" s="72" t="e">
        <f>IF(VLOOKUP($B2117,[1]Sheet1!$D$2:$G$553,4,FALSE)=0,"",$L2117)</f>
        <v>#N/A</v>
      </c>
      <c r="Q2117" s="72" t="e">
        <f>IF(VLOOKUP($B2117,[1]Sheet1!$E$2:$G$553,3,FALSE)=0,"",$L2117)</f>
        <v>#N/A</v>
      </c>
      <c r="R2117" s="72" t="e">
        <f>IF(VLOOKUP($B2117,[1]Sheet1!$F$2:$G$553,2,FALSE)=0,"",$L2117)</f>
        <v>#N/A</v>
      </c>
      <c r="S2117" s="72" t="e">
        <f>COUNTIF([1]isolation_zones!$H$2:$H$1182,conductor_pz_summary_hftd_23_re!B2117)</f>
        <v>#VALUE!</v>
      </c>
    </row>
    <row r="2118" spans="1:19" x14ac:dyDescent="0.25">
      <c r="A2118" s="70">
        <v>10095</v>
      </c>
      <c r="B2118" s="71" t="s">
        <v>1775</v>
      </c>
      <c r="C2118" s="72">
        <v>43432104</v>
      </c>
      <c r="D2118" s="72" t="s">
        <v>51</v>
      </c>
      <c r="E2118" s="72">
        <v>1626.89377883927</v>
      </c>
      <c r="F2118" s="72">
        <f t="shared" si="165"/>
        <v>1.0111210558354693</v>
      </c>
      <c r="G2118" s="73">
        <v>13</v>
      </c>
      <c r="H2118" s="72">
        <f t="shared" si="166"/>
        <v>8.5284789044406506E-2</v>
      </c>
      <c r="I2118" s="74">
        <v>6.5603683880312699E-3</v>
      </c>
      <c r="J2118" s="75">
        <v>2117</v>
      </c>
      <c r="K2118" s="72">
        <f t="shared" si="167"/>
        <v>21501.874932964369</v>
      </c>
      <c r="L2118" s="72">
        <f t="shared" si="168"/>
        <v>141.41603137588299</v>
      </c>
      <c r="M2118" s="72">
        <f t="shared" si="169"/>
        <v>5.7110939395175597E-3</v>
      </c>
      <c r="N2118" s="72" t="e">
        <f>IF(VLOOKUP(B2118,[1]Sheet1!$B$2:$G$553,6,FALSE)=0,"",L2118)</f>
        <v>#N/A</v>
      </c>
      <c r="O2118" s="72" t="e">
        <f>IF(VLOOKUP($B2118,[1]Sheet1!$C$2:$G$553,5,FALSE)=0,"",$L2118)</f>
        <v>#N/A</v>
      </c>
      <c r="P2118" s="72" t="e">
        <f>IF(VLOOKUP($B2118,[1]Sheet1!$D$2:$G$553,4,FALSE)=0,"",$L2118)</f>
        <v>#N/A</v>
      </c>
      <c r="Q2118" s="72" t="e">
        <f>IF(VLOOKUP($B2118,[1]Sheet1!$E$2:$G$553,3,FALSE)=0,"",$L2118)</f>
        <v>#N/A</v>
      </c>
      <c r="R2118" s="72" t="e">
        <f>IF(VLOOKUP($B2118,[1]Sheet1!$F$2:$G$553,2,FALSE)=0,"",$L2118)</f>
        <v>#N/A</v>
      </c>
      <c r="S2118" s="72" t="e">
        <f>COUNTIF([1]isolation_zones!$H$2:$H$1182,conductor_pz_summary_hftd_23_re!B2118)</f>
        <v>#VALUE!</v>
      </c>
    </row>
    <row r="2119" spans="1:19" x14ac:dyDescent="0.25">
      <c r="A2119" s="70">
        <v>6812</v>
      </c>
      <c r="B2119" s="71" t="s">
        <v>6323</v>
      </c>
      <c r="C2119" s="72">
        <v>42821101</v>
      </c>
      <c r="D2119" s="72" t="s">
        <v>673</v>
      </c>
      <c r="E2119" s="72">
        <v>422.045965651046</v>
      </c>
      <c r="F2119" s="72">
        <f t="shared" si="165"/>
        <v>0.26230327262339714</v>
      </c>
      <c r="G2119" s="73">
        <v>13</v>
      </c>
      <c r="H2119" s="72">
        <f t="shared" si="166"/>
        <v>8.4962352960743698E-2</v>
      </c>
      <c r="I2119" s="74">
        <v>6.5355656123649002E-3</v>
      </c>
      <c r="J2119" s="75">
        <v>2118</v>
      </c>
      <c r="K2119" s="72">
        <f t="shared" si="167"/>
        <v>21502.137236236991</v>
      </c>
      <c r="L2119" s="72">
        <f t="shared" si="168"/>
        <v>141.33106902292226</v>
      </c>
      <c r="M2119" s="72">
        <f t="shared" si="169"/>
        <v>5.707662730379811E-3</v>
      </c>
      <c r="N2119" s="72" t="e">
        <f>IF(VLOOKUP(B2119,[1]Sheet1!$B$2:$G$553,6,FALSE)=0,"",L2119)</f>
        <v>#N/A</v>
      </c>
      <c r="O2119" s="72" t="e">
        <f>IF(VLOOKUP($B2119,[1]Sheet1!$C$2:$G$553,5,FALSE)=0,"",$L2119)</f>
        <v>#N/A</v>
      </c>
      <c r="P2119" s="72" t="e">
        <f>IF(VLOOKUP($B2119,[1]Sheet1!$D$2:$G$553,4,FALSE)=0,"",$L2119)</f>
        <v>#N/A</v>
      </c>
      <c r="Q2119" s="72" t="e">
        <f>IF(VLOOKUP($B2119,[1]Sheet1!$E$2:$G$553,3,FALSE)=0,"",$L2119)</f>
        <v>#N/A</v>
      </c>
      <c r="R2119" s="72" t="e">
        <f>IF(VLOOKUP($B2119,[1]Sheet1!$F$2:$G$553,2,FALSE)=0,"",$L2119)</f>
        <v>#N/A</v>
      </c>
      <c r="S2119" s="72" t="e">
        <f>COUNTIF([1]isolation_zones!$H$2:$H$1182,conductor_pz_summary_hftd_23_re!B2119)</f>
        <v>#VALUE!</v>
      </c>
    </row>
    <row r="2120" spans="1:19" x14ac:dyDescent="0.25">
      <c r="A2120" s="70">
        <v>891</v>
      </c>
      <c r="B2120" s="71" t="s">
        <v>4681</v>
      </c>
      <c r="C2120" s="72">
        <v>183052108</v>
      </c>
      <c r="D2120" s="72" t="s">
        <v>1252</v>
      </c>
      <c r="E2120" s="72">
        <v>3242.50145226528</v>
      </c>
      <c r="F2120" s="72">
        <f t="shared" si="165"/>
        <v>2.0152277515632568</v>
      </c>
      <c r="G2120" s="73">
        <v>150</v>
      </c>
      <c r="H2120" s="72">
        <f t="shared" si="166"/>
        <v>0.97939637835406801</v>
      </c>
      <c r="I2120" s="74">
        <v>6.52930918902712E-3</v>
      </c>
      <c r="J2120" s="75">
        <v>2119</v>
      </c>
      <c r="K2120" s="72">
        <f t="shared" si="167"/>
        <v>21504.152463988554</v>
      </c>
      <c r="L2120" s="72">
        <f t="shared" si="168"/>
        <v>140.3516726445682</v>
      </c>
      <c r="M2120" s="72">
        <f t="shared" si="169"/>
        <v>5.6681097556117938E-3</v>
      </c>
      <c r="N2120" s="72" t="e">
        <f>IF(VLOOKUP(B2120,[1]Sheet1!$B$2:$G$553,6,FALSE)=0,"",L2120)</f>
        <v>#N/A</v>
      </c>
      <c r="O2120" s="72" t="e">
        <f>IF(VLOOKUP($B2120,[1]Sheet1!$C$2:$G$553,5,FALSE)=0,"",$L2120)</f>
        <v>#N/A</v>
      </c>
      <c r="P2120" s="72" t="e">
        <f>IF(VLOOKUP($B2120,[1]Sheet1!$D$2:$G$553,4,FALSE)=0,"",$L2120)</f>
        <v>#N/A</v>
      </c>
      <c r="Q2120" s="72" t="e">
        <f>IF(VLOOKUP($B2120,[1]Sheet1!$E$2:$G$553,3,FALSE)=0,"",$L2120)</f>
        <v>#N/A</v>
      </c>
      <c r="R2120" s="72" t="e">
        <f>IF(VLOOKUP($B2120,[1]Sheet1!$F$2:$G$553,2,FALSE)=0,"",$L2120)</f>
        <v>#N/A</v>
      </c>
      <c r="S2120" s="72" t="e">
        <f>COUNTIF([1]isolation_zones!$H$2:$H$1182,conductor_pz_summary_hftd_23_re!B2120)</f>
        <v>#VALUE!</v>
      </c>
    </row>
    <row r="2121" spans="1:19" x14ac:dyDescent="0.25">
      <c r="A2121" s="70">
        <v>851</v>
      </c>
      <c r="B2121" s="71" t="s">
        <v>6324</v>
      </c>
      <c r="C2121" s="72">
        <v>152691110</v>
      </c>
      <c r="D2121" s="72" t="s">
        <v>1558</v>
      </c>
      <c r="E2121" s="72">
        <v>1689.7743420485799</v>
      </c>
      <c r="F2121" s="72">
        <f t="shared" si="165"/>
        <v>1.0502015798934616</v>
      </c>
      <c r="G2121" s="73">
        <v>99</v>
      </c>
      <c r="H2121" s="72">
        <f t="shared" si="166"/>
        <v>0.64633034281570034</v>
      </c>
      <c r="I2121" s="74">
        <v>6.52858932137071E-3</v>
      </c>
      <c r="J2121" s="75">
        <v>2120</v>
      </c>
      <c r="K2121" s="72">
        <f t="shared" si="167"/>
        <v>21505.202665568446</v>
      </c>
      <c r="L2121" s="72">
        <f t="shared" si="168"/>
        <v>139.70534230175249</v>
      </c>
      <c r="M2121" s="72">
        <f t="shared" si="169"/>
        <v>5.6420076703823634E-3</v>
      </c>
      <c r="N2121" s="72" t="e">
        <f>IF(VLOOKUP(B2121,[1]Sheet1!$B$2:$G$553,6,FALSE)=0,"",L2121)</f>
        <v>#N/A</v>
      </c>
      <c r="O2121" s="72" t="e">
        <f>IF(VLOOKUP($B2121,[1]Sheet1!$C$2:$G$553,5,FALSE)=0,"",$L2121)</f>
        <v>#N/A</v>
      </c>
      <c r="P2121" s="72" t="e">
        <f>IF(VLOOKUP($B2121,[1]Sheet1!$D$2:$G$553,4,FALSE)=0,"",$L2121)</f>
        <v>#N/A</v>
      </c>
      <c r="Q2121" s="72" t="e">
        <f>IF(VLOOKUP($B2121,[1]Sheet1!$E$2:$G$553,3,FALSE)=0,"",$L2121)</f>
        <v>#N/A</v>
      </c>
      <c r="R2121" s="72" t="e">
        <f>IF(VLOOKUP($B2121,[1]Sheet1!$F$2:$G$553,2,FALSE)=0,"",$L2121)</f>
        <v>#N/A</v>
      </c>
      <c r="S2121" s="72" t="e">
        <f>COUNTIF([1]isolation_zones!$H$2:$H$1182,conductor_pz_summary_hftd_23_re!B2121)</f>
        <v>#VALUE!</v>
      </c>
    </row>
    <row r="2122" spans="1:19" x14ac:dyDescent="0.25">
      <c r="A2122" s="70">
        <v>10050</v>
      </c>
      <c r="B2122" s="71" t="s">
        <v>6325</v>
      </c>
      <c r="C2122" s="72">
        <v>42091102</v>
      </c>
      <c r="D2122" s="72" t="s">
        <v>93</v>
      </c>
      <c r="E2122" s="72">
        <v>1133.0955485008301</v>
      </c>
      <c r="F2122" s="72">
        <f t="shared" si="165"/>
        <v>0.70422346084576137</v>
      </c>
      <c r="G2122" s="73">
        <v>5</v>
      </c>
      <c r="H2122" s="72">
        <f t="shared" si="166"/>
        <v>3.2614031221628349E-2</v>
      </c>
      <c r="I2122" s="74">
        <v>6.5228062443256699E-3</v>
      </c>
      <c r="J2122" s="75">
        <v>2121</v>
      </c>
      <c r="K2122" s="72">
        <f t="shared" si="167"/>
        <v>21505.906889029291</v>
      </c>
      <c r="L2122" s="72">
        <f t="shared" si="168"/>
        <v>139.67272827053085</v>
      </c>
      <c r="M2122" s="72">
        <f t="shared" si="169"/>
        <v>5.6406905509989325E-3</v>
      </c>
      <c r="N2122" s="72" t="e">
        <f>IF(VLOOKUP(B2122,[1]Sheet1!$B$2:$G$553,6,FALSE)=0,"",L2122)</f>
        <v>#N/A</v>
      </c>
      <c r="O2122" s="72" t="e">
        <f>IF(VLOOKUP($B2122,[1]Sheet1!$C$2:$G$553,5,FALSE)=0,"",$L2122)</f>
        <v>#N/A</v>
      </c>
      <c r="P2122" s="72" t="e">
        <f>IF(VLOOKUP($B2122,[1]Sheet1!$D$2:$G$553,4,FALSE)=0,"",$L2122)</f>
        <v>#N/A</v>
      </c>
      <c r="Q2122" s="72" t="e">
        <f>IF(VLOOKUP($B2122,[1]Sheet1!$E$2:$G$553,3,FALSE)=0,"",$L2122)</f>
        <v>#N/A</v>
      </c>
      <c r="R2122" s="72" t="e">
        <f>IF(VLOOKUP($B2122,[1]Sheet1!$F$2:$G$553,2,FALSE)=0,"",$L2122)</f>
        <v>#N/A</v>
      </c>
      <c r="S2122" s="72" t="e">
        <f>COUNTIF([1]isolation_zones!$H$2:$H$1182,conductor_pz_summary_hftd_23_re!B2122)</f>
        <v>#VALUE!</v>
      </c>
    </row>
    <row r="2123" spans="1:19" x14ac:dyDescent="0.25">
      <c r="A2123" s="70">
        <v>1904</v>
      </c>
      <c r="B2123" s="71" t="s">
        <v>2973</v>
      </c>
      <c r="C2123" s="72">
        <v>42721105</v>
      </c>
      <c r="D2123" s="72" t="s">
        <v>707</v>
      </c>
      <c r="E2123" s="72">
        <v>3785.8958967737999</v>
      </c>
      <c r="F2123" s="72">
        <f t="shared" si="165"/>
        <v>2.3529495940172778</v>
      </c>
      <c r="G2123" s="73">
        <v>63</v>
      </c>
      <c r="H2123" s="72">
        <f t="shared" si="166"/>
        <v>0.41053279819164229</v>
      </c>
      <c r="I2123" s="74">
        <v>6.5163936220895601E-3</v>
      </c>
      <c r="J2123" s="75">
        <v>2122</v>
      </c>
      <c r="K2123" s="72">
        <f t="shared" si="167"/>
        <v>21508.259838623308</v>
      </c>
      <c r="L2123" s="72">
        <f t="shared" si="168"/>
        <v>139.26219547233922</v>
      </c>
      <c r="M2123" s="72">
        <f t="shared" si="169"/>
        <v>5.6241111621353488E-3</v>
      </c>
      <c r="N2123" s="72">
        <f>IF(VLOOKUP(B2123,[1]Sheet1!$B$2:$G$553,6,FALSE)=0,"",L2123)</f>
        <v>139.26219547233922</v>
      </c>
      <c r="O2123" s="72" t="e">
        <f>IF(VLOOKUP($B2123,[1]Sheet1!$C$2:$G$553,5,FALSE)=0,"",$L2123)</f>
        <v>#N/A</v>
      </c>
      <c r="P2123" s="72" t="e">
        <f>IF(VLOOKUP($B2123,[1]Sheet1!$D$2:$G$553,4,FALSE)=0,"",$L2123)</f>
        <v>#N/A</v>
      </c>
      <c r="Q2123" s="72" t="e">
        <f>IF(VLOOKUP($B2123,[1]Sheet1!$E$2:$G$553,3,FALSE)=0,"",$L2123)</f>
        <v>#N/A</v>
      </c>
      <c r="R2123" s="72" t="e">
        <f>IF(VLOOKUP($B2123,[1]Sheet1!$F$2:$G$553,2,FALSE)=0,"",$L2123)</f>
        <v>#N/A</v>
      </c>
      <c r="S2123" s="72" t="e">
        <f>COUNTIF([1]isolation_zones!$H$2:$H$1182,conductor_pz_summary_hftd_23_re!B2123)</f>
        <v>#VALUE!</v>
      </c>
    </row>
    <row r="2124" spans="1:19" x14ac:dyDescent="0.25">
      <c r="A2124" s="70">
        <v>4884</v>
      </c>
      <c r="B2124" s="71" t="s">
        <v>3498</v>
      </c>
      <c r="C2124" s="72">
        <v>153081112</v>
      </c>
      <c r="D2124" s="72" t="s">
        <v>1532</v>
      </c>
      <c r="E2124" s="72">
        <v>13697.3672129679</v>
      </c>
      <c r="F2124" s="72">
        <f t="shared" si="165"/>
        <v>8.512969057158422</v>
      </c>
      <c r="G2124" s="73">
        <v>117</v>
      </c>
      <c r="H2124" s="72">
        <f t="shared" si="166"/>
        <v>0.76223238625060019</v>
      </c>
      <c r="I2124" s="74">
        <v>6.5148067200905997E-3</v>
      </c>
      <c r="J2124" s="75">
        <v>2123</v>
      </c>
      <c r="K2124" s="72">
        <f t="shared" si="167"/>
        <v>21516.772807680467</v>
      </c>
      <c r="L2124" s="72">
        <f t="shared" si="168"/>
        <v>138.49996308608863</v>
      </c>
      <c r="M2124" s="72">
        <f t="shared" si="169"/>
        <v>5.5933283667247702E-3</v>
      </c>
      <c r="N2124" s="72">
        <f>IF(VLOOKUP(B2124,[1]Sheet1!$B$2:$G$553,6,FALSE)=0,"",L2124)</f>
        <v>138.49996308608863</v>
      </c>
      <c r="O2124" s="72" t="e">
        <f>IF(VLOOKUP($B2124,[1]Sheet1!$C$2:$G$553,5,FALSE)=0,"",$L2124)</f>
        <v>#N/A</v>
      </c>
      <c r="P2124" s="72" t="e">
        <f>IF(VLOOKUP($B2124,[1]Sheet1!$D$2:$G$553,4,FALSE)=0,"",$L2124)</f>
        <v>#N/A</v>
      </c>
      <c r="Q2124" s="72" t="e">
        <f>IF(VLOOKUP($B2124,[1]Sheet1!$E$2:$G$553,3,FALSE)=0,"",$L2124)</f>
        <v>#N/A</v>
      </c>
      <c r="R2124" s="72" t="e">
        <f>IF(VLOOKUP($B2124,[1]Sheet1!$F$2:$G$553,2,FALSE)=0,"",$L2124)</f>
        <v>#N/A</v>
      </c>
      <c r="S2124" s="72" t="e">
        <f>COUNTIF([1]isolation_zones!$H$2:$H$1182,conductor_pz_summary_hftd_23_re!B2124)</f>
        <v>#VALUE!</v>
      </c>
    </row>
    <row r="2125" spans="1:19" x14ac:dyDescent="0.25">
      <c r="A2125" s="70">
        <v>3571</v>
      </c>
      <c r="B2125" s="71" t="s">
        <v>2651</v>
      </c>
      <c r="C2125" s="72">
        <v>254421103</v>
      </c>
      <c r="D2125" s="72" t="s">
        <v>455</v>
      </c>
      <c r="E2125" s="72">
        <v>7595.6345520187397</v>
      </c>
      <c r="F2125" s="72">
        <f t="shared" si="165"/>
        <v>4.7207175587437789</v>
      </c>
      <c r="G2125" s="73">
        <v>61</v>
      </c>
      <c r="H2125" s="72">
        <f t="shared" si="166"/>
        <v>0.39738391859044442</v>
      </c>
      <c r="I2125" s="74">
        <v>6.51449046869581E-3</v>
      </c>
      <c r="J2125" s="75">
        <v>2124</v>
      </c>
      <c r="K2125" s="72">
        <f t="shared" si="167"/>
        <v>21521.49352523921</v>
      </c>
      <c r="L2125" s="72">
        <f t="shared" si="168"/>
        <v>138.10257916749819</v>
      </c>
      <c r="M2125" s="72">
        <f t="shared" si="169"/>
        <v>5.5772799960623863E-3</v>
      </c>
      <c r="N2125" s="72" t="e">
        <f>IF(VLOOKUP(B2125,[1]Sheet1!$B$2:$G$553,6,FALSE)=0,"",L2125)</f>
        <v>#N/A</v>
      </c>
      <c r="O2125" s="72" t="e">
        <f>IF(VLOOKUP($B2125,[1]Sheet1!$C$2:$G$553,5,FALSE)=0,"",$L2125)</f>
        <v>#N/A</v>
      </c>
      <c r="P2125" s="72" t="e">
        <f>IF(VLOOKUP($B2125,[1]Sheet1!$D$2:$G$553,4,FALSE)=0,"",$L2125)</f>
        <v>#N/A</v>
      </c>
      <c r="Q2125" s="72" t="e">
        <f>IF(VLOOKUP($B2125,[1]Sheet1!$E$2:$G$553,3,FALSE)=0,"",$L2125)</f>
        <v>#N/A</v>
      </c>
      <c r="R2125" s="72" t="e">
        <f>IF(VLOOKUP($B2125,[1]Sheet1!$F$2:$G$553,2,FALSE)=0,"",$L2125)</f>
        <v>#N/A</v>
      </c>
      <c r="S2125" s="72" t="e">
        <f>COUNTIF([1]isolation_zones!$H$2:$H$1182,conductor_pz_summary_hftd_23_re!B2125)</f>
        <v>#VALUE!</v>
      </c>
    </row>
    <row r="2126" spans="1:19" x14ac:dyDescent="0.25">
      <c r="A2126" s="70">
        <v>2586</v>
      </c>
      <c r="B2126" s="71" t="s">
        <v>1844</v>
      </c>
      <c r="C2126" s="72">
        <v>102541102</v>
      </c>
      <c r="D2126" s="72" t="s">
        <v>585</v>
      </c>
      <c r="E2126" s="72">
        <v>13347.4852897609</v>
      </c>
      <c r="F2126" s="72">
        <f t="shared" si="165"/>
        <v>8.2955160284405842</v>
      </c>
      <c r="G2126" s="73">
        <v>95</v>
      </c>
      <c r="H2126" s="72">
        <f t="shared" si="166"/>
        <v>0.61869090275142846</v>
      </c>
      <c r="I2126" s="74">
        <v>6.5125358184360896E-3</v>
      </c>
      <c r="J2126" s="75">
        <v>2125</v>
      </c>
      <c r="K2126" s="72">
        <f t="shared" si="167"/>
        <v>21529.78904126765</v>
      </c>
      <c r="L2126" s="72">
        <f t="shared" si="168"/>
        <v>137.48388826474675</v>
      </c>
      <c r="M2126" s="72">
        <f t="shared" si="169"/>
        <v>5.5522941310882333E-3</v>
      </c>
      <c r="N2126" s="72" t="e">
        <f>IF(VLOOKUP(B2126,[1]Sheet1!$B$2:$G$553,6,FALSE)=0,"",L2126)</f>
        <v>#N/A</v>
      </c>
      <c r="O2126" s="72" t="e">
        <f>IF(VLOOKUP($B2126,[1]Sheet1!$C$2:$G$553,5,FALSE)=0,"",$L2126)</f>
        <v>#N/A</v>
      </c>
      <c r="P2126" s="72" t="e">
        <f>IF(VLOOKUP($B2126,[1]Sheet1!$D$2:$G$553,4,FALSE)=0,"",$L2126)</f>
        <v>#N/A</v>
      </c>
      <c r="Q2126" s="72" t="e">
        <f>IF(VLOOKUP($B2126,[1]Sheet1!$E$2:$G$553,3,FALSE)=0,"",$L2126)</f>
        <v>#N/A</v>
      </c>
      <c r="R2126" s="72" t="e">
        <f>IF(VLOOKUP($B2126,[1]Sheet1!$F$2:$G$553,2,FALSE)=0,"",$L2126)</f>
        <v>#N/A</v>
      </c>
      <c r="S2126" s="72" t="e">
        <f>COUNTIF([1]isolation_zones!$H$2:$H$1182,conductor_pz_summary_hftd_23_re!B2126)</f>
        <v>#VALUE!</v>
      </c>
    </row>
    <row r="2127" spans="1:19" x14ac:dyDescent="0.25">
      <c r="A2127" s="70">
        <v>5574</v>
      </c>
      <c r="B2127" s="71" t="s">
        <v>6326</v>
      </c>
      <c r="C2127" s="72">
        <v>102831104</v>
      </c>
      <c r="D2127" s="72" t="s">
        <v>629</v>
      </c>
      <c r="E2127" s="72">
        <v>7538.7640444486597</v>
      </c>
      <c r="F2127" s="72">
        <f t="shared" si="165"/>
        <v>4.6853723085448475</v>
      </c>
      <c r="G2127" s="73">
        <v>66</v>
      </c>
      <c r="H2127" s="72">
        <f t="shared" si="166"/>
        <v>0.42879039103089356</v>
      </c>
      <c r="I2127" s="74">
        <v>6.4968241065286904E-3</v>
      </c>
      <c r="J2127" s="75">
        <v>2126</v>
      </c>
      <c r="K2127" s="72">
        <f t="shared" si="167"/>
        <v>21534.474413576194</v>
      </c>
      <c r="L2127" s="72">
        <f t="shared" si="168"/>
        <v>137.05509787371585</v>
      </c>
      <c r="M2127" s="72">
        <f t="shared" si="169"/>
        <v>5.5349774083679436E-3</v>
      </c>
      <c r="N2127" s="72" t="e">
        <f>IF(VLOOKUP(B2127,[1]Sheet1!$B$2:$G$553,6,FALSE)=0,"",L2127)</f>
        <v>#N/A</v>
      </c>
      <c r="O2127" s="72" t="e">
        <f>IF(VLOOKUP($B2127,[1]Sheet1!$C$2:$G$553,5,FALSE)=0,"",$L2127)</f>
        <v>#N/A</v>
      </c>
      <c r="P2127" s="72" t="e">
        <f>IF(VLOOKUP($B2127,[1]Sheet1!$D$2:$G$553,4,FALSE)=0,"",$L2127)</f>
        <v>#N/A</v>
      </c>
      <c r="Q2127" s="72" t="e">
        <f>IF(VLOOKUP($B2127,[1]Sheet1!$E$2:$G$553,3,FALSE)=0,"",$L2127)</f>
        <v>#N/A</v>
      </c>
      <c r="R2127" s="72" t="e">
        <f>IF(VLOOKUP($B2127,[1]Sheet1!$F$2:$G$553,2,FALSE)=0,"",$L2127)</f>
        <v>#N/A</v>
      </c>
      <c r="S2127" s="72" t="e">
        <f>COUNTIF([1]isolation_zones!$H$2:$H$1182,conductor_pz_summary_hftd_23_re!B2127)</f>
        <v>#VALUE!</v>
      </c>
    </row>
    <row r="2128" spans="1:19" x14ac:dyDescent="0.25">
      <c r="A2128" s="70">
        <v>3679</v>
      </c>
      <c r="B2128" s="71" t="s">
        <v>3883</v>
      </c>
      <c r="C2128" s="72">
        <v>14241101</v>
      </c>
      <c r="D2128" s="72" t="s">
        <v>331</v>
      </c>
      <c r="E2128" s="72">
        <v>9531.5764230487293</v>
      </c>
      <c r="F2128" s="72">
        <f t="shared" si="165"/>
        <v>5.9239132523609257</v>
      </c>
      <c r="G2128" s="73">
        <v>66</v>
      </c>
      <c r="H2128" s="72">
        <f t="shared" si="166"/>
        <v>0.42821573258217333</v>
      </c>
      <c r="I2128" s="74">
        <v>6.4881171603359596E-3</v>
      </c>
      <c r="J2128" s="75">
        <v>2127</v>
      </c>
      <c r="K2128" s="72">
        <f t="shared" si="167"/>
        <v>21540.398326828556</v>
      </c>
      <c r="L2128" s="72">
        <f t="shared" si="168"/>
        <v>136.62688214113368</v>
      </c>
      <c r="M2128" s="72">
        <f t="shared" si="169"/>
        <v>5.5176838932596327E-3</v>
      </c>
      <c r="N2128" s="72" t="e">
        <f>IF(VLOOKUP(B2128,[1]Sheet1!$B$2:$G$553,6,FALSE)=0,"",L2128)</f>
        <v>#N/A</v>
      </c>
      <c r="O2128" s="72" t="e">
        <f>IF(VLOOKUP($B2128,[1]Sheet1!$C$2:$G$553,5,FALSE)=0,"",$L2128)</f>
        <v>#N/A</v>
      </c>
      <c r="P2128" s="72" t="e">
        <f>IF(VLOOKUP($B2128,[1]Sheet1!$D$2:$G$553,4,FALSE)=0,"",$L2128)</f>
        <v>#N/A</v>
      </c>
      <c r="Q2128" s="72" t="e">
        <f>IF(VLOOKUP($B2128,[1]Sheet1!$E$2:$G$553,3,FALSE)=0,"",$L2128)</f>
        <v>#N/A</v>
      </c>
      <c r="R2128" s="72" t="e">
        <f>IF(VLOOKUP($B2128,[1]Sheet1!$F$2:$G$553,2,FALSE)=0,"",$L2128)</f>
        <v>#N/A</v>
      </c>
      <c r="S2128" s="72" t="e">
        <f>COUNTIF([1]isolation_zones!$H$2:$H$1182,conductor_pz_summary_hftd_23_re!B2128)</f>
        <v>#VALUE!</v>
      </c>
    </row>
    <row r="2129" spans="1:19" x14ac:dyDescent="0.25">
      <c r="A2129" s="70">
        <v>3379</v>
      </c>
      <c r="B2129" s="71" t="s">
        <v>6327</v>
      </c>
      <c r="C2129" s="72">
        <v>42891101</v>
      </c>
      <c r="D2129" s="72" t="s">
        <v>477</v>
      </c>
      <c r="E2129" s="72">
        <v>1010.20259369822</v>
      </c>
      <c r="F2129" s="72">
        <f t="shared" si="165"/>
        <v>0.62784499297589802</v>
      </c>
      <c r="G2129" s="73">
        <v>79</v>
      </c>
      <c r="H2129" s="72">
        <f t="shared" si="166"/>
        <v>0.51214150232578493</v>
      </c>
      <c r="I2129" s="74">
        <v>6.4828038269086697E-3</v>
      </c>
      <c r="J2129" s="75">
        <v>2128</v>
      </c>
      <c r="K2129" s="72">
        <f t="shared" si="167"/>
        <v>21541.02617182153</v>
      </c>
      <c r="L2129" s="72">
        <f t="shared" si="168"/>
        <v>136.11474063880789</v>
      </c>
      <c r="M2129" s="72">
        <f t="shared" si="169"/>
        <v>5.4970010314818627E-3</v>
      </c>
      <c r="N2129" s="72" t="e">
        <f>IF(VLOOKUP(B2129,[1]Sheet1!$B$2:$G$553,6,FALSE)=0,"",L2129)</f>
        <v>#N/A</v>
      </c>
      <c r="O2129" s="72" t="e">
        <f>IF(VLOOKUP($B2129,[1]Sheet1!$C$2:$G$553,5,FALSE)=0,"",$L2129)</f>
        <v>#N/A</v>
      </c>
      <c r="P2129" s="72" t="e">
        <f>IF(VLOOKUP($B2129,[1]Sheet1!$D$2:$G$553,4,FALSE)=0,"",$L2129)</f>
        <v>#N/A</v>
      </c>
      <c r="Q2129" s="72" t="e">
        <f>IF(VLOOKUP($B2129,[1]Sheet1!$E$2:$G$553,3,FALSE)=0,"",$L2129)</f>
        <v>#N/A</v>
      </c>
      <c r="R2129" s="72" t="e">
        <f>IF(VLOOKUP($B2129,[1]Sheet1!$F$2:$G$553,2,FALSE)=0,"",$L2129)</f>
        <v>#N/A</v>
      </c>
      <c r="S2129" s="72" t="e">
        <f>COUNTIF([1]isolation_zones!$H$2:$H$1182,conductor_pz_summary_hftd_23_re!B2129)</f>
        <v>#VALUE!</v>
      </c>
    </row>
    <row r="2130" spans="1:19" x14ac:dyDescent="0.25">
      <c r="A2130" s="70">
        <v>5354</v>
      </c>
      <c r="B2130" s="71" t="s">
        <v>4689</v>
      </c>
      <c r="C2130" s="72">
        <v>42851121</v>
      </c>
      <c r="D2130" s="72" t="s">
        <v>71</v>
      </c>
      <c r="E2130" s="72">
        <v>8145.5491277777001</v>
      </c>
      <c r="F2130" s="72">
        <f t="shared" si="165"/>
        <v>5.0624916891098195</v>
      </c>
      <c r="G2130" s="73">
        <v>31</v>
      </c>
      <c r="H2130" s="72">
        <f t="shared" si="166"/>
        <v>0.20025731051976239</v>
      </c>
      <c r="I2130" s="74">
        <v>6.4599132425729802E-3</v>
      </c>
      <c r="J2130" s="75">
        <v>2129</v>
      </c>
      <c r="K2130" s="72">
        <f t="shared" si="167"/>
        <v>21546.08866351064</v>
      </c>
      <c r="L2130" s="72">
        <f t="shared" si="168"/>
        <v>135.91448332828813</v>
      </c>
      <c r="M2130" s="72">
        <f t="shared" si="169"/>
        <v>5.4889136293583118E-3</v>
      </c>
      <c r="N2130" s="72" t="e">
        <f>IF(VLOOKUP(B2130,[1]Sheet1!$B$2:$G$553,6,FALSE)=0,"",L2130)</f>
        <v>#N/A</v>
      </c>
      <c r="O2130" s="72" t="e">
        <f>IF(VLOOKUP($B2130,[1]Sheet1!$C$2:$G$553,5,FALSE)=0,"",$L2130)</f>
        <v>#N/A</v>
      </c>
      <c r="P2130" s="72" t="e">
        <f>IF(VLOOKUP($B2130,[1]Sheet1!$D$2:$G$553,4,FALSE)=0,"",$L2130)</f>
        <v>#N/A</v>
      </c>
      <c r="Q2130" s="72" t="e">
        <f>IF(VLOOKUP($B2130,[1]Sheet1!$E$2:$G$553,3,FALSE)=0,"",$L2130)</f>
        <v>#N/A</v>
      </c>
      <c r="R2130" s="72" t="e">
        <f>IF(VLOOKUP($B2130,[1]Sheet1!$F$2:$G$553,2,FALSE)=0,"",$L2130)</f>
        <v>#N/A</v>
      </c>
      <c r="S2130" s="72" t="e">
        <f>COUNTIF([1]isolation_zones!$H$2:$H$1182,conductor_pz_summary_hftd_23_re!B2130)</f>
        <v>#VALUE!</v>
      </c>
    </row>
    <row r="2131" spans="1:19" x14ac:dyDescent="0.25">
      <c r="A2131" s="70">
        <v>1701</v>
      </c>
      <c r="B2131" s="71" t="s">
        <v>3530</v>
      </c>
      <c r="C2131" s="72">
        <v>162211101</v>
      </c>
      <c r="D2131" s="72" t="s">
        <v>1086</v>
      </c>
      <c r="E2131" s="72">
        <v>9899.4771452560199</v>
      </c>
      <c r="F2131" s="72">
        <f t="shared" si="165"/>
        <v>6.1525650374493601</v>
      </c>
      <c r="G2131" s="73">
        <v>92</v>
      </c>
      <c r="H2131" s="72">
        <f t="shared" si="166"/>
        <v>0.59319155517774758</v>
      </c>
      <c r="I2131" s="74">
        <v>6.4477342954102996E-3</v>
      </c>
      <c r="J2131" s="75">
        <v>2130</v>
      </c>
      <c r="K2131" s="72">
        <f t="shared" si="167"/>
        <v>21552.24122854809</v>
      </c>
      <c r="L2131" s="72">
        <f t="shared" si="168"/>
        <v>135.32129177311037</v>
      </c>
      <c r="M2131" s="72">
        <f t="shared" si="169"/>
        <v>5.4649575568905158E-3</v>
      </c>
      <c r="N2131" s="72" t="e">
        <f>IF(VLOOKUP(B2131,[1]Sheet1!$B$2:$G$553,6,FALSE)=0,"",L2131)</f>
        <v>#N/A</v>
      </c>
      <c r="O2131" s="72" t="e">
        <f>IF(VLOOKUP($B2131,[1]Sheet1!$C$2:$G$553,5,FALSE)=0,"",$L2131)</f>
        <v>#N/A</v>
      </c>
      <c r="P2131" s="72" t="e">
        <f>IF(VLOOKUP($B2131,[1]Sheet1!$D$2:$G$553,4,FALSE)=0,"",$L2131)</f>
        <v>#N/A</v>
      </c>
      <c r="Q2131" s="72" t="e">
        <f>IF(VLOOKUP($B2131,[1]Sheet1!$E$2:$G$553,3,FALSE)=0,"",$L2131)</f>
        <v>#N/A</v>
      </c>
      <c r="R2131" s="72" t="e">
        <f>IF(VLOOKUP($B2131,[1]Sheet1!$F$2:$G$553,2,FALSE)=0,"",$L2131)</f>
        <v>#N/A</v>
      </c>
      <c r="S2131" s="72" t="e">
        <f>COUNTIF([1]isolation_zones!$H$2:$H$1182,conductor_pz_summary_hftd_23_re!B2131)</f>
        <v>#VALUE!</v>
      </c>
    </row>
    <row r="2132" spans="1:19" x14ac:dyDescent="0.25">
      <c r="A2132" s="70">
        <v>3076</v>
      </c>
      <c r="B2132" s="71" t="s">
        <v>1694</v>
      </c>
      <c r="C2132" s="72">
        <v>153082106</v>
      </c>
      <c r="D2132" s="72" t="s">
        <v>420</v>
      </c>
      <c r="E2132" s="72">
        <v>79643.684035623795</v>
      </c>
      <c r="F2132" s="72">
        <f t="shared" si="165"/>
        <v>49.498871370804096</v>
      </c>
      <c r="G2132" s="73">
        <v>462</v>
      </c>
      <c r="H2132" s="72">
        <f t="shared" si="166"/>
        <v>2.9784752846565303</v>
      </c>
      <c r="I2132" s="74">
        <v>6.4469162005552604E-3</v>
      </c>
      <c r="J2132" s="75">
        <v>2131</v>
      </c>
      <c r="K2132" s="72">
        <f t="shared" si="167"/>
        <v>21601.740099918894</v>
      </c>
      <c r="L2132" s="72">
        <f t="shared" si="168"/>
        <v>132.34281648845385</v>
      </c>
      <c r="M2132" s="72">
        <f t="shared" si="169"/>
        <v>5.3446716742949901E-3</v>
      </c>
      <c r="N2132" s="72" t="e">
        <f>IF(VLOOKUP(B2132,[1]Sheet1!$B$2:$G$553,6,FALSE)=0,"",L2132)</f>
        <v>#N/A</v>
      </c>
      <c r="O2132" s="72" t="e">
        <f>IF(VLOOKUP($B2132,[1]Sheet1!$C$2:$G$553,5,FALSE)=0,"",$L2132)</f>
        <v>#N/A</v>
      </c>
      <c r="P2132" s="72" t="e">
        <f>IF(VLOOKUP($B2132,[1]Sheet1!$D$2:$G$553,4,FALSE)=0,"",$L2132)</f>
        <v>#N/A</v>
      </c>
      <c r="Q2132" s="72" t="e">
        <f>IF(VLOOKUP($B2132,[1]Sheet1!$E$2:$G$553,3,FALSE)=0,"",$L2132)</f>
        <v>#N/A</v>
      </c>
      <c r="R2132" s="72" t="e">
        <f>IF(VLOOKUP($B2132,[1]Sheet1!$F$2:$G$553,2,FALSE)=0,"",$L2132)</f>
        <v>#N/A</v>
      </c>
      <c r="S2132" s="72" t="e">
        <f>COUNTIF([1]isolation_zones!$H$2:$H$1182,conductor_pz_summary_hftd_23_re!B2132)</f>
        <v>#VALUE!</v>
      </c>
    </row>
    <row r="2133" spans="1:19" x14ac:dyDescent="0.25">
      <c r="A2133" s="70">
        <v>6813</v>
      </c>
      <c r="B2133" s="71" t="s">
        <v>6328</v>
      </c>
      <c r="C2133" s="72">
        <v>14091110</v>
      </c>
      <c r="D2133" s="72" t="s">
        <v>6116</v>
      </c>
      <c r="E2133" s="72">
        <v>8831.8074336886293</v>
      </c>
      <c r="F2133" s="72">
        <f t="shared" si="165"/>
        <v>5.489003998563474</v>
      </c>
      <c r="G2133" s="73">
        <v>53</v>
      </c>
      <c r="H2133" s="72">
        <f t="shared" si="166"/>
        <v>0.34084105099666184</v>
      </c>
      <c r="I2133" s="74">
        <v>6.4309632263521103E-3</v>
      </c>
      <c r="J2133" s="75">
        <v>2132</v>
      </c>
      <c r="K2133" s="72">
        <f t="shared" si="167"/>
        <v>21607.229103917456</v>
      </c>
      <c r="L2133" s="72">
        <f t="shared" si="168"/>
        <v>132.00197543745719</v>
      </c>
      <c r="M2133" s="72">
        <f t="shared" si="169"/>
        <v>5.3309067903440904E-3</v>
      </c>
      <c r="N2133" s="72" t="e">
        <f>IF(VLOOKUP(B2133,[1]Sheet1!$B$2:$G$553,6,FALSE)=0,"",L2133)</f>
        <v>#N/A</v>
      </c>
      <c r="O2133" s="72" t="e">
        <f>IF(VLOOKUP($B2133,[1]Sheet1!$C$2:$G$553,5,FALSE)=0,"",$L2133)</f>
        <v>#N/A</v>
      </c>
      <c r="P2133" s="72" t="e">
        <f>IF(VLOOKUP($B2133,[1]Sheet1!$D$2:$G$553,4,FALSE)=0,"",$L2133)</f>
        <v>#N/A</v>
      </c>
      <c r="Q2133" s="72" t="e">
        <f>IF(VLOOKUP($B2133,[1]Sheet1!$E$2:$G$553,3,FALSE)=0,"",$L2133)</f>
        <v>#N/A</v>
      </c>
      <c r="R2133" s="72" t="e">
        <f>IF(VLOOKUP($B2133,[1]Sheet1!$F$2:$G$553,2,FALSE)=0,"",$L2133)</f>
        <v>#N/A</v>
      </c>
      <c r="S2133" s="72" t="e">
        <f>COUNTIF([1]isolation_zones!$H$2:$H$1182,conductor_pz_summary_hftd_23_re!B2133)</f>
        <v>#VALUE!</v>
      </c>
    </row>
    <row r="2134" spans="1:19" x14ac:dyDescent="0.25">
      <c r="A2134" s="70">
        <v>7135</v>
      </c>
      <c r="B2134" s="71" t="s">
        <v>6329</v>
      </c>
      <c r="C2134" s="72">
        <v>42571102</v>
      </c>
      <c r="D2134" s="72" t="s">
        <v>49</v>
      </c>
      <c r="E2134" s="72">
        <v>2320.5593148511698</v>
      </c>
      <c r="F2134" s="72">
        <f t="shared" si="165"/>
        <v>1.4422369887204287</v>
      </c>
      <c r="G2134" s="73">
        <v>18</v>
      </c>
      <c r="H2134" s="72">
        <f t="shared" si="166"/>
        <v>0.11568512555368128</v>
      </c>
      <c r="I2134" s="74">
        <v>6.4269514196489599E-3</v>
      </c>
      <c r="J2134" s="75">
        <v>2133</v>
      </c>
      <c r="K2134" s="72">
        <f t="shared" si="167"/>
        <v>21608.671340906178</v>
      </c>
      <c r="L2134" s="72">
        <f t="shared" si="168"/>
        <v>131.88629031190351</v>
      </c>
      <c r="M2134" s="72">
        <f t="shared" si="169"/>
        <v>5.3262348404030978E-3</v>
      </c>
      <c r="N2134" s="72" t="e">
        <f>IF(VLOOKUP(B2134,[1]Sheet1!$B$2:$G$553,6,FALSE)=0,"",L2134)</f>
        <v>#N/A</v>
      </c>
      <c r="O2134" s="72" t="e">
        <f>IF(VLOOKUP($B2134,[1]Sheet1!$C$2:$G$553,5,FALSE)=0,"",$L2134)</f>
        <v>#N/A</v>
      </c>
      <c r="P2134" s="72" t="e">
        <f>IF(VLOOKUP($B2134,[1]Sheet1!$D$2:$G$553,4,FALSE)=0,"",$L2134)</f>
        <v>#N/A</v>
      </c>
      <c r="Q2134" s="72" t="e">
        <f>IF(VLOOKUP($B2134,[1]Sheet1!$E$2:$G$553,3,FALSE)=0,"",$L2134)</f>
        <v>#N/A</v>
      </c>
      <c r="R2134" s="72" t="e">
        <f>IF(VLOOKUP($B2134,[1]Sheet1!$F$2:$G$553,2,FALSE)=0,"",$L2134)</f>
        <v>#N/A</v>
      </c>
      <c r="S2134" s="72" t="e">
        <f>COUNTIF([1]isolation_zones!$H$2:$H$1182,conductor_pz_summary_hftd_23_re!B2134)</f>
        <v>#VALUE!</v>
      </c>
    </row>
    <row r="2135" spans="1:19" x14ac:dyDescent="0.25">
      <c r="A2135" s="70">
        <v>8349</v>
      </c>
      <c r="B2135" s="71" t="s">
        <v>4722</v>
      </c>
      <c r="C2135" s="72">
        <v>152481110</v>
      </c>
      <c r="D2135" s="72" t="s">
        <v>404</v>
      </c>
      <c r="E2135" s="72">
        <v>5.4991554037936003</v>
      </c>
      <c r="F2135" s="72">
        <f t="shared" si="165"/>
        <v>3.4177472988151649E-3</v>
      </c>
      <c r="G2135" s="73">
        <v>26</v>
      </c>
      <c r="H2135" s="72">
        <f t="shared" si="166"/>
        <v>0.1668530363138972</v>
      </c>
      <c r="I2135" s="74">
        <v>6.4174244736114302E-3</v>
      </c>
      <c r="J2135" s="75">
        <v>2134</v>
      </c>
      <c r="K2135" s="72">
        <f t="shared" si="167"/>
        <v>21608.674758653477</v>
      </c>
      <c r="L2135" s="72">
        <f t="shared" si="168"/>
        <v>131.7194372755896</v>
      </c>
      <c r="M2135" s="72">
        <f t="shared" si="169"/>
        <v>5.3194964716678757E-3</v>
      </c>
      <c r="N2135" s="72">
        <f>IF(VLOOKUP(B2135,[1]Sheet1!$B$2:$G$553,6,FALSE)=0,"",L2135)</f>
        <v>131.7194372755896</v>
      </c>
      <c r="O2135" s="72" t="e">
        <f>IF(VLOOKUP($B2135,[1]Sheet1!$C$2:$G$553,5,FALSE)=0,"",$L2135)</f>
        <v>#N/A</v>
      </c>
      <c r="P2135" s="72" t="e">
        <f>IF(VLOOKUP($B2135,[1]Sheet1!$D$2:$G$553,4,FALSE)=0,"",$L2135)</f>
        <v>#N/A</v>
      </c>
      <c r="Q2135" s="72" t="e">
        <f>IF(VLOOKUP($B2135,[1]Sheet1!$E$2:$G$553,3,FALSE)=0,"",$L2135)</f>
        <v>#N/A</v>
      </c>
      <c r="R2135" s="72" t="e">
        <f>IF(VLOOKUP($B2135,[1]Sheet1!$F$2:$G$553,2,FALSE)=0,"",$L2135)</f>
        <v>#N/A</v>
      </c>
      <c r="S2135" s="72" t="e">
        <f>COUNTIF([1]isolation_zones!$H$2:$H$1182,conductor_pz_summary_hftd_23_re!B2135)</f>
        <v>#VALUE!</v>
      </c>
    </row>
    <row r="2136" spans="1:19" x14ac:dyDescent="0.25">
      <c r="A2136" s="70">
        <v>3244</v>
      </c>
      <c r="B2136" s="71" t="s">
        <v>3314</v>
      </c>
      <c r="C2136" s="72">
        <v>153081112</v>
      </c>
      <c r="D2136" s="72" t="s">
        <v>1532</v>
      </c>
      <c r="E2136" s="72">
        <v>20776.286755453999</v>
      </c>
      <c r="F2136" s="72">
        <f t="shared" si="165"/>
        <v>12.912546150064635</v>
      </c>
      <c r="G2136" s="73">
        <v>151</v>
      </c>
      <c r="H2136" s="72">
        <f t="shared" si="166"/>
        <v>0.9681835224053762</v>
      </c>
      <c r="I2136" s="74">
        <v>6.4118114066581203E-3</v>
      </c>
      <c r="J2136" s="75">
        <v>2135</v>
      </c>
      <c r="K2136" s="72">
        <f t="shared" si="167"/>
        <v>21621.587304803543</v>
      </c>
      <c r="L2136" s="72">
        <f t="shared" si="168"/>
        <v>130.75125375318422</v>
      </c>
      <c r="M2136" s="72">
        <f t="shared" si="169"/>
        <v>5.2803963286830033E-3</v>
      </c>
      <c r="N2136" s="72" t="e">
        <f>IF(VLOOKUP(B2136,[1]Sheet1!$B$2:$G$553,6,FALSE)=0,"",L2136)</f>
        <v>#N/A</v>
      </c>
      <c r="O2136" s="72" t="e">
        <f>IF(VLOOKUP($B2136,[1]Sheet1!$C$2:$G$553,5,FALSE)=0,"",$L2136)</f>
        <v>#N/A</v>
      </c>
      <c r="P2136" s="72" t="e">
        <f>IF(VLOOKUP($B2136,[1]Sheet1!$D$2:$G$553,4,FALSE)=0,"",$L2136)</f>
        <v>#N/A</v>
      </c>
      <c r="Q2136" s="72" t="e">
        <f>IF(VLOOKUP($B2136,[1]Sheet1!$E$2:$G$553,3,FALSE)=0,"",$L2136)</f>
        <v>#N/A</v>
      </c>
      <c r="R2136" s="72" t="e">
        <f>IF(VLOOKUP($B2136,[1]Sheet1!$F$2:$G$553,2,FALSE)=0,"",$L2136)</f>
        <v>#N/A</v>
      </c>
      <c r="S2136" s="72" t="e">
        <f>COUNTIF([1]isolation_zones!$H$2:$H$1182,conductor_pz_summary_hftd_23_re!B2136)</f>
        <v>#VALUE!</v>
      </c>
    </row>
    <row r="2137" spans="1:19" x14ac:dyDescent="0.25">
      <c r="A2137" s="70">
        <v>3409</v>
      </c>
      <c r="B2137" s="71" t="s">
        <v>1727</v>
      </c>
      <c r="C2137" s="72">
        <v>163751102</v>
      </c>
      <c r="D2137" s="72" t="s">
        <v>305</v>
      </c>
      <c r="E2137" s="72">
        <v>26618.918050447501</v>
      </c>
      <c r="F2137" s="72">
        <f t="shared" si="165"/>
        <v>16.543765102826288</v>
      </c>
      <c r="G2137" s="73">
        <v>172</v>
      </c>
      <c r="H2137" s="72">
        <f t="shared" si="166"/>
        <v>1.1007764840953984</v>
      </c>
      <c r="I2137" s="74">
        <v>6.39986327962441E-3</v>
      </c>
      <c r="J2137" s="75">
        <v>2136</v>
      </c>
      <c r="K2137" s="72">
        <f t="shared" si="167"/>
        <v>21638.131069906369</v>
      </c>
      <c r="L2137" s="72">
        <f t="shared" si="168"/>
        <v>129.65047726908881</v>
      </c>
      <c r="M2137" s="72">
        <f t="shared" si="169"/>
        <v>5.2359414118965828E-3</v>
      </c>
      <c r="N2137" s="72" t="e">
        <f>IF(VLOOKUP(B2137,[1]Sheet1!$B$2:$G$553,6,FALSE)=0,"",L2137)</f>
        <v>#N/A</v>
      </c>
      <c r="O2137" s="72" t="e">
        <f>IF(VLOOKUP($B2137,[1]Sheet1!$C$2:$G$553,5,FALSE)=0,"",$L2137)</f>
        <v>#N/A</v>
      </c>
      <c r="P2137" s="72" t="e">
        <f>IF(VLOOKUP($B2137,[1]Sheet1!$D$2:$G$553,4,FALSE)=0,"",$L2137)</f>
        <v>#N/A</v>
      </c>
      <c r="Q2137" s="72" t="e">
        <f>IF(VLOOKUP($B2137,[1]Sheet1!$E$2:$G$553,3,FALSE)=0,"",$L2137)</f>
        <v>#N/A</v>
      </c>
      <c r="R2137" s="72" t="e">
        <f>IF(VLOOKUP($B2137,[1]Sheet1!$F$2:$G$553,2,FALSE)=0,"",$L2137)</f>
        <v>#N/A</v>
      </c>
      <c r="S2137" s="72" t="e">
        <f>COUNTIF([1]isolation_zones!$H$2:$H$1182,conductor_pz_summary_hftd_23_re!B2137)</f>
        <v>#VALUE!</v>
      </c>
    </row>
    <row r="2138" spans="1:19" x14ac:dyDescent="0.25">
      <c r="A2138" s="70">
        <v>9640</v>
      </c>
      <c r="B2138" s="71" t="s">
        <v>4748</v>
      </c>
      <c r="C2138" s="72">
        <v>42291101</v>
      </c>
      <c r="D2138" s="72" t="s">
        <v>61</v>
      </c>
      <c r="E2138" s="72">
        <v>1727.7804710538901</v>
      </c>
      <c r="F2138" s="72">
        <f t="shared" si="165"/>
        <v>1.0738225426065195</v>
      </c>
      <c r="G2138" s="73">
        <v>40</v>
      </c>
      <c r="H2138" s="72">
        <f t="shared" si="166"/>
        <v>0.25448816574209882</v>
      </c>
      <c r="I2138" s="74">
        <v>6.36220414355247E-3</v>
      </c>
      <c r="J2138" s="75">
        <v>2137</v>
      </c>
      <c r="K2138" s="72">
        <f t="shared" si="167"/>
        <v>21639.204892448975</v>
      </c>
      <c r="L2138" s="72">
        <f t="shared" si="168"/>
        <v>129.39598910334672</v>
      </c>
      <c r="M2138" s="72">
        <f t="shared" si="169"/>
        <v>5.2256638938039885E-3</v>
      </c>
      <c r="N2138" s="72" t="e">
        <f>IF(VLOOKUP(B2138,[1]Sheet1!$B$2:$G$553,6,FALSE)=0,"",L2138)</f>
        <v>#N/A</v>
      </c>
      <c r="O2138" s="72" t="e">
        <f>IF(VLOOKUP($B2138,[1]Sheet1!$C$2:$G$553,5,FALSE)=0,"",$L2138)</f>
        <v>#N/A</v>
      </c>
      <c r="P2138" s="72" t="e">
        <f>IF(VLOOKUP($B2138,[1]Sheet1!$D$2:$G$553,4,FALSE)=0,"",$L2138)</f>
        <v>#N/A</v>
      </c>
      <c r="Q2138" s="72" t="e">
        <f>IF(VLOOKUP($B2138,[1]Sheet1!$E$2:$G$553,3,FALSE)=0,"",$L2138)</f>
        <v>#N/A</v>
      </c>
      <c r="R2138" s="72" t="e">
        <f>IF(VLOOKUP($B2138,[1]Sheet1!$F$2:$G$553,2,FALSE)=0,"",$L2138)</f>
        <v>#N/A</v>
      </c>
      <c r="S2138" s="72" t="e">
        <f>COUNTIF([1]isolation_zones!$H$2:$H$1182,conductor_pz_summary_hftd_23_re!B2138)</f>
        <v>#VALUE!</v>
      </c>
    </row>
    <row r="2139" spans="1:19" x14ac:dyDescent="0.25">
      <c r="A2139" s="70">
        <v>5813</v>
      </c>
      <c r="B2139" s="71" t="s">
        <v>3618</v>
      </c>
      <c r="C2139" s="72">
        <v>183071101</v>
      </c>
      <c r="D2139" s="72" t="s">
        <v>467</v>
      </c>
      <c r="E2139" s="72">
        <v>4085.1757496456698</v>
      </c>
      <c r="F2139" s="72">
        <f t="shared" si="165"/>
        <v>2.538953231600789</v>
      </c>
      <c r="G2139" s="73">
        <v>27</v>
      </c>
      <c r="H2139" s="72">
        <f t="shared" si="166"/>
        <v>0.16884688609293452</v>
      </c>
      <c r="I2139" s="74">
        <v>6.2535883738123899E-3</v>
      </c>
      <c r="J2139" s="75">
        <v>2138</v>
      </c>
      <c r="K2139" s="72">
        <f t="shared" si="167"/>
        <v>21641.743845680576</v>
      </c>
      <c r="L2139" s="72">
        <f t="shared" si="168"/>
        <v>129.2271422172538</v>
      </c>
      <c r="M2139" s="72">
        <f t="shared" si="169"/>
        <v>5.218845003339522E-3</v>
      </c>
      <c r="N2139" s="72" t="e">
        <f>IF(VLOOKUP(B2139,[1]Sheet1!$B$2:$G$553,6,FALSE)=0,"",L2139)</f>
        <v>#N/A</v>
      </c>
      <c r="O2139" s="72" t="e">
        <f>IF(VLOOKUP($B2139,[1]Sheet1!$C$2:$G$553,5,FALSE)=0,"",$L2139)</f>
        <v>#N/A</v>
      </c>
      <c r="P2139" s="72" t="e">
        <f>IF(VLOOKUP($B2139,[1]Sheet1!$D$2:$G$553,4,FALSE)=0,"",$L2139)</f>
        <v>#N/A</v>
      </c>
      <c r="Q2139" s="72" t="e">
        <f>IF(VLOOKUP($B2139,[1]Sheet1!$E$2:$G$553,3,FALSE)=0,"",$L2139)</f>
        <v>#N/A</v>
      </c>
      <c r="R2139" s="72" t="e">
        <f>IF(VLOOKUP($B2139,[1]Sheet1!$F$2:$G$553,2,FALSE)=0,"",$L2139)</f>
        <v>#N/A</v>
      </c>
      <c r="S2139" s="72" t="e">
        <f>COUNTIF([1]isolation_zones!$H$2:$H$1182,conductor_pz_summary_hftd_23_re!B2139)</f>
        <v>#VALUE!</v>
      </c>
    </row>
    <row r="2140" spans="1:19" x14ac:dyDescent="0.25">
      <c r="A2140" s="70">
        <v>5598</v>
      </c>
      <c r="B2140" s="71" t="s">
        <v>4203</v>
      </c>
      <c r="C2140" s="72">
        <v>163451702</v>
      </c>
      <c r="D2140" s="72" t="s">
        <v>1108</v>
      </c>
      <c r="E2140" s="72">
        <v>541.29223378635299</v>
      </c>
      <c r="F2140" s="72">
        <f t="shared" si="165"/>
        <v>0.33641530999773339</v>
      </c>
      <c r="G2140" s="73">
        <v>29</v>
      </c>
      <c r="H2140" s="72">
        <f t="shared" si="166"/>
        <v>0.18119976437833746</v>
      </c>
      <c r="I2140" s="74">
        <v>6.24826773718405E-3</v>
      </c>
      <c r="J2140" s="75">
        <v>2139</v>
      </c>
      <c r="K2140" s="72">
        <f t="shared" si="167"/>
        <v>21642.080260990573</v>
      </c>
      <c r="L2140" s="72">
        <f t="shared" si="168"/>
        <v>129.04594245287547</v>
      </c>
      <c r="M2140" s="72">
        <f t="shared" si="169"/>
        <v>5.2115272412292801E-3</v>
      </c>
      <c r="N2140" s="72" t="e">
        <f>IF(VLOOKUP(B2140,[1]Sheet1!$B$2:$G$553,6,FALSE)=0,"",L2140)</f>
        <v>#N/A</v>
      </c>
      <c r="O2140" s="72" t="e">
        <f>IF(VLOOKUP($B2140,[1]Sheet1!$C$2:$G$553,5,FALSE)=0,"",$L2140)</f>
        <v>#N/A</v>
      </c>
      <c r="P2140" s="72" t="e">
        <f>IF(VLOOKUP($B2140,[1]Sheet1!$D$2:$G$553,4,FALSE)=0,"",$L2140)</f>
        <v>#N/A</v>
      </c>
      <c r="Q2140" s="72" t="e">
        <f>IF(VLOOKUP($B2140,[1]Sheet1!$E$2:$G$553,3,FALSE)=0,"",$L2140)</f>
        <v>#N/A</v>
      </c>
      <c r="R2140" s="72" t="e">
        <f>IF(VLOOKUP($B2140,[1]Sheet1!$F$2:$G$553,2,FALSE)=0,"",$L2140)</f>
        <v>#N/A</v>
      </c>
      <c r="S2140" s="72" t="e">
        <f>COUNTIF([1]isolation_zones!$H$2:$H$1182,conductor_pz_summary_hftd_23_re!B2140)</f>
        <v>#VALUE!</v>
      </c>
    </row>
    <row r="2141" spans="1:19" x14ac:dyDescent="0.25">
      <c r="A2141" s="70">
        <v>7823</v>
      </c>
      <c r="B2141" s="71" t="s">
        <v>3917</v>
      </c>
      <c r="C2141" s="72">
        <v>42761101</v>
      </c>
      <c r="D2141" s="72" t="s">
        <v>729</v>
      </c>
      <c r="E2141" s="72">
        <v>16133.3329761117</v>
      </c>
      <c r="F2141" s="72">
        <f t="shared" si="165"/>
        <v>10.02693161970895</v>
      </c>
      <c r="G2141" s="73">
        <v>68</v>
      </c>
      <c r="H2141" s="72">
        <f t="shared" si="166"/>
        <v>0.42395941221207173</v>
      </c>
      <c r="I2141" s="74">
        <v>6.2346972384128199E-3</v>
      </c>
      <c r="J2141" s="75">
        <v>2140</v>
      </c>
      <c r="K2141" s="72">
        <f t="shared" si="167"/>
        <v>21652.107192610281</v>
      </c>
      <c r="L2141" s="72">
        <f t="shared" si="168"/>
        <v>128.62198304066339</v>
      </c>
      <c r="M2141" s="72">
        <f t="shared" si="169"/>
        <v>5.1944056178452238E-3</v>
      </c>
      <c r="N2141" s="72" t="e">
        <f>IF(VLOOKUP(B2141,[1]Sheet1!$B$2:$G$553,6,FALSE)=0,"",L2141)</f>
        <v>#N/A</v>
      </c>
      <c r="O2141" s="72" t="e">
        <f>IF(VLOOKUP($B2141,[1]Sheet1!$C$2:$G$553,5,FALSE)=0,"",$L2141)</f>
        <v>#N/A</v>
      </c>
      <c r="P2141" s="72" t="e">
        <f>IF(VLOOKUP($B2141,[1]Sheet1!$D$2:$G$553,4,FALSE)=0,"",$L2141)</f>
        <v>#N/A</v>
      </c>
      <c r="Q2141" s="72" t="e">
        <f>IF(VLOOKUP($B2141,[1]Sheet1!$E$2:$G$553,3,FALSE)=0,"",$L2141)</f>
        <v>#N/A</v>
      </c>
      <c r="R2141" s="72" t="e">
        <f>IF(VLOOKUP($B2141,[1]Sheet1!$F$2:$G$553,2,FALSE)=0,"",$L2141)</f>
        <v>#N/A</v>
      </c>
      <c r="S2141" s="72" t="e">
        <f>COUNTIF([1]isolation_zones!$H$2:$H$1182,conductor_pz_summary_hftd_23_re!B2141)</f>
        <v>#VALUE!</v>
      </c>
    </row>
    <row r="2142" spans="1:19" x14ac:dyDescent="0.25">
      <c r="A2142" s="70">
        <v>3839</v>
      </c>
      <c r="B2142" s="71" t="s">
        <v>1804</v>
      </c>
      <c r="C2142" s="72">
        <v>102831105</v>
      </c>
      <c r="D2142" s="72" t="s">
        <v>103</v>
      </c>
      <c r="E2142" s="72">
        <v>24265.0128645806</v>
      </c>
      <c r="F2142" s="72">
        <f t="shared" si="165"/>
        <v>15.080803520559726</v>
      </c>
      <c r="G2142" s="73">
        <v>233</v>
      </c>
      <c r="H2142" s="72">
        <f t="shared" si="166"/>
        <v>1.450268755541108</v>
      </c>
      <c r="I2142" s="74">
        <v>6.2243294229232101E-3</v>
      </c>
      <c r="J2142" s="75">
        <v>2141</v>
      </c>
      <c r="K2142" s="72">
        <f t="shared" si="167"/>
        <v>21667.18799613084</v>
      </c>
      <c r="L2142" s="72">
        <f t="shared" si="168"/>
        <v>127.17171428512229</v>
      </c>
      <c r="M2142" s="72">
        <f t="shared" si="169"/>
        <v>5.1358364371104932E-3</v>
      </c>
      <c r="N2142" s="72" t="e">
        <f>IF(VLOOKUP(B2142,[1]Sheet1!$B$2:$G$553,6,FALSE)=0,"",L2142)</f>
        <v>#N/A</v>
      </c>
      <c r="O2142" s="72" t="e">
        <f>IF(VLOOKUP($B2142,[1]Sheet1!$C$2:$G$553,5,FALSE)=0,"",$L2142)</f>
        <v>#N/A</v>
      </c>
      <c r="P2142" s="72" t="e">
        <f>IF(VLOOKUP($B2142,[1]Sheet1!$D$2:$G$553,4,FALSE)=0,"",$L2142)</f>
        <v>#N/A</v>
      </c>
      <c r="Q2142" s="72" t="e">
        <f>IF(VLOOKUP($B2142,[1]Sheet1!$E$2:$G$553,3,FALSE)=0,"",$L2142)</f>
        <v>#N/A</v>
      </c>
      <c r="R2142" s="72" t="e">
        <f>IF(VLOOKUP($B2142,[1]Sheet1!$F$2:$G$553,2,FALSE)=0,"",$L2142)</f>
        <v>#N/A</v>
      </c>
      <c r="S2142" s="72" t="e">
        <f>COUNTIF([1]isolation_zones!$H$2:$H$1182,conductor_pz_summary_hftd_23_re!B2142)</f>
        <v>#VALUE!</v>
      </c>
    </row>
    <row r="2143" spans="1:19" x14ac:dyDescent="0.25">
      <c r="A2143" s="70">
        <v>955</v>
      </c>
      <c r="B2143" s="71" t="s">
        <v>3186</v>
      </c>
      <c r="C2143" s="72">
        <v>162821701</v>
      </c>
      <c r="D2143" s="72" t="s">
        <v>481</v>
      </c>
      <c r="E2143" s="72">
        <v>16584.884197900901</v>
      </c>
      <c r="F2143" s="72">
        <f t="shared" si="165"/>
        <v>10.307572528216843</v>
      </c>
      <c r="G2143" s="73">
        <v>95</v>
      </c>
      <c r="H2143" s="72">
        <f t="shared" si="166"/>
        <v>0.5905060188032295</v>
      </c>
      <c r="I2143" s="74">
        <v>6.2158528295076796E-3</v>
      </c>
      <c r="J2143" s="75">
        <v>2142</v>
      </c>
      <c r="K2143" s="72">
        <f t="shared" si="167"/>
        <v>21677.495568659058</v>
      </c>
      <c r="L2143" s="72">
        <f t="shared" si="168"/>
        <v>126.58120826631907</v>
      </c>
      <c r="M2143" s="72">
        <f t="shared" si="169"/>
        <v>5.1119888201718458E-3</v>
      </c>
      <c r="N2143" s="72" t="e">
        <f>IF(VLOOKUP(B2143,[1]Sheet1!$B$2:$G$553,6,FALSE)=0,"",L2143)</f>
        <v>#N/A</v>
      </c>
      <c r="O2143" s="72" t="e">
        <f>IF(VLOOKUP($B2143,[1]Sheet1!$C$2:$G$553,5,FALSE)=0,"",$L2143)</f>
        <v>#N/A</v>
      </c>
      <c r="P2143" s="72" t="e">
        <f>IF(VLOOKUP($B2143,[1]Sheet1!$D$2:$G$553,4,FALSE)=0,"",$L2143)</f>
        <v>#N/A</v>
      </c>
      <c r="Q2143" s="72" t="e">
        <f>IF(VLOOKUP($B2143,[1]Sheet1!$E$2:$G$553,3,FALSE)=0,"",$L2143)</f>
        <v>#N/A</v>
      </c>
      <c r="R2143" s="72" t="e">
        <f>IF(VLOOKUP($B2143,[1]Sheet1!$F$2:$G$553,2,FALSE)=0,"",$L2143)</f>
        <v>#N/A</v>
      </c>
      <c r="S2143" s="72" t="e">
        <f>COUNTIF([1]isolation_zones!$H$2:$H$1182,conductor_pz_summary_hftd_23_re!B2143)</f>
        <v>#VALUE!</v>
      </c>
    </row>
    <row r="2144" spans="1:19" x14ac:dyDescent="0.25">
      <c r="A2144" s="70">
        <v>165</v>
      </c>
      <c r="B2144" s="71" t="s">
        <v>2017</v>
      </c>
      <c r="C2144" s="72">
        <v>103201101</v>
      </c>
      <c r="D2144" s="72" t="s">
        <v>153</v>
      </c>
      <c r="E2144" s="72">
        <v>19681.588080109799</v>
      </c>
      <c r="F2144" s="72">
        <f t="shared" si="165"/>
        <v>12.232186501000497</v>
      </c>
      <c r="G2144" s="73">
        <v>66</v>
      </c>
      <c r="H2144" s="72">
        <f t="shared" si="166"/>
        <v>0.40951526485036793</v>
      </c>
      <c r="I2144" s="74">
        <v>6.2047767401570897E-3</v>
      </c>
      <c r="J2144" s="75">
        <v>2143</v>
      </c>
      <c r="K2144" s="72">
        <f t="shared" si="167"/>
        <v>21689.72775516006</v>
      </c>
      <c r="L2144" s="72">
        <f t="shared" si="168"/>
        <v>126.1716930014687</v>
      </c>
      <c r="M2144" s="72">
        <f t="shared" si="169"/>
        <v>5.0954505244463046E-3</v>
      </c>
      <c r="N2144" s="72" t="e">
        <f>IF(VLOOKUP(B2144,[1]Sheet1!$B$2:$G$553,6,FALSE)=0,"",L2144)</f>
        <v>#N/A</v>
      </c>
      <c r="O2144" s="72" t="e">
        <f>IF(VLOOKUP($B2144,[1]Sheet1!$C$2:$G$553,5,FALSE)=0,"",$L2144)</f>
        <v>#N/A</v>
      </c>
      <c r="P2144" s="72" t="e">
        <f>IF(VLOOKUP($B2144,[1]Sheet1!$D$2:$G$553,4,FALSE)=0,"",$L2144)</f>
        <v>#N/A</v>
      </c>
      <c r="Q2144" s="72" t="e">
        <f>IF(VLOOKUP($B2144,[1]Sheet1!$E$2:$G$553,3,FALSE)=0,"",$L2144)</f>
        <v>#N/A</v>
      </c>
      <c r="R2144" s="72" t="e">
        <f>IF(VLOOKUP($B2144,[1]Sheet1!$F$2:$G$553,2,FALSE)=0,"",$L2144)</f>
        <v>#N/A</v>
      </c>
      <c r="S2144" s="72" t="e">
        <f>COUNTIF([1]isolation_zones!$H$2:$H$1182,conductor_pz_summary_hftd_23_re!B2144)</f>
        <v>#VALUE!</v>
      </c>
    </row>
    <row r="2145" spans="1:19" x14ac:dyDescent="0.25">
      <c r="A2145" s="70">
        <v>2120</v>
      </c>
      <c r="B2145" s="71" t="s">
        <v>1685</v>
      </c>
      <c r="C2145" s="72">
        <v>152481103</v>
      </c>
      <c r="D2145" s="72" t="s">
        <v>313</v>
      </c>
      <c r="E2145" s="72">
        <v>28555.341244700601</v>
      </c>
      <c r="F2145" s="72">
        <f t="shared" si="165"/>
        <v>17.747259940771038</v>
      </c>
      <c r="G2145" s="73">
        <v>201</v>
      </c>
      <c r="H2145" s="72">
        <f t="shared" si="166"/>
        <v>1.2469265010419446</v>
      </c>
      <c r="I2145" s="74">
        <v>6.2036144330445001E-3</v>
      </c>
      <c r="J2145" s="75">
        <v>2144</v>
      </c>
      <c r="K2145" s="72">
        <f t="shared" si="167"/>
        <v>21707.47501510083</v>
      </c>
      <c r="L2145" s="72">
        <f t="shared" si="168"/>
        <v>124.92476650042676</v>
      </c>
      <c r="M2145" s="72">
        <f t="shared" si="169"/>
        <v>5.045093331461613E-3</v>
      </c>
      <c r="N2145" s="72" t="e">
        <f>IF(VLOOKUP(B2145,[1]Sheet1!$B$2:$G$553,6,FALSE)=0,"",L2145)</f>
        <v>#N/A</v>
      </c>
      <c r="O2145" s="72" t="e">
        <f>IF(VLOOKUP($B2145,[1]Sheet1!$C$2:$G$553,5,FALSE)=0,"",$L2145)</f>
        <v>#N/A</v>
      </c>
      <c r="P2145" s="72" t="e">
        <f>IF(VLOOKUP($B2145,[1]Sheet1!$D$2:$G$553,4,FALSE)=0,"",$L2145)</f>
        <v>#N/A</v>
      </c>
      <c r="Q2145" s="72" t="e">
        <f>IF(VLOOKUP($B2145,[1]Sheet1!$E$2:$G$553,3,FALSE)=0,"",$L2145)</f>
        <v>#N/A</v>
      </c>
      <c r="R2145" s="72" t="e">
        <f>IF(VLOOKUP($B2145,[1]Sheet1!$F$2:$G$553,2,FALSE)=0,"",$L2145)</f>
        <v>#N/A</v>
      </c>
      <c r="S2145" s="72" t="e">
        <f>COUNTIF([1]isolation_zones!$H$2:$H$1182,conductor_pz_summary_hftd_23_re!B2145)</f>
        <v>#VALUE!</v>
      </c>
    </row>
    <row r="2146" spans="1:19" x14ac:dyDescent="0.25">
      <c r="A2146" s="70">
        <v>4607</v>
      </c>
      <c r="B2146" s="71" t="s">
        <v>2575</v>
      </c>
      <c r="C2146" s="72">
        <v>83371107</v>
      </c>
      <c r="D2146" s="72" t="s">
        <v>127</v>
      </c>
      <c r="E2146" s="72">
        <v>17928.384295914799</v>
      </c>
      <c r="F2146" s="72">
        <f t="shared" si="165"/>
        <v>11.14256326657228</v>
      </c>
      <c r="G2146" s="73">
        <v>104</v>
      </c>
      <c r="H2146" s="72">
        <f t="shared" si="166"/>
        <v>0.64403642086734603</v>
      </c>
      <c r="I2146" s="74">
        <v>6.1926578929552504E-3</v>
      </c>
      <c r="J2146" s="75">
        <v>2145</v>
      </c>
      <c r="K2146" s="72">
        <f t="shared" si="167"/>
        <v>21718.617578367401</v>
      </c>
      <c r="L2146" s="72">
        <f t="shared" si="168"/>
        <v>124.2807300795594</v>
      </c>
      <c r="M2146" s="72">
        <f t="shared" si="169"/>
        <v>5.0190838863919266E-3</v>
      </c>
      <c r="N2146" s="72" t="e">
        <f>IF(VLOOKUP(B2146,[1]Sheet1!$B$2:$G$553,6,FALSE)=0,"",L2146)</f>
        <v>#N/A</v>
      </c>
      <c r="O2146" s="72" t="e">
        <f>IF(VLOOKUP($B2146,[1]Sheet1!$C$2:$G$553,5,FALSE)=0,"",$L2146)</f>
        <v>#N/A</v>
      </c>
      <c r="P2146" s="72" t="e">
        <f>IF(VLOOKUP($B2146,[1]Sheet1!$D$2:$G$553,4,FALSE)=0,"",$L2146)</f>
        <v>#N/A</v>
      </c>
      <c r="Q2146" s="72" t="e">
        <f>IF(VLOOKUP($B2146,[1]Sheet1!$E$2:$G$553,3,FALSE)=0,"",$L2146)</f>
        <v>#N/A</v>
      </c>
      <c r="R2146" s="72" t="e">
        <f>IF(VLOOKUP($B2146,[1]Sheet1!$F$2:$G$553,2,FALSE)=0,"",$L2146)</f>
        <v>#N/A</v>
      </c>
      <c r="S2146" s="72" t="e">
        <f>COUNTIF([1]isolation_zones!$H$2:$H$1182,conductor_pz_summary_hftd_23_re!B2146)</f>
        <v>#VALUE!</v>
      </c>
    </row>
    <row r="2147" spans="1:19" x14ac:dyDescent="0.25">
      <c r="A2147" s="70">
        <v>1564</v>
      </c>
      <c r="B2147" s="71" t="s">
        <v>6330</v>
      </c>
      <c r="C2147" s="72">
        <v>182631101</v>
      </c>
      <c r="D2147" s="72" t="s">
        <v>339</v>
      </c>
      <c r="E2147" s="72">
        <v>3311.09683169544</v>
      </c>
      <c r="F2147" s="72">
        <f t="shared" si="165"/>
        <v>2.0578600569890866</v>
      </c>
      <c r="G2147" s="73">
        <v>67</v>
      </c>
      <c r="H2147" s="72">
        <f t="shared" si="166"/>
        <v>0.41239939621907584</v>
      </c>
      <c r="I2147" s="74">
        <v>6.1552148689414301E-3</v>
      </c>
      <c r="J2147" s="75">
        <v>2146</v>
      </c>
      <c r="K2147" s="72">
        <f t="shared" si="167"/>
        <v>21720.67543842439</v>
      </c>
      <c r="L2147" s="72">
        <f t="shared" si="168"/>
        <v>123.86833068334033</v>
      </c>
      <c r="M2147" s="72">
        <f t="shared" si="169"/>
        <v>5.0024291148678462E-3</v>
      </c>
      <c r="N2147" s="72" t="e">
        <f>IF(VLOOKUP(B2147,[1]Sheet1!$B$2:$G$553,6,FALSE)=0,"",L2147)</f>
        <v>#N/A</v>
      </c>
      <c r="O2147" s="72" t="e">
        <f>IF(VLOOKUP($B2147,[1]Sheet1!$C$2:$G$553,5,FALSE)=0,"",$L2147)</f>
        <v>#N/A</v>
      </c>
      <c r="P2147" s="72" t="e">
        <f>IF(VLOOKUP($B2147,[1]Sheet1!$D$2:$G$553,4,FALSE)=0,"",$L2147)</f>
        <v>#N/A</v>
      </c>
      <c r="Q2147" s="72" t="e">
        <f>IF(VLOOKUP($B2147,[1]Sheet1!$E$2:$G$553,3,FALSE)=0,"",$L2147)</f>
        <v>#N/A</v>
      </c>
      <c r="R2147" s="72" t="e">
        <f>IF(VLOOKUP($B2147,[1]Sheet1!$F$2:$G$553,2,FALSE)=0,"",$L2147)</f>
        <v>#N/A</v>
      </c>
      <c r="S2147" s="72" t="e">
        <f>COUNTIF([1]isolation_zones!$H$2:$H$1182,conductor_pz_summary_hftd_23_re!B2147)</f>
        <v>#VALUE!</v>
      </c>
    </row>
    <row r="2148" spans="1:19" x14ac:dyDescent="0.25">
      <c r="A2148" s="70">
        <v>4427</v>
      </c>
      <c r="B2148" s="71" t="s">
        <v>4029</v>
      </c>
      <c r="C2148" s="72">
        <v>153081111</v>
      </c>
      <c r="D2148" s="72" t="s">
        <v>1214</v>
      </c>
      <c r="E2148" s="72">
        <v>15254.777066656299</v>
      </c>
      <c r="F2148" s="72">
        <f t="shared" si="165"/>
        <v>9.4809055728131124</v>
      </c>
      <c r="G2148" s="73">
        <v>163</v>
      </c>
      <c r="H2148" s="72">
        <f t="shared" si="166"/>
        <v>0.99992780832809081</v>
      </c>
      <c r="I2148" s="74">
        <v>6.1345264314606801E-3</v>
      </c>
      <c r="J2148" s="75">
        <v>2147</v>
      </c>
      <c r="K2148" s="72">
        <f t="shared" si="167"/>
        <v>21730.156343997205</v>
      </c>
      <c r="L2148" s="72">
        <f t="shared" si="168"/>
        <v>122.86840287501224</v>
      </c>
      <c r="M2148" s="72">
        <f t="shared" si="169"/>
        <v>4.9620469772096434E-3</v>
      </c>
      <c r="N2148" s="72" t="e">
        <f>IF(VLOOKUP(B2148,[1]Sheet1!$B$2:$G$553,6,FALSE)=0,"",L2148)</f>
        <v>#N/A</v>
      </c>
      <c r="O2148" s="72" t="e">
        <f>IF(VLOOKUP($B2148,[1]Sheet1!$C$2:$G$553,5,FALSE)=0,"",$L2148)</f>
        <v>#N/A</v>
      </c>
      <c r="P2148" s="72" t="e">
        <f>IF(VLOOKUP($B2148,[1]Sheet1!$D$2:$G$553,4,FALSE)=0,"",$L2148)</f>
        <v>#N/A</v>
      </c>
      <c r="Q2148" s="72" t="e">
        <f>IF(VLOOKUP($B2148,[1]Sheet1!$E$2:$G$553,3,FALSE)=0,"",$L2148)</f>
        <v>#N/A</v>
      </c>
      <c r="R2148" s="72" t="e">
        <f>IF(VLOOKUP($B2148,[1]Sheet1!$F$2:$G$553,2,FALSE)=0,"",$L2148)</f>
        <v>#N/A</v>
      </c>
      <c r="S2148" s="72" t="e">
        <f>COUNTIF([1]isolation_zones!$H$2:$H$1182,conductor_pz_summary_hftd_23_re!B2148)</f>
        <v>#VALUE!</v>
      </c>
    </row>
    <row r="2149" spans="1:19" x14ac:dyDescent="0.25">
      <c r="A2149" s="70">
        <v>9649</v>
      </c>
      <c r="B2149" s="71" t="s">
        <v>1871</v>
      </c>
      <c r="C2149" s="72">
        <v>82021107</v>
      </c>
      <c r="D2149" s="72" t="s">
        <v>231</v>
      </c>
      <c r="E2149" s="72">
        <v>13957.172886832101</v>
      </c>
      <c r="F2149" s="72">
        <f t="shared" si="165"/>
        <v>8.6744393330218159</v>
      </c>
      <c r="G2149" s="73">
        <v>61</v>
      </c>
      <c r="H2149" s="72">
        <f t="shared" si="166"/>
        <v>0.37370152494613634</v>
      </c>
      <c r="I2149" s="74">
        <v>6.1262545073137104E-3</v>
      </c>
      <c r="J2149" s="75">
        <v>2148</v>
      </c>
      <c r="K2149" s="72">
        <f t="shared" si="167"/>
        <v>21738.830783330228</v>
      </c>
      <c r="L2149" s="72">
        <f t="shared" si="168"/>
        <v>122.49470135006609</v>
      </c>
      <c r="M2149" s="72">
        <f t="shared" si="169"/>
        <v>4.9469550212726567E-3</v>
      </c>
      <c r="N2149" s="72" t="e">
        <f>IF(VLOOKUP(B2149,[1]Sheet1!$B$2:$G$553,6,FALSE)=0,"",L2149)</f>
        <v>#N/A</v>
      </c>
      <c r="O2149" s="72" t="e">
        <f>IF(VLOOKUP($B2149,[1]Sheet1!$C$2:$G$553,5,FALSE)=0,"",$L2149)</f>
        <v>#N/A</v>
      </c>
      <c r="P2149" s="72" t="e">
        <f>IF(VLOOKUP($B2149,[1]Sheet1!$D$2:$G$553,4,FALSE)=0,"",$L2149)</f>
        <v>#N/A</v>
      </c>
      <c r="Q2149" s="72" t="e">
        <f>IF(VLOOKUP($B2149,[1]Sheet1!$E$2:$G$553,3,FALSE)=0,"",$L2149)</f>
        <v>#N/A</v>
      </c>
      <c r="R2149" s="72" t="e">
        <f>IF(VLOOKUP($B2149,[1]Sheet1!$F$2:$G$553,2,FALSE)=0,"",$L2149)</f>
        <v>#N/A</v>
      </c>
      <c r="S2149" s="72" t="e">
        <f>COUNTIF([1]isolation_zones!$H$2:$H$1182,conductor_pz_summary_hftd_23_re!B2149)</f>
        <v>#VALUE!</v>
      </c>
    </row>
    <row r="2150" spans="1:19" x14ac:dyDescent="0.25">
      <c r="A2150" s="70">
        <v>3992</v>
      </c>
      <c r="B2150" s="71" t="s">
        <v>1965</v>
      </c>
      <c r="C2150" s="72">
        <v>102541102</v>
      </c>
      <c r="D2150" s="72" t="s">
        <v>585</v>
      </c>
      <c r="E2150" s="72">
        <v>11680.2523363533</v>
      </c>
      <c r="F2150" s="72">
        <f t="shared" si="165"/>
        <v>7.2593240126496585</v>
      </c>
      <c r="G2150" s="73">
        <v>80</v>
      </c>
      <c r="H2150" s="72">
        <f t="shared" si="166"/>
        <v>0.4891512892511784</v>
      </c>
      <c r="I2150" s="74">
        <v>6.1143911156397298E-3</v>
      </c>
      <c r="J2150" s="75">
        <v>2149</v>
      </c>
      <c r="K2150" s="72">
        <f t="shared" si="167"/>
        <v>21746.090107342876</v>
      </c>
      <c r="L2150" s="72">
        <f t="shared" si="168"/>
        <v>122.00555006081491</v>
      </c>
      <c r="M2150" s="72">
        <f t="shared" si="169"/>
        <v>4.927200620471207E-3</v>
      </c>
      <c r="N2150" s="72" t="e">
        <f>IF(VLOOKUP(B2150,[1]Sheet1!$B$2:$G$553,6,FALSE)=0,"",L2150)</f>
        <v>#N/A</v>
      </c>
      <c r="O2150" s="72" t="e">
        <f>IF(VLOOKUP($B2150,[1]Sheet1!$C$2:$G$553,5,FALSE)=0,"",$L2150)</f>
        <v>#N/A</v>
      </c>
      <c r="P2150" s="72" t="e">
        <f>IF(VLOOKUP($B2150,[1]Sheet1!$D$2:$G$553,4,FALSE)=0,"",$L2150)</f>
        <v>#N/A</v>
      </c>
      <c r="Q2150" s="72" t="e">
        <f>IF(VLOOKUP($B2150,[1]Sheet1!$E$2:$G$553,3,FALSE)=0,"",$L2150)</f>
        <v>#N/A</v>
      </c>
      <c r="R2150" s="72" t="e">
        <f>IF(VLOOKUP($B2150,[1]Sheet1!$F$2:$G$553,2,FALSE)=0,"",$L2150)</f>
        <v>#N/A</v>
      </c>
      <c r="S2150" s="72" t="e">
        <f>COUNTIF([1]isolation_zones!$H$2:$H$1182,conductor_pz_summary_hftd_23_re!B2150)</f>
        <v>#VALUE!</v>
      </c>
    </row>
    <row r="2151" spans="1:19" x14ac:dyDescent="0.25">
      <c r="A2151" s="70">
        <v>4576</v>
      </c>
      <c r="B2151" s="71" t="s">
        <v>3862</v>
      </c>
      <c r="C2151" s="72">
        <v>14341106</v>
      </c>
      <c r="D2151" s="72" t="s">
        <v>142</v>
      </c>
      <c r="E2151" s="72">
        <v>6042.2887545788999</v>
      </c>
      <c r="F2151" s="72">
        <f t="shared" si="165"/>
        <v>3.7553068704654442</v>
      </c>
      <c r="G2151" s="73">
        <v>50</v>
      </c>
      <c r="H2151" s="72">
        <f t="shared" si="166"/>
        <v>0.30390636144939454</v>
      </c>
      <c r="I2151" s="74">
        <v>6.0781272289878903E-3</v>
      </c>
      <c r="J2151" s="75">
        <v>2150</v>
      </c>
      <c r="K2151" s="72">
        <f t="shared" si="167"/>
        <v>21749.845414213341</v>
      </c>
      <c r="L2151" s="72">
        <f t="shared" si="168"/>
        <v>121.70164369936552</v>
      </c>
      <c r="M2151" s="72">
        <f t="shared" si="169"/>
        <v>4.9149273459197437E-3</v>
      </c>
      <c r="N2151" s="72" t="e">
        <f>IF(VLOOKUP(B2151,[1]Sheet1!$B$2:$G$553,6,FALSE)=0,"",L2151)</f>
        <v>#N/A</v>
      </c>
      <c r="O2151" s="72" t="e">
        <f>IF(VLOOKUP($B2151,[1]Sheet1!$C$2:$G$553,5,FALSE)=0,"",$L2151)</f>
        <v>#N/A</v>
      </c>
      <c r="P2151" s="72" t="e">
        <f>IF(VLOOKUP($B2151,[1]Sheet1!$D$2:$G$553,4,FALSE)=0,"",$L2151)</f>
        <v>#N/A</v>
      </c>
      <c r="Q2151" s="72" t="e">
        <f>IF(VLOOKUP($B2151,[1]Sheet1!$E$2:$G$553,3,FALSE)=0,"",$L2151)</f>
        <v>#N/A</v>
      </c>
      <c r="R2151" s="72" t="e">
        <f>IF(VLOOKUP($B2151,[1]Sheet1!$F$2:$G$553,2,FALSE)=0,"",$L2151)</f>
        <v>#N/A</v>
      </c>
      <c r="S2151" s="72" t="e">
        <f>COUNTIF([1]isolation_zones!$H$2:$H$1182,conductor_pz_summary_hftd_23_re!B2151)</f>
        <v>#VALUE!</v>
      </c>
    </row>
    <row r="2152" spans="1:19" x14ac:dyDescent="0.25">
      <c r="A2152" s="70">
        <v>10363</v>
      </c>
      <c r="B2152" s="71" t="s">
        <v>6331</v>
      </c>
      <c r="C2152" s="72">
        <v>13111114</v>
      </c>
      <c r="D2152" s="72" t="s">
        <v>1068</v>
      </c>
      <c r="E2152" s="72">
        <v>582.36730472753095</v>
      </c>
      <c r="F2152" s="72">
        <f t="shared" si="165"/>
        <v>0.36194363252177186</v>
      </c>
      <c r="G2152" s="73">
        <v>5</v>
      </c>
      <c r="H2152" s="72">
        <f t="shared" si="166"/>
        <v>3.0335603666176603E-2</v>
      </c>
      <c r="I2152" s="74">
        <v>6.0671207332353202E-3</v>
      </c>
      <c r="J2152" s="75">
        <v>2151</v>
      </c>
      <c r="K2152" s="72">
        <f t="shared" si="167"/>
        <v>21750.207357845862</v>
      </c>
      <c r="L2152" s="72">
        <f t="shared" si="168"/>
        <v>121.67130809569935</v>
      </c>
      <c r="M2152" s="72">
        <f t="shared" si="169"/>
        <v>4.9137022409541766E-3</v>
      </c>
      <c r="N2152" s="72">
        <f>IF(VLOOKUP(B2152,[1]Sheet1!$B$2:$G$553,6,FALSE)=0,"",L2152)</f>
        <v>121.67130809569935</v>
      </c>
      <c r="O2152" s="72" t="e">
        <f>IF(VLOOKUP($B2152,[1]Sheet1!$C$2:$G$553,5,FALSE)=0,"",$L2152)</f>
        <v>#N/A</v>
      </c>
      <c r="P2152" s="72" t="e">
        <f>IF(VLOOKUP($B2152,[1]Sheet1!$D$2:$G$553,4,FALSE)=0,"",$L2152)</f>
        <v>#N/A</v>
      </c>
      <c r="Q2152" s="72" t="e">
        <f>IF(VLOOKUP($B2152,[1]Sheet1!$E$2:$G$553,3,FALSE)=0,"",$L2152)</f>
        <v>#N/A</v>
      </c>
      <c r="R2152" s="72" t="e">
        <f>IF(VLOOKUP($B2152,[1]Sheet1!$F$2:$G$553,2,FALSE)=0,"",$L2152)</f>
        <v>#N/A</v>
      </c>
      <c r="S2152" s="72" t="e">
        <f>COUNTIF([1]isolation_zones!$H$2:$H$1182,conductor_pz_summary_hftd_23_re!B2152)</f>
        <v>#VALUE!</v>
      </c>
    </row>
    <row r="2153" spans="1:19" x14ac:dyDescent="0.25">
      <c r="A2153" s="70">
        <v>7007</v>
      </c>
      <c r="B2153" s="71" t="s">
        <v>2287</v>
      </c>
      <c r="C2153" s="72">
        <v>103031102</v>
      </c>
      <c r="D2153" s="72" t="s">
        <v>211</v>
      </c>
      <c r="E2153" s="72">
        <v>25178.961163854699</v>
      </c>
      <c r="F2153" s="72">
        <f t="shared" si="165"/>
        <v>15.64882608070522</v>
      </c>
      <c r="G2153" s="73">
        <v>103</v>
      </c>
      <c r="H2153" s="72">
        <f t="shared" si="166"/>
        <v>0.62158993624292291</v>
      </c>
      <c r="I2153" s="74">
        <v>6.0348537499312904E-3</v>
      </c>
      <c r="J2153" s="75">
        <v>2152</v>
      </c>
      <c r="K2153" s="72">
        <f t="shared" si="167"/>
        <v>21765.856183926568</v>
      </c>
      <c r="L2153" s="72">
        <f t="shared" si="168"/>
        <v>121.04971815945642</v>
      </c>
      <c r="M2153" s="72">
        <f t="shared" si="169"/>
        <v>4.8885992983584651E-3</v>
      </c>
      <c r="N2153" s="72" t="e">
        <f>IF(VLOOKUP(B2153,[1]Sheet1!$B$2:$G$553,6,FALSE)=0,"",L2153)</f>
        <v>#N/A</v>
      </c>
      <c r="O2153" s="72" t="e">
        <f>IF(VLOOKUP($B2153,[1]Sheet1!$C$2:$G$553,5,FALSE)=0,"",$L2153)</f>
        <v>#N/A</v>
      </c>
      <c r="P2153" s="72" t="e">
        <f>IF(VLOOKUP($B2153,[1]Sheet1!$D$2:$G$553,4,FALSE)=0,"",$L2153)</f>
        <v>#N/A</v>
      </c>
      <c r="Q2153" s="72" t="e">
        <f>IF(VLOOKUP($B2153,[1]Sheet1!$E$2:$G$553,3,FALSE)=0,"",$L2153)</f>
        <v>#N/A</v>
      </c>
      <c r="R2153" s="72" t="e">
        <f>IF(VLOOKUP($B2153,[1]Sheet1!$F$2:$G$553,2,FALSE)=0,"",$L2153)</f>
        <v>#N/A</v>
      </c>
      <c r="S2153" s="72" t="e">
        <f>COUNTIF([1]isolation_zones!$H$2:$H$1182,conductor_pz_summary_hftd_23_re!B2153)</f>
        <v>#VALUE!</v>
      </c>
    </row>
    <row r="2154" spans="1:19" x14ac:dyDescent="0.25">
      <c r="A2154" s="70">
        <v>3531</v>
      </c>
      <c r="B2154" s="71" t="s">
        <v>4125</v>
      </c>
      <c r="C2154" s="72">
        <v>24101103</v>
      </c>
      <c r="D2154" s="72" t="s">
        <v>136</v>
      </c>
      <c r="E2154" s="72">
        <v>1386.5142994319999</v>
      </c>
      <c r="F2154" s="72">
        <f t="shared" si="165"/>
        <v>0.86172423830453693</v>
      </c>
      <c r="G2154" s="73">
        <v>68</v>
      </c>
      <c r="H2154" s="72">
        <f t="shared" si="166"/>
        <v>0.40806159949037324</v>
      </c>
      <c r="I2154" s="74">
        <v>6.0009058748584296E-3</v>
      </c>
      <c r="J2154" s="75">
        <v>2153</v>
      </c>
      <c r="K2154" s="72">
        <f t="shared" si="167"/>
        <v>21766.717908164872</v>
      </c>
      <c r="L2154" s="72">
        <f t="shared" si="168"/>
        <v>120.64165655996605</v>
      </c>
      <c r="M2154" s="72">
        <f t="shared" si="169"/>
        <v>4.872119708985709E-3</v>
      </c>
      <c r="N2154" s="72" t="e">
        <f>IF(VLOOKUP(B2154,[1]Sheet1!$B$2:$G$553,6,FALSE)=0,"",L2154)</f>
        <v>#N/A</v>
      </c>
      <c r="O2154" s="72" t="e">
        <f>IF(VLOOKUP($B2154,[1]Sheet1!$C$2:$G$553,5,FALSE)=0,"",$L2154)</f>
        <v>#N/A</v>
      </c>
      <c r="P2154" s="72" t="e">
        <f>IF(VLOOKUP($B2154,[1]Sheet1!$D$2:$G$553,4,FALSE)=0,"",$L2154)</f>
        <v>#N/A</v>
      </c>
      <c r="Q2154" s="72" t="e">
        <f>IF(VLOOKUP($B2154,[1]Sheet1!$E$2:$G$553,3,FALSE)=0,"",$L2154)</f>
        <v>#N/A</v>
      </c>
      <c r="R2154" s="72" t="e">
        <f>IF(VLOOKUP($B2154,[1]Sheet1!$F$2:$G$553,2,FALSE)=0,"",$L2154)</f>
        <v>#N/A</v>
      </c>
      <c r="S2154" s="72" t="e">
        <f>COUNTIF([1]isolation_zones!$H$2:$H$1182,conductor_pz_summary_hftd_23_re!B2154)</f>
        <v>#VALUE!</v>
      </c>
    </row>
    <row r="2155" spans="1:19" x14ac:dyDescent="0.25">
      <c r="A2155" s="70">
        <v>9344</v>
      </c>
      <c r="B2155" s="71" t="s">
        <v>6332</v>
      </c>
      <c r="C2155" s="72">
        <v>24101101</v>
      </c>
      <c r="D2155" s="72" t="s">
        <v>25</v>
      </c>
      <c r="E2155" s="72">
        <v>1364.92686678683</v>
      </c>
      <c r="F2155" s="72">
        <f t="shared" si="165"/>
        <v>0.84830756170716592</v>
      </c>
      <c r="G2155" s="73">
        <v>9</v>
      </c>
      <c r="H2155" s="72">
        <f t="shared" si="166"/>
        <v>5.4006823459460701E-2</v>
      </c>
      <c r="I2155" s="74">
        <v>6.0007581621623002E-3</v>
      </c>
      <c r="J2155" s="75">
        <v>2154</v>
      </c>
      <c r="K2155" s="72">
        <f t="shared" si="167"/>
        <v>21767.56621572658</v>
      </c>
      <c r="L2155" s="72">
        <f t="shared" si="168"/>
        <v>120.58764973650659</v>
      </c>
      <c r="M2155" s="72">
        <f t="shared" si="169"/>
        <v>4.8699386405513106E-3</v>
      </c>
      <c r="N2155" s="72" t="e">
        <f>IF(VLOOKUP(B2155,[1]Sheet1!$B$2:$G$553,6,FALSE)=0,"",L2155)</f>
        <v>#N/A</v>
      </c>
      <c r="O2155" s="72" t="e">
        <f>IF(VLOOKUP($B2155,[1]Sheet1!$C$2:$G$553,5,FALSE)=0,"",$L2155)</f>
        <v>#N/A</v>
      </c>
      <c r="P2155" s="72" t="e">
        <f>IF(VLOOKUP($B2155,[1]Sheet1!$D$2:$G$553,4,FALSE)=0,"",$L2155)</f>
        <v>#N/A</v>
      </c>
      <c r="Q2155" s="72" t="e">
        <f>IF(VLOOKUP($B2155,[1]Sheet1!$E$2:$G$553,3,FALSE)=0,"",$L2155)</f>
        <v>#N/A</v>
      </c>
      <c r="R2155" s="72" t="e">
        <f>IF(VLOOKUP($B2155,[1]Sheet1!$F$2:$G$553,2,FALSE)=0,"",$L2155)</f>
        <v>#N/A</v>
      </c>
      <c r="S2155" s="72" t="e">
        <f>COUNTIF([1]isolation_zones!$H$2:$H$1182,conductor_pz_summary_hftd_23_re!B2155)</f>
        <v>#VALUE!</v>
      </c>
    </row>
    <row r="2156" spans="1:19" x14ac:dyDescent="0.25">
      <c r="A2156" s="70">
        <v>10526</v>
      </c>
      <c r="B2156" s="71" t="s">
        <v>6333</v>
      </c>
      <c r="C2156" s="72">
        <v>42151108</v>
      </c>
      <c r="D2156" s="72" t="s">
        <v>587</v>
      </c>
      <c r="E2156" s="72">
        <v>219.13138386859799</v>
      </c>
      <c r="F2156" s="72">
        <f t="shared" si="165"/>
        <v>0.13619104031609572</v>
      </c>
      <c r="G2156" s="73">
        <v>4</v>
      </c>
      <c r="H2156" s="72">
        <f t="shared" si="166"/>
        <v>2.3977144668853999E-2</v>
      </c>
      <c r="I2156" s="74">
        <v>5.9942861672134997E-3</v>
      </c>
      <c r="J2156" s="75">
        <v>2155</v>
      </c>
      <c r="K2156" s="72">
        <f t="shared" si="167"/>
        <v>21767.702406766897</v>
      </c>
      <c r="L2156" s="72">
        <f t="shared" si="168"/>
        <v>120.56367259183774</v>
      </c>
      <c r="M2156" s="72">
        <f t="shared" si="169"/>
        <v>4.868970322290128E-3</v>
      </c>
      <c r="N2156" s="72" t="e">
        <f>IF(VLOOKUP(B2156,[1]Sheet1!$B$2:$G$553,6,FALSE)=0,"",L2156)</f>
        <v>#N/A</v>
      </c>
      <c r="O2156" s="72" t="e">
        <f>IF(VLOOKUP($B2156,[1]Sheet1!$C$2:$G$553,5,FALSE)=0,"",$L2156)</f>
        <v>#N/A</v>
      </c>
      <c r="P2156" s="72" t="e">
        <f>IF(VLOOKUP($B2156,[1]Sheet1!$D$2:$G$553,4,FALSE)=0,"",$L2156)</f>
        <v>#N/A</v>
      </c>
      <c r="Q2156" s="72" t="e">
        <f>IF(VLOOKUP($B2156,[1]Sheet1!$E$2:$G$553,3,FALSE)=0,"",$L2156)</f>
        <v>#N/A</v>
      </c>
      <c r="R2156" s="72" t="e">
        <f>IF(VLOOKUP($B2156,[1]Sheet1!$F$2:$G$553,2,FALSE)=0,"",$L2156)</f>
        <v>#N/A</v>
      </c>
      <c r="S2156" s="72" t="e">
        <f>COUNTIF([1]isolation_zones!$H$2:$H$1182,conductor_pz_summary_hftd_23_re!B2156)</f>
        <v>#VALUE!</v>
      </c>
    </row>
    <row r="2157" spans="1:19" x14ac:dyDescent="0.25">
      <c r="A2157" s="70">
        <v>3796</v>
      </c>
      <c r="B2157" s="71" t="s">
        <v>2589</v>
      </c>
      <c r="C2157" s="72">
        <v>83622106</v>
      </c>
      <c r="D2157" s="72" t="s">
        <v>81</v>
      </c>
      <c r="E2157" s="72">
        <v>25177.139882923198</v>
      </c>
      <c r="F2157" s="72">
        <f t="shared" si="165"/>
        <v>15.647694147248725</v>
      </c>
      <c r="G2157" s="73">
        <v>145</v>
      </c>
      <c r="H2157" s="72">
        <f t="shared" si="166"/>
        <v>0.85977833561639649</v>
      </c>
      <c r="I2157" s="74">
        <v>5.9295057628716997E-3</v>
      </c>
      <c r="J2157" s="75">
        <v>2156</v>
      </c>
      <c r="K2157" s="72">
        <f t="shared" si="167"/>
        <v>21783.350100914147</v>
      </c>
      <c r="L2157" s="72">
        <f t="shared" si="168"/>
        <v>119.70389425622135</v>
      </c>
      <c r="M2157" s="72">
        <f t="shared" si="169"/>
        <v>4.8342481285325069E-3</v>
      </c>
      <c r="N2157" s="72" t="e">
        <f>IF(VLOOKUP(B2157,[1]Sheet1!$B$2:$G$553,6,FALSE)=0,"",L2157)</f>
        <v>#N/A</v>
      </c>
      <c r="O2157" s="72" t="e">
        <f>IF(VLOOKUP($B2157,[1]Sheet1!$C$2:$G$553,5,FALSE)=0,"",$L2157)</f>
        <v>#N/A</v>
      </c>
      <c r="P2157" s="72" t="e">
        <f>IF(VLOOKUP($B2157,[1]Sheet1!$D$2:$G$553,4,FALSE)=0,"",$L2157)</f>
        <v>#N/A</v>
      </c>
      <c r="Q2157" s="72" t="e">
        <f>IF(VLOOKUP($B2157,[1]Sheet1!$E$2:$G$553,3,FALSE)=0,"",$L2157)</f>
        <v>#N/A</v>
      </c>
      <c r="R2157" s="72" t="e">
        <f>IF(VLOOKUP($B2157,[1]Sheet1!$F$2:$G$553,2,FALSE)=0,"",$L2157)</f>
        <v>#N/A</v>
      </c>
      <c r="S2157" s="72" t="e">
        <f>COUNTIF([1]isolation_zones!$H$2:$H$1182,conductor_pz_summary_hftd_23_re!B2157)</f>
        <v>#VALUE!</v>
      </c>
    </row>
    <row r="2158" spans="1:19" x14ac:dyDescent="0.25">
      <c r="A2158" s="70">
        <v>2601</v>
      </c>
      <c r="B2158" s="71" t="s">
        <v>1895</v>
      </c>
      <c r="C2158" s="72">
        <v>152481106</v>
      </c>
      <c r="D2158" s="72" t="s">
        <v>351</v>
      </c>
      <c r="E2158" s="72">
        <v>15810.275276165699</v>
      </c>
      <c r="F2158" s="72">
        <f t="shared" si="165"/>
        <v>9.826149954111683</v>
      </c>
      <c r="G2158" s="73">
        <v>123</v>
      </c>
      <c r="H2158" s="72">
        <f t="shared" si="166"/>
        <v>0.72777478933024364</v>
      </c>
      <c r="I2158" s="74">
        <v>5.9168682059369399E-3</v>
      </c>
      <c r="J2158" s="75">
        <v>2157</v>
      </c>
      <c r="K2158" s="72">
        <f t="shared" si="167"/>
        <v>21793.176250868259</v>
      </c>
      <c r="L2158" s="72">
        <f t="shared" si="168"/>
        <v>118.97611946689111</v>
      </c>
      <c r="M2158" s="72">
        <f t="shared" si="169"/>
        <v>4.8048569050040376E-3</v>
      </c>
      <c r="N2158" s="72" t="e">
        <f>IF(VLOOKUP(B2158,[1]Sheet1!$B$2:$G$553,6,FALSE)=0,"",L2158)</f>
        <v>#N/A</v>
      </c>
      <c r="O2158" s="72" t="e">
        <f>IF(VLOOKUP($B2158,[1]Sheet1!$C$2:$G$553,5,FALSE)=0,"",$L2158)</f>
        <v>#N/A</v>
      </c>
      <c r="P2158" s="72" t="e">
        <f>IF(VLOOKUP($B2158,[1]Sheet1!$D$2:$G$553,4,FALSE)=0,"",$L2158)</f>
        <v>#N/A</v>
      </c>
      <c r="Q2158" s="72" t="e">
        <f>IF(VLOOKUP($B2158,[1]Sheet1!$E$2:$G$553,3,FALSE)=0,"",$L2158)</f>
        <v>#N/A</v>
      </c>
      <c r="R2158" s="72" t="e">
        <f>IF(VLOOKUP($B2158,[1]Sheet1!$F$2:$G$553,2,FALSE)=0,"",$L2158)</f>
        <v>#N/A</v>
      </c>
      <c r="S2158" s="72" t="e">
        <f>COUNTIF([1]isolation_zones!$H$2:$H$1182,conductor_pz_summary_hftd_23_re!B2158)</f>
        <v>#VALUE!</v>
      </c>
    </row>
    <row r="2159" spans="1:19" x14ac:dyDescent="0.25">
      <c r="A2159" s="70">
        <v>2204</v>
      </c>
      <c r="B2159" s="71" t="s">
        <v>2083</v>
      </c>
      <c r="C2159" s="72">
        <v>254421103</v>
      </c>
      <c r="D2159" s="72" t="s">
        <v>455</v>
      </c>
      <c r="E2159" s="72">
        <v>14989.8273241802</v>
      </c>
      <c r="F2159" s="72">
        <f t="shared" si="165"/>
        <v>9.3162382375265373</v>
      </c>
      <c r="G2159" s="73">
        <v>104</v>
      </c>
      <c r="H2159" s="72">
        <f t="shared" si="166"/>
        <v>0.6145678894658908</v>
      </c>
      <c r="I2159" s="74">
        <v>5.9093066294797197E-3</v>
      </c>
      <c r="J2159" s="75">
        <v>2158</v>
      </c>
      <c r="K2159" s="72">
        <f t="shared" si="167"/>
        <v>21802.492489105785</v>
      </c>
      <c r="L2159" s="72">
        <f t="shared" si="168"/>
        <v>118.36155157742522</v>
      </c>
      <c r="M2159" s="72">
        <f t="shared" si="169"/>
        <v>4.7800375481404471E-3</v>
      </c>
      <c r="N2159" s="72" t="e">
        <f>IF(VLOOKUP(B2159,[1]Sheet1!$B$2:$G$553,6,FALSE)=0,"",L2159)</f>
        <v>#N/A</v>
      </c>
      <c r="O2159" s="72" t="e">
        <f>IF(VLOOKUP($B2159,[1]Sheet1!$C$2:$G$553,5,FALSE)=0,"",$L2159)</f>
        <v>#N/A</v>
      </c>
      <c r="P2159" s="72" t="e">
        <f>IF(VLOOKUP($B2159,[1]Sheet1!$D$2:$G$553,4,FALSE)=0,"",$L2159)</f>
        <v>#N/A</v>
      </c>
      <c r="Q2159" s="72" t="e">
        <f>IF(VLOOKUP($B2159,[1]Sheet1!$E$2:$G$553,3,FALSE)=0,"",$L2159)</f>
        <v>#N/A</v>
      </c>
      <c r="R2159" s="72" t="e">
        <f>IF(VLOOKUP($B2159,[1]Sheet1!$F$2:$G$553,2,FALSE)=0,"",$L2159)</f>
        <v>#N/A</v>
      </c>
      <c r="S2159" s="72" t="e">
        <f>COUNTIF([1]isolation_zones!$H$2:$H$1182,conductor_pz_summary_hftd_23_re!B2159)</f>
        <v>#VALUE!</v>
      </c>
    </row>
    <row r="2160" spans="1:19" x14ac:dyDescent="0.25">
      <c r="A2160" s="70">
        <v>2618</v>
      </c>
      <c r="B2160" s="71" t="s">
        <v>6334</v>
      </c>
      <c r="C2160" s="72">
        <v>253801101</v>
      </c>
      <c r="D2160" s="72" t="s">
        <v>6335</v>
      </c>
      <c r="E2160" s="72">
        <v>345.98528898161197</v>
      </c>
      <c r="F2160" s="72">
        <f t="shared" si="165"/>
        <v>0.21503125480522808</v>
      </c>
      <c r="G2160" s="73">
        <v>66</v>
      </c>
      <c r="H2160" s="72">
        <f t="shared" si="166"/>
        <v>0.38982544877948894</v>
      </c>
      <c r="I2160" s="74">
        <v>5.9064461936286202E-3</v>
      </c>
      <c r="J2160" s="75">
        <v>2159</v>
      </c>
      <c r="K2160" s="72">
        <f t="shared" si="167"/>
        <v>21802.707520360589</v>
      </c>
      <c r="L2160" s="72">
        <f t="shared" si="168"/>
        <v>117.97172612864573</v>
      </c>
      <c r="M2160" s="72">
        <f t="shared" si="169"/>
        <v>4.7642944266829039E-3</v>
      </c>
      <c r="N2160" s="72" t="e">
        <f>IF(VLOOKUP(B2160,[1]Sheet1!$B$2:$G$553,6,FALSE)=0,"",L2160)</f>
        <v>#N/A</v>
      </c>
      <c r="O2160" s="72" t="e">
        <f>IF(VLOOKUP($B2160,[1]Sheet1!$C$2:$G$553,5,FALSE)=0,"",$L2160)</f>
        <v>#N/A</v>
      </c>
      <c r="P2160" s="72" t="e">
        <f>IF(VLOOKUP($B2160,[1]Sheet1!$D$2:$G$553,4,FALSE)=0,"",$L2160)</f>
        <v>#N/A</v>
      </c>
      <c r="Q2160" s="72" t="e">
        <f>IF(VLOOKUP($B2160,[1]Sheet1!$E$2:$G$553,3,FALSE)=0,"",$L2160)</f>
        <v>#N/A</v>
      </c>
      <c r="R2160" s="72" t="e">
        <f>IF(VLOOKUP($B2160,[1]Sheet1!$F$2:$G$553,2,FALSE)=0,"",$L2160)</f>
        <v>#N/A</v>
      </c>
      <c r="S2160" s="72" t="e">
        <f>COUNTIF([1]isolation_zones!$H$2:$H$1182,conductor_pz_summary_hftd_23_re!B2160)</f>
        <v>#VALUE!</v>
      </c>
    </row>
    <row r="2161" spans="1:19" x14ac:dyDescent="0.25">
      <c r="A2161" s="70">
        <v>6041</v>
      </c>
      <c r="B2161" s="71" t="s">
        <v>2914</v>
      </c>
      <c r="C2161" s="72">
        <v>83622106</v>
      </c>
      <c r="D2161" s="72" t="s">
        <v>81</v>
      </c>
      <c r="E2161" s="72">
        <v>3806.5671370886998</v>
      </c>
      <c r="F2161" s="72">
        <f t="shared" si="165"/>
        <v>2.3657968533801741</v>
      </c>
      <c r="G2161" s="73">
        <v>55</v>
      </c>
      <c r="H2161" s="72">
        <f t="shared" si="166"/>
        <v>0.32482106176013065</v>
      </c>
      <c r="I2161" s="74">
        <v>5.9058374865478304E-3</v>
      </c>
      <c r="J2161" s="75">
        <v>2160</v>
      </c>
      <c r="K2161" s="72">
        <f t="shared" si="167"/>
        <v>21805.07331721397</v>
      </c>
      <c r="L2161" s="72">
        <f t="shared" si="168"/>
        <v>117.64690506688559</v>
      </c>
      <c r="M2161" s="72">
        <f t="shared" si="169"/>
        <v>4.7511765108483464E-3</v>
      </c>
      <c r="N2161" s="72" t="e">
        <f>IF(VLOOKUP(B2161,[1]Sheet1!$B$2:$G$553,6,FALSE)=0,"",L2161)</f>
        <v>#N/A</v>
      </c>
      <c r="O2161" s="72" t="e">
        <f>IF(VLOOKUP($B2161,[1]Sheet1!$C$2:$G$553,5,FALSE)=0,"",$L2161)</f>
        <v>#N/A</v>
      </c>
      <c r="P2161" s="72" t="e">
        <f>IF(VLOOKUP($B2161,[1]Sheet1!$D$2:$G$553,4,FALSE)=0,"",$L2161)</f>
        <v>#N/A</v>
      </c>
      <c r="Q2161" s="72" t="e">
        <f>IF(VLOOKUP($B2161,[1]Sheet1!$E$2:$G$553,3,FALSE)=0,"",$L2161)</f>
        <v>#N/A</v>
      </c>
      <c r="R2161" s="72" t="e">
        <f>IF(VLOOKUP($B2161,[1]Sheet1!$F$2:$G$553,2,FALSE)=0,"",$L2161)</f>
        <v>#N/A</v>
      </c>
      <c r="S2161" s="72" t="e">
        <f>COUNTIF([1]isolation_zones!$H$2:$H$1182,conductor_pz_summary_hftd_23_re!B2161)</f>
        <v>#VALUE!</v>
      </c>
    </row>
    <row r="2162" spans="1:19" x14ac:dyDescent="0.25">
      <c r="A2162" s="70">
        <v>1981</v>
      </c>
      <c r="B2162" s="71" t="s">
        <v>2545</v>
      </c>
      <c r="C2162" s="72">
        <v>42271105</v>
      </c>
      <c r="D2162" s="72" t="s">
        <v>509</v>
      </c>
      <c r="E2162" s="72">
        <v>2414.9475552982799</v>
      </c>
      <c r="F2162" s="72">
        <f t="shared" si="165"/>
        <v>1.5008996614656804</v>
      </c>
      <c r="G2162" s="73">
        <v>173</v>
      </c>
      <c r="H2162" s="72">
        <f t="shared" si="166"/>
        <v>1.0175342633377666</v>
      </c>
      <c r="I2162" s="74">
        <v>5.8817009441489397E-3</v>
      </c>
      <c r="J2162" s="75">
        <v>2161</v>
      </c>
      <c r="K2162" s="72">
        <f t="shared" si="167"/>
        <v>21806.574216875437</v>
      </c>
      <c r="L2162" s="72">
        <f t="shared" si="168"/>
        <v>116.62937080354783</v>
      </c>
      <c r="M2162" s="72">
        <f t="shared" si="169"/>
        <v>4.7100833355692749E-3</v>
      </c>
      <c r="N2162" s="72" t="e">
        <f>IF(VLOOKUP(B2162,[1]Sheet1!$B$2:$G$553,6,FALSE)=0,"",L2162)</f>
        <v>#N/A</v>
      </c>
      <c r="O2162" s="72" t="e">
        <f>IF(VLOOKUP($B2162,[1]Sheet1!$C$2:$G$553,5,FALSE)=0,"",$L2162)</f>
        <v>#N/A</v>
      </c>
      <c r="P2162" s="72" t="e">
        <f>IF(VLOOKUP($B2162,[1]Sheet1!$D$2:$G$553,4,FALSE)=0,"",$L2162)</f>
        <v>#N/A</v>
      </c>
      <c r="Q2162" s="72" t="e">
        <f>IF(VLOOKUP($B2162,[1]Sheet1!$E$2:$G$553,3,FALSE)=0,"",$L2162)</f>
        <v>#N/A</v>
      </c>
      <c r="R2162" s="72" t="e">
        <f>IF(VLOOKUP($B2162,[1]Sheet1!$F$2:$G$553,2,FALSE)=0,"",$L2162)</f>
        <v>#N/A</v>
      </c>
      <c r="S2162" s="72" t="e">
        <f>COUNTIF([1]isolation_zones!$H$2:$H$1182,conductor_pz_summary_hftd_23_re!B2162)</f>
        <v>#VALUE!</v>
      </c>
    </row>
    <row r="2163" spans="1:19" x14ac:dyDescent="0.25">
      <c r="A2163" s="70">
        <v>519</v>
      </c>
      <c r="B2163" s="71" t="s">
        <v>3489</v>
      </c>
      <c r="C2163" s="72">
        <v>43381101</v>
      </c>
      <c r="D2163" s="72" t="s">
        <v>309</v>
      </c>
      <c r="E2163" s="72">
        <v>16717.629661728999</v>
      </c>
      <c r="F2163" s="72">
        <f t="shared" si="165"/>
        <v>10.39007437024798</v>
      </c>
      <c r="G2163" s="73">
        <v>88</v>
      </c>
      <c r="H2163" s="72">
        <f t="shared" si="166"/>
        <v>0.51485331008284985</v>
      </c>
      <c r="I2163" s="74">
        <v>5.8506057963960204E-3</v>
      </c>
      <c r="J2163" s="75">
        <v>2162</v>
      </c>
      <c r="K2163" s="72">
        <f t="shared" si="167"/>
        <v>21816.964291245684</v>
      </c>
      <c r="L2163" s="72">
        <f t="shared" si="168"/>
        <v>116.11451749346497</v>
      </c>
      <c r="M2163" s="72">
        <f t="shared" si="169"/>
        <v>4.6892909572911774E-3</v>
      </c>
      <c r="N2163" s="72" t="e">
        <f>IF(VLOOKUP(B2163,[1]Sheet1!$B$2:$G$553,6,FALSE)=0,"",L2163)</f>
        <v>#N/A</v>
      </c>
      <c r="O2163" s="72" t="e">
        <f>IF(VLOOKUP($B2163,[1]Sheet1!$C$2:$G$553,5,FALSE)=0,"",$L2163)</f>
        <v>#N/A</v>
      </c>
      <c r="P2163" s="72" t="e">
        <f>IF(VLOOKUP($B2163,[1]Sheet1!$D$2:$G$553,4,FALSE)=0,"",$L2163)</f>
        <v>#N/A</v>
      </c>
      <c r="Q2163" s="72" t="e">
        <f>IF(VLOOKUP($B2163,[1]Sheet1!$E$2:$G$553,3,FALSE)=0,"",$L2163)</f>
        <v>#N/A</v>
      </c>
      <c r="R2163" s="72" t="e">
        <f>IF(VLOOKUP($B2163,[1]Sheet1!$F$2:$G$553,2,FALSE)=0,"",$L2163)</f>
        <v>#N/A</v>
      </c>
      <c r="S2163" s="72" t="e">
        <f>COUNTIF([1]isolation_zones!$H$2:$H$1182,conductor_pz_summary_hftd_23_re!B2163)</f>
        <v>#VALUE!</v>
      </c>
    </row>
    <row r="2164" spans="1:19" x14ac:dyDescent="0.25">
      <c r="A2164" s="70">
        <v>2535</v>
      </c>
      <c r="B2164" s="71" t="s">
        <v>6336</v>
      </c>
      <c r="C2164" s="72">
        <v>42271102</v>
      </c>
      <c r="D2164" s="72" t="s">
        <v>727</v>
      </c>
      <c r="E2164" s="72">
        <v>749.45672175965296</v>
      </c>
      <c r="F2164" s="72">
        <f t="shared" si="165"/>
        <v>0.4657903802110957</v>
      </c>
      <c r="G2164" s="73">
        <v>26</v>
      </c>
      <c r="H2164" s="72">
        <f t="shared" si="166"/>
        <v>0.15111674000622341</v>
      </c>
      <c r="I2164" s="74">
        <v>5.8121823079316697E-3</v>
      </c>
      <c r="J2164" s="75">
        <v>2163</v>
      </c>
      <c r="K2164" s="72">
        <f t="shared" si="167"/>
        <v>21817.430081625895</v>
      </c>
      <c r="L2164" s="72">
        <f t="shared" si="168"/>
        <v>115.96340075345876</v>
      </c>
      <c r="M2164" s="72">
        <f t="shared" si="169"/>
        <v>4.6831880997182957E-3</v>
      </c>
      <c r="N2164" s="72" t="e">
        <f>IF(VLOOKUP(B2164,[1]Sheet1!$B$2:$G$553,6,FALSE)=0,"",L2164)</f>
        <v>#N/A</v>
      </c>
      <c r="O2164" s="72" t="e">
        <f>IF(VLOOKUP($B2164,[1]Sheet1!$C$2:$G$553,5,FALSE)=0,"",$L2164)</f>
        <v>#N/A</v>
      </c>
      <c r="P2164" s="72" t="e">
        <f>IF(VLOOKUP($B2164,[1]Sheet1!$D$2:$G$553,4,FALSE)=0,"",$L2164)</f>
        <v>#N/A</v>
      </c>
      <c r="Q2164" s="72" t="e">
        <f>IF(VLOOKUP($B2164,[1]Sheet1!$E$2:$G$553,3,FALSE)=0,"",$L2164)</f>
        <v>#N/A</v>
      </c>
      <c r="R2164" s="72" t="e">
        <f>IF(VLOOKUP($B2164,[1]Sheet1!$F$2:$G$553,2,FALSE)=0,"",$L2164)</f>
        <v>#N/A</v>
      </c>
      <c r="S2164" s="72" t="e">
        <f>COUNTIF([1]isolation_zones!$H$2:$H$1182,conductor_pz_summary_hftd_23_re!B2164)</f>
        <v>#VALUE!</v>
      </c>
    </row>
    <row r="2165" spans="1:19" x14ac:dyDescent="0.25">
      <c r="A2165" s="70">
        <v>698</v>
      </c>
      <c r="B2165" s="71" t="s">
        <v>2392</v>
      </c>
      <c r="C2165" s="72">
        <v>182731101</v>
      </c>
      <c r="D2165" s="72" t="s">
        <v>392</v>
      </c>
      <c r="E2165" s="72">
        <v>35201.258240828902</v>
      </c>
      <c r="F2165" s="72">
        <f t="shared" si="165"/>
        <v>21.877724201882476</v>
      </c>
      <c r="G2165" s="73">
        <v>238</v>
      </c>
      <c r="H2165" s="72">
        <f t="shared" si="166"/>
        <v>1.372580114994858</v>
      </c>
      <c r="I2165" s="74">
        <v>5.7671433403145298E-3</v>
      </c>
      <c r="J2165" s="75">
        <v>2164</v>
      </c>
      <c r="K2165" s="72">
        <f t="shared" si="167"/>
        <v>21839.307805827779</v>
      </c>
      <c r="L2165" s="72">
        <f t="shared" si="168"/>
        <v>114.5908206384639</v>
      </c>
      <c r="M2165" s="72">
        <f t="shared" si="169"/>
        <v>4.6277563788590555E-3</v>
      </c>
      <c r="N2165" s="72" t="e">
        <f>IF(VLOOKUP(B2165,[1]Sheet1!$B$2:$G$553,6,FALSE)=0,"",L2165)</f>
        <v>#N/A</v>
      </c>
      <c r="O2165" s="72" t="e">
        <f>IF(VLOOKUP($B2165,[1]Sheet1!$C$2:$G$553,5,FALSE)=0,"",$L2165)</f>
        <v>#N/A</v>
      </c>
      <c r="P2165" s="72" t="e">
        <f>IF(VLOOKUP($B2165,[1]Sheet1!$D$2:$G$553,4,FALSE)=0,"",$L2165)</f>
        <v>#N/A</v>
      </c>
      <c r="Q2165" s="72" t="e">
        <f>IF(VLOOKUP($B2165,[1]Sheet1!$E$2:$G$553,3,FALSE)=0,"",$L2165)</f>
        <v>#N/A</v>
      </c>
      <c r="R2165" s="72" t="e">
        <f>IF(VLOOKUP($B2165,[1]Sheet1!$F$2:$G$553,2,FALSE)=0,"",$L2165)</f>
        <v>#N/A</v>
      </c>
      <c r="S2165" s="72" t="e">
        <f>COUNTIF([1]isolation_zones!$H$2:$H$1182,conductor_pz_summary_hftd_23_re!B2165)</f>
        <v>#VALUE!</v>
      </c>
    </row>
    <row r="2166" spans="1:19" x14ac:dyDescent="0.25">
      <c r="A2166" s="70">
        <v>4296</v>
      </c>
      <c r="B2166" s="71" t="s">
        <v>4163</v>
      </c>
      <c r="C2166" s="72">
        <v>83242105</v>
      </c>
      <c r="D2166" s="72" t="s">
        <v>647</v>
      </c>
      <c r="E2166" s="72">
        <v>737.50515990983001</v>
      </c>
      <c r="F2166" s="72">
        <f t="shared" si="165"/>
        <v>0.45836243623979489</v>
      </c>
      <c r="G2166" s="73">
        <v>98</v>
      </c>
      <c r="H2166" s="72">
        <f t="shared" si="166"/>
        <v>0.56354375371263998</v>
      </c>
      <c r="I2166" s="74">
        <v>5.7504464664555098E-3</v>
      </c>
      <c r="J2166" s="75">
        <v>2165</v>
      </c>
      <c r="K2166" s="72">
        <f t="shared" si="167"/>
        <v>21839.766168264017</v>
      </c>
      <c r="L2166" s="72">
        <f t="shared" si="168"/>
        <v>114.02727688475126</v>
      </c>
      <c r="M2166" s="72">
        <f t="shared" si="169"/>
        <v>4.6049976344284009E-3</v>
      </c>
      <c r="N2166" s="72" t="e">
        <f>IF(VLOOKUP(B2166,[1]Sheet1!$B$2:$G$553,6,FALSE)=0,"",L2166)</f>
        <v>#N/A</v>
      </c>
      <c r="O2166" s="72" t="e">
        <f>IF(VLOOKUP($B2166,[1]Sheet1!$C$2:$G$553,5,FALSE)=0,"",$L2166)</f>
        <v>#N/A</v>
      </c>
      <c r="P2166" s="72" t="e">
        <f>IF(VLOOKUP($B2166,[1]Sheet1!$D$2:$G$553,4,FALSE)=0,"",$L2166)</f>
        <v>#N/A</v>
      </c>
      <c r="Q2166" s="72" t="e">
        <f>IF(VLOOKUP($B2166,[1]Sheet1!$E$2:$G$553,3,FALSE)=0,"",$L2166)</f>
        <v>#N/A</v>
      </c>
      <c r="R2166" s="72" t="e">
        <f>IF(VLOOKUP($B2166,[1]Sheet1!$F$2:$G$553,2,FALSE)=0,"",$L2166)</f>
        <v>#N/A</v>
      </c>
      <c r="S2166" s="72" t="e">
        <f>COUNTIF([1]isolation_zones!$H$2:$H$1182,conductor_pz_summary_hftd_23_re!B2166)</f>
        <v>#VALUE!</v>
      </c>
    </row>
    <row r="2167" spans="1:19" x14ac:dyDescent="0.25">
      <c r="A2167" s="70">
        <v>875</v>
      </c>
      <c r="B2167" s="71" t="s">
        <v>2031</v>
      </c>
      <c r="C2167" s="72">
        <v>42561107</v>
      </c>
      <c r="D2167" s="72" t="s">
        <v>315</v>
      </c>
      <c r="E2167" s="72">
        <v>10874.583265016299</v>
      </c>
      <c r="F2167" s="72">
        <f t="shared" si="165"/>
        <v>6.7585974300909255</v>
      </c>
      <c r="G2167" s="73">
        <v>98</v>
      </c>
      <c r="H2167" s="72">
        <f t="shared" si="166"/>
        <v>0.56304847631972921</v>
      </c>
      <c r="I2167" s="74">
        <v>5.7453926155074404E-3</v>
      </c>
      <c r="J2167" s="75">
        <v>2166</v>
      </c>
      <c r="K2167" s="72">
        <f t="shared" si="167"/>
        <v>21846.524765694106</v>
      </c>
      <c r="L2167" s="72">
        <f t="shared" si="168"/>
        <v>113.46422840843152</v>
      </c>
      <c r="M2167" s="72">
        <f t="shared" si="169"/>
        <v>4.582258891801568E-3</v>
      </c>
      <c r="N2167" s="72" t="e">
        <f>IF(VLOOKUP(B2167,[1]Sheet1!$B$2:$G$553,6,FALSE)=0,"",L2167)</f>
        <v>#N/A</v>
      </c>
      <c r="O2167" s="72" t="e">
        <f>IF(VLOOKUP($B2167,[1]Sheet1!$C$2:$G$553,5,FALSE)=0,"",$L2167)</f>
        <v>#N/A</v>
      </c>
      <c r="P2167" s="72" t="e">
        <f>IF(VLOOKUP($B2167,[1]Sheet1!$D$2:$G$553,4,FALSE)=0,"",$L2167)</f>
        <v>#N/A</v>
      </c>
      <c r="Q2167" s="72" t="e">
        <f>IF(VLOOKUP($B2167,[1]Sheet1!$E$2:$G$553,3,FALSE)=0,"",$L2167)</f>
        <v>#N/A</v>
      </c>
      <c r="R2167" s="72" t="e">
        <f>IF(VLOOKUP($B2167,[1]Sheet1!$F$2:$G$553,2,FALSE)=0,"",$L2167)</f>
        <v>#N/A</v>
      </c>
      <c r="S2167" s="72" t="e">
        <f>COUNTIF([1]isolation_zones!$H$2:$H$1182,conductor_pz_summary_hftd_23_re!B2167)</f>
        <v>#VALUE!</v>
      </c>
    </row>
    <row r="2168" spans="1:19" x14ac:dyDescent="0.25">
      <c r="A2168" s="70">
        <v>2839</v>
      </c>
      <c r="B2168" s="71" t="s">
        <v>1823</v>
      </c>
      <c r="C2168" s="72">
        <v>83622105</v>
      </c>
      <c r="D2168" s="72" t="s">
        <v>184</v>
      </c>
      <c r="E2168" s="72">
        <v>13501.993824274699</v>
      </c>
      <c r="F2168" s="72">
        <f t="shared" si="165"/>
        <v>8.3915437068208192</v>
      </c>
      <c r="G2168" s="73">
        <v>95</v>
      </c>
      <c r="H2168" s="72">
        <f t="shared" si="166"/>
        <v>0.54193915377420776</v>
      </c>
      <c r="I2168" s="74">
        <v>5.7046226713074501E-3</v>
      </c>
      <c r="J2168" s="75">
        <v>2167</v>
      </c>
      <c r="K2168" s="72">
        <f t="shared" si="167"/>
        <v>21854.916309400927</v>
      </c>
      <c r="L2168" s="72">
        <f t="shared" si="168"/>
        <v>112.92228925465731</v>
      </c>
      <c r="M2168" s="72">
        <f t="shared" si="169"/>
        <v>4.5603726502871219E-3</v>
      </c>
      <c r="N2168" s="72" t="e">
        <f>IF(VLOOKUP(B2168,[1]Sheet1!$B$2:$G$553,6,FALSE)=0,"",L2168)</f>
        <v>#N/A</v>
      </c>
      <c r="O2168" s="72" t="e">
        <f>IF(VLOOKUP($B2168,[1]Sheet1!$C$2:$G$553,5,FALSE)=0,"",$L2168)</f>
        <v>#N/A</v>
      </c>
      <c r="P2168" s="72" t="e">
        <f>IF(VLOOKUP($B2168,[1]Sheet1!$D$2:$G$553,4,FALSE)=0,"",$L2168)</f>
        <v>#N/A</v>
      </c>
      <c r="Q2168" s="72" t="e">
        <f>IF(VLOOKUP($B2168,[1]Sheet1!$E$2:$G$553,3,FALSE)=0,"",$L2168)</f>
        <v>#N/A</v>
      </c>
      <c r="R2168" s="72" t="e">
        <f>IF(VLOOKUP($B2168,[1]Sheet1!$F$2:$G$553,2,FALSE)=0,"",$L2168)</f>
        <v>#N/A</v>
      </c>
      <c r="S2168" s="72" t="e">
        <f>COUNTIF([1]isolation_zones!$H$2:$H$1182,conductor_pz_summary_hftd_23_re!B2168)</f>
        <v>#VALUE!</v>
      </c>
    </row>
    <row r="2169" spans="1:19" x14ac:dyDescent="0.25">
      <c r="A2169" s="70">
        <v>4923</v>
      </c>
      <c r="B2169" s="71" t="s">
        <v>4718</v>
      </c>
      <c r="C2169" s="72">
        <v>42891101</v>
      </c>
      <c r="D2169" s="72" t="s">
        <v>477</v>
      </c>
      <c r="E2169" s="72">
        <v>2502.4894099593298</v>
      </c>
      <c r="F2169" s="72">
        <f t="shared" si="165"/>
        <v>1.5553072777870292</v>
      </c>
      <c r="G2169" s="73">
        <v>161</v>
      </c>
      <c r="H2169" s="72">
        <f t="shared" si="166"/>
        <v>0.91803359543050278</v>
      </c>
      <c r="I2169" s="74">
        <v>5.7020720213074704E-3</v>
      </c>
      <c r="J2169" s="75">
        <v>2168</v>
      </c>
      <c r="K2169" s="72">
        <f t="shared" si="167"/>
        <v>21856.471616678715</v>
      </c>
      <c r="L2169" s="72">
        <f t="shared" si="168"/>
        <v>112.00425565922681</v>
      </c>
      <c r="M2169" s="72">
        <f t="shared" si="169"/>
        <v>4.5232978147672302E-3</v>
      </c>
      <c r="N2169" s="72" t="e">
        <f>IF(VLOOKUP(B2169,[1]Sheet1!$B$2:$G$553,6,FALSE)=0,"",L2169)</f>
        <v>#N/A</v>
      </c>
      <c r="O2169" s="72" t="e">
        <f>IF(VLOOKUP($B2169,[1]Sheet1!$C$2:$G$553,5,FALSE)=0,"",$L2169)</f>
        <v>#N/A</v>
      </c>
      <c r="P2169" s="72" t="e">
        <f>IF(VLOOKUP($B2169,[1]Sheet1!$D$2:$G$553,4,FALSE)=0,"",$L2169)</f>
        <v>#N/A</v>
      </c>
      <c r="Q2169" s="72" t="e">
        <f>IF(VLOOKUP($B2169,[1]Sheet1!$E$2:$G$553,3,FALSE)=0,"",$L2169)</f>
        <v>#N/A</v>
      </c>
      <c r="R2169" s="72" t="e">
        <f>IF(VLOOKUP($B2169,[1]Sheet1!$F$2:$G$553,2,FALSE)=0,"",$L2169)</f>
        <v>#N/A</v>
      </c>
      <c r="S2169" s="72" t="e">
        <f>COUNTIF([1]isolation_zones!$H$2:$H$1182,conductor_pz_summary_hftd_23_re!B2169)</f>
        <v>#VALUE!</v>
      </c>
    </row>
    <row r="2170" spans="1:19" x14ac:dyDescent="0.25">
      <c r="A2170" s="70">
        <v>5117</v>
      </c>
      <c r="B2170" s="71" t="s">
        <v>1978</v>
      </c>
      <c r="C2170" s="72">
        <v>24251101</v>
      </c>
      <c r="D2170" s="72" t="s">
        <v>29</v>
      </c>
      <c r="E2170" s="72">
        <v>6268.7877059695502</v>
      </c>
      <c r="F2170" s="72">
        <f t="shared" si="165"/>
        <v>3.8960768837598199</v>
      </c>
      <c r="G2170" s="73">
        <v>52</v>
      </c>
      <c r="H2170" s="72">
        <f t="shared" si="166"/>
        <v>0.29626688480734487</v>
      </c>
      <c r="I2170" s="74">
        <v>5.6974400924489398E-3</v>
      </c>
      <c r="J2170" s="75">
        <v>2169</v>
      </c>
      <c r="K2170" s="72">
        <f t="shared" si="167"/>
        <v>21860.367693562475</v>
      </c>
      <c r="L2170" s="72">
        <f t="shared" si="168"/>
        <v>111.70798877441948</v>
      </c>
      <c r="M2170" s="72">
        <f t="shared" si="169"/>
        <v>4.511333060885787E-3</v>
      </c>
      <c r="N2170" s="72" t="e">
        <f>IF(VLOOKUP(B2170,[1]Sheet1!$B$2:$G$553,6,FALSE)=0,"",L2170)</f>
        <v>#N/A</v>
      </c>
      <c r="O2170" s="72" t="e">
        <f>IF(VLOOKUP($B2170,[1]Sheet1!$C$2:$G$553,5,FALSE)=0,"",$L2170)</f>
        <v>#N/A</v>
      </c>
      <c r="P2170" s="72" t="e">
        <f>IF(VLOOKUP($B2170,[1]Sheet1!$D$2:$G$553,4,FALSE)=0,"",$L2170)</f>
        <v>#N/A</v>
      </c>
      <c r="Q2170" s="72" t="e">
        <f>IF(VLOOKUP($B2170,[1]Sheet1!$E$2:$G$553,3,FALSE)=0,"",$L2170)</f>
        <v>#N/A</v>
      </c>
      <c r="R2170" s="72" t="e">
        <f>IF(VLOOKUP($B2170,[1]Sheet1!$F$2:$G$553,2,FALSE)=0,"",$L2170)</f>
        <v>#N/A</v>
      </c>
      <c r="S2170" s="72" t="e">
        <f>COUNTIF([1]isolation_zones!$H$2:$H$1182,conductor_pz_summary_hftd_23_re!B2170)</f>
        <v>#VALUE!</v>
      </c>
    </row>
    <row r="2171" spans="1:19" x14ac:dyDescent="0.25">
      <c r="A2171" s="70">
        <v>6008</v>
      </c>
      <c r="B2171" s="71" t="s">
        <v>2608</v>
      </c>
      <c r="C2171" s="72">
        <v>42891101</v>
      </c>
      <c r="D2171" s="72" t="s">
        <v>477</v>
      </c>
      <c r="E2171" s="72">
        <v>595.05550162313102</v>
      </c>
      <c r="F2171" s="72">
        <f t="shared" si="165"/>
        <v>0.36982939814986393</v>
      </c>
      <c r="G2171" s="73">
        <v>38</v>
      </c>
      <c r="H2171" s="72">
        <f t="shared" si="166"/>
        <v>0.21550233707436989</v>
      </c>
      <c r="I2171" s="74">
        <v>5.6711141335360499E-3</v>
      </c>
      <c r="J2171" s="75">
        <v>2170</v>
      </c>
      <c r="K2171" s="72">
        <f t="shared" si="167"/>
        <v>21860.737522960626</v>
      </c>
      <c r="L2171" s="72">
        <f t="shared" si="168"/>
        <v>111.49248643734511</v>
      </c>
      <c r="M2171" s="72">
        <f t="shared" si="169"/>
        <v>4.5026299875549703E-3</v>
      </c>
      <c r="N2171" s="72" t="e">
        <f>IF(VLOOKUP(B2171,[1]Sheet1!$B$2:$G$553,6,FALSE)=0,"",L2171)</f>
        <v>#N/A</v>
      </c>
      <c r="O2171" s="72" t="e">
        <f>IF(VLOOKUP($B2171,[1]Sheet1!$C$2:$G$553,5,FALSE)=0,"",$L2171)</f>
        <v>#N/A</v>
      </c>
      <c r="P2171" s="72" t="e">
        <f>IF(VLOOKUP($B2171,[1]Sheet1!$D$2:$G$553,4,FALSE)=0,"",$L2171)</f>
        <v>#N/A</v>
      </c>
      <c r="Q2171" s="72" t="e">
        <f>IF(VLOOKUP($B2171,[1]Sheet1!$E$2:$G$553,3,FALSE)=0,"",$L2171)</f>
        <v>#N/A</v>
      </c>
      <c r="R2171" s="72" t="e">
        <f>IF(VLOOKUP($B2171,[1]Sheet1!$F$2:$G$553,2,FALSE)=0,"",$L2171)</f>
        <v>#N/A</v>
      </c>
      <c r="S2171" s="72" t="e">
        <f>COUNTIF([1]isolation_zones!$H$2:$H$1182,conductor_pz_summary_hftd_23_re!B2171)</f>
        <v>#VALUE!</v>
      </c>
    </row>
    <row r="2172" spans="1:19" x14ac:dyDescent="0.25">
      <c r="A2172" s="70">
        <v>3612</v>
      </c>
      <c r="B2172" s="71" t="s">
        <v>2519</v>
      </c>
      <c r="C2172" s="72">
        <v>82841102</v>
      </c>
      <c r="D2172" s="72" t="s">
        <v>200</v>
      </c>
      <c r="E2172" s="72">
        <v>22915.456873319701</v>
      </c>
      <c r="F2172" s="72">
        <f t="shared" si="165"/>
        <v>14.242049020086824</v>
      </c>
      <c r="G2172" s="73">
        <v>160</v>
      </c>
      <c r="H2172" s="72">
        <f t="shared" si="166"/>
        <v>0.90520710978600949</v>
      </c>
      <c r="I2172" s="74">
        <v>5.6575444361625597E-3</v>
      </c>
      <c r="J2172" s="75">
        <v>2171</v>
      </c>
      <c r="K2172" s="72">
        <f t="shared" si="167"/>
        <v>21874.979571980712</v>
      </c>
      <c r="L2172" s="72">
        <f t="shared" si="168"/>
        <v>110.5872793275591</v>
      </c>
      <c r="M2172" s="72">
        <f t="shared" si="169"/>
        <v>4.4660731503392099E-3</v>
      </c>
      <c r="N2172" s="72">
        <f>IF(VLOOKUP(B2172,[1]Sheet1!$B$2:$G$553,6,FALSE)=0,"",L2172)</f>
        <v>110.5872793275591</v>
      </c>
      <c r="O2172" s="72" t="e">
        <f>IF(VLOOKUP($B2172,[1]Sheet1!$C$2:$G$553,5,FALSE)=0,"",$L2172)</f>
        <v>#N/A</v>
      </c>
      <c r="P2172" s="72" t="e">
        <f>IF(VLOOKUP($B2172,[1]Sheet1!$D$2:$G$553,4,FALSE)=0,"",$L2172)</f>
        <v>#N/A</v>
      </c>
      <c r="Q2172" s="72" t="e">
        <f>IF(VLOOKUP($B2172,[1]Sheet1!$E$2:$G$553,3,FALSE)=0,"",$L2172)</f>
        <v>#N/A</v>
      </c>
      <c r="R2172" s="72" t="e">
        <f>IF(VLOOKUP($B2172,[1]Sheet1!$F$2:$G$553,2,FALSE)=0,"",$L2172)</f>
        <v>#N/A</v>
      </c>
      <c r="S2172" s="72" t="e">
        <f>COUNTIF([1]isolation_zones!$H$2:$H$1182,conductor_pz_summary_hftd_23_re!B2172)</f>
        <v>#VALUE!</v>
      </c>
    </row>
    <row r="2173" spans="1:19" x14ac:dyDescent="0.25">
      <c r="A2173" s="70">
        <v>151</v>
      </c>
      <c r="B2173" s="71" t="s">
        <v>4604</v>
      </c>
      <c r="C2173" s="72">
        <v>152591102</v>
      </c>
      <c r="D2173" s="72" t="s">
        <v>1182</v>
      </c>
      <c r="E2173" s="72">
        <v>1694.4121811436701</v>
      </c>
      <c r="F2173" s="72">
        <f t="shared" si="165"/>
        <v>1.0530840156268926</v>
      </c>
      <c r="G2173" s="73">
        <v>22</v>
      </c>
      <c r="H2173" s="72">
        <f t="shared" si="166"/>
        <v>0.12421702530935633</v>
      </c>
      <c r="I2173" s="74">
        <v>5.6462284231525604E-3</v>
      </c>
      <c r="J2173" s="75">
        <v>2172</v>
      </c>
      <c r="K2173" s="72">
        <f t="shared" si="167"/>
        <v>21876.03265599634</v>
      </c>
      <c r="L2173" s="72">
        <f t="shared" si="168"/>
        <v>110.46306230224974</v>
      </c>
      <c r="M2173" s="72">
        <f t="shared" si="169"/>
        <v>4.4610566391733468E-3</v>
      </c>
      <c r="N2173" s="72">
        <f>IF(VLOOKUP(B2173,[1]Sheet1!$B$2:$G$553,6,FALSE)=0,"",L2173)</f>
        <v>110.46306230224974</v>
      </c>
      <c r="O2173" s="72" t="e">
        <f>IF(VLOOKUP($B2173,[1]Sheet1!$C$2:$G$553,5,FALSE)=0,"",$L2173)</f>
        <v>#N/A</v>
      </c>
      <c r="P2173" s="72" t="e">
        <f>IF(VLOOKUP($B2173,[1]Sheet1!$D$2:$G$553,4,FALSE)=0,"",$L2173)</f>
        <v>#N/A</v>
      </c>
      <c r="Q2173" s="72" t="e">
        <f>IF(VLOOKUP($B2173,[1]Sheet1!$E$2:$G$553,3,FALSE)=0,"",$L2173)</f>
        <v>#N/A</v>
      </c>
      <c r="R2173" s="72" t="e">
        <f>IF(VLOOKUP($B2173,[1]Sheet1!$F$2:$G$553,2,FALSE)=0,"",$L2173)</f>
        <v>#N/A</v>
      </c>
      <c r="S2173" s="72" t="e">
        <f>COUNTIF([1]isolation_zones!$H$2:$H$1182,conductor_pz_summary_hftd_23_re!B2173)</f>
        <v>#VALUE!</v>
      </c>
    </row>
    <row r="2174" spans="1:19" x14ac:dyDescent="0.25">
      <c r="A2174" s="70">
        <v>585</v>
      </c>
      <c r="B2174" s="71" t="s">
        <v>4135</v>
      </c>
      <c r="C2174" s="72">
        <v>43351106</v>
      </c>
      <c r="D2174" s="72" t="s">
        <v>473</v>
      </c>
      <c r="E2174" s="72">
        <v>4939.4620251620599</v>
      </c>
      <c r="F2174" s="72">
        <f t="shared" si="165"/>
        <v>3.0698956029596394</v>
      </c>
      <c r="G2174" s="73">
        <v>70</v>
      </c>
      <c r="H2174" s="72">
        <f t="shared" si="166"/>
        <v>0.39344987321173869</v>
      </c>
      <c r="I2174" s="74">
        <v>5.6207124744534097E-3</v>
      </c>
      <c r="J2174" s="75">
        <v>2173</v>
      </c>
      <c r="K2174" s="72">
        <f t="shared" si="167"/>
        <v>21879.102551599299</v>
      </c>
      <c r="L2174" s="72">
        <f t="shared" si="168"/>
        <v>110.069612429038</v>
      </c>
      <c r="M2174" s="72">
        <f t="shared" si="169"/>
        <v>4.445167145142568E-3</v>
      </c>
      <c r="N2174" s="72" t="e">
        <f>IF(VLOOKUP(B2174,[1]Sheet1!$B$2:$G$553,6,FALSE)=0,"",L2174)</f>
        <v>#N/A</v>
      </c>
      <c r="O2174" s="72" t="e">
        <f>IF(VLOOKUP($B2174,[1]Sheet1!$C$2:$G$553,5,FALSE)=0,"",$L2174)</f>
        <v>#N/A</v>
      </c>
      <c r="P2174" s="72" t="e">
        <f>IF(VLOOKUP($B2174,[1]Sheet1!$D$2:$G$553,4,FALSE)=0,"",$L2174)</f>
        <v>#N/A</v>
      </c>
      <c r="Q2174" s="72" t="e">
        <f>IF(VLOOKUP($B2174,[1]Sheet1!$E$2:$G$553,3,FALSE)=0,"",$L2174)</f>
        <v>#N/A</v>
      </c>
      <c r="R2174" s="72" t="e">
        <f>IF(VLOOKUP($B2174,[1]Sheet1!$F$2:$G$553,2,FALSE)=0,"",$L2174)</f>
        <v>#N/A</v>
      </c>
      <c r="S2174" s="72" t="e">
        <f>COUNTIF([1]isolation_zones!$H$2:$H$1182,conductor_pz_summary_hftd_23_re!B2174)</f>
        <v>#VALUE!</v>
      </c>
    </row>
    <row r="2175" spans="1:19" x14ac:dyDescent="0.25">
      <c r="A2175" s="70">
        <v>7910</v>
      </c>
      <c r="B2175" s="71" t="s">
        <v>6337</v>
      </c>
      <c r="C2175" s="72">
        <v>43432105</v>
      </c>
      <c r="D2175" s="72" t="s">
        <v>44</v>
      </c>
      <c r="E2175" s="72">
        <v>15413.590937283299</v>
      </c>
      <c r="F2175" s="72">
        <f t="shared" si="165"/>
        <v>9.5796090349802974</v>
      </c>
      <c r="G2175" s="73">
        <v>70</v>
      </c>
      <c r="H2175" s="72">
        <f t="shared" si="166"/>
        <v>0.39281086989395442</v>
      </c>
      <c r="I2175" s="74">
        <v>5.6115838556279199E-3</v>
      </c>
      <c r="J2175" s="75">
        <v>2174</v>
      </c>
      <c r="K2175" s="72">
        <f t="shared" si="167"/>
        <v>21888.682160634278</v>
      </c>
      <c r="L2175" s="72">
        <f t="shared" si="168"/>
        <v>109.67680155914405</v>
      </c>
      <c r="M2175" s="72">
        <f t="shared" si="169"/>
        <v>4.4293034572947237E-3</v>
      </c>
      <c r="N2175" s="72">
        <f>IF(VLOOKUP(B2175,[1]Sheet1!$B$2:$G$553,6,FALSE)=0,"",L2175)</f>
        <v>109.67680155914405</v>
      </c>
      <c r="O2175" s="72" t="e">
        <f>IF(VLOOKUP($B2175,[1]Sheet1!$C$2:$G$553,5,FALSE)=0,"",$L2175)</f>
        <v>#N/A</v>
      </c>
      <c r="P2175" s="72" t="e">
        <f>IF(VLOOKUP($B2175,[1]Sheet1!$D$2:$G$553,4,FALSE)=0,"",$L2175)</f>
        <v>#N/A</v>
      </c>
      <c r="Q2175" s="72" t="e">
        <f>IF(VLOOKUP($B2175,[1]Sheet1!$E$2:$G$553,3,FALSE)=0,"",$L2175)</f>
        <v>#N/A</v>
      </c>
      <c r="R2175" s="72" t="e">
        <f>IF(VLOOKUP($B2175,[1]Sheet1!$F$2:$G$553,2,FALSE)=0,"",$L2175)</f>
        <v>#N/A</v>
      </c>
      <c r="S2175" s="72" t="e">
        <f>COUNTIF([1]isolation_zones!$H$2:$H$1182,conductor_pz_summary_hftd_23_re!B2175)</f>
        <v>#VALUE!</v>
      </c>
    </row>
    <row r="2176" spans="1:19" x14ac:dyDescent="0.25">
      <c r="A2176" s="70">
        <v>1304</v>
      </c>
      <c r="B2176" s="71" t="s">
        <v>2698</v>
      </c>
      <c r="C2176" s="72">
        <v>163351702</v>
      </c>
      <c r="D2176" s="72" t="s">
        <v>763</v>
      </c>
      <c r="E2176" s="72">
        <v>23055.460205528099</v>
      </c>
      <c r="F2176" s="72">
        <f t="shared" si="165"/>
        <v>14.329061656636481</v>
      </c>
      <c r="G2176" s="73">
        <v>174</v>
      </c>
      <c r="H2176" s="72">
        <f t="shared" si="166"/>
        <v>0.97496533803306928</v>
      </c>
      <c r="I2176" s="74">
        <v>5.6032490691555704E-3</v>
      </c>
      <c r="J2176" s="75">
        <v>2175</v>
      </c>
      <c r="K2176" s="72">
        <f t="shared" si="167"/>
        <v>21903.011222290916</v>
      </c>
      <c r="L2176" s="72">
        <f t="shared" si="168"/>
        <v>108.70183622111098</v>
      </c>
      <c r="M2176" s="72">
        <f t="shared" si="169"/>
        <v>4.3899294303254592E-3</v>
      </c>
      <c r="N2176" s="72" t="e">
        <f>IF(VLOOKUP(B2176,[1]Sheet1!$B$2:$G$553,6,FALSE)=0,"",L2176)</f>
        <v>#N/A</v>
      </c>
      <c r="O2176" s="72" t="e">
        <f>IF(VLOOKUP($B2176,[1]Sheet1!$C$2:$G$553,5,FALSE)=0,"",$L2176)</f>
        <v>#N/A</v>
      </c>
      <c r="P2176" s="72" t="e">
        <f>IF(VLOOKUP($B2176,[1]Sheet1!$D$2:$G$553,4,FALSE)=0,"",$L2176)</f>
        <v>#N/A</v>
      </c>
      <c r="Q2176" s="72" t="e">
        <f>IF(VLOOKUP($B2176,[1]Sheet1!$E$2:$G$553,3,FALSE)=0,"",$L2176)</f>
        <v>#N/A</v>
      </c>
      <c r="R2176" s="72" t="e">
        <f>IF(VLOOKUP($B2176,[1]Sheet1!$F$2:$G$553,2,FALSE)=0,"",$L2176)</f>
        <v>#N/A</v>
      </c>
      <c r="S2176" s="72" t="e">
        <f>COUNTIF([1]isolation_zones!$H$2:$H$1182,conductor_pz_summary_hftd_23_re!B2176)</f>
        <v>#VALUE!</v>
      </c>
    </row>
    <row r="2177" spans="1:19" x14ac:dyDescent="0.25">
      <c r="A2177" s="70">
        <v>417</v>
      </c>
      <c r="B2177" s="71" t="s">
        <v>4037</v>
      </c>
      <c r="C2177" s="72">
        <v>24141101</v>
      </c>
      <c r="D2177" s="72" t="s">
        <v>1154</v>
      </c>
      <c r="E2177" s="72">
        <v>606.80440284081999</v>
      </c>
      <c r="F2177" s="72">
        <f t="shared" si="165"/>
        <v>0.37713138771958982</v>
      </c>
      <c r="G2177" s="73">
        <v>37</v>
      </c>
      <c r="H2177" s="72">
        <f t="shared" si="166"/>
        <v>0.20700195370032087</v>
      </c>
      <c r="I2177" s="74">
        <v>5.5946473973059697E-3</v>
      </c>
      <c r="J2177" s="75">
        <v>2176</v>
      </c>
      <c r="K2177" s="72">
        <f t="shared" si="167"/>
        <v>21903.388353678634</v>
      </c>
      <c r="L2177" s="72">
        <f t="shared" si="168"/>
        <v>108.49483426741065</v>
      </c>
      <c r="M2177" s="72">
        <f t="shared" si="169"/>
        <v>4.3815696454287669E-3</v>
      </c>
      <c r="N2177" s="72" t="e">
        <f>IF(VLOOKUP(B2177,[1]Sheet1!$B$2:$G$553,6,FALSE)=0,"",L2177)</f>
        <v>#N/A</v>
      </c>
      <c r="O2177" s="72" t="e">
        <f>IF(VLOOKUP($B2177,[1]Sheet1!$C$2:$G$553,5,FALSE)=0,"",$L2177)</f>
        <v>#N/A</v>
      </c>
      <c r="P2177" s="72" t="e">
        <f>IF(VLOOKUP($B2177,[1]Sheet1!$D$2:$G$553,4,FALSE)=0,"",$L2177)</f>
        <v>#N/A</v>
      </c>
      <c r="Q2177" s="72" t="e">
        <f>IF(VLOOKUP($B2177,[1]Sheet1!$E$2:$G$553,3,FALSE)=0,"",$L2177)</f>
        <v>#N/A</v>
      </c>
      <c r="R2177" s="72" t="e">
        <f>IF(VLOOKUP($B2177,[1]Sheet1!$F$2:$G$553,2,FALSE)=0,"",$L2177)</f>
        <v>#N/A</v>
      </c>
      <c r="S2177" s="72" t="e">
        <f>COUNTIF([1]isolation_zones!$H$2:$H$1182,conductor_pz_summary_hftd_23_re!B2177)</f>
        <v>#VALUE!</v>
      </c>
    </row>
    <row r="2178" spans="1:19" x14ac:dyDescent="0.25">
      <c r="A2178" s="70">
        <v>1975</v>
      </c>
      <c r="B2178" s="71" t="s">
        <v>3595</v>
      </c>
      <c r="C2178" s="72">
        <v>24141102</v>
      </c>
      <c r="D2178" s="72" t="s">
        <v>902</v>
      </c>
      <c r="E2178" s="72">
        <v>3373.7724043550302</v>
      </c>
      <c r="F2178" s="72">
        <f t="shared" si="165"/>
        <v>2.0968131785923121</v>
      </c>
      <c r="G2178" s="73">
        <v>38</v>
      </c>
      <c r="H2178" s="72">
        <f t="shared" si="166"/>
        <v>0.21223402138269218</v>
      </c>
      <c r="I2178" s="74">
        <v>5.5851058258603202E-3</v>
      </c>
      <c r="J2178" s="75">
        <v>2177</v>
      </c>
      <c r="K2178" s="72">
        <f t="shared" si="167"/>
        <v>21905.485166857226</v>
      </c>
      <c r="L2178" s="72">
        <f t="shared" si="168"/>
        <v>108.28260024602795</v>
      </c>
      <c r="M2178" s="72">
        <f t="shared" si="169"/>
        <v>4.3729985632007806E-3</v>
      </c>
      <c r="N2178" s="72" t="e">
        <f>IF(VLOOKUP(B2178,[1]Sheet1!$B$2:$G$553,6,FALSE)=0,"",L2178)</f>
        <v>#N/A</v>
      </c>
      <c r="O2178" s="72" t="e">
        <f>IF(VLOOKUP($B2178,[1]Sheet1!$C$2:$G$553,5,FALSE)=0,"",$L2178)</f>
        <v>#N/A</v>
      </c>
      <c r="P2178" s="72" t="e">
        <f>IF(VLOOKUP($B2178,[1]Sheet1!$D$2:$G$553,4,FALSE)=0,"",$L2178)</f>
        <v>#N/A</v>
      </c>
      <c r="Q2178" s="72" t="e">
        <f>IF(VLOOKUP($B2178,[1]Sheet1!$E$2:$G$553,3,FALSE)=0,"",$L2178)</f>
        <v>#N/A</v>
      </c>
      <c r="R2178" s="72" t="e">
        <f>IF(VLOOKUP($B2178,[1]Sheet1!$F$2:$G$553,2,FALSE)=0,"",$L2178)</f>
        <v>#N/A</v>
      </c>
      <c r="S2178" s="72" t="e">
        <f>COUNTIF([1]isolation_zones!$H$2:$H$1182,conductor_pz_summary_hftd_23_re!B2178)</f>
        <v>#VALUE!</v>
      </c>
    </row>
    <row r="2179" spans="1:19" x14ac:dyDescent="0.25">
      <c r="A2179" s="70">
        <v>6769</v>
      </c>
      <c r="B2179" s="71" t="s">
        <v>3009</v>
      </c>
      <c r="C2179" s="72">
        <v>182541101</v>
      </c>
      <c r="D2179" s="72" t="s">
        <v>789</v>
      </c>
      <c r="E2179" s="72">
        <v>31118.708664810099</v>
      </c>
      <c r="F2179" s="72">
        <f t="shared" ref="F2179:F2242" si="170">E2179/1609</f>
        <v>19.340403147799936</v>
      </c>
      <c r="G2179" s="73">
        <v>269</v>
      </c>
      <c r="H2179" s="72">
        <f t="shared" ref="H2179:H2242" si="171">I2179*G2179</f>
        <v>1.5010689803573378</v>
      </c>
      <c r="I2179" s="74">
        <v>5.5801820831127801E-3</v>
      </c>
      <c r="J2179" s="75">
        <v>2178</v>
      </c>
      <c r="K2179" s="72">
        <f t="shared" si="167"/>
        <v>21924.825570005025</v>
      </c>
      <c r="L2179" s="72">
        <f t="shared" si="168"/>
        <v>106.78153126567062</v>
      </c>
      <c r="M2179" s="72">
        <f t="shared" si="169"/>
        <v>4.3123778126882015E-3</v>
      </c>
      <c r="N2179" s="72" t="e">
        <f>IF(VLOOKUP(B2179,[1]Sheet1!$B$2:$G$553,6,FALSE)=0,"",L2179)</f>
        <v>#N/A</v>
      </c>
      <c r="O2179" s="72" t="e">
        <f>IF(VLOOKUP($B2179,[1]Sheet1!$C$2:$G$553,5,FALSE)=0,"",$L2179)</f>
        <v>#N/A</v>
      </c>
      <c r="P2179" s="72" t="e">
        <f>IF(VLOOKUP($B2179,[1]Sheet1!$D$2:$G$553,4,FALSE)=0,"",$L2179)</f>
        <v>#N/A</v>
      </c>
      <c r="Q2179" s="72" t="e">
        <f>IF(VLOOKUP($B2179,[1]Sheet1!$E$2:$G$553,3,FALSE)=0,"",$L2179)</f>
        <v>#N/A</v>
      </c>
      <c r="R2179" s="72" t="e">
        <f>IF(VLOOKUP($B2179,[1]Sheet1!$F$2:$G$553,2,FALSE)=0,"",$L2179)</f>
        <v>#N/A</v>
      </c>
      <c r="S2179" s="72" t="e">
        <f>COUNTIF([1]isolation_zones!$H$2:$H$1182,conductor_pz_summary_hftd_23_re!B2179)</f>
        <v>#VALUE!</v>
      </c>
    </row>
    <row r="2180" spans="1:19" x14ac:dyDescent="0.25">
      <c r="A2180" s="70">
        <v>2377</v>
      </c>
      <c r="B2180" s="71" t="s">
        <v>2711</v>
      </c>
      <c r="C2180" s="72">
        <v>42841112</v>
      </c>
      <c r="D2180" s="72" t="s">
        <v>241</v>
      </c>
      <c r="E2180" s="72">
        <v>31953.679812659298</v>
      </c>
      <c r="F2180" s="72">
        <f t="shared" si="170"/>
        <v>19.859341089284836</v>
      </c>
      <c r="G2180" s="73">
        <v>234</v>
      </c>
      <c r="H2180" s="72">
        <f t="shared" si="171"/>
        <v>1.2960544699352718</v>
      </c>
      <c r="I2180" s="74">
        <v>5.5386943159626998E-3</v>
      </c>
      <c r="J2180" s="75">
        <v>2179</v>
      </c>
      <c r="K2180" s="72">
        <f t="shared" ref="K2180:K2243" si="172">F2180+K2179</f>
        <v>21944.684911094311</v>
      </c>
      <c r="L2180" s="72">
        <f t="shared" ref="L2180:L2243" si="173">L2179-H2180</f>
        <v>105.48547679573535</v>
      </c>
      <c r="M2180" s="72">
        <f t="shared" ref="M2180:M2243" si="174">L2180/$L$2</f>
        <v>4.2600365840699426E-3</v>
      </c>
      <c r="N2180" s="72" t="e">
        <f>IF(VLOOKUP(B2180,[1]Sheet1!$B$2:$G$553,6,FALSE)=0,"",L2180)</f>
        <v>#N/A</v>
      </c>
      <c r="O2180" s="72" t="e">
        <f>IF(VLOOKUP($B2180,[1]Sheet1!$C$2:$G$553,5,FALSE)=0,"",$L2180)</f>
        <v>#N/A</v>
      </c>
      <c r="P2180" s="72" t="e">
        <f>IF(VLOOKUP($B2180,[1]Sheet1!$D$2:$G$553,4,FALSE)=0,"",$L2180)</f>
        <v>#N/A</v>
      </c>
      <c r="Q2180" s="72" t="e">
        <f>IF(VLOOKUP($B2180,[1]Sheet1!$E$2:$G$553,3,FALSE)=0,"",$L2180)</f>
        <v>#N/A</v>
      </c>
      <c r="R2180" s="72" t="e">
        <f>IF(VLOOKUP($B2180,[1]Sheet1!$F$2:$G$553,2,FALSE)=0,"",$L2180)</f>
        <v>#N/A</v>
      </c>
      <c r="S2180" s="72" t="e">
        <f>COUNTIF([1]isolation_zones!$H$2:$H$1182,conductor_pz_summary_hftd_23_re!B2180)</f>
        <v>#VALUE!</v>
      </c>
    </row>
    <row r="2181" spans="1:19" x14ac:dyDescent="0.25">
      <c r="A2181" s="70">
        <v>5858</v>
      </c>
      <c r="B2181" s="71" t="s">
        <v>4266</v>
      </c>
      <c r="C2181" s="72">
        <v>13432207</v>
      </c>
      <c r="D2181" s="72" t="s">
        <v>1054</v>
      </c>
      <c r="E2181" s="72">
        <v>3652.8381416842199</v>
      </c>
      <c r="F2181" s="72">
        <f t="shared" si="170"/>
        <v>2.2702536617055435</v>
      </c>
      <c r="G2181" s="73">
        <v>18</v>
      </c>
      <c r="H2181" s="72">
        <f t="shared" si="171"/>
        <v>9.9370385162530023E-2</v>
      </c>
      <c r="I2181" s="74">
        <v>5.5205769534738902E-3</v>
      </c>
      <c r="J2181" s="75">
        <v>2180</v>
      </c>
      <c r="K2181" s="72">
        <f t="shared" si="172"/>
        <v>21946.955164756018</v>
      </c>
      <c r="L2181" s="72">
        <f t="shared" si="173"/>
        <v>105.38610641057282</v>
      </c>
      <c r="M2181" s="72">
        <f t="shared" si="174"/>
        <v>4.2560235057863298E-3</v>
      </c>
      <c r="N2181" s="72" t="e">
        <f>IF(VLOOKUP(B2181,[1]Sheet1!$B$2:$G$553,6,FALSE)=0,"",L2181)</f>
        <v>#N/A</v>
      </c>
      <c r="O2181" s="72" t="e">
        <f>IF(VLOOKUP($B2181,[1]Sheet1!$C$2:$G$553,5,FALSE)=0,"",$L2181)</f>
        <v>#N/A</v>
      </c>
      <c r="P2181" s="72" t="e">
        <f>IF(VLOOKUP($B2181,[1]Sheet1!$D$2:$G$553,4,FALSE)=0,"",$L2181)</f>
        <v>#N/A</v>
      </c>
      <c r="Q2181" s="72" t="e">
        <f>IF(VLOOKUP($B2181,[1]Sheet1!$E$2:$G$553,3,FALSE)=0,"",$L2181)</f>
        <v>#N/A</v>
      </c>
      <c r="R2181" s="72" t="e">
        <f>IF(VLOOKUP($B2181,[1]Sheet1!$F$2:$G$553,2,FALSE)=0,"",$L2181)</f>
        <v>#N/A</v>
      </c>
      <c r="S2181" s="72" t="e">
        <f>COUNTIF([1]isolation_zones!$H$2:$H$1182,conductor_pz_summary_hftd_23_re!B2181)</f>
        <v>#VALUE!</v>
      </c>
    </row>
    <row r="2182" spans="1:19" x14ac:dyDescent="0.25">
      <c r="A2182" s="70">
        <v>2861</v>
      </c>
      <c r="B2182" s="71" t="s">
        <v>4674</v>
      </c>
      <c r="C2182" s="72">
        <v>101321101</v>
      </c>
      <c r="D2182" s="72" t="s">
        <v>1038</v>
      </c>
      <c r="E2182" s="72">
        <v>7855.6792934936202</v>
      </c>
      <c r="F2182" s="72">
        <f t="shared" si="170"/>
        <v>4.8823364160929899</v>
      </c>
      <c r="G2182" s="73">
        <v>43</v>
      </c>
      <c r="H2182" s="72">
        <f t="shared" si="171"/>
        <v>0.23729448531797653</v>
      </c>
      <c r="I2182" s="74">
        <v>5.5184764027436401E-3</v>
      </c>
      <c r="J2182" s="75">
        <v>2181</v>
      </c>
      <c r="K2182" s="72">
        <f t="shared" si="172"/>
        <v>21951.837501172111</v>
      </c>
      <c r="L2182" s="72">
        <f t="shared" si="173"/>
        <v>105.14881192525485</v>
      </c>
      <c r="M2182" s="72">
        <f t="shared" si="174"/>
        <v>4.2464403553910375E-3</v>
      </c>
      <c r="N2182" s="72">
        <f>IF(VLOOKUP(B2182,[1]Sheet1!$B$2:$G$553,6,FALSE)=0,"",L2182)</f>
        <v>105.14881192525485</v>
      </c>
      <c r="O2182" s="72" t="e">
        <f>IF(VLOOKUP($B2182,[1]Sheet1!$C$2:$G$553,5,FALSE)=0,"",$L2182)</f>
        <v>#N/A</v>
      </c>
      <c r="P2182" s="72" t="e">
        <f>IF(VLOOKUP($B2182,[1]Sheet1!$D$2:$G$553,4,FALSE)=0,"",$L2182)</f>
        <v>#N/A</v>
      </c>
      <c r="Q2182" s="72" t="e">
        <f>IF(VLOOKUP($B2182,[1]Sheet1!$E$2:$G$553,3,FALSE)=0,"",$L2182)</f>
        <v>#N/A</v>
      </c>
      <c r="R2182" s="72" t="e">
        <f>IF(VLOOKUP($B2182,[1]Sheet1!$F$2:$G$553,2,FALSE)=0,"",$L2182)</f>
        <v>#N/A</v>
      </c>
      <c r="S2182" s="72" t="e">
        <f>COUNTIF([1]isolation_zones!$H$2:$H$1182,conductor_pz_summary_hftd_23_re!B2182)</f>
        <v>#VALUE!</v>
      </c>
    </row>
    <row r="2183" spans="1:19" x14ac:dyDescent="0.25">
      <c r="A2183" s="70">
        <v>4568</v>
      </c>
      <c r="B2183" s="71" t="s">
        <v>3821</v>
      </c>
      <c r="C2183" s="72">
        <v>43321101</v>
      </c>
      <c r="D2183" s="72" t="s">
        <v>519</v>
      </c>
      <c r="E2183" s="72">
        <v>2580.5040696255801</v>
      </c>
      <c r="F2183" s="72">
        <f t="shared" si="170"/>
        <v>1.6037937039313737</v>
      </c>
      <c r="G2183" s="73">
        <v>68</v>
      </c>
      <c r="H2183" s="72">
        <f t="shared" si="171"/>
        <v>0.37396793240373399</v>
      </c>
      <c r="I2183" s="74">
        <v>5.4995284177019703E-3</v>
      </c>
      <c r="J2183" s="75">
        <v>2182</v>
      </c>
      <c r="K2183" s="72">
        <f t="shared" si="172"/>
        <v>21953.441294876044</v>
      </c>
      <c r="L2183" s="72">
        <f t="shared" si="173"/>
        <v>104.77484399285112</v>
      </c>
      <c r="M2183" s="72">
        <f t="shared" si="174"/>
        <v>4.2313376405747234E-3</v>
      </c>
      <c r="N2183" s="72" t="e">
        <f>IF(VLOOKUP(B2183,[1]Sheet1!$B$2:$G$553,6,FALSE)=0,"",L2183)</f>
        <v>#N/A</v>
      </c>
      <c r="O2183" s="72" t="e">
        <f>IF(VLOOKUP($B2183,[1]Sheet1!$C$2:$G$553,5,FALSE)=0,"",$L2183)</f>
        <v>#N/A</v>
      </c>
      <c r="P2183" s="72" t="e">
        <f>IF(VLOOKUP($B2183,[1]Sheet1!$D$2:$G$553,4,FALSE)=0,"",$L2183)</f>
        <v>#N/A</v>
      </c>
      <c r="Q2183" s="72" t="e">
        <f>IF(VLOOKUP($B2183,[1]Sheet1!$E$2:$G$553,3,FALSE)=0,"",$L2183)</f>
        <v>#N/A</v>
      </c>
      <c r="R2183" s="72" t="e">
        <f>IF(VLOOKUP($B2183,[1]Sheet1!$F$2:$G$553,2,FALSE)=0,"",$L2183)</f>
        <v>#N/A</v>
      </c>
      <c r="S2183" s="72" t="e">
        <f>COUNTIF([1]isolation_zones!$H$2:$H$1182,conductor_pz_summary_hftd_23_re!B2183)</f>
        <v>#VALUE!</v>
      </c>
    </row>
    <row r="2184" spans="1:19" x14ac:dyDescent="0.25">
      <c r="A2184" s="70">
        <v>8511</v>
      </c>
      <c r="B2184" s="71" t="s">
        <v>6338</v>
      </c>
      <c r="C2184" s="72">
        <v>182191101</v>
      </c>
      <c r="D2184" s="72" t="s">
        <v>1302</v>
      </c>
      <c r="E2184" s="72">
        <v>3154.55836364884</v>
      </c>
      <c r="F2184" s="72">
        <f t="shared" si="170"/>
        <v>1.9605707667177377</v>
      </c>
      <c r="G2184" s="73">
        <v>58</v>
      </c>
      <c r="H2184" s="72">
        <f t="shared" si="171"/>
        <v>0.3179089490809367</v>
      </c>
      <c r="I2184" s="74">
        <v>5.4811887772575297E-3</v>
      </c>
      <c r="J2184" s="75">
        <v>2183</v>
      </c>
      <c r="K2184" s="72">
        <f t="shared" si="172"/>
        <v>21955.401865642762</v>
      </c>
      <c r="L2184" s="72">
        <f t="shared" si="173"/>
        <v>104.45693504377019</v>
      </c>
      <c r="M2184" s="72">
        <f t="shared" si="174"/>
        <v>4.2184988707779057E-3</v>
      </c>
      <c r="N2184" s="72" t="e">
        <f>IF(VLOOKUP(B2184,[1]Sheet1!$B$2:$G$553,6,FALSE)=0,"",L2184)</f>
        <v>#N/A</v>
      </c>
      <c r="O2184" s="72" t="e">
        <f>IF(VLOOKUP($B2184,[1]Sheet1!$C$2:$G$553,5,FALSE)=0,"",$L2184)</f>
        <v>#N/A</v>
      </c>
      <c r="P2184" s="72" t="e">
        <f>IF(VLOOKUP($B2184,[1]Sheet1!$D$2:$G$553,4,FALSE)=0,"",$L2184)</f>
        <v>#N/A</v>
      </c>
      <c r="Q2184" s="72" t="e">
        <f>IF(VLOOKUP($B2184,[1]Sheet1!$E$2:$G$553,3,FALSE)=0,"",$L2184)</f>
        <v>#N/A</v>
      </c>
      <c r="R2184" s="72" t="e">
        <f>IF(VLOOKUP($B2184,[1]Sheet1!$F$2:$G$553,2,FALSE)=0,"",$L2184)</f>
        <v>#N/A</v>
      </c>
      <c r="S2184" s="72" t="e">
        <f>COUNTIF([1]isolation_zones!$H$2:$H$1182,conductor_pz_summary_hftd_23_re!B2184)</f>
        <v>#VALUE!</v>
      </c>
    </row>
    <row r="2185" spans="1:19" x14ac:dyDescent="0.25">
      <c r="A2185" s="70">
        <v>4730</v>
      </c>
      <c r="B2185" s="71" t="s">
        <v>4279</v>
      </c>
      <c r="C2185" s="72">
        <v>43211101</v>
      </c>
      <c r="D2185" s="72" t="s">
        <v>928</v>
      </c>
      <c r="E2185" s="72">
        <v>3457.4483522753299</v>
      </c>
      <c r="F2185" s="72">
        <f t="shared" si="170"/>
        <v>2.148818118256886</v>
      </c>
      <c r="G2185" s="73">
        <v>57</v>
      </c>
      <c r="H2185" s="72">
        <f t="shared" si="171"/>
        <v>0.31130388365165435</v>
      </c>
      <c r="I2185" s="74">
        <v>5.4614716430114799E-3</v>
      </c>
      <c r="J2185" s="75">
        <v>2184</v>
      </c>
      <c r="K2185" s="72">
        <f t="shared" si="172"/>
        <v>21957.550683761019</v>
      </c>
      <c r="L2185" s="72">
        <f t="shared" si="173"/>
        <v>104.14563116011853</v>
      </c>
      <c r="M2185" s="72">
        <f t="shared" si="174"/>
        <v>4.205926846899328E-3</v>
      </c>
      <c r="N2185" s="72" t="e">
        <f>IF(VLOOKUP(B2185,[1]Sheet1!$B$2:$G$553,6,FALSE)=0,"",L2185)</f>
        <v>#N/A</v>
      </c>
      <c r="O2185" s="72" t="e">
        <f>IF(VLOOKUP($B2185,[1]Sheet1!$C$2:$G$553,5,FALSE)=0,"",$L2185)</f>
        <v>#N/A</v>
      </c>
      <c r="P2185" s="72" t="e">
        <f>IF(VLOOKUP($B2185,[1]Sheet1!$D$2:$G$553,4,FALSE)=0,"",$L2185)</f>
        <v>#N/A</v>
      </c>
      <c r="Q2185" s="72" t="e">
        <f>IF(VLOOKUP($B2185,[1]Sheet1!$E$2:$G$553,3,FALSE)=0,"",$L2185)</f>
        <v>#N/A</v>
      </c>
      <c r="R2185" s="72" t="e">
        <f>IF(VLOOKUP($B2185,[1]Sheet1!$F$2:$G$553,2,FALSE)=0,"",$L2185)</f>
        <v>#N/A</v>
      </c>
      <c r="S2185" s="72" t="e">
        <f>COUNTIF([1]isolation_zones!$H$2:$H$1182,conductor_pz_summary_hftd_23_re!B2185)</f>
        <v>#VALUE!</v>
      </c>
    </row>
    <row r="2186" spans="1:19" x14ac:dyDescent="0.25">
      <c r="A2186" s="70">
        <v>1445</v>
      </c>
      <c r="B2186" s="71" t="s">
        <v>2730</v>
      </c>
      <c r="C2186" s="72">
        <v>82841102</v>
      </c>
      <c r="D2186" s="72" t="s">
        <v>200</v>
      </c>
      <c r="E2186" s="72">
        <v>9963.4072989740198</v>
      </c>
      <c r="F2186" s="72">
        <f t="shared" si="170"/>
        <v>6.192297886248614</v>
      </c>
      <c r="G2186" s="73">
        <v>59</v>
      </c>
      <c r="H2186" s="72">
        <f t="shared" si="171"/>
        <v>0.31943291344985875</v>
      </c>
      <c r="I2186" s="74">
        <v>5.41411717711625E-3</v>
      </c>
      <c r="J2186" s="75">
        <v>2185</v>
      </c>
      <c r="K2186" s="72">
        <f t="shared" si="172"/>
        <v>21963.742981647269</v>
      </c>
      <c r="L2186" s="72">
        <f t="shared" si="173"/>
        <v>103.82619824666867</v>
      </c>
      <c r="M2186" s="72">
        <f t="shared" si="174"/>
        <v>4.1930265317205147E-3</v>
      </c>
      <c r="N2186" s="72">
        <f>IF(VLOOKUP(B2186,[1]Sheet1!$B$2:$G$553,6,FALSE)=0,"",L2186)</f>
        <v>103.82619824666867</v>
      </c>
      <c r="O2186" s="72" t="e">
        <f>IF(VLOOKUP($B2186,[1]Sheet1!$C$2:$G$553,5,FALSE)=0,"",$L2186)</f>
        <v>#N/A</v>
      </c>
      <c r="P2186" s="72" t="e">
        <f>IF(VLOOKUP($B2186,[1]Sheet1!$D$2:$G$553,4,FALSE)=0,"",$L2186)</f>
        <v>#N/A</v>
      </c>
      <c r="Q2186" s="72" t="e">
        <f>IF(VLOOKUP($B2186,[1]Sheet1!$E$2:$G$553,3,FALSE)=0,"",$L2186)</f>
        <v>#N/A</v>
      </c>
      <c r="R2186" s="72" t="e">
        <f>IF(VLOOKUP($B2186,[1]Sheet1!$F$2:$G$553,2,FALSE)=0,"",$L2186)</f>
        <v>#N/A</v>
      </c>
      <c r="S2186" s="72" t="e">
        <f>COUNTIF([1]isolation_zones!$H$2:$H$1182,conductor_pz_summary_hftd_23_re!B2186)</f>
        <v>#VALUE!</v>
      </c>
    </row>
    <row r="2187" spans="1:19" x14ac:dyDescent="0.25">
      <c r="A2187" s="70">
        <v>6388</v>
      </c>
      <c r="B2187" s="71" t="s">
        <v>3536</v>
      </c>
      <c r="C2187" s="72">
        <v>24101103</v>
      </c>
      <c r="D2187" s="72" t="s">
        <v>136</v>
      </c>
      <c r="E2187" s="72">
        <v>10729.276379586299</v>
      </c>
      <c r="F2187" s="72">
        <f t="shared" si="170"/>
        <v>6.6682886137888744</v>
      </c>
      <c r="G2187" s="73">
        <v>79</v>
      </c>
      <c r="H2187" s="72">
        <f t="shared" si="171"/>
        <v>0.42722001654211705</v>
      </c>
      <c r="I2187" s="74">
        <v>5.4078483106597096E-3</v>
      </c>
      <c r="J2187" s="75">
        <v>2186</v>
      </c>
      <c r="K2187" s="72">
        <f t="shared" si="172"/>
        <v>21970.411270261058</v>
      </c>
      <c r="L2187" s="72">
        <f t="shared" si="173"/>
        <v>103.39897823012654</v>
      </c>
      <c r="M2187" s="72">
        <f t="shared" si="174"/>
        <v>4.1757732286573767E-3</v>
      </c>
      <c r="N2187" s="72" t="e">
        <f>IF(VLOOKUP(B2187,[1]Sheet1!$B$2:$G$553,6,FALSE)=0,"",L2187)</f>
        <v>#N/A</v>
      </c>
      <c r="O2187" s="72" t="e">
        <f>IF(VLOOKUP($B2187,[1]Sheet1!$C$2:$G$553,5,FALSE)=0,"",$L2187)</f>
        <v>#N/A</v>
      </c>
      <c r="P2187" s="72" t="e">
        <f>IF(VLOOKUP($B2187,[1]Sheet1!$D$2:$G$553,4,FALSE)=0,"",$L2187)</f>
        <v>#N/A</v>
      </c>
      <c r="Q2187" s="72" t="e">
        <f>IF(VLOOKUP($B2187,[1]Sheet1!$E$2:$G$553,3,FALSE)=0,"",$L2187)</f>
        <v>#N/A</v>
      </c>
      <c r="R2187" s="72" t="e">
        <f>IF(VLOOKUP($B2187,[1]Sheet1!$F$2:$G$553,2,FALSE)=0,"",$L2187)</f>
        <v>#N/A</v>
      </c>
      <c r="S2187" s="72" t="e">
        <f>COUNTIF([1]isolation_zones!$H$2:$H$1182,conductor_pz_summary_hftd_23_re!B2187)</f>
        <v>#VALUE!</v>
      </c>
    </row>
    <row r="2188" spans="1:19" x14ac:dyDescent="0.25">
      <c r="A2188" s="70">
        <v>629</v>
      </c>
      <c r="B2188" s="71" t="s">
        <v>2997</v>
      </c>
      <c r="C2188" s="72">
        <v>182371111</v>
      </c>
      <c r="D2188" s="72" t="s">
        <v>525</v>
      </c>
      <c r="E2188" s="72">
        <v>55275.257191422199</v>
      </c>
      <c r="F2188" s="72">
        <f t="shared" si="170"/>
        <v>34.353795644140583</v>
      </c>
      <c r="G2188" s="73">
        <v>281</v>
      </c>
      <c r="H2188" s="72">
        <f t="shared" si="171"/>
        <v>1.5106547910657464</v>
      </c>
      <c r="I2188" s="74">
        <v>5.3759956977428702E-3</v>
      </c>
      <c r="J2188" s="75">
        <v>2187</v>
      </c>
      <c r="K2188" s="72">
        <f t="shared" si="172"/>
        <v>22004.765065905198</v>
      </c>
      <c r="L2188" s="72">
        <f t="shared" si="173"/>
        <v>101.8883234390608</v>
      </c>
      <c r="M2188" s="72">
        <f t="shared" si="174"/>
        <v>4.1147653546701139E-3</v>
      </c>
      <c r="N2188" s="72" t="e">
        <f>IF(VLOOKUP(B2188,[1]Sheet1!$B$2:$G$553,6,FALSE)=0,"",L2188)</f>
        <v>#N/A</v>
      </c>
      <c r="O2188" s="72" t="e">
        <f>IF(VLOOKUP($B2188,[1]Sheet1!$C$2:$G$553,5,FALSE)=0,"",$L2188)</f>
        <v>#N/A</v>
      </c>
      <c r="P2188" s="72" t="e">
        <f>IF(VLOOKUP($B2188,[1]Sheet1!$D$2:$G$553,4,FALSE)=0,"",$L2188)</f>
        <v>#N/A</v>
      </c>
      <c r="Q2188" s="72" t="e">
        <f>IF(VLOOKUP($B2188,[1]Sheet1!$E$2:$G$553,3,FALSE)=0,"",$L2188)</f>
        <v>#N/A</v>
      </c>
      <c r="R2188" s="72" t="e">
        <f>IF(VLOOKUP($B2188,[1]Sheet1!$F$2:$G$553,2,FALSE)=0,"",$L2188)</f>
        <v>#N/A</v>
      </c>
      <c r="S2188" s="72" t="e">
        <f>COUNTIF([1]isolation_zones!$H$2:$H$1182,conductor_pz_summary_hftd_23_re!B2188)</f>
        <v>#VALUE!</v>
      </c>
    </row>
    <row r="2189" spans="1:19" x14ac:dyDescent="0.25">
      <c r="A2189" s="70">
        <v>3079</v>
      </c>
      <c r="B2189" s="71" t="s">
        <v>3357</v>
      </c>
      <c r="C2189" s="72">
        <v>182601102</v>
      </c>
      <c r="D2189" s="72" t="s">
        <v>1152</v>
      </c>
      <c r="E2189" s="72">
        <v>11517.5193103612</v>
      </c>
      <c r="F2189" s="72">
        <f t="shared" si="170"/>
        <v>7.1581847795905533</v>
      </c>
      <c r="G2189" s="73">
        <v>107</v>
      </c>
      <c r="H2189" s="72">
        <f t="shared" si="171"/>
        <v>0.57426898243722435</v>
      </c>
      <c r="I2189" s="74">
        <v>5.36699983586191E-3</v>
      </c>
      <c r="J2189" s="75">
        <v>2188</v>
      </c>
      <c r="K2189" s="72">
        <f t="shared" si="172"/>
        <v>22011.923250684787</v>
      </c>
      <c r="L2189" s="72">
        <f t="shared" si="173"/>
        <v>101.31405445662358</v>
      </c>
      <c r="M2189" s="72">
        <f t="shared" si="174"/>
        <v>4.0915734713076633E-3</v>
      </c>
      <c r="N2189" s="72" t="e">
        <f>IF(VLOOKUP(B2189,[1]Sheet1!$B$2:$G$553,6,FALSE)=0,"",L2189)</f>
        <v>#N/A</v>
      </c>
      <c r="O2189" s="72" t="e">
        <f>IF(VLOOKUP($B2189,[1]Sheet1!$C$2:$G$553,5,FALSE)=0,"",$L2189)</f>
        <v>#N/A</v>
      </c>
      <c r="P2189" s="72" t="e">
        <f>IF(VLOOKUP($B2189,[1]Sheet1!$D$2:$G$553,4,FALSE)=0,"",$L2189)</f>
        <v>#N/A</v>
      </c>
      <c r="Q2189" s="72" t="e">
        <f>IF(VLOOKUP($B2189,[1]Sheet1!$E$2:$G$553,3,FALSE)=0,"",$L2189)</f>
        <v>#N/A</v>
      </c>
      <c r="R2189" s="72" t="e">
        <f>IF(VLOOKUP($B2189,[1]Sheet1!$F$2:$G$553,2,FALSE)=0,"",$L2189)</f>
        <v>#N/A</v>
      </c>
      <c r="S2189" s="72" t="e">
        <f>COUNTIF([1]isolation_zones!$H$2:$H$1182,conductor_pz_summary_hftd_23_re!B2189)</f>
        <v>#VALUE!</v>
      </c>
    </row>
    <row r="2190" spans="1:19" x14ac:dyDescent="0.25">
      <c r="A2190" s="70">
        <v>342</v>
      </c>
      <c r="B2190" s="71" t="s">
        <v>1711</v>
      </c>
      <c r="C2190" s="72">
        <v>43021101</v>
      </c>
      <c r="D2190" s="72" t="s">
        <v>9</v>
      </c>
      <c r="E2190" s="72">
        <v>19975.0809530486</v>
      </c>
      <c r="F2190" s="72">
        <f t="shared" si="170"/>
        <v>12.414593507177502</v>
      </c>
      <c r="G2190" s="73">
        <v>152</v>
      </c>
      <c r="H2190" s="72">
        <f t="shared" si="171"/>
        <v>0.81576096684350041</v>
      </c>
      <c r="I2190" s="74">
        <v>5.3668484660756603E-3</v>
      </c>
      <c r="J2190" s="75">
        <v>2189</v>
      </c>
      <c r="K2190" s="72">
        <f t="shared" si="172"/>
        <v>22024.337844191967</v>
      </c>
      <c r="L2190" s="72">
        <f t="shared" si="173"/>
        <v>100.49829348978008</v>
      </c>
      <c r="M2190" s="72">
        <f t="shared" si="174"/>
        <v>4.0586289213262565E-3</v>
      </c>
      <c r="N2190" s="72" t="e">
        <f>IF(VLOOKUP(B2190,[1]Sheet1!$B$2:$G$553,6,FALSE)=0,"",L2190)</f>
        <v>#N/A</v>
      </c>
      <c r="O2190" s="72" t="e">
        <f>IF(VLOOKUP($B2190,[1]Sheet1!$C$2:$G$553,5,FALSE)=0,"",$L2190)</f>
        <v>#N/A</v>
      </c>
      <c r="P2190" s="72" t="e">
        <f>IF(VLOOKUP($B2190,[1]Sheet1!$D$2:$G$553,4,FALSE)=0,"",$L2190)</f>
        <v>#N/A</v>
      </c>
      <c r="Q2190" s="72" t="e">
        <f>IF(VLOOKUP($B2190,[1]Sheet1!$E$2:$G$553,3,FALSE)=0,"",$L2190)</f>
        <v>#N/A</v>
      </c>
      <c r="R2190" s="72" t="e">
        <f>IF(VLOOKUP($B2190,[1]Sheet1!$F$2:$G$553,2,FALSE)=0,"",$L2190)</f>
        <v>#N/A</v>
      </c>
      <c r="S2190" s="72" t="e">
        <f>COUNTIF([1]isolation_zones!$H$2:$H$1182,conductor_pz_summary_hftd_23_re!B2190)</f>
        <v>#VALUE!</v>
      </c>
    </row>
    <row r="2191" spans="1:19" x14ac:dyDescent="0.25">
      <c r="A2191" s="70">
        <v>4506</v>
      </c>
      <c r="B2191" s="71" t="s">
        <v>6339</v>
      </c>
      <c r="C2191" s="72">
        <v>14652106</v>
      </c>
      <c r="D2191" s="72" t="s">
        <v>1050</v>
      </c>
      <c r="E2191" s="72">
        <v>200.791596720439</v>
      </c>
      <c r="F2191" s="72">
        <f t="shared" si="170"/>
        <v>0.12479278851487818</v>
      </c>
      <c r="G2191" s="73">
        <v>97</v>
      </c>
      <c r="H2191" s="72">
        <f t="shared" si="171"/>
        <v>0.51953895479380052</v>
      </c>
      <c r="I2191" s="74">
        <v>5.3560716989051599E-3</v>
      </c>
      <c r="J2191" s="75">
        <v>2190</v>
      </c>
      <c r="K2191" s="72">
        <f t="shared" si="172"/>
        <v>22024.462636980483</v>
      </c>
      <c r="L2191" s="72">
        <f t="shared" si="173"/>
        <v>99.97875453498628</v>
      </c>
      <c r="M2191" s="72">
        <f t="shared" si="174"/>
        <v>4.0376473130375925E-3</v>
      </c>
      <c r="N2191" s="72" t="e">
        <f>IF(VLOOKUP(B2191,[1]Sheet1!$B$2:$G$553,6,FALSE)=0,"",L2191)</f>
        <v>#N/A</v>
      </c>
      <c r="O2191" s="72" t="e">
        <f>IF(VLOOKUP($B2191,[1]Sheet1!$C$2:$G$553,5,FALSE)=0,"",$L2191)</f>
        <v>#N/A</v>
      </c>
      <c r="P2191" s="72" t="e">
        <f>IF(VLOOKUP($B2191,[1]Sheet1!$D$2:$G$553,4,FALSE)=0,"",$L2191)</f>
        <v>#N/A</v>
      </c>
      <c r="Q2191" s="72" t="e">
        <f>IF(VLOOKUP($B2191,[1]Sheet1!$E$2:$G$553,3,FALSE)=0,"",$L2191)</f>
        <v>#N/A</v>
      </c>
      <c r="R2191" s="72" t="e">
        <f>IF(VLOOKUP($B2191,[1]Sheet1!$F$2:$G$553,2,FALSE)=0,"",$L2191)</f>
        <v>#N/A</v>
      </c>
      <c r="S2191" s="72" t="e">
        <f>COUNTIF([1]isolation_zones!$H$2:$H$1182,conductor_pz_summary_hftd_23_re!B2191)</f>
        <v>#VALUE!</v>
      </c>
    </row>
    <row r="2192" spans="1:19" x14ac:dyDescent="0.25">
      <c r="A2192" s="70">
        <v>6794</v>
      </c>
      <c r="B2192" s="71" t="s">
        <v>2196</v>
      </c>
      <c r="C2192" s="72">
        <v>83622105</v>
      </c>
      <c r="D2192" s="72" t="s">
        <v>184</v>
      </c>
      <c r="E2192" s="72">
        <v>3280.6197165623798</v>
      </c>
      <c r="F2192" s="72">
        <f t="shared" si="170"/>
        <v>2.0389184068131634</v>
      </c>
      <c r="G2192" s="73">
        <v>19</v>
      </c>
      <c r="H2192" s="72">
        <f t="shared" si="171"/>
        <v>0.10161582373663863</v>
      </c>
      <c r="I2192" s="74">
        <v>5.3482012492967702E-3</v>
      </c>
      <c r="J2192" s="75">
        <v>2191</v>
      </c>
      <c r="K2192" s="72">
        <f t="shared" si="172"/>
        <v>22026.501555387295</v>
      </c>
      <c r="L2192" s="72">
        <f t="shared" si="173"/>
        <v>99.877138711249643</v>
      </c>
      <c r="M2192" s="72">
        <f t="shared" si="174"/>
        <v>4.0335435525978812E-3</v>
      </c>
      <c r="N2192" s="72" t="e">
        <f>IF(VLOOKUP(B2192,[1]Sheet1!$B$2:$G$553,6,FALSE)=0,"",L2192)</f>
        <v>#N/A</v>
      </c>
      <c r="O2192" s="72" t="e">
        <f>IF(VLOOKUP($B2192,[1]Sheet1!$C$2:$G$553,5,FALSE)=0,"",$L2192)</f>
        <v>#N/A</v>
      </c>
      <c r="P2192" s="72" t="e">
        <f>IF(VLOOKUP($B2192,[1]Sheet1!$D$2:$G$553,4,FALSE)=0,"",$L2192)</f>
        <v>#N/A</v>
      </c>
      <c r="Q2192" s="72" t="e">
        <f>IF(VLOOKUP($B2192,[1]Sheet1!$E$2:$G$553,3,FALSE)=0,"",$L2192)</f>
        <v>#N/A</v>
      </c>
      <c r="R2192" s="72" t="e">
        <f>IF(VLOOKUP($B2192,[1]Sheet1!$F$2:$G$553,2,FALSE)=0,"",$L2192)</f>
        <v>#N/A</v>
      </c>
      <c r="S2192" s="72" t="e">
        <f>COUNTIF([1]isolation_zones!$H$2:$H$1182,conductor_pz_summary_hftd_23_re!B2192)</f>
        <v>#VALUE!</v>
      </c>
    </row>
    <row r="2193" spans="1:19" x14ac:dyDescent="0.25">
      <c r="A2193" s="70">
        <v>4962</v>
      </c>
      <c r="B2193" s="71" t="s">
        <v>1792</v>
      </c>
      <c r="C2193" s="72">
        <v>42811113</v>
      </c>
      <c r="D2193" s="72" t="s">
        <v>17</v>
      </c>
      <c r="E2193" s="72">
        <v>2607.8717113858602</v>
      </c>
      <c r="F2193" s="72">
        <f t="shared" si="170"/>
        <v>1.620802803844537</v>
      </c>
      <c r="G2193" s="73">
        <v>25</v>
      </c>
      <c r="H2193" s="72">
        <f t="shared" si="171"/>
        <v>0.13356842310068201</v>
      </c>
      <c r="I2193" s="74">
        <v>5.3427369240272799E-3</v>
      </c>
      <c r="J2193" s="75">
        <v>2192</v>
      </c>
      <c r="K2193" s="72">
        <f t="shared" si="172"/>
        <v>22028.12235819114</v>
      </c>
      <c r="L2193" s="72">
        <f t="shared" si="173"/>
        <v>99.743570288148959</v>
      </c>
      <c r="M2193" s="72">
        <f t="shared" si="174"/>
        <v>4.028149384735444E-3</v>
      </c>
      <c r="N2193" s="72" t="e">
        <f>IF(VLOOKUP(B2193,[1]Sheet1!$B$2:$G$553,6,FALSE)=0,"",L2193)</f>
        <v>#N/A</v>
      </c>
      <c r="O2193" s="72" t="e">
        <f>IF(VLOOKUP($B2193,[1]Sheet1!$C$2:$G$553,5,FALSE)=0,"",$L2193)</f>
        <v>#N/A</v>
      </c>
      <c r="P2193" s="72" t="e">
        <f>IF(VLOOKUP($B2193,[1]Sheet1!$D$2:$G$553,4,FALSE)=0,"",$L2193)</f>
        <v>#N/A</v>
      </c>
      <c r="Q2193" s="72" t="e">
        <f>IF(VLOOKUP($B2193,[1]Sheet1!$E$2:$G$553,3,FALSE)=0,"",$L2193)</f>
        <v>#N/A</v>
      </c>
      <c r="R2193" s="72" t="e">
        <f>IF(VLOOKUP($B2193,[1]Sheet1!$F$2:$G$553,2,FALSE)=0,"",$L2193)</f>
        <v>#N/A</v>
      </c>
      <c r="S2193" s="72" t="e">
        <f>COUNTIF([1]isolation_zones!$H$2:$H$1182,conductor_pz_summary_hftd_23_re!B2193)</f>
        <v>#VALUE!</v>
      </c>
    </row>
    <row r="2194" spans="1:19" x14ac:dyDescent="0.25">
      <c r="A2194" s="70">
        <v>5950</v>
      </c>
      <c r="B2194" s="71" t="s">
        <v>2594</v>
      </c>
      <c r="C2194" s="72">
        <v>42271102</v>
      </c>
      <c r="D2194" s="72" t="s">
        <v>727</v>
      </c>
      <c r="E2194" s="72">
        <v>4317.1661774798204</v>
      </c>
      <c r="F2194" s="72">
        <f t="shared" si="170"/>
        <v>2.6831362196891364</v>
      </c>
      <c r="G2194" s="73">
        <v>68</v>
      </c>
      <c r="H2194" s="72">
        <f t="shared" si="171"/>
        <v>0.3631562501095103</v>
      </c>
      <c r="I2194" s="74">
        <v>5.34053308984574E-3</v>
      </c>
      <c r="J2194" s="75">
        <v>2193</v>
      </c>
      <c r="K2194" s="72">
        <f t="shared" si="172"/>
        <v>22030.80549441083</v>
      </c>
      <c r="L2194" s="72">
        <f t="shared" si="173"/>
        <v>99.380414038039447</v>
      </c>
      <c r="M2194" s="72">
        <f t="shared" si="174"/>
        <v>4.0134833002829278E-3</v>
      </c>
      <c r="N2194" s="72" t="e">
        <f>IF(VLOOKUP(B2194,[1]Sheet1!$B$2:$G$553,6,FALSE)=0,"",L2194)</f>
        <v>#N/A</v>
      </c>
      <c r="O2194" s="72" t="e">
        <f>IF(VLOOKUP($B2194,[1]Sheet1!$C$2:$G$553,5,FALSE)=0,"",$L2194)</f>
        <v>#N/A</v>
      </c>
      <c r="P2194" s="72" t="e">
        <f>IF(VLOOKUP($B2194,[1]Sheet1!$D$2:$G$553,4,FALSE)=0,"",$L2194)</f>
        <v>#N/A</v>
      </c>
      <c r="Q2194" s="72" t="e">
        <f>IF(VLOOKUP($B2194,[1]Sheet1!$E$2:$G$553,3,FALSE)=0,"",$L2194)</f>
        <v>#N/A</v>
      </c>
      <c r="R2194" s="72" t="e">
        <f>IF(VLOOKUP($B2194,[1]Sheet1!$F$2:$G$553,2,FALSE)=0,"",$L2194)</f>
        <v>#N/A</v>
      </c>
      <c r="S2194" s="72" t="e">
        <f>COUNTIF([1]isolation_zones!$H$2:$H$1182,conductor_pz_summary_hftd_23_re!B2194)</f>
        <v>#VALUE!</v>
      </c>
    </row>
    <row r="2195" spans="1:19" x14ac:dyDescent="0.25">
      <c r="A2195" s="70">
        <v>2816</v>
      </c>
      <c r="B2195" s="71" t="s">
        <v>6340</v>
      </c>
      <c r="C2195" s="72">
        <v>83432101</v>
      </c>
      <c r="D2195" s="72" t="s">
        <v>459</v>
      </c>
      <c r="E2195" s="72">
        <v>11904.985243946199</v>
      </c>
      <c r="F2195" s="72">
        <f t="shared" si="170"/>
        <v>7.3989964225893097</v>
      </c>
      <c r="G2195" s="73">
        <v>78</v>
      </c>
      <c r="H2195" s="72">
        <f t="shared" si="171"/>
        <v>0.41480495511150067</v>
      </c>
      <c r="I2195" s="74">
        <v>5.3180122450192397E-3</v>
      </c>
      <c r="J2195" s="75">
        <v>2194</v>
      </c>
      <c r="K2195" s="72">
        <f t="shared" si="172"/>
        <v>22038.204490833417</v>
      </c>
      <c r="L2195" s="72">
        <f t="shared" si="173"/>
        <v>98.965609082927941</v>
      </c>
      <c r="M2195" s="72">
        <f t="shared" si="174"/>
        <v>3.9967313801351871E-3</v>
      </c>
      <c r="N2195" s="72" t="e">
        <f>IF(VLOOKUP(B2195,[1]Sheet1!$B$2:$G$553,6,FALSE)=0,"",L2195)</f>
        <v>#N/A</v>
      </c>
      <c r="O2195" s="72" t="e">
        <f>IF(VLOOKUP($B2195,[1]Sheet1!$C$2:$G$553,5,FALSE)=0,"",$L2195)</f>
        <v>#N/A</v>
      </c>
      <c r="P2195" s="72" t="e">
        <f>IF(VLOOKUP($B2195,[1]Sheet1!$D$2:$G$553,4,FALSE)=0,"",$L2195)</f>
        <v>#N/A</v>
      </c>
      <c r="Q2195" s="72" t="e">
        <f>IF(VLOOKUP($B2195,[1]Sheet1!$E$2:$G$553,3,FALSE)=0,"",$L2195)</f>
        <v>#N/A</v>
      </c>
      <c r="R2195" s="72" t="e">
        <f>IF(VLOOKUP($B2195,[1]Sheet1!$F$2:$G$553,2,FALSE)=0,"",$L2195)</f>
        <v>#N/A</v>
      </c>
      <c r="S2195" s="72" t="e">
        <f>COUNTIF([1]isolation_zones!$H$2:$H$1182,conductor_pz_summary_hftd_23_re!B2195)</f>
        <v>#VALUE!</v>
      </c>
    </row>
    <row r="2196" spans="1:19" x14ac:dyDescent="0.25">
      <c r="A2196" s="70">
        <v>4882</v>
      </c>
      <c r="B2196" s="71" t="s">
        <v>3764</v>
      </c>
      <c r="C2196" s="72">
        <v>153132102</v>
      </c>
      <c r="D2196" s="72" t="s">
        <v>1542</v>
      </c>
      <c r="E2196" s="72">
        <v>3648.44959459036</v>
      </c>
      <c r="F2196" s="72">
        <f t="shared" si="170"/>
        <v>2.2675261619579614</v>
      </c>
      <c r="G2196" s="73">
        <v>161</v>
      </c>
      <c r="H2196" s="72">
        <f t="shared" si="171"/>
        <v>0.84336588690834291</v>
      </c>
      <c r="I2196" s="74">
        <v>5.2382974342133097E-3</v>
      </c>
      <c r="J2196" s="75">
        <v>2195</v>
      </c>
      <c r="K2196" s="72">
        <f t="shared" si="172"/>
        <v>22040.472016995376</v>
      </c>
      <c r="L2196" s="72">
        <f t="shared" si="173"/>
        <v>98.122243196019596</v>
      </c>
      <c r="M2196" s="72">
        <f t="shared" si="174"/>
        <v>3.9626720039905141E-3</v>
      </c>
      <c r="N2196" s="72" t="e">
        <f>IF(VLOOKUP(B2196,[1]Sheet1!$B$2:$G$553,6,FALSE)=0,"",L2196)</f>
        <v>#N/A</v>
      </c>
      <c r="O2196" s="72" t="e">
        <f>IF(VLOOKUP($B2196,[1]Sheet1!$C$2:$G$553,5,FALSE)=0,"",$L2196)</f>
        <v>#N/A</v>
      </c>
      <c r="P2196" s="72" t="e">
        <f>IF(VLOOKUP($B2196,[1]Sheet1!$D$2:$G$553,4,FALSE)=0,"",$L2196)</f>
        <v>#N/A</v>
      </c>
      <c r="Q2196" s="72" t="e">
        <f>IF(VLOOKUP($B2196,[1]Sheet1!$E$2:$G$553,3,FALSE)=0,"",$L2196)</f>
        <v>#N/A</v>
      </c>
      <c r="R2196" s="72" t="e">
        <f>IF(VLOOKUP($B2196,[1]Sheet1!$F$2:$G$553,2,FALSE)=0,"",$L2196)</f>
        <v>#N/A</v>
      </c>
      <c r="S2196" s="72" t="e">
        <f>COUNTIF([1]isolation_zones!$H$2:$H$1182,conductor_pz_summary_hftd_23_re!B2196)</f>
        <v>#VALUE!</v>
      </c>
    </row>
    <row r="2197" spans="1:19" x14ac:dyDescent="0.25">
      <c r="A2197" s="70">
        <v>8374</v>
      </c>
      <c r="B2197" s="71" t="s">
        <v>6341</v>
      </c>
      <c r="C2197" s="72">
        <v>252531103</v>
      </c>
      <c r="D2197" s="72" t="s">
        <v>1082</v>
      </c>
      <c r="E2197" s="72">
        <v>7891.6601401960397</v>
      </c>
      <c r="F2197" s="72">
        <f t="shared" si="170"/>
        <v>4.904698657673114</v>
      </c>
      <c r="G2197" s="73">
        <v>54</v>
      </c>
      <c r="H2197" s="72">
        <f t="shared" si="171"/>
        <v>0.28213728641637159</v>
      </c>
      <c r="I2197" s="74">
        <v>5.2247645632661401E-3</v>
      </c>
      <c r="J2197" s="75">
        <v>2196</v>
      </c>
      <c r="K2197" s="72">
        <f t="shared" si="172"/>
        <v>22045.376715653048</v>
      </c>
      <c r="L2197" s="72">
        <f t="shared" si="173"/>
        <v>97.840105909603224</v>
      </c>
      <c r="M2197" s="72">
        <f t="shared" si="174"/>
        <v>3.9512778746906918E-3</v>
      </c>
      <c r="N2197" s="72" t="e">
        <f>IF(VLOOKUP(B2197,[1]Sheet1!$B$2:$G$553,6,FALSE)=0,"",L2197)</f>
        <v>#N/A</v>
      </c>
      <c r="O2197" s="72" t="e">
        <f>IF(VLOOKUP($B2197,[1]Sheet1!$C$2:$G$553,5,FALSE)=0,"",$L2197)</f>
        <v>#N/A</v>
      </c>
      <c r="P2197" s="72" t="e">
        <f>IF(VLOOKUP($B2197,[1]Sheet1!$D$2:$G$553,4,FALSE)=0,"",$L2197)</f>
        <v>#N/A</v>
      </c>
      <c r="Q2197" s="72" t="e">
        <f>IF(VLOOKUP($B2197,[1]Sheet1!$E$2:$G$553,3,FALSE)=0,"",$L2197)</f>
        <v>#N/A</v>
      </c>
      <c r="R2197" s="72" t="e">
        <f>IF(VLOOKUP($B2197,[1]Sheet1!$F$2:$G$553,2,FALSE)=0,"",$L2197)</f>
        <v>#N/A</v>
      </c>
      <c r="S2197" s="72" t="e">
        <f>COUNTIF([1]isolation_zones!$H$2:$H$1182,conductor_pz_summary_hftd_23_re!B2197)</f>
        <v>#VALUE!</v>
      </c>
    </row>
    <row r="2198" spans="1:19" x14ac:dyDescent="0.25">
      <c r="A2198" s="70">
        <v>4446</v>
      </c>
      <c r="B2198" s="71" t="s">
        <v>3901</v>
      </c>
      <c r="C2198" s="72">
        <v>182941101</v>
      </c>
      <c r="D2198" s="72" t="s">
        <v>247</v>
      </c>
      <c r="E2198" s="72">
        <v>13392.770076626</v>
      </c>
      <c r="F2198" s="72">
        <f t="shared" si="170"/>
        <v>8.3236607064176518</v>
      </c>
      <c r="G2198" s="73">
        <v>107</v>
      </c>
      <c r="H2198" s="72">
        <f t="shared" si="171"/>
        <v>0.55150481636654991</v>
      </c>
      <c r="I2198" s="74">
        <v>5.1542506202481297E-3</v>
      </c>
      <c r="J2198" s="75">
        <v>2197</v>
      </c>
      <c r="K2198" s="72">
        <f t="shared" si="172"/>
        <v>22053.700376359466</v>
      </c>
      <c r="L2198" s="72">
        <f t="shared" si="173"/>
        <v>97.288601093236679</v>
      </c>
      <c r="M2198" s="72">
        <f t="shared" si="174"/>
        <v>3.9290053233842995E-3</v>
      </c>
      <c r="N2198" s="72" t="e">
        <f>IF(VLOOKUP(B2198,[1]Sheet1!$B$2:$G$553,6,FALSE)=0,"",L2198)</f>
        <v>#N/A</v>
      </c>
      <c r="O2198" s="72" t="e">
        <f>IF(VLOOKUP($B2198,[1]Sheet1!$C$2:$G$553,5,FALSE)=0,"",$L2198)</f>
        <v>#N/A</v>
      </c>
      <c r="P2198" s="72" t="e">
        <f>IF(VLOOKUP($B2198,[1]Sheet1!$D$2:$G$553,4,FALSE)=0,"",$L2198)</f>
        <v>#N/A</v>
      </c>
      <c r="Q2198" s="72" t="e">
        <f>IF(VLOOKUP($B2198,[1]Sheet1!$E$2:$G$553,3,FALSE)=0,"",$L2198)</f>
        <v>#N/A</v>
      </c>
      <c r="R2198" s="72" t="e">
        <f>IF(VLOOKUP($B2198,[1]Sheet1!$F$2:$G$553,2,FALSE)=0,"",$L2198)</f>
        <v>#N/A</v>
      </c>
      <c r="S2198" s="72" t="e">
        <f>COUNTIF([1]isolation_zones!$H$2:$H$1182,conductor_pz_summary_hftd_23_re!B2198)</f>
        <v>#VALUE!</v>
      </c>
    </row>
    <row r="2199" spans="1:19" x14ac:dyDescent="0.25">
      <c r="A2199" s="70">
        <v>1813</v>
      </c>
      <c r="B2199" s="71" t="s">
        <v>6342</v>
      </c>
      <c r="C2199" s="72">
        <v>43292103</v>
      </c>
      <c r="D2199" s="72" t="s">
        <v>99</v>
      </c>
      <c r="E2199" s="72">
        <v>0</v>
      </c>
      <c r="F2199" s="72">
        <f t="shared" si="170"/>
        <v>0</v>
      </c>
      <c r="G2199" s="73">
        <v>114</v>
      </c>
      <c r="H2199" s="72">
        <f t="shared" si="171"/>
        <v>0.58294039350774285</v>
      </c>
      <c r="I2199" s="74">
        <v>5.1135122237521303E-3</v>
      </c>
      <c r="J2199" s="75">
        <v>2198</v>
      </c>
      <c r="K2199" s="72">
        <f t="shared" si="172"/>
        <v>22053.700376359466</v>
      </c>
      <c r="L2199" s="72">
        <f t="shared" si="173"/>
        <v>96.705660699728938</v>
      </c>
      <c r="M2199" s="72">
        <f t="shared" si="174"/>
        <v>3.9054632446251175E-3</v>
      </c>
      <c r="N2199" s="72" t="e">
        <f>IF(VLOOKUP(B2199,[1]Sheet1!$B$2:$G$553,6,FALSE)=0,"",L2199)</f>
        <v>#N/A</v>
      </c>
      <c r="O2199" s="72" t="e">
        <f>IF(VLOOKUP($B2199,[1]Sheet1!$C$2:$G$553,5,FALSE)=0,"",$L2199)</f>
        <v>#N/A</v>
      </c>
      <c r="P2199" s="72" t="e">
        <f>IF(VLOOKUP($B2199,[1]Sheet1!$D$2:$G$553,4,FALSE)=0,"",$L2199)</f>
        <v>#N/A</v>
      </c>
      <c r="Q2199" s="72" t="e">
        <f>IF(VLOOKUP($B2199,[1]Sheet1!$E$2:$G$553,3,FALSE)=0,"",$L2199)</f>
        <v>#N/A</v>
      </c>
      <c r="R2199" s="72" t="e">
        <f>IF(VLOOKUP($B2199,[1]Sheet1!$F$2:$G$553,2,FALSE)=0,"",$L2199)</f>
        <v>#N/A</v>
      </c>
      <c r="S2199" s="72" t="e">
        <f>COUNTIF([1]isolation_zones!$H$2:$H$1182,conductor_pz_summary_hftd_23_re!B2199)</f>
        <v>#VALUE!</v>
      </c>
    </row>
    <row r="2200" spans="1:19" x14ac:dyDescent="0.25">
      <c r="A2200" s="70">
        <v>3962</v>
      </c>
      <c r="B2200" s="71" t="s">
        <v>4320</v>
      </c>
      <c r="C2200" s="72">
        <v>82931101</v>
      </c>
      <c r="D2200" s="72" t="s">
        <v>1881</v>
      </c>
      <c r="E2200" s="72">
        <v>10570.3766077527</v>
      </c>
      <c r="F2200" s="72">
        <f t="shared" si="170"/>
        <v>6.5695317636747665</v>
      </c>
      <c r="G2200" s="73">
        <v>63</v>
      </c>
      <c r="H2200" s="72">
        <f t="shared" si="171"/>
        <v>0.32132561964995204</v>
      </c>
      <c r="I2200" s="74">
        <v>5.1004066611103497E-3</v>
      </c>
      <c r="J2200" s="75">
        <v>2199</v>
      </c>
      <c r="K2200" s="72">
        <f t="shared" si="172"/>
        <v>22060.26990812314</v>
      </c>
      <c r="L2200" s="72">
        <f t="shared" si="173"/>
        <v>96.384335080078984</v>
      </c>
      <c r="M2200" s="72">
        <f t="shared" si="174"/>
        <v>3.8924864924058671E-3</v>
      </c>
      <c r="N2200" s="72" t="e">
        <f>IF(VLOOKUP(B2200,[1]Sheet1!$B$2:$G$553,6,FALSE)=0,"",L2200)</f>
        <v>#N/A</v>
      </c>
      <c r="O2200" s="72" t="e">
        <f>IF(VLOOKUP($B2200,[1]Sheet1!$C$2:$G$553,5,FALSE)=0,"",$L2200)</f>
        <v>#N/A</v>
      </c>
      <c r="P2200" s="72" t="e">
        <f>IF(VLOOKUP($B2200,[1]Sheet1!$D$2:$G$553,4,FALSE)=0,"",$L2200)</f>
        <v>#N/A</v>
      </c>
      <c r="Q2200" s="72" t="e">
        <f>IF(VLOOKUP($B2200,[1]Sheet1!$E$2:$G$553,3,FALSE)=0,"",$L2200)</f>
        <v>#N/A</v>
      </c>
      <c r="R2200" s="72" t="e">
        <f>IF(VLOOKUP($B2200,[1]Sheet1!$F$2:$G$553,2,FALSE)=0,"",$L2200)</f>
        <v>#N/A</v>
      </c>
      <c r="S2200" s="72" t="e">
        <f>COUNTIF([1]isolation_zones!$H$2:$H$1182,conductor_pz_summary_hftd_23_re!B2200)</f>
        <v>#VALUE!</v>
      </c>
    </row>
    <row r="2201" spans="1:19" x14ac:dyDescent="0.25">
      <c r="A2201" s="70">
        <v>6972</v>
      </c>
      <c r="B2201" s="71" t="s">
        <v>2194</v>
      </c>
      <c r="C2201" s="72">
        <v>152481102</v>
      </c>
      <c r="D2201" s="72" t="s">
        <v>416</v>
      </c>
      <c r="E2201" s="72">
        <v>1911.10102216939</v>
      </c>
      <c r="F2201" s="72">
        <f t="shared" si="170"/>
        <v>1.1877570056988129</v>
      </c>
      <c r="G2201" s="73">
        <v>46</v>
      </c>
      <c r="H2201" s="72">
        <f t="shared" si="171"/>
        <v>0.23308421424143777</v>
      </c>
      <c r="I2201" s="74">
        <v>5.06704813568343E-3</v>
      </c>
      <c r="J2201" s="75">
        <v>2200</v>
      </c>
      <c r="K2201" s="72">
        <f t="shared" si="172"/>
        <v>22061.457665128841</v>
      </c>
      <c r="L2201" s="72">
        <f t="shared" si="173"/>
        <v>96.15125086583754</v>
      </c>
      <c r="M2201" s="72">
        <f t="shared" si="174"/>
        <v>3.8830733740316619E-3</v>
      </c>
      <c r="N2201" s="72" t="e">
        <f>IF(VLOOKUP(B2201,[1]Sheet1!$B$2:$G$553,6,FALSE)=0,"",L2201)</f>
        <v>#N/A</v>
      </c>
      <c r="O2201" s="72" t="e">
        <f>IF(VLOOKUP($B2201,[1]Sheet1!$C$2:$G$553,5,FALSE)=0,"",$L2201)</f>
        <v>#N/A</v>
      </c>
      <c r="P2201" s="72" t="e">
        <f>IF(VLOOKUP($B2201,[1]Sheet1!$D$2:$G$553,4,FALSE)=0,"",$L2201)</f>
        <v>#N/A</v>
      </c>
      <c r="Q2201" s="72" t="e">
        <f>IF(VLOOKUP($B2201,[1]Sheet1!$E$2:$G$553,3,FALSE)=0,"",$L2201)</f>
        <v>#N/A</v>
      </c>
      <c r="R2201" s="72" t="e">
        <f>IF(VLOOKUP($B2201,[1]Sheet1!$F$2:$G$553,2,FALSE)=0,"",$L2201)</f>
        <v>#N/A</v>
      </c>
      <c r="S2201" s="72" t="e">
        <f>COUNTIF([1]isolation_zones!$H$2:$H$1182,conductor_pz_summary_hftd_23_re!B2201)</f>
        <v>#VALUE!</v>
      </c>
    </row>
    <row r="2202" spans="1:19" x14ac:dyDescent="0.25">
      <c r="A2202" s="70">
        <v>2994</v>
      </c>
      <c r="B2202" s="71" t="s">
        <v>3377</v>
      </c>
      <c r="C2202" s="72">
        <v>152431101</v>
      </c>
      <c r="D2202" s="72" t="s">
        <v>739</v>
      </c>
      <c r="E2202" s="72">
        <v>19581.5665201784</v>
      </c>
      <c r="F2202" s="72">
        <f t="shared" si="170"/>
        <v>12.170022697438409</v>
      </c>
      <c r="G2202" s="73">
        <v>146</v>
      </c>
      <c r="H2202" s="72">
        <f t="shared" si="171"/>
        <v>0.73876426834201636</v>
      </c>
      <c r="I2202" s="74">
        <v>5.06002923521929E-3</v>
      </c>
      <c r="J2202" s="75">
        <v>2201</v>
      </c>
      <c r="K2202" s="72">
        <f t="shared" si="172"/>
        <v>22073.62768782628</v>
      </c>
      <c r="L2202" s="72">
        <f t="shared" si="173"/>
        <v>95.41248659749553</v>
      </c>
      <c r="M2202" s="72">
        <f t="shared" si="174"/>
        <v>3.8532383398095114E-3</v>
      </c>
      <c r="N2202" s="72" t="e">
        <f>IF(VLOOKUP(B2202,[1]Sheet1!$B$2:$G$553,6,FALSE)=0,"",L2202)</f>
        <v>#N/A</v>
      </c>
      <c r="O2202" s="72" t="e">
        <f>IF(VLOOKUP($B2202,[1]Sheet1!$C$2:$G$553,5,FALSE)=0,"",$L2202)</f>
        <v>#N/A</v>
      </c>
      <c r="P2202" s="72" t="e">
        <f>IF(VLOOKUP($B2202,[1]Sheet1!$D$2:$G$553,4,FALSE)=0,"",$L2202)</f>
        <v>#N/A</v>
      </c>
      <c r="Q2202" s="72" t="e">
        <f>IF(VLOOKUP($B2202,[1]Sheet1!$E$2:$G$553,3,FALSE)=0,"",$L2202)</f>
        <v>#N/A</v>
      </c>
      <c r="R2202" s="72" t="e">
        <f>IF(VLOOKUP($B2202,[1]Sheet1!$F$2:$G$553,2,FALSE)=0,"",$L2202)</f>
        <v>#N/A</v>
      </c>
      <c r="S2202" s="72" t="e">
        <f>COUNTIF([1]isolation_zones!$H$2:$H$1182,conductor_pz_summary_hftd_23_re!B2202)</f>
        <v>#VALUE!</v>
      </c>
    </row>
    <row r="2203" spans="1:19" x14ac:dyDescent="0.25">
      <c r="A2203" s="70">
        <v>5931</v>
      </c>
      <c r="B2203" s="71" t="s">
        <v>2094</v>
      </c>
      <c r="C2203" s="72">
        <v>102551101</v>
      </c>
      <c r="D2203" s="72" t="s">
        <v>287</v>
      </c>
      <c r="E2203" s="72">
        <v>228.517735365677</v>
      </c>
      <c r="F2203" s="72">
        <f t="shared" si="170"/>
        <v>0.14202469569029025</v>
      </c>
      <c r="G2203" s="73">
        <v>87</v>
      </c>
      <c r="H2203" s="72">
        <f t="shared" si="171"/>
        <v>0.43715525964313851</v>
      </c>
      <c r="I2203" s="74">
        <v>5.0247730993464197E-3</v>
      </c>
      <c r="J2203" s="75">
        <v>2202</v>
      </c>
      <c r="K2203" s="72">
        <f t="shared" si="172"/>
        <v>22073.769712521971</v>
      </c>
      <c r="L2203" s="72">
        <f t="shared" si="173"/>
        <v>94.975331337852396</v>
      </c>
      <c r="M2203" s="72">
        <f t="shared" si="174"/>
        <v>3.8355838014259521E-3</v>
      </c>
      <c r="N2203" s="72" t="e">
        <f>IF(VLOOKUP(B2203,[1]Sheet1!$B$2:$G$553,6,FALSE)=0,"",L2203)</f>
        <v>#N/A</v>
      </c>
      <c r="O2203" s="72" t="e">
        <f>IF(VLOOKUP($B2203,[1]Sheet1!$C$2:$G$553,5,FALSE)=0,"",$L2203)</f>
        <v>#N/A</v>
      </c>
      <c r="P2203" s="72" t="e">
        <f>IF(VLOOKUP($B2203,[1]Sheet1!$D$2:$G$553,4,FALSE)=0,"",$L2203)</f>
        <v>#N/A</v>
      </c>
      <c r="Q2203" s="72" t="e">
        <f>IF(VLOOKUP($B2203,[1]Sheet1!$E$2:$G$553,3,FALSE)=0,"",$L2203)</f>
        <v>#N/A</v>
      </c>
      <c r="R2203" s="72" t="e">
        <f>IF(VLOOKUP($B2203,[1]Sheet1!$F$2:$G$553,2,FALSE)=0,"",$L2203)</f>
        <v>#N/A</v>
      </c>
      <c r="S2203" s="72" t="e">
        <f>COUNTIF([1]isolation_zones!$H$2:$H$1182,conductor_pz_summary_hftd_23_re!B2203)</f>
        <v>#VALUE!</v>
      </c>
    </row>
    <row r="2204" spans="1:19" x14ac:dyDescent="0.25">
      <c r="A2204" s="70">
        <v>1799</v>
      </c>
      <c r="B2204" s="71" t="s">
        <v>4531</v>
      </c>
      <c r="C2204" s="72">
        <v>83242105</v>
      </c>
      <c r="D2204" s="72" t="s">
        <v>647</v>
      </c>
      <c r="E2204" s="72">
        <v>261.06022077954702</v>
      </c>
      <c r="F2204" s="72">
        <f t="shared" si="170"/>
        <v>0.16224998183937042</v>
      </c>
      <c r="G2204" s="73">
        <v>12</v>
      </c>
      <c r="H2204" s="72">
        <f t="shared" si="171"/>
        <v>6.0209284704688198E-2</v>
      </c>
      <c r="I2204" s="74">
        <v>5.0174403920573499E-3</v>
      </c>
      <c r="J2204" s="75">
        <v>2203</v>
      </c>
      <c r="K2204" s="72">
        <f t="shared" si="172"/>
        <v>22073.931962503812</v>
      </c>
      <c r="L2204" s="72">
        <f t="shared" si="173"/>
        <v>94.915122053147712</v>
      </c>
      <c r="M2204" s="72">
        <f t="shared" si="174"/>
        <v>3.8331522462646734E-3</v>
      </c>
      <c r="N2204" s="72" t="e">
        <f>IF(VLOOKUP(B2204,[1]Sheet1!$B$2:$G$553,6,FALSE)=0,"",L2204)</f>
        <v>#N/A</v>
      </c>
      <c r="O2204" s="72" t="e">
        <f>IF(VLOOKUP($B2204,[1]Sheet1!$C$2:$G$553,5,FALSE)=0,"",$L2204)</f>
        <v>#N/A</v>
      </c>
      <c r="P2204" s="72" t="e">
        <f>IF(VLOOKUP($B2204,[1]Sheet1!$D$2:$G$553,4,FALSE)=0,"",$L2204)</f>
        <v>#N/A</v>
      </c>
      <c r="Q2204" s="72" t="e">
        <f>IF(VLOOKUP($B2204,[1]Sheet1!$E$2:$G$553,3,FALSE)=0,"",$L2204)</f>
        <v>#N/A</v>
      </c>
      <c r="R2204" s="72" t="e">
        <f>IF(VLOOKUP($B2204,[1]Sheet1!$F$2:$G$553,2,FALSE)=0,"",$L2204)</f>
        <v>#N/A</v>
      </c>
      <c r="S2204" s="72" t="e">
        <f>COUNTIF([1]isolation_zones!$H$2:$H$1182,conductor_pz_summary_hftd_23_re!B2204)</f>
        <v>#VALUE!</v>
      </c>
    </row>
    <row r="2205" spans="1:19" x14ac:dyDescent="0.25">
      <c r="A2205" s="70">
        <v>5416</v>
      </c>
      <c r="B2205" s="71" t="s">
        <v>6343</v>
      </c>
      <c r="C2205" s="72">
        <v>42861101</v>
      </c>
      <c r="D2205" s="72" t="s">
        <v>192</v>
      </c>
      <c r="E2205" s="72">
        <v>43372.083839683597</v>
      </c>
      <c r="F2205" s="72">
        <f t="shared" si="170"/>
        <v>26.955925319877934</v>
      </c>
      <c r="G2205" s="73">
        <v>171</v>
      </c>
      <c r="H2205" s="72">
        <f t="shared" si="171"/>
        <v>0.85497697992192501</v>
      </c>
      <c r="I2205" s="74">
        <v>4.9998653796603804E-3</v>
      </c>
      <c r="J2205" s="75">
        <v>2204</v>
      </c>
      <c r="K2205" s="72">
        <f t="shared" si="172"/>
        <v>22100.88788782369</v>
      </c>
      <c r="L2205" s="72">
        <f t="shared" si="173"/>
        <v>94.060145073225783</v>
      </c>
      <c r="M2205" s="72">
        <f t="shared" si="174"/>
        <v>3.7986239555118338E-3</v>
      </c>
      <c r="N2205" s="72" t="e">
        <f>IF(VLOOKUP(B2205,[1]Sheet1!$B$2:$G$553,6,FALSE)=0,"",L2205)</f>
        <v>#N/A</v>
      </c>
      <c r="O2205" s="72" t="e">
        <f>IF(VLOOKUP($B2205,[1]Sheet1!$C$2:$G$553,5,FALSE)=0,"",$L2205)</f>
        <v>#N/A</v>
      </c>
      <c r="P2205" s="72" t="e">
        <f>IF(VLOOKUP($B2205,[1]Sheet1!$D$2:$G$553,4,FALSE)=0,"",$L2205)</f>
        <v>#N/A</v>
      </c>
      <c r="Q2205" s="72" t="e">
        <f>IF(VLOOKUP($B2205,[1]Sheet1!$E$2:$G$553,3,FALSE)=0,"",$L2205)</f>
        <v>#N/A</v>
      </c>
      <c r="R2205" s="72" t="e">
        <f>IF(VLOOKUP($B2205,[1]Sheet1!$F$2:$G$553,2,FALSE)=0,"",$L2205)</f>
        <v>#N/A</v>
      </c>
      <c r="S2205" s="72" t="e">
        <f>COUNTIF([1]isolation_zones!$H$2:$H$1182,conductor_pz_summary_hftd_23_re!B2205)</f>
        <v>#VALUE!</v>
      </c>
    </row>
    <row r="2206" spans="1:19" x14ac:dyDescent="0.25">
      <c r="A2206" s="70">
        <v>7537</v>
      </c>
      <c r="B2206" s="71" t="s">
        <v>6344</v>
      </c>
      <c r="C2206" s="72">
        <v>182082102</v>
      </c>
      <c r="D2206" s="72" t="s">
        <v>916</v>
      </c>
      <c r="E2206" s="72">
        <v>275.76023140656298</v>
      </c>
      <c r="F2206" s="72">
        <f t="shared" si="170"/>
        <v>0.17138609782881478</v>
      </c>
      <c r="G2206" s="73">
        <v>14</v>
      </c>
      <c r="H2206" s="72">
        <f t="shared" si="171"/>
        <v>6.9947672273833625E-2</v>
      </c>
      <c r="I2206" s="74">
        <v>4.9962623052738301E-3</v>
      </c>
      <c r="J2206" s="75">
        <v>2205</v>
      </c>
      <c r="K2206" s="72">
        <f t="shared" si="172"/>
        <v>22101.059273921517</v>
      </c>
      <c r="L2206" s="72">
        <f t="shared" si="173"/>
        <v>93.990197400951956</v>
      </c>
      <c r="M2206" s="72">
        <f t="shared" si="174"/>
        <v>3.7957991150512453E-3</v>
      </c>
      <c r="N2206" s="72" t="e">
        <f>IF(VLOOKUP(B2206,[1]Sheet1!$B$2:$G$553,6,FALSE)=0,"",L2206)</f>
        <v>#N/A</v>
      </c>
      <c r="O2206" s="72" t="e">
        <f>IF(VLOOKUP($B2206,[1]Sheet1!$C$2:$G$553,5,FALSE)=0,"",$L2206)</f>
        <v>#N/A</v>
      </c>
      <c r="P2206" s="72" t="e">
        <f>IF(VLOOKUP($B2206,[1]Sheet1!$D$2:$G$553,4,FALSE)=0,"",$L2206)</f>
        <v>#N/A</v>
      </c>
      <c r="Q2206" s="72" t="e">
        <f>IF(VLOOKUP($B2206,[1]Sheet1!$E$2:$G$553,3,FALSE)=0,"",$L2206)</f>
        <v>#N/A</v>
      </c>
      <c r="R2206" s="72" t="e">
        <f>IF(VLOOKUP($B2206,[1]Sheet1!$F$2:$G$553,2,FALSE)=0,"",$L2206)</f>
        <v>#N/A</v>
      </c>
      <c r="S2206" s="72" t="e">
        <f>COUNTIF([1]isolation_zones!$H$2:$H$1182,conductor_pz_summary_hftd_23_re!B2206)</f>
        <v>#VALUE!</v>
      </c>
    </row>
    <row r="2207" spans="1:19" x14ac:dyDescent="0.25">
      <c r="A2207" s="70">
        <v>235</v>
      </c>
      <c r="B2207" s="71" t="s">
        <v>4222</v>
      </c>
      <c r="C2207" s="72">
        <v>43311102</v>
      </c>
      <c r="D2207" s="72" t="s">
        <v>172</v>
      </c>
      <c r="E2207" s="72">
        <v>2820.5708872021901</v>
      </c>
      <c r="F2207" s="72">
        <f t="shared" si="170"/>
        <v>1.7529962008714668</v>
      </c>
      <c r="G2207" s="73">
        <v>21</v>
      </c>
      <c r="H2207" s="72">
        <f t="shared" si="171"/>
        <v>0.10427180101769466</v>
      </c>
      <c r="I2207" s="74">
        <v>4.9653238579854602E-3</v>
      </c>
      <c r="J2207" s="75">
        <v>2206</v>
      </c>
      <c r="K2207" s="72">
        <f t="shared" si="172"/>
        <v>22102.812270122387</v>
      </c>
      <c r="L2207" s="72">
        <f t="shared" si="173"/>
        <v>93.885925599934268</v>
      </c>
      <c r="M2207" s="72">
        <f t="shared" si="174"/>
        <v>3.7915880928279457E-3</v>
      </c>
      <c r="N2207" s="72" t="e">
        <f>IF(VLOOKUP(B2207,[1]Sheet1!$B$2:$G$553,6,FALSE)=0,"",L2207)</f>
        <v>#N/A</v>
      </c>
      <c r="O2207" s="72" t="e">
        <f>IF(VLOOKUP($B2207,[1]Sheet1!$C$2:$G$553,5,FALSE)=0,"",$L2207)</f>
        <v>#N/A</v>
      </c>
      <c r="P2207" s="72" t="e">
        <f>IF(VLOOKUP($B2207,[1]Sheet1!$D$2:$G$553,4,FALSE)=0,"",$L2207)</f>
        <v>#N/A</v>
      </c>
      <c r="Q2207" s="72" t="e">
        <f>IF(VLOOKUP($B2207,[1]Sheet1!$E$2:$G$553,3,FALSE)=0,"",$L2207)</f>
        <v>#N/A</v>
      </c>
      <c r="R2207" s="72" t="e">
        <f>IF(VLOOKUP($B2207,[1]Sheet1!$F$2:$G$553,2,FALSE)=0,"",$L2207)</f>
        <v>#N/A</v>
      </c>
      <c r="S2207" s="72" t="e">
        <f>COUNTIF([1]isolation_zones!$H$2:$H$1182,conductor_pz_summary_hftd_23_re!B2207)</f>
        <v>#VALUE!</v>
      </c>
    </row>
    <row r="2208" spans="1:19" x14ac:dyDescent="0.25">
      <c r="A2208" s="70">
        <v>3072</v>
      </c>
      <c r="B2208" s="71" t="s">
        <v>3902</v>
      </c>
      <c r="C2208" s="72">
        <v>103271101</v>
      </c>
      <c r="D2208" s="72" t="s">
        <v>1416</v>
      </c>
      <c r="E2208" s="72">
        <v>2574.4725295532198</v>
      </c>
      <c r="F2208" s="72">
        <f t="shared" si="170"/>
        <v>1.6000450774103292</v>
      </c>
      <c r="G2208" s="73">
        <v>18</v>
      </c>
      <c r="H2208" s="72">
        <f t="shared" si="171"/>
        <v>8.8829095175009642E-2</v>
      </c>
      <c r="I2208" s="74">
        <v>4.9349497319449804E-3</v>
      </c>
      <c r="J2208" s="75">
        <v>2207</v>
      </c>
      <c r="K2208" s="72">
        <f t="shared" si="172"/>
        <v>22104.412315199799</v>
      </c>
      <c r="L2208" s="72">
        <f t="shared" si="173"/>
        <v>93.797096504759253</v>
      </c>
      <c r="M2208" s="72">
        <f t="shared" si="174"/>
        <v>3.7880007251004607E-3</v>
      </c>
      <c r="N2208" s="72">
        <f>IF(VLOOKUP(B2208,[1]Sheet1!$B$2:$G$553,6,FALSE)=0,"",L2208)</f>
        <v>93.797096504759253</v>
      </c>
      <c r="O2208" s="72" t="e">
        <f>IF(VLOOKUP($B2208,[1]Sheet1!$C$2:$G$553,5,FALSE)=0,"",$L2208)</f>
        <v>#N/A</v>
      </c>
      <c r="P2208" s="72" t="e">
        <f>IF(VLOOKUP($B2208,[1]Sheet1!$D$2:$G$553,4,FALSE)=0,"",$L2208)</f>
        <v>#N/A</v>
      </c>
      <c r="Q2208" s="72" t="e">
        <f>IF(VLOOKUP($B2208,[1]Sheet1!$E$2:$G$553,3,FALSE)=0,"",$L2208)</f>
        <v>#N/A</v>
      </c>
      <c r="R2208" s="72" t="e">
        <f>IF(VLOOKUP($B2208,[1]Sheet1!$F$2:$G$553,2,FALSE)=0,"",$L2208)</f>
        <v>#N/A</v>
      </c>
      <c r="S2208" s="72" t="e">
        <f>COUNTIF([1]isolation_zones!$H$2:$H$1182,conductor_pz_summary_hftd_23_re!B2208)</f>
        <v>#VALUE!</v>
      </c>
    </row>
    <row r="2209" spans="1:19" x14ac:dyDescent="0.25">
      <c r="A2209" s="70">
        <v>8410</v>
      </c>
      <c r="B2209" s="71" t="s">
        <v>1951</v>
      </c>
      <c r="C2209" s="72">
        <v>83622106</v>
      </c>
      <c r="D2209" s="72" t="s">
        <v>81</v>
      </c>
      <c r="E2209" s="72">
        <v>4249.6595802843503</v>
      </c>
      <c r="F2209" s="72">
        <f t="shared" si="170"/>
        <v>2.641180596820603</v>
      </c>
      <c r="G2209" s="73">
        <v>28</v>
      </c>
      <c r="H2209" s="72">
        <f t="shared" si="171"/>
        <v>0.13679360604627899</v>
      </c>
      <c r="I2209" s="74">
        <v>4.8854859302242502E-3</v>
      </c>
      <c r="J2209" s="75">
        <v>2208</v>
      </c>
      <c r="K2209" s="72">
        <f t="shared" si="172"/>
        <v>22107.053495796619</v>
      </c>
      <c r="L2209" s="72">
        <f t="shared" si="173"/>
        <v>93.66030289871297</v>
      </c>
      <c r="M2209" s="72">
        <f t="shared" si="174"/>
        <v>3.7824763080534347E-3</v>
      </c>
      <c r="N2209" s="72" t="e">
        <f>IF(VLOOKUP(B2209,[1]Sheet1!$B$2:$G$553,6,FALSE)=0,"",L2209)</f>
        <v>#N/A</v>
      </c>
      <c r="O2209" s="72" t="e">
        <f>IF(VLOOKUP($B2209,[1]Sheet1!$C$2:$G$553,5,FALSE)=0,"",$L2209)</f>
        <v>#N/A</v>
      </c>
      <c r="P2209" s="72" t="e">
        <f>IF(VLOOKUP($B2209,[1]Sheet1!$D$2:$G$553,4,FALSE)=0,"",$L2209)</f>
        <v>#N/A</v>
      </c>
      <c r="Q2209" s="72" t="e">
        <f>IF(VLOOKUP($B2209,[1]Sheet1!$E$2:$G$553,3,FALSE)=0,"",$L2209)</f>
        <v>#N/A</v>
      </c>
      <c r="R2209" s="72" t="e">
        <f>IF(VLOOKUP($B2209,[1]Sheet1!$F$2:$G$553,2,FALSE)=0,"",$L2209)</f>
        <v>#N/A</v>
      </c>
      <c r="S2209" s="72" t="e">
        <f>COUNTIF([1]isolation_zones!$H$2:$H$1182,conductor_pz_summary_hftd_23_re!B2209)</f>
        <v>#VALUE!</v>
      </c>
    </row>
    <row r="2210" spans="1:19" x14ac:dyDescent="0.25">
      <c r="A2210" s="70">
        <v>3050</v>
      </c>
      <c r="B2210" s="71" t="s">
        <v>1916</v>
      </c>
      <c r="C2210" s="72">
        <v>254151101</v>
      </c>
      <c r="D2210" s="72" t="s">
        <v>1018</v>
      </c>
      <c r="E2210" s="72">
        <v>17238.393393885999</v>
      </c>
      <c r="F2210" s="72">
        <f t="shared" si="170"/>
        <v>10.713731133552516</v>
      </c>
      <c r="G2210" s="73">
        <v>119</v>
      </c>
      <c r="H2210" s="72">
        <f t="shared" si="171"/>
        <v>0.57989949993830836</v>
      </c>
      <c r="I2210" s="74">
        <v>4.8731050414983898E-3</v>
      </c>
      <c r="J2210" s="75">
        <v>2209</v>
      </c>
      <c r="K2210" s="72">
        <f t="shared" si="172"/>
        <v>22117.767226930173</v>
      </c>
      <c r="L2210" s="72">
        <f t="shared" si="173"/>
        <v>93.080403398774664</v>
      </c>
      <c r="M2210" s="72">
        <f t="shared" si="174"/>
        <v>3.7590570359425945E-3</v>
      </c>
      <c r="N2210" s="72" t="e">
        <f>IF(VLOOKUP(B2210,[1]Sheet1!$B$2:$G$553,6,FALSE)=0,"",L2210)</f>
        <v>#N/A</v>
      </c>
      <c r="O2210" s="72" t="e">
        <f>IF(VLOOKUP($B2210,[1]Sheet1!$C$2:$G$553,5,FALSE)=0,"",$L2210)</f>
        <v>#N/A</v>
      </c>
      <c r="P2210" s="72" t="e">
        <f>IF(VLOOKUP($B2210,[1]Sheet1!$D$2:$G$553,4,FALSE)=0,"",$L2210)</f>
        <v>#N/A</v>
      </c>
      <c r="Q2210" s="72" t="e">
        <f>IF(VLOOKUP($B2210,[1]Sheet1!$E$2:$G$553,3,FALSE)=0,"",$L2210)</f>
        <v>#N/A</v>
      </c>
      <c r="R2210" s="72" t="e">
        <f>IF(VLOOKUP($B2210,[1]Sheet1!$F$2:$G$553,2,FALSE)=0,"",$L2210)</f>
        <v>#N/A</v>
      </c>
      <c r="S2210" s="72" t="e">
        <f>COUNTIF([1]isolation_zones!$H$2:$H$1182,conductor_pz_summary_hftd_23_re!B2210)</f>
        <v>#VALUE!</v>
      </c>
    </row>
    <row r="2211" spans="1:19" x14ac:dyDescent="0.25">
      <c r="A2211" s="70">
        <v>9906</v>
      </c>
      <c r="B2211" s="71" t="s">
        <v>4554</v>
      </c>
      <c r="C2211" s="72">
        <v>82931101</v>
      </c>
      <c r="D2211" s="72" t="s">
        <v>1881</v>
      </c>
      <c r="E2211" s="72">
        <v>4027.3676566907402</v>
      </c>
      <c r="F2211" s="72">
        <f t="shared" si="170"/>
        <v>2.5030252682975389</v>
      </c>
      <c r="G2211" s="73">
        <v>22</v>
      </c>
      <c r="H2211" s="72">
        <f t="shared" si="171"/>
        <v>0.10689285295141443</v>
      </c>
      <c r="I2211" s="74">
        <v>4.8587660432461103E-3</v>
      </c>
      <c r="J2211" s="75">
        <v>2210</v>
      </c>
      <c r="K2211" s="72">
        <f t="shared" si="172"/>
        <v>22120.270252198472</v>
      </c>
      <c r="L2211" s="72">
        <f t="shared" si="173"/>
        <v>92.973510545823245</v>
      </c>
      <c r="M2211" s="72">
        <f t="shared" si="174"/>
        <v>3.7547401623977137E-3</v>
      </c>
      <c r="N2211" s="72" t="e">
        <f>IF(VLOOKUP(B2211,[1]Sheet1!$B$2:$G$553,6,FALSE)=0,"",L2211)</f>
        <v>#N/A</v>
      </c>
      <c r="O2211" s="72" t="e">
        <f>IF(VLOOKUP($B2211,[1]Sheet1!$C$2:$G$553,5,FALSE)=0,"",$L2211)</f>
        <v>#N/A</v>
      </c>
      <c r="P2211" s="72" t="e">
        <f>IF(VLOOKUP($B2211,[1]Sheet1!$D$2:$G$553,4,FALSE)=0,"",$L2211)</f>
        <v>#N/A</v>
      </c>
      <c r="Q2211" s="72" t="e">
        <f>IF(VLOOKUP($B2211,[1]Sheet1!$E$2:$G$553,3,FALSE)=0,"",$L2211)</f>
        <v>#N/A</v>
      </c>
      <c r="R2211" s="72" t="e">
        <f>IF(VLOOKUP($B2211,[1]Sheet1!$F$2:$G$553,2,FALSE)=0,"",$L2211)</f>
        <v>#N/A</v>
      </c>
      <c r="S2211" s="72" t="e">
        <f>COUNTIF([1]isolation_zones!$H$2:$H$1182,conductor_pz_summary_hftd_23_re!B2211)</f>
        <v>#VALUE!</v>
      </c>
    </row>
    <row r="2212" spans="1:19" x14ac:dyDescent="0.25">
      <c r="A2212" s="70">
        <v>5631</v>
      </c>
      <c r="B2212" s="71" t="s">
        <v>6345</v>
      </c>
      <c r="C2212" s="72">
        <v>102831105</v>
      </c>
      <c r="D2212" s="72" t="s">
        <v>103</v>
      </c>
      <c r="E2212" s="72">
        <v>4057.4460106125898</v>
      </c>
      <c r="F2212" s="72">
        <f t="shared" si="170"/>
        <v>2.5217190867697887</v>
      </c>
      <c r="G2212" s="73">
        <v>29</v>
      </c>
      <c r="H2212" s="72">
        <f t="shared" si="171"/>
        <v>0.14039512780319216</v>
      </c>
      <c r="I2212" s="74">
        <v>4.8412113035583501E-3</v>
      </c>
      <c r="J2212" s="75">
        <v>2211</v>
      </c>
      <c r="K2212" s="72">
        <f t="shared" si="172"/>
        <v>22122.791971285242</v>
      </c>
      <c r="L2212" s="72">
        <f t="shared" si="173"/>
        <v>92.833115418020057</v>
      </c>
      <c r="M2212" s="72">
        <f t="shared" si="174"/>
        <v>3.7490702977032125E-3</v>
      </c>
      <c r="N2212" s="72" t="e">
        <f>IF(VLOOKUP(B2212,[1]Sheet1!$B$2:$G$553,6,FALSE)=0,"",L2212)</f>
        <v>#N/A</v>
      </c>
      <c r="O2212" s="72" t="e">
        <f>IF(VLOOKUP($B2212,[1]Sheet1!$C$2:$G$553,5,FALSE)=0,"",$L2212)</f>
        <v>#N/A</v>
      </c>
      <c r="P2212" s="72" t="e">
        <f>IF(VLOOKUP($B2212,[1]Sheet1!$D$2:$G$553,4,FALSE)=0,"",$L2212)</f>
        <v>#N/A</v>
      </c>
      <c r="Q2212" s="72" t="e">
        <f>IF(VLOOKUP($B2212,[1]Sheet1!$E$2:$G$553,3,FALSE)=0,"",$L2212)</f>
        <v>#N/A</v>
      </c>
      <c r="R2212" s="72" t="e">
        <f>IF(VLOOKUP($B2212,[1]Sheet1!$F$2:$G$553,2,FALSE)=0,"",$L2212)</f>
        <v>#N/A</v>
      </c>
      <c r="S2212" s="72" t="e">
        <f>COUNTIF([1]isolation_zones!$H$2:$H$1182,conductor_pz_summary_hftd_23_re!B2212)</f>
        <v>#VALUE!</v>
      </c>
    </row>
    <row r="2213" spans="1:19" x14ac:dyDescent="0.25">
      <c r="A2213" s="70">
        <v>1901</v>
      </c>
      <c r="B2213" s="71" t="s">
        <v>1796</v>
      </c>
      <c r="C2213" s="72">
        <v>152282101</v>
      </c>
      <c r="D2213" s="72" t="s">
        <v>749</v>
      </c>
      <c r="E2213" s="72">
        <v>18820.606832601901</v>
      </c>
      <c r="F2213" s="72">
        <f t="shared" si="170"/>
        <v>11.697083177502735</v>
      </c>
      <c r="G2213" s="73">
        <v>136</v>
      </c>
      <c r="H2213" s="72">
        <f t="shared" si="171"/>
        <v>0.65827887483651104</v>
      </c>
      <c r="I2213" s="74">
        <v>4.8402858443861102E-3</v>
      </c>
      <c r="J2213" s="75">
        <v>2212</v>
      </c>
      <c r="K2213" s="72">
        <f t="shared" si="172"/>
        <v>22134.489054462745</v>
      </c>
      <c r="L2213" s="72">
        <f t="shared" si="173"/>
        <v>92.174836543183545</v>
      </c>
      <c r="M2213" s="72">
        <f t="shared" si="174"/>
        <v>3.7224856703733837E-3</v>
      </c>
      <c r="N2213" s="72" t="e">
        <f>IF(VLOOKUP(B2213,[1]Sheet1!$B$2:$G$553,6,FALSE)=0,"",L2213)</f>
        <v>#N/A</v>
      </c>
      <c r="O2213" s="72" t="e">
        <f>IF(VLOOKUP($B2213,[1]Sheet1!$C$2:$G$553,5,FALSE)=0,"",$L2213)</f>
        <v>#N/A</v>
      </c>
      <c r="P2213" s="72" t="e">
        <f>IF(VLOOKUP($B2213,[1]Sheet1!$D$2:$G$553,4,FALSE)=0,"",$L2213)</f>
        <v>#N/A</v>
      </c>
      <c r="Q2213" s="72" t="e">
        <f>IF(VLOOKUP($B2213,[1]Sheet1!$E$2:$G$553,3,FALSE)=0,"",$L2213)</f>
        <v>#N/A</v>
      </c>
      <c r="R2213" s="72" t="e">
        <f>IF(VLOOKUP($B2213,[1]Sheet1!$F$2:$G$553,2,FALSE)=0,"",$L2213)</f>
        <v>#N/A</v>
      </c>
      <c r="S2213" s="72" t="e">
        <f>COUNTIF([1]isolation_zones!$H$2:$H$1182,conductor_pz_summary_hftd_23_re!B2213)</f>
        <v>#VALUE!</v>
      </c>
    </row>
    <row r="2214" spans="1:19" x14ac:dyDescent="0.25">
      <c r="A2214" s="70">
        <v>4871</v>
      </c>
      <c r="B2214" s="71" t="s">
        <v>1768</v>
      </c>
      <c r="C2214" s="72">
        <v>152481105</v>
      </c>
      <c r="D2214" s="72" t="s">
        <v>95</v>
      </c>
      <c r="E2214" s="72">
        <v>23180.763881430899</v>
      </c>
      <c r="F2214" s="72">
        <f t="shared" si="170"/>
        <v>14.406938397408886</v>
      </c>
      <c r="G2214" s="73">
        <v>163</v>
      </c>
      <c r="H2214" s="72">
        <f t="shared" si="171"/>
        <v>0.78581307510341891</v>
      </c>
      <c r="I2214" s="74">
        <v>4.82093911106392E-3</v>
      </c>
      <c r="J2214" s="75">
        <v>2213</v>
      </c>
      <c r="K2214" s="72">
        <f t="shared" si="172"/>
        <v>22148.895992860154</v>
      </c>
      <c r="L2214" s="72">
        <f t="shared" si="173"/>
        <v>91.389023468080126</v>
      </c>
      <c r="M2214" s="72">
        <f t="shared" si="174"/>
        <v>3.6907505675908138E-3</v>
      </c>
      <c r="N2214" s="72">
        <f>IF(VLOOKUP(B2214,[1]Sheet1!$B$2:$G$553,6,FALSE)=0,"",L2214)</f>
        <v>91.389023468080126</v>
      </c>
      <c r="O2214" s="72" t="e">
        <f>IF(VLOOKUP($B2214,[1]Sheet1!$C$2:$G$553,5,FALSE)=0,"",$L2214)</f>
        <v>#N/A</v>
      </c>
      <c r="P2214" s="72" t="e">
        <f>IF(VLOOKUP($B2214,[1]Sheet1!$D$2:$G$553,4,FALSE)=0,"",$L2214)</f>
        <v>#N/A</v>
      </c>
      <c r="Q2214" s="72" t="e">
        <f>IF(VLOOKUP($B2214,[1]Sheet1!$E$2:$G$553,3,FALSE)=0,"",$L2214)</f>
        <v>#N/A</v>
      </c>
      <c r="R2214" s="72" t="e">
        <f>IF(VLOOKUP($B2214,[1]Sheet1!$F$2:$G$553,2,FALSE)=0,"",$L2214)</f>
        <v>#N/A</v>
      </c>
      <c r="S2214" s="72" t="e">
        <f>COUNTIF([1]isolation_zones!$H$2:$H$1182,conductor_pz_summary_hftd_23_re!B2214)</f>
        <v>#VALUE!</v>
      </c>
    </row>
    <row r="2215" spans="1:19" x14ac:dyDescent="0.25">
      <c r="A2215" s="70">
        <v>10520</v>
      </c>
      <c r="B2215" s="71" t="s">
        <v>6346</v>
      </c>
      <c r="C2215" s="72">
        <v>14091110</v>
      </c>
      <c r="D2215" s="72" t="s">
        <v>6116</v>
      </c>
      <c r="E2215" s="72">
        <v>1164.6083310070501</v>
      </c>
      <c r="F2215" s="72">
        <f t="shared" si="170"/>
        <v>0.72380878247796776</v>
      </c>
      <c r="G2215" s="73">
        <v>13</v>
      </c>
      <c r="H2215" s="72">
        <f t="shared" si="171"/>
        <v>6.2294097452743398E-2</v>
      </c>
      <c r="I2215" s="74">
        <v>4.7918536502110304E-3</v>
      </c>
      <c r="J2215" s="75">
        <v>2214</v>
      </c>
      <c r="K2215" s="72">
        <f t="shared" si="172"/>
        <v>22149.619801642632</v>
      </c>
      <c r="L2215" s="72">
        <f t="shared" si="173"/>
        <v>91.326729370627376</v>
      </c>
      <c r="M2215" s="72">
        <f t="shared" si="174"/>
        <v>3.688234817155953E-3</v>
      </c>
      <c r="N2215" s="72" t="e">
        <f>IF(VLOOKUP(B2215,[1]Sheet1!$B$2:$G$553,6,FALSE)=0,"",L2215)</f>
        <v>#N/A</v>
      </c>
      <c r="O2215" s="72" t="e">
        <f>IF(VLOOKUP($B2215,[1]Sheet1!$C$2:$G$553,5,FALSE)=0,"",$L2215)</f>
        <v>#N/A</v>
      </c>
      <c r="P2215" s="72" t="e">
        <f>IF(VLOOKUP($B2215,[1]Sheet1!$D$2:$G$553,4,FALSE)=0,"",$L2215)</f>
        <v>#N/A</v>
      </c>
      <c r="Q2215" s="72" t="e">
        <f>IF(VLOOKUP($B2215,[1]Sheet1!$E$2:$G$553,3,FALSE)=0,"",$L2215)</f>
        <v>#N/A</v>
      </c>
      <c r="R2215" s="72" t="e">
        <f>IF(VLOOKUP($B2215,[1]Sheet1!$F$2:$G$553,2,FALSE)=0,"",$L2215)</f>
        <v>#N/A</v>
      </c>
      <c r="S2215" s="72" t="e">
        <f>COUNTIF([1]isolation_zones!$H$2:$H$1182,conductor_pz_summary_hftd_23_re!B2215)</f>
        <v>#VALUE!</v>
      </c>
    </row>
    <row r="2216" spans="1:19" x14ac:dyDescent="0.25">
      <c r="A2216" s="70">
        <v>9367</v>
      </c>
      <c r="B2216" s="71" t="s">
        <v>4145</v>
      </c>
      <c r="C2216" s="72">
        <v>43191102</v>
      </c>
      <c r="D2216" s="72" t="s">
        <v>607</v>
      </c>
      <c r="E2216" s="72">
        <v>512.721364663636</v>
      </c>
      <c r="F2216" s="72">
        <f t="shared" si="170"/>
        <v>0.31865839941804597</v>
      </c>
      <c r="G2216" s="73">
        <v>35</v>
      </c>
      <c r="H2216" s="72">
        <f t="shared" si="171"/>
        <v>0.16667913618284741</v>
      </c>
      <c r="I2216" s="74">
        <v>4.7622610337956402E-3</v>
      </c>
      <c r="J2216" s="75">
        <v>2215</v>
      </c>
      <c r="K2216" s="72">
        <f t="shared" si="172"/>
        <v>22149.938460042049</v>
      </c>
      <c r="L2216" s="72">
        <f t="shared" si="173"/>
        <v>91.160050234444526</v>
      </c>
      <c r="M2216" s="72">
        <f t="shared" si="174"/>
        <v>3.6815034713867617E-3</v>
      </c>
      <c r="N2216" s="72" t="e">
        <f>IF(VLOOKUP(B2216,[1]Sheet1!$B$2:$G$553,6,FALSE)=0,"",L2216)</f>
        <v>#N/A</v>
      </c>
      <c r="O2216" s="72" t="e">
        <f>IF(VLOOKUP($B2216,[1]Sheet1!$C$2:$G$553,5,FALSE)=0,"",$L2216)</f>
        <v>#N/A</v>
      </c>
      <c r="P2216" s="72" t="e">
        <f>IF(VLOOKUP($B2216,[1]Sheet1!$D$2:$G$553,4,FALSE)=0,"",$L2216)</f>
        <v>#N/A</v>
      </c>
      <c r="Q2216" s="72" t="e">
        <f>IF(VLOOKUP($B2216,[1]Sheet1!$E$2:$G$553,3,FALSE)=0,"",$L2216)</f>
        <v>#N/A</v>
      </c>
      <c r="R2216" s="72" t="e">
        <f>IF(VLOOKUP($B2216,[1]Sheet1!$F$2:$G$553,2,FALSE)=0,"",$L2216)</f>
        <v>#N/A</v>
      </c>
      <c r="S2216" s="72" t="e">
        <f>COUNTIF([1]isolation_zones!$H$2:$H$1182,conductor_pz_summary_hftd_23_re!B2216)</f>
        <v>#VALUE!</v>
      </c>
    </row>
    <row r="2217" spans="1:19" x14ac:dyDescent="0.25">
      <c r="A2217" s="70">
        <v>1147</v>
      </c>
      <c r="B2217" s="71" t="s">
        <v>2453</v>
      </c>
      <c r="C2217" s="72">
        <v>43201101</v>
      </c>
      <c r="D2217" s="72" t="s">
        <v>741</v>
      </c>
      <c r="E2217" s="72">
        <v>2511.2326045494801</v>
      </c>
      <c r="F2217" s="72">
        <f t="shared" si="170"/>
        <v>1.5607412085453574</v>
      </c>
      <c r="G2217" s="73">
        <v>36</v>
      </c>
      <c r="H2217" s="72">
        <f t="shared" si="171"/>
        <v>0.17142898567495896</v>
      </c>
      <c r="I2217" s="74">
        <v>4.7619162687488597E-3</v>
      </c>
      <c r="J2217" s="75">
        <v>2216</v>
      </c>
      <c r="K2217" s="72">
        <f t="shared" si="172"/>
        <v>22151.499201250594</v>
      </c>
      <c r="L2217" s="72">
        <f t="shared" si="173"/>
        <v>90.988621248769562</v>
      </c>
      <c r="M2217" s="72">
        <f t="shared" si="174"/>
        <v>3.6745803026935063E-3</v>
      </c>
      <c r="N2217" s="72" t="e">
        <f>IF(VLOOKUP(B2217,[1]Sheet1!$B$2:$G$553,6,FALSE)=0,"",L2217)</f>
        <v>#N/A</v>
      </c>
      <c r="O2217" s="72" t="e">
        <f>IF(VLOOKUP($B2217,[1]Sheet1!$C$2:$G$553,5,FALSE)=0,"",$L2217)</f>
        <v>#N/A</v>
      </c>
      <c r="P2217" s="72" t="e">
        <f>IF(VLOOKUP($B2217,[1]Sheet1!$D$2:$G$553,4,FALSE)=0,"",$L2217)</f>
        <v>#N/A</v>
      </c>
      <c r="Q2217" s="72" t="e">
        <f>IF(VLOOKUP($B2217,[1]Sheet1!$E$2:$G$553,3,FALSE)=0,"",$L2217)</f>
        <v>#N/A</v>
      </c>
      <c r="R2217" s="72" t="e">
        <f>IF(VLOOKUP($B2217,[1]Sheet1!$F$2:$G$553,2,FALSE)=0,"",$L2217)</f>
        <v>#N/A</v>
      </c>
      <c r="S2217" s="72" t="e">
        <f>COUNTIF([1]isolation_zones!$H$2:$H$1182,conductor_pz_summary_hftd_23_re!B2217)</f>
        <v>#VALUE!</v>
      </c>
    </row>
    <row r="2218" spans="1:19" x14ac:dyDescent="0.25">
      <c r="A2218" s="70">
        <v>2516</v>
      </c>
      <c r="B2218" s="71" t="s">
        <v>1761</v>
      </c>
      <c r="C2218" s="72">
        <v>163661702</v>
      </c>
      <c r="D2218" s="72" t="s">
        <v>209</v>
      </c>
      <c r="E2218" s="72">
        <v>15961.135875529</v>
      </c>
      <c r="F2218" s="72">
        <f t="shared" si="170"/>
        <v>9.9199104260590438</v>
      </c>
      <c r="G2218" s="73">
        <v>123</v>
      </c>
      <c r="H2218" s="72">
        <f t="shared" si="171"/>
        <v>0.58550018718116181</v>
      </c>
      <c r="I2218" s="74">
        <v>4.7601641234240799E-3</v>
      </c>
      <c r="J2218" s="75">
        <v>2217</v>
      </c>
      <c r="K2218" s="72">
        <f t="shared" si="172"/>
        <v>22161.419111676652</v>
      </c>
      <c r="L2218" s="72">
        <f t="shared" si="173"/>
        <v>90.403121061588394</v>
      </c>
      <c r="M2218" s="72">
        <f t="shared" si="174"/>
        <v>3.6509348465308396E-3</v>
      </c>
      <c r="N2218" s="72" t="e">
        <f>IF(VLOOKUP(B2218,[1]Sheet1!$B$2:$G$553,6,FALSE)=0,"",L2218)</f>
        <v>#N/A</v>
      </c>
      <c r="O2218" s="72" t="e">
        <f>IF(VLOOKUP($B2218,[1]Sheet1!$C$2:$G$553,5,FALSE)=0,"",$L2218)</f>
        <v>#N/A</v>
      </c>
      <c r="P2218" s="72" t="e">
        <f>IF(VLOOKUP($B2218,[1]Sheet1!$D$2:$G$553,4,FALSE)=0,"",$L2218)</f>
        <v>#N/A</v>
      </c>
      <c r="Q2218" s="72" t="e">
        <f>IF(VLOOKUP($B2218,[1]Sheet1!$E$2:$G$553,3,FALSE)=0,"",$L2218)</f>
        <v>#N/A</v>
      </c>
      <c r="R2218" s="72" t="e">
        <f>IF(VLOOKUP($B2218,[1]Sheet1!$F$2:$G$553,2,FALSE)=0,"",$L2218)</f>
        <v>#N/A</v>
      </c>
      <c r="S2218" s="72" t="e">
        <f>COUNTIF([1]isolation_zones!$H$2:$H$1182,conductor_pz_summary_hftd_23_re!B2218)</f>
        <v>#VALUE!</v>
      </c>
    </row>
    <row r="2219" spans="1:19" x14ac:dyDescent="0.25">
      <c r="A2219" s="70">
        <v>2340</v>
      </c>
      <c r="B2219" s="71" t="s">
        <v>4309</v>
      </c>
      <c r="C2219" s="72">
        <v>103441102</v>
      </c>
      <c r="D2219" s="72" t="s">
        <v>1426</v>
      </c>
      <c r="E2219" s="72">
        <v>159.68228726717899</v>
      </c>
      <c r="F2219" s="72">
        <f t="shared" si="170"/>
        <v>9.924318661726475E-2</v>
      </c>
      <c r="G2219" s="73">
        <v>47</v>
      </c>
      <c r="H2219" s="72">
        <f t="shared" si="171"/>
        <v>0.2237242779149321</v>
      </c>
      <c r="I2219" s="74">
        <v>4.7600910194666403E-3</v>
      </c>
      <c r="J2219" s="75">
        <v>2218</v>
      </c>
      <c r="K2219" s="72">
        <f t="shared" si="172"/>
        <v>22161.51835486327</v>
      </c>
      <c r="L2219" s="72">
        <f t="shared" si="173"/>
        <v>90.179396783673468</v>
      </c>
      <c r="M2219" s="72">
        <f t="shared" si="174"/>
        <v>3.6418997296824057E-3</v>
      </c>
      <c r="N2219" s="72" t="e">
        <f>IF(VLOOKUP(B2219,[1]Sheet1!$B$2:$G$553,6,FALSE)=0,"",L2219)</f>
        <v>#N/A</v>
      </c>
      <c r="O2219" s="72" t="e">
        <f>IF(VLOOKUP($B2219,[1]Sheet1!$C$2:$G$553,5,FALSE)=0,"",$L2219)</f>
        <v>#N/A</v>
      </c>
      <c r="P2219" s="72" t="e">
        <f>IF(VLOOKUP($B2219,[1]Sheet1!$D$2:$G$553,4,FALSE)=0,"",$L2219)</f>
        <v>#N/A</v>
      </c>
      <c r="Q2219" s="72" t="e">
        <f>IF(VLOOKUP($B2219,[1]Sheet1!$E$2:$G$553,3,FALSE)=0,"",$L2219)</f>
        <v>#N/A</v>
      </c>
      <c r="R2219" s="72" t="e">
        <f>IF(VLOOKUP($B2219,[1]Sheet1!$F$2:$G$553,2,FALSE)=0,"",$L2219)</f>
        <v>#N/A</v>
      </c>
      <c r="S2219" s="72" t="e">
        <f>COUNTIF([1]isolation_zones!$H$2:$H$1182,conductor_pz_summary_hftd_23_re!B2219)</f>
        <v>#VALUE!</v>
      </c>
    </row>
    <row r="2220" spans="1:19" x14ac:dyDescent="0.25">
      <c r="A2220" s="70">
        <v>10932</v>
      </c>
      <c r="B2220" s="71" t="s">
        <v>6347</v>
      </c>
      <c r="C2220" s="72">
        <v>43411102</v>
      </c>
      <c r="D2220" s="72" t="s">
        <v>1310</v>
      </c>
      <c r="E2220" s="72">
        <v>189.27367881398001</v>
      </c>
      <c r="F2220" s="72">
        <f t="shared" si="170"/>
        <v>0.11763435600620262</v>
      </c>
      <c r="G2220" s="73">
        <v>2</v>
      </c>
      <c r="H2220" s="72">
        <f t="shared" si="171"/>
        <v>9.4316009807886396E-3</v>
      </c>
      <c r="I2220" s="74">
        <v>4.7158004903943198E-3</v>
      </c>
      <c r="J2220" s="75">
        <v>2219</v>
      </c>
      <c r="K2220" s="72">
        <f t="shared" si="172"/>
        <v>22161.635989219278</v>
      </c>
      <c r="L2220" s="72">
        <f t="shared" si="173"/>
        <v>90.169965182692678</v>
      </c>
      <c r="M2220" s="72">
        <f t="shared" si="174"/>
        <v>3.6415188339757642E-3</v>
      </c>
      <c r="N2220" s="72" t="e">
        <f>IF(VLOOKUP(B2220,[1]Sheet1!$B$2:$G$553,6,FALSE)=0,"",L2220)</f>
        <v>#N/A</v>
      </c>
      <c r="O2220" s="72" t="e">
        <f>IF(VLOOKUP($B2220,[1]Sheet1!$C$2:$G$553,5,FALSE)=0,"",$L2220)</f>
        <v>#N/A</v>
      </c>
      <c r="P2220" s="72" t="e">
        <f>IF(VLOOKUP($B2220,[1]Sheet1!$D$2:$G$553,4,FALSE)=0,"",$L2220)</f>
        <v>#N/A</v>
      </c>
      <c r="Q2220" s="72" t="e">
        <f>IF(VLOOKUP($B2220,[1]Sheet1!$E$2:$G$553,3,FALSE)=0,"",$L2220)</f>
        <v>#N/A</v>
      </c>
      <c r="R2220" s="72" t="e">
        <f>IF(VLOOKUP($B2220,[1]Sheet1!$F$2:$G$553,2,FALSE)=0,"",$L2220)</f>
        <v>#N/A</v>
      </c>
      <c r="S2220" s="72" t="e">
        <f>COUNTIF([1]isolation_zones!$H$2:$H$1182,conductor_pz_summary_hftd_23_re!B2220)</f>
        <v>#VALUE!</v>
      </c>
    </row>
    <row r="2221" spans="1:19" x14ac:dyDescent="0.25">
      <c r="A2221" s="70">
        <v>9177</v>
      </c>
      <c r="B2221" s="71" t="s">
        <v>6348</v>
      </c>
      <c r="C2221" s="72">
        <v>13801105</v>
      </c>
      <c r="D2221" s="72" t="s">
        <v>20</v>
      </c>
      <c r="E2221" s="72">
        <v>2687.7051070992802</v>
      </c>
      <c r="F2221" s="72">
        <f t="shared" si="170"/>
        <v>1.6704195817894842</v>
      </c>
      <c r="G2221" s="73">
        <v>32</v>
      </c>
      <c r="H2221" s="72">
        <f t="shared" si="171"/>
        <v>0.15047572186478783</v>
      </c>
      <c r="I2221" s="74">
        <v>4.7023663082746197E-3</v>
      </c>
      <c r="J2221" s="75">
        <v>2220</v>
      </c>
      <c r="K2221" s="72">
        <f t="shared" si="172"/>
        <v>22163.306408801069</v>
      </c>
      <c r="L2221" s="72">
        <f t="shared" si="173"/>
        <v>90.019489460827884</v>
      </c>
      <c r="M2221" s="72">
        <f t="shared" si="174"/>
        <v>3.6354418639545768E-3</v>
      </c>
      <c r="N2221" s="72">
        <f>IF(VLOOKUP(B2221,[1]Sheet1!$B$2:$G$553,6,FALSE)=0,"",L2221)</f>
        <v>90.019489460827884</v>
      </c>
      <c r="O2221" s="72" t="e">
        <f>IF(VLOOKUP($B2221,[1]Sheet1!$C$2:$G$553,5,FALSE)=0,"",$L2221)</f>
        <v>#N/A</v>
      </c>
      <c r="P2221" s="72" t="e">
        <f>IF(VLOOKUP($B2221,[1]Sheet1!$D$2:$G$553,4,FALSE)=0,"",$L2221)</f>
        <v>#N/A</v>
      </c>
      <c r="Q2221" s="72" t="e">
        <f>IF(VLOOKUP($B2221,[1]Sheet1!$E$2:$G$553,3,FALSE)=0,"",$L2221)</f>
        <v>#N/A</v>
      </c>
      <c r="R2221" s="72" t="e">
        <f>IF(VLOOKUP($B2221,[1]Sheet1!$F$2:$G$553,2,FALSE)=0,"",$L2221)</f>
        <v>#N/A</v>
      </c>
      <c r="S2221" s="72" t="e">
        <f>COUNTIF([1]isolation_zones!$H$2:$H$1182,conductor_pz_summary_hftd_23_re!B2221)</f>
        <v>#VALUE!</v>
      </c>
    </row>
    <row r="2222" spans="1:19" x14ac:dyDescent="0.25">
      <c r="A2222" s="70">
        <v>1591</v>
      </c>
      <c r="B2222" s="71" t="s">
        <v>6349</v>
      </c>
      <c r="C2222" s="72">
        <v>252531101</v>
      </c>
      <c r="D2222" s="72" t="s">
        <v>699</v>
      </c>
      <c r="E2222" s="72">
        <v>20487.839207032699</v>
      </c>
      <c r="F2222" s="72">
        <f t="shared" si="170"/>
        <v>12.733274833457241</v>
      </c>
      <c r="G2222" s="73">
        <v>88</v>
      </c>
      <c r="H2222" s="72">
        <f t="shared" si="171"/>
        <v>0.41345802111714147</v>
      </c>
      <c r="I2222" s="74">
        <v>4.6983866036038801E-3</v>
      </c>
      <c r="J2222" s="75">
        <v>2221</v>
      </c>
      <c r="K2222" s="72">
        <f t="shared" si="172"/>
        <v>22176.039683634524</v>
      </c>
      <c r="L2222" s="72">
        <f t="shared" si="173"/>
        <v>89.606031439710748</v>
      </c>
      <c r="M2222" s="72">
        <f t="shared" si="174"/>
        <v>3.6187443398077515E-3</v>
      </c>
      <c r="N2222" s="72" t="e">
        <f>IF(VLOOKUP(B2222,[1]Sheet1!$B$2:$G$553,6,FALSE)=0,"",L2222)</f>
        <v>#N/A</v>
      </c>
      <c r="O2222" s="72" t="e">
        <f>IF(VLOOKUP($B2222,[1]Sheet1!$C$2:$G$553,5,FALSE)=0,"",$L2222)</f>
        <v>#N/A</v>
      </c>
      <c r="P2222" s="72" t="e">
        <f>IF(VLOOKUP($B2222,[1]Sheet1!$D$2:$G$553,4,FALSE)=0,"",$L2222)</f>
        <v>#N/A</v>
      </c>
      <c r="Q2222" s="72" t="e">
        <f>IF(VLOOKUP($B2222,[1]Sheet1!$E$2:$G$553,3,FALSE)=0,"",$L2222)</f>
        <v>#N/A</v>
      </c>
      <c r="R2222" s="72" t="e">
        <f>IF(VLOOKUP($B2222,[1]Sheet1!$F$2:$G$553,2,FALSE)=0,"",$L2222)</f>
        <v>#N/A</v>
      </c>
      <c r="S2222" s="72" t="e">
        <f>COUNTIF([1]isolation_zones!$H$2:$H$1182,conductor_pz_summary_hftd_23_re!B2222)</f>
        <v>#VALUE!</v>
      </c>
    </row>
    <row r="2223" spans="1:19" x14ac:dyDescent="0.25">
      <c r="A2223" s="70">
        <v>7450</v>
      </c>
      <c r="B2223" s="71" t="s">
        <v>3486</v>
      </c>
      <c r="C2223" s="72">
        <v>192171103</v>
      </c>
      <c r="D2223" s="72" t="s">
        <v>406</v>
      </c>
      <c r="E2223" s="72">
        <v>6307.2067115364398</v>
      </c>
      <c r="F2223" s="72">
        <f t="shared" si="170"/>
        <v>3.9199544509238282</v>
      </c>
      <c r="G2223" s="73">
        <v>54</v>
      </c>
      <c r="H2223" s="72">
        <f t="shared" si="171"/>
        <v>0.25202071853151536</v>
      </c>
      <c r="I2223" s="74">
        <v>4.6670503431762104E-3</v>
      </c>
      <c r="J2223" s="75">
        <v>2222</v>
      </c>
      <c r="K2223" s="72">
        <f t="shared" si="172"/>
        <v>22179.959638085449</v>
      </c>
      <c r="L2223" s="72">
        <f t="shared" si="173"/>
        <v>89.354010721179236</v>
      </c>
      <c r="M2223" s="72">
        <f t="shared" si="174"/>
        <v>3.6085664697018335E-3</v>
      </c>
      <c r="N2223" s="72">
        <f>IF(VLOOKUP(B2223,[1]Sheet1!$B$2:$G$553,6,FALSE)=0,"",L2223)</f>
        <v>89.354010721179236</v>
      </c>
      <c r="O2223" s="72" t="e">
        <f>IF(VLOOKUP($B2223,[1]Sheet1!$C$2:$G$553,5,FALSE)=0,"",$L2223)</f>
        <v>#N/A</v>
      </c>
      <c r="P2223" s="72" t="e">
        <f>IF(VLOOKUP($B2223,[1]Sheet1!$D$2:$G$553,4,FALSE)=0,"",$L2223)</f>
        <v>#N/A</v>
      </c>
      <c r="Q2223" s="72" t="e">
        <f>IF(VLOOKUP($B2223,[1]Sheet1!$E$2:$G$553,3,FALSE)=0,"",$L2223)</f>
        <v>#N/A</v>
      </c>
      <c r="R2223" s="72" t="e">
        <f>IF(VLOOKUP($B2223,[1]Sheet1!$F$2:$G$553,2,FALSE)=0,"",$L2223)</f>
        <v>#N/A</v>
      </c>
      <c r="S2223" s="72" t="e">
        <f>COUNTIF([1]isolation_zones!$H$2:$H$1182,conductor_pz_summary_hftd_23_re!B2223)</f>
        <v>#VALUE!</v>
      </c>
    </row>
    <row r="2224" spans="1:19" x14ac:dyDescent="0.25">
      <c r="A2224" s="70">
        <v>3048</v>
      </c>
      <c r="B2224" s="71" t="s">
        <v>3079</v>
      </c>
      <c r="C2224" s="72">
        <v>182371111</v>
      </c>
      <c r="D2224" s="72" t="s">
        <v>525</v>
      </c>
      <c r="E2224" s="72">
        <v>79373.0606867022</v>
      </c>
      <c r="F2224" s="72">
        <f t="shared" si="170"/>
        <v>49.33067786619155</v>
      </c>
      <c r="G2224" s="73">
        <v>320</v>
      </c>
      <c r="H2224" s="72">
        <f t="shared" si="171"/>
        <v>1.4880447131381951</v>
      </c>
      <c r="I2224" s="74">
        <v>4.65013972855686E-3</v>
      </c>
      <c r="J2224" s="75">
        <v>2223</v>
      </c>
      <c r="K2224" s="72">
        <f t="shared" si="172"/>
        <v>22229.290315951639</v>
      </c>
      <c r="L2224" s="72">
        <f t="shared" si="173"/>
        <v>87.865966008041042</v>
      </c>
      <c r="M2224" s="72">
        <f t="shared" si="174"/>
        <v>3.5484717049127827E-3</v>
      </c>
      <c r="N2224" s="72" t="e">
        <f>IF(VLOOKUP(B2224,[1]Sheet1!$B$2:$G$553,6,FALSE)=0,"",L2224)</f>
        <v>#N/A</v>
      </c>
      <c r="O2224" s="72" t="e">
        <f>IF(VLOOKUP($B2224,[1]Sheet1!$C$2:$G$553,5,FALSE)=0,"",$L2224)</f>
        <v>#N/A</v>
      </c>
      <c r="P2224" s="72" t="e">
        <f>IF(VLOOKUP($B2224,[1]Sheet1!$D$2:$G$553,4,FALSE)=0,"",$L2224)</f>
        <v>#N/A</v>
      </c>
      <c r="Q2224" s="72" t="e">
        <f>IF(VLOOKUP($B2224,[1]Sheet1!$E$2:$G$553,3,FALSE)=0,"",$L2224)</f>
        <v>#N/A</v>
      </c>
      <c r="R2224" s="72" t="e">
        <f>IF(VLOOKUP($B2224,[1]Sheet1!$F$2:$G$553,2,FALSE)=0,"",$L2224)</f>
        <v>#N/A</v>
      </c>
      <c r="S2224" s="72" t="e">
        <f>COUNTIF([1]isolation_zones!$H$2:$H$1182,conductor_pz_summary_hftd_23_re!B2224)</f>
        <v>#VALUE!</v>
      </c>
    </row>
    <row r="2225" spans="1:19" x14ac:dyDescent="0.25">
      <c r="A2225" s="70">
        <v>9657</v>
      </c>
      <c r="B2225" s="71" t="s">
        <v>4777</v>
      </c>
      <c r="C2225" s="72">
        <v>101321101</v>
      </c>
      <c r="D2225" s="72" t="s">
        <v>1038</v>
      </c>
      <c r="E2225" s="72">
        <v>1162.2395219073001</v>
      </c>
      <c r="F2225" s="72">
        <f t="shared" si="170"/>
        <v>0.72233655805301433</v>
      </c>
      <c r="G2225" s="73">
        <v>10</v>
      </c>
      <c r="H2225" s="72">
        <f t="shared" si="171"/>
        <v>4.6278732380229601E-2</v>
      </c>
      <c r="I2225" s="74">
        <v>4.6278732380229601E-3</v>
      </c>
      <c r="J2225" s="75">
        <v>2224</v>
      </c>
      <c r="K2225" s="72">
        <f t="shared" si="172"/>
        <v>22230.012652509693</v>
      </c>
      <c r="L2225" s="72">
        <f t="shared" si="173"/>
        <v>87.819687275660812</v>
      </c>
      <c r="M2225" s="72">
        <f t="shared" si="174"/>
        <v>3.5466027358471556E-3</v>
      </c>
      <c r="N2225" s="72" t="e">
        <f>IF(VLOOKUP(B2225,[1]Sheet1!$B$2:$G$553,6,FALSE)=0,"",L2225)</f>
        <v>#N/A</v>
      </c>
      <c r="O2225" s="72" t="e">
        <f>IF(VLOOKUP($B2225,[1]Sheet1!$C$2:$G$553,5,FALSE)=0,"",$L2225)</f>
        <v>#N/A</v>
      </c>
      <c r="P2225" s="72" t="e">
        <f>IF(VLOOKUP($B2225,[1]Sheet1!$D$2:$G$553,4,FALSE)=0,"",$L2225)</f>
        <v>#N/A</v>
      </c>
      <c r="Q2225" s="72" t="e">
        <f>IF(VLOOKUP($B2225,[1]Sheet1!$E$2:$G$553,3,FALSE)=0,"",$L2225)</f>
        <v>#N/A</v>
      </c>
      <c r="R2225" s="72" t="e">
        <f>IF(VLOOKUP($B2225,[1]Sheet1!$F$2:$G$553,2,FALSE)=0,"",$L2225)</f>
        <v>#N/A</v>
      </c>
      <c r="S2225" s="72" t="e">
        <f>COUNTIF([1]isolation_zones!$H$2:$H$1182,conductor_pz_summary_hftd_23_re!B2225)</f>
        <v>#VALUE!</v>
      </c>
    </row>
    <row r="2226" spans="1:19" x14ac:dyDescent="0.25">
      <c r="A2226" s="70">
        <v>2107</v>
      </c>
      <c r="B2226" s="71" t="s">
        <v>2605</v>
      </c>
      <c r="C2226" s="72">
        <v>42091102</v>
      </c>
      <c r="D2226" s="72" t="s">
        <v>93</v>
      </c>
      <c r="E2226" s="72">
        <v>17257.247272192999</v>
      </c>
      <c r="F2226" s="72">
        <f t="shared" si="170"/>
        <v>10.725448895085767</v>
      </c>
      <c r="G2226" s="73">
        <v>102</v>
      </c>
      <c r="H2226" s="72">
        <f t="shared" si="171"/>
        <v>0.47021122254499714</v>
      </c>
      <c r="I2226" s="74">
        <v>4.6099139465195799E-3</v>
      </c>
      <c r="J2226" s="75">
        <v>2225</v>
      </c>
      <c r="K2226" s="72">
        <f t="shared" si="172"/>
        <v>22240.738101404779</v>
      </c>
      <c r="L2226" s="72">
        <f t="shared" si="173"/>
        <v>87.349476053115808</v>
      </c>
      <c r="M2226" s="72">
        <f t="shared" si="174"/>
        <v>3.5276132306457822E-3</v>
      </c>
      <c r="N2226" s="72" t="e">
        <f>IF(VLOOKUP(B2226,[1]Sheet1!$B$2:$G$553,6,FALSE)=0,"",L2226)</f>
        <v>#N/A</v>
      </c>
      <c r="O2226" s="72" t="e">
        <f>IF(VLOOKUP($B2226,[1]Sheet1!$C$2:$G$553,5,FALSE)=0,"",$L2226)</f>
        <v>#N/A</v>
      </c>
      <c r="P2226" s="72" t="e">
        <f>IF(VLOOKUP($B2226,[1]Sheet1!$D$2:$G$553,4,FALSE)=0,"",$L2226)</f>
        <v>#N/A</v>
      </c>
      <c r="Q2226" s="72" t="e">
        <f>IF(VLOOKUP($B2226,[1]Sheet1!$E$2:$G$553,3,FALSE)=0,"",$L2226)</f>
        <v>#N/A</v>
      </c>
      <c r="R2226" s="72" t="e">
        <f>IF(VLOOKUP($B2226,[1]Sheet1!$F$2:$G$553,2,FALSE)=0,"",$L2226)</f>
        <v>#N/A</v>
      </c>
      <c r="S2226" s="72" t="e">
        <f>COUNTIF([1]isolation_zones!$H$2:$H$1182,conductor_pz_summary_hftd_23_re!B2226)</f>
        <v>#VALUE!</v>
      </c>
    </row>
    <row r="2227" spans="1:19" x14ac:dyDescent="0.25">
      <c r="A2227" s="70">
        <v>4382</v>
      </c>
      <c r="B2227" s="71" t="s">
        <v>2061</v>
      </c>
      <c r="C2227" s="72">
        <v>24251101</v>
      </c>
      <c r="D2227" s="72" t="s">
        <v>29</v>
      </c>
      <c r="E2227" s="72">
        <v>7391.7604317507903</v>
      </c>
      <c r="F2227" s="72">
        <f t="shared" si="170"/>
        <v>4.5940089693914175</v>
      </c>
      <c r="G2227" s="73">
        <v>70</v>
      </c>
      <c r="H2227" s="72">
        <f t="shared" si="171"/>
        <v>0.32115824564158441</v>
      </c>
      <c r="I2227" s="74">
        <v>4.5879749377369201E-3</v>
      </c>
      <c r="J2227" s="75">
        <v>2226</v>
      </c>
      <c r="K2227" s="72">
        <f t="shared" si="172"/>
        <v>22245.332110374169</v>
      </c>
      <c r="L2227" s="72">
        <f t="shared" si="173"/>
        <v>87.028317807474224</v>
      </c>
      <c r="M2227" s="72">
        <f t="shared" si="174"/>
        <v>3.5146432378347515E-3</v>
      </c>
      <c r="N2227" s="72" t="e">
        <f>IF(VLOOKUP(B2227,[1]Sheet1!$B$2:$G$553,6,FALSE)=0,"",L2227)</f>
        <v>#N/A</v>
      </c>
      <c r="O2227" s="72" t="e">
        <f>IF(VLOOKUP($B2227,[1]Sheet1!$C$2:$G$553,5,FALSE)=0,"",$L2227)</f>
        <v>#N/A</v>
      </c>
      <c r="P2227" s="72" t="e">
        <f>IF(VLOOKUP($B2227,[1]Sheet1!$D$2:$G$553,4,FALSE)=0,"",$L2227)</f>
        <v>#N/A</v>
      </c>
      <c r="Q2227" s="72" t="e">
        <f>IF(VLOOKUP($B2227,[1]Sheet1!$E$2:$G$553,3,FALSE)=0,"",$L2227)</f>
        <v>#N/A</v>
      </c>
      <c r="R2227" s="72" t="e">
        <f>IF(VLOOKUP($B2227,[1]Sheet1!$F$2:$G$553,2,FALSE)=0,"",$L2227)</f>
        <v>#N/A</v>
      </c>
      <c r="S2227" s="72" t="e">
        <f>COUNTIF([1]isolation_zones!$H$2:$H$1182,conductor_pz_summary_hftd_23_re!B2227)</f>
        <v>#VALUE!</v>
      </c>
    </row>
    <row r="2228" spans="1:19" x14ac:dyDescent="0.25">
      <c r="A2228" s="70">
        <v>4539</v>
      </c>
      <c r="B2228" s="71" t="s">
        <v>1845</v>
      </c>
      <c r="C2228" s="72">
        <v>82021107</v>
      </c>
      <c r="D2228" s="72" t="s">
        <v>231</v>
      </c>
      <c r="E2228" s="72">
        <v>44902.947814163999</v>
      </c>
      <c r="F2228" s="72">
        <f t="shared" si="170"/>
        <v>27.907363464365442</v>
      </c>
      <c r="G2228" s="73">
        <v>323</v>
      </c>
      <c r="H2228" s="72">
        <f t="shared" si="171"/>
        <v>1.478541442990458</v>
      </c>
      <c r="I2228" s="74">
        <v>4.5775276872769598E-3</v>
      </c>
      <c r="J2228" s="75">
        <v>2227</v>
      </c>
      <c r="K2228" s="72">
        <f t="shared" si="172"/>
        <v>22273.239473838534</v>
      </c>
      <c r="L2228" s="72">
        <f t="shared" si="173"/>
        <v>85.549776364483762</v>
      </c>
      <c r="M2228" s="72">
        <f t="shared" si="174"/>
        <v>3.4549322631154565E-3</v>
      </c>
      <c r="N2228" s="72" t="e">
        <f>IF(VLOOKUP(B2228,[1]Sheet1!$B$2:$G$553,6,FALSE)=0,"",L2228)</f>
        <v>#N/A</v>
      </c>
      <c r="O2228" s="72" t="e">
        <f>IF(VLOOKUP($B2228,[1]Sheet1!$C$2:$G$553,5,FALSE)=0,"",$L2228)</f>
        <v>#N/A</v>
      </c>
      <c r="P2228" s="72" t="e">
        <f>IF(VLOOKUP($B2228,[1]Sheet1!$D$2:$G$553,4,FALSE)=0,"",$L2228)</f>
        <v>#N/A</v>
      </c>
      <c r="Q2228" s="72" t="e">
        <f>IF(VLOOKUP($B2228,[1]Sheet1!$E$2:$G$553,3,FALSE)=0,"",$L2228)</f>
        <v>#N/A</v>
      </c>
      <c r="R2228" s="72" t="e">
        <f>IF(VLOOKUP($B2228,[1]Sheet1!$F$2:$G$553,2,FALSE)=0,"",$L2228)</f>
        <v>#N/A</v>
      </c>
      <c r="S2228" s="72" t="e">
        <f>COUNTIF([1]isolation_zones!$H$2:$H$1182,conductor_pz_summary_hftd_23_re!B2228)</f>
        <v>#VALUE!</v>
      </c>
    </row>
    <row r="2229" spans="1:19" x14ac:dyDescent="0.25">
      <c r="A2229" s="70">
        <v>8332</v>
      </c>
      <c r="B2229" s="71" t="s">
        <v>1966</v>
      </c>
      <c r="C2229" s="72">
        <v>14502108</v>
      </c>
      <c r="D2229" s="72" t="s">
        <v>46</v>
      </c>
      <c r="E2229" s="72">
        <v>856.80018265735896</v>
      </c>
      <c r="F2229" s="72">
        <f t="shared" si="170"/>
        <v>0.53250477480258485</v>
      </c>
      <c r="G2229" s="73">
        <v>26</v>
      </c>
      <c r="H2229" s="72">
        <f t="shared" si="171"/>
        <v>0.11876463958130849</v>
      </c>
      <c r="I2229" s="74">
        <v>4.5678707531272497E-3</v>
      </c>
      <c r="J2229" s="75">
        <v>2228</v>
      </c>
      <c r="K2229" s="72">
        <f t="shared" si="172"/>
        <v>22273.771978613335</v>
      </c>
      <c r="L2229" s="72">
        <f t="shared" si="173"/>
        <v>85.431011724902447</v>
      </c>
      <c r="M2229" s="72">
        <f t="shared" si="174"/>
        <v>3.4501359468368654E-3</v>
      </c>
      <c r="N2229" s="72" t="e">
        <f>IF(VLOOKUP(B2229,[1]Sheet1!$B$2:$G$553,6,FALSE)=0,"",L2229)</f>
        <v>#N/A</v>
      </c>
      <c r="O2229" s="72" t="e">
        <f>IF(VLOOKUP($B2229,[1]Sheet1!$C$2:$G$553,5,FALSE)=0,"",$L2229)</f>
        <v>#N/A</v>
      </c>
      <c r="P2229" s="72" t="e">
        <f>IF(VLOOKUP($B2229,[1]Sheet1!$D$2:$G$553,4,FALSE)=0,"",$L2229)</f>
        <v>#N/A</v>
      </c>
      <c r="Q2229" s="72" t="e">
        <f>IF(VLOOKUP($B2229,[1]Sheet1!$E$2:$G$553,3,FALSE)=0,"",$L2229)</f>
        <v>#N/A</v>
      </c>
      <c r="R2229" s="72" t="e">
        <f>IF(VLOOKUP($B2229,[1]Sheet1!$F$2:$G$553,2,FALSE)=0,"",$L2229)</f>
        <v>#N/A</v>
      </c>
      <c r="S2229" s="72" t="e">
        <f>COUNTIF([1]isolation_zones!$H$2:$H$1182,conductor_pz_summary_hftd_23_re!B2229)</f>
        <v>#VALUE!</v>
      </c>
    </row>
    <row r="2230" spans="1:19" x14ac:dyDescent="0.25">
      <c r="A2230" s="70">
        <v>4690</v>
      </c>
      <c r="B2230" s="71" t="s">
        <v>6350</v>
      </c>
      <c r="C2230" s="72">
        <v>162991103</v>
      </c>
      <c r="D2230" s="72" t="s">
        <v>1192</v>
      </c>
      <c r="E2230" s="72">
        <v>2212.03444298258</v>
      </c>
      <c r="F2230" s="72">
        <f t="shared" si="170"/>
        <v>1.3747883424378993</v>
      </c>
      <c r="G2230" s="73">
        <v>50</v>
      </c>
      <c r="H2230" s="72">
        <f t="shared" si="171"/>
        <v>0.22585659423582</v>
      </c>
      <c r="I2230" s="74">
        <v>4.5171318847163997E-3</v>
      </c>
      <c r="J2230" s="75">
        <v>2229</v>
      </c>
      <c r="K2230" s="72">
        <f t="shared" si="172"/>
        <v>22275.146766955771</v>
      </c>
      <c r="L2230" s="72">
        <f t="shared" si="173"/>
        <v>85.205155130666625</v>
      </c>
      <c r="M2230" s="72">
        <f t="shared" si="174"/>
        <v>3.441014716280538E-3</v>
      </c>
      <c r="N2230" s="72" t="e">
        <f>IF(VLOOKUP(B2230,[1]Sheet1!$B$2:$G$553,6,FALSE)=0,"",L2230)</f>
        <v>#N/A</v>
      </c>
      <c r="O2230" s="72" t="e">
        <f>IF(VLOOKUP($B2230,[1]Sheet1!$C$2:$G$553,5,FALSE)=0,"",$L2230)</f>
        <v>#N/A</v>
      </c>
      <c r="P2230" s="72" t="e">
        <f>IF(VLOOKUP($B2230,[1]Sheet1!$D$2:$G$553,4,FALSE)=0,"",$L2230)</f>
        <v>#N/A</v>
      </c>
      <c r="Q2230" s="72" t="e">
        <f>IF(VLOOKUP($B2230,[1]Sheet1!$E$2:$G$553,3,FALSE)=0,"",$L2230)</f>
        <v>#N/A</v>
      </c>
      <c r="R2230" s="72" t="e">
        <f>IF(VLOOKUP($B2230,[1]Sheet1!$F$2:$G$553,2,FALSE)=0,"",$L2230)</f>
        <v>#N/A</v>
      </c>
      <c r="S2230" s="72" t="e">
        <f>COUNTIF([1]isolation_zones!$H$2:$H$1182,conductor_pz_summary_hftd_23_re!B2230)</f>
        <v>#VALUE!</v>
      </c>
    </row>
    <row r="2231" spans="1:19" x14ac:dyDescent="0.25">
      <c r="A2231" s="70">
        <v>10188</v>
      </c>
      <c r="B2231" s="71" t="s">
        <v>2332</v>
      </c>
      <c r="C2231" s="72">
        <v>42261101</v>
      </c>
      <c r="D2231" s="72" t="s">
        <v>69</v>
      </c>
      <c r="E2231" s="72">
        <v>3637.3088289874099</v>
      </c>
      <c r="F2231" s="72">
        <f t="shared" si="170"/>
        <v>2.2606021311295277</v>
      </c>
      <c r="G2231" s="73">
        <v>22</v>
      </c>
      <c r="H2231" s="72">
        <f t="shared" si="171"/>
        <v>9.9053674379566928E-2</v>
      </c>
      <c r="I2231" s="74">
        <v>4.5024397445257696E-3</v>
      </c>
      <c r="J2231" s="75">
        <v>2230</v>
      </c>
      <c r="K2231" s="72">
        <f t="shared" si="172"/>
        <v>22277.407369086901</v>
      </c>
      <c r="L2231" s="72">
        <f t="shared" si="173"/>
        <v>85.106101456287064</v>
      </c>
      <c r="M2231" s="72">
        <f t="shared" si="174"/>
        <v>3.43701442837872E-3</v>
      </c>
      <c r="N2231" s="72" t="e">
        <f>IF(VLOOKUP(B2231,[1]Sheet1!$B$2:$G$553,6,FALSE)=0,"",L2231)</f>
        <v>#N/A</v>
      </c>
      <c r="O2231" s="72" t="e">
        <f>IF(VLOOKUP($B2231,[1]Sheet1!$C$2:$G$553,5,FALSE)=0,"",$L2231)</f>
        <v>#N/A</v>
      </c>
      <c r="P2231" s="72" t="e">
        <f>IF(VLOOKUP($B2231,[1]Sheet1!$D$2:$G$553,4,FALSE)=0,"",$L2231)</f>
        <v>#N/A</v>
      </c>
      <c r="Q2231" s="72" t="e">
        <f>IF(VLOOKUP($B2231,[1]Sheet1!$E$2:$G$553,3,FALSE)=0,"",$L2231)</f>
        <v>#N/A</v>
      </c>
      <c r="R2231" s="72" t="e">
        <f>IF(VLOOKUP($B2231,[1]Sheet1!$F$2:$G$553,2,FALSE)=0,"",$L2231)</f>
        <v>#N/A</v>
      </c>
      <c r="S2231" s="72" t="e">
        <f>COUNTIF([1]isolation_zones!$H$2:$H$1182,conductor_pz_summary_hftd_23_re!B2231)</f>
        <v>#VALUE!</v>
      </c>
    </row>
    <row r="2232" spans="1:19" x14ac:dyDescent="0.25">
      <c r="A2232" s="70">
        <v>4590</v>
      </c>
      <c r="B2232" s="71" t="s">
        <v>2771</v>
      </c>
      <c r="C2232" s="72">
        <v>43191102</v>
      </c>
      <c r="D2232" s="72" t="s">
        <v>607</v>
      </c>
      <c r="E2232" s="72">
        <v>0</v>
      </c>
      <c r="F2232" s="72">
        <f t="shared" si="170"/>
        <v>0</v>
      </c>
      <c r="G2232" s="73">
        <v>62</v>
      </c>
      <c r="H2232" s="72">
        <f t="shared" si="171"/>
        <v>0.27890034617620002</v>
      </c>
      <c r="I2232" s="74">
        <v>4.4983926802612904E-3</v>
      </c>
      <c r="J2232" s="75">
        <v>2231</v>
      </c>
      <c r="K2232" s="72">
        <f t="shared" si="172"/>
        <v>22277.407369086901</v>
      </c>
      <c r="L2232" s="72">
        <f t="shared" si="173"/>
        <v>84.827201110110863</v>
      </c>
      <c r="M2232" s="72">
        <f t="shared" si="174"/>
        <v>3.4257510230824525E-3</v>
      </c>
      <c r="N2232" s="72" t="e">
        <f>IF(VLOOKUP(B2232,[1]Sheet1!$B$2:$G$553,6,FALSE)=0,"",L2232)</f>
        <v>#N/A</v>
      </c>
      <c r="O2232" s="72" t="e">
        <f>IF(VLOOKUP($B2232,[1]Sheet1!$C$2:$G$553,5,FALSE)=0,"",$L2232)</f>
        <v>#N/A</v>
      </c>
      <c r="P2232" s="72" t="e">
        <f>IF(VLOOKUP($B2232,[1]Sheet1!$D$2:$G$553,4,FALSE)=0,"",$L2232)</f>
        <v>#N/A</v>
      </c>
      <c r="Q2232" s="72" t="e">
        <f>IF(VLOOKUP($B2232,[1]Sheet1!$E$2:$G$553,3,FALSE)=0,"",$L2232)</f>
        <v>#N/A</v>
      </c>
      <c r="R2232" s="72" t="e">
        <f>IF(VLOOKUP($B2232,[1]Sheet1!$F$2:$G$553,2,FALSE)=0,"",$L2232)</f>
        <v>#N/A</v>
      </c>
      <c r="S2232" s="72" t="e">
        <f>COUNTIF([1]isolation_zones!$H$2:$H$1182,conductor_pz_summary_hftd_23_re!B2232)</f>
        <v>#VALUE!</v>
      </c>
    </row>
    <row r="2233" spans="1:19" x14ac:dyDescent="0.25">
      <c r="A2233" s="70">
        <v>6700</v>
      </c>
      <c r="B2233" s="71" t="s">
        <v>6351</v>
      </c>
      <c r="C2233" s="72">
        <v>252941107</v>
      </c>
      <c r="D2233" s="72" t="s">
        <v>1502</v>
      </c>
      <c r="E2233" s="72">
        <v>290.05308060245699</v>
      </c>
      <c r="F2233" s="72">
        <f t="shared" si="170"/>
        <v>0.18026916134397575</v>
      </c>
      <c r="G2233" s="73">
        <v>155</v>
      </c>
      <c r="H2233" s="72">
        <f t="shared" si="171"/>
        <v>0.69494722484756088</v>
      </c>
      <c r="I2233" s="74">
        <v>4.4835304828874899E-3</v>
      </c>
      <c r="J2233" s="75">
        <v>2232</v>
      </c>
      <c r="K2233" s="72">
        <f t="shared" si="172"/>
        <v>22277.587638248246</v>
      </c>
      <c r="L2233" s="72">
        <f t="shared" si="173"/>
        <v>84.132253885263296</v>
      </c>
      <c r="M2233" s="72">
        <f t="shared" si="174"/>
        <v>3.3976855424895053E-3</v>
      </c>
      <c r="N2233" s="72" t="e">
        <f>IF(VLOOKUP(B2233,[1]Sheet1!$B$2:$G$553,6,FALSE)=0,"",L2233)</f>
        <v>#N/A</v>
      </c>
      <c r="O2233" s="72" t="e">
        <f>IF(VLOOKUP($B2233,[1]Sheet1!$C$2:$G$553,5,FALSE)=0,"",$L2233)</f>
        <v>#N/A</v>
      </c>
      <c r="P2233" s="72" t="e">
        <f>IF(VLOOKUP($B2233,[1]Sheet1!$D$2:$G$553,4,FALSE)=0,"",$L2233)</f>
        <v>#N/A</v>
      </c>
      <c r="Q2233" s="72" t="e">
        <f>IF(VLOOKUP($B2233,[1]Sheet1!$E$2:$G$553,3,FALSE)=0,"",$L2233)</f>
        <v>#N/A</v>
      </c>
      <c r="R2233" s="72" t="e">
        <f>IF(VLOOKUP($B2233,[1]Sheet1!$F$2:$G$553,2,FALSE)=0,"",$L2233)</f>
        <v>#N/A</v>
      </c>
      <c r="S2233" s="72" t="e">
        <f>COUNTIF([1]isolation_zones!$H$2:$H$1182,conductor_pz_summary_hftd_23_re!B2233)</f>
        <v>#VALUE!</v>
      </c>
    </row>
    <row r="2234" spans="1:19" x14ac:dyDescent="0.25">
      <c r="A2234" s="70">
        <v>7824</v>
      </c>
      <c r="B2234" s="71" t="s">
        <v>6352</v>
      </c>
      <c r="C2234" s="72">
        <v>182551102</v>
      </c>
      <c r="D2234" s="72" t="s">
        <v>265</v>
      </c>
      <c r="E2234" s="72">
        <v>3816.3109876356598</v>
      </c>
      <c r="F2234" s="72">
        <f t="shared" si="170"/>
        <v>2.3718526958580854</v>
      </c>
      <c r="G2234" s="73">
        <v>67</v>
      </c>
      <c r="H2234" s="72">
        <f t="shared" si="171"/>
        <v>0.29506273588760412</v>
      </c>
      <c r="I2234" s="74">
        <v>4.4039214311582704E-3</v>
      </c>
      <c r="J2234" s="75">
        <v>2233</v>
      </c>
      <c r="K2234" s="72">
        <f t="shared" si="172"/>
        <v>22279.959490944104</v>
      </c>
      <c r="L2234" s="72">
        <f t="shared" si="173"/>
        <v>83.837191149375698</v>
      </c>
      <c r="M2234" s="72">
        <f t="shared" si="174"/>
        <v>3.3857694182261532E-3</v>
      </c>
      <c r="N2234" s="72" t="e">
        <f>IF(VLOOKUP(B2234,[1]Sheet1!$B$2:$G$553,6,FALSE)=0,"",L2234)</f>
        <v>#N/A</v>
      </c>
      <c r="O2234" s="72" t="e">
        <f>IF(VLOOKUP($B2234,[1]Sheet1!$C$2:$G$553,5,FALSE)=0,"",$L2234)</f>
        <v>#N/A</v>
      </c>
      <c r="P2234" s="72" t="e">
        <f>IF(VLOOKUP($B2234,[1]Sheet1!$D$2:$G$553,4,FALSE)=0,"",$L2234)</f>
        <v>#N/A</v>
      </c>
      <c r="Q2234" s="72" t="e">
        <f>IF(VLOOKUP($B2234,[1]Sheet1!$E$2:$G$553,3,FALSE)=0,"",$L2234)</f>
        <v>#N/A</v>
      </c>
      <c r="R2234" s="72" t="e">
        <f>IF(VLOOKUP($B2234,[1]Sheet1!$F$2:$G$553,2,FALSE)=0,"",$L2234)</f>
        <v>#N/A</v>
      </c>
      <c r="S2234" s="72" t="e">
        <f>COUNTIF([1]isolation_zones!$H$2:$H$1182,conductor_pz_summary_hftd_23_re!B2234)</f>
        <v>#VALUE!</v>
      </c>
    </row>
    <row r="2235" spans="1:19" x14ac:dyDescent="0.25">
      <c r="A2235" s="70">
        <v>9117</v>
      </c>
      <c r="B2235" s="71" t="s">
        <v>1802</v>
      </c>
      <c r="C2235" s="72">
        <v>163201102</v>
      </c>
      <c r="D2235" s="72" t="s">
        <v>317</v>
      </c>
      <c r="E2235" s="72">
        <v>4933.58948281024</v>
      </c>
      <c r="F2235" s="72">
        <f t="shared" si="170"/>
        <v>3.0662457941642263</v>
      </c>
      <c r="G2235" s="73">
        <v>30</v>
      </c>
      <c r="H2235" s="72">
        <f t="shared" si="171"/>
        <v>0.13135883229102241</v>
      </c>
      <c r="I2235" s="74">
        <v>4.37862774303408E-3</v>
      </c>
      <c r="J2235" s="75">
        <v>2234</v>
      </c>
      <c r="K2235" s="72">
        <f t="shared" si="172"/>
        <v>22283.025736738269</v>
      </c>
      <c r="L2235" s="72">
        <f t="shared" si="173"/>
        <v>83.705832317084671</v>
      </c>
      <c r="M2235" s="72">
        <f t="shared" si="174"/>
        <v>3.3804644848059429E-3</v>
      </c>
      <c r="N2235" s="72" t="e">
        <f>IF(VLOOKUP(B2235,[1]Sheet1!$B$2:$G$553,6,FALSE)=0,"",L2235)</f>
        <v>#N/A</v>
      </c>
      <c r="O2235" s="72" t="e">
        <f>IF(VLOOKUP($B2235,[1]Sheet1!$C$2:$G$553,5,FALSE)=0,"",$L2235)</f>
        <v>#N/A</v>
      </c>
      <c r="P2235" s="72" t="e">
        <f>IF(VLOOKUP($B2235,[1]Sheet1!$D$2:$G$553,4,FALSE)=0,"",$L2235)</f>
        <v>#N/A</v>
      </c>
      <c r="Q2235" s="72" t="e">
        <f>IF(VLOOKUP($B2235,[1]Sheet1!$E$2:$G$553,3,FALSE)=0,"",$L2235)</f>
        <v>#N/A</v>
      </c>
      <c r="R2235" s="72" t="e">
        <f>IF(VLOOKUP($B2235,[1]Sheet1!$F$2:$G$553,2,FALSE)=0,"",$L2235)</f>
        <v>#N/A</v>
      </c>
      <c r="S2235" s="72" t="e">
        <f>COUNTIF([1]isolation_zones!$H$2:$H$1182,conductor_pz_summary_hftd_23_re!B2235)</f>
        <v>#VALUE!</v>
      </c>
    </row>
    <row r="2236" spans="1:19" x14ac:dyDescent="0.25">
      <c r="A2236" s="70">
        <v>1000</v>
      </c>
      <c r="B2236" s="71" t="s">
        <v>3007</v>
      </c>
      <c r="C2236" s="72">
        <v>83242111</v>
      </c>
      <c r="D2236" s="72" t="s">
        <v>545</v>
      </c>
      <c r="E2236" s="72">
        <v>353.00823908293597</v>
      </c>
      <c r="F2236" s="72">
        <f t="shared" si="170"/>
        <v>0.21939604666434803</v>
      </c>
      <c r="G2236" s="73">
        <v>38</v>
      </c>
      <c r="H2236" s="72">
        <f t="shared" si="171"/>
        <v>0.16581682184963598</v>
      </c>
      <c r="I2236" s="74">
        <v>4.3636005749904203E-3</v>
      </c>
      <c r="J2236" s="75">
        <v>2235</v>
      </c>
      <c r="K2236" s="72">
        <f t="shared" si="172"/>
        <v>22283.245132784934</v>
      </c>
      <c r="L2236" s="72">
        <f t="shared" si="173"/>
        <v>83.540015495235039</v>
      </c>
      <c r="M2236" s="72">
        <f t="shared" si="174"/>
        <v>3.3737679636469072E-3</v>
      </c>
      <c r="N2236" s="72" t="e">
        <f>IF(VLOOKUP(B2236,[1]Sheet1!$B$2:$G$553,6,FALSE)=0,"",L2236)</f>
        <v>#N/A</v>
      </c>
      <c r="O2236" s="72" t="e">
        <f>IF(VLOOKUP($B2236,[1]Sheet1!$C$2:$G$553,5,FALSE)=0,"",$L2236)</f>
        <v>#N/A</v>
      </c>
      <c r="P2236" s="72" t="e">
        <f>IF(VLOOKUP($B2236,[1]Sheet1!$D$2:$G$553,4,FALSE)=0,"",$L2236)</f>
        <v>#N/A</v>
      </c>
      <c r="Q2236" s="72" t="e">
        <f>IF(VLOOKUP($B2236,[1]Sheet1!$E$2:$G$553,3,FALSE)=0,"",$L2236)</f>
        <v>#N/A</v>
      </c>
      <c r="R2236" s="72" t="e">
        <f>IF(VLOOKUP($B2236,[1]Sheet1!$F$2:$G$553,2,FALSE)=0,"",$L2236)</f>
        <v>#N/A</v>
      </c>
      <c r="S2236" s="72" t="e">
        <f>COUNTIF([1]isolation_zones!$H$2:$H$1182,conductor_pz_summary_hftd_23_re!B2236)</f>
        <v>#VALUE!</v>
      </c>
    </row>
    <row r="2237" spans="1:19" x14ac:dyDescent="0.25">
      <c r="A2237" s="70">
        <v>9339</v>
      </c>
      <c r="B2237" s="71" t="s">
        <v>6353</v>
      </c>
      <c r="C2237" s="72">
        <v>13532109</v>
      </c>
      <c r="D2237" s="72" t="s">
        <v>1314</v>
      </c>
      <c r="E2237" s="72">
        <v>907.00961644913798</v>
      </c>
      <c r="F2237" s="72">
        <f t="shared" si="170"/>
        <v>0.56371014073905401</v>
      </c>
      <c r="G2237" s="73">
        <v>31</v>
      </c>
      <c r="H2237" s="72">
        <f t="shared" si="171"/>
        <v>0.13525440598659871</v>
      </c>
      <c r="I2237" s="74">
        <v>4.3630453544064099E-3</v>
      </c>
      <c r="J2237" s="75">
        <v>2236</v>
      </c>
      <c r="K2237" s="72">
        <f t="shared" si="172"/>
        <v>22283.808842925671</v>
      </c>
      <c r="L2237" s="72">
        <f t="shared" si="173"/>
        <v>83.404761089248439</v>
      </c>
      <c r="M2237" s="72">
        <f t="shared" si="174"/>
        <v>3.3683057072760579E-3</v>
      </c>
      <c r="N2237" s="72" t="e">
        <f>IF(VLOOKUP(B2237,[1]Sheet1!$B$2:$G$553,6,FALSE)=0,"",L2237)</f>
        <v>#N/A</v>
      </c>
      <c r="O2237" s="72" t="e">
        <f>IF(VLOOKUP($B2237,[1]Sheet1!$C$2:$G$553,5,FALSE)=0,"",$L2237)</f>
        <v>#N/A</v>
      </c>
      <c r="P2237" s="72" t="e">
        <f>IF(VLOOKUP($B2237,[1]Sheet1!$D$2:$G$553,4,FALSE)=0,"",$L2237)</f>
        <v>#N/A</v>
      </c>
      <c r="Q2237" s="72" t="e">
        <f>IF(VLOOKUP($B2237,[1]Sheet1!$E$2:$G$553,3,FALSE)=0,"",$L2237)</f>
        <v>#N/A</v>
      </c>
      <c r="R2237" s="72" t="e">
        <f>IF(VLOOKUP($B2237,[1]Sheet1!$F$2:$G$553,2,FALSE)=0,"",$L2237)</f>
        <v>#N/A</v>
      </c>
      <c r="S2237" s="72" t="e">
        <f>COUNTIF([1]isolation_zones!$H$2:$H$1182,conductor_pz_summary_hftd_23_re!B2237)</f>
        <v>#VALUE!</v>
      </c>
    </row>
    <row r="2238" spans="1:19" x14ac:dyDescent="0.25">
      <c r="A2238" s="70">
        <v>420</v>
      </c>
      <c r="B2238" s="71" t="s">
        <v>3104</v>
      </c>
      <c r="C2238" s="72">
        <v>192021122</v>
      </c>
      <c r="D2238" s="72" t="s">
        <v>381</v>
      </c>
      <c r="E2238" s="72">
        <v>25050.271158335599</v>
      </c>
      <c r="F2238" s="72">
        <f t="shared" si="170"/>
        <v>15.568844722396271</v>
      </c>
      <c r="G2238" s="73">
        <v>202</v>
      </c>
      <c r="H2238" s="72">
        <f t="shared" si="171"/>
        <v>0.88080539767950528</v>
      </c>
      <c r="I2238" s="74">
        <v>4.3604227607896302E-3</v>
      </c>
      <c r="J2238" s="75">
        <v>2237</v>
      </c>
      <c r="K2238" s="72">
        <f t="shared" si="172"/>
        <v>22299.377687648066</v>
      </c>
      <c r="L2238" s="72">
        <f t="shared" si="173"/>
        <v>82.523955691568929</v>
      </c>
      <c r="M2238" s="72">
        <f t="shared" si="174"/>
        <v>3.3327343345000032E-3</v>
      </c>
      <c r="N2238" s="72" t="e">
        <f>IF(VLOOKUP(B2238,[1]Sheet1!$B$2:$G$553,6,FALSE)=0,"",L2238)</f>
        <v>#N/A</v>
      </c>
      <c r="O2238" s="72" t="e">
        <f>IF(VLOOKUP($B2238,[1]Sheet1!$C$2:$G$553,5,FALSE)=0,"",$L2238)</f>
        <v>#N/A</v>
      </c>
      <c r="P2238" s="72" t="e">
        <f>IF(VLOOKUP($B2238,[1]Sheet1!$D$2:$G$553,4,FALSE)=0,"",$L2238)</f>
        <v>#N/A</v>
      </c>
      <c r="Q2238" s="72" t="e">
        <f>IF(VLOOKUP($B2238,[1]Sheet1!$E$2:$G$553,3,FALSE)=0,"",$L2238)</f>
        <v>#N/A</v>
      </c>
      <c r="R2238" s="72" t="e">
        <f>IF(VLOOKUP($B2238,[1]Sheet1!$F$2:$G$553,2,FALSE)=0,"",$L2238)</f>
        <v>#N/A</v>
      </c>
      <c r="S2238" s="72" t="e">
        <f>COUNTIF([1]isolation_zones!$H$2:$H$1182,conductor_pz_summary_hftd_23_re!B2238)</f>
        <v>#VALUE!</v>
      </c>
    </row>
    <row r="2239" spans="1:19" x14ac:dyDescent="0.25">
      <c r="A2239" s="70">
        <v>268</v>
      </c>
      <c r="B2239" s="71" t="s">
        <v>1942</v>
      </c>
      <c r="C2239" s="72">
        <v>42091102</v>
      </c>
      <c r="D2239" s="72" t="s">
        <v>93</v>
      </c>
      <c r="E2239" s="72">
        <v>9174.8237783758195</v>
      </c>
      <c r="F2239" s="72">
        <f t="shared" si="170"/>
        <v>5.7021900424958485</v>
      </c>
      <c r="G2239" s="73">
        <v>67</v>
      </c>
      <c r="H2239" s="72">
        <f t="shared" si="171"/>
        <v>0.29193994267372791</v>
      </c>
      <c r="I2239" s="74">
        <v>4.35731257721982E-3</v>
      </c>
      <c r="J2239" s="75">
        <v>2238</v>
      </c>
      <c r="K2239" s="72">
        <f t="shared" si="172"/>
        <v>22305.079877690561</v>
      </c>
      <c r="L2239" s="72">
        <f t="shared" si="173"/>
        <v>82.232015748895208</v>
      </c>
      <c r="M2239" s="72">
        <f t="shared" si="174"/>
        <v>3.3209443244064845E-3</v>
      </c>
      <c r="N2239" s="72" t="e">
        <f>IF(VLOOKUP(B2239,[1]Sheet1!$B$2:$G$553,6,FALSE)=0,"",L2239)</f>
        <v>#N/A</v>
      </c>
      <c r="O2239" s="72" t="e">
        <f>IF(VLOOKUP($B2239,[1]Sheet1!$C$2:$G$553,5,FALSE)=0,"",$L2239)</f>
        <v>#N/A</v>
      </c>
      <c r="P2239" s="72" t="e">
        <f>IF(VLOOKUP($B2239,[1]Sheet1!$D$2:$G$553,4,FALSE)=0,"",$L2239)</f>
        <v>#N/A</v>
      </c>
      <c r="Q2239" s="72" t="e">
        <f>IF(VLOOKUP($B2239,[1]Sheet1!$E$2:$G$553,3,FALSE)=0,"",$L2239)</f>
        <v>#N/A</v>
      </c>
      <c r="R2239" s="72" t="e">
        <f>IF(VLOOKUP($B2239,[1]Sheet1!$F$2:$G$553,2,FALSE)=0,"",$L2239)</f>
        <v>#N/A</v>
      </c>
      <c r="S2239" s="72" t="e">
        <f>COUNTIF([1]isolation_zones!$H$2:$H$1182,conductor_pz_summary_hftd_23_re!B2239)</f>
        <v>#VALUE!</v>
      </c>
    </row>
    <row r="2240" spans="1:19" x14ac:dyDescent="0.25">
      <c r="A2240" s="70">
        <v>6281</v>
      </c>
      <c r="B2240" s="71" t="s">
        <v>1855</v>
      </c>
      <c r="C2240" s="72">
        <v>42811113</v>
      </c>
      <c r="D2240" s="72" t="s">
        <v>17</v>
      </c>
      <c r="E2240" s="72">
        <v>1195.1935913366599</v>
      </c>
      <c r="F2240" s="72">
        <f t="shared" si="170"/>
        <v>0.74281764533042882</v>
      </c>
      <c r="G2240" s="73">
        <v>9</v>
      </c>
      <c r="H2240" s="72">
        <f t="shared" si="171"/>
        <v>3.9137999528341891E-2</v>
      </c>
      <c r="I2240" s="74">
        <v>4.3486666142602097E-3</v>
      </c>
      <c r="J2240" s="75">
        <v>2239</v>
      </c>
      <c r="K2240" s="72">
        <f t="shared" si="172"/>
        <v>22305.82269533589</v>
      </c>
      <c r="L2240" s="72">
        <f t="shared" si="173"/>
        <v>82.192877749366872</v>
      </c>
      <c r="M2240" s="72">
        <f t="shared" si="174"/>
        <v>3.3193637342164161E-3</v>
      </c>
      <c r="N2240" s="72" t="e">
        <f>IF(VLOOKUP(B2240,[1]Sheet1!$B$2:$G$553,6,FALSE)=0,"",L2240)</f>
        <v>#N/A</v>
      </c>
      <c r="O2240" s="72" t="e">
        <f>IF(VLOOKUP($B2240,[1]Sheet1!$C$2:$G$553,5,FALSE)=0,"",$L2240)</f>
        <v>#N/A</v>
      </c>
      <c r="P2240" s="72" t="e">
        <f>IF(VLOOKUP($B2240,[1]Sheet1!$D$2:$G$553,4,FALSE)=0,"",$L2240)</f>
        <v>#N/A</v>
      </c>
      <c r="Q2240" s="72" t="e">
        <f>IF(VLOOKUP($B2240,[1]Sheet1!$E$2:$G$553,3,FALSE)=0,"",$L2240)</f>
        <v>#N/A</v>
      </c>
      <c r="R2240" s="72" t="e">
        <f>IF(VLOOKUP($B2240,[1]Sheet1!$F$2:$G$553,2,FALSE)=0,"",$L2240)</f>
        <v>#N/A</v>
      </c>
      <c r="S2240" s="72" t="e">
        <f>COUNTIF([1]isolation_zones!$H$2:$H$1182,conductor_pz_summary_hftd_23_re!B2240)</f>
        <v>#VALUE!</v>
      </c>
    </row>
    <row r="2241" spans="1:19" x14ac:dyDescent="0.25">
      <c r="A2241" s="70">
        <v>11081</v>
      </c>
      <c r="B2241" s="71" t="s">
        <v>1822</v>
      </c>
      <c r="C2241" s="72">
        <v>254421103</v>
      </c>
      <c r="D2241" s="72" t="s">
        <v>455</v>
      </c>
      <c r="E2241" s="72">
        <v>6.3414572026027498</v>
      </c>
      <c r="F2241" s="72">
        <f t="shared" si="170"/>
        <v>3.9412412694858606E-3</v>
      </c>
      <c r="G2241" s="73">
        <v>1</v>
      </c>
      <c r="H2241" s="72">
        <f t="shared" si="171"/>
        <v>4.3094297766151897E-3</v>
      </c>
      <c r="I2241" s="74">
        <v>4.3094297766151897E-3</v>
      </c>
      <c r="J2241" s="75">
        <v>2240</v>
      </c>
      <c r="K2241" s="72">
        <f t="shared" si="172"/>
        <v>22305.82663657716</v>
      </c>
      <c r="L2241" s="72">
        <f t="shared" si="173"/>
        <v>82.18856831959026</v>
      </c>
      <c r="M2241" s="72">
        <f t="shared" si="174"/>
        <v>3.319189697665959E-3</v>
      </c>
      <c r="N2241" s="72" t="e">
        <f>IF(VLOOKUP(B2241,[1]Sheet1!$B$2:$G$553,6,FALSE)=0,"",L2241)</f>
        <v>#N/A</v>
      </c>
      <c r="O2241" s="72" t="e">
        <f>IF(VLOOKUP($B2241,[1]Sheet1!$C$2:$G$553,5,FALSE)=0,"",$L2241)</f>
        <v>#N/A</v>
      </c>
      <c r="P2241" s="72" t="e">
        <f>IF(VLOOKUP($B2241,[1]Sheet1!$D$2:$G$553,4,FALSE)=0,"",$L2241)</f>
        <v>#N/A</v>
      </c>
      <c r="Q2241" s="72" t="e">
        <f>IF(VLOOKUP($B2241,[1]Sheet1!$E$2:$G$553,3,FALSE)=0,"",$L2241)</f>
        <v>#N/A</v>
      </c>
      <c r="R2241" s="72" t="e">
        <f>IF(VLOOKUP($B2241,[1]Sheet1!$F$2:$G$553,2,FALSE)=0,"",$L2241)</f>
        <v>#N/A</v>
      </c>
      <c r="S2241" s="72" t="e">
        <f>COUNTIF([1]isolation_zones!$H$2:$H$1182,conductor_pz_summary_hftd_23_re!B2241)</f>
        <v>#VALUE!</v>
      </c>
    </row>
    <row r="2242" spans="1:19" x14ac:dyDescent="0.25">
      <c r="A2242" s="70">
        <v>8151</v>
      </c>
      <c r="B2242" s="71" t="s">
        <v>6354</v>
      </c>
      <c r="C2242" s="72">
        <v>43432105</v>
      </c>
      <c r="D2242" s="72" t="s">
        <v>44</v>
      </c>
      <c r="E2242" s="72">
        <v>1768.6422355058801</v>
      </c>
      <c r="F2242" s="72">
        <f t="shared" si="170"/>
        <v>1.0992182942858173</v>
      </c>
      <c r="G2242" s="73">
        <v>23</v>
      </c>
      <c r="H2242" s="72">
        <f t="shared" si="171"/>
        <v>9.911627044019998E-2</v>
      </c>
      <c r="I2242" s="74">
        <v>4.3094030626173903E-3</v>
      </c>
      <c r="J2242" s="75">
        <v>2241</v>
      </c>
      <c r="K2242" s="72">
        <f t="shared" si="172"/>
        <v>22306.925854871446</v>
      </c>
      <c r="L2242" s="72">
        <f t="shared" si="173"/>
        <v>82.089452049150054</v>
      </c>
      <c r="M2242" s="72">
        <f t="shared" si="174"/>
        <v>3.3151868818189069E-3</v>
      </c>
      <c r="N2242" s="72">
        <f>IF(VLOOKUP(B2242,[1]Sheet1!$B$2:$G$553,6,FALSE)=0,"",L2242)</f>
        <v>82.089452049150054</v>
      </c>
      <c r="O2242" s="72" t="e">
        <f>IF(VLOOKUP($B2242,[1]Sheet1!$C$2:$G$553,5,FALSE)=0,"",$L2242)</f>
        <v>#N/A</v>
      </c>
      <c r="P2242" s="72" t="e">
        <f>IF(VLOOKUP($B2242,[1]Sheet1!$D$2:$G$553,4,FALSE)=0,"",$L2242)</f>
        <v>#N/A</v>
      </c>
      <c r="Q2242" s="72" t="e">
        <f>IF(VLOOKUP($B2242,[1]Sheet1!$E$2:$G$553,3,FALSE)=0,"",$L2242)</f>
        <v>#N/A</v>
      </c>
      <c r="R2242" s="72" t="e">
        <f>IF(VLOOKUP($B2242,[1]Sheet1!$F$2:$G$553,2,FALSE)=0,"",$L2242)</f>
        <v>#N/A</v>
      </c>
      <c r="S2242" s="72" t="e">
        <f>COUNTIF([1]isolation_zones!$H$2:$H$1182,conductor_pz_summary_hftd_23_re!B2242)</f>
        <v>#VALUE!</v>
      </c>
    </row>
    <row r="2243" spans="1:19" x14ac:dyDescent="0.25">
      <c r="A2243" s="70">
        <v>4858</v>
      </c>
      <c r="B2243" s="71" t="s">
        <v>3289</v>
      </c>
      <c r="C2243" s="72">
        <v>42841112</v>
      </c>
      <c r="D2243" s="72" t="s">
        <v>241</v>
      </c>
      <c r="E2243" s="72">
        <v>23380.690657507501</v>
      </c>
      <c r="F2243" s="72">
        <f t="shared" ref="F2243:F2306" si="175">E2243/1609</f>
        <v>14.531193696399939</v>
      </c>
      <c r="G2243" s="73">
        <v>135</v>
      </c>
      <c r="H2243" s="72">
        <f t="shared" ref="H2243:H2306" si="176">I2243*G2243</f>
        <v>0.57598765025343346</v>
      </c>
      <c r="I2243" s="74">
        <v>4.2665751870624704E-3</v>
      </c>
      <c r="J2243" s="75">
        <v>2242</v>
      </c>
      <c r="K2243" s="72">
        <f t="shared" si="172"/>
        <v>22321.457048567845</v>
      </c>
      <c r="L2243" s="72">
        <f t="shared" si="173"/>
        <v>81.513464398896616</v>
      </c>
      <c r="M2243" s="72">
        <f t="shared" si="174"/>
        <v>3.2919255899653979E-3</v>
      </c>
      <c r="N2243" s="72" t="e">
        <f>IF(VLOOKUP(B2243,[1]Sheet1!$B$2:$G$553,6,FALSE)=0,"",L2243)</f>
        <v>#N/A</v>
      </c>
      <c r="O2243" s="72" t="e">
        <f>IF(VLOOKUP($B2243,[1]Sheet1!$C$2:$G$553,5,FALSE)=0,"",$L2243)</f>
        <v>#N/A</v>
      </c>
      <c r="P2243" s="72" t="e">
        <f>IF(VLOOKUP($B2243,[1]Sheet1!$D$2:$G$553,4,FALSE)=0,"",$L2243)</f>
        <v>#N/A</v>
      </c>
      <c r="Q2243" s="72" t="e">
        <f>IF(VLOOKUP($B2243,[1]Sheet1!$E$2:$G$553,3,FALSE)=0,"",$L2243)</f>
        <v>#N/A</v>
      </c>
      <c r="R2243" s="72" t="e">
        <f>IF(VLOOKUP($B2243,[1]Sheet1!$F$2:$G$553,2,FALSE)=0,"",$L2243)</f>
        <v>#N/A</v>
      </c>
      <c r="S2243" s="72" t="e">
        <f>COUNTIF([1]isolation_zones!$H$2:$H$1182,conductor_pz_summary_hftd_23_re!B2243)</f>
        <v>#VALUE!</v>
      </c>
    </row>
    <row r="2244" spans="1:19" x14ac:dyDescent="0.25">
      <c r="A2244" s="70">
        <v>2658</v>
      </c>
      <c r="B2244" s="71" t="s">
        <v>1735</v>
      </c>
      <c r="C2244" s="72">
        <v>83622106</v>
      </c>
      <c r="D2244" s="72" t="s">
        <v>81</v>
      </c>
      <c r="E2244" s="72">
        <v>36140.228192185197</v>
      </c>
      <c r="F2244" s="72">
        <f t="shared" si="175"/>
        <v>22.461297819878929</v>
      </c>
      <c r="G2244" s="73">
        <v>267</v>
      </c>
      <c r="H2244" s="72">
        <f t="shared" si="176"/>
        <v>1.1389462397688666</v>
      </c>
      <c r="I2244" s="74">
        <v>4.2657162538159796E-3</v>
      </c>
      <c r="J2244" s="75">
        <v>2243</v>
      </c>
      <c r="K2244" s="72">
        <f t="shared" ref="K2244:K2307" si="177">F2244+K2243</f>
        <v>22343.918346387723</v>
      </c>
      <c r="L2244" s="72">
        <f t="shared" ref="L2244:L2307" si="178">L2243-H2244</f>
        <v>80.374518159127746</v>
      </c>
      <c r="M2244" s="72">
        <f t="shared" ref="M2244:M2307" si="179">L2244/$L$2</f>
        <v>3.2459291855684237E-3</v>
      </c>
      <c r="N2244" s="72" t="e">
        <f>IF(VLOOKUP(B2244,[1]Sheet1!$B$2:$G$553,6,FALSE)=0,"",L2244)</f>
        <v>#N/A</v>
      </c>
      <c r="O2244" s="72" t="e">
        <f>IF(VLOOKUP($B2244,[1]Sheet1!$C$2:$G$553,5,FALSE)=0,"",$L2244)</f>
        <v>#N/A</v>
      </c>
      <c r="P2244" s="72" t="e">
        <f>IF(VLOOKUP($B2244,[1]Sheet1!$D$2:$G$553,4,FALSE)=0,"",$L2244)</f>
        <v>#N/A</v>
      </c>
      <c r="Q2244" s="72" t="e">
        <f>IF(VLOOKUP($B2244,[1]Sheet1!$E$2:$G$553,3,FALSE)=0,"",$L2244)</f>
        <v>#N/A</v>
      </c>
      <c r="R2244" s="72" t="e">
        <f>IF(VLOOKUP($B2244,[1]Sheet1!$F$2:$G$553,2,FALSE)=0,"",$L2244)</f>
        <v>#N/A</v>
      </c>
      <c r="S2244" s="72" t="e">
        <f>COUNTIF([1]isolation_zones!$H$2:$H$1182,conductor_pz_summary_hftd_23_re!B2244)</f>
        <v>#VALUE!</v>
      </c>
    </row>
    <row r="2245" spans="1:19" x14ac:dyDescent="0.25">
      <c r="A2245" s="70">
        <v>7144</v>
      </c>
      <c r="B2245" s="71" t="s">
        <v>2909</v>
      </c>
      <c r="C2245" s="72">
        <v>43181102</v>
      </c>
      <c r="D2245" s="72" t="s">
        <v>1486</v>
      </c>
      <c r="E2245" s="72">
        <v>404.91145803936701</v>
      </c>
      <c r="F2245" s="72">
        <f t="shared" si="175"/>
        <v>0.25165410692316159</v>
      </c>
      <c r="G2245" s="73">
        <v>68</v>
      </c>
      <c r="H2245" s="72">
        <f t="shared" si="176"/>
        <v>0.28853401678067619</v>
      </c>
      <c r="I2245" s="74">
        <v>4.2431473055981796E-3</v>
      </c>
      <c r="J2245" s="75">
        <v>2244</v>
      </c>
      <c r="K2245" s="72">
        <f t="shared" si="177"/>
        <v>22344.170000494647</v>
      </c>
      <c r="L2245" s="72">
        <f t="shared" si="178"/>
        <v>80.085984142347073</v>
      </c>
      <c r="M2245" s="72">
        <f t="shared" si="179"/>
        <v>3.2342767239730281E-3</v>
      </c>
      <c r="N2245" s="72" t="e">
        <f>IF(VLOOKUP(B2245,[1]Sheet1!$B$2:$G$553,6,FALSE)=0,"",L2245)</f>
        <v>#N/A</v>
      </c>
      <c r="O2245" s="72" t="e">
        <f>IF(VLOOKUP($B2245,[1]Sheet1!$C$2:$G$553,5,FALSE)=0,"",$L2245)</f>
        <v>#N/A</v>
      </c>
      <c r="P2245" s="72" t="e">
        <f>IF(VLOOKUP($B2245,[1]Sheet1!$D$2:$G$553,4,FALSE)=0,"",$L2245)</f>
        <v>#N/A</v>
      </c>
      <c r="Q2245" s="72" t="e">
        <f>IF(VLOOKUP($B2245,[1]Sheet1!$E$2:$G$553,3,FALSE)=0,"",$L2245)</f>
        <v>#N/A</v>
      </c>
      <c r="R2245" s="72" t="e">
        <f>IF(VLOOKUP($B2245,[1]Sheet1!$F$2:$G$553,2,FALSE)=0,"",$L2245)</f>
        <v>#N/A</v>
      </c>
      <c r="S2245" s="72" t="e">
        <f>COUNTIF([1]isolation_zones!$H$2:$H$1182,conductor_pz_summary_hftd_23_re!B2245)</f>
        <v>#VALUE!</v>
      </c>
    </row>
    <row r="2246" spans="1:19" x14ac:dyDescent="0.25">
      <c r="A2246" s="70">
        <v>5164</v>
      </c>
      <c r="B2246" s="71" t="s">
        <v>3450</v>
      </c>
      <c r="C2246" s="72">
        <v>13801104</v>
      </c>
      <c r="D2246" s="72" t="s">
        <v>857</v>
      </c>
      <c r="E2246" s="72">
        <v>5942.76202451274</v>
      </c>
      <c r="F2246" s="72">
        <f t="shared" si="175"/>
        <v>3.6934506056636049</v>
      </c>
      <c r="G2246" s="73">
        <v>65</v>
      </c>
      <c r="H2246" s="72">
        <f t="shared" si="176"/>
        <v>0.27481853240272669</v>
      </c>
      <c r="I2246" s="74">
        <v>4.2279774215804103E-3</v>
      </c>
      <c r="J2246" s="75">
        <v>2245</v>
      </c>
      <c r="K2246" s="72">
        <f t="shared" si="177"/>
        <v>22347.863451100311</v>
      </c>
      <c r="L2246" s="72">
        <f t="shared" si="178"/>
        <v>79.811165609944339</v>
      </c>
      <c r="M2246" s="72">
        <f t="shared" si="179"/>
        <v>3.2231781629428391E-3</v>
      </c>
      <c r="N2246" s="72" t="e">
        <f>IF(VLOOKUP(B2246,[1]Sheet1!$B$2:$G$553,6,FALSE)=0,"",L2246)</f>
        <v>#N/A</v>
      </c>
      <c r="O2246" s="72" t="e">
        <f>IF(VLOOKUP($B2246,[1]Sheet1!$C$2:$G$553,5,FALSE)=0,"",$L2246)</f>
        <v>#N/A</v>
      </c>
      <c r="P2246" s="72" t="e">
        <f>IF(VLOOKUP($B2246,[1]Sheet1!$D$2:$G$553,4,FALSE)=0,"",$L2246)</f>
        <v>#N/A</v>
      </c>
      <c r="Q2246" s="72" t="e">
        <f>IF(VLOOKUP($B2246,[1]Sheet1!$E$2:$G$553,3,FALSE)=0,"",$L2246)</f>
        <v>#N/A</v>
      </c>
      <c r="R2246" s="72" t="e">
        <f>IF(VLOOKUP($B2246,[1]Sheet1!$F$2:$G$553,2,FALSE)=0,"",$L2246)</f>
        <v>#N/A</v>
      </c>
      <c r="S2246" s="72" t="e">
        <f>COUNTIF([1]isolation_zones!$H$2:$H$1182,conductor_pz_summary_hftd_23_re!B2246)</f>
        <v>#VALUE!</v>
      </c>
    </row>
    <row r="2247" spans="1:19" x14ac:dyDescent="0.25">
      <c r="A2247" s="70">
        <v>9096</v>
      </c>
      <c r="B2247" s="71" t="s">
        <v>3137</v>
      </c>
      <c r="C2247" s="72">
        <v>82841102</v>
      </c>
      <c r="D2247" s="72" t="s">
        <v>200</v>
      </c>
      <c r="E2247" s="72">
        <v>2335.3362898405799</v>
      </c>
      <c r="F2247" s="72">
        <f t="shared" si="175"/>
        <v>1.4514209383720198</v>
      </c>
      <c r="G2247" s="73">
        <v>12</v>
      </c>
      <c r="H2247" s="72">
        <f t="shared" si="176"/>
        <v>5.0377007346005045E-2</v>
      </c>
      <c r="I2247" s="74">
        <v>4.1980839455004202E-3</v>
      </c>
      <c r="J2247" s="75">
        <v>2246</v>
      </c>
      <c r="K2247" s="72">
        <f t="shared" si="177"/>
        <v>22349.314872038682</v>
      </c>
      <c r="L2247" s="72">
        <f t="shared" si="178"/>
        <v>79.760788602598339</v>
      </c>
      <c r="M2247" s="72">
        <f t="shared" si="179"/>
        <v>3.2211436848250076E-3</v>
      </c>
      <c r="N2247" s="72" t="e">
        <f>IF(VLOOKUP(B2247,[1]Sheet1!$B$2:$G$553,6,FALSE)=0,"",L2247)</f>
        <v>#N/A</v>
      </c>
      <c r="O2247" s="72" t="e">
        <f>IF(VLOOKUP($B2247,[1]Sheet1!$C$2:$G$553,5,FALSE)=0,"",$L2247)</f>
        <v>#N/A</v>
      </c>
      <c r="P2247" s="72" t="e">
        <f>IF(VLOOKUP($B2247,[1]Sheet1!$D$2:$G$553,4,FALSE)=0,"",$L2247)</f>
        <v>#N/A</v>
      </c>
      <c r="Q2247" s="72" t="e">
        <f>IF(VLOOKUP($B2247,[1]Sheet1!$E$2:$G$553,3,FALSE)=0,"",$L2247)</f>
        <v>#N/A</v>
      </c>
      <c r="R2247" s="72" t="e">
        <f>IF(VLOOKUP($B2247,[1]Sheet1!$F$2:$G$553,2,FALSE)=0,"",$L2247)</f>
        <v>#N/A</v>
      </c>
      <c r="S2247" s="72" t="e">
        <f>COUNTIF([1]isolation_zones!$H$2:$H$1182,conductor_pz_summary_hftd_23_re!B2247)</f>
        <v>#VALUE!</v>
      </c>
    </row>
    <row r="2248" spans="1:19" x14ac:dyDescent="0.25">
      <c r="A2248" s="70">
        <v>4580</v>
      </c>
      <c r="B2248" s="71" t="s">
        <v>2723</v>
      </c>
      <c r="C2248" s="72">
        <v>163201102</v>
      </c>
      <c r="D2248" s="72" t="s">
        <v>317</v>
      </c>
      <c r="E2248" s="72">
        <v>15927.2158617779</v>
      </c>
      <c r="F2248" s="72">
        <f t="shared" si="175"/>
        <v>9.8988290004834685</v>
      </c>
      <c r="G2248" s="73">
        <v>87</v>
      </c>
      <c r="H2248" s="72">
        <f t="shared" si="176"/>
        <v>0.3645407110488828</v>
      </c>
      <c r="I2248" s="74">
        <v>4.1901231155043999E-3</v>
      </c>
      <c r="J2248" s="75">
        <v>2247</v>
      </c>
      <c r="K2248" s="72">
        <f t="shared" si="177"/>
        <v>22359.213701039163</v>
      </c>
      <c r="L2248" s="72">
        <f t="shared" si="178"/>
        <v>79.39624789154945</v>
      </c>
      <c r="M2248" s="72">
        <f t="shared" si="179"/>
        <v>3.2064216888439087E-3</v>
      </c>
      <c r="N2248" s="72" t="e">
        <f>IF(VLOOKUP(B2248,[1]Sheet1!$B$2:$G$553,6,FALSE)=0,"",L2248)</f>
        <v>#N/A</v>
      </c>
      <c r="O2248" s="72" t="e">
        <f>IF(VLOOKUP($B2248,[1]Sheet1!$C$2:$G$553,5,FALSE)=0,"",$L2248)</f>
        <v>#N/A</v>
      </c>
      <c r="P2248" s="72" t="e">
        <f>IF(VLOOKUP($B2248,[1]Sheet1!$D$2:$G$553,4,FALSE)=0,"",$L2248)</f>
        <v>#N/A</v>
      </c>
      <c r="Q2248" s="72" t="e">
        <f>IF(VLOOKUP($B2248,[1]Sheet1!$E$2:$G$553,3,FALSE)=0,"",$L2248)</f>
        <v>#N/A</v>
      </c>
      <c r="R2248" s="72" t="e">
        <f>IF(VLOOKUP($B2248,[1]Sheet1!$F$2:$G$553,2,FALSE)=0,"",$L2248)</f>
        <v>#N/A</v>
      </c>
      <c r="S2248" s="72" t="e">
        <f>COUNTIF([1]isolation_zones!$H$2:$H$1182,conductor_pz_summary_hftd_23_re!B2248)</f>
        <v>#VALUE!</v>
      </c>
    </row>
    <row r="2249" spans="1:19" x14ac:dyDescent="0.25">
      <c r="A2249" s="70">
        <v>2630</v>
      </c>
      <c r="B2249" s="71" t="s">
        <v>6355</v>
      </c>
      <c r="C2249" s="72">
        <v>103491101</v>
      </c>
      <c r="D2249" s="72" t="s">
        <v>1586</v>
      </c>
      <c r="E2249" s="72">
        <v>173.17659504625499</v>
      </c>
      <c r="F2249" s="72">
        <f t="shared" si="175"/>
        <v>0.10762995341594468</v>
      </c>
      <c r="G2249" s="73">
        <v>92</v>
      </c>
      <c r="H2249" s="72">
        <f t="shared" si="176"/>
        <v>0.38483444072206374</v>
      </c>
      <c r="I2249" s="74">
        <v>4.18298305132678E-3</v>
      </c>
      <c r="J2249" s="75">
        <v>2248</v>
      </c>
      <c r="K2249" s="72">
        <f t="shared" si="177"/>
        <v>22359.321330992578</v>
      </c>
      <c r="L2249" s="72">
        <f t="shared" si="178"/>
        <v>79.011413450827391</v>
      </c>
      <c r="M2249" s="72">
        <f t="shared" si="179"/>
        <v>3.1908801295119004E-3</v>
      </c>
      <c r="N2249" s="72" t="e">
        <f>IF(VLOOKUP(B2249,[1]Sheet1!$B$2:$G$553,6,FALSE)=0,"",L2249)</f>
        <v>#N/A</v>
      </c>
      <c r="O2249" s="72" t="e">
        <f>IF(VLOOKUP($B2249,[1]Sheet1!$C$2:$G$553,5,FALSE)=0,"",$L2249)</f>
        <v>#N/A</v>
      </c>
      <c r="P2249" s="72" t="e">
        <f>IF(VLOOKUP($B2249,[1]Sheet1!$D$2:$G$553,4,FALSE)=0,"",$L2249)</f>
        <v>#N/A</v>
      </c>
      <c r="Q2249" s="72" t="e">
        <f>IF(VLOOKUP($B2249,[1]Sheet1!$E$2:$G$553,3,FALSE)=0,"",$L2249)</f>
        <v>#N/A</v>
      </c>
      <c r="R2249" s="72" t="e">
        <f>IF(VLOOKUP($B2249,[1]Sheet1!$F$2:$G$553,2,FALSE)=0,"",$L2249)</f>
        <v>#N/A</v>
      </c>
      <c r="S2249" s="72" t="e">
        <f>COUNTIF([1]isolation_zones!$H$2:$H$1182,conductor_pz_summary_hftd_23_re!B2249)</f>
        <v>#VALUE!</v>
      </c>
    </row>
    <row r="2250" spans="1:19" x14ac:dyDescent="0.25">
      <c r="A2250" s="70">
        <v>9114</v>
      </c>
      <c r="B2250" s="71" t="s">
        <v>4587</v>
      </c>
      <c r="C2250" s="72">
        <v>42991105</v>
      </c>
      <c r="D2250" s="72" t="s">
        <v>207</v>
      </c>
      <c r="E2250" s="72">
        <v>710.30384030705704</v>
      </c>
      <c r="F2250" s="72">
        <f t="shared" si="175"/>
        <v>0.4414567062194264</v>
      </c>
      <c r="G2250" s="73">
        <v>26</v>
      </c>
      <c r="H2250" s="72">
        <f t="shared" si="176"/>
        <v>0.10768216013595508</v>
      </c>
      <c r="I2250" s="74">
        <v>4.1416215436905802E-3</v>
      </c>
      <c r="J2250" s="75">
        <v>2249</v>
      </c>
      <c r="K2250" s="72">
        <f t="shared" si="177"/>
        <v>22359.762787698797</v>
      </c>
      <c r="L2250" s="72">
        <f t="shared" si="178"/>
        <v>78.903731290691439</v>
      </c>
      <c r="M2250" s="72">
        <f t="shared" si="179"/>
        <v>3.1865313797544421E-3</v>
      </c>
      <c r="N2250" s="72" t="e">
        <f>IF(VLOOKUP(B2250,[1]Sheet1!$B$2:$G$553,6,FALSE)=0,"",L2250)</f>
        <v>#N/A</v>
      </c>
      <c r="O2250" s="72" t="e">
        <f>IF(VLOOKUP($B2250,[1]Sheet1!$C$2:$G$553,5,FALSE)=0,"",$L2250)</f>
        <v>#N/A</v>
      </c>
      <c r="P2250" s="72" t="e">
        <f>IF(VLOOKUP($B2250,[1]Sheet1!$D$2:$G$553,4,FALSE)=0,"",$L2250)</f>
        <v>#N/A</v>
      </c>
      <c r="Q2250" s="72" t="e">
        <f>IF(VLOOKUP($B2250,[1]Sheet1!$E$2:$G$553,3,FALSE)=0,"",$L2250)</f>
        <v>#N/A</v>
      </c>
      <c r="R2250" s="72" t="e">
        <f>IF(VLOOKUP($B2250,[1]Sheet1!$F$2:$G$553,2,FALSE)=0,"",$L2250)</f>
        <v>#N/A</v>
      </c>
      <c r="S2250" s="72" t="e">
        <f>COUNTIF([1]isolation_zones!$H$2:$H$1182,conductor_pz_summary_hftd_23_re!B2250)</f>
        <v>#VALUE!</v>
      </c>
    </row>
    <row r="2251" spans="1:19" x14ac:dyDescent="0.25">
      <c r="A2251" s="70">
        <v>2500</v>
      </c>
      <c r="B2251" s="71" t="s">
        <v>1754</v>
      </c>
      <c r="C2251" s="72">
        <v>152762101</v>
      </c>
      <c r="D2251" s="72" t="s">
        <v>217</v>
      </c>
      <c r="E2251" s="72">
        <v>11999.450482459401</v>
      </c>
      <c r="F2251" s="72">
        <f t="shared" si="175"/>
        <v>7.4577069499436917</v>
      </c>
      <c r="G2251" s="73">
        <v>74</v>
      </c>
      <c r="H2251" s="72">
        <f t="shared" si="176"/>
        <v>0.30640287486002737</v>
      </c>
      <c r="I2251" s="74">
        <v>4.1405793900003698E-3</v>
      </c>
      <c r="J2251" s="75">
        <v>2250</v>
      </c>
      <c r="K2251" s="72">
        <f t="shared" si="177"/>
        <v>22367.22049464874</v>
      </c>
      <c r="L2251" s="72">
        <f t="shared" si="178"/>
        <v>78.597328415831413</v>
      </c>
      <c r="M2251" s="72">
        <f t="shared" si="179"/>
        <v>3.1741572833762699E-3</v>
      </c>
      <c r="N2251" s="72">
        <f>IF(VLOOKUP(B2251,[1]Sheet1!$B$2:$G$553,6,FALSE)=0,"",L2251)</f>
        <v>78.597328415831413</v>
      </c>
      <c r="O2251" s="72" t="e">
        <f>IF(VLOOKUP($B2251,[1]Sheet1!$C$2:$G$553,5,FALSE)=0,"",$L2251)</f>
        <v>#N/A</v>
      </c>
      <c r="P2251" s="72" t="e">
        <f>IF(VLOOKUP($B2251,[1]Sheet1!$D$2:$G$553,4,FALSE)=0,"",$L2251)</f>
        <v>#N/A</v>
      </c>
      <c r="Q2251" s="72" t="e">
        <f>IF(VLOOKUP($B2251,[1]Sheet1!$E$2:$G$553,3,FALSE)=0,"",$L2251)</f>
        <v>#N/A</v>
      </c>
      <c r="R2251" s="72" t="e">
        <f>IF(VLOOKUP($B2251,[1]Sheet1!$F$2:$G$553,2,FALSE)=0,"",$L2251)</f>
        <v>#N/A</v>
      </c>
      <c r="S2251" s="72" t="e">
        <f>COUNTIF([1]isolation_zones!$H$2:$H$1182,conductor_pz_summary_hftd_23_re!B2251)</f>
        <v>#VALUE!</v>
      </c>
    </row>
    <row r="2252" spans="1:19" x14ac:dyDescent="0.25">
      <c r="A2252" s="70">
        <v>2083</v>
      </c>
      <c r="B2252" s="71" t="s">
        <v>3960</v>
      </c>
      <c r="C2252" s="72">
        <v>42031120</v>
      </c>
      <c r="D2252" s="72" t="s">
        <v>565</v>
      </c>
      <c r="E2252" s="72">
        <v>5549.8667741443896</v>
      </c>
      <c r="F2252" s="72">
        <f t="shared" si="175"/>
        <v>3.4492646203507706</v>
      </c>
      <c r="G2252" s="73">
        <v>45</v>
      </c>
      <c r="H2252" s="72">
        <f t="shared" si="176"/>
        <v>0.18594004555445715</v>
      </c>
      <c r="I2252" s="74">
        <v>4.1320010123212696E-3</v>
      </c>
      <c r="J2252" s="75">
        <v>2251</v>
      </c>
      <c r="K2252" s="72">
        <f t="shared" si="177"/>
        <v>22370.669759269091</v>
      </c>
      <c r="L2252" s="72">
        <f t="shared" si="178"/>
        <v>78.411388370276953</v>
      </c>
      <c r="M2252" s="72">
        <f t="shared" si="179"/>
        <v>3.1666480847589141E-3</v>
      </c>
      <c r="N2252" s="72" t="e">
        <f>IF(VLOOKUP(B2252,[1]Sheet1!$B$2:$G$553,6,FALSE)=0,"",L2252)</f>
        <v>#N/A</v>
      </c>
      <c r="O2252" s="72" t="e">
        <f>IF(VLOOKUP($B2252,[1]Sheet1!$C$2:$G$553,5,FALSE)=0,"",$L2252)</f>
        <v>#N/A</v>
      </c>
      <c r="P2252" s="72" t="e">
        <f>IF(VLOOKUP($B2252,[1]Sheet1!$D$2:$G$553,4,FALSE)=0,"",$L2252)</f>
        <v>#N/A</v>
      </c>
      <c r="Q2252" s="72" t="e">
        <f>IF(VLOOKUP($B2252,[1]Sheet1!$E$2:$G$553,3,FALSE)=0,"",$L2252)</f>
        <v>#N/A</v>
      </c>
      <c r="R2252" s="72" t="e">
        <f>IF(VLOOKUP($B2252,[1]Sheet1!$F$2:$G$553,2,FALSE)=0,"",$L2252)</f>
        <v>#N/A</v>
      </c>
      <c r="S2252" s="72" t="e">
        <f>COUNTIF([1]isolation_zones!$H$2:$H$1182,conductor_pz_summary_hftd_23_re!B2252)</f>
        <v>#VALUE!</v>
      </c>
    </row>
    <row r="2253" spans="1:19" x14ac:dyDescent="0.25">
      <c r="A2253" s="70">
        <v>1240</v>
      </c>
      <c r="B2253" s="71" t="s">
        <v>1745</v>
      </c>
      <c r="C2253" s="72">
        <v>152762101</v>
      </c>
      <c r="D2253" s="72" t="s">
        <v>217</v>
      </c>
      <c r="E2253" s="72">
        <v>55311.570486925302</v>
      </c>
      <c r="F2253" s="72">
        <f t="shared" si="175"/>
        <v>34.376364503993351</v>
      </c>
      <c r="G2253" s="73">
        <v>339</v>
      </c>
      <c r="H2253" s="72">
        <f t="shared" si="176"/>
        <v>1.3974377315874207</v>
      </c>
      <c r="I2253" s="74">
        <v>4.1222351964230698E-3</v>
      </c>
      <c r="J2253" s="75">
        <v>2252</v>
      </c>
      <c r="K2253" s="72">
        <f t="shared" si="177"/>
        <v>22405.046123773085</v>
      </c>
      <c r="L2253" s="72">
        <f t="shared" si="178"/>
        <v>77.013950638689536</v>
      </c>
      <c r="M2253" s="72">
        <f t="shared" si="179"/>
        <v>3.1102124877330798E-3</v>
      </c>
      <c r="N2253" s="72" t="e">
        <f>IF(VLOOKUP(B2253,[1]Sheet1!$B$2:$G$553,6,FALSE)=0,"",L2253)</f>
        <v>#N/A</v>
      </c>
      <c r="O2253" s="72" t="e">
        <f>IF(VLOOKUP($B2253,[1]Sheet1!$C$2:$G$553,5,FALSE)=0,"",$L2253)</f>
        <v>#N/A</v>
      </c>
      <c r="P2253" s="72" t="e">
        <f>IF(VLOOKUP($B2253,[1]Sheet1!$D$2:$G$553,4,FALSE)=0,"",$L2253)</f>
        <v>#N/A</v>
      </c>
      <c r="Q2253" s="72" t="e">
        <f>IF(VLOOKUP($B2253,[1]Sheet1!$E$2:$G$553,3,FALSE)=0,"",$L2253)</f>
        <v>#N/A</v>
      </c>
      <c r="R2253" s="72" t="e">
        <f>IF(VLOOKUP($B2253,[1]Sheet1!$F$2:$G$553,2,FALSE)=0,"",$L2253)</f>
        <v>#N/A</v>
      </c>
      <c r="S2253" s="72" t="e">
        <f>COUNTIF([1]isolation_zones!$H$2:$H$1182,conductor_pz_summary_hftd_23_re!B2253)</f>
        <v>#VALUE!</v>
      </c>
    </row>
    <row r="2254" spans="1:19" x14ac:dyDescent="0.25">
      <c r="A2254" s="70">
        <v>2830</v>
      </c>
      <c r="B2254" s="71" t="s">
        <v>4215</v>
      </c>
      <c r="C2254" s="72">
        <v>24131102</v>
      </c>
      <c r="D2254" s="72" t="s">
        <v>101</v>
      </c>
      <c r="E2254" s="72">
        <v>1491.43733496546</v>
      </c>
      <c r="F2254" s="72">
        <f t="shared" si="175"/>
        <v>0.92693432875417026</v>
      </c>
      <c r="G2254" s="73">
        <v>138</v>
      </c>
      <c r="H2254" s="72">
        <f t="shared" si="176"/>
        <v>0.55893373945465386</v>
      </c>
      <c r="I2254" s="74">
        <v>4.0502444888018399E-3</v>
      </c>
      <c r="J2254" s="75">
        <v>2253</v>
      </c>
      <c r="K2254" s="72">
        <f t="shared" si="177"/>
        <v>22405.973058101838</v>
      </c>
      <c r="L2254" s="72">
        <f t="shared" si="178"/>
        <v>76.455016899234877</v>
      </c>
      <c r="M2254" s="72">
        <f t="shared" si="179"/>
        <v>3.0876399189731299E-3</v>
      </c>
      <c r="N2254" s="72" t="e">
        <f>IF(VLOOKUP(B2254,[1]Sheet1!$B$2:$G$553,6,FALSE)=0,"",L2254)</f>
        <v>#N/A</v>
      </c>
      <c r="O2254" s="72" t="e">
        <f>IF(VLOOKUP($B2254,[1]Sheet1!$C$2:$G$553,5,FALSE)=0,"",$L2254)</f>
        <v>#N/A</v>
      </c>
      <c r="P2254" s="72" t="e">
        <f>IF(VLOOKUP($B2254,[1]Sheet1!$D$2:$G$553,4,FALSE)=0,"",$L2254)</f>
        <v>#N/A</v>
      </c>
      <c r="Q2254" s="72" t="e">
        <f>IF(VLOOKUP($B2254,[1]Sheet1!$E$2:$G$553,3,FALSE)=0,"",$L2254)</f>
        <v>#N/A</v>
      </c>
      <c r="R2254" s="72" t="e">
        <f>IF(VLOOKUP($B2254,[1]Sheet1!$F$2:$G$553,2,FALSE)=0,"",$L2254)</f>
        <v>#N/A</v>
      </c>
      <c r="S2254" s="72" t="e">
        <f>COUNTIF([1]isolation_zones!$H$2:$H$1182,conductor_pz_summary_hftd_23_re!B2254)</f>
        <v>#VALUE!</v>
      </c>
    </row>
    <row r="2255" spans="1:19" x14ac:dyDescent="0.25">
      <c r="A2255" s="70">
        <v>8665</v>
      </c>
      <c r="B2255" s="71" t="s">
        <v>4612</v>
      </c>
      <c r="C2255" s="72">
        <v>152481110</v>
      </c>
      <c r="D2255" s="72" t="s">
        <v>404</v>
      </c>
      <c r="E2255" s="72">
        <v>596.382088524192</v>
      </c>
      <c r="F2255" s="72">
        <f t="shared" si="175"/>
        <v>0.3706538772679876</v>
      </c>
      <c r="G2255" s="73">
        <v>9</v>
      </c>
      <c r="H2255" s="72">
        <f t="shared" si="176"/>
        <v>3.6317257114832732E-2</v>
      </c>
      <c r="I2255" s="74">
        <v>4.0352507905369699E-3</v>
      </c>
      <c r="J2255" s="75">
        <v>2254</v>
      </c>
      <c r="K2255" s="72">
        <f t="shared" si="177"/>
        <v>22406.343711979105</v>
      </c>
      <c r="L2255" s="72">
        <f t="shared" si="178"/>
        <v>76.418699642120046</v>
      </c>
      <c r="M2255" s="72">
        <f t="shared" si="179"/>
        <v>3.0861732446152762E-3</v>
      </c>
      <c r="N2255" s="72" t="e">
        <f>IF(VLOOKUP(B2255,[1]Sheet1!$B$2:$G$553,6,FALSE)=0,"",L2255)</f>
        <v>#N/A</v>
      </c>
      <c r="O2255" s="72" t="e">
        <f>IF(VLOOKUP($B2255,[1]Sheet1!$C$2:$G$553,5,FALSE)=0,"",$L2255)</f>
        <v>#N/A</v>
      </c>
      <c r="P2255" s="72" t="e">
        <f>IF(VLOOKUP($B2255,[1]Sheet1!$D$2:$G$553,4,FALSE)=0,"",$L2255)</f>
        <v>#N/A</v>
      </c>
      <c r="Q2255" s="72" t="e">
        <f>IF(VLOOKUP($B2255,[1]Sheet1!$E$2:$G$553,3,FALSE)=0,"",$L2255)</f>
        <v>#N/A</v>
      </c>
      <c r="R2255" s="72" t="e">
        <f>IF(VLOOKUP($B2255,[1]Sheet1!$F$2:$G$553,2,FALSE)=0,"",$L2255)</f>
        <v>#N/A</v>
      </c>
      <c r="S2255" s="72" t="e">
        <f>COUNTIF([1]isolation_zones!$H$2:$H$1182,conductor_pz_summary_hftd_23_re!B2255)</f>
        <v>#VALUE!</v>
      </c>
    </row>
    <row r="2256" spans="1:19" x14ac:dyDescent="0.25">
      <c r="A2256" s="70">
        <v>2181</v>
      </c>
      <c r="B2256" s="71" t="s">
        <v>4772</v>
      </c>
      <c r="C2256" s="72">
        <v>252811102</v>
      </c>
      <c r="D2256" s="72" t="s">
        <v>1380</v>
      </c>
      <c r="E2256" s="72">
        <v>1624.12467869741</v>
      </c>
      <c r="F2256" s="72">
        <f t="shared" si="175"/>
        <v>1.0094000489107582</v>
      </c>
      <c r="G2256" s="73">
        <v>27</v>
      </c>
      <c r="H2256" s="72">
        <f t="shared" si="176"/>
        <v>0.10840637645302401</v>
      </c>
      <c r="I2256" s="74">
        <v>4.0150509797416299E-3</v>
      </c>
      <c r="J2256" s="75">
        <v>2255</v>
      </c>
      <c r="K2256" s="72">
        <f t="shared" si="177"/>
        <v>22407.353112028017</v>
      </c>
      <c r="L2256" s="72">
        <f t="shared" si="178"/>
        <v>76.310293265667028</v>
      </c>
      <c r="M2256" s="72">
        <f t="shared" si="179"/>
        <v>3.0817952473433806E-3</v>
      </c>
      <c r="N2256" s="72" t="e">
        <f>IF(VLOOKUP(B2256,[1]Sheet1!$B$2:$G$553,6,FALSE)=0,"",L2256)</f>
        <v>#N/A</v>
      </c>
      <c r="O2256" s="72" t="e">
        <f>IF(VLOOKUP($B2256,[1]Sheet1!$C$2:$G$553,5,FALSE)=0,"",$L2256)</f>
        <v>#N/A</v>
      </c>
      <c r="P2256" s="72" t="e">
        <f>IF(VLOOKUP($B2256,[1]Sheet1!$D$2:$G$553,4,FALSE)=0,"",$L2256)</f>
        <v>#N/A</v>
      </c>
      <c r="Q2256" s="72" t="e">
        <f>IF(VLOOKUP($B2256,[1]Sheet1!$E$2:$G$553,3,FALSE)=0,"",$L2256)</f>
        <v>#N/A</v>
      </c>
      <c r="R2256" s="72" t="e">
        <f>IF(VLOOKUP($B2256,[1]Sheet1!$F$2:$G$553,2,FALSE)=0,"",$L2256)</f>
        <v>#N/A</v>
      </c>
      <c r="S2256" s="72" t="e">
        <f>COUNTIF([1]isolation_zones!$H$2:$H$1182,conductor_pz_summary_hftd_23_re!B2256)</f>
        <v>#VALUE!</v>
      </c>
    </row>
    <row r="2257" spans="1:19" x14ac:dyDescent="0.25">
      <c r="A2257" s="70">
        <v>2725</v>
      </c>
      <c r="B2257" s="71" t="s">
        <v>2900</v>
      </c>
      <c r="C2257" s="72">
        <v>82841102</v>
      </c>
      <c r="D2257" s="72" t="s">
        <v>200</v>
      </c>
      <c r="E2257" s="72">
        <v>7217.2961941693902</v>
      </c>
      <c r="F2257" s="72">
        <f t="shared" si="175"/>
        <v>4.4855787409380925</v>
      </c>
      <c r="G2257" s="73">
        <v>59</v>
      </c>
      <c r="H2257" s="72">
        <f t="shared" si="176"/>
        <v>0.23670116813384737</v>
      </c>
      <c r="I2257" s="74">
        <v>4.0118842056584298E-3</v>
      </c>
      <c r="J2257" s="75">
        <v>2256</v>
      </c>
      <c r="K2257" s="72">
        <f t="shared" si="177"/>
        <v>22411.838690768956</v>
      </c>
      <c r="L2257" s="72">
        <f t="shared" si="178"/>
        <v>76.073592097533179</v>
      </c>
      <c r="M2257" s="72">
        <f t="shared" si="179"/>
        <v>3.0722360580940885E-3</v>
      </c>
      <c r="N2257" s="72" t="e">
        <f>IF(VLOOKUP(B2257,[1]Sheet1!$B$2:$G$553,6,FALSE)=0,"",L2257)</f>
        <v>#N/A</v>
      </c>
      <c r="O2257" s="72" t="e">
        <f>IF(VLOOKUP($B2257,[1]Sheet1!$C$2:$G$553,5,FALSE)=0,"",$L2257)</f>
        <v>#N/A</v>
      </c>
      <c r="P2257" s="72" t="e">
        <f>IF(VLOOKUP($B2257,[1]Sheet1!$D$2:$G$553,4,FALSE)=0,"",$L2257)</f>
        <v>#N/A</v>
      </c>
      <c r="Q2257" s="72" t="e">
        <f>IF(VLOOKUP($B2257,[1]Sheet1!$E$2:$G$553,3,FALSE)=0,"",$L2257)</f>
        <v>#N/A</v>
      </c>
      <c r="R2257" s="72" t="e">
        <f>IF(VLOOKUP($B2257,[1]Sheet1!$F$2:$G$553,2,FALSE)=0,"",$L2257)</f>
        <v>#N/A</v>
      </c>
      <c r="S2257" s="72" t="e">
        <f>COUNTIF([1]isolation_zones!$H$2:$H$1182,conductor_pz_summary_hftd_23_re!B2257)</f>
        <v>#VALUE!</v>
      </c>
    </row>
    <row r="2258" spans="1:19" x14ac:dyDescent="0.25">
      <c r="A2258" s="70">
        <v>1448</v>
      </c>
      <c r="B2258" s="71" t="s">
        <v>2079</v>
      </c>
      <c r="C2258" s="72">
        <v>102831103</v>
      </c>
      <c r="D2258" s="72" t="s">
        <v>906</v>
      </c>
      <c r="E2258" s="72">
        <v>2217.6155190015702</v>
      </c>
      <c r="F2258" s="72">
        <f t="shared" si="175"/>
        <v>1.3782570037300002</v>
      </c>
      <c r="G2258" s="73">
        <v>61</v>
      </c>
      <c r="H2258" s="72">
        <f t="shared" si="176"/>
        <v>0.24245494204494852</v>
      </c>
      <c r="I2258" s="74">
        <v>3.97467118106473E-3</v>
      </c>
      <c r="J2258" s="75">
        <v>2257</v>
      </c>
      <c r="K2258" s="72">
        <f t="shared" si="177"/>
        <v>22413.216947772686</v>
      </c>
      <c r="L2258" s="72">
        <f t="shared" si="178"/>
        <v>75.831137155488236</v>
      </c>
      <c r="M2258" s="72">
        <f t="shared" si="179"/>
        <v>3.0624445023797403E-3</v>
      </c>
      <c r="N2258" s="72" t="e">
        <f>IF(VLOOKUP(B2258,[1]Sheet1!$B$2:$G$553,6,FALSE)=0,"",L2258)</f>
        <v>#N/A</v>
      </c>
      <c r="O2258" s="72" t="e">
        <f>IF(VLOOKUP($B2258,[1]Sheet1!$C$2:$G$553,5,FALSE)=0,"",$L2258)</f>
        <v>#N/A</v>
      </c>
      <c r="P2258" s="72" t="e">
        <f>IF(VLOOKUP($B2258,[1]Sheet1!$D$2:$G$553,4,FALSE)=0,"",$L2258)</f>
        <v>#N/A</v>
      </c>
      <c r="Q2258" s="72" t="e">
        <f>IF(VLOOKUP($B2258,[1]Sheet1!$E$2:$G$553,3,FALSE)=0,"",$L2258)</f>
        <v>#N/A</v>
      </c>
      <c r="R2258" s="72" t="e">
        <f>IF(VLOOKUP($B2258,[1]Sheet1!$F$2:$G$553,2,FALSE)=0,"",$L2258)</f>
        <v>#N/A</v>
      </c>
      <c r="S2258" s="72" t="e">
        <f>COUNTIF([1]isolation_zones!$H$2:$H$1182,conductor_pz_summary_hftd_23_re!B2258)</f>
        <v>#VALUE!</v>
      </c>
    </row>
    <row r="2259" spans="1:19" x14ac:dyDescent="0.25">
      <c r="A2259" s="70">
        <v>3467</v>
      </c>
      <c r="B2259" s="71" t="s">
        <v>3231</v>
      </c>
      <c r="C2259" s="72">
        <v>152491101</v>
      </c>
      <c r="D2259" s="72" t="s">
        <v>821</v>
      </c>
      <c r="E2259" s="72">
        <v>30939.0056238137</v>
      </c>
      <c r="F2259" s="72">
        <f t="shared" si="175"/>
        <v>19.228716981860597</v>
      </c>
      <c r="G2259" s="73">
        <v>235</v>
      </c>
      <c r="H2259" s="72">
        <f t="shared" si="176"/>
        <v>0.9327146332794779</v>
      </c>
      <c r="I2259" s="74">
        <v>3.9689984394871399E-3</v>
      </c>
      <c r="J2259" s="75">
        <v>2258</v>
      </c>
      <c r="K2259" s="72">
        <f t="shared" si="177"/>
        <v>22432.445664754545</v>
      </c>
      <c r="L2259" s="72">
        <f t="shared" si="178"/>
        <v>74.898422522208762</v>
      </c>
      <c r="M2259" s="72">
        <f t="shared" si="179"/>
        <v>3.0247767723664215E-3</v>
      </c>
      <c r="N2259" s="72" t="e">
        <f>IF(VLOOKUP(B2259,[1]Sheet1!$B$2:$G$553,6,FALSE)=0,"",L2259)</f>
        <v>#N/A</v>
      </c>
      <c r="O2259" s="72" t="e">
        <f>IF(VLOOKUP($B2259,[1]Sheet1!$C$2:$G$553,5,FALSE)=0,"",$L2259)</f>
        <v>#N/A</v>
      </c>
      <c r="P2259" s="72" t="e">
        <f>IF(VLOOKUP($B2259,[1]Sheet1!$D$2:$G$553,4,FALSE)=0,"",$L2259)</f>
        <v>#N/A</v>
      </c>
      <c r="Q2259" s="72" t="e">
        <f>IF(VLOOKUP($B2259,[1]Sheet1!$E$2:$G$553,3,FALSE)=0,"",$L2259)</f>
        <v>#N/A</v>
      </c>
      <c r="R2259" s="72" t="e">
        <f>IF(VLOOKUP($B2259,[1]Sheet1!$F$2:$G$553,2,FALSE)=0,"",$L2259)</f>
        <v>#N/A</v>
      </c>
      <c r="S2259" s="72" t="e">
        <f>COUNTIF([1]isolation_zones!$H$2:$H$1182,conductor_pz_summary_hftd_23_re!B2259)</f>
        <v>#VALUE!</v>
      </c>
    </row>
    <row r="2260" spans="1:19" x14ac:dyDescent="0.25">
      <c r="A2260" s="70">
        <v>497</v>
      </c>
      <c r="B2260" s="71" t="s">
        <v>6356</v>
      </c>
      <c r="C2260" s="72">
        <v>152161101</v>
      </c>
      <c r="D2260" s="72" t="s">
        <v>1112</v>
      </c>
      <c r="E2260" s="72">
        <v>5290.53133635021</v>
      </c>
      <c r="F2260" s="72">
        <f t="shared" si="175"/>
        <v>3.2880865981045431</v>
      </c>
      <c r="G2260" s="73">
        <v>43</v>
      </c>
      <c r="H2260" s="72">
        <f t="shared" si="176"/>
        <v>0.16923611995236493</v>
      </c>
      <c r="I2260" s="74">
        <v>3.9357237198224398E-3</v>
      </c>
      <c r="J2260" s="75">
        <v>2259</v>
      </c>
      <c r="K2260" s="72">
        <f t="shared" si="177"/>
        <v>22435.733751352651</v>
      </c>
      <c r="L2260" s="72">
        <f t="shared" si="178"/>
        <v>74.729186402256403</v>
      </c>
      <c r="M2260" s="72">
        <f t="shared" si="179"/>
        <v>3.0179421626718647E-3</v>
      </c>
      <c r="N2260" s="72" t="e">
        <f>IF(VLOOKUP(B2260,[1]Sheet1!$B$2:$G$553,6,FALSE)=0,"",L2260)</f>
        <v>#N/A</v>
      </c>
      <c r="O2260" s="72" t="e">
        <f>IF(VLOOKUP($B2260,[1]Sheet1!$C$2:$G$553,5,FALSE)=0,"",$L2260)</f>
        <v>#N/A</v>
      </c>
      <c r="P2260" s="72" t="e">
        <f>IF(VLOOKUP($B2260,[1]Sheet1!$D$2:$G$553,4,FALSE)=0,"",$L2260)</f>
        <v>#N/A</v>
      </c>
      <c r="Q2260" s="72" t="e">
        <f>IF(VLOOKUP($B2260,[1]Sheet1!$E$2:$G$553,3,FALSE)=0,"",$L2260)</f>
        <v>#N/A</v>
      </c>
      <c r="R2260" s="72" t="e">
        <f>IF(VLOOKUP($B2260,[1]Sheet1!$F$2:$G$553,2,FALSE)=0,"",$L2260)</f>
        <v>#N/A</v>
      </c>
      <c r="S2260" s="72" t="e">
        <f>COUNTIF([1]isolation_zones!$H$2:$H$1182,conductor_pz_summary_hftd_23_re!B2260)</f>
        <v>#VALUE!</v>
      </c>
    </row>
    <row r="2261" spans="1:19" x14ac:dyDescent="0.25">
      <c r="A2261" s="70">
        <v>7194</v>
      </c>
      <c r="B2261" s="71" t="s">
        <v>1747</v>
      </c>
      <c r="C2261" s="72">
        <v>163201101</v>
      </c>
      <c r="D2261" s="72" t="s">
        <v>471</v>
      </c>
      <c r="E2261" s="72">
        <v>11899.5211026862</v>
      </c>
      <c r="F2261" s="72">
        <f t="shared" si="175"/>
        <v>7.3956004367223116</v>
      </c>
      <c r="G2261" s="73">
        <v>93</v>
      </c>
      <c r="H2261" s="72">
        <f t="shared" si="176"/>
        <v>0.36311109113497525</v>
      </c>
      <c r="I2261" s="74">
        <v>3.90442033478468E-3</v>
      </c>
      <c r="J2261" s="75">
        <v>2260</v>
      </c>
      <c r="K2261" s="72">
        <f t="shared" si="177"/>
        <v>22443.129351789372</v>
      </c>
      <c r="L2261" s="72">
        <f t="shared" si="178"/>
        <v>74.366075311121421</v>
      </c>
      <c r="M2261" s="72">
        <f t="shared" si="179"/>
        <v>3.0032779019669338E-3</v>
      </c>
      <c r="N2261" s="72" t="e">
        <f>IF(VLOOKUP(B2261,[1]Sheet1!$B$2:$G$553,6,FALSE)=0,"",L2261)</f>
        <v>#N/A</v>
      </c>
      <c r="O2261" s="72" t="e">
        <f>IF(VLOOKUP($B2261,[1]Sheet1!$C$2:$G$553,5,FALSE)=0,"",$L2261)</f>
        <v>#N/A</v>
      </c>
      <c r="P2261" s="72" t="e">
        <f>IF(VLOOKUP($B2261,[1]Sheet1!$D$2:$G$553,4,FALSE)=0,"",$L2261)</f>
        <v>#N/A</v>
      </c>
      <c r="Q2261" s="72" t="e">
        <f>IF(VLOOKUP($B2261,[1]Sheet1!$E$2:$G$553,3,FALSE)=0,"",$L2261)</f>
        <v>#N/A</v>
      </c>
      <c r="R2261" s="72" t="e">
        <f>IF(VLOOKUP($B2261,[1]Sheet1!$F$2:$G$553,2,FALSE)=0,"",$L2261)</f>
        <v>#N/A</v>
      </c>
      <c r="S2261" s="72" t="e">
        <f>COUNTIF([1]isolation_zones!$H$2:$H$1182,conductor_pz_summary_hftd_23_re!B2261)</f>
        <v>#VALUE!</v>
      </c>
    </row>
    <row r="2262" spans="1:19" x14ac:dyDescent="0.25">
      <c r="A2262" s="70">
        <v>6474</v>
      </c>
      <c r="B2262" s="71" t="s">
        <v>3256</v>
      </c>
      <c r="C2262" s="72">
        <v>43201102</v>
      </c>
      <c r="D2262" s="72" t="s">
        <v>83</v>
      </c>
      <c r="E2262" s="72">
        <v>8484.8832036180793</v>
      </c>
      <c r="F2262" s="72">
        <f t="shared" si="175"/>
        <v>5.273389188078359</v>
      </c>
      <c r="G2262" s="73">
        <v>72</v>
      </c>
      <c r="H2262" s="72">
        <f t="shared" si="176"/>
        <v>0.28093306980766247</v>
      </c>
      <c r="I2262" s="74">
        <v>3.9018481917730899E-3</v>
      </c>
      <c r="J2262" s="75">
        <v>2261</v>
      </c>
      <c r="K2262" s="72">
        <f t="shared" si="177"/>
        <v>22448.40274097745</v>
      </c>
      <c r="L2262" s="72">
        <f t="shared" si="178"/>
        <v>74.085142241313761</v>
      </c>
      <c r="M2262" s="72">
        <f t="shared" si="179"/>
        <v>2.9919324050188263E-3</v>
      </c>
      <c r="N2262" s="72" t="e">
        <f>IF(VLOOKUP(B2262,[1]Sheet1!$B$2:$G$553,6,FALSE)=0,"",L2262)</f>
        <v>#N/A</v>
      </c>
      <c r="O2262" s="72" t="e">
        <f>IF(VLOOKUP($B2262,[1]Sheet1!$C$2:$G$553,5,FALSE)=0,"",$L2262)</f>
        <v>#N/A</v>
      </c>
      <c r="P2262" s="72" t="e">
        <f>IF(VLOOKUP($B2262,[1]Sheet1!$D$2:$G$553,4,FALSE)=0,"",$L2262)</f>
        <v>#N/A</v>
      </c>
      <c r="Q2262" s="72" t="e">
        <f>IF(VLOOKUP($B2262,[1]Sheet1!$E$2:$G$553,3,FALSE)=0,"",$L2262)</f>
        <v>#N/A</v>
      </c>
      <c r="R2262" s="72" t="e">
        <f>IF(VLOOKUP($B2262,[1]Sheet1!$F$2:$G$553,2,FALSE)=0,"",$L2262)</f>
        <v>#N/A</v>
      </c>
      <c r="S2262" s="72" t="e">
        <f>COUNTIF([1]isolation_zones!$H$2:$H$1182,conductor_pz_summary_hftd_23_re!B2262)</f>
        <v>#VALUE!</v>
      </c>
    </row>
    <row r="2263" spans="1:19" x14ac:dyDescent="0.25">
      <c r="A2263" s="70">
        <v>4378</v>
      </c>
      <c r="B2263" s="71" t="s">
        <v>4725</v>
      </c>
      <c r="C2263" s="72">
        <v>182731102</v>
      </c>
      <c r="D2263" s="72" t="s">
        <v>575</v>
      </c>
      <c r="E2263" s="72">
        <v>2842.9957285454998</v>
      </c>
      <c r="F2263" s="72">
        <f t="shared" si="175"/>
        <v>1.7669333303576755</v>
      </c>
      <c r="G2263" s="73">
        <v>59</v>
      </c>
      <c r="H2263" s="72">
        <f t="shared" si="176"/>
        <v>0.22909241480121112</v>
      </c>
      <c r="I2263" s="74">
        <v>3.88292228476629E-3</v>
      </c>
      <c r="J2263" s="75">
        <v>2262</v>
      </c>
      <c r="K2263" s="72">
        <f t="shared" si="177"/>
        <v>22450.169674307806</v>
      </c>
      <c r="L2263" s="72">
        <f t="shared" si="178"/>
        <v>73.856049826512546</v>
      </c>
      <c r="M2263" s="72">
        <f t="shared" si="179"/>
        <v>2.9826804956770698E-3</v>
      </c>
      <c r="N2263" s="72" t="e">
        <f>IF(VLOOKUP(B2263,[1]Sheet1!$B$2:$G$553,6,FALSE)=0,"",L2263)</f>
        <v>#N/A</v>
      </c>
      <c r="O2263" s="72" t="e">
        <f>IF(VLOOKUP($B2263,[1]Sheet1!$C$2:$G$553,5,FALSE)=0,"",$L2263)</f>
        <v>#N/A</v>
      </c>
      <c r="P2263" s="72" t="e">
        <f>IF(VLOOKUP($B2263,[1]Sheet1!$D$2:$G$553,4,FALSE)=0,"",$L2263)</f>
        <v>#N/A</v>
      </c>
      <c r="Q2263" s="72" t="e">
        <f>IF(VLOOKUP($B2263,[1]Sheet1!$E$2:$G$553,3,FALSE)=0,"",$L2263)</f>
        <v>#N/A</v>
      </c>
      <c r="R2263" s="72" t="e">
        <f>IF(VLOOKUP($B2263,[1]Sheet1!$F$2:$G$553,2,FALSE)=0,"",$L2263)</f>
        <v>#N/A</v>
      </c>
      <c r="S2263" s="72" t="e">
        <f>COUNTIF([1]isolation_zones!$H$2:$H$1182,conductor_pz_summary_hftd_23_re!B2263)</f>
        <v>#VALUE!</v>
      </c>
    </row>
    <row r="2264" spans="1:19" x14ac:dyDescent="0.25">
      <c r="A2264" s="70">
        <v>7747</v>
      </c>
      <c r="B2264" s="71" t="s">
        <v>6357</v>
      </c>
      <c r="C2264" s="72">
        <v>102841106</v>
      </c>
      <c r="D2264" s="72" t="s">
        <v>432</v>
      </c>
      <c r="E2264" s="72">
        <v>2363.81762627744</v>
      </c>
      <c r="F2264" s="72">
        <f t="shared" si="175"/>
        <v>1.4691222040257552</v>
      </c>
      <c r="G2264" s="73">
        <v>77</v>
      </c>
      <c r="H2264" s="72">
        <f t="shared" si="176"/>
        <v>0.29790615568048873</v>
      </c>
      <c r="I2264" s="74">
        <v>3.8689111127336198E-3</v>
      </c>
      <c r="J2264" s="75">
        <v>2263</v>
      </c>
      <c r="K2264" s="72">
        <f t="shared" si="177"/>
        <v>22451.638796511834</v>
      </c>
      <c r="L2264" s="72">
        <f t="shared" si="178"/>
        <v>73.558143670832052</v>
      </c>
      <c r="M2264" s="72">
        <f t="shared" si="179"/>
        <v>2.9706495397543312E-3</v>
      </c>
      <c r="N2264" s="72" t="e">
        <f>IF(VLOOKUP(B2264,[1]Sheet1!$B$2:$G$553,6,FALSE)=0,"",L2264)</f>
        <v>#N/A</v>
      </c>
      <c r="O2264" s="72" t="e">
        <f>IF(VLOOKUP($B2264,[1]Sheet1!$C$2:$G$553,5,FALSE)=0,"",$L2264)</f>
        <v>#N/A</v>
      </c>
      <c r="P2264" s="72" t="e">
        <f>IF(VLOOKUP($B2264,[1]Sheet1!$D$2:$G$553,4,FALSE)=0,"",$L2264)</f>
        <v>#N/A</v>
      </c>
      <c r="Q2264" s="72" t="e">
        <f>IF(VLOOKUP($B2264,[1]Sheet1!$E$2:$G$553,3,FALSE)=0,"",$L2264)</f>
        <v>#N/A</v>
      </c>
      <c r="R2264" s="72" t="e">
        <f>IF(VLOOKUP($B2264,[1]Sheet1!$F$2:$G$553,2,FALSE)=0,"",$L2264)</f>
        <v>#N/A</v>
      </c>
      <c r="S2264" s="72" t="e">
        <f>COUNTIF([1]isolation_zones!$H$2:$H$1182,conductor_pz_summary_hftd_23_re!B2264)</f>
        <v>#VALUE!</v>
      </c>
    </row>
    <row r="2265" spans="1:19" x14ac:dyDescent="0.25">
      <c r="A2265" s="70">
        <v>6189</v>
      </c>
      <c r="B2265" s="71" t="s">
        <v>6358</v>
      </c>
      <c r="C2265" s="72">
        <v>152461101</v>
      </c>
      <c r="D2265" s="72" t="s">
        <v>1200</v>
      </c>
      <c r="E2265" s="72">
        <v>1949.24830152103</v>
      </c>
      <c r="F2265" s="72">
        <f t="shared" si="175"/>
        <v>1.2114656939223307</v>
      </c>
      <c r="G2265" s="73">
        <v>38</v>
      </c>
      <c r="H2265" s="72">
        <f t="shared" si="176"/>
        <v>0.14601452667458856</v>
      </c>
      <c r="I2265" s="74">
        <v>3.8424875440681199E-3</v>
      </c>
      <c r="J2265" s="75">
        <v>2264</v>
      </c>
      <c r="K2265" s="72">
        <f t="shared" si="177"/>
        <v>22452.850262205757</v>
      </c>
      <c r="L2265" s="72">
        <f t="shared" si="178"/>
        <v>73.412129144157461</v>
      </c>
      <c r="M2265" s="72">
        <f t="shared" si="179"/>
        <v>2.964752735337891E-3</v>
      </c>
      <c r="N2265" s="72" t="e">
        <f>IF(VLOOKUP(B2265,[1]Sheet1!$B$2:$G$553,6,FALSE)=0,"",L2265)</f>
        <v>#N/A</v>
      </c>
      <c r="O2265" s="72" t="e">
        <f>IF(VLOOKUP($B2265,[1]Sheet1!$C$2:$G$553,5,FALSE)=0,"",$L2265)</f>
        <v>#N/A</v>
      </c>
      <c r="P2265" s="72" t="e">
        <f>IF(VLOOKUP($B2265,[1]Sheet1!$D$2:$G$553,4,FALSE)=0,"",$L2265)</f>
        <v>#N/A</v>
      </c>
      <c r="Q2265" s="72" t="e">
        <f>IF(VLOOKUP($B2265,[1]Sheet1!$E$2:$G$553,3,FALSE)=0,"",$L2265)</f>
        <v>#N/A</v>
      </c>
      <c r="R2265" s="72" t="e">
        <f>IF(VLOOKUP($B2265,[1]Sheet1!$F$2:$G$553,2,FALSE)=0,"",$L2265)</f>
        <v>#N/A</v>
      </c>
      <c r="S2265" s="72" t="e">
        <f>COUNTIF([1]isolation_zones!$H$2:$H$1182,conductor_pz_summary_hftd_23_re!B2265)</f>
        <v>#VALUE!</v>
      </c>
    </row>
    <row r="2266" spans="1:19" x14ac:dyDescent="0.25">
      <c r="A2266" s="70">
        <v>8134</v>
      </c>
      <c r="B2266" s="71" t="s">
        <v>2260</v>
      </c>
      <c r="C2266" s="72">
        <v>13801105</v>
      </c>
      <c r="D2266" s="72" t="s">
        <v>20</v>
      </c>
      <c r="E2266" s="72">
        <v>293.28890890449799</v>
      </c>
      <c r="F2266" s="72">
        <f t="shared" si="175"/>
        <v>0.18228024170571658</v>
      </c>
      <c r="G2266" s="73">
        <v>16</v>
      </c>
      <c r="H2266" s="72">
        <f t="shared" si="176"/>
        <v>6.1276631272570242E-2</v>
      </c>
      <c r="I2266" s="74">
        <v>3.8297894545356401E-3</v>
      </c>
      <c r="J2266" s="75">
        <v>2265</v>
      </c>
      <c r="K2266" s="72">
        <f t="shared" si="177"/>
        <v>22453.032542447461</v>
      </c>
      <c r="L2266" s="72">
        <f t="shared" si="178"/>
        <v>73.350852512884885</v>
      </c>
      <c r="M2266" s="72">
        <f t="shared" si="179"/>
        <v>2.9622780753287671E-3</v>
      </c>
      <c r="N2266" s="72" t="e">
        <f>IF(VLOOKUP(B2266,[1]Sheet1!$B$2:$G$553,6,FALSE)=0,"",L2266)</f>
        <v>#N/A</v>
      </c>
      <c r="O2266" s="72" t="e">
        <f>IF(VLOOKUP($B2266,[1]Sheet1!$C$2:$G$553,5,FALSE)=0,"",$L2266)</f>
        <v>#N/A</v>
      </c>
      <c r="P2266" s="72" t="e">
        <f>IF(VLOOKUP($B2266,[1]Sheet1!$D$2:$G$553,4,FALSE)=0,"",$L2266)</f>
        <v>#N/A</v>
      </c>
      <c r="Q2266" s="72" t="e">
        <f>IF(VLOOKUP($B2266,[1]Sheet1!$E$2:$G$553,3,FALSE)=0,"",$L2266)</f>
        <v>#N/A</v>
      </c>
      <c r="R2266" s="72" t="e">
        <f>IF(VLOOKUP($B2266,[1]Sheet1!$F$2:$G$553,2,FALSE)=0,"",$L2266)</f>
        <v>#N/A</v>
      </c>
      <c r="S2266" s="72" t="e">
        <f>COUNTIF([1]isolation_zones!$H$2:$H$1182,conductor_pz_summary_hftd_23_re!B2266)</f>
        <v>#VALUE!</v>
      </c>
    </row>
    <row r="2267" spans="1:19" x14ac:dyDescent="0.25">
      <c r="A2267" s="70">
        <v>2828</v>
      </c>
      <c r="B2267" s="71" t="s">
        <v>2416</v>
      </c>
      <c r="C2267" s="72">
        <v>103461101</v>
      </c>
      <c r="D2267" s="72" t="s">
        <v>1436</v>
      </c>
      <c r="E2267" s="72">
        <v>255.123769955265</v>
      </c>
      <c r="F2267" s="72">
        <f t="shared" si="175"/>
        <v>0.15856045367014607</v>
      </c>
      <c r="G2267" s="73">
        <v>113</v>
      </c>
      <c r="H2267" s="72">
        <f t="shared" si="176"/>
        <v>0.43208107688716801</v>
      </c>
      <c r="I2267" s="74">
        <v>3.8237263441342302E-3</v>
      </c>
      <c r="J2267" s="75">
        <v>2266</v>
      </c>
      <c r="K2267" s="72">
        <f t="shared" si="177"/>
        <v>22453.191102901132</v>
      </c>
      <c r="L2267" s="72">
        <f t="shared" si="178"/>
        <v>72.918771435997712</v>
      </c>
      <c r="M2267" s="72">
        <f t="shared" si="179"/>
        <v>2.9448284580853622E-3</v>
      </c>
      <c r="N2267" s="72" t="e">
        <f>IF(VLOOKUP(B2267,[1]Sheet1!$B$2:$G$553,6,FALSE)=0,"",L2267)</f>
        <v>#N/A</v>
      </c>
      <c r="O2267" s="72" t="e">
        <f>IF(VLOOKUP($B2267,[1]Sheet1!$C$2:$G$553,5,FALSE)=0,"",$L2267)</f>
        <v>#N/A</v>
      </c>
      <c r="P2267" s="72" t="e">
        <f>IF(VLOOKUP($B2267,[1]Sheet1!$D$2:$G$553,4,FALSE)=0,"",$L2267)</f>
        <v>#N/A</v>
      </c>
      <c r="Q2267" s="72" t="e">
        <f>IF(VLOOKUP($B2267,[1]Sheet1!$E$2:$G$553,3,FALSE)=0,"",$L2267)</f>
        <v>#N/A</v>
      </c>
      <c r="R2267" s="72" t="e">
        <f>IF(VLOOKUP($B2267,[1]Sheet1!$F$2:$G$553,2,FALSE)=0,"",$L2267)</f>
        <v>#N/A</v>
      </c>
      <c r="S2267" s="72" t="e">
        <f>COUNTIF([1]isolation_zones!$H$2:$H$1182,conductor_pz_summary_hftd_23_re!B2267)</f>
        <v>#VALUE!</v>
      </c>
    </row>
    <row r="2268" spans="1:19" x14ac:dyDescent="0.25">
      <c r="A2268" s="70">
        <v>1451</v>
      </c>
      <c r="B2268" s="71" t="s">
        <v>6359</v>
      </c>
      <c r="C2268" s="72">
        <v>163661701</v>
      </c>
      <c r="D2268" s="72" t="s">
        <v>87</v>
      </c>
      <c r="E2268" s="72">
        <v>19079.613635157701</v>
      </c>
      <c r="F2268" s="72">
        <f t="shared" si="175"/>
        <v>11.858056951620696</v>
      </c>
      <c r="G2268" s="73">
        <v>132</v>
      </c>
      <c r="H2268" s="72">
        <f t="shared" si="176"/>
        <v>0.50381102520239307</v>
      </c>
      <c r="I2268" s="74">
        <v>3.81675019092722E-3</v>
      </c>
      <c r="J2268" s="75">
        <v>2267</v>
      </c>
      <c r="K2268" s="72">
        <f t="shared" si="177"/>
        <v>22465.049159852751</v>
      </c>
      <c r="L2268" s="72">
        <f t="shared" si="178"/>
        <v>72.414960410795317</v>
      </c>
      <c r="M2268" s="72">
        <f t="shared" si="179"/>
        <v>2.9244820230687574E-3</v>
      </c>
      <c r="N2268" s="72" t="e">
        <f>IF(VLOOKUP(B2268,[1]Sheet1!$B$2:$G$553,6,FALSE)=0,"",L2268)</f>
        <v>#N/A</v>
      </c>
      <c r="O2268" s="72" t="e">
        <f>IF(VLOOKUP($B2268,[1]Sheet1!$C$2:$G$553,5,FALSE)=0,"",$L2268)</f>
        <v>#N/A</v>
      </c>
      <c r="P2268" s="72" t="e">
        <f>IF(VLOOKUP($B2268,[1]Sheet1!$D$2:$G$553,4,FALSE)=0,"",$L2268)</f>
        <v>#N/A</v>
      </c>
      <c r="Q2268" s="72" t="e">
        <f>IF(VLOOKUP($B2268,[1]Sheet1!$E$2:$G$553,3,FALSE)=0,"",$L2268)</f>
        <v>#N/A</v>
      </c>
      <c r="R2268" s="72" t="e">
        <f>IF(VLOOKUP($B2268,[1]Sheet1!$F$2:$G$553,2,FALSE)=0,"",$L2268)</f>
        <v>#N/A</v>
      </c>
      <c r="S2268" s="72" t="e">
        <f>COUNTIF([1]isolation_zones!$H$2:$H$1182,conductor_pz_summary_hftd_23_re!B2268)</f>
        <v>#VALUE!</v>
      </c>
    </row>
    <row r="2269" spans="1:19" x14ac:dyDescent="0.25">
      <c r="A2269" s="70">
        <v>8189</v>
      </c>
      <c r="B2269" s="71" t="s">
        <v>1968</v>
      </c>
      <c r="C2269" s="72">
        <v>83622106</v>
      </c>
      <c r="D2269" s="72" t="s">
        <v>81</v>
      </c>
      <c r="E2269" s="72">
        <v>6993.6629651317098</v>
      </c>
      <c r="F2269" s="72">
        <f t="shared" si="175"/>
        <v>4.3465897856629647</v>
      </c>
      <c r="G2269" s="73">
        <v>42</v>
      </c>
      <c r="H2269" s="72">
        <f t="shared" si="176"/>
        <v>0.16005625438301518</v>
      </c>
      <c r="I2269" s="74">
        <v>3.8108631995955999E-3</v>
      </c>
      <c r="J2269" s="75">
        <v>2268</v>
      </c>
      <c r="K2269" s="72">
        <f t="shared" si="177"/>
        <v>22469.395749638414</v>
      </c>
      <c r="L2269" s="72">
        <f t="shared" si="178"/>
        <v>72.254904156412294</v>
      </c>
      <c r="M2269" s="72">
        <f t="shared" si="179"/>
        <v>2.9180181427328773E-3</v>
      </c>
      <c r="N2269" s="72" t="e">
        <f>IF(VLOOKUP(B2269,[1]Sheet1!$B$2:$G$553,6,FALSE)=0,"",L2269)</f>
        <v>#N/A</v>
      </c>
      <c r="O2269" s="72" t="e">
        <f>IF(VLOOKUP($B2269,[1]Sheet1!$C$2:$G$553,5,FALSE)=0,"",$L2269)</f>
        <v>#N/A</v>
      </c>
      <c r="P2269" s="72" t="e">
        <f>IF(VLOOKUP($B2269,[1]Sheet1!$D$2:$G$553,4,FALSE)=0,"",$L2269)</f>
        <v>#N/A</v>
      </c>
      <c r="Q2269" s="72" t="e">
        <f>IF(VLOOKUP($B2269,[1]Sheet1!$E$2:$G$553,3,FALSE)=0,"",$L2269)</f>
        <v>#N/A</v>
      </c>
      <c r="R2269" s="72" t="e">
        <f>IF(VLOOKUP($B2269,[1]Sheet1!$F$2:$G$553,2,FALSE)=0,"",$L2269)</f>
        <v>#N/A</v>
      </c>
      <c r="S2269" s="72" t="e">
        <f>COUNTIF([1]isolation_zones!$H$2:$H$1182,conductor_pz_summary_hftd_23_re!B2269)</f>
        <v>#VALUE!</v>
      </c>
    </row>
    <row r="2270" spans="1:19" x14ac:dyDescent="0.25">
      <c r="A2270" s="70">
        <v>3086</v>
      </c>
      <c r="B2270" s="71" t="s">
        <v>4756</v>
      </c>
      <c r="C2270" s="72">
        <v>253671103</v>
      </c>
      <c r="D2270" s="72" t="s">
        <v>1602</v>
      </c>
      <c r="E2270" s="72">
        <v>3776.8409226285899</v>
      </c>
      <c r="F2270" s="72">
        <f t="shared" si="175"/>
        <v>2.3473218910059601</v>
      </c>
      <c r="G2270" s="73">
        <v>59</v>
      </c>
      <c r="H2270" s="72">
        <f t="shared" si="176"/>
        <v>0.22446567638878301</v>
      </c>
      <c r="I2270" s="74">
        <v>3.80450298964039E-3</v>
      </c>
      <c r="J2270" s="75">
        <v>2269</v>
      </c>
      <c r="K2270" s="72">
        <f t="shared" si="177"/>
        <v>22471.743071529421</v>
      </c>
      <c r="L2270" s="72">
        <f t="shared" si="178"/>
        <v>72.030438480023506</v>
      </c>
      <c r="M2270" s="72">
        <f t="shared" si="179"/>
        <v>2.9089530844676917E-3</v>
      </c>
      <c r="N2270" s="72" t="e">
        <f>IF(VLOOKUP(B2270,[1]Sheet1!$B$2:$G$553,6,FALSE)=0,"",L2270)</f>
        <v>#N/A</v>
      </c>
      <c r="O2270" s="72" t="e">
        <f>IF(VLOOKUP($B2270,[1]Sheet1!$C$2:$G$553,5,FALSE)=0,"",$L2270)</f>
        <v>#N/A</v>
      </c>
      <c r="P2270" s="72" t="e">
        <f>IF(VLOOKUP($B2270,[1]Sheet1!$D$2:$G$553,4,FALSE)=0,"",$L2270)</f>
        <v>#N/A</v>
      </c>
      <c r="Q2270" s="72" t="e">
        <f>IF(VLOOKUP($B2270,[1]Sheet1!$E$2:$G$553,3,FALSE)=0,"",$L2270)</f>
        <v>#N/A</v>
      </c>
      <c r="R2270" s="72" t="e">
        <f>IF(VLOOKUP($B2270,[1]Sheet1!$F$2:$G$553,2,FALSE)=0,"",$L2270)</f>
        <v>#N/A</v>
      </c>
      <c r="S2270" s="72" t="e">
        <f>COUNTIF([1]isolation_zones!$H$2:$H$1182,conductor_pz_summary_hftd_23_re!B2270)</f>
        <v>#VALUE!</v>
      </c>
    </row>
    <row r="2271" spans="1:19" x14ac:dyDescent="0.25">
      <c r="A2271" s="70">
        <v>3744</v>
      </c>
      <c r="B2271" s="71" t="s">
        <v>1720</v>
      </c>
      <c r="C2271" s="72">
        <v>152181101</v>
      </c>
      <c r="D2271" s="72" t="s">
        <v>353</v>
      </c>
      <c r="E2271" s="72">
        <v>18786.574973068498</v>
      </c>
      <c r="F2271" s="72">
        <f t="shared" si="175"/>
        <v>11.675932239321627</v>
      </c>
      <c r="G2271" s="73">
        <v>163</v>
      </c>
      <c r="H2271" s="72">
        <f t="shared" si="176"/>
        <v>0.61324677392963067</v>
      </c>
      <c r="I2271" s="74">
        <v>3.76225014680755E-3</v>
      </c>
      <c r="J2271" s="75">
        <v>2270</v>
      </c>
      <c r="K2271" s="72">
        <f t="shared" si="177"/>
        <v>22483.419003768744</v>
      </c>
      <c r="L2271" s="72">
        <f t="shared" si="178"/>
        <v>71.417191706093874</v>
      </c>
      <c r="M2271" s="72">
        <f t="shared" si="179"/>
        <v>2.8841870809252143E-3</v>
      </c>
      <c r="N2271" s="72" t="e">
        <f>IF(VLOOKUP(B2271,[1]Sheet1!$B$2:$G$553,6,FALSE)=0,"",L2271)</f>
        <v>#N/A</v>
      </c>
      <c r="O2271" s="72" t="e">
        <f>IF(VLOOKUP($B2271,[1]Sheet1!$C$2:$G$553,5,FALSE)=0,"",$L2271)</f>
        <v>#N/A</v>
      </c>
      <c r="P2271" s="72" t="e">
        <f>IF(VLOOKUP($B2271,[1]Sheet1!$D$2:$G$553,4,FALSE)=0,"",$L2271)</f>
        <v>#N/A</v>
      </c>
      <c r="Q2271" s="72" t="e">
        <f>IF(VLOOKUP($B2271,[1]Sheet1!$E$2:$G$553,3,FALSE)=0,"",$L2271)</f>
        <v>#N/A</v>
      </c>
      <c r="R2271" s="72" t="e">
        <f>IF(VLOOKUP($B2271,[1]Sheet1!$F$2:$G$553,2,FALSE)=0,"",$L2271)</f>
        <v>#N/A</v>
      </c>
      <c r="S2271" s="72" t="e">
        <f>COUNTIF([1]isolation_zones!$H$2:$H$1182,conductor_pz_summary_hftd_23_re!B2271)</f>
        <v>#VALUE!</v>
      </c>
    </row>
    <row r="2272" spans="1:19" x14ac:dyDescent="0.25">
      <c r="A2272" s="70">
        <v>1371</v>
      </c>
      <c r="B2272" s="71" t="s">
        <v>1698</v>
      </c>
      <c r="C2272" s="72">
        <v>163751102</v>
      </c>
      <c r="D2272" s="72" t="s">
        <v>305</v>
      </c>
      <c r="E2272" s="72">
        <v>27771.0152789848</v>
      </c>
      <c r="F2272" s="72">
        <f t="shared" si="175"/>
        <v>17.259798184577253</v>
      </c>
      <c r="G2272" s="73">
        <v>218</v>
      </c>
      <c r="H2272" s="72">
        <f t="shared" si="176"/>
        <v>0.81904811310262859</v>
      </c>
      <c r="I2272" s="74">
        <v>3.75710143625059E-3</v>
      </c>
      <c r="J2272" s="75">
        <v>2271</v>
      </c>
      <c r="K2272" s="72">
        <f t="shared" si="177"/>
        <v>22500.67880195332</v>
      </c>
      <c r="L2272" s="72">
        <f t="shared" si="178"/>
        <v>70.598143592991249</v>
      </c>
      <c r="M2272" s="72">
        <f t="shared" si="179"/>
        <v>2.8511097793675112E-3</v>
      </c>
      <c r="N2272" s="72" t="e">
        <f>IF(VLOOKUP(B2272,[1]Sheet1!$B$2:$G$553,6,FALSE)=0,"",L2272)</f>
        <v>#N/A</v>
      </c>
      <c r="O2272" s="72" t="e">
        <f>IF(VLOOKUP($B2272,[1]Sheet1!$C$2:$G$553,5,FALSE)=0,"",$L2272)</f>
        <v>#N/A</v>
      </c>
      <c r="P2272" s="72" t="e">
        <f>IF(VLOOKUP($B2272,[1]Sheet1!$D$2:$G$553,4,FALSE)=0,"",$L2272)</f>
        <v>#N/A</v>
      </c>
      <c r="Q2272" s="72" t="e">
        <f>IF(VLOOKUP($B2272,[1]Sheet1!$E$2:$G$553,3,FALSE)=0,"",$L2272)</f>
        <v>#N/A</v>
      </c>
      <c r="R2272" s="72" t="e">
        <f>IF(VLOOKUP($B2272,[1]Sheet1!$F$2:$G$553,2,FALSE)=0,"",$L2272)</f>
        <v>#N/A</v>
      </c>
      <c r="S2272" s="72" t="e">
        <f>COUNTIF([1]isolation_zones!$H$2:$H$1182,conductor_pz_summary_hftd_23_re!B2272)</f>
        <v>#VALUE!</v>
      </c>
    </row>
    <row r="2273" spans="1:19" x14ac:dyDescent="0.25">
      <c r="A2273" s="70">
        <v>2904</v>
      </c>
      <c r="B2273" s="71" t="s">
        <v>1919</v>
      </c>
      <c r="C2273" s="72">
        <v>42811111</v>
      </c>
      <c r="D2273" s="72" t="s">
        <v>33</v>
      </c>
      <c r="E2273" s="72">
        <v>3295.7871162084498</v>
      </c>
      <c r="F2273" s="72">
        <f t="shared" si="175"/>
        <v>2.0483450069660969</v>
      </c>
      <c r="G2273" s="73">
        <v>21</v>
      </c>
      <c r="H2273" s="72">
        <f t="shared" si="176"/>
        <v>7.8811538073632906E-2</v>
      </c>
      <c r="I2273" s="74">
        <v>3.7529303844587099E-3</v>
      </c>
      <c r="J2273" s="75">
        <v>2272</v>
      </c>
      <c r="K2273" s="72">
        <f t="shared" si="177"/>
        <v>22502.727146960286</v>
      </c>
      <c r="L2273" s="72">
        <f t="shared" si="178"/>
        <v>70.519332054917612</v>
      </c>
      <c r="M2273" s="72">
        <f t="shared" si="179"/>
        <v>2.8479269712157248E-3</v>
      </c>
      <c r="N2273" s="72" t="e">
        <f>IF(VLOOKUP(B2273,[1]Sheet1!$B$2:$G$553,6,FALSE)=0,"",L2273)</f>
        <v>#N/A</v>
      </c>
      <c r="O2273" s="72" t="e">
        <f>IF(VLOOKUP($B2273,[1]Sheet1!$C$2:$G$553,5,FALSE)=0,"",$L2273)</f>
        <v>#N/A</v>
      </c>
      <c r="P2273" s="72" t="e">
        <f>IF(VLOOKUP($B2273,[1]Sheet1!$D$2:$G$553,4,FALSE)=0,"",$L2273)</f>
        <v>#N/A</v>
      </c>
      <c r="Q2273" s="72" t="e">
        <f>IF(VLOOKUP($B2273,[1]Sheet1!$E$2:$G$553,3,FALSE)=0,"",$L2273)</f>
        <v>#N/A</v>
      </c>
      <c r="R2273" s="72" t="e">
        <f>IF(VLOOKUP($B2273,[1]Sheet1!$F$2:$G$553,2,FALSE)=0,"",$L2273)</f>
        <v>#N/A</v>
      </c>
      <c r="S2273" s="72" t="e">
        <f>COUNTIF([1]isolation_zones!$H$2:$H$1182,conductor_pz_summary_hftd_23_re!B2273)</f>
        <v>#VALUE!</v>
      </c>
    </row>
    <row r="2274" spans="1:19" x14ac:dyDescent="0.25">
      <c r="A2274" s="70">
        <v>4467</v>
      </c>
      <c r="B2274" s="71" t="s">
        <v>3369</v>
      </c>
      <c r="C2274" s="72">
        <v>43321102</v>
      </c>
      <c r="D2274" s="72" t="s">
        <v>735</v>
      </c>
      <c r="E2274" s="72">
        <v>4772.46852602121</v>
      </c>
      <c r="F2274" s="72">
        <f t="shared" si="175"/>
        <v>2.9661084686272279</v>
      </c>
      <c r="G2274" s="73">
        <v>49</v>
      </c>
      <c r="H2274" s="72">
        <f t="shared" si="176"/>
        <v>0.18232596119440814</v>
      </c>
      <c r="I2274" s="74">
        <v>3.72093798355935E-3</v>
      </c>
      <c r="J2274" s="75">
        <v>2273</v>
      </c>
      <c r="K2274" s="72">
        <f t="shared" si="177"/>
        <v>22505.693255428912</v>
      </c>
      <c r="L2274" s="72">
        <f t="shared" si="178"/>
        <v>70.337006093723204</v>
      </c>
      <c r="M2274" s="72">
        <f t="shared" si="179"/>
        <v>2.84056372758724E-3</v>
      </c>
      <c r="N2274" s="72" t="e">
        <f>IF(VLOOKUP(B2274,[1]Sheet1!$B$2:$G$553,6,FALSE)=0,"",L2274)</f>
        <v>#N/A</v>
      </c>
      <c r="O2274" s="72" t="e">
        <f>IF(VLOOKUP($B2274,[1]Sheet1!$C$2:$G$553,5,FALSE)=0,"",$L2274)</f>
        <v>#N/A</v>
      </c>
      <c r="P2274" s="72" t="e">
        <f>IF(VLOOKUP($B2274,[1]Sheet1!$D$2:$G$553,4,FALSE)=0,"",$L2274)</f>
        <v>#N/A</v>
      </c>
      <c r="Q2274" s="72" t="e">
        <f>IF(VLOOKUP($B2274,[1]Sheet1!$E$2:$G$553,3,FALSE)=0,"",$L2274)</f>
        <v>#N/A</v>
      </c>
      <c r="R2274" s="72" t="e">
        <f>IF(VLOOKUP($B2274,[1]Sheet1!$F$2:$G$553,2,FALSE)=0,"",$L2274)</f>
        <v>#N/A</v>
      </c>
      <c r="S2274" s="72" t="e">
        <f>COUNTIF([1]isolation_zones!$H$2:$H$1182,conductor_pz_summary_hftd_23_re!B2274)</f>
        <v>#VALUE!</v>
      </c>
    </row>
    <row r="2275" spans="1:19" x14ac:dyDescent="0.25">
      <c r="A2275" s="70">
        <v>4949</v>
      </c>
      <c r="B2275" s="71" t="s">
        <v>6360</v>
      </c>
      <c r="C2275" s="72">
        <v>14592105</v>
      </c>
      <c r="D2275" s="72" t="s">
        <v>1552</v>
      </c>
      <c r="E2275" s="72">
        <v>138.47819657036899</v>
      </c>
      <c r="F2275" s="72">
        <f t="shared" si="175"/>
        <v>8.6064758589415161E-2</v>
      </c>
      <c r="G2275" s="73">
        <v>88</v>
      </c>
      <c r="H2275" s="72">
        <f t="shared" si="176"/>
        <v>0.32681151887724119</v>
      </c>
      <c r="I2275" s="74">
        <v>3.7137672599686501E-3</v>
      </c>
      <c r="J2275" s="75">
        <v>2274</v>
      </c>
      <c r="K2275" s="72">
        <f t="shared" si="177"/>
        <v>22505.779320187503</v>
      </c>
      <c r="L2275" s="72">
        <f t="shared" si="178"/>
        <v>70.010194574845968</v>
      </c>
      <c r="M2275" s="72">
        <f t="shared" si="179"/>
        <v>2.8273654270362697E-3</v>
      </c>
      <c r="N2275" s="72" t="e">
        <f>IF(VLOOKUP(B2275,[1]Sheet1!$B$2:$G$553,6,FALSE)=0,"",L2275)</f>
        <v>#N/A</v>
      </c>
      <c r="O2275" s="72" t="e">
        <f>IF(VLOOKUP($B2275,[1]Sheet1!$C$2:$G$553,5,FALSE)=0,"",$L2275)</f>
        <v>#N/A</v>
      </c>
      <c r="P2275" s="72" t="e">
        <f>IF(VLOOKUP($B2275,[1]Sheet1!$D$2:$G$553,4,FALSE)=0,"",$L2275)</f>
        <v>#N/A</v>
      </c>
      <c r="Q2275" s="72" t="e">
        <f>IF(VLOOKUP($B2275,[1]Sheet1!$E$2:$G$553,3,FALSE)=0,"",$L2275)</f>
        <v>#N/A</v>
      </c>
      <c r="R2275" s="72" t="e">
        <f>IF(VLOOKUP($B2275,[1]Sheet1!$F$2:$G$553,2,FALSE)=0,"",$L2275)</f>
        <v>#N/A</v>
      </c>
      <c r="S2275" s="72" t="e">
        <f>COUNTIF([1]isolation_zones!$H$2:$H$1182,conductor_pz_summary_hftd_23_re!B2275)</f>
        <v>#VALUE!</v>
      </c>
    </row>
    <row r="2276" spans="1:19" x14ac:dyDescent="0.25">
      <c r="A2276" s="70">
        <v>8946</v>
      </c>
      <c r="B2276" s="71" t="s">
        <v>2170</v>
      </c>
      <c r="C2276" s="72">
        <v>42091102</v>
      </c>
      <c r="D2276" s="72" t="s">
        <v>93</v>
      </c>
      <c r="E2276" s="72">
        <v>751.81596492147105</v>
      </c>
      <c r="F2276" s="72">
        <f t="shared" si="175"/>
        <v>0.46725665936698013</v>
      </c>
      <c r="G2276" s="73">
        <v>6</v>
      </c>
      <c r="H2276" s="72">
        <f t="shared" si="176"/>
        <v>2.2273105400832119E-2</v>
      </c>
      <c r="I2276" s="74">
        <v>3.7121842334720198E-3</v>
      </c>
      <c r="J2276" s="75">
        <v>2275</v>
      </c>
      <c r="K2276" s="72">
        <f t="shared" si="177"/>
        <v>22506.246576846868</v>
      </c>
      <c r="L2276" s="72">
        <f t="shared" si="178"/>
        <v>69.987921469445141</v>
      </c>
      <c r="M2276" s="72">
        <f t="shared" si="179"/>
        <v>2.8264659264914498E-3</v>
      </c>
      <c r="N2276" s="72" t="e">
        <f>IF(VLOOKUP(B2276,[1]Sheet1!$B$2:$G$553,6,FALSE)=0,"",L2276)</f>
        <v>#N/A</v>
      </c>
      <c r="O2276" s="72" t="e">
        <f>IF(VLOOKUP($B2276,[1]Sheet1!$C$2:$G$553,5,FALSE)=0,"",$L2276)</f>
        <v>#N/A</v>
      </c>
      <c r="P2276" s="72" t="e">
        <f>IF(VLOOKUP($B2276,[1]Sheet1!$D$2:$G$553,4,FALSE)=0,"",$L2276)</f>
        <v>#N/A</v>
      </c>
      <c r="Q2276" s="72" t="e">
        <f>IF(VLOOKUP($B2276,[1]Sheet1!$E$2:$G$553,3,FALSE)=0,"",$L2276)</f>
        <v>#N/A</v>
      </c>
      <c r="R2276" s="72" t="e">
        <f>IF(VLOOKUP($B2276,[1]Sheet1!$F$2:$G$553,2,FALSE)=0,"",$L2276)</f>
        <v>#N/A</v>
      </c>
      <c r="S2276" s="72" t="e">
        <f>COUNTIF([1]isolation_zones!$H$2:$H$1182,conductor_pz_summary_hftd_23_re!B2276)</f>
        <v>#VALUE!</v>
      </c>
    </row>
    <row r="2277" spans="1:19" x14ac:dyDescent="0.25">
      <c r="A2277" s="70">
        <v>3893</v>
      </c>
      <c r="B2277" s="71" t="s">
        <v>3441</v>
      </c>
      <c r="C2277" s="72">
        <v>13432207</v>
      </c>
      <c r="D2277" s="72" t="s">
        <v>1054</v>
      </c>
      <c r="E2277" s="72">
        <v>8440.4652080812994</v>
      </c>
      <c r="F2277" s="72">
        <f t="shared" si="175"/>
        <v>5.2457832244134863</v>
      </c>
      <c r="G2277" s="73">
        <v>47</v>
      </c>
      <c r="H2277" s="72">
        <f t="shared" si="176"/>
        <v>0.17426204198249176</v>
      </c>
      <c r="I2277" s="74">
        <v>3.7077030209040798E-3</v>
      </c>
      <c r="J2277" s="75">
        <v>2276</v>
      </c>
      <c r="K2277" s="72">
        <f t="shared" si="177"/>
        <v>22511.492360071283</v>
      </c>
      <c r="L2277" s="72">
        <f t="shared" si="178"/>
        <v>69.813659427462653</v>
      </c>
      <c r="M2277" s="72">
        <f t="shared" si="179"/>
        <v>2.8194283446687156E-3</v>
      </c>
      <c r="N2277" s="72" t="e">
        <f>IF(VLOOKUP(B2277,[1]Sheet1!$B$2:$G$553,6,FALSE)=0,"",L2277)</f>
        <v>#N/A</v>
      </c>
      <c r="O2277" s="72" t="e">
        <f>IF(VLOOKUP($B2277,[1]Sheet1!$C$2:$G$553,5,FALSE)=0,"",$L2277)</f>
        <v>#N/A</v>
      </c>
      <c r="P2277" s="72" t="e">
        <f>IF(VLOOKUP($B2277,[1]Sheet1!$D$2:$G$553,4,FALSE)=0,"",$L2277)</f>
        <v>#N/A</v>
      </c>
      <c r="Q2277" s="72" t="e">
        <f>IF(VLOOKUP($B2277,[1]Sheet1!$E$2:$G$553,3,FALSE)=0,"",$L2277)</f>
        <v>#N/A</v>
      </c>
      <c r="R2277" s="72" t="e">
        <f>IF(VLOOKUP($B2277,[1]Sheet1!$F$2:$G$553,2,FALSE)=0,"",$L2277)</f>
        <v>#N/A</v>
      </c>
      <c r="S2277" s="72" t="e">
        <f>COUNTIF([1]isolation_zones!$H$2:$H$1182,conductor_pz_summary_hftd_23_re!B2277)</f>
        <v>#VALUE!</v>
      </c>
    </row>
    <row r="2278" spans="1:19" x14ac:dyDescent="0.25">
      <c r="A2278" s="70">
        <v>7178</v>
      </c>
      <c r="B2278" s="71" t="s">
        <v>3367</v>
      </c>
      <c r="C2278" s="72">
        <v>103311101</v>
      </c>
      <c r="D2278" s="72" t="s">
        <v>1158</v>
      </c>
      <c r="E2278" s="72">
        <v>5080.79207807478</v>
      </c>
      <c r="F2278" s="72">
        <f t="shared" si="175"/>
        <v>3.1577328017866875</v>
      </c>
      <c r="G2278" s="73">
        <v>31</v>
      </c>
      <c r="H2278" s="72">
        <f t="shared" si="176"/>
        <v>0.11468628681119201</v>
      </c>
      <c r="I2278" s="74">
        <v>3.69955763907071E-3</v>
      </c>
      <c r="J2278" s="75">
        <v>2277</v>
      </c>
      <c r="K2278" s="72">
        <f t="shared" si="177"/>
        <v>22514.650092873071</v>
      </c>
      <c r="L2278" s="72">
        <f t="shared" si="178"/>
        <v>69.698973140651461</v>
      </c>
      <c r="M2278" s="72">
        <f t="shared" si="179"/>
        <v>2.8147967328833994E-3</v>
      </c>
      <c r="N2278" s="72" t="e">
        <f>IF(VLOOKUP(B2278,[1]Sheet1!$B$2:$G$553,6,FALSE)=0,"",L2278)</f>
        <v>#N/A</v>
      </c>
      <c r="O2278" s="72" t="e">
        <f>IF(VLOOKUP($B2278,[1]Sheet1!$C$2:$G$553,5,FALSE)=0,"",$L2278)</f>
        <v>#N/A</v>
      </c>
      <c r="P2278" s="72" t="e">
        <f>IF(VLOOKUP($B2278,[1]Sheet1!$D$2:$G$553,4,FALSE)=0,"",$L2278)</f>
        <v>#N/A</v>
      </c>
      <c r="Q2278" s="72" t="e">
        <f>IF(VLOOKUP($B2278,[1]Sheet1!$E$2:$G$553,3,FALSE)=0,"",$L2278)</f>
        <v>#N/A</v>
      </c>
      <c r="R2278" s="72" t="e">
        <f>IF(VLOOKUP($B2278,[1]Sheet1!$F$2:$G$553,2,FALSE)=0,"",$L2278)</f>
        <v>#N/A</v>
      </c>
      <c r="S2278" s="72" t="e">
        <f>COUNTIF([1]isolation_zones!$H$2:$H$1182,conductor_pz_summary_hftd_23_re!B2278)</f>
        <v>#VALUE!</v>
      </c>
    </row>
    <row r="2279" spans="1:19" x14ac:dyDescent="0.25">
      <c r="A2279" s="70">
        <v>8790</v>
      </c>
      <c r="B2279" s="71" t="s">
        <v>2588</v>
      </c>
      <c r="C2279" s="72">
        <v>43051101</v>
      </c>
      <c r="D2279" s="72" t="s">
        <v>465</v>
      </c>
      <c r="E2279" s="72">
        <v>3510.8304949645599</v>
      </c>
      <c r="F2279" s="72">
        <f t="shared" si="175"/>
        <v>2.1819953355901553</v>
      </c>
      <c r="G2279" s="73">
        <v>41</v>
      </c>
      <c r="H2279" s="72">
        <f t="shared" si="176"/>
        <v>0.15119637886433265</v>
      </c>
      <c r="I2279" s="74">
        <v>3.68771655766665E-3</v>
      </c>
      <c r="J2279" s="75">
        <v>2278</v>
      </c>
      <c r="K2279" s="72">
        <f t="shared" si="177"/>
        <v>22516.832088208663</v>
      </c>
      <c r="L2279" s="72">
        <f t="shared" si="178"/>
        <v>69.547776761787134</v>
      </c>
      <c r="M2279" s="72">
        <f t="shared" si="179"/>
        <v>2.8086906590910027E-3</v>
      </c>
      <c r="N2279" s="72" t="e">
        <f>IF(VLOOKUP(B2279,[1]Sheet1!$B$2:$G$553,6,FALSE)=0,"",L2279)</f>
        <v>#N/A</v>
      </c>
      <c r="O2279" s="72" t="e">
        <f>IF(VLOOKUP($B2279,[1]Sheet1!$C$2:$G$553,5,FALSE)=0,"",$L2279)</f>
        <v>#N/A</v>
      </c>
      <c r="P2279" s="72" t="e">
        <f>IF(VLOOKUP($B2279,[1]Sheet1!$D$2:$G$553,4,FALSE)=0,"",$L2279)</f>
        <v>#N/A</v>
      </c>
      <c r="Q2279" s="72" t="e">
        <f>IF(VLOOKUP($B2279,[1]Sheet1!$E$2:$G$553,3,FALSE)=0,"",$L2279)</f>
        <v>#N/A</v>
      </c>
      <c r="R2279" s="72" t="e">
        <f>IF(VLOOKUP($B2279,[1]Sheet1!$F$2:$G$553,2,FALSE)=0,"",$L2279)</f>
        <v>#N/A</v>
      </c>
      <c r="S2279" s="72" t="e">
        <f>COUNTIF([1]isolation_zones!$H$2:$H$1182,conductor_pz_summary_hftd_23_re!B2279)</f>
        <v>#VALUE!</v>
      </c>
    </row>
    <row r="2280" spans="1:19" x14ac:dyDescent="0.25">
      <c r="A2280" s="70">
        <v>8586</v>
      </c>
      <c r="B2280" s="71" t="s">
        <v>1869</v>
      </c>
      <c r="C2280" s="72">
        <v>163201102</v>
      </c>
      <c r="D2280" s="72" t="s">
        <v>317</v>
      </c>
      <c r="E2280" s="72">
        <v>2820.1266904965</v>
      </c>
      <c r="F2280" s="72">
        <f t="shared" si="175"/>
        <v>1.7527201308244251</v>
      </c>
      <c r="G2280" s="73">
        <v>22</v>
      </c>
      <c r="H2280" s="72">
        <f t="shared" si="176"/>
        <v>8.0955964326988081E-2</v>
      </c>
      <c r="I2280" s="74">
        <v>3.6798165603176402E-3</v>
      </c>
      <c r="J2280" s="75">
        <v>2279</v>
      </c>
      <c r="K2280" s="72">
        <f t="shared" si="177"/>
        <v>22518.584808339489</v>
      </c>
      <c r="L2280" s="72">
        <f t="shared" si="178"/>
        <v>69.466820797460144</v>
      </c>
      <c r="M2280" s="72">
        <f t="shared" si="179"/>
        <v>2.8054212481710568E-3</v>
      </c>
      <c r="N2280" s="72" t="e">
        <f>IF(VLOOKUP(B2280,[1]Sheet1!$B$2:$G$553,6,FALSE)=0,"",L2280)</f>
        <v>#N/A</v>
      </c>
      <c r="O2280" s="72" t="e">
        <f>IF(VLOOKUP($B2280,[1]Sheet1!$C$2:$G$553,5,FALSE)=0,"",$L2280)</f>
        <v>#N/A</v>
      </c>
      <c r="P2280" s="72" t="e">
        <f>IF(VLOOKUP($B2280,[1]Sheet1!$D$2:$G$553,4,FALSE)=0,"",$L2280)</f>
        <v>#N/A</v>
      </c>
      <c r="Q2280" s="72" t="e">
        <f>IF(VLOOKUP($B2280,[1]Sheet1!$E$2:$G$553,3,FALSE)=0,"",$L2280)</f>
        <v>#N/A</v>
      </c>
      <c r="R2280" s="72" t="e">
        <f>IF(VLOOKUP($B2280,[1]Sheet1!$F$2:$G$553,2,FALSE)=0,"",$L2280)</f>
        <v>#N/A</v>
      </c>
      <c r="S2280" s="72" t="e">
        <f>COUNTIF([1]isolation_zones!$H$2:$H$1182,conductor_pz_summary_hftd_23_re!B2280)</f>
        <v>#VALUE!</v>
      </c>
    </row>
    <row r="2281" spans="1:19" x14ac:dyDescent="0.25">
      <c r="A2281" s="70">
        <v>2143</v>
      </c>
      <c r="B2281" s="71" t="s">
        <v>1902</v>
      </c>
      <c r="C2281" s="72">
        <v>102541102</v>
      </c>
      <c r="D2281" s="72" t="s">
        <v>585</v>
      </c>
      <c r="E2281" s="72">
        <v>14685.6636215852</v>
      </c>
      <c r="F2281" s="72">
        <f t="shared" si="175"/>
        <v>9.1271992676104414</v>
      </c>
      <c r="G2281" s="73">
        <v>120</v>
      </c>
      <c r="H2281" s="72">
        <f t="shared" si="176"/>
        <v>0.44061033508332598</v>
      </c>
      <c r="I2281" s="74">
        <v>3.67175279236105E-3</v>
      </c>
      <c r="J2281" s="75">
        <v>2280</v>
      </c>
      <c r="K2281" s="72">
        <f t="shared" si="177"/>
        <v>22527.712007607101</v>
      </c>
      <c r="L2281" s="72">
        <f t="shared" si="178"/>
        <v>69.026210462376824</v>
      </c>
      <c r="M2281" s="72">
        <f t="shared" si="179"/>
        <v>2.7876271763823028E-3</v>
      </c>
      <c r="N2281" s="72" t="e">
        <f>IF(VLOOKUP(B2281,[1]Sheet1!$B$2:$G$553,6,FALSE)=0,"",L2281)</f>
        <v>#N/A</v>
      </c>
      <c r="O2281" s="72" t="e">
        <f>IF(VLOOKUP($B2281,[1]Sheet1!$C$2:$G$553,5,FALSE)=0,"",$L2281)</f>
        <v>#N/A</v>
      </c>
      <c r="P2281" s="72" t="e">
        <f>IF(VLOOKUP($B2281,[1]Sheet1!$D$2:$G$553,4,FALSE)=0,"",$L2281)</f>
        <v>#N/A</v>
      </c>
      <c r="Q2281" s="72" t="e">
        <f>IF(VLOOKUP($B2281,[1]Sheet1!$E$2:$G$553,3,FALSE)=0,"",$L2281)</f>
        <v>#N/A</v>
      </c>
      <c r="R2281" s="72" t="e">
        <f>IF(VLOOKUP($B2281,[1]Sheet1!$F$2:$G$553,2,FALSE)=0,"",$L2281)</f>
        <v>#N/A</v>
      </c>
      <c r="S2281" s="72" t="e">
        <f>COUNTIF([1]isolation_zones!$H$2:$H$1182,conductor_pz_summary_hftd_23_re!B2281)</f>
        <v>#VALUE!</v>
      </c>
    </row>
    <row r="2282" spans="1:19" x14ac:dyDescent="0.25">
      <c r="A2282" s="70">
        <v>8195</v>
      </c>
      <c r="B2282" s="71" t="s">
        <v>3493</v>
      </c>
      <c r="C2282" s="72">
        <v>42491102</v>
      </c>
      <c r="D2282" s="72" t="s">
        <v>513</v>
      </c>
      <c r="E2282" s="72">
        <v>7937.7862467912</v>
      </c>
      <c r="F2282" s="72">
        <f t="shared" si="175"/>
        <v>4.9333662192611563</v>
      </c>
      <c r="G2282" s="73">
        <v>46</v>
      </c>
      <c r="H2282" s="72">
        <f t="shared" si="176"/>
        <v>0.1685543723331886</v>
      </c>
      <c r="I2282" s="74">
        <v>3.6642254855041002E-3</v>
      </c>
      <c r="J2282" s="75">
        <v>2281</v>
      </c>
      <c r="K2282" s="72">
        <f t="shared" si="177"/>
        <v>22532.645373826363</v>
      </c>
      <c r="L2282" s="72">
        <f t="shared" si="178"/>
        <v>68.857656090043633</v>
      </c>
      <c r="M2282" s="72">
        <f t="shared" si="179"/>
        <v>2.7808200991015623E-3</v>
      </c>
      <c r="N2282" s="72" t="e">
        <f>IF(VLOOKUP(B2282,[1]Sheet1!$B$2:$G$553,6,FALSE)=0,"",L2282)</f>
        <v>#N/A</v>
      </c>
      <c r="O2282" s="72" t="e">
        <f>IF(VLOOKUP($B2282,[1]Sheet1!$C$2:$G$553,5,FALSE)=0,"",$L2282)</f>
        <v>#N/A</v>
      </c>
      <c r="P2282" s="72" t="e">
        <f>IF(VLOOKUP($B2282,[1]Sheet1!$D$2:$G$553,4,FALSE)=0,"",$L2282)</f>
        <v>#N/A</v>
      </c>
      <c r="Q2282" s="72" t="e">
        <f>IF(VLOOKUP($B2282,[1]Sheet1!$E$2:$G$553,3,FALSE)=0,"",$L2282)</f>
        <v>#N/A</v>
      </c>
      <c r="R2282" s="72" t="e">
        <f>IF(VLOOKUP($B2282,[1]Sheet1!$F$2:$G$553,2,FALSE)=0,"",$L2282)</f>
        <v>#N/A</v>
      </c>
      <c r="S2282" s="72" t="e">
        <f>COUNTIF([1]isolation_zones!$H$2:$H$1182,conductor_pz_summary_hftd_23_re!B2282)</f>
        <v>#VALUE!</v>
      </c>
    </row>
    <row r="2283" spans="1:19" x14ac:dyDescent="0.25">
      <c r="A2283" s="70">
        <v>200</v>
      </c>
      <c r="B2283" s="71" t="s">
        <v>4193</v>
      </c>
      <c r="C2283" s="72">
        <v>42631109</v>
      </c>
      <c r="D2283" s="72" t="s">
        <v>390</v>
      </c>
      <c r="E2283" s="72">
        <v>3397.4138225511601</v>
      </c>
      <c r="F2283" s="72">
        <f t="shared" si="175"/>
        <v>2.1115064155072467</v>
      </c>
      <c r="G2283" s="73">
        <v>101</v>
      </c>
      <c r="H2283" s="72">
        <f t="shared" si="176"/>
        <v>0.369337060722914</v>
      </c>
      <c r="I2283" s="74">
        <v>3.6568025814149902E-3</v>
      </c>
      <c r="J2283" s="75">
        <v>2282</v>
      </c>
      <c r="K2283" s="72">
        <f t="shared" si="177"/>
        <v>22534.756880241868</v>
      </c>
      <c r="L2283" s="72">
        <f t="shared" si="178"/>
        <v>68.488319029320721</v>
      </c>
      <c r="M2283" s="72">
        <f t="shared" si="179"/>
        <v>2.7659044022840828E-3</v>
      </c>
      <c r="N2283" s="72" t="e">
        <f>IF(VLOOKUP(B2283,[1]Sheet1!$B$2:$G$553,6,FALSE)=0,"",L2283)</f>
        <v>#N/A</v>
      </c>
      <c r="O2283" s="72" t="e">
        <f>IF(VLOOKUP($B2283,[1]Sheet1!$C$2:$G$553,5,FALSE)=0,"",$L2283)</f>
        <v>#N/A</v>
      </c>
      <c r="P2283" s="72" t="e">
        <f>IF(VLOOKUP($B2283,[1]Sheet1!$D$2:$G$553,4,FALSE)=0,"",$L2283)</f>
        <v>#N/A</v>
      </c>
      <c r="Q2283" s="72" t="e">
        <f>IF(VLOOKUP($B2283,[1]Sheet1!$E$2:$G$553,3,FALSE)=0,"",$L2283)</f>
        <v>#N/A</v>
      </c>
      <c r="R2283" s="72" t="e">
        <f>IF(VLOOKUP($B2283,[1]Sheet1!$F$2:$G$553,2,FALSE)=0,"",$L2283)</f>
        <v>#N/A</v>
      </c>
      <c r="S2283" s="72" t="e">
        <f>COUNTIF([1]isolation_zones!$H$2:$H$1182,conductor_pz_summary_hftd_23_re!B2283)</f>
        <v>#VALUE!</v>
      </c>
    </row>
    <row r="2284" spans="1:19" x14ac:dyDescent="0.25">
      <c r="A2284" s="70">
        <v>9326</v>
      </c>
      <c r="B2284" s="71" t="s">
        <v>3043</v>
      </c>
      <c r="C2284" s="72">
        <v>254432102</v>
      </c>
      <c r="D2284" s="72" t="s">
        <v>1364</v>
      </c>
      <c r="E2284" s="72">
        <v>613.19255069524002</v>
      </c>
      <c r="F2284" s="72">
        <f t="shared" si="175"/>
        <v>0.38110164741779989</v>
      </c>
      <c r="G2284" s="73">
        <v>5</v>
      </c>
      <c r="H2284" s="72">
        <f t="shared" si="176"/>
        <v>1.8172547572488498E-2</v>
      </c>
      <c r="I2284" s="74">
        <v>3.6345095144976998E-3</v>
      </c>
      <c r="J2284" s="75">
        <v>2283</v>
      </c>
      <c r="K2284" s="72">
        <f t="shared" si="177"/>
        <v>22535.137981889286</v>
      </c>
      <c r="L2284" s="72">
        <f t="shared" si="178"/>
        <v>68.47014648174823</v>
      </c>
      <c r="M2284" s="72">
        <f t="shared" si="179"/>
        <v>2.7651705029849926E-3</v>
      </c>
      <c r="N2284" s="72" t="e">
        <f>IF(VLOOKUP(B2284,[1]Sheet1!$B$2:$G$553,6,FALSE)=0,"",L2284)</f>
        <v>#N/A</v>
      </c>
      <c r="O2284" s="72" t="e">
        <f>IF(VLOOKUP($B2284,[1]Sheet1!$C$2:$G$553,5,FALSE)=0,"",$L2284)</f>
        <v>#N/A</v>
      </c>
      <c r="P2284" s="72" t="e">
        <f>IF(VLOOKUP($B2284,[1]Sheet1!$D$2:$G$553,4,FALSE)=0,"",$L2284)</f>
        <v>#N/A</v>
      </c>
      <c r="Q2284" s="72" t="e">
        <f>IF(VLOOKUP($B2284,[1]Sheet1!$E$2:$G$553,3,FALSE)=0,"",$L2284)</f>
        <v>#N/A</v>
      </c>
      <c r="R2284" s="72" t="e">
        <f>IF(VLOOKUP($B2284,[1]Sheet1!$F$2:$G$553,2,FALSE)=0,"",$L2284)</f>
        <v>#N/A</v>
      </c>
      <c r="S2284" s="72" t="e">
        <f>COUNTIF([1]isolation_zones!$H$2:$H$1182,conductor_pz_summary_hftd_23_re!B2284)</f>
        <v>#VALUE!</v>
      </c>
    </row>
    <row r="2285" spans="1:19" x14ac:dyDescent="0.25">
      <c r="A2285" s="70">
        <v>10306</v>
      </c>
      <c r="B2285" s="71" t="s">
        <v>6361</v>
      </c>
      <c r="C2285" s="72">
        <v>182051114</v>
      </c>
      <c r="D2285" s="72" t="s">
        <v>1572</v>
      </c>
      <c r="E2285" s="72">
        <v>2275.8898179062098</v>
      </c>
      <c r="F2285" s="72">
        <f t="shared" si="175"/>
        <v>1.4144747159143629</v>
      </c>
      <c r="G2285" s="73">
        <v>24</v>
      </c>
      <c r="H2285" s="72">
        <f t="shared" si="176"/>
        <v>8.6994366662635922E-2</v>
      </c>
      <c r="I2285" s="74">
        <v>3.6247652776098299E-3</v>
      </c>
      <c r="J2285" s="75">
        <v>2284</v>
      </c>
      <c r="K2285" s="72">
        <f t="shared" si="177"/>
        <v>22536.552456605201</v>
      </c>
      <c r="L2285" s="72">
        <f t="shared" si="178"/>
        <v>68.383152115085593</v>
      </c>
      <c r="M2285" s="72">
        <f t="shared" si="179"/>
        <v>2.761657230865946E-3</v>
      </c>
      <c r="N2285" s="72" t="e">
        <f>IF(VLOOKUP(B2285,[1]Sheet1!$B$2:$G$553,6,FALSE)=0,"",L2285)</f>
        <v>#N/A</v>
      </c>
      <c r="O2285" s="72" t="e">
        <f>IF(VLOOKUP($B2285,[1]Sheet1!$C$2:$G$553,5,FALSE)=0,"",$L2285)</f>
        <v>#N/A</v>
      </c>
      <c r="P2285" s="72" t="e">
        <f>IF(VLOOKUP($B2285,[1]Sheet1!$D$2:$G$553,4,FALSE)=0,"",$L2285)</f>
        <v>#N/A</v>
      </c>
      <c r="Q2285" s="72" t="e">
        <f>IF(VLOOKUP($B2285,[1]Sheet1!$E$2:$G$553,3,FALSE)=0,"",$L2285)</f>
        <v>#N/A</v>
      </c>
      <c r="R2285" s="72" t="e">
        <f>IF(VLOOKUP($B2285,[1]Sheet1!$F$2:$G$553,2,FALSE)=0,"",$L2285)</f>
        <v>#N/A</v>
      </c>
      <c r="S2285" s="72" t="e">
        <f>COUNTIF([1]isolation_zones!$H$2:$H$1182,conductor_pz_summary_hftd_23_re!B2285)</f>
        <v>#VALUE!</v>
      </c>
    </row>
    <row r="2286" spans="1:19" x14ac:dyDescent="0.25">
      <c r="A2286" s="70">
        <v>6836</v>
      </c>
      <c r="B2286" s="71" t="s">
        <v>6362</v>
      </c>
      <c r="C2286" s="72">
        <v>83182106</v>
      </c>
      <c r="D2286" s="72" t="s">
        <v>649</v>
      </c>
      <c r="E2286" s="72">
        <v>3300.0011738181902</v>
      </c>
      <c r="F2286" s="72">
        <f t="shared" si="175"/>
        <v>2.0509640607944002</v>
      </c>
      <c r="G2286" s="73">
        <v>23</v>
      </c>
      <c r="H2286" s="72">
        <f t="shared" si="176"/>
        <v>8.3266247126472126E-2</v>
      </c>
      <c r="I2286" s="74">
        <v>3.6202716141944401E-3</v>
      </c>
      <c r="J2286" s="75">
        <v>2285</v>
      </c>
      <c r="K2286" s="72">
        <f t="shared" si="177"/>
        <v>22538.603420665997</v>
      </c>
      <c r="L2286" s="72">
        <f t="shared" si="178"/>
        <v>68.299885867959119</v>
      </c>
      <c r="M2286" s="72">
        <f t="shared" si="179"/>
        <v>2.7582945190524149E-3</v>
      </c>
      <c r="N2286" s="72" t="e">
        <f>IF(VLOOKUP(B2286,[1]Sheet1!$B$2:$G$553,6,FALSE)=0,"",L2286)</f>
        <v>#N/A</v>
      </c>
      <c r="O2286" s="72" t="e">
        <f>IF(VLOOKUP($B2286,[1]Sheet1!$C$2:$G$553,5,FALSE)=0,"",$L2286)</f>
        <v>#N/A</v>
      </c>
      <c r="P2286" s="72" t="e">
        <f>IF(VLOOKUP($B2286,[1]Sheet1!$D$2:$G$553,4,FALSE)=0,"",$L2286)</f>
        <v>#N/A</v>
      </c>
      <c r="Q2286" s="72" t="e">
        <f>IF(VLOOKUP($B2286,[1]Sheet1!$E$2:$G$553,3,FALSE)=0,"",$L2286)</f>
        <v>#N/A</v>
      </c>
      <c r="R2286" s="72" t="e">
        <f>IF(VLOOKUP($B2286,[1]Sheet1!$F$2:$G$553,2,FALSE)=0,"",$L2286)</f>
        <v>#N/A</v>
      </c>
      <c r="S2286" s="72" t="e">
        <f>COUNTIF([1]isolation_zones!$H$2:$H$1182,conductor_pz_summary_hftd_23_re!B2286)</f>
        <v>#VALUE!</v>
      </c>
    </row>
    <row r="2287" spans="1:19" x14ac:dyDescent="0.25">
      <c r="A2287" s="70">
        <v>685</v>
      </c>
      <c r="B2287" s="71" t="s">
        <v>1695</v>
      </c>
      <c r="C2287" s="72">
        <v>42811113</v>
      </c>
      <c r="D2287" s="72" t="s">
        <v>17</v>
      </c>
      <c r="E2287" s="72">
        <v>10078.6837310419</v>
      </c>
      <c r="F2287" s="72">
        <f t="shared" si="175"/>
        <v>6.2639426544697949</v>
      </c>
      <c r="G2287" s="73">
        <v>76</v>
      </c>
      <c r="H2287" s="72">
        <f t="shared" si="176"/>
        <v>0.27490044233083039</v>
      </c>
      <c r="I2287" s="74">
        <v>3.6171110833004001E-3</v>
      </c>
      <c r="J2287" s="75">
        <v>2286</v>
      </c>
      <c r="K2287" s="72">
        <f t="shared" si="177"/>
        <v>22544.867363320467</v>
      </c>
      <c r="L2287" s="72">
        <f t="shared" si="178"/>
        <v>68.024985425628287</v>
      </c>
      <c r="M2287" s="72">
        <f t="shared" si="179"/>
        <v>2.7471926500854281E-3</v>
      </c>
      <c r="N2287" s="72" t="e">
        <f>IF(VLOOKUP(B2287,[1]Sheet1!$B$2:$G$553,6,FALSE)=0,"",L2287)</f>
        <v>#N/A</v>
      </c>
      <c r="O2287" s="72" t="e">
        <f>IF(VLOOKUP($B2287,[1]Sheet1!$C$2:$G$553,5,FALSE)=0,"",$L2287)</f>
        <v>#N/A</v>
      </c>
      <c r="P2287" s="72" t="e">
        <f>IF(VLOOKUP($B2287,[1]Sheet1!$D$2:$G$553,4,FALSE)=0,"",$L2287)</f>
        <v>#N/A</v>
      </c>
      <c r="Q2287" s="72" t="e">
        <f>IF(VLOOKUP($B2287,[1]Sheet1!$E$2:$G$553,3,FALSE)=0,"",$L2287)</f>
        <v>#N/A</v>
      </c>
      <c r="R2287" s="72" t="e">
        <f>IF(VLOOKUP($B2287,[1]Sheet1!$F$2:$G$553,2,FALSE)=0,"",$L2287)</f>
        <v>#N/A</v>
      </c>
      <c r="S2287" s="72" t="e">
        <f>COUNTIF([1]isolation_zones!$H$2:$H$1182,conductor_pz_summary_hftd_23_re!B2287)</f>
        <v>#VALUE!</v>
      </c>
    </row>
    <row r="2288" spans="1:19" x14ac:dyDescent="0.25">
      <c r="A2288" s="70">
        <v>3555</v>
      </c>
      <c r="B2288" s="71" t="s">
        <v>2544</v>
      </c>
      <c r="C2288" s="72">
        <v>43071103</v>
      </c>
      <c r="D2288" s="72" t="s">
        <v>475</v>
      </c>
      <c r="E2288" s="72">
        <v>4335.2228074984896</v>
      </c>
      <c r="F2288" s="72">
        <f t="shared" si="175"/>
        <v>2.6943584881904847</v>
      </c>
      <c r="G2288" s="73">
        <v>149</v>
      </c>
      <c r="H2288" s="72">
        <f t="shared" si="176"/>
        <v>0.53767771540689135</v>
      </c>
      <c r="I2288" s="74">
        <v>3.60857527118719E-3</v>
      </c>
      <c r="J2288" s="75">
        <v>2287</v>
      </c>
      <c r="K2288" s="72">
        <f t="shared" si="177"/>
        <v>22547.561721808659</v>
      </c>
      <c r="L2288" s="72">
        <f t="shared" si="178"/>
        <v>67.487307710221401</v>
      </c>
      <c r="M2288" s="72">
        <f t="shared" si="179"/>
        <v>2.7254785069858248E-3</v>
      </c>
      <c r="N2288" s="72">
        <f>IF(VLOOKUP(B2288,[1]Sheet1!$B$2:$G$553,6,FALSE)=0,"",L2288)</f>
        <v>67.487307710221401</v>
      </c>
      <c r="O2288" s="72" t="e">
        <f>IF(VLOOKUP($B2288,[1]Sheet1!$C$2:$G$553,5,FALSE)=0,"",$L2288)</f>
        <v>#N/A</v>
      </c>
      <c r="P2288" s="72" t="e">
        <f>IF(VLOOKUP($B2288,[1]Sheet1!$D$2:$G$553,4,FALSE)=0,"",$L2288)</f>
        <v>#N/A</v>
      </c>
      <c r="Q2288" s="72" t="e">
        <f>IF(VLOOKUP($B2288,[1]Sheet1!$E$2:$G$553,3,FALSE)=0,"",$L2288)</f>
        <v>#N/A</v>
      </c>
      <c r="R2288" s="72" t="e">
        <f>IF(VLOOKUP($B2288,[1]Sheet1!$F$2:$G$553,2,FALSE)=0,"",$L2288)</f>
        <v>#N/A</v>
      </c>
      <c r="S2288" s="72" t="e">
        <f>COUNTIF([1]isolation_zones!$H$2:$H$1182,conductor_pz_summary_hftd_23_re!B2288)</f>
        <v>#VALUE!</v>
      </c>
    </row>
    <row r="2289" spans="1:19" x14ac:dyDescent="0.25">
      <c r="A2289" s="70">
        <v>6157</v>
      </c>
      <c r="B2289" s="71" t="s">
        <v>4548</v>
      </c>
      <c r="C2289" s="72">
        <v>42481104</v>
      </c>
      <c r="D2289" s="72" t="s">
        <v>773</v>
      </c>
      <c r="E2289" s="72">
        <v>6586.7467701674504</v>
      </c>
      <c r="F2289" s="72">
        <f t="shared" si="175"/>
        <v>4.0936897266422934</v>
      </c>
      <c r="G2289" s="73">
        <v>126</v>
      </c>
      <c r="H2289" s="72">
        <f t="shared" si="176"/>
        <v>0.45104328905816377</v>
      </c>
      <c r="I2289" s="74">
        <v>3.5797086433187598E-3</v>
      </c>
      <c r="J2289" s="75">
        <v>2288</v>
      </c>
      <c r="K2289" s="72">
        <f t="shared" si="177"/>
        <v>22551.655411535303</v>
      </c>
      <c r="L2289" s="72">
        <f t="shared" si="178"/>
        <v>67.036264421163239</v>
      </c>
      <c r="M2289" s="72">
        <f t="shared" si="179"/>
        <v>2.70726309979657E-3</v>
      </c>
      <c r="N2289" s="72" t="e">
        <f>IF(VLOOKUP(B2289,[1]Sheet1!$B$2:$G$553,6,FALSE)=0,"",L2289)</f>
        <v>#N/A</v>
      </c>
      <c r="O2289" s="72" t="e">
        <f>IF(VLOOKUP($B2289,[1]Sheet1!$C$2:$G$553,5,FALSE)=0,"",$L2289)</f>
        <v>#N/A</v>
      </c>
      <c r="P2289" s="72" t="e">
        <f>IF(VLOOKUP($B2289,[1]Sheet1!$D$2:$G$553,4,FALSE)=0,"",$L2289)</f>
        <v>#N/A</v>
      </c>
      <c r="Q2289" s="72" t="e">
        <f>IF(VLOOKUP($B2289,[1]Sheet1!$E$2:$G$553,3,FALSE)=0,"",$L2289)</f>
        <v>#N/A</v>
      </c>
      <c r="R2289" s="72" t="e">
        <f>IF(VLOOKUP($B2289,[1]Sheet1!$F$2:$G$553,2,FALSE)=0,"",$L2289)</f>
        <v>#N/A</v>
      </c>
      <c r="S2289" s="72" t="e">
        <f>COUNTIF([1]isolation_zones!$H$2:$H$1182,conductor_pz_summary_hftd_23_re!B2289)</f>
        <v>#VALUE!</v>
      </c>
    </row>
    <row r="2290" spans="1:19" x14ac:dyDescent="0.25">
      <c r="A2290" s="70">
        <v>1177</v>
      </c>
      <c r="B2290" s="71" t="s">
        <v>1681</v>
      </c>
      <c r="C2290" s="72">
        <v>103031101</v>
      </c>
      <c r="D2290" s="72" t="s">
        <v>122</v>
      </c>
      <c r="E2290" s="72">
        <v>35929.683585921099</v>
      </c>
      <c r="F2290" s="72">
        <f t="shared" si="175"/>
        <v>22.330443496532691</v>
      </c>
      <c r="G2290" s="73">
        <v>271</v>
      </c>
      <c r="H2290" s="72">
        <f t="shared" si="176"/>
        <v>0.96987227654991304</v>
      </c>
      <c r="I2290" s="74">
        <v>3.5788644891140702E-3</v>
      </c>
      <c r="J2290" s="75">
        <v>2289</v>
      </c>
      <c r="K2290" s="72">
        <f t="shared" si="177"/>
        <v>22573.985855031835</v>
      </c>
      <c r="L2290" s="72">
        <f t="shared" si="178"/>
        <v>66.066392144613332</v>
      </c>
      <c r="M2290" s="72">
        <f t="shared" si="179"/>
        <v>2.6680947563858604E-3</v>
      </c>
      <c r="N2290" s="72">
        <f>IF(VLOOKUP(B2290,[1]Sheet1!$B$2:$G$553,6,FALSE)=0,"",L2290)</f>
        <v>66.066392144613332</v>
      </c>
      <c r="O2290" s="72" t="e">
        <f>IF(VLOOKUP($B2290,[1]Sheet1!$C$2:$G$553,5,FALSE)=0,"",$L2290)</f>
        <v>#N/A</v>
      </c>
      <c r="P2290" s="72" t="e">
        <f>IF(VLOOKUP($B2290,[1]Sheet1!$D$2:$G$553,4,FALSE)=0,"",$L2290)</f>
        <v>#N/A</v>
      </c>
      <c r="Q2290" s="72" t="e">
        <f>IF(VLOOKUP($B2290,[1]Sheet1!$E$2:$G$553,3,FALSE)=0,"",$L2290)</f>
        <v>#N/A</v>
      </c>
      <c r="R2290" s="72" t="e">
        <f>IF(VLOOKUP($B2290,[1]Sheet1!$F$2:$G$553,2,FALSE)=0,"",$L2290)</f>
        <v>#N/A</v>
      </c>
      <c r="S2290" s="72" t="e">
        <f>COUNTIF([1]isolation_zones!$H$2:$H$1182,conductor_pz_summary_hftd_23_re!B2290)</f>
        <v>#VALUE!</v>
      </c>
    </row>
    <row r="2291" spans="1:19" x14ac:dyDescent="0.25">
      <c r="A2291" s="70">
        <v>3178</v>
      </c>
      <c r="B2291" s="71" t="s">
        <v>6363</v>
      </c>
      <c r="C2291" s="72">
        <v>43471101</v>
      </c>
      <c r="D2291" s="72" t="s">
        <v>383</v>
      </c>
      <c r="E2291" s="72">
        <v>2872.7741628615499</v>
      </c>
      <c r="F2291" s="72">
        <f t="shared" si="175"/>
        <v>1.7854407475833125</v>
      </c>
      <c r="G2291" s="73">
        <v>24</v>
      </c>
      <c r="H2291" s="72">
        <f t="shared" si="176"/>
        <v>8.5417642196250948E-2</v>
      </c>
      <c r="I2291" s="74">
        <v>3.5590684248437898E-3</v>
      </c>
      <c r="J2291" s="75">
        <v>2290</v>
      </c>
      <c r="K2291" s="72">
        <f t="shared" si="177"/>
        <v>22575.771295779417</v>
      </c>
      <c r="L2291" s="72">
        <f t="shared" si="178"/>
        <v>65.980974502417084</v>
      </c>
      <c r="M2291" s="72">
        <f t="shared" si="179"/>
        <v>2.6646451603681487E-3</v>
      </c>
      <c r="N2291" s="72" t="e">
        <f>IF(VLOOKUP(B2291,[1]Sheet1!$B$2:$G$553,6,FALSE)=0,"",L2291)</f>
        <v>#N/A</v>
      </c>
      <c r="O2291" s="72" t="e">
        <f>IF(VLOOKUP($B2291,[1]Sheet1!$C$2:$G$553,5,FALSE)=0,"",$L2291)</f>
        <v>#N/A</v>
      </c>
      <c r="P2291" s="72" t="e">
        <f>IF(VLOOKUP($B2291,[1]Sheet1!$D$2:$G$553,4,FALSE)=0,"",$L2291)</f>
        <v>#N/A</v>
      </c>
      <c r="Q2291" s="72" t="e">
        <f>IF(VLOOKUP($B2291,[1]Sheet1!$E$2:$G$553,3,FALSE)=0,"",$L2291)</f>
        <v>#N/A</v>
      </c>
      <c r="R2291" s="72" t="e">
        <f>IF(VLOOKUP($B2291,[1]Sheet1!$F$2:$G$553,2,FALSE)=0,"",$L2291)</f>
        <v>#N/A</v>
      </c>
      <c r="S2291" s="72" t="e">
        <f>COUNTIF([1]isolation_zones!$H$2:$H$1182,conductor_pz_summary_hftd_23_re!B2291)</f>
        <v>#VALUE!</v>
      </c>
    </row>
    <row r="2292" spans="1:19" x14ac:dyDescent="0.25">
      <c r="A2292" s="70">
        <v>3360</v>
      </c>
      <c r="B2292" s="71" t="s">
        <v>2355</v>
      </c>
      <c r="C2292" s="72">
        <v>152031101</v>
      </c>
      <c r="D2292" s="72" t="s">
        <v>521</v>
      </c>
      <c r="E2292" s="72">
        <v>1415.7705484820101</v>
      </c>
      <c r="F2292" s="72">
        <f t="shared" si="175"/>
        <v>0.87990711527781862</v>
      </c>
      <c r="G2292" s="73">
        <v>32</v>
      </c>
      <c r="H2292" s="72">
        <f t="shared" si="176"/>
        <v>0.11362762787625633</v>
      </c>
      <c r="I2292" s="74">
        <v>3.5508633711330102E-3</v>
      </c>
      <c r="J2292" s="75">
        <v>2291</v>
      </c>
      <c r="K2292" s="72">
        <f t="shared" si="177"/>
        <v>22576.651202894696</v>
      </c>
      <c r="L2292" s="72">
        <f t="shared" si="178"/>
        <v>65.867346874540829</v>
      </c>
      <c r="M2292" s="72">
        <f t="shared" si="179"/>
        <v>2.6600563025801585E-3</v>
      </c>
      <c r="N2292" s="72">
        <f>IF(VLOOKUP(B2292,[1]Sheet1!$B$2:$G$553,6,FALSE)=0,"",L2292)</f>
        <v>65.867346874540829</v>
      </c>
      <c r="O2292" s="72" t="e">
        <f>IF(VLOOKUP($B2292,[1]Sheet1!$C$2:$G$553,5,FALSE)=0,"",$L2292)</f>
        <v>#N/A</v>
      </c>
      <c r="P2292" s="72" t="e">
        <f>IF(VLOOKUP($B2292,[1]Sheet1!$D$2:$G$553,4,FALSE)=0,"",$L2292)</f>
        <v>#N/A</v>
      </c>
      <c r="Q2292" s="72" t="e">
        <f>IF(VLOOKUP($B2292,[1]Sheet1!$E$2:$G$553,3,FALSE)=0,"",$L2292)</f>
        <v>#N/A</v>
      </c>
      <c r="R2292" s="72" t="e">
        <f>IF(VLOOKUP($B2292,[1]Sheet1!$F$2:$G$553,2,FALSE)=0,"",$L2292)</f>
        <v>#N/A</v>
      </c>
      <c r="S2292" s="72" t="e">
        <f>COUNTIF([1]isolation_zones!$H$2:$H$1182,conductor_pz_summary_hftd_23_re!B2292)</f>
        <v>#VALUE!</v>
      </c>
    </row>
    <row r="2293" spans="1:19" x14ac:dyDescent="0.25">
      <c r="A2293" s="70">
        <v>10815</v>
      </c>
      <c r="B2293" s="71" t="s">
        <v>6364</v>
      </c>
      <c r="C2293" s="72">
        <v>83432101</v>
      </c>
      <c r="D2293" s="72" t="s">
        <v>459</v>
      </c>
      <c r="E2293" s="72">
        <v>708.21713310160897</v>
      </c>
      <c r="F2293" s="72">
        <f t="shared" si="175"/>
        <v>0.44015980926141018</v>
      </c>
      <c r="G2293" s="73">
        <v>2</v>
      </c>
      <c r="H2293" s="72">
        <f t="shared" si="176"/>
        <v>7.0928748612889003E-3</v>
      </c>
      <c r="I2293" s="74">
        <v>3.5464374306444502E-3</v>
      </c>
      <c r="J2293" s="75">
        <v>2292</v>
      </c>
      <c r="K2293" s="72">
        <f t="shared" si="177"/>
        <v>22577.091362703959</v>
      </c>
      <c r="L2293" s="72">
        <f t="shared" si="178"/>
        <v>65.860253999679543</v>
      </c>
      <c r="M2293" s="72">
        <f t="shared" si="179"/>
        <v>2.659769856452093E-3</v>
      </c>
      <c r="N2293" s="72" t="e">
        <f>IF(VLOOKUP(B2293,[1]Sheet1!$B$2:$G$553,6,FALSE)=0,"",L2293)</f>
        <v>#N/A</v>
      </c>
      <c r="O2293" s="72" t="e">
        <f>IF(VLOOKUP($B2293,[1]Sheet1!$C$2:$G$553,5,FALSE)=0,"",$L2293)</f>
        <v>#N/A</v>
      </c>
      <c r="P2293" s="72" t="e">
        <f>IF(VLOOKUP($B2293,[1]Sheet1!$D$2:$G$553,4,FALSE)=0,"",$L2293)</f>
        <v>#N/A</v>
      </c>
      <c r="Q2293" s="72" t="e">
        <f>IF(VLOOKUP($B2293,[1]Sheet1!$E$2:$G$553,3,FALSE)=0,"",$L2293)</f>
        <v>#N/A</v>
      </c>
      <c r="R2293" s="72" t="e">
        <f>IF(VLOOKUP($B2293,[1]Sheet1!$F$2:$G$553,2,FALSE)=0,"",$L2293)</f>
        <v>#N/A</v>
      </c>
      <c r="S2293" s="72" t="e">
        <f>COUNTIF([1]isolation_zones!$H$2:$H$1182,conductor_pz_summary_hftd_23_re!B2293)</f>
        <v>#VALUE!</v>
      </c>
    </row>
    <row r="2294" spans="1:19" x14ac:dyDescent="0.25">
      <c r="A2294" s="70">
        <v>6548</v>
      </c>
      <c r="B2294" s="71" t="s">
        <v>1741</v>
      </c>
      <c r="C2294" s="72">
        <v>163201101</v>
      </c>
      <c r="D2294" s="72" t="s">
        <v>471</v>
      </c>
      <c r="E2294" s="72">
        <v>27386.8447044764</v>
      </c>
      <c r="F2294" s="72">
        <f t="shared" si="175"/>
        <v>17.021034620557117</v>
      </c>
      <c r="G2294" s="73">
        <v>221</v>
      </c>
      <c r="H2294" s="72">
        <f t="shared" si="176"/>
        <v>0.77919288741955783</v>
      </c>
      <c r="I2294" s="74">
        <v>3.5257596715817098E-3</v>
      </c>
      <c r="J2294" s="75">
        <v>2293</v>
      </c>
      <c r="K2294" s="72">
        <f t="shared" si="177"/>
        <v>22594.112397324516</v>
      </c>
      <c r="L2294" s="72">
        <f t="shared" si="178"/>
        <v>65.081061112259988</v>
      </c>
      <c r="M2294" s="72">
        <f t="shared" si="179"/>
        <v>2.6283021103008179E-3</v>
      </c>
      <c r="N2294" s="72" t="e">
        <f>IF(VLOOKUP(B2294,[1]Sheet1!$B$2:$G$553,6,FALSE)=0,"",L2294)</f>
        <v>#N/A</v>
      </c>
      <c r="O2294" s="72" t="e">
        <f>IF(VLOOKUP($B2294,[1]Sheet1!$C$2:$G$553,5,FALSE)=0,"",$L2294)</f>
        <v>#N/A</v>
      </c>
      <c r="P2294" s="72" t="e">
        <f>IF(VLOOKUP($B2294,[1]Sheet1!$D$2:$G$553,4,FALSE)=0,"",$L2294)</f>
        <v>#N/A</v>
      </c>
      <c r="Q2294" s="72" t="e">
        <f>IF(VLOOKUP($B2294,[1]Sheet1!$E$2:$G$553,3,FALSE)=0,"",$L2294)</f>
        <v>#N/A</v>
      </c>
      <c r="R2294" s="72" t="e">
        <f>IF(VLOOKUP($B2294,[1]Sheet1!$F$2:$G$553,2,FALSE)=0,"",$L2294)</f>
        <v>#N/A</v>
      </c>
      <c r="S2294" s="72" t="e">
        <f>COUNTIF([1]isolation_zones!$H$2:$H$1182,conductor_pz_summary_hftd_23_re!B2294)</f>
        <v>#VALUE!</v>
      </c>
    </row>
    <row r="2295" spans="1:19" x14ac:dyDescent="0.25">
      <c r="A2295" s="70">
        <v>2950</v>
      </c>
      <c r="B2295" s="71" t="s">
        <v>4011</v>
      </c>
      <c r="C2295" s="72">
        <v>83432101</v>
      </c>
      <c r="D2295" s="72" t="s">
        <v>459</v>
      </c>
      <c r="E2295" s="72">
        <v>989.17650867635803</v>
      </c>
      <c r="F2295" s="72">
        <f t="shared" si="175"/>
        <v>0.61477719619413174</v>
      </c>
      <c r="G2295" s="73">
        <v>122</v>
      </c>
      <c r="H2295" s="72">
        <f t="shared" si="176"/>
        <v>0.42982777981961767</v>
      </c>
      <c r="I2295" s="74">
        <v>3.5231785231116201E-3</v>
      </c>
      <c r="J2295" s="75">
        <v>2294</v>
      </c>
      <c r="K2295" s="72">
        <f t="shared" si="177"/>
        <v>22594.727174520711</v>
      </c>
      <c r="L2295" s="72">
        <f t="shared" si="178"/>
        <v>64.65123333244037</v>
      </c>
      <c r="M2295" s="72">
        <f t="shared" si="179"/>
        <v>2.6109434925791872E-3</v>
      </c>
      <c r="N2295" s="72" t="e">
        <f>IF(VLOOKUP(B2295,[1]Sheet1!$B$2:$G$553,6,FALSE)=0,"",L2295)</f>
        <v>#N/A</v>
      </c>
      <c r="O2295" s="72" t="e">
        <f>IF(VLOOKUP($B2295,[1]Sheet1!$C$2:$G$553,5,FALSE)=0,"",$L2295)</f>
        <v>#N/A</v>
      </c>
      <c r="P2295" s="72" t="e">
        <f>IF(VLOOKUP($B2295,[1]Sheet1!$D$2:$G$553,4,FALSE)=0,"",$L2295)</f>
        <v>#N/A</v>
      </c>
      <c r="Q2295" s="72" t="e">
        <f>IF(VLOOKUP($B2295,[1]Sheet1!$E$2:$G$553,3,FALSE)=0,"",$L2295)</f>
        <v>#N/A</v>
      </c>
      <c r="R2295" s="72" t="e">
        <f>IF(VLOOKUP($B2295,[1]Sheet1!$F$2:$G$553,2,FALSE)=0,"",$L2295)</f>
        <v>#N/A</v>
      </c>
      <c r="S2295" s="72" t="e">
        <f>COUNTIF([1]isolation_zones!$H$2:$H$1182,conductor_pz_summary_hftd_23_re!B2295)</f>
        <v>#VALUE!</v>
      </c>
    </row>
    <row r="2296" spans="1:19" x14ac:dyDescent="0.25">
      <c r="A2296" s="70">
        <v>9560</v>
      </c>
      <c r="B2296" s="71" t="s">
        <v>6365</v>
      </c>
      <c r="C2296" s="72">
        <v>14502107</v>
      </c>
      <c r="D2296" s="72" t="s">
        <v>1024</v>
      </c>
      <c r="E2296" s="72">
        <v>385.24430470309801</v>
      </c>
      <c r="F2296" s="72">
        <f t="shared" si="175"/>
        <v>0.2394308916737713</v>
      </c>
      <c r="G2296" s="73">
        <v>7</v>
      </c>
      <c r="H2296" s="72">
        <f t="shared" si="176"/>
        <v>2.4523113329329368E-2</v>
      </c>
      <c r="I2296" s="74">
        <v>3.5033019041899099E-3</v>
      </c>
      <c r="J2296" s="75">
        <v>2295</v>
      </c>
      <c r="K2296" s="72">
        <f t="shared" si="177"/>
        <v>22594.966605412385</v>
      </c>
      <c r="L2296" s="72">
        <f t="shared" si="178"/>
        <v>64.626710219111047</v>
      </c>
      <c r="M2296" s="72">
        <f t="shared" si="179"/>
        <v>2.6099531253446482E-3</v>
      </c>
      <c r="N2296" s="72" t="e">
        <f>IF(VLOOKUP(B2296,[1]Sheet1!$B$2:$G$553,6,FALSE)=0,"",L2296)</f>
        <v>#N/A</v>
      </c>
      <c r="O2296" s="72" t="e">
        <f>IF(VLOOKUP($B2296,[1]Sheet1!$C$2:$G$553,5,FALSE)=0,"",$L2296)</f>
        <v>#N/A</v>
      </c>
      <c r="P2296" s="72" t="e">
        <f>IF(VLOOKUP($B2296,[1]Sheet1!$D$2:$G$553,4,FALSE)=0,"",$L2296)</f>
        <v>#N/A</v>
      </c>
      <c r="Q2296" s="72" t="e">
        <f>IF(VLOOKUP($B2296,[1]Sheet1!$E$2:$G$553,3,FALSE)=0,"",$L2296)</f>
        <v>#N/A</v>
      </c>
      <c r="R2296" s="72" t="e">
        <f>IF(VLOOKUP($B2296,[1]Sheet1!$F$2:$G$553,2,FALSE)=0,"",$L2296)</f>
        <v>#N/A</v>
      </c>
      <c r="S2296" s="72" t="e">
        <f>COUNTIF([1]isolation_zones!$H$2:$H$1182,conductor_pz_summary_hftd_23_re!B2296)</f>
        <v>#VALUE!</v>
      </c>
    </row>
    <row r="2297" spans="1:19" x14ac:dyDescent="0.25">
      <c r="A2297" s="70">
        <v>3073</v>
      </c>
      <c r="B2297" s="71" t="s">
        <v>2527</v>
      </c>
      <c r="C2297" s="72">
        <v>83622105</v>
      </c>
      <c r="D2297" s="72" t="s">
        <v>184</v>
      </c>
      <c r="E2297" s="72">
        <v>16852.118295242799</v>
      </c>
      <c r="F2297" s="72">
        <f t="shared" si="175"/>
        <v>10.473659599280795</v>
      </c>
      <c r="G2297" s="73">
        <v>134</v>
      </c>
      <c r="H2297" s="72">
        <f t="shared" si="176"/>
        <v>0.4671946716691065</v>
      </c>
      <c r="I2297" s="74">
        <v>3.4865274005157201E-3</v>
      </c>
      <c r="J2297" s="75">
        <v>2296</v>
      </c>
      <c r="K2297" s="72">
        <f t="shared" si="177"/>
        <v>22605.440265011664</v>
      </c>
      <c r="L2297" s="72">
        <f t="shared" si="178"/>
        <v>64.159515547441941</v>
      </c>
      <c r="M2297" s="72">
        <f t="shared" si="179"/>
        <v>2.5910854437106454E-3</v>
      </c>
      <c r="N2297" s="72" t="e">
        <f>IF(VLOOKUP(B2297,[1]Sheet1!$B$2:$G$553,6,FALSE)=0,"",L2297)</f>
        <v>#N/A</v>
      </c>
      <c r="O2297" s="72" t="e">
        <f>IF(VLOOKUP($B2297,[1]Sheet1!$C$2:$G$553,5,FALSE)=0,"",$L2297)</f>
        <v>#N/A</v>
      </c>
      <c r="P2297" s="72" t="e">
        <f>IF(VLOOKUP($B2297,[1]Sheet1!$D$2:$G$553,4,FALSE)=0,"",$L2297)</f>
        <v>#N/A</v>
      </c>
      <c r="Q2297" s="72" t="e">
        <f>IF(VLOOKUP($B2297,[1]Sheet1!$E$2:$G$553,3,FALSE)=0,"",$L2297)</f>
        <v>#N/A</v>
      </c>
      <c r="R2297" s="72" t="e">
        <f>IF(VLOOKUP($B2297,[1]Sheet1!$F$2:$G$553,2,FALSE)=0,"",$L2297)</f>
        <v>#N/A</v>
      </c>
      <c r="S2297" s="72" t="e">
        <f>COUNTIF([1]isolation_zones!$H$2:$H$1182,conductor_pz_summary_hftd_23_re!B2297)</f>
        <v>#VALUE!</v>
      </c>
    </row>
    <row r="2298" spans="1:19" x14ac:dyDescent="0.25">
      <c r="A2298" s="70">
        <v>7203</v>
      </c>
      <c r="B2298" s="71" t="s">
        <v>1932</v>
      </c>
      <c r="C2298" s="72">
        <v>152481106</v>
      </c>
      <c r="D2298" s="72" t="s">
        <v>351</v>
      </c>
      <c r="E2298" s="72">
        <v>9481.8426619711099</v>
      </c>
      <c r="F2298" s="72">
        <f t="shared" si="175"/>
        <v>5.8930035189379177</v>
      </c>
      <c r="G2298" s="73">
        <v>65</v>
      </c>
      <c r="H2298" s="72">
        <f t="shared" si="176"/>
        <v>0.2259645655905157</v>
      </c>
      <c r="I2298" s="74">
        <v>3.4763779321617802E-3</v>
      </c>
      <c r="J2298" s="75">
        <v>2297</v>
      </c>
      <c r="K2298" s="72">
        <f t="shared" si="177"/>
        <v>22611.333268530601</v>
      </c>
      <c r="L2298" s="72">
        <f t="shared" si="178"/>
        <v>63.933550981851425</v>
      </c>
      <c r="M2298" s="72">
        <f t="shared" si="179"/>
        <v>2.5819598527254228E-3</v>
      </c>
      <c r="N2298" s="72" t="e">
        <f>IF(VLOOKUP(B2298,[1]Sheet1!$B$2:$G$553,6,FALSE)=0,"",L2298)</f>
        <v>#N/A</v>
      </c>
      <c r="O2298" s="72" t="e">
        <f>IF(VLOOKUP($B2298,[1]Sheet1!$C$2:$G$553,5,FALSE)=0,"",$L2298)</f>
        <v>#N/A</v>
      </c>
      <c r="P2298" s="72" t="e">
        <f>IF(VLOOKUP($B2298,[1]Sheet1!$D$2:$G$553,4,FALSE)=0,"",$L2298)</f>
        <v>#N/A</v>
      </c>
      <c r="Q2298" s="72" t="e">
        <f>IF(VLOOKUP($B2298,[1]Sheet1!$E$2:$G$553,3,FALSE)=0,"",$L2298)</f>
        <v>#N/A</v>
      </c>
      <c r="R2298" s="72" t="e">
        <f>IF(VLOOKUP($B2298,[1]Sheet1!$F$2:$G$553,2,FALSE)=0,"",$L2298)</f>
        <v>#N/A</v>
      </c>
      <c r="S2298" s="72" t="e">
        <f>COUNTIF([1]isolation_zones!$H$2:$H$1182,conductor_pz_summary_hftd_23_re!B2298)</f>
        <v>#VALUE!</v>
      </c>
    </row>
    <row r="2299" spans="1:19" x14ac:dyDescent="0.25">
      <c r="A2299" s="70">
        <v>7594</v>
      </c>
      <c r="B2299" s="71" t="s">
        <v>2965</v>
      </c>
      <c r="C2299" s="72">
        <v>153652108</v>
      </c>
      <c r="D2299" s="72" t="s">
        <v>751</v>
      </c>
      <c r="E2299" s="72">
        <v>2376.1028793883902</v>
      </c>
      <c r="F2299" s="72">
        <f t="shared" si="175"/>
        <v>1.4767575384638845</v>
      </c>
      <c r="G2299" s="73">
        <v>18</v>
      </c>
      <c r="H2299" s="72">
        <f t="shared" si="176"/>
        <v>6.2504139272867465E-2</v>
      </c>
      <c r="I2299" s="74">
        <v>3.4724521818259701E-3</v>
      </c>
      <c r="J2299" s="75">
        <v>2298</v>
      </c>
      <c r="K2299" s="72">
        <f t="shared" si="177"/>
        <v>22612.810026069066</v>
      </c>
      <c r="L2299" s="72">
        <f t="shared" si="178"/>
        <v>63.871046842578558</v>
      </c>
      <c r="M2299" s="72">
        <f t="shared" si="179"/>
        <v>2.5794356197404991E-3</v>
      </c>
      <c r="N2299" s="72" t="e">
        <f>IF(VLOOKUP(B2299,[1]Sheet1!$B$2:$G$553,6,FALSE)=0,"",L2299)</f>
        <v>#N/A</v>
      </c>
      <c r="O2299" s="72" t="e">
        <f>IF(VLOOKUP($B2299,[1]Sheet1!$C$2:$G$553,5,FALSE)=0,"",$L2299)</f>
        <v>#N/A</v>
      </c>
      <c r="P2299" s="72" t="e">
        <f>IF(VLOOKUP($B2299,[1]Sheet1!$D$2:$G$553,4,FALSE)=0,"",$L2299)</f>
        <v>#N/A</v>
      </c>
      <c r="Q2299" s="72" t="e">
        <f>IF(VLOOKUP($B2299,[1]Sheet1!$E$2:$G$553,3,FALSE)=0,"",$L2299)</f>
        <v>#N/A</v>
      </c>
      <c r="R2299" s="72" t="e">
        <f>IF(VLOOKUP($B2299,[1]Sheet1!$F$2:$G$553,2,FALSE)=0,"",$L2299)</f>
        <v>#N/A</v>
      </c>
      <c r="S2299" s="72" t="e">
        <f>COUNTIF([1]isolation_zones!$H$2:$H$1182,conductor_pz_summary_hftd_23_re!B2299)</f>
        <v>#VALUE!</v>
      </c>
    </row>
    <row r="2300" spans="1:19" x14ac:dyDescent="0.25">
      <c r="A2300" s="70">
        <v>180</v>
      </c>
      <c r="B2300" s="71" t="s">
        <v>3319</v>
      </c>
      <c r="C2300" s="72">
        <v>152691104</v>
      </c>
      <c r="D2300" s="72" t="s">
        <v>1556</v>
      </c>
      <c r="E2300" s="72">
        <v>12470.1526788919</v>
      </c>
      <c r="F2300" s="72">
        <f t="shared" si="175"/>
        <v>7.7502502665580488</v>
      </c>
      <c r="G2300" s="73">
        <v>117</v>
      </c>
      <c r="H2300" s="72">
        <f t="shared" si="176"/>
        <v>0.4059159156643582</v>
      </c>
      <c r="I2300" s="74">
        <v>3.46936680055007E-3</v>
      </c>
      <c r="J2300" s="75">
        <v>2299</v>
      </c>
      <c r="K2300" s="72">
        <f t="shared" si="177"/>
        <v>22620.560276335626</v>
      </c>
      <c r="L2300" s="72">
        <f t="shared" si="178"/>
        <v>63.465130926914199</v>
      </c>
      <c r="M2300" s="72">
        <f t="shared" si="179"/>
        <v>2.5630426839230412E-3</v>
      </c>
      <c r="N2300" s="72" t="e">
        <f>IF(VLOOKUP(B2300,[1]Sheet1!$B$2:$G$553,6,FALSE)=0,"",L2300)</f>
        <v>#N/A</v>
      </c>
      <c r="O2300" s="72" t="e">
        <f>IF(VLOOKUP($B2300,[1]Sheet1!$C$2:$G$553,5,FALSE)=0,"",$L2300)</f>
        <v>#N/A</v>
      </c>
      <c r="P2300" s="72" t="e">
        <f>IF(VLOOKUP($B2300,[1]Sheet1!$D$2:$G$553,4,FALSE)=0,"",$L2300)</f>
        <v>#N/A</v>
      </c>
      <c r="Q2300" s="72" t="e">
        <f>IF(VLOOKUP($B2300,[1]Sheet1!$E$2:$G$553,3,FALSE)=0,"",$L2300)</f>
        <v>#N/A</v>
      </c>
      <c r="R2300" s="72" t="e">
        <f>IF(VLOOKUP($B2300,[1]Sheet1!$F$2:$G$553,2,FALSE)=0,"",$L2300)</f>
        <v>#N/A</v>
      </c>
      <c r="S2300" s="72" t="e">
        <f>COUNTIF([1]isolation_zones!$H$2:$H$1182,conductor_pz_summary_hftd_23_re!B2300)</f>
        <v>#VALUE!</v>
      </c>
    </row>
    <row r="2301" spans="1:19" x14ac:dyDescent="0.25">
      <c r="A2301" s="70">
        <v>8764</v>
      </c>
      <c r="B2301" s="71" t="s">
        <v>6366</v>
      </c>
      <c r="C2301" s="72">
        <v>183221111</v>
      </c>
      <c r="D2301" s="72" t="s">
        <v>1638</v>
      </c>
      <c r="E2301" s="72">
        <v>107.461119208684</v>
      </c>
      <c r="F2301" s="72">
        <f t="shared" si="175"/>
        <v>6.6787519707075194E-2</v>
      </c>
      <c r="G2301" s="73">
        <v>58</v>
      </c>
      <c r="H2301" s="72">
        <f t="shared" si="176"/>
        <v>0.19962766291266767</v>
      </c>
      <c r="I2301" s="74">
        <v>3.44185625711496E-3</v>
      </c>
      <c r="J2301" s="75">
        <v>2300</v>
      </c>
      <c r="K2301" s="72">
        <f t="shared" si="177"/>
        <v>22620.627063855332</v>
      </c>
      <c r="L2301" s="72">
        <f t="shared" si="178"/>
        <v>63.265503264001531</v>
      </c>
      <c r="M2301" s="72">
        <f t="shared" si="179"/>
        <v>2.5549807101515509E-3</v>
      </c>
      <c r="N2301" s="72" t="e">
        <f>IF(VLOOKUP(B2301,[1]Sheet1!$B$2:$G$553,6,FALSE)=0,"",L2301)</f>
        <v>#N/A</v>
      </c>
      <c r="O2301" s="72" t="e">
        <f>IF(VLOOKUP($B2301,[1]Sheet1!$C$2:$G$553,5,FALSE)=0,"",$L2301)</f>
        <v>#N/A</v>
      </c>
      <c r="P2301" s="72" t="e">
        <f>IF(VLOOKUP($B2301,[1]Sheet1!$D$2:$G$553,4,FALSE)=0,"",$L2301)</f>
        <v>#N/A</v>
      </c>
      <c r="Q2301" s="72" t="e">
        <f>IF(VLOOKUP($B2301,[1]Sheet1!$E$2:$G$553,3,FALSE)=0,"",$L2301)</f>
        <v>#N/A</v>
      </c>
      <c r="R2301" s="72" t="e">
        <f>IF(VLOOKUP($B2301,[1]Sheet1!$F$2:$G$553,2,FALSE)=0,"",$L2301)</f>
        <v>#N/A</v>
      </c>
      <c r="S2301" s="72" t="e">
        <f>COUNTIF([1]isolation_zones!$H$2:$H$1182,conductor_pz_summary_hftd_23_re!B2301)</f>
        <v>#VALUE!</v>
      </c>
    </row>
    <row r="2302" spans="1:19" x14ac:dyDescent="0.25">
      <c r="A2302" s="70">
        <v>6133</v>
      </c>
      <c r="B2302" s="71" t="s">
        <v>1900</v>
      </c>
      <c r="C2302" s="72">
        <v>163692102</v>
      </c>
      <c r="D2302" s="72" t="s">
        <v>371</v>
      </c>
      <c r="E2302" s="72">
        <v>11208.5924453765</v>
      </c>
      <c r="F2302" s="72">
        <f t="shared" si="175"/>
        <v>6.9661854850071476</v>
      </c>
      <c r="G2302" s="73">
        <v>41</v>
      </c>
      <c r="H2302" s="72">
        <f t="shared" si="176"/>
        <v>0.1400226535224271</v>
      </c>
      <c r="I2302" s="74">
        <v>3.4151866712787099E-3</v>
      </c>
      <c r="J2302" s="75">
        <v>2301</v>
      </c>
      <c r="K2302" s="72">
        <f t="shared" si="177"/>
        <v>22627.593249340338</v>
      </c>
      <c r="L2302" s="72">
        <f t="shared" si="178"/>
        <v>63.125480610479102</v>
      </c>
      <c r="M2302" s="72">
        <f t="shared" si="179"/>
        <v>2.5493258878506652E-3</v>
      </c>
      <c r="N2302" s="72" t="e">
        <f>IF(VLOOKUP(B2302,[1]Sheet1!$B$2:$G$553,6,FALSE)=0,"",L2302)</f>
        <v>#N/A</v>
      </c>
      <c r="O2302" s="72" t="e">
        <f>IF(VLOOKUP($B2302,[1]Sheet1!$C$2:$G$553,5,FALSE)=0,"",$L2302)</f>
        <v>#N/A</v>
      </c>
      <c r="P2302" s="72" t="e">
        <f>IF(VLOOKUP($B2302,[1]Sheet1!$D$2:$G$553,4,FALSE)=0,"",$L2302)</f>
        <v>#N/A</v>
      </c>
      <c r="Q2302" s="72" t="e">
        <f>IF(VLOOKUP($B2302,[1]Sheet1!$E$2:$G$553,3,FALSE)=0,"",$L2302)</f>
        <v>#N/A</v>
      </c>
      <c r="R2302" s="72" t="e">
        <f>IF(VLOOKUP($B2302,[1]Sheet1!$F$2:$G$553,2,FALSE)=0,"",$L2302)</f>
        <v>#N/A</v>
      </c>
      <c r="S2302" s="72" t="e">
        <f>COUNTIF([1]isolation_zones!$H$2:$H$1182,conductor_pz_summary_hftd_23_re!B2302)</f>
        <v>#VALUE!</v>
      </c>
    </row>
    <row r="2303" spans="1:19" x14ac:dyDescent="0.25">
      <c r="A2303" s="70">
        <v>8353</v>
      </c>
      <c r="B2303" s="71" t="s">
        <v>1988</v>
      </c>
      <c r="C2303" s="72">
        <v>102541102</v>
      </c>
      <c r="D2303" s="72" t="s">
        <v>585</v>
      </c>
      <c r="E2303" s="72">
        <v>7042.6654201302799</v>
      </c>
      <c r="F2303" s="72">
        <f t="shared" si="175"/>
        <v>4.3770450094035303</v>
      </c>
      <c r="G2303" s="73">
        <v>46</v>
      </c>
      <c r="H2303" s="72">
        <f t="shared" si="176"/>
        <v>0.15706039851224451</v>
      </c>
      <c r="I2303" s="74">
        <v>3.4143564893966199E-3</v>
      </c>
      <c r="J2303" s="75">
        <v>2302</v>
      </c>
      <c r="K2303" s="72">
        <f t="shared" si="177"/>
        <v>22631.970294349743</v>
      </c>
      <c r="L2303" s="72">
        <f t="shared" si="178"/>
        <v>62.968420211966858</v>
      </c>
      <c r="M2303" s="72">
        <f t="shared" si="179"/>
        <v>2.5429829953132746E-3</v>
      </c>
      <c r="N2303" s="72" t="e">
        <f>IF(VLOOKUP(B2303,[1]Sheet1!$B$2:$G$553,6,FALSE)=0,"",L2303)</f>
        <v>#N/A</v>
      </c>
      <c r="O2303" s="72" t="e">
        <f>IF(VLOOKUP($B2303,[1]Sheet1!$C$2:$G$553,5,FALSE)=0,"",$L2303)</f>
        <v>#N/A</v>
      </c>
      <c r="P2303" s="72" t="e">
        <f>IF(VLOOKUP($B2303,[1]Sheet1!$D$2:$G$553,4,FALSE)=0,"",$L2303)</f>
        <v>#N/A</v>
      </c>
      <c r="Q2303" s="72" t="e">
        <f>IF(VLOOKUP($B2303,[1]Sheet1!$E$2:$G$553,3,FALSE)=0,"",$L2303)</f>
        <v>#N/A</v>
      </c>
      <c r="R2303" s="72" t="e">
        <f>IF(VLOOKUP($B2303,[1]Sheet1!$F$2:$G$553,2,FALSE)=0,"",$L2303)</f>
        <v>#N/A</v>
      </c>
      <c r="S2303" s="72" t="e">
        <f>COUNTIF([1]isolation_zones!$H$2:$H$1182,conductor_pz_summary_hftd_23_re!B2303)</f>
        <v>#VALUE!</v>
      </c>
    </row>
    <row r="2304" spans="1:19" x14ac:dyDescent="0.25">
      <c r="A2304" s="70">
        <v>1504</v>
      </c>
      <c r="B2304" s="71" t="s">
        <v>6367</v>
      </c>
      <c r="C2304" s="72">
        <v>192341102</v>
      </c>
      <c r="D2304" s="72" t="s">
        <v>426</v>
      </c>
      <c r="E2304" s="72">
        <v>9241.1428758993497</v>
      </c>
      <c r="F2304" s="72">
        <f t="shared" si="175"/>
        <v>5.7434076295210374</v>
      </c>
      <c r="G2304" s="73">
        <v>81</v>
      </c>
      <c r="H2304" s="72">
        <f t="shared" si="176"/>
        <v>0.27592023647037051</v>
      </c>
      <c r="I2304" s="74">
        <v>3.4064226724737101E-3</v>
      </c>
      <c r="J2304" s="75">
        <v>2303</v>
      </c>
      <c r="K2304" s="72">
        <f t="shared" si="177"/>
        <v>22637.713701979264</v>
      </c>
      <c r="L2304" s="72">
        <f t="shared" si="178"/>
        <v>62.692499975496489</v>
      </c>
      <c r="M2304" s="72">
        <f t="shared" si="179"/>
        <v>2.5318399419057887E-3</v>
      </c>
      <c r="N2304" s="72" t="e">
        <f>IF(VLOOKUP(B2304,[1]Sheet1!$B$2:$G$553,6,FALSE)=0,"",L2304)</f>
        <v>#N/A</v>
      </c>
      <c r="O2304" s="72" t="e">
        <f>IF(VLOOKUP($B2304,[1]Sheet1!$C$2:$G$553,5,FALSE)=0,"",$L2304)</f>
        <v>#N/A</v>
      </c>
      <c r="P2304" s="72" t="e">
        <f>IF(VLOOKUP($B2304,[1]Sheet1!$D$2:$G$553,4,FALSE)=0,"",$L2304)</f>
        <v>#N/A</v>
      </c>
      <c r="Q2304" s="72" t="e">
        <f>IF(VLOOKUP($B2304,[1]Sheet1!$E$2:$G$553,3,FALSE)=0,"",$L2304)</f>
        <v>#N/A</v>
      </c>
      <c r="R2304" s="72" t="e">
        <f>IF(VLOOKUP($B2304,[1]Sheet1!$F$2:$G$553,2,FALSE)=0,"",$L2304)</f>
        <v>#N/A</v>
      </c>
      <c r="S2304" s="72" t="e">
        <f>COUNTIF([1]isolation_zones!$H$2:$H$1182,conductor_pz_summary_hftd_23_re!B2304)</f>
        <v>#VALUE!</v>
      </c>
    </row>
    <row r="2305" spans="1:19" x14ac:dyDescent="0.25">
      <c r="A2305" s="70">
        <v>341</v>
      </c>
      <c r="B2305" s="71" t="s">
        <v>4226</v>
      </c>
      <c r="C2305" s="72">
        <v>42271102</v>
      </c>
      <c r="D2305" s="72" t="s">
        <v>727</v>
      </c>
      <c r="E2305" s="72">
        <v>3443.59106848893</v>
      </c>
      <c r="F2305" s="72">
        <f t="shared" si="175"/>
        <v>2.1402057604033127</v>
      </c>
      <c r="G2305" s="73">
        <v>103</v>
      </c>
      <c r="H2305" s="72">
        <f t="shared" si="176"/>
        <v>0.35025621265688089</v>
      </c>
      <c r="I2305" s="74">
        <v>3.4005457539502998E-3</v>
      </c>
      <c r="J2305" s="75">
        <v>2304</v>
      </c>
      <c r="K2305" s="72">
        <f t="shared" si="177"/>
        <v>22639.853907739667</v>
      </c>
      <c r="L2305" s="72">
        <f t="shared" si="178"/>
        <v>62.342243762839608</v>
      </c>
      <c r="M2305" s="72">
        <f t="shared" si="179"/>
        <v>2.517694826151082E-3</v>
      </c>
      <c r="N2305" s="72" t="e">
        <f>IF(VLOOKUP(B2305,[1]Sheet1!$B$2:$G$553,6,FALSE)=0,"",L2305)</f>
        <v>#N/A</v>
      </c>
      <c r="O2305" s="72" t="e">
        <f>IF(VLOOKUP($B2305,[1]Sheet1!$C$2:$G$553,5,FALSE)=0,"",$L2305)</f>
        <v>#N/A</v>
      </c>
      <c r="P2305" s="72" t="e">
        <f>IF(VLOOKUP($B2305,[1]Sheet1!$D$2:$G$553,4,FALSE)=0,"",$L2305)</f>
        <v>#N/A</v>
      </c>
      <c r="Q2305" s="72" t="e">
        <f>IF(VLOOKUP($B2305,[1]Sheet1!$E$2:$G$553,3,FALSE)=0,"",$L2305)</f>
        <v>#N/A</v>
      </c>
      <c r="R2305" s="72" t="e">
        <f>IF(VLOOKUP($B2305,[1]Sheet1!$F$2:$G$553,2,FALSE)=0,"",$L2305)</f>
        <v>#N/A</v>
      </c>
      <c r="S2305" s="72" t="e">
        <f>COUNTIF([1]isolation_zones!$H$2:$H$1182,conductor_pz_summary_hftd_23_re!B2305)</f>
        <v>#VALUE!</v>
      </c>
    </row>
    <row r="2306" spans="1:19" x14ac:dyDescent="0.25">
      <c r="A2306" s="70">
        <v>1877</v>
      </c>
      <c r="B2306" s="71" t="s">
        <v>2990</v>
      </c>
      <c r="C2306" s="72">
        <v>42761102</v>
      </c>
      <c r="D2306" s="72" t="s">
        <v>414</v>
      </c>
      <c r="E2306" s="72">
        <v>34880.316182849601</v>
      </c>
      <c r="F2306" s="72">
        <f t="shared" si="175"/>
        <v>21.678257416314235</v>
      </c>
      <c r="G2306" s="73">
        <v>119</v>
      </c>
      <c r="H2306" s="72">
        <f t="shared" si="176"/>
        <v>0.40289338147532927</v>
      </c>
      <c r="I2306" s="74">
        <v>3.3856586678599099E-3</v>
      </c>
      <c r="J2306" s="75">
        <v>2305</v>
      </c>
      <c r="K2306" s="72">
        <f t="shared" si="177"/>
        <v>22661.532165155983</v>
      </c>
      <c r="L2306" s="72">
        <f t="shared" si="178"/>
        <v>61.939350381364278</v>
      </c>
      <c r="M2306" s="72">
        <f t="shared" si="179"/>
        <v>2.5014239555374135E-3</v>
      </c>
      <c r="N2306" s="72" t="e">
        <f>IF(VLOOKUP(B2306,[1]Sheet1!$B$2:$G$553,6,FALSE)=0,"",L2306)</f>
        <v>#N/A</v>
      </c>
      <c r="O2306" s="72" t="e">
        <f>IF(VLOOKUP($B2306,[1]Sheet1!$C$2:$G$553,5,FALSE)=0,"",$L2306)</f>
        <v>#N/A</v>
      </c>
      <c r="P2306" s="72" t="e">
        <f>IF(VLOOKUP($B2306,[1]Sheet1!$D$2:$G$553,4,FALSE)=0,"",$L2306)</f>
        <v>#N/A</v>
      </c>
      <c r="Q2306" s="72" t="e">
        <f>IF(VLOOKUP($B2306,[1]Sheet1!$E$2:$G$553,3,FALSE)=0,"",$L2306)</f>
        <v>#N/A</v>
      </c>
      <c r="R2306" s="72" t="e">
        <f>IF(VLOOKUP($B2306,[1]Sheet1!$F$2:$G$553,2,FALSE)=0,"",$L2306)</f>
        <v>#N/A</v>
      </c>
      <c r="S2306" s="72" t="e">
        <f>COUNTIF([1]isolation_zones!$H$2:$H$1182,conductor_pz_summary_hftd_23_re!B2306)</f>
        <v>#VALUE!</v>
      </c>
    </row>
    <row r="2307" spans="1:19" x14ac:dyDescent="0.25">
      <c r="A2307" s="70">
        <v>9731</v>
      </c>
      <c r="B2307" s="71" t="s">
        <v>6368</v>
      </c>
      <c r="C2307" s="72">
        <v>42751111</v>
      </c>
      <c r="D2307" s="72" t="s">
        <v>489</v>
      </c>
      <c r="E2307" s="72">
        <v>365.61766645818699</v>
      </c>
      <c r="F2307" s="72">
        <f t="shared" ref="F2307:F2370" si="180">E2307/1609</f>
        <v>0.22723285671733187</v>
      </c>
      <c r="G2307" s="73">
        <v>13</v>
      </c>
      <c r="H2307" s="72">
        <f t="shared" ref="H2307:H2370" si="181">I2307*G2307</f>
        <v>4.3913212819574152E-2</v>
      </c>
      <c r="I2307" s="74">
        <v>3.37793944765955E-3</v>
      </c>
      <c r="J2307" s="75">
        <v>2306</v>
      </c>
      <c r="K2307" s="72">
        <f t="shared" si="177"/>
        <v>22661.759398012699</v>
      </c>
      <c r="L2307" s="72">
        <f t="shared" si="178"/>
        <v>61.895437168544703</v>
      </c>
      <c r="M2307" s="72">
        <f t="shared" si="179"/>
        <v>2.4996505181049062E-3</v>
      </c>
      <c r="N2307" s="72" t="e">
        <f>IF(VLOOKUP(B2307,[1]Sheet1!$B$2:$G$553,6,FALSE)=0,"",L2307)</f>
        <v>#N/A</v>
      </c>
      <c r="O2307" s="72" t="e">
        <f>IF(VLOOKUP($B2307,[1]Sheet1!$C$2:$G$553,5,FALSE)=0,"",$L2307)</f>
        <v>#N/A</v>
      </c>
      <c r="P2307" s="72" t="e">
        <f>IF(VLOOKUP($B2307,[1]Sheet1!$D$2:$G$553,4,FALSE)=0,"",$L2307)</f>
        <v>#N/A</v>
      </c>
      <c r="Q2307" s="72" t="e">
        <f>IF(VLOOKUP($B2307,[1]Sheet1!$E$2:$G$553,3,FALSE)=0,"",$L2307)</f>
        <v>#N/A</v>
      </c>
      <c r="R2307" s="72" t="e">
        <f>IF(VLOOKUP($B2307,[1]Sheet1!$F$2:$G$553,2,FALSE)=0,"",$L2307)</f>
        <v>#N/A</v>
      </c>
      <c r="S2307" s="72" t="e">
        <f>COUNTIF([1]isolation_zones!$H$2:$H$1182,conductor_pz_summary_hftd_23_re!B2307)</f>
        <v>#VALUE!</v>
      </c>
    </row>
    <row r="2308" spans="1:19" x14ac:dyDescent="0.25">
      <c r="A2308" s="70">
        <v>10338</v>
      </c>
      <c r="B2308" s="71" t="s">
        <v>3986</v>
      </c>
      <c r="C2308" s="72">
        <v>13921104</v>
      </c>
      <c r="D2308" s="72" t="s">
        <v>1100</v>
      </c>
      <c r="E2308" s="72">
        <v>5843.5424604904301</v>
      </c>
      <c r="F2308" s="72">
        <f t="shared" si="180"/>
        <v>3.6317852457989002</v>
      </c>
      <c r="G2308" s="73">
        <v>36</v>
      </c>
      <c r="H2308" s="72">
        <f t="shared" si="181"/>
        <v>0.1212274170099918</v>
      </c>
      <c r="I2308" s="74">
        <v>3.36742825027755E-3</v>
      </c>
      <c r="J2308" s="75">
        <v>2307</v>
      </c>
      <c r="K2308" s="72">
        <f t="shared" ref="K2308:K2371" si="182">F2308+K2307</f>
        <v>22665.391183258496</v>
      </c>
      <c r="L2308" s="72">
        <f t="shared" ref="L2308:L2371" si="183">L2307-H2308</f>
        <v>61.774209751534713</v>
      </c>
      <c r="M2308" s="72">
        <f t="shared" ref="M2308:M2371" si="184">L2308/$L$2</f>
        <v>2.4947547424290289E-3</v>
      </c>
      <c r="N2308" s="72" t="e">
        <f>IF(VLOOKUP(B2308,[1]Sheet1!$B$2:$G$553,6,FALSE)=0,"",L2308)</f>
        <v>#N/A</v>
      </c>
      <c r="O2308" s="72" t="e">
        <f>IF(VLOOKUP($B2308,[1]Sheet1!$C$2:$G$553,5,FALSE)=0,"",$L2308)</f>
        <v>#N/A</v>
      </c>
      <c r="P2308" s="72" t="e">
        <f>IF(VLOOKUP($B2308,[1]Sheet1!$D$2:$G$553,4,FALSE)=0,"",$L2308)</f>
        <v>#N/A</v>
      </c>
      <c r="Q2308" s="72" t="e">
        <f>IF(VLOOKUP($B2308,[1]Sheet1!$E$2:$G$553,3,FALSE)=0,"",$L2308)</f>
        <v>#N/A</v>
      </c>
      <c r="R2308" s="72" t="e">
        <f>IF(VLOOKUP($B2308,[1]Sheet1!$F$2:$G$553,2,FALSE)=0,"",$L2308)</f>
        <v>#N/A</v>
      </c>
      <c r="S2308" s="72" t="e">
        <f>COUNTIF([1]isolation_zones!$H$2:$H$1182,conductor_pz_summary_hftd_23_re!B2308)</f>
        <v>#VALUE!</v>
      </c>
    </row>
    <row r="2309" spans="1:19" x14ac:dyDescent="0.25">
      <c r="A2309" s="70">
        <v>11025</v>
      </c>
      <c r="B2309" s="71" t="s">
        <v>3098</v>
      </c>
      <c r="C2309" s="72">
        <v>48011144</v>
      </c>
      <c r="D2309" s="72" t="s">
        <v>198</v>
      </c>
      <c r="E2309" s="72">
        <v>74.606732040435901</v>
      </c>
      <c r="F2309" s="72">
        <f t="shared" si="180"/>
        <v>4.6368385357635739E-2</v>
      </c>
      <c r="G2309" s="73">
        <v>2</v>
      </c>
      <c r="H2309" s="72">
        <f t="shared" si="181"/>
        <v>6.7109708553601596E-3</v>
      </c>
      <c r="I2309" s="74">
        <v>3.3554854276800798E-3</v>
      </c>
      <c r="J2309" s="75">
        <v>2308</v>
      </c>
      <c r="K2309" s="72">
        <f t="shared" si="182"/>
        <v>22665.437551643852</v>
      </c>
      <c r="L2309" s="72">
        <f t="shared" si="183"/>
        <v>61.767498780679354</v>
      </c>
      <c r="M2309" s="72">
        <f t="shared" si="184"/>
        <v>2.4944837195145305E-3</v>
      </c>
      <c r="N2309" s="72" t="e">
        <f>IF(VLOOKUP(B2309,[1]Sheet1!$B$2:$G$553,6,FALSE)=0,"",L2309)</f>
        <v>#N/A</v>
      </c>
      <c r="O2309" s="72" t="e">
        <f>IF(VLOOKUP($B2309,[1]Sheet1!$C$2:$G$553,5,FALSE)=0,"",$L2309)</f>
        <v>#N/A</v>
      </c>
      <c r="P2309" s="72" t="e">
        <f>IF(VLOOKUP($B2309,[1]Sheet1!$D$2:$G$553,4,FALSE)=0,"",$L2309)</f>
        <v>#N/A</v>
      </c>
      <c r="Q2309" s="72" t="e">
        <f>IF(VLOOKUP($B2309,[1]Sheet1!$E$2:$G$553,3,FALSE)=0,"",$L2309)</f>
        <v>#N/A</v>
      </c>
      <c r="R2309" s="72" t="e">
        <f>IF(VLOOKUP($B2309,[1]Sheet1!$F$2:$G$553,2,FALSE)=0,"",$L2309)</f>
        <v>#N/A</v>
      </c>
      <c r="S2309" s="72" t="e">
        <f>COUNTIF([1]isolation_zones!$H$2:$H$1182,conductor_pz_summary_hftd_23_re!B2309)</f>
        <v>#VALUE!</v>
      </c>
    </row>
    <row r="2310" spans="1:19" x14ac:dyDescent="0.25">
      <c r="A2310" s="70">
        <v>7073</v>
      </c>
      <c r="B2310" s="71" t="s">
        <v>6369</v>
      </c>
      <c r="C2310" s="72">
        <v>43321101</v>
      </c>
      <c r="D2310" s="72" t="s">
        <v>519</v>
      </c>
      <c r="E2310" s="72">
        <v>1173.5612522666499</v>
      </c>
      <c r="F2310" s="72">
        <f t="shared" si="180"/>
        <v>0.72937305920860784</v>
      </c>
      <c r="G2310" s="73">
        <v>13</v>
      </c>
      <c r="H2310" s="72">
        <f t="shared" si="181"/>
        <v>4.3608784433775472E-2</v>
      </c>
      <c r="I2310" s="74">
        <v>3.3545218795211899E-3</v>
      </c>
      <c r="J2310" s="75">
        <v>2309</v>
      </c>
      <c r="K2310" s="72">
        <f t="shared" si="182"/>
        <v>22666.166924703062</v>
      </c>
      <c r="L2310" s="72">
        <f t="shared" si="183"/>
        <v>61.723889996245582</v>
      </c>
      <c r="M2310" s="72">
        <f t="shared" si="184"/>
        <v>2.4927225764385559E-3</v>
      </c>
      <c r="N2310" s="72" t="e">
        <f>IF(VLOOKUP(B2310,[1]Sheet1!$B$2:$G$553,6,FALSE)=0,"",L2310)</f>
        <v>#N/A</v>
      </c>
      <c r="O2310" s="72" t="e">
        <f>IF(VLOOKUP($B2310,[1]Sheet1!$C$2:$G$553,5,FALSE)=0,"",$L2310)</f>
        <v>#N/A</v>
      </c>
      <c r="P2310" s="72" t="e">
        <f>IF(VLOOKUP($B2310,[1]Sheet1!$D$2:$G$553,4,FALSE)=0,"",$L2310)</f>
        <v>#N/A</v>
      </c>
      <c r="Q2310" s="72" t="e">
        <f>IF(VLOOKUP($B2310,[1]Sheet1!$E$2:$G$553,3,FALSE)=0,"",$L2310)</f>
        <v>#N/A</v>
      </c>
      <c r="R2310" s="72" t="e">
        <f>IF(VLOOKUP($B2310,[1]Sheet1!$F$2:$G$553,2,FALSE)=0,"",$L2310)</f>
        <v>#N/A</v>
      </c>
      <c r="S2310" s="72" t="e">
        <f>COUNTIF([1]isolation_zones!$H$2:$H$1182,conductor_pz_summary_hftd_23_re!B2310)</f>
        <v>#VALUE!</v>
      </c>
    </row>
    <row r="2311" spans="1:19" x14ac:dyDescent="0.25">
      <c r="A2311" s="70">
        <v>37</v>
      </c>
      <c r="B2311" s="71" t="s">
        <v>4069</v>
      </c>
      <c r="C2311" s="72">
        <v>163351701</v>
      </c>
      <c r="D2311" s="72" t="s">
        <v>639</v>
      </c>
      <c r="E2311" s="72">
        <v>4064.6381066290201</v>
      </c>
      <c r="F2311" s="72">
        <f t="shared" si="180"/>
        <v>2.5261890034984589</v>
      </c>
      <c r="G2311" s="73">
        <v>41</v>
      </c>
      <c r="H2311" s="72">
        <f t="shared" si="181"/>
        <v>0.13704241846670343</v>
      </c>
      <c r="I2311" s="74">
        <v>3.3424980113830102E-3</v>
      </c>
      <c r="J2311" s="75">
        <v>2310</v>
      </c>
      <c r="K2311" s="72">
        <f t="shared" si="182"/>
        <v>22668.693113706562</v>
      </c>
      <c r="L2311" s="72">
        <f t="shared" si="183"/>
        <v>61.586847577778876</v>
      </c>
      <c r="M2311" s="72">
        <f t="shared" si="184"/>
        <v>2.4871881110887133E-3</v>
      </c>
      <c r="N2311" s="72" t="e">
        <f>IF(VLOOKUP(B2311,[1]Sheet1!$B$2:$G$553,6,FALSE)=0,"",L2311)</f>
        <v>#N/A</v>
      </c>
      <c r="O2311" s="72" t="e">
        <f>IF(VLOOKUP($B2311,[1]Sheet1!$C$2:$G$553,5,FALSE)=0,"",$L2311)</f>
        <v>#N/A</v>
      </c>
      <c r="P2311" s="72" t="e">
        <f>IF(VLOOKUP($B2311,[1]Sheet1!$D$2:$G$553,4,FALSE)=0,"",$L2311)</f>
        <v>#N/A</v>
      </c>
      <c r="Q2311" s="72" t="e">
        <f>IF(VLOOKUP($B2311,[1]Sheet1!$E$2:$G$553,3,FALSE)=0,"",$L2311)</f>
        <v>#N/A</v>
      </c>
      <c r="R2311" s="72" t="e">
        <f>IF(VLOOKUP($B2311,[1]Sheet1!$F$2:$G$553,2,FALSE)=0,"",$L2311)</f>
        <v>#N/A</v>
      </c>
      <c r="S2311" s="72" t="e">
        <f>COUNTIF([1]isolation_zones!$H$2:$H$1182,conductor_pz_summary_hftd_23_re!B2311)</f>
        <v>#VALUE!</v>
      </c>
    </row>
    <row r="2312" spans="1:19" x14ac:dyDescent="0.25">
      <c r="A2312" s="70">
        <v>7129</v>
      </c>
      <c r="B2312" s="71" t="s">
        <v>6370</v>
      </c>
      <c r="C2312" s="72">
        <v>103021101</v>
      </c>
      <c r="D2312" s="72" t="s">
        <v>463</v>
      </c>
      <c r="E2312" s="72">
        <v>1158.7417210928099</v>
      </c>
      <c r="F2312" s="72">
        <f t="shared" si="180"/>
        <v>0.72016266071647606</v>
      </c>
      <c r="G2312" s="73">
        <v>16</v>
      </c>
      <c r="H2312" s="72">
        <f t="shared" si="181"/>
        <v>5.331861072086256E-2</v>
      </c>
      <c r="I2312" s="74">
        <v>3.33241317005391E-3</v>
      </c>
      <c r="J2312" s="75">
        <v>2311</v>
      </c>
      <c r="K2312" s="72">
        <f t="shared" si="182"/>
        <v>22669.413276367279</v>
      </c>
      <c r="L2312" s="72">
        <f t="shared" si="183"/>
        <v>61.533528967058011</v>
      </c>
      <c r="M2312" s="72">
        <f t="shared" si="184"/>
        <v>2.4850348361623222E-3</v>
      </c>
      <c r="N2312" s="72" t="e">
        <f>IF(VLOOKUP(B2312,[1]Sheet1!$B$2:$G$553,6,FALSE)=0,"",L2312)</f>
        <v>#N/A</v>
      </c>
      <c r="O2312" s="72" t="e">
        <f>IF(VLOOKUP($B2312,[1]Sheet1!$C$2:$G$553,5,FALSE)=0,"",$L2312)</f>
        <v>#N/A</v>
      </c>
      <c r="P2312" s="72" t="e">
        <f>IF(VLOOKUP($B2312,[1]Sheet1!$D$2:$G$553,4,FALSE)=0,"",$L2312)</f>
        <v>#N/A</v>
      </c>
      <c r="Q2312" s="72" t="e">
        <f>IF(VLOOKUP($B2312,[1]Sheet1!$E$2:$G$553,3,FALSE)=0,"",$L2312)</f>
        <v>#N/A</v>
      </c>
      <c r="R2312" s="72" t="e">
        <f>IF(VLOOKUP($B2312,[1]Sheet1!$F$2:$G$553,2,FALSE)=0,"",$L2312)</f>
        <v>#N/A</v>
      </c>
      <c r="S2312" s="72" t="e">
        <f>COUNTIF([1]isolation_zones!$H$2:$H$1182,conductor_pz_summary_hftd_23_re!B2312)</f>
        <v>#VALUE!</v>
      </c>
    </row>
    <row r="2313" spans="1:19" x14ac:dyDescent="0.25">
      <c r="A2313" s="70">
        <v>6003</v>
      </c>
      <c r="B2313" s="71" t="s">
        <v>6371</v>
      </c>
      <c r="C2313" s="72">
        <v>43411102</v>
      </c>
      <c r="D2313" s="72" t="s">
        <v>1310</v>
      </c>
      <c r="E2313" s="72">
        <v>1726.9793750993799</v>
      </c>
      <c r="F2313" s="72">
        <f t="shared" si="180"/>
        <v>1.073324658234543</v>
      </c>
      <c r="G2313" s="73">
        <v>35</v>
      </c>
      <c r="H2313" s="72">
        <f t="shared" si="181"/>
        <v>0.11642353991456686</v>
      </c>
      <c r="I2313" s="74">
        <v>3.3263868547019101E-3</v>
      </c>
      <c r="J2313" s="75">
        <v>2312</v>
      </c>
      <c r="K2313" s="72">
        <f t="shared" si="182"/>
        <v>22670.486601025514</v>
      </c>
      <c r="L2313" s="72">
        <f t="shared" si="183"/>
        <v>61.417105427143447</v>
      </c>
      <c r="M2313" s="72">
        <f t="shared" si="184"/>
        <v>2.4803330653181388E-3</v>
      </c>
      <c r="N2313" s="72" t="e">
        <f>IF(VLOOKUP(B2313,[1]Sheet1!$B$2:$G$553,6,FALSE)=0,"",L2313)</f>
        <v>#N/A</v>
      </c>
      <c r="O2313" s="72" t="e">
        <f>IF(VLOOKUP($B2313,[1]Sheet1!$C$2:$G$553,5,FALSE)=0,"",$L2313)</f>
        <v>#N/A</v>
      </c>
      <c r="P2313" s="72" t="e">
        <f>IF(VLOOKUP($B2313,[1]Sheet1!$D$2:$G$553,4,FALSE)=0,"",$L2313)</f>
        <v>#N/A</v>
      </c>
      <c r="Q2313" s="72" t="e">
        <f>IF(VLOOKUP($B2313,[1]Sheet1!$E$2:$G$553,3,FALSE)=0,"",$L2313)</f>
        <v>#N/A</v>
      </c>
      <c r="R2313" s="72" t="e">
        <f>IF(VLOOKUP($B2313,[1]Sheet1!$F$2:$G$553,2,FALSE)=0,"",$L2313)</f>
        <v>#N/A</v>
      </c>
      <c r="S2313" s="72" t="e">
        <f>COUNTIF([1]isolation_zones!$H$2:$H$1182,conductor_pz_summary_hftd_23_re!B2313)</f>
        <v>#VALUE!</v>
      </c>
    </row>
    <row r="2314" spans="1:19" x14ac:dyDescent="0.25">
      <c r="A2314" s="70">
        <v>6936</v>
      </c>
      <c r="B2314" s="71" t="s">
        <v>4648</v>
      </c>
      <c r="C2314" s="72">
        <v>253911102</v>
      </c>
      <c r="D2314" s="72" t="s">
        <v>1598</v>
      </c>
      <c r="E2314" s="72">
        <v>4245.3884285433896</v>
      </c>
      <c r="F2314" s="72">
        <f t="shared" si="180"/>
        <v>2.6385260587590986</v>
      </c>
      <c r="G2314" s="73">
        <v>87</v>
      </c>
      <c r="H2314" s="72">
        <f t="shared" si="181"/>
        <v>0.28934253646428604</v>
      </c>
      <c r="I2314" s="74">
        <v>3.3257762811986901E-3</v>
      </c>
      <c r="J2314" s="75">
        <v>2313</v>
      </c>
      <c r="K2314" s="72">
        <f t="shared" si="182"/>
        <v>22673.125127084273</v>
      </c>
      <c r="L2314" s="72">
        <f t="shared" si="183"/>
        <v>61.127762890679158</v>
      </c>
      <c r="M2314" s="72">
        <f t="shared" si="184"/>
        <v>2.4686479516123697E-3</v>
      </c>
      <c r="N2314" s="72" t="e">
        <f>IF(VLOOKUP(B2314,[1]Sheet1!$B$2:$G$553,6,FALSE)=0,"",L2314)</f>
        <v>#N/A</v>
      </c>
      <c r="O2314" s="72" t="e">
        <f>IF(VLOOKUP($B2314,[1]Sheet1!$C$2:$G$553,5,FALSE)=0,"",$L2314)</f>
        <v>#N/A</v>
      </c>
      <c r="P2314" s="72" t="e">
        <f>IF(VLOOKUP($B2314,[1]Sheet1!$D$2:$G$553,4,FALSE)=0,"",$L2314)</f>
        <v>#N/A</v>
      </c>
      <c r="Q2314" s="72" t="e">
        <f>IF(VLOOKUP($B2314,[1]Sheet1!$E$2:$G$553,3,FALSE)=0,"",$L2314)</f>
        <v>#N/A</v>
      </c>
      <c r="R2314" s="72" t="e">
        <f>IF(VLOOKUP($B2314,[1]Sheet1!$F$2:$G$553,2,FALSE)=0,"",$L2314)</f>
        <v>#N/A</v>
      </c>
      <c r="S2314" s="72" t="e">
        <f>COUNTIF([1]isolation_zones!$H$2:$H$1182,conductor_pz_summary_hftd_23_re!B2314)</f>
        <v>#VALUE!</v>
      </c>
    </row>
    <row r="2315" spans="1:19" x14ac:dyDescent="0.25">
      <c r="A2315" s="70">
        <v>1031</v>
      </c>
      <c r="B2315" s="71" t="s">
        <v>1784</v>
      </c>
      <c r="C2315" s="72">
        <v>102541102</v>
      </c>
      <c r="D2315" s="72" t="s">
        <v>585</v>
      </c>
      <c r="E2315" s="72">
        <v>22213.296130283699</v>
      </c>
      <c r="F2315" s="72">
        <f t="shared" si="180"/>
        <v>13.80565328171765</v>
      </c>
      <c r="G2315" s="73">
        <v>168</v>
      </c>
      <c r="H2315" s="72">
        <f t="shared" si="181"/>
        <v>0.55787694997391613</v>
      </c>
      <c r="I2315" s="74">
        <v>3.3206961307971198E-3</v>
      </c>
      <c r="J2315" s="75">
        <v>2314</v>
      </c>
      <c r="K2315" s="72">
        <f t="shared" si="182"/>
        <v>22686.93078036599</v>
      </c>
      <c r="L2315" s="72">
        <f t="shared" si="183"/>
        <v>60.569885940705241</v>
      </c>
      <c r="M2315" s="72">
        <f t="shared" si="184"/>
        <v>2.4461180613517385E-3</v>
      </c>
      <c r="N2315" s="72" t="e">
        <f>IF(VLOOKUP(B2315,[1]Sheet1!$B$2:$G$553,6,FALSE)=0,"",L2315)</f>
        <v>#N/A</v>
      </c>
      <c r="O2315" s="72" t="e">
        <f>IF(VLOOKUP($B2315,[1]Sheet1!$C$2:$G$553,5,FALSE)=0,"",$L2315)</f>
        <v>#N/A</v>
      </c>
      <c r="P2315" s="72" t="e">
        <f>IF(VLOOKUP($B2315,[1]Sheet1!$D$2:$G$553,4,FALSE)=0,"",$L2315)</f>
        <v>#N/A</v>
      </c>
      <c r="Q2315" s="72" t="e">
        <f>IF(VLOOKUP($B2315,[1]Sheet1!$E$2:$G$553,3,FALSE)=0,"",$L2315)</f>
        <v>#N/A</v>
      </c>
      <c r="R2315" s="72" t="e">
        <f>IF(VLOOKUP($B2315,[1]Sheet1!$F$2:$G$553,2,FALSE)=0,"",$L2315)</f>
        <v>#N/A</v>
      </c>
      <c r="S2315" s="72" t="e">
        <f>COUNTIF([1]isolation_zones!$H$2:$H$1182,conductor_pz_summary_hftd_23_re!B2315)</f>
        <v>#VALUE!</v>
      </c>
    </row>
    <row r="2316" spans="1:19" x14ac:dyDescent="0.25">
      <c r="A2316" s="70">
        <v>729</v>
      </c>
      <c r="B2316" s="71" t="s">
        <v>6372</v>
      </c>
      <c r="C2316" s="72">
        <v>13151105</v>
      </c>
      <c r="D2316" s="72" t="s">
        <v>747</v>
      </c>
      <c r="E2316" s="72">
        <v>5446.9276849279804</v>
      </c>
      <c r="F2316" s="72">
        <f t="shared" si="180"/>
        <v>3.3852875605518835</v>
      </c>
      <c r="G2316" s="73">
        <v>79</v>
      </c>
      <c r="H2316" s="72">
        <f t="shared" si="181"/>
        <v>0.26192489646285483</v>
      </c>
      <c r="I2316" s="74">
        <v>3.3155050185171499E-3</v>
      </c>
      <c r="J2316" s="75">
        <v>2315</v>
      </c>
      <c r="K2316" s="72">
        <f t="shared" si="182"/>
        <v>22690.316067926542</v>
      </c>
      <c r="L2316" s="72">
        <f t="shared" si="183"/>
        <v>60.307961044242383</v>
      </c>
      <c r="M2316" s="72">
        <f t="shared" si="184"/>
        <v>2.4355402104939265E-3</v>
      </c>
      <c r="N2316" s="72">
        <f>IF(VLOOKUP(B2316,[1]Sheet1!$B$2:$G$553,6,FALSE)=0,"",L2316)</f>
        <v>60.307961044242383</v>
      </c>
      <c r="O2316" s="72" t="e">
        <f>IF(VLOOKUP($B2316,[1]Sheet1!$C$2:$G$553,5,FALSE)=0,"",$L2316)</f>
        <v>#N/A</v>
      </c>
      <c r="P2316" s="72" t="e">
        <f>IF(VLOOKUP($B2316,[1]Sheet1!$D$2:$G$553,4,FALSE)=0,"",$L2316)</f>
        <v>#N/A</v>
      </c>
      <c r="Q2316" s="72" t="e">
        <f>IF(VLOOKUP($B2316,[1]Sheet1!$E$2:$G$553,3,FALSE)=0,"",$L2316)</f>
        <v>#N/A</v>
      </c>
      <c r="R2316" s="72" t="e">
        <f>IF(VLOOKUP($B2316,[1]Sheet1!$F$2:$G$553,2,FALSE)=0,"",$L2316)</f>
        <v>#N/A</v>
      </c>
      <c r="S2316" s="72" t="e">
        <f>COUNTIF([1]isolation_zones!$H$2:$H$1182,conductor_pz_summary_hftd_23_re!B2316)</f>
        <v>#VALUE!</v>
      </c>
    </row>
    <row r="2317" spans="1:19" x14ac:dyDescent="0.25">
      <c r="A2317" s="70">
        <v>6737</v>
      </c>
      <c r="B2317" s="71" t="s">
        <v>4672</v>
      </c>
      <c r="C2317" s="72">
        <v>43381101</v>
      </c>
      <c r="D2317" s="72" t="s">
        <v>309</v>
      </c>
      <c r="E2317" s="72">
        <v>4825.12703022818</v>
      </c>
      <c r="F2317" s="72">
        <f t="shared" si="180"/>
        <v>2.9988359417204351</v>
      </c>
      <c r="G2317" s="73">
        <v>97</v>
      </c>
      <c r="H2317" s="72">
        <f t="shared" si="181"/>
        <v>0.31915344086368452</v>
      </c>
      <c r="I2317" s="74">
        <v>3.2902416583885001E-3</v>
      </c>
      <c r="J2317" s="75">
        <v>2316</v>
      </c>
      <c r="K2317" s="72">
        <f t="shared" si="182"/>
        <v>22693.314903868264</v>
      </c>
      <c r="L2317" s="72">
        <f t="shared" si="183"/>
        <v>59.988807603378696</v>
      </c>
      <c r="M2317" s="72">
        <f t="shared" si="184"/>
        <v>2.4226511818303516E-3</v>
      </c>
      <c r="N2317" s="72" t="e">
        <f>IF(VLOOKUP(B2317,[1]Sheet1!$B$2:$G$553,6,FALSE)=0,"",L2317)</f>
        <v>#N/A</v>
      </c>
      <c r="O2317" s="72" t="e">
        <f>IF(VLOOKUP($B2317,[1]Sheet1!$C$2:$G$553,5,FALSE)=0,"",$L2317)</f>
        <v>#N/A</v>
      </c>
      <c r="P2317" s="72" t="e">
        <f>IF(VLOOKUP($B2317,[1]Sheet1!$D$2:$G$553,4,FALSE)=0,"",$L2317)</f>
        <v>#N/A</v>
      </c>
      <c r="Q2317" s="72" t="e">
        <f>IF(VLOOKUP($B2317,[1]Sheet1!$E$2:$G$553,3,FALSE)=0,"",$L2317)</f>
        <v>#N/A</v>
      </c>
      <c r="R2317" s="72" t="e">
        <f>IF(VLOOKUP($B2317,[1]Sheet1!$F$2:$G$553,2,FALSE)=0,"",$L2317)</f>
        <v>#N/A</v>
      </c>
      <c r="S2317" s="72" t="e">
        <f>COUNTIF([1]isolation_zones!$H$2:$H$1182,conductor_pz_summary_hftd_23_re!B2317)</f>
        <v>#VALUE!</v>
      </c>
    </row>
    <row r="2318" spans="1:19" x14ac:dyDescent="0.25">
      <c r="A2318" s="70">
        <v>9971</v>
      </c>
      <c r="B2318" s="71" t="s">
        <v>6373</v>
      </c>
      <c r="C2318" s="72">
        <v>182082103</v>
      </c>
      <c r="D2318" s="72" t="s">
        <v>697</v>
      </c>
      <c r="E2318" s="72">
        <v>1727.29510383209</v>
      </c>
      <c r="F2318" s="72">
        <f t="shared" si="180"/>
        <v>1.0735208849173958</v>
      </c>
      <c r="G2318" s="73">
        <v>17</v>
      </c>
      <c r="H2318" s="72">
        <f t="shared" si="181"/>
        <v>5.5899709246604409E-2</v>
      </c>
      <c r="I2318" s="74">
        <v>3.28821819097673E-3</v>
      </c>
      <c r="J2318" s="75">
        <v>2317</v>
      </c>
      <c r="K2318" s="72">
        <f t="shared" si="182"/>
        <v>22694.388424753182</v>
      </c>
      <c r="L2318" s="72">
        <f t="shared" si="183"/>
        <v>59.932907894132093</v>
      </c>
      <c r="M2318" s="72">
        <f t="shared" si="184"/>
        <v>2.4203936691028836E-3</v>
      </c>
      <c r="N2318" s="72" t="e">
        <f>IF(VLOOKUP(B2318,[1]Sheet1!$B$2:$G$553,6,FALSE)=0,"",L2318)</f>
        <v>#N/A</v>
      </c>
      <c r="O2318" s="72" t="e">
        <f>IF(VLOOKUP($B2318,[1]Sheet1!$C$2:$G$553,5,FALSE)=0,"",$L2318)</f>
        <v>#N/A</v>
      </c>
      <c r="P2318" s="72" t="e">
        <f>IF(VLOOKUP($B2318,[1]Sheet1!$D$2:$G$553,4,FALSE)=0,"",$L2318)</f>
        <v>#N/A</v>
      </c>
      <c r="Q2318" s="72" t="e">
        <f>IF(VLOOKUP($B2318,[1]Sheet1!$E$2:$G$553,3,FALSE)=0,"",$L2318)</f>
        <v>#N/A</v>
      </c>
      <c r="R2318" s="72" t="e">
        <f>IF(VLOOKUP($B2318,[1]Sheet1!$F$2:$G$553,2,FALSE)=0,"",$L2318)</f>
        <v>#N/A</v>
      </c>
      <c r="S2318" s="72" t="e">
        <f>COUNTIF([1]isolation_zones!$H$2:$H$1182,conductor_pz_summary_hftd_23_re!B2318)</f>
        <v>#VALUE!</v>
      </c>
    </row>
    <row r="2319" spans="1:19" x14ac:dyDescent="0.25">
      <c r="A2319" s="70">
        <v>2467</v>
      </c>
      <c r="B2319" s="71" t="s">
        <v>6374</v>
      </c>
      <c r="C2319" s="72">
        <v>192431109</v>
      </c>
      <c r="D2319" s="72" t="s">
        <v>675</v>
      </c>
      <c r="E2319" s="72">
        <v>7942.1795880966902</v>
      </c>
      <c r="F2319" s="72">
        <f t="shared" si="180"/>
        <v>4.9360966986306343</v>
      </c>
      <c r="G2319" s="73">
        <v>92</v>
      </c>
      <c r="H2319" s="72">
        <f t="shared" si="181"/>
        <v>0.30215464111920382</v>
      </c>
      <c r="I2319" s="74">
        <v>3.2842895773826501E-3</v>
      </c>
      <c r="J2319" s="75">
        <v>2318</v>
      </c>
      <c r="K2319" s="72">
        <f t="shared" si="182"/>
        <v>22699.324521451814</v>
      </c>
      <c r="L2319" s="72">
        <f t="shared" si="183"/>
        <v>59.630753253012891</v>
      </c>
      <c r="M2319" s="72">
        <f t="shared" si="184"/>
        <v>2.4081911378700119E-3</v>
      </c>
      <c r="N2319" s="72" t="e">
        <f>IF(VLOOKUP(B2319,[1]Sheet1!$B$2:$G$553,6,FALSE)=0,"",L2319)</f>
        <v>#N/A</v>
      </c>
      <c r="O2319" s="72" t="e">
        <f>IF(VLOOKUP($B2319,[1]Sheet1!$C$2:$G$553,5,FALSE)=0,"",$L2319)</f>
        <v>#N/A</v>
      </c>
      <c r="P2319" s="72" t="e">
        <f>IF(VLOOKUP($B2319,[1]Sheet1!$D$2:$G$553,4,FALSE)=0,"",$L2319)</f>
        <v>#N/A</v>
      </c>
      <c r="Q2319" s="72" t="e">
        <f>IF(VLOOKUP($B2319,[1]Sheet1!$E$2:$G$553,3,FALSE)=0,"",$L2319)</f>
        <v>#N/A</v>
      </c>
      <c r="R2319" s="72" t="e">
        <f>IF(VLOOKUP($B2319,[1]Sheet1!$F$2:$G$553,2,FALSE)=0,"",$L2319)</f>
        <v>#N/A</v>
      </c>
      <c r="S2319" s="72" t="e">
        <f>COUNTIF([1]isolation_zones!$H$2:$H$1182,conductor_pz_summary_hftd_23_re!B2319)</f>
        <v>#VALUE!</v>
      </c>
    </row>
    <row r="2320" spans="1:19" x14ac:dyDescent="0.25">
      <c r="A2320" s="70">
        <v>3741</v>
      </c>
      <c r="B2320" s="71" t="s">
        <v>3855</v>
      </c>
      <c r="C2320" s="72">
        <v>163751101</v>
      </c>
      <c r="D2320" s="72" t="s">
        <v>1194</v>
      </c>
      <c r="E2320" s="72">
        <v>3986.2342185697798</v>
      </c>
      <c r="F2320" s="72">
        <f t="shared" si="180"/>
        <v>2.4774606703354753</v>
      </c>
      <c r="G2320" s="73">
        <v>28</v>
      </c>
      <c r="H2320" s="72">
        <f t="shared" si="181"/>
        <v>9.1793069475905847E-2</v>
      </c>
      <c r="I2320" s="74">
        <v>3.2783239098537801E-3</v>
      </c>
      <c r="J2320" s="75">
        <v>2319</v>
      </c>
      <c r="K2320" s="72">
        <f t="shared" si="182"/>
        <v>22701.80198212215</v>
      </c>
      <c r="L2320" s="72">
        <f t="shared" si="183"/>
        <v>59.538960183536986</v>
      </c>
      <c r="M2320" s="72">
        <f t="shared" si="184"/>
        <v>2.4044840698829307E-3</v>
      </c>
      <c r="N2320" s="72" t="e">
        <f>IF(VLOOKUP(B2320,[1]Sheet1!$B$2:$G$553,6,FALSE)=0,"",L2320)</f>
        <v>#N/A</v>
      </c>
      <c r="O2320" s="72" t="e">
        <f>IF(VLOOKUP($B2320,[1]Sheet1!$C$2:$G$553,5,FALSE)=0,"",$L2320)</f>
        <v>#N/A</v>
      </c>
      <c r="P2320" s="72" t="e">
        <f>IF(VLOOKUP($B2320,[1]Sheet1!$D$2:$G$553,4,FALSE)=0,"",$L2320)</f>
        <v>#N/A</v>
      </c>
      <c r="Q2320" s="72" t="e">
        <f>IF(VLOOKUP($B2320,[1]Sheet1!$E$2:$G$553,3,FALSE)=0,"",$L2320)</f>
        <v>#N/A</v>
      </c>
      <c r="R2320" s="72" t="e">
        <f>IF(VLOOKUP($B2320,[1]Sheet1!$F$2:$G$553,2,FALSE)=0,"",$L2320)</f>
        <v>#N/A</v>
      </c>
      <c r="S2320" s="72" t="e">
        <f>COUNTIF([1]isolation_zones!$H$2:$H$1182,conductor_pz_summary_hftd_23_re!B2320)</f>
        <v>#VALUE!</v>
      </c>
    </row>
    <row r="2321" spans="1:19" x14ac:dyDescent="0.25">
      <c r="A2321" s="70">
        <v>8487</v>
      </c>
      <c r="B2321" s="71" t="s">
        <v>4778</v>
      </c>
      <c r="C2321" s="72">
        <v>103732101</v>
      </c>
      <c r="D2321" s="72" t="s">
        <v>1172</v>
      </c>
      <c r="E2321" s="72">
        <v>19365.264454132299</v>
      </c>
      <c r="F2321" s="72">
        <f t="shared" si="180"/>
        <v>12.035590089578806</v>
      </c>
      <c r="G2321" s="73">
        <v>43</v>
      </c>
      <c r="H2321" s="72">
        <f t="shared" si="181"/>
        <v>0.14075875212246619</v>
      </c>
      <c r="I2321" s="74">
        <v>3.2734593516852602E-3</v>
      </c>
      <c r="J2321" s="75">
        <v>2320</v>
      </c>
      <c r="K2321" s="72">
        <f t="shared" si="182"/>
        <v>22713.837572211727</v>
      </c>
      <c r="L2321" s="72">
        <f t="shared" si="183"/>
        <v>59.39820143141452</v>
      </c>
      <c r="M2321" s="72">
        <f t="shared" si="184"/>
        <v>2.3987995202009792E-3</v>
      </c>
      <c r="N2321" s="72">
        <f>IF(VLOOKUP(B2321,[1]Sheet1!$B$2:$G$553,6,FALSE)=0,"",L2321)</f>
        <v>59.39820143141452</v>
      </c>
      <c r="O2321" s="72" t="e">
        <f>IF(VLOOKUP($B2321,[1]Sheet1!$C$2:$G$553,5,FALSE)=0,"",$L2321)</f>
        <v>#N/A</v>
      </c>
      <c r="P2321" s="72" t="e">
        <f>IF(VLOOKUP($B2321,[1]Sheet1!$D$2:$G$553,4,FALSE)=0,"",$L2321)</f>
        <v>#N/A</v>
      </c>
      <c r="Q2321" s="72" t="e">
        <f>IF(VLOOKUP($B2321,[1]Sheet1!$E$2:$G$553,3,FALSE)=0,"",$L2321)</f>
        <v>#N/A</v>
      </c>
      <c r="R2321" s="72" t="e">
        <f>IF(VLOOKUP($B2321,[1]Sheet1!$F$2:$G$553,2,FALSE)=0,"",$L2321)</f>
        <v>#N/A</v>
      </c>
      <c r="S2321" s="72" t="e">
        <f>COUNTIF([1]isolation_zones!$H$2:$H$1182,conductor_pz_summary_hftd_23_re!B2321)</f>
        <v>#VALUE!</v>
      </c>
    </row>
    <row r="2322" spans="1:19" x14ac:dyDescent="0.25">
      <c r="A2322" s="70">
        <v>9213</v>
      </c>
      <c r="B2322" s="71" t="s">
        <v>6375</v>
      </c>
      <c r="C2322" s="72">
        <v>83192101</v>
      </c>
      <c r="D2322" s="72" t="s">
        <v>479</v>
      </c>
      <c r="E2322" s="72">
        <v>5743.5714283159195</v>
      </c>
      <c r="F2322" s="72">
        <f t="shared" si="180"/>
        <v>3.5696528454418393</v>
      </c>
      <c r="G2322" s="73">
        <v>60</v>
      </c>
      <c r="H2322" s="72">
        <f t="shared" si="181"/>
        <v>0.19528380783174179</v>
      </c>
      <c r="I2322" s="74">
        <v>3.2547301305290298E-3</v>
      </c>
      <c r="J2322" s="75">
        <v>2321</v>
      </c>
      <c r="K2322" s="72">
        <f t="shared" si="182"/>
        <v>22717.40722505717</v>
      </c>
      <c r="L2322" s="72">
        <f t="shared" si="183"/>
        <v>59.202917623582778</v>
      </c>
      <c r="M2322" s="72">
        <f t="shared" si="184"/>
        <v>2.3909129732476893E-3</v>
      </c>
      <c r="N2322" s="72" t="e">
        <f>IF(VLOOKUP(B2322,[1]Sheet1!$B$2:$G$553,6,FALSE)=0,"",L2322)</f>
        <v>#N/A</v>
      </c>
      <c r="O2322" s="72" t="e">
        <f>IF(VLOOKUP($B2322,[1]Sheet1!$C$2:$G$553,5,FALSE)=0,"",$L2322)</f>
        <v>#N/A</v>
      </c>
      <c r="P2322" s="72" t="e">
        <f>IF(VLOOKUP($B2322,[1]Sheet1!$D$2:$G$553,4,FALSE)=0,"",$L2322)</f>
        <v>#N/A</v>
      </c>
      <c r="Q2322" s="72" t="e">
        <f>IF(VLOOKUP($B2322,[1]Sheet1!$E$2:$G$553,3,FALSE)=0,"",$L2322)</f>
        <v>#N/A</v>
      </c>
      <c r="R2322" s="72" t="e">
        <f>IF(VLOOKUP($B2322,[1]Sheet1!$F$2:$G$553,2,FALSE)=0,"",$L2322)</f>
        <v>#N/A</v>
      </c>
      <c r="S2322" s="72" t="e">
        <f>COUNTIF([1]isolation_zones!$H$2:$H$1182,conductor_pz_summary_hftd_23_re!B2322)</f>
        <v>#VALUE!</v>
      </c>
    </row>
    <row r="2323" spans="1:19" x14ac:dyDescent="0.25">
      <c r="A2323" s="70">
        <v>6945</v>
      </c>
      <c r="B2323" s="71" t="s">
        <v>4366</v>
      </c>
      <c r="C2323" s="72">
        <v>182562102</v>
      </c>
      <c r="D2323" s="72" t="s">
        <v>1616</v>
      </c>
      <c r="E2323" s="72">
        <v>651.95781180435802</v>
      </c>
      <c r="F2323" s="72">
        <f t="shared" si="180"/>
        <v>0.40519441380009819</v>
      </c>
      <c r="G2323" s="73">
        <v>40</v>
      </c>
      <c r="H2323" s="72">
        <f t="shared" si="181"/>
        <v>0.1301307747009024</v>
      </c>
      <c r="I2323" s="74">
        <v>3.2532693675225602E-3</v>
      </c>
      <c r="J2323" s="75">
        <v>2322</v>
      </c>
      <c r="K2323" s="72">
        <f t="shared" si="182"/>
        <v>22717.812419470971</v>
      </c>
      <c r="L2323" s="72">
        <f t="shared" si="183"/>
        <v>59.072786848881876</v>
      </c>
      <c r="M2323" s="72">
        <f t="shared" si="184"/>
        <v>2.3856576349984946E-3</v>
      </c>
      <c r="N2323" s="72" t="e">
        <f>IF(VLOOKUP(B2323,[1]Sheet1!$B$2:$G$553,6,FALSE)=0,"",L2323)</f>
        <v>#N/A</v>
      </c>
      <c r="O2323" s="72" t="e">
        <f>IF(VLOOKUP($B2323,[1]Sheet1!$C$2:$G$553,5,FALSE)=0,"",$L2323)</f>
        <v>#N/A</v>
      </c>
      <c r="P2323" s="72" t="e">
        <f>IF(VLOOKUP($B2323,[1]Sheet1!$D$2:$G$553,4,FALSE)=0,"",$L2323)</f>
        <v>#N/A</v>
      </c>
      <c r="Q2323" s="72" t="e">
        <f>IF(VLOOKUP($B2323,[1]Sheet1!$E$2:$G$553,3,FALSE)=0,"",$L2323)</f>
        <v>#N/A</v>
      </c>
      <c r="R2323" s="72" t="e">
        <f>IF(VLOOKUP($B2323,[1]Sheet1!$F$2:$G$553,2,FALSE)=0,"",$L2323)</f>
        <v>#N/A</v>
      </c>
      <c r="S2323" s="72" t="e">
        <f>COUNTIF([1]isolation_zones!$H$2:$H$1182,conductor_pz_summary_hftd_23_re!B2323)</f>
        <v>#VALUE!</v>
      </c>
    </row>
    <row r="2324" spans="1:19" x14ac:dyDescent="0.25">
      <c r="A2324" s="70">
        <v>1559</v>
      </c>
      <c r="B2324" s="71" t="s">
        <v>2688</v>
      </c>
      <c r="C2324" s="72">
        <v>83252106</v>
      </c>
      <c r="D2324" s="72" t="s">
        <v>711</v>
      </c>
      <c r="E2324" s="72">
        <v>11550.9266623288</v>
      </c>
      <c r="F2324" s="72">
        <f t="shared" si="180"/>
        <v>7.1789475837966439</v>
      </c>
      <c r="G2324" s="73">
        <v>84</v>
      </c>
      <c r="H2324" s="72">
        <f t="shared" si="181"/>
        <v>0.27222884969728645</v>
      </c>
      <c r="I2324" s="74">
        <v>3.24081963925341E-3</v>
      </c>
      <c r="J2324" s="75">
        <v>2323</v>
      </c>
      <c r="K2324" s="72">
        <f t="shared" si="182"/>
        <v>22724.991367054768</v>
      </c>
      <c r="L2324" s="72">
        <f t="shared" si="183"/>
        <v>58.800557999184591</v>
      </c>
      <c r="M2324" s="72">
        <f t="shared" si="184"/>
        <v>2.3746636584419359E-3</v>
      </c>
      <c r="N2324" s="72" t="e">
        <f>IF(VLOOKUP(B2324,[1]Sheet1!$B$2:$G$553,6,FALSE)=0,"",L2324)</f>
        <v>#N/A</v>
      </c>
      <c r="O2324" s="72" t="e">
        <f>IF(VLOOKUP($B2324,[1]Sheet1!$C$2:$G$553,5,FALSE)=0,"",$L2324)</f>
        <v>#N/A</v>
      </c>
      <c r="P2324" s="72" t="e">
        <f>IF(VLOOKUP($B2324,[1]Sheet1!$D$2:$G$553,4,FALSE)=0,"",$L2324)</f>
        <v>#N/A</v>
      </c>
      <c r="Q2324" s="72" t="e">
        <f>IF(VLOOKUP($B2324,[1]Sheet1!$E$2:$G$553,3,FALSE)=0,"",$L2324)</f>
        <v>#N/A</v>
      </c>
      <c r="R2324" s="72" t="e">
        <f>IF(VLOOKUP($B2324,[1]Sheet1!$F$2:$G$553,2,FALSE)=0,"",$L2324)</f>
        <v>#N/A</v>
      </c>
      <c r="S2324" s="72" t="e">
        <f>COUNTIF([1]isolation_zones!$H$2:$H$1182,conductor_pz_summary_hftd_23_re!B2324)</f>
        <v>#VALUE!</v>
      </c>
    </row>
    <row r="2325" spans="1:19" x14ac:dyDescent="0.25">
      <c r="A2325" s="70">
        <v>8048</v>
      </c>
      <c r="B2325" s="71" t="s">
        <v>3529</v>
      </c>
      <c r="C2325" s="72">
        <v>182222104</v>
      </c>
      <c r="D2325" s="72" t="s">
        <v>775</v>
      </c>
      <c r="E2325" s="72">
        <v>15060.127676422</v>
      </c>
      <c r="F2325" s="72">
        <f t="shared" si="180"/>
        <v>9.3599301904425118</v>
      </c>
      <c r="G2325" s="73">
        <v>138</v>
      </c>
      <c r="H2325" s="72">
        <f t="shared" si="181"/>
        <v>0.44498425480593451</v>
      </c>
      <c r="I2325" s="74">
        <v>3.2245235855502502E-3</v>
      </c>
      <c r="J2325" s="75">
        <v>2324</v>
      </c>
      <c r="K2325" s="72">
        <f t="shared" si="182"/>
        <v>22734.351297245212</v>
      </c>
      <c r="L2325" s="72">
        <f t="shared" si="183"/>
        <v>58.355573744378653</v>
      </c>
      <c r="M2325" s="72">
        <f t="shared" si="184"/>
        <v>2.3566929456728296E-3</v>
      </c>
      <c r="N2325" s="72" t="e">
        <f>IF(VLOOKUP(B2325,[1]Sheet1!$B$2:$G$553,6,FALSE)=0,"",L2325)</f>
        <v>#N/A</v>
      </c>
      <c r="O2325" s="72" t="e">
        <f>IF(VLOOKUP($B2325,[1]Sheet1!$C$2:$G$553,5,FALSE)=0,"",$L2325)</f>
        <v>#N/A</v>
      </c>
      <c r="P2325" s="72" t="e">
        <f>IF(VLOOKUP($B2325,[1]Sheet1!$D$2:$G$553,4,FALSE)=0,"",$L2325)</f>
        <v>#N/A</v>
      </c>
      <c r="Q2325" s="72" t="e">
        <f>IF(VLOOKUP($B2325,[1]Sheet1!$E$2:$G$553,3,FALSE)=0,"",$L2325)</f>
        <v>#N/A</v>
      </c>
      <c r="R2325" s="72" t="e">
        <f>IF(VLOOKUP($B2325,[1]Sheet1!$F$2:$G$553,2,FALSE)=0,"",$L2325)</f>
        <v>#N/A</v>
      </c>
      <c r="S2325" s="72" t="e">
        <f>COUNTIF([1]isolation_zones!$H$2:$H$1182,conductor_pz_summary_hftd_23_re!B2325)</f>
        <v>#VALUE!</v>
      </c>
    </row>
    <row r="2326" spans="1:19" x14ac:dyDescent="0.25">
      <c r="A2326" s="70">
        <v>394</v>
      </c>
      <c r="B2326" s="71" t="s">
        <v>3567</v>
      </c>
      <c r="C2326" s="72">
        <v>24251104</v>
      </c>
      <c r="D2326" s="72" t="s">
        <v>194</v>
      </c>
      <c r="E2326" s="72">
        <v>3452.77476976564</v>
      </c>
      <c r="F2326" s="72">
        <f t="shared" si="180"/>
        <v>2.1459134678468863</v>
      </c>
      <c r="G2326" s="73">
        <v>72</v>
      </c>
      <c r="H2326" s="72">
        <f t="shared" si="181"/>
        <v>0.23216220820557648</v>
      </c>
      <c r="I2326" s="74">
        <v>3.2244751139663399E-3</v>
      </c>
      <c r="J2326" s="75">
        <v>2325</v>
      </c>
      <c r="K2326" s="72">
        <f t="shared" si="182"/>
        <v>22736.49721071306</v>
      </c>
      <c r="L2326" s="72">
        <f t="shared" si="183"/>
        <v>58.123411536173073</v>
      </c>
      <c r="M2326" s="72">
        <f t="shared" si="184"/>
        <v>2.3473170625613621E-3</v>
      </c>
      <c r="N2326" s="72" t="e">
        <f>IF(VLOOKUP(B2326,[1]Sheet1!$B$2:$G$553,6,FALSE)=0,"",L2326)</f>
        <v>#N/A</v>
      </c>
      <c r="O2326" s="72" t="e">
        <f>IF(VLOOKUP($B2326,[1]Sheet1!$C$2:$G$553,5,FALSE)=0,"",$L2326)</f>
        <v>#N/A</v>
      </c>
      <c r="P2326" s="72" t="e">
        <f>IF(VLOOKUP($B2326,[1]Sheet1!$D$2:$G$553,4,FALSE)=0,"",$L2326)</f>
        <v>#N/A</v>
      </c>
      <c r="Q2326" s="72" t="e">
        <f>IF(VLOOKUP($B2326,[1]Sheet1!$E$2:$G$553,3,FALSE)=0,"",$L2326)</f>
        <v>#N/A</v>
      </c>
      <c r="R2326" s="72" t="e">
        <f>IF(VLOOKUP($B2326,[1]Sheet1!$F$2:$G$553,2,FALSE)=0,"",$L2326)</f>
        <v>#N/A</v>
      </c>
      <c r="S2326" s="72" t="e">
        <f>COUNTIF([1]isolation_zones!$H$2:$H$1182,conductor_pz_summary_hftd_23_re!B2326)</f>
        <v>#VALUE!</v>
      </c>
    </row>
    <row r="2327" spans="1:19" x14ac:dyDescent="0.25">
      <c r="A2327" s="70">
        <v>3140</v>
      </c>
      <c r="B2327" s="71" t="s">
        <v>4561</v>
      </c>
      <c r="C2327" s="72">
        <v>182801101</v>
      </c>
      <c r="D2327" s="72" t="s">
        <v>549</v>
      </c>
      <c r="E2327" s="72">
        <v>7426.5464811830298</v>
      </c>
      <c r="F2327" s="72">
        <f t="shared" si="180"/>
        <v>4.615628639641411</v>
      </c>
      <c r="G2327" s="73">
        <v>214</v>
      </c>
      <c r="H2327" s="72">
        <f t="shared" si="181"/>
        <v>0.6862986607344117</v>
      </c>
      <c r="I2327" s="74">
        <v>3.2070030875439798E-3</v>
      </c>
      <c r="J2327" s="75">
        <v>2326</v>
      </c>
      <c r="K2327" s="72">
        <f t="shared" si="182"/>
        <v>22741.1128393527</v>
      </c>
      <c r="L2327" s="72">
        <f t="shared" si="183"/>
        <v>57.437112875438665</v>
      </c>
      <c r="M2327" s="72">
        <f t="shared" si="184"/>
        <v>2.3196008546895598E-3</v>
      </c>
      <c r="N2327" s="72" t="e">
        <f>IF(VLOOKUP(B2327,[1]Sheet1!$B$2:$G$553,6,FALSE)=0,"",L2327)</f>
        <v>#N/A</v>
      </c>
      <c r="O2327" s="72" t="e">
        <f>IF(VLOOKUP($B2327,[1]Sheet1!$C$2:$G$553,5,FALSE)=0,"",$L2327)</f>
        <v>#N/A</v>
      </c>
      <c r="P2327" s="72" t="e">
        <f>IF(VLOOKUP($B2327,[1]Sheet1!$D$2:$G$553,4,FALSE)=0,"",$L2327)</f>
        <v>#N/A</v>
      </c>
      <c r="Q2327" s="72" t="e">
        <f>IF(VLOOKUP($B2327,[1]Sheet1!$E$2:$G$553,3,FALSE)=0,"",$L2327)</f>
        <v>#N/A</v>
      </c>
      <c r="R2327" s="72" t="e">
        <f>IF(VLOOKUP($B2327,[1]Sheet1!$F$2:$G$553,2,FALSE)=0,"",$L2327)</f>
        <v>#N/A</v>
      </c>
      <c r="S2327" s="72" t="e">
        <f>COUNTIF([1]isolation_zones!$H$2:$H$1182,conductor_pz_summary_hftd_23_re!B2327)</f>
        <v>#VALUE!</v>
      </c>
    </row>
    <row r="2328" spans="1:19" x14ac:dyDescent="0.25">
      <c r="A2328" s="70">
        <v>197</v>
      </c>
      <c r="B2328" s="71" t="s">
        <v>6376</v>
      </c>
      <c r="C2328" s="72">
        <v>152481105</v>
      </c>
      <c r="D2328" s="72" t="s">
        <v>95</v>
      </c>
      <c r="E2328" s="72">
        <v>5546.1562657349996</v>
      </c>
      <c r="F2328" s="72">
        <f t="shared" si="180"/>
        <v>3.4469585243847107</v>
      </c>
      <c r="G2328" s="73">
        <v>45</v>
      </c>
      <c r="H2328" s="72">
        <f t="shared" si="181"/>
        <v>0.14429094652808594</v>
      </c>
      <c r="I2328" s="74">
        <v>3.20646547840191E-3</v>
      </c>
      <c r="J2328" s="75">
        <v>2327</v>
      </c>
      <c r="K2328" s="72">
        <f t="shared" si="182"/>
        <v>22744.559797877086</v>
      </c>
      <c r="L2328" s="72">
        <f t="shared" si="183"/>
        <v>57.292821928910577</v>
      </c>
      <c r="M2328" s="72">
        <f t="shared" si="184"/>
        <v>2.3137736571488968E-3</v>
      </c>
      <c r="N2328" s="72" t="e">
        <f>IF(VLOOKUP(B2328,[1]Sheet1!$B$2:$G$553,6,FALSE)=0,"",L2328)</f>
        <v>#N/A</v>
      </c>
      <c r="O2328" s="72" t="e">
        <f>IF(VLOOKUP($B2328,[1]Sheet1!$C$2:$G$553,5,FALSE)=0,"",$L2328)</f>
        <v>#N/A</v>
      </c>
      <c r="P2328" s="72" t="e">
        <f>IF(VLOOKUP($B2328,[1]Sheet1!$D$2:$G$553,4,FALSE)=0,"",$L2328)</f>
        <v>#N/A</v>
      </c>
      <c r="Q2328" s="72" t="e">
        <f>IF(VLOOKUP($B2328,[1]Sheet1!$E$2:$G$553,3,FALSE)=0,"",$L2328)</f>
        <v>#N/A</v>
      </c>
      <c r="R2328" s="72" t="e">
        <f>IF(VLOOKUP($B2328,[1]Sheet1!$F$2:$G$553,2,FALSE)=0,"",$L2328)</f>
        <v>#N/A</v>
      </c>
      <c r="S2328" s="72" t="e">
        <f>COUNTIF([1]isolation_zones!$H$2:$H$1182,conductor_pz_summary_hftd_23_re!B2328)</f>
        <v>#VALUE!</v>
      </c>
    </row>
    <row r="2329" spans="1:19" x14ac:dyDescent="0.25">
      <c r="A2329" s="70">
        <v>1600</v>
      </c>
      <c r="B2329" s="71" t="s">
        <v>6377</v>
      </c>
      <c r="C2329" s="72">
        <v>43321104</v>
      </c>
      <c r="D2329" s="72" t="s">
        <v>1110</v>
      </c>
      <c r="E2329" s="72">
        <v>3549.2326150583899</v>
      </c>
      <c r="F2329" s="72">
        <f t="shared" si="180"/>
        <v>2.2058624083644438</v>
      </c>
      <c r="G2329" s="73">
        <v>46</v>
      </c>
      <c r="H2329" s="72">
        <f t="shared" si="181"/>
        <v>0.14744521486772125</v>
      </c>
      <c r="I2329" s="74">
        <v>3.2053307579939399E-3</v>
      </c>
      <c r="J2329" s="75">
        <v>2328</v>
      </c>
      <c r="K2329" s="72">
        <f t="shared" si="182"/>
        <v>22746.765660285451</v>
      </c>
      <c r="L2329" s="72">
        <f t="shared" si="183"/>
        <v>57.145376714042854</v>
      </c>
      <c r="M2329" s="72">
        <f t="shared" si="184"/>
        <v>2.3078190743137748E-3</v>
      </c>
      <c r="N2329" s="72" t="e">
        <f>IF(VLOOKUP(B2329,[1]Sheet1!$B$2:$G$553,6,FALSE)=0,"",L2329)</f>
        <v>#N/A</v>
      </c>
      <c r="O2329" s="72" t="e">
        <f>IF(VLOOKUP($B2329,[1]Sheet1!$C$2:$G$553,5,FALSE)=0,"",$L2329)</f>
        <v>#N/A</v>
      </c>
      <c r="P2329" s="72" t="e">
        <f>IF(VLOOKUP($B2329,[1]Sheet1!$D$2:$G$553,4,FALSE)=0,"",$L2329)</f>
        <v>#N/A</v>
      </c>
      <c r="Q2329" s="72" t="e">
        <f>IF(VLOOKUP($B2329,[1]Sheet1!$E$2:$G$553,3,FALSE)=0,"",$L2329)</f>
        <v>#N/A</v>
      </c>
      <c r="R2329" s="72" t="e">
        <f>IF(VLOOKUP($B2329,[1]Sheet1!$F$2:$G$553,2,FALSE)=0,"",$L2329)</f>
        <v>#N/A</v>
      </c>
      <c r="S2329" s="72" t="e">
        <f>COUNTIF([1]isolation_zones!$H$2:$H$1182,conductor_pz_summary_hftd_23_re!B2329)</f>
        <v>#VALUE!</v>
      </c>
    </row>
    <row r="2330" spans="1:19" x14ac:dyDescent="0.25">
      <c r="A2330" s="70">
        <v>7931</v>
      </c>
      <c r="B2330" s="71" t="s">
        <v>4634</v>
      </c>
      <c r="C2330" s="72">
        <v>101321101</v>
      </c>
      <c r="D2330" s="72" t="s">
        <v>1038</v>
      </c>
      <c r="E2330" s="72">
        <v>7306.3402334715702</v>
      </c>
      <c r="F2330" s="72">
        <f t="shared" si="180"/>
        <v>4.5409199710823929</v>
      </c>
      <c r="G2330" s="73">
        <v>25</v>
      </c>
      <c r="H2330" s="72">
        <f t="shared" si="181"/>
        <v>7.9597027898385506E-2</v>
      </c>
      <c r="I2330" s="74">
        <v>3.1838811159354201E-3</v>
      </c>
      <c r="J2330" s="75">
        <v>2329</v>
      </c>
      <c r="K2330" s="72">
        <f t="shared" si="182"/>
        <v>22751.306580256532</v>
      </c>
      <c r="L2330" s="72">
        <f t="shared" si="183"/>
        <v>57.065779686144467</v>
      </c>
      <c r="M2330" s="72">
        <f t="shared" si="184"/>
        <v>2.304604544113689E-3</v>
      </c>
      <c r="N2330" s="72" t="e">
        <f>IF(VLOOKUP(B2330,[1]Sheet1!$B$2:$G$553,6,FALSE)=0,"",L2330)</f>
        <v>#N/A</v>
      </c>
      <c r="O2330" s="72" t="e">
        <f>IF(VLOOKUP($B2330,[1]Sheet1!$C$2:$G$553,5,FALSE)=0,"",$L2330)</f>
        <v>#N/A</v>
      </c>
      <c r="P2330" s="72" t="e">
        <f>IF(VLOOKUP($B2330,[1]Sheet1!$D$2:$G$553,4,FALSE)=0,"",$L2330)</f>
        <v>#N/A</v>
      </c>
      <c r="Q2330" s="72" t="e">
        <f>IF(VLOOKUP($B2330,[1]Sheet1!$E$2:$G$553,3,FALSE)=0,"",$L2330)</f>
        <v>#N/A</v>
      </c>
      <c r="R2330" s="72" t="e">
        <f>IF(VLOOKUP($B2330,[1]Sheet1!$F$2:$G$553,2,FALSE)=0,"",$L2330)</f>
        <v>#N/A</v>
      </c>
      <c r="S2330" s="72" t="e">
        <f>COUNTIF([1]isolation_zones!$H$2:$H$1182,conductor_pz_summary_hftd_23_re!B2330)</f>
        <v>#VALUE!</v>
      </c>
    </row>
    <row r="2331" spans="1:19" x14ac:dyDescent="0.25">
      <c r="A2331" s="70">
        <v>4023</v>
      </c>
      <c r="B2331" s="71" t="s">
        <v>4804</v>
      </c>
      <c r="C2331" s="72">
        <v>254061103</v>
      </c>
      <c r="D2331" s="72" t="s">
        <v>912</v>
      </c>
      <c r="E2331" s="72">
        <v>17026.243350708301</v>
      </c>
      <c r="F2331" s="72">
        <f t="shared" si="180"/>
        <v>10.581879024678869</v>
      </c>
      <c r="G2331" s="73">
        <v>67</v>
      </c>
      <c r="H2331" s="72">
        <f t="shared" si="181"/>
        <v>0.21237742267763621</v>
      </c>
      <c r="I2331" s="74">
        <v>3.1698122787706898E-3</v>
      </c>
      <c r="J2331" s="75">
        <v>2330</v>
      </c>
      <c r="K2331" s="72">
        <f t="shared" si="182"/>
        <v>22761.88845928121</v>
      </c>
      <c r="L2331" s="72">
        <f t="shared" si="183"/>
        <v>56.853402263466833</v>
      </c>
      <c r="M2331" s="72">
        <f t="shared" si="184"/>
        <v>2.2960276706167891E-3</v>
      </c>
      <c r="N2331" s="72" t="e">
        <f>IF(VLOOKUP(B2331,[1]Sheet1!$B$2:$G$553,6,FALSE)=0,"",L2331)</f>
        <v>#N/A</v>
      </c>
      <c r="O2331" s="72" t="e">
        <f>IF(VLOOKUP($B2331,[1]Sheet1!$C$2:$G$553,5,FALSE)=0,"",$L2331)</f>
        <v>#N/A</v>
      </c>
      <c r="P2331" s="72" t="e">
        <f>IF(VLOOKUP($B2331,[1]Sheet1!$D$2:$G$553,4,FALSE)=0,"",$L2331)</f>
        <v>#N/A</v>
      </c>
      <c r="Q2331" s="72" t="e">
        <f>IF(VLOOKUP($B2331,[1]Sheet1!$E$2:$G$553,3,FALSE)=0,"",$L2331)</f>
        <v>#N/A</v>
      </c>
      <c r="R2331" s="72" t="e">
        <f>IF(VLOOKUP($B2331,[1]Sheet1!$F$2:$G$553,2,FALSE)=0,"",$L2331)</f>
        <v>#N/A</v>
      </c>
      <c r="S2331" s="72" t="e">
        <f>COUNTIF([1]isolation_zones!$H$2:$H$1182,conductor_pz_summary_hftd_23_re!B2331)</f>
        <v>#VALUE!</v>
      </c>
    </row>
    <row r="2332" spans="1:19" x14ac:dyDescent="0.25">
      <c r="A2332" s="70">
        <v>7290</v>
      </c>
      <c r="B2332" s="71" t="s">
        <v>6378</v>
      </c>
      <c r="C2332" s="72">
        <v>192021121</v>
      </c>
      <c r="D2332" s="72" t="s">
        <v>515</v>
      </c>
      <c r="E2332" s="72">
        <v>11115.6995080329</v>
      </c>
      <c r="F2332" s="72">
        <f t="shared" si="180"/>
        <v>6.908452149181417</v>
      </c>
      <c r="G2332" s="73">
        <v>97</v>
      </c>
      <c r="H2332" s="72">
        <f t="shared" si="181"/>
        <v>0.30740667408150962</v>
      </c>
      <c r="I2332" s="74">
        <v>3.1691409699124702E-3</v>
      </c>
      <c r="J2332" s="75">
        <v>2331</v>
      </c>
      <c r="K2332" s="72">
        <f t="shared" si="182"/>
        <v>22768.796911430392</v>
      </c>
      <c r="L2332" s="72">
        <f t="shared" si="183"/>
        <v>56.545995589385321</v>
      </c>
      <c r="M2332" s="72">
        <f t="shared" si="184"/>
        <v>2.2836130357537319E-3</v>
      </c>
      <c r="N2332" s="72" t="e">
        <f>IF(VLOOKUP(B2332,[1]Sheet1!$B$2:$G$553,6,FALSE)=0,"",L2332)</f>
        <v>#N/A</v>
      </c>
      <c r="O2332" s="72" t="e">
        <f>IF(VLOOKUP($B2332,[1]Sheet1!$C$2:$G$553,5,FALSE)=0,"",$L2332)</f>
        <v>#N/A</v>
      </c>
      <c r="P2332" s="72" t="e">
        <f>IF(VLOOKUP($B2332,[1]Sheet1!$D$2:$G$553,4,FALSE)=0,"",$L2332)</f>
        <v>#N/A</v>
      </c>
      <c r="Q2332" s="72" t="e">
        <f>IF(VLOOKUP($B2332,[1]Sheet1!$E$2:$G$553,3,FALSE)=0,"",$L2332)</f>
        <v>#N/A</v>
      </c>
      <c r="R2332" s="72" t="e">
        <f>IF(VLOOKUP($B2332,[1]Sheet1!$F$2:$G$553,2,FALSE)=0,"",$L2332)</f>
        <v>#N/A</v>
      </c>
      <c r="S2332" s="72" t="e">
        <f>COUNTIF([1]isolation_zones!$H$2:$H$1182,conductor_pz_summary_hftd_23_re!B2332)</f>
        <v>#VALUE!</v>
      </c>
    </row>
    <row r="2333" spans="1:19" x14ac:dyDescent="0.25">
      <c r="A2333" s="70">
        <v>8705</v>
      </c>
      <c r="B2333" s="71" t="s">
        <v>4795</v>
      </c>
      <c r="C2333" s="72">
        <v>192291121</v>
      </c>
      <c r="D2333" s="72" t="s">
        <v>737</v>
      </c>
      <c r="E2333" s="72">
        <v>5746.80820605791</v>
      </c>
      <c r="F2333" s="72">
        <f t="shared" si="180"/>
        <v>3.5716645158843443</v>
      </c>
      <c r="G2333" s="73">
        <v>13</v>
      </c>
      <c r="H2333" s="72">
        <f t="shared" si="181"/>
        <v>4.1190117836566661E-2</v>
      </c>
      <c r="I2333" s="74">
        <v>3.1684706028128201E-3</v>
      </c>
      <c r="J2333" s="75">
        <v>2332</v>
      </c>
      <c r="K2333" s="72">
        <f t="shared" si="182"/>
        <v>22772.368575946275</v>
      </c>
      <c r="L2333" s="72">
        <f t="shared" si="183"/>
        <v>56.504805471548757</v>
      </c>
      <c r="M2333" s="72">
        <f t="shared" si="184"/>
        <v>2.281949570656772E-3</v>
      </c>
      <c r="N2333" s="72" t="e">
        <f>IF(VLOOKUP(B2333,[1]Sheet1!$B$2:$G$553,6,FALSE)=0,"",L2333)</f>
        <v>#N/A</v>
      </c>
      <c r="O2333" s="72" t="e">
        <f>IF(VLOOKUP($B2333,[1]Sheet1!$C$2:$G$553,5,FALSE)=0,"",$L2333)</f>
        <v>#N/A</v>
      </c>
      <c r="P2333" s="72" t="e">
        <f>IF(VLOOKUP($B2333,[1]Sheet1!$D$2:$G$553,4,FALSE)=0,"",$L2333)</f>
        <v>#N/A</v>
      </c>
      <c r="Q2333" s="72" t="e">
        <f>IF(VLOOKUP($B2333,[1]Sheet1!$E$2:$G$553,3,FALSE)=0,"",$L2333)</f>
        <v>#N/A</v>
      </c>
      <c r="R2333" s="72" t="e">
        <f>IF(VLOOKUP($B2333,[1]Sheet1!$F$2:$G$553,2,FALSE)=0,"",$L2333)</f>
        <v>#N/A</v>
      </c>
      <c r="S2333" s="72" t="e">
        <f>COUNTIF([1]isolation_zones!$H$2:$H$1182,conductor_pz_summary_hftd_23_re!B2333)</f>
        <v>#VALUE!</v>
      </c>
    </row>
    <row r="2334" spans="1:19" x14ac:dyDescent="0.25">
      <c r="A2334" s="70">
        <v>5063</v>
      </c>
      <c r="B2334" s="71" t="s">
        <v>2595</v>
      </c>
      <c r="C2334" s="72">
        <v>24251104</v>
      </c>
      <c r="D2334" s="72" t="s">
        <v>194</v>
      </c>
      <c r="E2334" s="72">
        <v>4565.0094370075903</v>
      </c>
      <c r="F2334" s="72">
        <f t="shared" si="180"/>
        <v>2.8371718067169609</v>
      </c>
      <c r="G2334" s="73">
        <v>38</v>
      </c>
      <c r="H2334" s="72">
        <f t="shared" si="181"/>
        <v>0.12013871154566634</v>
      </c>
      <c r="I2334" s="74">
        <v>3.16154504067543E-3</v>
      </c>
      <c r="J2334" s="75">
        <v>2333</v>
      </c>
      <c r="K2334" s="72">
        <f t="shared" si="182"/>
        <v>22775.205747752992</v>
      </c>
      <c r="L2334" s="72">
        <f t="shared" si="183"/>
        <v>56.384666760003093</v>
      </c>
      <c r="M2334" s="72">
        <f t="shared" si="184"/>
        <v>2.2770977624089065E-3</v>
      </c>
      <c r="N2334" s="72" t="e">
        <f>IF(VLOOKUP(B2334,[1]Sheet1!$B$2:$G$553,6,FALSE)=0,"",L2334)</f>
        <v>#N/A</v>
      </c>
      <c r="O2334" s="72" t="e">
        <f>IF(VLOOKUP($B2334,[1]Sheet1!$C$2:$G$553,5,FALSE)=0,"",$L2334)</f>
        <v>#N/A</v>
      </c>
      <c r="P2334" s="72" t="e">
        <f>IF(VLOOKUP($B2334,[1]Sheet1!$D$2:$G$553,4,FALSE)=0,"",$L2334)</f>
        <v>#N/A</v>
      </c>
      <c r="Q2334" s="72" t="e">
        <f>IF(VLOOKUP($B2334,[1]Sheet1!$E$2:$G$553,3,FALSE)=0,"",$L2334)</f>
        <v>#N/A</v>
      </c>
      <c r="R2334" s="72" t="e">
        <f>IF(VLOOKUP($B2334,[1]Sheet1!$F$2:$G$553,2,FALSE)=0,"",$L2334)</f>
        <v>#N/A</v>
      </c>
      <c r="S2334" s="72" t="e">
        <f>COUNTIF([1]isolation_zones!$H$2:$H$1182,conductor_pz_summary_hftd_23_re!B2334)</f>
        <v>#VALUE!</v>
      </c>
    </row>
    <row r="2335" spans="1:19" x14ac:dyDescent="0.25">
      <c r="A2335" s="70">
        <v>8125</v>
      </c>
      <c r="B2335" s="71" t="s">
        <v>2140</v>
      </c>
      <c r="C2335" s="72">
        <v>163751101</v>
      </c>
      <c r="D2335" s="72" t="s">
        <v>1194</v>
      </c>
      <c r="E2335" s="72">
        <v>6922.9716766168704</v>
      </c>
      <c r="F2335" s="72">
        <f t="shared" si="180"/>
        <v>4.302654864274003</v>
      </c>
      <c r="G2335" s="73">
        <v>57</v>
      </c>
      <c r="H2335" s="72">
        <f t="shared" si="181"/>
        <v>0.17956235600489148</v>
      </c>
      <c r="I2335" s="74">
        <v>3.1502167720156402E-3</v>
      </c>
      <c r="J2335" s="75">
        <v>2334</v>
      </c>
      <c r="K2335" s="72">
        <f t="shared" si="182"/>
        <v>22779.508402617266</v>
      </c>
      <c r="L2335" s="72">
        <f t="shared" si="183"/>
        <v>56.205104403998199</v>
      </c>
      <c r="M2335" s="72">
        <f t="shared" si="184"/>
        <v>2.2698461271228104E-3</v>
      </c>
      <c r="N2335" s="72">
        <f>IF(VLOOKUP(B2335,[1]Sheet1!$B$2:$G$553,6,FALSE)=0,"",L2335)</f>
        <v>56.205104403998199</v>
      </c>
      <c r="O2335" s="72" t="e">
        <f>IF(VLOOKUP($B2335,[1]Sheet1!$C$2:$G$553,5,FALSE)=0,"",$L2335)</f>
        <v>#N/A</v>
      </c>
      <c r="P2335" s="72" t="e">
        <f>IF(VLOOKUP($B2335,[1]Sheet1!$D$2:$G$553,4,FALSE)=0,"",$L2335)</f>
        <v>#N/A</v>
      </c>
      <c r="Q2335" s="72" t="e">
        <f>IF(VLOOKUP($B2335,[1]Sheet1!$E$2:$G$553,3,FALSE)=0,"",$L2335)</f>
        <v>#N/A</v>
      </c>
      <c r="R2335" s="72" t="e">
        <f>IF(VLOOKUP($B2335,[1]Sheet1!$F$2:$G$553,2,FALSE)=0,"",$L2335)</f>
        <v>#N/A</v>
      </c>
      <c r="S2335" s="72" t="e">
        <f>COUNTIF([1]isolation_zones!$H$2:$H$1182,conductor_pz_summary_hftd_23_re!B2335)</f>
        <v>#VALUE!</v>
      </c>
    </row>
    <row r="2336" spans="1:19" x14ac:dyDescent="0.25">
      <c r="A2336" s="70">
        <v>6730</v>
      </c>
      <c r="B2336" s="71" t="s">
        <v>2752</v>
      </c>
      <c r="C2336" s="72">
        <v>83622106</v>
      </c>
      <c r="D2336" s="72" t="s">
        <v>81</v>
      </c>
      <c r="E2336" s="72">
        <v>9746.7159636392498</v>
      </c>
      <c r="F2336" s="72">
        <f t="shared" si="180"/>
        <v>6.0576233459535427</v>
      </c>
      <c r="G2336" s="73">
        <v>65</v>
      </c>
      <c r="H2336" s="72">
        <f t="shared" si="181"/>
        <v>0.20436993750688126</v>
      </c>
      <c r="I2336" s="74">
        <v>3.1441528847212501E-3</v>
      </c>
      <c r="J2336" s="75">
        <v>2335</v>
      </c>
      <c r="K2336" s="72">
        <f t="shared" si="182"/>
        <v>22785.56602596322</v>
      </c>
      <c r="L2336" s="72">
        <f t="shared" si="183"/>
        <v>56.000734466491316</v>
      </c>
      <c r="M2336" s="72">
        <f t="shared" si="184"/>
        <v>2.2615926363399102E-3</v>
      </c>
      <c r="N2336" s="72" t="e">
        <f>IF(VLOOKUP(B2336,[1]Sheet1!$B$2:$G$553,6,FALSE)=0,"",L2336)</f>
        <v>#N/A</v>
      </c>
      <c r="O2336" s="72" t="e">
        <f>IF(VLOOKUP($B2336,[1]Sheet1!$C$2:$G$553,5,FALSE)=0,"",$L2336)</f>
        <v>#N/A</v>
      </c>
      <c r="P2336" s="72" t="e">
        <f>IF(VLOOKUP($B2336,[1]Sheet1!$D$2:$G$553,4,FALSE)=0,"",$L2336)</f>
        <v>#N/A</v>
      </c>
      <c r="Q2336" s="72" t="e">
        <f>IF(VLOOKUP($B2336,[1]Sheet1!$E$2:$G$553,3,FALSE)=0,"",$L2336)</f>
        <v>#N/A</v>
      </c>
      <c r="R2336" s="72" t="e">
        <f>IF(VLOOKUP($B2336,[1]Sheet1!$F$2:$G$553,2,FALSE)=0,"",$L2336)</f>
        <v>#N/A</v>
      </c>
      <c r="S2336" s="72" t="e">
        <f>COUNTIF([1]isolation_zones!$H$2:$H$1182,conductor_pz_summary_hftd_23_re!B2336)</f>
        <v>#VALUE!</v>
      </c>
    </row>
    <row r="2337" spans="1:19" x14ac:dyDescent="0.25">
      <c r="A2337" s="70">
        <v>82</v>
      </c>
      <c r="B2337" s="71" t="s">
        <v>4456</v>
      </c>
      <c r="C2337" s="72">
        <v>22721107</v>
      </c>
      <c r="D2337" s="72" t="s">
        <v>1130</v>
      </c>
      <c r="E2337" s="72">
        <v>1615.0563981883799</v>
      </c>
      <c r="F2337" s="72">
        <f t="shared" si="180"/>
        <v>1.0037640759405717</v>
      </c>
      <c r="G2337" s="73">
        <v>45</v>
      </c>
      <c r="H2337" s="72">
        <f t="shared" si="181"/>
        <v>0.14044579007855446</v>
      </c>
      <c r="I2337" s="74">
        <v>3.1210175573012102E-3</v>
      </c>
      <c r="J2337" s="75">
        <v>2336</v>
      </c>
      <c r="K2337" s="72">
        <f t="shared" si="182"/>
        <v>22786.569790039161</v>
      </c>
      <c r="L2337" s="72">
        <f t="shared" si="183"/>
        <v>55.860288676412765</v>
      </c>
      <c r="M2337" s="72">
        <f t="shared" si="184"/>
        <v>2.2559207256467274E-3</v>
      </c>
      <c r="N2337" s="72" t="e">
        <f>IF(VLOOKUP(B2337,[1]Sheet1!$B$2:$G$553,6,FALSE)=0,"",L2337)</f>
        <v>#N/A</v>
      </c>
      <c r="O2337" s="72" t="e">
        <f>IF(VLOOKUP($B2337,[1]Sheet1!$C$2:$G$553,5,FALSE)=0,"",$L2337)</f>
        <v>#N/A</v>
      </c>
      <c r="P2337" s="72" t="e">
        <f>IF(VLOOKUP($B2337,[1]Sheet1!$D$2:$G$553,4,FALSE)=0,"",$L2337)</f>
        <v>#N/A</v>
      </c>
      <c r="Q2337" s="72" t="e">
        <f>IF(VLOOKUP($B2337,[1]Sheet1!$E$2:$G$553,3,FALSE)=0,"",$L2337)</f>
        <v>#N/A</v>
      </c>
      <c r="R2337" s="72" t="e">
        <f>IF(VLOOKUP($B2337,[1]Sheet1!$F$2:$G$553,2,FALSE)=0,"",$L2337)</f>
        <v>#N/A</v>
      </c>
      <c r="S2337" s="72" t="e">
        <f>COUNTIF([1]isolation_zones!$H$2:$H$1182,conductor_pz_summary_hftd_23_re!B2337)</f>
        <v>#VALUE!</v>
      </c>
    </row>
    <row r="2338" spans="1:19" x14ac:dyDescent="0.25">
      <c r="A2338" s="70">
        <v>1487</v>
      </c>
      <c r="B2338" s="71" t="s">
        <v>6379</v>
      </c>
      <c r="C2338" s="72">
        <v>43201102</v>
      </c>
      <c r="D2338" s="72" t="s">
        <v>83</v>
      </c>
      <c r="E2338" s="72">
        <v>501.92467536442501</v>
      </c>
      <c r="F2338" s="72">
        <f t="shared" si="180"/>
        <v>0.31194821340237727</v>
      </c>
      <c r="G2338" s="73">
        <v>65</v>
      </c>
      <c r="H2338" s="72">
        <f t="shared" si="181"/>
        <v>0.2026989715247666</v>
      </c>
      <c r="I2338" s="74">
        <v>3.11844571576564E-3</v>
      </c>
      <c r="J2338" s="75">
        <v>2337</v>
      </c>
      <c r="K2338" s="72">
        <f t="shared" si="182"/>
        <v>22786.881738252563</v>
      </c>
      <c r="L2338" s="72">
        <f t="shared" si="183"/>
        <v>55.657589704887997</v>
      </c>
      <c r="M2338" s="72">
        <f t="shared" si="184"/>
        <v>2.2477347169137813E-3</v>
      </c>
      <c r="N2338" s="72" t="e">
        <f>IF(VLOOKUP(B2338,[1]Sheet1!$B$2:$G$553,6,FALSE)=0,"",L2338)</f>
        <v>#N/A</v>
      </c>
      <c r="O2338" s="72" t="e">
        <f>IF(VLOOKUP($B2338,[1]Sheet1!$C$2:$G$553,5,FALSE)=0,"",$L2338)</f>
        <v>#N/A</v>
      </c>
      <c r="P2338" s="72" t="e">
        <f>IF(VLOOKUP($B2338,[1]Sheet1!$D$2:$G$553,4,FALSE)=0,"",$L2338)</f>
        <v>#N/A</v>
      </c>
      <c r="Q2338" s="72" t="e">
        <f>IF(VLOOKUP($B2338,[1]Sheet1!$E$2:$G$553,3,FALSE)=0,"",$L2338)</f>
        <v>#N/A</v>
      </c>
      <c r="R2338" s="72" t="e">
        <f>IF(VLOOKUP($B2338,[1]Sheet1!$F$2:$G$553,2,FALSE)=0,"",$L2338)</f>
        <v>#N/A</v>
      </c>
      <c r="S2338" s="72" t="e">
        <f>COUNTIF([1]isolation_zones!$H$2:$H$1182,conductor_pz_summary_hftd_23_re!B2338)</f>
        <v>#VALUE!</v>
      </c>
    </row>
    <row r="2339" spans="1:19" x14ac:dyDescent="0.25">
      <c r="A2339" s="70">
        <v>201</v>
      </c>
      <c r="B2339" s="71" t="s">
        <v>4491</v>
      </c>
      <c r="C2339" s="72">
        <v>182731101</v>
      </c>
      <c r="D2339" s="72" t="s">
        <v>392</v>
      </c>
      <c r="E2339" s="72">
        <v>8212.8879652553096</v>
      </c>
      <c r="F2339" s="72">
        <f t="shared" si="180"/>
        <v>5.1043430486359913</v>
      </c>
      <c r="G2339" s="73">
        <v>106</v>
      </c>
      <c r="H2339" s="72">
        <f t="shared" si="181"/>
        <v>0.32922927279656067</v>
      </c>
      <c r="I2339" s="74">
        <v>3.1059365358166099E-3</v>
      </c>
      <c r="J2339" s="75">
        <v>2338</v>
      </c>
      <c r="K2339" s="72">
        <f t="shared" si="182"/>
        <v>22791.986081301198</v>
      </c>
      <c r="L2339" s="72">
        <f t="shared" si="183"/>
        <v>55.328360432091436</v>
      </c>
      <c r="M2339" s="72">
        <f t="shared" si="184"/>
        <v>2.2344387752423417E-3</v>
      </c>
      <c r="N2339" s="72" t="e">
        <f>IF(VLOOKUP(B2339,[1]Sheet1!$B$2:$G$553,6,FALSE)=0,"",L2339)</f>
        <v>#N/A</v>
      </c>
      <c r="O2339" s="72" t="e">
        <f>IF(VLOOKUP($B2339,[1]Sheet1!$C$2:$G$553,5,FALSE)=0,"",$L2339)</f>
        <v>#N/A</v>
      </c>
      <c r="P2339" s="72" t="e">
        <f>IF(VLOOKUP($B2339,[1]Sheet1!$D$2:$G$553,4,FALSE)=0,"",$L2339)</f>
        <v>#N/A</v>
      </c>
      <c r="Q2339" s="72" t="e">
        <f>IF(VLOOKUP($B2339,[1]Sheet1!$E$2:$G$553,3,FALSE)=0,"",$L2339)</f>
        <v>#N/A</v>
      </c>
      <c r="R2339" s="72" t="e">
        <f>IF(VLOOKUP($B2339,[1]Sheet1!$F$2:$G$553,2,FALSE)=0,"",$L2339)</f>
        <v>#N/A</v>
      </c>
      <c r="S2339" s="72" t="e">
        <f>COUNTIF([1]isolation_zones!$H$2:$H$1182,conductor_pz_summary_hftd_23_re!B2339)</f>
        <v>#VALUE!</v>
      </c>
    </row>
    <row r="2340" spans="1:19" x14ac:dyDescent="0.25">
      <c r="A2340" s="70">
        <v>9832</v>
      </c>
      <c r="B2340" s="71" t="s">
        <v>2195</v>
      </c>
      <c r="C2340" s="72">
        <v>192171101</v>
      </c>
      <c r="D2340" s="72" t="s">
        <v>329</v>
      </c>
      <c r="E2340" s="72">
        <v>460.83643415773201</v>
      </c>
      <c r="F2340" s="72">
        <f t="shared" si="180"/>
        <v>0.28641170550511624</v>
      </c>
      <c r="G2340" s="73">
        <v>6</v>
      </c>
      <c r="H2340" s="72">
        <f t="shared" si="181"/>
        <v>1.862244641071242E-2</v>
      </c>
      <c r="I2340" s="74">
        <v>3.1037410684520701E-3</v>
      </c>
      <c r="J2340" s="75">
        <v>2339</v>
      </c>
      <c r="K2340" s="72">
        <f t="shared" si="182"/>
        <v>22792.272493006705</v>
      </c>
      <c r="L2340" s="72">
        <f t="shared" si="183"/>
        <v>55.309737985680727</v>
      </c>
      <c r="M2340" s="72">
        <f t="shared" si="184"/>
        <v>2.2336867067547705E-3</v>
      </c>
      <c r="N2340" s="72">
        <f>IF(VLOOKUP(B2340,[1]Sheet1!$B$2:$G$553,6,FALSE)=0,"",L2340)</f>
        <v>55.309737985680727</v>
      </c>
      <c r="O2340" s="72" t="e">
        <f>IF(VLOOKUP($B2340,[1]Sheet1!$C$2:$G$553,5,FALSE)=0,"",$L2340)</f>
        <v>#N/A</v>
      </c>
      <c r="P2340" s="72" t="e">
        <f>IF(VLOOKUP($B2340,[1]Sheet1!$D$2:$G$553,4,FALSE)=0,"",$L2340)</f>
        <v>#N/A</v>
      </c>
      <c r="Q2340" s="72" t="e">
        <f>IF(VLOOKUP($B2340,[1]Sheet1!$E$2:$G$553,3,FALSE)=0,"",$L2340)</f>
        <v>#N/A</v>
      </c>
      <c r="R2340" s="72" t="e">
        <f>IF(VLOOKUP($B2340,[1]Sheet1!$F$2:$G$553,2,FALSE)=0,"",$L2340)</f>
        <v>#N/A</v>
      </c>
      <c r="S2340" s="72" t="e">
        <f>COUNTIF([1]isolation_zones!$H$2:$H$1182,conductor_pz_summary_hftd_23_re!B2340)</f>
        <v>#VALUE!</v>
      </c>
    </row>
    <row r="2341" spans="1:19" x14ac:dyDescent="0.25">
      <c r="A2341" s="70">
        <v>22</v>
      </c>
      <c r="B2341" s="71" t="s">
        <v>6380</v>
      </c>
      <c r="C2341" s="72">
        <v>102831104</v>
      </c>
      <c r="D2341" s="72" t="s">
        <v>629</v>
      </c>
      <c r="E2341" s="72">
        <v>19380.7292858002</v>
      </c>
      <c r="F2341" s="72">
        <f t="shared" si="180"/>
        <v>12.045201544934866</v>
      </c>
      <c r="G2341" s="73">
        <v>208</v>
      </c>
      <c r="H2341" s="72">
        <f t="shared" si="181"/>
        <v>0.64448467410055044</v>
      </c>
      <c r="I2341" s="74">
        <v>3.0984840100988001E-3</v>
      </c>
      <c r="J2341" s="75">
        <v>2340</v>
      </c>
      <c r="K2341" s="72">
        <f t="shared" si="182"/>
        <v>22804.317694551639</v>
      </c>
      <c r="L2341" s="72">
        <f t="shared" si="183"/>
        <v>54.665253311580173</v>
      </c>
      <c r="M2341" s="72">
        <f t="shared" si="184"/>
        <v>2.2076591589544484E-3</v>
      </c>
      <c r="N2341" s="72" t="e">
        <f>IF(VLOOKUP(B2341,[1]Sheet1!$B$2:$G$553,6,FALSE)=0,"",L2341)</f>
        <v>#N/A</v>
      </c>
      <c r="O2341" s="72" t="e">
        <f>IF(VLOOKUP($B2341,[1]Sheet1!$C$2:$G$553,5,FALSE)=0,"",$L2341)</f>
        <v>#N/A</v>
      </c>
      <c r="P2341" s="72" t="e">
        <f>IF(VLOOKUP($B2341,[1]Sheet1!$D$2:$G$553,4,FALSE)=0,"",$L2341)</f>
        <v>#N/A</v>
      </c>
      <c r="Q2341" s="72" t="e">
        <f>IF(VLOOKUP($B2341,[1]Sheet1!$E$2:$G$553,3,FALSE)=0,"",$L2341)</f>
        <v>#N/A</v>
      </c>
      <c r="R2341" s="72" t="e">
        <f>IF(VLOOKUP($B2341,[1]Sheet1!$F$2:$G$553,2,FALSE)=0,"",$L2341)</f>
        <v>#N/A</v>
      </c>
      <c r="S2341" s="72" t="e">
        <f>COUNTIF([1]isolation_zones!$H$2:$H$1182,conductor_pz_summary_hftd_23_re!B2341)</f>
        <v>#VALUE!</v>
      </c>
    </row>
    <row r="2342" spans="1:19" x14ac:dyDescent="0.25">
      <c r="A2342" s="70">
        <v>7703</v>
      </c>
      <c r="B2342" s="71" t="s">
        <v>2153</v>
      </c>
      <c r="C2342" s="72">
        <v>43432105</v>
      </c>
      <c r="D2342" s="72" t="s">
        <v>44</v>
      </c>
      <c r="E2342" s="72">
        <v>393.59160434569202</v>
      </c>
      <c r="F2342" s="72">
        <f t="shared" si="180"/>
        <v>0.2446187721228664</v>
      </c>
      <c r="G2342" s="73">
        <v>55</v>
      </c>
      <c r="H2342" s="72">
        <f t="shared" si="181"/>
        <v>0.17016303714040729</v>
      </c>
      <c r="I2342" s="74">
        <v>3.09387340255286E-3</v>
      </c>
      <c r="J2342" s="75">
        <v>2341</v>
      </c>
      <c r="K2342" s="72">
        <f t="shared" si="182"/>
        <v>22804.56231332376</v>
      </c>
      <c r="L2342" s="72">
        <f t="shared" si="183"/>
        <v>54.495090274439768</v>
      </c>
      <c r="M2342" s="72">
        <f t="shared" si="184"/>
        <v>2.200787115660012E-3</v>
      </c>
      <c r="N2342" s="72" t="e">
        <f>IF(VLOOKUP(B2342,[1]Sheet1!$B$2:$G$553,6,FALSE)=0,"",L2342)</f>
        <v>#N/A</v>
      </c>
      <c r="O2342" s="72" t="e">
        <f>IF(VLOOKUP($B2342,[1]Sheet1!$C$2:$G$553,5,FALSE)=0,"",$L2342)</f>
        <v>#N/A</v>
      </c>
      <c r="P2342" s="72" t="e">
        <f>IF(VLOOKUP($B2342,[1]Sheet1!$D$2:$G$553,4,FALSE)=0,"",$L2342)</f>
        <v>#N/A</v>
      </c>
      <c r="Q2342" s="72" t="e">
        <f>IF(VLOOKUP($B2342,[1]Sheet1!$E$2:$G$553,3,FALSE)=0,"",$L2342)</f>
        <v>#N/A</v>
      </c>
      <c r="R2342" s="72" t="e">
        <f>IF(VLOOKUP($B2342,[1]Sheet1!$F$2:$G$553,2,FALSE)=0,"",$L2342)</f>
        <v>#N/A</v>
      </c>
      <c r="S2342" s="72" t="e">
        <f>COUNTIF([1]isolation_zones!$H$2:$H$1182,conductor_pz_summary_hftd_23_re!B2342)</f>
        <v>#VALUE!</v>
      </c>
    </row>
    <row r="2343" spans="1:19" x14ac:dyDescent="0.25">
      <c r="A2343" s="70">
        <v>8415</v>
      </c>
      <c r="B2343" s="71" t="s">
        <v>4319</v>
      </c>
      <c r="C2343" s="72">
        <v>102812101</v>
      </c>
      <c r="D2343" s="72" t="s">
        <v>251</v>
      </c>
      <c r="E2343" s="72">
        <v>13050.712216203699</v>
      </c>
      <c r="F2343" s="72">
        <f t="shared" si="180"/>
        <v>8.1110703643279667</v>
      </c>
      <c r="G2343" s="73">
        <v>75</v>
      </c>
      <c r="H2343" s="72">
        <f t="shared" si="181"/>
        <v>0.23028295840688248</v>
      </c>
      <c r="I2343" s="74">
        <v>3.0704394454250999E-3</v>
      </c>
      <c r="J2343" s="75">
        <v>2342</v>
      </c>
      <c r="K2343" s="72">
        <f t="shared" si="182"/>
        <v>22812.673383688089</v>
      </c>
      <c r="L2343" s="72">
        <f t="shared" si="183"/>
        <v>54.264807316032886</v>
      </c>
      <c r="M2343" s="72">
        <f t="shared" si="184"/>
        <v>2.1914871261514957E-3</v>
      </c>
      <c r="N2343" s="72" t="e">
        <f>IF(VLOOKUP(B2343,[1]Sheet1!$B$2:$G$553,6,FALSE)=0,"",L2343)</f>
        <v>#N/A</v>
      </c>
      <c r="O2343" s="72" t="e">
        <f>IF(VLOOKUP($B2343,[1]Sheet1!$C$2:$G$553,5,FALSE)=0,"",$L2343)</f>
        <v>#N/A</v>
      </c>
      <c r="P2343" s="72" t="e">
        <f>IF(VLOOKUP($B2343,[1]Sheet1!$D$2:$G$553,4,FALSE)=0,"",$L2343)</f>
        <v>#N/A</v>
      </c>
      <c r="Q2343" s="72" t="e">
        <f>IF(VLOOKUP($B2343,[1]Sheet1!$E$2:$G$553,3,FALSE)=0,"",$L2343)</f>
        <v>#N/A</v>
      </c>
      <c r="R2343" s="72" t="e">
        <f>IF(VLOOKUP($B2343,[1]Sheet1!$F$2:$G$553,2,FALSE)=0,"",$L2343)</f>
        <v>#N/A</v>
      </c>
      <c r="S2343" s="72" t="e">
        <f>COUNTIF([1]isolation_zones!$H$2:$H$1182,conductor_pz_summary_hftd_23_re!B2343)</f>
        <v>#VALUE!</v>
      </c>
    </row>
    <row r="2344" spans="1:19" x14ac:dyDescent="0.25">
      <c r="A2344" s="70">
        <v>2480</v>
      </c>
      <c r="B2344" s="71" t="s">
        <v>3477</v>
      </c>
      <c r="C2344" s="72">
        <v>43191101</v>
      </c>
      <c r="D2344" s="72" t="s">
        <v>424</v>
      </c>
      <c r="E2344" s="72">
        <v>5407.52854090857</v>
      </c>
      <c r="F2344" s="72">
        <f t="shared" si="180"/>
        <v>3.3608008333800932</v>
      </c>
      <c r="G2344" s="73">
        <v>91</v>
      </c>
      <c r="H2344" s="72">
        <f t="shared" si="181"/>
        <v>0.27776053632277131</v>
      </c>
      <c r="I2344" s="74">
        <v>3.05231358596452E-3</v>
      </c>
      <c r="J2344" s="75">
        <v>2343</v>
      </c>
      <c r="K2344" s="72">
        <f t="shared" si="182"/>
        <v>22816.034184521468</v>
      </c>
      <c r="L2344" s="72">
        <f t="shared" si="183"/>
        <v>53.987046779710113</v>
      </c>
      <c r="M2344" s="72">
        <f t="shared" si="184"/>
        <v>2.1802697521367087E-3</v>
      </c>
      <c r="N2344" s="72" t="e">
        <f>IF(VLOOKUP(B2344,[1]Sheet1!$B$2:$G$553,6,FALSE)=0,"",L2344)</f>
        <v>#N/A</v>
      </c>
      <c r="O2344" s="72" t="e">
        <f>IF(VLOOKUP($B2344,[1]Sheet1!$C$2:$G$553,5,FALSE)=0,"",$L2344)</f>
        <v>#N/A</v>
      </c>
      <c r="P2344" s="72" t="e">
        <f>IF(VLOOKUP($B2344,[1]Sheet1!$D$2:$G$553,4,FALSE)=0,"",$L2344)</f>
        <v>#N/A</v>
      </c>
      <c r="Q2344" s="72" t="e">
        <f>IF(VLOOKUP($B2344,[1]Sheet1!$E$2:$G$553,3,FALSE)=0,"",$L2344)</f>
        <v>#N/A</v>
      </c>
      <c r="R2344" s="72" t="e">
        <f>IF(VLOOKUP($B2344,[1]Sheet1!$F$2:$G$553,2,FALSE)=0,"",$L2344)</f>
        <v>#N/A</v>
      </c>
      <c r="S2344" s="72" t="e">
        <f>COUNTIF([1]isolation_zones!$H$2:$H$1182,conductor_pz_summary_hftd_23_re!B2344)</f>
        <v>#VALUE!</v>
      </c>
    </row>
    <row r="2345" spans="1:19" x14ac:dyDescent="0.25">
      <c r="A2345" s="70">
        <v>10178</v>
      </c>
      <c r="B2345" s="71" t="s">
        <v>6381</v>
      </c>
      <c r="C2345" s="72">
        <v>192101101</v>
      </c>
      <c r="D2345" s="72" t="s">
        <v>140</v>
      </c>
      <c r="E2345" s="72">
        <v>2404.9179453823199</v>
      </c>
      <c r="F2345" s="72">
        <f t="shared" si="180"/>
        <v>1.4946662183855313</v>
      </c>
      <c r="G2345" s="73">
        <v>8</v>
      </c>
      <c r="H2345" s="72">
        <f t="shared" si="181"/>
        <v>2.436842289883968E-2</v>
      </c>
      <c r="I2345" s="74">
        <v>3.0460528623549601E-3</v>
      </c>
      <c r="J2345" s="75">
        <v>2344</v>
      </c>
      <c r="K2345" s="72">
        <f t="shared" si="182"/>
        <v>22817.528850739855</v>
      </c>
      <c r="L2345" s="72">
        <f t="shared" si="183"/>
        <v>53.962678356811274</v>
      </c>
      <c r="M2345" s="72">
        <f t="shared" si="184"/>
        <v>2.1792856320834225E-3</v>
      </c>
      <c r="N2345" s="72" t="e">
        <f>IF(VLOOKUP(B2345,[1]Sheet1!$B$2:$G$553,6,FALSE)=0,"",L2345)</f>
        <v>#N/A</v>
      </c>
      <c r="O2345" s="72" t="e">
        <f>IF(VLOOKUP($B2345,[1]Sheet1!$C$2:$G$553,5,FALSE)=0,"",$L2345)</f>
        <v>#N/A</v>
      </c>
      <c r="P2345" s="72" t="e">
        <f>IF(VLOOKUP($B2345,[1]Sheet1!$D$2:$G$553,4,FALSE)=0,"",$L2345)</f>
        <v>#N/A</v>
      </c>
      <c r="Q2345" s="72" t="e">
        <f>IF(VLOOKUP($B2345,[1]Sheet1!$E$2:$G$553,3,FALSE)=0,"",$L2345)</f>
        <v>#N/A</v>
      </c>
      <c r="R2345" s="72" t="e">
        <f>IF(VLOOKUP($B2345,[1]Sheet1!$F$2:$G$553,2,FALSE)=0,"",$L2345)</f>
        <v>#N/A</v>
      </c>
      <c r="S2345" s="72" t="e">
        <f>COUNTIF([1]isolation_zones!$H$2:$H$1182,conductor_pz_summary_hftd_23_re!B2345)</f>
        <v>#VALUE!</v>
      </c>
    </row>
    <row r="2346" spans="1:19" x14ac:dyDescent="0.25">
      <c r="A2346" s="70">
        <v>1443</v>
      </c>
      <c r="B2346" s="71" t="s">
        <v>2155</v>
      </c>
      <c r="C2346" s="72">
        <v>24131102</v>
      </c>
      <c r="D2346" s="72" t="s">
        <v>101</v>
      </c>
      <c r="E2346" s="72">
        <v>10739.4055746825</v>
      </c>
      <c r="F2346" s="72">
        <f t="shared" si="180"/>
        <v>6.6745839494608452</v>
      </c>
      <c r="G2346" s="73">
        <v>82</v>
      </c>
      <c r="H2346" s="72">
        <f t="shared" si="181"/>
        <v>0.24916392813551663</v>
      </c>
      <c r="I2346" s="74">
        <v>3.0385844894575201E-3</v>
      </c>
      <c r="J2346" s="75">
        <v>2345</v>
      </c>
      <c r="K2346" s="72">
        <f t="shared" si="182"/>
        <v>22824.203434689316</v>
      </c>
      <c r="L2346" s="72">
        <f t="shared" si="183"/>
        <v>53.713514428675758</v>
      </c>
      <c r="M2346" s="72">
        <f t="shared" si="184"/>
        <v>2.169223133609407E-3</v>
      </c>
      <c r="N2346" s="72" t="e">
        <f>IF(VLOOKUP(B2346,[1]Sheet1!$B$2:$G$553,6,FALSE)=0,"",L2346)</f>
        <v>#N/A</v>
      </c>
      <c r="O2346" s="72" t="e">
        <f>IF(VLOOKUP($B2346,[1]Sheet1!$C$2:$G$553,5,FALSE)=0,"",$L2346)</f>
        <v>#N/A</v>
      </c>
      <c r="P2346" s="72" t="e">
        <f>IF(VLOOKUP($B2346,[1]Sheet1!$D$2:$G$553,4,FALSE)=0,"",$L2346)</f>
        <v>#N/A</v>
      </c>
      <c r="Q2346" s="72" t="e">
        <f>IF(VLOOKUP($B2346,[1]Sheet1!$E$2:$G$553,3,FALSE)=0,"",$L2346)</f>
        <v>#N/A</v>
      </c>
      <c r="R2346" s="72" t="e">
        <f>IF(VLOOKUP($B2346,[1]Sheet1!$F$2:$G$553,2,FALSE)=0,"",$L2346)</f>
        <v>#N/A</v>
      </c>
      <c r="S2346" s="72" t="e">
        <f>COUNTIF([1]isolation_zones!$H$2:$H$1182,conductor_pz_summary_hftd_23_re!B2346)</f>
        <v>#VALUE!</v>
      </c>
    </row>
    <row r="2347" spans="1:19" x14ac:dyDescent="0.25">
      <c r="A2347" s="70">
        <v>5316</v>
      </c>
      <c r="B2347" s="71" t="s">
        <v>2956</v>
      </c>
      <c r="C2347" s="72">
        <v>83252106</v>
      </c>
      <c r="D2347" s="72" t="s">
        <v>711</v>
      </c>
      <c r="E2347" s="72">
        <v>9151.9906450503004</v>
      </c>
      <c r="F2347" s="72">
        <f t="shared" si="180"/>
        <v>5.6879991578932882</v>
      </c>
      <c r="G2347" s="73">
        <v>87</v>
      </c>
      <c r="H2347" s="72">
        <f t="shared" si="181"/>
        <v>0.26331860390083173</v>
      </c>
      <c r="I2347" s="74">
        <v>3.02665061954979E-3</v>
      </c>
      <c r="J2347" s="75">
        <v>2346</v>
      </c>
      <c r="K2347" s="72">
        <f t="shared" si="182"/>
        <v>22829.89143384721</v>
      </c>
      <c r="L2347" s="72">
        <f t="shared" si="183"/>
        <v>53.450195824774923</v>
      </c>
      <c r="M2347" s="72">
        <f t="shared" si="184"/>
        <v>2.1585889978026746E-3</v>
      </c>
      <c r="N2347" s="72" t="e">
        <f>IF(VLOOKUP(B2347,[1]Sheet1!$B$2:$G$553,6,FALSE)=0,"",L2347)</f>
        <v>#N/A</v>
      </c>
      <c r="O2347" s="72" t="e">
        <f>IF(VLOOKUP($B2347,[1]Sheet1!$C$2:$G$553,5,FALSE)=0,"",$L2347)</f>
        <v>#N/A</v>
      </c>
      <c r="P2347" s="72" t="e">
        <f>IF(VLOOKUP($B2347,[1]Sheet1!$D$2:$G$553,4,FALSE)=0,"",$L2347)</f>
        <v>#N/A</v>
      </c>
      <c r="Q2347" s="72" t="e">
        <f>IF(VLOOKUP($B2347,[1]Sheet1!$E$2:$G$553,3,FALSE)=0,"",$L2347)</f>
        <v>#N/A</v>
      </c>
      <c r="R2347" s="72" t="e">
        <f>IF(VLOOKUP($B2347,[1]Sheet1!$F$2:$G$553,2,FALSE)=0,"",$L2347)</f>
        <v>#N/A</v>
      </c>
      <c r="S2347" s="72" t="e">
        <f>COUNTIF([1]isolation_zones!$H$2:$H$1182,conductor_pz_summary_hftd_23_re!B2347)</f>
        <v>#VALUE!</v>
      </c>
    </row>
    <row r="2348" spans="1:19" x14ac:dyDescent="0.25">
      <c r="A2348" s="70">
        <v>2267</v>
      </c>
      <c r="B2348" s="71" t="s">
        <v>4484</v>
      </c>
      <c r="C2348" s="72">
        <v>42981101</v>
      </c>
      <c r="D2348" s="72" t="s">
        <v>412</v>
      </c>
      <c r="E2348" s="72">
        <v>19969.5788259535</v>
      </c>
      <c r="F2348" s="72">
        <f t="shared" si="180"/>
        <v>12.411173912960535</v>
      </c>
      <c r="G2348" s="73">
        <v>119</v>
      </c>
      <c r="H2348" s="72">
        <f t="shared" si="181"/>
        <v>0.35977714696079316</v>
      </c>
      <c r="I2348" s="74">
        <v>3.0233373694184299E-3</v>
      </c>
      <c r="J2348" s="75">
        <v>2347</v>
      </c>
      <c r="K2348" s="72">
        <f t="shared" si="182"/>
        <v>22842.302607760172</v>
      </c>
      <c r="L2348" s="72">
        <f t="shared" si="183"/>
        <v>53.090418677814128</v>
      </c>
      <c r="M2348" s="72">
        <f t="shared" si="184"/>
        <v>2.1440593786103265E-3</v>
      </c>
      <c r="N2348" s="72" t="e">
        <f>IF(VLOOKUP(B2348,[1]Sheet1!$B$2:$G$553,6,FALSE)=0,"",L2348)</f>
        <v>#N/A</v>
      </c>
      <c r="O2348" s="72" t="e">
        <f>IF(VLOOKUP($B2348,[1]Sheet1!$C$2:$G$553,5,FALSE)=0,"",$L2348)</f>
        <v>#N/A</v>
      </c>
      <c r="P2348" s="72" t="e">
        <f>IF(VLOOKUP($B2348,[1]Sheet1!$D$2:$G$553,4,FALSE)=0,"",$L2348)</f>
        <v>#N/A</v>
      </c>
      <c r="Q2348" s="72" t="e">
        <f>IF(VLOOKUP($B2348,[1]Sheet1!$E$2:$G$553,3,FALSE)=0,"",$L2348)</f>
        <v>#N/A</v>
      </c>
      <c r="R2348" s="72" t="e">
        <f>IF(VLOOKUP($B2348,[1]Sheet1!$F$2:$G$553,2,FALSE)=0,"",$L2348)</f>
        <v>#N/A</v>
      </c>
      <c r="S2348" s="72" t="e">
        <f>COUNTIF([1]isolation_zones!$H$2:$H$1182,conductor_pz_summary_hftd_23_re!B2348)</f>
        <v>#VALUE!</v>
      </c>
    </row>
    <row r="2349" spans="1:19" x14ac:dyDescent="0.25">
      <c r="A2349" s="70">
        <v>6724</v>
      </c>
      <c r="B2349" s="71" t="s">
        <v>2860</v>
      </c>
      <c r="C2349" s="72">
        <v>163351703</v>
      </c>
      <c r="D2349" s="72" t="s">
        <v>593</v>
      </c>
      <c r="E2349" s="72">
        <v>36192.6145649721</v>
      </c>
      <c r="F2349" s="72">
        <f t="shared" si="180"/>
        <v>22.493856162195215</v>
      </c>
      <c r="G2349" s="73">
        <v>124</v>
      </c>
      <c r="H2349" s="72">
        <f t="shared" si="181"/>
        <v>0.37458867665945444</v>
      </c>
      <c r="I2349" s="74">
        <v>3.0208764246730199E-3</v>
      </c>
      <c r="J2349" s="75">
        <v>2348</v>
      </c>
      <c r="K2349" s="72">
        <f t="shared" si="182"/>
        <v>22864.796463922368</v>
      </c>
      <c r="L2349" s="72">
        <f t="shared" si="183"/>
        <v>52.715830001154671</v>
      </c>
      <c r="M2349" s="72">
        <f t="shared" si="184"/>
        <v>2.1289315950042695E-3</v>
      </c>
      <c r="N2349" s="72" t="e">
        <f>IF(VLOOKUP(B2349,[1]Sheet1!$B$2:$G$553,6,FALSE)=0,"",L2349)</f>
        <v>#N/A</v>
      </c>
      <c r="O2349" s="72" t="e">
        <f>IF(VLOOKUP($B2349,[1]Sheet1!$C$2:$G$553,5,FALSE)=0,"",$L2349)</f>
        <v>#N/A</v>
      </c>
      <c r="P2349" s="72" t="e">
        <f>IF(VLOOKUP($B2349,[1]Sheet1!$D$2:$G$553,4,FALSE)=0,"",$L2349)</f>
        <v>#N/A</v>
      </c>
      <c r="Q2349" s="72" t="e">
        <f>IF(VLOOKUP($B2349,[1]Sheet1!$E$2:$G$553,3,FALSE)=0,"",$L2349)</f>
        <v>#N/A</v>
      </c>
      <c r="R2349" s="72" t="e">
        <f>IF(VLOOKUP($B2349,[1]Sheet1!$F$2:$G$553,2,FALSE)=0,"",$L2349)</f>
        <v>#N/A</v>
      </c>
      <c r="S2349" s="72" t="e">
        <f>COUNTIF([1]isolation_zones!$H$2:$H$1182,conductor_pz_summary_hftd_23_re!B2349)</f>
        <v>#VALUE!</v>
      </c>
    </row>
    <row r="2350" spans="1:19" x14ac:dyDescent="0.25">
      <c r="A2350" s="70">
        <v>3063</v>
      </c>
      <c r="B2350" s="71" t="s">
        <v>2361</v>
      </c>
      <c r="C2350" s="72">
        <v>162161101</v>
      </c>
      <c r="D2350" s="72" t="s">
        <v>1226</v>
      </c>
      <c r="E2350" s="72">
        <v>9283.5435018375592</v>
      </c>
      <c r="F2350" s="72">
        <f t="shared" si="180"/>
        <v>5.7697597898306769</v>
      </c>
      <c r="G2350" s="73">
        <v>70</v>
      </c>
      <c r="H2350" s="72">
        <f t="shared" si="181"/>
        <v>0.21145347412214618</v>
      </c>
      <c r="I2350" s="74">
        <v>3.0207639160306598E-3</v>
      </c>
      <c r="J2350" s="75">
        <v>2349</v>
      </c>
      <c r="K2350" s="72">
        <f t="shared" si="182"/>
        <v>22870.566223712198</v>
      </c>
      <c r="L2350" s="72">
        <f t="shared" si="183"/>
        <v>52.504376527032527</v>
      </c>
      <c r="M2350" s="72">
        <f t="shared" si="184"/>
        <v>2.1203920352188656E-3</v>
      </c>
      <c r="N2350" s="72" t="e">
        <f>IF(VLOOKUP(B2350,[1]Sheet1!$B$2:$G$553,6,FALSE)=0,"",L2350)</f>
        <v>#N/A</v>
      </c>
      <c r="O2350" s="72" t="e">
        <f>IF(VLOOKUP($B2350,[1]Sheet1!$C$2:$G$553,5,FALSE)=0,"",$L2350)</f>
        <v>#N/A</v>
      </c>
      <c r="P2350" s="72" t="e">
        <f>IF(VLOOKUP($B2350,[1]Sheet1!$D$2:$G$553,4,FALSE)=0,"",$L2350)</f>
        <v>#N/A</v>
      </c>
      <c r="Q2350" s="72" t="e">
        <f>IF(VLOOKUP($B2350,[1]Sheet1!$E$2:$G$553,3,FALSE)=0,"",$L2350)</f>
        <v>#N/A</v>
      </c>
      <c r="R2350" s="72" t="e">
        <f>IF(VLOOKUP($B2350,[1]Sheet1!$F$2:$G$553,2,FALSE)=0,"",$L2350)</f>
        <v>#N/A</v>
      </c>
      <c r="S2350" s="72" t="e">
        <f>COUNTIF([1]isolation_zones!$H$2:$H$1182,conductor_pz_summary_hftd_23_re!B2350)</f>
        <v>#VALUE!</v>
      </c>
    </row>
    <row r="2351" spans="1:19" x14ac:dyDescent="0.25">
      <c r="A2351" s="70">
        <v>8682</v>
      </c>
      <c r="B2351" s="71" t="s">
        <v>3046</v>
      </c>
      <c r="C2351" s="72">
        <v>153612109</v>
      </c>
      <c r="D2351" s="72" t="s">
        <v>1260</v>
      </c>
      <c r="E2351" s="72">
        <v>2099.9047119413499</v>
      </c>
      <c r="F2351" s="72">
        <f t="shared" si="180"/>
        <v>1.3050992616167494</v>
      </c>
      <c r="G2351" s="73">
        <v>25</v>
      </c>
      <c r="H2351" s="72">
        <f t="shared" si="181"/>
        <v>7.5371883550973504E-2</v>
      </c>
      <c r="I2351" s="74">
        <v>3.0148753420389399E-3</v>
      </c>
      <c r="J2351" s="75">
        <v>2350</v>
      </c>
      <c r="K2351" s="72">
        <f t="shared" si="182"/>
        <v>22871.871322973813</v>
      </c>
      <c r="L2351" s="72">
        <f t="shared" si="183"/>
        <v>52.429004643481555</v>
      </c>
      <c r="M2351" s="72">
        <f t="shared" si="184"/>
        <v>2.1173481376977011E-3</v>
      </c>
      <c r="N2351" s="72" t="e">
        <f>IF(VLOOKUP(B2351,[1]Sheet1!$B$2:$G$553,6,FALSE)=0,"",L2351)</f>
        <v>#N/A</v>
      </c>
      <c r="O2351" s="72" t="e">
        <f>IF(VLOOKUP($B2351,[1]Sheet1!$C$2:$G$553,5,FALSE)=0,"",$L2351)</f>
        <v>#N/A</v>
      </c>
      <c r="P2351" s="72" t="e">
        <f>IF(VLOOKUP($B2351,[1]Sheet1!$D$2:$G$553,4,FALSE)=0,"",$L2351)</f>
        <v>#N/A</v>
      </c>
      <c r="Q2351" s="72" t="e">
        <f>IF(VLOOKUP($B2351,[1]Sheet1!$E$2:$G$553,3,FALSE)=0,"",$L2351)</f>
        <v>#N/A</v>
      </c>
      <c r="R2351" s="72" t="e">
        <f>IF(VLOOKUP($B2351,[1]Sheet1!$F$2:$G$553,2,FALSE)=0,"",$L2351)</f>
        <v>#N/A</v>
      </c>
      <c r="S2351" s="72" t="e">
        <f>COUNTIF([1]isolation_zones!$H$2:$H$1182,conductor_pz_summary_hftd_23_re!B2351)</f>
        <v>#VALUE!</v>
      </c>
    </row>
    <row r="2352" spans="1:19" x14ac:dyDescent="0.25">
      <c r="A2352" s="70">
        <v>6410</v>
      </c>
      <c r="B2352" s="71" t="s">
        <v>2878</v>
      </c>
      <c r="C2352" s="72">
        <v>43432105</v>
      </c>
      <c r="D2352" s="72" t="s">
        <v>44</v>
      </c>
      <c r="E2352" s="72">
        <v>798.87539315813797</v>
      </c>
      <c r="F2352" s="72">
        <f t="shared" si="180"/>
        <v>0.49650428412562958</v>
      </c>
      <c r="G2352" s="73">
        <v>103</v>
      </c>
      <c r="H2352" s="72">
        <f t="shared" si="181"/>
        <v>0.31015712682337904</v>
      </c>
      <c r="I2352" s="74">
        <v>3.0112342410036799E-3</v>
      </c>
      <c r="J2352" s="75">
        <v>2351</v>
      </c>
      <c r="K2352" s="72">
        <f t="shared" si="182"/>
        <v>22872.367827257938</v>
      </c>
      <c r="L2352" s="72">
        <f t="shared" si="183"/>
        <v>52.118847516658178</v>
      </c>
      <c r="M2352" s="72">
        <f t="shared" si="184"/>
        <v>2.1048224256545525E-3</v>
      </c>
      <c r="N2352" s="72" t="e">
        <f>IF(VLOOKUP(B2352,[1]Sheet1!$B$2:$G$553,6,FALSE)=0,"",L2352)</f>
        <v>#N/A</v>
      </c>
      <c r="O2352" s="72" t="e">
        <f>IF(VLOOKUP($B2352,[1]Sheet1!$C$2:$G$553,5,FALSE)=0,"",$L2352)</f>
        <v>#N/A</v>
      </c>
      <c r="P2352" s="72" t="e">
        <f>IF(VLOOKUP($B2352,[1]Sheet1!$D$2:$G$553,4,FALSE)=0,"",$L2352)</f>
        <v>#N/A</v>
      </c>
      <c r="Q2352" s="72" t="e">
        <f>IF(VLOOKUP($B2352,[1]Sheet1!$E$2:$G$553,3,FALSE)=0,"",$L2352)</f>
        <v>#N/A</v>
      </c>
      <c r="R2352" s="72" t="e">
        <f>IF(VLOOKUP($B2352,[1]Sheet1!$F$2:$G$553,2,FALSE)=0,"",$L2352)</f>
        <v>#N/A</v>
      </c>
      <c r="S2352" s="72" t="e">
        <f>COUNTIF([1]isolation_zones!$H$2:$H$1182,conductor_pz_summary_hftd_23_re!B2352)</f>
        <v>#VALUE!</v>
      </c>
    </row>
    <row r="2353" spans="1:19" x14ac:dyDescent="0.25">
      <c r="A2353" s="70">
        <v>2231</v>
      </c>
      <c r="B2353" s="71" t="s">
        <v>3034</v>
      </c>
      <c r="C2353" s="72">
        <v>83432103</v>
      </c>
      <c r="D2353" s="72" t="s">
        <v>161</v>
      </c>
      <c r="E2353" s="72">
        <v>18130.258143359199</v>
      </c>
      <c r="F2353" s="72">
        <f t="shared" si="180"/>
        <v>11.26802867828415</v>
      </c>
      <c r="G2353" s="73">
        <v>65</v>
      </c>
      <c r="H2353" s="72">
        <f t="shared" si="181"/>
        <v>0.19436356390237344</v>
      </c>
      <c r="I2353" s="74">
        <v>2.9902086754211299E-3</v>
      </c>
      <c r="J2353" s="75">
        <v>2352</v>
      </c>
      <c r="K2353" s="72">
        <f t="shared" si="182"/>
        <v>22883.635855936223</v>
      </c>
      <c r="L2353" s="72">
        <f t="shared" si="183"/>
        <v>51.924483952755807</v>
      </c>
      <c r="M2353" s="72">
        <f t="shared" si="184"/>
        <v>2.0969730428012363E-3</v>
      </c>
      <c r="N2353" s="72" t="e">
        <f>IF(VLOOKUP(B2353,[1]Sheet1!$B$2:$G$553,6,FALSE)=0,"",L2353)</f>
        <v>#N/A</v>
      </c>
      <c r="O2353" s="72" t="e">
        <f>IF(VLOOKUP($B2353,[1]Sheet1!$C$2:$G$553,5,FALSE)=0,"",$L2353)</f>
        <v>#N/A</v>
      </c>
      <c r="P2353" s="72" t="e">
        <f>IF(VLOOKUP($B2353,[1]Sheet1!$D$2:$G$553,4,FALSE)=0,"",$L2353)</f>
        <v>#N/A</v>
      </c>
      <c r="Q2353" s="72" t="e">
        <f>IF(VLOOKUP($B2353,[1]Sheet1!$E$2:$G$553,3,FALSE)=0,"",$L2353)</f>
        <v>#N/A</v>
      </c>
      <c r="R2353" s="72" t="e">
        <f>IF(VLOOKUP($B2353,[1]Sheet1!$F$2:$G$553,2,FALSE)=0,"",$L2353)</f>
        <v>#N/A</v>
      </c>
      <c r="S2353" s="72" t="e">
        <f>COUNTIF([1]isolation_zones!$H$2:$H$1182,conductor_pz_summary_hftd_23_re!B2353)</f>
        <v>#VALUE!</v>
      </c>
    </row>
    <row r="2354" spans="1:19" x14ac:dyDescent="0.25">
      <c r="A2354" s="70">
        <v>1742</v>
      </c>
      <c r="B2354" s="71" t="s">
        <v>1680</v>
      </c>
      <c r="C2354" s="72">
        <v>163661701</v>
      </c>
      <c r="D2354" s="72" t="s">
        <v>87</v>
      </c>
      <c r="E2354" s="72">
        <v>26145.298182643401</v>
      </c>
      <c r="F2354" s="72">
        <f t="shared" si="180"/>
        <v>16.249408441667743</v>
      </c>
      <c r="G2354" s="73">
        <v>187</v>
      </c>
      <c r="H2354" s="72">
        <f t="shared" si="181"/>
        <v>0.55914274049091306</v>
      </c>
      <c r="I2354" s="74">
        <v>2.9900681309674498E-3</v>
      </c>
      <c r="J2354" s="75">
        <v>2353</v>
      </c>
      <c r="K2354" s="72">
        <f t="shared" si="182"/>
        <v>22899.885264377892</v>
      </c>
      <c r="L2354" s="72">
        <f t="shared" si="183"/>
        <v>51.365341212264894</v>
      </c>
      <c r="M2354" s="72">
        <f t="shared" si="184"/>
        <v>2.0743920335233343E-3</v>
      </c>
      <c r="N2354" s="72">
        <f>IF(VLOOKUP(B2354,[1]Sheet1!$B$2:$G$553,6,FALSE)=0,"",L2354)</f>
        <v>51.365341212264894</v>
      </c>
      <c r="O2354" s="72" t="e">
        <f>IF(VLOOKUP($B2354,[1]Sheet1!$C$2:$G$553,5,FALSE)=0,"",$L2354)</f>
        <v>#N/A</v>
      </c>
      <c r="P2354" s="72" t="e">
        <f>IF(VLOOKUP($B2354,[1]Sheet1!$D$2:$G$553,4,FALSE)=0,"",$L2354)</f>
        <v>#N/A</v>
      </c>
      <c r="Q2354" s="72" t="e">
        <f>IF(VLOOKUP($B2354,[1]Sheet1!$E$2:$G$553,3,FALSE)=0,"",$L2354)</f>
        <v>#N/A</v>
      </c>
      <c r="R2354" s="72" t="e">
        <f>IF(VLOOKUP($B2354,[1]Sheet1!$F$2:$G$553,2,FALSE)=0,"",$L2354)</f>
        <v>#N/A</v>
      </c>
      <c r="S2354" s="72" t="e">
        <f>COUNTIF([1]isolation_zones!$H$2:$H$1182,conductor_pz_summary_hftd_23_re!B2354)</f>
        <v>#VALUE!</v>
      </c>
    </row>
    <row r="2355" spans="1:19" x14ac:dyDescent="0.25">
      <c r="A2355" s="70">
        <v>4916</v>
      </c>
      <c r="B2355" s="71" t="s">
        <v>1969</v>
      </c>
      <c r="C2355" s="72">
        <v>83371107</v>
      </c>
      <c r="D2355" s="72" t="s">
        <v>127</v>
      </c>
      <c r="E2355" s="72">
        <v>7540.5809474494999</v>
      </c>
      <c r="F2355" s="72">
        <f t="shared" si="180"/>
        <v>4.6865015210997516</v>
      </c>
      <c r="G2355" s="73">
        <v>48</v>
      </c>
      <c r="H2355" s="72">
        <f t="shared" si="181"/>
        <v>0.14324252912322769</v>
      </c>
      <c r="I2355" s="74">
        <v>2.98421935673391E-3</v>
      </c>
      <c r="J2355" s="75">
        <v>2354</v>
      </c>
      <c r="K2355" s="72">
        <f t="shared" si="182"/>
        <v>22904.571765898992</v>
      </c>
      <c r="L2355" s="72">
        <f t="shared" si="183"/>
        <v>51.222098683141667</v>
      </c>
      <c r="M2355" s="72">
        <f t="shared" si="184"/>
        <v>2.0686071763752617E-3</v>
      </c>
      <c r="N2355" s="72">
        <f>IF(VLOOKUP(B2355,[1]Sheet1!$B$2:$G$553,6,FALSE)=0,"",L2355)</f>
        <v>51.222098683141667</v>
      </c>
      <c r="O2355" s="72" t="e">
        <f>IF(VLOOKUP($B2355,[1]Sheet1!$C$2:$G$553,5,FALSE)=0,"",$L2355)</f>
        <v>#N/A</v>
      </c>
      <c r="P2355" s="72" t="e">
        <f>IF(VLOOKUP($B2355,[1]Sheet1!$D$2:$G$553,4,FALSE)=0,"",$L2355)</f>
        <v>#N/A</v>
      </c>
      <c r="Q2355" s="72" t="e">
        <f>IF(VLOOKUP($B2355,[1]Sheet1!$E$2:$G$553,3,FALSE)=0,"",$L2355)</f>
        <v>#N/A</v>
      </c>
      <c r="R2355" s="72" t="e">
        <f>IF(VLOOKUP($B2355,[1]Sheet1!$F$2:$G$553,2,FALSE)=0,"",$L2355)</f>
        <v>#N/A</v>
      </c>
      <c r="S2355" s="72" t="e">
        <f>COUNTIF([1]isolation_zones!$H$2:$H$1182,conductor_pz_summary_hftd_23_re!B2355)</f>
        <v>#VALUE!</v>
      </c>
    </row>
    <row r="2356" spans="1:19" x14ac:dyDescent="0.25">
      <c r="A2356" s="70">
        <v>55</v>
      </c>
      <c r="B2356" s="71" t="s">
        <v>3055</v>
      </c>
      <c r="C2356" s="72">
        <v>163351702</v>
      </c>
      <c r="D2356" s="72" t="s">
        <v>763</v>
      </c>
      <c r="E2356" s="72">
        <v>7591.2944178801799</v>
      </c>
      <c r="F2356" s="72">
        <f t="shared" si="180"/>
        <v>4.7180201478434931</v>
      </c>
      <c r="G2356" s="73">
        <v>81</v>
      </c>
      <c r="H2356" s="72">
        <f t="shared" si="181"/>
        <v>0.24054454427577165</v>
      </c>
      <c r="I2356" s="74">
        <v>2.9696857317996501E-3</v>
      </c>
      <c r="J2356" s="75">
        <v>2355</v>
      </c>
      <c r="K2356" s="72">
        <f t="shared" si="182"/>
        <v>22909.289786046837</v>
      </c>
      <c r="L2356" s="72">
        <f t="shared" si="183"/>
        <v>50.981554138865896</v>
      </c>
      <c r="M2356" s="72">
        <f t="shared" si="184"/>
        <v>2.0588927721763074E-3</v>
      </c>
      <c r="N2356" s="72" t="e">
        <f>IF(VLOOKUP(B2356,[1]Sheet1!$B$2:$G$553,6,FALSE)=0,"",L2356)</f>
        <v>#N/A</v>
      </c>
      <c r="O2356" s="72" t="e">
        <f>IF(VLOOKUP($B2356,[1]Sheet1!$C$2:$G$553,5,FALSE)=0,"",$L2356)</f>
        <v>#N/A</v>
      </c>
      <c r="P2356" s="72" t="e">
        <f>IF(VLOOKUP($B2356,[1]Sheet1!$D$2:$G$553,4,FALSE)=0,"",$L2356)</f>
        <v>#N/A</v>
      </c>
      <c r="Q2356" s="72" t="e">
        <f>IF(VLOOKUP($B2356,[1]Sheet1!$E$2:$G$553,3,FALSE)=0,"",$L2356)</f>
        <v>#N/A</v>
      </c>
      <c r="R2356" s="72" t="e">
        <f>IF(VLOOKUP($B2356,[1]Sheet1!$F$2:$G$553,2,FALSE)=0,"",$L2356)</f>
        <v>#N/A</v>
      </c>
      <c r="S2356" s="72" t="e">
        <f>COUNTIF([1]isolation_zones!$H$2:$H$1182,conductor_pz_summary_hftd_23_re!B2356)</f>
        <v>#VALUE!</v>
      </c>
    </row>
    <row r="2357" spans="1:19" x14ac:dyDescent="0.25">
      <c r="A2357" s="70">
        <v>4236</v>
      </c>
      <c r="B2357" s="71" t="s">
        <v>2557</v>
      </c>
      <c r="C2357" s="72">
        <v>82021106</v>
      </c>
      <c r="D2357" s="72" t="s">
        <v>297</v>
      </c>
      <c r="E2357" s="72">
        <v>20425.5787664583</v>
      </c>
      <c r="F2357" s="72">
        <f t="shared" si="180"/>
        <v>12.694579718122002</v>
      </c>
      <c r="G2357" s="73">
        <v>152</v>
      </c>
      <c r="H2357" s="72">
        <f t="shared" si="181"/>
        <v>0.45119613519336227</v>
      </c>
      <c r="I2357" s="74">
        <v>2.9683956262721201E-3</v>
      </c>
      <c r="J2357" s="75">
        <v>2356</v>
      </c>
      <c r="K2357" s="72">
        <f t="shared" si="182"/>
        <v>22921.984365764958</v>
      </c>
      <c r="L2357" s="72">
        <f t="shared" si="183"/>
        <v>50.530358003672532</v>
      </c>
      <c r="M2357" s="72">
        <f t="shared" si="184"/>
        <v>2.0406711922877629E-3</v>
      </c>
      <c r="N2357" s="72" t="e">
        <f>IF(VLOOKUP(B2357,[1]Sheet1!$B$2:$G$553,6,FALSE)=0,"",L2357)</f>
        <v>#N/A</v>
      </c>
      <c r="O2357" s="72" t="e">
        <f>IF(VLOOKUP($B2357,[1]Sheet1!$C$2:$G$553,5,FALSE)=0,"",$L2357)</f>
        <v>#N/A</v>
      </c>
      <c r="P2357" s="72" t="e">
        <f>IF(VLOOKUP($B2357,[1]Sheet1!$D$2:$G$553,4,FALSE)=0,"",$L2357)</f>
        <v>#N/A</v>
      </c>
      <c r="Q2357" s="72" t="e">
        <f>IF(VLOOKUP($B2357,[1]Sheet1!$E$2:$G$553,3,FALSE)=0,"",$L2357)</f>
        <v>#N/A</v>
      </c>
      <c r="R2357" s="72" t="e">
        <f>IF(VLOOKUP($B2357,[1]Sheet1!$F$2:$G$553,2,FALSE)=0,"",$L2357)</f>
        <v>#N/A</v>
      </c>
      <c r="S2357" s="72" t="e">
        <f>COUNTIF([1]isolation_zones!$H$2:$H$1182,conductor_pz_summary_hftd_23_re!B2357)</f>
        <v>#VALUE!</v>
      </c>
    </row>
    <row r="2358" spans="1:19" x14ac:dyDescent="0.25">
      <c r="A2358" s="70">
        <v>6476</v>
      </c>
      <c r="B2358" s="71" t="s">
        <v>2804</v>
      </c>
      <c r="C2358" s="72">
        <v>83252106</v>
      </c>
      <c r="D2358" s="72" t="s">
        <v>711</v>
      </c>
      <c r="E2358" s="72">
        <v>9678.4780418423106</v>
      </c>
      <c r="F2358" s="72">
        <f t="shared" si="180"/>
        <v>6.0152132018908082</v>
      </c>
      <c r="G2358" s="73">
        <v>69</v>
      </c>
      <c r="H2358" s="72">
        <f t="shared" si="181"/>
        <v>0.20456984152526483</v>
      </c>
      <c r="I2358" s="74">
        <v>2.9647803119603601E-3</v>
      </c>
      <c r="J2358" s="75">
        <v>2357</v>
      </c>
      <c r="K2358" s="72">
        <f t="shared" si="182"/>
        <v>22927.99957896685</v>
      </c>
      <c r="L2358" s="72">
        <f t="shared" si="183"/>
        <v>50.325788162147269</v>
      </c>
      <c r="M2358" s="72">
        <f t="shared" si="184"/>
        <v>2.0324096283704613E-3</v>
      </c>
      <c r="N2358" s="72" t="e">
        <f>IF(VLOOKUP(B2358,[1]Sheet1!$B$2:$G$553,6,FALSE)=0,"",L2358)</f>
        <v>#N/A</v>
      </c>
      <c r="O2358" s="72" t="e">
        <f>IF(VLOOKUP($B2358,[1]Sheet1!$C$2:$G$553,5,FALSE)=0,"",$L2358)</f>
        <v>#N/A</v>
      </c>
      <c r="P2358" s="72" t="e">
        <f>IF(VLOOKUP($B2358,[1]Sheet1!$D$2:$G$553,4,FALSE)=0,"",$L2358)</f>
        <v>#N/A</v>
      </c>
      <c r="Q2358" s="72" t="e">
        <f>IF(VLOOKUP($B2358,[1]Sheet1!$E$2:$G$553,3,FALSE)=0,"",$L2358)</f>
        <v>#N/A</v>
      </c>
      <c r="R2358" s="72" t="e">
        <f>IF(VLOOKUP($B2358,[1]Sheet1!$F$2:$G$553,2,FALSE)=0,"",$L2358)</f>
        <v>#N/A</v>
      </c>
      <c r="S2358" s="72" t="e">
        <f>COUNTIF([1]isolation_zones!$H$2:$H$1182,conductor_pz_summary_hftd_23_re!B2358)</f>
        <v>#VALUE!</v>
      </c>
    </row>
    <row r="2359" spans="1:19" x14ac:dyDescent="0.25">
      <c r="A2359" s="70">
        <v>7197</v>
      </c>
      <c r="B2359" s="71" t="s">
        <v>2203</v>
      </c>
      <c r="C2359" s="72">
        <v>82841102</v>
      </c>
      <c r="D2359" s="72" t="s">
        <v>200</v>
      </c>
      <c r="E2359" s="72">
        <v>9624.9944894049204</v>
      </c>
      <c r="F2359" s="72">
        <f t="shared" si="180"/>
        <v>5.9819729579893846</v>
      </c>
      <c r="G2359" s="73">
        <v>70</v>
      </c>
      <c r="H2359" s="72">
        <f t="shared" si="181"/>
        <v>0.20629250870465721</v>
      </c>
      <c r="I2359" s="74">
        <v>2.9470358386379601E-3</v>
      </c>
      <c r="J2359" s="75">
        <v>2358</v>
      </c>
      <c r="K2359" s="72">
        <f t="shared" si="182"/>
        <v>22933.98155192484</v>
      </c>
      <c r="L2359" s="72">
        <f t="shared" si="183"/>
        <v>50.119495653442613</v>
      </c>
      <c r="M2359" s="72">
        <f t="shared" si="184"/>
        <v>2.0240784944476069E-3</v>
      </c>
      <c r="N2359" s="72" t="e">
        <f>IF(VLOOKUP(B2359,[1]Sheet1!$B$2:$G$553,6,FALSE)=0,"",L2359)</f>
        <v>#N/A</v>
      </c>
      <c r="O2359" s="72" t="e">
        <f>IF(VLOOKUP($B2359,[1]Sheet1!$C$2:$G$553,5,FALSE)=0,"",$L2359)</f>
        <v>#N/A</v>
      </c>
      <c r="P2359" s="72" t="e">
        <f>IF(VLOOKUP($B2359,[1]Sheet1!$D$2:$G$553,4,FALSE)=0,"",$L2359)</f>
        <v>#N/A</v>
      </c>
      <c r="Q2359" s="72" t="e">
        <f>IF(VLOOKUP($B2359,[1]Sheet1!$E$2:$G$553,3,FALSE)=0,"",$L2359)</f>
        <v>#N/A</v>
      </c>
      <c r="R2359" s="72" t="e">
        <f>IF(VLOOKUP($B2359,[1]Sheet1!$F$2:$G$553,2,FALSE)=0,"",$L2359)</f>
        <v>#N/A</v>
      </c>
      <c r="S2359" s="72" t="e">
        <f>COUNTIF([1]isolation_zones!$H$2:$H$1182,conductor_pz_summary_hftd_23_re!B2359)</f>
        <v>#VALUE!</v>
      </c>
    </row>
    <row r="2360" spans="1:19" x14ac:dyDescent="0.25">
      <c r="A2360" s="70">
        <v>2069</v>
      </c>
      <c r="B2360" s="71" t="s">
        <v>2737</v>
      </c>
      <c r="C2360" s="72">
        <v>82841102</v>
      </c>
      <c r="D2360" s="72" t="s">
        <v>200</v>
      </c>
      <c r="E2360" s="72">
        <v>22120.764003686301</v>
      </c>
      <c r="F2360" s="72">
        <f t="shared" si="180"/>
        <v>13.748144191228279</v>
      </c>
      <c r="G2360" s="73">
        <v>121</v>
      </c>
      <c r="H2360" s="72">
        <f t="shared" si="181"/>
        <v>0.35169274220381369</v>
      </c>
      <c r="I2360" s="74">
        <v>2.90655158846127E-3</v>
      </c>
      <c r="J2360" s="75">
        <v>2359</v>
      </c>
      <c r="K2360" s="72">
        <f t="shared" si="182"/>
        <v>22947.729696116068</v>
      </c>
      <c r="L2360" s="72">
        <f t="shared" si="183"/>
        <v>49.767802911238796</v>
      </c>
      <c r="M2360" s="72">
        <f t="shared" si="184"/>
        <v>2.0098753643708351E-3</v>
      </c>
      <c r="N2360" s="72" t="e">
        <f>IF(VLOOKUP(B2360,[1]Sheet1!$B$2:$G$553,6,FALSE)=0,"",L2360)</f>
        <v>#N/A</v>
      </c>
      <c r="O2360" s="72" t="e">
        <f>IF(VLOOKUP($B2360,[1]Sheet1!$C$2:$G$553,5,FALSE)=0,"",$L2360)</f>
        <v>#N/A</v>
      </c>
      <c r="P2360" s="72" t="e">
        <f>IF(VLOOKUP($B2360,[1]Sheet1!$D$2:$G$553,4,FALSE)=0,"",$L2360)</f>
        <v>#N/A</v>
      </c>
      <c r="Q2360" s="72" t="e">
        <f>IF(VLOOKUP($B2360,[1]Sheet1!$E$2:$G$553,3,FALSE)=0,"",$L2360)</f>
        <v>#N/A</v>
      </c>
      <c r="R2360" s="72" t="e">
        <f>IF(VLOOKUP($B2360,[1]Sheet1!$F$2:$G$553,2,FALSE)=0,"",$L2360)</f>
        <v>#N/A</v>
      </c>
      <c r="S2360" s="72" t="e">
        <f>COUNTIF([1]isolation_zones!$H$2:$H$1182,conductor_pz_summary_hftd_23_re!B2360)</f>
        <v>#VALUE!</v>
      </c>
    </row>
    <row r="2361" spans="1:19" x14ac:dyDescent="0.25">
      <c r="A2361" s="70">
        <v>8715</v>
      </c>
      <c r="B2361" s="71" t="s">
        <v>3577</v>
      </c>
      <c r="C2361" s="72">
        <v>42291101</v>
      </c>
      <c r="D2361" s="72" t="s">
        <v>61</v>
      </c>
      <c r="E2361" s="72">
        <v>26032.337886317699</v>
      </c>
      <c r="F2361" s="72">
        <f t="shared" si="180"/>
        <v>16.179203161166996</v>
      </c>
      <c r="G2361" s="73">
        <v>115</v>
      </c>
      <c r="H2361" s="72">
        <f t="shared" si="181"/>
        <v>0.33327607724673586</v>
      </c>
      <c r="I2361" s="74">
        <v>2.8980528456237901E-3</v>
      </c>
      <c r="J2361" s="75">
        <v>2360</v>
      </c>
      <c r="K2361" s="72">
        <f t="shared" si="182"/>
        <v>22963.908899277234</v>
      </c>
      <c r="L2361" s="72">
        <f t="shared" si="183"/>
        <v>49.434526833992059</v>
      </c>
      <c r="M2361" s="72">
        <f t="shared" si="184"/>
        <v>1.9964159922866978E-3</v>
      </c>
      <c r="N2361" s="72" t="e">
        <f>IF(VLOOKUP(B2361,[1]Sheet1!$B$2:$G$553,6,FALSE)=0,"",L2361)</f>
        <v>#N/A</v>
      </c>
      <c r="O2361" s="72" t="e">
        <f>IF(VLOOKUP($B2361,[1]Sheet1!$C$2:$G$553,5,FALSE)=0,"",$L2361)</f>
        <v>#N/A</v>
      </c>
      <c r="P2361" s="72" t="e">
        <f>IF(VLOOKUP($B2361,[1]Sheet1!$D$2:$G$553,4,FALSE)=0,"",$L2361)</f>
        <v>#N/A</v>
      </c>
      <c r="Q2361" s="72" t="e">
        <f>IF(VLOOKUP($B2361,[1]Sheet1!$E$2:$G$553,3,FALSE)=0,"",$L2361)</f>
        <v>#N/A</v>
      </c>
      <c r="R2361" s="72" t="e">
        <f>IF(VLOOKUP($B2361,[1]Sheet1!$F$2:$G$553,2,FALSE)=0,"",$L2361)</f>
        <v>#N/A</v>
      </c>
      <c r="S2361" s="72" t="e">
        <f>COUNTIF([1]isolation_zones!$H$2:$H$1182,conductor_pz_summary_hftd_23_re!B2361)</f>
        <v>#VALUE!</v>
      </c>
    </row>
    <row r="2362" spans="1:19" x14ac:dyDescent="0.25">
      <c r="A2362" s="70">
        <v>5548</v>
      </c>
      <c r="B2362" s="71" t="s">
        <v>3509</v>
      </c>
      <c r="C2362" s="72">
        <v>103271101</v>
      </c>
      <c r="D2362" s="72" t="s">
        <v>1416</v>
      </c>
      <c r="E2362" s="72">
        <v>14709.9252685422</v>
      </c>
      <c r="F2362" s="72">
        <f t="shared" si="180"/>
        <v>9.1422779792058417</v>
      </c>
      <c r="G2362" s="73">
        <v>106</v>
      </c>
      <c r="H2362" s="72">
        <f t="shared" si="181"/>
        <v>0.30588861388317484</v>
      </c>
      <c r="I2362" s="74">
        <v>2.8857416404073099E-3</v>
      </c>
      <c r="J2362" s="75">
        <v>2361</v>
      </c>
      <c r="K2362" s="72">
        <f t="shared" si="182"/>
        <v>22973.051177256439</v>
      </c>
      <c r="L2362" s="72">
        <f t="shared" si="183"/>
        <v>49.128638220108883</v>
      </c>
      <c r="M2362" s="72">
        <f t="shared" si="184"/>
        <v>1.9840626643653943E-3</v>
      </c>
      <c r="N2362" s="72" t="e">
        <f>IF(VLOOKUP(B2362,[1]Sheet1!$B$2:$G$553,6,FALSE)=0,"",L2362)</f>
        <v>#N/A</v>
      </c>
      <c r="O2362" s="72" t="e">
        <f>IF(VLOOKUP($B2362,[1]Sheet1!$C$2:$G$553,5,FALSE)=0,"",$L2362)</f>
        <v>#N/A</v>
      </c>
      <c r="P2362" s="72" t="e">
        <f>IF(VLOOKUP($B2362,[1]Sheet1!$D$2:$G$553,4,FALSE)=0,"",$L2362)</f>
        <v>#N/A</v>
      </c>
      <c r="Q2362" s="72" t="e">
        <f>IF(VLOOKUP($B2362,[1]Sheet1!$E$2:$G$553,3,FALSE)=0,"",$L2362)</f>
        <v>#N/A</v>
      </c>
      <c r="R2362" s="72" t="e">
        <f>IF(VLOOKUP($B2362,[1]Sheet1!$F$2:$G$553,2,FALSE)=0,"",$L2362)</f>
        <v>#N/A</v>
      </c>
      <c r="S2362" s="72" t="e">
        <f>COUNTIF([1]isolation_zones!$H$2:$H$1182,conductor_pz_summary_hftd_23_re!B2362)</f>
        <v>#VALUE!</v>
      </c>
    </row>
    <row r="2363" spans="1:19" x14ac:dyDescent="0.25">
      <c r="A2363" s="70">
        <v>2497</v>
      </c>
      <c r="B2363" s="71" t="s">
        <v>3054</v>
      </c>
      <c r="C2363" s="72">
        <v>83692104</v>
      </c>
      <c r="D2363" s="72" t="s">
        <v>398</v>
      </c>
      <c r="E2363" s="72">
        <v>22795.515690628701</v>
      </c>
      <c r="F2363" s="72">
        <f t="shared" si="180"/>
        <v>14.167505090508826</v>
      </c>
      <c r="G2363" s="73">
        <v>212</v>
      </c>
      <c r="H2363" s="72">
        <f t="shared" si="181"/>
        <v>0.61140833297872643</v>
      </c>
      <c r="I2363" s="74">
        <v>2.8840015706543699E-3</v>
      </c>
      <c r="J2363" s="75">
        <v>2362</v>
      </c>
      <c r="K2363" s="72">
        <f t="shared" si="182"/>
        <v>22987.218682346949</v>
      </c>
      <c r="L2363" s="72">
        <f t="shared" si="183"/>
        <v>48.517229887130156</v>
      </c>
      <c r="M2363" s="72">
        <f t="shared" si="184"/>
        <v>1.9593709063583822E-3</v>
      </c>
      <c r="N2363" s="72" t="e">
        <f>IF(VLOOKUP(B2363,[1]Sheet1!$B$2:$G$553,6,FALSE)=0,"",L2363)</f>
        <v>#N/A</v>
      </c>
      <c r="O2363" s="72" t="e">
        <f>IF(VLOOKUP($B2363,[1]Sheet1!$C$2:$G$553,5,FALSE)=0,"",$L2363)</f>
        <v>#N/A</v>
      </c>
      <c r="P2363" s="72" t="e">
        <f>IF(VLOOKUP($B2363,[1]Sheet1!$D$2:$G$553,4,FALSE)=0,"",$L2363)</f>
        <v>#N/A</v>
      </c>
      <c r="Q2363" s="72" t="e">
        <f>IF(VLOOKUP($B2363,[1]Sheet1!$E$2:$G$553,3,FALSE)=0,"",$L2363)</f>
        <v>#N/A</v>
      </c>
      <c r="R2363" s="72" t="e">
        <f>IF(VLOOKUP($B2363,[1]Sheet1!$F$2:$G$553,2,FALSE)=0,"",$L2363)</f>
        <v>#N/A</v>
      </c>
      <c r="S2363" s="72" t="e">
        <f>COUNTIF([1]isolation_zones!$H$2:$H$1182,conductor_pz_summary_hftd_23_re!B2363)</f>
        <v>#VALUE!</v>
      </c>
    </row>
    <row r="2364" spans="1:19" x14ac:dyDescent="0.25">
      <c r="A2364" s="70">
        <v>2343</v>
      </c>
      <c r="B2364" s="71" t="s">
        <v>3421</v>
      </c>
      <c r="C2364" s="72">
        <v>182601104</v>
      </c>
      <c r="D2364" s="72" t="s">
        <v>557</v>
      </c>
      <c r="E2364" s="72">
        <v>7352.5882910973596</v>
      </c>
      <c r="F2364" s="72">
        <f t="shared" si="180"/>
        <v>4.5696633257286265</v>
      </c>
      <c r="G2364" s="73">
        <v>146</v>
      </c>
      <c r="H2364" s="72">
        <f t="shared" si="181"/>
        <v>0.41777459750042034</v>
      </c>
      <c r="I2364" s="74">
        <v>2.86146984589329E-3</v>
      </c>
      <c r="J2364" s="75">
        <v>2363</v>
      </c>
      <c r="K2364" s="72">
        <f t="shared" si="182"/>
        <v>22991.788345672678</v>
      </c>
      <c r="L2364" s="72">
        <f t="shared" si="183"/>
        <v>48.099455289629738</v>
      </c>
      <c r="M2364" s="72">
        <f t="shared" si="184"/>
        <v>1.9424990570450099E-3</v>
      </c>
      <c r="N2364" s="72" t="e">
        <f>IF(VLOOKUP(B2364,[1]Sheet1!$B$2:$G$553,6,FALSE)=0,"",L2364)</f>
        <v>#N/A</v>
      </c>
      <c r="O2364" s="72" t="e">
        <f>IF(VLOOKUP($B2364,[1]Sheet1!$C$2:$G$553,5,FALSE)=0,"",$L2364)</f>
        <v>#N/A</v>
      </c>
      <c r="P2364" s="72" t="e">
        <f>IF(VLOOKUP($B2364,[1]Sheet1!$D$2:$G$553,4,FALSE)=0,"",$L2364)</f>
        <v>#N/A</v>
      </c>
      <c r="Q2364" s="72" t="e">
        <f>IF(VLOOKUP($B2364,[1]Sheet1!$E$2:$G$553,3,FALSE)=0,"",$L2364)</f>
        <v>#N/A</v>
      </c>
      <c r="R2364" s="72" t="e">
        <f>IF(VLOOKUP($B2364,[1]Sheet1!$F$2:$G$553,2,FALSE)=0,"",$L2364)</f>
        <v>#N/A</v>
      </c>
      <c r="S2364" s="72" t="e">
        <f>COUNTIF([1]isolation_zones!$H$2:$H$1182,conductor_pz_summary_hftd_23_re!B2364)</f>
        <v>#VALUE!</v>
      </c>
    </row>
    <row r="2365" spans="1:19" x14ac:dyDescent="0.25">
      <c r="A2365" s="70">
        <v>7790</v>
      </c>
      <c r="B2365" s="71" t="s">
        <v>6382</v>
      </c>
      <c r="C2365" s="72">
        <v>42151111</v>
      </c>
      <c r="D2365" s="72" t="s">
        <v>73</v>
      </c>
      <c r="E2365" s="72">
        <v>2173.94390065383</v>
      </c>
      <c r="F2365" s="72">
        <f t="shared" si="180"/>
        <v>1.3511149165033127</v>
      </c>
      <c r="G2365" s="73">
        <v>24</v>
      </c>
      <c r="H2365" s="72">
        <f t="shared" si="181"/>
        <v>6.846378858688848E-2</v>
      </c>
      <c r="I2365" s="74">
        <v>2.85265785778702E-3</v>
      </c>
      <c r="J2365" s="75">
        <v>2364</v>
      </c>
      <c r="K2365" s="72">
        <f t="shared" si="182"/>
        <v>22993.13946058918</v>
      </c>
      <c r="L2365" s="72">
        <f t="shared" si="183"/>
        <v>48.030991501042848</v>
      </c>
      <c r="M2365" s="72">
        <f t="shared" si="184"/>
        <v>1.9397341433059464E-3</v>
      </c>
      <c r="N2365" s="72" t="e">
        <f>IF(VLOOKUP(B2365,[1]Sheet1!$B$2:$G$553,6,FALSE)=0,"",L2365)</f>
        <v>#N/A</v>
      </c>
      <c r="O2365" s="72" t="e">
        <f>IF(VLOOKUP($B2365,[1]Sheet1!$C$2:$G$553,5,FALSE)=0,"",$L2365)</f>
        <v>#N/A</v>
      </c>
      <c r="P2365" s="72" t="e">
        <f>IF(VLOOKUP($B2365,[1]Sheet1!$D$2:$G$553,4,FALSE)=0,"",$L2365)</f>
        <v>#N/A</v>
      </c>
      <c r="Q2365" s="72" t="e">
        <f>IF(VLOOKUP($B2365,[1]Sheet1!$E$2:$G$553,3,FALSE)=0,"",$L2365)</f>
        <v>#N/A</v>
      </c>
      <c r="R2365" s="72" t="e">
        <f>IF(VLOOKUP($B2365,[1]Sheet1!$F$2:$G$553,2,FALSE)=0,"",$L2365)</f>
        <v>#N/A</v>
      </c>
      <c r="S2365" s="72" t="e">
        <f>COUNTIF([1]isolation_zones!$H$2:$H$1182,conductor_pz_summary_hftd_23_re!B2365)</f>
        <v>#VALUE!</v>
      </c>
    </row>
    <row r="2366" spans="1:19" x14ac:dyDescent="0.25">
      <c r="A2366" s="70">
        <v>5803</v>
      </c>
      <c r="B2366" s="71" t="s">
        <v>2069</v>
      </c>
      <c r="C2366" s="72">
        <v>83040401</v>
      </c>
      <c r="D2366" s="72" t="s">
        <v>269</v>
      </c>
      <c r="E2366" s="72">
        <v>11520.377397435999</v>
      </c>
      <c r="F2366" s="72">
        <f t="shared" si="180"/>
        <v>7.1599610922535728</v>
      </c>
      <c r="G2366" s="73">
        <v>78</v>
      </c>
      <c r="H2366" s="72">
        <f t="shared" si="181"/>
        <v>0.2214147239987467</v>
      </c>
      <c r="I2366" s="74">
        <v>2.8386503076762398E-3</v>
      </c>
      <c r="J2366" s="75">
        <v>2365</v>
      </c>
      <c r="K2366" s="72">
        <f t="shared" si="182"/>
        <v>23000.299421681433</v>
      </c>
      <c r="L2366" s="72">
        <f t="shared" si="183"/>
        <v>47.8095767770441</v>
      </c>
      <c r="M2366" s="72">
        <f t="shared" si="184"/>
        <v>1.9307922979151073E-3</v>
      </c>
      <c r="N2366" s="72" t="e">
        <f>IF(VLOOKUP(B2366,[1]Sheet1!$B$2:$G$553,6,FALSE)=0,"",L2366)</f>
        <v>#N/A</v>
      </c>
      <c r="O2366" s="72" t="e">
        <f>IF(VLOOKUP($B2366,[1]Sheet1!$C$2:$G$553,5,FALSE)=0,"",$L2366)</f>
        <v>#N/A</v>
      </c>
      <c r="P2366" s="72" t="e">
        <f>IF(VLOOKUP($B2366,[1]Sheet1!$D$2:$G$553,4,FALSE)=0,"",$L2366)</f>
        <v>#N/A</v>
      </c>
      <c r="Q2366" s="72" t="e">
        <f>IF(VLOOKUP($B2366,[1]Sheet1!$E$2:$G$553,3,FALSE)=0,"",$L2366)</f>
        <v>#N/A</v>
      </c>
      <c r="R2366" s="72" t="e">
        <f>IF(VLOOKUP($B2366,[1]Sheet1!$F$2:$G$553,2,FALSE)=0,"",$L2366)</f>
        <v>#N/A</v>
      </c>
      <c r="S2366" s="72" t="e">
        <f>COUNTIF([1]isolation_zones!$H$2:$H$1182,conductor_pz_summary_hftd_23_re!B2366)</f>
        <v>#VALUE!</v>
      </c>
    </row>
    <row r="2367" spans="1:19" x14ac:dyDescent="0.25">
      <c r="A2367" s="70">
        <v>6276</v>
      </c>
      <c r="B2367" s="71" t="s">
        <v>1736</v>
      </c>
      <c r="C2367" s="72">
        <v>42811113</v>
      </c>
      <c r="D2367" s="72" t="s">
        <v>17</v>
      </c>
      <c r="E2367" s="72">
        <v>8481.1425291470696</v>
      </c>
      <c r="F2367" s="72">
        <f t="shared" si="180"/>
        <v>5.2710643437831379</v>
      </c>
      <c r="G2367" s="73">
        <v>55</v>
      </c>
      <c r="H2367" s="72">
        <f t="shared" si="181"/>
        <v>0.15560885042438724</v>
      </c>
      <c r="I2367" s="74">
        <v>2.8292518258979499E-3</v>
      </c>
      <c r="J2367" s="75">
        <v>2366</v>
      </c>
      <c r="K2367" s="72">
        <f t="shared" si="182"/>
        <v>23005.570486025215</v>
      </c>
      <c r="L2367" s="72">
        <f t="shared" si="183"/>
        <v>47.653967926619714</v>
      </c>
      <c r="M2367" s="72">
        <f t="shared" si="184"/>
        <v>1.9245080262243551E-3</v>
      </c>
      <c r="N2367" s="72" t="e">
        <f>IF(VLOOKUP(B2367,[1]Sheet1!$B$2:$G$553,6,FALSE)=0,"",L2367)</f>
        <v>#N/A</v>
      </c>
      <c r="O2367" s="72" t="e">
        <f>IF(VLOOKUP($B2367,[1]Sheet1!$C$2:$G$553,5,FALSE)=0,"",$L2367)</f>
        <v>#N/A</v>
      </c>
      <c r="P2367" s="72" t="e">
        <f>IF(VLOOKUP($B2367,[1]Sheet1!$D$2:$G$553,4,FALSE)=0,"",$L2367)</f>
        <v>#N/A</v>
      </c>
      <c r="Q2367" s="72" t="e">
        <f>IF(VLOOKUP($B2367,[1]Sheet1!$E$2:$G$553,3,FALSE)=0,"",$L2367)</f>
        <v>#N/A</v>
      </c>
      <c r="R2367" s="72" t="e">
        <f>IF(VLOOKUP($B2367,[1]Sheet1!$F$2:$G$553,2,FALSE)=0,"",$L2367)</f>
        <v>#N/A</v>
      </c>
      <c r="S2367" s="72" t="e">
        <f>COUNTIF([1]isolation_zones!$H$2:$H$1182,conductor_pz_summary_hftd_23_re!B2367)</f>
        <v>#VALUE!</v>
      </c>
    </row>
    <row r="2368" spans="1:19" x14ac:dyDescent="0.25">
      <c r="A2368" s="70">
        <v>6911</v>
      </c>
      <c r="B2368" s="71" t="s">
        <v>3089</v>
      </c>
      <c r="C2368" s="72">
        <v>182222104</v>
      </c>
      <c r="D2368" s="72" t="s">
        <v>775</v>
      </c>
      <c r="E2368" s="72">
        <v>29790.863756434301</v>
      </c>
      <c r="F2368" s="72">
        <f t="shared" si="180"/>
        <v>18.515142173048044</v>
      </c>
      <c r="G2368" s="73">
        <v>148</v>
      </c>
      <c r="H2368" s="72">
        <f t="shared" si="181"/>
        <v>0.4184375877412605</v>
      </c>
      <c r="I2368" s="74">
        <v>2.8272809982517601E-3</v>
      </c>
      <c r="J2368" s="75">
        <v>2367</v>
      </c>
      <c r="K2368" s="72">
        <f t="shared" si="182"/>
        <v>23024.085628198263</v>
      </c>
      <c r="L2368" s="72">
        <f t="shared" si="183"/>
        <v>47.235530338878455</v>
      </c>
      <c r="M2368" s="72">
        <f t="shared" si="184"/>
        <v>1.9076094020148864E-3</v>
      </c>
      <c r="N2368" s="72" t="e">
        <f>IF(VLOOKUP(B2368,[1]Sheet1!$B$2:$G$553,6,FALSE)=0,"",L2368)</f>
        <v>#N/A</v>
      </c>
      <c r="O2368" s="72" t="e">
        <f>IF(VLOOKUP($B2368,[1]Sheet1!$C$2:$G$553,5,FALSE)=0,"",$L2368)</f>
        <v>#N/A</v>
      </c>
      <c r="P2368" s="72" t="e">
        <f>IF(VLOOKUP($B2368,[1]Sheet1!$D$2:$G$553,4,FALSE)=0,"",$L2368)</f>
        <v>#N/A</v>
      </c>
      <c r="Q2368" s="72" t="e">
        <f>IF(VLOOKUP($B2368,[1]Sheet1!$E$2:$G$553,3,FALSE)=0,"",$L2368)</f>
        <v>#N/A</v>
      </c>
      <c r="R2368" s="72" t="e">
        <f>IF(VLOOKUP($B2368,[1]Sheet1!$F$2:$G$553,2,FALSE)=0,"",$L2368)</f>
        <v>#N/A</v>
      </c>
      <c r="S2368" s="72" t="e">
        <f>COUNTIF([1]isolation_zones!$H$2:$H$1182,conductor_pz_summary_hftd_23_re!B2368)</f>
        <v>#VALUE!</v>
      </c>
    </row>
    <row r="2369" spans="1:19" x14ac:dyDescent="0.25">
      <c r="A2369" s="70">
        <v>3771</v>
      </c>
      <c r="B2369" s="71" t="s">
        <v>2905</v>
      </c>
      <c r="C2369" s="72">
        <v>163351705</v>
      </c>
      <c r="D2369" s="72" t="s">
        <v>992</v>
      </c>
      <c r="E2369" s="72">
        <v>26358.337588280701</v>
      </c>
      <c r="F2369" s="72">
        <f t="shared" si="180"/>
        <v>16.381813292902859</v>
      </c>
      <c r="G2369" s="73">
        <v>199</v>
      </c>
      <c r="H2369" s="72">
        <f t="shared" si="181"/>
        <v>0.56169373146721813</v>
      </c>
      <c r="I2369" s="74">
        <v>2.8225815651619001E-3</v>
      </c>
      <c r="J2369" s="75">
        <v>2368</v>
      </c>
      <c r="K2369" s="72">
        <f t="shared" si="182"/>
        <v>23040.467441491168</v>
      </c>
      <c r="L2369" s="72">
        <f t="shared" si="183"/>
        <v>46.673836607411239</v>
      </c>
      <c r="M2369" s="72">
        <f t="shared" si="184"/>
        <v>1.8849253708308909E-3</v>
      </c>
      <c r="N2369" s="72" t="e">
        <f>IF(VLOOKUP(B2369,[1]Sheet1!$B$2:$G$553,6,FALSE)=0,"",L2369)</f>
        <v>#N/A</v>
      </c>
      <c r="O2369" s="72" t="e">
        <f>IF(VLOOKUP($B2369,[1]Sheet1!$C$2:$G$553,5,FALSE)=0,"",$L2369)</f>
        <v>#N/A</v>
      </c>
      <c r="P2369" s="72" t="e">
        <f>IF(VLOOKUP($B2369,[1]Sheet1!$D$2:$G$553,4,FALSE)=0,"",$L2369)</f>
        <v>#N/A</v>
      </c>
      <c r="Q2369" s="72" t="e">
        <f>IF(VLOOKUP($B2369,[1]Sheet1!$E$2:$G$553,3,FALSE)=0,"",$L2369)</f>
        <v>#N/A</v>
      </c>
      <c r="R2369" s="72" t="e">
        <f>IF(VLOOKUP($B2369,[1]Sheet1!$F$2:$G$553,2,FALSE)=0,"",$L2369)</f>
        <v>#N/A</v>
      </c>
      <c r="S2369" s="72" t="e">
        <f>COUNTIF([1]isolation_zones!$H$2:$H$1182,conductor_pz_summary_hftd_23_re!B2369)</f>
        <v>#VALUE!</v>
      </c>
    </row>
    <row r="2370" spans="1:19" x14ac:dyDescent="0.25">
      <c r="A2370" s="70">
        <v>2714</v>
      </c>
      <c r="B2370" s="71" t="s">
        <v>1703</v>
      </c>
      <c r="C2370" s="72">
        <v>163661702</v>
      </c>
      <c r="D2370" s="72" t="s">
        <v>209</v>
      </c>
      <c r="E2370" s="72">
        <v>14569.4695553202</v>
      </c>
      <c r="F2370" s="72">
        <f t="shared" si="180"/>
        <v>9.0549841860287135</v>
      </c>
      <c r="G2370" s="73">
        <v>110</v>
      </c>
      <c r="H2370" s="72">
        <f t="shared" si="181"/>
        <v>0.30976900962340631</v>
      </c>
      <c r="I2370" s="74">
        <v>2.81608190566733E-3</v>
      </c>
      <c r="J2370" s="75">
        <v>2369</v>
      </c>
      <c r="K2370" s="72">
        <f t="shared" si="182"/>
        <v>23049.522425677198</v>
      </c>
      <c r="L2370" s="72">
        <f t="shared" si="183"/>
        <v>46.36406759778783</v>
      </c>
      <c r="M2370" s="72">
        <f t="shared" si="184"/>
        <v>1.8724153329214809E-3</v>
      </c>
      <c r="N2370" s="72">
        <f>IF(VLOOKUP(B2370,[1]Sheet1!$B$2:$G$553,6,FALSE)=0,"",L2370)</f>
        <v>46.36406759778783</v>
      </c>
      <c r="O2370" s="72" t="e">
        <f>IF(VLOOKUP($B2370,[1]Sheet1!$C$2:$G$553,5,FALSE)=0,"",$L2370)</f>
        <v>#N/A</v>
      </c>
      <c r="P2370" s="72" t="e">
        <f>IF(VLOOKUP($B2370,[1]Sheet1!$D$2:$G$553,4,FALSE)=0,"",$L2370)</f>
        <v>#N/A</v>
      </c>
      <c r="Q2370" s="72" t="e">
        <f>IF(VLOOKUP($B2370,[1]Sheet1!$E$2:$G$553,3,FALSE)=0,"",$L2370)</f>
        <v>#N/A</v>
      </c>
      <c r="R2370" s="72" t="e">
        <f>IF(VLOOKUP($B2370,[1]Sheet1!$F$2:$G$553,2,FALSE)=0,"",$L2370)</f>
        <v>#N/A</v>
      </c>
      <c r="S2370" s="72" t="e">
        <f>COUNTIF([1]isolation_zones!$H$2:$H$1182,conductor_pz_summary_hftd_23_re!B2370)</f>
        <v>#VALUE!</v>
      </c>
    </row>
    <row r="2371" spans="1:19" x14ac:dyDescent="0.25">
      <c r="A2371" s="70">
        <v>3825</v>
      </c>
      <c r="B2371" s="71" t="s">
        <v>3200</v>
      </c>
      <c r="C2371" s="72">
        <v>83371105</v>
      </c>
      <c r="D2371" s="72" t="s">
        <v>1012</v>
      </c>
      <c r="E2371" s="72">
        <v>15879.183882506701</v>
      </c>
      <c r="F2371" s="72">
        <f t="shared" ref="F2371:F2434" si="185">E2371/1609</f>
        <v>9.8689769313279676</v>
      </c>
      <c r="G2371" s="73">
        <v>137</v>
      </c>
      <c r="H2371" s="72">
        <f t="shared" ref="H2371:H2434" si="186">I2371*G2371</f>
        <v>0.38574833847129603</v>
      </c>
      <c r="I2371" s="74">
        <v>2.8156813027101898E-3</v>
      </c>
      <c r="J2371" s="75">
        <v>2370</v>
      </c>
      <c r="K2371" s="72">
        <f t="shared" si="182"/>
        <v>23059.391402608526</v>
      </c>
      <c r="L2371" s="72">
        <f t="shared" si="183"/>
        <v>45.978319259316535</v>
      </c>
      <c r="M2371" s="72">
        <f t="shared" si="184"/>
        <v>1.8568368657803213E-3</v>
      </c>
      <c r="N2371" s="72" t="e">
        <f>IF(VLOOKUP(B2371,[1]Sheet1!$B$2:$G$553,6,FALSE)=0,"",L2371)</f>
        <v>#N/A</v>
      </c>
      <c r="O2371" s="72" t="e">
        <f>IF(VLOOKUP($B2371,[1]Sheet1!$C$2:$G$553,5,FALSE)=0,"",$L2371)</f>
        <v>#N/A</v>
      </c>
      <c r="P2371" s="72" t="e">
        <f>IF(VLOOKUP($B2371,[1]Sheet1!$D$2:$G$553,4,FALSE)=0,"",$L2371)</f>
        <v>#N/A</v>
      </c>
      <c r="Q2371" s="72" t="e">
        <f>IF(VLOOKUP($B2371,[1]Sheet1!$E$2:$G$553,3,FALSE)=0,"",$L2371)</f>
        <v>#N/A</v>
      </c>
      <c r="R2371" s="72" t="e">
        <f>IF(VLOOKUP($B2371,[1]Sheet1!$F$2:$G$553,2,FALSE)=0,"",$L2371)</f>
        <v>#N/A</v>
      </c>
      <c r="S2371" s="72" t="e">
        <f>COUNTIF([1]isolation_zones!$H$2:$H$1182,conductor_pz_summary_hftd_23_re!B2371)</f>
        <v>#VALUE!</v>
      </c>
    </row>
    <row r="2372" spans="1:19" x14ac:dyDescent="0.25">
      <c r="A2372" s="70">
        <v>5150</v>
      </c>
      <c r="B2372" s="71" t="s">
        <v>2321</v>
      </c>
      <c r="C2372" s="72">
        <v>102361101</v>
      </c>
      <c r="D2372" s="72" t="s">
        <v>279</v>
      </c>
      <c r="E2372" s="72">
        <v>14724.190035939</v>
      </c>
      <c r="F2372" s="72">
        <f t="shared" si="185"/>
        <v>9.151143589769422</v>
      </c>
      <c r="G2372" s="73">
        <v>57</v>
      </c>
      <c r="H2372" s="72">
        <f t="shared" si="186"/>
        <v>0.1604012745059952</v>
      </c>
      <c r="I2372" s="74">
        <v>2.8140574474735999E-3</v>
      </c>
      <c r="J2372" s="75">
        <v>2371</v>
      </c>
      <c r="K2372" s="72">
        <f t="shared" ref="K2372:K2435" si="187">F2372+K2371</f>
        <v>23068.542546198296</v>
      </c>
      <c r="L2372" s="72">
        <f t="shared" ref="L2372:L2435" si="188">L2371-H2372</f>
        <v>45.817917984810542</v>
      </c>
      <c r="M2372" s="72">
        <f t="shared" ref="M2372:M2435" si="189">L2372/$L$2</f>
        <v>1.8503590517884468E-3</v>
      </c>
      <c r="N2372" s="72" t="e">
        <f>IF(VLOOKUP(B2372,[1]Sheet1!$B$2:$G$553,6,FALSE)=0,"",L2372)</f>
        <v>#N/A</v>
      </c>
      <c r="O2372" s="72" t="e">
        <f>IF(VLOOKUP($B2372,[1]Sheet1!$C$2:$G$553,5,FALSE)=0,"",$L2372)</f>
        <v>#N/A</v>
      </c>
      <c r="P2372" s="72" t="e">
        <f>IF(VLOOKUP($B2372,[1]Sheet1!$D$2:$G$553,4,FALSE)=0,"",$L2372)</f>
        <v>#N/A</v>
      </c>
      <c r="Q2372" s="72" t="e">
        <f>IF(VLOOKUP($B2372,[1]Sheet1!$E$2:$G$553,3,FALSE)=0,"",$L2372)</f>
        <v>#N/A</v>
      </c>
      <c r="R2372" s="72" t="e">
        <f>IF(VLOOKUP($B2372,[1]Sheet1!$F$2:$G$553,2,FALSE)=0,"",$L2372)</f>
        <v>#N/A</v>
      </c>
      <c r="S2372" s="72" t="e">
        <f>COUNTIF([1]isolation_zones!$H$2:$H$1182,conductor_pz_summary_hftd_23_re!B2372)</f>
        <v>#VALUE!</v>
      </c>
    </row>
    <row r="2373" spans="1:19" x14ac:dyDescent="0.25">
      <c r="A2373" s="70">
        <v>6397</v>
      </c>
      <c r="B2373" s="71" t="s">
        <v>1863</v>
      </c>
      <c r="C2373" s="72">
        <v>152481105</v>
      </c>
      <c r="D2373" s="72" t="s">
        <v>95</v>
      </c>
      <c r="E2373" s="72">
        <v>7615.7819402095502</v>
      </c>
      <c r="F2373" s="72">
        <f t="shared" si="185"/>
        <v>4.7332392418953075</v>
      </c>
      <c r="G2373" s="73">
        <v>50</v>
      </c>
      <c r="H2373" s="72">
        <f t="shared" si="186"/>
        <v>0.14031825735277251</v>
      </c>
      <c r="I2373" s="74">
        <v>2.8063651470554502E-3</v>
      </c>
      <c r="J2373" s="75">
        <v>2372</v>
      </c>
      <c r="K2373" s="72">
        <f t="shared" si="187"/>
        <v>23073.27578544019</v>
      </c>
      <c r="L2373" s="72">
        <f t="shared" si="188"/>
        <v>45.677599727457768</v>
      </c>
      <c r="M2373" s="72">
        <f t="shared" si="189"/>
        <v>1.8446922915111691E-3</v>
      </c>
      <c r="N2373" s="72" t="e">
        <f>IF(VLOOKUP(B2373,[1]Sheet1!$B$2:$G$553,6,FALSE)=0,"",L2373)</f>
        <v>#N/A</v>
      </c>
      <c r="O2373" s="72" t="e">
        <f>IF(VLOOKUP($B2373,[1]Sheet1!$C$2:$G$553,5,FALSE)=0,"",$L2373)</f>
        <v>#N/A</v>
      </c>
      <c r="P2373" s="72" t="e">
        <f>IF(VLOOKUP($B2373,[1]Sheet1!$D$2:$G$553,4,FALSE)=0,"",$L2373)</f>
        <v>#N/A</v>
      </c>
      <c r="Q2373" s="72" t="e">
        <f>IF(VLOOKUP($B2373,[1]Sheet1!$E$2:$G$553,3,FALSE)=0,"",$L2373)</f>
        <v>#N/A</v>
      </c>
      <c r="R2373" s="72" t="e">
        <f>IF(VLOOKUP($B2373,[1]Sheet1!$F$2:$G$553,2,FALSE)=0,"",$L2373)</f>
        <v>#N/A</v>
      </c>
      <c r="S2373" s="72" t="e">
        <f>COUNTIF([1]isolation_zones!$H$2:$H$1182,conductor_pz_summary_hftd_23_re!B2373)</f>
        <v>#VALUE!</v>
      </c>
    </row>
    <row r="2374" spans="1:19" x14ac:dyDescent="0.25">
      <c r="A2374" s="70">
        <v>7609</v>
      </c>
      <c r="B2374" s="71" t="s">
        <v>2958</v>
      </c>
      <c r="C2374" s="72">
        <v>182631107</v>
      </c>
      <c r="D2374" s="72" t="s">
        <v>375</v>
      </c>
      <c r="E2374" s="72">
        <v>1838.4444919744301</v>
      </c>
      <c r="F2374" s="72">
        <f t="shared" si="185"/>
        <v>1.1426006786665197</v>
      </c>
      <c r="G2374" s="73">
        <v>25</v>
      </c>
      <c r="H2374" s="72">
        <f t="shared" si="186"/>
        <v>6.9698493490197758E-2</v>
      </c>
      <c r="I2374" s="74">
        <v>2.7879397396079102E-3</v>
      </c>
      <c r="J2374" s="75">
        <v>2373</v>
      </c>
      <c r="K2374" s="72">
        <f t="shared" si="187"/>
        <v>23074.418386118858</v>
      </c>
      <c r="L2374" s="72">
        <f t="shared" si="188"/>
        <v>45.607901233967567</v>
      </c>
      <c r="M2374" s="72">
        <f t="shared" si="189"/>
        <v>1.8418775141489949E-3</v>
      </c>
      <c r="N2374" s="72" t="e">
        <f>IF(VLOOKUP(B2374,[1]Sheet1!$B$2:$G$553,6,FALSE)=0,"",L2374)</f>
        <v>#N/A</v>
      </c>
      <c r="O2374" s="72" t="e">
        <f>IF(VLOOKUP($B2374,[1]Sheet1!$C$2:$G$553,5,FALSE)=0,"",$L2374)</f>
        <v>#N/A</v>
      </c>
      <c r="P2374" s="72" t="e">
        <f>IF(VLOOKUP($B2374,[1]Sheet1!$D$2:$G$553,4,FALSE)=0,"",$L2374)</f>
        <v>#N/A</v>
      </c>
      <c r="Q2374" s="72" t="e">
        <f>IF(VLOOKUP($B2374,[1]Sheet1!$E$2:$G$553,3,FALSE)=0,"",$L2374)</f>
        <v>#N/A</v>
      </c>
      <c r="R2374" s="72" t="e">
        <f>IF(VLOOKUP($B2374,[1]Sheet1!$F$2:$G$553,2,FALSE)=0,"",$L2374)</f>
        <v>#N/A</v>
      </c>
      <c r="S2374" s="72" t="e">
        <f>COUNTIF([1]isolation_zones!$H$2:$H$1182,conductor_pz_summary_hftd_23_re!B2374)</f>
        <v>#VALUE!</v>
      </c>
    </row>
    <row r="2375" spans="1:19" x14ac:dyDescent="0.25">
      <c r="A2375" s="70">
        <v>10167</v>
      </c>
      <c r="B2375" s="71" t="s">
        <v>3877</v>
      </c>
      <c r="C2375" s="72">
        <v>102361101</v>
      </c>
      <c r="D2375" s="72" t="s">
        <v>279</v>
      </c>
      <c r="E2375" s="72">
        <v>8535.8961138935192</v>
      </c>
      <c r="F2375" s="72">
        <f t="shared" si="185"/>
        <v>5.3050939178952889</v>
      </c>
      <c r="G2375" s="73">
        <v>19</v>
      </c>
      <c r="H2375" s="72">
        <f t="shared" si="186"/>
        <v>5.2435541220811274E-2</v>
      </c>
      <c r="I2375" s="74">
        <v>2.7597653274111199E-3</v>
      </c>
      <c r="J2375" s="75">
        <v>2374</v>
      </c>
      <c r="K2375" s="72">
        <f t="shared" si="187"/>
        <v>23079.723480036751</v>
      </c>
      <c r="L2375" s="72">
        <f t="shared" si="188"/>
        <v>45.555465692746758</v>
      </c>
      <c r="M2375" s="72">
        <f t="shared" si="189"/>
        <v>1.8397599020312744E-3</v>
      </c>
      <c r="N2375" s="72" t="e">
        <f>IF(VLOOKUP(B2375,[1]Sheet1!$B$2:$G$553,6,FALSE)=0,"",L2375)</f>
        <v>#N/A</v>
      </c>
      <c r="O2375" s="72" t="e">
        <f>IF(VLOOKUP($B2375,[1]Sheet1!$C$2:$G$553,5,FALSE)=0,"",$L2375)</f>
        <v>#N/A</v>
      </c>
      <c r="P2375" s="72" t="e">
        <f>IF(VLOOKUP($B2375,[1]Sheet1!$D$2:$G$553,4,FALSE)=0,"",$L2375)</f>
        <v>#N/A</v>
      </c>
      <c r="Q2375" s="72" t="e">
        <f>IF(VLOOKUP($B2375,[1]Sheet1!$E$2:$G$553,3,FALSE)=0,"",$L2375)</f>
        <v>#N/A</v>
      </c>
      <c r="R2375" s="72" t="e">
        <f>IF(VLOOKUP($B2375,[1]Sheet1!$F$2:$G$553,2,FALSE)=0,"",$L2375)</f>
        <v>#N/A</v>
      </c>
      <c r="S2375" s="72" t="e">
        <f>COUNTIF([1]isolation_zones!$H$2:$H$1182,conductor_pz_summary_hftd_23_re!B2375)</f>
        <v>#VALUE!</v>
      </c>
    </row>
    <row r="2376" spans="1:19" x14ac:dyDescent="0.25">
      <c r="A2376" s="70">
        <v>289</v>
      </c>
      <c r="B2376" s="71" t="s">
        <v>2568</v>
      </c>
      <c r="C2376" s="72">
        <v>82841101</v>
      </c>
      <c r="D2376" s="72" t="s">
        <v>176</v>
      </c>
      <c r="E2376" s="72">
        <v>28222.949910847299</v>
      </c>
      <c r="F2376" s="72">
        <f t="shared" si="185"/>
        <v>17.540677383994591</v>
      </c>
      <c r="G2376" s="73">
        <v>188</v>
      </c>
      <c r="H2376" s="72">
        <f t="shared" si="186"/>
        <v>0.51784272483899785</v>
      </c>
      <c r="I2376" s="74">
        <v>2.7544825789308398E-3</v>
      </c>
      <c r="J2376" s="75">
        <v>2375</v>
      </c>
      <c r="K2376" s="72">
        <f t="shared" si="187"/>
        <v>23097.264157420745</v>
      </c>
      <c r="L2376" s="72">
        <f t="shared" si="188"/>
        <v>45.037622967907758</v>
      </c>
      <c r="M2376" s="72">
        <f t="shared" si="189"/>
        <v>1.8188467960794437E-3</v>
      </c>
      <c r="N2376" s="72" t="e">
        <f>IF(VLOOKUP(B2376,[1]Sheet1!$B$2:$G$553,6,FALSE)=0,"",L2376)</f>
        <v>#N/A</v>
      </c>
      <c r="O2376" s="72" t="e">
        <f>IF(VLOOKUP($B2376,[1]Sheet1!$C$2:$G$553,5,FALSE)=0,"",$L2376)</f>
        <v>#N/A</v>
      </c>
      <c r="P2376" s="72" t="e">
        <f>IF(VLOOKUP($B2376,[1]Sheet1!$D$2:$G$553,4,FALSE)=0,"",$L2376)</f>
        <v>#N/A</v>
      </c>
      <c r="Q2376" s="72" t="e">
        <f>IF(VLOOKUP($B2376,[1]Sheet1!$E$2:$G$553,3,FALSE)=0,"",$L2376)</f>
        <v>#N/A</v>
      </c>
      <c r="R2376" s="72" t="e">
        <f>IF(VLOOKUP($B2376,[1]Sheet1!$F$2:$G$553,2,FALSE)=0,"",$L2376)</f>
        <v>#N/A</v>
      </c>
      <c r="S2376" s="72" t="e">
        <f>COUNTIF([1]isolation_zones!$H$2:$H$1182,conductor_pz_summary_hftd_23_re!B2376)</f>
        <v>#VALUE!</v>
      </c>
    </row>
    <row r="2377" spans="1:19" x14ac:dyDescent="0.25">
      <c r="A2377" s="70">
        <v>3662</v>
      </c>
      <c r="B2377" s="71" t="s">
        <v>2470</v>
      </c>
      <c r="C2377" s="72">
        <v>42721107</v>
      </c>
      <c r="D2377" s="72" t="s">
        <v>563</v>
      </c>
      <c r="E2377" s="72">
        <v>0</v>
      </c>
      <c r="F2377" s="72">
        <f t="shared" si="185"/>
        <v>0</v>
      </c>
      <c r="G2377" s="73">
        <v>66</v>
      </c>
      <c r="H2377" s="72">
        <f t="shared" si="186"/>
        <v>0.18103864079845303</v>
      </c>
      <c r="I2377" s="74">
        <v>2.7430097090674699E-3</v>
      </c>
      <c r="J2377" s="75">
        <v>2376</v>
      </c>
      <c r="K2377" s="72">
        <f t="shared" si="187"/>
        <v>23097.264157420745</v>
      </c>
      <c r="L2377" s="72">
        <f t="shared" si="188"/>
        <v>44.856584327109303</v>
      </c>
      <c r="M2377" s="72">
        <f t="shared" si="189"/>
        <v>1.8115355409535352E-3</v>
      </c>
      <c r="N2377" s="72" t="e">
        <f>IF(VLOOKUP(B2377,[1]Sheet1!$B$2:$G$553,6,FALSE)=0,"",L2377)</f>
        <v>#N/A</v>
      </c>
      <c r="O2377" s="72" t="e">
        <f>IF(VLOOKUP($B2377,[1]Sheet1!$C$2:$G$553,5,FALSE)=0,"",$L2377)</f>
        <v>#N/A</v>
      </c>
      <c r="P2377" s="72" t="e">
        <f>IF(VLOOKUP($B2377,[1]Sheet1!$D$2:$G$553,4,FALSE)=0,"",$L2377)</f>
        <v>#N/A</v>
      </c>
      <c r="Q2377" s="72" t="e">
        <f>IF(VLOOKUP($B2377,[1]Sheet1!$E$2:$G$553,3,FALSE)=0,"",$L2377)</f>
        <v>#N/A</v>
      </c>
      <c r="R2377" s="72" t="e">
        <f>IF(VLOOKUP($B2377,[1]Sheet1!$F$2:$G$553,2,FALSE)=0,"",$L2377)</f>
        <v>#N/A</v>
      </c>
      <c r="S2377" s="72" t="e">
        <f>COUNTIF([1]isolation_zones!$H$2:$H$1182,conductor_pz_summary_hftd_23_re!B2377)</f>
        <v>#VALUE!</v>
      </c>
    </row>
    <row r="2378" spans="1:19" x14ac:dyDescent="0.25">
      <c r="A2378" s="70">
        <v>6355</v>
      </c>
      <c r="B2378" s="71" t="s">
        <v>6383</v>
      </c>
      <c r="C2378" s="72">
        <v>43081101</v>
      </c>
      <c r="D2378" s="72" t="s">
        <v>577</v>
      </c>
      <c r="E2378" s="72">
        <v>10648.417936575501</v>
      </c>
      <c r="F2378" s="72">
        <f t="shared" si="185"/>
        <v>6.6180347648076454</v>
      </c>
      <c r="G2378" s="73">
        <v>38</v>
      </c>
      <c r="H2378" s="72">
        <f t="shared" si="186"/>
        <v>0.10415193949419189</v>
      </c>
      <c r="I2378" s="74">
        <v>2.7408405130050499E-3</v>
      </c>
      <c r="J2378" s="75">
        <v>2377</v>
      </c>
      <c r="K2378" s="72">
        <f t="shared" si="187"/>
        <v>23103.882192185552</v>
      </c>
      <c r="L2378" s="72">
        <f t="shared" si="188"/>
        <v>44.752432387615109</v>
      </c>
      <c r="M2378" s="72">
        <f t="shared" si="189"/>
        <v>1.8073293593442292E-3</v>
      </c>
      <c r="N2378" s="72" t="e">
        <f>IF(VLOOKUP(B2378,[1]Sheet1!$B$2:$G$553,6,FALSE)=0,"",L2378)</f>
        <v>#N/A</v>
      </c>
      <c r="O2378" s="72" t="e">
        <f>IF(VLOOKUP($B2378,[1]Sheet1!$C$2:$G$553,5,FALSE)=0,"",$L2378)</f>
        <v>#N/A</v>
      </c>
      <c r="P2378" s="72" t="e">
        <f>IF(VLOOKUP($B2378,[1]Sheet1!$D$2:$G$553,4,FALSE)=0,"",$L2378)</f>
        <v>#N/A</v>
      </c>
      <c r="Q2378" s="72" t="e">
        <f>IF(VLOOKUP($B2378,[1]Sheet1!$E$2:$G$553,3,FALSE)=0,"",$L2378)</f>
        <v>#N/A</v>
      </c>
      <c r="R2378" s="72" t="e">
        <f>IF(VLOOKUP($B2378,[1]Sheet1!$F$2:$G$553,2,FALSE)=0,"",$L2378)</f>
        <v>#N/A</v>
      </c>
      <c r="S2378" s="72" t="e">
        <f>COUNTIF([1]isolation_zones!$H$2:$H$1182,conductor_pz_summary_hftd_23_re!B2378)</f>
        <v>#VALUE!</v>
      </c>
    </row>
    <row r="2379" spans="1:19" x14ac:dyDescent="0.25">
      <c r="A2379" s="70">
        <v>7672</v>
      </c>
      <c r="B2379" s="71" t="s">
        <v>3845</v>
      </c>
      <c r="C2379" s="72">
        <v>43381101</v>
      </c>
      <c r="D2379" s="72" t="s">
        <v>309</v>
      </c>
      <c r="E2379" s="72">
        <v>6500.6025053215399</v>
      </c>
      <c r="F2379" s="72">
        <f t="shared" si="185"/>
        <v>4.0401507180370047</v>
      </c>
      <c r="G2379" s="73">
        <v>28</v>
      </c>
      <c r="H2379" s="72">
        <f t="shared" si="186"/>
        <v>7.6678338855758643E-2</v>
      </c>
      <c r="I2379" s="74">
        <v>2.73851210199138E-3</v>
      </c>
      <c r="J2379" s="75">
        <v>2378</v>
      </c>
      <c r="K2379" s="72">
        <f t="shared" si="187"/>
        <v>23107.922342903588</v>
      </c>
      <c r="L2379" s="72">
        <f t="shared" si="188"/>
        <v>44.675754048759352</v>
      </c>
      <c r="M2379" s="72">
        <f t="shared" si="189"/>
        <v>1.8042327005561784E-3</v>
      </c>
      <c r="N2379" s="72" t="e">
        <f>IF(VLOOKUP(B2379,[1]Sheet1!$B$2:$G$553,6,FALSE)=0,"",L2379)</f>
        <v>#N/A</v>
      </c>
      <c r="O2379" s="72" t="e">
        <f>IF(VLOOKUP($B2379,[1]Sheet1!$C$2:$G$553,5,FALSE)=0,"",$L2379)</f>
        <v>#N/A</v>
      </c>
      <c r="P2379" s="72" t="e">
        <f>IF(VLOOKUP($B2379,[1]Sheet1!$D$2:$G$553,4,FALSE)=0,"",$L2379)</f>
        <v>#N/A</v>
      </c>
      <c r="Q2379" s="72" t="e">
        <f>IF(VLOOKUP($B2379,[1]Sheet1!$E$2:$G$553,3,FALSE)=0,"",$L2379)</f>
        <v>#N/A</v>
      </c>
      <c r="R2379" s="72" t="e">
        <f>IF(VLOOKUP($B2379,[1]Sheet1!$F$2:$G$553,2,FALSE)=0,"",$L2379)</f>
        <v>#N/A</v>
      </c>
      <c r="S2379" s="72" t="e">
        <f>COUNTIF([1]isolation_zones!$H$2:$H$1182,conductor_pz_summary_hftd_23_re!B2379)</f>
        <v>#VALUE!</v>
      </c>
    </row>
    <row r="2380" spans="1:19" x14ac:dyDescent="0.25">
      <c r="A2380" s="70">
        <v>1790</v>
      </c>
      <c r="B2380" s="71" t="s">
        <v>2060</v>
      </c>
      <c r="C2380" s="72">
        <v>83622105</v>
      </c>
      <c r="D2380" s="72" t="s">
        <v>184</v>
      </c>
      <c r="E2380" s="72">
        <v>7824.9031816975403</v>
      </c>
      <c r="F2380" s="72">
        <f t="shared" si="185"/>
        <v>4.8632089382831198</v>
      </c>
      <c r="G2380" s="73">
        <v>54</v>
      </c>
      <c r="H2380" s="72">
        <f t="shared" si="186"/>
        <v>0.1476503160105645</v>
      </c>
      <c r="I2380" s="74">
        <v>2.7342651113067499E-3</v>
      </c>
      <c r="J2380" s="75">
        <v>2379</v>
      </c>
      <c r="K2380" s="72">
        <f t="shared" si="187"/>
        <v>23112.785551841873</v>
      </c>
      <c r="L2380" s="72">
        <f t="shared" si="188"/>
        <v>44.528103732748789</v>
      </c>
      <c r="M2380" s="72">
        <f t="shared" si="189"/>
        <v>1.7982698347005072E-3</v>
      </c>
      <c r="N2380" s="72" t="e">
        <f>IF(VLOOKUP(B2380,[1]Sheet1!$B$2:$G$553,6,FALSE)=0,"",L2380)</f>
        <v>#N/A</v>
      </c>
      <c r="O2380" s="72" t="e">
        <f>IF(VLOOKUP($B2380,[1]Sheet1!$C$2:$G$553,5,FALSE)=0,"",$L2380)</f>
        <v>#N/A</v>
      </c>
      <c r="P2380" s="72" t="e">
        <f>IF(VLOOKUP($B2380,[1]Sheet1!$D$2:$G$553,4,FALSE)=0,"",$L2380)</f>
        <v>#N/A</v>
      </c>
      <c r="Q2380" s="72" t="e">
        <f>IF(VLOOKUP($B2380,[1]Sheet1!$E$2:$G$553,3,FALSE)=0,"",$L2380)</f>
        <v>#N/A</v>
      </c>
      <c r="R2380" s="72" t="e">
        <f>IF(VLOOKUP($B2380,[1]Sheet1!$F$2:$G$553,2,FALSE)=0,"",$L2380)</f>
        <v>#N/A</v>
      </c>
      <c r="S2380" s="72" t="e">
        <f>COUNTIF([1]isolation_zones!$H$2:$H$1182,conductor_pz_summary_hftd_23_re!B2380)</f>
        <v>#VALUE!</v>
      </c>
    </row>
    <row r="2381" spans="1:19" x14ac:dyDescent="0.25">
      <c r="A2381" s="70">
        <v>10750</v>
      </c>
      <c r="B2381" s="71" t="s">
        <v>4803</v>
      </c>
      <c r="C2381" s="72">
        <v>103301101</v>
      </c>
      <c r="D2381" s="72" t="s">
        <v>1588</v>
      </c>
      <c r="E2381" s="72">
        <v>830.50118554781204</v>
      </c>
      <c r="F2381" s="72">
        <f t="shared" si="185"/>
        <v>0.51615984185693731</v>
      </c>
      <c r="G2381" s="73">
        <v>7</v>
      </c>
      <c r="H2381" s="72">
        <f t="shared" si="186"/>
        <v>1.9049154147305031E-2</v>
      </c>
      <c r="I2381" s="74">
        <v>2.7213077353292901E-3</v>
      </c>
      <c r="J2381" s="75">
        <v>2380</v>
      </c>
      <c r="K2381" s="72">
        <f t="shared" si="187"/>
        <v>23113.301711683729</v>
      </c>
      <c r="L2381" s="72">
        <f t="shared" si="188"/>
        <v>44.509054578601486</v>
      </c>
      <c r="M2381" s="72">
        <f t="shared" si="189"/>
        <v>1.7975005335983257E-3</v>
      </c>
      <c r="N2381" s="72" t="e">
        <f>IF(VLOOKUP(B2381,[1]Sheet1!$B$2:$G$553,6,FALSE)=0,"",L2381)</f>
        <v>#N/A</v>
      </c>
      <c r="O2381" s="72" t="e">
        <f>IF(VLOOKUP($B2381,[1]Sheet1!$C$2:$G$553,5,FALSE)=0,"",$L2381)</f>
        <v>#N/A</v>
      </c>
      <c r="P2381" s="72" t="e">
        <f>IF(VLOOKUP($B2381,[1]Sheet1!$D$2:$G$553,4,FALSE)=0,"",$L2381)</f>
        <v>#N/A</v>
      </c>
      <c r="Q2381" s="72" t="e">
        <f>IF(VLOOKUP($B2381,[1]Sheet1!$E$2:$G$553,3,FALSE)=0,"",$L2381)</f>
        <v>#N/A</v>
      </c>
      <c r="R2381" s="72" t="e">
        <f>IF(VLOOKUP($B2381,[1]Sheet1!$F$2:$G$553,2,FALSE)=0,"",$L2381)</f>
        <v>#N/A</v>
      </c>
      <c r="S2381" s="72" t="e">
        <f>COUNTIF([1]isolation_zones!$H$2:$H$1182,conductor_pz_summary_hftd_23_re!B2381)</f>
        <v>#VALUE!</v>
      </c>
    </row>
    <row r="2382" spans="1:19" x14ac:dyDescent="0.25">
      <c r="A2382" s="70">
        <v>6610</v>
      </c>
      <c r="B2382" s="71" t="s">
        <v>3069</v>
      </c>
      <c r="C2382" s="72">
        <v>83192101</v>
      </c>
      <c r="D2382" s="72" t="s">
        <v>479</v>
      </c>
      <c r="E2382" s="72">
        <v>1410.0845703443399</v>
      </c>
      <c r="F2382" s="72">
        <f t="shared" si="185"/>
        <v>0.87637325689517709</v>
      </c>
      <c r="G2382" s="73">
        <v>97</v>
      </c>
      <c r="H2382" s="72">
        <f t="shared" si="186"/>
        <v>0.26383348880021784</v>
      </c>
      <c r="I2382" s="74">
        <v>2.7199328742290498E-3</v>
      </c>
      <c r="J2382" s="75">
        <v>2381</v>
      </c>
      <c r="K2382" s="72">
        <f t="shared" si="187"/>
        <v>23114.178084940624</v>
      </c>
      <c r="L2382" s="72">
        <f t="shared" si="188"/>
        <v>44.245221089801269</v>
      </c>
      <c r="M2382" s="72">
        <f t="shared" si="189"/>
        <v>1.7868456041375796E-3</v>
      </c>
      <c r="N2382" s="72" t="e">
        <f>IF(VLOOKUP(B2382,[1]Sheet1!$B$2:$G$553,6,FALSE)=0,"",L2382)</f>
        <v>#N/A</v>
      </c>
      <c r="O2382" s="72" t="e">
        <f>IF(VLOOKUP($B2382,[1]Sheet1!$C$2:$G$553,5,FALSE)=0,"",$L2382)</f>
        <v>#N/A</v>
      </c>
      <c r="P2382" s="72" t="e">
        <f>IF(VLOOKUP($B2382,[1]Sheet1!$D$2:$G$553,4,FALSE)=0,"",$L2382)</f>
        <v>#N/A</v>
      </c>
      <c r="Q2382" s="72" t="e">
        <f>IF(VLOOKUP($B2382,[1]Sheet1!$E$2:$G$553,3,FALSE)=0,"",$L2382)</f>
        <v>#N/A</v>
      </c>
      <c r="R2382" s="72" t="e">
        <f>IF(VLOOKUP($B2382,[1]Sheet1!$F$2:$G$553,2,FALSE)=0,"",$L2382)</f>
        <v>#N/A</v>
      </c>
      <c r="S2382" s="72" t="e">
        <f>COUNTIF([1]isolation_zones!$H$2:$H$1182,conductor_pz_summary_hftd_23_re!B2382)</f>
        <v>#VALUE!</v>
      </c>
    </row>
    <row r="2383" spans="1:19" x14ac:dyDescent="0.25">
      <c r="A2383" s="70">
        <v>6375</v>
      </c>
      <c r="B2383" s="71" t="s">
        <v>3684</v>
      </c>
      <c r="C2383" s="72">
        <v>182492105</v>
      </c>
      <c r="D2383" s="72" t="s">
        <v>1604</v>
      </c>
      <c r="E2383" s="72">
        <v>29209.899721362301</v>
      </c>
      <c r="F2383" s="72">
        <f t="shared" si="185"/>
        <v>18.154070678286079</v>
      </c>
      <c r="G2383" s="73">
        <v>157</v>
      </c>
      <c r="H2383" s="72">
        <f t="shared" si="186"/>
        <v>0.42693856414210773</v>
      </c>
      <c r="I2383" s="74">
        <v>2.7193539117331702E-3</v>
      </c>
      <c r="J2383" s="75">
        <v>2382</v>
      </c>
      <c r="K2383" s="72">
        <f t="shared" si="187"/>
        <v>23132.332155618911</v>
      </c>
      <c r="L2383" s="72">
        <f t="shared" si="188"/>
        <v>43.818282525659164</v>
      </c>
      <c r="M2383" s="72">
        <f t="shared" si="189"/>
        <v>1.769603667544568E-3</v>
      </c>
      <c r="N2383" s="72" t="e">
        <f>IF(VLOOKUP(B2383,[1]Sheet1!$B$2:$G$553,6,FALSE)=0,"",L2383)</f>
        <v>#N/A</v>
      </c>
      <c r="O2383" s="72" t="e">
        <f>IF(VLOOKUP($B2383,[1]Sheet1!$C$2:$G$553,5,FALSE)=0,"",$L2383)</f>
        <v>#N/A</v>
      </c>
      <c r="P2383" s="72" t="e">
        <f>IF(VLOOKUP($B2383,[1]Sheet1!$D$2:$G$553,4,FALSE)=0,"",$L2383)</f>
        <v>#N/A</v>
      </c>
      <c r="Q2383" s="72" t="e">
        <f>IF(VLOOKUP($B2383,[1]Sheet1!$E$2:$G$553,3,FALSE)=0,"",$L2383)</f>
        <v>#N/A</v>
      </c>
      <c r="R2383" s="72" t="e">
        <f>IF(VLOOKUP($B2383,[1]Sheet1!$F$2:$G$553,2,FALSE)=0,"",$L2383)</f>
        <v>#N/A</v>
      </c>
      <c r="S2383" s="72" t="e">
        <f>COUNTIF([1]isolation_zones!$H$2:$H$1182,conductor_pz_summary_hftd_23_re!B2383)</f>
        <v>#VALUE!</v>
      </c>
    </row>
    <row r="2384" spans="1:19" x14ac:dyDescent="0.25">
      <c r="A2384" s="70">
        <v>317</v>
      </c>
      <c r="B2384" s="71" t="s">
        <v>6384</v>
      </c>
      <c r="C2384" s="72">
        <v>102831104</v>
      </c>
      <c r="D2384" s="72" t="s">
        <v>629</v>
      </c>
      <c r="E2384" s="72">
        <v>6659.30306265735</v>
      </c>
      <c r="F2384" s="72">
        <f t="shared" si="185"/>
        <v>4.1387837555359539</v>
      </c>
      <c r="G2384" s="73">
        <v>227</v>
      </c>
      <c r="H2384" s="72">
        <f t="shared" si="186"/>
        <v>0.61291018240998452</v>
      </c>
      <c r="I2384" s="74">
        <v>2.70004485643165E-3</v>
      </c>
      <c r="J2384" s="75">
        <v>2383</v>
      </c>
      <c r="K2384" s="72">
        <f t="shared" si="187"/>
        <v>23136.470939374449</v>
      </c>
      <c r="L2384" s="72">
        <f t="shared" si="188"/>
        <v>43.205372343249181</v>
      </c>
      <c r="M2384" s="72">
        <f t="shared" si="189"/>
        <v>1.7448512572684923E-3</v>
      </c>
      <c r="N2384" s="72" t="e">
        <f>IF(VLOOKUP(B2384,[1]Sheet1!$B$2:$G$553,6,FALSE)=0,"",L2384)</f>
        <v>#N/A</v>
      </c>
      <c r="O2384" s="72" t="e">
        <f>IF(VLOOKUP($B2384,[1]Sheet1!$C$2:$G$553,5,FALSE)=0,"",$L2384)</f>
        <v>#N/A</v>
      </c>
      <c r="P2384" s="72" t="e">
        <f>IF(VLOOKUP($B2384,[1]Sheet1!$D$2:$G$553,4,FALSE)=0,"",$L2384)</f>
        <v>#N/A</v>
      </c>
      <c r="Q2384" s="72" t="e">
        <f>IF(VLOOKUP($B2384,[1]Sheet1!$E$2:$G$553,3,FALSE)=0,"",$L2384)</f>
        <v>#N/A</v>
      </c>
      <c r="R2384" s="72" t="e">
        <f>IF(VLOOKUP($B2384,[1]Sheet1!$F$2:$G$553,2,FALSE)=0,"",$L2384)</f>
        <v>#N/A</v>
      </c>
      <c r="S2384" s="72" t="e">
        <f>COUNTIF([1]isolation_zones!$H$2:$H$1182,conductor_pz_summary_hftd_23_re!B2384)</f>
        <v>#VALUE!</v>
      </c>
    </row>
    <row r="2385" spans="1:19" x14ac:dyDescent="0.25">
      <c r="A2385" s="70">
        <v>6305</v>
      </c>
      <c r="B2385" s="71" t="s">
        <v>4194</v>
      </c>
      <c r="C2385" s="72">
        <v>192171101</v>
      </c>
      <c r="D2385" s="72" t="s">
        <v>329</v>
      </c>
      <c r="E2385" s="72">
        <v>10358.722278371401</v>
      </c>
      <c r="F2385" s="72">
        <f t="shared" si="185"/>
        <v>6.4379877429281542</v>
      </c>
      <c r="G2385" s="73">
        <v>48</v>
      </c>
      <c r="H2385" s="72">
        <f t="shared" si="186"/>
        <v>0.12928964702302176</v>
      </c>
      <c r="I2385" s="74">
        <v>2.6935343129796201E-3</v>
      </c>
      <c r="J2385" s="75">
        <v>2384</v>
      </c>
      <c r="K2385" s="72">
        <f t="shared" si="187"/>
        <v>23142.908927117376</v>
      </c>
      <c r="L2385" s="72">
        <f t="shared" si="188"/>
        <v>43.076082696226159</v>
      </c>
      <c r="M2385" s="72">
        <f t="shared" si="189"/>
        <v>1.7396298880052515E-3</v>
      </c>
      <c r="N2385" s="72" t="e">
        <f>IF(VLOOKUP(B2385,[1]Sheet1!$B$2:$G$553,6,FALSE)=0,"",L2385)</f>
        <v>#N/A</v>
      </c>
      <c r="O2385" s="72" t="e">
        <f>IF(VLOOKUP($B2385,[1]Sheet1!$C$2:$G$553,5,FALSE)=0,"",$L2385)</f>
        <v>#N/A</v>
      </c>
      <c r="P2385" s="72" t="e">
        <f>IF(VLOOKUP($B2385,[1]Sheet1!$D$2:$G$553,4,FALSE)=0,"",$L2385)</f>
        <v>#N/A</v>
      </c>
      <c r="Q2385" s="72" t="e">
        <f>IF(VLOOKUP($B2385,[1]Sheet1!$E$2:$G$553,3,FALSE)=0,"",$L2385)</f>
        <v>#N/A</v>
      </c>
      <c r="R2385" s="72" t="e">
        <f>IF(VLOOKUP($B2385,[1]Sheet1!$F$2:$G$553,2,FALSE)=0,"",$L2385)</f>
        <v>#N/A</v>
      </c>
      <c r="S2385" s="72" t="e">
        <f>COUNTIF([1]isolation_zones!$H$2:$H$1182,conductor_pz_summary_hftd_23_re!B2385)</f>
        <v>#VALUE!</v>
      </c>
    </row>
    <row r="2386" spans="1:19" x14ac:dyDescent="0.25">
      <c r="A2386" s="70">
        <v>5185</v>
      </c>
      <c r="B2386" s="71" t="s">
        <v>4312</v>
      </c>
      <c r="C2386" s="72">
        <v>43432102</v>
      </c>
      <c r="D2386" s="72" t="s">
        <v>267</v>
      </c>
      <c r="E2386" s="72">
        <v>569.50091199423503</v>
      </c>
      <c r="F2386" s="72">
        <f t="shared" si="185"/>
        <v>0.35394711746068058</v>
      </c>
      <c r="G2386" s="73">
        <v>106</v>
      </c>
      <c r="H2386" s="72">
        <f t="shared" si="186"/>
        <v>0.28536880479713728</v>
      </c>
      <c r="I2386" s="74">
        <v>2.69215853582205E-3</v>
      </c>
      <c r="J2386" s="75">
        <v>2385</v>
      </c>
      <c r="K2386" s="72">
        <f t="shared" si="187"/>
        <v>23143.262874234835</v>
      </c>
      <c r="L2386" s="72">
        <f t="shared" si="188"/>
        <v>42.790713891429021</v>
      </c>
      <c r="M2386" s="72">
        <f t="shared" si="189"/>
        <v>1.7281052536639553E-3</v>
      </c>
      <c r="N2386" s="72" t="e">
        <f>IF(VLOOKUP(B2386,[1]Sheet1!$B$2:$G$553,6,FALSE)=0,"",L2386)</f>
        <v>#N/A</v>
      </c>
      <c r="O2386" s="72" t="e">
        <f>IF(VLOOKUP($B2386,[1]Sheet1!$C$2:$G$553,5,FALSE)=0,"",$L2386)</f>
        <v>#N/A</v>
      </c>
      <c r="P2386" s="72" t="e">
        <f>IF(VLOOKUP($B2386,[1]Sheet1!$D$2:$G$553,4,FALSE)=0,"",$L2386)</f>
        <v>#N/A</v>
      </c>
      <c r="Q2386" s="72" t="e">
        <f>IF(VLOOKUP($B2386,[1]Sheet1!$E$2:$G$553,3,FALSE)=0,"",$L2386)</f>
        <v>#N/A</v>
      </c>
      <c r="R2386" s="72" t="e">
        <f>IF(VLOOKUP($B2386,[1]Sheet1!$F$2:$G$553,2,FALSE)=0,"",$L2386)</f>
        <v>#N/A</v>
      </c>
      <c r="S2386" s="72" t="e">
        <f>COUNTIF([1]isolation_zones!$H$2:$H$1182,conductor_pz_summary_hftd_23_re!B2386)</f>
        <v>#VALUE!</v>
      </c>
    </row>
    <row r="2387" spans="1:19" x14ac:dyDescent="0.25">
      <c r="A2387" s="70">
        <v>122</v>
      </c>
      <c r="B2387" s="71" t="s">
        <v>1682</v>
      </c>
      <c r="C2387" s="72">
        <v>162821702</v>
      </c>
      <c r="D2387" s="72" t="s">
        <v>229</v>
      </c>
      <c r="E2387" s="72">
        <v>30440.005618143201</v>
      </c>
      <c r="F2387" s="72">
        <f t="shared" si="185"/>
        <v>18.918586462488005</v>
      </c>
      <c r="G2387" s="73">
        <v>231</v>
      </c>
      <c r="H2387" s="72">
        <f t="shared" si="186"/>
        <v>0.62035604879089845</v>
      </c>
      <c r="I2387" s="74">
        <v>2.6855240207398199E-3</v>
      </c>
      <c r="J2387" s="75">
        <v>2386</v>
      </c>
      <c r="K2387" s="72">
        <f t="shared" si="187"/>
        <v>23162.181460697324</v>
      </c>
      <c r="L2387" s="72">
        <f t="shared" si="188"/>
        <v>42.170357842638126</v>
      </c>
      <c r="M2387" s="72">
        <f t="shared" si="189"/>
        <v>1.7030521416785418E-3</v>
      </c>
      <c r="N2387" s="72" t="e">
        <f>IF(VLOOKUP(B2387,[1]Sheet1!$B$2:$G$553,6,FALSE)=0,"",L2387)</f>
        <v>#N/A</v>
      </c>
      <c r="O2387" s="72" t="e">
        <f>IF(VLOOKUP($B2387,[1]Sheet1!$C$2:$G$553,5,FALSE)=0,"",$L2387)</f>
        <v>#N/A</v>
      </c>
      <c r="P2387" s="72" t="e">
        <f>IF(VLOOKUP($B2387,[1]Sheet1!$D$2:$G$553,4,FALSE)=0,"",$L2387)</f>
        <v>#N/A</v>
      </c>
      <c r="Q2387" s="72" t="e">
        <f>IF(VLOOKUP($B2387,[1]Sheet1!$E$2:$G$553,3,FALSE)=0,"",$L2387)</f>
        <v>#N/A</v>
      </c>
      <c r="R2387" s="72" t="e">
        <f>IF(VLOOKUP($B2387,[1]Sheet1!$F$2:$G$553,2,FALSE)=0,"",$L2387)</f>
        <v>#N/A</v>
      </c>
      <c r="S2387" s="72" t="e">
        <f>COUNTIF([1]isolation_zones!$H$2:$H$1182,conductor_pz_summary_hftd_23_re!B2387)</f>
        <v>#VALUE!</v>
      </c>
    </row>
    <row r="2388" spans="1:19" x14ac:dyDescent="0.25">
      <c r="A2388" s="70">
        <v>7468</v>
      </c>
      <c r="B2388" s="71" t="s">
        <v>2639</v>
      </c>
      <c r="C2388" s="72">
        <v>83692104</v>
      </c>
      <c r="D2388" s="72" t="s">
        <v>398</v>
      </c>
      <c r="E2388" s="72">
        <v>17635.974648382999</v>
      </c>
      <c r="F2388" s="72">
        <f t="shared" si="185"/>
        <v>10.960829489361714</v>
      </c>
      <c r="G2388" s="73">
        <v>138</v>
      </c>
      <c r="H2388" s="72">
        <f t="shared" si="186"/>
        <v>0.37018230526750984</v>
      </c>
      <c r="I2388" s="74">
        <v>2.6824804729529699E-3</v>
      </c>
      <c r="J2388" s="75">
        <v>2387</v>
      </c>
      <c r="K2388" s="72">
        <f t="shared" si="187"/>
        <v>23173.142290186686</v>
      </c>
      <c r="L2388" s="72">
        <f t="shared" si="188"/>
        <v>41.800175537370613</v>
      </c>
      <c r="M2388" s="72">
        <f t="shared" si="189"/>
        <v>1.6881023096152268E-3</v>
      </c>
      <c r="N2388" s="72" t="e">
        <f>IF(VLOOKUP(B2388,[1]Sheet1!$B$2:$G$553,6,FALSE)=0,"",L2388)</f>
        <v>#N/A</v>
      </c>
      <c r="O2388" s="72" t="e">
        <f>IF(VLOOKUP($B2388,[1]Sheet1!$C$2:$G$553,5,FALSE)=0,"",$L2388)</f>
        <v>#N/A</v>
      </c>
      <c r="P2388" s="72" t="e">
        <f>IF(VLOOKUP($B2388,[1]Sheet1!$D$2:$G$553,4,FALSE)=0,"",$L2388)</f>
        <v>#N/A</v>
      </c>
      <c r="Q2388" s="72" t="e">
        <f>IF(VLOOKUP($B2388,[1]Sheet1!$E$2:$G$553,3,FALSE)=0,"",$L2388)</f>
        <v>#N/A</v>
      </c>
      <c r="R2388" s="72" t="e">
        <f>IF(VLOOKUP($B2388,[1]Sheet1!$F$2:$G$553,2,FALSE)=0,"",$L2388)</f>
        <v>#N/A</v>
      </c>
      <c r="S2388" s="72" t="e">
        <f>COUNTIF([1]isolation_zones!$H$2:$H$1182,conductor_pz_summary_hftd_23_re!B2388)</f>
        <v>#VALUE!</v>
      </c>
    </row>
    <row r="2389" spans="1:19" x14ac:dyDescent="0.25">
      <c r="A2389" s="70">
        <v>3981</v>
      </c>
      <c r="B2389" s="71" t="s">
        <v>1777</v>
      </c>
      <c r="C2389" s="72">
        <v>83622105</v>
      </c>
      <c r="D2389" s="72" t="s">
        <v>184</v>
      </c>
      <c r="E2389" s="72">
        <v>22409.585106639399</v>
      </c>
      <c r="F2389" s="72">
        <f t="shared" si="185"/>
        <v>13.927647673486264</v>
      </c>
      <c r="G2389" s="73">
        <v>149</v>
      </c>
      <c r="H2389" s="72">
        <f t="shared" si="186"/>
        <v>0.39885133299107378</v>
      </c>
      <c r="I2389" s="74">
        <v>2.6768545838327098E-3</v>
      </c>
      <c r="J2389" s="75">
        <v>2388</v>
      </c>
      <c r="K2389" s="72">
        <f t="shared" si="187"/>
        <v>23187.069937860171</v>
      </c>
      <c r="L2389" s="72">
        <f t="shared" si="188"/>
        <v>41.401324204379542</v>
      </c>
      <c r="M2389" s="72">
        <f t="shared" si="189"/>
        <v>1.6719946773443195E-3</v>
      </c>
      <c r="N2389" s="72" t="e">
        <f>IF(VLOOKUP(B2389,[1]Sheet1!$B$2:$G$553,6,FALSE)=0,"",L2389)</f>
        <v>#N/A</v>
      </c>
      <c r="O2389" s="72" t="e">
        <f>IF(VLOOKUP($B2389,[1]Sheet1!$C$2:$G$553,5,FALSE)=0,"",$L2389)</f>
        <v>#N/A</v>
      </c>
      <c r="P2389" s="72" t="e">
        <f>IF(VLOOKUP($B2389,[1]Sheet1!$D$2:$G$553,4,FALSE)=0,"",$L2389)</f>
        <v>#N/A</v>
      </c>
      <c r="Q2389" s="72" t="e">
        <f>IF(VLOOKUP($B2389,[1]Sheet1!$E$2:$G$553,3,FALSE)=0,"",$L2389)</f>
        <v>#N/A</v>
      </c>
      <c r="R2389" s="72" t="e">
        <f>IF(VLOOKUP($B2389,[1]Sheet1!$F$2:$G$553,2,FALSE)=0,"",$L2389)</f>
        <v>#N/A</v>
      </c>
      <c r="S2389" s="72" t="e">
        <f>COUNTIF([1]isolation_zones!$H$2:$H$1182,conductor_pz_summary_hftd_23_re!B2389)</f>
        <v>#VALUE!</v>
      </c>
    </row>
    <row r="2390" spans="1:19" x14ac:dyDescent="0.25">
      <c r="A2390" s="70">
        <v>4982</v>
      </c>
      <c r="B2390" s="71" t="s">
        <v>1716</v>
      </c>
      <c r="C2390" s="72">
        <v>163201101</v>
      </c>
      <c r="D2390" s="72" t="s">
        <v>471</v>
      </c>
      <c r="E2390" s="72">
        <v>15144.146589468201</v>
      </c>
      <c r="F2390" s="72">
        <f t="shared" si="185"/>
        <v>9.4121482843183344</v>
      </c>
      <c r="G2390" s="73">
        <v>125</v>
      </c>
      <c r="H2390" s="72">
        <f t="shared" si="186"/>
        <v>0.33299143571013873</v>
      </c>
      <c r="I2390" s="74">
        <v>2.6639314856811099E-3</v>
      </c>
      <c r="J2390" s="75">
        <v>2389</v>
      </c>
      <c r="K2390" s="72">
        <f t="shared" si="187"/>
        <v>23196.48208614449</v>
      </c>
      <c r="L2390" s="72">
        <f t="shared" si="188"/>
        <v>41.0683327686694</v>
      </c>
      <c r="M2390" s="72">
        <f t="shared" si="189"/>
        <v>1.6585468005237587E-3</v>
      </c>
      <c r="N2390" s="72" t="e">
        <f>IF(VLOOKUP(B2390,[1]Sheet1!$B$2:$G$553,6,FALSE)=0,"",L2390)</f>
        <v>#N/A</v>
      </c>
      <c r="O2390" s="72" t="e">
        <f>IF(VLOOKUP($B2390,[1]Sheet1!$C$2:$G$553,5,FALSE)=0,"",$L2390)</f>
        <v>#N/A</v>
      </c>
      <c r="P2390" s="72" t="e">
        <f>IF(VLOOKUP($B2390,[1]Sheet1!$D$2:$G$553,4,FALSE)=0,"",$L2390)</f>
        <v>#N/A</v>
      </c>
      <c r="Q2390" s="72" t="e">
        <f>IF(VLOOKUP($B2390,[1]Sheet1!$E$2:$G$553,3,FALSE)=0,"",$L2390)</f>
        <v>#N/A</v>
      </c>
      <c r="R2390" s="72" t="e">
        <f>IF(VLOOKUP($B2390,[1]Sheet1!$F$2:$G$553,2,FALSE)=0,"",$L2390)</f>
        <v>#N/A</v>
      </c>
      <c r="S2390" s="72" t="e">
        <f>COUNTIF([1]isolation_zones!$H$2:$H$1182,conductor_pz_summary_hftd_23_re!B2390)</f>
        <v>#VALUE!</v>
      </c>
    </row>
    <row r="2391" spans="1:19" x14ac:dyDescent="0.25">
      <c r="A2391" s="70">
        <v>7345</v>
      </c>
      <c r="B2391" s="71" t="s">
        <v>3206</v>
      </c>
      <c r="C2391" s="72">
        <v>192171101</v>
      </c>
      <c r="D2391" s="72" t="s">
        <v>329</v>
      </c>
      <c r="E2391" s="72">
        <v>12371.514539522699</v>
      </c>
      <c r="F2391" s="72">
        <f t="shared" si="185"/>
        <v>7.6889462644640769</v>
      </c>
      <c r="G2391" s="73">
        <v>74</v>
      </c>
      <c r="H2391" s="72">
        <f t="shared" si="186"/>
        <v>0.19653840375153325</v>
      </c>
      <c r="I2391" s="74">
        <v>2.6559243750207198E-3</v>
      </c>
      <c r="J2391" s="75">
        <v>2390</v>
      </c>
      <c r="K2391" s="72">
        <f t="shared" si="187"/>
        <v>23204.171032408954</v>
      </c>
      <c r="L2391" s="72">
        <f t="shared" si="188"/>
        <v>40.871794364917868</v>
      </c>
      <c r="M2391" s="72">
        <f t="shared" si="189"/>
        <v>1.6506095866476009E-3</v>
      </c>
      <c r="N2391" s="72" t="e">
        <f>IF(VLOOKUP(B2391,[1]Sheet1!$B$2:$G$553,6,FALSE)=0,"",L2391)</f>
        <v>#N/A</v>
      </c>
      <c r="O2391" s="72" t="e">
        <f>IF(VLOOKUP($B2391,[1]Sheet1!$C$2:$G$553,5,FALSE)=0,"",$L2391)</f>
        <v>#N/A</v>
      </c>
      <c r="P2391" s="72" t="e">
        <f>IF(VLOOKUP($B2391,[1]Sheet1!$D$2:$G$553,4,FALSE)=0,"",$L2391)</f>
        <v>#N/A</v>
      </c>
      <c r="Q2391" s="72" t="e">
        <f>IF(VLOOKUP($B2391,[1]Sheet1!$E$2:$G$553,3,FALSE)=0,"",$L2391)</f>
        <v>#N/A</v>
      </c>
      <c r="R2391" s="72" t="e">
        <f>IF(VLOOKUP($B2391,[1]Sheet1!$F$2:$G$553,2,FALSE)=0,"",$L2391)</f>
        <v>#N/A</v>
      </c>
      <c r="S2391" s="72" t="e">
        <f>COUNTIF([1]isolation_zones!$H$2:$H$1182,conductor_pz_summary_hftd_23_re!B2391)</f>
        <v>#VALUE!</v>
      </c>
    </row>
    <row r="2392" spans="1:19" x14ac:dyDescent="0.25">
      <c r="A2392" s="70">
        <v>8996</v>
      </c>
      <c r="B2392" s="71" t="s">
        <v>4387</v>
      </c>
      <c r="C2392" s="72">
        <v>182402106</v>
      </c>
      <c r="D2392" s="72" t="s">
        <v>1378</v>
      </c>
      <c r="E2392" s="72">
        <v>4150.8287037582804</v>
      </c>
      <c r="F2392" s="72">
        <f t="shared" si="185"/>
        <v>2.5797568078050221</v>
      </c>
      <c r="G2392" s="73">
        <v>25</v>
      </c>
      <c r="H2392" s="72">
        <f t="shared" si="186"/>
        <v>6.6356893602461248E-2</v>
      </c>
      <c r="I2392" s="74">
        <v>2.6542757440984502E-3</v>
      </c>
      <c r="J2392" s="75">
        <v>2391</v>
      </c>
      <c r="K2392" s="72">
        <f t="shared" si="187"/>
        <v>23206.75078921676</v>
      </c>
      <c r="L2392" s="72">
        <f t="shared" si="188"/>
        <v>40.805437471315408</v>
      </c>
      <c r="M2392" s="72">
        <f t="shared" si="189"/>
        <v>1.6479297599744076E-3</v>
      </c>
      <c r="N2392" s="72" t="e">
        <f>IF(VLOOKUP(B2392,[1]Sheet1!$B$2:$G$553,6,FALSE)=0,"",L2392)</f>
        <v>#N/A</v>
      </c>
      <c r="O2392" s="72" t="e">
        <f>IF(VLOOKUP($B2392,[1]Sheet1!$C$2:$G$553,5,FALSE)=0,"",$L2392)</f>
        <v>#N/A</v>
      </c>
      <c r="P2392" s="72" t="e">
        <f>IF(VLOOKUP($B2392,[1]Sheet1!$D$2:$G$553,4,FALSE)=0,"",$L2392)</f>
        <v>#N/A</v>
      </c>
      <c r="Q2392" s="72" t="e">
        <f>IF(VLOOKUP($B2392,[1]Sheet1!$E$2:$G$553,3,FALSE)=0,"",$L2392)</f>
        <v>#N/A</v>
      </c>
      <c r="R2392" s="72" t="e">
        <f>IF(VLOOKUP($B2392,[1]Sheet1!$F$2:$G$553,2,FALSE)=0,"",$L2392)</f>
        <v>#N/A</v>
      </c>
      <c r="S2392" s="72" t="e">
        <f>COUNTIF([1]isolation_zones!$H$2:$H$1182,conductor_pz_summary_hftd_23_re!B2392)</f>
        <v>#VALUE!</v>
      </c>
    </row>
    <row r="2393" spans="1:19" x14ac:dyDescent="0.25">
      <c r="A2393" s="70">
        <v>8063</v>
      </c>
      <c r="B2393" s="71" t="s">
        <v>2274</v>
      </c>
      <c r="C2393" s="72">
        <v>254432102</v>
      </c>
      <c r="D2393" s="72" t="s">
        <v>1364</v>
      </c>
      <c r="E2393" s="72">
        <v>5731.5327734820103</v>
      </c>
      <c r="F2393" s="72">
        <f t="shared" si="185"/>
        <v>3.5621707728290928</v>
      </c>
      <c r="G2393" s="73">
        <v>38</v>
      </c>
      <c r="H2393" s="72">
        <f t="shared" si="186"/>
        <v>0.1004176968136419</v>
      </c>
      <c r="I2393" s="74">
        <v>2.64257096878005E-3</v>
      </c>
      <c r="J2393" s="75">
        <v>2392</v>
      </c>
      <c r="K2393" s="72">
        <f t="shared" si="187"/>
        <v>23210.312959989587</v>
      </c>
      <c r="L2393" s="72">
        <f t="shared" si="188"/>
        <v>40.705019774501764</v>
      </c>
      <c r="M2393" s="72">
        <f t="shared" si="189"/>
        <v>1.6438743859541287E-3</v>
      </c>
      <c r="N2393" s="72" t="e">
        <f>IF(VLOOKUP(B2393,[1]Sheet1!$B$2:$G$553,6,FALSE)=0,"",L2393)</f>
        <v>#N/A</v>
      </c>
      <c r="O2393" s="72" t="e">
        <f>IF(VLOOKUP($B2393,[1]Sheet1!$C$2:$G$553,5,FALSE)=0,"",$L2393)</f>
        <v>#N/A</v>
      </c>
      <c r="P2393" s="72" t="e">
        <f>IF(VLOOKUP($B2393,[1]Sheet1!$D$2:$G$553,4,FALSE)=0,"",$L2393)</f>
        <v>#N/A</v>
      </c>
      <c r="Q2393" s="72" t="e">
        <f>IF(VLOOKUP($B2393,[1]Sheet1!$E$2:$G$553,3,FALSE)=0,"",$L2393)</f>
        <v>#N/A</v>
      </c>
      <c r="R2393" s="72" t="e">
        <f>IF(VLOOKUP($B2393,[1]Sheet1!$F$2:$G$553,2,FALSE)=0,"",$L2393)</f>
        <v>#N/A</v>
      </c>
      <c r="S2393" s="72" t="e">
        <f>COUNTIF([1]isolation_zones!$H$2:$H$1182,conductor_pz_summary_hftd_23_re!B2393)</f>
        <v>#VALUE!</v>
      </c>
    </row>
    <row r="2394" spans="1:19" x14ac:dyDescent="0.25">
      <c r="A2394" s="70">
        <v>4536</v>
      </c>
      <c r="B2394" s="71" t="s">
        <v>6385</v>
      </c>
      <c r="C2394" s="72">
        <v>14662108</v>
      </c>
      <c r="D2394" s="72" t="s">
        <v>35</v>
      </c>
      <c r="E2394" s="72">
        <v>1172.62427767248</v>
      </c>
      <c r="F2394" s="72">
        <f t="shared" si="185"/>
        <v>0.7287907257131635</v>
      </c>
      <c r="G2394" s="73">
        <v>31</v>
      </c>
      <c r="H2394" s="72">
        <f t="shared" si="186"/>
        <v>8.1807152885382192E-2</v>
      </c>
      <c r="I2394" s="74">
        <v>2.63894041565749E-3</v>
      </c>
      <c r="J2394" s="75">
        <v>2393</v>
      </c>
      <c r="K2394" s="72">
        <f t="shared" si="187"/>
        <v>23211.0417507153</v>
      </c>
      <c r="L2394" s="72">
        <f t="shared" si="188"/>
        <v>40.623212621616382</v>
      </c>
      <c r="M2394" s="72">
        <f t="shared" si="189"/>
        <v>1.6405705997390352E-3</v>
      </c>
      <c r="N2394" s="72" t="e">
        <f>IF(VLOOKUP(B2394,[1]Sheet1!$B$2:$G$553,6,FALSE)=0,"",L2394)</f>
        <v>#N/A</v>
      </c>
      <c r="O2394" s="72" t="e">
        <f>IF(VLOOKUP($B2394,[1]Sheet1!$C$2:$G$553,5,FALSE)=0,"",$L2394)</f>
        <v>#N/A</v>
      </c>
      <c r="P2394" s="72" t="e">
        <f>IF(VLOOKUP($B2394,[1]Sheet1!$D$2:$G$553,4,FALSE)=0,"",$L2394)</f>
        <v>#N/A</v>
      </c>
      <c r="Q2394" s="72" t="e">
        <f>IF(VLOOKUP($B2394,[1]Sheet1!$E$2:$G$553,3,FALSE)=0,"",$L2394)</f>
        <v>#N/A</v>
      </c>
      <c r="R2394" s="72" t="e">
        <f>IF(VLOOKUP($B2394,[1]Sheet1!$F$2:$G$553,2,FALSE)=0,"",$L2394)</f>
        <v>#N/A</v>
      </c>
      <c r="S2394" s="72" t="e">
        <f>COUNTIF([1]isolation_zones!$H$2:$H$1182,conductor_pz_summary_hftd_23_re!B2394)</f>
        <v>#VALUE!</v>
      </c>
    </row>
    <row r="2395" spans="1:19" x14ac:dyDescent="0.25">
      <c r="A2395" s="70">
        <v>1013</v>
      </c>
      <c r="B2395" s="71" t="s">
        <v>6386</v>
      </c>
      <c r="C2395" s="72">
        <v>14091108</v>
      </c>
      <c r="D2395" s="72" t="s">
        <v>55</v>
      </c>
      <c r="E2395" s="72">
        <v>14629.5478572961</v>
      </c>
      <c r="F2395" s="72">
        <f t="shared" si="185"/>
        <v>9.0923230934096342</v>
      </c>
      <c r="G2395" s="73">
        <v>193</v>
      </c>
      <c r="H2395" s="72">
        <f t="shared" si="186"/>
        <v>0.50578399038173461</v>
      </c>
      <c r="I2395" s="74">
        <v>2.6206424372110602E-3</v>
      </c>
      <c r="J2395" s="75">
        <v>2394</v>
      </c>
      <c r="K2395" s="72">
        <f t="shared" si="187"/>
        <v>23220.134073808709</v>
      </c>
      <c r="L2395" s="72">
        <f t="shared" si="188"/>
        <v>40.117428631234645</v>
      </c>
      <c r="M2395" s="72">
        <f t="shared" si="189"/>
        <v>1.6201444864188536E-3</v>
      </c>
      <c r="N2395" s="72" t="e">
        <f>IF(VLOOKUP(B2395,[1]Sheet1!$B$2:$G$553,6,FALSE)=0,"",L2395)</f>
        <v>#N/A</v>
      </c>
      <c r="O2395" s="72" t="e">
        <f>IF(VLOOKUP($B2395,[1]Sheet1!$C$2:$G$553,5,FALSE)=0,"",$L2395)</f>
        <v>#N/A</v>
      </c>
      <c r="P2395" s="72" t="e">
        <f>IF(VLOOKUP($B2395,[1]Sheet1!$D$2:$G$553,4,FALSE)=0,"",$L2395)</f>
        <v>#N/A</v>
      </c>
      <c r="Q2395" s="72" t="e">
        <f>IF(VLOOKUP($B2395,[1]Sheet1!$E$2:$G$553,3,FALSE)=0,"",$L2395)</f>
        <v>#N/A</v>
      </c>
      <c r="R2395" s="72" t="e">
        <f>IF(VLOOKUP($B2395,[1]Sheet1!$F$2:$G$553,2,FALSE)=0,"",$L2395)</f>
        <v>#N/A</v>
      </c>
      <c r="S2395" s="72" t="e">
        <f>COUNTIF([1]isolation_zones!$H$2:$H$1182,conductor_pz_summary_hftd_23_re!B2395)</f>
        <v>#VALUE!</v>
      </c>
    </row>
    <row r="2396" spans="1:19" x14ac:dyDescent="0.25">
      <c r="A2396" s="70">
        <v>1167</v>
      </c>
      <c r="B2396" s="71" t="s">
        <v>2641</v>
      </c>
      <c r="C2396" s="72">
        <v>82841101</v>
      </c>
      <c r="D2396" s="72" t="s">
        <v>176</v>
      </c>
      <c r="E2396" s="72">
        <v>6226.9882008554496</v>
      </c>
      <c r="F2396" s="72">
        <f t="shared" si="185"/>
        <v>3.8700983224707581</v>
      </c>
      <c r="G2396" s="73">
        <v>58</v>
      </c>
      <c r="H2396" s="72">
        <f t="shared" si="186"/>
        <v>0.15175336991191288</v>
      </c>
      <c r="I2396" s="74">
        <v>2.6164374122743602E-3</v>
      </c>
      <c r="J2396" s="75">
        <v>2395</v>
      </c>
      <c r="K2396" s="72">
        <f t="shared" si="187"/>
        <v>23224.004172131179</v>
      </c>
      <c r="L2396" s="72">
        <f t="shared" si="188"/>
        <v>39.96567526132273</v>
      </c>
      <c r="M2396" s="72">
        <f t="shared" si="189"/>
        <v>1.6140159185134108E-3</v>
      </c>
      <c r="N2396" s="72" t="e">
        <f>IF(VLOOKUP(B2396,[1]Sheet1!$B$2:$G$553,6,FALSE)=0,"",L2396)</f>
        <v>#N/A</v>
      </c>
      <c r="O2396" s="72" t="e">
        <f>IF(VLOOKUP($B2396,[1]Sheet1!$C$2:$G$553,5,FALSE)=0,"",$L2396)</f>
        <v>#N/A</v>
      </c>
      <c r="P2396" s="72" t="e">
        <f>IF(VLOOKUP($B2396,[1]Sheet1!$D$2:$G$553,4,FALSE)=0,"",$L2396)</f>
        <v>#N/A</v>
      </c>
      <c r="Q2396" s="72" t="e">
        <f>IF(VLOOKUP($B2396,[1]Sheet1!$E$2:$G$553,3,FALSE)=0,"",$L2396)</f>
        <v>#N/A</v>
      </c>
      <c r="R2396" s="72" t="e">
        <f>IF(VLOOKUP($B2396,[1]Sheet1!$F$2:$G$553,2,FALSE)=0,"",$L2396)</f>
        <v>#N/A</v>
      </c>
      <c r="S2396" s="72" t="e">
        <f>COUNTIF([1]isolation_zones!$H$2:$H$1182,conductor_pz_summary_hftd_23_re!B2396)</f>
        <v>#VALUE!</v>
      </c>
    </row>
    <row r="2397" spans="1:19" x14ac:dyDescent="0.25">
      <c r="A2397" s="70">
        <v>7588</v>
      </c>
      <c r="B2397" s="71" t="s">
        <v>3772</v>
      </c>
      <c r="C2397" s="72">
        <v>42481104</v>
      </c>
      <c r="D2397" s="72" t="s">
        <v>773</v>
      </c>
      <c r="E2397" s="72">
        <v>4807.84599798208</v>
      </c>
      <c r="F2397" s="72">
        <f t="shared" si="185"/>
        <v>2.9880957103679799</v>
      </c>
      <c r="G2397" s="73">
        <v>50</v>
      </c>
      <c r="H2397" s="72">
        <f t="shared" si="186"/>
        <v>0.13048567967883101</v>
      </c>
      <c r="I2397" s="74">
        <v>2.6097135935766202E-3</v>
      </c>
      <c r="J2397" s="75">
        <v>2396</v>
      </c>
      <c r="K2397" s="72">
        <f t="shared" si="187"/>
        <v>23226.992267841546</v>
      </c>
      <c r="L2397" s="72">
        <f t="shared" si="188"/>
        <v>39.835189581643895</v>
      </c>
      <c r="M2397" s="72">
        <f t="shared" si="189"/>
        <v>1.6087462474078285E-3</v>
      </c>
      <c r="N2397" s="72" t="e">
        <f>IF(VLOOKUP(B2397,[1]Sheet1!$B$2:$G$553,6,FALSE)=0,"",L2397)</f>
        <v>#N/A</v>
      </c>
      <c r="O2397" s="72" t="e">
        <f>IF(VLOOKUP($B2397,[1]Sheet1!$C$2:$G$553,5,FALSE)=0,"",$L2397)</f>
        <v>#N/A</v>
      </c>
      <c r="P2397" s="72" t="e">
        <f>IF(VLOOKUP($B2397,[1]Sheet1!$D$2:$G$553,4,FALSE)=0,"",$L2397)</f>
        <v>#N/A</v>
      </c>
      <c r="Q2397" s="72" t="e">
        <f>IF(VLOOKUP($B2397,[1]Sheet1!$E$2:$G$553,3,FALSE)=0,"",$L2397)</f>
        <v>#N/A</v>
      </c>
      <c r="R2397" s="72" t="e">
        <f>IF(VLOOKUP($B2397,[1]Sheet1!$F$2:$G$553,2,FALSE)=0,"",$L2397)</f>
        <v>#N/A</v>
      </c>
      <c r="S2397" s="72" t="e">
        <f>COUNTIF([1]isolation_zones!$H$2:$H$1182,conductor_pz_summary_hftd_23_re!B2397)</f>
        <v>#VALUE!</v>
      </c>
    </row>
    <row r="2398" spans="1:19" x14ac:dyDescent="0.25">
      <c r="A2398" s="70">
        <v>976</v>
      </c>
      <c r="B2398" s="71" t="s">
        <v>3380</v>
      </c>
      <c r="C2398" s="72">
        <v>152481103</v>
      </c>
      <c r="D2398" s="72" t="s">
        <v>313</v>
      </c>
      <c r="E2398" s="72">
        <v>2701.0977603371598</v>
      </c>
      <c r="F2398" s="72">
        <f t="shared" si="185"/>
        <v>1.6787431698801489</v>
      </c>
      <c r="G2398" s="73">
        <v>82</v>
      </c>
      <c r="H2398" s="72">
        <f t="shared" si="186"/>
        <v>0.21397216718915621</v>
      </c>
      <c r="I2398" s="74">
        <v>2.6094166730384902E-3</v>
      </c>
      <c r="J2398" s="75">
        <v>2397</v>
      </c>
      <c r="K2398" s="72">
        <f t="shared" si="187"/>
        <v>23228.671011011425</v>
      </c>
      <c r="L2398" s="72">
        <f t="shared" si="188"/>
        <v>39.62121741445474</v>
      </c>
      <c r="M2398" s="72">
        <f t="shared" si="189"/>
        <v>1.6001049700691136E-3</v>
      </c>
      <c r="N2398" s="72">
        <f>IF(VLOOKUP(B2398,[1]Sheet1!$B$2:$G$553,6,FALSE)=0,"",L2398)</f>
        <v>39.62121741445474</v>
      </c>
      <c r="O2398" s="72" t="e">
        <f>IF(VLOOKUP($B2398,[1]Sheet1!$C$2:$G$553,5,FALSE)=0,"",$L2398)</f>
        <v>#N/A</v>
      </c>
      <c r="P2398" s="72" t="e">
        <f>IF(VLOOKUP($B2398,[1]Sheet1!$D$2:$G$553,4,FALSE)=0,"",$L2398)</f>
        <v>#N/A</v>
      </c>
      <c r="Q2398" s="72" t="e">
        <f>IF(VLOOKUP($B2398,[1]Sheet1!$E$2:$G$553,3,FALSE)=0,"",$L2398)</f>
        <v>#N/A</v>
      </c>
      <c r="R2398" s="72" t="e">
        <f>IF(VLOOKUP($B2398,[1]Sheet1!$F$2:$G$553,2,FALSE)=0,"",$L2398)</f>
        <v>#N/A</v>
      </c>
      <c r="S2398" s="72" t="e">
        <f>COUNTIF([1]isolation_zones!$H$2:$H$1182,conductor_pz_summary_hftd_23_re!B2398)</f>
        <v>#VALUE!</v>
      </c>
    </row>
    <row r="2399" spans="1:19" x14ac:dyDescent="0.25">
      <c r="A2399" s="70">
        <v>3119</v>
      </c>
      <c r="B2399" s="71" t="s">
        <v>1977</v>
      </c>
      <c r="C2399" s="72">
        <v>82841101</v>
      </c>
      <c r="D2399" s="72" t="s">
        <v>176</v>
      </c>
      <c r="E2399" s="72">
        <v>7486.7826707435797</v>
      </c>
      <c r="F2399" s="72">
        <f t="shared" si="185"/>
        <v>4.6530656747940213</v>
      </c>
      <c r="G2399" s="73">
        <v>45</v>
      </c>
      <c r="H2399" s="72">
        <f t="shared" si="186"/>
        <v>0.11631848442210541</v>
      </c>
      <c r="I2399" s="74">
        <v>2.5848552093801201E-3</v>
      </c>
      <c r="J2399" s="75">
        <v>2398</v>
      </c>
      <c r="K2399" s="72">
        <f t="shared" si="187"/>
        <v>23233.324076686218</v>
      </c>
      <c r="L2399" s="72">
        <f t="shared" si="188"/>
        <v>39.504898930032638</v>
      </c>
      <c r="M2399" s="72">
        <f t="shared" si="189"/>
        <v>1.5954074418965741E-3</v>
      </c>
      <c r="N2399" s="72">
        <f>IF(VLOOKUP(B2399,[1]Sheet1!$B$2:$G$553,6,FALSE)=0,"",L2399)</f>
        <v>39.504898930032638</v>
      </c>
      <c r="O2399" s="72" t="e">
        <f>IF(VLOOKUP($B2399,[1]Sheet1!$C$2:$G$553,5,FALSE)=0,"",$L2399)</f>
        <v>#N/A</v>
      </c>
      <c r="P2399" s="72" t="e">
        <f>IF(VLOOKUP($B2399,[1]Sheet1!$D$2:$G$553,4,FALSE)=0,"",$L2399)</f>
        <v>#N/A</v>
      </c>
      <c r="Q2399" s="72" t="e">
        <f>IF(VLOOKUP($B2399,[1]Sheet1!$E$2:$G$553,3,FALSE)=0,"",$L2399)</f>
        <v>#N/A</v>
      </c>
      <c r="R2399" s="72" t="e">
        <f>IF(VLOOKUP($B2399,[1]Sheet1!$F$2:$G$553,2,FALSE)=0,"",$L2399)</f>
        <v>#N/A</v>
      </c>
      <c r="S2399" s="72" t="e">
        <f>COUNTIF([1]isolation_zones!$H$2:$H$1182,conductor_pz_summary_hftd_23_re!B2399)</f>
        <v>#VALUE!</v>
      </c>
    </row>
    <row r="2400" spans="1:19" x14ac:dyDescent="0.25">
      <c r="A2400" s="70">
        <v>8530</v>
      </c>
      <c r="B2400" s="71" t="s">
        <v>4228</v>
      </c>
      <c r="C2400" s="72">
        <v>183011102</v>
      </c>
      <c r="D2400" s="72" t="s">
        <v>1040</v>
      </c>
      <c r="E2400" s="72">
        <v>7279.8497564120898</v>
      </c>
      <c r="F2400" s="72">
        <f t="shared" si="185"/>
        <v>4.5244560325743253</v>
      </c>
      <c r="G2400" s="73">
        <v>36</v>
      </c>
      <c r="H2400" s="72">
        <f t="shared" si="186"/>
        <v>9.2874611043037431E-2</v>
      </c>
      <c r="I2400" s="74">
        <v>2.5798503067510398E-3</v>
      </c>
      <c r="J2400" s="75">
        <v>2399</v>
      </c>
      <c r="K2400" s="72">
        <f t="shared" si="187"/>
        <v>23237.848532718792</v>
      </c>
      <c r="L2400" s="72">
        <f t="shared" si="188"/>
        <v>39.412024318989602</v>
      </c>
      <c r="M2400" s="72">
        <f t="shared" si="189"/>
        <v>1.5916566957958501E-3</v>
      </c>
      <c r="N2400" s="72" t="e">
        <f>IF(VLOOKUP(B2400,[1]Sheet1!$B$2:$G$553,6,FALSE)=0,"",L2400)</f>
        <v>#N/A</v>
      </c>
      <c r="O2400" s="72" t="e">
        <f>IF(VLOOKUP($B2400,[1]Sheet1!$C$2:$G$553,5,FALSE)=0,"",$L2400)</f>
        <v>#N/A</v>
      </c>
      <c r="P2400" s="72" t="e">
        <f>IF(VLOOKUP($B2400,[1]Sheet1!$D$2:$G$553,4,FALSE)=0,"",$L2400)</f>
        <v>#N/A</v>
      </c>
      <c r="Q2400" s="72" t="e">
        <f>IF(VLOOKUP($B2400,[1]Sheet1!$E$2:$G$553,3,FALSE)=0,"",$L2400)</f>
        <v>#N/A</v>
      </c>
      <c r="R2400" s="72" t="e">
        <f>IF(VLOOKUP($B2400,[1]Sheet1!$F$2:$G$553,2,FALSE)=0,"",$L2400)</f>
        <v>#N/A</v>
      </c>
      <c r="S2400" s="72" t="e">
        <f>COUNTIF([1]isolation_zones!$H$2:$H$1182,conductor_pz_summary_hftd_23_re!B2400)</f>
        <v>#VALUE!</v>
      </c>
    </row>
    <row r="2401" spans="1:19" x14ac:dyDescent="0.25">
      <c r="A2401" s="70">
        <v>1372</v>
      </c>
      <c r="B2401" s="71" t="s">
        <v>2759</v>
      </c>
      <c r="C2401" s="72">
        <v>14662112</v>
      </c>
      <c r="D2401" s="72" t="s">
        <v>164</v>
      </c>
      <c r="E2401" s="72">
        <v>279.42973407494998</v>
      </c>
      <c r="F2401" s="72">
        <f t="shared" si="185"/>
        <v>0.17366670856118707</v>
      </c>
      <c r="G2401" s="73">
        <v>22</v>
      </c>
      <c r="H2401" s="72">
        <f t="shared" si="186"/>
        <v>5.6746062737529662E-2</v>
      </c>
      <c r="I2401" s="74">
        <v>2.5793664880695301E-3</v>
      </c>
      <c r="J2401" s="75">
        <v>2400</v>
      </c>
      <c r="K2401" s="72">
        <f t="shared" si="187"/>
        <v>23238.022199427352</v>
      </c>
      <c r="L2401" s="72">
        <f t="shared" si="188"/>
        <v>39.35527825625207</v>
      </c>
      <c r="M2401" s="72">
        <f t="shared" si="189"/>
        <v>1.5893650030376905E-3</v>
      </c>
      <c r="N2401" s="72" t="e">
        <f>IF(VLOOKUP(B2401,[1]Sheet1!$B$2:$G$553,6,FALSE)=0,"",L2401)</f>
        <v>#N/A</v>
      </c>
      <c r="O2401" s="72" t="e">
        <f>IF(VLOOKUP($B2401,[1]Sheet1!$C$2:$G$553,5,FALSE)=0,"",$L2401)</f>
        <v>#N/A</v>
      </c>
      <c r="P2401" s="72" t="e">
        <f>IF(VLOOKUP($B2401,[1]Sheet1!$D$2:$G$553,4,FALSE)=0,"",$L2401)</f>
        <v>#N/A</v>
      </c>
      <c r="Q2401" s="72" t="e">
        <f>IF(VLOOKUP($B2401,[1]Sheet1!$E$2:$G$553,3,FALSE)=0,"",$L2401)</f>
        <v>#N/A</v>
      </c>
      <c r="R2401" s="72" t="e">
        <f>IF(VLOOKUP($B2401,[1]Sheet1!$F$2:$G$553,2,FALSE)=0,"",$L2401)</f>
        <v>#N/A</v>
      </c>
      <c r="S2401" s="72" t="e">
        <f>COUNTIF([1]isolation_zones!$H$2:$H$1182,conductor_pz_summary_hftd_23_re!B2401)</f>
        <v>#VALUE!</v>
      </c>
    </row>
    <row r="2402" spans="1:19" x14ac:dyDescent="0.25">
      <c r="A2402" s="70">
        <v>1496</v>
      </c>
      <c r="B2402" s="71" t="s">
        <v>6387</v>
      </c>
      <c r="C2402" s="72">
        <v>152481103</v>
      </c>
      <c r="D2402" s="72" t="s">
        <v>313</v>
      </c>
      <c r="E2402" s="72">
        <v>17611.715335083099</v>
      </c>
      <c r="F2402" s="72">
        <f t="shared" si="185"/>
        <v>10.945752228143629</v>
      </c>
      <c r="G2402" s="73">
        <v>125</v>
      </c>
      <c r="H2402" s="72">
        <f t="shared" si="186"/>
        <v>0.32130752464524254</v>
      </c>
      <c r="I2402" s="74">
        <v>2.5704601971619401E-3</v>
      </c>
      <c r="J2402" s="75">
        <v>2401</v>
      </c>
      <c r="K2402" s="72">
        <f t="shared" si="187"/>
        <v>23248.967951655497</v>
      </c>
      <c r="L2402" s="72">
        <f t="shared" si="188"/>
        <v>39.033970731606829</v>
      </c>
      <c r="M2402" s="72">
        <f t="shared" si="189"/>
        <v>1.5763889815861667E-3</v>
      </c>
      <c r="N2402" s="72" t="e">
        <f>IF(VLOOKUP(B2402,[1]Sheet1!$B$2:$G$553,6,FALSE)=0,"",L2402)</f>
        <v>#N/A</v>
      </c>
      <c r="O2402" s="72" t="e">
        <f>IF(VLOOKUP($B2402,[1]Sheet1!$C$2:$G$553,5,FALSE)=0,"",$L2402)</f>
        <v>#N/A</v>
      </c>
      <c r="P2402" s="72" t="e">
        <f>IF(VLOOKUP($B2402,[1]Sheet1!$D$2:$G$553,4,FALSE)=0,"",$L2402)</f>
        <v>#N/A</v>
      </c>
      <c r="Q2402" s="72" t="e">
        <f>IF(VLOOKUP($B2402,[1]Sheet1!$E$2:$G$553,3,FALSE)=0,"",$L2402)</f>
        <v>#N/A</v>
      </c>
      <c r="R2402" s="72" t="e">
        <f>IF(VLOOKUP($B2402,[1]Sheet1!$F$2:$G$553,2,FALSE)=0,"",$L2402)</f>
        <v>#N/A</v>
      </c>
      <c r="S2402" s="72" t="e">
        <f>COUNTIF([1]isolation_zones!$H$2:$H$1182,conductor_pz_summary_hftd_23_re!B2402)</f>
        <v>#VALUE!</v>
      </c>
    </row>
    <row r="2403" spans="1:19" x14ac:dyDescent="0.25">
      <c r="A2403" s="70">
        <v>1818</v>
      </c>
      <c r="B2403" s="71" t="s">
        <v>4391</v>
      </c>
      <c r="C2403" s="72">
        <v>183011101</v>
      </c>
      <c r="D2403" s="72" t="s">
        <v>799</v>
      </c>
      <c r="E2403" s="72">
        <v>5840.0699637446696</v>
      </c>
      <c r="F2403" s="72">
        <f t="shared" si="185"/>
        <v>3.6296270750432997</v>
      </c>
      <c r="G2403" s="73">
        <v>151</v>
      </c>
      <c r="H2403" s="72">
        <f t="shared" si="186"/>
        <v>0.38811271785592305</v>
      </c>
      <c r="I2403" s="74">
        <v>2.5702828997080998E-3</v>
      </c>
      <c r="J2403" s="75">
        <v>2402</v>
      </c>
      <c r="K2403" s="72">
        <f t="shared" si="187"/>
        <v>23252.59757873054</v>
      </c>
      <c r="L2403" s="72">
        <f t="shared" si="188"/>
        <v>38.645858013750903</v>
      </c>
      <c r="M2403" s="72">
        <f t="shared" si="189"/>
        <v>1.5607150288579565E-3</v>
      </c>
      <c r="N2403" s="72" t="e">
        <f>IF(VLOOKUP(B2403,[1]Sheet1!$B$2:$G$553,6,FALSE)=0,"",L2403)</f>
        <v>#N/A</v>
      </c>
      <c r="O2403" s="72" t="e">
        <f>IF(VLOOKUP($B2403,[1]Sheet1!$C$2:$G$553,5,FALSE)=0,"",$L2403)</f>
        <v>#N/A</v>
      </c>
      <c r="P2403" s="72" t="e">
        <f>IF(VLOOKUP($B2403,[1]Sheet1!$D$2:$G$553,4,FALSE)=0,"",$L2403)</f>
        <v>#N/A</v>
      </c>
      <c r="Q2403" s="72" t="e">
        <f>IF(VLOOKUP($B2403,[1]Sheet1!$E$2:$G$553,3,FALSE)=0,"",$L2403)</f>
        <v>#N/A</v>
      </c>
      <c r="R2403" s="72" t="e">
        <f>IF(VLOOKUP($B2403,[1]Sheet1!$F$2:$G$553,2,FALSE)=0,"",$L2403)</f>
        <v>#N/A</v>
      </c>
      <c r="S2403" s="72" t="e">
        <f>COUNTIF([1]isolation_zones!$H$2:$H$1182,conductor_pz_summary_hftd_23_re!B2403)</f>
        <v>#VALUE!</v>
      </c>
    </row>
    <row r="2404" spans="1:19" x14ac:dyDescent="0.25">
      <c r="A2404" s="70">
        <v>3089</v>
      </c>
      <c r="B2404" s="71" t="s">
        <v>4642</v>
      </c>
      <c r="C2404" s="72">
        <v>182771101</v>
      </c>
      <c r="D2404" s="72" t="s">
        <v>1358</v>
      </c>
      <c r="E2404" s="72">
        <v>415.918216776051</v>
      </c>
      <c r="F2404" s="72">
        <f t="shared" si="185"/>
        <v>0.25849485194285332</v>
      </c>
      <c r="G2404" s="73">
        <v>45</v>
      </c>
      <c r="H2404" s="72">
        <f t="shared" si="186"/>
        <v>0.1152259034891832</v>
      </c>
      <c r="I2404" s="74">
        <v>2.5605756330929598E-3</v>
      </c>
      <c r="J2404" s="75">
        <v>2403</v>
      </c>
      <c r="K2404" s="72">
        <f t="shared" si="187"/>
        <v>23252.856073582483</v>
      </c>
      <c r="L2404" s="72">
        <f t="shared" si="188"/>
        <v>38.53063211026172</v>
      </c>
      <c r="M2404" s="72">
        <f t="shared" si="189"/>
        <v>1.5560616246244338E-3</v>
      </c>
      <c r="N2404" s="72" t="e">
        <f>IF(VLOOKUP(B2404,[1]Sheet1!$B$2:$G$553,6,FALSE)=0,"",L2404)</f>
        <v>#N/A</v>
      </c>
      <c r="O2404" s="72" t="e">
        <f>IF(VLOOKUP($B2404,[1]Sheet1!$C$2:$G$553,5,FALSE)=0,"",$L2404)</f>
        <v>#N/A</v>
      </c>
      <c r="P2404" s="72" t="e">
        <f>IF(VLOOKUP($B2404,[1]Sheet1!$D$2:$G$553,4,FALSE)=0,"",$L2404)</f>
        <v>#N/A</v>
      </c>
      <c r="Q2404" s="72" t="e">
        <f>IF(VLOOKUP($B2404,[1]Sheet1!$E$2:$G$553,3,FALSE)=0,"",$L2404)</f>
        <v>#N/A</v>
      </c>
      <c r="R2404" s="72" t="e">
        <f>IF(VLOOKUP($B2404,[1]Sheet1!$F$2:$G$553,2,FALSE)=0,"",$L2404)</f>
        <v>#N/A</v>
      </c>
      <c r="S2404" s="72" t="e">
        <f>COUNTIF([1]isolation_zones!$H$2:$H$1182,conductor_pz_summary_hftd_23_re!B2404)</f>
        <v>#VALUE!</v>
      </c>
    </row>
    <row r="2405" spans="1:19" x14ac:dyDescent="0.25">
      <c r="A2405" s="70">
        <v>3722</v>
      </c>
      <c r="B2405" s="71" t="s">
        <v>2022</v>
      </c>
      <c r="C2405" s="72">
        <v>152481103</v>
      </c>
      <c r="D2405" s="72" t="s">
        <v>313</v>
      </c>
      <c r="E2405" s="72">
        <v>23592.237913381701</v>
      </c>
      <c r="F2405" s="72">
        <f t="shared" si="185"/>
        <v>14.662671170529336</v>
      </c>
      <c r="G2405" s="73">
        <v>202</v>
      </c>
      <c r="H2405" s="72">
        <f t="shared" si="186"/>
        <v>0.51568320615627694</v>
      </c>
      <c r="I2405" s="74">
        <v>2.5528871591894899E-3</v>
      </c>
      <c r="J2405" s="75">
        <v>2404</v>
      </c>
      <c r="K2405" s="72">
        <f t="shared" si="187"/>
        <v>23267.518744753012</v>
      </c>
      <c r="L2405" s="72">
        <f t="shared" si="188"/>
        <v>38.014948904105445</v>
      </c>
      <c r="M2405" s="72">
        <f t="shared" si="189"/>
        <v>1.5352357309493243E-3</v>
      </c>
      <c r="N2405" s="72">
        <f>IF(VLOOKUP(B2405,[1]Sheet1!$B$2:$G$553,6,FALSE)=0,"",L2405)</f>
        <v>38.014948904105445</v>
      </c>
      <c r="O2405" s="72" t="e">
        <f>IF(VLOOKUP($B2405,[1]Sheet1!$C$2:$G$553,5,FALSE)=0,"",$L2405)</f>
        <v>#N/A</v>
      </c>
      <c r="P2405" s="72" t="e">
        <f>IF(VLOOKUP($B2405,[1]Sheet1!$D$2:$G$553,4,FALSE)=0,"",$L2405)</f>
        <v>#N/A</v>
      </c>
      <c r="Q2405" s="72" t="e">
        <f>IF(VLOOKUP($B2405,[1]Sheet1!$E$2:$G$553,3,FALSE)=0,"",$L2405)</f>
        <v>#N/A</v>
      </c>
      <c r="R2405" s="72" t="e">
        <f>IF(VLOOKUP($B2405,[1]Sheet1!$F$2:$G$553,2,FALSE)=0,"",$L2405)</f>
        <v>#N/A</v>
      </c>
      <c r="S2405" s="72" t="e">
        <f>COUNTIF([1]isolation_zones!$H$2:$H$1182,conductor_pz_summary_hftd_23_re!B2405)</f>
        <v>#VALUE!</v>
      </c>
    </row>
    <row r="2406" spans="1:19" x14ac:dyDescent="0.25">
      <c r="A2406" s="70">
        <v>3654</v>
      </c>
      <c r="B2406" s="71" t="s">
        <v>6388</v>
      </c>
      <c r="C2406" s="72">
        <v>43471101</v>
      </c>
      <c r="D2406" s="72" t="s">
        <v>383</v>
      </c>
      <c r="E2406" s="72">
        <v>1938.41110103755</v>
      </c>
      <c r="F2406" s="72">
        <f t="shared" si="185"/>
        <v>1.2047303300419825</v>
      </c>
      <c r="G2406" s="73">
        <v>26</v>
      </c>
      <c r="H2406" s="72">
        <f t="shared" si="186"/>
        <v>6.5929469152591721E-2</v>
      </c>
      <c r="I2406" s="74">
        <v>2.5357488135612201E-3</v>
      </c>
      <c r="J2406" s="75">
        <v>2405</v>
      </c>
      <c r="K2406" s="72">
        <f t="shared" si="187"/>
        <v>23268.723475083054</v>
      </c>
      <c r="L2406" s="72">
        <f t="shared" si="188"/>
        <v>37.949019434952852</v>
      </c>
      <c r="M2406" s="72">
        <f t="shared" si="189"/>
        <v>1.532573165835245E-3</v>
      </c>
      <c r="N2406" s="72" t="e">
        <f>IF(VLOOKUP(B2406,[1]Sheet1!$B$2:$G$553,6,FALSE)=0,"",L2406)</f>
        <v>#N/A</v>
      </c>
      <c r="O2406" s="72" t="e">
        <f>IF(VLOOKUP($B2406,[1]Sheet1!$C$2:$G$553,5,FALSE)=0,"",$L2406)</f>
        <v>#N/A</v>
      </c>
      <c r="P2406" s="72" t="e">
        <f>IF(VLOOKUP($B2406,[1]Sheet1!$D$2:$G$553,4,FALSE)=0,"",$L2406)</f>
        <v>#N/A</v>
      </c>
      <c r="Q2406" s="72" t="e">
        <f>IF(VLOOKUP($B2406,[1]Sheet1!$E$2:$G$553,3,FALSE)=0,"",$L2406)</f>
        <v>#N/A</v>
      </c>
      <c r="R2406" s="72" t="e">
        <f>IF(VLOOKUP($B2406,[1]Sheet1!$F$2:$G$553,2,FALSE)=0,"",$L2406)</f>
        <v>#N/A</v>
      </c>
      <c r="S2406" s="72" t="e">
        <f>COUNTIF([1]isolation_zones!$H$2:$H$1182,conductor_pz_summary_hftd_23_re!B2406)</f>
        <v>#VALUE!</v>
      </c>
    </row>
    <row r="2407" spans="1:19" x14ac:dyDescent="0.25">
      <c r="A2407" s="70">
        <v>2397</v>
      </c>
      <c r="B2407" s="71" t="s">
        <v>4060</v>
      </c>
      <c r="C2407" s="72">
        <v>82831109</v>
      </c>
      <c r="D2407" s="72" t="s">
        <v>505</v>
      </c>
      <c r="E2407" s="72">
        <v>763.90316321032799</v>
      </c>
      <c r="F2407" s="72">
        <f t="shared" si="185"/>
        <v>0.47476890193308141</v>
      </c>
      <c r="G2407" s="73">
        <v>29</v>
      </c>
      <c r="H2407" s="72">
        <f t="shared" si="186"/>
        <v>7.3397773158808577E-2</v>
      </c>
      <c r="I2407" s="74">
        <v>2.53095769513133E-3</v>
      </c>
      <c r="J2407" s="75">
        <v>2406</v>
      </c>
      <c r="K2407" s="72">
        <f t="shared" si="187"/>
        <v>23269.198243984985</v>
      </c>
      <c r="L2407" s="72">
        <f t="shared" si="188"/>
        <v>37.875621661794042</v>
      </c>
      <c r="M2407" s="72">
        <f t="shared" si="189"/>
        <v>1.5296089928671379E-3</v>
      </c>
      <c r="N2407" s="72" t="e">
        <f>IF(VLOOKUP(B2407,[1]Sheet1!$B$2:$G$553,6,FALSE)=0,"",L2407)</f>
        <v>#N/A</v>
      </c>
      <c r="O2407" s="72" t="e">
        <f>IF(VLOOKUP($B2407,[1]Sheet1!$C$2:$G$553,5,FALSE)=0,"",$L2407)</f>
        <v>#N/A</v>
      </c>
      <c r="P2407" s="72" t="e">
        <f>IF(VLOOKUP($B2407,[1]Sheet1!$D$2:$G$553,4,FALSE)=0,"",$L2407)</f>
        <v>#N/A</v>
      </c>
      <c r="Q2407" s="72" t="e">
        <f>IF(VLOOKUP($B2407,[1]Sheet1!$E$2:$G$553,3,FALSE)=0,"",$L2407)</f>
        <v>#N/A</v>
      </c>
      <c r="R2407" s="72" t="e">
        <f>IF(VLOOKUP($B2407,[1]Sheet1!$F$2:$G$553,2,FALSE)=0,"",$L2407)</f>
        <v>#N/A</v>
      </c>
      <c r="S2407" s="72" t="e">
        <f>COUNTIF([1]isolation_zones!$H$2:$H$1182,conductor_pz_summary_hftd_23_re!B2407)</f>
        <v>#VALUE!</v>
      </c>
    </row>
    <row r="2408" spans="1:19" x14ac:dyDescent="0.25">
      <c r="A2408" s="70">
        <v>1430</v>
      </c>
      <c r="B2408" s="71" t="s">
        <v>4169</v>
      </c>
      <c r="C2408" s="72">
        <v>103271101</v>
      </c>
      <c r="D2408" s="72" t="s">
        <v>1416</v>
      </c>
      <c r="E2408" s="72">
        <v>14435.9237465603</v>
      </c>
      <c r="F2408" s="72">
        <f t="shared" si="185"/>
        <v>8.9719849263892488</v>
      </c>
      <c r="G2408" s="73">
        <v>69</v>
      </c>
      <c r="H2408" s="72">
        <f t="shared" si="186"/>
        <v>0.17381092321623143</v>
      </c>
      <c r="I2408" s="74">
        <v>2.5189988871917599E-3</v>
      </c>
      <c r="J2408" s="75">
        <v>2407</v>
      </c>
      <c r="K2408" s="72">
        <f t="shared" si="187"/>
        <v>23278.170228911375</v>
      </c>
      <c r="L2408" s="72">
        <f t="shared" si="188"/>
        <v>37.701810738577812</v>
      </c>
      <c r="M2408" s="72">
        <f t="shared" si="189"/>
        <v>1.5225896294997435E-3</v>
      </c>
      <c r="N2408" s="72" t="e">
        <f>IF(VLOOKUP(B2408,[1]Sheet1!$B$2:$G$553,6,FALSE)=0,"",L2408)</f>
        <v>#N/A</v>
      </c>
      <c r="O2408" s="72" t="e">
        <f>IF(VLOOKUP($B2408,[1]Sheet1!$C$2:$G$553,5,FALSE)=0,"",$L2408)</f>
        <v>#N/A</v>
      </c>
      <c r="P2408" s="72" t="e">
        <f>IF(VLOOKUP($B2408,[1]Sheet1!$D$2:$G$553,4,FALSE)=0,"",$L2408)</f>
        <v>#N/A</v>
      </c>
      <c r="Q2408" s="72" t="e">
        <f>IF(VLOOKUP($B2408,[1]Sheet1!$E$2:$G$553,3,FALSE)=0,"",$L2408)</f>
        <v>#N/A</v>
      </c>
      <c r="R2408" s="72" t="e">
        <f>IF(VLOOKUP($B2408,[1]Sheet1!$F$2:$G$553,2,FALSE)=0,"",$L2408)</f>
        <v>#N/A</v>
      </c>
      <c r="S2408" s="72" t="e">
        <f>COUNTIF([1]isolation_zones!$H$2:$H$1182,conductor_pz_summary_hftd_23_re!B2408)</f>
        <v>#VALUE!</v>
      </c>
    </row>
    <row r="2409" spans="1:19" x14ac:dyDescent="0.25">
      <c r="A2409" s="70">
        <v>9020</v>
      </c>
      <c r="B2409" s="71" t="s">
        <v>6389</v>
      </c>
      <c r="C2409" s="72">
        <v>102551101</v>
      </c>
      <c r="D2409" s="72" t="s">
        <v>287</v>
      </c>
      <c r="E2409" s="72">
        <v>1068.5882034900401</v>
      </c>
      <c r="F2409" s="72">
        <f t="shared" si="185"/>
        <v>0.66413188532631451</v>
      </c>
      <c r="G2409" s="73">
        <v>12</v>
      </c>
      <c r="H2409" s="72">
        <f t="shared" si="186"/>
        <v>3.0204151615808042E-2</v>
      </c>
      <c r="I2409" s="74">
        <v>2.51701263465067E-3</v>
      </c>
      <c r="J2409" s="75">
        <v>2408</v>
      </c>
      <c r="K2409" s="72">
        <f t="shared" si="187"/>
        <v>23278.8343607967</v>
      </c>
      <c r="L2409" s="72">
        <f t="shared" si="188"/>
        <v>37.671606586962007</v>
      </c>
      <c r="M2409" s="72">
        <f t="shared" si="189"/>
        <v>1.5213698332322129E-3</v>
      </c>
      <c r="N2409" s="72" t="e">
        <f>IF(VLOOKUP(B2409,[1]Sheet1!$B$2:$G$553,6,FALSE)=0,"",L2409)</f>
        <v>#N/A</v>
      </c>
      <c r="O2409" s="72" t="e">
        <f>IF(VLOOKUP($B2409,[1]Sheet1!$C$2:$G$553,5,FALSE)=0,"",$L2409)</f>
        <v>#N/A</v>
      </c>
      <c r="P2409" s="72" t="e">
        <f>IF(VLOOKUP($B2409,[1]Sheet1!$D$2:$G$553,4,FALSE)=0,"",$L2409)</f>
        <v>#N/A</v>
      </c>
      <c r="Q2409" s="72" t="e">
        <f>IF(VLOOKUP($B2409,[1]Sheet1!$E$2:$G$553,3,FALSE)=0,"",$L2409)</f>
        <v>#N/A</v>
      </c>
      <c r="R2409" s="72" t="e">
        <f>IF(VLOOKUP($B2409,[1]Sheet1!$F$2:$G$553,2,FALSE)=0,"",$L2409)</f>
        <v>#N/A</v>
      </c>
      <c r="S2409" s="72" t="e">
        <f>COUNTIF([1]isolation_zones!$H$2:$H$1182,conductor_pz_summary_hftd_23_re!B2409)</f>
        <v>#VALUE!</v>
      </c>
    </row>
    <row r="2410" spans="1:19" x14ac:dyDescent="0.25">
      <c r="A2410" s="70">
        <v>5728</v>
      </c>
      <c r="B2410" s="71" t="s">
        <v>2773</v>
      </c>
      <c r="C2410" s="72">
        <v>24101101</v>
      </c>
      <c r="D2410" s="72" t="s">
        <v>25</v>
      </c>
      <c r="E2410" s="72">
        <v>2571.5147504177999</v>
      </c>
      <c r="F2410" s="72">
        <f t="shared" si="185"/>
        <v>1.5982068057288998</v>
      </c>
      <c r="G2410" s="73">
        <v>80</v>
      </c>
      <c r="H2410" s="72">
        <f t="shared" si="186"/>
        <v>0.2012673796424424</v>
      </c>
      <c r="I2410" s="74">
        <v>2.5158422455305298E-3</v>
      </c>
      <c r="J2410" s="75">
        <v>2409</v>
      </c>
      <c r="K2410" s="72">
        <f t="shared" si="187"/>
        <v>23280.432567602427</v>
      </c>
      <c r="L2410" s="72">
        <f t="shared" si="188"/>
        <v>37.470339207319562</v>
      </c>
      <c r="M2410" s="72">
        <f t="shared" si="189"/>
        <v>1.5132416394134846E-3</v>
      </c>
      <c r="N2410" s="72" t="e">
        <f>IF(VLOOKUP(B2410,[1]Sheet1!$B$2:$G$553,6,FALSE)=0,"",L2410)</f>
        <v>#N/A</v>
      </c>
      <c r="O2410" s="72" t="e">
        <f>IF(VLOOKUP($B2410,[1]Sheet1!$C$2:$G$553,5,FALSE)=0,"",$L2410)</f>
        <v>#N/A</v>
      </c>
      <c r="P2410" s="72" t="e">
        <f>IF(VLOOKUP($B2410,[1]Sheet1!$D$2:$G$553,4,FALSE)=0,"",$L2410)</f>
        <v>#N/A</v>
      </c>
      <c r="Q2410" s="72" t="e">
        <f>IF(VLOOKUP($B2410,[1]Sheet1!$E$2:$G$553,3,FALSE)=0,"",$L2410)</f>
        <v>#N/A</v>
      </c>
      <c r="R2410" s="72" t="e">
        <f>IF(VLOOKUP($B2410,[1]Sheet1!$F$2:$G$553,2,FALSE)=0,"",$L2410)</f>
        <v>#N/A</v>
      </c>
      <c r="S2410" s="72" t="e">
        <f>COUNTIF([1]isolation_zones!$H$2:$H$1182,conductor_pz_summary_hftd_23_re!B2410)</f>
        <v>#VALUE!</v>
      </c>
    </row>
    <row r="2411" spans="1:19" x14ac:dyDescent="0.25">
      <c r="A2411" s="70">
        <v>2399</v>
      </c>
      <c r="B2411" s="71" t="s">
        <v>2302</v>
      </c>
      <c r="C2411" s="72">
        <v>42811113</v>
      </c>
      <c r="D2411" s="72" t="s">
        <v>17</v>
      </c>
      <c r="E2411" s="72">
        <v>2946.6356440862</v>
      </c>
      <c r="F2411" s="72">
        <f t="shared" si="185"/>
        <v>1.8313459565482908</v>
      </c>
      <c r="G2411" s="73">
        <v>25</v>
      </c>
      <c r="H2411" s="72">
        <f t="shared" si="186"/>
        <v>6.2875282901907997E-2</v>
      </c>
      <c r="I2411" s="74">
        <v>2.5150113160763198E-3</v>
      </c>
      <c r="J2411" s="75">
        <v>2410</v>
      </c>
      <c r="K2411" s="72">
        <f t="shared" si="187"/>
        <v>23282.263913558974</v>
      </c>
      <c r="L2411" s="72">
        <f t="shared" si="188"/>
        <v>37.407463924417655</v>
      </c>
      <c r="M2411" s="72">
        <f t="shared" si="189"/>
        <v>1.5107024177733858E-3</v>
      </c>
      <c r="N2411" s="72" t="e">
        <f>IF(VLOOKUP(B2411,[1]Sheet1!$B$2:$G$553,6,FALSE)=0,"",L2411)</f>
        <v>#N/A</v>
      </c>
      <c r="O2411" s="72" t="e">
        <f>IF(VLOOKUP($B2411,[1]Sheet1!$C$2:$G$553,5,FALSE)=0,"",$L2411)</f>
        <v>#N/A</v>
      </c>
      <c r="P2411" s="72" t="e">
        <f>IF(VLOOKUP($B2411,[1]Sheet1!$D$2:$G$553,4,FALSE)=0,"",$L2411)</f>
        <v>#N/A</v>
      </c>
      <c r="Q2411" s="72" t="e">
        <f>IF(VLOOKUP($B2411,[1]Sheet1!$E$2:$G$553,3,FALSE)=0,"",$L2411)</f>
        <v>#N/A</v>
      </c>
      <c r="R2411" s="72" t="e">
        <f>IF(VLOOKUP($B2411,[1]Sheet1!$F$2:$G$553,2,FALSE)=0,"",$L2411)</f>
        <v>#N/A</v>
      </c>
      <c r="S2411" s="72" t="e">
        <f>COUNTIF([1]isolation_zones!$H$2:$H$1182,conductor_pz_summary_hftd_23_re!B2411)</f>
        <v>#VALUE!</v>
      </c>
    </row>
    <row r="2412" spans="1:19" x14ac:dyDescent="0.25">
      <c r="A2412" s="70">
        <v>5291</v>
      </c>
      <c r="B2412" s="71" t="s">
        <v>6390</v>
      </c>
      <c r="C2412" s="72">
        <v>163661702</v>
      </c>
      <c r="D2412" s="72" t="s">
        <v>209</v>
      </c>
      <c r="E2412" s="72">
        <v>31748.539902628301</v>
      </c>
      <c r="F2412" s="72">
        <f t="shared" si="185"/>
        <v>19.731845806481232</v>
      </c>
      <c r="G2412" s="73">
        <v>231</v>
      </c>
      <c r="H2412" s="72">
        <f t="shared" si="186"/>
        <v>0.57976134322032924</v>
      </c>
      <c r="I2412" s="74">
        <v>2.5097893645901698E-3</v>
      </c>
      <c r="J2412" s="75">
        <v>2411</v>
      </c>
      <c r="K2412" s="72">
        <f t="shared" si="187"/>
        <v>23301.995759365454</v>
      </c>
      <c r="L2412" s="72">
        <f t="shared" si="188"/>
        <v>36.827702581197329</v>
      </c>
      <c r="M2412" s="72">
        <f t="shared" si="189"/>
        <v>1.4872887251289404E-3</v>
      </c>
      <c r="N2412" s="72" t="e">
        <f>IF(VLOOKUP(B2412,[1]Sheet1!$B$2:$G$553,6,FALSE)=0,"",L2412)</f>
        <v>#N/A</v>
      </c>
      <c r="O2412" s="72" t="e">
        <f>IF(VLOOKUP($B2412,[1]Sheet1!$C$2:$G$553,5,FALSE)=0,"",$L2412)</f>
        <v>#N/A</v>
      </c>
      <c r="P2412" s="72" t="e">
        <f>IF(VLOOKUP($B2412,[1]Sheet1!$D$2:$G$553,4,FALSE)=0,"",$L2412)</f>
        <v>#N/A</v>
      </c>
      <c r="Q2412" s="72" t="e">
        <f>IF(VLOOKUP($B2412,[1]Sheet1!$E$2:$G$553,3,FALSE)=0,"",$L2412)</f>
        <v>#N/A</v>
      </c>
      <c r="R2412" s="72" t="e">
        <f>IF(VLOOKUP($B2412,[1]Sheet1!$F$2:$G$553,2,FALSE)=0,"",$L2412)</f>
        <v>#N/A</v>
      </c>
      <c r="S2412" s="72" t="e">
        <f>COUNTIF([1]isolation_zones!$H$2:$H$1182,conductor_pz_summary_hftd_23_re!B2412)</f>
        <v>#VALUE!</v>
      </c>
    </row>
    <row r="2413" spans="1:19" x14ac:dyDescent="0.25">
      <c r="A2413" s="70">
        <v>2843</v>
      </c>
      <c r="B2413" s="71" t="s">
        <v>3488</v>
      </c>
      <c r="C2413" s="72">
        <v>153081112</v>
      </c>
      <c r="D2413" s="72" t="s">
        <v>1532</v>
      </c>
      <c r="E2413" s="72">
        <v>10549.735636552599</v>
      </c>
      <c r="F2413" s="72">
        <f t="shared" si="185"/>
        <v>6.5567033166889992</v>
      </c>
      <c r="G2413" s="73">
        <v>92</v>
      </c>
      <c r="H2413" s="72">
        <f t="shared" si="186"/>
        <v>0.23085762389326436</v>
      </c>
      <c r="I2413" s="74">
        <v>2.50932199883983E-3</v>
      </c>
      <c r="J2413" s="75">
        <v>2412</v>
      </c>
      <c r="K2413" s="72">
        <f t="shared" si="187"/>
        <v>23308.552462682143</v>
      </c>
      <c r="L2413" s="72">
        <f t="shared" si="188"/>
        <v>36.596844957304064</v>
      </c>
      <c r="M2413" s="72">
        <f t="shared" si="189"/>
        <v>1.4779655277242288E-3</v>
      </c>
      <c r="N2413" s="72" t="e">
        <f>IF(VLOOKUP(B2413,[1]Sheet1!$B$2:$G$553,6,FALSE)=0,"",L2413)</f>
        <v>#N/A</v>
      </c>
      <c r="O2413" s="72" t="e">
        <f>IF(VLOOKUP($B2413,[1]Sheet1!$C$2:$G$553,5,FALSE)=0,"",$L2413)</f>
        <v>#N/A</v>
      </c>
      <c r="P2413" s="72" t="e">
        <f>IF(VLOOKUP($B2413,[1]Sheet1!$D$2:$G$553,4,FALSE)=0,"",$L2413)</f>
        <v>#N/A</v>
      </c>
      <c r="Q2413" s="72" t="e">
        <f>IF(VLOOKUP($B2413,[1]Sheet1!$E$2:$G$553,3,FALSE)=0,"",$L2413)</f>
        <v>#N/A</v>
      </c>
      <c r="R2413" s="72" t="e">
        <f>IF(VLOOKUP($B2413,[1]Sheet1!$F$2:$G$553,2,FALSE)=0,"",$L2413)</f>
        <v>#N/A</v>
      </c>
      <c r="S2413" s="72" t="e">
        <f>COUNTIF([1]isolation_zones!$H$2:$H$1182,conductor_pz_summary_hftd_23_re!B2413)</f>
        <v>#VALUE!</v>
      </c>
    </row>
    <row r="2414" spans="1:19" x14ac:dyDescent="0.25">
      <c r="A2414" s="70">
        <v>7112</v>
      </c>
      <c r="B2414" s="71" t="s">
        <v>1957</v>
      </c>
      <c r="C2414" s="72">
        <v>43182103</v>
      </c>
      <c r="D2414" s="72" t="s">
        <v>559</v>
      </c>
      <c r="E2414" s="72">
        <v>13544.3225401329</v>
      </c>
      <c r="F2414" s="72">
        <f t="shared" si="185"/>
        <v>8.4178511747252323</v>
      </c>
      <c r="G2414" s="73">
        <v>154</v>
      </c>
      <c r="H2414" s="72">
        <f t="shared" si="186"/>
        <v>0.38550491069731563</v>
      </c>
      <c r="I2414" s="74">
        <v>2.5032786408916599E-3</v>
      </c>
      <c r="J2414" s="75">
        <v>2413</v>
      </c>
      <c r="K2414" s="72">
        <f t="shared" si="187"/>
        <v>23316.970313856869</v>
      </c>
      <c r="L2414" s="72">
        <f t="shared" si="188"/>
        <v>36.21134004660675</v>
      </c>
      <c r="M2414" s="72">
        <f t="shared" si="189"/>
        <v>1.4623968914266531E-3</v>
      </c>
      <c r="N2414" s="72" t="e">
        <f>IF(VLOOKUP(B2414,[1]Sheet1!$B$2:$G$553,6,FALSE)=0,"",L2414)</f>
        <v>#N/A</v>
      </c>
      <c r="O2414" s="72" t="e">
        <f>IF(VLOOKUP($B2414,[1]Sheet1!$C$2:$G$553,5,FALSE)=0,"",$L2414)</f>
        <v>#N/A</v>
      </c>
      <c r="P2414" s="72" t="e">
        <f>IF(VLOOKUP($B2414,[1]Sheet1!$D$2:$G$553,4,FALSE)=0,"",$L2414)</f>
        <v>#N/A</v>
      </c>
      <c r="Q2414" s="72" t="e">
        <f>IF(VLOOKUP($B2414,[1]Sheet1!$E$2:$G$553,3,FALSE)=0,"",$L2414)</f>
        <v>#N/A</v>
      </c>
      <c r="R2414" s="72" t="e">
        <f>IF(VLOOKUP($B2414,[1]Sheet1!$F$2:$G$553,2,FALSE)=0,"",$L2414)</f>
        <v>#N/A</v>
      </c>
      <c r="S2414" s="72" t="e">
        <f>COUNTIF([1]isolation_zones!$H$2:$H$1182,conductor_pz_summary_hftd_23_re!B2414)</f>
        <v>#VALUE!</v>
      </c>
    </row>
    <row r="2415" spans="1:19" x14ac:dyDescent="0.25">
      <c r="A2415" s="70">
        <v>637</v>
      </c>
      <c r="B2415" s="71" t="s">
        <v>4255</v>
      </c>
      <c r="C2415" s="72">
        <v>43071101</v>
      </c>
      <c r="D2415" s="72" t="s">
        <v>259</v>
      </c>
      <c r="E2415" s="72">
        <v>4469.2889047784502</v>
      </c>
      <c r="F2415" s="72">
        <f t="shared" si="185"/>
        <v>2.7776811092470171</v>
      </c>
      <c r="G2415" s="73">
        <v>77</v>
      </c>
      <c r="H2415" s="72">
        <f t="shared" si="186"/>
        <v>0.19213059171247249</v>
      </c>
      <c r="I2415" s="74">
        <v>2.49520248977237E-3</v>
      </c>
      <c r="J2415" s="75">
        <v>2414</v>
      </c>
      <c r="K2415" s="72">
        <f t="shared" si="187"/>
        <v>23319.747994966117</v>
      </c>
      <c r="L2415" s="72">
        <f t="shared" si="188"/>
        <v>36.01920945489428</v>
      </c>
      <c r="M2415" s="72">
        <f t="shared" si="189"/>
        <v>1.4546376872738476E-3</v>
      </c>
      <c r="N2415" s="72" t="e">
        <f>IF(VLOOKUP(B2415,[1]Sheet1!$B$2:$G$553,6,FALSE)=0,"",L2415)</f>
        <v>#N/A</v>
      </c>
      <c r="O2415" s="72" t="e">
        <f>IF(VLOOKUP($B2415,[1]Sheet1!$C$2:$G$553,5,FALSE)=0,"",$L2415)</f>
        <v>#N/A</v>
      </c>
      <c r="P2415" s="72" t="e">
        <f>IF(VLOOKUP($B2415,[1]Sheet1!$D$2:$G$553,4,FALSE)=0,"",$L2415)</f>
        <v>#N/A</v>
      </c>
      <c r="Q2415" s="72" t="e">
        <f>IF(VLOOKUP($B2415,[1]Sheet1!$E$2:$G$553,3,FALSE)=0,"",$L2415)</f>
        <v>#N/A</v>
      </c>
      <c r="R2415" s="72" t="e">
        <f>IF(VLOOKUP($B2415,[1]Sheet1!$F$2:$G$553,2,FALSE)=0,"",$L2415)</f>
        <v>#N/A</v>
      </c>
      <c r="S2415" s="72" t="e">
        <f>COUNTIF([1]isolation_zones!$H$2:$H$1182,conductor_pz_summary_hftd_23_re!B2415)</f>
        <v>#VALUE!</v>
      </c>
    </row>
    <row r="2416" spans="1:19" x14ac:dyDescent="0.25">
      <c r="A2416" s="70">
        <v>551</v>
      </c>
      <c r="B2416" s="71" t="s">
        <v>4329</v>
      </c>
      <c r="C2416" s="72">
        <v>83531103</v>
      </c>
      <c r="D2416" s="72" t="s">
        <v>1400</v>
      </c>
      <c r="E2416" s="72">
        <v>1226.57960902795</v>
      </c>
      <c r="F2416" s="72">
        <f t="shared" si="185"/>
        <v>0.76232418211805475</v>
      </c>
      <c r="G2416" s="73">
        <v>134</v>
      </c>
      <c r="H2416" s="72">
        <f t="shared" si="186"/>
        <v>0.3342785532873323</v>
      </c>
      <c r="I2416" s="74">
        <v>2.4946160693084499E-3</v>
      </c>
      <c r="J2416" s="75">
        <v>2415</v>
      </c>
      <c r="K2416" s="72">
        <f t="shared" si="187"/>
        <v>23320.510319148234</v>
      </c>
      <c r="L2416" s="72">
        <f t="shared" si="188"/>
        <v>35.684930901606947</v>
      </c>
      <c r="M2416" s="72">
        <f t="shared" si="189"/>
        <v>1.4411378301415567E-3</v>
      </c>
      <c r="N2416" s="72" t="e">
        <f>IF(VLOOKUP(B2416,[1]Sheet1!$B$2:$G$553,6,FALSE)=0,"",L2416)</f>
        <v>#N/A</v>
      </c>
      <c r="O2416" s="72" t="e">
        <f>IF(VLOOKUP($B2416,[1]Sheet1!$C$2:$G$553,5,FALSE)=0,"",$L2416)</f>
        <v>#N/A</v>
      </c>
      <c r="P2416" s="72" t="e">
        <f>IF(VLOOKUP($B2416,[1]Sheet1!$D$2:$G$553,4,FALSE)=0,"",$L2416)</f>
        <v>#N/A</v>
      </c>
      <c r="Q2416" s="72" t="e">
        <f>IF(VLOOKUP($B2416,[1]Sheet1!$E$2:$G$553,3,FALSE)=0,"",$L2416)</f>
        <v>#N/A</v>
      </c>
      <c r="R2416" s="72" t="e">
        <f>IF(VLOOKUP($B2416,[1]Sheet1!$F$2:$G$553,2,FALSE)=0,"",$L2416)</f>
        <v>#N/A</v>
      </c>
      <c r="S2416" s="72" t="e">
        <f>COUNTIF([1]isolation_zones!$H$2:$H$1182,conductor_pz_summary_hftd_23_re!B2416)</f>
        <v>#VALUE!</v>
      </c>
    </row>
    <row r="2417" spans="1:19" x14ac:dyDescent="0.25">
      <c r="A2417" s="70">
        <v>4532</v>
      </c>
      <c r="B2417" s="71" t="s">
        <v>4347</v>
      </c>
      <c r="C2417" s="72">
        <v>182731102</v>
      </c>
      <c r="D2417" s="72" t="s">
        <v>575</v>
      </c>
      <c r="E2417" s="72">
        <v>12591.579525699701</v>
      </c>
      <c r="F2417" s="72">
        <f t="shared" si="185"/>
        <v>7.8257175423863892</v>
      </c>
      <c r="G2417" s="73">
        <v>180</v>
      </c>
      <c r="H2417" s="72">
        <f t="shared" si="186"/>
        <v>0.44438202159988677</v>
      </c>
      <c r="I2417" s="74">
        <v>2.4687890088882598E-3</v>
      </c>
      <c r="J2417" s="75">
        <v>2416</v>
      </c>
      <c r="K2417" s="72">
        <f t="shared" si="187"/>
        <v>23328.33603669062</v>
      </c>
      <c r="L2417" s="72">
        <f t="shared" si="188"/>
        <v>35.240548880007061</v>
      </c>
      <c r="M2417" s="72">
        <f t="shared" si="189"/>
        <v>1.4231914385924691E-3</v>
      </c>
      <c r="N2417" s="72" t="e">
        <f>IF(VLOOKUP(B2417,[1]Sheet1!$B$2:$G$553,6,FALSE)=0,"",L2417)</f>
        <v>#N/A</v>
      </c>
      <c r="O2417" s="72" t="e">
        <f>IF(VLOOKUP($B2417,[1]Sheet1!$C$2:$G$553,5,FALSE)=0,"",$L2417)</f>
        <v>#N/A</v>
      </c>
      <c r="P2417" s="72" t="e">
        <f>IF(VLOOKUP($B2417,[1]Sheet1!$D$2:$G$553,4,FALSE)=0,"",$L2417)</f>
        <v>#N/A</v>
      </c>
      <c r="Q2417" s="72" t="e">
        <f>IF(VLOOKUP($B2417,[1]Sheet1!$E$2:$G$553,3,FALSE)=0,"",$L2417)</f>
        <v>#N/A</v>
      </c>
      <c r="R2417" s="72" t="e">
        <f>IF(VLOOKUP($B2417,[1]Sheet1!$F$2:$G$553,2,FALSE)=0,"",$L2417)</f>
        <v>#N/A</v>
      </c>
      <c r="S2417" s="72" t="e">
        <f>COUNTIF([1]isolation_zones!$H$2:$H$1182,conductor_pz_summary_hftd_23_re!B2417)</f>
        <v>#VALUE!</v>
      </c>
    </row>
    <row r="2418" spans="1:19" x14ac:dyDescent="0.25">
      <c r="A2418" s="70">
        <v>2736</v>
      </c>
      <c r="B2418" s="71" t="s">
        <v>3847</v>
      </c>
      <c r="C2418" s="72">
        <v>14161108</v>
      </c>
      <c r="D2418" s="72" t="s">
        <v>59</v>
      </c>
      <c r="E2418" s="72">
        <v>4400.5556564752596</v>
      </c>
      <c r="F2418" s="72">
        <f t="shared" si="185"/>
        <v>2.7349631177596394</v>
      </c>
      <c r="G2418" s="73">
        <v>112</v>
      </c>
      <c r="H2418" s="72">
        <f t="shared" si="186"/>
        <v>0.27393384934168175</v>
      </c>
      <c r="I2418" s="74">
        <v>2.4458379405507299E-3</v>
      </c>
      <c r="J2418" s="75">
        <v>2417</v>
      </c>
      <c r="K2418" s="72">
        <f t="shared" si="187"/>
        <v>23331.07099980838</v>
      </c>
      <c r="L2418" s="72">
        <f t="shared" si="188"/>
        <v>34.96661503066538</v>
      </c>
      <c r="M2418" s="72">
        <f t="shared" si="189"/>
        <v>1.4121286055346974E-3</v>
      </c>
      <c r="N2418" s="72" t="e">
        <f>IF(VLOOKUP(B2418,[1]Sheet1!$B$2:$G$553,6,FALSE)=0,"",L2418)</f>
        <v>#N/A</v>
      </c>
      <c r="O2418" s="72" t="e">
        <f>IF(VLOOKUP($B2418,[1]Sheet1!$C$2:$G$553,5,FALSE)=0,"",$L2418)</f>
        <v>#N/A</v>
      </c>
      <c r="P2418" s="72" t="e">
        <f>IF(VLOOKUP($B2418,[1]Sheet1!$D$2:$G$553,4,FALSE)=0,"",$L2418)</f>
        <v>#N/A</v>
      </c>
      <c r="Q2418" s="72" t="e">
        <f>IF(VLOOKUP($B2418,[1]Sheet1!$E$2:$G$553,3,FALSE)=0,"",$L2418)</f>
        <v>#N/A</v>
      </c>
      <c r="R2418" s="72" t="e">
        <f>IF(VLOOKUP($B2418,[1]Sheet1!$F$2:$G$553,2,FALSE)=0,"",$L2418)</f>
        <v>#N/A</v>
      </c>
      <c r="S2418" s="72" t="e">
        <f>COUNTIF([1]isolation_zones!$H$2:$H$1182,conductor_pz_summary_hftd_23_re!B2418)</f>
        <v>#VALUE!</v>
      </c>
    </row>
    <row r="2419" spans="1:19" x14ac:dyDescent="0.25">
      <c r="A2419" s="70">
        <v>4245</v>
      </c>
      <c r="B2419" s="71" t="s">
        <v>4168</v>
      </c>
      <c r="C2419" s="72">
        <v>42721104</v>
      </c>
      <c r="D2419" s="72" t="s">
        <v>261</v>
      </c>
      <c r="E2419" s="72">
        <v>862.057683611475</v>
      </c>
      <c r="F2419" s="72">
        <f t="shared" si="185"/>
        <v>0.5357723328846955</v>
      </c>
      <c r="G2419" s="73">
        <v>93</v>
      </c>
      <c r="H2419" s="72">
        <f t="shared" si="186"/>
        <v>0.22568604926963959</v>
      </c>
      <c r="I2419" s="74">
        <v>2.4267317125767698E-3</v>
      </c>
      <c r="J2419" s="75">
        <v>2418</v>
      </c>
      <c r="K2419" s="72">
        <f t="shared" si="187"/>
        <v>23331.606772141266</v>
      </c>
      <c r="L2419" s="72">
        <f t="shared" si="188"/>
        <v>34.74092898139574</v>
      </c>
      <c r="M2419" s="72">
        <f t="shared" si="189"/>
        <v>1.403014262445889E-3</v>
      </c>
      <c r="N2419" s="72">
        <f>IF(VLOOKUP(B2419,[1]Sheet1!$B$2:$G$553,6,FALSE)=0,"",L2419)</f>
        <v>34.74092898139574</v>
      </c>
      <c r="O2419" s="72" t="e">
        <f>IF(VLOOKUP($B2419,[1]Sheet1!$C$2:$G$553,5,FALSE)=0,"",$L2419)</f>
        <v>#N/A</v>
      </c>
      <c r="P2419" s="72" t="e">
        <f>IF(VLOOKUP($B2419,[1]Sheet1!$D$2:$G$553,4,FALSE)=0,"",$L2419)</f>
        <v>#N/A</v>
      </c>
      <c r="Q2419" s="72" t="e">
        <f>IF(VLOOKUP($B2419,[1]Sheet1!$E$2:$G$553,3,FALSE)=0,"",$L2419)</f>
        <v>#N/A</v>
      </c>
      <c r="R2419" s="72" t="e">
        <f>IF(VLOOKUP($B2419,[1]Sheet1!$F$2:$G$553,2,FALSE)=0,"",$L2419)</f>
        <v>#N/A</v>
      </c>
      <c r="S2419" s="72" t="e">
        <f>COUNTIF([1]isolation_zones!$H$2:$H$1182,conductor_pz_summary_hftd_23_re!B2419)</f>
        <v>#VALUE!</v>
      </c>
    </row>
    <row r="2420" spans="1:19" x14ac:dyDescent="0.25">
      <c r="A2420" s="70">
        <v>9993</v>
      </c>
      <c r="B2420" s="71" t="s">
        <v>6391</v>
      </c>
      <c r="C2420" s="72">
        <v>83481109</v>
      </c>
      <c r="D2420" s="72" t="s">
        <v>1484</v>
      </c>
      <c r="E2420" s="72">
        <v>1328.3865450068299</v>
      </c>
      <c r="F2420" s="72">
        <f t="shared" si="185"/>
        <v>0.82559760410617145</v>
      </c>
      <c r="G2420" s="73">
        <v>14</v>
      </c>
      <c r="H2420" s="72">
        <f t="shared" si="186"/>
        <v>3.3967293494069184E-2</v>
      </c>
      <c r="I2420" s="74">
        <v>2.4262352495763701E-3</v>
      </c>
      <c r="J2420" s="75">
        <v>2419</v>
      </c>
      <c r="K2420" s="72">
        <f t="shared" si="187"/>
        <v>23332.432369745373</v>
      </c>
      <c r="L2420" s="72">
        <f t="shared" si="188"/>
        <v>34.706961687901668</v>
      </c>
      <c r="M2420" s="72">
        <f t="shared" si="189"/>
        <v>1.4016424914936963E-3</v>
      </c>
      <c r="N2420" s="72" t="e">
        <f>IF(VLOOKUP(B2420,[1]Sheet1!$B$2:$G$553,6,FALSE)=0,"",L2420)</f>
        <v>#N/A</v>
      </c>
      <c r="O2420" s="72" t="e">
        <f>IF(VLOOKUP($B2420,[1]Sheet1!$C$2:$G$553,5,FALSE)=0,"",$L2420)</f>
        <v>#N/A</v>
      </c>
      <c r="P2420" s="72" t="e">
        <f>IF(VLOOKUP($B2420,[1]Sheet1!$D$2:$G$553,4,FALSE)=0,"",$L2420)</f>
        <v>#N/A</v>
      </c>
      <c r="Q2420" s="72" t="e">
        <f>IF(VLOOKUP($B2420,[1]Sheet1!$E$2:$G$553,3,FALSE)=0,"",$L2420)</f>
        <v>#N/A</v>
      </c>
      <c r="R2420" s="72" t="e">
        <f>IF(VLOOKUP($B2420,[1]Sheet1!$F$2:$G$553,2,FALSE)=0,"",$L2420)</f>
        <v>#N/A</v>
      </c>
      <c r="S2420" s="72" t="e">
        <f>COUNTIF([1]isolation_zones!$H$2:$H$1182,conductor_pz_summary_hftd_23_re!B2420)</f>
        <v>#VALUE!</v>
      </c>
    </row>
    <row r="2421" spans="1:19" x14ac:dyDescent="0.25">
      <c r="A2421" s="70">
        <v>1421</v>
      </c>
      <c r="B2421" s="71" t="s">
        <v>1688</v>
      </c>
      <c r="C2421" s="72">
        <v>103031101</v>
      </c>
      <c r="D2421" s="72" t="s">
        <v>122</v>
      </c>
      <c r="E2421" s="72">
        <v>25888.955396494501</v>
      </c>
      <c r="F2421" s="72">
        <f t="shared" si="185"/>
        <v>16.090090364508701</v>
      </c>
      <c r="G2421" s="73">
        <v>207</v>
      </c>
      <c r="H2421" s="72">
        <f t="shared" si="186"/>
        <v>0.50113321003761968</v>
      </c>
      <c r="I2421" s="74">
        <v>2.4209333818242498E-3</v>
      </c>
      <c r="J2421" s="75">
        <v>2420</v>
      </c>
      <c r="K2421" s="72">
        <f t="shared" si="187"/>
        <v>23348.522460109882</v>
      </c>
      <c r="L2421" s="72">
        <f t="shared" si="188"/>
        <v>34.205828477864046</v>
      </c>
      <c r="M2421" s="72">
        <f t="shared" si="189"/>
        <v>1.3814042001847736E-3</v>
      </c>
      <c r="N2421" s="72" t="e">
        <f>IF(VLOOKUP(B2421,[1]Sheet1!$B$2:$G$553,6,FALSE)=0,"",L2421)</f>
        <v>#N/A</v>
      </c>
      <c r="O2421" s="72" t="e">
        <f>IF(VLOOKUP($B2421,[1]Sheet1!$C$2:$G$553,5,FALSE)=0,"",$L2421)</f>
        <v>#N/A</v>
      </c>
      <c r="P2421" s="72" t="e">
        <f>IF(VLOOKUP($B2421,[1]Sheet1!$D$2:$G$553,4,FALSE)=0,"",$L2421)</f>
        <v>#N/A</v>
      </c>
      <c r="Q2421" s="72" t="e">
        <f>IF(VLOOKUP($B2421,[1]Sheet1!$E$2:$G$553,3,FALSE)=0,"",$L2421)</f>
        <v>#N/A</v>
      </c>
      <c r="R2421" s="72" t="e">
        <f>IF(VLOOKUP($B2421,[1]Sheet1!$F$2:$G$553,2,FALSE)=0,"",$L2421)</f>
        <v>#N/A</v>
      </c>
      <c r="S2421" s="72" t="e">
        <f>COUNTIF([1]isolation_zones!$H$2:$H$1182,conductor_pz_summary_hftd_23_re!B2421)</f>
        <v>#VALUE!</v>
      </c>
    </row>
    <row r="2422" spans="1:19" x14ac:dyDescent="0.25">
      <c r="A2422" s="70">
        <v>4226</v>
      </c>
      <c r="B2422" s="71" t="s">
        <v>6392</v>
      </c>
      <c r="C2422" s="72">
        <v>192251102</v>
      </c>
      <c r="D2422" s="72" t="s">
        <v>410</v>
      </c>
      <c r="E2422" s="72">
        <v>1329.77933855316</v>
      </c>
      <c r="F2422" s="72">
        <f t="shared" si="185"/>
        <v>0.82646323092178986</v>
      </c>
      <c r="G2422" s="73">
        <v>32</v>
      </c>
      <c r="H2422" s="72">
        <f t="shared" si="186"/>
        <v>7.6732872431986884E-2</v>
      </c>
      <c r="I2422" s="74">
        <v>2.3979022634995901E-3</v>
      </c>
      <c r="J2422" s="75">
        <v>2421</v>
      </c>
      <c r="K2422" s="72">
        <f t="shared" si="187"/>
        <v>23349.348923340804</v>
      </c>
      <c r="L2422" s="72">
        <f t="shared" si="188"/>
        <v>34.129095605432056</v>
      </c>
      <c r="M2422" s="72">
        <f t="shared" si="189"/>
        <v>1.3783053390553498E-3</v>
      </c>
      <c r="N2422" s="72" t="e">
        <f>IF(VLOOKUP(B2422,[1]Sheet1!$B$2:$G$553,6,FALSE)=0,"",L2422)</f>
        <v>#N/A</v>
      </c>
      <c r="O2422" s="72" t="e">
        <f>IF(VLOOKUP($B2422,[1]Sheet1!$C$2:$G$553,5,FALSE)=0,"",$L2422)</f>
        <v>#N/A</v>
      </c>
      <c r="P2422" s="72" t="e">
        <f>IF(VLOOKUP($B2422,[1]Sheet1!$D$2:$G$553,4,FALSE)=0,"",$L2422)</f>
        <v>#N/A</v>
      </c>
      <c r="Q2422" s="72" t="e">
        <f>IF(VLOOKUP($B2422,[1]Sheet1!$E$2:$G$553,3,FALSE)=0,"",$L2422)</f>
        <v>#N/A</v>
      </c>
      <c r="R2422" s="72" t="e">
        <f>IF(VLOOKUP($B2422,[1]Sheet1!$F$2:$G$553,2,FALSE)=0,"",$L2422)</f>
        <v>#N/A</v>
      </c>
      <c r="S2422" s="72" t="e">
        <f>COUNTIF([1]isolation_zones!$H$2:$H$1182,conductor_pz_summary_hftd_23_re!B2422)</f>
        <v>#VALUE!</v>
      </c>
    </row>
    <row r="2423" spans="1:19" x14ac:dyDescent="0.25">
      <c r="A2423" s="70">
        <v>3489</v>
      </c>
      <c r="B2423" s="71" t="s">
        <v>3518</v>
      </c>
      <c r="C2423" s="72">
        <v>152491101</v>
      </c>
      <c r="D2423" s="72" t="s">
        <v>821</v>
      </c>
      <c r="E2423" s="72">
        <v>14897.593924065201</v>
      </c>
      <c r="F2423" s="72">
        <f t="shared" si="185"/>
        <v>9.2589148067527667</v>
      </c>
      <c r="G2423" s="73">
        <v>116</v>
      </c>
      <c r="H2423" s="72">
        <f t="shared" si="186"/>
        <v>0.27715710354792078</v>
      </c>
      <c r="I2423" s="74">
        <v>2.38928537541311E-3</v>
      </c>
      <c r="J2423" s="75">
        <v>2422</v>
      </c>
      <c r="K2423" s="72">
        <f t="shared" si="187"/>
        <v>23358.607838147556</v>
      </c>
      <c r="L2423" s="72">
        <f t="shared" si="188"/>
        <v>33.851938501884135</v>
      </c>
      <c r="M2423" s="72">
        <f t="shared" si="189"/>
        <v>1.3671123347052312E-3</v>
      </c>
      <c r="N2423" s="72">
        <f>IF(VLOOKUP(B2423,[1]Sheet1!$B$2:$G$553,6,FALSE)=0,"",L2423)</f>
        <v>33.851938501884135</v>
      </c>
      <c r="O2423" s="72" t="e">
        <f>IF(VLOOKUP($B2423,[1]Sheet1!$C$2:$G$553,5,FALSE)=0,"",$L2423)</f>
        <v>#N/A</v>
      </c>
      <c r="P2423" s="72" t="e">
        <f>IF(VLOOKUP($B2423,[1]Sheet1!$D$2:$G$553,4,FALSE)=0,"",$L2423)</f>
        <v>#N/A</v>
      </c>
      <c r="Q2423" s="72" t="e">
        <f>IF(VLOOKUP($B2423,[1]Sheet1!$E$2:$G$553,3,FALSE)=0,"",$L2423)</f>
        <v>#N/A</v>
      </c>
      <c r="R2423" s="72" t="e">
        <f>IF(VLOOKUP($B2423,[1]Sheet1!$F$2:$G$553,2,FALSE)=0,"",$L2423)</f>
        <v>#N/A</v>
      </c>
      <c r="S2423" s="72" t="e">
        <f>COUNTIF([1]isolation_zones!$H$2:$H$1182,conductor_pz_summary_hftd_23_re!B2423)</f>
        <v>#VALUE!</v>
      </c>
    </row>
    <row r="2424" spans="1:19" x14ac:dyDescent="0.25">
      <c r="A2424" s="70">
        <v>9667</v>
      </c>
      <c r="B2424" s="71" t="s">
        <v>3152</v>
      </c>
      <c r="C2424" s="72">
        <v>42042101</v>
      </c>
      <c r="D2424" s="72" t="s">
        <v>1218</v>
      </c>
      <c r="E2424" s="72">
        <v>2179.35428005024</v>
      </c>
      <c r="F2424" s="72">
        <f t="shared" si="185"/>
        <v>1.3544774891549036</v>
      </c>
      <c r="G2424" s="73">
        <v>22</v>
      </c>
      <c r="H2424" s="72">
        <f t="shared" si="186"/>
        <v>5.2462428395770137E-2</v>
      </c>
      <c r="I2424" s="74">
        <v>2.3846558361713698E-3</v>
      </c>
      <c r="J2424" s="75">
        <v>2423</v>
      </c>
      <c r="K2424" s="72">
        <f t="shared" si="187"/>
        <v>23359.962315636712</v>
      </c>
      <c r="L2424" s="72">
        <f t="shared" si="188"/>
        <v>33.799476073488364</v>
      </c>
      <c r="M2424" s="72">
        <f t="shared" si="189"/>
        <v>1.3649936367475218E-3</v>
      </c>
      <c r="N2424" s="72" t="e">
        <f>IF(VLOOKUP(B2424,[1]Sheet1!$B$2:$G$553,6,FALSE)=0,"",L2424)</f>
        <v>#N/A</v>
      </c>
      <c r="O2424" s="72" t="e">
        <f>IF(VLOOKUP($B2424,[1]Sheet1!$C$2:$G$553,5,FALSE)=0,"",$L2424)</f>
        <v>#N/A</v>
      </c>
      <c r="P2424" s="72" t="e">
        <f>IF(VLOOKUP($B2424,[1]Sheet1!$D$2:$G$553,4,FALSE)=0,"",$L2424)</f>
        <v>#N/A</v>
      </c>
      <c r="Q2424" s="72" t="e">
        <f>IF(VLOOKUP($B2424,[1]Sheet1!$E$2:$G$553,3,FALSE)=0,"",$L2424)</f>
        <v>#N/A</v>
      </c>
      <c r="R2424" s="72" t="e">
        <f>IF(VLOOKUP($B2424,[1]Sheet1!$F$2:$G$553,2,FALSE)=0,"",$L2424)</f>
        <v>#N/A</v>
      </c>
      <c r="S2424" s="72" t="e">
        <f>COUNTIF([1]isolation_zones!$H$2:$H$1182,conductor_pz_summary_hftd_23_re!B2424)</f>
        <v>#VALUE!</v>
      </c>
    </row>
    <row r="2425" spans="1:19" x14ac:dyDescent="0.25">
      <c r="A2425" s="70">
        <v>8228</v>
      </c>
      <c r="B2425" s="71" t="s">
        <v>6393</v>
      </c>
      <c r="C2425" s="72">
        <v>182131104</v>
      </c>
      <c r="D2425" s="72" t="s">
        <v>1600</v>
      </c>
      <c r="E2425" s="72">
        <v>97.0432624674837</v>
      </c>
      <c r="F2425" s="72">
        <f t="shared" si="185"/>
        <v>6.0312779656608889E-2</v>
      </c>
      <c r="G2425" s="73">
        <v>8</v>
      </c>
      <c r="H2425" s="72">
        <f t="shared" si="186"/>
        <v>1.8978309098685361E-2</v>
      </c>
      <c r="I2425" s="74">
        <v>2.3722886373356701E-3</v>
      </c>
      <c r="J2425" s="75">
        <v>2424</v>
      </c>
      <c r="K2425" s="72">
        <f t="shared" si="187"/>
        <v>23360.022628416369</v>
      </c>
      <c r="L2425" s="72">
        <f t="shared" si="188"/>
        <v>33.780497764389679</v>
      </c>
      <c r="M2425" s="72">
        <f t="shared" si="189"/>
        <v>1.3642271967263921E-3</v>
      </c>
      <c r="N2425" s="72" t="e">
        <f>IF(VLOOKUP(B2425,[1]Sheet1!$B$2:$G$553,6,FALSE)=0,"",L2425)</f>
        <v>#N/A</v>
      </c>
      <c r="O2425" s="72" t="e">
        <f>IF(VLOOKUP($B2425,[1]Sheet1!$C$2:$G$553,5,FALSE)=0,"",$L2425)</f>
        <v>#N/A</v>
      </c>
      <c r="P2425" s="72" t="e">
        <f>IF(VLOOKUP($B2425,[1]Sheet1!$D$2:$G$553,4,FALSE)=0,"",$L2425)</f>
        <v>#N/A</v>
      </c>
      <c r="Q2425" s="72" t="e">
        <f>IF(VLOOKUP($B2425,[1]Sheet1!$E$2:$G$553,3,FALSE)=0,"",$L2425)</f>
        <v>#N/A</v>
      </c>
      <c r="R2425" s="72" t="e">
        <f>IF(VLOOKUP($B2425,[1]Sheet1!$F$2:$G$553,2,FALSE)=0,"",$L2425)</f>
        <v>#N/A</v>
      </c>
      <c r="S2425" s="72" t="e">
        <f>COUNTIF([1]isolation_zones!$H$2:$H$1182,conductor_pz_summary_hftd_23_re!B2425)</f>
        <v>#VALUE!</v>
      </c>
    </row>
    <row r="2426" spans="1:19" x14ac:dyDescent="0.25">
      <c r="A2426" s="70">
        <v>4259</v>
      </c>
      <c r="B2426" s="71" t="s">
        <v>3513</v>
      </c>
      <c r="C2426" s="72">
        <v>152261106</v>
      </c>
      <c r="D2426" s="72" t="s">
        <v>1492</v>
      </c>
      <c r="E2426" s="72">
        <v>17715.992939172898</v>
      </c>
      <c r="F2426" s="72">
        <f t="shared" si="185"/>
        <v>11.010561180343629</v>
      </c>
      <c r="G2426" s="73">
        <v>124</v>
      </c>
      <c r="H2426" s="72">
        <f t="shared" si="186"/>
        <v>0.29407201319166382</v>
      </c>
      <c r="I2426" s="74">
        <v>2.3715484934811598E-3</v>
      </c>
      <c r="J2426" s="75">
        <v>2425</v>
      </c>
      <c r="K2426" s="72">
        <f t="shared" si="187"/>
        <v>23371.033189596714</v>
      </c>
      <c r="L2426" s="72">
        <f t="shared" si="188"/>
        <v>33.486425751198013</v>
      </c>
      <c r="M2426" s="72">
        <f t="shared" si="189"/>
        <v>1.3523510828517451E-3</v>
      </c>
      <c r="N2426" s="72" t="e">
        <f>IF(VLOOKUP(B2426,[1]Sheet1!$B$2:$G$553,6,FALSE)=0,"",L2426)</f>
        <v>#N/A</v>
      </c>
      <c r="O2426" s="72" t="e">
        <f>IF(VLOOKUP($B2426,[1]Sheet1!$C$2:$G$553,5,FALSE)=0,"",$L2426)</f>
        <v>#N/A</v>
      </c>
      <c r="P2426" s="72" t="e">
        <f>IF(VLOOKUP($B2426,[1]Sheet1!$D$2:$G$553,4,FALSE)=0,"",$L2426)</f>
        <v>#N/A</v>
      </c>
      <c r="Q2426" s="72" t="e">
        <f>IF(VLOOKUP($B2426,[1]Sheet1!$E$2:$G$553,3,FALSE)=0,"",$L2426)</f>
        <v>#N/A</v>
      </c>
      <c r="R2426" s="72" t="e">
        <f>IF(VLOOKUP($B2426,[1]Sheet1!$F$2:$G$553,2,FALSE)=0,"",$L2426)</f>
        <v>#N/A</v>
      </c>
      <c r="S2426" s="72" t="e">
        <f>COUNTIF([1]isolation_zones!$H$2:$H$1182,conductor_pz_summary_hftd_23_re!B2426)</f>
        <v>#VALUE!</v>
      </c>
    </row>
    <row r="2427" spans="1:19" x14ac:dyDescent="0.25">
      <c r="A2427" s="70">
        <v>9364</v>
      </c>
      <c r="B2427" s="71" t="s">
        <v>1963</v>
      </c>
      <c r="C2427" s="72">
        <v>163661702</v>
      </c>
      <c r="D2427" s="72" t="s">
        <v>209</v>
      </c>
      <c r="E2427" s="72">
        <v>977.91209146243398</v>
      </c>
      <c r="F2427" s="72">
        <f t="shared" si="185"/>
        <v>0.6077763153899528</v>
      </c>
      <c r="G2427" s="73">
        <v>7</v>
      </c>
      <c r="H2427" s="72">
        <f t="shared" si="186"/>
        <v>1.6591686705143618E-2</v>
      </c>
      <c r="I2427" s="74">
        <v>2.37024095787766E-3</v>
      </c>
      <c r="J2427" s="75">
        <v>2426</v>
      </c>
      <c r="K2427" s="72">
        <f t="shared" si="187"/>
        <v>23371.640965912105</v>
      </c>
      <c r="L2427" s="72">
        <f t="shared" si="188"/>
        <v>33.469834064492872</v>
      </c>
      <c r="M2427" s="72">
        <f t="shared" si="189"/>
        <v>1.3516810267027626E-3</v>
      </c>
      <c r="N2427" s="72" t="e">
        <f>IF(VLOOKUP(B2427,[1]Sheet1!$B$2:$G$553,6,FALSE)=0,"",L2427)</f>
        <v>#N/A</v>
      </c>
      <c r="O2427" s="72" t="e">
        <f>IF(VLOOKUP($B2427,[1]Sheet1!$C$2:$G$553,5,FALSE)=0,"",$L2427)</f>
        <v>#N/A</v>
      </c>
      <c r="P2427" s="72" t="e">
        <f>IF(VLOOKUP($B2427,[1]Sheet1!$D$2:$G$553,4,FALSE)=0,"",$L2427)</f>
        <v>#N/A</v>
      </c>
      <c r="Q2427" s="72" t="e">
        <f>IF(VLOOKUP($B2427,[1]Sheet1!$E$2:$G$553,3,FALSE)=0,"",$L2427)</f>
        <v>#N/A</v>
      </c>
      <c r="R2427" s="72" t="e">
        <f>IF(VLOOKUP($B2427,[1]Sheet1!$F$2:$G$553,2,FALSE)=0,"",$L2427)</f>
        <v>#N/A</v>
      </c>
      <c r="S2427" s="72" t="e">
        <f>COUNTIF([1]isolation_zones!$H$2:$H$1182,conductor_pz_summary_hftd_23_re!B2427)</f>
        <v>#VALUE!</v>
      </c>
    </row>
    <row r="2428" spans="1:19" x14ac:dyDescent="0.25">
      <c r="A2428" s="70">
        <v>5480</v>
      </c>
      <c r="B2428" s="71" t="s">
        <v>6394</v>
      </c>
      <c r="C2428" s="72">
        <v>43292102</v>
      </c>
      <c r="D2428" s="72" t="s">
        <v>79</v>
      </c>
      <c r="E2428" s="72">
        <v>187.73254595644599</v>
      </c>
      <c r="F2428" s="72">
        <f t="shared" si="185"/>
        <v>0.11667653570941329</v>
      </c>
      <c r="G2428" s="73">
        <v>6</v>
      </c>
      <c r="H2428" s="72">
        <f t="shared" si="186"/>
        <v>1.4218068172308839E-2</v>
      </c>
      <c r="I2428" s="74">
        <v>2.3696780287181399E-3</v>
      </c>
      <c r="J2428" s="75">
        <v>2427</v>
      </c>
      <c r="K2428" s="72">
        <f t="shared" si="187"/>
        <v>23371.757642447814</v>
      </c>
      <c r="L2428" s="72">
        <f t="shared" si="188"/>
        <v>33.45561599632056</v>
      </c>
      <c r="M2428" s="72">
        <f t="shared" si="189"/>
        <v>1.3511068292643216E-3</v>
      </c>
      <c r="N2428" s="72">
        <f>IF(VLOOKUP(B2428,[1]Sheet1!$B$2:$G$553,6,FALSE)=0,"",L2428)</f>
        <v>33.45561599632056</v>
      </c>
      <c r="O2428" s="72" t="e">
        <f>IF(VLOOKUP($B2428,[1]Sheet1!$C$2:$G$553,5,FALSE)=0,"",$L2428)</f>
        <v>#N/A</v>
      </c>
      <c r="P2428" s="72" t="e">
        <f>IF(VLOOKUP($B2428,[1]Sheet1!$D$2:$G$553,4,FALSE)=0,"",$L2428)</f>
        <v>#N/A</v>
      </c>
      <c r="Q2428" s="72" t="e">
        <f>IF(VLOOKUP($B2428,[1]Sheet1!$E$2:$G$553,3,FALSE)=0,"",$L2428)</f>
        <v>#N/A</v>
      </c>
      <c r="R2428" s="72" t="e">
        <f>IF(VLOOKUP($B2428,[1]Sheet1!$F$2:$G$553,2,FALSE)=0,"",$L2428)</f>
        <v>#N/A</v>
      </c>
      <c r="S2428" s="72" t="e">
        <f>COUNTIF([1]isolation_zones!$H$2:$H$1182,conductor_pz_summary_hftd_23_re!B2428)</f>
        <v>#VALUE!</v>
      </c>
    </row>
    <row r="2429" spans="1:19" x14ac:dyDescent="0.25">
      <c r="A2429" s="70">
        <v>1607</v>
      </c>
      <c r="B2429" s="71" t="s">
        <v>2580</v>
      </c>
      <c r="C2429" s="72">
        <v>42811113</v>
      </c>
      <c r="D2429" s="72" t="s">
        <v>17</v>
      </c>
      <c r="E2429" s="72">
        <v>11750.7223742965</v>
      </c>
      <c r="F2429" s="72">
        <f t="shared" si="185"/>
        <v>7.3031214259145427</v>
      </c>
      <c r="G2429" s="73">
        <v>87</v>
      </c>
      <c r="H2429" s="72">
        <f t="shared" si="186"/>
        <v>0.20565043873948741</v>
      </c>
      <c r="I2429" s="74">
        <v>2.3637981464308898E-3</v>
      </c>
      <c r="J2429" s="75">
        <v>2428</v>
      </c>
      <c r="K2429" s="72">
        <f t="shared" si="187"/>
        <v>23379.060763873727</v>
      </c>
      <c r="L2429" s="72">
        <f t="shared" si="188"/>
        <v>33.249965557581071</v>
      </c>
      <c r="M2429" s="72">
        <f t="shared" si="189"/>
        <v>1.3428016253711191E-3</v>
      </c>
      <c r="N2429" s="72" t="e">
        <f>IF(VLOOKUP(B2429,[1]Sheet1!$B$2:$G$553,6,FALSE)=0,"",L2429)</f>
        <v>#N/A</v>
      </c>
      <c r="O2429" s="72" t="e">
        <f>IF(VLOOKUP($B2429,[1]Sheet1!$C$2:$G$553,5,FALSE)=0,"",$L2429)</f>
        <v>#N/A</v>
      </c>
      <c r="P2429" s="72" t="e">
        <f>IF(VLOOKUP($B2429,[1]Sheet1!$D$2:$G$553,4,FALSE)=0,"",$L2429)</f>
        <v>#N/A</v>
      </c>
      <c r="Q2429" s="72" t="e">
        <f>IF(VLOOKUP($B2429,[1]Sheet1!$E$2:$G$553,3,FALSE)=0,"",$L2429)</f>
        <v>#N/A</v>
      </c>
      <c r="R2429" s="72" t="e">
        <f>IF(VLOOKUP($B2429,[1]Sheet1!$F$2:$G$553,2,FALSE)=0,"",$L2429)</f>
        <v>#N/A</v>
      </c>
      <c r="S2429" s="72" t="e">
        <f>COUNTIF([1]isolation_zones!$H$2:$H$1182,conductor_pz_summary_hftd_23_re!B2429)</f>
        <v>#VALUE!</v>
      </c>
    </row>
    <row r="2430" spans="1:19" x14ac:dyDescent="0.25">
      <c r="A2430" s="70">
        <v>4343</v>
      </c>
      <c r="B2430" s="71" t="s">
        <v>3813</v>
      </c>
      <c r="C2430" s="72">
        <v>42261101</v>
      </c>
      <c r="D2430" s="72" t="s">
        <v>69</v>
      </c>
      <c r="E2430" s="72">
        <v>5809.1132779005602</v>
      </c>
      <c r="F2430" s="72">
        <f t="shared" si="185"/>
        <v>3.6103873697331013</v>
      </c>
      <c r="G2430" s="73">
        <v>34</v>
      </c>
      <c r="H2430" s="72">
        <f t="shared" si="186"/>
        <v>8.0353715024179123E-2</v>
      </c>
      <c r="I2430" s="74">
        <v>2.3633445595346802E-3</v>
      </c>
      <c r="J2430" s="75">
        <v>2429</v>
      </c>
      <c r="K2430" s="72">
        <f t="shared" si="187"/>
        <v>23382.671151243459</v>
      </c>
      <c r="L2430" s="72">
        <f t="shared" si="188"/>
        <v>33.16961184255689</v>
      </c>
      <c r="M2430" s="72">
        <f t="shared" si="189"/>
        <v>1.3395565363212606E-3</v>
      </c>
      <c r="N2430" s="72" t="e">
        <f>IF(VLOOKUP(B2430,[1]Sheet1!$B$2:$G$553,6,FALSE)=0,"",L2430)</f>
        <v>#N/A</v>
      </c>
      <c r="O2430" s="72" t="e">
        <f>IF(VLOOKUP($B2430,[1]Sheet1!$C$2:$G$553,5,FALSE)=0,"",$L2430)</f>
        <v>#N/A</v>
      </c>
      <c r="P2430" s="72" t="e">
        <f>IF(VLOOKUP($B2430,[1]Sheet1!$D$2:$G$553,4,FALSE)=0,"",$L2430)</f>
        <v>#N/A</v>
      </c>
      <c r="Q2430" s="72" t="e">
        <f>IF(VLOOKUP($B2430,[1]Sheet1!$E$2:$G$553,3,FALSE)=0,"",$L2430)</f>
        <v>#N/A</v>
      </c>
      <c r="R2430" s="72" t="e">
        <f>IF(VLOOKUP($B2430,[1]Sheet1!$F$2:$G$553,2,FALSE)=0,"",$L2430)</f>
        <v>#N/A</v>
      </c>
      <c r="S2430" s="72" t="e">
        <f>COUNTIF([1]isolation_zones!$H$2:$H$1182,conductor_pz_summary_hftd_23_re!B2430)</f>
        <v>#VALUE!</v>
      </c>
    </row>
    <row r="2431" spans="1:19" x14ac:dyDescent="0.25">
      <c r="A2431" s="70">
        <v>4341</v>
      </c>
      <c r="B2431" s="71" t="s">
        <v>3480</v>
      </c>
      <c r="C2431" s="72">
        <v>153082106</v>
      </c>
      <c r="D2431" s="72" t="s">
        <v>420</v>
      </c>
      <c r="E2431" s="72">
        <v>5918.8129567495398</v>
      </c>
      <c r="F2431" s="72">
        <f t="shared" si="185"/>
        <v>3.6785661632999003</v>
      </c>
      <c r="G2431" s="73">
        <v>45</v>
      </c>
      <c r="H2431" s="72">
        <f t="shared" si="186"/>
        <v>0.10591381648501964</v>
      </c>
      <c r="I2431" s="74">
        <v>2.3536403663337699E-3</v>
      </c>
      <c r="J2431" s="75">
        <v>2430</v>
      </c>
      <c r="K2431" s="72">
        <f t="shared" si="187"/>
        <v>23386.34971740676</v>
      </c>
      <c r="L2431" s="72">
        <f t="shared" si="188"/>
        <v>33.063698026071869</v>
      </c>
      <c r="M2431" s="72">
        <f t="shared" si="189"/>
        <v>1.3352792012160844E-3</v>
      </c>
      <c r="N2431" s="72" t="e">
        <f>IF(VLOOKUP(B2431,[1]Sheet1!$B$2:$G$553,6,FALSE)=0,"",L2431)</f>
        <v>#N/A</v>
      </c>
      <c r="O2431" s="72" t="e">
        <f>IF(VLOOKUP($B2431,[1]Sheet1!$C$2:$G$553,5,FALSE)=0,"",$L2431)</f>
        <v>#N/A</v>
      </c>
      <c r="P2431" s="72" t="e">
        <f>IF(VLOOKUP($B2431,[1]Sheet1!$D$2:$G$553,4,FALSE)=0,"",$L2431)</f>
        <v>#N/A</v>
      </c>
      <c r="Q2431" s="72" t="e">
        <f>IF(VLOOKUP($B2431,[1]Sheet1!$E$2:$G$553,3,FALSE)=0,"",$L2431)</f>
        <v>#N/A</v>
      </c>
      <c r="R2431" s="72" t="e">
        <f>IF(VLOOKUP($B2431,[1]Sheet1!$F$2:$G$553,2,FALSE)=0,"",$L2431)</f>
        <v>#N/A</v>
      </c>
      <c r="S2431" s="72" t="e">
        <f>COUNTIF([1]isolation_zones!$H$2:$H$1182,conductor_pz_summary_hftd_23_re!B2431)</f>
        <v>#VALUE!</v>
      </c>
    </row>
    <row r="2432" spans="1:19" x14ac:dyDescent="0.25">
      <c r="A2432" s="70">
        <v>6831</v>
      </c>
      <c r="B2432" s="71" t="s">
        <v>3724</v>
      </c>
      <c r="C2432" s="72">
        <v>252691104</v>
      </c>
      <c r="D2432" s="72" t="s">
        <v>972</v>
      </c>
      <c r="E2432" s="72">
        <v>6119.89618148723</v>
      </c>
      <c r="F2432" s="72">
        <f t="shared" si="185"/>
        <v>3.803540199805612</v>
      </c>
      <c r="G2432" s="73">
        <v>39</v>
      </c>
      <c r="H2432" s="72">
        <f t="shared" si="186"/>
        <v>9.1612288579781959E-2</v>
      </c>
      <c r="I2432" s="74">
        <v>2.3490330405072299E-3</v>
      </c>
      <c r="J2432" s="75">
        <v>2431</v>
      </c>
      <c r="K2432" s="72">
        <f t="shared" si="187"/>
        <v>23390.153257606566</v>
      </c>
      <c r="L2432" s="72">
        <f t="shared" si="188"/>
        <v>32.972085737492087</v>
      </c>
      <c r="M2432" s="72">
        <f t="shared" si="189"/>
        <v>1.3315794340750969E-3</v>
      </c>
      <c r="N2432" s="72" t="e">
        <f>IF(VLOOKUP(B2432,[1]Sheet1!$B$2:$G$553,6,FALSE)=0,"",L2432)</f>
        <v>#N/A</v>
      </c>
      <c r="O2432" s="72" t="e">
        <f>IF(VLOOKUP($B2432,[1]Sheet1!$C$2:$G$553,5,FALSE)=0,"",$L2432)</f>
        <v>#N/A</v>
      </c>
      <c r="P2432" s="72" t="e">
        <f>IF(VLOOKUP($B2432,[1]Sheet1!$D$2:$G$553,4,FALSE)=0,"",$L2432)</f>
        <v>#N/A</v>
      </c>
      <c r="Q2432" s="72" t="e">
        <f>IF(VLOOKUP($B2432,[1]Sheet1!$E$2:$G$553,3,FALSE)=0,"",$L2432)</f>
        <v>#N/A</v>
      </c>
      <c r="R2432" s="72" t="e">
        <f>IF(VLOOKUP($B2432,[1]Sheet1!$F$2:$G$553,2,FALSE)=0,"",$L2432)</f>
        <v>#N/A</v>
      </c>
      <c r="S2432" s="72" t="e">
        <f>COUNTIF([1]isolation_zones!$H$2:$H$1182,conductor_pz_summary_hftd_23_re!B2432)</f>
        <v>#VALUE!</v>
      </c>
    </row>
    <row r="2433" spans="1:19" x14ac:dyDescent="0.25">
      <c r="A2433" s="70">
        <v>10358</v>
      </c>
      <c r="B2433" s="71" t="s">
        <v>2048</v>
      </c>
      <c r="C2433" s="72">
        <v>43311102</v>
      </c>
      <c r="D2433" s="72" t="s">
        <v>172</v>
      </c>
      <c r="E2433" s="72">
        <v>585.35927499490799</v>
      </c>
      <c r="F2433" s="72">
        <f t="shared" si="185"/>
        <v>0.36380315412983716</v>
      </c>
      <c r="G2433" s="73">
        <v>5</v>
      </c>
      <c r="H2433" s="72">
        <f t="shared" si="186"/>
        <v>1.1608521978085751E-2</v>
      </c>
      <c r="I2433" s="74">
        <v>2.3217043956171501E-3</v>
      </c>
      <c r="J2433" s="75">
        <v>2432</v>
      </c>
      <c r="K2433" s="72">
        <f t="shared" si="187"/>
        <v>23390.517060760696</v>
      </c>
      <c r="L2433" s="72">
        <f t="shared" si="188"/>
        <v>32.960477215514004</v>
      </c>
      <c r="M2433" s="72">
        <f t="shared" si="189"/>
        <v>1.3311106232983361E-3</v>
      </c>
      <c r="N2433" s="72" t="e">
        <f>IF(VLOOKUP(B2433,[1]Sheet1!$B$2:$G$553,6,FALSE)=0,"",L2433)</f>
        <v>#N/A</v>
      </c>
      <c r="O2433" s="72" t="e">
        <f>IF(VLOOKUP($B2433,[1]Sheet1!$C$2:$G$553,5,FALSE)=0,"",$L2433)</f>
        <v>#N/A</v>
      </c>
      <c r="P2433" s="72" t="e">
        <f>IF(VLOOKUP($B2433,[1]Sheet1!$D$2:$G$553,4,FALSE)=0,"",$L2433)</f>
        <v>#N/A</v>
      </c>
      <c r="Q2433" s="72" t="e">
        <f>IF(VLOOKUP($B2433,[1]Sheet1!$E$2:$G$553,3,FALSE)=0,"",$L2433)</f>
        <v>#N/A</v>
      </c>
      <c r="R2433" s="72" t="e">
        <f>IF(VLOOKUP($B2433,[1]Sheet1!$F$2:$G$553,2,FALSE)=0,"",$L2433)</f>
        <v>#N/A</v>
      </c>
      <c r="S2433" s="72" t="e">
        <f>COUNTIF([1]isolation_zones!$H$2:$H$1182,conductor_pz_summary_hftd_23_re!B2433)</f>
        <v>#VALUE!</v>
      </c>
    </row>
    <row r="2434" spans="1:19" x14ac:dyDescent="0.25">
      <c r="A2434" s="70">
        <v>822</v>
      </c>
      <c r="B2434" s="71" t="s">
        <v>3487</v>
      </c>
      <c r="C2434" s="72">
        <v>183071101</v>
      </c>
      <c r="D2434" s="72" t="s">
        <v>467</v>
      </c>
      <c r="E2434" s="72">
        <v>6901.1377608988496</v>
      </c>
      <c r="F2434" s="72">
        <f t="shared" si="185"/>
        <v>4.289084997451118</v>
      </c>
      <c r="G2434" s="73">
        <v>61</v>
      </c>
      <c r="H2434" s="72">
        <f t="shared" si="186"/>
        <v>0.14102629597555616</v>
      </c>
      <c r="I2434" s="74">
        <v>2.31190649140256E-3</v>
      </c>
      <c r="J2434" s="75">
        <v>2433</v>
      </c>
      <c r="K2434" s="72">
        <f t="shared" si="187"/>
        <v>23394.806145758146</v>
      </c>
      <c r="L2434" s="72">
        <f t="shared" si="188"/>
        <v>32.819450919538447</v>
      </c>
      <c r="M2434" s="72">
        <f t="shared" si="189"/>
        <v>1.3254152688436643E-3</v>
      </c>
      <c r="N2434" s="72" t="e">
        <f>IF(VLOOKUP(B2434,[1]Sheet1!$B$2:$G$553,6,FALSE)=0,"",L2434)</f>
        <v>#N/A</v>
      </c>
      <c r="O2434" s="72" t="e">
        <f>IF(VLOOKUP($B2434,[1]Sheet1!$C$2:$G$553,5,FALSE)=0,"",$L2434)</f>
        <v>#N/A</v>
      </c>
      <c r="P2434" s="72" t="e">
        <f>IF(VLOOKUP($B2434,[1]Sheet1!$D$2:$G$553,4,FALSE)=0,"",$L2434)</f>
        <v>#N/A</v>
      </c>
      <c r="Q2434" s="72" t="e">
        <f>IF(VLOOKUP($B2434,[1]Sheet1!$E$2:$G$553,3,FALSE)=0,"",$L2434)</f>
        <v>#N/A</v>
      </c>
      <c r="R2434" s="72" t="e">
        <f>IF(VLOOKUP($B2434,[1]Sheet1!$F$2:$G$553,2,FALSE)=0,"",$L2434)</f>
        <v>#N/A</v>
      </c>
      <c r="S2434" s="72" t="e">
        <f>COUNTIF([1]isolation_zones!$H$2:$H$1182,conductor_pz_summary_hftd_23_re!B2434)</f>
        <v>#VALUE!</v>
      </c>
    </row>
    <row r="2435" spans="1:19" x14ac:dyDescent="0.25">
      <c r="A2435" s="70">
        <v>1876</v>
      </c>
      <c r="B2435" s="71" t="s">
        <v>4113</v>
      </c>
      <c r="C2435" s="72">
        <v>182291102</v>
      </c>
      <c r="D2435" s="72" t="s">
        <v>725</v>
      </c>
      <c r="E2435" s="72">
        <v>3167.0883118112802</v>
      </c>
      <c r="F2435" s="72">
        <f t="shared" ref="F2435:F2498" si="190">E2435/1609</f>
        <v>1.9683581801188814</v>
      </c>
      <c r="G2435" s="73">
        <v>66</v>
      </c>
      <c r="H2435" s="72">
        <f t="shared" ref="H2435:H2498" si="191">I2435*G2435</f>
        <v>0.15136202302354715</v>
      </c>
      <c r="I2435" s="74">
        <v>2.2933639852052599E-3</v>
      </c>
      <c r="J2435" s="75">
        <v>2434</v>
      </c>
      <c r="K2435" s="72">
        <f t="shared" si="187"/>
        <v>23396.774503938264</v>
      </c>
      <c r="L2435" s="72">
        <f t="shared" si="188"/>
        <v>32.668088896514902</v>
      </c>
      <c r="M2435" s="72">
        <f t="shared" si="189"/>
        <v>1.319302505503098E-3</v>
      </c>
      <c r="N2435" s="72" t="e">
        <f>IF(VLOOKUP(B2435,[1]Sheet1!$B$2:$G$553,6,FALSE)=0,"",L2435)</f>
        <v>#N/A</v>
      </c>
      <c r="O2435" s="72" t="e">
        <f>IF(VLOOKUP($B2435,[1]Sheet1!$C$2:$G$553,5,FALSE)=0,"",$L2435)</f>
        <v>#N/A</v>
      </c>
      <c r="P2435" s="72" t="e">
        <f>IF(VLOOKUP($B2435,[1]Sheet1!$D$2:$G$553,4,FALSE)=0,"",$L2435)</f>
        <v>#N/A</v>
      </c>
      <c r="Q2435" s="72" t="e">
        <f>IF(VLOOKUP($B2435,[1]Sheet1!$E$2:$G$553,3,FALSE)=0,"",$L2435)</f>
        <v>#N/A</v>
      </c>
      <c r="R2435" s="72" t="e">
        <f>IF(VLOOKUP($B2435,[1]Sheet1!$F$2:$G$553,2,FALSE)=0,"",$L2435)</f>
        <v>#N/A</v>
      </c>
      <c r="S2435" s="72" t="e">
        <f>COUNTIF([1]isolation_zones!$H$2:$H$1182,conductor_pz_summary_hftd_23_re!B2435)</f>
        <v>#VALUE!</v>
      </c>
    </row>
    <row r="2436" spans="1:19" x14ac:dyDescent="0.25">
      <c r="A2436" s="70">
        <v>5363</v>
      </c>
      <c r="B2436" s="71" t="s">
        <v>1773</v>
      </c>
      <c r="C2436" s="72">
        <v>82841101</v>
      </c>
      <c r="D2436" s="72" t="s">
        <v>176</v>
      </c>
      <c r="E2436" s="72">
        <v>7578.3101545016498</v>
      </c>
      <c r="F2436" s="72">
        <f t="shared" si="190"/>
        <v>4.7099503757002177</v>
      </c>
      <c r="G2436" s="73">
        <v>44</v>
      </c>
      <c r="H2436" s="72">
        <f t="shared" si="191"/>
        <v>0.10045116346089045</v>
      </c>
      <c r="I2436" s="74">
        <v>2.2829809877475101E-3</v>
      </c>
      <c r="J2436" s="75">
        <v>2435</v>
      </c>
      <c r="K2436" s="72">
        <f t="shared" ref="K2436:K2499" si="192">F2436+K2435</f>
        <v>23401.484454313966</v>
      </c>
      <c r="L2436" s="72">
        <f t="shared" ref="L2436:L2499" si="193">L2435-H2436</f>
        <v>32.567637733054013</v>
      </c>
      <c r="M2436" s="72">
        <f t="shared" ref="M2436:M2499" si="194">L2436/$L$2</f>
        <v>1.3152457799304922E-3</v>
      </c>
      <c r="N2436" s="72" t="e">
        <f>IF(VLOOKUP(B2436,[1]Sheet1!$B$2:$G$553,6,FALSE)=0,"",L2436)</f>
        <v>#N/A</v>
      </c>
      <c r="O2436" s="72" t="e">
        <f>IF(VLOOKUP($B2436,[1]Sheet1!$C$2:$G$553,5,FALSE)=0,"",$L2436)</f>
        <v>#N/A</v>
      </c>
      <c r="P2436" s="72" t="e">
        <f>IF(VLOOKUP($B2436,[1]Sheet1!$D$2:$G$553,4,FALSE)=0,"",$L2436)</f>
        <v>#N/A</v>
      </c>
      <c r="Q2436" s="72" t="e">
        <f>IF(VLOOKUP($B2436,[1]Sheet1!$E$2:$G$553,3,FALSE)=0,"",$L2436)</f>
        <v>#N/A</v>
      </c>
      <c r="R2436" s="72" t="e">
        <f>IF(VLOOKUP($B2436,[1]Sheet1!$F$2:$G$553,2,FALSE)=0,"",$L2436)</f>
        <v>#N/A</v>
      </c>
      <c r="S2436" s="72" t="e">
        <f>COUNTIF([1]isolation_zones!$H$2:$H$1182,conductor_pz_summary_hftd_23_re!B2436)</f>
        <v>#VALUE!</v>
      </c>
    </row>
    <row r="2437" spans="1:19" x14ac:dyDescent="0.25">
      <c r="A2437" s="70">
        <v>3635</v>
      </c>
      <c r="B2437" s="71" t="s">
        <v>2679</v>
      </c>
      <c r="C2437" s="72">
        <v>183071101</v>
      </c>
      <c r="D2437" s="72" t="s">
        <v>467</v>
      </c>
      <c r="E2437" s="72">
        <v>1732.60648933826</v>
      </c>
      <c r="F2437" s="72">
        <f t="shared" si="190"/>
        <v>1.0768219324662895</v>
      </c>
      <c r="G2437" s="73">
        <v>48</v>
      </c>
      <c r="H2437" s="72">
        <f t="shared" si="191"/>
        <v>0.10934236356419472</v>
      </c>
      <c r="I2437" s="74">
        <v>2.2779659075873901E-3</v>
      </c>
      <c r="J2437" s="75">
        <v>2436</v>
      </c>
      <c r="K2437" s="72">
        <f t="shared" si="192"/>
        <v>23402.561276246433</v>
      </c>
      <c r="L2437" s="72">
        <f t="shared" si="193"/>
        <v>32.458295369489818</v>
      </c>
      <c r="M2437" s="72">
        <f t="shared" si="194"/>
        <v>1.3108299827693896E-3</v>
      </c>
      <c r="N2437" s="72" t="e">
        <f>IF(VLOOKUP(B2437,[1]Sheet1!$B$2:$G$553,6,FALSE)=0,"",L2437)</f>
        <v>#N/A</v>
      </c>
      <c r="O2437" s="72" t="e">
        <f>IF(VLOOKUP($B2437,[1]Sheet1!$C$2:$G$553,5,FALSE)=0,"",$L2437)</f>
        <v>#N/A</v>
      </c>
      <c r="P2437" s="72" t="e">
        <f>IF(VLOOKUP($B2437,[1]Sheet1!$D$2:$G$553,4,FALSE)=0,"",$L2437)</f>
        <v>#N/A</v>
      </c>
      <c r="Q2437" s="72" t="e">
        <f>IF(VLOOKUP($B2437,[1]Sheet1!$E$2:$G$553,3,FALSE)=0,"",$L2437)</f>
        <v>#N/A</v>
      </c>
      <c r="R2437" s="72" t="e">
        <f>IF(VLOOKUP($B2437,[1]Sheet1!$F$2:$G$553,2,FALSE)=0,"",$L2437)</f>
        <v>#N/A</v>
      </c>
      <c r="S2437" s="72" t="e">
        <f>COUNTIF([1]isolation_zones!$H$2:$H$1182,conductor_pz_summary_hftd_23_re!B2437)</f>
        <v>#VALUE!</v>
      </c>
    </row>
    <row r="2438" spans="1:19" x14ac:dyDescent="0.25">
      <c r="A2438" s="70">
        <v>4348</v>
      </c>
      <c r="B2438" s="71" t="s">
        <v>2959</v>
      </c>
      <c r="C2438" s="72">
        <v>42151104</v>
      </c>
      <c r="D2438" s="72" t="s">
        <v>771</v>
      </c>
      <c r="E2438" s="72">
        <v>3970.21308309815</v>
      </c>
      <c r="F2438" s="72">
        <f t="shared" si="190"/>
        <v>2.4675034699180549</v>
      </c>
      <c r="G2438" s="73">
        <v>36</v>
      </c>
      <c r="H2438" s="72">
        <f t="shared" si="191"/>
        <v>8.1947720381082473E-2</v>
      </c>
      <c r="I2438" s="74">
        <v>2.27632556614118E-3</v>
      </c>
      <c r="J2438" s="75">
        <v>2437</v>
      </c>
      <c r="K2438" s="72">
        <f t="shared" si="192"/>
        <v>23405.028779716351</v>
      </c>
      <c r="L2438" s="72">
        <f t="shared" si="193"/>
        <v>32.376347649108737</v>
      </c>
      <c r="M2438" s="72">
        <f t="shared" si="194"/>
        <v>1.3075205197285149E-3</v>
      </c>
      <c r="N2438" s="72" t="e">
        <f>IF(VLOOKUP(B2438,[1]Sheet1!$B$2:$G$553,6,FALSE)=0,"",L2438)</f>
        <v>#N/A</v>
      </c>
      <c r="O2438" s="72" t="e">
        <f>IF(VLOOKUP($B2438,[1]Sheet1!$C$2:$G$553,5,FALSE)=0,"",$L2438)</f>
        <v>#N/A</v>
      </c>
      <c r="P2438" s="72" t="e">
        <f>IF(VLOOKUP($B2438,[1]Sheet1!$D$2:$G$553,4,FALSE)=0,"",$L2438)</f>
        <v>#N/A</v>
      </c>
      <c r="Q2438" s="72" t="e">
        <f>IF(VLOOKUP($B2438,[1]Sheet1!$E$2:$G$553,3,FALSE)=0,"",$L2438)</f>
        <v>#N/A</v>
      </c>
      <c r="R2438" s="72" t="e">
        <f>IF(VLOOKUP($B2438,[1]Sheet1!$F$2:$G$553,2,FALSE)=0,"",$L2438)</f>
        <v>#N/A</v>
      </c>
      <c r="S2438" s="72" t="e">
        <f>COUNTIF([1]isolation_zones!$H$2:$H$1182,conductor_pz_summary_hftd_23_re!B2438)</f>
        <v>#VALUE!</v>
      </c>
    </row>
    <row r="2439" spans="1:19" x14ac:dyDescent="0.25">
      <c r="A2439" s="70">
        <v>9525</v>
      </c>
      <c r="B2439" s="71" t="s">
        <v>2781</v>
      </c>
      <c r="C2439" s="72">
        <v>82841102</v>
      </c>
      <c r="D2439" s="72" t="s">
        <v>200</v>
      </c>
      <c r="E2439" s="72">
        <v>7867.72923810065</v>
      </c>
      <c r="F2439" s="72">
        <f t="shared" si="190"/>
        <v>4.889825505345339</v>
      </c>
      <c r="G2439" s="73">
        <v>42</v>
      </c>
      <c r="H2439" s="72">
        <f t="shared" si="191"/>
        <v>9.5498658495912839E-2</v>
      </c>
      <c r="I2439" s="74">
        <v>2.2737775832360201E-3</v>
      </c>
      <c r="J2439" s="75">
        <v>2438</v>
      </c>
      <c r="K2439" s="72">
        <f t="shared" si="192"/>
        <v>23409.918605221697</v>
      </c>
      <c r="L2439" s="72">
        <f t="shared" si="193"/>
        <v>32.280848990612824</v>
      </c>
      <c r="M2439" s="72">
        <f t="shared" si="194"/>
        <v>1.3036638013320101E-3</v>
      </c>
      <c r="N2439" s="72" t="e">
        <f>IF(VLOOKUP(B2439,[1]Sheet1!$B$2:$G$553,6,FALSE)=0,"",L2439)</f>
        <v>#N/A</v>
      </c>
      <c r="O2439" s="72" t="e">
        <f>IF(VLOOKUP($B2439,[1]Sheet1!$C$2:$G$553,5,FALSE)=0,"",$L2439)</f>
        <v>#N/A</v>
      </c>
      <c r="P2439" s="72" t="e">
        <f>IF(VLOOKUP($B2439,[1]Sheet1!$D$2:$G$553,4,FALSE)=0,"",$L2439)</f>
        <v>#N/A</v>
      </c>
      <c r="Q2439" s="72" t="e">
        <f>IF(VLOOKUP($B2439,[1]Sheet1!$E$2:$G$553,3,FALSE)=0,"",$L2439)</f>
        <v>#N/A</v>
      </c>
      <c r="R2439" s="72" t="e">
        <f>IF(VLOOKUP($B2439,[1]Sheet1!$F$2:$G$553,2,FALSE)=0,"",$L2439)</f>
        <v>#N/A</v>
      </c>
      <c r="S2439" s="72" t="e">
        <f>COUNTIF([1]isolation_zones!$H$2:$H$1182,conductor_pz_summary_hftd_23_re!B2439)</f>
        <v>#VALUE!</v>
      </c>
    </row>
    <row r="2440" spans="1:19" x14ac:dyDescent="0.25">
      <c r="A2440" s="70">
        <v>7227</v>
      </c>
      <c r="B2440" s="71" t="s">
        <v>2362</v>
      </c>
      <c r="C2440" s="72">
        <v>42011107</v>
      </c>
      <c r="D2440" s="72" t="s">
        <v>359</v>
      </c>
      <c r="E2440" s="72">
        <v>1280.0187904849899</v>
      </c>
      <c r="F2440" s="72">
        <f t="shared" si="190"/>
        <v>0.79553684927594159</v>
      </c>
      <c r="G2440" s="73">
        <v>14</v>
      </c>
      <c r="H2440" s="72">
        <f t="shared" si="191"/>
        <v>3.1788929141382698E-2</v>
      </c>
      <c r="I2440" s="74">
        <v>2.2706377958130498E-3</v>
      </c>
      <c r="J2440" s="75">
        <v>2439</v>
      </c>
      <c r="K2440" s="72">
        <f t="shared" si="192"/>
        <v>23410.714142070974</v>
      </c>
      <c r="L2440" s="72">
        <f t="shared" si="193"/>
        <v>32.24906006147144</v>
      </c>
      <c r="M2440" s="72">
        <f t="shared" si="194"/>
        <v>1.3023800037399213E-3</v>
      </c>
      <c r="N2440" s="72" t="e">
        <f>IF(VLOOKUP(B2440,[1]Sheet1!$B$2:$G$553,6,FALSE)=0,"",L2440)</f>
        <v>#N/A</v>
      </c>
      <c r="O2440" s="72" t="e">
        <f>IF(VLOOKUP($B2440,[1]Sheet1!$C$2:$G$553,5,FALSE)=0,"",$L2440)</f>
        <v>#N/A</v>
      </c>
      <c r="P2440" s="72" t="e">
        <f>IF(VLOOKUP($B2440,[1]Sheet1!$D$2:$G$553,4,FALSE)=0,"",$L2440)</f>
        <v>#N/A</v>
      </c>
      <c r="Q2440" s="72" t="e">
        <f>IF(VLOOKUP($B2440,[1]Sheet1!$E$2:$G$553,3,FALSE)=0,"",$L2440)</f>
        <v>#N/A</v>
      </c>
      <c r="R2440" s="72" t="e">
        <f>IF(VLOOKUP($B2440,[1]Sheet1!$F$2:$G$553,2,FALSE)=0,"",$L2440)</f>
        <v>#N/A</v>
      </c>
      <c r="S2440" s="72" t="e">
        <f>COUNTIF([1]isolation_zones!$H$2:$H$1182,conductor_pz_summary_hftd_23_re!B2440)</f>
        <v>#VALUE!</v>
      </c>
    </row>
    <row r="2441" spans="1:19" x14ac:dyDescent="0.25">
      <c r="A2441" s="70">
        <v>649</v>
      </c>
      <c r="B2441" s="71" t="s">
        <v>1750</v>
      </c>
      <c r="C2441" s="72">
        <v>103031102</v>
      </c>
      <c r="D2441" s="72" t="s">
        <v>211</v>
      </c>
      <c r="E2441" s="72">
        <v>23726.193149765</v>
      </c>
      <c r="F2441" s="72">
        <f t="shared" si="190"/>
        <v>14.745924891090739</v>
      </c>
      <c r="G2441" s="73">
        <v>183</v>
      </c>
      <c r="H2441" s="72">
        <f t="shared" si="191"/>
        <v>0.41496045908148282</v>
      </c>
      <c r="I2441" s="74">
        <v>2.26754349224854E-3</v>
      </c>
      <c r="J2441" s="75">
        <v>2440</v>
      </c>
      <c r="K2441" s="72">
        <f t="shared" si="192"/>
        <v>23425.460066962063</v>
      </c>
      <c r="L2441" s="72">
        <f t="shared" si="193"/>
        <v>31.834099602389955</v>
      </c>
      <c r="M2441" s="72">
        <f t="shared" si="194"/>
        <v>1.2856218035560924E-3</v>
      </c>
      <c r="N2441" s="72" t="e">
        <f>IF(VLOOKUP(B2441,[1]Sheet1!$B$2:$G$553,6,FALSE)=0,"",L2441)</f>
        <v>#N/A</v>
      </c>
      <c r="O2441" s="72" t="e">
        <f>IF(VLOOKUP($B2441,[1]Sheet1!$C$2:$G$553,5,FALSE)=0,"",$L2441)</f>
        <v>#N/A</v>
      </c>
      <c r="P2441" s="72" t="e">
        <f>IF(VLOOKUP($B2441,[1]Sheet1!$D$2:$G$553,4,FALSE)=0,"",$L2441)</f>
        <v>#N/A</v>
      </c>
      <c r="Q2441" s="72" t="e">
        <f>IF(VLOOKUP($B2441,[1]Sheet1!$E$2:$G$553,3,FALSE)=0,"",$L2441)</f>
        <v>#N/A</v>
      </c>
      <c r="R2441" s="72" t="e">
        <f>IF(VLOOKUP($B2441,[1]Sheet1!$F$2:$G$553,2,FALSE)=0,"",$L2441)</f>
        <v>#N/A</v>
      </c>
      <c r="S2441" s="72" t="e">
        <f>COUNTIF([1]isolation_zones!$H$2:$H$1182,conductor_pz_summary_hftd_23_re!B2441)</f>
        <v>#VALUE!</v>
      </c>
    </row>
    <row r="2442" spans="1:19" x14ac:dyDescent="0.25">
      <c r="A2442" s="70">
        <v>2752</v>
      </c>
      <c r="B2442" s="71" t="s">
        <v>2309</v>
      </c>
      <c r="C2442" s="72">
        <v>42561107</v>
      </c>
      <c r="D2442" s="72" t="s">
        <v>315</v>
      </c>
      <c r="E2442" s="72">
        <v>875.31778695291598</v>
      </c>
      <c r="F2442" s="72">
        <f t="shared" si="190"/>
        <v>0.54401354067925167</v>
      </c>
      <c r="G2442" s="73">
        <v>166</v>
      </c>
      <c r="H2442" s="72">
        <f t="shared" si="191"/>
        <v>0.37591293257899489</v>
      </c>
      <c r="I2442" s="74">
        <v>2.2645357384276799E-3</v>
      </c>
      <c r="J2442" s="75">
        <v>2441</v>
      </c>
      <c r="K2442" s="72">
        <f t="shared" si="192"/>
        <v>23426.004080502742</v>
      </c>
      <c r="L2442" s="72">
        <f t="shared" si="193"/>
        <v>31.45818666981096</v>
      </c>
      <c r="M2442" s="72">
        <f t="shared" si="194"/>
        <v>1.2704405398043766E-3</v>
      </c>
      <c r="N2442" s="72" t="e">
        <f>IF(VLOOKUP(B2442,[1]Sheet1!$B$2:$G$553,6,FALSE)=0,"",L2442)</f>
        <v>#N/A</v>
      </c>
      <c r="O2442" s="72" t="e">
        <f>IF(VLOOKUP($B2442,[1]Sheet1!$C$2:$G$553,5,FALSE)=0,"",$L2442)</f>
        <v>#N/A</v>
      </c>
      <c r="P2442" s="72" t="e">
        <f>IF(VLOOKUP($B2442,[1]Sheet1!$D$2:$G$553,4,FALSE)=0,"",$L2442)</f>
        <v>#N/A</v>
      </c>
      <c r="Q2442" s="72" t="e">
        <f>IF(VLOOKUP($B2442,[1]Sheet1!$E$2:$G$553,3,FALSE)=0,"",$L2442)</f>
        <v>#N/A</v>
      </c>
      <c r="R2442" s="72" t="e">
        <f>IF(VLOOKUP($B2442,[1]Sheet1!$F$2:$G$553,2,FALSE)=0,"",$L2442)</f>
        <v>#N/A</v>
      </c>
      <c r="S2442" s="72" t="e">
        <f>COUNTIF([1]isolation_zones!$H$2:$H$1182,conductor_pz_summary_hftd_23_re!B2442)</f>
        <v>#VALUE!</v>
      </c>
    </row>
    <row r="2443" spans="1:19" x14ac:dyDescent="0.25">
      <c r="A2443" s="70">
        <v>8081</v>
      </c>
      <c r="B2443" s="71" t="s">
        <v>2783</v>
      </c>
      <c r="C2443" s="72">
        <v>83622106</v>
      </c>
      <c r="D2443" s="72" t="s">
        <v>81</v>
      </c>
      <c r="E2443" s="72">
        <v>6323.0477736489102</v>
      </c>
      <c r="F2443" s="72">
        <f t="shared" si="190"/>
        <v>3.9297997350210752</v>
      </c>
      <c r="G2443" s="73">
        <v>50</v>
      </c>
      <c r="H2443" s="72">
        <f t="shared" si="191"/>
        <v>0.11289991000394499</v>
      </c>
      <c r="I2443" s="74">
        <v>2.2579982000788998E-3</v>
      </c>
      <c r="J2443" s="75">
        <v>2442</v>
      </c>
      <c r="K2443" s="72">
        <f t="shared" si="192"/>
        <v>23429.933880237764</v>
      </c>
      <c r="L2443" s="72">
        <f t="shared" si="193"/>
        <v>31.345286759807014</v>
      </c>
      <c r="M2443" s="72">
        <f t="shared" si="194"/>
        <v>1.2658810709413183E-3</v>
      </c>
      <c r="N2443" s="72" t="e">
        <f>IF(VLOOKUP(B2443,[1]Sheet1!$B$2:$G$553,6,FALSE)=0,"",L2443)</f>
        <v>#N/A</v>
      </c>
      <c r="O2443" s="72" t="e">
        <f>IF(VLOOKUP($B2443,[1]Sheet1!$C$2:$G$553,5,FALSE)=0,"",$L2443)</f>
        <v>#N/A</v>
      </c>
      <c r="P2443" s="72" t="e">
        <f>IF(VLOOKUP($B2443,[1]Sheet1!$D$2:$G$553,4,FALSE)=0,"",$L2443)</f>
        <v>#N/A</v>
      </c>
      <c r="Q2443" s="72" t="e">
        <f>IF(VLOOKUP($B2443,[1]Sheet1!$E$2:$G$553,3,FALSE)=0,"",$L2443)</f>
        <v>#N/A</v>
      </c>
      <c r="R2443" s="72" t="e">
        <f>IF(VLOOKUP($B2443,[1]Sheet1!$F$2:$G$553,2,FALSE)=0,"",$L2443)</f>
        <v>#N/A</v>
      </c>
      <c r="S2443" s="72" t="e">
        <f>COUNTIF([1]isolation_zones!$H$2:$H$1182,conductor_pz_summary_hftd_23_re!B2443)</f>
        <v>#VALUE!</v>
      </c>
    </row>
    <row r="2444" spans="1:19" x14ac:dyDescent="0.25">
      <c r="A2444" s="70">
        <v>365</v>
      </c>
      <c r="B2444" s="71" t="s">
        <v>4326</v>
      </c>
      <c r="C2444" s="72">
        <v>182971101</v>
      </c>
      <c r="D2444" s="72" t="s">
        <v>235</v>
      </c>
      <c r="E2444" s="72">
        <v>1836.8422092189301</v>
      </c>
      <c r="F2444" s="72">
        <f t="shared" si="190"/>
        <v>1.1416048534611125</v>
      </c>
      <c r="G2444" s="73">
        <v>111</v>
      </c>
      <c r="H2444" s="72">
        <f t="shared" si="191"/>
        <v>0.24984808365658159</v>
      </c>
      <c r="I2444" s="74">
        <v>2.25088363654578E-3</v>
      </c>
      <c r="J2444" s="75">
        <v>2443</v>
      </c>
      <c r="K2444" s="72">
        <f t="shared" si="192"/>
        <v>23431.075485091227</v>
      </c>
      <c r="L2444" s="72">
        <f t="shared" si="193"/>
        <v>31.095438676150433</v>
      </c>
      <c r="M2444" s="72">
        <f t="shared" si="194"/>
        <v>1.2557909428102406E-3</v>
      </c>
      <c r="N2444" s="72" t="e">
        <f>IF(VLOOKUP(B2444,[1]Sheet1!$B$2:$G$553,6,FALSE)=0,"",L2444)</f>
        <v>#N/A</v>
      </c>
      <c r="O2444" s="72" t="e">
        <f>IF(VLOOKUP($B2444,[1]Sheet1!$C$2:$G$553,5,FALSE)=0,"",$L2444)</f>
        <v>#N/A</v>
      </c>
      <c r="P2444" s="72" t="e">
        <f>IF(VLOOKUP($B2444,[1]Sheet1!$D$2:$G$553,4,FALSE)=0,"",$L2444)</f>
        <v>#N/A</v>
      </c>
      <c r="Q2444" s="72" t="e">
        <f>IF(VLOOKUP($B2444,[1]Sheet1!$E$2:$G$553,3,FALSE)=0,"",$L2444)</f>
        <v>#N/A</v>
      </c>
      <c r="R2444" s="72" t="e">
        <f>IF(VLOOKUP($B2444,[1]Sheet1!$F$2:$G$553,2,FALSE)=0,"",$L2444)</f>
        <v>#N/A</v>
      </c>
      <c r="S2444" s="72" t="e">
        <f>COUNTIF([1]isolation_zones!$H$2:$H$1182,conductor_pz_summary_hftd_23_re!B2444)</f>
        <v>#VALUE!</v>
      </c>
    </row>
    <row r="2445" spans="1:19" x14ac:dyDescent="0.25">
      <c r="A2445" s="70">
        <v>707</v>
      </c>
      <c r="B2445" s="71" t="s">
        <v>2650</v>
      </c>
      <c r="C2445" s="72">
        <v>182222104</v>
      </c>
      <c r="D2445" s="72" t="s">
        <v>775</v>
      </c>
      <c r="E2445" s="72">
        <v>4358.99558185358</v>
      </c>
      <c r="F2445" s="72">
        <f t="shared" si="190"/>
        <v>2.7091333634888626</v>
      </c>
      <c r="G2445" s="73">
        <v>28</v>
      </c>
      <c r="H2445" s="72">
        <f t="shared" si="191"/>
        <v>6.2701090852165922E-2</v>
      </c>
      <c r="I2445" s="74">
        <v>2.2393246732916399E-3</v>
      </c>
      <c r="J2445" s="75">
        <v>2444</v>
      </c>
      <c r="K2445" s="72">
        <f t="shared" si="192"/>
        <v>23433.784618454716</v>
      </c>
      <c r="L2445" s="72">
        <f t="shared" si="193"/>
        <v>31.032737585298268</v>
      </c>
      <c r="M2445" s="72">
        <f t="shared" si="194"/>
        <v>1.2532587559253242E-3</v>
      </c>
      <c r="N2445" s="72" t="e">
        <f>IF(VLOOKUP(B2445,[1]Sheet1!$B$2:$G$553,6,FALSE)=0,"",L2445)</f>
        <v>#N/A</v>
      </c>
      <c r="O2445" s="72" t="e">
        <f>IF(VLOOKUP($B2445,[1]Sheet1!$C$2:$G$553,5,FALSE)=0,"",$L2445)</f>
        <v>#N/A</v>
      </c>
      <c r="P2445" s="72" t="e">
        <f>IF(VLOOKUP($B2445,[1]Sheet1!$D$2:$G$553,4,FALSE)=0,"",$L2445)</f>
        <v>#N/A</v>
      </c>
      <c r="Q2445" s="72" t="e">
        <f>IF(VLOOKUP($B2445,[1]Sheet1!$E$2:$G$553,3,FALSE)=0,"",$L2445)</f>
        <v>#N/A</v>
      </c>
      <c r="R2445" s="72" t="e">
        <f>IF(VLOOKUP($B2445,[1]Sheet1!$F$2:$G$553,2,FALSE)=0,"",$L2445)</f>
        <v>#N/A</v>
      </c>
      <c r="S2445" s="72" t="e">
        <f>COUNTIF([1]isolation_zones!$H$2:$H$1182,conductor_pz_summary_hftd_23_re!B2445)</f>
        <v>#VALUE!</v>
      </c>
    </row>
    <row r="2446" spans="1:19" x14ac:dyDescent="0.25">
      <c r="A2446" s="70">
        <v>7540</v>
      </c>
      <c r="B2446" s="71" t="s">
        <v>3591</v>
      </c>
      <c r="C2446" s="72">
        <v>43351106</v>
      </c>
      <c r="D2446" s="72" t="s">
        <v>473</v>
      </c>
      <c r="E2446" s="72">
        <v>1914.8889720295001</v>
      </c>
      <c r="F2446" s="72">
        <f t="shared" si="190"/>
        <v>1.1901112318393412</v>
      </c>
      <c r="G2446" s="73">
        <v>20</v>
      </c>
      <c r="H2446" s="72">
        <f t="shared" si="191"/>
        <v>4.4762385498311005E-2</v>
      </c>
      <c r="I2446" s="74">
        <v>2.2381192749155502E-3</v>
      </c>
      <c r="J2446" s="75">
        <v>2445</v>
      </c>
      <c r="K2446" s="72">
        <f t="shared" si="192"/>
        <v>23434.974729686557</v>
      </c>
      <c r="L2446" s="72">
        <f t="shared" si="193"/>
        <v>30.987975199799958</v>
      </c>
      <c r="M2446" s="72">
        <f t="shared" si="194"/>
        <v>1.2514510246090758E-3</v>
      </c>
      <c r="N2446" s="72" t="e">
        <f>IF(VLOOKUP(B2446,[1]Sheet1!$B$2:$G$553,6,FALSE)=0,"",L2446)</f>
        <v>#N/A</v>
      </c>
      <c r="O2446" s="72" t="e">
        <f>IF(VLOOKUP($B2446,[1]Sheet1!$C$2:$G$553,5,FALSE)=0,"",$L2446)</f>
        <v>#N/A</v>
      </c>
      <c r="P2446" s="72" t="e">
        <f>IF(VLOOKUP($B2446,[1]Sheet1!$D$2:$G$553,4,FALSE)=0,"",$L2446)</f>
        <v>#N/A</v>
      </c>
      <c r="Q2446" s="72" t="e">
        <f>IF(VLOOKUP($B2446,[1]Sheet1!$E$2:$G$553,3,FALSE)=0,"",$L2446)</f>
        <v>#N/A</v>
      </c>
      <c r="R2446" s="72" t="e">
        <f>IF(VLOOKUP($B2446,[1]Sheet1!$F$2:$G$553,2,FALSE)=0,"",$L2446)</f>
        <v>#N/A</v>
      </c>
      <c r="S2446" s="72" t="e">
        <f>COUNTIF([1]isolation_zones!$H$2:$H$1182,conductor_pz_summary_hftd_23_re!B2446)</f>
        <v>#VALUE!</v>
      </c>
    </row>
    <row r="2447" spans="1:19" x14ac:dyDescent="0.25">
      <c r="A2447" s="70">
        <v>9432</v>
      </c>
      <c r="B2447" s="71" t="s">
        <v>3784</v>
      </c>
      <c r="C2447" s="72">
        <v>42841111</v>
      </c>
      <c r="D2447" s="72" t="s">
        <v>369</v>
      </c>
      <c r="E2447" s="72">
        <v>12164.263484031901</v>
      </c>
      <c r="F2447" s="72">
        <f t="shared" si="190"/>
        <v>7.5601388962286515</v>
      </c>
      <c r="G2447" s="73">
        <v>71</v>
      </c>
      <c r="H2447" s="72">
        <f t="shared" si="191"/>
        <v>0.15871359114393224</v>
      </c>
      <c r="I2447" s="74">
        <v>2.2354026921680599E-3</v>
      </c>
      <c r="J2447" s="75">
        <v>2446</v>
      </c>
      <c r="K2447" s="72">
        <f t="shared" si="192"/>
        <v>23442.534868582785</v>
      </c>
      <c r="L2447" s="72">
        <f t="shared" si="193"/>
        <v>30.829261608656026</v>
      </c>
      <c r="M2447" s="72">
        <f t="shared" si="194"/>
        <v>1.2450413677994323E-3</v>
      </c>
      <c r="N2447" s="72" t="e">
        <f>IF(VLOOKUP(B2447,[1]Sheet1!$B$2:$G$553,6,FALSE)=0,"",L2447)</f>
        <v>#N/A</v>
      </c>
      <c r="O2447" s="72" t="e">
        <f>IF(VLOOKUP($B2447,[1]Sheet1!$C$2:$G$553,5,FALSE)=0,"",$L2447)</f>
        <v>#N/A</v>
      </c>
      <c r="P2447" s="72" t="e">
        <f>IF(VLOOKUP($B2447,[1]Sheet1!$D$2:$G$553,4,FALSE)=0,"",$L2447)</f>
        <v>#N/A</v>
      </c>
      <c r="Q2447" s="72" t="e">
        <f>IF(VLOOKUP($B2447,[1]Sheet1!$E$2:$G$553,3,FALSE)=0,"",$L2447)</f>
        <v>#N/A</v>
      </c>
      <c r="R2447" s="72" t="e">
        <f>IF(VLOOKUP($B2447,[1]Sheet1!$F$2:$G$553,2,FALSE)=0,"",$L2447)</f>
        <v>#N/A</v>
      </c>
      <c r="S2447" s="72" t="e">
        <f>COUNTIF([1]isolation_zones!$H$2:$H$1182,conductor_pz_summary_hftd_23_re!B2447)</f>
        <v>#VALUE!</v>
      </c>
    </row>
    <row r="2448" spans="1:19" x14ac:dyDescent="0.25">
      <c r="A2448" s="70">
        <v>2414</v>
      </c>
      <c r="B2448" s="71" t="s">
        <v>1683</v>
      </c>
      <c r="C2448" s="72">
        <v>163751102</v>
      </c>
      <c r="D2448" s="72" t="s">
        <v>305</v>
      </c>
      <c r="E2448" s="72">
        <v>17350.604704662601</v>
      </c>
      <c r="F2448" s="72">
        <f t="shared" si="190"/>
        <v>10.783470916508763</v>
      </c>
      <c r="G2448" s="73">
        <v>132</v>
      </c>
      <c r="H2448" s="72">
        <f t="shared" si="191"/>
        <v>0.29501467813545945</v>
      </c>
      <c r="I2448" s="74">
        <v>2.2349596828443899E-3</v>
      </c>
      <c r="J2448" s="75">
        <v>2447</v>
      </c>
      <c r="K2448" s="72">
        <f t="shared" si="192"/>
        <v>23453.318339499292</v>
      </c>
      <c r="L2448" s="72">
        <f t="shared" si="193"/>
        <v>30.534246930520567</v>
      </c>
      <c r="M2448" s="72">
        <f t="shared" si="194"/>
        <v>1.2331271843509532E-3</v>
      </c>
      <c r="N2448" s="72" t="e">
        <f>IF(VLOOKUP(B2448,[1]Sheet1!$B$2:$G$553,6,FALSE)=0,"",L2448)</f>
        <v>#N/A</v>
      </c>
      <c r="O2448" s="72" t="e">
        <f>IF(VLOOKUP($B2448,[1]Sheet1!$C$2:$G$553,5,FALSE)=0,"",$L2448)</f>
        <v>#N/A</v>
      </c>
      <c r="P2448" s="72" t="e">
        <f>IF(VLOOKUP($B2448,[1]Sheet1!$D$2:$G$553,4,FALSE)=0,"",$L2448)</f>
        <v>#N/A</v>
      </c>
      <c r="Q2448" s="72" t="e">
        <f>IF(VLOOKUP($B2448,[1]Sheet1!$E$2:$G$553,3,FALSE)=0,"",$L2448)</f>
        <v>#N/A</v>
      </c>
      <c r="R2448" s="72" t="e">
        <f>IF(VLOOKUP($B2448,[1]Sheet1!$F$2:$G$553,2,FALSE)=0,"",$L2448)</f>
        <v>#N/A</v>
      </c>
      <c r="S2448" s="72" t="e">
        <f>COUNTIF([1]isolation_zones!$H$2:$H$1182,conductor_pz_summary_hftd_23_re!B2448)</f>
        <v>#VALUE!</v>
      </c>
    </row>
    <row r="2449" spans="1:19" x14ac:dyDescent="0.25">
      <c r="A2449" s="70">
        <v>7039</v>
      </c>
      <c r="B2449" s="71" t="s">
        <v>4043</v>
      </c>
      <c r="C2449" s="72">
        <v>42481101</v>
      </c>
      <c r="D2449" s="72" t="s">
        <v>659</v>
      </c>
      <c r="E2449" s="72">
        <v>2690.5619154311398</v>
      </c>
      <c r="F2449" s="72">
        <f t="shared" si="190"/>
        <v>1.6721950997086015</v>
      </c>
      <c r="G2449" s="73">
        <v>19</v>
      </c>
      <c r="H2449" s="72">
        <f t="shared" si="191"/>
        <v>4.2330898779185631E-2</v>
      </c>
      <c r="I2449" s="74">
        <v>2.2279420410097699E-3</v>
      </c>
      <c r="J2449" s="75">
        <v>2448</v>
      </c>
      <c r="K2449" s="72">
        <f t="shared" si="192"/>
        <v>23454.990534599001</v>
      </c>
      <c r="L2449" s="72">
        <f t="shared" si="193"/>
        <v>30.491916031741383</v>
      </c>
      <c r="M2449" s="72">
        <f t="shared" si="194"/>
        <v>1.2314176487550239E-3</v>
      </c>
      <c r="N2449" s="72" t="e">
        <f>IF(VLOOKUP(B2449,[1]Sheet1!$B$2:$G$553,6,FALSE)=0,"",L2449)</f>
        <v>#N/A</v>
      </c>
      <c r="O2449" s="72" t="e">
        <f>IF(VLOOKUP($B2449,[1]Sheet1!$C$2:$G$553,5,FALSE)=0,"",$L2449)</f>
        <v>#N/A</v>
      </c>
      <c r="P2449" s="72" t="e">
        <f>IF(VLOOKUP($B2449,[1]Sheet1!$D$2:$G$553,4,FALSE)=0,"",$L2449)</f>
        <v>#N/A</v>
      </c>
      <c r="Q2449" s="72" t="e">
        <f>IF(VLOOKUP($B2449,[1]Sheet1!$E$2:$G$553,3,FALSE)=0,"",$L2449)</f>
        <v>#N/A</v>
      </c>
      <c r="R2449" s="72" t="e">
        <f>IF(VLOOKUP($B2449,[1]Sheet1!$F$2:$G$553,2,FALSE)=0,"",$L2449)</f>
        <v>#N/A</v>
      </c>
      <c r="S2449" s="72" t="e">
        <f>COUNTIF([1]isolation_zones!$H$2:$H$1182,conductor_pz_summary_hftd_23_re!B2449)</f>
        <v>#VALUE!</v>
      </c>
    </row>
    <row r="2450" spans="1:19" x14ac:dyDescent="0.25">
      <c r="A2450" s="70">
        <v>6713</v>
      </c>
      <c r="B2450" s="71" t="s">
        <v>4030</v>
      </c>
      <c r="C2450" s="72">
        <v>182371112</v>
      </c>
      <c r="D2450" s="72" t="s">
        <v>547</v>
      </c>
      <c r="E2450" s="72">
        <v>8226.4087993545108</v>
      </c>
      <c r="F2450" s="72">
        <f t="shared" si="190"/>
        <v>5.1127463016497892</v>
      </c>
      <c r="G2450" s="73">
        <v>48</v>
      </c>
      <c r="H2450" s="72">
        <f t="shared" si="191"/>
        <v>0.10675477409244383</v>
      </c>
      <c r="I2450" s="74">
        <v>2.2240577935925799E-3</v>
      </c>
      <c r="J2450" s="75">
        <v>2449</v>
      </c>
      <c r="K2450" s="72">
        <f t="shared" si="192"/>
        <v>23460.10328090065</v>
      </c>
      <c r="L2450" s="72">
        <f t="shared" si="193"/>
        <v>30.385161257648939</v>
      </c>
      <c r="M2450" s="72">
        <f t="shared" si="194"/>
        <v>1.227106351532198E-3</v>
      </c>
      <c r="N2450" s="72" t="e">
        <f>IF(VLOOKUP(B2450,[1]Sheet1!$B$2:$G$553,6,FALSE)=0,"",L2450)</f>
        <v>#N/A</v>
      </c>
      <c r="O2450" s="72" t="e">
        <f>IF(VLOOKUP($B2450,[1]Sheet1!$C$2:$G$553,5,FALSE)=0,"",$L2450)</f>
        <v>#N/A</v>
      </c>
      <c r="P2450" s="72" t="e">
        <f>IF(VLOOKUP($B2450,[1]Sheet1!$D$2:$G$553,4,FALSE)=0,"",$L2450)</f>
        <v>#N/A</v>
      </c>
      <c r="Q2450" s="72" t="e">
        <f>IF(VLOOKUP($B2450,[1]Sheet1!$E$2:$G$553,3,FALSE)=0,"",$L2450)</f>
        <v>#N/A</v>
      </c>
      <c r="R2450" s="72" t="e">
        <f>IF(VLOOKUP($B2450,[1]Sheet1!$F$2:$G$553,2,FALSE)=0,"",$L2450)</f>
        <v>#N/A</v>
      </c>
      <c r="S2450" s="72" t="e">
        <f>COUNTIF([1]isolation_zones!$H$2:$H$1182,conductor_pz_summary_hftd_23_re!B2450)</f>
        <v>#VALUE!</v>
      </c>
    </row>
    <row r="2451" spans="1:19" x14ac:dyDescent="0.25">
      <c r="A2451" s="70">
        <v>1808</v>
      </c>
      <c r="B2451" s="71" t="s">
        <v>4384</v>
      </c>
      <c r="C2451" s="72">
        <v>43211101</v>
      </c>
      <c r="D2451" s="72" t="s">
        <v>928</v>
      </c>
      <c r="E2451" s="72">
        <v>4208.5049011247202</v>
      </c>
      <c r="F2451" s="72">
        <f t="shared" si="190"/>
        <v>2.6156027974671971</v>
      </c>
      <c r="G2451" s="73">
        <v>106</v>
      </c>
      <c r="H2451" s="72">
        <f t="shared" si="191"/>
        <v>0.23488243719449184</v>
      </c>
      <c r="I2451" s="74">
        <v>2.21587204900464E-3</v>
      </c>
      <c r="J2451" s="75">
        <v>2450</v>
      </c>
      <c r="K2451" s="72">
        <f t="shared" si="192"/>
        <v>23462.718883698119</v>
      </c>
      <c r="L2451" s="72">
        <f t="shared" si="193"/>
        <v>30.150278820454446</v>
      </c>
      <c r="M2451" s="72">
        <f t="shared" si="194"/>
        <v>1.2176206118285073E-3</v>
      </c>
      <c r="N2451" s="72" t="e">
        <f>IF(VLOOKUP(B2451,[1]Sheet1!$B$2:$G$553,6,FALSE)=0,"",L2451)</f>
        <v>#N/A</v>
      </c>
      <c r="O2451" s="72" t="e">
        <f>IF(VLOOKUP($B2451,[1]Sheet1!$C$2:$G$553,5,FALSE)=0,"",$L2451)</f>
        <v>#N/A</v>
      </c>
      <c r="P2451" s="72" t="e">
        <f>IF(VLOOKUP($B2451,[1]Sheet1!$D$2:$G$553,4,FALSE)=0,"",$L2451)</f>
        <v>#N/A</v>
      </c>
      <c r="Q2451" s="72" t="e">
        <f>IF(VLOOKUP($B2451,[1]Sheet1!$E$2:$G$553,3,FALSE)=0,"",$L2451)</f>
        <v>#N/A</v>
      </c>
      <c r="R2451" s="72" t="e">
        <f>IF(VLOOKUP($B2451,[1]Sheet1!$F$2:$G$553,2,FALSE)=0,"",$L2451)</f>
        <v>#N/A</v>
      </c>
      <c r="S2451" s="72" t="e">
        <f>COUNTIF([1]isolation_zones!$H$2:$H$1182,conductor_pz_summary_hftd_23_re!B2451)</f>
        <v>#VALUE!</v>
      </c>
    </row>
    <row r="2452" spans="1:19" x14ac:dyDescent="0.25">
      <c r="A2452" s="70">
        <v>9055</v>
      </c>
      <c r="B2452" s="71" t="s">
        <v>1851</v>
      </c>
      <c r="C2452" s="72">
        <v>103031102</v>
      </c>
      <c r="D2452" s="72" t="s">
        <v>211</v>
      </c>
      <c r="E2452" s="72">
        <v>3376.1920958452602</v>
      </c>
      <c r="F2452" s="72">
        <f t="shared" si="190"/>
        <v>2.0983170266285023</v>
      </c>
      <c r="G2452" s="73">
        <v>27</v>
      </c>
      <c r="H2452" s="72">
        <f t="shared" si="191"/>
        <v>5.9188599258545423E-2</v>
      </c>
      <c r="I2452" s="74">
        <v>2.1921703429090898E-3</v>
      </c>
      <c r="J2452" s="75">
        <v>2451</v>
      </c>
      <c r="K2452" s="72">
        <f t="shared" si="192"/>
        <v>23464.817200724749</v>
      </c>
      <c r="L2452" s="72">
        <f t="shared" si="193"/>
        <v>30.091090221195902</v>
      </c>
      <c r="M2452" s="72">
        <f t="shared" si="194"/>
        <v>1.2152302771031923E-3</v>
      </c>
      <c r="N2452" s="72">
        <f>IF(VLOOKUP(B2452,[1]Sheet1!$B$2:$G$553,6,FALSE)=0,"",L2452)</f>
        <v>30.091090221195902</v>
      </c>
      <c r="O2452" s="72" t="e">
        <f>IF(VLOOKUP($B2452,[1]Sheet1!$C$2:$G$553,5,FALSE)=0,"",$L2452)</f>
        <v>#N/A</v>
      </c>
      <c r="P2452" s="72" t="e">
        <f>IF(VLOOKUP($B2452,[1]Sheet1!$D$2:$G$553,4,FALSE)=0,"",$L2452)</f>
        <v>#N/A</v>
      </c>
      <c r="Q2452" s="72" t="e">
        <f>IF(VLOOKUP($B2452,[1]Sheet1!$E$2:$G$553,3,FALSE)=0,"",$L2452)</f>
        <v>#N/A</v>
      </c>
      <c r="R2452" s="72" t="e">
        <f>IF(VLOOKUP($B2452,[1]Sheet1!$F$2:$G$553,2,FALSE)=0,"",$L2452)</f>
        <v>#N/A</v>
      </c>
      <c r="S2452" s="72" t="e">
        <f>COUNTIF([1]isolation_zones!$H$2:$H$1182,conductor_pz_summary_hftd_23_re!B2452)</f>
        <v>#VALUE!</v>
      </c>
    </row>
    <row r="2453" spans="1:19" x14ac:dyDescent="0.25">
      <c r="A2453" s="70">
        <v>500</v>
      </c>
      <c r="B2453" s="71" t="s">
        <v>3181</v>
      </c>
      <c r="C2453" s="72">
        <v>42031122</v>
      </c>
      <c r="D2453" s="72" t="s">
        <v>493</v>
      </c>
      <c r="E2453" s="72">
        <v>6078.7897714523997</v>
      </c>
      <c r="F2453" s="72">
        <f t="shared" si="190"/>
        <v>3.7779923999082659</v>
      </c>
      <c r="G2453" s="73">
        <v>123</v>
      </c>
      <c r="H2453" s="72">
        <f t="shared" si="191"/>
        <v>0.26915624348495309</v>
      </c>
      <c r="I2453" s="74">
        <v>2.18826214215409E-3</v>
      </c>
      <c r="J2453" s="75">
        <v>2452</v>
      </c>
      <c r="K2453" s="72">
        <f t="shared" si="192"/>
        <v>23468.595193124656</v>
      </c>
      <c r="L2453" s="72">
        <f t="shared" si="193"/>
        <v>29.821933977710948</v>
      </c>
      <c r="M2453" s="72">
        <f t="shared" si="194"/>
        <v>1.204360387911744E-3</v>
      </c>
      <c r="N2453" s="72" t="e">
        <f>IF(VLOOKUP(B2453,[1]Sheet1!$B$2:$G$553,6,FALSE)=0,"",L2453)</f>
        <v>#N/A</v>
      </c>
      <c r="O2453" s="72" t="e">
        <f>IF(VLOOKUP($B2453,[1]Sheet1!$C$2:$G$553,5,FALSE)=0,"",$L2453)</f>
        <v>#N/A</v>
      </c>
      <c r="P2453" s="72" t="e">
        <f>IF(VLOOKUP($B2453,[1]Sheet1!$D$2:$G$553,4,FALSE)=0,"",$L2453)</f>
        <v>#N/A</v>
      </c>
      <c r="Q2453" s="72" t="e">
        <f>IF(VLOOKUP($B2453,[1]Sheet1!$E$2:$G$553,3,FALSE)=0,"",$L2453)</f>
        <v>#N/A</v>
      </c>
      <c r="R2453" s="72" t="e">
        <f>IF(VLOOKUP($B2453,[1]Sheet1!$F$2:$G$553,2,FALSE)=0,"",$L2453)</f>
        <v>#N/A</v>
      </c>
      <c r="S2453" s="72" t="e">
        <f>COUNTIF([1]isolation_zones!$H$2:$H$1182,conductor_pz_summary_hftd_23_re!B2453)</f>
        <v>#VALUE!</v>
      </c>
    </row>
    <row r="2454" spans="1:19" x14ac:dyDescent="0.25">
      <c r="A2454" s="70">
        <v>9919</v>
      </c>
      <c r="B2454" s="71" t="s">
        <v>1820</v>
      </c>
      <c r="C2454" s="72">
        <v>42811113</v>
      </c>
      <c r="D2454" s="72" t="s">
        <v>17</v>
      </c>
      <c r="E2454" s="72">
        <v>3004.0039510675801</v>
      </c>
      <c r="F2454" s="72">
        <f t="shared" si="190"/>
        <v>1.8670005910923431</v>
      </c>
      <c r="G2454" s="73">
        <v>17</v>
      </c>
      <c r="H2454" s="72">
        <f t="shared" si="191"/>
        <v>3.7196382361530583E-2</v>
      </c>
      <c r="I2454" s="74">
        <v>2.1880224918547401E-3</v>
      </c>
      <c r="J2454" s="75">
        <v>2453</v>
      </c>
      <c r="K2454" s="72">
        <f t="shared" si="192"/>
        <v>23470.46219371575</v>
      </c>
      <c r="L2454" s="72">
        <f t="shared" si="193"/>
        <v>29.784737595349419</v>
      </c>
      <c r="M2454" s="72">
        <f t="shared" si="194"/>
        <v>1.202858210034101E-3</v>
      </c>
      <c r="N2454" s="72" t="e">
        <f>IF(VLOOKUP(B2454,[1]Sheet1!$B$2:$G$553,6,FALSE)=0,"",L2454)</f>
        <v>#N/A</v>
      </c>
      <c r="O2454" s="72" t="e">
        <f>IF(VLOOKUP($B2454,[1]Sheet1!$C$2:$G$553,5,FALSE)=0,"",$L2454)</f>
        <v>#N/A</v>
      </c>
      <c r="P2454" s="72" t="e">
        <f>IF(VLOOKUP($B2454,[1]Sheet1!$D$2:$G$553,4,FALSE)=0,"",$L2454)</f>
        <v>#N/A</v>
      </c>
      <c r="Q2454" s="72" t="e">
        <f>IF(VLOOKUP($B2454,[1]Sheet1!$E$2:$G$553,3,FALSE)=0,"",$L2454)</f>
        <v>#N/A</v>
      </c>
      <c r="R2454" s="72" t="e">
        <f>IF(VLOOKUP($B2454,[1]Sheet1!$F$2:$G$553,2,FALSE)=0,"",$L2454)</f>
        <v>#N/A</v>
      </c>
      <c r="S2454" s="72" t="e">
        <f>COUNTIF([1]isolation_zones!$H$2:$H$1182,conductor_pz_summary_hftd_23_re!B2454)</f>
        <v>#VALUE!</v>
      </c>
    </row>
    <row r="2455" spans="1:19" x14ac:dyDescent="0.25">
      <c r="A2455" s="70">
        <v>8710</v>
      </c>
      <c r="B2455" s="71" t="s">
        <v>4595</v>
      </c>
      <c r="C2455" s="72">
        <v>152591101</v>
      </c>
      <c r="D2455" s="72" t="s">
        <v>1212</v>
      </c>
      <c r="E2455" s="72">
        <v>1029.02785696466</v>
      </c>
      <c r="F2455" s="72">
        <f t="shared" si="190"/>
        <v>0.63954497014584211</v>
      </c>
      <c r="G2455" s="73">
        <v>7</v>
      </c>
      <c r="H2455" s="72">
        <f t="shared" si="191"/>
        <v>1.530274060469378E-2</v>
      </c>
      <c r="I2455" s="74">
        <v>2.1861058006705401E-3</v>
      </c>
      <c r="J2455" s="75">
        <v>2454</v>
      </c>
      <c r="K2455" s="72">
        <f t="shared" si="192"/>
        <v>23471.101738685895</v>
      </c>
      <c r="L2455" s="72">
        <f t="shared" si="193"/>
        <v>29.769434854744727</v>
      </c>
      <c r="M2455" s="72">
        <f t="shared" si="194"/>
        <v>1.2022402080418574E-3</v>
      </c>
      <c r="N2455" s="72" t="e">
        <f>IF(VLOOKUP(B2455,[1]Sheet1!$B$2:$G$553,6,FALSE)=0,"",L2455)</f>
        <v>#N/A</v>
      </c>
      <c r="O2455" s="72" t="e">
        <f>IF(VLOOKUP($B2455,[1]Sheet1!$C$2:$G$553,5,FALSE)=0,"",$L2455)</f>
        <v>#N/A</v>
      </c>
      <c r="P2455" s="72" t="e">
        <f>IF(VLOOKUP($B2455,[1]Sheet1!$D$2:$G$553,4,FALSE)=0,"",$L2455)</f>
        <v>#N/A</v>
      </c>
      <c r="Q2455" s="72" t="e">
        <f>IF(VLOOKUP($B2455,[1]Sheet1!$E$2:$G$553,3,FALSE)=0,"",$L2455)</f>
        <v>#N/A</v>
      </c>
      <c r="R2455" s="72" t="e">
        <f>IF(VLOOKUP($B2455,[1]Sheet1!$F$2:$G$553,2,FALSE)=0,"",$L2455)</f>
        <v>#N/A</v>
      </c>
      <c r="S2455" s="72" t="e">
        <f>COUNTIF([1]isolation_zones!$H$2:$H$1182,conductor_pz_summary_hftd_23_re!B2455)</f>
        <v>#VALUE!</v>
      </c>
    </row>
    <row r="2456" spans="1:19" x14ac:dyDescent="0.25">
      <c r="A2456" s="70">
        <v>3183</v>
      </c>
      <c r="B2456" s="71" t="s">
        <v>2174</v>
      </c>
      <c r="C2456" s="72">
        <v>163751101</v>
      </c>
      <c r="D2456" s="72" t="s">
        <v>1194</v>
      </c>
      <c r="E2456" s="72">
        <v>6702.9103223664197</v>
      </c>
      <c r="F2456" s="72">
        <f t="shared" si="190"/>
        <v>4.1658858436087129</v>
      </c>
      <c r="G2456" s="73">
        <v>56</v>
      </c>
      <c r="H2456" s="72">
        <f t="shared" si="191"/>
        <v>0.12160760786732039</v>
      </c>
      <c r="I2456" s="74">
        <v>2.1715644262021499E-3</v>
      </c>
      <c r="J2456" s="75">
        <v>2455</v>
      </c>
      <c r="K2456" s="72">
        <f t="shared" si="192"/>
        <v>23475.267624529504</v>
      </c>
      <c r="L2456" s="72">
        <f t="shared" si="193"/>
        <v>29.647827246877405</v>
      </c>
      <c r="M2456" s="72">
        <f t="shared" si="194"/>
        <v>1.1973290783380104E-3</v>
      </c>
      <c r="N2456" s="72" t="e">
        <f>IF(VLOOKUP(B2456,[1]Sheet1!$B$2:$G$553,6,FALSE)=0,"",L2456)</f>
        <v>#N/A</v>
      </c>
      <c r="O2456" s="72" t="e">
        <f>IF(VLOOKUP($B2456,[1]Sheet1!$C$2:$G$553,5,FALSE)=0,"",$L2456)</f>
        <v>#N/A</v>
      </c>
      <c r="P2456" s="72" t="e">
        <f>IF(VLOOKUP($B2456,[1]Sheet1!$D$2:$G$553,4,FALSE)=0,"",$L2456)</f>
        <v>#N/A</v>
      </c>
      <c r="Q2456" s="72" t="e">
        <f>IF(VLOOKUP($B2456,[1]Sheet1!$E$2:$G$553,3,FALSE)=0,"",$L2456)</f>
        <v>#N/A</v>
      </c>
      <c r="R2456" s="72" t="e">
        <f>IF(VLOOKUP($B2456,[1]Sheet1!$F$2:$G$553,2,FALSE)=0,"",$L2456)</f>
        <v>#N/A</v>
      </c>
      <c r="S2456" s="72" t="e">
        <f>COUNTIF([1]isolation_zones!$H$2:$H$1182,conductor_pz_summary_hftd_23_re!B2456)</f>
        <v>#VALUE!</v>
      </c>
    </row>
    <row r="2457" spans="1:19" x14ac:dyDescent="0.25">
      <c r="A2457" s="70">
        <v>3039</v>
      </c>
      <c r="B2457" s="71" t="s">
        <v>2024</v>
      </c>
      <c r="C2457" s="72">
        <v>82841101</v>
      </c>
      <c r="D2457" s="72" t="s">
        <v>176</v>
      </c>
      <c r="E2457" s="72">
        <v>23203.580421509501</v>
      </c>
      <c r="F2457" s="72">
        <f t="shared" si="190"/>
        <v>14.421118969241455</v>
      </c>
      <c r="G2457" s="73">
        <v>181</v>
      </c>
      <c r="H2457" s="72">
        <f t="shared" si="191"/>
        <v>0.39280235276925696</v>
      </c>
      <c r="I2457" s="74">
        <v>2.1701787445815302E-3</v>
      </c>
      <c r="J2457" s="75">
        <v>2456</v>
      </c>
      <c r="K2457" s="72">
        <f t="shared" si="192"/>
        <v>23489.688743498747</v>
      </c>
      <c r="L2457" s="72">
        <f t="shared" si="193"/>
        <v>29.25502489410815</v>
      </c>
      <c r="M2457" s="72">
        <f t="shared" si="194"/>
        <v>1.1814657344546993E-3</v>
      </c>
      <c r="N2457" s="72" t="e">
        <f>IF(VLOOKUP(B2457,[1]Sheet1!$B$2:$G$553,6,FALSE)=0,"",L2457)</f>
        <v>#N/A</v>
      </c>
      <c r="O2457" s="72" t="e">
        <f>IF(VLOOKUP($B2457,[1]Sheet1!$C$2:$G$553,5,FALSE)=0,"",$L2457)</f>
        <v>#N/A</v>
      </c>
      <c r="P2457" s="72" t="e">
        <f>IF(VLOOKUP($B2457,[1]Sheet1!$D$2:$G$553,4,FALSE)=0,"",$L2457)</f>
        <v>#N/A</v>
      </c>
      <c r="Q2457" s="72" t="e">
        <f>IF(VLOOKUP($B2457,[1]Sheet1!$E$2:$G$553,3,FALSE)=0,"",$L2457)</f>
        <v>#N/A</v>
      </c>
      <c r="R2457" s="72" t="e">
        <f>IF(VLOOKUP($B2457,[1]Sheet1!$F$2:$G$553,2,FALSE)=0,"",$L2457)</f>
        <v>#N/A</v>
      </c>
      <c r="S2457" s="72" t="e">
        <f>COUNTIF([1]isolation_zones!$H$2:$H$1182,conductor_pz_summary_hftd_23_re!B2457)</f>
        <v>#VALUE!</v>
      </c>
    </row>
    <row r="2458" spans="1:19" x14ac:dyDescent="0.25">
      <c r="A2458" s="70">
        <v>10621</v>
      </c>
      <c r="B2458" s="71" t="s">
        <v>6395</v>
      </c>
      <c r="C2458" s="72">
        <v>192381103</v>
      </c>
      <c r="D2458" s="72" t="s">
        <v>1584</v>
      </c>
      <c r="E2458" s="72">
        <v>1218.9667515985</v>
      </c>
      <c r="F2458" s="72">
        <f t="shared" si="190"/>
        <v>0.75759276047141078</v>
      </c>
      <c r="G2458" s="73">
        <v>6</v>
      </c>
      <c r="H2458" s="72">
        <f t="shared" si="191"/>
        <v>1.3019539464661859E-2</v>
      </c>
      <c r="I2458" s="74">
        <v>2.1699232441103099E-3</v>
      </c>
      <c r="J2458" s="75">
        <v>2457</v>
      </c>
      <c r="K2458" s="72">
        <f t="shared" si="192"/>
        <v>23490.446336259218</v>
      </c>
      <c r="L2458" s="72">
        <f t="shared" si="193"/>
        <v>29.242005354643489</v>
      </c>
      <c r="M2458" s="72">
        <f t="shared" si="194"/>
        <v>1.1809399396617857E-3</v>
      </c>
      <c r="N2458" s="72" t="e">
        <f>IF(VLOOKUP(B2458,[1]Sheet1!$B$2:$G$553,6,FALSE)=0,"",L2458)</f>
        <v>#N/A</v>
      </c>
      <c r="O2458" s="72" t="e">
        <f>IF(VLOOKUP($B2458,[1]Sheet1!$C$2:$G$553,5,FALSE)=0,"",$L2458)</f>
        <v>#N/A</v>
      </c>
      <c r="P2458" s="72" t="e">
        <f>IF(VLOOKUP($B2458,[1]Sheet1!$D$2:$G$553,4,FALSE)=0,"",$L2458)</f>
        <v>#N/A</v>
      </c>
      <c r="Q2458" s="72" t="e">
        <f>IF(VLOOKUP($B2458,[1]Sheet1!$E$2:$G$553,3,FALSE)=0,"",$L2458)</f>
        <v>#N/A</v>
      </c>
      <c r="R2458" s="72" t="e">
        <f>IF(VLOOKUP($B2458,[1]Sheet1!$F$2:$G$553,2,FALSE)=0,"",$L2458)</f>
        <v>#N/A</v>
      </c>
      <c r="S2458" s="72" t="e">
        <f>COUNTIF([1]isolation_zones!$H$2:$H$1182,conductor_pz_summary_hftd_23_re!B2458)</f>
        <v>#VALUE!</v>
      </c>
    </row>
    <row r="2459" spans="1:19" x14ac:dyDescent="0.25">
      <c r="A2459" s="70">
        <v>2552</v>
      </c>
      <c r="B2459" s="71" t="s">
        <v>4245</v>
      </c>
      <c r="C2459" s="72">
        <v>152241102</v>
      </c>
      <c r="D2459" s="72" t="s">
        <v>1270</v>
      </c>
      <c r="E2459" s="72">
        <v>17648.497858532501</v>
      </c>
      <c r="F2459" s="72">
        <f t="shared" si="190"/>
        <v>10.968612715060598</v>
      </c>
      <c r="G2459" s="73">
        <v>212</v>
      </c>
      <c r="H2459" s="72">
        <f t="shared" si="191"/>
        <v>0.45975444391448361</v>
      </c>
      <c r="I2459" s="74">
        <v>2.16865303733247E-3</v>
      </c>
      <c r="J2459" s="75">
        <v>2458</v>
      </c>
      <c r="K2459" s="72">
        <f t="shared" si="192"/>
        <v>23501.414948974278</v>
      </c>
      <c r="L2459" s="72">
        <f t="shared" si="193"/>
        <v>28.782250910729005</v>
      </c>
      <c r="M2459" s="72">
        <f t="shared" si="194"/>
        <v>1.1623727320208984E-3</v>
      </c>
      <c r="N2459" s="72" t="e">
        <f>IF(VLOOKUP(B2459,[1]Sheet1!$B$2:$G$553,6,FALSE)=0,"",L2459)</f>
        <v>#N/A</v>
      </c>
      <c r="O2459" s="72" t="e">
        <f>IF(VLOOKUP($B2459,[1]Sheet1!$C$2:$G$553,5,FALSE)=0,"",$L2459)</f>
        <v>#N/A</v>
      </c>
      <c r="P2459" s="72" t="e">
        <f>IF(VLOOKUP($B2459,[1]Sheet1!$D$2:$G$553,4,FALSE)=0,"",$L2459)</f>
        <v>#N/A</v>
      </c>
      <c r="Q2459" s="72" t="e">
        <f>IF(VLOOKUP($B2459,[1]Sheet1!$E$2:$G$553,3,FALSE)=0,"",$L2459)</f>
        <v>#N/A</v>
      </c>
      <c r="R2459" s="72" t="e">
        <f>IF(VLOOKUP($B2459,[1]Sheet1!$F$2:$G$553,2,FALSE)=0,"",$L2459)</f>
        <v>#N/A</v>
      </c>
      <c r="S2459" s="72" t="e">
        <f>COUNTIF([1]isolation_zones!$H$2:$H$1182,conductor_pz_summary_hftd_23_re!B2459)</f>
        <v>#VALUE!</v>
      </c>
    </row>
    <row r="2460" spans="1:19" x14ac:dyDescent="0.25">
      <c r="A2460" s="70">
        <v>1900</v>
      </c>
      <c r="B2460" s="71" t="s">
        <v>6396</v>
      </c>
      <c r="C2460" s="72">
        <v>153081111</v>
      </c>
      <c r="D2460" s="72" t="s">
        <v>1214</v>
      </c>
      <c r="E2460" s="72">
        <v>7530.8770902331598</v>
      </c>
      <c r="F2460" s="72">
        <f t="shared" si="190"/>
        <v>4.6804705346383839</v>
      </c>
      <c r="G2460" s="73">
        <v>73</v>
      </c>
      <c r="H2460" s="72">
        <f t="shared" si="191"/>
        <v>0.15782941277447834</v>
      </c>
      <c r="I2460" s="74">
        <v>2.1620467503353199E-3</v>
      </c>
      <c r="J2460" s="75">
        <v>2459</v>
      </c>
      <c r="K2460" s="72">
        <f t="shared" si="192"/>
        <v>23506.095419508914</v>
      </c>
      <c r="L2460" s="72">
        <f t="shared" si="193"/>
        <v>28.624421497954526</v>
      </c>
      <c r="M2460" s="72">
        <f t="shared" si="194"/>
        <v>1.1559987828016751E-3</v>
      </c>
      <c r="N2460" s="72">
        <f>IF(VLOOKUP(B2460,[1]Sheet1!$B$2:$G$553,6,FALSE)=0,"",L2460)</f>
        <v>28.624421497954526</v>
      </c>
      <c r="O2460" s="72" t="e">
        <f>IF(VLOOKUP($B2460,[1]Sheet1!$C$2:$G$553,5,FALSE)=0,"",$L2460)</f>
        <v>#N/A</v>
      </c>
      <c r="P2460" s="72" t="e">
        <f>IF(VLOOKUP($B2460,[1]Sheet1!$D$2:$G$553,4,FALSE)=0,"",$L2460)</f>
        <v>#N/A</v>
      </c>
      <c r="Q2460" s="72" t="e">
        <f>IF(VLOOKUP($B2460,[1]Sheet1!$E$2:$G$553,3,FALSE)=0,"",$L2460)</f>
        <v>#N/A</v>
      </c>
      <c r="R2460" s="72" t="e">
        <f>IF(VLOOKUP($B2460,[1]Sheet1!$F$2:$G$553,2,FALSE)=0,"",$L2460)</f>
        <v>#N/A</v>
      </c>
      <c r="S2460" s="72" t="e">
        <f>COUNTIF([1]isolation_zones!$H$2:$H$1182,conductor_pz_summary_hftd_23_re!B2460)</f>
        <v>#VALUE!</v>
      </c>
    </row>
    <row r="2461" spans="1:19" x14ac:dyDescent="0.25">
      <c r="A2461" s="70">
        <v>7805</v>
      </c>
      <c r="B2461" s="71" t="s">
        <v>4407</v>
      </c>
      <c r="C2461" s="72">
        <v>82931101</v>
      </c>
      <c r="D2461" s="72" t="s">
        <v>1881</v>
      </c>
      <c r="E2461" s="72">
        <v>2196.7079403109801</v>
      </c>
      <c r="F2461" s="72">
        <f t="shared" si="190"/>
        <v>1.3652628591118583</v>
      </c>
      <c r="G2461" s="73">
        <v>34</v>
      </c>
      <c r="H2461" s="72">
        <f t="shared" si="191"/>
        <v>7.326439551088014E-2</v>
      </c>
      <c r="I2461" s="74">
        <v>2.1548351620847101E-3</v>
      </c>
      <c r="J2461" s="75">
        <v>2460</v>
      </c>
      <c r="K2461" s="72">
        <f t="shared" si="192"/>
        <v>23507.460682368026</v>
      </c>
      <c r="L2461" s="72">
        <f t="shared" si="193"/>
        <v>28.551157102443646</v>
      </c>
      <c r="M2461" s="72">
        <f t="shared" si="194"/>
        <v>1.1530399962969653E-3</v>
      </c>
      <c r="N2461" s="72" t="e">
        <f>IF(VLOOKUP(B2461,[1]Sheet1!$B$2:$G$553,6,FALSE)=0,"",L2461)</f>
        <v>#N/A</v>
      </c>
      <c r="O2461" s="72" t="e">
        <f>IF(VLOOKUP($B2461,[1]Sheet1!$C$2:$G$553,5,FALSE)=0,"",$L2461)</f>
        <v>#N/A</v>
      </c>
      <c r="P2461" s="72" t="e">
        <f>IF(VLOOKUP($B2461,[1]Sheet1!$D$2:$G$553,4,FALSE)=0,"",$L2461)</f>
        <v>#N/A</v>
      </c>
      <c r="Q2461" s="72" t="e">
        <f>IF(VLOOKUP($B2461,[1]Sheet1!$E$2:$G$553,3,FALSE)=0,"",$L2461)</f>
        <v>#N/A</v>
      </c>
      <c r="R2461" s="72" t="e">
        <f>IF(VLOOKUP($B2461,[1]Sheet1!$F$2:$G$553,2,FALSE)=0,"",$L2461)</f>
        <v>#N/A</v>
      </c>
      <c r="S2461" s="72" t="e">
        <f>COUNTIF([1]isolation_zones!$H$2:$H$1182,conductor_pz_summary_hftd_23_re!B2461)</f>
        <v>#VALUE!</v>
      </c>
    </row>
    <row r="2462" spans="1:19" x14ac:dyDescent="0.25">
      <c r="A2462" s="70">
        <v>9738</v>
      </c>
      <c r="B2462" s="71" t="s">
        <v>4400</v>
      </c>
      <c r="C2462" s="72">
        <v>158031101</v>
      </c>
      <c r="D2462" s="72" t="s">
        <v>1320</v>
      </c>
      <c r="E2462" s="72">
        <v>1299.27079946558</v>
      </c>
      <c r="F2462" s="72">
        <f t="shared" si="190"/>
        <v>0.80750205063118707</v>
      </c>
      <c r="G2462" s="73">
        <v>10</v>
      </c>
      <c r="H2462" s="72">
        <f t="shared" si="191"/>
        <v>2.1484475388775601E-2</v>
      </c>
      <c r="I2462" s="74">
        <v>2.1484475388775601E-3</v>
      </c>
      <c r="J2462" s="75">
        <v>2461</v>
      </c>
      <c r="K2462" s="72">
        <f t="shared" si="192"/>
        <v>23508.268184418655</v>
      </c>
      <c r="L2462" s="72">
        <f t="shared" si="193"/>
        <v>28.529672627054872</v>
      </c>
      <c r="M2462" s="72">
        <f t="shared" si="194"/>
        <v>1.1521723446170761E-3</v>
      </c>
      <c r="N2462" s="72" t="e">
        <f>IF(VLOOKUP(B2462,[1]Sheet1!$B$2:$G$553,6,FALSE)=0,"",L2462)</f>
        <v>#N/A</v>
      </c>
      <c r="O2462" s="72" t="e">
        <f>IF(VLOOKUP($B2462,[1]Sheet1!$C$2:$G$553,5,FALSE)=0,"",$L2462)</f>
        <v>#N/A</v>
      </c>
      <c r="P2462" s="72" t="e">
        <f>IF(VLOOKUP($B2462,[1]Sheet1!$D$2:$G$553,4,FALSE)=0,"",$L2462)</f>
        <v>#N/A</v>
      </c>
      <c r="Q2462" s="72" t="e">
        <f>IF(VLOOKUP($B2462,[1]Sheet1!$E$2:$G$553,3,FALSE)=0,"",$L2462)</f>
        <v>#N/A</v>
      </c>
      <c r="R2462" s="72" t="e">
        <f>IF(VLOOKUP($B2462,[1]Sheet1!$F$2:$G$553,2,FALSE)=0,"",$L2462)</f>
        <v>#N/A</v>
      </c>
      <c r="S2462" s="72" t="e">
        <f>COUNTIF([1]isolation_zones!$H$2:$H$1182,conductor_pz_summary_hftd_23_re!B2462)</f>
        <v>#VALUE!</v>
      </c>
    </row>
    <row r="2463" spans="1:19" x14ac:dyDescent="0.25">
      <c r="A2463" s="70">
        <v>3248</v>
      </c>
      <c r="B2463" s="71" t="s">
        <v>6397</v>
      </c>
      <c r="C2463" s="72">
        <v>192431109</v>
      </c>
      <c r="D2463" s="72" t="s">
        <v>675</v>
      </c>
      <c r="E2463" s="72">
        <v>13002.780696293201</v>
      </c>
      <c r="F2463" s="72">
        <f t="shared" si="190"/>
        <v>8.0812807310709758</v>
      </c>
      <c r="G2463" s="73">
        <v>104</v>
      </c>
      <c r="H2463" s="72">
        <f t="shared" si="191"/>
        <v>0.22329636864094562</v>
      </c>
      <c r="I2463" s="74">
        <v>2.1470804677014002E-3</v>
      </c>
      <c r="J2463" s="75">
        <v>2462</v>
      </c>
      <c r="K2463" s="72">
        <f t="shared" si="192"/>
        <v>23516.349465149728</v>
      </c>
      <c r="L2463" s="72">
        <f t="shared" si="193"/>
        <v>28.306376258413927</v>
      </c>
      <c r="M2463" s="72">
        <f t="shared" si="194"/>
        <v>1.1431545089074038E-3</v>
      </c>
      <c r="N2463" s="72" t="e">
        <f>IF(VLOOKUP(B2463,[1]Sheet1!$B$2:$G$553,6,FALSE)=0,"",L2463)</f>
        <v>#N/A</v>
      </c>
      <c r="O2463" s="72" t="e">
        <f>IF(VLOOKUP($B2463,[1]Sheet1!$C$2:$G$553,5,FALSE)=0,"",$L2463)</f>
        <v>#N/A</v>
      </c>
      <c r="P2463" s="72" t="e">
        <f>IF(VLOOKUP($B2463,[1]Sheet1!$D$2:$G$553,4,FALSE)=0,"",$L2463)</f>
        <v>#N/A</v>
      </c>
      <c r="Q2463" s="72" t="e">
        <f>IF(VLOOKUP($B2463,[1]Sheet1!$E$2:$G$553,3,FALSE)=0,"",$L2463)</f>
        <v>#N/A</v>
      </c>
      <c r="R2463" s="72" t="e">
        <f>IF(VLOOKUP($B2463,[1]Sheet1!$F$2:$G$553,2,FALSE)=0,"",$L2463)</f>
        <v>#N/A</v>
      </c>
      <c r="S2463" s="72" t="e">
        <f>COUNTIF([1]isolation_zones!$H$2:$H$1182,conductor_pz_summary_hftd_23_re!B2463)</f>
        <v>#VALUE!</v>
      </c>
    </row>
    <row r="2464" spans="1:19" x14ac:dyDescent="0.25">
      <c r="A2464" s="70">
        <v>5158</v>
      </c>
      <c r="B2464" s="71" t="s">
        <v>4515</v>
      </c>
      <c r="C2464" s="72">
        <v>183011101</v>
      </c>
      <c r="D2464" s="72" t="s">
        <v>799</v>
      </c>
      <c r="E2464" s="72">
        <v>3551.7375521917102</v>
      </c>
      <c r="F2464" s="72">
        <f t="shared" si="190"/>
        <v>2.2074192369121879</v>
      </c>
      <c r="G2464" s="73">
        <v>48</v>
      </c>
      <c r="H2464" s="72">
        <f t="shared" si="191"/>
        <v>0.1025114427145368</v>
      </c>
      <c r="I2464" s="74">
        <v>2.1356550565528498E-3</v>
      </c>
      <c r="J2464" s="75">
        <v>2463</v>
      </c>
      <c r="K2464" s="72">
        <f t="shared" si="192"/>
        <v>23518.556884386639</v>
      </c>
      <c r="L2464" s="72">
        <f t="shared" si="193"/>
        <v>28.20386481569939</v>
      </c>
      <c r="M2464" s="72">
        <f t="shared" si="194"/>
        <v>1.1390145788476918E-3</v>
      </c>
      <c r="N2464" s="72" t="e">
        <f>IF(VLOOKUP(B2464,[1]Sheet1!$B$2:$G$553,6,FALSE)=0,"",L2464)</f>
        <v>#N/A</v>
      </c>
      <c r="O2464" s="72" t="e">
        <f>IF(VLOOKUP($B2464,[1]Sheet1!$C$2:$G$553,5,FALSE)=0,"",$L2464)</f>
        <v>#N/A</v>
      </c>
      <c r="P2464" s="72" t="e">
        <f>IF(VLOOKUP($B2464,[1]Sheet1!$D$2:$G$553,4,FALSE)=0,"",$L2464)</f>
        <v>#N/A</v>
      </c>
      <c r="Q2464" s="72" t="e">
        <f>IF(VLOOKUP($B2464,[1]Sheet1!$E$2:$G$553,3,FALSE)=0,"",$L2464)</f>
        <v>#N/A</v>
      </c>
      <c r="R2464" s="72" t="e">
        <f>IF(VLOOKUP($B2464,[1]Sheet1!$F$2:$G$553,2,FALSE)=0,"",$L2464)</f>
        <v>#N/A</v>
      </c>
      <c r="S2464" s="72" t="e">
        <f>COUNTIF([1]isolation_zones!$H$2:$H$1182,conductor_pz_summary_hftd_23_re!B2464)</f>
        <v>#VALUE!</v>
      </c>
    </row>
    <row r="2465" spans="1:19" x14ac:dyDescent="0.25">
      <c r="A2465" s="70">
        <v>5206</v>
      </c>
      <c r="B2465" s="71" t="s">
        <v>1724</v>
      </c>
      <c r="C2465" s="72">
        <v>83622106</v>
      </c>
      <c r="D2465" s="72" t="s">
        <v>81</v>
      </c>
      <c r="E2465" s="72">
        <v>24253.131400317801</v>
      </c>
      <c r="F2465" s="72">
        <f t="shared" si="190"/>
        <v>15.07341914252194</v>
      </c>
      <c r="G2465" s="73">
        <v>185</v>
      </c>
      <c r="H2465" s="72">
        <f t="shared" si="191"/>
        <v>0.3933956785559482</v>
      </c>
      <c r="I2465" s="74">
        <v>2.1264631273294498E-3</v>
      </c>
      <c r="J2465" s="75">
        <v>2464</v>
      </c>
      <c r="K2465" s="72">
        <f t="shared" si="192"/>
        <v>23533.63030352916</v>
      </c>
      <c r="L2465" s="72">
        <f t="shared" si="193"/>
        <v>27.810469137143443</v>
      </c>
      <c r="M2465" s="72">
        <f t="shared" si="194"/>
        <v>1.1231272734709662E-3</v>
      </c>
      <c r="N2465" s="72" t="e">
        <f>IF(VLOOKUP(B2465,[1]Sheet1!$B$2:$G$553,6,FALSE)=0,"",L2465)</f>
        <v>#N/A</v>
      </c>
      <c r="O2465" s="72" t="e">
        <f>IF(VLOOKUP($B2465,[1]Sheet1!$C$2:$G$553,5,FALSE)=0,"",$L2465)</f>
        <v>#N/A</v>
      </c>
      <c r="P2465" s="72" t="e">
        <f>IF(VLOOKUP($B2465,[1]Sheet1!$D$2:$G$553,4,FALSE)=0,"",$L2465)</f>
        <v>#N/A</v>
      </c>
      <c r="Q2465" s="72" t="e">
        <f>IF(VLOOKUP($B2465,[1]Sheet1!$E$2:$G$553,3,FALSE)=0,"",$L2465)</f>
        <v>#N/A</v>
      </c>
      <c r="R2465" s="72" t="e">
        <f>IF(VLOOKUP($B2465,[1]Sheet1!$F$2:$G$553,2,FALSE)=0,"",$L2465)</f>
        <v>#N/A</v>
      </c>
      <c r="S2465" s="72" t="e">
        <f>COUNTIF([1]isolation_zones!$H$2:$H$1182,conductor_pz_summary_hftd_23_re!B2465)</f>
        <v>#VALUE!</v>
      </c>
    </row>
    <row r="2466" spans="1:19" x14ac:dyDescent="0.25">
      <c r="A2466" s="70">
        <v>8641</v>
      </c>
      <c r="B2466" s="71" t="s">
        <v>6398</v>
      </c>
      <c r="C2466" s="72">
        <v>42631109</v>
      </c>
      <c r="D2466" s="72" t="s">
        <v>390</v>
      </c>
      <c r="E2466" s="72">
        <v>1503.7135075287999</v>
      </c>
      <c r="F2466" s="72">
        <f t="shared" si="190"/>
        <v>0.93456401959527657</v>
      </c>
      <c r="G2466" s="73">
        <v>31</v>
      </c>
      <c r="H2466" s="72">
        <f t="shared" si="191"/>
        <v>6.5490850275244067E-2</v>
      </c>
      <c r="I2466" s="74">
        <v>2.11260807339497E-3</v>
      </c>
      <c r="J2466" s="75">
        <v>2465</v>
      </c>
      <c r="K2466" s="72">
        <f t="shared" si="192"/>
        <v>23534.564867548757</v>
      </c>
      <c r="L2466" s="72">
        <f t="shared" si="193"/>
        <v>27.7449782868682</v>
      </c>
      <c r="M2466" s="72">
        <f t="shared" si="194"/>
        <v>1.1204824220035492E-3</v>
      </c>
      <c r="N2466" s="72" t="e">
        <f>IF(VLOOKUP(B2466,[1]Sheet1!$B$2:$G$553,6,FALSE)=0,"",L2466)</f>
        <v>#N/A</v>
      </c>
      <c r="O2466" s="72" t="e">
        <f>IF(VLOOKUP($B2466,[1]Sheet1!$C$2:$G$553,5,FALSE)=0,"",$L2466)</f>
        <v>#N/A</v>
      </c>
      <c r="P2466" s="72" t="e">
        <f>IF(VLOOKUP($B2466,[1]Sheet1!$D$2:$G$553,4,FALSE)=0,"",$L2466)</f>
        <v>#N/A</v>
      </c>
      <c r="Q2466" s="72" t="e">
        <f>IF(VLOOKUP($B2466,[1]Sheet1!$E$2:$G$553,3,FALSE)=0,"",$L2466)</f>
        <v>#N/A</v>
      </c>
      <c r="R2466" s="72" t="e">
        <f>IF(VLOOKUP($B2466,[1]Sheet1!$F$2:$G$553,2,FALSE)=0,"",$L2466)</f>
        <v>#N/A</v>
      </c>
      <c r="S2466" s="72" t="e">
        <f>COUNTIF([1]isolation_zones!$H$2:$H$1182,conductor_pz_summary_hftd_23_re!B2466)</f>
        <v>#VALUE!</v>
      </c>
    </row>
    <row r="2467" spans="1:19" x14ac:dyDescent="0.25">
      <c r="A2467" s="70">
        <v>4750</v>
      </c>
      <c r="B2467" s="71" t="s">
        <v>2840</v>
      </c>
      <c r="C2467" s="72">
        <v>43471101</v>
      </c>
      <c r="D2467" s="72" t="s">
        <v>383</v>
      </c>
      <c r="E2467" s="72">
        <v>0</v>
      </c>
      <c r="F2467" s="72">
        <f t="shared" si="190"/>
        <v>0</v>
      </c>
      <c r="G2467" s="73">
        <v>130</v>
      </c>
      <c r="H2467" s="72">
        <f t="shared" si="191"/>
        <v>0.27439648804043187</v>
      </c>
      <c r="I2467" s="74">
        <v>2.1107422156956298E-3</v>
      </c>
      <c r="J2467" s="75">
        <v>2466</v>
      </c>
      <c r="K2467" s="72">
        <f t="shared" si="192"/>
        <v>23534.564867548757</v>
      </c>
      <c r="L2467" s="72">
        <f t="shared" si="193"/>
        <v>27.470581798827769</v>
      </c>
      <c r="M2467" s="72">
        <f t="shared" si="194"/>
        <v>1.1094009052573519E-3</v>
      </c>
      <c r="N2467" s="72" t="e">
        <f>IF(VLOOKUP(B2467,[1]Sheet1!$B$2:$G$553,6,FALSE)=0,"",L2467)</f>
        <v>#N/A</v>
      </c>
      <c r="O2467" s="72" t="e">
        <f>IF(VLOOKUP($B2467,[1]Sheet1!$C$2:$G$553,5,FALSE)=0,"",$L2467)</f>
        <v>#N/A</v>
      </c>
      <c r="P2467" s="72" t="e">
        <f>IF(VLOOKUP($B2467,[1]Sheet1!$D$2:$G$553,4,FALSE)=0,"",$L2467)</f>
        <v>#N/A</v>
      </c>
      <c r="Q2467" s="72" t="e">
        <f>IF(VLOOKUP($B2467,[1]Sheet1!$E$2:$G$553,3,FALSE)=0,"",$L2467)</f>
        <v>#N/A</v>
      </c>
      <c r="R2467" s="72" t="e">
        <f>IF(VLOOKUP($B2467,[1]Sheet1!$F$2:$G$553,2,FALSE)=0,"",$L2467)</f>
        <v>#N/A</v>
      </c>
      <c r="S2467" s="72" t="e">
        <f>COUNTIF([1]isolation_zones!$H$2:$H$1182,conductor_pz_summary_hftd_23_re!B2467)</f>
        <v>#VALUE!</v>
      </c>
    </row>
    <row r="2468" spans="1:19" x14ac:dyDescent="0.25">
      <c r="A2468" s="70">
        <v>5805</v>
      </c>
      <c r="B2468" s="71" t="s">
        <v>2852</v>
      </c>
      <c r="C2468" s="72">
        <v>102831104</v>
      </c>
      <c r="D2468" s="72" t="s">
        <v>629</v>
      </c>
      <c r="E2468" s="72">
        <v>2624.8047312866001</v>
      </c>
      <c r="F2468" s="72">
        <f t="shared" si="190"/>
        <v>1.6313267441184587</v>
      </c>
      <c r="G2468" s="73">
        <v>41</v>
      </c>
      <c r="H2468" s="72">
        <f t="shared" si="191"/>
        <v>8.6098353332357366E-2</v>
      </c>
      <c r="I2468" s="74">
        <v>2.0999598373745701E-3</v>
      </c>
      <c r="J2468" s="75">
        <v>2467</v>
      </c>
      <c r="K2468" s="72">
        <f t="shared" si="192"/>
        <v>23536.196194292876</v>
      </c>
      <c r="L2468" s="72">
        <f t="shared" si="193"/>
        <v>27.384483445495412</v>
      </c>
      <c r="M2468" s="72">
        <f t="shared" si="194"/>
        <v>1.1059238186842469E-3</v>
      </c>
      <c r="N2468" s="72" t="e">
        <f>IF(VLOOKUP(B2468,[1]Sheet1!$B$2:$G$553,6,FALSE)=0,"",L2468)</f>
        <v>#N/A</v>
      </c>
      <c r="O2468" s="72" t="e">
        <f>IF(VLOOKUP($B2468,[1]Sheet1!$C$2:$G$553,5,FALSE)=0,"",$L2468)</f>
        <v>#N/A</v>
      </c>
      <c r="P2468" s="72" t="e">
        <f>IF(VLOOKUP($B2468,[1]Sheet1!$D$2:$G$553,4,FALSE)=0,"",$L2468)</f>
        <v>#N/A</v>
      </c>
      <c r="Q2468" s="72" t="e">
        <f>IF(VLOOKUP($B2468,[1]Sheet1!$E$2:$G$553,3,FALSE)=0,"",$L2468)</f>
        <v>#N/A</v>
      </c>
      <c r="R2468" s="72" t="e">
        <f>IF(VLOOKUP($B2468,[1]Sheet1!$F$2:$G$553,2,FALSE)=0,"",$L2468)</f>
        <v>#N/A</v>
      </c>
      <c r="S2468" s="72" t="e">
        <f>COUNTIF([1]isolation_zones!$H$2:$H$1182,conductor_pz_summary_hftd_23_re!B2468)</f>
        <v>#VALUE!</v>
      </c>
    </row>
    <row r="2469" spans="1:19" x14ac:dyDescent="0.25">
      <c r="A2469" s="70">
        <v>3222</v>
      </c>
      <c r="B2469" s="71" t="s">
        <v>1709</v>
      </c>
      <c r="C2469" s="72">
        <v>163201101</v>
      </c>
      <c r="D2469" s="72" t="s">
        <v>471</v>
      </c>
      <c r="E2469" s="72">
        <v>18429.6340041851</v>
      </c>
      <c r="F2469" s="72">
        <f t="shared" si="190"/>
        <v>11.454091985198943</v>
      </c>
      <c r="G2469" s="73">
        <v>138</v>
      </c>
      <c r="H2469" s="72">
        <f t="shared" si="191"/>
        <v>0.28923276977974383</v>
      </c>
      <c r="I2469" s="74">
        <v>2.0958896360851E-3</v>
      </c>
      <c r="J2469" s="75">
        <v>2468</v>
      </c>
      <c r="K2469" s="72">
        <f t="shared" si="192"/>
        <v>23547.650286278076</v>
      </c>
      <c r="L2469" s="72">
        <f t="shared" si="193"/>
        <v>27.095250675715668</v>
      </c>
      <c r="M2469" s="72">
        <f t="shared" si="194"/>
        <v>1.094243137911864E-3</v>
      </c>
      <c r="N2469" s="72" t="e">
        <f>IF(VLOOKUP(B2469,[1]Sheet1!$B$2:$G$553,6,FALSE)=0,"",L2469)</f>
        <v>#N/A</v>
      </c>
      <c r="O2469" s="72" t="e">
        <f>IF(VLOOKUP($B2469,[1]Sheet1!$C$2:$G$553,5,FALSE)=0,"",$L2469)</f>
        <v>#N/A</v>
      </c>
      <c r="P2469" s="72" t="e">
        <f>IF(VLOOKUP($B2469,[1]Sheet1!$D$2:$G$553,4,FALSE)=0,"",$L2469)</f>
        <v>#N/A</v>
      </c>
      <c r="Q2469" s="72" t="e">
        <f>IF(VLOOKUP($B2469,[1]Sheet1!$E$2:$G$553,3,FALSE)=0,"",$L2469)</f>
        <v>#N/A</v>
      </c>
      <c r="R2469" s="72" t="e">
        <f>IF(VLOOKUP($B2469,[1]Sheet1!$F$2:$G$553,2,FALSE)=0,"",$L2469)</f>
        <v>#N/A</v>
      </c>
      <c r="S2469" s="72" t="e">
        <f>COUNTIF([1]isolation_zones!$H$2:$H$1182,conductor_pz_summary_hftd_23_re!B2469)</f>
        <v>#VALUE!</v>
      </c>
    </row>
    <row r="2470" spans="1:19" x14ac:dyDescent="0.25">
      <c r="A2470" s="70">
        <v>2065</v>
      </c>
      <c r="B2470" s="71" t="s">
        <v>1798</v>
      </c>
      <c r="C2470" s="72">
        <v>152762102</v>
      </c>
      <c r="D2470" s="72" t="s">
        <v>213</v>
      </c>
      <c r="E2470" s="72">
        <v>6787.3604233224996</v>
      </c>
      <c r="F2470" s="72">
        <f t="shared" si="190"/>
        <v>4.2183719225124294</v>
      </c>
      <c r="G2470" s="73">
        <v>52</v>
      </c>
      <c r="H2470" s="72">
        <f t="shared" si="191"/>
        <v>0.10851241587675892</v>
      </c>
      <c r="I2470" s="74">
        <v>2.0867772283992099E-3</v>
      </c>
      <c r="J2470" s="75">
        <v>2469</v>
      </c>
      <c r="K2470" s="72">
        <f t="shared" si="192"/>
        <v>23551.86865820059</v>
      </c>
      <c r="L2470" s="72">
        <f t="shared" si="193"/>
        <v>26.986738259838909</v>
      </c>
      <c r="M2470" s="72">
        <f t="shared" si="194"/>
        <v>1.0898608582322077E-3</v>
      </c>
      <c r="N2470" s="72" t="e">
        <f>IF(VLOOKUP(B2470,[1]Sheet1!$B$2:$G$553,6,FALSE)=0,"",L2470)</f>
        <v>#N/A</v>
      </c>
      <c r="O2470" s="72" t="e">
        <f>IF(VLOOKUP($B2470,[1]Sheet1!$C$2:$G$553,5,FALSE)=0,"",$L2470)</f>
        <v>#N/A</v>
      </c>
      <c r="P2470" s="72" t="e">
        <f>IF(VLOOKUP($B2470,[1]Sheet1!$D$2:$G$553,4,FALSE)=0,"",$L2470)</f>
        <v>#N/A</v>
      </c>
      <c r="Q2470" s="72" t="e">
        <f>IF(VLOOKUP($B2470,[1]Sheet1!$E$2:$G$553,3,FALSE)=0,"",$L2470)</f>
        <v>#N/A</v>
      </c>
      <c r="R2470" s="72" t="e">
        <f>IF(VLOOKUP($B2470,[1]Sheet1!$F$2:$G$553,2,FALSE)=0,"",$L2470)</f>
        <v>#N/A</v>
      </c>
      <c r="S2470" s="72" t="e">
        <f>COUNTIF([1]isolation_zones!$H$2:$H$1182,conductor_pz_summary_hftd_23_re!B2470)</f>
        <v>#VALUE!</v>
      </c>
    </row>
    <row r="2471" spans="1:19" x14ac:dyDescent="0.25">
      <c r="A2471" s="70">
        <v>6903</v>
      </c>
      <c r="B2471" s="71" t="s">
        <v>2801</v>
      </c>
      <c r="C2471" s="72">
        <v>14502107</v>
      </c>
      <c r="D2471" s="72" t="s">
        <v>1024</v>
      </c>
      <c r="E2471" s="72">
        <v>520.66286401593504</v>
      </c>
      <c r="F2471" s="72">
        <f t="shared" si="190"/>
        <v>0.32359407334738038</v>
      </c>
      <c r="G2471" s="73">
        <v>31</v>
      </c>
      <c r="H2471" s="72">
        <f t="shared" si="191"/>
        <v>6.4185676180959564E-2</v>
      </c>
      <c r="I2471" s="74">
        <v>2.07050568325676E-3</v>
      </c>
      <c r="J2471" s="75">
        <v>2470</v>
      </c>
      <c r="K2471" s="72">
        <f t="shared" si="192"/>
        <v>23552.192252273937</v>
      </c>
      <c r="L2471" s="72">
        <f t="shared" si="193"/>
        <v>26.92255258365795</v>
      </c>
      <c r="M2471" s="72">
        <f t="shared" si="194"/>
        <v>1.0872687162899227E-3</v>
      </c>
      <c r="N2471" s="72" t="e">
        <f>IF(VLOOKUP(B2471,[1]Sheet1!$B$2:$G$553,6,FALSE)=0,"",L2471)</f>
        <v>#N/A</v>
      </c>
      <c r="O2471" s="72" t="e">
        <f>IF(VLOOKUP($B2471,[1]Sheet1!$C$2:$G$553,5,FALSE)=0,"",$L2471)</f>
        <v>#N/A</v>
      </c>
      <c r="P2471" s="72" t="e">
        <f>IF(VLOOKUP($B2471,[1]Sheet1!$D$2:$G$553,4,FALSE)=0,"",$L2471)</f>
        <v>#N/A</v>
      </c>
      <c r="Q2471" s="72" t="e">
        <f>IF(VLOOKUP($B2471,[1]Sheet1!$E$2:$G$553,3,FALSE)=0,"",$L2471)</f>
        <v>#N/A</v>
      </c>
      <c r="R2471" s="72" t="e">
        <f>IF(VLOOKUP($B2471,[1]Sheet1!$F$2:$G$553,2,FALSE)=0,"",$L2471)</f>
        <v>#N/A</v>
      </c>
      <c r="S2471" s="72" t="e">
        <f>COUNTIF([1]isolation_zones!$H$2:$H$1182,conductor_pz_summary_hftd_23_re!B2471)</f>
        <v>#VALUE!</v>
      </c>
    </row>
    <row r="2472" spans="1:19" x14ac:dyDescent="0.25">
      <c r="A2472" s="70">
        <v>3802</v>
      </c>
      <c r="B2472" s="71" t="s">
        <v>6399</v>
      </c>
      <c r="C2472" s="72">
        <v>183011102</v>
      </c>
      <c r="D2472" s="72" t="s">
        <v>1040</v>
      </c>
      <c r="E2472" s="72">
        <v>14595.2194287853</v>
      </c>
      <c r="F2472" s="72">
        <f t="shared" si="190"/>
        <v>9.0709878364109997</v>
      </c>
      <c r="G2472" s="73">
        <v>59</v>
      </c>
      <c r="H2472" s="72">
        <f t="shared" si="191"/>
        <v>0.12082836540132105</v>
      </c>
      <c r="I2472" s="74">
        <v>2.0479383966325601E-3</v>
      </c>
      <c r="J2472" s="75">
        <v>2471</v>
      </c>
      <c r="K2472" s="72">
        <f t="shared" si="192"/>
        <v>23561.263240110347</v>
      </c>
      <c r="L2472" s="72">
        <f t="shared" si="193"/>
        <v>26.801724218256631</v>
      </c>
      <c r="M2472" s="72">
        <f t="shared" si="194"/>
        <v>1.0823890563344605E-3</v>
      </c>
      <c r="N2472" s="72" t="e">
        <f>IF(VLOOKUP(B2472,[1]Sheet1!$B$2:$G$553,6,FALSE)=0,"",L2472)</f>
        <v>#N/A</v>
      </c>
      <c r="O2472" s="72" t="e">
        <f>IF(VLOOKUP($B2472,[1]Sheet1!$C$2:$G$553,5,FALSE)=0,"",$L2472)</f>
        <v>#N/A</v>
      </c>
      <c r="P2472" s="72" t="e">
        <f>IF(VLOOKUP($B2472,[1]Sheet1!$D$2:$G$553,4,FALSE)=0,"",$L2472)</f>
        <v>#N/A</v>
      </c>
      <c r="Q2472" s="72" t="e">
        <f>IF(VLOOKUP($B2472,[1]Sheet1!$E$2:$G$553,3,FALSE)=0,"",$L2472)</f>
        <v>#N/A</v>
      </c>
      <c r="R2472" s="72" t="e">
        <f>IF(VLOOKUP($B2472,[1]Sheet1!$F$2:$G$553,2,FALSE)=0,"",$L2472)</f>
        <v>#N/A</v>
      </c>
      <c r="S2472" s="72" t="e">
        <f>COUNTIF([1]isolation_zones!$H$2:$H$1182,conductor_pz_summary_hftd_23_re!B2472)</f>
        <v>#VALUE!</v>
      </c>
    </row>
    <row r="2473" spans="1:19" x14ac:dyDescent="0.25">
      <c r="A2473" s="70">
        <v>3290</v>
      </c>
      <c r="B2473" s="71" t="s">
        <v>3444</v>
      </c>
      <c r="C2473" s="72">
        <v>163240402</v>
      </c>
      <c r="D2473" s="72" t="s">
        <v>1062</v>
      </c>
      <c r="E2473" s="72">
        <v>7828.9118603105599</v>
      </c>
      <c r="F2473" s="72">
        <f t="shared" si="190"/>
        <v>4.8657003482352765</v>
      </c>
      <c r="G2473" s="73">
        <v>58</v>
      </c>
      <c r="H2473" s="72">
        <f t="shared" si="191"/>
        <v>0.11867777586363923</v>
      </c>
      <c r="I2473" s="74">
        <v>2.0461685493730901E-3</v>
      </c>
      <c r="J2473" s="75">
        <v>2472</v>
      </c>
      <c r="K2473" s="72">
        <f t="shared" si="192"/>
        <v>23566.128940458584</v>
      </c>
      <c r="L2473" s="72">
        <f t="shared" si="193"/>
        <v>26.683046442392993</v>
      </c>
      <c r="M2473" s="72">
        <f t="shared" si="194"/>
        <v>1.0775962480517227E-3</v>
      </c>
      <c r="N2473" s="72" t="e">
        <f>IF(VLOOKUP(B2473,[1]Sheet1!$B$2:$G$553,6,FALSE)=0,"",L2473)</f>
        <v>#N/A</v>
      </c>
      <c r="O2473" s="72" t="e">
        <f>IF(VLOOKUP($B2473,[1]Sheet1!$C$2:$G$553,5,FALSE)=0,"",$L2473)</f>
        <v>#N/A</v>
      </c>
      <c r="P2473" s="72" t="e">
        <f>IF(VLOOKUP($B2473,[1]Sheet1!$D$2:$G$553,4,FALSE)=0,"",$L2473)</f>
        <v>#N/A</v>
      </c>
      <c r="Q2473" s="72" t="e">
        <f>IF(VLOOKUP($B2473,[1]Sheet1!$E$2:$G$553,3,FALSE)=0,"",$L2473)</f>
        <v>#N/A</v>
      </c>
      <c r="R2473" s="72" t="e">
        <f>IF(VLOOKUP($B2473,[1]Sheet1!$F$2:$G$553,2,FALSE)=0,"",$L2473)</f>
        <v>#N/A</v>
      </c>
      <c r="S2473" s="72" t="e">
        <f>COUNTIF([1]isolation_zones!$H$2:$H$1182,conductor_pz_summary_hftd_23_re!B2473)</f>
        <v>#VALUE!</v>
      </c>
    </row>
    <row r="2474" spans="1:19" x14ac:dyDescent="0.25">
      <c r="A2474" s="70">
        <v>9541</v>
      </c>
      <c r="B2474" s="71" t="s">
        <v>6400</v>
      </c>
      <c r="C2474" s="72">
        <v>43321101</v>
      </c>
      <c r="D2474" s="72" t="s">
        <v>519</v>
      </c>
      <c r="E2474" s="72">
        <v>989.21902951081597</v>
      </c>
      <c r="F2474" s="72">
        <f t="shared" si="190"/>
        <v>0.61480362306452208</v>
      </c>
      <c r="G2474" s="73">
        <v>12</v>
      </c>
      <c r="H2474" s="72">
        <f t="shared" si="191"/>
        <v>2.4460024962006718E-2</v>
      </c>
      <c r="I2474" s="74">
        <v>2.0383354135005598E-3</v>
      </c>
      <c r="J2474" s="75">
        <v>2473</v>
      </c>
      <c r="K2474" s="72">
        <f t="shared" si="192"/>
        <v>23566.74374408165</v>
      </c>
      <c r="L2474" s="72">
        <f t="shared" si="193"/>
        <v>26.658586417430985</v>
      </c>
      <c r="M2474" s="72">
        <f t="shared" si="194"/>
        <v>1.0766084286442492E-3</v>
      </c>
      <c r="N2474" s="72" t="e">
        <f>IF(VLOOKUP(B2474,[1]Sheet1!$B$2:$G$553,6,FALSE)=0,"",L2474)</f>
        <v>#N/A</v>
      </c>
      <c r="O2474" s="72" t="e">
        <f>IF(VLOOKUP($B2474,[1]Sheet1!$C$2:$G$553,5,FALSE)=0,"",$L2474)</f>
        <v>#N/A</v>
      </c>
      <c r="P2474" s="72" t="e">
        <f>IF(VLOOKUP($B2474,[1]Sheet1!$D$2:$G$553,4,FALSE)=0,"",$L2474)</f>
        <v>#N/A</v>
      </c>
      <c r="Q2474" s="72" t="e">
        <f>IF(VLOOKUP($B2474,[1]Sheet1!$E$2:$G$553,3,FALSE)=0,"",$L2474)</f>
        <v>#N/A</v>
      </c>
      <c r="R2474" s="72" t="e">
        <f>IF(VLOOKUP($B2474,[1]Sheet1!$F$2:$G$553,2,FALSE)=0,"",$L2474)</f>
        <v>#N/A</v>
      </c>
      <c r="S2474" s="72" t="e">
        <f>COUNTIF([1]isolation_zones!$H$2:$H$1182,conductor_pz_summary_hftd_23_re!B2474)</f>
        <v>#VALUE!</v>
      </c>
    </row>
    <row r="2475" spans="1:19" x14ac:dyDescent="0.25">
      <c r="A2475" s="70">
        <v>671</v>
      </c>
      <c r="B2475" s="71" t="s">
        <v>2105</v>
      </c>
      <c r="C2475" s="72">
        <v>83622104</v>
      </c>
      <c r="D2475" s="72" t="s">
        <v>155</v>
      </c>
      <c r="E2475" s="72">
        <v>32680.7031602239</v>
      </c>
      <c r="F2475" s="72">
        <f t="shared" si="190"/>
        <v>20.311189036807892</v>
      </c>
      <c r="G2475" s="73">
        <v>232</v>
      </c>
      <c r="H2475" s="72">
        <f t="shared" si="191"/>
        <v>0.47279663112617681</v>
      </c>
      <c r="I2475" s="74">
        <v>2.0379165134749E-3</v>
      </c>
      <c r="J2475" s="75">
        <v>2474</v>
      </c>
      <c r="K2475" s="72">
        <f t="shared" si="192"/>
        <v>23587.054933118459</v>
      </c>
      <c r="L2475" s="72">
        <f t="shared" si="193"/>
        <v>26.185789786304809</v>
      </c>
      <c r="M2475" s="72">
        <f t="shared" si="194"/>
        <v>1.0575145115799814E-3</v>
      </c>
      <c r="N2475" s="72">
        <f>IF(VLOOKUP(B2475,[1]Sheet1!$B$2:$G$553,6,FALSE)=0,"",L2475)</f>
        <v>26.185789786304809</v>
      </c>
      <c r="O2475" s="72" t="e">
        <f>IF(VLOOKUP($B2475,[1]Sheet1!$C$2:$G$553,5,FALSE)=0,"",$L2475)</f>
        <v>#N/A</v>
      </c>
      <c r="P2475" s="72" t="e">
        <f>IF(VLOOKUP($B2475,[1]Sheet1!$D$2:$G$553,4,FALSE)=0,"",$L2475)</f>
        <v>#N/A</v>
      </c>
      <c r="Q2475" s="72" t="e">
        <f>IF(VLOOKUP($B2475,[1]Sheet1!$E$2:$G$553,3,FALSE)=0,"",$L2475)</f>
        <v>#N/A</v>
      </c>
      <c r="R2475" s="72" t="e">
        <f>IF(VLOOKUP($B2475,[1]Sheet1!$F$2:$G$553,2,FALSE)=0,"",$L2475)</f>
        <v>#N/A</v>
      </c>
      <c r="S2475" s="72" t="e">
        <f>COUNTIF([1]isolation_zones!$H$2:$H$1182,conductor_pz_summary_hftd_23_re!B2475)</f>
        <v>#VALUE!</v>
      </c>
    </row>
    <row r="2476" spans="1:19" x14ac:dyDescent="0.25">
      <c r="A2476" s="70">
        <v>6416</v>
      </c>
      <c r="B2476" s="71" t="s">
        <v>2706</v>
      </c>
      <c r="C2476" s="72">
        <v>152461102</v>
      </c>
      <c r="D2476" s="72" t="s">
        <v>1174</v>
      </c>
      <c r="E2476" s="72">
        <v>3361.73016112817</v>
      </c>
      <c r="F2476" s="72">
        <f t="shared" si="190"/>
        <v>2.0893288757788504</v>
      </c>
      <c r="G2476" s="73">
        <v>23</v>
      </c>
      <c r="H2476" s="72">
        <f t="shared" si="191"/>
        <v>4.6848838476775734E-2</v>
      </c>
      <c r="I2476" s="74">
        <v>2.0369060207293798E-3</v>
      </c>
      <c r="J2476" s="75">
        <v>2475</v>
      </c>
      <c r="K2476" s="72">
        <f t="shared" si="192"/>
        <v>23589.144261994239</v>
      </c>
      <c r="L2476" s="72">
        <f t="shared" si="193"/>
        <v>26.138940947828033</v>
      </c>
      <c r="M2476" s="72">
        <f t="shared" si="194"/>
        <v>1.0556225187493596E-3</v>
      </c>
      <c r="N2476" s="72" t="e">
        <f>IF(VLOOKUP(B2476,[1]Sheet1!$B$2:$G$553,6,FALSE)=0,"",L2476)</f>
        <v>#N/A</v>
      </c>
      <c r="O2476" s="72" t="e">
        <f>IF(VLOOKUP($B2476,[1]Sheet1!$C$2:$G$553,5,FALSE)=0,"",$L2476)</f>
        <v>#N/A</v>
      </c>
      <c r="P2476" s="72" t="e">
        <f>IF(VLOOKUP($B2476,[1]Sheet1!$D$2:$G$553,4,FALSE)=0,"",$L2476)</f>
        <v>#N/A</v>
      </c>
      <c r="Q2476" s="72" t="e">
        <f>IF(VLOOKUP($B2476,[1]Sheet1!$E$2:$G$553,3,FALSE)=0,"",$L2476)</f>
        <v>#N/A</v>
      </c>
      <c r="R2476" s="72" t="e">
        <f>IF(VLOOKUP($B2476,[1]Sheet1!$F$2:$G$553,2,FALSE)=0,"",$L2476)</f>
        <v>#N/A</v>
      </c>
      <c r="S2476" s="72" t="e">
        <f>COUNTIF([1]isolation_zones!$H$2:$H$1182,conductor_pz_summary_hftd_23_re!B2476)</f>
        <v>#VALUE!</v>
      </c>
    </row>
    <row r="2477" spans="1:19" x14ac:dyDescent="0.25">
      <c r="A2477" s="70">
        <v>9674</v>
      </c>
      <c r="B2477" s="71" t="s">
        <v>4017</v>
      </c>
      <c r="C2477" s="72">
        <v>42841112</v>
      </c>
      <c r="D2477" s="72" t="s">
        <v>241</v>
      </c>
      <c r="E2477" s="72">
        <v>2568.9228253646502</v>
      </c>
      <c r="F2477" s="72">
        <f t="shared" si="190"/>
        <v>1.59659591383757</v>
      </c>
      <c r="G2477" s="73">
        <v>22</v>
      </c>
      <c r="H2477" s="72">
        <f t="shared" si="191"/>
        <v>4.4388711383189575E-2</v>
      </c>
      <c r="I2477" s="74">
        <v>2.0176686992358899E-3</v>
      </c>
      <c r="J2477" s="75">
        <v>2476</v>
      </c>
      <c r="K2477" s="72">
        <f t="shared" si="192"/>
        <v>23590.740857908077</v>
      </c>
      <c r="L2477" s="72">
        <f t="shared" si="193"/>
        <v>26.094552236444844</v>
      </c>
      <c r="M2477" s="72">
        <f t="shared" si="194"/>
        <v>1.053829878282101E-3</v>
      </c>
      <c r="N2477" s="72" t="e">
        <f>IF(VLOOKUP(B2477,[1]Sheet1!$B$2:$G$553,6,FALSE)=0,"",L2477)</f>
        <v>#N/A</v>
      </c>
      <c r="O2477" s="72" t="e">
        <f>IF(VLOOKUP($B2477,[1]Sheet1!$C$2:$G$553,5,FALSE)=0,"",$L2477)</f>
        <v>#N/A</v>
      </c>
      <c r="P2477" s="72" t="e">
        <f>IF(VLOOKUP($B2477,[1]Sheet1!$D$2:$G$553,4,FALSE)=0,"",$L2477)</f>
        <v>#N/A</v>
      </c>
      <c r="Q2477" s="72" t="e">
        <f>IF(VLOOKUP($B2477,[1]Sheet1!$E$2:$G$553,3,FALSE)=0,"",$L2477)</f>
        <v>#N/A</v>
      </c>
      <c r="R2477" s="72" t="e">
        <f>IF(VLOOKUP($B2477,[1]Sheet1!$F$2:$G$553,2,FALSE)=0,"",$L2477)</f>
        <v>#N/A</v>
      </c>
      <c r="S2477" s="72" t="e">
        <f>COUNTIF([1]isolation_zones!$H$2:$H$1182,conductor_pz_summary_hftd_23_re!B2477)</f>
        <v>#VALUE!</v>
      </c>
    </row>
    <row r="2478" spans="1:19" x14ac:dyDescent="0.25">
      <c r="A2478" s="70">
        <v>1510</v>
      </c>
      <c r="B2478" s="71" t="s">
        <v>1839</v>
      </c>
      <c r="C2478" s="72">
        <v>42811113</v>
      </c>
      <c r="D2478" s="72" t="s">
        <v>17</v>
      </c>
      <c r="E2478" s="72">
        <v>7286.2365663084402</v>
      </c>
      <c r="F2478" s="72">
        <f t="shared" si="190"/>
        <v>4.52842546072619</v>
      </c>
      <c r="G2478" s="73">
        <v>49</v>
      </c>
      <c r="H2478" s="72">
        <f t="shared" si="191"/>
        <v>9.8666783207263103E-2</v>
      </c>
      <c r="I2478" s="74">
        <v>2.0136078205563899E-3</v>
      </c>
      <c r="J2478" s="75">
        <v>2477</v>
      </c>
      <c r="K2478" s="72">
        <f t="shared" si="192"/>
        <v>23595.269283368802</v>
      </c>
      <c r="L2478" s="72">
        <f t="shared" si="193"/>
        <v>25.99588545323758</v>
      </c>
      <c r="M2478" s="72">
        <f t="shared" si="194"/>
        <v>1.0498452150008288E-3</v>
      </c>
      <c r="N2478" s="72">
        <f>IF(VLOOKUP(B2478,[1]Sheet1!$B$2:$G$553,6,FALSE)=0,"",L2478)</f>
        <v>25.99588545323758</v>
      </c>
      <c r="O2478" s="72" t="e">
        <f>IF(VLOOKUP($B2478,[1]Sheet1!$C$2:$G$553,5,FALSE)=0,"",$L2478)</f>
        <v>#N/A</v>
      </c>
      <c r="P2478" s="72" t="e">
        <f>IF(VLOOKUP($B2478,[1]Sheet1!$D$2:$G$553,4,FALSE)=0,"",$L2478)</f>
        <v>#N/A</v>
      </c>
      <c r="Q2478" s="72" t="e">
        <f>IF(VLOOKUP($B2478,[1]Sheet1!$E$2:$G$553,3,FALSE)=0,"",$L2478)</f>
        <v>#N/A</v>
      </c>
      <c r="R2478" s="72" t="e">
        <f>IF(VLOOKUP($B2478,[1]Sheet1!$F$2:$G$553,2,FALSE)=0,"",$L2478)</f>
        <v>#N/A</v>
      </c>
      <c r="S2478" s="72" t="e">
        <f>COUNTIF([1]isolation_zones!$H$2:$H$1182,conductor_pz_summary_hftd_23_re!B2478)</f>
        <v>#VALUE!</v>
      </c>
    </row>
    <row r="2479" spans="1:19" x14ac:dyDescent="0.25">
      <c r="A2479" s="70">
        <v>1572</v>
      </c>
      <c r="B2479" s="71" t="s">
        <v>3174</v>
      </c>
      <c r="C2479" s="72">
        <v>158031101</v>
      </c>
      <c r="D2479" s="72" t="s">
        <v>1320</v>
      </c>
      <c r="E2479" s="72">
        <v>3521.4170017757501</v>
      </c>
      <c r="F2479" s="72">
        <f t="shared" si="190"/>
        <v>2.1885748923404291</v>
      </c>
      <c r="G2479" s="73">
        <v>26</v>
      </c>
      <c r="H2479" s="72">
        <f t="shared" si="191"/>
        <v>5.15095274302362E-2</v>
      </c>
      <c r="I2479" s="74">
        <v>1.9811356703936999E-3</v>
      </c>
      <c r="J2479" s="75">
        <v>2478</v>
      </c>
      <c r="K2479" s="72">
        <f t="shared" si="192"/>
        <v>23597.457858261143</v>
      </c>
      <c r="L2479" s="72">
        <f t="shared" si="193"/>
        <v>25.944375925807343</v>
      </c>
      <c r="M2479" s="72">
        <f t="shared" si="194"/>
        <v>1.0477649999992332E-3</v>
      </c>
      <c r="N2479" s="72" t="e">
        <f>IF(VLOOKUP(B2479,[1]Sheet1!$B$2:$G$553,6,FALSE)=0,"",L2479)</f>
        <v>#N/A</v>
      </c>
      <c r="O2479" s="72" t="e">
        <f>IF(VLOOKUP($B2479,[1]Sheet1!$C$2:$G$553,5,FALSE)=0,"",$L2479)</f>
        <v>#N/A</v>
      </c>
      <c r="P2479" s="72" t="e">
        <f>IF(VLOOKUP($B2479,[1]Sheet1!$D$2:$G$553,4,FALSE)=0,"",$L2479)</f>
        <v>#N/A</v>
      </c>
      <c r="Q2479" s="72" t="e">
        <f>IF(VLOOKUP($B2479,[1]Sheet1!$E$2:$G$553,3,FALSE)=0,"",$L2479)</f>
        <v>#N/A</v>
      </c>
      <c r="R2479" s="72" t="e">
        <f>IF(VLOOKUP($B2479,[1]Sheet1!$F$2:$G$553,2,FALSE)=0,"",$L2479)</f>
        <v>#N/A</v>
      </c>
      <c r="S2479" s="72" t="e">
        <f>COUNTIF([1]isolation_zones!$H$2:$H$1182,conductor_pz_summary_hftd_23_re!B2479)</f>
        <v>#VALUE!</v>
      </c>
    </row>
    <row r="2480" spans="1:19" x14ac:dyDescent="0.25">
      <c r="A2480" s="70">
        <v>808</v>
      </c>
      <c r="B2480" s="71" t="s">
        <v>6401</v>
      </c>
      <c r="C2480" s="72">
        <v>163781701</v>
      </c>
      <c r="D2480" s="72" t="s">
        <v>996</v>
      </c>
      <c r="E2480" s="72">
        <v>13421.5221661657</v>
      </c>
      <c r="F2480" s="72">
        <f t="shared" si="190"/>
        <v>8.3415302462185821</v>
      </c>
      <c r="G2480" s="73">
        <v>63</v>
      </c>
      <c r="H2480" s="72">
        <f t="shared" si="191"/>
        <v>0.12430106475742997</v>
      </c>
      <c r="I2480" s="74">
        <v>1.9730327739274599E-3</v>
      </c>
      <c r="J2480" s="75">
        <v>2479</v>
      </c>
      <c r="K2480" s="72">
        <f t="shared" si="192"/>
        <v>23605.799388507363</v>
      </c>
      <c r="L2480" s="72">
        <f t="shared" si="193"/>
        <v>25.820074861049914</v>
      </c>
      <c r="M2480" s="72">
        <f t="shared" si="194"/>
        <v>1.0427450948957953E-3</v>
      </c>
      <c r="N2480" s="72" t="e">
        <f>IF(VLOOKUP(B2480,[1]Sheet1!$B$2:$G$553,6,FALSE)=0,"",L2480)</f>
        <v>#N/A</v>
      </c>
      <c r="O2480" s="72" t="e">
        <f>IF(VLOOKUP($B2480,[1]Sheet1!$C$2:$G$553,5,FALSE)=0,"",$L2480)</f>
        <v>#N/A</v>
      </c>
      <c r="P2480" s="72" t="e">
        <f>IF(VLOOKUP($B2480,[1]Sheet1!$D$2:$G$553,4,FALSE)=0,"",$L2480)</f>
        <v>#N/A</v>
      </c>
      <c r="Q2480" s="72" t="e">
        <f>IF(VLOOKUP($B2480,[1]Sheet1!$E$2:$G$553,3,FALSE)=0,"",$L2480)</f>
        <v>#N/A</v>
      </c>
      <c r="R2480" s="72" t="e">
        <f>IF(VLOOKUP($B2480,[1]Sheet1!$F$2:$G$553,2,FALSE)=0,"",$L2480)</f>
        <v>#N/A</v>
      </c>
      <c r="S2480" s="72" t="e">
        <f>COUNTIF([1]isolation_zones!$H$2:$H$1182,conductor_pz_summary_hftd_23_re!B2480)</f>
        <v>#VALUE!</v>
      </c>
    </row>
    <row r="2481" spans="1:19" x14ac:dyDescent="0.25">
      <c r="A2481" s="70">
        <v>1792</v>
      </c>
      <c r="B2481" s="71" t="s">
        <v>2668</v>
      </c>
      <c r="C2481" s="72">
        <v>13801102</v>
      </c>
      <c r="D2481" s="72" t="s">
        <v>669</v>
      </c>
      <c r="E2481" s="72">
        <v>8539.8299840359305</v>
      </c>
      <c r="F2481" s="72">
        <f t="shared" si="190"/>
        <v>5.3075388340807521</v>
      </c>
      <c r="G2481" s="73">
        <v>130</v>
      </c>
      <c r="H2481" s="72">
        <f t="shared" si="191"/>
        <v>0.25638998572450772</v>
      </c>
      <c r="I2481" s="74">
        <v>1.9722306594192902E-3</v>
      </c>
      <c r="J2481" s="75">
        <v>2480</v>
      </c>
      <c r="K2481" s="72">
        <f t="shared" si="192"/>
        <v>23611.106927341443</v>
      </c>
      <c r="L2481" s="72">
        <f t="shared" si="193"/>
        <v>25.563684875325407</v>
      </c>
      <c r="M2481" s="72">
        <f t="shared" si="194"/>
        <v>1.0323907717021807E-3</v>
      </c>
      <c r="N2481" s="72">
        <f>IF(VLOOKUP(B2481,[1]Sheet1!$B$2:$G$553,6,FALSE)=0,"",L2481)</f>
        <v>25.563684875325407</v>
      </c>
      <c r="O2481" s="72" t="e">
        <f>IF(VLOOKUP($B2481,[1]Sheet1!$C$2:$G$553,5,FALSE)=0,"",$L2481)</f>
        <v>#N/A</v>
      </c>
      <c r="P2481" s="72" t="e">
        <f>IF(VLOOKUP($B2481,[1]Sheet1!$D$2:$G$553,4,FALSE)=0,"",$L2481)</f>
        <v>#N/A</v>
      </c>
      <c r="Q2481" s="72" t="e">
        <f>IF(VLOOKUP($B2481,[1]Sheet1!$E$2:$G$553,3,FALSE)=0,"",$L2481)</f>
        <v>#N/A</v>
      </c>
      <c r="R2481" s="72" t="e">
        <f>IF(VLOOKUP($B2481,[1]Sheet1!$F$2:$G$553,2,FALSE)=0,"",$L2481)</f>
        <v>#N/A</v>
      </c>
      <c r="S2481" s="72" t="e">
        <f>COUNTIF([1]isolation_zones!$H$2:$H$1182,conductor_pz_summary_hftd_23_re!B2481)</f>
        <v>#VALUE!</v>
      </c>
    </row>
    <row r="2482" spans="1:19" x14ac:dyDescent="0.25">
      <c r="A2482" s="70">
        <v>6608</v>
      </c>
      <c r="B2482" s="71" t="s">
        <v>4221</v>
      </c>
      <c r="C2482" s="72">
        <v>42851121</v>
      </c>
      <c r="D2482" s="72" t="s">
        <v>71</v>
      </c>
      <c r="E2482" s="72">
        <v>13272.540894527699</v>
      </c>
      <c r="F2482" s="72">
        <f t="shared" si="190"/>
        <v>8.2489377840445623</v>
      </c>
      <c r="G2482" s="73">
        <v>99</v>
      </c>
      <c r="H2482" s="72">
        <f t="shared" si="191"/>
        <v>0.19474588557238717</v>
      </c>
      <c r="I2482" s="74">
        <v>1.9671301572968401E-3</v>
      </c>
      <c r="J2482" s="75">
        <v>2481</v>
      </c>
      <c r="K2482" s="72">
        <f t="shared" si="192"/>
        <v>23619.355865125486</v>
      </c>
      <c r="L2482" s="72">
        <f t="shared" si="193"/>
        <v>25.368938989753019</v>
      </c>
      <c r="M2482" s="72">
        <f t="shared" si="194"/>
        <v>1.0245259487679111E-3</v>
      </c>
      <c r="N2482" s="72" t="e">
        <f>IF(VLOOKUP(B2482,[1]Sheet1!$B$2:$G$553,6,FALSE)=0,"",L2482)</f>
        <v>#N/A</v>
      </c>
      <c r="O2482" s="72" t="e">
        <f>IF(VLOOKUP($B2482,[1]Sheet1!$C$2:$G$553,5,FALSE)=0,"",$L2482)</f>
        <v>#N/A</v>
      </c>
      <c r="P2482" s="72" t="e">
        <f>IF(VLOOKUP($B2482,[1]Sheet1!$D$2:$G$553,4,FALSE)=0,"",$L2482)</f>
        <v>#N/A</v>
      </c>
      <c r="Q2482" s="72" t="e">
        <f>IF(VLOOKUP($B2482,[1]Sheet1!$E$2:$G$553,3,FALSE)=0,"",$L2482)</f>
        <v>#N/A</v>
      </c>
      <c r="R2482" s="72" t="e">
        <f>IF(VLOOKUP($B2482,[1]Sheet1!$F$2:$G$553,2,FALSE)=0,"",$L2482)</f>
        <v>#N/A</v>
      </c>
      <c r="S2482" s="72" t="e">
        <f>COUNTIF([1]isolation_zones!$H$2:$H$1182,conductor_pz_summary_hftd_23_re!B2482)</f>
        <v>#VALUE!</v>
      </c>
    </row>
    <row r="2483" spans="1:19" x14ac:dyDescent="0.25">
      <c r="A2483" s="70">
        <v>5795</v>
      </c>
      <c r="B2483" s="71" t="s">
        <v>3604</v>
      </c>
      <c r="C2483" s="72">
        <v>152691103</v>
      </c>
      <c r="D2483" s="72" t="s">
        <v>1526</v>
      </c>
      <c r="E2483" s="72">
        <v>5928.6386538030802</v>
      </c>
      <c r="F2483" s="72">
        <f t="shared" si="190"/>
        <v>3.6846728737122936</v>
      </c>
      <c r="G2483" s="73">
        <v>79</v>
      </c>
      <c r="H2483" s="72">
        <f t="shared" si="191"/>
        <v>0.15487181655915053</v>
      </c>
      <c r="I2483" s="74">
        <v>1.9604027412550699E-3</v>
      </c>
      <c r="J2483" s="75">
        <v>2482</v>
      </c>
      <c r="K2483" s="72">
        <f t="shared" si="192"/>
        <v>23623.040537999197</v>
      </c>
      <c r="L2483" s="72">
        <f t="shared" si="193"/>
        <v>25.214067173193868</v>
      </c>
      <c r="M2483" s="72">
        <f t="shared" si="194"/>
        <v>1.0182714422289595E-3</v>
      </c>
      <c r="N2483" s="72" t="e">
        <f>IF(VLOOKUP(B2483,[1]Sheet1!$B$2:$G$553,6,FALSE)=0,"",L2483)</f>
        <v>#N/A</v>
      </c>
      <c r="O2483" s="72" t="e">
        <f>IF(VLOOKUP($B2483,[1]Sheet1!$C$2:$G$553,5,FALSE)=0,"",$L2483)</f>
        <v>#N/A</v>
      </c>
      <c r="P2483" s="72" t="e">
        <f>IF(VLOOKUP($B2483,[1]Sheet1!$D$2:$G$553,4,FALSE)=0,"",$L2483)</f>
        <v>#N/A</v>
      </c>
      <c r="Q2483" s="72" t="e">
        <f>IF(VLOOKUP($B2483,[1]Sheet1!$E$2:$G$553,3,FALSE)=0,"",$L2483)</f>
        <v>#N/A</v>
      </c>
      <c r="R2483" s="72" t="e">
        <f>IF(VLOOKUP($B2483,[1]Sheet1!$F$2:$G$553,2,FALSE)=0,"",$L2483)</f>
        <v>#N/A</v>
      </c>
      <c r="S2483" s="72" t="e">
        <f>COUNTIF([1]isolation_zones!$H$2:$H$1182,conductor_pz_summary_hftd_23_re!B2483)</f>
        <v>#VALUE!</v>
      </c>
    </row>
    <row r="2484" spans="1:19" x14ac:dyDescent="0.25">
      <c r="A2484" s="70">
        <v>7320</v>
      </c>
      <c r="B2484" s="71" t="s">
        <v>4033</v>
      </c>
      <c r="C2484" s="72">
        <v>13432207</v>
      </c>
      <c r="D2484" s="72" t="s">
        <v>1054</v>
      </c>
      <c r="E2484" s="72">
        <v>15895.824396842099</v>
      </c>
      <c r="F2484" s="72">
        <f t="shared" si="190"/>
        <v>9.8793190782113722</v>
      </c>
      <c r="G2484" s="73">
        <v>56</v>
      </c>
      <c r="H2484" s="72">
        <f t="shared" si="191"/>
        <v>0.10977804412475993</v>
      </c>
      <c r="I2484" s="74">
        <v>1.9603222165135701E-3</v>
      </c>
      <c r="J2484" s="75">
        <v>2483</v>
      </c>
      <c r="K2484" s="72">
        <f t="shared" si="192"/>
        <v>23632.91985707741</v>
      </c>
      <c r="L2484" s="72">
        <f t="shared" si="193"/>
        <v>25.104289129069109</v>
      </c>
      <c r="M2484" s="72">
        <f t="shared" si="194"/>
        <v>1.013838050085274E-3</v>
      </c>
      <c r="N2484" s="72" t="e">
        <f>IF(VLOOKUP(B2484,[1]Sheet1!$B$2:$G$553,6,FALSE)=0,"",L2484)</f>
        <v>#N/A</v>
      </c>
      <c r="O2484" s="72" t="e">
        <f>IF(VLOOKUP($B2484,[1]Sheet1!$C$2:$G$553,5,FALSE)=0,"",$L2484)</f>
        <v>#N/A</v>
      </c>
      <c r="P2484" s="72" t="e">
        <f>IF(VLOOKUP($B2484,[1]Sheet1!$D$2:$G$553,4,FALSE)=0,"",$L2484)</f>
        <v>#N/A</v>
      </c>
      <c r="Q2484" s="72" t="e">
        <f>IF(VLOOKUP($B2484,[1]Sheet1!$E$2:$G$553,3,FALSE)=0,"",$L2484)</f>
        <v>#N/A</v>
      </c>
      <c r="R2484" s="72" t="e">
        <f>IF(VLOOKUP($B2484,[1]Sheet1!$F$2:$G$553,2,FALSE)=0,"",$L2484)</f>
        <v>#N/A</v>
      </c>
      <c r="S2484" s="72" t="e">
        <f>COUNTIF([1]isolation_zones!$H$2:$H$1182,conductor_pz_summary_hftd_23_re!B2484)</f>
        <v>#VALUE!</v>
      </c>
    </row>
    <row r="2485" spans="1:19" x14ac:dyDescent="0.25">
      <c r="A2485" s="70">
        <v>1460</v>
      </c>
      <c r="B2485" s="71" t="s">
        <v>6402</v>
      </c>
      <c r="C2485" s="72">
        <v>102831105</v>
      </c>
      <c r="D2485" s="72" t="s">
        <v>103</v>
      </c>
      <c r="E2485" s="72">
        <v>11219.171181931901</v>
      </c>
      <c r="F2485" s="72">
        <f t="shared" si="190"/>
        <v>6.9727602125120578</v>
      </c>
      <c r="G2485" s="73">
        <v>92</v>
      </c>
      <c r="H2485" s="72">
        <f t="shared" si="191"/>
        <v>0.17929036481485358</v>
      </c>
      <c r="I2485" s="74">
        <v>1.9488083132049301E-3</v>
      </c>
      <c r="J2485" s="75">
        <v>2484</v>
      </c>
      <c r="K2485" s="72">
        <f t="shared" si="192"/>
        <v>23639.892617289923</v>
      </c>
      <c r="L2485" s="72">
        <f t="shared" si="193"/>
        <v>24.924998764254255</v>
      </c>
      <c r="M2485" s="72">
        <f t="shared" si="194"/>
        <v>1.0065973991778365E-3</v>
      </c>
      <c r="N2485" s="72" t="e">
        <f>IF(VLOOKUP(B2485,[1]Sheet1!$B$2:$G$553,6,FALSE)=0,"",L2485)</f>
        <v>#N/A</v>
      </c>
      <c r="O2485" s="72" t="e">
        <f>IF(VLOOKUP($B2485,[1]Sheet1!$C$2:$G$553,5,FALSE)=0,"",$L2485)</f>
        <v>#N/A</v>
      </c>
      <c r="P2485" s="72" t="e">
        <f>IF(VLOOKUP($B2485,[1]Sheet1!$D$2:$G$553,4,FALSE)=0,"",$L2485)</f>
        <v>#N/A</v>
      </c>
      <c r="Q2485" s="72" t="e">
        <f>IF(VLOOKUP($B2485,[1]Sheet1!$E$2:$G$553,3,FALSE)=0,"",$L2485)</f>
        <v>#N/A</v>
      </c>
      <c r="R2485" s="72" t="e">
        <f>IF(VLOOKUP($B2485,[1]Sheet1!$F$2:$G$553,2,FALSE)=0,"",$L2485)</f>
        <v>#N/A</v>
      </c>
      <c r="S2485" s="72" t="e">
        <f>COUNTIF([1]isolation_zones!$H$2:$H$1182,conductor_pz_summary_hftd_23_re!B2485)</f>
        <v>#VALUE!</v>
      </c>
    </row>
    <row r="2486" spans="1:19" x14ac:dyDescent="0.25">
      <c r="A2486" s="70">
        <v>223</v>
      </c>
      <c r="B2486" s="71" t="s">
        <v>3290</v>
      </c>
      <c r="C2486" s="72">
        <v>83692104</v>
      </c>
      <c r="D2486" s="72" t="s">
        <v>398</v>
      </c>
      <c r="E2486" s="72">
        <v>30132.538653887099</v>
      </c>
      <c r="F2486" s="72">
        <f t="shared" si="190"/>
        <v>18.727494502105095</v>
      </c>
      <c r="G2486" s="73">
        <v>320</v>
      </c>
      <c r="H2486" s="72">
        <f t="shared" si="191"/>
        <v>0.62252421436049921</v>
      </c>
      <c r="I2486" s="74">
        <v>1.94538816987656E-3</v>
      </c>
      <c r="J2486" s="75">
        <v>2485</v>
      </c>
      <c r="K2486" s="72">
        <f t="shared" si="192"/>
        <v>23658.620111792028</v>
      </c>
      <c r="L2486" s="72">
        <f t="shared" si="193"/>
        <v>24.302474549893756</v>
      </c>
      <c r="M2486" s="72">
        <f t="shared" si="194"/>
        <v>9.8145672571071582E-4</v>
      </c>
      <c r="N2486" s="72" t="e">
        <f>IF(VLOOKUP(B2486,[1]Sheet1!$B$2:$G$553,6,FALSE)=0,"",L2486)</f>
        <v>#N/A</v>
      </c>
      <c r="O2486" s="72" t="e">
        <f>IF(VLOOKUP($B2486,[1]Sheet1!$C$2:$G$553,5,FALSE)=0,"",$L2486)</f>
        <v>#N/A</v>
      </c>
      <c r="P2486" s="72" t="e">
        <f>IF(VLOOKUP($B2486,[1]Sheet1!$D$2:$G$553,4,FALSE)=0,"",$L2486)</f>
        <v>#N/A</v>
      </c>
      <c r="Q2486" s="72" t="e">
        <f>IF(VLOOKUP($B2486,[1]Sheet1!$E$2:$G$553,3,FALSE)=0,"",$L2486)</f>
        <v>#N/A</v>
      </c>
      <c r="R2486" s="72" t="e">
        <f>IF(VLOOKUP($B2486,[1]Sheet1!$F$2:$G$553,2,FALSE)=0,"",$L2486)</f>
        <v>#N/A</v>
      </c>
      <c r="S2486" s="72" t="e">
        <f>COUNTIF([1]isolation_zones!$H$2:$H$1182,conductor_pz_summary_hftd_23_re!B2486)</f>
        <v>#VALUE!</v>
      </c>
    </row>
    <row r="2487" spans="1:19" x14ac:dyDescent="0.25">
      <c r="A2487" s="70">
        <v>9882</v>
      </c>
      <c r="B2487" s="71" t="s">
        <v>6403</v>
      </c>
      <c r="C2487" s="72">
        <v>102541102</v>
      </c>
      <c r="D2487" s="72" t="s">
        <v>585</v>
      </c>
      <c r="E2487" s="72">
        <v>510.150868777825</v>
      </c>
      <c r="F2487" s="72">
        <f t="shared" si="190"/>
        <v>0.31706082584078621</v>
      </c>
      <c r="G2487" s="73">
        <v>5</v>
      </c>
      <c r="H2487" s="72">
        <f t="shared" si="191"/>
        <v>9.6562219425578508E-3</v>
      </c>
      <c r="I2487" s="74">
        <v>1.9312443885115701E-3</v>
      </c>
      <c r="J2487" s="75">
        <v>2486</v>
      </c>
      <c r="K2487" s="72">
        <f t="shared" si="192"/>
        <v>23658.937172617869</v>
      </c>
      <c r="L2487" s="72">
        <f t="shared" si="193"/>
        <v>24.292818327951199</v>
      </c>
      <c r="M2487" s="72">
        <f t="shared" si="194"/>
        <v>9.8106675867460085E-4</v>
      </c>
      <c r="N2487" s="72" t="e">
        <f>IF(VLOOKUP(B2487,[1]Sheet1!$B$2:$G$553,6,FALSE)=0,"",L2487)</f>
        <v>#N/A</v>
      </c>
      <c r="O2487" s="72" t="e">
        <f>IF(VLOOKUP($B2487,[1]Sheet1!$C$2:$G$553,5,FALSE)=0,"",$L2487)</f>
        <v>#N/A</v>
      </c>
      <c r="P2487" s="72" t="e">
        <f>IF(VLOOKUP($B2487,[1]Sheet1!$D$2:$G$553,4,FALSE)=0,"",$L2487)</f>
        <v>#N/A</v>
      </c>
      <c r="Q2487" s="72" t="e">
        <f>IF(VLOOKUP($B2487,[1]Sheet1!$E$2:$G$553,3,FALSE)=0,"",$L2487)</f>
        <v>#N/A</v>
      </c>
      <c r="R2487" s="72" t="e">
        <f>IF(VLOOKUP($B2487,[1]Sheet1!$F$2:$G$553,2,FALSE)=0,"",$L2487)</f>
        <v>#N/A</v>
      </c>
      <c r="S2487" s="72" t="e">
        <f>COUNTIF([1]isolation_zones!$H$2:$H$1182,conductor_pz_summary_hftd_23_re!B2487)</f>
        <v>#VALUE!</v>
      </c>
    </row>
    <row r="2488" spans="1:19" x14ac:dyDescent="0.25">
      <c r="A2488" s="70">
        <v>2825</v>
      </c>
      <c r="B2488" s="71" t="s">
        <v>2508</v>
      </c>
      <c r="C2488" s="72">
        <v>42271104</v>
      </c>
      <c r="D2488" s="72" t="s">
        <v>1276</v>
      </c>
      <c r="E2488" s="72">
        <v>7279.3949046190201</v>
      </c>
      <c r="F2488" s="72">
        <f t="shared" si="190"/>
        <v>4.5241733403474331</v>
      </c>
      <c r="G2488" s="73">
        <v>93</v>
      </c>
      <c r="H2488" s="72">
        <f t="shared" si="191"/>
        <v>0.17769296242442148</v>
      </c>
      <c r="I2488" s="74">
        <v>1.9106770153163601E-3</v>
      </c>
      <c r="J2488" s="75">
        <v>2487</v>
      </c>
      <c r="K2488" s="72">
        <f t="shared" si="192"/>
        <v>23663.461345958218</v>
      </c>
      <c r="L2488" s="72">
        <f t="shared" si="193"/>
        <v>24.115125365526776</v>
      </c>
      <c r="M2488" s="72">
        <f t="shared" si="194"/>
        <v>9.7389061894755926E-4</v>
      </c>
      <c r="N2488" s="72" t="e">
        <f>IF(VLOOKUP(B2488,[1]Sheet1!$B$2:$G$553,6,FALSE)=0,"",L2488)</f>
        <v>#N/A</v>
      </c>
      <c r="O2488" s="72" t="e">
        <f>IF(VLOOKUP($B2488,[1]Sheet1!$C$2:$G$553,5,FALSE)=0,"",$L2488)</f>
        <v>#N/A</v>
      </c>
      <c r="P2488" s="72" t="e">
        <f>IF(VLOOKUP($B2488,[1]Sheet1!$D$2:$G$553,4,FALSE)=0,"",$L2488)</f>
        <v>#N/A</v>
      </c>
      <c r="Q2488" s="72" t="e">
        <f>IF(VLOOKUP($B2488,[1]Sheet1!$E$2:$G$553,3,FALSE)=0,"",$L2488)</f>
        <v>#N/A</v>
      </c>
      <c r="R2488" s="72" t="e">
        <f>IF(VLOOKUP($B2488,[1]Sheet1!$F$2:$G$553,2,FALSE)=0,"",$L2488)</f>
        <v>#N/A</v>
      </c>
      <c r="S2488" s="72" t="e">
        <f>COUNTIF([1]isolation_zones!$H$2:$H$1182,conductor_pz_summary_hftd_23_re!B2488)</f>
        <v>#VALUE!</v>
      </c>
    </row>
    <row r="2489" spans="1:19" x14ac:dyDescent="0.25">
      <c r="A2489" s="70">
        <v>9868</v>
      </c>
      <c r="B2489" s="71" t="s">
        <v>3159</v>
      </c>
      <c r="C2489" s="72">
        <v>102541102</v>
      </c>
      <c r="D2489" s="72" t="s">
        <v>585</v>
      </c>
      <c r="E2489" s="72">
        <v>4145.9231739104998</v>
      </c>
      <c r="F2489" s="72">
        <f t="shared" si="190"/>
        <v>2.5767080011873835</v>
      </c>
      <c r="G2489" s="73">
        <v>23</v>
      </c>
      <c r="H2489" s="72">
        <f t="shared" si="191"/>
        <v>4.3787391174371228E-2</v>
      </c>
      <c r="I2489" s="74">
        <v>1.90379961627701E-3</v>
      </c>
      <c r="J2489" s="75">
        <v>2488</v>
      </c>
      <c r="K2489" s="72">
        <f t="shared" si="192"/>
        <v>23666.038053959404</v>
      </c>
      <c r="L2489" s="72">
        <f t="shared" si="193"/>
        <v>24.071337974352403</v>
      </c>
      <c r="M2489" s="72">
        <f t="shared" si="194"/>
        <v>9.7212226282887744E-4</v>
      </c>
      <c r="N2489" s="72" t="e">
        <f>IF(VLOOKUP(B2489,[1]Sheet1!$B$2:$G$553,6,FALSE)=0,"",L2489)</f>
        <v>#N/A</v>
      </c>
      <c r="O2489" s="72" t="e">
        <f>IF(VLOOKUP($B2489,[1]Sheet1!$C$2:$G$553,5,FALSE)=0,"",$L2489)</f>
        <v>#N/A</v>
      </c>
      <c r="P2489" s="72" t="e">
        <f>IF(VLOOKUP($B2489,[1]Sheet1!$D$2:$G$553,4,FALSE)=0,"",$L2489)</f>
        <v>#N/A</v>
      </c>
      <c r="Q2489" s="72" t="e">
        <f>IF(VLOOKUP($B2489,[1]Sheet1!$E$2:$G$553,3,FALSE)=0,"",$L2489)</f>
        <v>#N/A</v>
      </c>
      <c r="R2489" s="72" t="e">
        <f>IF(VLOOKUP($B2489,[1]Sheet1!$F$2:$G$553,2,FALSE)=0,"",$L2489)</f>
        <v>#N/A</v>
      </c>
      <c r="S2489" s="72" t="e">
        <f>COUNTIF([1]isolation_zones!$H$2:$H$1182,conductor_pz_summary_hftd_23_re!B2489)</f>
        <v>#VALUE!</v>
      </c>
    </row>
    <row r="2490" spans="1:19" x14ac:dyDescent="0.25">
      <c r="A2490" s="70">
        <v>7915</v>
      </c>
      <c r="B2490" s="71" t="s">
        <v>6404</v>
      </c>
      <c r="C2490" s="72">
        <v>82021106</v>
      </c>
      <c r="D2490" s="72" t="s">
        <v>297</v>
      </c>
      <c r="E2490" s="72">
        <v>10836.647378920599</v>
      </c>
      <c r="F2490" s="72">
        <f t="shared" si="190"/>
        <v>6.7350201236299556</v>
      </c>
      <c r="G2490" s="73">
        <v>74</v>
      </c>
      <c r="H2490" s="72">
        <f t="shared" si="191"/>
        <v>0.14081782230193401</v>
      </c>
      <c r="I2490" s="74">
        <v>1.9029435446207301E-3</v>
      </c>
      <c r="J2490" s="75">
        <v>2489</v>
      </c>
      <c r="K2490" s="72">
        <f t="shared" si="192"/>
        <v>23672.773074083034</v>
      </c>
      <c r="L2490" s="72">
        <f t="shared" si="193"/>
        <v>23.93052015205047</v>
      </c>
      <c r="M2490" s="72">
        <f t="shared" si="194"/>
        <v>9.6643532759458977E-4</v>
      </c>
      <c r="N2490" s="72" t="e">
        <f>IF(VLOOKUP(B2490,[1]Sheet1!$B$2:$G$553,6,FALSE)=0,"",L2490)</f>
        <v>#N/A</v>
      </c>
      <c r="O2490" s="72" t="e">
        <f>IF(VLOOKUP($B2490,[1]Sheet1!$C$2:$G$553,5,FALSE)=0,"",$L2490)</f>
        <v>#N/A</v>
      </c>
      <c r="P2490" s="72" t="e">
        <f>IF(VLOOKUP($B2490,[1]Sheet1!$D$2:$G$553,4,FALSE)=0,"",$L2490)</f>
        <v>#N/A</v>
      </c>
      <c r="Q2490" s="72" t="e">
        <f>IF(VLOOKUP($B2490,[1]Sheet1!$E$2:$G$553,3,FALSE)=0,"",$L2490)</f>
        <v>#N/A</v>
      </c>
      <c r="R2490" s="72" t="e">
        <f>IF(VLOOKUP($B2490,[1]Sheet1!$F$2:$G$553,2,FALSE)=0,"",$L2490)</f>
        <v>#N/A</v>
      </c>
      <c r="S2490" s="72" t="e">
        <f>COUNTIF([1]isolation_zones!$H$2:$H$1182,conductor_pz_summary_hftd_23_re!B2490)</f>
        <v>#VALUE!</v>
      </c>
    </row>
    <row r="2491" spans="1:19" x14ac:dyDescent="0.25">
      <c r="A2491" s="70">
        <v>9296</v>
      </c>
      <c r="B2491" s="71" t="s">
        <v>6405</v>
      </c>
      <c r="C2491" s="72">
        <v>43071103</v>
      </c>
      <c r="D2491" s="72" t="s">
        <v>475</v>
      </c>
      <c r="E2491" s="72">
        <v>50.039141804124803</v>
      </c>
      <c r="F2491" s="72">
        <f t="shared" si="190"/>
        <v>3.1099528778200623E-2</v>
      </c>
      <c r="G2491" s="73">
        <v>11</v>
      </c>
      <c r="H2491" s="72">
        <f t="shared" si="191"/>
        <v>2.0885157237321188E-2</v>
      </c>
      <c r="I2491" s="74">
        <v>1.89865065793829E-3</v>
      </c>
      <c r="J2491" s="75">
        <v>2490</v>
      </c>
      <c r="K2491" s="72">
        <f t="shared" si="192"/>
        <v>23672.80417361181</v>
      </c>
      <c r="L2491" s="72">
        <f t="shared" si="193"/>
        <v>23.90963499481315</v>
      </c>
      <c r="M2491" s="72">
        <f t="shared" si="194"/>
        <v>9.6559187941008459E-4</v>
      </c>
      <c r="N2491" s="72">
        <f>IF(VLOOKUP(B2491,[1]Sheet1!$B$2:$G$553,6,FALSE)=0,"",L2491)</f>
        <v>23.90963499481315</v>
      </c>
      <c r="O2491" s="72" t="e">
        <f>IF(VLOOKUP($B2491,[1]Sheet1!$C$2:$G$553,5,FALSE)=0,"",$L2491)</f>
        <v>#N/A</v>
      </c>
      <c r="P2491" s="72" t="e">
        <f>IF(VLOOKUP($B2491,[1]Sheet1!$D$2:$G$553,4,FALSE)=0,"",$L2491)</f>
        <v>#N/A</v>
      </c>
      <c r="Q2491" s="72" t="e">
        <f>IF(VLOOKUP($B2491,[1]Sheet1!$E$2:$G$553,3,FALSE)=0,"",$L2491)</f>
        <v>#N/A</v>
      </c>
      <c r="R2491" s="72" t="e">
        <f>IF(VLOOKUP($B2491,[1]Sheet1!$F$2:$G$553,2,FALSE)=0,"",$L2491)</f>
        <v>#N/A</v>
      </c>
      <c r="S2491" s="72" t="e">
        <f>COUNTIF([1]isolation_zones!$H$2:$H$1182,conductor_pz_summary_hftd_23_re!B2491)</f>
        <v>#VALUE!</v>
      </c>
    </row>
    <row r="2492" spans="1:19" x14ac:dyDescent="0.25">
      <c r="A2492" s="70">
        <v>6742</v>
      </c>
      <c r="B2492" s="71" t="s">
        <v>3131</v>
      </c>
      <c r="C2492" s="72">
        <v>42031125</v>
      </c>
      <c r="D2492" s="72" t="s">
        <v>97</v>
      </c>
      <c r="E2492" s="72">
        <v>3588.3988869251598</v>
      </c>
      <c r="F2492" s="72">
        <f t="shared" si="190"/>
        <v>2.2302044045526164</v>
      </c>
      <c r="G2492" s="73">
        <v>65</v>
      </c>
      <c r="H2492" s="72">
        <f t="shared" si="191"/>
        <v>0.12337459864483585</v>
      </c>
      <c r="I2492" s="74">
        <v>1.89807074838209E-3</v>
      </c>
      <c r="J2492" s="75">
        <v>2491</v>
      </c>
      <c r="K2492" s="72">
        <f t="shared" si="192"/>
        <v>23675.034378016364</v>
      </c>
      <c r="L2492" s="72">
        <f t="shared" si="193"/>
        <v>23.786260396168313</v>
      </c>
      <c r="M2492" s="72">
        <f t="shared" si="194"/>
        <v>9.6060938968982009E-4</v>
      </c>
      <c r="N2492" s="72" t="e">
        <f>IF(VLOOKUP(B2492,[1]Sheet1!$B$2:$G$553,6,FALSE)=0,"",L2492)</f>
        <v>#N/A</v>
      </c>
      <c r="O2492" s="72" t="e">
        <f>IF(VLOOKUP($B2492,[1]Sheet1!$C$2:$G$553,5,FALSE)=0,"",$L2492)</f>
        <v>#N/A</v>
      </c>
      <c r="P2492" s="72" t="e">
        <f>IF(VLOOKUP($B2492,[1]Sheet1!$D$2:$G$553,4,FALSE)=0,"",$L2492)</f>
        <v>#N/A</v>
      </c>
      <c r="Q2492" s="72" t="e">
        <f>IF(VLOOKUP($B2492,[1]Sheet1!$E$2:$G$553,3,FALSE)=0,"",$L2492)</f>
        <v>#N/A</v>
      </c>
      <c r="R2492" s="72" t="e">
        <f>IF(VLOOKUP($B2492,[1]Sheet1!$F$2:$G$553,2,FALSE)=0,"",$L2492)</f>
        <v>#N/A</v>
      </c>
      <c r="S2492" s="72" t="e">
        <f>COUNTIF([1]isolation_zones!$H$2:$H$1182,conductor_pz_summary_hftd_23_re!B2492)</f>
        <v>#VALUE!</v>
      </c>
    </row>
    <row r="2493" spans="1:19" x14ac:dyDescent="0.25">
      <c r="A2493" s="70">
        <v>4000</v>
      </c>
      <c r="B2493" s="71" t="s">
        <v>3203</v>
      </c>
      <c r="C2493" s="72">
        <v>43321101</v>
      </c>
      <c r="D2493" s="72" t="s">
        <v>519</v>
      </c>
      <c r="E2493" s="72">
        <v>1582.55922629206</v>
      </c>
      <c r="F2493" s="72">
        <f t="shared" si="190"/>
        <v>0.98356695232570535</v>
      </c>
      <c r="G2493" s="73">
        <v>116</v>
      </c>
      <c r="H2493" s="72">
        <f t="shared" si="191"/>
        <v>0.21617769695442632</v>
      </c>
      <c r="I2493" s="74">
        <v>1.86360083581402E-3</v>
      </c>
      <c r="J2493" s="75">
        <v>2492</v>
      </c>
      <c r="K2493" s="72">
        <f t="shared" si="192"/>
        <v>23676.017944968691</v>
      </c>
      <c r="L2493" s="72">
        <f t="shared" si="193"/>
        <v>23.570082699213888</v>
      </c>
      <c r="M2493" s="72">
        <f t="shared" si="194"/>
        <v>9.5187904191437094E-4</v>
      </c>
      <c r="N2493" s="72" t="e">
        <f>IF(VLOOKUP(B2493,[1]Sheet1!$B$2:$G$553,6,FALSE)=0,"",L2493)</f>
        <v>#N/A</v>
      </c>
      <c r="O2493" s="72" t="e">
        <f>IF(VLOOKUP($B2493,[1]Sheet1!$C$2:$G$553,5,FALSE)=0,"",$L2493)</f>
        <v>#N/A</v>
      </c>
      <c r="P2493" s="72" t="e">
        <f>IF(VLOOKUP($B2493,[1]Sheet1!$D$2:$G$553,4,FALSE)=0,"",$L2493)</f>
        <v>#N/A</v>
      </c>
      <c r="Q2493" s="72" t="e">
        <f>IF(VLOOKUP($B2493,[1]Sheet1!$E$2:$G$553,3,FALSE)=0,"",$L2493)</f>
        <v>#N/A</v>
      </c>
      <c r="R2493" s="72" t="e">
        <f>IF(VLOOKUP($B2493,[1]Sheet1!$F$2:$G$553,2,FALSE)=0,"",$L2493)</f>
        <v>#N/A</v>
      </c>
      <c r="S2493" s="72" t="e">
        <f>COUNTIF([1]isolation_zones!$H$2:$H$1182,conductor_pz_summary_hftd_23_re!B2493)</f>
        <v>#VALUE!</v>
      </c>
    </row>
    <row r="2494" spans="1:19" x14ac:dyDescent="0.25">
      <c r="A2494" s="70">
        <v>4995</v>
      </c>
      <c r="B2494" s="71" t="s">
        <v>4445</v>
      </c>
      <c r="C2494" s="72">
        <v>182052102</v>
      </c>
      <c r="D2494" s="72" t="s">
        <v>1032</v>
      </c>
      <c r="E2494" s="72">
        <v>8088.7008394747299</v>
      </c>
      <c r="F2494" s="72">
        <f t="shared" si="190"/>
        <v>5.0271602482751581</v>
      </c>
      <c r="G2494" s="73">
        <v>122</v>
      </c>
      <c r="H2494" s="72">
        <f t="shared" si="191"/>
        <v>0.2253732795222157</v>
      </c>
      <c r="I2494" s="74">
        <v>1.8473219632968499E-3</v>
      </c>
      <c r="J2494" s="75">
        <v>2493</v>
      </c>
      <c r="K2494" s="72">
        <f t="shared" si="192"/>
        <v>23681.045105216966</v>
      </c>
      <c r="L2494" s="72">
        <f t="shared" si="193"/>
        <v>23.344709419691672</v>
      </c>
      <c r="M2494" s="72">
        <f t="shared" si="194"/>
        <v>9.4277733004842739E-4</v>
      </c>
      <c r="N2494" s="72" t="e">
        <f>IF(VLOOKUP(B2494,[1]Sheet1!$B$2:$G$553,6,FALSE)=0,"",L2494)</f>
        <v>#N/A</v>
      </c>
      <c r="O2494" s="72" t="e">
        <f>IF(VLOOKUP($B2494,[1]Sheet1!$C$2:$G$553,5,FALSE)=0,"",$L2494)</f>
        <v>#N/A</v>
      </c>
      <c r="P2494" s="72" t="e">
        <f>IF(VLOOKUP($B2494,[1]Sheet1!$D$2:$G$553,4,FALSE)=0,"",$L2494)</f>
        <v>#N/A</v>
      </c>
      <c r="Q2494" s="72" t="e">
        <f>IF(VLOOKUP($B2494,[1]Sheet1!$E$2:$G$553,3,FALSE)=0,"",$L2494)</f>
        <v>#N/A</v>
      </c>
      <c r="R2494" s="72" t="e">
        <f>IF(VLOOKUP($B2494,[1]Sheet1!$F$2:$G$553,2,FALSE)=0,"",$L2494)</f>
        <v>#N/A</v>
      </c>
      <c r="S2494" s="72" t="e">
        <f>COUNTIF([1]isolation_zones!$H$2:$H$1182,conductor_pz_summary_hftd_23_re!B2494)</f>
        <v>#VALUE!</v>
      </c>
    </row>
    <row r="2495" spans="1:19" x14ac:dyDescent="0.25">
      <c r="A2495" s="70">
        <v>6887</v>
      </c>
      <c r="B2495" s="71" t="s">
        <v>4160</v>
      </c>
      <c r="C2495" s="72">
        <v>182291102</v>
      </c>
      <c r="D2495" s="72" t="s">
        <v>725</v>
      </c>
      <c r="E2495" s="72">
        <v>6359.2353280759999</v>
      </c>
      <c r="F2495" s="72">
        <f t="shared" si="190"/>
        <v>3.9522904462871349</v>
      </c>
      <c r="G2495" s="73">
        <v>44</v>
      </c>
      <c r="H2495" s="72">
        <f t="shared" si="191"/>
        <v>8.1122560734959923E-2</v>
      </c>
      <c r="I2495" s="74">
        <v>1.8436945621581799E-3</v>
      </c>
      <c r="J2495" s="75">
        <v>2494</v>
      </c>
      <c r="K2495" s="72">
        <f t="shared" si="192"/>
        <v>23684.997395663253</v>
      </c>
      <c r="L2495" s="72">
        <f t="shared" si="193"/>
        <v>23.26358685895671</v>
      </c>
      <c r="M2495" s="72">
        <f t="shared" si="194"/>
        <v>9.3950119112369589E-4</v>
      </c>
      <c r="N2495" s="72" t="e">
        <f>IF(VLOOKUP(B2495,[1]Sheet1!$B$2:$G$553,6,FALSE)=0,"",L2495)</f>
        <v>#N/A</v>
      </c>
      <c r="O2495" s="72" t="e">
        <f>IF(VLOOKUP($B2495,[1]Sheet1!$C$2:$G$553,5,FALSE)=0,"",$L2495)</f>
        <v>#N/A</v>
      </c>
      <c r="P2495" s="72" t="e">
        <f>IF(VLOOKUP($B2495,[1]Sheet1!$D$2:$G$553,4,FALSE)=0,"",$L2495)</f>
        <v>#N/A</v>
      </c>
      <c r="Q2495" s="72" t="e">
        <f>IF(VLOOKUP($B2495,[1]Sheet1!$E$2:$G$553,3,FALSE)=0,"",$L2495)</f>
        <v>#N/A</v>
      </c>
      <c r="R2495" s="72" t="e">
        <f>IF(VLOOKUP($B2495,[1]Sheet1!$F$2:$G$553,2,FALSE)=0,"",$L2495)</f>
        <v>#N/A</v>
      </c>
      <c r="S2495" s="72" t="e">
        <f>COUNTIF([1]isolation_zones!$H$2:$H$1182,conductor_pz_summary_hftd_23_re!B2495)</f>
        <v>#VALUE!</v>
      </c>
    </row>
    <row r="2496" spans="1:19" x14ac:dyDescent="0.25">
      <c r="A2496" s="70">
        <v>9513</v>
      </c>
      <c r="B2496" s="71" t="s">
        <v>6406</v>
      </c>
      <c r="C2496" s="72">
        <v>83192101</v>
      </c>
      <c r="D2496" s="72" t="s">
        <v>479</v>
      </c>
      <c r="E2496" s="72">
        <v>7140.4635294587897</v>
      </c>
      <c r="F2496" s="72">
        <f t="shared" si="190"/>
        <v>4.4378269294336787</v>
      </c>
      <c r="G2496" s="73">
        <v>43</v>
      </c>
      <c r="H2496" s="72">
        <f t="shared" si="191"/>
        <v>7.9178277327639046E-2</v>
      </c>
      <c r="I2496" s="74">
        <v>1.84135528668928E-3</v>
      </c>
      <c r="J2496" s="75">
        <v>2495</v>
      </c>
      <c r="K2496" s="72">
        <f t="shared" si="192"/>
        <v>23689.435222592685</v>
      </c>
      <c r="L2496" s="72">
        <f t="shared" si="193"/>
        <v>23.184408581629071</v>
      </c>
      <c r="M2496" s="72">
        <f t="shared" si="194"/>
        <v>9.3630357218765466E-4</v>
      </c>
      <c r="N2496" s="72" t="e">
        <f>IF(VLOOKUP(B2496,[1]Sheet1!$B$2:$G$553,6,FALSE)=0,"",L2496)</f>
        <v>#N/A</v>
      </c>
      <c r="O2496" s="72" t="e">
        <f>IF(VLOOKUP($B2496,[1]Sheet1!$C$2:$G$553,5,FALSE)=0,"",$L2496)</f>
        <v>#N/A</v>
      </c>
      <c r="P2496" s="72" t="e">
        <f>IF(VLOOKUP($B2496,[1]Sheet1!$D$2:$G$553,4,FALSE)=0,"",$L2496)</f>
        <v>#N/A</v>
      </c>
      <c r="Q2496" s="72" t="e">
        <f>IF(VLOOKUP($B2496,[1]Sheet1!$E$2:$G$553,3,FALSE)=0,"",$L2496)</f>
        <v>#N/A</v>
      </c>
      <c r="R2496" s="72" t="e">
        <f>IF(VLOOKUP($B2496,[1]Sheet1!$F$2:$G$553,2,FALSE)=0,"",$L2496)</f>
        <v>#N/A</v>
      </c>
      <c r="S2496" s="72" t="e">
        <f>COUNTIF([1]isolation_zones!$H$2:$H$1182,conductor_pz_summary_hftd_23_re!B2496)</f>
        <v>#VALUE!</v>
      </c>
    </row>
    <row r="2497" spans="1:19" x14ac:dyDescent="0.25">
      <c r="A2497" s="70">
        <v>2632</v>
      </c>
      <c r="B2497" s="71" t="s">
        <v>2134</v>
      </c>
      <c r="C2497" s="72">
        <v>153661104</v>
      </c>
      <c r="D2497" s="72" t="s">
        <v>491</v>
      </c>
      <c r="E2497" s="72">
        <v>5709.2465457927301</v>
      </c>
      <c r="F2497" s="72">
        <f t="shared" si="190"/>
        <v>3.5483197922888317</v>
      </c>
      <c r="G2497" s="73">
        <v>49</v>
      </c>
      <c r="H2497" s="72">
        <f t="shared" si="191"/>
        <v>9.009950980483096E-2</v>
      </c>
      <c r="I2497" s="74">
        <v>1.8387655062210399E-3</v>
      </c>
      <c r="J2497" s="75">
        <v>2496</v>
      </c>
      <c r="K2497" s="72">
        <f t="shared" si="192"/>
        <v>23692.983542384973</v>
      </c>
      <c r="L2497" s="72">
        <f t="shared" si="193"/>
        <v>23.094309071824242</v>
      </c>
      <c r="M2497" s="72">
        <f t="shared" si="194"/>
        <v>9.3266489869785662E-4</v>
      </c>
      <c r="N2497" s="72" t="e">
        <f>IF(VLOOKUP(B2497,[1]Sheet1!$B$2:$G$553,6,FALSE)=0,"",L2497)</f>
        <v>#N/A</v>
      </c>
      <c r="O2497" s="72" t="e">
        <f>IF(VLOOKUP($B2497,[1]Sheet1!$C$2:$G$553,5,FALSE)=0,"",$L2497)</f>
        <v>#N/A</v>
      </c>
      <c r="P2497" s="72" t="e">
        <f>IF(VLOOKUP($B2497,[1]Sheet1!$D$2:$G$553,4,FALSE)=0,"",$L2497)</f>
        <v>#N/A</v>
      </c>
      <c r="Q2497" s="72" t="e">
        <f>IF(VLOOKUP($B2497,[1]Sheet1!$E$2:$G$553,3,FALSE)=0,"",$L2497)</f>
        <v>#N/A</v>
      </c>
      <c r="R2497" s="72" t="e">
        <f>IF(VLOOKUP($B2497,[1]Sheet1!$F$2:$G$553,2,FALSE)=0,"",$L2497)</f>
        <v>#N/A</v>
      </c>
      <c r="S2497" s="72" t="e">
        <f>COUNTIF([1]isolation_zones!$H$2:$H$1182,conductor_pz_summary_hftd_23_re!B2497)</f>
        <v>#VALUE!</v>
      </c>
    </row>
    <row r="2498" spans="1:19" x14ac:dyDescent="0.25">
      <c r="A2498" s="70">
        <v>7783</v>
      </c>
      <c r="B2498" s="71" t="s">
        <v>2815</v>
      </c>
      <c r="C2498" s="72">
        <v>42091102</v>
      </c>
      <c r="D2498" s="72" t="s">
        <v>93</v>
      </c>
      <c r="E2498" s="72">
        <v>4238.9330689785902</v>
      </c>
      <c r="F2498" s="72">
        <f t="shared" si="190"/>
        <v>2.6345140267113676</v>
      </c>
      <c r="G2498" s="73">
        <v>29</v>
      </c>
      <c r="H2498" s="72">
        <f t="shared" si="191"/>
        <v>5.3160614377346108E-2</v>
      </c>
      <c r="I2498" s="74">
        <v>1.8331246337015899E-3</v>
      </c>
      <c r="J2498" s="75">
        <v>2497</v>
      </c>
      <c r="K2498" s="72">
        <f t="shared" si="192"/>
        <v>23695.618056411684</v>
      </c>
      <c r="L2498" s="72">
        <f t="shared" si="193"/>
        <v>23.041148457446894</v>
      </c>
      <c r="M2498" s="72">
        <f t="shared" si="194"/>
        <v>9.3051800446219165E-4</v>
      </c>
      <c r="N2498" s="72" t="e">
        <f>IF(VLOOKUP(B2498,[1]Sheet1!$B$2:$G$553,6,FALSE)=0,"",L2498)</f>
        <v>#N/A</v>
      </c>
      <c r="O2498" s="72" t="e">
        <f>IF(VLOOKUP($B2498,[1]Sheet1!$C$2:$G$553,5,FALSE)=0,"",$L2498)</f>
        <v>#N/A</v>
      </c>
      <c r="P2498" s="72" t="e">
        <f>IF(VLOOKUP($B2498,[1]Sheet1!$D$2:$G$553,4,FALSE)=0,"",$L2498)</f>
        <v>#N/A</v>
      </c>
      <c r="Q2498" s="72" t="e">
        <f>IF(VLOOKUP($B2498,[1]Sheet1!$E$2:$G$553,3,FALSE)=0,"",$L2498)</f>
        <v>#N/A</v>
      </c>
      <c r="R2498" s="72" t="e">
        <f>IF(VLOOKUP($B2498,[1]Sheet1!$F$2:$G$553,2,FALSE)=0,"",$L2498)</f>
        <v>#N/A</v>
      </c>
      <c r="S2498" s="72" t="e">
        <f>COUNTIF([1]isolation_zones!$H$2:$H$1182,conductor_pz_summary_hftd_23_re!B2498)</f>
        <v>#VALUE!</v>
      </c>
    </row>
    <row r="2499" spans="1:19" x14ac:dyDescent="0.25">
      <c r="A2499" s="70">
        <v>26</v>
      </c>
      <c r="B2499" s="71" t="s">
        <v>4012</v>
      </c>
      <c r="C2499" s="72">
        <v>14662103</v>
      </c>
      <c r="D2499" s="72" t="s">
        <v>1242</v>
      </c>
      <c r="E2499" s="72">
        <v>787.86230400835802</v>
      </c>
      <c r="F2499" s="72">
        <f t="shared" ref="F2499:F2562" si="195">E2499/1609</f>
        <v>0.48965960472862524</v>
      </c>
      <c r="G2499" s="73">
        <v>259</v>
      </c>
      <c r="H2499" s="72">
        <f t="shared" ref="H2499:H2562" si="196">I2499*G2499</f>
        <v>0.47353905570067018</v>
      </c>
      <c r="I2499" s="74">
        <v>1.8283361223964099E-3</v>
      </c>
      <c r="J2499" s="75">
        <v>2498</v>
      </c>
      <c r="K2499" s="72">
        <f t="shared" si="192"/>
        <v>23696.107716016413</v>
      </c>
      <c r="L2499" s="72">
        <f t="shared" si="193"/>
        <v>22.567609401746225</v>
      </c>
      <c r="M2499" s="72">
        <f t="shared" si="194"/>
        <v>9.1139410454204326E-4</v>
      </c>
      <c r="N2499" s="72" t="e">
        <f>IF(VLOOKUP(B2499,[1]Sheet1!$B$2:$G$553,6,FALSE)=0,"",L2499)</f>
        <v>#N/A</v>
      </c>
      <c r="O2499" s="72" t="e">
        <f>IF(VLOOKUP($B2499,[1]Sheet1!$C$2:$G$553,5,FALSE)=0,"",$L2499)</f>
        <v>#N/A</v>
      </c>
      <c r="P2499" s="72" t="e">
        <f>IF(VLOOKUP($B2499,[1]Sheet1!$D$2:$G$553,4,FALSE)=0,"",$L2499)</f>
        <v>#N/A</v>
      </c>
      <c r="Q2499" s="72" t="e">
        <f>IF(VLOOKUP($B2499,[1]Sheet1!$E$2:$G$553,3,FALSE)=0,"",$L2499)</f>
        <v>#N/A</v>
      </c>
      <c r="R2499" s="72" t="e">
        <f>IF(VLOOKUP($B2499,[1]Sheet1!$F$2:$G$553,2,FALSE)=0,"",$L2499)</f>
        <v>#N/A</v>
      </c>
      <c r="S2499" s="72" t="e">
        <f>COUNTIF([1]isolation_zones!$H$2:$H$1182,conductor_pz_summary_hftd_23_re!B2499)</f>
        <v>#VALUE!</v>
      </c>
    </row>
    <row r="2500" spans="1:19" x14ac:dyDescent="0.25">
      <c r="A2500" s="70">
        <v>8978</v>
      </c>
      <c r="B2500" s="71" t="s">
        <v>3925</v>
      </c>
      <c r="C2500" s="72">
        <v>43081101</v>
      </c>
      <c r="D2500" s="72" t="s">
        <v>577</v>
      </c>
      <c r="E2500" s="72">
        <v>12372.699042807501</v>
      </c>
      <c r="F2500" s="72">
        <f t="shared" si="195"/>
        <v>7.6896824380407089</v>
      </c>
      <c r="G2500" s="73">
        <v>78</v>
      </c>
      <c r="H2500" s="72">
        <f t="shared" si="196"/>
        <v>0.14229984732606474</v>
      </c>
      <c r="I2500" s="74">
        <v>1.82435701700083E-3</v>
      </c>
      <c r="J2500" s="75">
        <v>2499</v>
      </c>
      <c r="K2500" s="72">
        <f t="shared" ref="K2500:K2563" si="197">F2500+K2499</f>
        <v>23703.797398454455</v>
      </c>
      <c r="L2500" s="72">
        <f t="shared" ref="L2500:L2563" si="198">L2499-H2500</f>
        <v>22.42530955442016</v>
      </c>
      <c r="M2500" s="72">
        <f t="shared" ref="M2500:M2563" si="199">L2500/$L$2</f>
        <v>9.0564731764842686E-4</v>
      </c>
      <c r="N2500" s="72" t="e">
        <f>IF(VLOOKUP(B2500,[1]Sheet1!$B$2:$G$553,6,FALSE)=0,"",L2500)</f>
        <v>#N/A</v>
      </c>
      <c r="O2500" s="72" t="e">
        <f>IF(VLOOKUP($B2500,[1]Sheet1!$C$2:$G$553,5,FALSE)=0,"",$L2500)</f>
        <v>#N/A</v>
      </c>
      <c r="P2500" s="72" t="e">
        <f>IF(VLOOKUP($B2500,[1]Sheet1!$D$2:$G$553,4,FALSE)=0,"",$L2500)</f>
        <v>#N/A</v>
      </c>
      <c r="Q2500" s="72" t="e">
        <f>IF(VLOOKUP($B2500,[1]Sheet1!$E$2:$G$553,3,FALSE)=0,"",$L2500)</f>
        <v>#N/A</v>
      </c>
      <c r="R2500" s="72" t="e">
        <f>IF(VLOOKUP($B2500,[1]Sheet1!$F$2:$G$553,2,FALSE)=0,"",$L2500)</f>
        <v>#N/A</v>
      </c>
      <c r="S2500" s="72" t="e">
        <f>COUNTIF([1]isolation_zones!$H$2:$H$1182,conductor_pz_summary_hftd_23_re!B2500)</f>
        <v>#VALUE!</v>
      </c>
    </row>
    <row r="2501" spans="1:19" x14ac:dyDescent="0.25">
      <c r="A2501" s="70">
        <v>85</v>
      </c>
      <c r="B2501" s="71" t="s">
        <v>3108</v>
      </c>
      <c r="C2501" s="72">
        <v>152241101</v>
      </c>
      <c r="D2501" s="72" t="s">
        <v>1190</v>
      </c>
      <c r="E2501" s="72">
        <v>21231.818487019202</v>
      </c>
      <c r="F2501" s="72">
        <f t="shared" si="195"/>
        <v>13.195660961478684</v>
      </c>
      <c r="G2501" s="73">
        <v>160</v>
      </c>
      <c r="H2501" s="72">
        <f t="shared" si="196"/>
        <v>0.29168301478364961</v>
      </c>
      <c r="I2501" s="74">
        <v>1.82301884239781E-3</v>
      </c>
      <c r="J2501" s="75">
        <v>2500</v>
      </c>
      <c r="K2501" s="72">
        <f t="shared" si="197"/>
        <v>23716.993059415934</v>
      </c>
      <c r="L2501" s="72">
        <f t="shared" si="198"/>
        <v>22.133626539636509</v>
      </c>
      <c r="M2501" s="72">
        <f t="shared" si="199"/>
        <v>8.9386768360139761E-4</v>
      </c>
      <c r="N2501" s="72" t="e">
        <f>IF(VLOOKUP(B2501,[1]Sheet1!$B$2:$G$553,6,FALSE)=0,"",L2501)</f>
        <v>#N/A</v>
      </c>
      <c r="O2501" s="72" t="e">
        <f>IF(VLOOKUP($B2501,[1]Sheet1!$C$2:$G$553,5,FALSE)=0,"",$L2501)</f>
        <v>#N/A</v>
      </c>
      <c r="P2501" s="72" t="e">
        <f>IF(VLOOKUP($B2501,[1]Sheet1!$D$2:$G$553,4,FALSE)=0,"",$L2501)</f>
        <v>#N/A</v>
      </c>
      <c r="Q2501" s="72" t="e">
        <f>IF(VLOOKUP($B2501,[1]Sheet1!$E$2:$G$553,3,FALSE)=0,"",$L2501)</f>
        <v>#N/A</v>
      </c>
      <c r="R2501" s="72" t="e">
        <f>IF(VLOOKUP($B2501,[1]Sheet1!$F$2:$G$553,2,FALSE)=0,"",$L2501)</f>
        <v>#N/A</v>
      </c>
      <c r="S2501" s="72" t="e">
        <f>COUNTIF([1]isolation_zones!$H$2:$H$1182,conductor_pz_summary_hftd_23_re!B2501)</f>
        <v>#VALUE!</v>
      </c>
    </row>
    <row r="2502" spans="1:19" x14ac:dyDescent="0.25">
      <c r="A2502" s="70">
        <v>2388</v>
      </c>
      <c r="B2502" s="71" t="s">
        <v>1974</v>
      </c>
      <c r="C2502" s="72">
        <v>83622105</v>
      </c>
      <c r="D2502" s="72" t="s">
        <v>184</v>
      </c>
      <c r="E2502" s="72">
        <v>1741.4201266949101</v>
      </c>
      <c r="F2502" s="72">
        <f t="shared" si="195"/>
        <v>1.0822996436885706</v>
      </c>
      <c r="G2502" s="73">
        <v>17</v>
      </c>
      <c r="H2502" s="72">
        <f t="shared" si="196"/>
        <v>3.0931885841448088E-2</v>
      </c>
      <c r="I2502" s="74">
        <v>1.8195226965557699E-3</v>
      </c>
      <c r="J2502" s="75">
        <v>2501</v>
      </c>
      <c r="K2502" s="72">
        <f t="shared" si="197"/>
        <v>23718.075359059621</v>
      </c>
      <c r="L2502" s="72">
        <f t="shared" si="198"/>
        <v>22.102694653795062</v>
      </c>
      <c r="M2502" s="72">
        <f t="shared" si="199"/>
        <v>8.9261849774850514E-4</v>
      </c>
      <c r="N2502" s="72" t="e">
        <f>IF(VLOOKUP(B2502,[1]Sheet1!$B$2:$G$553,6,FALSE)=0,"",L2502)</f>
        <v>#N/A</v>
      </c>
      <c r="O2502" s="72" t="e">
        <f>IF(VLOOKUP($B2502,[1]Sheet1!$C$2:$G$553,5,FALSE)=0,"",$L2502)</f>
        <v>#N/A</v>
      </c>
      <c r="P2502" s="72" t="e">
        <f>IF(VLOOKUP($B2502,[1]Sheet1!$D$2:$G$553,4,FALSE)=0,"",$L2502)</f>
        <v>#N/A</v>
      </c>
      <c r="Q2502" s="72" t="e">
        <f>IF(VLOOKUP($B2502,[1]Sheet1!$E$2:$G$553,3,FALSE)=0,"",$L2502)</f>
        <v>#N/A</v>
      </c>
      <c r="R2502" s="72" t="e">
        <f>IF(VLOOKUP($B2502,[1]Sheet1!$F$2:$G$553,2,FALSE)=0,"",$L2502)</f>
        <v>#N/A</v>
      </c>
      <c r="S2502" s="72" t="e">
        <f>COUNTIF([1]isolation_zones!$H$2:$H$1182,conductor_pz_summary_hftd_23_re!B2502)</f>
        <v>#VALUE!</v>
      </c>
    </row>
    <row r="2503" spans="1:19" x14ac:dyDescent="0.25">
      <c r="A2503" s="70">
        <v>2038</v>
      </c>
      <c r="B2503" s="71" t="s">
        <v>3078</v>
      </c>
      <c r="C2503" s="72">
        <v>13801104</v>
      </c>
      <c r="D2503" s="72" t="s">
        <v>857</v>
      </c>
      <c r="E2503" s="72">
        <v>15741.034417058199</v>
      </c>
      <c r="F2503" s="72">
        <f t="shared" si="195"/>
        <v>9.7831164804587942</v>
      </c>
      <c r="G2503" s="73">
        <v>214</v>
      </c>
      <c r="H2503" s="72">
        <f t="shared" si="196"/>
        <v>0.3877184252326254</v>
      </c>
      <c r="I2503" s="74">
        <v>1.81176834220853E-3</v>
      </c>
      <c r="J2503" s="75">
        <v>2502</v>
      </c>
      <c r="K2503" s="72">
        <f t="shared" si="197"/>
        <v>23727.858475540081</v>
      </c>
      <c r="L2503" s="72">
        <f t="shared" si="198"/>
        <v>21.714976228562438</v>
      </c>
      <c r="M2503" s="72">
        <f t="shared" si="199"/>
        <v>8.7696046854883307E-4</v>
      </c>
      <c r="N2503" s="72">
        <f>IF(VLOOKUP(B2503,[1]Sheet1!$B$2:$G$553,6,FALSE)=0,"",L2503)</f>
        <v>21.714976228562438</v>
      </c>
      <c r="O2503" s="72" t="e">
        <f>IF(VLOOKUP($B2503,[1]Sheet1!$C$2:$G$553,5,FALSE)=0,"",$L2503)</f>
        <v>#N/A</v>
      </c>
      <c r="P2503" s="72" t="e">
        <f>IF(VLOOKUP($B2503,[1]Sheet1!$D$2:$G$553,4,FALSE)=0,"",$L2503)</f>
        <v>#N/A</v>
      </c>
      <c r="Q2503" s="72" t="e">
        <f>IF(VLOOKUP($B2503,[1]Sheet1!$E$2:$G$553,3,FALSE)=0,"",$L2503)</f>
        <v>#N/A</v>
      </c>
      <c r="R2503" s="72" t="e">
        <f>IF(VLOOKUP($B2503,[1]Sheet1!$F$2:$G$553,2,FALSE)=0,"",$L2503)</f>
        <v>#N/A</v>
      </c>
      <c r="S2503" s="72" t="e">
        <f>COUNTIF([1]isolation_zones!$H$2:$H$1182,conductor_pz_summary_hftd_23_re!B2503)</f>
        <v>#VALUE!</v>
      </c>
    </row>
    <row r="2504" spans="1:19" x14ac:dyDescent="0.25">
      <c r="A2504" s="70">
        <v>6140</v>
      </c>
      <c r="B2504" s="71" t="s">
        <v>4489</v>
      </c>
      <c r="C2504" s="72">
        <v>182601106</v>
      </c>
      <c r="D2504" s="72" t="s">
        <v>1294</v>
      </c>
      <c r="E2504" s="72">
        <v>1958.2873463865201</v>
      </c>
      <c r="F2504" s="72">
        <f t="shared" si="195"/>
        <v>1.2170834968219515</v>
      </c>
      <c r="G2504" s="73">
        <v>99</v>
      </c>
      <c r="H2504" s="72">
        <f t="shared" si="196"/>
        <v>0.17872656411092472</v>
      </c>
      <c r="I2504" s="74">
        <v>1.80531882940328E-3</v>
      </c>
      <c r="J2504" s="75">
        <v>2503</v>
      </c>
      <c r="K2504" s="72">
        <f t="shared" si="197"/>
        <v>23729.075559036904</v>
      </c>
      <c r="L2504" s="72">
        <f t="shared" si="198"/>
        <v>21.536249664451514</v>
      </c>
      <c r="M2504" s="72">
        <f t="shared" si="199"/>
        <v>8.6974258676277428E-4</v>
      </c>
      <c r="N2504" s="72" t="e">
        <f>IF(VLOOKUP(B2504,[1]Sheet1!$B$2:$G$553,6,FALSE)=0,"",L2504)</f>
        <v>#N/A</v>
      </c>
      <c r="O2504" s="72" t="e">
        <f>IF(VLOOKUP($B2504,[1]Sheet1!$C$2:$G$553,5,FALSE)=0,"",$L2504)</f>
        <v>#N/A</v>
      </c>
      <c r="P2504" s="72" t="e">
        <f>IF(VLOOKUP($B2504,[1]Sheet1!$D$2:$G$553,4,FALSE)=0,"",$L2504)</f>
        <v>#N/A</v>
      </c>
      <c r="Q2504" s="72" t="e">
        <f>IF(VLOOKUP($B2504,[1]Sheet1!$E$2:$G$553,3,FALSE)=0,"",$L2504)</f>
        <v>#N/A</v>
      </c>
      <c r="R2504" s="72" t="e">
        <f>IF(VLOOKUP($B2504,[1]Sheet1!$F$2:$G$553,2,FALSE)=0,"",$L2504)</f>
        <v>#N/A</v>
      </c>
      <c r="S2504" s="72" t="e">
        <f>COUNTIF([1]isolation_zones!$H$2:$H$1182,conductor_pz_summary_hftd_23_re!B2504)</f>
        <v>#VALUE!</v>
      </c>
    </row>
    <row r="2505" spans="1:19" x14ac:dyDescent="0.25">
      <c r="A2505" s="70">
        <v>9346</v>
      </c>
      <c r="B2505" s="71" t="s">
        <v>3224</v>
      </c>
      <c r="C2505" s="72">
        <v>182371111</v>
      </c>
      <c r="D2505" s="72" t="s">
        <v>525</v>
      </c>
      <c r="E2505" s="72">
        <v>2777.3682492090002</v>
      </c>
      <c r="F2505" s="72">
        <f t="shared" si="195"/>
        <v>1.726145586829708</v>
      </c>
      <c r="G2505" s="73">
        <v>20</v>
      </c>
      <c r="H2505" s="72">
        <f t="shared" si="196"/>
        <v>3.6088821030978005E-2</v>
      </c>
      <c r="I2505" s="74">
        <v>1.8044410515489001E-3</v>
      </c>
      <c r="J2505" s="75">
        <v>2504</v>
      </c>
      <c r="K2505" s="72">
        <f t="shared" si="197"/>
        <v>23730.801704623733</v>
      </c>
      <c r="L2505" s="72">
        <f t="shared" si="198"/>
        <v>21.500160843420534</v>
      </c>
      <c r="M2505" s="72">
        <f t="shared" si="199"/>
        <v>8.6828513780830231E-4</v>
      </c>
      <c r="N2505" s="72" t="e">
        <f>IF(VLOOKUP(B2505,[1]Sheet1!$B$2:$G$553,6,FALSE)=0,"",L2505)</f>
        <v>#N/A</v>
      </c>
      <c r="O2505" s="72" t="e">
        <f>IF(VLOOKUP($B2505,[1]Sheet1!$C$2:$G$553,5,FALSE)=0,"",$L2505)</f>
        <v>#N/A</v>
      </c>
      <c r="P2505" s="72" t="e">
        <f>IF(VLOOKUP($B2505,[1]Sheet1!$D$2:$G$553,4,FALSE)=0,"",$L2505)</f>
        <v>#N/A</v>
      </c>
      <c r="Q2505" s="72" t="e">
        <f>IF(VLOOKUP($B2505,[1]Sheet1!$E$2:$G$553,3,FALSE)=0,"",$L2505)</f>
        <v>#N/A</v>
      </c>
      <c r="R2505" s="72" t="e">
        <f>IF(VLOOKUP($B2505,[1]Sheet1!$F$2:$G$553,2,FALSE)=0,"",$L2505)</f>
        <v>#N/A</v>
      </c>
      <c r="S2505" s="72" t="e">
        <f>COUNTIF([1]isolation_zones!$H$2:$H$1182,conductor_pz_summary_hftd_23_re!B2505)</f>
        <v>#VALUE!</v>
      </c>
    </row>
    <row r="2506" spans="1:19" x14ac:dyDescent="0.25">
      <c r="A2506" s="70">
        <v>680</v>
      </c>
      <c r="B2506" s="71" t="s">
        <v>2421</v>
      </c>
      <c r="C2506" s="72">
        <v>83622106</v>
      </c>
      <c r="D2506" s="72" t="s">
        <v>81</v>
      </c>
      <c r="E2506" s="72">
        <v>42462.395387728197</v>
      </c>
      <c r="F2506" s="72">
        <f t="shared" si="195"/>
        <v>26.390550272049843</v>
      </c>
      <c r="G2506" s="73">
        <v>299</v>
      </c>
      <c r="H2506" s="72">
        <f t="shared" si="196"/>
        <v>0.53531238909885526</v>
      </c>
      <c r="I2506" s="74">
        <v>1.7903424384577099E-3</v>
      </c>
      <c r="J2506" s="75">
        <v>2505</v>
      </c>
      <c r="K2506" s="72">
        <f t="shared" si="197"/>
        <v>23757.192254895781</v>
      </c>
      <c r="L2506" s="72">
        <f t="shared" si="198"/>
        <v>20.964848454321679</v>
      </c>
      <c r="M2506" s="72">
        <f t="shared" si="199"/>
        <v>8.4666651853730136E-4</v>
      </c>
      <c r="N2506" s="72" t="e">
        <f>IF(VLOOKUP(B2506,[1]Sheet1!$B$2:$G$553,6,FALSE)=0,"",L2506)</f>
        <v>#N/A</v>
      </c>
      <c r="O2506" s="72" t="e">
        <f>IF(VLOOKUP($B2506,[1]Sheet1!$C$2:$G$553,5,FALSE)=0,"",$L2506)</f>
        <v>#N/A</v>
      </c>
      <c r="P2506" s="72" t="e">
        <f>IF(VLOOKUP($B2506,[1]Sheet1!$D$2:$G$553,4,FALSE)=0,"",$L2506)</f>
        <v>#N/A</v>
      </c>
      <c r="Q2506" s="72" t="e">
        <f>IF(VLOOKUP($B2506,[1]Sheet1!$E$2:$G$553,3,FALSE)=0,"",$L2506)</f>
        <v>#N/A</v>
      </c>
      <c r="R2506" s="72" t="e">
        <f>IF(VLOOKUP($B2506,[1]Sheet1!$F$2:$G$553,2,FALSE)=0,"",$L2506)</f>
        <v>#N/A</v>
      </c>
      <c r="S2506" s="72" t="e">
        <f>COUNTIF([1]isolation_zones!$H$2:$H$1182,conductor_pz_summary_hftd_23_re!B2506)</f>
        <v>#VALUE!</v>
      </c>
    </row>
    <row r="2507" spans="1:19" x14ac:dyDescent="0.25">
      <c r="A2507" s="70">
        <v>1725</v>
      </c>
      <c r="B2507" s="71" t="s">
        <v>2986</v>
      </c>
      <c r="C2507" s="72">
        <v>42261101</v>
      </c>
      <c r="D2507" s="72" t="s">
        <v>69</v>
      </c>
      <c r="E2507" s="72">
        <v>3442.3440920092899</v>
      </c>
      <c r="F2507" s="72">
        <f t="shared" si="195"/>
        <v>2.1394307594837101</v>
      </c>
      <c r="G2507" s="73">
        <v>26</v>
      </c>
      <c r="H2507" s="72">
        <f t="shared" si="196"/>
        <v>4.630966612174188E-2</v>
      </c>
      <c r="I2507" s="74">
        <v>1.7811410046823799E-3</v>
      </c>
      <c r="J2507" s="75">
        <v>2506</v>
      </c>
      <c r="K2507" s="72">
        <f t="shared" si="197"/>
        <v>23759.331685655263</v>
      </c>
      <c r="L2507" s="72">
        <f t="shared" si="198"/>
        <v>20.918538788199935</v>
      </c>
      <c r="M2507" s="72">
        <f t="shared" si="199"/>
        <v>8.447963002108799E-4</v>
      </c>
      <c r="N2507" s="72" t="e">
        <f>IF(VLOOKUP(B2507,[1]Sheet1!$B$2:$G$553,6,FALSE)=0,"",L2507)</f>
        <v>#N/A</v>
      </c>
      <c r="O2507" s="72" t="e">
        <f>IF(VLOOKUP($B2507,[1]Sheet1!$C$2:$G$553,5,FALSE)=0,"",$L2507)</f>
        <v>#N/A</v>
      </c>
      <c r="P2507" s="72" t="e">
        <f>IF(VLOOKUP($B2507,[1]Sheet1!$D$2:$G$553,4,FALSE)=0,"",$L2507)</f>
        <v>#N/A</v>
      </c>
      <c r="Q2507" s="72" t="e">
        <f>IF(VLOOKUP($B2507,[1]Sheet1!$E$2:$G$553,3,FALSE)=0,"",$L2507)</f>
        <v>#N/A</v>
      </c>
      <c r="R2507" s="72" t="e">
        <f>IF(VLOOKUP($B2507,[1]Sheet1!$F$2:$G$553,2,FALSE)=0,"",$L2507)</f>
        <v>#N/A</v>
      </c>
      <c r="S2507" s="72" t="e">
        <f>COUNTIF([1]isolation_zones!$H$2:$H$1182,conductor_pz_summary_hftd_23_re!B2507)</f>
        <v>#VALUE!</v>
      </c>
    </row>
    <row r="2508" spans="1:19" x14ac:dyDescent="0.25">
      <c r="A2508" s="70">
        <v>1486</v>
      </c>
      <c r="B2508" s="71" t="s">
        <v>1986</v>
      </c>
      <c r="C2508" s="72">
        <v>83041101</v>
      </c>
      <c r="D2508" s="72" t="s">
        <v>307</v>
      </c>
      <c r="E2508" s="72">
        <v>13568.3760643972</v>
      </c>
      <c r="F2508" s="72">
        <f t="shared" si="195"/>
        <v>8.4328005372263526</v>
      </c>
      <c r="G2508" s="73">
        <v>101</v>
      </c>
      <c r="H2508" s="72">
        <f t="shared" si="196"/>
        <v>0.1785816446546496</v>
      </c>
      <c r="I2508" s="74">
        <v>1.76813509559059E-3</v>
      </c>
      <c r="J2508" s="75">
        <v>2507</v>
      </c>
      <c r="K2508" s="72">
        <f t="shared" si="197"/>
        <v>23767.764486192489</v>
      </c>
      <c r="L2508" s="72">
        <f t="shared" si="198"/>
        <v>20.739957143545286</v>
      </c>
      <c r="M2508" s="72">
        <f t="shared" si="199"/>
        <v>8.3758427100476133E-4</v>
      </c>
      <c r="N2508" s="72" t="e">
        <f>IF(VLOOKUP(B2508,[1]Sheet1!$B$2:$G$553,6,FALSE)=0,"",L2508)</f>
        <v>#N/A</v>
      </c>
      <c r="O2508" s="72" t="e">
        <f>IF(VLOOKUP($B2508,[1]Sheet1!$C$2:$G$553,5,FALSE)=0,"",$L2508)</f>
        <v>#N/A</v>
      </c>
      <c r="P2508" s="72" t="e">
        <f>IF(VLOOKUP($B2508,[1]Sheet1!$D$2:$G$553,4,FALSE)=0,"",$L2508)</f>
        <v>#N/A</v>
      </c>
      <c r="Q2508" s="72" t="e">
        <f>IF(VLOOKUP($B2508,[1]Sheet1!$E$2:$G$553,3,FALSE)=0,"",$L2508)</f>
        <v>#N/A</v>
      </c>
      <c r="R2508" s="72" t="e">
        <f>IF(VLOOKUP($B2508,[1]Sheet1!$F$2:$G$553,2,FALSE)=0,"",$L2508)</f>
        <v>#N/A</v>
      </c>
      <c r="S2508" s="72" t="e">
        <f>COUNTIF([1]isolation_zones!$H$2:$H$1182,conductor_pz_summary_hftd_23_re!B2508)</f>
        <v>#VALUE!</v>
      </c>
    </row>
    <row r="2509" spans="1:19" x14ac:dyDescent="0.25">
      <c r="A2509" s="70">
        <v>8439</v>
      </c>
      <c r="B2509" s="71" t="s">
        <v>1800</v>
      </c>
      <c r="C2509" s="72">
        <v>254421103</v>
      </c>
      <c r="D2509" s="72" t="s">
        <v>455</v>
      </c>
      <c r="E2509" s="72">
        <v>13591.0884171087</v>
      </c>
      <c r="F2509" s="72">
        <f t="shared" si="195"/>
        <v>8.446916356189373</v>
      </c>
      <c r="G2509" s="73">
        <v>61</v>
      </c>
      <c r="H2509" s="72">
        <f t="shared" si="196"/>
        <v>0.10725332680014314</v>
      </c>
      <c r="I2509" s="74">
        <v>1.75825125901874E-3</v>
      </c>
      <c r="J2509" s="75">
        <v>2508</v>
      </c>
      <c r="K2509" s="72">
        <f t="shared" si="197"/>
        <v>23776.211402548677</v>
      </c>
      <c r="L2509" s="72">
        <f t="shared" si="198"/>
        <v>20.632703816745142</v>
      </c>
      <c r="M2509" s="72">
        <f t="shared" si="199"/>
        <v>8.3325283970435036E-4</v>
      </c>
      <c r="N2509" s="72" t="e">
        <f>IF(VLOOKUP(B2509,[1]Sheet1!$B$2:$G$553,6,FALSE)=0,"",L2509)</f>
        <v>#N/A</v>
      </c>
      <c r="O2509" s="72" t="e">
        <f>IF(VLOOKUP($B2509,[1]Sheet1!$C$2:$G$553,5,FALSE)=0,"",$L2509)</f>
        <v>#N/A</v>
      </c>
      <c r="P2509" s="72" t="e">
        <f>IF(VLOOKUP($B2509,[1]Sheet1!$D$2:$G$553,4,FALSE)=0,"",$L2509)</f>
        <v>#N/A</v>
      </c>
      <c r="Q2509" s="72" t="e">
        <f>IF(VLOOKUP($B2509,[1]Sheet1!$E$2:$G$553,3,FALSE)=0,"",$L2509)</f>
        <v>#N/A</v>
      </c>
      <c r="R2509" s="72" t="e">
        <f>IF(VLOOKUP($B2509,[1]Sheet1!$F$2:$G$553,2,FALSE)=0,"",$L2509)</f>
        <v>#N/A</v>
      </c>
      <c r="S2509" s="72" t="e">
        <f>COUNTIF([1]isolation_zones!$H$2:$H$1182,conductor_pz_summary_hftd_23_re!B2509)</f>
        <v>#VALUE!</v>
      </c>
    </row>
    <row r="2510" spans="1:19" x14ac:dyDescent="0.25">
      <c r="A2510" s="70">
        <v>10411</v>
      </c>
      <c r="B2510" s="71" t="s">
        <v>6407</v>
      </c>
      <c r="C2510" s="72">
        <v>103311102</v>
      </c>
      <c r="D2510" s="72" t="s">
        <v>1396</v>
      </c>
      <c r="E2510" s="72">
        <v>431.36814616212001</v>
      </c>
      <c r="F2510" s="72">
        <f t="shared" si="195"/>
        <v>0.26809704547055313</v>
      </c>
      <c r="G2510" s="73">
        <v>5</v>
      </c>
      <c r="H2510" s="72">
        <f t="shared" si="196"/>
        <v>8.7708020009005499E-3</v>
      </c>
      <c r="I2510" s="74">
        <v>1.75416040018011E-3</v>
      </c>
      <c r="J2510" s="75">
        <v>2509</v>
      </c>
      <c r="K2510" s="72">
        <f t="shared" si="197"/>
        <v>23776.479499594148</v>
      </c>
      <c r="L2510" s="72">
        <f t="shared" si="198"/>
        <v>20.623933014744242</v>
      </c>
      <c r="M2510" s="72">
        <f t="shared" si="199"/>
        <v>8.3289863039961521E-4</v>
      </c>
      <c r="N2510" s="72" t="e">
        <f>IF(VLOOKUP(B2510,[1]Sheet1!$B$2:$G$553,6,FALSE)=0,"",L2510)</f>
        <v>#N/A</v>
      </c>
      <c r="O2510" s="72" t="e">
        <f>IF(VLOOKUP($B2510,[1]Sheet1!$C$2:$G$553,5,FALSE)=0,"",$L2510)</f>
        <v>#N/A</v>
      </c>
      <c r="P2510" s="72" t="e">
        <f>IF(VLOOKUP($B2510,[1]Sheet1!$D$2:$G$553,4,FALSE)=0,"",$L2510)</f>
        <v>#N/A</v>
      </c>
      <c r="Q2510" s="72" t="e">
        <f>IF(VLOOKUP($B2510,[1]Sheet1!$E$2:$G$553,3,FALSE)=0,"",$L2510)</f>
        <v>#N/A</v>
      </c>
      <c r="R2510" s="72" t="e">
        <f>IF(VLOOKUP($B2510,[1]Sheet1!$F$2:$G$553,2,FALSE)=0,"",$L2510)</f>
        <v>#N/A</v>
      </c>
      <c r="S2510" s="72" t="e">
        <f>COUNTIF([1]isolation_zones!$H$2:$H$1182,conductor_pz_summary_hftd_23_re!B2510)</f>
        <v>#VALUE!</v>
      </c>
    </row>
    <row r="2511" spans="1:19" x14ac:dyDescent="0.25">
      <c r="A2511" s="70">
        <v>9794</v>
      </c>
      <c r="B2511" s="71" t="s">
        <v>6408</v>
      </c>
      <c r="C2511" s="72">
        <v>42721106</v>
      </c>
      <c r="D2511" s="72" t="s">
        <v>1020</v>
      </c>
      <c r="E2511" s="72">
        <v>817.62032203804301</v>
      </c>
      <c r="F2511" s="72">
        <f t="shared" si="195"/>
        <v>0.50815433314980918</v>
      </c>
      <c r="G2511" s="73">
        <v>11</v>
      </c>
      <c r="H2511" s="72">
        <f t="shared" si="196"/>
        <v>1.923750181836098E-2</v>
      </c>
      <c r="I2511" s="74">
        <v>1.7488638016691801E-3</v>
      </c>
      <c r="J2511" s="75">
        <v>2510</v>
      </c>
      <c r="K2511" s="72">
        <f t="shared" si="197"/>
        <v>23776.987653927299</v>
      </c>
      <c r="L2511" s="72">
        <f t="shared" si="198"/>
        <v>20.604695512925883</v>
      </c>
      <c r="M2511" s="72">
        <f t="shared" si="199"/>
        <v>8.3212172286673263E-4</v>
      </c>
      <c r="N2511" s="72">
        <f>IF(VLOOKUP(B2511,[1]Sheet1!$B$2:$G$553,6,FALSE)=0,"",L2511)</f>
        <v>20.604695512925883</v>
      </c>
      <c r="O2511" s="72" t="e">
        <f>IF(VLOOKUP($B2511,[1]Sheet1!$C$2:$G$553,5,FALSE)=0,"",$L2511)</f>
        <v>#N/A</v>
      </c>
      <c r="P2511" s="72" t="e">
        <f>IF(VLOOKUP($B2511,[1]Sheet1!$D$2:$G$553,4,FALSE)=0,"",$L2511)</f>
        <v>#N/A</v>
      </c>
      <c r="Q2511" s="72" t="e">
        <f>IF(VLOOKUP($B2511,[1]Sheet1!$E$2:$G$553,3,FALSE)=0,"",$L2511)</f>
        <v>#N/A</v>
      </c>
      <c r="R2511" s="72" t="e">
        <f>IF(VLOOKUP($B2511,[1]Sheet1!$F$2:$G$553,2,FALSE)=0,"",$L2511)</f>
        <v>#N/A</v>
      </c>
      <c r="S2511" s="72" t="e">
        <f>COUNTIF([1]isolation_zones!$H$2:$H$1182,conductor_pz_summary_hftd_23_re!B2511)</f>
        <v>#VALUE!</v>
      </c>
    </row>
    <row r="2512" spans="1:19" x14ac:dyDescent="0.25">
      <c r="A2512" s="70">
        <v>1870</v>
      </c>
      <c r="B2512" s="71" t="s">
        <v>6409</v>
      </c>
      <c r="C2512" s="72">
        <v>183052110</v>
      </c>
      <c r="D2512" s="72" t="s">
        <v>745</v>
      </c>
      <c r="E2512" s="72">
        <v>2614.1135843624202</v>
      </c>
      <c r="F2512" s="72">
        <f t="shared" si="195"/>
        <v>1.6246821531152393</v>
      </c>
      <c r="G2512" s="73">
        <v>133</v>
      </c>
      <c r="H2512" s="72">
        <f t="shared" si="196"/>
        <v>0.23192117983685667</v>
      </c>
      <c r="I2512" s="74">
        <v>1.7437682694500501E-3</v>
      </c>
      <c r="J2512" s="75">
        <v>2511</v>
      </c>
      <c r="K2512" s="72">
        <f t="shared" si="197"/>
        <v>23778.612336080416</v>
      </c>
      <c r="L2512" s="72">
        <f t="shared" si="198"/>
        <v>20.372774333089026</v>
      </c>
      <c r="M2512" s="72">
        <f t="shared" si="199"/>
        <v>8.2275557369874009E-4</v>
      </c>
      <c r="N2512" s="72" t="e">
        <f>IF(VLOOKUP(B2512,[1]Sheet1!$B$2:$G$553,6,FALSE)=0,"",L2512)</f>
        <v>#N/A</v>
      </c>
      <c r="O2512" s="72" t="e">
        <f>IF(VLOOKUP($B2512,[1]Sheet1!$C$2:$G$553,5,FALSE)=0,"",$L2512)</f>
        <v>#N/A</v>
      </c>
      <c r="P2512" s="72" t="e">
        <f>IF(VLOOKUP($B2512,[1]Sheet1!$D$2:$G$553,4,FALSE)=0,"",$L2512)</f>
        <v>#N/A</v>
      </c>
      <c r="Q2512" s="72" t="e">
        <f>IF(VLOOKUP($B2512,[1]Sheet1!$E$2:$G$553,3,FALSE)=0,"",$L2512)</f>
        <v>#N/A</v>
      </c>
      <c r="R2512" s="72" t="e">
        <f>IF(VLOOKUP($B2512,[1]Sheet1!$F$2:$G$553,2,FALSE)=0,"",$L2512)</f>
        <v>#N/A</v>
      </c>
      <c r="S2512" s="72" t="e">
        <f>COUNTIF([1]isolation_zones!$H$2:$H$1182,conductor_pz_summary_hftd_23_re!B2512)</f>
        <v>#VALUE!</v>
      </c>
    </row>
    <row r="2513" spans="1:19" x14ac:dyDescent="0.25">
      <c r="A2513" s="70">
        <v>4149</v>
      </c>
      <c r="B2513" s="71" t="s">
        <v>1719</v>
      </c>
      <c r="C2513" s="72">
        <v>152762102</v>
      </c>
      <c r="D2513" s="72" t="s">
        <v>213</v>
      </c>
      <c r="E2513" s="72">
        <v>15319.577414302599</v>
      </c>
      <c r="F2513" s="72">
        <f t="shared" si="195"/>
        <v>9.5211792506541943</v>
      </c>
      <c r="G2513" s="73">
        <v>111</v>
      </c>
      <c r="H2513" s="72">
        <f t="shared" si="196"/>
        <v>0.1928494944952355</v>
      </c>
      <c r="I2513" s="74">
        <v>1.73738283329041E-3</v>
      </c>
      <c r="J2513" s="75">
        <v>2512</v>
      </c>
      <c r="K2513" s="72">
        <f t="shared" si="197"/>
        <v>23788.133515331068</v>
      </c>
      <c r="L2513" s="72">
        <f t="shared" si="198"/>
        <v>20.179924838593791</v>
      </c>
      <c r="M2513" s="72">
        <f t="shared" si="199"/>
        <v>8.1496733661886266E-4</v>
      </c>
      <c r="N2513" s="72" t="e">
        <f>IF(VLOOKUP(B2513,[1]Sheet1!$B$2:$G$553,6,FALSE)=0,"",L2513)</f>
        <v>#N/A</v>
      </c>
      <c r="O2513" s="72" t="e">
        <f>IF(VLOOKUP($B2513,[1]Sheet1!$C$2:$G$553,5,FALSE)=0,"",$L2513)</f>
        <v>#N/A</v>
      </c>
      <c r="P2513" s="72" t="e">
        <f>IF(VLOOKUP($B2513,[1]Sheet1!$D$2:$G$553,4,FALSE)=0,"",$L2513)</f>
        <v>#N/A</v>
      </c>
      <c r="Q2513" s="72" t="e">
        <f>IF(VLOOKUP($B2513,[1]Sheet1!$E$2:$G$553,3,FALSE)=0,"",$L2513)</f>
        <v>#N/A</v>
      </c>
      <c r="R2513" s="72" t="e">
        <f>IF(VLOOKUP($B2513,[1]Sheet1!$F$2:$G$553,2,FALSE)=0,"",$L2513)</f>
        <v>#N/A</v>
      </c>
      <c r="S2513" s="72" t="e">
        <f>COUNTIF([1]isolation_zones!$H$2:$H$1182,conductor_pz_summary_hftd_23_re!B2513)</f>
        <v>#VALUE!</v>
      </c>
    </row>
    <row r="2514" spans="1:19" x14ac:dyDescent="0.25">
      <c r="A2514" s="70">
        <v>5394</v>
      </c>
      <c r="B2514" s="71" t="s">
        <v>2032</v>
      </c>
      <c r="C2514" s="72">
        <v>152481105</v>
      </c>
      <c r="D2514" s="72" t="s">
        <v>95</v>
      </c>
      <c r="E2514" s="72">
        <v>6391.6671975847303</v>
      </c>
      <c r="F2514" s="72">
        <f t="shared" si="195"/>
        <v>3.9724469842043071</v>
      </c>
      <c r="G2514" s="73">
        <v>47</v>
      </c>
      <c r="H2514" s="72">
        <f t="shared" si="196"/>
        <v>8.162109556517351E-2</v>
      </c>
      <c r="I2514" s="74">
        <v>1.7366190545781599E-3</v>
      </c>
      <c r="J2514" s="75">
        <v>2513</v>
      </c>
      <c r="K2514" s="72">
        <f t="shared" si="197"/>
        <v>23792.105962315272</v>
      </c>
      <c r="L2514" s="72">
        <f t="shared" si="198"/>
        <v>20.09830374302862</v>
      </c>
      <c r="M2514" s="72">
        <f t="shared" si="199"/>
        <v>8.1167106433852954E-4</v>
      </c>
      <c r="N2514" s="72" t="e">
        <f>IF(VLOOKUP(B2514,[1]Sheet1!$B$2:$G$553,6,FALSE)=0,"",L2514)</f>
        <v>#N/A</v>
      </c>
      <c r="O2514" s="72" t="e">
        <f>IF(VLOOKUP($B2514,[1]Sheet1!$C$2:$G$553,5,FALSE)=0,"",$L2514)</f>
        <v>#N/A</v>
      </c>
      <c r="P2514" s="72" t="e">
        <f>IF(VLOOKUP($B2514,[1]Sheet1!$D$2:$G$553,4,FALSE)=0,"",$L2514)</f>
        <v>#N/A</v>
      </c>
      <c r="Q2514" s="72" t="e">
        <f>IF(VLOOKUP($B2514,[1]Sheet1!$E$2:$G$553,3,FALSE)=0,"",$L2514)</f>
        <v>#N/A</v>
      </c>
      <c r="R2514" s="72" t="e">
        <f>IF(VLOOKUP($B2514,[1]Sheet1!$F$2:$G$553,2,FALSE)=0,"",$L2514)</f>
        <v>#N/A</v>
      </c>
      <c r="S2514" s="72" t="e">
        <f>COUNTIF([1]isolation_zones!$H$2:$H$1182,conductor_pz_summary_hftd_23_re!B2514)</f>
        <v>#VALUE!</v>
      </c>
    </row>
    <row r="2515" spans="1:19" x14ac:dyDescent="0.25">
      <c r="A2515" s="70">
        <v>7138</v>
      </c>
      <c r="B2515" s="71" t="s">
        <v>1770</v>
      </c>
      <c r="C2515" s="72">
        <v>42811113</v>
      </c>
      <c r="D2515" s="72" t="s">
        <v>17</v>
      </c>
      <c r="E2515" s="72">
        <v>1934.21690716383</v>
      </c>
      <c r="F2515" s="72">
        <f t="shared" si="195"/>
        <v>1.2021236216058608</v>
      </c>
      <c r="G2515" s="73">
        <v>13</v>
      </c>
      <c r="H2515" s="72">
        <f t="shared" si="196"/>
        <v>2.2350009395309442E-2</v>
      </c>
      <c r="I2515" s="74">
        <v>1.71923149194688E-3</v>
      </c>
      <c r="J2515" s="75">
        <v>2514</v>
      </c>
      <c r="K2515" s="72">
        <f t="shared" si="197"/>
        <v>23793.308085936878</v>
      </c>
      <c r="L2515" s="72">
        <f t="shared" si="198"/>
        <v>20.075953733633309</v>
      </c>
      <c r="M2515" s="72">
        <f t="shared" si="199"/>
        <v>8.1076845802180691E-4</v>
      </c>
      <c r="N2515" s="72" t="e">
        <f>IF(VLOOKUP(B2515,[1]Sheet1!$B$2:$G$553,6,FALSE)=0,"",L2515)</f>
        <v>#N/A</v>
      </c>
      <c r="O2515" s="72" t="e">
        <f>IF(VLOOKUP($B2515,[1]Sheet1!$C$2:$G$553,5,FALSE)=0,"",$L2515)</f>
        <v>#N/A</v>
      </c>
      <c r="P2515" s="72" t="e">
        <f>IF(VLOOKUP($B2515,[1]Sheet1!$D$2:$G$553,4,FALSE)=0,"",$L2515)</f>
        <v>#N/A</v>
      </c>
      <c r="Q2515" s="72" t="e">
        <f>IF(VLOOKUP($B2515,[1]Sheet1!$E$2:$G$553,3,FALSE)=0,"",$L2515)</f>
        <v>#N/A</v>
      </c>
      <c r="R2515" s="72" t="e">
        <f>IF(VLOOKUP($B2515,[1]Sheet1!$F$2:$G$553,2,FALSE)=0,"",$L2515)</f>
        <v>#N/A</v>
      </c>
      <c r="S2515" s="72" t="e">
        <f>COUNTIF([1]isolation_zones!$H$2:$H$1182,conductor_pz_summary_hftd_23_re!B2515)</f>
        <v>#VALUE!</v>
      </c>
    </row>
    <row r="2516" spans="1:19" x14ac:dyDescent="0.25">
      <c r="A2516" s="70">
        <v>2315</v>
      </c>
      <c r="B2516" s="71" t="s">
        <v>1991</v>
      </c>
      <c r="C2516" s="72">
        <v>13801101</v>
      </c>
      <c r="D2516" s="72" t="s">
        <v>65</v>
      </c>
      <c r="E2516" s="72">
        <v>7751.40899790208</v>
      </c>
      <c r="F2516" s="72">
        <f t="shared" si="195"/>
        <v>4.8175320061541829</v>
      </c>
      <c r="G2516" s="73">
        <v>44</v>
      </c>
      <c r="H2516" s="72">
        <f t="shared" si="196"/>
        <v>7.5547134887822401E-2</v>
      </c>
      <c r="I2516" s="74">
        <v>1.7169803383596E-3</v>
      </c>
      <c r="J2516" s="75">
        <v>2515</v>
      </c>
      <c r="K2516" s="72">
        <f t="shared" si="197"/>
        <v>23798.125617943031</v>
      </c>
      <c r="L2516" s="72">
        <f t="shared" si="198"/>
        <v>20.000406598745485</v>
      </c>
      <c r="M2516" s="72">
        <f t="shared" si="199"/>
        <v>8.0771748296609377E-4</v>
      </c>
      <c r="N2516" s="72" t="e">
        <f>IF(VLOOKUP(B2516,[1]Sheet1!$B$2:$G$553,6,FALSE)=0,"",L2516)</f>
        <v>#N/A</v>
      </c>
      <c r="O2516" s="72" t="e">
        <f>IF(VLOOKUP($B2516,[1]Sheet1!$C$2:$G$553,5,FALSE)=0,"",$L2516)</f>
        <v>#N/A</v>
      </c>
      <c r="P2516" s="72" t="e">
        <f>IF(VLOOKUP($B2516,[1]Sheet1!$D$2:$G$553,4,FALSE)=0,"",$L2516)</f>
        <v>#N/A</v>
      </c>
      <c r="Q2516" s="72" t="e">
        <f>IF(VLOOKUP($B2516,[1]Sheet1!$E$2:$G$553,3,FALSE)=0,"",$L2516)</f>
        <v>#N/A</v>
      </c>
      <c r="R2516" s="72" t="e">
        <f>IF(VLOOKUP($B2516,[1]Sheet1!$F$2:$G$553,2,FALSE)=0,"",$L2516)</f>
        <v>#N/A</v>
      </c>
      <c r="S2516" s="72" t="e">
        <f>COUNTIF([1]isolation_zones!$H$2:$H$1182,conductor_pz_summary_hftd_23_re!B2516)</f>
        <v>#VALUE!</v>
      </c>
    </row>
    <row r="2517" spans="1:19" x14ac:dyDescent="0.25">
      <c r="A2517" s="70">
        <v>110</v>
      </c>
      <c r="B2517" s="71" t="s">
        <v>3305</v>
      </c>
      <c r="C2517" s="72">
        <v>163761703</v>
      </c>
      <c r="D2517" s="72" t="s">
        <v>801</v>
      </c>
      <c r="E2517" s="72">
        <v>14371.6326331082</v>
      </c>
      <c r="F2517" s="72">
        <f t="shared" si="195"/>
        <v>8.9320277396570535</v>
      </c>
      <c r="G2517" s="73">
        <v>108</v>
      </c>
      <c r="H2517" s="72">
        <f t="shared" si="196"/>
        <v>0.1843366803991679</v>
      </c>
      <c r="I2517" s="74">
        <v>1.7068211148071101E-3</v>
      </c>
      <c r="J2517" s="75">
        <v>2516</v>
      </c>
      <c r="K2517" s="72">
        <f t="shared" si="197"/>
        <v>23807.057645682689</v>
      </c>
      <c r="L2517" s="72">
        <f t="shared" si="198"/>
        <v>19.816069918346319</v>
      </c>
      <c r="M2517" s="72">
        <f t="shared" si="199"/>
        <v>8.0027303633570983E-4</v>
      </c>
      <c r="N2517" s="72" t="e">
        <f>IF(VLOOKUP(B2517,[1]Sheet1!$B$2:$G$553,6,FALSE)=0,"",L2517)</f>
        <v>#N/A</v>
      </c>
      <c r="O2517" s="72" t="e">
        <f>IF(VLOOKUP($B2517,[1]Sheet1!$C$2:$G$553,5,FALSE)=0,"",$L2517)</f>
        <v>#N/A</v>
      </c>
      <c r="P2517" s="72" t="e">
        <f>IF(VLOOKUP($B2517,[1]Sheet1!$D$2:$G$553,4,FALSE)=0,"",$L2517)</f>
        <v>#N/A</v>
      </c>
      <c r="Q2517" s="72" t="e">
        <f>IF(VLOOKUP($B2517,[1]Sheet1!$E$2:$G$553,3,FALSE)=0,"",$L2517)</f>
        <v>#N/A</v>
      </c>
      <c r="R2517" s="72" t="e">
        <f>IF(VLOOKUP($B2517,[1]Sheet1!$F$2:$G$553,2,FALSE)=0,"",$L2517)</f>
        <v>#N/A</v>
      </c>
      <c r="S2517" s="72" t="e">
        <f>COUNTIF([1]isolation_zones!$H$2:$H$1182,conductor_pz_summary_hftd_23_re!B2517)</f>
        <v>#VALUE!</v>
      </c>
    </row>
    <row r="2518" spans="1:19" x14ac:dyDescent="0.25">
      <c r="A2518" s="70">
        <v>1996</v>
      </c>
      <c r="B2518" s="71" t="s">
        <v>3805</v>
      </c>
      <c r="C2518" s="72">
        <v>13801103</v>
      </c>
      <c r="D2518" s="72" t="s">
        <v>685</v>
      </c>
      <c r="E2518" s="72">
        <v>807.83648473134099</v>
      </c>
      <c r="F2518" s="72">
        <f t="shared" si="195"/>
        <v>0.50207363873918021</v>
      </c>
      <c r="G2518" s="73">
        <v>84</v>
      </c>
      <c r="H2518" s="72">
        <f t="shared" si="196"/>
        <v>0.14304684072649657</v>
      </c>
      <c r="I2518" s="74">
        <v>1.7029385800773401E-3</v>
      </c>
      <c r="J2518" s="75">
        <v>2517</v>
      </c>
      <c r="K2518" s="72">
        <f t="shared" si="197"/>
        <v>23807.559719321427</v>
      </c>
      <c r="L2518" s="72">
        <f t="shared" si="198"/>
        <v>19.67302307761982</v>
      </c>
      <c r="M2518" s="72">
        <f t="shared" si="199"/>
        <v>7.9449608207393468E-4</v>
      </c>
      <c r="N2518" s="72" t="e">
        <f>IF(VLOOKUP(B2518,[1]Sheet1!$B$2:$G$553,6,FALSE)=0,"",L2518)</f>
        <v>#N/A</v>
      </c>
      <c r="O2518" s="72" t="e">
        <f>IF(VLOOKUP($B2518,[1]Sheet1!$C$2:$G$553,5,FALSE)=0,"",$L2518)</f>
        <v>#N/A</v>
      </c>
      <c r="P2518" s="72" t="e">
        <f>IF(VLOOKUP($B2518,[1]Sheet1!$D$2:$G$553,4,FALSE)=0,"",$L2518)</f>
        <v>#N/A</v>
      </c>
      <c r="Q2518" s="72" t="e">
        <f>IF(VLOOKUP($B2518,[1]Sheet1!$E$2:$G$553,3,FALSE)=0,"",$L2518)</f>
        <v>#N/A</v>
      </c>
      <c r="R2518" s="72" t="e">
        <f>IF(VLOOKUP($B2518,[1]Sheet1!$F$2:$G$553,2,FALSE)=0,"",$L2518)</f>
        <v>#N/A</v>
      </c>
      <c r="S2518" s="72" t="e">
        <f>COUNTIF([1]isolation_zones!$H$2:$H$1182,conductor_pz_summary_hftd_23_re!B2518)</f>
        <v>#VALUE!</v>
      </c>
    </row>
    <row r="2519" spans="1:19" x14ac:dyDescent="0.25">
      <c r="A2519" s="70">
        <v>2784</v>
      </c>
      <c r="B2519" s="71" t="s">
        <v>4120</v>
      </c>
      <c r="C2519" s="72">
        <v>103381102</v>
      </c>
      <c r="D2519" s="72" t="s">
        <v>637</v>
      </c>
      <c r="E2519" s="72">
        <v>11242.822827440399</v>
      </c>
      <c r="F2519" s="72">
        <f t="shared" si="195"/>
        <v>6.9874598057429456</v>
      </c>
      <c r="G2519" s="73">
        <v>8</v>
      </c>
      <c r="H2519" s="72">
        <f t="shared" si="196"/>
        <v>1.3563011973129519E-2</v>
      </c>
      <c r="I2519" s="74">
        <v>1.6953764966411899E-3</v>
      </c>
      <c r="J2519" s="75">
        <v>2518</v>
      </c>
      <c r="K2519" s="72">
        <f t="shared" si="197"/>
        <v>23814.54717912717</v>
      </c>
      <c r="L2519" s="72">
        <f t="shared" si="198"/>
        <v>19.659460065646691</v>
      </c>
      <c r="M2519" s="72">
        <f t="shared" si="199"/>
        <v>7.9394833911489594E-4</v>
      </c>
      <c r="N2519" s="72" t="e">
        <f>IF(VLOOKUP(B2519,[1]Sheet1!$B$2:$G$553,6,FALSE)=0,"",L2519)</f>
        <v>#N/A</v>
      </c>
      <c r="O2519" s="72" t="e">
        <f>IF(VLOOKUP($B2519,[1]Sheet1!$C$2:$G$553,5,FALSE)=0,"",$L2519)</f>
        <v>#N/A</v>
      </c>
      <c r="P2519" s="72" t="e">
        <f>IF(VLOOKUP($B2519,[1]Sheet1!$D$2:$G$553,4,FALSE)=0,"",$L2519)</f>
        <v>#N/A</v>
      </c>
      <c r="Q2519" s="72" t="e">
        <f>IF(VLOOKUP($B2519,[1]Sheet1!$E$2:$G$553,3,FALSE)=0,"",$L2519)</f>
        <v>#N/A</v>
      </c>
      <c r="R2519" s="72" t="e">
        <f>IF(VLOOKUP($B2519,[1]Sheet1!$F$2:$G$553,2,FALSE)=0,"",$L2519)</f>
        <v>#N/A</v>
      </c>
      <c r="S2519" s="72" t="e">
        <f>COUNTIF([1]isolation_zones!$H$2:$H$1182,conductor_pz_summary_hftd_23_re!B2519)</f>
        <v>#VALUE!</v>
      </c>
    </row>
    <row r="2520" spans="1:19" x14ac:dyDescent="0.25">
      <c r="A2520" s="70">
        <v>4648</v>
      </c>
      <c r="B2520" s="71" t="s">
        <v>6410</v>
      </c>
      <c r="C2520" s="72">
        <v>24101102</v>
      </c>
      <c r="D2520" s="72" t="s">
        <v>361</v>
      </c>
      <c r="E2520" s="72">
        <v>168.75191909192301</v>
      </c>
      <c r="F2520" s="72">
        <f t="shared" si="195"/>
        <v>0.10487999943562648</v>
      </c>
      <c r="G2520" s="73">
        <v>8</v>
      </c>
      <c r="H2520" s="72">
        <f t="shared" si="196"/>
        <v>1.354602933799144E-2</v>
      </c>
      <c r="I2520" s="74">
        <v>1.69325366724893E-3</v>
      </c>
      <c r="J2520" s="75">
        <v>2519</v>
      </c>
      <c r="K2520" s="72">
        <f t="shared" si="197"/>
        <v>23814.652059126605</v>
      </c>
      <c r="L2520" s="72">
        <f t="shared" si="198"/>
        <v>19.645914036308699</v>
      </c>
      <c r="M2520" s="72">
        <f t="shared" si="199"/>
        <v>7.9340128200047939E-4</v>
      </c>
      <c r="N2520" s="72" t="e">
        <f>IF(VLOOKUP(B2520,[1]Sheet1!$B$2:$G$553,6,FALSE)=0,"",L2520)</f>
        <v>#N/A</v>
      </c>
      <c r="O2520" s="72" t="e">
        <f>IF(VLOOKUP($B2520,[1]Sheet1!$C$2:$G$553,5,FALSE)=0,"",$L2520)</f>
        <v>#N/A</v>
      </c>
      <c r="P2520" s="72" t="e">
        <f>IF(VLOOKUP($B2520,[1]Sheet1!$D$2:$G$553,4,FALSE)=0,"",$L2520)</f>
        <v>#N/A</v>
      </c>
      <c r="Q2520" s="72" t="e">
        <f>IF(VLOOKUP($B2520,[1]Sheet1!$E$2:$G$553,3,FALSE)=0,"",$L2520)</f>
        <v>#N/A</v>
      </c>
      <c r="R2520" s="72" t="e">
        <f>IF(VLOOKUP($B2520,[1]Sheet1!$F$2:$G$553,2,FALSE)=0,"",$L2520)</f>
        <v>#N/A</v>
      </c>
      <c r="S2520" s="72" t="e">
        <f>COUNTIF([1]isolation_zones!$H$2:$H$1182,conductor_pz_summary_hftd_23_re!B2520)</f>
        <v>#VALUE!</v>
      </c>
    </row>
    <row r="2521" spans="1:19" x14ac:dyDescent="0.25">
      <c r="A2521" s="70">
        <v>4537</v>
      </c>
      <c r="B2521" s="71" t="s">
        <v>6411</v>
      </c>
      <c r="C2521" s="72">
        <v>13532107</v>
      </c>
      <c r="D2521" s="72" t="s">
        <v>253</v>
      </c>
      <c r="E2521" s="72">
        <v>7704.1999766009203</v>
      </c>
      <c r="F2521" s="72">
        <f t="shared" si="195"/>
        <v>4.7881914087016284</v>
      </c>
      <c r="G2521" s="73">
        <v>95</v>
      </c>
      <c r="H2521" s="72">
        <f t="shared" si="196"/>
        <v>0.16080563865832914</v>
      </c>
      <c r="I2521" s="74">
        <v>1.69269093324557E-3</v>
      </c>
      <c r="J2521" s="75">
        <v>2520</v>
      </c>
      <c r="K2521" s="72">
        <f t="shared" si="197"/>
        <v>23819.440250535306</v>
      </c>
      <c r="L2521" s="72">
        <f t="shared" si="198"/>
        <v>19.485108397650372</v>
      </c>
      <c r="M2521" s="72">
        <f t="shared" si="199"/>
        <v>7.8690713774083175E-4</v>
      </c>
      <c r="N2521" s="72" t="e">
        <f>IF(VLOOKUP(B2521,[1]Sheet1!$B$2:$G$553,6,FALSE)=0,"",L2521)</f>
        <v>#N/A</v>
      </c>
      <c r="O2521" s="72" t="e">
        <f>IF(VLOOKUP($B2521,[1]Sheet1!$C$2:$G$553,5,FALSE)=0,"",$L2521)</f>
        <v>#N/A</v>
      </c>
      <c r="P2521" s="72" t="e">
        <f>IF(VLOOKUP($B2521,[1]Sheet1!$D$2:$G$553,4,FALSE)=0,"",$L2521)</f>
        <v>#N/A</v>
      </c>
      <c r="Q2521" s="72" t="e">
        <f>IF(VLOOKUP($B2521,[1]Sheet1!$E$2:$G$553,3,FALSE)=0,"",$L2521)</f>
        <v>#N/A</v>
      </c>
      <c r="R2521" s="72" t="e">
        <f>IF(VLOOKUP($B2521,[1]Sheet1!$F$2:$G$553,2,FALSE)=0,"",$L2521)</f>
        <v>#N/A</v>
      </c>
      <c r="S2521" s="72" t="e">
        <f>COUNTIF([1]isolation_zones!$H$2:$H$1182,conductor_pz_summary_hftd_23_re!B2521)</f>
        <v>#VALUE!</v>
      </c>
    </row>
    <row r="2522" spans="1:19" x14ac:dyDescent="0.25">
      <c r="A2522" s="70">
        <v>6727</v>
      </c>
      <c r="B2522" s="71" t="s">
        <v>1794</v>
      </c>
      <c r="C2522" s="72">
        <v>152481103</v>
      </c>
      <c r="D2522" s="72" t="s">
        <v>313</v>
      </c>
      <c r="E2522" s="72">
        <v>8965.9105577369501</v>
      </c>
      <c r="F2522" s="72">
        <f t="shared" si="195"/>
        <v>5.5723496319061221</v>
      </c>
      <c r="G2522" s="73">
        <v>64</v>
      </c>
      <c r="H2522" s="72">
        <f t="shared" si="196"/>
        <v>0.10808278595001793</v>
      </c>
      <c r="I2522" s="74">
        <v>1.6887935304690301E-3</v>
      </c>
      <c r="J2522" s="75">
        <v>2521</v>
      </c>
      <c r="K2522" s="72">
        <f t="shared" si="197"/>
        <v>23825.012600167214</v>
      </c>
      <c r="L2522" s="72">
        <f t="shared" si="198"/>
        <v>19.377025611700354</v>
      </c>
      <c r="M2522" s="72">
        <f t="shared" si="199"/>
        <v>7.8254220868859007E-4</v>
      </c>
      <c r="N2522" s="72" t="e">
        <f>IF(VLOOKUP(B2522,[1]Sheet1!$B$2:$G$553,6,FALSE)=0,"",L2522)</f>
        <v>#N/A</v>
      </c>
      <c r="O2522" s="72" t="e">
        <f>IF(VLOOKUP($B2522,[1]Sheet1!$C$2:$G$553,5,FALSE)=0,"",$L2522)</f>
        <v>#N/A</v>
      </c>
      <c r="P2522" s="72" t="e">
        <f>IF(VLOOKUP($B2522,[1]Sheet1!$D$2:$G$553,4,FALSE)=0,"",$L2522)</f>
        <v>#N/A</v>
      </c>
      <c r="Q2522" s="72" t="e">
        <f>IF(VLOOKUP($B2522,[1]Sheet1!$E$2:$G$553,3,FALSE)=0,"",$L2522)</f>
        <v>#N/A</v>
      </c>
      <c r="R2522" s="72" t="e">
        <f>IF(VLOOKUP($B2522,[1]Sheet1!$F$2:$G$553,2,FALSE)=0,"",$L2522)</f>
        <v>#N/A</v>
      </c>
      <c r="S2522" s="72" t="e">
        <f>COUNTIF([1]isolation_zones!$H$2:$H$1182,conductor_pz_summary_hftd_23_re!B2522)</f>
        <v>#VALUE!</v>
      </c>
    </row>
    <row r="2523" spans="1:19" x14ac:dyDescent="0.25">
      <c r="A2523" s="70">
        <v>5446</v>
      </c>
      <c r="B2523" s="71" t="s">
        <v>2550</v>
      </c>
      <c r="C2523" s="72">
        <v>152561105</v>
      </c>
      <c r="D2523" s="72" t="s">
        <v>1090</v>
      </c>
      <c r="E2523" s="72">
        <v>123.563573867101</v>
      </c>
      <c r="F2523" s="72">
        <f t="shared" si="195"/>
        <v>7.6795260327595399E-2</v>
      </c>
      <c r="G2523" s="73">
        <v>50</v>
      </c>
      <c r="H2523" s="72">
        <f t="shared" si="196"/>
        <v>8.4271956895640002E-2</v>
      </c>
      <c r="I2523" s="74">
        <v>1.6854391379128001E-3</v>
      </c>
      <c r="J2523" s="75">
        <v>2522</v>
      </c>
      <c r="K2523" s="72">
        <f t="shared" si="197"/>
        <v>23825.089395427542</v>
      </c>
      <c r="L2523" s="72">
        <f t="shared" si="198"/>
        <v>19.292753654804713</v>
      </c>
      <c r="M2523" s="72">
        <f t="shared" si="199"/>
        <v>7.7913888123260508E-4</v>
      </c>
      <c r="N2523" s="72" t="e">
        <f>IF(VLOOKUP(B2523,[1]Sheet1!$B$2:$G$553,6,FALSE)=0,"",L2523)</f>
        <v>#N/A</v>
      </c>
      <c r="O2523" s="72" t="e">
        <f>IF(VLOOKUP($B2523,[1]Sheet1!$C$2:$G$553,5,FALSE)=0,"",$L2523)</f>
        <v>#N/A</v>
      </c>
      <c r="P2523" s="72" t="e">
        <f>IF(VLOOKUP($B2523,[1]Sheet1!$D$2:$G$553,4,FALSE)=0,"",$L2523)</f>
        <v>#N/A</v>
      </c>
      <c r="Q2523" s="72" t="e">
        <f>IF(VLOOKUP($B2523,[1]Sheet1!$E$2:$G$553,3,FALSE)=0,"",$L2523)</f>
        <v>#N/A</v>
      </c>
      <c r="R2523" s="72" t="e">
        <f>IF(VLOOKUP($B2523,[1]Sheet1!$F$2:$G$553,2,FALSE)=0,"",$L2523)</f>
        <v>#N/A</v>
      </c>
      <c r="S2523" s="72" t="e">
        <f>COUNTIF([1]isolation_zones!$H$2:$H$1182,conductor_pz_summary_hftd_23_re!B2523)</f>
        <v>#VALUE!</v>
      </c>
    </row>
    <row r="2524" spans="1:19" x14ac:dyDescent="0.25">
      <c r="A2524" s="70">
        <v>9065</v>
      </c>
      <c r="B2524" s="71" t="s">
        <v>2734</v>
      </c>
      <c r="C2524" s="72">
        <v>182941101</v>
      </c>
      <c r="D2524" s="72" t="s">
        <v>247</v>
      </c>
      <c r="E2524" s="72">
        <v>7068.0362276451197</v>
      </c>
      <c r="F2524" s="72">
        <f t="shared" si="195"/>
        <v>4.3928130687663884</v>
      </c>
      <c r="G2524" s="73">
        <v>42</v>
      </c>
      <c r="H2524" s="72">
        <f t="shared" si="196"/>
        <v>7.0701486292754107E-2</v>
      </c>
      <c r="I2524" s="74">
        <v>1.6833687212560501E-3</v>
      </c>
      <c r="J2524" s="75">
        <v>2523</v>
      </c>
      <c r="K2524" s="72">
        <f t="shared" si="197"/>
        <v>23829.482208496309</v>
      </c>
      <c r="L2524" s="72">
        <f t="shared" si="198"/>
        <v>19.222052168511958</v>
      </c>
      <c r="M2524" s="72">
        <f t="shared" si="199"/>
        <v>7.7628359795281769E-4</v>
      </c>
      <c r="N2524" s="72" t="e">
        <f>IF(VLOOKUP(B2524,[1]Sheet1!$B$2:$G$553,6,FALSE)=0,"",L2524)</f>
        <v>#N/A</v>
      </c>
      <c r="O2524" s="72" t="e">
        <f>IF(VLOOKUP($B2524,[1]Sheet1!$C$2:$G$553,5,FALSE)=0,"",$L2524)</f>
        <v>#N/A</v>
      </c>
      <c r="P2524" s="72" t="e">
        <f>IF(VLOOKUP($B2524,[1]Sheet1!$D$2:$G$553,4,FALSE)=0,"",$L2524)</f>
        <v>#N/A</v>
      </c>
      <c r="Q2524" s="72" t="e">
        <f>IF(VLOOKUP($B2524,[1]Sheet1!$E$2:$G$553,3,FALSE)=0,"",$L2524)</f>
        <v>#N/A</v>
      </c>
      <c r="R2524" s="72" t="e">
        <f>IF(VLOOKUP($B2524,[1]Sheet1!$F$2:$G$553,2,FALSE)=0,"",$L2524)</f>
        <v>#N/A</v>
      </c>
      <c r="S2524" s="72" t="e">
        <f>COUNTIF([1]isolation_zones!$H$2:$H$1182,conductor_pz_summary_hftd_23_re!B2524)</f>
        <v>#VALUE!</v>
      </c>
    </row>
    <row r="2525" spans="1:19" x14ac:dyDescent="0.25">
      <c r="A2525" s="70">
        <v>4321</v>
      </c>
      <c r="B2525" s="71" t="s">
        <v>2345</v>
      </c>
      <c r="C2525" s="72">
        <v>152481106</v>
      </c>
      <c r="D2525" s="72" t="s">
        <v>351</v>
      </c>
      <c r="E2525" s="72">
        <v>1793.1664287471799</v>
      </c>
      <c r="F2525" s="72">
        <f t="shared" si="195"/>
        <v>1.1144601794575388</v>
      </c>
      <c r="G2525" s="73">
        <v>56</v>
      </c>
      <c r="H2525" s="72">
        <f t="shared" si="196"/>
        <v>9.4071641969299125E-2</v>
      </c>
      <c r="I2525" s="74">
        <v>1.6798507494517701E-3</v>
      </c>
      <c r="J2525" s="75">
        <v>2524</v>
      </c>
      <c r="K2525" s="72">
        <f t="shared" si="197"/>
        <v>23830.596668675767</v>
      </c>
      <c r="L2525" s="72">
        <f t="shared" si="198"/>
        <v>19.127980526542657</v>
      </c>
      <c r="M2525" s="72">
        <f t="shared" si="199"/>
        <v>7.7248450969454724E-4</v>
      </c>
      <c r="N2525" s="72" t="e">
        <f>IF(VLOOKUP(B2525,[1]Sheet1!$B$2:$G$553,6,FALSE)=0,"",L2525)</f>
        <v>#N/A</v>
      </c>
      <c r="O2525" s="72" t="e">
        <f>IF(VLOOKUP($B2525,[1]Sheet1!$C$2:$G$553,5,FALSE)=0,"",$L2525)</f>
        <v>#N/A</v>
      </c>
      <c r="P2525" s="72" t="e">
        <f>IF(VLOOKUP($B2525,[1]Sheet1!$D$2:$G$553,4,FALSE)=0,"",$L2525)</f>
        <v>#N/A</v>
      </c>
      <c r="Q2525" s="72" t="e">
        <f>IF(VLOOKUP($B2525,[1]Sheet1!$E$2:$G$553,3,FALSE)=0,"",$L2525)</f>
        <v>#N/A</v>
      </c>
      <c r="R2525" s="72" t="e">
        <f>IF(VLOOKUP($B2525,[1]Sheet1!$F$2:$G$553,2,FALSE)=0,"",$L2525)</f>
        <v>#N/A</v>
      </c>
      <c r="S2525" s="72" t="e">
        <f>COUNTIF([1]isolation_zones!$H$2:$H$1182,conductor_pz_summary_hftd_23_re!B2525)</f>
        <v>#VALUE!</v>
      </c>
    </row>
    <row r="2526" spans="1:19" x14ac:dyDescent="0.25">
      <c r="A2526" s="70">
        <v>7573</v>
      </c>
      <c r="B2526" s="71" t="s">
        <v>6412</v>
      </c>
      <c r="C2526" s="72">
        <v>14161106</v>
      </c>
      <c r="D2526" s="72" t="s">
        <v>898</v>
      </c>
      <c r="E2526" s="72">
        <v>1481.6597528473701</v>
      </c>
      <c r="F2526" s="72">
        <f t="shared" si="195"/>
        <v>0.92085752196853332</v>
      </c>
      <c r="G2526" s="73">
        <v>36</v>
      </c>
      <c r="H2526" s="72">
        <f t="shared" si="196"/>
        <v>6.031333841658984E-2</v>
      </c>
      <c r="I2526" s="74">
        <v>1.67537051157194E-3</v>
      </c>
      <c r="J2526" s="75">
        <v>2525</v>
      </c>
      <c r="K2526" s="72">
        <f t="shared" si="197"/>
        <v>23831.517526197735</v>
      </c>
      <c r="L2526" s="72">
        <f t="shared" si="198"/>
        <v>19.067667188126066</v>
      </c>
      <c r="M2526" s="72">
        <f t="shared" si="199"/>
        <v>7.7004875231858531E-4</v>
      </c>
      <c r="N2526" s="72" t="e">
        <f>IF(VLOOKUP(B2526,[1]Sheet1!$B$2:$G$553,6,FALSE)=0,"",L2526)</f>
        <v>#N/A</v>
      </c>
      <c r="O2526" s="72" t="e">
        <f>IF(VLOOKUP($B2526,[1]Sheet1!$C$2:$G$553,5,FALSE)=0,"",$L2526)</f>
        <v>#N/A</v>
      </c>
      <c r="P2526" s="72" t="e">
        <f>IF(VLOOKUP($B2526,[1]Sheet1!$D$2:$G$553,4,FALSE)=0,"",$L2526)</f>
        <v>#N/A</v>
      </c>
      <c r="Q2526" s="72" t="e">
        <f>IF(VLOOKUP($B2526,[1]Sheet1!$E$2:$G$553,3,FALSE)=0,"",$L2526)</f>
        <v>#N/A</v>
      </c>
      <c r="R2526" s="72" t="e">
        <f>IF(VLOOKUP($B2526,[1]Sheet1!$F$2:$G$553,2,FALSE)=0,"",$L2526)</f>
        <v>#N/A</v>
      </c>
      <c r="S2526" s="72" t="e">
        <f>COUNTIF([1]isolation_zones!$H$2:$H$1182,conductor_pz_summary_hftd_23_re!B2526)</f>
        <v>#VALUE!</v>
      </c>
    </row>
    <row r="2527" spans="1:19" x14ac:dyDescent="0.25">
      <c r="A2527" s="70">
        <v>1005</v>
      </c>
      <c r="B2527" s="71" t="s">
        <v>2396</v>
      </c>
      <c r="C2527" s="72">
        <v>83692104</v>
      </c>
      <c r="D2527" s="72" t="s">
        <v>398</v>
      </c>
      <c r="E2527" s="72">
        <v>32012.7006768875</v>
      </c>
      <c r="F2527" s="72">
        <f t="shared" si="195"/>
        <v>19.896022794833748</v>
      </c>
      <c r="G2527" s="73">
        <v>215</v>
      </c>
      <c r="H2527" s="72">
        <f t="shared" si="196"/>
        <v>0.35844479612086255</v>
      </c>
      <c r="I2527" s="74">
        <v>1.66718509823657E-3</v>
      </c>
      <c r="J2527" s="75">
        <v>2526</v>
      </c>
      <c r="K2527" s="72">
        <f t="shared" si="197"/>
        <v>23851.413548992568</v>
      </c>
      <c r="L2527" s="72">
        <f t="shared" si="198"/>
        <v>18.709222392005202</v>
      </c>
      <c r="M2527" s="72">
        <f t="shared" si="199"/>
        <v>7.5557294018568596E-4</v>
      </c>
      <c r="N2527" s="72" t="e">
        <f>IF(VLOOKUP(B2527,[1]Sheet1!$B$2:$G$553,6,FALSE)=0,"",L2527)</f>
        <v>#N/A</v>
      </c>
      <c r="O2527" s="72" t="e">
        <f>IF(VLOOKUP($B2527,[1]Sheet1!$C$2:$G$553,5,FALSE)=0,"",$L2527)</f>
        <v>#N/A</v>
      </c>
      <c r="P2527" s="72" t="e">
        <f>IF(VLOOKUP($B2527,[1]Sheet1!$D$2:$G$553,4,FALSE)=0,"",$L2527)</f>
        <v>#N/A</v>
      </c>
      <c r="Q2527" s="72" t="e">
        <f>IF(VLOOKUP($B2527,[1]Sheet1!$E$2:$G$553,3,FALSE)=0,"",$L2527)</f>
        <v>#N/A</v>
      </c>
      <c r="R2527" s="72" t="e">
        <f>IF(VLOOKUP($B2527,[1]Sheet1!$F$2:$G$553,2,FALSE)=0,"",$L2527)</f>
        <v>#N/A</v>
      </c>
      <c r="S2527" s="72" t="e">
        <f>COUNTIF([1]isolation_zones!$H$2:$H$1182,conductor_pz_summary_hftd_23_re!B2527)</f>
        <v>#VALUE!</v>
      </c>
    </row>
    <row r="2528" spans="1:19" x14ac:dyDescent="0.25">
      <c r="A2528" s="70">
        <v>5885</v>
      </c>
      <c r="B2528" s="71" t="s">
        <v>4021</v>
      </c>
      <c r="C2528" s="72">
        <v>182371112</v>
      </c>
      <c r="D2528" s="72" t="s">
        <v>547</v>
      </c>
      <c r="E2528" s="72">
        <v>10109.724899969</v>
      </c>
      <c r="F2528" s="72">
        <f t="shared" si="195"/>
        <v>6.2832348663573647</v>
      </c>
      <c r="G2528" s="73">
        <v>92</v>
      </c>
      <c r="H2528" s="72">
        <f t="shared" si="196"/>
        <v>0.15315470003530501</v>
      </c>
      <c r="I2528" s="74">
        <v>1.66472500038375E-3</v>
      </c>
      <c r="J2528" s="75">
        <v>2527</v>
      </c>
      <c r="K2528" s="72">
        <f t="shared" si="197"/>
        <v>23857.696783858926</v>
      </c>
      <c r="L2528" s="72">
        <f t="shared" si="198"/>
        <v>18.556067691969897</v>
      </c>
      <c r="M2528" s="72">
        <f t="shared" si="199"/>
        <v>7.4938777948876782E-4</v>
      </c>
      <c r="N2528" s="72" t="e">
        <f>IF(VLOOKUP(B2528,[1]Sheet1!$B$2:$G$553,6,FALSE)=0,"",L2528)</f>
        <v>#N/A</v>
      </c>
      <c r="O2528" s="72" t="e">
        <f>IF(VLOOKUP($B2528,[1]Sheet1!$C$2:$G$553,5,FALSE)=0,"",$L2528)</f>
        <v>#N/A</v>
      </c>
      <c r="P2528" s="72" t="e">
        <f>IF(VLOOKUP($B2528,[1]Sheet1!$D$2:$G$553,4,FALSE)=0,"",$L2528)</f>
        <v>#N/A</v>
      </c>
      <c r="Q2528" s="72" t="e">
        <f>IF(VLOOKUP($B2528,[1]Sheet1!$E$2:$G$553,3,FALSE)=0,"",$L2528)</f>
        <v>#N/A</v>
      </c>
      <c r="R2528" s="72" t="e">
        <f>IF(VLOOKUP($B2528,[1]Sheet1!$F$2:$G$553,2,FALSE)=0,"",$L2528)</f>
        <v>#N/A</v>
      </c>
      <c r="S2528" s="72" t="e">
        <f>COUNTIF([1]isolation_zones!$H$2:$H$1182,conductor_pz_summary_hftd_23_re!B2528)</f>
        <v>#VALUE!</v>
      </c>
    </row>
    <row r="2529" spans="1:19" x14ac:dyDescent="0.25">
      <c r="A2529" s="70">
        <v>2281</v>
      </c>
      <c r="B2529" s="71" t="s">
        <v>4628</v>
      </c>
      <c r="C2529" s="72">
        <v>102541101</v>
      </c>
      <c r="D2529" s="72" t="s">
        <v>733</v>
      </c>
      <c r="E2529" s="72">
        <v>12730.834699102699</v>
      </c>
      <c r="F2529" s="72">
        <f t="shared" si="195"/>
        <v>7.9122651952160963</v>
      </c>
      <c r="G2529" s="73">
        <v>92</v>
      </c>
      <c r="H2529" s="72">
        <f t="shared" si="196"/>
        <v>0.15202138652140931</v>
      </c>
      <c r="I2529" s="74">
        <v>1.6524063752327101E-3</v>
      </c>
      <c r="J2529" s="75">
        <v>2528</v>
      </c>
      <c r="K2529" s="72">
        <f t="shared" si="197"/>
        <v>23865.609049054143</v>
      </c>
      <c r="L2529" s="72">
        <f t="shared" si="198"/>
        <v>18.404046305448489</v>
      </c>
      <c r="M2529" s="72">
        <f t="shared" si="199"/>
        <v>7.4324838771831303E-4</v>
      </c>
      <c r="N2529" s="72" t="e">
        <f>IF(VLOOKUP(B2529,[1]Sheet1!$B$2:$G$553,6,FALSE)=0,"",L2529)</f>
        <v>#N/A</v>
      </c>
      <c r="O2529" s="72" t="e">
        <f>IF(VLOOKUP($B2529,[1]Sheet1!$C$2:$G$553,5,FALSE)=0,"",$L2529)</f>
        <v>#N/A</v>
      </c>
      <c r="P2529" s="72" t="e">
        <f>IF(VLOOKUP($B2529,[1]Sheet1!$D$2:$G$553,4,FALSE)=0,"",$L2529)</f>
        <v>#N/A</v>
      </c>
      <c r="Q2529" s="72" t="e">
        <f>IF(VLOOKUP($B2529,[1]Sheet1!$E$2:$G$553,3,FALSE)=0,"",$L2529)</f>
        <v>#N/A</v>
      </c>
      <c r="R2529" s="72" t="e">
        <f>IF(VLOOKUP($B2529,[1]Sheet1!$F$2:$G$553,2,FALSE)=0,"",$L2529)</f>
        <v>#N/A</v>
      </c>
      <c r="S2529" s="72" t="e">
        <f>COUNTIF([1]isolation_zones!$H$2:$H$1182,conductor_pz_summary_hftd_23_re!B2529)</f>
        <v>#VALUE!</v>
      </c>
    </row>
    <row r="2530" spans="1:19" x14ac:dyDescent="0.25">
      <c r="A2530" s="70">
        <v>3545</v>
      </c>
      <c r="B2530" s="71" t="s">
        <v>6413</v>
      </c>
      <c r="C2530" s="72">
        <v>22811104</v>
      </c>
      <c r="D2530" s="72" t="s">
        <v>1198</v>
      </c>
      <c r="E2530" s="72">
        <v>1377.38995618851</v>
      </c>
      <c r="F2530" s="72">
        <f t="shared" si="195"/>
        <v>0.85605342211840274</v>
      </c>
      <c r="G2530" s="73">
        <v>18</v>
      </c>
      <c r="H2530" s="72">
        <f t="shared" si="196"/>
        <v>2.967311934330804E-2</v>
      </c>
      <c r="I2530" s="74">
        <v>1.64850663018378E-3</v>
      </c>
      <c r="J2530" s="75">
        <v>2529</v>
      </c>
      <c r="K2530" s="72">
        <f t="shared" si="197"/>
        <v>23866.465102476261</v>
      </c>
      <c r="L2530" s="72">
        <f t="shared" si="198"/>
        <v>18.374373186105181</v>
      </c>
      <c r="M2530" s="72">
        <f t="shared" si="199"/>
        <v>7.4205003721731708E-4</v>
      </c>
      <c r="N2530" s="72" t="e">
        <f>IF(VLOOKUP(B2530,[1]Sheet1!$B$2:$G$553,6,FALSE)=0,"",L2530)</f>
        <v>#N/A</v>
      </c>
      <c r="O2530" s="72" t="e">
        <f>IF(VLOOKUP($B2530,[1]Sheet1!$C$2:$G$553,5,FALSE)=0,"",$L2530)</f>
        <v>#N/A</v>
      </c>
      <c r="P2530" s="72" t="e">
        <f>IF(VLOOKUP($B2530,[1]Sheet1!$D$2:$G$553,4,FALSE)=0,"",$L2530)</f>
        <v>#N/A</v>
      </c>
      <c r="Q2530" s="72" t="e">
        <f>IF(VLOOKUP($B2530,[1]Sheet1!$E$2:$G$553,3,FALSE)=0,"",$L2530)</f>
        <v>#N/A</v>
      </c>
      <c r="R2530" s="72" t="e">
        <f>IF(VLOOKUP($B2530,[1]Sheet1!$F$2:$G$553,2,FALSE)=0,"",$L2530)</f>
        <v>#N/A</v>
      </c>
      <c r="S2530" s="72" t="e">
        <f>COUNTIF([1]isolation_zones!$H$2:$H$1182,conductor_pz_summary_hftd_23_re!B2530)</f>
        <v>#VALUE!</v>
      </c>
    </row>
    <row r="2531" spans="1:19" x14ac:dyDescent="0.25">
      <c r="A2531" s="70">
        <v>6564</v>
      </c>
      <c r="B2531" s="71" t="s">
        <v>6414</v>
      </c>
      <c r="C2531" s="72">
        <v>192151131</v>
      </c>
      <c r="D2531" s="72" t="s">
        <v>721</v>
      </c>
      <c r="E2531" s="72">
        <v>1423.67318422686</v>
      </c>
      <c r="F2531" s="72">
        <f t="shared" si="195"/>
        <v>0.8848186353181231</v>
      </c>
      <c r="G2531" s="73">
        <v>28</v>
      </c>
      <c r="H2531" s="72">
        <f t="shared" si="196"/>
        <v>4.61291024711286E-2</v>
      </c>
      <c r="I2531" s="74">
        <v>1.6474679453974499E-3</v>
      </c>
      <c r="J2531" s="75">
        <v>2530</v>
      </c>
      <c r="K2531" s="72">
        <f t="shared" si="197"/>
        <v>23867.349921111578</v>
      </c>
      <c r="L2531" s="72">
        <f t="shared" si="198"/>
        <v>18.328244083634054</v>
      </c>
      <c r="M2531" s="72">
        <f t="shared" si="199"/>
        <v>7.4018711096351779E-4</v>
      </c>
      <c r="N2531" s="72" t="e">
        <f>IF(VLOOKUP(B2531,[1]Sheet1!$B$2:$G$553,6,FALSE)=0,"",L2531)</f>
        <v>#N/A</v>
      </c>
      <c r="O2531" s="72" t="e">
        <f>IF(VLOOKUP($B2531,[1]Sheet1!$C$2:$G$553,5,FALSE)=0,"",$L2531)</f>
        <v>#N/A</v>
      </c>
      <c r="P2531" s="72" t="e">
        <f>IF(VLOOKUP($B2531,[1]Sheet1!$D$2:$G$553,4,FALSE)=0,"",$L2531)</f>
        <v>#N/A</v>
      </c>
      <c r="Q2531" s="72" t="e">
        <f>IF(VLOOKUP($B2531,[1]Sheet1!$E$2:$G$553,3,FALSE)=0,"",$L2531)</f>
        <v>#N/A</v>
      </c>
      <c r="R2531" s="72" t="e">
        <f>IF(VLOOKUP($B2531,[1]Sheet1!$F$2:$G$553,2,FALSE)=0,"",$L2531)</f>
        <v>#N/A</v>
      </c>
      <c r="S2531" s="72" t="e">
        <f>COUNTIF([1]isolation_zones!$H$2:$H$1182,conductor_pz_summary_hftd_23_re!B2531)</f>
        <v>#VALUE!</v>
      </c>
    </row>
    <row r="2532" spans="1:19" x14ac:dyDescent="0.25">
      <c r="A2532" s="70">
        <v>2123</v>
      </c>
      <c r="B2532" s="71" t="s">
        <v>3581</v>
      </c>
      <c r="C2532" s="72">
        <v>42481101</v>
      </c>
      <c r="D2532" s="72" t="s">
        <v>659</v>
      </c>
      <c r="E2532" s="72">
        <v>5145.0879729510498</v>
      </c>
      <c r="F2532" s="72">
        <f t="shared" si="195"/>
        <v>3.1976929601933186</v>
      </c>
      <c r="G2532" s="73">
        <v>84</v>
      </c>
      <c r="H2532" s="72">
        <f t="shared" si="196"/>
        <v>0.13813589130311291</v>
      </c>
      <c r="I2532" s="74">
        <v>1.64447489646563E-3</v>
      </c>
      <c r="J2532" s="75">
        <v>2531</v>
      </c>
      <c r="K2532" s="72">
        <f t="shared" si="197"/>
        <v>23870.547614071773</v>
      </c>
      <c r="L2532" s="72">
        <f t="shared" si="198"/>
        <v>18.190108192330943</v>
      </c>
      <c r="M2532" s="72">
        <f t="shared" si="199"/>
        <v>7.3460848565508904E-4</v>
      </c>
      <c r="N2532" s="72" t="e">
        <f>IF(VLOOKUP(B2532,[1]Sheet1!$B$2:$G$553,6,FALSE)=0,"",L2532)</f>
        <v>#N/A</v>
      </c>
      <c r="O2532" s="72" t="e">
        <f>IF(VLOOKUP($B2532,[1]Sheet1!$C$2:$G$553,5,FALSE)=0,"",$L2532)</f>
        <v>#N/A</v>
      </c>
      <c r="P2532" s="72" t="e">
        <f>IF(VLOOKUP($B2532,[1]Sheet1!$D$2:$G$553,4,FALSE)=0,"",$L2532)</f>
        <v>#N/A</v>
      </c>
      <c r="Q2532" s="72" t="e">
        <f>IF(VLOOKUP($B2532,[1]Sheet1!$E$2:$G$553,3,FALSE)=0,"",$L2532)</f>
        <v>#N/A</v>
      </c>
      <c r="R2532" s="72" t="e">
        <f>IF(VLOOKUP($B2532,[1]Sheet1!$F$2:$G$553,2,FALSE)=0,"",$L2532)</f>
        <v>#N/A</v>
      </c>
      <c r="S2532" s="72" t="e">
        <f>COUNTIF([1]isolation_zones!$H$2:$H$1182,conductor_pz_summary_hftd_23_re!B2532)</f>
        <v>#VALUE!</v>
      </c>
    </row>
    <row r="2533" spans="1:19" x14ac:dyDescent="0.25">
      <c r="A2533" s="70">
        <v>7516</v>
      </c>
      <c r="B2533" s="71" t="s">
        <v>4409</v>
      </c>
      <c r="C2533" s="72">
        <v>182631107</v>
      </c>
      <c r="D2533" s="72" t="s">
        <v>375</v>
      </c>
      <c r="E2533" s="72">
        <v>1251.1033180423101</v>
      </c>
      <c r="F2533" s="72">
        <f t="shared" si="195"/>
        <v>0.7775657663407769</v>
      </c>
      <c r="G2533" s="73">
        <v>19</v>
      </c>
      <c r="H2533" s="72">
        <f t="shared" si="196"/>
        <v>3.1229004308918448E-2</v>
      </c>
      <c r="I2533" s="74">
        <v>1.6436318057325499E-3</v>
      </c>
      <c r="J2533" s="75">
        <v>2532</v>
      </c>
      <c r="K2533" s="72">
        <f t="shared" si="197"/>
        <v>23871.325179838113</v>
      </c>
      <c r="L2533" s="72">
        <f t="shared" si="198"/>
        <v>18.158879188022023</v>
      </c>
      <c r="M2533" s="72">
        <f t="shared" si="199"/>
        <v>7.3334730065710411E-4</v>
      </c>
      <c r="N2533" s="72" t="e">
        <f>IF(VLOOKUP(B2533,[1]Sheet1!$B$2:$G$553,6,FALSE)=0,"",L2533)</f>
        <v>#N/A</v>
      </c>
      <c r="O2533" s="72" t="e">
        <f>IF(VLOOKUP($B2533,[1]Sheet1!$C$2:$G$553,5,FALSE)=0,"",$L2533)</f>
        <v>#N/A</v>
      </c>
      <c r="P2533" s="72" t="e">
        <f>IF(VLOOKUP($B2533,[1]Sheet1!$D$2:$G$553,4,FALSE)=0,"",$L2533)</f>
        <v>#N/A</v>
      </c>
      <c r="Q2533" s="72" t="e">
        <f>IF(VLOOKUP($B2533,[1]Sheet1!$E$2:$G$553,3,FALSE)=0,"",$L2533)</f>
        <v>#N/A</v>
      </c>
      <c r="R2533" s="72" t="e">
        <f>IF(VLOOKUP($B2533,[1]Sheet1!$F$2:$G$553,2,FALSE)=0,"",$L2533)</f>
        <v>#N/A</v>
      </c>
      <c r="S2533" s="72" t="e">
        <f>COUNTIF([1]isolation_zones!$H$2:$H$1182,conductor_pz_summary_hftd_23_re!B2533)</f>
        <v>#VALUE!</v>
      </c>
    </row>
    <row r="2534" spans="1:19" x14ac:dyDescent="0.25">
      <c r="A2534" s="70">
        <v>1994</v>
      </c>
      <c r="B2534" s="71" t="s">
        <v>6415</v>
      </c>
      <c r="C2534" s="72">
        <v>43432103</v>
      </c>
      <c r="D2534" s="72" t="s">
        <v>132</v>
      </c>
      <c r="E2534" s="72">
        <v>540.19942776535197</v>
      </c>
      <c r="F2534" s="72">
        <f t="shared" si="195"/>
        <v>0.3357361266409894</v>
      </c>
      <c r="G2534" s="73">
        <v>14</v>
      </c>
      <c r="H2534" s="72">
        <f t="shared" si="196"/>
        <v>2.28194347234714E-2</v>
      </c>
      <c r="I2534" s="74">
        <v>1.6299596231050999E-3</v>
      </c>
      <c r="J2534" s="75">
        <v>2533</v>
      </c>
      <c r="K2534" s="72">
        <f t="shared" si="197"/>
        <v>23871.660915964756</v>
      </c>
      <c r="L2534" s="72">
        <f t="shared" si="198"/>
        <v>18.136059753298554</v>
      </c>
      <c r="M2534" s="72">
        <f t="shared" si="199"/>
        <v>7.3242573657356655E-4</v>
      </c>
      <c r="N2534" s="72">
        <f>IF(VLOOKUP(B2534,[1]Sheet1!$B$2:$G$553,6,FALSE)=0,"",L2534)</f>
        <v>18.136059753298554</v>
      </c>
      <c r="O2534" s="72" t="e">
        <f>IF(VLOOKUP($B2534,[1]Sheet1!$C$2:$G$553,5,FALSE)=0,"",$L2534)</f>
        <v>#N/A</v>
      </c>
      <c r="P2534" s="72" t="e">
        <f>IF(VLOOKUP($B2534,[1]Sheet1!$D$2:$G$553,4,FALSE)=0,"",$L2534)</f>
        <v>#N/A</v>
      </c>
      <c r="Q2534" s="72" t="e">
        <f>IF(VLOOKUP($B2534,[1]Sheet1!$E$2:$G$553,3,FALSE)=0,"",$L2534)</f>
        <v>#N/A</v>
      </c>
      <c r="R2534" s="72" t="e">
        <f>IF(VLOOKUP($B2534,[1]Sheet1!$F$2:$G$553,2,FALSE)=0,"",$L2534)</f>
        <v>#N/A</v>
      </c>
      <c r="S2534" s="72" t="e">
        <f>COUNTIF([1]isolation_zones!$H$2:$H$1182,conductor_pz_summary_hftd_23_re!B2534)</f>
        <v>#VALUE!</v>
      </c>
    </row>
    <row r="2535" spans="1:19" x14ac:dyDescent="0.25">
      <c r="A2535" s="70">
        <v>10204</v>
      </c>
      <c r="B2535" s="71" t="s">
        <v>4333</v>
      </c>
      <c r="C2535" s="72">
        <v>43071101</v>
      </c>
      <c r="D2535" s="72" t="s">
        <v>259</v>
      </c>
      <c r="E2535" s="72">
        <v>0</v>
      </c>
      <c r="F2535" s="72">
        <f t="shared" si="195"/>
        <v>0</v>
      </c>
      <c r="G2535" s="73">
        <v>14</v>
      </c>
      <c r="H2535" s="72">
        <f t="shared" si="196"/>
        <v>2.280494398133966E-2</v>
      </c>
      <c r="I2535" s="74">
        <v>1.62892457009569E-3</v>
      </c>
      <c r="J2535" s="75">
        <v>2534</v>
      </c>
      <c r="K2535" s="72">
        <f t="shared" si="197"/>
        <v>23871.660915964756</v>
      </c>
      <c r="L2535" s="72">
        <f t="shared" si="198"/>
        <v>18.113254809317215</v>
      </c>
      <c r="M2535" s="72">
        <f t="shared" si="199"/>
        <v>7.3150475769941982E-4</v>
      </c>
      <c r="N2535" s="72" t="e">
        <f>IF(VLOOKUP(B2535,[1]Sheet1!$B$2:$G$553,6,FALSE)=0,"",L2535)</f>
        <v>#N/A</v>
      </c>
      <c r="O2535" s="72" t="e">
        <f>IF(VLOOKUP($B2535,[1]Sheet1!$C$2:$G$553,5,FALSE)=0,"",$L2535)</f>
        <v>#N/A</v>
      </c>
      <c r="P2535" s="72" t="e">
        <f>IF(VLOOKUP($B2535,[1]Sheet1!$D$2:$G$553,4,FALSE)=0,"",$L2535)</f>
        <v>#N/A</v>
      </c>
      <c r="Q2535" s="72" t="e">
        <f>IF(VLOOKUP($B2535,[1]Sheet1!$E$2:$G$553,3,FALSE)=0,"",$L2535)</f>
        <v>#N/A</v>
      </c>
      <c r="R2535" s="72" t="e">
        <f>IF(VLOOKUP($B2535,[1]Sheet1!$F$2:$G$553,2,FALSE)=0,"",$L2535)</f>
        <v>#N/A</v>
      </c>
      <c r="S2535" s="72" t="e">
        <f>COUNTIF([1]isolation_zones!$H$2:$H$1182,conductor_pz_summary_hftd_23_re!B2535)</f>
        <v>#VALUE!</v>
      </c>
    </row>
    <row r="2536" spans="1:19" x14ac:dyDescent="0.25">
      <c r="A2536" s="70">
        <v>3837</v>
      </c>
      <c r="B2536" s="71" t="s">
        <v>1926</v>
      </c>
      <c r="C2536" s="72">
        <v>254151101</v>
      </c>
      <c r="D2536" s="72" t="s">
        <v>1018</v>
      </c>
      <c r="E2536" s="72">
        <v>4312.8610379173697</v>
      </c>
      <c r="F2536" s="72">
        <f t="shared" si="195"/>
        <v>2.6804605580592726</v>
      </c>
      <c r="G2536" s="73">
        <v>21</v>
      </c>
      <c r="H2536" s="72">
        <f t="shared" si="196"/>
        <v>3.412092283424286E-2</v>
      </c>
      <c r="I2536" s="74">
        <v>1.62480584924966E-3</v>
      </c>
      <c r="J2536" s="75">
        <v>2535</v>
      </c>
      <c r="K2536" s="72">
        <f t="shared" si="197"/>
        <v>23874.341376522814</v>
      </c>
      <c r="L2536" s="72">
        <f t="shared" si="198"/>
        <v>18.079133886482971</v>
      </c>
      <c r="M2536" s="72">
        <f t="shared" si="199"/>
        <v>7.3012678241816313E-4</v>
      </c>
      <c r="N2536" s="72" t="e">
        <f>IF(VLOOKUP(B2536,[1]Sheet1!$B$2:$G$553,6,FALSE)=0,"",L2536)</f>
        <v>#N/A</v>
      </c>
      <c r="O2536" s="72" t="e">
        <f>IF(VLOOKUP($B2536,[1]Sheet1!$C$2:$G$553,5,FALSE)=0,"",$L2536)</f>
        <v>#N/A</v>
      </c>
      <c r="P2536" s="72" t="e">
        <f>IF(VLOOKUP($B2536,[1]Sheet1!$D$2:$G$553,4,FALSE)=0,"",$L2536)</f>
        <v>#N/A</v>
      </c>
      <c r="Q2536" s="72" t="e">
        <f>IF(VLOOKUP($B2536,[1]Sheet1!$E$2:$G$553,3,FALSE)=0,"",$L2536)</f>
        <v>#N/A</v>
      </c>
      <c r="R2536" s="72" t="e">
        <f>IF(VLOOKUP($B2536,[1]Sheet1!$F$2:$G$553,2,FALSE)=0,"",$L2536)</f>
        <v>#N/A</v>
      </c>
      <c r="S2536" s="72" t="e">
        <f>COUNTIF([1]isolation_zones!$H$2:$H$1182,conductor_pz_summary_hftd_23_re!B2536)</f>
        <v>#VALUE!</v>
      </c>
    </row>
    <row r="2537" spans="1:19" x14ac:dyDescent="0.25">
      <c r="A2537" s="70">
        <v>586</v>
      </c>
      <c r="B2537" s="71" t="s">
        <v>3777</v>
      </c>
      <c r="C2537" s="72">
        <v>152491102</v>
      </c>
      <c r="D2537" s="72" t="s">
        <v>1452</v>
      </c>
      <c r="E2537" s="72">
        <v>21510.923287970301</v>
      </c>
      <c r="F2537" s="72">
        <f t="shared" si="195"/>
        <v>13.36912572279074</v>
      </c>
      <c r="G2537" s="73">
        <v>155</v>
      </c>
      <c r="H2537" s="72">
        <f t="shared" si="196"/>
        <v>0.25040019593773943</v>
      </c>
      <c r="I2537" s="74">
        <v>1.6154851350821901E-3</v>
      </c>
      <c r="J2537" s="75">
        <v>2536</v>
      </c>
      <c r="K2537" s="72">
        <f t="shared" si="197"/>
        <v>23887.710502245605</v>
      </c>
      <c r="L2537" s="72">
        <f t="shared" si="198"/>
        <v>17.828733690545231</v>
      </c>
      <c r="M2537" s="72">
        <f t="shared" si="199"/>
        <v>7.20014357203281E-4</v>
      </c>
      <c r="N2537" s="72" t="e">
        <f>IF(VLOOKUP(B2537,[1]Sheet1!$B$2:$G$553,6,FALSE)=0,"",L2537)</f>
        <v>#N/A</v>
      </c>
      <c r="O2537" s="72" t="e">
        <f>IF(VLOOKUP($B2537,[1]Sheet1!$C$2:$G$553,5,FALSE)=0,"",$L2537)</f>
        <v>#N/A</v>
      </c>
      <c r="P2537" s="72" t="e">
        <f>IF(VLOOKUP($B2537,[1]Sheet1!$D$2:$G$553,4,FALSE)=0,"",$L2537)</f>
        <v>#N/A</v>
      </c>
      <c r="Q2537" s="72" t="e">
        <f>IF(VLOOKUP($B2537,[1]Sheet1!$E$2:$G$553,3,FALSE)=0,"",$L2537)</f>
        <v>#N/A</v>
      </c>
      <c r="R2537" s="72" t="e">
        <f>IF(VLOOKUP($B2537,[1]Sheet1!$F$2:$G$553,2,FALSE)=0,"",$L2537)</f>
        <v>#N/A</v>
      </c>
      <c r="S2537" s="72" t="e">
        <f>COUNTIF([1]isolation_zones!$H$2:$H$1182,conductor_pz_summary_hftd_23_re!B2537)</f>
        <v>#VALUE!</v>
      </c>
    </row>
    <row r="2538" spans="1:19" x14ac:dyDescent="0.25">
      <c r="A2538" s="70">
        <v>5218</v>
      </c>
      <c r="B2538" s="71" t="s">
        <v>1752</v>
      </c>
      <c r="C2538" s="72">
        <v>102971111</v>
      </c>
      <c r="D2538" s="72" t="s">
        <v>503</v>
      </c>
      <c r="E2538" s="72">
        <v>35117.3515856222</v>
      </c>
      <c r="F2538" s="72">
        <f t="shared" si="195"/>
        <v>21.825575876707397</v>
      </c>
      <c r="G2538" s="73">
        <v>217</v>
      </c>
      <c r="H2538" s="72">
        <f t="shared" si="196"/>
        <v>0.34805179878636244</v>
      </c>
      <c r="I2538" s="74">
        <v>1.60392534002932E-3</v>
      </c>
      <c r="J2538" s="75">
        <v>2537</v>
      </c>
      <c r="K2538" s="72">
        <f t="shared" si="197"/>
        <v>23909.536078122313</v>
      </c>
      <c r="L2538" s="72">
        <f t="shared" si="198"/>
        <v>17.48068189175887</v>
      </c>
      <c r="M2538" s="72">
        <f t="shared" si="199"/>
        <v>7.0595826681983979E-4</v>
      </c>
      <c r="N2538" s="72" t="e">
        <f>IF(VLOOKUP(B2538,[1]Sheet1!$B$2:$G$553,6,FALSE)=0,"",L2538)</f>
        <v>#N/A</v>
      </c>
      <c r="O2538" s="72" t="e">
        <f>IF(VLOOKUP($B2538,[1]Sheet1!$C$2:$G$553,5,FALSE)=0,"",$L2538)</f>
        <v>#N/A</v>
      </c>
      <c r="P2538" s="72" t="e">
        <f>IF(VLOOKUP($B2538,[1]Sheet1!$D$2:$G$553,4,FALSE)=0,"",$L2538)</f>
        <v>#N/A</v>
      </c>
      <c r="Q2538" s="72" t="e">
        <f>IF(VLOOKUP($B2538,[1]Sheet1!$E$2:$G$553,3,FALSE)=0,"",$L2538)</f>
        <v>#N/A</v>
      </c>
      <c r="R2538" s="72" t="e">
        <f>IF(VLOOKUP($B2538,[1]Sheet1!$F$2:$G$553,2,FALSE)=0,"",$L2538)</f>
        <v>#N/A</v>
      </c>
      <c r="S2538" s="72" t="e">
        <f>COUNTIF([1]isolation_zones!$H$2:$H$1182,conductor_pz_summary_hftd_23_re!B2538)</f>
        <v>#VALUE!</v>
      </c>
    </row>
    <row r="2539" spans="1:19" x14ac:dyDescent="0.25">
      <c r="A2539" s="70">
        <v>1040</v>
      </c>
      <c r="B2539" s="71" t="s">
        <v>6416</v>
      </c>
      <c r="C2539" s="72">
        <v>103021101</v>
      </c>
      <c r="D2539" s="72" t="s">
        <v>463</v>
      </c>
      <c r="E2539" s="72">
        <v>284.40332342816401</v>
      </c>
      <c r="F2539" s="72">
        <f t="shared" si="195"/>
        <v>0.17675781443639776</v>
      </c>
      <c r="G2539" s="73">
        <v>44</v>
      </c>
      <c r="H2539" s="72">
        <f t="shared" si="196"/>
        <v>7.0523915214802724E-2</v>
      </c>
      <c r="I2539" s="74">
        <v>1.6028162548818801E-3</v>
      </c>
      <c r="J2539" s="75">
        <v>2538</v>
      </c>
      <c r="K2539" s="72">
        <f t="shared" si="197"/>
        <v>23909.712835936749</v>
      </c>
      <c r="L2539" s="72">
        <f t="shared" si="198"/>
        <v>17.410157976544067</v>
      </c>
      <c r="M2539" s="72">
        <f t="shared" si="199"/>
        <v>7.0311015475746862E-4</v>
      </c>
      <c r="N2539" s="72" t="e">
        <f>IF(VLOOKUP(B2539,[1]Sheet1!$B$2:$G$553,6,FALSE)=0,"",L2539)</f>
        <v>#N/A</v>
      </c>
      <c r="O2539" s="72" t="e">
        <f>IF(VLOOKUP($B2539,[1]Sheet1!$C$2:$G$553,5,FALSE)=0,"",$L2539)</f>
        <v>#N/A</v>
      </c>
      <c r="P2539" s="72" t="e">
        <f>IF(VLOOKUP($B2539,[1]Sheet1!$D$2:$G$553,4,FALSE)=0,"",$L2539)</f>
        <v>#N/A</v>
      </c>
      <c r="Q2539" s="72" t="e">
        <f>IF(VLOOKUP($B2539,[1]Sheet1!$E$2:$G$553,3,FALSE)=0,"",$L2539)</f>
        <v>#N/A</v>
      </c>
      <c r="R2539" s="72" t="e">
        <f>IF(VLOOKUP($B2539,[1]Sheet1!$F$2:$G$553,2,FALSE)=0,"",$L2539)</f>
        <v>#N/A</v>
      </c>
      <c r="S2539" s="72" t="e">
        <f>COUNTIF([1]isolation_zones!$H$2:$H$1182,conductor_pz_summary_hftd_23_re!B2539)</f>
        <v>#VALUE!</v>
      </c>
    </row>
    <row r="2540" spans="1:19" x14ac:dyDescent="0.25">
      <c r="A2540" s="70">
        <v>3804</v>
      </c>
      <c r="B2540" s="71" t="s">
        <v>2073</v>
      </c>
      <c r="C2540" s="72">
        <v>82931101</v>
      </c>
      <c r="D2540" s="72" t="s">
        <v>1881</v>
      </c>
      <c r="E2540" s="72">
        <v>16936.720996976899</v>
      </c>
      <c r="F2540" s="72">
        <f t="shared" si="195"/>
        <v>10.526240520184524</v>
      </c>
      <c r="G2540" s="73">
        <v>124</v>
      </c>
      <c r="H2540" s="72">
        <f t="shared" si="196"/>
        <v>0.19849106971823344</v>
      </c>
      <c r="I2540" s="74">
        <v>1.6007344332115601E-3</v>
      </c>
      <c r="J2540" s="75">
        <v>2539</v>
      </c>
      <c r="K2540" s="72">
        <f t="shared" si="197"/>
        <v>23920.239076456932</v>
      </c>
      <c r="L2540" s="72">
        <f t="shared" si="198"/>
        <v>17.211666906825833</v>
      </c>
      <c r="M2540" s="72">
        <f t="shared" si="199"/>
        <v>6.9509408236251465E-4</v>
      </c>
      <c r="N2540" s="72" t="e">
        <f>IF(VLOOKUP(B2540,[1]Sheet1!$B$2:$G$553,6,FALSE)=0,"",L2540)</f>
        <v>#N/A</v>
      </c>
      <c r="O2540" s="72" t="e">
        <f>IF(VLOOKUP($B2540,[1]Sheet1!$C$2:$G$553,5,FALSE)=0,"",$L2540)</f>
        <v>#N/A</v>
      </c>
      <c r="P2540" s="72" t="e">
        <f>IF(VLOOKUP($B2540,[1]Sheet1!$D$2:$G$553,4,FALSE)=0,"",$L2540)</f>
        <v>#N/A</v>
      </c>
      <c r="Q2540" s="72" t="e">
        <f>IF(VLOOKUP($B2540,[1]Sheet1!$E$2:$G$553,3,FALSE)=0,"",$L2540)</f>
        <v>#N/A</v>
      </c>
      <c r="R2540" s="72" t="e">
        <f>IF(VLOOKUP($B2540,[1]Sheet1!$F$2:$G$553,2,FALSE)=0,"",$L2540)</f>
        <v>#N/A</v>
      </c>
      <c r="S2540" s="72" t="e">
        <f>COUNTIF([1]isolation_zones!$H$2:$H$1182,conductor_pz_summary_hftd_23_re!B2540)</f>
        <v>#VALUE!</v>
      </c>
    </row>
    <row r="2541" spans="1:19" x14ac:dyDescent="0.25">
      <c r="A2541" s="70">
        <v>1389</v>
      </c>
      <c r="B2541" s="71" t="s">
        <v>1840</v>
      </c>
      <c r="C2541" s="72">
        <v>162821701</v>
      </c>
      <c r="D2541" s="72" t="s">
        <v>481</v>
      </c>
      <c r="E2541" s="72">
        <v>7064.7733032522001</v>
      </c>
      <c r="F2541" s="72">
        <f t="shared" si="195"/>
        <v>4.3907851480747047</v>
      </c>
      <c r="G2541" s="73">
        <v>63</v>
      </c>
      <c r="H2541" s="72">
        <f t="shared" si="196"/>
        <v>0.10065243794584419</v>
      </c>
      <c r="I2541" s="74">
        <v>1.5976577451721301E-3</v>
      </c>
      <c r="J2541" s="75">
        <v>2540</v>
      </c>
      <c r="K2541" s="72">
        <f t="shared" si="197"/>
        <v>23924.629861605008</v>
      </c>
      <c r="L2541" s="72">
        <f t="shared" si="198"/>
        <v>17.11101446887999</v>
      </c>
      <c r="M2541" s="72">
        <f t="shared" si="199"/>
        <v>6.9102922830914168E-4</v>
      </c>
      <c r="N2541" s="72" t="e">
        <f>IF(VLOOKUP(B2541,[1]Sheet1!$B$2:$G$553,6,FALSE)=0,"",L2541)</f>
        <v>#N/A</v>
      </c>
      <c r="O2541" s="72" t="e">
        <f>IF(VLOOKUP($B2541,[1]Sheet1!$C$2:$G$553,5,FALSE)=0,"",$L2541)</f>
        <v>#N/A</v>
      </c>
      <c r="P2541" s="72" t="e">
        <f>IF(VLOOKUP($B2541,[1]Sheet1!$D$2:$G$553,4,FALSE)=0,"",$L2541)</f>
        <v>#N/A</v>
      </c>
      <c r="Q2541" s="72" t="e">
        <f>IF(VLOOKUP($B2541,[1]Sheet1!$E$2:$G$553,3,FALSE)=0,"",$L2541)</f>
        <v>#N/A</v>
      </c>
      <c r="R2541" s="72" t="e">
        <f>IF(VLOOKUP($B2541,[1]Sheet1!$F$2:$G$553,2,FALSE)=0,"",$L2541)</f>
        <v>#N/A</v>
      </c>
      <c r="S2541" s="72" t="e">
        <f>COUNTIF([1]isolation_zones!$H$2:$H$1182,conductor_pz_summary_hftd_23_re!B2541)</f>
        <v>#VALUE!</v>
      </c>
    </row>
    <row r="2542" spans="1:19" x14ac:dyDescent="0.25">
      <c r="A2542" s="70">
        <v>8302</v>
      </c>
      <c r="B2542" s="71" t="s">
        <v>2551</v>
      </c>
      <c r="C2542" s="72">
        <v>14341106</v>
      </c>
      <c r="D2542" s="72" t="s">
        <v>142</v>
      </c>
      <c r="E2542" s="72">
        <v>7068.5221957274898</v>
      </c>
      <c r="F2542" s="72">
        <f t="shared" si="195"/>
        <v>4.3931150998927846</v>
      </c>
      <c r="G2542" s="73">
        <v>27</v>
      </c>
      <c r="H2542" s="72">
        <f t="shared" si="196"/>
        <v>4.3132636551430528E-2</v>
      </c>
      <c r="I2542" s="74">
        <v>1.5975050574603899E-3</v>
      </c>
      <c r="J2542" s="75">
        <v>2541</v>
      </c>
      <c r="K2542" s="72">
        <f t="shared" si="197"/>
        <v>23929.022976704902</v>
      </c>
      <c r="L2542" s="72">
        <f t="shared" si="198"/>
        <v>17.06788183232856</v>
      </c>
      <c r="M2542" s="72">
        <f t="shared" si="199"/>
        <v>6.8928731449068969E-4</v>
      </c>
      <c r="N2542" s="72" t="e">
        <f>IF(VLOOKUP(B2542,[1]Sheet1!$B$2:$G$553,6,FALSE)=0,"",L2542)</f>
        <v>#N/A</v>
      </c>
      <c r="O2542" s="72" t="e">
        <f>IF(VLOOKUP($B2542,[1]Sheet1!$C$2:$G$553,5,FALSE)=0,"",$L2542)</f>
        <v>#N/A</v>
      </c>
      <c r="P2542" s="72" t="e">
        <f>IF(VLOOKUP($B2542,[1]Sheet1!$D$2:$G$553,4,FALSE)=0,"",$L2542)</f>
        <v>#N/A</v>
      </c>
      <c r="Q2542" s="72" t="e">
        <f>IF(VLOOKUP($B2542,[1]Sheet1!$E$2:$G$553,3,FALSE)=0,"",$L2542)</f>
        <v>#N/A</v>
      </c>
      <c r="R2542" s="72" t="e">
        <f>IF(VLOOKUP($B2542,[1]Sheet1!$F$2:$G$553,2,FALSE)=0,"",$L2542)</f>
        <v>#N/A</v>
      </c>
      <c r="S2542" s="72" t="e">
        <f>COUNTIF([1]isolation_zones!$H$2:$H$1182,conductor_pz_summary_hftd_23_re!B2542)</f>
        <v>#VALUE!</v>
      </c>
    </row>
    <row r="2543" spans="1:19" x14ac:dyDescent="0.25">
      <c r="A2543" s="70">
        <v>7677</v>
      </c>
      <c r="B2543" s="71" t="s">
        <v>1952</v>
      </c>
      <c r="C2543" s="72">
        <v>82931101</v>
      </c>
      <c r="D2543" s="72" t="s">
        <v>1881</v>
      </c>
      <c r="E2543" s="72">
        <v>6699.7019410779803</v>
      </c>
      <c r="F2543" s="72">
        <f t="shared" si="195"/>
        <v>4.1638918216768053</v>
      </c>
      <c r="G2543" s="73">
        <v>53</v>
      </c>
      <c r="H2543" s="72">
        <f t="shared" si="196"/>
        <v>8.431015216259391E-2</v>
      </c>
      <c r="I2543" s="74">
        <v>1.59075758797347E-3</v>
      </c>
      <c r="J2543" s="75">
        <v>2542</v>
      </c>
      <c r="K2543" s="72">
        <f t="shared" si="197"/>
        <v>23933.18686852658</v>
      </c>
      <c r="L2543" s="72">
        <f t="shared" si="198"/>
        <v>16.983571680165966</v>
      </c>
      <c r="M2543" s="72">
        <f t="shared" si="199"/>
        <v>6.858824445168198E-4</v>
      </c>
      <c r="N2543" s="72" t="e">
        <f>IF(VLOOKUP(B2543,[1]Sheet1!$B$2:$G$553,6,FALSE)=0,"",L2543)</f>
        <v>#N/A</v>
      </c>
      <c r="O2543" s="72" t="e">
        <f>IF(VLOOKUP($B2543,[1]Sheet1!$C$2:$G$553,5,FALSE)=0,"",$L2543)</f>
        <v>#N/A</v>
      </c>
      <c r="P2543" s="72" t="e">
        <f>IF(VLOOKUP($B2543,[1]Sheet1!$D$2:$G$553,4,FALSE)=0,"",$L2543)</f>
        <v>#N/A</v>
      </c>
      <c r="Q2543" s="72" t="e">
        <f>IF(VLOOKUP($B2543,[1]Sheet1!$E$2:$G$553,3,FALSE)=0,"",$L2543)</f>
        <v>#N/A</v>
      </c>
      <c r="R2543" s="72" t="e">
        <f>IF(VLOOKUP($B2543,[1]Sheet1!$F$2:$G$553,2,FALSE)=0,"",$L2543)</f>
        <v>#N/A</v>
      </c>
      <c r="S2543" s="72" t="e">
        <f>COUNTIF([1]isolation_zones!$H$2:$H$1182,conductor_pz_summary_hftd_23_re!B2543)</f>
        <v>#VALUE!</v>
      </c>
    </row>
    <row r="2544" spans="1:19" x14ac:dyDescent="0.25">
      <c r="A2544" s="70">
        <v>9231</v>
      </c>
      <c r="B2544" s="71" t="s">
        <v>3978</v>
      </c>
      <c r="C2544" s="72">
        <v>83692104</v>
      </c>
      <c r="D2544" s="72" t="s">
        <v>398</v>
      </c>
      <c r="E2544" s="72">
        <v>5763.2850119582799</v>
      </c>
      <c r="F2544" s="72">
        <f t="shared" si="195"/>
        <v>3.5819049173140334</v>
      </c>
      <c r="G2544" s="73">
        <v>60</v>
      </c>
      <c r="H2544" s="72">
        <f t="shared" si="196"/>
        <v>9.4706616493069801E-2</v>
      </c>
      <c r="I2544" s="74">
        <v>1.57844360821783E-3</v>
      </c>
      <c r="J2544" s="75">
        <v>2543</v>
      </c>
      <c r="K2544" s="72">
        <f t="shared" si="197"/>
        <v>23936.768773443895</v>
      </c>
      <c r="L2544" s="72">
        <f t="shared" si="198"/>
        <v>16.888865063672895</v>
      </c>
      <c r="M2544" s="72">
        <f t="shared" si="199"/>
        <v>6.8205771277867519E-4</v>
      </c>
      <c r="N2544" s="72" t="e">
        <f>IF(VLOOKUP(B2544,[1]Sheet1!$B$2:$G$553,6,FALSE)=0,"",L2544)</f>
        <v>#N/A</v>
      </c>
      <c r="O2544" s="72" t="e">
        <f>IF(VLOOKUP($B2544,[1]Sheet1!$C$2:$G$553,5,FALSE)=0,"",$L2544)</f>
        <v>#N/A</v>
      </c>
      <c r="P2544" s="72" t="e">
        <f>IF(VLOOKUP($B2544,[1]Sheet1!$D$2:$G$553,4,FALSE)=0,"",$L2544)</f>
        <v>#N/A</v>
      </c>
      <c r="Q2544" s="72" t="e">
        <f>IF(VLOOKUP($B2544,[1]Sheet1!$E$2:$G$553,3,FALSE)=0,"",$L2544)</f>
        <v>#N/A</v>
      </c>
      <c r="R2544" s="72" t="e">
        <f>IF(VLOOKUP($B2544,[1]Sheet1!$F$2:$G$553,2,FALSE)=0,"",$L2544)</f>
        <v>#N/A</v>
      </c>
      <c r="S2544" s="72" t="e">
        <f>COUNTIF([1]isolation_zones!$H$2:$H$1182,conductor_pz_summary_hftd_23_re!B2544)</f>
        <v>#VALUE!</v>
      </c>
    </row>
    <row r="2545" spans="1:19" x14ac:dyDescent="0.25">
      <c r="A2545" s="70">
        <v>10838</v>
      </c>
      <c r="B2545" s="71" t="s">
        <v>6417</v>
      </c>
      <c r="C2545" s="72">
        <v>42991106</v>
      </c>
      <c r="D2545" s="72" t="s">
        <v>1322</v>
      </c>
      <c r="E2545" s="72">
        <v>104.933135520443</v>
      </c>
      <c r="F2545" s="72">
        <f t="shared" si="195"/>
        <v>6.5216367632344938E-2</v>
      </c>
      <c r="G2545" s="73">
        <v>3</v>
      </c>
      <c r="H2545" s="72">
        <f t="shared" si="196"/>
        <v>4.69446963854055E-3</v>
      </c>
      <c r="I2545" s="74">
        <v>1.5648232128468501E-3</v>
      </c>
      <c r="J2545" s="75">
        <v>2544</v>
      </c>
      <c r="K2545" s="72">
        <f t="shared" si="197"/>
        <v>23936.833989811526</v>
      </c>
      <c r="L2545" s="72">
        <f t="shared" si="198"/>
        <v>16.884170594034355</v>
      </c>
      <c r="M2545" s="72">
        <f t="shared" si="199"/>
        <v>6.8186812637293975E-4</v>
      </c>
      <c r="N2545" s="72" t="e">
        <f>IF(VLOOKUP(B2545,[1]Sheet1!$B$2:$G$553,6,FALSE)=0,"",L2545)</f>
        <v>#N/A</v>
      </c>
      <c r="O2545" s="72" t="e">
        <f>IF(VLOOKUP($B2545,[1]Sheet1!$C$2:$G$553,5,FALSE)=0,"",$L2545)</f>
        <v>#N/A</v>
      </c>
      <c r="P2545" s="72" t="e">
        <f>IF(VLOOKUP($B2545,[1]Sheet1!$D$2:$G$553,4,FALSE)=0,"",$L2545)</f>
        <v>#N/A</v>
      </c>
      <c r="Q2545" s="72" t="e">
        <f>IF(VLOOKUP($B2545,[1]Sheet1!$E$2:$G$553,3,FALSE)=0,"",$L2545)</f>
        <v>#N/A</v>
      </c>
      <c r="R2545" s="72" t="e">
        <f>IF(VLOOKUP($B2545,[1]Sheet1!$F$2:$G$553,2,FALSE)=0,"",$L2545)</f>
        <v>#N/A</v>
      </c>
      <c r="S2545" s="72" t="e">
        <f>COUNTIF([1]isolation_zones!$H$2:$H$1182,conductor_pz_summary_hftd_23_re!B2545)</f>
        <v>#VALUE!</v>
      </c>
    </row>
    <row r="2546" spans="1:19" x14ac:dyDescent="0.25">
      <c r="A2546" s="70">
        <v>1125</v>
      </c>
      <c r="B2546" s="71" t="s">
        <v>3375</v>
      </c>
      <c r="C2546" s="72">
        <v>42991106</v>
      </c>
      <c r="D2546" s="72" t="s">
        <v>1322</v>
      </c>
      <c r="E2546" s="72">
        <v>153.74680750578801</v>
      </c>
      <c r="F2546" s="72">
        <f t="shared" si="195"/>
        <v>9.5554261967550042E-2</v>
      </c>
      <c r="G2546" s="73">
        <v>111</v>
      </c>
      <c r="H2546" s="72">
        <f t="shared" si="196"/>
        <v>0.1736502153864419</v>
      </c>
      <c r="I2546" s="74">
        <v>1.5644163548328099E-3</v>
      </c>
      <c r="J2546" s="75">
        <v>2545</v>
      </c>
      <c r="K2546" s="72">
        <f t="shared" si="197"/>
        <v>23936.929544073493</v>
      </c>
      <c r="L2546" s="72">
        <f t="shared" si="198"/>
        <v>16.710520378647914</v>
      </c>
      <c r="M2546" s="72">
        <f t="shared" si="199"/>
        <v>6.7485525319978875E-4</v>
      </c>
      <c r="N2546" s="72" t="e">
        <f>IF(VLOOKUP(B2546,[1]Sheet1!$B$2:$G$553,6,FALSE)=0,"",L2546)</f>
        <v>#N/A</v>
      </c>
      <c r="O2546" s="72" t="e">
        <f>IF(VLOOKUP($B2546,[1]Sheet1!$C$2:$G$553,5,FALSE)=0,"",$L2546)</f>
        <v>#N/A</v>
      </c>
      <c r="P2546" s="72" t="e">
        <f>IF(VLOOKUP($B2546,[1]Sheet1!$D$2:$G$553,4,FALSE)=0,"",$L2546)</f>
        <v>#N/A</v>
      </c>
      <c r="Q2546" s="72" t="e">
        <f>IF(VLOOKUP($B2546,[1]Sheet1!$E$2:$G$553,3,FALSE)=0,"",$L2546)</f>
        <v>#N/A</v>
      </c>
      <c r="R2546" s="72" t="e">
        <f>IF(VLOOKUP($B2546,[1]Sheet1!$F$2:$G$553,2,FALSE)=0,"",$L2546)</f>
        <v>#N/A</v>
      </c>
      <c r="S2546" s="72" t="e">
        <f>COUNTIF([1]isolation_zones!$H$2:$H$1182,conductor_pz_summary_hftd_23_re!B2546)</f>
        <v>#VALUE!</v>
      </c>
    </row>
    <row r="2547" spans="1:19" x14ac:dyDescent="0.25">
      <c r="A2547" s="70">
        <v>6613</v>
      </c>
      <c r="B2547" s="71" t="s">
        <v>3411</v>
      </c>
      <c r="C2547" s="72">
        <v>83431116</v>
      </c>
      <c r="D2547" s="72" t="s">
        <v>1058</v>
      </c>
      <c r="E2547" s="72">
        <v>13116.246045398701</v>
      </c>
      <c r="F2547" s="72">
        <f t="shared" si="195"/>
        <v>8.151799903914668</v>
      </c>
      <c r="G2547" s="73">
        <v>98</v>
      </c>
      <c r="H2547" s="72">
        <f t="shared" si="196"/>
        <v>0.15235029919313134</v>
      </c>
      <c r="I2547" s="74">
        <v>1.55459488972583E-3</v>
      </c>
      <c r="J2547" s="75">
        <v>2546</v>
      </c>
      <c r="K2547" s="72">
        <f t="shared" si="197"/>
        <v>23945.081343977407</v>
      </c>
      <c r="L2547" s="72">
        <f t="shared" si="198"/>
        <v>16.558170079454783</v>
      </c>
      <c r="M2547" s="72">
        <f t="shared" si="199"/>
        <v>6.6870257827361364E-4</v>
      </c>
      <c r="N2547" s="72" t="e">
        <f>IF(VLOOKUP(B2547,[1]Sheet1!$B$2:$G$553,6,FALSE)=0,"",L2547)</f>
        <v>#N/A</v>
      </c>
      <c r="O2547" s="72" t="e">
        <f>IF(VLOOKUP($B2547,[1]Sheet1!$C$2:$G$553,5,FALSE)=0,"",$L2547)</f>
        <v>#N/A</v>
      </c>
      <c r="P2547" s="72" t="e">
        <f>IF(VLOOKUP($B2547,[1]Sheet1!$D$2:$G$553,4,FALSE)=0,"",$L2547)</f>
        <v>#N/A</v>
      </c>
      <c r="Q2547" s="72" t="e">
        <f>IF(VLOOKUP($B2547,[1]Sheet1!$E$2:$G$553,3,FALSE)=0,"",$L2547)</f>
        <v>#N/A</v>
      </c>
      <c r="R2547" s="72" t="e">
        <f>IF(VLOOKUP($B2547,[1]Sheet1!$F$2:$G$553,2,FALSE)=0,"",$L2547)</f>
        <v>#N/A</v>
      </c>
      <c r="S2547" s="72" t="e">
        <f>COUNTIF([1]isolation_zones!$H$2:$H$1182,conductor_pz_summary_hftd_23_re!B2547)</f>
        <v>#VALUE!</v>
      </c>
    </row>
    <row r="2548" spans="1:19" x14ac:dyDescent="0.25">
      <c r="A2548" s="70">
        <v>10410</v>
      </c>
      <c r="B2548" s="71" t="s">
        <v>6418</v>
      </c>
      <c r="C2548" s="72">
        <v>43292102</v>
      </c>
      <c r="D2548" s="72" t="s">
        <v>79</v>
      </c>
      <c r="E2548" s="72">
        <v>229.63938800570401</v>
      </c>
      <c r="F2548" s="72">
        <f t="shared" si="195"/>
        <v>0.14272180733729273</v>
      </c>
      <c r="G2548" s="73">
        <v>13</v>
      </c>
      <c r="H2548" s="72">
        <f t="shared" si="196"/>
        <v>2.0186438612030212E-2</v>
      </c>
      <c r="I2548" s="74">
        <v>1.5528029701561701E-3</v>
      </c>
      <c r="J2548" s="75">
        <v>2547</v>
      </c>
      <c r="K2548" s="72">
        <f t="shared" si="197"/>
        <v>23945.224065784743</v>
      </c>
      <c r="L2548" s="72">
        <f t="shared" si="198"/>
        <v>16.537983640842754</v>
      </c>
      <c r="M2548" s="72">
        <f t="shared" si="199"/>
        <v>6.6788734787790859E-4</v>
      </c>
      <c r="N2548" s="72">
        <f>IF(VLOOKUP(B2548,[1]Sheet1!$B$2:$G$553,6,FALSE)=0,"",L2548)</f>
        <v>16.537983640842754</v>
      </c>
      <c r="O2548" s="72" t="e">
        <f>IF(VLOOKUP($B2548,[1]Sheet1!$C$2:$G$553,5,FALSE)=0,"",$L2548)</f>
        <v>#N/A</v>
      </c>
      <c r="P2548" s="72" t="e">
        <f>IF(VLOOKUP($B2548,[1]Sheet1!$D$2:$G$553,4,FALSE)=0,"",$L2548)</f>
        <v>#N/A</v>
      </c>
      <c r="Q2548" s="72" t="e">
        <f>IF(VLOOKUP($B2548,[1]Sheet1!$E$2:$G$553,3,FALSE)=0,"",$L2548)</f>
        <v>#N/A</v>
      </c>
      <c r="R2548" s="72" t="e">
        <f>IF(VLOOKUP($B2548,[1]Sheet1!$F$2:$G$553,2,FALSE)=0,"",$L2548)</f>
        <v>#N/A</v>
      </c>
      <c r="S2548" s="72" t="e">
        <f>COUNTIF([1]isolation_zones!$H$2:$H$1182,conductor_pz_summary_hftd_23_re!B2548)</f>
        <v>#VALUE!</v>
      </c>
    </row>
    <row r="2549" spans="1:19" x14ac:dyDescent="0.25">
      <c r="A2549" s="70">
        <v>3988</v>
      </c>
      <c r="B2549" s="71" t="s">
        <v>2534</v>
      </c>
      <c r="C2549" s="72">
        <v>42011108</v>
      </c>
      <c r="D2549" s="72" t="s">
        <v>53</v>
      </c>
      <c r="E2549" s="72">
        <v>11550.5948255235</v>
      </c>
      <c r="F2549" s="72">
        <f t="shared" si="195"/>
        <v>7.178741345881603</v>
      </c>
      <c r="G2549" s="73">
        <v>88</v>
      </c>
      <c r="H2549" s="72">
        <f t="shared" si="196"/>
        <v>0.13617502345993304</v>
      </c>
      <c r="I2549" s="74">
        <v>1.5474434484083299E-3</v>
      </c>
      <c r="J2549" s="75">
        <v>2548</v>
      </c>
      <c r="K2549" s="72">
        <f t="shared" si="197"/>
        <v>23952.402807130624</v>
      </c>
      <c r="L2549" s="72">
        <f t="shared" si="198"/>
        <v>16.401808617382819</v>
      </c>
      <c r="M2549" s="72">
        <f t="shared" si="199"/>
        <v>6.6238791232149316E-4</v>
      </c>
      <c r="N2549" s="72" t="e">
        <f>IF(VLOOKUP(B2549,[1]Sheet1!$B$2:$G$553,6,FALSE)=0,"",L2549)</f>
        <v>#N/A</v>
      </c>
      <c r="O2549" s="72" t="e">
        <f>IF(VLOOKUP($B2549,[1]Sheet1!$C$2:$G$553,5,FALSE)=0,"",$L2549)</f>
        <v>#N/A</v>
      </c>
      <c r="P2549" s="72" t="e">
        <f>IF(VLOOKUP($B2549,[1]Sheet1!$D$2:$G$553,4,FALSE)=0,"",$L2549)</f>
        <v>#N/A</v>
      </c>
      <c r="Q2549" s="72" t="e">
        <f>IF(VLOOKUP($B2549,[1]Sheet1!$E$2:$G$553,3,FALSE)=0,"",$L2549)</f>
        <v>#N/A</v>
      </c>
      <c r="R2549" s="72" t="e">
        <f>IF(VLOOKUP($B2549,[1]Sheet1!$F$2:$G$553,2,FALSE)=0,"",$L2549)</f>
        <v>#N/A</v>
      </c>
      <c r="S2549" s="72" t="e">
        <f>COUNTIF([1]isolation_zones!$H$2:$H$1182,conductor_pz_summary_hftd_23_re!B2549)</f>
        <v>#VALUE!</v>
      </c>
    </row>
    <row r="2550" spans="1:19" x14ac:dyDescent="0.25">
      <c r="A2550" s="70">
        <v>3811</v>
      </c>
      <c r="B2550" s="71" t="s">
        <v>6419</v>
      </c>
      <c r="C2550" s="72">
        <v>12541106</v>
      </c>
      <c r="D2550" s="72" t="s">
        <v>283</v>
      </c>
      <c r="E2550" s="72">
        <v>5883.5053734729499</v>
      </c>
      <c r="F2550" s="72">
        <f t="shared" si="195"/>
        <v>3.6566223576587631</v>
      </c>
      <c r="G2550" s="73">
        <v>50</v>
      </c>
      <c r="H2550" s="72">
        <f t="shared" si="196"/>
        <v>7.7033638020376008E-2</v>
      </c>
      <c r="I2550" s="74">
        <v>1.54067276040752E-3</v>
      </c>
      <c r="J2550" s="75">
        <v>2549</v>
      </c>
      <c r="K2550" s="72">
        <f t="shared" si="197"/>
        <v>23956.059429488283</v>
      </c>
      <c r="L2550" s="72">
        <f t="shared" si="198"/>
        <v>16.324774979362445</v>
      </c>
      <c r="M2550" s="72">
        <f t="shared" si="199"/>
        <v>6.592769047578049E-4</v>
      </c>
      <c r="N2550" s="72" t="e">
        <f>IF(VLOOKUP(B2550,[1]Sheet1!$B$2:$G$553,6,FALSE)=0,"",L2550)</f>
        <v>#N/A</v>
      </c>
      <c r="O2550" s="72" t="e">
        <f>IF(VLOOKUP($B2550,[1]Sheet1!$C$2:$G$553,5,FALSE)=0,"",$L2550)</f>
        <v>#N/A</v>
      </c>
      <c r="P2550" s="72" t="e">
        <f>IF(VLOOKUP($B2550,[1]Sheet1!$D$2:$G$553,4,FALSE)=0,"",$L2550)</f>
        <v>#N/A</v>
      </c>
      <c r="Q2550" s="72" t="e">
        <f>IF(VLOOKUP($B2550,[1]Sheet1!$E$2:$G$553,3,FALSE)=0,"",$L2550)</f>
        <v>#N/A</v>
      </c>
      <c r="R2550" s="72" t="e">
        <f>IF(VLOOKUP($B2550,[1]Sheet1!$F$2:$G$553,2,FALSE)=0,"",$L2550)</f>
        <v>#N/A</v>
      </c>
      <c r="S2550" s="72" t="e">
        <f>COUNTIF([1]isolation_zones!$H$2:$H$1182,conductor_pz_summary_hftd_23_re!B2550)</f>
        <v>#VALUE!</v>
      </c>
    </row>
    <row r="2551" spans="1:19" x14ac:dyDescent="0.25">
      <c r="A2551" s="70">
        <v>1254</v>
      </c>
      <c r="B2551" s="71" t="s">
        <v>3440</v>
      </c>
      <c r="C2551" s="72">
        <v>163351703</v>
      </c>
      <c r="D2551" s="72" t="s">
        <v>593</v>
      </c>
      <c r="E2551" s="72">
        <v>17656.496004991601</v>
      </c>
      <c r="F2551" s="72">
        <f t="shared" si="195"/>
        <v>10.973583595395651</v>
      </c>
      <c r="G2551" s="73">
        <v>151</v>
      </c>
      <c r="H2551" s="72">
        <f t="shared" si="196"/>
        <v>0.23245654602663318</v>
      </c>
      <c r="I2551" s="74">
        <v>1.53944732467969E-3</v>
      </c>
      <c r="J2551" s="75">
        <v>2550</v>
      </c>
      <c r="K2551" s="72">
        <f t="shared" si="197"/>
        <v>23967.033013083677</v>
      </c>
      <c r="L2551" s="72">
        <f t="shared" si="198"/>
        <v>16.092318433335812</v>
      </c>
      <c r="M2551" s="72">
        <f t="shared" si="199"/>
        <v>6.498891347977981E-4</v>
      </c>
      <c r="N2551" s="72" t="e">
        <f>IF(VLOOKUP(B2551,[1]Sheet1!$B$2:$G$553,6,FALSE)=0,"",L2551)</f>
        <v>#N/A</v>
      </c>
      <c r="O2551" s="72" t="e">
        <f>IF(VLOOKUP($B2551,[1]Sheet1!$C$2:$G$553,5,FALSE)=0,"",$L2551)</f>
        <v>#N/A</v>
      </c>
      <c r="P2551" s="72" t="e">
        <f>IF(VLOOKUP($B2551,[1]Sheet1!$D$2:$G$553,4,FALSE)=0,"",$L2551)</f>
        <v>#N/A</v>
      </c>
      <c r="Q2551" s="72" t="e">
        <f>IF(VLOOKUP($B2551,[1]Sheet1!$E$2:$G$553,3,FALSE)=0,"",$L2551)</f>
        <v>#N/A</v>
      </c>
      <c r="R2551" s="72" t="e">
        <f>IF(VLOOKUP($B2551,[1]Sheet1!$F$2:$G$553,2,FALSE)=0,"",$L2551)</f>
        <v>#N/A</v>
      </c>
      <c r="S2551" s="72" t="e">
        <f>COUNTIF([1]isolation_zones!$H$2:$H$1182,conductor_pz_summary_hftd_23_re!B2551)</f>
        <v>#VALUE!</v>
      </c>
    </row>
    <row r="2552" spans="1:19" x14ac:dyDescent="0.25">
      <c r="A2552" s="70">
        <v>9703</v>
      </c>
      <c r="B2552" s="71" t="s">
        <v>1870</v>
      </c>
      <c r="C2552" s="72">
        <v>102541102</v>
      </c>
      <c r="D2552" s="72" t="s">
        <v>585</v>
      </c>
      <c r="E2552" s="72">
        <v>836.52313223680801</v>
      </c>
      <c r="F2552" s="72">
        <f t="shared" si="195"/>
        <v>0.51990250605146549</v>
      </c>
      <c r="G2552" s="73">
        <v>8</v>
      </c>
      <c r="H2552" s="72">
        <f t="shared" si="196"/>
        <v>1.230521164407288E-2</v>
      </c>
      <c r="I2552" s="74">
        <v>1.53815145550911E-3</v>
      </c>
      <c r="J2552" s="75">
        <v>2551</v>
      </c>
      <c r="K2552" s="72">
        <f t="shared" si="197"/>
        <v>23967.552915589727</v>
      </c>
      <c r="L2552" s="72">
        <f t="shared" si="198"/>
        <v>16.08001322169174</v>
      </c>
      <c r="M2552" s="72">
        <f t="shared" si="199"/>
        <v>6.4939218817186605E-4</v>
      </c>
      <c r="N2552" s="72" t="e">
        <f>IF(VLOOKUP(B2552,[1]Sheet1!$B$2:$G$553,6,FALSE)=0,"",L2552)</f>
        <v>#N/A</v>
      </c>
      <c r="O2552" s="72" t="e">
        <f>IF(VLOOKUP($B2552,[1]Sheet1!$C$2:$G$553,5,FALSE)=0,"",$L2552)</f>
        <v>#N/A</v>
      </c>
      <c r="P2552" s="72" t="e">
        <f>IF(VLOOKUP($B2552,[1]Sheet1!$D$2:$G$553,4,FALSE)=0,"",$L2552)</f>
        <v>#N/A</v>
      </c>
      <c r="Q2552" s="72" t="e">
        <f>IF(VLOOKUP($B2552,[1]Sheet1!$E$2:$G$553,3,FALSE)=0,"",$L2552)</f>
        <v>#N/A</v>
      </c>
      <c r="R2552" s="72" t="e">
        <f>IF(VLOOKUP($B2552,[1]Sheet1!$F$2:$G$553,2,FALSE)=0,"",$L2552)</f>
        <v>#N/A</v>
      </c>
      <c r="S2552" s="72" t="e">
        <f>COUNTIF([1]isolation_zones!$H$2:$H$1182,conductor_pz_summary_hftd_23_re!B2552)</f>
        <v>#VALUE!</v>
      </c>
    </row>
    <row r="2553" spans="1:19" x14ac:dyDescent="0.25">
      <c r="A2553" s="70">
        <v>8204</v>
      </c>
      <c r="B2553" s="71" t="s">
        <v>1929</v>
      </c>
      <c r="C2553" s="72">
        <v>83040401</v>
      </c>
      <c r="D2553" s="72" t="s">
        <v>269</v>
      </c>
      <c r="E2553" s="72">
        <v>6368.9287845208801</v>
      </c>
      <c r="F2553" s="72">
        <f t="shared" si="195"/>
        <v>3.9583149686270231</v>
      </c>
      <c r="G2553" s="73">
        <v>36</v>
      </c>
      <c r="H2553" s="72">
        <f t="shared" si="196"/>
        <v>5.5061153826986883E-2</v>
      </c>
      <c r="I2553" s="74">
        <v>1.5294764951940801E-3</v>
      </c>
      <c r="J2553" s="75">
        <v>2552</v>
      </c>
      <c r="K2553" s="72">
        <f t="shared" si="197"/>
        <v>23971.511230558353</v>
      </c>
      <c r="L2553" s="72">
        <f t="shared" si="198"/>
        <v>16.024952067864753</v>
      </c>
      <c r="M2553" s="72">
        <f t="shared" si="199"/>
        <v>6.4716854054956566E-4</v>
      </c>
      <c r="N2553" s="72" t="e">
        <f>IF(VLOOKUP(B2553,[1]Sheet1!$B$2:$G$553,6,FALSE)=0,"",L2553)</f>
        <v>#N/A</v>
      </c>
      <c r="O2553" s="72" t="e">
        <f>IF(VLOOKUP($B2553,[1]Sheet1!$C$2:$G$553,5,FALSE)=0,"",$L2553)</f>
        <v>#N/A</v>
      </c>
      <c r="P2553" s="72" t="e">
        <f>IF(VLOOKUP($B2553,[1]Sheet1!$D$2:$G$553,4,FALSE)=0,"",$L2553)</f>
        <v>#N/A</v>
      </c>
      <c r="Q2553" s="72" t="e">
        <f>IF(VLOOKUP($B2553,[1]Sheet1!$E$2:$G$553,3,FALSE)=0,"",$L2553)</f>
        <v>#N/A</v>
      </c>
      <c r="R2553" s="72" t="e">
        <f>IF(VLOOKUP($B2553,[1]Sheet1!$F$2:$G$553,2,FALSE)=0,"",$L2553)</f>
        <v>#N/A</v>
      </c>
      <c r="S2553" s="72" t="e">
        <f>COUNTIF([1]isolation_zones!$H$2:$H$1182,conductor_pz_summary_hftd_23_re!B2553)</f>
        <v>#VALUE!</v>
      </c>
    </row>
    <row r="2554" spans="1:19" x14ac:dyDescent="0.25">
      <c r="A2554" s="70">
        <v>4922</v>
      </c>
      <c r="B2554" s="71" t="s">
        <v>6420</v>
      </c>
      <c r="C2554" s="72">
        <v>43081101</v>
      </c>
      <c r="D2554" s="72" t="s">
        <v>577</v>
      </c>
      <c r="E2554" s="72">
        <v>426.93679365134602</v>
      </c>
      <c r="F2554" s="72">
        <f t="shared" si="195"/>
        <v>0.26534294198343444</v>
      </c>
      <c r="G2554" s="73">
        <v>11</v>
      </c>
      <c r="H2554" s="72">
        <f t="shared" si="196"/>
        <v>1.6681715975684429E-2</v>
      </c>
      <c r="I2554" s="74">
        <v>1.51651963415313E-3</v>
      </c>
      <c r="J2554" s="75">
        <v>2553</v>
      </c>
      <c r="K2554" s="72">
        <f t="shared" si="197"/>
        <v>23971.776573500338</v>
      </c>
      <c r="L2554" s="72">
        <f t="shared" si="198"/>
        <v>16.008270351889067</v>
      </c>
      <c r="M2554" s="72">
        <f t="shared" si="199"/>
        <v>6.464948485637096E-4</v>
      </c>
      <c r="N2554" s="72" t="e">
        <f>IF(VLOOKUP(B2554,[1]Sheet1!$B$2:$G$553,6,FALSE)=0,"",L2554)</f>
        <v>#N/A</v>
      </c>
      <c r="O2554" s="72" t="e">
        <f>IF(VLOOKUP($B2554,[1]Sheet1!$C$2:$G$553,5,FALSE)=0,"",$L2554)</f>
        <v>#N/A</v>
      </c>
      <c r="P2554" s="72" t="e">
        <f>IF(VLOOKUP($B2554,[1]Sheet1!$D$2:$G$553,4,FALSE)=0,"",$L2554)</f>
        <v>#N/A</v>
      </c>
      <c r="Q2554" s="72" t="e">
        <f>IF(VLOOKUP($B2554,[1]Sheet1!$E$2:$G$553,3,FALSE)=0,"",$L2554)</f>
        <v>#N/A</v>
      </c>
      <c r="R2554" s="72" t="e">
        <f>IF(VLOOKUP($B2554,[1]Sheet1!$F$2:$G$553,2,FALSE)=0,"",$L2554)</f>
        <v>#N/A</v>
      </c>
      <c r="S2554" s="72" t="e">
        <f>COUNTIF([1]isolation_zones!$H$2:$H$1182,conductor_pz_summary_hftd_23_re!B2554)</f>
        <v>#VALUE!</v>
      </c>
    </row>
    <row r="2555" spans="1:19" x14ac:dyDescent="0.25">
      <c r="A2555" s="70">
        <v>4844</v>
      </c>
      <c r="B2555" s="71" t="s">
        <v>6421</v>
      </c>
      <c r="C2555" s="72">
        <v>42151104</v>
      </c>
      <c r="D2555" s="72" t="s">
        <v>771</v>
      </c>
      <c r="E2555" s="72">
        <v>6901.1970440581399</v>
      </c>
      <c r="F2555" s="72">
        <f t="shared" si="195"/>
        <v>4.289121842174108</v>
      </c>
      <c r="G2555" s="73">
        <v>46</v>
      </c>
      <c r="H2555" s="72">
        <f t="shared" si="196"/>
        <v>6.9603407196328876E-2</v>
      </c>
      <c r="I2555" s="74">
        <v>1.51311754774628E-3</v>
      </c>
      <c r="J2555" s="75">
        <v>2554</v>
      </c>
      <c r="K2555" s="72">
        <f t="shared" si="197"/>
        <v>23976.065695342513</v>
      </c>
      <c r="L2555" s="72">
        <f t="shared" si="198"/>
        <v>15.938666944692738</v>
      </c>
      <c r="M2555" s="72">
        <f t="shared" si="199"/>
        <v>6.4368391126656441E-4</v>
      </c>
      <c r="N2555" s="72" t="e">
        <f>IF(VLOOKUP(B2555,[1]Sheet1!$B$2:$G$553,6,FALSE)=0,"",L2555)</f>
        <v>#N/A</v>
      </c>
      <c r="O2555" s="72" t="e">
        <f>IF(VLOOKUP($B2555,[1]Sheet1!$C$2:$G$553,5,FALSE)=0,"",$L2555)</f>
        <v>#N/A</v>
      </c>
      <c r="P2555" s="72" t="e">
        <f>IF(VLOOKUP($B2555,[1]Sheet1!$D$2:$G$553,4,FALSE)=0,"",$L2555)</f>
        <v>#N/A</v>
      </c>
      <c r="Q2555" s="72" t="e">
        <f>IF(VLOOKUP($B2555,[1]Sheet1!$E$2:$G$553,3,FALSE)=0,"",$L2555)</f>
        <v>#N/A</v>
      </c>
      <c r="R2555" s="72" t="e">
        <f>IF(VLOOKUP($B2555,[1]Sheet1!$F$2:$G$553,2,FALSE)=0,"",$L2555)</f>
        <v>#N/A</v>
      </c>
      <c r="S2555" s="72" t="e">
        <f>COUNTIF([1]isolation_zones!$H$2:$H$1182,conductor_pz_summary_hftd_23_re!B2555)</f>
        <v>#VALUE!</v>
      </c>
    </row>
    <row r="2556" spans="1:19" x14ac:dyDescent="0.25">
      <c r="A2556" s="70">
        <v>7483</v>
      </c>
      <c r="B2556" s="71" t="s">
        <v>4436</v>
      </c>
      <c r="C2556" s="72">
        <v>152531101</v>
      </c>
      <c r="D2556" s="72" t="s">
        <v>400</v>
      </c>
      <c r="E2556" s="72">
        <v>1037.2766311187499</v>
      </c>
      <c r="F2556" s="72">
        <f t="shared" si="195"/>
        <v>0.64467161660581107</v>
      </c>
      <c r="G2556" s="73">
        <v>36</v>
      </c>
      <c r="H2556" s="72">
        <f t="shared" si="196"/>
        <v>5.4258971641539484E-2</v>
      </c>
      <c r="I2556" s="74">
        <v>1.5071936567094301E-3</v>
      </c>
      <c r="J2556" s="75">
        <v>2555</v>
      </c>
      <c r="K2556" s="72">
        <f t="shared" si="197"/>
        <v>23976.71036695912</v>
      </c>
      <c r="L2556" s="72">
        <f t="shared" si="198"/>
        <v>15.884407973051198</v>
      </c>
      <c r="M2556" s="72">
        <f t="shared" si="199"/>
        <v>6.4149265981443737E-4</v>
      </c>
      <c r="N2556" s="72" t="e">
        <f>IF(VLOOKUP(B2556,[1]Sheet1!$B$2:$G$553,6,FALSE)=0,"",L2556)</f>
        <v>#N/A</v>
      </c>
      <c r="O2556" s="72" t="e">
        <f>IF(VLOOKUP($B2556,[1]Sheet1!$C$2:$G$553,5,FALSE)=0,"",$L2556)</f>
        <v>#N/A</v>
      </c>
      <c r="P2556" s="72" t="e">
        <f>IF(VLOOKUP($B2556,[1]Sheet1!$D$2:$G$553,4,FALSE)=0,"",$L2556)</f>
        <v>#N/A</v>
      </c>
      <c r="Q2556" s="72" t="e">
        <f>IF(VLOOKUP($B2556,[1]Sheet1!$E$2:$G$553,3,FALSE)=0,"",$L2556)</f>
        <v>#N/A</v>
      </c>
      <c r="R2556" s="72" t="e">
        <f>IF(VLOOKUP($B2556,[1]Sheet1!$F$2:$G$553,2,FALSE)=0,"",$L2556)</f>
        <v>#N/A</v>
      </c>
      <c r="S2556" s="72" t="e">
        <f>COUNTIF([1]isolation_zones!$H$2:$H$1182,conductor_pz_summary_hftd_23_re!B2556)</f>
        <v>#VALUE!</v>
      </c>
    </row>
    <row r="2557" spans="1:19" x14ac:dyDescent="0.25">
      <c r="A2557" s="70">
        <v>6669</v>
      </c>
      <c r="B2557" s="71" t="s">
        <v>4065</v>
      </c>
      <c r="C2557" s="72">
        <v>43071101</v>
      </c>
      <c r="D2557" s="72" t="s">
        <v>259</v>
      </c>
      <c r="E2557" s="72">
        <v>5584.5076576798001</v>
      </c>
      <c r="F2557" s="72">
        <f t="shared" si="195"/>
        <v>3.4707940694094468</v>
      </c>
      <c r="G2557" s="73">
        <v>81</v>
      </c>
      <c r="H2557" s="72">
        <f t="shared" si="196"/>
        <v>0.12191319065124477</v>
      </c>
      <c r="I2557" s="74">
        <v>1.5051011191511701E-3</v>
      </c>
      <c r="J2557" s="75">
        <v>2556</v>
      </c>
      <c r="K2557" s="72">
        <f t="shared" si="197"/>
        <v>23980.181161028529</v>
      </c>
      <c r="L2557" s="72">
        <f t="shared" si="198"/>
        <v>15.762494782399953</v>
      </c>
      <c r="M2557" s="72">
        <f t="shared" si="199"/>
        <v>6.3656918913362795E-4</v>
      </c>
      <c r="N2557" s="72" t="e">
        <f>IF(VLOOKUP(B2557,[1]Sheet1!$B$2:$G$553,6,FALSE)=0,"",L2557)</f>
        <v>#N/A</v>
      </c>
      <c r="O2557" s="72" t="e">
        <f>IF(VLOOKUP($B2557,[1]Sheet1!$C$2:$G$553,5,FALSE)=0,"",$L2557)</f>
        <v>#N/A</v>
      </c>
      <c r="P2557" s="72" t="e">
        <f>IF(VLOOKUP($B2557,[1]Sheet1!$D$2:$G$553,4,FALSE)=0,"",$L2557)</f>
        <v>#N/A</v>
      </c>
      <c r="Q2557" s="72" t="e">
        <f>IF(VLOOKUP($B2557,[1]Sheet1!$E$2:$G$553,3,FALSE)=0,"",$L2557)</f>
        <v>#N/A</v>
      </c>
      <c r="R2557" s="72" t="e">
        <f>IF(VLOOKUP($B2557,[1]Sheet1!$F$2:$G$553,2,FALSE)=0,"",$L2557)</f>
        <v>#N/A</v>
      </c>
      <c r="S2557" s="72" t="e">
        <f>COUNTIF([1]isolation_zones!$H$2:$H$1182,conductor_pz_summary_hftd_23_re!B2557)</f>
        <v>#VALUE!</v>
      </c>
    </row>
    <row r="2558" spans="1:19" x14ac:dyDescent="0.25">
      <c r="A2558" s="70">
        <v>7886</v>
      </c>
      <c r="B2558" s="71" t="s">
        <v>2420</v>
      </c>
      <c r="C2558" s="72">
        <v>254421102</v>
      </c>
      <c r="D2558" s="72" t="s">
        <v>982</v>
      </c>
      <c r="E2558" s="72">
        <v>4253.8821942232598</v>
      </c>
      <c r="F2558" s="72">
        <f t="shared" si="195"/>
        <v>2.6438049684420508</v>
      </c>
      <c r="G2558" s="73">
        <v>61</v>
      </c>
      <c r="H2558" s="72">
        <f t="shared" si="196"/>
        <v>9.1478665199951334E-2</v>
      </c>
      <c r="I2558" s="74">
        <v>1.49965024917953E-3</v>
      </c>
      <c r="J2558" s="75">
        <v>2557</v>
      </c>
      <c r="K2558" s="72">
        <f t="shared" si="197"/>
        <v>23982.82496599697</v>
      </c>
      <c r="L2558" s="72">
        <f t="shared" si="198"/>
        <v>15.671016117200002</v>
      </c>
      <c r="M2558" s="72">
        <f t="shared" si="199"/>
        <v>6.3287481837993355E-4</v>
      </c>
      <c r="N2558" s="72">
        <f>IF(VLOOKUP(B2558,[1]Sheet1!$B$2:$G$553,6,FALSE)=0,"",L2558)</f>
        <v>15.671016117200002</v>
      </c>
      <c r="O2558" s="72" t="e">
        <f>IF(VLOOKUP($B2558,[1]Sheet1!$C$2:$G$553,5,FALSE)=0,"",$L2558)</f>
        <v>#N/A</v>
      </c>
      <c r="P2558" s="72" t="e">
        <f>IF(VLOOKUP($B2558,[1]Sheet1!$D$2:$G$553,4,FALSE)=0,"",$L2558)</f>
        <v>#N/A</v>
      </c>
      <c r="Q2558" s="72" t="e">
        <f>IF(VLOOKUP($B2558,[1]Sheet1!$E$2:$G$553,3,FALSE)=0,"",$L2558)</f>
        <v>#N/A</v>
      </c>
      <c r="R2558" s="72" t="e">
        <f>IF(VLOOKUP($B2558,[1]Sheet1!$F$2:$G$553,2,FALSE)=0,"",$L2558)</f>
        <v>#N/A</v>
      </c>
      <c r="S2558" s="72" t="e">
        <f>COUNTIF([1]isolation_zones!$H$2:$H$1182,conductor_pz_summary_hftd_23_re!B2558)</f>
        <v>#VALUE!</v>
      </c>
    </row>
    <row r="2559" spans="1:19" x14ac:dyDescent="0.25">
      <c r="A2559" s="70">
        <v>1710</v>
      </c>
      <c r="B2559" s="71" t="s">
        <v>4238</v>
      </c>
      <c r="C2559" s="72">
        <v>42981101</v>
      </c>
      <c r="D2559" s="72" t="s">
        <v>412</v>
      </c>
      <c r="E2559" s="72">
        <v>12740.7114070679</v>
      </c>
      <c r="F2559" s="72">
        <f t="shared" si="195"/>
        <v>7.9184036091161589</v>
      </c>
      <c r="G2559" s="73">
        <v>78</v>
      </c>
      <c r="H2559" s="72">
        <f t="shared" si="196"/>
        <v>0.116759032745628</v>
      </c>
      <c r="I2559" s="74">
        <v>1.4969106762260001E-3</v>
      </c>
      <c r="J2559" s="75">
        <v>2558</v>
      </c>
      <c r="K2559" s="72">
        <f t="shared" si="197"/>
        <v>23990.743369606087</v>
      </c>
      <c r="L2559" s="72">
        <f t="shared" si="198"/>
        <v>15.554257084454374</v>
      </c>
      <c r="M2559" s="72">
        <f t="shared" si="199"/>
        <v>6.281594986399454E-4</v>
      </c>
      <c r="N2559" s="72" t="e">
        <f>IF(VLOOKUP(B2559,[1]Sheet1!$B$2:$G$553,6,FALSE)=0,"",L2559)</f>
        <v>#N/A</v>
      </c>
      <c r="O2559" s="72" t="e">
        <f>IF(VLOOKUP($B2559,[1]Sheet1!$C$2:$G$553,5,FALSE)=0,"",$L2559)</f>
        <v>#N/A</v>
      </c>
      <c r="P2559" s="72" t="e">
        <f>IF(VLOOKUP($B2559,[1]Sheet1!$D$2:$G$553,4,FALSE)=0,"",$L2559)</f>
        <v>#N/A</v>
      </c>
      <c r="Q2559" s="72" t="e">
        <f>IF(VLOOKUP($B2559,[1]Sheet1!$E$2:$G$553,3,FALSE)=0,"",$L2559)</f>
        <v>#N/A</v>
      </c>
      <c r="R2559" s="72" t="e">
        <f>IF(VLOOKUP($B2559,[1]Sheet1!$F$2:$G$553,2,FALSE)=0,"",$L2559)</f>
        <v>#N/A</v>
      </c>
      <c r="S2559" s="72" t="e">
        <f>COUNTIF([1]isolation_zones!$H$2:$H$1182,conductor_pz_summary_hftd_23_re!B2559)</f>
        <v>#VALUE!</v>
      </c>
    </row>
    <row r="2560" spans="1:19" x14ac:dyDescent="0.25">
      <c r="A2560" s="70">
        <v>583</v>
      </c>
      <c r="B2560" s="71" t="s">
        <v>6422</v>
      </c>
      <c r="C2560" s="72">
        <v>42811111</v>
      </c>
      <c r="D2560" s="72" t="s">
        <v>33</v>
      </c>
      <c r="E2560" s="72">
        <v>8578.2653864168606</v>
      </c>
      <c r="F2560" s="72">
        <f t="shared" si="195"/>
        <v>5.3314265919309261</v>
      </c>
      <c r="G2560" s="73">
        <v>64</v>
      </c>
      <c r="H2560" s="72">
        <f t="shared" si="196"/>
        <v>9.5598979004908158E-2</v>
      </c>
      <c r="I2560" s="74">
        <v>1.49373404695169E-3</v>
      </c>
      <c r="J2560" s="75">
        <v>2559</v>
      </c>
      <c r="K2560" s="72">
        <f t="shared" si="197"/>
        <v>23996.07479619802</v>
      </c>
      <c r="L2560" s="72">
        <f t="shared" si="198"/>
        <v>15.458658105449466</v>
      </c>
      <c r="M2560" s="72">
        <f t="shared" si="199"/>
        <v>6.242987287943555E-4</v>
      </c>
      <c r="N2560" s="72" t="e">
        <f>IF(VLOOKUP(B2560,[1]Sheet1!$B$2:$G$553,6,FALSE)=0,"",L2560)</f>
        <v>#N/A</v>
      </c>
      <c r="O2560" s="72" t="e">
        <f>IF(VLOOKUP($B2560,[1]Sheet1!$C$2:$G$553,5,FALSE)=0,"",$L2560)</f>
        <v>#N/A</v>
      </c>
      <c r="P2560" s="72" t="e">
        <f>IF(VLOOKUP($B2560,[1]Sheet1!$D$2:$G$553,4,FALSE)=0,"",$L2560)</f>
        <v>#N/A</v>
      </c>
      <c r="Q2560" s="72" t="e">
        <f>IF(VLOOKUP($B2560,[1]Sheet1!$E$2:$G$553,3,FALSE)=0,"",$L2560)</f>
        <v>#N/A</v>
      </c>
      <c r="R2560" s="72" t="e">
        <f>IF(VLOOKUP($B2560,[1]Sheet1!$F$2:$G$553,2,FALSE)=0,"",$L2560)</f>
        <v>#N/A</v>
      </c>
      <c r="S2560" s="72" t="e">
        <f>COUNTIF([1]isolation_zones!$H$2:$H$1182,conductor_pz_summary_hftd_23_re!B2560)</f>
        <v>#VALUE!</v>
      </c>
    </row>
    <row r="2561" spans="1:19" x14ac:dyDescent="0.25">
      <c r="A2561" s="70">
        <v>3182</v>
      </c>
      <c r="B2561" s="71" t="s">
        <v>3490</v>
      </c>
      <c r="C2561" s="72">
        <v>43311108</v>
      </c>
      <c r="D2561" s="72" t="s">
        <v>970</v>
      </c>
      <c r="E2561" s="72">
        <v>9978.6097835806595</v>
      </c>
      <c r="F2561" s="72">
        <f t="shared" si="195"/>
        <v>6.2017462918462769</v>
      </c>
      <c r="G2561" s="73">
        <v>85</v>
      </c>
      <c r="H2561" s="72">
        <f t="shared" si="196"/>
        <v>0.12696703496055303</v>
      </c>
      <c r="I2561" s="74">
        <v>1.4937298230653299E-3</v>
      </c>
      <c r="J2561" s="75">
        <v>2560</v>
      </c>
      <c r="K2561" s="72">
        <f t="shared" si="197"/>
        <v>24002.276542489864</v>
      </c>
      <c r="L2561" s="72">
        <f t="shared" si="198"/>
        <v>15.331691070488914</v>
      </c>
      <c r="M2561" s="72">
        <f t="shared" si="199"/>
        <v>6.1917115834264093E-4</v>
      </c>
      <c r="N2561" s="72" t="e">
        <f>IF(VLOOKUP(B2561,[1]Sheet1!$B$2:$G$553,6,FALSE)=0,"",L2561)</f>
        <v>#N/A</v>
      </c>
      <c r="O2561" s="72" t="e">
        <f>IF(VLOOKUP($B2561,[1]Sheet1!$C$2:$G$553,5,FALSE)=0,"",$L2561)</f>
        <v>#N/A</v>
      </c>
      <c r="P2561" s="72" t="e">
        <f>IF(VLOOKUP($B2561,[1]Sheet1!$D$2:$G$553,4,FALSE)=0,"",$L2561)</f>
        <v>#N/A</v>
      </c>
      <c r="Q2561" s="72" t="e">
        <f>IF(VLOOKUP($B2561,[1]Sheet1!$E$2:$G$553,3,FALSE)=0,"",$L2561)</f>
        <v>#N/A</v>
      </c>
      <c r="R2561" s="72" t="e">
        <f>IF(VLOOKUP($B2561,[1]Sheet1!$F$2:$G$553,2,FALSE)=0,"",$L2561)</f>
        <v>#N/A</v>
      </c>
      <c r="S2561" s="72" t="e">
        <f>COUNTIF([1]isolation_zones!$H$2:$H$1182,conductor_pz_summary_hftd_23_re!B2561)</f>
        <v>#VALUE!</v>
      </c>
    </row>
    <row r="2562" spans="1:19" x14ac:dyDescent="0.25">
      <c r="A2562" s="70">
        <v>5332</v>
      </c>
      <c r="B2562" s="71" t="s">
        <v>2705</v>
      </c>
      <c r="C2562" s="72">
        <v>12022212</v>
      </c>
      <c r="D2562" s="72" t="s">
        <v>385</v>
      </c>
      <c r="E2562" s="72">
        <v>1899.4743630774001</v>
      </c>
      <c r="F2562" s="72">
        <f t="shared" si="195"/>
        <v>1.1805309901040397</v>
      </c>
      <c r="G2562" s="73">
        <v>140</v>
      </c>
      <c r="H2562" s="72">
        <f t="shared" si="196"/>
        <v>0.20851495643225521</v>
      </c>
      <c r="I2562" s="74">
        <v>1.4893925459446801E-3</v>
      </c>
      <c r="J2562" s="75">
        <v>2561</v>
      </c>
      <c r="K2562" s="72">
        <f t="shared" si="197"/>
        <v>24003.457073479967</v>
      </c>
      <c r="L2562" s="72">
        <f t="shared" si="198"/>
        <v>15.123176114056658</v>
      </c>
      <c r="M2562" s="72">
        <f t="shared" si="199"/>
        <v>6.1075027075024521E-4</v>
      </c>
      <c r="N2562" s="72" t="e">
        <f>IF(VLOOKUP(B2562,[1]Sheet1!$B$2:$G$553,6,FALSE)=0,"",L2562)</f>
        <v>#N/A</v>
      </c>
      <c r="O2562" s="72" t="e">
        <f>IF(VLOOKUP($B2562,[1]Sheet1!$C$2:$G$553,5,FALSE)=0,"",$L2562)</f>
        <v>#N/A</v>
      </c>
      <c r="P2562" s="72" t="e">
        <f>IF(VLOOKUP($B2562,[1]Sheet1!$D$2:$G$553,4,FALSE)=0,"",$L2562)</f>
        <v>#N/A</v>
      </c>
      <c r="Q2562" s="72" t="e">
        <f>IF(VLOOKUP($B2562,[1]Sheet1!$E$2:$G$553,3,FALSE)=0,"",$L2562)</f>
        <v>#N/A</v>
      </c>
      <c r="R2562" s="72" t="e">
        <f>IF(VLOOKUP($B2562,[1]Sheet1!$F$2:$G$553,2,FALSE)=0,"",$L2562)</f>
        <v>#N/A</v>
      </c>
      <c r="S2562" s="72" t="e">
        <f>COUNTIF([1]isolation_zones!$H$2:$H$1182,conductor_pz_summary_hftd_23_re!B2562)</f>
        <v>#VALUE!</v>
      </c>
    </row>
    <row r="2563" spans="1:19" x14ac:dyDescent="0.25">
      <c r="A2563" s="70">
        <v>4270</v>
      </c>
      <c r="B2563" s="71" t="s">
        <v>4414</v>
      </c>
      <c r="C2563" s="72">
        <v>42991104</v>
      </c>
      <c r="D2563" s="72" t="s">
        <v>1288</v>
      </c>
      <c r="E2563" s="72">
        <v>221.04297837885201</v>
      </c>
      <c r="F2563" s="72">
        <f t="shared" ref="F2563:F2626" si="200">E2563/1609</f>
        <v>0.1373791040266327</v>
      </c>
      <c r="G2563" s="73">
        <v>27</v>
      </c>
      <c r="H2563" s="72">
        <f t="shared" ref="H2563:H2626" si="201">I2563*G2563</f>
        <v>3.9953251952065165E-2</v>
      </c>
      <c r="I2563" s="74">
        <v>1.4797500722987099E-3</v>
      </c>
      <c r="J2563" s="75">
        <v>2562</v>
      </c>
      <c r="K2563" s="72">
        <f t="shared" si="197"/>
        <v>24003.594452583995</v>
      </c>
      <c r="L2563" s="72">
        <f t="shared" si="198"/>
        <v>15.083222862104593</v>
      </c>
      <c r="M2563" s="72">
        <f t="shared" si="199"/>
        <v>6.0913675654773606E-4</v>
      </c>
      <c r="N2563" s="72" t="e">
        <f>IF(VLOOKUP(B2563,[1]Sheet1!$B$2:$G$553,6,FALSE)=0,"",L2563)</f>
        <v>#N/A</v>
      </c>
      <c r="O2563" s="72" t="e">
        <f>IF(VLOOKUP($B2563,[1]Sheet1!$C$2:$G$553,5,FALSE)=0,"",$L2563)</f>
        <v>#N/A</v>
      </c>
      <c r="P2563" s="72" t="e">
        <f>IF(VLOOKUP($B2563,[1]Sheet1!$D$2:$G$553,4,FALSE)=0,"",$L2563)</f>
        <v>#N/A</v>
      </c>
      <c r="Q2563" s="72" t="e">
        <f>IF(VLOOKUP($B2563,[1]Sheet1!$E$2:$G$553,3,FALSE)=0,"",$L2563)</f>
        <v>#N/A</v>
      </c>
      <c r="R2563" s="72" t="e">
        <f>IF(VLOOKUP($B2563,[1]Sheet1!$F$2:$G$553,2,FALSE)=0,"",$L2563)</f>
        <v>#N/A</v>
      </c>
      <c r="S2563" s="72" t="e">
        <f>COUNTIF([1]isolation_zones!$H$2:$H$1182,conductor_pz_summary_hftd_23_re!B2563)</f>
        <v>#VALUE!</v>
      </c>
    </row>
    <row r="2564" spans="1:19" x14ac:dyDescent="0.25">
      <c r="A2564" s="70">
        <v>886</v>
      </c>
      <c r="B2564" s="71" t="s">
        <v>1809</v>
      </c>
      <c r="C2564" s="72">
        <v>163692102</v>
      </c>
      <c r="D2564" s="72" t="s">
        <v>371</v>
      </c>
      <c r="E2564" s="72">
        <v>11571.4706209054</v>
      </c>
      <c r="F2564" s="72">
        <f t="shared" si="200"/>
        <v>7.1917157370449969</v>
      </c>
      <c r="G2564" s="73">
        <v>114</v>
      </c>
      <c r="H2564" s="72">
        <f t="shared" si="201"/>
        <v>0.16765602391010045</v>
      </c>
      <c r="I2564" s="74">
        <v>1.4706668764043901E-3</v>
      </c>
      <c r="J2564" s="75">
        <v>2563</v>
      </c>
      <c r="K2564" s="72">
        <f t="shared" ref="K2564:K2627" si="202">F2564+K2563</f>
        <v>24010.786168321039</v>
      </c>
      <c r="L2564" s="72">
        <f t="shared" ref="L2564:L2627" si="203">L2563-H2564</f>
        <v>14.915566838194493</v>
      </c>
      <c r="M2564" s="72">
        <f t="shared" ref="M2564:M2627" si="204">L2564/$L$2</f>
        <v>6.0236595911578473E-4</v>
      </c>
      <c r="N2564" s="72" t="e">
        <f>IF(VLOOKUP(B2564,[1]Sheet1!$B$2:$G$553,6,FALSE)=0,"",L2564)</f>
        <v>#N/A</v>
      </c>
      <c r="O2564" s="72" t="e">
        <f>IF(VLOOKUP($B2564,[1]Sheet1!$C$2:$G$553,5,FALSE)=0,"",$L2564)</f>
        <v>#N/A</v>
      </c>
      <c r="P2564" s="72" t="e">
        <f>IF(VLOOKUP($B2564,[1]Sheet1!$D$2:$G$553,4,FALSE)=0,"",$L2564)</f>
        <v>#N/A</v>
      </c>
      <c r="Q2564" s="72" t="e">
        <f>IF(VLOOKUP($B2564,[1]Sheet1!$E$2:$G$553,3,FALSE)=0,"",$L2564)</f>
        <v>#N/A</v>
      </c>
      <c r="R2564" s="72" t="e">
        <f>IF(VLOOKUP($B2564,[1]Sheet1!$F$2:$G$553,2,FALSE)=0,"",$L2564)</f>
        <v>#N/A</v>
      </c>
      <c r="S2564" s="72" t="e">
        <f>COUNTIF([1]isolation_zones!$H$2:$H$1182,conductor_pz_summary_hftd_23_re!B2564)</f>
        <v>#VALUE!</v>
      </c>
    </row>
    <row r="2565" spans="1:19" x14ac:dyDescent="0.25">
      <c r="A2565" s="70">
        <v>1846</v>
      </c>
      <c r="B2565" s="71" t="s">
        <v>3175</v>
      </c>
      <c r="C2565" s="72">
        <v>43081101</v>
      </c>
      <c r="D2565" s="72" t="s">
        <v>577</v>
      </c>
      <c r="E2565" s="72">
        <v>11656.2738853582</v>
      </c>
      <c r="F2565" s="72">
        <f t="shared" si="200"/>
        <v>7.2444213084886258</v>
      </c>
      <c r="G2565" s="73">
        <v>76</v>
      </c>
      <c r="H2565" s="72">
        <f t="shared" si="201"/>
        <v>0.11126391345038984</v>
      </c>
      <c r="I2565" s="74">
        <v>1.4639988611893401E-3</v>
      </c>
      <c r="J2565" s="75">
        <v>2564</v>
      </c>
      <c r="K2565" s="72">
        <f t="shared" si="202"/>
        <v>24018.030589629529</v>
      </c>
      <c r="L2565" s="72">
        <f t="shared" si="203"/>
        <v>14.804302924744103</v>
      </c>
      <c r="M2565" s="72">
        <f t="shared" si="204"/>
        <v>5.9787256006045033E-4</v>
      </c>
      <c r="N2565" s="72" t="e">
        <f>IF(VLOOKUP(B2565,[1]Sheet1!$B$2:$G$553,6,FALSE)=0,"",L2565)</f>
        <v>#N/A</v>
      </c>
      <c r="O2565" s="72" t="e">
        <f>IF(VLOOKUP($B2565,[1]Sheet1!$C$2:$G$553,5,FALSE)=0,"",$L2565)</f>
        <v>#N/A</v>
      </c>
      <c r="P2565" s="72" t="e">
        <f>IF(VLOOKUP($B2565,[1]Sheet1!$D$2:$G$553,4,FALSE)=0,"",$L2565)</f>
        <v>#N/A</v>
      </c>
      <c r="Q2565" s="72" t="e">
        <f>IF(VLOOKUP($B2565,[1]Sheet1!$E$2:$G$553,3,FALSE)=0,"",$L2565)</f>
        <v>#N/A</v>
      </c>
      <c r="R2565" s="72" t="e">
        <f>IF(VLOOKUP($B2565,[1]Sheet1!$F$2:$G$553,2,FALSE)=0,"",$L2565)</f>
        <v>#N/A</v>
      </c>
      <c r="S2565" s="72" t="e">
        <f>COUNTIF([1]isolation_zones!$H$2:$H$1182,conductor_pz_summary_hftd_23_re!B2565)</f>
        <v>#VALUE!</v>
      </c>
    </row>
    <row r="2566" spans="1:19" x14ac:dyDescent="0.25">
      <c r="A2566" s="70">
        <v>6005</v>
      </c>
      <c r="B2566" s="71" t="s">
        <v>6423</v>
      </c>
      <c r="C2566" s="72">
        <v>42091101</v>
      </c>
      <c r="D2566" s="72" t="s">
        <v>40</v>
      </c>
      <c r="E2566" s="72">
        <v>2335.0863379866</v>
      </c>
      <c r="F2566" s="72">
        <f t="shared" si="200"/>
        <v>1.4512655922850217</v>
      </c>
      <c r="G2566" s="73">
        <v>26</v>
      </c>
      <c r="H2566" s="72">
        <f t="shared" si="201"/>
        <v>3.8044436605982043E-2</v>
      </c>
      <c r="I2566" s="74">
        <v>1.4632475617685401E-3</v>
      </c>
      <c r="J2566" s="75">
        <v>2565</v>
      </c>
      <c r="K2566" s="72">
        <f t="shared" si="202"/>
        <v>24019.481855221813</v>
      </c>
      <c r="L2566" s="72">
        <f t="shared" si="203"/>
        <v>14.766258488138121</v>
      </c>
      <c r="M2566" s="72">
        <f t="shared" si="204"/>
        <v>5.9633613346709419E-4</v>
      </c>
      <c r="N2566" s="72">
        <f>IF(VLOOKUP(B2566,[1]Sheet1!$B$2:$G$553,6,FALSE)=0,"",L2566)</f>
        <v>14.766258488138121</v>
      </c>
      <c r="O2566" s="72" t="e">
        <f>IF(VLOOKUP($B2566,[1]Sheet1!$C$2:$G$553,5,FALSE)=0,"",$L2566)</f>
        <v>#N/A</v>
      </c>
      <c r="P2566" s="72" t="e">
        <f>IF(VLOOKUP($B2566,[1]Sheet1!$D$2:$G$553,4,FALSE)=0,"",$L2566)</f>
        <v>#N/A</v>
      </c>
      <c r="Q2566" s="72" t="e">
        <f>IF(VLOOKUP($B2566,[1]Sheet1!$E$2:$G$553,3,FALSE)=0,"",$L2566)</f>
        <v>#N/A</v>
      </c>
      <c r="R2566" s="72" t="e">
        <f>IF(VLOOKUP($B2566,[1]Sheet1!$F$2:$G$553,2,FALSE)=0,"",$L2566)</f>
        <v>#N/A</v>
      </c>
      <c r="S2566" s="72" t="e">
        <f>COUNTIF([1]isolation_zones!$H$2:$H$1182,conductor_pz_summary_hftd_23_re!B2566)</f>
        <v>#VALUE!</v>
      </c>
    </row>
    <row r="2567" spans="1:19" x14ac:dyDescent="0.25">
      <c r="A2567" s="70">
        <v>9286</v>
      </c>
      <c r="B2567" s="71" t="s">
        <v>6424</v>
      </c>
      <c r="C2567" s="72">
        <v>182052101</v>
      </c>
      <c r="D2567" s="72" t="s">
        <v>1578</v>
      </c>
      <c r="E2567" s="72">
        <v>1783.0287598984501</v>
      </c>
      <c r="F2567" s="72">
        <f t="shared" si="200"/>
        <v>1.1081595773141393</v>
      </c>
      <c r="G2567" s="73">
        <v>22</v>
      </c>
      <c r="H2567" s="72">
        <f t="shared" si="201"/>
        <v>3.2072559331285E-2</v>
      </c>
      <c r="I2567" s="74">
        <v>1.4578436059675E-3</v>
      </c>
      <c r="J2567" s="75">
        <v>2566</v>
      </c>
      <c r="K2567" s="72">
        <f t="shared" si="202"/>
        <v>24020.590014799127</v>
      </c>
      <c r="L2567" s="72">
        <f t="shared" si="203"/>
        <v>14.734185928806836</v>
      </c>
      <c r="M2567" s="72">
        <f t="shared" si="204"/>
        <v>5.9504088145471913E-4</v>
      </c>
      <c r="N2567" s="72" t="e">
        <f>IF(VLOOKUP(B2567,[1]Sheet1!$B$2:$G$553,6,FALSE)=0,"",L2567)</f>
        <v>#N/A</v>
      </c>
      <c r="O2567" s="72" t="e">
        <f>IF(VLOOKUP($B2567,[1]Sheet1!$C$2:$G$553,5,FALSE)=0,"",$L2567)</f>
        <v>#N/A</v>
      </c>
      <c r="P2567" s="72" t="e">
        <f>IF(VLOOKUP($B2567,[1]Sheet1!$D$2:$G$553,4,FALSE)=0,"",$L2567)</f>
        <v>#N/A</v>
      </c>
      <c r="Q2567" s="72" t="e">
        <f>IF(VLOOKUP($B2567,[1]Sheet1!$E$2:$G$553,3,FALSE)=0,"",$L2567)</f>
        <v>#N/A</v>
      </c>
      <c r="R2567" s="72" t="e">
        <f>IF(VLOOKUP($B2567,[1]Sheet1!$F$2:$G$553,2,FALSE)=0,"",$L2567)</f>
        <v>#N/A</v>
      </c>
      <c r="S2567" s="72" t="e">
        <f>COUNTIF([1]isolation_zones!$H$2:$H$1182,conductor_pz_summary_hftd_23_re!B2567)</f>
        <v>#VALUE!</v>
      </c>
    </row>
    <row r="2568" spans="1:19" x14ac:dyDescent="0.25">
      <c r="A2568" s="70">
        <v>2001</v>
      </c>
      <c r="B2568" s="71" t="s">
        <v>2790</v>
      </c>
      <c r="C2568" s="72">
        <v>42011108</v>
      </c>
      <c r="D2568" s="72" t="s">
        <v>53</v>
      </c>
      <c r="E2568" s="72">
        <v>5580.9257748608597</v>
      </c>
      <c r="F2568" s="72">
        <f t="shared" si="200"/>
        <v>3.4685679147674704</v>
      </c>
      <c r="G2568" s="73">
        <v>62</v>
      </c>
      <c r="H2568" s="72">
        <f t="shared" si="201"/>
        <v>8.9692734791222306E-2</v>
      </c>
      <c r="I2568" s="74">
        <v>1.4466570127616501E-3</v>
      </c>
      <c r="J2568" s="75">
        <v>2567</v>
      </c>
      <c r="K2568" s="72">
        <f t="shared" si="202"/>
        <v>24024.058582713893</v>
      </c>
      <c r="L2568" s="72">
        <f t="shared" si="203"/>
        <v>14.644493194015613</v>
      </c>
      <c r="M2568" s="72">
        <f t="shared" si="204"/>
        <v>5.9141863559545465E-4</v>
      </c>
      <c r="N2568" s="72" t="e">
        <f>IF(VLOOKUP(B2568,[1]Sheet1!$B$2:$G$553,6,FALSE)=0,"",L2568)</f>
        <v>#N/A</v>
      </c>
      <c r="O2568" s="72" t="e">
        <f>IF(VLOOKUP($B2568,[1]Sheet1!$C$2:$G$553,5,FALSE)=0,"",$L2568)</f>
        <v>#N/A</v>
      </c>
      <c r="P2568" s="72" t="e">
        <f>IF(VLOOKUP($B2568,[1]Sheet1!$D$2:$G$553,4,FALSE)=0,"",$L2568)</f>
        <v>#N/A</v>
      </c>
      <c r="Q2568" s="72" t="e">
        <f>IF(VLOOKUP($B2568,[1]Sheet1!$E$2:$G$553,3,FALSE)=0,"",$L2568)</f>
        <v>#N/A</v>
      </c>
      <c r="R2568" s="72" t="e">
        <f>IF(VLOOKUP($B2568,[1]Sheet1!$F$2:$G$553,2,FALSE)=0,"",$L2568)</f>
        <v>#N/A</v>
      </c>
      <c r="S2568" s="72" t="e">
        <f>COUNTIF([1]isolation_zones!$H$2:$H$1182,conductor_pz_summary_hftd_23_re!B2568)</f>
        <v>#VALUE!</v>
      </c>
    </row>
    <row r="2569" spans="1:19" x14ac:dyDescent="0.25">
      <c r="A2569" s="70">
        <v>2593</v>
      </c>
      <c r="B2569" s="71" t="s">
        <v>3337</v>
      </c>
      <c r="C2569" s="72">
        <v>152691104</v>
      </c>
      <c r="D2569" s="72" t="s">
        <v>1556</v>
      </c>
      <c r="E2569" s="72">
        <v>10867.8258445751</v>
      </c>
      <c r="F2569" s="72">
        <f t="shared" si="200"/>
        <v>6.7543976659882539</v>
      </c>
      <c r="G2569" s="73">
        <v>93</v>
      </c>
      <c r="H2569" s="72">
        <f t="shared" si="201"/>
        <v>0.13320654774268298</v>
      </c>
      <c r="I2569" s="74">
        <v>1.43232847035143E-3</v>
      </c>
      <c r="J2569" s="75">
        <v>2568</v>
      </c>
      <c r="K2569" s="72">
        <f t="shared" si="202"/>
        <v>24030.81298037988</v>
      </c>
      <c r="L2569" s="72">
        <f t="shared" si="203"/>
        <v>14.51128664627293</v>
      </c>
      <c r="M2569" s="72">
        <f t="shared" si="204"/>
        <v>5.860390820885739E-4</v>
      </c>
      <c r="N2569" s="72" t="e">
        <f>IF(VLOOKUP(B2569,[1]Sheet1!$B$2:$G$553,6,FALSE)=0,"",L2569)</f>
        <v>#N/A</v>
      </c>
      <c r="O2569" s="72" t="e">
        <f>IF(VLOOKUP($B2569,[1]Sheet1!$C$2:$G$553,5,FALSE)=0,"",$L2569)</f>
        <v>#N/A</v>
      </c>
      <c r="P2569" s="72" t="e">
        <f>IF(VLOOKUP($B2569,[1]Sheet1!$D$2:$G$553,4,FALSE)=0,"",$L2569)</f>
        <v>#N/A</v>
      </c>
      <c r="Q2569" s="72" t="e">
        <f>IF(VLOOKUP($B2569,[1]Sheet1!$E$2:$G$553,3,FALSE)=0,"",$L2569)</f>
        <v>#N/A</v>
      </c>
      <c r="R2569" s="72" t="e">
        <f>IF(VLOOKUP($B2569,[1]Sheet1!$F$2:$G$553,2,FALSE)=0,"",$L2569)</f>
        <v>#N/A</v>
      </c>
      <c r="S2569" s="72" t="e">
        <f>COUNTIF([1]isolation_zones!$H$2:$H$1182,conductor_pz_summary_hftd_23_re!B2569)</f>
        <v>#VALUE!</v>
      </c>
    </row>
    <row r="2570" spans="1:19" x14ac:dyDescent="0.25">
      <c r="A2570" s="70">
        <v>2853</v>
      </c>
      <c r="B2570" s="71" t="s">
        <v>6425</v>
      </c>
      <c r="C2570" s="72">
        <v>152762101</v>
      </c>
      <c r="D2570" s="72" t="s">
        <v>217</v>
      </c>
      <c r="E2570" s="72">
        <v>15298.654883487199</v>
      </c>
      <c r="F2570" s="72">
        <f t="shared" si="200"/>
        <v>9.5081758132300802</v>
      </c>
      <c r="G2570" s="73">
        <v>112</v>
      </c>
      <c r="H2570" s="72">
        <f t="shared" si="201"/>
        <v>0.16003409492673792</v>
      </c>
      <c r="I2570" s="74">
        <v>1.4288758475601601E-3</v>
      </c>
      <c r="J2570" s="75">
        <v>2569</v>
      </c>
      <c r="K2570" s="72">
        <f t="shared" si="202"/>
        <v>24040.321156193109</v>
      </c>
      <c r="L2570" s="72">
        <f t="shared" si="203"/>
        <v>14.351252551346192</v>
      </c>
      <c r="M2570" s="72">
        <f t="shared" si="204"/>
        <v>5.7957609666351307E-4</v>
      </c>
      <c r="N2570" s="72" t="e">
        <f>IF(VLOOKUP(B2570,[1]Sheet1!$B$2:$G$553,6,FALSE)=0,"",L2570)</f>
        <v>#N/A</v>
      </c>
      <c r="O2570" s="72" t="e">
        <f>IF(VLOOKUP($B2570,[1]Sheet1!$C$2:$G$553,5,FALSE)=0,"",$L2570)</f>
        <v>#N/A</v>
      </c>
      <c r="P2570" s="72" t="e">
        <f>IF(VLOOKUP($B2570,[1]Sheet1!$D$2:$G$553,4,FALSE)=0,"",$L2570)</f>
        <v>#N/A</v>
      </c>
      <c r="Q2570" s="72" t="e">
        <f>IF(VLOOKUP($B2570,[1]Sheet1!$E$2:$G$553,3,FALSE)=0,"",$L2570)</f>
        <v>#N/A</v>
      </c>
      <c r="R2570" s="72" t="e">
        <f>IF(VLOOKUP($B2570,[1]Sheet1!$F$2:$G$553,2,FALSE)=0,"",$L2570)</f>
        <v>#N/A</v>
      </c>
      <c r="S2570" s="72" t="e">
        <f>COUNTIF([1]isolation_zones!$H$2:$H$1182,conductor_pz_summary_hftd_23_re!B2570)</f>
        <v>#VALUE!</v>
      </c>
    </row>
    <row r="2571" spans="1:19" x14ac:dyDescent="0.25">
      <c r="A2571" s="70">
        <v>701</v>
      </c>
      <c r="B2571" s="71" t="s">
        <v>2832</v>
      </c>
      <c r="C2571" s="72">
        <v>83622105</v>
      </c>
      <c r="D2571" s="72" t="s">
        <v>184</v>
      </c>
      <c r="E2571" s="72">
        <v>8233.9725506332907</v>
      </c>
      <c r="F2571" s="72">
        <f t="shared" si="200"/>
        <v>5.1174472036254137</v>
      </c>
      <c r="G2571" s="73">
        <v>69</v>
      </c>
      <c r="H2571" s="72">
        <f t="shared" si="201"/>
        <v>9.8440101683642839E-2</v>
      </c>
      <c r="I2571" s="74">
        <v>1.4266681403426499E-3</v>
      </c>
      <c r="J2571" s="75">
        <v>2570</v>
      </c>
      <c r="K2571" s="72">
        <f t="shared" si="202"/>
        <v>24045.438603396735</v>
      </c>
      <c r="L2571" s="72">
        <f t="shared" si="203"/>
        <v>14.252812449662549</v>
      </c>
      <c r="M2571" s="72">
        <f t="shared" si="204"/>
        <v>5.7560058792761437E-4</v>
      </c>
      <c r="N2571" s="72" t="e">
        <f>IF(VLOOKUP(B2571,[1]Sheet1!$B$2:$G$553,6,FALSE)=0,"",L2571)</f>
        <v>#N/A</v>
      </c>
      <c r="O2571" s="72" t="e">
        <f>IF(VLOOKUP($B2571,[1]Sheet1!$C$2:$G$553,5,FALSE)=0,"",$L2571)</f>
        <v>#N/A</v>
      </c>
      <c r="P2571" s="72" t="e">
        <f>IF(VLOOKUP($B2571,[1]Sheet1!$D$2:$G$553,4,FALSE)=0,"",$L2571)</f>
        <v>#N/A</v>
      </c>
      <c r="Q2571" s="72" t="e">
        <f>IF(VLOOKUP($B2571,[1]Sheet1!$E$2:$G$553,3,FALSE)=0,"",$L2571)</f>
        <v>#N/A</v>
      </c>
      <c r="R2571" s="72" t="e">
        <f>IF(VLOOKUP($B2571,[1]Sheet1!$F$2:$G$553,2,FALSE)=0,"",$L2571)</f>
        <v>#N/A</v>
      </c>
      <c r="S2571" s="72" t="e">
        <f>COUNTIF([1]isolation_zones!$H$2:$H$1182,conductor_pz_summary_hftd_23_re!B2571)</f>
        <v>#VALUE!</v>
      </c>
    </row>
    <row r="2572" spans="1:19" x14ac:dyDescent="0.25">
      <c r="A2572" s="70">
        <v>9206</v>
      </c>
      <c r="B2572" s="71" t="s">
        <v>6426</v>
      </c>
      <c r="C2572" s="72">
        <v>182811102</v>
      </c>
      <c r="D2572" s="72" t="s">
        <v>1256</v>
      </c>
      <c r="E2572" s="72">
        <v>164.99582562714301</v>
      </c>
      <c r="F2572" s="72">
        <f t="shared" si="200"/>
        <v>0.1025455721734885</v>
      </c>
      <c r="G2572" s="73">
        <v>10</v>
      </c>
      <c r="H2572" s="72">
        <f t="shared" si="201"/>
        <v>1.4229662764100299E-2</v>
      </c>
      <c r="I2572" s="74">
        <v>1.42296627641003E-3</v>
      </c>
      <c r="J2572" s="75">
        <v>2571</v>
      </c>
      <c r="K2572" s="72">
        <f t="shared" si="202"/>
        <v>24045.541148968907</v>
      </c>
      <c r="L2572" s="72">
        <f t="shared" si="203"/>
        <v>14.23858278689845</v>
      </c>
      <c r="M2572" s="72">
        <f t="shared" si="204"/>
        <v>5.7502592224096801E-4</v>
      </c>
      <c r="N2572" s="72" t="e">
        <f>IF(VLOOKUP(B2572,[1]Sheet1!$B$2:$G$553,6,FALSE)=0,"",L2572)</f>
        <v>#N/A</v>
      </c>
      <c r="O2572" s="72" t="e">
        <f>IF(VLOOKUP($B2572,[1]Sheet1!$C$2:$G$553,5,FALSE)=0,"",$L2572)</f>
        <v>#N/A</v>
      </c>
      <c r="P2572" s="72" t="e">
        <f>IF(VLOOKUP($B2572,[1]Sheet1!$D$2:$G$553,4,FALSE)=0,"",$L2572)</f>
        <v>#N/A</v>
      </c>
      <c r="Q2572" s="72" t="e">
        <f>IF(VLOOKUP($B2572,[1]Sheet1!$E$2:$G$553,3,FALSE)=0,"",$L2572)</f>
        <v>#N/A</v>
      </c>
      <c r="R2572" s="72" t="e">
        <f>IF(VLOOKUP($B2572,[1]Sheet1!$F$2:$G$553,2,FALSE)=0,"",$L2572)</f>
        <v>#N/A</v>
      </c>
      <c r="S2572" s="72" t="e">
        <f>COUNTIF([1]isolation_zones!$H$2:$H$1182,conductor_pz_summary_hftd_23_re!B2572)</f>
        <v>#VALUE!</v>
      </c>
    </row>
    <row r="2573" spans="1:19" x14ac:dyDescent="0.25">
      <c r="A2573" s="70">
        <v>6505</v>
      </c>
      <c r="B2573" s="71" t="s">
        <v>1853</v>
      </c>
      <c r="C2573" s="72">
        <v>42811113</v>
      </c>
      <c r="D2573" s="72" t="s">
        <v>17</v>
      </c>
      <c r="E2573" s="72">
        <v>1996.4297801591399</v>
      </c>
      <c r="F2573" s="72">
        <f t="shared" si="200"/>
        <v>1.2407891734985332</v>
      </c>
      <c r="G2573" s="73">
        <v>19</v>
      </c>
      <c r="H2573" s="72">
        <f t="shared" si="201"/>
        <v>2.670907364327528E-2</v>
      </c>
      <c r="I2573" s="74">
        <v>1.40574071806712E-3</v>
      </c>
      <c r="J2573" s="75">
        <v>2572</v>
      </c>
      <c r="K2573" s="72">
        <f t="shared" si="202"/>
        <v>24046.781938142405</v>
      </c>
      <c r="L2573" s="72">
        <f t="shared" si="203"/>
        <v>14.211873713255175</v>
      </c>
      <c r="M2573" s="72">
        <f t="shared" si="204"/>
        <v>5.7394727488302606E-4</v>
      </c>
      <c r="N2573" s="72" t="e">
        <f>IF(VLOOKUP(B2573,[1]Sheet1!$B$2:$G$553,6,FALSE)=0,"",L2573)</f>
        <v>#N/A</v>
      </c>
      <c r="O2573" s="72" t="e">
        <f>IF(VLOOKUP($B2573,[1]Sheet1!$C$2:$G$553,5,FALSE)=0,"",$L2573)</f>
        <v>#N/A</v>
      </c>
      <c r="P2573" s="72" t="e">
        <f>IF(VLOOKUP($B2573,[1]Sheet1!$D$2:$G$553,4,FALSE)=0,"",$L2573)</f>
        <v>#N/A</v>
      </c>
      <c r="Q2573" s="72" t="e">
        <f>IF(VLOOKUP($B2573,[1]Sheet1!$E$2:$G$553,3,FALSE)=0,"",$L2573)</f>
        <v>#N/A</v>
      </c>
      <c r="R2573" s="72" t="e">
        <f>IF(VLOOKUP($B2573,[1]Sheet1!$F$2:$G$553,2,FALSE)=0,"",$L2573)</f>
        <v>#N/A</v>
      </c>
      <c r="S2573" s="72" t="e">
        <f>COUNTIF([1]isolation_zones!$H$2:$H$1182,conductor_pz_summary_hftd_23_re!B2573)</f>
        <v>#VALUE!</v>
      </c>
    </row>
    <row r="2574" spans="1:19" x14ac:dyDescent="0.25">
      <c r="A2574" s="70">
        <v>4406</v>
      </c>
      <c r="B2574" s="71" t="s">
        <v>2724</v>
      </c>
      <c r="C2574" s="72">
        <v>42271104</v>
      </c>
      <c r="D2574" s="72" t="s">
        <v>1276</v>
      </c>
      <c r="E2574" s="72">
        <v>5386.1402897370599</v>
      </c>
      <c r="F2574" s="72">
        <f t="shared" si="200"/>
        <v>3.3475079488732504</v>
      </c>
      <c r="G2574" s="73">
        <v>61</v>
      </c>
      <c r="H2574" s="72">
        <f t="shared" si="201"/>
        <v>8.5021436439689513E-2</v>
      </c>
      <c r="I2574" s="74">
        <v>1.39379403999491E-3</v>
      </c>
      <c r="J2574" s="75">
        <v>2573</v>
      </c>
      <c r="K2574" s="72">
        <f t="shared" si="202"/>
        <v>24050.12944609128</v>
      </c>
      <c r="L2574" s="72">
        <f t="shared" si="203"/>
        <v>14.126852276815486</v>
      </c>
      <c r="M2574" s="72">
        <f t="shared" si="204"/>
        <v>5.7051367965584021E-4</v>
      </c>
      <c r="N2574" s="72" t="e">
        <f>IF(VLOOKUP(B2574,[1]Sheet1!$B$2:$G$553,6,FALSE)=0,"",L2574)</f>
        <v>#N/A</v>
      </c>
      <c r="O2574" s="72" t="e">
        <f>IF(VLOOKUP($B2574,[1]Sheet1!$C$2:$G$553,5,FALSE)=0,"",$L2574)</f>
        <v>#N/A</v>
      </c>
      <c r="P2574" s="72" t="e">
        <f>IF(VLOOKUP($B2574,[1]Sheet1!$D$2:$G$553,4,FALSE)=0,"",$L2574)</f>
        <v>#N/A</v>
      </c>
      <c r="Q2574" s="72" t="e">
        <f>IF(VLOOKUP($B2574,[1]Sheet1!$E$2:$G$553,3,FALSE)=0,"",$L2574)</f>
        <v>#N/A</v>
      </c>
      <c r="R2574" s="72" t="e">
        <f>IF(VLOOKUP($B2574,[1]Sheet1!$F$2:$G$553,2,FALSE)=0,"",$L2574)</f>
        <v>#N/A</v>
      </c>
      <c r="S2574" s="72" t="e">
        <f>COUNTIF([1]isolation_zones!$H$2:$H$1182,conductor_pz_summary_hftd_23_re!B2574)</f>
        <v>#VALUE!</v>
      </c>
    </row>
    <row r="2575" spans="1:19" x14ac:dyDescent="0.25">
      <c r="A2575" s="70">
        <v>7967</v>
      </c>
      <c r="B2575" s="71" t="s">
        <v>3572</v>
      </c>
      <c r="C2575" s="72">
        <v>24131103</v>
      </c>
      <c r="D2575" s="72" t="s">
        <v>219</v>
      </c>
      <c r="E2575" s="72">
        <v>7434.3823081276396</v>
      </c>
      <c r="F2575" s="72">
        <f t="shared" si="200"/>
        <v>4.6204986377424735</v>
      </c>
      <c r="G2575" s="73">
        <v>50</v>
      </c>
      <c r="H2575" s="72">
        <f t="shared" si="201"/>
        <v>6.9640081267821494E-2</v>
      </c>
      <c r="I2575" s="74">
        <v>1.39280162535643E-3</v>
      </c>
      <c r="J2575" s="75">
        <v>2574</v>
      </c>
      <c r="K2575" s="72">
        <f t="shared" si="202"/>
        <v>24054.749944729021</v>
      </c>
      <c r="L2575" s="72">
        <f t="shared" si="203"/>
        <v>14.057212195547665</v>
      </c>
      <c r="M2575" s="72">
        <f t="shared" si="204"/>
        <v>5.6770126127436964E-4</v>
      </c>
      <c r="N2575" s="72" t="e">
        <f>IF(VLOOKUP(B2575,[1]Sheet1!$B$2:$G$553,6,FALSE)=0,"",L2575)</f>
        <v>#N/A</v>
      </c>
      <c r="O2575" s="72" t="e">
        <f>IF(VLOOKUP($B2575,[1]Sheet1!$C$2:$G$553,5,FALSE)=0,"",$L2575)</f>
        <v>#N/A</v>
      </c>
      <c r="P2575" s="72" t="e">
        <f>IF(VLOOKUP($B2575,[1]Sheet1!$D$2:$G$553,4,FALSE)=0,"",$L2575)</f>
        <v>#N/A</v>
      </c>
      <c r="Q2575" s="72" t="e">
        <f>IF(VLOOKUP($B2575,[1]Sheet1!$E$2:$G$553,3,FALSE)=0,"",$L2575)</f>
        <v>#N/A</v>
      </c>
      <c r="R2575" s="72" t="e">
        <f>IF(VLOOKUP($B2575,[1]Sheet1!$F$2:$G$553,2,FALSE)=0,"",$L2575)</f>
        <v>#N/A</v>
      </c>
      <c r="S2575" s="72" t="e">
        <f>COUNTIF([1]isolation_zones!$H$2:$H$1182,conductor_pz_summary_hftd_23_re!B2575)</f>
        <v>#VALUE!</v>
      </c>
    </row>
    <row r="2576" spans="1:19" x14ac:dyDescent="0.25">
      <c r="A2576" s="70">
        <v>9897</v>
      </c>
      <c r="B2576" s="71" t="s">
        <v>1771</v>
      </c>
      <c r="C2576" s="72">
        <v>103031102</v>
      </c>
      <c r="D2576" s="72" t="s">
        <v>211</v>
      </c>
      <c r="E2576" s="72">
        <v>1419.88892759952</v>
      </c>
      <c r="F2576" s="72">
        <f t="shared" si="200"/>
        <v>0.88246670453668119</v>
      </c>
      <c r="G2576" s="73">
        <v>11</v>
      </c>
      <c r="H2576" s="72">
        <f t="shared" si="201"/>
        <v>1.5314891415218671E-2</v>
      </c>
      <c r="I2576" s="74">
        <v>1.3922628559289701E-3</v>
      </c>
      <c r="J2576" s="75">
        <v>2575</v>
      </c>
      <c r="K2576" s="72">
        <f t="shared" si="202"/>
        <v>24055.632411433558</v>
      </c>
      <c r="L2576" s="72">
        <f t="shared" si="203"/>
        <v>14.041897304132446</v>
      </c>
      <c r="M2576" s="72">
        <f t="shared" si="204"/>
        <v>5.6708276857099754E-4</v>
      </c>
      <c r="N2576" s="72" t="e">
        <f>IF(VLOOKUP(B2576,[1]Sheet1!$B$2:$G$553,6,FALSE)=0,"",L2576)</f>
        <v>#N/A</v>
      </c>
      <c r="O2576" s="72" t="e">
        <f>IF(VLOOKUP($B2576,[1]Sheet1!$C$2:$G$553,5,FALSE)=0,"",$L2576)</f>
        <v>#N/A</v>
      </c>
      <c r="P2576" s="72" t="e">
        <f>IF(VLOOKUP($B2576,[1]Sheet1!$D$2:$G$553,4,FALSE)=0,"",$L2576)</f>
        <v>#N/A</v>
      </c>
      <c r="Q2576" s="72" t="e">
        <f>IF(VLOOKUP($B2576,[1]Sheet1!$E$2:$G$553,3,FALSE)=0,"",$L2576)</f>
        <v>#N/A</v>
      </c>
      <c r="R2576" s="72" t="e">
        <f>IF(VLOOKUP($B2576,[1]Sheet1!$F$2:$G$553,2,FALSE)=0,"",$L2576)</f>
        <v>#N/A</v>
      </c>
      <c r="S2576" s="72" t="e">
        <f>COUNTIF([1]isolation_zones!$H$2:$H$1182,conductor_pz_summary_hftd_23_re!B2576)</f>
        <v>#VALUE!</v>
      </c>
    </row>
    <row r="2577" spans="1:19" x14ac:dyDescent="0.25">
      <c r="A2577" s="70">
        <v>5536</v>
      </c>
      <c r="B2577" s="71" t="s">
        <v>4430</v>
      </c>
      <c r="C2577" s="72">
        <v>42841111</v>
      </c>
      <c r="D2577" s="72" t="s">
        <v>369</v>
      </c>
      <c r="E2577" s="72">
        <v>6227.6638037944604</v>
      </c>
      <c r="F2577" s="72">
        <f t="shared" si="200"/>
        <v>3.8705182124266377</v>
      </c>
      <c r="G2577" s="73">
        <v>47</v>
      </c>
      <c r="H2577" s="72">
        <f t="shared" si="201"/>
        <v>6.5391374275308417E-2</v>
      </c>
      <c r="I2577" s="74">
        <v>1.39130583564486E-3</v>
      </c>
      <c r="J2577" s="75">
        <v>2576</v>
      </c>
      <c r="K2577" s="72">
        <f t="shared" si="202"/>
        <v>24059.502929645983</v>
      </c>
      <c r="L2577" s="72">
        <f t="shared" si="203"/>
        <v>13.976505929857138</v>
      </c>
      <c r="M2577" s="72">
        <f t="shared" si="204"/>
        <v>5.6444193444712227E-4</v>
      </c>
      <c r="N2577" s="72" t="e">
        <f>IF(VLOOKUP(B2577,[1]Sheet1!$B$2:$G$553,6,FALSE)=0,"",L2577)</f>
        <v>#N/A</v>
      </c>
      <c r="O2577" s="72" t="e">
        <f>IF(VLOOKUP($B2577,[1]Sheet1!$C$2:$G$553,5,FALSE)=0,"",$L2577)</f>
        <v>#N/A</v>
      </c>
      <c r="P2577" s="72" t="e">
        <f>IF(VLOOKUP($B2577,[1]Sheet1!$D$2:$G$553,4,FALSE)=0,"",$L2577)</f>
        <v>#N/A</v>
      </c>
      <c r="Q2577" s="72" t="e">
        <f>IF(VLOOKUP($B2577,[1]Sheet1!$E$2:$G$553,3,FALSE)=0,"",$L2577)</f>
        <v>#N/A</v>
      </c>
      <c r="R2577" s="72" t="e">
        <f>IF(VLOOKUP($B2577,[1]Sheet1!$F$2:$G$553,2,FALSE)=0,"",$L2577)</f>
        <v>#N/A</v>
      </c>
      <c r="S2577" s="72" t="e">
        <f>COUNTIF([1]isolation_zones!$H$2:$H$1182,conductor_pz_summary_hftd_23_re!B2577)</f>
        <v>#VALUE!</v>
      </c>
    </row>
    <row r="2578" spans="1:19" x14ac:dyDescent="0.25">
      <c r="A2578" s="70">
        <v>3869</v>
      </c>
      <c r="B2578" s="71" t="s">
        <v>2074</v>
      </c>
      <c r="C2578" s="72">
        <v>163751102</v>
      </c>
      <c r="D2578" s="72" t="s">
        <v>305</v>
      </c>
      <c r="E2578" s="72">
        <v>2336.79522377698</v>
      </c>
      <c r="F2578" s="72">
        <f t="shared" si="200"/>
        <v>1.4523276717072593</v>
      </c>
      <c r="G2578" s="73">
        <v>20</v>
      </c>
      <c r="H2578" s="72">
        <f t="shared" si="201"/>
        <v>2.77740344839752E-2</v>
      </c>
      <c r="I2578" s="74">
        <v>1.38870172419876E-3</v>
      </c>
      <c r="J2578" s="75">
        <v>2577</v>
      </c>
      <c r="K2578" s="72">
        <f t="shared" si="202"/>
        <v>24060.955257317692</v>
      </c>
      <c r="L2578" s="72">
        <f t="shared" si="203"/>
        <v>13.948731895373163</v>
      </c>
      <c r="M2578" s="72">
        <f t="shared" si="204"/>
        <v>5.63320278589055E-4</v>
      </c>
      <c r="N2578" s="72" t="e">
        <f>IF(VLOOKUP(B2578,[1]Sheet1!$B$2:$G$553,6,FALSE)=0,"",L2578)</f>
        <v>#N/A</v>
      </c>
      <c r="O2578" s="72" t="e">
        <f>IF(VLOOKUP($B2578,[1]Sheet1!$C$2:$G$553,5,FALSE)=0,"",$L2578)</f>
        <v>#N/A</v>
      </c>
      <c r="P2578" s="72" t="e">
        <f>IF(VLOOKUP($B2578,[1]Sheet1!$D$2:$G$553,4,FALSE)=0,"",$L2578)</f>
        <v>#N/A</v>
      </c>
      <c r="Q2578" s="72" t="e">
        <f>IF(VLOOKUP($B2578,[1]Sheet1!$E$2:$G$553,3,FALSE)=0,"",$L2578)</f>
        <v>#N/A</v>
      </c>
      <c r="R2578" s="72" t="e">
        <f>IF(VLOOKUP($B2578,[1]Sheet1!$F$2:$G$553,2,FALSE)=0,"",$L2578)</f>
        <v>#N/A</v>
      </c>
      <c r="S2578" s="72" t="e">
        <f>COUNTIF([1]isolation_zones!$H$2:$H$1182,conductor_pz_summary_hftd_23_re!B2578)</f>
        <v>#VALUE!</v>
      </c>
    </row>
    <row r="2579" spans="1:19" x14ac:dyDescent="0.25">
      <c r="A2579" s="70">
        <v>2705</v>
      </c>
      <c r="B2579" s="71" t="s">
        <v>4392</v>
      </c>
      <c r="C2579" s="72">
        <v>182402107</v>
      </c>
      <c r="D2579" s="72" t="s">
        <v>1280</v>
      </c>
      <c r="E2579" s="72">
        <v>6572.3951000747702</v>
      </c>
      <c r="F2579" s="72">
        <f t="shared" si="200"/>
        <v>4.084770105702157</v>
      </c>
      <c r="G2579" s="73">
        <v>145</v>
      </c>
      <c r="H2579" s="72">
        <f t="shared" si="201"/>
        <v>0.20078580030708479</v>
      </c>
      <c r="I2579" s="74">
        <v>1.3847296572902399E-3</v>
      </c>
      <c r="J2579" s="75">
        <v>2578</v>
      </c>
      <c r="K2579" s="72">
        <f t="shared" si="202"/>
        <v>24065.040027423394</v>
      </c>
      <c r="L2579" s="72">
        <f t="shared" si="203"/>
        <v>13.747946095066078</v>
      </c>
      <c r="M2579" s="72">
        <f t="shared" si="204"/>
        <v>5.55211533377368E-4</v>
      </c>
      <c r="N2579" s="72" t="e">
        <f>IF(VLOOKUP(B2579,[1]Sheet1!$B$2:$G$553,6,FALSE)=0,"",L2579)</f>
        <v>#N/A</v>
      </c>
      <c r="O2579" s="72" t="e">
        <f>IF(VLOOKUP($B2579,[1]Sheet1!$C$2:$G$553,5,FALSE)=0,"",$L2579)</f>
        <v>#N/A</v>
      </c>
      <c r="P2579" s="72" t="e">
        <f>IF(VLOOKUP($B2579,[1]Sheet1!$D$2:$G$553,4,FALSE)=0,"",$L2579)</f>
        <v>#N/A</v>
      </c>
      <c r="Q2579" s="72" t="e">
        <f>IF(VLOOKUP($B2579,[1]Sheet1!$E$2:$G$553,3,FALSE)=0,"",$L2579)</f>
        <v>#N/A</v>
      </c>
      <c r="R2579" s="72" t="e">
        <f>IF(VLOOKUP($B2579,[1]Sheet1!$F$2:$G$553,2,FALSE)=0,"",$L2579)</f>
        <v>#N/A</v>
      </c>
      <c r="S2579" s="72" t="e">
        <f>COUNTIF([1]isolation_zones!$H$2:$H$1182,conductor_pz_summary_hftd_23_re!B2579)</f>
        <v>#VALUE!</v>
      </c>
    </row>
    <row r="2580" spans="1:19" x14ac:dyDescent="0.25">
      <c r="A2580" s="70">
        <v>5302</v>
      </c>
      <c r="B2580" s="71" t="s">
        <v>1994</v>
      </c>
      <c r="C2580" s="72">
        <v>82841101</v>
      </c>
      <c r="D2580" s="72" t="s">
        <v>176</v>
      </c>
      <c r="E2580" s="72">
        <v>3149.0185626931002</v>
      </c>
      <c r="F2580" s="72">
        <f t="shared" si="200"/>
        <v>1.957127758044189</v>
      </c>
      <c r="G2580" s="73">
        <v>23</v>
      </c>
      <c r="H2580" s="72">
        <f t="shared" si="201"/>
        <v>3.1772294433698542E-2</v>
      </c>
      <c r="I2580" s="74">
        <v>1.38140410581298E-3</v>
      </c>
      <c r="J2580" s="75">
        <v>2579</v>
      </c>
      <c r="K2580" s="72">
        <f t="shared" si="202"/>
        <v>24066.997155181438</v>
      </c>
      <c r="L2580" s="72">
        <f t="shared" si="203"/>
        <v>13.716173800632379</v>
      </c>
      <c r="M2580" s="72">
        <f t="shared" si="204"/>
        <v>5.5392840757883274E-4</v>
      </c>
      <c r="N2580" s="72" t="e">
        <f>IF(VLOOKUP(B2580,[1]Sheet1!$B$2:$G$553,6,FALSE)=0,"",L2580)</f>
        <v>#N/A</v>
      </c>
      <c r="O2580" s="72" t="e">
        <f>IF(VLOOKUP($B2580,[1]Sheet1!$C$2:$G$553,5,FALSE)=0,"",$L2580)</f>
        <v>#N/A</v>
      </c>
      <c r="P2580" s="72" t="e">
        <f>IF(VLOOKUP($B2580,[1]Sheet1!$D$2:$G$553,4,FALSE)=0,"",$L2580)</f>
        <v>#N/A</v>
      </c>
      <c r="Q2580" s="72" t="e">
        <f>IF(VLOOKUP($B2580,[1]Sheet1!$E$2:$G$553,3,FALSE)=0,"",$L2580)</f>
        <v>#N/A</v>
      </c>
      <c r="R2580" s="72" t="e">
        <f>IF(VLOOKUP($B2580,[1]Sheet1!$F$2:$G$553,2,FALSE)=0,"",$L2580)</f>
        <v>#N/A</v>
      </c>
      <c r="S2580" s="72" t="e">
        <f>COUNTIF([1]isolation_zones!$H$2:$H$1182,conductor_pz_summary_hftd_23_re!B2580)</f>
        <v>#VALUE!</v>
      </c>
    </row>
    <row r="2581" spans="1:19" x14ac:dyDescent="0.25">
      <c r="A2581" s="70">
        <v>10692</v>
      </c>
      <c r="B2581" s="71" t="s">
        <v>6427</v>
      </c>
      <c r="C2581" s="72">
        <v>14161109</v>
      </c>
      <c r="D2581" s="72" t="s">
        <v>6428</v>
      </c>
      <c r="E2581" s="72">
        <v>7.5709911595361996</v>
      </c>
      <c r="F2581" s="72">
        <f t="shared" si="200"/>
        <v>4.7054015907620882E-3</v>
      </c>
      <c r="G2581" s="73">
        <v>6</v>
      </c>
      <c r="H2581" s="72">
        <f t="shared" si="201"/>
        <v>7.9258782649132796E-3</v>
      </c>
      <c r="I2581" s="74">
        <v>1.32097971081888E-3</v>
      </c>
      <c r="J2581" s="75">
        <v>2580</v>
      </c>
      <c r="K2581" s="72">
        <f t="shared" si="202"/>
        <v>24067.00186058303</v>
      </c>
      <c r="L2581" s="72">
        <f t="shared" si="203"/>
        <v>13.708247922367466</v>
      </c>
      <c r="M2581" s="72">
        <f t="shared" si="204"/>
        <v>5.5360832056406014E-4</v>
      </c>
      <c r="N2581" s="72" t="e">
        <f>IF(VLOOKUP(B2581,[1]Sheet1!$B$2:$G$553,6,FALSE)=0,"",L2581)</f>
        <v>#N/A</v>
      </c>
      <c r="O2581" s="72" t="e">
        <f>IF(VLOOKUP($B2581,[1]Sheet1!$C$2:$G$553,5,FALSE)=0,"",$L2581)</f>
        <v>#N/A</v>
      </c>
      <c r="P2581" s="72" t="e">
        <f>IF(VLOOKUP($B2581,[1]Sheet1!$D$2:$G$553,4,FALSE)=0,"",$L2581)</f>
        <v>#N/A</v>
      </c>
      <c r="Q2581" s="72" t="e">
        <f>IF(VLOOKUP($B2581,[1]Sheet1!$E$2:$G$553,3,FALSE)=0,"",$L2581)</f>
        <v>#N/A</v>
      </c>
      <c r="R2581" s="72" t="e">
        <f>IF(VLOOKUP($B2581,[1]Sheet1!$F$2:$G$553,2,FALSE)=0,"",$L2581)</f>
        <v>#N/A</v>
      </c>
      <c r="S2581" s="72" t="e">
        <f>COUNTIF([1]isolation_zones!$H$2:$H$1182,conductor_pz_summary_hftd_23_re!B2581)</f>
        <v>#VALUE!</v>
      </c>
    </row>
    <row r="2582" spans="1:19" x14ac:dyDescent="0.25">
      <c r="A2582" s="70">
        <v>5396</v>
      </c>
      <c r="B2582" s="71" t="s">
        <v>3322</v>
      </c>
      <c r="C2582" s="72">
        <v>42761104</v>
      </c>
      <c r="D2582" s="72" t="s">
        <v>453</v>
      </c>
      <c r="E2582" s="72">
        <v>22101.068796394102</v>
      </c>
      <c r="F2582" s="72">
        <f t="shared" si="200"/>
        <v>13.735903540331947</v>
      </c>
      <c r="G2582" s="73">
        <v>166</v>
      </c>
      <c r="H2582" s="72">
        <f t="shared" si="201"/>
        <v>0.21786304683276767</v>
      </c>
      <c r="I2582" s="74">
        <v>1.3124279929684799E-3</v>
      </c>
      <c r="J2582" s="75">
        <v>2581</v>
      </c>
      <c r="K2582" s="72">
        <f t="shared" si="202"/>
        <v>24080.737764123362</v>
      </c>
      <c r="L2582" s="72">
        <f t="shared" si="203"/>
        <v>13.490384875534698</v>
      </c>
      <c r="M2582" s="72">
        <f t="shared" si="204"/>
        <v>5.4480990984424383E-4</v>
      </c>
      <c r="N2582" s="72" t="e">
        <f>IF(VLOOKUP(B2582,[1]Sheet1!$B$2:$G$553,6,FALSE)=0,"",L2582)</f>
        <v>#N/A</v>
      </c>
      <c r="O2582" s="72" t="e">
        <f>IF(VLOOKUP($B2582,[1]Sheet1!$C$2:$G$553,5,FALSE)=0,"",$L2582)</f>
        <v>#N/A</v>
      </c>
      <c r="P2582" s="72" t="e">
        <f>IF(VLOOKUP($B2582,[1]Sheet1!$D$2:$G$553,4,FALSE)=0,"",$L2582)</f>
        <v>#N/A</v>
      </c>
      <c r="Q2582" s="72" t="e">
        <f>IF(VLOOKUP($B2582,[1]Sheet1!$E$2:$G$553,3,FALSE)=0,"",$L2582)</f>
        <v>#N/A</v>
      </c>
      <c r="R2582" s="72" t="e">
        <f>IF(VLOOKUP($B2582,[1]Sheet1!$F$2:$G$553,2,FALSE)=0,"",$L2582)</f>
        <v>#N/A</v>
      </c>
      <c r="S2582" s="72" t="e">
        <f>COUNTIF([1]isolation_zones!$H$2:$H$1182,conductor_pz_summary_hftd_23_re!B2582)</f>
        <v>#VALUE!</v>
      </c>
    </row>
    <row r="2583" spans="1:19" x14ac:dyDescent="0.25">
      <c r="A2583" s="70">
        <v>6380</v>
      </c>
      <c r="B2583" s="71" t="s">
        <v>3162</v>
      </c>
      <c r="C2583" s="72">
        <v>42841111</v>
      </c>
      <c r="D2583" s="72" t="s">
        <v>369</v>
      </c>
      <c r="E2583" s="72">
        <v>22914.0776416677</v>
      </c>
      <c r="F2583" s="72">
        <f t="shared" si="200"/>
        <v>14.241191822043319</v>
      </c>
      <c r="G2583" s="73">
        <v>147</v>
      </c>
      <c r="H2583" s="72">
        <f t="shared" si="201"/>
        <v>0.19119380496522412</v>
      </c>
      <c r="I2583" s="74">
        <v>1.30063812901513E-3</v>
      </c>
      <c r="J2583" s="75">
        <v>2582</v>
      </c>
      <c r="K2583" s="72">
        <f t="shared" si="202"/>
        <v>24094.978955945404</v>
      </c>
      <c r="L2583" s="72">
        <f t="shared" si="203"/>
        <v>13.299191070569474</v>
      </c>
      <c r="M2583" s="72">
        <f t="shared" si="204"/>
        <v>5.3708853787399059E-4</v>
      </c>
      <c r="N2583" s="72" t="e">
        <f>IF(VLOOKUP(B2583,[1]Sheet1!$B$2:$G$553,6,FALSE)=0,"",L2583)</f>
        <v>#N/A</v>
      </c>
      <c r="O2583" s="72" t="e">
        <f>IF(VLOOKUP($B2583,[1]Sheet1!$C$2:$G$553,5,FALSE)=0,"",$L2583)</f>
        <v>#N/A</v>
      </c>
      <c r="P2583" s="72" t="e">
        <f>IF(VLOOKUP($B2583,[1]Sheet1!$D$2:$G$553,4,FALSE)=0,"",$L2583)</f>
        <v>#N/A</v>
      </c>
      <c r="Q2583" s="72" t="e">
        <f>IF(VLOOKUP($B2583,[1]Sheet1!$E$2:$G$553,3,FALSE)=0,"",$L2583)</f>
        <v>#N/A</v>
      </c>
      <c r="R2583" s="72" t="e">
        <f>IF(VLOOKUP($B2583,[1]Sheet1!$F$2:$G$553,2,FALSE)=0,"",$L2583)</f>
        <v>#N/A</v>
      </c>
      <c r="S2583" s="72" t="e">
        <f>COUNTIF([1]isolation_zones!$H$2:$H$1182,conductor_pz_summary_hftd_23_re!B2583)</f>
        <v>#VALUE!</v>
      </c>
    </row>
    <row r="2584" spans="1:19" x14ac:dyDescent="0.25">
      <c r="A2584" s="70">
        <v>5878</v>
      </c>
      <c r="B2584" s="71" t="s">
        <v>2144</v>
      </c>
      <c r="C2584" s="72">
        <v>42291101</v>
      </c>
      <c r="D2584" s="72" t="s">
        <v>61</v>
      </c>
      <c r="E2584" s="72">
        <v>13693.4076244071</v>
      </c>
      <c r="F2584" s="72">
        <f t="shared" si="200"/>
        <v>8.5105081568720333</v>
      </c>
      <c r="G2584" s="73">
        <v>113</v>
      </c>
      <c r="H2584" s="72">
        <f t="shared" si="201"/>
        <v>0.1466051719401589</v>
      </c>
      <c r="I2584" s="74">
        <v>1.2973909021253001E-3</v>
      </c>
      <c r="J2584" s="75">
        <v>2583</v>
      </c>
      <c r="K2584" s="72">
        <f t="shared" si="202"/>
        <v>24103.489464102277</v>
      </c>
      <c r="L2584" s="72">
        <f t="shared" si="203"/>
        <v>13.152585898629315</v>
      </c>
      <c r="M2584" s="72">
        <f t="shared" si="204"/>
        <v>5.3116788021712351E-4</v>
      </c>
      <c r="N2584" s="72" t="e">
        <f>IF(VLOOKUP(B2584,[1]Sheet1!$B$2:$G$553,6,FALSE)=0,"",L2584)</f>
        <v>#N/A</v>
      </c>
      <c r="O2584" s="72" t="e">
        <f>IF(VLOOKUP($B2584,[1]Sheet1!$C$2:$G$553,5,FALSE)=0,"",$L2584)</f>
        <v>#N/A</v>
      </c>
      <c r="P2584" s="72" t="e">
        <f>IF(VLOOKUP($B2584,[1]Sheet1!$D$2:$G$553,4,FALSE)=0,"",$L2584)</f>
        <v>#N/A</v>
      </c>
      <c r="Q2584" s="72" t="e">
        <f>IF(VLOOKUP($B2584,[1]Sheet1!$E$2:$G$553,3,FALSE)=0,"",$L2584)</f>
        <v>#N/A</v>
      </c>
      <c r="R2584" s="72" t="e">
        <f>IF(VLOOKUP($B2584,[1]Sheet1!$F$2:$G$553,2,FALSE)=0,"",$L2584)</f>
        <v>#N/A</v>
      </c>
      <c r="S2584" s="72" t="e">
        <f>COUNTIF([1]isolation_zones!$H$2:$H$1182,conductor_pz_summary_hftd_23_re!B2584)</f>
        <v>#VALUE!</v>
      </c>
    </row>
    <row r="2585" spans="1:19" x14ac:dyDescent="0.25">
      <c r="A2585" s="70">
        <v>7013</v>
      </c>
      <c r="B2585" s="71" t="s">
        <v>1923</v>
      </c>
      <c r="C2585" s="72">
        <v>163692102</v>
      </c>
      <c r="D2585" s="72" t="s">
        <v>371</v>
      </c>
      <c r="E2585" s="72">
        <v>3564.5514145721299</v>
      </c>
      <c r="F2585" s="72">
        <f t="shared" si="200"/>
        <v>2.2153831041467558</v>
      </c>
      <c r="G2585" s="73">
        <v>31</v>
      </c>
      <c r="H2585" s="72">
        <f t="shared" si="201"/>
        <v>3.9998530792004966E-2</v>
      </c>
      <c r="I2585" s="74">
        <v>1.2902751868388699E-3</v>
      </c>
      <c r="J2585" s="75">
        <v>2584</v>
      </c>
      <c r="K2585" s="72">
        <f t="shared" si="202"/>
        <v>24105.704847206423</v>
      </c>
      <c r="L2585" s="72">
        <f t="shared" si="203"/>
        <v>13.11258736783731</v>
      </c>
      <c r="M2585" s="72">
        <f t="shared" si="204"/>
        <v>5.295525374262582E-4</v>
      </c>
      <c r="N2585" s="72" t="e">
        <f>IF(VLOOKUP(B2585,[1]Sheet1!$B$2:$G$553,6,FALSE)=0,"",L2585)</f>
        <v>#N/A</v>
      </c>
      <c r="O2585" s="72" t="e">
        <f>IF(VLOOKUP($B2585,[1]Sheet1!$C$2:$G$553,5,FALSE)=0,"",$L2585)</f>
        <v>#N/A</v>
      </c>
      <c r="P2585" s="72" t="e">
        <f>IF(VLOOKUP($B2585,[1]Sheet1!$D$2:$G$553,4,FALSE)=0,"",$L2585)</f>
        <v>#N/A</v>
      </c>
      <c r="Q2585" s="72" t="e">
        <f>IF(VLOOKUP($B2585,[1]Sheet1!$E$2:$G$553,3,FALSE)=0,"",$L2585)</f>
        <v>#N/A</v>
      </c>
      <c r="R2585" s="72" t="e">
        <f>IF(VLOOKUP($B2585,[1]Sheet1!$F$2:$G$553,2,FALSE)=0,"",$L2585)</f>
        <v>#N/A</v>
      </c>
      <c r="S2585" s="72" t="e">
        <f>COUNTIF([1]isolation_zones!$H$2:$H$1182,conductor_pz_summary_hftd_23_re!B2585)</f>
        <v>#VALUE!</v>
      </c>
    </row>
    <row r="2586" spans="1:19" x14ac:dyDescent="0.25">
      <c r="A2586" s="70">
        <v>3314</v>
      </c>
      <c r="B2586" s="71" t="s">
        <v>2683</v>
      </c>
      <c r="C2586" s="72">
        <v>83182101</v>
      </c>
      <c r="D2586" s="72" t="s">
        <v>839</v>
      </c>
      <c r="E2586" s="72">
        <v>0</v>
      </c>
      <c r="F2586" s="72">
        <f t="shared" si="200"/>
        <v>0</v>
      </c>
      <c r="G2586" s="73">
        <v>157</v>
      </c>
      <c r="H2586" s="72">
        <f t="shared" si="201"/>
        <v>0.20135220696580514</v>
      </c>
      <c r="I2586" s="74">
        <v>1.28249813354016E-3</v>
      </c>
      <c r="J2586" s="75">
        <v>2585</v>
      </c>
      <c r="K2586" s="72">
        <f t="shared" si="202"/>
        <v>24105.704847206423</v>
      </c>
      <c r="L2586" s="72">
        <f t="shared" si="203"/>
        <v>12.911235160871506</v>
      </c>
      <c r="M2586" s="72">
        <f t="shared" si="204"/>
        <v>5.2142091785156968E-4</v>
      </c>
      <c r="N2586" s="72" t="e">
        <f>IF(VLOOKUP(B2586,[1]Sheet1!$B$2:$G$553,6,FALSE)=0,"",L2586)</f>
        <v>#N/A</v>
      </c>
      <c r="O2586" s="72" t="e">
        <f>IF(VLOOKUP($B2586,[1]Sheet1!$C$2:$G$553,5,FALSE)=0,"",$L2586)</f>
        <v>#N/A</v>
      </c>
      <c r="P2586" s="72" t="e">
        <f>IF(VLOOKUP($B2586,[1]Sheet1!$D$2:$G$553,4,FALSE)=0,"",$L2586)</f>
        <v>#N/A</v>
      </c>
      <c r="Q2586" s="72" t="e">
        <f>IF(VLOOKUP($B2586,[1]Sheet1!$E$2:$G$553,3,FALSE)=0,"",$L2586)</f>
        <v>#N/A</v>
      </c>
      <c r="R2586" s="72" t="e">
        <f>IF(VLOOKUP($B2586,[1]Sheet1!$F$2:$G$553,2,FALSE)=0,"",$L2586)</f>
        <v>#N/A</v>
      </c>
      <c r="S2586" s="72" t="e">
        <f>COUNTIF([1]isolation_zones!$H$2:$H$1182,conductor_pz_summary_hftd_23_re!B2586)</f>
        <v>#VALUE!</v>
      </c>
    </row>
    <row r="2587" spans="1:19" x14ac:dyDescent="0.25">
      <c r="A2587" s="70">
        <v>595</v>
      </c>
      <c r="B2587" s="71" t="s">
        <v>4015</v>
      </c>
      <c r="C2587" s="72">
        <v>192221103</v>
      </c>
      <c r="D2587" s="72" t="s">
        <v>523</v>
      </c>
      <c r="E2587" s="72">
        <v>971.39061793895905</v>
      </c>
      <c r="F2587" s="72">
        <f t="shared" si="200"/>
        <v>0.60372319324981916</v>
      </c>
      <c r="G2587" s="73">
        <v>31</v>
      </c>
      <c r="H2587" s="72">
        <f t="shared" si="201"/>
        <v>3.9450810713922924E-2</v>
      </c>
      <c r="I2587" s="74">
        <v>1.27260679722332E-3</v>
      </c>
      <c r="J2587" s="75">
        <v>2586</v>
      </c>
      <c r="K2587" s="72">
        <f t="shared" si="202"/>
        <v>24106.308570399673</v>
      </c>
      <c r="L2587" s="72">
        <f t="shared" si="203"/>
        <v>12.871784350157583</v>
      </c>
      <c r="M2587" s="72">
        <f t="shared" si="204"/>
        <v>5.1982769476515399E-4</v>
      </c>
      <c r="N2587" s="72" t="e">
        <f>IF(VLOOKUP(B2587,[1]Sheet1!$B$2:$G$553,6,FALSE)=0,"",L2587)</f>
        <v>#N/A</v>
      </c>
      <c r="O2587" s="72" t="e">
        <f>IF(VLOOKUP($B2587,[1]Sheet1!$C$2:$G$553,5,FALSE)=0,"",$L2587)</f>
        <v>#N/A</v>
      </c>
      <c r="P2587" s="72" t="e">
        <f>IF(VLOOKUP($B2587,[1]Sheet1!$D$2:$G$553,4,FALSE)=0,"",$L2587)</f>
        <v>#N/A</v>
      </c>
      <c r="Q2587" s="72" t="e">
        <f>IF(VLOOKUP($B2587,[1]Sheet1!$E$2:$G$553,3,FALSE)=0,"",$L2587)</f>
        <v>#N/A</v>
      </c>
      <c r="R2587" s="72" t="e">
        <f>IF(VLOOKUP($B2587,[1]Sheet1!$F$2:$G$553,2,FALSE)=0,"",$L2587)</f>
        <v>#N/A</v>
      </c>
      <c r="S2587" s="72" t="e">
        <f>COUNTIF([1]isolation_zones!$H$2:$H$1182,conductor_pz_summary_hftd_23_re!B2587)</f>
        <v>#VALUE!</v>
      </c>
    </row>
    <row r="2588" spans="1:19" x14ac:dyDescent="0.25">
      <c r="A2588" s="70">
        <v>842</v>
      </c>
      <c r="B2588" s="71" t="s">
        <v>2949</v>
      </c>
      <c r="C2588" s="72">
        <v>42981101</v>
      </c>
      <c r="D2588" s="72" t="s">
        <v>412</v>
      </c>
      <c r="E2588" s="72">
        <v>35548.516986682604</v>
      </c>
      <c r="F2588" s="72">
        <f t="shared" si="200"/>
        <v>22.093546915278189</v>
      </c>
      <c r="G2588" s="73">
        <v>236</v>
      </c>
      <c r="H2588" s="72">
        <f t="shared" si="201"/>
        <v>0.29926152305032755</v>
      </c>
      <c r="I2588" s="74">
        <v>1.26805730106071E-3</v>
      </c>
      <c r="J2588" s="75">
        <v>2587</v>
      </c>
      <c r="K2588" s="72">
        <f t="shared" si="202"/>
        <v>24128.402117314952</v>
      </c>
      <c r="L2588" s="72">
        <f t="shared" si="203"/>
        <v>12.572522827107255</v>
      </c>
      <c r="M2588" s="72">
        <f t="shared" si="204"/>
        <v>5.0774200225918399E-4</v>
      </c>
      <c r="N2588" s="72" t="e">
        <f>IF(VLOOKUP(B2588,[1]Sheet1!$B$2:$G$553,6,FALSE)=0,"",L2588)</f>
        <v>#N/A</v>
      </c>
      <c r="O2588" s="72" t="e">
        <f>IF(VLOOKUP($B2588,[1]Sheet1!$C$2:$G$553,5,FALSE)=0,"",$L2588)</f>
        <v>#N/A</v>
      </c>
      <c r="P2588" s="72" t="e">
        <f>IF(VLOOKUP($B2588,[1]Sheet1!$D$2:$G$553,4,FALSE)=0,"",$L2588)</f>
        <v>#N/A</v>
      </c>
      <c r="Q2588" s="72" t="e">
        <f>IF(VLOOKUP($B2588,[1]Sheet1!$E$2:$G$553,3,FALSE)=0,"",$L2588)</f>
        <v>#N/A</v>
      </c>
      <c r="R2588" s="72" t="e">
        <f>IF(VLOOKUP($B2588,[1]Sheet1!$F$2:$G$553,2,FALSE)=0,"",$L2588)</f>
        <v>#N/A</v>
      </c>
      <c r="S2588" s="72" t="e">
        <f>COUNTIF([1]isolation_zones!$H$2:$H$1182,conductor_pz_summary_hftd_23_re!B2588)</f>
        <v>#VALUE!</v>
      </c>
    </row>
    <row r="2589" spans="1:19" x14ac:dyDescent="0.25">
      <c r="A2589" s="70">
        <v>3308</v>
      </c>
      <c r="B2589" s="71" t="s">
        <v>4278</v>
      </c>
      <c r="C2589" s="72">
        <v>22721106</v>
      </c>
      <c r="D2589" s="72" t="s">
        <v>1064</v>
      </c>
      <c r="E2589" s="72">
        <v>4885.2684885029503</v>
      </c>
      <c r="F2589" s="72">
        <f t="shared" si="200"/>
        <v>3.03621410099624</v>
      </c>
      <c r="G2589" s="73">
        <v>66</v>
      </c>
      <c r="H2589" s="72">
        <f t="shared" si="201"/>
        <v>8.3532355660738383E-2</v>
      </c>
      <c r="I2589" s="74">
        <v>1.26564175243543E-3</v>
      </c>
      <c r="J2589" s="75">
        <v>2588</v>
      </c>
      <c r="K2589" s="72">
        <f t="shared" si="202"/>
        <v>24131.43833141595</v>
      </c>
      <c r="L2589" s="72">
        <f t="shared" si="203"/>
        <v>12.488990471446517</v>
      </c>
      <c r="M2589" s="72">
        <f t="shared" si="204"/>
        <v>5.0436854363836018E-4</v>
      </c>
      <c r="N2589" s="72" t="e">
        <f>IF(VLOOKUP(B2589,[1]Sheet1!$B$2:$G$553,6,FALSE)=0,"",L2589)</f>
        <v>#N/A</v>
      </c>
      <c r="O2589" s="72" t="e">
        <f>IF(VLOOKUP($B2589,[1]Sheet1!$C$2:$G$553,5,FALSE)=0,"",$L2589)</f>
        <v>#N/A</v>
      </c>
      <c r="P2589" s="72" t="e">
        <f>IF(VLOOKUP($B2589,[1]Sheet1!$D$2:$G$553,4,FALSE)=0,"",$L2589)</f>
        <v>#N/A</v>
      </c>
      <c r="Q2589" s="72" t="e">
        <f>IF(VLOOKUP($B2589,[1]Sheet1!$E$2:$G$553,3,FALSE)=0,"",$L2589)</f>
        <v>#N/A</v>
      </c>
      <c r="R2589" s="72" t="e">
        <f>IF(VLOOKUP($B2589,[1]Sheet1!$F$2:$G$553,2,FALSE)=0,"",$L2589)</f>
        <v>#N/A</v>
      </c>
      <c r="S2589" s="72" t="e">
        <f>COUNTIF([1]isolation_zones!$H$2:$H$1182,conductor_pz_summary_hftd_23_re!B2589)</f>
        <v>#VALUE!</v>
      </c>
    </row>
    <row r="2590" spans="1:19" x14ac:dyDescent="0.25">
      <c r="A2590" s="70">
        <v>4674</v>
      </c>
      <c r="B2590" s="71" t="s">
        <v>1774</v>
      </c>
      <c r="C2590" s="72">
        <v>163201101</v>
      </c>
      <c r="D2590" s="72" t="s">
        <v>471</v>
      </c>
      <c r="E2590" s="72">
        <v>10425.115914054801</v>
      </c>
      <c r="F2590" s="72">
        <f t="shared" si="200"/>
        <v>6.4792516557208204</v>
      </c>
      <c r="G2590" s="73">
        <v>86</v>
      </c>
      <c r="H2590" s="72">
        <f t="shared" si="201"/>
        <v>0.10854913035037504</v>
      </c>
      <c r="I2590" s="74">
        <v>1.26219919012064E-3</v>
      </c>
      <c r="J2590" s="75">
        <v>2589</v>
      </c>
      <c r="K2590" s="72">
        <f t="shared" si="202"/>
        <v>24137.91758307167</v>
      </c>
      <c r="L2590" s="72">
        <f t="shared" si="203"/>
        <v>12.380441341096141</v>
      </c>
      <c r="M2590" s="72">
        <f t="shared" si="204"/>
        <v>4.9998478124273649E-4</v>
      </c>
      <c r="N2590" s="72" t="e">
        <f>IF(VLOOKUP(B2590,[1]Sheet1!$B$2:$G$553,6,FALSE)=0,"",L2590)</f>
        <v>#N/A</v>
      </c>
      <c r="O2590" s="72" t="e">
        <f>IF(VLOOKUP($B2590,[1]Sheet1!$C$2:$G$553,5,FALSE)=0,"",$L2590)</f>
        <v>#N/A</v>
      </c>
      <c r="P2590" s="72" t="e">
        <f>IF(VLOOKUP($B2590,[1]Sheet1!$D$2:$G$553,4,FALSE)=0,"",$L2590)</f>
        <v>#N/A</v>
      </c>
      <c r="Q2590" s="72" t="e">
        <f>IF(VLOOKUP($B2590,[1]Sheet1!$E$2:$G$553,3,FALSE)=0,"",$L2590)</f>
        <v>#N/A</v>
      </c>
      <c r="R2590" s="72" t="e">
        <f>IF(VLOOKUP($B2590,[1]Sheet1!$F$2:$G$553,2,FALSE)=0,"",$L2590)</f>
        <v>#N/A</v>
      </c>
      <c r="S2590" s="72" t="e">
        <f>COUNTIF([1]isolation_zones!$H$2:$H$1182,conductor_pz_summary_hftd_23_re!B2590)</f>
        <v>#VALUE!</v>
      </c>
    </row>
    <row r="2591" spans="1:19" x14ac:dyDescent="0.25">
      <c r="A2591" s="70">
        <v>141</v>
      </c>
      <c r="B2591" s="71" t="s">
        <v>6429</v>
      </c>
      <c r="C2591" s="72">
        <v>183011102</v>
      </c>
      <c r="D2591" s="72" t="s">
        <v>1040</v>
      </c>
      <c r="E2591" s="72">
        <v>12223.0154371073</v>
      </c>
      <c r="F2591" s="72">
        <f t="shared" si="200"/>
        <v>7.5966534724097574</v>
      </c>
      <c r="G2591" s="73">
        <v>112</v>
      </c>
      <c r="H2591" s="72">
        <f t="shared" si="201"/>
        <v>0.14094198295321647</v>
      </c>
      <c r="I2591" s="74">
        <v>1.25841056208229E-3</v>
      </c>
      <c r="J2591" s="75">
        <v>2590</v>
      </c>
      <c r="K2591" s="72">
        <f t="shared" si="202"/>
        <v>24145.514236544081</v>
      </c>
      <c r="L2591" s="72">
        <f t="shared" si="203"/>
        <v>12.239499358142924</v>
      </c>
      <c r="M2591" s="72">
        <f t="shared" si="204"/>
        <v>4.9429283177395106E-4</v>
      </c>
      <c r="N2591" s="72" t="e">
        <f>IF(VLOOKUP(B2591,[1]Sheet1!$B$2:$G$553,6,FALSE)=0,"",L2591)</f>
        <v>#N/A</v>
      </c>
      <c r="O2591" s="72" t="e">
        <f>IF(VLOOKUP($B2591,[1]Sheet1!$C$2:$G$553,5,FALSE)=0,"",$L2591)</f>
        <v>#N/A</v>
      </c>
      <c r="P2591" s="72" t="e">
        <f>IF(VLOOKUP($B2591,[1]Sheet1!$D$2:$G$553,4,FALSE)=0,"",$L2591)</f>
        <v>#N/A</v>
      </c>
      <c r="Q2591" s="72" t="e">
        <f>IF(VLOOKUP($B2591,[1]Sheet1!$E$2:$G$553,3,FALSE)=0,"",$L2591)</f>
        <v>#N/A</v>
      </c>
      <c r="R2591" s="72" t="e">
        <f>IF(VLOOKUP($B2591,[1]Sheet1!$F$2:$G$553,2,FALSE)=0,"",$L2591)</f>
        <v>#N/A</v>
      </c>
      <c r="S2591" s="72" t="e">
        <f>COUNTIF([1]isolation_zones!$H$2:$H$1182,conductor_pz_summary_hftd_23_re!B2591)</f>
        <v>#VALUE!</v>
      </c>
    </row>
    <row r="2592" spans="1:19" x14ac:dyDescent="0.25">
      <c r="A2592" s="70">
        <v>8023</v>
      </c>
      <c r="B2592" s="71" t="s">
        <v>6430</v>
      </c>
      <c r="C2592" s="72">
        <v>182492105</v>
      </c>
      <c r="D2592" s="72" t="s">
        <v>1604</v>
      </c>
      <c r="E2592" s="72">
        <v>6450.8713163377297</v>
      </c>
      <c r="F2592" s="72">
        <f t="shared" si="200"/>
        <v>4.0092425831806899</v>
      </c>
      <c r="G2592" s="73">
        <v>30</v>
      </c>
      <c r="H2592" s="72">
        <f t="shared" si="201"/>
        <v>3.7740574177322996E-2</v>
      </c>
      <c r="I2592" s="74">
        <v>1.2580191392441E-3</v>
      </c>
      <c r="J2592" s="75">
        <v>2591</v>
      </c>
      <c r="K2592" s="72">
        <f t="shared" si="202"/>
        <v>24149.52347912726</v>
      </c>
      <c r="L2592" s="72">
        <f t="shared" si="203"/>
        <v>12.2017587839656</v>
      </c>
      <c r="M2592" s="72">
        <f t="shared" si="204"/>
        <v>4.9276867668091831E-4</v>
      </c>
      <c r="N2592" s="72" t="e">
        <f>IF(VLOOKUP(B2592,[1]Sheet1!$B$2:$G$553,6,FALSE)=0,"",L2592)</f>
        <v>#N/A</v>
      </c>
      <c r="O2592" s="72" t="e">
        <f>IF(VLOOKUP($B2592,[1]Sheet1!$C$2:$G$553,5,FALSE)=0,"",$L2592)</f>
        <v>#N/A</v>
      </c>
      <c r="P2592" s="72" t="e">
        <f>IF(VLOOKUP($B2592,[1]Sheet1!$D$2:$G$553,4,FALSE)=0,"",$L2592)</f>
        <v>#N/A</v>
      </c>
      <c r="Q2592" s="72" t="e">
        <f>IF(VLOOKUP($B2592,[1]Sheet1!$E$2:$G$553,3,FALSE)=0,"",$L2592)</f>
        <v>#N/A</v>
      </c>
      <c r="R2592" s="72" t="e">
        <f>IF(VLOOKUP($B2592,[1]Sheet1!$F$2:$G$553,2,FALSE)=0,"",$L2592)</f>
        <v>#N/A</v>
      </c>
      <c r="S2592" s="72" t="e">
        <f>COUNTIF([1]isolation_zones!$H$2:$H$1182,conductor_pz_summary_hftd_23_re!B2592)</f>
        <v>#VALUE!</v>
      </c>
    </row>
    <row r="2593" spans="1:19" x14ac:dyDescent="0.25">
      <c r="A2593" s="70">
        <v>53</v>
      </c>
      <c r="B2593" s="71" t="s">
        <v>6431</v>
      </c>
      <c r="C2593" s="72">
        <v>43071102</v>
      </c>
      <c r="D2593" s="72" t="s">
        <v>75</v>
      </c>
      <c r="E2593" s="72">
        <v>3932.5973257897899</v>
      </c>
      <c r="F2593" s="72">
        <f t="shared" si="200"/>
        <v>2.4441251247916655</v>
      </c>
      <c r="G2593" s="73">
        <v>116</v>
      </c>
      <c r="H2593" s="72">
        <f t="shared" si="201"/>
        <v>0.14570118756094219</v>
      </c>
      <c r="I2593" s="74">
        <v>1.25604472035295E-3</v>
      </c>
      <c r="J2593" s="75">
        <v>2592</v>
      </c>
      <c r="K2593" s="72">
        <f t="shared" si="202"/>
        <v>24151.967604252051</v>
      </c>
      <c r="L2593" s="72">
        <f t="shared" si="203"/>
        <v>12.056057596404658</v>
      </c>
      <c r="M2593" s="72">
        <f t="shared" si="204"/>
        <v>4.8688452648122806E-4</v>
      </c>
      <c r="N2593" s="72" t="e">
        <f>IF(VLOOKUP(B2593,[1]Sheet1!$B$2:$G$553,6,FALSE)=0,"",L2593)</f>
        <v>#N/A</v>
      </c>
      <c r="O2593" s="72" t="e">
        <f>IF(VLOOKUP($B2593,[1]Sheet1!$C$2:$G$553,5,FALSE)=0,"",$L2593)</f>
        <v>#N/A</v>
      </c>
      <c r="P2593" s="72" t="e">
        <f>IF(VLOOKUP($B2593,[1]Sheet1!$D$2:$G$553,4,FALSE)=0,"",$L2593)</f>
        <v>#N/A</v>
      </c>
      <c r="Q2593" s="72" t="e">
        <f>IF(VLOOKUP($B2593,[1]Sheet1!$E$2:$G$553,3,FALSE)=0,"",$L2593)</f>
        <v>#N/A</v>
      </c>
      <c r="R2593" s="72" t="e">
        <f>IF(VLOOKUP($B2593,[1]Sheet1!$F$2:$G$553,2,FALSE)=0,"",$L2593)</f>
        <v>#N/A</v>
      </c>
      <c r="S2593" s="72" t="e">
        <f>COUNTIF([1]isolation_zones!$H$2:$H$1182,conductor_pz_summary_hftd_23_re!B2593)</f>
        <v>#VALUE!</v>
      </c>
    </row>
    <row r="2594" spans="1:19" x14ac:dyDescent="0.25">
      <c r="A2594" s="70">
        <v>5111</v>
      </c>
      <c r="B2594" s="71" t="s">
        <v>4086</v>
      </c>
      <c r="C2594" s="72">
        <v>14101105</v>
      </c>
      <c r="D2594" s="72" t="s">
        <v>190</v>
      </c>
      <c r="E2594" s="72">
        <v>4781.2860297529996</v>
      </c>
      <c r="F2594" s="72">
        <f t="shared" si="200"/>
        <v>2.9715885828172777</v>
      </c>
      <c r="G2594" s="73">
        <v>65</v>
      </c>
      <c r="H2594" s="72">
        <f t="shared" si="201"/>
        <v>8.1409792956615504E-2</v>
      </c>
      <c r="I2594" s="74">
        <v>1.2524583531787E-3</v>
      </c>
      <c r="J2594" s="75">
        <v>2593</v>
      </c>
      <c r="K2594" s="72">
        <f t="shared" si="202"/>
        <v>24154.93919283487</v>
      </c>
      <c r="L2594" s="72">
        <f t="shared" si="203"/>
        <v>11.974647803448043</v>
      </c>
      <c r="M2594" s="72">
        <f t="shared" si="204"/>
        <v>4.8359678766796653E-4</v>
      </c>
      <c r="N2594" s="72" t="e">
        <f>IF(VLOOKUP(B2594,[1]Sheet1!$B$2:$G$553,6,FALSE)=0,"",L2594)</f>
        <v>#N/A</v>
      </c>
      <c r="O2594" s="72" t="e">
        <f>IF(VLOOKUP($B2594,[1]Sheet1!$C$2:$G$553,5,FALSE)=0,"",$L2594)</f>
        <v>#N/A</v>
      </c>
      <c r="P2594" s="72" t="e">
        <f>IF(VLOOKUP($B2594,[1]Sheet1!$D$2:$G$553,4,FALSE)=0,"",$L2594)</f>
        <v>#N/A</v>
      </c>
      <c r="Q2594" s="72" t="e">
        <f>IF(VLOOKUP($B2594,[1]Sheet1!$E$2:$G$553,3,FALSE)=0,"",$L2594)</f>
        <v>#N/A</v>
      </c>
      <c r="R2594" s="72" t="e">
        <f>IF(VLOOKUP($B2594,[1]Sheet1!$F$2:$G$553,2,FALSE)=0,"",$L2594)</f>
        <v>#N/A</v>
      </c>
      <c r="S2594" s="72" t="e">
        <f>COUNTIF([1]isolation_zones!$H$2:$H$1182,conductor_pz_summary_hftd_23_re!B2594)</f>
        <v>#VALUE!</v>
      </c>
    </row>
    <row r="2595" spans="1:19" x14ac:dyDescent="0.25">
      <c r="A2595" s="70">
        <v>347</v>
      </c>
      <c r="B2595" s="71" t="s">
        <v>1884</v>
      </c>
      <c r="C2595" s="72">
        <v>152481105</v>
      </c>
      <c r="D2595" s="72" t="s">
        <v>95</v>
      </c>
      <c r="E2595" s="72">
        <v>11625.6323982786</v>
      </c>
      <c r="F2595" s="72">
        <f t="shared" si="200"/>
        <v>7.2253775004839031</v>
      </c>
      <c r="G2595" s="73">
        <v>84</v>
      </c>
      <c r="H2595" s="72">
        <f t="shared" si="201"/>
        <v>0.10440094781736145</v>
      </c>
      <c r="I2595" s="74">
        <v>1.24286842639716E-3</v>
      </c>
      <c r="J2595" s="75">
        <v>2594</v>
      </c>
      <c r="K2595" s="72">
        <f t="shared" si="202"/>
        <v>24162.164570335353</v>
      </c>
      <c r="L2595" s="72">
        <f t="shared" si="203"/>
        <v>11.870246855630683</v>
      </c>
      <c r="M2595" s="72">
        <f t="shared" si="204"/>
        <v>4.7938054984430139E-4</v>
      </c>
      <c r="N2595" s="72" t="e">
        <f>IF(VLOOKUP(B2595,[1]Sheet1!$B$2:$G$553,6,FALSE)=0,"",L2595)</f>
        <v>#N/A</v>
      </c>
      <c r="O2595" s="72" t="e">
        <f>IF(VLOOKUP($B2595,[1]Sheet1!$C$2:$G$553,5,FALSE)=0,"",$L2595)</f>
        <v>#N/A</v>
      </c>
      <c r="P2595" s="72" t="e">
        <f>IF(VLOOKUP($B2595,[1]Sheet1!$D$2:$G$553,4,FALSE)=0,"",$L2595)</f>
        <v>#N/A</v>
      </c>
      <c r="Q2595" s="72" t="e">
        <f>IF(VLOOKUP($B2595,[1]Sheet1!$E$2:$G$553,3,FALSE)=0,"",$L2595)</f>
        <v>#N/A</v>
      </c>
      <c r="R2595" s="72" t="e">
        <f>IF(VLOOKUP($B2595,[1]Sheet1!$F$2:$G$553,2,FALSE)=0,"",$L2595)</f>
        <v>#N/A</v>
      </c>
      <c r="S2595" s="72" t="e">
        <f>COUNTIF([1]isolation_zones!$H$2:$H$1182,conductor_pz_summary_hftd_23_re!B2595)</f>
        <v>#VALUE!</v>
      </c>
    </row>
    <row r="2596" spans="1:19" x14ac:dyDescent="0.25">
      <c r="A2596" s="70">
        <v>2860</v>
      </c>
      <c r="B2596" s="71" t="s">
        <v>2487</v>
      </c>
      <c r="C2596" s="72">
        <v>83622103</v>
      </c>
      <c r="D2596" s="72" t="s">
        <v>343</v>
      </c>
      <c r="E2596" s="72">
        <v>25866.5620940443</v>
      </c>
      <c r="F2596" s="72">
        <f t="shared" si="200"/>
        <v>16.07617283657197</v>
      </c>
      <c r="G2596" s="73">
        <v>194</v>
      </c>
      <c r="H2596" s="72">
        <f t="shared" si="201"/>
        <v>0.23911580034524574</v>
      </c>
      <c r="I2596" s="74">
        <v>1.23255567188271E-3</v>
      </c>
      <c r="J2596" s="75">
        <v>2595</v>
      </c>
      <c r="K2596" s="72">
        <f t="shared" si="202"/>
        <v>24178.240743171926</v>
      </c>
      <c r="L2596" s="72">
        <f t="shared" si="203"/>
        <v>11.631131055285437</v>
      </c>
      <c r="M2596" s="72">
        <f t="shared" si="204"/>
        <v>4.6972384554487979E-4</v>
      </c>
      <c r="N2596" s="72" t="e">
        <f>IF(VLOOKUP(B2596,[1]Sheet1!$B$2:$G$553,6,FALSE)=0,"",L2596)</f>
        <v>#N/A</v>
      </c>
      <c r="O2596" s="72" t="e">
        <f>IF(VLOOKUP($B2596,[1]Sheet1!$C$2:$G$553,5,FALSE)=0,"",$L2596)</f>
        <v>#N/A</v>
      </c>
      <c r="P2596" s="72" t="e">
        <f>IF(VLOOKUP($B2596,[1]Sheet1!$D$2:$G$553,4,FALSE)=0,"",$L2596)</f>
        <v>#N/A</v>
      </c>
      <c r="Q2596" s="72" t="e">
        <f>IF(VLOOKUP($B2596,[1]Sheet1!$E$2:$G$553,3,FALSE)=0,"",$L2596)</f>
        <v>#N/A</v>
      </c>
      <c r="R2596" s="72" t="e">
        <f>IF(VLOOKUP($B2596,[1]Sheet1!$F$2:$G$553,2,FALSE)=0,"",$L2596)</f>
        <v>#N/A</v>
      </c>
      <c r="S2596" s="72" t="e">
        <f>COUNTIF([1]isolation_zones!$H$2:$H$1182,conductor_pz_summary_hftd_23_re!B2596)</f>
        <v>#VALUE!</v>
      </c>
    </row>
    <row r="2597" spans="1:19" x14ac:dyDescent="0.25">
      <c r="A2597" s="70">
        <v>5152</v>
      </c>
      <c r="B2597" s="71" t="s">
        <v>3339</v>
      </c>
      <c r="C2597" s="72">
        <v>24251101</v>
      </c>
      <c r="D2597" s="72" t="s">
        <v>29</v>
      </c>
      <c r="E2597" s="72">
        <v>3071.20079215845</v>
      </c>
      <c r="F2597" s="72">
        <f t="shared" si="200"/>
        <v>1.9087636992905221</v>
      </c>
      <c r="G2597" s="73">
        <v>123</v>
      </c>
      <c r="H2597" s="72">
        <f t="shared" si="201"/>
        <v>0.1483290828732767</v>
      </c>
      <c r="I2597" s="74">
        <v>1.20592750303477E-3</v>
      </c>
      <c r="J2597" s="75">
        <v>2596</v>
      </c>
      <c r="K2597" s="72">
        <f t="shared" si="202"/>
        <v>24180.149506871217</v>
      </c>
      <c r="L2597" s="72">
        <f t="shared" si="203"/>
        <v>11.48280197241216</v>
      </c>
      <c r="M2597" s="72">
        <f t="shared" si="204"/>
        <v>4.6373356765339995E-4</v>
      </c>
      <c r="N2597" s="72" t="e">
        <f>IF(VLOOKUP(B2597,[1]Sheet1!$B$2:$G$553,6,FALSE)=0,"",L2597)</f>
        <v>#N/A</v>
      </c>
      <c r="O2597" s="72" t="e">
        <f>IF(VLOOKUP($B2597,[1]Sheet1!$C$2:$G$553,5,FALSE)=0,"",$L2597)</f>
        <v>#N/A</v>
      </c>
      <c r="P2597" s="72" t="e">
        <f>IF(VLOOKUP($B2597,[1]Sheet1!$D$2:$G$553,4,FALSE)=0,"",$L2597)</f>
        <v>#N/A</v>
      </c>
      <c r="Q2597" s="72" t="e">
        <f>IF(VLOOKUP($B2597,[1]Sheet1!$E$2:$G$553,3,FALSE)=0,"",$L2597)</f>
        <v>#N/A</v>
      </c>
      <c r="R2597" s="72" t="e">
        <f>IF(VLOOKUP($B2597,[1]Sheet1!$F$2:$G$553,2,FALSE)=0,"",$L2597)</f>
        <v>#N/A</v>
      </c>
      <c r="S2597" s="72" t="e">
        <f>COUNTIF([1]isolation_zones!$H$2:$H$1182,conductor_pz_summary_hftd_23_re!B2597)</f>
        <v>#VALUE!</v>
      </c>
    </row>
    <row r="2598" spans="1:19" x14ac:dyDescent="0.25">
      <c r="A2598" s="70">
        <v>10217</v>
      </c>
      <c r="B2598" s="71" t="s">
        <v>6432</v>
      </c>
      <c r="C2598" s="72">
        <v>83252102</v>
      </c>
      <c r="D2598" s="72" t="s">
        <v>882</v>
      </c>
      <c r="E2598" s="72">
        <v>1283.5288389407799</v>
      </c>
      <c r="F2598" s="72">
        <f t="shared" si="200"/>
        <v>0.79771835857102547</v>
      </c>
      <c r="G2598" s="73">
        <v>11</v>
      </c>
      <c r="H2598" s="72">
        <f t="shared" si="201"/>
        <v>1.323776662269842E-2</v>
      </c>
      <c r="I2598" s="74">
        <v>1.20343332933622E-3</v>
      </c>
      <c r="J2598" s="75">
        <v>2597</v>
      </c>
      <c r="K2598" s="72">
        <f t="shared" si="202"/>
        <v>24180.947225229789</v>
      </c>
      <c r="L2598" s="72">
        <f t="shared" si="203"/>
        <v>11.469564205789462</v>
      </c>
      <c r="M2598" s="72">
        <f t="shared" si="204"/>
        <v>4.6319895974511634E-4</v>
      </c>
      <c r="N2598" s="72" t="e">
        <f>IF(VLOOKUP(B2598,[1]Sheet1!$B$2:$G$553,6,FALSE)=0,"",L2598)</f>
        <v>#N/A</v>
      </c>
      <c r="O2598" s="72" t="e">
        <f>IF(VLOOKUP($B2598,[1]Sheet1!$C$2:$G$553,5,FALSE)=0,"",$L2598)</f>
        <v>#N/A</v>
      </c>
      <c r="P2598" s="72" t="e">
        <f>IF(VLOOKUP($B2598,[1]Sheet1!$D$2:$G$553,4,FALSE)=0,"",$L2598)</f>
        <v>#N/A</v>
      </c>
      <c r="Q2598" s="72" t="e">
        <f>IF(VLOOKUP($B2598,[1]Sheet1!$E$2:$G$553,3,FALSE)=0,"",$L2598)</f>
        <v>#N/A</v>
      </c>
      <c r="R2598" s="72" t="e">
        <f>IF(VLOOKUP($B2598,[1]Sheet1!$F$2:$G$553,2,FALSE)=0,"",$L2598)</f>
        <v>#N/A</v>
      </c>
      <c r="S2598" s="72" t="e">
        <f>COUNTIF([1]isolation_zones!$H$2:$H$1182,conductor_pz_summary_hftd_23_re!B2598)</f>
        <v>#VALUE!</v>
      </c>
    </row>
    <row r="2599" spans="1:19" x14ac:dyDescent="0.25">
      <c r="A2599" s="70">
        <v>6918</v>
      </c>
      <c r="B2599" s="71" t="s">
        <v>6433</v>
      </c>
      <c r="C2599" s="72">
        <v>43071103</v>
      </c>
      <c r="D2599" s="72" t="s">
        <v>475</v>
      </c>
      <c r="E2599" s="72">
        <v>856.88814991569302</v>
      </c>
      <c r="F2599" s="72">
        <f t="shared" si="200"/>
        <v>0.53255944680900746</v>
      </c>
      <c r="G2599" s="73">
        <v>13</v>
      </c>
      <c r="H2599" s="72">
        <f t="shared" si="201"/>
        <v>1.5477720173364021E-2</v>
      </c>
      <c r="I2599" s="74">
        <v>1.1905938594895401E-3</v>
      </c>
      <c r="J2599" s="75">
        <v>2598</v>
      </c>
      <c r="K2599" s="72">
        <f t="shared" si="202"/>
        <v>24181.479784676598</v>
      </c>
      <c r="L2599" s="72">
        <f t="shared" si="203"/>
        <v>11.454086485616099</v>
      </c>
      <c r="M2599" s="72">
        <f t="shared" si="204"/>
        <v>4.6257389119369662E-4</v>
      </c>
      <c r="N2599" s="72">
        <f>IF(VLOOKUP(B2599,[1]Sheet1!$B$2:$G$553,6,FALSE)=0,"",L2599)</f>
        <v>11.454086485616099</v>
      </c>
      <c r="O2599" s="72" t="e">
        <f>IF(VLOOKUP($B2599,[1]Sheet1!$C$2:$G$553,5,FALSE)=0,"",$L2599)</f>
        <v>#N/A</v>
      </c>
      <c r="P2599" s="72" t="e">
        <f>IF(VLOOKUP($B2599,[1]Sheet1!$D$2:$G$553,4,FALSE)=0,"",$L2599)</f>
        <v>#N/A</v>
      </c>
      <c r="Q2599" s="72" t="e">
        <f>IF(VLOOKUP($B2599,[1]Sheet1!$E$2:$G$553,3,FALSE)=0,"",$L2599)</f>
        <v>#N/A</v>
      </c>
      <c r="R2599" s="72" t="e">
        <f>IF(VLOOKUP($B2599,[1]Sheet1!$F$2:$G$553,2,FALSE)=0,"",$L2599)</f>
        <v>#N/A</v>
      </c>
      <c r="S2599" s="72" t="e">
        <f>COUNTIF([1]isolation_zones!$H$2:$H$1182,conductor_pz_summary_hftd_23_re!B2599)</f>
        <v>#VALUE!</v>
      </c>
    </row>
    <row r="2600" spans="1:19" x14ac:dyDescent="0.25">
      <c r="A2600" s="70">
        <v>5057</v>
      </c>
      <c r="B2600" s="71" t="s">
        <v>3903</v>
      </c>
      <c r="C2600" s="72">
        <v>152491101</v>
      </c>
      <c r="D2600" s="72" t="s">
        <v>821</v>
      </c>
      <c r="E2600" s="72">
        <v>9871.3778296199907</v>
      </c>
      <c r="F2600" s="72">
        <f t="shared" si="200"/>
        <v>6.1351011992666198</v>
      </c>
      <c r="G2600" s="73">
        <v>68</v>
      </c>
      <c r="H2600" s="72">
        <f t="shared" si="201"/>
        <v>8.0958289839597242E-2</v>
      </c>
      <c r="I2600" s="74">
        <v>1.1905630858764301E-3</v>
      </c>
      <c r="J2600" s="75">
        <v>2599</v>
      </c>
      <c r="K2600" s="72">
        <f t="shared" si="202"/>
        <v>24187.614885875864</v>
      </c>
      <c r="L2600" s="72">
        <f t="shared" si="203"/>
        <v>11.373128195776502</v>
      </c>
      <c r="M2600" s="72">
        <f t="shared" si="204"/>
        <v>4.5930438635780096E-4</v>
      </c>
      <c r="N2600" s="72" t="e">
        <f>IF(VLOOKUP(B2600,[1]Sheet1!$B$2:$G$553,6,FALSE)=0,"",L2600)</f>
        <v>#N/A</v>
      </c>
      <c r="O2600" s="72" t="e">
        <f>IF(VLOOKUP($B2600,[1]Sheet1!$C$2:$G$553,5,FALSE)=0,"",$L2600)</f>
        <v>#N/A</v>
      </c>
      <c r="P2600" s="72" t="e">
        <f>IF(VLOOKUP($B2600,[1]Sheet1!$D$2:$G$553,4,FALSE)=0,"",$L2600)</f>
        <v>#N/A</v>
      </c>
      <c r="Q2600" s="72" t="e">
        <f>IF(VLOOKUP($B2600,[1]Sheet1!$E$2:$G$553,3,FALSE)=0,"",$L2600)</f>
        <v>#N/A</v>
      </c>
      <c r="R2600" s="72" t="e">
        <f>IF(VLOOKUP($B2600,[1]Sheet1!$F$2:$G$553,2,FALSE)=0,"",$L2600)</f>
        <v>#N/A</v>
      </c>
      <c r="S2600" s="72" t="e">
        <f>COUNTIF([1]isolation_zones!$H$2:$H$1182,conductor_pz_summary_hftd_23_re!B2600)</f>
        <v>#VALUE!</v>
      </c>
    </row>
    <row r="2601" spans="1:19" x14ac:dyDescent="0.25">
      <c r="A2601" s="70">
        <v>8401</v>
      </c>
      <c r="B2601" s="71" t="s">
        <v>6434</v>
      </c>
      <c r="C2601" s="72">
        <v>42481105</v>
      </c>
      <c r="D2601" s="72" t="s">
        <v>6435</v>
      </c>
      <c r="E2601" s="72">
        <v>1959.9629952760999</v>
      </c>
      <c r="F2601" s="72">
        <f t="shared" si="200"/>
        <v>1.2181249193760721</v>
      </c>
      <c r="G2601" s="73">
        <v>17</v>
      </c>
      <c r="H2601" s="72">
        <f t="shared" si="201"/>
        <v>2.0183174851205559E-2</v>
      </c>
      <c r="I2601" s="74">
        <v>1.1872455794826799E-3</v>
      </c>
      <c r="J2601" s="75">
        <v>2600</v>
      </c>
      <c r="K2601" s="72">
        <f t="shared" si="202"/>
        <v>24188.833010795239</v>
      </c>
      <c r="L2601" s="72">
        <f t="shared" si="203"/>
        <v>11.352945020925297</v>
      </c>
      <c r="M2601" s="72">
        <f t="shared" si="204"/>
        <v>4.5848928776925013E-4</v>
      </c>
      <c r="N2601" s="72" t="e">
        <f>IF(VLOOKUP(B2601,[1]Sheet1!$B$2:$G$553,6,FALSE)=0,"",L2601)</f>
        <v>#N/A</v>
      </c>
      <c r="O2601" s="72" t="e">
        <f>IF(VLOOKUP($B2601,[1]Sheet1!$C$2:$G$553,5,FALSE)=0,"",$L2601)</f>
        <v>#N/A</v>
      </c>
      <c r="P2601" s="72" t="e">
        <f>IF(VLOOKUP($B2601,[1]Sheet1!$D$2:$G$553,4,FALSE)=0,"",$L2601)</f>
        <v>#N/A</v>
      </c>
      <c r="Q2601" s="72" t="e">
        <f>IF(VLOOKUP($B2601,[1]Sheet1!$E$2:$G$553,3,FALSE)=0,"",$L2601)</f>
        <v>#N/A</v>
      </c>
      <c r="R2601" s="72" t="e">
        <f>IF(VLOOKUP($B2601,[1]Sheet1!$F$2:$G$553,2,FALSE)=0,"",$L2601)</f>
        <v>#N/A</v>
      </c>
      <c r="S2601" s="72" t="e">
        <f>COUNTIF([1]isolation_zones!$H$2:$H$1182,conductor_pz_summary_hftd_23_re!B2601)</f>
        <v>#VALUE!</v>
      </c>
    </row>
    <row r="2602" spans="1:19" x14ac:dyDescent="0.25">
      <c r="A2602" s="70">
        <v>2098</v>
      </c>
      <c r="B2602" s="71" t="s">
        <v>6436</v>
      </c>
      <c r="C2602" s="72">
        <v>102541102</v>
      </c>
      <c r="D2602" s="72" t="s">
        <v>585</v>
      </c>
      <c r="E2602" s="72">
        <v>7956.2573108228398</v>
      </c>
      <c r="F2602" s="72">
        <f t="shared" si="200"/>
        <v>4.9448460601757862</v>
      </c>
      <c r="G2602" s="73">
        <v>58</v>
      </c>
      <c r="H2602" s="72">
        <f t="shared" si="201"/>
        <v>6.8530866325284073E-2</v>
      </c>
      <c r="I2602" s="74">
        <v>1.18156666078076E-3</v>
      </c>
      <c r="J2602" s="75">
        <v>2601</v>
      </c>
      <c r="K2602" s="72">
        <f t="shared" si="202"/>
        <v>24193.777856855413</v>
      </c>
      <c r="L2602" s="72">
        <f t="shared" si="203"/>
        <v>11.284414154600013</v>
      </c>
      <c r="M2602" s="72">
        <f t="shared" si="204"/>
        <v>4.5572166509215835E-4</v>
      </c>
      <c r="N2602" s="72" t="e">
        <f>IF(VLOOKUP(B2602,[1]Sheet1!$B$2:$G$553,6,FALSE)=0,"",L2602)</f>
        <v>#N/A</v>
      </c>
      <c r="O2602" s="72" t="e">
        <f>IF(VLOOKUP($B2602,[1]Sheet1!$C$2:$G$553,5,FALSE)=0,"",$L2602)</f>
        <v>#N/A</v>
      </c>
      <c r="P2602" s="72" t="e">
        <f>IF(VLOOKUP($B2602,[1]Sheet1!$D$2:$G$553,4,FALSE)=0,"",$L2602)</f>
        <v>#N/A</v>
      </c>
      <c r="Q2602" s="72" t="e">
        <f>IF(VLOOKUP($B2602,[1]Sheet1!$E$2:$G$553,3,FALSE)=0,"",$L2602)</f>
        <v>#N/A</v>
      </c>
      <c r="R2602" s="72" t="e">
        <f>IF(VLOOKUP($B2602,[1]Sheet1!$F$2:$G$553,2,FALSE)=0,"",$L2602)</f>
        <v>#N/A</v>
      </c>
      <c r="S2602" s="72" t="e">
        <f>COUNTIF([1]isolation_zones!$H$2:$H$1182,conductor_pz_summary_hftd_23_re!B2602)</f>
        <v>#VALUE!</v>
      </c>
    </row>
    <row r="2603" spans="1:19" x14ac:dyDescent="0.25">
      <c r="A2603" s="70">
        <v>5971</v>
      </c>
      <c r="B2603" s="71" t="s">
        <v>2869</v>
      </c>
      <c r="C2603" s="72">
        <v>42151104</v>
      </c>
      <c r="D2603" s="72" t="s">
        <v>771</v>
      </c>
      <c r="E2603" s="72">
        <v>1284.2848290637701</v>
      </c>
      <c r="F2603" s="72">
        <f t="shared" si="200"/>
        <v>0.79818820948649472</v>
      </c>
      <c r="G2603" s="73">
        <v>13</v>
      </c>
      <c r="H2603" s="72">
        <f t="shared" si="201"/>
        <v>1.5275153441785379E-2</v>
      </c>
      <c r="I2603" s="74">
        <v>1.17501180321426E-3</v>
      </c>
      <c r="J2603" s="75">
        <v>2602</v>
      </c>
      <c r="K2603" s="72">
        <f t="shared" si="202"/>
        <v>24194.5760450649</v>
      </c>
      <c r="L2603" s="72">
        <f t="shared" si="203"/>
        <v>11.269139001158228</v>
      </c>
      <c r="M2603" s="72">
        <f t="shared" si="204"/>
        <v>4.5510477720895432E-4</v>
      </c>
      <c r="N2603" s="72" t="e">
        <f>IF(VLOOKUP(B2603,[1]Sheet1!$B$2:$G$553,6,FALSE)=0,"",L2603)</f>
        <v>#N/A</v>
      </c>
      <c r="O2603" s="72" t="e">
        <f>IF(VLOOKUP($B2603,[1]Sheet1!$C$2:$G$553,5,FALSE)=0,"",$L2603)</f>
        <v>#N/A</v>
      </c>
      <c r="P2603" s="72" t="e">
        <f>IF(VLOOKUP($B2603,[1]Sheet1!$D$2:$G$553,4,FALSE)=0,"",$L2603)</f>
        <v>#N/A</v>
      </c>
      <c r="Q2603" s="72" t="e">
        <f>IF(VLOOKUP($B2603,[1]Sheet1!$E$2:$G$553,3,FALSE)=0,"",$L2603)</f>
        <v>#N/A</v>
      </c>
      <c r="R2603" s="72" t="e">
        <f>IF(VLOOKUP($B2603,[1]Sheet1!$F$2:$G$553,2,FALSE)=0,"",$L2603)</f>
        <v>#N/A</v>
      </c>
      <c r="S2603" s="72" t="e">
        <f>COUNTIF([1]isolation_zones!$H$2:$H$1182,conductor_pz_summary_hftd_23_re!B2603)</f>
        <v>#VALUE!</v>
      </c>
    </row>
    <row r="2604" spans="1:19" x14ac:dyDescent="0.25">
      <c r="A2604" s="70">
        <v>1887</v>
      </c>
      <c r="B2604" s="71" t="s">
        <v>6437</v>
      </c>
      <c r="C2604" s="72">
        <v>42021112</v>
      </c>
      <c r="D2604" s="72" t="s">
        <v>892</v>
      </c>
      <c r="E2604" s="72">
        <v>940.99909734704204</v>
      </c>
      <c r="F2604" s="72">
        <f t="shared" si="200"/>
        <v>0.58483474042699946</v>
      </c>
      <c r="G2604" s="73">
        <v>226</v>
      </c>
      <c r="H2604" s="72">
        <f t="shared" si="201"/>
        <v>0.26497023798243319</v>
      </c>
      <c r="I2604" s="74">
        <v>1.1724346813382E-3</v>
      </c>
      <c r="J2604" s="75">
        <v>2603</v>
      </c>
      <c r="K2604" s="72">
        <f t="shared" si="202"/>
        <v>24195.160879805328</v>
      </c>
      <c r="L2604" s="72">
        <f t="shared" si="203"/>
        <v>11.004168763175795</v>
      </c>
      <c r="M2604" s="72">
        <f t="shared" si="204"/>
        <v>4.4440394007209721E-4</v>
      </c>
      <c r="N2604" s="72" t="e">
        <f>IF(VLOOKUP(B2604,[1]Sheet1!$B$2:$G$553,6,FALSE)=0,"",L2604)</f>
        <v>#N/A</v>
      </c>
      <c r="O2604" s="72" t="e">
        <f>IF(VLOOKUP($B2604,[1]Sheet1!$C$2:$G$553,5,FALSE)=0,"",$L2604)</f>
        <v>#N/A</v>
      </c>
      <c r="P2604" s="72" t="e">
        <f>IF(VLOOKUP($B2604,[1]Sheet1!$D$2:$G$553,4,FALSE)=0,"",$L2604)</f>
        <v>#N/A</v>
      </c>
      <c r="Q2604" s="72" t="e">
        <f>IF(VLOOKUP($B2604,[1]Sheet1!$E$2:$G$553,3,FALSE)=0,"",$L2604)</f>
        <v>#N/A</v>
      </c>
      <c r="R2604" s="72" t="e">
        <f>IF(VLOOKUP($B2604,[1]Sheet1!$F$2:$G$553,2,FALSE)=0,"",$L2604)</f>
        <v>#N/A</v>
      </c>
      <c r="S2604" s="72" t="e">
        <f>COUNTIF([1]isolation_zones!$H$2:$H$1182,conductor_pz_summary_hftd_23_re!B2604)</f>
        <v>#VALUE!</v>
      </c>
    </row>
    <row r="2605" spans="1:19" x14ac:dyDescent="0.25">
      <c r="A2605" s="70">
        <v>5833</v>
      </c>
      <c r="B2605" s="71" t="s">
        <v>2458</v>
      </c>
      <c r="C2605" s="72">
        <v>182222104</v>
      </c>
      <c r="D2605" s="72" t="s">
        <v>775</v>
      </c>
      <c r="E2605" s="72">
        <v>9168.0737580213899</v>
      </c>
      <c r="F2605" s="72">
        <f t="shared" si="200"/>
        <v>5.6979948775769982</v>
      </c>
      <c r="G2605" s="73">
        <v>71</v>
      </c>
      <c r="H2605" s="72">
        <f t="shared" si="201"/>
        <v>8.280739734440018E-2</v>
      </c>
      <c r="I2605" s="74">
        <v>1.1663013710478899E-3</v>
      </c>
      <c r="J2605" s="75">
        <v>2604</v>
      </c>
      <c r="K2605" s="72">
        <f t="shared" si="202"/>
        <v>24200.858874682905</v>
      </c>
      <c r="L2605" s="72">
        <f t="shared" si="203"/>
        <v>10.921361365831395</v>
      </c>
      <c r="M2605" s="72">
        <f t="shared" si="204"/>
        <v>4.4105975893139044E-4</v>
      </c>
      <c r="N2605" s="72" t="e">
        <f>IF(VLOOKUP(B2605,[1]Sheet1!$B$2:$G$553,6,FALSE)=0,"",L2605)</f>
        <v>#N/A</v>
      </c>
      <c r="O2605" s="72" t="e">
        <f>IF(VLOOKUP($B2605,[1]Sheet1!$C$2:$G$553,5,FALSE)=0,"",$L2605)</f>
        <v>#N/A</v>
      </c>
      <c r="P2605" s="72" t="e">
        <f>IF(VLOOKUP($B2605,[1]Sheet1!$D$2:$G$553,4,FALSE)=0,"",$L2605)</f>
        <v>#N/A</v>
      </c>
      <c r="Q2605" s="72" t="e">
        <f>IF(VLOOKUP($B2605,[1]Sheet1!$E$2:$G$553,3,FALSE)=0,"",$L2605)</f>
        <v>#N/A</v>
      </c>
      <c r="R2605" s="72" t="e">
        <f>IF(VLOOKUP($B2605,[1]Sheet1!$F$2:$G$553,2,FALSE)=0,"",$L2605)</f>
        <v>#N/A</v>
      </c>
      <c r="S2605" s="72" t="e">
        <f>COUNTIF([1]isolation_zones!$H$2:$H$1182,conductor_pz_summary_hftd_23_re!B2605)</f>
        <v>#VALUE!</v>
      </c>
    </row>
    <row r="2606" spans="1:19" x14ac:dyDescent="0.25">
      <c r="A2606" s="70">
        <v>3301</v>
      </c>
      <c r="B2606" s="71" t="s">
        <v>6438</v>
      </c>
      <c r="C2606" s="72">
        <v>24141101</v>
      </c>
      <c r="D2606" s="72" t="s">
        <v>1154</v>
      </c>
      <c r="E2606" s="72">
        <v>4679.5840179626302</v>
      </c>
      <c r="F2606" s="72">
        <f t="shared" si="200"/>
        <v>2.9083803716361905</v>
      </c>
      <c r="G2606" s="73">
        <v>39</v>
      </c>
      <c r="H2606" s="72">
        <f t="shared" si="201"/>
        <v>4.5051317475368488E-2</v>
      </c>
      <c r="I2606" s="74">
        <v>1.15516198654791E-3</v>
      </c>
      <c r="J2606" s="75">
        <v>2605</v>
      </c>
      <c r="K2606" s="72">
        <f t="shared" si="202"/>
        <v>24203.767255054539</v>
      </c>
      <c r="L2606" s="72">
        <f t="shared" si="203"/>
        <v>10.876310048356027</v>
      </c>
      <c r="M2606" s="72">
        <f t="shared" si="204"/>
        <v>4.3924035908189972E-4</v>
      </c>
      <c r="N2606" s="72" t="e">
        <f>IF(VLOOKUP(B2606,[1]Sheet1!$B$2:$G$553,6,FALSE)=0,"",L2606)</f>
        <v>#N/A</v>
      </c>
      <c r="O2606" s="72" t="e">
        <f>IF(VLOOKUP($B2606,[1]Sheet1!$C$2:$G$553,5,FALSE)=0,"",$L2606)</f>
        <v>#N/A</v>
      </c>
      <c r="P2606" s="72" t="e">
        <f>IF(VLOOKUP($B2606,[1]Sheet1!$D$2:$G$553,4,FALSE)=0,"",$L2606)</f>
        <v>#N/A</v>
      </c>
      <c r="Q2606" s="72" t="e">
        <f>IF(VLOOKUP($B2606,[1]Sheet1!$E$2:$G$553,3,FALSE)=0,"",$L2606)</f>
        <v>#N/A</v>
      </c>
      <c r="R2606" s="72" t="e">
        <f>IF(VLOOKUP($B2606,[1]Sheet1!$F$2:$G$553,2,FALSE)=0,"",$L2606)</f>
        <v>#N/A</v>
      </c>
      <c r="S2606" s="72" t="e">
        <f>COUNTIF([1]isolation_zones!$H$2:$H$1182,conductor_pz_summary_hftd_23_re!B2606)</f>
        <v>#VALUE!</v>
      </c>
    </row>
    <row r="2607" spans="1:19" x14ac:dyDescent="0.25">
      <c r="A2607" s="70">
        <v>1278</v>
      </c>
      <c r="B2607" s="71" t="s">
        <v>3236</v>
      </c>
      <c r="C2607" s="72">
        <v>82021107</v>
      </c>
      <c r="D2607" s="72" t="s">
        <v>231</v>
      </c>
      <c r="E2607" s="72">
        <v>24616.647628737501</v>
      </c>
      <c r="F2607" s="72">
        <f t="shared" si="200"/>
        <v>15.299345947009012</v>
      </c>
      <c r="G2607" s="73">
        <v>192</v>
      </c>
      <c r="H2607" s="72">
        <f t="shared" si="201"/>
        <v>0.2208805987019597</v>
      </c>
      <c r="I2607" s="74">
        <v>1.1504197849060401E-3</v>
      </c>
      <c r="J2607" s="75">
        <v>2606</v>
      </c>
      <c r="K2607" s="72">
        <f t="shared" si="202"/>
        <v>24219.066601001548</v>
      </c>
      <c r="L2607" s="72">
        <f t="shared" si="203"/>
        <v>10.655429449654067</v>
      </c>
      <c r="M2607" s="72">
        <f t="shared" si="204"/>
        <v>4.3032008436954552E-4</v>
      </c>
      <c r="N2607" s="72" t="e">
        <f>IF(VLOOKUP(B2607,[1]Sheet1!$B$2:$G$553,6,FALSE)=0,"",L2607)</f>
        <v>#N/A</v>
      </c>
      <c r="O2607" s="72" t="e">
        <f>IF(VLOOKUP($B2607,[1]Sheet1!$C$2:$G$553,5,FALSE)=0,"",$L2607)</f>
        <v>#N/A</v>
      </c>
      <c r="P2607" s="72" t="e">
        <f>IF(VLOOKUP($B2607,[1]Sheet1!$D$2:$G$553,4,FALSE)=0,"",$L2607)</f>
        <v>#N/A</v>
      </c>
      <c r="Q2607" s="72" t="e">
        <f>IF(VLOOKUP($B2607,[1]Sheet1!$E$2:$G$553,3,FALSE)=0,"",$L2607)</f>
        <v>#N/A</v>
      </c>
      <c r="R2607" s="72" t="e">
        <f>IF(VLOOKUP($B2607,[1]Sheet1!$F$2:$G$553,2,FALSE)=0,"",$L2607)</f>
        <v>#N/A</v>
      </c>
      <c r="S2607" s="72" t="e">
        <f>COUNTIF([1]isolation_zones!$H$2:$H$1182,conductor_pz_summary_hftd_23_re!B2607)</f>
        <v>#VALUE!</v>
      </c>
    </row>
    <row r="2608" spans="1:19" x14ac:dyDescent="0.25">
      <c r="A2608" s="70">
        <v>1215</v>
      </c>
      <c r="B2608" s="71" t="s">
        <v>6439</v>
      </c>
      <c r="C2608" s="72">
        <v>14232106</v>
      </c>
      <c r="D2608" s="72" t="s">
        <v>6440</v>
      </c>
      <c r="E2608" s="72">
        <v>755.11765294802103</v>
      </c>
      <c r="F2608" s="72">
        <f t="shared" si="200"/>
        <v>0.46930867181356184</v>
      </c>
      <c r="G2608" s="73">
        <v>25</v>
      </c>
      <c r="H2608" s="72">
        <f t="shared" si="201"/>
        <v>2.8723811631515498E-2</v>
      </c>
      <c r="I2608" s="74">
        <v>1.1489524652606199E-3</v>
      </c>
      <c r="J2608" s="75">
        <v>2607</v>
      </c>
      <c r="K2608" s="72">
        <f t="shared" si="202"/>
        <v>24219.535909673363</v>
      </c>
      <c r="L2608" s="72">
        <f t="shared" si="203"/>
        <v>10.626705638022552</v>
      </c>
      <c r="M2608" s="72">
        <f t="shared" si="204"/>
        <v>4.2916007171092012E-4</v>
      </c>
      <c r="N2608" s="72" t="e">
        <f>IF(VLOOKUP(B2608,[1]Sheet1!$B$2:$G$553,6,FALSE)=0,"",L2608)</f>
        <v>#N/A</v>
      </c>
      <c r="O2608" s="72" t="e">
        <f>IF(VLOOKUP($B2608,[1]Sheet1!$C$2:$G$553,5,FALSE)=0,"",$L2608)</f>
        <v>#N/A</v>
      </c>
      <c r="P2608" s="72" t="e">
        <f>IF(VLOOKUP($B2608,[1]Sheet1!$D$2:$G$553,4,FALSE)=0,"",$L2608)</f>
        <v>#N/A</v>
      </c>
      <c r="Q2608" s="72" t="e">
        <f>IF(VLOOKUP($B2608,[1]Sheet1!$E$2:$G$553,3,FALSE)=0,"",$L2608)</f>
        <v>#N/A</v>
      </c>
      <c r="R2608" s="72" t="e">
        <f>IF(VLOOKUP($B2608,[1]Sheet1!$F$2:$G$553,2,FALSE)=0,"",$L2608)</f>
        <v>#N/A</v>
      </c>
      <c r="S2608" s="72" t="e">
        <f>COUNTIF([1]isolation_zones!$H$2:$H$1182,conductor_pz_summary_hftd_23_re!B2608)</f>
        <v>#VALUE!</v>
      </c>
    </row>
    <row r="2609" spans="1:19" x14ac:dyDescent="0.25">
      <c r="A2609" s="70">
        <v>10840</v>
      </c>
      <c r="B2609" s="71" t="s">
        <v>6441</v>
      </c>
      <c r="C2609" s="72">
        <v>42821101</v>
      </c>
      <c r="D2609" s="72" t="s">
        <v>673</v>
      </c>
      <c r="E2609" s="72">
        <v>345.94168980690802</v>
      </c>
      <c r="F2609" s="72">
        <f t="shared" si="200"/>
        <v>0.21500415774201864</v>
      </c>
      <c r="G2609" s="73">
        <v>3</v>
      </c>
      <c r="H2609" s="72">
        <f t="shared" si="201"/>
        <v>3.4423850512151099E-3</v>
      </c>
      <c r="I2609" s="74">
        <v>1.14746168373837E-3</v>
      </c>
      <c r="J2609" s="75">
        <v>2608</v>
      </c>
      <c r="K2609" s="72">
        <f t="shared" si="202"/>
        <v>24219.750913831103</v>
      </c>
      <c r="L2609" s="72">
        <f t="shared" si="203"/>
        <v>10.623263252971336</v>
      </c>
      <c r="M2609" s="72">
        <f t="shared" si="204"/>
        <v>4.2902105080775798E-4</v>
      </c>
      <c r="N2609" s="72" t="e">
        <f>IF(VLOOKUP(B2609,[1]Sheet1!$B$2:$G$553,6,FALSE)=0,"",L2609)</f>
        <v>#N/A</v>
      </c>
      <c r="O2609" s="72" t="e">
        <f>IF(VLOOKUP($B2609,[1]Sheet1!$C$2:$G$553,5,FALSE)=0,"",$L2609)</f>
        <v>#N/A</v>
      </c>
      <c r="P2609" s="72" t="e">
        <f>IF(VLOOKUP($B2609,[1]Sheet1!$D$2:$G$553,4,FALSE)=0,"",$L2609)</f>
        <v>#N/A</v>
      </c>
      <c r="Q2609" s="72" t="e">
        <f>IF(VLOOKUP($B2609,[1]Sheet1!$E$2:$G$553,3,FALSE)=0,"",$L2609)</f>
        <v>#N/A</v>
      </c>
      <c r="R2609" s="72" t="e">
        <f>IF(VLOOKUP($B2609,[1]Sheet1!$F$2:$G$553,2,FALSE)=0,"",$L2609)</f>
        <v>#N/A</v>
      </c>
      <c r="S2609" s="72" t="e">
        <f>COUNTIF([1]isolation_zones!$H$2:$H$1182,conductor_pz_summary_hftd_23_re!B2609)</f>
        <v>#VALUE!</v>
      </c>
    </row>
    <row r="2610" spans="1:19" x14ac:dyDescent="0.25">
      <c r="A2610" s="70">
        <v>9582</v>
      </c>
      <c r="B2610" s="71" t="s">
        <v>6442</v>
      </c>
      <c r="C2610" s="72">
        <v>182082102</v>
      </c>
      <c r="D2610" s="72" t="s">
        <v>916</v>
      </c>
      <c r="E2610" s="72">
        <v>2491.85802213426</v>
      </c>
      <c r="F2610" s="72">
        <f t="shared" si="200"/>
        <v>1.5486998273053201</v>
      </c>
      <c r="G2610" s="73">
        <v>6</v>
      </c>
      <c r="H2610" s="72">
        <f t="shared" si="201"/>
        <v>6.8593418565835798E-3</v>
      </c>
      <c r="I2610" s="74">
        <v>1.14322364276393E-3</v>
      </c>
      <c r="J2610" s="75">
        <v>2609</v>
      </c>
      <c r="K2610" s="72">
        <f t="shared" si="202"/>
        <v>24221.299613658408</v>
      </c>
      <c r="L2610" s="72">
        <f t="shared" si="203"/>
        <v>10.616403911114752</v>
      </c>
      <c r="M2610" s="72">
        <f t="shared" si="204"/>
        <v>4.2874403592249301E-4</v>
      </c>
      <c r="N2610" s="72" t="e">
        <f>IF(VLOOKUP(B2610,[1]Sheet1!$B$2:$G$553,6,FALSE)=0,"",L2610)</f>
        <v>#N/A</v>
      </c>
      <c r="O2610" s="72" t="e">
        <f>IF(VLOOKUP($B2610,[1]Sheet1!$C$2:$G$553,5,FALSE)=0,"",$L2610)</f>
        <v>#N/A</v>
      </c>
      <c r="P2610" s="72" t="e">
        <f>IF(VLOOKUP($B2610,[1]Sheet1!$D$2:$G$553,4,FALSE)=0,"",$L2610)</f>
        <v>#N/A</v>
      </c>
      <c r="Q2610" s="72" t="e">
        <f>IF(VLOOKUP($B2610,[1]Sheet1!$E$2:$G$553,3,FALSE)=0,"",$L2610)</f>
        <v>#N/A</v>
      </c>
      <c r="R2610" s="72" t="e">
        <f>IF(VLOOKUP($B2610,[1]Sheet1!$F$2:$G$553,2,FALSE)=0,"",$L2610)</f>
        <v>#N/A</v>
      </c>
      <c r="S2610" s="72" t="e">
        <f>COUNTIF([1]isolation_zones!$H$2:$H$1182,conductor_pz_summary_hftd_23_re!B2610)</f>
        <v>#VALUE!</v>
      </c>
    </row>
    <row r="2611" spans="1:19" x14ac:dyDescent="0.25">
      <c r="A2611" s="70">
        <v>6642</v>
      </c>
      <c r="B2611" s="71" t="s">
        <v>1767</v>
      </c>
      <c r="C2611" s="72">
        <v>162821702</v>
      </c>
      <c r="D2611" s="72" t="s">
        <v>229</v>
      </c>
      <c r="E2611" s="72">
        <v>1955.4877072013001</v>
      </c>
      <c r="F2611" s="72">
        <f t="shared" si="200"/>
        <v>1.2153435097584213</v>
      </c>
      <c r="G2611" s="73">
        <v>15</v>
      </c>
      <c r="H2611" s="72">
        <f t="shared" si="201"/>
        <v>1.7143762218465149E-2</v>
      </c>
      <c r="I2611" s="74">
        <v>1.1429174812310099E-3</v>
      </c>
      <c r="J2611" s="75">
        <v>2610</v>
      </c>
      <c r="K2611" s="72">
        <f t="shared" si="202"/>
        <v>24222.514957168165</v>
      </c>
      <c r="L2611" s="72">
        <f t="shared" si="203"/>
        <v>10.599260148896287</v>
      </c>
      <c r="M2611" s="72">
        <f t="shared" si="204"/>
        <v>4.2805168417457722E-4</v>
      </c>
      <c r="N2611" s="72" t="e">
        <f>IF(VLOOKUP(B2611,[1]Sheet1!$B$2:$G$553,6,FALSE)=0,"",L2611)</f>
        <v>#N/A</v>
      </c>
      <c r="O2611" s="72" t="e">
        <f>IF(VLOOKUP($B2611,[1]Sheet1!$C$2:$G$553,5,FALSE)=0,"",$L2611)</f>
        <v>#N/A</v>
      </c>
      <c r="P2611" s="72" t="e">
        <f>IF(VLOOKUP($B2611,[1]Sheet1!$D$2:$G$553,4,FALSE)=0,"",$L2611)</f>
        <v>#N/A</v>
      </c>
      <c r="Q2611" s="72" t="e">
        <f>IF(VLOOKUP($B2611,[1]Sheet1!$E$2:$G$553,3,FALSE)=0,"",$L2611)</f>
        <v>#N/A</v>
      </c>
      <c r="R2611" s="72" t="e">
        <f>IF(VLOOKUP($B2611,[1]Sheet1!$F$2:$G$553,2,FALSE)=0,"",$L2611)</f>
        <v>#N/A</v>
      </c>
      <c r="S2611" s="72" t="e">
        <f>COUNTIF([1]isolation_zones!$H$2:$H$1182,conductor_pz_summary_hftd_23_re!B2611)</f>
        <v>#VALUE!</v>
      </c>
    </row>
    <row r="2612" spans="1:19" x14ac:dyDescent="0.25">
      <c r="A2612" s="70">
        <v>10129</v>
      </c>
      <c r="B2612" s="71" t="s">
        <v>6443</v>
      </c>
      <c r="C2612" s="72">
        <v>14341103</v>
      </c>
      <c r="D2612" s="72" t="s">
        <v>884</v>
      </c>
      <c r="E2612" s="72">
        <v>866.51246608827205</v>
      </c>
      <c r="F2612" s="72">
        <f t="shared" si="200"/>
        <v>0.53854099819034928</v>
      </c>
      <c r="G2612" s="73">
        <v>4</v>
      </c>
      <c r="H2612" s="72">
        <f t="shared" si="201"/>
        <v>4.5487946308156004E-3</v>
      </c>
      <c r="I2612" s="74">
        <v>1.1371986577039001E-3</v>
      </c>
      <c r="J2612" s="75">
        <v>2611</v>
      </c>
      <c r="K2612" s="72">
        <f t="shared" si="202"/>
        <v>24223.053498166355</v>
      </c>
      <c r="L2612" s="72">
        <f t="shared" si="203"/>
        <v>10.594711354265471</v>
      </c>
      <c r="M2612" s="72">
        <f t="shared" si="204"/>
        <v>4.2786798086176742E-4</v>
      </c>
      <c r="N2612" s="72" t="e">
        <f>IF(VLOOKUP(B2612,[1]Sheet1!$B$2:$G$553,6,FALSE)=0,"",L2612)</f>
        <v>#N/A</v>
      </c>
      <c r="O2612" s="72" t="e">
        <f>IF(VLOOKUP($B2612,[1]Sheet1!$C$2:$G$553,5,FALSE)=0,"",$L2612)</f>
        <v>#N/A</v>
      </c>
      <c r="P2612" s="72" t="e">
        <f>IF(VLOOKUP($B2612,[1]Sheet1!$D$2:$G$553,4,FALSE)=0,"",$L2612)</f>
        <v>#N/A</v>
      </c>
      <c r="Q2612" s="72" t="e">
        <f>IF(VLOOKUP($B2612,[1]Sheet1!$E$2:$G$553,3,FALSE)=0,"",$L2612)</f>
        <v>#N/A</v>
      </c>
      <c r="R2612" s="72" t="e">
        <f>IF(VLOOKUP($B2612,[1]Sheet1!$F$2:$G$553,2,FALSE)=0,"",$L2612)</f>
        <v>#N/A</v>
      </c>
      <c r="S2612" s="72" t="e">
        <f>COUNTIF([1]isolation_zones!$H$2:$H$1182,conductor_pz_summary_hftd_23_re!B2612)</f>
        <v>#VALUE!</v>
      </c>
    </row>
    <row r="2613" spans="1:19" x14ac:dyDescent="0.25">
      <c r="A2613" s="70">
        <v>2575</v>
      </c>
      <c r="B2613" s="71" t="s">
        <v>4662</v>
      </c>
      <c r="C2613" s="72">
        <v>43081101</v>
      </c>
      <c r="D2613" s="72" t="s">
        <v>577</v>
      </c>
      <c r="E2613" s="72">
        <v>3994.4824843582301</v>
      </c>
      <c r="F2613" s="72">
        <f t="shared" si="200"/>
        <v>2.4825870008441453</v>
      </c>
      <c r="G2613" s="73">
        <v>104</v>
      </c>
      <c r="H2613" s="72">
        <f t="shared" si="201"/>
        <v>0.11683369695559327</v>
      </c>
      <c r="I2613" s="74">
        <v>1.1234009322653199E-3</v>
      </c>
      <c r="J2613" s="75">
        <v>2612</v>
      </c>
      <c r="K2613" s="72">
        <f t="shared" si="202"/>
        <v>24225.536085167198</v>
      </c>
      <c r="L2613" s="72">
        <f t="shared" si="203"/>
        <v>10.477877657309877</v>
      </c>
      <c r="M2613" s="72">
        <f t="shared" si="204"/>
        <v>4.2314964580369345E-4</v>
      </c>
      <c r="N2613" s="72" t="e">
        <f>IF(VLOOKUP(B2613,[1]Sheet1!$B$2:$G$553,6,FALSE)=0,"",L2613)</f>
        <v>#N/A</v>
      </c>
      <c r="O2613" s="72" t="e">
        <f>IF(VLOOKUP($B2613,[1]Sheet1!$C$2:$G$553,5,FALSE)=0,"",$L2613)</f>
        <v>#N/A</v>
      </c>
      <c r="P2613" s="72" t="e">
        <f>IF(VLOOKUP($B2613,[1]Sheet1!$D$2:$G$553,4,FALSE)=0,"",$L2613)</f>
        <v>#N/A</v>
      </c>
      <c r="Q2613" s="72" t="e">
        <f>IF(VLOOKUP($B2613,[1]Sheet1!$E$2:$G$553,3,FALSE)=0,"",$L2613)</f>
        <v>#N/A</v>
      </c>
      <c r="R2613" s="72" t="e">
        <f>IF(VLOOKUP($B2613,[1]Sheet1!$F$2:$G$553,2,FALSE)=0,"",$L2613)</f>
        <v>#N/A</v>
      </c>
      <c r="S2613" s="72" t="e">
        <f>COUNTIF([1]isolation_zones!$H$2:$H$1182,conductor_pz_summary_hftd_23_re!B2613)</f>
        <v>#VALUE!</v>
      </c>
    </row>
    <row r="2614" spans="1:19" x14ac:dyDescent="0.25">
      <c r="A2614" s="70">
        <v>2609</v>
      </c>
      <c r="B2614" s="71" t="s">
        <v>6444</v>
      </c>
      <c r="C2614" s="72">
        <v>42091102</v>
      </c>
      <c r="D2614" s="72" t="s">
        <v>93</v>
      </c>
      <c r="E2614" s="72">
        <v>7373.1309885546598</v>
      </c>
      <c r="F2614" s="72">
        <f t="shared" si="200"/>
        <v>4.5824306951862397</v>
      </c>
      <c r="G2614" s="73">
        <v>54</v>
      </c>
      <c r="H2614" s="72">
        <f t="shared" si="201"/>
        <v>6.0401162760687903E-2</v>
      </c>
      <c r="I2614" s="74">
        <v>1.1185400511238501E-3</v>
      </c>
      <c r="J2614" s="75">
        <v>2613</v>
      </c>
      <c r="K2614" s="72">
        <f t="shared" si="202"/>
        <v>24230.118515862385</v>
      </c>
      <c r="L2614" s="72">
        <f t="shared" si="203"/>
        <v>10.41747649454919</v>
      </c>
      <c r="M2614" s="72">
        <f t="shared" si="204"/>
        <v>4.2071034163692977E-4</v>
      </c>
      <c r="N2614" s="72">
        <f>IF(VLOOKUP(B2614,[1]Sheet1!$B$2:$G$553,6,FALSE)=0,"",L2614)</f>
        <v>10.41747649454919</v>
      </c>
      <c r="O2614" s="72" t="e">
        <f>IF(VLOOKUP($B2614,[1]Sheet1!$C$2:$G$553,5,FALSE)=0,"",$L2614)</f>
        <v>#N/A</v>
      </c>
      <c r="P2614" s="72" t="e">
        <f>IF(VLOOKUP($B2614,[1]Sheet1!$D$2:$G$553,4,FALSE)=0,"",$L2614)</f>
        <v>#N/A</v>
      </c>
      <c r="Q2614" s="72" t="e">
        <f>IF(VLOOKUP($B2614,[1]Sheet1!$E$2:$G$553,3,FALSE)=0,"",$L2614)</f>
        <v>#N/A</v>
      </c>
      <c r="R2614" s="72" t="e">
        <f>IF(VLOOKUP($B2614,[1]Sheet1!$F$2:$G$553,2,FALSE)=0,"",$L2614)</f>
        <v>#N/A</v>
      </c>
      <c r="S2614" s="72" t="e">
        <f>COUNTIF([1]isolation_zones!$H$2:$H$1182,conductor_pz_summary_hftd_23_re!B2614)</f>
        <v>#VALUE!</v>
      </c>
    </row>
    <row r="2615" spans="1:19" x14ac:dyDescent="0.25">
      <c r="A2615" s="70">
        <v>8405</v>
      </c>
      <c r="B2615" s="71" t="s">
        <v>1973</v>
      </c>
      <c r="C2615" s="72">
        <v>42811111</v>
      </c>
      <c r="D2615" s="72" t="s">
        <v>33</v>
      </c>
      <c r="E2615" s="72">
        <v>4953.3762481641697</v>
      </c>
      <c r="F2615" s="72">
        <f t="shared" si="200"/>
        <v>3.0785433487657983</v>
      </c>
      <c r="G2615" s="73">
        <v>42</v>
      </c>
      <c r="H2615" s="72">
        <f t="shared" si="201"/>
        <v>4.6761823212495293E-2</v>
      </c>
      <c r="I2615" s="74">
        <v>1.1133767431546499E-3</v>
      </c>
      <c r="J2615" s="75">
        <v>2614</v>
      </c>
      <c r="K2615" s="72">
        <f t="shared" si="202"/>
        <v>24233.19705921115</v>
      </c>
      <c r="L2615" s="72">
        <f t="shared" si="203"/>
        <v>10.370714671336694</v>
      </c>
      <c r="M2615" s="72">
        <f t="shared" si="204"/>
        <v>4.1882186292237846E-4</v>
      </c>
      <c r="N2615" s="72" t="e">
        <f>IF(VLOOKUP(B2615,[1]Sheet1!$B$2:$G$553,6,FALSE)=0,"",L2615)</f>
        <v>#N/A</v>
      </c>
      <c r="O2615" s="72" t="e">
        <f>IF(VLOOKUP($B2615,[1]Sheet1!$C$2:$G$553,5,FALSE)=0,"",$L2615)</f>
        <v>#N/A</v>
      </c>
      <c r="P2615" s="72" t="e">
        <f>IF(VLOOKUP($B2615,[1]Sheet1!$D$2:$G$553,4,FALSE)=0,"",$L2615)</f>
        <v>#N/A</v>
      </c>
      <c r="Q2615" s="72" t="e">
        <f>IF(VLOOKUP($B2615,[1]Sheet1!$E$2:$G$553,3,FALSE)=0,"",$L2615)</f>
        <v>#N/A</v>
      </c>
      <c r="R2615" s="72" t="e">
        <f>IF(VLOOKUP($B2615,[1]Sheet1!$F$2:$G$553,2,FALSE)=0,"",$L2615)</f>
        <v>#N/A</v>
      </c>
      <c r="S2615" s="72" t="e">
        <f>COUNTIF([1]isolation_zones!$H$2:$H$1182,conductor_pz_summary_hftd_23_re!B2615)</f>
        <v>#VALUE!</v>
      </c>
    </row>
    <row r="2616" spans="1:19" x14ac:dyDescent="0.25">
      <c r="A2616" s="70">
        <v>1947</v>
      </c>
      <c r="B2616" s="71" t="s">
        <v>4423</v>
      </c>
      <c r="C2616" s="72">
        <v>83692104</v>
      </c>
      <c r="D2616" s="72" t="s">
        <v>398</v>
      </c>
      <c r="E2616" s="72">
        <v>1585.2477129945</v>
      </c>
      <c r="F2616" s="72">
        <f t="shared" si="200"/>
        <v>0.98523785767215666</v>
      </c>
      <c r="G2616" s="73">
        <v>149</v>
      </c>
      <c r="H2616" s="72">
        <f t="shared" si="201"/>
        <v>0.16577760150654061</v>
      </c>
      <c r="I2616" s="74">
        <v>1.11260135239289E-3</v>
      </c>
      <c r="J2616" s="75">
        <v>2615</v>
      </c>
      <c r="K2616" s="72">
        <f t="shared" si="202"/>
        <v>24234.182297068823</v>
      </c>
      <c r="L2616" s="72">
        <f t="shared" si="203"/>
        <v>10.204937069830153</v>
      </c>
      <c r="M2616" s="72">
        <f t="shared" si="204"/>
        <v>4.1212692567898173E-4</v>
      </c>
      <c r="N2616" s="72" t="e">
        <f>IF(VLOOKUP(B2616,[1]Sheet1!$B$2:$G$553,6,FALSE)=0,"",L2616)</f>
        <v>#N/A</v>
      </c>
      <c r="O2616" s="72" t="e">
        <f>IF(VLOOKUP($B2616,[1]Sheet1!$C$2:$G$553,5,FALSE)=0,"",$L2616)</f>
        <v>#N/A</v>
      </c>
      <c r="P2616" s="72" t="e">
        <f>IF(VLOOKUP($B2616,[1]Sheet1!$D$2:$G$553,4,FALSE)=0,"",$L2616)</f>
        <v>#N/A</v>
      </c>
      <c r="Q2616" s="72" t="e">
        <f>IF(VLOOKUP($B2616,[1]Sheet1!$E$2:$G$553,3,FALSE)=0,"",$L2616)</f>
        <v>#N/A</v>
      </c>
      <c r="R2616" s="72" t="e">
        <f>IF(VLOOKUP($B2616,[1]Sheet1!$F$2:$G$553,2,FALSE)=0,"",$L2616)</f>
        <v>#N/A</v>
      </c>
      <c r="S2616" s="72" t="e">
        <f>COUNTIF([1]isolation_zones!$H$2:$H$1182,conductor_pz_summary_hftd_23_re!B2616)</f>
        <v>#VALUE!</v>
      </c>
    </row>
    <row r="2617" spans="1:19" x14ac:dyDescent="0.25">
      <c r="A2617" s="70">
        <v>6789</v>
      </c>
      <c r="B2617" s="71" t="s">
        <v>2035</v>
      </c>
      <c r="C2617" s="72">
        <v>42091102</v>
      </c>
      <c r="D2617" s="72" t="s">
        <v>93</v>
      </c>
      <c r="E2617" s="72">
        <v>3291.1127531327902</v>
      </c>
      <c r="F2617" s="72">
        <f t="shared" si="200"/>
        <v>2.0454398714311934</v>
      </c>
      <c r="G2617" s="73">
        <v>25</v>
      </c>
      <c r="H2617" s="72">
        <f t="shared" si="201"/>
        <v>2.767725104398875E-2</v>
      </c>
      <c r="I2617" s="74">
        <v>1.1070900417595501E-3</v>
      </c>
      <c r="J2617" s="75">
        <v>2616</v>
      </c>
      <c r="K2617" s="72">
        <f t="shared" si="202"/>
        <v>24236.227736940255</v>
      </c>
      <c r="L2617" s="72">
        <f t="shared" si="203"/>
        <v>10.177259818786165</v>
      </c>
      <c r="M2617" s="72">
        <f t="shared" si="204"/>
        <v>4.110091784252797E-4</v>
      </c>
      <c r="N2617" s="72" t="e">
        <f>IF(VLOOKUP(B2617,[1]Sheet1!$B$2:$G$553,6,FALSE)=0,"",L2617)</f>
        <v>#N/A</v>
      </c>
      <c r="O2617" s="72" t="e">
        <f>IF(VLOOKUP($B2617,[1]Sheet1!$C$2:$G$553,5,FALSE)=0,"",$L2617)</f>
        <v>#N/A</v>
      </c>
      <c r="P2617" s="72" t="e">
        <f>IF(VLOOKUP($B2617,[1]Sheet1!$D$2:$G$553,4,FALSE)=0,"",$L2617)</f>
        <v>#N/A</v>
      </c>
      <c r="Q2617" s="72" t="e">
        <f>IF(VLOOKUP($B2617,[1]Sheet1!$E$2:$G$553,3,FALSE)=0,"",$L2617)</f>
        <v>#N/A</v>
      </c>
      <c r="R2617" s="72" t="e">
        <f>IF(VLOOKUP($B2617,[1]Sheet1!$F$2:$G$553,2,FALSE)=0,"",$L2617)</f>
        <v>#N/A</v>
      </c>
      <c r="S2617" s="72" t="e">
        <f>COUNTIF([1]isolation_zones!$H$2:$H$1182,conductor_pz_summary_hftd_23_re!B2617)</f>
        <v>#VALUE!</v>
      </c>
    </row>
    <row r="2618" spans="1:19" x14ac:dyDescent="0.25">
      <c r="A2618" s="70">
        <v>10452</v>
      </c>
      <c r="B2618" s="71" t="s">
        <v>4660</v>
      </c>
      <c r="C2618" s="72">
        <v>103732101</v>
      </c>
      <c r="D2618" s="72" t="s">
        <v>1172</v>
      </c>
      <c r="E2618" s="72">
        <v>3463.9370574396698</v>
      </c>
      <c r="F2618" s="72">
        <f t="shared" si="200"/>
        <v>2.1528508747294404</v>
      </c>
      <c r="G2618" s="73">
        <v>20</v>
      </c>
      <c r="H2618" s="72">
        <f t="shared" si="201"/>
        <v>2.2076885040053399E-2</v>
      </c>
      <c r="I2618" s="74">
        <v>1.1038442520026699E-3</v>
      </c>
      <c r="J2618" s="75">
        <v>2617</v>
      </c>
      <c r="K2618" s="72">
        <f t="shared" si="202"/>
        <v>24238.380587814983</v>
      </c>
      <c r="L2618" s="72">
        <f t="shared" si="203"/>
        <v>10.155182933746111</v>
      </c>
      <c r="M2618" s="72">
        <f t="shared" si="204"/>
        <v>4.1011760225015322E-4</v>
      </c>
      <c r="N2618" s="72" t="e">
        <f>IF(VLOOKUP(B2618,[1]Sheet1!$B$2:$G$553,6,FALSE)=0,"",L2618)</f>
        <v>#N/A</v>
      </c>
      <c r="O2618" s="72" t="e">
        <f>IF(VLOOKUP($B2618,[1]Sheet1!$C$2:$G$553,5,FALSE)=0,"",$L2618)</f>
        <v>#N/A</v>
      </c>
      <c r="P2618" s="72" t="e">
        <f>IF(VLOOKUP($B2618,[1]Sheet1!$D$2:$G$553,4,FALSE)=0,"",$L2618)</f>
        <v>#N/A</v>
      </c>
      <c r="Q2618" s="72" t="e">
        <f>IF(VLOOKUP($B2618,[1]Sheet1!$E$2:$G$553,3,FALSE)=0,"",$L2618)</f>
        <v>#N/A</v>
      </c>
      <c r="R2618" s="72" t="e">
        <f>IF(VLOOKUP($B2618,[1]Sheet1!$F$2:$G$553,2,FALSE)=0,"",$L2618)</f>
        <v>#N/A</v>
      </c>
      <c r="S2618" s="72" t="e">
        <f>COUNTIF([1]isolation_zones!$H$2:$H$1182,conductor_pz_summary_hftd_23_re!B2618)</f>
        <v>#VALUE!</v>
      </c>
    </row>
    <row r="2619" spans="1:19" x14ac:dyDescent="0.25">
      <c r="A2619" s="70">
        <v>3881</v>
      </c>
      <c r="B2619" s="71" t="s">
        <v>2499</v>
      </c>
      <c r="C2619" s="72">
        <v>162991102</v>
      </c>
      <c r="D2619" s="72" t="s">
        <v>1434</v>
      </c>
      <c r="E2619" s="72">
        <v>1956.9061388130699</v>
      </c>
      <c r="F2619" s="72">
        <f t="shared" si="200"/>
        <v>1.2162250707352826</v>
      </c>
      <c r="G2619" s="73">
        <v>78</v>
      </c>
      <c r="H2619" s="72">
        <f t="shared" si="201"/>
        <v>8.5710573664239426E-2</v>
      </c>
      <c r="I2619" s="74">
        <v>1.0988535085158901E-3</v>
      </c>
      <c r="J2619" s="75">
        <v>2618</v>
      </c>
      <c r="K2619" s="72">
        <f t="shared" si="202"/>
        <v>24239.59681288572</v>
      </c>
      <c r="L2619" s="72">
        <f t="shared" si="203"/>
        <v>10.069472360081871</v>
      </c>
      <c r="M2619" s="72">
        <f t="shared" si="204"/>
        <v>4.0665617617954511E-4</v>
      </c>
      <c r="N2619" s="72" t="e">
        <f>IF(VLOOKUP(B2619,[1]Sheet1!$B$2:$G$553,6,FALSE)=0,"",L2619)</f>
        <v>#N/A</v>
      </c>
      <c r="O2619" s="72" t="e">
        <f>IF(VLOOKUP($B2619,[1]Sheet1!$C$2:$G$553,5,FALSE)=0,"",$L2619)</f>
        <v>#N/A</v>
      </c>
      <c r="P2619" s="72" t="e">
        <f>IF(VLOOKUP($B2619,[1]Sheet1!$D$2:$G$553,4,FALSE)=0,"",$L2619)</f>
        <v>#N/A</v>
      </c>
      <c r="Q2619" s="72" t="e">
        <f>IF(VLOOKUP($B2619,[1]Sheet1!$E$2:$G$553,3,FALSE)=0,"",$L2619)</f>
        <v>#N/A</v>
      </c>
      <c r="R2619" s="72" t="e">
        <f>IF(VLOOKUP($B2619,[1]Sheet1!$F$2:$G$553,2,FALSE)=0,"",$L2619)</f>
        <v>#N/A</v>
      </c>
      <c r="S2619" s="72" t="e">
        <f>COUNTIF([1]isolation_zones!$H$2:$H$1182,conductor_pz_summary_hftd_23_re!B2619)</f>
        <v>#VALUE!</v>
      </c>
    </row>
    <row r="2620" spans="1:19" x14ac:dyDescent="0.25">
      <c r="A2620" s="70">
        <v>656</v>
      </c>
      <c r="B2620" s="71" t="s">
        <v>1907</v>
      </c>
      <c r="C2620" s="72">
        <v>13801105</v>
      </c>
      <c r="D2620" s="72" t="s">
        <v>20</v>
      </c>
      <c r="E2620" s="72">
        <v>9244.2641538707503</v>
      </c>
      <c r="F2620" s="72">
        <f t="shared" si="200"/>
        <v>5.7453475163895282</v>
      </c>
      <c r="G2620" s="73">
        <v>121</v>
      </c>
      <c r="H2620" s="72">
        <f t="shared" si="201"/>
        <v>0.13043808534271206</v>
      </c>
      <c r="I2620" s="74">
        <v>1.0780007053116699E-3</v>
      </c>
      <c r="J2620" s="75">
        <v>2619</v>
      </c>
      <c r="K2620" s="72">
        <f t="shared" si="202"/>
        <v>24245.34216040211</v>
      </c>
      <c r="L2620" s="72">
        <f t="shared" si="203"/>
        <v>9.9390342747391589</v>
      </c>
      <c r="M2620" s="72">
        <f t="shared" si="204"/>
        <v>4.0138842717375538E-4</v>
      </c>
      <c r="N2620" s="72" t="e">
        <f>IF(VLOOKUP(B2620,[1]Sheet1!$B$2:$G$553,6,FALSE)=0,"",L2620)</f>
        <v>#N/A</v>
      </c>
      <c r="O2620" s="72" t="e">
        <f>IF(VLOOKUP($B2620,[1]Sheet1!$C$2:$G$553,5,FALSE)=0,"",$L2620)</f>
        <v>#N/A</v>
      </c>
      <c r="P2620" s="72" t="e">
        <f>IF(VLOOKUP($B2620,[1]Sheet1!$D$2:$G$553,4,FALSE)=0,"",$L2620)</f>
        <v>#N/A</v>
      </c>
      <c r="Q2620" s="72" t="e">
        <f>IF(VLOOKUP($B2620,[1]Sheet1!$E$2:$G$553,3,FALSE)=0,"",$L2620)</f>
        <v>#N/A</v>
      </c>
      <c r="R2620" s="72" t="e">
        <f>IF(VLOOKUP($B2620,[1]Sheet1!$F$2:$G$553,2,FALSE)=0,"",$L2620)</f>
        <v>#N/A</v>
      </c>
      <c r="S2620" s="72" t="e">
        <f>COUNTIF([1]isolation_zones!$H$2:$H$1182,conductor_pz_summary_hftd_23_re!B2620)</f>
        <v>#VALUE!</v>
      </c>
    </row>
    <row r="2621" spans="1:19" x14ac:dyDescent="0.25">
      <c r="A2621" s="70">
        <v>7044</v>
      </c>
      <c r="B2621" s="71" t="s">
        <v>1962</v>
      </c>
      <c r="C2621" s="72">
        <v>163692102</v>
      </c>
      <c r="D2621" s="72" t="s">
        <v>371</v>
      </c>
      <c r="E2621" s="72">
        <v>8287.4088839241504</v>
      </c>
      <c r="F2621" s="72">
        <f t="shared" si="200"/>
        <v>5.1506581006365133</v>
      </c>
      <c r="G2621" s="73">
        <v>49</v>
      </c>
      <c r="H2621" s="72">
        <f t="shared" si="201"/>
        <v>5.2197816521620775E-2</v>
      </c>
      <c r="I2621" s="74">
        <v>1.0652615616657301E-3</v>
      </c>
      <c r="J2621" s="75">
        <v>2620</v>
      </c>
      <c r="K2621" s="72">
        <f t="shared" si="202"/>
        <v>24250.492818502746</v>
      </c>
      <c r="L2621" s="72">
        <f t="shared" si="203"/>
        <v>9.8868364582175374</v>
      </c>
      <c r="M2621" s="72">
        <f t="shared" si="204"/>
        <v>3.9928041558064033E-4</v>
      </c>
      <c r="N2621" s="72" t="e">
        <f>IF(VLOOKUP(B2621,[1]Sheet1!$B$2:$G$553,6,FALSE)=0,"",L2621)</f>
        <v>#N/A</v>
      </c>
      <c r="O2621" s="72" t="e">
        <f>IF(VLOOKUP($B2621,[1]Sheet1!$C$2:$G$553,5,FALSE)=0,"",$L2621)</f>
        <v>#N/A</v>
      </c>
      <c r="P2621" s="72" t="e">
        <f>IF(VLOOKUP($B2621,[1]Sheet1!$D$2:$G$553,4,FALSE)=0,"",$L2621)</f>
        <v>#N/A</v>
      </c>
      <c r="Q2621" s="72" t="e">
        <f>IF(VLOOKUP($B2621,[1]Sheet1!$E$2:$G$553,3,FALSE)=0,"",$L2621)</f>
        <v>#N/A</v>
      </c>
      <c r="R2621" s="72" t="e">
        <f>IF(VLOOKUP($B2621,[1]Sheet1!$F$2:$G$553,2,FALSE)=0,"",$L2621)</f>
        <v>#N/A</v>
      </c>
      <c r="S2621" s="72" t="e">
        <f>COUNTIF([1]isolation_zones!$H$2:$H$1182,conductor_pz_summary_hftd_23_re!B2621)</f>
        <v>#VALUE!</v>
      </c>
    </row>
    <row r="2622" spans="1:19" x14ac:dyDescent="0.25">
      <c r="A2622" s="70">
        <v>1866</v>
      </c>
      <c r="B2622" s="71" t="s">
        <v>3330</v>
      </c>
      <c r="C2622" s="72">
        <v>152691104</v>
      </c>
      <c r="D2622" s="72" t="s">
        <v>1556</v>
      </c>
      <c r="E2622" s="72">
        <v>9353.8420351348504</v>
      </c>
      <c r="F2622" s="72">
        <f t="shared" si="200"/>
        <v>5.8134506122652896</v>
      </c>
      <c r="G2622" s="73">
        <v>80</v>
      </c>
      <c r="H2622" s="72">
        <f t="shared" si="201"/>
        <v>8.4021325586699211E-2</v>
      </c>
      <c r="I2622" s="74">
        <v>1.0502665698337401E-3</v>
      </c>
      <c r="J2622" s="75">
        <v>2621</v>
      </c>
      <c r="K2622" s="72">
        <f t="shared" si="202"/>
        <v>24256.306269115012</v>
      </c>
      <c r="L2622" s="72">
        <f t="shared" si="203"/>
        <v>9.8028151326308386</v>
      </c>
      <c r="M2622" s="72">
        <f t="shared" si="204"/>
        <v>3.9588720988338117E-4</v>
      </c>
      <c r="N2622" s="72" t="e">
        <f>IF(VLOOKUP(B2622,[1]Sheet1!$B$2:$G$553,6,FALSE)=0,"",L2622)</f>
        <v>#N/A</v>
      </c>
      <c r="O2622" s="72" t="e">
        <f>IF(VLOOKUP($B2622,[1]Sheet1!$C$2:$G$553,5,FALSE)=0,"",$L2622)</f>
        <v>#N/A</v>
      </c>
      <c r="P2622" s="72" t="e">
        <f>IF(VLOOKUP($B2622,[1]Sheet1!$D$2:$G$553,4,FALSE)=0,"",$L2622)</f>
        <v>#N/A</v>
      </c>
      <c r="Q2622" s="72" t="e">
        <f>IF(VLOOKUP($B2622,[1]Sheet1!$E$2:$G$553,3,FALSE)=0,"",$L2622)</f>
        <v>#N/A</v>
      </c>
      <c r="R2622" s="72" t="e">
        <f>IF(VLOOKUP($B2622,[1]Sheet1!$F$2:$G$553,2,FALSE)=0,"",$L2622)</f>
        <v>#N/A</v>
      </c>
      <c r="S2622" s="72" t="e">
        <f>COUNTIF([1]isolation_zones!$H$2:$H$1182,conductor_pz_summary_hftd_23_re!B2622)</f>
        <v>#VALUE!</v>
      </c>
    </row>
    <row r="2623" spans="1:19" x14ac:dyDescent="0.25">
      <c r="A2623" s="70">
        <v>1316</v>
      </c>
      <c r="B2623" s="71" t="s">
        <v>2244</v>
      </c>
      <c r="C2623" s="72">
        <v>152431101</v>
      </c>
      <c r="D2623" s="72" t="s">
        <v>739</v>
      </c>
      <c r="E2623" s="72">
        <v>5676.9516639472904</v>
      </c>
      <c r="F2623" s="72">
        <f t="shared" si="200"/>
        <v>3.5282483927577939</v>
      </c>
      <c r="G2623" s="73">
        <v>72</v>
      </c>
      <c r="H2623" s="72">
        <f t="shared" si="201"/>
        <v>7.5615692198709603E-2</v>
      </c>
      <c r="I2623" s="74">
        <v>1.0502179472043E-3</v>
      </c>
      <c r="J2623" s="75">
        <v>2622</v>
      </c>
      <c r="K2623" s="72">
        <f t="shared" si="202"/>
        <v>24259.83451750777</v>
      </c>
      <c r="L2623" s="72">
        <f t="shared" si="203"/>
        <v>9.7271994404321287</v>
      </c>
      <c r="M2623" s="72">
        <f t="shared" si="204"/>
        <v>3.9283346613702594E-4</v>
      </c>
      <c r="N2623" s="72">
        <f>IF(VLOOKUP(B2623,[1]Sheet1!$B$2:$G$553,6,FALSE)=0,"",L2623)</f>
        <v>9.7271994404321287</v>
      </c>
      <c r="O2623" s="72" t="e">
        <f>IF(VLOOKUP($B2623,[1]Sheet1!$C$2:$G$553,5,FALSE)=0,"",$L2623)</f>
        <v>#N/A</v>
      </c>
      <c r="P2623" s="72" t="e">
        <f>IF(VLOOKUP($B2623,[1]Sheet1!$D$2:$G$553,4,FALSE)=0,"",$L2623)</f>
        <v>#N/A</v>
      </c>
      <c r="Q2623" s="72" t="e">
        <f>IF(VLOOKUP($B2623,[1]Sheet1!$E$2:$G$553,3,FALSE)=0,"",$L2623)</f>
        <v>#N/A</v>
      </c>
      <c r="R2623" s="72" t="e">
        <f>IF(VLOOKUP($B2623,[1]Sheet1!$F$2:$G$553,2,FALSE)=0,"",$L2623)</f>
        <v>#N/A</v>
      </c>
      <c r="S2623" s="72" t="e">
        <f>COUNTIF([1]isolation_zones!$H$2:$H$1182,conductor_pz_summary_hftd_23_re!B2623)</f>
        <v>#VALUE!</v>
      </c>
    </row>
    <row r="2624" spans="1:19" x14ac:dyDescent="0.25">
      <c r="A2624" s="70">
        <v>8148</v>
      </c>
      <c r="B2624" s="71" t="s">
        <v>1726</v>
      </c>
      <c r="C2624" s="72">
        <v>163661702</v>
      </c>
      <c r="D2624" s="72" t="s">
        <v>209</v>
      </c>
      <c r="E2624" s="72">
        <v>4459.8848280256898</v>
      </c>
      <c r="F2624" s="72">
        <f t="shared" si="200"/>
        <v>2.7718364375548101</v>
      </c>
      <c r="G2624" s="73">
        <v>39</v>
      </c>
      <c r="H2624" s="72">
        <f t="shared" si="201"/>
        <v>4.0900797096478016E-2</v>
      </c>
      <c r="I2624" s="74">
        <v>1.04873838708918E-3</v>
      </c>
      <c r="J2624" s="75">
        <v>2623</v>
      </c>
      <c r="K2624" s="72">
        <f t="shared" si="202"/>
        <v>24262.606353945324</v>
      </c>
      <c r="L2624" s="72">
        <f t="shared" si="203"/>
        <v>9.6862986433356504</v>
      </c>
      <c r="M2624" s="72">
        <f t="shared" si="204"/>
        <v>3.9118168527352358E-4</v>
      </c>
      <c r="N2624" s="72" t="e">
        <f>IF(VLOOKUP(B2624,[1]Sheet1!$B$2:$G$553,6,FALSE)=0,"",L2624)</f>
        <v>#N/A</v>
      </c>
      <c r="O2624" s="72" t="e">
        <f>IF(VLOOKUP($B2624,[1]Sheet1!$C$2:$G$553,5,FALSE)=0,"",$L2624)</f>
        <v>#N/A</v>
      </c>
      <c r="P2624" s="72" t="e">
        <f>IF(VLOOKUP($B2624,[1]Sheet1!$D$2:$G$553,4,FALSE)=0,"",$L2624)</f>
        <v>#N/A</v>
      </c>
      <c r="Q2624" s="72" t="e">
        <f>IF(VLOOKUP($B2624,[1]Sheet1!$E$2:$G$553,3,FALSE)=0,"",$L2624)</f>
        <v>#N/A</v>
      </c>
      <c r="R2624" s="72" t="e">
        <f>IF(VLOOKUP($B2624,[1]Sheet1!$F$2:$G$553,2,FALSE)=0,"",$L2624)</f>
        <v>#N/A</v>
      </c>
      <c r="S2624" s="72" t="e">
        <f>COUNTIF([1]isolation_zones!$H$2:$H$1182,conductor_pz_summary_hftd_23_re!B2624)</f>
        <v>#VALUE!</v>
      </c>
    </row>
    <row r="2625" spans="1:19" x14ac:dyDescent="0.25">
      <c r="A2625" s="70">
        <v>4763</v>
      </c>
      <c r="B2625" s="71" t="s">
        <v>4100</v>
      </c>
      <c r="C2625" s="72">
        <v>22721107</v>
      </c>
      <c r="D2625" s="72" t="s">
        <v>1130</v>
      </c>
      <c r="E2625" s="72">
        <v>0</v>
      </c>
      <c r="F2625" s="72">
        <f t="shared" si="200"/>
        <v>0</v>
      </c>
      <c r="G2625" s="73">
        <v>30</v>
      </c>
      <c r="H2625" s="72">
        <f t="shared" si="201"/>
        <v>3.0538724032053603E-2</v>
      </c>
      <c r="I2625" s="74">
        <v>1.0179574677351201E-3</v>
      </c>
      <c r="J2625" s="75">
        <v>2624</v>
      </c>
      <c r="K2625" s="72">
        <f t="shared" si="202"/>
        <v>24262.606353945324</v>
      </c>
      <c r="L2625" s="72">
        <f t="shared" si="203"/>
        <v>9.6557599193035966</v>
      </c>
      <c r="M2625" s="72">
        <f t="shared" si="204"/>
        <v>3.8994837728118935E-4</v>
      </c>
      <c r="N2625" s="72" t="e">
        <f>IF(VLOOKUP(B2625,[1]Sheet1!$B$2:$G$553,6,FALSE)=0,"",L2625)</f>
        <v>#N/A</v>
      </c>
      <c r="O2625" s="72" t="e">
        <f>IF(VLOOKUP($B2625,[1]Sheet1!$C$2:$G$553,5,FALSE)=0,"",$L2625)</f>
        <v>#N/A</v>
      </c>
      <c r="P2625" s="72" t="e">
        <f>IF(VLOOKUP($B2625,[1]Sheet1!$D$2:$G$553,4,FALSE)=0,"",$L2625)</f>
        <v>#N/A</v>
      </c>
      <c r="Q2625" s="72" t="e">
        <f>IF(VLOOKUP($B2625,[1]Sheet1!$E$2:$G$553,3,FALSE)=0,"",$L2625)</f>
        <v>#N/A</v>
      </c>
      <c r="R2625" s="72" t="e">
        <f>IF(VLOOKUP($B2625,[1]Sheet1!$F$2:$G$553,2,FALSE)=0,"",$L2625)</f>
        <v>#N/A</v>
      </c>
      <c r="S2625" s="72" t="e">
        <f>COUNTIF([1]isolation_zones!$H$2:$H$1182,conductor_pz_summary_hftd_23_re!B2625)</f>
        <v>#VALUE!</v>
      </c>
    </row>
    <row r="2626" spans="1:19" x14ac:dyDescent="0.25">
      <c r="A2626" s="70">
        <v>10287</v>
      </c>
      <c r="B2626" s="71" t="s">
        <v>4805</v>
      </c>
      <c r="C2626" s="72">
        <v>254061102</v>
      </c>
      <c r="D2626" s="72" t="s">
        <v>861</v>
      </c>
      <c r="E2626" s="72">
        <v>1075.40712257581</v>
      </c>
      <c r="F2626" s="72">
        <f t="shared" si="200"/>
        <v>0.66836987108502799</v>
      </c>
      <c r="G2626" s="73">
        <v>8</v>
      </c>
      <c r="H2626" s="72">
        <f t="shared" si="201"/>
        <v>8.10112068635928E-3</v>
      </c>
      <c r="I2626" s="74">
        <v>1.01264008579491E-3</v>
      </c>
      <c r="J2626" s="75">
        <v>2625</v>
      </c>
      <c r="K2626" s="72">
        <f t="shared" si="202"/>
        <v>24263.274723816408</v>
      </c>
      <c r="L2626" s="72">
        <f t="shared" si="203"/>
        <v>9.647658798617238</v>
      </c>
      <c r="M2626" s="72">
        <f t="shared" si="204"/>
        <v>3.8962121309191731E-4</v>
      </c>
      <c r="N2626" s="72" t="e">
        <f>IF(VLOOKUP(B2626,[1]Sheet1!$B$2:$G$553,6,FALSE)=0,"",L2626)</f>
        <v>#N/A</v>
      </c>
      <c r="O2626" s="72" t="e">
        <f>IF(VLOOKUP($B2626,[1]Sheet1!$C$2:$G$553,5,FALSE)=0,"",$L2626)</f>
        <v>#N/A</v>
      </c>
      <c r="P2626" s="72" t="e">
        <f>IF(VLOOKUP($B2626,[1]Sheet1!$D$2:$G$553,4,FALSE)=0,"",$L2626)</f>
        <v>#N/A</v>
      </c>
      <c r="Q2626" s="72" t="e">
        <f>IF(VLOOKUP($B2626,[1]Sheet1!$E$2:$G$553,3,FALSE)=0,"",$L2626)</f>
        <v>#N/A</v>
      </c>
      <c r="R2626" s="72" t="e">
        <f>IF(VLOOKUP($B2626,[1]Sheet1!$F$2:$G$553,2,FALSE)=0,"",$L2626)</f>
        <v>#N/A</v>
      </c>
      <c r="S2626" s="72" t="e">
        <f>COUNTIF([1]isolation_zones!$H$2:$H$1182,conductor_pz_summary_hftd_23_re!B2626)</f>
        <v>#VALUE!</v>
      </c>
    </row>
    <row r="2627" spans="1:19" x14ac:dyDescent="0.25">
      <c r="A2627" s="70">
        <v>9998</v>
      </c>
      <c r="B2627" s="71" t="s">
        <v>6445</v>
      </c>
      <c r="C2627" s="72">
        <v>14692102</v>
      </c>
      <c r="D2627" s="72" t="s">
        <v>289</v>
      </c>
      <c r="E2627" s="72">
        <v>567.616138830208</v>
      </c>
      <c r="F2627" s="72">
        <f t="shared" ref="F2627:F2690" si="205">E2627/1609</f>
        <v>0.35277572332517587</v>
      </c>
      <c r="G2627" s="73">
        <v>24</v>
      </c>
      <c r="H2627" s="72">
        <f t="shared" ref="H2627:H2690" si="206">I2627*G2627</f>
        <v>2.4298415763564962E-2</v>
      </c>
      <c r="I2627" s="74">
        <v>1.0124339901485401E-3</v>
      </c>
      <c r="J2627" s="75">
        <v>2626</v>
      </c>
      <c r="K2627" s="72">
        <f t="shared" si="202"/>
        <v>24263.627499539733</v>
      </c>
      <c r="L2627" s="72">
        <f t="shared" si="203"/>
        <v>9.6233603828536722</v>
      </c>
      <c r="M2627" s="72">
        <f t="shared" si="204"/>
        <v>3.8863992028050808E-4</v>
      </c>
      <c r="N2627" s="72" t="e">
        <f>IF(VLOOKUP(B2627,[1]Sheet1!$B$2:$G$553,6,FALSE)=0,"",L2627)</f>
        <v>#N/A</v>
      </c>
      <c r="O2627" s="72" t="e">
        <f>IF(VLOOKUP($B2627,[1]Sheet1!$C$2:$G$553,5,FALSE)=0,"",$L2627)</f>
        <v>#N/A</v>
      </c>
      <c r="P2627" s="72" t="e">
        <f>IF(VLOOKUP($B2627,[1]Sheet1!$D$2:$G$553,4,FALSE)=0,"",$L2627)</f>
        <v>#N/A</v>
      </c>
      <c r="Q2627" s="72" t="e">
        <f>IF(VLOOKUP($B2627,[1]Sheet1!$E$2:$G$553,3,FALSE)=0,"",$L2627)</f>
        <v>#N/A</v>
      </c>
      <c r="R2627" s="72" t="e">
        <f>IF(VLOOKUP($B2627,[1]Sheet1!$F$2:$G$553,2,FALSE)=0,"",$L2627)</f>
        <v>#N/A</v>
      </c>
      <c r="S2627" s="72" t="e">
        <f>COUNTIF([1]isolation_zones!$H$2:$H$1182,conductor_pz_summary_hftd_23_re!B2627)</f>
        <v>#VALUE!</v>
      </c>
    </row>
    <row r="2628" spans="1:19" x14ac:dyDescent="0.25">
      <c r="A2628" s="70">
        <v>1937</v>
      </c>
      <c r="B2628" s="71" t="s">
        <v>2696</v>
      </c>
      <c r="C2628" s="72">
        <v>83371107</v>
      </c>
      <c r="D2628" s="72" t="s">
        <v>127</v>
      </c>
      <c r="E2628" s="72">
        <v>12044.648132776099</v>
      </c>
      <c r="F2628" s="72">
        <f t="shared" si="205"/>
        <v>7.4857974722039149</v>
      </c>
      <c r="G2628" s="73">
        <v>86</v>
      </c>
      <c r="H2628" s="72">
        <f t="shared" si="206"/>
        <v>8.6837587496586335E-2</v>
      </c>
      <c r="I2628" s="74">
        <v>1.00973938949519E-3</v>
      </c>
      <c r="J2628" s="75">
        <v>2627</v>
      </c>
      <c r="K2628" s="72">
        <f t="shared" ref="K2628:K2691" si="207">F2628+K2627</f>
        <v>24271.113297011936</v>
      </c>
      <c r="L2628" s="72">
        <f t="shared" ref="L2628:L2691" si="208">L2627-H2628</f>
        <v>9.5365227953570866</v>
      </c>
      <c r="M2628" s="72">
        <f t="shared" ref="M2628:M2691" si="209">L2628/$L$2</f>
        <v>3.8513297969641064E-4</v>
      </c>
      <c r="N2628" s="72" t="e">
        <f>IF(VLOOKUP(B2628,[1]Sheet1!$B$2:$G$553,6,FALSE)=0,"",L2628)</f>
        <v>#N/A</v>
      </c>
      <c r="O2628" s="72" t="e">
        <f>IF(VLOOKUP($B2628,[1]Sheet1!$C$2:$G$553,5,FALSE)=0,"",$L2628)</f>
        <v>#N/A</v>
      </c>
      <c r="P2628" s="72" t="e">
        <f>IF(VLOOKUP($B2628,[1]Sheet1!$D$2:$G$553,4,FALSE)=0,"",$L2628)</f>
        <v>#N/A</v>
      </c>
      <c r="Q2628" s="72" t="e">
        <f>IF(VLOOKUP($B2628,[1]Sheet1!$E$2:$G$553,3,FALSE)=0,"",$L2628)</f>
        <v>#N/A</v>
      </c>
      <c r="R2628" s="72" t="e">
        <f>IF(VLOOKUP($B2628,[1]Sheet1!$F$2:$G$553,2,FALSE)=0,"",$L2628)</f>
        <v>#N/A</v>
      </c>
      <c r="S2628" s="72" t="e">
        <f>COUNTIF([1]isolation_zones!$H$2:$H$1182,conductor_pz_summary_hftd_23_re!B2628)</f>
        <v>#VALUE!</v>
      </c>
    </row>
    <row r="2629" spans="1:19" x14ac:dyDescent="0.25">
      <c r="A2629" s="70">
        <v>3</v>
      </c>
      <c r="B2629" s="71" t="s">
        <v>3491</v>
      </c>
      <c r="C2629" s="72">
        <v>152691104</v>
      </c>
      <c r="D2629" s="72" t="s">
        <v>1556</v>
      </c>
      <c r="E2629" s="72">
        <v>6024.2456307666298</v>
      </c>
      <c r="F2629" s="72">
        <f t="shared" si="205"/>
        <v>3.7440929961259353</v>
      </c>
      <c r="G2629" s="73">
        <v>57</v>
      </c>
      <c r="H2629" s="72">
        <f t="shared" si="206"/>
        <v>5.7431081260948084E-2</v>
      </c>
      <c r="I2629" s="74">
        <v>1.0075628291394401E-3</v>
      </c>
      <c r="J2629" s="75">
        <v>2628</v>
      </c>
      <c r="K2629" s="72">
        <f t="shared" si="207"/>
        <v>24274.857390008063</v>
      </c>
      <c r="L2629" s="72">
        <f t="shared" si="208"/>
        <v>9.479091714096139</v>
      </c>
      <c r="M2629" s="72">
        <f t="shared" si="209"/>
        <v>3.8281362242879272E-4</v>
      </c>
      <c r="N2629" s="72" t="e">
        <f>IF(VLOOKUP(B2629,[1]Sheet1!$B$2:$G$553,6,FALSE)=0,"",L2629)</f>
        <v>#N/A</v>
      </c>
      <c r="O2629" s="72" t="e">
        <f>IF(VLOOKUP($B2629,[1]Sheet1!$C$2:$G$553,5,FALSE)=0,"",$L2629)</f>
        <v>#N/A</v>
      </c>
      <c r="P2629" s="72" t="e">
        <f>IF(VLOOKUP($B2629,[1]Sheet1!$D$2:$G$553,4,FALSE)=0,"",$L2629)</f>
        <v>#N/A</v>
      </c>
      <c r="Q2629" s="72" t="e">
        <f>IF(VLOOKUP($B2629,[1]Sheet1!$E$2:$G$553,3,FALSE)=0,"",$L2629)</f>
        <v>#N/A</v>
      </c>
      <c r="R2629" s="72" t="e">
        <f>IF(VLOOKUP($B2629,[1]Sheet1!$F$2:$G$553,2,FALSE)=0,"",$L2629)</f>
        <v>#N/A</v>
      </c>
      <c r="S2629" s="72" t="e">
        <f>COUNTIF([1]isolation_zones!$H$2:$H$1182,conductor_pz_summary_hftd_23_re!B2629)</f>
        <v>#VALUE!</v>
      </c>
    </row>
    <row r="2630" spans="1:19" x14ac:dyDescent="0.25">
      <c r="A2630" s="70">
        <v>7928</v>
      </c>
      <c r="B2630" s="71" t="s">
        <v>4006</v>
      </c>
      <c r="C2630" s="72">
        <v>152241101</v>
      </c>
      <c r="D2630" s="72" t="s">
        <v>1190</v>
      </c>
      <c r="E2630" s="72">
        <v>5029.61936638725</v>
      </c>
      <c r="F2630" s="72">
        <f t="shared" si="205"/>
        <v>3.1259287547465817</v>
      </c>
      <c r="G2630" s="73">
        <v>41</v>
      </c>
      <c r="H2630" s="72">
        <f t="shared" si="206"/>
        <v>4.1274021341319661E-2</v>
      </c>
      <c r="I2630" s="74">
        <v>1.00668344734926E-3</v>
      </c>
      <c r="J2630" s="75">
        <v>2629</v>
      </c>
      <c r="K2630" s="72">
        <f t="shared" si="207"/>
        <v>24277.98331876281</v>
      </c>
      <c r="L2630" s="72">
        <f t="shared" si="208"/>
        <v>9.4378176927548196</v>
      </c>
      <c r="M2630" s="72">
        <f t="shared" si="209"/>
        <v>3.8114676888433577E-4</v>
      </c>
      <c r="N2630" s="72" t="e">
        <f>IF(VLOOKUP(B2630,[1]Sheet1!$B$2:$G$553,6,FALSE)=0,"",L2630)</f>
        <v>#N/A</v>
      </c>
      <c r="O2630" s="72" t="e">
        <f>IF(VLOOKUP($B2630,[1]Sheet1!$C$2:$G$553,5,FALSE)=0,"",$L2630)</f>
        <v>#N/A</v>
      </c>
      <c r="P2630" s="72" t="e">
        <f>IF(VLOOKUP($B2630,[1]Sheet1!$D$2:$G$553,4,FALSE)=0,"",$L2630)</f>
        <v>#N/A</v>
      </c>
      <c r="Q2630" s="72" t="e">
        <f>IF(VLOOKUP($B2630,[1]Sheet1!$E$2:$G$553,3,FALSE)=0,"",$L2630)</f>
        <v>#N/A</v>
      </c>
      <c r="R2630" s="72" t="e">
        <f>IF(VLOOKUP($B2630,[1]Sheet1!$F$2:$G$553,2,FALSE)=0,"",$L2630)</f>
        <v>#N/A</v>
      </c>
      <c r="S2630" s="72" t="e">
        <f>COUNTIF([1]isolation_zones!$H$2:$H$1182,conductor_pz_summary_hftd_23_re!B2630)</f>
        <v>#VALUE!</v>
      </c>
    </row>
    <row r="2631" spans="1:19" x14ac:dyDescent="0.25">
      <c r="A2631" s="70">
        <v>5582</v>
      </c>
      <c r="B2631" s="71" t="s">
        <v>2809</v>
      </c>
      <c r="C2631" s="72">
        <v>152291101</v>
      </c>
      <c r="D2631" s="72" t="s">
        <v>743</v>
      </c>
      <c r="E2631" s="72">
        <v>28123.7557667293</v>
      </c>
      <c r="F2631" s="72">
        <f t="shared" si="205"/>
        <v>17.47902782270311</v>
      </c>
      <c r="G2631" s="73">
        <v>148</v>
      </c>
      <c r="H2631" s="72">
        <f t="shared" si="206"/>
        <v>0.14896082596794802</v>
      </c>
      <c r="I2631" s="74">
        <v>1.0064920673510001E-3</v>
      </c>
      <c r="J2631" s="75">
        <v>2630</v>
      </c>
      <c r="K2631" s="72">
        <f t="shared" si="207"/>
        <v>24295.462346585515</v>
      </c>
      <c r="L2631" s="72">
        <f t="shared" si="208"/>
        <v>9.2888568667868725</v>
      </c>
      <c r="M2631" s="72">
        <f t="shared" si="209"/>
        <v>3.7513097801441776E-4</v>
      </c>
      <c r="N2631" s="72">
        <f>IF(VLOOKUP(B2631,[1]Sheet1!$B$2:$G$553,6,FALSE)=0,"",L2631)</f>
        <v>9.2888568667868725</v>
      </c>
      <c r="O2631" s="72" t="e">
        <f>IF(VLOOKUP($B2631,[1]Sheet1!$C$2:$G$553,5,FALSE)=0,"",$L2631)</f>
        <v>#N/A</v>
      </c>
      <c r="P2631" s="72" t="e">
        <f>IF(VLOOKUP($B2631,[1]Sheet1!$D$2:$G$553,4,FALSE)=0,"",$L2631)</f>
        <v>#N/A</v>
      </c>
      <c r="Q2631" s="72" t="e">
        <f>IF(VLOOKUP($B2631,[1]Sheet1!$E$2:$G$553,3,FALSE)=0,"",$L2631)</f>
        <v>#N/A</v>
      </c>
      <c r="R2631" s="72" t="e">
        <f>IF(VLOOKUP($B2631,[1]Sheet1!$F$2:$G$553,2,FALSE)=0,"",$L2631)</f>
        <v>#N/A</v>
      </c>
      <c r="S2631" s="72" t="e">
        <f>COUNTIF([1]isolation_zones!$H$2:$H$1182,conductor_pz_summary_hftd_23_re!B2631)</f>
        <v>#VALUE!</v>
      </c>
    </row>
    <row r="2632" spans="1:19" x14ac:dyDescent="0.25">
      <c r="A2632" s="70">
        <v>5935</v>
      </c>
      <c r="B2632" s="71" t="s">
        <v>3858</v>
      </c>
      <c r="C2632" s="72">
        <v>13801103</v>
      </c>
      <c r="D2632" s="72" t="s">
        <v>685</v>
      </c>
      <c r="E2632" s="72">
        <v>2141.37084340301</v>
      </c>
      <c r="F2632" s="72">
        <f t="shared" si="205"/>
        <v>1.3308706298340647</v>
      </c>
      <c r="G2632" s="73">
        <v>82</v>
      </c>
      <c r="H2632" s="72">
        <f t="shared" si="206"/>
        <v>8.2475969260846924E-2</v>
      </c>
      <c r="I2632" s="74">
        <v>1.0058045031810601E-3</v>
      </c>
      <c r="J2632" s="75">
        <v>2631</v>
      </c>
      <c r="K2632" s="72">
        <f t="shared" si="207"/>
        <v>24296.793217215349</v>
      </c>
      <c r="L2632" s="72">
        <f t="shared" si="208"/>
        <v>9.2063808975260262</v>
      </c>
      <c r="M2632" s="72">
        <f t="shared" si="209"/>
        <v>3.7180018161447166E-4</v>
      </c>
      <c r="N2632" s="72">
        <f>IF(VLOOKUP(B2632,[1]Sheet1!$B$2:$G$553,6,FALSE)=0,"",L2632)</f>
        <v>9.2063808975260262</v>
      </c>
      <c r="O2632" s="72" t="e">
        <f>IF(VLOOKUP($B2632,[1]Sheet1!$C$2:$G$553,5,FALSE)=0,"",$L2632)</f>
        <v>#N/A</v>
      </c>
      <c r="P2632" s="72" t="e">
        <f>IF(VLOOKUP($B2632,[1]Sheet1!$D$2:$G$553,4,FALSE)=0,"",$L2632)</f>
        <v>#N/A</v>
      </c>
      <c r="Q2632" s="72" t="e">
        <f>IF(VLOOKUP($B2632,[1]Sheet1!$E$2:$G$553,3,FALSE)=0,"",$L2632)</f>
        <v>#N/A</v>
      </c>
      <c r="R2632" s="72" t="e">
        <f>IF(VLOOKUP($B2632,[1]Sheet1!$F$2:$G$553,2,FALSE)=0,"",$L2632)</f>
        <v>#N/A</v>
      </c>
      <c r="S2632" s="72" t="e">
        <f>COUNTIF([1]isolation_zones!$H$2:$H$1182,conductor_pz_summary_hftd_23_re!B2632)</f>
        <v>#VALUE!</v>
      </c>
    </row>
    <row r="2633" spans="1:19" x14ac:dyDescent="0.25">
      <c r="A2633" s="70">
        <v>6299</v>
      </c>
      <c r="B2633" s="71" t="s">
        <v>3415</v>
      </c>
      <c r="C2633" s="72">
        <v>163781705</v>
      </c>
      <c r="D2633" s="72" t="s">
        <v>1094</v>
      </c>
      <c r="E2633" s="72">
        <v>8240.0572957196491</v>
      </c>
      <c r="F2633" s="72">
        <f t="shared" si="205"/>
        <v>5.1212288972775939</v>
      </c>
      <c r="G2633" s="73">
        <v>57</v>
      </c>
      <c r="H2633" s="72">
        <f t="shared" si="206"/>
        <v>5.717581958852562E-2</v>
      </c>
      <c r="I2633" s="74">
        <v>1.00308455418466E-3</v>
      </c>
      <c r="J2633" s="75">
        <v>2632</v>
      </c>
      <c r="K2633" s="72">
        <f t="shared" si="207"/>
        <v>24301.914446112627</v>
      </c>
      <c r="L2633" s="72">
        <f t="shared" si="208"/>
        <v>9.1492050779375003</v>
      </c>
      <c r="M2633" s="72">
        <f t="shared" si="209"/>
        <v>3.6949113310305468E-4</v>
      </c>
      <c r="N2633" s="72" t="e">
        <f>IF(VLOOKUP(B2633,[1]Sheet1!$B$2:$G$553,6,FALSE)=0,"",L2633)</f>
        <v>#N/A</v>
      </c>
      <c r="O2633" s="72" t="e">
        <f>IF(VLOOKUP($B2633,[1]Sheet1!$C$2:$G$553,5,FALSE)=0,"",$L2633)</f>
        <v>#N/A</v>
      </c>
      <c r="P2633" s="72" t="e">
        <f>IF(VLOOKUP($B2633,[1]Sheet1!$D$2:$G$553,4,FALSE)=0,"",$L2633)</f>
        <v>#N/A</v>
      </c>
      <c r="Q2633" s="72" t="e">
        <f>IF(VLOOKUP($B2633,[1]Sheet1!$E$2:$G$553,3,FALSE)=0,"",$L2633)</f>
        <v>#N/A</v>
      </c>
      <c r="R2633" s="72" t="e">
        <f>IF(VLOOKUP($B2633,[1]Sheet1!$F$2:$G$553,2,FALSE)=0,"",$L2633)</f>
        <v>#N/A</v>
      </c>
      <c r="S2633" s="72" t="e">
        <f>COUNTIF([1]isolation_zones!$H$2:$H$1182,conductor_pz_summary_hftd_23_re!B2633)</f>
        <v>#VALUE!</v>
      </c>
    </row>
    <row r="2634" spans="1:19" x14ac:dyDescent="0.25">
      <c r="A2634" s="70">
        <v>2943</v>
      </c>
      <c r="B2634" s="71" t="s">
        <v>3012</v>
      </c>
      <c r="C2634" s="72">
        <v>83252105</v>
      </c>
      <c r="D2634" s="72" t="s">
        <v>785</v>
      </c>
      <c r="E2634" s="72">
        <v>11980.8022194279</v>
      </c>
      <c r="F2634" s="72">
        <f t="shared" si="205"/>
        <v>7.4461169791348043</v>
      </c>
      <c r="G2634" s="73">
        <v>86</v>
      </c>
      <c r="H2634" s="72">
        <f t="shared" si="206"/>
        <v>8.6208333797444789E-2</v>
      </c>
      <c r="I2634" s="74">
        <v>1.0024224860167999E-3</v>
      </c>
      <c r="J2634" s="75">
        <v>2633</v>
      </c>
      <c r="K2634" s="72">
        <f t="shared" si="207"/>
        <v>24309.360563091763</v>
      </c>
      <c r="L2634" s="72">
        <f t="shared" si="208"/>
        <v>9.0629967441400563</v>
      </c>
      <c r="M2634" s="72">
        <f t="shared" si="209"/>
        <v>3.6600960496302481E-4</v>
      </c>
      <c r="N2634" s="72" t="e">
        <f>IF(VLOOKUP(B2634,[1]Sheet1!$B$2:$G$553,6,FALSE)=0,"",L2634)</f>
        <v>#N/A</v>
      </c>
      <c r="O2634" s="72" t="e">
        <f>IF(VLOOKUP($B2634,[1]Sheet1!$C$2:$G$553,5,FALSE)=0,"",$L2634)</f>
        <v>#N/A</v>
      </c>
      <c r="P2634" s="72" t="e">
        <f>IF(VLOOKUP($B2634,[1]Sheet1!$D$2:$G$553,4,FALSE)=0,"",$L2634)</f>
        <v>#N/A</v>
      </c>
      <c r="Q2634" s="72" t="e">
        <f>IF(VLOOKUP($B2634,[1]Sheet1!$E$2:$G$553,3,FALSE)=0,"",$L2634)</f>
        <v>#N/A</v>
      </c>
      <c r="R2634" s="72" t="e">
        <f>IF(VLOOKUP($B2634,[1]Sheet1!$F$2:$G$553,2,FALSE)=0,"",$L2634)</f>
        <v>#N/A</v>
      </c>
      <c r="S2634" s="72" t="e">
        <f>COUNTIF([1]isolation_zones!$H$2:$H$1182,conductor_pz_summary_hftd_23_re!B2634)</f>
        <v>#VALUE!</v>
      </c>
    </row>
    <row r="2635" spans="1:19" x14ac:dyDescent="0.25">
      <c r="A2635" s="70">
        <v>9018</v>
      </c>
      <c r="B2635" s="71" t="s">
        <v>6446</v>
      </c>
      <c r="C2635" s="72">
        <v>83192101</v>
      </c>
      <c r="D2635" s="72" t="s">
        <v>479</v>
      </c>
      <c r="E2635" s="72">
        <v>1655.47120910026</v>
      </c>
      <c r="F2635" s="72">
        <f t="shared" si="205"/>
        <v>1.0288820441890989</v>
      </c>
      <c r="G2635" s="73">
        <v>22</v>
      </c>
      <c r="H2635" s="72">
        <f t="shared" si="206"/>
        <v>2.2041812802660418E-2</v>
      </c>
      <c r="I2635" s="74">
        <v>1.00190058193911E-3</v>
      </c>
      <c r="J2635" s="75">
        <v>2634</v>
      </c>
      <c r="K2635" s="72">
        <f t="shared" si="207"/>
        <v>24310.389445135952</v>
      </c>
      <c r="L2635" s="72">
        <f t="shared" si="208"/>
        <v>9.0409549313373958</v>
      </c>
      <c r="M2635" s="72">
        <f t="shared" si="209"/>
        <v>3.6511944518206858E-4</v>
      </c>
      <c r="N2635" s="72" t="e">
        <f>IF(VLOOKUP(B2635,[1]Sheet1!$B$2:$G$553,6,FALSE)=0,"",L2635)</f>
        <v>#N/A</v>
      </c>
      <c r="O2635" s="72" t="e">
        <f>IF(VLOOKUP($B2635,[1]Sheet1!$C$2:$G$553,5,FALSE)=0,"",$L2635)</f>
        <v>#N/A</v>
      </c>
      <c r="P2635" s="72" t="e">
        <f>IF(VLOOKUP($B2635,[1]Sheet1!$D$2:$G$553,4,FALSE)=0,"",$L2635)</f>
        <v>#N/A</v>
      </c>
      <c r="Q2635" s="72" t="e">
        <f>IF(VLOOKUP($B2635,[1]Sheet1!$E$2:$G$553,3,FALSE)=0,"",$L2635)</f>
        <v>#N/A</v>
      </c>
      <c r="R2635" s="72" t="e">
        <f>IF(VLOOKUP($B2635,[1]Sheet1!$F$2:$G$553,2,FALSE)=0,"",$L2635)</f>
        <v>#N/A</v>
      </c>
      <c r="S2635" s="72" t="e">
        <f>COUNTIF([1]isolation_zones!$H$2:$H$1182,conductor_pz_summary_hftd_23_re!B2635)</f>
        <v>#VALUE!</v>
      </c>
    </row>
    <row r="2636" spans="1:19" x14ac:dyDescent="0.25">
      <c r="A2636" s="70">
        <v>8604</v>
      </c>
      <c r="B2636" s="71" t="s">
        <v>6447</v>
      </c>
      <c r="C2636" s="72">
        <v>83242105</v>
      </c>
      <c r="D2636" s="72" t="s">
        <v>647</v>
      </c>
      <c r="E2636" s="72">
        <v>775.22644985703903</v>
      </c>
      <c r="F2636" s="72">
        <f t="shared" si="205"/>
        <v>0.48180637032755691</v>
      </c>
      <c r="G2636" s="73">
        <v>18</v>
      </c>
      <c r="H2636" s="72">
        <f t="shared" si="206"/>
        <v>1.8028868917781882E-2</v>
      </c>
      <c r="I2636" s="74">
        <v>1.00160382876566E-3</v>
      </c>
      <c r="J2636" s="75">
        <v>2635</v>
      </c>
      <c r="K2636" s="72">
        <f t="shared" si="207"/>
        <v>24310.87125150628</v>
      </c>
      <c r="L2636" s="72">
        <f t="shared" si="208"/>
        <v>9.0229260624196144</v>
      </c>
      <c r="M2636" s="72">
        <f t="shared" si="209"/>
        <v>3.6439134835308161E-4</v>
      </c>
      <c r="N2636" s="72" t="e">
        <f>IF(VLOOKUP(B2636,[1]Sheet1!$B$2:$G$553,6,FALSE)=0,"",L2636)</f>
        <v>#N/A</v>
      </c>
      <c r="O2636" s="72" t="e">
        <f>IF(VLOOKUP($B2636,[1]Sheet1!$C$2:$G$553,5,FALSE)=0,"",$L2636)</f>
        <v>#N/A</v>
      </c>
      <c r="P2636" s="72" t="e">
        <f>IF(VLOOKUP($B2636,[1]Sheet1!$D$2:$G$553,4,FALSE)=0,"",$L2636)</f>
        <v>#N/A</v>
      </c>
      <c r="Q2636" s="72" t="e">
        <f>IF(VLOOKUP($B2636,[1]Sheet1!$E$2:$G$553,3,FALSE)=0,"",$L2636)</f>
        <v>#N/A</v>
      </c>
      <c r="R2636" s="72" t="e">
        <f>IF(VLOOKUP($B2636,[1]Sheet1!$F$2:$G$553,2,FALSE)=0,"",$L2636)</f>
        <v>#N/A</v>
      </c>
      <c r="S2636" s="72" t="e">
        <f>COUNTIF([1]isolation_zones!$H$2:$H$1182,conductor_pz_summary_hftd_23_re!B2636)</f>
        <v>#VALUE!</v>
      </c>
    </row>
    <row r="2637" spans="1:19" x14ac:dyDescent="0.25">
      <c r="A2637" s="70">
        <v>5120</v>
      </c>
      <c r="B2637" s="71" t="s">
        <v>1866</v>
      </c>
      <c r="C2637" s="72">
        <v>83252104</v>
      </c>
      <c r="D2637" s="72" t="s">
        <v>537</v>
      </c>
      <c r="E2637" s="72">
        <v>23340.393758093898</v>
      </c>
      <c r="F2637" s="72">
        <f t="shared" si="205"/>
        <v>14.506149010623927</v>
      </c>
      <c r="G2637" s="73">
        <v>180</v>
      </c>
      <c r="H2637" s="72">
        <f t="shared" si="206"/>
        <v>0.17858596133405233</v>
      </c>
      <c r="I2637" s="74">
        <v>9.9214422963362411E-4</v>
      </c>
      <c r="J2637" s="75">
        <v>2636</v>
      </c>
      <c r="K2637" s="72">
        <f t="shared" si="207"/>
        <v>24325.377400516903</v>
      </c>
      <c r="L2637" s="72">
        <f t="shared" si="208"/>
        <v>8.844340101085562</v>
      </c>
      <c r="M2637" s="72">
        <f t="shared" si="209"/>
        <v>3.5717914481763608E-4</v>
      </c>
      <c r="N2637" s="72" t="e">
        <f>IF(VLOOKUP(B2637,[1]Sheet1!$B$2:$G$553,6,FALSE)=0,"",L2637)</f>
        <v>#N/A</v>
      </c>
      <c r="O2637" s="72" t="e">
        <f>IF(VLOOKUP($B2637,[1]Sheet1!$C$2:$G$553,5,FALSE)=0,"",$L2637)</f>
        <v>#N/A</v>
      </c>
      <c r="P2637" s="72" t="e">
        <f>IF(VLOOKUP($B2637,[1]Sheet1!$D$2:$G$553,4,FALSE)=0,"",$L2637)</f>
        <v>#N/A</v>
      </c>
      <c r="Q2637" s="72" t="e">
        <f>IF(VLOOKUP($B2637,[1]Sheet1!$E$2:$G$553,3,FALSE)=0,"",$L2637)</f>
        <v>#N/A</v>
      </c>
      <c r="R2637" s="72" t="e">
        <f>IF(VLOOKUP($B2637,[1]Sheet1!$F$2:$G$553,2,FALSE)=0,"",$L2637)</f>
        <v>#N/A</v>
      </c>
      <c r="S2637" s="72" t="e">
        <f>COUNTIF([1]isolation_zones!$H$2:$H$1182,conductor_pz_summary_hftd_23_re!B2637)</f>
        <v>#VALUE!</v>
      </c>
    </row>
    <row r="2638" spans="1:19" x14ac:dyDescent="0.25">
      <c r="A2638" s="70">
        <v>6690</v>
      </c>
      <c r="B2638" s="71" t="s">
        <v>3622</v>
      </c>
      <c r="C2638" s="72">
        <v>42841111</v>
      </c>
      <c r="D2638" s="72" t="s">
        <v>369</v>
      </c>
      <c r="E2638" s="72">
        <v>8589.4891577751696</v>
      </c>
      <c r="F2638" s="72">
        <f t="shared" si="205"/>
        <v>5.3384022111716405</v>
      </c>
      <c r="G2638" s="73">
        <v>61</v>
      </c>
      <c r="H2638" s="72">
        <f t="shared" si="206"/>
        <v>6.0162857487342042E-2</v>
      </c>
      <c r="I2638" s="74">
        <v>9.862763522515089E-4</v>
      </c>
      <c r="J2638" s="75">
        <v>2637</v>
      </c>
      <c r="K2638" s="72">
        <f t="shared" si="207"/>
        <v>24330.715802728075</v>
      </c>
      <c r="L2638" s="72">
        <f t="shared" si="208"/>
        <v>8.7841772435982204</v>
      </c>
      <c r="M2638" s="72">
        <f t="shared" si="209"/>
        <v>3.5474946462199584E-4</v>
      </c>
      <c r="N2638" s="72" t="e">
        <f>IF(VLOOKUP(B2638,[1]Sheet1!$B$2:$G$553,6,FALSE)=0,"",L2638)</f>
        <v>#N/A</v>
      </c>
      <c r="O2638" s="72" t="e">
        <f>IF(VLOOKUP($B2638,[1]Sheet1!$C$2:$G$553,5,FALSE)=0,"",$L2638)</f>
        <v>#N/A</v>
      </c>
      <c r="P2638" s="72" t="e">
        <f>IF(VLOOKUP($B2638,[1]Sheet1!$D$2:$G$553,4,FALSE)=0,"",$L2638)</f>
        <v>#N/A</v>
      </c>
      <c r="Q2638" s="72" t="e">
        <f>IF(VLOOKUP($B2638,[1]Sheet1!$E$2:$G$553,3,FALSE)=0,"",$L2638)</f>
        <v>#N/A</v>
      </c>
      <c r="R2638" s="72" t="e">
        <f>IF(VLOOKUP($B2638,[1]Sheet1!$F$2:$G$553,2,FALSE)=0,"",$L2638)</f>
        <v>#N/A</v>
      </c>
      <c r="S2638" s="72" t="e">
        <f>COUNTIF([1]isolation_zones!$H$2:$H$1182,conductor_pz_summary_hftd_23_re!B2638)</f>
        <v>#VALUE!</v>
      </c>
    </row>
    <row r="2639" spans="1:19" x14ac:dyDescent="0.25">
      <c r="A2639" s="70">
        <v>3875</v>
      </c>
      <c r="B2639" s="71" t="s">
        <v>4038</v>
      </c>
      <c r="C2639" s="72">
        <v>42761101</v>
      </c>
      <c r="D2639" s="72" t="s">
        <v>729</v>
      </c>
      <c r="E2639" s="72">
        <v>12883.0061528894</v>
      </c>
      <c r="F2639" s="72">
        <f t="shared" si="205"/>
        <v>8.0068403684831573</v>
      </c>
      <c r="G2639" s="73">
        <v>101</v>
      </c>
      <c r="H2639" s="72">
        <f t="shared" si="206"/>
        <v>9.8733603936161402E-2</v>
      </c>
      <c r="I2639" s="74">
        <v>9.7756043501149898E-4</v>
      </c>
      <c r="J2639" s="75">
        <v>2638</v>
      </c>
      <c r="K2639" s="72">
        <f t="shared" si="207"/>
        <v>24338.722643096557</v>
      </c>
      <c r="L2639" s="72">
        <f t="shared" si="208"/>
        <v>8.6854436396620596</v>
      </c>
      <c r="M2639" s="72">
        <f t="shared" si="209"/>
        <v>3.5076210278203761E-4</v>
      </c>
      <c r="N2639" s="72" t="e">
        <f>IF(VLOOKUP(B2639,[1]Sheet1!$B$2:$G$553,6,FALSE)=0,"",L2639)</f>
        <v>#N/A</v>
      </c>
      <c r="O2639" s="72" t="e">
        <f>IF(VLOOKUP($B2639,[1]Sheet1!$C$2:$G$553,5,FALSE)=0,"",$L2639)</f>
        <v>#N/A</v>
      </c>
      <c r="P2639" s="72" t="e">
        <f>IF(VLOOKUP($B2639,[1]Sheet1!$D$2:$G$553,4,FALSE)=0,"",$L2639)</f>
        <v>#N/A</v>
      </c>
      <c r="Q2639" s="72" t="e">
        <f>IF(VLOOKUP($B2639,[1]Sheet1!$E$2:$G$553,3,FALSE)=0,"",$L2639)</f>
        <v>#N/A</v>
      </c>
      <c r="R2639" s="72" t="e">
        <f>IF(VLOOKUP($B2639,[1]Sheet1!$F$2:$G$553,2,FALSE)=0,"",$L2639)</f>
        <v>#N/A</v>
      </c>
      <c r="S2639" s="72" t="e">
        <f>COUNTIF([1]isolation_zones!$H$2:$H$1182,conductor_pz_summary_hftd_23_re!B2639)</f>
        <v>#VALUE!</v>
      </c>
    </row>
    <row r="2640" spans="1:19" x14ac:dyDescent="0.25">
      <c r="A2640" s="70">
        <v>8479</v>
      </c>
      <c r="B2640" s="71" t="s">
        <v>1949</v>
      </c>
      <c r="C2640" s="72">
        <v>163692102</v>
      </c>
      <c r="D2640" s="72" t="s">
        <v>371</v>
      </c>
      <c r="E2640" s="72">
        <v>1053.49447840875</v>
      </c>
      <c r="F2640" s="72">
        <f t="shared" si="205"/>
        <v>0.65475107421302048</v>
      </c>
      <c r="G2640" s="73">
        <v>12</v>
      </c>
      <c r="H2640" s="72">
        <f t="shared" si="206"/>
        <v>1.1693471574376524E-2</v>
      </c>
      <c r="I2640" s="74">
        <v>9.7445596453137702E-4</v>
      </c>
      <c r="J2640" s="75">
        <v>2639</v>
      </c>
      <c r="K2640" s="72">
        <f t="shared" si="207"/>
        <v>24339.37739417077</v>
      </c>
      <c r="L2640" s="72">
        <f t="shared" si="208"/>
        <v>8.6737501680876825</v>
      </c>
      <c r="M2640" s="72">
        <f t="shared" si="209"/>
        <v>3.5028986131131751E-4</v>
      </c>
      <c r="N2640" s="72" t="e">
        <f>IF(VLOOKUP(B2640,[1]Sheet1!$B$2:$G$553,6,FALSE)=0,"",L2640)</f>
        <v>#N/A</v>
      </c>
      <c r="O2640" s="72" t="e">
        <f>IF(VLOOKUP($B2640,[1]Sheet1!$C$2:$G$553,5,FALSE)=0,"",$L2640)</f>
        <v>#N/A</v>
      </c>
      <c r="P2640" s="72" t="e">
        <f>IF(VLOOKUP($B2640,[1]Sheet1!$D$2:$G$553,4,FALSE)=0,"",$L2640)</f>
        <v>#N/A</v>
      </c>
      <c r="Q2640" s="72" t="e">
        <f>IF(VLOOKUP($B2640,[1]Sheet1!$E$2:$G$553,3,FALSE)=0,"",$L2640)</f>
        <v>#N/A</v>
      </c>
      <c r="R2640" s="72" t="e">
        <f>IF(VLOOKUP($B2640,[1]Sheet1!$F$2:$G$553,2,FALSE)=0,"",$L2640)</f>
        <v>#N/A</v>
      </c>
      <c r="S2640" s="72" t="e">
        <f>COUNTIF([1]isolation_zones!$H$2:$H$1182,conductor_pz_summary_hftd_23_re!B2640)</f>
        <v>#VALUE!</v>
      </c>
    </row>
    <row r="2641" spans="1:19" x14ac:dyDescent="0.25">
      <c r="A2641" s="70">
        <v>1105</v>
      </c>
      <c r="B2641" s="71" t="s">
        <v>4608</v>
      </c>
      <c r="C2641" s="72">
        <v>152461104</v>
      </c>
      <c r="D2641" s="72" t="s">
        <v>1376</v>
      </c>
      <c r="E2641" s="72">
        <v>1093.59208388554</v>
      </c>
      <c r="F2641" s="72">
        <f t="shared" si="205"/>
        <v>0.67967189800220007</v>
      </c>
      <c r="G2641" s="73">
        <v>110</v>
      </c>
      <c r="H2641" s="72">
        <f t="shared" si="206"/>
        <v>0.10705531412211053</v>
      </c>
      <c r="I2641" s="74">
        <v>9.7323012838282299E-4</v>
      </c>
      <c r="J2641" s="75">
        <v>2640</v>
      </c>
      <c r="K2641" s="72">
        <f t="shared" si="207"/>
        <v>24340.057066068774</v>
      </c>
      <c r="L2641" s="72">
        <f t="shared" si="208"/>
        <v>8.5666948539655721</v>
      </c>
      <c r="M2641" s="72">
        <f t="shared" si="209"/>
        <v>3.4596642676342789E-4</v>
      </c>
      <c r="N2641" s="72" t="e">
        <f>IF(VLOOKUP(B2641,[1]Sheet1!$B$2:$G$553,6,FALSE)=0,"",L2641)</f>
        <v>#N/A</v>
      </c>
      <c r="O2641" s="72" t="e">
        <f>IF(VLOOKUP($B2641,[1]Sheet1!$C$2:$G$553,5,FALSE)=0,"",$L2641)</f>
        <v>#N/A</v>
      </c>
      <c r="P2641" s="72" t="e">
        <f>IF(VLOOKUP($B2641,[1]Sheet1!$D$2:$G$553,4,FALSE)=0,"",$L2641)</f>
        <v>#N/A</v>
      </c>
      <c r="Q2641" s="72" t="e">
        <f>IF(VLOOKUP($B2641,[1]Sheet1!$E$2:$G$553,3,FALSE)=0,"",$L2641)</f>
        <v>#N/A</v>
      </c>
      <c r="R2641" s="72" t="e">
        <f>IF(VLOOKUP($B2641,[1]Sheet1!$F$2:$G$553,2,FALSE)=0,"",$L2641)</f>
        <v>#N/A</v>
      </c>
      <c r="S2641" s="72" t="e">
        <f>COUNTIF([1]isolation_zones!$H$2:$H$1182,conductor_pz_summary_hftd_23_re!B2641)</f>
        <v>#VALUE!</v>
      </c>
    </row>
    <row r="2642" spans="1:19" x14ac:dyDescent="0.25">
      <c r="A2642" s="70">
        <v>6916</v>
      </c>
      <c r="B2642" s="71" t="s">
        <v>2019</v>
      </c>
      <c r="C2642" s="72">
        <v>83041101</v>
      </c>
      <c r="D2642" s="72" t="s">
        <v>307</v>
      </c>
      <c r="E2642" s="72">
        <v>10792.8538311702</v>
      </c>
      <c r="F2642" s="72">
        <f t="shared" si="205"/>
        <v>6.7078022567869482</v>
      </c>
      <c r="G2642" s="73">
        <v>84</v>
      </c>
      <c r="H2642" s="72">
        <f t="shared" si="206"/>
        <v>8.1711940742236977E-2</v>
      </c>
      <c r="I2642" s="74">
        <v>9.72761199312345E-4</v>
      </c>
      <c r="J2642" s="75">
        <v>2641</v>
      </c>
      <c r="K2642" s="72">
        <f t="shared" si="207"/>
        <v>24346.764868325561</v>
      </c>
      <c r="L2642" s="72">
        <f t="shared" si="208"/>
        <v>8.4849829132233356</v>
      </c>
      <c r="M2642" s="72">
        <f t="shared" si="209"/>
        <v>3.4266648569579314E-4</v>
      </c>
      <c r="N2642" s="72" t="e">
        <f>IF(VLOOKUP(B2642,[1]Sheet1!$B$2:$G$553,6,FALSE)=0,"",L2642)</f>
        <v>#N/A</v>
      </c>
      <c r="O2642" s="72" t="e">
        <f>IF(VLOOKUP($B2642,[1]Sheet1!$C$2:$G$553,5,FALSE)=0,"",$L2642)</f>
        <v>#N/A</v>
      </c>
      <c r="P2642" s="72" t="e">
        <f>IF(VLOOKUP($B2642,[1]Sheet1!$D$2:$G$553,4,FALSE)=0,"",$L2642)</f>
        <v>#N/A</v>
      </c>
      <c r="Q2642" s="72" t="e">
        <f>IF(VLOOKUP($B2642,[1]Sheet1!$E$2:$G$553,3,FALSE)=0,"",$L2642)</f>
        <v>#N/A</v>
      </c>
      <c r="R2642" s="72" t="e">
        <f>IF(VLOOKUP($B2642,[1]Sheet1!$F$2:$G$553,2,FALSE)=0,"",$L2642)</f>
        <v>#N/A</v>
      </c>
      <c r="S2642" s="72" t="e">
        <f>COUNTIF([1]isolation_zones!$H$2:$H$1182,conductor_pz_summary_hftd_23_re!B2642)</f>
        <v>#VALUE!</v>
      </c>
    </row>
    <row r="2643" spans="1:19" x14ac:dyDescent="0.25">
      <c r="A2643" s="70">
        <v>5851</v>
      </c>
      <c r="B2643" s="71" t="s">
        <v>6448</v>
      </c>
      <c r="C2643" s="72">
        <v>42011109</v>
      </c>
      <c r="D2643" s="72" t="s">
        <v>864</v>
      </c>
      <c r="E2643" s="72">
        <v>3874.94914129369</v>
      </c>
      <c r="F2643" s="72">
        <f t="shared" si="205"/>
        <v>2.4082965452415723</v>
      </c>
      <c r="G2643" s="73">
        <v>51</v>
      </c>
      <c r="H2643" s="72">
        <f t="shared" si="206"/>
        <v>4.9424113072989016E-2</v>
      </c>
      <c r="I2643" s="74">
        <v>9.6910025633311801E-4</v>
      </c>
      <c r="J2643" s="75">
        <v>2642</v>
      </c>
      <c r="K2643" s="72">
        <f t="shared" si="207"/>
        <v>24349.173164870801</v>
      </c>
      <c r="L2643" s="72">
        <f t="shared" si="208"/>
        <v>8.4355588001503463</v>
      </c>
      <c r="M2643" s="72">
        <f t="shared" si="209"/>
        <v>3.4067049026379771E-4</v>
      </c>
      <c r="N2643" s="72" t="e">
        <f>IF(VLOOKUP(B2643,[1]Sheet1!$B$2:$G$553,6,FALSE)=0,"",L2643)</f>
        <v>#N/A</v>
      </c>
      <c r="O2643" s="72" t="e">
        <f>IF(VLOOKUP($B2643,[1]Sheet1!$C$2:$G$553,5,FALSE)=0,"",$L2643)</f>
        <v>#N/A</v>
      </c>
      <c r="P2643" s="72" t="e">
        <f>IF(VLOOKUP($B2643,[1]Sheet1!$D$2:$G$553,4,FALSE)=0,"",$L2643)</f>
        <v>#N/A</v>
      </c>
      <c r="Q2643" s="72" t="e">
        <f>IF(VLOOKUP($B2643,[1]Sheet1!$E$2:$G$553,3,FALSE)=0,"",$L2643)</f>
        <v>#N/A</v>
      </c>
      <c r="R2643" s="72" t="e">
        <f>IF(VLOOKUP($B2643,[1]Sheet1!$F$2:$G$553,2,FALSE)=0,"",$L2643)</f>
        <v>#N/A</v>
      </c>
      <c r="S2643" s="72" t="e">
        <f>COUNTIF([1]isolation_zones!$H$2:$H$1182,conductor_pz_summary_hftd_23_re!B2643)</f>
        <v>#VALUE!</v>
      </c>
    </row>
    <row r="2644" spans="1:19" x14ac:dyDescent="0.25">
      <c r="A2644" s="70">
        <v>1894</v>
      </c>
      <c r="B2644" s="71" t="s">
        <v>3003</v>
      </c>
      <c r="C2644" s="72">
        <v>24101102</v>
      </c>
      <c r="D2644" s="72" t="s">
        <v>361</v>
      </c>
      <c r="E2644" s="72">
        <v>6200.2521091071803</v>
      </c>
      <c r="F2644" s="72">
        <f t="shared" si="205"/>
        <v>3.85348173344138</v>
      </c>
      <c r="G2644" s="73">
        <v>117</v>
      </c>
      <c r="H2644" s="72">
        <f t="shared" si="206"/>
        <v>0.11277001343323192</v>
      </c>
      <c r="I2644" s="74">
        <v>9.6384626866010195E-4</v>
      </c>
      <c r="J2644" s="75">
        <v>2643</v>
      </c>
      <c r="K2644" s="72">
        <f t="shared" si="207"/>
        <v>24353.026646604241</v>
      </c>
      <c r="L2644" s="72">
        <f t="shared" si="208"/>
        <v>8.3227887867171138</v>
      </c>
      <c r="M2644" s="72">
        <f t="shared" si="209"/>
        <v>3.3611626728064815E-4</v>
      </c>
      <c r="N2644" s="72" t="e">
        <f>IF(VLOOKUP(B2644,[1]Sheet1!$B$2:$G$553,6,FALSE)=0,"",L2644)</f>
        <v>#N/A</v>
      </c>
      <c r="O2644" s="72" t="e">
        <f>IF(VLOOKUP($B2644,[1]Sheet1!$C$2:$G$553,5,FALSE)=0,"",$L2644)</f>
        <v>#N/A</v>
      </c>
      <c r="P2644" s="72" t="e">
        <f>IF(VLOOKUP($B2644,[1]Sheet1!$D$2:$G$553,4,FALSE)=0,"",$L2644)</f>
        <v>#N/A</v>
      </c>
      <c r="Q2644" s="72" t="e">
        <f>IF(VLOOKUP($B2644,[1]Sheet1!$E$2:$G$553,3,FALSE)=0,"",$L2644)</f>
        <v>#N/A</v>
      </c>
      <c r="R2644" s="72" t="e">
        <f>IF(VLOOKUP($B2644,[1]Sheet1!$F$2:$G$553,2,FALSE)=0,"",$L2644)</f>
        <v>#N/A</v>
      </c>
      <c r="S2644" s="72" t="e">
        <f>COUNTIF([1]isolation_zones!$H$2:$H$1182,conductor_pz_summary_hftd_23_re!B2644)</f>
        <v>#VALUE!</v>
      </c>
    </row>
    <row r="2645" spans="1:19" x14ac:dyDescent="0.25">
      <c r="A2645" s="70">
        <v>3844</v>
      </c>
      <c r="B2645" s="71" t="s">
        <v>2027</v>
      </c>
      <c r="C2645" s="72">
        <v>42291101</v>
      </c>
      <c r="D2645" s="72" t="s">
        <v>61</v>
      </c>
      <c r="E2645" s="72">
        <v>20827.389249878299</v>
      </c>
      <c r="F2645" s="72">
        <f t="shared" si="205"/>
        <v>12.944306556791982</v>
      </c>
      <c r="G2645" s="73">
        <v>162</v>
      </c>
      <c r="H2645" s="72">
        <f t="shared" si="206"/>
        <v>0.15565668462295632</v>
      </c>
      <c r="I2645" s="74">
        <v>9.6084373224047102E-4</v>
      </c>
      <c r="J2645" s="75">
        <v>2644</v>
      </c>
      <c r="K2645" s="72">
        <f t="shared" si="207"/>
        <v>24365.970953161032</v>
      </c>
      <c r="L2645" s="72">
        <f t="shared" si="208"/>
        <v>8.1671321020941576</v>
      </c>
      <c r="M2645" s="72">
        <f t="shared" si="209"/>
        <v>3.2983006380324549E-4</v>
      </c>
      <c r="N2645" s="72" t="e">
        <f>IF(VLOOKUP(B2645,[1]Sheet1!$B$2:$G$553,6,FALSE)=0,"",L2645)</f>
        <v>#N/A</v>
      </c>
      <c r="O2645" s="72" t="e">
        <f>IF(VLOOKUP($B2645,[1]Sheet1!$C$2:$G$553,5,FALSE)=0,"",$L2645)</f>
        <v>#N/A</v>
      </c>
      <c r="P2645" s="72" t="e">
        <f>IF(VLOOKUP($B2645,[1]Sheet1!$D$2:$G$553,4,FALSE)=0,"",$L2645)</f>
        <v>#N/A</v>
      </c>
      <c r="Q2645" s="72" t="e">
        <f>IF(VLOOKUP($B2645,[1]Sheet1!$E$2:$G$553,3,FALSE)=0,"",$L2645)</f>
        <v>#N/A</v>
      </c>
      <c r="R2645" s="72" t="e">
        <f>IF(VLOOKUP($B2645,[1]Sheet1!$F$2:$G$553,2,FALSE)=0,"",$L2645)</f>
        <v>#N/A</v>
      </c>
      <c r="S2645" s="72" t="e">
        <f>COUNTIF([1]isolation_zones!$H$2:$H$1182,conductor_pz_summary_hftd_23_re!B2645)</f>
        <v>#VALUE!</v>
      </c>
    </row>
    <row r="2646" spans="1:19" x14ac:dyDescent="0.25">
      <c r="A2646" s="70">
        <v>8685</v>
      </c>
      <c r="B2646" s="71" t="s">
        <v>2171</v>
      </c>
      <c r="C2646" s="72">
        <v>42151111</v>
      </c>
      <c r="D2646" s="72" t="s">
        <v>73</v>
      </c>
      <c r="E2646" s="72">
        <v>17.4907901550567</v>
      </c>
      <c r="F2646" s="72">
        <f t="shared" si="205"/>
        <v>1.0870596740246551E-2</v>
      </c>
      <c r="G2646" s="73">
        <v>40</v>
      </c>
      <c r="H2646" s="72">
        <f t="shared" si="206"/>
        <v>3.8422011864656443E-2</v>
      </c>
      <c r="I2646" s="74">
        <v>9.6055029661641102E-4</v>
      </c>
      <c r="J2646" s="75">
        <v>2645</v>
      </c>
      <c r="K2646" s="72">
        <f t="shared" si="207"/>
        <v>24365.981823757771</v>
      </c>
      <c r="L2646" s="72">
        <f t="shared" si="208"/>
        <v>8.128710090229502</v>
      </c>
      <c r="M2646" s="72">
        <f t="shared" si="209"/>
        <v>3.2827838881301004E-4</v>
      </c>
      <c r="N2646" s="72" t="e">
        <f>IF(VLOOKUP(B2646,[1]Sheet1!$B$2:$G$553,6,FALSE)=0,"",L2646)</f>
        <v>#N/A</v>
      </c>
      <c r="O2646" s="72" t="e">
        <f>IF(VLOOKUP($B2646,[1]Sheet1!$C$2:$G$553,5,FALSE)=0,"",$L2646)</f>
        <v>#N/A</v>
      </c>
      <c r="P2646" s="72" t="e">
        <f>IF(VLOOKUP($B2646,[1]Sheet1!$D$2:$G$553,4,FALSE)=0,"",$L2646)</f>
        <v>#N/A</v>
      </c>
      <c r="Q2646" s="72" t="e">
        <f>IF(VLOOKUP($B2646,[1]Sheet1!$E$2:$G$553,3,FALSE)=0,"",$L2646)</f>
        <v>#N/A</v>
      </c>
      <c r="R2646" s="72" t="e">
        <f>IF(VLOOKUP($B2646,[1]Sheet1!$F$2:$G$553,2,FALSE)=0,"",$L2646)</f>
        <v>#N/A</v>
      </c>
      <c r="S2646" s="72" t="e">
        <f>COUNTIF([1]isolation_zones!$H$2:$H$1182,conductor_pz_summary_hftd_23_re!B2646)</f>
        <v>#VALUE!</v>
      </c>
    </row>
    <row r="2647" spans="1:19" x14ac:dyDescent="0.25">
      <c r="A2647" s="70">
        <v>3877</v>
      </c>
      <c r="B2647" s="71" t="s">
        <v>2566</v>
      </c>
      <c r="C2647" s="72">
        <v>82021106</v>
      </c>
      <c r="D2647" s="72" t="s">
        <v>297</v>
      </c>
      <c r="E2647" s="72">
        <v>19634.1928033105</v>
      </c>
      <c r="F2647" s="72">
        <f t="shared" si="205"/>
        <v>12.202730145003418</v>
      </c>
      <c r="G2647" s="73">
        <v>151</v>
      </c>
      <c r="H2647" s="72">
        <f t="shared" si="206"/>
        <v>0.1442122388431131</v>
      </c>
      <c r="I2647" s="74">
        <v>9.5504793935836496E-4</v>
      </c>
      <c r="J2647" s="75">
        <v>2646</v>
      </c>
      <c r="K2647" s="72">
        <f t="shared" si="207"/>
        <v>24378.184553902774</v>
      </c>
      <c r="L2647" s="72">
        <f t="shared" si="208"/>
        <v>7.9844978513863891</v>
      </c>
      <c r="M2647" s="72">
        <f t="shared" si="209"/>
        <v>3.2245436988638629E-4</v>
      </c>
      <c r="N2647" s="72">
        <f>IF(VLOOKUP(B2647,[1]Sheet1!$B$2:$G$553,6,FALSE)=0,"",L2647)</f>
        <v>7.9844978513863891</v>
      </c>
      <c r="O2647" s="72" t="e">
        <f>IF(VLOOKUP($B2647,[1]Sheet1!$C$2:$G$553,5,FALSE)=0,"",$L2647)</f>
        <v>#N/A</v>
      </c>
      <c r="P2647" s="72" t="e">
        <f>IF(VLOOKUP($B2647,[1]Sheet1!$D$2:$G$553,4,FALSE)=0,"",$L2647)</f>
        <v>#N/A</v>
      </c>
      <c r="Q2647" s="72" t="e">
        <f>IF(VLOOKUP($B2647,[1]Sheet1!$E$2:$G$553,3,FALSE)=0,"",$L2647)</f>
        <v>#N/A</v>
      </c>
      <c r="R2647" s="72" t="e">
        <f>IF(VLOOKUP($B2647,[1]Sheet1!$F$2:$G$553,2,FALSE)=0,"",$L2647)</f>
        <v>#N/A</v>
      </c>
      <c r="S2647" s="72" t="e">
        <f>COUNTIF([1]isolation_zones!$H$2:$H$1182,conductor_pz_summary_hftd_23_re!B2647)</f>
        <v>#VALUE!</v>
      </c>
    </row>
    <row r="2648" spans="1:19" x14ac:dyDescent="0.25">
      <c r="A2648" s="70">
        <v>46</v>
      </c>
      <c r="B2648" s="71" t="s">
        <v>1862</v>
      </c>
      <c r="C2648" s="72">
        <v>42811111</v>
      </c>
      <c r="D2648" s="72" t="s">
        <v>33</v>
      </c>
      <c r="E2648" s="72">
        <v>2213.99464872106</v>
      </c>
      <c r="F2648" s="72">
        <f t="shared" si="205"/>
        <v>1.3760066182231572</v>
      </c>
      <c r="G2648" s="73">
        <v>16</v>
      </c>
      <c r="H2648" s="72">
        <f t="shared" si="206"/>
        <v>1.5271365611205056E-2</v>
      </c>
      <c r="I2648" s="74">
        <v>9.5446035070031598E-4</v>
      </c>
      <c r="J2648" s="75">
        <v>2647</v>
      </c>
      <c r="K2648" s="72">
        <f t="shared" si="207"/>
        <v>24379.560560520997</v>
      </c>
      <c r="L2648" s="72">
        <f t="shared" si="208"/>
        <v>7.9692264857751844</v>
      </c>
      <c r="M2648" s="72">
        <f t="shared" si="209"/>
        <v>3.2183763497492149E-4</v>
      </c>
      <c r="N2648" s="72" t="e">
        <f>IF(VLOOKUP(B2648,[1]Sheet1!$B$2:$G$553,6,FALSE)=0,"",L2648)</f>
        <v>#N/A</v>
      </c>
      <c r="O2648" s="72" t="e">
        <f>IF(VLOOKUP($B2648,[1]Sheet1!$C$2:$G$553,5,FALSE)=0,"",$L2648)</f>
        <v>#N/A</v>
      </c>
      <c r="P2648" s="72" t="e">
        <f>IF(VLOOKUP($B2648,[1]Sheet1!$D$2:$G$553,4,FALSE)=0,"",$L2648)</f>
        <v>#N/A</v>
      </c>
      <c r="Q2648" s="72" t="e">
        <f>IF(VLOOKUP($B2648,[1]Sheet1!$E$2:$G$553,3,FALSE)=0,"",$L2648)</f>
        <v>#N/A</v>
      </c>
      <c r="R2648" s="72" t="e">
        <f>IF(VLOOKUP($B2648,[1]Sheet1!$F$2:$G$553,2,FALSE)=0,"",$L2648)</f>
        <v>#N/A</v>
      </c>
      <c r="S2648" s="72" t="e">
        <f>COUNTIF([1]isolation_zones!$H$2:$H$1182,conductor_pz_summary_hftd_23_re!B2648)</f>
        <v>#VALUE!</v>
      </c>
    </row>
    <row r="2649" spans="1:19" x14ac:dyDescent="0.25">
      <c r="A2649" s="70">
        <v>2992</v>
      </c>
      <c r="B2649" s="71" t="s">
        <v>2720</v>
      </c>
      <c r="C2649" s="72">
        <v>24080401</v>
      </c>
      <c r="D2649" s="72" t="s">
        <v>483</v>
      </c>
      <c r="E2649" s="72">
        <v>15035.2162609222</v>
      </c>
      <c r="F2649" s="72">
        <f t="shared" si="205"/>
        <v>9.3444476450728402</v>
      </c>
      <c r="G2649" s="73">
        <v>130</v>
      </c>
      <c r="H2649" s="72">
        <f t="shared" si="206"/>
        <v>0.12314421678921389</v>
      </c>
      <c r="I2649" s="74">
        <v>9.4726320607087602E-4</v>
      </c>
      <c r="J2649" s="75">
        <v>2648</v>
      </c>
      <c r="K2649" s="72">
        <f t="shared" si="207"/>
        <v>24388.905008166068</v>
      </c>
      <c r="L2649" s="72">
        <f t="shared" si="208"/>
        <v>7.8460822689859704</v>
      </c>
      <c r="M2649" s="72">
        <f t="shared" si="209"/>
        <v>3.1686444923813485E-4</v>
      </c>
      <c r="N2649" s="72" t="e">
        <f>IF(VLOOKUP(B2649,[1]Sheet1!$B$2:$G$553,6,FALSE)=0,"",L2649)</f>
        <v>#N/A</v>
      </c>
      <c r="O2649" s="72" t="e">
        <f>IF(VLOOKUP($B2649,[1]Sheet1!$C$2:$G$553,5,FALSE)=0,"",$L2649)</f>
        <v>#N/A</v>
      </c>
      <c r="P2649" s="72" t="e">
        <f>IF(VLOOKUP($B2649,[1]Sheet1!$D$2:$G$553,4,FALSE)=0,"",$L2649)</f>
        <v>#N/A</v>
      </c>
      <c r="Q2649" s="72" t="e">
        <f>IF(VLOOKUP($B2649,[1]Sheet1!$E$2:$G$553,3,FALSE)=0,"",$L2649)</f>
        <v>#N/A</v>
      </c>
      <c r="R2649" s="72" t="e">
        <f>IF(VLOOKUP($B2649,[1]Sheet1!$F$2:$G$553,2,FALSE)=0,"",$L2649)</f>
        <v>#N/A</v>
      </c>
      <c r="S2649" s="72" t="e">
        <f>COUNTIF([1]isolation_zones!$H$2:$H$1182,conductor_pz_summary_hftd_23_re!B2649)</f>
        <v>#VALUE!</v>
      </c>
    </row>
    <row r="2650" spans="1:19" x14ac:dyDescent="0.25">
      <c r="A2650" s="70">
        <v>5798</v>
      </c>
      <c r="B2650" s="71" t="s">
        <v>6449</v>
      </c>
      <c r="C2650" s="72">
        <v>152261107</v>
      </c>
      <c r="D2650" s="72" t="s">
        <v>1168</v>
      </c>
      <c r="E2650" s="72">
        <v>6593.06507130713</v>
      </c>
      <c r="F2650" s="72">
        <f t="shared" si="205"/>
        <v>4.0976165763251275</v>
      </c>
      <c r="G2650" s="73">
        <v>44</v>
      </c>
      <c r="H2650" s="72">
        <f t="shared" si="206"/>
        <v>4.1349512421182719E-2</v>
      </c>
      <c r="I2650" s="74">
        <v>9.3976164593597095E-4</v>
      </c>
      <c r="J2650" s="75">
        <v>2649</v>
      </c>
      <c r="K2650" s="72">
        <f t="shared" si="207"/>
        <v>24393.002624742392</v>
      </c>
      <c r="L2650" s="72">
        <f t="shared" si="208"/>
        <v>7.8047327565647873</v>
      </c>
      <c r="M2650" s="72">
        <f t="shared" si="209"/>
        <v>3.1519454698240732E-4</v>
      </c>
      <c r="N2650" s="72">
        <f>IF(VLOOKUP(B2650,[1]Sheet1!$B$2:$G$553,6,FALSE)=0,"",L2650)</f>
        <v>7.8047327565647873</v>
      </c>
      <c r="O2650" s="72" t="e">
        <f>IF(VLOOKUP($B2650,[1]Sheet1!$C$2:$G$553,5,FALSE)=0,"",$L2650)</f>
        <v>#N/A</v>
      </c>
      <c r="P2650" s="72" t="e">
        <f>IF(VLOOKUP($B2650,[1]Sheet1!$D$2:$G$553,4,FALSE)=0,"",$L2650)</f>
        <v>#N/A</v>
      </c>
      <c r="Q2650" s="72" t="e">
        <f>IF(VLOOKUP($B2650,[1]Sheet1!$E$2:$G$553,3,FALSE)=0,"",$L2650)</f>
        <v>#N/A</v>
      </c>
      <c r="R2650" s="72" t="e">
        <f>IF(VLOOKUP($B2650,[1]Sheet1!$F$2:$G$553,2,FALSE)=0,"",$L2650)</f>
        <v>#N/A</v>
      </c>
      <c r="S2650" s="72" t="e">
        <f>COUNTIF([1]isolation_zones!$H$2:$H$1182,conductor_pz_summary_hftd_23_re!B2650)</f>
        <v>#VALUE!</v>
      </c>
    </row>
    <row r="2651" spans="1:19" x14ac:dyDescent="0.25">
      <c r="A2651" s="70">
        <v>5351</v>
      </c>
      <c r="B2651" s="71" t="s">
        <v>4455</v>
      </c>
      <c r="C2651" s="72">
        <v>183052113</v>
      </c>
      <c r="D2651" s="72" t="s">
        <v>755</v>
      </c>
      <c r="E2651" s="72">
        <v>2633.38047003561</v>
      </c>
      <c r="F2651" s="72">
        <f t="shared" si="205"/>
        <v>1.6366566003950342</v>
      </c>
      <c r="G2651" s="73">
        <v>76</v>
      </c>
      <c r="H2651" s="72">
        <f t="shared" si="206"/>
        <v>7.1293523114439233E-2</v>
      </c>
      <c r="I2651" s="74">
        <v>9.3807267255841095E-4</v>
      </c>
      <c r="J2651" s="75">
        <v>2650</v>
      </c>
      <c r="K2651" s="72">
        <f t="shared" si="207"/>
        <v>24394.639281342788</v>
      </c>
      <c r="L2651" s="72">
        <f t="shared" si="208"/>
        <v>7.7334392334503477</v>
      </c>
      <c r="M2651" s="72">
        <f t="shared" si="209"/>
        <v>3.1231535426412565E-4</v>
      </c>
      <c r="N2651" s="72" t="e">
        <f>IF(VLOOKUP(B2651,[1]Sheet1!$B$2:$G$553,6,FALSE)=0,"",L2651)</f>
        <v>#N/A</v>
      </c>
      <c r="O2651" s="72" t="e">
        <f>IF(VLOOKUP($B2651,[1]Sheet1!$C$2:$G$553,5,FALSE)=0,"",$L2651)</f>
        <v>#N/A</v>
      </c>
      <c r="P2651" s="72" t="e">
        <f>IF(VLOOKUP($B2651,[1]Sheet1!$D$2:$G$553,4,FALSE)=0,"",$L2651)</f>
        <v>#N/A</v>
      </c>
      <c r="Q2651" s="72" t="e">
        <f>IF(VLOOKUP($B2651,[1]Sheet1!$E$2:$G$553,3,FALSE)=0,"",$L2651)</f>
        <v>#N/A</v>
      </c>
      <c r="R2651" s="72" t="e">
        <f>IF(VLOOKUP($B2651,[1]Sheet1!$F$2:$G$553,2,FALSE)=0,"",$L2651)</f>
        <v>#N/A</v>
      </c>
      <c r="S2651" s="72" t="e">
        <f>COUNTIF([1]isolation_zones!$H$2:$H$1182,conductor_pz_summary_hftd_23_re!B2651)</f>
        <v>#VALUE!</v>
      </c>
    </row>
    <row r="2652" spans="1:19" x14ac:dyDescent="0.25">
      <c r="A2652" s="70">
        <v>5142</v>
      </c>
      <c r="B2652" s="71" t="s">
        <v>1744</v>
      </c>
      <c r="C2652" s="72">
        <v>162821702</v>
      </c>
      <c r="D2652" s="72" t="s">
        <v>229</v>
      </c>
      <c r="E2652" s="72">
        <v>21661.181243241699</v>
      </c>
      <c r="F2652" s="72">
        <f t="shared" si="205"/>
        <v>13.462511649000435</v>
      </c>
      <c r="G2652" s="73">
        <v>182</v>
      </c>
      <c r="H2652" s="72">
        <f t="shared" si="206"/>
        <v>0.16988153678633955</v>
      </c>
      <c r="I2652" s="74">
        <v>9.3341503728757997E-4</v>
      </c>
      <c r="J2652" s="75">
        <v>2651</v>
      </c>
      <c r="K2652" s="72">
        <f t="shared" si="207"/>
        <v>24408.101792991787</v>
      </c>
      <c r="L2652" s="72">
        <f t="shared" si="208"/>
        <v>7.5635576966640077</v>
      </c>
      <c r="M2652" s="72">
        <f t="shared" si="209"/>
        <v>3.0545467937644207E-4</v>
      </c>
      <c r="N2652" s="72" t="e">
        <f>IF(VLOOKUP(B2652,[1]Sheet1!$B$2:$G$553,6,FALSE)=0,"",L2652)</f>
        <v>#N/A</v>
      </c>
      <c r="O2652" s="72" t="e">
        <f>IF(VLOOKUP($B2652,[1]Sheet1!$C$2:$G$553,5,FALSE)=0,"",$L2652)</f>
        <v>#N/A</v>
      </c>
      <c r="P2652" s="72" t="e">
        <f>IF(VLOOKUP($B2652,[1]Sheet1!$D$2:$G$553,4,FALSE)=0,"",$L2652)</f>
        <v>#N/A</v>
      </c>
      <c r="Q2652" s="72" t="e">
        <f>IF(VLOOKUP($B2652,[1]Sheet1!$E$2:$G$553,3,FALSE)=0,"",$L2652)</f>
        <v>#N/A</v>
      </c>
      <c r="R2652" s="72" t="e">
        <f>IF(VLOOKUP($B2652,[1]Sheet1!$F$2:$G$553,2,FALSE)=0,"",$L2652)</f>
        <v>#N/A</v>
      </c>
      <c r="S2652" s="72" t="e">
        <f>COUNTIF([1]isolation_zones!$H$2:$H$1182,conductor_pz_summary_hftd_23_re!B2652)</f>
        <v>#VALUE!</v>
      </c>
    </row>
    <row r="2653" spans="1:19" x14ac:dyDescent="0.25">
      <c r="A2653" s="70">
        <v>7375</v>
      </c>
      <c r="B2653" s="71" t="s">
        <v>3473</v>
      </c>
      <c r="C2653" s="72">
        <v>192021122</v>
      </c>
      <c r="D2653" s="72" t="s">
        <v>381</v>
      </c>
      <c r="E2653" s="72">
        <v>7690.2410019593099</v>
      </c>
      <c r="F2653" s="72">
        <f t="shared" si="205"/>
        <v>4.7795158495707337</v>
      </c>
      <c r="G2653" s="73">
        <v>27</v>
      </c>
      <c r="H2653" s="72">
        <f t="shared" si="206"/>
        <v>2.5131258785708634E-2</v>
      </c>
      <c r="I2653" s="74">
        <v>9.3078736243365305E-4</v>
      </c>
      <c r="J2653" s="75">
        <v>2652</v>
      </c>
      <c r="K2653" s="72">
        <f t="shared" si="207"/>
        <v>24412.881308841359</v>
      </c>
      <c r="L2653" s="72">
        <f t="shared" si="208"/>
        <v>7.5384264378782992</v>
      </c>
      <c r="M2653" s="72">
        <f t="shared" si="209"/>
        <v>3.0443975215534071E-4</v>
      </c>
      <c r="N2653" s="72" t="e">
        <f>IF(VLOOKUP(B2653,[1]Sheet1!$B$2:$G$553,6,FALSE)=0,"",L2653)</f>
        <v>#N/A</v>
      </c>
      <c r="O2653" s="72" t="e">
        <f>IF(VLOOKUP($B2653,[1]Sheet1!$C$2:$G$553,5,FALSE)=0,"",$L2653)</f>
        <v>#N/A</v>
      </c>
      <c r="P2653" s="72" t="e">
        <f>IF(VLOOKUP($B2653,[1]Sheet1!$D$2:$G$553,4,FALSE)=0,"",$L2653)</f>
        <v>#N/A</v>
      </c>
      <c r="Q2653" s="72" t="e">
        <f>IF(VLOOKUP($B2653,[1]Sheet1!$E$2:$G$553,3,FALSE)=0,"",$L2653)</f>
        <v>#N/A</v>
      </c>
      <c r="R2653" s="72" t="e">
        <f>IF(VLOOKUP($B2653,[1]Sheet1!$F$2:$G$553,2,FALSE)=0,"",$L2653)</f>
        <v>#N/A</v>
      </c>
      <c r="S2653" s="72" t="e">
        <f>COUNTIF([1]isolation_zones!$H$2:$H$1182,conductor_pz_summary_hftd_23_re!B2653)</f>
        <v>#VALUE!</v>
      </c>
    </row>
    <row r="2654" spans="1:19" x14ac:dyDescent="0.25">
      <c r="A2654" s="70">
        <v>2956</v>
      </c>
      <c r="B2654" s="71" t="s">
        <v>2762</v>
      </c>
      <c r="C2654" s="72">
        <v>82841102</v>
      </c>
      <c r="D2654" s="72" t="s">
        <v>200</v>
      </c>
      <c r="E2654" s="72">
        <v>4380.3191790584697</v>
      </c>
      <c r="F2654" s="72">
        <f t="shared" si="205"/>
        <v>2.7223860652942635</v>
      </c>
      <c r="G2654" s="73">
        <v>36</v>
      </c>
      <c r="H2654" s="72">
        <f t="shared" si="206"/>
        <v>3.2874490949963836E-2</v>
      </c>
      <c r="I2654" s="74">
        <v>9.1318030416566204E-4</v>
      </c>
      <c r="J2654" s="75">
        <v>2653</v>
      </c>
      <c r="K2654" s="72">
        <f t="shared" si="207"/>
        <v>24415.603694906655</v>
      </c>
      <c r="L2654" s="72">
        <f t="shared" si="208"/>
        <v>7.5055519469283354</v>
      </c>
      <c r="M2654" s="72">
        <f t="shared" si="209"/>
        <v>3.0311211409194441E-4</v>
      </c>
      <c r="N2654" s="72" t="e">
        <f>IF(VLOOKUP(B2654,[1]Sheet1!$B$2:$G$553,6,FALSE)=0,"",L2654)</f>
        <v>#N/A</v>
      </c>
      <c r="O2654" s="72" t="e">
        <f>IF(VLOOKUP($B2654,[1]Sheet1!$C$2:$G$553,5,FALSE)=0,"",$L2654)</f>
        <v>#N/A</v>
      </c>
      <c r="P2654" s="72" t="e">
        <f>IF(VLOOKUP($B2654,[1]Sheet1!$D$2:$G$553,4,FALSE)=0,"",$L2654)</f>
        <v>#N/A</v>
      </c>
      <c r="Q2654" s="72" t="e">
        <f>IF(VLOOKUP($B2654,[1]Sheet1!$E$2:$G$553,3,FALSE)=0,"",$L2654)</f>
        <v>#N/A</v>
      </c>
      <c r="R2654" s="72" t="e">
        <f>IF(VLOOKUP($B2654,[1]Sheet1!$F$2:$G$553,2,FALSE)=0,"",$L2654)</f>
        <v>#N/A</v>
      </c>
      <c r="S2654" s="72" t="e">
        <f>COUNTIF([1]isolation_zones!$H$2:$H$1182,conductor_pz_summary_hftd_23_re!B2654)</f>
        <v>#VALUE!</v>
      </c>
    </row>
    <row r="2655" spans="1:19" x14ac:dyDescent="0.25">
      <c r="A2655" s="70">
        <v>3629</v>
      </c>
      <c r="B2655" s="71" t="s">
        <v>2021</v>
      </c>
      <c r="C2655" s="72">
        <v>152481105</v>
      </c>
      <c r="D2655" s="72" t="s">
        <v>95</v>
      </c>
      <c r="E2655" s="72">
        <v>25567.0003407398</v>
      </c>
      <c r="F2655" s="72">
        <f t="shared" si="205"/>
        <v>15.889993996730764</v>
      </c>
      <c r="G2655" s="73">
        <v>217</v>
      </c>
      <c r="H2655" s="72">
        <f t="shared" si="206"/>
        <v>0.19745804231485256</v>
      </c>
      <c r="I2655" s="74">
        <v>9.0994489546015003E-4</v>
      </c>
      <c r="J2655" s="75">
        <v>2654</v>
      </c>
      <c r="K2655" s="72">
        <f t="shared" si="207"/>
        <v>24431.493688903385</v>
      </c>
      <c r="L2655" s="72">
        <f t="shared" si="208"/>
        <v>7.3080939046134832</v>
      </c>
      <c r="M2655" s="72">
        <f t="shared" si="209"/>
        <v>2.9513776056355322E-4</v>
      </c>
      <c r="N2655" s="72" t="e">
        <f>IF(VLOOKUP(B2655,[1]Sheet1!$B$2:$G$553,6,FALSE)=0,"",L2655)</f>
        <v>#N/A</v>
      </c>
      <c r="O2655" s="72" t="e">
        <f>IF(VLOOKUP($B2655,[1]Sheet1!$C$2:$G$553,5,FALSE)=0,"",$L2655)</f>
        <v>#N/A</v>
      </c>
      <c r="P2655" s="72" t="e">
        <f>IF(VLOOKUP($B2655,[1]Sheet1!$D$2:$G$553,4,FALSE)=0,"",$L2655)</f>
        <v>#N/A</v>
      </c>
      <c r="Q2655" s="72" t="e">
        <f>IF(VLOOKUP($B2655,[1]Sheet1!$E$2:$G$553,3,FALSE)=0,"",$L2655)</f>
        <v>#N/A</v>
      </c>
      <c r="R2655" s="72" t="e">
        <f>IF(VLOOKUP($B2655,[1]Sheet1!$F$2:$G$553,2,FALSE)=0,"",$L2655)</f>
        <v>#N/A</v>
      </c>
      <c r="S2655" s="72" t="e">
        <f>COUNTIF([1]isolation_zones!$H$2:$H$1182,conductor_pz_summary_hftd_23_re!B2655)</f>
        <v>#VALUE!</v>
      </c>
    </row>
    <row r="2656" spans="1:19" x14ac:dyDescent="0.25">
      <c r="A2656" s="70">
        <v>9250</v>
      </c>
      <c r="B2656" s="71" t="s">
        <v>1841</v>
      </c>
      <c r="C2656" s="72">
        <v>163661702</v>
      </c>
      <c r="D2656" s="72" t="s">
        <v>209</v>
      </c>
      <c r="E2656" s="72">
        <v>2949.8139390165302</v>
      </c>
      <c r="F2656" s="72">
        <f t="shared" si="205"/>
        <v>1.8333212796870915</v>
      </c>
      <c r="G2656" s="73">
        <v>27</v>
      </c>
      <c r="H2656" s="72">
        <f t="shared" si="206"/>
        <v>2.4550702836827084E-2</v>
      </c>
      <c r="I2656" s="74">
        <v>9.0928529025285497E-4</v>
      </c>
      <c r="J2656" s="75">
        <v>2655</v>
      </c>
      <c r="K2656" s="72">
        <f t="shared" si="207"/>
        <v>24433.327010183071</v>
      </c>
      <c r="L2656" s="72">
        <f t="shared" si="208"/>
        <v>7.2835432017766557</v>
      </c>
      <c r="M2656" s="72">
        <f t="shared" si="209"/>
        <v>2.9414627912528811E-4</v>
      </c>
      <c r="N2656" s="72" t="e">
        <f>IF(VLOOKUP(B2656,[1]Sheet1!$B$2:$G$553,6,FALSE)=0,"",L2656)</f>
        <v>#N/A</v>
      </c>
      <c r="O2656" s="72" t="e">
        <f>IF(VLOOKUP($B2656,[1]Sheet1!$C$2:$G$553,5,FALSE)=0,"",$L2656)</f>
        <v>#N/A</v>
      </c>
      <c r="P2656" s="72" t="e">
        <f>IF(VLOOKUP($B2656,[1]Sheet1!$D$2:$G$553,4,FALSE)=0,"",$L2656)</f>
        <v>#N/A</v>
      </c>
      <c r="Q2656" s="72" t="e">
        <f>IF(VLOOKUP($B2656,[1]Sheet1!$E$2:$G$553,3,FALSE)=0,"",$L2656)</f>
        <v>#N/A</v>
      </c>
      <c r="R2656" s="72" t="e">
        <f>IF(VLOOKUP($B2656,[1]Sheet1!$F$2:$G$553,2,FALSE)=0,"",$L2656)</f>
        <v>#N/A</v>
      </c>
      <c r="S2656" s="72" t="e">
        <f>COUNTIF([1]isolation_zones!$H$2:$H$1182,conductor_pz_summary_hftd_23_re!B2656)</f>
        <v>#VALUE!</v>
      </c>
    </row>
    <row r="2657" spans="1:19" x14ac:dyDescent="0.25">
      <c r="A2657" s="70">
        <v>8540</v>
      </c>
      <c r="B2657" s="71" t="s">
        <v>3288</v>
      </c>
      <c r="C2657" s="72">
        <v>182222104</v>
      </c>
      <c r="D2657" s="72" t="s">
        <v>775</v>
      </c>
      <c r="E2657" s="72">
        <v>9577.7665212668398</v>
      </c>
      <c r="F2657" s="72">
        <f t="shared" si="205"/>
        <v>5.9526205850011431</v>
      </c>
      <c r="G2657" s="73">
        <v>87</v>
      </c>
      <c r="H2657" s="72">
        <f t="shared" si="206"/>
        <v>7.789538383800014E-2</v>
      </c>
      <c r="I2657" s="74">
        <v>8.9534923951724299E-4</v>
      </c>
      <c r="J2657" s="75">
        <v>2656</v>
      </c>
      <c r="K2657" s="72">
        <f t="shared" si="207"/>
        <v>24439.279630768073</v>
      </c>
      <c r="L2657" s="72">
        <f t="shared" si="208"/>
        <v>7.2056478179386554</v>
      </c>
      <c r="M2657" s="72">
        <f t="shared" si="209"/>
        <v>2.9100046991097675E-4</v>
      </c>
      <c r="N2657" s="72" t="e">
        <f>IF(VLOOKUP(B2657,[1]Sheet1!$B$2:$G$553,6,FALSE)=0,"",L2657)</f>
        <v>#N/A</v>
      </c>
      <c r="O2657" s="72" t="e">
        <f>IF(VLOOKUP($B2657,[1]Sheet1!$C$2:$G$553,5,FALSE)=0,"",$L2657)</f>
        <v>#N/A</v>
      </c>
      <c r="P2657" s="72" t="e">
        <f>IF(VLOOKUP($B2657,[1]Sheet1!$D$2:$G$553,4,FALSE)=0,"",$L2657)</f>
        <v>#N/A</v>
      </c>
      <c r="Q2657" s="72" t="e">
        <f>IF(VLOOKUP($B2657,[1]Sheet1!$E$2:$G$553,3,FALSE)=0,"",$L2657)</f>
        <v>#N/A</v>
      </c>
      <c r="R2657" s="72" t="e">
        <f>IF(VLOOKUP($B2657,[1]Sheet1!$F$2:$G$553,2,FALSE)=0,"",$L2657)</f>
        <v>#N/A</v>
      </c>
      <c r="S2657" s="72" t="e">
        <f>COUNTIF([1]isolation_zones!$H$2:$H$1182,conductor_pz_summary_hftd_23_re!B2657)</f>
        <v>#VALUE!</v>
      </c>
    </row>
    <row r="2658" spans="1:19" x14ac:dyDescent="0.25">
      <c r="A2658" s="70">
        <v>950</v>
      </c>
      <c r="B2658" s="71" t="s">
        <v>6450</v>
      </c>
      <c r="C2658" s="72">
        <v>13501108</v>
      </c>
      <c r="D2658" s="72" t="s">
        <v>1136</v>
      </c>
      <c r="E2658" s="72">
        <v>0</v>
      </c>
      <c r="F2658" s="72">
        <f t="shared" si="205"/>
        <v>0</v>
      </c>
      <c r="G2658" s="73">
        <v>134</v>
      </c>
      <c r="H2658" s="72">
        <f t="shared" si="206"/>
        <v>0.11813325057588499</v>
      </c>
      <c r="I2658" s="74">
        <v>8.8159142220809697E-4</v>
      </c>
      <c r="J2658" s="75">
        <v>2657</v>
      </c>
      <c r="K2658" s="72">
        <f t="shared" si="207"/>
        <v>24439.279630768073</v>
      </c>
      <c r="L2658" s="72">
        <f t="shared" si="208"/>
        <v>7.0875145673627706</v>
      </c>
      <c r="M2658" s="72">
        <f t="shared" si="209"/>
        <v>2.8622965231091149E-4</v>
      </c>
      <c r="N2658" s="72" t="e">
        <f>IF(VLOOKUP(B2658,[1]Sheet1!$B$2:$G$553,6,FALSE)=0,"",L2658)</f>
        <v>#N/A</v>
      </c>
      <c r="O2658" s="72" t="e">
        <f>IF(VLOOKUP($B2658,[1]Sheet1!$C$2:$G$553,5,FALSE)=0,"",$L2658)</f>
        <v>#N/A</v>
      </c>
      <c r="P2658" s="72" t="e">
        <f>IF(VLOOKUP($B2658,[1]Sheet1!$D$2:$G$553,4,FALSE)=0,"",$L2658)</f>
        <v>#N/A</v>
      </c>
      <c r="Q2658" s="72" t="e">
        <f>IF(VLOOKUP($B2658,[1]Sheet1!$E$2:$G$553,3,FALSE)=0,"",$L2658)</f>
        <v>#N/A</v>
      </c>
      <c r="R2658" s="72" t="e">
        <f>IF(VLOOKUP($B2658,[1]Sheet1!$F$2:$G$553,2,FALSE)=0,"",$L2658)</f>
        <v>#N/A</v>
      </c>
      <c r="S2658" s="72" t="e">
        <f>COUNTIF([1]isolation_zones!$H$2:$H$1182,conductor_pz_summary_hftd_23_re!B2658)</f>
        <v>#VALUE!</v>
      </c>
    </row>
    <row r="2659" spans="1:19" x14ac:dyDescent="0.25">
      <c r="A2659" s="70">
        <v>1888</v>
      </c>
      <c r="B2659" s="71" t="s">
        <v>2647</v>
      </c>
      <c r="C2659" s="72">
        <v>83692104</v>
      </c>
      <c r="D2659" s="72" t="s">
        <v>398</v>
      </c>
      <c r="E2659" s="72">
        <v>23033.379206698301</v>
      </c>
      <c r="F2659" s="72">
        <f t="shared" si="205"/>
        <v>14.315338226661467</v>
      </c>
      <c r="G2659" s="73">
        <v>170</v>
      </c>
      <c r="H2659" s="72">
        <f t="shared" si="206"/>
        <v>0.14864859622575594</v>
      </c>
      <c r="I2659" s="74">
        <v>8.7440350721032902E-4</v>
      </c>
      <c r="J2659" s="75">
        <v>2658</v>
      </c>
      <c r="K2659" s="72">
        <f t="shared" si="207"/>
        <v>24453.594968994734</v>
      </c>
      <c r="L2659" s="72">
        <f t="shared" si="208"/>
        <v>6.9388659711370151</v>
      </c>
      <c r="M2659" s="72">
        <f t="shared" si="209"/>
        <v>2.8022647085571841E-4</v>
      </c>
      <c r="N2659" s="72" t="e">
        <f>IF(VLOOKUP(B2659,[1]Sheet1!$B$2:$G$553,6,FALSE)=0,"",L2659)</f>
        <v>#N/A</v>
      </c>
      <c r="O2659" s="72" t="e">
        <f>IF(VLOOKUP($B2659,[1]Sheet1!$C$2:$G$553,5,FALSE)=0,"",$L2659)</f>
        <v>#N/A</v>
      </c>
      <c r="P2659" s="72" t="e">
        <f>IF(VLOOKUP($B2659,[1]Sheet1!$D$2:$G$553,4,FALSE)=0,"",$L2659)</f>
        <v>#N/A</v>
      </c>
      <c r="Q2659" s="72" t="e">
        <f>IF(VLOOKUP($B2659,[1]Sheet1!$E$2:$G$553,3,FALSE)=0,"",$L2659)</f>
        <v>#N/A</v>
      </c>
      <c r="R2659" s="72" t="e">
        <f>IF(VLOOKUP($B2659,[1]Sheet1!$F$2:$G$553,2,FALSE)=0,"",$L2659)</f>
        <v>#N/A</v>
      </c>
      <c r="S2659" s="72" t="e">
        <f>COUNTIF([1]isolation_zones!$H$2:$H$1182,conductor_pz_summary_hftd_23_re!B2659)</f>
        <v>#VALUE!</v>
      </c>
    </row>
    <row r="2660" spans="1:19" x14ac:dyDescent="0.25">
      <c r="A2660" s="70">
        <v>311</v>
      </c>
      <c r="B2660" s="71" t="s">
        <v>1686</v>
      </c>
      <c r="C2660" s="72">
        <v>163692102</v>
      </c>
      <c r="D2660" s="72" t="s">
        <v>371</v>
      </c>
      <c r="E2660" s="72">
        <v>28901.728294740002</v>
      </c>
      <c r="F2660" s="72">
        <f t="shared" si="205"/>
        <v>17.962540891696708</v>
      </c>
      <c r="G2660" s="73">
        <v>256</v>
      </c>
      <c r="H2660" s="72">
        <f t="shared" si="206"/>
        <v>0.22060872270922624</v>
      </c>
      <c r="I2660" s="74">
        <v>8.61752823082915E-4</v>
      </c>
      <c r="J2660" s="75">
        <v>2659</v>
      </c>
      <c r="K2660" s="72">
        <f t="shared" si="207"/>
        <v>24471.557509886432</v>
      </c>
      <c r="L2660" s="72">
        <f t="shared" si="208"/>
        <v>6.7182572484277889</v>
      </c>
      <c r="M2660" s="72">
        <f t="shared" si="209"/>
        <v>2.7131717586977358E-4</v>
      </c>
      <c r="N2660" s="72" t="e">
        <f>IF(VLOOKUP(B2660,[1]Sheet1!$B$2:$G$553,6,FALSE)=0,"",L2660)</f>
        <v>#N/A</v>
      </c>
      <c r="O2660" s="72" t="e">
        <f>IF(VLOOKUP($B2660,[1]Sheet1!$C$2:$G$553,5,FALSE)=0,"",$L2660)</f>
        <v>#N/A</v>
      </c>
      <c r="P2660" s="72" t="e">
        <f>IF(VLOOKUP($B2660,[1]Sheet1!$D$2:$G$553,4,FALSE)=0,"",$L2660)</f>
        <v>#N/A</v>
      </c>
      <c r="Q2660" s="72" t="e">
        <f>IF(VLOOKUP($B2660,[1]Sheet1!$E$2:$G$553,3,FALSE)=0,"",$L2660)</f>
        <v>#N/A</v>
      </c>
      <c r="R2660" s="72" t="e">
        <f>IF(VLOOKUP($B2660,[1]Sheet1!$F$2:$G$553,2,FALSE)=0,"",$L2660)</f>
        <v>#N/A</v>
      </c>
      <c r="S2660" s="72" t="e">
        <f>COUNTIF([1]isolation_zones!$H$2:$H$1182,conductor_pz_summary_hftd_23_re!B2660)</f>
        <v>#VALUE!</v>
      </c>
    </row>
    <row r="2661" spans="1:19" x14ac:dyDescent="0.25">
      <c r="A2661" s="70">
        <v>978</v>
      </c>
      <c r="B2661" s="71" t="s">
        <v>2830</v>
      </c>
      <c r="C2661" s="72">
        <v>13090402</v>
      </c>
      <c r="D2661" s="72" t="s">
        <v>994</v>
      </c>
      <c r="E2661" s="72">
        <v>3768.0520367072299</v>
      </c>
      <c r="F2661" s="72">
        <f t="shared" si="205"/>
        <v>2.3418595629007024</v>
      </c>
      <c r="G2661" s="73">
        <v>111</v>
      </c>
      <c r="H2661" s="72">
        <f t="shared" si="206"/>
        <v>9.533173949186248E-2</v>
      </c>
      <c r="I2661" s="74">
        <v>8.5884449992668901E-4</v>
      </c>
      <c r="J2661" s="75">
        <v>2660</v>
      </c>
      <c r="K2661" s="72">
        <f t="shared" si="207"/>
        <v>24473.899369449333</v>
      </c>
      <c r="L2661" s="72">
        <f t="shared" si="208"/>
        <v>6.6229255089359267</v>
      </c>
      <c r="M2661" s="72">
        <f t="shared" si="209"/>
        <v>2.6746719850611456E-4</v>
      </c>
      <c r="N2661" s="72">
        <f>IF(VLOOKUP(B2661,[1]Sheet1!$B$2:$G$553,6,FALSE)=0,"",L2661)</f>
        <v>6.6229255089359267</v>
      </c>
      <c r="O2661" s="72" t="e">
        <f>IF(VLOOKUP($B2661,[1]Sheet1!$C$2:$G$553,5,FALSE)=0,"",$L2661)</f>
        <v>#N/A</v>
      </c>
      <c r="P2661" s="72" t="e">
        <f>IF(VLOOKUP($B2661,[1]Sheet1!$D$2:$G$553,4,FALSE)=0,"",$L2661)</f>
        <v>#N/A</v>
      </c>
      <c r="Q2661" s="72" t="e">
        <f>IF(VLOOKUP($B2661,[1]Sheet1!$E$2:$G$553,3,FALSE)=0,"",$L2661)</f>
        <v>#N/A</v>
      </c>
      <c r="R2661" s="72" t="e">
        <f>IF(VLOOKUP($B2661,[1]Sheet1!$F$2:$G$553,2,FALSE)=0,"",$L2661)</f>
        <v>#N/A</v>
      </c>
      <c r="S2661" s="72" t="e">
        <f>COUNTIF([1]isolation_zones!$H$2:$H$1182,conductor_pz_summary_hftd_23_re!B2661)</f>
        <v>#VALUE!</v>
      </c>
    </row>
    <row r="2662" spans="1:19" x14ac:dyDescent="0.25">
      <c r="A2662" s="70">
        <v>7054</v>
      </c>
      <c r="B2662" s="71" t="s">
        <v>1990</v>
      </c>
      <c r="C2662" s="72">
        <v>162821702</v>
      </c>
      <c r="D2662" s="72" t="s">
        <v>229</v>
      </c>
      <c r="E2662" s="72">
        <v>1595.4085041296901</v>
      </c>
      <c r="F2662" s="72">
        <f t="shared" si="205"/>
        <v>0.99155283041000009</v>
      </c>
      <c r="G2662" s="73">
        <v>13</v>
      </c>
      <c r="H2662" s="72">
        <f t="shared" si="206"/>
        <v>1.1081515708817996E-2</v>
      </c>
      <c r="I2662" s="74">
        <v>8.5242428529369195E-4</v>
      </c>
      <c r="J2662" s="75">
        <v>2661</v>
      </c>
      <c r="K2662" s="72">
        <f t="shared" si="207"/>
        <v>24474.890922279745</v>
      </c>
      <c r="L2662" s="72">
        <f t="shared" si="208"/>
        <v>6.6118439932271089</v>
      </c>
      <c r="M2662" s="72">
        <f t="shared" si="209"/>
        <v>2.6701967090553383E-4</v>
      </c>
      <c r="N2662" s="72" t="e">
        <f>IF(VLOOKUP(B2662,[1]Sheet1!$B$2:$G$553,6,FALSE)=0,"",L2662)</f>
        <v>#N/A</v>
      </c>
      <c r="O2662" s="72" t="e">
        <f>IF(VLOOKUP($B2662,[1]Sheet1!$C$2:$G$553,5,FALSE)=0,"",$L2662)</f>
        <v>#N/A</v>
      </c>
      <c r="P2662" s="72" t="e">
        <f>IF(VLOOKUP($B2662,[1]Sheet1!$D$2:$G$553,4,FALSE)=0,"",$L2662)</f>
        <v>#N/A</v>
      </c>
      <c r="Q2662" s="72" t="e">
        <f>IF(VLOOKUP($B2662,[1]Sheet1!$E$2:$G$553,3,FALSE)=0,"",$L2662)</f>
        <v>#N/A</v>
      </c>
      <c r="R2662" s="72" t="e">
        <f>IF(VLOOKUP($B2662,[1]Sheet1!$F$2:$G$553,2,FALSE)=0,"",$L2662)</f>
        <v>#N/A</v>
      </c>
      <c r="S2662" s="72" t="e">
        <f>COUNTIF([1]isolation_zones!$H$2:$H$1182,conductor_pz_summary_hftd_23_re!B2662)</f>
        <v>#VALUE!</v>
      </c>
    </row>
    <row r="2663" spans="1:19" x14ac:dyDescent="0.25">
      <c r="A2663" s="70">
        <v>3980</v>
      </c>
      <c r="B2663" s="71" t="s">
        <v>2165</v>
      </c>
      <c r="C2663" s="72">
        <v>82841101</v>
      </c>
      <c r="D2663" s="72" t="s">
        <v>176</v>
      </c>
      <c r="E2663" s="72">
        <v>3807.4911109578602</v>
      </c>
      <c r="F2663" s="72">
        <f t="shared" si="205"/>
        <v>2.3663711068725046</v>
      </c>
      <c r="G2663" s="73">
        <v>32</v>
      </c>
      <c r="H2663" s="72">
        <f t="shared" si="206"/>
        <v>2.7214719146055905E-2</v>
      </c>
      <c r="I2663" s="74">
        <v>8.5045997331424704E-4</v>
      </c>
      <c r="J2663" s="75">
        <v>2662</v>
      </c>
      <c r="K2663" s="72">
        <f t="shared" si="207"/>
        <v>24477.257293386618</v>
      </c>
      <c r="L2663" s="72">
        <f t="shared" si="208"/>
        <v>6.5846292740810526</v>
      </c>
      <c r="M2663" s="72">
        <f t="shared" si="209"/>
        <v>2.659206030271008E-4</v>
      </c>
      <c r="N2663" s="72" t="e">
        <f>IF(VLOOKUP(B2663,[1]Sheet1!$B$2:$G$553,6,FALSE)=0,"",L2663)</f>
        <v>#N/A</v>
      </c>
      <c r="O2663" s="72" t="e">
        <f>IF(VLOOKUP($B2663,[1]Sheet1!$C$2:$G$553,5,FALSE)=0,"",$L2663)</f>
        <v>#N/A</v>
      </c>
      <c r="P2663" s="72" t="e">
        <f>IF(VLOOKUP($B2663,[1]Sheet1!$D$2:$G$553,4,FALSE)=0,"",$L2663)</f>
        <v>#N/A</v>
      </c>
      <c r="Q2663" s="72" t="e">
        <f>IF(VLOOKUP($B2663,[1]Sheet1!$E$2:$G$553,3,FALSE)=0,"",$L2663)</f>
        <v>#N/A</v>
      </c>
      <c r="R2663" s="72" t="e">
        <f>IF(VLOOKUP($B2663,[1]Sheet1!$F$2:$G$553,2,FALSE)=0,"",$L2663)</f>
        <v>#N/A</v>
      </c>
      <c r="S2663" s="72" t="e">
        <f>COUNTIF([1]isolation_zones!$H$2:$H$1182,conductor_pz_summary_hftd_23_re!B2663)</f>
        <v>#VALUE!</v>
      </c>
    </row>
    <row r="2664" spans="1:19" x14ac:dyDescent="0.25">
      <c r="A2664" s="70">
        <v>8804</v>
      </c>
      <c r="B2664" s="71" t="s">
        <v>6451</v>
      </c>
      <c r="C2664" s="72">
        <v>43432103</v>
      </c>
      <c r="D2664" s="72" t="s">
        <v>132</v>
      </c>
      <c r="E2664" s="72">
        <v>788.57353643523402</v>
      </c>
      <c r="F2664" s="72">
        <f t="shared" si="205"/>
        <v>0.49010163855514854</v>
      </c>
      <c r="G2664" s="73">
        <v>18</v>
      </c>
      <c r="H2664" s="72">
        <f t="shared" si="206"/>
        <v>1.5220896097839012E-2</v>
      </c>
      <c r="I2664" s="74">
        <v>8.4560533876883398E-4</v>
      </c>
      <c r="J2664" s="75">
        <v>2663</v>
      </c>
      <c r="K2664" s="72">
        <f t="shared" si="207"/>
        <v>24477.747395025173</v>
      </c>
      <c r="L2664" s="72">
        <f t="shared" si="208"/>
        <v>6.5694083779832138</v>
      </c>
      <c r="M2664" s="72">
        <f t="shared" si="209"/>
        <v>2.6530590632961435E-4</v>
      </c>
      <c r="N2664" s="72">
        <f>IF(VLOOKUP(B2664,[1]Sheet1!$B$2:$G$553,6,FALSE)=0,"",L2664)</f>
        <v>6.5694083779832138</v>
      </c>
      <c r="O2664" s="72" t="e">
        <f>IF(VLOOKUP($B2664,[1]Sheet1!$C$2:$G$553,5,FALSE)=0,"",$L2664)</f>
        <v>#N/A</v>
      </c>
      <c r="P2664" s="72" t="e">
        <f>IF(VLOOKUP($B2664,[1]Sheet1!$D$2:$G$553,4,FALSE)=0,"",$L2664)</f>
        <v>#N/A</v>
      </c>
      <c r="Q2664" s="72" t="e">
        <f>IF(VLOOKUP($B2664,[1]Sheet1!$E$2:$G$553,3,FALSE)=0,"",$L2664)</f>
        <v>#N/A</v>
      </c>
      <c r="R2664" s="72" t="e">
        <f>IF(VLOOKUP($B2664,[1]Sheet1!$F$2:$G$553,2,FALSE)=0,"",$L2664)</f>
        <v>#N/A</v>
      </c>
      <c r="S2664" s="72" t="e">
        <f>COUNTIF([1]isolation_zones!$H$2:$H$1182,conductor_pz_summary_hftd_23_re!B2664)</f>
        <v>#VALUE!</v>
      </c>
    </row>
    <row r="2665" spans="1:19" x14ac:dyDescent="0.25">
      <c r="A2665" s="70">
        <v>6283</v>
      </c>
      <c r="B2665" s="71" t="s">
        <v>3325</v>
      </c>
      <c r="C2665" s="72">
        <v>182291102</v>
      </c>
      <c r="D2665" s="72" t="s">
        <v>725</v>
      </c>
      <c r="E2665" s="72">
        <v>6409.6213312937798</v>
      </c>
      <c r="F2665" s="72">
        <f t="shared" si="205"/>
        <v>3.9836055508351644</v>
      </c>
      <c r="G2665" s="73">
        <v>43</v>
      </c>
      <c r="H2665" s="72">
        <f t="shared" si="206"/>
        <v>3.6277087278726534E-2</v>
      </c>
      <c r="I2665" s="74">
        <v>8.4365319252852403E-4</v>
      </c>
      <c r="J2665" s="75">
        <v>2664</v>
      </c>
      <c r="K2665" s="72">
        <f t="shared" si="207"/>
        <v>24481.731000576008</v>
      </c>
      <c r="L2665" s="72">
        <f t="shared" si="208"/>
        <v>6.5331312907044872</v>
      </c>
      <c r="M2665" s="72">
        <f t="shared" si="209"/>
        <v>2.6384085423272584E-4</v>
      </c>
      <c r="N2665" s="72" t="e">
        <f>IF(VLOOKUP(B2665,[1]Sheet1!$B$2:$G$553,6,FALSE)=0,"",L2665)</f>
        <v>#N/A</v>
      </c>
      <c r="O2665" s="72" t="e">
        <f>IF(VLOOKUP($B2665,[1]Sheet1!$C$2:$G$553,5,FALSE)=0,"",$L2665)</f>
        <v>#N/A</v>
      </c>
      <c r="P2665" s="72" t="e">
        <f>IF(VLOOKUP($B2665,[1]Sheet1!$D$2:$G$553,4,FALSE)=0,"",$L2665)</f>
        <v>#N/A</v>
      </c>
      <c r="Q2665" s="72" t="e">
        <f>IF(VLOOKUP($B2665,[1]Sheet1!$E$2:$G$553,3,FALSE)=0,"",$L2665)</f>
        <v>#N/A</v>
      </c>
      <c r="R2665" s="72" t="e">
        <f>IF(VLOOKUP($B2665,[1]Sheet1!$F$2:$G$553,2,FALSE)=0,"",$L2665)</f>
        <v>#N/A</v>
      </c>
      <c r="S2665" s="72" t="e">
        <f>COUNTIF([1]isolation_zones!$H$2:$H$1182,conductor_pz_summary_hftd_23_re!B2665)</f>
        <v>#VALUE!</v>
      </c>
    </row>
    <row r="2666" spans="1:19" x14ac:dyDescent="0.25">
      <c r="A2666" s="70">
        <v>164</v>
      </c>
      <c r="B2666" s="71" t="s">
        <v>4208</v>
      </c>
      <c r="C2666" s="72">
        <v>43491103</v>
      </c>
      <c r="D2666" s="72" t="s">
        <v>787</v>
      </c>
      <c r="E2666" s="72">
        <v>0</v>
      </c>
      <c r="F2666" s="72">
        <f t="shared" si="205"/>
        <v>0</v>
      </c>
      <c r="G2666" s="73">
        <v>124</v>
      </c>
      <c r="H2666" s="72">
        <f t="shared" si="206"/>
        <v>0.10422389777562548</v>
      </c>
      <c r="I2666" s="74">
        <v>8.4051530464214095E-4</v>
      </c>
      <c r="J2666" s="75">
        <v>2665</v>
      </c>
      <c r="K2666" s="72">
        <f t="shared" si="207"/>
        <v>24481.731000576008</v>
      </c>
      <c r="L2666" s="72">
        <f t="shared" si="208"/>
        <v>6.4289073929288616</v>
      </c>
      <c r="M2666" s="72">
        <f t="shared" si="209"/>
        <v>2.5963176658440156E-4</v>
      </c>
      <c r="N2666" s="72" t="e">
        <f>IF(VLOOKUP(B2666,[1]Sheet1!$B$2:$G$553,6,FALSE)=0,"",L2666)</f>
        <v>#N/A</v>
      </c>
      <c r="O2666" s="72" t="e">
        <f>IF(VLOOKUP($B2666,[1]Sheet1!$C$2:$G$553,5,FALSE)=0,"",$L2666)</f>
        <v>#N/A</v>
      </c>
      <c r="P2666" s="72" t="e">
        <f>IF(VLOOKUP($B2666,[1]Sheet1!$D$2:$G$553,4,FALSE)=0,"",$L2666)</f>
        <v>#N/A</v>
      </c>
      <c r="Q2666" s="72" t="e">
        <f>IF(VLOOKUP($B2666,[1]Sheet1!$E$2:$G$553,3,FALSE)=0,"",$L2666)</f>
        <v>#N/A</v>
      </c>
      <c r="R2666" s="72" t="e">
        <f>IF(VLOOKUP($B2666,[1]Sheet1!$F$2:$G$553,2,FALSE)=0,"",$L2666)</f>
        <v>#N/A</v>
      </c>
      <c r="S2666" s="72" t="e">
        <f>COUNTIF([1]isolation_zones!$H$2:$H$1182,conductor_pz_summary_hftd_23_re!B2666)</f>
        <v>#VALUE!</v>
      </c>
    </row>
    <row r="2667" spans="1:19" x14ac:dyDescent="0.25">
      <c r="A2667" s="70">
        <v>5512</v>
      </c>
      <c r="B2667" s="71" t="s">
        <v>6452</v>
      </c>
      <c r="C2667" s="72">
        <v>13801101</v>
      </c>
      <c r="D2667" s="72" t="s">
        <v>65</v>
      </c>
      <c r="E2667" s="72">
        <v>5668.7589384612302</v>
      </c>
      <c r="F2667" s="72">
        <f t="shared" si="205"/>
        <v>3.5231565807714293</v>
      </c>
      <c r="G2667" s="73">
        <v>49</v>
      </c>
      <c r="H2667" s="72">
        <f t="shared" si="206"/>
        <v>4.0836405240301521E-2</v>
      </c>
      <c r="I2667" s="74">
        <v>8.3339602531227596E-4</v>
      </c>
      <c r="J2667" s="75">
        <v>2666</v>
      </c>
      <c r="K2667" s="72">
        <f t="shared" si="207"/>
        <v>24485.254157156778</v>
      </c>
      <c r="L2667" s="72">
        <f t="shared" si="208"/>
        <v>6.3880709876885602</v>
      </c>
      <c r="M2667" s="72">
        <f t="shared" si="209"/>
        <v>2.5798258618943155E-4</v>
      </c>
      <c r="N2667" s="72" t="e">
        <f>IF(VLOOKUP(B2667,[1]Sheet1!$B$2:$G$553,6,FALSE)=0,"",L2667)</f>
        <v>#N/A</v>
      </c>
      <c r="O2667" s="72" t="e">
        <f>IF(VLOOKUP($B2667,[1]Sheet1!$C$2:$G$553,5,FALSE)=0,"",$L2667)</f>
        <v>#N/A</v>
      </c>
      <c r="P2667" s="72" t="e">
        <f>IF(VLOOKUP($B2667,[1]Sheet1!$D$2:$G$553,4,FALSE)=0,"",$L2667)</f>
        <v>#N/A</v>
      </c>
      <c r="Q2667" s="72" t="e">
        <f>IF(VLOOKUP($B2667,[1]Sheet1!$E$2:$G$553,3,FALSE)=0,"",$L2667)</f>
        <v>#N/A</v>
      </c>
      <c r="R2667" s="72" t="e">
        <f>IF(VLOOKUP($B2667,[1]Sheet1!$F$2:$G$553,2,FALSE)=0,"",$L2667)</f>
        <v>#N/A</v>
      </c>
      <c r="S2667" s="72" t="e">
        <f>COUNTIF([1]isolation_zones!$H$2:$H$1182,conductor_pz_summary_hftd_23_re!B2667)</f>
        <v>#VALUE!</v>
      </c>
    </row>
    <row r="2668" spans="1:19" x14ac:dyDescent="0.25">
      <c r="A2668" s="70">
        <v>5671</v>
      </c>
      <c r="B2668" s="71" t="s">
        <v>4249</v>
      </c>
      <c r="C2668" s="72">
        <v>163351701</v>
      </c>
      <c r="D2668" s="72" t="s">
        <v>639</v>
      </c>
      <c r="E2668" s="72">
        <v>5041.5999011333197</v>
      </c>
      <c r="F2668" s="72">
        <f t="shared" si="205"/>
        <v>3.1333747054899437</v>
      </c>
      <c r="G2668" s="73">
        <v>64</v>
      </c>
      <c r="H2668" s="72">
        <f t="shared" si="206"/>
        <v>5.2727446546295041E-2</v>
      </c>
      <c r="I2668" s="74">
        <v>8.2386635228586002E-4</v>
      </c>
      <c r="J2668" s="75">
        <v>2667</v>
      </c>
      <c r="K2668" s="72">
        <f t="shared" si="207"/>
        <v>24488.387531862267</v>
      </c>
      <c r="L2668" s="72">
        <f t="shared" si="208"/>
        <v>6.3353435411422652</v>
      </c>
      <c r="M2668" s="72">
        <f t="shared" si="209"/>
        <v>2.5585318545963469E-4</v>
      </c>
      <c r="N2668" s="72" t="e">
        <f>IF(VLOOKUP(B2668,[1]Sheet1!$B$2:$G$553,6,FALSE)=0,"",L2668)</f>
        <v>#N/A</v>
      </c>
      <c r="O2668" s="72" t="e">
        <f>IF(VLOOKUP($B2668,[1]Sheet1!$C$2:$G$553,5,FALSE)=0,"",$L2668)</f>
        <v>#N/A</v>
      </c>
      <c r="P2668" s="72" t="e">
        <f>IF(VLOOKUP($B2668,[1]Sheet1!$D$2:$G$553,4,FALSE)=0,"",$L2668)</f>
        <v>#N/A</v>
      </c>
      <c r="Q2668" s="72" t="e">
        <f>IF(VLOOKUP($B2668,[1]Sheet1!$E$2:$G$553,3,FALSE)=0,"",$L2668)</f>
        <v>#N/A</v>
      </c>
      <c r="R2668" s="72" t="e">
        <f>IF(VLOOKUP($B2668,[1]Sheet1!$F$2:$G$553,2,FALSE)=0,"",$L2668)</f>
        <v>#N/A</v>
      </c>
      <c r="S2668" s="72" t="e">
        <f>COUNTIF([1]isolation_zones!$H$2:$H$1182,conductor_pz_summary_hftd_23_re!B2668)</f>
        <v>#VALUE!</v>
      </c>
    </row>
    <row r="2669" spans="1:19" x14ac:dyDescent="0.25">
      <c r="A2669" s="70">
        <v>5328</v>
      </c>
      <c r="B2669" s="71" t="s">
        <v>4553</v>
      </c>
      <c r="C2669" s="72">
        <v>252841102</v>
      </c>
      <c r="D2669" s="72" t="s">
        <v>1582</v>
      </c>
      <c r="E2669" s="72">
        <v>1712.01394874941</v>
      </c>
      <c r="F2669" s="72">
        <f t="shared" si="205"/>
        <v>1.0640235853010629</v>
      </c>
      <c r="G2669" s="73">
        <v>74</v>
      </c>
      <c r="H2669" s="72">
        <f t="shared" si="206"/>
        <v>6.0808552898219306E-2</v>
      </c>
      <c r="I2669" s="74">
        <v>8.2173720132728797E-4</v>
      </c>
      <c r="J2669" s="75">
        <v>2668</v>
      </c>
      <c r="K2669" s="72">
        <f t="shared" si="207"/>
        <v>24489.451555447569</v>
      </c>
      <c r="L2669" s="72">
        <f t="shared" si="208"/>
        <v>6.2745349882440458</v>
      </c>
      <c r="M2669" s="72">
        <f t="shared" si="209"/>
        <v>2.5339742882052508E-4</v>
      </c>
      <c r="N2669" s="72" t="e">
        <f>IF(VLOOKUP(B2669,[1]Sheet1!$B$2:$G$553,6,FALSE)=0,"",L2669)</f>
        <v>#N/A</v>
      </c>
      <c r="O2669" s="72" t="e">
        <f>IF(VLOOKUP($B2669,[1]Sheet1!$C$2:$G$553,5,FALSE)=0,"",$L2669)</f>
        <v>#N/A</v>
      </c>
      <c r="P2669" s="72" t="e">
        <f>IF(VLOOKUP($B2669,[1]Sheet1!$D$2:$G$553,4,FALSE)=0,"",$L2669)</f>
        <v>#N/A</v>
      </c>
      <c r="Q2669" s="72" t="e">
        <f>IF(VLOOKUP($B2669,[1]Sheet1!$E$2:$G$553,3,FALSE)=0,"",$L2669)</f>
        <v>#N/A</v>
      </c>
      <c r="R2669" s="72" t="e">
        <f>IF(VLOOKUP($B2669,[1]Sheet1!$F$2:$G$553,2,FALSE)=0,"",$L2669)</f>
        <v>#N/A</v>
      </c>
      <c r="S2669" s="72" t="e">
        <f>COUNTIF([1]isolation_zones!$H$2:$H$1182,conductor_pz_summary_hftd_23_re!B2669)</f>
        <v>#VALUE!</v>
      </c>
    </row>
    <row r="2670" spans="1:19" x14ac:dyDescent="0.25">
      <c r="A2670" s="70">
        <v>3271</v>
      </c>
      <c r="B2670" s="71" t="s">
        <v>4004</v>
      </c>
      <c r="C2670" s="72">
        <v>43201101</v>
      </c>
      <c r="D2670" s="72" t="s">
        <v>741</v>
      </c>
      <c r="E2670" s="72">
        <v>2188.9816611404599</v>
      </c>
      <c r="F2670" s="72">
        <f t="shared" si="205"/>
        <v>1.3604609453949408</v>
      </c>
      <c r="G2670" s="73">
        <v>180</v>
      </c>
      <c r="H2670" s="72">
        <f t="shared" si="206"/>
        <v>0.14745678541059709</v>
      </c>
      <c r="I2670" s="74">
        <v>8.19204363392206E-4</v>
      </c>
      <c r="J2670" s="75">
        <v>2669</v>
      </c>
      <c r="K2670" s="72">
        <f t="shared" si="207"/>
        <v>24490.812016392963</v>
      </c>
      <c r="L2670" s="72">
        <f t="shared" si="208"/>
        <v>6.1270782028334487</v>
      </c>
      <c r="M2670" s="72">
        <f t="shared" si="209"/>
        <v>2.4744237870841441E-4</v>
      </c>
      <c r="N2670" s="72" t="e">
        <f>IF(VLOOKUP(B2670,[1]Sheet1!$B$2:$G$553,6,FALSE)=0,"",L2670)</f>
        <v>#N/A</v>
      </c>
      <c r="O2670" s="72" t="e">
        <f>IF(VLOOKUP($B2670,[1]Sheet1!$C$2:$G$553,5,FALSE)=0,"",$L2670)</f>
        <v>#N/A</v>
      </c>
      <c r="P2670" s="72" t="e">
        <f>IF(VLOOKUP($B2670,[1]Sheet1!$D$2:$G$553,4,FALSE)=0,"",$L2670)</f>
        <v>#N/A</v>
      </c>
      <c r="Q2670" s="72" t="e">
        <f>IF(VLOOKUP($B2670,[1]Sheet1!$E$2:$G$553,3,FALSE)=0,"",$L2670)</f>
        <v>#N/A</v>
      </c>
      <c r="R2670" s="72" t="e">
        <f>IF(VLOOKUP($B2670,[1]Sheet1!$F$2:$G$553,2,FALSE)=0,"",$L2670)</f>
        <v>#N/A</v>
      </c>
      <c r="S2670" s="72" t="e">
        <f>COUNTIF([1]isolation_zones!$H$2:$H$1182,conductor_pz_summary_hftd_23_re!B2670)</f>
        <v>#VALUE!</v>
      </c>
    </row>
    <row r="2671" spans="1:19" x14ac:dyDescent="0.25">
      <c r="A2671" s="70">
        <v>3349</v>
      </c>
      <c r="B2671" s="71" t="s">
        <v>1786</v>
      </c>
      <c r="C2671" s="72">
        <v>162821702</v>
      </c>
      <c r="D2671" s="72" t="s">
        <v>229</v>
      </c>
      <c r="E2671" s="72">
        <v>13370.302584093501</v>
      </c>
      <c r="F2671" s="72">
        <f t="shared" si="205"/>
        <v>8.3096970690450593</v>
      </c>
      <c r="G2671" s="73">
        <v>115</v>
      </c>
      <c r="H2671" s="72">
        <f t="shared" si="206"/>
        <v>9.369043829630426E-2</v>
      </c>
      <c r="I2671" s="74">
        <v>8.1469946344612403E-4</v>
      </c>
      <c r="J2671" s="75">
        <v>2670</v>
      </c>
      <c r="K2671" s="72">
        <f t="shared" si="207"/>
        <v>24499.121713462009</v>
      </c>
      <c r="L2671" s="72">
        <f t="shared" si="208"/>
        <v>6.0333877645371441</v>
      </c>
      <c r="M2671" s="72">
        <f t="shared" si="209"/>
        <v>2.4365868538072836E-4</v>
      </c>
      <c r="N2671" s="72" t="e">
        <f>IF(VLOOKUP(B2671,[1]Sheet1!$B$2:$G$553,6,FALSE)=0,"",L2671)</f>
        <v>#N/A</v>
      </c>
      <c r="O2671" s="72" t="e">
        <f>IF(VLOOKUP($B2671,[1]Sheet1!$C$2:$G$553,5,FALSE)=0,"",$L2671)</f>
        <v>#N/A</v>
      </c>
      <c r="P2671" s="72" t="e">
        <f>IF(VLOOKUP($B2671,[1]Sheet1!$D$2:$G$553,4,FALSE)=0,"",$L2671)</f>
        <v>#N/A</v>
      </c>
      <c r="Q2671" s="72" t="e">
        <f>IF(VLOOKUP($B2671,[1]Sheet1!$E$2:$G$553,3,FALSE)=0,"",$L2671)</f>
        <v>#N/A</v>
      </c>
      <c r="R2671" s="72" t="e">
        <f>IF(VLOOKUP($B2671,[1]Sheet1!$F$2:$G$553,2,FALSE)=0,"",$L2671)</f>
        <v>#N/A</v>
      </c>
      <c r="S2671" s="72" t="e">
        <f>COUNTIF([1]isolation_zones!$H$2:$H$1182,conductor_pz_summary_hftd_23_re!B2671)</f>
        <v>#VALUE!</v>
      </c>
    </row>
    <row r="2672" spans="1:19" x14ac:dyDescent="0.25">
      <c r="A2672" s="70">
        <v>4063</v>
      </c>
      <c r="B2672" s="71" t="s">
        <v>4378</v>
      </c>
      <c r="C2672" s="72">
        <v>43191102</v>
      </c>
      <c r="D2672" s="72" t="s">
        <v>607</v>
      </c>
      <c r="E2672" s="72">
        <v>1802.36388294617</v>
      </c>
      <c r="F2672" s="72">
        <f t="shared" si="205"/>
        <v>1.1201764343978682</v>
      </c>
      <c r="G2672" s="73">
        <v>130</v>
      </c>
      <c r="H2672" s="72">
        <f t="shared" si="206"/>
        <v>0.10469634325678839</v>
      </c>
      <c r="I2672" s="74">
        <v>8.0535648659067999E-4</v>
      </c>
      <c r="J2672" s="75">
        <v>2671</v>
      </c>
      <c r="K2672" s="72">
        <f t="shared" si="207"/>
        <v>24500.241889896406</v>
      </c>
      <c r="L2672" s="72">
        <f t="shared" si="208"/>
        <v>5.9286914212803561</v>
      </c>
      <c r="M2672" s="72">
        <f t="shared" si="209"/>
        <v>2.3943051799654971E-4</v>
      </c>
      <c r="N2672" s="72" t="e">
        <f>IF(VLOOKUP(B2672,[1]Sheet1!$B$2:$G$553,6,FALSE)=0,"",L2672)</f>
        <v>#N/A</v>
      </c>
      <c r="O2672" s="72" t="e">
        <f>IF(VLOOKUP($B2672,[1]Sheet1!$C$2:$G$553,5,FALSE)=0,"",$L2672)</f>
        <v>#N/A</v>
      </c>
      <c r="P2672" s="72" t="e">
        <f>IF(VLOOKUP($B2672,[1]Sheet1!$D$2:$G$553,4,FALSE)=0,"",$L2672)</f>
        <v>#N/A</v>
      </c>
      <c r="Q2672" s="72" t="e">
        <f>IF(VLOOKUP($B2672,[1]Sheet1!$E$2:$G$553,3,FALSE)=0,"",$L2672)</f>
        <v>#N/A</v>
      </c>
      <c r="R2672" s="72" t="e">
        <f>IF(VLOOKUP($B2672,[1]Sheet1!$F$2:$G$553,2,FALSE)=0,"",$L2672)</f>
        <v>#N/A</v>
      </c>
      <c r="S2672" s="72" t="e">
        <f>COUNTIF([1]isolation_zones!$H$2:$H$1182,conductor_pz_summary_hftd_23_re!B2672)</f>
        <v>#VALUE!</v>
      </c>
    </row>
    <row r="2673" spans="1:19" x14ac:dyDescent="0.25">
      <c r="A2673" s="70">
        <v>4207</v>
      </c>
      <c r="B2673" s="71" t="s">
        <v>2008</v>
      </c>
      <c r="C2673" s="72">
        <v>162831702</v>
      </c>
      <c r="D2673" s="72" t="s">
        <v>245</v>
      </c>
      <c r="E2673" s="72">
        <v>7675.0330330282404</v>
      </c>
      <c r="F2673" s="72">
        <f t="shared" si="205"/>
        <v>4.7700640354432817</v>
      </c>
      <c r="G2673" s="73">
        <v>25</v>
      </c>
      <c r="H2673" s="72">
        <f t="shared" si="206"/>
        <v>1.977861358877675E-2</v>
      </c>
      <c r="I2673" s="74">
        <v>7.9114454355106996E-4</v>
      </c>
      <c r="J2673" s="75">
        <v>2672</v>
      </c>
      <c r="K2673" s="72">
        <f t="shared" si="207"/>
        <v>24505.011953931848</v>
      </c>
      <c r="L2673" s="72">
        <f t="shared" si="208"/>
        <v>5.9089128076915793</v>
      </c>
      <c r="M2673" s="72">
        <f t="shared" si="209"/>
        <v>2.3863175763607345E-4</v>
      </c>
      <c r="N2673" s="72" t="e">
        <f>IF(VLOOKUP(B2673,[1]Sheet1!$B$2:$G$553,6,FALSE)=0,"",L2673)</f>
        <v>#N/A</v>
      </c>
      <c r="O2673" s="72" t="e">
        <f>IF(VLOOKUP($B2673,[1]Sheet1!$C$2:$G$553,5,FALSE)=0,"",$L2673)</f>
        <v>#N/A</v>
      </c>
      <c r="P2673" s="72" t="e">
        <f>IF(VLOOKUP($B2673,[1]Sheet1!$D$2:$G$553,4,FALSE)=0,"",$L2673)</f>
        <v>#N/A</v>
      </c>
      <c r="Q2673" s="72" t="e">
        <f>IF(VLOOKUP($B2673,[1]Sheet1!$E$2:$G$553,3,FALSE)=0,"",$L2673)</f>
        <v>#N/A</v>
      </c>
      <c r="R2673" s="72" t="e">
        <f>IF(VLOOKUP($B2673,[1]Sheet1!$F$2:$G$553,2,FALSE)=0,"",$L2673)</f>
        <v>#N/A</v>
      </c>
      <c r="S2673" s="72" t="e">
        <f>COUNTIF([1]isolation_zones!$H$2:$H$1182,conductor_pz_summary_hftd_23_re!B2673)</f>
        <v>#VALUE!</v>
      </c>
    </row>
    <row r="2674" spans="1:19" x14ac:dyDescent="0.25">
      <c r="A2674" s="70">
        <v>6208</v>
      </c>
      <c r="B2674" s="71" t="s">
        <v>4062</v>
      </c>
      <c r="C2674" s="72">
        <v>102812101</v>
      </c>
      <c r="D2674" s="72" t="s">
        <v>251</v>
      </c>
      <c r="E2674" s="72">
        <v>3388.6183732371601</v>
      </c>
      <c r="F2674" s="72">
        <f t="shared" si="205"/>
        <v>2.1060400082269486</v>
      </c>
      <c r="G2674" s="73">
        <v>21</v>
      </c>
      <c r="H2674" s="72">
        <f t="shared" si="206"/>
        <v>1.6604590044333564E-2</v>
      </c>
      <c r="I2674" s="74">
        <v>7.9069476401588397E-4</v>
      </c>
      <c r="J2674" s="75">
        <v>2673</v>
      </c>
      <c r="K2674" s="72">
        <f t="shared" si="207"/>
        <v>24507.117993940075</v>
      </c>
      <c r="L2674" s="72">
        <f t="shared" si="208"/>
        <v>5.8923082176472459</v>
      </c>
      <c r="M2674" s="72">
        <f t="shared" si="209"/>
        <v>2.3796118038505224E-4</v>
      </c>
      <c r="N2674" s="72" t="e">
        <f>IF(VLOOKUP(B2674,[1]Sheet1!$B$2:$G$553,6,FALSE)=0,"",L2674)</f>
        <v>#N/A</v>
      </c>
      <c r="O2674" s="72" t="e">
        <f>IF(VLOOKUP($B2674,[1]Sheet1!$C$2:$G$553,5,FALSE)=0,"",$L2674)</f>
        <v>#N/A</v>
      </c>
      <c r="P2674" s="72" t="e">
        <f>IF(VLOOKUP($B2674,[1]Sheet1!$D$2:$G$553,4,FALSE)=0,"",$L2674)</f>
        <v>#N/A</v>
      </c>
      <c r="Q2674" s="72" t="e">
        <f>IF(VLOOKUP($B2674,[1]Sheet1!$E$2:$G$553,3,FALSE)=0,"",$L2674)</f>
        <v>#N/A</v>
      </c>
      <c r="R2674" s="72" t="e">
        <f>IF(VLOOKUP($B2674,[1]Sheet1!$F$2:$G$553,2,FALSE)=0,"",$L2674)</f>
        <v>#N/A</v>
      </c>
      <c r="S2674" s="72" t="e">
        <f>COUNTIF([1]isolation_zones!$H$2:$H$1182,conductor_pz_summary_hftd_23_re!B2674)</f>
        <v>#VALUE!</v>
      </c>
    </row>
    <row r="2675" spans="1:19" x14ac:dyDescent="0.25">
      <c r="A2675" s="70">
        <v>682</v>
      </c>
      <c r="B2675" s="71" t="s">
        <v>4265</v>
      </c>
      <c r="C2675" s="72">
        <v>14161106</v>
      </c>
      <c r="D2675" s="72" t="s">
        <v>898</v>
      </c>
      <c r="E2675" s="72">
        <v>1281.0775636776</v>
      </c>
      <c r="F2675" s="72">
        <f t="shared" si="205"/>
        <v>0.79619488109235548</v>
      </c>
      <c r="G2675" s="73">
        <v>35</v>
      </c>
      <c r="H2675" s="72">
        <f t="shared" si="206"/>
        <v>2.7616624256012051E-2</v>
      </c>
      <c r="I2675" s="74">
        <v>7.8904640731463E-4</v>
      </c>
      <c r="J2675" s="75">
        <v>2674</v>
      </c>
      <c r="K2675" s="72">
        <f t="shared" si="207"/>
        <v>24507.914188821167</v>
      </c>
      <c r="L2675" s="72">
        <f t="shared" si="208"/>
        <v>5.8646915933912336</v>
      </c>
      <c r="M2675" s="72">
        <f t="shared" si="209"/>
        <v>2.3684588154740334E-4</v>
      </c>
      <c r="N2675" s="72" t="e">
        <f>IF(VLOOKUP(B2675,[1]Sheet1!$B$2:$G$553,6,FALSE)=0,"",L2675)</f>
        <v>#N/A</v>
      </c>
      <c r="O2675" s="72" t="e">
        <f>IF(VLOOKUP($B2675,[1]Sheet1!$C$2:$G$553,5,FALSE)=0,"",$L2675)</f>
        <v>#N/A</v>
      </c>
      <c r="P2675" s="72" t="e">
        <f>IF(VLOOKUP($B2675,[1]Sheet1!$D$2:$G$553,4,FALSE)=0,"",$L2675)</f>
        <v>#N/A</v>
      </c>
      <c r="Q2675" s="72" t="e">
        <f>IF(VLOOKUP($B2675,[1]Sheet1!$E$2:$G$553,3,FALSE)=0,"",$L2675)</f>
        <v>#N/A</v>
      </c>
      <c r="R2675" s="72" t="e">
        <f>IF(VLOOKUP($B2675,[1]Sheet1!$F$2:$G$553,2,FALSE)=0,"",$L2675)</f>
        <v>#N/A</v>
      </c>
      <c r="S2675" s="72" t="e">
        <f>COUNTIF([1]isolation_zones!$H$2:$H$1182,conductor_pz_summary_hftd_23_re!B2675)</f>
        <v>#VALUE!</v>
      </c>
    </row>
    <row r="2676" spans="1:19" x14ac:dyDescent="0.25">
      <c r="A2676" s="70">
        <v>5936</v>
      </c>
      <c r="B2676" s="71" t="s">
        <v>1937</v>
      </c>
      <c r="C2676" s="72">
        <v>12101102</v>
      </c>
      <c r="D2676" s="72" t="s">
        <v>196</v>
      </c>
      <c r="E2676" s="72">
        <v>4816.3453076975702</v>
      </c>
      <c r="F2676" s="72">
        <f t="shared" si="205"/>
        <v>2.9933780656914668</v>
      </c>
      <c r="G2676" s="73">
        <v>40</v>
      </c>
      <c r="H2676" s="72">
        <f t="shared" si="206"/>
        <v>3.075189686497936E-2</v>
      </c>
      <c r="I2676" s="74">
        <v>7.6879742162448402E-4</v>
      </c>
      <c r="J2676" s="75">
        <v>2675</v>
      </c>
      <c r="K2676" s="72">
        <f t="shared" si="207"/>
        <v>24510.907566886857</v>
      </c>
      <c r="L2676" s="72">
        <f t="shared" si="208"/>
        <v>5.8339396965262544</v>
      </c>
      <c r="M2676" s="72">
        <f t="shared" si="209"/>
        <v>2.3560396455888711E-4</v>
      </c>
      <c r="N2676" s="72" t="e">
        <f>IF(VLOOKUP(B2676,[1]Sheet1!$B$2:$G$553,6,FALSE)=0,"",L2676)</f>
        <v>#N/A</v>
      </c>
      <c r="O2676" s="72" t="e">
        <f>IF(VLOOKUP($B2676,[1]Sheet1!$C$2:$G$553,5,FALSE)=0,"",$L2676)</f>
        <v>#N/A</v>
      </c>
      <c r="P2676" s="72" t="e">
        <f>IF(VLOOKUP($B2676,[1]Sheet1!$D$2:$G$553,4,FALSE)=0,"",$L2676)</f>
        <v>#N/A</v>
      </c>
      <c r="Q2676" s="72" t="e">
        <f>IF(VLOOKUP($B2676,[1]Sheet1!$E$2:$G$553,3,FALSE)=0,"",$L2676)</f>
        <v>#N/A</v>
      </c>
      <c r="R2676" s="72" t="e">
        <f>IF(VLOOKUP($B2676,[1]Sheet1!$F$2:$G$553,2,FALSE)=0,"",$L2676)</f>
        <v>#N/A</v>
      </c>
      <c r="S2676" s="72" t="e">
        <f>COUNTIF([1]isolation_zones!$H$2:$H$1182,conductor_pz_summary_hftd_23_re!B2676)</f>
        <v>#VALUE!</v>
      </c>
    </row>
    <row r="2677" spans="1:19" x14ac:dyDescent="0.25">
      <c r="A2677" s="70">
        <v>5479</v>
      </c>
      <c r="B2677" s="71" t="s">
        <v>3150</v>
      </c>
      <c r="C2677" s="72">
        <v>14161108</v>
      </c>
      <c r="D2677" s="72" t="s">
        <v>59</v>
      </c>
      <c r="E2677" s="72">
        <v>6728.9489451210302</v>
      </c>
      <c r="F2677" s="72">
        <f t="shared" si="205"/>
        <v>4.1820689528409138</v>
      </c>
      <c r="G2677" s="73">
        <v>92</v>
      </c>
      <c r="H2677" s="72">
        <f t="shared" si="206"/>
        <v>7.0139325184169057E-2</v>
      </c>
      <c r="I2677" s="74">
        <v>7.6238396939314198E-4</v>
      </c>
      <c r="J2677" s="75">
        <v>2676</v>
      </c>
      <c r="K2677" s="72">
        <f t="shared" si="207"/>
        <v>24515.089635839697</v>
      </c>
      <c r="L2677" s="72">
        <f t="shared" si="208"/>
        <v>5.7638003713420858</v>
      </c>
      <c r="M2677" s="72">
        <f t="shared" si="209"/>
        <v>2.3277138418533358E-4</v>
      </c>
      <c r="N2677" s="72" t="e">
        <f>IF(VLOOKUP(B2677,[1]Sheet1!$B$2:$G$553,6,FALSE)=0,"",L2677)</f>
        <v>#N/A</v>
      </c>
      <c r="O2677" s="72" t="e">
        <f>IF(VLOOKUP($B2677,[1]Sheet1!$C$2:$G$553,5,FALSE)=0,"",$L2677)</f>
        <v>#N/A</v>
      </c>
      <c r="P2677" s="72" t="e">
        <f>IF(VLOOKUP($B2677,[1]Sheet1!$D$2:$G$553,4,FALSE)=0,"",$L2677)</f>
        <v>#N/A</v>
      </c>
      <c r="Q2677" s="72" t="e">
        <f>IF(VLOOKUP($B2677,[1]Sheet1!$E$2:$G$553,3,FALSE)=0,"",$L2677)</f>
        <v>#N/A</v>
      </c>
      <c r="R2677" s="72" t="e">
        <f>IF(VLOOKUP($B2677,[1]Sheet1!$F$2:$G$553,2,FALSE)=0,"",$L2677)</f>
        <v>#N/A</v>
      </c>
      <c r="S2677" s="72" t="e">
        <f>COUNTIF([1]isolation_zones!$H$2:$H$1182,conductor_pz_summary_hftd_23_re!B2677)</f>
        <v>#VALUE!</v>
      </c>
    </row>
    <row r="2678" spans="1:19" x14ac:dyDescent="0.25">
      <c r="A2678" s="70">
        <v>3739</v>
      </c>
      <c r="B2678" s="71" t="s">
        <v>3701</v>
      </c>
      <c r="C2678" s="72">
        <v>152491102</v>
      </c>
      <c r="D2678" s="72" t="s">
        <v>1452</v>
      </c>
      <c r="E2678" s="72">
        <v>19605.556297796302</v>
      </c>
      <c r="F2678" s="72">
        <f t="shared" si="205"/>
        <v>12.184932441141269</v>
      </c>
      <c r="G2678" s="73">
        <v>151</v>
      </c>
      <c r="H2678" s="72">
        <f t="shared" si="206"/>
        <v>0.1135354345744681</v>
      </c>
      <c r="I2678" s="74">
        <v>7.51890295195153E-4</v>
      </c>
      <c r="J2678" s="75">
        <v>2677</v>
      </c>
      <c r="K2678" s="72">
        <f t="shared" si="207"/>
        <v>24527.274568280838</v>
      </c>
      <c r="L2678" s="72">
        <f t="shared" si="208"/>
        <v>5.6502649367676181</v>
      </c>
      <c r="M2678" s="72">
        <f t="shared" si="209"/>
        <v>2.2818624962873398E-4</v>
      </c>
      <c r="N2678" s="72">
        <f>IF(VLOOKUP(B2678,[1]Sheet1!$B$2:$G$553,6,FALSE)=0,"",L2678)</f>
        <v>5.6502649367676181</v>
      </c>
      <c r="O2678" s="72" t="e">
        <f>IF(VLOOKUP($B2678,[1]Sheet1!$C$2:$G$553,5,FALSE)=0,"",$L2678)</f>
        <v>#N/A</v>
      </c>
      <c r="P2678" s="72" t="e">
        <f>IF(VLOOKUP($B2678,[1]Sheet1!$D$2:$G$553,4,FALSE)=0,"",$L2678)</f>
        <v>#N/A</v>
      </c>
      <c r="Q2678" s="72" t="e">
        <f>IF(VLOOKUP($B2678,[1]Sheet1!$E$2:$G$553,3,FALSE)=0,"",$L2678)</f>
        <v>#N/A</v>
      </c>
      <c r="R2678" s="72" t="e">
        <f>IF(VLOOKUP($B2678,[1]Sheet1!$F$2:$G$553,2,FALSE)=0,"",$L2678)</f>
        <v>#N/A</v>
      </c>
      <c r="S2678" s="72" t="e">
        <f>COUNTIF([1]isolation_zones!$H$2:$H$1182,conductor_pz_summary_hftd_23_re!B2678)</f>
        <v>#VALUE!</v>
      </c>
    </row>
    <row r="2679" spans="1:19" x14ac:dyDescent="0.25">
      <c r="A2679" s="70">
        <v>4477</v>
      </c>
      <c r="B2679" s="71" t="s">
        <v>1710</v>
      </c>
      <c r="C2679" s="72">
        <v>163661702</v>
      </c>
      <c r="D2679" s="72" t="s">
        <v>209</v>
      </c>
      <c r="E2679" s="72">
        <v>17605.056373927098</v>
      </c>
      <c r="F2679" s="72">
        <f t="shared" si="205"/>
        <v>10.941613656884462</v>
      </c>
      <c r="G2679" s="73">
        <v>132</v>
      </c>
      <c r="H2679" s="72">
        <f t="shared" si="206"/>
        <v>9.8599022534639355E-2</v>
      </c>
      <c r="I2679" s="74">
        <v>7.4696229192908604E-4</v>
      </c>
      <c r="J2679" s="75">
        <v>2678</v>
      </c>
      <c r="K2679" s="72">
        <f t="shared" si="207"/>
        <v>24538.216181937722</v>
      </c>
      <c r="L2679" s="72">
        <f t="shared" si="208"/>
        <v>5.5516659142329789</v>
      </c>
      <c r="M2679" s="72">
        <f t="shared" si="209"/>
        <v>2.242043228658255E-4</v>
      </c>
      <c r="N2679" s="72" t="e">
        <f>IF(VLOOKUP(B2679,[1]Sheet1!$B$2:$G$553,6,FALSE)=0,"",L2679)</f>
        <v>#N/A</v>
      </c>
      <c r="O2679" s="72" t="e">
        <f>IF(VLOOKUP($B2679,[1]Sheet1!$C$2:$G$553,5,FALSE)=0,"",$L2679)</f>
        <v>#N/A</v>
      </c>
      <c r="P2679" s="72" t="e">
        <f>IF(VLOOKUP($B2679,[1]Sheet1!$D$2:$G$553,4,FALSE)=0,"",$L2679)</f>
        <v>#N/A</v>
      </c>
      <c r="Q2679" s="72" t="e">
        <f>IF(VLOOKUP($B2679,[1]Sheet1!$E$2:$G$553,3,FALSE)=0,"",$L2679)</f>
        <v>#N/A</v>
      </c>
      <c r="R2679" s="72" t="e">
        <f>IF(VLOOKUP($B2679,[1]Sheet1!$F$2:$G$553,2,FALSE)=0,"",$L2679)</f>
        <v>#N/A</v>
      </c>
      <c r="S2679" s="72" t="e">
        <f>COUNTIF([1]isolation_zones!$H$2:$H$1182,conductor_pz_summary_hftd_23_re!B2679)</f>
        <v>#VALUE!</v>
      </c>
    </row>
    <row r="2680" spans="1:19" x14ac:dyDescent="0.25">
      <c r="A2680" s="70">
        <v>262</v>
      </c>
      <c r="B2680" s="71" t="s">
        <v>2494</v>
      </c>
      <c r="C2680" s="72">
        <v>83692105</v>
      </c>
      <c r="D2680" s="72" t="s">
        <v>335</v>
      </c>
      <c r="E2680" s="72">
        <v>34218.656570002902</v>
      </c>
      <c r="F2680" s="72">
        <f t="shared" si="205"/>
        <v>21.267033293973213</v>
      </c>
      <c r="G2680" s="73">
        <v>245</v>
      </c>
      <c r="H2680" s="72">
        <f t="shared" si="206"/>
        <v>0.18191055816737914</v>
      </c>
      <c r="I2680" s="74">
        <v>7.4249207415256796E-4</v>
      </c>
      <c r="J2680" s="75">
        <v>2679</v>
      </c>
      <c r="K2680" s="72">
        <f t="shared" si="207"/>
        <v>24559.483215231696</v>
      </c>
      <c r="L2680" s="72">
        <f t="shared" si="208"/>
        <v>5.3697553560655997</v>
      </c>
      <c r="M2680" s="72">
        <f t="shared" si="209"/>
        <v>2.1685785531065446E-4</v>
      </c>
      <c r="N2680" s="72" t="e">
        <f>IF(VLOOKUP(B2680,[1]Sheet1!$B$2:$G$553,6,FALSE)=0,"",L2680)</f>
        <v>#N/A</v>
      </c>
      <c r="O2680" s="72" t="e">
        <f>IF(VLOOKUP($B2680,[1]Sheet1!$C$2:$G$553,5,FALSE)=0,"",$L2680)</f>
        <v>#N/A</v>
      </c>
      <c r="P2680" s="72" t="e">
        <f>IF(VLOOKUP($B2680,[1]Sheet1!$D$2:$G$553,4,FALSE)=0,"",$L2680)</f>
        <v>#N/A</v>
      </c>
      <c r="Q2680" s="72" t="e">
        <f>IF(VLOOKUP($B2680,[1]Sheet1!$E$2:$G$553,3,FALSE)=0,"",$L2680)</f>
        <v>#N/A</v>
      </c>
      <c r="R2680" s="72" t="e">
        <f>IF(VLOOKUP($B2680,[1]Sheet1!$F$2:$G$553,2,FALSE)=0,"",$L2680)</f>
        <v>#N/A</v>
      </c>
      <c r="S2680" s="72" t="e">
        <f>COUNTIF([1]isolation_zones!$H$2:$H$1182,conductor_pz_summary_hftd_23_re!B2680)</f>
        <v>#VALUE!</v>
      </c>
    </row>
    <row r="2681" spans="1:19" x14ac:dyDescent="0.25">
      <c r="A2681" s="70">
        <v>459</v>
      </c>
      <c r="B2681" s="71" t="s">
        <v>6453</v>
      </c>
      <c r="C2681" s="72">
        <v>43211102</v>
      </c>
      <c r="D2681" s="72" t="s">
        <v>841</v>
      </c>
      <c r="E2681" s="72">
        <v>137.51070713388799</v>
      </c>
      <c r="F2681" s="72">
        <f t="shared" si="205"/>
        <v>8.5463459996201363E-2</v>
      </c>
      <c r="G2681" s="73">
        <v>103</v>
      </c>
      <c r="H2681" s="72">
        <f t="shared" si="206"/>
        <v>7.4902379979193384E-2</v>
      </c>
      <c r="I2681" s="74">
        <v>7.27207572613528E-4</v>
      </c>
      <c r="J2681" s="75">
        <v>2680</v>
      </c>
      <c r="K2681" s="72">
        <f t="shared" si="207"/>
        <v>24559.568678691692</v>
      </c>
      <c r="L2681" s="72">
        <f t="shared" si="208"/>
        <v>5.294852976086406</v>
      </c>
      <c r="M2681" s="72">
        <f t="shared" si="209"/>
        <v>2.1383291871617747E-4</v>
      </c>
      <c r="N2681" s="72" t="e">
        <f>IF(VLOOKUP(B2681,[1]Sheet1!$B$2:$G$553,6,FALSE)=0,"",L2681)</f>
        <v>#N/A</v>
      </c>
      <c r="O2681" s="72" t="e">
        <f>IF(VLOOKUP($B2681,[1]Sheet1!$C$2:$G$553,5,FALSE)=0,"",$L2681)</f>
        <v>#N/A</v>
      </c>
      <c r="P2681" s="72" t="e">
        <f>IF(VLOOKUP($B2681,[1]Sheet1!$D$2:$G$553,4,FALSE)=0,"",$L2681)</f>
        <v>#N/A</v>
      </c>
      <c r="Q2681" s="72" t="e">
        <f>IF(VLOOKUP($B2681,[1]Sheet1!$E$2:$G$553,3,FALSE)=0,"",$L2681)</f>
        <v>#N/A</v>
      </c>
      <c r="R2681" s="72" t="e">
        <f>IF(VLOOKUP($B2681,[1]Sheet1!$F$2:$G$553,2,FALSE)=0,"",$L2681)</f>
        <v>#N/A</v>
      </c>
      <c r="S2681" s="72" t="e">
        <f>COUNTIF([1]isolation_zones!$H$2:$H$1182,conductor_pz_summary_hftd_23_re!B2681)</f>
        <v>#VALUE!</v>
      </c>
    </row>
    <row r="2682" spans="1:19" x14ac:dyDescent="0.25">
      <c r="A2682" s="70">
        <v>3196</v>
      </c>
      <c r="B2682" s="71" t="s">
        <v>2352</v>
      </c>
      <c r="C2682" s="72">
        <v>162831702</v>
      </c>
      <c r="D2682" s="72" t="s">
        <v>245</v>
      </c>
      <c r="E2682" s="72">
        <v>10262.607097467901</v>
      </c>
      <c r="F2682" s="72">
        <f t="shared" si="205"/>
        <v>6.3782517697128034</v>
      </c>
      <c r="G2682" s="73">
        <v>80</v>
      </c>
      <c r="H2682" s="72">
        <f t="shared" si="206"/>
        <v>5.7699051844233518E-2</v>
      </c>
      <c r="I2682" s="74">
        <v>7.2123814805291901E-4</v>
      </c>
      <c r="J2682" s="75">
        <v>2681</v>
      </c>
      <c r="K2682" s="72">
        <f t="shared" si="207"/>
        <v>24565.946930461407</v>
      </c>
      <c r="L2682" s="72">
        <f t="shared" si="208"/>
        <v>5.2371539242421727</v>
      </c>
      <c r="M2682" s="72">
        <f t="shared" si="209"/>
        <v>2.1150273944231822E-4</v>
      </c>
      <c r="N2682" s="72" t="e">
        <f>IF(VLOOKUP(B2682,[1]Sheet1!$B$2:$G$553,6,FALSE)=0,"",L2682)</f>
        <v>#N/A</v>
      </c>
      <c r="O2682" s="72" t="e">
        <f>IF(VLOOKUP($B2682,[1]Sheet1!$C$2:$G$553,5,FALSE)=0,"",$L2682)</f>
        <v>#N/A</v>
      </c>
      <c r="P2682" s="72" t="e">
        <f>IF(VLOOKUP($B2682,[1]Sheet1!$D$2:$G$553,4,FALSE)=0,"",$L2682)</f>
        <v>#N/A</v>
      </c>
      <c r="Q2682" s="72" t="e">
        <f>IF(VLOOKUP($B2682,[1]Sheet1!$E$2:$G$553,3,FALSE)=0,"",$L2682)</f>
        <v>#N/A</v>
      </c>
      <c r="R2682" s="72" t="e">
        <f>IF(VLOOKUP($B2682,[1]Sheet1!$F$2:$G$553,2,FALSE)=0,"",$L2682)</f>
        <v>#N/A</v>
      </c>
      <c r="S2682" s="72" t="e">
        <f>COUNTIF([1]isolation_zones!$H$2:$H$1182,conductor_pz_summary_hftd_23_re!B2682)</f>
        <v>#VALUE!</v>
      </c>
    </row>
    <row r="2683" spans="1:19" x14ac:dyDescent="0.25">
      <c r="A2683" s="70">
        <v>1359</v>
      </c>
      <c r="B2683" s="71" t="s">
        <v>2875</v>
      </c>
      <c r="C2683" s="72">
        <v>83622103</v>
      </c>
      <c r="D2683" s="72" t="s">
        <v>343</v>
      </c>
      <c r="E2683" s="72">
        <v>6717.0632270092901</v>
      </c>
      <c r="F2683" s="72">
        <f t="shared" si="205"/>
        <v>4.1746819310188252</v>
      </c>
      <c r="G2683" s="73">
        <v>48</v>
      </c>
      <c r="H2683" s="72">
        <f t="shared" si="206"/>
        <v>3.455583429849475E-2</v>
      </c>
      <c r="I2683" s="74">
        <v>7.1991321455197404E-4</v>
      </c>
      <c r="J2683" s="75">
        <v>2682</v>
      </c>
      <c r="K2683" s="72">
        <f t="shared" si="207"/>
        <v>24570.121612392424</v>
      </c>
      <c r="L2683" s="72">
        <f t="shared" si="208"/>
        <v>5.2025980899436783</v>
      </c>
      <c r="M2683" s="72">
        <f t="shared" si="209"/>
        <v>2.1010720023847404E-4</v>
      </c>
      <c r="N2683" s="72" t="e">
        <f>IF(VLOOKUP(B2683,[1]Sheet1!$B$2:$G$553,6,FALSE)=0,"",L2683)</f>
        <v>#N/A</v>
      </c>
      <c r="O2683" s="72" t="e">
        <f>IF(VLOOKUP($B2683,[1]Sheet1!$C$2:$G$553,5,FALSE)=0,"",$L2683)</f>
        <v>#N/A</v>
      </c>
      <c r="P2683" s="72" t="e">
        <f>IF(VLOOKUP($B2683,[1]Sheet1!$D$2:$G$553,4,FALSE)=0,"",$L2683)</f>
        <v>#N/A</v>
      </c>
      <c r="Q2683" s="72" t="e">
        <f>IF(VLOOKUP($B2683,[1]Sheet1!$E$2:$G$553,3,FALSE)=0,"",$L2683)</f>
        <v>#N/A</v>
      </c>
      <c r="R2683" s="72" t="e">
        <f>IF(VLOOKUP($B2683,[1]Sheet1!$F$2:$G$553,2,FALSE)=0,"",$L2683)</f>
        <v>#N/A</v>
      </c>
      <c r="S2683" s="72" t="e">
        <f>COUNTIF([1]isolation_zones!$H$2:$H$1182,conductor_pz_summary_hftd_23_re!B2683)</f>
        <v>#VALUE!</v>
      </c>
    </row>
    <row r="2684" spans="1:19" x14ac:dyDescent="0.25">
      <c r="A2684" s="70">
        <v>2485</v>
      </c>
      <c r="B2684" s="71" t="s">
        <v>4542</v>
      </c>
      <c r="C2684" s="72">
        <v>192381102</v>
      </c>
      <c r="D2684" s="72" t="s">
        <v>363</v>
      </c>
      <c r="E2684" s="72">
        <v>117.527749471291</v>
      </c>
      <c r="F2684" s="72">
        <f t="shared" si="205"/>
        <v>7.3043971082219397E-2</v>
      </c>
      <c r="G2684" s="73">
        <v>255</v>
      </c>
      <c r="H2684" s="72">
        <f t="shared" si="206"/>
        <v>0.17964103852563648</v>
      </c>
      <c r="I2684" s="74">
        <v>7.0447466088484898E-4</v>
      </c>
      <c r="J2684" s="75">
        <v>2683</v>
      </c>
      <c r="K2684" s="72">
        <f t="shared" si="207"/>
        <v>24570.194656363507</v>
      </c>
      <c r="L2684" s="72">
        <f t="shared" si="208"/>
        <v>5.0229570514180422</v>
      </c>
      <c r="M2684" s="72">
        <f t="shared" si="209"/>
        <v>2.0285238735459781E-4</v>
      </c>
      <c r="N2684" s="72" t="e">
        <f>IF(VLOOKUP(B2684,[1]Sheet1!$B$2:$G$553,6,FALSE)=0,"",L2684)</f>
        <v>#N/A</v>
      </c>
      <c r="O2684" s="72" t="e">
        <f>IF(VLOOKUP($B2684,[1]Sheet1!$C$2:$G$553,5,FALSE)=0,"",$L2684)</f>
        <v>#N/A</v>
      </c>
      <c r="P2684" s="72" t="e">
        <f>IF(VLOOKUP($B2684,[1]Sheet1!$D$2:$G$553,4,FALSE)=0,"",$L2684)</f>
        <v>#N/A</v>
      </c>
      <c r="Q2684" s="72" t="e">
        <f>IF(VLOOKUP($B2684,[1]Sheet1!$E$2:$G$553,3,FALSE)=0,"",$L2684)</f>
        <v>#N/A</v>
      </c>
      <c r="R2684" s="72" t="e">
        <f>IF(VLOOKUP($B2684,[1]Sheet1!$F$2:$G$553,2,FALSE)=0,"",$L2684)</f>
        <v>#N/A</v>
      </c>
      <c r="S2684" s="72" t="e">
        <f>COUNTIF([1]isolation_zones!$H$2:$H$1182,conductor_pz_summary_hftd_23_re!B2684)</f>
        <v>#VALUE!</v>
      </c>
    </row>
    <row r="2685" spans="1:19" x14ac:dyDescent="0.25">
      <c r="A2685" s="70">
        <v>6651</v>
      </c>
      <c r="B2685" s="71" t="s">
        <v>2617</v>
      </c>
      <c r="C2685" s="72">
        <v>163160401</v>
      </c>
      <c r="D2685" s="72" t="s">
        <v>497</v>
      </c>
      <c r="E2685" s="72">
        <v>4942.4922770452304</v>
      </c>
      <c r="F2685" s="72">
        <f t="shared" si="205"/>
        <v>3.0717789167465694</v>
      </c>
      <c r="G2685" s="73">
        <v>26</v>
      </c>
      <c r="H2685" s="72">
        <f t="shared" si="206"/>
        <v>1.8183027506664309E-2</v>
      </c>
      <c r="I2685" s="74">
        <v>6.9934721179478105E-4</v>
      </c>
      <c r="J2685" s="75">
        <v>2684</v>
      </c>
      <c r="K2685" s="72">
        <f t="shared" si="207"/>
        <v>24573.266435280253</v>
      </c>
      <c r="L2685" s="72">
        <f t="shared" si="208"/>
        <v>5.004774023911378</v>
      </c>
      <c r="M2685" s="72">
        <f t="shared" si="209"/>
        <v>2.0211806482280952E-4</v>
      </c>
      <c r="N2685" s="72">
        <f>IF(VLOOKUP(B2685,[1]Sheet1!$B$2:$G$553,6,FALSE)=0,"",L2685)</f>
        <v>5.004774023911378</v>
      </c>
      <c r="O2685" s="72" t="e">
        <f>IF(VLOOKUP($B2685,[1]Sheet1!$C$2:$G$553,5,FALSE)=0,"",$L2685)</f>
        <v>#N/A</v>
      </c>
      <c r="P2685" s="72" t="e">
        <f>IF(VLOOKUP($B2685,[1]Sheet1!$D$2:$G$553,4,FALSE)=0,"",$L2685)</f>
        <v>#N/A</v>
      </c>
      <c r="Q2685" s="72" t="e">
        <f>IF(VLOOKUP($B2685,[1]Sheet1!$E$2:$G$553,3,FALSE)=0,"",$L2685)</f>
        <v>#N/A</v>
      </c>
      <c r="R2685" s="72" t="e">
        <f>IF(VLOOKUP($B2685,[1]Sheet1!$F$2:$G$553,2,FALSE)=0,"",$L2685)</f>
        <v>#N/A</v>
      </c>
      <c r="S2685" s="72" t="e">
        <f>COUNTIF([1]isolation_zones!$H$2:$H$1182,conductor_pz_summary_hftd_23_re!B2685)</f>
        <v>#VALUE!</v>
      </c>
    </row>
    <row r="2686" spans="1:19" x14ac:dyDescent="0.25">
      <c r="A2686" s="70">
        <v>413</v>
      </c>
      <c r="B2686" s="71" t="s">
        <v>1856</v>
      </c>
      <c r="C2686" s="72">
        <v>152481106</v>
      </c>
      <c r="D2686" s="72" t="s">
        <v>351</v>
      </c>
      <c r="E2686" s="72">
        <v>31981.584631482201</v>
      </c>
      <c r="F2686" s="72">
        <f t="shared" si="205"/>
        <v>19.876684046912494</v>
      </c>
      <c r="G2686" s="73">
        <v>253</v>
      </c>
      <c r="H2686" s="72">
        <f t="shared" si="206"/>
        <v>0.17585348559248307</v>
      </c>
      <c r="I2686" s="74">
        <v>6.9507306558293702E-4</v>
      </c>
      <c r="J2686" s="75">
        <v>2685</v>
      </c>
      <c r="K2686" s="72">
        <f t="shared" si="207"/>
        <v>24593.143119327167</v>
      </c>
      <c r="L2686" s="72">
        <f t="shared" si="208"/>
        <v>4.8289205383188953</v>
      </c>
      <c r="M2686" s="72">
        <f t="shared" si="209"/>
        <v>1.9501621246534374E-4</v>
      </c>
      <c r="N2686" s="72" t="e">
        <f>IF(VLOOKUP(B2686,[1]Sheet1!$B$2:$G$553,6,FALSE)=0,"",L2686)</f>
        <v>#N/A</v>
      </c>
      <c r="O2686" s="72" t="e">
        <f>IF(VLOOKUP($B2686,[1]Sheet1!$C$2:$G$553,5,FALSE)=0,"",$L2686)</f>
        <v>#N/A</v>
      </c>
      <c r="P2686" s="72" t="e">
        <f>IF(VLOOKUP($B2686,[1]Sheet1!$D$2:$G$553,4,FALSE)=0,"",$L2686)</f>
        <v>#N/A</v>
      </c>
      <c r="Q2686" s="72" t="e">
        <f>IF(VLOOKUP($B2686,[1]Sheet1!$E$2:$G$553,3,FALSE)=0,"",$L2686)</f>
        <v>#N/A</v>
      </c>
      <c r="R2686" s="72" t="e">
        <f>IF(VLOOKUP($B2686,[1]Sheet1!$F$2:$G$553,2,FALSE)=0,"",$L2686)</f>
        <v>#N/A</v>
      </c>
      <c r="S2686" s="72" t="e">
        <f>COUNTIF([1]isolation_zones!$H$2:$H$1182,conductor_pz_summary_hftd_23_re!B2686)</f>
        <v>#VALUE!</v>
      </c>
    </row>
    <row r="2687" spans="1:19" x14ac:dyDescent="0.25">
      <c r="A2687" s="70">
        <v>4105</v>
      </c>
      <c r="B2687" s="71" t="s">
        <v>2884</v>
      </c>
      <c r="C2687" s="72">
        <v>83622104</v>
      </c>
      <c r="D2687" s="72" t="s">
        <v>155</v>
      </c>
      <c r="E2687" s="72">
        <v>9105.2091980575806</v>
      </c>
      <c r="F2687" s="72">
        <f t="shared" si="205"/>
        <v>5.6589242996007334</v>
      </c>
      <c r="G2687" s="73">
        <v>133</v>
      </c>
      <c r="H2687" s="72">
        <f t="shared" si="206"/>
        <v>9.2361010539781796E-2</v>
      </c>
      <c r="I2687" s="74">
        <v>6.9444368826903605E-4</v>
      </c>
      <c r="J2687" s="75">
        <v>2686</v>
      </c>
      <c r="K2687" s="72">
        <f t="shared" si="207"/>
        <v>24598.802043626769</v>
      </c>
      <c r="L2687" s="72">
        <f t="shared" si="208"/>
        <v>4.7365595277791135</v>
      </c>
      <c r="M2687" s="72">
        <f t="shared" si="209"/>
        <v>1.9128620814822767E-4</v>
      </c>
      <c r="N2687" s="72" t="e">
        <f>IF(VLOOKUP(B2687,[1]Sheet1!$B$2:$G$553,6,FALSE)=0,"",L2687)</f>
        <v>#N/A</v>
      </c>
      <c r="O2687" s="72" t="e">
        <f>IF(VLOOKUP($B2687,[1]Sheet1!$C$2:$G$553,5,FALSE)=0,"",$L2687)</f>
        <v>#N/A</v>
      </c>
      <c r="P2687" s="72" t="e">
        <f>IF(VLOOKUP($B2687,[1]Sheet1!$D$2:$G$553,4,FALSE)=0,"",$L2687)</f>
        <v>#N/A</v>
      </c>
      <c r="Q2687" s="72" t="e">
        <f>IF(VLOOKUP($B2687,[1]Sheet1!$E$2:$G$553,3,FALSE)=0,"",$L2687)</f>
        <v>#N/A</v>
      </c>
      <c r="R2687" s="72" t="e">
        <f>IF(VLOOKUP($B2687,[1]Sheet1!$F$2:$G$553,2,FALSE)=0,"",$L2687)</f>
        <v>#N/A</v>
      </c>
      <c r="S2687" s="72" t="e">
        <f>COUNTIF([1]isolation_zones!$H$2:$H$1182,conductor_pz_summary_hftd_23_re!B2687)</f>
        <v>#VALUE!</v>
      </c>
    </row>
    <row r="2688" spans="1:19" x14ac:dyDescent="0.25">
      <c r="A2688" s="70">
        <v>2116</v>
      </c>
      <c r="B2688" s="71" t="s">
        <v>4260</v>
      </c>
      <c r="C2688" s="72">
        <v>43351106</v>
      </c>
      <c r="D2688" s="72" t="s">
        <v>473</v>
      </c>
      <c r="E2688" s="72">
        <v>3043.2971063550199</v>
      </c>
      <c r="F2688" s="72">
        <f t="shared" si="205"/>
        <v>1.8914214458390428</v>
      </c>
      <c r="G2688" s="73">
        <v>48</v>
      </c>
      <c r="H2688" s="72">
        <f t="shared" si="206"/>
        <v>3.3315223055659392E-2</v>
      </c>
      <c r="I2688" s="74">
        <v>6.9406714699290399E-4</v>
      </c>
      <c r="J2688" s="75">
        <v>2687</v>
      </c>
      <c r="K2688" s="72">
        <f t="shared" si="207"/>
        <v>24600.693465072607</v>
      </c>
      <c r="L2688" s="72">
        <f t="shared" si="208"/>
        <v>4.7032443047234542</v>
      </c>
      <c r="M2688" s="72">
        <f t="shared" si="209"/>
        <v>1.8994077109533002E-4</v>
      </c>
      <c r="N2688" s="72" t="e">
        <f>IF(VLOOKUP(B2688,[1]Sheet1!$B$2:$G$553,6,FALSE)=0,"",L2688)</f>
        <v>#N/A</v>
      </c>
      <c r="O2688" s="72" t="e">
        <f>IF(VLOOKUP($B2688,[1]Sheet1!$C$2:$G$553,5,FALSE)=0,"",$L2688)</f>
        <v>#N/A</v>
      </c>
      <c r="P2688" s="72" t="e">
        <f>IF(VLOOKUP($B2688,[1]Sheet1!$D$2:$G$553,4,FALSE)=0,"",$L2688)</f>
        <v>#N/A</v>
      </c>
      <c r="Q2688" s="72" t="e">
        <f>IF(VLOOKUP($B2688,[1]Sheet1!$E$2:$G$553,3,FALSE)=0,"",$L2688)</f>
        <v>#N/A</v>
      </c>
      <c r="R2688" s="72" t="e">
        <f>IF(VLOOKUP($B2688,[1]Sheet1!$F$2:$G$553,2,FALSE)=0,"",$L2688)</f>
        <v>#N/A</v>
      </c>
      <c r="S2688" s="72" t="e">
        <f>COUNTIF([1]isolation_zones!$H$2:$H$1182,conductor_pz_summary_hftd_23_re!B2688)</f>
        <v>#VALUE!</v>
      </c>
    </row>
    <row r="2689" spans="1:19" x14ac:dyDescent="0.25">
      <c r="A2689" s="70">
        <v>10094</v>
      </c>
      <c r="B2689" s="71" t="s">
        <v>6454</v>
      </c>
      <c r="C2689" s="72">
        <v>192431109</v>
      </c>
      <c r="D2689" s="72" t="s">
        <v>675</v>
      </c>
      <c r="E2689" s="72">
        <v>2280.4466735907999</v>
      </c>
      <c r="F2689" s="72">
        <f t="shared" si="205"/>
        <v>1.4173068201310131</v>
      </c>
      <c r="G2689" s="73">
        <v>23</v>
      </c>
      <c r="H2689" s="72">
        <f t="shared" si="206"/>
        <v>1.59351211260403E-2</v>
      </c>
      <c r="I2689" s="74">
        <v>6.9283135330609996E-4</v>
      </c>
      <c r="J2689" s="75">
        <v>2688</v>
      </c>
      <c r="K2689" s="72">
        <f t="shared" si="207"/>
        <v>24602.110771892738</v>
      </c>
      <c r="L2689" s="72">
        <f t="shared" si="208"/>
        <v>4.6873091835974137</v>
      </c>
      <c r="M2689" s="72">
        <f t="shared" si="209"/>
        <v>1.8929723038213809E-4</v>
      </c>
      <c r="N2689" s="72" t="e">
        <f>IF(VLOOKUP(B2689,[1]Sheet1!$B$2:$G$553,6,FALSE)=0,"",L2689)</f>
        <v>#N/A</v>
      </c>
      <c r="O2689" s="72" t="e">
        <f>IF(VLOOKUP($B2689,[1]Sheet1!$C$2:$G$553,5,FALSE)=0,"",$L2689)</f>
        <v>#N/A</v>
      </c>
      <c r="P2689" s="72" t="e">
        <f>IF(VLOOKUP($B2689,[1]Sheet1!$D$2:$G$553,4,FALSE)=0,"",$L2689)</f>
        <v>#N/A</v>
      </c>
      <c r="Q2689" s="72" t="e">
        <f>IF(VLOOKUP($B2689,[1]Sheet1!$E$2:$G$553,3,FALSE)=0,"",$L2689)</f>
        <v>#N/A</v>
      </c>
      <c r="R2689" s="72" t="e">
        <f>IF(VLOOKUP($B2689,[1]Sheet1!$F$2:$G$553,2,FALSE)=0,"",$L2689)</f>
        <v>#N/A</v>
      </c>
      <c r="S2689" s="72" t="e">
        <f>COUNTIF([1]isolation_zones!$H$2:$H$1182,conductor_pz_summary_hftd_23_re!B2689)</f>
        <v>#VALUE!</v>
      </c>
    </row>
    <row r="2690" spans="1:19" x14ac:dyDescent="0.25">
      <c r="A2690" s="70">
        <v>9596</v>
      </c>
      <c r="B2690" s="71" t="s">
        <v>6455</v>
      </c>
      <c r="C2690" s="72">
        <v>152481104</v>
      </c>
      <c r="D2690" s="72" t="s">
        <v>495</v>
      </c>
      <c r="E2690" s="72">
        <v>1685.8276180324301</v>
      </c>
      <c r="F2690" s="72">
        <f t="shared" si="205"/>
        <v>1.0477486749735427</v>
      </c>
      <c r="G2690" s="73">
        <v>17</v>
      </c>
      <c r="H2690" s="72">
        <f t="shared" si="206"/>
        <v>1.1647547868180773E-2</v>
      </c>
      <c r="I2690" s="74">
        <v>6.8514987459886904E-4</v>
      </c>
      <c r="J2690" s="75">
        <v>2689</v>
      </c>
      <c r="K2690" s="72">
        <f t="shared" si="207"/>
        <v>24603.158520567711</v>
      </c>
      <c r="L2690" s="72">
        <f t="shared" si="208"/>
        <v>4.6756616357292327</v>
      </c>
      <c r="M2690" s="72">
        <f t="shared" si="209"/>
        <v>1.8882684354273231E-4</v>
      </c>
      <c r="N2690" s="72">
        <f>IF(VLOOKUP(B2690,[1]Sheet1!$B$2:$G$553,6,FALSE)=0,"",L2690)</f>
        <v>4.6756616357292327</v>
      </c>
      <c r="O2690" s="72" t="e">
        <f>IF(VLOOKUP($B2690,[1]Sheet1!$C$2:$G$553,5,FALSE)=0,"",$L2690)</f>
        <v>#N/A</v>
      </c>
      <c r="P2690" s="72" t="e">
        <f>IF(VLOOKUP($B2690,[1]Sheet1!$D$2:$G$553,4,FALSE)=0,"",$L2690)</f>
        <v>#N/A</v>
      </c>
      <c r="Q2690" s="72" t="e">
        <f>IF(VLOOKUP($B2690,[1]Sheet1!$E$2:$G$553,3,FALSE)=0,"",$L2690)</f>
        <v>#N/A</v>
      </c>
      <c r="R2690" s="72" t="e">
        <f>IF(VLOOKUP($B2690,[1]Sheet1!$F$2:$G$553,2,FALSE)=0,"",$L2690)</f>
        <v>#N/A</v>
      </c>
      <c r="S2690" s="72" t="e">
        <f>COUNTIF([1]isolation_zones!$H$2:$H$1182,conductor_pz_summary_hftd_23_re!B2690)</f>
        <v>#VALUE!</v>
      </c>
    </row>
    <row r="2691" spans="1:19" x14ac:dyDescent="0.25">
      <c r="A2691" s="70">
        <v>591</v>
      </c>
      <c r="B2691" s="71" t="s">
        <v>1679</v>
      </c>
      <c r="C2691" s="72">
        <v>163661701</v>
      </c>
      <c r="D2691" s="72" t="s">
        <v>87</v>
      </c>
      <c r="E2691" s="72">
        <v>21367.068809303299</v>
      </c>
      <c r="F2691" s="72">
        <f t="shared" ref="F2691:F2754" si="210">E2691/1609</f>
        <v>13.27971958315929</v>
      </c>
      <c r="G2691" s="73">
        <v>161</v>
      </c>
      <c r="H2691" s="72">
        <f t="shared" ref="H2691:H2754" si="211">I2691*G2691</f>
        <v>0.10996319901687751</v>
      </c>
      <c r="I2691" s="74">
        <v>6.83001236129674E-4</v>
      </c>
      <c r="J2691" s="75">
        <v>2690</v>
      </c>
      <c r="K2691" s="72">
        <f t="shared" si="207"/>
        <v>24616.43824015087</v>
      </c>
      <c r="L2691" s="72">
        <f t="shared" si="208"/>
        <v>4.5656984367123554</v>
      </c>
      <c r="M2691" s="72">
        <f t="shared" si="209"/>
        <v>1.8438597390889281E-4</v>
      </c>
      <c r="N2691" s="72" t="e">
        <f>IF(VLOOKUP(B2691,[1]Sheet1!$B$2:$G$553,6,FALSE)=0,"",L2691)</f>
        <v>#N/A</v>
      </c>
      <c r="O2691" s="72" t="e">
        <f>IF(VLOOKUP($B2691,[1]Sheet1!$C$2:$G$553,5,FALSE)=0,"",$L2691)</f>
        <v>#N/A</v>
      </c>
      <c r="P2691" s="72" t="e">
        <f>IF(VLOOKUP($B2691,[1]Sheet1!$D$2:$G$553,4,FALSE)=0,"",$L2691)</f>
        <v>#N/A</v>
      </c>
      <c r="Q2691" s="72" t="e">
        <f>IF(VLOOKUP($B2691,[1]Sheet1!$E$2:$G$553,3,FALSE)=0,"",$L2691)</f>
        <v>#N/A</v>
      </c>
      <c r="R2691" s="72" t="e">
        <f>IF(VLOOKUP($B2691,[1]Sheet1!$F$2:$G$553,2,FALSE)=0,"",$L2691)</f>
        <v>#N/A</v>
      </c>
      <c r="S2691" s="72" t="e">
        <f>COUNTIF([1]isolation_zones!$H$2:$H$1182,conductor_pz_summary_hftd_23_re!B2691)</f>
        <v>#VALUE!</v>
      </c>
    </row>
    <row r="2692" spans="1:19" x14ac:dyDescent="0.25">
      <c r="A2692" s="70">
        <v>7040</v>
      </c>
      <c r="B2692" s="71" t="s">
        <v>2701</v>
      </c>
      <c r="C2692" s="72">
        <v>83252106</v>
      </c>
      <c r="D2692" s="72" t="s">
        <v>711</v>
      </c>
      <c r="E2692" s="72">
        <v>19729.942107417701</v>
      </c>
      <c r="F2692" s="72">
        <f t="shared" si="210"/>
        <v>12.262238724311809</v>
      </c>
      <c r="G2692" s="73">
        <v>158</v>
      </c>
      <c r="H2692" s="72">
        <f t="shared" si="211"/>
        <v>0.1078564082799545</v>
      </c>
      <c r="I2692" s="74">
        <v>6.8263549544274999E-4</v>
      </c>
      <c r="J2692" s="75">
        <v>2691</v>
      </c>
      <c r="K2692" s="72">
        <f t="shared" ref="K2692:K2755" si="212">F2692+K2691</f>
        <v>24628.70047887518</v>
      </c>
      <c r="L2692" s="72">
        <f t="shared" ref="L2692:L2755" si="213">L2691-H2692</f>
        <v>4.4578420284324007</v>
      </c>
      <c r="M2692" s="72">
        <f t="shared" ref="M2692:M2755" si="214">L2692/$L$2</f>
        <v>1.8003018713088237E-4</v>
      </c>
      <c r="N2692" s="72" t="e">
        <f>IF(VLOOKUP(B2692,[1]Sheet1!$B$2:$G$553,6,FALSE)=0,"",L2692)</f>
        <v>#N/A</v>
      </c>
      <c r="O2692" s="72" t="e">
        <f>IF(VLOOKUP($B2692,[1]Sheet1!$C$2:$G$553,5,FALSE)=0,"",$L2692)</f>
        <v>#N/A</v>
      </c>
      <c r="P2692" s="72" t="e">
        <f>IF(VLOOKUP($B2692,[1]Sheet1!$D$2:$G$553,4,FALSE)=0,"",$L2692)</f>
        <v>#N/A</v>
      </c>
      <c r="Q2692" s="72" t="e">
        <f>IF(VLOOKUP($B2692,[1]Sheet1!$E$2:$G$553,3,FALSE)=0,"",$L2692)</f>
        <v>#N/A</v>
      </c>
      <c r="R2692" s="72" t="e">
        <f>IF(VLOOKUP($B2692,[1]Sheet1!$F$2:$G$553,2,FALSE)=0,"",$L2692)</f>
        <v>#N/A</v>
      </c>
      <c r="S2692" s="72" t="e">
        <f>COUNTIF([1]isolation_zones!$H$2:$H$1182,conductor_pz_summary_hftd_23_re!B2692)</f>
        <v>#VALUE!</v>
      </c>
    </row>
    <row r="2693" spans="1:19" x14ac:dyDescent="0.25">
      <c r="A2693" s="70">
        <v>9535</v>
      </c>
      <c r="B2693" s="71" t="s">
        <v>6456</v>
      </c>
      <c r="C2693" s="72">
        <v>182492105</v>
      </c>
      <c r="D2693" s="72" t="s">
        <v>1604</v>
      </c>
      <c r="E2693" s="72">
        <v>1450.1347942274699</v>
      </c>
      <c r="F2693" s="72">
        <f t="shared" si="210"/>
        <v>0.90126463283248592</v>
      </c>
      <c r="G2693" s="73">
        <v>39</v>
      </c>
      <c r="H2693" s="72">
        <f t="shared" si="211"/>
        <v>2.6573914429573447E-2</v>
      </c>
      <c r="I2693" s="74">
        <v>6.8138242127111404E-4</v>
      </c>
      <c r="J2693" s="75">
        <v>2692</v>
      </c>
      <c r="K2693" s="72">
        <f t="shared" si="212"/>
        <v>24629.601743508014</v>
      </c>
      <c r="L2693" s="72">
        <f t="shared" si="213"/>
        <v>4.4312681140028269</v>
      </c>
      <c r="M2693" s="72">
        <f t="shared" si="214"/>
        <v>1.7895699818496575E-4</v>
      </c>
      <c r="N2693" s="72" t="e">
        <f>IF(VLOOKUP(B2693,[1]Sheet1!$B$2:$G$553,6,FALSE)=0,"",L2693)</f>
        <v>#N/A</v>
      </c>
      <c r="O2693" s="72" t="e">
        <f>IF(VLOOKUP($B2693,[1]Sheet1!$C$2:$G$553,5,FALSE)=0,"",$L2693)</f>
        <v>#N/A</v>
      </c>
      <c r="P2693" s="72" t="e">
        <f>IF(VLOOKUP($B2693,[1]Sheet1!$D$2:$G$553,4,FALSE)=0,"",$L2693)</f>
        <v>#N/A</v>
      </c>
      <c r="Q2693" s="72" t="e">
        <f>IF(VLOOKUP($B2693,[1]Sheet1!$E$2:$G$553,3,FALSE)=0,"",$L2693)</f>
        <v>#N/A</v>
      </c>
      <c r="R2693" s="72" t="e">
        <f>IF(VLOOKUP($B2693,[1]Sheet1!$F$2:$G$553,2,FALSE)=0,"",$L2693)</f>
        <v>#N/A</v>
      </c>
      <c r="S2693" s="72" t="e">
        <f>COUNTIF([1]isolation_zones!$H$2:$H$1182,conductor_pz_summary_hftd_23_re!B2693)</f>
        <v>#VALUE!</v>
      </c>
    </row>
    <row r="2694" spans="1:19" x14ac:dyDescent="0.25">
      <c r="A2694" s="70">
        <v>751</v>
      </c>
      <c r="B2694" s="71" t="s">
        <v>3710</v>
      </c>
      <c r="C2694" s="72">
        <v>42841112</v>
      </c>
      <c r="D2694" s="72" t="s">
        <v>241</v>
      </c>
      <c r="E2694" s="72">
        <v>10019.765481685999</v>
      </c>
      <c r="F2694" s="72">
        <f t="shared" si="210"/>
        <v>6.2273247244785574</v>
      </c>
      <c r="G2694" s="73">
        <v>104</v>
      </c>
      <c r="H2694" s="72">
        <f t="shared" si="211"/>
        <v>7.0638156545629494E-2</v>
      </c>
      <c r="I2694" s="74">
        <v>6.7921304370797595E-4</v>
      </c>
      <c r="J2694" s="75">
        <v>2693</v>
      </c>
      <c r="K2694" s="72">
        <f t="shared" si="212"/>
        <v>24635.829068232491</v>
      </c>
      <c r="L2694" s="72">
        <f t="shared" si="213"/>
        <v>4.3606299574571974</v>
      </c>
      <c r="M2694" s="72">
        <f t="shared" si="214"/>
        <v>1.7610427248038036E-4</v>
      </c>
      <c r="N2694" s="72" t="e">
        <f>IF(VLOOKUP(B2694,[1]Sheet1!$B$2:$G$553,6,FALSE)=0,"",L2694)</f>
        <v>#N/A</v>
      </c>
      <c r="O2694" s="72" t="e">
        <f>IF(VLOOKUP($B2694,[1]Sheet1!$C$2:$G$553,5,FALSE)=0,"",$L2694)</f>
        <v>#N/A</v>
      </c>
      <c r="P2694" s="72" t="e">
        <f>IF(VLOOKUP($B2694,[1]Sheet1!$D$2:$G$553,4,FALSE)=0,"",$L2694)</f>
        <v>#N/A</v>
      </c>
      <c r="Q2694" s="72" t="e">
        <f>IF(VLOOKUP($B2694,[1]Sheet1!$E$2:$G$553,3,FALSE)=0,"",$L2694)</f>
        <v>#N/A</v>
      </c>
      <c r="R2694" s="72" t="e">
        <f>IF(VLOOKUP($B2694,[1]Sheet1!$F$2:$G$553,2,FALSE)=0,"",$L2694)</f>
        <v>#N/A</v>
      </c>
      <c r="S2694" s="72" t="e">
        <f>COUNTIF([1]isolation_zones!$H$2:$H$1182,conductor_pz_summary_hftd_23_re!B2694)</f>
        <v>#VALUE!</v>
      </c>
    </row>
    <row r="2695" spans="1:19" x14ac:dyDescent="0.25">
      <c r="A2695" s="70">
        <v>9192</v>
      </c>
      <c r="B2695" s="71" t="s">
        <v>2593</v>
      </c>
      <c r="C2695" s="72">
        <v>182971101</v>
      </c>
      <c r="D2695" s="72" t="s">
        <v>235</v>
      </c>
      <c r="E2695" s="72">
        <v>1667.87198687667</v>
      </c>
      <c r="F2695" s="72">
        <f t="shared" si="210"/>
        <v>1.0365891776735052</v>
      </c>
      <c r="G2695" s="73">
        <v>37</v>
      </c>
      <c r="H2695" s="72">
        <f t="shared" si="211"/>
        <v>2.4517031020621673E-2</v>
      </c>
      <c r="I2695" s="74">
        <v>6.6262246001680197E-4</v>
      </c>
      <c r="J2695" s="75">
        <v>2694</v>
      </c>
      <c r="K2695" s="72">
        <f t="shared" si="212"/>
        <v>24636.865657410166</v>
      </c>
      <c r="L2695" s="72">
        <f t="shared" si="213"/>
        <v>4.3361129264365754</v>
      </c>
      <c r="M2695" s="72">
        <f t="shared" si="214"/>
        <v>1.7511415088020146E-4</v>
      </c>
      <c r="N2695" s="72" t="e">
        <f>IF(VLOOKUP(B2695,[1]Sheet1!$B$2:$G$553,6,FALSE)=0,"",L2695)</f>
        <v>#N/A</v>
      </c>
      <c r="O2695" s="72" t="e">
        <f>IF(VLOOKUP($B2695,[1]Sheet1!$C$2:$G$553,5,FALSE)=0,"",$L2695)</f>
        <v>#N/A</v>
      </c>
      <c r="P2695" s="72" t="e">
        <f>IF(VLOOKUP($B2695,[1]Sheet1!$D$2:$G$553,4,FALSE)=0,"",$L2695)</f>
        <v>#N/A</v>
      </c>
      <c r="Q2695" s="72" t="e">
        <f>IF(VLOOKUP($B2695,[1]Sheet1!$E$2:$G$553,3,FALSE)=0,"",$L2695)</f>
        <v>#N/A</v>
      </c>
      <c r="R2695" s="72" t="e">
        <f>IF(VLOOKUP($B2695,[1]Sheet1!$F$2:$G$553,2,FALSE)=0,"",$L2695)</f>
        <v>#N/A</v>
      </c>
      <c r="S2695" s="72" t="e">
        <f>COUNTIF([1]isolation_zones!$H$2:$H$1182,conductor_pz_summary_hftd_23_re!B2695)</f>
        <v>#VALUE!</v>
      </c>
    </row>
    <row r="2696" spans="1:19" x14ac:dyDescent="0.25">
      <c r="A2696" s="70">
        <v>6603</v>
      </c>
      <c r="B2696" s="71" t="s">
        <v>1864</v>
      </c>
      <c r="C2696" s="72">
        <v>42091102</v>
      </c>
      <c r="D2696" s="72" t="s">
        <v>93</v>
      </c>
      <c r="E2696" s="72">
        <v>1315.37576732873</v>
      </c>
      <c r="F2696" s="72">
        <f t="shared" si="210"/>
        <v>0.81751135321860169</v>
      </c>
      <c r="G2696" s="73">
        <v>10</v>
      </c>
      <c r="H2696" s="72">
        <f t="shared" si="211"/>
        <v>6.5863587893986095E-3</v>
      </c>
      <c r="I2696" s="74">
        <v>6.5863587893986097E-4</v>
      </c>
      <c r="J2696" s="75">
        <v>2695</v>
      </c>
      <c r="K2696" s="72">
        <f t="shared" si="212"/>
        <v>24637.683168763386</v>
      </c>
      <c r="L2696" s="72">
        <f t="shared" si="213"/>
        <v>4.3295265676471768</v>
      </c>
      <c r="M2696" s="72">
        <f t="shared" si="214"/>
        <v>1.7484816043060637E-4</v>
      </c>
      <c r="N2696" s="72" t="e">
        <f>IF(VLOOKUP(B2696,[1]Sheet1!$B$2:$G$553,6,FALSE)=0,"",L2696)</f>
        <v>#N/A</v>
      </c>
      <c r="O2696" s="72" t="e">
        <f>IF(VLOOKUP($B2696,[1]Sheet1!$C$2:$G$553,5,FALSE)=0,"",$L2696)</f>
        <v>#N/A</v>
      </c>
      <c r="P2696" s="72" t="e">
        <f>IF(VLOOKUP($B2696,[1]Sheet1!$D$2:$G$553,4,FALSE)=0,"",$L2696)</f>
        <v>#N/A</v>
      </c>
      <c r="Q2696" s="72" t="e">
        <f>IF(VLOOKUP($B2696,[1]Sheet1!$E$2:$G$553,3,FALSE)=0,"",$L2696)</f>
        <v>#N/A</v>
      </c>
      <c r="R2696" s="72" t="e">
        <f>IF(VLOOKUP($B2696,[1]Sheet1!$F$2:$G$553,2,FALSE)=0,"",$L2696)</f>
        <v>#N/A</v>
      </c>
      <c r="S2696" s="72" t="e">
        <f>COUNTIF([1]isolation_zones!$H$2:$H$1182,conductor_pz_summary_hftd_23_re!B2696)</f>
        <v>#VALUE!</v>
      </c>
    </row>
    <row r="2697" spans="1:19" x14ac:dyDescent="0.25">
      <c r="A2697" s="70">
        <v>6890</v>
      </c>
      <c r="B2697" s="71" t="s">
        <v>2173</v>
      </c>
      <c r="C2697" s="72">
        <v>103201101</v>
      </c>
      <c r="D2697" s="72" t="s">
        <v>153</v>
      </c>
      <c r="E2697" s="72">
        <v>12912.9615297891</v>
      </c>
      <c r="F2697" s="72">
        <f t="shared" si="210"/>
        <v>8.0254577562393408</v>
      </c>
      <c r="G2697" s="73">
        <v>70</v>
      </c>
      <c r="H2697" s="72">
        <f t="shared" si="211"/>
        <v>4.5688120092191434E-2</v>
      </c>
      <c r="I2697" s="74">
        <v>6.5268742988844905E-4</v>
      </c>
      <c r="J2697" s="75">
        <v>2696</v>
      </c>
      <c r="K2697" s="72">
        <f t="shared" si="212"/>
        <v>24645.708626519627</v>
      </c>
      <c r="L2697" s="72">
        <f t="shared" si="213"/>
        <v>4.2838384475549853</v>
      </c>
      <c r="M2697" s="72">
        <f t="shared" si="214"/>
        <v>1.7300304327360656E-4</v>
      </c>
      <c r="N2697" s="72" t="e">
        <f>IF(VLOOKUP(B2697,[1]Sheet1!$B$2:$G$553,6,FALSE)=0,"",L2697)</f>
        <v>#N/A</v>
      </c>
      <c r="O2697" s="72" t="e">
        <f>IF(VLOOKUP($B2697,[1]Sheet1!$C$2:$G$553,5,FALSE)=0,"",$L2697)</f>
        <v>#N/A</v>
      </c>
      <c r="P2697" s="72" t="e">
        <f>IF(VLOOKUP($B2697,[1]Sheet1!$D$2:$G$553,4,FALSE)=0,"",$L2697)</f>
        <v>#N/A</v>
      </c>
      <c r="Q2697" s="72" t="e">
        <f>IF(VLOOKUP($B2697,[1]Sheet1!$E$2:$G$553,3,FALSE)=0,"",$L2697)</f>
        <v>#N/A</v>
      </c>
      <c r="R2697" s="72" t="e">
        <f>IF(VLOOKUP($B2697,[1]Sheet1!$F$2:$G$553,2,FALSE)=0,"",$L2697)</f>
        <v>#N/A</v>
      </c>
      <c r="S2697" s="72" t="e">
        <f>COUNTIF([1]isolation_zones!$H$2:$H$1182,conductor_pz_summary_hftd_23_re!B2697)</f>
        <v>#VALUE!</v>
      </c>
    </row>
    <row r="2698" spans="1:19" x14ac:dyDescent="0.25">
      <c r="A2698" s="70">
        <v>4651</v>
      </c>
      <c r="B2698" s="71" t="s">
        <v>6457</v>
      </c>
      <c r="C2698" s="72">
        <v>22811102</v>
      </c>
      <c r="D2698" s="72" t="s">
        <v>811</v>
      </c>
      <c r="E2698" s="72">
        <v>440.05763129815398</v>
      </c>
      <c r="F2698" s="72">
        <f t="shared" si="210"/>
        <v>0.27349759558617398</v>
      </c>
      <c r="G2698" s="73">
        <v>11</v>
      </c>
      <c r="H2698" s="72">
        <f t="shared" si="211"/>
        <v>7.1266349154541307E-3</v>
      </c>
      <c r="I2698" s="74">
        <v>6.4787590140492099E-4</v>
      </c>
      <c r="J2698" s="75">
        <v>2697</v>
      </c>
      <c r="K2698" s="72">
        <f t="shared" si="212"/>
        <v>24645.982124115213</v>
      </c>
      <c r="L2698" s="72">
        <f t="shared" si="213"/>
        <v>4.2767118126395314</v>
      </c>
      <c r="M2698" s="72">
        <f t="shared" si="214"/>
        <v>1.727152337439598E-4</v>
      </c>
      <c r="N2698" s="72" t="e">
        <f>IF(VLOOKUP(B2698,[1]Sheet1!$B$2:$G$553,6,FALSE)=0,"",L2698)</f>
        <v>#N/A</v>
      </c>
      <c r="O2698" s="72" t="e">
        <f>IF(VLOOKUP($B2698,[1]Sheet1!$C$2:$G$553,5,FALSE)=0,"",$L2698)</f>
        <v>#N/A</v>
      </c>
      <c r="P2698" s="72" t="e">
        <f>IF(VLOOKUP($B2698,[1]Sheet1!$D$2:$G$553,4,FALSE)=0,"",$L2698)</f>
        <v>#N/A</v>
      </c>
      <c r="Q2698" s="72" t="e">
        <f>IF(VLOOKUP($B2698,[1]Sheet1!$E$2:$G$553,3,FALSE)=0,"",$L2698)</f>
        <v>#N/A</v>
      </c>
      <c r="R2698" s="72" t="e">
        <f>IF(VLOOKUP($B2698,[1]Sheet1!$F$2:$G$553,2,FALSE)=0,"",$L2698)</f>
        <v>#N/A</v>
      </c>
      <c r="S2698" s="72" t="e">
        <f>COUNTIF([1]isolation_zones!$H$2:$H$1182,conductor_pz_summary_hftd_23_re!B2698)</f>
        <v>#VALUE!</v>
      </c>
    </row>
    <row r="2699" spans="1:19" x14ac:dyDescent="0.25">
      <c r="A2699" s="70">
        <v>7773</v>
      </c>
      <c r="B2699" s="71" t="s">
        <v>1878</v>
      </c>
      <c r="C2699" s="72">
        <v>42811112</v>
      </c>
      <c r="D2699" s="72" t="s">
        <v>23</v>
      </c>
      <c r="E2699" s="72">
        <v>1388.1732024610801</v>
      </c>
      <c r="F2699" s="72">
        <f t="shared" si="210"/>
        <v>0.86275525323870739</v>
      </c>
      <c r="G2699" s="73">
        <v>11</v>
      </c>
      <c r="H2699" s="72">
        <f t="shared" si="211"/>
        <v>7.0560963474323194E-3</v>
      </c>
      <c r="I2699" s="74">
        <v>6.4146330431202902E-4</v>
      </c>
      <c r="J2699" s="75">
        <v>2698</v>
      </c>
      <c r="K2699" s="72">
        <f t="shared" si="212"/>
        <v>24646.844879368451</v>
      </c>
      <c r="L2699" s="72">
        <f t="shared" si="213"/>
        <v>4.2696557162920987</v>
      </c>
      <c r="M2699" s="72">
        <f t="shared" si="214"/>
        <v>1.724302729181298E-4</v>
      </c>
      <c r="N2699" s="72" t="e">
        <f>IF(VLOOKUP(B2699,[1]Sheet1!$B$2:$G$553,6,FALSE)=0,"",L2699)</f>
        <v>#N/A</v>
      </c>
      <c r="O2699" s="72" t="e">
        <f>IF(VLOOKUP($B2699,[1]Sheet1!$C$2:$G$553,5,FALSE)=0,"",$L2699)</f>
        <v>#N/A</v>
      </c>
      <c r="P2699" s="72" t="e">
        <f>IF(VLOOKUP($B2699,[1]Sheet1!$D$2:$G$553,4,FALSE)=0,"",$L2699)</f>
        <v>#N/A</v>
      </c>
      <c r="Q2699" s="72" t="e">
        <f>IF(VLOOKUP($B2699,[1]Sheet1!$E$2:$G$553,3,FALSE)=0,"",$L2699)</f>
        <v>#N/A</v>
      </c>
      <c r="R2699" s="72" t="e">
        <f>IF(VLOOKUP($B2699,[1]Sheet1!$F$2:$G$553,2,FALSE)=0,"",$L2699)</f>
        <v>#N/A</v>
      </c>
      <c r="S2699" s="72" t="e">
        <f>COUNTIF([1]isolation_zones!$H$2:$H$1182,conductor_pz_summary_hftd_23_re!B2699)</f>
        <v>#VALUE!</v>
      </c>
    </row>
    <row r="2700" spans="1:19" x14ac:dyDescent="0.25">
      <c r="A2700" s="70">
        <v>8375</v>
      </c>
      <c r="B2700" s="71" t="s">
        <v>1997</v>
      </c>
      <c r="C2700" s="72">
        <v>42811111</v>
      </c>
      <c r="D2700" s="72" t="s">
        <v>33</v>
      </c>
      <c r="E2700" s="72">
        <v>2415.6318726556801</v>
      </c>
      <c r="F2700" s="72">
        <f t="shared" si="210"/>
        <v>1.5013249674677938</v>
      </c>
      <c r="G2700" s="73">
        <v>17</v>
      </c>
      <c r="H2700" s="72">
        <f t="shared" si="211"/>
        <v>1.081665284654605E-2</v>
      </c>
      <c r="I2700" s="74">
        <v>6.3627369685565003E-4</v>
      </c>
      <c r="J2700" s="75">
        <v>2699</v>
      </c>
      <c r="K2700" s="72">
        <f t="shared" si="212"/>
        <v>24648.346204335918</v>
      </c>
      <c r="L2700" s="72">
        <f t="shared" si="213"/>
        <v>4.2588390634455529</v>
      </c>
      <c r="M2700" s="72">
        <f t="shared" si="214"/>
        <v>1.7199344181831217E-4</v>
      </c>
      <c r="N2700" s="72" t="e">
        <f>IF(VLOOKUP(B2700,[1]Sheet1!$B$2:$G$553,6,FALSE)=0,"",L2700)</f>
        <v>#N/A</v>
      </c>
      <c r="O2700" s="72" t="e">
        <f>IF(VLOOKUP($B2700,[1]Sheet1!$C$2:$G$553,5,FALSE)=0,"",$L2700)</f>
        <v>#N/A</v>
      </c>
      <c r="P2700" s="72" t="e">
        <f>IF(VLOOKUP($B2700,[1]Sheet1!$D$2:$G$553,4,FALSE)=0,"",$L2700)</f>
        <v>#N/A</v>
      </c>
      <c r="Q2700" s="72" t="e">
        <f>IF(VLOOKUP($B2700,[1]Sheet1!$E$2:$G$553,3,FALSE)=0,"",$L2700)</f>
        <v>#N/A</v>
      </c>
      <c r="R2700" s="72" t="e">
        <f>IF(VLOOKUP($B2700,[1]Sheet1!$F$2:$G$553,2,FALSE)=0,"",$L2700)</f>
        <v>#N/A</v>
      </c>
      <c r="S2700" s="72" t="e">
        <f>COUNTIF([1]isolation_zones!$H$2:$H$1182,conductor_pz_summary_hftd_23_re!B2700)</f>
        <v>#VALUE!</v>
      </c>
    </row>
    <row r="2701" spans="1:19" x14ac:dyDescent="0.25">
      <c r="A2701" s="70">
        <v>6923</v>
      </c>
      <c r="B2701" s="71" t="s">
        <v>6458</v>
      </c>
      <c r="C2701" s="72">
        <v>42291101</v>
      </c>
      <c r="D2701" s="72" t="s">
        <v>61</v>
      </c>
      <c r="E2701" s="72">
        <v>1943.49377715325</v>
      </c>
      <c r="F2701" s="72">
        <f t="shared" si="210"/>
        <v>1.2078892337807645</v>
      </c>
      <c r="G2701" s="73">
        <v>21</v>
      </c>
      <c r="H2701" s="72">
        <f t="shared" si="211"/>
        <v>1.3182487338961522E-2</v>
      </c>
      <c r="I2701" s="74">
        <v>6.2773749233150104E-4</v>
      </c>
      <c r="J2701" s="75">
        <v>2700</v>
      </c>
      <c r="K2701" s="72">
        <f t="shared" si="212"/>
        <v>24649.554093569699</v>
      </c>
      <c r="L2701" s="72">
        <f t="shared" si="213"/>
        <v>4.2456565761065912</v>
      </c>
      <c r="M2701" s="72">
        <f t="shared" si="214"/>
        <v>1.7146106636683876E-4</v>
      </c>
      <c r="N2701" s="72" t="e">
        <f>IF(VLOOKUP(B2701,[1]Sheet1!$B$2:$G$553,6,FALSE)=0,"",L2701)</f>
        <v>#N/A</v>
      </c>
      <c r="O2701" s="72" t="e">
        <f>IF(VLOOKUP($B2701,[1]Sheet1!$C$2:$G$553,5,FALSE)=0,"",$L2701)</f>
        <v>#N/A</v>
      </c>
      <c r="P2701" s="72" t="e">
        <f>IF(VLOOKUP($B2701,[1]Sheet1!$D$2:$G$553,4,FALSE)=0,"",$L2701)</f>
        <v>#N/A</v>
      </c>
      <c r="Q2701" s="72" t="e">
        <f>IF(VLOOKUP($B2701,[1]Sheet1!$E$2:$G$553,3,FALSE)=0,"",$L2701)</f>
        <v>#N/A</v>
      </c>
      <c r="R2701" s="72" t="e">
        <f>IF(VLOOKUP($B2701,[1]Sheet1!$F$2:$G$553,2,FALSE)=0,"",$L2701)</f>
        <v>#N/A</v>
      </c>
      <c r="S2701" s="72" t="e">
        <f>COUNTIF([1]isolation_zones!$H$2:$H$1182,conductor_pz_summary_hftd_23_re!B2701)</f>
        <v>#VALUE!</v>
      </c>
    </row>
    <row r="2702" spans="1:19" x14ac:dyDescent="0.25">
      <c r="A2702" s="70">
        <v>10215</v>
      </c>
      <c r="B2702" s="71" t="s">
        <v>6459</v>
      </c>
      <c r="C2702" s="72">
        <v>42481101</v>
      </c>
      <c r="D2702" s="72" t="s">
        <v>659</v>
      </c>
      <c r="E2702" s="72">
        <v>540.90993043964795</v>
      </c>
      <c r="F2702" s="72">
        <f t="shared" si="210"/>
        <v>0.33617770692333621</v>
      </c>
      <c r="G2702" s="73">
        <v>5</v>
      </c>
      <c r="H2702" s="72">
        <f t="shared" si="211"/>
        <v>3.1312575916437749E-3</v>
      </c>
      <c r="I2702" s="74">
        <v>6.26251518328755E-4</v>
      </c>
      <c r="J2702" s="75">
        <v>2701</v>
      </c>
      <c r="K2702" s="72">
        <f t="shared" si="212"/>
        <v>24649.890271276621</v>
      </c>
      <c r="L2702" s="72">
        <f t="shared" si="213"/>
        <v>4.2425253185149474</v>
      </c>
      <c r="M2702" s="72">
        <f t="shared" si="214"/>
        <v>1.7133461036265935E-4</v>
      </c>
      <c r="N2702" s="72" t="e">
        <f>IF(VLOOKUP(B2702,[1]Sheet1!$B$2:$G$553,6,FALSE)=0,"",L2702)</f>
        <v>#N/A</v>
      </c>
      <c r="O2702" s="72" t="e">
        <f>IF(VLOOKUP($B2702,[1]Sheet1!$C$2:$G$553,5,FALSE)=0,"",$L2702)</f>
        <v>#N/A</v>
      </c>
      <c r="P2702" s="72" t="e">
        <f>IF(VLOOKUP($B2702,[1]Sheet1!$D$2:$G$553,4,FALSE)=0,"",$L2702)</f>
        <v>#N/A</v>
      </c>
      <c r="Q2702" s="72" t="e">
        <f>IF(VLOOKUP($B2702,[1]Sheet1!$E$2:$G$553,3,FALSE)=0,"",$L2702)</f>
        <v>#N/A</v>
      </c>
      <c r="R2702" s="72" t="e">
        <f>IF(VLOOKUP($B2702,[1]Sheet1!$F$2:$G$553,2,FALSE)=0,"",$L2702)</f>
        <v>#N/A</v>
      </c>
      <c r="S2702" s="72" t="e">
        <f>COUNTIF([1]isolation_zones!$H$2:$H$1182,conductor_pz_summary_hftd_23_re!B2702)</f>
        <v>#VALUE!</v>
      </c>
    </row>
    <row r="2703" spans="1:19" x14ac:dyDescent="0.25">
      <c r="A2703" s="70">
        <v>4571</v>
      </c>
      <c r="B2703" s="71" t="s">
        <v>4522</v>
      </c>
      <c r="C2703" s="72">
        <v>183052113</v>
      </c>
      <c r="D2703" s="72" t="s">
        <v>755</v>
      </c>
      <c r="E2703" s="72">
        <v>401.10460428001801</v>
      </c>
      <c r="F2703" s="72">
        <f t="shared" si="210"/>
        <v>0.24928813193288876</v>
      </c>
      <c r="G2703" s="73">
        <v>25</v>
      </c>
      <c r="H2703" s="72">
        <f t="shared" si="211"/>
        <v>1.55222630674404E-2</v>
      </c>
      <c r="I2703" s="74">
        <v>6.2089052269761601E-4</v>
      </c>
      <c r="J2703" s="75">
        <v>2702</v>
      </c>
      <c r="K2703" s="72">
        <f t="shared" si="212"/>
        <v>24650.139559408555</v>
      </c>
      <c r="L2703" s="72">
        <f t="shared" si="213"/>
        <v>4.2270030554475069</v>
      </c>
      <c r="M2703" s="72">
        <f t="shared" si="214"/>
        <v>1.7070774294409611E-4</v>
      </c>
      <c r="N2703" s="72" t="e">
        <f>IF(VLOOKUP(B2703,[1]Sheet1!$B$2:$G$553,6,FALSE)=0,"",L2703)</f>
        <v>#N/A</v>
      </c>
      <c r="O2703" s="72" t="e">
        <f>IF(VLOOKUP($B2703,[1]Sheet1!$C$2:$G$553,5,FALSE)=0,"",$L2703)</f>
        <v>#N/A</v>
      </c>
      <c r="P2703" s="72" t="e">
        <f>IF(VLOOKUP($B2703,[1]Sheet1!$D$2:$G$553,4,FALSE)=0,"",$L2703)</f>
        <v>#N/A</v>
      </c>
      <c r="Q2703" s="72" t="e">
        <f>IF(VLOOKUP($B2703,[1]Sheet1!$E$2:$G$553,3,FALSE)=0,"",$L2703)</f>
        <v>#N/A</v>
      </c>
      <c r="R2703" s="72" t="e">
        <f>IF(VLOOKUP($B2703,[1]Sheet1!$F$2:$G$553,2,FALSE)=0,"",$L2703)</f>
        <v>#N/A</v>
      </c>
      <c r="S2703" s="72" t="e">
        <f>COUNTIF([1]isolation_zones!$H$2:$H$1182,conductor_pz_summary_hftd_23_re!B2703)</f>
        <v>#VALUE!</v>
      </c>
    </row>
    <row r="2704" spans="1:19" x14ac:dyDescent="0.25">
      <c r="A2704" s="70">
        <v>5501</v>
      </c>
      <c r="B2704" s="71" t="s">
        <v>3873</v>
      </c>
      <c r="C2704" s="72">
        <v>42761101</v>
      </c>
      <c r="D2704" s="72" t="s">
        <v>729</v>
      </c>
      <c r="E2704" s="72">
        <v>19636.327202124299</v>
      </c>
      <c r="F2704" s="72">
        <f t="shared" si="210"/>
        <v>12.204056682488687</v>
      </c>
      <c r="G2704" s="73">
        <v>198</v>
      </c>
      <c r="H2704" s="72">
        <f t="shared" si="211"/>
        <v>0.1217916293213753</v>
      </c>
      <c r="I2704" s="74">
        <v>6.1510923899684496E-4</v>
      </c>
      <c r="J2704" s="75">
        <v>2703</v>
      </c>
      <c r="K2704" s="72">
        <f t="shared" si="212"/>
        <v>24662.343616091042</v>
      </c>
      <c r="L2704" s="72">
        <f t="shared" si="213"/>
        <v>4.1052114261261314</v>
      </c>
      <c r="M2704" s="72">
        <f t="shared" si="214"/>
        <v>1.6578918152405122E-4</v>
      </c>
      <c r="N2704" s="72" t="e">
        <f>IF(VLOOKUP(B2704,[1]Sheet1!$B$2:$G$553,6,FALSE)=0,"",L2704)</f>
        <v>#N/A</v>
      </c>
      <c r="O2704" s="72" t="e">
        <f>IF(VLOOKUP($B2704,[1]Sheet1!$C$2:$G$553,5,FALSE)=0,"",$L2704)</f>
        <v>#N/A</v>
      </c>
      <c r="P2704" s="72" t="e">
        <f>IF(VLOOKUP($B2704,[1]Sheet1!$D$2:$G$553,4,FALSE)=0,"",$L2704)</f>
        <v>#N/A</v>
      </c>
      <c r="Q2704" s="72" t="e">
        <f>IF(VLOOKUP($B2704,[1]Sheet1!$E$2:$G$553,3,FALSE)=0,"",$L2704)</f>
        <v>#N/A</v>
      </c>
      <c r="R2704" s="72" t="e">
        <f>IF(VLOOKUP($B2704,[1]Sheet1!$F$2:$G$553,2,FALSE)=0,"",$L2704)</f>
        <v>#N/A</v>
      </c>
      <c r="S2704" s="72" t="e">
        <f>COUNTIF([1]isolation_zones!$H$2:$H$1182,conductor_pz_summary_hftd_23_re!B2704)</f>
        <v>#VALUE!</v>
      </c>
    </row>
    <row r="2705" spans="1:19" x14ac:dyDescent="0.25">
      <c r="A2705" s="70">
        <v>7330</v>
      </c>
      <c r="B2705" s="71" t="s">
        <v>2127</v>
      </c>
      <c r="C2705" s="72">
        <v>102361101</v>
      </c>
      <c r="D2705" s="72" t="s">
        <v>279</v>
      </c>
      <c r="E2705" s="72">
        <v>5394.0455450245499</v>
      </c>
      <c r="F2705" s="72">
        <f t="shared" si="210"/>
        <v>3.3524210969698882</v>
      </c>
      <c r="G2705" s="73">
        <v>44</v>
      </c>
      <c r="H2705" s="72">
        <f t="shared" si="211"/>
        <v>2.7058876626538459E-2</v>
      </c>
      <c r="I2705" s="74">
        <v>6.1497446878496496E-4</v>
      </c>
      <c r="J2705" s="75">
        <v>2704</v>
      </c>
      <c r="K2705" s="72">
        <f t="shared" si="212"/>
        <v>24665.696037188012</v>
      </c>
      <c r="L2705" s="72">
        <f t="shared" si="213"/>
        <v>4.0781525494995927</v>
      </c>
      <c r="M2705" s="72">
        <f t="shared" si="214"/>
        <v>1.6469640735404767E-4</v>
      </c>
      <c r="N2705" s="72" t="e">
        <f>IF(VLOOKUP(B2705,[1]Sheet1!$B$2:$G$553,6,FALSE)=0,"",L2705)</f>
        <v>#N/A</v>
      </c>
      <c r="O2705" s="72" t="e">
        <f>IF(VLOOKUP($B2705,[1]Sheet1!$C$2:$G$553,5,FALSE)=0,"",$L2705)</f>
        <v>#N/A</v>
      </c>
      <c r="P2705" s="72" t="e">
        <f>IF(VLOOKUP($B2705,[1]Sheet1!$D$2:$G$553,4,FALSE)=0,"",$L2705)</f>
        <v>#N/A</v>
      </c>
      <c r="Q2705" s="72" t="e">
        <f>IF(VLOOKUP($B2705,[1]Sheet1!$E$2:$G$553,3,FALSE)=0,"",$L2705)</f>
        <v>#N/A</v>
      </c>
      <c r="R2705" s="72" t="e">
        <f>IF(VLOOKUP($B2705,[1]Sheet1!$F$2:$G$553,2,FALSE)=0,"",$L2705)</f>
        <v>#N/A</v>
      </c>
      <c r="S2705" s="72" t="e">
        <f>COUNTIF([1]isolation_zones!$H$2:$H$1182,conductor_pz_summary_hftd_23_re!B2705)</f>
        <v>#VALUE!</v>
      </c>
    </row>
    <row r="2706" spans="1:19" x14ac:dyDescent="0.25">
      <c r="A2706" s="70">
        <v>3053</v>
      </c>
      <c r="B2706" s="71" t="s">
        <v>2426</v>
      </c>
      <c r="C2706" s="72">
        <v>152691103</v>
      </c>
      <c r="D2706" s="72" t="s">
        <v>1526</v>
      </c>
      <c r="E2706" s="72">
        <v>2142.6429308778702</v>
      </c>
      <c r="F2706" s="72">
        <f t="shared" si="210"/>
        <v>1.3316612373386389</v>
      </c>
      <c r="G2706" s="73">
        <v>36</v>
      </c>
      <c r="H2706" s="72">
        <f t="shared" si="211"/>
        <v>2.1853125461798604E-2</v>
      </c>
      <c r="I2706" s="74">
        <v>6.0703126282773902E-4</v>
      </c>
      <c r="J2706" s="75">
        <v>2705</v>
      </c>
      <c r="K2706" s="72">
        <f t="shared" si="212"/>
        <v>24667.027698425351</v>
      </c>
      <c r="L2706" s="72">
        <f t="shared" si="213"/>
        <v>4.0562994240377943</v>
      </c>
      <c r="M2706" s="72">
        <f t="shared" si="214"/>
        <v>1.6381386772137572E-4</v>
      </c>
      <c r="N2706" s="72" t="e">
        <f>IF(VLOOKUP(B2706,[1]Sheet1!$B$2:$G$553,6,FALSE)=0,"",L2706)</f>
        <v>#N/A</v>
      </c>
      <c r="O2706" s="72" t="e">
        <f>IF(VLOOKUP($B2706,[1]Sheet1!$C$2:$G$553,5,FALSE)=0,"",$L2706)</f>
        <v>#N/A</v>
      </c>
      <c r="P2706" s="72" t="e">
        <f>IF(VLOOKUP($B2706,[1]Sheet1!$D$2:$G$553,4,FALSE)=0,"",$L2706)</f>
        <v>#N/A</v>
      </c>
      <c r="Q2706" s="72" t="e">
        <f>IF(VLOOKUP($B2706,[1]Sheet1!$E$2:$G$553,3,FALSE)=0,"",$L2706)</f>
        <v>#N/A</v>
      </c>
      <c r="R2706" s="72" t="e">
        <f>IF(VLOOKUP($B2706,[1]Sheet1!$F$2:$G$553,2,FALSE)=0,"",$L2706)</f>
        <v>#N/A</v>
      </c>
      <c r="S2706" s="72" t="e">
        <f>COUNTIF([1]isolation_zones!$H$2:$H$1182,conductor_pz_summary_hftd_23_re!B2706)</f>
        <v>#VALUE!</v>
      </c>
    </row>
    <row r="2707" spans="1:19" x14ac:dyDescent="0.25">
      <c r="A2707" s="70">
        <v>9597</v>
      </c>
      <c r="B2707" s="71" t="s">
        <v>4289</v>
      </c>
      <c r="C2707" s="72">
        <v>83242105</v>
      </c>
      <c r="D2707" s="72" t="s">
        <v>647</v>
      </c>
      <c r="E2707" s="72">
        <v>391.36666132354901</v>
      </c>
      <c r="F2707" s="72">
        <f t="shared" si="210"/>
        <v>0.24323596104633252</v>
      </c>
      <c r="G2707" s="73">
        <v>13</v>
      </c>
      <c r="H2707" s="72">
        <f t="shared" si="211"/>
        <v>7.8688195092275204E-3</v>
      </c>
      <c r="I2707" s="74">
        <v>6.0529380840211697E-4</v>
      </c>
      <c r="J2707" s="75">
        <v>2706</v>
      </c>
      <c r="K2707" s="72">
        <f t="shared" si="212"/>
        <v>24667.270934386397</v>
      </c>
      <c r="L2707" s="72">
        <f t="shared" si="213"/>
        <v>4.0484306045285665</v>
      </c>
      <c r="M2707" s="72">
        <f t="shared" si="214"/>
        <v>1.6349608502748257E-4</v>
      </c>
      <c r="N2707" s="72" t="e">
        <f>IF(VLOOKUP(B2707,[1]Sheet1!$B$2:$G$553,6,FALSE)=0,"",L2707)</f>
        <v>#N/A</v>
      </c>
      <c r="O2707" s="72" t="e">
        <f>IF(VLOOKUP($B2707,[1]Sheet1!$C$2:$G$553,5,FALSE)=0,"",$L2707)</f>
        <v>#N/A</v>
      </c>
      <c r="P2707" s="72" t="e">
        <f>IF(VLOOKUP($B2707,[1]Sheet1!$D$2:$G$553,4,FALSE)=0,"",$L2707)</f>
        <v>#N/A</v>
      </c>
      <c r="Q2707" s="72" t="e">
        <f>IF(VLOOKUP($B2707,[1]Sheet1!$E$2:$G$553,3,FALSE)=0,"",$L2707)</f>
        <v>#N/A</v>
      </c>
      <c r="R2707" s="72" t="e">
        <f>IF(VLOOKUP($B2707,[1]Sheet1!$F$2:$G$553,2,FALSE)=0,"",$L2707)</f>
        <v>#N/A</v>
      </c>
      <c r="S2707" s="72" t="e">
        <f>COUNTIF([1]isolation_zones!$H$2:$H$1182,conductor_pz_summary_hftd_23_re!B2707)</f>
        <v>#VALUE!</v>
      </c>
    </row>
    <row r="2708" spans="1:19" x14ac:dyDescent="0.25">
      <c r="A2708" s="70">
        <v>5378</v>
      </c>
      <c r="B2708" s="71" t="s">
        <v>2547</v>
      </c>
      <c r="C2708" s="72">
        <v>152261105</v>
      </c>
      <c r="D2708" s="72" t="s">
        <v>1162</v>
      </c>
      <c r="E2708" s="72">
        <v>3330.3292713655901</v>
      </c>
      <c r="F2708" s="72">
        <f t="shared" si="210"/>
        <v>2.0698130959388377</v>
      </c>
      <c r="G2708" s="73">
        <v>47</v>
      </c>
      <c r="H2708" s="72">
        <f t="shared" si="211"/>
        <v>2.811782527718058E-2</v>
      </c>
      <c r="I2708" s="74">
        <v>5.9825160164214003E-4</v>
      </c>
      <c r="J2708" s="75">
        <v>2707</v>
      </c>
      <c r="K2708" s="72">
        <f t="shared" si="212"/>
        <v>24669.340747482336</v>
      </c>
      <c r="L2708" s="72">
        <f t="shared" si="213"/>
        <v>4.0203127792513857</v>
      </c>
      <c r="M2708" s="72">
        <f t="shared" si="214"/>
        <v>1.6236054515996861E-4</v>
      </c>
      <c r="N2708" s="72">
        <f>IF(VLOOKUP(B2708,[1]Sheet1!$B$2:$G$553,6,FALSE)=0,"",L2708)</f>
        <v>4.0203127792513857</v>
      </c>
      <c r="O2708" s="72" t="e">
        <f>IF(VLOOKUP($B2708,[1]Sheet1!$C$2:$G$553,5,FALSE)=0,"",$L2708)</f>
        <v>#N/A</v>
      </c>
      <c r="P2708" s="72" t="e">
        <f>IF(VLOOKUP($B2708,[1]Sheet1!$D$2:$G$553,4,FALSE)=0,"",$L2708)</f>
        <v>#N/A</v>
      </c>
      <c r="Q2708" s="72" t="e">
        <f>IF(VLOOKUP($B2708,[1]Sheet1!$E$2:$G$553,3,FALSE)=0,"",$L2708)</f>
        <v>#N/A</v>
      </c>
      <c r="R2708" s="72" t="e">
        <f>IF(VLOOKUP($B2708,[1]Sheet1!$F$2:$G$553,2,FALSE)=0,"",$L2708)</f>
        <v>#N/A</v>
      </c>
      <c r="S2708" s="72" t="e">
        <f>COUNTIF([1]isolation_zones!$H$2:$H$1182,conductor_pz_summary_hftd_23_re!B2708)</f>
        <v>#VALUE!</v>
      </c>
    </row>
    <row r="2709" spans="1:19" x14ac:dyDescent="0.25">
      <c r="A2709" s="70">
        <v>1437</v>
      </c>
      <c r="B2709" s="71" t="s">
        <v>2406</v>
      </c>
      <c r="C2709" s="72">
        <v>152571104</v>
      </c>
      <c r="D2709" s="72" t="s">
        <v>1298</v>
      </c>
      <c r="E2709" s="72">
        <v>3596.2024562425499</v>
      </c>
      <c r="F2709" s="72">
        <f t="shared" si="210"/>
        <v>2.2350543544080486</v>
      </c>
      <c r="G2709" s="73">
        <v>55</v>
      </c>
      <c r="H2709" s="72">
        <f t="shared" si="211"/>
        <v>3.2757130652058285E-2</v>
      </c>
      <c r="I2709" s="74">
        <v>5.9558419367378699E-4</v>
      </c>
      <c r="J2709" s="75">
        <v>2708</v>
      </c>
      <c r="K2709" s="72">
        <f t="shared" si="212"/>
        <v>24671.575801836745</v>
      </c>
      <c r="L2709" s="72">
        <f t="shared" si="213"/>
        <v>3.9875556485993275</v>
      </c>
      <c r="M2709" s="72">
        <f t="shared" si="214"/>
        <v>1.6103764669843774E-4</v>
      </c>
      <c r="N2709" s="72" t="e">
        <f>IF(VLOOKUP(B2709,[1]Sheet1!$B$2:$G$553,6,FALSE)=0,"",L2709)</f>
        <v>#N/A</v>
      </c>
      <c r="O2709" s="72" t="e">
        <f>IF(VLOOKUP($B2709,[1]Sheet1!$C$2:$G$553,5,FALSE)=0,"",$L2709)</f>
        <v>#N/A</v>
      </c>
      <c r="P2709" s="72" t="e">
        <f>IF(VLOOKUP($B2709,[1]Sheet1!$D$2:$G$553,4,FALSE)=0,"",$L2709)</f>
        <v>#N/A</v>
      </c>
      <c r="Q2709" s="72" t="e">
        <f>IF(VLOOKUP($B2709,[1]Sheet1!$E$2:$G$553,3,FALSE)=0,"",$L2709)</f>
        <v>#N/A</v>
      </c>
      <c r="R2709" s="72" t="e">
        <f>IF(VLOOKUP($B2709,[1]Sheet1!$F$2:$G$553,2,FALSE)=0,"",$L2709)</f>
        <v>#N/A</v>
      </c>
      <c r="S2709" s="72" t="e">
        <f>COUNTIF([1]isolation_zones!$H$2:$H$1182,conductor_pz_summary_hftd_23_re!B2709)</f>
        <v>#VALUE!</v>
      </c>
    </row>
    <row r="2710" spans="1:19" x14ac:dyDescent="0.25">
      <c r="A2710" s="70">
        <v>4026</v>
      </c>
      <c r="B2710" s="71" t="s">
        <v>3822</v>
      </c>
      <c r="C2710" s="72">
        <v>42091101</v>
      </c>
      <c r="D2710" s="72" t="s">
        <v>40</v>
      </c>
      <c r="E2710" s="72">
        <v>792.34478947594005</v>
      </c>
      <c r="F2710" s="72">
        <f t="shared" si="210"/>
        <v>0.49244548755496587</v>
      </c>
      <c r="G2710" s="73">
        <v>70</v>
      </c>
      <c r="H2710" s="72">
        <f t="shared" si="211"/>
        <v>4.162994047526937E-2</v>
      </c>
      <c r="I2710" s="74">
        <v>5.9471343536099104E-4</v>
      </c>
      <c r="J2710" s="75">
        <v>2709</v>
      </c>
      <c r="K2710" s="72">
        <f t="shared" si="212"/>
        <v>24672.0682473243</v>
      </c>
      <c r="L2710" s="72">
        <f t="shared" si="213"/>
        <v>3.945925708124058</v>
      </c>
      <c r="M2710" s="72">
        <f t="shared" si="214"/>
        <v>1.5935641934084881E-4</v>
      </c>
      <c r="N2710" s="72" t="e">
        <f>IF(VLOOKUP(B2710,[1]Sheet1!$B$2:$G$553,6,FALSE)=0,"",L2710)</f>
        <v>#N/A</v>
      </c>
      <c r="O2710" s="72" t="e">
        <f>IF(VLOOKUP($B2710,[1]Sheet1!$C$2:$G$553,5,FALSE)=0,"",$L2710)</f>
        <v>#N/A</v>
      </c>
      <c r="P2710" s="72" t="e">
        <f>IF(VLOOKUP($B2710,[1]Sheet1!$D$2:$G$553,4,FALSE)=0,"",$L2710)</f>
        <v>#N/A</v>
      </c>
      <c r="Q2710" s="72" t="e">
        <f>IF(VLOOKUP($B2710,[1]Sheet1!$E$2:$G$553,3,FALSE)=0,"",$L2710)</f>
        <v>#N/A</v>
      </c>
      <c r="R2710" s="72" t="e">
        <f>IF(VLOOKUP($B2710,[1]Sheet1!$F$2:$G$553,2,FALSE)=0,"",$L2710)</f>
        <v>#N/A</v>
      </c>
      <c r="S2710" s="72" t="e">
        <f>COUNTIF([1]isolation_zones!$H$2:$H$1182,conductor_pz_summary_hftd_23_re!B2710)</f>
        <v>#VALUE!</v>
      </c>
    </row>
    <row r="2711" spans="1:19" x14ac:dyDescent="0.25">
      <c r="A2711" s="70">
        <v>7798</v>
      </c>
      <c r="B2711" s="71" t="s">
        <v>1941</v>
      </c>
      <c r="C2711" s="72">
        <v>82021107</v>
      </c>
      <c r="D2711" s="72" t="s">
        <v>231</v>
      </c>
      <c r="E2711" s="72">
        <v>10143.785134662299</v>
      </c>
      <c r="F2711" s="72">
        <f t="shared" si="210"/>
        <v>6.304403439814978</v>
      </c>
      <c r="G2711" s="73">
        <v>65</v>
      </c>
      <c r="H2711" s="72">
        <f t="shared" si="211"/>
        <v>3.8542883919281103E-2</v>
      </c>
      <c r="I2711" s="74">
        <v>5.9296744491201697E-4</v>
      </c>
      <c r="J2711" s="75">
        <v>2710</v>
      </c>
      <c r="K2711" s="72">
        <f t="shared" si="212"/>
        <v>24678.372650764115</v>
      </c>
      <c r="L2711" s="72">
        <f t="shared" si="213"/>
        <v>3.907382824204777</v>
      </c>
      <c r="M2711" s="72">
        <f t="shared" si="214"/>
        <v>1.577998629262663E-4</v>
      </c>
      <c r="N2711" s="72" t="e">
        <f>IF(VLOOKUP(B2711,[1]Sheet1!$B$2:$G$553,6,FALSE)=0,"",L2711)</f>
        <v>#N/A</v>
      </c>
      <c r="O2711" s="72" t="e">
        <f>IF(VLOOKUP($B2711,[1]Sheet1!$C$2:$G$553,5,FALSE)=0,"",$L2711)</f>
        <v>#N/A</v>
      </c>
      <c r="P2711" s="72" t="e">
        <f>IF(VLOOKUP($B2711,[1]Sheet1!$D$2:$G$553,4,FALSE)=0,"",$L2711)</f>
        <v>#N/A</v>
      </c>
      <c r="Q2711" s="72" t="e">
        <f>IF(VLOOKUP($B2711,[1]Sheet1!$E$2:$G$553,3,FALSE)=0,"",$L2711)</f>
        <v>#N/A</v>
      </c>
      <c r="R2711" s="72" t="e">
        <f>IF(VLOOKUP($B2711,[1]Sheet1!$F$2:$G$553,2,FALSE)=0,"",$L2711)</f>
        <v>#N/A</v>
      </c>
      <c r="S2711" s="72" t="e">
        <f>COUNTIF([1]isolation_zones!$H$2:$H$1182,conductor_pz_summary_hftd_23_re!B2711)</f>
        <v>#VALUE!</v>
      </c>
    </row>
    <row r="2712" spans="1:19" x14ac:dyDescent="0.25">
      <c r="A2712" s="70">
        <v>1553</v>
      </c>
      <c r="B2712" s="71" t="s">
        <v>2111</v>
      </c>
      <c r="C2712" s="72">
        <v>14302106</v>
      </c>
      <c r="D2712" s="72" t="s">
        <v>149</v>
      </c>
      <c r="E2712" s="72">
        <v>1942.50320720024</v>
      </c>
      <c r="F2712" s="72">
        <f t="shared" si="210"/>
        <v>1.2072735905532879</v>
      </c>
      <c r="G2712" s="73">
        <v>180</v>
      </c>
      <c r="H2712" s="72">
        <f t="shared" si="211"/>
        <v>0.10648386033535044</v>
      </c>
      <c r="I2712" s="74">
        <v>5.9157700186305803E-4</v>
      </c>
      <c r="J2712" s="75">
        <v>2711</v>
      </c>
      <c r="K2712" s="72">
        <f t="shared" si="212"/>
        <v>24679.579924354668</v>
      </c>
      <c r="L2712" s="72">
        <f t="shared" si="213"/>
        <v>3.8008989638694266</v>
      </c>
      <c r="M2712" s="72">
        <f t="shared" si="214"/>
        <v>1.5349950656991216E-4</v>
      </c>
      <c r="N2712" s="72" t="e">
        <f>IF(VLOOKUP(B2712,[1]Sheet1!$B$2:$G$553,6,FALSE)=0,"",L2712)</f>
        <v>#N/A</v>
      </c>
      <c r="O2712" s="72" t="e">
        <f>IF(VLOOKUP($B2712,[1]Sheet1!$C$2:$G$553,5,FALSE)=0,"",$L2712)</f>
        <v>#N/A</v>
      </c>
      <c r="P2712" s="72" t="e">
        <f>IF(VLOOKUP($B2712,[1]Sheet1!$D$2:$G$553,4,FALSE)=0,"",$L2712)</f>
        <v>#N/A</v>
      </c>
      <c r="Q2712" s="72" t="e">
        <f>IF(VLOOKUP($B2712,[1]Sheet1!$E$2:$G$553,3,FALSE)=0,"",$L2712)</f>
        <v>#N/A</v>
      </c>
      <c r="R2712" s="72" t="e">
        <f>IF(VLOOKUP($B2712,[1]Sheet1!$F$2:$G$553,2,FALSE)=0,"",$L2712)</f>
        <v>#N/A</v>
      </c>
      <c r="S2712" s="72" t="e">
        <f>COUNTIF([1]isolation_zones!$H$2:$H$1182,conductor_pz_summary_hftd_23_re!B2712)</f>
        <v>#VALUE!</v>
      </c>
    </row>
    <row r="2713" spans="1:19" x14ac:dyDescent="0.25">
      <c r="A2713" s="70">
        <v>380</v>
      </c>
      <c r="B2713" s="71" t="s">
        <v>1697</v>
      </c>
      <c r="C2713" s="72">
        <v>162821702</v>
      </c>
      <c r="D2713" s="72" t="s">
        <v>229</v>
      </c>
      <c r="E2713" s="72">
        <v>13482.9013082615</v>
      </c>
      <c r="F2713" s="72">
        <f t="shared" si="210"/>
        <v>8.3796776309891232</v>
      </c>
      <c r="G2713" s="73">
        <v>118</v>
      </c>
      <c r="H2713" s="72">
        <f t="shared" si="211"/>
        <v>6.9602264910888931E-2</v>
      </c>
      <c r="I2713" s="74">
        <v>5.89849702634652E-4</v>
      </c>
      <c r="J2713" s="75">
        <v>2712</v>
      </c>
      <c r="K2713" s="72">
        <f t="shared" si="212"/>
        <v>24687.959601985658</v>
      </c>
      <c r="L2713" s="72">
        <f t="shared" si="213"/>
        <v>3.7312966989585377</v>
      </c>
      <c r="M2713" s="72">
        <f t="shared" si="214"/>
        <v>1.5068861540402511E-4</v>
      </c>
      <c r="N2713" s="72" t="e">
        <f>IF(VLOOKUP(B2713,[1]Sheet1!$B$2:$G$553,6,FALSE)=0,"",L2713)</f>
        <v>#N/A</v>
      </c>
      <c r="O2713" s="72" t="e">
        <f>IF(VLOOKUP($B2713,[1]Sheet1!$C$2:$G$553,5,FALSE)=0,"",$L2713)</f>
        <v>#N/A</v>
      </c>
      <c r="P2713" s="72" t="e">
        <f>IF(VLOOKUP($B2713,[1]Sheet1!$D$2:$G$553,4,FALSE)=0,"",$L2713)</f>
        <v>#N/A</v>
      </c>
      <c r="Q2713" s="72" t="e">
        <f>IF(VLOOKUP($B2713,[1]Sheet1!$E$2:$G$553,3,FALSE)=0,"",$L2713)</f>
        <v>#N/A</v>
      </c>
      <c r="R2713" s="72" t="e">
        <f>IF(VLOOKUP($B2713,[1]Sheet1!$F$2:$G$553,2,FALSE)=0,"",$L2713)</f>
        <v>#N/A</v>
      </c>
      <c r="S2713" s="72" t="e">
        <f>COUNTIF([1]isolation_zones!$H$2:$H$1182,conductor_pz_summary_hftd_23_re!B2713)</f>
        <v>#VALUE!</v>
      </c>
    </row>
    <row r="2714" spans="1:19" x14ac:dyDescent="0.25">
      <c r="A2714" s="70">
        <v>10645</v>
      </c>
      <c r="B2714" s="71" t="s">
        <v>6460</v>
      </c>
      <c r="C2714" s="72">
        <v>152261103</v>
      </c>
      <c r="D2714" s="72" t="s">
        <v>1462</v>
      </c>
      <c r="E2714" s="72">
        <v>324.180963325189</v>
      </c>
      <c r="F2714" s="72">
        <f t="shared" si="210"/>
        <v>0.20147977832516409</v>
      </c>
      <c r="G2714" s="73">
        <v>2</v>
      </c>
      <c r="H2714" s="72">
        <f t="shared" si="211"/>
        <v>1.17760962026859E-3</v>
      </c>
      <c r="I2714" s="74">
        <v>5.88804810134295E-4</v>
      </c>
      <c r="J2714" s="75">
        <v>2713</v>
      </c>
      <c r="K2714" s="72">
        <f t="shared" si="212"/>
        <v>24688.161081763985</v>
      </c>
      <c r="L2714" s="72">
        <f t="shared" si="213"/>
        <v>3.730119089338269</v>
      </c>
      <c r="M2714" s="72">
        <f t="shared" si="214"/>
        <v>1.5064105757695275E-4</v>
      </c>
      <c r="N2714" s="72">
        <f>IF(VLOOKUP(B2714,[1]Sheet1!$B$2:$G$553,6,FALSE)=0,"",L2714)</f>
        <v>3.730119089338269</v>
      </c>
      <c r="O2714" s="72" t="e">
        <f>IF(VLOOKUP($B2714,[1]Sheet1!$C$2:$G$553,5,FALSE)=0,"",$L2714)</f>
        <v>#N/A</v>
      </c>
      <c r="P2714" s="72" t="e">
        <f>IF(VLOOKUP($B2714,[1]Sheet1!$D$2:$G$553,4,FALSE)=0,"",$L2714)</f>
        <v>#N/A</v>
      </c>
      <c r="Q2714" s="72" t="e">
        <f>IF(VLOOKUP($B2714,[1]Sheet1!$E$2:$G$553,3,FALSE)=0,"",$L2714)</f>
        <v>#N/A</v>
      </c>
      <c r="R2714" s="72" t="e">
        <f>IF(VLOOKUP($B2714,[1]Sheet1!$F$2:$G$553,2,FALSE)=0,"",$L2714)</f>
        <v>#N/A</v>
      </c>
      <c r="S2714" s="72" t="e">
        <f>COUNTIF([1]isolation_zones!$H$2:$H$1182,conductor_pz_summary_hftd_23_re!B2714)</f>
        <v>#VALUE!</v>
      </c>
    </row>
    <row r="2715" spans="1:19" x14ac:dyDescent="0.25">
      <c r="A2715" s="70">
        <v>7077</v>
      </c>
      <c r="B2715" s="71" t="s">
        <v>6461</v>
      </c>
      <c r="C2715" s="72">
        <v>43491103</v>
      </c>
      <c r="D2715" s="72" t="s">
        <v>787</v>
      </c>
      <c r="E2715" s="72">
        <v>412.40968625601198</v>
      </c>
      <c r="F2715" s="72">
        <f t="shared" si="210"/>
        <v>0.25631428605097079</v>
      </c>
      <c r="G2715" s="73">
        <v>15</v>
      </c>
      <c r="H2715" s="72">
        <f t="shared" si="211"/>
        <v>8.771563233383536E-3</v>
      </c>
      <c r="I2715" s="74">
        <v>5.8477088222556905E-4</v>
      </c>
      <c r="J2715" s="75">
        <v>2714</v>
      </c>
      <c r="K2715" s="72">
        <f t="shared" si="212"/>
        <v>24688.417396050037</v>
      </c>
      <c r="L2715" s="72">
        <f t="shared" si="213"/>
        <v>3.7213475261048856</v>
      </c>
      <c r="M2715" s="72">
        <f t="shared" si="214"/>
        <v>1.5028681752980337E-4</v>
      </c>
      <c r="N2715" s="72" t="e">
        <f>IF(VLOOKUP(B2715,[1]Sheet1!$B$2:$G$553,6,FALSE)=0,"",L2715)</f>
        <v>#N/A</v>
      </c>
      <c r="O2715" s="72" t="e">
        <f>IF(VLOOKUP($B2715,[1]Sheet1!$C$2:$G$553,5,FALSE)=0,"",$L2715)</f>
        <v>#N/A</v>
      </c>
      <c r="P2715" s="72" t="e">
        <f>IF(VLOOKUP($B2715,[1]Sheet1!$D$2:$G$553,4,FALSE)=0,"",$L2715)</f>
        <v>#N/A</v>
      </c>
      <c r="Q2715" s="72" t="e">
        <f>IF(VLOOKUP($B2715,[1]Sheet1!$E$2:$G$553,3,FALSE)=0,"",$L2715)</f>
        <v>#N/A</v>
      </c>
      <c r="R2715" s="72" t="e">
        <f>IF(VLOOKUP($B2715,[1]Sheet1!$F$2:$G$553,2,FALSE)=0,"",$L2715)</f>
        <v>#N/A</v>
      </c>
      <c r="S2715" s="72" t="e">
        <f>COUNTIF([1]isolation_zones!$H$2:$H$1182,conductor_pz_summary_hftd_23_re!B2715)</f>
        <v>#VALUE!</v>
      </c>
    </row>
    <row r="2716" spans="1:19" x14ac:dyDescent="0.25">
      <c r="A2716" s="70">
        <v>4432</v>
      </c>
      <c r="B2716" s="71" t="s">
        <v>1930</v>
      </c>
      <c r="C2716" s="72">
        <v>152481105</v>
      </c>
      <c r="D2716" s="72" t="s">
        <v>95</v>
      </c>
      <c r="E2716" s="72">
        <v>2597.3823021273201</v>
      </c>
      <c r="F2716" s="72">
        <f t="shared" si="210"/>
        <v>1.614283593615488</v>
      </c>
      <c r="G2716" s="73">
        <v>23</v>
      </c>
      <c r="H2716" s="72">
        <f t="shared" si="211"/>
        <v>1.328131646866011E-2</v>
      </c>
      <c r="I2716" s="74">
        <v>5.7744854211565699E-4</v>
      </c>
      <c r="J2716" s="75">
        <v>2715</v>
      </c>
      <c r="K2716" s="72">
        <f t="shared" si="212"/>
        <v>24690.031679643653</v>
      </c>
      <c r="L2716" s="72">
        <f t="shared" si="213"/>
        <v>3.7080662096362254</v>
      </c>
      <c r="M2716" s="72">
        <f t="shared" si="214"/>
        <v>1.4975045085867703E-4</v>
      </c>
      <c r="N2716" s="72" t="e">
        <f>IF(VLOOKUP(B2716,[1]Sheet1!$B$2:$G$553,6,FALSE)=0,"",L2716)</f>
        <v>#N/A</v>
      </c>
      <c r="O2716" s="72" t="e">
        <f>IF(VLOOKUP($B2716,[1]Sheet1!$C$2:$G$553,5,FALSE)=0,"",$L2716)</f>
        <v>#N/A</v>
      </c>
      <c r="P2716" s="72" t="e">
        <f>IF(VLOOKUP($B2716,[1]Sheet1!$D$2:$G$553,4,FALSE)=0,"",$L2716)</f>
        <v>#N/A</v>
      </c>
      <c r="Q2716" s="72" t="e">
        <f>IF(VLOOKUP($B2716,[1]Sheet1!$E$2:$G$553,3,FALSE)=0,"",$L2716)</f>
        <v>#N/A</v>
      </c>
      <c r="R2716" s="72" t="e">
        <f>IF(VLOOKUP($B2716,[1]Sheet1!$F$2:$G$553,2,FALSE)=0,"",$L2716)</f>
        <v>#N/A</v>
      </c>
      <c r="S2716" s="72" t="e">
        <f>COUNTIF([1]isolation_zones!$H$2:$H$1182,conductor_pz_summary_hftd_23_re!B2716)</f>
        <v>#VALUE!</v>
      </c>
    </row>
    <row r="2717" spans="1:19" x14ac:dyDescent="0.25">
      <c r="A2717" s="70">
        <v>5741</v>
      </c>
      <c r="B2717" s="71" t="s">
        <v>2286</v>
      </c>
      <c r="C2717" s="72">
        <v>83432101</v>
      </c>
      <c r="D2717" s="72" t="s">
        <v>459</v>
      </c>
      <c r="E2717" s="72">
        <v>0</v>
      </c>
      <c r="F2717" s="72">
        <f t="shared" si="210"/>
        <v>0</v>
      </c>
      <c r="G2717" s="73">
        <v>80</v>
      </c>
      <c r="H2717" s="72">
        <f t="shared" si="211"/>
        <v>4.5809890004418319E-2</v>
      </c>
      <c r="I2717" s="74">
        <v>5.7262362505522901E-4</v>
      </c>
      <c r="J2717" s="75">
        <v>2716</v>
      </c>
      <c r="K2717" s="72">
        <f t="shared" si="212"/>
        <v>24690.031679643653</v>
      </c>
      <c r="L2717" s="72">
        <f t="shared" si="213"/>
        <v>3.662256319631807</v>
      </c>
      <c r="M2717" s="72">
        <f t="shared" si="214"/>
        <v>1.479004160173032E-4</v>
      </c>
      <c r="N2717" s="72" t="e">
        <f>IF(VLOOKUP(B2717,[1]Sheet1!$B$2:$G$553,6,FALSE)=0,"",L2717)</f>
        <v>#N/A</v>
      </c>
      <c r="O2717" s="72" t="e">
        <f>IF(VLOOKUP($B2717,[1]Sheet1!$C$2:$G$553,5,FALSE)=0,"",$L2717)</f>
        <v>#N/A</v>
      </c>
      <c r="P2717" s="72" t="e">
        <f>IF(VLOOKUP($B2717,[1]Sheet1!$D$2:$G$553,4,FALSE)=0,"",$L2717)</f>
        <v>#N/A</v>
      </c>
      <c r="Q2717" s="72" t="e">
        <f>IF(VLOOKUP($B2717,[1]Sheet1!$E$2:$G$553,3,FALSE)=0,"",$L2717)</f>
        <v>#N/A</v>
      </c>
      <c r="R2717" s="72" t="e">
        <f>IF(VLOOKUP($B2717,[1]Sheet1!$F$2:$G$553,2,FALSE)=0,"",$L2717)</f>
        <v>#N/A</v>
      </c>
      <c r="S2717" s="72" t="e">
        <f>COUNTIF([1]isolation_zones!$H$2:$H$1182,conductor_pz_summary_hftd_23_re!B2717)</f>
        <v>#VALUE!</v>
      </c>
    </row>
    <row r="2718" spans="1:19" x14ac:dyDescent="0.25">
      <c r="A2718" s="70">
        <v>8362</v>
      </c>
      <c r="B2718" s="71" t="s">
        <v>6462</v>
      </c>
      <c r="C2718" s="72">
        <v>14091111</v>
      </c>
      <c r="D2718" s="72" t="s">
        <v>6305</v>
      </c>
      <c r="E2718" s="72">
        <v>357.336109842518</v>
      </c>
      <c r="F2718" s="72">
        <f t="shared" si="210"/>
        <v>0.22208583582505781</v>
      </c>
      <c r="G2718" s="73">
        <v>16</v>
      </c>
      <c r="H2718" s="72">
        <f t="shared" si="211"/>
        <v>9.129322007688432E-3</v>
      </c>
      <c r="I2718" s="74">
        <v>5.70582625480527E-4</v>
      </c>
      <c r="J2718" s="75">
        <v>2717</v>
      </c>
      <c r="K2718" s="72">
        <f t="shared" si="212"/>
        <v>24690.25376547948</v>
      </c>
      <c r="L2718" s="72">
        <f t="shared" si="213"/>
        <v>3.6531269976241187</v>
      </c>
      <c r="M2718" s="72">
        <f t="shared" si="214"/>
        <v>1.4753172786304841E-4</v>
      </c>
      <c r="N2718" s="72" t="e">
        <f>IF(VLOOKUP(B2718,[1]Sheet1!$B$2:$G$553,6,FALSE)=0,"",L2718)</f>
        <v>#N/A</v>
      </c>
      <c r="O2718" s="72" t="e">
        <f>IF(VLOOKUP($B2718,[1]Sheet1!$C$2:$G$553,5,FALSE)=0,"",$L2718)</f>
        <v>#N/A</v>
      </c>
      <c r="P2718" s="72" t="e">
        <f>IF(VLOOKUP($B2718,[1]Sheet1!$D$2:$G$553,4,FALSE)=0,"",$L2718)</f>
        <v>#N/A</v>
      </c>
      <c r="Q2718" s="72" t="e">
        <f>IF(VLOOKUP($B2718,[1]Sheet1!$E$2:$G$553,3,FALSE)=0,"",$L2718)</f>
        <v>#N/A</v>
      </c>
      <c r="R2718" s="72" t="e">
        <f>IF(VLOOKUP($B2718,[1]Sheet1!$F$2:$G$553,2,FALSE)=0,"",$L2718)</f>
        <v>#N/A</v>
      </c>
      <c r="S2718" s="72" t="e">
        <f>COUNTIF([1]isolation_zones!$H$2:$H$1182,conductor_pz_summary_hftd_23_re!B2718)</f>
        <v>#VALUE!</v>
      </c>
    </row>
    <row r="2719" spans="1:19" x14ac:dyDescent="0.25">
      <c r="A2719" s="70">
        <v>4792</v>
      </c>
      <c r="B2719" s="71" t="s">
        <v>4535</v>
      </c>
      <c r="C2719" s="72">
        <v>24101102</v>
      </c>
      <c r="D2719" s="72" t="s">
        <v>361</v>
      </c>
      <c r="E2719" s="72">
        <v>266.96947728519802</v>
      </c>
      <c r="F2719" s="72">
        <f t="shared" si="210"/>
        <v>0.16592260862970667</v>
      </c>
      <c r="G2719" s="73">
        <v>50</v>
      </c>
      <c r="H2719" s="72">
        <f t="shared" si="211"/>
        <v>2.8015176772364699E-2</v>
      </c>
      <c r="I2719" s="74">
        <v>5.6030353544729398E-4</v>
      </c>
      <c r="J2719" s="75">
        <v>2718</v>
      </c>
      <c r="K2719" s="72">
        <f t="shared" si="212"/>
        <v>24690.41968808811</v>
      </c>
      <c r="L2719" s="72">
        <f t="shared" si="213"/>
        <v>3.6251118208517541</v>
      </c>
      <c r="M2719" s="72">
        <f t="shared" si="214"/>
        <v>1.464003334608544E-4</v>
      </c>
      <c r="N2719" s="72" t="e">
        <f>IF(VLOOKUP(B2719,[1]Sheet1!$B$2:$G$553,6,FALSE)=0,"",L2719)</f>
        <v>#N/A</v>
      </c>
      <c r="O2719" s="72" t="e">
        <f>IF(VLOOKUP($B2719,[1]Sheet1!$C$2:$G$553,5,FALSE)=0,"",$L2719)</f>
        <v>#N/A</v>
      </c>
      <c r="P2719" s="72" t="e">
        <f>IF(VLOOKUP($B2719,[1]Sheet1!$D$2:$G$553,4,FALSE)=0,"",$L2719)</f>
        <v>#N/A</v>
      </c>
      <c r="Q2719" s="72" t="e">
        <f>IF(VLOOKUP($B2719,[1]Sheet1!$E$2:$G$553,3,FALSE)=0,"",$L2719)</f>
        <v>#N/A</v>
      </c>
      <c r="R2719" s="72" t="e">
        <f>IF(VLOOKUP($B2719,[1]Sheet1!$F$2:$G$553,2,FALSE)=0,"",$L2719)</f>
        <v>#N/A</v>
      </c>
      <c r="S2719" s="72" t="e">
        <f>COUNTIF([1]isolation_zones!$H$2:$H$1182,conductor_pz_summary_hftd_23_re!B2719)</f>
        <v>#VALUE!</v>
      </c>
    </row>
    <row r="2720" spans="1:19" x14ac:dyDescent="0.25">
      <c r="A2720" s="70">
        <v>2151</v>
      </c>
      <c r="B2720" s="71" t="s">
        <v>2662</v>
      </c>
      <c r="C2720" s="72">
        <v>163661701</v>
      </c>
      <c r="D2720" s="72" t="s">
        <v>87</v>
      </c>
      <c r="E2720" s="72">
        <v>10729.355460065901</v>
      </c>
      <c r="F2720" s="72">
        <f t="shared" si="210"/>
        <v>6.6683377626264146</v>
      </c>
      <c r="G2720" s="73">
        <v>62</v>
      </c>
      <c r="H2720" s="72">
        <f t="shared" si="211"/>
        <v>3.4212086873852278E-2</v>
      </c>
      <c r="I2720" s="74">
        <v>5.5180785280406898E-4</v>
      </c>
      <c r="J2720" s="75">
        <v>2719</v>
      </c>
      <c r="K2720" s="72">
        <f t="shared" si="212"/>
        <v>24697.088025850735</v>
      </c>
      <c r="L2720" s="72">
        <f t="shared" si="213"/>
        <v>3.5908997339779019</v>
      </c>
      <c r="M2720" s="72">
        <f t="shared" si="214"/>
        <v>1.4501867651501519E-4</v>
      </c>
      <c r="N2720" s="72" t="e">
        <f>IF(VLOOKUP(B2720,[1]Sheet1!$B$2:$G$553,6,FALSE)=0,"",L2720)</f>
        <v>#N/A</v>
      </c>
      <c r="O2720" s="72" t="e">
        <f>IF(VLOOKUP($B2720,[1]Sheet1!$C$2:$G$553,5,FALSE)=0,"",$L2720)</f>
        <v>#N/A</v>
      </c>
      <c r="P2720" s="72" t="e">
        <f>IF(VLOOKUP($B2720,[1]Sheet1!$D$2:$G$553,4,FALSE)=0,"",$L2720)</f>
        <v>#N/A</v>
      </c>
      <c r="Q2720" s="72" t="e">
        <f>IF(VLOOKUP($B2720,[1]Sheet1!$E$2:$G$553,3,FALSE)=0,"",$L2720)</f>
        <v>#N/A</v>
      </c>
      <c r="R2720" s="72" t="e">
        <f>IF(VLOOKUP($B2720,[1]Sheet1!$F$2:$G$553,2,FALSE)=0,"",$L2720)</f>
        <v>#N/A</v>
      </c>
      <c r="S2720" s="72" t="e">
        <f>COUNTIF([1]isolation_zones!$H$2:$H$1182,conductor_pz_summary_hftd_23_re!B2720)</f>
        <v>#VALUE!</v>
      </c>
    </row>
    <row r="2721" spans="1:19" x14ac:dyDescent="0.25">
      <c r="A2721" s="70">
        <v>5668</v>
      </c>
      <c r="B2721" s="71" t="s">
        <v>3624</v>
      </c>
      <c r="C2721" s="72">
        <v>152101101</v>
      </c>
      <c r="D2721" s="72" t="s">
        <v>223</v>
      </c>
      <c r="E2721" s="72">
        <v>22458.202142680198</v>
      </c>
      <c r="F2721" s="72">
        <f t="shared" si="210"/>
        <v>13.957863357787568</v>
      </c>
      <c r="G2721" s="73">
        <v>130</v>
      </c>
      <c r="H2721" s="72">
        <f t="shared" si="211"/>
        <v>7.169228621995466E-2</v>
      </c>
      <c r="I2721" s="74">
        <v>5.5147912476888198E-4</v>
      </c>
      <c r="J2721" s="75">
        <v>2720</v>
      </c>
      <c r="K2721" s="72">
        <f t="shared" si="212"/>
        <v>24711.045889208523</v>
      </c>
      <c r="L2721" s="72">
        <f t="shared" si="213"/>
        <v>3.5192074477579474</v>
      </c>
      <c r="M2721" s="72">
        <f t="shared" si="214"/>
        <v>1.4212337972753394E-4</v>
      </c>
      <c r="N2721" s="72" t="e">
        <f>IF(VLOOKUP(B2721,[1]Sheet1!$B$2:$G$553,6,FALSE)=0,"",L2721)</f>
        <v>#N/A</v>
      </c>
      <c r="O2721" s="72" t="e">
        <f>IF(VLOOKUP($B2721,[1]Sheet1!$C$2:$G$553,5,FALSE)=0,"",$L2721)</f>
        <v>#N/A</v>
      </c>
      <c r="P2721" s="72" t="e">
        <f>IF(VLOOKUP($B2721,[1]Sheet1!$D$2:$G$553,4,FALSE)=0,"",$L2721)</f>
        <v>#N/A</v>
      </c>
      <c r="Q2721" s="72" t="e">
        <f>IF(VLOOKUP($B2721,[1]Sheet1!$E$2:$G$553,3,FALSE)=0,"",$L2721)</f>
        <v>#N/A</v>
      </c>
      <c r="R2721" s="72" t="e">
        <f>IF(VLOOKUP($B2721,[1]Sheet1!$F$2:$G$553,2,FALSE)=0,"",$L2721)</f>
        <v>#N/A</v>
      </c>
      <c r="S2721" s="72" t="e">
        <f>COUNTIF([1]isolation_zones!$H$2:$H$1182,conductor_pz_summary_hftd_23_re!B2721)</f>
        <v>#VALUE!</v>
      </c>
    </row>
    <row r="2722" spans="1:19" x14ac:dyDescent="0.25">
      <c r="A2722" s="70">
        <v>6116</v>
      </c>
      <c r="B2722" s="71" t="s">
        <v>6463</v>
      </c>
      <c r="C2722" s="72">
        <v>42481105</v>
      </c>
      <c r="D2722" s="72" t="s">
        <v>6435</v>
      </c>
      <c r="E2722" s="72">
        <v>1126.3756037569001</v>
      </c>
      <c r="F2722" s="72">
        <f t="shared" si="210"/>
        <v>0.70004698804033572</v>
      </c>
      <c r="G2722" s="73">
        <v>42</v>
      </c>
      <c r="H2722" s="72">
        <f t="shared" si="211"/>
        <v>2.3126151764679054E-2</v>
      </c>
      <c r="I2722" s="74">
        <v>5.50622661063787E-4</v>
      </c>
      <c r="J2722" s="75">
        <v>2721</v>
      </c>
      <c r="K2722" s="72">
        <f t="shared" si="212"/>
        <v>24711.745936196563</v>
      </c>
      <c r="L2722" s="72">
        <f t="shared" si="213"/>
        <v>3.4960812959932683</v>
      </c>
      <c r="M2722" s="72">
        <f t="shared" si="214"/>
        <v>1.4118942885999359E-4</v>
      </c>
      <c r="N2722" s="72" t="e">
        <f>IF(VLOOKUP(B2722,[1]Sheet1!$B$2:$G$553,6,FALSE)=0,"",L2722)</f>
        <v>#N/A</v>
      </c>
      <c r="O2722" s="72" t="e">
        <f>IF(VLOOKUP($B2722,[1]Sheet1!$C$2:$G$553,5,FALSE)=0,"",$L2722)</f>
        <v>#N/A</v>
      </c>
      <c r="P2722" s="72" t="e">
        <f>IF(VLOOKUP($B2722,[1]Sheet1!$D$2:$G$553,4,FALSE)=0,"",$L2722)</f>
        <v>#N/A</v>
      </c>
      <c r="Q2722" s="72" t="e">
        <f>IF(VLOOKUP($B2722,[1]Sheet1!$E$2:$G$553,3,FALSE)=0,"",$L2722)</f>
        <v>#N/A</v>
      </c>
      <c r="R2722" s="72" t="e">
        <f>IF(VLOOKUP($B2722,[1]Sheet1!$F$2:$G$553,2,FALSE)=0,"",$L2722)</f>
        <v>#N/A</v>
      </c>
      <c r="S2722" s="72" t="e">
        <f>COUNTIF([1]isolation_zones!$H$2:$H$1182,conductor_pz_summary_hftd_23_re!B2722)</f>
        <v>#VALUE!</v>
      </c>
    </row>
    <row r="2723" spans="1:19" x14ac:dyDescent="0.25">
      <c r="A2723" s="70">
        <v>2452</v>
      </c>
      <c r="B2723" s="71" t="s">
        <v>6464</v>
      </c>
      <c r="C2723" s="72">
        <v>254421103</v>
      </c>
      <c r="D2723" s="72" t="s">
        <v>455</v>
      </c>
      <c r="E2723" s="72">
        <v>4856.6254064547802</v>
      </c>
      <c r="F2723" s="72">
        <f t="shared" si="210"/>
        <v>3.0184123097916595</v>
      </c>
      <c r="G2723" s="73">
        <v>44</v>
      </c>
      <c r="H2723" s="72">
        <f t="shared" si="211"/>
        <v>2.4132488534363308E-2</v>
      </c>
      <c r="I2723" s="74">
        <v>5.4846564850825701E-4</v>
      </c>
      <c r="J2723" s="75">
        <v>2722</v>
      </c>
      <c r="K2723" s="72">
        <f t="shared" si="212"/>
        <v>24714.764348506356</v>
      </c>
      <c r="L2723" s="72">
        <f t="shared" si="213"/>
        <v>3.4719488074589049</v>
      </c>
      <c r="M2723" s="72">
        <f t="shared" si="214"/>
        <v>1.4021483702855017E-4</v>
      </c>
      <c r="N2723" s="72" t="e">
        <f>IF(VLOOKUP(B2723,[1]Sheet1!$B$2:$G$553,6,FALSE)=0,"",L2723)</f>
        <v>#N/A</v>
      </c>
      <c r="O2723" s="72" t="e">
        <f>IF(VLOOKUP($B2723,[1]Sheet1!$C$2:$G$553,5,FALSE)=0,"",$L2723)</f>
        <v>#N/A</v>
      </c>
      <c r="P2723" s="72" t="e">
        <f>IF(VLOOKUP($B2723,[1]Sheet1!$D$2:$G$553,4,FALSE)=0,"",$L2723)</f>
        <v>#N/A</v>
      </c>
      <c r="Q2723" s="72" t="e">
        <f>IF(VLOOKUP($B2723,[1]Sheet1!$E$2:$G$553,3,FALSE)=0,"",$L2723)</f>
        <v>#N/A</v>
      </c>
      <c r="R2723" s="72" t="e">
        <f>IF(VLOOKUP($B2723,[1]Sheet1!$F$2:$G$553,2,FALSE)=0,"",$L2723)</f>
        <v>#N/A</v>
      </c>
      <c r="S2723" s="72" t="e">
        <f>COUNTIF([1]isolation_zones!$H$2:$H$1182,conductor_pz_summary_hftd_23_re!B2723)</f>
        <v>#VALUE!</v>
      </c>
    </row>
    <row r="2724" spans="1:19" x14ac:dyDescent="0.25">
      <c r="A2724" s="70">
        <v>1532</v>
      </c>
      <c r="B2724" s="71" t="s">
        <v>3726</v>
      </c>
      <c r="C2724" s="72">
        <v>102361101</v>
      </c>
      <c r="D2724" s="72" t="s">
        <v>279</v>
      </c>
      <c r="E2724" s="72">
        <v>3755.8808274851399</v>
      </c>
      <c r="F2724" s="72">
        <f t="shared" si="210"/>
        <v>2.3342951072002114</v>
      </c>
      <c r="G2724" s="73">
        <v>56</v>
      </c>
      <c r="H2724" s="72">
        <f t="shared" si="211"/>
        <v>3.0608060435792169E-2</v>
      </c>
      <c r="I2724" s="74">
        <v>5.4657250778200302E-4</v>
      </c>
      <c r="J2724" s="75">
        <v>2723</v>
      </c>
      <c r="K2724" s="72">
        <f t="shared" si="212"/>
        <v>24717.098643613557</v>
      </c>
      <c r="L2724" s="72">
        <f t="shared" si="213"/>
        <v>3.4413407470231125</v>
      </c>
      <c r="M2724" s="72">
        <f t="shared" si="214"/>
        <v>1.3897872888186765E-4</v>
      </c>
      <c r="N2724" s="72" t="e">
        <f>IF(VLOOKUP(B2724,[1]Sheet1!$B$2:$G$553,6,FALSE)=0,"",L2724)</f>
        <v>#N/A</v>
      </c>
      <c r="O2724" s="72" t="e">
        <f>IF(VLOOKUP($B2724,[1]Sheet1!$C$2:$G$553,5,FALSE)=0,"",$L2724)</f>
        <v>#N/A</v>
      </c>
      <c r="P2724" s="72" t="e">
        <f>IF(VLOOKUP($B2724,[1]Sheet1!$D$2:$G$553,4,FALSE)=0,"",$L2724)</f>
        <v>#N/A</v>
      </c>
      <c r="Q2724" s="72" t="e">
        <f>IF(VLOOKUP($B2724,[1]Sheet1!$E$2:$G$553,3,FALSE)=0,"",$L2724)</f>
        <v>#N/A</v>
      </c>
      <c r="R2724" s="72" t="e">
        <f>IF(VLOOKUP($B2724,[1]Sheet1!$F$2:$G$553,2,FALSE)=0,"",$L2724)</f>
        <v>#N/A</v>
      </c>
      <c r="S2724" s="72" t="e">
        <f>COUNTIF([1]isolation_zones!$H$2:$H$1182,conductor_pz_summary_hftd_23_re!B2724)</f>
        <v>#VALUE!</v>
      </c>
    </row>
    <row r="2725" spans="1:19" x14ac:dyDescent="0.25">
      <c r="A2725" s="70">
        <v>8732</v>
      </c>
      <c r="B2725" s="71" t="s">
        <v>6465</v>
      </c>
      <c r="C2725" s="72">
        <v>12501112</v>
      </c>
      <c r="D2725" s="72" t="s">
        <v>980</v>
      </c>
      <c r="E2725" s="72">
        <v>1216.9885442109501</v>
      </c>
      <c r="F2725" s="72">
        <f t="shared" si="210"/>
        <v>0.7563632965885333</v>
      </c>
      <c r="G2725" s="73">
        <v>13</v>
      </c>
      <c r="H2725" s="72">
        <f t="shared" si="211"/>
        <v>7.1031764010240145E-3</v>
      </c>
      <c r="I2725" s="74">
        <v>5.4639818469415496E-4</v>
      </c>
      <c r="J2725" s="75">
        <v>2724</v>
      </c>
      <c r="K2725" s="72">
        <f t="shared" si="212"/>
        <v>24717.855006910147</v>
      </c>
      <c r="L2725" s="72">
        <f t="shared" si="213"/>
        <v>3.4342375706220887</v>
      </c>
      <c r="M2725" s="72">
        <f t="shared" si="214"/>
        <v>1.3869186672557234E-4</v>
      </c>
      <c r="N2725" s="72" t="e">
        <f>IF(VLOOKUP(B2725,[1]Sheet1!$B$2:$G$553,6,FALSE)=0,"",L2725)</f>
        <v>#N/A</v>
      </c>
      <c r="O2725" s="72" t="e">
        <f>IF(VLOOKUP($B2725,[1]Sheet1!$C$2:$G$553,5,FALSE)=0,"",$L2725)</f>
        <v>#N/A</v>
      </c>
      <c r="P2725" s="72" t="e">
        <f>IF(VLOOKUP($B2725,[1]Sheet1!$D$2:$G$553,4,FALSE)=0,"",$L2725)</f>
        <v>#N/A</v>
      </c>
      <c r="Q2725" s="72" t="e">
        <f>IF(VLOOKUP($B2725,[1]Sheet1!$E$2:$G$553,3,FALSE)=0,"",$L2725)</f>
        <v>#N/A</v>
      </c>
      <c r="R2725" s="72" t="e">
        <f>IF(VLOOKUP($B2725,[1]Sheet1!$F$2:$G$553,2,FALSE)=0,"",$L2725)</f>
        <v>#N/A</v>
      </c>
      <c r="S2725" s="72" t="e">
        <f>COUNTIF([1]isolation_zones!$H$2:$H$1182,conductor_pz_summary_hftd_23_re!B2725)</f>
        <v>#VALUE!</v>
      </c>
    </row>
    <row r="2726" spans="1:19" x14ac:dyDescent="0.25">
      <c r="A2726" s="70">
        <v>4263</v>
      </c>
      <c r="B2726" s="71" t="s">
        <v>2239</v>
      </c>
      <c r="C2726" s="72">
        <v>24101103</v>
      </c>
      <c r="D2726" s="72" t="s">
        <v>136</v>
      </c>
      <c r="E2726" s="72">
        <v>18102.284226915901</v>
      </c>
      <c r="F2726" s="72">
        <f t="shared" si="210"/>
        <v>11.250642776206277</v>
      </c>
      <c r="G2726" s="73">
        <v>110</v>
      </c>
      <c r="H2726" s="72">
        <f t="shared" si="211"/>
        <v>5.8843930843637836E-2</v>
      </c>
      <c r="I2726" s="74">
        <v>5.3494482585125303E-4</v>
      </c>
      <c r="J2726" s="75">
        <v>2725</v>
      </c>
      <c r="K2726" s="72">
        <f t="shared" si="212"/>
        <v>24729.105649686353</v>
      </c>
      <c r="L2726" s="72">
        <f t="shared" si="213"/>
        <v>3.375393639778451</v>
      </c>
      <c r="M2726" s="72">
        <f t="shared" si="214"/>
        <v>1.3631545145250306E-4</v>
      </c>
      <c r="N2726" s="72" t="e">
        <f>IF(VLOOKUP(B2726,[1]Sheet1!$B$2:$G$553,6,FALSE)=0,"",L2726)</f>
        <v>#N/A</v>
      </c>
      <c r="O2726" s="72" t="e">
        <f>IF(VLOOKUP($B2726,[1]Sheet1!$C$2:$G$553,5,FALSE)=0,"",$L2726)</f>
        <v>#N/A</v>
      </c>
      <c r="P2726" s="72" t="e">
        <f>IF(VLOOKUP($B2726,[1]Sheet1!$D$2:$G$553,4,FALSE)=0,"",$L2726)</f>
        <v>#N/A</v>
      </c>
      <c r="Q2726" s="72" t="e">
        <f>IF(VLOOKUP($B2726,[1]Sheet1!$E$2:$G$553,3,FALSE)=0,"",$L2726)</f>
        <v>#N/A</v>
      </c>
      <c r="R2726" s="72" t="e">
        <f>IF(VLOOKUP($B2726,[1]Sheet1!$F$2:$G$553,2,FALSE)=0,"",$L2726)</f>
        <v>#N/A</v>
      </c>
      <c r="S2726" s="72" t="e">
        <f>COUNTIF([1]isolation_zones!$H$2:$H$1182,conductor_pz_summary_hftd_23_re!B2726)</f>
        <v>#VALUE!</v>
      </c>
    </row>
    <row r="2727" spans="1:19" x14ac:dyDescent="0.25">
      <c r="A2727" s="70">
        <v>4900</v>
      </c>
      <c r="B2727" s="71" t="s">
        <v>3378</v>
      </c>
      <c r="C2727" s="72">
        <v>103181102</v>
      </c>
      <c r="D2727" s="72" t="s">
        <v>1106</v>
      </c>
      <c r="E2727" s="72">
        <v>3598.4394055697098</v>
      </c>
      <c r="F2727" s="72">
        <f t="shared" si="210"/>
        <v>2.236444627451653</v>
      </c>
      <c r="G2727" s="73">
        <v>21</v>
      </c>
      <c r="H2727" s="72">
        <f t="shared" si="211"/>
        <v>1.1191200587886543E-2</v>
      </c>
      <c r="I2727" s="74">
        <v>5.3291431370888298E-4</v>
      </c>
      <c r="J2727" s="75">
        <v>2726</v>
      </c>
      <c r="K2727" s="72">
        <f t="shared" si="212"/>
        <v>24731.342094313804</v>
      </c>
      <c r="L2727" s="72">
        <f t="shared" si="213"/>
        <v>3.3642024391905645</v>
      </c>
      <c r="M2727" s="72">
        <f t="shared" si="214"/>
        <v>1.3586349422225439E-4</v>
      </c>
      <c r="N2727" s="72" t="e">
        <f>IF(VLOOKUP(B2727,[1]Sheet1!$B$2:$G$553,6,FALSE)=0,"",L2727)</f>
        <v>#N/A</v>
      </c>
      <c r="O2727" s="72" t="e">
        <f>IF(VLOOKUP($B2727,[1]Sheet1!$C$2:$G$553,5,FALSE)=0,"",$L2727)</f>
        <v>#N/A</v>
      </c>
      <c r="P2727" s="72" t="e">
        <f>IF(VLOOKUP($B2727,[1]Sheet1!$D$2:$G$553,4,FALSE)=0,"",$L2727)</f>
        <v>#N/A</v>
      </c>
      <c r="Q2727" s="72" t="e">
        <f>IF(VLOOKUP($B2727,[1]Sheet1!$E$2:$G$553,3,FALSE)=0,"",$L2727)</f>
        <v>#N/A</v>
      </c>
      <c r="R2727" s="72" t="e">
        <f>IF(VLOOKUP($B2727,[1]Sheet1!$F$2:$G$553,2,FALSE)=0,"",$L2727)</f>
        <v>#N/A</v>
      </c>
      <c r="S2727" s="72" t="e">
        <f>COUNTIF([1]isolation_zones!$H$2:$H$1182,conductor_pz_summary_hftd_23_re!B2727)</f>
        <v>#VALUE!</v>
      </c>
    </row>
    <row r="2728" spans="1:19" x14ac:dyDescent="0.25">
      <c r="A2728" s="70">
        <v>1003</v>
      </c>
      <c r="B2728" s="71" t="s">
        <v>6466</v>
      </c>
      <c r="C2728" s="72">
        <v>42151111</v>
      </c>
      <c r="D2728" s="72" t="s">
        <v>73</v>
      </c>
      <c r="E2728" s="72">
        <v>490.84245257053902</v>
      </c>
      <c r="F2728" s="72">
        <f t="shared" si="210"/>
        <v>0.30506056716627661</v>
      </c>
      <c r="G2728" s="73">
        <v>88</v>
      </c>
      <c r="H2728" s="72">
        <f t="shared" si="211"/>
        <v>4.631835732758529E-2</v>
      </c>
      <c r="I2728" s="74">
        <v>5.26344969631651E-4</v>
      </c>
      <c r="J2728" s="75">
        <v>2727</v>
      </c>
      <c r="K2728" s="72">
        <f t="shared" si="212"/>
        <v>24731.647154880971</v>
      </c>
      <c r="L2728" s="72">
        <f t="shared" si="213"/>
        <v>3.3178840818629793</v>
      </c>
      <c r="M2728" s="72">
        <f t="shared" si="214"/>
        <v>1.339929249010233E-4</v>
      </c>
      <c r="N2728" s="72" t="e">
        <f>IF(VLOOKUP(B2728,[1]Sheet1!$B$2:$G$553,6,FALSE)=0,"",L2728)</f>
        <v>#N/A</v>
      </c>
      <c r="O2728" s="72" t="e">
        <f>IF(VLOOKUP($B2728,[1]Sheet1!$C$2:$G$553,5,FALSE)=0,"",$L2728)</f>
        <v>#N/A</v>
      </c>
      <c r="P2728" s="72" t="e">
        <f>IF(VLOOKUP($B2728,[1]Sheet1!$D$2:$G$553,4,FALSE)=0,"",$L2728)</f>
        <v>#N/A</v>
      </c>
      <c r="Q2728" s="72" t="e">
        <f>IF(VLOOKUP($B2728,[1]Sheet1!$E$2:$G$553,3,FALSE)=0,"",$L2728)</f>
        <v>#N/A</v>
      </c>
      <c r="R2728" s="72" t="e">
        <f>IF(VLOOKUP($B2728,[1]Sheet1!$F$2:$G$553,2,FALSE)=0,"",$L2728)</f>
        <v>#N/A</v>
      </c>
      <c r="S2728" s="72" t="e">
        <f>COUNTIF([1]isolation_zones!$H$2:$H$1182,conductor_pz_summary_hftd_23_re!B2728)</f>
        <v>#VALUE!</v>
      </c>
    </row>
    <row r="2729" spans="1:19" x14ac:dyDescent="0.25">
      <c r="A2729" s="70">
        <v>8503</v>
      </c>
      <c r="B2729" s="71" t="s">
        <v>2717</v>
      </c>
      <c r="C2729" s="72">
        <v>42011107</v>
      </c>
      <c r="D2729" s="72" t="s">
        <v>359</v>
      </c>
      <c r="E2729" s="72">
        <v>6012.4281994701496</v>
      </c>
      <c r="F2729" s="72">
        <f t="shared" si="210"/>
        <v>3.7367484148353944</v>
      </c>
      <c r="G2729" s="73">
        <v>56</v>
      </c>
      <c r="H2729" s="72">
        <f t="shared" si="211"/>
        <v>2.9412197459816696E-2</v>
      </c>
      <c r="I2729" s="74">
        <v>5.2521781178244099E-4</v>
      </c>
      <c r="J2729" s="75">
        <v>2728</v>
      </c>
      <c r="K2729" s="72">
        <f t="shared" si="212"/>
        <v>24735.383903295806</v>
      </c>
      <c r="L2729" s="72">
        <f t="shared" si="213"/>
        <v>3.2884718844031626</v>
      </c>
      <c r="M2729" s="72">
        <f t="shared" si="214"/>
        <v>1.3280511174415302E-4</v>
      </c>
      <c r="N2729" s="72" t="e">
        <f>IF(VLOOKUP(B2729,[1]Sheet1!$B$2:$G$553,6,FALSE)=0,"",L2729)</f>
        <v>#N/A</v>
      </c>
      <c r="O2729" s="72" t="e">
        <f>IF(VLOOKUP($B2729,[1]Sheet1!$C$2:$G$553,5,FALSE)=0,"",$L2729)</f>
        <v>#N/A</v>
      </c>
      <c r="P2729" s="72" t="e">
        <f>IF(VLOOKUP($B2729,[1]Sheet1!$D$2:$G$553,4,FALSE)=0,"",$L2729)</f>
        <v>#N/A</v>
      </c>
      <c r="Q2729" s="72" t="e">
        <f>IF(VLOOKUP($B2729,[1]Sheet1!$E$2:$G$553,3,FALSE)=0,"",$L2729)</f>
        <v>#N/A</v>
      </c>
      <c r="R2729" s="72" t="e">
        <f>IF(VLOOKUP($B2729,[1]Sheet1!$F$2:$G$553,2,FALSE)=0,"",$L2729)</f>
        <v>#N/A</v>
      </c>
      <c r="S2729" s="72" t="e">
        <f>COUNTIF([1]isolation_zones!$H$2:$H$1182,conductor_pz_summary_hftd_23_re!B2729)</f>
        <v>#VALUE!</v>
      </c>
    </row>
    <row r="2730" spans="1:19" x14ac:dyDescent="0.25">
      <c r="A2730" s="70">
        <v>6580</v>
      </c>
      <c r="B2730" s="71" t="s">
        <v>2658</v>
      </c>
      <c r="C2730" s="72">
        <v>163661702</v>
      </c>
      <c r="D2730" s="72" t="s">
        <v>209</v>
      </c>
      <c r="E2730" s="72">
        <v>7882.6346189655796</v>
      </c>
      <c r="F2730" s="72">
        <f t="shared" si="210"/>
        <v>4.8990892597672966</v>
      </c>
      <c r="G2730" s="73">
        <v>67</v>
      </c>
      <c r="H2730" s="72">
        <f t="shared" si="211"/>
        <v>3.49846847252906E-2</v>
      </c>
      <c r="I2730" s="74">
        <v>5.2215947351179999E-4</v>
      </c>
      <c r="J2730" s="75">
        <v>2729</v>
      </c>
      <c r="K2730" s="72">
        <f t="shared" si="212"/>
        <v>24740.282992555574</v>
      </c>
      <c r="L2730" s="72">
        <f t="shared" si="213"/>
        <v>3.2534871996778718</v>
      </c>
      <c r="M2730" s="72">
        <f t="shared" si="214"/>
        <v>1.3139225339304098E-4</v>
      </c>
      <c r="N2730" s="72" t="e">
        <f>IF(VLOOKUP(B2730,[1]Sheet1!$B$2:$G$553,6,FALSE)=0,"",L2730)</f>
        <v>#N/A</v>
      </c>
      <c r="O2730" s="72" t="e">
        <f>IF(VLOOKUP($B2730,[1]Sheet1!$C$2:$G$553,5,FALSE)=0,"",$L2730)</f>
        <v>#N/A</v>
      </c>
      <c r="P2730" s="72" t="e">
        <f>IF(VLOOKUP($B2730,[1]Sheet1!$D$2:$G$553,4,FALSE)=0,"",$L2730)</f>
        <v>#N/A</v>
      </c>
      <c r="Q2730" s="72" t="e">
        <f>IF(VLOOKUP($B2730,[1]Sheet1!$E$2:$G$553,3,FALSE)=0,"",$L2730)</f>
        <v>#N/A</v>
      </c>
      <c r="R2730" s="72" t="e">
        <f>IF(VLOOKUP($B2730,[1]Sheet1!$F$2:$G$553,2,FALSE)=0,"",$L2730)</f>
        <v>#N/A</v>
      </c>
      <c r="S2730" s="72" t="e">
        <f>COUNTIF([1]isolation_zones!$H$2:$H$1182,conductor_pz_summary_hftd_23_re!B2730)</f>
        <v>#VALUE!</v>
      </c>
    </row>
    <row r="2731" spans="1:19" x14ac:dyDescent="0.25">
      <c r="A2731" s="70">
        <v>4101</v>
      </c>
      <c r="B2731" s="71" t="s">
        <v>6467</v>
      </c>
      <c r="C2731" s="72">
        <v>182371112</v>
      </c>
      <c r="D2731" s="72" t="s">
        <v>547</v>
      </c>
      <c r="E2731" s="72">
        <v>12746.1038700441</v>
      </c>
      <c r="F2731" s="72">
        <f t="shared" si="210"/>
        <v>7.9217550466402118</v>
      </c>
      <c r="G2731" s="73">
        <v>82</v>
      </c>
      <c r="H2731" s="72">
        <f t="shared" si="211"/>
        <v>4.2763427285232067E-2</v>
      </c>
      <c r="I2731" s="74">
        <v>5.21505210795513E-4</v>
      </c>
      <c r="J2731" s="75">
        <v>2730</v>
      </c>
      <c r="K2731" s="72">
        <f t="shared" si="212"/>
        <v>24748.204747602216</v>
      </c>
      <c r="L2731" s="72">
        <f t="shared" si="213"/>
        <v>3.2107237723926398</v>
      </c>
      <c r="M2731" s="72">
        <f t="shared" si="214"/>
        <v>1.2966525011041784E-4</v>
      </c>
      <c r="N2731" s="72" t="e">
        <f>IF(VLOOKUP(B2731,[1]Sheet1!$B$2:$G$553,6,FALSE)=0,"",L2731)</f>
        <v>#N/A</v>
      </c>
      <c r="O2731" s="72" t="e">
        <f>IF(VLOOKUP($B2731,[1]Sheet1!$C$2:$G$553,5,FALSE)=0,"",$L2731)</f>
        <v>#N/A</v>
      </c>
      <c r="P2731" s="72" t="e">
        <f>IF(VLOOKUP($B2731,[1]Sheet1!$D$2:$G$553,4,FALSE)=0,"",$L2731)</f>
        <v>#N/A</v>
      </c>
      <c r="Q2731" s="72" t="e">
        <f>IF(VLOOKUP($B2731,[1]Sheet1!$E$2:$G$553,3,FALSE)=0,"",$L2731)</f>
        <v>#N/A</v>
      </c>
      <c r="R2731" s="72" t="e">
        <f>IF(VLOOKUP($B2731,[1]Sheet1!$F$2:$G$553,2,FALSE)=0,"",$L2731)</f>
        <v>#N/A</v>
      </c>
      <c r="S2731" s="72" t="e">
        <f>COUNTIF([1]isolation_zones!$H$2:$H$1182,conductor_pz_summary_hftd_23_re!B2731)</f>
        <v>#VALUE!</v>
      </c>
    </row>
    <row r="2732" spans="1:19" x14ac:dyDescent="0.25">
      <c r="A2732" s="70">
        <v>5934</v>
      </c>
      <c r="B2732" s="71" t="s">
        <v>4488</v>
      </c>
      <c r="C2732" s="72">
        <v>42751113</v>
      </c>
      <c r="D2732" s="72" t="s">
        <v>57</v>
      </c>
      <c r="E2732" s="72">
        <v>20.5740915133165</v>
      </c>
      <c r="F2732" s="72">
        <f t="shared" si="210"/>
        <v>1.2786880990252641E-2</v>
      </c>
      <c r="G2732" s="73">
        <v>108</v>
      </c>
      <c r="H2732" s="72">
        <f t="shared" si="211"/>
        <v>5.6130880979217271E-2</v>
      </c>
      <c r="I2732" s="74">
        <v>5.1973037943719698E-4</v>
      </c>
      <c r="J2732" s="75">
        <v>2731</v>
      </c>
      <c r="K2732" s="72">
        <f t="shared" si="212"/>
        <v>24748.217534483207</v>
      </c>
      <c r="L2732" s="72">
        <f t="shared" si="213"/>
        <v>3.1545928914134227</v>
      </c>
      <c r="M2732" s="72">
        <f t="shared" si="214"/>
        <v>1.2739840150024774E-4</v>
      </c>
      <c r="N2732" s="72" t="e">
        <f>IF(VLOOKUP(B2732,[1]Sheet1!$B$2:$G$553,6,FALSE)=0,"",L2732)</f>
        <v>#N/A</v>
      </c>
      <c r="O2732" s="72" t="e">
        <f>IF(VLOOKUP($B2732,[1]Sheet1!$C$2:$G$553,5,FALSE)=0,"",$L2732)</f>
        <v>#N/A</v>
      </c>
      <c r="P2732" s="72" t="e">
        <f>IF(VLOOKUP($B2732,[1]Sheet1!$D$2:$G$553,4,FALSE)=0,"",$L2732)</f>
        <v>#N/A</v>
      </c>
      <c r="Q2732" s="72" t="e">
        <f>IF(VLOOKUP($B2732,[1]Sheet1!$E$2:$G$553,3,FALSE)=0,"",$L2732)</f>
        <v>#N/A</v>
      </c>
      <c r="R2732" s="72" t="e">
        <f>IF(VLOOKUP($B2732,[1]Sheet1!$F$2:$G$553,2,FALSE)=0,"",$L2732)</f>
        <v>#N/A</v>
      </c>
      <c r="S2732" s="72" t="e">
        <f>COUNTIF([1]isolation_zones!$H$2:$H$1182,conductor_pz_summary_hftd_23_re!B2732)</f>
        <v>#VALUE!</v>
      </c>
    </row>
    <row r="2733" spans="1:19" x14ac:dyDescent="0.25">
      <c r="A2733" s="70">
        <v>5473</v>
      </c>
      <c r="B2733" s="71" t="s">
        <v>1850</v>
      </c>
      <c r="C2733" s="72">
        <v>152762102</v>
      </c>
      <c r="D2733" s="72" t="s">
        <v>213</v>
      </c>
      <c r="E2733" s="72">
        <v>8918.2943340652</v>
      </c>
      <c r="F2733" s="72">
        <f t="shared" si="210"/>
        <v>5.5427559565352391</v>
      </c>
      <c r="G2733" s="73">
        <v>46</v>
      </c>
      <c r="H2733" s="72">
        <f t="shared" si="211"/>
        <v>2.3792110200136173E-2</v>
      </c>
      <c r="I2733" s="74">
        <v>5.1721978695948203E-4</v>
      </c>
      <c r="J2733" s="75">
        <v>2732</v>
      </c>
      <c r="K2733" s="72">
        <f t="shared" si="212"/>
        <v>24753.760290439743</v>
      </c>
      <c r="L2733" s="72">
        <f t="shared" si="213"/>
        <v>3.1308007812132863</v>
      </c>
      <c r="M2733" s="72">
        <f t="shared" si="214"/>
        <v>1.2643755586591392E-4</v>
      </c>
      <c r="N2733" s="72">
        <f>IF(VLOOKUP(B2733,[1]Sheet1!$B$2:$G$553,6,FALSE)=0,"",L2733)</f>
        <v>3.1308007812132863</v>
      </c>
      <c r="O2733" s="72" t="e">
        <f>IF(VLOOKUP($B2733,[1]Sheet1!$C$2:$G$553,5,FALSE)=0,"",$L2733)</f>
        <v>#N/A</v>
      </c>
      <c r="P2733" s="72" t="e">
        <f>IF(VLOOKUP($B2733,[1]Sheet1!$D$2:$G$553,4,FALSE)=0,"",$L2733)</f>
        <v>#N/A</v>
      </c>
      <c r="Q2733" s="72" t="e">
        <f>IF(VLOOKUP($B2733,[1]Sheet1!$E$2:$G$553,3,FALSE)=0,"",$L2733)</f>
        <v>#N/A</v>
      </c>
      <c r="R2733" s="72" t="e">
        <f>IF(VLOOKUP($B2733,[1]Sheet1!$F$2:$G$553,2,FALSE)=0,"",$L2733)</f>
        <v>#N/A</v>
      </c>
      <c r="S2733" s="72" t="e">
        <f>COUNTIF([1]isolation_zones!$H$2:$H$1182,conductor_pz_summary_hftd_23_re!B2733)</f>
        <v>#VALUE!</v>
      </c>
    </row>
    <row r="2734" spans="1:19" x14ac:dyDescent="0.25">
      <c r="A2734" s="70">
        <v>4174</v>
      </c>
      <c r="B2734" s="71" t="s">
        <v>2687</v>
      </c>
      <c r="C2734" s="72">
        <v>83622106</v>
      </c>
      <c r="D2734" s="72" t="s">
        <v>81</v>
      </c>
      <c r="E2734" s="72">
        <v>13624.5701645604</v>
      </c>
      <c r="F2734" s="72">
        <f t="shared" si="210"/>
        <v>8.4677253974893727</v>
      </c>
      <c r="G2734" s="73">
        <v>98</v>
      </c>
      <c r="H2734" s="72">
        <f t="shared" si="211"/>
        <v>5.0195462259485991E-2</v>
      </c>
      <c r="I2734" s="74">
        <v>5.1219859448455095E-4</v>
      </c>
      <c r="J2734" s="75">
        <v>2733</v>
      </c>
      <c r="K2734" s="72">
        <f t="shared" si="212"/>
        <v>24762.22801583723</v>
      </c>
      <c r="L2734" s="72">
        <f t="shared" si="213"/>
        <v>3.0806053189538005</v>
      </c>
      <c r="M2734" s="72">
        <f t="shared" si="214"/>
        <v>1.2441040945604571E-4</v>
      </c>
      <c r="N2734" s="72" t="e">
        <f>IF(VLOOKUP(B2734,[1]Sheet1!$B$2:$G$553,6,FALSE)=0,"",L2734)</f>
        <v>#N/A</v>
      </c>
      <c r="O2734" s="72" t="e">
        <f>IF(VLOOKUP($B2734,[1]Sheet1!$C$2:$G$553,5,FALSE)=0,"",$L2734)</f>
        <v>#N/A</v>
      </c>
      <c r="P2734" s="72" t="e">
        <f>IF(VLOOKUP($B2734,[1]Sheet1!$D$2:$G$553,4,FALSE)=0,"",$L2734)</f>
        <v>#N/A</v>
      </c>
      <c r="Q2734" s="72" t="e">
        <f>IF(VLOOKUP($B2734,[1]Sheet1!$E$2:$G$553,3,FALSE)=0,"",$L2734)</f>
        <v>#N/A</v>
      </c>
      <c r="R2734" s="72" t="e">
        <f>IF(VLOOKUP($B2734,[1]Sheet1!$F$2:$G$553,2,FALSE)=0,"",$L2734)</f>
        <v>#N/A</v>
      </c>
      <c r="S2734" s="72" t="e">
        <f>COUNTIF([1]isolation_zones!$H$2:$H$1182,conductor_pz_summary_hftd_23_re!B2734)</f>
        <v>#VALUE!</v>
      </c>
    </row>
    <row r="2735" spans="1:19" x14ac:dyDescent="0.25">
      <c r="A2735" s="70">
        <v>4155</v>
      </c>
      <c r="B2735" s="71" t="s">
        <v>1687</v>
      </c>
      <c r="C2735" s="72">
        <v>152481105</v>
      </c>
      <c r="D2735" s="72" t="s">
        <v>95</v>
      </c>
      <c r="E2735" s="72">
        <v>17537.320434347101</v>
      </c>
      <c r="F2735" s="72">
        <f t="shared" si="210"/>
        <v>10.899515496797452</v>
      </c>
      <c r="G2735" s="73">
        <v>144</v>
      </c>
      <c r="H2735" s="72">
        <f t="shared" si="211"/>
        <v>7.2261720625563505E-2</v>
      </c>
      <c r="I2735" s="74">
        <v>5.0181750434419097E-4</v>
      </c>
      <c r="J2735" s="75">
        <v>2734</v>
      </c>
      <c r="K2735" s="72">
        <f t="shared" si="212"/>
        <v>24773.127531334027</v>
      </c>
      <c r="L2735" s="72">
        <f t="shared" si="213"/>
        <v>3.0083435983282372</v>
      </c>
      <c r="M2735" s="72">
        <f t="shared" si="214"/>
        <v>1.2149211602984405E-4</v>
      </c>
      <c r="N2735" s="72" t="e">
        <f>IF(VLOOKUP(B2735,[1]Sheet1!$B$2:$G$553,6,FALSE)=0,"",L2735)</f>
        <v>#N/A</v>
      </c>
      <c r="O2735" s="72" t="e">
        <f>IF(VLOOKUP($B2735,[1]Sheet1!$C$2:$G$553,5,FALSE)=0,"",$L2735)</f>
        <v>#N/A</v>
      </c>
      <c r="P2735" s="72" t="e">
        <f>IF(VLOOKUP($B2735,[1]Sheet1!$D$2:$G$553,4,FALSE)=0,"",$L2735)</f>
        <v>#N/A</v>
      </c>
      <c r="Q2735" s="72" t="e">
        <f>IF(VLOOKUP($B2735,[1]Sheet1!$E$2:$G$553,3,FALSE)=0,"",$L2735)</f>
        <v>#N/A</v>
      </c>
      <c r="R2735" s="72" t="e">
        <f>IF(VLOOKUP($B2735,[1]Sheet1!$F$2:$G$553,2,FALSE)=0,"",$L2735)</f>
        <v>#N/A</v>
      </c>
      <c r="S2735" s="72" t="e">
        <f>COUNTIF([1]isolation_zones!$H$2:$H$1182,conductor_pz_summary_hftd_23_re!B2735)</f>
        <v>#VALUE!</v>
      </c>
    </row>
    <row r="2736" spans="1:19" x14ac:dyDescent="0.25">
      <c r="A2736" s="70">
        <v>4857</v>
      </c>
      <c r="B2736" s="71" t="s">
        <v>2870</v>
      </c>
      <c r="C2736" s="72">
        <v>83500401</v>
      </c>
      <c r="D2736" s="72" t="s">
        <v>499</v>
      </c>
      <c r="E2736" s="72">
        <v>3912.0695729804602</v>
      </c>
      <c r="F2736" s="72">
        <f t="shared" si="210"/>
        <v>2.4313670434931387</v>
      </c>
      <c r="G2736" s="73">
        <v>41</v>
      </c>
      <c r="H2736" s="72">
        <f t="shared" si="211"/>
        <v>2.0511409835145773E-2</v>
      </c>
      <c r="I2736" s="74">
        <v>5.00278288662092E-4</v>
      </c>
      <c r="J2736" s="75">
        <v>2735</v>
      </c>
      <c r="K2736" s="72">
        <f t="shared" si="212"/>
        <v>24775.55889837752</v>
      </c>
      <c r="L2736" s="72">
        <f t="shared" si="213"/>
        <v>2.9878321884930914</v>
      </c>
      <c r="M2736" s="72">
        <f t="shared" si="214"/>
        <v>1.2066376165403005E-4</v>
      </c>
      <c r="N2736" s="72" t="e">
        <f>IF(VLOOKUP(B2736,[1]Sheet1!$B$2:$G$553,6,FALSE)=0,"",L2736)</f>
        <v>#N/A</v>
      </c>
      <c r="O2736" s="72" t="e">
        <f>IF(VLOOKUP($B2736,[1]Sheet1!$C$2:$G$553,5,FALSE)=0,"",$L2736)</f>
        <v>#N/A</v>
      </c>
      <c r="P2736" s="72" t="e">
        <f>IF(VLOOKUP($B2736,[1]Sheet1!$D$2:$G$553,4,FALSE)=0,"",$L2736)</f>
        <v>#N/A</v>
      </c>
      <c r="Q2736" s="72" t="e">
        <f>IF(VLOOKUP($B2736,[1]Sheet1!$E$2:$G$553,3,FALSE)=0,"",$L2736)</f>
        <v>#N/A</v>
      </c>
      <c r="R2736" s="72" t="e">
        <f>IF(VLOOKUP($B2736,[1]Sheet1!$F$2:$G$553,2,FALSE)=0,"",$L2736)</f>
        <v>#N/A</v>
      </c>
      <c r="S2736" s="72" t="e">
        <f>COUNTIF([1]isolation_zones!$H$2:$H$1182,conductor_pz_summary_hftd_23_re!B2736)</f>
        <v>#VALUE!</v>
      </c>
    </row>
    <row r="2737" spans="1:19" x14ac:dyDescent="0.25">
      <c r="A2737" s="70">
        <v>3888</v>
      </c>
      <c r="B2737" s="71" t="s">
        <v>2712</v>
      </c>
      <c r="C2737" s="72">
        <v>43291105</v>
      </c>
      <c r="D2737" s="72" t="s">
        <v>293</v>
      </c>
      <c r="E2737" s="72">
        <v>161.152971637425</v>
      </c>
      <c r="F2737" s="72">
        <f t="shared" si="210"/>
        <v>0.10015722289460845</v>
      </c>
      <c r="G2737" s="73">
        <v>124</v>
      </c>
      <c r="H2737" s="72">
        <f t="shared" si="211"/>
        <v>6.1942801464035219E-2</v>
      </c>
      <c r="I2737" s="74">
        <v>4.9953872148415497E-4</v>
      </c>
      <c r="J2737" s="75">
        <v>2736</v>
      </c>
      <c r="K2737" s="72">
        <f t="shared" si="212"/>
        <v>24775.659055600416</v>
      </c>
      <c r="L2737" s="72">
        <f t="shared" si="213"/>
        <v>2.9258893870290561</v>
      </c>
      <c r="M2737" s="72">
        <f t="shared" si="214"/>
        <v>1.1816219832633564E-4</v>
      </c>
      <c r="N2737" s="72" t="e">
        <f>IF(VLOOKUP(B2737,[1]Sheet1!$B$2:$G$553,6,FALSE)=0,"",L2737)</f>
        <v>#N/A</v>
      </c>
      <c r="O2737" s="72" t="e">
        <f>IF(VLOOKUP($B2737,[1]Sheet1!$C$2:$G$553,5,FALSE)=0,"",$L2737)</f>
        <v>#N/A</v>
      </c>
      <c r="P2737" s="72" t="e">
        <f>IF(VLOOKUP($B2737,[1]Sheet1!$D$2:$G$553,4,FALSE)=0,"",$L2737)</f>
        <v>#N/A</v>
      </c>
      <c r="Q2737" s="72" t="e">
        <f>IF(VLOOKUP($B2737,[1]Sheet1!$E$2:$G$553,3,FALSE)=0,"",$L2737)</f>
        <v>#N/A</v>
      </c>
      <c r="R2737" s="72" t="e">
        <f>IF(VLOOKUP($B2737,[1]Sheet1!$F$2:$G$553,2,FALSE)=0,"",$L2737)</f>
        <v>#N/A</v>
      </c>
      <c r="S2737" s="72" t="e">
        <f>COUNTIF([1]isolation_zones!$H$2:$H$1182,conductor_pz_summary_hftd_23_re!B2737)</f>
        <v>#VALUE!</v>
      </c>
    </row>
    <row r="2738" spans="1:19" x14ac:dyDescent="0.25">
      <c r="A2738" s="70">
        <v>6409</v>
      </c>
      <c r="B2738" s="71" t="s">
        <v>1704</v>
      </c>
      <c r="C2738" s="72">
        <v>163661702</v>
      </c>
      <c r="D2738" s="72" t="s">
        <v>209</v>
      </c>
      <c r="E2738" s="72">
        <v>2394.0013592718501</v>
      </c>
      <c r="F2738" s="72">
        <f t="shared" si="210"/>
        <v>1.4878815160173089</v>
      </c>
      <c r="G2738" s="73">
        <v>21</v>
      </c>
      <c r="H2738" s="72">
        <f t="shared" si="211"/>
        <v>1.0337860551407129E-2</v>
      </c>
      <c r="I2738" s="74">
        <v>4.9227907387652998E-4</v>
      </c>
      <c r="J2738" s="75">
        <v>2737</v>
      </c>
      <c r="K2738" s="72">
        <f t="shared" si="212"/>
        <v>24777.146937116435</v>
      </c>
      <c r="L2738" s="72">
        <f t="shared" si="213"/>
        <v>2.9155515264776488</v>
      </c>
      <c r="M2738" s="72">
        <f t="shared" si="214"/>
        <v>1.1774470327879192E-4</v>
      </c>
      <c r="N2738" s="72" t="e">
        <f>IF(VLOOKUP(B2738,[1]Sheet1!$B$2:$G$553,6,FALSE)=0,"",L2738)</f>
        <v>#N/A</v>
      </c>
      <c r="O2738" s="72" t="e">
        <f>IF(VLOOKUP($B2738,[1]Sheet1!$C$2:$G$553,5,FALSE)=0,"",$L2738)</f>
        <v>#N/A</v>
      </c>
      <c r="P2738" s="72" t="e">
        <f>IF(VLOOKUP($B2738,[1]Sheet1!$D$2:$G$553,4,FALSE)=0,"",$L2738)</f>
        <v>#N/A</v>
      </c>
      <c r="Q2738" s="72" t="e">
        <f>IF(VLOOKUP($B2738,[1]Sheet1!$E$2:$G$553,3,FALSE)=0,"",$L2738)</f>
        <v>#N/A</v>
      </c>
      <c r="R2738" s="72" t="e">
        <f>IF(VLOOKUP($B2738,[1]Sheet1!$F$2:$G$553,2,FALSE)=0,"",$L2738)</f>
        <v>#N/A</v>
      </c>
      <c r="S2738" s="72" t="e">
        <f>COUNTIF([1]isolation_zones!$H$2:$H$1182,conductor_pz_summary_hftd_23_re!B2738)</f>
        <v>#VALUE!</v>
      </c>
    </row>
    <row r="2739" spans="1:19" x14ac:dyDescent="0.25">
      <c r="A2739" s="70">
        <v>9855</v>
      </c>
      <c r="B2739" s="71" t="s">
        <v>4801</v>
      </c>
      <c r="C2739" s="72">
        <v>254061102</v>
      </c>
      <c r="D2739" s="72" t="s">
        <v>861</v>
      </c>
      <c r="E2739" s="72">
        <v>4188.0046630876795</v>
      </c>
      <c r="F2739" s="72">
        <f t="shared" si="210"/>
        <v>2.6028618167108015</v>
      </c>
      <c r="G2739" s="73">
        <v>5</v>
      </c>
      <c r="H2739" s="72">
        <f t="shared" si="211"/>
        <v>2.4545144651744351E-3</v>
      </c>
      <c r="I2739" s="74">
        <v>4.9090289303488702E-4</v>
      </c>
      <c r="J2739" s="75">
        <v>2738</v>
      </c>
      <c r="K2739" s="72">
        <f t="shared" si="212"/>
        <v>24779.749798933146</v>
      </c>
      <c r="L2739" s="72">
        <f t="shared" si="213"/>
        <v>2.9130970120124742</v>
      </c>
      <c r="M2739" s="72">
        <f t="shared" si="214"/>
        <v>1.1764557758172538E-4</v>
      </c>
      <c r="N2739" s="72" t="e">
        <f>IF(VLOOKUP(B2739,[1]Sheet1!$B$2:$G$553,6,FALSE)=0,"",L2739)</f>
        <v>#N/A</v>
      </c>
      <c r="O2739" s="72" t="e">
        <f>IF(VLOOKUP($B2739,[1]Sheet1!$C$2:$G$553,5,FALSE)=0,"",$L2739)</f>
        <v>#N/A</v>
      </c>
      <c r="P2739" s="72" t="e">
        <f>IF(VLOOKUP($B2739,[1]Sheet1!$D$2:$G$553,4,FALSE)=0,"",$L2739)</f>
        <v>#N/A</v>
      </c>
      <c r="Q2739" s="72" t="e">
        <f>IF(VLOOKUP($B2739,[1]Sheet1!$E$2:$G$553,3,FALSE)=0,"",$L2739)</f>
        <v>#N/A</v>
      </c>
      <c r="R2739" s="72" t="e">
        <f>IF(VLOOKUP($B2739,[1]Sheet1!$F$2:$G$553,2,FALSE)=0,"",$L2739)</f>
        <v>#N/A</v>
      </c>
      <c r="S2739" s="72" t="e">
        <f>COUNTIF([1]isolation_zones!$H$2:$H$1182,conductor_pz_summary_hftd_23_re!B2739)</f>
        <v>#VALUE!</v>
      </c>
    </row>
    <row r="2740" spans="1:19" x14ac:dyDescent="0.25">
      <c r="A2740" s="70">
        <v>9129</v>
      </c>
      <c r="B2740" s="71" t="s">
        <v>6468</v>
      </c>
      <c r="C2740" s="72">
        <v>14161102</v>
      </c>
      <c r="D2740" s="72" t="s">
        <v>1196</v>
      </c>
      <c r="E2740" s="72">
        <v>925.54513201560098</v>
      </c>
      <c r="F2740" s="72">
        <f t="shared" si="210"/>
        <v>0.57523003854294652</v>
      </c>
      <c r="G2740" s="73">
        <v>14</v>
      </c>
      <c r="H2740" s="72">
        <f t="shared" si="211"/>
        <v>6.7686940465042505E-3</v>
      </c>
      <c r="I2740" s="74">
        <v>4.8347814617887502E-4</v>
      </c>
      <c r="J2740" s="75">
        <v>2739</v>
      </c>
      <c r="K2740" s="72">
        <f t="shared" si="212"/>
        <v>24780.325028971689</v>
      </c>
      <c r="L2740" s="72">
        <f t="shared" si="213"/>
        <v>2.9063283179659698</v>
      </c>
      <c r="M2740" s="72">
        <f t="shared" si="214"/>
        <v>1.1737222351308594E-4</v>
      </c>
      <c r="N2740" s="72" t="e">
        <f>IF(VLOOKUP(B2740,[1]Sheet1!$B$2:$G$553,6,FALSE)=0,"",L2740)</f>
        <v>#N/A</v>
      </c>
      <c r="O2740" s="72" t="e">
        <f>IF(VLOOKUP($B2740,[1]Sheet1!$C$2:$G$553,5,FALSE)=0,"",$L2740)</f>
        <v>#N/A</v>
      </c>
      <c r="P2740" s="72" t="e">
        <f>IF(VLOOKUP($B2740,[1]Sheet1!$D$2:$G$553,4,FALSE)=0,"",$L2740)</f>
        <v>#N/A</v>
      </c>
      <c r="Q2740" s="72" t="e">
        <f>IF(VLOOKUP($B2740,[1]Sheet1!$E$2:$G$553,3,FALSE)=0,"",$L2740)</f>
        <v>#N/A</v>
      </c>
      <c r="R2740" s="72" t="e">
        <f>IF(VLOOKUP($B2740,[1]Sheet1!$F$2:$G$553,2,FALSE)=0,"",$L2740)</f>
        <v>#N/A</v>
      </c>
      <c r="S2740" s="72" t="e">
        <f>COUNTIF([1]isolation_zones!$H$2:$H$1182,conductor_pz_summary_hftd_23_re!B2740)</f>
        <v>#VALUE!</v>
      </c>
    </row>
    <row r="2741" spans="1:19" x14ac:dyDescent="0.25">
      <c r="A2741" s="70">
        <v>8205</v>
      </c>
      <c r="B2741" s="71" t="s">
        <v>6469</v>
      </c>
      <c r="C2741" s="72">
        <v>182541102</v>
      </c>
      <c r="D2741" s="72" t="s">
        <v>1522</v>
      </c>
      <c r="E2741" s="72">
        <v>1896.92416414587</v>
      </c>
      <c r="F2741" s="72">
        <f t="shared" si="210"/>
        <v>1.1789460311658608</v>
      </c>
      <c r="G2741" s="73">
        <v>21</v>
      </c>
      <c r="H2741" s="72">
        <f t="shared" si="211"/>
        <v>9.8834423578854809E-3</v>
      </c>
      <c r="I2741" s="74">
        <v>4.7064011228026102E-4</v>
      </c>
      <c r="J2741" s="75">
        <v>2740</v>
      </c>
      <c r="K2741" s="72">
        <f t="shared" si="212"/>
        <v>24781.503975002855</v>
      </c>
      <c r="L2741" s="72">
        <f t="shared" si="213"/>
        <v>2.8964448756080845</v>
      </c>
      <c r="M2741" s="72">
        <f t="shared" si="214"/>
        <v>1.1697308016842753E-4</v>
      </c>
      <c r="N2741" s="72" t="e">
        <f>IF(VLOOKUP(B2741,[1]Sheet1!$B$2:$G$553,6,FALSE)=0,"",L2741)</f>
        <v>#N/A</v>
      </c>
      <c r="O2741" s="72" t="e">
        <f>IF(VLOOKUP($B2741,[1]Sheet1!$C$2:$G$553,5,FALSE)=0,"",$L2741)</f>
        <v>#N/A</v>
      </c>
      <c r="P2741" s="72" t="e">
        <f>IF(VLOOKUP($B2741,[1]Sheet1!$D$2:$G$553,4,FALSE)=0,"",$L2741)</f>
        <v>#N/A</v>
      </c>
      <c r="Q2741" s="72" t="e">
        <f>IF(VLOOKUP($B2741,[1]Sheet1!$E$2:$G$553,3,FALSE)=0,"",$L2741)</f>
        <v>#N/A</v>
      </c>
      <c r="R2741" s="72" t="e">
        <f>IF(VLOOKUP($B2741,[1]Sheet1!$F$2:$G$553,2,FALSE)=0,"",$L2741)</f>
        <v>#N/A</v>
      </c>
      <c r="S2741" s="72" t="e">
        <f>COUNTIF([1]isolation_zones!$H$2:$H$1182,conductor_pz_summary_hftd_23_re!B2741)</f>
        <v>#VALUE!</v>
      </c>
    </row>
    <row r="2742" spans="1:19" x14ac:dyDescent="0.25">
      <c r="A2742" s="70">
        <v>2233</v>
      </c>
      <c r="B2742" s="71" t="s">
        <v>2676</v>
      </c>
      <c r="C2742" s="72">
        <v>42481101</v>
      </c>
      <c r="D2742" s="72" t="s">
        <v>659</v>
      </c>
      <c r="E2742" s="72">
        <v>3078.9361516598001</v>
      </c>
      <c r="F2742" s="72">
        <f t="shared" si="210"/>
        <v>1.9135712564697329</v>
      </c>
      <c r="G2742" s="73">
        <v>50</v>
      </c>
      <c r="H2742" s="72">
        <f t="shared" si="211"/>
        <v>2.3178467584404002E-2</v>
      </c>
      <c r="I2742" s="74">
        <v>4.6356935168808002E-4</v>
      </c>
      <c r="J2742" s="75">
        <v>2741</v>
      </c>
      <c r="K2742" s="72">
        <f t="shared" si="212"/>
        <v>24783.417546259327</v>
      </c>
      <c r="L2742" s="72">
        <f t="shared" si="213"/>
        <v>2.8732664080236807</v>
      </c>
      <c r="M2742" s="72">
        <f t="shared" si="214"/>
        <v>1.1603701652372842E-4</v>
      </c>
      <c r="N2742" s="72" t="e">
        <f>IF(VLOOKUP(B2742,[1]Sheet1!$B$2:$G$553,6,FALSE)=0,"",L2742)</f>
        <v>#N/A</v>
      </c>
      <c r="O2742" s="72" t="e">
        <f>IF(VLOOKUP($B2742,[1]Sheet1!$C$2:$G$553,5,FALSE)=0,"",$L2742)</f>
        <v>#N/A</v>
      </c>
      <c r="P2742" s="72" t="e">
        <f>IF(VLOOKUP($B2742,[1]Sheet1!$D$2:$G$553,4,FALSE)=0,"",$L2742)</f>
        <v>#N/A</v>
      </c>
      <c r="Q2742" s="72" t="e">
        <f>IF(VLOOKUP($B2742,[1]Sheet1!$E$2:$G$553,3,FALSE)=0,"",$L2742)</f>
        <v>#N/A</v>
      </c>
      <c r="R2742" s="72" t="e">
        <f>IF(VLOOKUP($B2742,[1]Sheet1!$F$2:$G$553,2,FALSE)=0,"",$L2742)</f>
        <v>#N/A</v>
      </c>
      <c r="S2742" s="72" t="e">
        <f>COUNTIF([1]isolation_zones!$H$2:$H$1182,conductor_pz_summary_hftd_23_re!B2742)</f>
        <v>#VALUE!</v>
      </c>
    </row>
    <row r="2743" spans="1:19" x14ac:dyDescent="0.25">
      <c r="A2743" s="70">
        <v>4702</v>
      </c>
      <c r="B2743" s="71" t="s">
        <v>3765</v>
      </c>
      <c r="C2743" s="72">
        <v>103311101</v>
      </c>
      <c r="D2743" s="72" t="s">
        <v>1158</v>
      </c>
      <c r="E2743" s="72">
        <v>7772.9196611447996</v>
      </c>
      <c r="F2743" s="72">
        <f t="shared" si="210"/>
        <v>4.8309009702578001</v>
      </c>
      <c r="G2743" s="73">
        <v>68</v>
      </c>
      <c r="H2743" s="72">
        <f t="shared" si="211"/>
        <v>3.144188655714248E-2</v>
      </c>
      <c r="I2743" s="74">
        <v>4.6238068466385998E-4</v>
      </c>
      <c r="J2743" s="75">
        <v>2742</v>
      </c>
      <c r="K2743" s="72">
        <f t="shared" si="212"/>
        <v>24788.248447229584</v>
      </c>
      <c r="L2743" s="72">
        <f t="shared" si="213"/>
        <v>2.8418245214665383</v>
      </c>
      <c r="M2743" s="72">
        <f t="shared" si="214"/>
        <v>1.1476723426484006E-4</v>
      </c>
      <c r="N2743" s="72" t="e">
        <f>IF(VLOOKUP(B2743,[1]Sheet1!$B$2:$G$553,6,FALSE)=0,"",L2743)</f>
        <v>#N/A</v>
      </c>
      <c r="O2743" s="72" t="e">
        <f>IF(VLOOKUP($B2743,[1]Sheet1!$C$2:$G$553,5,FALSE)=0,"",$L2743)</f>
        <v>#N/A</v>
      </c>
      <c r="P2743" s="72" t="e">
        <f>IF(VLOOKUP($B2743,[1]Sheet1!$D$2:$G$553,4,FALSE)=0,"",$L2743)</f>
        <v>#N/A</v>
      </c>
      <c r="Q2743" s="72" t="e">
        <f>IF(VLOOKUP($B2743,[1]Sheet1!$E$2:$G$553,3,FALSE)=0,"",$L2743)</f>
        <v>#N/A</v>
      </c>
      <c r="R2743" s="72" t="e">
        <f>IF(VLOOKUP($B2743,[1]Sheet1!$F$2:$G$553,2,FALSE)=0,"",$L2743)</f>
        <v>#N/A</v>
      </c>
      <c r="S2743" s="72" t="e">
        <f>COUNTIF([1]isolation_zones!$H$2:$H$1182,conductor_pz_summary_hftd_23_re!B2743)</f>
        <v>#VALUE!</v>
      </c>
    </row>
    <row r="2744" spans="1:19" x14ac:dyDescent="0.25">
      <c r="A2744" s="70">
        <v>911</v>
      </c>
      <c r="B2744" s="71" t="s">
        <v>3807</v>
      </c>
      <c r="C2744" s="72">
        <v>163781705</v>
      </c>
      <c r="D2744" s="72" t="s">
        <v>1094</v>
      </c>
      <c r="E2744" s="72">
        <v>6578.4615269841597</v>
      </c>
      <c r="F2744" s="72">
        <f t="shared" si="210"/>
        <v>4.0885404145333499</v>
      </c>
      <c r="G2744" s="73">
        <v>48</v>
      </c>
      <c r="H2744" s="72">
        <f t="shared" si="211"/>
        <v>2.2041796470105984E-2</v>
      </c>
      <c r="I2744" s="74">
        <v>4.5920409312720799E-4</v>
      </c>
      <c r="J2744" s="75">
        <v>2743</v>
      </c>
      <c r="K2744" s="72">
        <f t="shared" si="212"/>
        <v>24792.336987644117</v>
      </c>
      <c r="L2744" s="72">
        <f t="shared" si="213"/>
        <v>2.8197827249964322</v>
      </c>
      <c r="M2744" s="72">
        <f t="shared" si="214"/>
        <v>1.1387707514347492E-4</v>
      </c>
      <c r="N2744" s="72" t="e">
        <f>IF(VLOOKUP(B2744,[1]Sheet1!$B$2:$G$553,6,FALSE)=0,"",L2744)</f>
        <v>#N/A</v>
      </c>
      <c r="O2744" s="72" t="e">
        <f>IF(VLOOKUP($B2744,[1]Sheet1!$C$2:$G$553,5,FALSE)=0,"",$L2744)</f>
        <v>#N/A</v>
      </c>
      <c r="P2744" s="72" t="e">
        <f>IF(VLOOKUP($B2744,[1]Sheet1!$D$2:$G$553,4,FALSE)=0,"",$L2744)</f>
        <v>#N/A</v>
      </c>
      <c r="Q2744" s="72" t="e">
        <f>IF(VLOOKUP($B2744,[1]Sheet1!$E$2:$G$553,3,FALSE)=0,"",$L2744)</f>
        <v>#N/A</v>
      </c>
      <c r="R2744" s="72" t="e">
        <f>IF(VLOOKUP($B2744,[1]Sheet1!$F$2:$G$553,2,FALSE)=0,"",$L2744)</f>
        <v>#N/A</v>
      </c>
      <c r="S2744" s="72" t="e">
        <f>COUNTIF([1]isolation_zones!$H$2:$H$1182,conductor_pz_summary_hftd_23_re!B2744)</f>
        <v>#VALUE!</v>
      </c>
    </row>
    <row r="2745" spans="1:19" x14ac:dyDescent="0.25">
      <c r="A2745" s="70">
        <v>4097</v>
      </c>
      <c r="B2745" s="71" t="s">
        <v>1861</v>
      </c>
      <c r="C2745" s="72">
        <v>43432103</v>
      </c>
      <c r="D2745" s="72" t="s">
        <v>132</v>
      </c>
      <c r="E2745" s="72">
        <v>0</v>
      </c>
      <c r="F2745" s="72">
        <f t="shared" si="210"/>
        <v>0</v>
      </c>
      <c r="G2745" s="73">
        <v>197</v>
      </c>
      <c r="H2745" s="72">
        <f t="shared" si="211"/>
        <v>9.0076624289659665E-2</v>
      </c>
      <c r="I2745" s="74">
        <v>4.5724174766324701E-4</v>
      </c>
      <c r="J2745" s="75">
        <v>2744</v>
      </c>
      <c r="K2745" s="72">
        <f t="shared" si="212"/>
        <v>24792.336987644117</v>
      </c>
      <c r="L2745" s="72">
        <f t="shared" si="213"/>
        <v>2.7297061007067724</v>
      </c>
      <c r="M2745" s="72">
        <f t="shared" si="214"/>
        <v>1.1023932588642281E-4</v>
      </c>
      <c r="N2745" s="72" t="e">
        <f>IF(VLOOKUP(B2745,[1]Sheet1!$B$2:$G$553,6,FALSE)=0,"",L2745)</f>
        <v>#N/A</v>
      </c>
      <c r="O2745" s="72" t="e">
        <f>IF(VLOOKUP($B2745,[1]Sheet1!$C$2:$G$553,5,FALSE)=0,"",$L2745)</f>
        <v>#N/A</v>
      </c>
      <c r="P2745" s="72" t="e">
        <f>IF(VLOOKUP($B2745,[1]Sheet1!$D$2:$G$553,4,FALSE)=0,"",$L2745)</f>
        <v>#N/A</v>
      </c>
      <c r="Q2745" s="72" t="e">
        <f>IF(VLOOKUP($B2745,[1]Sheet1!$E$2:$G$553,3,FALSE)=0,"",$L2745)</f>
        <v>#N/A</v>
      </c>
      <c r="R2745" s="72" t="e">
        <f>IF(VLOOKUP($B2745,[1]Sheet1!$F$2:$G$553,2,FALSE)=0,"",$L2745)</f>
        <v>#N/A</v>
      </c>
      <c r="S2745" s="72" t="e">
        <f>COUNTIF([1]isolation_zones!$H$2:$H$1182,conductor_pz_summary_hftd_23_re!B2745)</f>
        <v>#VALUE!</v>
      </c>
    </row>
    <row r="2746" spans="1:19" x14ac:dyDescent="0.25">
      <c r="A2746" s="70">
        <v>5992</v>
      </c>
      <c r="B2746" s="71" t="s">
        <v>1880</v>
      </c>
      <c r="C2746" s="72">
        <v>163661702</v>
      </c>
      <c r="D2746" s="72" t="s">
        <v>209</v>
      </c>
      <c r="E2746" s="72">
        <v>9370.6932647172998</v>
      </c>
      <c r="F2746" s="72">
        <f t="shared" si="210"/>
        <v>5.823923719525979</v>
      </c>
      <c r="G2746" s="73">
        <v>68</v>
      </c>
      <c r="H2746" s="72">
        <f t="shared" si="211"/>
        <v>3.1009562691838032E-2</v>
      </c>
      <c r="I2746" s="74">
        <v>4.5602298076232399E-4</v>
      </c>
      <c r="J2746" s="75">
        <v>2745</v>
      </c>
      <c r="K2746" s="72">
        <f t="shared" si="212"/>
        <v>24798.160911363644</v>
      </c>
      <c r="L2746" s="72">
        <f t="shared" si="213"/>
        <v>2.6986965380149344</v>
      </c>
      <c r="M2746" s="72">
        <f t="shared" si="214"/>
        <v>1.0898700304980099E-4</v>
      </c>
      <c r="N2746" s="72" t="e">
        <f>IF(VLOOKUP(B2746,[1]Sheet1!$B$2:$G$553,6,FALSE)=0,"",L2746)</f>
        <v>#N/A</v>
      </c>
      <c r="O2746" s="72" t="e">
        <f>IF(VLOOKUP($B2746,[1]Sheet1!$C$2:$G$553,5,FALSE)=0,"",$L2746)</f>
        <v>#N/A</v>
      </c>
      <c r="P2746" s="72" t="e">
        <f>IF(VLOOKUP($B2746,[1]Sheet1!$D$2:$G$553,4,FALSE)=0,"",$L2746)</f>
        <v>#N/A</v>
      </c>
      <c r="Q2746" s="72" t="e">
        <f>IF(VLOOKUP($B2746,[1]Sheet1!$E$2:$G$553,3,FALSE)=0,"",$L2746)</f>
        <v>#N/A</v>
      </c>
      <c r="R2746" s="72" t="e">
        <f>IF(VLOOKUP($B2746,[1]Sheet1!$F$2:$G$553,2,FALSE)=0,"",$L2746)</f>
        <v>#N/A</v>
      </c>
      <c r="S2746" s="72" t="e">
        <f>COUNTIF([1]isolation_zones!$H$2:$H$1182,conductor_pz_summary_hftd_23_re!B2746)</f>
        <v>#VALUE!</v>
      </c>
    </row>
    <row r="2747" spans="1:19" x14ac:dyDescent="0.25">
      <c r="A2747" s="70">
        <v>9472</v>
      </c>
      <c r="B2747" s="71" t="s">
        <v>4310</v>
      </c>
      <c r="C2747" s="72">
        <v>83182105</v>
      </c>
      <c r="D2747" s="72" t="s">
        <v>1518</v>
      </c>
      <c r="E2747" s="72">
        <v>4.1246457618599699</v>
      </c>
      <c r="F2747" s="72">
        <f t="shared" si="210"/>
        <v>2.5634840036419951E-3</v>
      </c>
      <c r="G2747" s="73">
        <v>26</v>
      </c>
      <c r="H2747" s="72">
        <f t="shared" si="211"/>
        <v>1.1846450053093474E-2</v>
      </c>
      <c r="I2747" s="74">
        <v>4.5563269434974901E-4</v>
      </c>
      <c r="J2747" s="75">
        <v>2746</v>
      </c>
      <c r="K2747" s="72">
        <f t="shared" si="212"/>
        <v>24798.163474847646</v>
      </c>
      <c r="L2747" s="72">
        <f t="shared" si="213"/>
        <v>2.6868500879618411</v>
      </c>
      <c r="M2747" s="72">
        <f t="shared" si="214"/>
        <v>1.0850858353509131E-4</v>
      </c>
      <c r="N2747" s="72" t="e">
        <f>IF(VLOOKUP(B2747,[1]Sheet1!$B$2:$G$553,6,FALSE)=0,"",L2747)</f>
        <v>#N/A</v>
      </c>
      <c r="O2747" s="72" t="e">
        <f>IF(VLOOKUP($B2747,[1]Sheet1!$C$2:$G$553,5,FALSE)=0,"",$L2747)</f>
        <v>#N/A</v>
      </c>
      <c r="P2747" s="72" t="e">
        <f>IF(VLOOKUP($B2747,[1]Sheet1!$D$2:$G$553,4,FALSE)=0,"",$L2747)</f>
        <v>#N/A</v>
      </c>
      <c r="Q2747" s="72" t="e">
        <f>IF(VLOOKUP($B2747,[1]Sheet1!$E$2:$G$553,3,FALSE)=0,"",$L2747)</f>
        <v>#N/A</v>
      </c>
      <c r="R2747" s="72" t="e">
        <f>IF(VLOOKUP($B2747,[1]Sheet1!$F$2:$G$553,2,FALSE)=0,"",$L2747)</f>
        <v>#N/A</v>
      </c>
      <c r="S2747" s="72" t="e">
        <f>COUNTIF([1]isolation_zones!$H$2:$H$1182,conductor_pz_summary_hftd_23_re!B2747)</f>
        <v>#VALUE!</v>
      </c>
    </row>
    <row r="2748" spans="1:19" x14ac:dyDescent="0.25">
      <c r="A2748" s="70">
        <v>6378</v>
      </c>
      <c r="B2748" s="71" t="s">
        <v>1772</v>
      </c>
      <c r="C2748" s="72">
        <v>43021101</v>
      </c>
      <c r="D2748" s="72" t="s">
        <v>9</v>
      </c>
      <c r="E2748" s="72">
        <v>5923.81616330002</v>
      </c>
      <c r="F2748" s="72">
        <f t="shared" si="210"/>
        <v>3.6816756763828589</v>
      </c>
      <c r="G2748" s="73">
        <v>30</v>
      </c>
      <c r="H2748" s="72">
        <f t="shared" si="211"/>
        <v>1.3599126710821439E-2</v>
      </c>
      <c r="I2748" s="74">
        <v>4.5330422369404801E-4</v>
      </c>
      <c r="J2748" s="75">
        <v>2747</v>
      </c>
      <c r="K2748" s="72">
        <f t="shared" si="212"/>
        <v>24801.84515052403</v>
      </c>
      <c r="L2748" s="72">
        <f t="shared" si="213"/>
        <v>2.6732509612510196</v>
      </c>
      <c r="M2748" s="72">
        <f t="shared" si="214"/>
        <v>1.0795938208045235E-4</v>
      </c>
      <c r="N2748" s="72" t="e">
        <f>IF(VLOOKUP(B2748,[1]Sheet1!$B$2:$G$553,6,FALSE)=0,"",L2748)</f>
        <v>#N/A</v>
      </c>
      <c r="O2748" s="72" t="e">
        <f>IF(VLOOKUP($B2748,[1]Sheet1!$C$2:$G$553,5,FALSE)=0,"",$L2748)</f>
        <v>#N/A</v>
      </c>
      <c r="P2748" s="72" t="e">
        <f>IF(VLOOKUP($B2748,[1]Sheet1!$D$2:$G$553,4,FALSE)=0,"",$L2748)</f>
        <v>#N/A</v>
      </c>
      <c r="Q2748" s="72" t="e">
        <f>IF(VLOOKUP($B2748,[1]Sheet1!$E$2:$G$553,3,FALSE)=0,"",$L2748)</f>
        <v>#N/A</v>
      </c>
      <c r="R2748" s="72" t="e">
        <f>IF(VLOOKUP($B2748,[1]Sheet1!$F$2:$G$553,2,FALSE)=0,"",$L2748)</f>
        <v>#N/A</v>
      </c>
      <c r="S2748" s="72" t="e">
        <f>COUNTIF([1]isolation_zones!$H$2:$H$1182,conductor_pz_summary_hftd_23_re!B2748)</f>
        <v>#VALUE!</v>
      </c>
    </row>
    <row r="2749" spans="1:19" x14ac:dyDescent="0.25">
      <c r="A2749" s="70">
        <v>1227</v>
      </c>
      <c r="B2749" s="71" t="s">
        <v>4389</v>
      </c>
      <c r="C2749" s="72">
        <v>13801103</v>
      </c>
      <c r="D2749" s="72" t="s">
        <v>685</v>
      </c>
      <c r="E2749" s="72">
        <v>1226.8592804810701</v>
      </c>
      <c r="F2749" s="72">
        <f t="shared" si="210"/>
        <v>0.76249799905597893</v>
      </c>
      <c r="G2749" s="73">
        <v>79</v>
      </c>
      <c r="H2749" s="72">
        <f t="shared" si="211"/>
        <v>3.5677042247433809E-2</v>
      </c>
      <c r="I2749" s="74">
        <v>4.5160812971435199E-4</v>
      </c>
      <c r="J2749" s="75">
        <v>2748</v>
      </c>
      <c r="K2749" s="72">
        <f t="shared" si="212"/>
        <v>24802.607648523084</v>
      </c>
      <c r="L2749" s="72">
        <f t="shared" si="213"/>
        <v>2.6375739190035858</v>
      </c>
      <c r="M2749" s="72">
        <f t="shared" si="214"/>
        <v>1.0651856283402864E-4</v>
      </c>
      <c r="N2749" s="72" t="e">
        <f>IF(VLOOKUP(B2749,[1]Sheet1!$B$2:$G$553,6,FALSE)=0,"",L2749)</f>
        <v>#N/A</v>
      </c>
      <c r="O2749" s="72" t="e">
        <f>IF(VLOOKUP($B2749,[1]Sheet1!$C$2:$G$553,5,FALSE)=0,"",$L2749)</f>
        <v>#N/A</v>
      </c>
      <c r="P2749" s="72" t="e">
        <f>IF(VLOOKUP($B2749,[1]Sheet1!$D$2:$G$553,4,FALSE)=0,"",$L2749)</f>
        <v>#N/A</v>
      </c>
      <c r="Q2749" s="72" t="e">
        <f>IF(VLOOKUP($B2749,[1]Sheet1!$E$2:$G$553,3,FALSE)=0,"",$L2749)</f>
        <v>#N/A</v>
      </c>
      <c r="R2749" s="72" t="e">
        <f>IF(VLOOKUP($B2749,[1]Sheet1!$F$2:$G$553,2,FALSE)=0,"",$L2749)</f>
        <v>#N/A</v>
      </c>
      <c r="S2749" s="72" t="e">
        <f>COUNTIF([1]isolation_zones!$H$2:$H$1182,conductor_pz_summary_hftd_23_re!B2749)</f>
        <v>#VALUE!</v>
      </c>
    </row>
    <row r="2750" spans="1:19" x14ac:dyDescent="0.25">
      <c r="A2750" s="70">
        <v>2519</v>
      </c>
      <c r="B2750" s="71" t="s">
        <v>6470</v>
      </c>
      <c r="C2750" s="72">
        <v>182071101</v>
      </c>
      <c r="D2750" s="72" t="s">
        <v>1232</v>
      </c>
      <c r="E2750" s="72">
        <v>3680.7169088087298</v>
      </c>
      <c r="F2750" s="72">
        <f t="shared" si="210"/>
        <v>2.2875804280974084</v>
      </c>
      <c r="G2750" s="73">
        <v>130</v>
      </c>
      <c r="H2750" s="72">
        <f t="shared" si="211"/>
        <v>5.8447424836940098E-2</v>
      </c>
      <c r="I2750" s="74">
        <v>4.4959557566876999E-4</v>
      </c>
      <c r="J2750" s="75">
        <v>2749</v>
      </c>
      <c r="K2750" s="72">
        <f t="shared" si="212"/>
        <v>24804.89522895118</v>
      </c>
      <c r="L2750" s="72">
        <f t="shared" si="213"/>
        <v>2.5791264941666459</v>
      </c>
      <c r="M2750" s="72">
        <f t="shared" si="214"/>
        <v>1.0415816047710334E-4</v>
      </c>
      <c r="N2750" s="72" t="e">
        <f>IF(VLOOKUP(B2750,[1]Sheet1!$B$2:$G$553,6,FALSE)=0,"",L2750)</f>
        <v>#N/A</v>
      </c>
      <c r="O2750" s="72" t="e">
        <f>IF(VLOOKUP($B2750,[1]Sheet1!$C$2:$G$553,5,FALSE)=0,"",$L2750)</f>
        <v>#N/A</v>
      </c>
      <c r="P2750" s="72" t="e">
        <f>IF(VLOOKUP($B2750,[1]Sheet1!$D$2:$G$553,4,FALSE)=0,"",$L2750)</f>
        <v>#N/A</v>
      </c>
      <c r="Q2750" s="72" t="e">
        <f>IF(VLOOKUP($B2750,[1]Sheet1!$E$2:$G$553,3,FALSE)=0,"",$L2750)</f>
        <v>#N/A</v>
      </c>
      <c r="R2750" s="72" t="e">
        <f>IF(VLOOKUP($B2750,[1]Sheet1!$F$2:$G$553,2,FALSE)=0,"",$L2750)</f>
        <v>#N/A</v>
      </c>
      <c r="S2750" s="72" t="e">
        <f>COUNTIF([1]isolation_zones!$H$2:$H$1182,conductor_pz_summary_hftd_23_re!B2750)</f>
        <v>#VALUE!</v>
      </c>
    </row>
    <row r="2751" spans="1:19" x14ac:dyDescent="0.25">
      <c r="A2751" s="70">
        <v>2793</v>
      </c>
      <c r="B2751" s="71" t="s">
        <v>2540</v>
      </c>
      <c r="C2751" s="72">
        <v>83622106</v>
      </c>
      <c r="D2751" s="72" t="s">
        <v>81</v>
      </c>
      <c r="E2751" s="72">
        <v>9546.4932003797203</v>
      </c>
      <c r="F2751" s="72">
        <f t="shared" si="210"/>
        <v>5.9331840897325794</v>
      </c>
      <c r="G2751" s="73">
        <v>57</v>
      </c>
      <c r="H2751" s="72">
        <f t="shared" si="211"/>
        <v>2.5566533702834758E-2</v>
      </c>
      <c r="I2751" s="74">
        <v>4.4853567899710102E-4</v>
      </c>
      <c r="J2751" s="75">
        <v>2750</v>
      </c>
      <c r="K2751" s="72">
        <f t="shared" si="212"/>
        <v>24810.828413040912</v>
      </c>
      <c r="L2751" s="72">
        <f t="shared" si="213"/>
        <v>2.5535599604638111</v>
      </c>
      <c r="M2751" s="72">
        <f t="shared" si="214"/>
        <v>1.0312565465535086E-4</v>
      </c>
      <c r="N2751" s="72" t="e">
        <f>IF(VLOOKUP(B2751,[1]Sheet1!$B$2:$G$553,6,FALSE)=0,"",L2751)</f>
        <v>#N/A</v>
      </c>
      <c r="O2751" s="72" t="e">
        <f>IF(VLOOKUP($B2751,[1]Sheet1!$C$2:$G$553,5,FALSE)=0,"",$L2751)</f>
        <v>#N/A</v>
      </c>
      <c r="P2751" s="72" t="e">
        <f>IF(VLOOKUP($B2751,[1]Sheet1!$D$2:$G$553,4,FALSE)=0,"",$L2751)</f>
        <v>#N/A</v>
      </c>
      <c r="Q2751" s="72" t="e">
        <f>IF(VLOOKUP($B2751,[1]Sheet1!$E$2:$G$553,3,FALSE)=0,"",$L2751)</f>
        <v>#N/A</v>
      </c>
      <c r="R2751" s="72" t="e">
        <f>IF(VLOOKUP($B2751,[1]Sheet1!$F$2:$G$553,2,FALSE)=0,"",$L2751)</f>
        <v>#N/A</v>
      </c>
      <c r="S2751" s="72" t="e">
        <f>COUNTIF([1]isolation_zones!$H$2:$H$1182,conductor_pz_summary_hftd_23_re!B2751)</f>
        <v>#VALUE!</v>
      </c>
    </row>
    <row r="2752" spans="1:19" x14ac:dyDescent="0.25">
      <c r="A2752" s="70">
        <v>5402</v>
      </c>
      <c r="B2752" s="71" t="s">
        <v>2179</v>
      </c>
      <c r="C2752" s="72">
        <v>22811101</v>
      </c>
      <c r="D2752" s="72" t="s">
        <v>1156</v>
      </c>
      <c r="E2752" s="72">
        <v>216.20850686249099</v>
      </c>
      <c r="F2752" s="72">
        <f t="shared" si="210"/>
        <v>0.13437446044903106</v>
      </c>
      <c r="G2752" s="73">
        <v>38</v>
      </c>
      <c r="H2752" s="72">
        <f t="shared" si="211"/>
        <v>1.7027010664404471E-2</v>
      </c>
      <c r="I2752" s="74">
        <v>4.4807922801064399E-4</v>
      </c>
      <c r="J2752" s="75">
        <v>2751</v>
      </c>
      <c r="K2752" s="72">
        <f t="shared" si="212"/>
        <v>24810.962787501361</v>
      </c>
      <c r="L2752" s="72">
        <f t="shared" si="213"/>
        <v>2.5365329497994065</v>
      </c>
      <c r="M2752" s="72">
        <f t="shared" si="214"/>
        <v>1.0243801792514796E-4</v>
      </c>
      <c r="N2752" s="72" t="e">
        <f>IF(VLOOKUP(B2752,[1]Sheet1!$B$2:$G$553,6,FALSE)=0,"",L2752)</f>
        <v>#N/A</v>
      </c>
      <c r="O2752" s="72" t="e">
        <f>IF(VLOOKUP($B2752,[1]Sheet1!$C$2:$G$553,5,FALSE)=0,"",$L2752)</f>
        <v>#N/A</v>
      </c>
      <c r="P2752" s="72" t="e">
        <f>IF(VLOOKUP($B2752,[1]Sheet1!$D$2:$G$553,4,FALSE)=0,"",$L2752)</f>
        <v>#N/A</v>
      </c>
      <c r="Q2752" s="72" t="e">
        <f>IF(VLOOKUP($B2752,[1]Sheet1!$E$2:$G$553,3,FALSE)=0,"",$L2752)</f>
        <v>#N/A</v>
      </c>
      <c r="R2752" s="72" t="e">
        <f>IF(VLOOKUP($B2752,[1]Sheet1!$F$2:$G$553,2,FALSE)=0,"",$L2752)</f>
        <v>#N/A</v>
      </c>
      <c r="S2752" s="72" t="e">
        <f>COUNTIF([1]isolation_zones!$H$2:$H$1182,conductor_pz_summary_hftd_23_re!B2752)</f>
        <v>#VALUE!</v>
      </c>
    </row>
    <row r="2753" spans="1:19" x14ac:dyDescent="0.25">
      <c r="A2753" s="70">
        <v>6879</v>
      </c>
      <c r="B2753" s="71" t="s">
        <v>2716</v>
      </c>
      <c r="C2753" s="72">
        <v>83500401</v>
      </c>
      <c r="D2753" s="72" t="s">
        <v>499</v>
      </c>
      <c r="E2753" s="72">
        <v>9246.0032126709193</v>
      </c>
      <c r="F2753" s="72">
        <f t="shared" si="210"/>
        <v>5.7464283484592418</v>
      </c>
      <c r="G2753" s="73">
        <v>73</v>
      </c>
      <c r="H2753" s="72">
        <f t="shared" si="211"/>
        <v>3.2651646765325851E-2</v>
      </c>
      <c r="I2753" s="74">
        <v>4.4728283240172401E-4</v>
      </c>
      <c r="J2753" s="75">
        <v>2752</v>
      </c>
      <c r="K2753" s="72">
        <f t="shared" si="212"/>
        <v>24816.70921584982</v>
      </c>
      <c r="L2753" s="72">
        <f t="shared" si="213"/>
        <v>2.5038813030340807</v>
      </c>
      <c r="M2753" s="72">
        <f t="shared" si="214"/>
        <v>1.0111937943598639E-4</v>
      </c>
      <c r="N2753" s="72" t="e">
        <f>IF(VLOOKUP(B2753,[1]Sheet1!$B$2:$G$553,6,FALSE)=0,"",L2753)</f>
        <v>#N/A</v>
      </c>
      <c r="O2753" s="72" t="e">
        <f>IF(VLOOKUP($B2753,[1]Sheet1!$C$2:$G$553,5,FALSE)=0,"",$L2753)</f>
        <v>#N/A</v>
      </c>
      <c r="P2753" s="72" t="e">
        <f>IF(VLOOKUP($B2753,[1]Sheet1!$D$2:$G$553,4,FALSE)=0,"",$L2753)</f>
        <v>#N/A</v>
      </c>
      <c r="Q2753" s="72" t="e">
        <f>IF(VLOOKUP($B2753,[1]Sheet1!$E$2:$G$553,3,FALSE)=0,"",$L2753)</f>
        <v>#N/A</v>
      </c>
      <c r="R2753" s="72" t="e">
        <f>IF(VLOOKUP($B2753,[1]Sheet1!$F$2:$G$553,2,FALSE)=0,"",$L2753)</f>
        <v>#N/A</v>
      </c>
      <c r="S2753" s="72" t="e">
        <f>COUNTIF([1]isolation_zones!$H$2:$H$1182,conductor_pz_summary_hftd_23_re!B2753)</f>
        <v>#VALUE!</v>
      </c>
    </row>
    <row r="2754" spans="1:19" x14ac:dyDescent="0.25">
      <c r="A2754" s="70">
        <v>5244</v>
      </c>
      <c r="B2754" s="71" t="s">
        <v>3136</v>
      </c>
      <c r="C2754" s="72">
        <v>43071103</v>
      </c>
      <c r="D2754" s="72" t="s">
        <v>475</v>
      </c>
      <c r="E2754" s="72">
        <v>3309.7657780569398</v>
      </c>
      <c r="F2754" s="72">
        <f t="shared" si="210"/>
        <v>2.0570328017755997</v>
      </c>
      <c r="G2754" s="73">
        <v>158</v>
      </c>
      <c r="H2754" s="72">
        <f t="shared" si="211"/>
        <v>6.9800365532143777E-2</v>
      </c>
      <c r="I2754" s="74">
        <v>4.4177446539331501E-4</v>
      </c>
      <c r="J2754" s="75">
        <v>2753</v>
      </c>
      <c r="K2754" s="72">
        <f t="shared" si="212"/>
        <v>24818.766248651595</v>
      </c>
      <c r="L2754" s="72">
        <f t="shared" si="213"/>
        <v>2.4340809375019368</v>
      </c>
      <c r="M2754" s="72">
        <f t="shared" si="214"/>
        <v>9.8300487965986334E-5</v>
      </c>
      <c r="N2754" s="72" t="e">
        <f>IF(VLOOKUP(B2754,[1]Sheet1!$B$2:$G$553,6,FALSE)=0,"",L2754)</f>
        <v>#N/A</v>
      </c>
      <c r="O2754" s="72" t="e">
        <f>IF(VLOOKUP($B2754,[1]Sheet1!$C$2:$G$553,5,FALSE)=0,"",$L2754)</f>
        <v>#N/A</v>
      </c>
      <c r="P2754" s="72" t="e">
        <f>IF(VLOOKUP($B2754,[1]Sheet1!$D$2:$G$553,4,FALSE)=0,"",$L2754)</f>
        <v>#N/A</v>
      </c>
      <c r="Q2754" s="72" t="e">
        <f>IF(VLOOKUP($B2754,[1]Sheet1!$E$2:$G$553,3,FALSE)=0,"",$L2754)</f>
        <v>#N/A</v>
      </c>
      <c r="R2754" s="72" t="e">
        <f>IF(VLOOKUP($B2754,[1]Sheet1!$F$2:$G$553,2,FALSE)=0,"",$L2754)</f>
        <v>#N/A</v>
      </c>
      <c r="S2754" s="72" t="e">
        <f>COUNTIF([1]isolation_zones!$H$2:$H$1182,conductor_pz_summary_hftd_23_re!B2754)</f>
        <v>#VALUE!</v>
      </c>
    </row>
    <row r="2755" spans="1:19" x14ac:dyDescent="0.25">
      <c r="A2755" s="70">
        <v>4679</v>
      </c>
      <c r="B2755" s="71" t="s">
        <v>3743</v>
      </c>
      <c r="C2755" s="72">
        <v>83692104</v>
      </c>
      <c r="D2755" s="72" t="s">
        <v>398</v>
      </c>
      <c r="E2755" s="72">
        <v>12925.078560323</v>
      </c>
      <c r="F2755" s="72">
        <f t="shared" ref="F2755:F2818" si="215">E2755/1609</f>
        <v>8.0329885396662526</v>
      </c>
      <c r="G2755" s="73">
        <v>140</v>
      </c>
      <c r="H2755" s="72">
        <f t="shared" ref="H2755:H2818" si="216">I2755*G2755</f>
        <v>6.0718933158300063E-2</v>
      </c>
      <c r="I2755" s="74">
        <v>4.33706665416429E-4</v>
      </c>
      <c r="J2755" s="75">
        <v>2754</v>
      </c>
      <c r="K2755" s="72">
        <f t="shared" si="212"/>
        <v>24826.799237191262</v>
      </c>
      <c r="L2755" s="72">
        <f t="shared" si="213"/>
        <v>2.3733620043436368</v>
      </c>
      <c r="M2755" s="72">
        <f t="shared" si="214"/>
        <v>9.5848350624834242E-5</v>
      </c>
      <c r="N2755" s="72" t="e">
        <f>IF(VLOOKUP(B2755,[1]Sheet1!$B$2:$G$553,6,FALSE)=0,"",L2755)</f>
        <v>#N/A</v>
      </c>
      <c r="O2755" s="72" t="e">
        <f>IF(VLOOKUP($B2755,[1]Sheet1!$C$2:$G$553,5,FALSE)=0,"",$L2755)</f>
        <v>#N/A</v>
      </c>
      <c r="P2755" s="72" t="e">
        <f>IF(VLOOKUP($B2755,[1]Sheet1!$D$2:$G$553,4,FALSE)=0,"",$L2755)</f>
        <v>#N/A</v>
      </c>
      <c r="Q2755" s="72" t="e">
        <f>IF(VLOOKUP($B2755,[1]Sheet1!$E$2:$G$553,3,FALSE)=0,"",$L2755)</f>
        <v>#N/A</v>
      </c>
      <c r="R2755" s="72" t="e">
        <f>IF(VLOOKUP($B2755,[1]Sheet1!$F$2:$G$553,2,FALSE)=0,"",$L2755)</f>
        <v>#N/A</v>
      </c>
      <c r="S2755" s="72" t="e">
        <f>COUNTIF([1]isolation_zones!$H$2:$H$1182,conductor_pz_summary_hftd_23_re!B2755)</f>
        <v>#VALUE!</v>
      </c>
    </row>
    <row r="2756" spans="1:19" x14ac:dyDescent="0.25">
      <c r="A2756" s="70">
        <v>4037</v>
      </c>
      <c r="B2756" s="71" t="s">
        <v>6471</v>
      </c>
      <c r="C2756" s="72">
        <v>152762101</v>
      </c>
      <c r="D2756" s="72" t="s">
        <v>217</v>
      </c>
      <c r="E2756" s="72">
        <v>4110.5785718638099</v>
      </c>
      <c r="F2756" s="72">
        <f t="shared" si="215"/>
        <v>2.5547411882310813</v>
      </c>
      <c r="G2756" s="73">
        <v>32</v>
      </c>
      <c r="H2756" s="72">
        <f t="shared" si="216"/>
        <v>1.3793808056995873E-2</v>
      </c>
      <c r="I2756" s="74">
        <v>4.3105650178112102E-4</v>
      </c>
      <c r="J2756" s="75">
        <v>2755</v>
      </c>
      <c r="K2756" s="72">
        <f t="shared" ref="K2756:K2819" si="217">F2756+K2755</f>
        <v>24829.353978379495</v>
      </c>
      <c r="L2756" s="72">
        <f t="shared" ref="L2756:L2819" si="218">L2755-H2756</f>
        <v>2.3595681962866411</v>
      </c>
      <c r="M2756" s="72">
        <f t="shared" ref="M2756:M2819" si="219">L2756/$L$2</f>
        <v>9.5291286953688031E-5</v>
      </c>
      <c r="N2756" s="72" t="e">
        <f>IF(VLOOKUP(B2756,[1]Sheet1!$B$2:$G$553,6,FALSE)=0,"",L2756)</f>
        <v>#N/A</v>
      </c>
      <c r="O2756" s="72" t="e">
        <f>IF(VLOOKUP($B2756,[1]Sheet1!$C$2:$G$553,5,FALSE)=0,"",$L2756)</f>
        <v>#N/A</v>
      </c>
      <c r="P2756" s="72" t="e">
        <f>IF(VLOOKUP($B2756,[1]Sheet1!$D$2:$G$553,4,FALSE)=0,"",$L2756)</f>
        <v>#N/A</v>
      </c>
      <c r="Q2756" s="72" t="e">
        <f>IF(VLOOKUP($B2756,[1]Sheet1!$E$2:$G$553,3,FALSE)=0,"",$L2756)</f>
        <v>#N/A</v>
      </c>
      <c r="R2756" s="72" t="e">
        <f>IF(VLOOKUP($B2756,[1]Sheet1!$F$2:$G$553,2,FALSE)=0,"",$L2756)</f>
        <v>#N/A</v>
      </c>
      <c r="S2756" s="72" t="e">
        <f>COUNTIF([1]isolation_zones!$H$2:$H$1182,conductor_pz_summary_hftd_23_re!B2756)</f>
        <v>#VALUE!</v>
      </c>
    </row>
    <row r="2757" spans="1:19" x14ac:dyDescent="0.25">
      <c r="A2757" s="70">
        <v>909</v>
      </c>
      <c r="B2757" s="71" t="s">
        <v>4543</v>
      </c>
      <c r="C2757" s="72">
        <v>258591101</v>
      </c>
      <c r="D2757" s="72" t="s">
        <v>1316</v>
      </c>
      <c r="E2757" s="72">
        <v>6570.8000181588704</v>
      </c>
      <c r="F2757" s="72">
        <f t="shared" si="215"/>
        <v>4.0837787558476508</v>
      </c>
      <c r="G2757" s="73">
        <v>11</v>
      </c>
      <c r="H2757" s="72">
        <f t="shared" si="216"/>
        <v>4.6561358977633936E-3</v>
      </c>
      <c r="I2757" s="74">
        <v>4.2328508161485401E-4</v>
      </c>
      <c r="J2757" s="75">
        <v>2756</v>
      </c>
      <c r="K2757" s="72">
        <f t="shared" si="217"/>
        <v>24833.437757135343</v>
      </c>
      <c r="L2757" s="72">
        <f t="shared" si="218"/>
        <v>2.3549120603888776</v>
      </c>
      <c r="M2757" s="72">
        <f t="shared" si="219"/>
        <v>9.5103248658110298E-5</v>
      </c>
      <c r="N2757" s="72" t="e">
        <f>IF(VLOOKUP(B2757,[1]Sheet1!$B$2:$G$553,6,FALSE)=0,"",L2757)</f>
        <v>#N/A</v>
      </c>
      <c r="O2757" s="72" t="e">
        <f>IF(VLOOKUP($B2757,[1]Sheet1!$C$2:$G$553,5,FALSE)=0,"",$L2757)</f>
        <v>#N/A</v>
      </c>
      <c r="P2757" s="72" t="e">
        <f>IF(VLOOKUP($B2757,[1]Sheet1!$D$2:$G$553,4,FALSE)=0,"",$L2757)</f>
        <v>#N/A</v>
      </c>
      <c r="Q2757" s="72" t="e">
        <f>IF(VLOOKUP($B2757,[1]Sheet1!$E$2:$G$553,3,FALSE)=0,"",$L2757)</f>
        <v>#N/A</v>
      </c>
      <c r="R2757" s="72" t="e">
        <f>IF(VLOOKUP($B2757,[1]Sheet1!$F$2:$G$553,2,FALSE)=0,"",$L2757)</f>
        <v>#N/A</v>
      </c>
      <c r="S2757" s="72" t="e">
        <f>COUNTIF([1]isolation_zones!$H$2:$H$1182,conductor_pz_summary_hftd_23_re!B2757)</f>
        <v>#VALUE!</v>
      </c>
    </row>
    <row r="2758" spans="1:19" x14ac:dyDescent="0.25">
      <c r="A2758" s="70">
        <v>7552</v>
      </c>
      <c r="B2758" s="71" t="s">
        <v>1813</v>
      </c>
      <c r="C2758" s="72">
        <v>163201101</v>
      </c>
      <c r="D2758" s="72" t="s">
        <v>471</v>
      </c>
      <c r="E2758" s="72">
        <v>5447.1163381865499</v>
      </c>
      <c r="F2758" s="72">
        <f t="shared" si="215"/>
        <v>3.3854048093142013</v>
      </c>
      <c r="G2758" s="73">
        <v>41</v>
      </c>
      <c r="H2758" s="72">
        <f t="shared" si="216"/>
        <v>1.7329100345446397E-2</v>
      </c>
      <c r="I2758" s="74">
        <v>4.2266098403527801E-4</v>
      </c>
      <c r="J2758" s="75">
        <v>2757</v>
      </c>
      <c r="K2758" s="72">
        <f t="shared" si="217"/>
        <v>24836.823161944656</v>
      </c>
      <c r="L2758" s="72">
        <f t="shared" si="218"/>
        <v>2.3375829600434312</v>
      </c>
      <c r="M2758" s="72">
        <f t="shared" si="219"/>
        <v>9.4403412020090718E-5</v>
      </c>
      <c r="N2758" s="72" t="e">
        <f>IF(VLOOKUP(B2758,[1]Sheet1!$B$2:$G$553,6,FALSE)=0,"",L2758)</f>
        <v>#N/A</v>
      </c>
      <c r="O2758" s="72" t="e">
        <f>IF(VLOOKUP($B2758,[1]Sheet1!$C$2:$G$553,5,FALSE)=0,"",$L2758)</f>
        <v>#N/A</v>
      </c>
      <c r="P2758" s="72" t="e">
        <f>IF(VLOOKUP($B2758,[1]Sheet1!$D$2:$G$553,4,FALSE)=0,"",$L2758)</f>
        <v>#N/A</v>
      </c>
      <c r="Q2758" s="72" t="e">
        <f>IF(VLOOKUP($B2758,[1]Sheet1!$E$2:$G$553,3,FALSE)=0,"",$L2758)</f>
        <v>#N/A</v>
      </c>
      <c r="R2758" s="72" t="e">
        <f>IF(VLOOKUP($B2758,[1]Sheet1!$F$2:$G$553,2,FALSE)=0,"",$L2758)</f>
        <v>#N/A</v>
      </c>
      <c r="S2758" s="72" t="e">
        <f>COUNTIF([1]isolation_zones!$H$2:$H$1182,conductor_pz_summary_hftd_23_re!B2758)</f>
        <v>#VALUE!</v>
      </c>
    </row>
    <row r="2759" spans="1:19" x14ac:dyDescent="0.25">
      <c r="A2759" s="70">
        <v>3464</v>
      </c>
      <c r="B2759" s="71" t="s">
        <v>6472</v>
      </c>
      <c r="C2759" s="72">
        <v>22861104</v>
      </c>
      <c r="D2759" s="72" t="s">
        <v>1514</v>
      </c>
      <c r="E2759" s="72">
        <v>0</v>
      </c>
      <c r="F2759" s="72">
        <f t="shared" si="215"/>
        <v>0</v>
      </c>
      <c r="G2759" s="73">
        <v>74</v>
      </c>
      <c r="H2759" s="72">
        <f t="shared" si="216"/>
        <v>3.1276286082308535E-2</v>
      </c>
      <c r="I2759" s="74">
        <v>4.2265251462579102E-4</v>
      </c>
      <c r="J2759" s="75">
        <v>2758</v>
      </c>
      <c r="K2759" s="72">
        <f t="shared" si="217"/>
        <v>24836.823161944656</v>
      </c>
      <c r="L2759" s="72">
        <f t="shared" si="218"/>
        <v>2.3063066739611227</v>
      </c>
      <c r="M2759" s="72">
        <f t="shared" si="219"/>
        <v>9.314031754517568E-5</v>
      </c>
      <c r="N2759" s="72" t="e">
        <f>IF(VLOOKUP(B2759,[1]Sheet1!$B$2:$G$553,6,FALSE)=0,"",L2759)</f>
        <v>#N/A</v>
      </c>
      <c r="O2759" s="72" t="e">
        <f>IF(VLOOKUP($B2759,[1]Sheet1!$C$2:$G$553,5,FALSE)=0,"",$L2759)</f>
        <v>#N/A</v>
      </c>
      <c r="P2759" s="72" t="e">
        <f>IF(VLOOKUP($B2759,[1]Sheet1!$D$2:$G$553,4,FALSE)=0,"",$L2759)</f>
        <v>#N/A</v>
      </c>
      <c r="Q2759" s="72" t="e">
        <f>IF(VLOOKUP($B2759,[1]Sheet1!$E$2:$G$553,3,FALSE)=0,"",$L2759)</f>
        <v>#N/A</v>
      </c>
      <c r="R2759" s="72" t="e">
        <f>IF(VLOOKUP($B2759,[1]Sheet1!$F$2:$G$553,2,FALSE)=0,"",$L2759)</f>
        <v>#N/A</v>
      </c>
      <c r="S2759" s="72" t="e">
        <f>COUNTIF([1]isolation_zones!$H$2:$H$1182,conductor_pz_summary_hftd_23_re!B2759)</f>
        <v>#VALUE!</v>
      </c>
    </row>
    <row r="2760" spans="1:19" x14ac:dyDescent="0.25">
      <c r="A2760" s="70">
        <v>7216</v>
      </c>
      <c r="B2760" s="71" t="s">
        <v>3578</v>
      </c>
      <c r="C2760" s="72">
        <v>43081101</v>
      </c>
      <c r="D2760" s="72" t="s">
        <v>577</v>
      </c>
      <c r="E2760" s="72">
        <v>13655.5842234502</v>
      </c>
      <c r="F2760" s="72">
        <f t="shared" si="215"/>
        <v>8.4870007603792423</v>
      </c>
      <c r="G2760" s="73">
        <v>101</v>
      </c>
      <c r="H2760" s="72">
        <f t="shared" si="216"/>
        <v>4.2295670960537261E-2</v>
      </c>
      <c r="I2760" s="74">
        <v>4.1876901941126002E-4</v>
      </c>
      <c r="J2760" s="75">
        <v>2759</v>
      </c>
      <c r="K2760" s="72">
        <f t="shared" si="217"/>
        <v>24845.310162705035</v>
      </c>
      <c r="L2760" s="72">
        <f t="shared" si="218"/>
        <v>2.2640110030005856</v>
      </c>
      <c r="M2760" s="72">
        <f t="shared" si="219"/>
        <v>9.1432204626573811E-5</v>
      </c>
      <c r="N2760" s="72" t="e">
        <f>IF(VLOOKUP(B2760,[1]Sheet1!$B$2:$G$553,6,FALSE)=0,"",L2760)</f>
        <v>#N/A</v>
      </c>
      <c r="O2760" s="72" t="e">
        <f>IF(VLOOKUP($B2760,[1]Sheet1!$C$2:$G$553,5,FALSE)=0,"",$L2760)</f>
        <v>#N/A</v>
      </c>
      <c r="P2760" s="72" t="e">
        <f>IF(VLOOKUP($B2760,[1]Sheet1!$D$2:$G$553,4,FALSE)=0,"",$L2760)</f>
        <v>#N/A</v>
      </c>
      <c r="Q2760" s="72" t="e">
        <f>IF(VLOOKUP($B2760,[1]Sheet1!$E$2:$G$553,3,FALSE)=0,"",$L2760)</f>
        <v>#N/A</v>
      </c>
      <c r="R2760" s="72" t="e">
        <f>IF(VLOOKUP($B2760,[1]Sheet1!$F$2:$G$553,2,FALSE)=0,"",$L2760)</f>
        <v>#N/A</v>
      </c>
      <c r="S2760" s="72" t="e">
        <f>COUNTIF([1]isolation_zones!$H$2:$H$1182,conductor_pz_summary_hftd_23_re!B2760)</f>
        <v>#VALUE!</v>
      </c>
    </row>
    <row r="2761" spans="1:19" x14ac:dyDescent="0.25">
      <c r="A2761" s="70">
        <v>2590</v>
      </c>
      <c r="B2761" s="71" t="s">
        <v>6473</v>
      </c>
      <c r="C2761" s="72">
        <v>24251104</v>
      </c>
      <c r="D2761" s="72" t="s">
        <v>194</v>
      </c>
      <c r="E2761" s="72">
        <v>9719.2853256561993</v>
      </c>
      <c r="F2761" s="72">
        <f t="shared" si="215"/>
        <v>6.0405750936334366</v>
      </c>
      <c r="G2761" s="73">
        <v>90</v>
      </c>
      <c r="H2761" s="72">
        <f t="shared" si="216"/>
        <v>3.6572542951926239E-2</v>
      </c>
      <c r="I2761" s="74">
        <v>4.0636158835473602E-4</v>
      </c>
      <c r="J2761" s="75">
        <v>2760</v>
      </c>
      <c r="K2761" s="72">
        <f t="shared" si="217"/>
        <v>24851.350737798668</v>
      </c>
      <c r="L2761" s="72">
        <f t="shared" si="218"/>
        <v>2.2274384600486594</v>
      </c>
      <c r="M2761" s="72">
        <f t="shared" si="219"/>
        <v>8.9955220536627753E-5</v>
      </c>
      <c r="N2761" s="72" t="e">
        <f>IF(VLOOKUP(B2761,[1]Sheet1!$B$2:$G$553,6,FALSE)=0,"",L2761)</f>
        <v>#N/A</v>
      </c>
      <c r="O2761" s="72" t="e">
        <f>IF(VLOOKUP($B2761,[1]Sheet1!$C$2:$G$553,5,FALSE)=0,"",$L2761)</f>
        <v>#N/A</v>
      </c>
      <c r="P2761" s="72" t="e">
        <f>IF(VLOOKUP($B2761,[1]Sheet1!$D$2:$G$553,4,FALSE)=0,"",$L2761)</f>
        <v>#N/A</v>
      </c>
      <c r="Q2761" s="72" t="e">
        <f>IF(VLOOKUP($B2761,[1]Sheet1!$E$2:$G$553,3,FALSE)=0,"",$L2761)</f>
        <v>#N/A</v>
      </c>
      <c r="R2761" s="72" t="e">
        <f>IF(VLOOKUP($B2761,[1]Sheet1!$F$2:$G$553,2,FALSE)=0,"",$L2761)</f>
        <v>#N/A</v>
      </c>
      <c r="S2761" s="72" t="e">
        <f>COUNTIF([1]isolation_zones!$H$2:$H$1182,conductor_pz_summary_hftd_23_re!B2761)</f>
        <v>#VALUE!</v>
      </c>
    </row>
    <row r="2762" spans="1:19" x14ac:dyDescent="0.25">
      <c r="A2762" s="70">
        <v>8755</v>
      </c>
      <c r="B2762" s="71" t="s">
        <v>6474</v>
      </c>
      <c r="C2762" s="72">
        <v>24101101</v>
      </c>
      <c r="D2762" s="72" t="s">
        <v>25</v>
      </c>
      <c r="E2762" s="72">
        <v>1052.7078228942801</v>
      </c>
      <c r="F2762" s="72">
        <f t="shared" si="215"/>
        <v>0.65426216463286513</v>
      </c>
      <c r="G2762" s="73">
        <v>15</v>
      </c>
      <c r="H2762" s="72">
        <f t="shared" si="216"/>
        <v>6.0799416982787249E-3</v>
      </c>
      <c r="I2762" s="74">
        <v>4.0532944655191497E-4</v>
      </c>
      <c r="J2762" s="75">
        <v>2761</v>
      </c>
      <c r="K2762" s="72">
        <f t="shared" si="217"/>
        <v>24852.004999963301</v>
      </c>
      <c r="L2762" s="72">
        <f t="shared" si="218"/>
        <v>2.2213585183503808</v>
      </c>
      <c r="M2762" s="72">
        <f t="shared" si="219"/>
        <v>8.9709681768159808E-5</v>
      </c>
      <c r="N2762" s="72" t="e">
        <f>IF(VLOOKUP(B2762,[1]Sheet1!$B$2:$G$553,6,FALSE)=0,"",L2762)</f>
        <v>#N/A</v>
      </c>
      <c r="O2762" s="72" t="e">
        <f>IF(VLOOKUP($B2762,[1]Sheet1!$C$2:$G$553,5,FALSE)=0,"",$L2762)</f>
        <v>#N/A</v>
      </c>
      <c r="P2762" s="72" t="e">
        <f>IF(VLOOKUP($B2762,[1]Sheet1!$D$2:$G$553,4,FALSE)=0,"",$L2762)</f>
        <v>#N/A</v>
      </c>
      <c r="Q2762" s="72" t="e">
        <f>IF(VLOOKUP($B2762,[1]Sheet1!$E$2:$G$553,3,FALSE)=0,"",$L2762)</f>
        <v>#N/A</v>
      </c>
      <c r="R2762" s="72" t="e">
        <f>IF(VLOOKUP($B2762,[1]Sheet1!$F$2:$G$553,2,FALSE)=0,"",$L2762)</f>
        <v>#N/A</v>
      </c>
      <c r="S2762" s="72" t="e">
        <f>COUNTIF([1]isolation_zones!$H$2:$H$1182,conductor_pz_summary_hftd_23_re!B2762)</f>
        <v>#VALUE!</v>
      </c>
    </row>
    <row r="2763" spans="1:19" x14ac:dyDescent="0.25">
      <c r="A2763" s="70">
        <v>4732</v>
      </c>
      <c r="B2763" s="71" t="s">
        <v>3679</v>
      </c>
      <c r="C2763" s="72">
        <v>43081101</v>
      </c>
      <c r="D2763" s="72" t="s">
        <v>577</v>
      </c>
      <c r="E2763" s="72">
        <v>7682.9666429933104</v>
      </c>
      <c r="F2763" s="72">
        <f t="shared" si="215"/>
        <v>4.7749948060865819</v>
      </c>
      <c r="G2763" s="73">
        <v>92</v>
      </c>
      <c r="H2763" s="72">
        <f t="shared" si="216"/>
        <v>3.6903281887207852E-2</v>
      </c>
      <c r="I2763" s="74">
        <v>4.0112262920878101E-4</v>
      </c>
      <c r="J2763" s="75">
        <v>2762</v>
      </c>
      <c r="K2763" s="72">
        <f t="shared" si="217"/>
        <v>24856.779994769389</v>
      </c>
      <c r="L2763" s="72">
        <f t="shared" si="218"/>
        <v>2.1844552364631729</v>
      </c>
      <c r="M2763" s="72">
        <f t="shared" si="219"/>
        <v>8.8219340768742654E-5</v>
      </c>
      <c r="N2763" s="72" t="e">
        <f>IF(VLOOKUP(B2763,[1]Sheet1!$B$2:$G$553,6,FALSE)=0,"",L2763)</f>
        <v>#N/A</v>
      </c>
      <c r="O2763" s="72" t="e">
        <f>IF(VLOOKUP($B2763,[1]Sheet1!$C$2:$G$553,5,FALSE)=0,"",$L2763)</f>
        <v>#N/A</v>
      </c>
      <c r="P2763" s="72" t="e">
        <f>IF(VLOOKUP($B2763,[1]Sheet1!$D$2:$G$553,4,FALSE)=0,"",$L2763)</f>
        <v>#N/A</v>
      </c>
      <c r="Q2763" s="72" t="e">
        <f>IF(VLOOKUP($B2763,[1]Sheet1!$E$2:$G$553,3,FALSE)=0,"",$L2763)</f>
        <v>#N/A</v>
      </c>
      <c r="R2763" s="72" t="e">
        <f>IF(VLOOKUP($B2763,[1]Sheet1!$F$2:$G$553,2,FALSE)=0,"",$L2763)</f>
        <v>#N/A</v>
      </c>
      <c r="S2763" s="72" t="e">
        <f>COUNTIF([1]isolation_zones!$H$2:$H$1182,conductor_pz_summary_hftd_23_re!B2763)</f>
        <v>#VALUE!</v>
      </c>
    </row>
    <row r="2764" spans="1:19" x14ac:dyDescent="0.25">
      <c r="A2764" s="70">
        <v>3369</v>
      </c>
      <c r="B2764" s="71" t="s">
        <v>1705</v>
      </c>
      <c r="C2764" s="72">
        <v>103031102</v>
      </c>
      <c r="D2764" s="72" t="s">
        <v>211</v>
      </c>
      <c r="E2764" s="72">
        <v>25670.801467449499</v>
      </c>
      <c r="F2764" s="72">
        <f t="shared" si="215"/>
        <v>15.95450681631417</v>
      </c>
      <c r="G2764" s="73">
        <v>170</v>
      </c>
      <c r="H2764" s="72">
        <f t="shared" si="216"/>
        <v>6.8169323224379463E-2</v>
      </c>
      <c r="I2764" s="74">
        <v>4.0099601896693803E-4</v>
      </c>
      <c r="J2764" s="75">
        <v>2763</v>
      </c>
      <c r="K2764" s="72">
        <f t="shared" si="217"/>
        <v>24872.734501585703</v>
      </c>
      <c r="L2764" s="72">
        <f t="shared" si="218"/>
        <v>2.1162859132387934</v>
      </c>
      <c r="M2764" s="72">
        <f t="shared" si="219"/>
        <v>8.546631902898705E-5</v>
      </c>
      <c r="N2764" s="72" t="e">
        <f>IF(VLOOKUP(B2764,[1]Sheet1!$B$2:$G$553,6,FALSE)=0,"",L2764)</f>
        <v>#N/A</v>
      </c>
      <c r="O2764" s="72" t="e">
        <f>IF(VLOOKUP($B2764,[1]Sheet1!$C$2:$G$553,5,FALSE)=0,"",$L2764)</f>
        <v>#N/A</v>
      </c>
      <c r="P2764" s="72" t="e">
        <f>IF(VLOOKUP($B2764,[1]Sheet1!$D$2:$G$553,4,FALSE)=0,"",$L2764)</f>
        <v>#N/A</v>
      </c>
      <c r="Q2764" s="72" t="e">
        <f>IF(VLOOKUP($B2764,[1]Sheet1!$E$2:$G$553,3,FALSE)=0,"",$L2764)</f>
        <v>#N/A</v>
      </c>
      <c r="R2764" s="72" t="e">
        <f>IF(VLOOKUP($B2764,[1]Sheet1!$F$2:$G$553,2,FALSE)=0,"",$L2764)</f>
        <v>#N/A</v>
      </c>
      <c r="S2764" s="72" t="e">
        <f>COUNTIF([1]isolation_zones!$H$2:$H$1182,conductor_pz_summary_hftd_23_re!B2764)</f>
        <v>#VALUE!</v>
      </c>
    </row>
    <row r="2765" spans="1:19" x14ac:dyDescent="0.25">
      <c r="A2765" s="70">
        <v>9255</v>
      </c>
      <c r="B2765" s="71" t="s">
        <v>6475</v>
      </c>
      <c r="C2765" s="72">
        <v>42991106</v>
      </c>
      <c r="D2765" s="72" t="s">
        <v>1322</v>
      </c>
      <c r="E2765" s="72">
        <v>988.59490148070904</v>
      </c>
      <c r="F2765" s="72">
        <f t="shared" si="215"/>
        <v>0.61441572497247299</v>
      </c>
      <c r="G2765" s="73">
        <v>21</v>
      </c>
      <c r="H2765" s="72">
        <f t="shared" si="216"/>
        <v>8.3402687558848145E-3</v>
      </c>
      <c r="I2765" s="74">
        <v>3.9715565504213398E-4</v>
      </c>
      <c r="J2765" s="75">
        <v>2764</v>
      </c>
      <c r="K2765" s="72">
        <f t="shared" si="217"/>
        <v>24873.348917310675</v>
      </c>
      <c r="L2765" s="72">
        <f t="shared" si="218"/>
        <v>2.1079456444829088</v>
      </c>
      <c r="M2765" s="72">
        <f t="shared" si="219"/>
        <v>8.5129496832222977E-5</v>
      </c>
      <c r="N2765" s="72" t="e">
        <f>IF(VLOOKUP(B2765,[1]Sheet1!$B$2:$G$553,6,FALSE)=0,"",L2765)</f>
        <v>#N/A</v>
      </c>
      <c r="O2765" s="72" t="e">
        <f>IF(VLOOKUP($B2765,[1]Sheet1!$C$2:$G$553,5,FALSE)=0,"",$L2765)</f>
        <v>#N/A</v>
      </c>
      <c r="P2765" s="72" t="e">
        <f>IF(VLOOKUP($B2765,[1]Sheet1!$D$2:$G$553,4,FALSE)=0,"",$L2765)</f>
        <v>#N/A</v>
      </c>
      <c r="Q2765" s="72" t="e">
        <f>IF(VLOOKUP($B2765,[1]Sheet1!$E$2:$G$553,3,FALSE)=0,"",$L2765)</f>
        <v>#N/A</v>
      </c>
      <c r="R2765" s="72" t="e">
        <f>IF(VLOOKUP($B2765,[1]Sheet1!$F$2:$G$553,2,FALSE)=0,"",$L2765)</f>
        <v>#N/A</v>
      </c>
      <c r="S2765" s="72" t="e">
        <f>COUNTIF([1]isolation_zones!$H$2:$H$1182,conductor_pz_summary_hftd_23_re!B2765)</f>
        <v>#VALUE!</v>
      </c>
    </row>
    <row r="2766" spans="1:19" x14ac:dyDescent="0.25">
      <c r="A2766" s="70">
        <v>2888</v>
      </c>
      <c r="B2766" s="71" t="s">
        <v>3712</v>
      </c>
      <c r="C2766" s="72">
        <v>182951102</v>
      </c>
      <c r="D2766" s="72" t="s">
        <v>341</v>
      </c>
      <c r="E2766" s="72">
        <v>2359.0159090785801</v>
      </c>
      <c r="F2766" s="72">
        <f t="shared" si="215"/>
        <v>1.4661379173888005</v>
      </c>
      <c r="G2766" s="73">
        <v>115</v>
      </c>
      <c r="H2766" s="72">
        <f t="shared" si="216"/>
        <v>4.5481457160119143E-2</v>
      </c>
      <c r="I2766" s="74">
        <v>3.9549093182712297E-4</v>
      </c>
      <c r="J2766" s="75">
        <v>2765</v>
      </c>
      <c r="K2766" s="72">
        <f t="shared" si="217"/>
        <v>24874.815055228064</v>
      </c>
      <c r="L2766" s="72">
        <f t="shared" si="218"/>
        <v>2.0624641873227896</v>
      </c>
      <c r="M2766" s="72">
        <f t="shared" si="219"/>
        <v>8.3292725768713413E-5</v>
      </c>
      <c r="N2766" s="72" t="e">
        <f>IF(VLOOKUP(B2766,[1]Sheet1!$B$2:$G$553,6,FALSE)=0,"",L2766)</f>
        <v>#N/A</v>
      </c>
      <c r="O2766" s="72" t="e">
        <f>IF(VLOOKUP($B2766,[1]Sheet1!$C$2:$G$553,5,FALSE)=0,"",$L2766)</f>
        <v>#N/A</v>
      </c>
      <c r="P2766" s="72" t="e">
        <f>IF(VLOOKUP($B2766,[1]Sheet1!$D$2:$G$553,4,FALSE)=0,"",$L2766)</f>
        <v>#N/A</v>
      </c>
      <c r="Q2766" s="72" t="e">
        <f>IF(VLOOKUP($B2766,[1]Sheet1!$E$2:$G$553,3,FALSE)=0,"",$L2766)</f>
        <v>#N/A</v>
      </c>
      <c r="R2766" s="72" t="e">
        <f>IF(VLOOKUP($B2766,[1]Sheet1!$F$2:$G$553,2,FALSE)=0,"",$L2766)</f>
        <v>#N/A</v>
      </c>
      <c r="S2766" s="72" t="e">
        <f>COUNTIF([1]isolation_zones!$H$2:$H$1182,conductor_pz_summary_hftd_23_re!B2766)</f>
        <v>#VALUE!</v>
      </c>
    </row>
    <row r="2767" spans="1:19" x14ac:dyDescent="0.25">
      <c r="A2767" s="70">
        <v>7168</v>
      </c>
      <c r="B2767" s="71" t="s">
        <v>1760</v>
      </c>
      <c r="C2767" s="72">
        <v>162821702</v>
      </c>
      <c r="D2767" s="72" t="s">
        <v>229</v>
      </c>
      <c r="E2767" s="72">
        <v>3704.1381671117101</v>
      </c>
      <c r="F2767" s="72">
        <f t="shared" si="215"/>
        <v>2.3021368347493536</v>
      </c>
      <c r="G2767" s="73">
        <v>35</v>
      </c>
      <c r="H2767" s="72">
        <f t="shared" si="216"/>
        <v>1.3609827701530235E-2</v>
      </c>
      <c r="I2767" s="74">
        <v>3.8885222004372101E-4</v>
      </c>
      <c r="J2767" s="75">
        <v>2766</v>
      </c>
      <c r="K2767" s="72">
        <f t="shared" si="217"/>
        <v>24877.117192062815</v>
      </c>
      <c r="L2767" s="72">
        <f t="shared" si="218"/>
        <v>2.0488543596212594</v>
      </c>
      <c r="M2767" s="72">
        <f t="shared" si="219"/>
        <v>8.2743092153996203E-5</v>
      </c>
      <c r="N2767" s="72" t="e">
        <f>IF(VLOOKUP(B2767,[1]Sheet1!$B$2:$G$553,6,FALSE)=0,"",L2767)</f>
        <v>#N/A</v>
      </c>
      <c r="O2767" s="72" t="e">
        <f>IF(VLOOKUP($B2767,[1]Sheet1!$C$2:$G$553,5,FALSE)=0,"",$L2767)</f>
        <v>#N/A</v>
      </c>
      <c r="P2767" s="72" t="e">
        <f>IF(VLOOKUP($B2767,[1]Sheet1!$D$2:$G$553,4,FALSE)=0,"",$L2767)</f>
        <v>#N/A</v>
      </c>
      <c r="Q2767" s="72" t="e">
        <f>IF(VLOOKUP($B2767,[1]Sheet1!$E$2:$G$553,3,FALSE)=0,"",$L2767)</f>
        <v>#N/A</v>
      </c>
      <c r="R2767" s="72" t="e">
        <f>IF(VLOOKUP($B2767,[1]Sheet1!$F$2:$G$553,2,FALSE)=0,"",$L2767)</f>
        <v>#N/A</v>
      </c>
      <c r="S2767" s="72" t="e">
        <f>COUNTIF([1]isolation_zones!$H$2:$H$1182,conductor_pz_summary_hftd_23_re!B2767)</f>
        <v>#VALUE!</v>
      </c>
    </row>
    <row r="2768" spans="1:19" x14ac:dyDescent="0.25">
      <c r="A2768" s="70">
        <v>4177</v>
      </c>
      <c r="B2768" s="71" t="s">
        <v>2791</v>
      </c>
      <c r="C2768" s="72">
        <v>82021107</v>
      </c>
      <c r="D2768" s="72" t="s">
        <v>231</v>
      </c>
      <c r="E2768" s="72">
        <v>15629.1335963806</v>
      </c>
      <c r="F2768" s="72">
        <f t="shared" si="215"/>
        <v>9.7135696683533865</v>
      </c>
      <c r="G2768" s="73">
        <v>108</v>
      </c>
      <c r="H2768" s="72">
        <f t="shared" si="216"/>
        <v>4.191913409987142E-2</v>
      </c>
      <c r="I2768" s="74">
        <v>3.8814013055436499E-4</v>
      </c>
      <c r="J2768" s="75">
        <v>2767</v>
      </c>
      <c r="K2768" s="72">
        <f t="shared" si="217"/>
        <v>24886.830761731169</v>
      </c>
      <c r="L2768" s="72">
        <f t="shared" si="218"/>
        <v>2.0069352255213881</v>
      </c>
      <c r="M2768" s="72">
        <f t="shared" si="219"/>
        <v>8.1050185696514987E-5</v>
      </c>
      <c r="N2768" s="72" t="e">
        <f>IF(VLOOKUP(B2768,[1]Sheet1!$B$2:$G$553,6,FALSE)=0,"",L2768)</f>
        <v>#N/A</v>
      </c>
      <c r="O2768" s="72" t="e">
        <f>IF(VLOOKUP($B2768,[1]Sheet1!$C$2:$G$553,5,FALSE)=0,"",$L2768)</f>
        <v>#N/A</v>
      </c>
      <c r="P2768" s="72" t="e">
        <f>IF(VLOOKUP($B2768,[1]Sheet1!$D$2:$G$553,4,FALSE)=0,"",$L2768)</f>
        <v>#N/A</v>
      </c>
      <c r="Q2768" s="72" t="e">
        <f>IF(VLOOKUP($B2768,[1]Sheet1!$E$2:$G$553,3,FALSE)=0,"",$L2768)</f>
        <v>#N/A</v>
      </c>
      <c r="R2768" s="72" t="e">
        <f>IF(VLOOKUP($B2768,[1]Sheet1!$F$2:$G$553,2,FALSE)=0,"",$L2768)</f>
        <v>#N/A</v>
      </c>
      <c r="S2768" s="72" t="e">
        <f>COUNTIF([1]isolation_zones!$H$2:$H$1182,conductor_pz_summary_hftd_23_re!B2768)</f>
        <v>#VALUE!</v>
      </c>
    </row>
    <row r="2769" spans="1:19" x14ac:dyDescent="0.25">
      <c r="A2769" s="70">
        <v>9726</v>
      </c>
      <c r="B2769" s="71" t="s">
        <v>3345</v>
      </c>
      <c r="C2769" s="72">
        <v>163692102</v>
      </c>
      <c r="D2769" s="72" t="s">
        <v>371</v>
      </c>
      <c r="E2769" s="72">
        <v>19428.972695272401</v>
      </c>
      <c r="F2769" s="72">
        <f t="shared" si="215"/>
        <v>12.07518501881442</v>
      </c>
      <c r="G2769" s="73">
        <v>50</v>
      </c>
      <c r="H2769" s="72">
        <f t="shared" si="216"/>
        <v>1.9116741724992E-2</v>
      </c>
      <c r="I2769" s="74">
        <v>3.8233483449984001E-4</v>
      </c>
      <c r="J2769" s="75">
        <v>2768</v>
      </c>
      <c r="K2769" s="72">
        <f t="shared" si="217"/>
        <v>24898.905946749983</v>
      </c>
      <c r="L2769" s="72">
        <f t="shared" si="218"/>
        <v>1.9878184837963961</v>
      </c>
      <c r="M2769" s="72">
        <f t="shared" si="219"/>
        <v>8.02781550664181E-5</v>
      </c>
      <c r="N2769" s="72" t="e">
        <f>IF(VLOOKUP(B2769,[1]Sheet1!$B$2:$G$553,6,FALSE)=0,"",L2769)</f>
        <v>#N/A</v>
      </c>
      <c r="O2769" s="72" t="e">
        <f>IF(VLOOKUP($B2769,[1]Sheet1!$C$2:$G$553,5,FALSE)=0,"",$L2769)</f>
        <v>#N/A</v>
      </c>
      <c r="P2769" s="72" t="e">
        <f>IF(VLOOKUP($B2769,[1]Sheet1!$D$2:$G$553,4,FALSE)=0,"",$L2769)</f>
        <v>#N/A</v>
      </c>
      <c r="Q2769" s="72" t="e">
        <f>IF(VLOOKUP($B2769,[1]Sheet1!$E$2:$G$553,3,FALSE)=0,"",$L2769)</f>
        <v>#N/A</v>
      </c>
      <c r="R2769" s="72" t="e">
        <f>IF(VLOOKUP($B2769,[1]Sheet1!$F$2:$G$553,2,FALSE)=0,"",$L2769)</f>
        <v>#N/A</v>
      </c>
      <c r="S2769" s="72" t="e">
        <f>COUNTIF([1]isolation_zones!$H$2:$H$1182,conductor_pz_summary_hftd_23_re!B2769)</f>
        <v>#VALUE!</v>
      </c>
    </row>
    <row r="2770" spans="1:19" x14ac:dyDescent="0.25">
      <c r="A2770" s="70">
        <v>1168</v>
      </c>
      <c r="B2770" s="71" t="s">
        <v>2885</v>
      </c>
      <c r="C2770" s="72">
        <v>42011108</v>
      </c>
      <c r="D2770" s="72" t="s">
        <v>53</v>
      </c>
      <c r="E2770" s="72">
        <v>5252.6146111647404</v>
      </c>
      <c r="F2770" s="72">
        <f t="shared" si="215"/>
        <v>3.2645212002266875</v>
      </c>
      <c r="G2770" s="73">
        <v>73</v>
      </c>
      <c r="H2770" s="72">
        <f t="shared" si="216"/>
        <v>2.7859030023887173E-2</v>
      </c>
      <c r="I2770" s="74">
        <v>3.8163054827242701E-4</v>
      </c>
      <c r="J2770" s="75">
        <v>2769</v>
      </c>
      <c r="K2770" s="72">
        <f t="shared" si="217"/>
        <v>24902.170467950211</v>
      </c>
      <c r="L2770" s="72">
        <f t="shared" si="218"/>
        <v>1.9599594537725089</v>
      </c>
      <c r="M2770" s="72">
        <f t="shared" si="219"/>
        <v>7.9153066658956301E-5</v>
      </c>
      <c r="N2770" s="72" t="e">
        <f>IF(VLOOKUP(B2770,[1]Sheet1!$B$2:$G$553,6,FALSE)=0,"",L2770)</f>
        <v>#N/A</v>
      </c>
      <c r="O2770" s="72" t="e">
        <f>IF(VLOOKUP($B2770,[1]Sheet1!$C$2:$G$553,5,FALSE)=0,"",$L2770)</f>
        <v>#N/A</v>
      </c>
      <c r="P2770" s="72" t="e">
        <f>IF(VLOOKUP($B2770,[1]Sheet1!$D$2:$G$553,4,FALSE)=0,"",$L2770)</f>
        <v>#N/A</v>
      </c>
      <c r="Q2770" s="72" t="e">
        <f>IF(VLOOKUP($B2770,[1]Sheet1!$E$2:$G$553,3,FALSE)=0,"",$L2770)</f>
        <v>#N/A</v>
      </c>
      <c r="R2770" s="72" t="e">
        <f>IF(VLOOKUP($B2770,[1]Sheet1!$F$2:$G$553,2,FALSE)=0,"",$L2770)</f>
        <v>#N/A</v>
      </c>
      <c r="S2770" s="72" t="e">
        <f>COUNTIF([1]isolation_zones!$H$2:$H$1182,conductor_pz_summary_hftd_23_re!B2770)</f>
        <v>#VALUE!</v>
      </c>
    </row>
    <row r="2771" spans="1:19" x14ac:dyDescent="0.25">
      <c r="A2771" s="70">
        <v>9856</v>
      </c>
      <c r="B2771" s="71" t="s">
        <v>6476</v>
      </c>
      <c r="C2771" s="72">
        <v>43291105</v>
      </c>
      <c r="D2771" s="72" t="s">
        <v>293</v>
      </c>
      <c r="E2771" s="72">
        <v>165.107041177837</v>
      </c>
      <c r="F2771" s="72">
        <f t="shared" si="215"/>
        <v>0.10261469308753077</v>
      </c>
      <c r="G2771" s="73">
        <v>14</v>
      </c>
      <c r="H2771" s="72">
        <f t="shared" si="216"/>
        <v>5.2964775800922164E-3</v>
      </c>
      <c r="I2771" s="74">
        <v>3.78319827149444E-4</v>
      </c>
      <c r="J2771" s="75">
        <v>2770</v>
      </c>
      <c r="K2771" s="72">
        <f t="shared" si="217"/>
        <v>24902.2730826433</v>
      </c>
      <c r="L2771" s="72">
        <f t="shared" si="218"/>
        <v>1.9546629761924168</v>
      </c>
      <c r="M2771" s="72">
        <f t="shared" si="219"/>
        <v>7.8939168130521059E-5</v>
      </c>
      <c r="N2771" s="72">
        <f>IF(VLOOKUP(B2771,[1]Sheet1!$B$2:$G$553,6,FALSE)=0,"",L2771)</f>
        <v>1.9546629761924168</v>
      </c>
      <c r="O2771" s="72" t="e">
        <f>IF(VLOOKUP($B2771,[1]Sheet1!$C$2:$G$553,5,FALSE)=0,"",$L2771)</f>
        <v>#N/A</v>
      </c>
      <c r="P2771" s="72" t="e">
        <f>IF(VLOOKUP($B2771,[1]Sheet1!$D$2:$G$553,4,FALSE)=0,"",$L2771)</f>
        <v>#N/A</v>
      </c>
      <c r="Q2771" s="72" t="e">
        <f>IF(VLOOKUP($B2771,[1]Sheet1!$E$2:$G$553,3,FALSE)=0,"",$L2771)</f>
        <v>#N/A</v>
      </c>
      <c r="R2771" s="72" t="e">
        <f>IF(VLOOKUP($B2771,[1]Sheet1!$F$2:$G$553,2,FALSE)=0,"",$L2771)</f>
        <v>#N/A</v>
      </c>
      <c r="S2771" s="72" t="e">
        <f>COUNTIF([1]isolation_zones!$H$2:$H$1182,conductor_pz_summary_hftd_23_re!B2771)</f>
        <v>#VALUE!</v>
      </c>
    </row>
    <row r="2772" spans="1:19" x14ac:dyDescent="0.25">
      <c r="A2772" s="70">
        <v>1493</v>
      </c>
      <c r="B2772" s="71" t="s">
        <v>2942</v>
      </c>
      <c r="C2772" s="72">
        <v>14232107</v>
      </c>
      <c r="D2772" s="72" t="s">
        <v>233</v>
      </c>
      <c r="E2772" s="72">
        <v>486.175322507347</v>
      </c>
      <c r="F2772" s="72">
        <f t="shared" si="215"/>
        <v>0.3021599269778415</v>
      </c>
      <c r="G2772" s="73">
        <v>107</v>
      </c>
      <c r="H2772" s="72">
        <f t="shared" si="216"/>
        <v>4.043345674463588E-2</v>
      </c>
      <c r="I2772" s="74">
        <v>3.7788277331435402E-4</v>
      </c>
      <c r="J2772" s="75">
        <v>2771</v>
      </c>
      <c r="K2772" s="72">
        <f t="shared" si="217"/>
        <v>24902.575242570278</v>
      </c>
      <c r="L2772" s="72">
        <f t="shared" si="218"/>
        <v>1.914229519447781</v>
      </c>
      <c r="M2772" s="72">
        <f t="shared" si="219"/>
        <v>7.7306260831954229E-5</v>
      </c>
      <c r="N2772" s="72" t="e">
        <f>IF(VLOOKUP(B2772,[1]Sheet1!$B$2:$G$553,6,FALSE)=0,"",L2772)</f>
        <v>#N/A</v>
      </c>
      <c r="O2772" s="72" t="e">
        <f>IF(VLOOKUP($B2772,[1]Sheet1!$C$2:$G$553,5,FALSE)=0,"",$L2772)</f>
        <v>#N/A</v>
      </c>
      <c r="P2772" s="72" t="e">
        <f>IF(VLOOKUP($B2772,[1]Sheet1!$D$2:$G$553,4,FALSE)=0,"",$L2772)</f>
        <v>#N/A</v>
      </c>
      <c r="Q2772" s="72" t="e">
        <f>IF(VLOOKUP($B2772,[1]Sheet1!$E$2:$G$553,3,FALSE)=0,"",$L2772)</f>
        <v>#N/A</v>
      </c>
      <c r="R2772" s="72" t="e">
        <f>IF(VLOOKUP($B2772,[1]Sheet1!$F$2:$G$553,2,FALSE)=0,"",$L2772)</f>
        <v>#N/A</v>
      </c>
      <c r="S2772" s="72" t="e">
        <f>COUNTIF([1]isolation_zones!$H$2:$H$1182,conductor_pz_summary_hftd_23_re!B2772)</f>
        <v>#VALUE!</v>
      </c>
    </row>
    <row r="2773" spans="1:19" x14ac:dyDescent="0.25">
      <c r="A2773" s="70">
        <v>531</v>
      </c>
      <c r="B2773" s="71" t="s">
        <v>3789</v>
      </c>
      <c r="C2773" s="72">
        <v>42011109</v>
      </c>
      <c r="D2773" s="72" t="s">
        <v>864</v>
      </c>
      <c r="E2773" s="72">
        <v>8262.1359586418803</v>
      </c>
      <c r="F2773" s="72">
        <f t="shared" si="215"/>
        <v>5.1349508754766191</v>
      </c>
      <c r="G2773" s="73">
        <v>130</v>
      </c>
      <c r="H2773" s="72">
        <f t="shared" si="216"/>
        <v>4.9064884750277503E-2</v>
      </c>
      <c r="I2773" s="74">
        <v>3.7742219038675002E-4</v>
      </c>
      <c r="J2773" s="75">
        <v>2772</v>
      </c>
      <c r="K2773" s="72">
        <f t="shared" si="217"/>
        <v>24907.710193445753</v>
      </c>
      <c r="L2773" s="72">
        <f t="shared" si="218"/>
        <v>1.8651646346975035</v>
      </c>
      <c r="M2773" s="72">
        <f t="shared" si="219"/>
        <v>7.5324772854854725E-5</v>
      </c>
      <c r="N2773" s="72" t="e">
        <f>IF(VLOOKUP(B2773,[1]Sheet1!$B$2:$G$553,6,FALSE)=0,"",L2773)</f>
        <v>#N/A</v>
      </c>
      <c r="O2773" s="72" t="e">
        <f>IF(VLOOKUP($B2773,[1]Sheet1!$C$2:$G$553,5,FALSE)=0,"",$L2773)</f>
        <v>#N/A</v>
      </c>
      <c r="P2773" s="72" t="e">
        <f>IF(VLOOKUP($B2773,[1]Sheet1!$D$2:$G$553,4,FALSE)=0,"",$L2773)</f>
        <v>#N/A</v>
      </c>
      <c r="Q2773" s="72" t="e">
        <f>IF(VLOOKUP($B2773,[1]Sheet1!$E$2:$G$553,3,FALSE)=0,"",$L2773)</f>
        <v>#N/A</v>
      </c>
      <c r="R2773" s="72" t="e">
        <f>IF(VLOOKUP($B2773,[1]Sheet1!$F$2:$G$553,2,FALSE)=0,"",$L2773)</f>
        <v>#N/A</v>
      </c>
      <c r="S2773" s="72" t="e">
        <f>COUNTIF([1]isolation_zones!$H$2:$H$1182,conductor_pz_summary_hftd_23_re!B2773)</f>
        <v>#VALUE!</v>
      </c>
    </row>
    <row r="2774" spans="1:19" x14ac:dyDescent="0.25">
      <c r="A2774" s="70">
        <v>10509</v>
      </c>
      <c r="B2774" s="71" t="s">
        <v>6477</v>
      </c>
      <c r="C2774" s="72">
        <v>83252102</v>
      </c>
      <c r="D2774" s="72" t="s">
        <v>882</v>
      </c>
      <c r="E2774" s="72">
        <v>579.06420189669996</v>
      </c>
      <c r="F2774" s="72">
        <f t="shared" si="215"/>
        <v>0.35989074076861399</v>
      </c>
      <c r="G2774" s="73">
        <v>13</v>
      </c>
      <c r="H2774" s="72">
        <f t="shared" si="216"/>
        <v>4.8996203300180497E-3</v>
      </c>
      <c r="I2774" s="74">
        <v>3.7689387153985E-4</v>
      </c>
      <c r="J2774" s="75">
        <v>2773</v>
      </c>
      <c r="K2774" s="72">
        <f t="shared" si="217"/>
        <v>24908.070084186522</v>
      </c>
      <c r="L2774" s="72">
        <f t="shared" si="218"/>
        <v>1.8602650143674855</v>
      </c>
      <c r="M2774" s="72">
        <f t="shared" si="219"/>
        <v>7.5126901427545847E-5</v>
      </c>
      <c r="N2774" s="72" t="e">
        <f>IF(VLOOKUP(B2774,[1]Sheet1!$B$2:$G$553,6,FALSE)=0,"",L2774)</f>
        <v>#N/A</v>
      </c>
      <c r="O2774" s="72" t="e">
        <f>IF(VLOOKUP($B2774,[1]Sheet1!$C$2:$G$553,5,FALSE)=0,"",$L2774)</f>
        <v>#N/A</v>
      </c>
      <c r="P2774" s="72" t="e">
        <f>IF(VLOOKUP($B2774,[1]Sheet1!$D$2:$G$553,4,FALSE)=0,"",$L2774)</f>
        <v>#N/A</v>
      </c>
      <c r="Q2774" s="72" t="e">
        <f>IF(VLOOKUP($B2774,[1]Sheet1!$E$2:$G$553,3,FALSE)=0,"",$L2774)</f>
        <v>#N/A</v>
      </c>
      <c r="R2774" s="72" t="e">
        <f>IF(VLOOKUP($B2774,[1]Sheet1!$F$2:$G$553,2,FALSE)=0,"",$L2774)</f>
        <v>#N/A</v>
      </c>
      <c r="S2774" s="72" t="e">
        <f>COUNTIF([1]isolation_zones!$H$2:$H$1182,conductor_pz_summary_hftd_23_re!B2774)</f>
        <v>#VALUE!</v>
      </c>
    </row>
    <row r="2775" spans="1:19" x14ac:dyDescent="0.25">
      <c r="A2775" s="70">
        <v>910</v>
      </c>
      <c r="B2775" s="71" t="s">
        <v>4796</v>
      </c>
      <c r="C2775" s="72">
        <v>254061102</v>
      </c>
      <c r="D2775" s="72" t="s">
        <v>861</v>
      </c>
      <c r="E2775" s="72">
        <v>15143.7830093803</v>
      </c>
      <c r="F2775" s="72">
        <f t="shared" si="215"/>
        <v>9.4119223178249225</v>
      </c>
      <c r="G2775" s="73">
        <v>67</v>
      </c>
      <c r="H2775" s="72">
        <f t="shared" si="216"/>
        <v>2.4803703685744683E-2</v>
      </c>
      <c r="I2775" s="74">
        <v>3.7020453262305499E-4</v>
      </c>
      <c r="J2775" s="75">
        <v>2774</v>
      </c>
      <c r="K2775" s="72">
        <f t="shared" si="217"/>
        <v>24917.482006504346</v>
      </c>
      <c r="L2775" s="72">
        <f t="shared" si="218"/>
        <v>1.8354613106817408</v>
      </c>
      <c r="M2775" s="72">
        <f t="shared" si="219"/>
        <v>7.4125202536557146E-5</v>
      </c>
      <c r="N2775" s="72" t="e">
        <f>IF(VLOOKUP(B2775,[1]Sheet1!$B$2:$G$553,6,FALSE)=0,"",L2775)</f>
        <v>#N/A</v>
      </c>
      <c r="O2775" s="72" t="e">
        <f>IF(VLOOKUP($B2775,[1]Sheet1!$C$2:$G$553,5,FALSE)=0,"",$L2775)</f>
        <v>#N/A</v>
      </c>
      <c r="P2775" s="72" t="e">
        <f>IF(VLOOKUP($B2775,[1]Sheet1!$D$2:$G$553,4,FALSE)=0,"",$L2775)</f>
        <v>#N/A</v>
      </c>
      <c r="Q2775" s="72" t="e">
        <f>IF(VLOOKUP($B2775,[1]Sheet1!$E$2:$G$553,3,FALSE)=0,"",$L2775)</f>
        <v>#N/A</v>
      </c>
      <c r="R2775" s="72" t="e">
        <f>IF(VLOOKUP($B2775,[1]Sheet1!$F$2:$G$553,2,FALSE)=0,"",$L2775)</f>
        <v>#N/A</v>
      </c>
      <c r="S2775" s="72" t="e">
        <f>COUNTIF([1]isolation_zones!$H$2:$H$1182,conductor_pz_summary_hftd_23_re!B2775)</f>
        <v>#VALUE!</v>
      </c>
    </row>
    <row r="2776" spans="1:19" x14ac:dyDescent="0.25">
      <c r="A2776" s="70">
        <v>3656</v>
      </c>
      <c r="B2776" s="71" t="s">
        <v>2269</v>
      </c>
      <c r="C2776" s="72">
        <v>24101103</v>
      </c>
      <c r="D2776" s="72" t="s">
        <v>136</v>
      </c>
      <c r="E2776" s="72">
        <v>4528.4761022031198</v>
      </c>
      <c r="F2776" s="72">
        <f t="shared" si="215"/>
        <v>2.8144661915494842</v>
      </c>
      <c r="G2776" s="73">
        <v>29</v>
      </c>
      <c r="H2776" s="72">
        <f t="shared" si="216"/>
        <v>1.0618140721801049E-2</v>
      </c>
      <c r="I2776" s="74">
        <v>3.66142783510381E-4</v>
      </c>
      <c r="J2776" s="75">
        <v>2775</v>
      </c>
      <c r="K2776" s="72">
        <f t="shared" si="217"/>
        <v>24920.296472695896</v>
      </c>
      <c r="L2776" s="72">
        <f t="shared" si="218"/>
        <v>1.8248431699599397</v>
      </c>
      <c r="M2776" s="72">
        <f t="shared" si="219"/>
        <v>7.3696388359442824E-5</v>
      </c>
      <c r="N2776" s="72" t="e">
        <f>IF(VLOOKUP(B2776,[1]Sheet1!$B$2:$G$553,6,FALSE)=0,"",L2776)</f>
        <v>#N/A</v>
      </c>
      <c r="O2776" s="72" t="e">
        <f>IF(VLOOKUP($B2776,[1]Sheet1!$C$2:$G$553,5,FALSE)=0,"",$L2776)</f>
        <v>#N/A</v>
      </c>
      <c r="P2776" s="72" t="e">
        <f>IF(VLOOKUP($B2776,[1]Sheet1!$D$2:$G$553,4,FALSE)=0,"",$L2776)</f>
        <v>#N/A</v>
      </c>
      <c r="Q2776" s="72" t="e">
        <f>IF(VLOOKUP($B2776,[1]Sheet1!$E$2:$G$553,3,FALSE)=0,"",$L2776)</f>
        <v>#N/A</v>
      </c>
      <c r="R2776" s="72" t="e">
        <f>IF(VLOOKUP($B2776,[1]Sheet1!$F$2:$G$553,2,FALSE)=0,"",$L2776)</f>
        <v>#N/A</v>
      </c>
      <c r="S2776" s="72" t="e">
        <f>COUNTIF([1]isolation_zones!$H$2:$H$1182,conductor_pz_summary_hftd_23_re!B2776)</f>
        <v>#VALUE!</v>
      </c>
    </row>
    <row r="2777" spans="1:19" x14ac:dyDescent="0.25">
      <c r="A2777" s="70">
        <v>6207</v>
      </c>
      <c r="B2777" s="71" t="s">
        <v>6478</v>
      </c>
      <c r="C2777" s="72">
        <v>83622105</v>
      </c>
      <c r="D2777" s="72" t="s">
        <v>184</v>
      </c>
      <c r="E2777" s="72">
        <v>13231.1785169093</v>
      </c>
      <c r="F2777" s="72">
        <f t="shared" si="215"/>
        <v>8.2232308992599759</v>
      </c>
      <c r="G2777" s="73">
        <v>97</v>
      </c>
      <c r="H2777" s="72">
        <f t="shared" si="216"/>
        <v>3.533424126692529E-2</v>
      </c>
      <c r="I2777" s="74">
        <v>3.6427052852500299E-4</v>
      </c>
      <c r="J2777" s="75">
        <v>2776</v>
      </c>
      <c r="K2777" s="72">
        <f t="shared" si="217"/>
        <v>24928.519703595157</v>
      </c>
      <c r="L2777" s="72">
        <f t="shared" si="218"/>
        <v>1.7895089286930144</v>
      </c>
      <c r="M2777" s="72">
        <f t="shared" si="219"/>
        <v>7.2269413148827468E-5</v>
      </c>
      <c r="N2777" s="72">
        <f>IF(VLOOKUP(B2777,[1]Sheet1!$B$2:$G$553,6,FALSE)=0,"",L2777)</f>
        <v>1.7895089286930144</v>
      </c>
      <c r="O2777" s="72" t="e">
        <f>IF(VLOOKUP($B2777,[1]Sheet1!$C$2:$G$553,5,FALSE)=0,"",$L2777)</f>
        <v>#N/A</v>
      </c>
      <c r="P2777" s="72" t="e">
        <f>IF(VLOOKUP($B2777,[1]Sheet1!$D$2:$G$553,4,FALSE)=0,"",$L2777)</f>
        <v>#N/A</v>
      </c>
      <c r="Q2777" s="72" t="e">
        <f>IF(VLOOKUP($B2777,[1]Sheet1!$E$2:$G$553,3,FALSE)=0,"",$L2777)</f>
        <v>#N/A</v>
      </c>
      <c r="R2777" s="72" t="e">
        <f>IF(VLOOKUP($B2777,[1]Sheet1!$F$2:$G$553,2,FALSE)=0,"",$L2777)</f>
        <v>#N/A</v>
      </c>
      <c r="S2777" s="72" t="e">
        <f>COUNTIF([1]isolation_zones!$H$2:$H$1182,conductor_pz_summary_hftd_23_re!B2777)</f>
        <v>#VALUE!</v>
      </c>
    </row>
    <row r="2778" spans="1:19" x14ac:dyDescent="0.25">
      <c r="A2778" s="70">
        <v>6326</v>
      </c>
      <c r="B2778" s="71" t="s">
        <v>2130</v>
      </c>
      <c r="C2778" s="72">
        <v>42291101</v>
      </c>
      <c r="D2778" s="72" t="s">
        <v>61</v>
      </c>
      <c r="E2778" s="72">
        <v>6608.6354679105098</v>
      </c>
      <c r="F2778" s="72">
        <f t="shared" si="215"/>
        <v>4.1072936407150467</v>
      </c>
      <c r="G2778" s="73">
        <v>50</v>
      </c>
      <c r="H2778" s="72">
        <f t="shared" si="216"/>
        <v>1.8070623651954953E-2</v>
      </c>
      <c r="I2778" s="74">
        <v>3.6141247303909902E-4</v>
      </c>
      <c r="J2778" s="75">
        <v>2777</v>
      </c>
      <c r="K2778" s="72">
        <f t="shared" si="217"/>
        <v>24932.626997235871</v>
      </c>
      <c r="L2778" s="72">
        <f t="shared" si="218"/>
        <v>1.7714383050410594</v>
      </c>
      <c r="M2778" s="72">
        <f t="shared" si="219"/>
        <v>7.1539630052682804E-5</v>
      </c>
      <c r="N2778" s="72" t="e">
        <f>IF(VLOOKUP(B2778,[1]Sheet1!$B$2:$G$553,6,FALSE)=0,"",L2778)</f>
        <v>#N/A</v>
      </c>
      <c r="O2778" s="72" t="e">
        <f>IF(VLOOKUP($B2778,[1]Sheet1!$C$2:$G$553,5,FALSE)=0,"",$L2778)</f>
        <v>#N/A</v>
      </c>
      <c r="P2778" s="72" t="e">
        <f>IF(VLOOKUP($B2778,[1]Sheet1!$D$2:$G$553,4,FALSE)=0,"",$L2778)</f>
        <v>#N/A</v>
      </c>
      <c r="Q2778" s="72" t="e">
        <f>IF(VLOOKUP($B2778,[1]Sheet1!$E$2:$G$553,3,FALSE)=0,"",$L2778)</f>
        <v>#N/A</v>
      </c>
      <c r="R2778" s="72" t="e">
        <f>IF(VLOOKUP($B2778,[1]Sheet1!$F$2:$G$553,2,FALSE)=0,"",$L2778)</f>
        <v>#N/A</v>
      </c>
      <c r="S2778" s="72" t="e">
        <f>COUNTIF([1]isolation_zones!$H$2:$H$1182,conductor_pz_summary_hftd_23_re!B2778)</f>
        <v>#VALUE!</v>
      </c>
    </row>
    <row r="2779" spans="1:19" x14ac:dyDescent="0.25">
      <c r="A2779" s="70">
        <v>872</v>
      </c>
      <c r="B2779" s="71" t="s">
        <v>4472</v>
      </c>
      <c r="C2779" s="72">
        <v>13432207</v>
      </c>
      <c r="D2779" s="72" t="s">
        <v>1054</v>
      </c>
      <c r="E2779" s="72">
        <v>4016.4433286999301</v>
      </c>
      <c r="F2779" s="72">
        <f t="shared" si="215"/>
        <v>2.4962357543194096</v>
      </c>
      <c r="G2779" s="73">
        <v>60</v>
      </c>
      <c r="H2779" s="72">
        <f t="shared" si="216"/>
        <v>2.1450553412161139E-2</v>
      </c>
      <c r="I2779" s="74">
        <v>3.5750922353601901E-4</v>
      </c>
      <c r="J2779" s="75">
        <v>2778</v>
      </c>
      <c r="K2779" s="72">
        <f t="shared" si="217"/>
        <v>24935.12323299019</v>
      </c>
      <c r="L2779" s="72">
        <f t="shared" si="218"/>
        <v>1.7499877516288982</v>
      </c>
      <c r="M2779" s="72">
        <f t="shared" si="219"/>
        <v>7.0673348313621183E-5</v>
      </c>
      <c r="N2779" s="72" t="e">
        <f>IF(VLOOKUP(B2779,[1]Sheet1!$B$2:$G$553,6,FALSE)=0,"",L2779)</f>
        <v>#N/A</v>
      </c>
      <c r="O2779" s="72" t="e">
        <f>IF(VLOOKUP($B2779,[1]Sheet1!$C$2:$G$553,5,FALSE)=0,"",$L2779)</f>
        <v>#N/A</v>
      </c>
      <c r="P2779" s="72" t="e">
        <f>IF(VLOOKUP($B2779,[1]Sheet1!$D$2:$G$553,4,FALSE)=0,"",$L2779)</f>
        <v>#N/A</v>
      </c>
      <c r="Q2779" s="72" t="e">
        <f>IF(VLOOKUP($B2779,[1]Sheet1!$E$2:$G$553,3,FALSE)=0,"",$L2779)</f>
        <v>#N/A</v>
      </c>
      <c r="R2779" s="72" t="e">
        <f>IF(VLOOKUP($B2779,[1]Sheet1!$F$2:$G$553,2,FALSE)=0,"",$L2779)</f>
        <v>#N/A</v>
      </c>
      <c r="S2779" s="72" t="e">
        <f>COUNTIF([1]isolation_zones!$H$2:$H$1182,conductor_pz_summary_hftd_23_re!B2779)</f>
        <v>#VALUE!</v>
      </c>
    </row>
    <row r="2780" spans="1:19" x14ac:dyDescent="0.25">
      <c r="A2780" s="70">
        <v>6151</v>
      </c>
      <c r="B2780" s="71" t="s">
        <v>6479</v>
      </c>
      <c r="C2780" s="72">
        <v>82952113</v>
      </c>
      <c r="D2780" s="72" t="s">
        <v>6480</v>
      </c>
      <c r="E2780" s="72">
        <v>24.567983621802998</v>
      </c>
      <c r="F2780" s="72">
        <f t="shared" si="215"/>
        <v>1.5269101070107519E-2</v>
      </c>
      <c r="G2780" s="73">
        <v>24</v>
      </c>
      <c r="H2780" s="72">
        <f t="shared" si="216"/>
        <v>8.409068109919272E-3</v>
      </c>
      <c r="I2780" s="74">
        <v>3.50377837913303E-4</v>
      </c>
      <c r="J2780" s="75">
        <v>2779</v>
      </c>
      <c r="K2780" s="72">
        <f t="shared" si="217"/>
        <v>24935.13850209126</v>
      </c>
      <c r="L2780" s="72">
        <f t="shared" si="218"/>
        <v>1.7415786835189788</v>
      </c>
      <c r="M2780" s="72">
        <f t="shared" si="219"/>
        <v>7.0333747651289626E-5</v>
      </c>
      <c r="N2780" s="72" t="e">
        <f>IF(VLOOKUP(B2780,[1]Sheet1!$B$2:$G$553,6,FALSE)=0,"",L2780)</f>
        <v>#N/A</v>
      </c>
      <c r="O2780" s="72" t="e">
        <f>IF(VLOOKUP($B2780,[1]Sheet1!$C$2:$G$553,5,FALSE)=0,"",$L2780)</f>
        <v>#N/A</v>
      </c>
      <c r="P2780" s="72" t="e">
        <f>IF(VLOOKUP($B2780,[1]Sheet1!$D$2:$G$553,4,FALSE)=0,"",$L2780)</f>
        <v>#N/A</v>
      </c>
      <c r="Q2780" s="72" t="e">
        <f>IF(VLOOKUP($B2780,[1]Sheet1!$E$2:$G$553,3,FALSE)=0,"",$L2780)</f>
        <v>#N/A</v>
      </c>
      <c r="R2780" s="72" t="e">
        <f>IF(VLOOKUP($B2780,[1]Sheet1!$F$2:$G$553,2,FALSE)=0,"",$L2780)</f>
        <v>#N/A</v>
      </c>
      <c r="S2780" s="72" t="e">
        <f>COUNTIF([1]isolation_zones!$H$2:$H$1182,conductor_pz_summary_hftd_23_re!B2780)</f>
        <v>#VALUE!</v>
      </c>
    </row>
    <row r="2781" spans="1:19" x14ac:dyDescent="0.25">
      <c r="A2781" s="70">
        <v>6316</v>
      </c>
      <c r="B2781" s="71" t="s">
        <v>3601</v>
      </c>
      <c r="C2781" s="72">
        <v>43081101</v>
      </c>
      <c r="D2781" s="72" t="s">
        <v>577</v>
      </c>
      <c r="E2781" s="72">
        <v>5356.1469746908897</v>
      </c>
      <c r="F2781" s="72">
        <f t="shared" si="215"/>
        <v>3.3288669824057737</v>
      </c>
      <c r="G2781" s="73">
        <v>49</v>
      </c>
      <c r="H2781" s="72">
        <f t="shared" si="216"/>
        <v>1.7084278048743018E-2</v>
      </c>
      <c r="I2781" s="74">
        <v>3.4865873568863301E-4</v>
      </c>
      <c r="J2781" s="75">
        <v>2780</v>
      </c>
      <c r="K2781" s="72">
        <f t="shared" si="217"/>
        <v>24938.467369073667</v>
      </c>
      <c r="L2781" s="72">
        <f t="shared" si="218"/>
        <v>1.7244944054702358</v>
      </c>
      <c r="M2781" s="72">
        <f t="shared" si="219"/>
        <v>6.9643798174728023E-5</v>
      </c>
      <c r="N2781" s="72" t="e">
        <f>IF(VLOOKUP(B2781,[1]Sheet1!$B$2:$G$553,6,FALSE)=0,"",L2781)</f>
        <v>#N/A</v>
      </c>
      <c r="O2781" s="72" t="e">
        <f>IF(VLOOKUP($B2781,[1]Sheet1!$C$2:$G$553,5,FALSE)=0,"",$L2781)</f>
        <v>#N/A</v>
      </c>
      <c r="P2781" s="72" t="e">
        <f>IF(VLOOKUP($B2781,[1]Sheet1!$D$2:$G$553,4,FALSE)=0,"",$L2781)</f>
        <v>#N/A</v>
      </c>
      <c r="Q2781" s="72" t="e">
        <f>IF(VLOOKUP($B2781,[1]Sheet1!$E$2:$G$553,3,FALSE)=0,"",$L2781)</f>
        <v>#N/A</v>
      </c>
      <c r="R2781" s="72" t="e">
        <f>IF(VLOOKUP($B2781,[1]Sheet1!$F$2:$G$553,2,FALSE)=0,"",$L2781)</f>
        <v>#N/A</v>
      </c>
      <c r="S2781" s="72" t="e">
        <f>COUNTIF([1]isolation_zones!$H$2:$H$1182,conductor_pz_summary_hftd_23_re!B2781)</f>
        <v>#VALUE!</v>
      </c>
    </row>
    <row r="2782" spans="1:19" x14ac:dyDescent="0.25">
      <c r="A2782" s="70">
        <v>4831</v>
      </c>
      <c r="B2782" s="71" t="s">
        <v>4181</v>
      </c>
      <c r="C2782" s="72">
        <v>83692105</v>
      </c>
      <c r="D2782" s="72" t="s">
        <v>335</v>
      </c>
      <c r="E2782" s="72">
        <v>1181.1240946733601</v>
      </c>
      <c r="F2782" s="72">
        <f t="shared" si="215"/>
        <v>0.73407339631656932</v>
      </c>
      <c r="G2782" s="73">
        <v>17</v>
      </c>
      <c r="H2782" s="72">
        <f t="shared" si="216"/>
        <v>5.8961084218290549E-3</v>
      </c>
      <c r="I2782" s="74">
        <v>3.4682990716641501E-4</v>
      </c>
      <c r="J2782" s="75">
        <v>2781</v>
      </c>
      <c r="K2782" s="72">
        <f t="shared" si="217"/>
        <v>24939.201442469985</v>
      </c>
      <c r="L2782" s="72">
        <f t="shared" si="218"/>
        <v>1.7185982970484068</v>
      </c>
      <c r="M2782" s="72">
        <f t="shared" si="219"/>
        <v>6.9405683522895216E-5</v>
      </c>
      <c r="N2782" s="72" t="e">
        <f>IF(VLOOKUP(B2782,[1]Sheet1!$B$2:$G$553,6,FALSE)=0,"",L2782)</f>
        <v>#N/A</v>
      </c>
      <c r="O2782" s="72" t="e">
        <f>IF(VLOOKUP($B2782,[1]Sheet1!$C$2:$G$553,5,FALSE)=0,"",$L2782)</f>
        <v>#N/A</v>
      </c>
      <c r="P2782" s="72" t="e">
        <f>IF(VLOOKUP($B2782,[1]Sheet1!$D$2:$G$553,4,FALSE)=0,"",$L2782)</f>
        <v>#N/A</v>
      </c>
      <c r="Q2782" s="72" t="e">
        <f>IF(VLOOKUP($B2782,[1]Sheet1!$E$2:$G$553,3,FALSE)=0,"",$L2782)</f>
        <v>#N/A</v>
      </c>
      <c r="R2782" s="72" t="e">
        <f>IF(VLOOKUP($B2782,[1]Sheet1!$F$2:$G$553,2,FALSE)=0,"",$L2782)</f>
        <v>#N/A</v>
      </c>
      <c r="S2782" s="72" t="e">
        <f>COUNTIF([1]isolation_zones!$H$2:$H$1182,conductor_pz_summary_hftd_23_re!B2782)</f>
        <v>#VALUE!</v>
      </c>
    </row>
    <row r="2783" spans="1:19" x14ac:dyDescent="0.25">
      <c r="A2783" s="70">
        <v>5876</v>
      </c>
      <c r="B2783" s="71" t="s">
        <v>1877</v>
      </c>
      <c r="C2783" s="72">
        <v>12541106</v>
      </c>
      <c r="D2783" s="72" t="s">
        <v>283</v>
      </c>
      <c r="E2783" s="72">
        <v>3932.8973805121</v>
      </c>
      <c r="F2783" s="72">
        <f t="shared" si="215"/>
        <v>2.4443116100137354</v>
      </c>
      <c r="G2783" s="73">
        <v>15</v>
      </c>
      <c r="H2783" s="72">
        <f t="shared" si="216"/>
        <v>5.1726905812341595E-3</v>
      </c>
      <c r="I2783" s="74">
        <v>3.4484603874894399E-4</v>
      </c>
      <c r="J2783" s="75">
        <v>2782</v>
      </c>
      <c r="K2783" s="72">
        <f t="shared" si="217"/>
        <v>24941.645754079997</v>
      </c>
      <c r="L2783" s="72">
        <f t="shared" si="218"/>
        <v>1.7134256064671727</v>
      </c>
      <c r="M2783" s="72">
        <f t="shared" si="219"/>
        <v>6.9196784138984748E-5</v>
      </c>
      <c r="N2783" s="72">
        <f>IF(VLOOKUP(B2783,[1]Sheet1!$B$2:$G$553,6,FALSE)=0,"",L2783)</f>
        <v>1.7134256064671727</v>
      </c>
      <c r="O2783" s="72" t="e">
        <f>IF(VLOOKUP($B2783,[1]Sheet1!$C$2:$G$553,5,FALSE)=0,"",$L2783)</f>
        <v>#N/A</v>
      </c>
      <c r="P2783" s="72" t="e">
        <f>IF(VLOOKUP($B2783,[1]Sheet1!$D$2:$G$553,4,FALSE)=0,"",$L2783)</f>
        <v>#N/A</v>
      </c>
      <c r="Q2783" s="72" t="e">
        <f>IF(VLOOKUP($B2783,[1]Sheet1!$E$2:$G$553,3,FALSE)=0,"",$L2783)</f>
        <v>#N/A</v>
      </c>
      <c r="R2783" s="72" t="e">
        <f>IF(VLOOKUP($B2783,[1]Sheet1!$F$2:$G$553,2,FALSE)=0,"",$L2783)</f>
        <v>#N/A</v>
      </c>
      <c r="S2783" s="72" t="e">
        <f>COUNTIF([1]isolation_zones!$H$2:$H$1182,conductor_pz_summary_hftd_23_re!B2783)</f>
        <v>#VALUE!</v>
      </c>
    </row>
    <row r="2784" spans="1:19" x14ac:dyDescent="0.25">
      <c r="A2784" s="70">
        <v>8254</v>
      </c>
      <c r="B2784" s="71" t="s">
        <v>6481</v>
      </c>
      <c r="C2784" s="72">
        <v>182381101</v>
      </c>
      <c r="D2784" s="72" t="s">
        <v>1422</v>
      </c>
      <c r="E2784" s="72">
        <v>1672.4823923492299</v>
      </c>
      <c r="F2784" s="72">
        <f t="shared" si="215"/>
        <v>1.0394545632997079</v>
      </c>
      <c r="G2784" s="73">
        <v>18</v>
      </c>
      <c r="H2784" s="72">
        <f t="shared" si="216"/>
        <v>6.1315840990996563E-3</v>
      </c>
      <c r="I2784" s="74">
        <v>3.4064356106109202E-4</v>
      </c>
      <c r="J2784" s="75">
        <v>2783</v>
      </c>
      <c r="K2784" s="72">
        <f t="shared" si="217"/>
        <v>24942.685208643295</v>
      </c>
      <c r="L2784" s="72">
        <f t="shared" si="218"/>
        <v>1.707294022368073</v>
      </c>
      <c r="M2784" s="72">
        <f t="shared" si="219"/>
        <v>6.8949159789416257E-5</v>
      </c>
      <c r="N2784" s="72" t="e">
        <f>IF(VLOOKUP(B2784,[1]Sheet1!$B$2:$G$553,6,FALSE)=0,"",L2784)</f>
        <v>#N/A</v>
      </c>
      <c r="O2784" s="72" t="e">
        <f>IF(VLOOKUP($B2784,[1]Sheet1!$C$2:$G$553,5,FALSE)=0,"",$L2784)</f>
        <v>#N/A</v>
      </c>
      <c r="P2784" s="72" t="e">
        <f>IF(VLOOKUP($B2784,[1]Sheet1!$D$2:$G$553,4,FALSE)=0,"",$L2784)</f>
        <v>#N/A</v>
      </c>
      <c r="Q2784" s="72" t="e">
        <f>IF(VLOOKUP($B2784,[1]Sheet1!$E$2:$G$553,3,FALSE)=0,"",$L2784)</f>
        <v>#N/A</v>
      </c>
      <c r="R2784" s="72" t="e">
        <f>IF(VLOOKUP($B2784,[1]Sheet1!$F$2:$G$553,2,FALSE)=0,"",$L2784)</f>
        <v>#N/A</v>
      </c>
      <c r="S2784" s="72" t="e">
        <f>COUNTIF([1]isolation_zones!$H$2:$H$1182,conductor_pz_summary_hftd_23_re!B2784)</f>
        <v>#VALUE!</v>
      </c>
    </row>
    <row r="2785" spans="1:19" x14ac:dyDescent="0.25">
      <c r="A2785" s="70">
        <v>7697</v>
      </c>
      <c r="B2785" s="71" t="s">
        <v>6482</v>
      </c>
      <c r="C2785" s="72">
        <v>102831103</v>
      </c>
      <c r="D2785" s="72" t="s">
        <v>906</v>
      </c>
      <c r="E2785" s="72">
        <v>1706.11152122867</v>
      </c>
      <c r="F2785" s="72">
        <f t="shared" si="215"/>
        <v>1.0603552027524363</v>
      </c>
      <c r="G2785" s="73">
        <v>13</v>
      </c>
      <c r="H2785" s="72">
        <f t="shared" si="216"/>
        <v>4.4175747022486425E-3</v>
      </c>
      <c r="I2785" s="74">
        <v>3.3981343863451099E-4</v>
      </c>
      <c r="J2785" s="75">
        <v>2784</v>
      </c>
      <c r="K2785" s="72">
        <f t="shared" si="217"/>
        <v>24943.745563846049</v>
      </c>
      <c r="L2785" s="72">
        <f t="shared" si="218"/>
        <v>1.7028764476658245</v>
      </c>
      <c r="M2785" s="72">
        <f t="shared" si="219"/>
        <v>6.8770755800392412E-5</v>
      </c>
      <c r="N2785" s="72">
        <f>IF(VLOOKUP(B2785,[1]Sheet1!$B$2:$G$553,6,FALSE)=0,"",L2785)</f>
        <v>1.7028764476658245</v>
      </c>
      <c r="O2785" s="72" t="e">
        <f>IF(VLOOKUP($B2785,[1]Sheet1!$C$2:$G$553,5,FALSE)=0,"",$L2785)</f>
        <v>#N/A</v>
      </c>
      <c r="P2785" s="72" t="e">
        <f>IF(VLOOKUP($B2785,[1]Sheet1!$D$2:$G$553,4,FALSE)=0,"",$L2785)</f>
        <v>#N/A</v>
      </c>
      <c r="Q2785" s="72" t="e">
        <f>IF(VLOOKUP($B2785,[1]Sheet1!$E$2:$G$553,3,FALSE)=0,"",$L2785)</f>
        <v>#N/A</v>
      </c>
      <c r="R2785" s="72" t="e">
        <f>IF(VLOOKUP($B2785,[1]Sheet1!$F$2:$G$553,2,FALSE)=0,"",$L2785)</f>
        <v>#N/A</v>
      </c>
      <c r="S2785" s="72" t="e">
        <f>COUNTIF([1]isolation_zones!$H$2:$H$1182,conductor_pz_summary_hftd_23_re!B2785)</f>
        <v>#VALUE!</v>
      </c>
    </row>
    <row r="2786" spans="1:19" x14ac:dyDescent="0.25">
      <c r="A2786" s="70">
        <v>4615</v>
      </c>
      <c r="B2786" s="71" t="s">
        <v>3944</v>
      </c>
      <c r="C2786" s="72">
        <v>163781701</v>
      </c>
      <c r="D2786" s="72" t="s">
        <v>996</v>
      </c>
      <c r="E2786" s="72">
        <v>16486.090180155799</v>
      </c>
      <c r="F2786" s="72">
        <f t="shared" si="215"/>
        <v>10.246171647082535</v>
      </c>
      <c r="G2786" s="73">
        <v>142</v>
      </c>
      <c r="H2786" s="72">
        <f t="shared" si="216"/>
        <v>4.8001877468948094E-2</v>
      </c>
      <c r="I2786" s="74">
        <v>3.3804139062639503E-4</v>
      </c>
      <c r="J2786" s="75">
        <v>2785</v>
      </c>
      <c r="K2786" s="72">
        <f t="shared" si="217"/>
        <v>24953.991735493131</v>
      </c>
      <c r="L2786" s="72">
        <f t="shared" si="218"/>
        <v>1.6548745701968763</v>
      </c>
      <c r="M2786" s="72">
        <f t="shared" si="219"/>
        <v>6.6832197428819237E-5</v>
      </c>
      <c r="N2786" s="72" t="e">
        <f>IF(VLOOKUP(B2786,[1]Sheet1!$B$2:$G$553,6,FALSE)=0,"",L2786)</f>
        <v>#N/A</v>
      </c>
      <c r="O2786" s="72" t="e">
        <f>IF(VLOOKUP($B2786,[1]Sheet1!$C$2:$G$553,5,FALSE)=0,"",$L2786)</f>
        <v>#N/A</v>
      </c>
      <c r="P2786" s="72" t="e">
        <f>IF(VLOOKUP($B2786,[1]Sheet1!$D$2:$G$553,4,FALSE)=0,"",$L2786)</f>
        <v>#N/A</v>
      </c>
      <c r="Q2786" s="72" t="e">
        <f>IF(VLOOKUP($B2786,[1]Sheet1!$E$2:$G$553,3,FALSE)=0,"",$L2786)</f>
        <v>#N/A</v>
      </c>
      <c r="R2786" s="72" t="e">
        <f>IF(VLOOKUP($B2786,[1]Sheet1!$F$2:$G$553,2,FALSE)=0,"",$L2786)</f>
        <v>#N/A</v>
      </c>
      <c r="S2786" s="72" t="e">
        <f>COUNTIF([1]isolation_zones!$H$2:$H$1182,conductor_pz_summary_hftd_23_re!B2786)</f>
        <v>#VALUE!</v>
      </c>
    </row>
    <row r="2787" spans="1:19" x14ac:dyDescent="0.25">
      <c r="A2787" s="70">
        <v>8175</v>
      </c>
      <c r="B2787" s="71" t="s">
        <v>1780</v>
      </c>
      <c r="C2787" s="72">
        <v>163201101</v>
      </c>
      <c r="D2787" s="72" t="s">
        <v>471</v>
      </c>
      <c r="E2787" s="72">
        <v>1768.61388681521</v>
      </c>
      <c r="F2787" s="72">
        <f t="shared" si="215"/>
        <v>1.0992006754600434</v>
      </c>
      <c r="G2787" s="73">
        <v>16</v>
      </c>
      <c r="H2787" s="72">
        <f t="shared" si="216"/>
        <v>5.191746578635568E-3</v>
      </c>
      <c r="I2787" s="74">
        <v>3.24484161164723E-4</v>
      </c>
      <c r="J2787" s="75">
        <v>2786</v>
      </c>
      <c r="K2787" s="72">
        <f t="shared" si="217"/>
        <v>24955.090936168592</v>
      </c>
      <c r="L2787" s="72">
        <f t="shared" si="218"/>
        <v>1.6496828236182408</v>
      </c>
      <c r="M2787" s="72">
        <f t="shared" si="219"/>
        <v>6.6622528467441398E-5</v>
      </c>
      <c r="N2787" s="72" t="e">
        <f>IF(VLOOKUP(B2787,[1]Sheet1!$B$2:$G$553,6,FALSE)=0,"",L2787)</f>
        <v>#N/A</v>
      </c>
      <c r="O2787" s="72" t="e">
        <f>IF(VLOOKUP($B2787,[1]Sheet1!$C$2:$G$553,5,FALSE)=0,"",$L2787)</f>
        <v>#N/A</v>
      </c>
      <c r="P2787" s="72" t="e">
        <f>IF(VLOOKUP($B2787,[1]Sheet1!$D$2:$G$553,4,FALSE)=0,"",$L2787)</f>
        <v>#N/A</v>
      </c>
      <c r="Q2787" s="72" t="e">
        <f>IF(VLOOKUP($B2787,[1]Sheet1!$E$2:$G$553,3,FALSE)=0,"",$L2787)</f>
        <v>#N/A</v>
      </c>
      <c r="R2787" s="72" t="e">
        <f>IF(VLOOKUP($B2787,[1]Sheet1!$F$2:$G$553,2,FALSE)=0,"",$L2787)</f>
        <v>#N/A</v>
      </c>
      <c r="S2787" s="72" t="e">
        <f>COUNTIF([1]isolation_zones!$H$2:$H$1182,conductor_pz_summary_hftd_23_re!B2787)</f>
        <v>#VALUE!</v>
      </c>
    </row>
    <row r="2788" spans="1:19" x14ac:dyDescent="0.25">
      <c r="A2788" s="70">
        <v>2671</v>
      </c>
      <c r="B2788" s="71" t="s">
        <v>3201</v>
      </c>
      <c r="C2788" s="72">
        <v>82021101</v>
      </c>
      <c r="D2788" s="72" t="s">
        <v>936</v>
      </c>
      <c r="E2788" s="72">
        <v>13714.1211562793</v>
      </c>
      <c r="F2788" s="72">
        <f t="shared" si="215"/>
        <v>8.5233817006086383</v>
      </c>
      <c r="G2788" s="73">
        <v>131</v>
      </c>
      <c r="H2788" s="72">
        <f t="shared" si="216"/>
        <v>4.2384282366626801E-2</v>
      </c>
      <c r="I2788" s="74">
        <v>3.2354414020325801E-4</v>
      </c>
      <c r="J2788" s="75">
        <v>2787</v>
      </c>
      <c r="K2788" s="72">
        <f t="shared" si="217"/>
        <v>24963.6143178692</v>
      </c>
      <c r="L2788" s="72">
        <f t="shared" si="218"/>
        <v>1.6072985412516141</v>
      </c>
      <c r="M2788" s="72">
        <f t="shared" si="219"/>
        <v>6.4910836972497331E-5</v>
      </c>
      <c r="N2788" s="72" t="e">
        <f>IF(VLOOKUP(B2788,[1]Sheet1!$B$2:$G$553,6,FALSE)=0,"",L2788)</f>
        <v>#N/A</v>
      </c>
      <c r="O2788" s="72" t="e">
        <f>IF(VLOOKUP($B2788,[1]Sheet1!$C$2:$G$553,5,FALSE)=0,"",$L2788)</f>
        <v>#N/A</v>
      </c>
      <c r="P2788" s="72" t="e">
        <f>IF(VLOOKUP($B2788,[1]Sheet1!$D$2:$G$553,4,FALSE)=0,"",$L2788)</f>
        <v>#N/A</v>
      </c>
      <c r="Q2788" s="72" t="e">
        <f>IF(VLOOKUP($B2788,[1]Sheet1!$E$2:$G$553,3,FALSE)=0,"",$L2788)</f>
        <v>#N/A</v>
      </c>
      <c r="R2788" s="72" t="e">
        <f>IF(VLOOKUP($B2788,[1]Sheet1!$F$2:$G$553,2,FALSE)=0,"",$L2788)</f>
        <v>#N/A</v>
      </c>
      <c r="S2788" s="72" t="e">
        <f>COUNTIF([1]isolation_zones!$H$2:$H$1182,conductor_pz_summary_hftd_23_re!B2788)</f>
        <v>#VALUE!</v>
      </c>
    </row>
    <row r="2789" spans="1:19" x14ac:dyDescent="0.25">
      <c r="A2789" s="70">
        <v>1669</v>
      </c>
      <c r="B2789" s="71" t="s">
        <v>1848</v>
      </c>
      <c r="C2789" s="72">
        <v>162831702</v>
      </c>
      <c r="D2789" s="72" t="s">
        <v>245</v>
      </c>
      <c r="E2789" s="72">
        <v>27916.583189156601</v>
      </c>
      <c r="F2789" s="72">
        <f t="shared" si="215"/>
        <v>17.350269228810816</v>
      </c>
      <c r="G2789" s="73">
        <v>185</v>
      </c>
      <c r="H2789" s="72">
        <f t="shared" si="216"/>
        <v>5.8093650647873751E-2</v>
      </c>
      <c r="I2789" s="74">
        <v>3.1401973323175002E-4</v>
      </c>
      <c r="J2789" s="75">
        <v>2788</v>
      </c>
      <c r="K2789" s="72">
        <f t="shared" si="217"/>
        <v>24980.964587098009</v>
      </c>
      <c r="L2789" s="72">
        <f t="shared" si="218"/>
        <v>1.5492048906037403</v>
      </c>
      <c r="M2789" s="72">
        <f t="shared" si="219"/>
        <v>6.2564721804990919E-5</v>
      </c>
      <c r="N2789" s="72" t="e">
        <f>IF(VLOOKUP(B2789,[1]Sheet1!$B$2:$G$553,6,FALSE)=0,"",L2789)</f>
        <v>#N/A</v>
      </c>
      <c r="O2789" s="72" t="e">
        <f>IF(VLOOKUP($B2789,[1]Sheet1!$C$2:$G$553,5,FALSE)=0,"",$L2789)</f>
        <v>#N/A</v>
      </c>
      <c r="P2789" s="72" t="e">
        <f>IF(VLOOKUP($B2789,[1]Sheet1!$D$2:$G$553,4,FALSE)=0,"",$L2789)</f>
        <v>#N/A</v>
      </c>
      <c r="Q2789" s="72" t="e">
        <f>IF(VLOOKUP($B2789,[1]Sheet1!$E$2:$G$553,3,FALSE)=0,"",$L2789)</f>
        <v>#N/A</v>
      </c>
      <c r="R2789" s="72" t="e">
        <f>IF(VLOOKUP($B2789,[1]Sheet1!$F$2:$G$553,2,FALSE)=0,"",$L2789)</f>
        <v>#N/A</v>
      </c>
      <c r="S2789" s="72" t="e">
        <f>COUNTIF([1]isolation_zones!$H$2:$H$1182,conductor_pz_summary_hftd_23_re!B2789)</f>
        <v>#VALUE!</v>
      </c>
    </row>
    <row r="2790" spans="1:19" x14ac:dyDescent="0.25">
      <c r="A2790" s="70">
        <v>1740</v>
      </c>
      <c r="B2790" s="71" t="s">
        <v>4603</v>
      </c>
      <c r="C2790" s="72">
        <v>42841111</v>
      </c>
      <c r="D2790" s="72" t="s">
        <v>369</v>
      </c>
      <c r="E2790" s="72">
        <v>2560.40321443006</v>
      </c>
      <c r="F2790" s="72">
        <f t="shared" si="215"/>
        <v>1.5913009412244001</v>
      </c>
      <c r="G2790" s="73">
        <v>20</v>
      </c>
      <c r="H2790" s="72">
        <f t="shared" si="216"/>
        <v>6.2739245274295603E-3</v>
      </c>
      <c r="I2790" s="74">
        <v>3.1369622637147801E-4</v>
      </c>
      <c r="J2790" s="75">
        <v>2789</v>
      </c>
      <c r="K2790" s="72">
        <f t="shared" si="217"/>
        <v>24982.555888039235</v>
      </c>
      <c r="L2790" s="72">
        <f t="shared" si="218"/>
        <v>1.5429309660763109</v>
      </c>
      <c r="M2790" s="72">
        <f t="shared" si="219"/>
        <v>6.2311349029662818E-5</v>
      </c>
      <c r="N2790" s="72" t="e">
        <f>IF(VLOOKUP(B2790,[1]Sheet1!$B$2:$G$553,6,FALSE)=0,"",L2790)</f>
        <v>#N/A</v>
      </c>
      <c r="O2790" s="72" t="e">
        <f>IF(VLOOKUP($B2790,[1]Sheet1!$C$2:$G$553,5,FALSE)=0,"",$L2790)</f>
        <v>#N/A</v>
      </c>
      <c r="P2790" s="72" t="e">
        <f>IF(VLOOKUP($B2790,[1]Sheet1!$D$2:$G$553,4,FALSE)=0,"",$L2790)</f>
        <v>#N/A</v>
      </c>
      <c r="Q2790" s="72" t="e">
        <f>IF(VLOOKUP($B2790,[1]Sheet1!$E$2:$G$553,3,FALSE)=0,"",$L2790)</f>
        <v>#N/A</v>
      </c>
      <c r="R2790" s="72" t="e">
        <f>IF(VLOOKUP($B2790,[1]Sheet1!$F$2:$G$553,2,FALSE)=0,"",$L2790)</f>
        <v>#N/A</v>
      </c>
      <c r="S2790" s="72" t="e">
        <f>COUNTIF([1]isolation_zones!$H$2:$H$1182,conductor_pz_summary_hftd_23_re!B2790)</f>
        <v>#VALUE!</v>
      </c>
    </row>
    <row r="2791" spans="1:19" x14ac:dyDescent="0.25">
      <c r="A2791" s="70">
        <v>6457</v>
      </c>
      <c r="B2791" s="71" t="s">
        <v>2492</v>
      </c>
      <c r="C2791" s="72">
        <v>182541103</v>
      </c>
      <c r="D2791" s="72" t="s">
        <v>833</v>
      </c>
      <c r="E2791" s="72">
        <v>304.33241119734902</v>
      </c>
      <c r="F2791" s="72">
        <f t="shared" si="215"/>
        <v>0.18914382299400187</v>
      </c>
      <c r="G2791" s="73">
        <v>18</v>
      </c>
      <c r="H2791" s="72">
        <f t="shared" si="216"/>
        <v>5.6208050502189666E-3</v>
      </c>
      <c r="I2791" s="74">
        <v>3.1226694723438702E-4</v>
      </c>
      <c r="J2791" s="75">
        <v>2790</v>
      </c>
      <c r="K2791" s="72">
        <f t="shared" si="217"/>
        <v>24982.745031862229</v>
      </c>
      <c r="L2791" s="72">
        <f t="shared" si="218"/>
        <v>1.537310161026092</v>
      </c>
      <c r="M2791" s="72">
        <f t="shared" si="219"/>
        <v>6.2084352519117342E-5</v>
      </c>
      <c r="N2791" s="72" t="e">
        <f>IF(VLOOKUP(B2791,[1]Sheet1!$B$2:$G$553,6,FALSE)=0,"",L2791)</f>
        <v>#N/A</v>
      </c>
      <c r="O2791" s="72" t="e">
        <f>IF(VLOOKUP($B2791,[1]Sheet1!$C$2:$G$553,5,FALSE)=0,"",$L2791)</f>
        <v>#N/A</v>
      </c>
      <c r="P2791" s="72" t="e">
        <f>IF(VLOOKUP($B2791,[1]Sheet1!$D$2:$G$553,4,FALSE)=0,"",$L2791)</f>
        <v>#N/A</v>
      </c>
      <c r="Q2791" s="72" t="e">
        <f>IF(VLOOKUP($B2791,[1]Sheet1!$E$2:$G$553,3,FALSE)=0,"",$L2791)</f>
        <v>#N/A</v>
      </c>
      <c r="R2791" s="72" t="e">
        <f>IF(VLOOKUP($B2791,[1]Sheet1!$F$2:$G$553,2,FALSE)=0,"",$L2791)</f>
        <v>#N/A</v>
      </c>
      <c r="S2791" s="72" t="e">
        <f>COUNTIF([1]isolation_zones!$H$2:$H$1182,conductor_pz_summary_hftd_23_re!B2791)</f>
        <v>#VALUE!</v>
      </c>
    </row>
    <row r="2792" spans="1:19" x14ac:dyDescent="0.25">
      <c r="A2792" s="70">
        <v>4913</v>
      </c>
      <c r="B2792" s="71" t="s">
        <v>2524</v>
      </c>
      <c r="C2792" s="72">
        <v>182631108</v>
      </c>
      <c r="D2792" s="72" t="s">
        <v>797</v>
      </c>
      <c r="E2792" s="72">
        <v>10.267614742292</v>
      </c>
      <c r="F2792" s="72">
        <f t="shared" si="215"/>
        <v>6.3813640412007464E-3</v>
      </c>
      <c r="G2792" s="73">
        <v>69</v>
      </c>
      <c r="H2792" s="72">
        <f t="shared" si="216"/>
        <v>2.1529652070719996E-2</v>
      </c>
      <c r="I2792" s="74">
        <v>3.1202394305391299E-4</v>
      </c>
      <c r="J2792" s="75">
        <v>2791</v>
      </c>
      <c r="K2792" s="72">
        <f t="shared" si="217"/>
        <v>24982.75141322627</v>
      </c>
      <c r="L2792" s="72">
        <f t="shared" si="218"/>
        <v>1.515780508955372</v>
      </c>
      <c r="M2792" s="72">
        <f t="shared" si="219"/>
        <v>6.1214876376527893E-5</v>
      </c>
      <c r="N2792" s="72" t="e">
        <f>IF(VLOOKUP(B2792,[1]Sheet1!$B$2:$G$553,6,FALSE)=0,"",L2792)</f>
        <v>#N/A</v>
      </c>
      <c r="O2792" s="72" t="e">
        <f>IF(VLOOKUP($B2792,[1]Sheet1!$C$2:$G$553,5,FALSE)=0,"",$L2792)</f>
        <v>#N/A</v>
      </c>
      <c r="P2792" s="72" t="e">
        <f>IF(VLOOKUP($B2792,[1]Sheet1!$D$2:$G$553,4,FALSE)=0,"",$L2792)</f>
        <v>#N/A</v>
      </c>
      <c r="Q2792" s="72" t="e">
        <f>IF(VLOOKUP($B2792,[1]Sheet1!$E$2:$G$553,3,FALSE)=0,"",$L2792)</f>
        <v>#N/A</v>
      </c>
      <c r="R2792" s="72" t="e">
        <f>IF(VLOOKUP($B2792,[1]Sheet1!$F$2:$G$553,2,FALSE)=0,"",$L2792)</f>
        <v>#N/A</v>
      </c>
      <c r="S2792" s="72" t="e">
        <f>COUNTIF([1]isolation_zones!$H$2:$H$1182,conductor_pz_summary_hftd_23_re!B2792)</f>
        <v>#VALUE!</v>
      </c>
    </row>
    <row r="2793" spans="1:19" x14ac:dyDescent="0.25">
      <c r="A2793" s="70">
        <v>3199</v>
      </c>
      <c r="B2793" s="71" t="s">
        <v>2964</v>
      </c>
      <c r="C2793" s="72">
        <v>12501105</v>
      </c>
      <c r="D2793" s="72" t="s">
        <v>394</v>
      </c>
      <c r="E2793" s="72">
        <v>13394.711006830999</v>
      </c>
      <c r="F2793" s="72">
        <f t="shared" si="215"/>
        <v>8.3248670023809819</v>
      </c>
      <c r="G2793" s="73">
        <v>132</v>
      </c>
      <c r="H2793" s="72">
        <f t="shared" si="216"/>
        <v>4.1009858975276002E-2</v>
      </c>
      <c r="I2793" s="74">
        <v>3.1068074981269699E-4</v>
      </c>
      <c r="J2793" s="75">
        <v>2792</v>
      </c>
      <c r="K2793" s="72">
        <f t="shared" si="217"/>
        <v>24991.076280228652</v>
      </c>
      <c r="L2793" s="72">
        <f t="shared" si="218"/>
        <v>1.4747706499800959</v>
      </c>
      <c r="M2793" s="72">
        <f t="shared" si="219"/>
        <v>5.9558691043256609E-5</v>
      </c>
      <c r="N2793" s="72" t="e">
        <f>IF(VLOOKUP(B2793,[1]Sheet1!$B$2:$G$553,6,FALSE)=0,"",L2793)</f>
        <v>#N/A</v>
      </c>
      <c r="O2793" s="72" t="e">
        <f>IF(VLOOKUP($B2793,[1]Sheet1!$C$2:$G$553,5,FALSE)=0,"",$L2793)</f>
        <v>#N/A</v>
      </c>
      <c r="P2793" s="72" t="e">
        <f>IF(VLOOKUP($B2793,[1]Sheet1!$D$2:$G$553,4,FALSE)=0,"",$L2793)</f>
        <v>#N/A</v>
      </c>
      <c r="Q2793" s="72" t="e">
        <f>IF(VLOOKUP($B2793,[1]Sheet1!$E$2:$G$553,3,FALSE)=0,"",$L2793)</f>
        <v>#N/A</v>
      </c>
      <c r="R2793" s="72" t="e">
        <f>IF(VLOOKUP($B2793,[1]Sheet1!$F$2:$G$553,2,FALSE)=0,"",$L2793)</f>
        <v>#N/A</v>
      </c>
      <c r="S2793" s="72" t="e">
        <f>COUNTIF([1]isolation_zones!$H$2:$H$1182,conductor_pz_summary_hftd_23_re!B2793)</f>
        <v>#VALUE!</v>
      </c>
    </row>
    <row r="2794" spans="1:19" x14ac:dyDescent="0.25">
      <c r="A2794" s="70">
        <v>7182</v>
      </c>
      <c r="B2794" s="71" t="s">
        <v>6483</v>
      </c>
      <c r="C2794" s="72">
        <v>192381102</v>
      </c>
      <c r="D2794" s="72" t="s">
        <v>363</v>
      </c>
      <c r="E2794" s="72">
        <v>2660.7876289533201</v>
      </c>
      <c r="F2794" s="72">
        <f t="shared" si="215"/>
        <v>1.6536902603811809</v>
      </c>
      <c r="G2794" s="73">
        <v>25</v>
      </c>
      <c r="H2794" s="72">
        <f t="shared" si="216"/>
        <v>7.6549070752076993E-3</v>
      </c>
      <c r="I2794" s="74">
        <v>3.0619628300830799E-4</v>
      </c>
      <c r="J2794" s="75">
        <v>2793</v>
      </c>
      <c r="K2794" s="72">
        <f t="shared" si="217"/>
        <v>24992.729970489032</v>
      </c>
      <c r="L2794" s="72">
        <f t="shared" si="218"/>
        <v>1.4671157429048882</v>
      </c>
      <c r="M2794" s="72">
        <f t="shared" si="219"/>
        <v>5.9249547214374956E-5</v>
      </c>
      <c r="N2794" s="72" t="e">
        <f>IF(VLOOKUP(B2794,[1]Sheet1!$B$2:$G$553,6,FALSE)=0,"",L2794)</f>
        <v>#N/A</v>
      </c>
      <c r="O2794" s="72" t="e">
        <f>IF(VLOOKUP($B2794,[1]Sheet1!$C$2:$G$553,5,FALSE)=0,"",$L2794)</f>
        <v>#N/A</v>
      </c>
      <c r="P2794" s="72" t="e">
        <f>IF(VLOOKUP($B2794,[1]Sheet1!$D$2:$G$553,4,FALSE)=0,"",$L2794)</f>
        <v>#N/A</v>
      </c>
      <c r="Q2794" s="72" t="e">
        <f>IF(VLOOKUP($B2794,[1]Sheet1!$E$2:$G$553,3,FALSE)=0,"",$L2794)</f>
        <v>#N/A</v>
      </c>
      <c r="R2794" s="72" t="e">
        <f>IF(VLOOKUP($B2794,[1]Sheet1!$F$2:$G$553,2,FALSE)=0,"",$L2794)</f>
        <v>#N/A</v>
      </c>
      <c r="S2794" s="72" t="e">
        <f>COUNTIF([1]isolation_zones!$H$2:$H$1182,conductor_pz_summary_hftd_23_re!B2794)</f>
        <v>#VALUE!</v>
      </c>
    </row>
    <row r="2795" spans="1:19" x14ac:dyDescent="0.25">
      <c r="A2795" s="70">
        <v>6389</v>
      </c>
      <c r="B2795" s="71" t="s">
        <v>4121</v>
      </c>
      <c r="C2795" s="72">
        <v>183071101</v>
      </c>
      <c r="D2795" s="72" t="s">
        <v>467</v>
      </c>
      <c r="E2795" s="72">
        <v>2354.9643949040501</v>
      </c>
      <c r="F2795" s="72">
        <f t="shared" si="215"/>
        <v>1.4636198849621194</v>
      </c>
      <c r="G2795" s="73">
        <v>29</v>
      </c>
      <c r="H2795" s="72">
        <f t="shared" si="216"/>
        <v>8.874415499766147E-3</v>
      </c>
      <c r="I2795" s="74">
        <v>3.0601432757814301E-4</v>
      </c>
      <c r="J2795" s="75">
        <v>2794</v>
      </c>
      <c r="K2795" s="72">
        <f t="shared" si="217"/>
        <v>24994.193590373994</v>
      </c>
      <c r="L2795" s="72">
        <f t="shared" si="218"/>
        <v>1.458241327405122</v>
      </c>
      <c r="M2795" s="72">
        <f t="shared" si="219"/>
        <v>5.8891153472983917E-5</v>
      </c>
      <c r="N2795" s="72" t="e">
        <f>IF(VLOOKUP(B2795,[1]Sheet1!$B$2:$G$553,6,FALSE)=0,"",L2795)</f>
        <v>#N/A</v>
      </c>
      <c r="O2795" s="72" t="e">
        <f>IF(VLOOKUP($B2795,[1]Sheet1!$C$2:$G$553,5,FALSE)=0,"",$L2795)</f>
        <v>#N/A</v>
      </c>
      <c r="P2795" s="72" t="e">
        <f>IF(VLOOKUP($B2795,[1]Sheet1!$D$2:$G$553,4,FALSE)=0,"",$L2795)</f>
        <v>#N/A</v>
      </c>
      <c r="Q2795" s="72" t="e">
        <f>IF(VLOOKUP($B2795,[1]Sheet1!$E$2:$G$553,3,FALSE)=0,"",$L2795)</f>
        <v>#N/A</v>
      </c>
      <c r="R2795" s="72" t="e">
        <f>IF(VLOOKUP($B2795,[1]Sheet1!$F$2:$G$553,2,FALSE)=0,"",$L2795)</f>
        <v>#N/A</v>
      </c>
      <c r="S2795" s="72" t="e">
        <f>COUNTIF([1]isolation_zones!$H$2:$H$1182,conductor_pz_summary_hftd_23_re!B2795)</f>
        <v>#VALUE!</v>
      </c>
    </row>
    <row r="2796" spans="1:19" x14ac:dyDescent="0.25">
      <c r="A2796" s="70">
        <v>5102</v>
      </c>
      <c r="B2796" s="71" t="s">
        <v>4091</v>
      </c>
      <c r="C2796" s="72">
        <v>182222104</v>
      </c>
      <c r="D2796" s="72" t="s">
        <v>775</v>
      </c>
      <c r="E2796" s="72">
        <v>5304.2381286927202</v>
      </c>
      <c r="F2796" s="72">
        <f t="shared" si="215"/>
        <v>3.2966054249177876</v>
      </c>
      <c r="G2796" s="73">
        <v>78</v>
      </c>
      <c r="H2796" s="72">
        <f t="shared" si="216"/>
        <v>2.3869113633403504E-2</v>
      </c>
      <c r="I2796" s="74">
        <v>3.0601427735132698E-4</v>
      </c>
      <c r="J2796" s="75">
        <v>2795</v>
      </c>
      <c r="K2796" s="72">
        <f t="shared" si="217"/>
        <v>24997.490195798913</v>
      </c>
      <c r="L2796" s="72">
        <f t="shared" si="218"/>
        <v>1.4343722137717185</v>
      </c>
      <c r="M2796" s="72">
        <f t="shared" si="219"/>
        <v>5.7927198050906963E-5</v>
      </c>
      <c r="N2796" s="72" t="e">
        <f>IF(VLOOKUP(B2796,[1]Sheet1!$B$2:$G$553,6,FALSE)=0,"",L2796)</f>
        <v>#N/A</v>
      </c>
      <c r="O2796" s="72" t="e">
        <f>IF(VLOOKUP($B2796,[1]Sheet1!$C$2:$G$553,5,FALSE)=0,"",$L2796)</f>
        <v>#N/A</v>
      </c>
      <c r="P2796" s="72" t="e">
        <f>IF(VLOOKUP($B2796,[1]Sheet1!$D$2:$G$553,4,FALSE)=0,"",$L2796)</f>
        <v>#N/A</v>
      </c>
      <c r="Q2796" s="72" t="e">
        <f>IF(VLOOKUP($B2796,[1]Sheet1!$E$2:$G$553,3,FALSE)=0,"",$L2796)</f>
        <v>#N/A</v>
      </c>
      <c r="R2796" s="72" t="e">
        <f>IF(VLOOKUP($B2796,[1]Sheet1!$F$2:$G$553,2,FALSE)=0,"",$L2796)</f>
        <v>#N/A</v>
      </c>
      <c r="S2796" s="72" t="e">
        <f>COUNTIF([1]isolation_zones!$H$2:$H$1182,conductor_pz_summary_hftd_23_re!B2796)</f>
        <v>#VALUE!</v>
      </c>
    </row>
    <row r="2797" spans="1:19" x14ac:dyDescent="0.25">
      <c r="A2797" s="70">
        <v>483</v>
      </c>
      <c r="B2797" s="71" t="s">
        <v>3066</v>
      </c>
      <c r="C2797" s="72">
        <v>12501105</v>
      </c>
      <c r="D2797" s="72" t="s">
        <v>394</v>
      </c>
      <c r="E2797" s="72">
        <v>11982.825932784899</v>
      </c>
      <c r="F2797" s="72">
        <f t="shared" si="215"/>
        <v>7.4473747251615281</v>
      </c>
      <c r="G2797" s="73">
        <v>97</v>
      </c>
      <c r="H2797" s="72">
        <f t="shared" si="216"/>
        <v>2.9508519082779683E-2</v>
      </c>
      <c r="I2797" s="74">
        <v>3.0421153693587302E-4</v>
      </c>
      <c r="J2797" s="75">
        <v>2796</v>
      </c>
      <c r="K2797" s="72">
        <f t="shared" si="217"/>
        <v>25004.937570524075</v>
      </c>
      <c r="L2797" s="72">
        <f t="shared" si="218"/>
        <v>1.4048636946889388</v>
      </c>
      <c r="M2797" s="72">
        <f t="shared" si="219"/>
        <v>5.6735494940176467E-5</v>
      </c>
      <c r="N2797" s="72" t="e">
        <f>IF(VLOOKUP(B2797,[1]Sheet1!$B$2:$G$553,6,FALSE)=0,"",L2797)</f>
        <v>#N/A</v>
      </c>
      <c r="O2797" s="72" t="e">
        <f>IF(VLOOKUP($B2797,[1]Sheet1!$C$2:$G$553,5,FALSE)=0,"",$L2797)</f>
        <v>#N/A</v>
      </c>
      <c r="P2797" s="72" t="e">
        <f>IF(VLOOKUP($B2797,[1]Sheet1!$D$2:$G$553,4,FALSE)=0,"",$L2797)</f>
        <v>#N/A</v>
      </c>
      <c r="Q2797" s="72" t="e">
        <f>IF(VLOOKUP($B2797,[1]Sheet1!$E$2:$G$553,3,FALSE)=0,"",$L2797)</f>
        <v>#N/A</v>
      </c>
      <c r="R2797" s="72" t="e">
        <f>IF(VLOOKUP($B2797,[1]Sheet1!$F$2:$G$553,2,FALSE)=0,"",$L2797)</f>
        <v>#N/A</v>
      </c>
      <c r="S2797" s="72" t="e">
        <f>COUNTIF([1]isolation_zones!$H$2:$H$1182,conductor_pz_summary_hftd_23_re!B2797)</f>
        <v>#VALUE!</v>
      </c>
    </row>
    <row r="2798" spans="1:19" x14ac:dyDescent="0.25">
      <c r="A2798" s="70">
        <v>8801</v>
      </c>
      <c r="B2798" s="71" t="s">
        <v>6484</v>
      </c>
      <c r="C2798" s="72">
        <v>24251104</v>
      </c>
      <c r="D2798" s="72" t="s">
        <v>194</v>
      </c>
      <c r="E2798" s="72">
        <v>4389.3602384731503</v>
      </c>
      <c r="F2798" s="72">
        <f t="shared" si="215"/>
        <v>2.7280051202443443</v>
      </c>
      <c r="G2798" s="73">
        <v>43</v>
      </c>
      <c r="H2798" s="72">
        <f t="shared" si="216"/>
        <v>1.3077199538715299E-2</v>
      </c>
      <c r="I2798" s="74">
        <v>3.0412091950500698E-4</v>
      </c>
      <c r="J2798" s="75">
        <v>2797</v>
      </c>
      <c r="K2798" s="72">
        <f t="shared" si="217"/>
        <v>25007.665575644318</v>
      </c>
      <c r="L2798" s="72">
        <f t="shared" si="218"/>
        <v>1.3917864951502235</v>
      </c>
      <c r="M2798" s="72">
        <f t="shared" si="219"/>
        <v>5.6207371542109198E-5</v>
      </c>
      <c r="N2798" s="72" t="e">
        <f>IF(VLOOKUP(B2798,[1]Sheet1!$B$2:$G$553,6,FALSE)=0,"",L2798)</f>
        <v>#N/A</v>
      </c>
      <c r="O2798" s="72" t="e">
        <f>IF(VLOOKUP($B2798,[1]Sheet1!$C$2:$G$553,5,FALSE)=0,"",$L2798)</f>
        <v>#N/A</v>
      </c>
      <c r="P2798" s="72" t="e">
        <f>IF(VLOOKUP($B2798,[1]Sheet1!$D$2:$G$553,4,FALSE)=0,"",$L2798)</f>
        <v>#N/A</v>
      </c>
      <c r="Q2798" s="72" t="e">
        <f>IF(VLOOKUP($B2798,[1]Sheet1!$E$2:$G$553,3,FALSE)=0,"",$L2798)</f>
        <v>#N/A</v>
      </c>
      <c r="R2798" s="72" t="e">
        <f>IF(VLOOKUP($B2798,[1]Sheet1!$F$2:$G$553,2,FALSE)=0,"",$L2798)</f>
        <v>#N/A</v>
      </c>
      <c r="S2798" s="72" t="e">
        <f>COUNTIF([1]isolation_zones!$H$2:$H$1182,conductor_pz_summary_hftd_23_re!B2798)</f>
        <v>#VALUE!</v>
      </c>
    </row>
    <row r="2799" spans="1:19" x14ac:dyDescent="0.25">
      <c r="A2799" s="70">
        <v>2740</v>
      </c>
      <c r="B2799" s="71" t="s">
        <v>3711</v>
      </c>
      <c r="C2799" s="72">
        <v>14241101</v>
      </c>
      <c r="D2799" s="72" t="s">
        <v>331</v>
      </c>
      <c r="E2799" s="72">
        <v>2086.6412217441002</v>
      </c>
      <c r="F2799" s="72">
        <f t="shared" si="215"/>
        <v>1.2968559488776259</v>
      </c>
      <c r="G2799" s="73">
        <v>30</v>
      </c>
      <c r="H2799" s="72">
        <f t="shared" si="216"/>
        <v>8.856824755722751E-3</v>
      </c>
      <c r="I2799" s="74">
        <v>2.9522749185742503E-4</v>
      </c>
      <c r="J2799" s="75">
        <v>2798</v>
      </c>
      <c r="K2799" s="72">
        <f t="shared" si="217"/>
        <v>25008.962431593194</v>
      </c>
      <c r="L2799" s="72">
        <f t="shared" si="218"/>
        <v>1.3829296703945007</v>
      </c>
      <c r="M2799" s="72">
        <f t="shared" si="219"/>
        <v>5.5849688203850814E-5</v>
      </c>
      <c r="N2799" s="72" t="e">
        <f>IF(VLOOKUP(B2799,[1]Sheet1!$B$2:$G$553,6,FALSE)=0,"",L2799)</f>
        <v>#N/A</v>
      </c>
      <c r="O2799" s="72" t="e">
        <f>IF(VLOOKUP($B2799,[1]Sheet1!$C$2:$G$553,5,FALSE)=0,"",$L2799)</f>
        <v>#N/A</v>
      </c>
      <c r="P2799" s="72" t="e">
        <f>IF(VLOOKUP($B2799,[1]Sheet1!$D$2:$G$553,4,FALSE)=0,"",$L2799)</f>
        <v>#N/A</v>
      </c>
      <c r="Q2799" s="72" t="e">
        <f>IF(VLOOKUP($B2799,[1]Sheet1!$E$2:$G$553,3,FALSE)=0,"",$L2799)</f>
        <v>#N/A</v>
      </c>
      <c r="R2799" s="72" t="e">
        <f>IF(VLOOKUP($B2799,[1]Sheet1!$F$2:$G$553,2,FALSE)=0,"",$L2799)</f>
        <v>#N/A</v>
      </c>
      <c r="S2799" s="72" t="e">
        <f>COUNTIF([1]isolation_zones!$H$2:$H$1182,conductor_pz_summary_hftd_23_re!B2799)</f>
        <v>#VALUE!</v>
      </c>
    </row>
    <row r="2800" spans="1:19" x14ac:dyDescent="0.25">
      <c r="A2800" s="70">
        <v>1558</v>
      </c>
      <c r="B2800" s="71" t="s">
        <v>3544</v>
      </c>
      <c r="C2800" s="72">
        <v>43321103</v>
      </c>
      <c r="D2800" s="72" t="s">
        <v>107</v>
      </c>
      <c r="E2800" s="72">
        <v>4930.8207690173303</v>
      </c>
      <c r="F2800" s="72">
        <f t="shared" si="215"/>
        <v>3.0645250273569484</v>
      </c>
      <c r="G2800" s="73">
        <v>71</v>
      </c>
      <c r="H2800" s="72">
        <f t="shared" si="216"/>
        <v>2.0917784926212109E-2</v>
      </c>
      <c r="I2800" s="74">
        <v>2.9461668910157901E-4</v>
      </c>
      <c r="J2800" s="75">
        <v>2799</v>
      </c>
      <c r="K2800" s="72">
        <f t="shared" si="217"/>
        <v>25012.02695662055</v>
      </c>
      <c r="L2800" s="72">
        <f t="shared" si="218"/>
        <v>1.3620118854682886</v>
      </c>
      <c r="M2800" s="72">
        <f t="shared" si="219"/>
        <v>5.500492234839636E-5</v>
      </c>
      <c r="N2800" s="72" t="e">
        <f>IF(VLOOKUP(B2800,[1]Sheet1!$B$2:$G$553,6,FALSE)=0,"",L2800)</f>
        <v>#N/A</v>
      </c>
      <c r="O2800" s="72" t="e">
        <f>IF(VLOOKUP($B2800,[1]Sheet1!$C$2:$G$553,5,FALSE)=0,"",$L2800)</f>
        <v>#N/A</v>
      </c>
      <c r="P2800" s="72" t="e">
        <f>IF(VLOOKUP($B2800,[1]Sheet1!$D$2:$G$553,4,FALSE)=0,"",$L2800)</f>
        <v>#N/A</v>
      </c>
      <c r="Q2800" s="72" t="e">
        <f>IF(VLOOKUP($B2800,[1]Sheet1!$E$2:$G$553,3,FALSE)=0,"",$L2800)</f>
        <v>#N/A</v>
      </c>
      <c r="R2800" s="72" t="e">
        <f>IF(VLOOKUP($B2800,[1]Sheet1!$F$2:$G$553,2,FALSE)=0,"",$L2800)</f>
        <v>#N/A</v>
      </c>
      <c r="S2800" s="72" t="e">
        <f>COUNTIF([1]isolation_zones!$H$2:$H$1182,conductor_pz_summary_hftd_23_re!B2800)</f>
        <v>#VALUE!</v>
      </c>
    </row>
    <row r="2801" spans="1:19" x14ac:dyDescent="0.25">
      <c r="A2801" s="70">
        <v>1849</v>
      </c>
      <c r="B2801" s="71" t="s">
        <v>3170</v>
      </c>
      <c r="C2801" s="72">
        <v>42761104</v>
      </c>
      <c r="D2801" s="72" t="s">
        <v>453</v>
      </c>
      <c r="E2801" s="72">
        <v>18710.8642904966</v>
      </c>
      <c r="F2801" s="72">
        <f t="shared" si="215"/>
        <v>11.628877744248975</v>
      </c>
      <c r="G2801" s="73">
        <v>161</v>
      </c>
      <c r="H2801" s="72">
        <f t="shared" si="216"/>
        <v>4.7396300168389402E-2</v>
      </c>
      <c r="I2801" s="74">
        <v>2.9438695756763602E-4</v>
      </c>
      <c r="J2801" s="75">
        <v>2800</v>
      </c>
      <c r="K2801" s="72">
        <f t="shared" si="217"/>
        <v>25023.655834364799</v>
      </c>
      <c r="L2801" s="72">
        <f t="shared" si="218"/>
        <v>1.3146155852998991</v>
      </c>
      <c r="M2801" s="72">
        <f t="shared" si="219"/>
        <v>5.3090820248276143E-5</v>
      </c>
      <c r="N2801" s="72" t="e">
        <f>IF(VLOOKUP(B2801,[1]Sheet1!$B$2:$G$553,6,FALSE)=0,"",L2801)</f>
        <v>#N/A</v>
      </c>
      <c r="O2801" s="72" t="e">
        <f>IF(VLOOKUP($B2801,[1]Sheet1!$C$2:$G$553,5,FALSE)=0,"",$L2801)</f>
        <v>#N/A</v>
      </c>
      <c r="P2801" s="72" t="e">
        <f>IF(VLOOKUP($B2801,[1]Sheet1!$D$2:$G$553,4,FALSE)=0,"",$L2801)</f>
        <v>#N/A</v>
      </c>
      <c r="Q2801" s="72" t="e">
        <f>IF(VLOOKUP($B2801,[1]Sheet1!$E$2:$G$553,3,FALSE)=0,"",$L2801)</f>
        <v>#N/A</v>
      </c>
      <c r="R2801" s="72" t="e">
        <f>IF(VLOOKUP($B2801,[1]Sheet1!$F$2:$G$553,2,FALSE)=0,"",$L2801)</f>
        <v>#N/A</v>
      </c>
      <c r="S2801" s="72" t="e">
        <f>COUNTIF([1]isolation_zones!$H$2:$H$1182,conductor_pz_summary_hftd_23_re!B2801)</f>
        <v>#VALUE!</v>
      </c>
    </row>
    <row r="2802" spans="1:19" x14ac:dyDescent="0.25">
      <c r="A2802" s="70">
        <v>1214</v>
      </c>
      <c r="B2802" s="71" t="s">
        <v>1936</v>
      </c>
      <c r="C2802" s="72">
        <v>83692105</v>
      </c>
      <c r="D2802" s="72" t="s">
        <v>335</v>
      </c>
      <c r="E2802" s="72">
        <v>8840.5785571237593</v>
      </c>
      <c r="F2802" s="72">
        <f t="shared" si="215"/>
        <v>5.4944552872117836</v>
      </c>
      <c r="G2802" s="73">
        <v>81</v>
      </c>
      <c r="H2802" s="72">
        <f t="shared" si="216"/>
        <v>2.3482354231926038E-2</v>
      </c>
      <c r="I2802" s="74">
        <v>2.8990560780155602E-4</v>
      </c>
      <c r="J2802" s="75">
        <v>2801</v>
      </c>
      <c r="K2802" s="72">
        <f t="shared" si="217"/>
        <v>25029.150289652011</v>
      </c>
      <c r="L2802" s="72">
        <f t="shared" si="218"/>
        <v>1.2911332310679731</v>
      </c>
      <c r="M2802" s="72">
        <f t="shared" si="219"/>
        <v>5.2142484125173567E-5</v>
      </c>
      <c r="N2802" s="72" t="e">
        <f>IF(VLOOKUP(B2802,[1]Sheet1!$B$2:$G$553,6,FALSE)=0,"",L2802)</f>
        <v>#N/A</v>
      </c>
      <c r="O2802" s="72" t="e">
        <f>IF(VLOOKUP($B2802,[1]Sheet1!$C$2:$G$553,5,FALSE)=0,"",$L2802)</f>
        <v>#N/A</v>
      </c>
      <c r="P2802" s="72" t="e">
        <f>IF(VLOOKUP($B2802,[1]Sheet1!$D$2:$G$553,4,FALSE)=0,"",$L2802)</f>
        <v>#N/A</v>
      </c>
      <c r="Q2802" s="72" t="e">
        <f>IF(VLOOKUP($B2802,[1]Sheet1!$E$2:$G$553,3,FALSE)=0,"",$L2802)</f>
        <v>#N/A</v>
      </c>
      <c r="R2802" s="72" t="e">
        <f>IF(VLOOKUP($B2802,[1]Sheet1!$F$2:$G$553,2,FALSE)=0,"",$L2802)</f>
        <v>#N/A</v>
      </c>
      <c r="S2802" s="72" t="e">
        <f>COUNTIF([1]isolation_zones!$H$2:$H$1182,conductor_pz_summary_hftd_23_re!B2802)</f>
        <v>#VALUE!</v>
      </c>
    </row>
    <row r="2803" spans="1:19" x14ac:dyDescent="0.25">
      <c r="A2803" s="70">
        <v>6981</v>
      </c>
      <c r="B2803" s="71" t="s">
        <v>2864</v>
      </c>
      <c r="C2803" s="72">
        <v>24101101</v>
      </c>
      <c r="D2803" s="72" t="s">
        <v>25</v>
      </c>
      <c r="E2803" s="72">
        <v>0</v>
      </c>
      <c r="F2803" s="72">
        <f t="shared" si="215"/>
        <v>0</v>
      </c>
      <c r="G2803" s="73">
        <v>21</v>
      </c>
      <c r="H2803" s="72">
        <f t="shared" si="216"/>
        <v>5.9462852581573774E-3</v>
      </c>
      <c r="I2803" s="74">
        <v>2.8315644086463702E-4</v>
      </c>
      <c r="J2803" s="75">
        <v>2802</v>
      </c>
      <c r="K2803" s="72">
        <f t="shared" si="217"/>
        <v>25029.150289652011</v>
      </c>
      <c r="L2803" s="72">
        <f t="shared" si="218"/>
        <v>1.2851869458098157</v>
      </c>
      <c r="M2803" s="72">
        <f t="shared" si="219"/>
        <v>5.1902343079140108E-5</v>
      </c>
      <c r="N2803" s="72" t="e">
        <f>IF(VLOOKUP(B2803,[1]Sheet1!$B$2:$G$553,6,FALSE)=0,"",L2803)</f>
        <v>#N/A</v>
      </c>
      <c r="O2803" s="72" t="e">
        <f>IF(VLOOKUP($B2803,[1]Sheet1!$C$2:$G$553,5,FALSE)=0,"",$L2803)</f>
        <v>#N/A</v>
      </c>
      <c r="P2803" s="72" t="e">
        <f>IF(VLOOKUP($B2803,[1]Sheet1!$D$2:$G$553,4,FALSE)=0,"",$L2803)</f>
        <v>#N/A</v>
      </c>
      <c r="Q2803" s="72" t="e">
        <f>IF(VLOOKUP($B2803,[1]Sheet1!$E$2:$G$553,3,FALSE)=0,"",$L2803)</f>
        <v>#N/A</v>
      </c>
      <c r="R2803" s="72" t="e">
        <f>IF(VLOOKUP($B2803,[1]Sheet1!$F$2:$G$553,2,FALSE)=0,"",$L2803)</f>
        <v>#N/A</v>
      </c>
      <c r="S2803" s="72" t="e">
        <f>COUNTIF([1]isolation_zones!$H$2:$H$1182,conductor_pz_summary_hftd_23_re!B2803)</f>
        <v>#VALUE!</v>
      </c>
    </row>
    <row r="2804" spans="1:19" x14ac:dyDescent="0.25">
      <c r="A2804" s="70">
        <v>5899</v>
      </c>
      <c r="B2804" s="71" t="s">
        <v>4769</v>
      </c>
      <c r="C2804" s="72">
        <v>102541101</v>
      </c>
      <c r="D2804" s="72" t="s">
        <v>733</v>
      </c>
      <c r="E2804" s="72">
        <v>16804.165980010999</v>
      </c>
      <c r="F2804" s="72">
        <f t="shared" si="215"/>
        <v>10.443857041647608</v>
      </c>
      <c r="G2804" s="73">
        <v>59</v>
      </c>
      <c r="H2804" s="72">
        <f t="shared" si="216"/>
        <v>1.6689078117943342E-2</v>
      </c>
      <c r="I2804" s="74">
        <v>2.82865730812599E-4</v>
      </c>
      <c r="J2804" s="75">
        <v>2803</v>
      </c>
      <c r="K2804" s="72">
        <f t="shared" si="217"/>
        <v>25039.594146693657</v>
      </c>
      <c r="L2804" s="72">
        <f t="shared" si="218"/>
        <v>1.2684978676918723</v>
      </c>
      <c r="M2804" s="72">
        <f t="shared" si="219"/>
        <v>5.1228353772777943E-5</v>
      </c>
      <c r="N2804" s="72" t="e">
        <f>IF(VLOOKUP(B2804,[1]Sheet1!$B$2:$G$553,6,FALSE)=0,"",L2804)</f>
        <v>#N/A</v>
      </c>
      <c r="O2804" s="72" t="e">
        <f>IF(VLOOKUP($B2804,[1]Sheet1!$C$2:$G$553,5,FALSE)=0,"",$L2804)</f>
        <v>#N/A</v>
      </c>
      <c r="P2804" s="72" t="e">
        <f>IF(VLOOKUP($B2804,[1]Sheet1!$D$2:$G$553,4,FALSE)=0,"",$L2804)</f>
        <v>#N/A</v>
      </c>
      <c r="Q2804" s="72" t="e">
        <f>IF(VLOOKUP($B2804,[1]Sheet1!$E$2:$G$553,3,FALSE)=0,"",$L2804)</f>
        <v>#N/A</v>
      </c>
      <c r="R2804" s="72" t="e">
        <f>IF(VLOOKUP($B2804,[1]Sheet1!$F$2:$G$553,2,FALSE)=0,"",$L2804)</f>
        <v>#N/A</v>
      </c>
      <c r="S2804" s="72" t="e">
        <f>COUNTIF([1]isolation_zones!$H$2:$H$1182,conductor_pz_summary_hftd_23_re!B2804)</f>
        <v>#VALUE!</v>
      </c>
    </row>
    <row r="2805" spans="1:19" x14ac:dyDescent="0.25">
      <c r="A2805" s="70">
        <v>7108</v>
      </c>
      <c r="B2805" s="71" t="s">
        <v>4442</v>
      </c>
      <c r="C2805" s="72">
        <v>182731102</v>
      </c>
      <c r="D2805" s="72" t="s">
        <v>575</v>
      </c>
      <c r="E2805" s="72">
        <v>5799.1689851668898</v>
      </c>
      <c r="F2805" s="72">
        <f t="shared" si="215"/>
        <v>3.6042069516264075</v>
      </c>
      <c r="G2805" s="73">
        <v>84</v>
      </c>
      <c r="H2805" s="72">
        <f t="shared" si="216"/>
        <v>2.363849345878381E-2</v>
      </c>
      <c r="I2805" s="74">
        <v>2.8141063641409298E-4</v>
      </c>
      <c r="J2805" s="75">
        <v>2804</v>
      </c>
      <c r="K2805" s="72">
        <f t="shared" si="217"/>
        <v>25043.198353645283</v>
      </c>
      <c r="L2805" s="72">
        <f t="shared" si="218"/>
        <v>1.2448593742330885</v>
      </c>
      <c r="M2805" s="72">
        <f t="shared" si="219"/>
        <v>5.0273711958704175E-5</v>
      </c>
      <c r="N2805" s="72" t="e">
        <f>IF(VLOOKUP(B2805,[1]Sheet1!$B$2:$G$553,6,FALSE)=0,"",L2805)</f>
        <v>#N/A</v>
      </c>
      <c r="O2805" s="72" t="e">
        <f>IF(VLOOKUP($B2805,[1]Sheet1!$C$2:$G$553,5,FALSE)=0,"",$L2805)</f>
        <v>#N/A</v>
      </c>
      <c r="P2805" s="72" t="e">
        <f>IF(VLOOKUP($B2805,[1]Sheet1!$D$2:$G$553,4,FALSE)=0,"",$L2805)</f>
        <v>#N/A</v>
      </c>
      <c r="Q2805" s="72" t="e">
        <f>IF(VLOOKUP($B2805,[1]Sheet1!$E$2:$G$553,3,FALSE)=0,"",$L2805)</f>
        <v>#N/A</v>
      </c>
      <c r="R2805" s="72" t="e">
        <f>IF(VLOOKUP($B2805,[1]Sheet1!$F$2:$G$553,2,FALSE)=0,"",$L2805)</f>
        <v>#N/A</v>
      </c>
      <c r="S2805" s="72" t="e">
        <f>COUNTIF([1]isolation_zones!$H$2:$H$1182,conductor_pz_summary_hftd_23_re!B2805)</f>
        <v>#VALUE!</v>
      </c>
    </row>
    <row r="2806" spans="1:19" x14ac:dyDescent="0.25">
      <c r="A2806" s="70">
        <v>5988</v>
      </c>
      <c r="B2806" s="71" t="s">
        <v>2882</v>
      </c>
      <c r="C2806" s="72">
        <v>162831702</v>
      </c>
      <c r="D2806" s="72" t="s">
        <v>245</v>
      </c>
      <c r="E2806" s="72">
        <v>6859.8350192722801</v>
      </c>
      <c r="F2806" s="72">
        <f t="shared" si="215"/>
        <v>4.2634151766763706</v>
      </c>
      <c r="G2806" s="73">
        <v>59</v>
      </c>
      <c r="H2806" s="72">
        <f t="shared" si="216"/>
        <v>1.6477798927522731E-2</v>
      </c>
      <c r="I2806" s="74">
        <v>2.7928472758513101E-4</v>
      </c>
      <c r="J2806" s="75">
        <v>2805</v>
      </c>
      <c r="K2806" s="72">
        <f t="shared" si="217"/>
        <v>25047.461768821959</v>
      </c>
      <c r="L2806" s="72">
        <f t="shared" si="218"/>
        <v>1.2283815753055658</v>
      </c>
      <c r="M2806" s="72">
        <f t="shared" si="219"/>
        <v>4.9608255173670873E-5</v>
      </c>
      <c r="N2806" s="72" t="e">
        <f>IF(VLOOKUP(B2806,[1]Sheet1!$B$2:$G$553,6,FALSE)=0,"",L2806)</f>
        <v>#N/A</v>
      </c>
      <c r="O2806" s="72" t="e">
        <f>IF(VLOOKUP($B2806,[1]Sheet1!$C$2:$G$553,5,FALSE)=0,"",$L2806)</f>
        <v>#N/A</v>
      </c>
      <c r="P2806" s="72" t="e">
        <f>IF(VLOOKUP($B2806,[1]Sheet1!$D$2:$G$553,4,FALSE)=0,"",$L2806)</f>
        <v>#N/A</v>
      </c>
      <c r="Q2806" s="72" t="e">
        <f>IF(VLOOKUP($B2806,[1]Sheet1!$E$2:$G$553,3,FALSE)=0,"",$L2806)</f>
        <v>#N/A</v>
      </c>
      <c r="R2806" s="72" t="e">
        <f>IF(VLOOKUP($B2806,[1]Sheet1!$F$2:$G$553,2,FALSE)=0,"",$L2806)</f>
        <v>#N/A</v>
      </c>
      <c r="S2806" s="72" t="e">
        <f>COUNTIF([1]isolation_zones!$H$2:$H$1182,conductor_pz_summary_hftd_23_re!B2806)</f>
        <v>#VALUE!</v>
      </c>
    </row>
    <row r="2807" spans="1:19" x14ac:dyDescent="0.25">
      <c r="A2807" s="70">
        <v>5979</v>
      </c>
      <c r="B2807" s="71" t="s">
        <v>3953</v>
      </c>
      <c r="C2807" s="72">
        <v>43081101</v>
      </c>
      <c r="D2807" s="72" t="s">
        <v>577</v>
      </c>
      <c r="E2807" s="72">
        <v>4246.8638286935602</v>
      </c>
      <c r="F2807" s="72">
        <f t="shared" si="215"/>
        <v>2.639443025912716</v>
      </c>
      <c r="G2807" s="73">
        <v>33</v>
      </c>
      <c r="H2807" s="72">
        <f t="shared" si="216"/>
        <v>9.0540101453587506E-3</v>
      </c>
      <c r="I2807" s="74">
        <v>2.7436394379875E-4</v>
      </c>
      <c r="J2807" s="75">
        <v>2806</v>
      </c>
      <c r="K2807" s="72">
        <f t="shared" si="217"/>
        <v>25050.101211847872</v>
      </c>
      <c r="L2807" s="72">
        <f t="shared" si="218"/>
        <v>1.2193275651602071</v>
      </c>
      <c r="M2807" s="72">
        <f t="shared" si="219"/>
        <v>4.9242608492977028E-5</v>
      </c>
      <c r="N2807" s="72" t="e">
        <f>IF(VLOOKUP(B2807,[1]Sheet1!$B$2:$G$553,6,FALSE)=0,"",L2807)</f>
        <v>#N/A</v>
      </c>
      <c r="O2807" s="72" t="e">
        <f>IF(VLOOKUP($B2807,[1]Sheet1!$C$2:$G$553,5,FALSE)=0,"",$L2807)</f>
        <v>#N/A</v>
      </c>
      <c r="P2807" s="72" t="e">
        <f>IF(VLOOKUP($B2807,[1]Sheet1!$D$2:$G$553,4,FALSE)=0,"",$L2807)</f>
        <v>#N/A</v>
      </c>
      <c r="Q2807" s="72" t="e">
        <f>IF(VLOOKUP($B2807,[1]Sheet1!$E$2:$G$553,3,FALSE)=0,"",$L2807)</f>
        <v>#N/A</v>
      </c>
      <c r="R2807" s="72" t="e">
        <f>IF(VLOOKUP($B2807,[1]Sheet1!$F$2:$G$553,2,FALSE)=0,"",$L2807)</f>
        <v>#N/A</v>
      </c>
      <c r="S2807" s="72" t="e">
        <f>COUNTIF([1]isolation_zones!$H$2:$H$1182,conductor_pz_summary_hftd_23_re!B2807)</f>
        <v>#VALUE!</v>
      </c>
    </row>
    <row r="2808" spans="1:19" x14ac:dyDescent="0.25">
      <c r="A2808" s="70">
        <v>760</v>
      </c>
      <c r="B2808" s="71" t="s">
        <v>2814</v>
      </c>
      <c r="C2808" s="72">
        <v>43081101</v>
      </c>
      <c r="D2808" s="72" t="s">
        <v>577</v>
      </c>
      <c r="E2808" s="72">
        <v>16341.5936371401</v>
      </c>
      <c r="F2808" s="72">
        <f t="shared" si="215"/>
        <v>10.156366461864575</v>
      </c>
      <c r="G2808" s="73">
        <v>130</v>
      </c>
      <c r="H2808" s="72">
        <f t="shared" si="216"/>
        <v>3.5660339320840652E-2</v>
      </c>
      <c r="I2808" s="74">
        <v>2.7431030246800501E-4</v>
      </c>
      <c r="J2808" s="75">
        <v>2807</v>
      </c>
      <c r="K2808" s="72">
        <f t="shared" si="217"/>
        <v>25060.257578309738</v>
      </c>
      <c r="L2808" s="72">
        <f t="shared" si="218"/>
        <v>1.1836672258393666</v>
      </c>
      <c r="M2808" s="72">
        <f t="shared" si="219"/>
        <v>4.7802463795131092E-5</v>
      </c>
      <c r="N2808" s="72" t="e">
        <f>IF(VLOOKUP(B2808,[1]Sheet1!$B$2:$G$553,6,FALSE)=0,"",L2808)</f>
        <v>#N/A</v>
      </c>
      <c r="O2808" s="72" t="e">
        <f>IF(VLOOKUP($B2808,[1]Sheet1!$C$2:$G$553,5,FALSE)=0,"",$L2808)</f>
        <v>#N/A</v>
      </c>
      <c r="P2808" s="72" t="e">
        <f>IF(VLOOKUP($B2808,[1]Sheet1!$D$2:$G$553,4,FALSE)=0,"",$L2808)</f>
        <v>#N/A</v>
      </c>
      <c r="Q2808" s="72" t="e">
        <f>IF(VLOOKUP($B2808,[1]Sheet1!$E$2:$G$553,3,FALSE)=0,"",$L2808)</f>
        <v>#N/A</v>
      </c>
      <c r="R2808" s="72" t="e">
        <f>IF(VLOOKUP($B2808,[1]Sheet1!$F$2:$G$553,2,FALSE)=0,"",$L2808)</f>
        <v>#N/A</v>
      </c>
      <c r="S2808" s="72" t="e">
        <f>COUNTIF([1]isolation_zones!$H$2:$H$1182,conductor_pz_summary_hftd_23_re!B2808)</f>
        <v>#VALUE!</v>
      </c>
    </row>
    <row r="2809" spans="1:19" x14ac:dyDescent="0.25">
      <c r="A2809" s="70">
        <v>1378</v>
      </c>
      <c r="B2809" s="71" t="s">
        <v>2030</v>
      </c>
      <c r="C2809" s="72">
        <v>102831105</v>
      </c>
      <c r="D2809" s="72" t="s">
        <v>103</v>
      </c>
      <c r="E2809" s="72">
        <v>9822.6917614627691</v>
      </c>
      <c r="F2809" s="72">
        <f t="shared" si="215"/>
        <v>6.1048426112260836</v>
      </c>
      <c r="G2809" s="73">
        <v>86</v>
      </c>
      <c r="H2809" s="72">
        <f t="shared" si="216"/>
        <v>2.3131411230010765E-2</v>
      </c>
      <c r="I2809" s="74">
        <v>2.6896989802338101E-4</v>
      </c>
      <c r="J2809" s="75">
        <v>2808</v>
      </c>
      <c r="K2809" s="72">
        <f t="shared" si="217"/>
        <v>25066.362420920963</v>
      </c>
      <c r="L2809" s="72">
        <f t="shared" si="218"/>
        <v>1.1605358146093558</v>
      </c>
      <c r="M2809" s="72">
        <f t="shared" si="219"/>
        <v>4.6868300523803907E-5</v>
      </c>
      <c r="N2809" s="72">
        <f>IF(VLOOKUP(B2809,[1]Sheet1!$B$2:$G$553,6,FALSE)=0,"",L2809)</f>
        <v>1.1605358146093558</v>
      </c>
      <c r="O2809" s="72" t="e">
        <f>IF(VLOOKUP($B2809,[1]Sheet1!$C$2:$G$553,5,FALSE)=0,"",$L2809)</f>
        <v>#N/A</v>
      </c>
      <c r="P2809" s="72" t="e">
        <f>IF(VLOOKUP($B2809,[1]Sheet1!$D$2:$G$553,4,FALSE)=0,"",$L2809)</f>
        <v>#N/A</v>
      </c>
      <c r="Q2809" s="72" t="e">
        <f>IF(VLOOKUP($B2809,[1]Sheet1!$E$2:$G$553,3,FALSE)=0,"",$L2809)</f>
        <v>#N/A</v>
      </c>
      <c r="R2809" s="72" t="e">
        <f>IF(VLOOKUP($B2809,[1]Sheet1!$F$2:$G$553,2,FALSE)=0,"",$L2809)</f>
        <v>#N/A</v>
      </c>
      <c r="S2809" s="72" t="e">
        <f>COUNTIF([1]isolation_zones!$H$2:$H$1182,conductor_pz_summary_hftd_23_re!B2809)</f>
        <v>#VALUE!</v>
      </c>
    </row>
    <row r="2810" spans="1:19" x14ac:dyDescent="0.25">
      <c r="A2810" s="70">
        <v>4711</v>
      </c>
      <c r="B2810" s="71" t="s">
        <v>6485</v>
      </c>
      <c r="C2810" s="72">
        <v>14692102</v>
      </c>
      <c r="D2810" s="72" t="s">
        <v>289</v>
      </c>
      <c r="E2810" s="72">
        <v>1135.4020205126001</v>
      </c>
      <c r="F2810" s="72">
        <f t="shared" si="215"/>
        <v>0.70565694251870736</v>
      </c>
      <c r="G2810" s="73">
        <v>23</v>
      </c>
      <c r="H2810" s="72">
        <f t="shared" si="216"/>
        <v>6.1027450615252811E-3</v>
      </c>
      <c r="I2810" s="74">
        <v>2.6533674180544701E-4</v>
      </c>
      <c r="J2810" s="75">
        <v>2809</v>
      </c>
      <c r="K2810" s="72">
        <f t="shared" si="217"/>
        <v>25067.068077863481</v>
      </c>
      <c r="L2810" s="72">
        <f t="shared" si="218"/>
        <v>1.1544330695478306</v>
      </c>
      <c r="M2810" s="72">
        <f t="shared" si="219"/>
        <v>4.6621840840299866E-5</v>
      </c>
      <c r="N2810" s="72" t="e">
        <f>IF(VLOOKUP(B2810,[1]Sheet1!$B$2:$G$553,6,FALSE)=0,"",L2810)</f>
        <v>#N/A</v>
      </c>
      <c r="O2810" s="72" t="e">
        <f>IF(VLOOKUP($B2810,[1]Sheet1!$C$2:$G$553,5,FALSE)=0,"",$L2810)</f>
        <v>#N/A</v>
      </c>
      <c r="P2810" s="72" t="e">
        <f>IF(VLOOKUP($B2810,[1]Sheet1!$D$2:$G$553,4,FALSE)=0,"",$L2810)</f>
        <v>#N/A</v>
      </c>
      <c r="Q2810" s="72" t="e">
        <f>IF(VLOOKUP($B2810,[1]Sheet1!$E$2:$G$553,3,FALSE)=0,"",$L2810)</f>
        <v>#N/A</v>
      </c>
      <c r="R2810" s="72" t="e">
        <f>IF(VLOOKUP($B2810,[1]Sheet1!$F$2:$G$553,2,FALSE)=0,"",$L2810)</f>
        <v>#N/A</v>
      </c>
      <c r="S2810" s="72" t="e">
        <f>COUNTIF([1]isolation_zones!$H$2:$H$1182,conductor_pz_summary_hftd_23_re!B2810)</f>
        <v>#VALUE!</v>
      </c>
    </row>
    <row r="2811" spans="1:19" x14ac:dyDescent="0.25">
      <c r="A2811" s="70">
        <v>534</v>
      </c>
      <c r="B2811" s="71" t="s">
        <v>1769</v>
      </c>
      <c r="C2811" s="72">
        <v>162821702</v>
      </c>
      <c r="D2811" s="72" t="s">
        <v>229</v>
      </c>
      <c r="E2811" s="72">
        <v>10929.440559496999</v>
      </c>
      <c r="F2811" s="72">
        <f t="shared" si="215"/>
        <v>6.7926914602218762</v>
      </c>
      <c r="G2811" s="73">
        <v>99</v>
      </c>
      <c r="H2811" s="72">
        <f t="shared" si="216"/>
        <v>2.6054719841058484E-2</v>
      </c>
      <c r="I2811" s="74">
        <v>2.6317898829352003E-4</v>
      </c>
      <c r="J2811" s="75">
        <v>2810</v>
      </c>
      <c r="K2811" s="72">
        <f t="shared" si="217"/>
        <v>25073.860769323703</v>
      </c>
      <c r="L2811" s="72">
        <f t="shared" si="218"/>
        <v>1.1283783497067721</v>
      </c>
      <c r="M2811" s="72">
        <f t="shared" si="219"/>
        <v>4.5569619595421448E-5</v>
      </c>
      <c r="N2811" s="72" t="e">
        <f>IF(VLOOKUP(B2811,[1]Sheet1!$B$2:$G$553,6,FALSE)=0,"",L2811)</f>
        <v>#N/A</v>
      </c>
      <c r="O2811" s="72" t="e">
        <f>IF(VLOOKUP($B2811,[1]Sheet1!$C$2:$G$553,5,FALSE)=0,"",$L2811)</f>
        <v>#N/A</v>
      </c>
      <c r="P2811" s="72" t="e">
        <f>IF(VLOOKUP($B2811,[1]Sheet1!$D$2:$G$553,4,FALSE)=0,"",$L2811)</f>
        <v>#N/A</v>
      </c>
      <c r="Q2811" s="72" t="e">
        <f>IF(VLOOKUP($B2811,[1]Sheet1!$E$2:$G$553,3,FALSE)=0,"",$L2811)</f>
        <v>#N/A</v>
      </c>
      <c r="R2811" s="72" t="e">
        <f>IF(VLOOKUP($B2811,[1]Sheet1!$F$2:$G$553,2,FALSE)=0,"",$L2811)</f>
        <v>#N/A</v>
      </c>
      <c r="S2811" s="72" t="e">
        <f>COUNTIF([1]isolation_zones!$H$2:$H$1182,conductor_pz_summary_hftd_23_re!B2811)</f>
        <v>#VALUE!</v>
      </c>
    </row>
    <row r="2812" spans="1:19" x14ac:dyDescent="0.25">
      <c r="A2812" s="70">
        <v>956</v>
      </c>
      <c r="B2812" s="71" t="s">
        <v>2982</v>
      </c>
      <c r="C2812" s="72">
        <v>83252106</v>
      </c>
      <c r="D2812" s="72" t="s">
        <v>711</v>
      </c>
      <c r="E2812" s="72">
        <v>8502.7440756054293</v>
      </c>
      <c r="F2812" s="72">
        <f t="shared" si="215"/>
        <v>5.2844897921724234</v>
      </c>
      <c r="G2812" s="73">
        <v>115</v>
      </c>
      <c r="H2812" s="72">
        <f t="shared" si="216"/>
        <v>2.9779312084179565E-2</v>
      </c>
      <c r="I2812" s="74">
        <v>2.58950539862431E-4</v>
      </c>
      <c r="J2812" s="75">
        <v>2811</v>
      </c>
      <c r="K2812" s="72">
        <f t="shared" si="217"/>
        <v>25079.145259115874</v>
      </c>
      <c r="L2812" s="72">
        <f t="shared" si="218"/>
        <v>1.0985990376225925</v>
      </c>
      <c r="M2812" s="72">
        <f t="shared" si="219"/>
        <v>4.4366980494944156E-5</v>
      </c>
      <c r="N2812" s="72" t="e">
        <f>IF(VLOOKUP(B2812,[1]Sheet1!$B$2:$G$553,6,FALSE)=0,"",L2812)</f>
        <v>#N/A</v>
      </c>
      <c r="O2812" s="72" t="e">
        <f>IF(VLOOKUP($B2812,[1]Sheet1!$C$2:$G$553,5,FALSE)=0,"",$L2812)</f>
        <v>#N/A</v>
      </c>
      <c r="P2812" s="72" t="e">
        <f>IF(VLOOKUP($B2812,[1]Sheet1!$D$2:$G$553,4,FALSE)=0,"",$L2812)</f>
        <v>#N/A</v>
      </c>
      <c r="Q2812" s="72" t="e">
        <f>IF(VLOOKUP($B2812,[1]Sheet1!$E$2:$G$553,3,FALSE)=0,"",$L2812)</f>
        <v>#N/A</v>
      </c>
      <c r="R2812" s="72" t="e">
        <f>IF(VLOOKUP($B2812,[1]Sheet1!$F$2:$G$553,2,FALSE)=0,"",$L2812)</f>
        <v>#N/A</v>
      </c>
      <c r="S2812" s="72" t="e">
        <f>COUNTIF([1]isolation_zones!$H$2:$H$1182,conductor_pz_summary_hftd_23_re!B2812)</f>
        <v>#VALUE!</v>
      </c>
    </row>
    <row r="2813" spans="1:19" x14ac:dyDescent="0.25">
      <c r="A2813" s="70">
        <v>832</v>
      </c>
      <c r="B2813" s="71" t="s">
        <v>3166</v>
      </c>
      <c r="C2813" s="72">
        <v>14161101</v>
      </c>
      <c r="D2813" s="72" t="s">
        <v>442</v>
      </c>
      <c r="E2813" s="72">
        <v>10341.5361418795</v>
      </c>
      <c r="F2813" s="72">
        <f t="shared" si="215"/>
        <v>6.4273064896702925</v>
      </c>
      <c r="G2813" s="73">
        <v>91</v>
      </c>
      <c r="H2813" s="72">
        <f t="shared" si="216"/>
        <v>2.3450263123418223E-2</v>
      </c>
      <c r="I2813" s="74">
        <v>2.5769519915844202E-4</v>
      </c>
      <c r="J2813" s="75">
        <v>2812</v>
      </c>
      <c r="K2813" s="72">
        <f t="shared" si="217"/>
        <v>25085.572565605544</v>
      </c>
      <c r="L2813" s="72">
        <f t="shared" si="218"/>
        <v>1.0751487744991743</v>
      </c>
      <c r="M2813" s="72">
        <f t="shared" si="219"/>
        <v>4.3419940372963437E-5</v>
      </c>
      <c r="N2813" s="72" t="e">
        <f>IF(VLOOKUP(B2813,[1]Sheet1!$B$2:$G$553,6,FALSE)=0,"",L2813)</f>
        <v>#N/A</v>
      </c>
      <c r="O2813" s="72" t="e">
        <f>IF(VLOOKUP($B2813,[1]Sheet1!$C$2:$G$553,5,FALSE)=0,"",$L2813)</f>
        <v>#N/A</v>
      </c>
      <c r="P2813" s="72" t="e">
        <f>IF(VLOOKUP($B2813,[1]Sheet1!$D$2:$G$553,4,FALSE)=0,"",$L2813)</f>
        <v>#N/A</v>
      </c>
      <c r="Q2813" s="72" t="e">
        <f>IF(VLOOKUP($B2813,[1]Sheet1!$E$2:$G$553,3,FALSE)=0,"",$L2813)</f>
        <v>#N/A</v>
      </c>
      <c r="R2813" s="72" t="e">
        <f>IF(VLOOKUP($B2813,[1]Sheet1!$F$2:$G$553,2,FALSE)=0,"",$L2813)</f>
        <v>#N/A</v>
      </c>
      <c r="S2813" s="72" t="e">
        <f>COUNTIF([1]isolation_zones!$H$2:$H$1182,conductor_pz_summary_hftd_23_re!B2813)</f>
        <v>#VALUE!</v>
      </c>
    </row>
    <row r="2814" spans="1:19" x14ac:dyDescent="0.25">
      <c r="A2814" s="70">
        <v>5459</v>
      </c>
      <c r="B2814" s="71" t="s">
        <v>1892</v>
      </c>
      <c r="C2814" s="72">
        <v>102831106</v>
      </c>
      <c r="D2814" s="72" t="s">
        <v>118</v>
      </c>
      <c r="E2814" s="72">
        <v>7472.6669501383403</v>
      </c>
      <c r="F2814" s="72">
        <f t="shared" si="215"/>
        <v>4.6442926974135119</v>
      </c>
      <c r="G2814" s="73">
        <v>53</v>
      </c>
      <c r="H2814" s="72">
        <f t="shared" si="216"/>
        <v>1.3022048080340975E-2</v>
      </c>
      <c r="I2814" s="74">
        <v>2.4569902038379198E-4</v>
      </c>
      <c r="J2814" s="75">
        <v>2813</v>
      </c>
      <c r="K2814" s="72">
        <f t="shared" si="217"/>
        <v>25090.216858302956</v>
      </c>
      <c r="L2814" s="72">
        <f t="shared" si="218"/>
        <v>1.0621267264188334</v>
      </c>
      <c r="M2814" s="72">
        <f t="shared" si="219"/>
        <v>4.2894044269472412E-5</v>
      </c>
      <c r="N2814" s="72">
        <f>IF(VLOOKUP(B2814,[1]Sheet1!$B$2:$G$553,6,FALSE)=0,"",L2814)</f>
        <v>1.0621267264188334</v>
      </c>
      <c r="O2814" s="72" t="e">
        <f>IF(VLOOKUP($B2814,[1]Sheet1!$C$2:$G$553,5,FALSE)=0,"",$L2814)</f>
        <v>#N/A</v>
      </c>
      <c r="P2814" s="72" t="e">
        <f>IF(VLOOKUP($B2814,[1]Sheet1!$D$2:$G$553,4,FALSE)=0,"",$L2814)</f>
        <v>#N/A</v>
      </c>
      <c r="Q2814" s="72" t="e">
        <f>IF(VLOOKUP($B2814,[1]Sheet1!$E$2:$G$553,3,FALSE)=0,"",$L2814)</f>
        <v>#N/A</v>
      </c>
      <c r="R2814" s="72" t="e">
        <f>IF(VLOOKUP($B2814,[1]Sheet1!$F$2:$G$553,2,FALSE)=0,"",$L2814)</f>
        <v>#N/A</v>
      </c>
      <c r="S2814" s="72" t="e">
        <f>COUNTIF([1]isolation_zones!$H$2:$H$1182,conductor_pz_summary_hftd_23_re!B2814)</f>
        <v>#VALUE!</v>
      </c>
    </row>
    <row r="2815" spans="1:19" x14ac:dyDescent="0.25">
      <c r="A2815" s="70">
        <v>8168</v>
      </c>
      <c r="B2815" s="71" t="s">
        <v>3742</v>
      </c>
      <c r="C2815" s="72">
        <v>42491102</v>
      </c>
      <c r="D2815" s="72" t="s">
        <v>513</v>
      </c>
      <c r="E2815" s="72">
        <v>2502.9293211848699</v>
      </c>
      <c r="F2815" s="72">
        <f t="shared" si="215"/>
        <v>1.5555806843908451</v>
      </c>
      <c r="G2815" s="73">
        <v>28</v>
      </c>
      <c r="H2815" s="72">
        <f t="shared" si="216"/>
        <v>6.8531999792703999E-3</v>
      </c>
      <c r="I2815" s="74">
        <v>2.4475714211680001E-4</v>
      </c>
      <c r="J2815" s="75">
        <v>2814</v>
      </c>
      <c r="K2815" s="72">
        <f t="shared" si="217"/>
        <v>25091.772438987347</v>
      </c>
      <c r="L2815" s="72">
        <f t="shared" si="218"/>
        <v>1.055273526439563</v>
      </c>
      <c r="M2815" s="72">
        <f t="shared" si="219"/>
        <v>4.2617277424249035E-5</v>
      </c>
      <c r="N2815" s="72" t="e">
        <f>IF(VLOOKUP(B2815,[1]Sheet1!$B$2:$G$553,6,FALSE)=0,"",L2815)</f>
        <v>#N/A</v>
      </c>
      <c r="O2815" s="72" t="e">
        <f>IF(VLOOKUP($B2815,[1]Sheet1!$C$2:$G$553,5,FALSE)=0,"",$L2815)</f>
        <v>#N/A</v>
      </c>
      <c r="P2815" s="72" t="e">
        <f>IF(VLOOKUP($B2815,[1]Sheet1!$D$2:$G$553,4,FALSE)=0,"",$L2815)</f>
        <v>#N/A</v>
      </c>
      <c r="Q2815" s="72" t="e">
        <f>IF(VLOOKUP($B2815,[1]Sheet1!$E$2:$G$553,3,FALSE)=0,"",$L2815)</f>
        <v>#N/A</v>
      </c>
      <c r="R2815" s="72" t="e">
        <f>IF(VLOOKUP($B2815,[1]Sheet1!$F$2:$G$553,2,FALSE)=0,"",$L2815)</f>
        <v>#N/A</v>
      </c>
      <c r="S2815" s="72" t="e">
        <f>COUNTIF([1]isolation_zones!$H$2:$H$1182,conductor_pz_summary_hftd_23_re!B2815)</f>
        <v>#VALUE!</v>
      </c>
    </row>
    <row r="2816" spans="1:19" x14ac:dyDescent="0.25">
      <c r="A2816" s="70">
        <v>2941</v>
      </c>
      <c r="B2816" s="71" t="s">
        <v>3023</v>
      </c>
      <c r="C2816" s="72">
        <v>152261103</v>
      </c>
      <c r="D2816" s="72" t="s">
        <v>1462</v>
      </c>
      <c r="E2816" s="72">
        <v>885.56123037185</v>
      </c>
      <c r="F2816" s="72">
        <f t="shared" si="215"/>
        <v>0.55037988214533873</v>
      </c>
      <c r="G2816" s="73">
        <v>109</v>
      </c>
      <c r="H2816" s="72">
        <f t="shared" si="216"/>
        <v>2.641199930401586E-2</v>
      </c>
      <c r="I2816" s="74">
        <v>2.4231192022032899E-4</v>
      </c>
      <c r="J2816" s="75">
        <v>2815</v>
      </c>
      <c r="K2816" s="72">
        <f t="shared" si="217"/>
        <v>25092.322818869492</v>
      </c>
      <c r="L2816" s="72">
        <f t="shared" si="218"/>
        <v>1.028861527135547</v>
      </c>
      <c r="M2816" s="72">
        <f t="shared" si="219"/>
        <v>4.155062742927943E-5</v>
      </c>
      <c r="N2816" s="72" t="e">
        <f>IF(VLOOKUP(B2816,[1]Sheet1!$B$2:$G$553,6,FALSE)=0,"",L2816)</f>
        <v>#N/A</v>
      </c>
      <c r="O2816" s="72" t="e">
        <f>IF(VLOOKUP($B2816,[1]Sheet1!$C$2:$G$553,5,FALSE)=0,"",$L2816)</f>
        <v>#N/A</v>
      </c>
      <c r="P2816" s="72" t="e">
        <f>IF(VLOOKUP($B2816,[1]Sheet1!$D$2:$G$553,4,FALSE)=0,"",$L2816)</f>
        <v>#N/A</v>
      </c>
      <c r="Q2816" s="72" t="e">
        <f>IF(VLOOKUP($B2816,[1]Sheet1!$E$2:$G$553,3,FALSE)=0,"",$L2816)</f>
        <v>#N/A</v>
      </c>
      <c r="R2816" s="72" t="e">
        <f>IF(VLOOKUP($B2816,[1]Sheet1!$F$2:$G$553,2,FALSE)=0,"",$L2816)</f>
        <v>#N/A</v>
      </c>
      <c r="S2816" s="72" t="e">
        <f>COUNTIF([1]isolation_zones!$H$2:$H$1182,conductor_pz_summary_hftd_23_re!B2816)</f>
        <v>#VALUE!</v>
      </c>
    </row>
    <row r="2817" spans="1:19" x14ac:dyDescent="0.25">
      <c r="A2817" s="70">
        <v>5531</v>
      </c>
      <c r="B2817" s="71" t="s">
        <v>3363</v>
      </c>
      <c r="C2817" s="72">
        <v>192101101</v>
      </c>
      <c r="D2817" s="72" t="s">
        <v>140</v>
      </c>
      <c r="E2817" s="72">
        <v>14267.671525326199</v>
      </c>
      <c r="F2817" s="72">
        <f t="shared" si="215"/>
        <v>8.8674154911909255</v>
      </c>
      <c r="G2817" s="73">
        <v>60</v>
      </c>
      <c r="H2817" s="72">
        <f t="shared" si="216"/>
        <v>1.4270227304786281E-2</v>
      </c>
      <c r="I2817" s="74">
        <v>2.3783712174643801E-4</v>
      </c>
      <c r="J2817" s="75">
        <v>2816</v>
      </c>
      <c r="K2817" s="72">
        <f t="shared" si="217"/>
        <v>25101.190234360682</v>
      </c>
      <c r="L2817" s="72">
        <f t="shared" si="218"/>
        <v>1.0145912998307607</v>
      </c>
      <c r="M2817" s="72">
        <f t="shared" si="219"/>
        <v>4.0974323541502513E-5</v>
      </c>
      <c r="N2817" s="72" t="e">
        <f>IF(VLOOKUP(B2817,[1]Sheet1!$B$2:$G$553,6,FALSE)=0,"",L2817)</f>
        <v>#N/A</v>
      </c>
      <c r="O2817" s="72" t="e">
        <f>IF(VLOOKUP($B2817,[1]Sheet1!$C$2:$G$553,5,FALSE)=0,"",$L2817)</f>
        <v>#N/A</v>
      </c>
      <c r="P2817" s="72" t="e">
        <f>IF(VLOOKUP($B2817,[1]Sheet1!$D$2:$G$553,4,FALSE)=0,"",$L2817)</f>
        <v>#N/A</v>
      </c>
      <c r="Q2817" s="72" t="e">
        <f>IF(VLOOKUP($B2817,[1]Sheet1!$E$2:$G$553,3,FALSE)=0,"",$L2817)</f>
        <v>#N/A</v>
      </c>
      <c r="R2817" s="72" t="e">
        <f>IF(VLOOKUP($B2817,[1]Sheet1!$F$2:$G$553,2,FALSE)=0,"",$L2817)</f>
        <v>#N/A</v>
      </c>
      <c r="S2817" s="72" t="e">
        <f>COUNTIF([1]isolation_zones!$H$2:$H$1182,conductor_pz_summary_hftd_23_re!B2817)</f>
        <v>#VALUE!</v>
      </c>
    </row>
    <row r="2818" spans="1:19" x14ac:dyDescent="0.25">
      <c r="A2818" s="70">
        <v>6907</v>
      </c>
      <c r="B2818" s="71" t="s">
        <v>2242</v>
      </c>
      <c r="C2818" s="72">
        <v>152481110</v>
      </c>
      <c r="D2818" s="72" t="s">
        <v>404</v>
      </c>
      <c r="E2818" s="72">
        <v>6591.88857967678</v>
      </c>
      <c r="F2818" s="72">
        <f t="shared" si="215"/>
        <v>4.0968853820241016</v>
      </c>
      <c r="G2818" s="73">
        <v>55</v>
      </c>
      <c r="H2818" s="72">
        <f t="shared" si="216"/>
        <v>1.3021066023275256E-2</v>
      </c>
      <c r="I2818" s="74">
        <v>2.3674665496864101E-4</v>
      </c>
      <c r="J2818" s="75">
        <v>2817</v>
      </c>
      <c r="K2818" s="72">
        <f t="shared" si="217"/>
        <v>25105.287119742705</v>
      </c>
      <c r="L2818" s="72">
        <f t="shared" si="218"/>
        <v>1.0015702338074854</v>
      </c>
      <c r="M2818" s="72">
        <f t="shared" si="219"/>
        <v>4.044846709843826E-5</v>
      </c>
      <c r="N2818" s="72" t="e">
        <f>IF(VLOOKUP(B2818,[1]Sheet1!$B$2:$G$553,6,FALSE)=0,"",L2818)</f>
        <v>#N/A</v>
      </c>
      <c r="O2818" s="72" t="e">
        <f>IF(VLOOKUP($B2818,[1]Sheet1!$C$2:$G$553,5,FALSE)=0,"",$L2818)</f>
        <v>#N/A</v>
      </c>
      <c r="P2818" s="72" t="e">
        <f>IF(VLOOKUP($B2818,[1]Sheet1!$D$2:$G$553,4,FALSE)=0,"",$L2818)</f>
        <v>#N/A</v>
      </c>
      <c r="Q2818" s="72" t="e">
        <f>IF(VLOOKUP($B2818,[1]Sheet1!$E$2:$G$553,3,FALSE)=0,"",$L2818)</f>
        <v>#N/A</v>
      </c>
      <c r="R2818" s="72" t="e">
        <f>IF(VLOOKUP($B2818,[1]Sheet1!$F$2:$G$553,2,FALSE)=0,"",$L2818)</f>
        <v>#N/A</v>
      </c>
      <c r="S2818" s="72" t="e">
        <f>COUNTIF([1]isolation_zones!$H$2:$H$1182,conductor_pz_summary_hftd_23_re!B2818)</f>
        <v>#VALUE!</v>
      </c>
    </row>
    <row r="2819" spans="1:19" x14ac:dyDescent="0.25">
      <c r="A2819" s="70">
        <v>2877</v>
      </c>
      <c r="B2819" s="71" t="s">
        <v>1948</v>
      </c>
      <c r="C2819" s="72">
        <v>42811111</v>
      </c>
      <c r="D2819" s="72" t="s">
        <v>33</v>
      </c>
      <c r="E2819" s="72">
        <v>2248.9875596696202</v>
      </c>
      <c r="F2819" s="72">
        <f t="shared" ref="F2819:F2882" si="220">E2819/1609</f>
        <v>1.3977548537412183</v>
      </c>
      <c r="G2819" s="73">
        <v>18</v>
      </c>
      <c r="H2819" s="72">
        <f t="shared" ref="H2819:H2882" si="221">I2819*G2819</f>
        <v>4.2400609793550002E-3</v>
      </c>
      <c r="I2819" s="74">
        <v>2.355589432975E-4</v>
      </c>
      <c r="J2819" s="75">
        <v>2818</v>
      </c>
      <c r="K2819" s="72">
        <f t="shared" si="217"/>
        <v>25106.684874596445</v>
      </c>
      <c r="L2819" s="72">
        <f t="shared" si="218"/>
        <v>0.99733017282813041</v>
      </c>
      <c r="M2819" s="72">
        <f t="shared" si="219"/>
        <v>4.0277232010543482E-5</v>
      </c>
      <c r="N2819" s="72" t="e">
        <f>IF(VLOOKUP(B2819,[1]Sheet1!$B$2:$G$553,6,FALSE)=0,"",L2819)</f>
        <v>#N/A</v>
      </c>
      <c r="O2819" s="72" t="e">
        <f>IF(VLOOKUP($B2819,[1]Sheet1!$C$2:$G$553,5,FALSE)=0,"",$L2819)</f>
        <v>#N/A</v>
      </c>
      <c r="P2819" s="72" t="e">
        <f>IF(VLOOKUP($B2819,[1]Sheet1!$D$2:$G$553,4,FALSE)=0,"",$L2819)</f>
        <v>#N/A</v>
      </c>
      <c r="Q2819" s="72" t="e">
        <f>IF(VLOOKUP($B2819,[1]Sheet1!$E$2:$G$553,3,FALSE)=0,"",$L2819)</f>
        <v>#N/A</v>
      </c>
      <c r="R2819" s="72" t="e">
        <f>IF(VLOOKUP($B2819,[1]Sheet1!$F$2:$G$553,2,FALSE)=0,"",$L2819)</f>
        <v>#N/A</v>
      </c>
      <c r="S2819" s="72" t="e">
        <f>COUNTIF([1]isolation_zones!$H$2:$H$1182,conductor_pz_summary_hftd_23_re!B2819)</f>
        <v>#VALUE!</v>
      </c>
    </row>
    <row r="2820" spans="1:19" x14ac:dyDescent="0.25">
      <c r="A2820" s="70">
        <v>6347</v>
      </c>
      <c r="B2820" s="71" t="s">
        <v>2217</v>
      </c>
      <c r="C2820" s="72">
        <v>22811101</v>
      </c>
      <c r="D2820" s="72" t="s">
        <v>1156</v>
      </c>
      <c r="E2820" s="72">
        <v>0</v>
      </c>
      <c r="F2820" s="72">
        <f t="shared" si="220"/>
        <v>0</v>
      </c>
      <c r="G2820" s="73">
        <v>25</v>
      </c>
      <c r="H2820" s="72">
        <f t="shared" si="221"/>
        <v>5.8507171793868501E-3</v>
      </c>
      <c r="I2820" s="74">
        <v>2.34028687175474E-4</v>
      </c>
      <c r="J2820" s="75">
        <v>2819</v>
      </c>
      <c r="K2820" s="72">
        <f t="shared" ref="K2820:K2883" si="222">F2820+K2819</f>
        <v>25106.684874596445</v>
      </c>
      <c r="L2820" s="72">
        <f t="shared" ref="L2820:L2883" si="223">L2819-H2820</f>
        <v>0.99147945564874351</v>
      </c>
      <c r="M2820" s="72">
        <f t="shared" ref="M2820:M2883" si="224">L2820/$L$2</f>
        <v>4.0040950486448008E-5</v>
      </c>
      <c r="N2820" s="72" t="e">
        <f>IF(VLOOKUP(B2820,[1]Sheet1!$B$2:$G$553,6,FALSE)=0,"",L2820)</f>
        <v>#N/A</v>
      </c>
      <c r="O2820" s="72" t="e">
        <f>IF(VLOOKUP($B2820,[1]Sheet1!$C$2:$G$553,5,FALSE)=0,"",$L2820)</f>
        <v>#N/A</v>
      </c>
      <c r="P2820" s="72" t="e">
        <f>IF(VLOOKUP($B2820,[1]Sheet1!$D$2:$G$553,4,FALSE)=0,"",$L2820)</f>
        <v>#N/A</v>
      </c>
      <c r="Q2820" s="72" t="e">
        <f>IF(VLOOKUP($B2820,[1]Sheet1!$E$2:$G$553,3,FALSE)=0,"",$L2820)</f>
        <v>#N/A</v>
      </c>
      <c r="R2820" s="72" t="e">
        <f>IF(VLOOKUP($B2820,[1]Sheet1!$F$2:$G$553,2,FALSE)=0,"",$L2820)</f>
        <v>#N/A</v>
      </c>
      <c r="S2820" s="72" t="e">
        <f>COUNTIF([1]isolation_zones!$H$2:$H$1182,conductor_pz_summary_hftd_23_re!B2820)</f>
        <v>#VALUE!</v>
      </c>
    </row>
    <row r="2821" spans="1:19" x14ac:dyDescent="0.25">
      <c r="A2821" s="70">
        <v>1625</v>
      </c>
      <c r="B2821" s="71" t="s">
        <v>4184</v>
      </c>
      <c r="C2821" s="72">
        <v>182631105</v>
      </c>
      <c r="D2821" s="72" t="s">
        <v>349</v>
      </c>
      <c r="E2821" s="72">
        <v>67.490625577183394</v>
      </c>
      <c r="F2821" s="72">
        <f t="shared" si="220"/>
        <v>4.1945696443246361E-2</v>
      </c>
      <c r="G2821" s="73">
        <v>43</v>
      </c>
      <c r="H2821" s="72">
        <f t="shared" si="221"/>
        <v>9.9758989063500978E-3</v>
      </c>
      <c r="I2821" s="74">
        <v>2.3199764898488599E-4</v>
      </c>
      <c r="J2821" s="75">
        <v>2820</v>
      </c>
      <c r="K2821" s="72">
        <f t="shared" si="222"/>
        <v>25106.72682029289</v>
      </c>
      <c r="L2821" s="72">
        <f t="shared" si="223"/>
        <v>0.98150355674239342</v>
      </c>
      <c r="M2821" s="72">
        <f t="shared" si="224"/>
        <v>3.9638073279168292E-5</v>
      </c>
      <c r="N2821" s="72" t="e">
        <f>IF(VLOOKUP(B2821,[1]Sheet1!$B$2:$G$553,6,FALSE)=0,"",L2821)</f>
        <v>#N/A</v>
      </c>
      <c r="O2821" s="72" t="e">
        <f>IF(VLOOKUP($B2821,[1]Sheet1!$C$2:$G$553,5,FALSE)=0,"",$L2821)</f>
        <v>#N/A</v>
      </c>
      <c r="P2821" s="72" t="e">
        <f>IF(VLOOKUP($B2821,[1]Sheet1!$D$2:$G$553,4,FALSE)=0,"",$L2821)</f>
        <v>#N/A</v>
      </c>
      <c r="Q2821" s="72" t="e">
        <f>IF(VLOOKUP($B2821,[1]Sheet1!$E$2:$G$553,3,FALSE)=0,"",$L2821)</f>
        <v>#N/A</v>
      </c>
      <c r="R2821" s="72" t="e">
        <f>IF(VLOOKUP($B2821,[1]Sheet1!$F$2:$G$553,2,FALSE)=0,"",$L2821)</f>
        <v>#N/A</v>
      </c>
      <c r="S2821" s="72" t="e">
        <f>COUNTIF([1]isolation_zones!$H$2:$H$1182,conductor_pz_summary_hftd_23_re!B2821)</f>
        <v>#VALUE!</v>
      </c>
    </row>
    <row r="2822" spans="1:19" x14ac:dyDescent="0.25">
      <c r="A2822" s="70">
        <v>5409</v>
      </c>
      <c r="B2822" s="71" t="s">
        <v>3022</v>
      </c>
      <c r="C2822" s="72">
        <v>42011108</v>
      </c>
      <c r="D2822" s="72" t="s">
        <v>53</v>
      </c>
      <c r="E2822" s="72">
        <v>9469.8096918861593</v>
      </c>
      <c r="F2822" s="72">
        <f t="shared" si="220"/>
        <v>5.8855249794196141</v>
      </c>
      <c r="G2822" s="73">
        <v>102</v>
      </c>
      <c r="H2822" s="72">
        <f t="shared" si="221"/>
        <v>2.3483260756506533E-2</v>
      </c>
      <c r="I2822" s="74">
        <v>2.30228046632417E-4</v>
      </c>
      <c r="J2822" s="75">
        <v>2821</v>
      </c>
      <c r="K2822" s="72">
        <f t="shared" si="222"/>
        <v>25112.612345272308</v>
      </c>
      <c r="L2822" s="72">
        <f t="shared" si="223"/>
        <v>0.95802029598588689</v>
      </c>
      <c r="M2822" s="72">
        <f t="shared" si="224"/>
        <v>3.8689700546022378E-5</v>
      </c>
      <c r="N2822" s="72" t="e">
        <f>IF(VLOOKUP(B2822,[1]Sheet1!$B$2:$G$553,6,FALSE)=0,"",L2822)</f>
        <v>#N/A</v>
      </c>
      <c r="O2822" s="72" t="e">
        <f>IF(VLOOKUP($B2822,[1]Sheet1!$C$2:$G$553,5,FALSE)=0,"",$L2822)</f>
        <v>#N/A</v>
      </c>
      <c r="P2822" s="72" t="e">
        <f>IF(VLOOKUP($B2822,[1]Sheet1!$D$2:$G$553,4,FALSE)=0,"",$L2822)</f>
        <v>#N/A</v>
      </c>
      <c r="Q2822" s="72" t="e">
        <f>IF(VLOOKUP($B2822,[1]Sheet1!$E$2:$G$553,3,FALSE)=0,"",$L2822)</f>
        <v>#N/A</v>
      </c>
      <c r="R2822" s="72" t="e">
        <f>IF(VLOOKUP($B2822,[1]Sheet1!$F$2:$G$553,2,FALSE)=0,"",$L2822)</f>
        <v>#N/A</v>
      </c>
      <c r="S2822" s="72" t="e">
        <f>COUNTIF([1]isolation_zones!$H$2:$H$1182,conductor_pz_summary_hftd_23_re!B2822)</f>
        <v>#VALUE!</v>
      </c>
    </row>
    <row r="2823" spans="1:19" x14ac:dyDescent="0.25">
      <c r="A2823" s="70">
        <v>8271</v>
      </c>
      <c r="B2823" s="71" t="s">
        <v>6486</v>
      </c>
      <c r="C2823" s="72">
        <v>14161107</v>
      </c>
      <c r="D2823" s="72" t="s">
        <v>6487</v>
      </c>
      <c r="E2823" s="72">
        <v>152.03856011237099</v>
      </c>
      <c r="F2823" s="72">
        <f t="shared" si="220"/>
        <v>9.4492579311604097E-2</v>
      </c>
      <c r="G2823" s="73">
        <v>15</v>
      </c>
      <c r="H2823" s="72">
        <f t="shared" si="221"/>
        <v>3.4487999216022752E-3</v>
      </c>
      <c r="I2823" s="74">
        <v>2.29919994773485E-4</v>
      </c>
      <c r="J2823" s="75">
        <v>2822</v>
      </c>
      <c r="K2823" s="72">
        <f t="shared" si="222"/>
        <v>25112.70683785162</v>
      </c>
      <c r="L2823" s="72">
        <f t="shared" si="223"/>
        <v>0.9545714960642846</v>
      </c>
      <c r="M2823" s="72">
        <f t="shared" si="224"/>
        <v>3.8550420577978879E-5</v>
      </c>
      <c r="N2823" s="72" t="e">
        <f>IF(VLOOKUP(B2823,[1]Sheet1!$B$2:$G$553,6,FALSE)=0,"",L2823)</f>
        <v>#N/A</v>
      </c>
      <c r="O2823" s="72" t="e">
        <f>IF(VLOOKUP($B2823,[1]Sheet1!$C$2:$G$553,5,FALSE)=0,"",$L2823)</f>
        <v>#N/A</v>
      </c>
      <c r="P2823" s="72" t="e">
        <f>IF(VLOOKUP($B2823,[1]Sheet1!$D$2:$G$553,4,FALSE)=0,"",$L2823)</f>
        <v>#N/A</v>
      </c>
      <c r="Q2823" s="72" t="e">
        <f>IF(VLOOKUP($B2823,[1]Sheet1!$E$2:$G$553,3,FALSE)=0,"",$L2823)</f>
        <v>#N/A</v>
      </c>
      <c r="R2823" s="72" t="e">
        <f>IF(VLOOKUP($B2823,[1]Sheet1!$F$2:$G$553,2,FALSE)=0,"",$L2823)</f>
        <v>#N/A</v>
      </c>
      <c r="S2823" s="72" t="e">
        <f>COUNTIF([1]isolation_zones!$H$2:$H$1182,conductor_pz_summary_hftd_23_re!B2823)</f>
        <v>#VALUE!</v>
      </c>
    </row>
    <row r="2824" spans="1:19" x14ac:dyDescent="0.25">
      <c r="A2824" s="70">
        <v>10147</v>
      </c>
      <c r="B2824" s="71" t="s">
        <v>6488</v>
      </c>
      <c r="C2824" s="72">
        <v>43501103</v>
      </c>
      <c r="D2824" s="72" t="s">
        <v>5953</v>
      </c>
      <c r="E2824" s="72">
        <v>291.56378074900601</v>
      </c>
      <c r="F2824" s="72">
        <f t="shared" si="220"/>
        <v>0.18120806758794655</v>
      </c>
      <c r="G2824" s="73">
        <v>12</v>
      </c>
      <c r="H2824" s="72">
        <f t="shared" si="221"/>
        <v>2.7195885184147202E-3</v>
      </c>
      <c r="I2824" s="74">
        <v>2.2663237653456001E-4</v>
      </c>
      <c r="J2824" s="75">
        <v>2823</v>
      </c>
      <c r="K2824" s="72">
        <f t="shared" si="222"/>
        <v>25112.888045919208</v>
      </c>
      <c r="L2824" s="72">
        <f t="shared" si="223"/>
        <v>0.9518519075458699</v>
      </c>
      <c r="M2824" s="72">
        <f t="shared" si="224"/>
        <v>3.8440589851190791E-5</v>
      </c>
      <c r="N2824" s="72" t="e">
        <f>IF(VLOOKUP(B2824,[1]Sheet1!$B$2:$G$553,6,FALSE)=0,"",L2824)</f>
        <v>#N/A</v>
      </c>
      <c r="O2824" s="72" t="e">
        <f>IF(VLOOKUP($B2824,[1]Sheet1!$C$2:$G$553,5,FALSE)=0,"",$L2824)</f>
        <v>#N/A</v>
      </c>
      <c r="P2824" s="72" t="e">
        <f>IF(VLOOKUP($B2824,[1]Sheet1!$D$2:$G$553,4,FALSE)=0,"",$L2824)</f>
        <v>#N/A</v>
      </c>
      <c r="Q2824" s="72" t="e">
        <f>IF(VLOOKUP($B2824,[1]Sheet1!$E$2:$G$553,3,FALSE)=0,"",$L2824)</f>
        <v>#N/A</v>
      </c>
      <c r="R2824" s="72" t="e">
        <f>IF(VLOOKUP($B2824,[1]Sheet1!$F$2:$G$553,2,FALSE)=0,"",$L2824)</f>
        <v>#N/A</v>
      </c>
      <c r="S2824" s="72" t="e">
        <f>COUNTIF([1]isolation_zones!$H$2:$H$1182,conductor_pz_summary_hftd_23_re!B2824)</f>
        <v>#VALUE!</v>
      </c>
    </row>
    <row r="2825" spans="1:19" x14ac:dyDescent="0.25">
      <c r="A2825" s="70">
        <v>8566</v>
      </c>
      <c r="B2825" s="71" t="s">
        <v>6489</v>
      </c>
      <c r="C2825" s="72">
        <v>43491103</v>
      </c>
      <c r="D2825" s="72" t="s">
        <v>787</v>
      </c>
      <c r="E2825" s="72">
        <v>451.73257590432002</v>
      </c>
      <c r="F2825" s="72">
        <f t="shared" si="220"/>
        <v>0.28075362082307026</v>
      </c>
      <c r="G2825" s="73">
        <v>11</v>
      </c>
      <c r="H2825" s="72">
        <f t="shared" si="221"/>
        <v>2.4802185250773589E-3</v>
      </c>
      <c r="I2825" s="74">
        <v>2.25474411370669E-4</v>
      </c>
      <c r="J2825" s="75">
        <v>2824</v>
      </c>
      <c r="K2825" s="72">
        <f t="shared" si="222"/>
        <v>25113.168799540032</v>
      </c>
      <c r="L2825" s="72">
        <f t="shared" si="223"/>
        <v>0.9493716890207925</v>
      </c>
      <c r="M2825" s="72">
        <f t="shared" si="224"/>
        <v>3.8340426094299616E-5</v>
      </c>
      <c r="N2825" s="72" t="e">
        <f>IF(VLOOKUP(B2825,[1]Sheet1!$B$2:$G$553,6,FALSE)=0,"",L2825)</f>
        <v>#N/A</v>
      </c>
      <c r="O2825" s="72" t="e">
        <f>IF(VLOOKUP($B2825,[1]Sheet1!$C$2:$G$553,5,FALSE)=0,"",$L2825)</f>
        <v>#N/A</v>
      </c>
      <c r="P2825" s="72" t="e">
        <f>IF(VLOOKUP($B2825,[1]Sheet1!$D$2:$G$553,4,FALSE)=0,"",$L2825)</f>
        <v>#N/A</v>
      </c>
      <c r="Q2825" s="72" t="e">
        <f>IF(VLOOKUP($B2825,[1]Sheet1!$E$2:$G$553,3,FALSE)=0,"",$L2825)</f>
        <v>#N/A</v>
      </c>
      <c r="R2825" s="72" t="e">
        <f>IF(VLOOKUP($B2825,[1]Sheet1!$F$2:$G$553,2,FALSE)=0,"",$L2825)</f>
        <v>#N/A</v>
      </c>
      <c r="S2825" s="72" t="e">
        <f>COUNTIF([1]isolation_zones!$H$2:$H$1182,conductor_pz_summary_hftd_23_re!B2825)</f>
        <v>#VALUE!</v>
      </c>
    </row>
    <row r="2826" spans="1:19" x14ac:dyDescent="0.25">
      <c r="A2826" s="70">
        <v>849</v>
      </c>
      <c r="B2826" s="71" t="s">
        <v>1715</v>
      </c>
      <c r="C2826" s="72">
        <v>162821702</v>
      </c>
      <c r="D2826" s="72" t="s">
        <v>229</v>
      </c>
      <c r="E2826" s="72">
        <v>18746.468394131101</v>
      </c>
      <c r="F2826" s="72">
        <f t="shared" si="220"/>
        <v>11.65100583849043</v>
      </c>
      <c r="G2826" s="73">
        <v>168</v>
      </c>
      <c r="H2826" s="72">
        <f t="shared" si="221"/>
        <v>3.7039392086111352E-2</v>
      </c>
      <c r="I2826" s="74">
        <v>2.2047257194113899E-4</v>
      </c>
      <c r="J2826" s="75">
        <v>2825</v>
      </c>
      <c r="K2826" s="72">
        <f t="shared" si="222"/>
        <v>25124.819805378524</v>
      </c>
      <c r="L2826" s="72">
        <f t="shared" si="223"/>
        <v>0.9123322969346811</v>
      </c>
      <c r="M2826" s="72">
        <f t="shared" si="224"/>
        <v>3.6844588277269198E-5</v>
      </c>
      <c r="N2826" s="72" t="e">
        <f>IF(VLOOKUP(B2826,[1]Sheet1!$B$2:$G$553,6,FALSE)=0,"",L2826)</f>
        <v>#N/A</v>
      </c>
      <c r="O2826" s="72" t="e">
        <f>IF(VLOOKUP($B2826,[1]Sheet1!$C$2:$G$553,5,FALSE)=0,"",$L2826)</f>
        <v>#N/A</v>
      </c>
      <c r="P2826" s="72" t="e">
        <f>IF(VLOOKUP($B2826,[1]Sheet1!$D$2:$G$553,4,FALSE)=0,"",$L2826)</f>
        <v>#N/A</v>
      </c>
      <c r="Q2826" s="72" t="e">
        <f>IF(VLOOKUP($B2826,[1]Sheet1!$E$2:$G$553,3,FALSE)=0,"",$L2826)</f>
        <v>#N/A</v>
      </c>
      <c r="R2826" s="72" t="e">
        <f>IF(VLOOKUP($B2826,[1]Sheet1!$F$2:$G$553,2,FALSE)=0,"",$L2826)</f>
        <v>#N/A</v>
      </c>
      <c r="S2826" s="72" t="e">
        <f>COUNTIF([1]isolation_zones!$H$2:$H$1182,conductor_pz_summary_hftd_23_re!B2826)</f>
        <v>#VALUE!</v>
      </c>
    </row>
    <row r="2827" spans="1:19" x14ac:dyDescent="0.25">
      <c r="A2827" s="70">
        <v>3868</v>
      </c>
      <c r="B2827" s="71" t="s">
        <v>3706</v>
      </c>
      <c r="C2827" s="72">
        <v>182291101</v>
      </c>
      <c r="D2827" s="72" t="s">
        <v>436</v>
      </c>
      <c r="E2827" s="72">
        <v>8438.7955302057107</v>
      </c>
      <c r="F2827" s="72">
        <f t="shared" si="220"/>
        <v>5.2447455128686826</v>
      </c>
      <c r="G2827" s="73">
        <v>126</v>
      </c>
      <c r="H2827" s="72">
        <f t="shared" si="221"/>
        <v>2.7408879868552435E-2</v>
      </c>
      <c r="I2827" s="74">
        <v>2.17530792607559E-4</v>
      </c>
      <c r="J2827" s="75">
        <v>2826</v>
      </c>
      <c r="K2827" s="72">
        <f t="shared" si="222"/>
        <v>25130.064550891391</v>
      </c>
      <c r="L2827" s="72">
        <f t="shared" si="223"/>
        <v>0.88492341706612865</v>
      </c>
      <c r="M2827" s="72">
        <f t="shared" si="224"/>
        <v>3.5737679207743793E-5</v>
      </c>
      <c r="N2827" s="72" t="e">
        <f>IF(VLOOKUP(B2827,[1]Sheet1!$B$2:$G$553,6,FALSE)=0,"",L2827)</f>
        <v>#N/A</v>
      </c>
      <c r="O2827" s="72" t="e">
        <f>IF(VLOOKUP($B2827,[1]Sheet1!$C$2:$G$553,5,FALSE)=0,"",$L2827)</f>
        <v>#N/A</v>
      </c>
      <c r="P2827" s="72" t="e">
        <f>IF(VLOOKUP($B2827,[1]Sheet1!$D$2:$G$553,4,FALSE)=0,"",$L2827)</f>
        <v>#N/A</v>
      </c>
      <c r="Q2827" s="72" t="e">
        <f>IF(VLOOKUP($B2827,[1]Sheet1!$E$2:$G$553,3,FALSE)=0,"",$L2827)</f>
        <v>#N/A</v>
      </c>
      <c r="R2827" s="72" t="e">
        <f>IF(VLOOKUP($B2827,[1]Sheet1!$F$2:$G$553,2,FALSE)=0,"",$L2827)</f>
        <v>#N/A</v>
      </c>
      <c r="S2827" s="72" t="e">
        <f>COUNTIF([1]isolation_zones!$H$2:$H$1182,conductor_pz_summary_hftd_23_re!B2827)</f>
        <v>#VALUE!</v>
      </c>
    </row>
    <row r="2828" spans="1:19" x14ac:dyDescent="0.25">
      <c r="A2828" s="70">
        <v>427</v>
      </c>
      <c r="B2828" s="71" t="s">
        <v>6490</v>
      </c>
      <c r="C2828" s="72">
        <v>42491101</v>
      </c>
      <c r="D2828" s="72" t="s">
        <v>402</v>
      </c>
      <c r="E2828" s="72">
        <v>1691.5360193701499</v>
      </c>
      <c r="F2828" s="72">
        <f t="shared" si="220"/>
        <v>1.0512964694655997</v>
      </c>
      <c r="G2828" s="73">
        <v>32</v>
      </c>
      <c r="H2828" s="72">
        <f t="shared" si="221"/>
        <v>6.9459163761192962E-3</v>
      </c>
      <c r="I2828" s="74">
        <v>2.1705988675372801E-4</v>
      </c>
      <c r="J2828" s="75">
        <v>2827</v>
      </c>
      <c r="K2828" s="72">
        <f t="shared" si="222"/>
        <v>25131.115847360856</v>
      </c>
      <c r="L2828" s="72">
        <f t="shared" si="223"/>
        <v>0.87797750069000935</v>
      </c>
      <c r="M2828" s="72">
        <f t="shared" si="224"/>
        <v>3.5457168005908328E-5</v>
      </c>
      <c r="N2828" s="72" t="e">
        <f>IF(VLOOKUP(B2828,[1]Sheet1!$B$2:$G$553,6,FALSE)=0,"",L2828)</f>
        <v>#N/A</v>
      </c>
      <c r="O2828" s="72" t="e">
        <f>IF(VLOOKUP($B2828,[1]Sheet1!$C$2:$G$553,5,FALSE)=0,"",$L2828)</f>
        <v>#N/A</v>
      </c>
      <c r="P2828" s="72" t="e">
        <f>IF(VLOOKUP($B2828,[1]Sheet1!$D$2:$G$553,4,FALSE)=0,"",$L2828)</f>
        <v>#N/A</v>
      </c>
      <c r="Q2828" s="72" t="e">
        <f>IF(VLOOKUP($B2828,[1]Sheet1!$E$2:$G$553,3,FALSE)=0,"",$L2828)</f>
        <v>#N/A</v>
      </c>
      <c r="R2828" s="72" t="e">
        <f>IF(VLOOKUP($B2828,[1]Sheet1!$F$2:$G$553,2,FALSE)=0,"",$L2828)</f>
        <v>#N/A</v>
      </c>
      <c r="S2828" s="72" t="e">
        <f>COUNTIF([1]isolation_zones!$H$2:$H$1182,conductor_pz_summary_hftd_23_re!B2828)</f>
        <v>#VALUE!</v>
      </c>
    </row>
    <row r="2829" spans="1:19" x14ac:dyDescent="0.25">
      <c r="A2829" s="70">
        <v>4476</v>
      </c>
      <c r="B2829" s="71" t="s">
        <v>6491</v>
      </c>
      <c r="C2829" s="72">
        <v>42711102</v>
      </c>
      <c r="D2829" s="72" t="s">
        <v>221</v>
      </c>
      <c r="E2829" s="72">
        <v>622.31717071122898</v>
      </c>
      <c r="F2829" s="72">
        <f t="shared" si="220"/>
        <v>0.38677263561916031</v>
      </c>
      <c r="G2829" s="73">
        <v>20</v>
      </c>
      <c r="H2829" s="72">
        <f t="shared" si="221"/>
        <v>4.2595662557186401E-3</v>
      </c>
      <c r="I2829" s="74">
        <v>2.1297831278593201E-4</v>
      </c>
      <c r="J2829" s="75">
        <v>2828</v>
      </c>
      <c r="K2829" s="72">
        <f t="shared" si="222"/>
        <v>25131.502619996474</v>
      </c>
      <c r="L2829" s="72">
        <f t="shared" si="223"/>
        <v>0.87371793443429069</v>
      </c>
      <c r="M2829" s="72">
        <f t="shared" si="224"/>
        <v>3.5285145196391435E-5</v>
      </c>
      <c r="N2829" s="72" t="e">
        <f>IF(VLOOKUP(B2829,[1]Sheet1!$B$2:$G$553,6,FALSE)=0,"",L2829)</f>
        <v>#N/A</v>
      </c>
      <c r="O2829" s="72" t="e">
        <f>IF(VLOOKUP($B2829,[1]Sheet1!$C$2:$G$553,5,FALSE)=0,"",$L2829)</f>
        <v>#N/A</v>
      </c>
      <c r="P2829" s="72" t="e">
        <f>IF(VLOOKUP($B2829,[1]Sheet1!$D$2:$G$553,4,FALSE)=0,"",$L2829)</f>
        <v>#N/A</v>
      </c>
      <c r="Q2829" s="72" t="e">
        <f>IF(VLOOKUP($B2829,[1]Sheet1!$E$2:$G$553,3,FALSE)=0,"",$L2829)</f>
        <v>#N/A</v>
      </c>
      <c r="R2829" s="72" t="e">
        <f>IF(VLOOKUP($B2829,[1]Sheet1!$F$2:$G$553,2,FALSE)=0,"",$L2829)</f>
        <v>#N/A</v>
      </c>
      <c r="S2829" s="72" t="e">
        <f>COUNTIF([1]isolation_zones!$H$2:$H$1182,conductor_pz_summary_hftd_23_re!B2829)</f>
        <v>#VALUE!</v>
      </c>
    </row>
    <row r="2830" spans="1:19" x14ac:dyDescent="0.25">
      <c r="A2830" s="70">
        <v>1205</v>
      </c>
      <c r="B2830" s="71" t="s">
        <v>1779</v>
      </c>
      <c r="C2830" s="72">
        <v>163661702</v>
      </c>
      <c r="D2830" s="72" t="s">
        <v>209</v>
      </c>
      <c r="E2830" s="72">
        <v>6501.5337750959397</v>
      </c>
      <c r="F2830" s="72">
        <f t="shared" si="220"/>
        <v>4.040729505963915</v>
      </c>
      <c r="G2830" s="73">
        <v>53</v>
      </c>
      <c r="H2830" s="72">
        <f t="shared" si="221"/>
        <v>1.121599435682569E-2</v>
      </c>
      <c r="I2830" s="74">
        <v>2.1162253503444699E-4</v>
      </c>
      <c r="J2830" s="75">
        <v>2829</v>
      </c>
      <c r="K2830" s="72">
        <f t="shared" si="222"/>
        <v>25135.543349502437</v>
      </c>
      <c r="L2830" s="72">
        <f t="shared" si="223"/>
        <v>0.86250194007746495</v>
      </c>
      <c r="M2830" s="72">
        <f t="shared" si="224"/>
        <v>3.4832186668467035E-5</v>
      </c>
      <c r="N2830" s="72" t="e">
        <f>IF(VLOOKUP(B2830,[1]Sheet1!$B$2:$G$553,6,FALSE)=0,"",L2830)</f>
        <v>#N/A</v>
      </c>
      <c r="O2830" s="72" t="e">
        <f>IF(VLOOKUP($B2830,[1]Sheet1!$C$2:$G$553,5,FALSE)=0,"",$L2830)</f>
        <v>#N/A</v>
      </c>
      <c r="P2830" s="72" t="e">
        <f>IF(VLOOKUP($B2830,[1]Sheet1!$D$2:$G$553,4,FALSE)=0,"",$L2830)</f>
        <v>#N/A</v>
      </c>
      <c r="Q2830" s="72" t="e">
        <f>IF(VLOOKUP($B2830,[1]Sheet1!$E$2:$G$553,3,FALSE)=0,"",$L2830)</f>
        <v>#N/A</v>
      </c>
      <c r="R2830" s="72" t="e">
        <f>IF(VLOOKUP($B2830,[1]Sheet1!$F$2:$G$553,2,FALSE)=0,"",$L2830)</f>
        <v>#N/A</v>
      </c>
      <c r="S2830" s="72" t="e">
        <f>COUNTIF([1]isolation_zones!$H$2:$H$1182,conductor_pz_summary_hftd_23_re!B2830)</f>
        <v>#VALUE!</v>
      </c>
    </row>
    <row r="2831" spans="1:19" x14ac:dyDescent="0.25">
      <c r="A2831" s="70">
        <v>61</v>
      </c>
      <c r="B2831" s="71" t="s">
        <v>4343</v>
      </c>
      <c r="C2831" s="72">
        <v>182771102</v>
      </c>
      <c r="D2831" s="72" t="s">
        <v>535</v>
      </c>
      <c r="E2831" s="72">
        <v>997.94578076785501</v>
      </c>
      <c r="F2831" s="72">
        <f t="shared" si="220"/>
        <v>0.6202273342248944</v>
      </c>
      <c r="G2831" s="73">
        <v>40</v>
      </c>
      <c r="H2831" s="72">
        <f t="shared" si="221"/>
        <v>8.4370521731726399E-3</v>
      </c>
      <c r="I2831" s="74">
        <v>2.1092630432931601E-4</v>
      </c>
      <c r="J2831" s="75">
        <v>2830</v>
      </c>
      <c r="K2831" s="72">
        <f t="shared" si="222"/>
        <v>25136.163576836661</v>
      </c>
      <c r="L2831" s="72">
        <f t="shared" si="223"/>
        <v>0.85406488790429236</v>
      </c>
      <c r="M2831" s="72">
        <f t="shared" si="224"/>
        <v>3.4491455868254406E-5</v>
      </c>
      <c r="N2831" s="72" t="e">
        <f>IF(VLOOKUP(B2831,[1]Sheet1!$B$2:$G$553,6,FALSE)=0,"",L2831)</f>
        <v>#N/A</v>
      </c>
      <c r="O2831" s="72" t="e">
        <f>IF(VLOOKUP($B2831,[1]Sheet1!$C$2:$G$553,5,FALSE)=0,"",$L2831)</f>
        <v>#N/A</v>
      </c>
      <c r="P2831" s="72" t="e">
        <f>IF(VLOOKUP($B2831,[1]Sheet1!$D$2:$G$553,4,FALSE)=0,"",$L2831)</f>
        <v>#N/A</v>
      </c>
      <c r="Q2831" s="72" t="e">
        <f>IF(VLOOKUP($B2831,[1]Sheet1!$E$2:$G$553,3,FALSE)=0,"",$L2831)</f>
        <v>#N/A</v>
      </c>
      <c r="R2831" s="72" t="e">
        <f>IF(VLOOKUP($B2831,[1]Sheet1!$F$2:$G$553,2,FALSE)=0,"",$L2831)</f>
        <v>#N/A</v>
      </c>
      <c r="S2831" s="72" t="e">
        <f>COUNTIF([1]isolation_zones!$H$2:$H$1182,conductor_pz_summary_hftd_23_re!B2831)</f>
        <v>#VALUE!</v>
      </c>
    </row>
    <row r="2832" spans="1:19" x14ac:dyDescent="0.25">
      <c r="A2832" s="70">
        <v>189</v>
      </c>
      <c r="B2832" s="71" t="s">
        <v>3122</v>
      </c>
      <c r="C2832" s="72">
        <v>43081101</v>
      </c>
      <c r="D2832" s="72" t="s">
        <v>577</v>
      </c>
      <c r="E2832" s="72">
        <v>23813.935757742998</v>
      </c>
      <c r="F2832" s="72">
        <f t="shared" si="220"/>
        <v>14.800457276409571</v>
      </c>
      <c r="G2832" s="73">
        <v>156</v>
      </c>
      <c r="H2832" s="72">
        <f t="shared" si="221"/>
        <v>3.2839419726643296E-2</v>
      </c>
      <c r="I2832" s="74">
        <v>2.1050910081181601E-4</v>
      </c>
      <c r="J2832" s="75">
        <v>2831</v>
      </c>
      <c r="K2832" s="72">
        <f t="shared" si="222"/>
        <v>25150.964034113073</v>
      </c>
      <c r="L2832" s="72">
        <f t="shared" si="223"/>
        <v>0.82122546817764908</v>
      </c>
      <c r="M2832" s="72">
        <f t="shared" si="224"/>
        <v>3.3165234158075015E-5</v>
      </c>
      <c r="N2832" s="72" t="e">
        <f>IF(VLOOKUP(B2832,[1]Sheet1!$B$2:$G$553,6,FALSE)=0,"",L2832)</f>
        <v>#N/A</v>
      </c>
      <c r="O2832" s="72" t="e">
        <f>IF(VLOOKUP($B2832,[1]Sheet1!$C$2:$G$553,5,FALSE)=0,"",$L2832)</f>
        <v>#N/A</v>
      </c>
      <c r="P2832" s="72" t="e">
        <f>IF(VLOOKUP($B2832,[1]Sheet1!$D$2:$G$553,4,FALSE)=0,"",$L2832)</f>
        <v>#N/A</v>
      </c>
      <c r="Q2832" s="72" t="e">
        <f>IF(VLOOKUP($B2832,[1]Sheet1!$E$2:$G$553,3,FALSE)=0,"",$L2832)</f>
        <v>#N/A</v>
      </c>
      <c r="R2832" s="72" t="e">
        <f>IF(VLOOKUP($B2832,[1]Sheet1!$F$2:$G$553,2,FALSE)=0,"",$L2832)</f>
        <v>#N/A</v>
      </c>
      <c r="S2832" s="72" t="e">
        <f>COUNTIF([1]isolation_zones!$H$2:$H$1182,conductor_pz_summary_hftd_23_re!B2832)</f>
        <v>#VALUE!</v>
      </c>
    </row>
    <row r="2833" spans="1:19" x14ac:dyDescent="0.25">
      <c r="A2833" s="70">
        <v>3166</v>
      </c>
      <c r="B2833" s="71" t="s">
        <v>2541</v>
      </c>
      <c r="C2833" s="72">
        <v>42031125</v>
      </c>
      <c r="D2833" s="72" t="s">
        <v>97</v>
      </c>
      <c r="E2833" s="72">
        <v>12282.9745054541</v>
      </c>
      <c r="F2833" s="72">
        <f t="shared" si="220"/>
        <v>7.6339182756085142</v>
      </c>
      <c r="G2833" s="73">
        <v>96</v>
      </c>
      <c r="H2833" s="72">
        <f t="shared" si="221"/>
        <v>2.0079775742139649E-2</v>
      </c>
      <c r="I2833" s="74">
        <v>2.09164330647288E-4</v>
      </c>
      <c r="J2833" s="75">
        <v>2832</v>
      </c>
      <c r="K2833" s="72">
        <f t="shared" si="222"/>
        <v>25158.597952388682</v>
      </c>
      <c r="L2833" s="72">
        <f t="shared" si="223"/>
        <v>0.80114569243550937</v>
      </c>
      <c r="M2833" s="72">
        <f t="shared" si="224"/>
        <v>3.2354311348036642E-5</v>
      </c>
      <c r="N2833" s="72" t="e">
        <f>IF(VLOOKUP(B2833,[1]Sheet1!$B$2:$G$553,6,FALSE)=0,"",L2833)</f>
        <v>#N/A</v>
      </c>
      <c r="O2833" s="72" t="e">
        <f>IF(VLOOKUP($B2833,[1]Sheet1!$C$2:$G$553,5,FALSE)=0,"",$L2833)</f>
        <v>#N/A</v>
      </c>
      <c r="P2833" s="72" t="e">
        <f>IF(VLOOKUP($B2833,[1]Sheet1!$D$2:$G$553,4,FALSE)=0,"",$L2833)</f>
        <v>#N/A</v>
      </c>
      <c r="Q2833" s="72" t="e">
        <f>IF(VLOOKUP($B2833,[1]Sheet1!$E$2:$G$553,3,FALSE)=0,"",$L2833)</f>
        <v>#N/A</v>
      </c>
      <c r="R2833" s="72" t="e">
        <f>IF(VLOOKUP($B2833,[1]Sheet1!$F$2:$G$553,2,FALSE)=0,"",$L2833)</f>
        <v>#N/A</v>
      </c>
      <c r="S2833" s="72" t="e">
        <f>COUNTIF([1]isolation_zones!$H$2:$H$1182,conductor_pz_summary_hftd_23_re!B2833)</f>
        <v>#VALUE!</v>
      </c>
    </row>
    <row r="2834" spans="1:19" x14ac:dyDescent="0.25">
      <c r="A2834" s="70">
        <v>6809</v>
      </c>
      <c r="B2834" s="71" t="s">
        <v>3024</v>
      </c>
      <c r="C2834" s="72">
        <v>12041112</v>
      </c>
      <c r="D2834" s="72" t="s">
        <v>539</v>
      </c>
      <c r="E2834" s="72">
        <v>3963.0316217447498</v>
      </c>
      <c r="F2834" s="72">
        <f t="shared" si="220"/>
        <v>2.4630401626754193</v>
      </c>
      <c r="G2834" s="73">
        <v>54</v>
      </c>
      <c r="H2834" s="72">
        <f t="shared" si="221"/>
        <v>1.1247242214397319E-2</v>
      </c>
      <c r="I2834" s="74">
        <v>2.0828226322957999E-4</v>
      </c>
      <c r="J2834" s="75">
        <v>2833</v>
      </c>
      <c r="K2834" s="72">
        <f t="shared" si="222"/>
        <v>25161.060992551356</v>
      </c>
      <c r="L2834" s="72">
        <f t="shared" si="223"/>
        <v>0.78989845022111205</v>
      </c>
      <c r="M2834" s="72">
        <f t="shared" si="224"/>
        <v>3.1900090873724239E-5</v>
      </c>
      <c r="N2834" s="72" t="e">
        <f>IF(VLOOKUP(B2834,[1]Sheet1!$B$2:$G$553,6,FALSE)=0,"",L2834)</f>
        <v>#N/A</v>
      </c>
      <c r="O2834" s="72" t="e">
        <f>IF(VLOOKUP($B2834,[1]Sheet1!$C$2:$G$553,5,FALSE)=0,"",$L2834)</f>
        <v>#N/A</v>
      </c>
      <c r="P2834" s="72" t="e">
        <f>IF(VLOOKUP($B2834,[1]Sheet1!$D$2:$G$553,4,FALSE)=0,"",$L2834)</f>
        <v>#N/A</v>
      </c>
      <c r="Q2834" s="72" t="e">
        <f>IF(VLOOKUP($B2834,[1]Sheet1!$E$2:$G$553,3,FALSE)=0,"",$L2834)</f>
        <v>#N/A</v>
      </c>
      <c r="R2834" s="72" t="e">
        <f>IF(VLOOKUP($B2834,[1]Sheet1!$F$2:$G$553,2,FALSE)=0,"",$L2834)</f>
        <v>#N/A</v>
      </c>
      <c r="S2834" s="72" t="e">
        <f>COUNTIF([1]isolation_zones!$H$2:$H$1182,conductor_pz_summary_hftd_23_re!B2834)</f>
        <v>#VALUE!</v>
      </c>
    </row>
    <row r="2835" spans="1:19" x14ac:dyDescent="0.25">
      <c r="A2835" s="70">
        <v>4374</v>
      </c>
      <c r="B2835" s="71" t="s">
        <v>6492</v>
      </c>
      <c r="C2835" s="72">
        <v>182601103</v>
      </c>
      <c r="D2835" s="72" t="s">
        <v>661</v>
      </c>
      <c r="E2835" s="72">
        <v>50.491590692326199</v>
      </c>
      <c r="F2835" s="72">
        <f t="shared" si="220"/>
        <v>3.1380727590010066E-2</v>
      </c>
      <c r="G2835" s="73">
        <v>14</v>
      </c>
      <c r="H2835" s="72">
        <f t="shared" si="221"/>
        <v>2.8527551474702979E-3</v>
      </c>
      <c r="I2835" s="74">
        <v>2.03768224819307E-4</v>
      </c>
      <c r="J2835" s="75">
        <v>2834</v>
      </c>
      <c r="K2835" s="72">
        <f t="shared" si="222"/>
        <v>25161.092373278945</v>
      </c>
      <c r="L2835" s="72">
        <f t="shared" si="223"/>
        <v>0.78704569507364175</v>
      </c>
      <c r="M2835" s="72">
        <f t="shared" si="224"/>
        <v>3.1784882205547573E-5</v>
      </c>
      <c r="N2835" s="72" t="e">
        <f>IF(VLOOKUP(B2835,[1]Sheet1!$B$2:$G$553,6,FALSE)=0,"",L2835)</f>
        <v>#N/A</v>
      </c>
      <c r="O2835" s="72" t="e">
        <f>IF(VLOOKUP($B2835,[1]Sheet1!$C$2:$G$553,5,FALSE)=0,"",$L2835)</f>
        <v>#N/A</v>
      </c>
      <c r="P2835" s="72" t="e">
        <f>IF(VLOOKUP($B2835,[1]Sheet1!$D$2:$G$553,4,FALSE)=0,"",$L2835)</f>
        <v>#N/A</v>
      </c>
      <c r="Q2835" s="72" t="e">
        <f>IF(VLOOKUP($B2835,[1]Sheet1!$E$2:$G$553,3,FALSE)=0,"",$L2835)</f>
        <v>#N/A</v>
      </c>
      <c r="R2835" s="72" t="e">
        <f>IF(VLOOKUP($B2835,[1]Sheet1!$F$2:$G$553,2,FALSE)=0,"",$L2835)</f>
        <v>#N/A</v>
      </c>
      <c r="S2835" s="72" t="e">
        <f>COUNTIF([1]isolation_zones!$H$2:$H$1182,conductor_pz_summary_hftd_23_re!B2835)</f>
        <v>#VALUE!</v>
      </c>
    </row>
    <row r="2836" spans="1:19" x14ac:dyDescent="0.25">
      <c r="A2836" s="70">
        <v>9957</v>
      </c>
      <c r="B2836" s="71" t="s">
        <v>2760</v>
      </c>
      <c r="C2836" s="72">
        <v>182222104</v>
      </c>
      <c r="D2836" s="72" t="s">
        <v>775</v>
      </c>
      <c r="E2836" s="72">
        <v>26.034529474522198</v>
      </c>
      <c r="F2836" s="72">
        <f t="shared" si="220"/>
        <v>1.618056524208962E-2</v>
      </c>
      <c r="G2836" s="73">
        <v>2</v>
      </c>
      <c r="H2836" s="72">
        <f t="shared" si="221"/>
        <v>4.0717579086093199E-4</v>
      </c>
      <c r="I2836" s="74">
        <v>2.03587895430466E-4</v>
      </c>
      <c r="J2836" s="75">
        <v>2835</v>
      </c>
      <c r="K2836" s="72">
        <f t="shared" si="222"/>
        <v>25161.108553844188</v>
      </c>
      <c r="L2836" s="72">
        <f t="shared" si="223"/>
        <v>0.78663851928278083</v>
      </c>
      <c r="M2836" s="72">
        <f t="shared" si="224"/>
        <v>3.1768438389603378E-5</v>
      </c>
      <c r="N2836" s="72" t="e">
        <f>IF(VLOOKUP(B2836,[1]Sheet1!$B$2:$G$553,6,FALSE)=0,"",L2836)</f>
        <v>#N/A</v>
      </c>
      <c r="O2836" s="72" t="e">
        <f>IF(VLOOKUP($B2836,[1]Sheet1!$C$2:$G$553,5,FALSE)=0,"",$L2836)</f>
        <v>#N/A</v>
      </c>
      <c r="P2836" s="72" t="e">
        <f>IF(VLOOKUP($B2836,[1]Sheet1!$D$2:$G$553,4,FALSE)=0,"",$L2836)</f>
        <v>#N/A</v>
      </c>
      <c r="Q2836" s="72" t="e">
        <f>IF(VLOOKUP($B2836,[1]Sheet1!$E$2:$G$553,3,FALSE)=0,"",$L2836)</f>
        <v>#N/A</v>
      </c>
      <c r="R2836" s="72" t="e">
        <f>IF(VLOOKUP($B2836,[1]Sheet1!$F$2:$G$553,2,FALSE)=0,"",$L2836)</f>
        <v>#N/A</v>
      </c>
      <c r="S2836" s="72" t="e">
        <f>COUNTIF([1]isolation_zones!$H$2:$H$1182,conductor_pz_summary_hftd_23_re!B2836)</f>
        <v>#VALUE!</v>
      </c>
    </row>
    <row r="2837" spans="1:19" x14ac:dyDescent="0.25">
      <c r="A2837" s="70">
        <v>4818</v>
      </c>
      <c r="B2837" s="71" t="s">
        <v>4075</v>
      </c>
      <c r="C2837" s="72">
        <v>14161101</v>
      </c>
      <c r="D2837" s="72" t="s">
        <v>442</v>
      </c>
      <c r="E2837" s="72">
        <v>4248.0139655319099</v>
      </c>
      <c r="F2837" s="72">
        <f t="shared" si="220"/>
        <v>2.6401578406040458</v>
      </c>
      <c r="G2837" s="73">
        <v>47</v>
      </c>
      <c r="H2837" s="72">
        <f t="shared" si="221"/>
        <v>9.5581638429580677E-3</v>
      </c>
      <c r="I2837" s="74">
        <v>2.0336518814804399E-4</v>
      </c>
      <c r="J2837" s="75">
        <v>2836</v>
      </c>
      <c r="K2837" s="72">
        <f t="shared" si="222"/>
        <v>25163.748711684791</v>
      </c>
      <c r="L2837" s="72">
        <f t="shared" si="223"/>
        <v>0.77708035543982279</v>
      </c>
      <c r="M2837" s="72">
        <f t="shared" si="224"/>
        <v>3.138243143504997E-5</v>
      </c>
      <c r="N2837" s="72" t="e">
        <f>IF(VLOOKUP(B2837,[1]Sheet1!$B$2:$G$553,6,FALSE)=0,"",L2837)</f>
        <v>#N/A</v>
      </c>
      <c r="O2837" s="72" t="e">
        <f>IF(VLOOKUP($B2837,[1]Sheet1!$C$2:$G$553,5,FALSE)=0,"",$L2837)</f>
        <v>#N/A</v>
      </c>
      <c r="P2837" s="72" t="e">
        <f>IF(VLOOKUP($B2837,[1]Sheet1!$D$2:$G$553,4,FALSE)=0,"",$L2837)</f>
        <v>#N/A</v>
      </c>
      <c r="Q2837" s="72" t="e">
        <f>IF(VLOOKUP($B2837,[1]Sheet1!$E$2:$G$553,3,FALSE)=0,"",$L2837)</f>
        <v>#N/A</v>
      </c>
      <c r="R2837" s="72" t="e">
        <f>IF(VLOOKUP($B2837,[1]Sheet1!$F$2:$G$553,2,FALSE)=0,"",$L2837)</f>
        <v>#N/A</v>
      </c>
      <c r="S2837" s="72" t="e">
        <f>COUNTIF([1]isolation_zones!$H$2:$H$1182,conductor_pz_summary_hftd_23_re!B2837)</f>
        <v>#VALUE!</v>
      </c>
    </row>
    <row r="2838" spans="1:19" x14ac:dyDescent="0.25">
      <c r="A2838" s="70">
        <v>2856</v>
      </c>
      <c r="B2838" s="71" t="s">
        <v>2469</v>
      </c>
      <c r="C2838" s="72">
        <v>42011107</v>
      </c>
      <c r="D2838" s="72" t="s">
        <v>359</v>
      </c>
      <c r="E2838" s="72">
        <v>20163.1011779256</v>
      </c>
      <c r="F2838" s="72">
        <f t="shared" si="220"/>
        <v>12.531448836498198</v>
      </c>
      <c r="G2838" s="73">
        <v>213</v>
      </c>
      <c r="H2838" s="72">
        <f t="shared" si="221"/>
        <v>4.322717146164462E-2</v>
      </c>
      <c r="I2838" s="74">
        <v>2.0294446695607801E-4</v>
      </c>
      <c r="J2838" s="75">
        <v>2837</v>
      </c>
      <c r="K2838" s="72">
        <f t="shared" si="222"/>
        <v>25176.280160521288</v>
      </c>
      <c r="L2838" s="72">
        <f t="shared" si="223"/>
        <v>0.73385318397817811</v>
      </c>
      <c r="M2838" s="72">
        <f t="shared" si="224"/>
        <v>2.9636699819227049E-5</v>
      </c>
      <c r="N2838" s="72" t="e">
        <f>IF(VLOOKUP(B2838,[1]Sheet1!$B$2:$G$553,6,FALSE)=0,"",L2838)</f>
        <v>#N/A</v>
      </c>
      <c r="O2838" s="72" t="e">
        <f>IF(VLOOKUP($B2838,[1]Sheet1!$C$2:$G$553,5,FALSE)=0,"",$L2838)</f>
        <v>#N/A</v>
      </c>
      <c r="P2838" s="72" t="e">
        <f>IF(VLOOKUP($B2838,[1]Sheet1!$D$2:$G$553,4,FALSE)=0,"",$L2838)</f>
        <v>#N/A</v>
      </c>
      <c r="Q2838" s="72" t="e">
        <f>IF(VLOOKUP($B2838,[1]Sheet1!$E$2:$G$553,3,FALSE)=0,"",$L2838)</f>
        <v>#N/A</v>
      </c>
      <c r="R2838" s="72" t="e">
        <f>IF(VLOOKUP($B2838,[1]Sheet1!$F$2:$G$553,2,FALSE)=0,"",$L2838)</f>
        <v>#N/A</v>
      </c>
      <c r="S2838" s="72" t="e">
        <f>COUNTIF([1]isolation_zones!$H$2:$H$1182,conductor_pz_summary_hftd_23_re!B2838)</f>
        <v>#VALUE!</v>
      </c>
    </row>
    <row r="2839" spans="1:19" x14ac:dyDescent="0.25">
      <c r="A2839" s="70">
        <v>445</v>
      </c>
      <c r="B2839" s="71" t="s">
        <v>2010</v>
      </c>
      <c r="C2839" s="72">
        <v>42811112</v>
      </c>
      <c r="D2839" s="72" t="s">
        <v>23</v>
      </c>
      <c r="E2839" s="72">
        <v>5679.6302034888804</v>
      </c>
      <c r="F2839" s="72">
        <f t="shared" si="220"/>
        <v>3.5299131159035926</v>
      </c>
      <c r="G2839" s="73">
        <v>43</v>
      </c>
      <c r="H2839" s="72">
        <f t="shared" si="221"/>
        <v>8.6518901931435938E-3</v>
      </c>
      <c r="I2839" s="74">
        <v>2.01206748677758E-4</v>
      </c>
      <c r="J2839" s="75">
        <v>2838</v>
      </c>
      <c r="K2839" s="72">
        <f t="shared" si="222"/>
        <v>25179.810073637193</v>
      </c>
      <c r="L2839" s="72">
        <f t="shared" si="223"/>
        <v>0.72520129378503451</v>
      </c>
      <c r="M2839" s="72">
        <f t="shared" si="224"/>
        <v>2.9287292774165106E-5</v>
      </c>
      <c r="N2839" s="72">
        <f>IF(VLOOKUP(B2839,[1]Sheet1!$B$2:$G$553,6,FALSE)=0,"",L2839)</f>
        <v>0.72520129378503451</v>
      </c>
      <c r="O2839" s="72" t="e">
        <f>IF(VLOOKUP($B2839,[1]Sheet1!$C$2:$G$553,5,FALSE)=0,"",$L2839)</f>
        <v>#N/A</v>
      </c>
      <c r="P2839" s="72" t="e">
        <f>IF(VLOOKUP($B2839,[1]Sheet1!$D$2:$G$553,4,FALSE)=0,"",$L2839)</f>
        <v>#N/A</v>
      </c>
      <c r="Q2839" s="72" t="e">
        <f>IF(VLOOKUP($B2839,[1]Sheet1!$E$2:$G$553,3,FALSE)=0,"",$L2839)</f>
        <v>#N/A</v>
      </c>
      <c r="R2839" s="72" t="e">
        <f>IF(VLOOKUP($B2839,[1]Sheet1!$F$2:$G$553,2,FALSE)=0,"",$L2839)</f>
        <v>#N/A</v>
      </c>
      <c r="S2839" s="72" t="e">
        <f>COUNTIF([1]isolation_zones!$H$2:$H$1182,conductor_pz_summary_hftd_23_re!B2839)</f>
        <v>#VALUE!</v>
      </c>
    </row>
    <row r="2840" spans="1:19" x14ac:dyDescent="0.25">
      <c r="A2840" s="70">
        <v>10280</v>
      </c>
      <c r="B2840" s="71" t="s">
        <v>6493</v>
      </c>
      <c r="C2840" s="72">
        <v>42491102</v>
      </c>
      <c r="D2840" s="72" t="s">
        <v>513</v>
      </c>
      <c r="E2840" s="72">
        <v>941.93867793733</v>
      </c>
      <c r="F2840" s="72">
        <f t="shared" si="220"/>
        <v>0.58541869355955878</v>
      </c>
      <c r="G2840" s="73">
        <v>15</v>
      </c>
      <c r="H2840" s="72">
        <f t="shared" si="221"/>
        <v>2.9736357599175452E-3</v>
      </c>
      <c r="I2840" s="74">
        <v>1.98242383994503E-4</v>
      </c>
      <c r="J2840" s="75">
        <v>2839</v>
      </c>
      <c r="K2840" s="72">
        <f t="shared" si="222"/>
        <v>25180.395492330754</v>
      </c>
      <c r="L2840" s="72">
        <f t="shared" si="223"/>
        <v>0.72222765802511701</v>
      </c>
      <c r="M2840" s="72">
        <f t="shared" si="224"/>
        <v>2.9167202336033257E-5</v>
      </c>
      <c r="N2840" s="72" t="e">
        <f>IF(VLOOKUP(B2840,[1]Sheet1!$B$2:$G$553,6,FALSE)=0,"",L2840)</f>
        <v>#N/A</v>
      </c>
      <c r="O2840" s="72" t="e">
        <f>IF(VLOOKUP($B2840,[1]Sheet1!$C$2:$G$553,5,FALSE)=0,"",$L2840)</f>
        <v>#N/A</v>
      </c>
      <c r="P2840" s="72" t="e">
        <f>IF(VLOOKUP($B2840,[1]Sheet1!$D$2:$G$553,4,FALSE)=0,"",$L2840)</f>
        <v>#N/A</v>
      </c>
      <c r="Q2840" s="72" t="e">
        <f>IF(VLOOKUP($B2840,[1]Sheet1!$E$2:$G$553,3,FALSE)=0,"",$L2840)</f>
        <v>#N/A</v>
      </c>
      <c r="R2840" s="72" t="e">
        <f>IF(VLOOKUP($B2840,[1]Sheet1!$F$2:$G$553,2,FALSE)=0,"",$L2840)</f>
        <v>#N/A</v>
      </c>
      <c r="S2840" s="72" t="e">
        <f>COUNTIF([1]isolation_zones!$H$2:$H$1182,conductor_pz_summary_hftd_23_re!B2840)</f>
        <v>#VALUE!</v>
      </c>
    </row>
    <row r="2841" spans="1:19" x14ac:dyDescent="0.25">
      <c r="A2841" s="70">
        <v>1145</v>
      </c>
      <c r="B2841" s="71" t="s">
        <v>2277</v>
      </c>
      <c r="C2841" s="72">
        <v>42291101</v>
      </c>
      <c r="D2841" s="72" t="s">
        <v>61</v>
      </c>
      <c r="E2841" s="72">
        <v>4658.8808384538697</v>
      </c>
      <c r="F2841" s="72">
        <f t="shared" si="220"/>
        <v>2.8955132619352826</v>
      </c>
      <c r="G2841" s="73">
        <v>34</v>
      </c>
      <c r="H2841" s="72">
        <f t="shared" si="221"/>
        <v>6.6525326650755659E-3</v>
      </c>
      <c r="I2841" s="74">
        <v>1.9566272544339899E-4</v>
      </c>
      <c r="J2841" s="75">
        <v>2840</v>
      </c>
      <c r="K2841" s="72">
        <f t="shared" si="222"/>
        <v>25183.291005592688</v>
      </c>
      <c r="L2841" s="72">
        <f t="shared" si="223"/>
        <v>0.71557512536004142</v>
      </c>
      <c r="M2841" s="72">
        <f t="shared" si="224"/>
        <v>2.8898539450953627E-5</v>
      </c>
      <c r="N2841" s="72" t="e">
        <f>IF(VLOOKUP(B2841,[1]Sheet1!$B$2:$G$553,6,FALSE)=0,"",L2841)</f>
        <v>#N/A</v>
      </c>
      <c r="O2841" s="72" t="e">
        <f>IF(VLOOKUP($B2841,[1]Sheet1!$C$2:$G$553,5,FALSE)=0,"",$L2841)</f>
        <v>#N/A</v>
      </c>
      <c r="P2841" s="72" t="e">
        <f>IF(VLOOKUP($B2841,[1]Sheet1!$D$2:$G$553,4,FALSE)=0,"",$L2841)</f>
        <v>#N/A</v>
      </c>
      <c r="Q2841" s="72" t="e">
        <f>IF(VLOOKUP($B2841,[1]Sheet1!$E$2:$G$553,3,FALSE)=0,"",$L2841)</f>
        <v>#N/A</v>
      </c>
      <c r="R2841" s="72" t="e">
        <f>IF(VLOOKUP($B2841,[1]Sheet1!$F$2:$G$553,2,FALSE)=0,"",$L2841)</f>
        <v>#N/A</v>
      </c>
      <c r="S2841" s="72" t="e">
        <f>COUNTIF([1]isolation_zones!$H$2:$H$1182,conductor_pz_summary_hftd_23_re!B2841)</f>
        <v>#VALUE!</v>
      </c>
    </row>
    <row r="2842" spans="1:19" x14ac:dyDescent="0.25">
      <c r="A2842" s="70">
        <v>6437</v>
      </c>
      <c r="B2842" s="71" t="s">
        <v>6494</v>
      </c>
      <c r="C2842" s="72">
        <v>102361101</v>
      </c>
      <c r="D2842" s="72" t="s">
        <v>279</v>
      </c>
      <c r="E2842" s="72">
        <v>889.75803170843096</v>
      </c>
      <c r="F2842" s="72">
        <f t="shared" si="220"/>
        <v>0.55298821113016217</v>
      </c>
      <c r="G2842" s="73">
        <v>30</v>
      </c>
      <c r="H2842" s="72">
        <f t="shared" si="221"/>
        <v>5.8109424679065897E-3</v>
      </c>
      <c r="I2842" s="74">
        <v>1.93698082263553E-4</v>
      </c>
      <c r="J2842" s="75">
        <v>2841</v>
      </c>
      <c r="K2842" s="72">
        <f t="shared" si="222"/>
        <v>25183.843993803817</v>
      </c>
      <c r="L2842" s="72">
        <f t="shared" si="223"/>
        <v>0.70976418289213483</v>
      </c>
      <c r="M2842" s="72">
        <f t="shared" si="224"/>
        <v>2.8663864230694221E-5</v>
      </c>
      <c r="N2842" s="72" t="e">
        <f>IF(VLOOKUP(B2842,[1]Sheet1!$B$2:$G$553,6,FALSE)=0,"",L2842)</f>
        <v>#N/A</v>
      </c>
      <c r="O2842" s="72" t="e">
        <f>IF(VLOOKUP($B2842,[1]Sheet1!$C$2:$G$553,5,FALSE)=0,"",$L2842)</f>
        <v>#N/A</v>
      </c>
      <c r="P2842" s="72" t="e">
        <f>IF(VLOOKUP($B2842,[1]Sheet1!$D$2:$G$553,4,FALSE)=0,"",$L2842)</f>
        <v>#N/A</v>
      </c>
      <c r="Q2842" s="72" t="e">
        <f>IF(VLOOKUP($B2842,[1]Sheet1!$E$2:$G$553,3,FALSE)=0,"",$L2842)</f>
        <v>#N/A</v>
      </c>
      <c r="R2842" s="72" t="e">
        <f>IF(VLOOKUP($B2842,[1]Sheet1!$F$2:$G$553,2,FALSE)=0,"",$L2842)</f>
        <v>#N/A</v>
      </c>
      <c r="S2842" s="72" t="e">
        <f>COUNTIF([1]isolation_zones!$H$2:$H$1182,conductor_pz_summary_hftd_23_re!B2842)</f>
        <v>#VALUE!</v>
      </c>
    </row>
    <row r="2843" spans="1:19" x14ac:dyDescent="0.25">
      <c r="A2843" s="70">
        <v>7381</v>
      </c>
      <c r="B2843" s="71" t="s">
        <v>6495</v>
      </c>
      <c r="C2843" s="72">
        <v>22811102</v>
      </c>
      <c r="D2843" s="72" t="s">
        <v>811</v>
      </c>
      <c r="E2843" s="72">
        <v>570.68696506464096</v>
      </c>
      <c r="F2843" s="72">
        <f t="shared" si="220"/>
        <v>0.3546842542353269</v>
      </c>
      <c r="G2843" s="73">
        <v>26</v>
      </c>
      <c r="H2843" s="72">
        <f t="shared" si="221"/>
        <v>4.9623680892402766E-3</v>
      </c>
      <c r="I2843" s="74">
        <v>1.9086031112462601E-4</v>
      </c>
      <c r="J2843" s="75">
        <v>2842</v>
      </c>
      <c r="K2843" s="72">
        <f t="shared" si="222"/>
        <v>25184.198678058052</v>
      </c>
      <c r="L2843" s="72">
        <f t="shared" si="223"/>
        <v>0.7048018148028945</v>
      </c>
      <c r="M2843" s="72">
        <f t="shared" si="224"/>
        <v>2.846345873179582E-5</v>
      </c>
      <c r="N2843" s="72" t="e">
        <f>IF(VLOOKUP(B2843,[1]Sheet1!$B$2:$G$553,6,FALSE)=0,"",L2843)</f>
        <v>#N/A</v>
      </c>
      <c r="O2843" s="72" t="e">
        <f>IF(VLOOKUP($B2843,[1]Sheet1!$C$2:$G$553,5,FALSE)=0,"",$L2843)</f>
        <v>#N/A</v>
      </c>
      <c r="P2843" s="72" t="e">
        <f>IF(VLOOKUP($B2843,[1]Sheet1!$D$2:$G$553,4,FALSE)=0,"",$L2843)</f>
        <v>#N/A</v>
      </c>
      <c r="Q2843" s="72" t="e">
        <f>IF(VLOOKUP($B2843,[1]Sheet1!$E$2:$G$553,3,FALSE)=0,"",$L2843)</f>
        <v>#N/A</v>
      </c>
      <c r="R2843" s="72" t="e">
        <f>IF(VLOOKUP($B2843,[1]Sheet1!$F$2:$G$553,2,FALSE)=0,"",$L2843)</f>
        <v>#N/A</v>
      </c>
      <c r="S2843" s="72" t="e">
        <f>COUNTIF([1]isolation_zones!$H$2:$H$1182,conductor_pz_summary_hftd_23_re!B2843)</f>
        <v>#VALUE!</v>
      </c>
    </row>
    <row r="2844" spans="1:19" x14ac:dyDescent="0.25">
      <c r="A2844" s="70">
        <v>5360</v>
      </c>
      <c r="B2844" s="71" t="s">
        <v>4511</v>
      </c>
      <c r="C2844" s="72">
        <v>14101105</v>
      </c>
      <c r="D2844" s="72" t="s">
        <v>190</v>
      </c>
      <c r="E2844" s="72">
        <v>1333.5261714676999</v>
      </c>
      <c r="F2844" s="72">
        <f t="shared" si="220"/>
        <v>0.82879190271454317</v>
      </c>
      <c r="G2844" s="73">
        <v>33</v>
      </c>
      <c r="H2844" s="72">
        <f t="shared" si="221"/>
        <v>6.2253572487096205E-3</v>
      </c>
      <c r="I2844" s="74">
        <v>1.88647189354837E-4</v>
      </c>
      <c r="J2844" s="75">
        <v>2843</v>
      </c>
      <c r="K2844" s="72">
        <f t="shared" si="222"/>
        <v>25185.027469960765</v>
      </c>
      <c r="L2844" s="72">
        <f t="shared" si="223"/>
        <v>0.69857645755418485</v>
      </c>
      <c r="M2844" s="72">
        <f t="shared" si="224"/>
        <v>2.8212047348598848E-5</v>
      </c>
      <c r="N2844" s="72" t="e">
        <f>IF(VLOOKUP(B2844,[1]Sheet1!$B$2:$G$553,6,FALSE)=0,"",L2844)</f>
        <v>#N/A</v>
      </c>
      <c r="O2844" s="72" t="e">
        <f>IF(VLOOKUP($B2844,[1]Sheet1!$C$2:$G$553,5,FALSE)=0,"",$L2844)</f>
        <v>#N/A</v>
      </c>
      <c r="P2844" s="72" t="e">
        <f>IF(VLOOKUP($B2844,[1]Sheet1!$D$2:$G$553,4,FALSE)=0,"",$L2844)</f>
        <v>#N/A</v>
      </c>
      <c r="Q2844" s="72" t="e">
        <f>IF(VLOOKUP($B2844,[1]Sheet1!$E$2:$G$553,3,FALSE)=0,"",$L2844)</f>
        <v>#N/A</v>
      </c>
      <c r="R2844" s="72" t="e">
        <f>IF(VLOOKUP($B2844,[1]Sheet1!$F$2:$G$553,2,FALSE)=0,"",$L2844)</f>
        <v>#N/A</v>
      </c>
      <c r="S2844" s="72" t="e">
        <f>COUNTIF([1]isolation_zones!$H$2:$H$1182,conductor_pz_summary_hftd_23_re!B2844)</f>
        <v>#VALUE!</v>
      </c>
    </row>
    <row r="2845" spans="1:19" x14ac:dyDescent="0.25">
      <c r="A2845" s="70">
        <v>1909</v>
      </c>
      <c r="B2845" s="71" t="s">
        <v>6496</v>
      </c>
      <c r="C2845" s="72">
        <v>13801104</v>
      </c>
      <c r="D2845" s="72" t="s">
        <v>857</v>
      </c>
      <c r="E2845" s="72">
        <v>1538.3917155240599</v>
      </c>
      <c r="F2845" s="72">
        <f t="shared" si="220"/>
        <v>0.956116665956532</v>
      </c>
      <c r="G2845" s="73">
        <v>13</v>
      </c>
      <c r="H2845" s="72">
        <f t="shared" si="221"/>
        <v>2.3880403313377391E-3</v>
      </c>
      <c r="I2845" s="74">
        <v>1.8369541010290299E-4</v>
      </c>
      <c r="J2845" s="75">
        <v>2844</v>
      </c>
      <c r="K2845" s="72">
        <f t="shared" si="222"/>
        <v>25185.98358662672</v>
      </c>
      <c r="L2845" s="72">
        <f t="shared" si="223"/>
        <v>0.69618841722284708</v>
      </c>
      <c r="M2845" s="72">
        <f t="shared" si="224"/>
        <v>2.81156062129586E-5</v>
      </c>
      <c r="N2845" s="72" t="e">
        <f>IF(VLOOKUP(B2845,[1]Sheet1!$B$2:$G$553,6,FALSE)=0,"",L2845)</f>
        <v>#N/A</v>
      </c>
      <c r="O2845" s="72" t="e">
        <f>IF(VLOOKUP($B2845,[1]Sheet1!$C$2:$G$553,5,FALSE)=0,"",$L2845)</f>
        <v>#N/A</v>
      </c>
      <c r="P2845" s="72" t="e">
        <f>IF(VLOOKUP($B2845,[1]Sheet1!$D$2:$G$553,4,FALSE)=0,"",$L2845)</f>
        <v>#N/A</v>
      </c>
      <c r="Q2845" s="72" t="e">
        <f>IF(VLOOKUP($B2845,[1]Sheet1!$E$2:$G$553,3,FALSE)=0,"",$L2845)</f>
        <v>#N/A</v>
      </c>
      <c r="R2845" s="72" t="e">
        <f>IF(VLOOKUP($B2845,[1]Sheet1!$F$2:$G$553,2,FALSE)=0,"",$L2845)</f>
        <v>#N/A</v>
      </c>
      <c r="S2845" s="72" t="e">
        <f>COUNTIF([1]isolation_zones!$H$2:$H$1182,conductor_pz_summary_hftd_23_re!B2845)</f>
        <v>#VALUE!</v>
      </c>
    </row>
    <row r="2846" spans="1:19" x14ac:dyDescent="0.25">
      <c r="A2846" s="70">
        <v>7663</v>
      </c>
      <c r="B2846" s="71" t="s">
        <v>3424</v>
      </c>
      <c r="C2846" s="72">
        <v>14671103</v>
      </c>
      <c r="D2846" s="72" t="s">
        <v>91</v>
      </c>
      <c r="E2846" s="72">
        <v>6745.7700341976897</v>
      </c>
      <c r="F2846" s="72">
        <f t="shared" si="220"/>
        <v>4.1925233276554943</v>
      </c>
      <c r="G2846" s="73">
        <v>55</v>
      </c>
      <c r="H2846" s="72">
        <f t="shared" si="221"/>
        <v>9.9134520811943651E-3</v>
      </c>
      <c r="I2846" s="74">
        <v>1.80244583294443E-4</v>
      </c>
      <c r="J2846" s="75">
        <v>2845</v>
      </c>
      <c r="K2846" s="72">
        <f t="shared" si="222"/>
        <v>25190.176109954376</v>
      </c>
      <c r="L2846" s="72">
        <f t="shared" si="223"/>
        <v>0.68627496514165276</v>
      </c>
      <c r="M2846" s="72">
        <f t="shared" si="224"/>
        <v>2.7715250924030148E-5</v>
      </c>
      <c r="N2846" s="72">
        <f>IF(VLOOKUP(B2846,[1]Sheet1!$B$2:$G$553,6,FALSE)=0,"",L2846)</f>
        <v>0.68627496514165276</v>
      </c>
      <c r="O2846" s="72" t="e">
        <f>IF(VLOOKUP($B2846,[1]Sheet1!$C$2:$G$553,5,FALSE)=0,"",$L2846)</f>
        <v>#N/A</v>
      </c>
      <c r="P2846" s="72" t="e">
        <f>IF(VLOOKUP($B2846,[1]Sheet1!$D$2:$G$553,4,FALSE)=0,"",$L2846)</f>
        <v>#N/A</v>
      </c>
      <c r="Q2846" s="72" t="e">
        <f>IF(VLOOKUP($B2846,[1]Sheet1!$E$2:$G$553,3,FALSE)=0,"",$L2846)</f>
        <v>#N/A</v>
      </c>
      <c r="R2846" s="72" t="e">
        <f>IF(VLOOKUP($B2846,[1]Sheet1!$F$2:$G$553,2,FALSE)=0,"",$L2846)</f>
        <v>#N/A</v>
      </c>
      <c r="S2846" s="72" t="e">
        <f>COUNTIF([1]isolation_zones!$H$2:$H$1182,conductor_pz_summary_hftd_23_re!B2846)</f>
        <v>#VALUE!</v>
      </c>
    </row>
    <row r="2847" spans="1:19" x14ac:dyDescent="0.25">
      <c r="A2847" s="70">
        <v>4846</v>
      </c>
      <c r="B2847" s="71" t="s">
        <v>6497</v>
      </c>
      <c r="C2847" s="72">
        <v>12350402</v>
      </c>
      <c r="D2847" s="72" t="s">
        <v>6498</v>
      </c>
      <c r="E2847" s="72">
        <v>10545.4352717003</v>
      </c>
      <c r="F2847" s="72">
        <f t="shared" si="220"/>
        <v>6.5540306225607834</v>
      </c>
      <c r="G2847" s="73">
        <v>91</v>
      </c>
      <c r="H2847" s="72">
        <f t="shared" si="221"/>
        <v>1.6304824311556325E-2</v>
      </c>
      <c r="I2847" s="74">
        <v>1.7917389353358599E-4</v>
      </c>
      <c r="J2847" s="75">
        <v>2846</v>
      </c>
      <c r="K2847" s="72">
        <f t="shared" si="222"/>
        <v>25196.730140576936</v>
      </c>
      <c r="L2847" s="72">
        <f t="shared" si="223"/>
        <v>0.66997014083009643</v>
      </c>
      <c r="M2847" s="72">
        <f t="shared" si="224"/>
        <v>2.7056779728051528E-5</v>
      </c>
      <c r="N2847" s="72" t="e">
        <f>IF(VLOOKUP(B2847,[1]Sheet1!$B$2:$G$553,6,FALSE)=0,"",L2847)</f>
        <v>#N/A</v>
      </c>
      <c r="O2847" s="72" t="e">
        <f>IF(VLOOKUP($B2847,[1]Sheet1!$C$2:$G$553,5,FALSE)=0,"",$L2847)</f>
        <v>#N/A</v>
      </c>
      <c r="P2847" s="72" t="e">
        <f>IF(VLOOKUP($B2847,[1]Sheet1!$D$2:$G$553,4,FALSE)=0,"",$L2847)</f>
        <v>#N/A</v>
      </c>
      <c r="Q2847" s="72" t="e">
        <f>IF(VLOOKUP($B2847,[1]Sheet1!$E$2:$G$553,3,FALSE)=0,"",$L2847)</f>
        <v>#N/A</v>
      </c>
      <c r="R2847" s="72" t="e">
        <f>IF(VLOOKUP($B2847,[1]Sheet1!$F$2:$G$553,2,FALSE)=0,"",$L2847)</f>
        <v>#N/A</v>
      </c>
      <c r="S2847" s="72" t="e">
        <f>COUNTIF([1]isolation_zones!$H$2:$H$1182,conductor_pz_summary_hftd_23_re!B2847)</f>
        <v>#VALUE!</v>
      </c>
    </row>
    <row r="2848" spans="1:19" x14ac:dyDescent="0.25">
      <c r="A2848" s="70">
        <v>6268</v>
      </c>
      <c r="B2848" s="71" t="s">
        <v>6499</v>
      </c>
      <c r="C2848" s="72">
        <v>163351702</v>
      </c>
      <c r="D2848" s="72" t="s">
        <v>763</v>
      </c>
      <c r="E2848" s="72">
        <v>2988.98548688964</v>
      </c>
      <c r="F2848" s="72">
        <f t="shared" si="220"/>
        <v>1.8576665549345184</v>
      </c>
      <c r="G2848" s="73">
        <v>25</v>
      </c>
      <c r="H2848" s="72">
        <f t="shared" si="221"/>
        <v>4.2941279648230999E-3</v>
      </c>
      <c r="I2848" s="74">
        <v>1.7176511859292399E-4</v>
      </c>
      <c r="J2848" s="75">
        <v>2847</v>
      </c>
      <c r="K2848" s="72">
        <f t="shared" si="222"/>
        <v>25198.587807131869</v>
      </c>
      <c r="L2848" s="72">
        <f t="shared" si="223"/>
        <v>0.66567601286527334</v>
      </c>
      <c r="M2848" s="72">
        <f t="shared" si="224"/>
        <v>2.6883361142076442E-5</v>
      </c>
      <c r="N2848" s="72" t="e">
        <f>IF(VLOOKUP(B2848,[1]Sheet1!$B$2:$G$553,6,FALSE)=0,"",L2848)</f>
        <v>#N/A</v>
      </c>
      <c r="O2848" s="72" t="e">
        <f>IF(VLOOKUP($B2848,[1]Sheet1!$C$2:$G$553,5,FALSE)=0,"",$L2848)</f>
        <v>#N/A</v>
      </c>
      <c r="P2848" s="72" t="e">
        <f>IF(VLOOKUP($B2848,[1]Sheet1!$D$2:$G$553,4,FALSE)=0,"",$L2848)</f>
        <v>#N/A</v>
      </c>
      <c r="Q2848" s="72" t="e">
        <f>IF(VLOOKUP($B2848,[1]Sheet1!$E$2:$G$553,3,FALSE)=0,"",$L2848)</f>
        <v>#N/A</v>
      </c>
      <c r="R2848" s="72" t="e">
        <f>IF(VLOOKUP($B2848,[1]Sheet1!$F$2:$G$553,2,FALSE)=0,"",$L2848)</f>
        <v>#N/A</v>
      </c>
      <c r="S2848" s="72" t="e">
        <f>COUNTIF([1]isolation_zones!$H$2:$H$1182,conductor_pz_summary_hftd_23_re!B2848)</f>
        <v>#VALUE!</v>
      </c>
    </row>
    <row r="2849" spans="1:19" x14ac:dyDescent="0.25">
      <c r="A2849" s="70">
        <v>1067</v>
      </c>
      <c r="B2849" s="71" t="s">
        <v>6500</v>
      </c>
      <c r="C2849" s="72">
        <v>152261106</v>
      </c>
      <c r="D2849" s="72" t="s">
        <v>1492</v>
      </c>
      <c r="E2849" s="72">
        <v>5193.0778135268101</v>
      </c>
      <c r="F2849" s="72">
        <f t="shared" si="220"/>
        <v>3.2275188399793722</v>
      </c>
      <c r="G2849" s="73">
        <v>38</v>
      </c>
      <c r="H2849" s="72">
        <f t="shared" si="221"/>
        <v>6.3506133931833363E-3</v>
      </c>
      <c r="I2849" s="74">
        <v>1.67121405083772E-4</v>
      </c>
      <c r="J2849" s="75">
        <v>2848</v>
      </c>
      <c r="K2849" s="72">
        <f t="shared" si="222"/>
        <v>25201.815325971849</v>
      </c>
      <c r="L2849" s="72">
        <f t="shared" si="223"/>
        <v>0.65932539947209001</v>
      </c>
      <c r="M2849" s="72">
        <f t="shared" si="224"/>
        <v>2.6626891282830955E-5</v>
      </c>
      <c r="N2849" s="72">
        <f>IF(VLOOKUP(B2849,[1]Sheet1!$B$2:$G$553,6,FALSE)=0,"",L2849)</f>
        <v>0.65932539947209001</v>
      </c>
      <c r="O2849" s="72" t="e">
        <f>IF(VLOOKUP($B2849,[1]Sheet1!$C$2:$G$553,5,FALSE)=0,"",$L2849)</f>
        <v>#N/A</v>
      </c>
      <c r="P2849" s="72" t="e">
        <f>IF(VLOOKUP($B2849,[1]Sheet1!$D$2:$G$553,4,FALSE)=0,"",$L2849)</f>
        <v>#N/A</v>
      </c>
      <c r="Q2849" s="72" t="e">
        <f>IF(VLOOKUP($B2849,[1]Sheet1!$E$2:$G$553,3,FALSE)=0,"",$L2849)</f>
        <v>#N/A</v>
      </c>
      <c r="R2849" s="72" t="e">
        <f>IF(VLOOKUP($B2849,[1]Sheet1!$F$2:$G$553,2,FALSE)=0,"",$L2849)</f>
        <v>#N/A</v>
      </c>
      <c r="S2849" s="72" t="e">
        <f>COUNTIF([1]isolation_zones!$H$2:$H$1182,conductor_pz_summary_hftd_23_re!B2849)</f>
        <v>#VALUE!</v>
      </c>
    </row>
    <row r="2850" spans="1:19" x14ac:dyDescent="0.25">
      <c r="A2850" s="70">
        <v>3874</v>
      </c>
      <c r="B2850" s="71" t="s">
        <v>6501</v>
      </c>
      <c r="C2850" s="72">
        <v>102831105</v>
      </c>
      <c r="D2850" s="72" t="s">
        <v>103</v>
      </c>
      <c r="E2850" s="72">
        <v>18124.382602925201</v>
      </c>
      <c r="F2850" s="72">
        <f t="shared" si="220"/>
        <v>11.264377006168553</v>
      </c>
      <c r="G2850" s="73">
        <v>142</v>
      </c>
      <c r="H2850" s="72">
        <f t="shared" si="221"/>
        <v>2.3318676757769496E-2</v>
      </c>
      <c r="I2850" s="74">
        <v>1.6421603350541899E-4</v>
      </c>
      <c r="J2850" s="75">
        <v>2849</v>
      </c>
      <c r="K2850" s="72">
        <f t="shared" si="222"/>
        <v>25213.079702978019</v>
      </c>
      <c r="L2850" s="72">
        <f t="shared" si="223"/>
        <v>0.63600672271432046</v>
      </c>
      <c r="M2850" s="72">
        <f t="shared" si="224"/>
        <v>2.5685165283217176E-5</v>
      </c>
      <c r="N2850" s="72" t="e">
        <f>IF(VLOOKUP(B2850,[1]Sheet1!$B$2:$G$553,6,FALSE)=0,"",L2850)</f>
        <v>#N/A</v>
      </c>
      <c r="O2850" s="72" t="e">
        <f>IF(VLOOKUP($B2850,[1]Sheet1!$C$2:$G$553,5,FALSE)=0,"",$L2850)</f>
        <v>#N/A</v>
      </c>
      <c r="P2850" s="72" t="e">
        <f>IF(VLOOKUP($B2850,[1]Sheet1!$D$2:$G$553,4,FALSE)=0,"",$L2850)</f>
        <v>#N/A</v>
      </c>
      <c r="Q2850" s="72" t="e">
        <f>IF(VLOOKUP($B2850,[1]Sheet1!$E$2:$G$553,3,FALSE)=0,"",$L2850)</f>
        <v>#N/A</v>
      </c>
      <c r="R2850" s="72" t="e">
        <f>IF(VLOOKUP($B2850,[1]Sheet1!$F$2:$G$553,2,FALSE)=0,"",$L2850)</f>
        <v>#N/A</v>
      </c>
      <c r="S2850" s="72" t="e">
        <f>COUNTIF([1]isolation_zones!$H$2:$H$1182,conductor_pz_summary_hftd_23_re!B2850)</f>
        <v>#VALUE!</v>
      </c>
    </row>
    <row r="2851" spans="1:19" x14ac:dyDescent="0.25">
      <c r="A2851" s="70">
        <v>1686</v>
      </c>
      <c r="B2851" s="71" t="s">
        <v>2578</v>
      </c>
      <c r="C2851" s="72">
        <v>83622103</v>
      </c>
      <c r="D2851" s="72" t="s">
        <v>343</v>
      </c>
      <c r="E2851" s="72">
        <v>21277.9249206485</v>
      </c>
      <c r="F2851" s="72">
        <f t="shared" si="220"/>
        <v>13.224316296238968</v>
      </c>
      <c r="G2851" s="73">
        <v>161</v>
      </c>
      <c r="H2851" s="72">
        <f t="shared" si="221"/>
        <v>2.5964144379758188E-2</v>
      </c>
      <c r="I2851" s="74">
        <v>1.6126797751402601E-4</v>
      </c>
      <c r="J2851" s="75">
        <v>2850</v>
      </c>
      <c r="K2851" s="72">
        <f t="shared" si="222"/>
        <v>25226.304019274259</v>
      </c>
      <c r="L2851" s="72">
        <f t="shared" si="223"/>
        <v>0.61004257833456232</v>
      </c>
      <c r="M2851" s="72">
        <f t="shared" si="224"/>
        <v>2.4636601933154988E-5</v>
      </c>
      <c r="N2851" s="72" t="e">
        <f>IF(VLOOKUP(B2851,[1]Sheet1!$B$2:$G$553,6,FALSE)=0,"",L2851)</f>
        <v>#N/A</v>
      </c>
      <c r="O2851" s="72" t="e">
        <f>IF(VLOOKUP($B2851,[1]Sheet1!$C$2:$G$553,5,FALSE)=0,"",$L2851)</f>
        <v>#N/A</v>
      </c>
      <c r="P2851" s="72" t="e">
        <f>IF(VLOOKUP($B2851,[1]Sheet1!$D$2:$G$553,4,FALSE)=0,"",$L2851)</f>
        <v>#N/A</v>
      </c>
      <c r="Q2851" s="72" t="e">
        <f>IF(VLOOKUP($B2851,[1]Sheet1!$E$2:$G$553,3,FALSE)=0,"",$L2851)</f>
        <v>#N/A</v>
      </c>
      <c r="R2851" s="72" t="e">
        <f>IF(VLOOKUP($B2851,[1]Sheet1!$F$2:$G$553,2,FALSE)=0,"",$L2851)</f>
        <v>#N/A</v>
      </c>
      <c r="S2851" s="72" t="e">
        <f>COUNTIF([1]isolation_zones!$H$2:$H$1182,conductor_pz_summary_hftd_23_re!B2851)</f>
        <v>#VALUE!</v>
      </c>
    </row>
    <row r="2852" spans="1:19" x14ac:dyDescent="0.25">
      <c r="A2852" s="70">
        <v>6595</v>
      </c>
      <c r="B2852" s="71" t="s">
        <v>2454</v>
      </c>
      <c r="C2852" s="72">
        <v>152691104</v>
      </c>
      <c r="D2852" s="72" t="s">
        <v>1556</v>
      </c>
      <c r="E2852" s="72">
        <v>1047.4929480296501</v>
      </c>
      <c r="F2852" s="72">
        <f t="shared" si="220"/>
        <v>0.65102109883756998</v>
      </c>
      <c r="G2852" s="73">
        <v>26</v>
      </c>
      <c r="H2852" s="72">
        <f t="shared" si="221"/>
        <v>4.1824399862289982E-3</v>
      </c>
      <c r="I2852" s="74">
        <v>1.6086307639342299E-4</v>
      </c>
      <c r="J2852" s="75">
        <v>2851</v>
      </c>
      <c r="K2852" s="72">
        <f t="shared" si="222"/>
        <v>25226.955040373097</v>
      </c>
      <c r="L2852" s="72">
        <f t="shared" si="223"/>
        <v>0.6058601383483333</v>
      </c>
      <c r="M2852" s="72">
        <f t="shared" si="224"/>
        <v>2.4467693872128589E-5</v>
      </c>
      <c r="N2852" s="72" t="e">
        <f>IF(VLOOKUP(B2852,[1]Sheet1!$B$2:$G$553,6,FALSE)=0,"",L2852)</f>
        <v>#N/A</v>
      </c>
      <c r="O2852" s="72" t="e">
        <f>IF(VLOOKUP($B2852,[1]Sheet1!$C$2:$G$553,5,FALSE)=0,"",$L2852)</f>
        <v>#N/A</v>
      </c>
      <c r="P2852" s="72" t="e">
        <f>IF(VLOOKUP($B2852,[1]Sheet1!$D$2:$G$553,4,FALSE)=0,"",$L2852)</f>
        <v>#N/A</v>
      </c>
      <c r="Q2852" s="72" t="e">
        <f>IF(VLOOKUP($B2852,[1]Sheet1!$E$2:$G$553,3,FALSE)=0,"",$L2852)</f>
        <v>#N/A</v>
      </c>
      <c r="R2852" s="72" t="e">
        <f>IF(VLOOKUP($B2852,[1]Sheet1!$F$2:$G$553,2,FALSE)=0,"",$L2852)</f>
        <v>#N/A</v>
      </c>
      <c r="S2852" s="72" t="e">
        <f>COUNTIF([1]isolation_zones!$H$2:$H$1182,conductor_pz_summary_hftd_23_re!B2852)</f>
        <v>#VALUE!</v>
      </c>
    </row>
    <row r="2853" spans="1:19" x14ac:dyDescent="0.25">
      <c r="A2853" s="70">
        <v>2910</v>
      </c>
      <c r="B2853" s="71" t="s">
        <v>3263</v>
      </c>
      <c r="C2853" s="72">
        <v>152241101</v>
      </c>
      <c r="D2853" s="72" t="s">
        <v>1190</v>
      </c>
      <c r="E2853" s="72">
        <v>32532.304768140599</v>
      </c>
      <c r="F2853" s="72">
        <f t="shared" si="220"/>
        <v>20.21895883663182</v>
      </c>
      <c r="G2853" s="73">
        <v>248</v>
      </c>
      <c r="H2853" s="72">
        <f t="shared" si="221"/>
        <v>3.9517399363681184E-2</v>
      </c>
      <c r="I2853" s="74">
        <v>1.5934435227290801E-4</v>
      </c>
      <c r="J2853" s="75">
        <v>2852</v>
      </c>
      <c r="K2853" s="72">
        <f t="shared" si="222"/>
        <v>25247.173999209728</v>
      </c>
      <c r="L2853" s="72">
        <f t="shared" si="223"/>
        <v>0.56634273898465215</v>
      </c>
      <c r="M2853" s="72">
        <f t="shared" si="224"/>
        <v>2.2871781599555065E-5</v>
      </c>
      <c r="N2853" s="72" t="e">
        <f>IF(VLOOKUP(B2853,[1]Sheet1!$B$2:$G$553,6,FALSE)=0,"",L2853)</f>
        <v>#N/A</v>
      </c>
      <c r="O2853" s="72" t="e">
        <f>IF(VLOOKUP($B2853,[1]Sheet1!$C$2:$G$553,5,FALSE)=0,"",$L2853)</f>
        <v>#N/A</v>
      </c>
      <c r="P2853" s="72" t="e">
        <f>IF(VLOOKUP($B2853,[1]Sheet1!$D$2:$G$553,4,FALSE)=0,"",$L2853)</f>
        <v>#N/A</v>
      </c>
      <c r="Q2853" s="72" t="e">
        <f>IF(VLOOKUP($B2853,[1]Sheet1!$E$2:$G$553,3,FALSE)=0,"",$L2853)</f>
        <v>#N/A</v>
      </c>
      <c r="R2853" s="72" t="e">
        <f>IF(VLOOKUP($B2853,[1]Sheet1!$F$2:$G$553,2,FALSE)=0,"",$L2853)</f>
        <v>#N/A</v>
      </c>
      <c r="S2853" s="72" t="e">
        <f>COUNTIF([1]isolation_zones!$H$2:$H$1182,conductor_pz_summary_hftd_23_re!B2853)</f>
        <v>#VALUE!</v>
      </c>
    </row>
    <row r="2854" spans="1:19" x14ac:dyDescent="0.25">
      <c r="A2854" s="70">
        <v>2602</v>
      </c>
      <c r="B2854" s="71" t="s">
        <v>4454</v>
      </c>
      <c r="C2854" s="72">
        <v>182961110</v>
      </c>
      <c r="D2854" s="72" t="s">
        <v>1388</v>
      </c>
      <c r="E2854" s="72">
        <v>690.73243616091395</v>
      </c>
      <c r="F2854" s="72">
        <f t="shared" si="220"/>
        <v>0.42929299947850463</v>
      </c>
      <c r="G2854" s="73">
        <v>157</v>
      </c>
      <c r="H2854" s="72">
        <f t="shared" si="221"/>
        <v>2.4316291514752061E-2</v>
      </c>
      <c r="I2854" s="74">
        <v>1.5488083767358E-4</v>
      </c>
      <c r="J2854" s="75">
        <v>2853</v>
      </c>
      <c r="K2854" s="72">
        <f t="shared" si="222"/>
        <v>25247.603292209205</v>
      </c>
      <c r="L2854" s="72">
        <f t="shared" si="223"/>
        <v>0.54202644746990014</v>
      </c>
      <c r="M2854" s="72">
        <f t="shared" si="224"/>
        <v>2.1889766874984552E-5</v>
      </c>
      <c r="N2854" s="72" t="e">
        <f>IF(VLOOKUP(B2854,[1]Sheet1!$B$2:$G$553,6,FALSE)=0,"",L2854)</f>
        <v>#N/A</v>
      </c>
      <c r="O2854" s="72" t="e">
        <f>IF(VLOOKUP($B2854,[1]Sheet1!$C$2:$G$553,5,FALSE)=0,"",$L2854)</f>
        <v>#N/A</v>
      </c>
      <c r="P2854" s="72" t="e">
        <f>IF(VLOOKUP($B2854,[1]Sheet1!$D$2:$G$553,4,FALSE)=0,"",$L2854)</f>
        <v>#N/A</v>
      </c>
      <c r="Q2854" s="72" t="e">
        <f>IF(VLOOKUP($B2854,[1]Sheet1!$E$2:$G$553,3,FALSE)=0,"",$L2854)</f>
        <v>#N/A</v>
      </c>
      <c r="R2854" s="72" t="e">
        <f>IF(VLOOKUP($B2854,[1]Sheet1!$F$2:$G$553,2,FALSE)=0,"",$L2854)</f>
        <v>#N/A</v>
      </c>
      <c r="S2854" s="72" t="e">
        <f>COUNTIF([1]isolation_zones!$H$2:$H$1182,conductor_pz_summary_hftd_23_re!B2854)</f>
        <v>#VALUE!</v>
      </c>
    </row>
    <row r="2855" spans="1:19" x14ac:dyDescent="0.25">
      <c r="A2855" s="70">
        <v>6371</v>
      </c>
      <c r="B2855" s="71" t="s">
        <v>3570</v>
      </c>
      <c r="C2855" s="72">
        <v>24012102</v>
      </c>
      <c r="D2855" s="72" t="s">
        <v>1042</v>
      </c>
      <c r="E2855" s="72">
        <v>6549.4744549260404</v>
      </c>
      <c r="F2855" s="72">
        <f t="shared" si="220"/>
        <v>4.0705248321479433</v>
      </c>
      <c r="G2855" s="73">
        <v>81</v>
      </c>
      <c r="H2855" s="72">
        <f t="shared" si="221"/>
        <v>1.2231542292654484E-2</v>
      </c>
      <c r="I2855" s="74">
        <v>1.51006694971043E-4</v>
      </c>
      <c r="J2855" s="75">
        <v>2854</v>
      </c>
      <c r="K2855" s="72">
        <f t="shared" si="222"/>
        <v>25251.673817041352</v>
      </c>
      <c r="L2855" s="72">
        <f t="shared" si="223"/>
        <v>0.5297949051772457</v>
      </c>
      <c r="M2855" s="72">
        <f t="shared" si="224"/>
        <v>2.1395795389723056E-5</v>
      </c>
      <c r="N2855" s="72" t="e">
        <f>IF(VLOOKUP(B2855,[1]Sheet1!$B$2:$G$553,6,FALSE)=0,"",L2855)</f>
        <v>#N/A</v>
      </c>
      <c r="O2855" s="72" t="e">
        <f>IF(VLOOKUP($B2855,[1]Sheet1!$C$2:$G$553,5,FALSE)=0,"",$L2855)</f>
        <v>#N/A</v>
      </c>
      <c r="P2855" s="72" t="e">
        <f>IF(VLOOKUP($B2855,[1]Sheet1!$D$2:$G$553,4,FALSE)=0,"",$L2855)</f>
        <v>#N/A</v>
      </c>
      <c r="Q2855" s="72" t="e">
        <f>IF(VLOOKUP($B2855,[1]Sheet1!$E$2:$G$553,3,FALSE)=0,"",$L2855)</f>
        <v>#N/A</v>
      </c>
      <c r="R2855" s="72" t="e">
        <f>IF(VLOOKUP($B2855,[1]Sheet1!$F$2:$G$553,2,FALSE)=0,"",$L2855)</f>
        <v>#N/A</v>
      </c>
      <c r="S2855" s="72" t="e">
        <f>COUNTIF([1]isolation_zones!$H$2:$H$1182,conductor_pz_summary_hftd_23_re!B2855)</f>
        <v>#VALUE!</v>
      </c>
    </row>
    <row r="2856" spans="1:19" x14ac:dyDescent="0.25">
      <c r="A2856" s="70">
        <v>3718</v>
      </c>
      <c r="B2856" s="71" t="s">
        <v>4292</v>
      </c>
      <c r="C2856" s="72">
        <v>183052108</v>
      </c>
      <c r="D2856" s="72" t="s">
        <v>1252</v>
      </c>
      <c r="E2856" s="72">
        <v>6084.3101431607201</v>
      </c>
      <c r="F2856" s="72">
        <f t="shared" si="220"/>
        <v>3.7814233332260536</v>
      </c>
      <c r="G2856" s="73">
        <v>174</v>
      </c>
      <c r="H2856" s="72">
        <f t="shared" si="221"/>
        <v>2.6237140237167528E-2</v>
      </c>
      <c r="I2856" s="74">
        <v>1.5078816228257199E-4</v>
      </c>
      <c r="J2856" s="75">
        <v>2855</v>
      </c>
      <c r="K2856" s="72">
        <f t="shared" si="222"/>
        <v>25255.455240374577</v>
      </c>
      <c r="L2856" s="72">
        <f t="shared" si="223"/>
        <v>0.5035577649400782</v>
      </c>
      <c r="M2856" s="72">
        <f t="shared" si="224"/>
        <v>2.033620708745711E-5</v>
      </c>
      <c r="N2856" s="72" t="e">
        <f>IF(VLOOKUP(B2856,[1]Sheet1!$B$2:$G$553,6,FALSE)=0,"",L2856)</f>
        <v>#N/A</v>
      </c>
      <c r="O2856" s="72" t="e">
        <f>IF(VLOOKUP($B2856,[1]Sheet1!$C$2:$G$553,5,FALSE)=0,"",$L2856)</f>
        <v>#N/A</v>
      </c>
      <c r="P2856" s="72" t="e">
        <f>IF(VLOOKUP($B2856,[1]Sheet1!$D$2:$G$553,4,FALSE)=0,"",$L2856)</f>
        <v>#N/A</v>
      </c>
      <c r="Q2856" s="72" t="e">
        <f>IF(VLOOKUP($B2856,[1]Sheet1!$E$2:$G$553,3,FALSE)=0,"",$L2856)</f>
        <v>#N/A</v>
      </c>
      <c r="R2856" s="72" t="e">
        <f>IF(VLOOKUP($B2856,[1]Sheet1!$F$2:$G$553,2,FALSE)=0,"",$L2856)</f>
        <v>#N/A</v>
      </c>
      <c r="S2856" s="72" t="e">
        <f>COUNTIF([1]isolation_zones!$H$2:$H$1182,conductor_pz_summary_hftd_23_re!B2856)</f>
        <v>#VALUE!</v>
      </c>
    </row>
    <row r="2857" spans="1:19" x14ac:dyDescent="0.25">
      <c r="A2857" s="70">
        <v>8208</v>
      </c>
      <c r="B2857" s="71" t="s">
        <v>2356</v>
      </c>
      <c r="C2857" s="72">
        <v>152481103</v>
      </c>
      <c r="D2857" s="72" t="s">
        <v>313</v>
      </c>
      <c r="E2857" s="72">
        <v>2431.0442232421301</v>
      </c>
      <c r="F2857" s="72">
        <f t="shared" si="220"/>
        <v>1.5109038056197204</v>
      </c>
      <c r="G2857" s="73">
        <v>30</v>
      </c>
      <c r="H2857" s="72">
        <f t="shared" si="221"/>
        <v>4.4819184139785005E-3</v>
      </c>
      <c r="I2857" s="74">
        <v>1.4939728046595E-4</v>
      </c>
      <c r="J2857" s="75">
        <v>2856</v>
      </c>
      <c r="K2857" s="72">
        <f t="shared" si="222"/>
        <v>25256.966144180195</v>
      </c>
      <c r="L2857" s="72">
        <f t="shared" si="223"/>
        <v>0.49907584652609971</v>
      </c>
      <c r="M2857" s="72">
        <f t="shared" si="224"/>
        <v>2.0155204574216944E-5</v>
      </c>
      <c r="N2857" s="72">
        <f>IF(VLOOKUP(B2857,[1]Sheet1!$B$2:$G$553,6,FALSE)=0,"",L2857)</f>
        <v>0.49907584652609971</v>
      </c>
      <c r="O2857" s="72" t="e">
        <f>IF(VLOOKUP($B2857,[1]Sheet1!$C$2:$G$553,5,FALSE)=0,"",$L2857)</f>
        <v>#N/A</v>
      </c>
      <c r="P2857" s="72" t="e">
        <f>IF(VLOOKUP($B2857,[1]Sheet1!$D$2:$G$553,4,FALSE)=0,"",$L2857)</f>
        <v>#N/A</v>
      </c>
      <c r="Q2857" s="72" t="e">
        <f>IF(VLOOKUP($B2857,[1]Sheet1!$E$2:$G$553,3,FALSE)=0,"",$L2857)</f>
        <v>#N/A</v>
      </c>
      <c r="R2857" s="72" t="e">
        <f>IF(VLOOKUP($B2857,[1]Sheet1!$F$2:$G$553,2,FALSE)=0,"",$L2857)</f>
        <v>#N/A</v>
      </c>
      <c r="S2857" s="72" t="e">
        <f>COUNTIF([1]isolation_zones!$H$2:$H$1182,conductor_pz_summary_hftd_23_re!B2857)</f>
        <v>#VALUE!</v>
      </c>
    </row>
    <row r="2858" spans="1:19" x14ac:dyDescent="0.25">
      <c r="A2858" s="70">
        <v>833</v>
      </c>
      <c r="B2858" s="71" t="s">
        <v>2106</v>
      </c>
      <c r="C2858" s="72">
        <v>152481104</v>
      </c>
      <c r="D2858" s="72" t="s">
        <v>495</v>
      </c>
      <c r="E2858" s="72">
        <v>8910.5893450433105</v>
      </c>
      <c r="F2858" s="72">
        <f t="shared" si="220"/>
        <v>5.5379672747317032</v>
      </c>
      <c r="G2858" s="73">
        <v>85</v>
      </c>
      <c r="H2858" s="72">
        <f t="shared" si="221"/>
        <v>1.260592151926785E-2</v>
      </c>
      <c r="I2858" s="74">
        <v>1.4830495905021E-4</v>
      </c>
      <c r="J2858" s="75">
        <v>2857</v>
      </c>
      <c r="K2858" s="72">
        <f t="shared" si="222"/>
        <v>25262.504111454928</v>
      </c>
      <c r="L2858" s="72">
        <f t="shared" si="223"/>
        <v>0.48646992500683184</v>
      </c>
      <c r="M2858" s="72">
        <f t="shared" si="224"/>
        <v>1.9646113764000625E-5</v>
      </c>
      <c r="N2858" s="72">
        <f>IF(VLOOKUP(B2858,[1]Sheet1!$B$2:$G$553,6,FALSE)=0,"",L2858)</f>
        <v>0.48646992500683184</v>
      </c>
      <c r="O2858" s="72" t="e">
        <f>IF(VLOOKUP($B2858,[1]Sheet1!$C$2:$G$553,5,FALSE)=0,"",$L2858)</f>
        <v>#N/A</v>
      </c>
      <c r="P2858" s="72" t="e">
        <f>IF(VLOOKUP($B2858,[1]Sheet1!$D$2:$G$553,4,FALSE)=0,"",$L2858)</f>
        <v>#N/A</v>
      </c>
      <c r="Q2858" s="72" t="e">
        <f>IF(VLOOKUP($B2858,[1]Sheet1!$E$2:$G$553,3,FALSE)=0,"",$L2858)</f>
        <v>#N/A</v>
      </c>
      <c r="R2858" s="72" t="e">
        <f>IF(VLOOKUP($B2858,[1]Sheet1!$F$2:$G$553,2,FALSE)=0,"",$L2858)</f>
        <v>#N/A</v>
      </c>
      <c r="S2858" s="72" t="e">
        <f>COUNTIF([1]isolation_zones!$H$2:$H$1182,conductor_pz_summary_hftd_23_re!B2858)</f>
        <v>#VALUE!</v>
      </c>
    </row>
    <row r="2859" spans="1:19" x14ac:dyDescent="0.25">
      <c r="A2859" s="70">
        <v>8651</v>
      </c>
      <c r="B2859" s="71" t="s">
        <v>6502</v>
      </c>
      <c r="C2859" s="72">
        <v>83242111</v>
      </c>
      <c r="D2859" s="72" t="s">
        <v>545</v>
      </c>
      <c r="E2859" s="72">
        <v>3649.8042301493601</v>
      </c>
      <c r="F2859" s="72">
        <f t="shared" si="220"/>
        <v>2.2683680734303047</v>
      </c>
      <c r="G2859" s="73">
        <v>25</v>
      </c>
      <c r="H2859" s="72">
        <f t="shared" si="221"/>
        <v>3.6724784652996255E-3</v>
      </c>
      <c r="I2859" s="74">
        <v>1.4689913861198501E-4</v>
      </c>
      <c r="J2859" s="75">
        <v>2858</v>
      </c>
      <c r="K2859" s="72">
        <f t="shared" si="222"/>
        <v>25264.772479528358</v>
      </c>
      <c r="L2859" s="72">
        <f t="shared" si="223"/>
        <v>0.48279744654153223</v>
      </c>
      <c r="M2859" s="72">
        <f t="shared" si="224"/>
        <v>1.94978005260875E-5</v>
      </c>
      <c r="N2859" s="72" t="e">
        <f>IF(VLOOKUP(B2859,[1]Sheet1!$B$2:$G$553,6,FALSE)=0,"",L2859)</f>
        <v>#N/A</v>
      </c>
      <c r="O2859" s="72" t="e">
        <f>IF(VLOOKUP($B2859,[1]Sheet1!$C$2:$G$553,5,FALSE)=0,"",$L2859)</f>
        <v>#N/A</v>
      </c>
      <c r="P2859" s="72" t="e">
        <f>IF(VLOOKUP($B2859,[1]Sheet1!$D$2:$G$553,4,FALSE)=0,"",$L2859)</f>
        <v>#N/A</v>
      </c>
      <c r="Q2859" s="72" t="e">
        <f>IF(VLOOKUP($B2859,[1]Sheet1!$E$2:$G$553,3,FALSE)=0,"",$L2859)</f>
        <v>#N/A</v>
      </c>
      <c r="R2859" s="72" t="e">
        <f>IF(VLOOKUP($B2859,[1]Sheet1!$F$2:$G$553,2,FALSE)=0,"",$L2859)</f>
        <v>#N/A</v>
      </c>
      <c r="S2859" s="72" t="e">
        <f>COUNTIF([1]isolation_zones!$H$2:$H$1182,conductor_pz_summary_hftd_23_re!B2859)</f>
        <v>#VALUE!</v>
      </c>
    </row>
    <row r="2860" spans="1:19" x14ac:dyDescent="0.25">
      <c r="A2860" s="70">
        <v>4060</v>
      </c>
      <c r="B2860" s="71" t="s">
        <v>4041</v>
      </c>
      <c r="C2860" s="72">
        <v>43311108</v>
      </c>
      <c r="D2860" s="72" t="s">
        <v>970</v>
      </c>
      <c r="E2860" s="72">
        <v>9099.8598055586408</v>
      </c>
      <c r="F2860" s="72">
        <f t="shared" si="220"/>
        <v>5.6555996305522935</v>
      </c>
      <c r="G2860" s="73">
        <v>96</v>
      </c>
      <c r="H2860" s="72">
        <f t="shared" si="221"/>
        <v>1.3947547787060064E-2</v>
      </c>
      <c r="I2860" s="74">
        <v>1.4528695611520901E-4</v>
      </c>
      <c r="J2860" s="75">
        <v>2859</v>
      </c>
      <c r="K2860" s="72">
        <f t="shared" si="222"/>
        <v>25270.428079158908</v>
      </c>
      <c r="L2860" s="72">
        <f t="shared" si="223"/>
        <v>0.46884989875447214</v>
      </c>
      <c r="M2860" s="72">
        <f t="shared" si="224"/>
        <v>1.8934528067775571E-5</v>
      </c>
      <c r="N2860" s="72" t="e">
        <f>IF(VLOOKUP(B2860,[1]Sheet1!$B$2:$G$553,6,FALSE)=0,"",L2860)</f>
        <v>#N/A</v>
      </c>
      <c r="O2860" s="72" t="e">
        <f>IF(VLOOKUP($B2860,[1]Sheet1!$C$2:$G$553,5,FALSE)=0,"",$L2860)</f>
        <v>#N/A</v>
      </c>
      <c r="P2860" s="72" t="e">
        <f>IF(VLOOKUP($B2860,[1]Sheet1!$D$2:$G$553,4,FALSE)=0,"",$L2860)</f>
        <v>#N/A</v>
      </c>
      <c r="Q2860" s="72" t="e">
        <f>IF(VLOOKUP($B2860,[1]Sheet1!$E$2:$G$553,3,FALSE)=0,"",$L2860)</f>
        <v>#N/A</v>
      </c>
      <c r="R2860" s="72" t="e">
        <f>IF(VLOOKUP($B2860,[1]Sheet1!$F$2:$G$553,2,FALSE)=0,"",$L2860)</f>
        <v>#N/A</v>
      </c>
      <c r="S2860" s="72" t="e">
        <f>COUNTIF([1]isolation_zones!$H$2:$H$1182,conductor_pz_summary_hftd_23_re!B2860)</f>
        <v>#VALUE!</v>
      </c>
    </row>
    <row r="2861" spans="1:19" x14ac:dyDescent="0.25">
      <c r="A2861" s="70">
        <v>5993</v>
      </c>
      <c r="B2861" s="71" t="s">
        <v>4393</v>
      </c>
      <c r="C2861" s="72">
        <v>42991104</v>
      </c>
      <c r="D2861" s="72" t="s">
        <v>1288</v>
      </c>
      <c r="E2861" s="72">
        <v>0</v>
      </c>
      <c r="F2861" s="72">
        <f t="shared" si="220"/>
        <v>0</v>
      </c>
      <c r="G2861" s="73">
        <v>57</v>
      </c>
      <c r="H2861" s="72">
        <f t="shared" si="221"/>
        <v>7.6113066142362573E-3</v>
      </c>
      <c r="I2861" s="74">
        <v>1.33531694986601E-4</v>
      </c>
      <c r="J2861" s="75">
        <v>2860</v>
      </c>
      <c r="K2861" s="72">
        <f t="shared" si="222"/>
        <v>25270.428079158908</v>
      </c>
      <c r="L2861" s="72">
        <f t="shared" si="223"/>
        <v>0.46123859214023588</v>
      </c>
      <c r="M2861" s="72">
        <f t="shared" si="224"/>
        <v>1.8627145045826424E-5</v>
      </c>
      <c r="N2861" s="72" t="e">
        <f>IF(VLOOKUP(B2861,[1]Sheet1!$B$2:$G$553,6,FALSE)=0,"",L2861)</f>
        <v>#N/A</v>
      </c>
      <c r="O2861" s="72" t="e">
        <f>IF(VLOOKUP($B2861,[1]Sheet1!$C$2:$G$553,5,FALSE)=0,"",$L2861)</f>
        <v>#N/A</v>
      </c>
      <c r="P2861" s="72" t="e">
        <f>IF(VLOOKUP($B2861,[1]Sheet1!$D$2:$G$553,4,FALSE)=0,"",$L2861)</f>
        <v>#N/A</v>
      </c>
      <c r="Q2861" s="72" t="e">
        <f>IF(VLOOKUP($B2861,[1]Sheet1!$E$2:$G$553,3,FALSE)=0,"",$L2861)</f>
        <v>#N/A</v>
      </c>
      <c r="R2861" s="72" t="e">
        <f>IF(VLOOKUP($B2861,[1]Sheet1!$F$2:$G$553,2,FALSE)=0,"",$L2861)</f>
        <v>#N/A</v>
      </c>
      <c r="S2861" s="72" t="e">
        <f>COUNTIF([1]isolation_zones!$H$2:$H$1182,conductor_pz_summary_hftd_23_re!B2861)</f>
        <v>#VALUE!</v>
      </c>
    </row>
    <row r="2862" spans="1:19" x14ac:dyDescent="0.25">
      <c r="A2862" s="70">
        <v>1481</v>
      </c>
      <c r="B2862" s="71" t="s">
        <v>3510</v>
      </c>
      <c r="C2862" s="72">
        <v>14671101</v>
      </c>
      <c r="D2862" s="72" t="s">
        <v>1014</v>
      </c>
      <c r="E2862" s="72">
        <v>22896.455734365602</v>
      </c>
      <c r="F2862" s="72">
        <f t="shared" si="220"/>
        <v>14.230239735466501</v>
      </c>
      <c r="G2862" s="73">
        <v>209</v>
      </c>
      <c r="H2862" s="72">
        <f t="shared" si="221"/>
        <v>2.709781164356672E-2</v>
      </c>
      <c r="I2862" s="74">
        <v>1.29654601165391E-4</v>
      </c>
      <c r="J2862" s="75">
        <v>2861</v>
      </c>
      <c r="K2862" s="72">
        <f t="shared" si="222"/>
        <v>25284.658318894373</v>
      </c>
      <c r="L2862" s="72">
        <f t="shared" si="223"/>
        <v>0.43414078049666915</v>
      </c>
      <c r="M2862" s="72">
        <f t="shared" si="224"/>
        <v>1.7532798483091849E-5</v>
      </c>
      <c r="N2862" s="72">
        <f>IF(VLOOKUP(B2862,[1]Sheet1!$B$2:$G$553,6,FALSE)=0,"",L2862)</f>
        <v>0.43414078049666915</v>
      </c>
      <c r="O2862" s="72" t="e">
        <f>IF(VLOOKUP($B2862,[1]Sheet1!$C$2:$G$553,5,FALSE)=0,"",$L2862)</f>
        <v>#N/A</v>
      </c>
      <c r="P2862" s="72" t="e">
        <f>IF(VLOOKUP($B2862,[1]Sheet1!$D$2:$G$553,4,FALSE)=0,"",$L2862)</f>
        <v>#N/A</v>
      </c>
      <c r="Q2862" s="72" t="e">
        <f>IF(VLOOKUP($B2862,[1]Sheet1!$E$2:$G$553,3,FALSE)=0,"",$L2862)</f>
        <v>#N/A</v>
      </c>
      <c r="R2862" s="72" t="e">
        <f>IF(VLOOKUP($B2862,[1]Sheet1!$F$2:$G$553,2,FALSE)=0,"",$L2862)</f>
        <v>#N/A</v>
      </c>
      <c r="S2862" s="72" t="e">
        <f>COUNTIF([1]isolation_zones!$H$2:$H$1182,conductor_pz_summary_hftd_23_re!B2862)</f>
        <v>#VALUE!</v>
      </c>
    </row>
    <row r="2863" spans="1:19" x14ac:dyDescent="0.25">
      <c r="A2863" s="70">
        <v>6330</v>
      </c>
      <c r="B2863" s="71" t="s">
        <v>2609</v>
      </c>
      <c r="C2863" s="72">
        <v>163351702</v>
      </c>
      <c r="D2863" s="72" t="s">
        <v>763</v>
      </c>
      <c r="E2863" s="72">
        <v>10711.9675291393</v>
      </c>
      <c r="F2863" s="72">
        <f t="shared" si="220"/>
        <v>6.6575310933121816</v>
      </c>
      <c r="G2863" s="73">
        <v>88</v>
      </c>
      <c r="H2863" s="72">
        <f t="shared" si="221"/>
        <v>1.132153238051704E-2</v>
      </c>
      <c r="I2863" s="74">
        <v>1.2865377705133E-4</v>
      </c>
      <c r="J2863" s="75">
        <v>2862</v>
      </c>
      <c r="K2863" s="72">
        <f t="shared" si="222"/>
        <v>25291.315849987684</v>
      </c>
      <c r="L2863" s="72">
        <f t="shared" si="223"/>
        <v>0.42281924811615212</v>
      </c>
      <c r="M2863" s="72">
        <f t="shared" si="224"/>
        <v>1.7075577796474211E-5</v>
      </c>
      <c r="N2863" s="72" t="e">
        <f>IF(VLOOKUP(B2863,[1]Sheet1!$B$2:$G$553,6,FALSE)=0,"",L2863)</f>
        <v>#N/A</v>
      </c>
      <c r="O2863" s="72" t="e">
        <f>IF(VLOOKUP($B2863,[1]Sheet1!$C$2:$G$553,5,FALSE)=0,"",$L2863)</f>
        <v>#N/A</v>
      </c>
      <c r="P2863" s="72" t="e">
        <f>IF(VLOOKUP($B2863,[1]Sheet1!$D$2:$G$553,4,FALSE)=0,"",$L2863)</f>
        <v>#N/A</v>
      </c>
      <c r="Q2863" s="72" t="e">
        <f>IF(VLOOKUP($B2863,[1]Sheet1!$E$2:$G$553,3,FALSE)=0,"",$L2863)</f>
        <v>#N/A</v>
      </c>
      <c r="R2863" s="72" t="e">
        <f>IF(VLOOKUP($B2863,[1]Sheet1!$F$2:$G$553,2,FALSE)=0,"",$L2863)</f>
        <v>#N/A</v>
      </c>
      <c r="S2863" s="72" t="e">
        <f>COUNTIF([1]isolation_zones!$H$2:$H$1182,conductor_pz_summary_hftd_23_re!B2863)</f>
        <v>#VALUE!</v>
      </c>
    </row>
    <row r="2864" spans="1:19" x14ac:dyDescent="0.25">
      <c r="A2864" s="70">
        <v>2410</v>
      </c>
      <c r="B2864" s="71" t="s">
        <v>4191</v>
      </c>
      <c r="C2864" s="72">
        <v>13111114</v>
      </c>
      <c r="D2864" s="72" t="s">
        <v>1068</v>
      </c>
      <c r="E2864" s="72">
        <v>27.982063271754502</v>
      </c>
      <c r="F2864" s="72">
        <f t="shared" si="220"/>
        <v>1.7390965364670292E-2</v>
      </c>
      <c r="G2864" s="73">
        <v>62</v>
      </c>
      <c r="H2864" s="72">
        <f t="shared" si="221"/>
        <v>7.6101308076865545E-3</v>
      </c>
      <c r="I2864" s="74">
        <v>1.2274404528526701E-4</v>
      </c>
      <c r="J2864" s="75">
        <v>2863</v>
      </c>
      <c r="K2864" s="72">
        <f t="shared" si="222"/>
        <v>25291.333240953049</v>
      </c>
      <c r="L2864" s="72">
        <f t="shared" si="223"/>
        <v>0.41520911730846555</v>
      </c>
      <c r="M2864" s="72">
        <f t="shared" si="224"/>
        <v>1.6768242259535033E-5</v>
      </c>
      <c r="N2864" s="72" t="e">
        <f>IF(VLOOKUP(B2864,[1]Sheet1!$B$2:$G$553,6,FALSE)=0,"",L2864)</f>
        <v>#N/A</v>
      </c>
      <c r="O2864" s="72" t="e">
        <f>IF(VLOOKUP($B2864,[1]Sheet1!$C$2:$G$553,5,FALSE)=0,"",$L2864)</f>
        <v>#N/A</v>
      </c>
      <c r="P2864" s="72" t="e">
        <f>IF(VLOOKUP($B2864,[1]Sheet1!$D$2:$G$553,4,FALSE)=0,"",$L2864)</f>
        <v>#N/A</v>
      </c>
      <c r="Q2864" s="72" t="e">
        <f>IF(VLOOKUP($B2864,[1]Sheet1!$E$2:$G$553,3,FALSE)=0,"",$L2864)</f>
        <v>#N/A</v>
      </c>
      <c r="R2864" s="72" t="e">
        <f>IF(VLOOKUP($B2864,[1]Sheet1!$F$2:$G$553,2,FALSE)=0,"",$L2864)</f>
        <v>#N/A</v>
      </c>
      <c r="S2864" s="72" t="e">
        <f>COUNTIF([1]isolation_zones!$H$2:$H$1182,conductor_pz_summary_hftd_23_re!B2864)</f>
        <v>#VALUE!</v>
      </c>
    </row>
    <row r="2865" spans="1:19" x14ac:dyDescent="0.25">
      <c r="A2865" s="70">
        <v>5853</v>
      </c>
      <c r="B2865" s="71" t="s">
        <v>3167</v>
      </c>
      <c r="C2865" s="72">
        <v>83692104</v>
      </c>
      <c r="D2865" s="72" t="s">
        <v>398</v>
      </c>
      <c r="E2865" s="72">
        <v>11428.748304913601</v>
      </c>
      <c r="F2865" s="72">
        <f t="shared" si="220"/>
        <v>7.1030132410898696</v>
      </c>
      <c r="G2865" s="73">
        <v>90</v>
      </c>
      <c r="H2865" s="72">
        <f t="shared" si="221"/>
        <v>1.103602179069927E-2</v>
      </c>
      <c r="I2865" s="74">
        <v>1.22622464341103E-4</v>
      </c>
      <c r="J2865" s="75">
        <v>2864</v>
      </c>
      <c r="K2865" s="72">
        <f t="shared" si="222"/>
        <v>25298.436254194137</v>
      </c>
      <c r="L2865" s="72">
        <f t="shared" si="223"/>
        <v>0.40417309551776626</v>
      </c>
      <c r="M2865" s="72">
        <f t="shared" si="224"/>
        <v>1.6322551933254279E-5</v>
      </c>
      <c r="N2865" s="72" t="e">
        <f>IF(VLOOKUP(B2865,[1]Sheet1!$B$2:$G$553,6,FALSE)=0,"",L2865)</f>
        <v>#N/A</v>
      </c>
      <c r="O2865" s="72" t="e">
        <f>IF(VLOOKUP($B2865,[1]Sheet1!$C$2:$G$553,5,FALSE)=0,"",$L2865)</f>
        <v>#N/A</v>
      </c>
      <c r="P2865" s="72" t="e">
        <f>IF(VLOOKUP($B2865,[1]Sheet1!$D$2:$G$553,4,FALSE)=0,"",$L2865)</f>
        <v>#N/A</v>
      </c>
      <c r="Q2865" s="72" t="e">
        <f>IF(VLOOKUP($B2865,[1]Sheet1!$E$2:$G$553,3,FALSE)=0,"",$L2865)</f>
        <v>#N/A</v>
      </c>
      <c r="R2865" s="72" t="e">
        <f>IF(VLOOKUP($B2865,[1]Sheet1!$F$2:$G$553,2,FALSE)=0,"",$L2865)</f>
        <v>#N/A</v>
      </c>
      <c r="S2865" s="72" t="e">
        <f>COUNTIF([1]isolation_zones!$H$2:$H$1182,conductor_pz_summary_hftd_23_re!B2865)</f>
        <v>#VALUE!</v>
      </c>
    </row>
    <row r="2866" spans="1:19" x14ac:dyDescent="0.25">
      <c r="A2866" s="70">
        <v>4344</v>
      </c>
      <c r="B2866" s="71" t="s">
        <v>4467</v>
      </c>
      <c r="C2866" s="72">
        <v>42211104</v>
      </c>
      <c r="D2866" s="72" t="s">
        <v>355</v>
      </c>
      <c r="E2866" s="72">
        <v>0</v>
      </c>
      <c r="F2866" s="72">
        <f t="shared" si="220"/>
        <v>0</v>
      </c>
      <c r="G2866" s="73">
        <v>56</v>
      </c>
      <c r="H2866" s="72">
        <f t="shared" si="221"/>
        <v>6.7363227930318324E-3</v>
      </c>
      <c r="I2866" s="74">
        <v>1.20291478446997E-4</v>
      </c>
      <c r="J2866" s="75">
        <v>2865</v>
      </c>
      <c r="K2866" s="72">
        <f t="shared" si="222"/>
        <v>25298.436254194137</v>
      </c>
      <c r="L2866" s="72">
        <f t="shared" si="223"/>
        <v>0.39743677272473443</v>
      </c>
      <c r="M2866" s="72">
        <f t="shared" si="224"/>
        <v>1.6050505179405981E-5</v>
      </c>
      <c r="N2866" s="72" t="e">
        <f>IF(VLOOKUP(B2866,[1]Sheet1!$B$2:$G$553,6,FALSE)=0,"",L2866)</f>
        <v>#N/A</v>
      </c>
      <c r="O2866" s="72" t="e">
        <f>IF(VLOOKUP($B2866,[1]Sheet1!$C$2:$G$553,5,FALSE)=0,"",$L2866)</f>
        <v>#N/A</v>
      </c>
      <c r="P2866" s="72" t="e">
        <f>IF(VLOOKUP($B2866,[1]Sheet1!$D$2:$G$553,4,FALSE)=0,"",$L2866)</f>
        <v>#N/A</v>
      </c>
      <c r="Q2866" s="72" t="e">
        <f>IF(VLOOKUP($B2866,[1]Sheet1!$E$2:$G$553,3,FALSE)=0,"",$L2866)</f>
        <v>#N/A</v>
      </c>
      <c r="R2866" s="72" t="e">
        <f>IF(VLOOKUP($B2866,[1]Sheet1!$F$2:$G$553,2,FALSE)=0,"",$L2866)</f>
        <v>#N/A</v>
      </c>
      <c r="S2866" s="72" t="e">
        <f>COUNTIF([1]isolation_zones!$H$2:$H$1182,conductor_pz_summary_hftd_23_re!B2866)</f>
        <v>#VALUE!</v>
      </c>
    </row>
    <row r="2867" spans="1:19" x14ac:dyDescent="0.25">
      <c r="A2867" s="70">
        <v>8432</v>
      </c>
      <c r="B2867" s="71" t="s">
        <v>2611</v>
      </c>
      <c r="C2867" s="72">
        <v>22721107</v>
      </c>
      <c r="D2867" s="72" t="s">
        <v>1130</v>
      </c>
      <c r="E2867" s="72">
        <v>391.27653639060298</v>
      </c>
      <c r="F2867" s="72">
        <f t="shared" si="220"/>
        <v>0.24317994803642198</v>
      </c>
      <c r="G2867" s="73">
        <v>18</v>
      </c>
      <c r="H2867" s="72">
        <f t="shared" si="221"/>
        <v>2.1345952894578179E-3</v>
      </c>
      <c r="I2867" s="74">
        <v>1.18588627192101E-4</v>
      </c>
      <c r="J2867" s="75">
        <v>2866</v>
      </c>
      <c r="K2867" s="72">
        <f t="shared" si="222"/>
        <v>25298.679434142174</v>
      </c>
      <c r="L2867" s="72">
        <f t="shared" si="223"/>
        <v>0.39530217743527662</v>
      </c>
      <c r="M2867" s="72">
        <f t="shared" si="224"/>
        <v>1.5964299435245745E-5</v>
      </c>
      <c r="N2867" s="72" t="e">
        <f>IF(VLOOKUP(B2867,[1]Sheet1!$B$2:$G$553,6,FALSE)=0,"",L2867)</f>
        <v>#N/A</v>
      </c>
      <c r="O2867" s="72" t="e">
        <f>IF(VLOOKUP($B2867,[1]Sheet1!$C$2:$G$553,5,FALSE)=0,"",$L2867)</f>
        <v>#N/A</v>
      </c>
      <c r="P2867" s="72" t="e">
        <f>IF(VLOOKUP($B2867,[1]Sheet1!$D$2:$G$553,4,FALSE)=0,"",$L2867)</f>
        <v>#N/A</v>
      </c>
      <c r="Q2867" s="72" t="e">
        <f>IF(VLOOKUP($B2867,[1]Sheet1!$E$2:$G$553,3,FALSE)=0,"",$L2867)</f>
        <v>#N/A</v>
      </c>
      <c r="R2867" s="72" t="e">
        <f>IF(VLOOKUP($B2867,[1]Sheet1!$F$2:$G$553,2,FALSE)=0,"",$L2867)</f>
        <v>#N/A</v>
      </c>
      <c r="S2867" s="72" t="e">
        <f>COUNTIF([1]isolation_zones!$H$2:$H$1182,conductor_pz_summary_hftd_23_re!B2867)</f>
        <v>#VALUE!</v>
      </c>
    </row>
    <row r="2868" spans="1:19" x14ac:dyDescent="0.25">
      <c r="A2868" s="70">
        <v>6986</v>
      </c>
      <c r="B2868" s="71" t="s">
        <v>6503</v>
      </c>
      <c r="C2868" s="72">
        <v>182731102</v>
      </c>
      <c r="D2868" s="72" t="s">
        <v>575</v>
      </c>
      <c r="E2868" s="72">
        <v>1028.46383429976</v>
      </c>
      <c r="F2868" s="72">
        <f t="shared" si="220"/>
        <v>0.63919442778108149</v>
      </c>
      <c r="G2868" s="73">
        <v>7</v>
      </c>
      <c r="H2868" s="72">
        <f t="shared" si="221"/>
        <v>8.2947785285570101E-4</v>
      </c>
      <c r="I2868" s="74">
        <v>1.18496836122243E-4</v>
      </c>
      <c r="J2868" s="75">
        <v>2867</v>
      </c>
      <c r="K2868" s="72">
        <f t="shared" si="222"/>
        <v>25299.318628569956</v>
      </c>
      <c r="L2868" s="72">
        <f t="shared" si="223"/>
        <v>0.39447269958242093</v>
      </c>
      <c r="M2868" s="72">
        <f t="shared" si="224"/>
        <v>1.5930800928094058E-5</v>
      </c>
      <c r="N2868" s="72" t="e">
        <f>IF(VLOOKUP(B2868,[1]Sheet1!$B$2:$G$553,6,FALSE)=0,"",L2868)</f>
        <v>#N/A</v>
      </c>
      <c r="O2868" s="72" t="e">
        <f>IF(VLOOKUP($B2868,[1]Sheet1!$C$2:$G$553,5,FALSE)=0,"",$L2868)</f>
        <v>#N/A</v>
      </c>
      <c r="P2868" s="72" t="e">
        <f>IF(VLOOKUP($B2868,[1]Sheet1!$D$2:$G$553,4,FALSE)=0,"",$L2868)</f>
        <v>#N/A</v>
      </c>
      <c r="Q2868" s="72" t="e">
        <f>IF(VLOOKUP($B2868,[1]Sheet1!$E$2:$G$553,3,FALSE)=0,"",$L2868)</f>
        <v>#N/A</v>
      </c>
      <c r="R2868" s="72" t="e">
        <f>IF(VLOOKUP($B2868,[1]Sheet1!$F$2:$G$553,2,FALSE)=0,"",$L2868)</f>
        <v>#N/A</v>
      </c>
      <c r="S2868" s="72" t="e">
        <f>COUNTIF([1]isolation_zones!$H$2:$H$1182,conductor_pz_summary_hftd_23_re!B2868)</f>
        <v>#VALUE!</v>
      </c>
    </row>
    <row r="2869" spans="1:19" x14ac:dyDescent="0.25">
      <c r="A2869" s="70">
        <v>4626</v>
      </c>
      <c r="B2869" s="71" t="s">
        <v>4164</v>
      </c>
      <c r="C2869" s="72">
        <v>42271104</v>
      </c>
      <c r="D2869" s="72" t="s">
        <v>1276</v>
      </c>
      <c r="E2869" s="72">
        <v>3219.5011331181699</v>
      </c>
      <c r="F2869" s="72">
        <f t="shared" si="220"/>
        <v>2.0009329602971846</v>
      </c>
      <c r="G2869" s="73">
        <v>52</v>
      </c>
      <c r="H2869" s="72">
        <f t="shared" si="221"/>
        <v>6.0642391773566198E-3</v>
      </c>
      <c r="I2869" s="74">
        <v>1.1661998417993499E-4</v>
      </c>
      <c r="J2869" s="75">
        <v>2868</v>
      </c>
      <c r="K2869" s="72">
        <f t="shared" si="222"/>
        <v>25301.319561530254</v>
      </c>
      <c r="L2869" s="72">
        <f t="shared" si="223"/>
        <v>0.38840846040506433</v>
      </c>
      <c r="M2869" s="72">
        <f t="shared" si="224"/>
        <v>1.5685896306767704E-5</v>
      </c>
      <c r="N2869" s="72" t="e">
        <f>IF(VLOOKUP(B2869,[1]Sheet1!$B$2:$G$553,6,FALSE)=0,"",L2869)</f>
        <v>#N/A</v>
      </c>
      <c r="O2869" s="72" t="e">
        <f>IF(VLOOKUP($B2869,[1]Sheet1!$C$2:$G$553,5,FALSE)=0,"",$L2869)</f>
        <v>#N/A</v>
      </c>
      <c r="P2869" s="72" t="e">
        <f>IF(VLOOKUP($B2869,[1]Sheet1!$D$2:$G$553,4,FALSE)=0,"",$L2869)</f>
        <v>#N/A</v>
      </c>
      <c r="Q2869" s="72" t="e">
        <f>IF(VLOOKUP($B2869,[1]Sheet1!$E$2:$G$553,3,FALSE)=0,"",$L2869)</f>
        <v>#N/A</v>
      </c>
      <c r="R2869" s="72" t="e">
        <f>IF(VLOOKUP($B2869,[1]Sheet1!$F$2:$G$553,2,FALSE)=0,"",$L2869)</f>
        <v>#N/A</v>
      </c>
      <c r="S2869" s="72" t="e">
        <f>COUNTIF([1]isolation_zones!$H$2:$H$1182,conductor_pz_summary_hftd_23_re!B2869)</f>
        <v>#VALUE!</v>
      </c>
    </row>
    <row r="2870" spans="1:19" x14ac:dyDescent="0.25">
      <c r="A2870" s="70">
        <v>8778</v>
      </c>
      <c r="B2870" s="71" t="s">
        <v>6504</v>
      </c>
      <c r="C2870" s="72">
        <v>83252107</v>
      </c>
      <c r="D2870" s="72" t="s">
        <v>571</v>
      </c>
      <c r="E2870" s="72">
        <v>5348.86298620461</v>
      </c>
      <c r="F2870" s="72">
        <f t="shared" si="220"/>
        <v>3.3243399541358669</v>
      </c>
      <c r="G2870" s="73">
        <v>37</v>
      </c>
      <c r="H2870" s="72">
        <f t="shared" si="221"/>
        <v>4.1428836177051283E-3</v>
      </c>
      <c r="I2870" s="74">
        <v>1.11969827505544E-4</v>
      </c>
      <c r="J2870" s="75">
        <v>2869</v>
      </c>
      <c r="K2870" s="72">
        <f t="shared" si="222"/>
        <v>25304.643901484389</v>
      </c>
      <c r="L2870" s="72">
        <f t="shared" si="223"/>
        <v>0.38426557678735918</v>
      </c>
      <c r="M2870" s="72">
        <f t="shared" si="224"/>
        <v>1.5518585731785488E-5</v>
      </c>
      <c r="N2870" s="72" t="e">
        <f>IF(VLOOKUP(B2870,[1]Sheet1!$B$2:$G$553,6,FALSE)=0,"",L2870)</f>
        <v>#N/A</v>
      </c>
      <c r="O2870" s="72" t="e">
        <f>IF(VLOOKUP($B2870,[1]Sheet1!$C$2:$G$553,5,FALSE)=0,"",$L2870)</f>
        <v>#N/A</v>
      </c>
      <c r="P2870" s="72" t="e">
        <f>IF(VLOOKUP($B2870,[1]Sheet1!$D$2:$G$553,4,FALSE)=0,"",$L2870)</f>
        <v>#N/A</v>
      </c>
      <c r="Q2870" s="72" t="e">
        <f>IF(VLOOKUP($B2870,[1]Sheet1!$E$2:$G$553,3,FALSE)=0,"",$L2870)</f>
        <v>#N/A</v>
      </c>
      <c r="R2870" s="72" t="e">
        <f>IF(VLOOKUP($B2870,[1]Sheet1!$F$2:$G$553,2,FALSE)=0,"",$L2870)</f>
        <v>#N/A</v>
      </c>
      <c r="S2870" s="72" t="e">
        <f>COUNTIF([1]isolation_zones!$H$2:$H$1182,conductor_pz_summary_hftd_23_re!B2870)</f>
        <v>#VALUE!</v>
      </c>
    </row>
    <row r="2871" spans="1:19" x14ac:dyDescent="0.25">
      <c r="A2871" s="70">
        <v>4484</v>
      </c>
      <c r="B2871" s="71" t="s">
        <v>2776</v>
      </c>
      <c r="C2871" s="72">
        <v>163451702</v>
      </c>
      <c r="D2871" s="72" t="s">
        <v>1108</v>
      </c>
      <c r="E2871" s="72">
        <v>262.19863303749099</v>
      </c>
      <c r="F2871" s="72">
        <f t="shared" si="220"/>
        <v>0.16295750965661343</v>
      </c>
      <c r="G2871" s="73">
        <v>63</v>
      </c>
      <c r="H2871" s="72">
        <f t="shared" si="221"/>
        <v>6.996644783880822E-3</v>
      </c>
      <c r="I2871" s="74">
        <v>1.1105785371239399E-4</v>
      </c>
      <c r="J2871" s="75">
        <v>2870</v>
      </c>
      <c r="K2871" s="72">
        <f t="shared" si="222"/>
        <v>25304.806858994045</v>
      </c>
      <c r="L2871" s="72">
        <f t="shared" si="223"/>
        <v>0.37726893200347833</v>
      </c>
      <c r="M2871" s="72">
        <f t="shared" si="224"/>
        <v>1.5236025860507742E-5</v>
      </c>
      <c r="N2871" s="72" t="e">
        <f>IF(VLOOKUP(B2871,[1]Sheet1!$B$2:$G$553,6,FALSE)=0,"",L2871)</f>
        <v>#N/A</v>
      </c>
      <c r="O2871" s="72" t="e">
        <f>IF(VLOOKUP($B2871,[1]Sheet1!$C$2:$G$553,5,FALSE)=0,"",$L2871)</f>
        <v>#N/A</v>
      </c>
      <c r="P2871" s="72" t="e">
        <f>IF(VLOOKUP($B2871,[1]Sheet1!$D$2:$G$553,4,FALSE)=0,"",$L2871)</f>
        <v>#N/A</v>
      </c>
      <c r="Q2871" s="72" t="e">
        <f>IF(VLOOKUP($B2871,[1]Sheet1!$E$2:$G$553,3,FALSE)=0,"",$L2871)</f>
        <v>#N/A</v>
      </c>
      <c r="R2871" s="72" t="e">
        <f>IF(VLOOKUP($B2871,[1]Sheet1!$F$2:$G$553,2,FALSE)=0,"",$L2871)</f>
        <v>#N/A</v>
      </c>
      <c r="S2871" s="72" t="e">
        <f>COUNTIF([1]isolation_zones!$H$2:$H$1182,conductor_pz_summary_hftd_23_re!B2871)</f>
        <v>#VALUE!</v>
      </c>
    </row>
    <row r="2872" spans="1:19" x14ac:dyDescent="0.25">
      <c r="A2872" s="70">
        <v>6192</v>
      </c>
      <c r="B2872" s="71" t="s">
        <v>3910</v>
      </c>
      <c r="C2872" s="72">
        <v>163781701</v>
      </c>
      <c r="D2872" s="72" t="s">
        <v>996</v>
      </c>
      <c r="E2872" s="72">
        <v>4347.27916763126</v>
      </c>
      <c r="F2872" s="72">
        <f t="shared" si="220"/>
        <v>2.7018515647179986</v>
      </c>
      <c r="G2872" s="73">
        <v>33</v>
      </c>
      <c r="H2872" s="72">
        <f t="shared" si="221"/>
        <v>3.6026007924438511E-3</v>
      </c>
      <c r="I2872" s="74">
        <v>1.09169720983147E-4</v>
      </c>
      <c r="J2872" s="75">
        <v>2871</v>
      </c>
      <c r="K2872" s="72">
        <f t="shared" si="222"/>
        <v>25307.508710558763</v>
      </c>
      <c r="L2872" s="72">
        <f t="shared" si="223"/>
        <v>0.37366633121103449</v>
      </c>
      <c r="M2872" s="72">
        <f t="shared" si="224"/>
        <v>1.5090534636124988E-5</v>
      </c>
      <c r="N2872" s="72" t="e">
        <f>IF(VLOOKUP(B2872,[1]Sheet1!$B$2:$G$553,6,FALSE)=0,"",L2872)</f>
        <v>#N/A</v>
      </c>
      <c r="O2872" s="72" t="e">
        <f>IF(VLOOKUP($B2872,[1]Sheet1!$C$2:$G$553,5,FALSE)=0,"",$L2872)</f>
        <v>#N/A</v>
      </c>
      <c r="P2872" s="72" t="e">
        <f>IF(VLOOKUP($B2872,[1]Sheet1!$D$2:$G$553,4,FALSE)=0,"",$L2872)</f>
        <v>#N/A</v>
      </c>
      <c r="Q2872" s="72" t="e">
        <f>IF(VLOOKUP($B2872,[1]Sheet1!$E$2:$G$553,3,FALSE)=0,"",$L2872)</f>
        <v>#N/A</v>
      </c>
      <c r="R2872" s="72" t="e">
        <f>IF(VLOOKUP($B2872,[1]Sheet1!$F$2:$G$553,2,FALSE)=0,"",$L2872)</f>
        <v>#N/A</v>
      </c>
      <c r="S2872" s="72" t="e">
        <f>COUNTIF([1]isolation_zones!$H$2:$H$1182,conductor_pz_summary_hftd_23_re!B2872)</f>
        <v>#VALUE!</v>
      </c>
    </row>
    <row r="2873" spans="1:19" x14ac:dyDescent="0.25">
      <c r="A2873" s="70">
        <v>8000</v>
      </c>
      <c r="B2873" s="71" t="s">
        <v>6505</v>
      </c>
      <c r="C2873" s="72">
        <v>152261107</v>
      </c>
      <c r="D2873" s="72" t="s">
        <v>1168</v>
      </c>
      <c r="E2873" s="72">
        <v>2540.285655871</v>
      </c>
      <c r="F2873" s="72">
        <f t="shared" si="220"/>
        <v>1.5787977973095091</v>
      </c>
      <c r="G2873" s="73">
        <v>33</v>
      </c>
      <c r="H2873" s="72">
        <f t="shared" si="221"/>
        <v>3.5384777268650039E-3</v>
      </c>
      <c r="I2873" s="74">
        <v>1.07226597783788E-4</v>
      </c>
      <c r="J2873" s="75">
        <v>2872</v>
      </c>
      <c r="K2873" s="72">
        <f t="shared" si="222"/>
        <v>25309.087508356071</v>
      </c>
      <c r="L2873" s="72">
        <f t="shared" si="223"/>
        <v>0.37012785348416949</v>
      </c>
      <c r="M2873" s="72">
        <f t="shared" si="224"/>
        <v>1.4947633025152026E-5</v>
      </c>
      <c r="N2873" s="72">
        <f>IF(VLOOKUP(B2873,[1]Sheet1!$B$2:$G$553,6,FALSE)=0,"",L2873)</f>
        <v>0.37012785348416949</v>
      </c>
      <c r="O2873" s="72" t="e">
        <f>IF(VLOOKUP($B2873,[1]Sheet1!$C$2:$G$553,5,FALSE)=0,"",$L2873)</f>
        <v>#N/A</v>
      </c>
      <c r="P2873" s="72" t="e">
        <f>IF(VLOOKUP($B2873,[1]Sheet1!$D$2:$G$553,4,FALSE)=0,"",$L2873)</f>
        <v>#N/A</v>
      </c>
      <c r="Q2873" s="72" t="e">
        <f>IF(VLOOKUP($B2873,[1]Sheet1!$E$2:$G$553,3,FALSE)=0,"",$L2873)</f>
        <v>#N/A</v>
      </c>
      <c r="R2873" s="72" t="e">
        <f>IF(VLOOKUP($B2873,[1]Sheet1!$F$2:$G$553,2,FALSE)=0,"",$L2873)</f>
        <v>#N/A</v>
      </c>
      <c r="S2873" s="72" t="e">
        <f>COUNTIF([1]isolation_zones!$H$2:$H$1182,conductor_pz_summary_hftd_23_re!B2873)</f>
        <v>#VALUE!</v>
      </c>
    </row>
    <row r="2874" spans="1:19" x14ac:dyDescent="0.25">
      <c r="A2874" s="70">
        <v>8610</v>
      </c>
      <c r="B2874" s="71" t="s">
        <v>4420</v>
      </c>
      <c r="C2874" s="72">
        <v>192401101</v>
      </c>
      <c r="D2874" s="72" t="s">
        <v>373</v>
      </c>
      <c r="E2874" s="72">
        <v>2107.4342652220698</v>
      </c>
      <c r="F2874" s="72">
        <f t="shared" si="220"/>
        <v>1.3097789093984276</v>
      </c>
      <c r="G2874" s="73">
        <v>39</v>
      </c>
      <c r="H2874" s="72">
        <f t="shared" si="221"/>
        <v>4.1517156308199391E-3</v>
      </c>
      <c r="I2874" s="74">
        <v>1.06454246944101E-4</v>
      </c>
      <c r="J2874" s="75">
        <v>2873</v>
      </c>
      <c r="K2874" s="72">
        <f t="shared" si="222"/>
        <v>25310.39728726547</v>
      </c>
      <c r="L2874" s="72">
        <f t="shared" si="223"/>
        <v>0.36597613785334954</v>
      </c>
      <c r="M2874" s="72">
        <f t="shared" si="224"/>
        <v>1.4779965768850986E-5</v>
      </c>
      <c r="N2874" s="72" t="e">
        <f>IF(VLOOKUP(B2874,[1]Sheet1!$B$2:$G$553,6,FALSE)=0,"",L2874)</f>
        <v>#N/A</v>
      </c>
      <c r="O2874" s="72" t="e">
        <f>IF(VLOOKUP($B2874,[1]Sheet1!$C$2:$G$553,5,FALSE)=0,"",$L2874)</f>
        <v>#N/A</v>
      </c>
      <c r="P2874" s="72" t="e">
        <f>IF(VLOOKUP($B2874,[1]Sheet1!$D$2:$G$553,4,FALSE)=0,"",$L2874)</f>
        <v>#N/A</v>
      </c>
      <c r="Q2874" s="72" t="e">
        <f>IF(VLOOKUP($B2874,[1]Sheet1!$E$2:$G$553,3,FALSE)=0,"",$L2874)</f>
        <v>#N/A</v>
      </c>
      <c r="R2874" s="72" t="e">
        <f>IF(VLOOKUP($B2874,[1]Sheet1!$F$2:$G$553,2,FALSE)=0,"",$L2874)</f>
        <v>#N/A</v>
      </c>
      <c r="S2874" s="72" t="e">
        <f>COUNTIF([1]isolation_zones!$H$2:$H$1182,conductor_pz_summary_hftd_23_re!B2874)</f>
        <v>#VALUE!</v>
      </c>
    </row>
    <row r="2875" spans="1:19" x14ac:dyDescent="0.25">
      <c r="A2875" s="70">
        <v>995</v>
      </c>
      <c r="B2875" s="71" t="s">
        <v>3223</v>
      </c>
      <c r="C2875" s="72">
        <v>24101102</v>
      </c>
      <c r="D2875" s="72" t="s">
        <v>361</v>
      </c>
      <c r="E2875" s="72">
        <v>905.53450949452497</v>
      </c>
      <c r="F2875" s="72">
        <f t="shared" si="220"/>
        <v>0.56279335580765999</v>
      </c>
      <c r="G2875" s="73">
        <v>103</v>
      </c>
      <c r="H2875" s="72">
        <f t="shared" si="221"/>
        <v>1.094919266835811E-2</v>
      </c>
      <c r="I2875" s="74">
        <v>1.0630284144037E-4</v>
      </c>
      <c r="J2875" s="75">
        <v>2874</v>
      </c>
      <c r="K2875" s="72">
        <f t="shared" si="222"/>
        <v>25310.960080621277</v>
      </c>
      <c r="L2875" s="72">
        <f t="shared" si="223"/>
        <v>0.35502694518499145</v>
      </c>
      <c r="M2875" s="72">
        <f t="shared" si="224"/>
        <v>1.4337782041288581E-5</v>
      </c>
      <c r="N2875" s="72" t="e">
        <f>IF(VLOOKUP(B2875,[1]Sheet1!$B$2:$G$553,6,FALSE)=0,"",L2875)</f>
        <v>#N/A</v>
      </c>
      <c r="O2875" s="72" t="e">
        <f>IF(VLOOKUP($B2875,[1]Sheet1!$C$2:$G$553,5,FALSE)=0,"",$L2875)</f>
        <v>#N/A</v>
      </c>
      <c r="P2875" s="72" t="e">
        <f>IF(VLOOKUP($B2875,[1]Sheet1!$D$2:$G$553,4,FALSE)=0,"",$L2875)</f>
        <v>#N/A</v>
      </c>
      <c r="Q2875" s="72" t="e">
        <f>IF(VLOOKUP($B2875,[1]Sheet1!$E$2:$G$553,3,FALSE)=0,"",$L2875)</f>
        <v>#N/A</v>
      </c>
      <c r="R2875" s="72" t="e">
        <f>IF(VLOOKUP($B2875,[1]Sheet1!$F$2:$G$553,2,FALSE)=0,"",$L2875)</f>
        <v>#N/A</v>
      </c>
      <c r="S2875" s="72" t="e">
        <f>COUNTIF([1]isolation_zones!$H$2:$H$1182,conductor_pz_summary_hftd_23_re!B2875)</f>
        <v>#VALUE!</v>
      </c>
    </row>
    <row r="2876" spans="1:19" x14ac:dyDescent="0.25">
      <c r="A2876" s="70">
        <v>7250</v>
      </c>
      <c r="B2876" s="71" t="s">
        <v>3689</v>
      </c>
      <c r="C2876" s="72">
        <v>12350401</v>
      </c>
      <c r="D2876" s="72" t="s">
        <v>759</v>
      </c>
      <c r="E2876" s="72">
        <v>5599.8630101564204</v>
      </c>
      <c r="F2876" s="72">
        <f t="shared" si="220"/>
        <v>3.4803374830058549</v>
      </c>
      <c r="G2876" s="73">
        <v>68</v>
      </c>
      <c r="H2876" s="72">
        <f t="shared" si="221"/>
        <v>7.2205488282850363E-3</v>
      </c>
      <c r="I2876" s="74">
        <v>1.0618454159242701E-4</v>
      </c>
      <c r="J2876" s="75">
        <v>2875</v>
      </c>
      <c r="K2876" s="72">
        <f t="shared" si="222"/>
        <v>25314.440418104281</v>
      </c>
      <c r="L2876" s="72">
        <f t="shared" si="223"/>
        <v>0.3478063963567064</v>
      </c>
      <c r="M2876" s="72">
        <f t="shared" si="224"/>
        <v>1.4046179793283183E-5</v>
      </c>
      <c r="N2876" s="72" t="e">
        <f>IF(VLOOKUP(B2876,[1]Sheet1!$B$2:$G$553,6,FALSE)=0,"",L2876)</f>
        <v>#N/A</v>
      </c>
      <c r="O2876" s="72" t="e">
        <f>IF(VLOOKUP($B2876,[1]Sheet1!$C$2:$G$553,5,FALSE)=0,"",$L2876)</f>
        <v>#N/A</v>
      </c>
      <c r="P2876" s="72" t="e">
        <f>IF(VLOOKUP($B2876,[1]Sheet1!$D$2:$G$553,4,FALSE)=0,"",$L2876)</f>
        <v>#N/A</v>
      </c>
      <c r="Q2876" s="72" t="e">
        <f>IF(VLOOKUP($B2876,[1]Sheet1!$E$2:$G$553,3,FALSE)=0,"",$L2876)</f>
        <v>#N/A</v>
      </c>
      <c r="R2876" s="72" t="e">
        <f>IF(VLOOKUP($B2876,[1]Sheet1!$F$2:$G$553,2,FALSE)=0,"",$L2876)</f>
        <v>#N/A</v>
      </c>
      <c r="S2876" s="72" t="e">
        <f>COUNTIF([1]isolation_zones!$H$2:$H$1182,conductor_pz_summary_hftd_23_re!B2876)</f>
        <v>#VALUE!</v>
      </c>
    </row>
    <row r="2877" spans="1:19" x14ac:dyDescent="0.25">
      <c r="A2877" s="70">
        <v>367</v>
      </c>
      <c r="B2877" s="71" t="s">
        <v>4703</v>
      </c>
      <c r="C2877" s="72">
        <v>192021122</v>
      </c>
      <c r="D2877" s="72" t="s">
        <v>381</v>
      </c>
      <c r="E2877" s="72">
        <v>856.27893657204299</v>
      </c>
      <c r="F2877" s="72">
        <f t="shared" si="220"/>
        <v>0.53218081825484342</v>
      </c>
      <c r="G2877" s="73">
        <v>64</v>
      </c>
      <c r="H2877" s="72">
        <f t="shared" si="221"/>
        <v>6.3699667437970365E-3</v>
      </c>
      <c r="I2877" s="76">
        <v>9.9530730371828695E-5</v>
      </c>
      <c r="J2877" s="75">
        <v>2876</v>
      </c>
      <c r="K2877" s="72">
        <f t="shared" si="222"/>
        <v>25314.972598922537</v>
      </c>
      <c r="L2877" s="72">
        <f t="shared" si="223"/>
        <v>0.34143642961290938</v>
      </c>
      <c r="M2877" s="72">
        <f t="shared" si="224"/>
        <v>1.3788928347945057E-5</v>
      </c>
      <c r="N2877" s="72" t="e">
        <f>IF(VLOOKUP(B2877,[1]Sheet1!$B$2:$G$553,6,FALSE)=0,"",L2877)</f>
        <v>#N/A</v>
      </c>
      <c r="O2877" s="72" t="e">
        <f>IF(VLOOKUP($B2877,[1]Sheet1!$C$2:$G$553,5,FALSE)=0,"",$L2877)</f>
        <v>#N/A</v>
      </c>
      <c r="P2877" s="72" t="e">
        <f>IF(VLOOKUP($B2877,[1]Sheet1!$D$2:$G$553,4,FALSE)=0,"",$L2877)</f>
        <v>#N/A</v>
      </c>
      <c r="Q2877" s="72" t="e">
        <f>IF(VLOOKUP($B2877,[1]Sheet1!$E$2:$G$553,3,FALSE)=0,"",$L2877)</f>
        <v>#N/A</v>
      </c>
      <c r="R2877" s="72" t="e">
        <f>IF(VLOOKUP($B2877,[1]Sheet1!$F$2:$G$553,2,FALSE)=0,"",$L2877)</f>
        <v>#N/A</v>
      </c>
      <c r="S2877" s="72" t="e">
        <f>COUNTIF([1]isolation_zones!$H$2:$H$1182,conductor_pz_summary_hftd_23_re!B2877)</f>
        <v>#VALUE!</v>
      </c>
    </row>
    <row r="2878" spans="1:19" x14ac:dyDescent="0.25">
      <c r="A2878" s="70">
        <v>2545</v>
      </c>
      <c r="B2878" s="71" t="s">
        <v>6506</v>
      </c>
      <c r="C2878" s="72">
        <v>13432207</v>
      </c>
      <c r="D2878" s="72" t="s">
        <v>1054</v>
      </c>
      <c r="E2878" s="72">
        <v>1361.9079015248601</v>
      </c>
      <c r="F2878" s="72">
        <f t="shared" si="220"/>
        <v>0.84643126260090751</v>
      </c>
      <c r="G2878" s="73">
        <v>54</v>
      </c>
      <c r="H2878" s="72">
        <f t="shared" si="221"/>
        <v>5.3347936631527853E-3</v>
      </c>
      <c r="I2878" s="76">
        <v>9.8792475243570095E-5</v>
      </c>
      <c r="J2878" s="75">
        <v>2877</v>
      </c>
      <c r="K2878" s="72">
        <f t="shared" si="222"/>
        <v>25315.819030185139</v>
      </c>
      <c r="L2878" s="72">
        <f t="shared" si="223"/>
        <v>0.33610163594975662</v>
      </c>
      <c r="M2878" s="72">
        <f t="shared" si="224"/>
        <v>1.3573482422459948E-5</v>
      </c>
      <c r="N2878" s="72" t="e">
        <f>IF(VLOOKUP(B2878,[1]Sheet1!$B$2:$G$553,6,FALSE)=0,"",L2878)</f>
        <v>#N/A</v>
      </c>
      <c r="O2878" s="72" t="e">
        <f>IF(VLOOKUP($B2878,[1]Sheet1!$C$2:$G$553,5,FALSE)=0,"",$L2878)</f>
        <v>#N/A</v>
      </c>
      <c r="P2878" s="72" t="e">
        <f>IF(VLOOKUP($B2878,[1]Sheet1!$D$2:$G$553,4,FALSE)=0,"",$L2878)</f>
        <v>#N/A</v>
      </c>
      <c r="Q2878" s="72" t="e">
        <f>IF(VLOOKUP($B2878,[1]Sheet1!$E$2:$G$553,3,FALSE)=0,"",$L2878)</f>
        <v>#N/A</v>
      </c>
      <c r="R2878" s="72" t="e">
        <f>IF(VLOOKUP($B2878,[1]Sheet1!$F$2:$G$553,2,FALSE)=0,"",$L2878)</f>
        <v>#N/A</v>
      </c>
      <c r="S2878" s="72" t="e">
        <f>COUNTIF([1]isolation_zones!$H$2:$H$1182,conductor_pz_summary_hftd_23_re!B2878)</f>
        <v>#VALUE!</v>
      </c>
    </row>
    <row r="2879" spans="1:19" x14ac:dyDescent="0.25">
      <c r="A2879" s="70">
        <v>5688</v>
      </c>
      <c r="B2879" s="71" t="s">
        <v>1731</v>
      </c>
      <c r="C2879" s="72">
        <v>162821702</v>
      </c>
      <c r="D2879" s="72" t="s">
        <v>229</v>
      </c>
      <c r="E2879" s="72">
        <v>8532.4043294594794</v>
      </c>
      <c r="F2879" s="72">
        <f t="shared" si="220"/>
        <v>5.3029237597635053</v>
      </c>
      <c r="G2879" s="73">
        <v>77</v>
      </c>
      <c r="H2879" s="72">
        <f t="shared" si="221"/>
        <v>7.3520701671086052E-3</v>
      </c>
      <c r="I2879" s="76">
        <v>9.5481430741670199E-5</v>
      </c>
      <c r="J2879" s="75">
        <v>2878</v>
      </c>
      <c r="K2879" s="72">
        <f t="shared" si="222"/>
        <v>25321.121953944901</v>
      </c>
      <c r="L2879" s="72">
        <f t="shared" si="223"/>
        <v>0.32874956578264802</v>
      </c>
      <c r="M2879" s="72">
        <f t="shared" si="224"/>
        <v>1.3276568678199391E-5</v>
      </c>
      <c r="N2879" s="72" t="e">
        <f>IF(VLOOKUP(B2879,[1]Sheet1!$B$2:$G$553,6,FALSE)=0,"",L2879)</f>
        <v>#N/A</v>
      </c>
      <c r="O2879" s="72" t="e">
        <f>IF(VLOOKUP($B2879,[1]Sheet1!$C$2:$G$553,5,FALSE)=0,"",$L2879)</f>
        <v>#N/A</v>
      </c>
      <c r="P2879" s="72" t="e">
        <f>IF(VLOOKUP($B2879,[1]Sheet1!$D$2:$G$553,4,FALSE)=0,"",$L2879)</f>
        <v>#N/A</v>
      </c>
      <c r="Q2879" s="72" t="e">
        <f>IF(VLOOKUP($B2879,[1]Sheet1!$E$2:$G$553,3,FALSE)=0,"",$L2879)</f>
        <v>#N/A</v>
      </c>
      <c r="R2879" s="72" t="e">
        <f>IF(VLOOKUP($B2879,[1]Sheet1!$F$2:$G$553,2,FALSE)=0,"",$L2879)</f>
        <v>#N/A</v>
      </c>
      <c r="S2879" s="72" t="e">
        <f>COUNTIF([1]isolation_zones!$H$2:$H$1182,conductor_pz_summary_hftd_23_re!B2879)</f>
        <v>#VALUE!</v>
      </c>
    </row>
    <row r="2880" spans="1:19" x14ac:dyDescent="0.25">
      <c r="A2880" s="70">
        <v>5946</v>
      </c>
      <c r="B2880" s="71" t="s">
        <v>3934</v>
      </c>
      <c r="C2880" s="72">
        <v>163692101</v>
      </c>
      <c r="D2880" s="72" t="s">
        <v>627</v>
      </c>
      <c r="E2880" s="72">
        <v>12420.8061412058</v>
      </c>
      <c r="F2880" s="72">
        <f t="shared" si="220"/>
        <v>7.7195811940371657</v>
      </c>
      <c r="G2880" s="73">
        <v>64</v>
      </c>
      <c r="H2880" s="72">
        <f t="shared" si="221"/>
        <v>5.8152658103301572E-3</v>
      </c>
      <c r="I2880" s="76">
        <v>9.0863528286408706E-5</v>
      </c>
      <c r="J2880" s="75">
        <v>2879</v>
      </c>
      <c r="K2880" s="72">
        <f t="shared" si="222"/>
        <v>25328.841535138938</v>
      </c>
      <c r="L2880" s="72">
        <f t="shared" si="223"/>
        <v>0.32293429997231787</v>
      </c>
      <c r="M2880" s="72">
        <f t="shared" si="224"/>
        <v>1.3041718859526541E-5</v>
      </c>
      <c r="N2880" s="72" t="e">
        <f>IF(VLOOKUP(B2880,[1]Sheet1!$B$2:$G$553,6,FALSE)=0,"",L2880)</f>
        <v>#N/A</v>
      </c>
      <c r="O2880" s="72" t="e">
        <f>IF(VLOOKUP($B2880,[1]Sheet1!$C$2:$G$553,5,FALSE)=0,"",$L2880)</f>
        <v>#N/A</v>
      </c>
      <c r="P2880" s="72" t="e">
        <f>IF(VLOOKUP($B2880,[1]Sheet1!$D$2:$G$553,4,FALSE)=0,"",$L2880)</f>
        <v>#N/A</v>
      </c>
      <c r="Q2880" s="72" t="e">
        <f>IF(VLOOKUP($B2880,[1]Sheet1!$E$2:$G$553,3,FALSE)=0,"",$L2880)</f>
        <v>#N/A</v>
      </c>
      <c r="R2880" s="72" t="e">
        <f>IF(VLOOKUP($B2880,[1]Sheet1!$F$2:$G$553,2,FALSE)=0,"",$L2880)</f>
        <v>#N/A</v>
      </c>
      <c r="S2880" s="72" t="e">
        <f>COUNTIF([1]isolation_zones!$H$2:$H$1182,conductor_pz_summary_hftd_23_re!B2880)</f>
        <v>#VALUE!</v>
      </c>
    </row>
    <row r="2881" spans="1:19" x14ac:dyDescent="0.25">
      <c r="A2881" s="70">
        <v>4735</v>
      </c>
      <c r="B2881" s="71" t="s">
        <v>4036</v>
      </c>
      <c r="C2881" s="72">
        <v>42981101</v>
      </c>
      <c r="D2881" s="72" t="s">
        <v>412</v>
      </c>
      <c r="E2881" s="72">
        <v>6865.41285141352</v>
      </c>
      <c r="F2881" s="72">
        <f t="shared" si="220"/>
        <v>4.2668818218853453</v>
      </c>
      <c r="G2881" s="73">
        <v>41</v>
      </c>
      <c r="H2881" s="72">
        <f t="shared" si="221"/>
        <v>3.6814740607944837E-3</v>
      </c>
      <c r="I2881" s="76">
        <v>8.9792050263280094E-5</v>
      </c>
      <c r="J2881" s="75">
        <v>2880</v>
      </c>
      <c r="K2881" s="72">
        <f t="shared" si="222"/>
        <v>25333.108416960822</v>
      </c>
      <c r="L2881" s="72">
        <f t="shared" si="223"/>
        <v>0.31925282591152337</v>
      </c>
      <c r="M2881" s="72">
        <f t="shared" si="224"/>
        <v>1.2893042334011485E-5</v>
      </c>
      <c r="N2881" s="72" t="e">
        <f>IF(VLOOKUP(B2881,[1]Sheet1!$B$2:$G$553,6,FALSE)=0,"",L2881)</f>
        <v>#N/A</v>
      </c>
      <c r="O2881" s="72" t="e">
        <f>IF(VLOOKUP($B2881,[1]Sheet1!$C$2:$G$553,5,FALSE)=0,"",$L2881)</f>
        <v>#N/A</v>
      </c>
      <c r="P2881" s="72" t="e">
        <f>IF(VLOOKUP($B2881,[1]Sheet1!$D$2:$G$553,4,FALSE)=0,"",$L2881)</f>
        <v>#N/A</v>
      </c>
      <c r="Q2881" s="72" t="e">
        <f>IF(VLOOKUP($B2881,[1]Sheet1!$E$2:$G$553,3,FALSE)=0,"",$L2881)</f>
        <v>#N/A</v>
      </c>
      <c r="R2881" s="72" t="e">
        <f>IF(VLOOKUP($B2881,[1]Sheet1!$F$2:$G$553,2,FALSE)=0,"",$L2881)</f>
        <v>#N/A</v>
      </c>
      <c r="S2881" s="72" t="e">
        <f>COUNTIF([1]isolation_zones!$H$2:$H$1182,conductor_pz_summary_hftd_23_re!B2881)</f>
        <v>#VALUE!</v>
      </c>
    </row>
    <row r="2882" spans="1:19" x14ac:dyDescent="0.25">
      <c r="A2882" s="70">
        <v>744</v>
      </c>
      <c r="B2882" s="71" t="s">
        <v>4610</v>
      </c>
      <c r="C2882" s="72">
        <v>182331101</v>
      </c>
      <c r="D2882" s="72" t="s">
        <v>731</v>
      </c>
      <c r="E2882" s="72">
        <v>80.337683742833207</v>
      </c>
      <c r="F2882" s="72">
        <f t="shared" si="220"/>
        <v>4.9930194992438288E-2</v>
      </c>
      <c r="G2882" s="73">
        <v>193</v>
      </c>
      <c r="H2882" s="72">
        <f t="shared" si="221"/>
        <v>1.6821924501107244E-2</v>
      </c>
      <c r="I2882" s="76">
        <v>8.7160230575685199E-5</v>
      </c>
      <c r="J2882" s="75">
        <v>2881</v>
      </c>
      <c r="K2882" s="72">
        <f t="shared" si="222"/>
        <v>25333.158347155815</v>
      </c>
      <c r="L2882" s="72">
        <f t="shared" si="223"/>
        <v>0.30243090141041612</v>
      </c>
      <c r="M2882" s="72">
        <f t="shared" si="224"/>
        <v>1.2213688019408086E-5</v>
      </c>
      <c r="N2882" s="72" t="e">
        <f>IF(VLOOKUP(B2882,[1]Sheet1!$B$2:$G$553,6,FALSE)=0,"",L2882)</f>
        <v>#N/A</v>
      </c>
      <c r="O2882" s="72" t="e">
        <f>IF(VLOOKUP($B2882,[1]Sheet1!$C$2:$G$553,5,FALSE)=0,"",$L2882)</f>
        <v>#N/A</v>
      </c>
      <c r="P2882" s="72" t="e">
        <f>IF(VLOOKUP($B2882,[1]Sheet1!$D$2:$G$553,4,FALSE)=0,"",$L2882)</f>
        <v>#N/A</v>
      </c>
      <c r="Q2882" s="72" t="e">
        <f>IF(VLOOKUP($B2882,[1]Sheet1!$E$2:$G$553,3,FALSE)=0,"",$L2882)</f>
        <v>#N/A</v>
      </c>
      <c r="R2882" s="72" t="e">
        <f>IF(VLOOKUP($B2882,[1]Sheet1!$F$2:$G$553,2,FALSE)=0,"",$L2882)</f>
        <v>#N/A</v>
      </c>
      <c r="S2882" s="72" t="e">
        <f>COUNTIF([1]isolation_zones!$H$2:$H$1182,conductor_pz_summary_hftd_23_re!B2882)</f>
        <v>#VALUE!</v>
      </c>
    </row>
    <row r="2883" spans="1:19" x14ac:dyDescent="0.25">
      <c r="A2883" s="70">
        <v>8975</v>
      </c>
      <c r="B2883" s="71" t="s">
        <v>2585</v>
      </c>
      <c r="C2883" s="72">
        <v>162831702</v>
      </c>
      <c r="D2883" s="72" t="s">
        <v>245</v>
      </c>
      <c r="E2883" s="72">
        <v>1615.68401426278</v>
      </c>
      <c r="F2883" s="72">
        <f t="shared" ref="F2883:F2946" si="225">E2883/1609</f>
        <v>1.0041541418662399</v>
      </c>
      <c r="G2883" s="73">
        <v>23</v>
      </c>
      <c r="H2883" s="72">
        <f t="shared" ref="H2883:H2946" si="226">I2883*G2883</f>
        <v>1.9637485025889171E-3</v>
      </c>
      <c r="I2883" s="76">
        <v>8.5380369677779002E-5</v>
      </c>
      <c r="J2883" s="75">
        <v>2882</v>
      </c>
      <c r="K2883" s="72">
        <f t="shared" si="222"/>
        <v>25334.16250129768</v>
      </c>
      <c r="L2883" s="72">
        <f t="shared" si="223"/>
        <v>0.30046715290782722</v>
      </c>
      <c r="M2883" s="72">
        <f t="shared" si="224"/>
        <v>1.2134381931811396E-5</v>
      </c>
      <c r="N2883" s="72" t="e">
        <f>IF(VLOOKUP(B2883,[1]Sheet1!$B$2:$G$553,6,FALSE)=0,"",L2883)</f>
        <v>#N/A</v>
      </c>
      <c r="O2883" s="72" t="e">
        <f>IF(VLOOKUP($B2883,[1]Sheet1!$C$2:$G$553,5,FALSE)=0,"",$L2883)</f>
        <v>#N/A</v>
      </c>
      <c r="P2883" s="72" t="e">
        <f>IF(VLOOKUP($B2883,[1]Sheet1!$D$2:$G$553,4,FALSE)=0,"",$L2883)</f>
        <v>#N/A</v>
      </c>
      <c r="Q2883" s="72" t="e">
        <f>IF(VLOOKUP($B2883,[1]Sheet1!$E$2:$G$553,3,FALSE)=0,"",$L2883)</f>
        <v>#N/A</v>
      </c>
      <c r="R2883" s="72" t="e">
        <f>IF(VLOOKUP($B2883,[1]Sheet1!$F$2:$G$553,2,FALSE)=0,"",$L2883)</f>
        <v>#N/A</v>
      </c>
      <c r="S2883" s="72" t="e">
        <f>COUNTIF([1]isolation_zones!$H$2:$H$1182,conductor_pz_summary_hftd_23_re!B2883)</f>
        <v>#VALUE!</v>
      </c>
    </row>
    <row r="2884" spans="1:19" x14ac:dyDescent="0.25">
      <c r="A2884" s="70">
        <v>6252</v>
      </c>
      <c r="B2884" s="71" t="s">
        <v>6507</v>
      </c>
      <c r="C2884" s="72">
        <v>103181101</v>
      </c>
      <c r="D2884" s="72" t="s">
        <v>1346</v>
      </c>
      <c r="E2884" s="72">
        <v>2524.6385713623999</v>
      </c>
      <c r="F2884" s="72">
        <f t="shared" si="225"/>
        <v>1.5690730710766936</v>
      </c>
      <c r="G2884" s="73">
        <v>24</v>
      </c>
      <c r="H2884" s="72">
        <f t="shared" si="226"/>
        <v>2.0200467898961062E-3</v>
      </c>
      <c r="I2884" s="76">
        <v>8.4168616245671094E-5</v>
      </c>
      <c r="J2884" s="75">
        <v>2883</v>
      </c>
      <c r="K2884" s="72">
        <f t="shared" ref="K2884:K2947" si="227">F2884+K2883</f>
        <v>25335.731574368758</v>
      </c>
      <c r="L2884" s="72">
        <f t="shared" ref="L2884:L2947" si="228">L2883-H2884</f>
        <v>0.29844710611793113</v>
      </c>
      <c r="M2884" s="72">
        <f t="shared" ref="M2884:M2947" si="229">L2884/$L$2</f>
        <v>1.2052802234891086E-5</v>
      </c>
      <c r="N2884" s="72" t="e">
        <f>IF(VLOOKUP(B2884,[1]Sheet1!$B$2:$G$553,6,FALSE)=0,"",L2884)</f>
        <v>#N/A</v>
      </c>
      <c r="O2884" s="72" t="e">
        <f>IF(VLOOKUP($B2884,[1]Sheet1!$C$2:$G$553,5,FALSE)=0,"",$L2884)</f>
        <v>#N/A</v>
      </c>
      <c r="P2884" s="72" t="e">
        <f>IF(VLOOKUP($B2884,[1]Sheet1!$D$2:$G$553,4,FALSE)=0,"",$L2884)</f>
        <v>#N/A</v>
      </c>
      <c r="Q2884" s="72" t="e">
        <f>IF(VLOOKUP($B2884,[1]Sheet1!$E$2:$G$553,3,FALSE)=0,"",$L2884)</f>
        <v>#N/A</v>
      </c>
      <c r="R2884" s="72" t="e">
        <f>IF(VLOOKUP($B2884,[1]Sheet1!$F$2:$G$553,2,FALSE)=0,"",$L2884)</f>
        <v>#N/A</v>
      </c>
      <c r="S2884" s="72" t="e">
        <f>COUNTIF([1]isolation_zones!$H$2:$H$1182,conductor_pz_summary_hftd_23_re!B2884)</f>
        <v>#VALUE!</v>
      </c>
    </row>
    <row r="2885" spans="1:19" x14ac:dyDescent="0.25">
      <c r="A2885" s="70">
        <v>320</v>
      </c>
      <c r="B2885" s="71" t="s">
        <v>3735</v>
      </c>
      <c r="C2885" s="72">
        <v>83192101</v>
      </c>
      <c r="D2885" s="72" t="s">
        <v>479</v>
      </c>
      <c r="E2885" s="72">
        <v>556.83482722391398</v>
      </c>
      <c r="F2885" s="72">
        <f t="shared" si="225"/>
        <v>0.34607509460777747</v>
      </c>
      <c r="G2885" s="73">
        <v>139</v>
      </c>
      <c r="H2885" s="72">
        <f t="shared" si="226"/>
        <v>1.1247700061006567E-2</v>
      </c>
      <c r="I2885" s="76">
        <v>8.0918705474867394E-5</v>
      </c>
      <c r="J2885" s="75">
        <v>2884</v>
      </c>
      <c r="K2885" s="72">
        <f t="shared" si="227"/>
        <v>25336.077649463365</v>
      </c>
      <c r="L2885" s="72">
        <f t="shared" si="228"/>
        <v>0.28719940605692457</v>
      </c>
      <c r="M2885" s="72">
        <f t="shared" si="229"/>
        <v>1.1598563270419051E-5</v>
      </c>
      <c r="N2885" s="72" t="e">
        <f>IF(VLOOKUP(B2885,[1]Sheet1!$B$2:$G$553,6,FALSE)=0,"",L2885)</f>
        <v>#N/A</v>
      </c>
      <c r="O2885" s="72" t="e">
        <f>IF(VLOOKUP($B2885,[1]Sheet1!$C$2:$G$553,5,FALSE)=0,"",$L2885)</f>
        <v>#N/A</v>
      </c>
      <c r="P2885" s="72" t="e">
        <f>IF(VLOOKUP($B2885,[1]Sheet1!$D$2:$G$553,4,FALSE)=0,"",$L2885)</f>
        <v>#N/A</v>
      </c>
      <c r="Q2885" s="72" t="e">
        <f>IF(VLOOKUP($B2885,[1]Sheet1!$E$2:$G$553,3,FALSE)=0,"",$L2885)</f>
        <v>#N/A</v>
      </c>
      <c r="R2885" s="72" t="e">
        <f>IF(VLOOKUP($B2885,[1]Sheet1!$F$2:$G$553,2,FALSE)=0,"",$L2885)</f>
        <v>#N/A</v>
      </c>
      <c r="S2885" s="72" t="e">
        <f>COUNTIF([1]isolation_zones!$H$2:$H$1182,conductor_pz_summary_hftd_23_re!B2885)</f>
        <v>#VALUE!</v>
      </c>
    </row>
    <row r="2886" spans="1:19" x14ac:dyDescent="0.25">
      <c r="A2886" s="70">
        <v>390</v>
      </c>
      <c r="B2886" s="71" t="s">
        <v>6508</v>
      </c>
      <c r="C2886" s="72">
        <v>42631108</v>
      </c>
      <c r="D2886" s="72" t="s">
        <v>180</v>
      </c>
      <c r="E2886" s="72">
        <v>385.08706667201398</v>
      </c>
      <c r="F2886" s="72">
        <f t="shared" si="225"/>
        <v>0.2393331676022461</v>
      </c>
      <c r="G2886" s="73">
        <v>39</v>
      </c>
      <c r="H2886" s="72">
        <f t="shared" si="226"/>
        <v>3.0701760704686734E-3</v>
      </c>
      <c r="I2886" s="76">
        <v>7.8722463345350595E-5</v>
      </c>
      <c r="J2886" s="75">
        <v>2885</v>
      </c>
      <c r="K2886" s="72">
        <f t="shared" si="227"/>
        <v>25336.316982630968</v>
      </c>
      <c r="L2886" s="72">
        <f t="shared" si="228"/>
        <v>0.2841292299864559</v>
      </c>
      <c r="M2886" s="72">
        <f t="shared" si="229"/>
        <v>1.1474574046717109E-5</v>
      </c>
      <c r="N2886" s="72" t="e">
        <f>IF(VLOOKUP(B2886,[1]Sheet1!$B$2:$G$553,6,FALSE)=0,"",L2886)</f>
        <v>#N/A</v>
      </c>
      <c r="O2886" s="72" t="e">
        <f>IF(VLOOKUP($B2886,[1]Sheet1!$C$2:$G$553,5,FALSE)=0,"",$L2886)</f>
        <v>#N/A</v>
      </c>
      <c r="P2886" s="72" t="e">
        <f>IF(VLOOKUP($B2886,[1]Sheet1!$D$2:$G$553,4,FALSE)=0,"",$L2886)</f>
        <v>#N/A</v>
      </c>
      <c r="Q2886" s="72" t="e">
        <f>IF(VLOOKUP($B2886,[1]Sheet1!$E$2:$G$553,3,FALSE)=0,"",$L2886)</f>
        <v>#N/A</v>
      </c>
      <c r="R2886" s="72" t="e">
        <f>IF(VLOOKUP($B2886,[1]Sheet1!$F$2:$G$553,2,FALSE)=0,"",$L2886)</f>
        <v>#N/A</v>
      </c>
      <c r="S2886" s="72" t="e">
        <f>COUNTIF([1]isolation_zones!$H$2:$H$1182,conductor_pz_summary_hftd_23_re!B2886)</f>
        <v>#VALUE!</v>
      </c>
    </row>
    <row r="2887" spans="1:19" x14ac:dyDescent="0.25">
      <c r="A2887" s="70">
        <v>3580</v>
      </c>
      <c r="B2887" s="71" t="s">
        <v>3268</v>
      </c>
      <c r="C2887" s="72">
        <v>14671102</v>
      </c>
      <c r="D2887" s="72" t="s">
        <v>623</v>
      </c>
      <c r="E2887" s="72">
        <v>16799.286783617001</v>
      </c>
      <c r="F2887" s="72">
        <f t="shared" si="225"/>
        <v>10.440824601377875</v>
      </c>
      <c r="G2887" s="73">
        <v>132</v>
      </c>
      <c r="H2887" s="72">
        <f t="shared" si="226"/>
        <v>9.8467514030128721E-3</v>
      </c>
      <c r="I2887" s="76">
        <v>7.4596601537976306E-5</v>
      </c>
      <c r="J2887" s="75">
        <v>2886</v>
      </c>
      <c r="K2887" s="72">
        <f t="shared" si="227"/>
        <v>25346.757807232345</v>
      </c>
      <c r="L2887" s="72">
        <f t="shared" si="228"/>
        <v>0.27428247858344301</v>
      </c>
      <c r="M2887" s="72">
        <f t="shared" si="229"/>
        <v>1.1076912468220335E-5</v>
      </c>
      <c r="N2887" s="72">
        <f>IF(VLOOKUP(B2887,[1]Sheet1!$B$2:$G$553,6,FALSE)=0,"",L2887)</f>
        <v>0.27428247858344301</v>
      </c>
      <c r="O2887" s="72" t="e">
        <f>IF(VLOOKUP($B2887,[1]Sheet1!$C$2:$G$553,5,FALSE)=0,"",$L2887)</f>
        <v>#N/A</v>
      </c>
      <c r="P2887" s="72" t="e">
        <f>IF(VLOOKUP($B2887,[1]Sheet1!$D$2:$G$553,4,FALSE)=0,"",$L2887)</f>
        <v>#N/A</v>
      </c>
      <c r="Q2887" s="72" t="e">
        <f>IF(VLOOKUP($B2887,[1]Sheet1!$E$2:$G$553,3,FALSE)=0,"",$L2887)</f>
        <v>#N/A</v>
      </c>
      <c r="R2887" s="72" t="e">
        <f>IF(VLOOKUP($B2887,[1]Sheet1!$F$2:$G$553,2,FALSE)=0,"",$L2887)</f>
        <v>#N/A</v>
      </c>
      <c r="S2887" s="72" t="e">
        <f>COUNTIF([1]isolation_zones!$H$2:$H$1182,conductor_pz_summary_hftd_23_re!B2887)</f>
        <v>#VALUE!</v>
      </c>
    </row>
    <row r="2888" spans="1:19" x14ac:dyDescent="0.25">
      <c r="A2888" s="70">
        <v>5433</v>
      </c>
      <c r="B2888" s="71" t="s">
        <v>4138</v>
      </c>
      <c r="C2888" s="72">
        <v>182291101</v>
      </c>
      <c r="D2888" s="72" t="s">
        <v>436</v>
      </c>
      <c r="E2888" s="72">
        <v>11434.487529784799</v>
      </c>
      <c r="F2888" s="72">
        <f t="shared" si="225"/>
        <v>7.1065801925325038</v>
      </c>
      <c r="G2888" s="73">
        <v>135</v>
      </c>
      <c r="H2888" s="72">
        <f t="shared" si="226"/>
        <v>9.906274420431363E-3</v>
      </c>
      <c r="I2888" s="76">
        <v>7.3379810521713795E-5</v>
      </c>
      <c r="J2888" s="75">
        <v>2887</v>
      </c>
      <c r="K2888" s="72">
        <f t="shared" si="227"/>
        <v>25353.864387424877</v>
      </c>
      <c r="L2888" s="72">
        <f t="shared" si="228"/>
        <v>0.26437620416301166</v>
      </c>
      <c r="M2888" s="72">
        <f t="shared" si="229"/>
        <v>1.0676847049503092E-5</v>
      </c>
      <c r="N2888" s="72" t="e">
        <f>IF(VLOOKUP(B2888,[1]Sheet1!$B$2:$G$553,6,FALSE)=0,"",L2888)</f>
        <v>#N/A</v>
      </c>
      <c r="O2888" s="72" t="e">
        <f>IF(VLOOKUP($B2888,[1]Sheet1!$C$2:$G$553,5,FALSE)=0,"",$L2888)</f>
        <v>#N/A</v>
      </c>
      <c r="P2888" s="72" t="e">
        <f>IF(VLOOKUP($B2888,[1]Sheet1!$D$2:$G$553,4,FALSE)=0,"",$L2888)</f>
        <v>#N/A</v>
      </c>
      <c r="Q2888" s="72" t="e">
        <f>IF(VLOOKUP($B2888,[1]Sheet1!$E$2:$G$553,3,FALSE)=0,"",$L2888)</f>
        <v>#N/A</v>
      </c>
      <c r="R2888" s="72" t="e">
        <f>IF(VLOOKUP($B2888,[1]Sheet1!$F$2:$G$553,2,FALSE)=0,"",$L2888)</f>
        <v>#N/A</v>
      </c>
      <c r="S2888" s="72" t="e">
        <f>COUNTIF([1]isolation_zones!$H$2:$H$1182,conductor_pz_summary_hftd_23_re!B2888)</f>
        <v>#VALUE!</v>
      </c>
    </row>
    <row r="2889" spans="1:19" x14ac:dyDescent="0.25">
      <c r="A2889" s="70">
        <v>2226</v>
      </c>
      <c r="B2889" s="71" t="s">
        <v>4717</v>
      </c>
      <c r="C2889" s="72">
        <v>42761102</v>
      </c>
      <c r="D2889" s="72" t="s">
        <v>414</v>
      </c>
      <c r="E2889" s="72">
        <v>2717.74242764665</v>
      </c>
      <c r="F2889" s="72">
        <f t="shared" si="225"/>
        <v>1.6890878978537289</v>
      </c>
      <c r="G2889" s="73">
        <v>102</v>
      </c>
      <c r="H2889" s="72">
        <f t="shared" si="226"/>
        <v>7.1773136499031897E-3</v>
      </c>
      <c r="I2889" s="76">
        <v>7.0365820097090099E-5</v>
      </c>
      <c r="J2889" s="75">
        <v>2888</v>
      </c>
      <c r="K2889" s="72">
        <f t="shared" si="227"/>
        <v>25355.553475322729</v>
      </c>
      <c r="L2889" s="72">
        <f t="shared" si="228"/>
        <v>0.25719889051310846</v>
      </c>
      <c r="M2889" s="72">
        <f t="shared" si="229"/>
        <v>1.0386990856473414E-5</v>
      </c>
      <c r="N2889" s="72" t="e">
        <f>IF(VLOOKUP(B2889,[1]Sheet1!$B$2:$G$553,6,FALSE)=0,"",L2889)</f>
        <v>#N/A</v>
      </c>
      <c r="O2889" s="72" t="e">
        <f>IF(VLOOKUP($B2889,[1]Sheet1!$C$2:$G$553,5,FALSE)=0,"",$L2889)</f>
        <v>#N/A</v>
      </c>
      <c r="P2889" s="72" t="e">
        <f>IF(VLOOKUP($B2889,[1]Sheet1!$D$2:$G$553,4,FALSE)=0,"",$L2889)</f>
        <v>#N/A</v>
      </c>
      <c r="Q2889" s="72" t="e">
        <f>IF(VLOOKUP($B2889,[1]Sheet1!$E$2:$G$553,3,FALSE)=0,"",$L2889)</f>
        <v>#N/A</v>
      </c>
      <c r="R2889" s="72" t="e">
        <f>IF(VLOOKUP($B2889,[1]Sheet1!$F$2:$G$553,2,FALSE)=0,"",$L2889)</f>
        <v>#N/A</v>
      </c>
      <c r="S2889" s="72" t="e">
        <f>COUNTIF([1]isolation_zones!$H$2:$H$1182,conductor_pz_summary_hftd_23_re!B2889)</f>
        <v>#VALUE!</v>
      </c>
    </row>
    <row r="2890" spans="1:19" x14ac:dyDescent="0.25">
      <c r="A2890" s="70">
        <v>7611</v>
      </c>
      <c r="B2890" s="71" t="s">
        <v>6509</v>
      </c>
      <c r="C2890" s="72">
        <v>152261106</v>
      </c>
      <c r="D2890" s="72" t="s">
        <v>1492</v>
      </c>
      <c r="E2890" s="72">
        <v>6244.0930243457397</v>
      </c>
      <c r="F2890" s="72">
        <f t="shared" si="225"/>
        <v>3.880729039369633</v>
      </c>
      <c r="G2890" s="73">
        <v>54</v>
      </c>
      <c r="H2890" s="72">
        <f t="shared" si="226"/>
        <v>3.785003497089599E-3</v>
      </c>
      <c r="I2890" s="76">
        <v>7.0092657353511094E-5</v>
      </c>
      <c r="J2890" s="75">
        <v>2889</v>
      </c>
      <c r="K2890" s="72">
        <f t="shared" si="227"/>
        <v>25359.4342043621</v>
      </c>
      <c r="L2890" s="72">
        <f t="shared" si="228"/>
        <v>0.25341388701601886</v>
      </c>
      <c r="M2890" s="72">
        <f t="shared" si="229"/>
        <v>1.0234133289173815E-5</v>
      </c>
      <c r="N2890" s="72">
        <f>IF(VLOOKUP(B2890,[1]Sheet1!$B$2:$G$553,6,FALSE)=0,"",L2890)</f>
        <v>0.25341388701601886</v>
      </c>
      <c r="O2890" s="72" t="e">
        <f>IF(VLOOKUP($B2890,[1]Sheet1!$C$2:$G$553,5,FALSE)=0,"",$L2890)</f>
        <v>#N/A</v>
      </c>
      <c r="P2890" s="72" t="e">
        <f>IF(VLOOKUP($B2890,[1]Sheet1!$D$2:$G$553,4,FALSE)=0,"",$L2890)</f>
        <v>#N/A</v>
      </c>
      <c r="Q2890" s="72" t="e">
        <f>IF(VLOOKUP($B2890,[1]Sheet1!$E$2:$G$553,3,FALSE)=0,"",$L2890)</f>
        <v>#N/A</v>
      </c>
      <c r="R2890" s="72" t="e">
        <f>IF(VLOOKUP($B2890,[1]Sheet1!$F$2:$G$553,2,FALSE)=0,"",$L2890)</f>
        <v>#N/A</v>
      </c>
      <c r="S2890" s="72" t="e">
        <f>COUNTIF([1]isolation_zones!$H$2:$H$1182,conductor_pz_summary_hftd_23_re!B2890)</f>
        <v>#VALUE!</v>
      </c>
    </row>
    <row r="2891" spans="1:19" x14ac:dyDescent="0.25">
      <c r="A2891" s="70">
        <v>9967</v>
      </c>
      <c r="B2891" s="71" t="s">
        <v>6510</v>
      </c>
      <c r="C2891" s="72">
        <v>102251101</v>
      </c>
      <c r="D2891" s="72" t="s">
        <v>5841</v>
      </c>
      <c r="E2891" s="72">
        <v>487.03346468191398</v>
      </c>
      <c r="F2891" s="72">
        <f t="shared" si="225"/>
        <v>0.30269326580603728</v>
      </c>
      <c r="G2891" s="73">
        <v>5</v>
      </c>
      <c r="H2891" s="72">
        <f t="shared" si="226"/>
        <v>3.4541331811471299E-4</v>
      </c>
      <c r="I2891" s="76">
        <v>6.9082663622942596E-5</v>
      </c>
      <c r="J2891" s="75">
        <v>2890</v>
      </c>
      <c r="K2891" s="72">
        <f t="shared" si="227"/>
        <v>25359.736897627907</v>
      </c>
      <c r="L2891" s="72">
        <f t="shared" si="228"/>
        <v>0.25306847369790414</v>
      </c>
      <c r="M2891" s="72">
        <f t="shared" si="229"/>
        <v>1.0220183753972462E-5</v>
      </c>
      <c r="N2891" s="72">
        <f>IF(VLOOKUP(B2891,[1]Sheet1!$B$2:$G$553,6,FALSE)=0,"",L2891)</f>
        <v>0.25306847369790414</v>
      </c>
      <c r="O2891" s="72" t="e">
        <f>IF(VLOOKUP($B2891,[1]Sheet1!$C$2:$G$553,5,FALSE)=0,"",$L2891)</f>
        <v>#N/A</v>
      </c>
      <c r="P2891" s="72" t="e">
        <f>IF(VLOOKUP($B2891,[1]Sheet1!$D$2:$G$553,4,FALSE)=0,"",$L2891)</f>
        <v>#N/A</v>
      </c>
      <c r="Q2891" s="72" t="e">
        <f>IF(VLOOKUP($B2891,[1]Sheet1!$E$2:$G$553,3,FALSE)=0,"",$L2891)</f>
        <v>#N/A</v>
      </c>
      <c r="R2891" s="72" t="e">
        <f>IF(VLOOKUP($B2891,[1]Sheet1!$F$2:$G$553,2,FALSE)=0,"",$L2891)</f>
        <v>#N/A</v>
      </c>
      <c r="S2891" s="72" t="e">
        <f>COUNTIF([1]isolation_zones!$H$2:$H$1182,conductor_pz_summary_hftd_23_re!B2891)</f>
        <v>#VALUE!</v>
      </c>
    </row>
    <row r="2892" spans="1:19" x14ac:dyDescent="0.25">
      <c r="A2892" s="70">
        <v>6701</v>
      </c>
      <c r="B2892" s="71" t="s">
        <v>2484</v>
      </c>
      <c r="C2892" s="72">
        <v>152481106</v>
      </c>
      <c r="D2892" s="72" t="s">
        <v>351</v>
      </c>
      <c r="E2892" s="72">
        <v>5228.1954916165296</v>
      </c>
      <c r="F2892" s="72">
        <f t="shared" si="225"/>
        <v>3.2493446187796953</v>
      </c>
      <c r="G2892" s="73">
        <v>44</v>
      </c>
      <c r="H2892" s="72">
        <f t="shared" si="226"/>
        <v>2.9870615492312673E-3</v>
      </c>
      <c r="I2892" s="76">
        <v>6.7887762482528798E-5</v>
      </c>
      <c r="J2892" s="75">
        <v>2891</v>
      </c>
      <c r="K2892" s="72">
        <f t="shared" si="227"/>
        <v>25362.986242246687</v>
      </c>
      <c r="L2892" s="72">
        <f t="shared" si="228"/>
        <v>0.25008141214867285</v>
      </c>
      <c r="M2892" s="72">
        <f t="shared" si="229"/>
        <v>1.0099551114625958E-5</v>
      </c>
      <c r="N2892" s="72" t="e">
        <f>IF(VLOOKUP(B2892,[1]Sheet1!$B$2:$G$553,6,FALSE)=0,"",L2892)</f>
        <v>#N/A</v>
      </c>
      <c r="O2892" s="72" t="e">
        <f>IF(VLOOKUP($B2892,[1]Sheet1!$C$2:$G$553,5,FALSE)=0,"",$L2892)</f>
        <v>#N/A</v>
      </c>
      <c r="P2892" s="72" t="e">
        <f>IF(VLOOKUP($B2892,[1]Sheet1!$D$2:$G$553,4,FALSE)=0,"",$L2892)</f>
        <v>#N/A</v>
      </c>
      <c r="Q2892" s="72" t="e">
        <f>IF(VLOOKUP($B2892,[1]Sheet1!$E$2:$G$553,3,FALSE)=0,"",$L2892)</f>
        <v>#N/A</v>
      </c>
      <c r="R2892" s="72" t="e">
        <f>IF(VLOOKUP($B2892,[1]Sheet1!$F$2:$G$553,2,FALSE)=0,"",$L2892)</f>
        <v>#N/A</v>
      </c>
      <c r="S2892" s="72" t="e">
        <f>COUNTIF([1]isolation_zones!$H$2:$H$1182,conductor_pz_summary_hftd_23_re!B2892)</f>
        <v>#VALUE!</v>
      </c>
    </row>
    <row r="2893" spans="1:19" x14ac:dyDescent="0.25">
      <c r="A2893" s="70">
        <v>8130</v>
      </c>
      <c r="B2893" s="71" t="s">
        <v>2268</v>
      </c>
      <c r="C2893" s="72">
        <v>182371111</v>
      </c>
      <c r="D2893" s="72" t="s">
        <v>525</v>
      </c>
      <c r="E2893" s="72">
        <v>4694.7774786464697</v>
      </c>
      <c r="F2893" s="72">
        <f t="shared" si="225"/>
        <v>2.9178231688293783</v>
      </c>
      <c r="G2893" s="73">
        <v>21</v>
      </c>
      <c r="H2893" s="72">
        <f t="shared" si="226"/>
        <v>1.4246453233788046E-3</v>
      </c>
      <c r="I2893" s="76">
        <v>6.7840253494228796E-5</v>
      </c>
      <c r="J2893" s="75">
        <v>2892</v>
      </c>
      <c r="K2893" s="72">
        <f t="shared" si="227"/>
        <v>25365.904065415518</v>
      </c>
      <c r="L2893" s="72">
        <f t="shared" si="228"/>
        <v>0.24865676682529406</v>
      </c>
      <c r="M2893" s="72">
        <f t="shared" si="229"/>
        <v>1.0042016737560288E-5</v>
      </c>
      <c r="N2893" s="72" t="e">
        <f>IF(VLOOKUP(B2893,[1]Sheet1!$B$2:$G$553,6,FALSE)=0,"",L2893)</f>
        <v>#N/A</v>
      </c>
      <c r="O2893" s="72" t="e">
        <f>IF(VLOOKUP($B2893,[1]Sheet1!$C$2:$G$553,5,FALSE)=0,"",$L2893)</f>
        <v>#N/A</v>
      </c>
      <c r="P2893" s="72" t="e">
        <f>IF(VLOOKUP($B2893,[1]Sheet1!$D$2:$G$553,4,FALSE)=0,"",$L2893)</f>
        <v>#N/A</v>
      </c>
      <c r="Q2893" s="72" t="e">
        <f>IF(VLOOKUP($B2893,[1]Sheet1!$E$2:$G$553,3,FALSE)=0,"",$L2893)</f>
        <v>#N/A</v>
      </c>
      <c r="R2893" s="72" t="e">
        <f>IF(VLOOKUP($B2893,[1]Sheet1!$F$2:$G$553,2,FALSE)=0,"",$L2893)</f>
        <v>#N/A</v>
      </c>
      <c r="S2893" s="72" t="e">
        <f>COUNTIF([1]isolation_zones!$H$2:$H$1182,conductor_pz_summary_hftd_23_re!B2893)</f>
        <v>#VALUE!</v>
      </c>
    </row>
    <row r="2894" spans="1:19" x14ac:dyDescent="0.25">
      <c r="A2894" s="70">
        <v>17</v>
      </c>
      <c r="B2894" s="71" t="s">
        <v>4136</v>
      </c>
      <c r="C2894" s="72">
        <v>42011106</v>
      </c>
      <c r="D2894" s="72" t="s">
        <v>958</v>
      </c>
      <c r="E2894" s="72">
        <v>2722.6312126533198</v>
      </c>
      <c r="F2894" s="72">
        <f t="shared" si="225"/>
        <v>1.692126297484972</v>
      </c>
      <c r="G2894" s="73">
        <v>89</v>
      </c>
      <c r="H2894" s="72">
        <f t="shared" si="226"/>
        <v>5.9589564755957343E-3</v>
      </c>
      <c r="I2894" s="76">
        <v>6.6954567141525105E-5</v>
      </c>
      <c r="J2894" s="75">
        <v>2893</v>
      </c>
      <c r="K2894" s="72">
        <f t="shared" si="227"/>
        <v>25367.596191713004</v>
      </c>
      <c r="L2894" s="72">
        <f t="shared" si="228"/>
        <v>0.24269781034969831</v>
      </c>
      <c r="M2894" s="72">
        <f t="shared" si="229"/>
        <v>9.8013639637374495E-6</v>
      </c>
      <c r="N2894" s="72" t="e">
        <f>IF(VLOOKUP(B2894,[1]Sheet1!$B$2:$G$553,6,FALSE)=0,"",L2894)</f>
        <v>#N/A</v>
      </c>
      <c r="O2894" s="72" t="e">
        <f>IF(VLOOKUP($B2894,[1]Sheet1!$C$2:$G$553,5,FALSE)=0,"",$L2894)</f>
        <v>#N/A</v>
      </c>
      <c r="P2894" s="72" t="e">
        <f>IF(VLOOKUP($B2894,[1]Sheet1!$D$2:$G$553,4,FALSE)=0,"",$L2894)</f>
        <v>#N/A</v>
      </c>
      <c r="Q2894" s="72" t="e">
        <f>IF(VLOOKUP($B2894,[1]Sheet1!$E$2:$G$553,3,FALSE)=0,"",$L2894)</f>
        <v>#N/A</v>
      </c>
      <c r="R2894" s="72" t="e">
        <f>IF(VLOOKUP($B2894,[1]Sheet1!$F$2:$G$553,2,FALSE)=0,"",$L2894)</f>
        <v>#N/A</v>
      </c>
      <c r="S2894" s="72" t="e">
        <f>COUNTIF([1]isolation_zones!$H$2:$H$1182,conductor_pz_summary_hftd_23_re!B2894)</f>
        <v>#VALUE!</v>
      </c>
    </row>
    <row r="2895" spans="1:19" x14ac:dyDescent="0.25">
      <c r="A2895" s="70">
        <v>428</v>
      </c>
      <c r="B2895" s="71" t="s">
        <v>6511</v>
      </c>
      <c r="C2895" s="72">
        <v>14671102</v>
      </c>
      <c r="D2895" s="72" t="s">
        <v>623</v>
      </c>
      <c r="E2895" s="72">
        <v>11883.963622379801</v>
      </c>
      <c r="F2895" s="72">
        <f t="shared" si="225"/>
        <v>7.3859313998631455</v>
      </c>
      <c r="G2895" s="73">
        <v>108</v>
      </c>
      <c r="H2895" s="72">
        <f t="shared" si="226"/>
        <v>7.2018660359969349E-3</v>
      </c>
      <c r="I2895" s="76">
        <v>6.66839447777494E-5</v>
      </c>
      <c r="J2895" s="75">
        <v>2894</v>
      </c>
      <c r="K2895" s="72">
        <f t="shared" si="227"/>
        <v>25374.982123112866</v>
      </c>
      <c r="L2895" s="72">
        <f t="shared" si="228"/>
        <v>0.23549594431370138</v>
      </c>
      <c r="M2895" s="72">
        <f t="shared" si="229"/>
        <v>9.5105162212910881E-6</v>
      </c>
      <c r="N2895" s="72" t="e">
        <f>IF(VLOOKUP(B2895,[1]Sheet1!$B$2:$G$553,6,FALSE)=0,"",L2895)</f>
        <v>#N/A</v>
      </c>
      <c r="O2895" s="72" t="e">
        <f>IF(VLOOKUP($B2895,[1]Sheet1!$C$2:$G$553,5,FALSE)=0,"",$L2895)</f>
        <v>#N/A</v>
      </c>
      <c r="P2895" s="72" t="e">
        <f>IF(VLOOKUP($B2895,[1]Sheet1!$D$2:$G$553,4,FALSE)=0,"",$L2895)</f>
        <v>#N/A</v>
      </c>
      <c r="Q2895" s="72" t="e">
        <f>IF(VLOOKUP($B2895,[1]Sheet1!$E$2:$G$553,3,FALSE)=0,"",$L2895)</f>
        <v>#N/A</v>
      </c>
      <c r="R2895" s="72" t="e">
        <f>IF(VLOOKUP($B2895,[1]Sheet1!$F$2:$G$553,2,FALSE)=0,"",$L2895)</f>
        <v>#N/A</v>
      </c>
      <c r="S2895" s="72" t="e">
        <f>COUNTIF([1]isolation_zones!$H$2:$H$1182,conductor_pz_summary_hftd_23_re!B2895)</f>
        <v>#VALUE!</v>
      </c>
    </row>
    <row r="2896" spans="1:19" x14ac:dyDescent="0.25">
      <c r="A2896" s="70">
        <v>6532</v>
      </c>
      <c r="B2896" s="71" t="s">
        <v>6512</v>
      </c>
      <c r="C2896" s="72">
        <v>102831105</v>
      </c>
      <c r="D2896" s="72" t="s">
        <v>103</v>
      </c>
      <c r="E2896" s="72">
        <v>220.79890913171801</v>
      </c>
      <c r="F2896" s="72">
        <f t="shared" si="225"/>
        <v>0.13722741400355376</v>
      </c>
      <c r="G2896" s="73">
        <v>14</v>
      </c>
      <c r="H2896" s="72">
        <f t="shared" si="226"/>
        <v>9.0588288758751986E-4</v>
      </c>
      <c r="I2896" s="76">
        <v>6.4705920541965705E-5</v>
      </c>
      <c r="J2896" s="75">
        <v>2895</v>
      </c>
      <c r="K2896" s="72">
        <f t="shared" si="227"/>
        <v>25375.119350526871</v>
      </c>
      <c r="L2896" s="72">
        <f t="shared" si="228"/>
        <v>0.23459006142611386</v>
      </c>
      <c r="M2896" s="72">
        <f t="shared" si="229"/>
        <v>9.4739320927529149E-6</v>
      </c>
      <c r="N2896" s="72" t="e">
        <f>IF(VLOOKUP(B2896,[1]Sheet1!$B$2:$G$553,6,FALSE)=0,"",L2896)</f>
        <v>#N/A</v>
      </c>
      <c r="O2896" s="72" t="e">
        <f>IF(VLOOKUP($B2896,[1]Sheet1!$C$2:$G$553,5,FALSE)=0,"",$L2896)</f>
        <v>#N/A</v>
      </c>
      <c r="P2896" s="72" t="e">
        <f>IF(VLOOKUP($B2896,[1]Sheet1!$D$2:$G$553,4,FALSE)=0,"",$L2896)</f>
        <v>#N/A</v>
      </c>
      <c r="Q2896" s="72" t="e">
        <f>IF(VLOOKUP($B2896,[1]Sheet1!$E$2:$G$553,3,FALSE)=0,"",$L2896)</f>
        <v>#N/A</v>
      </c>
      <c r="R2896" s="72" t="e">
        <f>IF(VLOOKUP($B2896,[1]Sheet1!$F$2:$G$553,2,FALSE)=0,"",$L2896)</f>
        <v>#N/A</v>
      </c>
      <c r="S2896" s="72" t="e">
        <f>COUNTIF([1]isolation_zones!$H$2:$H$1182,conductor_pz_summary_hftd_23_re!B2896)</f>
        <v>#VALUE!</v>
      </c>
    </row>
    <row r="2897" spans="1:19" x14ac:dyDescent="0.25">
      <c r="A2897" s="70">
        <v>1066</v>
      </c>
      <c r="B2897" s="71" t="s">
        <v>2419</v>
      </c>
      <c r="C2897" s="72">
        <v>13501101</v>
      </c>
      <c r="D2897" s="72" t="s">
        <v>645</v>
      </c>
      <c r="E2897" s="72">
        <v>1314.2645786523401</v>
      </c>
      <c r="F2897" s="72">
        <f t="shared" si="225"/>
        <v>0.81682074496727164</v>
      </c>
      <c r="G2897" s="73">
        <v>103</v>
      </c>
      <c r="H2897" s="72">
        <f t="shared" si="226"/>
        <v>6.4827536584153968E-3</v>
      </c>
      <c r="I2897" s="76">
        <v>6.29393559069456E-5</v>
      </c>
      <c r="J2897" s="75">
        <v>2896</v>
      </c>
      <c r="K2897" s="72">
        <f t="shared" si="227"/>
        <v>25375.936171271838</v>
      </c>
      <c r="L2897" s="72">
        <f t="shared" si="228"/>
        <v>0.22810730776769847</v>
      </c>
      <c r="M2897" s="72">
        <f t="shared" si="229"/>
        <v>9.2121257418763796E-6</v>
      </c>
      <c r="N2897" s="72" t="e">
        <f>IF(VLOOKUP(B2897,[1]Sheet1!$B$2:$G$553,6,FALSE)=0,"",L2897)</f>
        <v>#N/A</v>
      </c>
      <c r="O2897" s="72" t="e">
        <f>IF(VLOOKUP($B2897,[1]Sheet1!$C$2:$G$553,5,FALSE)=0,"",$L2897)</f>
        <v>#N/A</v>
      </c>
      <c r="P2897" s="72" t="e">
        <f>IF(VLOOKUP($B2897,[1]Sheet1!$D$2:$G$553,4,FALSE)=0,"",$L2897)</f>
        <v>#N/A</v>
      </c>
      <c r="Q2897" s="72" t="e">
        <f>IF(VLOOKUP($B2897,[1]Sheet1!$E$2:$G$553,3,FALSE)=0,"",$L2897)</f>
        <v>#N/A</v>
      </c>
      <c r="R2897" s="72" t="e">
        <f>IF(VLOOKUP($B2897,[1]Sheet1!$F$2:$G$553,2,FALSE)=0,"",$L2897)</f>
        <v>#N/A</v>
      </c>
      <c r="S2897" s="72" t="e">
        <f>COUNTIF([1]isolation_zones!$H$2:$H$1182,conductor_pz_summary_hftd_23_re!B2897)</f>
        <v>#VALUE!</v>
      </c>
    </row>
    <row r="2898" spans="1:19" x14ac:dyDescent="0.25">
      <c r="A2898" s="70">
        <v>5877</v>
      </c>
      <c r="B2898" s="71" t="s">
        <v>2549</v>
      </c>
      <c r="C2898" s="72">
        <v>12101102</v>
      </c>
      <c r="D2898" s="72" t="s">
        <v>196</v>
      </c>
      <c r="E2898" s="72">
        <v>16905.861897587802</v>
      </c>
      <c r="F2898" s="72">
        <f t="shared" si="225"/>
        <v>10.507061465250343</v>
      </c>
      <c r="G2898" s="73">
        <v>137</v>
      </c>
      <c r="H2898" s="72">
        <f t="shared" si="226"/>
        <v>8.5442071880749097E-3</v>
      </c>
      <c r="I2898" s="76">
        <v>6.2366475825364304E-5</v>
      </c>
      <c r="J2898" s="75">
        <v>2897</v>
      </c>
      <c r="K2898" s="72">
        <f t="shared" si="227"/>
        <v>25386.443232737089</v>
      </c>
      <c r="L2898" s="72">
        <f t="shared" si="228"/>
        <v>0.21956310057962355</v>
      </c>
      <c r="M2898" s="72">
        <f t="shared" si="229"/>
        <v>8.8670674806945517E-6</v>
      </c>
      <c r="N2898" s="72" t="e">
        <f>IF(VLOOKUP(B2898,[1]Sheet1!$B$2:$G$553,6,FALSE)=0,"",L2898)</f>
        <v>#N/A</v>
      </c>
      <c r="O2898" s="72" t="e">
        <f>IF(VLOOKUP($B2898,[1]Sheet1!$C$2:$G$553,5,FALSE)=0,"",$L2898)</f>
        <v>#N/A</v>
      </c>
      <c r="P2898" s="72" t="e">
        <f>IF(VLOOKUP($B2898,[1]Sheet1!$D$2:$G$553,4,FALSE)=0,"",$L2898)</f>
        <v>#N/A</v>
      </c>
      <c r="Q2898" s="72" t="e">
        <f>IF(VLOOKUP($B2898,[1]Sheet1!$E$2:$G$553,3,FALSE)=0,"",$L2898)</f>
        <v>#N/A</v>
      </c>
      <c r="R2898" s="72" t="e">
        <f>IF(VLOOKUP($B2898,[1]Sheet1!$F$2:$G$553,2,FALSE)=0,"",$L2898)</f>
        <v>#N/A</v>
      </c>
      <c r="S2898" s="72" t="e">
        <f>COUNTIF([1]isolation_zones!$H$2:$H$1182,conductor_pz_summary_hftd_23_re!B2898)</f>
        <v>#VALUE!</v>
      </c>
    </row>
    <row r="2899" spans="1:19" x14ac:dyDescent="0.25">
      <c r="A2899" s="70">
        <v>7339</v>
      </c>
      <c r="B2899" s="71" t="s">
        <v>2113</v>
      </c>
      <c r="C2899" s="72">
        <v>82841101</v>
      </c>
      <c r="D2899" s="72" t="s">
        <v>176</v>
      </c>
      <c r="E2899" s="72">
        <v>757.25933679154298</v>
      </c>
      <c r="F2899" s="72">
        <f t="shared" si="225"/>
        <v>0.47063973697423428</v>
      </c>
      <c r="G2899" s="73">
        <v>9</v>
      </c>
      <c r="H2899" s="72">
        <f t="shared" si="226"/>
        <v>5.4514418727547801E-4</v>
      </c>
      <c r="I2899" s="76">
        <v>6.0571576363941999E-5</v>
      </c>
      <c r="J2899" s="75">
        <v>2898</v>
      </c>
      <c r="K2899" s="72">
        <f t="shared" si="227"/>
        <v>25386.913872474062</v>
      </c>
      <c r="L2899" s="72">
        <f t="shared" si="228"/>
        <v>0.21901795639234808</v>
      </c>
      <c r="M2899" s="72">
        <f t="shared" si="229"/>
        <v>8.8450518037318966E-6</v>
      </c>
      <c r="N2899" s="72" t="e">
        <f>IF(VLOOKUP(B2899,[1]Sheet1!$B$2:$G$553,6,FALSE)=0,"",L2899)</f>
        <v>#N/A</v>
      </c>
      <c r="O2899" s="72" t="e">
        <f>IF(VLOOKUP($B2899,[1]Sheet1!$C$2:$G$553,5,FALSE)=0,"",$L2899)</f>
        <v>#N/A</v>
      </c>
      <c r="P2899" s="72" t="e">
        <f>IF(VLOOKUP($B2899,[1]Sheet1!$D$2:$G$553,4,FALSE)=0,"",$L2899)</f>
        <v>#N/A</v>
      </c>
      <c r="Q2899" s="72" t="e">
        <f>IF(VLOOKUP($B2899,[1]Sheet1!$E$2:$G$553,3,FALSE)=0,"",$L2899)</f>
        <v>#N/A</v>
      </c>
      <c r="R2899" s="72" t="e">
        <f>IF(VLOOKUP($B2899,[1]Sheet1!$F$2:$G$553,2,FALSE)=0,"",$L2899)</f>
        <v>#N/A</v>
      </c>
      <c r="S2899" s="72" t="e">
        <f>COUNTIF([1]isolation_zones!$H$2:$H$1182,conductor_pz_summary_hftd_23_re!B2899)</f>
        <v>#VALUE!</v>
      </c>
    </row>
    <row r="2900" spans="1:19" x14ac:dyDescent="0.25">
      <c r="A2900" s="70">
        <v>1476</v>
      </c>
      <c r="B2900" s="71" t="s">
        <v>3031</v>
      </c>
      <c r="C2900" s="72">
        <v>42261101</v>
      </c>
      <c r="D2900" s="72" t="s">
        <v>69</v>
      </c>
      <c r="E2900" s="72">
        <v>2865.78483655747</v>
      </c>
      <c r="F2900" s="72">
        <f t="shared" si="225"/>
        <v>1.7810968530500124</v>
      </c>
      <c r="G2900" s="73">
        <v>46</v>
      </c>
      <c r="H2900" s="72">
        <f t="shared" si="226"/>
        <v>2.4870093347080678E-3</v>
      </c>
      <c r="I2900" s="76">
        <v>5.4065420319740599E-5</v>
      </c>
      <c r="J2900" s="75">
        <v>2899</v>
      </c>
      <c r="K2900" s="72">
        <f t="shared" si="227"/>
        <v>25388.694969327113</v>
      </c>
      <c r="L2900" s="72">
        <f t="shared" si="228"/>
        <v>0.21653094705764001</v>
      </c>
      <c r="M2900" s="72">
        <f t="shared" si="229"/>
        <v>8.7446137996330409E-6</v>
      </c>
      <c r="N2900" s="72" t="e">
        <f>IF(VLOOKUP(B2900,[1]Sheet1!$B$2:$G$553,6,FALSE)=0,"",L2900)</f>
        <v>#N/A</v>
      </c>
      <c r="O2900" s="72" t="e">
        <f>IF(VLOOKUP($B2900,[1]Sheet1!$C$2:$G$553,5,FALSE)=0,"",$L2900)</f>
        <v>#N/A</v>
      </c>
      <c r="P2900" s="72" t="e">
        <f>IF(VLOOKUP($B2900,[1]Sheet1!$D$2:$G$553,4,FALSE)=0,"",$L2900)</f>
        <v>#N/A</v>
      </c>
      <c r="Q2900" s="72" t="e">
        <f>IF(VLOOKUP($B2900,[1]Sheet1!$E$2:$G$553,3,FALSE)=0,"",$L2900)</f>
        <v>#N/A</v>
      </c>
      <c r="R2900" s="72" t="e">
        <f>IF(VLOOKUP($B2900,[1]Sheet1!$F$2:$G$553,2,FALSE)=0,"",$L2900)</f>
        <v>#N/A</v>
      </c>
      <c r="S2900" s="72" t="e">
        <f>COUNTIF([1]isolation_zones!$H$2:$H$1182,conductor_pz_summary_hftd_23_re!B2900)</f>
        <v>#VALUE!</v>
      </c>
    </row>
    <row r="2901" spans="1:19" x14ac:dyDescent="0.25">
      <c r="A2901" s="70">
        <v>9601</v>
      </c>
      <c r="B2901" s="71" t="s">
        <v>6513</v>
      </c>
      <c r="C2901" s="72">
        <v>83622104</v>
      </c>
      <c r="D2901" s="72" t="s">
        <v>155</v>
      </c>
      <c r="E2901" s="72">
        <v>59.042637368357802</v>
      </c>
      <c r="F2901" s="72">
        <f t="shared" si="225"/>
        <v>3.6695237643479053E-2</v>
      </c>
      <c r="G2901" s="73">
        <v>4</v>
      </c>
      <c r="H2901" s="72">
        <f t="shared" si="226"/>
        <v>2.0939115672640441E-4</v>
      </c>
      <c r="I2901" s="76">
        <v>5.2347789181601103E-5</v>
      </c>
      <c r="J2901" s="75">
        <v>2900</v>
      </c>
      <c r="K2901" s="72">
        <f t="shared" si="227"/>
        <v>25388.731664564755</v>
      </c>
      <c r="L2901" s="72">
        <f t="shared" si="228"/>
        <v>0.21632155590091359</v>
      </c>
      <c r="M2901" s="72">
        <f t="shared" si="229"/>
        <v>8.7361575266452186E-6</v>
      </c>
      <c r="N2901" s="72" t="e">
        <f>IF(VLOOKUP(B2901,[1]Sheet1!$B$2:$G$553,6,FALSE)=0,"",L2901)</f>
        <v>#N/A</v>
      </c>
      <c r="O2901" s="72" t="e">
        <f>IF(VLOOKUP($B2901,[1]Sheet1!$C$2:$G$553,5,FALSE)=0,"",$L2901)</f>
        <v>#N/A</v>
      </c>
      <c r="P2901" s="72" t="e">
        <f>IF(VLOOKUP($B2901,[1]Sheet1!$D$2:$G$553,4,FALSE)=0,"",$L2901)</f>
        <v>#N/A</v>
      </c>
      <c r="Q2901" s="72" t="e">
        <f>IF(VLOOKUP($B2901,[1]Sheet1!$E$2:$G$553,3,FALSE)=0,"",$L2901)</f>
        <v>#N/A</v>
      </c>
      <c r="R2901" s="72" t="e">
        <f>IF(VLOOKUP($B2901,[1]Sheet1!$F$2:$G$553,2,FALSE)=0,"",$L2901)</f>
        <v>#N/A</v>
      </c>
      <c r="S2901" s="72" t="e">
        <f>COUNTIF([1]isolation_zones!$H$2:$H$1182,conductor_pz_summary_hftd_23_re!B2901)</f>
        <v>#VALUE!</v>
      </c>
    </row>
    <row r="2902" spans="1:19" x14ac:dyDescent="0.25">
      <c r="A2902" s="70">
        <v>4401</v>
      </c>
      <c r="B2902" s="71" t="s">
        <v>6514</v>
      </c>
      <c r="C2902" s="72">
        <v>43432103</v>
      </c>
      <c r="D2902" s="72" t="s">
        <v>132</v>
      </c>
      <c r="E2902" s="72">
        <v>4803.4000357997002</v>
      </c>
      <c r="F2902" s="72">
        <f t="shared" si="225"/>
        <v>2.9853325269109385</v>
      </c>
      <c r="G2902" s="73">
        <v>65</v>
      </c>
      <c r="H2902" s="72">
        <f t="shared" si="226"/>
        <v>3.2024809060795007E-3</v>
      </c>
      <c r="I2902" s="76">
        <v>4.92689370166077E-5</v>
      </c>
      <c r="J2902" s="75">
        <v>2901</v>
      </c>
      <c r="K2902" s="72">
        <f t="shared" si="227"/>
        <v>25391.716997091666</v>
      </c>
      <c r="L2902" s="72">
        <f t="shared" si="228"/>
        <v>0.2131190749948341</v>
      </c>
      <c r="M2902" s="72">
        <f t="shared" si="229"/>
        <v>8.6068251651287414E-6</v>
      </c>
      <c r="N2902" s="72">
        <f>IF(VLOOKUP(B2902,[1]Sheet1!$B$2:$G$553,6,FALSE)=0,"",L2902)</f>
        <v>0.2131190749948341</v>
      </c>
      <c r="O2902" s="72" t="e">
        <f>IF(VLOOKUP($B2902,[1]Sheet1!$C$2:$G$553,5,FALSE)=0,"",$L2902)</f>
        <v>#N/A</v>
      </c>
      <c r="P2902" s="72" t="e">
        <f>IF(VLOOKUP($B2902,[1]Sheet1!$D$2:$G$553,4,FALSE)=0,"",$L2902)</f>
        <v>#N/A</v>
      </c>
      <c r="Q2902" s="72" t="e">
        <f>IF(VLOOKUP($B2902,[1]Sheet1!$E$2:$G$553,3,FALSE)=0,"",$L2902)</f>
        <v>#N/A</v>
      </c>
      <c r="R2902" s="72" t="e">
        <f>IF(VLOOKUP($B2902,[1]Sheet1!$F$2:$G$553,2,FALSE)=0,"",$L2902)</f>
        <v>#N/A</v>
      </c>
      <c r="S2902" s="72" t="e">
        <f>COUNTIF([1]isolation_zones!$H$2:$H$1182,conductor_pz_summary_hftd_23_re!B2902)</f>
        <v>#VALUE!</v>
      </c>
    </row>
    <row r="2903" spans="1:19" x14ac:dyDescent="0.25">
      <c r="A2903" s="70">
        <v>625</v>
      </c>
      <c r="B2903" s="71" t="s">
        <v>3471</v>
      </c>
      <c r="C2903" s="72">
        <v>14161101</v>
      </c>
      <c r="D2903" s="72" t="s">
        <v>442</v>
      </c>
      <c r="E2903" s="72">
        <v>6910.8038098259904</v>
      </c>
      <c r="F2903" s="72">
        <f t="shared" si="225"/>
        <v>4.2950924859080111</v>
      </c>
      <c r="G2903" s="73">
        <v>62</v>
      </c>
      <c r="H2903" s="72">
        <f t="shared" si="226"/>
        <v>3.0213120421065981E-3</v>
      </c>
      <c r="I2903" s="76">
        <v>4.87308393888161E-5</v>
      </c>
      <c r="J2903" s="75">
        <v>2902</v>
      </c>
      <c r="K2903" s="72">
        <f t="shared" si="227"/>
        <v>25396.012089577573</v>
      </c>
      <c r="L2903" s="72">
        <f t="shared" si="228"/>
        <v>0.2100977629527275</v>
      </c>
      <c r="M2903" s="72">
        <f t="shared" si="229"/>
        <v>8.4848093178079884E-6</v>
      </c>
      <c r="N2903" s="72" t="e">
        <f>IF(VLOOKUP(B2903,[1]Sheet1!$B$2:$G$553,6,FALSE)=0,"",L2903)</f>
        <v>#N/A</v>
      </c>
      <c r="O2903" s="72" t="e">
        <f>IF(VLOOKUP($B2903,[1]Sheet1!$C$2:$G$553,5,FALSE)=0,"",$L2903)</f>
        <v>#N/A</v>
      </c>
      <c r="P2903" s="72" t="e">
        <f>IF(VLOOKUP($B2903,[1]Sheet1!$D$2:$G$553,4,FALSE)=0,"",$L2903)</f>
        <v>#N/A</v>
      </c>
      <c r="Q2903" s="72" t="e">
        <f>IF(VLOOKUP($B2903,[1]Sheet1!$E$2:$G$553,3,FALSE)=0,"",$L2903)</f>
        <v>#N/A</v>
      </c>
      <c r="R2903" s="72" t="e">
        <f>IF(VLOOKUP($B2903,[1]Sheet1!$F$2:$G$553,2,FALSE)=0,"",$L2903)</f>
        <v>#N/A</v>
      </c>
      <c r="S2903" s="72" t="e">
        <f>COUNTIF([1]isolation_zones!$H$2:$H$1182,conductor_pz_summary_hftd_23_re!B2903)</f>
        <v>#VALUE!</v>
      </c>
    </row>
    <row r="2904" spans="1:19" x14ac:dyDescent="0.25">
      <c r="A2904" s="70">
        <v>7021</v>
      </c>
      <c r="B2904" s="71" t="s">
        <v>6515</v>
      </c>
      <c r="C2904" s="72">
        <v>182381101</v>
      </c>
      <c r="D2904" s="72" t="s">
        <v>1422</v>
      </c>
      <c r="E2904" s="72">
        <v>3916.0340490991698</v>
      </c>
      <c r="F2904" s="72">
        <f t="shared" si="225"/>
        <v>2.4338309814165133</v>
      </c>
      <c r="G2904" s="73">
        <v>78</v>
      </c>
      <c r="H2904" s="72">
        <f t="shared" si="226"/>
        <v>3.7788207508035344E-3</v>
      </c>
      <c r="I2904" s="76">
        <v>4.8446419882096597E-5</v>
      </c>
      <c r="J2904" s="75">
        <v>2903</v>
      </c>
      <c r="K2904" s="72">
        <f t="shared" si="227"/>
        <v>25398.445920558988</v>
      </c>
      <c r="L2904" s="72">
        <f t="shared" si="228"/>
        <v>0.20631894220192395</v>
      </c>
      <c r="M2904" s="72">
        <f t="shared" si="229"/>
        <v>8.3322014410455975E-6</v>
      </c>
      <c r="N2904" s="72" t="e">
        <f>IF(VLOOKUP(B2904,[1]Sheet1!$B$2:$G$553,6,FALSE)=0,"",L2904)</f>
        <v>#N/A</v>
      </c>
      <c r="O2904" s="72" t="e">
        <f>IF(VLOOKUP($B2904,[1]Sheet1!$C$2:$G$553,5,FALSE)=0,"",$L2904)</f>
        <v>#N/A</v>
      </c>
      <c r="P2904" s="72" t="e">
        <f>IF(VLOOKUP($B2904,[1]Sheet1!$D$2:$G$553,4,FALSE)=0,"",$L2904)</f>
        <v>#N/A</v>
      </c>
      <c r="Q2904" s="72" t="e">
        <f>IF(VLOOKUP($B2904,[1]Sheet1!$E$2:$G$553,3,FALSE)=0,"",$L2904)</f>
        <v>#N/A</v>
      </c>
      <c r="R2904" s="72" t="e">
        <f>IF(VLOOKUP($B2904,[1]Sheet1!$F$2:$G$553,2,FALSE)=0,"",$L2904)</f>
        <v>#N/A</v>
      </c>
      <c r="S2904" s="72" t="e">
        <f>COUNTIF([1]isolation_zones!$H$2:$H$1182,conductor_pz_summary_hftd_23_re!B2904)</f>
        <v>#VALUE!</v>
      </c>
    </row>
    <row r="2905" spans="1:19" x14ac:dyDescent="0.25">
      <c r="A2905" s="70">
        <v>7515</v>
      </c>
      <c r="B2905" s="71" t="s">
        <v>6516</v>
      </c>
      <c r="C2905" s="72">
        <v>102831103</v>
      </c>
      <c r="D2905" s="72" t="s">
        <v>906</v>
      </c>
      <c r="E2905" s="72">
        <v>531.68008337479</v>
      </c>
      <c r="F2905" s="72">
        <f t="shared" si="225"/>
        <v>0.33044131968600993</v>
      </c>
      <c r="G2905" s="73">
        <v>4</v>
      </c>
      <c r="H2905" s="72">
        <f t="shared" si="226"/>
        <v>1.92444113895042E-4</v>
      </c>
      <c r="I2905" s="76">
        <v>4.81110284737605E-5</v>
      </c>
      <c r="J2905" s="75">
        <v>2904</v>
      </c>
      <c r="K2905" s="72">
        <f t="shared" si="227"/>
        <v>25398.776361878674</v>
      </c>
      <c r="L2905" s="72">
        <f t="shared" si="228"/>
        <v>0.20612649808802891</v>
      </c>
      <c r="M2905" s="72">
        <f t="shared" si="229"/>
        <v>8.3244295752827926E-6</v>
      </c>
      <c r="N2905" s="72">
        <f>IF(VLOOKUP(B2905,[1]Sheet1!$B$2:$G$553,6,FALSE)=0,"",L2905)</f>
        <v>0.20612649808802891</v>
      </c>
      <c r="O2905" s="72" t="e">
        <f>IF(VLOOKUP($B2905,[1]Sheet1!$C$2:$G$553,5,FALSE)=0,"",$L2905)</f>
        <v>#N/A</v>
      </c>
      <c r="P2905" s="72" t="e">
        <f>IF(VLOOKUP($B2905,[1]Sheet1!$D$2:$G$553,4,FALSE)=0,"",$L2905)</f>
        <v>#N/A</v>
      </c>
      <c r="Q2905" s="72" t="e">
        <f>IF(VLOOKUP($B2905,[1]Sheet1!$E$2:$G$553,3,FALSE)=0,"",$L2905)</f>
        <v>#N/A</v>
      </c>
      <c r="R2905" s="72" t="e">
        <f>IF(VLOOKUP($B2905,[1]Sheet1!$F$2:$G$553,2,FALSE)=0,"",$L2905)</f>
        <v>#N/A</v>
      </c>
      <c r="S2905" s="72" t="e">
        <f>COUNTIF([1]isolation_zones!$H$2:$H$1182,conductor_pz_summary_hftd_23_re!B2905)</f>
        <v>#VALUE!</v>
      </c>
    </row>
    <row r="2906" spans="1:19" x14ac:dyDescent="0.25">
      <c r="A2906" s="70">
        <v>8899</v>
      </c>
      <c r="B2906" s="71" t="s">
        <v>6517</v>
      </c>
      <c r="C2906" s="72">
        <v>42021102</v>
      </c>
      <c r="D2906" s="72" t="s">
        <v>5934</v>
      </c>
      <c r="E2906" s="72">
        <v>0</v>
      </c>
      <c r="F2906" s="72">
        <f t="shared" si="225"/>
        <v>0</v>
      </c>
      <c r="G2906" s="73">
        <v>28</v>
      </c>
      <c r="H2906" s="72">
        <f t="shared" si="226"/>
        <v>1.269364633373228E-3</v>
      </c>
      <c r="I2906" s="76">
        <v>4.5334451191901003E-5</v>
      </c>
      <c r="J2906" s="75">
        <v>2905</v>
      </c>
      <c r="K2906" s="72">
        <f t="shared" si="227"/>
        <v>25398.776361878674</v>
      </c>
      <c r="L2906" s="72">
        <f t="shared" si="228"/>
        <v>0.20485713345465567</v>
      </c>
      <c r="M2906" s="72">
        <f t="shared" si="229"/>
        <v>8.2731662171319283E-6</v>
      </c>
      <c r="N2906" s="72" t="e">
        <f>IF(VLOOKUP(B2906,[1]Sheet1!$B$2:$G$553,6,FALSE)=0,"",L2906)</f>
        <v>#N/A</v>
      </c>
      <c r="O2906" s="72" t="e">
        <f>IF(VLOOKUP($B2906,[1]Sheet1!$C$2:$G$553,5,FALSE)=0,"",$L2906)</f>
        <v>#N/A</v>
      </c>
      <c r="P2906" s="72" t="e">
        <f>IF(VLOOKUP($B2906,[1]Sheet1!$D$2:$G$553,4,FALSE)=0,"",$L2906)</f>
        <v>#N/A</v>
      </c>
      <c r="Q2906" s="72" t="e">
        <f>IF(VLOOKUP($B2906,[1]Sheet1!$E$2:$G$553,3,FALSE)=0,"",$L2906)</f>
        <v>#N/A</v>
      </c>
      <c r="R2906" s="72" t="e">
        <f>IF(VLOOKUP($B2906,[1]Sheet1!$F$2:$G$553,2,FALSE)=0,"",$L2906)</f>
        <v>#N/A</v>
      </c>
      <c r="S2906" s="72" t="e">
        <f>COUNTIF([1]isolation_zones!$H$2:$H$1182,conductor_pz_summary_hftd_23_re!B2906)</f>
        <v>#VALUE!</v>
      </c>
    </row>
    <row r="2907" spans="1:19" x14ac:dyDescent="0.25">
      <c r="A2907" s="70">
        <v>10522</v>
      </c>
      <c r="B2907" s="71" t="s">
        <v>6518</v>
      </c>
      <c r="C2907" s="72">
        <v>102831104</v>
      </c>
      <c r="D2907" s="72" t="s">
        <v>629</v>
      </c>
      <c r="E2907" s="72">
        <v>146.422847849888</v>
      </c>
      <c r="F2907" s="72">
        <f t="shared" si="225"/>
        <v>9.1002391454249848E-2</v>
      </c>
      <c r="G2907" s="73">
        <v>2</v>
      </c>
      <c r="H2907" s="72">
        <f t="shared" si="226"/>
        <v>8.8536736248026799E-5</v>
      </c>
      <c r="I2907" s="76">
        <v>4.42683681240134E-5</v>
      </c>
      <c r="J2907" s="75">
        <v>2906</v>
      </c>
      <c r="K2907" s="72">
        <f t="shared" si="227"/>
        <v>25398.867364270129</v>
      </c>
      <c r="L2907" s="72">
        <f t="shared" si="228"/>
        <v>0.20476859671840764</v>
      </c>
      <c r="M2907" s="72">
        <f t="shared" si="229"/>
        <v>8.2695906563352399E-6</v>
      </c>
      <c r="N2907" s="72" t="e">
        <f>IF(VLOOKUP(B2907,[1]Sheet1!$B$2:$G$553,6,FALSE)=0,"",L2907)</f>
        <v>#N/A</v>
      </c>
      <c r="O2907" s="72" t="e">
        <f>IF(VLOOKUP($B2907,[1]Sheet1!$C$2:$G$553,5,FALSE)=0,"",$L2907)</f>
        <v>#N/A</v>
      </c>
      <c r="P2907" s="72" t="e">
        <f>IF(VLOOKUP($B2907,[1]Sheet1!$D$2:$G$553,4,FALSE)=0,"",$L2907)</f>
        <v>#N/A</v>
      </c>
      <c r="Q2907" s="72" t="e">
        <f>IF(VLOOKUP($B2907,[1]Sheet1!$E$2:$G$553,3,FALSE)=0,"",$L2907)</f>
        <v>#N/A</v>
      </c>
      <c r="R2907" s="72" t="e">
        <f>IF(VLOOKUP($B2907,[1]Sheet1!$F$2:$G$553,2,FALSE)=0,"",$L2907)</f>
        <v>#N/A</v>
      </c>
      <c r="S2907" s="72" t="e">
        <f>COUNTIF([1]isolation_zones!$H$2:$H$1182,conductor_pz_summary_hftd_23_re!B2907)</f>
        <v>#VALUE!</v>
      </c>
    </row>
    <row r="2908" spans="1:19" x14ac:dyDescent="0.25">
      <c r="A2908" s="70">
        <v>11006</v>
      </c>
      <c r="B2908" s="71" t="s">
        <v>6519</v>
      </c>
      <c r="C2908" s="72">
        <v>102831105</v>
      </c>
      <c r="D2908" s="72" t="s">
        <v>103</v>
      </c>
      <c r="E2908" s="72">
        <v>50.109397096743301</v>
      </c>
      <c r="F2908" s="72">
        <f t="shared" si="225"/>
        <v>3.1143192726378683E-2</v>
      </c>
      <c r="G2908" s="73">
        <v>2</v>
      </c>
      <c r="H2908" s="72">
        <f t="shared" si="226"/>
        <v>8.8308069399661794E-5</v>
      </c>
      <c r="I2908" s="76">
        <v>4.4154034699830897E-5</v>
      </c>
      <c r="J2908" s="75">
        <v>2907</v>
      </c>
      <c r="K2908" s="72">
        <f t="shared" si="227"/>
        <v>25398.898507462854</v>
      </c>
      <c r="L2908" s="72">
        <f t="shared" si="228"/>
        <v>0.20468028864900797</v>
      </c>
      <c r="M2908" s="72">
        <f t="shared" si="229"/>
        <v>8.2660243302613707E-6</v>
      </c>
      <c r="N2908" s="72" t="e">
        <f>IF(VLOOKUP(B2908,[1]Sheet1!$B$2:$G$553,6,FALSE)=0,"",L2908)</f>
        <v>#N/A</v>
      </c>
      <c r="O2908" s="72" t="e">
        <f>IF(VLOOKUP($B2908,[1]Sheet1!$C$2:$G$553,5,FALSE)=0,"",$L2908)</f>
        <v>#N/A</v>
      </c>
      <c r="P2908" s="72" t="e">
        <f>IF(VLOOKUP($B2908,[1]Sheet1!$D$2:$G$553,4,FALSE)=0,"",$L2908)</f>
        <v>#N/A</v>
      </c>
      <c r="Q2908" s="72" t="e">
        <f>IF(VLOOKUP($B2908,[1]Sheet1!$E$2:$G$553,3,FALSE)=0,"",$L2908)</f>
        <v>#N/A</v>
      </c>
      <c r="R2908" s="72" t="e">
        <f>IF(VLOOKUP($B2908,[1]Sheet1!$F$2:$G$553,2,FALSE)=0,"",$L2908)</f>
        <v>#N/A</v>
      </c>
      <c r="S2908" s="72" t="e">
        <f>COUNTIF([1]isolation_zones!$H$2:$H$1182,conductor_pz_summary_hftd_23_re!B2908)</f>
        <v>#VALUE!</v>
      </c>
    </row>
    <row r="2909" spans="1:19" x14ac:dyDescent="0.25">
      <c r="A2909" s="70">
        <v>10495</v>
      </c>
      <c r="B2909" s="71" t="s">
        <v>4254</v>
      </c>
      <c r="C2909" s="72">
        <v>103321101</v>
      </c>
      <c r="D2909" s="72" t="s">
        <v>1104</v>
      </c>
      <c r="E2909" s="72">
        <v>24.951411183958601</v>
      </c>
      <c r="F2909" s="72">
        <f t="shared" si="225"/>
        <v>1.550740284894879E-2</v>
      </c>
      <c r="G2909" s="73">
        <v>1</v>
      </c>
      <c r="H2909" s="72">
        <f t="shared" si="226"/>
        <v>4.3826755187216598E-5</v>
      </c>
      <c r="I2909" s="76">
        <v>4.3826755187216598E-5</v>
      </c>
      <c r="J2909" s="75">
        <v>2908</v>
      </c>
      <c r="K2909" s="72">
        <f t="shared" si="227"/>
        <v>25398.914014865702</v>
      </c>
      <c r="L2909" s="72">
        <f t="shared" si="228"/>
        <v>0.20463646189382076</v>
      </c>
      <c r="M2909" s="72">
        <f t="shared" si="229"/>
        <v>8.2642543844249398E-6</v>
      </c>
      <c r="N2909" s="72" t="e">
        <f>IF(VLOOKUP(B2909,[1]Sheet1!$B$2:$G$553,6,FALSE)=0,"",L2909)</f>
        <v>#N/A</v>
      </c>
      <c r="O2909" s="72" t="e">
        <f>IF(VLOOKUP($B2909,[1]Sheet1!$C$2:$G$553,5,FALSE)=0,"",$L2909)</f>
        <v>#N/A</v>
      </c>
      <c r="P2909" s="72" t="e">
        <f>IF(VLOOKUP($B2909,[1]Sheet1!$D$2:$G$553,4,FALSE)=0,"",$L2909)</f>
        <v>#N/A</v>
      </c>
      <c r="Q2909" s="72" t="e">
        <f>IF(VLOOKUP($B2909,[1]Sheet1!$E$2:$G$553,3,FALSE)=0,"",$L2909)</f>
        <v>#N/A</v>
      </c>
      <c r="R2909" s="72" t="e">
        <f>IF(VLOOKUP($B2909,[1]Sheet1!$F$2:$G$553,2,FALSE)=0,"",$L2909)</f>
        <v>#N/A</v>
      </c>
      <c r="S2909" s="72" t="e">
        <f>COUNTIF([1]isolation_zones!$H$2:$H$1182,conductor_pz_summary_hftd_23_re!B2909)</f>
        <v>#VALUE!</v>
      </c>
    </row>
    <row r="2910" spans="1:19" x14ac:dyDescent="0.25">
      <c r="A2910" s="70">
        <v>4622</v>
      </c>
      <c r="B2910" s="71" t="s">
        <v>3303</v>
      </c>
      <c r="C2910" s="72">
        <v>12501105</v>
      </c>
      <c r="D2910" s="72" t="s">
        <v>394</v>
      </c>
      <c r="E2910" s="72">
        <v>6148.6965385427702</v>
      </c>
      <c r="F2910" s="72">
        <f t="shared" si="225"/>
        <v>3.821439738062629</v>
      </c>
      <c r="G2910" s="73">
        <v>74</v>
      </c>
      <c r="H2910" s="72">
        <f t="shared" si="226"/>
        <v>3.1957203527591613E-3</v>
      </c>
      <c r="I2910" s="76">
        <v>4.3185410172421101E-5</v>
      </c>
      <c r="J2910" s="75">
        <v>2909</v>
      </c>
      <c r="K2910" s="72">
        <f t="shared" si="227"/>
        <v>25402.735454603764</v>
      </c>
      <c r="L2910" s="72">
        <f t="shared" si="228"/>
        <v>0.20144074154106159</v>
      </c>
      <c r="M2910" s="72">
        <f t="shared" si="229"/>
        <v>8.1351950482134416E-6</v>
      </c>
      <c r="N2910" s="72" t="e">
        <f>IF(VLOOKUP(B2910,[1]Sheet1!$B$2:$G$553,6,FALSE)=0,"",L2910)</f>
        <v>#N/A</v>
      </c>
      <c r="O2910" s="72" t="e">
        <f>IF(VLOOKUP($B2910,[1]Sheet1!$C$2:$G$553,5,FALSE)=0,"",$L2910)</f>
        <v>#N/A</v>
      </c>
      <c r="P2910" s="72" t="e">
        <f>IF(VLOOKUP($B2910,[1]Sheet1!$D$2:$G$553,4,FALSE)=0,"",$L2910)</f>
        <v>#N/A</v>
      </c>
      <c r="Q2910" s="72" t="e">
        <f>IF(VLOOKUP($B2910,[1]Sheet1!$E$2:$G$553,3,FALSE)=0,"",$L2910)</f>
        <v>#N/A</v>
      </c>
      <c r="R2910" s="72" t="e">
        <f>IF(VLOOKUP($B2910,[1]Sheet1!$F$2:$G$553,2,FALSE)=0,"",$L2910)</f>
        <v>#N/A</v>
      </c>
      <c r="S2910" s="72" t="e">
        <f>COUNTIF([1]isolation_zones!$H$2:$H$1182,conductor_pz_summary_hftd_23_re!B2910)</f>
        <v>#VALUE!</v>
      </c>
    </row>
    <row r="2911" spans="1:19" x14ac:dyDescent="0.25">
      <c r="A2911" s="70">
        <v>7319</v>
      </c>
      <c r="B2911" s="71" t="s">
        <v>6520</v>
      </c>
      <c r="C2911" s="72">
        <v>102831106</v>
      </c>
      <c r="D2911" s="72" t="s">
        <v>118</v>
      </c>
      <c r="E2911" s="72">
        <v>3232.60749299995</v>
      </c>
      <c r="F2911" s="72">
        <f t="shared" si="225"/>
        <v>2.0090786159104721</v>
      </c>
      <c r="G2911" s="73">
        <v>33</v>
      </c>
      <c r="H2911" s="72">
        <f t="shared" si="226"/>
        <v>1.4025835977185274E-3</v>
      </c>
      <c r="I2911" s="76">
        <v>4.2502533264197801E-5</v>
      </c>
      <c r="J2911" s="75">
        <v>2910</v>
      </c>
      <c r="K2911" s="72">
        <f t="shared" si="227"/>
        <v>25404.744533219673</v>
      </c>
      <c r="L2911" s="72">
        <f t="shared" si="228"/>
        <v>0.20003815794334306</v>
      </c>
      <c r="M2911" s="72">
        <f t="shared" si="229"/>
        <v>8.0785516351105404E-6</v>
      </c>
      <c r="N2911" s="72" t="e">
        <f>IF(VLOOKUP(B2911,[1]Sheet1!$B$2:$G$553,6,FALSE)=0,"",L2911)</f>
        <v>#N/A</v>
      </c>
      <c r="O2911" s="72" t="e">
        <f>IF(VLOOKUP($B2911,[1]Sheet1!$C$2:$G$553,5,FALSE)=0,"",$L2911)</f>
        <v>#N/A</v>
      </c>
      <c r="P2911" s="72" t="e">
        <f>IF(VLOOKUP($B2911,[1]Sheet1!$D$2:$G$553,4,FALSE)=0,"",$L2911)</f>
        <v>#N/A</v>
      </c>
      <c r="Q2911" s="72" t="e">
        <f>IF(VLOOKUP($B2911,[1]Sheet1!$E$2:$G$553,3,FALSE)=0,"",$L2911)</f>
        <v>#N/A</v>
      </c>
      <c r="R2911" s="72" t="e">
        <f>IF(VLOOKUP($B2911,[1]Sheet1!$F$2:$G$553,2,FALSE)=0,"",$L2911)</f>
        <v>#N/A</v>
      </c>
      <c r="S2911" s="72" t="e">
        <f>COUNTIF([1]isolation_zones!$H$2:$H$1182,conductor_pz_summary_hftd_23_re!B2911)</f>
        <v>#VALUE!</v>
      </c>
    </row>
    <row r="2912" spans="1:19" x14ac:dyDescent="0.25">
      <c r="A2912" s="70">
        <v>10489</v>
      </c>
      <c r="B2912" s="71" t="s">
        <v>2334</v>
      </c>
      <c r="C2912" s="72">
        <v>83622105</v>
      </c>
      <c r="D2912" s="72" t="s">
        <v>184</v>
      </c>
      <c r="E2912" s="72">
        <v>1226.20928868285</v>
      </c>
      <c r="F2912" s="72">
        <f t="shared" si="225"/>
        <v>0.76209402652756375</v>
      </c>
      <c r="G2912" s="73">
        <v>8</v>
      </c>
      <c r="H2912" s="72">
        <f t="shared" si="226"/>
        <v>3.3891649448223839E-4</v>
      </c>
      <c r="I2912" s="76">
        <v>4.2364561810279799E-5</v>
      </c>
      <c r="J2912" s="75">
        <v>2911</v>
      </c>
      <c r="K2912" s="72">
        <f t="shared" si="227"/>
        <v>25405.506627246199</v>
      </c>
      <c r="L2912" s="72">
        <f t="shared" si="228"/>
        <v>0.19969924144886084</v>
      </c>
      <c r="M2912" s="72">
        <f t="shared" si="229"/>
        <v>8.0648644744767128E-6</v>
      </c>
      <c r="N2912" s="72" t="e">
        <f>IF(VLOOKUP(B2912,[1]Sheet1!$B$2:$G$553,6,FALSE)=0,"",L2912)</f>
        <v>#N/A</v>
      </c>
      <c r="O2912" s="72" t="e">
        <f>IF(VLOOKUP($B2912,[1]Sheet1!$C$2:$G$553,5,FALSE)=0,"",$L2912)</f>
        <v>#N/A</v>
      </c>
      <c r="P2912" s="72" t="e">
        <f>IF(VLOOKUP($B2912,[1]Sheet1!$D$2:$G$553,4,FALSE)=0,"",$L2912)</f>
        <v>#N/A</v>
      </c>
      <c r="Q2912" s="72" t="e">
        <f>IF(VLOOKUP($B2912,[1]Sheet1!$E$2:$G$553,3,FALSE)=0,"",$L2912)</f>
        <v>#N/A</v>
      </c>
      <c r="R2912" s="72" t="e">
        <f>IF(VLOOKUP($B2912,[1]Sheet1!$F$2:$G$553,2,FALSE)=0,"",$L2912)</f>
        <v>#N/A</v>
      </c>
      <c r="S2912" s="72" t="e">
        <f>COUNTIF([1]isolation_zones!$H$2:$H$1182,conductor_pz_summary_hftd_23_re!B2912)</f>
        <v>#VALUE!</v>
      </c>
    </row>
    <row r="2913" spans="1:19" x14ac:dyDescent="0.25">
      <c r="A2913" s="70">
        <v>7716</v>
      </c>
      <c r="B2913" s="71" t="s">
        <v>6521</v>
      </c>
      <c r="C2913" s="72">
        <v>102831105</v>
      </c>
      <c r="D2913" s="72" t="s">
        <v>103</v>
      </c>
      <c r="E2913" s="72">
        <v>1841.8714671755799</v>
      </c>
      <c r="F2913" s="72">
        <f t="shared" si="225"/>
        <v>1.1447305575982474</v>
      </c>
      <c r="G2913" s="73">
        <v>42</v>
      </c>
      <c r="H2913" s="72">
        <f t="shared" si="226"/>
        <v>1.7298607701966106E-3</v>
      </c>
      <c r="I2913" s="76">
        <v>4.1187161195157398E-5</v>
      </c>
      <c r="J2913" s="75">
        <v>2912</v>
      </c>
      <c r="K2913" s="72">
        <f t="shared" si="227"/>
        <v>25406.651357803796</v>
      </c>
      <c r="L2913" s="72">
        <f t="shared" si="228"/>
        <v>0.19796938067866424</v>
      </c>
      <c r="M2913" s="72">
        <f t="shared" si="229"/>
        <v>7.9950039553774351E-6</v>
      </c>
      <c r="N2913" s="72" t="e">
        <f>IF(VLOOKUP(B2913,[1]Sheet1!$B$2:$G$553,6,FALSE)=0,"",L2913)</f>
        <v>#N/A</v>
      </c>
      <c r="O2913" s="72" t="e">
        <f>IF(VLOOKUP($B2913,[1]Sheet1!$C$2:$G$553,5,FALSE)=0,"",$L2913)</f>
        <v>#N/A</v>
      </c>
      <c r="P2913" s="72" t="e">
        <f>IF(VLOOKUP($B2913,[1]Sheet1!$D$2:$G$553,4,FALSE)=0,"",$L2913)</f>
        <v>#N/A</v>
      </c>
      <c r="Q2913" s="72" t="e">
        <f>IF(VLOOKUP($B2913,[1]Sheet1!$E$2:$G$553,3,FALSE)=0,"",$L2913)</f>
        <v>#N/A</v>
      </c>
      <c r="R2913" s="72" t="e">
        <f>IF(VLOOKUP($B2913,[1]Sheet1!$F$2:$G$553,2,FALSE)=0,"",$L2913)</f>
        <v>#N/A</v>
      </c>
      <c r="S2913" s="72" t="e">
        <f>COUNTIF([1]isolation_zones!$H$2:$H$1182,conductor_pz_summary_hftd_23_re!B2913)</f>
        <v>#VALUE!</v>
      </c>
    </row>
    <row r="2914" spans="1:19" x14ac:dyDescent="0.25">
      <c r="A2914" s="70">
        <v>6446</v>
      </c>
      <c r="B2914" s="71" t="s">
        <v>3198</v>
      </c>
      <c r="C2914" s="72">
        <v>42761102</v>
      </c>
      <c r="D2914" s="72" t="s">
        <v>414</v>
      </c>
      <c r="E2914" s="72">
        <v>18278.726736359498</v>
      </c>
      <c r="F2914" s="72">
        <f t="shared" si="225"/>
        <v>11.360302508613735</v>
      </c>
      <c r="G2914" s="73">
        <v>145</v>
      </c>
      <c r="H2914" s="72">
        <f t="shared" si="226"/>
        <v>5.9315961830849525E-3</v>
      </c>
      <c r="I2914" s="76">
        <v>4.09075598833445E-5</v>
      </c>
      <c r="J2914" s="75">
        <v>2913</v>
      </c>
      <c r="K2914" s="72">
        <f t="shared" si="227"/>
        <v>25418.011660312408</v>
      </c>
      <c r="L2914" s="72">
        <f t="shared" si="228"/>
        <v>0.19203778449557929</v>
      </c>
      <c r="M2914" s="72">
        <f t="shared" si="229"/>
        <v>7.755456128421098E-6</v>
      </c>
      <c r="N2914" s="72" t="e">
        <f>IF(VLOOKUP(B2914,[1]Sheet1!$B$2:$G$553,6,FALSE)=0,"",L2914)</f>
        <v>#N/A</v>
      </c>
      <c r="O2914" s="72" t="e">
        <f>IF(VLOOKUP($B2914,[1]Sheet1!$C$2:$G$553,5,FALSE)=0,"",$L2914)</f>
        <v>#N/A</v>
      </c>
      <c r="P2914" s="72" t="e">
        <f>IF(VLOOKUP($B2914,[1]Sheet1!$D$2:$G$553,4,FALSE)=0,"",$L2914)</f>
        <v>#N/A</v>
      </c>
      <c r="Q2914" s="72" t="e">
        <f>IF(VLOOKUP($B2914,[1]Sheet1!$E$2:$G$553,3,FALSE)=0,"",$L2914)</f>
        <v>#N/A</v>
      </c>
      <c r="R2914" s="72" t="e">
        <f>IF(VLOOKUP($B2914,[1]Sheet1!$F$2:$G$553,2,FALSE)=0,"",$L2914)</f>
        <v>#N/A</v>
      </c>
      <c r="S2914" s="72" t="e">
        <f>COUNTIF([1]isolation_zones!$H$2:$H$1182,conductor_pz_summary_hftd_23_re!B2914)</f>
        <v>#VALUE!</v>
      </c>
    </row>
    <row r="2915" spans="1:19" x14ac:dyDescent="0.25">
      <c r="A2915" s="70">
        <v>2257</v>
      </c>
      <c r="B2915" s="71" t="s">
        <v>6522</v>
      </c>
      <c r="C2915" s="72">
        <v>83050402</v>
      </c>
      <c r="D2915" s="72" t="s">
        <v>6523</v>
      </c>
      <c r="E2915" s="72">
        <v>15760.3239417283</v>
      </c>
      <c r="F2915" s="72">
        <f t="shared" si="225"/>
        <v>9.7951049979666251</v>
      </c>
      <c r="G2915" s="73">
        <v>115</v>
      </c>
      <c r="H2915" s="72">
        <f t="shared" si="226"/>
        <v>4.5671604350020134E-3</v>
      </c>
      <c r="I2915" s="76">
        <v>3.9714438565234902E-5</v>
      </c>
      <c r="J2915" s="75">
        <v>2914</v>
      </c>
      <c r="K2915" s="72">
        <f t="shared" si="227"/>
        <v>25427.806765310375</v>
      </c>
      <c r="L2915" s="72">
        <f t="shared" si="228"/>
        <v>0.18747062406057727</v>
      </c>
      <c r="M2915" s="72">
        <f t="shared" si="229"/>
        <v>7.5710111116336122E-6</v>
      </c>
      <c r="N2915" s="72" t="e">
        <f>IF(VLOOKUP(B2915,[1]Sheet1!$B$2:$G$553,6,FALSE)=0,"",L2915)</f>
        <v>#N/A</v>
      </c>
      <c r="O2915" s="72" t="e">
        <f>IF(VLOOKUP($B2915,[1]Sheet1!$C$2:$G$553,5,FALSE)=0,"",$L2915)</f>
        <v>#N/A</v>
      </c>
      <c r="P2915" s="72" t="e">
        <f>IF(VLOOKUP($B2915,[1]Sheet1!$D$2:$G$553,4,FALSE)=0,"",$L2915)</f>
        <v>#N/A</v>
      </c>
      <c r="Q2915" s="72" t="e">
        <f>IF(VLOOKUP($B2915,[1]Sheet1!$E$2:$G$553,3,FALSE)=0,"",$L2915)</f>
        <v>#N/A</v>
      </c>
      <c r="R2915" s="72" t="e">
        <f>IF(VLOOKUP($B2915,[1]Sheet1!$F$2:$G$553,2,FALSE)=0,"",$L2915)</f>
        <v>#N/A</v>
      </c>
      <c r="S2915" s="72" t="e">
        <f>COUNTIF([1]isolation_zones!$H$2:$H$1182,conductor_pz_summary_hftd_23_re!B2915)</f>
        <v>#VALUE!</v>
      </c>
    </row>
    <row r="2916" spans="1:19" x14ac:dyDescent="0.25">
      <c r="A2916" s="70">
        <v>9775</v>
      </c>
      <c r="B2916" s="71" t="s">
        <v>2963</v>
      </c>
      <c r="C2916" s="72">
        <v>83622105</v>
      </c>
      <c r="D2916" s="72" t="s">
        <v>184</v>
      </c>
      <c r="E2916" s="72">
        <v>223.21173344340701</v>
      </c>
      <c r="F2916" s="72">
        <f t="shared" si="225"/>
        <v>0.13872699406053884</v>
      </c>
      <c r="G2916" s="73">
        <v>5</v>
      </c>
      <c r="H2916" s="72">
        <f t="shared" si="226"/>
        <v>1.9765830244911249E-4</v>
      </c>
      <c r="I2916" s="76">
        <v>3.9531660489822501E-5</v>
      </c>
      <c r="J2916" s="75">
        <v>2915</v>
      </c>
      <c r="K2916" s="72">
        <f t="shared" si="227"/>
        <v>25427.945492304436</v>
      </c>
      <c r="L2916" s="72">
        <f t="shared" si="228"/>
        <v>0.18727296575812816</v>
      </c>
      <c r="M2916" s="72">
        <f t="shared" si="229"/>
        <v>7.5630286705890609E-6</v>
      </c>
      <c r="N2916" s="72" t="e">
        <f>IF(VLOOKUP(B2916,[1]Sheet1!$B$2:$G$553,6,FALSE)=0,"",L2916)</f>
        <v>#N/A</v>
      </c>
      <c r="O2916" s="72" t="e">
        <f>IF(VLOOKUP($B2916,[1]Sheet1!$C$2:$G$553,5,FALSE)=0,"",$L2916)</f>
        <v>#N/A</v>
      </c>
      <c r="P2916" s="72" t="e">
        <f>IF(VLOOKUP($B2916,[1]Sheet1!$D$2:$G$553,4,FALSE)=0,"",$L2916)</f>
        <v>#N/A</v>
      </c>
      <c r="Q2916" s="72" t="e">
        <f>IF(VLOOKUP($B2916,[1]Sheet1!$E$2:$G$553,3,FALSE)=0,"",$L2916)</f>
        <v>#N/A</v>
      </c>
      <c r="R2916" s="72" t="e">
        <f>IF(VLOOKUP($B2916,[1]Sheet1!$F$2:$G$553,2,FALSE)=0,"",$L2916)</f>
        <v>#N/A</v>
      </c>
      <c r="S2916" s="72" t="e">
        <f>COUNTIF([1]isolation_zones!$H$2:$H$1182,conductor_pz_summary_hftd_23_re!B2916)</f>
        <v>#VALUE!</v>
      </c>
    </row>
    <row r="2917" spans="1:19" x14ac:dyDescent="0.25">
      <c r="A2917" s="70">
        <v>2020</v>
      </c>
      <c r="B2917" s="71" t="s">
        <v>4800</v>
      </c>
      <c r="C2917" s="72">
        <v>254061103</v>
      </c>
      <c r="D2917" s="72" t="s">
        <v>912</v>
      </c>
      <c r="E2917" s="72">
        <v>8726.7126865543105</v>
      </c>
      <c r="F2917" s="72">
        <f t="shared" si="225"/>
        <v>5.4236871886602307</v>
      </c>
      <c r="G2917" s="73">
        <v>54</v>
      </c>
      <c r="H2917" s="72">
        <f t="shared" si="226"/>
        <v>2.1326426178379775E-3</v>
      </c>
      <c r="I2917" s="76">
        <v>3.94933818118144E-5</v>
      </c>
      <c r="J2917" s="75">
        <v>2916</v>
      </c>
      <c r="K2917" s="72">
        <f t="shared" si="227"/>
        <v>25433.369179493096</v>
      </c>
      <c r="L2917" s="72">
        <f t="shared" si="228"/>
        <v>0.18514032314029019</v>
      </c>
      <c r="M2917" s="72">
        <f t="shared" si="229"/>
        <v>7.4769017851759232E-6</v>
      </c>
      <c r="N2917" s="72" t="e">
        <f>IF(VLOOKUP(B2917,[1]Sheet1!$B$2:$G$553,6,FALSE)=0,"",L2917)</f>
        <v>#N/A</v>
      </c>
      <c r="O2917" s="72" t="e">
        <f>IF(VLOOKUP($B2917,[1]Sheet1!$C$2:$G$553,5,FALSE)=0,"",$L2917)</f>
        <v>#N/A</v>
      </c>
      <c r="P2917" s="72" t="e">
        <f>IF(VLOOKUP($B2917,[1]Sheet1!$D$2:$G$553,4,FALSE)=0,"",$L2917)</f>
        <v>#N/A</v>
      </c>
      <c r="Q2917" s="72" t="e">
        <f>IF(VLOOKUP($B2917,[1]Sheet1!$E$2:$G$553,3,FALSE)=0,"",$L2917)</f>
        <v>#N/A</v>
      </c>
      <c r="R2917" s="72" t="e">
        <f>IF(VLOOKUP($B2917,[1]Sheet1!$F$2:$G$553,2,FALSE)=0,"",$L2917)</f>
        <v>#N/A</v>
      </c>
      <c r="S2917" s="72" t="e">
        <f>COUNTIF([1]isolation_zones!$H$2:$H$1182,conductor_pz_summary_hftd_23_re!B2917)</f>
        <v>#VALUE!</v>
      </c>
    </row>
    <row r="2918" spans="1:19" x14ac:dyDescent="0.25">
      <c r="A2918" s="70">
        <v>9147</v>
      </c>
      <c r="B2918" s="71" t="s">
        <v>2912</v>
      </c>
      <c r="C2918" s="72">
        <v>83040401</v>
      </c>
      <c r="D2918" s="72" t="s">
        <v>269</v>
      </c>
      <c r="E2918" s="72">
        <v>731.42411497907096</v>
      </c>
      <c r="F2918" s="72">
        <f t="shared" si="225"/>
        <v>0.45458304224926721</v>
      </c>
      <c r="G2918" s="73">
        <v>4</v>
      </c>
      <c r="H2918" s="72">
        <f t="shared" si="226"/>
        <v>1.5778155113380481E-4</v>
      </c>
      <c r="I2918" s="76">
        <v>3.9445387783451203E-5</v>
      </c>
      <c r="J2918" s="75">
        <v>2917</v>
      </c>
      <c r="K2918" s="72">
        <f t="shared" si="227"/>
        <v>25433.823762535347</v>
      </c>
      <c r="L2918" s="72">
        <f t="shared" si="228"/>
        <v>0.18498254158915639</v>
      </c>
      <c r="M2918" s="72">
        <f t="shared" si="229"/>
        <v>7.4705297688516021E-6</v>
      </c>
      <c r="N2918" s="72" t="e">
        <f>IF(VLOOKUP(B2918,[1]Sheet1!$B$2:$G$553,6,FALSE)=0,"",L2918)</f>
        <v>#N/A</v>
      </c>
      <c r="O2918" s="72" t="e">
        <f>IF(VLOOKUP($B2918,[1]Sheet1!$C$2:$G$553,5,FALSE)=0,"",$L2918)</f>
        <v>#N/A</v>
      </c>
      <c r="P2918" s="72" t="e">
        <f>IF(VLOOKUP($B2918,[1]Sheet1!$D$2:$G$553,4,FALSE)=0,"",$L2918)</f>
        <v>#N/A</v>
      </c>
      <c r="Q2918" s="72" t="e">
        <f>IF(VLOOKUP($B2918,[1]Sheet1!$E$2:$G$553,3,FALSE)=0,"",$L2918)</f>
        <v>#N/A</v>
      </c>
      <c r="R2918" s="72" t="e">
        <f>IF(VLOOKUP($B2918,[1]Sheet1!$F$2:$G$553,2,FALSE)=0,"",$L2918)</f>
        <v>#N/A</v>
      </c>
      <c r="S2918" s="72" t="e">
        <f>COUNTIF([1]isolation_zones!$H$2:$H$1182,conductor_pz_summary_hftd_23_re!B2918)</f>
        <v>#VALUE!</v>
      </c>
    </row>
    <row r="2919" spans="1:19" x14ac:dyDescent="0.25">
      <c r="A2919" s="70">
        <v>2924</v>
      </c>
      <c r="B2919" s="71" t="s">
        <v>3074</v>
      </c>
      <c r="C2919" s="72">
        <v>83692105</v>
      </c>
      <c r="D2919" s="72" t="s">
        <v>335</v>
      </c>
      <c r="E2919" s="72">
        <v>6060.3575350320798</v>
      </c>
      <c r="F2919" s="72">
        <f t="shared" si="225"/>
        <v>3.7665366905109261</v>
      </c>
      <c r="G2919" s="73">
        <v>90</v>
      </c>
      <c r="H2919" s="72">
        <f t="shared" si="226"/>
        <v>3.3991124754487591E-3</v>
      </c>
      <c r="I2919" s="76">
        <v>3.7767916393875103E-5</v>
      </c>
      <c r="J2919" s="75">
        <v>2918</v>
      </c>
      <c r="K2919" s="72">
        <f t="shared" si="227"/>
        <v>25437.590299225856</v>
      </c>
      <c r="L2919" s="72">
        <f t="shared" si="228"/>
        <v>0.18158342911370765</v>
      </c>
      <c r="M2919" s="72">
        <f t="shared" si="229"/>
        <v>7.333256430960545E-6</v>
      </c>
      <c r="N2919" s="72" t="e">
        <f>IF(VLOOKUP(B2919,[1]Sheet1!$B$2:$G$553,6,FALSE)=0,"",L2919)</f>
        <v>#N/A</v>
      </c>
      <c r="O2919" s="72" t="e">
        <f>IF(VLOOKUP($B2919,[1]Sheet1!$C$2:$G$553,5,FALSE)=0,"",$L2919)</f>
        <v>#N/A</v>
      </c>
      <c r="P2919" s="72" t="e">
        <f>IF(VLOOKUP($B2919,[1]Sheet1!$D$2:$G$553,4,FALSE)=0,"",$L2919)</f>
        <v>#N/A</v>
      </c>
      <c r="Q2919" s="72" t="e">
        <f>IF(VLOOKUP($B2919,[1]Sheet1!$E$2:$G$553,3,FALSE)=0,"",$L2919)</f>
        <v>#N/A</v>
      </c>
      <c r="R2919" s="72" t="e">
        <f>IF(VLOOKUP($B2919,[1]Sheet1!$F$2:$G$553,2,FALSE)=0,"",$L2919)</f>
        <v>#N/A</v>
      </c>
      <c r="S2919" s="72" t="e">
        <f>COUNTIF([1]isolation_zones!$H$2:$H$1182,conductor_pz_summary_hftd_23_re!B2919)</f>
        <v>#VALUE!</v>
      </c>
    </row>
    <row r="2920" spans="1:19" x14ac:dyDescent="0.25">
      <c r="A2920" s="70">
        <v>2345</v>
      </c>
      <c r="B2920" s="71" t="s">
        <v>6524</v>
      </c>
      <c r="C2920" s="72">
        <v>83242106</v>
      </c>
      <c r="D2920" s="72" t="s">
        <v>6525</v>
      </c>
      <c r="E2920" s="72">
        <v>1003.19797703545</v>
      </c>
      <c r="F2920" s="72">
        <f t="shared" si="225"/>
        <v>0.62349159542290244</v>
      </c>
      <c r="G2920" s="73">
        <v>47</v>
      </c>
      <c r="H2920" s="72">
        <f t="shared" si="226"/>
        <v>1.6536412359514734E-3</v>
      </c>
      <c r="I2920" s="76">
        <v>3.5183856084073902E-5</v>
      </c>
      <c r="J2920" s="75">
        <v>2919</v>
      </c>
      <c r="K2920" s="72">
        <f t="shared" si="227"/>
        <v>25438.213790821279</v>
      </c>
      <c r="L2920" s="72">
        <f t="shared" si="228"/>
        <v>0.17992978787775618</v>
      </c>
      <c r="M2920" s="72">
        <f t="shared" si="229"/>
        <v>7.2664740418007451E-6</v>
      </c>
      <c r="N2920" s="72" t="e">
        <f>IF(VLOOKUP(B2920,[1]Sheet1!$B$2:$G$553,6,FALSE)=0,"",L2920)</f>
        <v>#N/A</v>
      </c>
      <c r="O2920" s="72" t="e">
        <f>IF(VLOOKUP($B2920,[1]Sheet1!$C$2:$G$553,5,FALSE)=0,"",$L2920)</f>
        <v>#N/A</v>
      </c>
      <c r="P2920" s="72" t="e">
        <f>IF(VLOOKUP($B2920,[1]Sheet1!$D$2:$G$553,4,FALSE)=0,"",$L2920)</f>
        <v>#N/A</v>
      </c>
      <c r="Q2920" s="72" t="e">
        <f>IF(VLOOKUP($B2920,[1]Sheet1!$E$2:$G$553,3,FALSE)=0,"",$L2920)</f>
        <v>#N/A</v>
      </c>
      <c r="R2920" s="72" t="e">
        <f>IF(VLOOKUP($B2920,[1]Sheet1!$F$2:$G$553,2,FALSE)=0,"",$L2920)</f>
        <v>#N/A</v>
      </c>
      <c r="S2920" s="72" t="e">
        <f>COUNTIF([1]isolation_zones!$H$2:$H$1182,conductor_pz_summary_hftd_23_re!B2920)</f>
        <v>#VALUE!</v>
      </c>
    </row>
    <row r="2921" spans="1:19" x14ac:dyDescent="0.25">
      <c r="A2921" s="70">
        <v>4552</v>
      </c>
      <c r="B2921" s="71" t="s">
        <v>6526</v>
      </c>
      <c r="C2921" s="72">
        <v>153652108</v>
      </c>
      <c r="D2921" s="72" t="s">
        <v>751</v>
      </c>
      <c r="E2921" s="72">
        <v>41.983264275593598</v>
      </c>
      <c r="F2921" s="72">
        <f t="shared" si="225"/>
        <v>2.6092768350275696E-2</v>
      </c>
      <c r="G2921" s="73">
        <v>1</v>
      </c>
      <c r="H2921" s="72">
        <f t="shared" si="226"/>
        <v>3.5151162136851901E-5</v>
      </c>
      <c r="I2921" s="76">
        <v>3.5151162136851901E-5</v>
      </c>
      <c r="J2921" s="75">
        <v>2920</v>
      </c>
      <c r="K2921" s="72">
        <f t="shared" si="227"/>
        <v>25438.239883589627</v>
      </c>
      <c r="L2921" s="72">
        <f t="shared" si="228"/>
        <v>0.17989463671561934</v>
      </c>
      <c r="M2921" s="72">
        <f t="shared" si="229"/>
        <v>7.2650544602505232E-6</v>
      </c>
      <c r="N2921" s="72" t="e">
        <f>IF(VLOOKUP(B2921,[1]Sheet1!$B$2:$G$553,6,FALSE)=0,"",L2921)</f>
        <v>#N/A</v>
      </c>
      <c r="O2921" s="72" t="e">
        <f>IF(VLOOKUP($B2921,[1]Sheet1!$C$2:$G$553,5,FALSE)=0,"",$L2921)</f>
        <v>#N/A</v>
      </c>
      <c r="P2921" s="72" t="e">
        <f>IF(VLOOKUP($B2921,[1]Sheet1!$D$2:$G$553,4,FALSE)=0,"",$L2921)</f>
        <v>#N/A</v>
      </c>
      <c r="Q2921" s="72" t="e">
        <f>IF(VLOOKUP($B2921,[1]Sheet1!$E$2:$G$553,3,FALSE)=0,"",$L2921)</f>
        <v>#N/A</v>
      </c>
      <c r="R2921" s="72" t="e">
        <f>IF(VLOOKUP($B2921,[1]Sheet1!$F$2:$G$553,2,FALSE)=0,"",$L2921)</f>
        <v>#N/A</v>
      </c>
      <c r="S2921" s="72" t="e">
        <f>COUNTIF([1]isolation_zones!$H$2:$H$1182,conductor_pz_summary_hftd_23_re!B2921)</f>
        <v>#VALUE!</v>
      </c>
    </row>
    <row r="2922" spans="1:19" x14ac:dyDescent="0.25">
      <c r="A2922" s="70">
        <v>2359</v>
      </c>
      <c r="B2922" s="71" t="s">
        <v>6527</v>
      </c>
      <c r="C2922" s="72">
        <v>22811101</v>
      </c>
      <c r="D2922" s="72" t="s">
        <v>1156</v>
      </c>
      <c r="E2922" s="72">
        <v>1455.0407719325101</v>
      </c>
      <c r="F2922" s="72">
        <f t="shared" si="225"/>
        <v>0.90431371779522074</v>
      </c>
      <c r="G2922" s="73">
        <v>50</v>
      </c>
      <c r="H2922" s="72">
        <f t="shared" si="226"/>
        <v>1.7533232283242551E-3</v>
      </c>
      <c r="I2922" s="76">
        <v>3.50664645664851E-5</v>
      </c>
      <c r="J2922" s="75">
        <v>2921</v>
      </c>
      <c r="K2922" s="72">
        <f t="shared" si="227"/>
        <v>25439.144197307422</v>
      </c>
      <c r="L2922" s="72">
        <f t="shared" si="228"/>
        <v>0.17814131348729509</v>
      </c>
      <c r="M2922" s="72">
        <f t="shared" si="229"/>
        <v>7.194246408533371E-6</v>
      </c>
      <c r="N2922" s="72" t="e">
        <f>IF(VLOOKUP(B2922,[1]Sheet1!$B$2:$G$553,6,FALSE)=0,"",L2922)</f>
        <v>#N/A</v>
      </c>
      <c r="O2922" s="72" t="e">
        <f>IF(VLOOKUP($B2922,[1]Sheet1!$C$2:$G$553,5,FALSE)=0,"",$L2922)</f>
        <v>#N/A</v>
      </c>
      <c r="P2922" s="72" t="e">
        <f>IF(VLOOKUP($B2922,[1]Sheet1!$D$2:$G$553,4,FALSE)=0,"",$L2922)</f>
        <v>#N/A</v>
      </c>
      <c r="Q2922" s="72" t="e">
        <f>IF(VLOOKUP($B2922,[1]Sheet1!$E$2:$G$553,3,FALSE)=0,"",$L2922)</f>
        <v>#N/A</v>
      </c>
      <c r="R2922" s="72" t="e">
        <f>IF(VLOOKUP($B2922,[1]Sheet1!$F$2:$G$553,2,FALSE)=0,"",$L2922)</f>
        <v>#N/A</v>
      </c>
      <c r="S2922" s="72" t="e">
        <f>COUNTIF([1]isolation_zones!$H$2:$H$1182,conductor_pz_summary_hftd_23_re!B2922)</f>
        <v>#VALUE!</v>
      </c>
    </row>
    <row r="2923" spans="1:19" x14ac:dyDescent="0.25">
      <c r="A2923" s="70">
        <v>6715</v>
      </c>
      <c r="B2923" s="71" t="s">
        <v>2732</v>
      </c>
      <c r="C2923" s="72">
        <v>102831103</v>
      </c>
      <c r="D2923" s="72" t="s">
        <v>906</v>
      </c>
      <c r="E2923" s="72">
        <v>5105.9058983007799</v>
      </c>
      <c r="F2923" s="72">
        <f t="shared" si="225"/>
        <v>3.1733411425113611</v>
      </c>
      <c r="G2923" s="73">
        <v>49</v>
      </c>
      <c r="H2923" s="72">
        <f t="shared" si="226"/>
        <v>1.635371977412406E-3</v>
      </c>
      <c r="I2923" s="76">
        <v>3.3374938314538897E-5</v>
      </c>
      <c r="J2923" s="75">
        <v>2922</v>
      </c>
      <c r="K2923" s="72">
        <f t="shared" si="227"/>
        <v>25442.317538449934</v>
      </c>
      <c r="L2923" s="72">
        <f t="shared" si="228"/>
        <v>0.17650594150988269</v>
      </c>
      <c r="M2923" s="72">
        <f t="shared" si="229"/>
        <v>7.1282018243501834E-6</v>
      </c>
      <c r="N2923" s="72">
        <f>IF(VLOOKUP(B2923,[1]Sheet1!$B$2:$G$553,6,FALSE)=0,"",L2923)</f>
        <v>0.17650594150988269</v>
      </c>
      <c r="O2923" s="72" t="e">
        <f>IF(VLOOKUP($B2923,[1]Sheet1!$C$2:$G$553,5,FALSE)=0,"",$L2923)</f>
        <v>#N/A</v>
      </c>
      <c r="P2923" s="72" t="e">
        <f>IF(VLOOKUP($B2923,[1]Sheet1!$D$2:$G$553,4,FALSE)=0,"",$L2923)</f>
        <v>#N/A</v>
      </c>
      <c r="Q2923" s="72" t="e">
        <f>IF(VLOOKUP($B2923,[1]Sheet1!$E$2:$G$553,3,FALSE)=0,"",$L2923)</f>
        <v>#N/A</v>
      </c>
      <c r="R2923" s="72" t="e">
        <f>IF(VLOOKUP($B2923,[1]Sheet1!$F$2:$G$553,2,FALSE)=0,"",$L2923)</f>
        <v>#N/A</v>
      </c>
      <c r="S2923" s="72" t="e">
        <f>COUNTIF([1]isolation_zones!$H$2:$H$1182,conductor_pz_summary_hftd_23_re!B2923)</f>
        <v>#VALUE!</v>
      </c>
    </row>
    <row r="2924" spans="1:19" x14ac:dyDescent="0.25">
      <c r="A2924" s="70">
        <v>416</v>
      </c>
      <c r="B2924" s="71" t="s">
        <v>3124</v>
      </c>
      <c r="C2924" s="72">
        <v>22811102</v>
      </c>
      <c r="D2924" s="72" t="s">
        <v>811</v>
      </c>
      <c r="E2924" s="72">
        <v>560.12748853620303</v>
      </c>
      <c r="F2924" s="72">
        <f t="shared" si="225"/>
        <v>0.34812149691498012</v>
      </c>
      <c r="G2924" s="73">
        <v>51</v>
      </c>
      <c r="H2924" s="72">
        <f t="shared" si="226"/>
        <v>1.6578402987627041E-3</v>
      </c>
      <c r="I2924" s="76">
        <v>3.2506672524758902E-5</v>
      </c>
      <c r="J2924" s="75">
        <v>2923</v>
      </c>
      <c r="K2924" s="72">
        <f t="shared" si="227"/>
        <v>25442.665659946848</v>
      </c>
      <c r="L2924" s="72">
        <f t="shared" si="228"/>
        <v>0.17484810121111999</v>
      </c>
      <c r="M2924" s="72">
        <f t="shared" si="229"/>
        <v>7.0612498558156855E-6</v>
      </c>
      <c r="N2924" s="72" t="e">
        <f>IF(VLOOKUP(B2924,[1]Sheet1!$B$2:$G$553,6,FALSE)=0,"",L2924)</f>
        <v>#N/A</v>
      </c>
      <c r="O2924" s="72" t="e">
        <f>IF(VLOOKUP($B2924,[1]Sheet1!$C$2:$G$553,5,FALSE)=0,"",$L2924)</f>
        <v>#N/A</v>
      </c>
      <c r="P2924" s="72" t="e">
        <f>IF(VLOOKUP($B2924,[1]Sheet1!$D$2:$G$553,4,FALSE)=0,"",$L2924)</f>
        <v>#N/A</v>
      </c>
      <c r="Q2924" s="72" t="e">
        <f>IF(VLOOKUP($B2924,[1]Sheet1!$E$2:$G$553,3,FALSE)=0,"",$L2924)</f>
        <v>#N/A</v>
      </c>
      <c r="R2924" s="72" t="e">
        <f>IF(VLOOKUP($B2924,[1]Sheet1!$F$2:$G$553,2,FALSE)=0,"",$L2924)</f>
        <v>#N/A</v>
      </c>
      <c r="S2924" s="72" t="e">
        <f>COUNTIF([1]isolation_zones!$H$2:$H$1182,conductor_pz_summary_hftd_23_re!B2924)</f>
        <v>#VALUE!</v>
      </c>
    </row>
    <row r="2925" spans="1:19" x14ac:dyDescent="0.25">
      <c r="A2925" s="70">
        <v>4774</v>
      </c>
      <c r="B2925" s="71" t="s">
        <v>6528</v>
      </c>
      <c r="C2925" s="72">
        <v>102831104</v>
      </c>
      <c r="D2925" s="72" t="s">
        <v>629</v>
      </c>
      <c r="E2925" s="72">
        <v>5690.0714290113701</v>
      </c>
      <c r="F2925" s="72">
        <f t="shared" si="225"/>
        <v>3.5364023797460349</v>
      </c>
      <c r="G2925" s="73">
        <v>47</v>
      </c>
      <c r="H2925" s="72">
        <f t="shared" si="226"/>
        <v>1.5161705918233011E-3</v>
      </c>
      <c r="I2925" s="76">
        <v>3.2258948762197897E-5</v>
      </c>
      <c r="J2925" s="75">
        <v>2924</v>
      </c>
      <c r="K2925" s="72">
        <f t="shared" si="227"/>
        <v>25446.202062326593</v>
      </c>
      <c r="L2925" s="72">
        <f t="shared" si="228"/>
        <v>0.17333193061929669</v>
      </c>
      <c r="M2925" s="72">
        <f t="shared" si="229"/>
        <v>7.0000192259218146E-6</v>
      </c>
      <c r="N2925" s="72" t="e">
        <f>IF(VLOOKUP(B2925,[1]Sheet1!$B$2:$G$553,6,FALSE)=0,"",L2925)</f>
        <v>#N/A</v>
      </c>
      <c r="O2925" s="72" t="e">
        <f>IF(VLOOKUP($B2925,[1]Sheet1!$C$2:$G$553,5,FALSE)=0,"",$L2925)</f>
        <v>#N/A</v>
      </c>
      <c r="P2925" s="72" t="e">
        <f>IF(VLOOKUP($B2925,[1]Sheet1!$D$2:$G$553,4,FALSE)=0,"",$L2925)</f>
        <v>#N/A</v>
      </c>
      <c r="Q2925" s="72" t="e">
        <f>IF(VLOOKUP($B2925,[1]Sheet1!$E$2:$G$553,3,FALSE)=0,"",$L2925)</f>
        <v>#N/A</v>
      </c>
      <c r="R2925" s="72" t="e">
        <f>IF(VLOOKUP($B2925,[1]Sheet1!$F$2:$G$553,2,FALSE)=0,"",$L2925)</f>
        <v>#N/A</v>
      </c>
      <c r="S2925" s="72" t="e">
        <f>COUNTIF([1]isolation_zones!$H$2:$H$1182,conductor_pz_summary_hftd_23_re!B2925)</f>
        <v>#VALUE!</v>
      </c>
    </row>
    <row r="2926" spans="1:19" x14ac:dyDescent="0.25">
      <c r="A2926" s="70">
        <v>10872</v>
      </c>
      <c r="B2926" s="71" t="s">
        <v>6529</v>
      </c>
      <c r="C2926" s="72">
        <v>192171103</v>
      </c>
      <c r="D2926" s="72" t="s">
        <v>406</v>
      </c>
      <c r="E2926" s="72">
        <v>4.5720071049875397</v>
      </c>
      <c r="F2926" s="72">
        <f t="shared" si="225"/>
        <v>2.8415208856355126E-3</v>
      </c>
      <c r="G2926" s="73">
        <v>1</v>
      </c>
      <c r="H2926" s="72">
        <f t="shared" si="226"/>
        <v>3.2080362879641901E-5</v>
      </c>
      <c r="I2926" s="76">
        <v>3.2080362879641901E-5</v>
      </c>
      <c r="J2926" s="75">
        <v>2925</v>
      </c>
      <c r="K2926" s="72">
        <f t="shared" si="227"/>
        <v>25446.20490384748</v>
      </c>
      <c r="L2926" s="72">
        <f t="shared" si="228"/>
        <v>0.17329985025641706</v>
      </c>
      <c r="M2926" s="72">
        <f t="shared" si="229"/>
        <v>6.9987236587627249E-6</v>
      </c>
      <c r="N2926" s="72" t="e">
        <f>IF(VLOOKUP(B2926,[1]Sheet1!$B$2:$G$553,6,FALSE)=0,"",L2926)</f>
        <v>#N/A</v>
      </c>
      <c r="O2926" s="72" t="e">
        <f>IF(VLOOKUP($B2926,[1]Sheet1!$C$2:$G$553,5,FALSE)=0,"",$L2926)</f>
        <v>#N/A</v>
      </c>
      <c r="P2926" s="72" t="e">
        <f>IF(VLOOKUP($B2926,[1]Sheet1!$D$2:$G$553,4,FALSE)=0,"",$L2926)</f>
        <v>#N/A</v>
      </c>
      <c r="Q2926" s="72" t="e">
        <f>IF(VLOOKUP($B2926,[1]Sheet1!$E$2:$G$553,3,FALSE)=0,"",$L2926)</f>
        <v>#N/A</v>
      </c>
      <c r="R2926" s="72" t="e">
        <f>IF(VLOOKUP($B2926,[1]Sheet1!$F$2:$G$553,2,FALSE)=0,"",$L2926)</f>
        <v>#N/A</v>
      </c>
      <c r="S2926" s="72" t="e">
        <f>COUNTIF([1]isolation_zones!$H$2:$H$1182,conductor_pz_summary_hftd_23_re!B2926)</f>
        <v>#VALUE!</v>
      </c>
    </row>
    <row r="2927" spans="1:19" x14ac:dyDescent="0.25">
      <c r="A2927" s="70">
        <v>5198</v>
      </c>
      <c r="B2927" s="71" t="s">
        <v>6530</v>
      </c>
      <c r="C2927" s="72">
        <v>102831104</v>
      </c>
      <c r="D2927" s="72" t="s">
        <v>629</v>
      </c>
      <c r="E2927" s="72">
        <v>3810.7404337028402</v>
      </c>
      <c r="F2927" s="72">
        <f t="shared" si="225"/>
        <v>2.3683905740850468</v>
      </c>
      <c r="G2927" s="73">
        <v>37</v>
      </c>
      <c r="H2927" s="72">
        <f t="shared" si="226"/>
        <v>1.1841350284004545E-3</v>
      </c>
      <c r="I2927" s="76">
        <v>3.2003649416228501E-5</v>
      </c>
      <c r="J2927" s="75">
        <v>2926</v>
      </c>
      <c r="K2927" s="72">
        <f t="shared" si="227"/>
        <v>25448.573294421563</v>
      </c>
      <c r="L2927" s="72">
        <f t="shared" si="228"/>
        <v>0.17211571522801661</v>
      </c>
      <c r="M2927" s="72">
        <f t="shared" si="229"/>
        <v>6.9509023027363138E-6</v>
      </c>
      <c r="N2927" s="72" t="e">
        <f>IF(VLOOKUP(B2927,[1]Sheet1!$B$2:$G$553,6,FALSE)=0,"",L2927)</f>
        <v>#N/A</v>
      </c>
      <c r="O2927" s="72" t="e">
        <f>IF(VLOOKUP($B2927,[1]Sheet1!$C$2:$G$553,5,FALSE)=0,"",$L2927)</f>
        <v>#N/A</v>
      </c>
      <c r="P2927" s="72" t="e">
        <f>IF(VLOOKUP($B2927,[1]Sheet1!$D$2:$G$553,4,FALSE)=0,"",$L2927)</f>
        <v>#N/A</v>
      </c>
      <c r="Q2927" s="72" t="e">
        <f>IF(VLOOKUP($B2927,[1]Sheet1!$E$2:$G$553,3,FALSE)=0,"",$L2927)</f>
        <v>#N/A</v>
      </c>
      <c r="R2927" s="72" t="e">
        <f>IF(VLOOKUP($B2927,[1]Sheet1!$F$2:$G$553,2,FALSE)=0,"",$L2927)</f>
        <v>#N/A</v>
      </c>
      <c r="S2927" s="72" t="e">
        <f>COUNTIF([1]isolation_zones!$H$2:$H$1182,conductor_pz_summary_hftd_23_re!B2927)</f>
        <v>#VALUE!</v>
      </c>
    </row>
    <row r="2928" spans="1:19" x14ac:dyDescent="0.25">
      <c r="A2928" s="70">
        <v>2421</v>
      </c>
      <c r="B2928" s="71" t="s">
        <v>3234</v>
      </c>
      <c r="C2928" s="72">
        <v>42761102</v>
      </c>
      <c r="D2928" s="72" t="s">
        <v>414</v>
      </c>
      <c r="E2928" s="72">
        <v>21129.6387640963</v>
      </c>
      <c r="F2928" s="72">
        <f t="shared" si="225"/>
        <v>13.132155850898881</v>
      </c>
      <c r="G2928" s="73">
        <v>149</v>
      </c>
      <c r="H2928" s="72">
        <f t="shared" si="226"/>
        <v>4.7622422293007657E-3</v>
      </c>
      <c r="I2928" s="76">
        <v>3.1961357243629299E-5</v>
      </c>
      <c r="J2928" s="75">
        <v>2927</v>
      </c>
      <c r="K2928" s="72">
        <f t="shared" si="227"/>
        <v>25461.70545027246</v>
      </c>
      <c r="L2928" s="72">
        <f t="shared" si="228"/>
        <v>0.16735347299871584</v>
      </c>
      <c r="M2928" s="72">
        <f t="shared" si="229"/>
        <v>6.7585788973227991E-6</v>
      </c>
      <c r="N2928" s="72" t="e">
        <f>IF(VLOOKUP(B2928,[1]Sheet1!$B$2:$G$553,6,FALSE)=0,"",L2928)</f>
        <v>#N/A</v>
      </c>
      <c r="O2928" s="72" t="e">
        <f>IF(VLOOKUP($B2928,[1]Sheet1!$C$2:$G$553,5,FALSE)=0,"",$L2928)</f>
        <v>#N/A</v>
      </c>
      <c r="P2928" s="72" t="e">
        <f>IF(VLOOKUP($B2928,[1]Sheet1!$D$2:$G$553,4,FALSE)=0,"",$L2928)</f>
        <v>#N/A</v>
      </c>
      <c r="Q2928" s="72" t="e">
        <f>IF(VLOOKUP($B2928,[1]Sheet1!$E$2:$G$553,3,FALSE)=0,"",$L2928)</f>
        <v>#N/A</v>
      </c>
      <c r="R2928" s="72" t="e">
        <f>IF(VLOOKUP($B2928,[1]Sheet1!$F$2:$G$553,2,FALSE)=0,"",$L2928)</f>
        <v>#N/A</v>
      </c>
      <c r="S2928" s="72" t="e">
        <f>COUNTIF([1]isolation_zones!$H$2:$H$1182,conductor_pz_summary_hftd_23_re!B2928)</f>
        <v>#VALUE!</v>
      </c>
    </row>
    <row r="2929" spans="1:19" x14ac:dyDescent="0.25">
      <c r="A2929" s="70">
        <v>6748</v>
      </c>
      <c r="B2929" s="71" t="s">
        <v>2695</v>
      </c>
      <c r="C2929" s="72">
        <v>152481110</v>
      </c>
      <c r="D2929" s="72" t="s">
        <v>404</v>
      </c>
      <c r="E2929" s="72">
        <v>1437.9091016085399</v>
      </c>
      <c r="F2929" s="72">
        <f t="shared" si="225"/>
        <v>0.89366631548075814</v>
      </c>
      <c r="G2929" s="73">
        <v>16</v>
      </c>
      <c r="H2929" s="72">
        <f t="shared" si="226"/>
        <v>5.0795286713933125E-4</v>
      </c>
      <c r="I2929" s="76">
        <v>3.1747054196208203E-5</v>
      </c>
      <c r="J2929" s="75">
        <v>2928</v>
      </c>
      <c r="K2929" s="72">
        <f t="shared" si="227"/>
        <v>25462.599116587942</v>
      </c>
      <c r="L2929" s="72">
        <f t="shared" si="228"/>
        <v>0.1668455201315765</v>
      </c>
      <c r="M2929" s="72">
        <f t="shared" si="229"/>
        <v>6.7380651937995451E-6</v>
      </c>
      <c r="N2929" s="72" t="e">
        <f>IF(VLOOKUP(B2929,[1]Sheet1!$B$2:$G$553,6,FALSE)=0,"",L2929)</f>
        <v>#N/A</v>
      </c>
      <c r="O2929" s="72" t="e">
        <f>IF(VLOOKUP($B2929,[1]Sheet1!$C$2:$G$553,5,FALSE)=0,"",$L2929)</f>
        <v>#N/A</v>
      </c>
      <c r="P2929" s="72" t="e">
        <f>IF(VLOOKUP($B2929,[1]Sheet1!$D$2:$G$553,4,FALSE)=0,"",$L2929)</f>
        <v>#N/A</v>
      </c>
      <c r="Q2929" s="72" t="e">
        <f>IF(VLOOKUP($B2929,[1]Sheet1!$E$2:$G$553,3,FALSE)=0,"",$L2929)</f>
        <v>#N/A</v>
      </c>
      <c r="R2929" s="72" t="e">
        <f>IF(VLOOKUP($B2929,[1]Sheet1!$F$2:$G$553,2,FALSE)=0,"",$L2929)</f>
        <v>#N/A</v>
      </c>
      <c r="S2929" s="72" t="e">
        <f>COUNTIF([1]isolation_zones!$H$2:$H$1182,conductor_pz_summary_hftd_23_re!B2929)</f>
        <v>#VALUE!</v>
      </c>
    </row>
    <row r="2930" spans="1:19" x14ac:dyDescent="0.25">
      <c r="A2930" s="70">
        <v>1323</v>
      </c>
      <c r="B2930" s="71" t="s">
        <v>4256</v>
      </c>
      <c r="C2930" s="72">
        <v>163781701</v>
      </c>
      <c r="D2930" s="72" t="s">
        <v>996</v>
      </c>
      <c r="E2930" s="72">
        <v>15806.1877194258</v>
      </c>
      <c r="F2930" s="72">
        <f t="shared" si="225"/>
        <v>9.8236095210850216</v>
      </c>
      <c r="G2930" s="73">
        <v>143</v>
      </c>
      <c r="H2930" s="72">
        <f t="shared" si="226"/>
        <v>4.5117699180753767E-3</v>
      </c>
      <c r="I2930" s="76">
        <v>3.1550838587939697E-5</v>
      </c>
      <c r="J2930" s="75">
        <v>2929</v>
      </c>
      <c r="K2930" s="72">
        <f t="shared" si="227"/>
        <v>25472.422726109027</v>
      </c>
      <c r="L2930" s="72">
        <f t="shared" si="228"/>
        <v>0.16233375021350113</v>
      </c>
      <c r="M2930" s="72">
        <f t="shared" si="229"/>
        <v>6.5558571259806359E-6</v>
      </c>
      <c r="N2930" s="72" t="e">
        <f>IF(VLOOKUP(B2930,[1]Sheet1!$B$2:$G$553,6,FALSE)=0,"",L2930)</f>
        <v>#N/A</v>
      </c>
      <c r="O2930" s="72" t="e">
        <f>IF(VLOOKUP($B2930,[1]Sheet1!$C$2:$G$553,5,FALSE)=0,"",$L2930)</f>
        <v>#N/A</v>
      </c>
      <c r="P2930" s="72" t="e">
        <f>IF(VLOOKUP($B2930,[1]Sheet1!$D$2:$G$553,4,FALSE)=0,"",$L2930)</f>
        <v>#N/A</v>
      </c>
      <c r="Q2930" s="72" t="e">
        <f>IF(VLOOKUP($B2930,[1]Sheet1!$E$2:$G$553,3,FALSE)=0,"",$L2930)</f>
        <v>#N/A</v>
      </c>
      <c r="R2930" s="72" t="e">
        <f>IF(VLOOKUP($B2930,[1]Sheet1!$F$2:$G$553,2,FALSE)=0,"",$L2930)</f>
        <v>#N/A</v>
      </c>
      <c r="S2930" s="72" t="e">
        <f>COUNTIF([1]isolation_zones!$H$2:$H$1182,conductor_pz_summary_hftd_23_re!B2930)</f>
        <v>#VALUE!</v>
      </c>
    </row>
    <row r="2931" spans="1:19" x14ac:dyDescent="0.25">
      <c r="A2931" s="70">
        <v>6182</v>
      </c>
      <c r="B2931" s="71" t="s">
        <v>6531</v>
      </c>
      <c r="C2931" s="72">
        <v>24040403</v>
      </c>
      <c r="D2931" s="72" t="s">
        <v>946</v>
      </c>
      <c r="E2931" s="72">
        <v>2068.40767296582</v>
      </c>
      <c r="F2931" s="72">
        <f t="shared" si="225"/>
        <v>1.2855237246524673</v>
      </c>
      <c r="G2931" s="73">
        <v>26</v>
      </c>
      <c r="H2931" s="72">
        <f t="shared" si="226"/>
        <v>8.0940580754636975E-4</v>
      </c>
      <c r="I2931" s="76">
        <v>3.1130992597937297E-5</v>
      </c>
      <c r="J2931" s="75">
        <v>2930</v>
      </c>
      <c r="K2931" s="72">
        <f t="shared" si="227"/>
        <v>25473.708249833679</v>
      </c>
      <c r="L2931" s="72">
        <f t="shared" si="228"/>
        <v>0.16152434440595476</v>
      </c>
      <c r="M2931" s="72">
        <f t="shared" si="229"/>
        <v>6.5231692294450469E-6</v>
      </c>
      <c r="N2931" s="72" t="e">
        <f>IF(VLOOKUP(B2931,[1]Sheet1!$B$2:$G$553,6,FALSE)=0,"",L2931)</f>
        <v>#N/A</v>
      </c>
      <c r="O2931" s="72" t="e">
        <f>IF(VLOOKUP($B2931,[1]Sheet1!$C$2:$G$553,5,FALSE)=0,"",$L2931)</f>
        <v>#N/A</v>
      </c>
      <c r="P2931" s="72" t="e">
        <f>IF(VLOOKUP($B2931,[1]Sheet1!$D$2:$G$553,4,FALSE)=0,"",$L2931)</f>
        <v>#N/A</v>
      </c>
      <c r="Q2931" s="72" t="e">
        <f>IF(VLOOKUP($B2931,[1]Sheet1!$E$2:$G$553,3,FALSE)=0,"",$L2931)</f>
        <v>#N/A</v>
      </c>
      <c r="R2931" s="72" t="e">
        <f>IF(VLOOKUP($B2931,[1]Sheet1!$F$2:$G$553,2,FALSE)=0,"",$L2931)</f>
        <v>#N/A</v>
      </c>
      <c r="S2931" s="72" t="e">
        <f>COUNTIF([1]isolation_zones!$H$2:$H$1182,conductor_pz_summary_hftd_23_re!B2931)</f>
        <v>#VALUE!</v>
      </c>
    </row>
    <row r="2932" spans="1:19" x14ac:dyDescent="0.25">
      <c r="A2932" s="70">
        <v>8329</v>
      </c>
      <c r="B2932" s="71" t="s">
        <v>6532</v>
      </c>
      <c r="C2932" s="72">
        <v>152481104</v>
      </c>
      <c r="D2932" s="72" t="s">
        <v>495</v>
      </c>
      <c r="E2932" s="72">
        <v>492.750223151819</v>
      </c>
      <c r="F2932" s="72">
        <f t="shared" si="225"/>
        <v>0.30624625428950841</v>
      </c>
      <c r="G2932" s="73">
        <v>6</v>
      </c>
      <c r="H2932" s="72">
        <f t="shared" si="226"/>
        <v>1.8557837334925859E-4</v>
      </c>
      <c r="I2932" s="76">
        <v>3.0929728891543098E-5</v>
      </c>
      <c r="J2932" s="75">
        <v>2931</v>
      </c>
      <c r="K2932" s="72">
        <f t="shared" si="227"/>
        <v>25474.01449608797</v>
      </c>
      <c r="L2932" s="72">
        <f t="shared" si="228"/>
        <v>0.1613387660326055</v>
      </c>
      <c r="M2932" s="72">
        <f t="shared" si="229"/>
        <v>6.5156746369789118E-6</v>
      </c>
      <c r="N2932" s="72">
        <f>IF(VLOOKUP(B2932,[1]Sheet1!$B$2:$G$553,6,FALSE)=0,"",L2932)</f>
        <v>0.1613387660326055</v>
      </c>
      <c r="O2932" s="72" t="e">
        <f>IF(VLOOKUP($B2932,[1]Sheet1!$C$2:$G$553,5,FALSE)=0,"",$L2932)</f>
        <v>#N/A</v>
      </c>
      <c r="P2932" s="72" t="e">
        <f>IF(VLOOKUP($B2932,[1]Sheet1!$D$2:$G$553,4,FALSE)=0,"",$L2932)</f>
        <v>#N/A</v>
      </c>
      <c r="Q2932" s="72" t="e">
        <f>IF(VLOOKUP($B2932,[1]Sheet1!$E$2:$G$553,3,FALSE)=0,"",$L2932)</f>
        <v>#N/A</v>
      </c>
      <c r="R2932" s="72" t="e">
        <f>IF(VLOOKUP($B2932,[1]Sheet1!$F$2:$G$553,2,FALSE)=0,"",$L2932)</f>
        <v>#N/A</v>
      </c>
      <c r="S2932" s="72" t="e">
        <f>COUNTIF([1]isolation_zones!$H$2:$H$1182,conductor_pz_summary_hftd_23_re!B2932)</f>
        <v>#VALUE!</v>
      </c>
    </row>
    <row r="2933" spans="1:19" x14ac:dyDescent="0.25">
      <c r="A2933" s="70">
        <v>10464</v>
      </c>
      <c r="B2933" s="71" t="s">
        <v>2161</v>
      </c>
      <c r="C2933" s="72">
        <v>83622105</v>
      </c>
      <c r="D2933" s="72" t="s">
        <v>184</v>
      </c>
      <c r="E2933" s="72">
        <v>790.39424890886096</v>
      </c>
      <c r="F2933" s="72">
        <f t="shared" si="225"/>
        <v>0.4912332187127787</v>
      </c>
      <c r="G2933" s="73">
        <v>8</v>
      </c>
      <c r="H2933" s="72">
        <f t="shared" si="226"/>
        <v>2.4683059750029042E-4</v>
      </c>
      <c r="I2933" s="76">
        <v>3.0853824687536303E-5</v>
      </c>
      <c r="J2933" s="75">
        <v>2932</v>
      </c>
      <c r="K2933" s="72">
        <f t="shared" si="227"/>
        <v>25474.505729306682</v>
      </c>
      <c r="L2933" s="72">
        <f t="shared" si="228"/>
        <v>0.16109193543510519</v>
      </c>
      <c r="M2933" s="72">
        <f t="shared" si="229"/>
        <v>6.5057063701865525E-6</v>
      </c>
      <c r="N2933" s="72" t="e">
        <f>IF(VLOOKUP(B2933,[1]Sheet1!$B$2:$G$553,6,FALSE)=0,"",L2933)</f>
        <v>#N/A</v>
      </c>
      <c r="O2933" s="72" t="e">
        <f>IF(VLOOKUP($B2933,[1]Sheet1!$C$2:$G$553,5,FALSE)=0,"",$L2933)</f>
        <v>#N/A</v>
      </c>
      <c r="P2933" s="72" t="e">
        <f>IF(VLOOKUP($B2933,[1]Sheet1!$D$2:$G$553,4,FALSE)=0,"",$L2933)</f>
        <v>#N/A</v>
      </c>
      <c r="Q2933" s="72" t="e">
        <f>IF(VLOOKUP($B2933,[1]Sheet1!$E$2:$G$553,3,FALSE)=0,"",$L2933)</f>
        <v>#N/A</v>
      </c>
      <c r="R2933" s="72" t="e">
        <f>IF(VLOOKUP($B2933,[1]Sheet1!$F$2:$G$553,2,FALSE)=0,"",$L2933)</f>
        <v>#N/A</v>
      </c>
      <c r="S2933" s="72" t="e">
        <f>COUNTIF([1]isolation_zones!$H$2:$H$1182,conductor_pz_summary_hftd_23_re!B2933)</f>
        <v>#VALUE!</v>
      </c>
    </row>
    <row r="2934" spans="1:19" x14ac:dyDescent="0.25">
      <c r="A2934" s="70">
        <v>4342</v>
      </c>
      <c r="B2934" s="71" t="s">
        <v>6533</v>
      </c>
      <c r="C2934" s="72">
        <v>102831106</v>
      </c>
      <c r="D2934" s="72" t="s">
        <v>118</v>
      </c>
      <c r="E2934" s="72">
        <v>13184.510337975</v>
      </c>
      <c r="F2934" s="72">
        <f t="shared" si="225"/>
        <v>8.1942264375233069</v>
      </c>
      <c r="G2934" s="73">
        <v>119</v>
      </c>
      <c r="H2934" s="72">
        <f t="shared" si="226"/>
        <v>3.6672525959088038E-3</v>
      </c>
      <c r="I2934" s="76">
        <v>3.0817248705115997E-5</v>
      </c>
      <c r="J2934" s="75">
        <v>2933</v>
      </c>
      <c r="K2934" s="72">
        <f t="shared" si="227"/>
        <v>25482.699955744207</v>
      </c>
      <c r="L2934" s="72">
        <f t="shared" si="228"/>
        <v>0.15742468283919639</v>
      </c>
      <c r="M2934" s="72">
        <f t="shared" si="229"/>
        <v>6.3576041792863869E-6</v>
      </c>
      <c r="N2934" s="72" t="e">
        <f>IF(VLOOKUP(B2934,[1]Sheet1!$B$2:$G$553,6,FALSE)=0,"",L2934)</f>
        <v>#N/A</v>
      </c>
      <c r="O2934" s="72" t="e">
        <f>IF(VLOOKUP($B2934,[1]Sheet1!$C$2:$G$553,5,FALSE)=0,"",$L2934)</f>
        <v>#N/A</v>
      </c>
      <c r="P2934" s="72" t="e">
        <f>IF(VLOOKUP($B2934,[1]Sheet1!$D$2:$G$553,4,FALSE)=0,"",$L2934)</f>
        <v>#N/A</v>
      </c>
      <c r="Q2934" s="72" t="e">
        <f>IF(VLOOKUP($B2934,[1]Sheet1!$E$2:$G$553,3,FALSE)=0,"",$L2934)</f>
        <v>#N/A</v>
      </c>
      <c r="R2934" s="72" t="e">
        <f>IF(VLOOKUP($B2934,[1]Sheet1!$F$2:$G$553,2,FALSE)=0,"",$L2934)</f>
        <v>#N/A</v>
      </c>
      <c r="S2934" s="72" t="e">
        <f>COUNTIF([1]isolation_zones!$H$2:$H$1182,conductor_pz_summary_hftd_23_re!B2934)</f>
        <v>#VALUE!</v>
      </c>
    </row>
    <row r="2935" spans="1:19" x14ac:dyDescent="0.25">
      <c r="A2935" s="70">
        <v>9818</v>
      </c>
      <c r="B2935" s="71" t="s">
        <v>6534</v>
      </c>
      <c r="C2935" s="72">
        <v>103261101</v>
      </c>
      <c r="D2935" s="72" t="s">
        <v>1148</v>
      </c>
      <c r="E2935" s="72">
        <v>147.20291916852901</v>
      </c>
      <c r="F2935" s="72">
        <f t="shared" si="225"/>
        <v>9.1487208930098818E-2</v>
      </c>
      <c r="G2935" s="73">
        <v>1</v>
      </c>
      <c r="H2935" s="72">
        <f t="shared" si="226"/>
        <v>2.9673824312298001E-5</v>
      </c>
      <c r="I2935" s="76">
        <v>2.9673824312298001E-5</v>
      </c>
      <c r="J2935" s="75">
        <v>2934</v>
      </c>
      <c r="K2935" s="72">
        <f t="shared" si="227"/>
        <v>25482.791442953137</v>
      </c>
      <c r="L2935" s="72">
        <f t="shared" si="228"/>
        <v>0.1573950090148841</v>
      </c>
      <c r="M2935" s="72">
        <f t="shared" si="229"/>
        <v>6.3564058003151806E-6</v>
      </c>
      <c r="N2935" s="72">
        <f>IF(VLOOKUP(B2935,[1]Sheet1!$B$2:$G$553,6,FALSE)=0,"",L2935)</f>
        <v>0.1573950090148841</v>
      </c>
      <c r="O2935" s="72" t="e">
        <f>IF(VLOOKUP($B2935,[1]Sheet1!$C$2:$G$553,5,FALSE)=0,"",$L2935)</f>
        <v>#N/A</v>
      </c>
      <c r="P2935" s="72" t="e">
        <f>IF(VLOOKUP($B2935,[1]Sheet1!$D$2:$G$553,4,FALSE)=0,"",$L2935)</f>
        <v>#N/A</v>
      </c>
      <c r="Q2935" s="72" t="e">
        <f>IF(VLOOKUP($B2935,[1]Sheet1!$E$2:$G$553,3,FALSE)=0,"",$L2935)</f>
        <v>#N/A</v>
      </c>
      <c r="R2935" s="72" t="e">
        <f>IF(VLOOKUP($B2935,[1]Sheet1!$F$2:$G$553,2,FALSE)=0,"",$L2935)</f>
        <v>#N/A</v>
      </c>
      <c r="S2935" s="72" t="e">
        <f>COUNTIF([1]isolation_zones!$H$2:$H$1182,conductor_pz_summary_hftd_23_re!B2935)</f>
        <v>#VALUE!</v>
      </c>
    </row>
    <row r="2936" spans="1:19" x14ac:dyDescent="0.25">
      <c r="A2936" s="70">
        <v>2309</v>
      </c>
      <c r="B2936" s="71" t="s">
        <v>2881</v>
      </c>
      <c r="C2936" s="72">
        <v>83040401</v>
      </c>
      <c r="D2936" s="72" t="s">
        <v>269</v>
      </c>
      <c r="E2936" s="72">
        <v>2728.9115091387598</v>
      </c>
      <c r="F2936" s="72">
        <f t="shared" si="225"/>
        <v>1.6960295271216654</v>
      </c>
      <c r="G2936" s="73">
        <v>25</v>
      </c>
      <c r="H2936" s="72">
        <f t="shared" si="226"/>
        <v>7.3908795033657748E-4</v>
      </c>
      <c r="I2936" s="76">
        <v>2.9563518013463099E-5</v>
      </c>
      <c r="J2936" s="75">
        <v>2935</v>
      </c>
      <c r="K2936" s="72">
        <f t="shared" si="227"/>
        <v>25484.487472480258</v>
      </c>
      <c r="L2936" s="72">
        <f t="shared" si="228"/>
        <v>0.15665592106454751</v>
      </c>
      <c r="M2936" s="72">
        <f t="shared" si="229"/>
        <v>6.3265576941784849E-6</v>
      </c>
      <c r="N2936" s="72" t="e">
        <f>IF(VLOOKUP(B2936,[1]Sheet1!$B$2:$G$553,6,FALSE)=0,"",L2936)</f>
        <v>#N/A</v>
      </c>
      <c r="O2936" s="72" t="e">
        <f>IF(VLOOKUP($B2936,[1]Sheet1!$C$2:$G$553,5,FALSE)=0,"",$L2936)</f>
        <v>#N/A</v>
      </c>
      <c r="P2936" s="72" t="e">
        <f>IF(VLOOKUP($B2936,[1]Sheet1!$D$2:$G$553,4,FALSE)=0,"",$L2936)</f>
        <v>#N/A</v>
      </c>
      <c r="Q2936" s="72" t="e">
        <f>IF(VLOOKUP($B2936,[1]Sheet1!$E$2:$G$553,3,FALSE)=0,"",$L2936)</f>
        <v>#N/A</v>
      </c>
      <c r="R2936" s="72" t="e">
        <f>IF(VLOOKUP($B2936,[1]Sheet1!$F$2:$G$553,2,FALSE)=0,"",$L2936)</f>
        <v>#N/A</v>
      </c>
      <c r="S2936" s="72" t="e">
        <f>COUNTIF([1]isolation_zones!$H$2:$H$1182,conductor_pz_summary_hftd_23_re!B2936)</f>
        <v>#VALUE!</v>
      </c>
    </row>
    <row r="2937" spans="1:19" x14ac:dyDescent="0.25">
      <c r="A2937" s="70">
        <v>2259</v>
      </c>
      <c r="B2937" s="71" t="s">
        <v>3539</v>
      </c>
      <c r="C2937" s="72">
        <v>13532107</v>
      </c>
      <c r="D2937" s="72" t="s">
        <v>253</v>
      </c>
      <c r="E2937" s="72">
        <v>5730.6142521517304</v>
      </c>
      <c r="F2937" s="72">
        <f t="shared" si="225"/>
        <v>3.5615999081117033</v>
      </c>
      <c r="G2937" s="73">
        <v>47</v>
      </c>
      <c r="H2937" s="72">
        <f t="shared" si="226"/>
        <v>1.3868491562572624E-3</v>
      </c>
      <c r="I2937" s="76">
        <v>2.9507428856537499E-5</v>
      </c>
      <c r="J2937" s="75">
        <v>2936</v>
      </c>
      <c r="K2937" s="72">
        <f t="shared" si="227"/>
        <v>25488.04907238837</v>
      </c>
      <c r="L2937" s="72">
        <f t="shared" si="228"/>
        <v>0.15526907190829026</v>
      </c>
      <c r="M2937" s="72">
        <f t="shared" si="229"/>
        <v>6.2705497173298526E-6</v>
      </c>
      <c r="N2937" s="72" t="e">
        <f>IF(VLOOKUP(B2937,[1]Sheet1!$B$2:$G$553,6,FALSE)=0,"",L2937)</f>
        <v>#N/A</v>
      </c>
      <c r="O2937" s="72" t="e">
        <f>IF(VLOOKUP($B2937,[1]Sheet1!$C$2:$G$553,5,FALSE)=0,"",$L2937)</f>
        <v>#N/A</v>
      </c>
      <c r="P2937" s="72" t="e">
        <f>IF(VLOOKUP($B2937,[1]Sheet1!$D$2:$G$553,4,FALSE)=0,"",$L2937)</f>
        <v>#N/A</v>
      </c>
      <c r="Q2937" s="72" t="e">
        <f>IF(VLOOKUP($B2937,[1]Sheet1!$E$2:$G$553,3,FALSE)=0,"",$L2937)</f>
        <v>#N/A</v>
      </c>
      <c r="R2937" s="72" t="e">
        <f>IF(VLOOKUP($B2937,[1]Sheet1!$F$2:$G$553,2,FALSE)=0,"",$L2937)</f>
        <v>#N/A</v>
      </c>
      <c r="S2937" s="72" t="e">
        <f>COUNTIF([1]isolation_zones!$H$2:$H$1182,conductor_pz_summary_hftd_23_re!B2937)</f>
        <v>#VALUE!</v>
      </c>
    </row>
    <row r="2938" spans="1:19" x14ac:dyDescent="0.25">
      <c r="A2938" s="70">
        <v>6756</v>
      </c>
      <c r="B2938" s="71" t="s">
        <v>6535</v>
      </c>
      <c r="C2938" s="72">
        <v>12650401</v>
      </c>
      <c r="D2938" s="72" t="s">
        <v>1076</v>
      </c>
      <c r="E2938" s="72">
        <v>2263.8751869493699</v>
      </c>
      <c r="F2938" s="72">
        <f t="shared" si="225"/>
        <v>1.4070075742382659</v>
      </c>
      <c r="G2938" s="73">
        <v>20</v>
      </c>
      <c r="H2938" s="72">
        <f t="shared" si="226"/>
        <v>5.8824150007560601E-4</v>
      </c>
      <c r="I2938" s="76">
        <v>2.9412075003780299E-5</v>
      </c>
      <c r="J2938" s="75">
        <v>2937</v>
      </c>
      <c r="K2938" s="72">
        <f t="shared" si="227"/>
        <v>25489.456079962609</v>
      </c>
      <c r="L2938" s="72">
        <f t="shared" si="228"/>
        <v>0.15468083040821465</v>
      </c>
      <c r="M2938" s="72">
        <f t="shared" si="229"/>
        <v>6.2467935531003182E-6</v>
      </c>
      <c r="N2938" s="72" t="e">
        <f>IF(VLOOKUP(B2938,[1]Sheet1!$B$2:$G$553,6,FALSE)=0,"",L2938)</f>
        <v>#N/A</v>
      </c>
      <c r="O2938" s="72" t="e">
        <f>IF(VLOOKUP($B2938,[1]Sheet1!$C$2:$G$553,5,FALSE)=0,"",$L2938)</f>
        <v>#N/A</v>
      </c>
      <c r="P2938" s="72" t="e">
        <f>IF(VLOOKUP($B2938,[1]Sheet1!$D$2:$G$553,4,FALSE)=0,"",$L2938)</f>
        <v>#N/A</v>
      </c>
      <c r="Q2938" s="72" t="e">
        <f>IF(VLOOKUP($B2938,[1]Sheet1!$E$2:$G$553,3,FALSE)=0,"",$L2938)</f>
        <v>#N/A</v>
      </c>
      <c r="R2938" s="72" t="e">
        <f>IF(VLOOKUP($B2938,[1]Sheet1!$F$2:$G$553,2,FALSE)=0,"",$L2938)</f>
        <v>#N/A</v>
      </c>
      <c r="S2938" s="72" t="e">
        <f>COUNTIF([1]isolation_zones!$H$2:$H$1182,conductor_pz_summary_hftd_23_re!B2938)</f>
        <v>#VALUE!</v>
      </c>
    </row>
    <row r="2939" spans="1:19" x14ac:dyDescent="0.25">
      <c r="A2939" s="70">
        <v>9891</v>
      </c>
      <c r="B2939" s="71" t="s">
        <v>6536</v>
      </c>
      <c r="C2939" s="72">
        <v>192251102</v>
      </c>
      <c r="D2939" s="72" t="s">
        <v>410</v>
      </c>
      <c r="E2939" s="72">
        <v>941.15870726872799</v>
      </c>
      <c r="F2939" s="72">
        <f t="shared" si="225"/>
        <v>0.5849339386381156</v>
      </c>
      <c r="G2939" s="73">
        <v>7</v>
      </c>
      <c r="H2939" s="72">
        <f t="shared" si="226"/>
        <v>2.0531174661722902E-4</v>
      </c>
      <c r="I2939" s="76">
        <v>2.9330249516747001E-5</v>
      </c>
      <c r="J2939" s="75">
        <v>2938</v>
      </c>
      <c r="K2939" s="72">
        <f t="shared" si="227"/>
        <v>25490.041013901246</v>
      </c>
      <c r="L2939" s="72">
        <f t="shared" si="228"/>
        <v>0.15447551866159742</v>
      </c>
      <c r="M2939" s="72">
        <f t="shared" si="229"/>
        <v>6.2385020273064653E-6</v>
      </c>
      <c r="N2939" s="72" t="e">
        <f>IF(VLOOKUP(B2939,[1]Sheet1!$B$2:$G$553,6,FALSE)=0,"",L2939)</f>
        <v>#N/A</v>
      </c>
      <c r="O2939" s="72" t="e">
        <f>IF(VLOOKUP($B2939,[1]Sheet1!$C$2:$G$553,5,FALSE)=0,"",$L2939)</f>
        <v>#N/A</v>
      </c>
      <c r="P2939" s="72" t="e">
        <f>IF(VLOOKUP($B2939,[1]Sheet1!$D$2:$G$553,4,FALSE)=0,"",$L2939)</f>
        <v>#N/A</v>
      </c>
      <c r="Q2939" s="72" t="e">
        <f>IF(VLOOKUP($B2939,[1]Sheet1!$E$2:$G$553,3,FALSE)=0,"",$L2939)</f>
        <v>#N/A</v>
      </c>
      <c r="R2939" s="72" t="e">
        <f>IF(VLOOKUP($B2939,[1]Sheet1!$F$2:$G$553,2,FALSE)=0,"",$L2939)</f>
        <v>#N/A</v>
      </c>
      <c r="S2939" s="72" t="e">
        <f>COUNTIF([1]isolation_zones!$H$2:$H$1182,conductor_pz_summary_hftd_23_re!B2939)</f>
        <v>#VALUE!</v>
      </c>
    </row>
    <row r="2940" spans="1:19" x14ac:dyDescent="0.25">
      <c r="A2940" s="70">
        <v>9611</v>
      </c>
      <c r="B2940" s="71" t="s">
        <v>6537</v>
      </c>
      <c r="C2940" s="72">
        <v>152261106</v>
      </c>
      <c r="D2940" s="72" t="s">
        <v>1492</v>
      </c>
      <c r="E2940" s="72">
        <v>32.073696214637202</v>
      </c>
      <c r="F2940" s="72">
        <f t="shared" si="225"/>
        <v>1.9933931767953512E-2</v>
      </c>
      <c r="G2940" s="73">
        <v>1</v>
      </c>
      <c r="H2940" s="72">
        <f t="shared" si="226"/>
        <v>2.9314629288970001E-5</v>
      </c>
      <c r="I2940" s="76">
        <v>2.9314629288970001E-5</v>
      </c>
      <c r="J2940" s="75">
        <v>2939</v>
      </c>
      <c r="K2940" s="72">
        <f t="shared" si="227"/>
        <v>25490.060947833015</v>
      </c>
      <c r="L2940" s="72">
        <f t="shared" si="228"/>
        <v>0.15444620403230847</v>
      </c>
      <c r="M2940" s="72">
        <f t="shared" si="229"/>
        <v>6.237318154445358E-6</v>
      </c>
      <c r="N2940" s="72" t="e">
        <f>IF(VLOOKUP(B2940,[1]Sheet1!$B$2:$G$553,6,FALSE)=0,"",L2940)</f>
        <v>#N/A</v>
      </c>
      <c r="O2940" s="72" t="e">
        <f>IF(VLOOKUP($B2940,[1]Sheet1!$C$2:$G$553,5,FALSE)=0,"",$L2940)</f>
        <v>#N/A</v>
      </c>
      <c r="P2940" s="72" t="e">
        <f>IF(VLOOKUP($B2940,[1]Sheet1!$D$2:$G$553,4,FALSE)=0,"",$L2940)</f>
        <v>#N/A</v>
      </c>
      <c r="Q2940" s="72" t="e">
        <f>IF(VLOOKUP($B2940,[1]Sheet1!$E$2:$G$553,3,FALSE)=0,"",$L2940)</f>
        <v>#N/A</v>
      </c>
      <c r="R2940" s="72" t="e">
        <f>IF(VLOOKUP($B2940,[1]Sheet1!$F$2:$G$553,2,FALSE)=0,"",$L2940)</f>
        <v>#N/A</v>
      </c>
      <c r="S2940" s="72" t="e">
        <f>COUNTIF([1]isolation_zones!$H$2:$H$1182,conductor_pz_summary_hftd_23_re!B2940)</f>
        <v>#VALUE!</v>
      </c>
    </row>
    <row r="2941" spans="1:19" x14ac:dyDescent="0.25">
      <c r="A2941" s="70">
        <v>9648</v>
      </c>
      <c r="B2941" s="71" t="s">
        <v>3129</v>
      </c>
      <c r="C2941" s="72">
        <v>83622103</v>
      </c>
      <c r="D2941" s="72" t="s">
        <v>343</v>
      </c>
      <c r="E2941" s="72">
        <v>190.378835595818</v>
      </c>
      <c r="F2941" s="72">
        <f t="shared" si="225"/>
        <v>0.11832121541070106</v>
      </c>
      <c r="G2941" s="73">
        <v>6</v>
      </c>
      <c r="H2941" s="72">
        <f t="shared" si="226"/>
        <v>1.742923744682562E-4</v>
      </c>
      <c r="I2941" s="76">
        <v>2.90487290780427E-5</v>
      </c>
      <c r="J2941" s="75">
        <v>2940</v>
      </c>
      <c r="K2941" s="72">
        <f t="shared" si="227"/>
        <v>25490.179269048425</v>
      </c>
      <c r="L2941" s="72">
        <f t="shared" si="228"/>
        <v>0.15427191165784021</v>
      </c>
      <c r="M2941" s="72">
        <f t="shared" si="229"/>
        <v>6.2302793476435748E-6</v>
      </c>
      <c r="N2941" s="72" t="e">
        <f>IF(VLOOKUP(B2941,[1]Sheet1!$B$2:$G$553,6,FALSE)=0,"",L2941)</f>
        <v>#N/A</v>
      </c>
      <c r="O2941" s="72" t="e">
        <f>IF(VLOOKUP($B2941,[1]Sheet1!$C$2:$G$553,5,FALSE)=0,"",$L2941)</f>
        <v>#N/A</v>
      </c>
      <c r="P2941" s="72" t="e">
        <f>IF(VLOOKUP($B2941,[1]Sheet1!$D$2:$G$553,4,FALSE)=0,"",$L2941)</f>
        <v>#N/A</v>
      </c>
      <c r="Q2941" s="72" t="e">
        <f>IF(VLOOKUP($B2941,[1]Sheet1!$E$2:$G$553,3,FALSE)=0,"",$L2941)</f>
        <v>#N/A</v>
      </c>
      <c r="R2941" s="72" t="e">
        <f>IF(VLOOKUP($B2941,[1]Sheet1!$F$2:$G$553,2,FALSE)=0,"",$L2941)</f>
        <v>#N/A</v>
      </c>
      <c r="S2941" s="72" t="e">
        <f>COUNTIF([1]isolation_zones!$H$2:$H$1182,conductor_pz_summary_hftd_23_re!B2941)</f>
        <v>#VALUE!</v>
      </c>
    </row>
    <row r="2942" spans="1:19" x14ac:dyDescent="0.25">
      <c r="A2942" s="70">
        <v>7669</v>
      </c>
      <c r="B2942" s="71" t="s">
        <v>2272</v>
      </c>
      <c r="C2942" s="72">
        <v>102831104</v>
      </c>
      <c r="D2942" s="72" t="s">
        <v>629</v>
      </c>
      <c r="E2942" s="72">
        <v>2211.8341392942998</v>
      </c>
      <c r="F2942" s="72">
        <f t="shared" si="225"/>
        <v>1.374663852886451</v>
      </c>
      <c r="G2942" s="73">
        <v>46</v>
      </c>
      <c r="H2942" s="72">
        <f t="shared" si="226"/>
        <v>1.3348127143312058E-3</v>
      </c>
      <c r="I2942" s="76">
        <v>2.9017667702852301E-5</v>
      </c>
      <c r="J2942" s="75">
        <v>2941</v>
      </c>
      <c r="K2942" s="72">
        <f t="shared" si="227"/>
        <v>25491.553932901312</v>
      </c>
      <c r="L2942" s="72">
        <f t="shared" si="228"/>
        <v>0.15293709894350901</v>
      </c>
      <c r="M2942" s="72">
        <f t="shared" si="229"/>
        <v>6.1763728652664435E-6</v>
      </c>
      <c r="N2942" s="72">
        <f>IF(VLOOKUP(B2942,[1]Sheet1!$B$2:$G$553,6,FALSE)=0,"",L2942)</f>
        <v>0.15293709894350901</v>
      </c>
      <c r="O2942" s="72" t="e">
        <f>IF(VLOOKUP($B2942,[1]Sheet1!$C$2:$G$553,5,FALSE)=0,"",$L2942)</f>
        <v>#N/A</v>
      </c>
      <c r="P2942" s="72" t="e">
        <f>IF(VLOOKUP($B2942,[1]Sheet1!$D$2:$G$553,4,FALSE)=0,"",$L2942)</f>
        <v>#N/A</v>
      </c>
      <c r="Q2942" s="72" t="e">
        <f>IF(VLOOKUP($B2942,[1]Sheet1!$E$2:$G$553,3,FALSE)=0,"",$L2942)</f>
        <v>#N/A</v>
      </c>
      <c r="R2942" s="72" t="e">
        <f>IF(VLOOKUP($B2942,[1]Sheet1!$F$2:$G$553,2,FALSE)=0,"",$L2942)</f>
        <v>#N/A</v>
      </c>
      <c r="S2942" s="72" t="e">
        <f>COUNTIF([1]isolation_zones!$H$2:$H$1182,conductor_pz_summary_hftd_23_re!B2942)</f>
        <v>#VALUE!</v>
      </c>
    </row>
    <row r="2943" spans="1:19" x14ac:dyDescent="0.25">
      <c r="A2943" s="70">
        <v>8116</v>
      </c>
      <c r="B2943" s="71" t="s">
        <v>6538</v>
      </c>
      <c r="C2943" s="72">
        <v>152481107</v>
      </c>
      <c r="D2943" s="72" t="s">
        <v>239</v>
      </c>
      <c r="E2943" s="72">
        <v>1070.97860316468</v>
      </c>
      <c r="F2943" s="72">
        <f t="shared" si="225"/>
        <v>0.66561752838078303</v>
      </c>
      <c r="G2943" s="73">
        <v>9</v>
      </c>
      <c r="H2943" s="72">
        <f t="shared" si="226"/>
        <v>2.5698672760450769E-4</v>
      </c>
      <c r="I2943" s="76">
        <v>2.8554080844945299E-5</v>
      </c>
      <c r="J2943" s="75">
        <v>2942</v>
      </c>
      <c r="K2943" s="72">
        <f t="shared" si="227"/>
        <v>25492.219550429694</v>
      </c>
      <c r="L2943" s="72">
        <f t="shared" si="228"/>
        <v>0.1526801122159045</v>
      </c>
      <c r="M2943" s="72">
        <f t="shared" si="229"/>
        <v>6.1659944426203041E-6</v>
      </c>
      <c r="N2943" s="72">
        <f>IF(VLOOKUP(B2943,[1]Sheet1!$B$2:$G$553,6,FALSE)=0,"",L2943)</f>
        <v>0.1526801122159045</v>
      </c>
      <c r="O2943" s="72" t="e">
        <f>IF(VLOOKUP($B2943,[1]Sheet1!$C$2:$G$553,5,FALSE)=0,"",$L2943)</f>
        <v>#N/A</v>
      </c>
      <c r="P2943" s="72" t="e">
        <f>IF(VLOOKUP($B2943,[1]Sheet1!$D$2:$G$553,4,FALSE)=0,"",$L2943)</f>
        <v>#N/A</v>
      </c>
      <c r="Q2943" s="72" t="e">
        <f>IF(VLOOKUP($B2943,[1]Sheet1!$E$2:$G$553,3,FALSE)=0,"",$L2943)</f>
        <v>#N/A</v>
      </c>
      <c r="R2943" s="72" t="e">
        <f>IF(VLOOKUP($B2943,[1]Sheet1!$F$2:$G$553,2,FALSE)=0,"",$L2943)</f>
        <v>#N/A</v>
      </c>
      <c r="S2943" s="72" t="e">
        <f>COUNTIF([1]isolation_zones!$H$2:$H$1182,conductor_pz_summary_hftd_23_re!B2943)</f>
        <v>#VALUE!</v>
      </c>
    </row>
    <row r="2944" spans="1:19" x14ac:dyDescent="0.25">
      <c r="A2944" s="70">
        <v>1751</v>
      </c>
      <c r="B2944" s="71" t="s">
        <v>6539</v>
      </c>
      <c r="C2944" s="72">
        <v>102831104</v>
      </c>
      <c r="D2944" s="72" t="s">
        <v>629</v>
      </c>
      <c r="E2944" s="72">
        <v>6923.0972849833297</v>
      </c>
      <c r="F2944" s="72">
        <f t="shared" si="225"/>
        <v>4.302732930381187</v>
      </c>
      <c r="G2944" s="73">
        <v>63</v>
      </c>
      <c r="H2944" s="72">
        <f t="shared" si="226"/>
        <v>1.7862188943547684E-3</v>
      </c>
      <c r="I2944" s="76">
        <v>2.8352680862774102E-5</v>
      </c>
      <c r="J2944" s="75">
        <v>2943</v>
      </c>
      <c r="K2944" s="72">
        <f t="shared" si="227"/>
        <v>25496.522283360075</v>
      </c>
      <c r="L2944" s="72">
        <f t="shared" si="228"/>
        <v>0.15089389332154973</v>
      </c>
      <c r="M2944" s="72">
        <f t="shared" si="229"/>
        <v>6.0938578976830027E-6</v>
      </c>
      <c r="N2944" s="72" t="e">
        <f>IF(VLOOKUP(B2944,[1]Sheet1!$B$2:$G$553,6,FALSE)=0,"",L2944)</f>
        <v>#N/A</v>
      </c>
      <c r="O2944" s="72" t="e">
        <f>IF(VLOOKUP($B2944,[1]Sheet1!$C$2:$G$553,5,FALSE)=0,"",$L2944)</f>
        <v>#N/A</v>
      </c>
      <c r="P2944" s="72" t="e">
        <f>IF(VLOOKUP($B2944,[1]Sheet1!$D$2:$G$553,4,FALSE)=0,"",$L2944)</f>
        <v>#N/A</v>
      </c>
      <c r="Q2944" s="72" t="e">
        <f>IF(VLOOKUP($B2944,[1]Sheet1!$E$2:$G$553,3,FALSE)=0,"",$L2944)</f>
        <v>#N/A</v>
      </c>
      <c r="R2944" s="72" t="e">
        <f>IF(VLOOKUP($B2944,[1]Sheet1!$F$2:$G$553,2,FALSE)=0,"",$L2944)</f>
        <v>#N/A</v>
      </c>
      <c r="S2944" s="72" t="e">
        <f>COUNTIF([1]isolation_zones!$H$2:$H$1182,conductor_pz_summary_hftd_23_re!B2944)</f>
        <v>#VALUE!</v>
      </c>
    </row>
    <row r="2945" spans="1:19" x14ac:dyDescent="0.25">
      <c r="A2945" s="70">
        <v>6559</v>
      </c>
      <c r="B2945" s="71" t="s">
        <v>2407</v>
      </c>
      <c r="C2945" s="72">
        <v>82841101</v>
      </c>
      <c r="D2945" s="72" t="s">
        <v>176</v>
      </c>
      <c r="E2945" s="72">
        <v>289.277679652887</v>
      </c>
      <c r="F2945" s="72">
        <f t="shared" si="225"/>
        <v>0.17978724652137165</v>
      </c>
      <c r="G2945" s="73">
        <v>3</v>
      </c>
      <c r="H2945" s="72">
        <f t="shared" si="226"/>
        <v>8.3318501011078806E-5</v>
      </c>
      <c r="I2945" s="76">
        <v>2.7772833670359601E-5</v>
      </c>
      <c r="J2945" s="75">
        <v>2944</v>
      </c>
      <c r="K2945" s="72">
        <f t="shared" si="227"/>
        <v>25496.702070606596</v>
      </c>
      <c r="L2945" s="72">
        <f t="shared" si="228"/>
        <v>0.15081057482053864</v>
      </c>
      <c r="M2945" s="72">
        <f t="shared" si="229"/>
        <v>6.0904930755935651E-6</v>
      </c>
      <c r="N2945" s="72" t="e">
        <f>IF(VLOOKUP(B2945,[1]Sheet1!$B$2:$G$553,6,FALSE)=0,"",L2945)</f>
        <v>#N/A</v>
      </c>
      <c r="O2945" s="72" t="e">
        <f>IF(VLOOKUP($B2945,[1]Sheet1!$C$2:$G$553,5,FALSE)=0,"",$L2945)</f>
        <v>#N/A</v>
      </c>
      <c r="P2945" s="72" t="e">
        <f>IF(VLOOKUP($B2945,[1]Sheet1!$D$2:$G$553,4,FALSE)=0,"",$L2945)</f>
        <v>#N/A</v>
      </c>
      <c r="Q2945" s="72" t="e">
        <f>IF(VLOOKUP($B2945,[1]Sheet1!$E$2:$G$553,3,FALSE)=0,"",$L2945)</f>
        <v>#N/A</v>
      </c>
      <c r="R2945" s="72" t="e">
        <f>IF(VLOOKUP($B2945,[1]Sheet1!$F$2:$G$553,2,FALSE)=0,"",$L2945)</f>
        <v>#N/A</v>
      </c>
      <c r="S2945" s="72" t="e">
        <f>COUNTIF([1]isolation_zones!$H$2:$H$1182,conductor_pz_summary_hftd_23_re!B2945)</f>
        <v>#VALUE!</v>
      </c>
    </row>
    <row r="2946" spans="1:19" x14ac:dyDescent="0.25">
      <c r="A2946" s="70">
        <v>11110</v>
      </c>
      <c r="B2946" s="71" t="s">
        <v>2223</v>
      </c>
      <c r="C2946" s="72">
        <v>83622105</v>
      </c>
      <c r="D2946" s="72" t="s">
        <v>184</v>
      </c>
      <c r="E2946" s="72">
        <v>5.1909618064977501</v>
      </c>
      <c r="F2946" s="72">
        <f t="shared" si="225"/>
        <v>3.2262037330626167E-3</v>
      </c>
      <c r="G2946" s="73">
        <v>1</v>
      </c>
      <c r="H2946" s="72">
        <f t="shared" si="226"/>
        <v>2.7401362459822899E-5</v>
      </c>
      <c r="I2946" s="76">
        <v>2.7401362459822899E-5</v>
      </c>
      <c r="J2946" s="75">
        <v>2945</v>
      </c>
      <c r="K2946" s="72">
        <f t="shared" si="227"/>
        <v>25496.705296810331</v>
      </c>
      <c r="L2946" s="72">
        <f t="shared" si="228"/>
        <v>0.15078317345807882</v>
      </c>
      <c r="M2946" s="72">
        <f t="shared" si="229"/>
        <v>6.0893864701149906E-6</v>
      </c>
      <c r="N2946" s="72" t="e">
        <f>IF(VLOOKUP(B2946,[1]Sheet1!$B$2:$G$553,6,FALSE)=0,"",L2946)</f>
        <v>#N/A</v>
      </c>
      <c r="O2946" s="72" t="e">
        <f>IF(VLOOKUP($B2946,[1]Sheet1!$C$2:$G$553,5,FALSE)=0,"",$L2946)</f>
        <v>#N/A</v>
      </c>
      <c r="P2946" s="72" t="e">
        <f>IF(VLOOKUP($B2946,[1]Sheet1!$D$2:$G$553,4,FALSE)=0,"",$L2946)</f>
        <v>#N/A</v>
      </c>
      <c r="Q2946" s="72" t="e">
        <f>IF(VLOOKUP($B2946,[1]Sheet1!$E$2:$G$553,3,FALSE)=0,"",$L2946)</f>
        <v>#N/A</v>
      </c>
      <c r="R2946" s="72" t="e">
        <f>IF(VLOOKUP($B2946,[1]Sheet1!$F$2:$G$553,2,FALSE)=0,"",$L2946)</f>
        <v>#N/A</v>
      </c>
      <c r="S2946" s="72" t="e">
        <f>COUNTIF([1]isolation_zones!$H$2:$H$1182,conductor_pz_summary_hftd_23_re!B2946)</f>
        <v>#VALUE!</v>
      </c>
    </row>
    <row r="2947" spans="1:19" x14ac:dyDescent="0.25">
      <c r="A2947" s="70">
        <v>7068</v>
      </c>
      <c r="B2947" s="71" t="s">
        <v>1980</v>
      </c>
      <c r="C2947" s="72">
        <v>183582101</v>
      </c>
      <c r="D2947" s="72" t="s">
        <v>178</v>
      </c>
      <c r="E2947" s="72">
        <v>2742.3098467115701</v>
      </c>
      <c r="F2947" s="72">
        <f t="shared" ref="F2947:F3010" si="230">E2947/1609</f>
        <v>1.7043566480494532</v>
      </c>
      <c r="G2947" s="73">
        <v>19</v>
      </c>
      <c r="H2947" s="72">
        <f t="shared" ref="H2947:H3010" si="231">I2947*G2947</f>
        <v>5.1453361806762851E-4</v>
      </c>
      <c r="I2947" s="76">
        <v>2.7080716740401501E-5</v>
      </c>
      <c r="J2947" s="75">
        <v>2946</v>
      </c>
      <c r="K2947" s="72">
        <f t="shared" si="227"/>
        <v>25498.40965345838</v>
      </c>
      <c r="L2947" s="72">
        <f t="shared" si="228"/>
        <v>0.15026863984001118</v>
      </c>
      <c r="M2947" s="72">
        <f t="shared" si="229"/>
        <v>6.0686070026159103E-6</v>
      </c>
      <c r="N2947" s="72">
        <f>IF(VLOOKUP(B2947,[1]Sheet1!$B$2:$G$553,6,FALSE)=0,"",L2947)</f>
        <v>0.15026863984001118</v>
      </c>
      <c r="O2947" s="72" t="e">
        <f>IF(VLOOKUP($B2947,[1]Sheet1!$C$2:$G$553,5,FALSE)=0,"",$L2947)</f>
        <v>#N/A</v>
      </c>
      <c r="P2947" s="72" t="e">
        <f>IF(VLOOKUP($B2947,[1]Sheet1!$D$2:$G$553,4,FALSE)=0,"",$L2947)</f>
        <v>#N/A</v>
      </c>
      <c r="Q2947" s="72" t="e">
        <f>IF(VLOOKUP($B2947,[1]Sheet1!$E$2:$G$553,3,FALSE)=0,"",$L2947)</f>
        <v>#N/A</v>
      </c>
      <c r="R2947" s="72" t="e">
        <f>IF(VLOOKUP($B2947,[1]Sheet1!$F$2:$G$553,2,FALSE)=0,"",$L2947)</f>
        <v>#N/A</v>
      </c>
      <c r="S2947" s="72" t="e">
        <f>COUNTIF([1]isolation_zones!$H$2:$H$1182,conductor_pz_summary_hftd_23_re!B2947)</f>
        <v>#VALUE!</v>
      </c>
    </row>
    <row r="2948" spans="1:19" x14ac:dyDescent="0.25">
      <c r="A2948" s="70">
        <v>10401</v>
      </c>
      <c r="B2948" s="71" t="s">
        <v>2089</v>
      </c>
      <c r="C2948" s="72">
        <v>82931101</v>
      </c>
      <c r="D2948" s="72" t="s">
        <v>1881</v>
      </c>
      <c r="E2948" s="72">
        <v>937.94482900613605</v>
      </c>
      <c r="F2948" s="72">
        <f t="shared" si="230"/>
        <v>0.58293650031456556</v>
      </c>
      <c r="G2948" s="73">
        <v>9</v>
      </c>
      <c r="H2948" s="72">
        <f t="shared" si="231"/>
        <v>2.4019383414182848E-4</v>
      </c>
      <c r="I2948" s="76">
        <v>2.6688203793536499E-5</v>
      </c>
      <c r="J2948" s="75">
        <v>2947</v>
      </c>
      <c r="K2948" s="72">
        <f t="shared" ref="K2948:K3011" si="232">F2948+K2947</f>
        <v>25498.992589958696</v>
      </c>
      <c r="L2948" s="72">
        <f t="shared" ref="L2948:L3011" si="233">L2947-H2948</f>
        <v>0.15002844600586934</v>
      </c>
      <c r="M2948" s="72">
        <f t="shared" ref="M2948:M3011" si="234">L2948/$L$2</f>
        <v>6.0589067618643454E-6</v>
      </c>
      <c r="N2948" s="72" t="e">
        <f>IF(VLOOKUP(B2948,[1]Sheet1!$B$2:$G$553,6,FALSE)=0,"",L2948)</f>
        <v>#N/A</v>
      </c>
      <c r="O2948" s="72" t="e">
        <f>IF(VLOOKUP($B2948,[1]Sheet1!$C$2:$G$553,5,FALSE)=0,"",$L2948)</f>
        <v>#N/A</v>
      </c>
      <c r="P2948" s="72" t="e">
        <f>IF(VLOOKUP($B2948,[1]Sheet1!$D$2:$G$553,4,FALSE)=0,"",$L2948)</f>
        <v>#N/A</v>
      </c>
      <c r="Q2948" s="72" t="e">
        <f>IF(VLOOKUP($B2948,[1]Sheet1!$E$2:$G$553,3,FALSE)=0,"",$L2948)</f>
        <v>#N/A</v>
      </c>
      <c r="R2948" s="72" t="e">
        <f>IF(VLOOKUP($B2948,[1]Sheet1!$F$2:$G$553,2,FALSE)=0,"",$L2948)</f>
        <v>#N/A</v>
      </c>
      <c r="S2948" s="72" t="e">
        <f>COUNTIF([1]isolation_zones!$H$2:$H$1182,conductor_pz_summary_hftd_23_re!B2948)</f>
        <v>#VALUE!</v>
      </c>
    </row>
    <row r="2949" spans="1:19" x14ac:dyDescent="0.25">
      <c r="A2949" s="70">
        <v>2162</v>
      </c>
      <c r="B2949" s="71" t="s">
        <v>3020</v>
      </c>
      <c r="C2949" s="72">
        <v>14671102</v>
      </c>
      <c r="D2949" s="72" t="s">
        <v>623</v>
      </c>
      <c r="E2949" s="72">
        <v>15538.9501232084</v>
      </c>
      <c r="F2949" s="72">
        <f t="shared" si="230"/>
        <v>9.6575202754558109</v>
      </c>
      <c r="G2949" s="73">
        <v>136</v>
      </c>
      <c r="H2949" s="72">
        <f t="shared" si="231"/>
        <v>3.5575402983132835E-3</v>
      </c>
      <c r="I2949" s="76">
        <v>2.6158384546421201E-5</v>
      </c>
      <c r="J2949" s="75">
        <v>2948</v>
      </c>
      <c r="K2949" s="72">
        <f t="shared" si="232"/>
        <v>25508.650110234154</v>
      </c>
      <c r="L2949" s="72">
        <f t="shared" si="233"/>
        <v>0.14647090570755605</v>
      </c>
      <c r="M2949" s="72">
        <f t="shared" si="234"/>
        <v>5.9152353079307892E-6</v>
      </c>
      <c r="N2949" s="72" t="e">
        <f>IF(VLOOKUP(B2949,[1]Sheet1!$B$2:$G$553,6,FALSE)=0,"",L2949)</f>
        <v>#N/A</v>
      </c>
      <c r="O2949" s="72" t="e">
        <f>IF(VLOOKUP($B2949,[1]Sheet1!$C$2:$G$553,5,FALSE)=0,"",$L2949)</f>
        <v>#N/A</v>
      </c>
      <c r="P2949" s="72" t="e">
        <f>IF(VLOOKUP($B2949,[1]Sheet1!$D$2:$G$553,4,FALSE)=0,"",$L2949)</f>
        <v>#N/A</v>
      </c>
      <c r="Q2949" s="72" t="e">
        <f>IF(VLOOKUP($B2949,[1]Sheet1!$E$2:$G$553,3,FALSE)=0,"",$L2949)</f>
        <v>#N/A</v>
      </c>
      <c r="R2949" s="72" t="e">
        <f>IF(VLOOKUP($B2949,[1]Sheet1!$F$2:$G$553,2,FALSE)=0,"",$L2949)</f>
        <v>#N/A</v>
      </c>
      <c r="S2949" s="72" t="e">
        <f>COUNTIF([1]isolation_zones!$H$2:$H$1182,conductor_pz_summary_hftd_23_re!B2949)</f>
        <v>#VALUE!</v>
      </c>
    </row>
    <row r="2950" spans="1:19" x14ac:dyDescent="0.25">
      <c r="A2950" s="70">
        <v>8264</v>
      </c>
      <c r="B2950" s="71" t="s">
        <v>6540</v>
      </c>
      <c r="C2950" s="72">
        <v>42091101</v>
      </c>
      <c r="D2950" s="72" t="s">
        <v>40</v>
      </c>
      <c r="E2950" s="72">
        <v>172.13770954059501</v>
      </c>
      <c r="F2950" s="72">
        <f t="shared" si="230"/>
        <v>0.106984281877312</v>
      </c>
      <c r="G2950" s="73">
        <v>3</v>
      </c>
      <c r="H2950" s="72">
        <f t="shared" si="231"/>
        <v>7.6132049036757899E-5</v>
      </c>
      <c r="I2950" s="76">
        <v>2.5377349678919299E-5</v>
      </c>
      <c r="J2950" s="75">
        <v>2949</v>
      </c>
      <c r="K2950" s="72">
        <f t="shared" si="232"/>
        <v>25508.75709451603</v>
      </c>
      <c r="L2950" s="72">
        <f t="shared" si="233"/>
        <v>0.1463947736585193</v>
      </c>
      <c r="M2950" s="72">
        <f t="shared" si="234"/>
        <v>5.9121607110860994E-6</v>
      </c>
      <c r="N2950" s="72" t="e">
        <f>IF(VLOOKUP(B2950,[1]Sheet1!$B$2:$G$553,6,FALSE)=0,"",L2950)</f>
        <v>#N/A</v>
      </c>
      <c r="O2950" s="72" t="e">
        <f>IF(VLOOKUP($B2950,[1]Sheet1!$C$2:$G$553,5,FALSE)=0,"",$L2950)</f>
        <v>#N/A</v>
      </c>
      <c r="P2950" s="72" t="e">
        <f>IF(VLOOKUP($B2950,[1]Sheet1!$D$2:$G$553,4,FALSE)=0,"",$L2950)</f>
        <v>#N/A</v>
      </c>
      <c r="Q2950" s="72" t="e">
        <f>IF(VLOOKUP($B2950,[1]Sheet1!$E$2:$G$553,3,FALSE)=0,"",$L2950)</f>
        <v>#N/A</v>
      </c>
      <c r="R2950" s="72" t="e">
        <f>IF(VLOOKUP($B2950,[1]Sheet1!$F$2:$G$553,2,FALSE)=0,"",$L2950)</f>
        <v>#N/A</v>
      </c>
      <c r="S2950" s="72" t="e">
        <f>COUNTIF([1]isolation_zones!$H$2:$H$1182,conductor_pz_summary_hftd_23_re!B2950)</f>
        <v>#VALUE!</v>
      </c>
    </row>
    <row r="2951" spans="1:19" x14ac:dyDescent="0.25">
      <c r="A2951" s="70">
        <v>2959</v>
      </c>
      <c r="B2951" s="71" t="s">
        <v>6541</v>
      </c>
      <c r="C2951" s="72">
        <v>102831104</v>
      </c>
      <c r="D2951" s="72" t="s">
        <v>629</v>
      </c>
      <c r="E2951" s="72">
        <v>1035.11823317779</v>
      </c>
      <c r="F2951" s="72">
        <f t="shared" si="230"/>
        <v>0.64333016356605965</v>
      </c>
      <c r="G2951" s="73">
        <v>19</v>
      </c>
      <c r="H2951" s="72">
        <f t="shared" si="231"/>
        <v>4.8096597219037066E-4</v>
      </c>
      <c r="I2951" s="76">
        <v>2.5313998536335299E-5</v>
      </c>
      <c r="J2951" s="75">
        <v>2950</v>
      </c>
      <c r="K2951" s="72">
        <f t="shared" si="232"/>
        <v>25509.400424679596</v>
      </c>
      <c r="L2951" s="72">
        <f t="shared" si="233"/>
        <v>0.14591380768632892</v>
      </c>
      <c r="M2951" s="72">
        <f t="shared" si="234"/>
        <v>5.8927368747489754E-6</v>
      </c>
      <c r="N2951" s="72" t="e">
        <f>IF(VLOOKUP(B2951,[1]Sheet1!$B$2:$G$553,6,FALSE)=0,"",L2951)</f>
        <v>#N/A</v>
      </c>
      <c r="O2951" s="72" t="e">
        <f>IF(VLOOKUP($B2951,[1]Sheet1!$C$2:$G$553,5,FALSE)=0,"",$L2951)</f>
        <v>#N/A</v>
      </c>
      <c r="P2951" s="72" t="e">
        <f>IF(VLOOKUP($B2951,[1]Sheet1!$D$2:$G$553,4,FALSE)=0,"",$L2951)</f>
        <v>#N/A</v>
      </c>
      <c r="Q2951" s="72" t="e">
        <f>IF(VLOOKUP($B2951,[1]Sheet1!$E$2:$G$553,3,FALSE)=0,"",$L2951)</f>
        <v>#N/A</v>
      </c>
      <c r="R2951" s="72" t="e">
        <f>IF(VLOOKUP($B2951,[1]Sheet1!$F$2:$G$553,2,FALSE)=0,"",$L2951)</f>
        <v>#N/A</v>
      </c>
      <c r="S2951" s="72" t="e">
        <f>COUNTIF([1]isolation_zones!$H$2:$H$1182,conductor_pz_summary_hftd_23_re!B2951)</f>
        <v>#VALUE!</v>
      </c>
    </row>
    <row r="2952" spans="1:19" x14ac:dyDescent="0.25">
      <c r="A2952" s="70">
        <v>2047</v>
      </c>
      <c r="B2952" s="71" t="s">
        <v>2230</v>
      </c>
      <c r="C2952" s="72">
        <v>14341103</v>
      </c>
      <c r="D2952" s="72" t="s">
        <v>884</v>
      </c>
      <c r="E2952" s="72">
        <v>272.54588104588203</v>
      </c>
      <c r="F2952" s="72">
        <f t="shared" si="230"/>
        <v>0.16938836609439528</v>
      </c>
      <c r="G2952" s="73">
        <v>83</v>
      </c>
      <c r="H2952" s="72">
        <f t="shared" si="231"/>
        <v>2.0921276048926156E-3</v>
      </c>
      <c r="I2952" s="76">
        <v>2.5206356685453199E-5</v>
      </c>
      <c r="J2952" s="75">
        <v>2951</v>
      </c>
      <c r="K2952" s="72">
        <f t="shared" si="232"/>
        <v>25509.569813045691</v>
      </c>
      <c r="L2952" s="72">
        <f t="shared" si="233"/>
        <v>0.14382168008143631</v>
      </c>
      <c r="M2952" s="72">
        <f t="shared" si="234"/>
        <v>5.8082461902859039E-6</v>
      </c>
      <c r="N2952" s="72" t="e">
        <f>IF(VLOOKUP(B2952,[1]Sheet1!$B$2:$G$553,6,FALSE)=0,"",L2952)</f>
        <v>#N/A</v>
      </c>
      <c r="O2952" s="72" t="e">
        <f>IF(VLOOKUP($B2952,[1]Sheet1!$C$2:$G$553,5,FALSE)=0,"",$L2952)</f>
        <v>#N/A</v>
      </c>
      <c r="P2952" s="72" t="e">
        <f>IF(VLOOKUP($B2952,[1]Sheet1!$D$2:$G$553,4,FALSE)=0,"",$L2952)</f>
        <v>#N/A</v>
      </c>
      <c r="Q2952" s="72" t="e">
        <f>IF(VLOOKUP($B2952,[1]Sheet1!$E$2:$G$553,3,FALSE)=0,"",$L2952)</f>
        <v>#N/A</v>
      </c>
      <c r="R2952" s="72" t="e">
        <f>IF(VLOOKUP($B2952,[1]Sheet1!$F$2:$G$553,2,FALSE)=0,"",$L2952)</f>
        <v>#N/A</v>
      </c>
      <c r="S2952" s="72" t="e">
        <f>COUNTIF([1]isolation_zones!$H$2:$H$1182,conductor_pz_summary_hftd_23_re!B2952)</f>
        <v>#VALUE!</v>
      </c>
    </row>
    <row r="2953" spans="1:19" x14ac:dyDescent="0.25">
      <c r="A2953" s="70">
        <v>3341</v>
      </c>
      <c r="B2953" s="71" t="s">
        <v>2697</v>
      </c>
      <c r="C2953" s="72">
        <v>83622105</v>
      </c>
      <c r="D2953" s="72" t="s">
        <v>184</v>
      </c>
      <c r="E2953" s="72">
        <v>9534.7408451953906</v>
      </c>
      <c r="F2953" s="72">
        <f t="shared" si="230"/>
        <v>5.9258799535086331</v>
      </c>
      <c r="G2953" s="73">
        <v>63</v>
      </c>
      <c r="H2953" s="72">
        <f t="shared" si="231"/>
        <v>1.5473135573411607E-3</v>
      </c>
      <c r="I2953" s="76">
        <v>2.45605326562089E-5</v>
      </c>
      <c r="J2953" s="75">
        <v>2952</v>
      </c>
      <c r="K2953" s="72">
        <f t="shared" si="232"/>
        <v>25515.4956929992</v>
      </c>
      <c r="L2953" s="72">
        <f t="shared" si="233"/>
        <v>0.14227436652409514</v>
      </c>
      <c r="M2953" s="72">
        <f t="shared" si="234"/>
        <v>5.7457578500751948E-6</v>
      </c>
      <c r="N2953" s="72" t="e">
        <f>IF(VLOOKUP(B2953,[1]Sheet1!$B$2:$G$553,6,FALSE)=0,"",L2953)</f>
        <v>#N/A</v>
      </c>
      <c r="O2953" s="72" t="e">
        <f>IF(VLOOKUP($B2953,[1]Sheet1!$C$2:$G$553,5,FALSE)=0,"",$L2953)</f>
        <v>#N/A</v>
      </c>
      <c r="P2953" s="72" t="e">
        <f>IF(VLOOKUP($B2953,[1]Sheet1!$D$2:$G$553,4,FALSE)=0,"",$L2953)</f>
        <v>#N/A</v>
      </c>
      <c r="Q2953" s="72" t="e">
        <f>IF(VLOOKUP($B2953,[1]Sheet1!$E$2:$G$553,3,FALSE)=0,"",$L2953)</f>
        <v>#N/A</v>
      </c>
      <c r="R2953" s="72" t="e">
        <f>IF(VLOOKUP($B2953,[1]Sheet1!$F$2:$G$553,2,FALSE)=0,"",$L2953)</f>
        <v>#N/A</v>
      </c>
      <c r="S2953" s="72" t="e">
        <f>COUNTIF([1]isolation_zones!$H$2:$H$1182,conductor_pz_summary_hftd_23_re!B2953)</f>
        <v>#VALUE!</v>
      </c>
    </row>
    <row r="2954" spans="1:19" x14ac:dyDescent="0.25">
      <c r="A2954" s="70">
        <v>4945</v>
      </c>
      <c r="B2954" s="71" t="s">
        <v>6542</v>
      </c>
      <c r="C2954" s="72">
        <v>14091102</v>
      </c>
      <c r="D2954" s="72" t="s">
        <v>6543</v>
      </c>
      <c r="E2954" s="72">
        <v>1669.2170788429801</v>
      </c>
      <c r="F2954" s="72">
        <f t="shared" si="230"/>
        <v>1.0374251577644376</v>
      </c>
      <c r="G2954" s="73">
        <v>25</v>
      </c>
      <c r="H2954" s="72">
        <f t="shared" si="231"/>
        <v>6.1088658938389753E-4</v>
      </c>
      <c r="I2954" s="76">
        <v>2.44354635753559E-5</v>
      </c>
      <c r="J2954" s="75">
        <v>2953</v>
      </c>
      <c r="K2954" s="72">
        <f t="shared" si="232"/>
        <v>25516.533118156964</v>
      </c>
      <c r="L2954" s="72">
        <f t="shared" si="233"/>
        <v>0.14166347993471123</v>
      </c>
      <c r="M2954" s="72">
        <f t="shared" si="234"/>
        <v>5.7210871627109757E-6</v>
      </c>
      <c r="N2954" s="72" t="e">
        <f>IF(VLOOKUP(B2954,[1]Sheet1!$B$2:$G$553,6,FALSE)=0,"",L2954)</f>
        <v>#N/A</v>
      </c>
      <c r="O2954" s="72" t="e">
        <f>IF(VLOOKUP($B2954,[1]Sheet1!$C$2:$G$553,5,FALSE)=0,"",$L2954)</f>
        <v>#N/A</v>
      </c>
      <c r="P2954" s="72" t="e">
        <f>IF(VLOOKUP($B2954,[1]Sheet1!$D$2:$G$553,4,FALSE)=0,"",$L2954)</f>
        <v>#N/A</v>
      </c>
      <c r="Q2954" s="72" t="e">
        <f>IF(VLOOKUP($B2954,[1]Sheet1!$E$2:$G$553,3,FALSE)=0,"",$L2954)</f>
        <v>#N/A</v>
      </c>
      <c r="R2954" s="72" t="e">
        <f>IF(VLOOKUP($B2954,[1]Sheet1!$F$2:$G$553,2,FALSE)=0,"",$L2954)</f>
        <v>#N/A</v>
      </c>
      <c r="S2954" s="72" t="e">
        <f>COUNTIF([1]isolation_zones!$H$2:$H$1182,conductor_pz_summary_hftd_23_re!B2954)</f>
        <v>#VALUE!</v>
      </c>
    </row>
    <row r="2955" spans="1:19" x14ac:dyDescent="0.25">
      <c r="A2955" s="70">
        <v>5852</v>
      </c>
      <c r="B2955" s="71" t="s">
        <v>6544</v>
      </c>
      <c r="C2955" s="72">
        <v>102831104</v>
      </c>
      <c r="D2955" s="72" t="s">
        <v>629</v>
      </c>
      <c r="E2955" s="72">
        <v>10972.260230456801</v>
      </c>
      <c r="F2955" s="72">
        <f t="shared" si="230"/>
        <v>6.8193040587052831</v>
      </c>
      <c r="G2955" s="73">
        <v>91</v>
      </c>
      <c r="H2955" s="72">
        <f t="shared" si="231"/>
        <v>2.1546521175736921E-3</v>
      </c>
      <c r="I2955" s="76">
        <v>2.3677495797513098E-5</v>
      </c>
      <c r="J2955" s="75">
        <v>2954</v>
      </c>
      <c r="K2955" s="72">
        <f t="shared" si="232"/>
        <v>25523.35242221567</v>
      </c>
      <c r="L2955" s="72">
        <f t="shared" si="233"/>
        <v>0.13950882781713755</v>
      </c>
      <c r="M2955" s="72">
        <f t="shared" si="234"/>
        <v>5.6340714224818074E-6</v>
      </c>
      <c r="N2955" s="72" t="e">
        <f>IF(VLOOKUP(B2955,[1]Sheet1!$B$2:$G$553,6,FALSE)=0,"",L2955)</f>
        <v>#N/A</v>
      </c>
      <c r="O2955" s="72" t="e">
        <f>IF(VLOOKUP($B2955,[1]Sheet1!$C$2:$G$553,5,FALSE)=0,"",$L2955)</f>
        <v>#N/A</v>
      </c>
      <c r="P2955" s="72" t="e">
        <f>IF(VLOOKUP($B2955,[1]Sheet1!$D$2:$G$553,4,FALSE)=0,"",$L2955)</f>
        <v>#N/A</v>
      </c>
      <c r="Q2955" s="72" t="e">
        <f>IF(VLOOKUP($B2955,[1]Sheet1!$E$2:$G$553,3,FALSE)=0,"",$L2955)</f>
        <v>#N/A</v>
      </c>
      <c r="R2955" s="72" t="e">
        <f>IF(VLOOKUP($B2955,[1]Sheet1!$F$2:$G$553,2,FALSE)=0,"",$L2955)</f>
        <v>#N/A</v>
      </c>
      <c r="S2955" s="72" t="e">
        <f>COUNTIF([1]isolation_zones!$H$2:$H$1182,conductor_pz_summary_hftd_23_re!B2955)</f>
        <v>#VALUE!</v>
      </c>
    </row>
    <row r="2956" spans="1:19" x14ac:dyDescent="0.25">
      <c r="A2956" s="70">
        <v>8958</v>
      </c>
      <c r="B2956" s="71" t="s">
        <v>6545</v>
      </c>
      <c r="C2956" s="72">
        <v>102831103</v>
      </c>
      <c r="D2956" s="72" t="s">
        <v>906</v>
      </c>
      <c r="E2956" s="72">
        <v>2777.2440005395601</v>
      </c>
      <c r="F2956" s="72">
        <f t="shared" si="230"/>
        <v>1.7260683657797142</v>
      </c>
      <c r="G2956" s="73">
        <v>24</v>
      </c>
      <c r="H2956" s="72">
        <f t="shared" si="231"/>
        <v>5.644613506989144E-4</v>
      </c>
      <c r="I2956" s="76">
        <v>2.3519222945788099E-5</v>
      </c>
      <c r="J2956" s="75">
        <v>2955</v>
      </c>
      <c r="K2956" s="72">
        <f t="shared" si="232"/>
        <v>25525.078490581451</v>
      </c>
      <c r="L2956" s="72">
        <f t="shared" si="233"/>
        <v>0.13894436646643865</v>
      </c>
      <c r="M2956" s="72">
        <f t="shared" si="234"/>
        <v>5.6112756208481172E-6</v>
      </c>
      <c r="N2956" s="72">
        <f>IF(VLOOKUP(B2956,[1]Sheet1!$B$2:$G$553,6,FALSE)=0,"",L2956)</f>
        <v>0.13894436646643865</v>
      </c>
      <c r="O2956" s="72" t="e">
        <f>IF(VLOOKUP($B2956,[1]Sheet1!$C$2:$G$553,5,FALSE)=0,"",$L2956)</f>
        <v>#N/A</v>
      </c>
      <c r="P2956" s="72" t="e">
        <f>IF(VLOOKUP($B2956,[1]Sheet1!$D$2:$G$553,4,FALSE)=0,"",$L2956)</f>
        <v>#N/A</v>
      </c>
      <c r="Q2956" s="72" t="e">
        <f>IF(VLOOKUP($B2956,[1]Sheet1!$E$2:$G$553,3,FALSE)=0,"",$L2956)</f>
        <v>#N/A</v>
      </c>
      <c r="R2956" s="72" t="e">
        <f>IF(VLOOKUP($B2956,[1]Sheet1!$F$2:$G$553,2,FALSE)=0,"",$L2956)</f>
        <v>#N/A</v>
      </c>
      <c r="S2956" s="72" t="e">
        <f>COUNTIF([1]isolation_zones!$H$2:$H$1182,conductor_pz_summary_hftd_23_re!B2956)</f>
        <v>#VALUE!</v>
      </c>
    </row>
    <row r="2957" spans="1:19" x14ac:dyDescent="0.25">
      <c r="A2957" s="70">
        <v>5973</v>
      </c>
      <c r="B2957" s="71" t="s">
        <v>2461</v>
      </c>
      <c r="C2957" s="72">
        <v>83040401</v>
      </c>
      <c r="D2957" s="72" t="s">
        <v>269</v>
      </c>
      <c r="E2957" s="72">
        <v>12509.552787282801</v>
      </c>
      <c r="F2957" s="72">
        <f t="shared" si="230"/>
        <v>7.7747375930906157</v>
      </c>
      <c r="G2957" s="73">
        <v>106</v>
      </c>
      <c r="H2957" s="72">
        <f t="shared" si="231"/>
        <v>2.4407792729106768E-3</v>
      </c>
      <c r="I2957" s="76">
        <v>2.30262195557611E-5</v>
      </c>
      <c r="J2957" s="75">
        <v>2956</v>
      </c>
      <c r="K2957" s="72">
        <f t="shared" si="232"/>
        <v>25532.853228174543</v>
      </c>
      <c r="L2957" s="72">
        <f t="shared" si="233"/>
        <v>0.13650358719352798</v>
      </c>
      <c r="M2957" s="72">
        <f t="shared" si="234"/>
        <v>5.5127046202508158E-6</v>
      </c>
      <c r="N2957" s="72">
        <f>IF(VLOOKUP(B2957,[1]Sheet1!$B$2:$G$553,6,FALSE)=0,"",L2957)</f>
        <v>0.13650358719352798</v>
      </c>
      <c r="O2957" s="72" t="e">
        <f>IF(VLOOKUP($B2957,[1]Sheet1!$C$2:$G$553,5,FALSE)=0,"",$L2957)</f>
        <v>#N/A</v>
      </c>
      <c r="P2957" s="72" t="e">
        <f>IF(VLOOKUP($B2957,[1]Sheet1!$D$2:$G$553,4,FALSE)=0,"",$L2957)</f>
        <v>#N/A</v>
      </c>
      <c r="Q2957" s="72" t="e">
        <f>IF(VLOOKUP($B2957,[1]Sheet1!$E$2:$G$553,3,FALSE)=0,"",$L2957)</f>
        <v>#N/A</v>
      </c>
      <c r="R2957" s="72" t="e">
        <f>IF(VLOOKUP($B2957,[1]Sheet1!$F$2:$G$553,2,FALSE)=0,"",$L2957)</f>
        <v>#N/A</v>
      </c>
      <c r="S2957" s="72" t="e">
        <f>COUNTIF([1]isolation_zones!$H$2:$H$1182,conductor_pz_summary_hftd_23_re!B2957)</f>
        <v>#VALUE!</v>
      </c>
    </row>
    <row r="2958" spans="1:19" x14ac:dyDescent="0.25">
      <c r="A2958" s="70">
        <v>10776</v>
      </c>
      <c r="B2958" s="71" t="s">
        <v>6546</v>
      </c>
      <c r="C2958" s="72">
        <v>152031101</v>
      </c>
      <c r="D2958" s="72" t="s">
        <v>521</v>
      </c>
      <c r="E2958" s="72">
        <v>149.650165819291</v>
      </c>
      <c r="F2958" s="72">
        <f t="shared" si="230"/>
        <v>9.3008182609876325E-2</v>
      </c>
      <c r="G2958" s="73">
        <v>2</v>
      </c>
      <c r="H2958" s="72">
        <f t="shared" si="231"/>
        <v>4.4489661410152803E-5</v>
      </c>
      <c r="I2958" s="76">
        <v>2.2244830705076401E-5</v>
      </c>
      <c r="J2958" s="75">
        <v>2957</v>
      </c>
      <c r="K2958" s="72">
        <f t="shared" si="232"/>
        <v>25532.946236357151</v>
      </c>
      <c r="L2958" s="72">
        <f t="shared" si="233"/>
        <v>0.13645909753211782</v>
      </c>
      <c r="M2958" s="72">
        <f t="shared" si="234"/>
        <v>5.5109079029113551E-6</v>
      </c>
      <c r="N2958" s="72">
        <f>IF(VLOOKUP(B2958,[1]Sheet1!$B$2:$G$553,6,FALSE)=0,"",L2958)</f>
        <v>0.13645909753211782</v>
      </c>
      <c r="O2958" s="72" t="e">
        <f>IF(VLOOKUP($B2958,[1]Sheet1!$C$2:$G$553,5,FALSE)=0,"",$L2958)</f>
        <v>#N/A</v>
      </c>
      <c r="P2958" s="72" t="e">
        <f>IF(VLOOKUP($B2958,[1]Sheet1!$D$2:$G$553,4,FALSE)=0,"",$L2958)</f>
        <v>#N/A</v>
      </c>
      <c r="Q2958" s="72" t="e">
        <f>IF(VLOOKUP($B2958,[1]Sheet1!$E$2:$G$553,3,FALSE)=0,"",$L2958)</f>
        <v>#N/A</v>
      </c>
      <c r="R2958" s="72" t="e">
        <f>IF(VLOOKUP($B2958,[1]Sheet1!$F$2:$G$553,2,FALSE)=0,"",$L2958)</f>
        <v>#N/A</v>
      </c>
      <c r="S2958" s="72" t="e">
        <f>COUNTIF([1]isolation_zones!$H$2:$H$1182,conductor_pz_summary_hftd_23_re!B2958)</f>
        <v>#VALUE!</v>
      </c>
    </row>
    <row r="2959" spans="1:19" x14ac:dyDescent="0.25">
      <c r="A2959" s="70">
        <v>10760</v>
      </c>
      <c r="B2959" s="71" t="s">
        <v>4023</v>
      </c>
      <c r="C2959" s="72">
        <v>152531102</v>
      </c>
      <c r="D2959" s="72" t="s">
        <v>1250</v>
      </c>
      <c r="E2959" s="72">
        <v>149.41783197025799</v>
      </c>
      <c r="F2959" s="72">
        <f t="shared" si="230"/>
        <v>9.2863786184125538E-2</v>
      </c>
      <c r="G2959" s="73">
        <v>2</v>
      </c>
      <c r="H2959" s="72">
        <f t="shared" si="231"/>
        <v>4.4360006798475203E-5</v>
      </c>
      <c r="I2959" s="76">
        <v>2.2180003399237602E-5</v>
      </c>
      <c r="J2959" s="75">
        <v>2958</v>
      </c>
      <c r="K2959" s="72">
        <f t="shared" si="232"/>
        <v>25533.039100143335</v>
      </c>
      <c r="L2959" s="72">
        <f t="shared" si="233"/>
        <v>0.13641473752531935</v>
      </c>
      <c r="M2959" s="72">
        <f t="shared" si="234"/>
        <v>5.5091164216802747E-6</v>
      </c>
      <c r="N2959" s="72" t="e">
        <f>IF(VLOOKUP(B2959,[1]Sheet1!$B$2:$G$553,6,FALSE)=0,"",L2959)</f>
        <v>#N/A</v>
      </c>
      <c r="O2959" s="72" t="e">
        <f>IF(VLOOKUP($B2959,[1]Sheet1!$C$2:$G$553,5,FALSE)=0,"",$L2959)</f>
        <v>#N/A</v>
      </c>
      <c r="P2959" s="72" t="e">
        <f>IF(VLOOKUP($B2959,[1]Sheet1!$D$2:$G$553,4,FALSE)=0,"",$L2959)</f>
        <v>#N/A</v>
      </c>
      <c r="Q2959" s="72" t="e">
        <f>IF(VLOOKUP($B2959,[1]Sheet1!$E$2:$G$553,3,FALSE)=0,"",$L2959)</f>
        <v>#N/A</v>
      </c>
      <c r="R2959" s="72" t="e">
        <f>IF(VLOOKUP($B2959,[1]Sheet1!$F$2:$G$553,2,FALSE)=0,"",$L2959)</f>
        <v>#N/A</v>
      </c>
      <c r="S2959" s="72" t="e">
        <f>COUNTIF([1]isolation_zones!$H$2:$H$1182,conductor_pz_summary_hftd_23_re!B2959)</f>
        <v>#VALUE!</v>
      </c>
    </row>
    <row r="2960" spans="1:19" x14ac:dyDescent="0.25">
      <c r="A2960" s="70">
        <v>3909</v>
      </c>
      <c r="B2960" s="71" t="s">
        <v>6547</v>
      </c>
      <c r="C2960" s="72">
        <v>183011102</v>
      </c>
      <c r="D2960" s="72" t="s">
        <v>1040</v>
      </c>
      <c r="E2960" s="72">
        <v>369.78367936873798</v>
      </c>
      <c r="F2960" s="72">
        <f t="shared" si="230"/>
        <v>0.22982205057099936</v>
      </c>
      <c r="G2960" s="73">
        <v>126</v>
      </c>
      <c r="H2960" s="72">
        <f t="shared" si="231"/>
        <v>2.7508352745839112E-3</v>
      </c>
      <c r="I2960" s="76">
        <v>2.1832025988761199E-5</v>
      </c>
      <c r="J2960" s="75">
        <v>2959</v>
      </c>
      <c r="K2960" s="72">
        <f t="shared" si="232"/>
        <v>25533.268922193907</v>
      </c>
      <c r="L2960" s="72">
        <f t="shared" si="233"/>
        <v>0.13366390225073543</v>
      </c>
      <c r="M2960" s="72">
        <f t="shared" si="234"/>
        <v>5.398023792984385E-6</v>
      </c>
      <c r="N2960" s="72" t="e">
        <f>IF(VLOOKUP(B2960,[1]Sheet1!$B$2:$G$553,6,FALSE)=0,"",L2960)</f>
        <v>#N/A</v>
      </c>
      <c r="O2960" s="72" t="e">
        <f>IF(VLOOKUP($B2960,[1]Sheet1!$C$2:$G$553,5,FALSE)=0,"",$L2960)</f>
        <v>#N/A</v>
      </c>
      <c r="P2960" s="72" t="e">
        <f>IF(VLOOKUP($B2960,[1]Sheet1!$D$2:$G$553,4,FALSE)=0,"",$L2960)</f>
        <v>#N/A</v>
      </c>
      <c r="Q2960" s="72" t="e">
        <f>IF(VLOOKUP($B2960,[1]Sheet1!$E$2:$G$553,3,FALSE)=0,"",$L2960)</f>
        <v>#N/A</v>
      </c>
      <c r="R2960" s="72" t="e">
        <f>IF(VLOOKUP($B2960,[1]Sheet1!$F$2:$G$553,2,FALSE)=0,"",$L2960)</f>
        <v>#N/A</v>
      </c>
      <c r="S2960" s="72" t="e">
        <f>COUNTIF([1]isolation_zones!$H$2:$H$1182,conductor_pz_summary_hftd_23_re!B2960)</f>
        <v>#VALUE!</v>
      </c>
    </row>
    <row r="2961" spans="1:19" x14ac:dyDescent="0.25">
      <c r="A2961" s="70">
        <v>7549</v>
      </c>
      <c r="B2961" s="71" t="s">
        <v>3389</v>
      </c>
      <c r="C2961" s="72">
        <v>153081111</v>
      </c>
      <c r="D2961" s="72" t="s">
        <v>1214</v>
      </c>
      <c r="E2961" s="72">
        <v>2245.2688315953201</v>
      </c>
      <c r="F2961" s="72">
        <f t="shared" si="230"/>
        <v>1.3954436492202114</v>
      </c>
      <c r="G2961" s="73">
        <v>16</v>
      </c>
      <c r="H2961" s="72">
        <f t="shared" si="231"/>
        <v>3.492366820447088E-4</v>
      </c>
      <c r="I2961" s="76">
        <v>2.18272926277943E-5</v>
      </c>
      <c r="J2961" s="75">
        <v>2960</v>
      </c>
      <c r="K2961" s="72">
        <f t="shared" si="232"/>
        <v>25534.664365843128</v>
      </c>
      <c r="L2961" s="72">
        <f t="shared" si="233"/>
        <v>0.13331466556869073</v>
      </c>
      <c r="M2961" s="72">
        <f t="shared" si="234"/>
        <v>5.3839198510276111E-6</v>
      </c>
      <c r="N2961" s="72">
        <f>IF(VLOOKUP(B2961,[1]Sheet1!$B$2:$G$553,6,FALSE)=0,"",L2961)</f>
        <v>0.13331466556869073</v>
      </c>
      <c r="O2961" s="72" t="e">
        <f>IF(VLOOKUP($B2961,[1]Sheet1!$C$2:$G$553,5,FALSE)=0,"",$L2961)</f>
        <v>#N/A</v>
      </c>
      <c r="P2961" s="72" t="e">
        <f>IF(VLOOKUP($B2961,[1]Sheet1!$D$2:$G$553,4,FALSE)=0,"",$L2961)</f>
        <v>#N/A</v>
      </c>
      <c r="Q2961" s="72" t="e">
        <f>IF(VLOOKUP($B2961,[1]Sheet1!$E$2:$G$553,3,FALSE)=0,"",$L2961)</f>
        <v>#N/A</v>
      </c>
      <c r="R2961" s="72" t="e">
        <f>IF(VLOOKUP($B2961,[1]Sheet1!$F$2:$G$553,2,FALSE)=0,"",$L2961)</f>
        <v>#N/A</v>
      </c>
      <c r="S2961" s="72" t="e">
        <f>COUNTIF([1]isolation_zones!$H$2:$H$1182,conductor_pz_summary_hftd_23_re!B2961)</f>
        <v>#VALUE!</v>
      </c>
    </row>
    <row r="2962" spans="1:19" x14ac:dyDescent="0.25">
      <c r="A2962" s="70">
        <v>6107</v>
      </c>
      <c r="B2962" s="71" t="s">
        <v>2071</v>
      </c>
      <c r="C2962" s="72">
        <v>82931101</v>
      </c>
      <c r="D2962" s="72" t="s">
        <v>1881</v>
      </c>
      <c r="E2962" s="72">
        <v>3634.7812305182001</v>
      </c>
      <c r="F2962" s="72">
        <f t="shared" si="230"/>
        <v>2.2590312184699815</v>
      </c>
      <c r="G2962" s="73">
        <v>31</v>
      </c>
      <c r="H2962" s="72">
        <f t="shared" si="231"/>
        <v>6.513130297603829E-4</v>
      </c>
      <c r="I2962" s="76">
        <v>2.1010097734205901E-5</v>
      </c>
      <c r="J2962" s="75">
        <v>2961</v>
      </c>
      <c r="K2962" s="72">
        <f t="shared" si="232"/>
        <v>25536.923397061597</v>
      </c>
      <c r="L2962" s="72">
        <f t="shared" si="233"/>
        <v>0.13266335253893036</v>
      </c>
      <c r="M2962" s="72">
        <f t="shared" si="234"/>
        <v>5.3576165397212267E-6</v>
      </c>
      <c r="N2962" s="72" t="e">
        <f>IF(VLOOKUP(B2962,[1]Sheet1!$B$2:$G$553,6,FALSE)=0,"",L2962)</f>
        <v>#N/A</v>
      </c>
      <c r="O2962" s="72" t="e">
        <f>IF(VLOOKUP($B2962,[1]Sheet1!$C$2:$G$553,5,FALSE)=0,"",$L2962)</f>
        <v>#N/A</v>
      </c>
      <c r="P2962" s="72" t="e">
        <f>IF(VLOOKUP($B2962,[1]Sheet1!$D$2:$G$553,4,FALSE)=0,"",$L2962)</f>
        <v>#N/A</v>
      </c>
      <c r="Q2962" s="72" t="e">
        <f>IF(VLOOKUP($B2962,[1]Sheet1!$E$2:$G$553,3,FALSE)=0,"",$L2962)</f>
        <v>#N/A</v>
      </c>
      <c r="R2962" s="72" t="e">
        <f>IF(VLOOKUP($B2962,[1]Sheet1!$F$2:$G$553,2,FALSE)=0,"",$L2962)</f>
        <v>#N/A</v>
      </c>
      <c r="S2962" s="72" t="e">
        <f>COUNTIF([1]isolation_zones!$H$2:$H$1182,conductor_pz_summary_hftd_23_re!B2962)</f>
        <v>#VALUE!</v>
      </c>
    </row>
    <row r="2963" spans="1:19" x14ac:dyDescent="0.25">
      <c r="A2963" s="70">
        <v>9485</v>
      </c>
      <c r="B2963" s="71" t="s">
        <v>2288</v>
      </c>
      <c r="C2963" s="72">
        <v>83622106</v>
      </c>
      <c r="D2963" s="72" t="s">
        <v>81</v>
      </c>
      <c r="E2963" s="72">
        <v>981.03293105131104</v>
      </c>
      <c r="F2963" s="72">
        <f t="shared" si="230"/>
        <v>0.60971592980193356</v>
      </c>
      <c r="G2963" s="73">
        <v>7</v>
      </c>
      <c r="H2963" s="72">
        <f t="shared" si="231"/>
        <v>1.3983771486729451E-4</v>
      </c>
      <c r="I2963" s="76">
        <v>1.99768164096135E-5</v>
      </c>
      <c r="J2963" s="75">
        <v>2962</v>
      </c>
      <c r="K2963" s="72">
        <f t="shared" si="232"/>
        <v>25537.533112991398</v>
      </c>
      <c r="L2963" s="72">
        <f t="shared" si="233"/>
        <v>0.13252351482406305</v>
      </c>
      <c r="M2963" s="72">
        <f t="shared" si="234"/>
        <v>5.351969186177752E-6</v>
      </c>
      <c r="N2963" s="72" t="e">
        <f>IF(VLOOKUP(B2963,[1]Sheet1!$B$2:$G$553,6,FALSE)=0,"",L2963)</f>
        <v>#N/A</v>
      </c>
      <c r="O2963" s="72" t="e">
        <f>IF(VLOOKUP($B2963,[1]Sheet1!$C$2:$G$553,5,FALSE)=0,"",$L2963)</f>
        <v>#N/A</v>
      </c>
      <c r="P2963" s="72" t="e">
        <f>IF(VLOOKUP($B2963,[1]Sheet1!$D$2:$G$553,4,FALSE)=0,"",$L2963)</f>
        <v>#N/A</v>
      </c>
      <c r="Q2963" s="72" t="e">
        <f>IF(VLOOKUP($B2963,[1]Sheet1!$E$2:$G$553,3,FALSE)=0,"",$L2963)</f>
        <v>#N/A</v>
      </c>
      <c r="R2963" s="72" t="e">
        <f>IF(VLOOKUP($B2963,[1]Sheet1!$F$2:$G$553,2,FALSE)=0,"",$L2963)</f>
        <v>#N/A</v>
      </c>
      <c r="S2963" s="72" t="e">
        <f>COUNTIF([1]isolation_zones!$H$2:$H$1182,conductor_pz_summary_hftd_23_re!B2963)</f>
        <v>#VALUE!</v>
      </c>
    </row>
    <row r="2964" spans="1:19" x14ac:dyDescent="0.25">
      <c r="A2964" s="70">
        <v>6136</v>
      </c>
      <c r="B2964" s="71" t="s">
        <v>6548</v>
      </c>
      <c r="C2964" s="72">
        <v>83050402</v>
      </c>
      <c r="D2964" s="72" t="s">
        <v>6523</v>
      </c>
      <c r="E2964" s="72">
        <v>10917.393277589001</v>
      </c>
      <c r="F2964" s="72">
        <f t="shared" si="230"/>
        <v>6.7852040258477322</v>
      </c>
      <c r="G2964" s="73">
        <v>89</v>
      </c>
      <c r="H2964" s="72">
        <f t="shared" si="231"/>
        <v>1.7323898940113612E-3</v>
      </c>
      <c r="I2964" s="76">
        <v>1.94650549888917E-5</v>
      </c>
      <c r="J2964" s="75">
        <v>2963</v>
      </c>
      <c r="K2964" s="72">
        <f t="shared" si="232"/>
        <v>25544.318317017245</v>
      </c>
      <c r="L2964" s="72">
        <f t="shared" si="233"/>
        <v>0.13079112493005168</v>
      </c>
      <c r="M2964" s="72">
        <f t="shared" si="234"/>
        <v>5.2820065282788614E-6</v>
      </c>
      <c r="N2964" s="72" t="e">
        <f>IF(VLOOKUP(B2964,[1]Sheet1!$B$2:$G$553,6,FALSE)=0,"",L2964)</f>
        <v>#N/A</v>
      </c>
      <c r="O2964" s="72" t="e">
        <f>IF(VLOOKUP($B2964,[1]Sheet1!$C$2:$G$553,5,FALSE)=0,"",$L2964)</f>
        <v>#N/A</v>
      </c>
      <c r="P2964" s="72" t="e">
        <f>IF(VLOOKUP($B2964,[1]Sheet1!$D$2:$G$553,4,FALSE)=0,"",$L2964)</f>
        <v>#N/A</v>
      </c>
      <c r="Q2964" s="72" t="e">
        <f>IF(VLOOKUP($B2964,[1]Sheet1!$E$2:$G$553,3,FALSE)=0,"",$L2964)</f>
        <v>#N/A</v>
      </c>
      <c r="R2964" s="72" t="e">
        <f>IF(VLOOKUP($B2964,[1]Sheet1!$F$2:$G$553,2,FALSE)=0,"",$L2964)</f>
        <v>#N/A</v>
      </c>
      <c r="S2964" s="72" t="e">
        <f>COUNTIF([1]isolation_zones!$H$2:$H$1182,conductor_pz_summary_hftd_23_re!B2964)</f>
        <v>#VALUE!</v>
      </c>
    </row>
    <row r="2965" spans="1:19" x14ac:dyDescent="0.25">
      <c r="A2965" s="70">
        <v>940</v>
      </c>
      <c r="B2965" s="71" t="s">
        <v>2093</v>
      </c>
      <c r="C2965" s="72">
        <v>83622105</v>
      </c>
      <c r="D2965" s="72" t="s">
        <v>184</v>
      </c>
      <c r="E2965" s="72">
        <v>8402.4777209505992</v>
      </c>
      <c r="F2965" s="72">
        <f t="shared" si="230"/>
        <v>5.2221738477008071</v>
      </c>
      <c r="G2965" s="73">
        <v>59</v>
      </c>
      <c r="H2965" s="72">
        <f t="shared" si="231"/>
        <v>1.1341693616841418E-3</v>
      </c>
      <c r="I2965" s="76">
        <v>1.92232095200702E-5</v>
      </c>
      <c r="J2965" s="75">
        <v>2964</v>
      </c>
      <c r="K2965" s="72">
        <f t="shared" si="232"/>
        <v>25549.540490864947</v>
      </c>
      <c r="L2965" s="72">
        <f t="shared" si="233"/>
        <v>0.12965695556836754</v>
      </c>
      <c r="M2965" s="72">
        <f t="shared" si="234"/>
        <v>5.2362030383570991E-6</v>
      </c>
      <c r="N2965" s="72" t="e">
        <f>IF(VLOOKUP(B2965,[1]Sheet1!$B$2:$G$553,6,FALSE)=0,"",L2965)</f>
        <v>#N/A</v>
      </c>
      <c r="O2965" s="72" t="e">
        <f>IF(VLOOKUP($B2965,[1]Sheet1!$C$2:$G$553,5,FALSE)=0,"",$L2965)</f>
        <v>#N/A</v>
      </c>
      <c r="P2965" s="72" t="e">
        <f>IF(VLOOKUP($B2965,[1]Sheet1!$D$2:$G$553,4,FALSE)=0,"",$L2965)</f>
        <v>#N/A</v>
      </c>
      <c r="Q2965" s="72" t="e">
        <f>IF(VLOOKUP($B2965,[1]Sheet1!$E$2:$G$553,3,FALSE)=0,"",$L2965)</f>
        <v>#N/A</v>
      </c>
      <c r="R2965" s="72" t="e">
        <f>IF(VLOOKUP($B2965,[1]Sheet1!$F$2:$G$553,2,FALSE)=0,"",$L2965)</f>
        <v>#N/A</v>
      </c>
      <c r="S2965" s="72" t="e">
        <f>COUNTIF([1]isolation_zones!$H$2:$H$1182,conductor_pz_summary_hftd_23_re!B2965)</f>
        <v>#VALUE!</v>
      </c>
    </row>
    <row r="2966" spans="1:19" x14ac:dyDescent="0.25">
      <c r="A2966" s="70">
        <v>8260</v>
      </c>
      <c r="B2966" s="71" t="s">
        <v>6549</v>
      </c>
      <c r="C2966" s="72">
        <v>152261106</v>
      </c>
      <c r="D2966" s="72" t="s">
        <v>1492</v>
      </c>
      <c r="E2966" s="72">
        <v>400.76704521351598</v>
      </c>
      <c r="F2966" s="72">
        <f t="shared" si="230"/>
        <v>0.24907833760939466</v>
      </c>
      <c r="G2966" s="73">
        <v>11</v>
      </c>
      <c r="H2966" s="72">
        <f t="shared" si="231"/>
        <v>2.114462323883712E-4</v>
      </c>
      <c r="I2966" s="76">
        <v>1.9222384762579199E-5</v>
      </c>
      <c r="J2966" s="75">
        <v>2965</v>
      </c>
      <c r="K2966" s="72">
        <f t="shared" si="232"/>
        <v>25549.789569202556</v>
      </c>
      <c r="L2966" s="72">
        <f t="shared" si="233"/>
        <v>0.12944550933597918</v>
      </c>
      <c r="M2966" s="72">
        <f t="shared" si="234"/>
        <v>5.2276637710294987E-6</v>
      </c>
      <c r="N2966" s="72">
        <f>IF(VLOOKUP(B2966,[1]Sheet1!$B$2:$G$553,6,FALSE)=0,"",L2966)</f>
        <v>0.12944550933597918</v>
      </c>
      <c r="O2966" s="72" t="e">
        <f>IF(VLOOKUP($B2966,[1]Sheet1!$C$2:$G$553,5,FALSE)=0,"",$L2966)</f>
        <v>#N/A</v>
      </c>
      <c r="P2966" s="72" t="e">
        <f>IF(VLOOKUP($B2966,[1]Sheet1!$D$2:$G$553,4,FALSE)=0,"",$L2966)</f>
        <v>#N/A</v>
      </c>
      <c r="Q2966" s="72" t="e">
        <f>IF(VLOOKUP($B2966,[1]Sheet1!$E$2:$G$553,3,FALSE)=0,"",$L2966)</f>
        <v>#N/A</v>
      </c>
      <c r="R2966" s="72" t="e">
        <f>IF(VLOOKUP($B2966,[1]Sheet1!$F$2:$G$553,2,FALSE)=0,"",$L2966)</f>
        <v>#N/A</v>
      </c>
      <c r="S2966" s="72" t="e">
        <f>COUNTIF([1]isolation_zones!$H$2:$H$1182,conductor_pz_summary_hftd_23_re!B2966)</f>
        <v>#VALUE!</v>
      </c>
    </row>
    <row r="2967" spans="1:19" x14ac:dyDescent="0.25">
      <c r="A2967" s="70">
        <v>9711</v>
      </c>
      <c r="B2967" s="71" t="s">
        <v>6550</v>
      </c>
      <c r="C2967" s="72">
        <v>152481103</v>
      </c>
      <c r="D2967" s="72" t="s">
        <v>313</v>
      </c>
      <c r="E2967" s="72">
        <v>1232.8709085740099</v>
      </c>
      <c r="F2967" s="72">
        <f t="shared" si="230"/>
        <v>0.76623425020137348</v>
      </c>
      <c r="G2967" s="73">
        <v>11</v>
      </c>
      <c r="H2967" s="72">
        <f t="shared" si="231"/>
        <v>2.1112132655354621E-4</v>
      </c>
      <c r="I2967" s="76">
        <v>1.9192847868504201E-5</v>
      </c>
      <c r="J2967" s="75">
        <v>2966</v>
      </c>
      <c r="K2967" s="72">
        <f t="shared" si="232"/>
        <v>25550.555803452757</v>
      </c>
      <c r="L2967" s="72">
        <f t="shared" si="233"/>
        <v>0.12923438800942563</v>
      </c>
      <c r="M2967" s="72">
        <f t="shared" si="234"/>
        <v>5.2191376250412972E-6</v>
      </c>
      <c r="N2967" s="72" t="e">
        <f>IF(VLOOKUP(B2967,[1]Sheet1!$B$2:$G$553,6,FALSE)=0,"",L2967)</f>
        <v>#N/A</v>
      </c>
      <c r="O2967" s="72" t="e">
        <f>IF(VLOOKUP($B2967,[1]Sheet1!$C$2:$G$553,5,FALSE)=0,"",$L2967)</f>
        <v>#N/A</v>
      </c>
      <c r="P2967" s="72" t="e">
        <f>IF(VLOOKUP($B2967,[1]Sheet1!$D$2:$G$553,4,FALSE)=0,"",$L2967)</f>
        <v>#N/A</v>
      </c>
      <c r="Q2967" s="72" t="e">
        <f>IF(VLOOKUP($B2967,[1]Sheet1!$E$2:$G$553,3,FALSE)=0,"",$L2967)</f>
        <v>#N/A</v>
      </c>
      <c r="R2967" s="72" t="e">
        <f>IF(VLOOKUP($B2967,[1]Sheet1!$F$2:$G$553,2,FALSE)=0,"",$L2967)</f>
        <v>#N/A</v>
      </c>
      <c r="S2967" s="72" t="e">
        <f>COUNTIF([1]isolation_zones!$H$2:$H$1182,conductor_pz_summary_hftd_23_re!B2967)</f>
        <v>#VALUE!</v>
      </c>
    </row>
    <row r="2968" spans="1:19" x14ac:dyDescent="0.25">
      <c r="A2968" s="70">
        <v>6422</v>
      </c>
      <c r="B2968" s="71" t="s">
        <v>2087</v>
      </c>
      <c r="C2968" s="72">
        <v>82841102</v>
      </c>
      <c r="D2968" s="72" t="s">
        <v>200</v>
      </c>
      <c r="E2968" s="72">
        <v>1036.46610646314</v>
      </c>
      <c r="F2968" s="72">
        <f t="shared" si="230"/>
        <v>0.6441678722580112</v>
      </c>
      <c r="G2968" s="73">
        <v>10</v>
      </c>
      <c r="H2968" s="72">
        <f t="shared" si="231"/>
        <v>1.8793923609825402E-4</v>
      </c>
      <c r="I2968" s="76">
        <v>1.8793923609825402E-5</v>
      </c>
      <c r="J2968" s="75">
        <v>2967</v>
      </c>
      <c r="K2968" s="72">
        <f t="shared" si="232"/>
        <v>25551.199971325015</v>
      </c>
      <c r="L2968" s="72">
        <f t="shared" si="233"/>
        <v>0.12904644877332738</v>
      </c>
      <c r="M2968" s="72">
        <f t="shared" si="234"/>
        <v>5.211547689007628E-6</v>
      </c>
      <c r="N2968" s="72" t="e">
        <f>IF(VLOOKUP(B2968,[1]Sheet1!$B$2:$G$553,6,FALSE)=0,"",L2968)</f>
        <v>#N/A</v>
      </c>
      <c r="O2968" s="72" t="e">
        <f>IF(VLOOKUP($B2968,[1]Sheet1!$C$2:$G$553,5,FALSE)=0,"",$L2968)</f>
        <v>#N/A</v>
      </c>
      <c r="P2968" s="72" t="e">
        <f>IF(VLOOKUP($B2968,[1]Sheet1!$D$2:$G$553,4,FALSE)=0,"",$L2968)</f>
        <v>#N/A</v>
      </c>
      <c r="Q2968" s="72" t="e">
        <f>IF(VLOOKUP($B2968,[1]Sheet1!$E$2:$G$553,3,FALSE)=0,"",$L2968)</f>
        <v>#N/A</v>
      </c>
      <c r="R2968" s="72" t="e">
        <f>IF(VLOOKUP($B2968,[1]Sheet1!$F$2:$G$553,2,FALSE)=0,"",$L2968)</f>
        <v>#N/A</v>
      </c>
      <c r="S2968" s="72" t="e">
        <f>COUNTIF([1]isolation_zones!$H$2:$H$1182,conductor_pz_summary_hftd_23_re!B2968)</f>
        <v>#VALUE!</v>
      </c>
    </row>
    <row r="2969" spans="1:19" x14ac:dyDescent="0.25">
      <c r="A2969" s="70">
        <v>471</v>
      </c>
      <c r="B2969" s="71" t="s">
        <v>2657</v>
      </c>
      <c r="C2969" s="72">
        <v>82841101</v>
      </c>
      <c r="D2969" s="72" t="s">
        <v>176</v>
      </c>
      <c r="E2969" s="72">
        <v>8087.7218931861798</v>
      </c>
      <c r="F2969" s="72">
        <f t="shared" si="230"/>
        <v>5.0265518292021003</v>
      </c>
      <c r="G2969" s="73">
        <v>59</v>
      </c>
      <c r="H2969" s="72">
        <f t="shared" si="231"/>
        <v>1.0924576911788787E-3</v>
      </c>
      <c r="I2969" s="76">
        <v>1.85162320538793E-5</v>
      </c>
      <c r="J2969" s="75">
        <v>2968</v>
      </c>
      <c r="K2969" s="72">
        <f t="shared" si="232"/>
        <v>25556.226523154219</v>
      </c>
      <c r="L2969" s="72">
        <f t="shared" si="233"/>
        <v>0.1279539910821485</v>
      </c>
      <c r="M2969" s="72">
        <f t="shared" si="234"/>
        <v>5.167428727115058E-6</v>
      </c>
      <c r="N2969" s="72" t="e">
        <f>IF(VLOOKUP(B2969,[1]Sheet1!$B$2:$G$553,6,FALSE)=0,"",L2969)</f>
        <v>#N/A</v>
      </c>
      <c r="O2969" s="72" t="e">
        <f>IF(VLOOKUP($B2969,[1]Sheet1!$C$2:$G$553,5,FALSE)=0,"",$L2969)</f>
        <v>#N/A</v>
      </c>
      <c r="P2969" s="72" t="e">
        <f>IF(VLOOKUP($B2969,[1]Sheet1!$D$2:$G$553,4,FALSE)=0,"",$L2969)</f>
        <v>#N/A</v>
      </c>
      <c r="Q2969" s="72" t="e">
        <f>IF(VLOOKUP($B2969,[1]Sheet1!$E$2:$G$553,3,FALSE)=0,"",$L2969)</f>
        <v>#N/A</v>
      </c>
      <c r="R2969" s="72" t="e">
        <f>IF(VLOOKUP($B2969,[1]Sheet1!$F$2:$G$553,2,FALSE)=0,"",$L2969)</f>
        <v>#N/A</v>
      </c>
      <c r="S2969" s="72" t="e">
        <f>COUNTIF([1]isolation_zones!$H$2:$H$1182,conductor_pz_summary_hftd_23_re!B2969)</f>
        <v>#VALUE!</v>
      </c>
    </row>
    <row r="2970" spans="1:19" x14ac:dyDescent="0.25">
      <c r="A2970" s="70">
        <v>5836</v>
      </c>
      <c r="B2970" s="71" t="s">
        <v>6551</v>
      </c>
      <c r="C2970" s="72">
        <v>152481103</v>
      </c>
      <c r="D2970" s="72" t="s">
        <v>313</v>
      </c>
      <c r="E2970" s="72">
        <v>316.00084469173902</v>
      </c>
      <c r="F2970" s="72">
        <f t="shared" si="230"/>
        <v>0.19639580154862588</v>
      </c>
      <c r="G2970" s="73">
        <v>4</v>
      </c>
      <c r="H2970" s="72">
        <f t="shared" si="231"/>
        <v>7.3834926489458407E-5</v>
      </c>
      <c r="I2970" s="76">
        <v>1.8458731622364602E-5</v>
      </c>
      <c r="J2970" s="75">
        <v>2969</v>
      </c>
      <c r="K2970" s="72">
        <f t="shared" si="232"/>
        <v>25556.422918955766</v>
      </c>
      <c r="L2970" s="72">
        <f t="shared" si="233"/>
        <v>0.12788015615565904</v>
      </c>
      <c r="M2970" s="72">
        <f t="shared" si="234"/>
        <v>5.1644468996864703E-6</v>
      </c>
      <c r="N2970" s="72">
        <f>IF(VLOOKUP(B2970,[1]Sheet1!$B$2:$G$553,6,FALSE)=0,"",L2970)</f>
        <v>0.12788015615565904</v>
      </c>
      <c r="O2970" s="72" t="e">
        <f>IF(VLOOKUP($B2970,[1]Sheet1!$C$2:$G$553,5,FALSE)=0,"",$L2970)</f>
        <v>#N/A</v>
      </c>
      <c r="P2970" s="72" t="e">
        <f>IF(VLOOKUP($B2970,[1]Sheet1!$D$2:$G$553,4,FALSE)=0,"",$L2970)</f>
        <v>#N/A</v>
      </c>
      <c r="Q2970" s="72" t="e">
        <f>IF(VLOOKUP($B2970,[1]Sheet1!$E$2:$G$553,3,FALSE)=0,"",$L2970)</f>
        <v>#N/A</v>
      </c>
      <c r="R2970" s="72" t="e">
        <f>IF(VLOOKUP($B2970,[1]Sheet1!$F$2:$G$553,2,FALSE)=0,"",$L2970)</f>
        <v>#N/A</v>
      </c>
      <c r="S2970" s="72" t="e">
        <f>COUNTIF([1]isolation_zones!$H$2:$H$1182,conductor_pz_summary_hftd_23_re!B2970)</f>
        <v>#VALUE!</v>
      </c>
    </row>
    <row r="2971" spans="1:19" x14ac:dyDescent="0.25">
      <c r="A2971" s="70">
        <v>10320</v>
      </c>
      <c r="B2971" s="71" t="s">
        <v>6552</v>
      </c>
      <c r="C2971" s="72">
        <v>152261106</v>
      </c>
      <c r="D2971" s="72" t="s">
        <v>1492</v>
      </c>
      <c r="E2971" s="72">
        <v>305.36685150899802</v>
      </c>
      <c r="F2971" s="72">
        <f t="shared" si="230"/>
        <v>0.18978673182659914</v>
      </c>
      <c r="G2971" s="73">
        <v>4</v>
      </c>
      <c r="H2971" s="72">
        <f t="shared" si="231"/>
        <v>7.3487088245210397E-5</v>
      </c>
      <c r="I2971" s="76">
        <v>1.8371772061302599E-5</v>
      </c>
      <c r="J2971" s="75">
        <v>2970</v>
      </c>
      <c r="K2971" s="72">
        <f t="shared" si="232"/>
        <v>25556.612705687592</v>
      </c>
      <c r="L2971" s="72">
        <f t="shared" si="233"/>
        <v>0.12780666906741384</v>
      </c>
      <c r="M2971" s="72">
        <f t="shared" si="234"/>
        <v>5.1614791197238547E-6</v>
      </c>
      <c r="N2971" s="72">
        <f>IF(VLOOKUP(B2971,[1]Sheet1!$B$2:$G$553,6,FALSE)=0,"",L2971)</f>
        <v>0.12780666906741384</v>
      </c>
      <c r="O2971" s="72" t="e">
        <f>IF(VLOOKUP($B2971,[1]Sheet1!$C$2:$G$553,5,FALSE)=0,"",$L2971)</f>
        <v>#N/A</v>
      </c>
      <c r="P2971" s="72" t="e">
        <f>IF(VLOOKUP($B2971,[1]Sheet1!$D$2:$G$553,4,FALSE)=0,"",$L2971)</f>
        <v>#N/A</v>
      </c>
      <c r="Q2971" s="72" t="e">
        <f>IF(VLOOKUP($B2971,[1]Sheet1!$E$2:$G$553,3,FALSE)=0,"",$L2971)</f>
        <v>#N/A</v>
      </c>
      <c r="R2971" s="72" t="e">
        <f>IF(VLOOKUP($B2971,[1]Sheet1!$F$2:$G$553,2,FALSE)=0,"",$L2971)</f>
        <v>#N/A</v>
      </c>
      <c r="S2971" s="72" t="e">
        <f>COUNTIF([1]isolation_zones!$H$2:$H$1182,conductor_pz_summary_hftd_23_re!B2971)</f>
        <v>#VALUE!</v>
      </c>
    </row>
    <row r="2972" spans="1:19" x14ac:dyDescent="0.25">
      <c r="A2972" s="70">
        <v>10026</v>
      </c>
      <c r="B2972" s="71" t="s">
        <v>6553</v>
      </c>
      <c r="C2972" s="72">
        <v>83371103</v>
      </c>
      <c r="D2972" s="72" t="s">
        <v>890</v>
      </c>
      <c r="E2972" s="72">
        <v>132.01699685521001</v>
      </c>
      <c r="F2972" s="72">
        <f t="shared" si="230"/>
        <v>8.2049096864642637E-2</v>
      </c>
      <c r="G2972" s="73">
        <v>2</v>
      </c>
      <c r="H2972" s="72">
        <f t="shared" si="231"/>
        <v>3.6517898929545801E-5</v>
      </c>
      <c r="I2972" s="76">
        <v>1.82589494647729E-5</v>
      </c>
      <c r="J2972" s="75">
        <v>2971</v>
      </c>
      <c r="K2972" s="72">
        <f t="shared" si="232"/>
        <v>25556.694754784457</v>
      </c>
      <c r="L2972" s="72">
        <f t="shared" si="233"/>
        <v>0.12777015116848428</v>
      </c>
      <c r="M2972" s="72">
        <f t="shared" si="234"/>
        <v>5.1600043424356549E-6</v>
      </c>
      <c r="N2972" s="72" t="e">
        <f>IF(VLOOKUP(B2972,[1]Sheet1!$B$2:$G$553,6,FALSE)=0,"",L2972)</f>
        <v>#N/A</v>
      </c>
      <c r="O2972" s="72" t="e">
        <f>IF(VLOOKUP($B2972,[1]Sheet1!$C$2:$G$553,5,FALSE)=0,"",$L2972)</f>
        <v>#N/A</v>
      </c>
      <c r="P2972" s="72" t="e">
        <f>IF(VLOOKUP($B2972,[1]Sheet1!$D$2:$G$553,4,FALSE)=0,"",$L2972)</f>
        <v>#N/A</v>
      </c>
      <c r="Q2972" s="72" t="e">
        <f>IF(VLOOKUP($B2972,[1]Sheet1!$E$2:$G$553,3,FALSE)=0,"",$L2972)</f>
        <v>#N/A</v>
      </c>
      <c r="R2972" s="72" t="e">
        <f>IF(VLOOKUP($B2972,[1]Sheet1!$F$2:$G$553,2,FALSE)=0,"",$L2972)</f>
        <v>#N/A</v>
      </c>
      <c r="S2972" s="72" t="e">
        <f>COUNTIF([1]isolation_zones!$H$2:$H$1182,conductor_pz_summary_hftd_23_re!B2972)</f>
        <v>#VALUE!</v>
      </c>
    </row>
    <row r="2973" spans="1:19" x14ac:dyDescent="0.25">
      <c r="A2973" s="70">
        <v>7034</v>
      </c>
      <c r="B2973" s="71" t="s">
        <v>3967</v>
      </c>
      <c r="C2973" s="72">
        <v>152261106</v>
      </c>
      <c r="D2973" s="72" t="s">
        <v>1492</v>
      </c>
      <c r="E2973" s="72">
        <v>0</v>
      </c>
      <c r="F2973" s="72">
        <f t="shared" si="230"/>
        <v>0</v>
      </c>
      <c r="G2973" s="73">
        <v>39</v>
      </c>
      <c r="H2973" s="72">
        <f t="shared" si="231"/>
        <v>7.1089703070082702E-4</v>
      </c>
      <c r="I2973" s="76">
        <v>1.8228128992328899E-5</v>
      </c>
      <c r="J2973" s="75">
        <v>2972</v>
      </c>
      <c r="K2973" s="72">
        <f t="shared" si="232"/>
        <v>25556.694754784457</v>
      </c>
      <c r="L2973" s="72">
        <f t="shared" si="233"/>
        <v>0.12705925413778346</v>
      </c>
      <c r="M2973" s="72">
        <f t="shared" si="234"/>
        <v>5.131294728086027E-6</v>
      </c>
      <c r="N2973" s="72" t="e">
        <f>IF(VLOOKUP(B2973,[1]Sheet1!$B$2:$G$553,6,FALSE)=0,"",L2973)</f>
        <v>#N/A</v>
      </c>
      <c r="O2973" s="72" t="e">
        <f>IF(VLOOKUP($B2973,[1]Sheet1!$C$2:$G$553,5,FALSE)=0,"",$L2973)</f>
        <v>#N/A</v>
      </c>
      <c r="P2973" s="72" t="e">
        <f>IF(VLOOKUP($B2973,[1]Sheet1!$D$2:$G$553,4,FALSE)=0,"",$L2973)</f>
        <v>#N/A</v>
      </c>
      <c r="Q2973" s="72" t="e">
        <f>IF(VLOOKUP($B2973,[1]Sheet1!$E$2:$G$553,3,FALSE)=0,"",$L2973)</f>
        <v>#N/A</v>
      </c>
      <c r="R2973" s="72" t="e">
        <f>IF(VLOOKUP($B2973,[1]Sheet1!$F$2:$G$553,2,FALSE)=0,"",$L2973)</f>
        <v>#N/A</v>
      </c>
      <c r="S2973" s="72" t="e">
        <f>COUNTIF([1]isolation_zones!$H$2:$H$1182,conductor_pz_summary_hftd_23_re!B2973)</f>
        <v>#VALUE!</v>
      </c>
    </row>
    <row r="2974" spans="1:19" x14ac:dyDescent="0.25">
      <c r="A2974" s="70">
        <v>4269</v>
      </c>
      <c r="B2974" s="71" t="s">
        <v>2228</v>
      </c>
      <c r="C2974" s="72">
        <v>152481103</v>
      </c>
      <c r="D2974" s="72" t="s">
        <v>313</v>
      </c>
      <c r="E2974" s="72">
        <v>123.60876282049</v>
      </c>
      <c r="F2974" s="72">
        <f t="shared" si="230"/>
        <v>7.6823345444679919E-2</v>
      </c>
      <c r="G2974" s="73">
        <v>17</v>
      </c>
      <c r="H2974" s="72">
        <f t="shared" si="231"/>
        <v>3.0962323080282691E-4</v>
      </c>
      <c r="I2974" s="76">
        <v>1.8213131223695701E-5</v>
      </c>
      <c r="J2974" s="75">
        <v>2973</v>
      </c>
      <c r="K2974" s="72">
        <f t="shared" si="232"/>
        <v>25556.771578129901</v>
      </c>
      <c r="L2974" s="72">
        <f t="shared" si="233"/>
        <v>0.12674963090698063</v>
      </c>
      <c r="M2974" s="72">
        <f t="shared" si="234"/>
        <v>5.1187905774620302E-6</v>
      </c>
      <c r="N2974" s="72" t="e">
        <f>IF(VLOOKUP(B2974,[1]Sheet1!$B$2:$G$553,6,FALSE)=0,"",L2974)</f>
        <v>#N/A</v>
      </c>
      <c r="O2974" s="72" t="e">
        <f>IF(VLOOKUP($B2974,[1]Sheet1!$C$2:$G$553,5,FALSE)=0,"",$L2974)</f>
        <v>#N/A</v>
      </c>
      <c r="P2974" s="72" t="e">
        <f>IF(VLOOKUP($B2974,[1]Sheet1!$D$2:$G$553,4,FALSE)=0,"",$L2974)</f>
        <v>#N/A</v>
      </c>
      <c r="Q2974" s="72" t="e">
        <f>IF(VLOOKUP($B2974,[1]Sheet1!$E$2:$G$553,3,FALSE)=0,"",$L2974)</f>
        <v>#N/A</v>
      </c>
      <c r="R2974" s="72" t="e">
        <f>IF(VLOOKUP($B2974,[1]Sheet1!$F$2:$G$553,2,FALSE)=0,"",$L2974)</f>
        <v>#N/A</v>
      </c>
      <c r="S2974" s="72" t="e">
        <f>COUNTIF([1]isolation_zones!$H$2:$H$1182,conductor_pz_summary_hftd_23_re!B2974)</f>
        <v>#VALUE!</v>
      </c>
    </row>
    <row r="2975" spans="1:19" x14ac:dyDescent="0.25">
      <c r="A2975" s="70">
        <v>3650</v>
      </c>
      <c r="B2975" s="71" t="s">
        <v>4365</v>
      </c>
      <c r="C2975" s="72">
        <v>83692105</v>
      </c>
      <c r="D2975" s="72" t="s">
        <v>335</v>
      </c>
      <c r="E2975" s="72">
        <v>5651.1648454135702</v>
      </c>
      <c r="F2975" s="72">
        <f t="shared" si="230"/>
        <v>3.5122217808661094</v>
      </c>
      <c r="G2975" s="73">
        <v>297</v>
      </c>
      <c r="H2975" s="72">
        <f t="shared" si="231"/>
        <v>5.4018540084342639E-3</v>
      </c>
      <c r="I2975" s="76">
        <v>1.8188060634458801E-5</v>
      </c>
      <c r="J2975" s="75">
        <v>2974</v>
      </c>
      <c r="K2975" s="72">
        <f t="shared" si="232"/>
        <v>25560.283799910769</v>
      </c>
      <c r="L2975" s="72">
        <f t="shared" si="233"/>
        <v>0.12134777689854637</v>
      </c>
      <c r="M2975" s="72">
        <f t="shared" si="234"/>
        <v>4.9006364163703E-6</v>
      </c>
      <c r="N2975" s="72" t="e">
        <f>IF(VLOOKUP(B2975,[1]Sheet1!$B$2:$G$553,6,FALSE)=0,"",L2975)</f>
        <v>#N/A</v>
      </c>
      <c r="O2975" s="72" t="e">
        <f>IF(VLOOKUP($B2975,[1]Sheet1!$C$2:$G$553,5,FALSE)=0,"",$L2975)</f>
        <v>#N/A</v>
      </c>
      <c r="P2975" s="72" t="e">
        <f>IF(VLOOKUP($B2975,[1]Sheet1!$D$2:$G$553,4,FALSE)=0,"",$L2975)</f>
        <v>#N/A</v>
      </c>
      <c r="Q2975" s="72" t="e">
        <f>IF(VLOOKUP($B2975,[1]Sheet1!$E$2:$G$553,3,FALSE)=0,"",$L2975)</f>
        <v>#N/A</v>
      </c>
      <c r="R2975" s="72" t="e">
        <f>IF(VLOOKUP($B2975,[1]Sheet1!$F$2:$G$553,2,FALSE)=0,"",$L2975)</f>
        <v>#N/A</v>
      </c>
      <c r="S2975" s="72" t="e">
        <f>COUNTIF([1]isolation_zones!$H$2:$H$1182,conductor_pz_summary_hftd_23_re!B2975)</f>
        <v>#VALUE!</v>
      </c>
    </row>
    <row r="2976" spans="1:19" x14ac:dyDescent="0.25">
      <c r="A2976" s="70">
        <v>2640</v>
      </c>
      <c r="B2976" s="71" t="s">
        <v>3922</v>
      </c>
      <c r="C2976" s="72">
        <v>183071101</v>
      </c>
      <c r="D2976" s="72" t="s">
        <v>467</v>
      </c>
      <c r="E2976" s="72">
        <v>9610.0836383306505</v>
      </c>
      <c r="F2976" s="72">
        <f t="shared" si="230"/>
        <v>5.9727058038102241</v>
      </c>
      <c r="G2976" s="73">
        <v>101</v>
      </c>
      <c r="H2976" s="72">
        <f t="shared" si="231"/>
        <v>1.8296569408648778E-3</v>
      </c>
      <c r="I2976" s="76">
        <v>1.81154152560879E-5</v>
      </c>
      <c r="J2976" s="75">
        <v>2975</v>
      </c>
      <c r="K2976" s="72">
        <f t="shared" si="232"/>
        <v>25566.25650571458</v>
      </c>
      <c r="L2976" s="72">
        <f t="shared" si="233"/>
        <v>0.1195181199576815</v>
      </c>
      <c r="M2976" s="72">
        <f t="shared" si="234"/>
        <v>4.8267456236171405E-6</v>
      </c>
      <c r="N2976" s="72" t="e">
        <f>IF(VLOOKUP(B2976,[1]Sheet1!$B$2:$G$553,6,FALSE)=0,"",L2976)</f>
        <v>#N/A</v>
      </c>
      <c r="O2976" s="72" t="e">
        <f>IF(VLOOKUP($B2976,[1]Sheet1!$C$2:$G$553,5,FALSE)=0,"",$L2976)</f>
        <v>#N/A</v>
      </c>
      <c r="P2976" s="72" t="e">
        <f>IF(VLOOKUP($B2976,[1]Sheet1!$D$2:$G$553,4,FALSE)=0,"",$L2976)</f>
        <v>#N/A</v>
      </c>
      <c r="Q2976" s="72" t="e">
        <f>IF(VLOOKUP($B2976,[1]Sheet1!$E$2:$G$553,3,FALSE)=0,"",$L2976)</f>
        <v>#N/A</v>
      </c>
      <c r="R2976" s="72" t="e">
        <f>IF(VLOOKUP($B2976,[1]Sheet1!$F$2:$G$553,2,FALSE)=0,"",$L2976)</f>
        <v>#N/A</v>
      </c>
      <c r="S2976" s="72" t="e">
        <f>COUNTIF([1]isolation_zones!$H$2:$H$1182,conductor_pz_summary_hftd_23_re!B2976)</f>
        <v>#VALUE!</v>
      </c>
    </row>
    <row r="2977" spans="1:19" x14ac:dyDescent="0.25">
      <c r="A2977" s="70">
        <v>7574</v>
      </c>
      <c r="B2977" s="71" t="s">
        <v>2807</v>
      </c>
      <c r="C2977" s="72">
        <v>83622106</v>
      </c>
      <c r="D2977" s="72" t="s">
        <v>81</v>
      </c>
      <c r="E2977" s="72">
        <v>3281.0214503664101</v>
      </c>
      <c r="F2977" s="72">
        <f t="shared" si="230"/>
        <v>2.039168085995283</v>
      </c>
      <c r="G2977" s="73">
        <v>24</v>
      </c>
      <c r="H2977" s="72">
        <f t="shared" si="231"/>
        <v>4.3202453463420717E-4</v>
      </c>
      <c r="I2977" s="76">
        <v>1.8001022276425299E-5</v>
      </c>
      <c r="J2977" s="75">
        <v>2976</v>
      </c>
      <c r="K2977" s="72">
        <f t="shared" si="232"/>
        <v>25568.295673800574</v>
      </c>
      <c r="L2977" s="72">
        <f t="shared" si="233"/>
        <v>0.11908609542304729</v>
      </c>
      <c r="M2977" s="72">
        <f t="shared" si="234"/>
        <v>4.8092982898356258E-6</v>
      </c>
      <c r="N2977" s="72" t="e">
        <f>IF(VLOOKUP(B2977,[1]Sheet1!$B$2:$G$553,6,FALSE)=0,"",L2977)</f>
        <v>#N/A</v>
      </c>
      <c r="O2977" s="72" t="e">
        <f>IF(VLOOKUP($B2977,[1]Sheet1!$C$2:$G$553,5,FALSE)=0,"",$L2977)</f>
        <v>#N/A</v>
      </c>
      <c r="P2977" s="72" t="e">
        <f>IF(VLOOKUP($B2977,[1]Sheet1!$D$2:$G$553,4,FALSE)=0,"",$L2977)</f>
        <v>#N/A</v>
      </c>
      <c r="Q2977" s="72" t="e">
        <f>IF(VLOOKUP($B2977,[1]Sheet1!$E$2:$G$553,3,FALSE)=0,"",$L2977)</f>
        <v>#N/A</v>
      </c>
      <c r="R2977" s="72" t="e">
        <f>IF(VLOOKUP($B2977,[1]Sheet1!$F$2:$G$553,2,FALSE)=0,"",$L2977)</f>
        <v>#N/A</v>
      </c>
      <c r="S2977" s="72" t="e">
        <f>COUNTIF([1]isolation_zones!$H$2:$H$1182,conductor_pz_summary_hftd_23_re!B2977)</f>
        <v>#VALUE!</v>
      </c>
    </row>
    <row r="2978" spans="1:19" x14ac:dyDescent="0.25">
      <c r="A2978" s="70">
        <v>10111</v>
      </c>
      <c r="B2978" s="71" t="s">
        <v>6554</v>
      </c>
      <c r="C2978" s="72">
        <v>152101101</v>
      </c>
      <c r="D2978" s="72" t="s">
        <v>223</v>
      </c>
      <c r="E2978" s="72">
        <v>32.882416896660999</v>
      </c>
      <c r="F2978" s="72">
        <f t="shared" si="230"/>
        <v>2.0436554938881912E-2</v>
      </c>
      <c r="G2978" s="73">
        <v>1</v>
      </c>
      <c r="H2978" s="72">
        <f t="shared" si="231"/>
        <v>1.78360577257472E-5</v>
      </c>
      <c r="I2978" s="76">
        <v>1.78360577257472E-5</v>
      </c>
      <c r="J2978" s="75">
        <v>2977</v>
      </c>
      <c r="K2978" s="72">
        <f t="shared" si="232"/>
        <v>25568.316110355514</v>
      </c>
      <c r="L2978" s="72">
        <f t="shared" si="233"/>
        <v>0.11906825936532155</v>
      </c>
      <c r="M2978" s="72">
        <f t="shared" si="234"/>
        <v>4.8085779796968716E-6</v>
      </c>
      <c r="N2978" s="72" t="e">
        <f>IF(VLOOKUP(B2978,[1]Sheet1!$B$2:$G$553,6,FALSE)=0,"",L2978)</f>
        <v>#N/A</v>
      </c>
      <c r="O2978" s="72" t="e">
        <f>IF(VLOOKUP($B2978,[1]Sheet1!$C$2:$G$553,5,FALSE)=0,"",$L2978)</f>
        <v>#N/A</v>
      </c>
      <c r="P2978" s="72" t="e">
        <f>IF(VLOOKUP($B2978,[1]Sheet1!$D$2:$G$553,4,FALSE)=0,"",$L2978)</f>
        <v>#N/A</v>
      </c>
      <c r="Q2978" s="72" t="e">
        <f>IF(VLOOKUP($B2978,[1]Sheet1!$E$2:$G$553,3,FALSE)=0,"",$L2978)</f>
        <v>#N/A</v>
      </c>
      <c r="R2978" s="72" t="e">
        <f>IF(VLOOKUP($B2978,[1]Sheet1!$F$2:$G$553,2,FALSE)=0,"",$L2978)</f>
        <v>#N/A</v>
      </c>
      <c r="S2978" s="72" t="e">
        <f>COUNTIF([1]isolation_zones!$H$2:$H$1182,conductor_pz_summary_hftd_23_re!B2978)</f>
        <v>#VALUE!</v>
      </c>
    </row>
    <row r="2979" spans="1:19" x14ac:dyDescent="0.25">
      <c r="A2979" s="70">
        <v>7350</v>
      </c>
      <c r="B2979" s="71" t="s">
        <v>4449</v>
      </c>
      <c r="C2979" s="72">
        <v>152591101</v>
      </c>
      <c r="D2979" s="72" t="s">
        <v>1212</v>
      </c>
      <c r="E2979" s="72">
        <v>221.07967421796999</v>
      </c>
      <c r="F2979" s="72">
        <f t="shared" si="230"/>
        <v>0.13740191063888751</v>
      </c>
      <c r="G2979" s="73">
        <v>2</v>
      </c>
      <c r="H2979" s="72">
        <f t="shared" si="231"/>
        <v>3.5487959549413201E-5</v>
      </c>
      <c r="I2979" s="76">
        <v>1.77439797747066E-5</v>
      </c>
      <c r="J2979" s="75">
        <v>2978</v>
      </c>
      <c r="K2979" s="72">
        <f t="shared" si="232"/>
        <v>25568.453512266155</v>
      </c>
      <c r="L2979" s="72">
        <f t="shared" si="233"/>
        <v>0.11903277140577213</v>
      </c>
      <c r="M2979" s="72">
        <f t="shared" si="234"/>
        <v>4.8071447965652517E-6</v>
      </c>
      <c r="N2979" s="72">
        <f>IF(VLOOKUP(B2979,[1]Sheet1!$B$2:$G$553,6,FALSE)=0,"",L2979)</f>
        <v>0.11903277140577213</v>
      </c>
      <c r="O2979" s="72" t="e">
        <f>IF(VLOOKUP($B2979,[1]Sheet1!$C$2:$G$553,5,FALSE)=0,"",$L2979)</f>
        <v>#N/A</v>
      </c>
      <c r="P2979" s="72" t="e">
        <f>IF(VLOOKUP($B2979,[1]Sheet1!$D$2:$G$553,4,FALSE)=0,"",$L2979)</f>
        <v>#N/A</v>
      </c>
      <c r="Q2979" s="72" t="e">
        <f>IF(VLOOKUP($B2979,[1]Sheet1!$E$2:$G$553,3,FALSE)=0,"",$L2979)</f>
        <v>#N/A</v>
      </c>
      <c r="R2979" s="72" t="e">
        <f>IF(VLOOKUP($B2979,[1]Sheet1!$F$2:$G$553,2,FALSE)=0,"",$L2979)</f>
        <v>#N/A</v>
      </c>
      <c r="S2979" s="72" t="e">
        <f>COUNTIF([1]isolation_zones!$H$2:$H$1182,conductor_pz_summary_hftd_23_re!B2979)</f>
        <v>#VALUE!</v>
      </c>
    </row>
    <row r="2980" spans="1:19" x14ac:dyDescent="0.25">
      <c r="A2980" s="70">
        <v>10523</v>
      </c>
      <c r="B2980" s="71" t="s">
        <v>6555</v>
      </c>
      <c r="C2980" s="72">
        <v>83622104</v>
      </c>
      <c r="D2980" s="72" t="s">
        <v>155</v>
      </c>
      <c r="E2980" s="72">
        <v>65.862960985593105</v>
      </c>
      <c r="F2980" s="72">
        <f t="shared" si="230"/>
        <v>4.093409632417222E-2</v>
      </c>
      <c r="G2980" s="73">
        <v>2</v>
      </c>
      <c r="H2980" s="72">
        <f t="shared" si="231"/>
        <v>3.5324260541565999E-5</v>
      </c>
      <c r="I2980" s="76">
        <v>1.7662130270783E-5</v>
      </c>
      <c r="J2980" s="75">
        <v>2979</v>
      </c>
      <c r="K2980" s="72">
        <f t="shared" si="232"/>
        <v>25568.494446362478</v>
      </c>
      <c r="L2980" s="72">
        <f t="shared" si="233"/>
        <v>0.11899744714523057</v>
      </c>
      <c r="M2980" s="72">
        <f t="shared" si="234"/>
        <v>4.8057182244267602E-6</v>
      </c>
      <c r="N2980" s="72" t="e">
        <f>IF(VLOOKUP(B2980,[1]Sheet1!$B$2:$G$553,6,FALSE)=0,"",L2980)</f>
        <v>#N/A</v>
      </c>
      <c r="O2980" s="72" t="e">
        <f>IF(VLOOKUP($B2980,[1]Sheet1!$C$2:$G$553,5,FALSE)=0,"",$L2980)</f>
        <v>#N/A</v>
      </c>
      <c r="P2980" s="72" t="e">
        <f>IF(VLOOKUP($B2980,[1]Sheet1!$D$2:$G$553,4,FALSE)=0,"",$L2980)</f>
        <v>#N/A</v>
      </c>
      <c r="Q2980" s="72" t="e">
        <f>IF(VLOOKUP($B2980,[1]Sheet1!$E$2:$G$553,3,FALSE)=0,"",$L2980)</f>
        <v>#N/A</v>
      </c>
      <c r="R2980" s="72" t="e">
        <f>IF(VLOOKUP($B2980,[1]Sheet1!$F$2:$G$553,2,FALSE)=0,"",$L2980)</f>
        <v>#N/A</v>
      </c>
      <c r="S2980" s="72" t="e">
        <f>COUNTIF([1]isolation_zones!$H$2:$H$1182,conductor_pz_summary_hftd_23_re!B2980)</f>
        <v>#VALUE!</v>
      </c>
    </row>
    <row r="2981" spans="1:19" x14ac:dyDescent="0.25">
      <c r="A2981" s="70">
        <v>5707</v>
      </c>
      <c r="B2981" s="71" t="s">
        <v>6556</v>
      </c>
      <c r="C2981" s="72">
        <v>152531101</v>
      </c>
      <c r="D2981" s="72" t="s">
        <v>400</v>
      </c>
      <c r="E2981" s="72">
        <v>1605.46531601877</v>
      </c>
      <c r="F2981" s="72">
        <f t="shared" si="230"/>
        <v>0.99780317962633314</v>
      </c>
      <c r="G2981" s="73">
        <v>13</v>
      </c>
      <c r="H2981" s="72">
        <f t="shared" si="231"/>
        <v>2.290420396871347E-4</v>
      </c>
      <c r="I2981" s="76">
        <v>1.7618618437471901E-5</v>
      </c>
      <c r="J2981" s="75">
        <v>2980</v>
      </c>
      <c r="K2981" s="72">
        <f t="shared" si="232"/>
        <v>25569.492249542105</v>
      </c>
      <c r="L2981" s="72">
        <f t="shared" si="233"/>
        <v>0.11876840510554343</v>
      </c>
      <c r="M2981" s="72">
        <f t="shared" si="234"/>
        <v>4.7964683494866619E-6</v>
      </c>
      <c r="N2981" s="72" t="e">
        <f>IF(VLOOKUP(B2981,[1]Sheet1!$B$2:$G$553,6,FALSE)=0,"",L2981)</f>
        <v>#N/A</v>
      </c>
      <c r="O2981" s="72" t="e">
        <f>IF(VLOOKUP($B2981,[1]Sheet1!$C$2:$G$553,5,FALSE)=0,"",$L2981)</f>
        <v>#N/A</v>
      </c>
      <c r="P2981" s="72" t="e">
        <f>IF(VLOOKUP($B2981,[1]Sheet1!$D$2:$G$553,4,FALSE)=0,"",$L2981)</f>
        <v>#N/A</v>
      </c>
      <c r="Q2981" s="72" t="e">
        <f>IF(VLOOKUP($B2981,[1]Sheet1!$E$2:$G$553,3,FALSE)=0,"",$L2981)</f>
        <v>#N/A</v>
      </c>
      <c r="R2981" s="72" t="e">
        <f>IF(VLOOKUP($B2981,[1]Sheet1!$F$2:$G$553,2,FALSE)=0,"",$L2981)</f>
        <v>#N/A</v>
      </c>
      <c r="S2981" s="72" t="e">
        <f>COUNTIF([1]isolation_zones!$H$2:$H$1182,conductor_pz_summary_hftd_23_re!B2981)</f>
        <v>#VALUE!</v>
      </c>
    </row>
    <row r="2982" spans="1:19" x14ac:dyDescent="0.25">
      <c r="A2982" s="70">
        <v>8628</v>
      </c>
      <c r="B2982" s="71" t="s">
        <v>2054</v>
      </c>
      <c r="C2982" s="72">
        <v>82931101</v>
      </c>
      <c r="D2982" s="72" t="s">
        <v>1881</v>
      </c>
      <c r="E2982" s="72">
        <v>4047.5170926926698</v>
      </c>
      <c r="F2982" s="72">
        <f t="shared" si="230"/>
        <v>2.5155482241719516</v>
      </c>
      <c r="G2982" s="73">
        <v>34</v>
      </c>
      <c r="H2982" s="72">
        <f t="shared" si="231"/>
        <v>5.9516298427031954E-4</v>
      </c>
      <c r="I2982" s="76">
        <v>1.7504793655009399E-5</v>
      </c>
      <c r="J2982" s="75">
        <v>2981</v>
      </c>
      <c r="K2982" s="72">
        <f t="shared" si="232"/>
        <v>25572.007797766277</v>
      </c>
      <c r="L2982" s="72">
        <f t="shared" si="233"/>
        <v>0.11817324212127311</v>
      </c>
      <c r="M2982" s="72">
        <f t="shared" si="234"/>
        <v>4.7724326607502363E-6</v>
      </c>
      <c r="N2982" s="72" t="e">
        <f>IF(VLOOKUP(B2982,[1]Sheet1!$B$2:$G$553,6,FALSE)=0,"",L2982)</f>
        <v>#N/A</v>
      </c>
      <c r="O2982" s="72" t="e">
        <f>IF(VLOOKUP($B2982,[1]Sheet1!$C$2:$G$553,5,FALSE)=0,"",$L2982)</f>
        <v>#N/A</v>
      </c>
      <c r="P2982" s="72" t="e">
        <f>IF(VLOOKUP($B2982,[1]Sheet1!$D$2:$G$553,4,FALSE)=0,"",$L2982)</f>
        <v>#N/A</v>
      </c>
      <c r="Q2982" s="72" t="e">
        <f>IF(VLOOKUP($B2982,[1]Sheet1!$E$2:$G$553,3,FALSE)=0,"",$L2982)</f>
        <v>#N/A</v>
      </c>
      <c r="R2982" s="72" t="e">
        <f>IF(VLOOKUP($B2982,[1]Sheet1!$F$2:$G$553,2,FALSE)=0,"",$L2982)</f>
        <v>#N/A</v>
      </c>
      <c r="S2982" s="72" t="e">
        <f>COUNTIF([1]isolation_zones!$H$2:$H$1182,conductor_pz_summary_hftd_23_re!B2982)</f>
        <v>#VALUE!</v>
      </c>
    </row>
    <row r="2983" spans="1:19" x14ac:dyDescent="0.25">
      <c r="A2983" s="70">
        <v>10455</v>
      </c>
      <c r="B2983" s="71" t="s">
        <v>4676</v>
      </c>
      <c r="C2983" s="72">
        <v>42281104</v>
      </c>
      <c r="D2983" s="72" t="s">
        <v>888</v>
      </c>
      <c r="E2983" s="72">
        <v>158.44514892983699</v>
      </c>
      <c r="F2983" s="72">
        <f t="shared" si="230"/>
        <v>9.8474300142844612E-2</v>
      </c>
      <c r="G2983" s="73">
        <v>2</v>
      </c>
      <c r="H2983" s="72">
        <f t="shared" si="231"/>
        <v>3.48221766494856E-5</v>
      </c>
      <c r="I2983" s="76">
        <v>1.74110883247428E-5</v>
      </c>
      <c r="J2983" s="75">
        <v>2982</v>
      </c>
      <c r="K2983" s="72">
        <f t="shared" si="232"/>
        <v>25572.106272066419</v>
      </c>
      <c r="L2983" s="72">
        <f t="shared" si="233"/>
        <v>0.11813841994462362</v>
      </c>
      <c r="M2983" s="72">
        <f t="shared" si="234"/>
        <v>4.7710263652963975E-6</v>
      </c>
      <c r="N2983" s="72" t="e">
        <f>IF(VLOOKUP(B2983,[1]Sheet1!$B$2:$G$553,6,FALSE)=0,"",L2983)</f>
        <v>#N/A</v>
      </c>
      <c r="O2983" s="72" t="e">
        <f>IF(VLOOKUP($B2983,[1]Sheet1!$C$2:$G$553,5,FALSE)=0,"",$L2983)</f>
        <v>#N/A</v>
      </c>
      <c r="P2983" s="72" t="e">
        <f>IF(VLOOKUP($B2983,[1]Sheet1!$D$2:$G$553,4,FALSE)=0,"",$L2983)</f>
        <v>#N/A</v>
      </c>
      <c r="Q2983" s="72" t="e">
        <f>IF(VLOOKUP($B2983,[1]Sheet1!$E$2:$G$553,3,FALSE)=0,"",$L2983)</f>
        <v>#N/A</v>
      </c>
      <c r="R2983" s="72" t="e">
        <f>IF(VLOOKUP($B2983,[1]Sheet1!$F$2:$G$553,2,FALSE)=0,"",$L2983)</f>
        <v>#N/A</v>
      </c>
      <c r="S2983" s="72" t="e">
        <f>COUNTIF([1]isolation_zones!$H$2:$H$1182,conductor_pz_summary_hftd_23_re!B2983)</f>
        <v>#VALUE!</v>
      </c>
    </row>
    <row r="2984" spans="1:19" x14ac:dyDescent="0.25">
      <c r="A2984" s="70">
        <v>1795</v>
      </c>
      <c r="B2984" s="71" t="s">
        <v>4504</v>
      </c>
      <c r="C2984" s="72">
        <v>42261101</v>
      </c>
      <c r="D2984" s="72" t="s">
        <v>69</v>
      </c>
      <c r="E2984" s="72">
        <v>1005.39003120823</v>
      </c>
      <c r="F2984" s="72">
        <f t="shared" si="230"/>
        <v>0.62485396594669362</v>
      </c>
      <c r="G2984" s="73">
        <v>51</v>
      </c>
      <c r="H2984" s="72">
        <f t="shared" si="231"/>
        <v>8.8693243783488965E-4</v>
      </c>
      <c r="I2984" s="76">
        <v>1.7390832114409601E-5</v>
      </c>
      <c r="J2984" s="75">
        <v>2983</v>
      </c>
      <c r="K2984" s="72">
        <f t="shared" si="232"/>
        <v>25572.731126032366</v>
      </c>
      <c r="L2984" s="72">
        <f t="shared" si="233"/>
        <v>0.11725148750678874</v>
      </c>
      <c r="M2984" s="72">
        <f t="shared" si="234"/>
        <v>4.7352075516781828E-6</v>
      </c>
      <c r="N2984" s="72" t="e">
        <f>IF(VLOOKUP(B2984,[1]Sheet1!$B$2:$G$553,6,FALSE)=0,"",L2984)</f>
        <v>#N/A</v>
      </c>
      <c r="O2984" s="72" t="e">
        <f>IF(VLOOKUP($B2984,[1]Sheet1!$C$2:$G$553,5,FALSE)=0,"",$L2984)</f>
        <v>#N/A</v>
      </c>
      <c r="P2984" s="72" t="e">
        <f>IF(VLOOKUP($B2984,[1]Sheet1!$D$2:$G$553,4,FALSE)=0,"",$L2984)</f>
        <v>#N/A</v>
      </c>
      <c r="Q2984" s="72" t="e">
        <f>IF(VLOOKUP($B2984,[1]Sheet1!$E$2:$G$553,3,FALSE)=0,"",$L2984)</f>
        <v>#N/A</v>
      </c>
      <c r="R2984" s="72" t="e">
        <f>IF(VLOOKUP($B2984,[1]Sheet1!$F$2:$G$553,2,FALSE)=0,"",$L2984)</f>
        <v>#N/A</v>
      </c>
      <c r="S2984" s="72" t="e">
        <f>COUNTIF([1]isolation_zones!$H$2:$H$1182,conductor_pz_summary_hftd_23_re!B2984)</f>
        <v>#VALUE!</v>
      </c>
    </row>
    <row r="2985" spans="1:19" x14ac:dyDescent="0.25">
      <c r="A2985" s="70">
        <v>11067</v>
      </c>
      <c r="B2985" s="71" t="s">
        <v>2143</v>
      </c>
      <c r="C2985" s="72">
        <v>152481104</v>
      </c>
      <c r="D2985" s="72" t="s">
        <v>495</v>
      </c>
      <c r="E2985" s="72">
        <v>43.105262736765397</v>
      </c>
      <c r="F2985" s="72">
        <f t="shared" si="230"/>
        <v>2.6790094926516718E-2</v>
      </c>
      <c r="G2985" s="73">
        <v>1</v>
      </c>
      <c r="H2985" s="72">
        <f t="shared" si="231"/>
        <v>1.7282721926941999E-5</v>
      </c>
      <c r="I2985" s="76">
        <v>1.7282721926941999E-5</v>
      </c>
      <c r="J2985" s="75">
        <v>2984</v>
      </c>
      <c r="K2985" s="72">
        <f t="shared" si="232"/>
        <v>25572.757916127292</v>
      </c>
      <c r="L2985" s="72">
        <f t="shared" si="233"/>
        <v>0.1172342047848618</v>
      </c>
      <c r="M2985" s="72">
        <f t="shared" si="234"/>
        <v>4.7345095880350585E-6</v>
      </c>
      <c r="N2985" s="72" t="e">
        <f>IF(VLOOKUP(B2985,[1]Sheet1!$B$2:$G$553,6,FALSE)=0,"",L2985)</f>
        <v>#N/A</v>
      </c>
      <c r="O2985" s="72" t="e">
        <f>IF(VLOOKUP($B2985,[1]Sheet1!$C$2:$G$553,5,FALSE)=0,"",$L2985)</f>
        <v>#N/A</v>
      </c>
      <c r="P2985" s="72" t="e">
        <f>IF(VLOOKUP($B2985,[1]Sheet1!$D$2:$G$553,4,FALSE)=0,"",$L2985)</f>
        <v>#N/A</v>
      </c>
      <c r="Q2985" s="72" t="e">
        <f>IF(VLOOKUP($B2985,[1]Sheet1!$E$2:$G$553,3,FALSE)=0,"",$L2985)</f>
        <v>#N/A</v>
      </c>
      <c r="R2985" s="72" t="e">
        <f>IF(VLOOKUP($B2985,[1]Sheet1!$F$2:$G$553,2,FALSE)=0,"",$L2985)</f>
        <v>#N/A</v>
      </c>
      <c r="S2985" s="72" t="e">
        <f>COUNTIF([1]isolation_zones!$H$2:$H$1182,conductor_pz_summary_hftd_23_re!B2985)</f>
        <v>#VALUE!</v>
      </c>
    </row>
    <row r="2986" spans="1:19" x14ac:dyDescent="0.25">
      <c r="A2986" s="70">
        <v>130</v>
      </c>
      <c r="B2986" s="71" t="s">
        <v>2721</v>
      </c>
      <c r="C2986" s="72">
        <v>83622105</v>
      </c>
      <c r="D2986" s="72" t="s">
        <v>184</v>
      </c>
      <c r="E2986" s="72">
        <v>7264.9547204090404</v>
      </c>
      <c r="F2986" s="72">
        <f t="shared" si="230"/>
        <v>4.5151987075258173</v>
      </c>
      <c r="G2986" s="73">
        <v>50</v>
      </c>
      <c r="H2986" s="72">
        <f t="shared" si="231"/>
        <v>8.6284382531895496E-4</v>
      </c>
      <c r="I2986" s="76">
        <v>1.72568765063791E-5</v>
      </c>
      <c r="J2986" s="75">
        <v>2985</v>
      </c>
      <c r="K2986" s="72">
        <f t="shared" si="232"/>
        <v>25577.273114834818</v>
      </c>
      <c r="L2986" s="72">
        <f t="shared" si="233"/>
        <v>0.11637136095954284</v>
      </c>
      <c r="M2986" s="72">
        <f t="shared" si="234"/>
        <v>4.6996635943129524E-6</v>
      </c>
      <c r="N2986" s="72" t="e">
        <f>IF(VLOOKUP(B2986,[1]Sheet1!$B$2:$G$553,6,FALSE)=0,"",L2986)</f>
        <v>#N/A</v>
      </c>
      <c r="O2986" s="72" t="e">
        <f>IF(VLOOKUP($B2986,[1]Sheet1!$C$2:$G$553,5,FALSE)=0,"",$L2986)</f>
        <v>#N/A</v>
      </c>
      <c r="P2986" s="72" t="e">
        <f>IF(VLOOKUP($B2986,[1]Sheet1!$D$2:$G$553,4,FALSE)=0,"",$L2986)</f>
        <v>#N/A</v>
      </c>
      <c r="Q2986" s="72" t="e">
        <f>IF(VLOOKUP($B2986,[1]Sheet1!$E$2:$G$553,3,FALSE)=0,"",$L2986)</f>
        <v>#N/A</v>
      </c>
      <c r="R2986" s="72" t="e">
        <f>IF(VLOOKUP($B2986,[1]Sheet1!$F$2:$G$553,2,FALSE)=0,"",$L2986)</f>
        <v>#N/A</v>
      </c>
      <c r="S2986" s="72" t="e">
        <f>COUNTIF([1]isolation_zones!$H$2:$H$1182,conductor_pz_summary_hftd_23_re!B2986)</f>
        <v>#VALUE!</v>
      </c>
    </row>
    <row r="2987" spans="1:19" x14ac:dyDescent="0.25">
      <c r="A2987" s="70">
        <v>9051</v>
      </c>
      <c r="B2987" s="71" t="s">
        <v>6557</v>
      </c>
      <c r="C2987" s="72">
        <v>152481103</v>
      </c>
      <c r="D2987" s="72" t="s">
        <v>313</v>
      </c>
      <c r="E2987" s="72">
        <v>1661.8271743677999</v>
      </c>
      <c r="F2987" s="72">
        <f t="shared" si="230"/>
        <v>1.0328323022795525</v>
      </c>
      <c r="G2987" s="73">
        <v>21</v>
      </c>
      <c r="H2987" s="72">
        <f t="shared" si="231"/>
        <v>3.6171297810327538E-4</v>
      </c>
      <c r="I2987" s="76">
        <v>1.7224427528727399E-5</v>
      </c>
      <c r="J2987" s="75">
        <v>2986</v>
      </c>
      <c r="K2987" s="72">
        <f t="shared" si="232"/>
        <v>25578.305947137098</v>
      </c>
      <c r="L2987" s="72">
        <f t="shared" si="233"/>
        <v>0.11600964798143956</v>
      </c>
      <c r="M2987" s="72">
        <f t="shared" si="234"/>
        <v>4.6850557964770782E-6</v>
      </c>
      <c r="N2987" s="72">
        <f>IF(VLOOKUP(B2987,[1]Sheet1!$B$2:$G$553,6,FALSE)=0,"",L2987)</f>
        <v>0.11600964798143956</v>
      </c>
      <c r="O2987" s="72" t="e">
        <f>IF(VLOOKUP($B2987,[1]Sheet1!$C$2:$G$553,5,FALSE)=0,"",$L2987)</f>
        <v>#N/A</v>
      </c>
      <c r="P2987" s="72" t="e">
        <f>IF(VLOOKUP($B2987,[1]Sheet1!$D$2:$G$553,4,FALSE)=0,"",$L2987)</f>
        <v>#N/A</v>
      </c>
      <c r="Q2987" s="72" t="e">
        <f>IF(VLOOKUP($B2987,[1]Sheet1!$E$2:$G$553,3,FALSE)=0,"",$L2987)</f>
        <v>#N/A</v>
      </c>
      <c r="R2987" s="72" t="e">
        <f>IF(VLOOKUP($B2987,[1]Sheet1!$F$2:$G$553,2,FALSE)=0,"",$L2987)</f>
        <v>#N/A</v>
      </c>
      <c r="S2987" s="72" t="e">
        <f>COUNTIF([1]isolation_zones!$H$2:$H$1182,conductor_pz_summary_hftd_23_re!B2987)</f>
        <v>#VALUE!</v>
      </c>
    </row>
    <row r="2988" spans="1:19" x14ac:dyDescent="0.25">
      <c r="A2988" s="70">
        <v>7122</v>
      </c>
      <c r="B2988" s="71" t="s">
        <v>2009</v>
      </c>
      <c r="C2988" s="72">
        <v>83622105</v>
      </c>
      <c r="D2988" s="72" t="s">
        <v>184</v>
      </c>
      <c r="E2988" s="72">
        <v>7392.1951507306403</v>
      </c>
      <c r="F2988" s="72">
        <f t="shared" si="230"/>
        <v>4.5942791489935617</v>
      </c>
      <c r="G2988" s="73">
        <v>58</v>
      </c>
      <c r="H2988" s="72">
        <f t="shared" si="231"/>
        <v>9.9079670161896969E-4</v>
      </c>
      <c r="I2988" s="76">
        <v>1.70827017520512E-5</v>
      </c>
      <c r="J2988" s="75">
        <v>2987</v>
      </c>
      <c r="K2988" s="72">
        <f t="shared" si="232"/>
        <v>25582.900226286092</v>
      </c>
      <c r="L2988" s="72">
        <f t="shared" si="233"/>
        <v>0.11501885127982059</v>
      </c>
      <c r="M2988" s="72">
        <f t="shared" si="234"/>
        <v>4.6450424190483921E-6</v>
      </c>
      <c r="N2988" s="72" t="e">
        <f>IF(VLOOKUP(B2988,[1]Sheet1!$B$2:$G$553,6,FALSE)=0,"",L2988)</f>
        <v>#N/A</v>
      </c>
      <c r="O2988" s="72" t="e">
        <f>IF(VLOOKUP($B2988,[1]Sheet1!$C$2:$G$553,5,FALSE)=0,"",$L2988)</f>
        <v>#N/A</v>
      </c>
      <c r="P2988" s="72" t="e">
        <f>IF(VLOOKUP($B2988,[1]Sheet1!$D$2:$G$553,4,FALSE)=0,"",$L2988)</f>
        <v>#N/A</v>
      </c>
      <c r="Q2988" s="72" t="e">
        <f>IF(VLOOKUP($B2988,[1]Sheet1!$E$2:$G$553,3,FALSE)=0,"",$L2988)</f>
        <v>#N/A</v>
      </c>
      <c r="R2988" s="72" t="e">
        <f>IF(VLOOKUP($B2988,[1]Sheet1!$F$2:$G$553,2,FALSE)=0,"",$L2988)</f>
        <v>#N/A</v>
      </c>
      <c r="S2988" s="72" t="e">
        <f>COUNTIF([1]isolation_zones!$H$2:$H$1182,conductor_pz_summary_hftd_23_re!B2988)</f>
        <v>#VALUE!</v>
      </c>
    </row>
    <row r="2989" spans="1:19" x14ac:dyDescent="0.25">
      <c r="A2989" s="70">
        <v>7997</v>
      </c>
      <c r="B2989" s="71" t="s">
        <v>3014</v>
      </c>
      <c r="C2989" s="72">
        <v>83622104</v>
      </c>
      <c r="D2989" s="72" t="s">
        <v>155</v>
      </c>
      <c r="E2989" s="72">
        <v>1473.7072600623301</v>
      </c>
      <c r="F2989" s="72">
        <f t="shared" si="230"/>
        <v>0.91591501557633936</v>
      </c>
      <c r="G2989" s="73">
        <v>19</v>
      </c>
      <c r="H2989" s="72">
        <f t="shared" si="231"/>
        <v>3.20991863445391E-4</v>
      </c>
      <c r="I2989" s="76">
        <v>1.6894308602388999E-5</v>
      </c>
      <c r="J2989" s="75">
        <v>2988</v>
      </c>
      <c r="K2989" s="72">
        <f t="shared" si="232"/>
        <v>25583.816141301668</v>
      </c>
      <c r="L2989" s="72">
        <f t="shared" si="233"/>
        <v>0.1146978594163752</v>
      </c>
      <c r="M2989" s="72">
        <f t="shared" si="234"/>
        <v>4.6320791455911936E-6</v>
      </c>
      <c r="N2989" s="72" t="e">
        <f>IF(VLOOKUP(B2989,[1]Sheet1!$B$2:$G$553,6,FALSE)=0,"",L2989)</f>
        <v>#N/A</v>
      </c>
      <c r="O2989" s="72" t="e">
        <f>IF(VLOOKUP($B2989,[1]Sheet1!$C$2:$G$553,5,FALSE)=0,"",$L2989)</f>
        <v>#N/A</v>
      </c>
      <c r="P2989" s="72" t="e">
        <f>IF(VLOOKUP($B2989,[1]Sheet1!$D$2:$G$553,4,FALSE)=0,"",$L2989)</f>
        <v>#N/A</v>
      </c>
      <c r="Q2989" s="72" t="e">
        <f>IF(VLOOKUP($B2989,[1]Sheet1!$E$2:$G$553,3,FALSE)=0,"",$L2989)</f>
        <v>#N/A</v>
      </c>
      <c r="R2989" s="72" t="e">
        <f>IF(VLOOKUP($B2989,[1]Sheet1!$F$2:$G$553,2,FALSE)=0,"",$L2989)</f>
        <v>#N/A</v>
      </c>
      <c r="S2989" s="72" t="e">
        <f>COUNTIF([1]isolation_zones!$H$2:$H$1182,conductor_pz_summary_hftd_23_re!B2989)</f>
        <v>#VALUE!</v>
      </c>
    </row>
    <row r="2990" spans="1:19" x14ac:dyDescent="0.25">
      <c r="A2990" s="70">
        <v>10098</v>
      </c>
      <c r="B2990" s="71" t="s">
        <v>6558</v>
      </c>
      <c r="C2990" s="72">
        <v>24141101</v>
      </c>
      <c r="D2990" s="72" t="s">
        <v>1154</v>
      </c>
      <c r="E2990" s="72">
        <v>1324.2273844948099</v>
      </c>
      <c r="F2990" s="72">
        <f t="shared" si="230"/>
        <v>0.82301266904587322</v>
      </c>
      <c r="G2990" s="73">
        <v>7</v>
      </c>
      <c r="H2990" s="72">
        <f t="shared" si="231"/>
        <v>1.1745071505447002E-4</v>
      </c>
      <c r="I2990" s="76">
        <v>1.6778673579210001E-5</v>
      </c>
      <c r="J2990" s="75">
        <v>2989</v>
      </c>
      <c r="K2990" s="72">
        <f t="shared" si="232"/>
        <v>25584.639153970715</v>
      </c>
      <c r="L2990" s="72">
        <f t="shared" si="233"/>
        <v>0.11458040870132073</v>
      </c>
      <c r="M2990" s="72">
        <f t="shared" si="234"/>
        <v>4.6273358922244187E-6</v>
      </c>
      <c r="N2990" s="72" t="e">
        <f>IF(VLOOKUP(B2990,[1]Sheet1!$B$2:$G$553,6,FALSE)=0,"",L2990)</f>
        <v>#N/A</v>
      </c>
      <c r="O2990" s="72" t="e">
        <f>IF(VLOOKUP($B2990,[1]Sheet1!$C$2:$G$553,5,FALSE)=0,"",$L2990)</f>
        <v>#N/A</v>
      </c>
      <c r="P2990" s="72" t="e">
        <f>IF(VLOOKUP($B2990,[1]Sheet1!$D$2:$G$553,4,FALSE)=0,"",$L2990)</f>
        <v>#N/A</v>
      </c>
      <c r="Q2990" s="72" t="e">
        <f>IF(VLOOKUP($B2990,[1]Sheet1!$E$2:$G$553,3,FALSE)=0,"",$L2990)</f>
        <v>#N/A</v>
      </c>
      <c r="R2990" s="72" t="e">
        <f>IF(VLOOKUP($B2990,[1]Sheet1!$F$2:$G$553,2,FALSE)=0,"",$L2990)</f>
        <v>#N/A</v>
      </c>
      <c r="S2990" s="72" t="e">
        <f>COUNTIF([1]isolation_zones!$H$2:$H$1182,conductor_pz_summary_hftd_23_re!B2990)</f>
        <v>#VALUE!</v>
      </c>
    </row>
    <row r="2991" spans="1:19" x14ac:dyDescent="0.25">
      <c r="A2991" s="70">
        <v>4770</v>
      </c>
      <c r="B2991" s="71" t="s">
        <v>1795</v>
      </c>
      <c r="C2991" s="72">
        <v>83622105</v>
      </c>
      <c r="D2991" s="72" t="s">
        <v>184</v>
      </c>
      <c r="E2991" s="72">
        <v>5752.9394211345498</v>
      </c>
      <c r="F2991" s="72">
        <f t="shared" si="230"/>
        <v>3.5754750908232129</v>
      </c>
      <c r="G2991" s="73">
        <v>43</v>
      </c>
      <c r="H2991" s="72">
        <f t="shared" si="231"/>
        <v>7.2063279223017536E-4</v>
      </c>
      <c r="I2991" s="76">
        <v>1.67589021448878E-5</v>
      </c>
      <c r="J2991" s="75">
        <v>2990</v>
      </c>
      <c r="K2991" s="72">
        <f t="shared" si="232"/>
        <v>25588.214629061538</v>
      </c>
      <c r="L2991" s="72">
        <f t="shared" si="233"/>
        <v>0.11385977590909056</v>
      </c>
      <c r="M2991" s="72">
        <f t="shared" si="234"/>
        <v>4.5982330986282383E-6</v>
      </c>
      <c r="N2991" s="72" t="e">
        <f>IF(VLOOKUP(B2991,[1]Sheet1!$B$2:$G$553,6,FALSE)=0,"",L2991)</f>
        <v>#N/A</v>
      </c>
      <c r="O2991" s="72" t="e">
        <f>IF(VLOOKUP($B2991,[1]Sheet1!$C$2:$G$553,5,FALSE)=0,"",$L2991)</f>
        <v>#N/A</v>
      </c>
      <c r="P2991" s="72" t="e">
        <f>IF(VLOOKUP($B2991,[1]Sheet1!$D$2:$G$553,4,FALSE)=0,"",$L2991)</f>
        <v>#N/A</v>
      </c>
      <c r="Q2991" s="72" t="e">
        <f>IF(VLOOKUP($B2991,[1]Sheet1!$E$2:$G$553,3,FALSE)=0,"",$L2991)</f>
        <v>#N/A</v>
      </c>
      <c r="R2991" s="72" t="e">
        <f>IF(VLOOKUP($B2991,[1]Sheet1!$F$2:$G$553,2,FALSE)=0,"",$L2991)</f>
        <v>#N/A</v>
      </c>
      <c r="S2991" s="72" t="e">
        <f>COUNTIF([1]isolation_zones!$H$2:$H$1182,conductor_pz_summary_hftd_23_re!B2991)</f>
        <v>#VALUE!</v>
      </c>
    </row>
    <row r="2992" spans="1:19" x14ac:dyDescent="0.25">
      <c r="A2992" s="70">
        <v>10059</v>
      </c>
      <c r="B2992" s="71" t="s">
        <v>4624</v>
      </c>
      <c r="C2992" s="72">
        <v>42281105</v>
      </c>
      <c r="D2992" s="72" t="s">
        <v>956</v>
      </c>
      <c r="E2992" s="72">
        <v>89.3518240932857</v>
      </c>
      <c r="F2992" s="72">
        <f t="shared" si="230"/>
        <v>5.5532519635354695E-2</v>
      </c>
      <c r="G2992" s="73">
        <v>2</v>
      </c>
      <c r="H2992" s="72">
        <f t="shared" si="231"/>
        <v>3.3096093785674799E-5</v>
      </c>
      <c r="I2992" s="76">
        <v>1.65480468928374E-5</v>
      </c>
      <c r="J2992" s="75">
        <v>2991</v>
      </c>
      <c r="K2992" s="72">
        <f t="shared" si="232"/>
        <v>25588.270161581175</v>
      </c>
      <c r="L2992" s="72">
        <f t="shared" si="233"/>
        <v>0.11382667981530489</v>
      </c>
      <c r="M2992" s="72">
        <f t="shared" si="234"/>
        <v>4.5968965111225493E-6</v>
      </c>
      <c r="N2992" s="72" t="e">
        <f>IF(VLOOKUP(B2992,[1]Sheet1!$B$2:$G$553,6,FALSE)=0,"",L2992)</f>
        <v>#N/A</v>
      </c>
      <c r="O2992" s="72" t="e">
        <f>IF(VLOOKUP($B2992,[1]Sheet1!$C$2:$G$553,5,FALSE)=0,"",$L2992)</f>
        <v>#N/A</v>
      </c>
      <c r="P2992" s="72" t="e">
        <f>IF(VLOOKUP($B2992,[1]Sheet1!$D$2:$G$553,4,FALSE)=0,"",$L2992)</f>
        <v>#N/A</v>
      </c>
      <c r="Q2992" s="72" t="e">
        <f>IF(VLOOKUP($B2992,[1]Sheet1!$E$2:$G$553,3,FALSE)=0,"",$L2992)</f>
        <v>#N/A</v>
      </c>
      <c r="R2992" s="72" t="e">
        <f>IF(VLOOKUP($B2992,[1]Sheet1!$F$2:$G$553,2,FALSE)=0,"",$L2992)</f>
        <v>#N/A</v>
      </c>
      <c r="S2992" s="72" t="e">
        <f>COUNTIF([1]isolation_zones!$H$2:$H$1182,conductor_pz_summary_hftd_23_re!B2992)</f>
        <v>#VALUE!</v>
      </c>
    </row>
    <row r="2993" spans="1:19" x14ac:dyDescent="0.25">
      <c r="A2993" s="70">
        <v>1470</v>
      </c>
      <c r="B2993" s="71" t="s">
        <v>2797</v>
      </c>
      <c r="C2993" s="72">
        <v>153082106</v>
      </c>
      <c r="D2993" s="72" t="s">
        <v>420</v>
      </c>
      <c r="E2993" s="72">
        <v>14898.6257709931</v>
      </c>
      <c r="F2993" s="72">
        <f t="shared" si="230"/>
        <v>9.2595561037868865</v>
      </c>
      <c r="G2993" s="73">
        <v>125</v>
      </c>
      <c r="H2993" s="72">
        <f t="shared" si="231"/>
        <v>2.0448499604982249E-3</v>
      </c>
      <c r="I2993" s="76">
        <v>1.63587996839858E-5</v>
      </c>
      <c r="J2993" s="75">
        <v>2992</v>
      </c>
      <c r="K2993" s="72">
        <f t="shared" si="232"/>
        <v>25597.52971768496</v>
      </c>
      <c r="L2993" s="72">
        <f t="shared" si="233"/>
        <v>0.11178182985480667</v>
      </c>
      <c r="M2993" s="72">
        <f t="shared" si="234"/>
        <v>4.5143151368398619E-6</v>
      </c>
      <c r="N2993" s="72" t="e">
        <f>IF(VLOOKUP(B2993,[1]Sheet1!$B$2:$G$553,6,FALSE)=0,"",L2993)</f>
        <v>#N/A</v>
      </c>
      <c r="O2993" s="72" t="e">
        <f>IF(VLOOKUP($B2993,[1]Sheet1!$C$2:$G$553,5,FALSE)=0,"",$L2993)</f>
        <v>#N/A</v>
      </c>
      <c r="P2993" s="72" t="e">
        <f>IF(VLOOKUP($B2993,[1]Sheet1!$D$2:$G$553,4,FALSE)=0,"",$L2993)</f>
        <v>#N/A</v>
      </c>
      <c r="Q2993" s="72" t="e">
        <f>IF(VLOOKUP($B2993,[1]Sheet1!$E$2:$G$553,3,FALSE)=0,"",$L2993)</f>
        <v>#N/A</v>
      </c>
      <c r="R2993" s="72" t="e">
        <f>IF(VLOOKUP($B2993,[1]Sheet1!$F$2:$G$553,2,FALSE)=0,"",$L2993)</f>
        <v>#N/A</v>
      </c>
      <c r="S2993" s="72" t="e">
        <f>COUNTIF([1]isolation_zones!$H$2:$H$1182,conductor_pz_summary_hftd_23_re!B2993)</f>
        <v>#VALUE!</v>
      </c>
    </row>
    <row r="2994" spans="1:19" x14ac:dyDescent="0.25">
      <c r="A2994" s="70">
        <v>5865</v>
      </c>
      <c r="B2994" s="71" t="s">
        <v>2932</v>
      </c>
      <c r="C2994" s="72">
        <v>83622106</v>
      </c>
      <c r="D2994" s="72" t="s">
        <v>81</v>
      </c>
      <c r="E2994" s="72">
        <v>12291.7271539472</v>
      </c>
      <c r="F2994" s="72">
        <f t="shared" si="230"/>
        <v>7.6393580820057183</v>
      </c>
      <c r="G2994" s="73">
        <v>144</v>
      </c>
      <c r="H2994" s="72">
        <f t="shared" si="231"/>
        <v>2.3495666267100671E-3</v>
      </c>
      <c r="I2994" s="76">
        <v>1.6316434907708799E-5</v>
      </c>
      <c r="J2994" s="75">
        <v>2993</v>
      </c>
      <c r="K2994" s="72">
        <f t="shared" si="232"/>
        <v>25605.169075766964</v>
      </c>
      <c r="L2994" s="72">
        <f t="shared" si="233"/>
        <v>0.1094322632280966</v>
      </c>
      <c r="M2994" s="72">
        <f t="shared" si="234"/>
        <v>4.4194277638048342E-6</v>
      </c>
      <c r="N2994" s="72" t="e">
        <f>IF(VLOOKUP(B2994,[1]Sheet1!$B$2:$G$553,6,FALSE)=0,"",L2994)</f>
        <v>#N/A</v>
      </c>
      <c r="O2994" s="72" t="e">
        <f>IF(VLOOKUP($B2994,[1]Sheet1!$C$2:$G$553,5,FALSE)=0,"",$L2994)</f>
        <v>#N/A</v>
      </c>
      <c r="P2994" s="72" t="e">
        <f>IF(VLOOKUP($B2994,[1]Sheet1!$D$2:$G$553,4,FALSE)=0,"",$L2994)</f>
        <v>#N/A</v>
      </c>
      <c r="Q2994" s="72" t="e">
        <f>IF(VLOOKUP($B2994,[1]Sheet1!$E$2:$G$553,3,FALSE)=0,"",$L2994)</f>
        <v>#N/A</v>
      </c>
      <c r="R2994" s="72" t="e">
        <f>IF(VLOOKUP($B2994,[1]Sheet1!$F$2:$G$553,2,FALSE)=0,"",$L2994)</f>
        <v>#N/A</v>
      </c>
      <c r="S2994" s="72" t="e">
        <f>COUNTIF([1]isolation_zones!$H$2:$H$1182,conductor_pz_summary_hftd_23_re!B2994)</f>
        <v>#VALUE!</v>
      </c>
    </row>
    <row r="2995" spans="1:19" x14ac:dyDescent="0.25">
      <c r="A2995" s="70">
        <v>4584</v>
      </c>
      <c r="B2995" s="71" t="s">
        <v>6559</v>
      </c>
      <c r="C2995" s="72">
        <v>152481107</v>
      </c>
      <c r="D2995" s="72" t="s">
        <v>239</v>
      </c>
      <c r="E2995" s="72">
        <v>1927.7671347953899</v>
      </c>
      <c r="F2995" s="72">
        <f t="shared" si="230"/>
        <v>1.1981150620232379</v>
      </c>
      <c r="G2995" s="73">
        <v>35</v>
      </c>
      <c r="H2995" s="72">
        <f t="shared" si="231"/>
        <v>5.6749945330254053E-4</v>
      </c>
      <c r="I2995" s="76">
        <v>1.6214270094358301E-5</v>
      </c>
      <c r="J2995" s="75">
        <v>2994</v>
      </c>
      <c r="K2995" s="72">
        <f t="shared" si="232"/>
        <v>25606.367190828987</v>
      </c>
      <c r="L2995" s="72">
        <f t="shared" si="233"/>
        <v>0.10886476377479405</v>
      </c>
      <c r="M2995" s="72">
        <f t="shared" si="234"/>
        <v>4.3965092682361031E-6</v>
      </c>
      <c r="N2995" s="72">
        <f>IF(VLOOKUP(B2995,[1]Sheet1!$B$2:$G$553,6,FALSE)=0,"",L2995)</f>
        <v>0.10886476377479405</v>
      </c>
      <c r="O2995" s="72" t="e">
        <f>IF(VLOOKUP($B2995,[1]Sheet1!$C$2:$G$553,5,FALSE)=0,"",$L2995)</f>
        <v>#N/A</v>
      </c>
      <c r="P2995" s="72" t="e">
        <f>IF(VLOOKUP($B2995,[1]Sheet1!$D$2:$G$553,4,FALSE)=0,"",$L2995)</f>
        <v>#N/A</v>
      </c>
      <c r="Q2995" s="72" t="e">
        <f>IF(VLOOKUP($B2995,[1]Sheet1!$E$2:$G$553,3,FALSE)=0,"",$L2995)</f>
        <v>#N/A</v>
      </c>
      <c r="R2995" s="72" t="e">
        <f>IF(VLOOKUP($B2995,[1]Sheet1!$F$2:$G$553,2,FALSE)=0,"",$L2995)</f>
        <v>#N/A</v>
      </c>
      <c r="S2995" s="72" t="e">
        <f>COUNTIF([1]isolation_zones!$H$2:$H$1182,conductor_pz_summary_hftd_23_re!B2995)</f>
        <v>#VALUE!</v>
      </c>
    </row>
    <row r="2996" spans="1:19" x14ac:dyDescent="0.25">
      <c r="A2996" s="70">
        <v>4170</v>
      </c>
      <c r="B2996" s="71" t="s">
        <v>3921</v>
      </c>
      <c r="C2996" s="72">
        <v>42011104</v>
      </c>
      <c r="D2996" s="72" t="s">
        <v>813</v>
      </c>
      <c r="E2996" s="72">
        <v>1238.5246395501099</v>
      </c>
      <c r="F2996" s="72">
        <f t="shared" si="230"/>
        <v>0.76974806684282782</v>
      </c>
      <c r="G2996" s="73">
        <v>10</v>
      </c>
      <c r="H2996" s="72">
        <f t="shared" si="231"/>
        <v>1.61431702001839E-4</v>
      </c>
      <c r="I2996" s="76">
        <v>1.61431702001839E-5</v>
      </c>
      <c r="J2996" s="75">
        <v>2995</v>
      </c>
      <c r="K2996" s="72">
        <f t="shared" si="232"/>
        <v>25607.13693889583</v>
      </c>
      <c r="L2996" s="72">
        <f t="shared" si="233"/>
        <v>0.10870333207279222</v>
      </c>
      <c r="M2996" s="72">
        <f t="shared" si="234"/>
        <v>4.3899898403750695E-6</v>
      </c>
      <c r="N2996" s="72" t="e">
        <f>IF(VLOOKUP(B2996,[1]Sheet1!$B$2:$G$553,6,FALSE)=0,"",L2996)</f>
        <v>#N/A</v>
      </c>
      <c r="O2996" s="72" t="e">
        <f>IF(VLOOKUP($B2996,[1]Sheet1!$C$2:$G$553,5,FALSE)=0,"",$L2996)</f>
        <v>#N/A</v>
      </c>
      <c r="P2996" s="72" t="e">
        <f>IF(VLOOKUP($B2996,[1]Sheet1!$D$2:$G$553,4,FALSE)=0,"",$L2996)</f>
        <v>#N/A</v>
      </c>
      <c r="Q2996" s="72" t="e">
        <f>IF(VLOOKUP($B2996,[1]Sheet1!$E$2:$G$553,3,FALSE)=0,"",$L2996)</f>
        <v>#N/A</v>
      </c>
      <c r="R2996" s="72" t="e">
        <f>IF(VLOOKUP($B2996,[1]Sheet1!$F$2:$G$553,2,FALSE)=0,"",$L2996)</f>
        <v>#N/A</v>
      </c>
      <c r="S2996" s="72" t="e">
        <f>COUNTIF([1]isolation_zones!$H$2:$H$1182,conductor_pz_summary_hftd_23_re!B2996)</f>
        <v>#VALUE!</v>
      </c>
    </row>
    <row r="2997" spans="1:19" x14ac:dyDescent="0.25">
      <c r="A2997" s="70">
        <v>4250</v>
      </c>
      <c r="B2997" s="71" t="s">
        <v>4441</v>
      </c>
      <c r="C2997" s="72">
        <v>42011106</v>
      </c>
      <c r="D2997" s="72" t="s">
        <v>958</v>
      </c>
      <c r="E2997" s="72">
        <v>1083.65097136905</v>
      </c>
      <c r="F2997" s="72">
        <f t="shared" si="230"/>
        <v>0.67349345641333125</v>
      </c>
      <c r="G2997" s="73">
        <v>22</v>
      </c>
      <c r="H2997" s="72">
        <f t="shared" si="231"/>
        <v>3.551357310876144E-4</v>
      </c>
      <c r="I2997" s="76">
        <v>1.6142533231255201E-5</v>
      </c>
      <c r="J2997" s="75">
        <v>2996</v>
      </c>
      <c r="K2997" s="72">
        <f t="shared" si="232"/>
        <v>25607.810432352242</v>
      </c>
      <c r="L2997" s="72">
        <f t="shared" si="233"/>
        <v>0.1083481963417046</v>
      </c>
      <c r="M2997" s="72">
        <f t="shared" si="234"/>
        <v>4.3756476650093247E-6</v>
      </c>
      <c r="N2997" s="72" t="e">
        <f>IF(VLOOKUP(B2997,[1]Sheet1!$B$2:$G$553,6,FALSE)=0,"",L2997)</f>
        <v>#N/A</v>
      </c>
      <c r="O2997" s="72" t="e">
        <f>IF(VLOOKUP($B2997,[1]Sheet1!$C$2:$G$553,5,FALSE)=0,"",$L2997)</f>
        <v>#N/A</v>
      </c>
      <c r="P2997" s="72" t="e">
        <f>IF(VLOOKUP($B2997,[1]Sheet1!$D$2:$G$553,4,FALSE)=0,"",$L2997)</f>
        <v>#N/A</v>
      </c>
      <c r="Q2997" s="72" t="e">
        <f>IF(VLOOKUP($B2997,[1]Sheet1!$E$2:$G$553,3,FALSE)=0,"",$L2997)</f>
        <v>#N/A</v>
      </c>
      <c r="R2997" s="72" t="e">
        <f>IF(VLOOKUP($B2997,[1]Sheet1!$F$2:$G$553,2,FALSE)=0,"",$L2997)</f>
        <v>#N/A</v>
      </c>
      <c r="S2997" s="72" t="e">
        <f>COUNTIF([1]isolation_zones!$H$2:$H$1182,conductor_pz_summary_hftd_23_re!B2997)</f>
        <v>#VALUE!</v>
      </c>
    </row>
    <row r="2998" spans="1:19" x14ac:dyDescent="0.25">
      <c r="A2998" s="70">
        <v>8770</v>
      </c>
      <c r="B2998" s="71" t="s">
        <v>2233</v>
      </c>
      <c r="C2998" s="72">
        <v>42091102</v>
      </c>
      <c r="D2998" s="72" t="s">
        <v>93</v>
      </c>
      <c r="E2998" s="72">
        <v>1710.0335816248601</v>
      </c>
      <c r="F2998" s="72">
        <f t="shared" si="230"/>
        <v>1.0627927791329148</v>
      </c>
      <c r="G2998" s="73">
        <v>12</v>
      </c>
      <c r="H2998" s="72">
        <f t="shared" si="231"/>
        <v>1.9030734221631E-4</v>
      </c>
      <c r="I2998" s="76">
        <v>1.58589451846925E-5</v>
      </c>
      <c r="J2998" s="75">
        <v>2997</v>
      </c>
      <c r="K2998" s="72">
        <f t="shared" si="232"/>
        <v>25608.873225131374</v>
      </c>
      <c r="L2998" s="72">
        <f t="shared" si="233"/>
        <v>0.10815788899948829</v>
      </c>
      <c r="M2998" s="72">
        <f t="shared" si="234"/>
        <v>4.3679620928842775E-6</v>
      </c>
      <c r="N2998" s="72" t="e">
        <f>IF(VLOOKUP(B2998,[1]Sheet1!$B$2:$G$553,6,FALSE)=0,"",L2998)</f>
        <v>#N/A</v>
      </c>
      <c r="O2998" s="72" t="e">
        <f>IF(VLOOKUP($B2998,[1]Sheet1!$C$2:$G$553,5,FALSE)=0,"",$L2998)</f>
        <v>#N/A</v>
      </c>
      <c r="P2998" s="72" t="e">
        <f>IF(VLOOKUP($B2998,[1]Sheet1!$D$2:$G$553,4,FALSE)=0,"",$L2998)</f>
        <v>#N/A</v>
      </c>
      <c r="Q2998" s="72" t="e">
        <f>IF(VLOOKUP($B2998,[1]Sheet1!$E$2:$G$553,3,FALSE)=0,"",$L2998)</f>
        <v>#N/A</v>
      </c>
      <c r="R2998" s="72" t="e">
        <f>IF(VLOOKUP($B2998,[1]Sheet1!$F$2:$G$553,2,FALSE)=0,"",$L2998)</f>
        <v>#N/A</v>
      </c>
      <c r="S2998" s="72" t="e">
        <f>COUNTIF([1]isolation_zones!$H$2:$H$1182,conductor_pz_summary_hftd_23_re!B2998)</f>
        <v>#VALUE!</v>
      </c>
    </row>
    <row r="2999" spans="1:19" x14ac:dyDescent="0.25">
      <c r="A2999" s="70">
        <v>5879</v>
      </c>
      <c r="B2999" s="71" t="s">
        <v>2221</v>
      </c>
      <c r="C2999" s="72">
        <v>82841101</v>
      </c>
      <c r="D2999" s="72" t="s">
        <v>176</v>
      </c>
      <c r="E2999" s="72">
        <v>724.85451530008299</v>
      </c>
      <c r="F2999" s="72">
        <f t="shared" si="230"/>
        <v>0.45050000950906338</v>
      </c>
      <c r="G2999" s="73">
        <v>6</v>
      </c>
      <c r="H2999" s="72">
        <f t="shared" si="231"/>
        <v>9.4848517547651393E-5</v>
      </c>
      <c r="I2999" s="76">
        <v>1.5808086257941899E-5</v>
      </c>
      <c r="J2999" s="75">
        <v>2998</v>
      </c>
      <c r="K2999" s="72">
        <f t="shared" si="232"/>
        <v>25609.323725140883</v>
      </c>
      <c r="L2999" s="72">
        <f t="shared" si="233"/>
        <v>0.10806304048194064</v>
      </c>
      <c r="M2999" s="72">
        <f t="shared" si="234"/>
        <v>4.3641316304645053E-6</v>
      </c>
      <c r="N2999" s="72" t="e">
        <f>IF(VLOOKUP(B2999,[1]Sheet1!$B$2:$G$553,6,FALSE)=0,"",L2999)</f>
        <v>#N/A</v>
      </c>
      <c r="O2999" s="72" t="e">
        <f>IF(VLOOKUP($B2999,[1]Sheet1!$C$2:$G$553,5,FALSE)=0,"",$L2999)</f>
        <v>#N/A</v>
      </c>
      <c r="P2999" s="72" t="e">
        <f>IF(VLOOKUP($B2999,[1]Sheet1!$D$2:$G$553,4,FALSE)=0,"",$L2999)</f>
        <v>#N/A</v>
      </c>
      <c r="Q2999" s="72" t="e">
        <f>IF(VLOOKUP($B2999,[1]Sheet1!$E$2:$G$553,3,FALSE)=0,"",$L2999)</f>
        <v>#N/A</v>
      </c>
      <c r="R2999" s="72" t="e">
        <f>IF(VLOOKUP($B2999,[1]Sheet1!$F$2:$G$553,2,FALSE)=0,"",$L2999)</f>
        <v>#N/A</v>
      </c>
      <c r="S2999" s="72" t="e">
        <f>COUNTIF([1]isolation_zones!$H$2:$H$1182,conductor_pz_summary_hftd_23_re!B2999)</f>
        <v>#VALUE!</v>
      </c>
    </row>
    <row r="3000" spans="1:19" x14ac:dyDescent="0.25">
      <c r="A3000" s="70">
        <v>4254</v>
      </c>
      <c r="B3000" s="71" t="s">
        <v>4707</v>
      </c>
      <c r="C3000" s="72">
        <v>152481110</v>
      </c>
      <c r="D3000" s="72" t="s">
        <v>404</v>
      </c>
      <c r="E3000" s="72">
        <v>0</v>
      </c>
      <c r="F3000" s="72">
        <f t="shared" si="230"/>
        <v>0</v>
      </c>
      <c r="G3000" s="73">
        <v>30</v>
      </c>
      <c r="H3000" s="72">
        <f t="shared" si="231"/>
        <v>4.7295976784376899E-4</v>
      </c>
      <c r="I3000" s="76">
        <v>1.57653255947923E-5</v>
      </c>
      <c r="J3000" s="75">
        <v>2999</v>
      </c>
      <c r="K3000" s="72">
        <f t="shared" si="232"/>
        <v>25609.323725140883</v>
      </c>
      <c r="L3000" s="72">
        <f t="shared" si="233"/>
        <v>0.10759008071409687</v>
      </c>
      <c r="M3000" s="72">
        <f t="shared" si="234"/>
        <v>4.3450311251152313E-6</v>
      </c>
      <c r="N3000" s="72" t="e">
        <f>IF(VLOOKUP(B3000,[1]Sheet1!$B$2:$G$553,6,FALSE)=0,"",L3000)</f>
        <v>#N/A</v>
      </c>
      <c r="O3000" s="72" t="e">
        <f>IF(VLOOKUP($B3000,[1]Sheet1!$C$2:$G$553,5,FALSE)=0,"",$L3000)</f>
        <v>#N/A</v>
      </c>
      <c r="P3000" s="72" t="e">
        <f>IF(VLOOKUP($B3000,[1]Sheet1!$D$2:$G$553,4,FALSE)=0,"",$L3000)</f>
        <v>#N/A</v>
      </c>
      <c r="Q3000" s="72" t="e">
        <f>IF(VLOOKUP($B3000,[1]Sheet1!$E$2:$G$553,3,FALSE)=0,"",$L3000)</f>
        <v>#N/A</v>
      </c>
      <c r="R3000" s="72" t="e">
        <f>IF(VLOOKUP($B3000,[1]Sheet1!$F$2:$G$553,2,FALSE)=0,"",$L3000)</f>
        <v>#N/A</v>
      </c>
      <c r="S3000" s="72" t="e">
        <f>COUNTIF([1]isolation_zones!$H$2:$H$1182,conductor_pz_summary_hftd_23_re!B3000)</f>
        <v>#VALUE!</v>
      </c>
    </row>
    <row r="3001" spans="1:19" x14ac:dyDescent="0.25">
      <c r="A3001" s="70">
        <v>5644</v>
      </c>
      <c r="B3001" s="71" t="s">
        <v>6560</v>
      </c>
      <c r="C3001" s="72">
        <v>152481103</v>
      </c>
      <c r="D3001" s="72" t="s">
        <v>313</v>
      </c>
      <c r="E3001" s="72">
        <v>1030.7217086435501</v>
      </c>
      <c r="F3001" s="72">
        <f t="shared" si="230"/>
        <v>0.64059770580705411</v>
      </c>
      <c r="G3001" s="73">
        <v>13</v>
      </c>
      <c r="H3001" s="72">
        <f t="shared" si="231"/>
        <v>2.0444775095513208E-4</v>
      </c>
      <c r="I3001" s="76">
        <v>1.5726750073471699E-5</v>
      </c>
      <c r="J3001" s="75">
        <v>3000</v>
      </c>
      <c r="K3001" s="72">
        <f t="shared" si="232"/>
        <v>25609.964322846688</v>
      </c>
      <c r="L3001" s="72">
        <f t="shared" si="233"/>
        <v>0.10738563296314174</v>
      </c>
      <c r="M3001" s="72">
        <f t="shared" si="234"/>
        <v>4.33677449183209E-6</v>
      </c>
      <c r="N3001" s="72">
        <f>IF(VLOOKUP(B3001,[1]Sheet1!$B$2:$G$553,6,FALSE)=0,"",L3001)</f>
        <v>0.10738563296314174</v>
      </c>
      <c r="O3001" s="72" t="e">
        <f>IF(VLOOKUP($B3001,[1]Sheet1!$C$2:$G$553,5,FALSE)=0,"",$L3001)</f>
        <v>#N/A</v>
      </c>
      <c r="P3001" s="72" t="e">
        <f>IF(VLOOKUP($B3001,[1]Sheet1!$D$2:$G$553,4,FALSE)=0,"",$L3001)</f>
        <v>#N/A</v>
      </c>
      <c r="Q3001" s="72" t="e">
        <f>IF(VLOOKUP($B3001,[1]Sheet1!$E$2:$G$553,3,FALSE)=0,"",$L3001)</f>
        <v>#N/A</v>
      </c>
      <c r="R3001" s="72" t="e">
        <f>IF(VLOOKUP($B3001,[1]Sheet1!$F$2:$G$553,2,FALSE)=0,"",$L3001)</f>
        <v>#N/A</v>
      </c>
      <c r="S3001" s="72" t="e">
        <f>COUNTIF([1]isolation_zones!$H$2:$H$1182,conductor_pz_summary_hftd_23_re!B3001)</f>
        <v>#VALUE!</v>
      </c>
    </row>
    <row r="3002" spans="1:19" x14ac:dyDescent="0.25">
      <c r="A3002" s="70">
        <v>644</v>
      </c>
      <c r="B3002" s="71" t="s">
        <v>2586</v>
      </c>
      <c r="C3002" s="72">
        <v>83622105</v>
      </c>
      <c r="D3002" s="72" t="s">
        <v>184</v>
      </c>
      <c r="E3002" s="72">
        <v>6981.3249313945298</v>
      </c>
      <c r="F3002" s="72">
        <f t="shared" si="230"/>
        <v>4.3389216478524117</v>
      </c>
      <c r="G3002" s="73">
        <v>60</v>
      </c>
      <c r="H3002" s="72">
        <f t="shared" si="231"/>
        <v>9.3267684726120587E-4</v>
      </c>
      <c r="I3002" s="76">
        <v>1.5544614121020098E-5</v>
      </c>
      <c r="J3002" s="75">
        <v>3001</v>
      </c>
      <c r="K3002" s="72">
        <f t="shared" si="232"/>
        <v>25614.303244494542</v>
      </c>
      <c r="L3002" s="72">
        <f t="shared" si="233"/>
        <v>0.10645295611588054</v>
      </c>
      <c r="M3002" s="72">
        <f t="shared" si="234"/>
        <v>4.2991082878091275E-6</v>
      </c>
      <c r="N3002" s="72" t="e">
        <f>IF(VLOOKUP(B3002,[1]Sheet1!$B$2:$G$553,6,FALSE)=0,"",L3002)</f>
        <v>#N/A</v>
      </c>
      <c r="O3002" s="72" t="e">
        <f>IF(VLOOKUP($B3002,[1]Sheet1!$C$2:$G$553,5,FALSE)=0,"",$L3002)</f>
        <v>#N/A</v>
      </c>
      <c r="P3002" s="72" t="e">
        <f>IF(VLOOKUP($B3002,[1]Sheet1!$D$2:$G$553,4,FALSE)=0,"",$L3002)</f>
        <v>#N/A</v>
      </c>
      <c r="Q3002" s="72" t="e">
        <f>IF(VLOOKUP($B3002,[1]Sheet1!$E$2:$G$553,3,FALSE)=0,"",$L3002)</f>
        <v>#N/A</v>
      </c>
      <c r="R3002" s="72" t="e">
        <f>IF(VLOOKUP($B3002,[1]Sheet1!$F$2:$G$553,2,FALSE)=0,"",$L3002)</f>
        <v>#N/A</v>
      </c>
      <c r="S3002" s="72" t="e">
        <f>COUNTIF([1]isolation_zones!$H$2:$H$1182,conductor_pz_summary_hftd_23_re!B3002)</f>
        <v>#VALUE!</v>
      </c>
    </row>
    <row r="3003" spans="1:19" x14ac:dyDescent="0.25">
      <c r="A3003" s="70">
        <v>10461</v>
      </c>
      <c r="B3003" s="71" t="s">
        <v>6561</v>
      </c>
      <c r="C3003" s="72">
        <v>103401102</v>
      </c>
      <c r="D3003" s="72" t="s">
        <v>1406</v>
      </c>
      <c r="E3003" s="72">
        <v>2768.6123590867201</v>
      </c>
      <c r="F3003" s="72">
        <f t="shared" si="230"/>
        <v>1.7207037657468738</v>
      </c>
      <c r="G3003" s="73">
        <v>14</v>
      </c>
      <c r="H3003" s="72">
        <f t="shared" si="231"/>
        <v>2.1688530824716279E-4</v>
      </c>
      <c r="I3003" s="76">
        <v>1.54918077319402E-5</v>
      </c>
      <c r="J3003" s="75">
        <v>3002</v>
      </c>
      <c r="K3003" s="72">
        <f t="shared" si="232"/>
        <v>25616.023948260288</v>
      </c>
      <c r="L3003" s="72">
        <f t="shared" si="233"/>
        <v>0.10623607080763338</v>
      </c>
      <c r="M3003" s="72">
        <f t="shared" si="234"/>
        <v>4.2903493631140308E-6</v>
      </c>
      <c r="N3003" s="72">
        <f>IF(VLOOKUP(B3003,[1]Sheet1!$B$2:$G$553,6,FALSE)=0,"",L3003)</f>
        <v>0.10623607080763338</v>
      </c>
      <c r="O3003" s="72" t="e">
        <f>IF(VLOOKUP($B3003,[1]Sheet1!$C$2:$G$553,5,FALSE)=0,"",$L3003)</f>
        <v>#N/A</v>
      </c>
      <c r="P3003" s="72" t="e">
        <f>IF(VLOOKUP($B3003,[1]Sheet1!$D$2:$G$553,4,FALSE)=0,"",$L3003)</f>
        <v>#N/A</v>
      </c>
      <c r="Q3003" s="72" t="e">
        <f>IF(VLOOKUP($B3003,[1]Sheet1!$E$2:$G$553,3,FALSE)=0,"",$L3003)</f>
        <v>#N/A</v>
      </c>
      <c r="R3003" s="72" t="e">
        <f>IF(VLOOKUP($B3003,[1]Sheet1!$F$2:$G$553,2,FALSE)=0,"",$L3003)</f>
        <v>#N/A</v>
      </c>
      <c r="S3003" s="72" t="e">
        <f>COUNTIF([1]isolation_zones!$H$2:$H$1182,conductor_pz_summary_hftd_23_re!B3003)</f>
        <v>#VALUE!</v>
      </c>
    </row>
    <row r="3004" spans="1:19" x14ac:dyDescent="0.25">
      <c r="A3004" s="70">
        <v>8135</v>
      </c>
      <c r="B3004" s="71" t="s">
        <v>6562</v>
      </c>
      <c r="C3004" s="72">
        <v>24251101</v>
      </c>
      <c r="D3004" s="72" t="s">
        <v>29</v>
      </c>
      <c r="E3004" s="72">
        <v>0</v>
      </c>
      <c r="F3004" s="72">
        <f t="shared" si="230"/>
        <v>0</v>
      </c>
      <c r="G3004" s="73">
        <v>59</v>
      </c>
      <c r="H3004" s="72">
        <f t="shared" si="231"/>
        <v>9.1153079472586684E-4</v>
      </c>
      <c r="I3004" s="76">
        <v>1.54496744868791E-5</v>
      </c>
      <c r="J3004" s="75">
        <v>3003</v>
      </c>
      <c r="K3004" s="72">
        <f t="shared" si="232"/>
        <v>25616.023948260288</v>
      </c>
      <c r="L3004" s="72">
        <f t="shared" si="233"/>
        <v>0.10532454001290752</v>
      </c>
      <c r="M3004" s="72">
        <f t="shared" si="234"/>
        <v>4.2535371435460421E-6</v>
      </c>
      <c r="N3004" s="72" t="e">
        <f>IF(VLOOKUP(B3004,[1]Sheet1!$B$2:$G$553,6,FALSE)=0,"",L3004)</f>
        <v>#N/A</v>
      </c>
      <c r="O3004" s="72" t="e">
        <f>IF(VLOOKUP($B3004,[1]Sheet1!$C$2:$G$553,5,FALSE)=0,"",$L3004)</f>
        <v>#N/A</v>
      </c>
      <c r="P3004" s="72" t="e">
        <f>IF(VLOOKUP($B3004,[1]Sheet1!$D$2:$G$553,4,FALSE)=0,"",$L3004)</f>
        <v>#N/A</v>
      </c>
      <c r="Q3004" s="72" t="e">
        <f>IF(VLOOKUP($B3004,[1]Sheet1!$E$2:$G$553,3,FALSE)=0,"",$L3004)</f>
        <v>#N/A</v>
      </c>
      <c r="R3004" s="72" t="e">
        <f>IF(VLOOKUP($B3004,[1]Sheet1!$F$2:$G$553,2,FALSE)=0,"",$L3004)</f>
        <v>#N/A</v>
      </c>
      <c r="S3004" s="72" t="e">
        <f>COUNTIF([1]isolation_zones!$H$2:$H$1182,conductor_pz_summary_hftd_23_re!B3004)</f>
        <v>#VALUE!</v>
      </c>
    </row>
    <row r="3005" spans="1:19" x14ac:dyDescent="0.25">
      <c r="A3005" s="70">
        <v>555</v>
      </c>
      <c r="B3005" s="71" t="s">
        <v>2629</v>
      </c>
      <c r="C3005" s="72">
        <v>152481107</v>
      </c>
      <c r="D3005" s="72" t="s">
        <v>239</v>
      </c>
      <c r="E3005" s="72">
        <v>1828.85078242343</v>
      </c>
      <c r="F3005" s="72">
        <f t="shared" si="230"/>
        <v>1.1366381494241331</v>
      </c>
      <c r="G3005" s="73">
        <v>64</v>
      </c>
      <c r="H3005" s="72">
        <f t="shared" si="231"/>
        <v>9.8409895456575357E-4</v>
      </c>
      <c r="I3005" s="76">
        <v>1.53765461650899E-5</v>
      </c>
      <c r="J3005" s="75">
        <v>3004</v>
      </c>
      <c r="K3005" s="72">
        <f t="shared" si="232"/>
        <v>25617.160586409711</v>
      </c>
      <c r="L3005" s="72">
        <f t="shared" si="233"/>
        <v>0.10434044105834177</v>
      </c>
      <c r="M3005" s="72">
        <f t="shared" si="234"/>
        <v>4.2137942549879038E-6</v>
      </c>
      <c r="N3005" s="72" t="e">
        <f>IF(VLOOKUP(B3005,[1]Sheet1!$B$2:$G$553,6,FALSE)=0,"",L3005)</f>
        <v>#N/A</v>
      </c>
      <c r="O3005" s="72" t="e">
        <f>IF(VLOOKUP($B3005,[1]Sheet1!$C$2:$G$553,5,FALSE)=0,"",$L3005)</f>
        <v>#N/A</v>
      </c>
      <c r="P3005" s="72" t="e">
        <f>IF(VLOOKUP($B3005,[1]Sheet1!$D$2:$G$553,4,FALSE)=0,"",$L3005)</f>
        <v>#N/A</v>
      </c>
      <c r="Q3005" s="72" t="e">
        <f>IF(VLOOKUP($B3005,[1]Sheet1!$E$2:$G$553,3,FALSE)=0,"",$L3005)</f>
        <v>#N/A</v>
      </c>
      <c r="R3005" s="72" t="e">
        <f>IF(VLOOKUP($B3005,[1]Sheet1!$F$2:$G$553,2,FALSE)=0,"",$L3005)</f>
        <v>#N/A</v>
      </c>
      <c r="S3005" s="72" t="e">
        <f>COUNTIF([1]isolation_zones!$H$2:$H$1182,conductor_pz_summary_hftd_23_re!B3005)</f>
        <v>#VALUE!</v>
      </c>
    </row>
    <row r="3006" spans="1:19" x14ac:dyDescent="0.25">
      <c r="A3006" s="70">
        <v>4851</v>
      </c>
      <c r="B3006" s="71" t="s">
        <v>6563</v>
      </c>
      <c r="C3006" s="72">
        <v>152261106</v>
      </c>
      <c r="D3006" s="72" t="s">
        <v>1492</v>
      </c>
      <c r="E3006" s="72">
        <v>851.04441707665899</v>
      </c>
      <c r="F3006" s="72">
        <f t="shared" si="230"/>
        <v>0.52892754324217461</v>
      </c>
      <c r="G3006" s="73">
        <v>16</v>
      </c>
      <c r="H3006" s="72">
        <f t="shared" si="231"/>
        <v>2.4453301073687039E-4</v>
      </c>
      <c r="I3006" s="76">
        <v>1.5283313171054399E-5</v>
      </c>
      <c r="J3006" s="75">
        <v>3005</v>
      </c>
      <c r="K3006" s="72">
        <f t="shared" si="232"/>
        <v>25617.689513952952</v>
      </c>
      <c r="L3006" s="72">
        <f t="shared" si="233"/>
        <v>0.10409590804760489</v>
      </c>
      <c r="M3006" s="72">
        <f t="shared" si="234"/>
        <v>4.2039187763590387E-6</v>
      </c>
      <c r="N3006" s="72">
        <f>IF(VLOOKUP(B3006,[1]Sheet1!$B$2:$G$553,6,FALSE)=0,"",L3006)</f>
        <v>0.10409590804760489</v>
      </c>
      <c r="O3006" s="72" t="e">
        <f>IF(VLOOKUP($B3006,[1]Sheet1!$C$2:$G$553,5,FALSE)=0,"",$L3006)</f>
        <v>#N/A</v>
      </c>
      <c r="P3006" s="72" t="e">
        <f>IF(VLOOKUP($B3006,[1]Sheet1!$D$2:$G$553,4,FALSE)=0,"",$L3006)</f>
        <v>#N/A</v>
      </c>
      <c r="Q3006" s="72" t="e">
        <f>IF(VLOOKUP($B3006,[1]Sheet1!$E$2:$G$553,3,FALSE)=0,"",$L3006)</f>
        <v>#N/A</v>
      </c>
      <c r="R3006" s="72" t="e">
        <f>IF(VLOOKUP($B3006,[1]Sheet1!$F$2:$G$553,2,FALSE)=0,"",$L3006)</f>
        <v>#N/A</v>
      </c>
      <c r="S3006" s="72" t="e">
        <f>COUNTIF([1]isolation_zones!$H$2:$H$1182,conductor_pz_summary_hftd_23_re!B3006)</f>
        <v>#VALUE!</v>
      </c>
    </row>
    <row r="3007" spans="1:19" x14ac:dyDescent="0.25">
      <c r="A3007" s="70">
        <v>436</v>
      </c>
      <c r="B3007" s="71" t="s">
        <v>3310</v>
      </c>
      <c r="C3007" s="72">
        <v>83371107</v>
      </c>
      <c r="D3007" s="72" t="s">
        <v>127</v>
      </c>
      <c r="E3007" s="72">
        <v>9057.4757427878903</v>
      </c>
      <c r="F3007" s="72">
        <f t="shared" si="230"/>
        <v>5.6292577643181421</v>
      </c>
      <c r="G3007" s="73">
        <v>74</v>
      </c>
      <c r="H3007" s="72">
        <f t="shared" si="231"/>
        <v>1.1176176214442942E-3</v>
      </c>
      <c r="I3007" s="76">
        <v>1.5102940830328301E-5</v>
      </c>
      <c r="J3007" s="75">
        <v>3006</v>
      </c>
      <c r="K3007" s="72">
        <f t="shared" si="232"/>
        <v>25623.31877171727</v>
      </c>
      <c r="L3007" s="72">
        <f t="shared" si="233"/>
        <v>0.10297829042616059</v>
      </c>
      <c r="M3007" s="72">
        <f t="shared" si="234"/>
        <v>4.1587837293461363E-6</v>
      </c>
      <c r="N3007" s="72" t="e">
        <f>IF(VLOOKUP(B3007,[1]Sheet1!$B$2:$G$553,6,FALSE)=0,"",L3007)</f>
        <v>#N/A</v>
      </c>
      <c r="O3007" s="72" t="e">
        <f>IF(VLOOKUP($B3007,[1]Sheet1!$C$2:$G$553,5,FALSE)=0,"",$L3007)</f>
        <v>#N/A</v>
      </c>
      <c r="P3007" s="72" t="e">
        <f>IF(VLOOKUP($B3007,[1]Sheet1!$D$2:$G$553,4,FALSE)=0,"",$L3007)</f>
        <v>#N/A</v>
      </c>
      <c r="Q3007" s="72" t="e">
        <f>IF(VLOOKUP($B3007,[1]Sheet1!$E$2:$G$553,3,FALSE)=0,"",$L3007)</f>
        <v>#N/A</v>
      </c>
      <c r="R3007" s="72" t="e">
        <f>IF(VLOOKUP($B3007,[1]Sheet1!$F$2:$G$553,2,FALSE)=0,"",$L3007)</f>
        <v>#N/A</v>
      </c>
      <c r="S3007" s="72" t="e">
        <f>COUNTIF([1]isolation_zones!$H$2:$H$1182,conductor_pz_summary_hftd_23_re!B3007)</f>
        <v>#VALUE!</v>
      </c>
    </row>
    <row r="3008" spans="1:19" x14ac:dyDescent="0.25">
      <c r="A3008" s="70">
        <v>3317</v>
      </c>
      <c r="B3008" s="71" t="s">
        <v>3457</v>
      </c>
      <c r="C3008" s="72">
        <v>153081110</v>
      </c>
      <c r="D3008" s="72" t="s">
        <v>986</v>
      </c>
      <c r="E3008" s="72">
        <v>1390.1140913824599</v>
      </c>
      <c r="F3008" s="72">
        <f t="shared" si="230"/>
        <v>0.86396152354410194</v>
      </c>
      <c r="G3008" s="73">
        <v>28</v>
      </c>
      <c r="H3008" s="72">
        <f t="shared" si="231"/>
        <v>4.2096657100968121E-4</v>
      </c>
      <c r="I3008" s="76">
        <v>1.50345203932029E-5</v>
      </c>
      <c r="J3008" s="75">
        <v>3007</v>
      </c>
      <c r="K3008" s="72">
        <f t="shared" si="232"/>
        <v>25624.182733240814</v>
      </c>
      <c r="L3008" s="72">
        <f t="shared" si="233"/>
        <v>0.10255732385515091</v>
      </c>
      <c r="M3008" s="72">
        <f t="shared" si="234"/>
        <v>4.141782972013026E-6</v>
      </c>
      <c r="N3008" s="72">
        <f>IF(VLOOKUP(B3008,[1]Sheet1!$B$2:$G$553,6,FALSE)=0,"",L3008)</f>
        <v>0.10255732385515091</v>
      </c>
      <c r="O3008" s="72" t="e">
        <f>IF(VLOOKUP($B3008,[1]Sheet1!$C$2:$G$553,5,FALSE)=0,"",$L3008)</f>
        <v>#N/A</v>
      </c>
      <c r="P3008" s="72" t="e">
        <f>IF(VLOOKUP($B3008,[1]Sheet1!$D$2:$G$553,4,FALSE)=0,"",$L3008)</f>
        <v>#N/A</v>
      </c>
      <c r="Q3008" s="72" t="e">
        <f>IF(VLOOKUP($B3008,[1]Sheet1!$E$2:$G$553,3,FALSE)=0,"",$L3008)</f>
        <v>#N/A</v>
      </c>
      <c r="R3008" s="72" t="e">
        <f>IF(VLOOKUP($B3008,[1]Sheet1!$F$2:$G$553,2,FALSE)=0,"",$L3008)</f>
        <v>#N/A</v>
      </c>
      <c r="S3008" s="72" t="e">
        <f>COUNTIF([1]isolation_zones!$H$2:$H$1182,conductor_pz_summary_hftd_23_re!B3008)</f>
        <v>#VALUE!</v>
      </c>
    </row>
    <row r="3009" spans="1:19" x14ac:dyDescent="0.25">
      <c r="A3009" s="70">
        <v>4169</v>
      </c>
      <c r="B3009" s="71" t="s">
        <v>6564</v>
      </c>
      <c r="C3009" s="72">
        <v>152031102</v>
      </c>
      <c r="D3009" s="72" t="s">
        <v>1210</v>
      </c>
      <c r="E3009" s="72">
        <v>131.76294745967999</v>
      </c>
      <c r="F3009" s="72">
        <f t="shared" si="230"/>
        <v>8.1891204139018015E-2</v>
      </c>
      <c r="G3009" s="73">
        <v>81</v>
      </c>
      <c r="H3009" s="72">
        <f t="shared" si="231"/>
        <v>1.2064190291165224E-3</v>
      </c>
      <c r="I3009" s="76">
        <v>1.4894062087858301E-5</v>
      </c>
      <c r="J3009" s="75">
        <v>3008</v>
      </c>
      <c r="K3009" s="72">
        <f t="shared" si="232"/>
        <v>25624.264624444953</v>
      </c>
      <c r="L3009" s="72">
        <f t="shared" si="233"/>
        <v>0.10135090482603439</v>
      </c>
      <c r="M3009" s="72">
        <f t="shared" si="234"/>
        <v>4.0930616754339094E-6</v>
      </c>
      <c r="N3009" s="72" t="e">
        <f>IF(VLOOKUP(B3009,[1]Sheet1!$B$2:$G$553,6,FALSE)=0,"",L3009)</f>
        <v>#N/A</v>
      </c>
      <c r="O3009" s="72" t="e">
        <f>IF(VLOOKUP($B3009,[1]Sheet1!$C$2:$G$553,5,FALSE)=0,"",$L3009)</f>
        <v>#N/A</v>
      </c>
      <c r="P3009" s="72" t="e">
        <f>IF(VLOOKUP($B3009,[1]Sheet1!$D$2:$G$553,4,FALSE)=0,"",$L3009)</f>
        <v>#N/A</v>
      </c>
      <c r="Q3009" s="72" t="e">
        <f>IF(VLOOKUP($B3009,[1]Sheet1!$E$2:$G$553,3,FALSE)=0,"",$L3009)</f>
        <v>#N/A</v>
      </c>
      <c r="R3009" s="72" t="e">
        <f>IF(VLOOKUP($B3009,[1]Sheet1!$F$2:$G$553,2,FALSE)=0,"",$L3009)</f>
        <v>#N/A</v>
      </c>
      <c r="S3009" s="72" t="e">
        <f>COUNTIF([1]isolation_zones!$H$2:$H$1182,conductor_pz_summary_hftd_23_re!B3009)</f>
        <v>#VALUE!</v>
      </c>
    </row>
    <row r="3010" spans="1:19" x14ac:dyDescent="0.25">
      <c r="A3010" s="70">
        <v>1767</v>
      </c>
      <c r="B3010" s="71" t="s">
        <v>1833</v>
      </c>
      <c r="C3010" s="72">
        <v>42811112</v>
      </c>
      <c r="D3010" s="72" t="s">
        <v>23</v>
      </c>
      <c r="E3010" s="72">
        <v>2835.1135296316902</v>
      </c>
      <c r="F3010" s="72">
        <f t="shared" si="230"/>
        <v>1.7620345118904228</v>
      </c>
      <c r="G3010" s="73">
        <v>22</v>
      </c>
      <c r="H3010" s="72">
        <f t="shared" si="231"/>
        <v>3.2742139430267742E-4</v>
      </c>
      <c r="I3010" s="76">
        <v>1.4882790650121701E-5</v>
      </c>
      <c r="J3010" s="75">
        <v>3009</v>
      </c>
      <c r="K3010" s="72">
        <f t="shared" si="232"/>
        <v>25626.026658956845</v>
      </c>
      <c r="L3010" s="72">
        <f t="shared" si="233"/>
        <v>0.1010234834317317</v>
      </c>
      <c r="M3010" s="72">
        <f t="shared" si="234"/>
        <v>4.0798387450314848E-6</v>
      </c>
      <c r="N3010" s="72" t="e">
        <f>IF(VLOOKUP(B3010,[1]Sheet1!$B$2:$G$553,6,FALSE)=0,"",L3010)</f>
        <v>#N/A</v>
      </c>
      <c r="O3010" s="72" t="e">
        <f>IF(VLOOKUP($B3010,[1]Sheet1!$C$2:$G$553,5,FALSE)=0,"",$L3010)</f>
        <v>#N/A</v>
      </c>
      <c r="P3010" s="72" t="e">
        <f>IF(VLOOKUP($B3010,[1]Sheet1!$D$2:$G$553,4,FALSE)=0,"",$L3010)</f>
        <v>#N/A</v>
      </c>
      <c r="Q3010" s="72" t="e">
        <f>IF(VLOOKUP($B3010,[1]Sheet1!$E$2:$G$553,3,FALSE)=0,"",$L3010)</f>
        <v>#N/A</v>
      </c>
      <c r="R3010" s="72" t="e">
        <f>IF(VLOOKUP($B3010,[1]Sheet1!$F$2:$G$553,2,FALSE)=0,"",$L3010)</f>
        <v>#N/A</v>
      </c>
      <c r="S3010" s="72" t="e">
        <f>COUNTIF([1]isolation_zones!$H$2:$H$1182,conductor_pz_summary_hftd_23_re!B3010)</f>
        <v>#VALUE!</v>
      </c>
    </row>
    <row r="3011" spans="1:19" x14ac:dyDescent="0.25">
      <c r="A3011" s="70">
        <v>7374</v>
      </c>
      <c r="B3011" s="71" t="s">
        <v>2829</v>
      </c>
      <c r="C3011" s="72">
        <v>42091102</v>
      </c>
      <c r="D3011" s="72" t="s">
        <v>93</v>
      </c>
      <c r="E3011" s="72">
        <v>1307.0395766721399</v>
      </c>
      <c r="F3011" s="72">
        <f t="shared" ref="F3011:F3074" si="235">E3011/1609</f>
        <v>0.81233037704918576</v>
      </c>
      <c r="G3011" s="73">
        <v>12</v>
      </c>
      <c r="H3011" s="72">
        <f t="shared" ref="H3011:H3074" si="236">I3011*G3011</f>
        <v>1.781858507159388E-4</v>
      </c>
      <c r="I3011" s="76">
        <v>1.48488208929949E-5</v>
      </c>
      <c r="J3011" s="75">
        <v>3010</v>
      </c>
      <c r="K3011" s="72">
        <f t="shared" si="232"/>
        <v>25626.838989333894</v>
      </c>
      <c r="L3011" s="72">
        <f t="shared" si="233"/>
        <v>0.10084529758101576</v>
      </c>
      <c r="M3011" s="72">
        <f t="shared" si="234"/>
        <v>4.0726426999846069E-6</v>
      </c>
      <c r="N3011" s="72" t="e">
        <f>IF(VLOOKUP(B3011,[1]Sheet1!$B$2:$G$553,6,FALSE)=0,"",L3011)</f>
        <v>#N/A</v>
      </c>
      <c r="O3011" s="72" t="e">
        <f>IF(VLOOKUP($B3011,[1]Sheet1!$C$2:$G$553,5,FALSE)=0,"",$L3011)</f>
        <v>#N/A</v>
      </c>
      <c r="P3011" s="72" t="e">
        <f>IF(VLOOKUP($B3011,[1]Sheet1!$D$2:$G$553,4,FALSE)=0,"",$L3011)</f>
        <v>#N/A</v>
      </c>
      <c r="Q3011" s="72" t="e">
        <f>IF(VLOOKUP($B3011,[1]Sheet1!$E$2:$G$553,3,FALSE)=0,"",$L3011)</f>
        <v>#N/A</v>
      </c>
      <c r="R3011" s="72" t="e">
        <f>IF(VLOOKUP($B3011,[1]Sheet1!$F$2:$G$553,2,FALSE)=0,"",$L3011)</f>
        <v>#N/A</v>
      </c>
      <c r="S3011" s="72" t="e">
        <f>COUNTIF([1]isolation_zones!$H$2:$H$1182,conductor_pz_summary_hftd_23_re!B3011)</f>
        <v>#VALUE!</v>
      </c>
    </row>
    <row r="3012" spans="1:19" x14ac:dyDescent="0.25">
      <c r="A3012" s="70">
        <v>9494</v>
      </c>
      <c r="B3012" s="71" t="s">
        <v>6565</v>
      </c>
      <c r="C3012" s="72">
        <v>42011101</v>
      </c>
      <c r="D3012" s="72" t="s">
        <v>819</v>
      </c>
      <c r="E3012" s="72">
        <v>1541.38479344658</v>
      </c>
      <c r="F3012" s="72">
        <f t="shared" si="235"/>
        <v>0.9579768759767433</v>
      </c>
      <c r="G3012" s="73">
        <v>14</v>
      </c>
      <c r="H3012" s="72">
        <f t="shared" si="236"/>
        <v>2.0577102724571541E-4</v>
      </c>
      <c r="I3012" s="76">
        <v>1.4697930517551101E-5</v>
      </c>
      <c r="J3012" s="75">
        <v>3011</v>
      </c>
      <c r="K3012" s="72">
        <f t="shared" ref="K3012:K3075" si="237">F3012+K3011</f>
        <v>25627.796966209869</v>
      </c>
      <c r="L3012" s="72">
        <f t="shared" ref="L3012:L3075" si="238">L3011-H3012</f>
        <v>0.10063952655377005</v>
      </c>
      <c r="M3012" s="72">
        <f t="shared" ref="M3012:M3075" si="239">L3012/$L$2</f>
        <v>4.0643326261181744E-6</v>
      </c>
      <c r="N3012" s="72" t="e">
        <f>IF(VLOOKUP(B3012,[1]Sheet1!$B$2:$G$553,6,FALSE)=0,"",L3012)</f>
        <v>#N/A</v>
      </c>
      <c r="O3012" s="72" t="e">
        <f>IF(VLOOKUP($B3012,[1]Sheet1!$C$2:$G$553,5,FALSE)=0,"",$L3012)</f>
        <v>#N/A</v>
      </c>
      <c r="P3012" s="72" t="e">
        <f>IF(VLOOKUP($B3012,[1]Sheet1!$D$2:$G$553,4,FALSE)=0,"",$L3012)</f>
        <v>#N/A</v>
      </c>
      <c r="Q3012" s="72" t="e">
        <f>IF(VLOOKUP($B3012,[1]Sheet1!$E$2:$G$553,3,FALSE)=0,"",$L3012)</f>
        <v>#N/A</v>
      </c>
      <c r="R3012" s="72" t="e">
        <f>IF(VLOOKUP($B3012,[1]Sheet1!$F$2:$G$553,2,FALSE)=0,"",$L3012)</f>
        <v>#N/A</v>
      </c>
      <c r="S3012" s="72" t="e">
        <f>COUNTIF([1]isolation_zones!$H$2:$H$1182,conductor_pz_summary_hftd_23_re!B3012)</f>
        <v>#VALUE!</v>
      </c>
    </row>
    <row r="3013" spans="1:19" x14ac:dyDescent="0.25">
      <c r="A3013" s="70">
        <v>7746</v>
      </c>
      <c r="B3013" s="71" t="s">
        <v>4588</v>
      </c>
      <c r="C3013" s="72">
        <v>163692101</v>
      </c>
      <c r="D3013" s="72" t="s">
        <v>627</v>
      </c>
      <c r="E3013" s="72">
        <v>6065.3094303858097</v>
      </c>
      <c r="F3013" s="72">
        <f t="shared" si="235"/>
        <v>3.7696143134778182</v>
      </c>
      <c r="G3013" s="73">
        <v>54</v>
      </c>
      <c r="H3013" s="72">
        <f t="shared" si="236"/>
        <v>7.9081554530024457E-4</v>
      </c>
      <c r="I3013" s="76">
        <v>1.4644732320374899E-5</v>
      </c>
      <c r="J3013" s="75">
        <v>3012</v>
      </c>
      <c r="K3013" s="72">
        <f t="shared" si="237"/>
        <v>25631.566580523348</v>
      </c>
      <c r="L3013" s="72">
        <f t="shared" si="238"/>
        <v>9.9848711008469801E-2</v>
      </c>
      <c r="M3013" s="72">
        <f t="shared" si="239"/>
        <v>4.0323954983109603E-6</v>
      </c>
      <c r="N3013" s="72" t="e">
        <f>IF(VLOOKUP(B3013,[1]Sheet1!$B$2:$G$553,6,FALSE)=0,"",L3013)</f>
        <v>#N/A</v>
      </c>
      <c r="O3013" s="72" t="e">
        <f>IF(VLOOKUP($B3013,[1]Sheet1!$C$2:$G$553,5,FALSE)=0,"",$L3013)</f>
        <v>#N/A</v>
      </c>
      <c r="P3013" s="72" t="e">
        <f>IF(VLOOKUP($B3013,[1]Sheet1!$D$2:$G$553,4,FALSE)=0,"",$L3013)</f>
        <v>#N/A</v>
      </c>
      <c r="Q3013" s="72" t="e">
        <f>IF(VLOOKUP($B3013,[1]Sheet1!$E$2:$G$553,3,FALSE)=0,"",$L3013)</f>
        <v>#N/A</v>
      </c>
      <c r="R3013" s="72" t="e">
        <f>IF(VLOOKUP($B3013,[1]Sheet1!$F$2:$G$553,2,FALSE)=0,"",$L3013)</f>
        <v>#N/A</v>
      </c>
      <c r="S3013" s="72" t="e">
        <f>COUNTIF([1]isolation_zones!$H$2:$H$1182,conductor_pz_summary_hftd_23_re!B3013)</f>
        <v>#VALUE!</v>
      </c>
    </row>
    <row r="3014" spans="1:19" x14ac:dyDescent="0.25">
      <c r="A3014" s="70">
        <v>7346</v>
      </c>
      <c r="B3014" s="71" t="s">
        <v>2920</v>
      </c>
      <c r="C3014" s="72">
        <v>12101101</v>
      </c>
      <c r="D3014" s="72" t="s">
        <v>976</v>
      </c>
      <c r="E3014" s="72">
        <v>330.94690651064599</v>
      </c>
      <c r="F3014" s="72">
        <f t="shared" si="235"/>
        <v>0.20568483934782225</v>
      </c>
      <c r="G3014" s="73">
        <v>3</v>
      </c>
      <c r="H3014" s="72">
        <f t="shared" si="236"/>
        <v>4.3821412146257402E-5</v>
      </c>
      <c r="I3014" s="76">
        <v>1.4607137382085801E-5</v>
      </c>
      <c r="J3014" s="75">
        <v>3013</v>
      </c>
      <c r="K3014" s="72">
        <f t="shared" si="237"/>
        <v>25631.772265362695</v>
      </c>
      <c r="L3014" s="72">
        <f t="shared" si="238"/>
        <v>9.980488959632354E-2</v>
      </c>
      <c r="M3014" s="72">
        <f t="shared" si="239"/>
        <v>4.0306257682535215E-6</v>
      </c>
      <c r="N3014" s="72" t="e">
        <f>IF(VLOOKUP(B3014,[1]Sheet1!$B$2:$G$553,6,FALSE)=0,"",L3014)</f>
        <v>#N/A</v>
      </c>
      <c r="O3014" s="72" t="e">
        <f>IF(VLOOKUP($B3014,[1]Sheet1!$C$2:$G$553,5,FALSE)=0,"",$L3014)</f>
        <v>#N/A</v>
      </c>
      <c r="P3014" s="72" t="e">
        <f>IF(VLOOKUP($B3014,[1]Sheet1!$D$2:$G$553,4,FALSE)=0,"",$L3014)</f>
        <v>#N/A</v>
      </c>
      <c r="Q3014" s="72" t="e">
        <f>IF(VLOOKUP($B3014,[1]Sheet1!$E$2:$G$553,3,FALSE)=0,"",$L3014)</f>
        <v>#N/A</v>
      </c>
      <c r="R3014" s="72" t="e">
        <f>IF(VLOOKUP($B3014,[1]Sheet1!$F$2:$G$553,2,FALSE)=0,"",$L3014)</f>
        <v>#N/A</v>
      </c>
      <c r="S3014" s="72" t="e">
        <f>COUNTIF([1]isolation_zones!$H$2:$H$1182,conductor_pz_summary_hftd_23_re!B3014)</f>
        <v>#VALUE!</v>
      </c>
    </row>
    <row r="3015" spans="1:19" x14ac:dyDescent="0.25">
      <c r="A3015" s="70">
        <v>112</v>
      </c>
      <c r="B3015" s="71" t="s">
        <v>1730</v>
      </c>
      <c r="C3015" s="72">
        <v>152762102</v>
      </c>
      <c r="D3015" s="72" t="s">
        <v>213</v>
      </c>
      <c r="E3015" s="72">
        <v>11663.89644877</v>
      </c>
      <c r="F3015" s="72">
        <f t="shared" si="235"/>
        <v>7.2491587624425105</v>
      </c>
      <c r="G3015" s="73">
        <v>98</v>
      </c>
      <c r="H3015" s="72">
        <f t="shared" si="236"/>
        <v>1.4212928498949417E-3</v>
      </c>
      <c r="I3015" s="76">
        <v>1.45029882642341E-5</v>
      </c>
      <c r="J3015" s="75">
        <v>3014</v>
      </c>
      <c r="K3015" s="72">
        <f t="shared" si="237"/>
        <v>25639.021424125138</v>
      </c>
      <c r="L3015" s="72">
        <f t="shared" si="238"/>
        <v>9.8383596746428603E-2</v>
      </c>
      <c r="M3015" s="72">
        <f t="shared" si="239"/>
        <v>3.9732267810075902E-6</v>
      </c>
      <c r="N3015" s="72" t="e">
        <f>IF(VLOOKUP(B3015,[1]Sheet1!$B$2:$G$553,6,FALSE)=0,"",L3015)</f>
        <v>#N/A</v>
      </c>
      <c r="O3015" s="72" t="e">
        <f>IF(VLOOKUP($B3015,[1]Sheet1!$C$2:$G$553,5,FALSE)=0,"",$L3015)</f>
        <v>#N/A</v>
      </c>
      <c r="P3015" s="72" t="e">
        <f>IF(VLOOKUP($B3015,[1]Sheet1!$D$2:$G$553,4,FALSE)=0,"",$L3015)</f>
        <v>#N/A</v>
      </c>
      <c r="Q3015" s="72" t="e">
        <f>IF(VLOOKUP($B3015,[1]Sheet1!$E$2:$G$553,3,FALSE)=0,"",$L3015)</f>
        <v>#N/A</v>
      </c>
      <c r="R3015" s="72" t="e">
        <f>IF(VLOOKUP($B3015,[1]Sheet1!$F$2:$G$553,2,FALSE)=0,"",$L3015)</f>
        <v>#N/A</v>
      </c>
      <c r="S3015" s="72" t="e">
        <f>COUNTIF([1]isolation_zones!$H$2:$H$1182,conductor_pz_summary_hftd_23_re!B3015)</f>
        <v>#VALUE!</v>
      </c>
    </row>
    <row r="3016" spans="1:19" x14ac:dyDescent="0.25">
      <c r="A3016" s="70">
        <v>3957</v>
      </c>
      <c r="B3016" s="71" t="s">
        <v>2741</v>
      </c>
      <c r="C3016" s="72">
        <v>82021106</v>
      </c>
      <c r="D3016" s="72" t="s">
        <v>297</v>
      </c>
      <c r="E3016" s="72">
        <v>4459.4554471551601</v>
      </c>
      <c r="F3016" s="72">
        <f t="shared" si="235"/>
        <v>2.7715695756091736</v>
      </c>
      <c r="G3016" s="73">
        <v>35</v>
      </c>
      <c r="H3016" s="72">
        <f t="shared" si="236"/>
        <v>5.0575052769589947E-4</v>
      </c>
      <c r="I3016" s="76">
        <v>1.44500150770257E-5</v>
      </c>
      <c r="J3016" s="75">
        <v>3015</v>
      </c>
      <c r="K3016" s="72">
        <f t="shared" si="237"/>
        <v>25641.792993700747</v>
      </c>
      <c r="L3016" s="72">
        <f t="shared" si="238"/>
        <v>9.7877846218732703E-2</v>
      </c>
      <c r="M3016" s="72">
        <f t="shared" si="239"/>
        <v>3.9528020190797535E-6</v>
      </c>
      <c r="N3016" s="72" t="e">
        <f>IF(VLOOKUP(B3016,[1]Sheet1!$B$2:$G$553,6,FALSE)=0,"",L3016)</f>
        <v>#N/A</v>
      </c>
      <c r="O3016" s="72" t="e">
        <f>IF(VLOOKUP($B3016,[1]Sheet1!$C$2:$G$553,5,FALSE)=0,"",$L3016)</f>
        <v>#N/A</v>
      </c>
      <c r="P3016" s="72" t="e">
        <f>IF(VLOOKUP($B3016,[1]Sheet1!$D$2:$G$553,4,FALSE)=0,"",$L3016)</f>
        <v>#N/A</v>
      </c>
      <c r="Q3016" s="72" t="e">
        <f>IF(VLOOKUP($B3016,[1]Sheet1!$E$2:$G$553,3,FALSE)=0,"",$L3016)</f>
        <v>#N/A</v>
      </c>
      <c r="R3016" s="72" t="e">
        <f>IF(VLOOKUP($B3016,[1]Sheet1!$F$2:$G$553,2,FALSE)=0,"",$L3016)</f>
        <v>#N/A</v>
      </c>
      <c r="S3016" s="72" t="e">
        <f>COUNTIF([1]isolation_zones!$H$2:$H$1182,conductor_pz_summary_hftd_23_re!B3016)</f>
        <v>#VALUE!</v>
      </c>
    </row>
    <row r="3017" spans="1:19" x14ac:dyDescent="0.25">
      <c r="A3017" s="70">
        <v>10681</v>
      </c>
      <c r="B3017" s="71" t="s">
        <v>6566</v>
      </c>
      <c r="C3017" s="72">
        <v>42891101</v>
      </c>
      <c r="D3017" s="72" t="s">
        <v>477</v>
      </c>
      <c r="E3017" s="72">
        <v>73.106516198612098</v>
      </c>
      <c r="F3017" s="72">
        <f t="shared" si="235"/>
        <v>4.5435995151405902E-2</v>
      </c>
      <c r="G3017" s="73">
        <v>3</v>
      </c>
      <c r="H3017" s="72">
        <f t="shared" si="236"/>
        <v>4.2851733874144797E-5</v>
      </c>
      <c r="I3017" s="76">
        <v>1.4283911291381599E-5</v>
      </c>
      <c r="J3017" s="75">
        <v>3016</v>
      </c>
      <c r="K3017" s="72">
        <f t="shared" si="237"/>
        <v>25641.838429695898</v>
      </c>
      <c r="L3017" s="72">
        <f t="shared" si="238"/>
        <v>9.7834994484858565E-2</v>
      </c>
      <c r="M3017" s="72">
        <f t="shared" si="239"/>
        <v>3.951071449530846E-6</v>
      </c>
      <c r="N3017" s="72" t="e">
        <f>IF(VLOOKUP(B3017,[1]Sheet1!$B$2:$G$553,6,FALSE)=0,"",L3017)</f>
        <v>#N/A</v>
      </c>
      <c r="O3017" s="72" t="e">
        <f>IF(VLOOKUP($B3017,[1]Sheet1!$C$2:$G$553,5,FALSE)=0,"",$L3017)</f>
        <v>#N/A</v>
      </c>
      <c r="P3017" s="72" t="e">
        <f>IF(VLOOKUP($B3017,[1]Sheet1!$D$2:$G$553,4,FALSE)=0,"",$L3017)</f>
        <v>#N/A</v>
      </c>
      <c r="Q3017" s="72" t="e">
        <f>IF(VLOOKUP($B3017,[1]Sheet1!$E$2:$G$553,3,FALSE)=0,"",$L3017)</f>
        <v>#N/A</v>
      </c>
      <c r="R3017" s="72" t="e">
        <f>IF(VLOOKUP($B3017,[1]Sheet1!$F$2:$G$553,2,FALSE)=0,"",$L3017)</f>
        <v>#N/A</v>
      </c>
      <c r="S3017" s="72" t="e">
        <f>COUNTIF([1]isolation_zones!$H$2:$H$1182,conductor_pz_summary_hftd_23_re!B3017)</f>
        <v>#VALUE!</v>
      </c>
    </row>
    <row r="3018" spans="1:19" x14ac:dyDescent="0.25">
      <c r="A3018" s="70">
        <v>10208</v>
      </c>
      <c r="B3018" s="71" t="s">
        <v>3172</v>
      </c>
      <c r="C3018" s="72">
        <v>153652110</v>
      </c>
      <c r="D3018" s="72" t="s">
        <v>1454</v>
      </c>
      <c r="E3018" s="72">
        <v>1346.7870462718499</v>
      </c>
      <c r="F3018" s="72">
        <f t="shared" si="235"/>
        <v>0.83703358997628963</v>
      </c>
      <c r="G3018" s="73">
        <v>15</v>
      </c>
      <c r="H3018" s="72">
        <f t="shared" si="236"/>
        <v>2.11491361791252E-4</v>
      </c>
      <c r="I3018" s="76">
        <v>1.40994241194168E-5</v>
      </c>
      <c r="J3018" s="75">
        <v>3017</v>
      </c>
      <c r="K3018" s="72">
        <f t="shared" si="237"/>
        <v>25642.675463285876</v>
      </c>
      <c r="L3018" s="72">
        <f t="shared" si="238"/>
        <v>9.7623503123067307E-2</v>
      </c>
      <c r="M3018" s="72">
        <f t="shared" si="239"/>
        <v>3.9425303596499128E-6</v>
      </c>
      <c r="N3018" s="72" t="e">
        <f>IF(VLOOKUP(B3018,[1]Sheet1!$B$2:$G$553,6,FALSE)=0,"",L3018)</f>
        <v>#N/A</v>
      </c>
      <c r="O3018" s="72" t="e">
        <f>IF(VLOOKUP($B3018,[1]Sheet1!$C$2:$G$553,5,FALSE)=0,"",$L3018)</f>
        <v>#N/A</v>
      </c>
      <c r="P3018" s="72" t="e">
        <f>IF(VLOOKUP($B3018,[1]Sheet1!$D$2:$G$553,4,FALSE)=0,"",$L3018)</f>
        <v>#N/A</v>
      </c>
      <c r="Q3018" s="72" t="e">
        <f>IF(VLOOKUP($B3018,[1]Sheet1!$E$2:$G$553,3,FALSE)=0,"",$L3018)</f>
        <v>#N/A</v>
      </c>
      <c r="R3018" s="72" t="e">
        <f>IF(VLOOKUP($B3018,[1]Sheet1!$F$2:$G$553,2,FALSE)=0,"",$L3018)</f>
        <v>#N/A</v>
      </c>
      <c r="S3018" s="72" t="e">
        <f>COUNTIF([1]isolation_zones!$H$2:$H$1182,conductor_pz_summary_hftd_23_re!B3018)</f>
        <v>#VALUE!</v>
      </c>
    </row>
    <row r="3019" spans="1:19" x14ac:dyDescent="0.25">
      <c r="A3019" s="70">
        <v>10739</v>
      </c>
      <c r="B3019" s="71" t="s">
        <v>6567</v>
      </c>
      <c r="C3019" s="72">
        <v>42761104</v>
      </c>
      <c r="D3019" s="72" t="s">
        <v>453</v>
      </c>
      <c r="E3019" s="72">
        <v>322.19944605384399</v>
      </c>
      <c r="F3019" s="72">
        <f t="shared" si="235"/>
        <v>0.20024825733613671</v>
      </c>
      <c r="G3019" s="73">
        <v>3</v>
      </c>
      <c r="H3019" s="72">
        <f t="shared" si="236"/>
        <v>4.2180821306854197E-5</v>
      </c>
      <c r="I3019" s="76">
        <v>1.40602737689514E-5</v>
      </c>
      <c r="J3019" s="75">
        <v>3018</v>
      </c>
      <c r="K3019" s="72">
        <f t="shared" si="237"/>
        <v>25642.875711543213</v>
      </c>
      <c r="L3019" s="72">
        <f t="shared" si="238"/>
        <v>9.7581322301760448E-2</v>
      </c>
      <c r="M3019" s="72">
        <f t="shared" si="239"/>
        <v>3.9408268849406751E-6</v>
      </c>
      <c r="N3019" s="72" t="e">
        <f>IF(VLOOKUP(B3019,[1]Sheet1!$B$2:$G$553,6,FALSE)=0,"",L3019)</f>
        <v>#N/A</v>
      </c>
      <c r="O3019" s="72" t="e">
        <f>IF(VLOOKUP($B3019,[1]Sheet1!$C$2:$G$553,5,FALSE)=0,"",$L3019)</f>
        <v>#N/A</v>
      </c>
      <c r="P3019" s="72" t="e">
        <f>IF(VLOOKUP($B3019,[1]Sheet1!$D$2:$G$553,4,FALSE)=0,"",$L3019)</f>
        <v>#N/A</v>
      </c>
      <c r="Q3019" s="72" t="e">
        <f>IF(VLOOKUP($B3019,[1]Sheet1!$E$2:$G$553,3,FALSE)=0,"",$L3019)</f>
        <v>#N/A</v>
      </c>
      <c r="R3019" s="72" t="e">
        <f>IF(VLOOKUP($B3019,[1]Sheet1!$F$2:$G$553,2,FALSE)=0,"",$L3019)</f>
        <v>#N/A</v>
      </c>
      <c r="S3019" s="72" t="e">
        <f>COUNTIF([1]isolation_zones!$H$2:$H$1182,conductor_pz_summary_hftd_23_re!B3019)</f>
        <v>#VALUE!</v>
      </c>
    </row>
    <row r="3020" spans="1:19" x14ac:dyDescent="0.25">
      <c r="A3020" s="70">
        <v>9733</v>
      </c>
      <c r="B3020" s="71" t="s">
        <v>3929</v>
      </c>
      <c r="C3020" s="72">
        <v>152161102</v>
      </c>
      <c r="D3020" s="72" t="s">
        <v>1092</v>
      </c>
      <c r="E3020" s="72">
        <v>2893.9316818331299</v>
      </c>
      <c r="F3020" s="72">
        <f t="shared" si="235"/>
        <v>1.7985902310957924</v>
      </c>
      <c r="G3020" s="73">
        <v>22</v>
      </c>
      <c r="H3020" s="72">
        <f t="shared" si="236"/>
        <v>3.0508282382721004E-4</v>
      </c>
      <c r="I3020" s="76">
        <v>1.3867401083055001E-5</v>
      </c>
      <c r="J3020" s="75">
        <v>3019</v>
      </c>
      <c r="K3020" s="72">
        <f t="shared" si="237"/>
        <v>25644.67430177431</v>
      </c>
      <c r="L3020" s="72">
        <f t="shared" si="238"/>
        <v>9.7276239477933235E-2</v>
      </c>
      <c r="M3020" s="72">
        <f t="shared" si="239"/>
        <v>3.928506098893588E-6</v>
      </c>
      <c r="N3020" s="72" t="e">
        <f>IF(VLOOKUP(B3020,[1]Sheet1!$B$2:$G$553,6,FALSE)=0,"",L3020)</f>
        <v>#N/A</v>
      </c>
      <c r="O3020" s="72" t="e">
        <f>IF(VLOOKUP($B3020,[1]Sheet1!$C$2:$G$553,5,FALSE)=0,"",$L3020)</f>
        <v>#N/A</v>
      </c>
      <c r="P3020" s="72" t="e">
        <f>IF(VLOOKUP($B3020,[1]Sheet1!$D$2:$G$553,4,FALSE)=0,"",$L3020)</f>
        <v>#N/A</v>
      </c>
      <c r="Q3020" s="72" t="e">
        <f>IF(VLOOKUP($B3020,[1]Sheet1!$E$2:$G$553,3,FALSE)=0,"",$L3020)</f>
        <v>#N/A</v>
      </c>
      <c r="R3020" s="72" t="e">
        <f>IF(VLOOKUP($B3020,[1]Sheet1!$F$2:$G$553,2,FALSE)=0,"",$L3020)</f>
        <v>#N/A</v>
      </c>
      <c r="S3020" s="72" t="e">
        <f>COUNTIF([1]isolation_zones!$H$2:$H$1182,conductor_pz_summary_hftd_23_re!B3020)</f>
        <v>#VALUE!</v>
      </c>
    </row>
    <row r="3021" spans="1:19" x14ac:dyDescent="0.25">
      <c r="A3021" s="70">
        <v>6925</v>
      </c>
      <c r="B3021" s="71" t="s">
        <v>1961</v>
      </c>
      <c r="C3021" s="72">
        <v>42091102</v>
      </c>
      <c r="D3021" s="72" t="s">
        <v>93</v>
      </c>
      <c r="E3021" s="72">
        <v>902.22380418133901</v>
      </c>
      <c r="F3021" s="72">
        <f t="shared" si="235"/>
        <v>0.56073573908100627</v>
      </c>
      <c r="G3021" s="73">
        <v>8</v>
      </c>
      <c r="H3021" s="72">
        <f t="shared" si="236"/>
        <v>1.107385861699768E-4</v>
      </c>
      <c r="I3021" s="76">
        <v>1.38423232712471E-5</v>
      </c>
      <c r="J3021" s="75">
        <v>3020</v>
      </c>
      <c r="K3021" s="72">
        <f t="shared" si="237"/>
        <v>25645.23503751339</v>
      </c>
      <c r="L3021" s="72">
        <f t="shared" si="238"/>
        <v>9.7165500891763262E-2</v>
      </c>
      <c r="M3021" s="72">
        <f t="shared" si="239"/>
        <v>3.9240339152083798E-6</v>
      </c>
      <c r="N3021" s="72" t="e">
        <f>IF(VLOOKUP(B3021,[1]Sheet1!$B$2:$G$553,6,FALSE)=0,"",L3021)</f>
        <v>#N/A</v>
      </c>
      <c r="O3021" s="72" t="e">
        <f>IF(VLOOKUP($B3021,[1]Sheet1!$C$2:$G$553,5,FALSE)=0,"",$L3021)</f>
        <v>#N/A</v>
      </c>
      <c r="P3021" s="72" t="e">
        <f>IF(VLOOKUP($B3021,[1]Sheet1!$D$2:$G$553,4,FALSE)=0,"",$L3021)</f>
        <v>#N/A</v>
      </c>
      <c r="Q3021" s="72" t="e">
        <f>IF(VLOOKUP($B3021,[1]Sheet1!$E$2:$G$553,3,FALSE)=0,"",$L3021)</f>
        <v>#N/A</v>
      </c>
      <c r="R3021" s="72" t="e">
        <f>IF(VLOOKUP($B3021,[1]Sheet1!$F$2:$G$553,2,FALSE)=0,"",$L3021)</f>
        <v>#N/A</v>
      </c>
      <c r="S3021" s="72" t="e">
        <f>COUNTIF([1]isolation_zones!$H$2:$H$1182,conductor_pz_summary_hftd_23_re!B3021)</f>
        <v>#VALUE!</v>
      </c>
    </row>
    <row r="3022" spans="1:19" x14ac:dyDescent="0.25">
      <c r="A3022" s="70">
        <v>6206</v>
      </c>
      <c r="B3022" s="71" t="s">
        <v>1849</v>
      </c>
      <c r="C3022" s="72">
        <v>42011108</v>
      </c>
      <c r="D3022" s="72" t="s">
        <v>53</v>
      </c>
      <c r="E3022" s="72">
        <v>443.46934405459001</v>
      </c>
      <c r="F3022" s="72">
        <f t="shared" si="235"/>
        <v>0.27561798884685518</v>
      </c>
      <c r="G3022" s="73">
        <v>3</v>
      </c>
      <c r="H3022" s="72">
        <f t="shared" si="236"/>
        <v>4.11418261895682E-5</v>
      </c>
      <c r="I3022" s="76">
        <v>1.3713942063189401E-5</v>
      </c>
      <c r="J3022" s="75">
        <v>3021</v>
      </c>
      <c r="K3022" s="72">
        <f t="shared" si="237"/>
        <v>25645.510655502236</v>
      </c>
      <c r="L3022" s="72">
        <f t="shared" si="238"/>
        <v>9.7124359065573693E-2</v>
      </c>
      <c r="M3022" s="72">
        <f t="shared" si="239"/>
        <v>3.9223724003721488E-6</v>
      </c>
      <c r="N3022" s="72" t="e">
        <f>IF(VLOOKUP(B3022,[1]Sheet1!$B$2:$G$553,6,FALSE)=0,"",L3022)</f>
        <v>#N/A</v>
      </c>
      <c r="O3022" s="72" t="e">
        <f>IF(VLOOKUP($B3022,[1]Sheet1!$C$2:$G$553,5,FALSE)=0,"",$L3022)</f>
        <v>#N/A</v>
      </c>
      <c r="P3022" s="72" t="e">
        <f>IF(VLOOKUP($B3022,[1]Sheet1!$D$2:$G$553,4,FALSE)=0,"",$L3022)</f>
        <v>#N/A</v>
      </c>
      <c r="Q3022" s="72" t="e">
        <f>IF(VLOOKUP($B3022,[1]Sheet1!$E$2:$G$553,3,FALSE)=0,"",$L3022)</f>
        <v>#N/A</v>
      </c>
      <c r="R3022" s="72" t="e">
        <f>IF(VLOOKUP($B3022,[1]Sheet1!$F$2:$G$553,2,FALSE)=0,"",$L3022)</f>
        <v>#N/A</v>
      </c>
      <c r="S3022" s="72" t="e">
        <f>COUNTIF([1]isolation_zones!$H$2:$H$1182,conductor_pz_summary_hftd_23_re!B3022)</f>
        <v>#VALUE!</v>
      </c>
    </row>
    <row r="3023" spans="1:19" x14ac:dyDescent="0.25">
      <c r="A3023" s="70">
        <v>9515</v>
      </c>
      <c r="B3023" s="71" t="s">
        <v>6568</v>
      </c>
      <c r="C3023" s="72">
        <v>192431109</v>
      </c>
      <c r="D3023" s="72" t="s">
        <v>675</v>
      </c>
      <c r="E3023" s="72">
        <v>453.796587217016</v>
      </c>
      <c r="F3023" s="72">
        <f t="shared" si="235"/>
        <v>0.28203641219205466</v>
      </c>
      <c r="G3023" s="73">
        <v>16</v>
      </c>
      <c r="H3023" s="72">
        <f t="shared" si="236"/>
        <v>2.1867242572567519E-4</v>
      </c>
      <c r="I3023" s="76">
        <v>1.36670266078547E-5</v>
      </c>
      <c r="J3023" s="75">
        <v>3022</v>
      </c>
      <c r="K3023" s="72">
        <f t="shared" si="237"/>
        <v>25645.792691914427</v>
      </c>
      <c r="L3023" s="72">
        <f t="shared" si="238"/>
        <v>9.6905686639848013E-2</v>
      </c>
      <c r="M3023" s="72">
        <f t="shared" si="239"/>
        <v>3.9135413028427461E-6</v>
      </c>
      <c r="N3023" s="72" t="e">
        <f>IF(VLOOKUP(B3023,[1]Sheet1!$B$2:$G$553,6,FALSE)=0,"",L3023)</f>
        <v>#N/A</v>
      </c>
      <c r="O3023" s="72" t="e">
        <f>IF(VLOOKUP($B3023,[1]Sheet1!$C$2:$G$553,5,FALSE)=0,"",$L3023)</f>
        <v>#N/A</v>
      </c>
      <c r="P3023" s="72" t="e">
        <f>IF(VLOOKUP($B3023,[1]Sheet1!$D$2:$G$553,4,FALSE)=0,"",$L3023)</f>
        <v>#N/A</v>
      </c>
      <c r="Q3023" s="72" t="e">
        <f>IF(VLOOKUP($B3023,[1]Sheet1!$E$2:$G$553,3,FALSE)=0,"",$L3023)</f>
        <v>#N/A</v>
      </c>
      <c r="R3023" s="72" t="e">
        <f>IF(VLOOKUP($B3023,[1]Sheet1!$F$2:$G$553,2,FALSE)=0,"",$L3023)</f>
        <v>#N/A</v>
      </c>
      <c r="S3023" s="72" t="e">
        <f>COUNTIF([1]isolation_zones!$H$2:$H$1182,conductor_pz_summary_hftd_23_re!B3023)</f>
        <v>#VALUE!</v>
      </c>
    </row>
    <row r="3024" spans="1:19" x14ac:dyDescent="0.25">
      <c r="A3024" s="70">
        <v>10016</v>
      </c>
      <c r="B3024" s="71" t="s">
        <v>6569</v>
      </c>
      <c r="C3024" s="72">
        <v>83622104</v>
      </c>
      <c r="D3024" s="72" t="s">
        <v>155</v>
      </c>
      <c r="E3024" s="72">
        <v>422.80480613729401</v>
      </c>
      <c r="F3024" s="72">
        <f t="shared" si="235"/>
        <v>0.26277489505114604</v>
      </c>
      <c r="G3024" s="73">
        <v>4</v>
      </c>
      <c r="H3024" s="72">
        <f t="shared" si="236"/>
        <v>5.3422166654001598E-5</v>
      </c>
      <c r="I3024" s="76">
        <v>1.3355541663500399E-5</v>
      </c>
      <c r="J3024" s="75">
        <v>3023</v>
      </c>
      <c r="K3024" s="72">
        <f t="shared" si="237"/>
        <v>25646.055466809477</v>
      </c>
      <c r="L3024" s="72">
        <f t="shared" si="238"/>
        <v>9.6852264473194005E-2</v>
      </c>
      <c r="M3024" s="72">
        <f t="shared" si="239"/>
        <v>3.9113838458044934E-6</v>
      </c>
      <c r="N3024" s="72" t="e">
        <f>IF(VLOOKUP(B3024,[1]Sheet1!$B$2:$G$553,6,FALSE)=0,"",L3024)</f>
        <v>#N/A</v>
      </c>
      <c r="O3024" s="72" t="e">
        <f>IF(VLOOKUP($B3024,[1]Sheet1!$C$2:$G$553,5,FALSE)=0,"",$L3024)</f>
        <v>#N/A</v>
      </c>
      <c r="P3024" s="72" t="e">
        <f>IF(VLOOKUP($B3024,[1]Sheet1!$D$2:$G$553,4,FALSE)=0,"",$L3024)</f>
        <v>#N/A</v>
      </c>
      <c r="Q3024" s="72" t="e">
        <f>IF(VLOOKUP($B3024,[1]Sheet1!$E$2:$G$553,3,FALSE)=0,"",$L3024)</f>
        <v>#N/A</v>
      </c>
      <c r="R3024" s="72" t="e">
        <f>IF(VLOOKUP($B3024,[1]Sheet1!$F$2:$G$553,2,FALSE)=0,"",$L3024)</f>
        <v>#N/A</v>
      </c>
      <c r="S3024" s="72" t="e">
        <f>COUNTIF([1]isolation_zones!$H$2:$H$1182,conductor_pz_summary_hftd_23_re!B3024)</f>
        <v>#VALUE!</v>
      </c>
    </row>
    <row r="3025" spans="1:19" x14ac:dyDescent="0.25">
      <c r="A3025" s="70">
        <v>10551</v>
      </c>
      <c r="B3025" s="71" t="s">
        <v>6570</v>
      </c>
      <c r="C3025" s="72">
        <v>43291104</v>
      </c>
      <c r="D3025" s="72" t="s">
        <v>249</v>
      </c>
      <c r="E3025" s="72">
        <v>12.239829724112999</v>
      </c>
      <c r="F3025" s="72">
        <f t="shared" si="235"/>
        <v>7.6071036197097571E-3</v>
      </c>
      <c r="G3025" s="73">
        <v>1</v>
      </c>
      <c r="H3025" s="72">
        <f t="shared" si="236"/>
        <v>1.3316164385359501E-5</v>
      </c>
      <c r="I3025" s="76">
        <v>1.3316164385359501E-5</v>
      </c>
      <c r="J3025" s="75">
        <v>3024</v>
      </c>
      <c r="K3025" s="72">
        <f t="shared" si="237"/>
        <v>25646.063073913097</v>
      </c>
      <c r="L3025" s="72">
        <f t="shared" si="238"/>
        <v>9.6838948308808639E-2</v>
      </c>
      <c r="M3025" s="72">
        <f t="shared" si="239"/>
        <v>3.9108460717983995E-6</v>
      </c>
      <c r="N3025" s="72">
        <f>IF(VLOOKUP(B3025,[1]Sheet1!$B$2:$G$553,6,FALSE)=0,"",L3025)</f>
        <v>9.6838948308808639E-2</v>
      </c>
      <c r="O3025" s="72" t="e">
        <f>IF(VLOOKUP($B3025,[1]Sheet1!$C$2:$G$553,5,FALSE)=0,"",$L3025)</f>
        <v>#N/A</v>
      </c>
      <c r="P3025" s="72" t="e">
        <f>IF(VLOOKUP($B3025,[1]Sheet1!$D$2:$G$553,4,FALSE)=0,"",$L3025)</f>
        <v>#N/A</v>
      </c>
      <c r="Q3025" s="72" t="e">
        <f>IF(VLOOKUP($B3025,[1]Sheet1!$E$2:$G$553,3,FALSE)=0,"",$L3025)</f>
        <v>#N/A</v>
      </c>
      <c r="R3025" s="72" t="e">
        <f>IF(VLOOKUP($B3025,[1]Sheet1!$F$2:$G$553,2,FALSE)=0,"",$L3025)</f>
        <v>#N/A</v>
      </c>
      <c r="S3025" s="72" t="e">
        <f>COUNTIF([1]isolation_zones!$H$2:$H$1182,conductor_pz_summary_hftd_23_re!B3025)</f>
        <v>#VALUE!</v>
      </c>
    </row>
    <row r="3026" spans="1:19" x14ac:dyDescent="0.25">
      <c r="A3026" s="70">
        <v>8097</v>
      </c>
      <c r="B3026" s="71" t="s">
        <v>3336</v>
      </c>
      <c r="C3026" s="72">
        <v>83371107</v>
      </c>
      <c r="D3026" s="72" t="s">
        <v>127</v>
      </c>
      <c r="E3026" s="72">
        <v>8152.2263251403801</v>
      </c>
      <c r="F3026" s="72">
        <f t="shared" si="235"/>
        <v>5.0666415942451088</v>
      </c>
      <c r="G3026" s="73">
        <v>90</v>
      </c>
      <c r="H3026" s="72">
        <f t="shared" si="236"/>
        <v>1.1938645941068611E-3</v>
      </c>
      <c r="I3026" s="76">
        <v>1.32651621567429E-5</v>
      </c>
      <c r="J3026" s="75">
        <v>3025</v>
      </c>
      <c r="K3026" s="72">
        <f t="shared" si="237"/>
        <v>25651.129715507344</v>
      </c>
      <c r="L3026" s="72">
        <f t="shared" si="238"/>
        <v>9.5645083714701776E-2</v>
      </c>
      <c r="M3026" s="72">
        <f t="shared" si="239"/>
        <v>3.8626317867440744E-6</v>
      </c>
      <c r="N3026" s="72" t="e">
        <f>IF(VLOOKUP(B3026,[1]Sheet1!$B$2:$G$553,6,FALSE)=0,"",L3026)</f>
        <v>#N/A</v>
      </c>
      <c r="O3026" s="72" t="e">
        <f>IF(VLOOKUP($B3026,[1]Sheet1!$C$2:$G$553,5,FALSE)=0,"",$L3026)</f>
        <v>#N/A</v>
      </c>
      <c r="P3026" s="72" t="e">
        <f>IF(VLOOKUP($B3026,[1]Sheet1!$D$2:$G$553,4,FALSE)=0,"",$L3026)</f>
        <v>#N/A</v>
      </c>
      <c r="Q3026" s="72" t="e">
        <f>IF(VLOOKUP($B3026,[1]Sheet1!$E$2:$G$553,3,FALSE)=0,"",$L3026)</f>
        <v>#N/A</v>
      </c>
      <c r="R3026" s="72" t="e">
        <f>IF(VLOOKUP($B3026,[1]Sheet1!$F$2:$G$553,2,FALSE)=0,"",$L3026)</f>
        <v>#N/A</v>
      </c>
      <c r="S3026" s="72" t="e">
        <f>COUNTIF([1]isolation_zones!$H$2:$H$1182,conductor_pz_summary_hftd_23_re!B3026)</f>
        <v>#VALUE!</v>
      </c>
    </row>
    <row r="3027" spans="1:19" x14ac:dyDescent="0.25">
      <c r="A3027" s="70">
        <v>9710</v>
      </c>
      <c r="B3027" s="71" t="s">
        <v>6571</v>
      </c>
      <c r="C3027" s="72">
        <v>42891101</v>
      </c>
      <c r="D3027" s="72" t="s">
        <v>477</v>
      </c>
      <c r="E3027" s="72">
        <v>327.43614739578601</v>
      </c>
      <c r="F3027" s="72">
        <f t="shared" si="235"/>
        <v>0.20350288837525543</v>
      </c>
      <c r="G3027" s="73">
        <v>4</v>
      </c>
      <c r="H3027" s="72">
        <f t="shared" si="236"/>
        <v>5.1625428020160399E-5</v>
      </c>
      <c r="I3027" s="76">
        <v>1.29063570050401E-5</v>
      </c>
      <c r="J3027" s="75">
        <v>3026</v>
      </c>
      <c r="K3027" s="72">
        <f t="shared" si="237"/>
        <v>25651.333218395721</v>
      </c>
      <c r="L3027" s="72">
        <f t="shared" si="238"/>
        <v>9.5593458286681615E-2</v>
      </c>
      <c r="M3027" s="72">
        <f t="shared" si="239"/>
        <v>3.8605468910909973E-6</v>
      </c>
      <c r="N3027" s="72" t="e">
        <f>IF(VLOOKUP(B3027,[1]Sheet1!$B$2:$G$553,6,FALSE)=0,"",L3027)</f>
        <v>#N/A</v>
      </c>
      <c r="O3027" s="72" t="e">
        <f>IF(VLOOKUP($B3027,[1]Sheet1!$C$2:$G$553,5,FALSE)=0,"",$L3027)</f>
        <v>#N/A</v>
      </c>
      <c r="P3027" s="72" t="e">
        <f>IF(VLOOKUP($B3027,[1]Sheet1!$D$2:$G$553,4,FALSE)=0,"",$L3027)</f>
        <v>#N/A</v>
      </c>
      <c r="Q3027" s="72" t="e">
        <f>IF(VLOOKUP($B3027,[1]Sheet1!$E$2:$G$553,3,FALSE)=0,"",$L3027)</f>
        <v>#N/A</v>
      </c>
      <c r="R3027" s="72" t="e">
        <f>IF(VLOOKUP($B3027,[1]Sheet1!$F$2:$G$553,2,FALSE)=0,"",$L3027)</f>
        <v>#N/A</v>
      </c>
      <c r="S3027" s="72" t="e">
        <f>COUNTIF([1]isolation_zones!$H$2:$H$1182,conductor_pz_summary_hftd_23_re!B3027)</f>
        <v>#VALUE!</v>
      </c>
    </row>
    <row r="3028" spans="1:19" x14ac:dyDescent="0.25">
      <c r="A3028" s="70">
        <v>8869</v>
      </c>
      <c r="B3028" s="71" t="s">
        <v>2197</v>
      </c>
      <c r="C3028" s="72">
        <v>152481104</v>
      </c>
      <c r="D3028" s="72" t="s">
        <v>495</v>
      </c>
      <c r="E3028" s="72">
        <v>1244.14430332966</v>
      </c>
      <c r="F3028" s="72">
        <f t="shared" si="235"/>
        <v>0.77324071058400246</v>
      </c>
      <c r="G3028" s="73">
        <v>11</v>
      </c>
      <c r="H3028" s="72">
        <f t="shared" si="236"/>
        <v>1.4127813601401938E-4</v>
      </c>
      <c r="I3028" s="76">
        <v>1.2843466910365399E-5</v>
      </c>
      <c r="J3028" s="75">
        <v>3027</v>
      </c>
      <c r="K3028" s="72">
        <f t="shared" si="237"/>
        <v>25652.106459106304</v>
      </c>
      <c r="L3028" s="72">
        <f t="shared" si="238"/>
        <v>9.5452180150667601E-2</v>
      </c>
      <c r="M3028" s="72">
        <f t="shared" si="239"/>
        <v>3.8548413660629941E-6</v>
      </c>
      <c r="N3028" s="72" t="e">
        <f>IF(VLOOKUP(B3028,[1]Sheet1!$B$2:$G$553,6,FALSE)=0,"",L3028)</f>
        <v>#N/A</v>
      </c>
      <c r="O3028" s="72" t="e">
        <f>IF(VLOOKUP($B3028,[1]Sheet1!$C$2:$G$553,5,FALSE)=0,"",$L3028)</f>
        <v>#N/A</v>
      </c>
      <c r="P3028" s="72" t="e">
        <f>IF(VLOOKUP($B3028,[1]Sheet1!$D$2:$G$553,4,FALSE)=0,"",$L3028)</f>
        <v>#N/A</v>
      </c>
      <c r="Q3028" s="72" t="e">
        <f>IF(VLOOKUP($B3028,[1]Sheet1!$E$2:$G$553,3,FALSE)=0,"",$L3028)</f>
        <v>#N/A</v>
      </c>
      <c r="R3028" s="72" t="e">
        <f>IF(VLOOKUP($B3028,[1]Sheet1!$F$2:$G$553,2,FALSE)=0,"",$L3028)</f>
        <v>#N/A</v>
      </c>
      <c r="S3028" s="72" t="e">
        <f>COUNTIF([1]isolation_zones!$H$2:$H$1182,conductor_pz_summary_hftd_23_re!B3028)</f>
        <v>#VALUE!</v>
      </c>
    </row>
    <row r="3029" spans="1:19" x14ac:dyDescent="0.25">
      <c r="A3029" s="70">
        <v>8464</v>
      </c>
      <c r="B3029" s="71" t="s">
        <v>2916</v>
      </c>
      <c r="C3029" s="72">
        <v>83622106</v>
      </c>
      <c r="D3029" s="72" t="s">
        <v>81</v>
      </c>
      <c r="E3029" s="72">
        <v>1527.23063158843</v>
      </c>
      <c r="F3029" s="72">
        <f t="shared" si="235"/>
        <v>0.94918000720225604</v>
      </c>
      <c r="G3029" s="73">
        <v>11</v>
      </c>
      <c r="H3029" s="72">
        <f t="shared" si="236"/>
        <v>1.4057944375559702E-4</v>
      </c>
      <c r="I3029" s="76">
        <v>1.2779949432327E-5</v>
      </c>
      <c r="J3029" s="75">
        <v>3028</v>
      </c>
      <c r="K3029" s="72">
        <f t="shared" si="237"/>
        <v>25653.055639113507</v>
      </c>
      <c r="L3029" s="72">
        <f t="shared" si="238"/>
        <v>9.5311600706911997E-2</v>
      </c>
      <c r="M3029" s="72">
        <f t="shared" si="239"/>
        <v>3.8491640577589634E-6</v>
      </c>
      <c r="N3029" s="72" t="e">
        <f>IF(VLOOKUP(B3029,[1]Sheet1!$B$2:$G$553,6,FALSE)=0,"",L3029)</f>
        <v>#N/A</v>
      </c>
      <c r="O3029" s="72" t="e">
        <f>IF(VLOOKUP($B3029,[1]Sheet1!$C$2:$G$553,5,FALSE)=0,"",$L3029)</f>
        <v>#N/A</v>
      </c>
      <c r="P3029" s="72" t="e">
        <f>IF(VLOOKUP($B3029,[1]Sheet1!$D$2:$G$553,4,FALSE)=0,"",$L3029)</f>
        <v>#N/A</v>
      </c>
      <c r="Q3029" s="72" t="e">
        <f>IF(VLOOKUP($B3029,[1]Sheet1!$E$2:$G$553,3,FALSE)=0,"",$L3029)</f>
        <v>#N/A</v>
      </c>
      <c r="R3029" s="72" t="e">
        <f>IF(VLOOKUP($B3029,[1]Sheet1!$F$2:$G$553,2,FALSE)=0,"",$L3029)</f>
        <v>#N/A</v>
      </c>
      <c r="S3029" s="72" t="e">
        <f>COUNTIF([1]isolation_zones!$H$2:$H$1182,conductor_pz_summary_hftd_23_re!B3029)</f>
        <v>#VALUE!</v>
      </c>
    </row>
    <row r="3030" spans="1:19" x14ac:dyDescent="0.25">
      <c r="A3030" s="70">
        <v>1616</v>
      </c>
      <c r="B3030" s="71" t="s">
        <v>3528</v>
      </c>
      <c r="C3030" s="72">
        <v>83371106</v>
      </c>
      <c r="D3030" s="72" t="s">
        <v>938</v>
      </c>
      <c r="E3030" s="72">
        <v>13258.5886383422</v>
      </c>
      <c r="F3030" s="72">
        <f t="shared" si="235"/>
        <v>8.2402664004612802</v>
      </c>
      <c r="G3030" s="73">
        <v>154</v>
      </c>
      <c r="H3030" s="72">
        <f t="shared" si="236"/>
        <v>1.9630154406668188E-3</v>
      </c>
      <c r="I3030" s="76">
        <v>1.27468535108235E-5</v>
      </c>
      <c r="J3030" s="75">
        <v>3029</v>
      </c>
      <c r="K3030" s="72">
        <f t="shared" si="237"/>
        <v>25661.295905513969</v>
      </c>
      <c r="L3030" s="72">
        <f t="shared" si="238"/>
        <v>9.3348585266245176E-2</v>
      </c>
      <c r="M3030" s="72">
        <f t="shared" si="239"/>
        <v>3.7698875749069382E-6</v>
      </c>
      <c r="N3030" s="72" t="e">
        <f>IF(VLOOKUP(B3030,[1]Sheet1!$B$2:$G$553,6,FALSE)=0,"",L3030)</f>
        <v>#N/A</v>
      </c>
      <c r="O3030" s="72" t="e">
        <f>IF(VLOOKUP($B3030,[1]Sheet1!$C$2:$G$553,5,FALSE)=0,"",$L3030)</f>
        <v>#N/A</v>
      </c>
      <c r="P3030" s="72" t="e">
        <f>IF(VLOOKUP($B3030,[1]Sheet1!$D$2:$G$553,4,FALSE)=0,"",$L3030)</f>
        <v>#N/A</v>
      </c>
      <c r="Q3030" s="72" t="e">
        <f>IF(VLOOKUP($B3030,[1]Sheet1!$E$2:$G$553,3,FALSE)=0,"",$L3030)</f>
        <v>#N/A</v>
      </c>
      <c r="R3030" s="72" t="e">
        <f>IF(VLOOKUP($B3030,[1]Sheet1!$F$2:$G$553,2,FALSE)=0,"",$L3030)</f>
        <v>#N/A</v>
      </c>
      <c r="S3030" s="72" t="e">
        <f>COUNTIF([1]isolation_zones!$H$2:$H$1182,conductor_pz_summary_hftd_23_re!B3030)</f>
        <v>#VALUE!</v>
      </c>
    </row>
    <row r="3031" spans="1:19" x14ac:dyDescent="0.25">
      <c r="A3031" s="70">
        <v>10877</v>
      </c>
      <c r="B3031" s="71" t="s">
        <v>2163</v>
      </c>
      <c r="C3031" s="72">
        <v>13801101</v>
      </c>
      <c r="D3031" s="72" t="s">
        <v>65</v>
      </c>
      <c r="E3031" s="72">
        <v>2600.44856102521</v>
      </c>
      <c r="F3031" s="72">
        <f t="shared" si="235"/>
        <v>1.6161892859075264</v>
      </c>
      <c r="G3031" s="73">
        <v>7</v>
      </c>
      <c r="H3031" s="72">
        <f t="shared" si="236"/>
        <v>8.7821811613898604E-5</v>
      </c>
      <c r="I3031" s="76">
        <v>1.25459730876998E-5</v>
      </c>
      <c r="J3031" s="75">
        <v>3030</v>
      </c>
      <c r="K3031" s="72">
        <f t="shared" si="237"/>
        <v>25662.912094799878</v>
      </c>
      <c r="L3031" s="72">
        <f t="shared" si="238"/>
        <v>9.3260763454631274E-2</v>
      </c>
      <c r="M3031" s="72">
        <f t="shared" si="239"/>
        <v>3.7663408863795785E-6</v>
      </c>
      <c r="N3031" s="72" t="e">
        <f>IF(VLOOKUP(B3031,[1]Sheet1!$B$2:$G$553,6,FALSE)=0,"",L3031)</f>
        <v>#N/A</v>
      </c>
      <c r="O3031" s="72" t="e">
        <f>IF(VLOOKUP($B3031,[1]Sheet1!$C$2:$G$553,5,FALSE)=0,"",$L3031)</f>
        <v>#N/A</v>
      </c>
      <c r="P3031" s="72" t="e">
        <f>IF(VLOOKUP($B3031,[1]Sheet1!$D$2:$G$553,4,FALSE)=0,"",$L3031)</f>
        <v>#N/A</v>
      </c>
      <c r="Q3031" s="72" t="e">
        <f>IF(VLOOKUP($B3031,[1]Sheet1!$E$2:$G$553,3,FALSE)=0,"",$L3031)</f>
        <v>#N/A</v>
      </c>
      <c r="R3031" s="72" t="e">
        <f>IF(VLOOKUP($B3031,[1]Sheet1!$F$2:$G$553,2,FALSE)=0,"",$L3031)</f>
        <v>#N/A</v>
      </c>
      <c r="S3031" s="72" t="e">
        <f>COUNTIF([1]isolation_zones!$H$2:$H$1182,conductor_pz_summary_hftd_23_re!B3031)</f>
        <v>#VALUE!</v>
      </c>
    </row>
    <row r="3032" spans="1:19" x14ac:dyDescent="0.25">
      <c r="A3032" s="70">
        <v>7661</v>
      </c>
      <c r="B3032" s="71" t="s">
        <v>2092</v>
      </c>
      <c r="C3032" s="72">
        <v>83622106</v>
      </c>
      <c r="D3032" s="72" t="s">
        <v>81</v>
      </c>
      <c r="E3032" s="72">
        <v>3353.5944806811499</v>
      </c>
      <c r="F3032" s="72">
        <f t="shared" si="235"/>
        <v>2.0842725175146986</v>
      </c>
      <c r="G3032" s="73">
        <v>51</v>
      </c>
      <c r="H3032" s="72">
        <f t="shared" si="236"/>
        <v>6.3729906234400076E-4</v>
      </c>
      <c r="I3032" s="76">
        <v>1.24960600459608E-5</v>
      </c>
      <c r="J3032" s="75">
        <v>3031</v>
      </c>
      <c r="K3032" s="72">
        <f t="shared" si="237"/>
        <v>25664.996367317392</v>
      </c>
      <c r="L3032" s="72">
        <f t="shared" si="238"/>
        <v>9.2623464392287275E-2</v>
      </c>
      <c r="M3032" s="72">
        <f t="shared" si="239"/>
        <v>3.7406035298917641E-6</v>
      </c>
      <c r="N3032" s="72" t="e">
        <f>IF(VLOOKUP(B3032,[1]Sheet1!$B$2:$G$553,6,FALSE)=0,"",L3032)</f>
        <v>#N/A</v>
      </c>
      <c r="O3032" s="72" t="e">
        <f>IF(VLOOKUP($B3032,[1]Sheet1!$C$2:$G$553,5,FALSE)=0,"",$L3032)</f>
        <v>#N/A</v>
      </c>
      <c r="P3032" s="72" t="e">
        <f>IF(VLOOKUP($B3032,[1]Sheet1!$D$2:$G$553,4,FALSE)=0,"",$L3032)</f>
        <v>#N/A</v>
      </c>
      <c r="Q3032" s="72" t="e">
        <f>IF(VLOOKUP($B3032,[1]Sheet1!$E$2:$G$553,3,FALSE)=0,"",$L3032)</f>
        <v>#N/A</v>
      </c>
      <c r="R3032" s="72" t="e">
        <f>IF(VLOOKUP($B3032,[1]Sheet1!$F$2:$G$553,2,FALSE)=0,"",$L3032)</f>
        <v>#N/A</v>
      </c>
      <c r="S3032" s="72" t="e">
        <f>COUNTIF([1]isolation_zones!$H$2:$H$1182,conductor_pz_summary_hftd_23_re!B3032)</f>
        <v>#VALUE!</v>
      </c>
    </row>
    <row r="3033" spans="1:19" x14ac:dyDescent="0.25">
      <c r="A3033" s="70">
        <v>11062</v>
      </c>
      <c r="B3033" s="71" t="s">
        <v>3049</v>
      </c>
      <c r="C3033" s="72">
        <v>103451101</v>
      </c>
      <c r="D3033" s="72" t="s">
        <v>1144</v>
      </c>
      <c r="E3033" s="72">
        <v>26.668342487830099</v>
      </c>
      <c r="F3033" s="72">
        <f t="shared" si="235"/>
        <v>1.6574482590323243E-2</v>
      </c>
      <c r="G3033" s="73">
        <v>1</v>
      </c>
      <c r="H3033" s="72">
        <f t="shared" si="236"/>
        <v>1.24130064038758E-5</v>
      </c>
      <c r="I3033" s="76">
        <v>1.24130064038758E-5</v>
      </c>
      <c r="J3033" s="75">
        <v>3032</v>
      </c>
      <c r="K3033" s="72">
        <f t="shared" si="237"/>
        <v>25665.012941799981</v>
      </c>
      <c r="L3033" s="72">
        <f t="shared" si="238"/>
        <v>9.2611051385883394E-2</v>
      </c>
      <c r="M3033" s="72">
        <f t="shared" si="239"/>
        <v>3.7401022299687307E-6</v>
      </c>
      <c r="N3033" s="72">
        <f>IF(VLOOKUP(B3033,[1]Sheet1!$B$2:$G$553,6,FALSE)=0,"",L3033)</f>
        <v>9.2611051385883394E-2</v>
      </c>
      <c r="O3033" s="72" t="e">
        <f>IF(VLOOKUP($B3033,[1]Sheet1!$C$2:$G$553,5,FALSE)=0,"",$L3033)</f>
        <v>#N/A</v>
      </c>
      <c r="P3033" s="72" t="e">
        <f>IF(VLOOKUP($B3033,[1]Sheet1!$D$2:$G$553,4,FALSE)=0,"",$L3033)</f>
        <v>#N/A</v>
      </c>
      <c r="Q3033" s="72" t="e">
        <f>IF(VLOOKUP($B3033,[1]Sheet1!$E$2:$G$553,3,FALSE)=0,"",$L3033)</f>
        <v>#N/A</v>
      </c>
      <c r="R3033" s="72" t="e">
        <f>IF(VLOOKUP($B3033,[1]Sheet1!$F$2:$G$553,2,FALSE)=0,"",$L3033)</f>
        <v>#N/A</v>
      </c>
      <c r="S3033" s="72" t="e">
        <f>COUNTIF([1]isolation_zones!$H$2:$H$1182,conductor_pz_summary_hftd_23_re!B3033)</f>
        <v>#VALUE!</v>
      </c>
    </row>
    <row r="3034" spans="1:19" x14ac:dyDescent="0.25">
      <c r="A3034" s="70">
        <v>10730</v>
      </c>
      <c r="B3034" s="71" t="s">
        <v>6572</v>
      </c>
      <c r="C3034" s="72">
        <v>43201101</v>
      </c>
      <c r="D3034" s="72" t="s">
        <v>741</v>
      </c>
      <c r="E3034" s="72">
        <v>115.31917211575799</v>
      </c>
      <c r="F3034" s="72">
        <f t="shared" si="235"/>
        <v>7.1671331333597266E-2</v>
      </c>
      <c r="G3034" s="73">
        <v>2</v>
      </c>
      <c r="H3034" s="72">
        <f t="shared" si="236"/>
        <v>2.4735531165605999E-5</v>
      </c>
      <c r="I3034" s="76">
        <v>1.2367765582802999E-5</v>
      </c>
      <c r="J3034" s="75">
        <v>3033</v>
      </c>
      <c r="K3034" s="72">
        <f t="shared" si="237"/>
        <v>25665.084613131316</v>
      </c>
      <c r="L3034" s="72">
        <f t="shared" si="238"/>
        <v>9.2586315854717785E-2</v>
      </c>
      <c r="M3034" s="72">
        <f t="shared" si="239"/>
        <v>3.7391032842285892E-6</v>
      </c>
      <c r="N3034" s="72" t="e">
        <f>IF(VLOOKUP(B3034,[1]Sheet1!$B$2:$G$553,6,FALSE)=0,"",L3034)</f>
        <v>#N/A</v>
      </c>
      <c r="O3034" s="72" t="e">
        <f>IF(VLOOKUP($B3034,[1]Sheet1!$C$2:$G$553,5,FALSE)=0,"",$L3034)</f>
        <v>#N/A</v>
      </c>
      <c r="P3034" s="72" t="e">
        <f>IF(VLOOKUP($B3034,[1]Sheet1!$D$2:$G$553,4,FALSE)=0,"",$L3034)</f>
        <v>#N/A</v>
      </c>
      <c r="Q3034" s="72" t="e">
        <f>IF(VLOOKUP($B3034,[1]Sheet1!$E$2:$G$553,3,FALSE)=0,"",$L3034)</f>
        <v>#N/A</v>
      </c>
      <c r="R3034" s="72" t="e">
        <f>IF(VLOOKUP($B3034,[1]Sheet1!$F$2:$G$553,2,FALSE)=0,"",$L3034)</f>
        <v>#N/A</v>
      </c>
      <c r="S3034" s="72" t="e">
        <f>COUNTIF([1]isolation_zones!$H$2:$H$1182,conductor_pz_summary_hftd_23_re!B3034)</f>
        <v>#VALUE!</v>
      </c>
    </row>
    <row r="3035" spans="1:19" x14ac:dyDescent="0.25">
      <c r="A3035" s="70">
        <v>2899</v>
      </c>
      <c r="B3035" s="71" t="s">
        <v>6573</v>
      </c>
      <c r="C3035" s="72">
        <v>152461101</v>
      </c>
      <c r="D3035" s="72" t="s">
        <v>1200</v>
      </c>
      <c r="E3035" s="72">
        <v>187.12652976872999</v>
      </c>
      <c r="F3035" s="72">
        <f t="shared" si="235"/>
        <v>0.116299894200578</v>
      </c>
      <c r="G3035" s="73">
        <v>10</v>
      </c>
      <c r="H3035" s="72">
        <f t="shared" si="236"/>
        <v>1.23017212542289E-4</v>
      </c>
      <c r="I3035" s="76">
        <v>1.2301721254228899E-5</v>
      </c>
      <c r="J3035" s="75">
        <v>3034</v>
      </c>
      <c r="K3035" s="72">
        <f t="shared" si="237"/>
        <v>25665.200913025517</v>
      </c>
      <c r="L3035" s="72">
        <f t="shared" si="238"/>
        <v>9.2463298642175493E-2</v>
      </c>
      <c r="M3035" s="72">
        <f t="shared" si="239"/>
        <v>3.7341352275650611E-6</v>
      </c>
      <c r="N3035" s="72" t="e">
        <f>IF(VLOOKUP(B3035,[1]Sheet1!$B$2:$G$553,6,FALSE)=0,"",L3035)</f>
        <v>#N/A</v>
      </c>
      <c r="O3035" s="72" t="e">
        <f>IF(VLOOKUP($B3035,[1]Sheet1!$C$2:$G$553,5,FALSE)=0,"",$L3035)</f>
        <v>#N/A</v>
      </c>
      <c r="P3035" s="72" t="e">
        <f>IF(VLOOKUP($B3035,[1]Sheet1!$D$2:$G$553,4,FALSE)=0,"",$L3035)</f>
        <v>#N/A</v>
      </c>
      <c r="Q3035" s="72" t="e">
        <f>IF(VLOOKUP($B3035,[1]Sheet1!$E$2:$G$553,3,FALSE)=0,"",$L3035)</f>
        <v>#N/A</v>
      </c>
      <c r="R3035" s="72" t="e">
        <f>IF(VLOOKUP($B3035,[1]Sheet1!$F$2:$G$553,2,FALSE)=0,"",$L3035)</f>
        <v>#N/A</v>
      </c>
      <c r="S3035" s="72" t="e">
        <f>COUNTIF([1]isolation_zones!$H$2:$H$1182,conductor_pz_summary_hftd_23_re!B3035)</f>
        <v>#VALUE!</v>
      </c>
    </row>
    <row r="3036" spans="1:19" x14ac:dyDescent="0.25">
      <c r="A3036" s="70">
        <v>3721</v>
      </c>
      <c r="B3036" s="71" t="s">
        <v>3338</v>
      </c>
      <c r="C3036" s="72">
        <v>153652105</v>
      </c>
      <c r="D3036" s="72" t="s">
        <v>783</v>
      </c>
      <c r="E3036" s="72">
        <v>3218.2332582569602</v>
      </c>
      <c r="F3036" s="72">
        <f t="shared" si="235"/>
        <v>2.000144970949012</v>
      </c>
      <c r="G3036" s="73">
        <v>38</v>
      </c>
      <c r="H3036" s="72">
        <f t="shared" si="236"/>
        <v>4.561151854920952E-4</v>
      </c>
      <c r="I3036" s="76">
        <v>1.20030311971604E-5</v>
      </c>
      <c r="J3036" s="75">
        <v>3035</v>
      </c>
      <c r="K3036" s="72">
        <f t="shared" si="237"/>
        <v>25667.201057996466</v>
      </c>
      <c r="L3036" s="72">
        <f t="shared" si="238"/>
        <v>9.2007183456683392E-2</v>
      </c>
      <c r="M3036" s="72">
        <f t="shared" si="239"/>
        <v>3.715714991568889E-6</v>
      </c>
      <c r="N3036" s="72" t="e">
        <f>IF(VLOOKUP(B3036,[1]Sheet1!$B$2:$G$553,6,FALSE)=0,"",L3036)</f>
        <v>#N/A</v>
      </c>
      <c r="O3036" s="72" t="e">
        <f>IF(VLOOKUP($B3036,[1]Sheet1!$C$2:$G$553,5,FALSE)=0,"",$L3036)</f>
        <v>#N/A</v>
      </c>
      <c r="P3036" s="72" t="e">
        <f>IF(VLOOKUP($B3036,[1]Sheet1!$D$2:$G$553,4,FALSE)=0,"",$L3036)</f>
        <v>#N/A</v>
      </c>
      <c r="Q3036" s="72" t="e">
        <f>IF(VLOOKUP($B3036,[1]Sheet1!$E$2:$G$553,3,FALSE)=0,"",$L3036)</f>
        <v>#N/A</v>
      </c>
      <c r="R3036" s="72" t="e">
        <f>IF(VLOOKUP($B3036,[1]Sheet1!$F$2:$G$553,2,FALSE)=0,"",$L3036)</f>
        <v>#N/A</v>
      </c>
      <c r="S3036" s="72" t="e">
        <f>COUNTIF([1]isolation_zones!$H$2:$H$1182,conductor_pz_summary_hftd_23_re!B3036)</f>
        <v>#VALUE!</v>
      </c>
    </row>
    <row r="3037" spans="1:19" x14ac:dyDescent="0.25">
      <c r="A3037" s="70">
        <v>8829</v>
      </c>
      <c r="B3037" s="71" t="s">
        <v>2097</v>
      </c>
      <c r="C3037" s="72">
        <v>42811111</v>
      </c>
      <c r="D3037" s="72" t="s">
        <v>33</v>
      </c>
      <c r="E3037" s="72">
        <v>408.90653540014898</v>
      </c>
      <c r="F3037" s="72">
        <f t="shared" si="235"/>
        <v>0.25413706364210625</v>
      </c>
      <c r="G3037" s="73">
        <v>4</v>
      </c>
      <c r="H3037" s="72">
        <f t="shared" si="236"/>
        <v>4.7378338270490001E-5</v>
      </c>
      <c r="I3037" s="76">
        <v>1.18445845676225E-5</v>
      </c>
      <c r="J3037" s="75">
        <v>3036</v>
      </c>
      <c r="K3037" s="72">
        <f t="shared" si="237"/>
        <v>25667.455195060109</v>
      </c>
      <c r="L3037" s="72">
        <f t="shared" si="238"/>
        <v>9.1959805118412896E-2</v>
      </c>
      <c r="M3037" s="72">
        <f t="shared" si="239"/>
        <v>3.7138016148609692E-6</v>
      </c>
      <c r="N3037" s="72">
        <f>IF(VLOOKUP(B3037,[1]Sheet1!$B$2:$G$553,6,FALSE)=0,"",L3037)</f>
        <v>9.1959805118412896E-2</v>
      </c>
      <c r="O3037" s="72" t="e">
        <f>IF(VLOOKUP($B3037,[1]Sheet1!$C$2:$G$553,5,FALSE)=0,"",$L3037)</f>
        <v>#N/A</v>
      </c>
      <c r="P3037" s="72" t="e">
        <f>IF(VLOOKUP($B3037,[1]Sheet1!$D$2:$G$553,4,FALSE)=0,"",$L3037)</f>
        <v>#N/A</v>
      </c>
      <c r="Q3037" s="72" t="e">
        <f>IF(VLOOKUP($B3037,[1]Sheet1!$E$2:$G$553,3,FALSE)=0,"",$L3037)</f>
        <v>#N/A</v>
      </c>
      <c r="R3037" s="72" t="e">
        <f>IF(VLOOKUP($B3037,[1]Sheet1!$F$2:$G$553,2,FALSE)=0,"",$L3037)</f>
        <v>#N/A</v>
      </c>
      <c r="S3037" s="72" t="e">
        <f>COUNTIF([1]isolation_zones!$H$2:$H$1182,conductor_pz_summary_hftd_23_re!B3037)</f>
        <v>#VALUE!</v>
      </c>
    </row>
    <row r="3038" spans="1:19" x14ac:dyDescent="0.25">
      <c r="A3038" s="70">
        <v>3789</v>
      </c>
      <c r="B3038" s="71" t="s">
        <v>2033</v>
      </c>
      <c r="C3038" s="72">
        <v>82021106</v>
      </c>
      <c r="D3038" s="72" t="s">
        <v>297</v>
      </c>
      <c r="E3038" s="72">
        <v>2411.7924563820002</v>
      </c>
      <c r="F3038" s="72">
        <f t="shared" si="235"/>
        <v>1.4989387547433188</v>
      </c>
      <c r="G3038" s="73">
        <v>20</v>
      </c>
      <c r="H3038" s="72">
        <f t="shared" si="236"/>
        <v>2.3387067845705801E-4</v>
      </c>
      <c r="I3038" s="76">
        <v>1.16935339228529E-5</v>
      </c>
      <c r="J3038" s="75">
        <v>3037</v>
      </c>
      <c r="K3038" s="72">
        <f t="shared" si="237"/>
        <v>25668.954133814852</v>
      </c>
      <c r="L3038" s="72">
        <f t="shared" si="238"/>
        <v>9.1725934439955845E-2</v>
      </c>
      <c r="M3038" s="72">
        <f t="shared" si="239"/>
        <v>3.7043567350876378E-6</v>
      </c>
      <c r="N3038" s="72" t="e">
        <f>IF(VLOOKUP(B3038,[1]Sheet1!$B$2:$G$553,6,FALSE)=0,"",L3038)</f>
        <v>#N/A</v>
      </c>
      <c r="O3038" s="72" t="e">
        <f>IF(VLOOKUP($B3038,[1]Sheet1!$C$2:$G$553,5,FALSE)=0,"",$L3038)</f>
        <v>#N/A</v>
      </c>
      <c r="P3038" s="72" t="e">
        <f>IF(VLOOKUP($B3038,[1]Sheet1!$D$2:$G$553,4,FALSE)=0,"",$L3038)</f>
        <v>#N/A</v>
      </c>
      <c r="Q3038" s="72" t="e">
        <f>IF(VLOOKUP($B3038,[1]Sheet1!$E$2:$G$553,3,FALSE)=0,"",$L3038)</f>
        <v>#N/A</v>
      </c>
      <c r="R3038" s="72" t="e">
        <f>IF(VLOOKUP($B3038,[1]Sheet1!$F$2:$G$553,2,FALSE)=0,"",$L3038)</f>
        <v>#N/A</v>
      </c>
      <c r="S3038" s="72" t="e">
        <f>COUNTIF([1]isolation_zones!$H$2:$H$1182,conductor_pz_summary_hftd_23_re!B3038)</f>
        <v>#VALUE!</v>
      </c>
    </row>
    <row r="3039" spans="1:19" x14ac:dyDescent="0.25">
      <c r="A3039" s="70">
        <v>8577</v>
      </c>
      <c r="B3039" s="71" t="s">
        <v>6574</v>
      </c>
      <c r="C3039" s="72">
        <v>83371115</v>
      </c>
      <c r="D3039" s="72" t="s">
        <v>1030</v>
      </c>
      <c r="E3039" s="72">
        <v>4697.8741444486204</v>
      </c>
      <c r="F3039" s="72">
        <f t="shared" si="235"/>
        <v>2.9197477591352521</v>
      </c>
      <c r="G3039" s="73">
        <v>41</v>
      </c>
      <c r="H3039" s="72">
        <f t="shared" si="236"/>
        <v>4.7755891033175447E-4</v>
      </c>
      <c r="I3039" s="76">
        <v>1.16477783007745E-5</v>
      </c>
      <c r="J3039" s="75">
        <v>3038</v>
      </c>
      <c r="K3039" s="72">
        <f t="shared" si="237"/>
        <v>25671.873881573989</v>
      </c>
      <c r="L3039" s="72">
        <f t="shared" si="238"/>
        <v>9.1248375529624087E-2</v>
      </c>
      <c r="M3039" s="72">
        <f t="shared" si="239"/>
        <v>3.6850704931246673E-6</v>
      </c>
      <c r="N3039" s="72" t="e">
        <f>IF(VLOOKUP(B3039,[1]Sheet1!$B$2:$G$553,6,FALSE)=0,"",L3039)</f>
        <v>#N/A</v>
      </c>
      <c r="O3039" s="72" t="e">
        <f>IF(VLOOKUP($B3039,[1]Sheet1!$C$2:$G$553,5,FALSE)=0,"",$L3039)</f>
        <v>#N/A</v>
      </c>
      <c r="P3039" s="72" t="e">
        <f>IF(VLOOKUP($B3039,[1]Sheet1!$D$2:$G$553,4,FALSE)=0,"",$L3039)</f>
        <v>#N/A</v>
      </c>
      <c r="Q3039" s="72" t="e">
        <f>IF(VLOOKUP($B3039,[1]Sheet1!$E$2:$G$553,3,FALSE)=0,"",$L3039)</f>
        <v>#N/A</v>
      </c>
      <c r="R3039" s="72" t="e">
        <f>IF(VLOOKUP($B3039,[1]Sheet1!$F$2:$G$553,2,FALSE)=0,"",$L3039)</f>
        <v>#N/A</v>
      </c>
      <c r="S3039" s="72" t="e">
        <f>COUNTIF([1]isolation_zones!$H$2:$H$1182,conductor_pz_summary_hftd_23_re!B3039)</f>
        <v>#VALUE!</v>
      </c>
    </row>
    <row r="3040" spans="1:19" x14ac:dyDescent="0.25">
      <c r="A3040" s="70">
        <v>8231</v>
      </c>
      <c r="B3040" s="71" t="s">
        <v>2622</v>
      </c>
      <c r="C3040" s="72">
        <v>24101103</v>
      </c>
      <c r="D3040" s="72" t="s">
        <v>136</v>
      </c>
      <c r="E3040" s="72">
        <v>1034.8012919688199</v>
      </c>
      <c r="F3040" s="72">
        <f t="shared" si="235"/>
        <v>0.64313318332431313</v>
      </c>
      <c r="G3040" s="73">
        <v>9</v>
      </c>
      <c r="H3040" s="72">
        <f t="shared" si="236"/>
        <v>1.040260777671231E-4</v>
      </c>
      <c r="I3040" s="76">
        <v>1.15584530852359E-5</v>
      </c>
      <c r="J3040" s="75">
        <v>3039</v>
      </c>
      <c r="K3040" s="72">
        <f t="shared" si="237"/>
        <v>25672.517014757312</v>
      </c>
      <c r="L3040" s="72">
        <f t="shared" si="238"/>
        <v>9.1144349451856968E-2</v>
      </c>
      <c r="M3040" s="72">
        <f t="shared" si="239"/>
        <v>3.6808693944478953E-6</v>
      </c>
      <c r="N3040" s="72" t="e">
        <f>IF(VLOOKUP(B3040,[1]Sheet1!$B$2:$G$553,6,FALSE)=0,"",L3040)</f>
        <v>#N/A</v>
      </c>
      <c r="O3040" s="72" t="e">
        <f>IF(VLOOKUP($B3040,[1]Sheet1!$C$2:$G$553,5,FALSE)=0,"",$L3040)</f>
        <v>#N/A</v>
      </c>
      <c r="P3040" s="72" t="e">
        <f>IF(VLOOKUP($B3040,[1]Sheet1!$D$2:$G$553,4,FALSE)=0,"",$L3040)</f>
        <v>#N/A</v>
      </c>
      <c r="Q3040" s="72" t="e">
        <f>IF(VLOOKUP($B3040,[1]Sheet1!$E$2:$G$553,3,FALSE)=0,"",$L3040)</f>
        <v>#N/A</v>
      </c>
      <c r="R3040" s="72" t="e">
        <f>IF(VLOOKUP($B3040,[1]Sheet1!$F$2:$G$553,2,FALSE)=0,"",$L3040)</f>
        <v>#N/A</v>
      </c>
      <c r="S3040" s="72" t="e">
        <f>COUNTIF([1]isolation_zones!$H$2:$H$1182,conductor_pz_summary_hftd_23_re!B3040)</f>
        <v>#VALUE!</v>
      </c>
    </row>
    <row r="3041" spans="1:19" x14ac:dyDescent="0.25">
      <c r="A3041" s="70">
        <v>3716</v>
      </c>
      <c r="B3041" s="71" t="s">
        <v>6575</v>
      </c>
      <c r="C3041" s="72">
        <v>14091102</v>
      </c>
      <c r="D3041" s="72" t="s">
        <v>6543</v>
      </c>
      <c r="E3041" s="72">
        <v>0</v>
      </c>
      <c r="F3041" s="72">
        <f t="shared" si="235"/>
        <v>0</v>
      </c>
      <c r="G3041" s="73">
        <v>90</v>
      </c>
      <c r="H3041" s="72">
        <f t="shared" si="236"/>
        <v>1.0327986251704531E-3</v>
      </c>
      <c r="I3041" s="76">
        <v>1.14755402796717E-5</v>
      </c>
      <c r="J3041" s="75">
        <v>3040</v>
      </c>
      <c r="K3041" s="72">
        <f t="shared" si="237"/>
        <v>25672.517014757312</v>
      </c>
      <c r="L3041" s="72">
        <f t="shared" si="238"/>
        <v>9.011155082668651E-2</v>
      </c>
      <c r="M3041" s="72">
        <f t="shared" si="239"/>
        <v>3.6391597671053265E-6</v>
      </c>
      <c r="N3041" s="72" t="e">
        <f>IF(VLOOKUP(B3041,[1]Sheet1!$B$2:$G$553,6,FALSE)=0,"",L3041)</f>
        <v>#N/A</v>
      </c>
      <c r="O3041" s="72" t="e">
        <f>IF(VLOOKUP($B3041,[1]Sheet1!$C$2:$G$553,5,FALSE)=0,"",$L3041)</f>
        <v>#N/A</v>
      </c>
      <c r="P3041" s="72" t="e">
        <f>IF(VLOOKUP($B3041,[1]Sheet1!$D$2:$G$553,4,FALSE)=0,"",$L3041)</f>
        <v>#N/A</v>
      </c>
      <c r="Q3041" s="72" t="e">
        <f>IF(VLOOKUP($B3041,[1]Sheet1!$E$2:$G$553,3,FALSE)=0,"",$L3041)</f>
        <v>#N/A</v>
      </c>
      <c r="R3041" s="72" t="e">
        <f>IF(VLOOKUP($B3041,[1]Sheet1!$F$2:$G$553,2,FALSE)=0,"",$L3041)</f>
        <v>#N/A</v>
      </c>
      <c r="S3041" s="72" t="e">
        <f>COUNTIF([1]isolation_zones!$H$2:$H$1182,conductor_pz_summary_hftd_23_re!B3041)</f>
        <v>#VALUE!</v>
      </c>
    </row>
    <row r="3042" spans="1:19" x14ac:dyDescent="0.25">
      <c r="A3042" s="70">
        <v>9742</v>
      </c>
      <c r="B3042" s="71" t="s">
        <v>2800</v>
      </c>
      <c r="C3042" s="72">
        <v>43302103</v>
      </c>
      <c r="D3042" s="72" t="s">
        <v>717</v>
      </c>
      <c r="E3042" s="72">
        <v>203.53627099801099</v>
      </c>
      <c r="F3042" s="72">
        <f t="shared" si="235"/>
        <v>0.12649861466625917</v>
      </c>
      <c r="G3042" s="73">
        <v>14</v>
      </c>
      <c r="H3042" s="72">
        <f t="shared" si="236"/>
        <v>1.6020012534195041E-4</v>
      </c>
      <c r="I3042" s="76">
        <v>1.14428660958536E-5</v>
      </c>
      <c r="J3042" s="75">
        <v>3041</v>
      </c>
      <c r="K3042" s="72">
        <f t="shared" si="237"/>
        <v>25672.643513371979</v>
      </c>
      <c r="L3042" s="72">
        <f t="shared" si="238"/>
        <v>8.9951350701344565E-2</v>
      </c>
      <c r="M3042" s="72">
        <f t="shared" si="239"/>
        <v>3.6326900765331276E-6</v>
      </c>
      <c r="N3042" s="72" t="e">
        <f>IF(VLOOKUP(B3042,[1]Sheet1!$B$2:$G$553,6,FALSE)=0,"",L3042)</f>
        <v>#N/A</v>
      </c>
      <c r="O3042" s="72" t="e">
        <f>IF(VLOOKUP($B3042,[1]Sheet1!$C$2:$G$553,5,FALSE)=0,"",$L3042)</f>
        <v>#N/A</v>
      </c>
      <c r="P3042" s="72" t="e">
        <f>IF(VLOOKUP($B3042,[1]Sheet1!$D$2:$G$553,4,FALSE)=0,"",$L3042)</f>
        <v>#N/A</v>
      </c>
      <c r="Q3042" s="72" t="e">
        <f>IF(VLOOKUP($B3042,[1]Sheet1!$E$2:$G$553,3,FALSE)=0,"",$L3042)</f>
        <v>#N/A</v>
      </c>
      <c r="R3042" s="72" t="e">
        <f>IF(VLOOKUP($B3042,[1]Sheet1!$F$2:$G$553,2,FALSE)=0,"",$L3042)</f>
        <v>#N/A</v>
      </c>
      <c r="S3042" s="72" t="e">
        <f>COUNTIF([1]isolation_zones!$H$2:$H$1182,conductor_pz_summary_hftd_23_re!B3042)</f>
        <v>#VALUE!</v>
      </c>
    </row>
    <row r="3043" spans="1:19" x14ac:dyDescent="0.25">
      <c r="A3043" s="70">
        <v>830</v>
      </c>
      <c r="B3043" s="71" t="s">
        <v>6576</v>
      </c>
      <c r="C3043" s="72">
        <v>12541104</v>
      </c>
      <c r="D3043" s="72" t="s">
        <v>829</v>
      </c>
      <c r="E3043" s="72">
        <v>2071.7210353554001</v>
      </c>
      <c r="F3043" s="72">
        <f t="shared" si="235"/>
        <v>1.2875829927628342</v>
      </c>
      <c r="G3043" s="73">
        <v>16</v>
      </c>
      <c r="H3043" s="72">
        <f t="shared" si="236"/>
        <v>1.8294776080887999E-4</v>
      </c>
      <c r="I3043" s="76">
        <v>1.1434235050554999E-5</v>
      </c>
      <c r="J3043" s="75">
        <v>3042</v>
      </c>
      <c r="K3043" s="72">
        <f t="shared" si="237"/>
        <v>25673.93109636474</v>
      </c>
      <c r="L3043" s="72">
        <f t="shared" si="238"/>
        <v>8.9768402940535688E-2</v>
      </c>
      <c r="M3043" s="72">
        <f t="shared" si="239"/>
        <v>3.6253017214941807E-6</v>
      </c>
      <c r="N3043" s="72" t="e">
        <f>IF(VLOOKUP(B3043,[1]Sheet1!$B$2:$G$553,6,FALSE)=0,"",L3043)</f>
        <v>#N/A</v>
      </c>
      <c r="O3043" s="72" t="e">
        <f>IF(VLOOKUP($B3043,[1]Sheet1!$C$2:$G$553,5,FALSE)=0,"",$L3043)</f>
        <v>#N/A</v>
      </c>
      <c r="P3043" s="72" t="e">
        <f>IF(VLOOKUP($B3043,[1]Sheet1!$D$2:$G$553,4,FALSE)=0,"",$L3043)</f>
        <v>#N/A</v>
      </c>
      <c r="Q3043" s="72" t="e">
        <f>IF(VLOOKUP($B3043,[1]Sheet1!$E$2:$G$553,3,FALSE)=0,"",$L3043)</f>
        <v>#N/A</v>
      </c>
      <c r="R3043" s="72" t="e">
        <f>IF(VLOOKUP($B3043,[1]Sheet1!$F$2:$G$553,2,FALSE)=0,"",$L3043)</f>
        <v>#N/A</v>
      </c>
      <c r="S3043" s="72" t="e">
        <f>COUNTIF([1]isolation_zones!$H$2:$H$1182,conductor_pz_summary_hftd_23_re!B3043)</f>
        <v>#VALUE!</v>
      </c>
    </row>
    <row r="3044" spans="1:19" x14ac:dyDescent="0.25">
      <c r="A3044" s="70">
        <v>3807</v>
      </c>
      <c r="B3044" s="71" t="s">
        <v>2924</v>
      </c>
      <c r="C3044" s="72">
        <v>83622103</v>
      </c>
      <c r="D3044" s="72" t="s">
        <v>343</v>
      </c>
      <c r="E3044" s="72">
        <v>2949.56477920822</v>
      </c>
      <c r="F3044" s="72">
        <f t="shared" si="235"/>
        <v>1.8331664258596767</v>
      </c>
      <c r="G3044" s="73">
        <v>42</v>
      </c>
      <c r="H3044" s="72">
        <f t="shared" si="236"/>
        <v>4.7946150610341898E-4</v>
      </c>
      <c r="I3044" s="76">
        <v>1.14157501453195E-5</v>
      </c>
      <c r="J3044" s="75">
        <v>3043</v>
      </c>
      <c r="K3044" s="72">
        <f t="shared" si="237"/>
        <v>25675.764262790599</v>
      </c>
      <c r="L3044" s="72">
        <f t="shared" si="238"/>
        <v>8.9288941434432265E-2</v>
      </c>
      <c r="M3044" s="72">
        <f t="shared" si="239"/>
        <v>3.6059386430999005E-6</v>
      </c>
      <c r="N3044" s="72" t="e">
        <f>IF(VLOOKUP(B3044,[1]Sheet1!$B$2:$G$553,6,FALSE)=0,"",L3044)</f>
        <v>#N/A</v>
      </c>
      <c r="O3044" s="72" t="e">
        <f>IF(VLOOKUP($B3044,[1]Sheet1!$C$2:$G$553,5,FALSE)=0,"",$L3044)</f>
        <v>#N/A</v>
      </c>
      <c r="P3044" s="72" t="e">
        <f>IF(VLOOKUP($B3044,[1]Sheet1!$D$2:$G$553,4,FALSE)=0,"",$L3044)</f>
        <v>#N/A</v>
      </c>
      <c r="Q3044" s="72" t="e">
        <f>IF(VLOOKUP($B3044,[1]Sheet1!$E$2:$G$553,3,FALSE)=0,"",$L3044)</f>
        <v>#N/A</v>
      </c>
      <c r="R3044" s="72" t="e">
        <f>IF(VLOOKUP($B3044,[1]Sheet1!$F$2:$G$553,2,FALSE)=0,"",$L3044)</f>
        <v>#N/A</v>
      </c>
      <c r="S3044" s="72" t="e">
        <f>COUNTIF([1]isolation_zones!$H$2:$H$1182,conductor_pz_summary_hftd_23_re!B3044)</f>
        <v>#VALUE!</v>
      </c>
    </row>
    <row r="3045" spans="1:19" x14ac:dyDescent="0.25">
      <c r="A3045" s="70">
        <v>2161</v>
      </c>
      <c r="B3045" s="71" t="s">
        <v>6577</v>
      </c>
      <c r="C3045" s="72">
        <v>13532227</v>
      </c>
      <c r="D3045" s="72" t="s">
        <v>6578</v>
      </c>
      <c r="E3045" s="72">
        <v>121.87355080329</v>
      </c>
      <c r="F3045" s="72">
        <f t="shared" si="235"/>
        <v>7.5744904166121813E-2</v>
      </c>
      <c r="G3045" s="73">
        <v>89</v>
      </c>
      <c r="H3045" s="72">
        <f t="shared" si="236"/>
        <v>1.0112736008286857E-3</v>
      </c>
      <c r="I3045" s="76">
        <v>1.1362624728412199E-5</v>
      </c>
      <c r="J3045" s="75">
        <v>3044</v>
      </c>
      <c r="K3045" s="72">
        <f t="shared" si="237"/>
        <v>25675.840007694766</v>
      </c>
      <c r="L3045" s="72">
        <f t="shared" si="238"/>
        <v>8.8277667833603579E-2</v>
      </c>
      <c r="M3045" s="72">
        <f t="shared" si="239"/>
        <v>3.5650983050088418E-6</v>
      </c>
      <c r="N3045" s="72" t="e">
        <f>IF(VLOOKUP(B3045,[1]Sheet1!$B$2:$G$553,6,FALSE)=0,"",L3045)</f>
        <v>#N/A</v>
      </c>
      <c r="O3045" s="72" t="e">
        <f>IF(VLOOKUP($B3045,[1]Sheet1!$C$2:$G$553,5,FALSE)=0,"",$L3045)</f>
        <v>#N/A</v>
      </c>
      <c r="P3045" s="72" t="e">
        <f>IF(VLOOKUP($B3045,[1]Sheet1!$D$2:$G$553,4,FALSE)=0,"",$L3045)</f>
        <v>#N/A</v>
      </c>
      <c r="Q3045" s="72" t="e">
        <f>IF(VLOOKUP($B3045,[1]Sheet1!$E$2:$G$553,3,FALSE)=0,"",$L3045)</f>
        <v>#N/A</v>
      </c>
      <c r="R3045" s="72" t="e">
        <f>IF(VLOOKUP($B3045,[1]Sheet1!$F$2:$G$553,2,FALSE)=0,"",$L3045)</f>
        <v>#N/A</v>
      </c>
      <c r="S3045" s="72" t="e">
        <f>COUNTIF([1]isolation_zones!$H$2:$H$1182,conductor_pz_summary_hftd_23_re!B3045)</f>
        <v>#VALUE!</v>
      </c>
    </row>
    <row r="3046" spans="1:19" x14ac:dyDescent="0.25">
      <c r="A3046" s="70">
        <v>10225</v>
      </c>
      <c r="B3046" s="71" t="s">
        <v>6579</v>
      </c>
      <c r="C3046" s="72">
        <v>42821101</v>
      </c>
      <c r="D3046" s="72" t="s">
        <v>673</v>
      </c>
      <c r="E3046" s="72">
        <v>138.72047454816499</v>
      </c>
      <c r="F3046" s="72">
        <f t="shared" si="235"/>
        <v>8.621533533136419E-2</v>
      </c>
      <c r="G3046" s="73">
        <v>4</v>
      </c>
      <c r="H3046" s="72">
        <f t="shared" si="236"/>
        <v>4.52403622961432E-5</v>
      </c>
      <c r="I3046" s="76">
        <v>1.13100905740358E-5</v>
      </c>
      <c r="J3046" s="75">
        <v>3045</v>
      </c>
      <c r="K3046" s="72">
        <f t="shared" si="237"/>
        <v>25675.926223030096</v>
      </c>
      <c r="L3046" s="72">
        <f t="shared" si="238"/>
        <v>8.823242747130744E-2</v>
      </c>
      <c r="M3046" s="72">
        <f t="shared" si="239"/>
        <v>3.5632712705742214E-6</v>
      </c>
      <c r="N3046" s="72" t="e">
        <f>IF(VLOOKUP(B3046,[1]Sheet1!$B$2:$G$553,6,FALSE)=0,"",L3046)</f>
        <v>#N/A</v>
      </c>
      <c r="O3046" s="72" t="e">
        <f>IF(VLOOKUP($B3046,[1]Sheet1!$C$2:$G$553,5,FALSE)=0,"",$L3046)</f>
        <v>#N/A</v>
      </c>
      <c r="P3046" s="72" t="e">
        <f>IF(VLOOKUP($B3046,[1]Sheet1!$D$2:$G$553,4,FALSE)=0,"",$L3046)</f>
        <v>#N/A</v>
      </c>
      <c r="Q3046" s="72" t="e">
        <f>IF(VLOOKUP($B3046,[1]Sheet1!$E$2:$G$553,3,FALSE)=0,"",$L3046)</f>
        <v>#N/A</v>
      </c>
      <c r="R3046" s="72" t="e">
        <f>IF(VLOOKUP($B3046,[1]Sheet1!$F$2:$G$553,2,FALSE)=0,"",$L3046)</f>
        <v>#N/A</v>
      </c>
      <c r="S3046" s="72" t="e">
        <f>COUNTIF([1]isolation_zones!$H$2:$H$1182,conductor_pz_summary_hftd_23_re!B3046)</f>
        <v>#VALUE!</v>
      </c>
    </row>
    <row r="3047" spans="1:19" x14ac:dyDescent="0.25">
      <c r="A3047" s="70">
        <v>9704</v>
      </c>
      <c r="B3047" s="71" t="s">
        <v>4682</v>
      </c>
      <c r="C3047" s="72">
        <v>152582109</v>
      </c>
      <c r="D3047" s="72" t="s">
        <v>1222</v>
      </c>
      <c r="E3047" s="72">
        <v>38.397418475757398</v>
      </c>
      <c r="F3047" s="72">
        <f t="shared" si="235"/>
        <v>2.3864150699662769E-2</v>
      </c>
      <c r="G3047" s="73">
        <v>1</v>
      </c>
      <c r="H3047" s="72">
        <f t="shared" si="236"/>
        <v>1.1274181988471099E-5</v>
      </c>
      <c r="I3047" s="76">
        <v>1.1274181988471099E-5</v>
      </c>
      <c r="J3047" s="75">
        <v>3046</v>
      </c>
      <c r="K3047" s="72">
        <f t="shared" si="237"/>
        <v>25675.950087180794</v>
      </c>
      <c r="L3047" s="72">
        <f t="shared" si="238"/>
        <v>8.8221153289318968E-2</v>
      </c>
      <c r="M3047" s="72">
        <f t="shared" si="239"/>
        <v>3.562815962135702E-6</v>
      </c>
      <c r="N3047" s="72" t="e">
        <f>IF(VLOOKUP(B3047,[1]Sheet1!$B$2:$G$553,6,FALSE)=0,"",L3047)</f>
        <v>#N/A</v>
      </c>
      <c r="O3047" s="72" t="e">
        <f>IF(VLOOKUP($B3047,[1]Sheet1!$C$2:$G$553,5,FALSE)=0,"",$L3047)</f>
        <v>#N/A</v>
      </c>
      <c r="P3047" s="72" t="e">
        <f>IF(VLOOKUP($B3047,[1]Sheet1!$D$2:$G$553,4,FALSE)=0,"",$L3047)</f>
        <v>#N/A</v>
      </c>
      <c r="Q3047" s="72" t="e">
        <f>IF(VLOOKUP($B3047,[1]Sheet1!$E$2:$G$553,3,FALSE)=0,"",$L3047)</f>
        <v>#N/A</v>
      </c>
      <c r="R3047" s="72" t="e">
        <f>IF(VLOOKUP($B3047,[1]Sheet1!$F$2:$G$553,2,FALSE)=0,"",$L3047)</f>
        <v>#N/A</v>
      </c>
      <c r="S3047" s="72" t="e">
        <f>COUNTIF([1]isolation_zones!$H$2:$H$1182,conductor_pz_summary_hftd_23_re!B3047)</f>
        <v>#VALUE!</v>
      </c>
    </row>
    <row r="3048" spans="1:19" x14ac:dyDescent="0.25">
      <c r="A3048" s="70">
        <v>6951</v>
      </c>
      <c r="B3048" s="71" t="s">
        <v>2036</v>
      </c>
      <c r="C3048" s="72">
        <v>42811111</v>
      </c>
      <c r="D3048" s="72" t="s">
        <v>33</v>
      </c>
      <c r="E3048" s="72">
        <v>2021.7881752061101</v>
      </c>
      <c r="F3048" s="72">
        <f t="shared" si="235"/>
        <v>1.2565495184624673</v>
      </c>
      <c r="G3048" s="73">
        <v>18</v>
      </c>
      <c r="H3048" s="72">
        <f t="shared" si="236"/>
        <v>2.01653752584078E-4</v>
      </c>
      <c r="I3048" s="76">
        <v>1.1202986254671E-5</v>
      </c>
      <c r="J3048" s="75">
        <v>3047</v>
      </c>
      <c r="K3048" s="72">
        <f t="shared" si="237"/>
        <v>25677.206636699255</v>
      </c>
      <c r="L3048" s="72">
        <f t="shared" si="238"/>
        <v>8.8019499536734894E-2</v>
      </c>
      <c r="M3048" s="72">
        <f t="shared" si="239"/>
        <v>3.5546721646252008E-6</v>
      </c>
      <c r="N3048" s="72" t="e">
        <f>IF(VLOOKUP(B3048,[1]Sheet1!$B$2:$G$553,6,FALSE)=0,"",L3048)</f>
        <v>#N/A</v>
      </c>
      <c r="O3048" s="72" t="e">
        <f>IF(VLOOKUP($B3048,[1]Sheet1!$C$2:$G$553,5,FALSE)=0,"",$L3048)</f>
        <v>#N/A</v>
      </c>
      <c r="P3048" s="72" t="e">
        <f>IF(VLOOKUP($B3048,[1]Sheet1!$D$2:$G$553,4,FALSE)=0,"",$L3048)</f>
        <v>#N/A</v>
      </c>
      <c r="Q3048" s="72" t="e">
        <f>IF(VLOOKUP($B3048,[1]Sheet1!$E$2:$G$553,3,FALSE)=0,"",$L3048)</f>
        <v>#N/A</v>
      </c>
      <c r="R3048" s="72" t="e">
        <f>IF(VLOOKUP($B3048,[1]Sheet1!$F$2:$G$553,2,FALSE)=0,"",$L3048)</f>
        <v>#N/A</v>
      </c>
      <c r="S3048" s="72" t="e">
        <f>COUNTIF([1]isolation_zones!$H$2:$H$1182,conductor_pz_summary_hftd_23_re!B3048)</f>
        <v>#VALUE!</v>
      </c>
    </row>
    <row r="3049" spans="1:19" x14ac:dyDescent="0.25">
      <c r="A3049" s="70">
        <v>7579</v>
      </c>
      <c r="B3049" s="71" t="s">
        <v>2340</v>
      </c>
      <c r="C3049" s="72">
        <v>24251101</v>
      </c>
      <c r="D3049" s="72" t="s">
        <v>29</v>
      </c>
      <c r="E3049" s="72">
        <v>2927.8178504911798</v>
      </c>
      <c r="F3049" s="72">
        <f t="shared" si="235"/>
        <v>1.81965062180931</v>
      </c>
      <c r="G3049" s="73">
        <v>25</v>
      </c>
      <c r="H3049" s="72">
        <f t="shared" si="236"/>
        <v>2.799612623112025E-4</v>
      </c>
      <c r="I3049" s="76">
        <v>1.1198450492448101E-5</v>
      </c>
      <c r="J3049" s="75">
        <v>3048</v>
      </c>
      <c r="K3049" s="72">
        <f t="shared" si="237"/>
        <v>25679.026287321063</v>
      </c>
      <c r="L3049" s="72">
        <f t="shared" si="238"/>
        <v>8.7739538274423698E-2</v>
      </c>
      <c r="M3049" s="72">
        <f t="shared" si="239"/>
        <v>3.543365914174463E-6</v>
      </c>
      <c r="N3049" s="72" t="e">
        <f>IF(VLOOKUP(B3049,[1]Sheet1!$B$2:$G$553,6,FALSE)=0,"",L3049)</f>
        <v>#N/A</v>
      </c>
      <c r="O3049" s="72" t="e">
        <f>IF(VLOOKUP($B3049,[1]Sheet1!$C$2:$G$553,5,FALSE)=0,"",$L3049)</f>
        <v>#N/A</v>
      </c>
      <c r="P3049" s="72" t="e">
        <f>IF(VLOOKUP($B3049,[1]Sheet1!$D$2:$G$553,4,FALSE)=0,"",$L3049)</f>
        <v>#N/A</v>
      </c>
      <c r="Q3049" s="72" t="e">
        <f>IF(VLOOKUP($B3049,[1]Sheet1!$E$2:$G$553,3,FALSE)=0,"",$L3049)</f>
        <v>#N/A</v>
      </c>
      <c r="R3049" s="72" t="e">
        <f>IF(VLOOKUP($B3049,[1]Sheet1!$F$2:$G$553,2,FALSE)=0,"",$L3049)</f>
        <v>#N/A</v>
      </c>
      <c r="S3049" s="72" t="e">
        <f>COUNTIF([1]isolation_zones!$H$2:$H$1182,conductor_pz_summary_hftd_23_re!B3049)</f>
        <v>#VALUE!</v>
      </c>
    </row>
    <row r="3050" spans="1:19" x14ac:dyDescent="0.25">
      <c r="A3050" s="70">
        <v>4426</v>
      </c>
      <c r="B3050" s="71" t="s">
        <v>3226</v>
      </c>
      <c r="C3050" s="72">
        <v>153651103</v>
      </c>
      <c r="D3050" s="72" t="s">
        <v>843</v>
      </c>
      <c r="E3050" s="72">
        <v>2987.7950369945502</v>
      </c>
      <c r="F3050" s="72">
        <f t="shared" si="235"/>
        <v>1.8569266855155688</v>
      </c>
      <c r="G3050" s="73">
        <v>32</v>
      </c>
      <c r="H3050" s="72">
        <f t="shared" si="236"/>
        <v>3.484505576827808E-4</v>
      </c>
      <c r="I3050" s="76">
        <v>1.08890799275869E-5</v>
      </c>
      <c r="J3050" s="75">
        <v>3049</v>
      </c>
      <c r="K3050" s="72">
        <f t="shared" si="237"/>
        <v>25680.883214006579</v>
      </c>
      <c r="L3050" s="72">
        <f t="shared" si="238"/>
        <v>8.7391087716740923E-2</v>
      </c>
      <c r="M3050" s="72">
        <f t="shared" si="239"/>
        <v>3.5292937198918067E-6</v>
      </c>
      <c r="N3050" s="72" t="e">
        <f>IF(VLOOKUP(B3050,[1]Sheet1!$B$2:$G$553,6,FALSE)=0,"",L3050)</f>
        <v>#N/A</v>
      </c>
      <c r="O3050" s="72" t="e">
        <f>IF(VLOOKUP($B3050,[1]Sheet1!$C$2:$G$553,5,FALSE)=0,"",$L3050)</f>
        <v>#N/A</v>
      </c>
      <c r="P3050" s="72" t="e">
        <f>IF(VLOOKUP($B3050,[1]Sheet1!$D$2:$G$553,4,FALSE)=0,"",$L3050)</f>
        <v>#N/A</v>
      </c>
      <c r="Q3050" s="72" t="e">
        <f>IF(VLOOKUP($B3050,[1]Sheet1!$E$2:$G$553,3,FALSE)=0,"",$L3050)</f>
        <v>#N/A</v>
      </c>
      <c r="R3050" s="72" t="e">
        <f>IF(VLOOKUP($B3050,[1]Sheet1!$F$2:$G$553,2,FALSE)=0,"",$L3050)</f>
        <v>#N/A</v>
      </c>
      <c r="S3050" s="72" t="e">
        <f>COUNTIF([1]isolation_zones!$H$2:$H$1182,conductor_pz_summary_hftd_23_re!B3050)</f>
        <v>#VALUE!</v>
      </c>
    </row>
    <row r="3051" spans="1:19" x14ac:dyDescent="0.25">
      <c r="A3051" s="70">
        <v>3276</v>
      </c>
      <c r="B3051" s="71" t="s">
        <v>2786</v>
      </c>
      <c r="C3051" s="72">
        <v>83622103</v>
      </c>
      <c r="D3051" s="72" t="s">
        <v>343</v>
      </c>
      <c r="E3051" s="72">
        <v>9098.3131910291995</v>
      </c>
      <c r="F3051" s="72">
        <f t="shared" si="235"/>
        <v>5.6546384033742694</v>
      </c>
      <c r="G3051" s="73">
        <v>112</v>
      </c>
      <c r="H3051" s="72">
        <f t="shared" si="236"/>
        <v>1.2153110349697968E-3</v>
      </c>
      <c r="I3051" s="76">
        <v>1.08509913836589E-5</v>
      </c>
      <c r="J3051" s="75">
        <v>3050</v>
      </c>
      <c r="K3051" s="72">
        <f t="shared" si="237"/>
        <v>25686.537852409954</v>
      </c>
      <c r="L3051" s="72">
        <f t="shared" si="238"/>
        <v>8.6175776681771121E-2</v>
      </c>
      <c r="M3051" s="72">
        <f t="shared" si="239"/>
        <v>3.4802133191839382E-6</v>
      </c>
      <c r="N3051" s="72" t="e">
        <f>IF(VLOOKUP(B3051,[1]Sheet1!$B$2:$G$553,6,FALSE)=0,"",L3051)</f>
        <v>#N/A</v>
      </c>
      <c r="O3051" s="72" t="e">
        <f>IF(VLOOKUP($B3051,[1]Sheet1!$C$2:$G$553,5,FALSE)=0,"",$L3051)</f>
        <v>#N/A</v>
      </c>
      <c r="P3051" s="72" t="e">
        <f>IF(VLOOKUP($B3051,[1]Sheet1!$D$2:$G$553,4,FALSE)=0,"",$L3051)</f>
        <v>#N/A</v>
      </c>
      <c r="Q3051" s="72" t="e">
        <f>IF(VLOOKUP($B3051,[1]Sheet1!$E$2:$G$553,3,FALSE)=0,"",$L3051)</f>
        <v>#N/A</v>
      </c>
      <c r="R3051" s="72" t="e">
        <f>IF(VLOOKUP($B3051,[1]Sheet1!$F$2:$G$553,2,FALSE)=0,"",$L3051)</f>
        <v>#N/A</v>
      </c>
      <c r="S3051" s="72" t="e">
        <f>COUNTIF([1]isolation_zones!$H$2:$H$1182,conductor_pz_summary_hftd_23_re!B3051)</f>
        <v>#VALUE!</v>
      </c>
    </row>
    <row r="3052" spans="1:19" x14ac:dyDescent="0.25">
      <c r="A3052" s="70">
        <v>4220</v>
      </c>
      <c r="B3052" s="71" t="s">
        <v>1979</v>
      </c>
      <c r="C3052" s="72">
        <v>12541104</v>
      </c>
      <c r="D3052" s="72" t="s">
        <v>829</v>
      </c>
      <c r="E3052" s="72">
        <v>4637.14959287704</v>
      </c>
      <c r="F3052" s="72">
        <f t="shared" si="235"/>
        <v>2.8820072050199128</v>
      </c>
      <c r="G3052" s="73">
        <v>35</v>
      </c>
      <c r="H3052" s="72">
        <f t="shared" si="236"/>
        <v>3.794187486885355E-4</v>
      </c>
      <c r="I3052" s="76">
        <v>1.08405356768153E-5</v>
      </c>
      <c r="J3052" s="75">
        <v>3051</v>
      </c>
      <c r="K3052" s="72">
        <f t="shared" si="237"/>
        <v>25689.419859614973</v>
      </c>
      <c r="L3052" s="72">
        <f t="shared" si="238"/>
        <v>8.5796357933082587E-2</v>
      </c>
      <c r="M3052" s="72">
        <f t="shared" si="239"/>
        <v>3.4648904728624005E-6</v>
      </c>
      <c r="N3052" s="72">
        <f>IF(VLOOKUP(B3052,[1]Sheet1!$B$2:$G$553,6,FALSE)=0,"",L3052)</f>
        <v>8.5796357933082587E-2</v>
      </c>
      <c r="O3052" s="72" t="e">
        <f>IF(VLOOKUP($B3052,[1]Sheet1!$C$2:$G$553,5,FALSE)=0,"",$L3052)</f>
        <v>#N/A</v>
      </c>
      <c r="P3052" s="72" t="e">
        <f>IF(VLOOKUP($B3052,[1]Sheet1!$D$2:$G$553,4,FALSE)=0,"",$L3052)</f>
        <v>#N/A</v>
      </c>
      <c r="Q3052" s="72" t="e">
        <f>IF(VLOOKUP($B3052,[1]Sheet1!$E$2:$G$553,3,FALSE)=0,"",$L3052)</f>
        <v>#N/A</v>
      </c>
      <c r="R3052" s="72" t="e">
        <f>IF(VLOOKUP($B3052,[1]Sheet1!$F$2:$G$553,2,FALSE)=0,"",$L3052)</f>
        <v>#N/A</v>
      </c>
      <c r="S3052" s="72" t="e">
        <f>COUNTIF([1]isolation_zones!$H$2:$H$1182,conductor_pz_summary_hftd_23_re!B3052)</f>
        <v>#VALUE!</v>
      </c>
    </row>
    <row r="3053" spans="1:19" x14ac:dyDescent="0.25">
      <c r="A3053" s="70">
        <v>3032</v>
      </c>
      <c r="B3053" s="71" t="s">
        <v>2597</v>
      </c>
      <c r="C3053" s="72">
        <v>12541104</v>
      </c>
      <c r="D3053" s="72" t="s">
        <v>829</v>
      </c>
      <c r="E3053" s="72">
        <v>4382.4987655769</v>
      </c>
      <c r="F3053" s="72">
        <f t="shared" si="235"/>
        <v>2.7237406871205097</v>
      </c>
      <c r="G3053" s="73">
        <v>46</v>
      </c>
      <c r="H3053" s="72">
        <f t="shared" si="236"/>
        <v>4.9744250155599841E-4</v>
      </c>
      <c r="I3053" s="76">
        <v>1.08139674251304E-5</v>
      </c>
      <c r="J3053" s="75">
        <v>3052</v>
      </c>
      <c r="K3053" s="72">
        <f t="shared" si="237"/>
        <v>25692.143600302094</v>
      </c>
      <c r="L3053" s="72">
        <f t="shared" si="238"/>
        <v>8.5298915431526595E-2</v>
      </c>
      <c r="M3053" s="72">
        <f t="shared" si="239"/>
        <v>3.4448012310115691E-6</v>
      </c>
      <c r="N3053" s="72" t="e">
        <f>IF(VLOOKUP(B3053,[1]Sheet1!$B$2:$G$553,6,FALSE)=0,"",L3053)</f>
        <v>#N/A</v>
      </c>
      <c r="O3053" s="72" t="e">
        <f>IF(VLOOKUP($B3053,[1]Sheet1!$C$2:$G$553,5,FALSE)=0,"",$L3053)</f>
        <v>#N/A</v>
      </c>
      <c r="P3053" s="72" t="e">
        <f>IF(VLOOKUP($B3053,[1]Sheet1!$D$2:$G$553,4,FALSE)=0,"",$L3053)</f>
        <v>#N/A</v>
      </c>
      <c r="Q3053" s="72" t="e">
        <f>IF(VLOOKUP($B3053,[1]Sheet1!$E$2:$G$553,3,FALSE)=0,"",$L3053)</f>
        <v>#N/A</v>
      </c>
      <c r="R3053" s="72" t="e">
        <f>IF(VLOOKUP($B3053,[1]Sheet1!$F$2:$G$553,2,FALSE)=0,"",$L3053)</f>
        <v>#N/A</v>
      </c>
      <c r="S3053" s="72" t="e">
        <f>COUNTIF([1]isolation_zones!$H$2:$H$1182,conductor_pz_summary_hftd_23_re!B3053)</f>
        <v>#VALUE!</v>
      </c>
    </row>
    <row r="3054" spans="1:19" x14ac:dyDescent="0.25">
      <c r="A3054" s="70">
        <v>3352</v>
      </c>
      <c r="B3054" s="71" t="s">
        <v>2103</v>
      </c>
      <c r="C3054" s="72">
        <v>12541104</v>
      </c>
      <c r="D3054" s="72" t="s">
        <v>829</v>
      </c>
      <c r="E3054" s="72">
        <v>6467.1641792548198</v>
      </c>
      <c r="F3054" s="72">
        <f t="shared" si="235"/>
        <v>4.0193686633031822</v>
      </c>
      <c r="G3054" s="73">
        <v>48</v>
      </c>
      <c r="H3054" s="72">
        <f t="shared" si="236"/>
        <v>5.1505000118012151E-4</v>
      </c>
      <c r="I3054" s="76">
        <v>1.0730208357919199E-5</v>
      </c>
      <c r="J3054" s="75">
        <v>3053</v>
      </c>
      <c r="K3054" s="72">
        <f t="shared" si="237"/>
        <v>25696.162968965396</v>
      </c>
      <c r="L3054" s="72">
        <f t="shared" si="238"/>
        <v>8.4783865430346467E-2</v>
      </c>
      <c r="M3054" s="72">
        <f t="shared" si="239"/>
        <v>3.424000909353059E-6</v>
      </c>
      <c r="N3054" s="72" t="e">
        <f>IF(VLOOKUP(B3054,[1]Sheet1!$B$2:$G$553,6,FALSE)=0,"",L3054)</f>
        <v>#N/A</v>
      </c>
      <c r="O3054" s="72" t="e">
        <f>IF(VLOOKUP($B3054,[1]Sheet1!$C$2:$G$553,5,FALSE)=0,"",$L3054)</f>
        <v>#N/A</v>
      </c>
      <c r="P3054" s="72" t="e">
        <f>IF(VLOOKUP($B3054,[1]Sheet1!$D$2:$G$553,4,FALSE)=0,"",$L3054)</f>
        <v>#N/A</v>
      </c>
      <c r="Q3054" s="72" t="e">
        <f>IF(VLOOKUP($B3054,[1]Sheet1!$E$2:$G$553,3,FALSE)=0,"",$L3054)</f>
        <v>#N/A</v>
      </c>
      <c r="R3054" s="72" t="e">
        <f>IF(VLOOKUP($B3054,[1]Sheet1!$F$2:$G$553,2,FALSE)=0,"",$L3054)</f>
        <v>#N/A</v>
      </c>
      <c r="S3054" s="72" t="e">
        <f>COUNTIF([1]isolation_zones!$H$2:$H$1182,conductor_pz_summary_hftd_23_re!B3054)</f>
        <v>#VALUE!</v>
      </c>
    </row>
    <row r="3055" spans="1:19" x14ac:dyDescent="0.25">
      <c r="A3055" s="70">
        <v>9828</v>
      </c>
      <c r="B3055" s="71" t="s">
        <v>6580</v>
      </c>
      <c r="C3055" s="72">
        <v>152101102</v>
      </c>
      <c r="D3055" s="72" t="s">
        <v>105</v>
      </c>
      <c r="E3055" s="72">
        <v>31.189663899521801</v>
      </c>
      <c r="F3055" s="72">
        <f t="shared" si="235"/>
        <v>1.9384502112816532E-2</v>
      </c>
      <c r="G3055" s="73">
        <v>1</v>
      </c>
      <c r="H3055" s="72">
        <f t="shared" si="236"/>
        <v>1.0722881214581599E-5</v>
      </c>
      <c r="I3055" s="76">
        <v>1.0722881214581599E-5</v>
      </c>
      <c r="J3055" s="75">
        <v>3054</v>
      </c>
      <c r="K3055" s="72">
        <f t="shared" si="237"/>
        <v>25696.18235346751</v>
      </c>
      <c r="L3055" s="72">
        <f t="shared" si="238"/>
        <v>8.4773142549131889E-2</v>
      </c>
      <c r="M3055" s="72">
        <f t="shared" si="239"/>
        <v>3.4235678652255796E-6</v>
      </c>
      <c r="N3055" s="72" t="e">
        <f>IF(VLOOKUP(B3055,[1]Sheet1!$B$2:$G$553,6,FALSE)=0,"",L3055)</f>
        <v>#N/A</v>
      </c>
      <c r="O3055" s="72" t="e">
        <f>IF(VLOOKUP($B3055,[1]Sheet1!$C$2:$G$553,5,FALSE)=0,"",$L3055)</f>
        <v>#N/A</v>
      </c>
      <c r="P3055" s="72" t="e">
        <f>IF(VLOOKUP($B3055,[1]Sheet1!$D$2:$G$553,4,FALSE)=0,"",$L3055)</f>
        <v>#N/A</v>
      </c>
      <c r="Q3055" s="72" t="e">
        <f>IF(VLOOKUP($B3055,[1]Sheet1!$E$2:$G$553,3,FALSE)=0,"",$L3055)</f>
        <v>#N/A</v>
      </c>
      <c r="R3055" s="72" t="e">
        <f>IF(VLOOKUP($B3055,[1]Sheet1!$F$2:$G$553,2,FALSE)=0,"",$L3055)</f>
        <v>#N/A</v>
      </c>
      <c r="S3055" s="72" t="e">
        <f>COUNTIF([1]isolation_zones!$H$2:$H$1182,conductor_pz_summary_hftd_23_re!B3055)</f>
        <v>#VALUE!</v>
      </c>
    </row>
    <row r="3056" spans="1:19" x14ac:dyDescent="0.25">
      <c r="A3056" s="70">
        <v>9784</v>
      </c>
      <c r="B3056" s="71" t="s">
        <v>6581</v>
      </c>
      <c r="C3056" s="72">
        <v>83622104</v>
      </c>
      <c r="D3056" s="72" t="s">
        <v>155</v>
      </c>
      <c r="E3056" s="72">
        <v>389.31177955611298</v>
      </c>
      <c r="F3056" s="72">
        <f t="shared" si="235"/>
        <v>0.24195884372660845</v>
      </c>
      <c r="G3056" s="73">
        <v>8</v>
      </c>
      <c r="H3056" s="72">
        <f t="shared" si="236"/>
        <v>8.5734434310591196E-5</v>
      </c>
      <c r="I3056" s="76">
        <v>1.07168042888239E-5</v>
      </c>
      <c r="J3056" s="75">
        <v>3055</v>
      </c>
      <c r="K3056" s="72">
        <f t="shared" si="237"/>
        <v>25696.424312311236</v>
      </c>
      <c r="L3056" s="72">
        <f t="shared" si="238"/>
        <v>8.4687408114821297E-2</v>
      </c>
      <c r="M3056" s="72">
        <f t="shared" si="239"/>
        <v>3.4201054755415011E-6</v>
      </c>
      <c r="N3056" s="72" t="e">
        <f>IF(VLOOKUP(B3056,[1]Sheet1!$B$2:$G$553,6,FALSE)=0,"",L3056)</f>
        <v>#N/A</v>
      </c>
      <c r="O3056" s="72" t="e">
        <f>IF(VLOOKUP($B3056,[1]Sheet1!$C$2:$G$553,5,FALSE)=0,"",$L3056)</f>
        <v>#N/A</v>
      </c>
      <c r="P3056" s="72" t="e">
        <f>IF(VLOOKUP($B3056,[1]Sheet1!$D$2:$G$553,4,FALSE)=0,"",$L3056)</f>
        <v>#N/A</v>
      </c>
      <c r="Q3056" s="72" t="e">
        <f>IF(VLOOKUP($B3056,[1]Sheet1!$E$2:$G$553,3,FALSE)=0,"",$L3056)</f>
        <v>#N/A</v>
      </c>
      <c r="R3056" s="72" t="e">
        <f>IF(VLOOKUP($B3056,[1]Sheet1!$F$2:$G$553,2,FALSE)=0,"",$L3056)</f>
        <v>#N/A</v>
      </c>
      <c r="S3056" s="72" t="e">
        <f>COUNTIF([1]isolation_zones!$H$2:$H$1182,conductor_pz_summary_hftd_23_re!B3056)</f>
        <v>#VALUE!</v>
      </c>
    </row>
    <row r="3057" spans="1:19" x14ac:dyDescent="0.25">
      <c r="A3057" s="70">
        <v>6309</v>
      </c>
      <c r="B3057" s="71" t="s">
        <v>2104</v>
      </c>
      <c r="C3057" s="72">
        <v>42811113</v>
      </c>
      <c r="D3057" s="72" t="s">
        <v>17</v>
      </c>
      <c r="E3057" s="72">
        <v>1985.3413707116799</v>
      </c>
      <c r="F3057" s="72">
        <f t="shared" si="235"/>
        <v>1.2338976822322436</v>
      </c>
      <c r="G3057" s="73">
        <v>14</v>
      </c>
      <c r="H3057" s="72">
        <f t="shared" si="236"/>
        <v>1.492738953673982E-4</v>
      </c>
      <c r="I3057" s="76">
        <v>1.06624210976713E-5</v>
      </c>
      <c r="J3057" s="75">
        <v>3056</v>
      </c>
      <c r="K3057" s="72">
        <f t="shared" si="237"/>
        <v>25697.658209993468</v>
      </c>
      <c r="L3057" s="72">
        <f t="shared" si="238"/>
        <v>8.45381342194539E-2</v>
      </c>
      <c r="M3057" s="72">
        <f t="shared" si="239"/>
        <v>3.4140770413472552E-6</v>
      </c>
      <c r="N3057" s="72" t="e">
        <f>IF(VLOOKUP(B3057,[1]Sheet1!$B$2:$G$553,6,FALSE)=0,"",L3057)</f>
        <v>#N/A</v>
      </c>
      <c r="O3057" s="72" t="e">
        <f>IF(VLOOKUP($B3057,[1]Sheet1!$C$2:$G$553,5,FALSE)=0,"",$L3057)</f>
        <v>#N/A</v>
      </c>
      <c r="P3057" s="72" t="e">
        <f>IF(VLOOKUP($B3057,[1]Sheet1!$D$2:$G$553,4,FALSE)=0,"",$L3057)</f>
        <v>#N/A</v>
      </c>
      <c r="Q3057" s="72" t="e">
        <f>IF(VLOOKUP($B3057,[1]Sheet1!$E$2:$G$553,3,FALSE)=0,"",$L3057)</f>
        <v>#N/A</v>
      </c>
      <c r="R3057" s="72" t="e">
        <f>IF(VLOOKUP($B3057,[1]Sheet1!$F$2:$G$553,2,FALSE)=0,"",$L3057)</f>
        <v>#N/A</v>
      </c>
      <c r="S3057" s="72" t="e">
        <f>COUNTIF([1]isolation_zones!$H$2:$H$1182,conductor_pz_summary_hftd_23_re!B3057)</f>
        <v>#VALUE!</v>
      </c>
    </row>
    <row r="3058" spans="1:19" x14ac:dyDescent="0.25">
      <c r="A3058" s="70">
        <v>10893</v>
      </c>
      <c r="B3058" s="71" t="s">
        <v>6582</v>
      </c>
      <c r="C3058" s="72">
        <v>163451702</v>
      </c>
      <c r="D3058" s="72" t="s">
        <v>1108</v>
      </c>
      <c r="E3058" s="72">
        <v>202.44482876285099</v>
      </c>
      <c r="F3058" s="72">
        <f t="shared" si="235"/>
        <v>0.1258202789079248</v>
      </c>
      <c r="G3058" s="73">
        <v>2</v>
      </c>
      <c r="H3058" s="72">
        <f t="shared" si="236"/>
        <v>2.1099810082749601E-5</v>
      </c>
      <c r="I3058" s="76">
        <v>1.0549905041374801E-5</v>
      </c>
      <c r="J3058" s="75">
        <v>3057</v>
      </c>
      <c r="K3058" s="72">
        <f t="shared" si="237"/>
        <v>25697.784030272374</v>
      </c>
      <c r="L3058" s="72">
        <f t="shared" si="238"/>
        <v>8.4517034409371153E-2</v>
      </c>
      <c r="M3058" s="72">
        <f t="shared" si="239"/>
        <v>3.4132249243961844E-6</v>
      </c>
      <c r="N3058" s="72" t="e">
        <f>IF(VLOOKUP(B3058,[1]Sheet1!$B$2:$G$553,6,FALSE)=0,"",L3058)</f>
        <v>#N/A</v>
      </c>
      <c r="O3058" s="72" t="e">
        <f>IF(VLOOKUP($B3058,[1]Sheet1!$C$2:$G$553,5,FALSE)=0,"",$L3058)</f>
        <v>#N/A</v>
      </c>
      <c r="P3058" s="72" t="e">
        <f>IF(VLOOKUP($B3058,[1]Sheet1!$D$2:$G$553,4,FALSE)=0,"",$L3058)</f>
        <v>#N/A</v>
      </c>
      <c r="Q3058" s="72" t="e">
        <f>IF(VLOOKUP($B3058,[1]Sheet1!$E$2:$G$553,3,FALSE)=0,"",$L3058)</f>
        <v>#N/A</v>
      </c>
      <c r="R3058" s="72" t="e">
        <f>IF(VLOOKUP($B3058,[1]Sheet1!$F$2:$G$553,2,FALSE)=0,"",$L3058)</f>
        <v>#N/A</v>
      </c>
      <c r="S3058" s="72" t="e">
        <f>COUNTIF([1]isolation_zones!$H$2:$H$1182,conductor_pz_summary_hftd_23_re!B3058)</f>
        <v>#VALUE!</v>
      </c>
    </row>
    <row r="3059" spans="1:19" x14ac:dyDescent="0.25">
      <c r="A3059" s="70">
        <v>4614</v>
      </c>
      <c r="B3059" s="71" t="s">
        <v>2753</v>
      </c>
      <c r="C3059" s="72">
        <v>42011108</v>
      </c>
      <c r="D3059" s="72" t="s">
        <v>53</v>
      </c>
      <c r="E3059" s="72">
        <v>6311.2480471233002</v>
      </c>
      <c r="F3059" s="72">
        <f t="shared" si="235"/>
        <v>3.9224661573171535</v>
      </c>
      <c r="G3059" s="73">
        <v>57</v>
      </c>
      <c r="H3059" s="72">
        <f t="shared" si="236"/>
        <v>6.0015880028283604E-4</v>
      </c>
      <c r="I3059" s="76">
        <v>1.0529101759348E-5</v>
      </c>
      <c r="J3059" s="75">
        <v>3058</v>
      </c>
      <c r="K3059" s="72">
        <f t="shared" si="237"/>
        <v>25701.706496429691</v>
      </c>
      <c r="L3059" s="72">
        <f t="shared" si="238"/>
        <v>8.3916875609088323E-2</v>
      </c>
      <c r="M3059" s="72">
        <f t="shared" si="239"/>
        <v>3.3889874793647016E-6</v>
      </c>
      <c r="N3059" s="72" t="e">
        <f>IF(VLOOKUP(B3059,[1]Sheet1!$B$2:$G$553,6,FALSE)=0,"",L3059)</f>
        <v>#N/A</v>
      </c>
      <c r="O3059" s="72" t="e">
        <f>IF(VLOOKUP($B3059,[1]Sheet1!$C$2:$G$553,5,FALSE)=0,"",$L3059)</f>
        <v>#N/A</v>
      </c>
      <c r="P3059" s="72" t="e">
        <f>IF(VLOOKUP($B3059,[1]Sheet1!$D$2:$G$553,4,FALSE)=0,"",$L3059)</f>
        <v>#N/A</v>
      </c>
      <c r="Q3059" s="72" t="e">
        <f>IF(VLOOKUP($B3059,[1]Sheet1!$E$2:$G$553,3,FALSE)=0,"",$L3059)</f>
        <v>#N/A</v>
      </c>
      <c r="R3059" s="72" t="e">
        <f>IF(VLOOKUP($B3059,[1]Sheet1!$F$2:$G$553,2,FALSE)=0,"",$L3059)</f>
        <v>#N/A</v>
      </c>
      <c r="S3059" s="72" t="e">
        <f>COUNTIF([1]isolation_zones!$H$2:$H$1182,conductor_pz_summary_hftd_23_re!B3059)</f>
        <v>#VALUE!</v>
      </c>
    </row>
    <row r="3060" spans="1:19" x14ac:dyDescent="0.25">
      <c r="A3060" s="70">
        <v>9095</v>
      </c>
      <c r="B3060" s="71" t="s">
        <v>6583</v>
      </c>
      <c r="C3060" s="72">
        <v>83182107</v>
      </c>
      <c r="D3060" s="72" t="s">
        <v>449</v>
      </c>
      <c r="E3060" s="72">
        <v>401.67280756749602</v>
      </c>
      <c r="F3060" s="72">
        <f t="shared" si="235"/>
        <v>0.24964127257147048</v>
      </c>
      <c r="G3060" s="73">
        <v>5</v>
      </c>
      <c r="H3060" s="72">
        <f t="shared" si="236"/>
        <v>5.2299559179483501E-5</v>
      </c>
      <c r="I3060" s="76">
        <v>1.04599118358967E-5</v>
      </c>
      <c r="J3060" s="75">
        <v>3059</v>
      </c>
      <c r="K3060" s="72">
        <f t="shared" si="237"/>
        <v>25701.956137702262</v>
      </c>
      <c r="L3060" s="72">
        <f t="shared" si="238"/>
        <v>8.3864576049908837E-2</v>
      </c>
      <c r="M3060" s="72">
        <f t="shared" si="239"/>
        <v>3.386875358888944E-6</v>
      </c>
      <c r="N3060" s="72" t="e">
        <f>IF(VLOOKUP(B3060,[1]Sheet1!$B$2:$G$553,6,FALSE)=0,"",L3060)</f>
        <v>#N/A</v>
      </c>
      <c r="O3060" s="72" t="e">
        <f>IF(VLOOKUP($B3060,[1]Sheet1!$C$2:$G$553,5,FALSE)=0,"",$L3060)</f>
        <v>#N/A</v>
      </c>
      <c r="P3060" s="72" t="e">
        <f>IF(VLOOKUP($B3060,[1]Sheet1!$D$2:$G$553,4,FALSE)=0,"",$L3060)</f>
        <v>#N/A</v>
      </c>
      <c r="Q3060" s="72" t="e">
        <f>IF(VLOOKUP($B3060,[1]Sheet1!$E$2:$G$553,3,FALSE)=0,"",$L3060)</f>
        <v>#N/A</v>
      </c>
      <c r="R3060" s="72" t="e">
        <f>IF(VLOOKUP($B3060,[1]Sheet1!$F$2:$G$553,2,FALSE)=0,"",$L3060)</f>
        <v>#N/A</v>
      </c>
      <c r="S3060" s="72" t="e">
        <f>COUNTIF([1]isolation_zones!$H$2:$H$1182,conductor_pz_summary_hftd_23_re!B3060)</f>
        <v>#VALUE!</v>
      </c>
    </row>
    <row r="3061" spans="1:19" x14ac:dyDescent="0.25">
      <c r="A3061" s="70">
        <v>8911</v>
      </c>
      <c r="B3061" s="71" t="s">
        <v>3516</v>
      </c>
      <c r="C3061" s="72">
        <v>83622106</v>
      </c>
      <c r="D3061" s="72" t="s">
        <v>81</v>
      </c>
      <c r="E3061" s="72">
        <v>1101.4531690177</v>
      </c>
      <c r="F3061" s="72">
        <f t="shared" si="235"/>
        <v>0.68455759416886264</v>
      </c>
      <c r="G3061" s="73">
        <v>37</v>
      </c>
      <c r="H3061" s="72">
        <f t="shared" si="236"/>
        <v>3.8467745918867113E-4</v>
      </c>
      <c r="I3061" s="76">
        <v>1.03966880861803E-5</v>
      </c>
      <c r="J3061" s="75">
        <v>3060</v>
      </c>
      <c r="K3061" s="72">
        <f t="shared" si="237"/>
        <v>25702.640695296432</v>
      </c>
      <c r="L3061" s="72">
        <f t="shared" si="238"/>
        <v>8.3479898590720164E-2</v>
      </c>
      <c r="M3061" s="72">
        <f t="shared" si="239"/>
        <v>3.3713401392645011E-6</v>
      </c>
      <c r="N3061" s="72" t="e">
        <f>IF(VLOOKUP(B3061,[1]Sheet1!$B$2:$G$553,6,FALSE)=0,"",L3061)</f>
        <v>#N/A</v>
      </c>
      <c r="O3061" s="72" t="e">
        <f>IF(VLOOKUP($B3061,[1]Sheet1!$C$2:$G$553,5,FALSE)=0,"",$L3061)</f>
        <v>#N/A</v>
      </c>
      <c r="P3061" s="72" t="e">
        <f>IF(VLOOKUP($B3061,[1]Sheet1!$D$2:$G$553,4,FALSE)=0,"",$L3061)</f>
        <v>#N/A</v>
      </c>
      <c r="Q3061" s="72" t="e">
        <f>IF(VLOOKUP($B3061,[1]Sheet1!$E$2:$G$553,3,FALSE)=0,"",$L3061)</f>
        <v>#N/A</v>
      </c>
      <c r="R3061" s="72" t="e">
        <f>IF(VLOOKUP($B3061,[1]Sheet1!$F$2:$G$553,2,FALSE)=0,"",$L3061)</f>
        <v>#N/A</v>
      </c>
      <c r="S3061" s="72" t="e">
        <f>COUNTIF([1]isolation_zones!$H$2:$H$1182,conductor_pz_summary_hftd_23_re!B3061)</f>
        <v>#VALUE!</v>
      </c>
    </row>
    <row r="3062" spans="1:19" x14ac:dyDescent="0.25">
      <c r="A3062" s="70">
        <v>10545</v>
      </c>
      <c r="B3062" s="71" t="s">
        <v>6584</v>
      </c>
      <c r="C3062" s="72">
        <v>182611103</v>
      </c>
      <c r="D3062" s="72" t="s">
        <v>633</v>
      </c>
      <c r="E3062" s="72">
        <v>98.256309893833006</v>
      </c>
      <c r="F3062" s="72">
        <f t="shared" si="235"/>
        <v>6.1066693532525175E-2</v>
      </c>
      <c r="G3062" s="73">
        <v>2</v>
      </c>
      <c r="H3062" s="72">
        <f t="shared" si="236"/>
        <v>2.0594482903395199E-5</v>
      </c>
      <c r="I3062" s="76">
        <v>1.0297241451697599E-5</v>
      </c>
      <c r="J3062" s="75">
        <v>3061</v>
      </c>
      <c r="K3062" s="72">
        <f t="shared" si="237"/>
        <v>25702.701761989963</v>
      </c>
      <c r="L3062" s="72">
        <f t="shared" si="238"/>
        <v>8.3459304107816767E-2</v>
      </c>
      <c r="M3062" s="72">
        <f t="shared" si="239"/>
        <v>3.3705084299784126E-6</v>
      </c>
      <c r="N3062" s="72" t="e">
        <f>IF(VLOOKUP(B3062,[1]Sheet1!$B$2:$G$553,6,FALSE)=0,"",L3062)</f>
        <v>#N/A</v>
      </c>
      <c r="O3062" s="72" t="e">
        <f>IF(VLOOKUP($B3062,[1]Sheet1!$C$2:$G$553,5,FALSE)=0,"",$L3062)</f>
        <v>#N/A</v>
      </c>
      <c r="P3062" s="72" t="e">
        <f>IF(VLOOKUP($B3062,[1]Sheet1!$D$2:$G$553,4,FALSE)=0,"",$L3062)</f>
        <v>#N/A</v>
      </c>
      <c r="Q3062" s="72" t="e">
        <f>IF(VLOOKUP($B3062,[1]Sheet1!$E$2:$G$553,3,FALSE)=0,"",$L3062)</f>
        <v>#N/A</v>
      </c>
      <c r="R3062" s="72" t="e">
        <f>IF(VLOOKUP($B3062,[1]Sheet1!$F$2:$G$553,2,FALSE)=0,"",$L3062)</f>
        <v>#N/A</v>
      </c>
      <c r="S3062" s="72" t="e">
        <f>COUNTIF([1]isolation_zones!$H$2:$H$1182,conductor_pz_summary_hftd_23_re!B3062)</f>
        <v>#VALUE!</v>
      </c>
    </row>
    <row r="3063" spans="1:19" x14ac:dyDescent="0.25">
      <c r="A3063" s="70">
        <v>1830</v>
      </c>
      <c r="B3063" s="71" t="s">
        <v>2673</v>
      </c>
      <c r="C3063" s="72">
        <v>42151104</v>
      </c>
      <c r="D3063" s="72" t="s">
        <v>771</v>
      </c>
      <c r="E3063" s="72">
        <v>10477.871639766699</v>
      </c>
      <c r="F3063" s="72">
        <f t="shared" si="235"/>
        <v>6.5120395523720944</v>
      </c>
      <c r="G3063" s="73">
        <v>107</v>
      </c>
      <c r="H3063" s="72">
        <f t="shared" si="236"/>
        <v>1.0972923635681473E-3</v>
      </c>
      <c r="I3063" s="76">
        <v>1.02550688183939E-5</v>
      </c>
      <c r="J3063" s="75">
        <v>3062</v>
      </c>
      <c r="K3063" s="72">
        <f t="shared" si="237"/>
        <v>25709.213801542337</v>
      </c>
      <c r="L3063" s="72">
        <f t="shared" si="238"/>
        <v>8.236201174424862E-2</v>
      </c>
      <c r="M3063" s="72">
        <f t="shared" si="239"/>
        <v>3.3261942195845712E-6</v>
      </c>
      <c r="N3063" s="72" t="e">
        <f>IF(VLOOKUP(B3063,[1]Sheet1!$B$2:$G$553,6,FALSE)=0,"",L3063)</f>
        <v>#N/A</v>
      </c>
      <c r="O3063" s="72" t="e">
        <f>IF(VLOOKUP($B3063,[1]Sheet1!$C$2:$G$553,5,FALSE)=0,"",$L3063)</f>
        <v>#N/A</v>
      </c>
      <c r="P3063" s="72" t="e">
        <f>IF(VLOOKUP($B3063,[1]Sheet1!$D$2:$G$553,4,FALSE)=0,"",$L3063)</f>
        <v>#N/A</v>
      </c>
      <c r="Q3063" s="72" t="e">
        <f>IF(VLOOKUP($B3063,[1]Sheet1!$E$2:$G$553,3,FALSE)=0,"",$L3063)</f>
        <v>#N/A</v>
      </c>
      <c r="R3063" s="72" t="e">
        <f>IF(VLOOKUP($B3063,[1]Sheet1!$F$2:$G$553,2,FALSE)=0,"",$L3063)</f>
        <v>#N/A</v>
      </c>
      <c r="S3063" s="72" t="e">
        <f>COUNTIF([1]isolation_zones!$H$2:$H$1182,conductor_pz_summary_hftd_23_re!B3063)</f>
        <v>#VALUE!</v>
      </c>
    </row>
    <row r="3064" spans="1:19" x14ac:dyDescent="0.25">
      <c r="A3064" s="70">
        <v>10656</v>
      </c>
      <c r="B3064" s="71" t="s">
        <v>2098</v>
      </c>
      <c r="C3064" s="72">
        <v>163661701</v>
      </c>
      <c r="D3064" s="72" t="s">
        <v>87</v>
      </c>
      <c r="E3064" s="72">
        <v>31.156363681287999</v>
      </c>
      <c r="F3064" s="72">
        <f t="shared" si="235"/>
        <v>1.9363805892658795E-2</v>
      </c>
      <c r="G3064" s="73">
        <v>2</v>
      </c>
      <c r="H3064" s="72">
        <f t="shared" si="236"/>
        <v>2.04750661649028E-5</v>
      </c>
      <c r="I3064" s="76">
        <v>1.02375330824514E-5</v>
      </c>
      <c r="J3064" s="75">
        <v>3063</v>
      </c>
      <c r="K3064" s="72">
        <f t="shared" si="237"/>
        <v>25709.233165348229</v>
      </c>
      <c r="L3064" s="72">
        <f t="shared" si="238"/>
        <v>8.2341536678083721E-2</v>
      </c>
      <c r="M3064" s="72">
        <f t="shared" si="239"/>
        <v>3.3253673329498111E-6</v>
      </c>
      <c r="N3064" s="72" t="e">
        <f>IF(VLOOKUP(B3064,[1]Sheet1!$B$2:$G$553,6,FALSE)=0,"",L3064)</f>
        <v>#N/A</v>
      </c>
      <c r="O3064" s="72" t="e">
        <f>IF(VLOOKUP($B3064,[1]Sheet1!$C$2:$G$553,5,FALSE)=0,"",$L3064)</f>
        <v>#N/A</v>
      </c>
      <c r="P3064" s="72" t="e">
        <f>IF(VLOOKUP($B3064,[1]Sheet1!$D$2:$G$553,4,FALSE)=0,"",$L3064)</f>
        <v>#N/A</v>
      </c>
      <c r="Q3064" s="72" t="e">
        <f>IF(VLOOKUP($B3064,[1]Sheet1!$E$2:$G$553,3,FALSE)=0,"",$L3064)</f>
        <v>#N/A</v>
      </c>
      <c r="R3064" s="72" t="e">
        <f>IF(VLOOKUP($B3064,[1]Sheet1!$F$2:$G$553,2,FALSE)=0,"",$L3064)</f>
        <v>#N/A</v>
      </c>
      <c r="S3064" s="72" t="e">
        <f>COUNTIF([1]isolation_zones!$H$2:$H$1182,conductor_pz_summary_hftd_23_re!B3064)</f>
        <v>#VALUE!</v>
      </c>
    </row>
    <row r="3065" spans="1:19" x14ac:dyDescent="0.25">
      <c r="A3065" s="70">
        <v>7888</v>
      </c>
      <c r="B3065" s="71" t="s">
        <v>1975</v>
      </c>
      <c r="C3065" s="72">
        <v>42811112</v>
      </c>
      <c r="D3065" s="72" t="s">
        <v>23</v>
      </c>
      <c r="E3065" s="72">
        <v>3618.1725168695102</v>
      </c>
      <c r="F3065" s="72">
        <f t="shared" si="235"/>
        <v>2.2487088358418337</v>
      </c>
      <c r="G3065" s="73">
        <v>27</v>
      </c>
      <c r="H3065" s="72">
        <f t="shared" si="236"/>
        <v>2.763125213106546E-4</v>
      </c>
      <c r="I3065" s="76">
        <v>1.02337970855798E-5</v>
      </c>
      <c r="J3065" s="75">
        <v>3064</v>
      </c>
      <c r="K3065" s="72">
        <f t="shared" si="237"/>
        <v>25711.481874184072</v>
      </c>
      <c r="L3065" s="72">
        <f t="shared" si="238"/>
        <v>8.2065224156773073E-2</v>
      </c>
      <c r="M3065" s="72">
        <f t="shared" si="239"/>
        <v>3.3142084370982109E-6</v>
      </c>
      <c r="N3065" s="72" t="e">
        <f>IF(VLOOKUP(B3065,[1]Sheet1!$B$2:$G$553,6,FALSE)=0,"",L3065)</f>
        <v>#N/A</v>
      </c>
      <c r="O3065" s="72" t="e">
        <f>IF(VLOOKUP($B3065,[1]Sheet1!$C$2:$G$553,5,FALSE)=0,"",$L3065)</f>
        <v>#N/A</v>
      </c>
      <c r="P3065" s="72" t="e">
        <f>IF(VLOOKUP($B3065,[1]Sheet1!$D$2:$G$553,4,FALSE)=0,"",$L3065)</f>
        <v>#N/A</v>
      </c>
      <c r="Q3065" s="72" t="e">
        <f>IF(VLOOKUP($B3065,[1]Sheet1!$E$2:$G$553,3,FALSE)=0,"",$L3065)</f>
        <v>#N/A</v>
      </c>
      <c r="R3065" s="72" t="e">
        <f>IF(VLOOKUP($B3065,[1]Sheet1!$F$2:$G$553,2,FALSE)=0,"",$L3065)</f>
        <v>#N/A</v>
      </c>
      <c r="S3065" s="72" t="e">
        <f>COUNTIF([1]isolation_zones!$H$2:$H$1182,conductor_pz_summary_hftd_23_re!B3065)</f>
        <v>#VALUE!</v>
      </c>
    </row>
    <row r="3066" spans="1:19" x14ac:dyDescent="0.25">
      <c r="A3066" s="70">
        <v>5285</v>
      </c>
      <c r="B3066" s="71" t="s">
        <v>1847</v>
      </c>
      <c r="C3066" s="72">
        <v>83622106</v>
      </c>
      <c r="D3066" s="72" t="s">
        <v>81</v>
      </c>
      <c r="E3066" s="72">
        <v>1400.9701107112</v>
      </c>
      <c r="F3066" s="72">
        <f t="shared" si="235"/>
        <v>0.87070858341280299</v>
      </c>
      <c r="G3066" s="73">
        <v>10</v>
      </c>
      <c r="H3066" s="72">
        <f t="shared" si="236"/>
        <v>1.02310895811148E-4</v>
      </c>
      <c r="I3066" s="76">
        <v>1.02310895811148E-5</v>
      </c>
      <c r="J3066" s="75">
        <v>3065</v>
      </c>
      <c r="K3066" s="72">
        <f t="shared" si="237"/>
        <v>25712.352582767486</v>
      </c>
      <c r="L3066" s="72">
        <f t="shared" si="238"/>
        <v>8.1962913260961931E-2</v>
      </c>
      <c r="M3066" s="72">
        <f t="shared" si="239"/>
        <v>3.3100766061358462E-6</v>
      </c>
      <c r="N3066" s="72" t="e">
        <f>IF(VLOOKUP(B3066,[1]Sheet1!$B$2:$G$553,6,FALSE)=0,"",L3066)</f>
        <v>#N/A</v>
      </c>
      <c r="O3066" s="72" t="e">
        <f>IF(VLOOKUP($B3066,[1]Sheet1!$C$2:$G$553,5,FALSE)=0,"",$L3066)</f>
        <v>#N/A</v>
      </c>
      <c r="P3066" s="72" t="e">
        <f>IF(VLOOKUP($B3066,[1]Sheet1!$D$2:$G$553,4,FALSE)=0,"",$L3066)</f>
        <v>#N/A</v>
      </c>
      <c r="Q3066" s="72" t="e">
        <f>IF(VLOOKUP($B3066,[1]Sheet1!$E$2:$G$553,3,FALSE)=0,"",$L3066)</f>
        <v>#N/A</v>
      </c>
      <c r="R3066" s="72" t="e">
        <f>IF(VLOOKUP($B3066,[1]Sheet1!$F$2:$G$553,2,FALSE)=0,"",$L3066)</f>
        <v>#N/A</v>
      </c>
      <c r="S3066" s="72" t="e">
        <f>COUNTIF([1]isolation_zones!$H$2:$H$1182,conductor_pz_summary_hftd_23_re!B3066)</f>
        <v>#VALUE!</v>
      </c>
    </row>
    <row r="3067" spans="1:19" x14ac:dyDescent="0.25">
      <c r="A3067" s="70">
        <v>7246</v>
      </c>
      <c r="B3067" s="71" t="s">
        <v>6585</v>
      </c>
      <c r="C3067" s="72">
        <v>192341102</v>
      </c>
      <c r="D3067" s="72" t="s">
        <v>426</v>
      </c>
      <c r="E3067" s="72">
        <v>1476.87485812876</v>
      </c>
      <c r="F3067" s="72">
        <f t="shared" si="235"/>
        <v>0.91788369057101304</v>
      </c>
      <c r="G3067" s="73">
        <v>45</v>
      </c>
      <c r="H3067" s="72">
        <f t="shared" si="236"/>
        <v>4.5796301658265049E-4</v>
      </c>
      <c r="I3067" s="76">
        <v>1.0176955924058899E-5</v>
      </c>
      <c r="J3067" s="75">
        <v>3066</v>
      </c>
      <c r="K3067" s="72">
        <f t="shared" si="237"/>
        <v>25713.270466458056</v>
      </c>
      <c r="L3067" s="72">
        <f t="shared" si="238"/>
        <v>8.1504950244379287E-2</v>
      </c>
      <c r="M3067" s="72">
        <f t="shared" si="239"/>
        <v>3.2915817453829209E-6</v>
      </c>
      <c r="N3067" s="72" t="e">
        <f>IF(VLOOKUP(B3067,[1]Sheet1!$B$2:$G$553,6,FALSE)=0,"",L3067)</f>
        <v>#N/A</v>
      </c>
      <c r="O3067" s="72" t="e">
        <f>IF(VLOOKUP($B3067,[1]Sheet1!$C$2:$G$553,5,FALSE)=0,"",$L3067)</f>
        <v>#N/A</v>
      </c>
      <c r="P3067" s="72" t="e">
        <f>IF(VLOOKUP($B3067,[1]Sheet1!$D$2:$G$553,4,FALSE)=0,"",$L3067)</f>
        <v>#N/A</v>
      </c>
      <c r="Q3067" s="72" t="e">
        <f>IF(VLOOKUP($B3067,[1]Sheet1!$E$2:$G$553,3,FALSE)=0,"",$L3067)</f>
        <v>#N/A</v>
      </c>
      <c r="R3067" s="72" t="e">
        <f>IF(VLOOKUP($B3067,[1]Sheet1!$F$2:$G$553,2,FALSE)=0,"",$L3067)</f>
        <v>#N/A</v>
      </c>
      <c r="S3067" s="72" t="e">
        <f>COUNTIF([1]isolation_zones!$H$2:$H$1182,conductor_pz_summary_hftd_23_re!B3067)</f>
        <v>#VALUE!</v>
      </c>
    </row>
    <row r="3068" spans="1:19" x14ac:dyDescent="0.25">
      <c r="A3068" s="70">
        <v>3485</v>
      </c>
      <c r="B3068" s="71" t="s">
        <v>2837</v>
      </c>
      <c r="C3068" s="72">
        <v>42011107</v>
      </c>
      <c r="D3068" s="72" t="s">
        <v>359</v>
      </c>
      <c r="E3068" s="72">
        <v>7810.3004894983096</v>
      </c>
      <c r="F3068" s="72">
        <f t="shared" si="235"/>
        <v>4.8541333060896887</v>
      </c>
      <c r="G3068" s="73">
        <v>107</v>
      </c>
      <c r="H3068" s="72">
        <f t="shared" si="236"/>
        <v>1.0689007445059289E-3</v>
      </c>
      <c r="I3068" s="76">
        <v>9.9897265841675593E-6</v>
      </c>
      <c r="J3068" s="75">
        <v>3067</v>
      </c>
      <c r="K3068" s="72">
        <f t="shared" si="237"/>
        <v>25718.124599764145</v>
      </c>
      <c r="L3068" s="72">
        <f t="shared" si="238"/>
        <v>8.0436049499873361E-2</v>
      </c>
      <c r="M3068" s="72">
        <f t="shared" si="239"/>
        <v>3.2484141320331466E-6</v>
      </c>
      <c r="N3068" s="72" t="e">
        <f>IF(VLOOKUP(B3068,[1]Sheet1!$B$2:$G$553,6,FALSE)=0,"",L3068)</f>
        <v>#N/A</v>
      </c>
      <c r="O3068" s="72" t="e">
        <f>IF(VLOOKUP($B3068,[1]Sheet1!$C$2:$G$553,5,FALSE)=0,"",$L3068)</f>
        <v>#N/A</v>
      </c>
      <c r="P3068" s="72" t="e">
        <f>IF(VLOOKUP($B3068,[1]Sheet1!$D$2:$G$553,4,FALSE)=0,"",$L3068)</f>
        <v>#N/A</v>
      </c>
      <c r="Q3068" s="72" t="e">
        <f>IF(VLOOKUP($B3068,[1]Sheet1!$E$2:$G$553,3,FALSE)=0,"",$L3068)</f>
        <v>#N/A</v>
      </c>
      <c r="R3068" s="72" t="e">
        <f>IF(VLOOKUP($B3068,[1]Sheet1!$F$2:$G$553,2,FALSE)=0,"",$L3068)</f>
        <v>#N/A</v>
      </c>
      <c r="S3068" s="72" t="e">
        <f>COUNTIF([1]isolation_zones!$H$2:$H$1182,conductor_pz_summary_hftd_23_re!B3068)</f>
        <v>#VALUE!</v>
      </c>
    </row>
    <row r="3069" spans="1:19" x14ac:dyDescent="0.25">
      <c r="A3069" s="70">
        <v>1447</v>
      </c>
      <c r="B3069" s="71" t="s">
        <v>2735</v>
      </c>
      <c r="C3069" s="72">
        <v>12101104</v>
      </c>
      <c r="D3069" s="72" t="s">
        <v>693</v>
      </c>
      <c r="E3069" s="72">
        <v>6639.5297933991797</v>
      </c>
      <c r="F3069" s="72">
        <f t="shared" si="235"/>
        <v>4.1264945888124176</v>
      </c>
      <c r="G3069" s="73">
        <v>49</v>
      </c>
      <c r="H3069" s="72">
        <f t="shared" si="236"/>
        <v>4.8841860550917851E-4</v>
      </c>
      <c r="I3069" s="76">
        <v>9.9677266430444596E-6</v>
      </c>
      <c r="J3069" s="75">
        <v>3068</v>
      </c>
      <c r="K3069" s="72">
        <f t="shared" si="237"/>
        <v>25722.251094352956</v>
      </c>
      <c r="L3069" s="72">
        <f t="shared" si="238"/>
        <v>7.9947630894364186E-2</v>
      </c>
      <c r="M3069" s="72">
        <f t="shared" si="239"/>
        <v>3.22868932070354E-6</v>
      </c>
      <c r="N3069" s="72" t="e">
        <f>IF(VLOOKUP(B3069,[1]Sheet1!$B$2:$G$553,6,FALSE)=0,"",L3069)</f>
        <v>#N/A</v>
      </c>
      <c r="O3069" s="72" t="e">
        <f>IF(VLOOKUP($B3069,[1]Sheet1!$C$2:$G$553,5,FALSE)=0,"",$L3069)</f>
        <v>#N/A</v>
      </c>
      <c r="P3069" s="72" t="e">
        <f>IF(VLOOKUP($B3069,[1]Sheet1!$D$2:$G$553,4,FALSE)=0,"",$L3069)</f>
        <v>#N/A</v>
      </c>
      <c r="Q3069" s="72" t="e">
        <f>IF(VLOOKUP($B3069,[1]Sheet1!$E$2:$G$553,3,FALSE)=0,"",$L3069)</f>
        <v>#N/A</v>
      </c>
      <c r="R3069" s="72" t="e">
        <f>IF(VLOOKUP($B3069,[1]Sheet1!$F$2:$G$553,2,FALSE)=0,"",$L3069)</f>
        <v>#N/A</v>
      </c>
      <c r="S3069" s="72" t="e">
        <f>COUNTIF([1]isolation_zones!$H$2:$H$1182,conductor_pz_summary_hftd_23_re!B3069)</f>
        <v>#VALUE!</v>
      </c>
    </row>
    <row r="3070" spans="1:19" x14ac:dyDescent="0.25">
      <c r="A3070" s="70">
        <v>10822</v>
      </c>
      <c r="B3070" s="71" t="s">
        <v>4339</v>
      </c>
      <c r="C3070" s="72">
        <v>152031103</v>
      </c>
      <c r="D3070" s="72" t="s">
        <v>1264</v>
      </c>
      <c r="E3070" s="72">
        <v>191.180610031665</v>
      </c>
      <c r="F3070" s="72">
        <f t="shared" si="235"/>
        <v>0.11881952146156929</v>
      </c>
      <c r="G3070" s="73">
        <v>2</v>
      </c>
      <c r="H3070" s="72">
        <f t="shared" si="236"/>
        <v>1.9911590983664119E-5</v>
      </c>
      <c r="I3070" s="76">
        <v>9.9557954918320594E-6</v>
      </c>
      <c r="J3070" s="75">
        <v>3069</v>
      </c>
      <c r="K3070" s="72">
        <f t="shared" si="237"/>
        <v>25722.369913874416</v>
      </c>
      <c r="L3070" s="72">
        <f t="shared" si="238"/>
        <v>7.9927719303380523E-2</v>
      </c>
      <c r="M3070" s="72">
        <f t="shared" si="239"/>
        <v>3.2278851900439071E-6</v>
      </c>
      <c r="N3070" s="72">
        <f>IF(VLOOKUP(B3070,[1]Sheet1!$B$2:$G$553,6,FALSE)=0,"",L3070)</f>
        <v>7.9927719303380523E-2</v>
      </c>
      <c r="O3070" s="72" t="e">
        <f>IF(VLOOKUP($B3070,[1]Sheet1!$C$2:$G$553,5,FALSE)=0,"",$L3070)</f>
        <v>#N/A</v>
      </c>
      <c r="P3070" s="72" t="e">
        <f>IF(VLOOKUP($B3070,[1]Sheet1!$D$2:$G$553,4,FALSE)=0,"",$L3070)</f>
        <v>#N/A</v>
      </c>
      <c r="Q3070" s="72" t="e">
        <f>IF(VLOOKUP($B3070,[1]Sheet1!$E$2:$G$553,3,FALSE)=0,"",$L3070)</f>
        <v>#N/A</v>
      </c>
      <c r="R3070" s="72" t="e">
        <f>IF(VLOOKUP($B3070,[1]Sheet1!$F$2:$G$553,2,FALSE)=0,"",$L3070)</f>
        <v>#N/A</v>
      </c>
      <c r="S3070" s="72" t="e">
        <f>COUNTIF([1]isolation_zones!$H$2:$H$1182,conductor_pz_summary_hftd_23_re!B3070)</f>
        <v>#VALUE!</v>
      </c>
    </row>
    <row r="3071" spans="1:19" x14ac:dyDescent="0.25">
      <c r="A3071" s="70">
        <v>3457</v>
      </c>
      <c r="B3071" s="71" t="s">
        <v>2887</v>
      </c>
      <c r="C3071" s="72">
        <v>12101101</v>
      </c>
      <c r="D3071" s="72" t="s">
        <v>976</v>
      </c>
      <c r="E3071" s="72">
        <v>529.88615504294398</v>
      </c>
      <c r="F3071" s="72">
        <f t="shared" si="235"/>
        <v>0.32932638598069858</v>
      </c>
      <c r="G3071" s="73">
        <v>7</v>
      </c>
      <c r="H3071" s="72">
        <f t="shared" si="236"/>
        <v>6.9036125517740008E-5</v>
      </c>
      <c r="I3071" s="76">
        <v>9.86230364539143E-6</v>
      </c>
      <c r="J3071" s="75">
        <v>3070</v>
      </c>
      <c r="K3071" s="72">
        <f t="shared" si="237"/>
        <v>25722.699240260397</v>
      </c>
      <c r="L3071" s="72">
        <f t="shared" si="238"/>
        <v>7.985868317786278E-2</v>
      </c>
      <c r="M3071" s="72">
        <f t="shared" si="239"/>
        <v>3.225097162447487E-6</v>
      </c>
      <c r="N3071" s="72" t="e">
        <f>IF(VLOOKUP(B3071,[1]Sheet1!$B$2:$G$553,6,FALSE)=0,"",L3071)</f>
        <v>#N/A</v>
      </c>
      <c r="O3071" s="72" t="e">
        <f>IF(VLOOKUP($B3071,[1]Sheet1!$C$2:$G$553,5,FALSE)=0,"",$L3071)</f>
        <v>#N/A</v>
      </c>
      <c r="P3071" s="72" t="e">
        <f>IF(VLOOKUP($B3071,[1]Sheet1!$D$2:$G$553,4,FALSE)=0,"",$L3071)</f>
        <v>#N/A</v>
      </c>
      <c r="Q3071" s="72" t="e">
        <f>IF(VLOOKUP($B3071,[1]Sheet1!$E$2:$G$553,3,FALSE)=0,"",$L3071)</f>
        <v>#N/A</v>
      </c>
      <c r="R3071" s="72" t="e">
        <f>IF(VLOOKUP($B3071,[1]Sheet1!$F$2:$G$553,2,FALSE)=0,"",$L3071)</f>
        <v>#N/A</v>
      </c>
      <c r="S3071" s="72" t="e">
        <f>COUNTIF([1]isolation_zones!$H$2:$H$1182,conductor_pz_summary_hftd_23_re!B3071)</f>
        <v>#VALUE!</v>
      </c>
    </row>
    <row r="3072" spans="1:19" x14ac:dyDescent="0.25">
      <c r="A3072" s="70">
        <v>3129</v>
      </c>
      <c r="B3072" s="71" t="s">
        <v>4227</v>
      </c>
      <c r="C3072" s="72">
        <v>102971109</v>
      </c>
      <c r="D3072" s="72" t="s">
        <v>1370</v>
      </c>
      <c r="E3072" s="72">
        <v>271.15113908191</v>
      </c>
      <c r="F3072" s="72">
        <f t="shared" si="235"/>
        <v>0.1685215283293412</v>
      </c>
      <c r="G3072" s="73">
        <v>108</v>
      </c>
      <c r="H3072" s="72">
        <f t="shared" si="236"/>
        <v>1.0632386834347669E-3</v>
      </c>
      <c r="I3072" s="76">
        <v>9.84480262439599E-6</v>
      </c>
      <c r="J3072" s="75">
        <v>3071</v>
      </c>
      <c r="K3072" s="72">
        <f t="shared" si="237"/>
        <v>25722.867761788726</v>
      </c>
      <c r="L3072" s="72">
        <f t="shared" si="238"/>
        <v>7.8795444494428019E-2</v>
      </c>
      <c r="M3072" s="72">
        <f t="shared" si="239"/>
        <v>3.1821582117348561E-6</v>
      </c>
      <c r="N3072" s="72" t="e">
        <f>IF(VLOOKUP(B3072,[1]Sheet1!$B$2:$G$553,6,FALSE)=0,"",L3072)</f>
        <v>#N/A</v>
      </c>
      <c r="O3072" s="72" t="e">
        <f>IF(VLOOKUP($B3072,[1]Sheet1!$C$2:$G$553,5,FALSE)=0,"",$L3072)</f>
        <v>#N/A</v>
      </c>
      <c r="P3072" s="72" t="e">
        <f>IF(VLOOKUP($B3072,[1]Sheet1!$D$2:$G$553,4,FALSE)=0,"",$L3072)</f>
        <v>#N/A</v>
      </c>
      <c r="Q3072" s="72" t="e">
        <f>IF(VLOOKUP($B3072,[1]Sheet1!$E$2:$G$553,3,FALSE)=0,"",$L3072)</f>
        <v>#N/A</v>
      </c>
      <c r="R3072" s="72" t="e">
        <f>IF(VLOOKUP($B3072,[1]Sheet1!$F$2:$G$553,2,FALSE)=0,"",$L3072)</f>
        <v>#N/A</v>
      </c>
      <c r="S3072" s="72" t="e">
        <f>COUNTIF([1]isolation_zones!$H$2:$H$1182,conductor_pz_summary_hftd_23_re!B3072)</f>
        <v>#VALUE!</v>
      </c>
    </row>
    <row r="3073" spans="1:19" x14ac:dyDescent="0.25">
      <c r="A3073" s="70">
        <v>2013</v>
      </c>
      <c r="B3073" s="71" t="s">
        <v>4684</v>
      </c>
      <c r="C3073" s="72">
        <v>153652108</v>
      </c>
      <c r="D3073" s="72" t="s">
        <v>751</v>
      </c>
      <c r="E3073" s="72">
        <v>594.11887175539903</v>
      </c>
      <c r="F3073" s="72">
        <f t="shared" si="235"/>
        <v>0.36924727890329334</v>
      </c>
      <c r="G3073" s="73">
        <v>68</v>
      </c>
      <c r="H3073" s="72">
        <f t="shared" si="236"/>
        <v>6.6905199793990458E-4</v>
      </c>
      <c r="I3073" s="76">
        <v>9.8389999697044794E-6</v>
      </c>
      <c r="J3073" s="75">
        <v>3072</v>
      </c>
      <c r="K3073" s="72">
        <f t="shared" si="237"/>
        <v>25723.23700906763</v>
      </c>
      <c r="L3073" s="72">
        <f t="shared" si="238"/>
        <v>7.8126392496488117E-2</v>
      </c>
      <c r="M3073" s="72">
        <f t="shared" si="239"/>
        <v>3.1551385112561996E-6</v>
      </c>
      <c r="N3073" s="72" t="e">
        <f>IF(VLOOKUP(B3073,[1]Sheet1!$B$2:$G$553,6,FALSE)=0,"",L3073)</f>
        <v>#N/A</v>
      </c>
      <c r="O3073" s="72" t="e">
        <f>IF(VLOOKUP($B3073,[1]Sheet1!$C$2:$G$553,5,FALSE)=0,"",$L3073)</f>
        <v>#N/A</v>
      </c>
      <c r="P3073" s="72" t="e">
        <f>IF(VLOOKUP($B3073,[1]Sheet1!$D$2:$G$553,4,FALSE)=0,"",$L3073)</f>
        <v>#N/A</v>
      </c>
      <c r="Q3073" s="72" t="e">
        <f>IF(VLOOKUP($B3073,[1]Sheet1!$E$2:$G$553,3,FALSE)=0,"",$L3073)</f>
        <v>#N/A</v>
      </c>
      <c r="R3073" s="72" t="e">
        <f>IF(VLOOKUP($B3073,[1]Sheet1!$F$2:$G$553,2,FALSE)=0,"",$L3073)</f>
        <v>#N/A</v>
      </c>
      <c r="S3073" s="72" t="e">
        <f>COUNTIF([1]isolation_zones!$H$2:$H$1182,conductor_pz_summary_hftd_23_re!B3073)</f>
        <v>#VALUE!</v>
      </c>
    </row>
    <row r="3074" spans="1:19" x14ac:dyDescent="0.25">
      <c r="A3074" s="70">
        <v>4677</v>
      </c>
      <c r="B3074" s="71" t="s">
        <v>6586</v>
      </c>
      <c r="C3074" s="72">
        <v>43141101</v>
      </c>
      <c r="D3074" s="72" t="s">
        <v>205</v>
      </c>
      <c r="E3074" s="72">
        <v>861.70567040211199</v>
      </c>
      <c r="F3074" s="72">
        <f t="shared" si="235"/>
        <v>0.53555355525302173</v>
      </c>
      <c r="G3074" s="73">
        <v>15</v>
      </c>
      <c r="H3074" s="72">
        <f t="shared" si="236"/>
        <v>1.4503466277070498E-4</v>
      </c>
      <c r="I3074" s="76">
        <v>9.6689775180469994E-6</v>
      </c>
      <c r="J3074" s="75">
        <v>3073</v>
      </c>
      <c r="K3074" s="72">
        <f t="shared" si="237"/>
        <v>25723.772562622882</v>
      </c>
      <c r="L3074" s="72">
        <f t="shared" si="238"/>
        <v>7.7981357833717416E-2</v>
      </c>
      <c r="M3074" s="72">
        <f t="shared" si="239"/>
        <v>3.1492812786955705E-6</v>
      </c>
      <c r="N3074" s="72" t="e">
        <f>IF(VLOOKUP(B3074,[1]Sheet1!$B$2:$G$553,6,FALSE)=0,"",L3074)</f>
        <v>#N/A</v>
      </c>
      <c r="O3074" s="72" t="e">
        <f>IF(VLOOKUP($B3074,[1]Sheet1!$C$2:$G$553,5,FALSE)=0,"",$L3074)</f>
        <v>#N/A</v>
      </c>
      <c r="P3074" s="72" t="e">
        <f>IF(VLOOKUP($B3074,[1]Sheet1!$D$2:$G$553,4,FALSE)=0,"",$L3074)</f>
        <v>#N/A</v>
      </c>
      <c r="Q3074" s="72" t="e">
        <f>IF(VLOOKUP($B3074,[1]Sheet1!$E$2:$G$553,3,FALSE)=0,"",$L3074)</f>
        <v>#N/A</v>
      </c>
      <c r="R3074" s="72" t="e">
        <f>IF(VLOOKUP($B3074,[1]Sheet1!$F$2:$G$553,2,FALSE)=0,"",$L3074)</f>
        <v>#N/A</v>
      </c>
      <c r="S3074" s="72" t="e">
        <f>COUNTIF([1]isolation_zones!$H$2:$H$1182,conductor_pz_summary_hftd_23_re!B3074)</f>
        <v>#VALUE!</v>
      </c>
    </row>
    <row r="3075" spans="1:19" x14ac:dyDescent="0.25">
      <c r="A3075" s="70">
        <v>3638</v>
      </c>
      <c r="B3075" s="71" t="s">
        <v>3657</v>
      </c>
      <c r="C3075" s="72">
        <v>24251104</v>
      </c>
      <c r="D3075" s="72" t="s">
        <v>194</v>
      </c>
      <c r="E3075" s="72">
        <v>167.71953613119999</v>
      </c>
      <c r="F3075" s="72">
        <f t="shared" ref="F3075:F3138" si="240">E3075/1609</f>
        <v>0.10423836925494095</v>
      </c>
      <c r="G3075" s="73">
        <v>114</v>
      </c>
      <c r="H3075" s="72">
        <f t="shared" ref="H3075:H3138" si="241">I3075*G3075</f>
        <v>1.1016088038459692E-3</v>
      </c>
      <c r="I3075" s="76">
        <v>9.6632351214558696E-6</v>
      </c>
      <c r="J3075" s="75">
        <v>3074</v>
      </c>
      <c r="K3075" s="72">
        <f t="shared" si="237"/>
        <v>25723.876800992137</v>
      </c>
      <c r="L3075" s="72">
        <f t="shared" si="238"/>
        <v>7.687974902987145E-2</v>
      </c>
      <c r="M3075" s="72">
        <f t="shared" si="239"/>
        <v>3.1047927486318085E-6</v>
      </c>
      <c r="N3075" s="72" t="e">
        <f>IF(VLOOKUP(B3075,[1]Sheet1!$B$2:$G$553,6,FALSE)=0,"",L3075)</f>
        <v>#N/A</v>
      </c>
      <c r="O3075" s="72" t="e">
        <f>IF(VLOOKUP($B3075,[1]Sheet1!$C$2:$G$553,5,FALSE)=0,"",$L3075)</f>
        <v>#N/A</v>
      </c>
      <c r="P3075" s="72" t="e">
        <f>IF(VLOOKUP($B3075,[1]Sheet1!$D$2:$G$553,4,FALSE)=0,"",$L3075)</f>
        <v>#N/A</v>
      </c>
      <c r="Q3075" s="72" t="e">
        <f>IF(VLOOKUP($B3075,[1]Sheet1!$E$2:$G$553,3,FALSE)=0,"",$L3075)</f>
        <v>#N/A</v>
      </c>
      <c r="R3075" s="72" t="e">
        <f>IF(VLOOKUP($B3075,[1]Sheet1!$F$2:$G$553,2,FALSE)=0,"",$L3075)</f>
        <v>#N/A</v>
      </c>
      <c r="S3075" s="72" t="e">
        <f>COUNTIF([1]isolation_zones!$H$2:$H$1182,conductor_pz_summary_hftd_23_re!B3075)</f>
        <v>#VALUE!</v>
      </c>
    </row>
    <row r="3076" spans="1:19" x14ac:dyDescent="0.25">
      <c r="A3076" s="70">
        <v>8277</v>
      </c>
      <c r="B3076" s="71" t="s">
        <v>1970</v>
      </c>
      <c r="C3076" s="72">
        <v>42811113</v>
      </c>
      <c r="D3076" s="72" t="s">
        <v>17</v>
      </c>
      <c r="E3076" s="72">
        <v>844.32605672808995</v>
      </c>
      <c r="F3076" s="72">
        <f t="shared" si="240"/>
        <v>0.52475205514486634</v>
      </c>
      <c r="G3076" s="73">
        <v>8</v>
      </c>
      <c r="H3076" s="72">
        <f t="shared" si="241"/>
        <v>7.6992819521241597E-5</v>
      </c>
      <c r="I3076" s="76">
        <v>9.6241024401551996E-6</v>
      </c>
      <c r="J3076" s="75">
        <v>3075</v>
      </c>
      <c r="K3076" s="72">
        <f t="shared" ref="K3076:K3139" si="242">F3076+K3075</f>
        <v>25724.401553047283</v>
      </c>
      <c r="L3076" s="72">
        <f t="shared" ref="L3076:L3139" si="243">L3075-H3076</f>
        <v>7.6802756210350209E-2</v>
      </c>
      <c r="M3076" s="72">
        <f t="shared" ref="M3076:M3139" si="244">L3076/$L$2</f>
        <v>3.1016833895253761E-6</v>
      </c>
      <c r="N3076" s="72" t="e">
        <f>IF(VLOOKUP(B3076,[1]Sheet1!$B$2:$G$553,6,FALSE)=0,"",L3076)</f>
        <v>#N/A</v>
      </c>
      <c r="O3076" s="72" t="e">
        <f>IF(VLOOKUP($B3076,[1]Sheet1!$C$2:$G$553,5,FALSE)=0,"",$L3076)</f>
        <v>#N/A</v>
      </c>
      <c r="P3076" s="72" t="e">
        <f>IF(VLOOKUP($B3076,[1]Sheet1!$D$2:$G$553,4,FALSE)=0,"",$L3076)</f>
        <v>#N/A</v>
      </c>
      <c r="Q3076" s="72" t="e">
        <f>IF(VLOOKUP($B3076,[1]Sheet1!$E$2:$G$553,3,FALSE)=0,"",$L3076)</f>
        <v>#N/A</v>
      </c>
      <c r="R3076" s="72" t="e">
        <f>IF(VLOOKUP($B3076,[1]Sheet1!$F$2:$G$553,2,FALSE)=0,"",$L3076)</f>
        <v>#N/A</v>
      </c>
      <c r="S3076" s="72" t="e">
        <f>COUNTIF([1]isolation_zones!$H$2:$H$1182,conductor_pz_summary_hftd_23_re!B3076)</f>
        <v>#VALUE!</v>
      </c>
    </row>
    <row r="3077" spans="1:19" x14ac:dyDescent="0.25">
      <c r="A3077" s="70">
        <v>854</v>
      </c>
      <c r="B3077" s="71" t="s">
        <v>4081</v>
      </c>
      <c r="C3077" s="72">
        <v>153651104</v>
      </c>
      <c r="D3077" s="72" t="s">
        <v>1016</v>
      </c>
      <c r="E3077" s="72">
        <v>1129.2677066660999</v>
      </c>
      <c r="F3077" s="72">
        <f t="shared" si="240"/>
        <v>0.701844441681852</v>
      </c>
      <c r="G3077" s="73">
        <v>32</v>
      </c>
      <c r="H3077" s="72">
        <f t="shared" si="241"/>
        <v>3.0615864725575681E-4</v>
      </c>
      <c r="I3077" s="76">
        <v>9.5674577267424003E-6</v>
      </c>
      <c r="J3077" s="75">
        <v>3076</v>
      </c>
      <c r="K3077" s="72">
        <f t="shared" si="242"/>
        <v>25725.103397488965</v>
      </c>
      <c r="L3077" s="72">
        <f t="shared" si="243"/>
        <v>7.6496597563094446E-2</v>
      </c>
      <c r="M3077" s="72">
        <f t="shared" si="244"/>
        <v>3.0893191562919759E-6</v>
      </c>
      <c r="N3077" s="72" t="e">
        <f>IF(VLOOKUP(B3077,[1]Sheet1!$B$2:$G$553,6,FALSE)=0,"",L3077)</f>
        <v>#N/A</v>
      </c>
      <c r="O3077" s="72" t="e">
        <f>IF(VLOOKUP($B3077,[1]Sheet1!$C$2:$G$553,5,FALSE)=0,"",$L3077)</f>
        <v>#N/A</v>
      </c>
      <c r="P3077" s="72" t="e">
        <f>IF(VLOOKUP($B3077,[1]Sheet1!$D$2:$G$553,4,FALSE)=0,"",$L3077)</f>
        <v>#N/A</v>
      </c>
      <c r="Q3077" s="72" t="e">
        <f>IF(VLOOKUP($B3077,[1]Sheet1!$E$2:$G$553,3,FALSE)=0,"",$L3077)</f>
        <v>#N/A</v>
      </c>
      <c r="R3077" s="72" t="e">
        <f>IF(VLOOKUP($B3077,[1]Sheet1!$F$2:$G$553,2,FALSE)=0,"",$L3077)</f>
        <v>#N/A</v>
      </c>
      <c r="S3077" s="72" t="e">
        <f>COUNTIF([1]isolation_zones!$H$2:$H$1182,conductor_pz_summary_hftd_23_re!B3077)</f>
        <v>#VALUE!</v>
      </c>
    </row>
    <row r="3078" spans="1:19" x14ac:dyDescent="0.25">
      <c r="A3078" s="70">
        <v>6660</v>
      </c>
      <c r="B3078" s="71" t="s">
        <v>3766</v>
      </c>
      <c r="C3078" s="72">
        <v>152241102</v>
      </c>
      <c r="D3078" s="72" t="s">
        <v>1270</v>
      </c>
      <c r="E3078" s="72">
        <v>5155.4944213009203</v>
      </c>
      <c r="F3078" s="72">
        <f t="shared" si="240"/>
        <v>3.2041606098824862</v>
      </c>
      <c r="G3078" s="73">
        <v>39</v>
      </c>
      <c r="H3078" s="72">
        <f t="shared" si="241"/>
        <v>3.7177923304205384E-4</v>
      </c>
      <c r="I3078" s="76">
        <v>9.5328008472321504E-6</v>
      </c>
      <c r="J3078" s="75">
        <v>3077</v>
      </c>
      <c r="K3078" s="72">
        <f t="shared" si="242"/>
        <v>25728.307558098848</v>
      </c>
      <c r="L3078" s="72">
        <f t="shared" si="243"/>
        <v>7.6124818330052385E-2</v>
      </c>
      <c r="M3078" s="72">
        <f t="shared" si="244"/>
        <v>3.0743048322156526E-6</v>
      </c>
      <c r="N3078" s="72" t="e">
        <f>IF(VLOOKUP(B3078,[1]Sheet1!$B$2:$G$553,6,FALSE)=0,"",L3078)</f>
        <v>#N/A</v>
      </c>
      <c r="O3078" s="72" t="e">
        <f>IF(VLOOKUP($B3078,[1]Sheet1!$C$2:$G$553,5,FALSE)=0,"",$L3078)</f>
        <v>#N/A</v>
      </c>
      <c r="P3078" s="72" t="e">
        <f>IF(VLOOKUP($B3078,[1]Sheet1!$D$2:$G$553,4,FALSE)=0,"",$L3078)</f>
        <v>#N/A</v>
      </c>
      <c r="Q3078" s="72" t="e">
        <f>IF(VLOOKUP($B3078,[1]Sheet1!$E$2:$G$553,3,FALSE)=0,"",$L3078)</f>
        <v>#N/A</v>
      </c>
      <c r="R3078" s="72" t="e">
        <f>IF(VLOOKUP($B3078,[1]Sheet1!$F$2:$G$553,2,FALSE)=0,"",$L3078)</f>
        <v>#N/A</v>
      </c>
      <c r="S3078" s="72" t="e">
        <f>COUNTIF([1]isolation_zones!$H$2:$H$1182,conductor_pz_summary_hftd_23_re!B3078)</f>
        <v>#VALUE!</v>
      </c>
    </row>
    <row r="3079" spans="1:19" x14ac:dyDescent="0.25">
      <c r="A3079" s="70">
        <v>10561</v>
      </c>
      <c r="B3079" s="71" t="s">
        <v>3884</v>
      </c>
      <c r="C3079" s="72">
        <v>43081101</v>
      </c>
      <c r="D3079" s="72" t="s">
        <v>577</v>
      </c>
      <c r="E3079" s="72">
        <v>35.381507119560098</v>
      </c>
      <c r="F3079" s="72">
        <f t="shared" si="240"/>
        <v>2.1989749608179055E-2</v>
      </c>
      <c r="G3079" s="73">
        <v>1</v>
      </c>
      <c r="H3079" s="72">
        <f t="shared" si="241"/>
        <v>9.4951157853029506E-6</v>
      </c>
      <c r="I3079" s="76">
        <v>9.4951157853029506E-6</v>
      </c>
      <c r="J3079" s="75">
        <v>3078</v>
      </c>
      <c r="K3079" s="72">
        <f t="shared" si="242"/>
        <v>25728.329547848458</v>
      </c>
      <c r="L3079" s="72">
        <f t="shared" si="243"/>
        <v>7.6115323214267089E-2</v>
      </c>
      <c r="M3079" s="72">
        <f t="shared" si="244"/>
        <v>3.073921371460257E-6</v>
      </c>
      <c r="N3079" s="72" t="e">
        <f>IF(VLOOKUP(B3079,[1]Sheet1!$B$2:$G$553,6,FALSE)=0,"",L3079)</f>
        <v>#N/A</v>
      </c>
      <c r="O3079" s="72" t="e">
        <f>IF(VLOOKUP($B3079,[1]Sheet1!$C$2:$G$553,5,FALSE)=0,"",$L3079)</f>
        <v>#N/A</v>
      </c>
      <c r="P3079" s="72" t="e">
        <f>IF(VLOOKUP($B3079,[1]Sheet1!$D$2:$G$553,4,FALSE)=0,"",$L3079)</f>
        <v>#N/A</v>
      </c>
      <c r="Q3079" s="72" t="e">
        <f>IF(VLOOKUP($B3079,[1]Sheet1!$E$2:$G$553,3,FALSE)=0,"",$L3079)</f>
        <v>#N/A</v>
      </c>
      <c r="R3079" s="72" t="e">
        <f>IF(VLOOKUP($B3079,[1]Sheet1!$F$2:$G$553,2,FALSE)=0,"",$L3079)</f>
        <v>#N/A</v>
      </c>
      <c r="S3079" s="72" t="e">
        <f>COUNTIF([1]isolation_zones!$H$2:$H$1182,conductor_pz_summary_hftd_23_re!B3079)</f>
        <v>#VALUE!</v>
      </c>
    </row>
    <row r="3080" spans="1:19" x14ac:dyDescent="0.25">
      <c r="A3080" s="70">
        <v>4323</v>
      </c>
      <c r="B3080" s="71" t="s">
        <v>4346</v>
      </c>
      <c r="C3080" s="72">
        <v>103401102</v>
      </c>
      <c r="D3080" s="72" t="s">
        <v>1406</v>
      </c>
      <c r="E3080" s="72">
        <v>1759.28665644173</v>
      </c>
      <c r="F3080" s="72">
        <f t="shared" si="240"/>
        <v>1.0934037641030019</v>
      </c>
      <c r="G3080" s="73">
        <v>102</v>
      </c>
      <c r="H3080" s="72">
        <f t="shared" si="241"/>
        <v>9.6620192207543334E-4</v>
      </c>
      <c r="I3080" s="76">
        <v>9.4725678634846406E-6</v>
      </c>
      <c r="J3080" s="75">
        <v>3079</v>
      </c>
      <c r="K3080" s="72">
        <f t="shared" si="242"/>
        <v>25729.42295161256</v>
      </c>
      <c r="L3080" s="72">
        <f t="shared" si="243"/>
        <v>7.5149121292191659E-2</v>
      </c>
      <c r="M3080" s="72">
        <f t="shared" si="244"/>
        <v>3.0349012555099786E-6</v>
      </c>
      <c r="N3080" s="72" t="e">
        <f>IF(VLOOKUP(B3080,[1]Sheet1!$B$2:$G$553,6,FALSE)=0,"",L3080)</f>
        <v>#N/A</v>
      </c>
      <c r="O3080" s="72" t="e">
        <f>IF(VLOOKUP($B3080,[1]Sheet1!$C$2:$G$553,5,FALSE)=0,"",$L3080)</f>
        <v>#N/A</v>
      </c>
      <c r="P3080" s="72" t="e">
        <f>IF(VLOOKUP($B3080,[1]Sheet1!$D$2:$G$553,4,FALSE)=0,"",$L3080)</f>
        <v>#N/A</v>
      </c>
      <c r="Q3080" s="72" t="e">
        <f>IF(VLOOKUP($B3080,[1]Sheet1!$E$2:$G$553,3,FALSE)=0,"",$L3080)</f>
        <v>#N/A</v>
      </c>
      <c r="R3080" s="72" t="e">
        <f>IF(VLOOKUP($B3080,[1]Sheet1!$F$2:$G$553,2,FALSE)=0,"",$L3080)</f>
        <v>#N/A</v>
      </c>
      <c r="S3080" s="72" t="e">
        <f>COUNTIF([1]isolation_zones!$H$2:$H$1182,conductor_pz_summary_hftd_23_re!B3080)</f>
        <v>#VALUE!</v>
      </c>
    </row>
    <row r="3081" spans="1:19" x14ac:dyDescent="0.25">
      <c r="A3081" s="70">
        <v>5228</v>
      </c>
      <c r="B3081" s="71" t="s">
        <v>2821</v>
      </c>
      <c r="C3081" s="72">
        <v>42811113</v>
      </c>
      <c r="D3081" s="72" t="s">
        <v>17</v>
      </c>
      <c r="E3081" s="72">
        <v>2967.0616468905801</v>
      </c>
      <c r="F3081" s="72">
        <f t="shared" si="240"/>
        <v>1.8440407998076942</v>
      </c>
      <c r="G3081" s="73">
        <v>23</v>
      </c>
      <c r="H3081" s="72">
        <f t="shared" si="241"/>
        <v>2.1777738945215509E-4</v>
      </c>
      <c r="I3081" s="76">
        <v>9.4685821500936997E-6</v>
      </c>
      <c r="J3081" s="75">
        <v>3080</v>
      </c>
      <c r="K3081" s="72">
        <f t="shared" si="242"/>
        <v>25731.266992412366</v>
      </c>
      <c r="L3081" s="72">
        <f t="shared" si="243"/>
        <v>7.4931343902739506E-2</v>
      </c>
      <c r="M3081" s="72">
        <f t="shared" si="244"/>
        <v>3.0261063040680287E-6</v>
      </c>
      <c r="N3081" s="72" t="e">
        <f>IF(VLOOKUP(B3081,[1]Sheet1!$B$2:$G$553,6,FALSE)=0,"",L3081)</f>
        <v>#N/A</v>
      </c>
      <c r="O3081" s="72" t="e">
        <f>IF(VLOOKUP($B3081,[1]Sheet1!$C$2:$G$553,5,FALSE)=0,"",$L3081)</f>
        <v>#N/A</v>
      </c>
      <c r="P3081" s="72" t="e">
        <f>IF(VLOOKUP($B3081,[1]Sheet1!$D$2:$G$553,4,FALSE)=0,"",$L3081)</f>
        <v>#N/A</v>
      </c>
      <c r="Q3081" s="72" t="e">
        <f>IF(VLOOKUP($B3081,[1]Sheet1!$E$2:$G$553,3,FALSE)=0,"",$L3081)</f>
        <v>#N/A</v>
      </c>
      <c r="R3081" s="72" t="e">
        <f>IF(VLOOKUP($B3081,[1]Sheet1!$F$2:$G$553,2,FALSE)=0,"",$L3081)</f>
        <v>#N/A</v>
      </c>
      <c r="S3081" s="72" t="e">
        <f>COUNTIF([1]isolation_zones!$H$2:$H$1182,conductor_pz_summary_hftd_23_re!B3081)</f>
        <v>#VALUE!</v>
      </c>
    </row>
    <row r="3082" spans="1:19" x14ac:dyDescent="0.25">
      <c r="A3082" s="70">
        <v>7379</v>
      </c>
      <c r="B3082" s="71" t="s">
        <v>6587</v>
      </c>
      <c r="C3082" s="72">
        <v>43411102</v>
      </c>
      <c r="D3082" s="72" t="s">
        <v>1310</v>
      </c>
      <c r="E3082" s="72">
        <v>1211.8312879489399</v>
      </c>
      <c r="F3082" s="72">
        <f t="shared" si="240"/>
        <v>0.75315804098753258</v>
      </c>
      <c r="G3082" s="73">
        <v>15</v>
      </c>
      <c r="H3082" s="72">
        <f t="shared" si="241"/>
        <v>1.4119719230660551E-4</v>
      </c>
      <c r="I3082" s="76">
        <v>9.4131461537737008E-6</v>
      </c>
      <c r="J3082" s="75">
        <v>3081</v>
      </c>
      <c r="K3082" s="72">
        <f t="shared" si="242"/>
        <v>25732.020150453354</v>
      </c>
      <c r="L3082" s="72">
        <f t="shared" si="243"/>
        <v>7.4790146710432895E-2</v>
      </c>
      <c r="M3082" s="72">
        <f t="shared" si="244"/>
        <v>3.020404047955949E-6</v>
      </c>
      <c r="N3082" s="72" t="e">
        <f>IF(VLOOKUP(B3082,[1]Sheet1!$B$2:$G$553,6,FALSE)=0,"",L3082)</f>
        <v>#N/A</v>
      </c>
      <c r="O3082" s="72" t="e">
        <f>IF(VLOOKUP($B3082,[1]Sheet1!$C$2:$G$553,5,FALSE)=0,"",$L3082)</f>
        <v>#N/A</v>
      </c>
      <c r="P3082" s="72" t="e">
        <f>IF(VLOOKUP($B3082,[1]Sheet1!$D$2:$G$553,4,FALSE)=0,"",$L3082)</f>
        <v>#N/A</v>
      </c>
      <c r="Q3082" s="72" t="e">
        <f>IF(VLOOKUP($B3082,[1]Sheet1!$E$2:$G$553,3,FALSE)=0,"",$L3082)</f>
        <v>#N/A</v>
      </c>
      <c r="R3082" s="72" t="e">
        <f>IF(VLOOKUP($B3082,[1]Sheet1!$F$2:$G$553,2,FALSE)=0,"",$L3082)</f>
        <v>#N/A</v>
      </c>
      <c r="S3082" s="72" t="e">
        <f>COUNTIF([1]isolation_zones!$H$2:$H$1182,conductor_pz_summary_hftd_23_re!B3082)</f>
        <v>#VALUE!</v>
      </c>
    </row>
    <row r="3083" spans="1:19" x14ac:dyDescent="0.25">
      <c r="A3083" s="70">
        <v>8927</v>
      </c>
      <c r="B3083" s="71" t="s">
        <v>4755</v>
      </c>
      <c r="C3083" s="72">
        <v>42981101</v>
      </c>
      <c r="D3083" s="72" t="s">
        <v>412</v>
      </c>
      <c r="E3083" s="72">
        <v>39.919788056041199</v>
      </c>
      <c r="F3083" s="72">
        <f t="shared" si="240"/>
        <v>2.4810309543841641E-2</v>
      </c>
      <c r="G3083" s="73">
        <v>1</v>
      </c>
      <c r="H3083" s="72">
        <f t="shared" si="241"/>
        <v>9.4072025459102603E-6</v>
      </c>
      <c r="I3083" s="76">
        <v>9.4072025459102603E-6</v>
      </c>
      <c r="J3083" s="75">
        <v>3082</v>
      </c>
      <c r="K3083" s="72">
        <f t="shared" si="242"/>
        <v>25732.044960762898</v>
      </c>
      <c r="L3083" s="72">
        <f t="shared" si="243"/>
        <v>7.4780739507886981E-2</v>
      </c>
      <c r="M3083" s="72">
        <f t="shared" si="244"/>
        <v>3.0200241375813963E-6</v>
      </c>
      <c r="N3083" s="72" t="e">
        <f>IF(VLOOKUP(B3083,[1]Sheet1!$B$2:$G$553,6,FALSE)=0,"",L3083)</f>
        <v>#N/A</v>
      </c>
      <c r="O3083" s="72" t="e">
        <f>IF(VLOOKUP($B3083,[1]Sheet1!$C$2:$G$553,5,FALSE)=0,"",$L3083)</f>
        <v>#N/A</v>
      </c>
      <c r="P3083" s="72" t="e">
        <f>IF(VLOOKUP($B3083,[1]Sheet1!$D$2:$G$553,4,FALSE)=0,"",$L3083)</f>
        <v>#N/A</v>
      </c>
      <c r="Q3083" s="72" t="e">
        <f>IF(VLOOKUP($B3083,[1]Sheet1!$E$2:$G$553,3,FALSE)=0,"",$L3083)</f>
        <v>#N/A</v>
      </c>
      <c r="R3083" s="72" t="e">
        <f>IF(VLOOKUP($B3083,[1]Sheet1!$F$2:$G$553,2,FALSE)=0,"",$L3083)</f>
        <v>#N/A</v>
      </c>
      <c r="S3083" s="72" t="e">
        <f>COUNTIF([1]isolation_zones!$H$2:$H$1182,conductor_pz_summary_hftd_23_re!B3083)</f>
        <v>#VALUE!</v>
      </c>
    </row>
    <row r="3084" spans="1:19" x14ac:dyDescent="0.25">
      <c r="A3084" s="70">
        <v>6426</v>
      </c>
      <c r="B3084" s="71" t="s">
        <v>6588</v>
      </c>
      <c r="C3084" s="72">
        <v>42031125</v>
      </c>
      <c r="D3084" s="72" t="s">
        <v>97</v>
      </c>
      <c r="E3084" s="72">
        <v>1061.0327958482701</v>
      </c>
      <c r="F3084" s="72">
        <f t="shared" si="240"/>
        <v>0.65943616895479806</v>
      </c>
      <c r="G3084" s="73">
        <v>11</v>
      </c>
      <c r="H3084" s="72">
        <f t="shared" si="241"/>
        <v>1.0339263333204862E-4</v>
      </c>
      <c r="I3084" s="76">
        <v>9.3993303029135106E-6</v>
      </c>
      <c r="J3084" s="75">
        <v>3083</v>
      </c>
      <c r="K3084" s="72">
        <f t="shared" si="242"/>
        <v>25732.704396931851</v>
      </c>
      <c r="L3084" s="72">
        <f t="shared" si="243"/>
        <v>7.4677346874554934E-2</v>
      </c>
      <c r="M3084" s="72">
        <f t="shared" si="244"/>
        <v>3.0158486205917848E-6</v>
      </c>
      <c r="N3084" s="72" t="e">
        <f>IF(VLOOKUP(B3084,[1]Sheet1!$B$2:$G$553,6,FALSE)=0,"",L3084)</f>
        <v>#N/A</v>
      </c>
      <c r="O3084" s="72" t="e">
        <f>IF(VLOOKUP($B3084,[1]Sheet1!$C$2:$G$553,5,FALSE)=0,"",$L3084)</f>
        <v>#N/A</v>
      </c>
      <c r="P3084" s="72" t="e">
        <f>IF(VLOOKUP($B3084,[1]Sheet1!$D$2:$G$553,4,FALSE)=0,"",$L3084)</f>
        <v>#N/A</v>
      </c>
      <c r="Q3084" s="72" t="e">
        <f>IF(VLOOKUP($B3084,[1]Sheet1!$E$2:$G$553,3,FALSE)=0,"",$L3084)</f>
        <v>#N/A</v>
      </c>
      <c r="R3084" s="72" t="e">
        <f>IF(VLOOKUP($B3084,[1]Sheet1!$F$2:$G$553,2,FALSE)=0,"",$L3084)</f>
        <v>#N/A</v>
      </c>
      <c r="S3084" s="72" t="e">
        <f>COUNTIF([1]isolation_zones!$H$2:$H$1182,conductor_pz_summary_hftd_23_re!B3084)</f>
        <v>#VALUE!</v>
      </c>
    </row>
    <row r="3085" spans="1:19" x14ac:dyDescent="0.25">
      <c r="A3085" s="70">
        <v>7763</v>
      </c>
      <c r="B3085" s="71" t="s">
        <v>6589</v>
      </c>
      <c r="C3085" s="72">
        <v>152481105</v>
      </c>
      <c r="D3085" s="72" t="s">
        <v>95</v>
      </c>
      <c r="E3085" s="72">
        <v>1703.5586808323301</v>
      </c>
      <c r="F3085" s="72">
        <f t="shared" si="240"/>
        <v>1.058768602133207</v>
      </c>
      <c r="G3085" s="73">
        <v>15</v>
      </c>
      <c r="H3085" s="72">
        <f t="shared" si="241"/>
        <v>1.4050454692058131E-4</v>
      </c>
      <c r="I3085" s="76">
        <v>9.3669697947054207E-6</v>
      </c>
      <c r="J3085" s="75">
        <v>3084</v>
      </c>
      <c r="K3085" s="72">
        <f t="shared" si="242"/>
        <v>25733.763165533983</v>
      </c>
      <c r="L3085" s="72">
        <f t="shared" si="243"/>
        <v>7.4536842327634356E-2</v>
      </c>
      <c r="M3085" s="72">
        <f t="shared" si="244"/>
        <v>3.010174337000415E-6</v>
      </c>
      <c r="N3085" s="72">
        <f>IF(VLOOKUP(B3085,[1]Sheet1!$B$2:$G$553,6,FALSE)=0,"",L3085)</f>
        <v>7.4536842327634356E-2</v>
      </c>
      <c r="O3085" s="72" t="e">
        <f>IF(VLOOKUP($B3085,[1]Sheet1!$C$2:$G$553,5,FALSE)=0,"",$L3085)</f>
        <v>#N/A</v>
      </c>
      <c r="P3085" s="72" t="e">
        <f>IF(VLOOKUP($B3085,[1]Sheet1!$D$2:$G$553,4,FALSE)=0,"",$L3085)</f>
        <v>#N/A</v>
      </c>
      <c r="Q3085" s="72" t="e">
        <f>IF(VLOOKUP($B3085,[1]Sheet1!$E$2:$G$553,3,FALSE)=0,"",$L3085)</f>
        <v>#N/A</v>
      </c>
      <c r="R3085" s="72" t="e">
        <f>IF(VLOOKUP($B3085,[1]Sheet1!$F$2:$G$553,2,FALSE)=0,"",$L3085)</f>
        <v>#N/A</v>
      </c>
      <c r="S3085" s="72" t="e">
        <f>COUNTIF([1]isolation_zones!$H$2:$H$1182,conductor_pz_summary_hftd_23_re!B3085)</f>
        <v>#VALUE!</v>
      </c>
    </row>
    <row r="3086" spans="1:19" x14ac:dyDescent="0.25">
      <c r="A3086" s="70">
        <v>6048</v>
      </c>
      <c r="B3086" s="71" t="s">
        <v>6590</v>
      </c>
      <c r="C3086" s="72">
        <v>43432105</v>
      </c>
      <c r="D3086" s="72" t="s">
        <v>44</v>
      </c>
      <c r="E3086" s="72">
        <v>458.48271773193699</v>
      </c>
      <c r="F3086" s="72">
        <f t="shared" si="240"/>
        <v>0.2849488612379969</v>
      </c>
      <c r="G3086" s="73">
        <v>13</v>
      </c>
      <c r="H3086" s="72">
        <f t="shared" si="241"/>
        <v>1.2169945521797661E-4</v>
      </c>
      <c r="I3086" s="76">
        <v>9.3614965552289695E-6</v>
      </c>
      <c r="J3086" s="75">
        <v>3085</v>
      </c>
      <c r="K3086" s="72">
        <f t="shared" si="242"/>
        <v>25734.04811439522</v>
      </c>
      <c r="L3086" s="72">
        <f t="shared" si="243"/>
        <v>7.4415142872416379E-2</v>
      </c>
      <c r="M3086" s="72">
        <f t="shared" si="244"/>
        <v>3.0052594980364327E-6</v>
      </c>
      <c r="N3086" s="72">
        <f>IF(VLOOKUP(B3086,[1]Sheet1!$B$2:$G$553,6,FALSE)=0,"",L3086)</f>
        <v>7.4415142872416379E-2</v>
      </c>
      <c r="O3086" s="72" t="e">
        <f>IF(VLOOKUP($B3086,[1]Sheet1!$C$2:$G$553,5,FALSE)=0,"",$L3086)</f>
        <v>#N/A</v>
      </c>
      <c r="P3086" s="72" t="e">
        <f>IF(VLOOKUP($B3086,[1]Sheet1!$D$2:$G$553,4,FALSE)=0,"",$L3086)</f>
        <v>#N/A</v>
      </c>
      <c r="Q3086" s="72" t="e">
        <f>IF(VLOOKUP($B3086,[1]Sheet1!$E$2:$G$553,3,FALSE)=0,"",$L3086)</f>
        <v>#N/A</v>
      </c>
      <c r="R3086" s="72" t="e">
        <f>IF(VLOOKUP($B3086,[1]Sheet1!$F$2:$G$553,2,FALSE)=0,"",$L3086)</f>
        <v>#N/A</v>
      </c>
      <c r="S3086" s="72" t="e">
        <f>COUNTIF([1]isolation_zones!$H$2:$H$1182,conductor_pz_summary_hftd_23_re!B3086)</f>
        <v>#VALUE!</v>
      </c>
    </row>
    <row r="3087" spans="1:19" x14ac:dyDescent="0.25">
      <c r="A3087" s="70">
        <v>785</v>
      </c>
      <c r="B3087" s="71" t="s">
        <v>2927</v>
      </c>
      <c r="C3087" s="72">
        <v>42091102</v>
      </c>
      <c r="D3087" s="72" t="s">
        <v>93</v>
      </c>
      <c r="E3087" s="72">
        <v>358.85566272717199</v>
      </c>
      <c r="F3087" s="72">
        <f t="shared" si="240"/>
        <v>0.22303024408152392</v>
      </c>
      <c r="G3087" s="73">
        <v>85</v>
      </c>
      <c r="H3087" s="72">
        <f t="shared" si="241"/>
        <v>7.8931328517788774E-4</v>
      </c>
      <c r="I3087" s="76">
        <v>9.2860386491516202E-6</v>
      </c>
      <c r="J3087" s="75">
        <v>3086</v>
      </c>
      <c r="K3087" s="72">
        <f t="shared" si="242"/>
        <v>25734.2711446393</v>
      </c>
      <c r="L3087" s="72">
        <f t="shared" si="243"/>
        <v>7.3625829587238498E-2</v>
      </c>
      <c r="M3087" s="72">
        <f t="shared" si="244"/>
        <v>2.9733830390840648E-6</v>
      </c>
      <c r="N3087" s="72" t="e">
        <f>IF(VLOOKUP(B3087,[1]Sheet1!$B$2:$G$553,6,FALSE)=0,"",L3087)</f>
        <v>#N/A</v>
      </c>
      <c r="O3087" s="72" t="e">
        <f>IF(VLOOKUP($B3087,[1]Sheet1!$C$2:$G$553,5,FALSE)=0,"",$L3087)</f>
        <v>#N/A</v>
      </c>
      <c r="P3087" s="72" t="e">
        <f>IF(VLOOKUP($B3087,[1]Sheet1!$D$2:$G$553,4,FALSE)=0,"",$L3087)</f>
        <v>#N/A</v>
      </c>
      <c r="Q3087" s="72" t="e">
        <f>IF(VLOOKUP($B3087,[1]Sheet1!$E$2:$G$553,3,FALSE)=0,"",$L3087)</f>
        <v>#N/A</v>
      </c>
      <c r="R3087" s="72" t="e">
        <f>IF(VLOOKUP($B3087,[1]Sheet1!$F$2:$G$553,2,FALSE)=0,"",$L3087)</f>
        <v>#N/A</v>
      </c>
      <c r="S3087" s="72" t="e">
        <f>COUNTIF([1]isolation_zones!$H$2:$H$1182,conductor_pz_summary_hftd_23_re!B3087)</f>
        <v>#VALUE!</v>
      </c>
    </row>
    <row r="3088" spans="1:19" x14ac:dyDescent="0.25">
      <c r="A3088" s="70">
        <v>10915</v>
      </c>
      <c r="B3088" s="71" t="s">
        <v>2503</v>
      </c>
      <c r="C3088" s="72">
        <v>153612105</v>
      </c>
      <c r="D3088" s="72" t="s">
        <v>1138</v>
      </c>
      <c r="E3088" s="72">
        <v>81.054078363005999</v>
      </c>
      <c r="F3088" s="72">
        <f t="shared" si="240"/>
        <v>5.0375437142949654E-2</v>
      </c>
      <c r="G3088" s="73">
        <v>3</v>
      </c>
      <c r="H3088" s="72">
        <f t="shared" si="241"/>
        <v>2.7744876024237211E-5</v>
      </c>
      <c r="I3088" s="76">
        <v>9.2482920080790704E-6</v>
      </c>
      <c r="J3088" s="75">
        <v>3087</v>
      </c>
      <c r="K3088" s="72">
        <f t="shared" si="242"/>
        <v>25734.321520076443</v>
      </c>
      <c r="L3088" s="72">
        <f t="shared" si="243"/>
        <v>7.3598084711214262E-2</v>
      </c>
      <c r="M3088" s="72">
        <f t="shared" si="244"/>
        <v>2.9722625607919432E-6</v>
      </c>
      <c r="N3088" s="72" t="e">
        <f>IF(VLOOKUP(B3088,[1]Sheet1!$B$2:$G$553,6,FALSE)=0,"",L3088)</f>
        <v>#N/A</v>
      </c>
      <c r="O3088" s="72" t="e">
        <f>IF(VLOOKUP($B3088,[1]Sheet1!$C$2:$G$553,5,FALSE)=0,"",$L3088)</f>
        <v>#N/A</v>
      </c>
      <c r="P3088" s="72" t="e">
        <f>IF(VLOOKUP($B3088,[1]Sheet1!$D$2:$G$553,4,FALSE)=0,"",$L3088)</f>
        <v>#N/A</v>
      </c>
      <c r="Q3088" s="72" t="e">
        <f>IF(VLOOKUP($B3088,[1]Sheet1!$E$2:$G$553,3,FALSE)=0,"",$L3088)</f>
        <v>#N/A</v>
      </c>
      <c r="R3088" s="72" t="e">
        <f>IF(VLOOKUP($B3088,[1]Sheet1!$F$2:$G$553,2,FALSE)=0,"",$L3088)</f>
        <v>#N/A</v>
      </c>
      <c r="S3088" s="72" t="e">
        <f>COUNTIF([1]isolation_zones!$H$2:$H$1182,conductor_pz_summary_hftd_23_re!B3088)</f>
        <v>#VALUE!</v>
      </c>
    </row>
    <row r="3089" spans="1:19" x14ac:dyDescent="0.25">
      <c r="A3089" s="70">
        <v>3642</v>
      </c>
      <c r="B3089" s="71" t="s">
        <v>4541</v>
      </c>
      <c r="C3089" s="72">
        <v>152161102</v>
      </c>
      <c r="D3089" s="72" t="s">
        <v>1092</v>
      </c>
      <c r="E3089" s="72">
        <v>2237.7237610944899</v>
      </c>
      <c r="F3089" s="72">
        <f t="shared" si="240"/>
        <v>1.3907543574235488</v>
      </c>
      <c r="G3089" s="73">
        <v>99</v>
      </c>
      <c r="H3089" s="72">
        <f t="shared" si="241"/>
        <v>9.1369107115144845E-4</v>
      </c>
      <c r="I3089" s="76">
        <v>9.2292027389035199E-6</v>
      </c>
      <c r="J3089" s="75">
        <v>3088</v>
      </c>
      <c r="K3089" s="72">
        <f t="shared" si="242"/>
        <v>25735.712274433867</v>
      </c>
      <c r="L3089" s="72">
        <f t="shared" si="243"/>
        <v>7.2684393640062808E-2</v>
      </c>
      <c r="M3089" s="72">
        <f t="shared" si="244"/>
        <v>2.9353630983457479E-6</v>
      </c>
      <c r="N3089" s="72" t="e">
        <f>IF(VLOOKUP(B3089,[1]Sheet1!$B$2:$G$553,6,FALSE)=0,"",L3089)</f>
        <v>#N/A</v>
      </c>
      <c r="O3089" s="72" t="e">
        <f>IF(VLOOKUP($B3089,[1]Sheet1!$C$2:$G$553,5,FALSE)=0,"",$L3089)</f>
        <v>#N/A</v>
      </c>
      <c r="P3089" s="72" t="e">
        <f>IF(VLOOKUP($B3089,[1]Sheet1!$D$2:$G$553,4,FALSE)=0,"",$L3089)</f>
        <v>#N/A</v>
      </c>
      <c r="Q3089" s="72" t="e">
        <f>IF(VLOOKUP($B3089,[1]Sheet1!$E$2:$G$553,3,FALSE)=0,"",$L3089)</f>
        <v>#N/A</v>
      </c>
      <c r="R3089" s="72" t="e">
        <f>IF(VLOOKUP($B3089,[1]Sheet1!$F$2:$G$553,2,FALSE)=0,"",$L3089)</f>
        <v>#N/A</v>
      </c>
      <c r="S3089" s="72" t="e">
        <f>COUNTIF([1]isolation_zones!$H$2:$H$1182,conductor_pz_summary_hftd_23_re!B3089)</f>
        <v>#VALUE!</v>
      </c>
    </row>
    <row r="3090" spans="1:19" x14ac:dyDescent="0.25">
      <c r="A3090" s="70">
        <v>10606</v>
      </c>
      <c r="B3090" s="71" t="s">
        <v>3959</v>
      </c>
      <c r="C3090" s="72">
        <v>12061105</v>
      </c>
      <c r="D3090" s="72" t="s">
        <v>944</v>
      </c>
      <c r="E3090" s="72">
        <v>61.4345106783041</v>
      </c>
      <c r="F3090" s="72">
        <f t="shared" si="240"/>
        <v>3.8181796568243692E-2</v>
      </c>
      <c r="G3090" s="73">
        <v>2</v>
      </c>
      <c r="H3090" s="72">
        <f t="shared" si="241"/>
        <v>1.8445732606314321E-5</v>
      </c>
      <c r="I3090" s="76">
        <v>9.2228663031571607E-6</v>
      </c>
      <c r="J3090" s="75">
        <v>3089</v>
      </c>
      <c r="K3090" s="72">
        <f t="shared" si="242"/>
        <v>25735.750456230435</v>
      </c>
      <c r="L3090" s="72">
        <f t="shared" si="243"/>
        <v>7.2665947907456493E-2</v>
      </c>
      <c r="M3090" s="72">
        <f t="shared" si="244"/>
        <v>2.9346181664545546E-6</v>
      </c>
      <c r="N3090" s="72" t="e">
        <f>IF(VLOOKUP(B3090,[1]Sheet1!$B$2:$G$553,6,FALSE)=0,"",L3090)</f>
        <v>#N/A</v>
      </c>
      <c r="O3090" s="72" t="e">
        <f>IF(VLOOKUP($B3090,[1]Sheet1!$C$2:$G$553,5,FALSE)=0,"",$L3090)</f>
        <v>#N/A</v>
      </c>
      <c r="P3090" s="72" t="e">
        <f>IF(VLOOKUP($B3090,[1]Sheet1!$D$2:$G$553,4,FALSE)=0,"",$L3090)</f>
        <v>#N/A</v>
      </c>
      <c r="Q3090" s="72" t="e">
        <f>IF(VLOOKUP($B3090,[1]Sheet1!$E$2:$G$553,3,FALSE)=0,"",$L3090)</f>
        <v>#N/A</v>
      </c>
      <c r="R3090" s="72" t="e">
        <f>IF(VLOOKUP($B3090,[1]Sheet1!$F$2:$G$553,2,FALSE)=0,"",$L3090)</f>
        <v>#N/A</v>
      </c>
      <c r="S3090" s="72" t="e">
        <f>COUNTIF([1]isolation_zones!$H$2:$H$1182,conductor_pz_summary_hftd_23_re!B3090)</f>
        <v>#VALUE!</v>
      </c>
    </row>
    <row r="3091" spans="1:19" x14ac:dyDescent="0.25">
      <c r="A3091" s="70">
        <v>2771</v>
      </c>
      <c r="B3091" s="71" t="s">
        <v>2907</v>
      </c>
      <c r="C3091" s="72">
        <v>192251102</v>
      </c>
      <c r="D3091" s="72" t="s">
        <v>410</v>
      </c>
      <c r="E3091" s="72">
        <v>0</v>
      </c>
      <c r="F3091" s="72">
        <f t="shared" si="240"/>
        <v>0</v>
      </c>
      <c r="G3091" s="73">
        <v>86</v>
      </c>
      <c r="H3091" s="72">
        <f t="shared" si="241"/>
        <v>7.9239764684558894E-4</v>
      </c>
      <c r="I3091" s="76">
        <v>9.2139261261114993E-6</v>
      </c>
      <c r="J3091" s="75">
        <v>3090</v>
      </c>
      <c r="K3091" s="72">
        <f t="shared" si="242"/>
        <v>25735.750456230435</v>
      </c>
      <c r="L3091" s="72">
        <f t="shared" si="243"/>
        <v>7.1873550260610902E-2</v>
      </c>
      <c r="M3091" s="72">
        <f t="shared" si="244"/>
        <v>2.9026171453923865E-6</v>
      </c>
      <c r="N3091" s="72" t="e">
        <f>IF(VLOOKUP(B3091,[1]Sheet1!$B$2:$G$553,6,FALSE)=0,"",L3091)</f>
        <v>#N/A</v>
      </c>
      <c r="O3091" s="72" t="e">
        <f>IF(VLOOKUP($B3091,[1]Sheet1!$C$2:$G$553,5,FALSE)=0,"",$L3091)</f>
        <v>#N/A</v>
      </c>
      <c r="P3091" s="72" t="e">
        <f>IF(VLOOKUP($B3091,[1]Sheet1!$D$2:$G$553,4,FALSE)=0,"",$L3091)</f>
        <v>#N/A</v>
      </c>
      <c r="Q3091" s="72" t="e">
        <f>IF(VLOOKUP($B3091,[1]Sheet1!$E$2:$G$553,3,FALSE)=0,"",$L3091)</f>
        <v>#N/A</v>
      </c>
      <c r="R3091" s="72" t="e">
        <f>IF(VLOOKUP($B3091,[1]Sheet1!$F$2:$G$553,2,FALSE)=0,"",$L3091)</f>
        <v>#N/A</v>
      </c>
      <c r="S3091" s="72" t="e">
        <f>COUNTIF([1]isolation_zones!$H$2:$H$1182,conductor_pz_summary_hftd_23_re!B3091)</f>
        <v>#VALUE!</v>
      </c>
    </row>
    <row r="3092" spans="1:19" x14ac:dyDescent="0.25">
      <c r="A3092" s="70">
        <v>10346</v>
      </c>
      <c r="B3092" s="71" t="s">
        <v>6591</v>
      </c>
      <c r="C3092" s="72">
        <v>192381103</v>
      </c>
      <c r="D3092" s="72" t="s">
        <v>1584</v>
      </c>
      <c r="E3092" s="72">
        <v>583.42039785580505</v>
      </c>
      <c r="F3092" s="72">
        <f t="shared" si="240"/>
        <v>0.36259813415525483</v>
      </c>
      <c r="G3092" s="73">
        <v>13</v>
      </c>
      <c r="H3092" s="72">
        <f t="shared" si="241"/>
        <v>1.1881443852780789E-4</v>
      </c>
      <c r="I3092" s="76">
        <v>9.1395721944467602E-6</v>
      </c>
      <c r="J3092" s="75">
        <v>3091</v>
      </c>
      <c r="K3092" s="72">
        <f t="shared" si="242"/>
        <v>25736.113054364589</v>
      </c>
      <c r="L3092" s="72">
        <f t="shared" si="243"/>
        <v>7.1754735822083096E-2</v>
      </c>
      <c r="M3092" s="72">
        <f t="shared" si="244"/>
        <v>2.8978188179806964E-6</v>
      </c>
      <c r="N3092" s="72" t="e">
        <f>IF(VLOOKUP(B3092,[1]Sheet1!$B$2:$G$553,6,FALSE)=0,"",L3092)</f>
        <v>#N/A</v>
      </c>
      <c r="O3092" s="72" t="e">
        <f>IF(VLOOKUP($B3092,[1]Sheet1!$C$2:$G$553,5,FALSE)=0,"",$L3092)</f>
        <v>#N/A</v>
      </c>
      <c r="P3092" s="72" t="e">
        <f>IF(VLOOKUP($B3092,[1]Sheet1!$D$2:$G$553,4,FALSE)=0,"",$L3092)</f>
        <v>#N/A</v>
      </c>
      <c r="Q3092" s="72" t="e">
        <f>IF(VLOOKUP($B3092,[1]Sheet1!$E$2:$G$553,3,FALSE)=0,"",$L3092)</f>
        <v>#N/A</v>
      </c>
      <c r="R3092" s="72" t="e">
        <f>IF(VLOOKUP($B3092,[1]Sheet1!$F$2:$G$553,2,FALSE)=0,"",$L3092)</f>
        <v>#N/A</v>
      </c>
      <c r="S3092" s="72" t="e">
        <f>COUNTIF([1]isolation_zones!$H$2:$H$1182,conductor_pz_summary_hftd_23_re!B3092)</f>
        <v>#VALUE!</v>
      </c>
    </row>
    <row r="3093" spans="1:19" x14ac:dyDescent="0.25">
      <c r="A3093" s="70">
        <v>964</v>
      </c>
      <c r="B3093" s="71" t="s">
        <v>3292</v>
      </c>
      <c r="C3093" s="72">
        <v>42011109</v>
      </c>
      <c r="D3093" s="72" t="s">
        <v>864</v>
      </c>
      <c r="E3093" s="72">
        <v>3844.74452788704</v>
      </c>
      <c r="F3093" s="72">
        <f t="shared" si="240"/>
        <v>2.3895242559894592</v>
      </c>
      <c r="G3093" s="73">
        <v>67</v>
      </c>
      <c r="H3093" s="72">
        <f t="shared" si="241"/>
        <v>6.0424869613145114E-4</v>
      </c>
      <c r="I3093" s="76">
        <v>9.0186372556933004E-6</v>
      </c>
      <c r="J3093" s="75">
        <v>3092</v>
      </c>
      <c r="K3093" s="72">
        <f t="shared" si="242"/>
        <v>25738.502578620577</v>
      </c>
      <c r="L3093" s="72">
        <f t="shared" si="243"/>
        <v>7.115048712595165E-2</v>
      </c>
      <c r="M3093" s="72">
        <f t="shared" si="244"/>
        <v>2.8734162022881009E-6</v>
      </c>
      <c r="N3093" s="72" t="e">
        <f>IF(VLOOKUP(B3093,[1]Sheet1!$B$2:$G$553,6,FALSE)=0,"",L3093)</f>
        <v>#N/A</v>
      </c>
      <c r="O3093" s="72" t="e">
        <f>IF(VLOOKUP($B3093,[1]Sheet1!$C$2:$G$553,5,FALSE)=0,"",$L3093)</f>
        <v>#N/A</v>
      </c>
      <c r="P3093" s="72" t="e">
        <f>IF(VLOOKUP($B3093,[1]Sheet1!$D$2:$G$553,4,FALSE)=0,"",$L3093)</f>
        <v>#N/A</v>
      </c>
      <c r="Q3093" s="72" t="e">
        <f>IF(VLOOKUP($B3093,[1]Sheet1!$E$2:$G$553,3,FALSE)=0,"",$L3093)</f>
        <v>#N/A</v>
      </c>
      <c r="R3093" s="72" t="e">
        <f>IF(VLOOKUP($B3093,[1]Sheet1!$F$2:$G$553,2,FALSE)=0,"",$L3093)</f>
        <v>#N/A</v>
      </c>
      <c r="S3093" s="72" t="e">
        <f>COUNTIF([1]isolation_zones!$H$2:$H$1182,conductor_pz_summary_hftd_23_re!B3093)</f>
        <v>#VALUE!</v>
      </c>
    </row>
    <row r="3094" spans="1:19" x14ac:dyDescent="0.25">
      <c r="A3094" s="70">
        <v>5348</v>
      </c>
      <c r="B3094" s="71" t="s">
        <v>4653</v>
      </c>
      <c r="C3094" s="72">
        <v>192381103</v>
      </c>
      <c r="D3094" s="72" t="s">
        <v>1584</v>
      </c>
      <c r="E3094" s="72">
        <v>0</v>
      </c>
      <c r="F3094" s="72">
        <f t="shared" si="240"/>
        <v>0</v>
      </c>
      <c r="G3094" s="73">
        <v>115</v>
      </c>
      <c r="H3094" s="72">
        <f t="shared" si="241"/>
        <v>1.0334395765776939E-3</v>
      </c>
      <c r="I3094" s="76">
        <v>8.9864311006755992E-6</v>
      </c>
      <c r="J3094" s="75">
        <v>3093</v>
      </c>
      <c r="K3094" s="72">
        <f t="shared" si="242"/>
        <v>25738.502578620577</v>
      </c>
      <c r="L3094" s="72">
        <f t="shared" si="243"/>
        <v>7.0117047549373951E-2</v>
      </c>
      <c r="M3094" s="72">
        <f t="shared" si="244"/>
        <v>2.831680690088902E-6</v>
      </c>
      <c r="N3094" s="72" t="e">
        <f>IF(VLOOKUP(B3094,[1]Sheet1!$B$2:$G$553,6,FALSE)=0,"",L3094)</f>
        <v>#N/A</v>
      </c>
      <c r="O3094" s="72" t="e">
        <f>IF(VLOOKUP($B3094,[1]Sheet1!$C$2:$G$553,5,FALSE)=0,"",$L3094)</f>
        <v>#N/A</v>
      </c>
      <c r="P3094" s="72" t="e">
        <f>IF(VLOOKUP($B3094,[1]Sheet1!$D$2:$G$553,4,FALSE)=0,"",$L3094)</f>
        <v>#N/A</v>
      </c>
      <c r="Q3094" s="72" t="e">
        <f>IF(VLOOKUP($B3094,[1]Sheet1!$E$2:$G$553,3,FALSE)=0,"",$L3094)</f>
        <v>#N/A</v>
      </c>
      <c r="R3094" s="72" t="e">
        <f>IF(VLOOKUP($B3094,[1]Sheet1!$F$2:$G$553,2,FALSE)=0,"",$L3094)</f>
        <v>#N/A</v>
      </c>
      <c r="S3094" s="72" t="e">
        <f>COUNTIF([1]isolation_zones!$H$2:$H$1182,conductor_pz_summary_hftd_23_re!B3094)</f>
        <v>#VALUE!</v>
      </c>
    </row>
    <row r="3095" spans="1:19" x14ac:dyDescent="0.25">
      <c r="A3095" s="70">
        <v>3020</v>
      </c>
      <c r="B3095" s="71" t="s">
        <v>6592</v>
      </c>
      <c r="C3095" s="72">
        <v>83371104</v>
      </c>
      <c r="D3095" s="72" t="s">
        <v>896</v>
      </c>
      <c r="E3095" s="72">
        <v>4936.2553713950902</v>
      </c>
      <c r="F3095" s="72">
        <f t="shared" si="240"/>
        <v>3.0679026546893038</v>
      </c>
      <c r="G3095" s="73">
        <v>85</v>
      </c>
      <c r="H3095" s="72">
        <f t="shared" si="241"/>
        <v>7.6238033180073977E-4</v>
      </c>
      <c r="I3095" s="76">
        <v>8.9691803741263508E-6</v>
      </c>
      <c r="J3095" s="75">
        <v>3094</v>
      </c>
      <c r="K3095" s="72">
        <f t="shared" si="242"/>
        <v>25741.570481275267</v>
      </c>
      <c r="L3095" s="72">
        <f t="shared" si="243"/>
        <v>6.9354667217573204E-2</v>
      </c>
      <c r="M3095" s="72">
        <f t="shared" si="244"/>
        <v>2.8008919198894212E-6</v>
      </c>
      <c r="N3095" s="72" t="e">
        <f>IF(VLOOKUP(B3095,[1]Sheet1!$B$2:$G$553,6,FALSE)=0,"",L3095)</f>
        <v>#N/A</v>
      </c>
      <c r="O3095" s="72" t="e">
        <f>IF(VLOOKUP($B3095,[1]Sheet1!$C$2:$G$553,5,FALSE)=0,"",$L3095)</f>
        <v>#N/A</v>
      </c>
      <c r="P3095" s="72" t="e">
        <f>IF(VLOOKUP($B3095,[1]Sheet1!$D$2:$G$553,4,FALSE)=0,"",$L3095)</f>
        <v>#N/A</v>
      </c>
      <c r="Q3095" s="72" t="e">
        <f>IF(VLOOKUP($B3095,[1]Sheet1!$E$2:$G$553,3,FALSE)=0,"",$L3095)</f>
        <v>#N/A</v>
      </c>
      <c r="R3095" s="72" t="e">
        <f>IF(VLOOKUP($B3095,[1]Sheet1!$F$2:$G$553,2,FALSE)=0,"",$L3095)</f>
        <v>#N/A</v>
      </c>
      <c r="S3095" s="72" t="e">
        <f>COUNTIF([1]isolation_zones!$H$2:$H$1182,conductor_pz_summary_hftd_23_re!B3095)</f>
        <v>#VALUE!</v>
      </c>
    </row>
    <row r="3096" spans="1:19" x14ac:dyDescent="0.25">
      <c r="A3096" s="70">
        <v>10029</v>
      </c>
      <c r="B3096" s="71" t="s">
        <v>2576</v>
      </c>
      <c r="C3096" s="72">
        <v>43051101</v>
      </c>
      <c r="D3096" s="72" t="s">
        <v>465</v>
      </c>
      <c r="E3096" s="72">
        <v>115.32972505125301</v>
      </c>
      <c r="F3096" s="72">
        <f t="shared" si="240"/>
        <v>7.1677890025638916E-2</v>
      </c>
      <c r="G3096" s="73">
        <v>1</v>
      </c>
      <c r="H3096" s="72">
        <f t="shared" si="241"/>
        <v>8.9607933537565899E-6</v>
      </c>
      <c r="I3096" s="76">
        <v>8.9607933537565899E-6</v>
      </c>
      <c r="J3096" s="75">
        <v>3095</v>
      </c>
      <c r="K3096" s="72">
        <f t="shared" si="242"/>
        <v>25741.642159165291</v>
      </c>
      <c r="L3096" s="72">
        <f t="shared" si="243"/>
        <v>6.9345706424219444E-2</v>
      </c>
      <c r="M3096" s="72">
        <f t="shared" si="244"/>
        <v>2.8005300377738079E-6</v>
      </c>
      <c r="N3096" s="72" t="e">
        <f>IF(VLOOKUP(B3096,[1]Sheet1!$B$2:$G$553,6,FALSE)=0,"",L3096)</f>
        <v>#N/A</v>
      </c>
      <c r="O3096" s="72" t="e">
        <f>IF(VLOOKUP($B3096,[1]Sheet1!$C$2:$G$553,5,FALSE)=0,"",$L3096)</f>
        <v>#N/A</v>
      </c>
      <c r="P3096" s="72" t="e">
        <f>IF(VLOOKUP($B3096,[1]Sheet1!$D$2:$G$553,4,FALSE)=0,"",$L3096)</f>
        <v>#N/A</v>
      </c>
      <c r="Q3096" s="72" t="e">
        <f>IF(VLOOKUP($B3096,[1]Sheet1!$E$2:$G$553,3,FALSE)=0,"",$L3096)</f>
        <v>#N/A</v>
      </c>
      <c r="R3096" s="72" t="e">
        <f>IF(VLOOKUP($B3096,[1]Sheet1!$F$2:$G$553,2,FALSE)=0,"",$L3096)</f>
        <v>#N/A</v>
      </c>
      <c r="S3096" s="72" t="e">
        <f>COUNTIF([1]isolation_zones!$H$2:$H$1182,conductor_pz_summary_hftd_23_re!B3096)</f>
        <v>#VALUE!</v>
      </c>
    </row>
    <row r="3097" spans="1:19" x14ac:dyDescent="0.25">
      <c r="A3097" s="70">
        <v>10582</v>
      </c>
      <c r="B3097" s="71" t="s">
        <v>6593</v>
      </c>
      <c r="C3097" s="72">
        <v>12541101</v>
      </c>
      <c r="D3097" s="72" t="s">
        <v>1116</v>
      </c>
      <c r="E3097" s="72">
        <v>186.46864229653099</v>
      </c>
      <c r="F3097" s="72">
        <f t="shared" si="240"/>
        <v>0.11589101447888812</v>
      </c>
      <c r="G3097" s="73">
        <v>1</v>
      </c>
      <c r="H3097" s="72">
        <f t="shared" si="241"/>
        <v>8.9528410579390108E-6</v>
      </c>
      <c r="I3097" s="76">
        <v>8.9528410579390108E-6</v>
      </c>
      <c r="J3097" s="75">
        <v>3096</v>
      </c>
      <c r="K3097" s="72">
        <f t="shared" si="242"/>
        <v>25741.758050179771</v>
      </c>
      <c r="L3097" s="72">
        <f t="shared" si="243"/>
        <v>6.9336753583161506E-2</v>
      </c>
      <c r="M3097" s="72">
        <f t="shared" si="244"/>
        <v>2.8001684768120838E-6</v>
      </c>
      <c r="N3097" s="72" t="e">
        <f>IF(VLOOKUP(B3097,[1]Sheet1!$B$2:$G$553,6,FALSE)=0,"",L3097)</f>
        <v>#N/A</v>
      </c>
      <c r="O3097" s="72" t="e">
        <f>IF(VLOOKUP($B3097,[1]Sheet1!$C$2:$G$553,5,FALSE)=0,"",$L3097)</f>
        <v>#N/A</v>
      </c>
      <c r="P3097" s="72" t="e">
        <f>IF(VLOOKUP($B3097,[1]Sheet1!$D$2:$G$553,4,FALSE)=0,"",$L3097)</f>
        <v>#N/A</v>
      </c>
      <c r="Q3097" s="72" t="e">
        <f>IF(VLOOKUP($B3097,[1]Sheet1!$E$2:$G$553,3,FALSE)=0,"",$L3097)</f>
        <v>#N/A</v>
      </c>
      <c r="R3097" s="72" t="e">
        <f>IF(VLOOKUP($B3097,[1]Sheet1!$F$2:$G$553,2,FALSE)=0,"",$L3097)</f>
        <v>#N/A</v>
      </c>
      <c r="S3097" s="72" t="e">
        <f>COUNTIF([1]isolation_zones!$H$2:$H$1182,conductor_pz_summary_hftd_23_re!B3097)</f>
        <v>#VALUE!</v>
      </c>
    </row>
    <row r="3098" spans="1:19" x14ac:dyDescent="0.25">
      <c r="A3098" s="70">
        <v>8839</v>
      </c>
      <c r="B3098" s="71" t="s">
        <v>2202</v>
      </c>
      <c r="C3098" s="72">
        <v>82841102</v>
      </c>
      <c r="D3098" s="72" t="s">
        <v>200</v>
      </c>
      <c r="E3098" s="72">
        <v>1488.62624821074</v>
      </c>
      <c r="F3098" s="72">
        <f t="shared" si="240"/>
        <v>0.92518722697995026</v>
      </c>
      <c r="G3098" s="73">
        <v>11</v>
      </c>
      <c r="H3098" s="72">
        <f t="shared" si="241"/>
        <v>9.6619502354845037E-5</v>
      </c>
      <c r="I3098" s="76">
        <v>8.7835911231677305E-6</v>
      </c>
      <c r="J3098" s="75">
        <v>3097</v>
      </c>
      <c r="K3098" s="72">
        <f t="shared" si="242"/>
        <v>25742.683237406753</v>
      </c>
      <c r="L3098" s="72">
        <f t="shared" si="243"/>
        <v>6.9240134080806662E-2</v>
      </c>
      <c r="M3098" s="72">
        <f t="shared" si="244"/>
        <v>2.7962664930767938E-6</v>
      </c>
      <c r="N3098" s="72" t="e">
        <f>IF(VLOOKUP(B3098,[1]Sheet1!$B$2:$G$553,6,FALSE)=0,"",L3098)</f>
        <v>#N/A</v>
      </c>
      <c r="O3098" s="72" t="e">
        <f>IF(VLOOKUP($B3098,[1]Sheet1!$C$2:$G$553,5,FALSE)=0,"",$L3098)</f>
        <v>#N/A</v>
      </c>
      <c r="P3098" s="72" t="e">
        <f>IF(VLOOKUP($B3098,[1]Sheet1!$D$2:$G$553,4,FALSE)=0,"",$L3098)</f>
        <v>#N/A</v>
      </c>
      <c r="Q3098" s="72" t="e">
        <f>IF(VLOOKUP($B3098,[1]Sheet1!$E$2:$G$553,3,FALSE)=0,"",$L3098)</f>
        <v>#N/A</v>
      </c>
      <c r="R3098" s="72" t="e">
        <f>IF(VLOOKUP($B3098,[1]Sheet1!$F$2:$G$553,2,FALSE)=0,"",$L3098)</f>
        <v>#N/A</v>
      </c>
      <c r="S3098" s="72" t="e">
        <f>COUNTIF([1]isolation_zones!$H$2:$H$1182,conductor_pz_summary_hftd_23_re!B3098)</f>
        <v>#VALUE!</v>
      </c>
    </row>
    <row r="3099" spans="1:19" x14ac:dyDescent="0.25">
      <c r="A3099" s="70">
        <v>2096</v>
      </c>
      <c r="B3099" s="71" t="s">
        <v>6594</v>
      </c>
      <c r="C3099" s="72">
        <v>42711102</v>
      </c>
      <c r="D3099" s="72" t="s">
        <v>221</v>
      </c>
      <c r="E3099" s="72">
        <v>682.24501971614905</v>
      </c>
      <c r="F3099" s="72">
        <f t="shared" si="240"/>
        <v>0.42401803587081976</v>
      </c>
      <c r="G3099" s="73">
        <v>20</v>
      </c>
      <c r="H3099" s="72">
        <f t="shared" si="241"/>
        <v>1.74139894046229E-4</v>
      </c>
      <c r="I3099" s="76">
        <v>8.7069947023114492E-6</v>
      </c>
      <c r="J3099" s="75">
        <v>3098</v>
      </c>
      <c r="K3099" s="72">
        <f t="shared" si="242"/>
        <v>25743.107255442625</v>
      </c>
      <c r="L3099" s="72">
        <f t="shared" si="243"/>
        <v>6.9065994186760432E-2</v>
      </c>
      <c r="M3099" s="72">
        <f t="shared" si="244"/>
        <v>2.7892338442049543E-6</v>
      </c>
      <c r="N3099" s="72">
        <f>IF(VLOOKUP(B3099,[1]Sheet1!$B$2:$G$553,6,FALSE)=0,"",L3099)</f>
        <v>6.9065994186760432E-2</v>
      </c>
      <c r="O3099" s="72" t="e">
        <f>IF(VLOOKUP($B3099,[1]Sheet1!$C$2:$G$553,5,FALSE)=0,"",$L3099)</f>
        <v>#N/A</v>
      </c>
      <c r="P3099" s="72" t="e">
        <f>IF(VLOOKUP($B3099,[1]Sheet1!$D$2:$G$553,4,FALSE)=0,"",$L3099)</f>
        <v>#N/A</v>
      </c>
      <c r="Q3099" s="72" t="e">
        <f>IF(VLOOKUP($B3099,[1]Sheet1!$E$2:$G$553,3,FALSE)=0,"",$L3099)</f>
        <v>#N/A</v>
      </c>
      <c r="R3099" s="72" t="e">
        <f>IF(VLOOKUP($B3099,[1]Sheet1!$F$2:$G$553,2,FALSE)=0,"",$L3099)</f>
        <v>#N/A</v>
      </c>
      <c r="S3099" s="72" t="e">
        <f>COUNTIF([1]isolation_zones!$H$2:$H$1182,conductor_pz_summary_hftd_23_re!B3099)</f>
        <v>#VALUE!</v>
      </c>
    </row>
    <row r="3100" spans="1:19" x14ac:dyDescent="0.25">
      <c r="A3100" s="70">
        <v>10342</v>
      </c>
      <c r="B3100" s="71" t="s">
        <v>6595</v>
      </c>
      <c r="C3100" s="72">
        <v>163451702</v>
      </c>
      <c r="D3100" s="72" t="s">
        <v>1108</v>
      </c>
      <c r="E3100" s="72">
        <v>461.56341890928798</v>
      </c>
      <c r="F3100" s="72">
        <f t="shared" si="240"/>
        <v>0.28686352946506399</v>
      </c>
      <c r="G3100" s="73">
        <v>5</v>
      </c>
      <c r="H3100" s="72">
        <f t="shared" si="241"/>
        <v>4.3528546455738645E-5</v>
      </c>
      <c r="I3100" s="76">
        <v>8.7057092911477296E-6</v>
      </c>
      <c r="J3100" s="75">
        <v>3099</v>
      </c>
      <c r="K3100" s="72">
        <f t="shared" si="242"/>
        <v>25743.39411897209</v>
      </c>
      <c r="L3100" s="72">
        <f t="shared" si="243"/>
        <v>6.9022465640304689E-2</v>
      </c>
      <c r="M3100" s="72">
        <f t="shared" si="244"/>
        <v>2.7874759415439847E-6</v>
      </c>
      <c r="N3100" s="72" t="e">
        <f>IF(VLOOKUP(B3100,[1]Sheet1!$B$2:$G$553,6,FALSE)=0,"",L3100)</f>
        <v>#N/A</v>
      </c>
      <c r="O3100" s="72" t="e">
        <f>IF(VLOOKUP($B3100,[1]Sheet1!$C$2:$G$553,5,FALSE)=0,"",$L3100)</f>
        <v>#N/A</v>
      </c>
      <c r="P3100" s="72" t="e">
        <f>IF(VLOOKUP($B3100,[1]Sheet1!$D$2:$G$553,4,FALSE)=0,"",$L3100)</f>
        <v>#N/A</v>
      </c>
      <c r="Q3100" s="72" t="e">
        <f>IF(VLOOKUP($B3100,[1]Sheet1!$E$2:$G$553,3,FALSE)=0,"",$L3100)</f>
        <v>#N/A</v>
      </c>
      <c r="R3100" s="72" t="e">
        <f>IF(VLOOKUP($B3100,[1]Sheet1!$F$2:$G$553,2,FALSE)=0,"",$L3100)</f>
        <v>#N/A</v>
      </c>
      <c r="S3100" s="72" t="e">
        <f>COUNTIF([1]isolation_zones!$H$2:$H$1182,conductor_pz_summary_hftd_23_re!B3100)</f>
        <v>#VALUE!</v>
      </c>
    </row>
    <row r="3101" spans="1:19" x14ac:dyDescent="0.25">
      <c r="A3101" s="70">
        <v>2914</v>
      </c>
      <c r="B3101" s="71" t="s">
        <v>6596</v>
      </c>
      <c r="C3101" s="72">
        <v>192331104</v>
      </c>
      <c r="D3101" s="72" t="s">
        <v>6597</v>
      </c>
      <c r="E3101" s="72">
        <v>78.410882180623403</v>
      </c>
      <c r="F3101" s="72">
        <f t="shared" si="240"/>
        <v>4.8732680037677688E-2</v>
      </c>
      <c r="G3101" s="73">
        <v>46</v>
      </c>
      <c r="H3101" s="72">
        <f t="shared" si="241"/>
        <v>3.986253260260434E-4</v>
      </c>
      <c r="I3101" s="76">
        <v>8.6657679570878998E-6</v>
      </c>
      <c r="J3101" s="75">
        <v>3100</v>
      </c>
      <c r="K3101" s="72">
        <f t="shared" si="242"/>
        <v>25743.442851652129</v>
      </c>
      <c r="L3101" s="72">
        <f t="shared" si="243"/>
        <v>6.862384031427865E-2</v>
      </c>
      <c r="M3101" s="72">
        <f t="shared" si="244"/>
        <v>2.7713774365763663E-6</v>
      </c>
      <c r="N3101" s="72" t="e">
        <f>IF(VLOOKUP(B3101,[1]Sheet1!$B$2:$G$553,6,FALSE)=0,"",L3101)</f>
        <v>#N/A</v>
      </c>
      <c r="O3101" s="72" t="e">
        <f>IF(VLOOKUP($B3101,[1]Sheet1!$C$2:$G$553,5,FALSE)=0,"",$L3101)</f>
        <v>#N/A</v>
      </c>
      <c r="P3101" s="72" t="e">
        <f>IF(VLOOKUP($B3101,[1]Sheet1!$D$2:$G$553,4,FALSE)=0,"",$L3101)</f>
        <v>#N/A</v>
      </c>
      <c r="Q3101" s="72" t="e">
        <f>IF(VLOOKUP($B3101,[1]Sheet1!$E$2:$G$553,3,FALSE)=0,"",$L3101)</f>
        <v>#N/A</v>
      </c>
      <c r="R3101" s="72" t="e">
        <f>IF(VLOOKUP($B3101,[1]Sheet1!$F$2:$G$553,2,FALSE)=0,"",$L3101)</f>
        <v>#N/A</v>
      </c>
      <c r="S3101" s="72" t="e">
        <f>COUNTIF([1]isolation_zones!$H$2:$H$1182,conductor_pz_summary_hftd_23_re!B3101)</f>
        <v>#VALUE!</v>
      </c>
    </row>
    <row r="3102" spans="1:19" x14ac:dyDescent="0.25">
      <c r="A3102" s="70">
        <v>4896</v>
      </c>
      <c r="B3102" s="71" t="s">
        <v>6598</v>
      </c>
      <c r="C3102" s="72">
        <v>42481105</v>
      </c>
      <c r="D3102" s="72" t="s">
        <v>6435</v>
      </c>
      <c r="E3102" s="72">
        <v>1044.2482297368399</v>
      </c>
      <c r="F3102" s="72">
        <f t="shared" si="240"/>
        <v>0.64900449331065246</v>
      </c>
      <c r="G3102" s="73">
        <v>11</v>
      </c>
      <c r="H3102" s="72">
        <f t="shared" si="241"/>
        <v>9.5290630704091781E-5</v>
      </c>
      <c r="I3102" s="76">
        <v>8.6627846094628898E-6</v>
      </c>
      <c r="J3102" s="75">
        <v>3101</v>
      </c>
      <c r="K3102" s="72">
        <f t="shared" si="242"/>
        <v>25744.091856145438</v>
      </c>
      <c r="L3102" s="72">
        <f t="shared" si="243"/>
        <v>6.8528549683574552E-2</v>
      </c>
      <c r="M3102" s="72">
        <f t="shared" si="244"/>
        <v>2.7675291193932851E-6</v>
      </c>
      <c r="N3102" s="72" t="e">
        <f>IF(VLOOKUP(B3102,[1]Sheet1!$B$2:$G$553,6,FALSE)=0,"",L3102)</f>
        <v>#N/A</v>
      </c>
      <c r="O3102" s="72" t="e">
        <f>IF(VLOOKUP($B3102,[1]Sheet1!$C$2:$G$553,5,FALSE)=0,"",$L3102)</f>
        <v>#N/A</v>
      </c>
      <c r="P3102" s="72" t="e">
        <f>IF(VLOOKUP($B3102,[1]Sheet1!$D$2:$G$553,4,FALSE)=0,"",$L3102)</f>
        <v>#N/A</v>
      </c>
      <c r="Q3102" s="72" t="e">
        <f>IF(VLOOKUP($B3102,[1]Sheet1!$E$2:$G$553,3,FALSE)=0,"",$L3102)</f>
        <v>#N/A</v>
      </c>
      <c r="R3102" s="72" t="e">
        <f>IF(VLOOKUP($B3102,[1]Sheet1!$F$2:$G$553,2,FALSE)=0,"",$L3102)</f>
        <v>#N/A</v>
      </c>
      <c r="S3102" s="72" t="e">
        <f>COUNTIF([1]isolation_zones!$H$2:$H$1182,conductor_pz_summary_hftd_23_re!B3102)</f>
        <v>#VALUE!</v>
      </c>
    </row>
    <row r="3103" spans="1:19" x14ac:dyDescent="0.25">
      <c r="A3103" s="70">
        <v>9315</v>
      </c>
      <c r="B3103" s="71" t="s">
        <v>6599</v>
      </c>
      <c r="C3103" s="72">
        <v>13532224</v>
      </c>
      <c r="D3103" s="72" t="s">
        <v>1262</v>
      </c>
      <c r="E3103" s="72">
        <v>1448.3136681394701</v>
      </c>
      <c r="F3103" s="72">
        <f t="shared" si="240"/>
        <v>0.90013279561185211</v>
      </c>
      <c r="G3103" s="73">
        <v>13</v>
      </c>
      <c r="H3103" s="72">
        <f t="shared" si="241"/>
        <v>1.1234824056897363E-4</v>
      </c>
      <c r="I3103" s="76">
        <v>8.6421723514595097E-6</v>
      </c>
      <c r="J3103" s="75">
        <v>3102</v>
      </c>
      <c r="K3103" s="72">
        <f t="shared" si="242"/>
        <v>25744.991988941048</v>
      </c>
      <c r="L3103" s="72">
        <f t="shared" si="243"/>
        <v>6.8416201443005573E-2</v>
      </c>
      <c r="M3103" s="72">
        <f t="shared" si="244"/>
        <v>2.7629919297296641E-6</v>
      </c>
      <c r="N3103" s="72" t="e">
        <f>IF(VLOOKUP(B3103,[1]Sheet1!$B$2:$G$553,6,FALSE)=0,"",L3103)</f>
        <v>#N/A</v>
      </c>
      <c r="O3103" s="72" t="e">
        <f>IF(VLOOKUP($B3103,[1]Sheet1!$C$2:$G$553,5,FALSE)=0,"",$L3103)</f>
        <v>#N/A</v>
      </c>
      <c r="P3103" s="72" t="e">
        <f>IF(VLOOKUP($B3103,[1]Sheet1!$D$2:$G$553,4,FALSE)=0,"",$L3103)</f>
        <v>#N/A</v>
      </c>
      <c r="Q3103" s="72" t="e">
        <f>IF(VLOOKUP($B3103,[1]Sheet1!$E$2:$G$553,3,FALSE)=0,"",$L3103)</f>
        <v>#N/A</v>
      </c>
      <c r="R3103" s="72" t="e">
        <f>IF(VLOOKUP($B3103,[1]Sheet1!$F$2:$G$553,2,FALSE)=0,"",$L3103)</f>
        <v>#N/A</v>
      </c>
      <c r="S3103" s="72" t="e">
        <f>COUNTIF([1]isolation_zones!$H$2:$H$1182,conductor_pz_summary_hftd_23_re!B3103)</f>
        <v>#VALUE!</v>
      </c>
    </row>
    <row r="3104" spans="1:19" x14ac:dyDescent="0.25">
      <c r="A3104" s="70">
        <v>9391</v>
      </c>
      <c r="B3104" s="71" t="s">
        <v>6600</v>
      </c>
      <c r="C3104" s="72">
        <v>24240402</v>
      </c>
      <c r="D3104" s="72" t="s">
        <v>6601</v>
      </c>
      <c r="E3104" s="72">
        <v>342.980040238794</v>
      </c>
      <c r="F3104" s="72">
        <f t="shared" si="240"/>
        <v>0.21316348057103418</v>
      </c>
      <c r="G3104" s="73">
        <v>11</v>
      </c>
      <c r="H3104" s="72">
        <f t="shared" si="241"/>
        <v>9.5054871687818676E-5</v>
      </c>
      <c r="I3104" s="76">
        <v>8.6413519716198802E-6</v>
      </c>
      <c r="J3104" s="75">
        <v>3103</v>
      </c>
      <c r="K3104" s="72">
        <f t="shared" si="242"/>
        <v>25745.205152421619</v>
      </c>
      <c r="L3104" s="72">
        <f t="shared" si="243"/>
        <v>6.8321146571317756E-2</v>
      </c>
      <c r="M3104" s="72">
        <f t="shared" si="244"/>
        <v>2.7591531336869792E-6</v>
      </c>
      <c r="N3104" s="72" t="e">
        <f>IF(VLOOKUP(B3104,[1]Sheet1!$B$2:$G$553,6,FALSE)=0,"",L3104)</f>
        <v>#N/A</v>
      </c>
      <c r="O3104" s="72" t="e">
        <f>IF(VLOOKUP($B3104,[1]Sheet1!$C$2:$G$553,5,FALSE)=0,"",$L3104)</f>
        <v>#N/A</v>
      </c>
      <c r="P3104" s="72" t="e">
        <f>IF(VLOOKUP($B3104,[1]Sheet1!$D$2:$G$553,4,FALSE)=0,"",$L3104)</f>
        <v>#N/A</v>
      </c>
      <c r="Q3104" s="72" t="e">
        <f>IF(VLOOKUP($B3104,[1]Sheet1!$E$2:$G$553,3,FALSE)=0,"",$L3104)</f>
        <v>#N/A</v>
      </c>
      <c r="R3104" s="72" t="e">
        <f>IF(VLOOKUP($B3104,[1]Sheet1!$F$2:$G$553,2,FALSE)=0,"",$L3104)</f>
        <v>#N/A</v>
      </c>
      <c r="S3104" s="72" t="e">
        <f>COUNTIF([1]isolation_zones!$H$2:$H$1182,conductor_pz_summary_hftd_23_re!B3104)</f>
        <v>#VALUE!</v>
      </c>
    </row>
    <row r="3105" spans="1:19" x14ac:dyDescent="0.25">
      <c r="A3105" s="70">
        <v>9903</v>
      </c>
      <c r="B3105" s="71" t="s">
        <v>6602</v>
      </c>
      <c r="C3105" s="72">
        <v>22811102</v>
      </c>
      <c r="D3105" s="72" t="s">
        <v>811</v>
      </c>
      <c r="E3105" s="72">
        <v>625.37008774825699</v>
      </c>
      <c r="F3105" s="72">
        <f t="shared" si="240"/>
        <v>0.38867003589077503</v>
      </c>
      <c r="G3105" s="73">
        <v>4</v>
      </c>
      <c r="H3105" s="72">
        <f t="shared" si="241"/>
        <v>3.4444549949249881E-5</v>
      </c>
      <c r="I3105" s="76">
        <v>8.6111374873124702E-6</v>
      </c>
      <c r="J3105" s="75">
        <v>3104</v>
      </c>
      <c r="K3105" s="72">
        <f t="shared" si="242"/>
        <v>25745.593822457511</v>
      </c>
      <c r="L3105" s="72">
        <f t="shared" si="243"/>
        <v>6.8286702021368509E-2</v>
      </c>
      <c r="M3105" s="72">
        <f t="shared" si="244"/>
        <v>2.7577620887074913E-6</v>
      </c>
      <c r="N3105" s="72" t="e">
        <f>IF(VLOOKUP(B3105,[1]Sheet1!$B$2:$G$553,6,FALSE)=0,"",L3105)</f>
        <v>#N/A</v>
      </c>
      <c r="O3105" s="72" t="e">
        <f>IF(VLOOKUP($B3105,[1]Sheet1!$C$2:$G$553,5,FALSE)=0,"",$L3105)</f>
        <v>#N/A</v>
      </c>
      <c r="P3105" s="72" t="e">
        <f>IF(VLOOKUP($B3105,[1]Sheet1!$D$2:$G$553,4,FALSE)=0,"",$L3105)</f>
        <v>#N/A</v>
      </c>
      <c r="Q3105" s="72" t="e">
        <f>IF(VLOOKUP($B3105,[1]Sheet1!$E$2:$G$553,3,FALSE)=0,"",$L3105)</f>
        <v>#N/A</v>
      </c>
      <c r="R3105" s="72" t="e">
        <f>IF(VLOOKUP($B3105,[1]Sheet1!$F$2:$G$553,2,FALSE)=0,"",$L3105)</f>
        <v>#N/A</v>
      </c>
      <c r="S3105" s="72" t="e">
        <f>COUNTIF([1]isolation_zones!$H$2:$H$1182,conductor_pz_summary_hftd_23_re!B3105)</f>
        <v>#VALUE!</v>
      </c>
    </row>
    <row r="3106" spans="1:19" x14ac:dyDescent="0.25">
      <c r="A3106" s="70">
        <v>7834</v>
      </c>
      <c r="B3106" s="71" t="s">
        <v>6603</v>
      </c>
      <c r="C3106" s="72">
        <v>43091103</v>
      </c>
      <c r="D3106" s="72" t="s">
        <v>533</v>
      </c>
      <c r="E3106" s="72">
        <v>1301.8094117114299</v>
      </c>
      <c r="F3106" s="72">
        <f t="shared" si="240"/>
        <v>0.80907980839740823</v>
      </c>
      <c r="G3106" s="73">
        <v>16</v>
      </c>
      <c r="H3106" s="72">
        <f t="shared" si="241"/>
        <v>1.3774660857609152E-4</v>
      </c>
      <c r="I3106" s="76">
        <v>8.6091630360057198E-6</v>
      </c>
      <c r="J3106" s="75">
        <v>3105</v>
      </c>
      <c r="K3106" s="72">
        <f t="shared" si="242"/>
        <v>25746.402902265909</v>
      </c>
      <c r="L3106" s="72">
        <f t="shared" si="243"/>
        <v>6.8148955412792422E-2</v>
      </c>
      <c r="M3106" s="72">
        <f t="shared" si="244"/>
        <v>2.7521991846026729E-6</v>
      </c>
      <c r="N3106" s="72" t="e">
        <f>IF(VLOOKUP(B3106,[1]Sheet1!$B$2:$G$553,6,FALSE)=0,"",L3106)</f>
        <v>#N/A</v>
      </c>
      <c r="O3106" s="72" t="e">
        <f>IF(VLOOKUP($B3106,[1]Sheet1!$C$2:$G$553,5,FALSE)=0,"",$L3106)</f>
        <v>#N/A</v>
      </c>
      <c r="P3106" s="72" t="e">
        <f>IF(VLOOKUP($B3106,[1]Sheet1!$D$2:$G$553,4,FALSE)=0,"",$L3106)</f>
        <v>#N/A</v>
      </c>
      <c r="Q3106" s="72" t="e">
        <f>IF(VLOOKUP($B3106,[1]Sheet1!$E$2:$G$553,3,FALSE)=0,"",$L3106)</f>
        <v>#N/A</v>
      </c>
      <c r="R3106" s="72" t="e">
        <f>IF(VLOOKUP($B3106,[1]Sheet1!$F$2:$G$553,2,FALSE)=0,"",$L3106)</f>
        <v>#N/A</v>
      </c>
      <c r="S3106" s="72" t="e">
        <f>COUNTIF([1]isolation_zones!$H$2:$H$1182,conductor_pz_summary_hftd_23_re!B3106)</f>
        <v>#VALUE!</v>
      </c>
    </row>
    <row r="3107" spans="1:19" x14ac:dyDescent="0.25">
      <c r="A3107" s="70">
        <v>10810</v>
      </c>
      <c r="B3107" s="71" t="s">
        <v>6604</v>
      </c>
      <c r="C3107" s="72">
        <v>153081111</v>
      </c>
      <c r="D3107" s="72" t="s">
        <v>1214</v>
      </c>
      <c r="E3107" s="72">
        <v>220.686681654202</v>
      </c>
      <c r="F3107" s="72">
        <f t="shared" si="240"/>
        <v>0.13715766417290368</v>
      </c>
      <c r="G3107" s="73">
        <v>3</v>
      </c>
      <c r="H3107" s="72">
        <f t="shared" si="241"/>
        <v>2.5780417563002127E-5</v>
      </c>
      <c r="I3107" s="76">
        <v>8.5934725210007095E-6</v>
      </c>
      <c r="J3107" s="75">
        <v>3106</v>
      </c>
      <c r="K3107" s="72">
        <f t="shared" si="242"/>
        <v>25746.540059930081</v>
      </c>
      <c r="L3107" s="72">
        <f t="shared" si="243"/>
        <v>6.8123174995229421E-2</v>
      </c>
      <c r="M3107" s="72">
        <f t="shared" si="244"/>
        <v>2.7511580410698656E-6</v>
      </c>
      <c r="N3107" s="72" t="e">
        <f>IF(VLOOKUP(B3107,[1]Sheet1!$B$2:$G$553,6,FALSE)=0,"",L3107)</f>
        <v>#N/A</v>
      </c>
      <c r="O3107" s="72" t="e">
        <f>IF(VLOOKUP($B3107,[1]Sheet1!$C$2:$G$553,5,FALSE)=0,"",$L3107)</f>
        <v>#N/A</v>
      </c>
      <c r="P3107" s="72" t="e">
        <f>IF(VLOOKUP($B3107,[1]Sheet1!$D$2:$G$553,4,FALSE)=0,"",$L3107)</f>
        <v>#N/A</v>
      </c>
      <c r="Q3107" s="72" t="e">
        <f>IF(VLOOKUP($B3107,[1]Sheet1!$E$2:$G$553,3,FALSE)=0,"",$L3107)</f>
        <v>#N/A</v>
      </c>
      <c r="R3107" s="72" t="e">
        <f>IF(VLOOKUP($B3107,[1]Sheet1!$F$2:$G$553,2,FALSE)=0,"",$L3107)</f>
        <v>#N/A</v>
      </c>
      <c r="S3107" s="72" t="e">
        <f>COUNTIF([1]isolation_zones!$H$2:$H$1182,conductor_pz_summary_hftd_23_re!B3107)</f>
        <v>#VALUE!</v>
      </c>
    </row>
    <row r="3108" spans="1:19" x14ac:dyDescent="0.25">
      <c r="A3108" s="70">
        <v>10497</v>
      </c>
      <c r="B3108" s="71" t="s">
        <v>4257</v>
      </c>
      <c r="C3108" s="72">
        <v>182402106</v>
      </c>
      <c r="D3108" s="72" t="s">
        <v>1378</v>
      </c>
      <c r="E3108" s="72">
        <v>156.01246532479999</v>
      </c>
      <c r="F3108" s="72">
        <f t="shared" si="240"/>
        <v>9.6962377454816645E-2</v>
      </c>
      <c r="G3108" s="73">
        <v>3</v>
      </c>
      <c r="H3108" s="72">
        <f t="shared" si="241"/>
        <v>2.5484553022333319E-5</v>
      </c>
      <c r="I3108" s="76">
        <v>8.4948510074444403E-6</v>
      </c>
      <c r="J3108" s="75">
        <v>3107</v>
      </c>
      <c r="K3108" s="72">
        <f t="shared" si="242"/>
        <v>25746.637022307536</v>
      </c>
      <c r="L3108" s="72">
        <f t="shared" si="243"/>
        <v>6.8097690442207093E-2</v>
      </c>
      <c r="M3108" s="72">
        <f t="shared" si="244"/>
        <v>2.7501288460422504E-6</v>
      </c>
      <c r="N3108" s="72" t="e">
        <f>IF(VLOOKUP(B3108,[1]Sheet1!$B$2:$G$553,6,FALSE)=0,"",L3108)</f>
        <v>#N/A</v>
      </c>
      <c r="O3108" s="72" t="e">
        <f>IF(VLOOKUP($B3108,[1]Sheet1!$C$2:$G$553,5,FALSE)=0,"",$L3108)</f>
        <v>#N/A</v>
      </c>
      <c r="P3108" s="72" t="e">
        <f>IF(VLOOKUP($B3108,[1]Sheet1!$D$2:$G$553,4,FALSE)=0,"",$L3108)</f>
        <v>#N/A</v>
      </c>
      <c r="Q3108" s="72" t="e">
        <f>IF(VLOOKUP($B3108,[1]Sheet1!$E$2:$G$553,3,FALSE)=0,"",$L3108)</f>
        <v>#N/A</v>
      </c>
      <c r="R3108" s="72" t="e">
        <f>IF(VLOOKUP($B3108,[1]Sheet1!$F$2:$G$553,2,FALSE)=0,"",$L3108)</f>
        <v>#N/A</v>
      </c>
      <c r="S3108" s="72" t="e">
        <f>COUNTIF([1]isolation_zones!$H$2:$H$1182,conductor_pz_summary_hftd_23_re!B3108)</f>
        <v>#VALUE!</v>
      </c>
    </row>
    <row r="3109" spans="1:19" x14ac:dyDescent="0.25">
      <c r="A3109" s="70">
        <v>5369</v>
      </c>
      <c r="B3109" s="71" t="s">
        <v>2895</v>
      </c>
      <c r="C3109" s="72">
        <v>12101104</v>
      </c>
      <c r="D3109" s="72" t="s">
        <v>693</v>
      </c>
      <c r="E3109" s="72">
        <v>2877.1567724705201</v>
      </c>
      <c r="F3109" s="72">
        <f t="shared" si="240"/>
        <v>1.7881645571600497</v>
      </c>
      <c r="G3109" s="73">
        <v>22</v>
      </c>
      <c r="H3109" s="72">
        <f t="shared" si="241"/>
        <v>1.8585413519546829E-4</v>
      </c>
      <c r="I3109" s="76">
        <v>8.4479152361576496E-6</v>
      </c>
      <c r="J3109" s="75">
        <v>3108</v>
      </c>
      <c r="K3109" s="72">
        <f t="shared" si="242"/>
        <v>25748.425186864697</v>
      </c>
      <c r="L3109" s="72">
        <f t="shared" si="243"/>
        <v>6.7911836307011628E-2</v>
      </c>
      <c r="M3109" s="72">
        <f t="shared" si="244"/>
        <v>2.7426231169193067E-6</v>
      </c>
      <c r="N3109" s="72" t="e">
        <f>IF(VLOOKUP(B3109,[1]Sheet1!$B$2:$G$553,6,FALSE)=0,"",L3109)</f>
        <v>#N/A</v>
      </c>
      <c r="O3109" s="72" t="e">
        <f>IF(VLOOKUP($B3109,[1]Sheet1!$C$2:$G$553,5,FALSE)=0,"",$L3109)</f>
        <v>#N/A</v>
      </c>
      <c r="P3109" s="72" t="e">
        <f>IF(VLOOKUP($B3109,[1]Sheet1!$D$2:$G$553,4,FALSE)=0,"",$L3109)</f>
        <v>#N/A</v>
      </c>
      <c r="Q3109" s="72" t="e">
        <f>IF(VLOOKUP($B3109,[1]Sheet1!$E$2:$G$553,3,FALSE)=0,"",$L3109)</f>
        <v>#N/A</v>
      </c>
      <c r="R3109" s="72" t="e">
        <f>IF(VLOOKUP($B3109,[1]Sheet1!$F$2:$G$553,2,FALSE)=0,"",$L3109)</f>
        <v>#N/A</v>
      </c>
      <c r="S3109" s="72" t="e">
        <f>COUNTIF([1]isolation_zones!$H$2:$H$1182,conductor_pz_summary_hftd_23_re!B3109)</f>
        <v>#VALUE!</v>
      </c>
    </row>
    <row r="3110" spans="1:19" x14ac:dyDescent="0.25">
      <c r="A3110" s="70">
        <v>6668</v>
      </c>
      <c r="B3110" s="71" t="s">
        <v>6605</v>
      </c>
      <c r="C3110" s="72">
        <v>83252107</v>
      </c>
      <c r="D3110" s="72" t="s">
        <v>571</v>
      </c>
      <c r="E3110" s="72">
        <v>50.439007259438199</v>
      </c>
      <c r="F3110" s="72">
        <f t="shared" si="240"/>
        <v>3.1348046774044874E-2</v>
      </c>
      <c r="G3110" s="73">
        <v>14</v>
      </c>
      <c r="H3110" s="72">
        <f t="shared" si="241"/>
        <v>1.1791655141818761E-4</v>
      </c>
      <c r="I3110" s="76">
        <v>8.4226108155848301E-6</v>
      </c>
      <c r="J3110" s="75">
        <v>3109</v>
      </c>
      <c r="K3110" s="72">
        <f t="shared" si="242"/>
        <v>25748.456534911471</v>
      </c>
      <c r="L3110" s="72">
        <f t="shared" si="243"/>
        <v>6.7793919755593443E-2</v>
      </c>
      <c r="M3110" s="72">
        <f t="shared" si="244"/>
        <v>2.7378610507262368E-6</v>
      </c>
      <c r="N3110" s="72" t="e">
        <f>IF(VLOOKUP(B3110,[1]Sheet1!$B$2:$G$553,6,FALSE)=0,"",L3110)</f>
        <v>#N/A</v>
      </c>
      <c r="O3110" s="72" t="e">
        <f>IF(VLOOKUP($B3110,[1]Sheet1!$C$2:$G$553,5,FALSE)=0,"",$L3110)</f>
        <v>#N/A</v>
      </c>
      <c r="P3110" s="72" t="e">
        <f>IF(VLOOKUP($B3110,[1]Sheet1!$D$2:$G$553,4,FALSE)=0,"",$L3110)</f>
        <v>#N/A</v>
      </c>
      <c r="Q3110" s="72" t="e">
        <f>IF(VLOOKUP($B3110,[1]Sheet1!$E$2:$G$553,3,FALSE)=0,"",$L3110)</f>
        <v>#N/A</v>
      </c>
      <c r="R3110" s="72" t="e">
        <f>IF(VLOOKUP($B3110,[1]Sheet1!$F$2:$G$553,2,FALSE)=0,"",$L3110)</f>
        <v>#N/A</v>
      </c>
      <c r="S3110" s="72" t="e">
        <f>COUNTIF([1]isolation_zones!$H$2:$H$1182,conductor_pz_summary_hftd_23_re!B3110)</f>
        <v>#VALUE!</v>
      </c>
    </row>
    <row r="3111" spans="1:19" x14ac:dyDescent="0.25">
      <c r="A3111" s="70">
        <v>4822</v>
      </c>
      <c r="B3111" s="71" t="s">
        <v>3176</v>
      </c>
      <c r="C3111" s="72">
        <v>83622103</v>
      </c>
      <c r="D3111" s="72" t="s">
        <v>343</v>
      </c>
      <c r="E3111" s="72">
        <v>4377.7977656474604</v>
      </c>
      <c r="F3111" s="72">
        <f t="shared" si="240"/>
        <v>2.7208189966733749</v>
      </c>
      <c r="G3111" s="73">
        <v>63</v>
      </c>
      <c r="H3111" s="72">
        <f t="shared" si="241"/>
        <v>5.301417952864808E-4</v>
      </c>
      <c r="I3111" s="76">
        <v>8.4149491315314405E-6</v>
      </c>
      <c r="J3111" s="75">
        <v>3110</v>
      </c>
      <c r="K3111" s="72">
        <f t="shared" si="242"/>
        <v>25751.177353908144</v>
      </c>
      <c r="L3111" s="72">
        <f t="shared" si="243"/>
        <v>6.7263777960306956E-2</v>
      </c>
      <c r="M3111" s="72">
        <f t="shared" si="244"/>
        <v>2.7164512461610245E-6</v>
      </c>
      <c r="N3111" s="72" t="e">
        <f>IF(VLOOKUP(B3111,[1]Sheet1!$B$2:$G$553,6,FALSE)=0,"",L3111)</f>
        <v>#N/A</v>
      </c>
      <c r="O3111" s="72" t="e">
        <f>IF(VLOOKUP($B3111,[1]Sheet1!$C$2:$G$553,5,FALSE)=0,"",$L3111)</f>
        <v>#N/A</v>
      </c>
      <c r="P3111" s="72" t="e">
        <f>IF(VLOOKUP($B3111,[1]Sheet1!$D$2:$G$553,4,FALSE)=0,"",$L3111)</f>
        <v>#N/A</v>
      </c>
      <c r="Q3111" s="72" t="e">
        <f>IF(VLOOKUP($B3111,[1]Sheet1!$E$2:$G$553,3,FALSE)=0,"",$L3111)</f>
        <v>#N/A</v>
      </c>
      <c r="R3111" s="72" t="e">
        <f>IF(VLOOKUP($B3111,[1]Sheet1!$F$2:$G$553,2,FALSE)=0,"",$L3111)</f>
        <v>#N/A</v>
      </c>
      <c r="S3111" s="72" t="e">
        <f>COUNTIF([1]isolation_zones!$H$2:$H$1182,conductor_pz_summary_hftd_23_re!B3111)</f>
        <v>#VALUE!</v>
      </c>
    </row>
    <row r="3112" spans="1:19" x14ac:dyDescent="0.25">
      <c r="A3112" s="70">
        <v>10986</v>
      </c>
      <c r="B3112" s="71" t="s">
        <v>6606</v>
      </c>
      <c r="C3112" s="72">
        <v>43321101</v>
      </c>
      <c r="D3112" s="72" t="s">
        <v>519</v>
      </c>
      <c r="E3112" s="72">
        <v>505.107935991945</v>
      </c>
      <c r="F3112" s="72">
        <f t="shared" si="240"/>
        <v>0.31392662274204164</v>
      </c>
      <c r="G3112" s="73">
        <v>5</v>
      </c>
      <c r="H3112" s="72">
        <f t="shared" si="241"/>
        <v>4.1825753608698645E-5</v>
      </c>
      <c r="I3112" s="76">
        <v>8.3651507217397294E-6</v>
      </c>
      <c r="J3112" s="75">
        <v>3111</v>
      </c>
      <c r="K3112" s="72">
        <f t="shared" si="242"/>
        <v>25751.491280530885</v>
      </c>
      <c r="L3112" s="72">
        <f t="shared" si="243"/>
        <v>6.7221952206698257E-2</v>
      </c>
      <c r="M3112" s="72">
        <f t="shared" si="244"/>
        <v>2.7147621108796397E-6</v>
      </c>
      <c r="N3112" s="72" t="e">
        <f>IF(VLOOKUP(B3112,[1]Sheet1!$B$2:$G$553,6,FALSE)=0,"",L3112)</f>
        <v>#N/A</v>
      </c>
      <c r="O3112" s="72" t="e">
        <f>IF(VLOOKUP($B3112,[1]Sheet1!$C$2:$G$553,5,FALSE)=0,"",$L3112)</f>
        <v>#N/A</v>
      </c>
      <c r="P3112" s="72" t="e">
        <f>IF(VLOOKUP($B3112,[1]Sheet1!$D$2:$G$553,4,FALSE)=0,"",$L3112)</f>
        <v>#N/A</v>
      </c>
      <c r="Q3112" s="72" t="e">
        <f>IF(VLOOKUP($B3112,[1]Sheet1!$E$2:$G$553,3,FALSE)=0,"",$L3112)</f>
        <v>#N/A</v>
      </c>
      <c r="R3112" s="72" t="e">
        <f>IF(VLOOKUP($B3112,[1]Sheet1!$F$2:$G$553,2,FALSE)=0,"",$L3112)</f>
        <v>#N/A</v>
      </c>
      <c r="S3112" s="72" t="e">
        <f>COUNTIF([1]isolation_zones!$H$2:$H$1182,conductor_pz_summary_hftd_23_re!B3112)</f>
        <v>#VALUE!</v>
      </c>
    </row>
    <row r="3113" spans="1:19" x14ac:dyDescent="0.25">
      <c r="A3113" s="70">
        <v>1364</v>
      </c>
      <c r="B3113" s="71" t="s">
        <v>3083</v>
      </c>
      <c r="C3113" s="72">
        <v>83622103</v>
      </c>
      <c r="D3113" s="72" t="s">
        <v>343</v>
      </c>
      <c r="E3113" s="72">
        <v>4595.9766679905697</v>
      </c>
      <c r="F3113" s="72">
        <f t="shared" si="240"/>
        <v>2.8564180658735672</v>
      </c>
      <c r="G3113" s="73">
        <v>87</v>
      </c>
      <c r="H3113" s="72">
        <f t="shared" si="241"/>
        <v>7.2413237639297457E-4</v>
      </c>
      <c r="I3113" s="76">
        <v>8.32336064819511E-6</v>
      </c>
      <c r="J3113" s="75">
        <v>3112</v>
      </c>
      <c r="K3113" s="72">
        <f t="shared" si="242"/>
        <v>25754.347698596757</v>
      </c>
      <c r="L3113" s="72">
        <f t="shared" si="243"/>
        <v>6.6497819830305283E-2</v>
      </c>
      <c r="M3113" s="72">
        <f t="shared" si="244"/>
        <v>2.6855179863911367E-6</v>
      </c>
      <c r="N3113" s="72" t="e">
        <f>IF(VLOOKUP(B3113,[1]Sheet1!$B$2:$G$553,6,FALSE)=0,"",L3113)</f>
        <v>#N/A</v>
      </c>
      <c r="O3113" s="72" t="e">
        <f>IF(VLOOKUP($B3113,[1]Sheet1!$C$2:$G$553,5,FALSE)=0,"",$L3113)</f>
        <v>#N/A</v>
      </c>
      <c r="P3113" s="72" t="e">
        <f>IF(VLOOKUP($B3113,[1]Sheet1!$D$2:$G$553,4,FALSE)=0,"",$L3113)</f>
        <v>#N/A</v>
      </c>
      <c r="Q3113" s="72" t="e">
        <f>IF(VLOOKUP($B3113,[1]Sheet1!$E$2:$G$553,3,FALSE)=0,"",$L3113)</f>
        <v>#N/A</v>
      </c>
      <c r="R3113" s="72" t="e">
        <f>IF(VLOOKUP($B3113,[1]Sheet1!$F$2:$G$553,2,FALSE)=0,"",$L3113)</f>
        <v>#N/A</v>
      </c>
      <c r="S3113" s="72" t="e">
        <f>COUNTIF([1]isolation_zones!$H$2:$H$1182,conductor_pz_summary_hftd_23_re!B3113)</f>
        <v>#VALUE!</v>
      </c>
    </row>
    <row r="3114" spans="1:19" x14ac:dyDescent="0.25">
      <c r="A3114" s="70">
        <v>9661</v>
      </c>
      <c r="B3114" s="71" t="s">
        <v>6607</v>
      </c>
      <c r="C3114" s="72">
        <v>83371105</v>
      </c>
      <c r="D3114" s="72" t="s">
        <v>1012</v>
      </c>
      <c r="E3114" s="72">
        <v>500.32720289229599</v>
      </c>
      <c r="F3114" s="72">
        <f t="shared" si="240"/>
        <v>0.3109553778075177</v>
      </c>
      <c r="G3114" s="73">
        <v>9</v>
      </c>
      <c r="H3114" s="72">
        <f t="shared" si="241"/>
        <v>7.4772394477194964E-5</v>
      </c>
      <c r="I3114" s="76">
        <v>8.3080438307994406E-6</v>
      </c>
      <c r="J3114" s="75">
        <v>3113</v>
      </c>
      <c r="K3114" s="72">
        <f t="shared" si="242"/>
        <v>25754.658653974566</v>
      </c>
      <c r="L3114" s="72">
        <f t="shared" si="243"/>
        <v>6.6423047435828081E-2</v>
      </c>
      <c r="M3114" s="72">
        <f t="shared" si="244"/>
        <v>2.6824982992680631E-6</v>
      </c>
      <c r="N3114" s="72" t="e">
        <f>IF(VLOOKUP(B3114,[1]Sheet1!$B$2:$G$553,6,FALSE)=0,"",L3114)</f>
        <v>#N/A</v>
      </c>
      <c r="O3114" s="72" t="e">
        <f>IF(VLOOKUP($B3114,[1]Sheet1!$C$2:$G$553,5,FALSE)=0,"",$L3114)</f>
        <v>#N/A</v>
      </c>
      <c r="P3114" s="72" t="e">
        <f>IF(VLOOKUP($B3114,[1]Sheet1!$D$2:$G$553,4,FALSE)=0,"",$L3114)</f>
        <v>#N/A</v>
      </c>
      <c r="Q3114" s="72" t="e">
        <f>IF(VLOOKUP($B3114,[1]Sheet1!$E$2:$G$553,3,FALSE)=0,"",$L3114)</f>
        <v>#N/A</v>
      </c>
      <c r="R3114" s="72" t="e">
        <f>IF(VLOOKUP($B3114,[1]Sheet1!$F$2:$G$553,2,FALSE)=0,"",$L3114)</f>
        <v>#N/A</v>
      </c>
      <c r="S3114" s="72" t="e">
        <f>COUNTIF([1]isolation_zones!$H$2:$H$1182,conductor_pz_summary_hftd_23_re!B3114)</f>
        <v>#VALUE!</v>
      </c>
    </row>
    <row r="3115" spans="1:19" x14ac:dyDescent="0.25">
      <c r="A3115" s="70">
        <v>6999</v>
      </c>
      <c r="B3115" s="71" t="s">
        <v>6608</v>
      </c>
      <c r="C3115" s="72">
        <v>103441102</v>
      </c>
      <c r="D3115" s="72" t="s">
        <v>1426</v>
      </c>
      <c r="E3115" s="72">
        <v>1120.07916477547</v>
      </c>
      <c r="F3115" s="72">
        <f t="shared" si="240"/>
        <v>0.69613372577717214</v>
      </c>
      <c r="G3115" s="73">
        <v>11</v>
      </c>
      <c r="H3115" s="72">
        <f t="shared" si="241"/>
        <v>9.1368789539517719E-5</v>
      </c>
      <c r="I3115" s="76">
        <v>8.3062535945016108E-6</v>
      </c>
      <c r="J3115" s="75">
        <v>3114</v>
      </c>
      <c r="K3115" s="72">
        <f t="shared" si="242"/>
        <v>25755.354787700344</v>
      </c>
      <c r="L3115" s="72">
        <f t="shared" si="243"/>
        <v>6.6331678646288569E-2</v>
      </c>
      <c r="M3115" s="72">
        <f t="shared" si="244"/>
        <v>2.6788083658487523E-6</v>
      </c>
      <c r="N3115" s="72">
        <f>IF(VLOOKUP(B3115,[1]Sheet1!$B$2:$G$553,6,FALSE)=0,"",L3115)</f>
        <v>6.6331678646288569E-2</v>
      </c>
      <c r="O3115" s="72" t="e">
        <f>IF(VLOOKUP($B3115,[1]Sheet1!$C$2:$G$553,5,FALSE)=0,"",$L3115)</f>
        <v>#N/A</v>
      </c>
      <c r="P3115" s="72" t="e">
        <f>IF(VLOOKUP($B3115,[1]Sheet1!$D$2:$G$553,4,FALSE)=0,"",$L3115)</f>
        <v>#N/A</v>
      </c>
      <c r="Q3115" s="72" t="e">
        <f>IF(VLOOKUP($B3115,[1]Sheet1!$E$2:$G$553,3,FALSE)=0,"",$L3115)</f>
        <v>#N/A</v>
      </c>
      <c r="R3115" s="72" t="e">
        <f>IF(VLOOKUP($B3115,[1]Sheet1!$F$2:$G$553,2,FALSE)=0,"",$L3115)</f>
        <v>#N/A</v>
      </c>
      <c r="S3115" s="72" t="e">
        <f>COUNTIF([1]isolation_zones!$H$2:$H$1182,conductor_pz_summary_hftd_23_re!B3115)</f>
        <v>#VALUE!</v>
      </c>
    </row>
    <row r="3116" spans="1:19" x14ac:dyDescent="0.25">
      <c r="A3116" s="70">
        <v>7019</v>
      </c>
      <c r="B3116" s="71" t="s">
        <v>3886</v>
      </c>
      <c r="C3116" s="72">
        <v>42761102</v>
      </c>
      <c r="D3116" s="72" t="s">
        <v>414</v>
      </c>
      <c r="E3116" s="72">
        <v>3941.7419416140101</v>
      </c>
      <c r="F3116" s="72">
        <f t="shared" si="240"/>
        <v>2.4498085404686205</v>
      </c>
      <c r="G3116" s="73">
        <v>29</v>
      </c>
      <c r="H3116" s="72">
        <f t="shared" si="241"/>
        <v>2.3897962030884252E-4</v>
      </c>
      <c r="I3116" s="76">
        <v>8.2406765623738795E-6</v>
      </c>
      <c r="J3116" s="75">
        <v>3115</v>
      </c>
      <c r="K3116" s="72">
        <f t="shared" si="242"/>
        <v>25757.804596240814</v>
      </c>
      <c r="L3116" s="72">
        <f t="shared" si="243"/>
        <v>6.6092699025979723E-2</v>
      </c>
      <c r="M3116" s="72">
        <f t="shared" si="244"/>
        <v>2.669157161187335E-6</v>
      </c>
      <c r="N3116" s="72" t="e">
        <f>IF(VLOOKUP(B3116,[1]Sheet1!$B$2:$G$553,6,FALSE)=0,"",L3116)</f>
        <v>#N/A</v>
      </c>
      <c r="O3116" s="72" t="e">
        <f>IF(VLOOKUP($B3116,[1]Sheet1!$C$2:$G$553,5,FALSE)=0,"",$L3116)</f>
        <v>#N/A</v>
      </c>
      <c r="P3116" s="72" t="e">
        <f>IF(VLOOKUP($B3116,[1]Sheet1!$D$2:$G$553,4,FALSE)=0,"",$L3116)</f>
        <v>#N/A</v>
      </c>
      <c r="Q3116" s="72" t="e">
        <f>IF(VLOOKUP($B3116,[1]Sheet1!$E$2:$G$553,3,FALSE)=0,"",$L3116)</f>
        <v>#N/A</v>
      </c>
      <c r="R3116" s="72" t="e">
        <f>IF(VLOOKUP($B3116,[1]Sheet1!$F$2:$G$553,2,FALSE)=0,"",$L3116)</f>
        <v>#N/A</v>
      </c>
      <c r="S3116" s="72" t="e">
        <f>COUNTIF([1]isolation_zones!$H$2:$H$1182,conductor_pz_summary_hftd_23_re!B3116)</f>
        <v>#VALUE!</v>
      </c>
    </row>
    <row r="3117" spans="1:19" x14ac:dyDescent="0.25">
      <c r="A3117" s="70">
        <v>9287</v>
      </c>
      <c r="B3117" s="71" t="s">
        <v>3062</v>
      </c>
      <c r="C3117" s="72">
        <v>14671103</v>
      </c>
      <c r="D3117" s="72" t="s">
        <v>91</v>
      </c>
      <c r="E3117" s="72">
        <v>401.747140608758</v>
      </c>
      <c r="F3117" s="72">
        <f t="shared" si="240"/>
        <v>0.24968747085690368</v>
      </c>
      <c r="G3117" s="73">
        <v>15</v>
      </c>
      <c r="H3117" s="72">
        <f t="shared" si="241"/>
        <v>1.2333548511725653E-4</v>
      </c>
      <c r="I3117" s="76">
        <v>8.2223656744837694E-6</v>
      </c>
      <c r="J3117" s="75">
        <v>3116</v>
      </c>
      <c r="K3117" s="72">
        <f t="shared" si="242"/>
        <v>25758.05428371167</v>
      </c>
      <c r="L3117" s="72">
        <f t="shared" si="243"/>
        <v>6.5969363540862469E-2</v>
      </c>
      <c r="M3117" s="72">
        <f t="shared" si="244"/>
        <v>2.6641762510689597E-6</v>
      </c>
      <c r="N3117" s="72" t="e">
        <f>IF(VLOOKUP(B3117,[1]Sheet1!$B$2:$G$553,6,FALSE)=0,"",L3117)</f>
        <v>#N/A</v>
      </c>
      <c r="O3117" s="72" t="e">
        <f>IF(VLOOKUP($B3117,[1]Sheet1!$C$2:$G$553,5,FALSE)=0,"",$L3117)</f>
        <v>#N/A</v>
      </c>
      <c r="P3117" s="72" t="e">
        <f>IF(VLOOKUP($B3117,[1]Sheet1!$D$2:$G$553,4,FALSE)=0,"",$L3117)</f>
        <v>#N/A</v>
      </c>
      <c r="Q3117" s="72" t="e">
        <f>IF(VLOOKUP($B3117,[1]Sheet1!$E$2:$G$553,3,FALSE)=0,"",$L3117)</f>
        <v>#N/A</v>
      </c>
      <c r="R3117" s="72" t="e">
        <f>IF(VLOOKUP($B3117,[1]Sheet1!$F$2:$G$553,2,FALSE)=0,"",$L3117)</f>
        <v>#N/A</v>
      </c>
      <c r="S3117" s="72" t="e">
        <f>COUNTIF([1]isolation_zones!$H$2:$H$1182,conductor_pz_summary_hftd_23_re!B3117)</f>
        <v>#VALUE!</v>
      </c>
    </row>
    <row r="3118" spans="1:19" x14ac:dyDescent="0.25">
      <c r="A3118" s="70">
        <v>10537</v>
      </c>
      <c r="B3118" s="71" t="s">
        <v>6609</v>
      </c>
      <c r="C3118" s="72">
        <v>163451702</v>
      </c>
      <c r="D3118" s="72" t="s">
        <v>1108</v>
      </c>
      <c r="E3118" s="72">
        <v>244.50647264793099</v>
      </c>
      <c r="F3118" s="72">
        <f t="shared" si="240"/>
        <v>0.15196176050213236</v>
      </c>
      <c r="G3118" s="73">
        <v>2</v>
      </c>
      <c r="H3118" s="72">
        <f t="shared" si="241"/>
        <v>1.6393894934573459E-5</v>
      </c>
      <c r="I3118" s="76">
        <v>8.1969474672867297E-6</v>
      </c>
      <c r="J3118" s="75">
        <v>3117</v>
      </c>
      <c r="K3118" s="72">
        <f t="shared" si="242"/>
        <v>25758.206245472171</v>
      </c>
      <c r="L3118" s="72">
        <f t="shared" si="243"/>
        <v>6.5952969645927895E-2</v>
      </c>
      <c r="M3118" s="72">
        <f t="shared" si="244"/>
        <v>2.6635141827511386E-6</v>
      </c>
      <c r="N3118" s="72" t="e">
        <f>IF(VLOOKUP(B3118,[1]Sheet1!$B$2:$G$553,6,FALSE)=0,"",L3118)</f>
        <v>#N/A</v>
      </c>
      <c r="O3118" s="72" t="e">
        <f>IF(VLOOKUP($B3118,[1]Sheet1!$C$2:$G$553,5,FALSE)=0,"",$L3118)</f>
        <v>#N/A</v>
      </c>
      <c r="P3118" s="72" t="e">
        <f>IF(VLOOKUP($B3118,[1]Sheet1!$D$2:$G$553,4,FALSE)=0,"",$L3118)</f>
        <v>#N/A</v>
      </c>
      <c r="Q3118" s="72" t="e">
        <f>IF(VLOOKUP($B3118,[1]Sheet1!$E$2:$G$553,3,FALSE)=0,"",$L3118)</f>
        <v>#N/A</v>
      </c>
      <c r="R3118" s="72" t="e">
        <f>IF(VLOOKUP($B3118,[1]Sheet1!$F$2:$G$553,2,FALSE)=0,"",$L3118)</f>
        <v>#N/A</v>
      </c>
      <c r="S3118" s="72" t="e">
        <f>COUNTIF([1]isolation_zones!$H$2:$H$1182,conductor_pz_summary_hftd_23_re!B3118)</f>
        <v>#VALUE!</v>
      </c>
    </row>
    <row r="3119" spans="1:19" x14ac:dyDescent="0.25">
      <c r="A3119" s="70">
        <v>7405</v>
      </c>
      <c r="B3119" s="71" t="s">
        <v>4109</v>
      </c>
      <c r="C3119" s="72">
        <v>192431108</v>
      </c>
      <c r="D3119" s="72" t="s">
        <v>657</v>
      </c>
      <c r="E3119" s="72">
        <v>2556.2544200275402</v>
      </c>
      <c r="F3119" s="72">
        <f t="shared" si="240"/>
        <v>1.5887224487430331</v>
      </c>
      <c r="G3119" s="73">
        <v>83</v>
      </c>
      <c r="H3119" s="72">
        <f t="shared" si="241"/>
        <v>6.7738694204611764E-4</v>
      </c>
      <c r="I3119" s="76">
        <v>8.1612884583869598E-6</v>
      </c>
      <c r="J3119" s="75">
        <v>3118</v>
      </c>
      <c r="K3119" s="72">
        <f t="shared" si="242"/>
        <v>25759.794967920912</v>
      </c>
      <c r="L3119" s="72">
        <f t="shared" si="243"/>
        <v>6.5275582703881771E-2</v>
      </c>
      <c r="M3119" s="72">
        <f t="shared" si="244"/>
        <v>2.6361578751119774E-6</v>
      </c>
      <c r="N3119" s="72" t="e">
        <f>IF(VLOOKUP(B3119,[1]Sheet1!$B$2:$G$553,6,FALSE)=0,"",L3119)</f>
        <v>#N/A</v>
      </c>
      <c r="O3119" s="72" t="e">
        <f>IF(VLOOKUP($B3119,[1]Sheet1!$C$2:$G$553,5,FALSE)=0,"",$L3119)</f>
        <v>#N/A</v>
      </c>
      <c r="P3119" s="72" t="e">
        <f>IF(VLOOKUP($B3119,[1]Sheet1!$D$2:$G$553,4,FALSE)=0,"",$L3119)</f>
        <v>#N/A</v>
      </c>
      <c r="Q3119" s="72" t="e">
        <f>IF(VLOOKUP($B3119,[1]Sheet1!$E$2:$G$553,3,FALSE)=0,"",$L3119)</f>
        <v>#N/A</v>
      </c>
      <c r="R3119" s="72" t="e">
        <f>IF(VLOOKUP($B3119,[1]Sheet1!$F$2:$G$553,2,FALSE)=0,"",$L3119)</f>
        <v>#N/A</v>
      </c>
      <c r="S3119" s="72" t="e">
        <f>COUNTIF([1]isolation_zones!$H$2:$H$1182,conductor_pz_summary_hftd_23_re!B3119)</f>
        <v>#VALUE!</v>
      </c>
    </row>
    <row r="3120" spans="1:19" x14ac:dyDescent="0.25">
      <c r="A3120" s="70">
        <v>3886</v>
      </c>
      <c r="B3120" s="71" t="s">
        <v>2919</v>
      </c>
      <c r="C3120" s="72">
        <v>42011108</v>
      </c>
      <c r="D3120" s="72" t="s">
        <v>53</v>
      </c>
      <c r="E3120" s="72">
        <v>1229.38047832957</v>
      </c>
      <c r="F3120" s="72">
        <f t="shared" si="240"/>
        <v>0.76406493370389683</v>
      </c>
      <c r="G3120" s="73">
        <v>9</v>
      </c>
      <c r="H3120" s="72">
        <f t="shared" si="241"/>
        <v>7.3384981525760138E-5</v>
      </c>
      <c r="I3120" s="76">
        <v>8.1538868361955707E-6</v>
      </c>
      <c r="J3120" s="75">
        <v>3119</v>
      </c>
      <c r="K3120" s="72">
        <f t="shared" si="242"/>
        <v>25760.559032854617</v>
      </c>
      <c r="L3120" s="72">
        <f t="shared" si="243"/>
        <v>6.5202197722356012E-2</v>
      </c>
      <c r="M3120" s="72">
        <f t="shared" si="244"/>
        <v>2.6331942187346508E-6</v>
      </c>
      <c r="N3120" s="72" t="e">
        <f>IF(VLOOKUP(B3120,[1]Sheet1!$B$2:$G$553,6,FALSE)=0,"",L3120)</f>
        <v>#N/A</v>
      </c>
      <c r="O3120" s="72" t="e">
        <f>IF(VLOOKUP($B3120,[1]Sheet1!$C$2:$G$553,5,FALSE)=0,"",$L3120)</f>
        <v>#N/A</v>
      </c>
      <c r="P3120" s="72" t="e">
        <f>IF(VLOOKUP($B3120,[1]Sheet1!$D$2:$G$553,4,FALSE)=0,"",$L3120)</f>
        <v>#N/A</v>
      </c>
      <c r="Q3120" s="72" t="e">
        <f>IF(VLOOKUP($B3120,[1]Sheet1!$E$2:$G$553,3,FALSE)=0,"",$L3120)</f>
        <v>#N/A</v>
      </c>
      <c r="R3120" s="72" t="e">
        <f>IF(VLOOKUP($B3120,[1]Sheet1!$F$2:$G$553,2,FALSE)=0,"",$L3120)</f>
        <v>#N/A</v>
      </c>
      <c r="S3120" s="72" t="e">
        <f>COUNTIF([1]isolation_zones!$H$2:$H$1182,conductor_pz_summary_hftd_23_re!B3120)</f>
        <v>#VALUE!</v>
      </c>
    </row>
    <row r="3121" spans="1:19" x14ac:dyDescent="0.25">
      <c r="A3121" s="70">
        <v>9639</v>
      </c>
      <c r="B3121" s="71" t="s">
        <v>6610</v>
      </c>
      <c r="C3121" s="72">
        <v>42481105</v>
      </c>
      <c r="D3121" s="72" t="s">
        <v>6435</v>
      </c>
      <c r="E3121" s="72">
        <v>292.91237743953099</v>
      </c>
      <c r="F3121" s="72">
        <f t="shared" si="240"/>
        <v>0.18204622587913671</v>
      </c>
      <c r="G3121" s="73">
        <v>3</v>
      </c>
      <c r="H3121" s="72">
        <f t="shared" si="241"/>
        <v>2.44171368750102E-5</v>
      </c>
      <c r="I3121" s="76">
        <v>8.1390456250034001E-6</v>
      </c>
      <c r="J3121" s="75">
        <v>3120</v>
      </c>
      <c r="K3121" s="72">
        <f t="shared" si="242"/>
        <v>25760.741079080497</v>
      </c>
      <c r="L3121" s="72">
        <f t="shared" si="243"/>
        <v>6.5177780585481002E-2</v>
      </c>
      <c r="M3121" s="72">
        <f t="shared" si="244"/>
        <v>2.6322081313648488E-6</v>
      </c>
      <c r="N3121" s="72" t="e">
        <f>IF(VLOOKUP(B3121,[1]Sheet1!$B$2:$G$553,6,FALSE)=0,"",L3121)</f>
        <v>#N/A</v>
      </c>
      <c r="O3121" s="72" t="e">
        <f>IF(VLOOKUP($B3121,[1]Sheet1!$C$2:$G$553,5,FALSE)=0,"",$L3121)</f>
        <v>#N/A</v>
      </c>
      <c r="P3121" s="72" t="e">
        <f>IF(VLOOKUP($B3121,[1]Sheet1!$D$2:$G$553,4,FALSE)=0,"",$L3121)</f>
        <v>#N/A</v>
      </c>
      <c r="Q3121" s="72" t="e">
        <f>IF(VLOOKUP($B3121,[1]Sheet1!$E$2:$G$553,3,FALSE)=0,"",$L3121)</f>
        <v>#N/A</v>
      </c>
      <c r="R3121" s="72" t="e">
        <f>IF(VLOOKUP($B3121,[1]Sheet1!$F$2:$G$553,2,FALSE)=0,"",$L3121)</f>
        <v>#N/A</v>
      </c>
      <c r="S3121" s="72" t="e">
        <f>COUNTIF([1]isolation_zones!$H$2:$H$1182,conductor_pz_summary_hftd_23_re!B3121)</f>
        <v>#VALUE!</v>
      </c>
    </row>
    <row r="3122" spans="1:19" x14ac:dyDescent="0.25">
      <c r="A3122" s="70">
        <v>10422</v>
      </c>
      <c r="B3122" s="71" t="s">
        <v>3583</v>
      </c>
      <c r="C3122" s="72">
        <v>12091102</v>
      </c>
      <c r="D3122" s="72" t="s">
        <v>934</v>
      </c>
      <c r="E3122" s="72">
        <v>316.33221389850303</v>
      </c>
      <c r="F3122" s="72">
        <f t="shared" si="240"/>
        <v>0.19660174884928716</v>
      </c>
      <c r="G3122" s="73">
        <v>6</v>
      </c>
      <c r="H3122" s="72">
        <f t="shared" si="241"/>
        <v>4.8501273530968921E-5</v>
      </c>
      <c r="I3122" s="76">
        <v>8.0835455884948201E-6</v>
      </c>
      <c r="J3122" s="75">
        <v>3121</v>
      </c>
      <c r="K3122" s="72">
        <f t="shared" si="242"/>
        <v>25760.937680829345</v>
      </c>
      <c r="L3122" s="72">
        <f t="shared" si="243"/>
        <v>6.5129279311950034E-2</v>
      </c>
      <c r="M3122" s="72">
        <f t="shared" si="244"/>
        <v>2.6302494048567818E-6</v>
      </c>
      <c r="N3122" s="72" t="e">
        <f>IF(VLOOKUP(B3122,[1]Sheet1!$B$2:$G$553,6,FALSE)=0,"",L3122)</f>
        <v>#N/A</v>
      </c>
      <c r="O3122" s="72" t="e">
        <f>IF(VLOOKUP($B3122,[1]Sheet1!$C$2:$G$553,5,FALSE)=0,"",$L3122)</f>
        <v>#N/A</v>
      </c>
      <c r="P3122" s="72" t="e">
        <f>IF(VLOOKUP($B3122,[1]Sheet1!$D$2:$G$553,4,FALSE)=0,"",$L3122)</f>
        <v>#N/A</v>
      </c>
      <c r="Q3122" s="72" t="e">
        <f>IF(VLOOKUP($B3122,[1]Sheet1!$E$2:$G$553,3,FALSE)=0,"",$L3122)</f>
        <v>#N/A</v>
      </c>
      <c r="R3122" s="72" t="e">
        <f>IF(VLOOKUP($B3122,[1]Sheet1!$F$2:$G$553,2,FALSE)=0,"",$L3122)</f>
        <v>#N/A</v>
      </c>
      <c r="S3122" s="72" t="e">
        <f>COUNTIF([1]isolation_zones!$H$2:$H$1182,conductor_pz_summary_hftd_23_re!B3122)</f>
        <v>#VALUE!</v>
      </c>
    </row>
    <row r="3123" spans="1:19" x14ac:dyDescent="0.25">
      <c r="A3123" s="70">
        <v>10726</v>
      </c>
      <c r="B3123" s="71" t="s">
        <v>6611</v>
      </c>
      <c r="C3123" s="72">
        <v>42711102</v>
      </c>
      <c r="D3123" s="72" t="s">
        <v>221</v>
      </c>
      <c r="E3123" s="72">
        <v>816.273235436449</v>
      </c>
      <c r="F3123" s="72">
        <f t="shared" si="240"/>
        <v>0.50731711338499008</v>
      </c>
      <c r="G3123" s="73">
        <v>5</v>
      </c>
      <c r="H3123" s="72">
        <f t="shared" si="241"/>
        <v>4.0394252363844252E-5</v>
      </c>
      <c r="I3123" s="76">
        <v>8.0788504727688507E-6</v>
      </c>
      <c r="J3123" s="75">
        <v>3122</v>
      </c>
      <c r="K3123" s="72">
        <f t="shared" si="242"/>
        <v>25761.44499794273</v>
      </c>
      <c r="L3123" s="72">
        <f t="shared" si="243"/>
        <v>6.5088885059586182E-2</v>
      </c>
      <c r="M3123" s="72">
        <f t="shared" si="244"/>
        <v>2.6286180808292157E-6</v>
      </c>
      <c r="N3123" s="72">
        <f>IF(VLOOKUP(B3123,[1]Sheet1!$B$2:$G$553,6,FALSE)=0,"",L3123)</f>
        <v>6.5088885059586182E-2</v>
      </c>
      <c r="O3123" s="72" t="e">
        <f>IF(VLOOKUP($B3123,[1]Sheet1!$C$2:$G$553,5,FALSE)=0,"",$L3123)</f>
        <v>#N/A</v>
      </c>
      <c r="P3123" s="72" t="e">
        <f>IF(VLOOKUP($B3123,[1]Sheet1!$D$2:$G$553,4,FALSE)=0,"",$L3123)</f>
        <v>#N/A</v>
      </c>
      <c r="Q3123" s="72" t="e">
        <f>IF(VLOOKUP($B3123,[1]Sheet1!$E$2:$G$553,3,FALSE)=0,"",$L3123)</f>
        <v>#N/A</v>
      </c>
      <c r="R3123" s="72" t="e">
        <f>IF(VLOOKUP($B3123,[1]Sheet1!$F$2:$G$553,2,FALSE)=0,"",$L3123)</f>
        <v>#N/A</v>
      </c>
      <c r="S3123" s="72" t="e">
        <f>COUNTIF([1]isolation_zones!$H$2:$H$1182,conductor_pz_summary_hftd_23_re!B3123)</f>
        <v>#VALUE!</v>
      </c>
    </row>
    <row r="3124" spans="1:19" x14ac:dyDescent="0.25">
      <c r="A3124" s="70">
        <v>9181</v>
      </c>
      <c r="B3124" s="71" t="s">
        <v>6612</v>
      </c>
      <c r="C3124" s="72">
        <v>163661702</v>
      </c>
      <c r="D3124" s="72" t="s">
        <v>209</v>
      </c>
      <c r="E3124" s="72">
        <v>2102.4834504528499</v>
      </c>
      <c r="F3124" s="72">
        <f t="shared" si="240"/>
        <v>1.3067019580191732</v>
      </c>
      <c r="G3124" s="73">
        <v>17</v>
      </c>
      <c r="H3124" s="72">
        <f t="shared" si="241"/>
        <v>1.364008892800175E-4</v>
      </c>
      <c r="I3124" s="76">
        <v>8.0235817223539701E-6</v>
      </c>
      <c r="J3124" s="75">
        <v>3123</v>
      </c>
      <c r="K3124" s="72">
        <f t="shared" si="242"/>
        <v>25762.751699900749</v>
      </c>
      <c r="L3124" s="72">
        <f t="shared" si="243"/>
        <v>6.4952484170306163E-2</v>
      </c>
      <c r="M3124" s="72">
        <f t="shared" si="244"/>
        <v>2.6231095236696573E-6</v>
      </c>
      <c r="N3124" s="72" t="e">
        <f>IF(VLOOKUP(B3124,[1]Sheet1!$B$2:$G$553,6,FALSE)=0,"",L3124)</f>
        <v>#N/A</v>
      </c>
      <c r="O3124" s="72" t="e">
        <f>IF(VLOOKUP($B3124,[1]Sheet1!$C$2:$G$553,5,FALSE)=0,"",$L3124)</f>
        <v>#N/A</v>
      </c>
      <c r="P3124" s="72" t="e">
        <f>IF(VLOOKUP($B3124,[1]Sheet1!$D$2:$G$553,4,FALSE)=0,"",$L3124)</f>
        <v>#N/A</v>
      </c>
      <c r="Q3124" s="72" t="e">
        <f>IF(VLOOKUP($B3124,[1]Sheet1!$E$2:$G$553,3,FALSE)=0,"",$L3124)</f>
        <v>#N/A</v>
      </c>
      <c r="R3124" s="72" t="e">
        <f>IF(VLOOKUP($B3124,[1]Sheet1!$F$2:$G$553,2,FALSE)=0,"",$L3124)</f>
        <v>#N/A</v>
      </c>
      <c r="S3124" s="72" t="e">
        <f>COUNTIF([1]isolation_zones!$H$2:$H$1182,conductor_pz_summary_hftd_23_re!B3124)</f>
        <v>#VALUE!</v>
      </c>
    </row>
    <row r="3125" spans="1:19" x14ac:dyDescent="0.25">
      <c r="A3125" s="70">
        <v>10385</v>
      </c>
      <c r="B3125" s="71" t="s">
        <v>6554</v>
      </c>
      <c r="C3125" s="72">
        <v>152101101</v>
      </c>
      <c r="D3125" s="72" t="s">
        <v>223</v>
      </c>
      <c r="E3125" s="72">
        <v>36.983949396378897</v>
      </c>
      <c r="F3125" s="72">
        <f t="shared" si="240"/>
        <v>2.2985673956730204E-2</v>
      </c>
      <c r="G3125" s="73">
        <v>1</v>
      </c>
      <c r="H3125" s="72">
        <f t="shared" si="241"/>
        <v>8.0126054252261407E-6</v>
      </c>
      <c r="I3125" s="76">
        <v>8.0126054252261407E-6</v>
      </c>
      <c r="J3125" s="75">
        <v>3124</v>
      </c>
      <c r="K3125" s="72">
        <f t="shared" si="242"/>
        <v>25762.774685574706</v>
      </c>
      <c r="L3125" s="72">
        <f t="shared" si="243"/>
        <v>6.4944471564880937E-2</v>
      </c>
      <c r="M3125" s="72">
        <f t="shared" si="244"/>
        <v>2.6227859341739083E-6</v>
      </c>
      <c r="N3125" s="72" t="e">
        <f>IF(VLOOKUP(B3125,[1]Sheet1!$B$2:$G$553,6,FALSE)=0,"",L3125)</f>
        <v>#N/A</v>
      </c>
      <c r="O3125" s="72" t="e">
        <f>IF(VLOOKUP($B3125,[1]Sheet1!$C$2:$G$553,5,FALSE)=0,"",$L3125)</f>
        <v>#N/A</v>
      </c>
      <c r="P3125" s="72" t="e">
        <f>IF(VLOOKUP($B3125,[1]Sheet1!$D$2:$G$553,4,FALSE)=0,"",$L3125)</f>
        <v>#N/A</v>
      </c>
      <c r="Q3125" s="72" t="e">
        <f>IF(VLOOKUP($B3125,[1]Sheet1!$E$2:$G$553,3,FALSE)=0,"",$L3125)</f>
        <v>#N/A</v>
      </c>
      <c r="R3125" s="72" t="e">
        <f>IF(VLOOKUP($B3125,[1]Sheet1!$F$2:$G$553,2,FALSE)=0,"",$L3125)</f>
        <v>#N/A</v>
      </c>
      <c r="S3125" s="72" t="e">
        <f>COUNTIF([1]isolation_zones!$H$2:$H$1182,conductor_pz_summary_hftd_23_re!B3125)</f>
        <v>#VALUE!</v>
      </c>
    </row>
    <row r="3126" spans="1:19" x14ac:dyDescent="0.25">
      <c r="A3126" s="70">
        <v>9316</v>
      </c>
      <c r="B3126" s="71" t="s">
        <v>6613</v>
      </c>
      <c r="C3126" s="72">
        <v>42761103</v>
      </c>
      <c r="D3126" s="72" t="s">
        <v>1544</v>
      </c>
      <c r="E3126" s="72">
        <v>218.126972985072</v>
      </c>
      <c r="F3126" s="72">
        <f t="shared" si="240"/>
        <v>0.13556679489438905</v>
      </c>
      <c r="G3126" s="73">
        <v>4</v>
      </c>
      <c r="H3126" s="72">
        <f t="shared" si="241"/>
        <v>3.196086236639532E-5</v>
      </c>
      <c r="I3126" s="76">
        <v>7.9902155915988299E-6</v>
      </c>
      <c r="J3126" s="75">
        <v>3125</v>
      </c>
      <c r="K3126" s="72">
        <f t="shared" si="242"/>
        <v>25762.910252369602</v>
      </c>
      <c r="L3126" s="72">
        <f t="shared" si="243"/>
        <v>6.4912510702514539E-2</v>
      </c>
      <c r="M3126" s="72">
        <f t="shared" si="244"/>
        <v>2.6214951930493939E-6</v>
      </c>
      <c r="N3126" s="72" t="e">
        <f>IF(VLOOKUP(B3126,[1]Sheet1!$B$2:$G$553,6,FALSE)=0,"",L3126)</f>
        <v>#N/A</v>
      </c>
      <c r="O3126" s="72" t="e">
        <f>IF(VLOOKUP($B3126,[1]Sheet1!$C$2:$G$553,5,FALSE)=0,"",$L3126)</f>
        <v>#N/A</v>
      </c>
      <c r="P3126" s="72" t="e">
        <f>IF(VLOOKUP($B3126,[1]Sheet1!$D$2:$G$553,4,FALSE)=0,"",$L3126)</f>
        <v>#N/A</v>
      </c>
      <c r="Q3126" s="72" t="e">
        <f>IF(VLOOKUP($B3126,[1]Sheet1!$E$2:$G$553,3,FALSE)=0,"",$L3126)</f>
        <v>#N/A</v>
      </c>
      <c r="R3126" s="72" t="e">
        <f>IF(VLOOKUP($B3126,[1]Sheet1!$F$2:$G$553,2,FALSE)=0,"",$L3126)</f>
        <v>#N/A</v>
      </c>
      <c r="S3126" s="72" t="e">
        <f>COUNTIF([1]isolation_zones!$H$2:$H$1182,conductor_pz_summary_hftd_23_re!B3126)</f>
        <v>#VALUE!</v>
      </c>
    </row>
    <row r="3127" spans="1:19" x14ac:dyDescent="0.25">
      <c r="A3127" s="70">
        <v>10880</v>
      </c>
      <c r="B3127" s="71" t="s">
        <v>2913</v>
      </c>
      <c r="C3127" s="72">
        <v>12541104</v>
      </c>
      <c r="D3127" s="72" t="s">
        <v>829</v>
      </c>
      <c r="E3127" s="72">
        <v>28.3920809893872</v>
      </c>
      <c r="F3127" s="72">
        <f t="shared" si="240"/>
        <v>1.7645793032558855E-2</v>
      </c>
      <c r="G3127" s="73">
        <v>1</v>
      </c>
      <c r="H3127" s="72">
        <f t="shared" si="241"/>
        <v>7.9011377113180801E-6</v>
      </c>
      <c r="I3127" s="76">
        <v>7.9011377113180801E-6</v>
      </c>
      <c r="J3127" s="75">
        <v>3126</v>
      </c>
      <c r="K3127" s="72">
        <f t="shared" si="242"/>
        <v>25762.927898162634</v>
      </c>
      <c r="L3127" s="72">
        <f t="shared" si="243"/>
        <v>6.490460956480322E-2</v>
      </c>
      <c r="M3127" s="72">
        <f t="shared" si="244"/>
        <v>2.6211761051831925E-6</v>
      </c>
      <c r="N3127" s="72" t="e">
        <f>IF(VLOOKUP(B3127,[1]Sheet1!$B$2:$G$553,6,FALSE)=0,"",L3127)</f>
        <v>#N/A</v>
      </c>
      <c r="O3127" s="72" t="e">
        <f>IF(VLOOKUP($B3127,[1]Sheet1!$C$2:$G$553,5,FALSE)=0,"",$L3127)</f>
        <v>#N/A</v>
      </c>
      <c r="P3127" s="72" t="e">
        <f>IF(VLOOKUP($B3127,[1]Sheet1!$D$2:$G$553,4,FALSE)=0,"",$L3127)</f>
        <v>#N/A</v>
      </c>
      <c r="Q3127" s="72" t="e">
        <f>IF(VLOOKUP($B3127,[1]Sheet1!$E$2:$G$553,3,FALSE)=0,"",$L3127)</f>
        <v>#N/A</v>
      </c>
      <c r="R3127" s="72" t="e">
        <f>IF(VLOOKUP($B3127,[1]Sheet1!$F$2:$G$553,2,FALSE)=0,"",$L3127)</f>
        <v>#N/A</v>
      </c>
      <c r="S3127" s="72" t="e">
        <f>COUNTIF([1]isolation_zones!$H$2:$H$1182,conductor_pz_summary_hftd_23_re!B3127)</f>
        <v>#VALUE!</v>
      </c>
    </row>
    <row r="3128" spans="1:19" x14ac:dyDescent="0.25">
      <c r="A3128" s="70">
        <v>4441</v>
      </c>
      <c r="B3128" s="71" t="s">
        <v>4080</v>
      </c>
      <c r="C3128" s="72">
        <v>12541101</v>
      </c>
      <c r="D3128" s="72" t="s">
        <v>1116</v>
      </c>
      <c r="E3128" s="72">
        <v>656.35474249979302</v>
      </c>
      <c r="F3128" s="72">
        <f t="shared" si="240"/>
        <v>0.40792712398992731</v>
      </c>
      <c r="G3128" s="73">
        <v>17</v>
      </c>
      <c r="H3128" s="72">
        <f t="shared" si="241"/>
        <v>1.3419515434121051E-4</v>
      </c>
      <c r="I3128" s="76">
        <v>7.8938326083065008E-6</v>
      </c>
      <c r="J3128" s="75">
        <v>3127</v>
      </c>
      <c r="K3128" s="72">
        <f t="shared" si="242"/>
        <v>25763.335825286624</v>
      </c>
      <c r="L3128" s="72">
        <f t="shared" si="243"/>
        <v>6.477041441046201E-2</v>
      </c>
      <c r="M3128" s="72">
        <f t="shared" si="244"/>
        <v>2.6157566267463127E-6</v>
      </c>
      <c r="N3128" s="72" t="e">
        <f>IF(VLOOKUP(B3128,[1]Sheet1!$B$2:$G$553,6,FALSE)=0,"",L3128)</f>
        <v>#N/A</v>
      </c>
      <c r="O3128" s="72" t="e">
        <f>IF(VLOOKUP($B3128,[1]Sheet1!$C$2:$G$553,5,FALSE)=0,"",$L3128)</f>
        <v>#N/A</v>
      </c>
      <c r="P3128" s="72" t="e">
        <f>IF(VLOOKUP($B3128,[1]Sheet1!$D$2:$G$553,4,FALSE)=0,"",$L3128)</f>
        <v>#N/A</v>
      </c>
      <c r="Q3128" s="72" t="e">
        <f>IF(VLOOKUP($B3128,[1]Sheet1!$E$2:$G$553,3,FALSE)=0,"",$L3128)</f>
        <v>#N/A</v>
      </c>
      <c r="R3128" s="72" t="e">
        <f>IF(VLOOKUP($B3128,[1]Sheet1!$F$2:$G$553,2,FALSE)=0,"",$L3128)</f>
        <v>#N/A</v>
      </c>
      <c r="S3128" s="72" t="e">
        <f>COUNTIF([1]isolation_zones!$H$2:$H$1182,conductor_pz_summary_hftd_23_re!B3128)</f>
        <v>#VALUE!</v>
      </c>
    </row>
    <row r="3129" spans="1:19" x14ac:dyDescent="0.25">
      <c r="A3129" s="70">
        <v>10513</v>
      </c>
      <c r="B3129" s="71" t="s">
        <v>6614</v>
      </c>
      <c r="C3129" s="72">
        <v>182391103</v>
      </c>
      <c r="D3129" s="72" t="s">
        <v>1046</v>
      </c>
      <c r="E3129" s="72">
        <v>592.48729876249001</v>
      </c>
      <c r="F3129" s="72">
        <f t="shared" si="240"/>
        <v>0.3682332496970106</v>
      </c>
      <c r="G3129" s="73">
        <v>4</v>
      </c>
      <c r="H3129" s="72">
        <f t="shared" si="241"/>
        <v>3.150893316616392E-5</v>
      </c>
      <c r="I3129" s="76">
        <v>7.8772332915409799E-6</v>
      </c>
      <c r="J3129" s="75">
        <v>3128</v>
      </c>
      <c r="K3129" s="72">
        <f t="shared" si="242"/>
        <v>25763.704058536321</v>
      </c>
      <c r="L3129" s="72">
        <f t="shared" si="243"/>
        <v>6.4738905477295841E-2</v>
      </c>
      <c r="M3129" s="72">
        <f t="shared" si="244"/>
        <v>2.6144841368065572E-6</v>
      </c>
      <c r="N3129" s="72" t="e">
        <f>IF(VLOOKUP(B3129,[1]Sheet1!$B$2:$G$553,6,FALSE)=0,"",L3129)</f>
        <v>#N/A</v>
      </c>
      <c r="O3129" s="72" t="e">
        <f>IF(VLOOKUP($B3129,[1]Sheet1!$C$2:$G$553,5,FALSE)=0,"",$L3129)</f>
        <v>#N/A</v>
      </c>
      <c r="P3129" s="72" t="e">
        <f>IF(VLOOKUP($B3129,[1]Sheet1!$D$2:$G$553,4,FALSE)=0,"",$L3129)</f>
        <v>#N/A</v>
      </c>
      <c r="Q3129" s="72" t="e">
        <f>IF(VLOOKUP($B3129,[1]Sheet1!$E$2:$G$553,3,FALSE)=0,"",$L3129)</f>
        <v>#N/A</v>
      </c>
      <c r="R3129" s="72" t="e">
        <f>IF(VLOOKUP($B3129,[1]Sheet1!$F$2:$G$553,2,FALSE)=0,"",$L3129)</f>
        <v>#N/A</v>
      </c>
      <c r="S3129" s="72" t="e">
        <f>COUNTIF([1]isolation_zones!$H$2:$H$1182,conductor_pz_summary_hftd_23_re!B3129)</f>
        <v>#VALUE!</v>
      </c>
    </row>
    <row r="3130" spans="1:19" x14ac:dyDescent="0.25">
      <c r="A3130" s="70">
        <v>1793</v>
      </c>
      <c r="B3130" s="71" t="s">
        <v>6615</v>
      </c>
      <c r="C3130" s="72">
        <v>42011109</v>
      </c>
      <c r="D3130" s="72" t="s">
        <v>864</v>
      </c>
      <c r="E3130" s="72">
        <v>10.8614962377853</v>
      </c>
      <c r="F3130" s="72">
        <f t="shared" si="240"/>
        <v>6.7504637897981973E-3</v>
      </c>
      <c r="G3130" s="73">
        <v>9</v>
      </c>
      <c r="H3130" s="72">
        <f t="shared" si="241"/>
        <v>7.0747156842861241E-5</v>
      </c>
      <c r="I3130" s="76">
        <v>7.8607952047623603E-6</v>
      </c>
      <c r="J3130" s="75">
        <v>3129</v>
      </c>
      <c r="K3130" s="72">
        <f t="shared" si="242"/>
        <v>25763.710809000109</v>
      </c>
      <c r="L3130" s="72">
        <f t="shared" si="243"/>
        <v>6.4668158320452973E-2</v>
      </c>
      <c r="M3130" s="72">
        <f t="shared" si="244"/>
        <v>2.6116270091191773E-6</v>
      </c>
      <c r="N3130" s="72" t="e">
        <f>IF(VLOOKUP(B3130,[1]Sheet1!$B$2:$G$553,6,FALSE)=0,"",L3130)</f>
        <v>#N/A</v>
      </c>
      <c r="O3130" s="72" t="e">
        <f>IF(VLOOKUP($B3130,[1]Sheet1!$C$2:$G$553,5,FALSE)=0,"",$L3130)</f>
        <v>#N/A</v>
      </c>
      <c r="P3130" s="72" t="e">
        <f>IF(VLOOKUP($B3130,[1]Sheet1!$D$2:$G$553,4,FALSE)=0,"",$L3130)</f>
        <v>#N/A</v>
      </c>
      <c r="Q3130" s="72" t="e">
        <f>IF(VLOOKUP($B3130,[1]Sheet1!$E$2:$G$553,3,FALSE)=0,"",$L3130)</f>
        <v>#N/A</v>
      </c>
      <c r="R3130" s="72" t="e">
        <f>IF(VLOOKUP($B3130,[1]Sheet1!$F$2:$G$553,2,FALSE)=0,"",$L3130)</f>
        <v>#N/A</v>
      </c>
      <c r="S3130" s="72" t="e">
        <f>COUNTIF([1]isolation_zones!$H$2:$H$1182,conductor_pz_summary_hftd_23_re!B3130)</f>
        <v>#VALUE!</v>
      </c>
    </row>
    <row r="3131" spans="1:19" x14ac:dyDescent="0.25">
      <c r="A3131" s="70">
        <v>8925</v>
      </c>
      <c r="B3131" s="71" t="s">
        <v>2700</v>
      </c>
      <c r="C3131" s="72">
        <v>192311141</v>
      </c>
      <c r="D3131" s="72" t="s">
        <v>168</v>
      </c>
      <c r="E3131" s="72">
        <v>645.69651619626904</v>
      </c>
      <c r="F3131" s="72">
        <f t="shared" si="240"/>
        <v>0.40130299328543756</v>
      </c>
      <c r="G3131" s="73">
        <v>8</v>
      </c>
      <c r="H3131" s="72">
        <f t="shared" si="241"/>
        <v>6.2572907749538321E-5</v>
      </c>
      <c r="I3131" s="76">
        <v>7.8216134686922901E-6</v>
      </c>
      <c r="J3131" s="75">
        <v>3130</v>
      </c>
      <c r="K3131" s="72">
        <f t="shared" si="242"/>
        <v>25764.112111993396</v>
      </c>
      <c r="L3131" s="72">
        <f t="shared" si="243"/>
        <v>6.4605585412703434E-2</v>
      </c>
      <c r="M3131" s="72">
        <f t="shared" si="244"/>
        <v>2.6090999989156701E-6</v>
      </c>
      <c r="N3131" s="72" t="e">
        <f>IF(VLOOKUP(B3131,[1]Sheet1!$B$2:$G$553,6,FALSE)=0,"",L3131)</f>
        <v>#N/A</v>
      </c>
      <c r="O3131" s="72" t="e">
        <f>IF(VLOOKUP($B3131,[1]Sheet1!$C$2:$G$553,5,FALSE)=0,"",$L3131)</f>
        <v>#N/A</v>
      </c>
      <c r="P3131" s="72" t="e">
        <f>IF(VLOOKUP($B3131,[1]Sheet1!$D$2:$G$553,4,FALSE)=0,"",$L3131)</f>
        <v>#N/A</v>
      </c>
      <c r="Q3131" s="72" t="e">
        <f>IF(VLOOKUP($B3131,[1]Sheet1!$E$2:$G$553,3,FALSE)=0,"",$L3131)</f>
        <v>#N/A</v>
      </c>
      <c r="R3131" s="72" t="e">
        <f>IF(VLOOKUP($B3131,[1]Sheet1!$F$2:$G$553,2,FALSE)=0,"",$L3131)</f>
        <v>#N/A</v>
      </c>
      <c r="S3131" s="72" t="e">
        <f>COUNTIF([1]isolation_zones!$H$2:$H$1182,conductor_pz_summary_hftd_23_re!B3131)</f>
        <v>#VALUE!</v>
      </c>
    </row>
    <row r="3132" spans="1:19" x14ac:dyDescent="0.25">
      <c r="A3132" s="70">
        <v>8734</v>
      </c>
      <c r="B3132" s="71" t="s">
        <v>3919</v>
      </c>
      <c r="C3132" s="72">
        <v>82021101</v>
      </c>
      <c r="D3132" s="72" t="s">
        <v>936</v>
      </c>
      <c r="E3132" s="72">
        <v>3169.0096736321698</v>
      </c>
      <c r="F3132" s="72">
        <f t="shared" si="240"/>
        <v>1.9695523142524363</v>
      </c>
      <c r="G3132" s="73">
        <v>28</v>
      </c>
      <c r="H3132" s="72">
        <f t="shared" si="241"/>
        <v>2.1852524336792408E-4</v>
      </c>
      <c r="I3132" s="76">
        <v>7.8044729774258595E-6</v>
      </c>
      <c r="J3132" s="75">
        <v>3131</v>
      </c>
      <c r="K3132" s="72">
        <f t="shared" si="242"/>
        <v>25766.081664307647</v>
      </c>
      <c r="L3132" s="72">
        <f t="shared" si="243"/>
        <v>6.4387060169335514E-2</v>
      </c>
      <c r="M3132" s="72">
        <f t="shared" si="244"/>
        <v>2.6002748453536037E-6</v>
      </c>
      <c r="N3132" s="72" t="e">
        <f>IF(VLOOKUP(B3132,[1]Sheet1!$B$2:$G$553,6,FALSE)=0,"",L3132)</f>
        <v>#N/A</v>
      </c>
      <c r="O3132" s="72" t="e">
        <f>IF(VLOOKUP($B3132,[1]Sheet1!$C$2:$G$553,5,FALSE)=0,"",$L3132)</f>
        <v>#N/A</v>
      </c>
      <c r="P3132" s="72" t="e">
        <f>IF(VLOOKUP($B3132,[1]Sheet1!$D$2:$G$553,4,FALSE)=0,"",$L3132)</f>
        <v>#N/A</v>
      </c>
      <c r="Q3132" s="72" t="e">
        <f>IF(VLOOKUP($B3132,[1]Sheet1!$E$2:$G$553,3,FALSE)=0,"",$L3132)</f>
        <v>#N/A</v>
      </c>
      <c r="R3132" s="72" t="e">
        <f>IF(VLOOKUP($B3132,[1]Sheet1!$F$2:$G$553,2,FALSE)=0,"",$L3132)</f>
        <v>#N/A</v>
      </c>
      <c r="S3132" s="72" t="e">
        <f>COUNTIF([1]isolation_zones!$H$2:$H$1182,conductor_pz_summary_hftd_23_re!B3132)</f>
        <v>#VALUE!</v>
      </c>
    </row>
    <row r="3133" spans="1:19" x14ac:dyDescent="0.25">
      <c r="A3133" s="70">
        <v>6798</v>
      </c>
      <c r="B3133" s="71" t="s">
        <v>3897</v>
      </c>
      <c r="C3133" s="72">
        <v>24181104</v>
      </c>
      <c r="D3133" s="72" t="s">
        <v>851</v>
      </c>
      <c r="E3133" s="72">
        <v>618.92600114351603</v>
      </c>
      <c r="F3133" s="72">
        <f t="shared" si="240"/>
        <v>0.38466501003326042</v>
      </c>
      <c r="G3133" s="73">
        <v>6</v>
      </c>
      <c r="H3133" s="72">
        <f t="shared" si="241"/>
        <v>4.6386939814185058E-5</v>
      </c>
      <c r="I3133" s="76">
        <v>7.7311566356975097E-6</v>
      </c>
      <c r="J3133" s="75">
        <v>3132</v>
      </c>
      <c r="K3133" s="72">
        <f t="shared" si="242"/>
        <v>25766.466329317682</v>
      </c>
      <c r="L3133" s="72">
        <f t="shared" si="243"/>
        <v>6.4340673229521333E-2</v>
      </c>
      <c r="M3133" s="72">
        <f t="shared" si="244"/>
        <v>2.5984015063250084E-6</v>
      </c>
      <c r="N3133" s="72" t="e">
        <f>IF(VLOOKUP(B3133,[1]Sheet1!$B$2:$G$553,6,FALSE)=0,"",L3133)</f>
        <v>#N/A</v>
      </c>
      <c r="O3133" s="72" t="e">
        <f>IF(VLOOKUP($B3133,[1]Sheet1!$C$2:$G$553,5,FALSE)=0,"",$L3133)</f>
        <v>#N/A</v>
      </c>
      <c r="P3133" s="72" t="e">
        <f>IF(VLOOKUP($B3133,[1]Sheet1!$D$2:$G$553,4,FALSE)=0,"",$L3133)</f>
        <v>#N/A</v>
      </c>
      <c r="Q3133" s="72" t="e">
        <f>IF(VLOOKUP($B3133,[1]Sheet1!$E$2:$G$553,3,FALSE)=0,"",$L3133)</f>
        <v>#N/A</v>
      </c>
      <c r="R3133" s="72" t="e">
        <f>IF(VLOOKUP($B3133,[1]Sheet1!$F$2:$G$553,2,FALSE)=0,"",$L3133)</f>
        <v>#N/A</v>
      </c>
      <c r="S3133" s="72" t="e">
        <f>COUNTIF([1]isolation_zones!$H$2:$H$1182,conductor_pz_summary_hftd_23_re!B3133)</f>
        <v>#VALUE!</v>
      </c>
    </row>
    <row r="3134" spans="1:19" x14ac:dyDescent="0.25">
      <c r="A3134" s="70">
        <v>6381</v>
      </c>
      <c r="B3134" s="71" t="s">
        <v>3123</v>
      </c>
      <c r="C3134" s="72">
        <v>12541106</v>
      </c>
      <c r="D3134" s="72" t="s">
        <v>283</v>
      </c>
      <c r="E3134" s="72">
        <v>7178.61505525954</v>
      </c>
      <c r="F3134" s="72">
        <f t="shared" si="240"/>
        <v>4.4615382568424735</v>
      </c>
      <c r="G3134" s="73">
        <v>65</v>
      </c>
      <c r="H3134" s="72">
        <f t="shared" si="241"/>
        <v>5.0098183190162501E-4</v>
      </c>
      <c r="I3134" s="76">
        <v>7.7074127984865393E-6</v>
      </c>
      <c r="J3134" s="75">
        <v>3133</v>
      </c>
      <c r="K3134" s="72">
        <f t="shared" si="242"/>
        <v>25770.927867574523</v>
      </c>
      <c r="L3134" s="72">
        <f t="shared" si="243"/>
        <v>6.3839691397619705E-2</v>
      </c>
      <c r="M3134" s="72">
        <f t="shared" si="244"/>
        <v>2.5781693284301494E-6</v>
      </c>
      <c r="N3134" s="72" t="e">
        <f>IF(VLOOKUP(B3134,[1]Sheet1!$B$2:$G$553,6,FALSE)=0,"",L3134)</f>
        <v>#N/A</v>
      </c>
      <c r="O3134" s="72" t="e">
        <f>IF(VLOOKUP($B3134,[1]Sheet1!$C$2:$G$553,5,FALSE)=0,"",$L3134)</f>
        <v>#N/A</v>
      </c>
      <c r="P3134" s="72" t="e">
        <f>IF(VLOOKUP($B3134,[1]Sheet1!$D$2:$G$553,4,FALSE)=0,"",$L3134)</f>
        <v>#N/A</v>
      </c>
      <c r="Q3134" s="72" t="e">
        <f>IF(VLOOKUP($B3134,[1]Sheet1!$E$2:$G$553,3,FALSE)=0,"",$L3134)</f>
        <v>#N/A</v>
      </c>
      <c r="R3134" s="72" t="e">
        <f>IF(VLOOKUP($B3134,[1]Sheet1!$F$2:$G$553,2,FALSE)=0,"",$L3134)</f>
        <v>#N/A</v>
      </c>
      <c r="S3134" s="72" t="e">
        <f>COUNTIF([1]isolation_zones!$H$2:$H$1182,conductor_pz_summary_hftd_23_re!B3134)</f>
        <v>#VALUE!</v>
      </c>
    </row>
    <row r="3135" spans="1:19" x14ac:dyDescent="0.25">
      <c r="A3135" s="70">
        <v>10638</v>
      </c>
      <c r="B3135" s="71" t="s">
        <v>4582</v>
      </c>
      <c r="C3135" s="72">
        <v>42011109</v>
      </c>
      <c r="D3135" s="72" t="s">
        <v>864</v>
      </c>
      <c r="E3135" s="72">
        <v>689.85130606048995</v>
      </c>
      <c r="F3135" s="72">
        <f t="shared" si="240"/>
        <v>0.42874537356152265</v>
      </c>
      <c r="G3135" s="73">
        <v>6</v>
      </c>
      <c r="H3135" s="72">
        <f t="shared" si="241"/>
        <v>4.6136053415116439E-5</v>
      </c>
      <c r="I3135" s="76">
        <v>7.6893422358527405E-6</v>
      </c>
      <c r="J3135" s="75">
        <v>3134</v>
      </c>
      <c r="K3135" s="72">
        <f t="shared" si="242"/>
        <v>25771.356612948086</v>
      </c>
      <c r="L3135" s="72">
        <f t="shared" si="243"/>
        <v>6.3793555344204583E-2</v>
      </c>
      <c r="M3135" s="72">
        <f t="shared" si="244"/>
        <v>2.5763061214621076E-6</v>
      </c>
      <c r="N3135" s="72" t="e">
        <f>IF(VLOOKUP(B3135,[1]Sheet1!$B$2:$G$553,6,FALSE)=0,"",L3135)</f>
        <v>#N/A</v>
      </c>
      <c r="O3135" s="72" t="e">
        <f>IF(VLOOKUP($B3135,[1]Sheet1!$C$2:$G$553,5,FALSE)=0,"",$L3135)</f>
        <v>#N/A</v>
      </c>
      <c r="P3135" s="72" t="e">
        <f>IF(VLOOKUP($B3135,[1]Sheet1!$D$2:$G$553,4,FALSE)=0,"",$L3135)</f>
        <v>#N/A</v>
      </c>
      <c r="Q3135" s="72" t="e">
        <f>IF(VLOOKUP($B3135,[1]Sheet1!$E$2:$G$553,3,FALSE)=0,"",$L3135)</f>
        <v>#N/A</v>
      </c>
      <c r="R3135" s="72" t="e">
        <f>IF(VLOOKUP($B3135,[1]Sheet1!$F$2:$G$553,2,FALSE)=0,"",$L3135)</f>
        <v>#N/A</v>
      </c>
      <c r="S3135" s="72" t="e">
        <f>COUNTIF([1]isolation_zones!$H$2:$H$1182,conductor_pz_summary_hftd_23_re!B3135)</f>
        <v>#VALUE!</v>
      </c>
    </row>
    <row r="3136" spans="1:19" x14ac:dyDescent="0.25">
      <c r="A3136" s="70">
        <v>9009</v>
      </c>
      <c r="B3136" s="71" t="s">
        <v>6616</v>
      </c>
      <c r="C3136" s="72">
        <v>42031124</v>
      </c>
      <c r="D3136" s="72" t="s">
        <v>63</v>
      </c>
      <c r="E3136" s="72">
        <v>174.902858445513</v>
      </c>
      <c r="F3136" s="72">
        <f t="shared" si="240"/>
        <v>0.10870283309230143</v>
      </c>
      <c r="G3136" s="73">
        <v>4</v>
      </c>
      <c r="H3136" s="72">
        <f t="shared" si="241"/>
        <v>3.0646946787873922E-5</v>
      </c>
      <c r="I3136" s="76">
        <v>7.6617366969684805E-6</v>
      </c>
      <c r="J3136" s="75">
        <v>3135</v>
      </c>
      <c r="K3136" s="72">
        <f t="shared" si="242"/>
        <v>25771.465315781177</v>
      </c>
      <c r="L3136" s="72">
        <f t="shared" si="243"/>
        <v>6.3762908397416704E-2</v>
      </c>
      <c r="M3136" s="72">
        <f t="shared" si="244"/>
        <v>2.5750684428880304E-6</v>
      </c>
      <c r="N3136" s="72" t="e">
        <f>IF(VLOOKUP(B3136,[1]Sheet1!$B$2:$G$553,6,FALSE)=0,"",L3136)</f>
        <v>#N/A</v>
      </c>
      <c r="O3136" s="72" t="e">
        <f>IF(VLOOKUP($B3136,[1]Sheet1!$C$2:$G$553,5,FALSE)=0,"",$L3136)</f>
        <v>#N/A</v>
      </c>
      <c r="P3136" s="72" t="e">
        <f>IF(VLOOKUP($B3136,[1]Sheet1!$D$2:$G$553,4,FALSE)=0,"",$L3136)</f>
        <v>#N/A</v>
      </c>
      <c r="Q3136" s="72" t="e">
        <f>IF(VLOOKUP($B3136,[1]Sheet1!$E$2:$G$553,3,FALSE)=0,"",$L3136)</f>
        <v>#N/A</v>
      </c>
      <c r="R3136" s="72" t="e">
        <f>IF(VLOOKUP($B3136,[1]Sheet1!$F$2:$G$553,2,FALSE)=0,"",$L3136)</f>
        <v>#N/A</v>
      </c>
      <c r="S3136" s="72" t="e">
        <f>COUNTIF([1]isolation_zones!$H$2:$H$1182,conductor_pz_summary_hftd_23_re!B3136)</f>
        <v>#VALUE!</v>
      </c>
    </row>
    <row r="3137" spans="1:19" x14ac:dyDescent="0.25">
      <c r="A3137" s="70">
        <v>1292</v>
      </c>
      <c r="B3137" s="71" t="s">
        <v>6617</v>
      </c>
      <c r="C3137" s="72">
        <v>192381103</v>
      </c>
      <c r="D3137" s="72" t="s">
        <v>1584</v>
      </c>
      <c r="E3137" s="72">
        <v>0</v>
      </c>
      <c r="F3137" s="72">
        <f t="shared" si="240"/>
        <v>0</v>
      </c>
      <c r="G3137" s="73">
        <v>374</v>
      </c>
      <c r="H3137" s="72">
        <f t="shared" si="241"/>
        <v>2.8613581264780065E-3</v>
      </c>
      <c r="I3137" s="76">
        <v>7.6506901777486803E-6</v>
      </c>
      <c r="J3137" s="75">
        <v>3136</v>
      </c>
      <c r="K3137" s="72">
        <f t="shared" si="242"/>
        <v>25771.465315781177</v>
      </c>
      <c r="L3137" s="72">
        <f t="shared" si="243"/>
        <v>6.0901550270938701E-2</v>
      </c>
      <c r="M3137" s="72">
        <f t="shared" si="244"/>
        <v>2.4595123429471243E-6</v>
      </c>
      <c r="N3137" s="72" t="e">
        <f>IF(VLOOKUP(B3137,[1]Sheet1!$B$2:$G$553,6,FALSE)=0,"",L3137)</f>
        <v>#N/A</v>
      </c>
      <c r="O3137" s="72" t="e">
        <f>IF(VLOOKUP($B3137,[1]Sheet1!$C$2:$G$553,5,FALSE)=0,"",$L3137)</f>
        <v>#N/A</v>
      </c>
      <c r="P3137" s="72" t="e">
        <f>IF(VLOOKUP($B3137,[1]Sheet1!$D$2:$G$553,4,FALSE)=0,"",$L3137)</f>
        <v>#N/A</v>
      </c>
      <c r="Q3137" s="72" t="e">
        <f>IF(VLOOKUP($B3137,[1]Sheet1!$E$2:$G$553,3,FALSE)=0,"",$L3137)</f>
        <v>#N/A</v>
      </c>
      <c r="R3137" s="72" t="e">
        <f>IF(VLOOKUP($B3137,[1]Sheet1!$F$2:$G$553,2,FALSE)=0,"",$L3137)</f>
        <v>#N/A</v>
      </c>
      <c r="S3137" s="72" t="e">
        <f>COUNTIF([1]isolation_zones!$H$2:$H$1182,conductor_pz_summary_hftd_23_re!B3137)</f>
        <v>#VALUE!</v>
      </c>
    </row>
    <row r="3138" spans="1:19" x14ac:dyDescent="0.25">
      <c r="A3138" s="70">
        <v>2486</v>
      </c>
      <c r="B3138" s="71" t="s">
        <v>6618</v>
      </c>
      <c r="C3138" s="72">
        <v>82161102</v>
      </c>
      <c r="D3138" s="72" t="s">
        <v>1348</v>
      </c>
      <c r="E3138" s="72">
        <v>0</v>
      </c>
      <c r="F3138" s="72">
        <f t="shared" si="240"/>
        <v>0</v>
      </c>
      <c r="G3138" s="73">
        <v>57</v>
      </c>
      <c r="H3138" s="72">
        <f t="shared" si="241"/>
        <v>4.3592104055952289E-4</v>
      </c>
      <c r="I3138" s="76">
        <v>7.6477375536758398E-6</v>
      </c>
      <c r="J3138" s="75">
        <v>3137</v>
      </c>
      <c r="K3138" s="72">
        <f t="shared" si="242"/>
        <v>25771.465315781177</v>
      </c>
      <c r="L3138" s="72">
        <f t="shared" si="243"/>
        <v>6.0465629230379181E-2</v>
      </c>
      <c r="M3138" s="72">
        <f t="shared" si="244"/>
        <v>2.4419076485668218E-6</v>
      </c>
      <c r="N3138" s="72" t="e">
        <f>IF(VLOOKUP(B3138,[1]Sheet1!$B$2:$G$553,6,FALSE)=0,"",L3138)</f>
        <v>#N/A</v>
      </c>
      <c r="O3138" s="72" t="e">
        <f>IF(VLOOKUP($B3138,[1]Sheet1!$C$2:$G$553,5,FALSE)=0,"",$L3138)</f>
        <v>#N/A</v>
      </c>
      <c r="P3138" s="72" t="e">
        <f>IF(VLOOKUP($B3138,[1]Sheet1!$D$2:$G$553,4,FALSE)=0,"",$L3138)</f>
        <v>#N/A</v>
      </c>
      <c r="Q3138" s="72" t="e">
        <f>IF(VLOOKUP($B3138,[1]Sheet1!$E$2:$G$553,3,FALSE)=0,"",$L3138)</f>
        <v>#N/A</v>
      </c>
      <c r="R3138" s="72" t="e">
        <f>IF(VLOOKUP($B3138,[1]Sheet1!$F$2:$G$553,2,FALSE)=0,"",$L3138)</f>
        <v>#N/A</v>
      </c>
      <c r="S3138" s="72" t="e">
        <f>COUNTIF([1]isolation_zones!$H$2:$H$1182,conductor_pz_summary_hftd_23_re!B3138)</f>
        <v>#VALUE!</v>
      </c>
    </row>
    <row r="3139" spans="1:19" x14ac:dyDescent="0.25">
      <c r="A3139" s="70">
        <v>9942</v>
      </c>
      <c r="B3139" s="71" t="s">
        <v>6619</v>
      </c>
      <c r="C3139" s="72">
        <v>152481104</v>
      </c>
      <c r="D3139" s="72" t="s">
        <v>495</v>
      </c>
      <c r="E3139" s="72">
        <v>79.583343739780005</v>
      </c>
      <c r="F3139" s="72">
        <f t="shared" ref="F3139:F3202" si="245">E3139/1609</f>
        <v>4.9461369633175892E-2</v>
      </c>
      <c r="G3139" s="73">
        <v>2</v>
      </c>
      <c r="H3139" s="72">
        <f t="shared" ref="H3139:H3202" si="246">I3139*G3139</f>
        <v>1.529187848322044E-5</v>
      </c>
      <c r="I3139" s="76">
        <v>7.6459392416102198E-6</v>
      </c>
      <c r="J3139" s="75">
        <v>3138</v>
      </c>
      <c r="K3139" s="72">
        <f t="shared" si="242"/>
        <v>25771.514777150809</v>
      </c>
      <c r="L3139" s="72">
        <f t="shared" si="243"/>
        <v>6.0450337351895964E-2</v>
      </c>
      <c r="M3139" s="72">
        <f t="shared" si="244"/>
        <v>2.4412900852419314E-6</v>
      </c>
      <c r="N3139" s="72">
        <f>IF(VLOOKUP(B3139,[1]Sheet1!$B$2:$G$553,6,FALSE)=0,"",L3139)</f>
        <v>6.0450337351895964E-2</v>
      </c>
      <c r="O3139" s="72" t="e">
        <f>IF(VLOOKUP($B3139,[1]Sheet1!$C$2:$G$553,5,FALSE)=0,"",$L3139)</f>
        <v>#N/A</v>
      </c>
      <c r="P3139" s="72" t="e">
        <f>IF(VLOOKUP($B3139,[1]Sheet1!$D$2:$G$553,4,FALSE)=0,"",$L3139)</f>
        <v>#N/A</v>
      </c>
      <c r="Q3139" s="72" t="e">
        <f>IF(VLOOKUP($B3139,[1]Sheet1!$E$2:$G$553,3,FALSE)=0,"",$L3139)</f>
        <v>#N/A</v>
      </c>
      <c r="R3139" s="72" t="e">
        <f>IF(VLOOKUP($B3139,[1]Sheet1!$F$2:$G$553,2,FALSE)=0,"",$L3139)</f>
        <v>#N/A</v>
      </c>
      <c r="S3139" s="72" t="e">
        <f>COUNTIF([1]isolation_zones!$H$2:$H$1182,conductor_pz_summary_hftd_23_re!B3139)</f>
        <v>#VALUE!</v>
      </c>
    </row>
    <row r="3140" spans="1:19" x14ac:dyDescent="0.25">
      <c r="A3140" s="70">
        <v>10778</v>
      </c>
      <c r="B3140" s="71" t="s">
        <v>4761</v>
      </c>
      <c r="C3140" s="72">
        <v>101321101</v>
      </c>
      <c r="D3140" s="72" t="s">
        <v>1038</v>
      </c>
      <c r="E3140" s="72">
        <v>149.20496905529001</v>
      </c>
      <c r="F3140" s="72">
        <f t="shared" si="245"/>
        <v>9.2731491022554388E-2</v>
      </c>
      <c r="G3140" s="73">
        <v>2</v>
      </c>
      <c r="H3140" s="72">
        <f t="shared" si="246"/>
        <v>1.521650949373054E-5</v>
      </c>
      <c r="I3140" s="76">
        <v>7.60825474686527E-6</v>
      </c>
      <c r="J3140" s="75">
        <v>3139</v>
      </c>
      <c r="K3140" s="72">
        <f t="shared" ref="K3140:K3203" si="247">F3140+K3139</f>
        <v>25771.607508641831</v>
      </c>
      <c r="L3140" s="72">
        <f t="shared" ref="L3140:L3203" si="248">L3139-H3140</f>
        <v>6.0435120842402233E-2</v>
      </c>
      <c r="M3140" s="72">
        <f t="shared" ref="M3140:M3203" si="249">L3140/$L$2</f>
        <v>2.4406755656976849E-6</v>
      </c>
      <c r="N3140" s="72" t="e">
        <f>IF(VLOOKUP(B3140,[1]Sheet1!$B$2:$G$553,6,FALSE)=0,"",L3140)</f>
        <v>#N/A</v>
      </c>
      <c r="O3140" s="72" t="e">
        <f>IF(VLOOKUP($B3140,[1]Sheet1!$C$2:$G$553,5,FALSE)=0,"",$L3140)</f>
        <v>#N/A</v>
      </c>
      <c r="P3140" s="72" t="e">
        <f>IF(VLOOKUP($B3140,[1]Sheet1!$D$2:$G$553,4,FALSE)=0,"",$L3140)</f>
        <v>#N/A</v>
      </c>
      <c r="Q3140" s="72" t="e">
        <f>IF(VLOOKUP($B3140,[1]Sheet1!$E$2:$G$553,3,FALSE)=0,"",$L3140)</f>
        <v>#N/A</v>
      </c>
      <c r="R3140" s="72" t="e">
        <f>IF(VLOOKUP($B3140,[1]Sheet1!$F$2:$G$553,2,FALSE)=0,"",$L3140)</f>
        <v>#N/A</v>
      </c>
      <c r="S3140" s="72" t="e">
        <f>COUNTIF([1]isolation_zones!$H$2:$H$1182,conductor_pz_summary_hftd_23_re!B3140)</f>
        <v>#VALUE!</v>
      </c>
    </row>
    <row r="3141" spans="1:19" x14ac:dyDescent="0.25">
      <c r="A3141" s="70">
        <v>9691</v>
      </c>
      <c r="B3141" s="71" t="s">
        <v>6620</v>
      </c>
      <c r="C3141" s="72">
        <v>83481109</v>
      </c>
      <c r="D3141" s="72" t="s">
        <v>1484</v>
      </c>
      <c r="E3141" s="72">
        <v>307.18855988150801</v>
      </c>
      <c r="F3141" s="72">
        <f t="shared" si="245"/>
        <v>0.19091893093940834</v>
      </c>
      <c r="G3141" s="73">
        <v>5</v>
      </c>
      <c r="H3141" s="72">
        <f t="shared" si="246"/>
        <v>3.7957602560616301E-5</v>
      </c>
      <c r="I3141" s="76">
        <v>7.5915205121232602E-6</v>
      </c>
      <c r="J3141" s="75">
        <v>3140</v>
      </c>
      <c r="K3141" s="72">
        <f t="shared" si="247"/>
        <v>25771.798427572772</v>
      </c>
      <c r="L3141" s="72">
        <f t="shared" si="248"/>
        <v>6.0397163239841616E-2</v>
      </c>
      <c r="M3141" s="72">
        <f t="shared" si="249"/>
        <v>2.4391426459018636E-6</v>
      </c>
      <c r="N3141" s="72" t="e">
        <f>IF(VLOOKUP(B3141,[1]Sheet1!$B$2:$G$553,6,FALSE)=0,"",L3141)</f>
        <v>#N/A</v>
      </c>
      <c r="O3141" s="72" t="e">
        <f>IF(VLOOKUP($B3141,[1]Sheet1!$C$2:$G$553,5,FALSE)=0,"",$L3141)</f>
        <v>#N/A</v>
      </c>
      <c r="P3141" s="72" t="e">
        <f>IF(VLOOKUP($B3141,[1]Sheet1!$D$2:$G$553,4,FALSE)=0,"",$L3141)</f>
        <v>#N/A</v>
      </c>
      <c r="Q3141" s="72" t="e">
        <f>IF(VLOOKUP($B3141,[1]Sheet1!$E$2:$G$553,3,FALSE)=0,"",$L3141)</f>
        <v>#N/A</v>
      </c>
      <c r="R3141" s="72" t="e">
        <f>IF(VLOOKUP($B3141,[1]Sheet1!$F$2:$G$553,2,FALSE)=0,"",$L3141)</f>
        <v>#N/A</v>
      </c>
      <c r="S3141" s="72" t="e">
        <f>COUNTIF([1]isolation_zones!$H$2:$H$1182,conductor_pz_summary_hftd_23_re!B3141)</f>
        <v>#VALUE!</v>
      </c>
    </row>
    <row r="3142" spans="1:19" x14ac:dyDescent="0.25">
      <c r="A3142" s="70">
        <v>1439</v>
      </c>
      <c r="B3142" s="71" t="s">
        <v>4538</v>
      </c>
      <c r="C3142" s="72">
        <v>163240402</v>
      </c>
      <c r="D3142" s="72" t="s">
        <v>1062</v>
      </c>
      <c r="E3142" s="72">
        <v>1281.2411980769</v>
      </c>
      <c r="F3142" s="72">
        <f t="shared" si="245"/>
        <v>0.7962965805325668</v>
      </c>
      <c r="G3142" s="73">
        <v>18</v>
      </c>
      <c r="H3142" s="72">
        <f t="shared" si="246"/>
        <v>1.3658711007382812E-4</v>
      </c>
      <c r="I3142" s="76">
        <v>7.5881727818793404E-6</v>
      </c>
      <c r="J3142" s="75">
        <v>3141</v>
      </c>
      <c r="K3142" s="72">
        <f t="shared" si="247"/>
        <v>25772.594724153303</v>
      </c>
      <c r="L3142" s="72">
        <f t="shared" si="248"/>
        <v>6.026057612976779E-2</v>
      </c>
      <c r="M3142" s="72">
        <f t="shared" si="249"/>
        <v>2.4336265682056551E-6</v>
      </c>
      <c r="N3142" s="72">
        <f>IF(VLOOKUP(B3142,[1]Sheet1!$B$2:$G$553,6,FALSE)=0,"",L3142)</f>
        <v>6.026057612976779E-2</v>
      </c>
      <c r="O3142" s="72" t="e">
        <f>IF(VLOOKUP($B3142,[1]Sheet1!$C$2:$G$553,5,FALSE)=0,"",$L3142)</f>
        <v>#N/A</v>
      </c>
      <c r="P3142" s="72" t="e">
        <f>IF(VLOOKUP($B3142,[1]Sheet1!$D$2:$G$553,4,FALSE)=0,"",$L3142)</f>
        <v>#N/A</v>
      </c>
      <c r="Q3142" s="72" t="e">
        <f>IF(VLOOKUP($B3142,[1]Sheet1!$E$2:$G$553,3,FALSE)=0,"",$L3142)</f>
        <v>#N/A</v>
      </c>
      <c r="R3142" s="72" t="e">
        <f>IF(VLOOKUP($B3142,[1]Sheet1!$F$2:$G$553,2,FALSE)=0,"",$L3142)</f>
        <v>#N/A</v>
      </c>
      <c r="S3142" s="72" t="e">
        <f>COUNTIF([1]isolation_zones!$H$2:$H$1182,conductor_pz_summary_hftd_23_re!B3142)</f>
        <v>#VALUE!</v>
      </c>
    </row>
    <row r="3143" spans="1:19" x14ac:dyDescent="0.25">
      <c r="A3143" s="70">
        <v>4239</v>
      </c>
      <c r="B3143" s="71" t="s">
        <v>3842</v>
      </c>
      <c r="C3143" s="72">
        <v>163240401</v>
      </c>
      <c r="D3143" s="72" t="s">
        <v>930</v>
      </c>
      <c r="E3143" s="72">
        <v>5623.7964397247397</v>
      </c>
      <c r="F3143" s="72">
        <f t="shared" si="245"/>
        <v>3.495212206168266</v>
      </c>
      <c r="G3143" s="73">
        <v>45</v>
      </c>
      <c r="H3143" s="72">
        <f t="shared" si="246"/>
        <v>3.4091664488951535E-4</v>
      </c>
      <c r="I3143" s="76">
        <v>7.5759254419892303E-6</v>
      </c>
      <c r="J3143" s="75">
        <v>3142</v>
      </c>
      <c r="K3143" s="72">
        <f t="shared" si="247"/>
        <v>25776.089936359473</v>
      </c>
      <c r="L3143" s="72">
        <f t="shared" si="248"/>
        <v>5.9919659484878277E-2</v>
      </c>
      <c r="M3143" s="72">
        <f t="shared" si="249"/>
        <v>2.4198586313913765E-6</v>
      </c>
      <c r="N3143" s="72">
        <f>IF(VLOOKUP(B3143,[1]Sheet1!$B$2:$G$553,6,FALSE)=0,"",L3143)</f>
        <v>5.9919659484878277E-2</v>
      </c>
      <c r="O3143" s="72" t="e">
        <f>IF(VLOOKUP($B3143,[1]Sheet1!$C$2:$G$553,5,FALSE)=0,"",$L3143)</f>
        <v>#N/A</v>
      </c>
      <c r="P3143" s="72" t="e">
        <f>IF(VLOOKUP($B3143,[1]Sheet1!$D$2:$G$553,4,FALSE)=0,"",$L3143)</f>
        <v>#N/A</v>
      </c>
      <c r="Q3143" s="72" t="e">
        <f>IF(VLOOKUP($B3143,[1]Sheet1!$E$2:$G$553,3,FALSE)=0,"",$L3143)</f>
        <v>#N/A</v>
      </c>
      <c r="R3143" s="72" t="e">
        <f>IF(VLOOKUP($B3143,[1]Sheet1!$F$2:$G$553,2,FALSE)=0,"",$L3143)</f>
        <v>#N/A</v>
      </c>
      <c r="S3143" s="72" t="e">
        <f>COUNTIF([1]isolation_zones!$H$2:$H$1182,conductor_pz_summary_hftd_23_re!B3143)</f>
        <v>#VALUE!</v>
      </c>
    </row>
    <row r="3144" spans="1:19" x14ac:dyDescent="0.25">
      <c r="A3144" s="70">
        <v>6173</v>
      </c>
      <c r="B3144" s="71" t="s">
        <v>6621</v>
      </c>
      <c r="C3144" s="72">
        <v>12541104</v>
      </c>
      <c r="D3144" s="72" t="s">
        <v>829</v>
      </c>
      <c r="E3144" s="72">
        <v>2229.60216092769</v>
      </c>
      <c r="F3144" s="72">
        <f t="shared" si="245"/>
        <v>1.385706750110435</v>
      </c>
      <c r="G3144" s="73">
        <v>16</v>
      </c>
      <c r="H3144" s="72">
        <f t="shared" si="246"/>
        <v>1.2084677462259103E-4</v>
      </c>
      <c r="I3144" s="76">
        <v>7.5529234139119397E-6</v>
      </c>
      <c r="J3144" s="75">
        <v>3143</v>
      </c>
      <c r="K3144" s="72">
        <f t="shared" si="247"/>
        <v>25777.475643109585</v>
      </c>
      <c r="L3144" s="72">
        <f t="shared" si="248"/>
        <v>5.9798812710255687E-2</v>
      </c>
      <c r="M3144" s="72">
        <f t="shared" si="249"/>
        <v>2.4149782279785353E-6</v>
      </c>
      <c r="N3144" s="72" t="e">
        <f>IF(VLOOKUP(B3144,[1]Sheet1!$B$2:$G$553,6,FALSE)=0,"",L3144)</f>
        <v>#N/A</v>
      </c>
      <c r="O3144" s="72" t="e">
        <f>IF(VLOOKUP($B3144,[1]Sheet1!$C$2:$G$553,5,FALSE)=0,"",$L3144)</f>
        <v>#N/A</v>
      </c>
      <c r="P3144" s="72" t="e">
        <f>IF(VLOOKUP($B3144,[1]Sheet1!$D$2:$G$553,4,FALSE)=0,"",$L3144)</f>
        <v>#N/A</v>
      </c>
      <c r="Q3144" s="72" t="e">
        <f>IF(VLOOKUP($B3144,[1]Sheet1!$E$2:$G$553,3,FALSE)=0,"",$L3144)</f>
        <v>#N/A</v>
      </c>
      <c r="R3144" s="72" t="e">
        <f>IF(VLOOKUP($B3144,[1]Sheet1!$F$2:$G$553,2,FALSE)=0,"",$L3144)</f>
        <v>#N/A</v>
      </c>
      <c r="S3144" s="72" t="e">
        <f>COUNTIF([1]isolation_zones!$H$2:$H$1182,conductor_pz_summary_hftd_23_re!B3144)</f>
        <v>#VALUE!</v>
      </c>
    </row>
    <row r="3145" spans="1:19" x14ac:dyDescent="0.25">
      <c r="A3145" s="70">
        <v>9734</v>
      </c>
      <c r="B3145" s="71" t="s">
        <v>3783</v>
      </c>
      <c r="C3145" s="72">
        <v>43361104</v>
      </c>
      <c r="D3145" s="72" t="s">
        <v>1304</v>
      </c>
      <c r="E3145" s="72">
        <v>660.54758509850001</v>
      </c>
      <c r="F3145" s="72">
        <f t="shared" si="245"/>
        <v>0.41053299260316967</v>
      </c>
      <c r="G3145" s="73">
        <v>14</v>
      </c>
      <c r="H3145" s="72">
        <f t="shared" si="246"/>
        <v>1.0542977021057095E-4</v>
      </c>
      <c r="I3145" s="76">
        <v>7.5306978721836398E-6</v>
      </c>
      <c r="J3145" s="75">
        <v>3144</v>
      </c>
      <c r="K3145" s="72">
        <f t="shared" si="247"/>
        <v>25777.886176102187</v>
      </c>
      <c r="L3145" s="72">
        <f t="shared" si="248"/>
        <v>5.9693382940045114E-2</v>
      </c>
      <c r="M3145" s="72">
        <f t="shared" si="249"/>
        <v>2.4107204411078667E-6</v>
      </c>
      <c r="N3145" s="72" t="e">
        <f>IF(VLOOKUP(B3145,[1]Sheet1!$B$2:$G$553,6,FALSE)=0,"",L3145)</f>
        <v>#N/A</v>
      </c>
      <c r="O3145" s="72" t="e">
        <f>IF(VLOOKUP($B3145,[1]Sheet1!$C$2:$G$553,5,FALSE)=0,"",$L3145)</f>
        <v>#N/A</v>
      </c>
      <c r="P3145" s="72" t="e">
        <f>IF(VLOOKUP($B3145,[1]Sheet1!$D$2:$G$553,4,FALSE)=0,"",$L3145)</f>
        <v>#N/A</v>
      </c>
      <c r="Q3145" s="72" t="e">
        <f>IF(VLOOKUP($B3145,[1]Sheet1!$E$2:$G$553,3,FALSE)=0,"",$L3145)</f>
        <v>#N/A</v>
      </c>
      <c r="R3145" s="72" t="e">
        <f>IF(VLOOKUP($B3145,[1]Sheet1!$F$2:$G$553,2,FALSE)=0,"",$L3145)</f>
        <v>#N/A</v>
      </c>
      <c r="S3145" s="72" t="e">
        <f>COUNTIF([1]isolation_zones!$H$2:$H$1182,conductor_pz_summary_hftd_23_re!B3145)</f>
        <v>#VALUE!</v>
      </c>
    </row>
    <row r="3146" spans="1:19" x14ac:dyDescent="0.25">
      <c r="A3146" s="70">
        <v>10502</v>
      </c>
      <c r="B3146" s="71" t="s">
        <v>4485</v>
      </c>
      <c r="C3146" s="72">
        <v>168152101</v>
      </c>
      <c r="D3146" s="72" t="s">
        <v>1278</v>
      </c>
      <c r="E3146" s="72">
        <v>80.995405193164402</v>
      </c>
      <c r="F3146" s="72">
        <f t="shared" si="245"/>
        <v>5.0338971530866625E-2</v>
      </c>
      <c r="G3146" s="73">
        <v>3</v>
      </c>
      <c r="H3146" s="72">
        <f t="shared" si="246"/>
        <v>2.2432597801143959E-5</v>
      </c>
      <c r="I3146" s="76">
        <v>7.4775326003813203E-6</v>
      </c>
      <c r="J3146" s="75">
        <v>3145</v>
      </c>
      <c r="K3146" s="72">
        <f t="shared" si="247"/>
        <v>25777.936515073718</v>
      </c>
      <c r="L3146" s="72">
        <f t="shared" si="248"/>
        <v>5.967095034224397E-2</v>
      </c>
      <c r="M3146" s="72">
        <f t="shared" si="249"/>
        <v>2.4098144994539872E-6</v>
      </c>
      <c r="N3146" s="72" t="e">
        <f>IF(VLOOKUP(B3146,[1]Sheet1!$B$2:$G$553,6,FALSE)=0,"",L3146)</f>
        <v>#N/A</v>
      </c>
      <c r="O3146" s="72" t="e">
        <f>IF(VLOOKUP($B3146,[1]Sheet1!$C$2:$G$553,5,FALSE)=0,"",$L3146)</f>
        <v>#N/A</v>
      </c>
      <c r="P3146" s="72" t="e">
        <f>IF(VLOOKUP($B3146,[1]Sheet1!$D$2:$G$553,4,FALSE)=0,"",$L3146)</f>
        <v>#N/A</v>
      </c>
      <c r="Q3146" s="72" t="e">
        <f>IF(VLOOKUP($B3146,[1]Sheet1!$E$2:$G$553,3,FALSE)=0,"",$L3146)</f>
        <v>#N/A</v>
      </c>
      <c r="R3146" s="72" t="e">
        <f>IF(VLOOKUP($B3146,[1]Sheet1!$F$2:$G$553,2,FALSE)=0,"",$L3146)</f>
        <v>#N/A</v>
      </c>
      <c r="S3146" s="72" t="e">
        <f>COUNTIF([1]isolation_zones!$H$2:$H$1182,conductor_pz_summary_hftd_23_re!B3146)</f>
        <v>#VALUE!</v>
      </c>
    </row>
    <row r="3147" spans="1:19" x14ac:dyDescent="0.25">
      <c r="A3147" s="70">
        <v>3266</v>
      </c>
      <c r="B3147" s="71" t="s">
        <v>6622</v>
      </c>
      <c r="C3147" s="72">
        <v>42771113</v>
      </c>
      <c r="D3147" s="72" t="s">
        <v>589</v>
      </c>
      <c r="E3147" s="72">
        <v>941.37585403561002</v>
      </c>
      <c r="F3147" s="72">
        <f t="shared" si="245"/>
        <v>0.58506889623095715</v>
      </c>
      <c r="G3147" s="73">
        <v>8</v>
      </c>
      <c r="H3147" s="72">
        <f t="shared" si="246"/>
        <v>5.9728681548708239E-5</v>
      </c>
      <c r="I3147" s="76">
        <v>7.4660851935885299E-6</v>
      </c>
      <c r="J3147" s="75">
        <v>3146</v>
      </c>
      <c r="K3147" s="72">
        <f t="shared" si="247"/>
        <v>25778.521583969949</v>
      </c>
      <c r="L3147" s="72">
        <f t="shared" si="248"/>
        <v>5.9611221660695261E-2</v>
      </c>
      <c r="M3147" s="72">
        <f t="shared" si="249"/>
        <v>2.4074023534766932E-6</v>
      </c>
      <c r="N3147" s="72" t="e">
        <f>IF(VLOOKUP(B3147,[1]Sheet1!$B$2:$G$553,6,FALSE)=0,"",L3147)</f>
        <v>#N/A</v>
      </c>
      <c r="O3147" s="72" t="e">
        <f>IF(VLOOKUP($B3147,[1]Sheet1!$C$2:$G$553,5,FALSE)=0,"",$L3147)</f>
        <v>#N/A</v>
      </c>
      <c r="P3147" s="72" t="e">
        <f>IF(VLOOKUP($B3147,[1]Sheet1!$D$2:$G$553,4,FALSE)=0,"",$L3147)</f>
        <v>#N/A</v>
      </c>
      <c r="Q3147" s="72" t="e">
        <f>IF(VLOOKUP($B3147,[1]Sheet1!$E$2:$G$553,3,FALSE)=0,"",$L3147)</f>
        <v>#N/A</v>
      </c>
      <c r="R3147" s="72" t="e">
        <f>IF(VLOOKUP($B3147,[1]Sheet1!$F$2:$G$553,2,FALSE)=0,"",$L3147)</f>
        <v>#N/A</v>
      </c>
      <c r="S3147" s="72" t="e">
        <f>COUNTIF([1]isolation_zones!$H$2:$H$1182,conductor_pz_summary_hftd_23_re!B3147)</f>
        <v>#VALUE!</v>
      </c>
    </row>
    <row r="3148" spans="1:19" x14ac:dyDescent="0.25">
      <c r="A3148" s="70">
        <v>10496</v>
      </c>
      <c r="B3148" s="71" t="s">
        <v>6623</v>
      </c>
      <c r="C3148" s="72">
        <v>163451702</v>
      </c>
      <c r="D3148" s="72" t="s">
        <v>1108</v>
      </c>
      <c r="E3148" s="72">
        <v>280.055177395442</v>
      </c>
      <c r="F3148" s="72">
        <f t="shared" si="245"/>
        <v>0.17405542411152392</v>
      </c>
      <c r="G3148" s="73">
        <v>3</v>
      </c>
      <c r="H3148" s="72">
        <f t="shared" si="246"/>
        <v>2.2342363006618529E-5</v>
      </c>
      <c r="I3148" s="76">
        <v>7.4474543355395103E-6</v>
      </c>
      <c r="J3148" s="75">
        <v>3147</v>
      </c>
      <c r="K3148" s="72">
        <f t="shared" si="247"/>
        <v>25778.69563939406</v>
      </c>
      <c r="L3148" s="72">
        <f t="shared" si="248"/>
        <v>5.9588879297688642E-2</v>
      </c>
      <c r="M3148" s="72">
        <f t="shared" si="249"/>
        <v>2.4065000559597841E-6</v>
      </c>
      <c r="N3148" s="72" t="e">
        <f>IF(VLOOKUP(B3148,[1]Sheet1!$B$2:$G$553,6,FALSE)=0,"",L3148)</f>
        <v>#N/A</v>
      </c>
      <c r="O3148" s="72" t="e">
        <f>IF(VLOOKUP($B3148,[1]Sheet1!$C$2:$G$553,5,FALSE)=0,"",$L3148)</f>
        <v>#N/A</v>
      </c>
      <c r="P3148" s="72" t="e">
        <f>IF(VLOOKUP($B3148,[1]Sheet1!$D$2:$G$553,4,FALSE)=0,"",$L3148)</f>
        <v>#N/A</v>
      </c>
      <c r="Q3148" s="72" t="e">
        <f>IF(VLOOKUP($B3148,[1]Sheet1!$E$2:$G$553,3,FALSE)=0,"",$L3148)</f>
        <v>#N/A</v>
      </c>
      <c r="R3148" s="72" t="e">
        <f>IF(VLOOKUP($B3148,[1]Sheet1!$F$2:$G$553,2,FALSE)=0,"",$L3148)</f>
        <v>#N/A</v>
      </c>
      <c r="S3148" s="72" t="e">
        <f>COUNTIF([1]isolation_zones!$H$2:$H$1182,conductor_pz_summary_hftd_23_re!B3148)</f>
        <v>#VALUE!</v>
      </c>
    </row>
    <row r="3149" spans="1:19" x14ac:dyDescent="0.25">
      <c r="A3149" s="70">
        <v>9921</v>
      </c>
      <c r="B3149" s="71" t="s">
        <v>2011</v>
      </c>
      <c r="C3149" s="72">
        <v>12541106</v>
      </c>
      <c r="D3149" s="72" t="s">
        <v>283</v>
      </c>
      <c r="E3149" s="72">
        <v>1901.6084191914499</v>
      </c>
      <c r="F3149" s="72">
        <f t="shared" si="245"/>
        <v>1.1818573146000311</v>
      </c>
      <c r="G3149" s="73">
        <v>8</v>
      </c>
      <c r="H3149" s="72">
        <f t="shared" si="246"/>
        <v>5.9368039358500723E-5</v>
      </c>
      <c r="I3149" s="76">
        <v>7.4210049198125904E-6</v>
      </c>
      <c r="J3149" s="75">
        <v>3148</v>
      </c>
      <c r="K3149" s="72">
        <f t="shared" si="247"/>
        <v>25779.877496708661</v>
      </c>
      <c r="L3149" s="72">
        <f t="shared" si="248"/>
        <v>5.9529511258330142E-2</v>
      </c>
      <c r="M3149" s="72">
        <f t="shared" si="249"/>
        <v>2.4041024745364999E-6</v>
      </c>
      <c r="N3149" s="72" t="e">
        <f>IF(VLOOKUP(B3149,[1]Sheet1!$B$2:$G$553,6,FALSE)=0,"",L3149)</f>
        <v>#N/A</v>
      </c>
      <c r="O3149" s="72" t="e">
        <f>IF(VLOOKUP($B3149,[1]Sheet1!$C$2:$G$553,5,FALSE)=0,"",$L3149)</f>
        <v>#N/A</v>
      </c>
      <c r="P3149" s="72" t="e">
        <f>IF(VLOOKUP($B3149,[1]Sheet1!$D$2:$G$553,4,FALSE)=0,"",$L3149)</f>
        <v>#N/A</v>
      </c>
      <c r="Q3149" s="72" t="e">
        <f>IF(VLOOKUP($B3149,[1]Sheet1!$E$2:$G$553,3,FALSE)=0,"",$L3149)</f>
        <v>#N/A</v>
      </c>
      <c r="R3149" s="72" t="e">
        <f>IF(VLOOKUP($B3149,[1]Sheet1!$F$2:$G$553,2,FALSE)=0,"",$L3149)</f>
        <v>#N/A</v>
      </c>
      <c r="S3149" s="72" t="e">
        <f>COUNTIF([1]isolation_zones!$H$2:$H$1182,conductor_pz_summary_hftd_23_re!B3149)</f>
        <v>#VALUE!</v>
      </c>
    </row>
    <row r="3150" spans="1:19" x14ac:dyDescent="0.25">
      <c r="A3150" s="70">
        <v>7361</v>
      </c>
      <c r="B3150" s="71" t="s">
        <v>3849</v>
      </c>
      <c r="C3150" s="72">
        <v>83371107</v>
      </c>
      <c r="D3150" s="72" t="s">
        <v>127</v>
      </c>
      <c r="E3150" s="72">
        <v>985.94927506830197</v>
      </c>
      <c r="F3150" s="72">
        <f t="shared" si="245"/>
        <v>0.61277145746942319</v>
      </c>
      <c r="G3150" s="73">
        <v>11</v>
      </c>
      <c r="H3150" s="72">
        <f t="shared" si="246"/>
        <v>8.1549569785120576E-5</v>
      </c>
      <c r="I3150" s="76">
        <v>7.4135972531927802E-6</v>
      </c>
      <c r="J3150" s="75">
        <v>3149</v>
      </c>
      <c r="K3150" s="72">
        <f t="shared" si="247"/>
        <v>25780.49026816613</v>
      </c>
      <c r="L3150" s="72">
        <f t="shared" si="248"/>
        <v>5.944796168854502E-2</v>
      </c>
      <c r="M3150" s="72">
        <f t="shared" si="249"/>
        <v>2.400809090828594E-6</v>
      </c>
      <c r="N3150" s="72" t="e">
        <f>IF(VLOOKUP(B3150,[1]Sheet1!$B$2:$G$553,6,FALSE)=0,"",L3150)</f>
        <v>#N/A</v>
      </c>
      <c r="O3150" s="72" t="e">
        <f>IF(VLOOKUP($B3150,[1]Sheet1!$C$2:$G$553,5,FALSE)=0,"",$L3150)</f>
        <v>#N/A</v>
      </c>
      <c r="P3150" s="72" t="e">
        <f>IF(VLOOKUP($B3150,[1]Sheet1!$D$2:$G$553,4,FALSE)=0,"",$L3150)</f>
        <v>#N/A</v>
      </c>
      <c r="Q3150" s="72" t="e">
        <f>IF(VLOOKUP($B3150,[1]Sheet1!$E$2:$G$553,3,FALSE)=0,"",$L3150)</f>
        <v>#N/A</v>
      </c>
      <c r="R3150" s="72" t="e">
        <f>IF(VLOOKUP($B3150,[1]Sheet1!$F$2:$G$553,2,FALSE)=0,"",$L3150)</f>
        <v>#N/A</v>
      </c>
      <c r="S3150" s="72" t="e">
        <f>COUNTIF([1]isolation_zones!$H$2:$H$1182,conductor_pz_summary_hftd_23_re!B3150)</f>
        <v>#VALUE!</v>
      </c>
    </row>
    <row r="3151" spans="1:19" x14ac:dyDescent="0.25">
      <c r="A3151" s="70">
        <v>7276</v>
      </c>
      <c r="B3151" s="71" t="s">
        <v>3426</v>
      </c>
      <c r="C3151" s="72">
        <v>24181104</v>
      </c>
      <c r="D3151" s="72" t="s">
        <v>851</v>
      </c>
      <c r="E3151" s="72">
        <v>7722.32545998349</v>
      </c>
      <c r="F3151" s="72">
        <f t="shared" si="245"/>
        <v>4.7994564698467927</v>
      </c>
      <c r="G3151" s="73">
        <v>65</v>
      </c>
      <c r="H3151" s="72">
        <f t="shared" si="246"/>
        <v>4.8153303378974886E-4</v>
      </c>
      <c r="I3151" s="76">
        <v>7.4082005198422899E-6</v>
      </c>
      <c r="J3151" s="75">
        <v>3150</v>
      </c>
      <c r="K3151" s="72">
        <f t="shared" si="247"/>
        <v>25785.289724635975</v>
      </c>
      <c r="L3151" s="72">
        <f t="shared" si="248"/>
        <v>5.8966428654755272E-2</v>
      </c>
      <c r="M3151" s="72">
        <f t="shared" si="249"/>
        <v>2.3813623536786562E-6</v>
      </c>
      <c r="N3151" s="72" t="e">
        <f>IF(VLOOKUP(B3151,[1]Sheet1!$B$2:$G$553,6,FALSE)=0,"",L3151)</f>
        <v>#N/A</v>
      </c>
      <c r="O3151" s="72" t="e">
        <f>IF(VLOOKUP($B3151,[1]Sheet1!$C$2:$G$553,5,FALSE)=0,"",$L3151)</f>
        <v>#N/A</v>
      </c>
      <c r="P3151" s="72" t="e">
        <f>IF(VLOOKUP($B3151,[1]Sheet1!$D$2:$G$553,4,FALSE)=0,"",$L3151)</f>
        <v>#N/A</v>
      </c>
      <c r="Q3151" s="72" t="e">
        <f>IF(VLOOKUP($B3151,[1]Sheet1!$E$2:$G$553,3,FALSE)=0,"",$L3151)</f>
        <v>#N/A</v>
      </c>
      <c r="R3151" s="72" t="e">
        <f>IF(VLOOKUP($B3151,[1]Sheet1!$F$2:$G$553,2,FALSE)=0,"",$L3151)</f>
        <v>#N/A</v>
      </c>
      <c r="S3151" s="72" t="e">
        <f>COUNTIF([1]isolation_zones!$H$2:$H$1182,conductor_pz_summary_hftd_23_re!B3151)</f>
        <v>#VALUE!</v>
      </c>
    </row>
    <row r="3152" spans="1:19" x14ac:dyDescent="0.25">
      <c r="A3152" s="70">
        <v>9123</v>
      </c>
      <c r="B3152" s="71" t="s">
        <v>6624</v>
      </c>
      <c r="C3152" s="72">
        <v>42771114</v>
      </c>
      <c r="D3152" s="72" t="s">
        <v>621</v>
      </c>
      <c r="E3152" s="72">
        <v>278.16355279618199</v>
      </c>
      <c r="F3152" s="72">
        <f t="shared" si="245"/>
        <v>0.17287977178134367</v>
      </c>
      <c r="G3152" s="73">
        <v>6</v>
      </c>
      <c r="H3152" s="72">
        <f t="shared" si="246"/>
        <v>4.4388022718051096E-5</v>
      </c>
      <c r="I3152" s="76">
        <v>7.3980037863418499E-6</v>
      </c>
      <c r="J3152" s="75">
        <v>3151</v>
      </c>
      <c r="K3152" s="72">
        <f t="shared" si="247"/>
        <v>25785.462604407756</v>
      </c>
      <c r="L3152" s="72">
        <f t="shared" si="248"/>
        <v>5.8922040632037223E-2</v>
      </c>
      <c r="M3152" s="72">
        <f t="shared" si="249"/>
        <v>2.379569741023176E-6</v>
      </c>
      <c r="N3152" s="72" t="e">
        <f>IF(VLOOKUP(B3152,[1]Sheet1!$B$2:$G$553,6,FALSE)=0,"",L3152)</f>
        <v>#N/A</v>
      </c>
      <c r="O3152" s="72" t="e">
        <f>IF(VLOOKUP($B3152,[1]Sheet1!$C$2:$G$553,5,FALSE)=0,"",$L3152)</f>
        <v>#N/A</v>
      </c>
      <c r="P3152" s="72" t="e">
        <f>IF(VLOOKUP($B3152,[1]Sheet1!$D$2:$G$553,4,FALSE)=0,"",$L3152)</f>
        <v>#N/A</v>
      </c>
      <c r="Q3152" s="72" t="e">
        <f>IF(VLOOKUP($B3152,[1]Sheet1!$E$2:$G$553,3,FALSE)=0,"",$L3152)</f>
        <v>#N/A</v>
      </c>
      <c r="R3152" s="72" t="e">
        <f>IF(VLOOKUP($B3152,[1]Sheet1!$F$2:$G$553,2,FALSE)=0,"",$L3152)</f>
        <v>#N/A</v>
      </c>
      <c r="S3152" s="72" t="e">
        <f>COUNTIF([1]isolation_zones!$H$2:$H$1182,conductor_pz_summary_hftd_23_re!B3152)</f>
        <v>#VALUE!</v>
      </c>
    </row>
    <row r="3153" spans="1:19" x14ac:dyDescent="0.25">
      <c r="A3153" s="70">
        <v>10484</v>
      </c>
      <c r="B3153" s="71" t="s">
        <v>6625</v>
      </c>
      <c r="C3153" s="72">
        <v>42151111</v>
      </c>
      <c r="D3153" s="72" t="s">
        <v>73</v>
      </c>
      <c r="E3153" s="72">
        <v>98.019560982427507</v>
      </c>
      <c r="F3153" s="72">
        <f t="shared" si="245"/>
        <v>6.0919553127674025E-2</v>
      </c>
      <c r="G3153" s="73">
        <v>1</v>
      </c>
      <c r="H3153" s="72">
        <f t="shared" si="246"/>
        <v>7.3465598690639401E-6</v>
      </c>
      <c r="I3153" s="76">
        <v>7.3465598690639401E-6</v>
      </c>
      <c r="J3153" s="75">
        <v>3152</v>
      </c>
      <c r="K3153" s="72">
        <f t="shared" si="247"/>
        <v>25785.523523960885</v>
      </c>
      <c r="L3153" s="72">
        <f t="shared" si="248"/>
        <v>5.8914694072168157E-2</v>
      </c>
      <c r="M3153" s="72">
        <f t="shared" si="249"/>
        <v>2.3792730498125945E-6</v>
      </c>
      <c r="N3153" s="72" t="e">
        <f>IF(VLOOKUP(B3153,[1]Sheet1!$B$2:$G$553,6,FALSE)=0,"",L3153)</f>
        <v>#N/A</v>
      </c>
      <c r="O3153" s="72" t="e">
        <f>IF(VLOOKUP($B3153,[1]Sheet1!$C$2:$G$553,5,FALSE)=0,"",$L3153)</f>
        <v>#N/A</v>
      </c>
      <c r="P3153" s="72" t="e">
        <f>IF(VLOOKUP($B3153,[1]Sheet1!$D$2:$G$553,4,FALSE)=0,"",$L3153)</f>
        <v>#N/A</v>
      </c>
      <c r="Q3153" s="72" t="e">
        <f>IF(VLOOKUP($B3153,[1]Sheet1!$E$2:$G$553,3,FALSE)=0,"",$L3153)</f>
        <v>#N/A</v>
      </c>
      <c r="R3153" s="72" t="e">
        <f>IF(VLOOKUP($B3153,[1]Sheet1!$F$2:$G$553,2,FALSE)=0,"",$L3153)</f>
        <v>#N/A</v>
      </c>
      <c r="S3153" s="72" t="e">
        <f>COUNTIF([1]isolation_zones!$H$2:$H$1182,conductor_pz_summary_hftd_23_re!B3153)</f>
        <v>#VALUE!</v>
      </c>
    </row>
    <row r="3154" spans="1:19" x14ac:dyDescent="0.25">
      <c r="A3154" s="70">
        <v>6588</v>
      </c>
      <c r="B3154" s="71" t="s">
        <v>6626</v>
      </c>
      <c r="C3154" s="72">
        <v>192431108</v>
      </c>
      <c r="D3154" s="72" t="s">
        <v>657</v>
      </c>
      <c r="E3154" s="72">
        <v>321.92977748343498</v>
      </c>
      <c r="F3154" s="72">
        <f t="shared" si="245"/>
        <v>0.20008065723022683</v>
      </c>
      <c r="G3154" s="73">
        <v>11</v>
      </c>
      <c r="H3154" s="72">
        <f t="shared" si="246"/>
        <v>8.0223515701618623E-5</v>
      </c>
      <c r="I3154" s="76">
        <v>7.29304688196533E-6</v>
      </c>
      <c r="J3154" s="75">
        <v>3153</v>
      </c>
      <c r="K3154" s="72">
        <f t="shared" si="247"/>
        <v>25785.723604618113</v>
      </c>
      <c r="L3154" s="72">
        <f t="shared" si="248"/>
        <v>5.8834470556466539E-2</v>
      </c>
      <c r="M3154" s="72">
        <f t="shared" si="249"/>
        <v>2.376033218869294E-6</v>
      </c>
      <c r="N3154" s="72" t="e">
        <f>IF(VLOOKUP(B3154,[1]Sheet1!$B$2:$G$553,6,FALSE)=0,"",L3154)</f>
        <v>#N/A</v>
      </c>
      <c r="O3154" s="72" t="e">
        <f>IF(VLOOKUP($B3154,[1]Sheet1!$C$2:$G$553,5,FALSE)=0,"",$L3154)</f>
        <v>#N/A</v>
      </c>
      <c r="P3154" s="72" t="e">
        <f>IF(VLOOKUP($B3154,[1]Sheet1!$D$2:$G$553,4,FALSE)=0,"",$L3154)</f>
        <v>#N/A</v>
      </c>
      <c r="Q3154" s="72" t="e">
        <f>IF(VLOOKUP($B3154,[1]Sheet1!$E$2:$G$553,3,FALSE)=0,"",$L3154)</f>
        <v>#N/A</v>
      </c>
      <c r="R3154" s="72" t="e">
        <f>IF(VLOOKUP($B3154,[1]Sheet1!$F$2:$G$553,2,FALSE)=0,"",$L3154)</f>
        <v>#N/A</v>
      </c>
      <c r="S3154" s="72" t="e">
        <f>COUNTIF([1]isolation_zones!$H$2:$H$1182,conductor_pz_summary_hftd_23_re!B3154)</f>
        <v>#VALUE!</v>
      </c>
    </row>
    <row r="3155" spans="1:19" x14ac:dyDescent="0.25">
      <c r="A3155" s="70">
        <v>3678</v>
      </c>
      <c r="B3155" s="71" t="s">
        <v>6627</v>
      </c>
      <c r="C3155" s="72">
        <v>14692102</v>
      </c>
      <c r="D3155" s="72" t="s">
        <v>289</v>
      </c>
      <c r="E3155" s="72">
        <v>1898.9744942017301</v>
      </c>
      <c r="F3155" s="72">
        <f t="shared" si="245"/>
        <v>1.1802203195784524</v>
      </c>
      <c r="G3155" s="73">
        <v>43</v>
      </c>
      <c r="H3155" s="72">
        <f t="shared" si="246"/>
        <v>3.1107773909753972E-4</v>
      </c>
      <c r="I3155" s="76">
        <v>7.23436602552418E-6</v>
      </c>
      <c r="J3155" s="75">
        <v>3154</v>
      </c>
      <c r="K3155" s="72">
        <f t="shared" si="247"/>
        <v>25786.903824937694</v>
      </c>
      <c r="L3155" s="72">
        <f t="shared" si="248"/>
        <v>5.8523392817368999E-2</v>
      </c>
      <c r="M3155" s="72">
        <f t="shared" si="249"/>
        <v>2.3634703278505481E-6</v>
      </c>
      <c r="N3155" s="72" t="e">
        <f>IF(VLOOKUP(B3155,[1]Sheet1!$B$2:$G$553,6,FALSE)=0,"",L3155)</f>
        <v>#N/A</v>
      </c>
      <c r="O3155" s="72" t="e">
        <f>IF(VLOOKUP($B3155,[1]Sheet1!$C$2:$G$553,5,FALSE)=0,"",$L3155)</f>
        <v>#N/A</v>
      </c>
      <c r="P3155" s="72" t="e">
        <f>IF(VLOOKUP($B3155,[1]Sheet1!$D$2:$G$553,4,FALSE)=0,"",$L3155)</f>
        <v>#N/A</v>
      </c>
      <c r="Q3155" s="72" t="e">
        <f>IF(VLOOKUP($B3155,[1]Sheet1!$E$2:$G$553,3,FALSE)=0,"",$L3155)</f>
        <v>#N/A</v>
      </c>
      <c r="R3155" s="72" t="e">
        <f>IF(VLOOKUP($B3155,[1]Sheet1!$F$2:$G$553,2,FALSE)=0,"",$L3155)</f>
        <v>#N/A</v>
      </c>
      <c r="S3155" s="72" t="e">
        <f>COUNTIF([1]isolation_zones!$H$2:$H$1182,conductor_pz_summary_hftd_23_re!B3155)</f>
        <v>#VALUE!</v>
      </c>
    </row>
    <row r="3156" spans="1:19" x14ac:dyDescent="0.25">
      <c r="A3156" s="70">
        <v>9265</v>
      </c>
      <c r="B3156" s="71" t="s">
        <v>6628</v>
      </c>
      <c r="C3156" s="72">
        <v>14161104</v>
      </c>
      <c r="D3156" s="72" t="s">
        <v>1374</v>
      </c>
      <c r="E3156" s="72">
        <v>410.22303084879098</v>
      </c>
      <c r="F3156" s="72">
        <f t="shared" si="245"/>
        <v>0.25495527088178432</v>
      </c>
      <c r="G3156" s="73">
        <v>4</v>
      </c>
      <c r="H3156" s="72">
        <f t="shared" si="246"/>
        <v>2.881394996426316E-5</v>
      </c>
      <c r="I3156" s="76">
        <v>7.2034874910657901E-6</v>
      </c>
      <c r="J3156" s="75">
        <v>3155</v>
      </c>
      <c r="K3156" s="72">
        <f t="shared" si="247"/>
        <v>25787.158780208574</v>
      </c>
      <c r="L3156" s="72">
        <f t="shared" si="248"/>
        <v>5.8494578867404737E-2</v>
      </c>
      <c r="M3156" s="72">
        <f t="shared" si="249"/>
        <v>2.3623066749505663E-6</v>
      </c>
      <c r="N3156" s="72" t="e">
        <f>IF(VLOOKUP(B3156,[1]Sheet1!$B$2:$G$553,6,FALSE)=0,"",L3156)</f>
        <v>#N/A</v>
      </c>
      <c r="O3156" s="72" t="e">
        <f>IF(VLOOKUP($B3156,[1]Sheet1!$C$2:$G$553,5,FALSE)=0,"",$L3156)</f>
        <v>#N/A</v>
      </c>
      <c r="P3156" s="72" t="e">
        <f>IF(VLOOKUP($B3156,[1]Sheet1!$D$2:$G$553,4,FALSE)=0,"",$L3156)</f>
        <v>#N/A</v>
      </c>
      <c r="Q3156" s="72" t="e">
        <f>IF(VLOOKUP($B3156,[1]Sheet1!$E$2:$G$553,3,FALSE)=0,"",$L3156)</f>
        <v>#N/A</v>
      </c>
      <c r="R3156" s="72" t="e">
        <f>IF(VLOOKUP($B3156,[1]Sheet1!$F$2:$G$553,2,FALSE)=0,"",$L3156)</f>
        <v>#N/A</v>
      </c>
      <c r="S3156" s="72" t="e">
        <f>COUNTIF([1]isolation_zones!$H$2:$H$1182,conductor_pz_summary_hftd_23_re!B3156)</f>
        <v>#VALUE!</v>
      </c>
    </row>
    <row r="3157" spans="1:19" x14ac:dyDescent="0.25">
      <c r="A3157" s="70">
        <v>5151</v>
      </c>
      <c r="B3157" s="71" t="s">
        <v>3294</v>
      </c>
      <c r="C3157" s="72">
        <v>13681112</v>
      </c>
      <c r="D3157" s="72" t="s">
        <v>765</v>
      </c>
      <c r="E3157" s="72">
        <v>5934.1285789252097</v>
      </c>
      <c r="F3157" s="72">
        <f t="shared" si="245"/>
        <v>3.6880848843537661</v>
      </c>
      <c r="G3157" s="73">
        <v>42</v>
      </c>
      <c r="H3157" s="72">
        <f t="shared" si="246"/>
        <v>3.0193861665245422E-4</v>
      </c>
      <c r="I3157" s="76">
        <v>7.1890146822012904E-6</v>
      </c>
      <c r="J3157" s="75">
        <v>3156</v>
      </c>
      <c r="K3157" s="72">
        <f t="shared" si="247"/>
        <v>25790.846865092928</v>
      </c>
      <c r="L3157" s="72">
        <f t="shared" si="248"/>
        <v>5.8192640250752284E-2</v>
      </c>
      <c r="M3157" s="72">
        <f t="shared" si="249"/>
        <v>2.3501128678772601E-6</v>
      </c>
      <c r="N3157" s="72" t="e">
        <f>IF(VLOOKUP(B3157,[1]Sheet1!$B$2:$G$553,6,FALSE)=0,"",L3157)</f>
        <v>#N/A</v>
      </c>
      <c r="O3157" s="72" t="e">
        <f>IF(VLOOKUP($B3157,[1]Sheet1!$C$2:$G$553,5,FALSE)=0,"",$L3157)</f>
        <v>#N/A</v>
      </c>
      <c r="P3157" s="72" t="e">
        <f>IF(VLOOKUP($B3157,[1]Sheet1!$D$2:$G$553,4,FALSE)=0,"",$L3157)</f>
        <v>#N/A</v>
      </c>
      <c r="Q3157" s="72" t="e">
        <f>IF(VLOOKUP($B3157,[1]Sheet1!$E$2:$G$553,3,FALSE)=0,"",$L3157)</f>
        <v>#N/A</v>
      </c>
      <c r="R3157" s="72" t="e">
        <f>IF(VLOOKUP($B3157,[1]Sheet1!$F$2:$G$553,2,FALSE)=0,"",$L3157)</f>
        <v>#N/A</v>
      </c>
      <c r="S3157" s="72" t="e">
        <f>COUNTIF([1]isolation_zones!$H$2:$H$1182,conductor_pz_summary_hftd_23_re!B3157)</f>
        <v>#VALUE!</v>
      </c>
    </row>
    <row r="3158" spans="1:19" x14ac:dyDescent="0.25">
      <c r="A3158" s="70">
        <v>6055</v>
      </c>
      <c r="B3158" s="71" t="s">
        <v>6629</v>
      </c>
      <c r="C3158" s="72">
        <v>43432105</v>
      </c>
      <c r="D3158" s="72" t="s">
        <v>44</v>
      </c>
      <c r="E3158" s="72">
        <v>558.14016449166002</v>
      </c>
      <c r="F3158" s="72">
        <f t="shared" si="245"/>
        <v>0.34688636699295217</v>
      </c>
      <c r="G3158" s="73">
        <v>8</v>
      </c>
      <c r="H3158" s="72">
        <f t="shared" si="246"/>
        <v>5.7337147225443442E-5</v>
      </c>
      <c r="I3158" s="76">
        <v>7.1671434031804303E-6</v>
      </c>
      <c r="J3158" s="75">
        <v>3157</v>
      </c>
      <c r="K3158" s="72">
        <f t="shared" si="247"/>
        <v>25791.193751459919</v>
      </c>
      <c r="L3158" s="72">
        <f t="shared" si="248"/>
        <v>5.8135303103526839E-2</v>
      </c>
      <c r="M3158" s="72">
        <f t="shared" si="249"/>
        <v>2.3477973041406559E-6</v>
      </c>
      <c r="N3158" s="72">
        <f>IF(VLOOKUP(B3158,[1]Sheet1!$B$2:$G$553,6,FALSE)=0,"",L3158)</f>
        <v>5.8135303103526839E-2</v>
      </c>
      <c r="O3158" s="72" t="e">
        <f>IF(VLOOKUP($B3158,[1]Sheet1!$C$2:$G$553,5,FALSE)=0,"",$L3158)</f>
        <v>#N/A</v>
      </c>
      <c r="P3158" s="72" t="e">
        <f>IF(VLOOKUP($B3158,[1]Sheet1!$D$2:$G$553,4,FALSE)=0,"",$L3158)</f>
        <v>#N/A</v>
      </c>
      <c r="Q3158" s="72" t="e">
        <f>IF(VLOOKUP($B3158,[1]Sheet1!$E$2:$G$553,3,FALSE)=0,"",$L3158)</f>
        <v>#N/A</v>
      </c>
      <c r="R3158" s="72" t="e">
        <f>IF(VLOOKUP($B3158,[1]Sheet1!$F$2:$G$553,2,FALSE)=0,"",$L3158)</f>
        <v>#N/A</v>
      </c>
      <c r="S3158" s="72" t="e">
        <f>COUNTIF([1]isolation_zones!$H$2:$H$1182,conductor_pz_summary_hftd_23_re!B3158)</f>
        <v>#VALUE!</v>
      </c>
    </row>
    <row r="3159" spans="1:19" x14ac:dyDescent="0.25">
      <c r="A3159" s="70">
        <v>8973</v>
      </c>
      <c r="B3159" s="71" t="s">
        <v>6630</v>
      </c>
      <c r="C3159" s="72">
        <v>152261103</v>
      </c>
      <c r="D3159" s="72" t="s">
        <v>1462</v>
      </c>
      <c r="E3159" s="72">
        <v>642.08043543509996</v>
      </c>
      <c r="F3159" s="72">
        <f t="shared" si="245"/>
        <v>0.39905558448421374</v>
      </c>
      <c r="G3159" s="73">
        <v>7</v>
      </c>
      <c r="H3159" s="72">
        <f t="shared" si="246"/>
        <v>5.0036616737465053E-5</v>
      </c>
      <c r="I3159" s="76">
        <v>7.1480881053521503E-6</v>
      </c>
      <c r="J3159" s="75">
        <v>3158</v>
      </c>
      <c r="K3159" s="72">
        <f t="shared" si="247"/>
        <v>25791.592807044402</v>
      </c>
      <c r="L3159" s="72">
        <f t="shared" si="248"/>
        <v>5.8085266486789376E-2</v>
      </c>
      <c r="M3159" s="72">
        <f t="shared" si="249"/>
        <v>2.3457765727156329E-6</v>
      </c>
      <c r="N3159" s="72">
        <f>IF(VLOOKUP(B3159,[1]Sheet1!$B$2:$G$553,6,FALSE)=0,"",L3159)</f>
        <v>5.8085266486789376E-2</v>
      </c>
      <c r="O3159" s="72" t="e">
        <f>IF(VLOOKUP($B3159,[1]Sheet1!$C$2:$G$553,5,FALSE)=0,"",$L3159)</f>
        <v>#N/A</v>
      </c>
      <c r="P3159" s="72" t="e">
        <f>IF(VLOOKUP($B3159,[1]Sheet1!$D$2:$G$553,4,FALSE)=0,"",$L3159)</f>
        <v>#N/A</v>
      </c>
      <c r="Q3159" s="72" t="e">
        <f>IF(VLOOKUP($B3159,[1]Sheet1!$E$2:$G$553,3,FALSE)=0,"",$L3159)</f>
        <v>#N/A</v>
      </c>
      <c r="R3159" s="72" t="e">
        <f>IF(VLOOKUP($B3159,[1]Sheet1!$F$2:$G$553,2,FALSE)=0,"",$L3159)</f>
        <v>#N/A</v>
      </c>
      <c r="S3159" s="72" t="e">
        <f>COUNTIF([1]isolation_zones!$H$2:$H$1182,conductor_pz_summary_hftd_23_re!B3159)</f>
        <v>#VALUE!</v>
      </c>
    </row>
    <row r="3160" spans="1:19" x14ac:dyDescent="0.25">
      <c r="A3160" s="70">
        <v>9966</v>
      </c>
      <c r="B3160" s="71" t="s">
        <v>6631</v>
      </c>
      <c r="C3160" s="72">
        <v>43302107</v>
      </c>
      <c r="D3160" s="72" t="s">
        <v>1296</v>
      </c>
      <c r="E3160" s="72">
        <v>1053.0261659417099</v>
      </c>
      <c r="F3160" s="72">
        <f t="shared" si="245"/>
        <v>0.65446001612287752</v>
      </c>
      <c r="G3160" s="73">
        <v>12</v>
      </c>
      <c r="H3160" s="72">
        <f t="shared" si="246"/>
        <v>8.574143741236908E-5</v>
      </c>
      <c r="I3160" s="76">
        <v>7.1451197843640897E-6</v>
      </c>
      <c r="J3160" s="75">
        <v>3159</v>
      </c>
      <c r="K3160" s="72">
        <f t="shared" si="247"/>
        <v>25792.247267060524</v>
      </c>
      <c r="L3160" s="72">
        <f t="shared" si="248"/>
        <v>5.7999525049377006E-2</v>
      </c>
      <c r="M3160" s="72">
        <f t="shared" si="249"/>
        <v>2.3423139002109172E-6</v>
      </c>
      <c r="N3160" s="72" t="e">
        <f>IF(VLOOKUP(B3160,[1]Sheet1!$B$2:$G$553,6,FALSE)=0,"",L3160)</f>
        <v>#N/A</v>
      </c>
      <c r="O3160" s="72" t="e">
        <f>IF(VLOOKUP($B3160,[1]Sheet1!$C$2:$G$553,5,FALSE)=0,"",$L3160)</f>
        <v>#N/A</v>
      </c>
      <c r="P3160" s="72" t="e">
        <f>IF(VLOOKUP($B3160,[1]Sheet1!$D$2:$G$553,4,FALSE)=0,"",$L3160)</f>
        <v>#N/A</v>
      </c>
      <c r="Q3160" s="72" t="e">
        <f>IF(VLOOKUP($B3160,[1]Sheet1!$E$2:$G$553,3,FALSE)=0,"",$L3160)</f>
        <v>#N/A</v>
      </c>
      <c r="R3160" s="72" t="e">
        <f>IF(VLOOKUP($B3160,[1]Sheet1!$F$2:$G$553,2,FALSE)=0,"",$L3160)</f>
        <v>#N/A</v>
      </c>
      <c r="S3160" s="72" t="e">
        <f>COUNTIF([1]isolation_zones!$H$2:$H$1182,conductor_pz_summary_hftd_23_re!B3160)</f>
        <v>#VALUE!</v>
      </c>
    </row>
    <row r="3161" spans="1:19" x14ac:dyDescent="0.25">
      <c r="A3161" s="70">
        <v>2463</v>
      </c>
      <c r="B3161" s="71" t="s">
        <v>2802</v>
      </c>
      <c r="C3161" s="72">
        <v>12101103</v>
      </c>
      <c r="D3161" s="72" t="s">
        <v>894</v>
      </c>
      <c r="E3161" s="72">
        <v>5760.2046993853501</v>
      </c>
      <c r="F3161" s="72">
        <f t="shared" si="245"/>
        <v>3.5799904906061841</v>
      </c>
      <c r="G3161" s="73">
        <v>47</v>
      </c>
      <c r="H3161" s="72">
        <f t="shared" si="246"/>
        <v>3.3572999380362283E-4</v>
      </c>
      <c r="I3161" s="76">
        <v>7.1431913575238902E-6</v>
      </c>
      <c r="J3161" s="75">
        <v>3160</v>
      </c>
      <c r="K3161" s="72">
        <f t="shared" si="247"/>
        <v>25795.827257551129</v>
      </c>
      <c r="L3161" s="72">
        <f t="shared" si="248"/>
        <v>5.7663795055573383E-2</v>
      </c>
      <c r="M3161" s="72">
        <f t="shared" si="249"/>
        <v>2.3287554265762716E-6</v>
      </c>
      <c r="N3161" s="72">
        <f>IF(VLOOKUP(B3161,[1]Sheet1!$B$2:$G$553,6,FALSE)=0,"",L3161)</f>
        <v>5.7663795055573383E-2</v>
      </c>
      <c r="O3161" s="72" t="e">
        <f>IF(VLOOKUP($B3161,[1]Sheet1!$C$2:$G$553,5,FALSE)=0,"",$L3161)</f>
        <v>#N/A</v>
      </c>
      <c r="P3161" s="72" t="e">
        <f>IF(VLOOKUP($B3161,[1]Sheet1!$D$2:$G$553,4,FALSE)=0,"",$L3161)</f>
        <v>#N/A</v>
      </c>
      <c r="Q3161" s="72" t="e">
        <f>IF(VLOOKUP($B3161,[1]Sheet1!$E$2:$G$553,3,FALSE)=0,"",$L3161)</f>
        <v>#N/A</v>
      </c>
      <c r="R3161" s="72" t="e">
        <f>IF(VLOOKUP($B3161,[1]Sheet1!$F$2:$G$553,2,FALSE)=0,"",$L3161)</f>
        <v>#N/A</v>
      </c>
      <c r="S3161" s="72" t="e">
        <f>COUNTIF([1]isolation_zones!$H$2:$H$1182,conductor_pz_summary_hftd_23_re!B3161)</f>
        <v>#VALUE!</v>
      </c>
    </row>
    <row r="3162" spans="1:19" x14ac:dyDescent="0.25">
      <c r="A3162" s="70">
        <v>7755</v>
      </c>
      <c r="B3162" s="71" t="s">
        <v>6632</v>
      </c>
      <c r="C3162" s="72">
        <v>83431116</v>
      </c>
      <c r="D3162" s="72" t="s">
        <v>1058</v>
      </c>
      <c r="E3162" s="72">
        <v>3958.5011098178202</v>
      </c>
      <c r="F3162" s="72">
        <f t="shared" si="245"/>
        <v>2.4602244312105781</v>
      </c>
      <c r="G3162" s="73">
        <v>33</v>
      </c>
      <c r="H3162" s="72">
        <f t="shared" si="246"/>
        <v>2.356256298577784E-4</v>
      </c>
      <c r="I3162" s="76">
        <v>7.1401706017508602E-6</v>
      </c>
      <c r="J3162" s="75">
        <v>3161</v>
      </c>
      <c r="K3162" s="72">
        <f t="shared" si="247"/>
        <v>25798.287481982341</v>
      </c>
      <c r="L3162" s="72">
        <f t="shared" si="248"/>
        <v>5.7428169425715603E-2</v>
      </c>
      <c r="M3162" s="72">
        <f t="shared" si="249"/>
        <v>2.3192396729973937E-6</v>
      </c>
      <c r="N3162" s="72" t="e">
        <f>IF(VLOOKUP(B3162,[1]Sheet1!$B$2:$G$553,6,FALSE)=0,"",L3162)</f>
        <v>#N/A</v>
      </c>
      <c r="O3162" s="72" t="e">
        <f>IF(VLOOKUP($B3162,[1]Sheet1!$C$2:$G$553,5,FALSE)=0,"",$L3162)</f>
        <v>#N/A</v>
      </c>
      <c r="P3162" s="72" t="e">
        <f>IF(VLOOKUP($B3162,[1]Sheet1!$D$2:$G$553,4,FALSE)=0,"",$L3162)</f>
        <v>#N/A</v>
      </c>
      <c r="Q3162" s="72" t="e">
        <f>IF(VLOOKUP($B3162,[1]Sheet1!$E$2:$G$553,3,FALSE)=0,"",$L3162)</f>
        <v>#N/A</v>
      </c>
      <c r="R3162" s="72" t="e">
        <f>IF(VLOOKUP($B3162,[1]Sheet1!$F$2:$G$553,2,FALSE)=0,"",$L3162)</f>
        <v>#N/A</v>
      </c>
      <c r="S3162" s="72" t="e">
        <f>COUNTIF([1]isolation_zones!$H$2:$H$1182,conductor_pz_summary_hftd_23_re!B3162)</f>
        <v>#VALUE!</v>
      </c>
    </row>
    <row r="3163" spans="1:19" x14ac:dyDescent="0.25">
      <c r="A3163" s="70">
        <v>2292</v>
      </c>
      <c r="B3163" s="71" t="s">
        <v>2064</v>
      </c>
      <c r="C3163" s="72">
        <v>12101104</v>
      </c>
      <c r="D3163" s="72" t="s">
        <v>693</v>
      </c>
      <c r="E3163" s="72">
        <v>2098.9600836905602</v>
      </c>
      <c r="F3163" s="72">
        <f t="shared" si="245"/>
        <v>1.304512171342797</v>
      </c>
      <c r="G3163" s="73">
        <v>17</v>
      </c>
      <c r="H3163" s="72">
        <f t="shared" si="246"/>
        <v>1.2068169993453479E-4</v>
      </c>
      <c r="I3163" s="76">
        <v>7.0989235255608701E-6</v>
      </c>
      <c r="J3163" s="75">
        <v>3162</v>
      </c>
      <c r="K3163" s="72">
        <f t="shared" si="247"/>
        <v>25799.591994153685</v>
      </c>
      <c r="L3163" s="72">
        <f t="shared" si="248"/>
        <v>5.7307487725781071E-2</v>
      </c>
      <c r="M3163" s="72">
        <f t="shared" si="249"/>
        <v>2.3143659361345985E-6</v>
      </c>
      <c r="N3163" s="72" t="e">
        <f>IF(VLOOKUP(B3163,[1]Sheet1!$B$2:$G$553,6,FALSE)=0,"",L3163)</f>
        <v>#N/A</v>
      </c>
      <c r="O3163" s="72" t="e">
        <f>IF(VLOOKUP($B3163,[1]Sheet1!$C$2:$G$553,5,FALSE)=0,"",$L3163)</f>
        <v>#N/A</v>
      </c>
      <c r="P3163" s="72" t="e">
        <f>IF(VLOOKUP($B3163,[1]Sheet1!$D$2:$G$553,4,FALSE)=0,"",$L3163)</f>
        <v>#N/A</v>
      </c>
      <c r="Q3163" s="72" t="e">
        <f>IF(VLOOKUP($B3163,[1]Sheet1!$E$2:$G$553,3,FALSE)=0,"",$L3163)</f>
        <v>#N/A</v>
      </c>
      <c r="R3163" s="72" t="e">
        <f>IF(VLOOKUP($B3163,[1]Sheet1!$F$2:$G$553,2,FALSE)=0,"",$L3163)</f>
        <v>#N/A</v>
      </c>
      <c r="S3163" s="72" t="e">
        <f>COUNTIF([1]isolation_zones!$H$2:$H$1182,conductor_pz_summary_hftd_23_re!B3163)</f>
        <v>#VALUE!</v>
      </c>
    </row>
    <row r="3164" spans="1:19" x14ac:dyDescent="0.25">
      <c r="A3164" s="70">
        <v>10476</v>
      </c>
      <c r="B3164" s="71" t="s">
        <v>6633</v>
      </c>
      <c r="C3164" s="72">
        <v>42011106</v>
      </c>
      <c r="D3164" s="72" t="s">
        <v>958</v>
      </c>
      <c r="E3164" s="72">
        <v>301.11900351173199</v>
      </c>
      <c r="F3164" s="72">
        <f t="shared" si="245"/>
        <v>0.18714667713594282</v>
      </c>
      <c r="G3164" s="73">
        <v>4</v>
      </c>
      <c r="H3164" s="72">
        <f t="shared" si="246"/>
        <v>2.8257398777946879E-5</v>
      </c>
      <c r="I3164" s="76">
        <v>7.0643496944867199E-6</v>
      </c>
      <c r="J3164" s="75">
        <v>3163</v>
      </c>
      <c r="K3164" s="72">
        <f t="shared" si="247"/>
        <v>25799.779140830822</v>
      </c>
      <c r="L3164" s="72">
        <f t="shared" si="248"/>
        <v>5.7279230327003126E-2</v>
      </c>
      <c r="M3164" s="72">
        <f t="shared" si="249"/>
        <v>2.3132247595838419E-6</v>
      </c>
      <c r="N3164" s="72" t="e">
        <f>IF(VLOOKUP(B3164,[1]Sheet1!$B$2:$G$553,6,FALSE)=0,"",L3164)</f>
        <v>#N/A</v>
      </c>
      <c r="O3164" s="72" t="e">
        <f>IF(VLOOKUP($B3164,[1]Sheet1!$C$2:$G$553,5,FALSE)=0,"",$L3164)</f>
        <v>#N/A</v>
      </c>
      <c r="P3164" s="72" t="e">
        <f>IF(VLOOKUP($B3164,[1]Sheet1!$D$2:$G$553,4,FALSE)=0,"",$L3164)</f>
        <v>#N/A</v>
      </c>
      <c r="Q3164" s="72" t="e">
        <f>IF(VLOOKUP($B3164,[1]Sheet1!$E$2:$G$553,3,FALSE)=0,"",$L3164)</f>
        <v>#N/A</v>
      </c>
      <c r="R3164" s="72" t="e">
        <f>IF(VLOOKUP($B3164,[1]Sheet1!$F$2:$G$553,2,FALSE)=0,"",$L3164)</f>
        <v>#N/A</v>
      </c>
      <c r="S3164" s="72" t="e">
        <f>COUNTIF([1]isolation_zones!$H$2:$H$1182,conductor_pz_summary_hftd_23_re!B3164)</f>
        <v>#VALUE!</v>
      </c>
    </row>
    <row r="3165" spans="1:19" x14ac:dyDescent="0.25">
      <c r="A3165" s="70">
        <v>3538</v>
      </c>
      <c r="B3165" s="71" t="s">
        <v>2607</v>
      </c>
      <c r="C3165" s="72">
        <v>63121101</v>
      </c>
      <c r="D3165" s="72" t="s">
        <v>1620</v>
      </c>
      <c r="E3165" s="72">
        <v>0</v>
      </c>
      <c r="F3165" s="72">
        <f t="shared" si="245"/>
        <v>0</v>
      </c>
      <c r="G3165" s="73">
        <v>79</v>
      </c>
      <c r="H3165" s="72">
        <f t="shared" si="246"/>
        <v>5.5773293894659877E-4</v>
      </c>
      <c r="I3165" s="76">
        <v>7.0599106195772E-6</v>
      </c>
      <c r="J3165" s="75">
        <v>3164</v>
      </c>
      <c r="K3165" s="72">
        <f t="shared" si="247"/>
        <v>25799.779140830822</v>
      </c>
      <c r="L3165" s="72">
        <f t="shared" si="248"/>
        <v>5.6721497388056527E-2</v>
      </c>
      <c r="M3165" s="72">
        <f t="shared" si="249"/>
        <v>2.2907006852161994E-6</v>
      </c>
      <c r="N3165" s="72" t="e">
        <f>IF(VLOOKUP(B3165,[1]Sheet1!$B$2:$G$553,6,FALSE)=0,"",L3165)</f>
        <v>#N/A</v>
      </c>
      <c r="O3165" s="72" t="e">
        <f>IF(VLOOKUP($B3165,[1]Sheet1!$C$2:$G$553,5,FALSE)=0,"",$L3165)</f>
        <v>#N/A</v>
      </c>
      <c r="P3165" s="72" t="e">
        <f>IF(VLOOKUP($B3165,[1]Sheet1!$D$2:$G$553,4,FALSE)=0,"",$L3165)</f>
        <v>#N/A</v>
      </c>
      <c r="Q3165" s="72" t="e">
        <f>IF(VLOOKUP($B3165,[1]Sheet1!$E$2:$G$553,3,FALSE)=0,"",$L3165)</f>
        <v>#N/A</v>
      </c>
      <c r="R3165" s="72" t="e">
        <f>IF(VLOOKUP($B3165,[1]Sheet1!$F$2:$G$553,2,FALSE)=0,"",$L3165)</f>
        <v>#N/A</v>
      </c>
      <c r="S3165" s="72" t="e">
        <f>COUNTIF([1]isolation_zones!$H$2:$H$1182,conductor_pz_summary_hftd_23_re!B3165)</f>
        <v>#VALUE!</v>
      </c>
    </row>
    <row r="3166" spans="1:19" x14ac:dyDescent="0.25">
      <c r="A3166" s="70">
        <v>3533</v>
      </c>
      <c r="B3166" s="71" t="s">
        <v>6634</v>
      </c>
      <c r="C3166" s="72">
        <v>12101104</v>
      </c>
      <c r="D3166" s="72" t="s">
        <v>693</v>
      </c>
      <c r="E3166" s="72">
        <v>1988.32736443059</v>
      </c>
      <c r="F3166" s="72">
        <f t="shared" si="245"/>
        <v>1.2357534893912927</v>
      </c>
      <c r="G3166" s="73">
        <v>26</v>
      </c>
      <c r="H3166" s="72">
        <f t="shared" si="246"/>
        <v>1.8169821158584888E-4</v>
      </c>
      <c r="I3166" s="76">
        <v>6.9883927533018802E-6</v>
      </c>
      <c r="J3166" s="75">
        <v>3165</v>
      </c>
      <c r="K3166" s="72">
        <f t="shared" si="247"/>
        <v>25801.014894320215</v>
      </c>
      <c r="L3166" s="72">
        <f t="shared" si="248"/>
        <v>5.653979917647068E-2</v>
      </c>
      <c r="M3166" s="72">
        <f t="shared" si="249"/>
        <v>2.2833627932890039E-6</v>
      </c>
      <c r="N3166" s="72" t="e">
        <f>IF(VLOOKUP(B3166,[1]Sheet1!$B$2:$G$553,6,FALSE)=0,"",L3166)</f>
        <v>#N/A</v>
      </c>
      <c r="O3166" s="72" t="e">
        <f>IF(VLOOKUP($B3166,[1]Sheet1!$C$2:$G$553,5,FALSE)=0,"",$L3166)</f>
        <v>#N/A</v>
      </c>
      <c r="P3166" s="72" t="e">
        <f>IF(VLOOKUP($B3166,[1]Sheet1!$D$2:$G$553,4,FALSE)=0,"",$L3166)</f>
        <v>#N/A</v>
      </c>
      <c r="Q3166" s="72" t="e">
        <f>IF(VLOOKUP($B3166,[1]Sheet1!$E$2:$G$553,3,FALSE)=0,"",$L3166)</f>
        <v>#N/A</v>
      </c>
      <c r="R3166" s="72" t="e">
        <f>IF(VLOOKUP($B3166,[1]Sheet1!$F$2:$G$553,2,FALSE)=0,"",$L3166)</f>
        <v>#N/A</v>
      </c>
      <c r="S3166" s="72" t="e">
        <f>COUNTIF([1]isolation_zones!$H$2:$H$1182,conductor_pz_summary_hftd_23_re!B3166)</f>
        <v>#VALUE!</v>
      </c>
    </row>
    <row r="3167" spans="1:19" x14ac:dyDescent="0.25">
      <c r="A3167" s="70">
        <v>9797</v>
      </c>
      <c r="B3167" s="71" t="s">
        <v>4177</v>
      </c>
      <c r="C3167" s="72">
        <v>182222103</v>
      </c>
      <c r="D3167" s="72" t="s">
        <v>974</v>
      </c>
      <c r="E3167" s="72">
        <v>592.64129784471095</v>
      </c>
      <c r="F3167" s="72">
        <f t="shared" si="245"/>
        <v>0.36832896074873273</v>
      </c>
      <c r="G3167" s="73">
        <v>8</v>
      </c>
      <c r="H3167" s="72">
        <f t="shared" si="246"/>
        <v>5.5825318080039279E-5</v>
      </c>
      <c r="I3167" s="76">
        <v>6.9781647600049098E-6</v>
      </c>
      <c r="J3167" s="75">
        <v>3166</v>
      </c>
      <c r="K3167" s="72">
        <f t="shared" si="247"/>
        <v>25801.383223280962</v>
      </c>
      <c r="L3167" s="72">
        <f t="shared" si="248"/>
        <v>5.6483973858390643E-2</v>
      </c>
      <c r="M3167" s="72">
        <f t="shared" si="249"/>
        <v>2.2811082848527496E-6</v>
      </c>
      <c r="N3167" s="72" t="e">
        <f>IF(VLOOKUP(B3167,[1]Sheet1!$B$2:$G$553,6,FALSE)=0,"",L3167)</f>
        <v>#N/A</v>
      </c>
      <c r="O3167" s="72" t="e">
        <f>IF(VLOOKUP($B3167,[1]Sheet1!$C$2:$G$553,5,FALSE)=0,"",$L3167)</f>
        <v>#N/A</v>
      </c>
      <c r="P3167" s="72" t="e">
        <f>IF(VLOOKUP($B3167,[1]Sheet1!$D$2:$G$553,4,FALSE)=0,"",$L3167)</f>
        <v>#N/A</v>
      </c>
      <c r="Q3167" s="72" t="e">
        <f>IF(VLOOKUP($B3167,[1]Sheet1!$E$2:$G$553,3,FALSE)=0,"",$L3167)</f>
        <v>#N/A</v>
      </c>
      <c r="R3167" s="72" t="e">
        <f>IF(VLOOKUP($B3167,[1]Sheet1!$F$2:$G$553,2,FALSE)=0,"",$L3167)</f>
        <v>#N/A</v>
      </c>
      <c r="S3167" s="72" t="e">
        <f>COUNTIF([1]isolation_zones!$H$2:$H$1182,conductor_pz_summary_hftd_23_re!B3167)</f>
        <v>#VALUE!</v>
      </c>
    </row>
    <row r="3168" spans="1:19" x14ac:dyDescent="0.25">
      <c r="A3168" s="70">
        <v>10205</v>
      </c>
      <c r="B3168" s="71" t="s">
        <v>6635</v>
      </c>
      <c r="C3168" s="72">
        <v>12061103</v>
      </c>
      <c r="D3168" s="72" t="s">
        <v>186</v>
      </c>
      <c r="E3168" s="72">
        <v>312.29782492929297</v>
      </c>
      <c r="F3168" s="72">
        <f t="shared" si="245"/>
        <v>0.19409435980689432</v>
      </c>
      <c r="G3168" s="73">
        <v>4</v>
      </c>
      <c r="H3168" s="72">
        <f t="shared" si="246"/>
        <v>2.7768929769662241E-5</v>
      </c>
      <c r="I3168" s="76">
        <v>6.9422324424155602E-6</v>
      </c>
      <c r="J3168" s="75">
        <v>3167</v>
      </c>
      <c r="K3168" s="72">
        <f t="shared" si="247"/>
        <v>25801.577317640767</v>
      </c>
      <c r="L3168" s="72">
        <f t="shared" si="248"/>
        <v>5.6456204928620982E-2</v>
      </c>
      <c r="M3168" s="72">
        <f t="shared" si="249"/>
        <v>2.279986835148841E-6</v>
      </c>
      <c r="N3168" s="72">
        <f>IF(VLOOKUP(B3168,[1]Sheet1!$B$2:$G$553,6,FALSE)=0,"",L3168)</f>
        <v>5.6456204928620982E-2</v>
      </c>
      <c r="O3168" s="72" t="e">
        <f>IF(VLOOKUP($B3168,[1]Sheet1!$C$2:$G$553,5,FALSE)=0,"",$L3168)</f>
        <v>#N/A</v>
      </c>
      <c r="P3168" s="72" t="e">
        <f>IF(VLOOKUP($B3168,[1]Sheet1!$D$2:$G$553,4,FALSE)=0,"",$L3168)</f>
        <v>#N/A</v>
      </c>
      <c r="Q3168" s="72" t="e">
        <f>IF(VLOOKUP($B3168,[1]Sheet1!$E$2:$G$553,3,FALSE)=0,"",$L3168)</f>
        <v>#N/A</v>
      </c>
      <c r="R3168" s="72" t="e">
        <f>IF(VLOOKUP($B3168,[1]Sheet1!$F$2:$G$553,2,FALSE)=0,"",$L3168)</f>
        <v>#N/A</v>
      </c>
      <c r="S3168" s="72" t="e">
        <f>COUNTIF([1]isolation_zones!$H$2:$H$1182,conductor_pz_summary_hftd_23_re!B3168)</f>
        <v>#VALUE!</v>
      </c>
    </row>
    <row r="3169" spans="1:19" x14ac:dyDescent="0.25">
      <c r="A3169" s="70">
        <v>398</v>
      </c>
      <c r="B3169" s="71" t="s">
        <v>6636</v>
      </c>
      <c r="C3169" s="72">
        <v>14161104</v>
      </c>
      <c r="D3169" s="72" t="s">
        <v>1374</v>
      </c>
      <c r="E3169" s="72">
        <v>0</v>
      </c>
      <c r="F3169" s="72">
        <f t="shared" si="245"/>
        <v>0</v>
      </c>
      <c r="G3169" s="73">
        <v>150</v>
      </c>
      <c r="H3169" s="72">
        <f t="shared" si="246"/>
        <v>1.038416821869561E-3</v>
      </c>
      <c r="I3169" s="76">
        <v>6.9227788124637402E-6</v>
      </c>
      <c r="J3169" s="75">
        <v>3168</v>
      </c>
      <c r="K3169" s="72">
        <f t="shared" si="247"/>
        <v>25801.577317640767</v>
      </c>
      <c r="L3169" s="72">
        <f t="shared" si="248"/>
        <v>5.5417788106751423E-2</v>
      </c>
      <c r="M3169" s="72">
        <f t="shared" si="249"/>
        <v>2.2380503166341257E-6</v>
      </c>
      <c r="N3169" s="72" t="e">
        <f>IF(VLOOKUP(B3169,[1]Sheet1!$B$2:$G$553,6,FALSE)=0,"",L3169)</f>
        <v>#N/A</v>
      </c>
      <c r="O3169" s="72" t="e">
        <f>IF(VLOOKUP($B3169,[1]Sheet1!$C$2:$G$553,5,FALSE)=0,"",$L3169)</f>
        <v>#N/A</v>
      </c>
      <c r="P3169" s="72" t="e">
        <f>IF(VLOOKUP($B3169,[1]Sheet1!$D$2:$G$553,4,FALSE)=0,"",$L3169)</f>
        <v>#N/A</v>
      </c>
      <c r="Q3169" s="72" t="e">
        <f>IF(VLOOKUP($B3169,[1]Sheet1!$E$2:$G$553,3,FALSE)=0,"",$L3169)</f>
        <v>#N/A</v>
      </c>
      <c r="R3169" s="72" t="e">
        <f>IF(VLOOKUP($B3169,[1]Sheet1!$F$2:$G$553,2,FALSE)=0,"",$L3169)</f>
        <v>#N/A</v>
      </c>
      <c r="S3169" s="72" t="e">
        <f>COUNTIF([1]isolation_zones!$H$2:$H$1182,conductor_pz_summary_hftd_23_re!B3169)</f>
        <v>#VALUE!</v>
      </c>
    </row>
    <row r="3170" spans="1:19" x14ac:dyDescent="0.25">
      <c r="A3170" s="70">
        <v>465</v>
      </c>
      <c r="B3170" s="71" t="s">
        <v>6637</v>
      </c>
      <c r="C3170" s="72">
        <v>42571102</v>
      </c>
      <c r="D3170" s="72" t="s">
        <v>49</v>
      </c>
      <c r="E3170" s="72">
        <v>182.602261450789</v>
      </c>
      <c r="F3170" s="72">
        <f t="shared" si="245"/>
        <v>0.11348804316394592</v>
      </c>
      <c r="G3170" s="73">
        <v>13</v>
      </c>
      <c r="H3170" s="72">
        <f t="shared" si="246"/>
        <v>8.9977606730898767E-5</v>
      </c>
      <c r="I3170" s="76">
        <v>6.9213543639152903E-6</v>
      </c>
      <c r="J3170" s="75">
        <v>3169</v>
      </c>
      <c r="K3170" s="72">
        <f t="shared" si="247"/>
        <v>25801.690805683931</v>
      </c>
      <c r="L3170" s="72">
        <f t="shared" si="248"/>
        <v>5.5327810500020523E-2</v>
      </c>
      <c r="M3170" s="72">
        <f t="shared" si="249"/>
        <v>2.2344165662064438E-6</v>
      </c>
      <c r="N3170" s="72" t="e">
        <f>IF(VLOOKUP(B3170,[1]Sheet1!$B$2:$G$553,6,FALSE)=0,"",L3170)</f>
        <v>#N/A</v>
      </c>
      <c r="O3170" s="72" t="e">
        <f>IF(VLOOKUP($B3170,[1]Sheet1!$C$2:$G$553,5,FALSE)=0,"",$L3170)</f>
        <v>#N/A</v>
      </c>
      <c r="P3170" s="72" t="e">
        <f>IF(VLOOKUP($B3170,[1]Sheet1!$D$2:$G$553,4,FALSE)=0,"",$L3170)</f>
        <v>#N/A</v>
      </c>
      <c r="Q3170" s="72" t="e">
        <f>IF(VLOOKUP($B3170,[1]Sheet1!$E$2:$G$553,3,FALSE)=0,"",$L3170)</f>
        <v>#N/A</v>
      </c>
      <c r="R3170" s="72" t="e">
        <f>IF(VLOOKUP($B3170,[1]Sheet1!$F$2:$G$553,2,FALSE)=0,"",$L3170)</f>
        <v>#N/A</v>
      </c>
      <c r="S3170" s="72" t="e">
        <f>COUNTIF([1]isolation_zones!$H$2:$H$1182,conductor_pz_summary_hftd_23_re!B3170)</f>
        <v>#VALUE!</v>
      </c>
    </row>
    <row r="3171" spans="1:19" x14ac:dyDescent="0.25">
      <c r="A3171" s="70">
        <v>9817</v>
      </c>
      <c r="B3171" s="71" t="s">
        <v>4451</v>
      </c>
      <c r="C3171" s="72">
        <v>152591101</v>
      </c>
      <c r="D3171" s="72" t="s">
        <v>1212</v>
      </c>
      <c r="E3171" s="72">
        <v>910.38076332187404</v>
      </c>
      <c r="F3171" s="72">
        <f t="shared" si="245"/>
        <v>0.56580532213913859</v>
      </c>
      <c r="G3171" s="73">
        <v>8</v>
      </c>
      <c r="H3171" s="72">
        <f t="shared" si="246"/>
        <v>5.5291101677888639E-5</v>
      </c>
      <c r="I3171" s="76">
        <v>6.9113877097360799E-6</v>
      </c>
      <c r="J3171" s="75">
        <v>3170</v>
      </c>
      <c r="K3171" s="72">
        <f t="shared" si="247"/>
        <v>25802.256611006069</v>
      </c>
      <c r="L3171" s="72">
        <f t="shared" si="248"/>
        <v>5.5272519398342636E-2</v>
      </c>
      <c r="M3171" s="72">
        <f t="shared" si="249"/>
        <v>2.2321836321279696E-6</v>
      </c>
      <c r="N3171" s="72" t="e">
        <f>IF(VLOOKUP(B3171,[1]Sheet1!$B$2:$G$553,6,FALSE)=0,"",L3171)</f>
        <v>#N/A</v>
      </c>
      <c r="O3171" s="72" t="e">
        <f>IF(VLOOKUP($B3171,[1]Sheet1!$C$2:$G$553,5,FALSE)=0,"",$L3171)</f>
        <v>#N/A</v>
      </c>
      <c r="P3171" s="72" t="e">
        <f>IF(VLOOKUP($B3171,[1]Sheet1!$D$2:$G$553,4,FALSE)=0,"",$L3171)</f>
        <v>#N/A</v>
      </c>
      <c r="Q3171" s="72" t="e">
        <f>IF(VLOOKUP($B3171,[1]Sheet1!$E$2:$G$553,3,FALSE)=0,"",$L3171)</f>
        <v>#N/A</v>
      </c>
      <c r="R3171" s="72" t="e">
        <f>IF(VLOOKUP($B3171,[1]Sheet1!$F$2:$G$553,2,FALSE)=0,"",$L3171)</f>
        <v>#N/A</v>
      </c>
      <c r="S3171" s="72" t="e">
        <f>COUNTIF([1]isolation_zones!$H$2:$H$1182,conductor_pz_summary_hftd_23_re!B3171)</f>
        <v>#VALUE!</v>
      </c>
    </row>
    <row r="3172" spans="1:19" x14ac:dyDescent="0.25">
      <c r="A3172" s="70">
        <v>6657</v>
      </c>
      <c r="B3172" s="71" t="s">
        <v>3554</v>
      </c>
      <c r="C3172" s="72">
        <v>42011101</v>
      </c>
      <c r="D3172" s="72" t="s">
        <v>819</v>
      </c>
      <c r="E3172" s="72">
        <v>75.625660506004493</v>
      </c>
      <c r="F3172" s="72">
        <f t="shared" si="245"/>
        <v>4.7001653515229641E-2</v>
      </c>
      <c r="G3172" s="73">
        <v>44</v>
      </c>
      <c r="H3172" s="72">
        <f t="shared" si="246"/>
        <v>3.0324953364056165E-4</v>
      </c>
      <c r="I3172" s="76">
        <v>6.8920348554673099E-6</v>
      </c>
      <c r="J3172" s="75">
        <v>3171</v>
      </c>
      <c r="K3172" s="72">
        <f t="shared" si="247"/>
        <v>25802.303612659583</v>
      </c>
      <c r="L3172" s="72">
        <f t="shared" si="248"/>
        <v>5.4969269864702075E-2</v>
      </c>
      <c r="M3172" s="72">
        <f t="shared" si="249"/>
        <v>2.2199368836024592E-6</v>
      </c>
      <c r="N3172" s="72" t="e">
        <f>IF(VLOOKUP(B3172,[1]Sheet1!$B$2:$G$553,6,FALSE)=0,"",L3172)</f>
        <v>#N/A</v>
      </c>
      <c r="O3172" s="72" t="e">
        <f>IF(VLOOKUP($B3172,[1]Sheet1!$C$2:$G$553,5,FALSE)=0,"",$L3172)</f>
        <v>#N/A</v>
      </c>
      <c r="P3172" s="72" t="e">
        <f>IF(VLOOKUP($B3172,[1]Sheet1!$D$2:$G$553,4,FALSE)=0,"",$L3172)</f>
        <v>#N/A</v>
      </c>
      <c r="Q3172" s="72" t="e">
        <f>IF(VLOOKUP($B3172,[1]Sheet1!$E$2:$G$553,3,FALSE)=0,"",$L3172)</f>
        <v>#N/A</v>
      </c>
      <c r="R3172" s="72" t="e">
        <f>IF(VLOOKUP($B3172,[1]Sheet1!$F$2:$G$553,2,FALSE)=0,"",$L3172)</f>
        <v>#N/A</v>
      </c>
      <c r="S3172" s="72" t="e">
        <f>COUNTIF([1]isolation_zones!$H$2:$H$1182,conductor_pz_summary_hftd_23_re!B3172)</f>
        <v>#VALUE!</v>
      </c>
    </row>
    <row r="3173" spans="1:19" x14ac:dyDescent="0.25">
      <c r="A3173" s="70">
        <v>8713</v>
      </c>
      <c r="B3173" s="71" t="s">
        <v>6638</v>
      </c>
      <c r="C3173" s="72">
        <v>103021101</v>
      </c>
      <c r="D3173" s="72" t="s">
        <v>463</v>
      </c>
      <c r="E3173" s="72">
        <v>723.70023355213095</v>
      </c>
      <c r="F3173" s="72">
        <f t="shared" si="245"/>
        <v>0.44978261873967118</v>
      </c>
      <c r="G3173" s="73">
        <v>9</v>
      </c>
      <c r="H3173" s="72">
        <f t="shared" si="246"/>
        <v>6.1691189615249584E-5</v>
      </c>
      <c r="I3173" s="76">
        <v>6.8545766239166201E-6</v>
      </c>
      <c r="J3173" s="75">
        <v>3172</v>
      </c>
      <c r="K3173" s="72">
        <f t="shared" si="247"/>
        <v>25802.753395278323</v>
      </c>
      <c r="L3173" s="72">
        <f t="shared" si="248"/>
        <v>5.4907578675086825E-2</v>
      </c>
      <c r="M3173" s="72">
        <f t="shared" si="249"/>
        <v>2.2174454816326441E-6</v>
      </c>
      <c r="N3173" s="72" t="e">
        <f>IF(VLOOKUP(B3173,[1]Sheet1!$B$2:$G$553,6,FALSE)=0,"",L3173)</f>
        <v>#N/A</v>
      </c>
      <c r="O3173" s="72" t="e">
        <f>IF(VLOOKUP($B3173,[1]Sheet1!$C$2:$G$553,5,FALSE)=0,"",$L3173)</f>
        <v>#N/A</v>
      </c>
      <c r="P3173" s="72" t="e">
        <f>IF(VLOOKUP($B3173,[1]Sheet1!$D$2:$G$553,4,FALSE)=0,"",$L3173)</f>
        <v>#N/A</v>
      </c>
      <c r="Q3173" s="72" t="e">
        <f>IF(VLOOKUP($B3173,[1]Sheet1!$E$2:$G$553,3,FALSE)=0,"",$L3173)</f>
        <v>#N/A</v>
      </c>
      <c r="R3173" s="72" t="e">
        <f>IF(VLOOKUP($B3173,[1]Sheet1!$F$2:$G$553,2,FALSE)=0,"",$L3173)</f>
        <v>#N/A</v>
      </c>
      <c r="S3173" s="72" t="e">
        <f>COUNTIF([1]isolation_zones!$H$2:$H$1182,conductor_pz_summary_hftd_23_re!B3173)</f>
        <v>#VALUE!</v>
      </c>
    </row>
    <row r="3174" spans="1:19" x14ac:dyDescent="0.25">
      <c r="A3174" s="70">
        <v>6405</v>
      </c>
      <c r="B3174" s="71" t="s">
        <v>3021</v>
      </c>
      <c r="C3174" s="72">
        <v>83692105</v>
      </c>
      <c r="D3174" s="72" t="s">
        <v>335</v>
      </c>
      <c r="E3174" s="72">
        <v>2182.1843229328701</v>
      </c>
      <c r="F3174" s="72">
        <f t="shared" si="245"/>
        <v>1.3562363722391984</v>
      </c>
      <c r="G3174" s="73">
        <v>26</v>
      </c>
      <c r="H3174" s="72">
        <f t="shared" si="246"/>
        <v>1.7742666029608339E-4</v>
      </c>
      <c r="I3174" s="76">
        <v>6.8241023190801302E-6</v>
      </c>
      <c r="J3174" s="75">
        <v>3173</v>
      </c>
      <c r="K3174" s="72">
        <f t="shared" si="247"/>
        <v>25804.109631650561</v>
      </c>
      <c r="L3174" s="72">
        <f t="shared" si="248"/>
        <v>5.4730152014790742E-2</v>
      </c>
      <c r="M3174" s="72">
        <f t="shared" si="249"/>
        <v>2.2102800965312024E-6</v>
      </c>
      <c r="N3174" s="72" t="e">
        <f>IF(VLOOKUP(B3174,[1]Sheet1!$B$2:$G$553,6,FALSE)=0,"",L3174)</f>
        <v>#N/A</v>
      </c>
      <c r="O3174" s="72" t="e">
        <f>IF(VLOOKUP($B3174,[1]Sheet1!$C$2:$G$553,5,FALSE)=0,"",$L3174)</f>
        <v>#N/A</v>
      </c>
      <c r="P3174" s="72" t="e">
        <f>IF(VLOOKUP($B3174,[1]Sheet1!$D$2:$G$553,4,FALSE)=0,"",$L3174)</f>
        <v>#N/A</v>
      </c>
      <c r="Q3174" s="72" t="e">
        <f>IF(VLOOKUP($B3174,[1]Sheet1!$E$2:$G$553,3,FALSE)=0,"",$L3174)</f>
        <v>#N/A</v>
      </c>
      <c r="R3174" s="72" t="e">
        <f>IF(VLOOKUP($B3174,[1]Sheet1!$F$2:$G$553,2,FALSE)=0,"",$L3174)</f>
        <v>#N/A</v>
      </c>
      <c r="S3174" s="72" t="e">
        <f>COUNTIF([1]isolation_zones!$H$2:$H$1182,conductor_pz_summary_hftd_23_re!B3174)</f>
        <v>#VALUE!</v>
      </c>
    </row>
    <row r="3175" spans="1:19" x14ac:dyDescent="0.25">
      <c r="A3175" s="70">
        <v>1284</v>
      </c>
      <c r="B3175" s="71" t="s">
        <v>3521</v>
      </c>
      <c r="C3175" s="72">
        <v>83371106</v>
      </c>
      <c r="D3175" s="72" t="s">
        <v>938</v>
      </c>
      <c r="E3175" s="72">
        <v>12038.7868895383</v>
      </c>
      <c r="F3175" s="72">
        <f t="shared" si="245"/>
        <v>7.4821546858535113</v>
      </c>
      <c r="G3175" s="73">
        <v>114</v>
      </c>
      <c r="H3175" s="72">
        <f t="shared" si="246"/>
        <v>7.7773937752521677E-4</v>
      </c>
      <c r="I3175" s="76">
        <v>6.8222752414492698E-6</v>
      </c>
      <c r="J3175" s="75">
        <v>3174</v>
      </c>
      <c r="K3175" s="72">
        <f t="shared" si="247"/>
        <v>25811.591786336416</v>
      </c>
      <c r="L3175" s="72">
        <f t="shared" si="248"/>
        <v>5.3952412637265523E-2</v>
      </c>
      <c r="M3175" s="72">
        <f t="shared" si="249"/>
        <v>2.1788710504542246E-6</v>
      </c>
      <c r="N3175" s="72" t="e">
        <f>IF(VLOOKUP(B3175,[1]Sheet1!$B$2:$G$553,6,FALSE)=0,"",L3175)</f>
        <v>#N/A</v>
      </c>
      <c r="O3175" s="72" t="e">
        <f>IF(VLOOKUP($B3175,[1]Sheet1!$C$2:$G$553,5,FALSE)=0,"",$L3175)</f>
        <v>#N/A</v>
      </c>
      <c r="P3175" s="72" t="e">
        <f>IF(VLOOKUP($B3175,[1]Sheet1!$D$2:$G$553,4,FALSE)=0,"",$L3175)</f>
        <v>#N/A</v>
      </c>
      <c r="Q3175" s="72" t="e">
        <f>IF(VLOOKUP($B3175,[1]Sheet1!$E$2:$G$553,3,FALSE)=0,"",$L3175)</f>
        <v>#N/A</v>
      </c>
      <c r="R3175" s="72" t="e">
        <f>IF(VLOOKUP($B3175,[1]Sheet1!$F$2:$G$553,2,FALSE)=0,"",$L3175)</f>
        <v>#N/A</v>
      </c>
      <c r="S3175" s="72" t="e">
        <f>COUNTIF([1]isolation_zones!$H$2:$H$1182,conductor_pz_summary_hftd_23_re!B3175)</f>
        <v>#VALUE!</v>
      </c>
    </row>
    <row r="3176" spans="1:19" x14ac:dyDescent="0.25">
      <c r="A3176" s="70">
        <v>4762</v>
      </c>
      <c r="B3176" s="71" t="s">
        <v>6639</v>
      </c>
      <c r="C3176" s="72">
        <v>42011106</v>
      </c>
      <c r="D3176" s="72" t="s">
        <v>958</v>
      </c>
      <c r="E3176" s="72">
        <v>0</v>
      </c>
      <c r="F3176" s="72">
        <f t="shared" si="245"/>
        <v>0</v>
      </c>
      <c r="G3176" s="73">
        <v>32</v>
      </c>
      <c r="H3176" s="72">
        <f t="shared" si="246"/>
        <v>2.1675396315689089E-4</v>
      </c>
      <c r="I3176" s="76">
        <v>6.7735613486528403E-6</v>
      </c>
      <c r="J3176" s="75">
        <v>3175</v>
      </c>
      <c r="K3176" s="72">
        <f t="shared" si="247"/>
        <v>25811.591786336416</v>
      </c>
      <c r="L3176" s="72">
        <f t="shared" si="248"/>
        <v>5.3735658674108636E-2</v>
      </c>
      <c r="M3176" s="72">
        <f t="shared" si="249"/>
        <v>2.170117430137576E-6</v>
      </c>
      <c r="N3176" s="72" t="e">
        <f>IF(VLOOKUP(B3176,[1]Sheet1!$B$2:$G$553,6,FALSE)=0,"",L3176)</f>
        <v>#N/A</v>
      </c>
      <c r="O3176" s="72" t="e">
        <f>IF(VLOOKUP($B3176,[1]Sheet1!$C$2:$G$553,5,FALSE)=0,"",$L3176)</f>
        <v>#N/A</v>
      </c>
      <c r="P3176" s="72" t="e">
        <f>IF(VLOOKUP($B3176,[1]Sheet1!$D$2:$G$553,4,FALSE)=0,"",$L3176)</f>
        <v>#N/A</v>
      </c>
      <c r="Q3176" s="72" t="e">
        <f>IF(VLOOKUP($B3176,[1]Sheet1!$E$2:$G$553,3,FALSE)=0,"",$L3176)</f>
        <v>#N/A</v>
      </c>
      <c r="R3176" s="72" t="e">
        <f>IF(VLOOKUP($B3176,[1]Sheet1!$F$2:$G$553,2,FALSE)=0,"",$L3176)</f>
        <v>#N/A</v>
      </c>
      <c r="S3176" s="72" t="e">
        <f>COUNTIF([1]isolation_zones!$H$2:$H$1182,conductor_pz_summary_hftd_23_re!B3176)</f>
        <v>#VALUE!</v>
      </c>
    </row>
    <row r="3177" spans="1:19" x14ac:dyDescent="0.25">
      <c r="A3177" s="70">
        <v>9002</v>
      </c>
      <c r="B3177" s="71" t="s">
        <v>6640</v>
      </c>
      <c r="C3177" s="72">
        <v>83252102</v>
      </c>
      <c r="D3177" s="72" t="s">
        <v>882</v>
      </c>
      <c r="E3177" s="72">
        <v>590.44709334823494</v>
      </c>
      <c r="F3177" s="72">
        <f t="shared" si="245"/>
        <v>0.36696525379007766</v>
      </c>
      <c r="G3177" s="73">
        <v>8</v>
      </c>
      <c r="H3177" s="72">
        <f t="shared" si="246"/>
        <v>5.3992858505759837E-5</v>
      </c>
      <c r="I3177" s="76">
        <v>6.7491073132199796E-6</v>
      </c>
      <c r="J3177" s="75">
        <v>3176</v>
      </c>
      <c r="K3177" s="72">
        <f t="shared" si="247"/>
        <v>25811.958751590206</v>
      </c>
      <c r="L3177" s="72">
        <f t="shared" si="248"/>
        <v>5.3681665815602873E-2</v>
      </c>
      <c r="M3177" s="72">
        <f t="shared" si="249"/>
        <v>2.1679369256785742E-6</v>
      </c>
      <c r="N3177" s="72" t="e">
        <f>IF(VLOOKUP(B3177,[1]Sheet1!$B$2:$G$553,6,FALSE)=0,"",L3177)</f>
        <v>#N/A</v>
      </c>
      <c r="O3177" s="72" t="e">
        <f>IF(VLOOKUP($B3177,[1]Sheet1!$C$2:$G$553,5,FALSE)=0,"",$L3177)</f>
        <v>#N/A</v>
      </c>
      <c r="P3177" s="72" t="e">
        <f>IF(VLOOKUP($B3177,[1]Sheet1!$D$2:$G$553,4,FALSE)=0,"",$L3177)</f>
        <v>#N/A</v>
      </c>
      <c r="Q3177" s="72" t="e">
        <f>IF(VLOOKUP($B3177,[1]Sheet1!$E$2:$G$553,3,FALSE)=0,"",$L3177)</f>
        <v>#N/A</v>
      </c>
      <c r="R3177" s="72" t="e">
        <f>IF(VLOOKUP($B3177,[1]Sheet1!$F$2:$G$553,2,FALSE)=0,"",$L3177)</f>
        <v>#N/A</v>
      </c>
      <c r="S3177" s="72" t="e">
        <f>COUNTIF([1]isolation_zones!$H$2:$H$1182,conductor_pz_summary_hftd_23_re!B3177)</f>
        <v>#VALUE!</v>
      </c>
    </row>
    <row r="3178" spans="1:19" x14ac:dyDescent="0.25">
      <c r="A3178" s="70">
        <v>8371</v>
      </c>
      <c r="B3178" s="71" t="s">
        <v>6641</v>
      </c>
      <c r="C3178" s="72">
        <v>43321102</v>
      </c>
      <c r="D3178" s="72" t="s">
        <v>735</v>
      </c>
      <c r="E3178" s="72">
        <v>585.95969516302705</v>
      </c>
      <c r="F3178" s="72">
        <f t="shared" si="245"/>
        <v>0.36417631768988629</v>
      </c>
      <c r="G3178" s="73">
        <v>8</v>
      </c>
      <c r="H3178" s="72">
        <f t="shared" si="246"/>
        <v>5.372069494666336E-5</v>
      </c>
      <c r="I3178" s="76">
        <v>6.71508686833292E-6</v>
      </c>
      <c r="J3178" s="75">
        <v>3177</v>
      </c>
      <c r="K3178" s="72">
        <f t="shared" si="247"/>
        <v>25812.322927907895</v>
      </c>
      <c r="L3178" s="72">
        <f t="shared" si="248"/>
        <v>5.362794512065621E-2</v>
      </c>
      <c r="M3178" s="72">
        <f t="shared" si="249"/>
        <v>2.1657674125593641E-6</v>
      </c>
      <c r="N3178" s="72" t="e">
        <f>IF(VLOOKUP(B3178,[1]Sheet1!$B$2:$G$553,6,FALSE)=0,"",L3178)</f>
        <v>#N/A</v>
      </c>
      <c r="O3178" s="72" t="e">
        <f>IF(VLOOKUP($B3178,[1]Sheet1!$C$2:$G$553,5,FALSE)=0,"",$L3178)</f>
        <v>#N/A</v>
      </c>
      <c r="P3178" s="72" t="e">
        <f>IF(VLOOKUP($B3178,[1]Sheet1!$D$2:$G$553,4,FALSE)=0,"",$L3178)</f>
        <v>#N/A</v>
      </c>
      <c r="Q3178" s="72" t="e">
        <f>IF(VLOOKUP($B3178,[1]Sheet1!$E$2:$G$553,3,FALSE)=0,"",$L3178)</f>
        <v>#N/A</v>
      </c>
      <c r="R3178" s="72" t="e">
        <f>IF(VLOOKUP($B3178,[1]Sheet1!$F$2:$G$553,2,FALSE)=0,"",$L3178)</f>
        <v>#N/A</v>
      </c>
      <c r="S3178" s="72" t="e">
        <f>COUNTIF([1]isolation_zones!$H$2:$H$1182,conductor_pz_summary_hftd_23_re!B3178)</f>
        <v>#VALUE!</v>
      </c>
    </row>
    <row r="3179" spans="1:19" x14ac:dyDescent="0.25">
      <c r="A3179" s="70">
        <v>7829</v>
      </c>
      <c r="B3179" s="71" t="s">
        <v>4390</v>
      </c>
      <c r="C3179" s="72">
        <v>42771114</v>
      </c>
      <c r="D3179" s="72" t="s">
        <v>621</v>
      </c>
      <c r="E3179" s="72">
        <v>1175.666312587</v>
      </c>
      <c r="F3179" s="72">
        <f t="shared" si="245"/>
        <v>0.73068136270167805</v>
      </c>
      <c r="G3179" s="73">
        <v>38</v>
      </c>
      <c r="H3179" s="72">
        <f t="shared" si="246"/>
        <v>2.5515986454416095E-4</v>
      </c>
      <c r="I3179" s="76">
        <v>6.7147332774779203E-6</v>
      </c>
      <c r="J3179" s="75">
        <v>3178</v>
      </c>
      <c r="K3179" s="72">
        <f t="shared" si="247"/>
        <v>25813.053609270595</v>
      </c>
      <c r="L3179" s="72">
        <f t="shared" si="248"/>
        <v>5.3372785256112047E-2</v>
      </c>
      <c r="M3179" s="72">
        <f t="shared" si="249"/>
        <v>2.1554627678749652E-6</v>
      </c>
      <c r="N3179" s="72" t="e">
        <f>IF(VLOOKUP(B3179,[1]Sheet1!$B$2:$G$553,6,FALSE)=0,"",L3179)</f>
        <v>#N/A</v>
      </c>
      <c r="O3179" s="72" t="e">
        <f>IF(VLOOKUP($B3179,[1]Sheet1!$C$2:$G$553,5,FALSE)=0,"",$L3179)</f>
        <v>#N/A</v>
      </c>
      <c r="P3179" s="72" t="e">
        <f>IF(VLOOKUP($B3179,[1]Sheet1!$D$2:$G$553,4,FALSE)=0,"",$L3179)</f>
        <v>#N/A</v>
      </c>
      <c r="Q3179" s="72" t="e">
        <f>IF(VLOOKUP($B3179,[1]Sheet1!$E$2:$G$553,3,FALSE)=0,"",$L3179)</f>
        <v>#N/A</v>
      </c>
      <c r="R3179" s="72" t="e">
        <f>IF(VLOOKUP($B3179,[1]Sheet1!$F$2:$G$553,2,FALSE)=0,"",$L3179)</f>
        <v>#N/A</v>
      </c>
      <c r="S3179" s="72" t="e">
        <f>COUNTIF([1]isolation_zones!$H$2:$H$1182,conductor_pz_summary_hftd_23_re!B3179)</f>
        <v>#VALUE!</v>
      </c>
    </row>
    <row r="3180" spans="1:19" x14ac:dyDescent="0.25">
      <c r="A3180" s="70">
        <v>4895</v>
      </c>
      <c r="B3180" s="71" t="s">
        <v>3144</v>
      </c>
      <c r="C3180" s="72">
        <v>83371103</v>
      </c>
      <c r="D3180" s="72" t="s">
        <v>890</v>
      </c>
      <c r="E3180" s="72">
        <v>6889.2883585988402</v>
      </c>
      <c r="F3180" s="72">
        <f t="shared" si="245"/>
        <v>4.2817205460527283</v>
      </c>
      <c r="G3180" s="73">
        <v>72</v>
      </c>
      <c r="H3180" s="72">
        <f t="shared" si="246"/>
        <v>4.8284194875223462E-4</v>
      </c>
      <c r="I3180" s="76">
        <v>6.7061381771143697E-6</v>
      </c>
      <c r="J3180" s="75">
        <v>3179</v>
      </c>
      <c r="K3180" s="72">
        <f t="shared" si="247"/>
        <v>25817.335329816648</v>
      </c>
      <c r="L3180" s="72">
        <f t="shared" si="248"/>
        <v>5.2889943307359813E-2</v>
      </c>
      <c r="M3180" s="72">
        <f t="shared" si="249"/>
        <v>2.1359631701247345E-6</v>
      </c>
      <c r="N3180" s="72" t="e">
        <f>IF(VLOOKUP(B3180,[1]Sheet1!$B$2:$G$553,6,FALSE)=0,"",L3180)</f>
        <v>#N/A</v>
      </c>
      <c r="O3180" s="72" t="e">
        <f>IF(VLOOKUP($B3180,[1]Sheet1!$C$2:$G$553,5,FALSE)=0,"",$L3180)</f>
        <v>#N/A</v>
      </c>
      <c r="P3180" s="72" t="e">
        <f>IF(VLOOKUP($B3180,[1]Sheet1!$D$2:$G$553,4,FALSE)=0,"",$L3180)</f>
        <v>#N/A</v>
      </c>
      <c r="Q3180" s="72" t="e">
        <f>IF(VLOOKUP($B3180,[1]Sheet1!$E$2:$G$553,3,FALSE)=0,"",$L3180)</f>
        <v>#N/A</v>
      </c>
      <c r="R3180" s="72" t="e">
        <f>IF(VLOOKUP($B3180,[1]Sheet1!$F$2:$G$553,2,FALSE)=0,"",$L3180)</f>
        <v>#N/A</v>
      </c>
      <c r="S3180" s="72" t="e">
        <f>COUNTIF([1]isolation_zones!$H$2:$H$1182,conductor_pz_summary_hftd_23_re!B3180)</f>
        <v>#VALUE!</v>
      </c>
    </row>
    <row r="3181" spans="1:19" x14ac:dyDescent="0.25">
      <c r="A3181" s="70">
        <v>2902</v>
      </c>
      <c r="B3181" s="71" t="s">
        <v>6642</v>
      </c>
      <c r="C3181" s="72">
        <v>13810401</v>
      </c>
      <c r="D3181" s="72" t="s">
        <v>6643</v>
      </c>
      <c r="E3181" s="72">
        <v>282.89346546407199</v>
      </c>
      <c r="F3181" s="72">
        <f t="shared" si="245"/>
        <v>0.17581943161222621</v>
      </c>
      <c r="G3181" s="73">
        <v>9</v>
      </c>
      <c r="H3181" s="72">
        <f t="shared" si="246"/>
        <v>6.0349450441449867E-5</v>
      </c>
      <c r="I3181" s="76">
        <v>6.7054944934944299E-6</v>
      </c>
      <c r="J3181" s="75">
        <v>3180</v>
      </c>
      <c r="K3181" s="72">
        <f t="shared" si="247"/>
        <v>25817.511149248261</v>
      </c>
      <c r="L3181" s="72">
        <f t="shared" si="248"/>
        <v>5.2829593856918364E-2</v>
      </c>
      <c r="M3181" s="72">
        <f t="shared" si="249"/>
        <v>2.1335259543627303E-6</v>
      </c>
      <c r="N3181" s="72" t="e">
        <f>IF(VLOOKUP(B3181,[1]Sheet1!$B$2:$G$553,6,FALSE)=0,"",L3181)</f>
        <v>#N/A</v>
      </c>
      <c r="O3181" s="72" t="e">
        <f>IF(VLOOKUP($B3181,[1]Sheet1!$C$2:$G$553,5,FALSE)=0,"",$L3181)</f>
        <v>#N/A</v>
      </c>
      <c r="P3181" s="72" t="e">
        <f>IF(VLOOKUP($B3181,[1]Sheet1!$D$2:$G$553,4,FALSE)=0,"",$L3181)</f>
        <v>#N/A</v>
      </c>
      <c r="Q3181" s="72" t="e">
        <f>IF(VLOOKUP($B3181,[1]Sheet1!$E$2:$G$553,3,FALSE)=0,"",$L3181)</f>
        <v>#N/A</v>
      </c>
      <c r="R3181" s="72" t="e">
        <f>IF(VLOOKUP($B3181,[1]Sheet1!$F$2:$G$553,2,FALSE)=0,"",$L3181)</f>
        <v>#N/A</v>
      </c>
      <c r="S3181" s="72" t="e">
        <f>COUNTIF([1]isolation_zones!$H$2:$H$1182,conductor_pz_summary_hftd_23_re!B3181)</f>
        <v>#VALUE!</v>
      </c>
    </row>
    <row r="3182" spans="1:19" x14ac:dyDescent="0.25">
      <c r="A3182" s="70">
        <v>6002</v>
      </c>
      <c r="B3182" s="71" t="s">
        <v>6644</v>
      </c>
      <c r="C3182" s="72">
        <v>42011105</v>
      </c>
      <c r="D3182" s="72" t="s">
        <v>1022</v>
      </c>
      <c r="E3182" s="72">
        <v>292.913345340891</v>
      </c>
      <c r="F3182" s="72">
        <f t="shared" si="245"/>
        <v>0.18204682743374206</v>
      </c>
      <c r="G3182" s="73">
        <v>11</v>
      </c>
      <c r="H3182" s="72">
        <f t="shared" si="246"/>
        <v>7.3230716849032488E-5</v>
      </c>
      <c r="I3182" s="76">
        <v>6.6573378953665896E-6</v>
      </c>
      <c r="J3182" s="75">
        <v>3181</v>
      </c>
      <c r="K3182" s="72">
        <f t="shared" si="247"/>
        <v>25817.693196075696</v>
      </c>
      <c r="L3182" s="72">
        <f t="shared" si="248"/>
        <v>5.2756363140069332E-2</v>
      </c>
      <c r="M3182" s="72">
        <f t="shared" si="249"/>
        <v>2.1305685279725682E-6</v>
      </c>
      <c r="N3182" s="72" t="e">
        <f>IF(VLOOKUP(B3182,[1]Sheet1!$B$2:$G$553,6,FALSE)=0,"",L3182)</f>
        <v>#N/A</v>
      </c>
      <c r="O3182" s="72" t="e">
        <f>IF(VLOOKUP($B3182,[1]Sheet1!$C$2:$G$553,5,FALSE)=0,"",$L3182)</f>
        <v>#N/A</v>
      </c>
      <c r="P3182" s="72" t="e">
        <f>IF(VLOOKUP($B3182,[1]Sheet1!$D$2:$G$553,4,FALSE)=0,"",$L3182)</f>
        <v>#N/A</v>
      </c>
      <c r="Q3182" s="72" t="e">
        <f>IF(VLOOKUP($B3182,[1]Sheet1!$E$2:$G$553,3,FALSE)=0,"",$L3182)</f>
        <v>#N/A</v>
      </c>
      <c r="R3182" s="72" t="e">
        <f>IF(VLOOKUP($B3182,[1]Sheet1!$F$2:$G$553,2,FALSE)=0,"",$L3182)</f>
        <v>#N/A</v>
      </c>
      <c r="S3182" s="72" t="e">
        <f>COUNTIF([1]isolation_zones!$H$2:$H$1182,conductor_pz_summary_hftd_23_re!B3182)</f>
        <v>#VALUE!</v>
      </c>
    </row>
    <row r="3183" spans="1:19" x14ac:dyDescent="0.25">
      <c r="A3183" s="70">
        <v>9719</v>
      </c>
      <c r="B3183" s="71" t="s">
        <v>4765</v>
      </c>
      <c r="C3183" s="72">
        <v>101321101</v>
      </c>
      <c r="D3183" s="72" t="s">
        <v>1038</v>
      </c>
      <c r="E3183" s="72">
        <v>3000.41116634024</v>
      </c>
      <c r="F3183" s="72">
        <f t="shared" si="245"/>
        <v>1.8647676608702548</v>
      </c>
      <c r="G3183" s="73">
        <v>5</v>
      </c>
      <c r="H3183" s="72">
        <f t="shared" si="246"/>
        <v>3.3256705188440704E-5</v>
      </c>
      <c r="I3183" s="76">
        <v>6.6513410376881404E-6</v>
      </c>
      <c r="J3183" s="75">
        <v>3182</v>
      </c>
      <c r="K3183" s="72">
        <f t="shared" si="247"/>
        <v>25819.557963736566</v>
      </c>
      <c r="L3183" s="72">
        <f t="shared" si="248"/>
        <v>5.2723106434880894E-2</v>
      </c>
      <c r="M3183" s="72">
        <f t="shared" si="249"/>
        <v>2.129225454166847E-6</v>
      </c>
      <c r="N3183" s="72" t="e">
        <f>IF(VLOOKUP(B3183,[1]Sheet1!$B$2:$G$553,6,FALSE)=0,"",L3183)</f>
        <v>#N/A</v>
      </c>
      <c r="O3183" s="72" t="e">
        <f>IF(VLOOKUP($B3183,[1]Sheet1!$C$2:$G$553,5,FALSE)=0,"",$L3183)</f>
        <v>#N/A</v>
      </c>
      <c r="P3183" s="72" t="e">
        <f>IF(VLOOKUP($B3183,[1]Sheet1!$D$2:$G$553,4,FALSE)=0,"",$L3183)</f>
        <v>#N/A</v>
      </c>
      <c r="Q3183" s="72" t="e">
        <f>IF(VLOOKUP($B3183,[1]Sheet1!$E$2:$G$553,3,FALSE)=0,"",$L3183)</f>
        <v>#N/A</v>
      </c>
      <c r="R3183" s="72" t="e">
        <f>IF(VLOOKUP($B3183,[1]Sheet1!$F$2:$G$553,2,FALSE)=0,"",$L3183)</f>
        <v>#N/A</v>
      </c>
      <c r="S3183" s="72" t="e">
        <f>COUNTIF([1]isolation_zones!$H$2:$H$1182,conductor_pz_summary_hftd_23_re!B3183)</f>
        <v>#VALUE!</v>
      </c>
    </row>
    <row r="3184" spans="1:19" x14ac:dyDescent="0.25">
      <c r="A3184" s="70">
        <v>5122</v>
      </c>
      <c r="B3184" s="71" t="s">
        <v>3537</v>
      </c>
      <c r="C3184" s="72">
        <v>12840401</v>
      </c>
      <c r="D3184" s="72" t="s">
        <v>868</v>
      </c>
      <c r="E3184" s="72">
        <v>4270.3120640851903</v>
      </c>
      <c r="F3184" s="72">
        <f t="shared" si="245"/>
        <v>2.6540161989342388</v>
      </c>
      <c r="G3184" s="73">
        <v>36</v>
      </c>
      <c r="H3184" s="72">
        <f t="shared" si="246"/>
        <v>2.3915558411364131E-4</v>
      </c>
      <c r="I3184" s="76">
        <v>6.6432106698233701E-6</v>
      </c>
      <c r="J3184" s="75">
        <v>3183</v>
      </c>
      <c r="K3184" s="72">
        <f t="shared" si="247"/>
        <v>25822.211979935502</v>
      </c>
      <c r="L3184" s="72">
        <f t="shared" si="248"/>
        <v>5.248395085076725E-2</v>
      </c>
      <c r="M3184" s="72">
        <f t="shared" si="249"/>
        <v>2.1195671431978253E-6</v>
      </c>
      <c r="N3184" s="72" t="e">
        <f>IF(VLOOKUP(B3184,[1]Sheet1!$B$2:$G$553,6,FALSE)=0,"",L3184)</f>
        <v>#N/A</v>
      </c>
      <c r="O3184" s="72" t="e">
        <f>IF(VLOOKUP($B3184,[1]Sheet1!$C$2:$G$553,5,FALSE)=0,"",$L3184)</f>
        <v>#N/A</v>
      </c>
      <c r="P3184" s="72" t="e">
        <f>IF(VLOOKUP($B3184,[1]Sheet1!$D$2:$G$553,4,FALSE)=0,"",$L3184)</f>
        <v>#N/A</v>
      </c>
      <c r="Q3184" s="72" t="e">
        <f>IF(VLOOKUP($B3184,[1]Sheet1!$E$2:$G$553,3,FALSE)=0,"",$L3184)</f>
        <v>#N/A</v>
      </c>
      <c r="R3184" s="72" t="e">
        <f>IF(VLOOKUP($B3184,[1]Sheet1!$F$2:$G$553,2,FALSE)=0,"",$L3184)</f>
        <v>#N/A</v>
      </c>
      <c r="S3184" s="72" t="e">
        <f>COUNTIF([1]isolation_zones!$H$2:$H$1182,conductor_pz_summary_hftd_23_re!B3184)</f>
        <v>#VALUE!</v>
      </c>
    </row>
    <row r="3185" spans="1:19" x14ac:dyDescent="0.25">
      <c r="A3185" s="70">
        <v>1193</v>
      </c>
      <c r="B3185" s="71" t="s">
        <v>3132</v>
      </c>
      <c r="C3185" s="72">
        <v>42761102</v>
      </c>
      <c r="D3185" s="72" t="s">
        <v>414</v>
      </c>
      <c r="E3185" s="72">
        <v>22539.294477894699</v>
      </c>
      <c r="F3185" s="72">
        <f t="shared" si="245"/>
        <v>14.008262571718271</v>
      </c>
      <c r="G3185" s="73">
        <v>178</v>
      </c>
      <c r="H3185" s="72">
        <f t="shared" si="246"/>
        <v>1.1784567570299245E-3</v>
      </c>
      <c r="I3185" s="76">
        <v>6.6205435788197999E-6</v>
      </c>
      <c r="J3185" s="75">
        <v>3184</v>
      </c>
      <c r="K3185" s="72">
        <f t="shared" si="247"/>
        <v>25836.220242507221</v>
      </c>
      <c r="L3185" s="72">
        <f t="shared" si="248"/>
        <v>5.1305494093737324E-2</v>
      </c>
      <c r="M3185" s="72">
        <f t="shared" si="249"/>
        <v>2.0719751044623577E-6</v>
      </c>
      <c r="N3185" s="72" t="e">
        <f>IF(VLOOKUP(B3185,[1]Sheet1!$B$2:$G$553,6,FALSE)=0,"",L3185)</f>
        <v>#N/A</v>
      </c>
      <c r="O3185" s="72" t="e">
        <f>IF(VLOOKUP($B3185,[1]Sheet1!$C$2:$G$553,5,FALSE)=0,"",$L3185)</f>
        <v>#N/A</v>
      </c>
      <c r="P3185" s="72" t="e">
        <f>IF(VLOOKUP($B3185,[1]Sheet1!$D$2:$G$553,4,FALSE)=0,"",$L3185)</f>
        <v>#N/A</v>
      </c>
      <c r="Q3185" s="72" t="e">
        <f>IF(VLOOKUP($B3185,[1]Sheet1!$E$2:$G$553,3,FALSE)=0,"",$L3185)</f>
        <v>#N/A</v>
      </c>
      <c r="R3185" s="72" t="e">
        <f>IF(VLOOKUP($B3185,[1]Sheet1!$F$2:$G$553,2,FALSE)=0,"",$L3185)</f>
        <v>#N/A</v>
      </c>
      <c r="S3185" s="72" t="e">
        <f>COUNTIF([1]isolation_zones!$H$2:$H$1182,conductor_pz_summary_hftd_23_re!B3185)</f>
        <v>#VALUE!</v>
      </c>
    </row>
    <row r="3186" spans="1:19" x14ac:dyDescent="0.25">
      <c r="A3186" s="70">
        <v>8138</v>
      </c>
      <c r="B3186" s="71" t="s">
        <v>4161</v>
      </c>
      <c r="C3186" s="72">
        <v>13921101</v>
      </c>
      <c r="D3186" s="72" t="s">
        <v>1334</v>
      </c>
      <c r="E3186" s="72">
        <v>2259.0029574934401</v>
      </c>
      <c r="F3186" s="72">
        <f t="shared" si="245"/>
        <v>1.4039794639486887</v>
      </c>
      <c r="G3186" s="73">
        <v>15</v>
      </c>
      <c r="H3186" s="72">
        <f t="shared" si="246"/>
        <v>9.8526605050184242E-5</v>
      </c>
      <c r="I3186" s="76">
        <v>6.5684403366789497E-6</v>
      </c>
      <c r="J3186" s="75">
        <v>3185</v>
      </c>
      <c r="K3186" s="72">
        <f t="shared" si="247"/>
        <v>25837.624221971171</v>
      </c>
      <c r="L3186" s="72">
        <f t="shared" si="248"/>
        <v>5.1206967488687138E-2</v>
      </c>
      <c r="M3186" s="72">
        <f t="shared" si="249"/>
        <v>2.0679961022834058E-6</v>
      </c>
      <c r="N3186" s="72" t="e">
        <f>IF(VLOOKUP(B3186,[1]Sheet1!$B$2:$G$553,6,FALSE)=0,"",L3186)</f>
        <v>#N/A</v>
      </c>
      <c r="O3186" s="72" t="e">
        <f>IF(VLOOKUP($B3186,[1]Sheet1!$C$2:$G$553,5,FALSE)=0,"",$L3186)</f>
        <v>#N/A</v>
      </c>
      <c r="P3186" s="72" t="e">
        <f>IF(VLOOKUP($B3186,[1]Sheet1!$D$2:$G$553,4,FALSE)=0,"",$L3186)</f>
        <v>#N/A</v>
      </c>
      <c r="Q3186" s="72" t="e">
        <f>IF(VLOOKUP($B3186,[1]Sheet1!$E$2:$G$553,3,FALSE)=0,"",$L3186)</f>
        <v>#N/A</v>
      </c>
      <c r="R3186" s="72" t="e">
        <f>IF(VLOOKUP($B3186,[1]Sheet1!$F$2:$G$553,2,FALSE)=0,"",$L3186)</f>
        <v>#N/A</v>
      </c>
      <c r="S3186" s="72" t="e">
        <f>COUNTIF([1]isolation_zones!$H$2:$H$1182,conductor_pz_summary_hftd_23_re!B3186)</f>
        <v>#VALUE!</v>
      </c>
    </row>
    <row r="3187" spans="1:19" x14ac:dyDescent="0.25">
      <c r="A3187" s="70">
        <v>11032</v>
      </c>
      <c r="B3187" s="71" t="s">
        <v>4295</v>
      </c>
      <c r="C3187" s="72">
        <v>43361101</v>
      </c>
      <c r="D3187" s="72" t="s">
        <v>1230</v>
      </c>
      <c r="E3187" s="72">
        <v>42.501941755413696</v>
      </c>
      <c r="F3187" s="72">
        <f t="shared" si="245"/>
        <v>2.6415128499324859E-2</v>
      </c>
      <c r="G3187" s="73">
        <v>1</v>
      </c>
      <c r="H3187" s="72">
        <f t="shared" si="246"/>
        <v>6.5359822520831797E-6</v>
      </c>
      <c r="I3187" s="76">
        <v>6.5359822520831797E-6</v>
      </c>
      <c r="J3187" s="75">
        <v>3186</v>
      </c>
      <c r="K3187" s="72">
        <f t="shared" si="247"/>
        <v>25837.650637099672</v>
      </c>
      <c r="L3187" s="72">
        <f t="shared" si="248"/>
        <v>5.1200431506435058E-2</v>
      </c>
      <c r="M3187" s="72">
        <f t="shared" si="249"/>
        <v>2.0677321462929464E-6</v>
      </c>
      <c r="N3187" s="72" t="e">
        <f>IF(VLOOKUP(B3187,[1]Sheet1!$B$2:$G$553,6,FALSE)=0,"",L3187)</f>
        <v>#N/A</v>
      </c>
      <c r="O3187" s="72" t="e">
        <f>IF(VLOOKUP($B3187,[1]Sheet1!$C$2:$G$553,5,FALSE)=0,"",$L3187)</f>
        <v>#N/A</v>
      </c>
      <c r="P3187" s="72" t="e">
        <f>IF(VLOOKUP($B3187,[1]Sheet1!$D$2:$G$553,4,FALSE)=0,"",$L3187)</f>
        <v>#N/A</v>
      </c>
      <c r="Q3187" s="72" t="e">
        <f>IF(VLOOKUP($B3187,[1]Sheet1!$E$2:$G$553,3,FALSE)=0,"",$L3187)</f>
        <v>#N/A</v>
      </c>
      <c r="R3187" s="72" t="e">
        <f>IF(VLOOKUP($B3187,[1]Sheet1!$F$2:$G$553,2,FALSE)=0,"",$L3187)</f>
        <v>#N/A</v>
      </c>
      <c r="S3187" s="72" t="e">
        <f>COUNTIF([1]isolation_zones!$H$2:$H$1182,conductor_pz_summary_hftd_23_re!B3187)</f>
        <v>#VALUE!</v>
      </c>
    </row>
    <row r="3188" spans="1:19" x14ac:dyDescent="0.25">
      <c r="A3188" s="70">
        <v>3671</v>
      </c>
      <c r="B3188" s="71" t="s">
        <v>3093</v>
      </c>
      <c r="C3188" s="72">
        <v>83622104</v>
      </c>
      <c r="D3188" s="72" t="s">
        <v>155</v>
      </c>
      <c r="E3188" s="72">
        <v>629.20603251290902</v>
      </c>
      <c r="F3188" s="72">
        <f t="shared" si="245"/>
        <v>0.39105409105836486</v>
      </c>
      <c r="G3188" s="73">
        <v>71</v>
      </c>
      <c r="H3188" s="72">
        <f t="shared" si="246"/>
        <v>4.6337810786636647E-4</v>
      </c>
      <c r="I3188" s="76">
        <v>6.5264522234699501E-6</v>
      </c>
      <c r="J3188" s="75">
        <v>3187</v>
      </c>
      <c r="K3188" s="72">
        <f t="shared" si="247"/>
        <v>25838.04169119073</v>
      </c>
      <c r="L3188" s="72">
        <f t="shared" si="248"/>
        <v>5.0737053398568689E-2</v>
      </c>
      <c r="M3188" s="72">
        <f t="shared" si="249"/>
        <v>2.0490185967908631E-6</v>
      </c>
      <c r="N3188" s="72" t="e">
        <f>IF(VLOOKUP(B3188,[1]Sheet1!$B$2:$G$553,6,FALSE)=0,"",L3188)</f>
        <v>#N/A</v>
      </c>
      <c r="O3188" s="72" t="e">
        <f>IF(VLOOKUP($B3188,[1]Sheet1!$C$2:$G$553,5,FALSE)=0,"",$L3188)</f>
        <v>#N/A</v>
      </c>
      <c r="P3188" s="72" t="e">
        <f>IF(VLOOKUP($B3188,[1]Sheet1!$D$2:$G$553,4,FALSE)=0,"",$L3188)</f>
        <v>#N/A</v>
      </c>
      <c r="Q3188" s="72" t="e">
        <f>IF(VLOOKUP($B3188,[1]Sheet1!$E$2:$G$553,3,FALSE)=0,"",$L3188)</f>
        <v>#N/A</v>
      </c>
      <c r="R3188" s="72" t="e">
        <f>IF(VLOOKUP($B3188,[1]Sheet1!$F$2:$G$553,2,FALSE)=0,"",$L3188)</f>
        <v>#N/A</v>
      </c>
      <c r="S3188" s="72" t="e">
        <f>COUNTIF([1]isolation_zones!$H$2:$H$1182,conductor_pz_summary_hftd_23_re!B3188)</f>
        <v>#VALUE!</v>
      </c>
    </row>
    <row r="3189" spans="1:19" x14ac:dyDescent="0.25">
      <c r="A3189" s="70">
        <v>8113</v>
      </c>
      <c r="B3189" s="71" t="s">
        <v>3147</v>
      </c>
      <c r="C3189" s="72">
        <v>24251104</v>
      </c>
      <c r="D3189" s="72" t="s">
        <v>194</v>
      </c>
      <c r="E3189" s="72">
        <v>1379.98374278043</v>
      </c>
      <c r="F3189" s="72">
        <f t="shared" si="245"/>
        <v>0.85766547096359858</v>
      </c>
      <c r="G3189" s="73">
        <v>11</v>
      </c>
      <c r="H3189" s="72">
        <f t="shared" si="246"/>
        <v>7.1649709623709245E-5</v>
      </c>
      <c r="I3189" s="76">
        <v>6.5136099657917499E-6</v>
      </c>
      <c r="J3189" s="75">
        <v>3188</v>
      </c>
      <c r="K3189" s="72">
        <f t="shared" si="247"/>
        <v>25838.899356661695</v>
      </c>
      <c r="L3189" s="72">
        <f t="shared" si="248"/>
        <v>5.0665403688944982E-2</v>
      </c>
      <c r="M3189" s="72">
        <f t="shared" si="249"/>
        <v>2.046125019461483E-6</v>
      </c>
      <c r="N3189" s="72" t="e">
        <f>IF(VLOOKUP(B3189,[1]Sheet1!$B$2:$G$553,6,FALSE)=0,"",L3189)</f>
        <v>#N/A</v>
      </c>
      <c r="O3189" s="72" t="e">
        <f>IF(VLOOKUP($B3189,[1]Sheet1!$C$2:$G$553,5,FALSE)=0,"",$L3189)</f>
        <v>#N/A</v>
      </c>
      <c r="P3189" s="72" t="e">
        <f>IF(VLOOKUP($B3189,[1]Sheet1!$D$2:$G$553,4,FALSE)=0,"",$L3189)</f>
        <v>#N/A</v>
      </c>
      <c r="Q3189" s="72" t="e">
        <f>IF(VLOOKUP($B3189,[1]Sheet1!$E$2:$G$553,3,FALSE)=0,"",$L3189)</f>
        <v>#N/A</v>
      </c>
      <c r="R3189" s="72" t="e">
        <f>IF(VLOOKUP($B3189,[1]Sheet1!$F$2:$G$553,2,FALSE)=0,"",$L3189)</f>
        <v>#N/A</v>
      </c>
      <c r="S3189" s="72" t="e">
        <f>COUNTIF([1]isolation_zones!$H$2:$H$1182,conductor_pz_summary_hftd_23_re!B3189)</f>
        <v>#VALUE!</v>
      </c>
    </row>
    <row r="3190" spans="1:19" x14ac:dyDescent="0.25">
      <c r="A3190" s="70">
        <v>8611</v>
      </c>
      <c r="B3190" s="71" t="s">
        <v>6645</v>
      </c>
      <c r="C3190" s="72">
        <v>24060401</v>
      </c>
      <c r="D3190" s="72" t="s">
        <v>6646</v>
      </c>
      <c r="E3190" s="72">
        <v>0</v>
      </c>
      <c r="F3190" s="72">
        <f t="shared" si="245"/>
        <v>0</v>
      </c>
      <c r="G3190" s="73">
        <v>25</v>
      </c>
      <c r="H3190" s="72">
        <f t="shared" si="246"/>
        <v>1.6270452186536099E-4</v>
      </c>
      <c r="I3190" s="76">
        <v>6.5081808746144399E-6</v>
      </c>
      <c r="J3190" s="75">
        <v>3189</v>
      </c>
      <c r="K3190" s="72">
        <f t="shared" si="247"/>
        <v>25838.899356661695</v>
      </c>
      <c r="L3190" s="72">
        <f t="shared" si="248"/>
        <v>5.0502699167079619E-2</v>
      </c>
      <c r="M3190" s="72">
        <f t="shared" si="249"/>
        <v>2.0395541887026458E-6</v>
      </c>
      <c r="N3190" s="72" t="e">
        <f>IF(VLOOKUP(B3190,[1]Sheet1!$B$2:$G$553,6,FALSE)=0,"",L3190)</f>
        <v>#N/A</v>
      </c>
      <c r="O3190" s="72" t="e">
        <f>IF(VLOOKUP($B3190,[1]Sheet1!$C$2:$G$553,5,FALSE)=0,"",$L3190)</f>
        <v>#N/A</v>
      </c>
      <c r="P3190" s="72" t="e">
        <f>IF(VLOOKUP($B3190,[1]Sheet1!$D$2:$G$553,4,FALSE)=0,"",$L3190)</f>
        <v>#N/A</v>
      </c>
      <c r="Q3190" s="72" t="e">
        <f>IF(VLOOKUP($B3190,[1]Sheet1!$E$2:$G$553,3,FALSE)=0,"",$L3190)</f>
        <v>#N/A</v>
      </c>
      <c r="R3190" s="72" t="e">
        <f>IF(VLOOKUP($B3190,[1]Sheet1!$F$2:$G$553,2,FALSE)=0,"",$L3190)</f>
        <v>#N/A</v>
      </c>
      <c r="S3190" s="72" t="e">
        <f>COUNTIF([1]isolation_zones!$H$2:$H$1182,conductor_pz_summary_hftd_23_re!B3190)</f>
        <v>#VALUE!</v>
      </c>
    </row>
    <row r="3191" spans="1:19" x14ac:dyDescent="0.25">
      <c r="A3191" s="70">
        <v>10705</v>
      </c>
      <c r="B3191" s="71" t="s">
        <v>3731</v>
      </c>
      <c r="C3191" s="72">
        <v>42821102</v>
      </c>
      <c r="D3191" s="72" t="s">
        <v>579</v>
      </c>
      <c r="E3191" s="72">
        <v>22.388139339451801</v>
      </c>
      <c r="F3191" s="72">
        <f t="shared" si="245"/>
        <v>1.3914319042543071E-2</v>
      </c>
      <c r="G3191" s="73">
        <v>1</v>
      </c>
      <c r="H3191" s="72">
        <f t="shared" si="246"/>
        <v>6.50657777316445E-6</v>
      </c>
      <c r="I3191" s="76">
        <v>6.50657777316445E-6</v>
      </c>
      <c r="J3191" s="75">
        <v>3190</v>
      </c>
      <c r="K3191" s="72">
        <f t="shared" si="247"/>
        <v>25838.913270980738</v>
      </c>
      <c r="L3191" s="72">
        <f t="shared" si="248"/>
        <v>5.0496192589306453E-2</v>
      </c>
      <c r="M3191" s="72">
        <f t="shared" si="249"/>
        <v>2.0392914202136292E-6</v>
      </c>
      <c r="N3191" s="72" t="e">
        <f>IF(VLOOKUP(B3191,[1]Sheet1!$B$2:$G$553,6,FALSE)=0,"",L3191)</f>
        <v>#N/A</v>
      </c>
      <c r="O3191" s="72" t="e">
        <f>IF(VLOOKUP($B3191,[1]Sheet1!$C$2:$G$553,5,FALSE)=0,"",$L3191)</f>
        <v>#N/A</v>
      </c>
      <c r="P3191" s="72" t="e">
        <f>IF(VLOOKUP($B3191,[1]Sheet1!$D$2:$G$553,4,FALSE)=0,"",$L3191)</f>
        <v>#N/A</v>
      </c>
      <c r="Q3191" s="72" t="e">
        <f>IF(VLOOKUP($B3191,[1]Sheet1!$E$2:$G$553,3,FALSE)=0,"",$L3191)</f>
        <v>#N/A</v>
      </c>
      <c r="R3191" s="72" t="e">
        <f>IF(VLOOKUP($B3191,[1]Sheet1!$F$2:$G$553,2,FALSE)=0,"",$L3191)</f>
        <v>#N/A</v>
      </c>
      <c r="S3191" s="72" t="e">
        <f>COUNTIF([1]isolation_zones!$H$2:$H$1182,conductor_pz_summary_hftd_23_re!B3191)</f>
        <v>#VALUE!</v>
      </c>
    </row>
    <row r="3192" spans="1:19" x14ac:dyDescent="0.25">
      <c r="A3192" s="70">
        <v>7620</v>
      </c>
      <c r="B3192" s="71" t="s">
        <v>6647</v>
      </c>
      <c r="C3192" s="72">
        <v>14091110</v>
      </c>
      <c r="D3192" s="72" t="s">
        <v>6116</v>
      </c>
      <c r="E3192" s="72">
        <v>417.22496291913598</v>
      </c>
      <c r="F3192" s="72">
        <f t="shared" si="245"/>
        <v>0.25930699994974266</v>
      </c>
      <c r="G3192" s="73">
        <v>11</v>
      </c>
      <c r="H3192" s="72">
        <f t="shared" si="246"/>
        <v>7.1529398441408934E-5</v>
      </c>
      <c r="I3192" s="76">
        <v>6.5026725855826303E-6</v>
      </c>
      <c r="J3192" s="75">
        <v>3191</v>
      </c>
      <c r="K3192" s="72">
        <f t="shared" si="247"/>
        <v>25839.172577980687</v>
      </c>
      <c r="L3192" s="72">
        <f t="shared" si="248"/>
        <v>5.0424663190865048E-2</v>
      </c>
      <c r="M3192" s="72">
        <f t="shared" si="249"/>
        <v>2.0364027016577381E-6</v>
      </c>
      <c r="N3192" s="72" t="e">
        <f>IF(VLOOKUP(B3192,[1]Sheet1!$B$2:$G$553,6,FALSE)=0,"",L3192)</f>
        <v>#N/A</v>
      </c>
      <c r="O3192" s="72" t="e">
        <f>IF(VLOOKUP($B3192,[1]Sheet1!$C$2:$G$553,5,FALSE)=0,"",$L3192)</f>
        <v>#N/A</v>
      </c>
      <c r="P3192" s="72" t="e">
        <f>IF(VLOOKUP($B3192,[1]Sheet1!$D$2:$G$553,4,FALSE)=0,"",$L3192)</f>
        <v>#N/A</v>
      </c>
      <c r="Q3192" s="72" t="e">
        <f>IF(VLOOKUP($B3192,[1]Sheet1!$E$2:$G$553,3,FALSE)=0,"",$L3192)</f>
        <v>#N/A</v>
      </c>
      <c r="R3192" s="72" t="e">
        <f>IF(VLOOKUP($B3192,[1]Sheet1!$F$2:$G$553,2,FALSE)=0,"",$L3192)</f>
        <v>#N/A</v>
      </c>
      <c r="S3192" s="72" t="e">
        <f>COUNTIF([1]isolation_zones!$H$2:$H$1182,conductor_pz_summary_hftd_23_re!B3192)</f>
        <v>#VALUE!</v>
      </c>
    </row>
    <row r="3193" spans="1:19" x14ac:dyDescent="0.25">
      <c r="A3193" s="70">
        <v>6399</v>
      </c>
      <c r="B3193" s="71" t="s">
        <v>6648</v>
      </c>
      <c r="C3193" s="72">
        <v>83692104</v>
      </c>
      <c r="D3193" s="72" t="s">
        <v>398</v>
      </c>
      <c r="E3193" s="72">
        <v>921.51823176058497</v>
      </c>
      <c r="F3193" s="72">
        <f t="shared" si="245"/>
        <v>0.57272730376667802</v>
      </c>
      <c r="G3193" s="73">
        <v>7</v>
      </c>
      <c r="H3193" s="72">
        <f t="shared" si="246"/>
        <v>4.5460678968876919E-5</v>
      </c>
      <c r="I3193" s="76">
        <v>6.4943827098395603E-6</v>
      </c>
      <c r="J3193" s="75">
        <v>3192</v>
      </c>
      <c r="K3193" s="72">
        <f t="shared" si="247"/>
        <v>25839.745305284454</v>
      </c>
      <c r="L3193" s="72">
        <f t="shared" si="248"/>
        <v>5.0379202511896169E-2</v>
      </c>
      <c r="M3193" s="72">
        <f t="shared" si="249"/>
        <v>2.0345667697225852E-6</v>
      </c>
      <c r="N3193" s="72" t="e">
        <f>IF(VLOOKUP(B3193,[1]Sheet1!$B$2:$G$553,6,FALSE)=0,"",L3193)</f>
        <v>#N/A</v>
      </c>
      <c r="O3193" s="72" t="e">
        <f>IF(VLOOKUP($B3193,[1]Sheet1!$C$2:$G$553,5,FALSE)=0,"",$L3193)</f>
        <v>#N/A</v>
      </c>
      <c r="P3193" s="72" t="e">
        <f>IF(VLOOKUP($B3193,[1]Sheet1!$D$2:$G$553,4,FALSE)=0,"",$L3193)</f>
        <v>#N/A</v>
      </c>
      <c r="Q3193" s="72" t="e">
        <f>IF(VLOOKUP($B3193,[1]Sheet1!$E$2:$G$553,3,FALSE)=0,"",$L3193)</f>
        <v>#N/A</v>
      </c>
      <c r="R3193" s="72" t="e">
        <f>IF(VLOOKUP($B3193,[1]Sheet1!$F$2:$G$553,2,FALSE)=0,"",$L3193)</f>
        <v>#N/A</v>
      </c>
      <c r="S3193" s="72" t="e">
        <f>COUNTIF([1]isolation_zones!$H$2:$H$1182,conductor_pz_summary_hftd_23_re!B3193)</f>
        <v>#VALUE!</v>
      </c>
    </row>
    <row r="3194" spans="1:19" x14ac:dyDescent="0.25">
      <c r="A3194" s="70">
        <v>4710</v>
      </c>
      <c r="B3194" s="71" t="s">
        <v>4026</v>
      </c>
      <c r="C3194" s="72">
        <v>182852202</v>
      </c>
      <c r="D3194" s="72" t="s">
        <v>874</v>
      </c>
      <c r="E3194" s="72">
        <v>58.9250580656593</v>
      </c>
      <c r="F3194" s="72">
        <f t="shared" si="245"/>
        <v>3.6622161631857865E-2</v>
      </c>
      <c r="G3194" s="73">
        <v>1</v>
      </c>
      <c r="H3194" s="72">
        <f t="shared" si="246"/>
        <v>6.4909863007774196E-6</v>
      </c>
      <c r="I3194" s="76">
        <v>6.4909863007774196E-6</v>
      </c>
      <c r="J3194" s="75">
        <v>3193</v>
      </c>
      <c r="K3194" s="72">
        <f t="shared" si="247"/>
        <v>25839.781927446085</v>
      </c>
      <c r="L3194" s="72">
        <f t="shared" si="248"/>
        <v>5.0372711525595394E-2</v>
      </c>
      <c r="M3194" s="72">
        <f t="shared" si="249"/>
        <v>2.0343046308960099E-6</v>
      </c>
      <c r="N3194" s="72" t="e">
        <f>IF(VLOOKUP(B3194,[1]Sheet1!$B$2:$G$553,6,FALSE)=0,"",L3194)</f>
        <v>#N/A</v>
      </c>
      <c r="O3194" s="72" t="e">
        <f>IF(VLOOKUP($B3194,[1]Sheet1!$C$2:$G$553,5,FALSE)=0,"",$L3194)</f>
        <v>#N/A</v>
      </c>
      <c r="P3194" s="72" t="e">
        <f>IF(VLOOKUP($B3194,[1]Sheet1!$D$2:$G$553,4,FALSE)=0,"",$L3194)</f>
        <v>#N/A</v>
      </c>
      <c r="Q3194" s="72" t="e">
        <f>IF(VLOOKUP($B3194,[1]Sheet1!$E$2:$G$553,3,FALSE)=0,"",$L3194)</f>
        <v>#N/A</v>
      </c>
      <c r="R3194" s="72" t="e">
        <f>IF(VLOOKUP($B3194,[1]Sheet1!$F$2:$G$553,2,FALSE)=0,"",$L3194)</f>
        <v>#N/A</v>
      </c>
      <c r="S3194" s="72" t="e">
        <f>COUNTIF([1]isolation_zones!$H$2:$H$1182,conductor_pz_summary_hftd_23_re!B3194)</f>
        <v>#VALUE!</v>
      </c>
    </row>
    <row r="3195" spans="1:19" x14ac:dyDescent="0.25">
      <c r="A3195" s="70">
        <v>3931</v>
      </c>
      <c r="B3195" s="71" t="s">
        <v>4078</v>
      </c>
      <c r="C3195" s="72">
        <v>13600401</v>
      </c>
      <c r="D3195" s="72" t="s">
        <v>950</v>
      </c>
      <c r="E3195" s="72">
        <v>3691.7497167329798</v>
      </c>
      <c r="F3195" s="72">
        <f t="shared" si="245"/>
        <v>2.2944373627924053</v>
      </c>
      <c r="G3195" s="73">
        <v>30</v>
      </c>
      <c r="H3195" s="72">
        <f t="shared" si="246"/>
        <v>1.9206137487394682E-4</v>
      </c>
      <c r="I3195" s="76">
        <v>6.4020458291315603E-6</v>
      </c>
      <c r="J3195" s="75">
        <v>3194</v>
      </c>
      <c r="K3195" s="72">
        <f t="shared" si="247"/>
        <v>25842.076364808876</v>
      </c>
      <c r="L3195" s="72">
        <f t="shared" si="248"/>
        <v>5.0180650150721449E-2</v>
      </c>
      <c r="M3195" s="72">
        <f t="shared" si="249"/>
        <v>2.0265482220689051E-6</v>
      </c>
      <c r="N3195" s="72" t="e">
        <f>IF(VLOOKUP(B3195,[1]Sheet1!$B$2:$G$553,6,FALSE)=0,"",L3195)</f>
        <v>#N/A</v>
      </c>
      <c r="O3195" s="72" t="e">
        <f>IF(VLOOKUP($B3195,[1]Sheet1!$C$2:$G$553,5,FALSE)=0,"",$L3195)</f>
        <v>#N/A</v>
      </c>
      <c r="P3195" s="72" t="e">
        <f>IF(VLOOKUP($B3195,[1]Sheet1!$D$2:$G$553,4,FALSE)=0,"",$L3195)</f>
        <v>#N/A</v>
      </c>
      <c r="Q3195" s="72" t="e">
        <f>IF(VLOOKUP($B3195,[1]Sheet1!$E$2:$G$553,3,FALSE)=0,"",$L3195)</f>
        <v>#N/A</v>
      </c>
      <c r="R3195" s="72" t="e">
        <f>IF(VLOOKUP($B3195,[1]Sheet1!$F$2:$G$553,2,FALSE)=0,"",$L3195)</f>
        <v>#N/A</v>
      </c>
      <c r="S3195" s="72" t="e">
        <f>COUNTIF([1]isolation_zones!$H$2:$H$1182,conductor_pz_summary_hftd_23_re!B3195)</f>
        <v>#VALUE!</v>
      </c>
    </row>
    <row r="3196" spans="1:19" x14ac:dyDescent="0.25">
      <c r="A3196" s="70">
        <v>738</v>
      </c>
      <c r="B3196" s="71" t="s">
        <v>3803</v>
      </c>
      <c r="C3196" s="72">
        <v>42011104</v>
      </c>
      <c r="D3196" s="72" t="s">
        <v>813</v>
      </c>
      <c r="E3196" s="72">
        <v>5560.2482541518602</v>
      </c>
      <c r="F3196" s="72">
        <f t="shared" si="245"/>
        <v>3.4557167521142698</v>
      </c>
      <c r="G3196" s="73">
        <v>140</v>
      </c>
      <c r="H3196" s="72">
        <f t="shared" si="246"/>
        <v>8.9392586542771826E-4</v>
      </c>
      <c r="I3196" s="76">
        <v>6.3851847530551303E-6</v>
      </c>
      <c r="J3196" s="75">
        <v>3195</v>
      </c>
      <c r="K3196" s="72">
        <f t="shared" si="247"/>
        <v>25845.532081560988</v>
      </c>
      <c r="L3196" s="72">
        <f t="shared" si="248"/>
        <v>4.928672428529373E-2</v>
      </c>
      <c r="M3196" s="72">
        <f t="shared" si="249"/>
        <v>1.9904469785058442E-6</v>
      </c>
      <c r="N3196" s="72" t="e">
        <f>IF(VLOOKUP(B3196,[1]Sheet1!$B$2:$G$553,6,FALSE)=0,"",L3196)</f>
        <v>#N/A</v>
      </c>
      <c r="O3196" s="72" t="e">
        <f>IF(VLOOKUP($B3196,[1]Sheet1!$C$2:$G$553,5,FALSE)=0,"",$L3196)</f>
        <v>#N/A</v>
      </c>
      <c r="P3196" s="72" t="e">
        <f>IF(VLOOKUP($B3196,[1]Sheet1!$D$2:$G$553,4,FALSE)=0,"",$L3196)</f>
        <v>#N/A</v>
      </c>
      <c r="Q3196" s="72" t="e">
        <f>IF(VLOOKUP($B3196,[1]Sheet1!$E$2:$G$553,3,FALSE)=0,"",$L3196)</f>
        <v>#N/A</v>
      </c>
      <c r="R3196" s="72" t="e">
        <f>IF(VLOOKUP($B3196,[1]Sheet1!$F$2:$G$553,2,FALSE)=0,"",$L3196)</f>
        <v>#N/A</v>
      </c>
      <c r="S3196" s="72" t="e">
        <f>COUNTIF([1]isolation_zones!$H$2:$H$1182,conductor_pz_summary_hftd_23_re!B3196)</f>
        <v>#VALUE!</v>
      </c>
    </row>
    <row r="3197" spans="1:19" x14ac:dyDescent="0.25">
      <c r="A3197" s="70">
        <v>9201</v>
      </c>
      <c r="B3197" s="71" t="s">
        <v>6649</v>
      </c>
      <c r="C3197" s="72">
        <v>83431116</v>
      </c>
      <c r="D3197" s="72" t="s">
        <v>1058</v>
      </c>
      <c r="E3197" s="72">
        <v>236.576559077497</v>
      </c>
      <c r="F3197" s="72">
        <f t="shared" si="245"/>
        <v>0.14703328718303108</v>
      </c>
      <c r="G3197" s="73">
        <v>4</v>
      </c>
      <c r="H3197" s="72">
        <f t="shared" si="246"/>
        <v>2.5347349447139278E-5</v>
      </c>
      <c r="I3197" s="76">
        <v>6.3368373617848196E-6</v>
      </c>
      <c r="J3197" s="75">
        <v>3196</v>
      </c>
      <c r="K3197" s="72">
        <f t="shared" si="247"/>
        <v>25845.679114848172</v>
      </c>
      <c r="L3197" s="72">
        <f t="shared" si="248"/>
        <v>4.926137693584659E-2</v>
      </c>
      <c r="M3197" s="72">
        <f t="shared" si="249"/>
        <v>1.9894233244519017E-6</v>
      </c>
      <c r="N3197" s="72" t="e">
        <f>IF(VLOOKUP(B3197,[1]Sheet1!$B$2:$G$553,6,FALSE)=0,"",L3197)</f>
        <v>#N/A</v>
      </c>
      <c r="O3197" s="72" t="e">
        <f>IF(VLOOKUP($B3197,[1]Sheet1!$C$2:$G$553,5,FALSE)=0,"",$L3197)</f>
        <v>#N/A</v>
      </c>
      <c r="P3197" s="72" t="e">
        <f>IF(VLOOKUP($B3197,[1]Sheet1!$D$2:$G$553,4,FALSE)=0,"",$L3197)</f>
        <v>#N/A</v>
      </c>
      <c r="Q3197" s="72" t="e">
        <f>IF(VLOOKUP($B3197,[1]Sheet1!$E$2:$G$553,3,FALSE)=0,"",$L3197)</f>
        <v>#N/A</v>
      </c>
      <c r="R3197" s="72" t="e">
        <f>IF(VLOOKUP($B3197,[1]Sheet1!$F$2:$G$553,2,FALSE)=0,"",$L3197)</f>
        <v>#N/A</v>
      </c>
      <c r="S3197" s="72" t="e">
        <f>COUNTIF([1]isolation_zones!$H$2:$H$1182,conductor_pz_summary_hftd_23_re!B3197)</f>
        <v>#VALUE!</v>
      </c>
    </row>
    <row r="3198" spans="1:19" x14ac:dyDescent="0.25">
      <c r="A3198" s="70">
        <v>7050</v>
      </c>
      <c r="B3198" s="71" t="s">
        <v>6650</v>
      </c>
      <c r="C3198" s="72">
        <v>102551101</v>
      </c>
      <c r="D3198" s="72" t="s">
        <v>287</v>
      </c>
      <c r="E3198" s="72">
        <v>1808.9819335228401</v>
      </c>
      <c r="F3198" s="72">
        <f t="shared" si="245"/>
        <v>1.1242895795667123</v>
      </c>
      <c r="G3198" s="73">
        <v>14</v>
      </c>
      <c r="H3198" s="72">
        <f t="shared" si="246"/>
        <v>8.7902920297558388E-5</v>
      </c>
      <c r="I3198" s="76">
        <v>6.2787800212541702E-6</v>
      </c>
      <c r="J3198" s="75">
        <v>3197</v>
      </c>
      <c r="K3198" s="72">
        <f t="shared" si="247"/>
        <v>25846.803404427737</v>
      </c>
      <c r="L3198" s="72">
        <f t="shared" si="248"/>
        <v>4.9173474015549029E-2</v>
      </c>
      <c r="M3198" s="72">
        <f t="shared" si="249"/>
        <v>1.9858733603460433E-6</v>
      </c>
      <c r="N3198" s="72" t="e">
        <f>IF(VLOOKUP(B3198,[1]Sheet1!$B$2:$G$553,6,FALSE)=0,"",L3198)</f>
        <v>#N/A</v>
      </c>
      <c r="O3198" s="72" t="e">
        <f>IF(VLOOKUP($B3198,[1]Sheet1!$C$2:$G$553,5,FALSE)=0,"",$L3198)</f>
        <v>#N/A</v>
      </c>
      <c r="P3198" s="72" t="e">
        <f>IF(VLOOKUP($B3198,[1]Sheet1!$D$2:$G$553,4,FALSE)=0,"",$L3198)</f>
        <v>#N/A</v>
      </c>
      <c r="Q3198" s="72" t="e">
        <f>IF(VLOOKUP($B3198,[1]Sheet1!$E$2:$G$553,3,FALSE)=0,"",$L3198)</f>
        <v>#N/A</v>
      </c>
      <c r="R3198" s="72" t="e">
        <f>IF(VLOOKUP($B3198,[1]Sheet1!$F$2:$G$553,2,FALSE)=0,"",$L3198)</f>
        <v>#N/A</v>
      </c>
      <c r="S3198" s="72" t="e">
        <f>COUNTIF([1]isolation_zones!$H$2:$H$1182,conductor_pz_summary_hftd_23_re!B3198)</f>
        <v>#VALUE!</v>
      </c>
    </row>
    <row r="3199" spans="1:19" x14ac:dyDescent="0.25">
      <c r="A3199" s="70">
        <v>9107</v>
      </c>
      <c r="B3199" s="71" t="s">
        <v>3859</v>
      </c>
      <c r="C3199" s="72">
        <v>12101103</v>
      </c>
      <c r="D3199" s="72" t="s">
        <v>894</v>
      </c>
      <c r="E3199" s="72">
        <v>3238.2815901136901</v>
      </c>
      <c r="F3199" s="72">
        <f t="shared" si="245"/>
        <v>2.0126050901887447</v>
      </c>
      <c r="G3199" s="73">
        <v>24</v>
      </c>
      <c r="H3199" s="72">
        <f t="shared" si="246"/>
        <v>1.5048709163215752E-4</v>
      </c>
      <c r="I3199" s="76">
        <v>6.2702954846732303E-6</v>
      </c>
      <c r="J3199" s="75">
        <v>3198</v>
      </c>
      <c r="K3199" s="72">
        <f t="shared" si="247"/>
        <v>25848.816009517926</v>
      </c>
      <c r="L3199" s="72">
        <f t="shared" si="248"/>
        <v>4.9022986923916871E-2</v>
      </c>
      <c r="M3199" s="72">
        <f t="shared" si="249"/>
        <v>1.9797959311561969E-6</v>
      </c>
      <c r="N3199" s="72" t="e">
        <f>IF(VLOOKUP(B3199,[1]Sheet1!$B$2:$G$553,6,FALSE)=0,"",L3199)</f>
        <v>#N/A</v>
      </c>
      <c r="O3199" s="72" t="e">
        <f>IF(VLOOKUP($B3199,[1]Sheet1!$C$2:$G$553,5,FALSE)=0,"",$L3199)</f>
        <v>#N/A</v>
      </c>
      <c r="P3199" s="72" t="e">
        <f>IF(VLOOKUP($B3199,[1]Sheet1!$D$2:$G$553,4,FALSE)=0,"",$L3199)</f>
        <v>#N/A</v>
      </c>
      <c r="Q3199" s="72" t="e">
        <f>IF(VLOOKUP($B3199,[1]Sheet1!$E$2:$G$553,3,FALSE)=0,"",$L3199)</f>
        <v>#N/A</v>
      </c>
      <c r="R3199" s="72" t="e">
        <f>IF(VLOOKUP($B3199,[1]Sheet1!$F$2:$G$553,2,FALSE)=0,"",$L3199)</f>
        <v>#N/A</v>
      </c>
      <c r="S3199" s="72" t="e">
        <f>COUNTIF([1]isolation_zones!$H$2:$H$1182,conductor_pz_summary_hftd_23_re!B3199)</f>
        <v>#VALUE!</v>
      </c>
    </row>
    <row r="3200" spans="1:19" x14ac:dyDescent="0.25">
      <c r="A3200" s="70">
        <v>2296</v>
      </c>
      <c r="B3200" s="71" t="s">
        <v>3974</v>
      </c>
      <c r="C3200" s="72">
        <v>182371111</v>
      </c>
      <c r="D3200" s="72" t="s">
        <v>525</v>
      </c>
      <c r="E3200" s="72">
        <v>14048.068642554301</v>
      </c>
      <c r="F3200" s="72">
        <f t="shared" si="245"/>
        <v>8.730931412401679</v>
      </c>
      <c r="G3200" s="73">
        <v>107</v>
      </c>
      <c r="H3200" s="72">
        <f t="shared" si="246"/>
        <v>6.6965542381030338E-4</v>
      </c>
      <c r="I3200" s="76">
        <v>6.2584619047691899E-6</v>
      </c>
      <c r="J3200" s="75">
        <v>3199</v>
      </c>
      <c r="K3200" s="72">
        <f t="shared" si="247"/>
        <v>25857.54694093033</v>
      </c>
      <c r="L3200" s="72">
        <f t="shared" si="248"/>
        <v>4.8353331500106567E-2</v>
      </c>
      <c r="M3200" s="72">
        <f t="shared" si="249"/>
        <v>1.9527518612917083E-6</v>
      </c>
      <c r="N3200" s="72" t="e">
        <f>IF(VLOOKUP(B3200,[1]Sheet1!$B$2:$G$553,6,FALSE)=0,"",L3200)</f>
        <v>#N/A</v>
      </c>
      <c r="O3200" s="72" t="e">
        <f>IF(VLOOKUP($B3200,[1]Sheet1!$C$2:$G$553,5,FALSE)=0,"",$L3200)</f>
        <v>#N/A</v>
      </c>
      <c r="P3200" s="72" t="e">
        <f>IF(VLOOKUP($B3200,[1]Sheet1!$D$2:$G$553,4,FALSE)=0,"",$L3200)</f>
        <v>#N/A</v>
      </c>
      <c r="Q3200" s="72" t="e">
        <f>IF(VLOOKUP($B3200,[1]Sheet1!$E$2:$G$553,3,FALSE)=0,"",$L3200)</f>
        <v>#N/A</v>
      </c>
      <c r="R3200" s="72" t="e">
        <f>IF(VLOOKUP($B3200,[1]Sheet1!$F$2:$G$553,2,FALSE)=0,"",$L3200)</f>
        <v>#N/A</v>
      </c>
      <c r="S3200" s="72" t="e">
        <f>COUNTIF([1]isolation_zones!$H$2:$H$1182,conductor_pz_summary_hftd_23_re!B3200)</f>
        <v>#VALUE!</v>
      </c>
    </row>
    <row r="3201" spans="1:19" x14ac:dyDescent="0.25">
      <c r="A3201" s="70">
        <v>4668</v>
      </c>
      <c r="B3201" s="71" t="s">
        <v>4166</v>
      </c>
      <c r="C3201" s="72">
        <v>43311108</v>
      </c>
      <c r="D3201" s="72" t="s">
        <v>970</v>
      </c>
      <c r="E3201" s="72">
        <v>2174.4688850919902</v>
      </c>
      <c r="F3201" s="72">
        <f t="shared" si="245"/>
        <v>1.3514411964524489</v>
      </c>
      <c r="G3201" s="73">
        <v>54</v>
      </c>
      <c r="H3201" s="72">
        <f t="shared" si="246"/>
        <v>3.374116607057679E-4</v>
      </c>
      <c r="I3201" s="76">
        <v>6.2483640871438499E-6</v>
      </c>
      <c r="J3201" s="75">
        <v>3200</v>
      </c>
      <c r="K3201" s="72">
        <f t="shared" si="247"/>
        <v>25858.898382126783</v>
      </c>
      <c r="L3201" s="72">
        <f t="shared" si="248"/>
        <v>4.8015919839400796E-2</v>
      </c>
      <c r="M3201" s="72">
        <f t="shared" si="249"/>
        <v>1.9391254734498848E-6</v>
      </c>
      <c r="N3201" s="72" t="e">
        <f>IF(VLOOKUP(B3201,[1]Sheet1!$B$2:$G$553,6,FALSE)=0,"",L3201)</f>
        <v>#N/A</v>
      </c>
      <c r="O3201" s="72" t="e">
        <f>IF(VLOOKUP($B3201,[1]Sheet1!$C$2:$G$553,5,FALSE)=0,"",$L3201)</f>
        <v>#N/A</v>
      </c>
      <c r="P3201" s="72" t="e">
        <f>IF(VLOOKUP($B3201,[1]Sheet1!$D$2:$G$553,4,FALSE)=0,"",$L3201)</f>
        <v>#N/A</v>
      </c>
      <c r="Q3201" s="72" t="e">
        <f>IF(VLOOKUP($B3201,[1]Sheet1!$E$2:$G$553,3,FALSE)=0,"",$L3201)</f>
        <v>#N/A</v>
      </c>
      <c r="R3201" s="72" t="e">
        <f>IF(VLOOKUP($B3201,[1]Sheet1!$F$2:$G$553,2,FALSE)=0,"",$L3201)</f>
        <v>#N/A</v>
      </c>
      <c r="S3201" s="72" t="e">
        <f>COUNTIF([1]isolation_zones!$H$2:$H$1182,conductor_pz_summary_hftd_23_re!B3201)</f>
        <v>#VALUE!</v>
      </c>
    </row>
    <row r="3202" spans="1:19" x14ac:dyDescent="0.25">
      <c r="A3202" s="70">
        <v>4517</v>
      </c>
      <c r="B3202" s="71" t="s">
        <v>3139</v>
      </c>
      <c r="C3202" s="72">
        <v>43432105</v>
      </c>
      <c r="D3202" s="72" t="s">
        <v>44</v>
      </c>
      <c r="E3202" s="72">
        <v>1011.6245610698101</v>
      </c>
      <c r="F3202" s="72">
        <f t="shared" si="245"/>
        <v>0.62872875144177132</v>
      </c>
      <c r="G3202" s="73">
        <v>66</v>
      </c>
      <c r="H3202" s="72">
        <f t="shared" si="246"/>
        <v>4.1126826858671597E-4</v>
      </c>
      <c r="I3202" s="76">
        <v>6.23133740282903E-6</v>
      </c>
      <c r="J3202" s="75">
        <v>3201</v>
      </c>
      <c r="K3202" s="72">
        <f t="shared" si="247"/>
        <v>25859.527110878225</v>
      </c>
      <c r="L3202" s="72">
        <f t="shared" si="248"/>
        <v>4.7604651570814081E-2</v>
      </c>
      <c r="M3202" s="72">
        <f t="shared" si="249"/>
        <v>1.9225163825753261E-6</v>
      </c>
      <c r="N3202" s="72" t="e">
        <f>IF(VLOOKUP(B3202,[1]Sheet1!$B$2:$G$553,6,FALSE)=0,"",L3202)</f>
        <v>#N/A</v>
      </c>
      <c r="O3202" s="72" t="e">
        <f>IF(VLOOKUP($B3202,[1]Sheet1!$C$2:$G$553,5,FALSE)=0,"",$L3202)</f>
        <v>#N/A</v>
      </c>
      <c r="P3202" s="72" t="e">
        <f>IF(VLOOKUP($B3202,[1]Sheet1!$D$2:$G$553,4,FALSE)=0,"",$L3202)</f>
        <v>#N/A</v>
      </c>
      <c r="Q3202" s="72" t="e">
        <f>IF(VLOOKUP($B3202,[1]Sheet1!$E$2:$G$553,3,FALSE)=0,"",$L3202)</f>
        <v>#N/A</v>
      </c>
      <c r="R3202" s="72" t="e">
        <f>IF(VLOOKUP($B3202,[1]Sheet1!$F$2:$G$553,2,FALSE)=0,"",$L3202)</f>
        <v>#N/A</v>
      </c>
      <c r="S3202" s="72" t="e">
        <f>COUNTIF([1]isolation_zones!$H$2:$H$1182,conductor_pz_summary_hftd_23_re!B3202)</f>
        <v>#VALUE!</v>
      </c>
    </row>
    <row r="3203" spans="1:19" x14ac:dyDescent="0.25">
      <c r="A3203" s="70">
        <v>1407</v>
      </c>
      <c r="B3203" s="71" t="s">
        <v>4637</v>
      </c>
      <c r="C3203" s="72">
        <v>42011106</v>
      </c>
      <c r="D3203" s="72" t="s">
        <v>958</v>
      </c>
      <c r="E3203" s="72">
        <v>1747.5573439350901</v>
      </c>
      <c r="F3203" s="72">
        <f t="shared" ref="F3203:F3266" si="250">E3203/1609</f>
        <v>1.086113948996327</v>
      </c>
      <c r="G3203" s="73">
        <v>57</v>
      </c>
      <c r="H3203" s="72">
        <f t="shared" ref="H3203:H3266" si="251">I3203*G3203</f>
        <v>3.5472849051057048E-4</v>
      </c>
      <c r="I3203" s="76">
        <v>6.2233068510626404E-6</v>
      </c>
      <c r="J3203" s="75">
        <v>3202</v>
      </c>
      <c r="K3203" s="72">
        <f t="shared" si="247"/>
        <v>25860.613224827222</v>
      </c>
      <c r="L3203" s="72">
        <f t="shared" si="248"/>
        <v>4.7249923080303513E-2</v>
      </c>
      <c r="M3203" s="72">
        <f t="shared" si="249"/>
        <v>1.9081906536419189E-6</v>
      </c>
      <c r="N3203" s="72" t="e">
        <f>IF(VLOOKUP(B3203,[1]Sheet1!$B$2:$G$553,6,FALSE)=0,"",L3203)</f>
        <v>#N/A</v>
      </c>
      <c r="O3203" s="72" t="e">
        <f>IF(VLOOKUP($B3203,[1]Sheet1!$C$2:$G$553,5,FALSE)=0,"",$L3203)</f>
        <v>#N/A</v>
      </c>
      <c r="P3203" s="72" t="e">
        <f>IF(VLOOKUP($B3203,[1]Sheet1!$D$2:$G$553,4,FALSE)=0,"",$L3203)</f>
        <v>#N/A</v>
      </c>
      <c r="Q3203" s="72" t="e">
        <f>IF(VLOOKUP($B3203,[1]Sheet1!$E$2:$G$553,3,FALSE)=0,"",$L3203)</f>
        <v>#N/A</v>
      </c>
      <c r="R3203" s="72" t="e">
        <f>IF(VLOOKUP($B3203,[1]Sheet1!$F$2:$G$553,2,FALSE)=0,"",$L3203)</f>
        <v>#N/A</v>
      </c>
      <c r="S3203" s="72" t="e">
        <f>COUNTIF([1]isolation_zones!$H$2:$H$1182,conductor_pz_summary_hftd_23_re!B3203)</f>
        <v>#VALUE!</v>
      </c>
    </row>
    <row r="3204" spans="1:19" x14ac:dyDescent="0.25">
      <c r="A3204" s="70">
        <v>7332</v>
      </c>
      <c r="B3204" s="71" t="s">
        <v>6651</v>
      </c>
      <c r="C3204" s="72">
        <v>82021101</v>
      </c>
      <c r="D3204" s="72" t="s">
        <v>936</v>
      </c>
      <c r="E3204" s="72">
        <v>905.93599115277095</v>
      </c>
      <c r="F3204" s="72">
        <f t="shared" si="250"/>
        <v>0.56304287828015598</v>
      </c>
      <c r="G3204" s="73">
        <v>9</v>
      </c>
      <c r="H3204" s="72">
        <f t="shared" si="251"/>
        <v>5.4648671341145038E-5</v>
      </c>
      <c r="I3204" s="76">
        <v>6.0720745934605601E-6</v>
      </c>
      <c r="J3204" s="75">
        <v>3203</v>
      </c>
      <c r="K3204" s="72">
        <f t="shared" ref="K3204:K3267" si="252">F3204+K3203</f>
        <v>25861.176267705501</v>
      </c>
      <c r="L3204" s="72">
        <f t="shared" ref="L3204:L3267" si="253">L3203-H3204</f>
        <v>4.7195274408962366E-2</v>
      </c>
      <c r="M3204" s="72">
        <f t="shared" ref="M3204:M3267" si="254">L3204/$L$2</f>
        <v>1.9059836641467212E-6</v>
      </c>
      <c r="N3204" s="72" t="e">
        <f>IF(VLOOKUP(B3204,[1]Sheet1!$B$2:$G$553,6,FALSE)=0,"",L3204)</f>
        <v>#N/A</v>
      </c>
      <c r="O3204" s="72" t="e">
        <f>IF(VLOOKUP($B3204,[1]Sheet1!$C$2:$G$553,5,FALSE)=0,"",$L3204)</f>
        <v>#N/A</v>
      </c>
      <c r="P3204" s="72" t="e">
        <f>IF(VLOOKUP($B3204,[1]Sheet1!$D$2:$G$553,4,FALSE)=0,"",$L3204)</f>
        <v>#N/A</v>
      </c>
      <c r="Q3204" s="72" t="e">
        <f>IF(VLOOKUP($B3204,[1]Sheet1!$E$2:$G$553,3,FALSE)=0,"",$L3204)</f>
        <v>#N/A</v>
      </c>
      <c r="R3204" s="72" t="e">
        <f>IF(VLOOKUP($B3204,[1]Sheet1!$F$2:$G$553,2,FALSE)=0,"",$L3204)</f>
        <v>#N/A</v>
      </c>
      <c r="S3204" s="72" t="e">
        <f>COUNTIF([1]isolation_zones!$H$2:$H$1182,conductor_pz_summary_hftd_23_re!B3204)</f>
        <v>#VALUE!</v>
      </c>
    </row>
    <row r="3205" spans="1:19" x14ac:dyDescent="0.25">
      <c r="A3205" s="70">
        <v>10579</v>
      </c>
      <c r="B3205" s="71" t="s">
        <v>3864</v>
      </c>
      <c r="C3205" s="72">
        <v>24181104</v>
      </c>
      <c r="D3205" s="72" t="s">
        <v>851</v>
      </c>
      <c r="E3205" s="72">
        <v>24.590900043100401</v>
      </c>
      <c r="F3205" s="72">
        <f t="shared" si="250"/>
        <v>1.528334371852107E-2</v>
      </c>
      <c r="G3205" s="73">
        <v>1</v>
      </c>
      <c r="H3205" s="72">
        <f t="shared" si="251"/>
        <v>6.0600124206645399E-6</v>
      </c>
      <c r="I3205" s="76">
        <v>6.0600124206645399E-6</v>
      </c>
      <c r="J3205" s="75">
        <v>3204</v>
      </c>
      <c r="K3205" s="72">
        <f t="shared" si="252"/>
        <v>25861.191551049218</v>
      </c>
      <c r="L3205" s="72">
        <f t="shared" si="253"/>
        <v>4.7189214396541702E-2</v>
      </c>
      <c r="M3205" s="72">
        <f t="shared" si="254"/>
        <v>1.9057389302231885E-6</v>
      </c>
      <c r="N3205" s="72" t="e">
        <f>IF(VLOOKUP(B3205,[1]Sheet1!$B$2:$G$553,6,FALSE)=0,"",L3205)</f>
        <v>#N/A</v>
      </c>
      <c r="O3205" s="72" t="e">
        <f>IF(VLOOKUP($B3205,[1]Sheet1!$C$2:$G$553,5,FALSE)=0,"",$L3205)</f>
        <v>#N/A</v>
      </c>
      <c r="P3205" s="72" t="e">
        <f>IF(VLOOKUP($B3205,[1]Sheet1!$D$2:$G$553,4,FALSE)=0,"",$L3205)</f>
        <v>#N/A</v>
      </c>
      <c r="Q3205" s="72" t="e">
        <f>IF(VLOOKUP($B3205,[1]Sheet1!$E$2:$G$553,3,FALSE)=0,"",$L3205)</f>
        <v>#N/A</v>
      </c>
      <c r="R3205" s="72" t="e">
        <f>IF(VLOOKUP($B3205,[1]Sheet1!$F$2:$G$553,2,FALSE)=0,"",$L3205)</f>
        <v>#N/A</v>
      </c>
      <c r="S3205" s="72" t="e">
        <f>COUNTIF([1]isolation_zones!$H$2:$H$1182,conductor_pz_summary_hftd_23_re!B3205)</f>
        <v>#VALUE!</v>
      </c>
    </row>
    <row r="3206" spans="1:19" x14ac:dyDescent="0.25">
      <c r="A3206" s="70">
        <v>2032</v>
      </c>
      <c r="B3206" s="71" t="s">
        <v>3540</v>
      </c>
      <c r="C3206" s="72">
        <v>43351103</v>
      </c>
      <c r="D3206" s="72" t="s">
        <v>1126</v>
      </c>
      <c r="E3206" s="72">
        <v>1947.6462350208101</v>
      </c>
      <c r="F3206" s="72">
        <f t="shared" si="250"/>
        <v>1.2104700031204538</v>
      </c>
      <c r="G3206" s="73">
        <v>17</v>
      </c>
      <c r="H3206" s="72">
        <f t="shared" si="251"/>
        <v>1.0289249381026548E-4</v>
      </c>
      <c r="I3206" s="76">
        <v>6.0524996358979698E-6</v>
      </c>
      <c r="J3206" s="75">
        <v>3205</v>
      </c>
      <c r="K3206" s="72">
        <f t="shared" si="252"/>
        <v>25862.402021052338</v>
      </c>
      <c r="L3206" s="72">
        <f t="shared" si="253"/>
        <v>4.7086321902731439E-2</v>
      </c>
      <c r="M3206" s="72">
        <f t="shared" si="254"/>
        <v>1.9015836113947331E-6</v>
      </c>
      <c r="N3206" s="72" t="e">
        <f>IF(VLOOKUP(B3206,[1]Sheet1!$B$2:$G$553,6,FALSE)=0,"",L3206)</f>
        <v>#N/A</v>
      </c>
      <c r="O3206" s="72" t="e">
        <f>IF(VLOOKUP($B3206,[1]Sheet1!$C$2:$G$553,5,FALSE)=0,"",$L3206)</f>
        <v>#N/A</v>
      </c>
      <c r="P3206" s="72" t="e">
        <f>IF(VLOOKUP($B3206,[1]Sheet1!$D$2:$G$553,4,FALSE)=0,"",$L3206)</f>
        <v>#N/A</v>
      </c>
      <c r="Q3206" s="72" t="e">
        <f>IF(VLOOKUP($B3206,[1]Sheet1!$E$2:$G$553,3,FALSE)=0,"",$L3206)</f>
        <v>#N/A</v>
      </c>
      <c r="R3206" s="72" t="e">
        <f>IF(VLOOKUP($B3206,[1]Sheet1!$F$2:$G$553,2,FALSE)=0,"",$L3206)</f>
        <v>#N/A</v>
      </c>
      <c r="S3206" s="72" t="e">
        <f>COUNTIF([1]isolation_zones!$H$2:$H$1182,conductor_pz_summary_hftd_23_re!B3206)</f>
        <v>#VALUE!</v>
      </c>
    </row>
    <row r="3207" spans="1:19" x14ac:dyDescent="0.25">
      <c r="A3207" s="70">
        <v>9700</v>
      </c>
      <c r="B3207" s="71" t="s">
        <v>6652</v>
      </c>
      <c r="C3207" s="72">
        <v>14232103</v>
      </c>
      <c r="D3207" s="72" t="s">
        <v>6653</v>
      </c>
      <c r="E3207" s="72">
        <v>4.5719870458134997</v>
      </c>
      <c r="F3207" s="72">
        <f t="shared" si="250"/>
        <v>2.8415084187778123E-3</v>
      </c>
      <c r="G3207" s="73">
        <v>5</v>
      </c>
      <c r="H3207" s="72">
        <f t="shared" si="251"/>
        <v>3.0260594112171103E-5</v>
      </c>
      <c r="I3207" s="76">
        <v>6.0521188224342204E-6</v>
      </c>
      <c r="J3207" s="75">
        <v>3206</v>
      </c>
      <c r="K3207" s="72">
        <f t="shared" si="252"/>
        <v>25862.404862560757</v>
      </c>
      <c r="L3207" s="72">
        <f t="shared" si="253"/>
        <v>4.7056061308619265E-2</v>
      </c>
      <c r="M3207" s="72">
        <f t="shared" si="254"/>
        <v>1.9003615356939882E-6</v>
      </c>
      <c r="N3207" s="72" t="e">
        <f>IF(VLOOKUP(B3207,[1]Sheet1!$B$2:$G$553,6,FALSE)=0,"",L3207)</f>
        <v>#N/A</v>
      </c>
      <c r="O3207" s="72" t="e">
        <f>IF(VLOOKUP($B3207,[1]Sheet1!$C$2:$G$553,5,FALSE)=0,"",$L3207)</f>
        <v>#N/A</v>
      </c>
      <c r="P3207" s="72" t="e">
        <f>IF(VLOOKUP($B3207,[1]Sheet1!$D$2:$G$553,4,FALSE)=0,"",$L3207)</f>
        <v>#N/A</v>
      </c>
      <c r="Q3207" s="72" t="e">
        <f>IF(VLOOKUP($B3207,[1]Sheet1!$E$2:$G$553,3,FALSE)=0,"",$L3207)</f>
        <v>#N/A</v>
      </c>
      <c r="R3207" s="72" t="e">
        <f>IF(VLOOKUP($B3207,[1]Sheet1!$F$2:$G$553,2,FALSE)=0,"",$L3207)</f>
        <v>#N/A</v>
      </c>
      <c r="S3207" s="72" t="e">
        <f>COUNTIF([1]isolation_zones!$H$2:$H$1182,conductor_pz_summary_hftd_23_re!B3207)</f>
        <v>#VALUE!</v>
      </c>
    </row>
    <row r="3208" spans="1:19" x14ac:dyDescent="0.25">
      <c r="A3208" s="70">
        <v>5325</v>
      </c>
      <c r="B3208" s="71" t="s">
        <v>3564</v>
      </c>
      <c r="C3208" s="72">
        <v>42011105</v>
      </c>
      <c r="D3208" s="72" t="s">
        <v>1022</v>
      </c>
      <c r="E3208" s="72">
        <v>1569.6662480705299</v>
      </c>
      <c r="F3208" s="72">
        <f t="shared" si="250"/>
        <v>0.97555391427627713</v>
      </c>
      <c r="G3208" s="73">
        <v>22</v>
      </c>
      <c r="H3208" s="72">
        <f t="shared" si="251"/>
        <v>1.3284458981608783E-4</v>
      </c>
      <c r="I3208" s="76">
        <v>6.0383904461858102E-6</v>
      </c>
      <c r="J3208" s="75">
        <v>3207</v>
      </c>
      <c r="K3208" s="72">
        <f t="shared" si="252"/>
        <v>25863.380416475033</v>
      </c>
      <c r="L3208" s="72">
        <f t="shared" si="253"/>
        <v>4.692321671880318E-2</v>
      </c>
      <c r="M3208" s="72">
        <f t="shared" si="254"/>
        <v>1.8949965998772012E-6</v>
      </c>
      <c r="N3208" s="72" t="e">
        <f>IF(VLOOKUP(B3208,[1]Sheet1!$B$2:$G$553,6,FALSE)=0,"",L3208)</f>
        <v>#N/A</v>
      </c>
      <c r="O3208" s="72" t="e">
        <f>IF(VLOOKUP($B3208,[1]Sheet1!$C$2:$G$553,5,FALSE)=0,"",$L3208)</f>
        <v>#N/A</v>
      </c>
      <c r="P3208" s="72" t="e">
        <f>IF(VLOOKUP($B3208,[1]Sheet1!$D$2:$G$553,4,FALSE)=0,"",$L3208)</f>
        <v>#N/A</v>
      </c>
      <c r="Q3208" s="72" t="e">
        <f>IF(VLOOKUP($B3208,[1]Sheet1!$E$2:$G$553,3,FALSE)=0,"",$L3208)</f>
        <v>#N/A</v>
      </c>
      <c r="R3208" s="72" t="e">
        <f>IF(VLOOKUP($B3208,[1]Sheet1!$F$2:$G$553,2,FALSE)=0,"",$L3208)</f>
        <v>#N/A</v>
      </c>
      <c r="S3208" s="72" t="e">
        <f>COUNTIF([1]isolation_zones!$H$2:$H$1182,conductor_pz_summary_hftd_23_re!B3208)</f>
        <v>#VALUE!</v>
      </c>
    </row>
    <row r="3209" spans="1:19" x14ac:dyDescent="0.25">
      <c r="A3209" s="70">
        <v>8122</v>
      </c>
      <c r="B3209" s="71" t="s">
        <v>3613</v>
      </c>
      <c r="C3209" s="72">
        <v>182291101</v>
      </c>
      <c r="D3209" s="72" t="s">
        <v>436</v>
      </c>
      <c r="E3209" s="72">
        <v>2551.5910976904402</v>
      </c>
      <c r="F3209" s="72">
        <f t="shared" si="250"/>
        <v>1.5858241750717466</v>
      </c>
      <c r="G3209" s="73">
        <v>22</v>
      </c>
      <c r="H3209" s="72">
        <f t="shared" si="251"/>
        <v>1.3249932791185179E-4</v>
      </c>
      <c r="I3209" s="76">
        <v>6.0226967232659904E-6</v>
      </c>
      <c r="J3209" s="75">
        <v>3208</v>
      </c>
      <c r="K3209" s="72">
        <f t="shared" si="252"/>
        <v>25864.966240650105</v>
      </c>
      <c r="L3209" s="72">
        <f t="shared" si="253"/>
        <v>4.6790717390891329E-2</v>
      </c>
      <c r="M3209" s="72">
        <f t="shared" si="254"/>
        <v>1.8896456074807581E-6</v>
      </c>
      <c r="N3209" s="72" t="e">
        <f>IF(VLOOKUP(B3209,[1]Sheet1!$B$2:$G$553,6,FALSE)=0,"",L3209)</f>
        <v>#N/A</v>
      </c>
      <c r="O3209" s="72" t="e">
        <f>IF(VLOOKUP($B3209,[1]Sheet1!$C$2:$G$553,5,FALSE)=0,"",$L3209)</f>
        <v>#N/A</v>
      </c>
      <c r="P3209" s="72" t="e">
        <f>IF(VLOOKUP($B3209,[1]Sheet1!$D$2:$G$553,4,FALSE)=0,"",$L3209)</f>
        <v>#N/A</v>
      </c>
      <c r="Q3209" s="72" t="e">
        <f>IF(VLOOKUP($B3209,[1]Sheet1!$E$2:$G$553,3,FALSE)=0,"",$L3209)</f>
        <v>#N/A</v>
      </c>
      <c r="R3209" s="72" t="e">
        <f>IF(VLOOKUP($B3209,[1]Sheet1!$F$2:$G$553,2,FALSE)=0,"",$L3209)</f>
        <v>#N/A</v>
      </c>
      <c r="S3209" s="72" t="e">
        <f>COUNTIF([1]isolation_zones!$H$2:$H$1182,conductor_pz_summary_hftd_23_re!B3209)</f>
        <v>#VALUE!</v>
      </c>
    </row>
    <row r="3210" spans="1:19" x14ac:dyDescent="0.25">
      <c r="A3210" s="70">
        <v>6886</v>
      </c>
      <c r="B3210" s="71" t="s">
        <v>6654</v>
      </c>
      <c r="C3210" s="72">
        <v>42031124</v>
      </c>
      <c r="D3210" s="72" t="s">
        <v>63</v>
      </c>
      <c r="E3210" s="72">
        <v>713.96112822803298</v>
      </c>
      <c r="F3210" s="72">
        <f t="shared" si="250"/>
        <v>0.44372972543693784</v>
      </c>
      <c r="G3210" s="73">
        <v>6</v>
      </c>
      <c r="H3210" s="72">
        <f t="shared" si="251"/>
        <v>3.6079830493901098E-5</v>
      </c>
      <c r="I3210" s="76">
        <v>6.0133050823168497E-6</v>
      </c>
      <c r="J3210" s="75">
        <v>3209</v>
      </c>
      <c r="K3210" s="72">
        <f t="shared" si="252"/>
        <v>25865.409970375542</v>
      </c>
      <c r="L3210" s="72">
        <f t="shared" si="253"/>
        <v>4.6754637560397425E-2</v>
      </c>
      <c r="M3210" s="72">
        <f t="shared" si="254"/>
        <v>1.8881885216096034E-6</v>
      </c>
      <c r="N3210" s="72" t="e">
        <f>IF(VLOOKUP(B3210,[1]Sheet1!$B$2:$G$553,6,FALSE)=0,"",L3210)</f>
        <v>#N/A</v>
      </c>
      <c r="O3210" s="72" t="e">
        <f>IF(VLOOKUP($B3210,[1]Sheet1!$C$2:$G$553,5,FALSE)=0,"",$L3210)</f>
        <v>#N/A</v>
      </c>
      <c r="P3210" s="72" t="e">
        <f>IF(VLOOKUP($B3210,[1]Sheet1!$D$2:$G$553,4,FALSE)=0,"",$L3210)</f>
        <v>#N/A</v>
      </c>
      <c r="Q3210" s="72" t="e">
        <f>IF(VLOOKUP($B3210,[1]Sheet1!$E$2:$G$553,3,FALSE)=0,"",$L3210)</f>
        <v>#N/A</v>
      </c>
      <c r="R3210" s="72" t="e">
        <f>IF(VLOOKUP($B3210,[1]Sheet1!$F$2:$G$553,2,FALSE)=0,"",$L3210)</f>
        <v>#N/A</v>
      </c>
      <c r="S3210" s="72" t="e">
        <f>COUNTIF([1]isolation_zones!$H$2:$H$1182,conductor_pz_summary_hftd_23_re!B3210)</f>
        <v>#VALUE!</v>
      </c>
    </row>
    <row r="3211" spans="1:19" x14ac:dyDescent="0.25">
      <c r="A3211" s="70">
        <v>5909</v>
      </c>
      <c r="B3211" s="71" t="s">
        <v>3721</v>
      </c>
      <c r="C3211" s="72">
        <v>83622103</v>
      </c>
      <c r="D3211" s="72" t="s">
        <v>343</v>
      </c>
      <c r="E3211" s="72">
        <v>245.76548164965999</v>
      </c>
      <c r="F3211" s="72">
        <f t="shared" si="250"/>
        <v>0.15274423968282161</v>
      </c>
      <c r="G3211" s="73">
        <v>41</v>
      </c>
      <c r="H3211" s="72">
        <f t="shared" si="251"/>
        <v>2.459882115434364E-4</v>
      </c>
      <c r="I3211" s="76">
        <v>5.99971247666918E-6</v>
      </c>
      <c r="J3211" s="75">
        <v>3210</v>
      </c>
      <c r="K3211" s="72">
        <f t="shared" si="252"/>
        <v>25865.562714615226</v>
      </c>
      <c r="L3211" s="72">
        <f t="shared" si="253"/>
        <v>4.6508649348853986E-2</v>
      </c>
      <c r="M3211" s="72">
        <f t="shared" si="254"/>
        <v>1.8782542746188618E-6</v>
      </c>
      <c r="N3211" s="72" t="e">
        <f>IF(VLOOKUP(B3211,[1]Sheet1!$B$2:$G$553,6,FALSE)=0,"",L3211)</f>
        <v>#N/A</v>
      </c>
      <c r="O3211" s="72" t="e">
        <f>IF(VLOOKUP($B3211,[1]Sheet1!$C$2:$G$553,5,FALSE)=0,"",$L3211)</f>
        <v>#N/A</v>
      </c>
      <c r="P3211" s="72" t="e">
        <f>IF(VLOOKUP($B3211,[1]Sheet1!$D$2:$G$553,4,FALSE)=0,"",$L3211)</f>
        <v>#N/A</v>
      </c>
      <c r="Q3211" s="72" t="e">
        <f>IF(VLOOKUP($B3211,[1]Sheet1!$E$2:$G$553,3,FALSE)=0,"",$L3211)</f>
        <v>#N/A</v>
      </c>
      <c r="R3211" s="72" t="e">
        <f>IF(VLOOKUP($B3211,[1]Sheet1!$F$2:$G$553,2,FALSE)=0,"",$L3211)</f>
        <v>#N/A</v>
      </c>
      <c r="S3211" s="72" t="e">
        <f>COUNTIF([1]isolation_zones!$H$2:$H$1182,conductor_pz_summary_hftd_23_re!B3211)</f>
        <v>#VALUE!</v>
      </c>
    </row>
    <row r="3212" spans="1:19" x14ac:dyDescent="0.25">
      <c r="A3212" s="70">
        <v>6632</v>
      </c>
      <c r="B3212" s="71" t="s">
        <v>6655</v>
      </c>
      <c r="C3212" s="72">
        <v>42011106</v>
      </c>
      <c r="D3212" s="72" t="s">
        <v>958</v>
      </c>
      <c r="E3212" s="72">
        <v>385.23850107517501</v>
      </c>
      <c r="F3212" s="72">
        <f t="shared" si="250"/>
        <v>0.23942728469557178</v>
      </c>
      <c r="G3212" s="73">
        <v>19</v>
      </c>
      <c r="H3212" s="72">
        <f t="shared" si="251"/>
        <v>1.1381752649188439E-4</v>
      </c>
      <c r="I3212" s="76">
        <v>5.9903961311518102E-6</v>
      </c>
      <c r="J3212" s="75">
        <v>3211</v>
      </c>
      <c r="K3212" s="72">
        <f t="shared" si="252"/>
        <v>25865.80214189992</v>
      </c>
      <c r="L3212" s="72">
        <f t="shared" si="253"/>
        <v>4.63948318223621E-2</v>
      </c>
      <c r="M3212" s="72">
        <f t="shared" si="254"/>
        <v>1.8736577477651917E-6</v>
      </c>
      <c r="N3212" s="72" t="e">
        <f>IF(VLOOKUP(B3212,[1]Sheet1!$B$2:$G$553,6,FALSE)=0,"",L3212)</f>
        <v>#N/A</v>
      </c>
      <c r="O3212" s="72" t="e">
        <f>IF(VLOOKUP($B3212,[1]Sheet1!$C$2:$G$553,5,FALSE)=0,"",$L3212)</f>
        <v>#N/A</v>
      </c>
      <c r="P3212" s="72" t="e">
        <f>IF(VLOOKUP($B3212,[1]Sheet1!$D$2:$G$553,4,FALSE)=0,"",$L3212)</f>
        <v>#N/A</v>
      </c>
      <c r="Q3212" s="72" t="e">
        <f>IF(VLOOKUP($B3212,[1]Sheet1!$E$2:$G$553,3,FALSE)=0,"",$L3212)</f>
        <v>#N/A</v>
      </c>
      <c r="R3212" s="72" t="e">
        <f>IF(VLOOKUP($B3212,[1]Sheet1!$F$2:$G$553,2,FALSE)=0,"",$L3212)</f>
        <v>#N/A</v>
      </c>
      <c r="S3212" s="72" t="e">
        <f>COUNTIF([1]isolation_zones!$H$2:$H$1182,conductor_pz_summary_hftd_23_re!B3212)</f>
        <v>#VALUE!</v>
      </c>
    </row>
    <row r="3213" spans="1:19" x14ac:dyDescent="0.25">
      <c r="A3213" s="70">
        <v>763</v>
      </c>
      <c r="B3213" s="71" t="s">
        <v>3257</v>
      </c>
      <c r="C3213" s="72">
        <v>82021108</v>
      </c>
      <c r="D3213" s="72" t="s">
        <v>878</v>
      </c>
      <c r="E3213" s="72">
        <v>7270.7679308898796</v>
      </c>
      <c r="F3213" s="72">
        <f t="shared" si="250"/>
        <v>4.5188116413237287</v>
      </c>
      <c r="G3213" s="73">
        <v>69</v>
      </c>
      <c r="H3213" s="72">
        <f t="shared" si="251"/>
        <v>4.1026016982425548E-4</v>
      </c>
      <c r="I3213" s="76">
        <v>5.9457995626703696E-6</v>
      </c>
      <c r="J3213" s="75">
        <v>3212</v>
      </c>
      <c r="K3213" s="72">
        <f t="shared" si="252"/>
        <v>25870.320953541242</v>
      </c>
      <c r="L3213" s="72">
        <f t="shared" si="253"/>
        <v>4.5984571652537845E-2</v>
      </c>
      <c r="M3213" s="72">
        <f t="shared" si="254"/>
        <v>1.8570893690127081E-6</v>
      </c>
      <c r="N3213" s="72" t="e">
        <f>IF(VLOOKUP(B3213,[1]Sheet1!$B$2:$G$553,6,FALSE)=0,"",L3213)</f>
        <v>#N/A</v>
      </c>
      <c r="O3213" s="72" t="e">
        <f>IF(VLOOKUP($B3213,[1]Sheet1!$C$2:$G$553,5,FALSE)=0,"",$L3213)</f>
        <v>#N/A</v>
      </c>
      <c r="P3213" s="72" t="e">
        <f>IF(VLOOKUP($B3213,[1]Sheet1!$D$2:$G$553,4,FALSE)=0,"",$L3213)</f>
        <v>#N/A</v>
      </c>
      <c r="Q3213" s="72" t="e">
        <f>IF(VLOOKUP($B3213,[1]Sheet1!$E$2:$G$553,3,FALSE)=0,"",$L3213)</f>
        <v>#N/A</v>
      </c>
      <c r="R3213" s="72" t="e">
        <f>IF(VLOOKUP($B3213,[1]Sheet1!$F$2:$G$553,2,FALSE)=0,"",$L3213)</f>
        <v>#N/A</v>
      </c>
      <c r="S3213" s="72" t="e">
        <f>COUNTIF([1]isolation_zones!$H$2:$H$1182,conductor_pz_summary_hftd_23_re!B3213)</f>
        <v>#VALUE!</v>
      </c>
    </row>
    <row r="3214" spans="1:19" x14ac:dyDescent="0.25">
      <c r="A3214" s="70">
        <v>10570</v>
      </c>
      <c r="B3214" s="71" t="s">
        <v>3962</v>
      </c>
      <c r="C3214" s="72">
        <v>12501105</v>
      </c>
      <c r="D3214" s="72" t="s">
        <v>394</v>
      </c>
      <c r="E3214" s="72">
        <v>91.584488198383397</v>
      </c>
      <c r="F3214" s="72">
        <f t="shared" si="250"/>
        <v>5.692012939613636E-2</v>
      </c>
      <c r="G3214" s="73">
        <v>2</v>
      </c>
      <c r="H3214" s="72">
        <f t="shared" si="251"/>
        <v>1.1874403745074079E-5</v>
      </c>
      <c r="I3214" s="76">
        <v>5.9372018725370397E-6</v>
      </c>
      <c r="J3214" s="75">
        <v>3213</v>
      </c>
      <c r="K3214" s="72">
        <f t="shared" si="252"/>
        <v>25870.377873670637</v>
      </c>
      <c r="L3214" s="72">
        <f t="shared" si="253"/>
        <v>4.5972697248792771E-2</v>
      </c>
      <c r="M3214" s="72">
        <f t="shared" si="254"/>
        <v>1.8566098205866628E-6</v>
      </c>
      <c r="N3214" s="72" t="e">
        <f>IF(VLOOKUP(B3214,[1]Sheet1!$B$2:$G$553,6,FALSE)=0,"",L3214)</f>
        <v>#N/A</v>
      </c>
      <c r="O3214" s="72" t="e">
        <f>IF(VLOOKUP($B3214,[1]Sheet1!$C$2:$G$553,5,FALSE)=0,"",$L3214)</f>
        <v>#N/A</v>
      </c>
      <c r="P3214" s="72" t="e">
        <f>IF(VLOOKUP($B3214,[1]Sheet1!$D$2:$G$553,4,FALSE)=0,"",$L3214)</f>
        <v>#N/A</v>
      </c>
      <c r="Q3214" s="72" t="e">
        <f>IF(VLOOKUP($B3214,[1]Sheet1!$E$2:$G$553,3,FALSE)=0,"",$L3214)</f>
        <v>#N/A</v>
      </c>
      <c r="R3214" s="72" t="e">
        <f>IF(VLOOKUP($B3214,[1]Sheet1!$F$2:$G$553,2,FALSE)=0,"",$L3214)</f>
        <v>#N/A</v>
      </c>
      <c r="S3214" s="72" t="e">
        <f>COUNTIF([1]isolation_zones!$H$2:$H$1182,conductor_pz_summary_hftd_23_re!B3214)</f>
        <v>#VALUE!</v>
      </c>
    </row>
    <row r="3215" spans="1:19" x14ac:dyDescent="0.25">
      <c r="A3215" s="70">
        <v>9932</v>
      </c>
      <c r="B3215" s="71" t="s">
        <v>6656</v>
      </c>
      <c r="C3215" s="72">
        <v>42031125</v>
      </c>
      <c r="D3215" s="72" t="s">
        <v>97</v>
      </c>
      <c r="E3215" s="72">
        <v>195.79086184995199</v>
      </c>
      <c r="F3215" s="72">
        <f t="shared" si="250"/>
        <v>0.1216848115910205</v>
      </c>
      <c r="G3215" s="73">
        <v>3</v>
      </c>
      <c r="H3215" s="72">
        <f t="shared" si="251"/>
        <v>1.7782938149570128E-5</v>
      </c>
      <c r="I3215" s="76">
        <v>5.9276460498567097E-6</v>
      </c>
      <c r="J3215" s="75">
        <v>3214</v>
      </c>
      <c r="K3215" s="72">
        <f t="shared" si="252"/>
        <v>25870.499558482228</v>
      </c>
      <c r="L3215" s="72">
        <f t="shared" si="253"/>
        <v>4.5954914310643198E-2</v>
      </c>
      <c r="M3215" s="72">
        <f t="shared" si="254"/>
        <v>1.8558916556848145E-6</v>
      </c>
      <c r="N3215" s="72" t="e">
        <f>IF(VLOOKUP(B3215,[1]Sheet1!$B$2:$G$553,6,FALSE)=0,"",L3215)</f>
        <v>#N/A</v>
      </c>
      <c r="O3215" s="72" t="e">
        <f>IF(VLOOKUP($B3215,[1]Sheet1!$C$2:$G$553,5,FALSE)=0,"",$L3215)</f>
        <v>#N/A</v>
      </c>
      <c r="P3215" s="72" t="e">
        <f>IF(VLOOKUP($B3215,[1]Sheet1!$D$2:$G$553,4,FALSE)=0,"",$L3215)</f>
        <v>#N/A</v>
      </c>
      <c r="Q3215" s="72" t="e">
        <f>IF(VLOOKUP($B3215,[1]Sheet1!$E$2:$G$553,3,FALSE)=0,"",$L3215)</f>
        <v>#N/A</v>
      </c>
      <c r="R3215" s="72" t="e">
        <f>IF(VLOOKUP($B3215,[1]Sheet1!$F$2:$G$553,2,FALSE)=0,"",$L3215)</f>
        <v>#N/A</v>
      </c>
      <c r="S3215" s="72" t="e">
        <f>COUNTIF([1]isolation_zones!$H$2:$H$1182,conductor_pz_summary_hftd_23_re!B3215)</f>
        <v>#VALUE!</v>
      </c>
    </row>
    <row r="3216" spans="1:19" x14ac:dyDescent="0.25">
      <c r="A3216" s="70">
        <v>8178</v>
      </c>
      <c r="B3216" s="71" t="s">
        <v>6657</v>
      </c>
      <c r="C3216" s="72">
        <v>182381101</v>
      </c>
      <c r="D3216" s="72" t="s">
        <v>1422</v>
      </c>
      <c r="E3216" s="72">
        <v>52.745276163425203</v>
      </c>
      <c r="F3216" s="72">
        <f t="shared" si="250"/>
        <v>3.2781402214683161E-2</v>
      </c>
      <c r="G3216" s="73">
        <v>31</v>
      </c>
      <c r="H3216" s="72">
        <f t="shared" si="251"/>
        <v>1.8333371635086119E-4</v>
      </c>
      <c r="I3216" s="76">
        <v>5.9139908500277802E-6</v>
      </c>
      <c r="J3216" s="75">
        <v>3215</v>
      </c>
      <c r="K3216" s="72">
        <f t="shared" si="252"/>
        <v>25870.532339884441</v>
      </c>
      <c r="L3216" s="72">
        <f t="shared" si="253"/>
        <v>4.5771580594292337E-2</v>
      </c>
      <c r="M3216" s="72">
        <f t="shared" si="254"/>
        <v>1.8484877138108015E-6</v>
      </c>
      <c r="N3216" s="72" t="e">
        <f>IF(VLOOKUP(B3216,[1]Sheet1!$B$2:$G$553,6,FALSE)=0,"",L3216)</f>
        <v>#N/A</v>
      </c>
      <c r="O3216" s="72" t="e">
        <f>IF(VLOOKUP($B3216,[1]Sheet1!$C$2:$G$553,5,FALSE)=0,"",$L3216)</f>
        <v>#N/A</v>
      </c>
      <c r="P3216" s="72" t="e">
        <f>IF(VLOOKUP($B3216,[1]Sheet1!$D$2:$G$553,4,FALSE)=0,"",$L3216)</f>
        <v>#N/A</v>
      </c>
      <c r="Q3216" s="72" t="e">
        <f>IF(VLOOKUP($B3216,[1]Sheet1!$E$2:$G$553,3,FALSE)=0,"",$L3216)</f>
        <v>#N/A</v>
      </c>
      <c r="R3216" s="72" t="e">
        <f>IF(VLOOKUP($B3216,[1]Sheet1!$F$2:$G$553,2,FALSE)=0,"",$L3216)</f>
        <v>#N/A</v>
      </c>
      <c r="S3216" s="72" t="e">
        <f>COUNTIF([1]isolation_zones!$H$2:$H$1182,conductor_pz_summary_hftd_23_re!B3216)</f>
        <v>#VALUE!</v>
      </c>
    </row>
    <row r="3217" spans="1:19" x14ac:dyDescent="0.25">
      <c r="A3217" s="70">
        <v>6600</v>
      </c>
      <c r="B3217" s="71" t="s">
        <v>2488</v>
      </c>
      <c r="C3217" s="72">
        <v>182852202</v>
      </c>
      <c r="D3217" s="72" t="s">
        <v>874</v>
      </c>
      <c r="E3217" s="72">
        <v>3450.21075210341</v>
      </c>
      <c r="F3217" s="72">
        <f t="shared" si="250"/>
        <v>2.1443199205117525</v>
      </c>
      <c r="G3217" s="73">
        <v>23</v>
      </c>
      <c r="H3217" s="72">
        <f t="shared" si="251"/>
        <v>1.3587600414962885E-4</v>
      </c>
      <c r="I3217" s="76">
        <v>5.9076523543316896E-6</v>
      </c>
      <c r="J3217" s="75">
        <v>3216</v>
      </c>
      <c r="K3217" s="72">
        <f t="shared" si="252"/>
        <v>25872.676659804954</v>
      </c>
      <c r="L3217" s="72">
        <f t="shared" si="253"/>
        <v>4.5635704590142705E-2</v>
      </c>
      <c r="M3217" s="72">
        <f t="shared" si="254"/>
        <v>1.8430003541651172E-6</v>
      </c>
      <c r="N3217" s="72" t="e">
        <f>IF(VLOOKUP(B3217,[1]Sheet1!$B$2:$G$553,6,FALSE)=0,"",L3217)</f>
        <v>#N/A</v>
      </c>
      <c r="O3217" s="72" t="e">
        <f>IF(VLOOKUP($B3217,[1]Sheet1!$C$2:$G$553,5,FALSE)=0,"",$L3217)</f>
        <v>#N/A</v>
      </c>
      <c r="P3217" s="72" t="e">
        <f>IF(VLOOKUP($B3217,[1]Sheet1!$D$2:$G$553,4,FALSE)=0,"",$L3217)</f>
        <v>#N/A</v>
      </c>
      <c r="Q3217" s="72" t="e">
        <f>IF(VLOOKUP($B3217,[1]Sheet1!$E$2:$G$553,3,FALSE)=0,"",$L3217)</f>
        <v>#N/A</v>
      </c>
      <c r="R3217" s="72" t="e">
        <f>IF(VLOOKUP($B3217,[1]Sheet1!$F$2:$G$553,2,FALSE)=0,"",$L3217)</f>
        <v>#N/A</v>
      </c>
      <c r="S3217" s="72" t="e">
        <f>COUNTIF([1]isolation_zones!$H$2:$H$1182,conductor_pz_summary_hftd_23_re!B3217)</f>
        <v>#VALUE!</v>
      </c>
    </row>
    <row r="3218" spans="1:19" x14ac:dyDescent="0.25">
      <c r="A3218" s="70">
        <v>4067</v>
      </c>
      <c r="B3218" s="71" t="s">
        <v>3806</v>
      </c>
      <c r="C3218" s="72">
        <v>13600401</v>
      </c>
      <c r="D3218" s="72" t="s">
        <v>950</v>
      </c>
      <c r="E3218" s="72">
        <v>4956.3951045796503</v>
      </c>
      <c r="F3218" s="72">
        <f t="shared" si="250"/>
        <v>3.0804195802235239</v>
      </c>
      <c r="G3218" s="73">
        <v>55</v>
      </c>
      <c r="H3218" s="72">
        <f t="shared" si="251"/>
        <v>3.2487455017136572E-4</v>
      </c>
      <c r="I3218" s="76">
        <v>5.9068100031157402E-6</v>
      </c>
      <c r="J3218" s="75">
        <v>3217</v>
      </c>
      <c r="K3218" s="72">
        <f t="shared" si="252"/>
        <v>25875.757079385177</v>
      </c>
      <c r="L3218" s="72">
        <f t="shared" si="253"/>
        <v>4.5310830039971342E-2</v>
      </c>
      <c r="M3218" s="72">
        <f t="shared" si="254"/>
        <v>1.829880278198231E-6</v>
      </c>
      <c r="N3218" s="72" t="e">
        <f>IF(VLOOKUP(B3218,[1]Sheet1!$B$2:$G$553,6,FALSE)=0,"",L3218)</f>
        <v>#N/A</v>
      </c>
      <c r="O3218" s="72" t="e">
        <f>IF(VLOOKUP($B3218,[1]Sheet1!$C$2:$G$553,5,FALSE)=0,"",$L3218)</f>
        <v>#N/A</v>
      </c>
      <c r="P3218" s="72" t="e">
        <f>IF(VLOOKUP($B3218,[1]Sheet1!$D$2:$G$553,4,FALSE)=0,"",$L3218)</f>
        <v>#N/A</v>
      </c>
      <c r="Q3218" s="72" t="e">
        <f>IF(VLOOKUP($B3218,[1]Sheet1!$E$2:$G$553,3,FALSE)=0,"",$L3218)</f>
        <v>#N/A</v>
      </c>
      <c r="R3218" s="72" t="e">
        <f>IF(VLOOKUP($B3218,[1]Sheet1!$F$2:$G$553,2,FALSE)=0,"",$L3218)</f>
        <v>#N/A</v>
      </c>
      <c r="S3218" s="72" t="e">
        <f>COUNTIF([1]isolation_zones!$H$2:$H$1182,conductor_pz_summary_hftd_23_re!B3218)</f>
        <v>#VALUE!</v>
      </c>
    </row>
    <row r="3219" spans="1:19" x14ac:dyDescent="0.25">
      <c r="A3219" s="70">
        <v>807</v>
      </c>
      <c r="B3219" s="71" t="s">
        <v>2449</v>
      </c>
      <c r="C3219" s="72">
        <v>14692102</v>
      </c>
      <c r="D3219" s="72" t="s">
        <v>289</v>
      </c>
      <c r="E3219" s="72">
        <v>74.365236895784804</v>
      </c>
      <c r="F3219" s="72">
        <f t="shared" si="250"/>
        <v>4.621829514964873E-2</v>
      </c>
      <c r="G3219" s="73">
        <v>119</v>
      </c>
      <c r="H3219" s="72">
        <f t="shared" si="251"/>
        <v>6.9789062166722329E-4</v>
      </c>
      <c r="I3219" s="76">
        <v>5.8646270728338096E-6</v>
      </c>
      <c r="J3219" s="75">
        <v>3218</v>
      </c>
      <c r="K3219" s="72">
        <f t="shared" si="252"/>
        <v>25875.803297680326</v>
      </c>
      <c r="L3219" s="72">
        <f t="shared" si="253"/>
        <v>4.4612939418304118E-2</v>
      </c>
      <c r="M3219" s="72">
        <f t="shared" si="254"/>
        <v>1.8016959283683605E-6</v>
      </c>
      <c r="N3219" s="72" t="e">
        <f>IF(VLOOKUP(B3219,[1]Sheet1!$B$2:$G$553,6,FALSE)=0,"",L3219)</f>
        <v>#N/A</v>
      </c>
      <c r="O3219" s="72" t="e">
        <f>IF(VLOOKUP($B3219,[1]Sheet1!$C$2:$G$553,5,FALSE)=0,"",$L3219)</f>
        <v>#N/A</v>
      </c>
      <c r="P3219" s="72" t="e">
        <f>IF(VLOOKUP($B3219,[1]Sheet1!$D$2:$G$553,4,FALSE)=0,"",$L3219)</f>
        <v>#N/A</v>
      </c>
      <c r="Q3219" s="72" t="e">
        <f>IF(VLOOKUP($B3219,[1]Sheet1!$E$2:$G$553,3,FALSE)=0,"",$L3219)</f>
        <v>#N/A</v>
      </c>
      <c r="R3219" s="72" t="e">
        <f>IF(VLOOKUP($B3219,[1]Sheet1!$F$2:$G$553,2,FALSE)=0,"",$L3219)</f>
        <v>#N/A</v>
      </c>
      <c r="S3219" s="72" t="e">
        <f>COUNTIF([1]isolation_zones!$H$2:$H$1182,conductor_pz_summary_hftd_23_re!B3219)</f>
        <v>#VALUE!</v>
      </c>
    </row>
    <row r="3220" spans="1:19" x14ac:dyDescent="0.25">
      <c r="A3220" s="70">
        <v>10104</v>
      </c>
      <c r="B3220" s="71" t="s">
        <v>6658</v>
      </c>
      <c r="C3220" s="72">
        <v>13531102</v>
      </c>
      <c r="D3220" s="72" t="s">
        <v>1164</v>
      </c>
      <c r="E3220" s="72">
        <v>128.15986647546401</v>
      </c>
      <c r="F3220" s="72">
        <f t="shared" si="250"/>
        <v>7.9651874751686766E-2</v>
      </c>
      <c r="G3220" s="73">
        <v>2</v>
      </c>
      <c r="H3220" s="72">
        <f t="shared" si="251"/>
        <v>1.171373526100086E-5</v>
      </c>
      <c r="I3220" s="76">
        <v>5.8568676305004299E-6</v>
      </c>
      <c r="J3220" s="75">
        <v>3219</v>
      </c>
      <c r="K3220" s="72">
        <f t="shared" si="252"/>
        <v>25875.882949555078</v>
      </c>
      <c r="L3220" s="72">
        <f t="shared" si="253"/>
        <v>4.4601225683043116E-2</v>
      </c>
      <c r="M3220" s="72">
        <f t="shared" si="254"/>
        <v>1.8012228685475796E-6</v>
      </c>
      <c r="N3220" s="72" t="e">
        <f>IF(VLOOKUP(B3220,[1]Sheet1!$B$2:$G$553,6,FALSE)=0,"",L3220)</f>
        <v>#N/A</v>
      </c>
      <c r="O3220" s="72" t="e">
        <f>IF(VLOOKUP($B3220,[1]Sheet1!$C$2:$G$553,5,FALSE)=0,"",$L3220)</f>
        <v>#N/A</v>
      </c>
      <c r="P3220" s="72" t="e">
        <f>IF(VLOOKUP($B3220,[1]Sheet1!$D$2:$G$553,4,FALSE)=0,"",$L3220)</f>
        <v>#N/A</v>
      </c>
      <c r="Q3220" s="72" t="e">
        <f>IF(VLOOKUP($B3220,[1]Sheet1!$E$2:$G$553,3,FALSE)=0,"",$L3220)</f>
        <v>#N/A</v>
      </c>
      <c r="R3220" s="72" t="e">
        <f>IF(VLOOKUP($B3220,[1]Sheet1!$F$2:$G$553,2,FALSE)=0,"",$L3220)</f>
        <v>#N/A</v>
      </c>
      <c r="S3220" s="72" t="e">
        <f>COUNTIF([1]isolation_zones!$H$2:$H$1182,conductor_pz_summary_hftd_23_re!B3220)</f>
        <v>#VALUE!</v>
      </c>
    </row>
    <row r="3221" spans="1:19" x14ac:dyDescent="0.25">
      <c r="A3221" s="70">
        <v>8987</v>
      </c>
      <c r="B3221" s="71" t="s">
        <v>6659</v>
      </c>
      <c r="C3221" s="72">
        <v>14161101</v>
      </c>
      <c r="D3221" s="72" t="s">
        <v>442</v>
      </c>
      <c r="E3221" s="72">
        <v>110.42245055572801</v>
      </c>
      <c r="F3221" s="72">
        <f t="shared" si="250"/>
        <v>6.8627999102379114E-2</v>
      </c>
      <c r="G3221" s="73">
        <v>21</v>
      </c>
      <c r="H3221" s="72">
        <f t="shared" si="251"/>
        <v>1.218408105543468E-4</v>
      </c>
      <c r="I3221" s="76">
        <v>5.8019433597308003E-6</v>
      </c>
      <c r="J3221" s="75">
        <v>3220</v>
      </c>
      <c r="K3221" s="72">
        <f t="shared" si="252"/>
        <v>25875.95157755418</v>
      </c>
      <c r="L3221" s="72">
        <f t="shared" si="253"/>
        <v>4.4479384872488772E-2</v>
      </c>
      <c r="M3221" s="72">
        <f t="shared" si="254"/>
        <v>1.7963023209408287E-6</v>
      </c>
      <c r="N3221" s="72" t="e">
        <f>IF(VLOOKUP(B3221,[1]Sheet1!$B$2:$G$553,6,FALSE)=0,"",L3221)</f>
        <v>#N/A</v>
      </c>
      <c r="O3221" s="72" t="e">
        <f>IF(VLOOKUP($B3221,[1]Sheet1!$C$2:$G$553,5,FALSE)=0,"",$L3221)</f>
        <v>#N/A</v>
      </c>
      <c r="P3221" s="72" t="e">
        <f>IF(VLOOKUP($B3221,[1]Sheet1!$D$2:$G$553,4,FALSE)=0,"",$L3221)</f>
        <v>#N/A</v>
      </c>
      <c r="Q3221" s="72" t="e">
        <f>IF(VLOOKUP($B3221,[1]Sheet1!$E$2:$G$553,3,FALSE)=0,"",$L3221)</f>
        <v>#N/A</v>
      </c>
      <c r="R3221" s="72" t="e">
        <f>IF(VLOOKUP($B3221,[1]Sheet1!$F$2:$G$553,2,FALSE)=0,"",$L3221)</f>
        <v>#N/A</v>
      </c>
      <c r="S3221" s="72" t="e">
        <f>COUNTIF([1]isolation_zones!$H$2:$H$1182,conductor_pz_summary_hftd_23_re!B3221)</f>
        <v>#VALUE!</v>
      </c>
    </row>
    <row r="3222" spans="1:19" x14ac:dyDescent="0.25">
      <c r="A3222" s="70">
        <v>9943</v>
      </c>
      <c r="B3222" s="71" t="s">
        <v>4353</v>
      </c>
      <c r="C3222" s="72">
        <v>13921104</v>
      </c>
      <c r="D3222" s="72" t="s">
        <v>1100</v>
      </c>
      <c r="E3222" s="72">
        <v>7931.4996600460299</v>
      </c>
      <c r="F3222" s="72">
        <f t="shared" si="250"/>
        <v>4.929459080202629</v>
      </c>
      <c r="G3222" s="73">
        <v>43</v>
      </c>
      <c r="H3222" s="72">
        <f t="shared" si="251"/>
        <v>2.4938855565951668E-4</v>
      </c>
      <c r="I3222" s="76">
        <v>5.7997338525468996E-6</v>
      </c>
      <c r="J3222" s="75">
        <v>3221</v>
      </c>
      <c r="K3222" s="72">
        <f t="shared" si="252"/>
        <v>25880.881036634382</v>
      </c>
      <c r="L3222" s="72">
        <f t="shared" si="253"/>
        <v>4.4229996316829258E-2</v>
      </c>
      <c r="M3222" s="72">
        <f t="shared" si="254"/>
        <v>1.7862307508723238E-6</v>
      </c>
      <c r="N3222" s="72" t="e">
        <f>IF(VLOOKUP(B3222,[1]Sheet1!$B$2:$G$553,6,FALSE)=0,"",L3222)</f>
        <v>#N/A</v>
      </c>
      <c r="O3222" s="72" t="e">
        <f>IF(VLOOKUP($B3222,[1]Sheet1!$C$2:$G$553,5,FALSE)=0,"",$L3222)</f>
        <v>#N/A</v>
      </c>
      <c r="P3222" s="72" t="e">
        <f>IF(VLOOKUP($B3222,[1]Sheet1!$D$2:$G$553,4,FALSE)=0,"",$L3222)</f>
        <v>#N/A</v>
      </c>
      <c r="Q3222" s="72" t="e">
        <f>IF(VLOOKUP($B3222,[1]Sheet1!$E$2:$G$553,3,FALSE)=0,"",$L3222)</f>
        <v>#N/A</v>
      </c>
      <c r="R3222" s="72" t="e">
        <f>IF(VLOOKUP($B3222,[1]Sheet1!$F$2:$G$553,2,FALSE)=0,"",$L3222)</f>
        <v>#N/A</v>
      </c>
      <c r="S3222" s="72" t="e">
        <f>COUNTIF([1]isolation_zones!$H$2:$H$1182,conductor_pz_summary_hftd_23_re!B3222)</f>
        <v>#VALUE!</v>
      </c>
    </row>
    <row r="3223" spans="1:19" x14ac:dyDescent="0.25">
      <c r="A3223" s="70">
        <v>9679</v>
      </c>
      <c r="B3223" s="71" t="s">
        <v>3760</v>
      </c>
      <c r="C3223" s="72">
        <v>153741101</v>
      </c>
      <c r="D3223" s="72" t="s">
        <v>962</v>
      </c>
      <c r="E3223" s="72">
        <v>1079.09359213219</v>
      </c>
      <c r="F3223" s="72">
        <f t="shared" si="250"/>
        <v>0.67066102680683037</v>
      </c>
      <c r="G3223" s="73">
        <v>8</v>
      </c>
      <c r="H3223" s="72">
        <f t="shared" si="251"/>
        <v>4.6368843179831519E-5</v>
      </c>
      <c r="I3223" s="76">
        <v>5.7961053974789398E-6</v>
      </c>
      <c r="J3223" s="75">
        <v>3222</v>
      </c>
      <c r="K3223" s="72">
        <f t="shared" si="252"/>
        <v>25881.551697661191</v>
      </c>
      <c r="L3223" s="72">
        <f t="shared" si="253"/>
        <v>4.4183627473649428E-2</v>
      </c>
      <c r="M3223" s="72">
        <f t="shared" si="254"/>
        <v>1.7843581426772679E-6</v>
      </c>
      <c r="N3223" s="72">
        <f>IF(VLOOKUP(B3223,[1]Sheet1!$B$2:$G$553,6,FALSE)=0,"",L3223)</f>
        <v>4.4183627473649428E-2</v>
      </c>
      <c r="O3223" s="72" t="e">
        <f>IF(VLOOKUP($B3223,[1]Sheet1!$C$2:$G$553,5,FALSE)=0,"",$L3223)</f>
        <v>#N/A</v>
      </c>
      <c r="P3223" s="72" t="e">
        <f>IF(VLOOKUP($B3223,[1]Sheet1!$D$2:$G$553,4,FALSE)=0,"",$L3223)</f>
        <v>#N/A</v>
      </c>
      <c r="Q3223" s="72" t="e">
        <f>IF(VLOOKUP($B3223,[1]Sheet1!$E$2:$G$553,3,FALSE)=0,"",$L3223)</f>
        <v>#N/A</v>
      </c>
      <c r="R3223" s="72" t="e">
        <f>IF(VLOOKUP($B3223,[1]Sheet1!$F$2:$G$553,2,FALSE)=0,"",$L3223)</f>
        <v>#N/A</v>
      </c>
      <c r="S3223" s="72" t="e">
        <f>COUNTIF([1]isolation_zones!$H$2:$H$1182,conductor_pz_summary_hftd_23_re!B3223)</f>
        <v>#VALUE!</v>
      </c>
    </row>
    <row r="3224" spans="1:19" x14ac:dyDescent="0.25">
      <c r="A3224" s="70">
        <v>734</v>
      </c>
      <c r="B3224" s="71" t="s">
        <v>2180</v>
      </c>
      <c r="C3224" s="72">
        <v>43432105</v>
      </c>
      <c r="D3224" s="72" t="s">
        <v>44</v>
      </c>
      <c r="E3224" s="72">
        <v>244.963137512819</v>
      </c>
      <c r="F3224" s="72">
        <f t="shared" si="250"/>
        <v>0.15224557956048415</v>
      </c>
      <c r="G3224" s="73">
        <v>60</v>
      </c>
      <c r="H3224" s="72">
        <f t="shared" si="251"/>
        <v>3.4724201469672419E-4</v>
      </c>
      <c r="I3224" s="76">
        <v>5.78736691161207E-6</v>
      </c>
      <c r="J3224" s="75">
        <v>3223</v>
      </c>
      <c r="K3224" s="72">
        <f t="shared" si="252"/>
        <v>25881.703943240751</v>
      </c>
      <c r="L3224" s="72">
        <f t="shared" si="253"/>
        <v>4.3836385458952701E-2</v>
      </c>
      <c r="M3224" s="72">
        <f t="shared" si="254"/>
        <v>1.7703347554673043E-6</v>
      </c>
      <c r="N3224" s="72" t="e">
        <f>IF(VLOOKUP(B3224,[1]Sheet1!$B$2:$G$553,6,FALSE)=0,"",L3224)</f>
        <v>#N/A</v>
      </c>
      <c r="O3224" s="72" t="e">
        <f>IF(VLOOKUP($B3224,[1]Sheet1!$C$2:$G$553,5,FALSE)=0,"",$L3224)</f>
        <v>#N/A</v>
      </c>
      <c r="P3224" s="72" t="e">
        <f>IF(VLOOKUP($B3224,[1]Sheet1!$D$2:$G$553,4,FALSE)=0,"",$L3224)</f>
        <v>#N/A</v>
      </c>
      <c r="Q3224" s="72" t="e">
        <f>IF(VLOOKUP($B3224,[1]Sheet1!$E$2:$G$553,3,FALSE)=0,"",$L3224)</f>
        <v>#N/A</v>
      </c>
      <c r="R3224" s="72" t="e">
        <f>IF(VLOOKUP($B3224,[1]Sheet1!$F$2:$G$553,2,FALSE)=0,"",$L3224)</f>
        <v>#N/A</v>
      </c>
      <c r="S3224" s="72" t="e">
        <f>COUNTIF([1]isolation_zones!$H$2:$H$1182,conductor_pz_summary_hftd_23_re!B3224)</f>
        <v>#VALUE!</v>
      </c>
    </row>
    <row r="3225" spans="1:19" x14ac:dyDescent="0.25">
      <c r="A3225" s="70">
        <v>5907</v>
      </c>
      <c r="B3225" s="71" t="s">
        <v>6660</v>
      </c>
      <c r="C3225" s="72">
        <v>12350401</v>
      </c>
      <c r="D3225" s="72" t="s">
        <v>759</v>
      </c>
      <c r="E3225" s="72">
        <v>158.24902998422701</v>
      </c>
      <c r="F3225" s="72">
        <f t="shared" si="250"/>
        <v>9.8352411425871353E-2</v>
      </c>
      <c r="G3225" s="73">
        <v>4</v>
      </c>
      <c r="H3225" s="72">
        <f t="shared" si="251"/>
        <v>2.3092538449662561E-5</v>
      </c>
      <c r="I3225" s="76">
        <v>5.7731346124156404E-6</v>
      </c>
      <c r="J3225" s="75">
        <v>3224</v>
      </c>
      <c r="K3225" s="72">
        <f t="shared" si="252"/>
        <v>25881.802295652178</v>
      </c>
      <c r="L3225" s="72">
        <f t="shared" si="253"/>
        <v>4.3813292920503039E-2</v>
      </c>
      <c r="M3225" s="72">
        <f t="shared" si="254"/>
        <v>1.7694021620752766E-6</v>
      </c>
      <c r="N3225" s="72" t="e">
        <f>IF(VLOOKUP(B3225,[1]Sheet1!$B$2:$G$553,6,FALSE)=0,"",L3225)</f>
        <v>#N/A</v>
      </c>
      <c r="O3225" s="72" t="e">
        <f>IF(VLOOKUP($B3225,[1]Sheet1!$C$2:$G$553,5,FALSE)=0,"",$L3225)</f>
        <v>#N/A</v>
      </c>
      <c r="P3225" s="72" t="e">
        <f>IF(VLOOKUP($B3225,[1]Sheet1!$D$2:$G$553,4,FALSE)=0,"",$L3225)</f>
        <v>#N/A</v>
      </c>
      <c r="Q3225" s="72" t="e">
        <f>IF(VLOOKUP($B3225,[1]Sheet1!$E$2:$G$553,3,FALSE)=0,"",$L3225)</f>
        <v>#N/A</v>
      </c>
      <c r="R3225" s="72" t="e">
        <f>IF(VLOOKUP($B3225,[1]Sheet1!$F$2:$G$553,2,FALSE)=0,"",$L3225)</f>
        <v>#N/A</v>
      </c>
      <c r="S3225" s="72" t="e">
        <f>COUNTIF([1]isolation_zones!$H$2:$H$1182,conductor_pz_summary_hftd_23_re!B3225)</f>
        <v>#VALUE!</v>
      </c>
    </row>
    <row r="3226" spans="1:19" x14ac:dyDescent="0.25">
      <c r="A3226" s="70">
        <v>648</v>
      </c>
      <c r="B3226" s="71" t="s">
        <v>3827</v>
      </c>
      <c r="C3226" s="72">
        <v>43311108</v>
      </c>
      <c r="D3226" s="72" t="s">
        <v>970</v>
      </c>
      <c r="E3226" s="72">
        <v>3048.41691549388</v>
      </c>
      <c r="F3226" s="72">
        <f t="shared" si="250"/>
        <v>1.8946034279017279</v>
      </c>
      <c r="G3226" s="73">
        <v>32</v>
      </c>
      <c r="H3226" s="72">
        <f t="shared" si="251"/>
        <v>1.8434744781781792E-4</v>
      </c>
      <c r="I3226" s="76">
        <v>5.76085774430681E-6</v>
      </c>
      <c r="J3226" s="75">
        <v>3225</v>
      </c>
      <c r="K3226" s="72">
        <f t="shared" si="252"/>
        <v>25883.696899080081</v>
      </c>
      <c r="L3226" s="72">
        <f t="shared" si="253"/>
        <v>4.362894547268522E-2</v>
      </c>
      <c r="M3226" s="72">
        <f t="shared" si="254"/>
        <v>1.7619572806021183E-6</v>
      </c>
      <c r="N3226" s="72" t="e">
        <f>IF(VLOOKUP(B3226,[1]Sheet1!$B$2:$G$553,6,FALSE)=0,"",L3226)</f>
        <v>#N/A</v>
      </c>
      <c r="O3226" s="72" t="e">
        <f>IF(VLOOKUP($B3226,[1]Sheet1!$C$2:$G$553,5,FALSE)=0,"",$L3226)</f>
        <v>#N/A</v>
      </c>
      <c r="P3226" s="72" t="e">
        <f>IF(VLOOKUP($B3226,[1]Sheet1!$D$2:$G$553,4,FALSE)=0,"",$L3226)</f>
        <v>#N/A</v>
      </c>
      <c r="Q3226" s="72" t="e">
        <f>IF(VLOOKUP($B3226,[1]Sheet1!$E$2:$G$553,3,FALSE)=0,"",$L3226)</f>
        <v>#N/A</v>
      </c>
      <c r="R3226" s="72" t="e">
        <f>IF(VLOOKUP($B3226,[1]Sheet1!$F$2:$G$553,2,FALSE)=0,"",$L3226)</f>
        <v>#N/A</v>
      </c>
      <c r="S3226" s="72" t="e">
        <f>COUNTIF([1]isolation_zones!$H$2:$H$1182,conductor_pz_summary_hftd_23_re!B3226)</f>
        <v>#VALUE!</v>
      </c>
    </row>
    <row r="3227" spans="1:19" x14ac:dyDescent="0.25">
      <c r="A3227" s="70">
        <v>5547</v>
      </c>
      <c r="B3227" s="71" t="s">
        <v>4237</v>
      </c>
      <c r="C3227" s="72">
        <v>43311108</v>
      </c>
      <c r="D3227" s="72" t="s">
        <v>970</v>
      </c>
      <c r="E3227" s="72">
        <v>1840.2463787279</v>
      </c>
      <c r="F3227" s="72">
        <f t="shared" si="250"/>
        <v>1.1437205585630206</v>
      </c>
      <c r="G3227" s="73">
        <v>22</v>
      </c>
      <c r="H3227" s="72">
        <f t="shared" si="251"/>
        <v>1.2659555516347453E-4</v>
      </c>
      <c r="I3227" s="76">
        <v>5.7543434165215699E-6</v>
      </c>
      <c r="J3227" s="75">
        <v>3226</v>
      </c>
      <c r="K3227" s="72">
        <f t="shared" si="252"/>
        <v>25884.840619638646</v>
      </c>
      <c r="L3227" s="72">
        <f t="shared" si="253"/>
        <v>4.3502349917521742E-2</v>
      </c>
      <c r="M3227" s="72">
        <f t="shared" si="254"/>
        <v>1.7568447123817425E-6</v>
      </c>
      <c r="N3227" s="72" t="e">
        <f>IF(VLOOKUP(B3227,[1]Sheet1!$B$2:$G$553,6,FALSE)=0,"",L3227)</f>
        <v>#N/A</v>
      </c>
      <c r="O3227" s="72" t="e">
        <f>IF(VLOOKUP($B3227,[1]Sheet1!$C$2:$G$553,5,FALSE)=0,"",$L3227)</f>
        <v>#N/A</v>
      </c>
      <c r="P3227" s="72" t="e">
        <f>IF(VLOOKUP($B3227,[1]Sheet1!$D$2:$G$553,4,FALSE)=0,"",$L3227)</f>
        <v>#N/A</v>
      </c>
      <c r="Q3227" s="72" t="e">
        <f>IF(VLOOKUP($B3227,[1]Sheet1!$E$2:$G$553,3,FALSE)=0,"",$L3227)</f>
        <v>#N/A</v>
      </c>
      <c r="R3227" s="72" t="e">
        <f>IF(VLOOKUP($B3227,[1]Sheet1!$F$2:$G$553,2,FALSE)=0,"",$L3227)</f>
        <v>#N/A</v>
      </c>
      <c r="S3227" s="72" t="e">
        <f>COUNTIF([1]isolation_zones!$H$2:$H$1182,conductor_pz_summary_hftd_23_re!B3227)</f>
        <v>#VALUE!</v>
      </c>
    </row>
    <row r="3228" spans="1:19" x14ac:dyDescent="0.25">
      <c r="A3228" s="70">
        <v>3274</v>
      </c>
      <c r="B3228" s="71" t="s">
        <v>4132</v>
      </c>
      <c r="C3228" s="72">
        <v>163761703</v>
      </c>
      <c r="D3228" s="72" t="s">
        <v>801</v>
      </c>
      <c r="E3228" s="72">
        <v>994.88421106303997</v>
      </c>
      <c r="F3228" s="72">
        <f t="shared" si="250"/>
        <v>0.61832455628529515</v>
      </c>
      <c r="G3228" s="73">
        <v>28</v>
      </c>
      <c r="H3228" s="72">
        <f t="shared" si="251"/>
        <v>1.5971106254688395E-4</v>
      </c>
      <c r="I3228" s="76">
        <v>5.7039665195315701E-6</v>
      </c>
      <c r="J3228" s="75">
        <v>3227</v>
      </c>
      <c r="K3228" s="72">
        <f t="shared" si="252"/>
        <v>25885.458944194932</v>
      </c>
      <c r="L3228" s="72">
        <f t="shared" si="253"/>
        <v>4.3342638854974858E-2</v>
      </c>
      <c r="M3228" s="72">
        <f t="shared" si="254"/>
        <v>1.7503947726365026E-6</v>
      </c>
      <c r="N3228" s="72" t="e">
        <f>IF(VLOOKUP(B3228,[1]Sheet1!$B$2:$G$553,6,FALSE)=0,"",L3228)</f>
        <v>#N/A</v>
      </c>
      <c r="O3228" s="72" t="e">
        <f>IF(VLOOKUP($B3228,[1]Sheet1!$C$2:$G$553,5,FALSE)=0,"",$L3228)</f>
        <v>#N/A</v>
      </c>
      <c r="P3228" s="72" t="e">
        <f>IF(VLOOKUP($B3228,[1]Sheet1!$D$2:$G$553,4,FALSE)=0,"",$L3228)</f>
        <v>#N/A</v>
      </c>
      <c r="Q3228" s="72" t="e">
        <f>IF(VLOOKUP($B3228,[1]Sheet1!$E$2:$G$553,3,FALSE)=0,"",$L3228)</f>
        <v>#N/A</v>
      </c>
      <c r="R3228" s="72" t="e">
        <f>IF(VLOOKUP($B3228,[1]Sheet1!$F$2:$G$553,2,FALSE)=0,"",$L3228)</f>
        <v>#N/A</v>
      </c>
      <c r="S3228" s="72" t="e">
        <f>COUNTIF([1]isolation_zones!$H$2:$H$1182,conductor_pz_summary_hftd_23_re!B3228)</f>
        <v>#VALUE!</v>
      </c>
    </row>
    <row r="3229" spans="1:19" x14ac:dyDescent="0.25">
      <c r="A3229" s="70">
        <v>5740</v>
      </c>
      <c r="B3229" s="71" t="s">
        <v>4743</v>
      </c>
      <c r="C3229" s="72">
        <v>152591101</v>
      </c>
      <c r="D3229" s="72" t="s">
        <v>1212</v>
      </c>
      <c r="E3229" s="72">
        <v>86.422194141487907</v>
      </c>
      <c r="F3229" s="72">
        <f t="shared" si="250"/>
        <v>5.3711742785262841E-2</v>
      </c>
      <c r="G3229" s="73">
        <v>38</v>
      </c>
      <c r="H3229" s="72">
        <f t="shared" si="251"/>
        <v>2.160721714132821E-4</v>
      </c>
      <c r="I3229" s="76">
        <v>5.6861097740337396E-6</v>
      </c>
      <c r="J3229" s="75">
        <v>3228</v>
      </c>
      <c r="K3229" s="72">
        <f t="shared" si="252"/>
        <v>25885.512655937717</v>
      </c>
      <c r="L3229" s="72">
        <f t="shared" si="253"/>
        <v>4.3126566683561574E-2</v>
      </c>
      <c r="M3229" s="72">
        <f t="shared" si="254"/>
        <v>1.7416686865156382E-6</v>
      </c>
      <c r="N3229" s="72" t="e">
        <f>IF(VLOOKUP(B3229,[1]Sheet1!$B$2:$G$553,6,FALSE)=0,"",L3229)</f>
        <v>#N/A</v>
      </c>
      <c r="O3229" s="72" t="e">
        <f>IF(VLOOKUP($B3229,[1]Sheet1!$C$2:$G$553,5,FALSE)=0,"",$L3229)</f>
        <v>#N/A</v>
      </c>
      <c r="P3229" s="72" t="e">
        <f>IF(VLOOKUP($B3229,[1]Sheet1!$D$2:$G$553,4,FALSE)=0,"",$L3229)</f>
        <v>#N/A</v>
      </c>
      <c r="Q3229" s="72" t="e">
        <f>IF(VLOOKUP($B3229,[1]Sheet1!$E$2:$G$553,3,FALSE)=0,"",$L3229)</f>
        <v>#N/A</v>
      </c>
      <c r="R3229" s="72" t="e">
        <f>IF(VLOOKUP($B3229,[1]Sheet1!$F$2:$G$553,2,FALSE)=0,"",$L3229)</f>
        <v>#N/A</v>
      </c>
      <c r="S3229" s="72" t="e">
        <f>COUNTIF([1]isolation_zones!$H$2:$H$1182,conductor_pz_summary_hftd_23_re!B3229)</f>
        <v>#VALUE!</v>
      </c>
    </row>
    <row r="3230" spans="1:19" x14ac:dyDescent="0.25">
      <c r="A3230" s="70">
        <v>8762</v>
      </c>
      <c r="B3230" s="71" t="s">
        <v>6661</v>
      </c>
      <c r="C3230" s="72">
        <v>83771102</v>
      </c>
      <c r="D3230" s="72" t="s">
        <v>1470</v>
      </c>
      <c r="E3230" s="72">
        <v>282.640143308549</v>
      </c>
      <c r="F3230" s="72">
        <f t="shared" si="250"/>
        <v>0.17566199086920387</v>
      </c>
      <c r="G3230" s="73">
        <v>9</v>
      </c>
      <c r="H3230" s="72">
        <f t="shared" si="251"/>
        <v>5.0971223616294065E-5</v>
      </c>
      <c r="I3230" s="76">
        <v>5.6634692906993403E-6</v>
      </c>
      <c r="J3230" s="75">
        <v>3229</v>
      </c>
      <c r="K3230" s="72">
        <f t="shared" si="252"/>
        <v>25885.688317928587</v>
      </c>
      <c r="L3230" s="72">
        <f t="shared" si="253"/>
        <v>4.3075595459945278E-2</v>
      </c>
      <c r="M3230" s="72">
        <f t="shared" si="254"/>
        <v>1.7396102109421647E-6</v>
      </c>
      <c r="N3230" s="72" t="e">
        <f>IF(VLOOKUP(B3230,[1]Sheet1!$B$2:$G$553,6,FALSE)=0,"",L3230)</f>
        <v>#N/A</v>
      </c>
      <c r="O3230" s="72" t="e">
        <f>IF(VLOOKUP($B3230,[1]Sheet1!$C$2:$G$553,5,FALSE)=0,"",$L3230)</f>
        <v>#N/A</v>
      </c>
      <c r="P3230" s="72" t="e">
        <f>IF(VLOOKUP($B3230,[1]Sheet1!$D$2:$G$553,4,FALSE)=0,"",$L3230)</f>
        <v>#N/A</v>
      </c>
      <c r="Q3230" s="72" t="e">
        <f>IF(VLOOKUP($B3230,[1]Sheet1!$E$2:$G$553,3,FALSE)=0,"",$L3230)</f>
        <v>#N/A</v>
      </c>
      <c r="R3230" s="72" t="e">
        <f>IF(VLOOKUP($B3230,[1]Sheet1!$F$2:$G$553,2,FALSE)=0,"",$L3230)</f>
        <v>#N/A</v>
      </c>
      <c r="S3230" s="72" t="e">
        <f>COUNTIF([1]isolation_zones!$H$2:$H$1182,conductor_pz_summary_hftd_23_re!B3230)</f>
        <v>#VALUE!</v>
      </c>
    </row>
    <row r="3231" spans="1:19" x14ac:dyDescent="0.25">
      <c r="A3231" s="70">
        <v>5538</v>
      </c>
      <c r="B3231" s="71" t="s">
        <v>6662</v>
      </c>
      <c r="C3231" s="72">
        <v>12061103</v>
      </c>
      <c r="D3231" s="72" t="s">
        <v>186</v>
      </c>
      <c r="E3231" s="72">
        <v>2846.7584701732198</v>
      </c>
      <c r="F3231" s="72">
        <f t="shared" si="250"/>
        <v>1.7692718894799377</v>
      </c>
      <c r="G3231" s="73">
        <v>25</v>
      </c>
      <c r="H3231" s="72">
        <f t="shared" si="251"/>
        <v>1.4145862444228525E-4</v>
      </c>
      <c r="I3231" s="76">
        <v>5.6583449776914098E-6</v>
      </c>
      <c r="J3231" s="75">
        <v>3230</v>
      </c>
      <c r="K3231" s="72">
        <f t="shared" si="252"/>
        <v>25887.457589818066</v>
      </c>
      <c r="L3231" s="72">
        <f t="shared" si="253"/>
        <v>4.2934136835502991E-2</v>
      </c>
      <c r="M3231" s="72">
        <f t="shared" si="254"/>
        <v>1.7338973968793978E-6</v>
      </c>
      <c r="N3231" s="72">
        <f>IF(VLOOKUP(B3231,[1]Sheet1!$B$2:$G$553,6,FALSE)=0,"",L3231)</f>
        <v>4.2934136835502991E-2</v>
      </c>
      <c r="O3231" s="72" t="e">
        <f>IF(VLOOKUP($B3231,[1]Sheet1!$C$2:$G$553,5,FALSE)=0,"",$L3231)</f>
        <v>#N/A</v>
      </c>
      <c r="P3231" s="72" t="e">
        <f>IF(VLOOKUP($B3231,[1]Sheet1!$D$2:$G$553,4,FALSE)=0,"",$L3231)</f>
        <v>#N/A</v>
      </c>
      <c r="Q3231" s="72" t="e">
        <f>IF(VLOOKUP($B3231,[1]Sheet1!$E$2:$G$553,3,FALSE)=0,"",$L3231)</f>
        <v>#N/A</v>
      </c>
      <c r="R3231" s="72" t="e">
        <f>IF(VLOOKUP($B3231,[1]Sheet1!$F$2:$G$553,2,FALSE)=0,"",$L3231)</f>
        <v>#N/A</v>
      </c>
      <c r="S3231" s="72" t="e">
        <f>COUNTIF([1]isolation_zones!$H$2:$H$1182,conductor_pz_summary_hftd_23_re!B3231)</f>
        <v>#VALUE!</v>
      </c>
    </row>
    <row r="3232" spans="1:19" x14ac:dyDescent="0.25">
      <c r="A3232" s="70">
        <v>319</v>
      </c>
      <c r="B3232" s="71" t="s">
        <v>6663</v>
      </c>
      <c r="C3232" s="72">
        <v>43071103</v>
      </c>
      <c r="D3232" s="72" t="s">
        <v>475</v>
      </c>
      <c r="E3232" s="72">
        <v>339.58618422851703</v>
      </c>
      <c r="F3232" s="72">
        <f t="shared" si="250"/>
        <v>0.2110541853502281</v>
      </c>
      <c r="G3232" s="73">
        <v>13</v>
      </c>
      <c r="H3232" s="72">
        <f t="shared" si="251"/>
        <v>7.3554315621941445E-5</v>
      </c>
      <c r="I3232" s="76">
        <v>5.6580242786108802E-6</v>
      </c>
      <c r="J3232" s="75">
        <v>3231</v>
      </c>
      <c r="K3232" s="72">
        <f t="shared" si="252"/>
        <v>25887.668644003417</v>
      </c>
      <c r="L3232" s="72">
        <f t="shared" si="253"/>
        <v>4.2860582519881049E-2</v>
      </c>
      <c r="M3232" s="72">
        <f t="shared" si="254"/>
        <v>1.7309269019356011E-6</v>
      </c>
      <c r="N3232" s="72">
        <f>IF(VLOOKUP(B3232,[1]Sheet1!$B$2:$G$553,6,FALSE)=0,"",L3232)</f>
        <v>4.2860582519881049E-2</v>
      </c>
      <c r="O3232" s="72" t="e">
        <f>IF(VLOOKUP($B3232,[1]Sheet1!$C$2:$G$553,5,FALSE)=0,"",$L3232)</f>
        <v>#N/A</v>
      </c>
      <c r="P3232" s="72" t="e">
        <f>IF(VLOOKUP($B3232,[1]Sheet1!$D$2:$G$553,4,FALSE)=0,"",$L3232)</f>
        <v>#N/A</v>
      </c>
      <c r="Q3232" s="72" t="e">
        <f>IF(VLOOKUP($B3232,[1]Sheet1!$E$2:$G$553,3,FALSE)=0,"",$L3232)</f>
        <v>#N/A</v>
      </c>
      <c r="R3232" s="72" t="e">
        <f>IF(VLOOKUP($B3232,[1]Sheet1!$F$2:$G$553,2,FALSE)=0,"",$L3232)</f>
        <v>#N/A</v>
      </c>
      <c r="S3232" s="72" t="e">
        <f>COUNTIF([1]isolation_zones!$H$2:$H$1182,conductor_pz_summary_hftd_23_re!B3232)</f>
        <v>#VALUE!</v>
      </c>
    </row>
    <row r="3233" spans="1:19" x14ac:dyDescent="0.25">
      <c r="A3233" s="70">
        <v>5356</v>
      </c>
      <c r="B3233" s="71" t="s">
        <v>4361</v>
      </c>
      <c r="C3233" s="72">
        <v>14671101</v>
      </c>
      <c r="D3233" s="72" t="s">
        <v>1014</v>
      </c>
      <c r="E3233" s="72">
        <v>665.64254494341799</v>
      </c>
      <c r="F3233" s="72">
        <f t="shared" si="250"/>
        <v>0.413699530729284</v>
      </c>
      <c r="G3233" s="73">
        <v>51</v>
      </c>
      <c r="H3233" s="72">
        <f t="shared" si="251"/>
        <v>2.8854205285858565E-4</v>
      </c>
      <c r="I3233" s="76">
        <v>5.6576873109526596E-6</v>
      </c>
      <c r="J3233" s="75">
        <v>3232</v>
      </c>
      <c r="K3233" s="72">
        <f t="shared" si="252"/>
        <v>25888.082343534148</v>
      </c>
      <c r="L3233" s="72">
        <f t="shared" si="253"/>
        <v>4.2572040467022461E-2</v>
      </c>
      <c r="M3233" s="72">
        <f t="shared" si="254"/>
        <v>1.7192741158027719E-6</v>
      </c>
      <c r="N3233" s="72" t="e">
        <f>IF(VLOOKUP(B3233,[1]Sheet1!$B$2:$G$553,6,FALSE)=0,"",L3233)</f>
        <v>#N/A</v>
      </c>
      <c r="O3233" s="72" t="e">
        <f>IF(VLOOKUP($B3233,[1]Sheet1!$C$2:$G$553,5,FALSE)=0,"",$L3233)</f>
        <v>#N/A</v>
      </c>
      <c r="P3233" s="72" t="e">
        <f>IF(VLOOKUP($B3233,[1]Sheet1!$D$2:$G$553,4,FALSE)=0,"",$L3233)</f>
        <v>#N/A</v>
      </c>
      <c r="Q3233" s="72" t="e">
        <f>IF(VLOOKUP($B3233,[1]Sheet1!$E$2:$G$553,3,FALSE)=0,"",$L3233)</f>
        <v>#N/A</v>
      </c>
      <c r="R3233" s="72" t="e">
        <f>IF(VLOOKUP($B3233,[1]Sheet1!$F$2:$G$553,2,FALSE)=0,"",$L3233)</f>
        <v>#N/A</v>
      </c>
      <c r="S3233" s="72" t="e">
        <f>COUNTIF([1]isolation_zones!$H$2:$H$1182,conductor_pz_summary_hftd_23_re!B3233)</f>
        <v>#VALUE!</v>
      </c>
    </row>
    <row r="3234" spans="1:19" x14ac:dyDescent="0.25">
      <c r="A3234" s="70">
        <v>4656</v>
      </c>
      <c r="B3234" s="71" t="s">
        <v>3072</v>
      </c>
      <c r="C3234" s="72">
        <v>12101104</v>
      </c>
      <c r="D3234" s="72" t="s">
        <v>693</v>
      </c>
      <c r="E3234" s="72">
        <v>3895.4110708825401</v>
      </c>
      <c r="F3234" s="72">
        <f t="shared" si="250"/>
        <v>2.4210137171426602</v>
      </c>
      <c r="G3234" s="73">
        <v>29</v>
      </c>
      <c r="H3234" s="72">
        <f t="shared" si="251"/>
        <v>1.6371445303782522E-4</v>
      </c>
      <c r="I3234" s="76">
        <v>5.6453259668215596E-6</v>
      </c>
      <c r="J3234" s="75">
        <v>3233</v>
      </c>
      <c r="K3234" s="72">
        <f t="shared" si="252"/>
        <v>25890.503357251291</v>
      </c>
      <c r="L3234" s="72">
        <f t="shared" si="253"/>
        <v>4.2408326013984636E-2</v>
      </c>
      <c r="M3234" s="72">
        <f t="shared" si="254"/>
        <v>1.7126624989198844E-6</v>
      </c>
      <c r="N3234" s="72" t="e">
        <f>IF(VLOOKUP(B3234,[1]Sheet1!$B$2:$G$553,6,FALSE)=0,"",L3234)</f>
        <v>#N/A</v>
      </c>
      <c r="O3234" s="72" t="e">
        <f>IF(VLOOKUP($B3234,[1]Sheet1!$C$2:$G$553,5,FALSE)=0,"",$L3234)</f>
        <v>#N/A</v>
      </c>
      <c r="P3234" s="72" t="e">
        <f>IF(VLOOKUP($B3234,[1]Sheet1!$D$2:$G$553,4,FALSE)=0,"",$L3234)</f>
        <v>#N/A</v>
      </c>
      <c r="Q3234" s="72" t="e">
        <f>IF(VLOOKUP($B3234,[1]Sheet1!$E$2:$G$553,3,FALSE)=0,"",$L3234)</f>
        <v>#N/A</v>
      </c>
      <c r="R3234" s="72" t="e">
        <f>IF(VLOOKUP($B3234,[1]Sheet1!$F$2:$G$553,2,FALSE)=0,"",$L3234)</f>
        <v>#N/A</v>
      </c>
      <c r="S3234" s="72" t="e">
        <f>COUNTIF([1]isolation_zones!$H$2:$H$1182,conductor_pz_summary_hftd_23_re!B3234)</f>
        <v>#VALUE!</v>
      </c>
    </row>
    <row r="3235" spans="1:19" x14ac:dyDescent="0.25">
      <c r="A3235" s="70">
        <v>1498</v>
      </c>
      <c r="B3235" s="71" t="s">
        <v>6664</v>
      </c>
      <c r="C3235" s="72">
        <v>42011101</v>
      </c>
      <c r="D3235" s="72" t="s">
        <v>819</v>
      </c>
      <c r="E3235" s="72">
        <v>4446.7435591420899</v>
      </c>
      <c r="F3235" s="72">
        <f t="shared" si="250"/>
        <v>2.763669085855867</v>
      </c>
      <c r="G3235" s="73">
        <v>45</v>
      </c>
      <c r="H3235" s="72">
        <f t="shared" si="251"/>
        <v>2.533710966017643E-4</v>
      </c>
      <c r="I3235" s="76">
        <v>5.6304688133725403E-6</v>
      </c>
      <c r="J3235" s="75">
        <v>3234</v>
      </c>
      <c r="K3235" s="72">
        <f t="shared" si="252"/>
        <v>25893.267026337147</v>
      </c>
      <c r="L3235" s="72">
        <f t="shared" si="253"/>
        <v>4.2154954917382872E-2</v>
      </c>
      <c r="M3235" s="72">
        <f t="shared" si="254"/>
        <v>1.7024300937238633E-6</v>
      </c>
      <c r="N3235" s="72" t="e">
        <f>IF(VLOOKUP(B3235,[1]Sheet1!$B$2:$G$553,6,FALSE)=0,"",L3235)</f>
        <v>#N/A</v>
      </c>
      <c r="O3235" s="72" t="e">
        <f>IF(VLOOKUP($B3235,[1]Sheet1!$C$2:$G$553,5,FALSE)=0,"",$L3235)</f>
        <v>#N/A</v>
      </c>
      <c r="P3235" s="72" t="e">
        <f>IF(VLOOKUP($B3235,[1]Sheet1!$D$2:$G$553,4,FALSE)=0,"",$L3235)</f>
        <v>#N/A</v>
      </c>
      <c r="Q3235" s="72" t="e">
        <f>IF(VLOOKUP($B3235,[1]Sheet1!$E$2:$G$553,3,FALSE)=0,"",$L3235)</f>
        <v>#N/A</v>
      </c>
      <c r="R3235" s="72" t="e">
        <f>IF(VLOOKUP($B3235,[1]Sheet1!$F$2:$G$553,2,FALSE)=0,"",$L3235)</f>
        <v>#N/A</v>
      </c>
      <c r="S3235" s="72" t="e">
        <f>COUNTIF([1]isolation_zones!$H$2:$H$1182,conductor_pz_summary_hftd_23_re!B3235)</f>
        <v>#VALUE!</v>
      </c>
    </row>
    <row r="3236" spans="1:19" x14ac:dyDescent="0.25">
      <c r="A3236" s="70">
        <v>9302</v>
      </c>
      <c r="B3236" s="71" t="s">
        <v>6665</v>
      </c>
      <c r="C3236" s="72">
        <v>192151131</v>
      </c>
      <c r="D3236" s="72" t="s">
        <v>721</v>
      </c>
      <c r="E3236" s="72">
        <v>397.68307839467502</v>
      </c>
      <c r="F3236" s="72">
        <f t="shared" si="250"/>
        <v>0.24716163977294905</v>
      </c>
      <c r="G3236" s="73">
        <v>2</v>
      </c>
      <c r="H3236" s="72">
        <f t="shared" si="251"/>
        <v>1.1242953075777501E-5</v>
      </c>
      <c r="I3236" s="76">
        <v>5.6214765378887504E-6</v>
      </c>
      <c r="J3236" s="75">
        <v>3235</v>
      </c>
      <c r="K3236" s="72">
        <f t="shared" si="252"/>
        <v>25893.514187976922</v>
      </c>
      <c r="L3236" s="72">
        <f t="shared" si="253"/>
        <v>4.2143711964307093E-2</v>
      </c>
      <c r="M3236" s="72">
        <f t="shared" si="254"/>
        <v>1.7019760464666418E-6</v>
      </c>
      <c r="N3236" s="72" t="e">
        <f>IF(VLOOKUP(B3236,[1]Sheet1!$B$2:$G$553,6,FALSE)=0,"",L3236)</f>
        <v>#N/A</v>
      </c>
      <c r="O3236" s="72" t="e">
        <f>IF(VLOOKUP($B3236,[1]Sheet1!$C$2:$G$553,5,FALSE)=0,"",$L3236)</f>
        <v>#N/A</v>
      </c>
      <c r="P3236" s="72" t="e">
        <f>IF(VLOOKUP($B3236,[1]Sheet1!$D$2:$G$553,4,FALSE)=0,"",$L3236)</f>
        <v>#N/A</v>
      </c>
      <c r="Q3236" s="72" t="e">
        <f>IF(VLOOKUP($B3236,[1]Sheet1!$E$2:$G$553,3,FALSE)=0,"",$L3236)</f>
        <v>#N/A</v>
      </c>
      <c r="R3236" s="72" t="e">
        <f>IF(VLOOKUP($B3236,[1]Sheet1!$F$2:$G$553,2,FALSE)=0,"",$L3236)</f>
        <v>#N/A</v>
      </c>
      <c r="S3236" s="72" t="e">
        <f>COUNTIF([1]isolation_zones!$H$2:$H$1182,conductor_pz_summary_hftd_23_re!B3236)</f>
        <v>#VALUE!</v>
      </c>
    </row>
    <row r="3237" spans="1:19" x14ac:dyDescent="0.25">
      <c r="A3237" s="70">
        <v>1260</v>
      </c>
      <c r="B3237" s="71" t="s">
        <v>3171</v>
      </c>
      <c r="C3237" s="72">
        <v>13180401</v>
      </c>
      <c r="D3237" s="72" t="s">
        <v>960</v>
      </c>
      <c r="E3237" s="72">
        <v>7634.7257732047001</v>
      </c>
      <c r="F3237" s="72">
        <f t="shared" si="250"/>
        <v>4.7450129106306402</v>
      </c>
      <c r="G3237" s="73">
        <v>55</v>
      </c>
      <c r="H3237" s="72">
        <f t="shared" si="251"/>
        <v>3.0884883647312972E-4</v>
      </c>
      <c r="I3237" s="76">
        <v>5.6154333904205398E-6</v>
      </c>
      <c r="J3237" s="75">
        <v>3236</v>
      </c>
      <c r="K3237" s="72">
        <f t="shared" si="252"/>
        <v>25898.259200887551</v>
      </c>
      <c r="L3237" s="72">
        <f t="shared" si="253"/>
        <v>4.1834863127833966E-2</v>
      </c>
      <c r="M3237" s="72">
        <f t="shared" si="254"/>
        <v>1.6895031697987881E-6</v>
      </c>
      <c r="N3237" s="72">
        <f>IF(VLOOKUP(B3237,[1]Sheet1!$B$2:$G$553,6,FALSE)=0,"",L3237)</f>
        <v>4.1834863127833966E-2</v>
      </c>
      <c r="O3237" s="72" t="e">
        <f>IF(VLOOKUP($B3237,[1]Sheet1!$C$2:$G$553,5,FALSE)=0,"",$L3237)</f>
        <v>#N/A</v>
      </c>
      <c r="P3237" s="72" t="e">
        <f>IF(VLOOKUP($B3237,[1]Sheet1!$D$2:$G$553,4,FALSE)=0,"",$L3237)</f>
        <v>#N/A</v>
      </c>
      <c r="Q3237" s="72" t="e">
        <f>IF(VLOOKUP($B3237,[1]Sheet1!$E$2:$G$553,3,FALSE)=0,"",$L3237)</f>
        <v>#N/A</v>
      </c>
      <c r="R3237" s="72" t="e">
        <f>IF(VLOOKUP($B3237,[1]Sheet1!$F$2:$G$553,2,FALSE)=0,"",$L3237)</f>
        <v>#N/A</v>
      </c>
      <c r="S3237" s="72" t="e">
        <f>COUNTIF([1]isolation_zones!$H$2:$H$1182,conductor_pz_summary_hftd_23_re!B3237)</f>
        <v>#VALUE!</v>
      </c>
    </row>
    <row r="3238" spans="1:19" x14ac:dyDescent="0.25">
      <c r="A3238" s="70">
        <v>7087</v>
      </c>
      <c r="B3238" s="71" t="s">
        <v>3016</v>
      </c>
      <c r="C3238" s="72">
        <v>12101101</v>
      </c>
      <c r="D3238" s="72" t="s">
        <v>976</v>
      </c>
      <c r="E3238" s="72">
        <v>2012.91749490846</v>
      </c>
      <c r="F3238" s="72">
        <f t="shared" si="250"/>
        <v>1.2510363548219141</v>
      </c>
      <c r="G3238" s="73">
        <v>17</v>
      </c>
      <c r="H3238" s="72">
        <f t="shared" si="251"/>
        <v>9.466334460354062E-5</v>
      </c>
      <c r="I3238" s="76">
        <v>5.5684320355023898E-6</v>
      </c>
      <c r="J3238" s="75">
        <v>3237</v>
      </c>
      <c r="K3238" s="72">
        <f t="shared" si="252"/>
        <v>25899.510237242372</v>
      </c>
      <c r="L3238" s="72">
        <f t="shared" si="253"/>
        <v>4.1740199783230424E-2</v>
      </c>
      <c r="M3238" s="72">
        <f t="shared" si="254"/>
        <v>1.685680185598201E-6</v>
      </c>
      <c r="N3238" s="72" t="e">
        <f>IF(VLOOKUP(B3238,[1]Sheet1!$B$2:$G$553,6,FALSE)=0,"",L3238)</f>
        <v>#N/A</v>
      </c>
      <c r="O3238" s="72" t="e">
        <f>IF(VLOOKUP($B3238,[1]Sheet1!$C$2:$G$553,5,FALSE)=0,"",$L3238)</f>
        <v>#N/A</v>
      </c>
      <c r="P3238" s="72" t="e">
        <f>IF(VLOOKUP($B3238,[1]Sheet1!$D$2:$G$553,4,FALSE)=0,"",$L3238)</f>
        <v>#N/A</v>
      </c>
      <c r="Q3238" s="72" t="e">
        <f>IF(VLOOKUP($B3238,[1]Sheet1!$E$2:$G$553,3,FALSE)=0,"",$L3238)</f>
        <v>#N/A</v>
      </c>
      <c r="R3238" s="72" t="e">
        <f>IF(VLOOKUP($B3238,[1]Sheet1!$F$2:$G$553,2,FALSE)=0,"",$L3238)</f>
        <v>#N/A</v>
      </c>
      <c r="S3238" s="72" t="e">
        <f>COUNTIF([1]isolation_zones!$H$2:$H$1182,conductor_pz_summary_hftd_23_re!B3238)</f>
        <v>#VALUE!</v>
      </c>
    </row>
    <row r="3239" spans="1:19" x14ac:dyDescent="0.25">
      <c r="A3239" s="70">
        <v>9325</v>
      </c>
      <c r="B3239" s="71" t="s">
        <v>6666</v>
      </c>
      <c r="C3239" s="72">
        <v>14662108</v>
      </c>
      <c r="D3239" s="72" t="s">
        <v>35</v>
      </c>
      <c r="E3239" s="72">
        <v>306.72543422674801</v>
      </c>
      <c r="F3239" s="72">
        <f t="shared" si="250"/>
        <v>0.19063109647405097</v>
      </c>
      <c r="G3239" s="73">
        <v>22</v>
      </c>
      <c r="H3239" s="72">
        <f t="shared" si="251"/>
        <v>1.2212630478180219E-4</v>
      </c>
      <c r="I3239" s="76">
        <v>5.5511956719000999E-6</v>
      </c>
      <c r="J3239" s="75">
        <v>3238</v>
      </c>
      <c r="K3239" s="72">
        <f t="shared" si="252"/>
        <v>25899.700868338845</v>
      </c>
      <c r="L3239" s="72">
        <f t="shared" si="253"/>
        <v>4.1618073478448619E-2</v>
      </c>
      <c r="M3239" s="72">
        <f t="shared" si="254"/>
        <v>1.6807481082919078E-6</v>
      </c>
      <c r="N3239" s="72" t="e">
        <f>IF(VLOOKUP(B3239,[1]Sheet1!$B$2:$G$553,6,FALSE)=0,"",L3239)</f>
        <v>#N/A</v>
      </c>
      <c r="O3239" s="72" t="e">
        <f>IF(VLOOKUP($B3239,[1]Sheet1!$C$2:$G$553,5,FALSE)=0,"",$L3239)</f>
        <v>#N/A</v>
      </c>
      <c r="P3239" s="72" t="e">
        <f>IF(VLOOKUP($B3239,[1]Sheet1!$D$2:$G$553,4,FALSE)=0,"",$L3239)</f>
        <v>#N/A</v>
      </c>
      <c r="Q3239" s="72" t="e">
        <f>IF(VLOOKUP($B3239,[1]Sheet1!$E$2:$G$553,3,FALSE)=0,"",$L3239)</f>
        <v>#N/A</v>
      </c>
      <c r="R3239" s="72" t="e">
        <f>IF(VLOOKUP($B3239,[1]Sheet1!$F$2:$G$553,2,FALSE)=0,"",$L3239)</f>
        <v>#N/A</v>
      </c>
      <c r="S3239" s="72" t="e">
        <f>COUNTIF([1]isolation_zones!$H$2:$H$1182,conductor_pz_summary_hftd_23_re!B3239)</f>
        <v>#VALUE!</v>
      </c>
    </row>
    <row r="3240" spans="1:19" x14ac:dyDescent="0.25">
      <c r="A3240" s="70">
        <v>8529</v>
      </c>
      <c r="B3240" s="71" t="s">
        <v>4644</v>
      </c>
      <c r="C3240" s="72">
        <v>14161104</v>
      </c>
      <c r="D3240" s="72" t="s">
        <v>1374</v>
      </c>
      <c r="E3240" s="72">
        <v>85.6156696299076</v>
      </c>
      <c r="F3240" s="72">
        <f t="shared" si="250"/>
        <v>5.3210484543137107E-2</v>
      </c>
      <c r="G3240" s="73">
        <v>28</v>
      </c>
      <c r="H3240" s="72">
        <f t="shared" si="251"/>
        <v>1.5262809941213182E-4</v>
      </c>
      <c r="I3240" s="76">
        <v>5.4510035504332797E-6</v>
      </c>
      <c r="J3240" s="75">
        <v>3239</v>
      </c>
      <c r="K3240" s="72">
        <f t="shared" si="252"/>
        <v>25899.754078823389</v>
      </c>
      <c r="L3240" s="72">
        <f t="shared" si="253"/>
        <v>4.1465445379036486E-2</v>
      </c>
      <c r="M3240" s="72">
        <f t="shared" si="254"/>
        <v>1.6745842143891307E-6</v>
      </c>
      <c r="N3240" s="72" t="e">
        <f>IF(VLOOKUP(B3240,[1]Sheet1!$B$2:$G$553,6,FALSE)=0,"",L3240)</f>
        <v>#N/A</v>
      </c>
      <c r="O3240" s="72" t="e">
        <f>IF(VLOOKUP($B3240,[1]Sheet1!$C$2:$G$553,5,FALSE)=0,"",$L3240)</f>
        <v>#N/A</v>
      </c>
      <c r="P3240" s="72" t="e">
        <f>IF(VLOOKUP($B3240,[1]Sheet1!$D$2:$G$553,4,FALSE)=0,"",$L3240)</f>
        <v>#N/A</v>
      </c>
      <c r="Q3240" s="72" t="e">
        <f>IF(VLOOKUP($B3240,[1]Sheet1!$E$2:$G$553,3,FALSE)=0,"",$L3240)</f>
        <v>#N/A</v>
      </c>
      <c r="R3240" s="72" t="e">
        <f>IF(VLOOKUP($B3240,[1]Sheet1!$F$2:$G$553,2,FALSE)=0,"",$L3240)</f>
        <v>#N/A</v>
      </c>
      <c r="S3240" s="72" t="e">
        <f>COUNTIF([1]isolation_zones!$H$2:$H$1182,conductor_pz_summary_hftd_23_re!B3240)</f>
        <v>#VALUE!</v>
      </c>
    </row>
    <row r="3241" spans="1:19" x14ac:dyDescent="0.25">
      <c r="A3241" s="70">
        <v>5159</v>
      </c>
      <c r="B3241" s="71" t="s">
        <v>6667</v>
      </c>
      <c r="C3241" s="72">
        <v>83252109</v>
      </c>
      <c r="D3241" s="72" t="s">
        <v>1006</v>
      </c>
      <c r="E3241" s="72">
        <v>2935.0444196506301</v>
      </c>
      <c r="F3241" s="72">
        <f t="shared" si="250"/>
        <v>1.8241419637356309</v>
      </c>
      <c r="G3241" s="73">
        <v>29</v>
      </c>
      <c r="H3241" s="72">
        <f t="shared" si="251"/>
        <v>1.5793874367437156E-4</v>
      </c>
      <c r="I3241" s="76">
        <v>5.4461635749783297E-6</v>
      </c>
      <c r="J3241" s="75">
        <v>3240</v>
      </c>
      <c r="K3241" s="72">
        <f t="shared" si="252"/>
        <v>25901.578220787123</v>
      </c>
      <c r="L3241" s="72">
        <f t="shared" si="253"/>
        <v>4.1307506635362118E-2</v>
      </c>
      <c r="M3241" s="72">
        <f t="shared" si="254"/>
        <v>1.6682058498357076E-6</v>
      </c>
      <c r="N3241" s="72" t="e">
        <f>IF(VLOOKUP(B3241,[1]Sheet1!$B$2:$G$553,6,FALSE)=0,"",L3241)</f>
        <v>#N/A</v>
      </c>
      <c r="O3241" s="72" t="e">
        <f>IF(VLOOKUP($B3241,[1]Sheet1!$C$2:$G$553,5,FALSE)=0,"",$L3241)</f>
        <v>#N/A</v>
      </c>
      <c r="P3241" s="72" t="e">
        <f>IF(VLOOKUP($B3241,[1]Sheet1!$D$2:$G$553,4,FALSE)=0,"",$L3241)</f>
        <v>#N/A</v>
      </c>
      <c r="Q3241" s="72" t="e">
        <f>IF(VLOOKUP($B3241,[1]Sheet1!$E$2:$G$553,3,FALSE)=0,"",$L3241)</f>
        <v>#N/A</v>
      </c>
      <c r="R3241" s="72" t="e">
        <f>IF(VLOOKUP($B3241,[1]Sheet1!$F$2:$G$553,2,FALSE)=0,"",$L3241)</f>
        <v>#N/A</v>
      </c>
      <c r="S3241" s="72" t="e">
        <f>COUNTIF([1]isolation_zones!$H$2:$H$1182,conductor_pz_summary_hftd_23_re!B3241)</f>
        <v>#VALUE!</v>
      </c>
    </row>
    <row r="3242" spans="1:19" x14ac:dyDescent="0.25">
      <c r="A3242" s="70">
        <v>176</v>
      </c>
      <c r="B3242" s="71" t="s">
        <v>6668</v>
      </c>
      <c r="C3242" s="72">
        <v>14662108</v>
      </c>
      <c r="D3242" s="72" t="s">
        <v>35</v>
      </c>
      <c r="E3242" s="72">
        <v>0</v>
      </c>
      <c r="F3242" s="72">
        <f t="shared" si="250"/>
        <v>0</v>
      </c>
      <c r="G3242" s="73">
        <v>50</v>
      </c>
      <c r="H3242" s="72">
        <f t="shared" si="251"/>
        <v>2.7227503492083249E-4</v>
      </c>
      <c r="I3242" s="76">
        <v>5.44550069841665E-6</v>
      </c>
      <c r="J3242" s="75">
        <v>3241</v>
      </c>
      <c r="K3242" s="72">
        <f t="shared" si="252"/>
        <v>25901.578220787123</v>
      </c>
      <c r="L3242" s="72">
        <f t="shared" si="253"/>
        <v>4.1035231600441285E-2</v>
      </c>
      <c r="M3242" s="72">
        <f t="shared" si="254"/>
        <v>1.6572100080864428E-6</v>
      </c>
      <c r="N3242" s="72" t="e">
        <f>IF(VLOOKUP(B3242,[1]Sheet1!$B$2:$G$553,6,FALSE)=0,"",L3242)</f>
        <v>#N/A</v>
      </c>
      <c r="O3242" s="72" t="e">
        <f>IF(VLOOKUP($B3242,[1]Sheet1!$C$2:$G$553,5,FALSE)=0,"",$L3242)</f>
        <v>#N/A</v>
      </c>
      <c r="P3242" s="72" t="e">
        <f>IF(VLOOKUP($B3242,[1]Sheet1!$D$2:$G$553,4,FALSE)=0,"",$L3242)</f>
        <v>#N/A</v>
      </c>
      <c r="Q3242" s="72" t="e">
        <f>IF(VLOOKUP($B3242,[1]Sheet1!$E$2:$G$553,3,FALSE)=0,"",$L3242)</f>
        <v>#N/A</v>
      </c>
      <c r="R3242" s="72" t="e">
        <f>IF(VLOOKUP($B3242,[1]Sheet1!$F$2:$G$553,2,FALSE)=0,"",$L3242)</f>
        <v>#N/A</v>
      </c>
      <c r="S3242" s="72" t="e">
        <f>COUNTIF([1]isolation_zones!$H$2:$H$1182,conductor_pz_summary_hftd_23_re!B3242)</f>
        <v>#VALUE!</v>
      </c>
    </row>
    <row r="3243" spans="1:19" x14ac:dyDescent="0.25">
      <c r="A3243" s="70">
        <v>2934</v>
      </c>
      <c r="B3243" s="71" t="s">
        <v>4529</v>
      </c>
      <c r="C3243" s="72">
        <v>13532107</v>
      </c>
      <c r="D3243" s="72" t="s">
        <v>253</v>
      </c>
      <c r="E3243" s="72">
        <v>688.92179672140799</v>
      </c>
      <c r="F3243" s="72">
        <f t="shared" si="250"/>
        <v>0.42816767975227343</v>
      </c>
      <c r="G3243" s="73">
        <v>80</v>
      </c>
      <c r="H3243" s="72">
        <f t="shared" si="251"/>
        <v>4.3538443639551839E-4</v>
      </c>
      <c r="I3243" s="76">
        <v>5.4423054549439802E-6</v>
      </c>
      <c r="J3243" s="75">
        <v>3242</v>
      </c>
      <c r="K3243" s="72">
        <f t="shared" si="252"/>
        <v>25902.006388466874</v>
      </c>
      <c r="L3243" s="72">
        <f t="shared" si="253"/>
        <v>4.0599847164045764E-2</v>
      </c>
      <c r="M3243" s="72">
        <f t="shared" si="254"/>
        <v>1.6396269844938094E-6</v>
      </c>
      <c r="N3243" s="72" t="e">
        <f>IF(VLOOKUP(B3243,[1]Sheet1!$B$2:$G$553,6,FALSE)=0,"",L3243)</f>
        <v>#N/A</v>
      </c>
      <c r="O3243" s="72" t="e">
        <f>IF(VLOOKUP($B3243,[1]Sheet1!$C$2:$G$553,5,FALSE)=0,"",$L3243)</f>
        <v>#N/A</v>
      </c>
      <c r="P3243" s="72" t="e">
        <f>IF(VLOOKUP($B3243,[1]Sheet1!$D$2:$G$553,4,FALSE)=0,"",$L3243)</f>
        <v>#N/A</v>
      </c>
      <c r="Q3243" s="72" t="e">
        <f>IF(VLOOKUP($B3243,[1]Sheet1!$E$2:$G$553,3,FALSE)=0,"",$L3243)</f>
        <v>#N/A</v>
      </c>
      <c r="R3243" s="72" t="e">
        <f>IF(VLOOKUP($B3243,[1]Sheet1!$F$2:$G$553,2,FALSE)=0,"",$L3243)</f>
        <v>#N/A</v>
      </c>
      <c r="S3243" s="72" t="e">
        <f>COUNTIF([1]isolation_zones!$H$2:$H$1182,conductor_pz_summary_hftd_23_re!B3243)</f>
        <v>#VALUE!</v>
      </c>
    </row>
    <row r="3244" spans="1:19" x14ac:dyDescent="0.25">
      <c r="A3244" s="70">
        <v>2160</v>
      </c>
      <c r="B3244" s="71" t="s">
        <v>3616</v>
      </c>
      <c r="C3244" s="72">
        <v>43361104</v>
      </c>
      <c r="D3244" s="72" t="s">
        <v>1304</v>
      </c>
      <c r="E3244" s="72">
        <v>7661.9306287496302</v>
      </c>
      <c r="F3244" s="72">
        <f t="shared" si="250"/>
        <v>4.761920838253344</v>
      </c>
      <c r="G3244" s="73">
        <v>102</v>
      </c>
      <c r="H3244" s="72">
        <f t="shared" si="251"/>
        <v>5.5429063607688683E-4</v>
      </c>
      <c r="I3244" s="76">
        <v>5.4342219223224198E-6</v>
      </c>
      <c r="J3244" s="75">
        <v>3243</v>
      </c>
      <c r="K3244" s="72">
        <f t="shared" si="252"/>
        <v>25906.768309305127</v>
      </c>
      <c r="L3244" s="72">
        <f t="shared" si="253"/>
        <v>4.004555652796888E-2</v>
      </c>
      <c r="M3244" s="72">
        <f t="shared" si="254"/>
        <v>1.6172419277104248E-6</v>
      </c>
      <c r="N3244" s="72" t="e">
        <f>IF(VLOOKUP(B3244,[1]Sheet1!$B$2:$G$553,6,FALSE)=0,"",L3244)</f>
        <v>#N/A</v>
      </c>
      <c r="O3244" s="72" t="e">
        <f>IF(VLOOKUP($B3244,[1]Sheet1!$C$2:$G$553,5,FALSE)=0,"",$L3244)</f>
        <v>#N/A</v>
      </c>
      <c r="P3244" s="72" t="e">
        <f>IF(VLOOKUP($B3244,[1]Sheet1!$D$2:$G$553,4,FALSE)=0,"",$L3244)</f>
        <v>#N/A</v>
      </c>
      <c r="Q3244" s="72" t="e">
        <f>IF(VLOOKUP($B3244,[1]Sheet1!$E$2:$G$553,3,FALSE)=0,"",$L3244)</f>
        <v>#N/A</v>
      </c>
      <c r="R3244" s="72" t="e">
        <f>IF(VLOOKUP($B3244,[1]Sheet1!$F$2:$G$553,2,FALSE)=0,"",$L3244)</f>
        <v>#N/A</v>
      </c>
      <c r="S3244" s="72" t="e">
        <f>COUNTIF([1]isolation_zones!$H$2:$H$1182,conductor_pz_summary_hftd_23_re!B3244)</f>
        <v>#VALUE!</v>
      </c>
    </row>
    <row r="3245" spans="1:19" x14ac:dyDescent="0.25">
      <c r="A3245" s="70">
        <v>7487</v>
      </c>
      <c r="B3245" s="71" t="s">
        <v>6669</v>
      </c>
      <c r="C3245" s="72">
        <v>103021101</v>
      </c>
      <c r="D3245" s="72" t="s">
        <v>463</v>
      </c>
      <c r="E3245" s="72">
        <v>172.70331944503701</v>
      </c>
      <c r="F3245" s="72">
        <f t="shared" si="250"/>
        <v>0.10733581071786016</v>
      </c>
      <c r="G3245" s="73">
        <v>3</v>
      </c>
      <c r="H3245" s="72">
        <f t="shared" si="251"/>
        <v>1.6181665419387959E-5</v>
      </c>
      <c r="I3245" s="76">
        <v>5.3938884731293201E-6</v>
      </c>
      <c r="J3245" s="75">
        <v>3244</v>
      </c>
      <c r="K3245" s="72">
        <f t="shared" si="252"/>
        <v>25906.875645115844</v>
      </c>
      <c r="L3245" s="72">
        <f t="shared" si="253"/>
        <v>4.002937486254949E-2</v>
      </c>
      <c r="M3245" s="72">
        <f t="shared" si="254"/>
        <v>1.6165884302928488E-6</v>
      </c>
      <c r="N3245" s="72" t="e">
        <f>IF(VLOOKUP(B3245,[1]Sheet1!$B$2:$G$553,6,FALSE)=0,"",L3245)</f>
        <v>#N/A</v>
      </c>
      <c r="O3245" s="72" t="e">
        <f>IF(VLOOKUP($B3245,[1]Sheet1!$C$2:$G$553,5,FALSE)=0,"",$L3245)</f>
        <v>#N/A</v>
      </c>
      <c r="P3245" s="72" t="e">
        <f>IF(VLOOKUP($B3245,[1]Sheet1!$D$2:$G$553,4,FALSE)=0,"",$L3245)</f>
        <v>#N/A</v>
      </c>
      <c r="Q3245" s="72" t="e">
        <f>IF(VLOOKUP($B3245,[1]Sheet1!$E$2:$G$553,3,FALSE)=0,"",$L3245)</f>
        <v>#N/A</v>
      </c>
      <c r="R3245" s="72" t="e">
        <f>IF(VLOOKUP($B3245,[1]Sheet1!$F$2:$G$553,2,FALSE)=0,"",$L3245)</f>
        <v>#N/A</v>
      </c>
      <c r="S3245" s="72" t="e">
        <f>COUNTIF([1]isolation_zones!$H$2:$H$1182,conductor_pz_summary_hftd_23_re!B3245)</f>
        <v>#VALUE!</v>
      </c>
    </row>
    <row r="3246" spans="1:19" x14ac:dyDescent="0.25">
      <c r="A3246" s="70">
        <v>10550</v>
      </c>
      <c r="B3246" s="71" t="s">
        <v>6670</v>
      </c>
      <c r="C3246" s="72">
        <v>42151104</v>
      </c>
      <c r="D3246" s="72" t="s">
        <v>771</v>
      </c>
      <c r="E3246" s="72">
        <v>155.48287139842901</v>
      </c>
      <c r="F3246" s="72">
        <f t="shared" si="250"/>
        <v>9.6633232690136114E-2</v>
      </c>
      <c r="G3246" s="73">
        <v>3</v>
      </c>
      <c r="H3246" s="72">
        <f t="shared" si="251"/>
        <v>1.617384071438235E-5</v>
      </c>
      <c r="I3246" s="76">
        <v>5.3912802381274497E-6</v>
      </c>
      <c r="J3246" s="75">
        <v>3245</v>
      </c>
      <c r="K3246" s="72">
        <f t="shared" si="252"/>
        <v>25906.972278348534</v>
      </c>
      <c r="L3246" s="72">
        <f t="shared" si="253"/>
        <v>4.0013201021835108E-2</v>
      </c>
      <c r="M3246" s="72">
        <f t="shared" si="254"/>
        <v>1.6159352488764002E-6</v>
      </c>
      <c r="N3246" s="72" t="e">
        <f>IF(VLOOKUP(B3246,[1]Sheet1!$B$2:$G$553,6,FALSE)=0,"",L3246)</f>
        <v>#N/A</v>
      </c>
      <c r="O3246" s="72" t="e">
        <f>IF(VLOOKUP($B3246,[1]Sheet1!$C$2:$G$553,5,FALSE)=0,"",$L3246)</f>
        <v>#N/A</v>
      </c>
      <c r="P3246" s="72" t="e">
        <f>IF(VLOOKUP($B3246,[1]Sheet1!$D$2:$G$553,4,FALSE)=0,"",$L3246)</f>
        <v>#N/A</v>
      </c>
      <c r="Q3246" s="72" t="e">
        <f>IF(VLOOKUP($B3246,[1]Sheet1!$E$2:$G$553,3,FALSE)=0,"",$L3246)</f>
        <v>#N/A</v>
      </c>
      <c r="R3246" s="72" t="e">
        <f>IF(VLOOKUP($B3246,[1]Sheet1!$F$2:$G$553,2,FALSE)=0,"",$L3246)</f>
        <v>#N/A</v>
      </c>
      <c r="S3246" s="72" t="e">
        <f>COUNTIF([1]isolation_zones!$H$2:$H$1182,conductor_pz_summary_hftd_23_re!B3246)</f>
        <v>#VALUE!</v>
      </c>
    </row>
    <row r="3247" spans="1:19" x14ac:dyDescent="0.25">
      <c r="A3247" s="70">
        <v>6137</v>
      </c>
      <c r="B3247" s="71" t="s">
        <v>3306</v>
      </c>
      <c r="C3247" s="72">
        <v>24060404</v>
      </c>
      <c r="D3247" s="72" t="s">
        <v>924</v>
      </c>
      <c r="E3247" s="72">
        <v>5646.8014860037601</v>
      </c>
      <c r="F3247" s="72">
        <f t="shared" si="250"/>
        <v>3.5095099353659167</v>
      </c>
      <c r="G3247" s="73">
        <v>62</v>
      </c>
      <c r="H3247" s="72">
        <f t="shared" si="251"/>
        <v>3.3401051016498131E-4</v>
      </c>
      <c r="I3247" s="76">
        <v>5.3872662929835698E-6</v>
      </c>
      <c r="J3247" s="75">
        <v>3246</v>
      </c>
      <c r="K3247" s="72">
        <f t="shared" si="252"/>
        <v>25910.481788283902</v>
      </c>
      <c r="L3247" s="72">
        <f t="shared" si="253"/>
        <v>3.9679190511670126E-2</v>
      </c>
      <c r="M3247" s="72">
        <f t="shared" si="254"/>
        <v>1.6024462166798448E-6</v>
      </c>
      <c r="N3247" s="72" t="e">
        <f>IF(VLOOKUP(B3247,[1]Sheet1!$B$2:$G$553,6,FALSE)=0,"",L3247)</f>
        <v>#N/A</v>
      </c>
      <c r="O3247" s="72" t="e">
        <f>IF(VLOOKUP($B3247,[1]Sheet1!$C$2:$G$553,5,FALSE)=0,"",$L3247)</f>
        <v>#N/A</v>
      </c>
      <c r="P3247" s="72" t="e">
        <f>IF(VLOOKUP($B3247,[1]Sheet1!$D$2:$G$553,4,FALSE)=0,"",$L3247)</f>
        <v>#N/A</v>
      </c>
      <c r="Q3247" s="72" t="e">
        <f>IF(VLOOKUP($B3247,[1]Sheet1!$E$2:$G$553,3,FALSE)=0,"",$L3247)</f>
        <v>#N/A</v>
      </c>
      <c r="R3247" s="72" t="e">
        <f>IF(VLOOKUP($B3247,[1]Sheet1!$F$2:$G$553,2,FALSE)=0,"",$L3247)</f>
        <v>#N/A</v>
      </c>
      <c r="S3247" s="72" t="e">
        <f>COUNTIF([1]isolation_zones!$H$2:$H$1182,conductor_pz_summary_hftd_23_re!B3247)</f>
        <v>#VALUE!</v>
      </c>
    </row>
    <row r="3248" spans="1:19" x14ac:dyDescent="0.25">
      <c r="A3248" s="70">
        <v>8307</v>
      </c>
      <c r="B3248" s="71" t="s">
        <v>4321</v>
      </c>
      <c r="C3248" s="72">
        <v>42011104</v>
      </c>
      <c r="D3248" s="72" t="s">
        <v>813</v>
      </c>
      <c r="E3248" s="72">
        <v>296.66370817458198</v>
      </c>
      <c r="F3248" s="72">
        <f t="shared" si="250"/>
        <v>0.18437769308550775</v>
      </c>
      <c r="G3248" s="73">
        <v>10</v>
      </c>
      <c r="H3248" s="72">
        <f t="shared" si="251"/>
        <v>5.3476717484158106E-5</v>
      </c>
      <c r="I3248" s="76">
        <v>5.3476717484158102E-6</v>
      </c>
      <c r="J3248" s="75">
        <v>3247</v>
      </c>
      <c r="K3248" s="72">
        <f t="shared" si="252"/>
        <v>25910.666165976989</v>
      </c>
      <c r="L3248" s="72">
        <f t="shared" si="253"/>
        <v>3.9625713794185967E-2</v>
      </c>
      <c r="M3248" s="72">
        <f t="shared" si="254"/>
        <v>1.600286556603419E-6</v>
      </c>
      <c r="N3248" s="72" t="e">
        <f>IF(VLOOKUP(B3248,[1]Sheet1!$B$2:$G$553,6,FALSE)=0,"",L3248)</f>
        <v>#N/A</v>
      </c>
      <c r="O3248" s="72" t="e">
        <f>IF(VLOOKUP($B3248,[1]Sheet1!$C$2:$G$553,5,FALSE)=0,"",$L3248)</f>
        <v>#N/A</v>
      </c>
      <c r="P3248" s="72" t="e">
        <f>IF(VLOOKUP($B3248,[1]Sheet1!$D$2:$G$553,4,FALSE)=0,"",$L3248)</f>
        <v>#N/A</v>
      </c>
      <c r="Q3248" s="72" t="e">
        <f>IF(VLOOKUP($B3248,[1]Sheet1!$E$2:$G$553,3,FALSE)=0,"",$L3248)</f>
        <v>#N/A</v>
      </c>
      <c r="R3248" s="72" t="e">
        <f>IF(VLOOKUP($B3248,[1]Sheet1!$F$2:$G$553,2,FALSE)=0,"",$L3248)</f>
        <v>#N/A</v>
      </c>
      <c r="S3248" s="72" t="e">
        <f>COUNTIF([1]isolation_zones!$H$2:$H$1182,conductor_pz_summary_hftd_23_re!B3248)</f>
        <v>#VALUE!</v>
      </c>
    </row>
    <row r="3249" spans="1:19" x14ac:dyDescent="0.25">
      <c r="A3249" s="70">
        <v>4970</v>
      </c>
      <c r="B3249" s="71" t="s">
        <v>6671</v>
      </c>
      <c r="C3249" s="72">
        <v>14091110</v>
      </c>
      <c r="D3249" s="72" t="s">
        <v>6116</v>
      </c>
      <c r="E3249" s="72">
        <v>1396.6170523093699</v>
      </c>
      <c r="F3249" s="72">
        <f t="shared" si="250"/>
        <v>0.86800314003068357</v>
      </c>
      <c r="G3249" s="73">
        <v>14</v>
      </c>
      <c r="H3249" s="72">
        <f t="shared" si="251"/>
        <v>7.4506724094193305E-5</v>
      </c>
      <c r="I3249" s="76">
        <v>5.3219088638709501E-6</v>
      </c>
      <c r="J3249" s="75">
        <v>3248</v>
      </c>
      <c r="K3249" s="72">
        <f t="shared" si="252"/>
        <v>25911.534169117018</v>
      </c>
      <c r="L3249" s="72">
        <f t="shared" si="253"/>
        <v>3.9551207070091771E-2</v>
      </c>
      <c r="M3249" s="72">
        <f t="shared" si="254"/>
        <v>1.5972775985928758E-6</v>
      </c>
      <c r="N3249" s="72" t="e">
        <f>IF(VLOOKUP(B3249,[1]Sheet1!$B$2:$G$553,6,FALSE)=0,"",L3249)</f>
        <v>#N/A</v>
      </c>
      <c r="O3249" s="72" t="e">
        <f>IF(VLOOKUP($B3249,[1]Sheet1!$C$2:$G$553,5,FALSE)=0,"",$L3249)</f>
        <v>#N/A</v>
      </c>
      <c r="P3249" s="72" t="e">
        <f>IF(VLOOKUP($B3249,[1]Sheet1!$D$2:$G$553,4,FALSE)=0,"",$L3249)</f>
        <v>#N/A</v>
      </c>
      <c r="Q3249" s="72" t="e">
        <f>IF(VLOOKUP($B3249,[1]Sheet1!$E$2:$G$553,3,FALSE)=0,"",$L3249)</f>
        <v>#N/A</v>
      </c>
      <c r="R3249" s="72" t="e">
        <f>IF(VLOOKUP($B3249,[1]Sheet1!$F$2:$G$553,2,FALSE)=0,"",$L3249)</f>
        <v>#N/A</v>
      </c>
      <c r="S3249" s="72" t="e">
        <f>COUNTIF([1]isolation_zones!$H$2:$H$1182,conductor_pz_summary_hftd_23_re!B3249)</f>
        <v>#VALUE!</v>
      </c>
    </row>
    <row r="3250" spans="1:19" x14ac:dyDescent="0.25">
      <c r="A3250" s="70">
        <v>6336</v>
      </c>
      <c r="B3250" s="71" t="s">
        <v>2659</v>
      </c>
      <c r="C3250" s="72">
        <v>42011101</v>
      </c>
      <c r="D3250" s="72" t="s">
        <v>819</v>
      </c>
      <c r="E3250" s="72">
        <v>319.7973860354</v>
      </c>
      <c r="F3250" s="72">
        <f t="shared" si="250"/>
        <v>0.19875536733088875</v>
      </c>
      <c r="G3250" s="73">
        <v>48</v>
      </c>
      <c r="H3250" s="72">
        <f t="shared" si="251"/>
        <v>2.5508848049574816E-4</v>
      </c>
      <c r="I3250" s="76">
        <v>5.3143433436614204E-6</v>
      </c>
      <c r="J3250" s="75">
        <v>3249</v>
      </c>
      <c r="K3250" s="72">
        <f t="shared" si="252"/>
        <v>25911.732924484349</v>
      </c>
      <c r="L3250" s="72">
        <f t="shared" si="253"/>
        <v>3.9296118589596023E-2</v>
      </c>
      <c r="M3250" s="72">
        <f t="shared" si="254"/>
        <v>1.5869758367570643E-6</v>
      </c>
      <c r="N3250" s="72" t="e">
        <f>IF(VLOOKUP(B3250,[1]Sheet1!$B$2:$G$553,6,FALSE)=0,"",L3250)</f>
        <v>#N/A</v>
      </c>
      <c r="O3250" s="72" t="e">
        <f>IF(VLOOKUP($B3250,[1]Sheet1!$C$2:$G$553,5,FALSE)=0,"",$L3250)</f>
        <v>#N/A</v>
      </c>
      <c r="P3250" s="72" t="e">
        <f>IF(VLOOKUP($B3250,[1]Sheet1!$D$2:$G$553,4,FALSE)=0,"",$L3250)</f>
        <v>#N/A</v>
      </c>
      <c r="Q3250" s="72" t="e">
        <f>IF(VLOOKUP($B3250,[1]Sheet1!$E$2:$G$553,3,FALSE)=0,"",$L3250)</f>
        <v>#N/A</v>
      </c>
      <c r="R3250" s="72" t="e">
        <f>IF(VLOOKUP($B3250,[1]Sheet1!$F$2:$G$553,2,FALSE)=0,"",$L3250)</f>
        <v>#N/A</v>
      </c>
      <c r="S3250" s="72" t="e">
        <f>COUNTIF([1]isolation_zones!$H$2:$H$1182,conductor_pz_summary_hftd_23_re!B3250)</f>
        <v>#VALUE!</v>
      </c>
    </row>
    <row r="3251" spans="1:19" x14ac:dyDescent="0.25">
      <c r="A3251" s="70">
        <v>5625</v>
      </c>
      <c r="B3251" s="71" t="s">
        <v>2537</v>
      </c>
      <c r="C3251" s="72">
        <v>182371111</v>
      </c>
      <c r="D3251" s="72" t="s">
        <v>525</v>
      </c>
      <c r="E3251" s="72">
        <v>2923.6770447220301</v>
      </c>
      <c r="F3251" s="72">
        <f t="shared" si="250"/>
        <v>1.8170770942958547</v>
      </c>
      <c r="G3251" s="73">
        <v>13</v>
      </c>
      <c r="H3251" s="72">
        <f t="shared" si="251"/>
        <v>6.8952305095507994E-5</v>
      </c>
      <c r="I3251" s="76">
        <v>5.3040234688852303E-6</v>
      </c>
      <c r="J3251" s="75">
        <v>3250</v>
      </c>
      <c r="K3251" s="72">
        <f t="shared" si="252"/>
        <v>25913.550001578646</v>
      </c>
      <c r="L3251" s="72">
        <f t="shared" si="253"/>
        <v>3.9227166284500514E-2</v>
      </c>
      <c r="M3251" s="72">
        <f t="shared" si="254"/>
        <v>1.5841911942528491E-6</v>
      </c>
      <c r="N3251" s="72" t="e">
        <f>IF(VLOOKUP(B3251,[1]Sheet1!$B$2:$G$553,6,FALSE)=0,"",L3251)</f>
        <v>#N/A</v>
      </c>
      <c r="O3251" s="72" t="e">
        <f>IF(VLOOKUP($B3251,[1]Sheet1!$C$2:$G$553,5,FALSE)=0,"",$L3251)</f>
        <v>#N/A</v>
      </c>
      <c r="P3251" s="72" t="e">
        <f>IF(VLOOKUP($B3251,[1]Sheet1!$D$2:$G$553,4,FALSE)=0,"",$L3251)</f>
        <v>#N/A</v>
      </c>
      <c r="Q3251" s="72" t="e">
        <f>IF(VLOOKUP($B3251,[1]Sheet1!$E$2:$G$553,3,FALSE)=0,"",$L3251)</f>
        <v>#N/A</v>
      </c>
      <c r="R3251" s="72" t="e">
        <f>IF(VLOOKUP($B3251,[1]Sheet1!$F$2:$G$553,2,FALSE)=0,"",$L3251)</f>
        <v>#N/A</v>
      </c>
      <c r="S3251" s="72" t="e">
        <f>COUNTIF([1]isolation_zones!$H$2:$H$1182,conductor_pz_summary_hftd_23_re!B3251)</f>
        <v>#VALUE!</v>
      </c>
    </row>
    <row r="3252" spans="1:19" x14ac:dyDescent="0.25">
      <c r="A3252" s="70">
        <v>4819</v>
      </c>
      <c r="B3252" s="71" t="s">
        <v>6672</v>
      </c>
      <c r="C3252" s="72">
        <v>103021101</v>
      </c>
      <c r="D3252" s="72" t="s">
        <v>463</v>
      </c>
      <c r="E3252" s="72">
        <v>102.030355387838</v>
      </c>
      <c r="F3252" s="72">
        <f t="shared" si="250"/>
        <v>6.3412278053348661E-2</v>
      </c>
      <c r="G3252" s="73">
        <v>4</v>
      </c>
      <c r="H3252" s="72">
        <f t="shared" si="251"/>
        <v>2.1169341396901041E-5</v>
      </c>
      <c r="I3252" s="76">
        <v>5.2923353492252603E-6</v>
      </c>
      <c r="J3252" s="75">
        <v>3251</v>
      </c>
      <c r="K3252" s="72">
        <f t="shared" si="252"/>
        <v>25913.613413856699</v>
      </c>
      <c r="L3252" s="72">
        <f t="shared" si="253"/>
        <v>3.9205996943103616E-2</v>
      </c>
      <c r="M3252" s="72">
        <f t="shared" si="254"/>
        <v>1.5833362692759626E-6</v>
      </c>
      <c r="N3252" s="72" t="e">
        <f>IF(VLOOKUP(B3252,[1]Sheet1!$B$2:$G$553,6,FALSE)=0,"",L3252)</f>
        <v>#N/A</v>
      </c>
      <c r="O3252" s="72" t="e">
        <f>IF(VLOOKUP($B3252,[1]Sheet1!$C$2:$G$553,5,FALSE)=0,"",$L3252)</f>
        <v>#N/A</v>
      </c>
      <c r="P3252" s="72" t="e">
        <f>IF(VLOOKUP($B3252,[1]Sheet1!$D$2:$G$553,4,FALSE)=0,"",$L3252)</f>
        <v>#N/A</v>
      </c>
      <c r="Q3252" s="72" t="e">
        <f>IF(VLOOKUP($B3252,[1]Sheet1!$E$2:$G$553,3,FALSE)=0,"",$L3252)</f>
        <v>#N/A</v>
      </c>
      <c r="R3252" s="72" t="e">
        <f>IF(VLOOKUP($B3252,[1]Sheet1!$F$2:$G$553,2,FALSE)=0,"",$L3252)</f>
        <v>#N/A</v>
      </c>
      <c r="S3252" s="72" t="e">
        <f>COUNTIF([1]isolation_zones!$H$2:$H$1182,conductor_pz_summary_hftd_23_re!B3252)</f>
        <v>#VALUE!</v>
      </c>
    </row>
    <row r="3253" spans="1:19" x14ac:dyDescent="0.25">
      <c r="A3253" s="70">
        <v>3357</v>
      </c>
      <c r="B3253" s="71" t="s">
        <v>2136</v>
      </c>
      <c r="C3253" s="72">
        <v>14662108</v>
      </c>
      <c r="D3253" s="72" t="s">
        <v>35</v>
      </c>
      <c r="E3253" s="72">
        <v>1227.8520803209201</v>
      </c>
      <c r="F3253" s="72">
        <f t="shared" si="250"/>
        <v>0.76311502816713495</v>
      </c>
      <c r="G3253" s="73">
        <v>46</v>
      </c>
      <c r="H3253" s="72">
        <f t="shared" si="251"/>
        <v>2.429382298971142E-4</v>
      </c>
      <c r="I3253" s="76">
        <v>5.2812658673285697E-6</v>
      </c>
      <c r="J3253" s="75">
        <v>3252</v>
      </c>
      <c r="K3253" s="72">
        <f t="shared" si="252"/>
        <v>25914.376528884866</v>
      </c>
      <c r="L3253" s="72">
        <f t="shared" si="253"/>
        <v>3.8963058713206503E-2</v>
      </c>
      <c r="M3253" s="72">
        <f t="shared" si="254"/>
        <v>1.5735251959560309E-6</v>
      </c>
      <c r="N3253" s="72" t="e">
        <f>IF(VLOOKUP(B3253,[1]Sheet1!$B$2:$G$553,6,FALSE)=0,"",L3253)</f>
        <v>#N/A</v>
      </c>
      <c r="O3253" s="72" t="e">
        <f>IF(VLOOKUP($B3253,[1]Sheet1!$C$2:$G$553,5,FALSE)=0,"",$L3253)</f>
        <v>#N/A</v>
      </c>
      <c r="P3253" s="72" t="e">
        <f>IF(VLOOKUP($B3253,[1]Sheet1!$D$2:$G$553,4,FALSE)=0,"",$L3253)</f>
        <v>#N/A</v>
      </c>
      <c r="Q3253" s="72" t="e">
        <f>IF(VLOOKUP($B3253,[1]Sheet1!$E$2:$G$553,3,FALSE)=0,"",$L3253)</f>
        <v>#N/A</v>
      </c>
      <c r="R3253" s="72" t="e">
        <f>IF(VLOOKUP($B3253,[1]Sheet1!$F$2:$G$553,2,FALSE)=0,"",$L3253)</f>
        <v>#N/A</v>
      </c>
      <c r="S3253" s="72" t="e">
        <f>COUNTIF([1]isolation_zones!$H$2:$H$1182,conductor_pz_summary_hftd_23_re!B3253)</f>
        <v>#VALUE!</v>
      </c>
    </row>
    <row r="3254" spans="1:19" x14ac:dyDescent="0.25">
      <c r="A3254" s="70">
        <v>4164</v>
      </c>
      <c r="B3254" s="71" t="s">
        <v>4465</v>
      </c>
      <c r="C3254" s="72">
        <v>42981101</v>
      </c>
      <c r="D3254" s="72" t="s">
        <v>412</v>
      </c>
      <c r="E3254" s="72">
        <v>3975.7324028155999</v>
      </c>
      <c r="F3254" s="72">
        <f t="shared" si="250"/>
        <v>2.4709337494192667</v>
      </c>
      <c r="G3254" s="73">
        <v>54</v>
      </c>
      <c r="H3254" s="72">
        <f t="shared" si="251"/>
        <v>2.8377650618972297E-4</v>
      </c>
      <c r="I3254" s="76">
        <v>5.2551204849948699E-6</v>
      </c>
      <c r="J3254" s="75">
        <v>3253</v>
      </c>
      <c r="K3254" s="72">
        <f t="shared" si="252"/>
        <v>25916.847462634287</v>
      </c>
      <c r="L3254" s="72">
        <f t="shared" si="253"/>
        <v>3.8679282207016781E-2</v>
      </c>
      <c r="M3254" s="72">
        <f t="shared" si="254"/>
        <v>1.5620648666785827E-6</v>
      </c>
      <c r="N3254" s="72" t="e">
        <f>IF(VLOOKUP(B3254,[1]Sheet1!$B$2:$G$553,6,FALSE)=0,"",L3254)</f>
        <v>#N/A</v>
      </c>
      <c r="O3254" s="72" t="e">
        <f>IF(VLOOKUP($B3254,[1]Sheet1!$C$2:$G$553,5,FALSE)=0,"",$L3254)</f>
        <v>#N/A</v>
      </c>
      <c r="P3254" s="72" t="e">
        <f>IF(VLOOKUP($B3254,[1]Sheet1!$D$2:$G$553,4,FALSE)=0,"",$L3254)</f>
        <v>#N/A</v>
      </c>
      <c r="Q3254" s="72" t="e">
        <f>IF(VLOOKUP($B3254,[1]Sheet1!$E$2:$G$553,3,FALSE)=0,"",$L3254)</f>
        <v>#N/A</v>
      </c>
      <c r="R3254" s="72" t="e">
        <f>IF(VLOOKUP($B3254,[1]Sheet1!$F$2:$G$553,2,FALSE)=0,"",$L3254)</f>
        <v>#N/A</v>
      </c>
      <c r="S3254" s="72" t="e">
        <f>COUNTIF([1]isolation_zones!$H$2:$H$1182,conductor_pz_summary_hftd_23_re!B3254)</f>
        <v>#VALUE!</v>
      </c>
    </row>
    <row r="3255" spans="1:19" x14ac:dyDescent="0.25">
      <c r="A3255" s="70">
        <v>5329</v>
      </c>
      <c r="B3255" s="71" t="s">
        <v>2511</v>
      </c>
      <c r="C3255" s="72">
        <v>14161106</v>
      </c>
      <c r="D3255" s="72" t="s">
        <v>898</v>
      </c>
      <c r="E3255" s="72">
        <v>3031.8636220513199</v>
      </c>
      <c r="F3255" s="72">
        <f t="shared" si="250"/>
        <v>1.8843154891555749</v>
      </c>
      <c r="G3255" s="73">
        <v>56</v>
      </c>
      <c r="H3255" s="72">
        <f t="shared" si="251"/>
        <v>2.9428107688366911E-4</v>
      </c>
      <c r="I3255" s="76">
        <v>5.2550192300655199E-6</v>
      </c>
      <c r="J3255" s="75">
        <v>3254</v>
      </c>
      <c r="K3255" s="72">
        <f t="shared" si="252"/>
        <v>25918.731778123441</v>
      </c>
      <c r="L3255" s="72">
        <f t="shared" si="253"/>
        <v>3.8385001130133115E-2</v>
      </c>
      <c r="M3255" s="72">
        <f t="shared" si="254"/>
        <v>1.5501803097556282E-6</v>
      </c>
      <c r="N3255" s="72" t="e">
        <f>IF(VLOOKUP(B3255,[1]Sheet1!$B$2:$G$553,6,FALSE)=0,"",L3255)</f>
        <v>#N/A</v>
      </c>
      <c r="O3255" s="72" t="e">
        <f>IF(VLOOKUP($B3255,[1]Sheet1!$C$2:$G$553,5,FALSE)=0,"",$L3255)</f>
        <v>#N/A</v>
      </c>
      <c r="P3255" s="72" t="e">
        <f>IF(VLOOKUP($B3255,[1]Sheet1!$D$2:$G$553,4,FALSE)=0,"",$L3255)</f>
        <v>#N/A</v>
      </c>
      <c r="Q3255" s="72" t="e">
        <f>IF(VLOOKUP($B3255,[1]Sheet1!$E$2:$G$553,3,FALSE)=0,"",$L3255)</f>
        <v>#N/A</v>
      </c>
      <c r="R3255" s="72" t="e">
        <f>IF(VLOOKUP($B3255,[1]Sheet1!$F$2:$G$553,2,FALSE)=0,"",$L3255)</f>
        <v>#N/A</v>
      </c>
      <c r="S3255" s="72" t="e">
        <f>COUNTIF([1]isolation_zones!$H$2:$H$1182,conductor_pz_summary_hftd_23_re!B3255)</f>
        <v>#VALUE!</v>
      </c>
    </row>
    <row r="3256" spans="1:19" x14ac:dyDescent="0.25">
      <c r="A3256" s="70">
        <v>10811</v>
      </c>
      <c r="B3256" s="71" t="s">
        <v>6673</v>
      </c>
      <c r="C3256" s="72">
        <v>43201101</v>
      </c>
      <c r="D3256" s="72" t="s">
        <v>741</v>
      </c>
      <c r="E3256" s="72">
        <v>262.49839801286601</v>
      </c>
      <c r="F3256" s="72">
        <f t="shared" si="250"/>
        <v>0.16314381479979242</v>
      </c>
      <c r="G3256" s="73">
        <v>3</v>
      </c>
      <c r="H3256" s="72">
        <f t="shared" si="251"/>
        <v>1.5657920292843179E-5</v>
      </c>
      <c r="I3256" s="76">
        <v>5.2193067642810596E-6</v>
      </c>
      <c r="J3256" s="75">
        <v>3255</v>
      </c>
      <c r="K3256" s="72">
        <f t="shared" si="252"/>
        <v>25918.894921938241</v>
      </c>
      <c r="L3256" s="72">
        <f t="shared" si="253"/>
        <v>3.836934320984027E-2</v>
      </c>
      <c r="M3256" s="72">
        <f t="shared" si="254"/>
        <v>1.5495479638128105E-6</v>
      </c>
      <c r="N3256" s="72" t="e">
        <f>IF(VLOOKUP(B3256,[1]Sheet1!$B$2:$G$553,6,FALSE)=0,"",L3256)</f>
        <v>#N/A</v>
      </c>
      <c r="O3256" s="72" t="e">
        <f>IF(VLOOKUP($B3256,[1]Sheet1!$C$2:$G$553,5,FALSE)=0,"",$L3256)</f>
        <v>#N/A</v>
      </c>
      <c r="P3256" s="72" t="e">
        <f>IF(VLOOKUP($B3256,[1]Sheet1!$D$2:$G$553,4,FALSE)=0,"",$L3256)</f>
        <v>#N/A</v>
      </c>
      <c r="Q3256" s="72" t="e">
        <f>IF(VLOOKUP($B3256,[1]Sheet1!$E$2:$G$553,3,FALSE)=0,"",$L3256)</f>
        <v>#N/A</v>
      </c>
      <c r="R3256" s="72" t="e">
        <f>IF(VLOOKUP($B3256,[1]Sheet1!$F$2:$G$553,2,FALSE)=0,"",$L3256)</f>
        <v>#N/A</v>
      </c>
      <c r="S3256" s="72" t="e">
        <f>COUNTIF([1]isolation_zones!$H$2:$H$1182,conductor_pz_summary_hftd_23_re!B3256)</f>
        <v>#VALUE!</v>
      </c>
    </row>
    <row r="3257" spans="1:19" x14ac:dyDescent="0.25">
      <c r="A3257" s="70">
        <v>7133</v>
      </c>
      <c r="B3257" s="71" t="s">
        <v>3321</v>
      </c>
      <c r="C3257" s="72">
        <v>182222103</v>
      </c>
      <c r="D3257" s="72" t="s">
        <v>974</v>
      </c>
      <c r="E3257" s="72">
        <v>14495.330138855101</v>
      </c>
      <c r="F3257" s="72">
        <f t="shared" si="250"/>
        <v>9.0089062391890007</v>
      </c>
      <c r="G3257" s="73">
        <v>101</v>
      </c>
      <c r="H3257" s="72">
        <f t="shared" si="251"/>
        <v>5.2618174779368702E-4</v>
      </c>
      <c r="I3257" s="76">
        <v>5.2097202751850202E-6</v>
      </c>
      <c r="J3257" s="75">
        <v>3256</v>
      </c>
      <c r="K3257" s="72">
        <f t="shared" si="252"/>
        <v>25927.90382817743</v>
      </c>
      <c r="L3257" s="72">
        <f t="shared" si="253"/>
        <v>3.7843161462046582E-2</v>
      </c>
      <c r="M3257" s="72">
        <f t="shared" si="254"/>
        <v>1.528298085975963E-6</v>
      </c>
      <c r="N3257" s="72" t="e">
        <f>IF(VLOOKUP(B3257,[1]Sheet1!$B$2:$G$553,6,FALSE)=0,"",L3257)</f>
        <v>#N/A</v>
      </c>
      <c r="O3257" s="72" t="e">
        <f>IF(VLOOKUP($B3257,[1]Sheet1!$C$2:$G$553,5,FALSE)=0,"",$L3257)</f>
        <v>#N/A</v>
      </c>
      <c r="P3257" s="72" t="e">
        <f>IF(VLOOKUP($B3257,[1]Sheet1!$D$2:$G$553,4,FALSE)=0,"",$L3257)</f>
        <v>#N/A</v>
      </c>
      <c r="Q3257" s="72" t="e">
        <f>IF(VLOOKUP($B3257,[1]Sheet1!$E$2:$G$553,3,FALSE)=0,"",$L3257)</f>
        <v>#N/A</v>
      </c>
      <c r="R3257" s="72" t="e">
        <f>IF(VLOOKUP($B3257,[1]Sheet1!$F$2:$G$553,2,FALSE)=0,"",$L3257)</f>
        <v>#N/A</v>
      </c>
      <c r="S3257" s="72" t="e">
        <f>COUNTIF([1]isolation_zones!$H$2:$H$1182,conductor_pz_summary_hftd_23_re!B3257)</f>
        <v>#VALUE!</v>
      </c>
    </row>
    <row r="3258" spans="1:19" x14ac:dyDescent="0.25">
      <c r="A3258" s="70">
        <v>5982</v>
      </c>
      <c r="B3258" s="71" t="s">
        <v>6674</v>
      </c>
      <c r="C3258" s="72">
        <v>42011107</v>
      </c>
      <c r="D3258" s="72" t="s">
        <v>359</v>
      </c>
      <c r="E3258" s="72">
        <v>49.221476416709301</v>
      </c>
      <c r="F3258" s="72">
        <f t="shared" si="250"/>
        <v>3.059134643673667E-2</v>
      </c>
      <c r="G3258" s="73">
        <v>16</v>
      </c>
      <c r="H3258" s="72">
        <f t="shared" si="251"/>
        <v>8.3238191503376001E-5</v>
      </c>
      <c r="I3258" s="76">
        <v>5.2023869689610001E-6</v>
      </c>
      <c r="J3258" s="75">
        <v>3257</v>
      </c>
      <c r="K3258" s="72">
        <f t="shared" si="252"/>
        <v>25927.934419523866</v>
      </c>
      <c r="L3258" s="72">
        <f t="shared" si="253"/>
        <v>3.7759923270543207E-2</v>
      </c>
      <c r="M3258" s="72">
        <f t="shared" si="254"/>
        <v>1.5249365071902612E-6</v>
      </c>
      <c r="N3258" s="72" t="e">
        <f>IF(VLOOKUP(B3258,[1]Sheet1!$B$2:$G$553,6,FALSE)=0,"",L3258)</f>
        <v>#N/A</v>
      </c>
      <c r="O3258" s="72" t="e">
        <f>IF(VLOOKUP($B3258,[1]Sheet1!$C$2:$G$553,5,FALSE)=0,"",$L3258)</f>
        <v>#N/A</v>
      </c>
      <c r="P3258" s="72" t="e">
        <f>IF(VLOOKUP($B3258,[1]Sheet1!$D$2:$G$553,4,FALSE)=0,"",$L3258)</f>
        <v>#N/A</v>
      </c>
      <c r="Q3258" s="72" t="e">
        <f>IF(VLOOKUP($B3258,[1]Sheet1!$E$2:$G$553,3,FALSE)=0,"",$L3258)</f>
        <v>#N/A</v>
      </c>
      <c r="R3258" s="72" t="e">
        <f>IF(VLOOKUP($B3258,[1]Sheet1!$F$2:$G$553,2,FALSE)=0,"",$L3258)</f>
        <v>#N/A</v>
      </c>
      <c r="S3258" s="72" t="e">
        <f>COUNTIF([1]isolation_zones!$H$2:$H$1182,conductor_pz_summary_hftd_23_re!B3258)</f>
        <v>#VALUE!</v>
      </c>
    </row>
    <row r="3259" spans="1:19" x14ac:dyDescent="0.25">
      <c r="A3259" s="70">
        <v>7562</v>
      </c>
      <c r="B3259" s="71" t="s">
        <v>6675</v>
      </c>
      <c r="C3259" s="72">
        <v>42481105</v>
      </c>
      <c r="D3259" s="72" t="s">
        <v>6435</v>
      </c>
      <c r="E3259" s="72">
        <v>863.75096948573798</v>
      </c>
      <c r="F3259" s="72">
        <f t="shared" si="250"/>
        <v>0.53682471689604594</v>
      </c>
      <c r="G3259" s="73">
        <v>11</v>
      </c>
      <c r="H3259" s="72">
        <f t="shared" si="251"/>
        <v>5.7096279005819679E-5</v>
      </c>
      <c r="I3259" s="76">
        <v>5.1905708187108797E-6</v>
      </c>
      <c r="J3259" s="75">
        <v>3258</v>
      </c>
      <c r="K3259" s="72">
        <f t="shared" si="252"/>
        <v>25928.471244240762</v>
      </c>
      <c r="L3259" s="72">
        <f t="shared" si="253"/>
        <v>3.7702826991537389E-2</v>
      </c>
      <c r="M3259" s="72">
        <f t="shared" si="254"/>
        <v>1.5226306709295021E-6</v>
      </c>
      <c r="N3259" s="72" t="e">
        <f>IF(VLOOKUP(B3259,[1]Sheet1!$B$2:$G$553,6,FALSE)=0,"",L3259)</f>
        <v>#N/A</v>
      </c>
      <c r="O3259" s="72" t="e">
        <f>IF(VLOOKUP($B3259,[1]Sheet1!$C$2:$G$553,5,FALSE)=0,"",$L3259)</f>
        <v>#N/A</v>
      </c>
      <c r="P3259" s="72" t="e">
        <f>IF(VLOOKUP($B3259,[1]Sheet1!$D$2:$G$553,4,FALSE)=0,"",$L3259)</f>
        <v>#N/A</v>
      </c>
      <c r="Q3259" s="72" t="e">
        <f>IF(VLOOKUP($B3259,[1]Sheet1!$E$2:$G$553,3,FALSE)=0,"",$L3259)</f>
        <v>#N/A</v>
      </c>
      <c r="R3259" s="72" t="e">
        <f>IF(VLOOKUP($B3259,[1]Sheet1!$F$2:$G$553,2,FALSE)=0,"",$L3259)</f>
        <v>#N/A</v>
      </c>
      <c r="S3259" s="72" t="e">
        <f>COUNTIF([1]isolation_zones!$H$2:$H$1182,conductor_pz_summary_hftd_23_re!B3259)</f>
        <v>#VALUE!</v>
      </c>
    </row>
    <row r="3260" spans="1:19" x14ac:dyDescent="0.25">
      <c r="A3260" s="70">
        <v>4422</v>
      </c>
      <c r="B3260" s="71" t="s">
        <v>3008</v>
      </c>
      <c r="C3260" s="72">
        <v>14161106</v>
      </c>
      <c r="D3260" s="72" t="s">
        <v>898</v>
      </c>
      <c r="E3260" s="72">
        <v>2937.1415421628999</v>
      </c>
      <c r="F3260" s="72">
        <f t="shared" si="250"/>
        <v>1.8254453338489123</v>
      </c>
      <c r="G3260" s="73">
        <v>60</v>
      </c>
      <c r="H3260" s="72">
        <f t="shared" si="251"/>
        <v>3.0956651635938721E-4</v>
      </c>
      <c r="I3260" s="76">
        <v>5.1594419393231201E-6</v>
      </c>
      <c r="J3260" s="75">
        <v>3259</v>
      </c>
      <c r="K3260" s="72">
        <f t="shared" si="252"/>
        <v>25930.29668957461</v>
      </c>
      <c r="L3260" s="72">
        <f t="shared" si="253"/>
        <v>3.7393260475177999E-2</v>
      </c>
      <c r="M3260" s="72">
        <f t="shared" si="254"/>
        <v>1.5101288107213166E-6</v>
      </c>
      <c r="N3260" s="72" t="e">
        <f>IF(VLOOKUP(B3260,[1]Sheet1!$B$2:$G$553,6,FALSE)=0,"",L3260)</f>
        <v>#N/A</v>
      </c>
      <c r="O3260" s="72" t="e">
        <f>IF(VLOOKUP($B3260,[1]Sheet1!$C$2:$G$553,5,FALSE)=0,"",$L3260)</f>
        <v>#N/A</v>
      </c>
      <c r="P3260" s="72" t="e">
        <f>IF(VLOOKUP($B3260,[1]Sheet1!$D$2:$G$553,4,FALSE)=0,"",$L3260)</f>
        <v>#N/A</v>
      </c>
      <c r="Q3260" s="72" t="e">
        <f>IF(VLOOKUP($B3260,[1]Sheet1!$E$2:$G$553,3,FALSE)=0,"",$L3260)</f>
        <v>#N/A</v>
      </c>
      <c r="R3260" s="72" t="e">
        <f>IF(VLOOKUP($B3260,[1]Sheet1!$F$2:$G$553,2,FALSE)=0,"",$L3260)</f>
        <v>#N/A</v>
      </c>
      <c r="S3260" s="72" t="e">
        <f>COUNTIF([1]isolation_zones!$H$2:$H$1182,conductor_pz_summary_hftd_23_re!B3260)</f>
        <v>#VALUE!</v>
      </c>
    </row>
    <row r="3261" spans="1:19" x14ac:dyDescent="0.25">
      <c r="A3261" s="70">
        <v>788</v>
      </c>
      <c r="B3261" s="71" t="s">
        <v>3217</v>
      </c>
      <c r="C3261" s="72">
        <v>12101104</v>
      </c>
      <c r="D3261" s="72" t="s">
        <v>693</v>
      </c>
      <c r="E3261" s="72">
        <v>4546.5469607453097</v>
      </c>
      <c r="F3261" s="72">
        <f t="shared" si="250"/>
        <v>2.8256973031356805</v>
      </c>
      <c r="G3261" s="73">
        <v>35</v>
      </c>
      <c r="H3261" s="72">
        <f t="shared" si="251"/>
        <v>1.8056772408785916E-4</v>
      </c>
      <c r="I3261" s="76">
        <v>5.1590778310816904E-6</v>
      </c>
      <c r="J3261" s="75">
        <v>3260</v>
      </c>
      <c r="K3261" s="72">
        <f t="shared" si="252"/>
        <v>25933.122386877745</v>
      </c>
      <c r="L3261" s="72">
        <f t="shared" si="253"/>
        <v>3.721269275109014E-2</v>
      </c>
      <c r="M3261" s="72">
        <f t="shared" si="254"/>
        <v>1.5028365735917819E-6</v>
      </c>
      <c r="N3261" s="72" t="e">
        <f>IF(VLOOKUP(B3261,[1]Sheet1!$B$2:$G$553,6,FALSE)=0,"",L3261)</f>
        <v>#N/A</v>
      </c>
      <c r="O3261" s="72" t="e">
        <f>IF(VLOOKUP($B3261,[1]Sheet1!$C$2:$G$553,5,FALSE)=0,"",$L3261)</f>
        <v>#N/A</v>
      </c>
      <c r="P3261" s="72" t="e">
        <f>IF(VLOOKUP($B3261,[1]Sheet1!$D$2:$G$553,4,FALSE)=0,"",$L3261)</f>
        <v>#N/A</v>
      </c>
      <c r="Q3261" s="72" t="e">
        <f>IF(VLOOKUP($B3261,[1]Sheet1!$E$2:$G$553,3,FALSE)=0,"",$L3261)</f>
        <v>#N/A</v>
      </c>
      <c r="R3261" s="72" t="e">
        <f>IF(VLOOKUP($B3261,[1]Sheet1!$F$2:$G$553,2,FALSE)=0,"",$L3261)</f>
        <v>#N/A</v>
      </c>
      <c r="S3261" s="72" t="e">
        <f>COUNTIF([1]isolation_zones!$H$2:$H$1182,conductor_pz_summary_hftd_23_re!B3261)</f>
        <v>#VALUE!</v>
      </c>
    </row>
    <row r="3262" spans="1:19" x14ac:dyDescent="0.25">
      <c r="A3262" s="70">
        <v>5398</v>
      </c>
      <c r="B3262" s="71" t="s">
        <v>2836</v>
      </c>
      <c r="C3262" s="72">
        <v>43211101</v>
      </c>
      <c r="D3262" s="72" t="s">
        <v>928</v>
      </c>
      <c r="E3262" s="72">
        <v>0</v>
      </c>
      <c r="F3262" s="72">
        <f t="shared" si="250"/>
        <v>0</v>
      </c>
      <c r="G3262" s="73">
        <v>16</v>
      </c>
      <c r="H3262" s="72">
        <f t="shared" si="251"/>
        <v>8.2468116469948958E-5</v>
      </c>
      <c r="I3262" s="76">
        <v>5.1542572793718098E-6</v>
      </c>
      <c r="J3262" s="75">
        <v>3261</v>
      </c>
      <c r="K3262" s="72">
        <f t="shared" si="252"/>
        <v>25933.122386877745</v>
      </c>
      <c r="L3262" s="72">
        <f t="shared" si="253"/>
        <v>3.7130224634620193E-2</v>
      </c>
      <c r="M3262" s="72">
        <f t="shared" si="254"/>
        <v>1.4995060943272136E-6</v>
      </c>
      <c r="N3262" s="72" t="e">
        <f>IF(VLOOKUP(B3262,[1]Sheet1!$B$2:$G$553,6,FALSE)=0,"",L3262)</f>
        <v>#N/A</v>
      </c>
      <c r="O3262" s="72" t="e">
        <f>IF(VLOOKUP($B3262,[1]Sheet1!$C$2:$G$553,5,FALSE)=0,"",$L3262)</f>
        <v>#N/A</v>
      </c>
      <c r="P3262" s="72" t="e">
        <f>IF(VLOOKUP($B3262,[1]Sheet1!$D$2:$G$553,4,FALSE)=0,"",$L3262)</f>
        <v>#N/A</v>
      </c>
      <c r="Q3262" s="72" t="e">
        <f>IF(VLOOKUP($B3262,[1]Sheet1!$E$2:$G$553,3,FALSE)=0,"",$L3262)</f>
        <v>#N/A</v>
      </c>
      <c r="R3262" s="72" t="e">
        <f>IF(VLOOKUP($B3262,[1]Sheet1!$F$2:$G$553,2,FALSE)=0,"",$L3262)</f>
        <v>#N/A</v>
      </c>
      <c r="S3262" s="72" t="e">
        <f>COUNTIF([1]isolation_zones!$H$2:$H$1182,conductor_pz_summary_hftd_23_re!B3262)</f>
        <v>#VALUE!</v>
      </c>
    </row>
    <row r="3263" spans="1:19" x14ac:dyDescent="0.25">
      <c r="A3263" s="70">
        <v>3021</v>
      </c>
      <c r="B3263" s="71" t="s">
        <v>2989</v>
      </c>
      <c r="C3263" s="72">
        <v>42011101</v>
      </c>
      <c r="D3263" s="72" t="s">
        <v>819</v>
      </c>
      <c r="E3263" s="72">
        <v>9034.9184701604408</v>
      </c>
      <c r="F3263" s="72">
        <f t="shared" si="250"/>
        <v>5.6152383282538478</v>
      </c>
      <c r="G3263" s="73">
        <v>114</v>
      </c>
      <c r="H3263" s="72">
        <f t="shared" si="251"/>
        <v>5.8214649959253029E-4</v>
      </c>
      <c r="I3263" s="76">
        <v>5.1065482420397398E-6</v>
      </c>
      <c r="J3263" s="75">
        <v>3262</v>
      </c>
      <c r="K3263" s="72">
        <f t="shared" si="252"/>
        <v>25938.737625205998</v>
      </c>
      <c r="L3263" s="72">
        <f t="shared" si="253"/>
        <v>3.654807813502766E-2</v>
      </c>
      <c r="M3263" s="72">
        <f t="shared" si="254"/>
        <v>1.4759960770159706E-6</v>
      </c>
      <c r="N3263" s="72" t="e">
        <f>IF(VLOOKUP(B3263,[1]Sheet1!$B$2:$G$553,6,FALSE)=0,"",L3263)</f>
        <v>#N/A</v>
      </c>
      <c r="O3263" s="72" t="e">
        <f>IF(VLOOKUP($B3263,[1]Sheet1!$C$2:$G$553,5,FALSE)=0,"",$L3263)</f>
        <v>#N/A</v>
      </c>
      <c r="P3263" s="72" t="e">
        <f>IF(VLOOKUP($B3263,[1]Sheet1!$D$2:$G$553,4,FALSE)=0,"",$L3263)</f>
        <v>#N/A</v>
      </c>
      <c r="Q3263" s="72" t="e">
        <f>IF(VLOOKUP($B3263,[1]Sheet1!$E$2:$G$553,3,FALSE)=0,"",$L3263)</f>
        <v>#N/A</v>
      </c>
      <c r="R3263" s="72" t="e">
        <f>IF(VLOOKUP($B3263,[1]Sheet1!$F$2:$G$553,2,FALSE)=0,"",$L3263)</f>
        <v>#N/A</v>
      </c>
      <c r="S3263" s="72" t="e">
        <f>COUNTIF([1]isolation_zones!$H$2:$H$1182,conductor_pz_summary_hftd_23_re!B3263)</f>
        <v>#VALUE!</v>
      </c>
    </row>
    <row r="3264" spans="1:19" x14ac:dyDescent="0.25">
      <c r="A3264" s="70">
        <v>2946</v>
      </c>
      <c r="B3264" s="71" t="s">
        <v>3506</v>
      </c>
      <c r="C3264" s="72">
        <v>24251104</v>
      </c>
      <c r="D3264" s="72" t="s">
        <v>194</v>
      </c>
      <c r="E3264" s="72">
        <v>1335.97687481603</v>
      </c>
      <c r="F3264" s="72">
        <f t="shared" si="250"/>
        <v>0.83031502474582353</v>
      </c>
      <c r="G3264" s="73">
        <v>53</v>
      </c>
      <c r="H3264" s="72">
        <f t="shared" si="251"/>
        <v>2.6764659530881555E-4</v>
      </c>
      <c r="I3264" s="76">
        <v>5.04993576054369E-6</v>
      </c>
      <c r="J3264" s="75">
        <v>3263</v>
      </c>
      <c r="K3264" s="72">
        <f t="shared" si="252"/>
        <v>25939.567940230743</v>
      </c>
      <c r="L3264" s="72">
        <f t="shared" si="253"/>
        <v>3.6280431539718848E-2</v>
      </c>
      <c r="M3264" s="72">
        <f t="shared" si="254"/>
        <v>1.4651871550463124E-6</v>
      </c>
      <c r="N3264" s="72" t="e">
        <f>IF(VLOOKUP(B3264,[1]Sheet1!$B$2:$G$553,6,FALSE)=0,"",L3264)</f>
        <v>#N/A</v>
      </c>
      <c r="O3264" s="72" t="e">
        <f>IF(VLOOKUP($B3264,[1]Sheet1!$C$2:$G$553,5,FALSE)=0,"",$L3264)</f>
        <v>#N/A</v>
      </c>
      <c r="P3264" s="72" t="e">
        <f>IF(VLOOKUP($B3264,[1]Sheet1!$D$2:$G$553,4,FALSE)=0,"",$L3264)</f>
        <v>#N/A</v>
      </c>
      <c r="Q3264" s="72" t="e">
        <f>IF(VLOOKUP($B3264,[1]Sheet1!$E$2:$G$553,3,FALSE)=0,"",$L3264)</f>
        <v>#N/A</v>
      </c>
      <c r="R3264" s="72" t="e">
        <f>IF(VLOOKUP($B3264,[1]Sheet1!$F$2:$G$553,2,FALSE)=0,"",$L3264)</f>
        <v>#N/A</v>
      </c>
      <c r="S3264" s="72" t="e">
        <f>COUNTIF([1]isolation_zones!$H$2:$H$1182,conductor_pz_summary_hftd_23_re!B3264)</f>
        <v>#VALUE!</v>
      </c>
    </row>
    <row r="3265" spans="1:19" x14ac:dyDescent="0.25">
      <c r="A3265" s="70">
        <v>8964</v>
      </c>
      <c r="B3265" s="71" t="s">
        <v>6676</v>
      </c>
      <c r="C3265" s="72">
        <v>254452102</v>
      </c>
      <c r="D3265" s="72" t="s">
        <v>1180</v>
      </c>
      <c r="E3265" s="72">
        <v>66.964897012276893</v>
      </c>
      <c r="F3265" s="72">
        <f t="shared" si="250"/>
        <v>4.1618954016331193E-2</v>
      </c>
      <c r="G3265" s="73">
        <v>1</v>
      </c>
      <c r="H3265" s="72">
        <f t="shared" si="251"/>
        <v>5.0408012149376998E-6</v>
      </c>
      <c r="I3265" s="76">
        <v>5.0408012149376998E-6</v>
      </c>
      <c r="J3265" s="75">
        <v>3264</v>
      </c>
      <c r="K3265" s="72">
        <f t="shared" si="252"/>
        <v>25939.609559184759</v>
      </c>
      <c r="L3265" s="72">
        <f t="shared" si="253"/>
        <v>3.6275390738503908E-2</v>
      </c>
      <c r="M3265" s="72">
        <f t="shared" si="254"/>
        <v>1.464983582021466E-6</v>
      </c>
      <c r="N3265" s="72" t="e">
        <f>IF(VLOOKUP(B3265,[1]Sheet1!$B$2:$G$553,6,FALSE)=0,"",L3265)</f>
        <v>#N/A</v>
      </c>
      <c r="O3265" s="72" t="e">
        <f>IF(VLOOKUP($B3265,[1]Sheet1!$C$2:$G$553,5,FALSE)=0,"",$L3265)</f>
        <v>#N/A</v>
      </c>
      <c r="P3265" s="72" t="e">
        <f>IF(VLOOKUP($B3265,[1]Sheet1!$D$2:$G$553,4,FALSE)=0,"",$L3265)</f>
        <v>#N/A</v>
      </c>
      <c r="Q3265" s="72" t="e">
        <f>IF(VLOOKUP($B3265,[1]Sheet1!$E$2:$G$553,3,FALSE)=0,"",$L3265)</f>
        <v>#N/A</v>
      </c>
      <c r="R3265" s="72" t="e">
        <f>IF(VLOOKUP($B3265,[1]Sheet1!$F$2:$G$553,2,FALSE)=0,"",$L3265)</f>
        <v>#N/A</v>
      </c>
      <c r="S3265" s="72" t="e">
        <f>COUNTIF([1]isolation_zones!$H$2:$H$1182,conductor_pz_summary_hftd_23_re!B3265)</f>
        <v>#VALUE!</v>
      </c>
    </row>
    <row r="3266" spans="1:19" x14ac:dyDescent="0.25">
      <c r="A3266" s="70">
        <v>8147</v>
      </c>
      <c r="B3266" s="71" t="s">
        <v>6677</v>
      </c>
      <c r="C3266" s="72">
        <v>42991105</v>
      </c>
      <c r="D3266" s="72" t="s">
        <v>207</v>
      </c>
      <c r="E3266" s="72">
        <v>10.9115382235863</v>
      </c>
      <c r="F3266" s="72">
        <f t="shared" si="250"/>
        <v>6.7815650861319451E-3</v>
      </c>
      <c r="G3266" s="73">
        <v>3</v>
      </c>
      <c r="H3266" s="72">
        <f t="shared" si="251"/>
        <v>1.509895819945713E-5</v>
      </c>
      <c r="I3266" s="76">
        <v>5.0329860664857099E-6</v>
      </c>
      <c r="J3266" s="75">
        <v>3265</v>
      </c>
      <c r="K3266" s="72">
        <f t="shared" si="252"/>
        <v>25939.616340749846</v>
      </c>
      <c r="L3266" s="72">
        <f t="shared" si="253"/>
        <v>3.6260291780304453E-2</v>
      </c>
      <c r="M3266" s="72">
        <f t="shared" si="254"/>
        <v>1.4643738097924835E-6</v>
      </c>
      <c r="N3266" s="72" t="e">
        <f>IF(VLOOKUP(B3266,[1]Sheet1!$B$2:$G$553,6,FALSE)=0,"",L3266)</f>
        <v>#N/A</v>
      </c>
      <c r="O3266" s="72" t="e">
        <f>IF(VLOOKUP($B3266,[1]Sheet1!$C$2:$G$553,5,FALSE)=0,"",$L3266)</f>
        <v>#N/A</v>
      </c>
      <c r="P3266" s="72" t="e">
        <f>IF(VLOOKUP($B3266,[1]Sheet1!$D$2:$G$553,4,FALSE)=0,"",$L3266)</f>
        <v>#N/A</v>
      </c>
      <c r="Q3266" s="72" t="e">
        <f>IF(VLOOKUP($B3266,[1]Sheet1!$E$2:$G$553,3,FALSE)=0,"",$L3266)</f>
        <v>#N/A</v>
      </c>
      <c r="R3266" s="72" t="e">
        <f>IF(VLOOKUP($B3266,[1]Sheet1!$F$2:$G$553,2,FALSE)=0,"",$L3266)</f>
        <v>#N/A</v>
      </c>
      <c r="S3266" s="72" t="e">
        <f>COUNTIF([1]isolation_zones!$H$2:$H$1182,conductor_pz_summary_hftd_23_re!B3266)</f>
        <v>#VALUE!</v>
      </c>
    </row>
    <row r="3267" spans="1:19" x14ac:dyDescent="0.25">
      <c r="A3267" s="70">
        <v>6797</v>
      </c>
      <c r="B3267" s="71" t="s">
        <v>3589</v>
      </c>
      <c r="C3267" s="72">
        <v>24080402</v>
      </c>
      <c r="D3267" s="72" t="s">
        <v>779</v>
      </c>
      <c r="E3267" s="72">
        <v>3073.62255187037</v>
      </c>
      <c r="F3267" s="72">
        <f t="shared" ref="F3267:F3330" si="255">E3267/1609</f>
        <v>1.9102688327348478</v>
      </c>
      <c r="G3267" s="73">
        <v>27</v>
      </c>
      <c r="H3267" s="72">
        <f t="shared" ref="H3267:H3330" si="256">I3267*G3267</f>
        <v>1.3482328587428833E-4</v>
      </c>
      <c r="I3267" s="76">
        <v>4.9934550323810497E-6</v>
      </c>
      <c r="J3267" s="75">
        <v>3266</v>
      </c>
      <c r="K3267" s="72">
        <f t="shared" si="252"/>
        <v>25941.526609582583</v>
      </c>
      <c r="L3267" s="72">
        <f t="shared" si="253"/>
        <v>3.6125468494430164E-2</v>
      </c>
      <c r="M3267" s="72">
        <f t="shared" si="254"/>
        <v>1.4589289642302722E-6</v>
      </c>
      <c r="N3267" s="72" t="e">
        <f>IF(VLOOKUP(B3267,[1]Sheet1!$B$2:$G$553,6,FALSE)=0,"",L3267)</f>
        <v>#N/A</v>
      </c>
      <c r="O3267" s="72" t="e">
        <f>IF(VLOOKUP($B3267,[1]Sheet1!$C$2:$G$553,5,FALSE)=0,"",$L3267)</f>
        <v>#N/A</v>
      </c>
      <c r="P3267" s="72" t="e">
        <f>IF(VLOOKUP($B3267,[1]Sheet1!$D$2:$G$553,4,FALSE)=0,"",$L3267)</f>
        <v>#N/A</v>
      </c>
      <c r="Q3267" s="72" t="e">
        <f>IF(VLOOKUP($B3267,[1]Sheet1!$E$2:$G$553,3,FALSE)=0,"",$L3267)</f>
        <v>#N/A</v>
      </c>
      <c r="R3267" s="72" t="e">
        <f>IF(VLOOKUP($B3267,[1]Sheet1!$F$2:$G$553,2,FALSE)=0,"",$L3267)</f>
        <v>#N/A</v>
      </c>
      <c r="S3267" s="72" t="e">
        <f>COUNTIF([1]isolation_zones!$H$2:$H$1182,conductor_pz_summary_hftd_23_re!B3267)</f>
        <v>#VALUE!</v>
      </c>
    </row>
    <row r="3268" spans="1:19" x14ac:dyDescent="0.25">
      <c r="A3268" s="70">
        <v>8050</v>
      </c>
      <c r="B3268" s="71" t="s">
        <v>3398</v>
      </c>
      <c r="C3268" s="72">
        <v>43081101</v>
      </c>
      <c r="D3268" s="72" t="s">
        <v>577</v>
      </c>
      <c r="E3268" s="72">
        <v>3543.5773702966098</v>
      </c>
      <c r="F3268" s="72">
        <f t="shared" si="255"/>
        <v>2.2023476508990738</v>
      </c>
      <c r="G3268" s="73">
        <v>27</v>
      </c>
      <c r="H3268" s="72">
        <f t="shared" si="256"/>
        <v>1.3434066185121342E-4</v>
      </c>
      <c r="I3268" s="76">
        <v>4.9755800685634603E-6</v>
      </c>
      <c r="J3268" s="75">
        <v>3267</v>
      </c>
      <c r="K3268" s="72">
        <f t="shared" ref="K3268:K3331" si="257">F3268+K3267</f>
        <v>25943.728957233481</v>
      </c>
      <c r="L3268" s="72">
        <f t="shared" ref="L3268:L3331" si="258">L3267-H3268</f>
        <v>3.5991127832578948E-2</v>
      </c>
      <c r="M3268" s="72">
        <f t="shared" ref="M3268:M3331" si="259">L3268/$L$2</f>
        <v>1.4535036094648712E-6</v>
      </c>
      <c r="N3268" s="72" t="e">
        <f>IF(VLOOKUP(B3268,[1]Sheet1!$B$2:$G$553,6,FALSE)=0,"",L3268)</f>
        <v>#N/A</v>
      </c>
      <c r="O3268" s="72" t="e">
        <f>IF(VLOOKUP($B3268,[1]Sheet1!$C$2:$G$553,5,FALSE)=0,"",$L3268)</f>
        <v>#N/A</v>
      </c>
      <c r="P3268" s="72" t="e">
        <f>IF(VLOOKUP($B3268,[1]Sheet1!$D$2:$G$553,4,FALSE)=0,"",$L3268)</f>
        <v>#N/A</v>
      </c>
      <c r="Q3268" s="72" t="e">
        <f>IF(VLOOKUP($B3268,[1]Sheet1!$E$2:$G$553,3,FALSE)=0,"",$L3268)</f>
        <v>#N/A</v>
      </c>
      <c r="R3268" s="72" t="e">
        <f>IF(VLOOKUP($B3268,[1]Sheet1!$F$2:$G$553,2,FALSE)=0,"",$L3268)</f>
        <v>#N/A</v>
      </c>
      <c r="S3268" s="72" t="e">
        <f>COUNTIF([1]isolation_zones!$H$2:$H$1182,conductor_pz_summary_hftd_23_re!B3268)</f>
        <v>#VALUE!</v>
      </c>
    </row>
    <row r="3269" spans="1:19" x14ac:dyDescent="0.25">
      <c r="A3269" s="70">
        <v>6040</v>
      </c>
      <c r="B3269" s="71" t="s">
        <v>3948</v>
      </c>
      <c r="C3269" s="72">
        <v>163761703</v>
      </c>
      <c r="D3269" s="72" t="s">
        <v>801</v>
      </c>
      <c r="E3269" s="72">
        <v>1548.3172852335599</v>
      </c>
      <c r="F3269" s="72">
        <f t="shared" si="255"/>
        <v>0.96228544762806711</v>
      </c>
      <c r="G3269" s="73">
        <v>32</v>
      </c>
      <c r="H3269" s="72">
        <f t="shared" si="256"/>
        <v>1.5851159912790976E-4</v>
      </c>
      <c r="I3269" s="76">
        <v>4.95348747274718E-6</v>
      </c>
      <c r="J3269" s="75">
        <v>3268</v>
      </c>
      <c r="K3269" s="72">
        <f t="shared" si="257"/>
        <v>25944.69124268111</v>
      </c>
      <c r="L3269" s="72">
        <f t="shared" si="258"/>
        <v>3.5832616233451041E-2</v>
      </c>
      <c r="M3269" s="72">
        <f t="shared" si="259"/>
        <v>1.4471021101135252E-6</v>
      </c>
      <c r="N3269" s="72" t="e">
        <f>IF(VLOOKUP(B3269,[1]Sheet1!$B$2:$G$553,6,FALSE)=0,"",L3269)</f>
        <v>#N/A</v>
      </c>
      <c r="O3269" s="72" t="e">
        <f>IF(VLOOKUP($B3269,[1]Sheet1!$C$2:$G$553,5,FALSE)=0,"",$L3269)</f>
        <v>#N/A</v>
      </c>
      <c r="P3269" s="72" t="e">
        <f>IF(VLOOKUP($B3269,[1]Sheet1!$D$2:$G$553,4,FALSE)=0,"",$L3269)</f>
        <v>#N/A</v>
      </c>
      <c r="Q3269" s="72" t="e">
        <f>IF(VLOOKUP($B3269,[1]Sheet1!$E$2:$G$553,3,FALSE)=0,"",$L3269)</f>
        <v>#N/A</v>
      </c>
      <c r="R3269" s="72" t="e">
        <f>IF(VLOOKUP($B3269,[1]Sheet1!$F$2:$G$553,2,FALSE)=0,"",$L3269)</f>
        <v>#N/A</v>
      </c>
      <c r="S3269" s="72" t="e">
        <f>COUNTIF([1]isolation_zones!$H$2:$H$1182,conductor_pz_summary_hftd_23_re!B3269)</f>
        <v>#VALUE!</v>
      </c>
    </row>
    <row r="3270" spans="1:19" x14ac:dyDescent="0.25">
      <c r="A3270" s="70">
        <v>4959</v>
      </c>
      <c r="B3270" s="71" t="s">
        <v>6678</v>
      </c>
      <c r="C3270" s="72">
        <v>14341105</v>
      </c>
      <c r="D3270" s="72" t="s">
        <v>948</v>
      </c>
      <c r="E3270" s="72">
        <v>5044.0424750027896</v>
      </c>
      <c r="F3270" s="72">
        <f t="shared" si="255"/>
        <v>3.1348927750172715</v>
      </c>
      <c r="G3270" s="73">
        <v>45</v>
      </c>
      <c r="H3270" s="72">
        <f t="shared" si="256"/>
        <v>2.2289606911183725E-4</v>
      </c>
      <c r="I3270" s="76">
        <v>4.9532459802630501E-6</v>
      </c>
      <c r="J3270" s="75">
        <v>3269</v>
      </c>
      <c r="K3270" s="72">
        <f t="shared" si="257"/>
        <v>25947.826135456129</v>
      </c>
      <c r="L3270" s="72">
        <f t="shared" si="258"/>
        <v>3.5609720164339206E-2</v>
      </c>
      <c r="M3270" s="72">
        <f t="shared" si="259"/>
        <v>1.4381004405216011E-6</v>
      </c>
      <c r="N3270" s="72" t="e">
        <f>IF(VLOOKUP(B3270,[1]Sheet1!$B$2:$G$553,6,FALSE)=0,"",L3270)</f>
        <v>#N/A</v>
      </c>
      <c r="O3270" s="72" t="e">
        <f>IF(VLOOKUP($B3270,[1]Sheet1!$C$2:$G$553,5,FALSE)=0,"",$L3270)</f>
        <v>#N/A</v>
      </c>
      <c r="P3270" s="72" t="e">
        <f>IF(VLOOKUP($B3270,[1]Sheet1!$D$2:$G$553,4,FALSE)=0,"",$L3270)</f>
        <v>#N/A</v>
      </c>
      <c r="Q3270" s="72" t="e">
        <f>IF(VLOOKUP($B3270,[1]Sheet1!$E$2:$G$553,3,FALSE)=0,"",$L3270)</f>
        <v>#N/A</v>
      </c>
      <c r="R3270" s="72" t="e">
        <f>IF(VLOOKUP($B3270,[1]Sheet1!$F$2:$G$553,2,FALSE)=0,"",$L3270)</f>
        <v>#N/A</v>
      </c>
      <c r="S3270" s="72" t="e">
        <f>COUNTIF([1]isolation_zones!$H$2:$H$1182,conductor_pz_summary_hftd_23_re!B3270)</f>
        <v>#VALUE!</v>
      </c>
    </row>
    <row r="3271" spans="1:19" x14ac:dyDescent="0.25">
      <c r="A3271" s="70">
        <v>1675</v>
      </c>
      <c r="B3271" s="71" t="s">
        <v>6679</v>
      </c>
      <c r="C3271" s="72">
        <v>14091111</v>
      </c>
      <c r="D3271" s="72" t="s">
        <v>6305</v>
      </c>
      <c r="E3271" s="72">
        <v>319.33694764915703</v>
      </c>
      <c r="F3271" s="72">
        <f t="shared" si="255"/>
        <v>0.19846920301377069</v>
      </c>
      <c r="G3271" s="73">
        <v>26</v>
      </c>
      <c r="H3271" s="72">
        <f t="shared" si="256"/>
        <v>1.2875155654172915E-4</v>
      </c>
      <c r="I3271" s="76">
        <v>4.95198294391266E-6</v>
      </c>
      <c r="J3271" s="75">
        <v>3270</v>
      </c>
      <c r="K3271" s="72">
        <f t="shared" si="257"/>
        <v>25948.024604659142</v>
      </c>
      <c r="L3271" s="72">
        <f t="shared" si="258"/>
        <v>3.5480968607797481E-2</v>
      </c>
      <c r="M3271" s="72">
        <f t="shared" si="259"/>
        <v>1.4329008020710322E-6</v>
      </c>
      <c r="N3271" s="72" t="e">
        <f>IF(VLOOKUP(B3271,[1]Sheet1!$B$2:$G$553,6,FALSE)=0,"",L3271)</f>
        <v>#N/A</v>
      </c>
      <c r="O3271" s="72" t="e">
        <f>IF(VLOOKUP($B3271,[1]Sheet1!$C$2:$G$553,5,FALSE)=0,"",$L3271)</f>
        <v>#N/A</v>
      </c>
      <c r="P3271" s="72" t="e">
        <f>IF(VLOOKUP($B3271,[1]Sheet1!$D$2:$G$553,4,FALSE)=0,"",$L3271)</f>
        <v>#N/A</v>
      </c>
      <c r="Q3271" s="72" t="e">
        <f>IF(VLOOKUP($B3271,[1]Sheet1!$E$2:$G$553,3,FALSE)=0,"",$L3271)</f>
        <v>#N/A</v>
      </c>
      <c r="R3271" s="72" t="e">
        <f>IF(VLOOKUP($B3271,[1]Sheet1!$F$2:$G$553,2,FALSE)=0,"",$L3271)</f>
        <v>#N/A</v>
      </c>
      <c r="S3271" s="72" t="e">
        <f>COUNTIF([1]isolation_zones!$H$2:$H$1182,conductor_pz_summary_hftd_23_re!B3271)</f>
        <v>#VALUE!</v>
      </c>
    </row>
    <row r="3272" spans="1:19" x14ac:dyDescent="0.25">
      <c r="A3272" s="70">
        <v>9676</v>
      </c>
      <c r="B3272" s="71" t="s">
        <v>6680</v>
      </c>
      <c r="C3272" s="72">
        <v>22811103</v>
      </c>
      <c r="D3272" s="72" t="s">
        <v>408</v>
      </c>
      <c r="E3272" s="72">
        <v>283.44814745312198</v>
      </c>
      <c r="F3272" s="72">
        <f t="shared" si="255"/>
        <v>0.17616416870921192</v>
      </c>
      <c r="G3272" s="73">
        <v>4</v>
      </c>
      <c r="H3272" s="72">
        <f t="shared" si="256"/>
        <v>1.9629785512902921E-5</v>
      </c>
      <c r="I3272" s="76">
        <v>4.9074463782257302E-6</v>
      </c>
      <c r="J3272" s="75">
        <v>3271</v>
      </c>
      <c r="K3272" s="72">
        <f t="shared" si="257"/>
        <v>25948.20076882785</v>
      </c>
      <c r="L3272" s="72">
        <f t="shared" si="258"/>
        <v>3.5461338822284576E-2</v>
      </c>
      <c r="M3272" s="72">
        <f t="shared" si="259"/>
        <v>1.4321080521403061E-6</v>
      </c>
      <c r="N3272" s="72" t="e">
        <f>IF(VLOOKUP(B3272,[1]Sheet1!$B$2:$G$553,6,FALSE)=0,"",L3272)</f>
        <v>#N/A</v>
      </c>
      <c r="O3272" s="72" t="e">
        <f>IF(VLOOKUP($B3272,[1]Sheet1!$C$2:$G$553,5,FALSE)=0,"",$L3272)</f>
        <v>#N/A</v>
      </c>
      <c r="P3272" s="72" t="e">
        <f>IF(VLOOKUP($B3272,[1]Sheet1!$D$2:$G$553,4,FALSE)=0,"",$L3272)</f>
        <v>#N/A</v>
      </c>
      <c r="Q3272" s="72" t="e">
        <f>IF(VLOOKUP($B3272,[1]Sheet1!$E$2:$G$553,3,FALSE)=0,"",$L3272)</f>
        <v>#N/A</v>
      </c>
      <c r="R3272" s="72" t="e">
        <f>IF(VLOOKUP($B3272,[1]Sheet1!$F$2:$G$553,2,FALSE)=0,"",$L3272)</f>
        <v>#N/A</v>
      </c>
      <c r="S3272" s="72" t="e">
        <f>COUNTIF([1]isolation_zones!$H$2:$H$1182,conductor_pz_summary_hftd_23_re!B3272)</f>
        <v>#VALUE!</v>
      </c>
    </row>
    <row r="3273" spans="1:19" x14ac:dyDescent="0.25">
      <c r="A3273" s="70">
        <v>8421</v>
      </c>
      <c r="B3273" s="71" t="s">
        <v>6681</v>
      </c>
      <c r="C3273" s="72">
        <v>12501112</v>
      </c>
      <c r="D3273" s="72" t="s">
        <v>980</v>
      </c>
      <c r="E3273" s="72">
        <v>827.47588974030896</v>
      </c>
      <c r="F3273" s="72">
        <f t="shared" si="255"/>
        <v>0.5142796082910559</v>
      </c>
      <c r="G3273" s="73">
        <v>11</v>
      </c>
      <c r="H3273" s="72">
        <f t="shared" si="256"/>
        <v>5.3690770733392651E-5</v>
      </c>
      <c r="I3273" s="76">
        <v>4.8809791575811502E-6</v>
      </c>
      <c r="J3273" s="75">
        <v>3272</v>
      </c>
      <c r="K3273" s="72">
        <f t="shared" si="257"/>
        <v>25948.715048436141</v>
      </c>
      <c r="L3273" s="72">
        <f t="shared" si="258"/>
        <v>3.540764805155118E-2</v>
      </c>
      <c r="M3273" s="72">
        <f t="shared" si="259"/>
        <v>1.4299397475120388E-6</v>
      </c>
      <c r="N3273" s="72" t="e">
        <f>IF(VLOOKUP(B3273,[1]Sheet1!$B$2:$G$553,6,FALSE)=0,"",L3273)</f>
        <v>#N/A</v>
      </c>
      <c r="O3273" s="72" t="e">
        <f>IF(VLOOKUP($B3273,[1]Sheet1!$C$2:$G$553,5,FALSE)=0,"",$L3273)</f>
        <v>#N/A</v>
      </c>
      <c r="P3273" s="72" t="e">
        <f>IF(VLOOKUP($B3273,[1]Sheet1!$D$2:$G$553,4,FALSE)=0,"",$L3273)</f>
        <v>#N/A</v>
      </c>
      <c r="Q3273" s="72" t="e">
        <f>IF(VLOOKUP($B3273,[1]Sheet1!$E$2:$G$553,3,FALSE)=0,"",$L3273)</f>
        <v>#N/A</v>
      </c>
      <c r="R3273" s="72" t="e">
        <f>IF(VLOOKUP($B3273,[1]Sheet1!$F$2:$G$553,2,FALSE)=0,"",$L3273)</f>
        <v>#N/A</v>
      </c>
      <c r="S3273" s="72" t="e">
        <f>COUNTIF([1]isolation_zones!$H$2:$H$1182,conductor_pz_summary_hftd_23_re!B3273)</f>
        <v>#VALUE!</v>
      </c>
    </row>
    <row r="3274" spans="1:19" x14ac:dyDescent="0.25">
      <c r="A3274" s="70">
        <v>2317</v>
      </c>
      <c r="B3274" s="71" t="s">
        <v>6682</v>
      </c>
      <c r="C3274" s="72">
        <v>63601112</v>
      </c>
      <c r="D3274" s="72" t="s">
        <v>6683</v>
      </c>
      <c r="E3274" s="72">
        <v>378.60796563659198</v>
      </c>
      <c r="F3274" s="72">
        <f t="shared" si="255"/>
        <v>0.2353063801346128</v>
      </c>
      <c r="G3274" s="73">
        <v>52</v>
      </c>
      <c r="H3274" s="72">
        <f t="shared" si="256"/>
        <v>2.5204438587695223E-4</v>
      </c>
      <c r="I3274" s="76">
        <v>4.8470074207106197E-6</v>
      </c>
      <c r="J3274" s="75">
        <v>3273</v>
      </c>
      <c r="K3274" s="72">
        <f t="shared" si="257"/>
        <v>25948.950354816276</v>
      </c>
      <c r="L3274" s="72">
        <f t="shared" si="258"/>
        <v>3.5155603665674225E-2</v>
      </c>
      <c r="M3274" s="72">
        <f t="shared" si="259"/>
        <v>1.4197609215991176E-6</v>
      </c>
      <c r="N3274" s="72" t="e">
        <f>IF(VLOOKUP(B3274,[1]Sheet1!$B$2:$G$553,6,FALSE)=0,"",L3274)</f>
        <v>#N/A</v>
      </c>
      <c r="O3274" s="72" t="e">
        <f>IF(VLOOKUP($B3274,[1]Sheet1!$C$2:$G$553,5,FALSE)=0,"",$L3274)</f>
        <v>#N/A</v>
      </c>
      <c r="P3274" s="72" t="e">
        <f>IF(VLOOKUP($B3274,[1]Sheet1!$D$2:$G$553,4,FALSE)=0,"",$L3274)</f>
        <v>#N/A</v>
      </c>
      <c r="Q3274" s="72" t="e">
        <f>IF(VLOOKUP($B3274,[1]Sheet1!$E$2:$G$553,3,FALSE)=0,"",$L3274)</f>
        <v>#N/A</v>
      </c>
      <c r="R3274" s="72" t="e">
        <f>IF(VLOOKUP($B3274,[1]Sheet1!$F$2:$G$553,2,FALSE)=0,"",$L3274)</f>
        <v>#N/A</v>
      </c>
      <c r="S3274" s="72" t="e">
        <f>COUNTIF([1]isolation_zones!$H$2:$H$1182,conductor_pz_summary_hftd_23_re!B3274)</f>
        <v>#VALUE!</v>
      </c>
    </row>
    <row r="3275" spans="1:19" x14ac:dyDescent="0.25">
      <c r="A3275" s="70">
        <v>2187</v>
      </c>
      <c r="B3275" s="71" t="s">
        <v>4175</v>
      </c>
      <c r="C3275" s="72">
        <v>192151131</v>
      </c>
      <c r="D3275" s="72" t="s">
        <v>721</v>
      </c>
      <c r="E3275" s="72">
        <v>257.32328498610201</v>
      </c>
      <c r="F3275" s="72">
        <f t="shared" si="255"/>
        <v>0.15992746114735987</v>
      </c>
      <c r="G3275" s="73">
        <v>91</v>
      </c>
      <c r="H3275" s="72">
        <f t="shared" si="256"/>
        <v>4.4056805819563902E-4</v>
      </c>
      <c r="I3275" s="76">
        <v>4.8414072329191103E-6</v>
      </c>
      <c r="J3275" s="75">
        <v>3274</v>
      </c>
      <c r="K3275" s="72">
        <f t="shared" si="257"/>
        <v>25949.110282277423</v>
      </c>
      <c r="L3275" s="72">
        <f t="shared" si="258"/>
        <v>3.4715035607478587E-2</v>
      </c>
      <c r="M3275" s="72">
        <f t="shared" si="259"/>
        <v>1.4019685571647185E-6</v>
      </c>
      <c r="N3275" s="72" t="e">
        <f>IF(VLOOKUP(B3275,[1]Sheet1!$B$2:$G$553,6,FALSE)=0,"",L3275)</f>
        <v>#N/A</v>
      </c>
      <c r="O3275" s="72" t="e">
        <f>IF(VLOOKUP($B3275,[1]Sheet1!$C$2:$G$553,5,FALSE)=0,"",$L3275)</f>
        <v>#N/A</v>
      </c>
      <c r="P3275" s="72" t="e">
        <f>IF(VLOOKUP($B3275,[1]Sheet1!$D$2:$G$553,4,FALSE)=0,"",$L3275)</f>
        <v>#N/A</v>
      </c>
      <c r="Q3275" s="72" t="e">
        <f>IF(VLOOKUP($B3275,[1]Sheet1!$E$2:$G$553,3,FALSE)=0,"",$L3275)</f>
        <v>#N/A</v>
      </c>
      <c r="R3275" s="72" t="e">
        <f>IF(VLOOKUP($B3275,[1]Sheet1!$F$2:$G$553,2,FALSE)=0,"",$L3275)</f>
        <v>#N/A</v>
      </c>
      <c r="S3275" s="72" t="e">
        <f>COUNTIF([1]isolation_zones!$H$2:$H$1182,conductor_pz_summary_hftd_23_re!B3275)</f>
        <v>#VALUE!</v>
      </c>
    </row>
    <row r="3276" spans="1:19" x14ac:dyDescent="0.25">
      <c r="A3276" s="70">
        <v>8107</v>
      </c>
      <c r="B3276" s="71" t="s">
        <v>3425</v>
      </c>
      <c r="C3276" s="72">
        <v>24080402</v>
      </c>
      <c r="D3276" s="72" t="s">
        <v>779</v>
      </c>
      <c r="E3276" s="72">
        <v>3052.0290986595901</v>
      </c>
      <c r="F3276" s="72">
        <f t="shared" si="255"/>
        <v>1.8968484143316284</v>
      </c>
      <c r="G3276" s="73">
        <v>23</v>
      </c>
      <c r="H3276" s="72">
        <f t="shared" si="256"/>
        <v>1.1049706703107907E-4</v>
      </c>
      <c r="I3276" s="76">
        <v>4.8042203056990901E-6</v>
      </c>
      <c r="J3276" s="75">
        <v>3275</v>
      </c>
      <c r="K3276" s="72">
        <f t="shared" si="257"/>
        <v>25951.007130691756</v>
      </c>
      <c r="L3276" s="72">
        <f t="shared" si="258"/>
        <v>3.460453854044751E-2</v>
      </c>
      <c r="M3276" s="72">
        <f t="shared" si="259"/>
        <v>1.3975061272427652E-6</v>
      </c>
      <c r="N3276" s="72" t="e">
        <f>IF(VLOOKUP(B3276,[1]Sheet1!$B$2:$G$553,6,FALSE)=0,"",L3276)</f>
        <v>#N/A</v>
      </c>
      <c r="O3276" s="72" t="e">
        <f>IF(VLOOKUP($B3276,[1]Sheet1!$C$2:$G$553,5,FALSE)=0,"",$L3276)</f>
        <v>#N/A</v>
      </c>
      <c r="P3276" s="72" t="e">
        <f>IF(VLOOKUP($B3276,[1]Sheet1!$D$2:$G$553,4,FALSE)=0,"",$L3276)</f>
        <v>#N/A</v>
      </c>
      <c r="Q3276" s="72" t="e">
        <f>IF(VLOOKUP($B3276,[1]Sheet1!$E$2:$G$553,3,FALSE)=0,"",$L3276)</f>
        <v>#N/A</v>
      </c>
      <c r="R3276" s="72" t="e">
        <f>IF(VLOOKUP($B3276,[1]Sheet1!$F$2:$G$553,2,FALSE)=0,"",$L3276)</f>
        <v>#N/A</v>
      </c>
      <c r="S3276" s="72" t="e">
        <f>COUNTIF([1]isolation_zones!$H$2:$H$1182,conductor_pz_summary_hftd_23_re!B3276)</f>
        <v>#VALUE!</v>
      </c>
    </row>
    <row r="3277" spans="1:19" x14ac:dyDescent="0.25">
      <c r="A3277" s="70">
        <v>1133</v>
      </c>
      <c r="B3277" s="71" t="s">
        <v>6684</v>
      </c>
      <c r="C3277" s="72">
        <v>24181103</v>
      </c>
      <c r="D3277" s="72" t="s">
        <v>805</v>
      </c>
      <c r="E3277" s="72">
        <v>6145.6408213548802</v>
      </c>
      <c r="F3277" s="72">
        <f t="shared" si="255"/>
        <v>3.8195405974859415</v>
      </c>
      <c r="G3277" s="73">
        <v>53</v>
      </c>
      <c r="H3277" s="72">
        <f t="shared" si="256"/>
        <v>2.5437357461467042E-4</v>
      </c>
      <c r="I3277" s="76">
        <v>4.79950140782397E-6</v>
      </c>
      <c r="J3277" s="75">
        <v>3276</v>
      </c>
      <c r="K3277" s="72">
        <f t="shared" si="257"/>
        <v>25954.826671289244</v>
      </c>
      <c r="L3277" s="72">
        <f t="shared" si="258"/>
        <v>3.435016496583284E-2</v>
      </c>
      <c r="M3277" s="72">
        <f t="shared" si="259"/>
        <v>1.3872332369189385E-6</v>
      </c>
      <c r="N3277" s="72" t="e">
        <f>IF(VLOOKUP(B3277,[1]Sheet1!$B$2:$G$553,6,FALSE)=0,"",L3277)</f>
        <v>#N/A</v>
      </c>
      <c r="O3277" s="72" t="e">
        <f>IF(VLOOKUP($B3277,[1]Sheet1!$C$2:$G$553,5,FALSE)=0,"",$L3277)</f>
        <v>#N/A</v>
      </c>
      <c r="P3277" s="72" t="e">
        <f>IF(VLOOKUP($B3277,[1]Sheet1!$D$2:$G$553,4,FALSE)=0,"",$L3277)</f>
        <v>#N/A</v>
      </c>
      <c r="Q3277" s="72" t="e">
        <f>IF(VLOOKUP($B3277,[1]Sheet1!$E$2:$G$553,3,FALSE)=0,"",$L3277)</f>
        <v>#N/A</v>
      </c>
      <c r="R3277" s="72" t="e">
        <f>IF(VLOOKUP($B3277,[1]Sheet1!$F$2:$G$553,2,FALSE)=0,"",$L3277)</f>
        <v>#N/A</v>
      </c>
      <c r="S3277" s="72" t="e">
        <f>COUNTIF([1]isolation_zones!$H$2:$H$1182,conductor_pz_summary_hftd_23_re!B3277)</f>
        <v>#VALUE!</v>
      </c>
    </row>
    <row r="3278" spans="1:19" x14ac:dyDescent="0.25">
      <c r="A3278" s="70">
        <v>9839</v>
      </c>
      <c r="B3278" s="71" t="s">
        <v>2917</v>
      </c>
      <c r="C3278" s="72">
        <v>42011107</v>
      </c>
      <c r="D3278" s="72" t="s">
        <v>359</v>
      </c>
      <c r="E3278" s="72">
        <v>214.72860235235501</v>
      </c>
      <c r="F3278" s="72">
        <f t="shared" si="255"/>
        <v>0.13345469381749844</v>
      </c>
      <c r="G3278" s="73">
        <v>2</v>
      </c>
      <c r="H3278" s="72">
        <f t="shared" si="256"/>
        <v>9.5309364800715005E-6</v>
      </c>
      <c r="I3278" s="76">
        <v>4.7654682400357502E-6</v>
      </c>
      <c r="J3278" s="75">
        <v>3277</v>
      </c>
      <c r="K3278" s="72">
        <f t="shared" si="257"/>
        <v>25954.96012598306</v>
      </c>
      <c r="L3278" s="72">
        <f t="shared" si="258"/>
        <v>3.4340634029352765E-2</v>
      </c>
      <c r="M3278" s="72">
        <f t="shared" si="259"/>
        <v>1.3868483295428815E-6</v>
      </c>
      <c r="N3278" s="72" t="e">
        <f>IF(VLOOKUP(B3278,[1]Sheet1!$B$2:$G$553,6,FALSE)=0,"",L3278)</f>
        <v>#N/A</v>
      </c>
      <c r="O3278" s="72" t="e">
        <f>IF(VLOOKUP($B3278,[1]Sheet1!$C$2:$G$553,5,FALSE)=0,"",$L3278)</f>
        <v>#N/A</v>
      </c>
      <c r="P3278" s="72" t="e">
        <f>IF(VLOOKUP($B3278,[1]Sheet1!$D$2:$G$553,4,FALSE)=0,"",$L3278)</f>
        <v>#N/A</v>
      </c>
      <c r="Q3278" s="72" t="e">
        <f>IF(VLOOKUP($B3278,[1]Sheet1!$E$2:$G$553,3,FALSE)=0,"",$L3278)</f>
        <v>#N/A</v>
      </c>
      <c r="R3278" s="72" t="e">
        <f>IF(VLOOKUP($B3278,[1]Sheet1!$F$2:$G$553,2,FALSE)=0,"",$L3278)</f>
        <v>#N/A</v>
      </c>
      <c r="S3278" s="72" t="e">
        <f>COUNTIF([1]isolation_zones!$H$2:$H$1182,conductor_pz_summary_hftd_23_re!B3278)</f>
        <v>#VALUE!</v>
      </c>
    </row>
    <row r="3279" spans="1:19" x14ac:dyDescent="0.25">
      <c r="A3279" s="70">
        <v>3598</v>
      </c>
      <c r="B3279" s="71" t="s">
        <v>6685</v>
      </c>
      <c r="C3279" s="72">
        <v>83252102</v>
      </c>
      <c r="D3279" s="72" t="s">
        <v>882</v>
      </c>
      <c r="E3279" s="72">
        <v>4.5720448353703702</v>
      </c>
      <c r="F3279" s="72">
        <f t="shared" si="255"/>
        <v>2.8415443352208642E-3</v>
      </c>
      <c r="G3279" s="73">
        <v>75</v>
      </c>
      <c r="H3279" s="72">
        <f t="shared" si="256"/>
        <v>3.5540672737763323E-4</v>
      </c>
      <c r="I3279" s="76">
        <v>4.7387563650351098E-6</v>
      </c>
      <c r="J3279" s="75">
        <v>3278</v>
      </c>
      <c r="K3279" s="72">
        <f t="shared" si="257"/>
        <v>25954.962967527394</v>
      </c>
      <c r="L3279" s="72">
        <f t="shared" si="258"/>
        <v>3.3985227301975132E-2</v>
      </c>
      <c r="M3279" s="72">
        <f t="shared" si="259"/>
        <v>1.3724952099775682E-6</v>
      </c>
      <c r="N3279" s="72" t="e">
        <f>IF(VLOOKUP(B3279,[1]Sheet1!$B$2:$G$553,6,FALSE)=0,"",L3279)</f>
        <v>#N/A</v>
      </c>
      <c r="O3279" s="72" t="e">
        <f>IF(VLOOKUP($B3279,[1]Sheet1!$C$2:$G$553,5,FALSE)=0,"",$L3279)</f>
        <v>#N/A</v>
      </c>
      <c r="P3279" s="72" t="e">
        <f>IF(VLOOKUP($B3279,[1]Sheet1!$D$2:$G$553,4,FALSE)=0,"",$L3279)</f>
        <v>#N/A</v>
      </c>
      <c r="Q3279" s="72" t="e">
        <f>IF(VLOOKUP($B3279,[1]Sheet1!$E$2:$G$553,3,FALSE)=0,"",$L3279)</f>
        <v>#N/A</v>
      </c>
      <c r="R3279" s="72" t="e">
        <f>IF(VLOOKUP($B3279,[1]Sheet1!$F$2:$G$553,2,FALSE)=0,"",$L3279)</f>
        <v>#N/A</v>
      </c>
      <c r="S3279" s="72" t="e">
        <f>COUNTIF([1]isolation_zones!$H$2:$H$1182,conductor_pz_summary_hftd_23_re!B3279)</f>
        <v>#VALUE!</v>
      </c>
    </row>
    <row r="3280" spans="1:19" x14ac:dyDescent="0.25">
      <c r="A3280" s="70">
        <v>4237</v>
      </c>
      <c r="B3280" s="71" t="s">
        <v>6686</v>
      </c>
      <c r="C3280" s="72">
        <v>83252109</v>
      </c>
      <c r="D3280" s="72" t="s">
        <v>1006</v>
      </c>
      <c r="E3280" s="72">
        <v>1495.54503000867</v>
      </c>
      <c r="F3280" s="72">
        <f t="shared" si="255"/>
        <v>0.92948727781769425</v>
      </c>
      <c r="G3280" s="73">
        <v>14</v>
      </c>
      <c r="H3280" s="72">
        <f t="shared" si="256"/>
        <v>6.5958240985963479E-5</v>
      </c>
      <c r="I3280" s="76">
        <v>4.7113029275688201E-6</v>
      </c>
      <c r="J3280" s="75">
        <v>3279</v>
      </c>
      <c r="K3280" s="72">
        <f t="shared" si="257"/>
        <v>25955.892454805213</v>
      </c>
      <c r="L3280" s="72">
        <f t="shared" si="258"/>
        <v>3.3919269060989167E-2</v>
      </c>
      <c r="M3280" s="72">
        <f t="shared" si="259"/>
        <v>1.3698314829114696E-6</v>
      </c>
      <c r="N3280" s="72" t="e">
        <f>IF(VLOOKUP(B3280,[1]Sheet1!$B$2:$G$553,6,FALSE)=0,"",L3280)</f>
        <v>#N/A</v>
      </c>
      <c r="O3280" s="72" t="e">
        <f>IF(VLOOKUP($B3280,[1]Sheet1!$C$2:$G$553,5,FALSE)=0,"",$L3280)</f>
        <v>#N/A</v>
      </c>
      <c r="P3280" s="72" t="e">
        <f>IF(VLOOKUP($B3280,[1]Sheet1!$D$2:$G$553,4,FALSE)=0,"",$L3280)</f>
        <v>#N/A</v>
      </c>
      <c r="Q3280" s="72" t="e">
        <f>IF(VLOOKUP($B3280,[1]Sheet1!$E$2:$G$553,3,FALSE)=0,"",$L3280)</f>
        <v>#N/A</v>
      </c>
      <c r="R3280" s="72" t="e">
        <f>IF(VLOOKUP($B3280,[1]Sheet1!$F$2:$G$553,2,FALSE)=0,"",$L3280)</f>
        <v>#N/A</v>
      </c>
      <c r="S3280" s="72" t="e">
        <f>COUNTIF([1]isolation_zones!$H$2:$H$1182,conductor_pz_summary_hftd_23_re!B3280)</f>
        <v>#VALUE!</v>
      </c>
    </row>
    <row r="3281" spans="1:19" x14ac:dyDescent="0.25">
      <c r="A3281" s="70">
        <v>4104</v>
      </c>
      <c r="B3281" s="71" t="s">
        <v>3351</v>
      </c>
      <c r="C3281" s="72">
        <v>43091103</v>
      </c>
      <c r="D3281" s="72" t="s">
        <v>533</v>
      </c>
      <c r="E3281" s="72">
        <v>0</v>
      </c>
      <c r="F3281" s="72">
        <f t="shared" si="255"/>
        <v>0</v>
      </c>
      <c r="G3281" s="73">
        <v>61</v>
      </c>
      <c r="H3281" s="72">
        <f t="shared" si="256"/>
        <v>2.8618211095014697E-4</v>
      </c>
      <c r="I3281" s="76">
        <v>4.6915100155761801E-6</v>
      </c>
      <c r="J3281" s="75">
        <v>3280</v>
      </c>
      <c r="K3281" s="72">
        <f t="shared" si="257"/>
        <v>25955.892454805213</v>
      </c>
      <c r="L3281" s="72">
        <f t="shared" si="258"/>
        <v>3.3633086950039019E-2</v>
      </c>
      <c r="M3281" s="72">
        <f t="shared" si="259"/>
        <v>1.3582740031579791E-6</v>
      </c>
      <c r="N3281" s="72" t="e">
        <f>IF(VLOOKUP(B3281,[1]Sheet1!$B$2:$G$553,6,FALSE)=0,"",L3281)</f>
        <v>#N/A</v>
      </c>
      <c r="O3281" s="72" t="e">
        <f>IF(VLOOKUP($B3281,[1]Sheet1!$C$2:$G$553,5,FALSE)=0,"",$L3281)</f>
        <v>#N/A</v>
      </c>
      <c r="P3281" s="72" t="e">
        <f>IF(VLOOKUP($B3281,[1]Sheet1!$D$2:$G$553,4,FALSE)=0,"",$L3281)</f>
        <v>#N/A</v>
      </c>
      <c r="Q3281" s="72" t="e">
        <f>IF(VLOOKUP($B3281,[1]Sheet1!$E$2:$G$553,3,FALSE)=0,"",$L3281)</f>
        <v>#N/A</v>
      </c>
      <c r="R3281" s="72" t="e">
        <f>IF(VLOOKUP($B3281,[1]Sheet1!$F$2:$G$553,2,FALSE)=0,"",$L3281)</f>
        <v>#N/A</v>
      </c>
      <c r="S3281" s="72" t="e">
        <f>COUNTIF([1]isolation_zones!$H$2:$H$1182,conductor_pz_summary_hftd_23_re!B3281)</f>
        <v>#VALUE!</v>
      </c>
    </row>
    <row r="3282" spans="1:19" x14ac:dyDescent="0.25">
      <c r="A3282" s="70">
        <v>9040</v>
      </c>
      <c r="B3282" s="71" t="s">
        <v>2955</v>
      </c>
      <c r="C3282" s="72">
        <v>42011101</v>
      </c>
      <c r="D3282" s="72" t="s">
        <v>819</v>
      </c>
      <c r="E3282" s="72">
        <v>0</v>
      </c>
      <c r="F3282" s="72">
        <f t="shared" si="255"/>
        <v>0</v>
      </c>
      <c r="G3282" s="73">
        <v>17</v>
      </c>
      <c r="H3282" s="72">
        <f t="shared" si="256"/>
        <v>7.9675858825970015E-5</v>
      </c>
      <c r="I3282" s="76">
        <v>4.6868152250570598E-6</v>
      </c>
      <c r="J3282" s="75">
        <v>3281</v>
      </c>
      <c r="K3282" s="72">
        <f t="shared" si="257"/>
        <v>25955.892454805213</v>
      </c>
      <c r="L3282" s="72">
        <f t="shared" si="258"/>
        <v>3.3553411091213049E-2</v>
      </c>
      <c r="M3282" s="72">
        <f t="shared" si="259"/>
        <v>1.3550562893666951E-6</v>
      </c>
      <c r="N3282" s="72" t="e">
        <f>IF(VLOOKUP(B3282,[1]Sheet1!$B$2:$G$553,6,FALSE)=0,"",L3282)</f>
        <v>#N/A</v>
      </c>
      <c r="O3282" s="72" t="e">
        <f>IF(VLOOKUP($B3282,[1]Sheet1!$C$2:$G$553,5,FALSE)=0,"",$L3282)</f>
        <v>#N/A</v>
      </c>
      <c r="P3282" s="72" t="e">
        <f>IF(VLOOKUP($B3282,[1]Sheet1!$D$2:$G$553,4,FALSE)=0,"",$L3282)</f>
        <v>#N/A</v>
      </c>
      <c r="Q3282" s="72" t="e">
        <f>IF(VLOOKUP($B3282,[1]Sheet1!$E$2:$G$553,3,FALSE)=0,"",$L3282)</f>
        <v>#N/A</v>
      </c>
      <c r="R3282" s="72" t="e">
        <f>IF(VLOOKUP($B3282,[1]Sheet1!$F$2:$G$553,2,FALSE)=0,"",$L3282)</f>
        <v>#N/A</v>
      </c>
      <c r="S3282" s="72" t="e">
        <f>COUNTIF([1]isolation_zones!$H$2:$H$1182,conductor_pz_summary_hftd_23_re!B3282)</f>
        <v>#VALUE!</v>
      </c>
    </row>
    <row r="3283" spans="1:19" x14ac:dyDescent="0.25">
      <c r="A3283" s="70">
        <v>9787</v>
      </c>
      <c r="B3283" s="71" t="s">
        <v>6687</v>
      </c>
      <c r="C3283" s="72">
        <v>182541103</v>
      </c>
      <c r="D3283" s="72" t="s">
        <v>833</v>
      </c>
      <c r="E3283" s="72">
        <v>685.76618555263599</v>
      </c>
      <c r="F3283" s="72">
        <f t="shared" si="255"/>
        <v>0.42620645466291857</v>
      </c>
      <c r="G3283" s="73">
        <v>6</v>
      </c>
      <c r="H3283" s="72">
        <f t="shared" si="256"/>
        <v>2.7993796264933798E-5</v>
      </c>
      <c r="I3283" s="76">
        <v>4.6656327108222997E-6</v>
      </c>
      <c r="J3283" s="75">
        <v>3282</v>
      </c>
      <c r="K3283" s="72">
        <f t="shared" si="257"/>
        <v>25956.318661259877</v>
      </c>
      <c r="L3283" s="72">
        <f t="shared" si="258"/>
        <v>3.3525417294948116E-2</v>
      </c>
      <c r="M3283" s="72">
        <f t="shared" si="259"/>
        <v>1.3539257584174294E-6</v>
      </c>
      <c r="N3283" s="72" t="e">
        <f>IF(VLOOKUP(B3283,[1]Sheet1!$B$2:$G$553,6,FALSE)=0,"",L3283)</f>
        <v>#N/A</v>
      </c>
      <c r="O3283" s="72" t="e">
        <f>IF(VLOOKUP($B3283,[1]Sheet1!$C$2:$G$553,5,FALSE)=0,"",$L3283)</f>
        <v>#N/A</v>
      </c>
      <c r="P3283" s="72" t="e">
        <f>IF(VLOOKUP($B3283,[1]Sheet1!$D$2:$G$553,4,FALSE)=0,"",$L3283)</f>
        <v>#N/A</v>
      </c>
      <c r="Q3283" s="72" t="e">
        <f>IF(VLOOKUP($B3283,[1]Sheet1!$E$2:$G$553,3,FALSE)=0,"",$L3283)</f>
        <v>#N/A</v>
      </c>
      <c r="R3283" s="72" t="e">
        <f>IF(VLOOKUP($B3283,[1]Sheet1!$F$2:$G$553,2,FALSE)=0,"",$L3283)</f>
        <v>#N/A</v>
      </c>
      <c r="S3283" s="72" t="e">
        <f>COUNTIF([1]isolation_zones!$H$2:$H$1182,conductor_pz_summary_hftd_23_re!B3283)</f>
        <v>#VALUE!</v>
      </c>
    </row>
    <row r="3284" spans="1:19" x14ac:dyDescent="0.25">
      <c r="A3284" s="70">
        <v>3209</v>
      </c>
      <c r="B3284" s="71" t="s">
        <v>4141</v>
      </c>
      <c r="C3284" s="72">
        <v>83692105</v>
      </c>
      <c r="D3284" s="72" t="s">
        <v>335</v>
      </c>
      <c r="E3284" s="72">
        <v>5487.3000736473196</v>
      </c>
      <c r="F3284" s="72">
        <f t="shared" si="255"/>
        <v>3.41037916323637</v>
      </c>
      <c r="G3284" s="73">
        <v>105</v>
      </c>
      <c r="H3284" s="72">
        <f t="shared" si="256"/>
        <v>4.8830613474634102E-4</v>
      </c>
      <c r="I3284" s="76">
        <v>4.6505346166318196E-6</v>
      </c>
      <c r="J3284" s="75">
        <v>3283</v>
      </c>
      <c r="K3284" s="72">
        <f t="shared" si="257"/>
        <v>25959.729040423113</v>
      </c>
      <c r="L3284" s="72">
        <f t="shared" si="258"/>
        <v>3.3037111160201776E-2</v>
      </c>
      <c r="M3284" s="72">
        <f t="shared" si="259"/>
        <v>1.3342054892255543E-6</v>
      </c>
      <c r="N3284" s="72" t="e">
        <f>IF(VLOOKUP(B3284,[1]Sheet1!$B$2:$G$553,6,FALSE)=0,"",L3284)</f>
        <v>#N/A</v>
      </c>
      <c r="O3284" s="72" t="e">
        <f>IF(VLOOKUP($B3284,[1]Sheet1!$C$2:$G$553,5,FALSE)=0,"",$L3284)</f>
        <v>#N/A</v>
      </c>
      <c r="P3284" s="72" t="e">
        <f>IF(VLOOKUP($B3284,[1]Sheet1!$D$2:$G$553,4,FALSE)=0,"",$L3284)</f>
        <v>#N/A</v>
      </c>
      <c r="Q3284" s="72" t="e">
        <f>IF(VLOOKUP($B3284,[1]Sheet1!$E$2:$G$553,3,FALSE)=0,"",$L3284)</f>
        <v>#N/A</v>
      </c>
      <c r="R3284" s="72" t="e">
        <f>IF(VLOOKUP($B3284,[1]Sheet1!$F$2:$G$553,2,FALSE)=0,"",$L3284)</f>
        <v>#N/A</v>
      </c>
      <c r="S3284" s="72" t="e">
        <f>COUNTIF([1]isolation_zones!$H$2:$H$1182,conductor_pz_summary_hftd_23_re!B3284)</f>
        <v>#VALUE!</v>
      </c>
    </row>
    <row r="3285" spans="1:19" x14ac:dyDescent="0.25">
      <c r="A3285" s="70">
        <v>10084</v>
      </c>
      <c r="B3285" s="71" t="s">
        <v>6688</v>
      </c>
      <c r="C3285" s="72">
        <v>42011106</v>
      </c>
      <c r="D3285" s="72" t="s">
        <v>958</v>
      </c>
      <c r="E3285" s="72">
        <v>169.04361411685099</v>
      </c>
      <c r="F3285" s="72">
        <f t="shared" si="255"/>
        <v>0.10506128907200185</v>
      </c>
      <c r="G3285" s="73">
        <v>4</v>
      </c>
      <c r="H3285" s="72">
        <f t="shared" si="256"/>
        <v>1.8506952342527841E-5</v>
      </c>
      <c r="I3285" s="76">
        <v>4.6267380856319604E-6</v>
      </c>
      <c r="J3285" s="75">
        <v>3284</v>
      </c>
      <c r="K3285" s="72">
        <f t="shared" si="257"/>
        <v>25959.834101712186</v>
      </c>
      <c r="L3285" s="72">
        <f t="shared" si="258"/>
        <v>3.3018604207859251E-2</v>
      </c>
      <c r="M3285" s="72">
        <f t="shared" si="259"/>
        <v>1.333458084972062E-6</v>
      </c>
      <c r="N3285" s="72" t="e">
        <f>IF(VLOOKUP(B3285,[1]Sheet1!$B$2:$G$553,6,FALSE)=0,"",L3285)</f>
        <v>#N/A</v>
      </c>
      <c r="O3285" s="72" t="e">
        <f>IF(VLOOKUP($B3285,[1]Sheet1!$C$2:$G$553,5,FALSE)=0,"",$L3285)</f>
        <v>#N/A</v>
      </c>
      <c r="P3285" s="72" t="e">
        <f>IF(VLOOKUP($B3285,[1]Sheet1!$D$2:$G$553,4,FALSE)=0,"",$L3285)</f>
        <v>#N/A</v>
      </c>
      <c r="Q3285" s="72" t="e">
        <f>IF(VLOOKUP($B3285,[1]Sheet1!$E$2:$G$553,3,FALSE)=0,"",$L3285)</f>
        <v>#N/A</v>
      </c>
      <c r="R3285" s="72" t="e">
        <f>IF(VLOOKUP($B3285,[1]Sheet1!$F$2:$G$553,2,FALSE)=0,"",$L3285)</f>
        <v>#N/A</v>
      </c>
      <c r="S3285" s="72" t="e">
        <f>COUNTIF([1]isolation_zones!$H$2:$H$1182,conductor_pz_summary_hftd_23_re!B3285)</f>
        <v>#VALUE!</v>
      </c>
    </row>
    <row r="3286" spans="1:19" x14ac:dyDescent="0.25">
      <c r="A3286" s="70">
        <v>8574</v>
      </c>
      <c r="B3286" s="71" t="s">
        <v>6689</v>
      </c>
      <c r="C3286" s="72">
        <v>43081101</v>
      </c>
      <c r="D3286" s="72" t="s">
        <v>577</v>
      </c>
      <c r="E3286" s="72">
        <v>3032.2864879500598</v>
      </c>
      <c r="F3286" s="72">
        <f t="shared" si="255"/>
        <v>1.8845783020199254</v>
      </c>
      <c r="G3286" s="73">
        <v>30</v>
      </c>
      <c r="H3286" s="72">
        <f t="shared" si="256"/>
        <v>1.386708173237253E-4</v>
      </c>
      <c r="I3286" s="76">
        <v>4.6223605774575101E-6</v>
      </c>
      <c r="J3286" s="75">
        <v>3285</v>
      </c>
      <c r="K3286" s="72">
        <f t="shared" si="257"/>
        <v>25961.718680014204</v>
      </c>
      <c r="L3286" s="72">
        <f t="shared" si="258"/>
        <v>3.2879933390535528E-2</v>
      </c>
      <c r="M3286" s="72">
        <f t="shared" si="259"/>
        <v>1.3278578566478742E-6</v>
      </c>
      <c r="N3286" s="72" t="e">
        <f>IF(VLOOKUP(B3286,[1]Sheet1!$B$2:$G$553,6,FALSE)=0,"",L3286)</f>
        <v>#N/A</v>
      </c>
      <c r="O3286" s="72" t="e">
        <f>IF(VLOOKUP($B3286,[1]Sheet1!$C$2:$G$553,5,FALSE)=0,"",$L3286)</f>
        <v>#N/A</v>
      </c>
      <c r="P3286" s="72" t="e">
        <f>IF(VLOOKUP($B3286,[1]Sheet1!$D$2:$G$553,4,FALSE)=0,"",$L3286)</f>
        <v>#N/A</v>
      </c>
      <c r="Q3286" s="72" t="e">
        <f>IF(VLOOKUP($B3286,[1]Sheet1!$E$2:$G$553,3,FALSE)=0,"",$L3286)</f>
        <v>#N/A</v>
      </c>
      <c r="R3286" s="72" t="e">
        <f>IF(VLOOKUP($B3286,[1]Sheet1!$F$2:$G$553,2,FALSE)=0,"",$L3286)</f>
        <v>#N/A</v>
      </c>
      <c r="S3286" s="72" t="e">
        <f>COUNTIF([1]isolation_zones!$H$2:$H$1182,conductor_pz_summary_hftd_23_re!B3286)</f>
        <v>#VALUE!</v>
      </c>
    </row>
    <row r="3287" spans="1:19" x14ac:dyDescent="0.25">
      <c r="A3287" s="70">
        <v>9375</v>
      </c>
      <c r="B3287" s="71" t="s">
        <v>2460</v>
      </c>
      <c r="C3287" s="72">
        <v>102812101</v>
      </c>
      <c r="D3287" s="72" t="s">
        <v>251</v>
      </c>
      <c r="E3287" s="72">
        <v>1069.2533497187601</v>
      </c>
      <c r="F3287" s="72">
        <f t="shared" si="255"/>
        <v>0.664545276394506</v>
      </c>
      <c r="G3287" s="73">
        <v>12</v>
      </c>
      <c r="H3287" s="72">
        <f t="shared" si="256"/>
        <v>5.5413004125410157E-5</v>
      </c>
      <c r="I3287" s="76">
        <v>4.6177503437841798E-6</v>
      </c>
      <c r="J3287" s="75">
        <v>3286</v>
      </c>
      <c r="K3287" s="72">
        <f t="shared" si="257"/>
        <v>25962.3832252906</v>
      </c>
      <c r="L3287" s="72">
        <f t="shared" si="258"/>
        <v>3.2824520386410115E-2</v>
      </c>
      <c r="M3287" s="72">
        <f t="shared" si="259"/>
        <v>1.3256199995325805E-6</v>
      </c>
      <c r="N3287" s="72" t="e">
        <f>IF(VLOOKUP(B3287,[1]Sheet1!$B$2:$G$553,6,FALSE)=0,"",L3287)</f>
        <v>#N/A</v>
      </c>
      <c r="O3287" s="72" t="e">
        <f>IF(VLOOKUP($B3287,[1]Sheet1!$C$2:$G$553,5,FALSE)=0,"",$L3287)</f>
        <v>#N/A</v>
      </c>
      <c r="P3287" s="72" t="e">
        <f>IF(VLOOKUP($B3287,[1]Sheet1!$D$2:$G$553,4,FALSE)=0,"",$L3287)</f>
        <v>#N/A</v>
      </c>
      <c r="Q3287" s="72" t="e">
        <f>IF(VLOOKUP($B3287,[1]Sheet1!$E$2:$G$553,3,FALSE)=0,"",$L3287)</f>
        <v>#N/A</v>
      </c>
      <c r="R3287" s="72" t="e">
        <f>IF(VLOOKUP($B3287,[1]Sheet1!$F$2:$G$553,2,FALSE)=0,"",$L3287)</f>
        <v>#N/A</v>
      </c>
      <c r="S3287" s="72" t="e">
        <f>COUNTIF([1]isolation_zones!$H$2:$H$1182,conductor_pz_summary_hftd_23_re!B3287)</f>
        <v>#VALUE!</v>
      </c>
    </row>
    <row r="3288" spans="1:19" x14ac:dyDescent="0.25">
      <c r="A3288" s="70">
        <v>10457</v>
      </c>
      <c r="B3288" s="71" t="s">
        <v>6690</v>
      </c>
      <c r="C3288" s="72">
        <v>42031124</v>
      </c>
      <c r="D3288" s="72" t="s">
        <v>63</v>
      </c>
      <c r="E3288" s="72">
        <v>210.617232935462</v>
      </c>
      <c r="F3288" s="72">
        <f t="shared" si="255"/>
        <v>0.13089946111588688</v>
      </c>
      <c r="G3288" s="73">
        <v>3</v>
      </c>
      <c r="H3288" s="72">
        <f t="shared" si="256"/>
        <v>1.3844300486781509E-5</v>
      </c>
      <c r="I3288" s="76">
        <v>4.6147668289271697E-6</v>
      </c>
      <c r="J3288" s="75">
        <v>3287</v>
      </c>
      <c r="K3288" s="72">
        <f t="shared" si="257"/>
        <v>25962.514124751717</v>
      </c>
      <c r="L3288" s="72">
        <f t="shared" si="258"/>
        <v>3.2810676085923335E-2</v>
      </c>
      <c r="M3288" s="72">
        <f t="shared" si="259"/>
        <v>1.3250608967219752E-6</v>
      </c>
      <c r="N3288" s="72" t="e">
        <f>IF(VLOOKUP(B3288,[1]Sheet1!$B$2:$G$553,6,FALSE)=0,"",L3288)</f>
        <v>#N/A</v>
      </c>
      <c r="O3288" s="72" t="e">
        <f>IF(VLOOKUP($B3288,[1]Sheet1!$C$2:$G$553,5,FALSE)=0,"",$L3288)</f>
        <v>#N/A</v>
      </c>
      <c r="P3288" s="72" t="e">
        <f>IF(VLOOKUP($B3288,[1]Sheet1!$D$2:$G$553,4,FALSE)=0,"",$L3288)</f>
        <v>#N/A</v>
      </c>
      <c r="Q3288" s="72" t="e">
        <f>IF(VLOOKUP($B3288,[1]Sheet1!$E$2:$G$553,3,FALSE)=0,"",$L3288)</f>
        <v>#N/A</v>
      </c>
      <c r="R3288" s="72" t="e">
        <f>IF(VLOOKUP($B3288,[1]Sheet1!$F$2:$G$553,2,FALSE)=0,"",$L3288)</f>
        <v>#N/A</v>
      </c>
      <c r="S3288" s="72" t="e">
        <f>COUNTIF([1]isolation_zones!$H$2:$H$1182,conductor_pz_summary_hftd_23_re!B3288)</f>
        <v>#VALUE!</v>
      </c>
    </row>
    <row r="3289" spans="1:19" x14ac:dyDescent="0.25">
      <c r="A3289" s="70">
        <v>9137</v>
      </c>
      <c r="B3289" s="71" t="s">
        <v>6691</v>
      </c>
      <c r="C3289" s="72">
        <v>12061103</v>
      </c>
      <c r="D3289" s="72" t="s">
        <v>186</v>
      </c>
      <c r="E3289" s="72">
        <v>249.663665394605</v>
      </c>
      <c r="F3289" s="72">
        <f t="shared" si="255"/>
        <v>0.15516697662809509</v>
      </c>
      <c r="G3289" s="73">
        <v>4</v>
      </c>
      <c r="H3289" s="72">
        <f t="shared" si="256"/>
        <v>1.8443442546625721E-5</v>
      </c>
      <c r="I3289" s="76">
        <v>4.6108606366564303E-6</v>
      </c>
      <c r="J3289" s="75">
        <v>3288</v>
      </c>
      <c r="K3289" s="72">
        <f t="shared" si="257"/>
        <v>25962.669291728344</v>
      </c>
      <c r="L3289" s="72">
        <f t="shared" si="258"/>
        <v>3.2792232643376711E-2</v>
      </c>
      <c r="M3289" s="72">
        <f t="shared" si="259"/>
        <v>1.3243160573149642E-6</v>
      </c>
      <c r="N3289" s="72" t="e">
        <f>IF(VLOOKUP(B3289,[1]Sheet1!$B$2:$G$553,6,FALSE)=0,"",L3289)</f>
        <v>#N/A</v>
      </c>
      <c r="O3289" s="72" t="e">
        <f>IF(VLOOKUP($B3289,[1]Sheet1!$C$2:$G$553,5,FALSE)=0,"",$L3289)</f>
        <v>#N/A</v>
      </c>
      <c r="P3289" s="72" t="e">
        <f>IF(VLOOKUP($B3289,[1]Sheet1!$D$2:$G$553,4,FALSE)=0,"",$L3289)</f>
        <v>#N/A</v>
      </c>
      <c r="Q3289" s="72" t="e">
        <f>IF(VLOOKUP($B3289,[1]Sheet1!$E$2:$G$553,3,FALSE)=0,"",$L3289)</f>
        <v>#N/A</v>
      </c>
      <c r="R3289" s="72" t="e">
        <f>IF(VLOOKUP($B3289,[1]Sheet1!$F$2:$G$553,2,FALSE)=0,"",$L3289)</f>
        <v>#N/A</v>
      </c>
      <c r="S3289" s="72" t="e">
        <f>COUNTIF([1]isolation_zones!$H$2:$H$1182,conductor_pz_summary_hftd_23_re!B3289)</f>
        <v>#VALUE!</v>
      </c>
    </row>
    <row r="3290" spans="1:19" x14ac:dyDescent="0.25">
      <c r="A3290" s="70">
        <v>10199</v>
      </c>
      <c r="B3290" s="71" t="s">
        <v>6692</v>
      </c>
      <c r="C3290" s="72">
        <v>163692102</v>
      </c>
      <c r="D3290" s="72" t="s">
        <v>371</v>
      </c>
      <c r="E3290" s="72">
        <v>87.147480517098899</v>
      </c>
      <c r="F3290" s="72">
        <f t="shared" si="255"/>
        <v>5.4162511197699749E-2</v>
      </c>
      <c r="G3290" s="73">
        <v>2</v>
      </c>
      <c r="H3290" s="72">
        <f t="shared" si="256"/>
        <v>9.1702824062992805E-6</v>
      </c>
      <c r="I3290" s="76">
        <v>4.5851412031496402E-6</v>
      </c>
      <c r="J3290" s="75">
        <v>3289</v>
      </c>
      <c r="K3290" s="72">
        <f t="shared" si="257"/>
        <v>25962.723454239542</v>
      </c>
      <c r="L3290" s="72">
        <f t="shared" si="258"/>
        <v>3.2783062360970408E-2</v>
      </c>
      <c r="M3290" s="72">
        <f t="shared" si="259"/>
        <v>1.3239457149728353E-6</v>
      </c>
      <c r="N3290" s="72" t="e">
        <f>IF(VLOOKUP(B3290,[1]Sheet1!$B$2:$G$553,6,FALSE)=0,"",L3290)</f>
        <v>#N/A</v>
      </c>
      <c r="O3290" s="72" t="e">
        <f>IF(VLOOKUP($B3290,[1]Sheet1!$C$2:$G$553,5,FALSE)=0,"",$L3290)</f>
        <v>#N/A</v>
      </c>
      <c r="P3290" s="72" t="e">
        <f>IF(VLOOKUP($B3290,[1]Sheet1!$D$2:$G$553,4,FALSE)=0,"",$L3290)</f>
        <v>#N/A</v>
      </c>
      <c r="Q3290" s="72" t="e">
        <f>IF(VLOOKUP($B3290,[1]Sheet1!$E$2:$G$553,3,FALSE)=0,"",$L3290)</f>
        <v>#N/A</v>
      </c>
      <c r="R3290" s="72" t="e">
        <f>IF(VLOOKUP($B3290,[1]Sheet1!$F$2:$G$553,2,FALSE)=0,"",$L3290)</f>
        <v>#N/A</v>
      </c>
      <c r="S3290" s="72" t="e">
        <f>COUNTIF([1]isolation_zones!$H$2:$H$1182,conductor_pz_summary_hftd_23_re!B3290)</f>
        <v>#VALUE!</v>
      </c>
    </row>
    <row r="3291" spans="1:19" x14ac:dyDescent="0.25">
      <c r="A3291" s="70">
        <v>7887</v>
      </c>
      <c r="B3291" s="71" t="s">
        <v>6693</v>
      </c>
      <c r="C3291" s="72">
        <v>102551101</v>
      </c>
      <c r="D3291" s="72" t="s">
        <v>287</v>
      </c>
      <c r="E3291" s="72">
        <v>340.310826777584</v>
      </c>
      <c r="F3291" s="72">
        <f t="shared" si="255"/>
        <v>0.21150455362186699</v>
      </c>
      <c r="G3291" s="73">
        <v>5</v>
      </c>
      <c r="H3291" s="72">
        <f t="shared" si="256"/>
        <v>2.27618484016032E-5</v>
      </c>
      <c r="I3291" s="76">
        <v>4.55236968032064E-6</v>
      </c>
      <c r="J3291" s="75">
        <v>3290</v>
      </c>
      <c r="K3291" s="72">
        <f t="shared" si="257"/>
        <v>25962.934958793165</v>
      </c>
      <c r="L3291" s="72">
        <f t="shared" si="258"/>
        <v>3.2760300512568806E-2</v>
      </c>
      <c r="M3291" s="72">
        <f t="shared" si="259"/>
        <v>1.3230264765159657E-6</v>
      </c>
      <c r="N3291" s="72" t="e">
        <f>IF(VLOOKUP(B3291,[1]Sheet1!$B$2:$G$553,6,FALSE)=0,"",L3291)</f>
        <v>#N/A</v>
      </c>
      <c r="O3291" s="72" t="e">
        <f>IF(VLOOKUP($B3291,[1]Sheet1!$C$2:$G$553,5,FALSE)=0,"",$L3291)</f>
        <v>#N/A</v>
      </c>
      <c r="P3291" s="72" t="e">
        <f>IF(VLOOKUP($B3291,[1]Sheet1!$D$2:$G$553,4,FALSE)=0,"",$L3291)</f>
        <v>#N/A</v>
      </c>
      <c r="Q3291" s="72" t="e">
        <f>IF(VLOOKUP($B3291,[1]Sheet1!$E$2:$G$553,3,FALSE)=0,"",$L3291)</f>
        <v>#N/A</v>
      </c>
      <c r="R3291" s="72" t="e">
        <f>IF(VLOOKUP($B3291,[1]Sheet1!$F$2:$G$553,2,FALSE)=0,"",$L3291)</f>
        <v>#N/A</v>
      </c>
      <c r="S3291" s="72" t="e">
        <f>COUNTIF([1]isolation_zones!$H$2:$H$1182,conductor_pz_summary_hftd_23_re!B3291)</f>
        <v>#VALUE!</v>
      </c>
    </row>
    <row r="3292" spans="1:19" x14ac:dyDescent="0.25">
      <c r="A3292" s="70">
        <v>5305</v>
      </c>
      <c r="B3292" s="71" t="s">
        <v>4620</v>
      </c>
      <c r="C3292" s="72">
        <v>42011105</v>
      </c>
      <c r="D3292" s="72" t="s">
        <v>1022</v>
      </c>
      <c r="E3292" s="72">
        <v>0</v>
      </c>
      <c r="F3292" s="72">
        <f t="shared" si="255"/>
        <v>0</v>
      </c>
      <c r="G3292" s="73">
        <v>124</v>
      </c>
      <c r="H3292" s="72">
        <f t="shared" si="256"/>
        <v>5.6425156714651268E-4</v>
      </c>
      <c r="I3292" s="76">
        <v>4.55041586408478E-6</v>
      </c>
      <c r="J3292" s="75">
        <v>3291</v>
      </c>
      <c r="K3292" s="72">
        <f t="shared" si="257"/>
        <v>25962.934958793165</v>
      </c>
      <c r="L3292" s="72">
        <f t="shared" si="258"/>
        <v>3.2196048945422294E-2</v>
      </c>
      <c r="M3292" s="72">
        <f t="shared" si="259"/>
        <v>1.3002391470021825E-6</v>
      </c>
      <c r="N3292" s="72" t="e">
        <f>IF(VLOOKUP(B3292,[1]Sheet1!$B$2:$G$553,6,FALSE)=0,"",L3292)</f>
        <v>#N/A</v>
      </c>
      <c r="O3292" s="72" t="e">
        <f>IF(VLOOKUP($B3292,[1]Sheet1!$C$2:$G$553,5,FALSE)=0,"",$L3292)</f>
        <v>#N/A</v>
      </c>
      <c r="P3292" s="72" t="e">
        <f>IF(VLOOKUP($B3292,[1]Sheet1!$D$2:$G$553,4,FALSE)=0,"",$L3292)</f>
        <v>#N/A</v>
      </c>
      <c r="Q3292" s="72" t="e">
        <f>IF(VLOOKUP($B3292,[1]Sheet1!$E$2:$G$553,3,FALSE)=0,"",$L3292)</f>
        <v>#N/A</v>
      </c>
      <c r="R3292" s="72" t="e">
        <f>IF(VLOOKUP($B3292,[1]Sheet1!$F$2:$G$553,2,FALSE)=0,"",$L3292)</f>
        <v>#N/A</v>
      </c>
      <c r="S3292" s="72" t="e">
        <f>COUNTIF([1]isolation_zones!$H$2:$H$1182,conductor_pz_summary_hftd_23_re!B3292)</f>
        <v>#VALUE!</v>
      </c>
    </row>
    <row r="3293" spans="1:19" x14ac:dyDescent="0.25">
      <c r="A3293" s="70">
        <v>8451</v>
      </c>
      <c r="B3293" s="71" t="s">
        <v>2368</v>
      </c>
      <c r="C3293" s="72">
        <v>42841112</v>
      </c>
      <c r="D3293" s="72" t="s">
        <v>241</v>
      </c>
      <c r="E3293" s="72">
        <v>2267.6220333218698</v>
      </c>
      <c r="F3293" s="72">
        <f t="shared" si="255"/>
        <v>1.4093362543951957</v>
      </c>
      <c r="G3293" s="73">
        <v>16</v>
      </c>
      <c r="H3293" s="72">
        <f t="shared" si="256"/>
        <v>7.2767568205910237E-5</v>
      </c>
      <c r="I3293" s="76">
        <v>4.5479730128693898E-6</v>
      </c>
      <c r="J3293" s="75">
        <v>3292</v>
      </c>
      <c r="K3293" s="72">
        <f t="shared" si="257"/>
        <v>25964.344295047558</v>
      </c>
      <c r="L3293" s="72">
        <f t="shared" si="258"/>
        <v>3.2123281377216387E-2</v>
      </c>
      <c r="M3293" s="72">
        <f t="shared" si="259"/>
        <v>1.2973004248945768E-6</v>
      </c>
      <c r="N3293" s="72" t="e">
        <f>IF(VLOOKUP(B3293,[1]Sheet1!$B$2:$G$553,6,FALSE)=0,"",L3293)</f>
        <v>#N/A</v>
      </c>
      <c r="O3293" s="72" t="e">
        <f>IF(VLOOKUP($B3293,[1]Sheet1!$C$2:$G$553,5,FALSE)=0,"",$L3293)</f>
        <v>#N/A</v>
      </c>
      <c r="P3293" s="72" t="e">
        <f>IF(VLOOKUP($B3293,[1]Sheet1!$D$2:$G$553,4,FALSE)=0,"",$L3293)</f>
        <v>#N/A</v>
      </c>
      <c r="Q3293" s="72" t="e">
        <f>IF(VLOOKUP($B3293,[1]Sheet1!$E$2:$G$553,3,FALSE)=0,"",$L3293)</f>
        <v>#N/A</v>
      </c>
      <c r="R3293" s="72" t="e">
        <f>IF(VLOOKUP($B3293,[1]Sheet1!$F$2:$G$553,2,FALSE)=0,"",$L3293)</f>
        <v>#N/A</v>
      </c>
      <c r="S3293" s="72" t="e">
        <f>COUNTIF([1]isolation_zones!$H$2:$H$1182,conductor_pz_summary_hftd_23_re!B3293)</f>
        <v>#VALUE!</v>
      </c>
    </row>
    <row r="3294" spans="1:19" x14ac:dyDescent="0.25">
      <c r="A3294" s="70">
        <v>2628</v>
      </c>
      <c r="B3294" s="71" t="s">
        <v>6694</v>
      </c>
      <c r="C3294" s="72">
        <v>102551101</v>
      </c>
      <c r="D3294" s="72" t="s">
        <v>287</v>
      </c>
      <c r="E3294" s="72">
        <v>2672.10502792742</v>
      </c>
      <c r="F3294" s="72">
        <f t="shared" si="255"/>
        <v>1.6607240695633436</v>
      </c>
      <c r="G3294" s="73">
        <v>41</v>
      </c>
      <c r="H3294" s="72">
        <f t="shared" si="256"/>
        <v>1.8637882637395468E-4</v>
      </c>
      <c r="I3294" s="76">
        <v>4.5458250335110898E-6</v>
      </c>
      <c r="J3294" s="75">
        <v>3293</v>
      </c>
      <c r="K3294" s="72">
        <f t="shared" si="257"/>
        <v>25966.005019117121</v>
      </c>
      <c r="L3294" s="72">
        <f t="shared" si="258"/>
        <v>3.193690255084243E-2</v>
      </c>
      <c r="M3294" s="72">
        <f t="shared" si="259"/>
        <v>1.2897735060905166E-6</v>
      </c>
      <c r="N3294" s="72" t="e">
        <f>IF(VLOOKUP(B3294,[1]Sheet1!$B$2:$G$553,6,FALSE)=0,"",L3294)</f>
        <v>#N/A</v>
      </c>
      <c r="O3294" s="72" t="e">
        <f>IF(VLOOKUP($B3294,[1]Sheet1!$C$2:$G$553,5,FALSE)=0,"",$L3294)</f>
        <v>#N/A</v>
      </c>
      <c r="P3294" s="72" t="e">
        <f>IF(VLOOKUP($B3294,[1]Sheet1!$D$2:$G$553,4,FALSE)=0,"",$L3294)</f>
        <v>#N/A</v>
      </c>
      <c r="Q3294" s="72" t="e">
        <f>IF(VLOOKUP($B3294,[1]Sheet1!$E$2:$G$553,3,FALSE)=0,"",$L3294)</f>
        <v>#N/A</v>
      </c>
      <c r="R3294" s="72" t="e">
        <f>IF(VLOOKUP($B3294,[1]Sheet1!$F$2:$G$553,2,FALSE)=0,"",$L3294)</f>
        <v>#N/A</v>
      </c>
      <c r="S3294" s="72" t="e">
        <f>COUNTIF([1]isolation_zones!$H$2:$H$1182,conductor_pz_summary_hftd_23_re!B3294)</f>
        <v>#VALUE!</v>
      </c>
    </row>
    <row r="3295" spans="1:19" x14ac:dyDescent="0.25">
      <c r="A3295" s="70">
        <v>8531</v>
      </c>
      <c r="B3295" s="71" t="s">
        <v>6695</v>
      </c>
      <c r="C3295" s="72">
        <v>14341106</v>
      </c>
      <c r="D3295" s="72" t="s">
        <v>142</v>
      </c>
      <c r="E3295" s="72">
        <v>1324.4477903301499</v>
      </c>
      <c r="F3295" s="72">
        <f t="shared" si="255"/>
        <v>0.82314965216292724</v>
      </c>
      <c r="G3295" s="73">
        <v>14</v>
      </c>
      <c r="H3295" s="72">
        <f t="shared" si="256"/>
        <v>6.351083254920012E-5</v>
      </c>
      <c r="I3295" s="76">
        <v>4.5364880392285803E-6</v>
      </c>
      <c r="J3295" s="75">
        <v>3294</v>
      </c>
      <c r="K3295" s="72">
        <f t="shared" si="257"/>
        <v>25966.828168769283</v>
      </c>
      <c r="L3295" s="72">
        <f t="shared" si="258"/>
        <v>3.1873391718293231E-2</v>
      </c>
      <c r="M3295" s="72">
        <f t="shared" si="259"/>
        <v>1.2872086177441497E-6</v>
      </c>
      <c r="N3295" s="72" t="e">
        <f>IF(VLOOKUP(B3295,[1]Sheet1!$B$2:$G$553,6,FALSE)=0,"",L3295)</f>
        <v>#N/A</v>
      </c>
      <c r="O3295" s="72" t="e">
        <f>IF(VLOOKUP($B3295,[1]Sheet1!$C$2:$G$553,5,FALSE)=0,"",$L3295)</f>
        <v>#N/A</v>
      </c>
      <c r="P3295" s="72" t="e">
        <f>IF(VLOOKUP($B3295,[1]Sheet1!$D$2:$G$553,4,FALSE)=0,"",$L3295)</f>
        <v>#N/A</v>
      </c>
      <c r="Q3295" s="72" t="e">
        <f>IF(VLOOKUP($B3295,[1]Sheet1!$E$2:$G$553,3,FALSE)=0,"",$L3295)</f>
        <v>#N/A</v>
      </c>
      <c r="R3295" s="72" t="e">
        <f>IF(VLOOKUP($B3295,[1]Sheet1!$F$2:$G$553,2,FALSE)=0,"",$L3295)</f>
        <v>#N/A</v>
      </c>
      <c r="S3295" s="72" t="e">
        <f>COUNTIF([1]isolation_zones!$H$2:$H$1182,conductor_pz_summary_hftd_23_re!B3295)</f>
        <v>#VALUE!</v>
      </c>
    </row>
    <row r="3296" spans="1:19" x14ac:dyDescent="0.25">
      <c r="A3296" s="70">
        <v>6262</v>
      </c>
      <c r="B3296" s="71" t="s">
        <v>3165</v>
      </c>
      <c r="C3296" s="72">
        <v>43361104</v>
      </c>
      <c r="D3296" s="72" t="s">
        <v>1304</v>
      </c>
      <c r="E3296" s="72">
        <v>9974.9979509738696</v>
      </c>
      <c r="F3296" s="72">
        <f t="shared" si="255"/>
        <v>6.1995015232901611</v>
      </c>
      <c r="G3296" s="73">
        <v>74</v>
      </c>
      <c r="H3296" s="72">
        <f t="shared" si="256"/>
        <v>3.353313373000475E-4</v>
      </c>
      <c r="I3296" s="76">
        <v>4.5315045581087501E-6</v>
      </c>
      <c r="J3296" s="75">
        <v>3295</v>
      </c>
      <c r="K3296" s="72">
        <f t="shared" si="257"/>
        <v>25973.027670292573</v>
      </c>
      <c r="L3296" s="72">
        <f t="shared" si="258"/>
        <v>3.1538060380993181E-2</v>
      </c>
      <c r="M3296" s="72">
        <f t="shared" si="259"/>
        <v>1.2736662438735786E-6</v>
      </c>
      <c r="N3296" s="72" t="e">
        <f>IF(VLOOKUP(B3296,[1]Sheet1!$B$2:$G$553,6,FALSE)=0,"",L3296)</f>
        <v>#N/A</v>
      </c>
      <c r="O3296" s="72" t="e">
        <f>IF(VLOOKUP($B3296,[1]Sheet1!$C$2:$G$553,5,FALSE)=0,"",$L3296)</f>
        <v>#N/A</v>
      </c>
      <c r="P3296" s="72" t="e">
        <f>IF(VLOOKUP($B3296,[1]Sheet1!$D$2:$G$553,4,FALSE)=0,"",$L3296)</f>
        <v>#N/A</v>
      </c>
      <c r="Q3296" s="72" t="e">
        <f>IF(VLOOKUP($B3296,[1]Sheet1!$E$2:$G$553,3,FALSE)=0,"",$L3296)</f>
        <v>#N/A</v>
      </c>
      <c r="R3296" s="72" t="e">
        <f>IF(VLOOKUP($B3296,[1]Sheet1!$F$2:$G$553,2,FALSE)=0,"",$L3296)</f>
        <v>#N/A</v>
      </c>
      <c r="S3296" s="72" t="e">
        <f>COUNTIF([1]isolation_zones!$H$2:$H$1182,conductor_pz_summary_hftd_23_re!B3296)</f>
        <v>#VALUE!</v>
      </c>
    </row>
    <row r="3297" spans="1:19" x14ac:dyDescent="0.25">
      <c r="A3297" s="70">
        <v>3513</v>
      </c>
      <c r="B3297" s="71" t="s">
        <v>3840</v>
      </c>
      <c r="C3297" s="72">
        <v>12690401</v>
      </c>
      <c r="D3297" s="72" t="s">
        <v>900</v>
      </c>
      <c r="E3297" s="72">
        <v>325.39920219195102</v>
      </c>
      <c r="F3297" s="72">
        <f t="shared" si="255"/>
        <v>0.20223691870226912</v>
      </c>
      <c r="G3297" s="73">
        <v>19</v>
      </c>
      <c r="H3297" s="72">
        <f t="shared" si="256"/>
        <v>8.5689141592479968E-5</v>
      </c>
      <c r="I3297" s="76">
        <v>4.5099548206568402E-6</v>
      </c>
      <c r="J3297" s="75">
        <v>3296</v>
      </c>
      <c r="K3297" s="72">
        <f t="shared" si="257"/>
        <v>25973.229907211276</v>
      </c>
      <c r="L3297" s="72">
        <f t="shared" si="258"/>
        <v>3.14523712394007E-2</v>
      </c>
      <c r="M3297" s="72">
        <f t="shared" si="259"/>
        <v>1.2702056833383269E-6</v>
      </c>
      <c r="N3297" s="72" t="e">
        <f>IF(VLOOKUP(B3297,[1]Sheet1!$B$2:$G$553,6,FALSE)=0,"",L3297)</f>
        <v>#N/A</v>
      </c>
      <c r="O3297" s="72" t="e">
        <f>IF(VLOOKUP($B3297,[1]Sheet1!$C$2:$G$553,5,FALSE)=0,"",$L3297)</f>
        <v>#N/A</v>
      </c>
      <c r="P3297" s="72" t="e">
        <f>IF(VLOOKUP($B3297,[1]Sheet1!$D$2:$G$553,4,FALSE)=0,"",$L3297)</f>
        <v>#N/A</v>
      </c>
      <c r="Q3297" s="72" t="e">
        <f>IF(VLOOKUP($B3297,[1]Sheet1!$E$2:$G$553,3,FALSE)=0,"",$L3297)</f>
        <v>#N/A</v>
      </c>
      <c r="R3297" s="72" t="e">
        <f>IF(VLOOKUP($B3297,[1]Sheet1!$F$2:$G$553,2,FALSE)=0,"",$L3297)</f>
        <v>#N/A</v>
      </c>
      <c r="S3297" s="72" t="e">
        <f>COUNTIF([1]isolation_zones!$H$2:$H$1182,conductor_pz_summary_hftd_23_re!B3297)</f>
        <v>#VALUE!</v>
      </c>
    </row>
    <row r="3298" spans="1:19" x14ac:dyDescent="0.25">
      <c r="A3298" s="70">
        <v>5570</v>
      </c>
      <c r="B3298" s="71" t="s">
        <v>3700</v>
      </c>
      <c r="C3298" s="72">
        <v>24181104</v>
      </c>
      <c r="D3298" s="72" t="s">
        <v>851</v>
      </c>
      <c r="E3298" s="72">
        <v>3407.8974376245401</v>
      </c>
      <c r="F3298" s="72">
        <f t="shared" si="255"/>
        <v>2.1180220246268116</v>
      </c>
      <c r="G3298" s="73">
        <v>35</v>
      </c>
      <c r="H3298" s="72">
        <f t="shared" si="256"/>
        <v>1.5779330125240045E-4</v>
      </c>
      <c r="I3298" s="76">
        <v>4.5083800357828698E-6</v>
      </c>
      <c r="J3298" s="75">
        <v>3297</v>
      </c>
      <c r="K3298" s="72">
        <f t="shared" si="257"/>
        <v>25975.347929235904</v>
      </c>
      <c r="L3298" s="72">
        <f t="shared" si="258"/>
        <v>3.1294577938148299E-2</v>
      </c>
      <c r="M3298" s="72">
        <f t="shared" si="259"/>
        <v>1.2638331924848412E-6</v>
      </c>
      <c r="N3298" s="72" t="e">
        <f>IF(VLOOKUP(B3298,[1]Sheet1!$B$2:$G$553,6,FALSE)=0,"",L3298)</f>
        <v>#N/A</v>
      </c>
      <c r="O3298" s="72" t="e">
        <f>IF(VLOOKUP($B3298,[1]Sheet1!$C$2:$G$553,5,FALSE)=0,"",$L3298)</f>
        <v>#N/A</v>
      </c>
      <c r="P3298" s="72" t="e">
        <f>IF(VLOOKUP($B3298,[1]Sheet1!$D$2:$G$553,4,FALSE)=0,"",$L3298)</f>
        <v>#N/A</v>
      </c>
      <c r="Q3298" s="72" t="e">
        <f>IF(VLOOKUP($B3298,[1]Sheet1!$E$2:$G$553,3,FALSE)=0,"",$L3298)</f>
        <v>#N/A</v>
      </c>
      <c r="R3298" s="72" t="e">
        <f>IF(VLOOKUP($B3298,[1]Sheet1!$F$2:$G$553,2,FALSE)=0,"",$L3298)</f>
        <v>#N/A</v>
      </c>
      <c r="S3298" s="72" t="e">
        <f>COUNTIF([1]isolation_zones!$H$2:$H$1182,conductor_pz_summary_hftd_23_re!B3298)</f>
        <v>#VALUE!</v>
      </c>
    </row>
    <row r="3299" spans="1:19" x14ac:dyDescent="0.25">
      <c r="A3299" s="70">
        <v>5867</v>
      </c>
      <c r="B3299" s="71" t="s">
        <v>6696</v>
      </c>
      <c r="C3299" s="72">
        <v>13700401</v>
      </c>
      <c r="D3299" s="72" t="s">
        <v>1056</v>
      </c>
      <c r="E3299" s="72">
        <v>1403.5727784655401</v>
      </c>
      <c r="F3299" s="72">
        <f t="shared" si="255"/>
        <v>0.87232615193632079</v>
      </c>
      <c r="G3299" s="73">
        <v>15</v>
      </c>
      <c r="H3299" s="72">
        <f t="shared" si="256"/>
        <v>6.7165485899197354E-5</v>
      </c>
      <c r="I3299" s="76">
        <v>4.4776990599464903E-6</v>
      </c>
      <c r="J3299" s="75">
        <v>3298</v>
      </c>
      <c r="K3299" s="72">
        <f t="shared" si="257"/>
        <v>25976.220255387841</v>
      </c>
      <c r="L3299" s="72">
        <f t="shared" si="258"/>
        <v>3.1227412452249102E-2</v>
      </c>
      <c r="M3299" s="72">
        <f t="shared" si="259"/>
        <v>1.2611207107687898E-6</v>
      </c>
      <c r="N3299" s="72" t="e">
        <f>IF(VLOOKUP(B3299,[1]Sheet1!$B$2:$G$553,6,FALSE)=0,"",L3299)</f>
        <v>#N/A</v>
      </c>
      <c r="O3299" s="72" t="e">
        <f>IF(VLOOKUP($B3299,[1]Sheet1!$C$2:$G$553,5,FALSE)=0,"",$L3299)</f>
        <v>#N/A</v>
      </c>
      <c r="P3299" s="72" t="e">
        <f>IF(VLOOKUP($B3299,[1]Sheet1!$D$2:$G$553,4,FALSE)=0,"",$L3299)</f>
        <v>#N/A</v>
      </c>
      <c r="Q3299" s="72" t="e">
        <f>IF(VLOOKUP($B3299,[1]Sheet1!$E$2:$G$553,3,FALSE)=0,"",$L3299)</f>
        <v>#N/A</v>
      </c>
      <c r="R3299" s="72" t="e">
        <f>IF(VLOOKUP($B3299,[1]Sheet1!$F$2:$G$553,2,FALSE)=0,"",$L3299)</f>
        <v>#N/A</v>
      </c>
      <c r="S3299" s="72" t="e">
        <f>COUNTIF([1]isolation_zones!$H$2:$H$1182,conductor_pz_summary_hftd_23_re!B3299)</f>
        <v>#VALUE!</v>
      </c>
    </row>
    <row r="3300" spans="1:19" x14ac:dyDescent="0.25">
      <c r="A3300" s="70">
        <v>1380</v>
      </c>
      <c r="B3300" s="71" t="s">
        <v>4512</v>
      </c>
      <c r="C3300" s="72">
        <v>192431108</v>
      </c>
      <c r="D3300" s="72" t="s">
        <v>657</v>
      </c>
      <c r="E3300" s="72">
        <v>72.799958225212507</v>
      </c>
      <c r="F3300" s="72">
        <f t="shared" si="255"/>
        <v>4.5245468132512436E-2</v>
      </c>
      <c r="G3300" s="73">
        <v>85</v>
      </c>
      <c r="H3300" s="72">
        <f t="shared" si="256"/>
        <v>3.7896715116923882E-4</v>
      </c>
      <c r="I3300" s="76">
        <v>4.4584370725792801E-6</v>
      </c>
      <c r="J3300" s="75">
        <v>3299</v>
      </c>
      <c r="K3300" s="72">
        <f t="shared" si="257"/>
        <v>25976.265500855974</v>
      </c>
      <c r="L3300" s="72">
        <f t="shared" si="258"/>
        <v>3.0848445301079865E-2</v>
      </c>
      <c r="M3300" s="72">
        <f t="shared" si="259"/>
        <v>1.2458161022370589E-6</v>
      </c>
      <c r="N3300" s="72" t="e">
        <f>IF(VLOOKUP(B3300,[1]Sheet1!$B$2:$G$553,6,FALSE)=0,"",L3300)</f>
        <v>#N/A</v>
      </c>
      <c r="O3300" s="72" t="e">
        <f>IF(VLOOKUP($B3300,[1]Sheet1!$C$2:$G$553,5,FALSE)=0,"",$L3300)</f>
        <v>#N/A</v>
      </c>
      <c r="P3300" s="72" t="e">
        <f>IF(VLOOKUP($B3300,[1]Sheet1!$D$2:$G$553,4,FALSE)=0,"",$L3300)</f>
        <v>#N/A</v>
      </c>
      <c r="Q3300" s="72" t="e">
        <f>IF(VLOOKUP($B3300,[1]Sheet1!$E$2:$G$553,3,FALSE)=0,"",$L3300)</f>
        <v>#N/A</v>
      </c>
      <c r="R3300" s="72" t="e">
        <f>IF(VLOOKUP($B3300,[1]Sheet1!$F$2:$G$553,2,FALSE)=0,"",$L3300)</f>
        <v>#N/A</v>
      </c>
      <c r="S3300" s="72" t="e">
        <f>COUNTIF([1]isolation_zones!$H$2:$H$1182,conductor_pz_summary_hftd_23_re!B3300)</f>
        <v>#VALUE!</v>
      </c>
    </row>
    <row r="3301" spans="1:19" x14ac:dyDescent="0.25">
      <c r="A3301" s="70">
        <v>7856</v>
      </c>
      <c r="B3301" s="71" t="s">
        <v>4479</v>
      </c>
      <c r="C3301" s="72">
        <v>42761102</v>
      </c>
      <c r="D3301" s="72" t="s">
        <v>414</v>
      </c>
      <c r="E3301" s="72">
        <v>3594.4278887854698</v>
      </c>
      <c r="F3301" s="72">
        <f t="shared" si="255"/>
        <v>2.2339514535646177</v>
      </c>
      <c r="G3301" s="73">
        <v>73</v>
      </c>
      <c r="H3301" s="72">
        <f t="shared" si="256"/>
        <v>3.250918691154639E-4</v>
      </c>
      <c r="I3301" s="76">
        <v>4.4533132755543002E-6</v>
      </c>
      <c r="J3301" s="75">
        <v>3300</v>
      </c>
      <c r="K3301" s="72">
        <f t="shared" si="257"/>
        <v>25978.499452309537</v>
      </c>
      <c r="L3301" s="72">
        <f t="shared" si="258"/>
        <v>3.0523353431964401E-2</v>
      </c>
      <c r="M3301" s="72">
        <f t="shared" si="259"/>
        <v>1.2326872498330703E-6</v>
      </c>
      <c r="N3301" s="72" t="e">
        <f>IF(VLOOKUP(B3301,[1]Sheet1!$B$2:$G$553,6,FALSE)=0,"",L3301)</f>
        <v>#N/A</v>
      </c>
      <c r="O3301" s="72" t="e">
        <f>IF(VLOOKUP($B3301,[1]Sheet1!$C$2:$G$553,5,FALSE)=0,"",$L3301)</f>
        <v>#N/A</v>
      </c>
      <c r="P3301" s="72" t="e">
        <f>IF(VLOOKUP($B3301,[1]Sheet1!$D$2:$G$553,4,FALSE)=0,"",$L3301)</f>
        <v>#N/A</v>
      </c>
      <c r="Q3301" s="72" t="e">
        <f>IF(VLOOKUP($B3301,[1]Sheet1!$E$2:$G$553,3,FALSE)=0,"",$L3301)</f>
        <v>#N/A</v>
      </c>
      <c r="R3301" s="72" t="e">
        <f>IF(VLOOKUP($B3301,[1]Sheet1!$F$2:$G$553,2,FALSE)=0,"",$L3301)</f>
        <v>#N/A</v>
      </c>
      <c r="S3301" s="72" t="e">
        <f>COUNTIF([1]isolation_zones!$H$2:$H$1182,conductor_pz_summary_hftd_23_re!B3301)</f>
        <v>#VALUE!</v>
      </c>
    </row>
    <row r="3302" spans="1:19" x14ac:dyDescent="0.25">
      <c r="A3302" s="70">
        <v>7134</v>
      </c>
      <c r="B3302" s="71" t="s">
        <v>6697</v>
      </c>
      <c r="C3302" s="72">
        <v>182222103</v>
      </c>
      <c r="D3302" s="72" t="s">
        <v>974</v>
      </c>
      <c r="E3302" s="72">
        <v>2952.18930266087</v>
      </c>
      <c r="F3302" s="72">
        <f t="shared" si="255"/>
        <v>1.8347975777879864</v>
      </c>
      <c r="G3302" s="73">
        <v>34</v>
      </c>
      <c r="H3302" s="72">
        <f t="shared" si="256"/>
        <v>1.498578246448294E-4</v>
      </c>
      <c r="I3302" s="76">
        <v>4.4075830777891004E-6</v>
      </c>
      <c r="J3302" s="75">
        <v>3301</v>
      </c>
      <c r="K3302" s="72">
        <f t="shared" si="257"/>
        <v>25980.334249887324</v>
      </c>
      <c r="L3302" s="72">
        <f t="shared" si="258"/>
        <v>3.0373495607319573E-2</v>
      </c>
      <c r="M3302" s="72">
        <f t="shared" si="259"/>
        <v>1.2266352336239355E-6</v>
      </c>
      <c r="N3302" s="72" t="e">
        <f>IF(VLOOKUP(B3302,[1]Sheet1!$B$2:$G$553,6,FALSE)=0,"",L3302)</f>
        <v>#N/A</v>
      </c>
      <c r="O3302" s="72" t="e">
        <f>IF(VLOOKUP($B3302,[1]Sheet1!$C$2:$G$553,5,FALSE)=0,"",$L3302)</f>
        <v>#N/A</v>
      </c>
      <c r="P3302" s="72" t="e">
        <f>IF(VLOOKUP($B3302,[1]Sheet1!$D$2:$G$553,4,FALSE)=0,"",$L3302)</f>
        <v>#N/A</v>
      </c>
      <c r="Q3302" s="72" t="e">
        <f>IF(VLOOKUP($B3302,[1]Sheet1!$E$2:$G$553,3,FALSE)=0,"",$L3302)</f>
        <v>#N/A</v>
      </c>
      <c r="R3302" s="72" t="e">
        <f>IF(VLOOKUP($B3302,[1]Sheet1!$F$2:$G$553,2,FALSE)=0,"",$L3302)</f>
        <v>#N/A</v>
      </c>
      <c r="S3302" s="72" t="e">
        <f>COUNTIF([1]isolation_zones!$H$2:$H$1182,conductor_pz_summary_hftd_23_re!B3302)</f>
        <v>#VALUE!</v>
      </c>
    </row>
    <row r="3303" spans="1:19" x14ac:dyDescent="0.25">
      <c r="A3303" s="70">
        <v>3773</v>
      </c>
      <c r="B3303" s="71" t="s">
        <v>3157</v>
      </c>
      <c r="C3303" s="72">
        <v>43321104</v>
      </c>
      <c r="D3303" s="72" t="s">
        <v>1110</v>
      </c>
      <c r="E3303" s="72">
        <v>901.43318802735996</v>
      </c>
      <c r="F3303" s="72">
        <f t="shared" si="255"/>
        <v>0.56024436794739585</v>
      </c>
      <c r="G3303" s="73">
        <v>34</v>
      </c>
      <c r="H3303" s="72">
        <f t="shared" si="256"/>
        <v>1.4935466258917009E-4</v>
      </c>
      <c r="I3303" s="76">
        <v>4.3927841937991199E-6</v>
      </c>
      <c r="J3303" s="75">
        <v>3302</v>
      </c>
      <c r="K3303" s="72">
        <f t="shared" si="257"/>
        <v>25980.894494255273</v>
      </c>
      <c r="L3303" s="72">
        <f t="shared" si="258"/>
        <v>3.0224140944730405E-2</v>
      </c>
      <c r="M3303" s="72">
        <f t="shared" si="259"/>
        <v>1.2206035376411479E-6</v>
      </c>
      <c r="N3303" s="72" t="e">
        <f>IF(VLOOKUP(B3303,[1]Sheet1!$B$2:$G$553,6,FALSE)=0,"",L3303)</f>
        <v>#N/A</v>
      </c>
      <c r="O3303" s="72" t="e">
        <f>IF(VLOOKUP($B3303,[1]Sheet1!$C$2:$G$553,5,FALSE)=0,"",$L3303)</f>
        <v>#N/A</v>
      </c>
      <c r="P3303" s="72" t="e">
        <f>IF(VLOOKUP($B3303,[1]Sheet1!$D$2:$G$553,4,FALSE)=0,"",$L3303)</f>
        <v>#N/A</v>
      </c>
      <c r="Q3303" s="72" t="e">
        <f>IF(VLOOKUP($B3303,[1]Sheet1!$E$2:$G$553,3,FALSE)=0,"",$L3303)</f>
        <v>#N/A</v>
      </c>
      <c r="R3303" s="72" t="e">
        <f>IF(VLOOKUP($B3303,[1]Sheet1!$F$2:$G$553,2,FALSE)=0,"",$L3303)</f>
        <v>#N/A</v>
      </c>
      <c r="S3303" s="72" t="e">
        <f>COUNTIF([1]isolation_zones!$H$2:$H$1182,conductor_pz_summary_hftd_23_re!B3303)</f>
        <v>#VALUE!</v>
      </c>
    </row>
    <row r="3304" spans="1:19" x14ac:dyDescent="0.25">
      <c r="A3304" s="70">
        <v>7255</v>
      </c>
      <c r="B3304" s="71" t="s">
        <v>3298</v>
      </c>
      <c r="C3304" s="72">
        <v>182852203</v>
      </c>
      <c r="D3304" s="72" t="s">
        <v>954</v>
      </c>
      <c r="E3304" s="72">
        <v>4727.7308435474897</v>
      </c>
      <c r="F3304" s="72">
        <f t="shared" si="255"/>
        <v>2.9383038182395835</v>
      </c>
      <c r="G3304" s="73">
        <v>42</v>
      </c>
      <c r="H3304" s="72">
        <f t="shared" si="256"/>
        <v>1.8446508991473907E-4</v>
      </c>
      <c r="I3304" s="76">
        <v>4.3920259503509299E-6</v>
      </c>
      <c r="J3304" s="75">
        <v>3303</v>
      </c>
      <c r="K3304" s="72">
        <f t="shared" si="257"/>
        <v>25983.832798073512</v>
      </c>
      <c r="L3304" s="72">
        <f t="shared" si="258"/>
        <v>3.0039675854815664E-2</v>
      </c>
      <c r="M3304" s="72">
        <f t="shared" si="259"/>
        <v>1.2131539051856561E-6</v>
      </c>
      <c r="N3304" s="72" t="e">
        <f>IF(VLOOKUP(B3304,[1]Sheet1!$B$2:$G$553,6,FALSE)=0,"",L3304)</f>
        <v>#N/A</v>
      </c>
      <c r="O3304" s="72" t="e">
        <f>IF(VLOOKUP($B3304,[1]Sheet1!$C$2:$G$553,5,FALSE)=0,"",$L3304)</f>
        <v>#N/A</v>
      </c>
      <c r="P3304" s="72" t="e">
        <f>IF(VLOOKUP($B3304,[1]Sheet1!$D$2:$G$553,4,FALSE)=0,"",$L3304)</f>
        <v>#N/A</v>
      </c>
      <c r="Q3304" s="72" t="e">
        <f>IF(VLOOKUP($B3304,[1]Sheet1!$E$2:$G$553,3,FALSE)=0,"",$L3304)</f>
        <v>#N/A</v>
      </c>
      <c r="R3304" s="72" t="e">
        <f>IF(VLOOKUP($B3304,[1]Sheet1!$F$2:$G$553,2,FALSE)=0,"",$L3304)</f>
        <v>#N/A</v>
      </c>
      <c r="S3304" s="72" t="e">
        <f>COUNTIF([1]isolation_zones!$H$2:$H$1182,conductor_pz_summary_hftd_23_re!B3304)</f>
        <v>#VALUE!</v>
      </c>
    </row>
    <row r="3305" spans="1:19" x14ac:dyDescent="0.25">
      <c r="A3305" s="70">
        <v>1976</v>
      </c>
      <c r="B3305" s="71" t="s">
        <v>3214</v>
      </c>
      <c r="C3305" s="72">
        <v>182371112</v>
      </c>
      <c r="D3305" s="72" t="s">
        <v>547</v>
      </c>
      <c r="E3305" s="72">
        <v>13589.215804313701</v>
      </c>
      <c r="F3305" s="72">
        <f t="shared" si="255"/>
        <v>8.4457525197723431</v>
      </c>
      <c r="G3305" s="73">
        <v>142</v>
      </c>
      <c r="H3305" s="72">
        <f t="shared" si="256"/>
        <v>6.2354870770157521E-4</v>
      </c>
      <c r="I3305" s="76">
        <v>4.3911880824054596E-6</v>
      </c>
      <c r="J3305" s="75">
        <v>3304</v>
      </c>
      <c r="K3305" s="72">
        <f t="shared" si="257"/>
        <v>25992.278550593284</v>
      </c>
      <c r="L3305" s="72">
        <f t="shared" si="258"/>
        <v>2.9416127147114089E-2</v>
      </c>
      <c r="M3305" s="72">
        <f t="shared" si="259"/>
        <v>1.1879718575005321E-6</v>
      </c>
      <c r="N3305" s="72" t="e">
        <f>IF(VLOOKUP(B3305,[1]Sheet1!$B$2:$G$553,6,FALSE)=0,"",L3305)</f>
        <v>#N/A</v>
      </c>
      <c r="O3305" s="72" t="e">
        <f>IF(VLOOKUP($B3305,[1]Sheet1!$C$2:$G$553,5,FALSE)=0,"",$L3305)</f>
        <v>#N/A</v>
      </c>
      <c r="P3305" s="72" t="e">
        <f>IF(VLOOKUP($B3305,[1]Sheet1!$D$2:$G$553,4,FALSE)=0,"",$L3305)</f>
        <v>#N/A</v>
      </c>
      <c r="Q3305" s="72" t="e">
        <f>IF(VLOOKUP($B3305,[1]Sheet1!$E$2:$G$553,3,FALSE)=0,"",$L3305)</f>
        <v>#N/A</v>
      </c>
      <c r="R3305" s="72" t="e">
        <f>IF(VLOOKUP($B3305,[1]Sheet1!$F$2:$G$553,2,FALSE)=0,"",$L3305)</f>
        <v>#N/A</v>
      </c>
      <c r="S3305" s="72" t="e">
        <f>COUNTIF([1]isolation_zones!$H$2:$H$1182,conductor_pz_summary_hftd_23_re!B3305)</f>
        <v>#VALUE!</v>
      </c>
    </row>
    <row r="3306" spans="1:19" x14ac:dyDescent="0.25">
      <c r="A3306" s="70">
        <v>1047</v>
      </c>
      <c r="B3306" s="71" t="s">
        <v>4172</v>
      </c>
      <c r="C3306" s="72">
        <v>182381101</v>
      </c>
      <c r="D3306" s="72" t="s">
        <v>1422</v>
      </c>
      <c r="E3306" s="72">
        <v>184.81976260235399</v>
      </c>
      <c r="F3306" s="72">
        <f t="shared" si="255"/>
        <v>0.11486622908785207</v>
      </c>
      <c r="G3306" s="73">
        <v>119</v>
      </c>
      <c r="H3306" s="72">
        <f t="shared" si="256"/>
        <v>5.2164821984744341E-4</v>
      </c>
      <c r="I3306" s="76">
        <v>4.3835984861129701E-6</v>
      </c>
      <c r="J3306" s="75">
        <v>3305</v>
      </c>
      <c r="K3306" s="72">
        <f t="shared" si="257"/>
        <v>25992.393416822371</v>
      </c>
      <c r="L3306" s="72">
        <f t="shared" si="258"/>
        <v>2.8894478927266647E-2</v>
      </c>
      <c r="M3306" s="72">
        <f t="shared" si="259"/>
        <v>1.1669050664306271E-6</v>
      </c>
      <c r="N3306" s="72" t="e">
        <f>IF(VLOOKUP(B3306,[1]Sheet1!$B$2:$G$553,6,FALSE)=0,"",L3306)</f>
        <v>#N/A</v>
      </c>
      <c r="O3306" s="72" t="e">
        <f>IF(VLOOKUP($B3306,[1]Sheet1!$C$2:$G$553,5,FALSE)=0,"",$L3306)</f>
        <v>#N/A</v>
      </c>
      <c r="P3306" s="72" t="e">
        <f>IF(VLOOKUP($B3306,[1]Sheet1!$D$2:$G$553,4,FALSE)=0,"",$L3306)</f>
        <v>#N/A</v>
      </c>
      <c r="Q3306" s="72" t="e">
        <f>IF(VLOOKUP($B3306,[1]Sheet1!$E$2:$G$553,3,FALSE)=0,"",$L3306)</f>
        <v>#N/A</v>
      </c>
      <c r="R3306" s="72" t="e">
        <f>IF(VLOOKUP($B3306,[1]Sheet1!$F$2:$G$553,2,FALSE)=0,"",$L3306)</f>
        <v>#N/A</v>
      </c>
      <c r="S3306" s="72" t="e">
        <f>COUNTIF([1]isolation_zones!$H$2:$H$1182,conductor_pz_summary_hftd_23_re!B3306)</f>
        <v>#VALUE!</v>
      </c>
    </row>
    <row r="3307" spans="1:19" x14ac:dyDescent="0.25">
      <c r="A3307" s="70">
        <v>4984</v>
      </c>
      <c r="B3307" s="71" t="s">
        <v>4518</v>
      </c>
      <c r="C3307" s="72">
        <v>83252102</v>
      </c>
      <c r="D3307" s="72" t="s">
        <v>882</v>
      </c>
      <c r="E3307" s="72">
        <v>1063.4476420451899</v>
      </c>
      <c r="F3307" s="72">
        <f t="shared" si="255"/>
        <v>0.66093700562162205</v>
      </c>
      <c r="G3307" s="73">
        <v>52</v>
      </c>
      <c r="H3307" s="72">
        <f t="shared" si="256"/>
        <v>2.2741319619317676E-4</v>
      </c>
      <c r="I3307" s="76">
        <v>4.3733306960226298E-6</v>
      </c>
      <c r="J3307" s="75">
        <v>3306</v>
      </c>
      <c r="K3307" s="72">
        <f t="shared" si="257"/>
        <v>25993.054353827993</v>
      </c>
      <c r="L3307" s="72">
        <f t="shared" si="258"/>
        <v>2.8667065731073471E-2</v>
      </c>
      <c r="M3307" s="72">
        <f t="shared" si="259"/>
        <v>1.1577209724215609E-6</v>
      </c>
      <c r="N3307" s="72" t="e">
        <f>IF(VLOOKUP(B3307,[1]Sheet1!$B$2:$G$553,6,FALSE)=0,"",L3307)</f>
        <v>#N/A</v>
      </c>
      <c r="O3307" s="72" t="e">
        <f>IF(VLOOKUP($B3307,[1]Sheet1!$C$2:$G$553,5,FALSE)=0,"",$L3307)</f>
        <v>#N/A</v>
      </c>
      <c r="P3307" s="72" t="e">
        <f>IF(VLOOKUP($B3307,[1]Sheet1!$D$2:$G$553,4,FALSE)=0,"",$L3307)</f>
        <v>#N/A</v>
      </c>
      <c r="Q3307" s="72" t="e">
        <f>IF(VLOOKUP($B3307,[1]Sheet1!$E$2:$G$553,3,FALSE)=0,"",$L3307)</f>
        <v>#N/A</v>
      </c>
      <c r="R3307" s="72" t="e">
        <f>IF(VLOOKUP($B3307,[1]Sheet1!$F$2:$G$553,2,FALSE)=0,"",$L3307)</f>
        <v>#N/A</v>
      </c>
      <c r="S3307" s="72" t="e">
        <f>COUNTIF([1]isolation_zones!$H$2:$H$1182,conductor_pz_summary_hftd_23_re!B3307)</f>
        <v>#VALUE!</v>
      </c>
    </row>
    <row r="3308" spans="1:19" x14ac:dyDescent="0.25">
      <c r="A3308" s="70">
        <v>10216</v>
      </c>
      <c r="B3308" s="71" t="s">
        <v>3992</v>
      </c>
      <c r="C3308" s="72">
        <v>42841111</v>
      </c>
      <c r="D3308" s="72" t="s">
        <v>369</v>
      </c>
      <c r="E3308" s="72">
        <v>4596.7491497211404</v>
      </c>
      <c r="F3308" s="72">
        <f t="shared" si="255"/>
        <v>2.8568981663897701</v>
      </c>
      <c r="G3308" s="73">
        <v>18</v>
      </c>
      <c r="H3308" s="72">
        <f t="shared" si="256"/>
        <v>7.856659891922058E-5</v>
      </c>
      <c r="I3308" s="76">
        <v>4.3648110510678097E-6</v>
      </c>
      <c r="J3308" s="75">
        <v>3307</v>
      </c>
      <c r="K3308" s="72">
        <f t="shared" si="257"/>
        <v>25995.911251994381</v>
      </c>
      <c r="L3308" s="72">
        <f t="shared" si="258"/>
        <v>2.8588499132154249E-2</v>
      </c>
      <c r="M3308" s="72">
        <f t="shared" si="259"/>
        <v>1.1545480561505376E-6</v>
      </c>
      <c r="N3308" s="72" t="e">
        <f>IF(VLOOKUP(B3308,[1]Sheet1!$B$2:$G$553,6,FALSE)=0,"",L3308)</f>
        <v>#N/A</v>
      </c>
      <c r="O3308" s="72" t="e">
        <f>IF(VLOOKUP($B3308,[1]Sheet1!$C$2:$G$553,5,FALSE)=0,"",$L3308)</f>
        <v>#N/A</v>
      </c>
      <c r="P3308" s="72" t="e">
        <f>IF(VLOOKUP($B3308,[1]Sheet1!$D$2:$G$553,4,FALSE)=0,"",$L3308)</f>
        <v>#N/A</v>
      </c>
      <c r="Q3308" s="72" t="e">
        <f>IF(VLOOKUP($B3308,[1]Sheet1!$E$2:$G$553,3,FALSE)=0,"",$L3308)</f>
        <v>#N/A</v>
      </c>
      <c r="R3308" s="72" t="e">
        <f>IF(VLOOKUP($B3308,[1]Sheet1!$F$2:$G$553,2,FALSE)=0,"",$L3308)</f>
        <v>#N/A</v>
      </c>
      <c r="S3308" s="72" t="e">
        <f>COUNTIF([1]isolation_zones!$H$2:$H$1182,conductor_pz_summary_hftd_23_re!B3308)</f>
        <v>#VALUE!</v>
      </c>
    </row>
    <row r="3309" spans="1:19" x14ac:dyDescent="0.25">
      <c r="A3309" s="70">
        <v>5466</v>
      </c>
      <c r="B3309" s="71" t="s">
        <v>2142</v>
      </c>
      <c r="C3309" s="72">
        <v>163201102</v>
      </c>
      <c r="D3309" s="72" t="s">
        <v>317</v>
      </c>
      <c r="E3309" s="72">
        <v>5401.7845486593897</v>
      </c>
      <c r="F3309" s="72">
        <f t="shared" si="255"/>
        <v>3.357230918992784</v>
      </c>
      <c r="G3309" s="73">
        <v>37</v>
      </c>
      <c r="H3309" s="72">
        <f t="shared" si="256"/>
        <v>1.6139780152914181E-4</v>
      </c>
      <c r="I3309" s="76">
        <v>4.3621027440308599E-6</v>
      </c>
      <c r="J3309" s="75">
        <v>3308</v>
      </c>
      <c r="K3309" s="72">
        <f t="shared" si="257"/>
        <v>25999.268482913372</v>
      </c>
      <c r="L3309" s="72">
        <f t="shared" si="258"/>
        <v>2.8427101330625107E-2</v>
      </c>
      <c r="M3309" s="72">
        <f t="shared" si="259"/>
        <v>1.148029997361895E-6</v>
      </c>
      <c r="N3309" s="72" t="e">
        <f>IF(VLOOKUP(B3309,[1]Sheet1!$B$2:$G$553,6,FALSE)=0,"",L3309)</f>
        <v>#N/A</v>
      </c>
      <c r="O3309" s="72" t="e">
        <f>IF(VLOOKUP($B3309,[1]Sheet1!$C$2:$G$553,5,FALSE)=0,"",$L3309)</f>
        <v>#N/A</v>
      </c>
      <c r="P3309" s="72" t="e">
        <f>IF(VLOOKUP($B3309,[1]Sheet1!$D$2:$G$553,4,FALSE)=0,"",$L3309)</f>
        <v>#N/A</v>
      </c>
      <c r="Q3309" s="72" t="e">
        <f>IF(VLOOKUP($B3309,[1]Sheet1!$E$2:$G$553,3,FALSE)=0,"",$L3309)</f>
        <v>#N/A</v>
      </c>
      <c r="R3309" s="72" t="e">
        <f>IF(VLOOKUP($B3309,[1]Sheet1!$F$2:$G$553,2,FALSE)=0,"",$L3309)</f>
        <v>#N/A</v>
      </c>
      <c r="S3309" s="72" t="e">
        <f>COUNTIF([1]isolation_zones!$H$2:$H$1182,conductor_pz_summary_hftd_23_re!B3309)</f>
        <v>#VALUE!</v>
      </c>
    </row>
    <row r="3310" spans="1:19" x14ac:dyDescent="0.25">
      <c r="A3310" s="70">
        <v>5373</v>
      </c>
      <c r="B3310" s="71" t="s">
        <v>3662</v>
      </c>
      <c r="C3310" s="72">
        <v>182852201</v>
      </c>
      <c r="D3310" s="72" t="s">
        <v>853</v>
      </c>
      <c r="E3310" s="72">
        <v>2004.0139997488</v>
      </c>
      <c r="F3310" s="72">
        <f t="shared" si="255"/>
        <v>1.2455027966120571</v>
      </c>
      <c r="G3310" s="73">
        <v>21</v>
      </c>
      <c r="H3310" s="72">
        <f t="shared" si="256"/>
        <v>9.1431783296595635E-5</v>
      </c>
      <c r="I3310" s="76">
        <v>4.3538944426950302E-6</v>
      </c>
      <c r="J3310" s="75">
        <v>3309</v>
      </c>
      <c r="K3310" s="72">
        <f t="shared" si="257"/>
        <v>26000.513985709986</v>
      </c>
      <c r="L3310" s="72">
        <f t="shared" si="258"/>
        <v>2.833566954732851E-2</v>
      </c>
      <c r="M3310" s="72">
        <f t="shared" si="259"/>
        <v>1.1443375199363579E-6</v>
      </c>
      <c r="N3310" s="72" t="e">
        <f>IF(VLOOKUP(B3310,[1]Sheet1!$B$2:$G$553,6,FALSE)=0,"",L3310)</f>
        <v>#N/A</v>
      </c>
      <c r="O3310" s="72" t="e">
        <f>IF(VLOOKUP($B3310,[1]Sheet1!$C$2:$G$553,5,FALSE)=0,"",$L3310)</f>
        <v>#N/A</v>
      </c>
      <c r="P3310" s="72" t="e">
        <f>IF(VLOOKUP($B3310,[1]Sheet1!$D$2:$G$553,4,FALSE)=0,"",$L3310)</f>
        <v>#N/A</v>
      </c>
      <c r="Q3310" s="72" t="e">
        <f>IF(VLOOKUP($B3310,[1]Sheet1!$E$2:$G$553,3,FALSE)=0,"",$L3310)</f>
        <v>#N/A</v>
      </c>
      <c r="R3310" s="72" t="e">
        <f>IF(VLOOKUP($B3310,[1]Sheet1!$F$2:$G$553,2,FALSE)=0,"",$L3310)</f>
        <v>#N/A</v>
      </c>
      <c r="S3310" s="72" t="e">
        <f>COUNTIF([1]isolation_zones!$H$2:$H$1182,conductor_pz_summary_hftd_23_re!B3310)</f>
        <v>#VALUE!</v>
      </c>
    </row>
    <row r="3311" spans="1:19" x14ac:dyDescent="0.25">
      <c r="A3311" s="70">
        <v>3074</v>
      </c>
      <c r="B3311" s="71" t="s">
        <v>6698</v>
      </c>
      <c r="C3311" s="72">
        <v>103021101</v>
      </c>
      <c r="D3311" s="72" t="s">
        <v>463</v>
      </c>
      <c r="E3311" s="72">
        <v>472.37502146637098</v>
      </c>
      <c r="F3311" s="72">
        <f t="shared" si="255"/>
        <v>0.2935829841307464</v>
      </c>
      <c r="G3311" s="73">
        <v>7</v>
      </c>
      <c r="H3311" s="72">
        <f t="shared" si="256"/>
        <v>3.0277616160773657E-5</v>
      </c>
      <c r="I3311" s="76">
        <v>4.3253737372533798E-6</v>
      </c>
      <c r="J3311" s="75">
        <v>3310</v>
      </c>
      <c r="K3311" s="72">
        <f t="shared" si="257"/>
        <v>26000.807568694116</v>
      </c>
      <c r="L3311" s="72">
        <f t="shared" si="258"/>
        <v>2.8305391931167736E-2</v>
      </c>
      <c r="M3311" s="72">
        <f t="shared" si="259"/>
        <v>1.1431147567992762E-6</v>
      </c>
      <c r="N3311" s="72" t="e">
        <f>IF(VLOOKUP(B3311,[1]Sheet1!$B$2:$G$553,6,FALSE)=0,"",L3311)</f>
        <v>#N/A</v>
      </c>
      <c r="O3311" s="72" t="e">
        <f>IF(VLOOKUP($B3311,[1]Sheet1!$C$2:$G$553,5,FALSE)=0,"",$L3311)</f>
        <v>#N/A</v>
      </c>
      <c r="P3311" s="72" t="e">
        <f>IF(VLOOKUP($B3311,[1]Sheet1!$D$2:$G$553,4,FALSE)=0,"",$L3311)</f>
        <v>#N/A</v>
      </c>
      <c r="Q3311" s="72" t="e">
        <f>IF(VLOOKUP($B3311,[1]Sheet1!$E$2:$G$553,3,FALSE)=0,"",$L3311)</f>
        <v>#N/A</v>
      </c>
      <c r="R3311" s="72" t="e">
        <f>IF(VLOOKUP($B3311,[1]Sheet1!$F$2:$G$553,2,FALSE)=0,"",$L3311)</f>
        <v>#N/A</v>
      </c>
      <c r="S3311" s="72" t="e">
        <f>COUNTIF([1]isolation_zones!$H$2:$H$1182,conductor_pz_summary_hftd_23_re!B3311)</f>
        <v>#VALUE!</v>
      </c>
    </row>
    <row r="3312" spans="1:19" x14ac:dyDescent="0.25">
      <c r="A3312" s="70">
        <v>2211</v>
      </c>
      <c r="B3312" s="71" t="s">
        <v>3485</v>
      </c>
      <c r="C3312" s="72">
        <v>182222103</v>
      </c>
      <c r="D3312" s="72" t="s">
        <v>974</v>
      </c>
      <c r="E3312" s="72">
        <v>2963.59986274015</v>
      </c>
      <c r="F3312" s="72">
        <f t="shared" si="255"/>
        <v>1.8418892869733685</v>
      </c>
      <c r="G3312" s="73">
        <v>23</v>
      </c>
      <c r="H3312" s="72">
        <f t="shared" si="256"/>
        <v>9.9160384257709466E-5</v>
      </c>
      <c r="I3312" s="76">
        <v>4.3113210546830203E-6</v>
      </c>
      <c r="J3312" s="75">
        <v>3311</v>
      </c>
      <c r="K3312" s="72">
        <f t="shared" si="257"/>
        <v>26002.64945798109</v>
      </c>
      <c r="L3312" s="72">
        <f t="shared" si="258"/>
        <v>2.8206231546910026E-2</v>
      </c>
      <c r="M3312" s="72">
        <f t="shared" si="259"/>
        <v>1.1391101594133605E-6</v>
      </c>
      <c r="N3312" s="72" t="e">
        <f>IF(VLOOKUP(B3312,[1]Sheet1!$B$2:$G$553,6,FALSE)=0,"",L3312)</f>
        <v>#N/A</v>
      </c>
      <c r="O3312" s="72" t="e">
        <f>IF(VLOOKUP($B3312,[1]Sheet1!$C$2:$G$553,5,FALSE)=0,"",$L3312)</f>
        <v>#N/A</v>
      </c>
      <c r="P3312" s="72" t="e">
        <f>IF(VLOOKUP($B3312,[1]Sheet1!$D$2:$G$553,4,FALSE)=0,"",$L3312)</f>
        <v>#N/A</v>
      </c>
      <c r="Q3312" s="72" t="e">
        <f>IF(VLOOKUP($B3312,[1]Sheet1!$E$2:$G$553,3,FALSE)=0,"",$L3312)</f>
        <v>#N/A</v>
      </c>
      <c r="R3312" s="72" t="e">
        <f>IF(VLOOKUP($B3312,[1]Sheet1!$F$2:$G$553,2,FALSE)=0,"",$L3312)</f>
        <v>#N/A</v>
      </c>
      <c r="S3312" s="72" t="e">
        <f>COUNTIF([1]isolation_zones!$H$2:$H$1182,conductor_pz_summary_hftd_23_re!B3312)</f>
        <v>#VALUE!</v>
      </c>
    </row>
    <row r="3313" spans="1:19" x14ac:dyDescent="0.25">
      <c r="A3313" s="70">
        <v>8914</v>
      </c>
      <c r="B3313" s="71" t="s">
        <v>6699</v>
      </c>
      <c r="C3313" s="72">
        <v>12022217</v>
      </c>
      <c r="D3313" s="72" t="s">
        <v>1464</v>
      </c>
      <c r="E3313" s="72">
        <v>373.78513018556498</v>
      </c>
      <c r="F3313" s="72">
        <f t="shared" si="255"/>
        <v>0.23230896841862336</v>
      </c>
      <c r="G3313" s="73">
        <v>8</v>
      </c>
      <c r="H3313" s="72">
        <f t="shared" si="256"/>
        <v>3.4288494514926642E-5</v>
      </c>
      <c r="I3313" s="76">
        <v>4.2860618143658302E-6</v>
      </c>
      <c r="J3313" s="75">
        <v>3312</v>
      </c>
      <c r="K3313" s="72">
        <f t="shared" si="257"/>
        <v>26002.881766949507</v>
      </c>
      <c r="L3313" s="72">
        <f t="shared" si="258"/>
        <v>2.81719430523951E-2</v>
      </c>
      <c r="M3313" s="72">
        <f t="shared" si="259"/>
        <v>1.1377254167408775E-6</v>
      </c>
      <c r="N3313" s="72" t="e">
        <f>IF(VLOOKUP(B3313,[1]Sheet1!$B$2:$G$553,6,FALSE)=0,"",L3313)</f>
        <v>#N/A</v>
      </c>
      <c r="O3313" s="72" t="e">
        <f>IF(VLOOKUP($B3313,[1]Sheet1!$C$2:$G$553,5,FALSE)=0,"",$L3313)</f>
        <v>#N/A</v>
      </c>
      <c r="P3313" s="72" t="e">
        <f>IF(VLOOKUP($B3313,[1]Sheet1!$D$2:$G$553,4,FALSE)=0,"",$L3313)</f>
        <v>#N/A</v>
      </c>
      <c r="Q3313" s="72" t="e">
        <f>IF(VLOOKUP($B3313,[1]Sheet1!$E$2:$G$553,3,FALSE)=0,"",$L3313)</f>
        <v>#N/A</v>
      </c>
      <c r="R3313" s="72" t="e">
        <f>IF(VLOOKUP($B3313,[1]Sheet1!$F$2:$G$553,2,FALSE)=0,"",$L3313)</f>
        <v>#N/A</v>
      </c>
      <c r="S3313" s="72" t="e">
        <f>COUNTIF([1]isolation_zones!$H$2:$H$1182,conductor_pz_summary_hftd_23_re!B3313)</f>
        <v>#VALUE!</v>
      </c>
    </row>
    <row r="3314" spans="1:19" x14ac:dyDescent="0.25">
      <c r="A3314" s="70">
        <v>9870</v>
      </c>
      <c r="B3314" s="71" t="s">
        <v>6700</v>
      </c>
      <c r="C3314" s="72">
        <v>43292103</v>
      </c>
      <c r="D3314" s="72" t="s">
        <v>99</v>
      </c>
      <c r="E3314" s="72">
        <v>682.80061253800795</v>
      </c>
      <c r="F3314" s="72">
        <f t="shared" si="255"/>
        <v>0.42436333905407581</v>
      </c>
      <c r="G3314" s="73">
        <v>2</v>
      </c>
      <c r="H3314" s="72">
        <f t="shared" si="256"/>
        <v>8.5717925373789195E-6</v>
      </c>
      <c r="I3314" s="76">
        <v>4.2858962686894598E-6</v>
      </c>
      <c r="J3314" s="75">
        <v>3313</v>
      </c>
      <c r="K3314" s="72">
        <f t="shared" si="257"/>
        <v>26003.306130288562</v>
      </c>
      <c r="L3314" s="72">
        <f t="shared" si="258"/>
        <v>2.8163371259857722E-2</v>
      </c>
      <c r="M3314" s="72">
        <f t="shared" si="259"/>
        <v>1.1373792444438986E-6</v>
      </c>
      <c r="N3314" s="72">
        <f>IF(VLOOKUP(B3314,[1]Sheet1!$B$2:$G$553,6,FALSE)=0,"",L3314)</f>
        <v>2.8163371259857722E-2</v>
      </c>
      <c r="O3314" s="72" t="e">
        <f>IF(VLOOKUP($B3314,[1]Sheet1!$C$2:$G$553,5,FALSE)=0,"",$L3314)</f>
        <v>#N/A</v>
      </c>
      <c r="P3314" s="72" t="e">
        <f>IF(VLOOKUP($B3314,[1]Sheet1!$D$2:$G$553,4,FALSE)=0,"",$L3314)</f>
        <v>#N/A</v>
      </c>
      <c r="Q3314" s="72" t="e">
        <f>IF(VLOOKUP($B3314,[1]Sheet1!$E$2:$G$553,3,FALSE)=0,"",$L3314)</f>
        <v>#N/A</v>
      </c>
      <c r="R3314" s="72" t="e">
        <f>IF(VLOOKUP($B3314,[1]Sheet1!$F$2:$G$553,2,FALSE)=0,"",$L3314)</f>
        <v>#N/A</v>
      </c>
      <c r="S3314" s="72" t="e">
        <f>COUNTIF([1]isolation_zones!$H$2:$H$1182,conductor_pz_summary_hftd_23_re!B3314)</f>
        <v>#VALUE!</v>
      </c>
    </row>
    <row r="3315" spans="1:19" x14ac:dyDescent="0.25">
      <c r="A3315" s="70">
        <v>10448</v>
      </c>
      <c r="B3315" s="71" t="s">
        <v>6701</v>
      </c>
      <c r="C3315" s="72">
        <v>182381101</v>
      </c>
      <c r="D3315" s="72" t="s">
        <v>1422</v>
      </c>
      <c r="E3315" s="72">
        <v>86.680277878921103</v>
      </c>
      <c r="F3315" s="72">
        <f t="shared" si="255"/>
        <v>5.3872142870678125E-2</v>
      </c>
      <c r="G3315" s="73">
        <v>3</v>
      </c>
      <c r="H3315" s="72">
        <f t="shared" si="256"/>
        <v>1.2833532315655411E-5</v>
      </c>
      <c r="I3315" s="76">
        <v>4.2778441052184703E-6</v>
      </c>
      <c r="J3315" s="75">
        <v>3314</v>
      </c>
      <c r="K3315" s="72">
        <f t="shared" si="257"/>
        <v>26003.360002431433</v>
      </c>
      <c r="L3315" s="72">
        <f t="shared" si="258"/>
        <v>2.8150537727542065E-2</v>
      </c>
      <c r="M3315" s="72">
        <f t="shared" si="259"/>
        <v>1.1368609615595788E-6</v>
      </c>
      <c r="N3315" s="72" t="e">
        <f>IF(VLOOKUP(B3315,[1]Sheet1!$B$2:$G$553,6,FALSE)=0,"",L3315)</f>
        <v>#N/A</v>
      </c>
      <c r="O3315" s="72" t="e">
        <f>IF(VLOOKUP($B3315,[1]Sheet1!$C$2:$G$553,5,FALSE)=0,"",$L3315)</f>
        <v>#N/A</v>
      </c>
      <c r="P3315" s="72" t="e">
        <f>IF(VLOOKUP($B3315,[1]Sheet1!$D$2:$G$553,4,FALSE)=0,"",$L3315)</f>
        <v>#N/A</v>
      </c>
      <c r="Q3315" s="72" t="e">
        <f>IF(VLOOKUP($B3315,[1]Sheet1!$E$2:$G$553,3,FALSE)=0,"",$L3315)</f>
        <v>#N/A</v>
      </c>
      <c r="R3315" s="72" t="e">
        <f>IF(VLOOKUP($B3315,[1]Sheet1!$F$2:$G$553,2,FALSE)=0,"",$L3315)</f>
        <v>#N/A</v>
      </c>
      <c r="S3315" s="72" t="e">
        <f>COUNTIF([1]isolation_zones!$H$2:$H$1182,conductor_pz_summary_hftd_23_re!B3315)</f>
        <v>#VALUE!</v>
      </c>
    </row>
    <row r="3316" spans="1:19" x14ac:dyDescent="0.25">
      <c r="A3316" s="70">
        <v>7265</v>
      </c>
      <c r="B3316" s="71" t="s">
        <v>3935</v>
      </c>
      <c r="C3316" s="72">
        <v>42031122</v>
      </c>
      <c r="D3316" s="72" t="s">
        <v>493</v>
      </c>
      <c r="E3316" s="72">
        <v>3837.7425075358201</v>
      </c>
      <c r="F3316" s="72">
        <f t="shared" si="255"/>
        <v>2.3851724720545806</v>
      </c>
      <c r="G3316" s="73">
        <v>47</v>
      </c>
      <c r="H3316" s="72">
        <f t="shared" si="256"/>
        <v>2.0039700838571188E-4</v>
      </c>
      <c r="I3316" s="76">
        <v>4.26376613586621E-6</v>
      </c>
      <c r="J3316" s="75">
        <v>3315</v>
      </c>
      <c r="K3316" s="72">
        <f t="shared" si="257"/>
        <v>26005.745174903488</v>
      </c>
      <c r="L3316" s="72">
        <f t="shared" si="258"/>
        <v>2.7950140719156354E-2</v>
      </c>
      <c r="M3316" s="72">
        <f t="shared" si="259"/>
        <v>1.1287679177302901E-6</v>
      </c>
      <c r="N3316" s="72" t="e">
        <f>IF(VLOOKUP(B3316,[1]Sheet1!$B$2:$G$553,6,FALSE)=0,"",L3316)</f>
        <v>#N/A</v>
      </c>
      <c r="O3316" s="72" t="e">
        <f>IF(VLOOKUP($B3316,[1]Sheet1!$C$2:$G$553,5,FALSE)=0,"",$L3316)</f>
        <v>#N/A</v>
      </c>
      <c r="P3316" s="72" t="e">
        <f>IF(VLOOKUP($B3316,[1]Sheet1!$D$2:$G$553,4,FALSE)=0,"",$L3316)</f>
        <v>#N/A</v>
      </c>
      <c r="Q3316" s="72" t="e">
        <f>IF(VLOOKUP($B3316,[1]Sheet1!$E$2:$G$553,3,FALSE)=0,"",$L3316)</f>
        <v>#N/A</v>
      </c>
      <c r="R3316" s="72" t="e">
        <f>IF(VLOOKUP($B3316,[1]Sheet1!$F$2:$G$553,2,FALSE)=0,"",$L3316)</f>
        <v>#N/A</v>
      </c>
      <c r="S3316" s="72" t="e">
        <f>COUNTIF([1]isolation_zones!$H$2:$H$1182,conductor_pz_summary_hftd_23_re!B3316)</f>
        <v>#VALUE!</v>
      </c>
    </row>
    <row r="3317" spans="1:19" x14ac:dyDescent="0.25">
      <c r="A3317" s="70">
        <v>6511</v>
      </c>
      <c r="B3317" s="71" t="s">
        <v>6702</v>
      </c>
      <c r="C3317" s="72">
        <v>22811103</v>
      </c>
      <c r="D3317" s="72" t="s">
        <v>408</v>
      </c>
      <c r="E3317" s="72">
        <v>86.336332842910096</v>
      </c>
      <c r="F3317" s="72">
        <f t="shared" si="255"/>
        <v>5.3658379641336296E-2</v>
      </c>
      <c r="G3317" s="73">
        <v>2</v>
      </c>
      <c r="H3317" s="72">
        <f t="shared" si="256"/>
        <v>8.5181869028217195E-6</v>
      </c>
      <c r="I3317" s="76">
        <v>4.2590934514108598E-6</v>
      </c>
      <c r="J3317" s="75">
        <v>3316</v>
      </c>
      <c r="K3317" s="72">
        <f t="shared" si="257"/>
        <v>26005.79883328313</v>
      </c>
      <c r="L3317" s="72">
        <f t="shared" si="258"/>
        <v>2.7941622532253532E-2</v>
      </c>
      <c r="M3317" s="72">
        <f t="shared" si="259"/>
        <v>1.1284239102997105E-6</v>
      </c>
      <c r="N3317" s="72" t="e">
        <f>IF(VLOOKUP(B3317,[1]Sheet1!$B$2:$G$553,6,FALSE)=0,"",L3317)</f>
        <v>#N/A</v>
      </c>
      <c r="O3317" s="72" t="e">
        <f>IF(VLOOKUP($B3317,[1]Sheet1!$C$2:$G$553,5,FALSE)=0,"",$L3317)</f>
        <v>#N/A</v>
      </c>
      <c r="P3317" s="72" t="e">
        <f>IF(VLOOKUP($B3317,[1]Sheet1!$D$2:$G$553,4,FALSE)=0,"",$L3317)</f>
        <v>#N/A</v>
      </c>
      <c r="Q3317" s="72" t="e">
        <f>IF(VLOOKUP($B3317,[1]Sheet1!$E$2:$G$553,3,FALSE)=0,"",$L3317)</f>
        <v>#N/A</v>
      </c>
      <c r="R3317" s="72" t="e">
        <f>IF(VLOOKUP($B3317,[1]Sheet1!$F$2:$G$553,2,FALSE)=0,"",$L3317)</f>
        <v>#N/A</v>
      </c>
      <c r="S3317" s="72" t="e">
        <f>COUNTIF([1]isolation_zones!$H$2:$H$1182,conductor_pz_summary_hftd_23_re!B3317)</f>
        <v>#VALUE!</v>
      </c>
    </row>
    <row r="3318" spans="1:19" x14ac:dyDescent="0.25">
      <c r="A3318" s="70">
        <v>10670</v>
      </c>
      <c r="B3318" s="71" t="s">
        <v>6703</v>
      </c>
      <c r="C3318" s="72">
        <v>63601111</v>
      </c>
      <c r="D3318" s="72" t="s">
        <v>831</v>
      </c>
      <c r="E3318" s="72">
        <v>91.958348784931303</v>
      </c>
      <c r="F3318" s="72">
        <f t="shared" si="255"/>
        <v>5.7152485260989004E-2</v>
      </c>
      <c r="G3318" s="73">
        <v>2</v>
      </c>
      <c r="H3318" s="72">
        <f t="shared" si="256"/>
        <v>8.4316417693384008E-6</v>
      </c>
      <c r="I3318" s="76">
        <v>4.2158208846692004E-6</v>
      </c>
      <c r="J3318" s="75">
        <v>3317</v>
      </c>
      <c r="K3318" s="72">
        <f t="shared" si="257"/>
        <v>26005.85598576839</v>
      </c>
      <c r="L3318" s="72">
        <f t="shared" si="258"/>
        <v>2.7933190890484193E-2</v>
      </c>
      <c r="M3318" s="72">
        <f t="shared" si="259"/>
        <v>1.1280833979989441E-6</v>
      </c>
      <c r="N3318" s="72" t="e">
        <f>IF(VLOOKUP(B3318,[1]Sheet1!$B$2:$G$553,6,FALSE)=0,"",L3318)</f>
        <v>#N/A</v>
      </c>
      <c r="O3318" s="72" t="e">
        <f>IF(VLOOKUP($B3318,[1]Sheet1!$C$2:$G$553,5,FALSE)=0,"",$L3318)</f>
        <v>#N/A</v>
      </c>
      <c r="P3318" s="72" t="e">
        <f>IF(VLOOKUP($B3318,[1]Sheet1!$D$2:$G$553,4,FALSE)=0,"",$L3318)</f>
        <v>#N/A</v>
      </c>
      <c r="Q3318" s="72" t="e">
        <f>IF(VLOOKUP($B3318,[1]Sheet1!$E$2:$G$553,3,FALSE)=0,"",$L3318)</f>
        <v>#N/A</v>
      </c>
      <c r="R3318" s="72" t="e">
        <f>IF(VLOOKUP($B3318,[1]Sheet1!$F$2:$G$553,2,FALSE)=0,"",$L3318)</f>
        <v>#N/A</v>
      </c>
      <c r="S3318" s="72" t="e">
        <f>COUNTIF([1]isolation_zones!$H$2:$H$1182,conductor_pz_summary_hftd_23_re!B3318)</f>
        <v>#VALUE!</v>
      </c>
    </row>
    <row r="3319" spans="1:19" x14ac:dyDescent="0.25">
      <c r="A3319" s="70">
        <v>5386</v>
      </c>
      <c r="B3319" s="71" t="s">
        <v>4701</v>
      </c>
      <c r="C3319" s="72">
        <v>24060404</v>
      </c>
      <c r="D3319" s="72" t="s">
        <v>924</v>
      </c>
      <c r="E3319" s="72">
        <v>66.699533439278596</v>
      </c>
      <c r="F3319" s="72">
        <f t="shared" si="255"/>
        <v>4.1454029483703289E-2</v>
      </c>
      <c r="G3319" s="73">
        <v>21</v>
      </c>
      <c r="H3319" s="72">
        <f t="shared" si="256"/>
        <v>8.8525106405147358E-5</v>
      </c>
      <c r="I3319" s="76">
        <v>4.2154812573879697E-6</v>
      </c>
      <c r="J3319" s="75">
        <v>3318</v>
      </c>
      <c r="K3319" s="72">
        <f t="shared" si="257"/>
        <v>26005.897439797875</v>
      </c>
      <c r="L3319" s="72">
        <f t="shared" si="258"/>
        <v>2.7844665784079046E-2</v>
      </c>
      <c r="M3319" s="72">
        <f t="shared" si="259"/>
        <v>1.124508306874079E-6</v>
      </c>
      <c r="N3319" s="72" t="e">
        <f>IF(VLOOKUP(B3319,[1]Sheet1!$B$2:$G$553,6,FALSE)=0,"",L3319)</f>
        <v>#N/A</v>
      </c>
      <c r="O3319" s="72" t="e">
        <f>IF(VLOOKUP($B3319,[1]Sheet1!$C$2:$G$553,5,FALSE)=0,"",$L3319)</f>
        <v>#N/A</v>
      </c>
      <c r="P3319" s="72" t="e">
        <f>IF(VLOOKUP($B3319,[1]Sheet1!$D$2:$G$553,4,FALSE)=0,"",$L3319)</f>
        <v>#N/A</v>
      </c>
      <c r="Q3319" s="72" t="e">
        <f>IF(VLOOKUP($B3319,[1]Sheet1!$E$2:$G$553,3,FALSE)=0,"",$L3319)</f>
        <v>#N/A</v>
      </c>
      <c r="R3319" s="72" t="e">
        <f>IF(VLOOKUP($B3319,[1]Sheet1!$F$2:$G$553,2,FALSE)=0,"",$L3319)</f>
        <v>#N/A</v>
      </c>
      <c r="S3319" s="72" t="e">
        <f>COUNTIF([1]isolation_zones!$H$2:$H$1182,conductor_pz_summary_hftd_23_re!B3319)</f>
        <v>#VALUE!</v>
      </c>
    </row>
    <row r="3320" spans="1:19" x14ac:dyDescent="0.25">
      <c r="A3320" s="70">
        <v>1724</v>
      </c>
      <c r="B3320" s="71" t="s">
        <v>4744</v>
      </c>
      <c r="C3320" s="72">
        <v>182371112</v>
      </c>
      <c r="D3320" s="72" t="s">
        <v>547</v>
      </c>
      <c r="E3320" s="72">
        <v>493.18149787604398</v>
      </c>
      <c r="F3320" s="72">
        <f t="shared" si="255"/>
        <v>0.30651429327286761</v>
      </c>
      <c r="G3320" s="73">
        <v>38</v>
      </c>
      <c r="H3320" s="72">
        <f t="shared" si="256"/>
        <v>1.6012171110668744E-4</v>
      </c>
      <c r="I3320" s="76">
        <v>4.2137292396496699E-6</v>
      </c>
      <c r="J3320" s="75">
        <v>3319</v>
      </c>
      <c r="K3320" s="72">
        <f t="shared" si="257"/>
        <v>26006.203954091146</v>
      </c>
      <c r="L3320" s="72">
        <f t="shared" si="258"/>
        <v>2.7684544072972359E-2</v>
      </c>
      <c r="M3320" s="72">
        <f t="shared" si="259"/>
        <v>1.1180417830649365E-6</v>
      </c>
      <c r="N3320" s="72" t="e">
        <f>IF(VLOOKUP(B3320,[1]Sheet1!$B$2:$G$553,6,FALSE)=0,"",L3320)</f>
        <v>#N/A</v>
      </c>
      <c r="O3320" s="72" t="e">
        <f>IF(VLOOKUP($B3320,[1]Sheet1!$C$2:$G$553,5,FALSE)=0,"",$L3320)</f>
        <v>#N/A</v>
      </c>
      <c r="P3320" s="72" t="e">
        <f>IF(VLOOKUP($B3320,[1]Sheet1!$D$2:$G$553,4,FALSE)=0,"",$L3320)</f>
        <v>#N/A</v>
      </c>
      <c r="Q3320" s="72" t="e">
        <f>IF(VLOOKUP($B3320,[1]Sheet1!$E$2:$G$553,3,FALSE)=0,"",$L3320)</f>
        <v>#N/A</v>
      </c>
      <c r="R3320" s="72" t="e">
        <f>IF(VLOOKUP($B3320,[1]Sheet1!$F$2:$G$553,2,FALSE)=0,"",$L3320)</f>
        <v>#N/A</v>
      </c>
      <c r="S3320" s="72" t="e">
        <f>COUNTIF([1]isolation_zones!$H$2:$H$1182,conductor_pz_summary_hftd_23_re!B3320)</f>
        <v>#VALUE!</v>
      </c>
    </row>
    <row r="3321" spans="1:19" x14ac:dyDescent="0.25">
      <c r="A3321" s="70">
        <v>1512</v>
      </c>
      <c r="B3321" s="71" t="s">
        <v>6704</v>
      </c>
      <c r="C3321" s="72">
        <v>182541102</v>
      </c>
      <c r="D3321" s="72" t="s">
        <v>1522</v>
      </c>
      <c r="E3321" s="72">
        <v>0</v>
      </c>
      <c r="F3321" s="72">
        <f t="shared" si="255"/>
        <v>0</v>
      </c>
      <c r="G3321" s="73">
        <v>67</v>
      </c>
      <c r="H3321" s="72">
        <f t="shared" si="256"/>
        <v>2.8186899872416793E-4</v>
      </c>
      <c r="I3321" s="76">
        <v>4.20699998095773E-6</v>
      </c>
      <c r="J3321" s="75">
        <v>3320</v>
      </c>
      <c r="K3321" s="72">
        <f t="shared" si="257"/>
        <v>26006.203954091146</v>
      </c>
      <c r="L3321" s="72">
        <f t="shared" si="258"/>
        <v>2.7402675074248192E-2</v>
      </c>
      <c r="M3321" s="72">
        <f t="shared" si="259"/>
        <v>1.1066584885778166E-6</v>
      </c>
      <c r="N3321" s="72" t="e">
        <f>IF(VLOOKUP(B3321,[1]Sheet1!$B$2:$G$553,6,FALSE)=0,"",L3321)</f>
        <v>#N/A</v>
      </c>
      <c r="O3321" s="72" t="e">
        <f>IF(VLOOKUP($B3321,[1]Sheet1!$C$2:$G$553,5,FALSE)=0,"",$L3321)</f>
        <v>#N/A</v>
      </c>
      <c r="P3321" s="72" t="e">
        <f>IF(VLOOKUP($B3321,[1]Sheet1!$D$2:$G$553,4,FALSE)=0,"",$L3321)</f>
        <v>#N/A</v>
      </c>
      <c r="Q3321" s="72" t="e">
        <f>IF(VLOOKUP($B3321,[1]Sheet1!$E$2:$G$553,3,FALSE)=0,"",$L3321)</f>
        <v>#N/A</v>
      </c>
      <c r="R3321" s="72" t="e">
        <f>IF(VLOOKUP($B3321,[1]Sheet1!$F$2:$G$553,2,FALSE)=0,"",$L3321)</f>
        <v>#N/A</v>
      </c>
      <c r="S3321" s="72" t="e">
        <f>COUNTIF([1]isolation_zones!$H$2:$H$1182,conductor_pz_summary_hftd_23_re!B3321)</f>
        <v>#VALUE!</v>
      </c>
    </row>
    <row r="3322" spans="1:19" x14ac:dyDescent="0.25">
      <c r="A3322" s="70">
        <v>557</v>
      </c>
      <c r="B3322" s="71" t="s">
        <v>2587</v>
      </c>
      <c r="C3322" s="72">
        <v>43091102</v>
      </c>
      <c r="D3322" s="72" t="s">
        <v>835</v>
      </c>
      <c r="E3322" s="72">
        <v>9639.5737864655603</v>
      </c>
      <c r="F3322" s="72">
        <f t="shared" si="255"/>
        <v>5.991034050009671</v>
      </c>
      <c r="G3322" s="73">
        <v>130</v>
      </c>
      <c r="H3322" s="72">
        <f t="shared" si="256"/>
        <v>5.4429702186386793E-4</v>
      </c>
      <c r="I3322" s="76">
        <v>4.1869001681835998E-6</v>
      </c>
      <c r="J3322" s="75">
        <v>3321</v>
      </c>
      <c r="K3322" s="72">
        <f t="shared" si="257"/>
        <v>26012.194988141157</v>
      </c>
      <c r="L3322" s="72">
        <f t="shared" si="258"/>
        <v>2.6858378052384325E-2</v>
      </c>
      <c r="M3322" s="72">
        <f t="shared" si="259"/>
        <v>1.0846770244353125E-6</v>
      </c>
      <c r="N3322" s="72" t="e">
        <f>IF(VLOOKUP(B3322,[1]Sheet1!$B$2:$G$553,6,FALSE)=0,"",L3322)</f>
        <v>#N/A</v>
      </c>
      <c r="O3322" s="72" t="e">
        <f>IF(VLOOKUP($B3322,[1]Sheet1!$C$2:$G$553,5,FALSE)=0,"",$L3322)</f>
        <v>#N/A</v>
      </c>
      <c r="P3322" s="72" t="e">
        <f>IF(VLOOKUP($B3322,[1]Sheet1!$D$2:$G$553,4,FALSE)=0,"",$L3322)</f>
        <v>#N/A</v>
      </c>
      <c r="Q3322" s="72" t="e">
        <f>IF(VLOOKUP($B3322,[1]Sheet1!$E$2:$G$553,3,FALSE)=0,"",$L3322)</f>
        <v>#N/A</v>
      </c>
      <c r="R3322" s="72" t="e">
        <f>IF(VLOOKUP($B3322,[1]Sheet1!$F$2:$G$553,2,FALSE)=0,"",$L3322)</f>
        <v>#N/A</v>
      </c>
      <c r="S3322" s="72" t="e">
        <f>COUNTIF([1]isolation_zones!$H$2:$H$1182,conductor_pz_summary_hftd_23_re!B3322)</f>
        <v>#VALUE!</v>
      </c>
    </row>
    <row r="3323" spans="1:19" x14ac:dyDescent="0.25">
      <c r="A3323" s="70">
        <v>9628</v>
      </c>
      <c r="B3323" s="71" t="s">
        <v>4363</v>
      </c>
      <c r="C3323" s="72">
        <v>24181104</v>
      </c>
      <c r="D3323" s="72" t="s">
        <v>851</v>
      </c>
      <c r="E3323" s="72">
        <v>889.72216556135902</v>
      </c>
      <c r="F3323" s="72">
        <f t="shared" si="255"/>
        <v>0.55296592017486579</v>
      </c>
      <c r="G3323" s="73">
        <v>10</v>
      </c>
      <c r="H3323" s="72">
        <f t="shared" si="256"/>
        <v>4.1762509014197502E-5</v>
      </c>
      <c r="I3323" s="76">
        <v>4.1762509014197504E-6</v>
      </c>
      <c r="J3323" s="75">
        <v>3322</v>
      </c>
      <c r="K3323" s="72">
        <f t="shared" si="257"/>
        <v>26012.747954061331</v>
      </c>
      <c r="L3323" s="72">
        <f t="shared" si="258"/>
        <v>2.6816615543370129E-2</v>
      </c>
      <c r="M3323" s="72">
        <f t="shared" si="259"/>
        <v>1.0829904432902367E-6</v>
      </c>
      <c r="N3323" s="72" t="e">
        <f>IF(VLOOKUP(B3323,[1]Sheet1!$B$2:$G$553,6,FALSE)=0,"",L3323)</f>
        <v>#N/A</v>
      </c>
      <c r="O3323" s="72" t="e">
        <f>IF(VLOOKUP($B3323,[1]Sheet1!$C$2:$G$553,5,FALSE)=0,"",$L3323)</f>
        <v>#N/A</v>
      </c>
      <c r="P3323" s="72" t="e">
        <f>IF(VLOOKUP($B3323,[1]Sheet1!$D$2:$G$553,4,FALSE)=0,"",$L3323)</f>
        <v>#N/A</v>
      </c>
      <c r="Q3323" s="72" t="e">
        <f>IF(VLOOKUP($B3323,[1]Sheet1!$E$2:$G$553,3,FALSE)=0,"",$L3323)</f>
        <v>#N/A</v>
      </c>
      <c r="R3323" s="72" t="e">
        <f>IF(VLOOKUP($B3323,[1]Sheet1!$F$2:$G$553,2,FALSE)=0,"",$L3323)</f>
        <v>#N/A</v>
      </c>
      <c r="S3323" s="72" t="e">
        <f>COUNTIF([1]isolation_zones!$H$2:$H$1182,conductor_pz_summary_hftd_23_re!B3323)</f>
        <v>#VALUE!</v>
      </c>
    </row>
    <row r="3324" spans="1:19" x14ac:dyDescent="0.25">
      <c r="A3324" s="70">
        <v>7091</v>
      </c>
      <c r="B3324" s="71" t="s">
        <v>4234</v>
      </c>
      <c r="C3324" s="72">
        <v>182291102</v>
      </c>
      <c r="D3324" s="72" t="s">
        <v>725</v>
      </c>
      <c r="E3324" s="72">
        <v>1925.89343872468</v>
      </c>
      <c r="F3324" s="72">
        <f t="shared" si="255"/>
        <v>1.1969505523459789</v>
      </c>
      <c r="G3324" s="73">
        <v>18</v>
      </c>
      <c r="H3324" s="72">
        <f t="shared" si="256"/>
        <v>7.507697678708741E-5</v>
      </c>
      <c r="I3324" s="76">
        <v>4.1709431548381897E-6</v>
      </c>
      <c r="J3324" s="75">
        <v>3323</v>
      </c>
      <c r="K3324" s="72">
        <f t="shared" si="257"/>
        <v>26013.944904613676</v>
      </c>
      <c r="L3324" s="72">
        <f t="shared" si="258"/>
        <v>2.674153856658304E-2</v>
      </c>
      <c r="M3324" s="72">
        <f t="shared" si="259"/>
        <v>1.0799584555943977E-6</v>
      </c>
      <c r="N3324" s="72" t="e">
        <f>IF(VLOOKUP(B3324,[1]Sheet1!$B$2:$G$553,6,FALSE)=0,"",L3324)</f>
        <v>#N/A</v>
      </c>
      <c r="O3324" s="72" t="e">
        <f>IF(VLOOKUP($B3324,[1]Sheet1!$C$2:$G$553,5,FALSE)=0,"",$L3324)</f>
        <v>#N/A</v>
      </c>
      <c r="P3324" s="72" t="e">
        <f>IF(VLOOKUP($B3324,[1]Sheet1!$D$2:$G$553,4,FALSE)=0,"",$L3324)</f>
        <v>#N/A</v>
      </c>
      <c r="Q3324" s="72" t="e">
        <f>IF(VLOOKUP($B3324,[1]Sheet1!$E$2:$G$553,3,FALSE)=0,"",$L3324)</f>
        <v>#N/A</v>
      </c>
      <c r="R3324" s="72" t="e">
        <f>IF(VLOOKUP($B3324,[1]Sheet1!$F$2:$G$553,2,FALSE)=0,"",$L3324)</f>
        <v>#N/A</v>
      </c>
      <c r="S3324" s="72" t="e">
        <f>COUNTIF([1]isolation_zones!$H$2:$H$1182,conductor_pz_summary_hftd_23_re!B3324)</f>
        <v>#VALUE!</v>
      </c>
    </row>
    <row r="3325" spans="1:19" x14ac:dyDescent="0.25">
      <c r="A3325" s="70">
        <v>757</v>
      </c>
      <c r="B3325" s="71" t="s">
        <v>4640</v>
      </c>
      <c r="C3325" s="72">
        <v>13531102</v>
      </c>
      <c r="D3325" s="72" t="s">
        <v>1164</v>
      </c>
      <c r="E3325" s="72">
        <v>23.5925048244229</v>
      </c>
      <c r="F3325" s="72">
        <f t="shared" si="255"/>
        <v>1.4662837056819701E-2</v>
      </c>
      <c r="G3325" s="73">
        <v>121</v>
      </c>
      <c r="H3325" s="72">
        <f t="shared" si="256"/>
        <v>5.0445669315345382E-4</v>
      </c>
      <c r="I3325" s="76">
        <v>4.16906357978061E-6</v>
      </c>
      <c r="J3325" s="75">
        <v>3324</v>
      </c>
      <c r="K3325" s="72">
        <f t="shared" si="257"/>
        <v>26013.959567450733</v>
      </c>
      <c r="L3325" s="72">
        <f t="shared" si="258"/>
        <v>2.6237081873429585E-2</v>
      </c>
      <c r="M3325" s="72">
        <f t="shared" si="259"/>
        <v>1.05958594524329E-6</v>
      </c>
      <c r="N3325" s="72" t="e">
        <f>IF(VLOOKUP(B3325,[1]Sheet1!$B$2:$G$553,6,FALSE)=0,"",L3325)</f>
        <v>#N/A</v>
      </c>
      <c r="O3325" s="72" t="e">
        <f>IF(VLOOKUP($B3325,[1]Sheet1!$C$2:$G$553,5,FALSE)=0,"",$L3325)</f>
        <v>#N/A</v>
      </c>
      <c r="P3325" s="72" t="e">
        <f>IF(VLOOKUP($B3325,[1]Sheet1!$D$2:$G$553,4,FALSE)=0,"",$L3325)</f>
        <v>#N/A</v>
      </c>
      <c r="Q3325" s="72" t="e">
        <f>IF(VLOOKUP($B3325,[1]Sheet1!$E$2:$G$553,3,FALSE)=0,"",$L3325)</f>
        <v>#N/A</v>
      </c>
      <c r="R3325" s="72" t="e">
        <f>IF(VLOOKUP($B3325,[1]Sheet1!$F$2:$G$553,2,FALSE)=0,"",$L3325)</f>
        <v>#N/A</v>
      </c>
      <c r="S3325" s="72" t="e">
        <f>COUNTIF([1]isolation_zones!$H$2:$H$1182,conductor_pz_summary_hftd_23_re!B3325)</f>
        <v>#VALUE!</v>
      </c>
    </row>
    <row r="3326" spans="1:19" x14ac:dyDescent="0.25">
      <c r="A3326" s="70">
        <v>10987</v>
      </c>
      <c r="B3326" s="71" t="s">
        <v>4789</v>
      </c>
      <c r="C3326" s="72">
        <v>158031101</v>
      </c>
      <c r="D3326" s="72" t="s">
        <v>1320</v>
      </c>
      <c r="E3326" s="72">
        <v>49.176122780116899</v>
      </c>
      <c r="F3326" s="72">
        <f t="shared" si="255"/>
        <v>3.0563158968375945E-2</v>
      </c>
      <c r="G3326" s="73">
        <v>1</v>
      </c>
      <c r="H3326" s="72">
        <f t="shared" si="256"/>
        <v>4.1621900092560202E-6</v>
      </c>
      <c r="I3326" s="76">
        <v>4.1621900092560202E-6</v>
      </c>
      <c r="J3326" s="75">
        <v>3325</v>
      </c>
      <c r="K3326" s="72">
        <f t="shared" si="257"/>
        <v>26013.990130609702</v>
      </c>
      <c r="L3326" s="72">
        <f t="shared" si="258"/>
        <v>2.6232919683420328E-2</v>
      </c>
      <c r="M3326" s="72">
        <f t="shared" si="259"/>
        <v>1.0594178549786593E-6</v>
      </c>
      <c r="N3326" s="72" t="e">
        <f>IF(VLOOKUP(B3326,[1]Sheet1!$B$2:$G$553,6,FALSE)=0,"",L3326)</f>
        <v>#N/A</v>
      </c>
      <c r="O3326" s="72" t="e">
        <f>IF(VLOOKUP($B3326,[1]Sheet1!$C$2:$G$553,5,FALSE)=0,"",$L3326)</f>
        <v>#N/A</v>
      </c>
      <c r="P3326" s="72" t="e">
        <f>IF(VLOOKUP($B3326,[1]Sheet1!$D$2:$G$553,4,FALSE)=0,"",$L3326)</f>
        <v>#N/A</v>
      </c>
      <c r="Q3326" s="72" t="e">
        <f>IF(VLOOKUP($B3326,[1]Sheet1!$E$2:$G$553,3,FALSE)=0,"",$L3326)</f>
        <v>#N/A</v>
      </c>
      <c r="R3326" s="72" t="e">
        <f>IF(VLOOKUP($B3326,[1]Sheet1!$F$2:$G$553,2,FALSE)=0,"",$L3326)</f>
        <v>#N/A</v>
      </c>
      <c r="S3326" s="72" t="e">
        <f>COUNTIF([1]isolation_zones!$H$2:$H$1182,conductor_pz_summary_hftd_23_re!B3326)</f>
        <v>#VALUE!</v>
      </c>
    </row>
    <row r="3327" spans="1:19" x14ac:dyDescent="0.25">
      <c r="A3327" s="70">
        <v>9358</v>
      </c>
      <c r="B3327" s="71" t="s">
        <v>6705</v>
      </c>
      <c r="C3327" s="72">
        <v>22811102</v>
      </c>
      <c r="D3327" s="72" t="s">
        <v>811</v>
      </c>
      <c r="E3327" s="72">
        <v>1363.54409733335</v>
      </c>
      <c r="F3327" s="72">
        <f t="shared" si="255"/>
        <v>0.84744816490574892</v>
      </c>
      <c r="G3327" s="73">
        <v>13</v>
      </c>
      <c r="H3327" s="72">
        <f t="shared" si="256"/>
        <v>5.4041340501204543E-5</v>
      </c>
      <c r="I3327" s="76">
        <v>4.1570261924003496E-6</v>
      </c>
      <c r="J3327" s="75">
        <v>3326</v>
      </c>
      <c r="K3327" s="72">
        <f t="shared" si="257"/>
        <v>26014.837578774608</v>
      </c>
      <c r="L3327" s="72">
        <f t="shared" si="258"/>
        <v>2.6178878342919123E-2</v>
      </c>
      <c r="M3327" s="72">
        <f t="shared" si="259"/>
        <v>1.0572353925716959E-6</v>
      </c>
      <c r="N3327" s="72" t="e">
        <f>IF(VLOOKUP(B3327,[1]Sheet1!$B$2:$G$553,6,FALSE)=0,"",L3327)</f>
        <v>#N/A</v>
      </c>
      <c r="O3327" s="72" t="e">
        <f>IF(VLOOKUP($B3327,[1]Sheet1!$C$2:$G$553,5,FALSE)=0,"",$L3327)</f>
        <v>#N/A</v>
      </c>
      <c r="P3327" s="72" t="e">
        <f>IF(VLOOKUP($B3327,[1]Sheet1!$D$2:$G$553,4,FALSE)=0,"",$L3327)</f>
        <v>#N/A</v>
      </c>
      <c r="Q3327" s="72" t="e">
        <f>IF(VLOOKUP($B3327,[1]Sheet1!$E$2:$G$553,3,FALSE)=0,"",$L3327)</f>
        <v>#N/A</v>
      </c>
      <c r="R3327" s="72" t="e">
        <f>IF(VLOOKUP($B3327,[1]Sheet1!$F$2:$G$553,2,FALSE)=0,"",$L3327)</f>
        <v>#N/A</v>
      </c>
      <c r="S3327" s="72" t="e">
        <f>COUNTIF([1]isolation_zones!$H$2:$H$1182,conductor_pz_summary_hftd_23_re!B3327)</f>
        <v>#VALUE!</v>
      </c>
    </row>
    <row r="3328" spans="1:19" x14ac:dyDescent="0.25">
      <c r="A3328" s="70">
        <v>5985</v>
      </c>
      <c r="B3328" s="71" t="s">
        <v>4373</v>
      </c>
      <c r="C3328" s="72">
        <v>24040403</v>
      </c>
      <c r="D3328" s="72" t="s">
        <v>946</v>
      </c>
      <c r="E3328" s="72">
        <v>6776.6761810650496</v>
      </c>
      <c r="F3328" s="72">
        <f t="shared" si="255"/>
        <v>4.2117316227874761</v>
      </c>
      <c r="G3328" s="73">
        <v>95</v>
      </c>
      <c r="H3328" s="72">
        <f t="shared" si="256"/>
        <v>3.9442158409041996E-4</v>
      </c>
      <c r="I3328" s="76">
        <v>4.1518061483202103E-6</v>
      </c>
      <c r="J3328" s="75">
        <v>3327</v>
      </c>
      <c r="K3328" s="72">
        <f t="shared" si="257"/>
        <v>26019.049310397397</v>
      </c>
      <c r="L3328" s="72">
        <f t="shared" si="258"/>
        <v>2.5784456758828702E-2</v>
      </c>
      <c r="M3328" s="72">
        <f t="shared" si="259"/>
        <v>1.0413066559454616E-6</v>
      </c>
      <c r="N3328" s="72" t="e">
        <f>IF(VLOOKUP(B3328,[1]Sheet1!$B$2:$G$553,6,FALSE)=0,"",L3328)</f>
        <v>#N/A</v>
      </c>
      <c r="O3328" s="72" t="e">
        <f>IF(VLOOKUP($B3328,[1]Sheet1!$C$2:$G$553,5,FALSE)=0,"",$L3328)</f>
        <v>#N/A</v>
      </c>
      <c r="P3328" s="72" t="e">
        <f>IF(VLOOKUP($B3328,[1]Sheet1!$D$2:$G$553,4,FALSE)=0,"",$L3328)</f>
        <v>#N/A</v>
      </c>
      <c r="Q3328" s="72" t="e">
        <f>IF(VLOOKUP($B3328,[1]Sheet1!$E$2:$G$553,3,FALSE)=0,"",$L3328)</f>
        <v>#N/A</v>
      </c>
      <c r="R3328" s="72" t="e">
        <f>IF(VLOOKUP($B3328,[1]Sheet1!$F$2:$G$553,2,FALSE)=0,"",$L3328)</f>
        <v>#N/A</v>
      </c>
      <c r="S3328" s="72" t="e">
        <f>COUNTIF([1]isolation_zones!$H$2:$H$1182,conductor_pz_summary_hftd_23_re!B3328)</f>
        <v>#VALUE!</v>
      </c>
    </row>
    <row r="3329" spans="1:19" x14ac:dyDescent="0.25">
      <c r="A3329" s="70">
        <v>7732</v>
      </c>
      <c r="B3329" s="71" t="s">
        <v>4705</v>
      </c>
      <c r="C3329" s="72">
        <v>102812101</v>
      </c>
      <c r="D3329" s="72" t="s">
        <v>251</v>
      </c>
      <c r="E3329" s="72">
        <v>12778.5067860979</v>
      </c>
      <c r="F3329" s="72">
        <f t="shared" si="255"/>
        <v>7.9418935898681786</v>
      </c>
      <c r="G3329" s="73">
        <v>22</v>
      </c>
      <c r="H3329" s="72">
        <f t="shared" si="256"/>
        <v>9.0933484013495195E-5</v>
      </c>
      <c r="I3329" s="76">
        <v>4.1333401824315999E-6</v>
      </c>
      <c r="J3329" s="75">
        <v>3328</v>
      </c>
      <c r="K3329" s="72">
        <f t="shared" si="257"/>
        <v>26026.991203987265</v>
      </c>
      <c r="L3329" s="72">
        <f t="shared" si="258"/>
        <v>2.5693523274815208E-2</v>
      </c>
      <c r="M3329" s="72">
        <f t="shared" si="259"/>
        <v>1.0376343023629436E-6</v>
      </c>
      <c r="N3329" s="72">
        <f>IF(VLOOKUP(B3329,[1]Sheet1!$B$2:$G$553,6,FALSE)=0,"",L3329)</f>
        <v>2.5693523274815208E-2</v>
      </c>
      <c r="O3329" s="72" t="e">
        <f>IF(VLOOKUP($B3329,[1]Sheet1!$C$2:$G$553,5,FALSE)=0,"",$L3329)</f>
        <v>#N/A</v>
      </c>
      <c r="P3329" s="72" t="e">
        <f>IF(VLOOKUP($B3329,[1]Sheet1!$D$2:$G$553,4,FALSE)=0,"",$L3329)</f>
        <v>#N/A</v>
      </c>
      <c r="Q3329" s="72" t="e">
        <f>IF(VLOOKUP($B3329,[1]Sheet1!$E$2:$G$553,3,FALSE)=0,"",$L3329)</f>
        <v>#N/A</v>
      </c>
      <c r="R3329" s="72" t="e">
        <f>IF(VLOOKUP($B3329,[1]Sheet1!$F$2:$G$553,2,FALSE)=0,"",$L3329)</f>
        <v>#N/A</v>
      </c>
      <c r="S3329" s="72" t="e">
        <f>COUNTIF([1]isolation_zones!$H$2:$H$1182,conductor_pz_summary_hftd_23_re!B3329)</f>
        <v>#VALUE!</v>
      </c>
    </row>
    <row r="3330" spans="1:19" x14ac:dyDescent="0.25">
      <c r="A3330" s="70">
        <v>3692</v>
      </c>
      <c r="B3330" s="71" t="s">
        <v>6706</v>
      </c>
      <c r="C3330" s="72">
        <v>42991107</v>
      </c>
      <c r="D3330" s="72" t="s">
        <v>6707</v>
      </c>
      <c r="E3330" s="72">
        <v>52.9857185924973</v>
      </c>
      <c r="F3330" s="72">
        <f t="shared" si="255"/>
        <v>3.2930838155685087E-2</v>
      </c>
      <c r="G3330" s="73">
        <v>35</v>
      </c>
      <c r="H3330" s="72">
        <f t="shared" si="256"/>
        <v>1.4455971036314569E-4</v>
      </c>
      <c r="I3330" s="76">
        <v>4.1302774389470199E-6</v>
      </c>
      <c r="J3330" s="75">
        <v>3329</v>
      </c>
      <c r="K3330" s="72">
        <f t="shared" si="257"/>
        <v>26027.02413482542</v>
      </c>
      <c r="L3330" s="72">
        <f t="shared" si="258"/>
        <v>2.5548963564452062E-2</v>
      </c>
      <c r="M3330" s="72">
        <f t="shared" si="259"/>
        <v>1.0317962507805247E-6</v>
      </c>
      <c r="N3330" s="72" t="e">
        <f>IF(VLOOKUP(B3330,[1]Sheet1!$B$2:$G$553,6,FALSE)=0,"",L3330)</f>
        <v>#N/A</v>
      </c>
      <c r="O3330" s="72" t="e">
        <f>IF(VLOOKUP($B3330,[1]Sheet1!$C$2:$G$553,5,FALSE)=0,"",$L3330)</f>
        <v>#N/A</v>
      </c>
      <c r="P3330" s="72" t="e">
        <f>IF(VLOOKUP($B3330,[1]Sheet1!$D$2:$G$553,4,FALSE)=0,"",$L3330)</f>
        <v>#N/A</v>
      </c>
      <c r="Q3330" s="72" t="e">
        <f>IF(VLOOKUP($B3330,[1]Sheet1!$E$2:$G$553,3,FALSE)=0,"",$L3330)</f>
        <v>#N/A</v>
      </c>
      <c r="R3330" s="72" t="e">
        <f>IF(VLOOKUP($B3330,[1]Sheet1!$F$2:$G$553,2,FALSE)=0,"",$L3330)</f>
        <v>#N/A</v>
      </c>
      <c r="S3330" s="72" t="e">
        <f>COUNTIF([1]isolation_zones!$H$2:$H$1182,conductor_pz_summary_hftd_23_re!B3330)</f>
        <v>#VALUE!</v>
      </c>
    </row>
    <row r="3331" spans="1:19" x14ac:dyDescent="0.25">
      <c r="A3331" s="70">
        <v>7653</v>
      </c>
      <c r="B3331" s="71" t="s">
        <v>6708</v>
      </c>
      <c r="C3331" s="72">
        <v>13380401</v>
      </c>
      <c r="D3331" s="72" t="s">
        <v>1306</v>
      </c>
      <c r="E3331" s="72">
        <v>238.16934169154601</v>
      </c>
      <c r="F3331" s="72">
        <f t="shared" ref="F3331:F3394" si="260">E3331/1609</f>
        <v>0.14802320801214791</v>
      </c>
      <c r="G3331" s="73">
        <v>4</v>
      </c>
      <c r="H3331" s="72">
        <f t="shared" ref="H3331:H3394" si="261">I3331*G3331</f>
        <v>1.651049524833188E-5</v>
      </c>
      <c r="I3331" s="76">
        <v>4.1276238120829699E-6</v>
      </c>
      <c r="J3331" s="75">
        <v>3330</v>
      </c>
      <c r="K3331" s="72">
        <f t="shared" si="257"/>
        <v>26027.172158033434</v>
      </c>
      <c r="L3331" s="72">
        <f t="shared" si="258"/>
        <v>2.553245306920373E-2</v>
      </c>
      <c r="M3331" s="72">
        <f t="shared" si="259"/>
        <v>1.0311294735528385E-6</v>
      </c>
      <c r="N3331" s="72" t="e">
        <f>IF(VLOOKUP(B3331,[1]Sheet1!$B$2:$G$553,6,FALSE)=0,"",L3331)</f>
        <v>#N/A</v>
      </c>
      <c r="O3331" s="72" t="e">
        <f>IF(VLOOKUP($B3331,[1]Sheet1!$C$2:$G$553,5,FALSE)=0,"",$L3331)</f>
        <v>#N/A</v>
      </c>
      <c r="P3331" s="72" t="e">
        <f>IF(VLOOKUP($B3331,[1]Sheet1!$D$2:$G$553,4,FALSE)=0,"",$L3331)</f>
        <v>#N/A</v>
      </c>
      <c r="Q3331" s="72" t="e">
        <f>IF(VLOOKUP($B3331,[1]Sheet1!$E$2:$G$553,3,FALSE)=0,"",$L3331)</f>
        <v>#N/A</v>
      </c>
      <c r="R3331" s="72" t="e">
        <f>IF(VLOOKUP($B3331,[1]Sheet1!$F$2:$G$553,2,FALSE)=0,"",$L3331)</f>
        <v>#N/A</v>
      </c>
      <c r="S3331" s="72" t="e">
        <f>COUNTIF([1]isolation_zones!$H$2:$H$1182,conductor_pz_summary_hftd_23_re!B3331)</f>
        <v>#VALUE!</v>
      </c>
    </row>
    <row r="3332" spans="1:19" x14ac:dyDescent="0.25">
      <c r="A3332" s="70">
        <v>7212</v>
      </c>
      <c r="B3332" s="71" t="s">
        <v>3575</v>
      </c>
      <c r="C3332" s="72">
        <v>182852201</v>
      </c>
      <c r="D3332" s="72" t="s">
        <v>853</v>
      </c>
      <c r="E3332" s="72">
        <v>8183.2874924825601</v>
      </c>
      <c r="F3332" s="72">
        <f t="shared" si="260"/>
        <v>5.0859462352284401</v>
      </c>
      <c r="G3332" s="73">
        <v>67</v>
      </c>
      <c r="H3332" s="72">
        <f t="shared" si="261"/>
        <v>2.7515747741615489E-4</v>
      </c>
      <c r="I3332" s="76">
        <v>4.1068280211366401E-6</v>
      </c>
      <c r="J3332" s="75">
        <v>3331</v>
      </c>
      <c r="K3332" s="72">
        <f t="shared" ref="K3332:K3395" si="262">F3332+K3331</f>
        <v>26032.258104268662</v>
      </c>
      <c r="L3332" s="72">
        <f t="shared" ref="L3332:L3395" si="263">L3331-H3332</f>
        <v>2.5257295591787576E-2</v>
      </c>
      <c r="M3332" s="72">
        <f t="shared" ref="M3332:M3395" si="264">L3332/$L$2</f>
        <v>1.020017224210277E-6</v>
      </c>
      <c r="N3332" s="72" t="e">
        <f>IF(VLOOKUP(B3332,[1]Sheet1!$B$2:$G$553,6,FALSE)=0,"",L3332)</f>
        <v>#N/A</v>
      </c>
      <c r="O3332" s="72" t="e">
        <f>IF(VLOOKUP($B3332,[1]Sheet1!$C$2:$G$553,5,FALSE)=0,"",$L3332)</f>
        <v>#N/A</v>
      </c>
      <c r="P3332" s="72" t="e">
        <f>IF(VLOOKUP($B3332,[1]Sheet1!$D$2:$G$553,4,FALSE)=0,"",$L3332)</f>
        <v>#N/A</v>
      </c>
      <c r="Q3332" s="72" t="e">
        <f>IF(VLOOKUP($B3332,[1]Sheet1!$E$2:$G$553,3,FALSE)=0,"",$L3332)</f>
        <v>#N/A</v>
      </c>
      <c r="R3332" s="72" t="e">
        <f>IF(VLOOKUP($B3332,[1]Sheet1!$F$2:$G$553,2,FALSE)=0,"",$L3332)</f>
        <v>#N/A</v>
      </c>
      <c r="S3332" s="72" t="e">
        <f>COUNTIF([1]isolation_zones!$H$2:$H$1182,conductor_pz_summary_hftd_23_re!B3332)</f>
        <v>#VALUE!</v>
      </c>
    </row>
    <row r="3333" spans="1:19" x14ac:dyDescent="0.25">
      <c r="A3333" s="70">
        <v>4015</v>
      </c>
      <c r="B3333" s="71" t="s">
        <v>4126</v>
      </c>
      <c r="C3333" s="72">
        <v>182381101</v>
      </c>
      <c r="D3333" s="72" t="s">
        <v>1422</v>
      </c>
      <c r="E3333" s="72">
        <v>301.93860769489902</v>
      </c>
      <c r="F3333" s="72">
        <f t="shared" si="260"/>
        <v>0.18765606444679864</v>
      </c>
      <c r="G3333" s="73">
        <v>160</v>
      </c>
      <c r="H3333" s="72">
        <f t="shared" si="261"/>
        <v>6.519826857320592E-4</v>
      </c>
      <c r="I3333" s="76">
        <v>4.07489178582537E-6</v>
      </c>
      <c r="J3333" s="75">
        <v>3332</v>
      </c>
      <c r="K3333" s="72">
        <f t="shared" si="262"/>
        <v>26032.445760333107</v>
      </c>
      <c r="L3333" s="72">
        <f t="shared" si="263"/>
        <v>2.4605312906055516E-2</v>
      </c>
      <c r="M3333" s="72">
        <f t="shared" si="264"/>
        <v>9.9368686881190196E-7</v>
      </c>
      <c r="N3333" s="72" t="e">
        <f>IF(VLOOKUP(B3333,[1]Sheet1!$B$2:$G$553,6,FALSE)=0,"",L3333)</f>
        <v>#N/A</v>
      </c>
      <c r="O3333" s="72" t="e">
        <f>IF(VLOOKUP($B3333,[1]Sheet1!$C$2:$G$553,5,FALSE)=0,"",$L3333)</f>
        <v>#N/A</v>
      </c>
      <c r="P3333" s="72" t="e">
        <f>IF(VLOOKUP($B3333,[1]Sheet1!$D$2:$G$553,4,FALSE)=0,"",$L3333)</f>
        <v>#N/A</v>
      </c>
      <c r="Q3333" s="72" t="e">
        <f>IF(VLOOKUP($B3333,[1]Sheet1!$E$2:$G$553,3,FALSE)=0,"",$L3333)</f>
        <v>#N/A</v>
      </c>
      <c r="R3333" s="72" t="e">
        <f>IF(VLOOKUP($B3333,[1]Sheet1!$F$2:$G$553,2,FALSE)=0,"",$L3333)</f>
        <v>#N/A</v>
      </c>
      <c r="S3333" s="72" t="e">
        <f>COUNTIF([1]isolation_zones!$H$2:$H$1182,conductor_pz_summary_hftd_23_re!B3333)</f>
        <v>#VALUE!</v>
      </c>
    </row>
    <row r="3334" spans="1:19" x14ac:dyDescent="0.25">
      <c r="A3334" s="70">
        <v>6661</v>
      </c>
      <c r="B3334" s="71" t="s">
        <v>6709</v>
      </c>
      <c r="C3334" s="72">
        <v>83432103</v>
      </c>
      <c r="D3334" s="72" t="s">
        <v>161</v>
      </c>
      <c r="E3334" s="72">
        <v>0</v>
      </c>
      <c r="F3334" s="72">
        <f t="shared" si="260"/>
        <v>0</v>
      </c>
      <c r="G3334" s="73">
        <v>22</v>
      </c>
      <c r="H3334" s="72">
        <f t="shared" si="261"/>
        <v>8.9633756157489719E-5</v>
      </c>
      <c r="I3334" s="76">
        <v>4.0742616435222602E-6</v>
      </c>
      <c r="J3334" s="75">
        <v>3333</v>
      </c>
      <c r="K3334" s="72">
        <f t="shared" si="262"/>
        <v>26032.445760333107</v>
      </c>
      <c r="L3334" s="72">
        <f t="shared" si="263"/>
        <v>2.4515679149898027E-2</v>
      </c>
      <c r="M3334" s="72">
        <f t="shared" si="264"/>
        <v>9.9006700480789389E-7</v>
      </c>
      <c r="N3334" s="72" t="e">
        <f>IF(VLOOKUP(B3334,[1]Sheet1!$B$2:$G$553,6,FALSE)=0,"",L3334)</f>
        <v>#N/A</v>
      </c>
      <c r="O3334" s="72" t="e">
        <f>IF(VLOOKUP($B3334,[1]Sheet1!$C$2:$G$553,5,FALSE)=0,"",$L3334)</f>
        <v>#N/A</v>
      </c>
      <c r="P3334" s="72" t="e">
        <f>IF(VLOOKUP($B3334,[1]Sheet1!$D$2:$G$553,4,FALSE)=0,"",$L3334)</f>
        <v>#N/A</v>
      </c>
      <c r="Q3334" s="72" t="e">
        <f>IF(VLOOKUP($B3334,[1]Sheet1!$E$2:$G$553,3,FALSE)=0,"",$L3334)</f>
        <v>#N/A</v>
      </c>
      <c r="R3334" s="72" t="e">
        <f>IF(VLOOKUP($B3334,[1]Sheet1!$F$2:$G$553,2,FALSE)=0,"",$L3334)</f>
        <v>#N/A</v>
      </c>
      <c r="S3334" s="72" t="e">
        <f>COUNTIF([1]isolation_zones!$H$2:$H$1182,conductor_pz_summary_hftd_23_re!B3334)</f>
        <v>#VALUE!</v>
      </c>
    </row>
    <row r="3335" spans="1:19" x14ac:dyDescent="0.25">
      <c r="A3335" s="70">
        <v>9871</v>
      </c>
      <c r="B3335" s="71" t="s">
        <v>6710</v>
      </c>
      <c r="C3335" s="72">
        <v>83371103</v>
      </c>
      <c r="D3335" s="72" t="s">
        <v>890</v>
      </c>
      <c r="E3335" s="72">
        <v>302.47383606953298</v>
      </c>
      <c r="F3335" s="72">
        <f t="shared" si="260"/>
        <v>0.18798871104383652</v>
      </c>
      <c r="G3335" s="73">
        <v>5</v>
      </c>
      <c r="H3335" s="72">
        <f t="shared" si="261"/>
        <v>2.0150566556695901E-5</v>
      </c>
      <c r="I3335" s="76">
        <v>4.0301133113391802E-6</v>
      </c>
      <c r="J3335" s="75">
        <v>3334</v>
      </c>
      <c r="K3335" s="72">
        <f t="shared" si="262"/>
        <v>26032.633749044151</v>
      </c>
      <c r="L3335" s="72">
        <f t="shared" si="263"/>
        <v>2.4495528583341329E-2</v>
      </c>
      <c r="M3335" s="72">
        <f t="shared" si="264"/>
        <v>9.8925322310704912E-7</v>
      </c>
      <c r="N3335" s="72" t="e">
        <f>IF(VLOOKUP(B3335,[1]Sheet1!$B$2:$G$553,6,FALSE)=0,"",L3335)</f>
        <v>#N/A</v>
      </c>
      <c r="O3335" s="72" t="e">
        <f>IF(VLOOKUP($B3335,[1]Sheet1!$C$2:$G$553,5,FALSE)=0,"",$L3335)</f>
        <v>#N/A</v>
      </c>
      <c r="P3335" s="72" t="e">
        <f>IF(VLOOKUP($B3335,[1]Sheet1!$D$2:$G$553,4,FALSE)=0,"",$L3335)</f>
        <v>#N/A</v>
      </c>
      <c r="Q3335" s="72" t="e">
        <f>IF(VLOOKUP($B3335,[1]Sheet1!$E$2:$G$553,3,FALSE)=0,"",$L3335)</f>
        <v>#N/A</v>
      </c>
      <c r="R3335" s="72" t="e">
        <f>IF(VLOOKUP($B3335,[1]Sheet1!$F$2:$G$553,2,FALSE)=0,"",$L3335)</f>
        <v>#N/A</v>
      </c>
      <c r="S3335" s="72" t="e">
        <f>COUNTIF([1]isolation_zones!$H$2:$H$1182,conductor_pz_summary_hftd_23_re!B3335)</f>
        <v>#VALUE!</v>
      </c>
    </row>
    <row r="3336" spans="1:19" x14ac:dyDescent="0.25">
      <c r="A3336" s="70">
        <v>3396</v>
      </c>
      <c r="B3336" s="71" t="s">
        <v>4641</v>
      </c>
      <c r="C3336" s="72">
        <v>83371107</v>
      </c>
      <c r="D3336" s="72" t="s">
        <v>127</v>
      </c>
      <c r="E3336" s="72">
        <v>273.84244393382801</v>
      </c>
      <c r="F3336" s="72">
        <f t="shared" si="260"/>
        <v>0.17019418516707768</v>
      </c>
      <c r="G3336" s="73">
        <v>135</v>
      </c>
      <c r="H3336" s="72">
        <f t="shared" si="261"/>
        <v>5.4403787265439052E-4</v>
      </c>
      <c r="I3336" s="76">
        <v>4.0299101678103E-6</v>
      </c>
      <c r="J3336" s="75">
        <v>3335</v>
      </c>
      <c r="K3336" s="72">
        <f t="shared" si="262"/>
        <v>26032.803943229319</v>
      </c>
      <c r="L3336" s="72">
        <f t="shared" si="263"/>
        <v>2.3951490710686939E-2</v>
      </c>
      <c r="M3336" s="72">
        <f t="shared" si="264"/>
        <v>9.6728222471913641E-7</v>
      </c>
      <c r="N3336" s="72" t="e">
        <f>IF(VLOOKUP(B3336,[1]Sheet1!$B$2:$G$553,6,FALSE)=0,"",L3336)</f>
        <v>#N/A</v>
      </c>
      <c r="O3336" s="72" t="e">
        <f>IF(VLOOKUP($B3336,[1]Sheet1!$C$2:$G$553,5,FALSE)=0,"",$L3336)</f>
        <v>#N/A</v>
      </c>
      <c r="P3336" s="72" t="e">
        <f>IF(VLOOKUP($B3336,[1]Sheet1!$D$2:$G$553,4,FALSE)=0,"",$L3336)</f>
        <v>#N/A</v>
      </c>
      <c r="Q3336" s="72" t="e">
        <f>IF(VLOOKUP($B3336,[1]Sheet1!$E$2:$G$553,3,FALSE)=0,"",$L3336)</f>
        <v>#N/A</v>
      </c>
      <c r="R3336" s="72" t="e">
        <f>IF(VLOOKUP($B3336,[1]Sheet1!$F$2:$G$553,2,FALSE)=0,"",$L3336)</f>
        <v>#N/A</v>
      </c>
      <c r="S3336" s="72" t="e">
        <f>COUNTIF([1]isolation_zones!$H$2:$H$1182,conductor_pz_summary_hftd_23_re!B3336)</f>
        <v>#VALUE!</v>
      </c>
    </row>
    <row r="3337" spans="1:19" x14ac:dyDescent="0.25">
      <c r="A3337" s="70">
        <v>697</v>
      </c>
      <c r="B3337" s="71" t="s">
        <v>2824</v>
      </c>
      <c r="C3337" s="72">
        <v>42151107</v>
      </c>
      <c r="D3337" s="72" t="s">
        <v>1132</v>
      </c>
      <c r="E3337" s="72">
        <v>4879.3812515456002</v>
      </c>
      <c r="F3337" s="72">
        <f t="shared" si="260"/>
        <v>3.0325551594441271</v>
      </c>
      <c r="G3337" s="73">
        <v>92</v>
      </c>
      <c r="H3337" s="72">
        <f t="shared" si="261"/>
        <v>3.653145814921449E-4</v>
      </c>
      <c r="I3337" s="76">
        <v>3.9708106683928796E-6</v>
      </c>
      <c r="J3337" s="75">
        <v>3336</v>
      </c>
      <c r="K3337" s="72">
        <f t="shared" si="262"/>
        <v>26035.836498388762</v>
      </c>
      <c r="L3337" s="72">
        <f t="shared" si="263"/>
        <v>2.3586176129194794E-2</v>
      </c>
      <c r="M3337" s="72">
        <f t="shared" si="264"/>
        <v>9.5252897593907648E-7</v>
      </c>
      <c r="N3337" s="72" t="e">
        <f>IF(VLOOKUP(B3337,[1]Sheet1!$B$2:$G$553,6,FALSE)=0,"",L3337)</f>
        <v>#N/A</v>
      </c>
      <c r="O3337" s="72" t="e">
        <f>IF(VLOOKUP($B3337,[1]Sheet1!$C$2:$G$553,5,FALSE)=0,"",$L3337)</f>
        <v>#N/A</v>
      </c>
      <c r="P3337" s="72" t="e">
        <f>IF(VLOOKUP($B3337,[1]Sheet1!$D$2:$G$553,4,FALSE)=0,"",$L3337)</f>
        <v>#N/A</v>
      </c>
      <c r="Q3337" s="72" t="e">
        <f>IF(VLOOKUP($B3337,[1]Sheet1!$E$2:$G$553,3,FALSE)=0,"",$L3337)</f>
        <v>#N/A</v>
      </c>
      <c r="R3337" s="72" t="e">
        <f>IF(VLOOKUP($B3337,[1]Sheet1!$F$2:$G$553,2,FALSE)=0,"",$L3337)</f>
        <v>#N/A</v>
      </c>
      <c r="S3337" s="72" t="e">
        <f>COUNTIF([1]isolation_zones!$H$2:$H$1182,conductor_pz_summary_hftd_23_re!B3337)</f>
        <v>#VALUE!</v>
      </c>
    </row>
    <row r="3338" spans="1:19" x14ac:dyDescent="0.25">
      <c r="A3338" s="70">
        <v>7511</v>
      </c>
      <c r="B3338" s="71" t="s">
        <v>6711</v>
      </c>
      <c r="C3338" s="72">
        <v>12061105</v>
      </c>
      <c r="D3338" s="72" t="s">
        <v>944</v>
      </c>
      <c r="E3338" s="72">
        <v>1225.6859610224501</v>
      </c>
      <c r="F3338" s="72">
        <f t="shared" si="260"/>
        <v>0.7617687762724985</v>
      </c>
      <c r="G3338" s="73">
        <v>17</v>
      </c>
      <c r="H3338" s="72">
        <f t="shared" si="261"/>
        <v>6.7502814456980365E-5</v>
      </c>
      <c r="I3338" s="76">
        <v>3.9707537915870802E-6</v>
      </c>
      <c r="J3338" s="75">
        <v>3337</v>
      </c>
      <c r="K3338" s="72">
        <f t="shared" si="262"/>
        <v>26036.598267165034</v>
      </c>
      <c r="L3338" s="72">
        <f t="shared" si="263"/>
        <v>2.3518673314737813E-2</v>
      </c>
      <c r="M3338" s="72">
        <f t="shared" si="264"/>
        <v>9.4980287119129893E-7</v>
      </c>
      <c r="N3338" s="72" t="e">
        <f>IF(VLOOKUP(B3338,[1]Sheet1!$B$2:$G$553,6,FALSE)=0,"",L3338)</f>
        <v>#N/A</v>
      </c>
      <c r="O3338" s="72" t="e">
        <f>IF(VLOOKUP($B3338,[1]Sheet1!$C$2:$G$553,5,FALSE)=0,"",$L3338)</f>
        <v>#N/A</v>
      </c>
      <c r="P3338" s="72" t="e">
        <f>IF(VLOOKUP($B3338,[1]Sheet1!$D$2:$G$553,4,FALSE)=0,"",$L3338)</f>
        <v>#N/A</v>
      </c>
      <c r="Q3338" s="72" t="e">
        <f>IF(VLOOKUP($B3338,[1]Sheet1!$E$2:$G$553,3,FALSE)=0,"",$L3338)</f>
        <v>#N/A</v>
      </c>
      <c r="R3338" s="72" t="e">
        <f>IF(VLOOKUP($B3338,[1]Sheet1!$F$2:$G$553,2,FALSE)=0,"",$L3338)</f>
        <v>#N/A</v>
      </c>
      <c r="S3338" s="72" t="e">
        <f>COUNTIF([1]isolation_zones!$H$2:$H$1182,conductor_pz_summary_hftd_23_re!B3338)</f>
        <v>#VALUE!</v>
      </c>
    </row>
    <row r="3339" spans="1:19" x14ac:dyDescent="0.25">
      <c r="A3339" s="70">
        <v>5683</v>
      </c>
      <c r="B3339" s="71" t="s">
        <v>3232</v>
      </c>
      <c r="C3339" s="72">
        <v>12101104</v>
      </c>
      <c r="D3339" s="72" t="s">
        <v>693</v>
      </c>
      <c r="E3339" s="72">
        <v>2366.5049922045901</v>
      </c>
      <c r="F3339" s="72">
        <f t="shared" si="260"/>
        <v>1.4707924128058361</v>
      </c>
      <c r="G3339" s="73">
        <v>17</v>
      </c>
      <c r="H3339" s="72">
        <f t="shared" si="261"/>
        <v>6.7243621039230573E-5</v>
      </c>
      <c r="I3339" s="76">
        <v>3.9555071199547397E-6</v>
      </c>
      <c r="J3339" s="75">
        <v>3338</v>
      </c>
      <c r="K3339" s="72">
        <f t="shared" si="262"/>
        <v>26038.06905957784</v>
      </c>
      <c r="L3339" s="72">
        <f t="shared" si="263"/>
        <v>2.3451429693698581E-2</v>
      </c>
      <c r="M3339" s="72">
        <f t="shared" si="264"/>
        <v>9.470872339834663E-7</v>
      </c>
      <c r="N3339" s="72" t="e">
        <f>IF(VLOOKUP(B3339,[1]Sheet1!$B$2:$G$553,6,FALSE)=0,"",L3339)</f>
        <v>#N/A</v>
      </c>
      <c r="O3339" s="72" t="e">
        <f>IF(VLOOKUP($B3339,[1]Sheet1!$C$2:$G$553,5,FALSE)=0,"",$L3339)</f>
        <v>#N/A</v>
      </c>
      <c r="P3339" s="72" t="e">
        <f>IF(VLOOKUP($B3339,[1]Sheet1!$D$2:$G$553,4,FALSE)=0,"",$L3339)</f>
        <v>#N/A</v>
      </c>
      <c r="Q3339" s="72" t="e">
        <f>IF(VLOOKUP($B3339,[1]Sheet1!$E$2:$G$553,3,FALSE)=0,"",$L3339)</f>
        <v>#N/A</v>
      </c>
      <c r="R3339" s="72" t="e">
        <f>IF(VLOOKUP($B3339,[1]Sheet1!$F$2:$G$553,2,FALSE)=0,"",$L3339)</f>
        <v>#N/A</v>
      </c>
      <c r="S3339" s="72" t="e">
        <f>COUNTIF([1]isolation_zones!$H$2:$H$1182,conductor_pz_summary_hftd_23_re!B3339)</f>
        <v>#VALUE!</v>
      </c>
    </row>
    <row r="3340" spans="1:19" x14ac:dyDescent="0.25">
      <c r="A3340" s="70">
        <v>4165</v>
      </c>
      <c r="B3340" s="71" t="s">
        <v>3834</v>
      </c>
      <c r="C3340" s="72">
        <v>182852202</v>
      </c>
      <c r="D3340" s="72" t="s">
        <v>874</v>
      </c>
      <c r="E3340" s="72">
        <v>1279.3760369689501</v>
      </c>
      <c r="F3340" s="72">
        <f t="shared" si="260"/>
        <v>0.79513737536914242</v>
      </c>
      <c r="G3340" s="73">
        <v>52</v>
      </c>
      <c r="H3340" s="72">
        <f t="shared" si="261"/>
        <v>2.036229621957757E-4</v>
      </c>
      <c r="I3340" s="76">
        <v>3.9158261960726098E-6</v>
      </c>
      <c r="J3340" s="75">
        <v>3339</v>
      </c>
      <c r="K3340" s="72">
        <f t="shared" si="262"/>
        <v>26038.864196953207</v>
      </c>
      <c r="L3340" s="72">
        <f t="shared" si="263"/>
        <v>2.3247806731502806E-2</v>
      </c>
      <c r="M3340" s="72">
        <f t="shared" si="264"/>
        <v>9.3886390983818682E-7</v>
      </c>
      <c r="N3340" s="72" t="e">
        <f>IF(VLOOKUP(B3340,[1]Sheet1!$B$2:$G$553,6,FALSE)=0,"",L3340)</f>
        <v>#N/A</v>
      </c>
      <c r="O3340" s="72" t="e">
        <f>IF(VLOOKUP($B3340,[1]Sheet1!$C$2:$G$553,5,FALSE)=0,"",$L3340)</f>
        <v>#N/A</v>
      </c>
      <c r="P3340" s="72" t="e">
        <f>IF(VLOOKUP($B3340,[1]Sheet1!$D$2:$G$553,4,FALSE)=0,"",$L3340)</f>
        <v>#N/A</v>
      </c>
      <c r="Q3340" s="72" t="e">
        <f>IF(VLOOKUP($B3340,[1]Sheet1!$E$2:$G$553,3,FALSE)=0,"",$L3340)</f>
        <v>#N/A</v>
      </c>
      <c r="R3340" s="72" t="e">
        <f>IF(VLOOKUP($B3340,[1]Sheet1!$F$2:$G$553,2,FALSE)=0,"",$L3340)</f>
        <v>#N/A</v>
      </c>
      <c r="S3340" s="72" t="e">
        <f>COUNTIF([1]isolation_zones!$H$2:$H$1182,conductor_pz_summary_hftd_23_re!B3340)</f>
        <v>#VALUE!</v>
      </c>
    </row>
    <row r="3341" spans="1:19" x14ac:dyDescent="0.25">
      <c r="A3341" s="70">
        <v>5028</v>
      </c>
      <c r="B3341" s="71" t="s">
        <v>3853</v>
      </c>
      <c r="C3341" s="72">
        <v>43292103</v>
      </c>
      <c r="D3341" s="72" t="s">
        <v>99</v>
      </c>
      <c r="E3341" s="72">
        <v>0</v>
      </c>
      <c r="F3341" s="72">
        <f t="shared" si="260"/>
        <v>0</v>
      </c>
      <c r="G3341" s="73">
        <v>60</v>
      </c>
      <c r="H3341" s="72">
        <f t="shared" si="261"/>
        <v>2.3459472708554761E-4</v>
      </c>
      <c r="I3341" s="76">
        <v>3.9099121180924602E-6</v>
      </c>
      <c r="J3341" s="75">
        <v>3340</v>
      </c>
      <c r="K3341" s="72">
        <f t="shared" si="262"/>
        <v>26038.864196953207</v>
      </c>
      <c r="L3341" s="72">
        <f t="shared" si="263"/>
        <v>2.3013212004417256E-2</v>
      </c>
      <c r="M3341" s="72">
        <f t="shared" si="264"/>
        <v>9.2938978932252978E-7</v>
      </c>
      <c r="N3341" s="72" t="e">
        <f>IF(VLOOKUP(B3341,[1]Sheet1!$B$2:$G$553,6,FALSE)=0,"",L3341)</f>
        <v>#N/A</v>
      </c>
      <c r="O3341" s="72" t="e">
        <f>IF(VLOOKUP($B3341,[1]Sheet1!$C$2:$G$553,5,FALSE)=0,"",$L3341)</f>
        <v>#N/A</v>
      </c>
      <c r="P3341" s="72" t="e">
        <f>IF(VLOOKUP($B3341,[1]Sheet1!$D$2:$G$553,4,FALSE)=0,"",$L3341)</f>
        <v>#N/A</v>
      </c>
      <c r="Q3341" s="72" t="e">
        <f>IF(VLOOKUP($B3341,[1]Sheet1!$E$2:$G$553,3,FALSE)=0,"",$L3341)</f>
        <v>#N/A</v>
      </c>
      <c r="R3341" s="72" t="e">
        <f>IF(VLOOKUP($B3341,[1]Sheet1!$F$2:$G$553,2,FALSE)=0,"",$L3341)</f>
        <v>#N/A</v>
      </c>
      <c r="S3341" s="72" t="e">
        <f>COUNTIF([1]isolation_zones!$H$2:$H$1182,conductor_pz_summary_hftd_23_re!B3341)</f>
        <v>#VALUE!</v>
      </c>
    </row>
    <row r="3342" spans="1:19" x14ac:dyDescent="0.25">
      <c r="A3342" s="70">
        <v>4499</v>
      </c>
      <c r="B3342" s="71" t="s">
        <v>6712</v>
      </c>
      <c r="C3342" s="72">
        <v>83242109</v>
      </c>
      <c r="D3342" s="72" t="s">
        <v>1372</v>
      </c>
      <c r="E3342" s="72">
        <v>4027.9660231469402</v>
      </c>
      <c r="F3342" s="72">
        <f t="shared" si="260"/>
        <v>2.5033971554673338</v>
      </c>
      <c r="G3342" s="73">
        <v>28</v>
      </c>
      <c r="H3342" s="72">
        <f t="shared" si="261"/>
        <v>1.0919109720775396E-4</v>
      </c>
      <c r="I3342" s="76">
        <v>3.8996820431340704E-6</v>
      </c>
      <c r="J3342" s="75">
        <v>3341</v>
      </c>
      <c r="K3342" s="72">
        <f t="shared" si="262"/>
        <v>26041.367594108673</v>
      </c>
      <c r="L3342" s="72">
        <f t="shared" si="263"/>
        <v>2.2904020907209503E-2</v>
      </c>
      <c r="M3342" s="72">
        <f t="shared" si="264"/>
        <v>9.2498010106126786E-7</v>
      </c>
      <c r="N3342" s="72" t="e">
        <f>IF(VLOOKUP(B3342,[1]Sheet1!$B$2:$G$553,6,FALSE)=0,"",L3342)</f>
        <v>#N/A</v>
      </c>
      <c r="O3342" s="72" t="e">
        <f>IF(VLOOKUP($B3342,[1]Sheet1!$C$2:$G$553,5,FALSE)=0,"",$L3342)</f>
        <v>#N/A</v>
      </c>
      <c r="P3342" s="72" t="e">
        <f>IF(VLOOKUP($B3342,[1]Sheet1!$D$2:$G$553,4,FALSE)=0,"",$L3342)</f>
        <v>#N/A</v>
      </c>
      <c r="Q3342" s="72" t="e">
        <f>IF(VLOOKUP($B3342,[1]Sheet1!$E$2:$G$553,3,FALSE)=0,"",$L3342)</f>
        <v>#N/A</v>
      </c>
      <c r="R3342" s="72" t="e">
        <f>IF(VLOOKUP($B3342,[1]Sheet1!$F$2:$G$553,2,FALSE)=0,"",$L3342)</f>
        <v>#N/A</v>
      </c>
      <c r="S3342" s="72" t="e">
        <f>COUNTIF([1]isolation_zones!$H$2:$H$1182,conductor_pz_summary_hftd_23_re!B3342)</f>
        <v>#VALUE!</v>
      </c>
    </row>
    <row r="3343" spans="1:19" x14ac:dyDescent="0.25">
      <c r="A3343" s="70">
        <v>1014</v>
      </c>
      <c r="B3343" s="71" t="s">
        <v>3140</v>
      </c>
      <c r="C3343" s="72">
        <v>182852201</v>
      </c>
      <c r="D3343" s="72" t="s">
        <v>853</v>
      </c>
      <c r="E3343" s="72">
        <v>10977.6209448143</v>
      </c>
      <c r="F3343" s="72">
        <f t="shared" si="260"/>
        <v>6.8226357643345557</v>
      </c>
      <c r="G3343" s="73">
        <v>92</v>
      </c>
      <c r="H3343" s="72">
        <f t="shared" si="261"/>
        <v>3.5831665136517937E-4</v>
      </c>
      <c r="I3343" s="76">
        <v>3.8947462104910799E-6</v>
      </c>
      <c r="J3343" s="75">
        <v>3342</v>
      </c>
      <c r="K3343" s="72">
        <f t="shared" si="262"/>
        <v>26048.190229873009</v>
      </c>
      <c r="L3343" s="72">
        <f t="shared" si="263"/>
        <v>2.2545704255844325E-2</v>
      </c>
      <c r="M3343" s="72">
        <f t="shared" si="264"/>
        <v>9.1050946406113432E-7</v>
      </c>
      <c r="N3343" s="72" t="e">
        <f>IF(VLOOKUP(B3343,[1]Sheet1!$B$2:$G$553,6,FALSE)=0,"",L3343)</f>
        <v>#N/A</v>
      </c>
      <c r="O3343" s="72" t="e">
        <f>IF(VLOOKUP($B3343,[1]Sheet1!$C$2:$G$553,5,FALSE)=0,"",$L3343)</f>
        <v>#N/A</v>
      </c>
      <c r="P3343" s="72" t="e">
        <f>IF(VLOOKUP($B3343,[1]Sheet1!$D$2:$G$553,4,FALSE)=0,"",$L3343)</f>
        <v>#N/A</v>
      </c>
      <c r="Q3343" s="72" t="e">
        <f>IF(VLOOKUP($B3343,[1]Sheet1!$E$2:$G$553,3,FALSE)=0,"",$L3343)</f>
        <v>#N/A</v>
      </c>
      <c r="R3343" s="72" t="e">
        <f>IF(VLOOKUP($B3343,[1]Sheet1!$F$2:$G$553,2,FALSE)=0,"",$L3343)</f>
        <v>#N/A</v>
      </c>
      <c r="S3343" s="72" t="e">
        <f>COUNTIF([1]isolation_zones!$H$2:$H$1182,conductor_pz_summary_hftd_23_re!B3343)</f>
        <v>#VALUE!</v>
      </c>
    </row>
    <row r="3344" spans="1:19" x14ac:dyDescent="0.25">
      <c r="A3344" s="70">
        <v>230</v>
      </c>
      <c r="B3344" s="71" t="s">
        <v>4450</v>
      </c>
      <c r="C3344" s="72">
        <v>24060404</v>
      </c>
      <c r="D3344" s="72" t="s">
        <v>924</v>
      </c>
      <c r="E3344" s="72">
        <v>1184.15093382023</v>
      </c>
      <c r="F3344" s="72">
        <f t="shared" si="260"/>
        <v>0.73595458907410194</v>
      </c>
      <c r="G3344" s="73">
        <v>71</v>
      </c>
      <c r="H3344" s="72">
        <f t="shared" si="261"/>
        <v>2.7642066314320863E-4</v>
      </c>
      <c r="I3344" s="76">
        <v>3.89324877666491E-6</v>
      </c>
      <c r="J3344" s="75">
        <v>3343</v>
      </c>
      <c r="K3344" s="72">
        <f t="shared" si="262"/>
        <v>26048.926184462085</v>
      </c>
      <c r="L3344" s="72">
        <f t="shared" si="263"/>
        <v>2.2269283592701115E-2</v>
      </c>
      <c r="M3344" s="72">
        <f t="shared" si="264"/>
        <v>8.9934620089588165E-7</v>
      </c>
      <c r="N3344" s="72" t="e">
        <f>IF(VLOOKUP(B3344,[1]Sheet1!$B$2:$G$553,6,FALSE)=0,"",L3344)</f>
        <v>#N/A</v>
      </c>
      <c r="O3344" s="72" t="e">
        <f>IF(VLOOKUP($B3344,[1]Sheet1!$C$2:$G$553,5,FALSE)=0,"",$L3344)</f>
        <v>#N/A</v>
      </c>
      <c r="P3344" s="72" t="e">
        <f>IF(VLOOKUP($B3344,[1]Sheet1!$D$2:$G$553,4,FALSE)=0,"",$L3344)</f>
        <v>#N/A</v>
      </c>
      <c r="Q3344" s="72" t="e">
        <f>IF(VLOOKUP($B3344,[1]Sheet1!$E$2:$G$553,3,FALSE)=0,"",$L3344)</f>
        <v>#N/A</v>
      </c>
      <c r="R3344" s="72" t="e">
        <f>IF(VLOOKUP($B3344,[1]Sheet1!$F$2:$G$553,2,FALSE)=0,"",$L3344)</f>
        <v>#N/A</v>
      </c>
      <c r="S3344" s="72" t="e">
        <f>COUNTIF([1]isolation_zones!$H$2:$H$1182,conductor_pz_summary_hftd_23_re!B3344)</f>
        <v>#VALUE!</v>
      </c>
    </row>
    <row r="3345" spans="1:19" x14ac:dyDescent="0.25">
      <c r="A3345" s="70">
        <v>10928</v>
      </c>
      <c r="B3345" s="71" t="s">
        <v>6713</v>
      </c>
      <c r="C3345" s="72">
        <v>182402106</v>
      </c>
      <c r="D3345" s="72" t="s">
        <v>1378</v>
      </c>
      <c r="E3345" s="72">
        <v>188.98829727100701</v>
      </c>
      <c r="F3345" s="72">
        <f t="shared" si="260"/>
        <v>0.11745699022436731</v>
      </c>
      <c r="G3345" s="73">
        <v>2</v>
      </c>
      <c r="H3345" s="72">
        <f t="shared" si="261"/>
        <v>7.7428981668745398E-6</v>
      </c>
      <c r="I3345" s="76">
        <v>3.8714490834372699E-6</v>
      </c>
      <c r="J3345" s="75">
        <v>3344</v>
      </c>
      <c r="K3345" s="72">
        <f t="shared" si="262"/>
        <v>26049.04364145231</v>
      </c>
      <c r="L3345" s="72">
        <f t="shared" si="263"/>
        <v>2.2261540694534239E-2</v>
      </c>
      <c r="M3345" s="72">
        <f t="shared" si="264"/>
        <v>8.9903350354208867E-7</v>
      </c>
      <c r="N3345" s="72" t="e">
        <f>IF(VLOOKUP(B3345,[1]Sheet1!$B$2:$G$553,6,FALSE)=0,"",L3345)</f>
        <v>#N/A</v>
      </c>
      <c r="O3345" s="72" t="e">
        <f>IF(VLOOKUP($B3345,[1]Sheet1!$C$2:$G$553,5,FALSE)=0,"",$L3345)</f>
        <v>#N/A</v>
      </c>
      <c r="P3345" s="72" t="e">
        <f>IF(VLOOKUP($B3345,[1]Sheet1!$D$2:$G$553,4,FALSE)=0,"",$L3345)</f>
        <v>#N/A</v>
      </c>
      <c r="Q3345" s="72" t="e">
        <f>IF(VLOOKUP($B3345,[1]Sheet1!$E$2:$G$553,3,FALSE)=0,"",$L3345)</f>
        <v>#N/A</v>
      </c>
      <c r="R3345" s="72" t="e">
        <f>IF(VLOOKUP($B3345,[1]Sheet1!$F$2:$G$553,2,FALSE)=0,"",$L3345)</f>
        <v>#N/A</v>
      </c>
      <c r="S3345" s="72" t="e">
        <f>COUNTIF([1]isolation_zones!$H$2:$H$1182,conductor_pz_summary_hftd_23_re!B3345)</f>
        <v>#VALUE!</v>
      </c>
    </row>
    <row r="3346" spans="1:19" x14ac:dyDescent="0.25">
      <c r="A3346" s="70">
        <v>5034</v>
      </c>
      <c r="B3346" s="71" t="s">
        <v>3892</v>
      </c>
      <c r="C3346" s="72">
        <v>12091102</v>
      </c>
      <c r="D3346" s="72" t="s">
        <v>934</v>
      </c>
      <c r="E3346" s="72">
        <v>5568.99059492996</v>
      </c>
      <c r="F3346" s="72">
        <f t="shared" si="260"/>
        <v>3.4611501522249597</v>
      </c>
      <c r="G3346" s="73">
        <v>43</v>
      </c>
      <c r="H3346" s="72">
        <f t="shared" si="261"/>
        <v>1.6531392415740812E-4</v>
      </c>
      <c r="I3346" s="76">
        <v>3.8445098641257704E-6</v>
      </c>
      <c r="J3346" s="75">
        <v>3345</v>
      </c>
      <c r="K3346" s="72">
        <f t="shared" si="262"/>
        <v>26052.504791604537</v>
      </c>
      <c r="L3346" s="72">
        <f t="shared" si="263"/>
        <v>2.2096226770376832E-2</v>
      </c>
      <c r="M3346" s="72">
        <f t="shared" si="264"/>
        <v>8.9235729193306852E-7</v>
      </c>
      <c r="N3346" s="72" t="e">
        <f>IF(VLOOKUP(B3346,[1]Sheet1!$B$2:$G$553,6,FALSE)=0,"",L3346)</f>
        <v>#N/A</v>
      </c>
      <c r="O3346" s="72" t="e">
        <f>IF(VLOOKUP($B3346,[1]Sheet1!$C$2:$G$553,5,FALSE)=0,"",$L3346)</f>
        <v>#N/A</v>
      </c>
      <c r="P3346" s="72" t="e">
        <f>IF(VLOOKUP($B3346,[1]Sheet1!$D$2:$G$553,4,FALSE)=0,"",$L3346)</f>
        <v>#N/A</v>
      </c>
      <c r="Q3346" s="72" t="e">
        <f>IF(VLOOKUP($B3346,[1]Sheet1!$E$2:$G$553,3,FALSE)=0,"",$L3346)</f>
        <v>#N/A</v>
      </c>
      <c r="R3346" s="72" t="e">
        <f>IF(VLOOKUP($B3346,[1]Sheet1!$F$2:$G$553,2,FALSE)=0,"",$L3346)</f>
        <v>#N/A</v>
      </c>
      <c r="S3346" s="72" t="e">
        <f>COUNTIF([1]isolation_zones!$H$2:$H$1182,conductor_pz_summary_hftd_23_re!B3346)</f>
        <v>#VALUE!</v>
      </c>
    </row>
    <row r="3347" spans="1:19" x14ac:dyDescent="0.25">
      <c r="A3347" s="70">
        <v>4211</v>
      </c>
      <c r="B3347" s="71" t="s">
        <v>4571</v>
      </c>
      <c r="C3347" s="72">
        <v>13432207</v>
      </c>
      <c r="D3347" s="72" t="s">
        <v>1054</v>
      </c>
      <c r="E3347" s="72">
        <v>1963.57037265084</v>
      </c>
      <c r="F3347" s="72">
        <f t="shared" si="260"/>
        <v>1.2203669189874704</v>
      </c>
      <c r="G3347" s="73">
        <v>41</v>
      </c>
      <c r="H3347" s="72">
        <f t="shared" si="261"/>
        <v>1.575696078969372E-4</v>
      </c>
      <c r="I3347" s="76">
        <v>3.8431611682179802E-6</v>
      </c>
      <c r="J3347" s="75">
        <v>3346</v>
      </c>
      <c r="K3347" s="72">
        <f t="shared" si="262"/>
        <v>26053.725158523524</v>
      </c>
      <c r="L3347" s="72">
        <f t="shared" si="263"/>
        <v>2.1938657162479894E-2</v>
      </c>
      <c r="M3347" s="72">
        <f t="shared" si="264"/>
        <v>8.8599383494762641E-7</v>
      </c>
      <c r="N3347" s="72" t="e">
        <f>IF(VLOOKUP(B3347,[1]Sheet1!$B$2:$G$553,6,FALSE)=0,"",L3347)</f>
        <v>#N/A</v>
      </c>
      <c r="O3347" s="72" t="e">
        <f>IF(VLOOKUP($B3347,[1]Sheet1!$C$2:$G$553,5,FALSE)=0,"",$L3347)</f>
        <v>#N/A</v>
      </c>
      <c r="P3347" s="72" t="e">
        <f>IF(VLOOKUP($B3347,[1]Sheet1!$D$2:$G$553,4,FALSE)=0,"",$L3347)</f>
        <v>#N/A</v>
      </c>
      <c r="Q3347" s="72" t="e">
        <f>IF(VLOOKUP($B3347,[1]Sheet1!$E$2:$G$553,3,FALSE)=0,"",$L3347)</f>
        <v>#N/A</v>
      </c>
      <c r="R3347" s="72" t="e">
        <f>IF(VLOOKUP($B3347,[1]Sheet1!$F$2:$G$553,2,FALSE)=0,"",$L3347)</f>
        <v>#N/A</v>
      </c>
      <c r="S3347" s="72" t="e">
        <f>COUNTIF([1]isolation_zones!$H$2:$H$1182,conductor_pz_summary_hftd_23_re!B3347)</f>
        <v>#VALUE!</v>
      </c>
    </row>
    <row r="3348" spans="1:19" x14ac:dyDescent="0.25">
      <c r="A3348" s="70">
        <v>10430</v>
      </c>
      <c r="B3348" s="71" t="s">
        <v>6714</v>
      </c>
      <c r="C3348" s="72">
        <v>152701107</v>
      </c>
      <c r="D3348" s="72" t="s">
        <v>709</v>
      </c>
      <c r="E3348" s="72">
        <v>270.30509570942502</v>
      </c>
      <c r="F3348" s="72">
        <f t="shared" si="260"/>
        <v>0.16799570895551585</v>
      </c>
      <c r="G3348" s="73">
        <v>4</v>
      </c>
      <c r="H3348" s="72">
        <f t="shared" si="261"/>
        <v>1.5167707702467399E-5</v>
      </c>
      <c r="I3348" s="76">
        <v>3.7919269256168498E-6</v>
      </c>
      <c r="J3348" s="75">
        <v>3347</v>
      </c>
      <c r="K3348" s="72">
        <f t="shared" si="262"/>
        <v>26053.893154232479</v>
      </c>
      <c r="L3348" s="72">
        <f t="shared" si="263"/>
        <v>2.1923489454777428E-2</v>
      </c>
      <c r="M3348" s="72">
        <f t="shared" si="264"/>
        <v>8.8538128626631257E-7</v>
      </c>
      <c r="N3348" s="72" t="e">
        <f>IF(VLOOKUP(B3348,[1]Sheet1!$B$2:$G$553,6,FALSE)=0,"",L3348)</f>
        <v>#N/A</v>
      </c>
      <c r="O3348" s="72" t="e">
        <f>IF(VLOOKUP($B3348,[1]Sheet1!$C$2:$G$553,5,FALSE)=0,"",$L3348)</f>
        <v>#N/A</v>
      </c>
      <c r="P3348" s="72" t="e">
        <f>IF(VLOOKUP($B3348,[1]Sheet1!$D$2:$G$553,4,FALSE)=0,"",$L3348)</f>
        <v>#N/A</v>
      </c>
      <c r="Q3348" s="72" t="e">
        <f>IF(VLOOKUP($B3348,[1]Sheet1!$E$2:$G$553,3,FALSE)=0,"",$L3348)</f>
        <v>#N/A</v>
      </c>
      <c r="R3348" s="72" t="e">
        <f>IF(VLOOKUP($B3348,[1]Sheet1!$F$2:$G$553,2,FALSE)=0,"",$L3348)</f>
        <v>#N/A</v>
      </c>
      <c r="S3348" s="72" t="e">
        <f>COUNTIF([1]isolation_zones!$H$2:$H$1182,conductor_pz_summary_hftd_23_re!B3348)</f>
        <v>#VALUE!</v>
      </c>
    </row>
    <row r="3349" spans="1:19" x14ac:dyDescent="0.25">
      <c r="A3349" s="70">
        <v>9697</v>
      </c>
      <c r="B3349" s="71" t="s">
        <v>6715</v>
      </c>
      <c r="C3349" s="72">
        <v>182381101</v>
      </c>
      <c r="D3349" s="72" t="s">
        <v>1422</v>
      </c>
      <c r="E3349" s="72">
        <v>228.31576376939501</v>
      </c>
      <c r="F3349" s="72">
        <f t="shared" si="260"/>
        <v>0.14189916952728093</v>
      </c>
      <c r="G3349" s="73">
        <v>8</v>
      </c>
      <c r="H3349" s="72">
        <f t="shared" si="261"/>
        <v>3.02946590640016E-5</v>
      </c>
      <c r="I3349" s="76">
        <v>3.7868323830002001E-6</v>
      </c>
      <c r="J3349" s="75">
        <v>3348</v>
      </c>
      <c r="K3349" s="72">
        <f t="shared" si="262"/>
        <v>26054.035053402007</v>
      </c>
      <c r="L3349" s="72">
        <f t="shared" si="263"/>
        <v>2.1893194795713427E-2</v>
      </c>
      <c r="M3349" s="72">
        <f t="shared" si="264"/>
        <v>8.8415783485067855E-7</v>
      </c>
      <c r="N3349" s="72" t="e">
        <f>IF(VLOOKUP(B3349,[1]Sheet1!$B$2:$G$553,6,FALSE)=0,"",L3349)</f>
        <v>#N/A</v>
      </c>
      <c r="O3349" s="72" t="e">
        <f>IF(VLOOKUP($B3349,[1]Sheet1!$C$2:$G$553,5,FALSE)=0,"",$L3349)</f>
        <v>#N/A</v>
      </c>
      <c r="P3349" s="72" t="e">
        <f>IF(VLOOKUP($B3349,[1]Sheet1!$D$2:$G$553,4,FALSE)=0,"",$L3349)</f>
        <v>#N/A</v>
      </c>
      <c r="Q3349" s="72" t="e">
        <f>IF(VLOOKUP($B3349,[1]Sheet1!$E$2:$G$553,3,FALSE)=0,"",$L3349)</f>
        <v>#N/A</v>
      </c>
      <c r="R3349" s="72" t="e">
        <f>IF(VLOOKUP($B3349,[1]Sheet1!$F$2:$G$553,2,FALSE)=0,"",$L3349)</f>
        <v>#N/A</v>
      </c>
      <c r="S3349" s="72" t="e">
        <f>COUNTIF([1]isolation_zones!$H$2:$H$1182,conductor_pz_summary_hftd_23_re!B3349)</f>
        <v>#VALUE!</v>
      </c>
    </row>
    <row r="3350" spans="1:19" x14ac:dyDescent="0.25">
      <c r="A3350" s="70">
        <v>238</v>
      </c>
      <c r="B3350" s="71" t="s">
        <v>6716</v>
      </c>
      <c r="C3350" s="72">
        <v>82021102</v>
      </c>
      <c r="D3350" s="72" t="s">
        <v>932</v>
      </c>
      <c r="E3350" s="72">
        <v>1780.51654809703</v>
      </c>
      <c r="F3350" s="72">
        <f t="shared" si="260"/>
        <v>1.1065982275307831</v>
      </c>
      <c r="G3350" s="73">
        <v>20</v>
      </c>
      <c r="H3350" s="72">
        <f t="shared" si="261"/>
        <v>7.5227388160073206E-5</v>
      </c>
      <c r="I3350" s="76">
        <v>3.7613694080036601E-6</v>
      </c>
      <c r="J3350" s="75">
        <v>3349</v>
      </c>
      <c r="K3350" s="72">
        <f t="shared" si="262"/>
        <v>26055.141651629539</v>
      </c>
      <c r="L3350" s="72">
        <f t="shared" si="263"/>
        <v>2.1817967407553353E-2</v>
      </c>
      <c r="M3350" s="72">
        <f t="shared" si="264"/>
        <v>8.8111977278355139E-7</v>
      </c>
      <c r="N3350" s="72" t="e">
        <f>IF(VLOOKUP(B3350,[1]Sheet1!$B$2:$G$553,6,FALSE)=0,"",L3350)</f>
        <v>#N/A</v>
      </c>
      <c r="O3350" s="72" t="e">
        <f>IF(VLOOKUP($B3350,[1]Sheet1!$C$2:$G$553,5,FALSE)=0,"",$L3350)</f>
        <v>#N/A</v>
      </c>
      <c r="P3350" s="72" t="e">
        <f>IF(VLOOKUP($B3350,[1]Sheet1!$D$2:$G$553,4,FALSE)=0,"",$L3350)</f>
        <v>#N/A</v>
      </c>
      <c r="Q3350" s="72" t="e">
        <f>IF(VLOOKUP($B3350,[1]Sheet1!$E$2:$G$553,3,FALSE)=0,"",$L3350)</f>
        <v>#N/A</v>
      </c>
      <c r="R3350" s="72" t="e">
        <f>IF(VLOOKUP($B3350,[1]Sheet1!$F$2:$G$553,2,FALSE)=0,"",$L3350)</f>
        <v>#N/A</v>
      </c>
      <c r="S3350" s="72" t="e">
        <f>COUNTIF([1]isolation_zones!$H$2:$H$1182,conductor_pz_summary_hftd_23_re!B3350)</f>
        <v>#VALUE!</v>
      </c>
    </row>
    <row r="3351" spans="1:19" x14ac:dyDescent="0.25">
      <c r="A3351" s="70">
        <v>7260</v>
      </c>
      <c r="B3351" s="71" t="s">
        <v>4568</v>
      </c>
      <c r="C3351" s="72">
        <v>152591101</v>
      </c>
      <c r="D3351" s="72" t="s">
        <v>1212</v>
      </c>
      <c r="E3351" s="72">
        <v>2892.0319065276499</v>
      </c>
      <c r="F3351" s="72">
        <f t="shared" si="260"/>
        <v>1.7974095130687693</v>
      </c>
      <c r="G3351" s="73">
        <v>13</v>
      </c>
      <c r="H3351" s="72">
        <f t="shared" si="261"/>
        <v>4.881215888522064E-5</v>
      </c>
      <c r="I3351" s="76">
        <v>3.7547814527092801E-6</v>
      </c>
      <c r="J3351" s="75">
        <v>3350</v>
      </c>
      <c r="K3351" s="72">
        <f t="shared" si="262"/>
        <v>26056.93906114261</v>
      </c>
      <c r="L3351" s="72">
        <f t="shared" si="263"/>
        <v>2.1769155248668133E-2</v>
      </c>
      <c r="M3351" s="72">
        <f t="shared" si="264"/>
        <v>8.7914849115393777E-7</v>
      </c>
      <c r="N3351" s="72" t="e">
        <f>IF(VLOOKUP(B3351,[1]Sheet1!$B$2:$G$553,6,FALSE)=0,"",L3351)</f>
        <v>#N/A</v>
      </c>
      <c r="O3351" s="72" t="e">
        <f>IF(VLOOKUP($B3351,[1]Sheet1!$C$2:$G$553,5,FALSE)=0,"",$L3351)</f>
        <v>#N/A</v>
      </c>
      <c r="P3351" s="72" t="e">
        <f>IF(VLOOKUP($B3351,[1]Sheet1!$D$2:$G$553,4,FALSE)=0,"",$L3351)</f>
        <v>#N/A</v>
      </c>
      <c r="Q3351" s="72" t="e">
        <f>IF(VLOOKUP($B3351,[1]Sheet1!$E$2:$G$553,3,FALSE)=0,"",$L3351)</f>
        <v>#N/A</v>
      </c>
      <c r="R3351" s="72" t="e">
        <f>IF(VLOOKUP($B3351,[1]Sheet1!$F$2:$G$553,2,FALSE)=0,"",$L3351)</f>
        <v>#N/A</v>
      </c>
      <c r="S3351" s="72" t="e">
        <f>COUNTIF([1]isolation_zones!$H$2:$H$1182,conductor_pz_summary_hftd_23_re!B3351)</f>
        <v>#VALUE!</v>
      </c>
    </row>
    <row r="3352" spans="1:19" x14ac:dyDescent="0.25">
      <c r="A3352" s="70">
        <v>535</v>
      </c>
      <c r="B3352" s="71" t="s">
        <v>3461</v>
      </c>
      <c r="C3352" s="72">
        <v>182541101</v>
      </c>
      <c r="D3352" s="72" t="s">
        <v>789</v>
      </c>
      <c r="E3352" s="72">
        <v>1171.368891887</v>
      </c>
      <c r="F3352" s="72">
        <f t="shared" si="260"/>
        <v>0.72801049837600995</v>
      </c>
      <c r="G3352" s="73">
        <v>11</v>
      </c>
      <c r="H3352" s="72">
        <f t="shared" si="261"/>
        <v>4.1300783129024324E-5</v>
      </c>
      <c r="I3352" s="76">
        <v>3.7546166480931201E-6</v>
      </c>
      <c r="J3352" s="75">
        <v>3351</v>
      </c>
      <c r="K3352" s="72">
        <f t="shared" si="262"/>
        <v>26057.667071640986</v>
      </c>
      <c r="L3352" s="72">
        <f t="shared" si="263"/>
        <v>2.1727854465539109E-2</v>
      </c>
      <c r="M3352" s="72">
        <f t="shared" si="264"/>
        <v>8.7748055683326268E-7</v>
      </c>
      <c r="N3352" s="72" t="e">
        <f>IF(VLOOKUP(B3352,[1]Sheet1!$B$2:$G$553,6,FALSE)=0,"",L3352)</f>
        <v>#N/A</v>
      </c>
      <c r="O3352" s="72" t="e">
        <f>IF(VLOOKUP($B3352,[1]Sheet1!$C$2:$G$553,5,FALSE)=0,"",$L3352)</f>
        <v>#N/A</v>
      </c>
      <c r="P3352" s="72" t="e">
        <f>IF(VLOOKUP($B3352,[1]Sheet1!$D$2:$G$553,4,FALSE)=0,"",$L3352)</f>
        <v>#N/A</v>
      </c>
      <c r="Q3352" s="72" t="e">
        <f>IF(VLOOKUP($B3352,[1]Sheet1!$E$2:$G$553,3,FALSE)=0,"",$L3352)</f>
        <v>#N/A</v>
      </c>
      <c r="R3352" s="72" t="e">
        <f>IF(VLOOKUP($B3352,[1]Sheet1!$F$2:$G$553,2,FALSE)=0,"",$L3352)</f>
        <v>#N/A</v>
      </c>
      <c r="S3352" s="72" t="e">
        <f>COUNTIF([1]isolation_zones!$H$2:$H$1182,conductor_pz_summary_hftd_23_re!B3352)</f>
        <v>#VALUE!</v>
      </c>
    </row>
    <row r="3353" spans="1:19" x14ac:dyDescent="0.25">
      <c r="A3353" s="70">
        <v>4492</v>
      </c>
      <c r="B3353" s="71" t="s">
        <v>6717</v>
      </c>
      <c r="C3353" s="72">
        <v>182222103</v>
      </c>
      <c r="D3353" s="72" t="s">
        <v>974</v>
      </c>
      <c r="E3353" s="72">
        <v>826.61325696114204</v>
      </c>
      <c r="F3353" s="72">
        <f t="shared" si="260"/>
        <v>0.5137434785339603</v>
      </c>
      <c r="G3353" s="73">
        <v>12</v>
      </c>
      <c r="H3353" s="72">
        <f t="shared" si="261"/>
        <v>4.4888927038400398E-5</v>
      </c>
      <c r="I3353" s="76">
        <v>3.7407439198667E-6</v>
      </c>
      <c r="J3353" s="75">
        <v>3352</v>
      </c>
      <c r="K3353" s="72">
        <f t="shared" si="262"/>
        <v>26058.180815119522</v>
      </c>
      <c r="L3353" s="72">
        <f t="shared" si="263"/>
        <v>2.1682965538500708E-2</v>
      </c>
      <c r="M3353" s="72">
        <f t="shared" si="264"/>
        <v>8.7566771513019545E-7</v>
      </c>
      <c r="N3353" s="72" t="e">
        <f>IF(VLOOKUP(B3353,[1]Sheet1!$B$2:$G$553,6,FALSE)=0,"",L3353)</f>
        <v>#N/A</v>
      </c>
      <c r="O3353" s="72" t="e">
        <f>IF(VLOOKUP($B3353,[1]Sheet1!$C$2:$G$553,5,FALSE)=0,"",$L3353)</f>
        <v>#N/A</v>
      </c>
      <c r="P3353" s="72" t="e">
        <f>IF(VLOOKUP($B3353,[1]Sheet1!$D$2:$G$553,4,FALSE)=0,"",$L3353)</f>
        <v>#N/A</v>
      </c>
      <c r="Q3353" s="72" t="e">
        <f>IF(VLOOKUP($B3353,[1]Sheet1!$E$2:$G$553,3,FALSE)=0,"",$L3353)</f>
        <v>#N/A</v>
      </c>
      <c r="R3353" s="72" t="e">
        <f>IF(VLOOKUP($B3353,[1]Sheet1!$F$2:$G$553,2,FALSE)=0,"",$L3353)</f>
        <v>#N/A</v>
      </c>
      <c r="S3353" s="72" t="e">
        <f>COUNTIF([1]isolation_zones!$H$2:$H$1182,conductor_pz_summary_hftd_23_re!B3353)</f>
        <v>#VALUE!</v>
      </c>
    </row>
    <row r="3354" spans="1:19" x14ac:dyDescent="0.25">
      <c r="A3354" s="70">
        <v>8753</v>
      </c>
      <c r="B3354" s="71" t="s">
        <v>6718</v>
      </c>
      <c r="C3354" s="72">
        <v>24101102</v>
      </c>
      <c r="D3354" s="72" t="s">
        <v>361</v>
      </c>
      <c r="E3354" s="72">
        <v>843.35917211127196</v>
      </c>
      <c r="F3354" s="72">
        <f t="shared" si="260"/>
        <v>0.5241511324495165</v>
      </c>
      <c r="G3354" s="73">
        <v>8</v>
      </c>
      <c r="H3354" s="72">
        <f t="shared" si="261"/>
        <v>2.9515469249870881E-5</v>
      </c>
      <c r="I3354" s="76">
        <v>3.6894336562338602E-6</v>
      </c>
      <c r="J3354" s="75">
        <v>3353</v>
      </c>
      <c r="K3354" s="72">
        <f t="shared" si="262"/>
        <v>26058.704966251971</v>
      </c>
      <c r="L3354" s="72">
        <f t="shared" si="263"/>
        <v>2.1653450069250835E-2</v>
      </c>
      <c r="M3354" s="72">
        <f t="shared" si="264"/>
        <v>8.7447573133659777E-7</v>
      </c>
      <c r="N3354" s="72" t="e">
        <f>IF(VLOOKUP(B3354,[1]Sheet1!$B$2:$G$553,6,FALSE)=0,"",L3354)</f>
        <v>#N/A</v>
      </c>
      <c r="O3354" s="72" t="e">
        <f>IF(VLOOKUP($B3354,[1]Sheet1!$C$2:$G$553,5,FALSE)=0,"",$L3354)</f>
        <v>#N/A</v>
      </c>
      <c r="P3354" s="72" t="e">
        <f>IF(VLOOKUP($B3354,[1]Sheet1!$D$2:$G$553,4,FALSE)=0,"",$L3354)</f>
        <v>#N/A</v>
      </c>
      <c r="Q3354" s="72" t="e">
        <f>IF(VLOOKUP($B3354,[1]Sheet1!$E$2:$G$553,3,FALSE)=0,"",$L3354)</f>
        <v>#N/A</v>
      </c>
      <c r="R3354" s="72" t="e">
        <f>IF(VLOOKUP($B3354,[1]Sheet1!$F$2:$G$553,2,FALSE)=0,"",$L3354)</f>
        <v>#N/A</v>
      </c>
      <c r="S3354" s="72" t="e">
        <f>COUNTIF([1]isolation_zones!$H$2:$H$1182,conductor_pz_summary_hftd_23_re!B3354)</f>
        <v>#VALUE!</v>
      </c>
    </row>
    <row r="3355" spans="1:19" x14ac:dyDescent="0.25">
      <c r="A3355" s="70">
        <v>43</v>
      </c>
      <c r="B3355" s="71" t="s">
        <v>3252</v>
      </c>
      <c r="C3355" s="72">
        <v>24251104</v>
      </c>
      <c r="D3355" s="72" t="s">
        <v>194</v>
      </c>
      <c r="E3355" s="72">
        <v>6684.5288346530697</v>
      </c>
      <c r="F3355" s="72">
        <f t="shared" si="260"/>
        <v>4.1544616747377683</v>
      </c>
      <c r="G3355" s="73">
        <v>54</v>
      </c>
      <c r="H3355" s="72">
        <f t="shared" si="261"/>
        <v>1.9829515449828222E-4</v>
      </c>
      <c r="I3355" s="76">
        <v>3.67213249070893E-6</v>
      </c>
      <c r="J3355" s="75">
        <v>3354</v>
      </c>
      <c r="K3355" s="72">
        <f t="shared" si="262"/>
        <v>26062.859427926709</v>
      </c>
      <c r="L3355" s="72">
        <f t="shared" si="263"/>
        <v>2.1455154914752552E-2</v>
      </c>
      <c r="M3355" s="72">
        <f t="shared" si="264"/>
        <v>8.6646757098820896E-7</v>
      </c>
      <c r="N3355" s="72" t="e">
        <f>IF(VLOOKUP(B3355,[1]Sheet1!$B$2:$G$553,6,FALSE)=0,"",L3355)</f>
        <v>#N/A</v>
      </c>
      <c r="O3355" s="72" t="e">
        <f>IF(VLOOKUP($B3355,[1]Sheet1!$C$2:$G$553,5,FALSE)=0,"",$L3355)</f>
        <v>#N/A</v>
      </c>
      <c r="P3355" s="72" t="e">
        <f>IF(VLOOKUP($B3355,[1]Sheet1!$D$2:$G$553,4,FALSE)=0,"",$L3355)</f>
        <v>#N/A</v>
      </c>
      <c r="Q3355" s="72" t="e">
        <f>IF(VLOOKUP($B3355,[1]Sheet1!$E$2:$G$553,3,FALSE)=0,"",$L3355)</f>
        <v>#N/A</v>
      </c>
      <c r="R3355" s="72" t="e">
        <f>IF(VLOOKUP($B3355,[1]Sheet1!$F$2:$G$553,2,FALSE)=0,"",$L3355)</f>
        <v>#N/A</v>
      </c>
      <c r="S3355" s="72" t="e">
        <f>COUNTIF([1]isolation_zones!$H$2:$H$1182,conductor_pz_summary_hftd_23_re!B3355)</f>
        <v>#VALUE!</v>
      </c>
    </row>
    <row r="3356" spans="1:19" x14ac:dyDescent="0.25">
      <c r="A3356" s="70">
        <v>10659</v>
      </c>
      <c r="B3356" s="71" t="s">
        <v>3814</v>
      </c>
      <c r="C3356" s="72">
        <v>158031101</v>
      </c>
      <c r="D3356" s="72" t="s">
        <v>1320</v>
      </c>
      <c r="E3356" s="72">
        <v>266.53395738018099</v>
      </c>
      <c r="F3356" s="72">
        <f t="shared" si="260"/>
        <v>0.16565193124933561</v>
      </c>
      <c r="G3356" s="73">
        <v>4</v>
      </c>
      <c r="H3356" s="72">
        <f t="shared" si="261"/>
        <v>1.461207138767764E-5</v>
      </c>
      <c r="I3356" s="76">
        <v>3.65301784691941E-6</v>
      </c>
      <c r="J3356" s="75">
        <v>3355</v>
      </c>
      <c r="K3356" s="72">
        <f t="shared" si="262"/>
        <v>26063.025079857958</v>
      </c>
      <c r="L3356" s="72">
        <f t="shared" si="263"/>
        <v>2.1440542843364874E-2</v>
      </c>
      <c r="M3356" s="72">
        <f t="shared" si="264"/>
        <v>8.6587746170898481E-7</v>
      </c>
      <c r="N3356" s="72">
        <f>IF(VLOOKUP(B3356,[1]Sheet1!$B$2:$G$553,6,FALSE)=0,"",L3356)</f>
        <v>2.1440542843364874E-2</v>
      </c>
      <c r="O3356" s="72" t="e">
        <f>IF(VLOOKUP($B3356,[1]Sheet1!$C$2:$G$553,5,FALSE)=0,"",$L3356)</f>
        <v>#N/A</v>
      </c>
      <c r="P3356" s="72" t="e">
        <f>IF(VLOOKUP($B3356,[1]Sheet1!$D$2:$G$553,4,FALSE)=0,"",$L3356)</f>
        <v>#N/A</v>
      </c>
      <c r="Q3356" s="72" t="e">
        <f>IF(VLOOKUP($B3356,[1]Sheet1!$E$2:$G$553,3,FALSE)=0,"",$L3356)</f>
        <v>#N/A</v>
      </c>
      <c r="R3356" s="72" t="e">
        <f>IF(VLOOKUP($B3356,[1]Sheet1!$F$2:$G$553,2,FALSE)=0,"",$L3356)</f>
        <v>#N/A</v>
      </c>
      <c r="S3356" s="72" t="e">
        <f>COUNTIF([1]isolation_zones!$H$2:$H$1182,conductor_pz_summary_hftd_23_re!B3356)</f>
        <v>#VALUE!</v>
      </c>
    </row>
    <row r="3357" spans="1:19" x14ac:dyDescent="0.25">
      <c r="A3357" s="70">
        <v>7441</v>
      </c>
      <c r="B3357" s="71" t="s">
        <v>6719</v>
      </c>
      <c r="C3357" s="72">
        <v>182631105</v>
      </c>
      <c r="D3357" s="72" t="s">
        <v>349</v>
      </c>
      <c r="E3357" s="72">
        <v>1345.51570107357</v>
      </c>
      <c r="F3357" s="72">
        <f t="shared" si="260"/>
        <v>0.83624344379960847</v>
      </c>
      <c r="G3357" s="73">
        <v>16</v>
      </c>
      <c r="H3357" s="72">
        <f t="shared" si="261"/>
        <v>5.8252957447277918E-5</v>
      </c>
      <c r="I3357" s="76">
        <v>3.6408098404548699E-6</v>
      </c>
      <c r="J3357" s="75">
        <v>3356</v>
      </c>
      <c r="K3357" s="72">
        <f t="shared" si="262"/>
        <v>26063.861323301757</v>
      </c>
      <c r="L3357" s="72">
        <f t="shared" si="263"/>
        <v>2.1382289885917595E-2</v>
      </c>
      <c r="M3357" s="72">
        <f t="shared" si="264"/>
        <v>8.6352491292792165E-7</v>
      </c>
      <c r="N3357" s="72" t="e">
        <f>IF(VLOOKUP(B3357,[1]Sheet1!$B$2:$G$553,6,FALSE)=0,"",L3357)</f>
        <v>#N/A</v>
      </c>
      <c r="O3357" s="72" t="e">
        <f>IF(VLOOKUP($B3357,[1]Sheet1!$C$2:$G$553,5,FALSE)=0,"",$L3357)</f>
        <v>#N/A</v>
      </c>
      <c r="P3357" s="72" t="e">
        <f>IF(VLOOKUP($B3357,[1]Sheet1!$D$2:$G$553,4,FALSE)=0,"",$L3357)</f>
        <v>#N/A</v>
      </c>
      <c r="Q3357" s="72" t="e">
        <f>IF(VLOOKUP($B3357,[1]Sheet1!$E$2:$G$553,3,FALSE)=0,"",$L3357)</f>
        <v>#N/A</v>
      </c>
      <c r="R3357" s="72" t="e">
        <f>IF(VLOOKUP($B3357,[1]Sheet1!$F$2:$G$553,2,FALSE)=0,"",$L3357)</f>
        <v>#N/A</v>
      </c>
      <c r="S3357" s="72" t="e">
        <f>COUNTIF([1]isolation_zones!$H$2:$H$1182,conductor_pz_summary_hftd_23_re!B3357)</f>
        <v>#VALUE!</v>
      </c>
    </row>
    <row r="3358" spans="1:19" x14ac:dyDescent="0.25">
      <c r="A3358" s="70">
        <v>9136</v>
      </c>
      <c r="B3358" s="71" t="s">
        <v>4110</v>
      </c>
      <c r="C3358" s="72">
        <v>182852204</v>
      </c>
      <c r="D3358" s="72" t="s">
        <v>926</v>
      </c>
      <c r="E3358" s="72">
        <v>3727.5542985790298</v>
      </c>
      <c r="F3358" s="72">
        <f t="shared" si="260"/>
        <v>2.3166900550522249</v>
      </c>
      <c r="G3358" s="73">
        <v>24</v>
      </c>
      <c r="H3358" s="72">
        <f t="shared" si="261"/>
        <v>8.7360283166213761E-5</v>
      </c>
      <c r="I3358" s="76">
        <v>3.64001179859224E-6</v>
      </c>
      <c r="J3358" s="75">
        <v>3357</v>
      </c>
      <c r="K3358" s="72">
        <f t="shared" si="262"/>
        <v>26066.17801335681</v>
      </c>
      <c r="L3358" s="72">
        <f t="shared" si="263"/>
        <v>2.1294929602751381E-2</v>
      </c>
      <c r="M3358" s="72">
        <f t="shared" si="264"/>
        <v>8.5999686325143927E-7</v>
      </c>
      <c r="N3358" s="72" t="e">
        <f>IF(VLOOKUP(B3358,[1]Sheet1!$B$2:$G$553,6,FALSE)=0,"",L3358)</f>
        <v>#N/A</v>
      </c>
      <c r="O3358" s="72" t="e">
        <f>IF(VLOOKUP($B3358,[1]Sheet1!$C$2:$G$553,5,FALSE)=0,"",$L3358)</f>
        <v>#N/A</v>
      </c>
      <c r="P3358" s="72" t="e">
        <f>IF(VLOOKUP($B3358,[1]Sheet1!$D$2:$G$553,4,FALSE)=0,"",$L3358)</f>
        <v>#N/A</v>
      </c>
      <c r="Q3358" s="72" t="e">
        <f>IF(VLOOKUP($B3358,[1]Sheet1!$E$2:$G$553,3,FALSE)=0,"",$L3358)</f>
        <v>#N/A</v>
      </c>
      <c r="R3358" s="72" t="e">
        <f>IF(VLOOKUP($B3358,[1]Sheet1!$F$2:$G$553,2,FALSE)=0,"",$L3358)</f>
        <v>#N/A</v>
      </c>
      <c r="S3358" s="72" t="e">
        <f>COUNTIF([1]isolation_zones!$H$2:$H$1182,conductor_pz_summary_hftd_23_re!B3358)</f>
        <v>#VALUE!</v>
      </c>
    </row>
    <row r="3359" spans="1:19" x14ac:dyDescent="0.25">
      <c r="A3359" s="70">
        <v>4971</v>
      </c>
      <c r="B3359" s="71" t="s">
        <v>3786</v>
      </c>
      <c r="C3359" s="72">
        <v>13681112</v>
      </c>
      <c r="D3359" s="72" t="s">
        <v>765</v>
      </c>
      <c r="E3359" s="72">
        <v>6573.0207697870701</v>
      </c>
      <c r="F3359" s="72">
        <f t="shared" si="260"/>
        <v>4.0851589619559165</v>
      </c>
      <c r="G3359" s="73">
        <v>45</v>
      </c>
      <c r="H3359" s="72">
        <f t="shared" si="261"/>
        <v>1.636386857176905E-4</v>
      </c>
      <c r="I3359" s="76">
        <v>3.6364152381708999E-6</v>
      </c>
      <c r="J3359" s="75">
        <v>3358</v>
      </c>
      <c r="K3359" s="72">
        <f t="shared" si="262"/>
        <v>26070.263172318766</v>
      </c>
      <c r="L3359" s="72">
        <f t="shared" si="263"/>
        <v>2.1131290917033689E-2</v>
      </c>
      <c r="M3359" s="72">
        <f t="shared" si="264"/>
        <v>8.533883062358002E-7</v>
      </c>
      <c r="N3359" s="72" t="e">
        <f>IF(VLOOKUP(B3359,[1]Sheet1!$B$2:$G$553,6,FALSE)=0,"",L3359)</f>
        <v>#N/A</v>
      </c>
      <c r="O3359" s="72" t="e">
        <f>IF(VLOOKUP($B3359,[1]Sheet1!$C$2:$G$553,5,FALSE)=0,"",$L3359)</f>
        <v>#N/A</v>
      </c>
      <c r="P3359" s="72" t="e">
        <f>IF(VLOOKUP($B3359,[1]Sheet1!$D$2:$G$553,4,FALSE)=0,"",$L3359)</f>
        <v>#N/A</v>
      </c>
      <c r="Q3359" s="72" t="e">
        <f>IF(VLOOKUP($B3359,[1]Sheet1!$E$2:$G$553,3,FALSE)=0,"",$L3359)</f>
        <v>#N/A</v>
      </c>
      <c r="R3359" s="72" t="e">
        <f>IF(VLOOKUP($B3359,[1]Sheet1!$F$2:$G$553,2,FALSE)=0,"",$L3359)</f>
        <v>#N/A</v>
      </c>
      <c r="S3359" s="72" t="e">
        <f>COUNTIF([1]isolation_zones!$H$2:$H$1182,conductor_pz_summary_hftd_23_re!B3359)</f>
        <v>#VALUE!</v>
      </c>
    </row>
    <row r="3360" spans="1:19" x14ac:dyDescent="0.25">
      <c r="A3360" s="70">
        <v>7343</v>
      </c>
      <c r="B3360" s="71" t="s">
        <v>4413</v>
      </c>
      <c r="C3360" s="72">
        <v>182541101</v>
      </c>
      <c r="D3360" s="72" t="s">
        <v>789</v>
      </c>
      <c r="E3360" s="72">
        <v>61.190977997708401</v>
      </c>
      <c r="F3360" s="72">
        <f t="shared" si="260"/>
        <v>3.8030440023435926E-2</v>
      </c>
      <c r="G3360" s="73">
        <v>24</v>
      </c>
      <c r="H3360" s="72">
        <f t="shared" si="261"/>
        <v>8.6723718595413835E-5</v>
      </c>
      <c r="I3360" s="76">
        <v>3.6134882748089099E-6</v>
      </c>
      <c r="J3360" s="75">
        <v>3359</v>
      </c>
      <c r="K3360" s="72">
        <f t="shared" si="262"/>
        <v>26070.30120275879</v>
      </c>
      <c r="L3360" s="72">
        <f t="shared" si="263"/>
        <v>2.1044567198438276E-2</v>
      </c>
      <c r="M3360" s="72">
        <f t="shared" si="264"/>
        <v>8.4988596425332566E-7</v>
      </c>
      <c r="N3360" s="72" t="e">
        <f>IF(VLOOKUP(B3360,[1]Sheet1!$B$2:$G$553,6,FALSE)=0,"",L3360)</f>
        <v>#N/A</v>
      </c>
      <c r="O3360" s="72" t="e">
        <f>IF(VLOOKUP($B3360,[1]Sheet1!$C$2:$G$553,5,FALSE)=0,"",$L3360)</f>
        <v>#N/A</v>
      </c>
      <c r="P3360" s="72" t="e">
        <f>IF(VLOOKUP($B3360,[1]Sheet1!$D$2:$G$553,4,FALSE)=0,"",$L3360)</f>
        <v>#N/A</v>
      </c>
      <c r="Q3360" s="72" t="e">
        <f>IF(VLOOKUP($B3360,[1]Sheet1!$E$2:$G$553,3,FALSE)=0,"",$L3360)</f>
        <v>#N/A</v>
      </c>
      <c r="R3360" s="72" t="e">
        <f>IF(VLOOKUP($B3360,[1]Sheet1!$F$2:$G$553,2,FALSE)=0,"",$L3360)</f>
        <v>#N/A</v>
      </c>
      <c r="S3360" s="72" t="e">
        <f>COUNTIF([1]isolation_zones!$H$2:$H$1182,conductor_pz_summary_hftd_23_re!B3360)</f>
        <v>#VALUE!</v>
      </c>
    </row>
    <row r="3361" spans="1:19" x14ac:dyDescent="0.25">
      <c r="A3361" s="70">
        <v>8700</v>
      </c>
      <c r="B3361" s="71" t="s">
        <v>4583</v>
      </c>
      <c r="C3361" s="72">
        <v>182852202</v>
      </c>
      <c r="D3361" s="72" t="s">
        <v>874</v>
      </c>
      <c r="E3361" s="72">
        <v>1460.4010030279701</v>
      </c>
      <c r="F3361" s="72">
        <f t="shared" si="260"/>
        <v>0.90764512307518341</v>
      </c>
      <c r="G3361" s="73">
        <v>18</v>
      </c>
      <c r="H3361" s="72">
        <f t="shared" si="261"/>
        <v>6.4860499211044138E-5</v>
      </c>
      <c r="I3361" s="76">
        <v>3.6033610672802298E-6</v>
      </c>
      <c r="J3361" s="75">
        <v>3360</v>
      </c>
      <c r="K3361" s="72">
        <f t="shared" si="262"/>
        <v>26071.208847881866</v>
      </c>
      <c r="L3361" s="72">
        <f t="shared" si="263"/>
        <v>2.0979706699227232E-2</v>
      </c>
      <c r="M3361" s="72">
        <f t="shared" si="264"/>
        <v>8.4726656954712228E-7</v>
      </c>
      <c r="N3361" s="72" t="e">
        <f>IF(VLOOKUP(B3361,[1]Sheet1!$B$2:$G$553,6,FALSE)=0,"",L3361)</f>
        <v>#N/A</v>
      </c>
      <c r="O3361" s="72" t="e">
        <f>IF(VLOOKUP($B3361,[1]Sheet1!$C$2:$G$553,5,FALSE)=0,"",$L3361)</f>
        <v>#N/A</v>
      </c>
      <c r="P3361" s="72" t="e">
        <f>IF(VLOOKUP($B3361,[1]Sheet1!$D$2:$G$553,4,FALSE)=0,"",$L3361)</f>
        <v>#N/A</v>
      </c>
      <c r="Q3361" s="72" t="e">
        <f>IF(VLOOKUP($B3361,[1]Sheet1!$E$2:$G$553,3,FALSE)=0,"",$L3361)</f>
        <v>#N/A</v>
      </c>
      <c r="R3361" s="72" t="e">
        <f>IF(VLOOKUP($B3361,[1]Sheet1!$F$2:$G$553,2,FALSE)=0,"",$L3361)</f>
        <v>#N/A</v>
      </c>
      <c r="S3361" s="72" t="e">
        <f>COUNTIF([1]isolation_zones!$H$2:$H$1182,conductor_pz_summary_hftd_23_re!B3361)</f>
        <v>#VALUE!</v>
      </c>
    </row>
    <row r="3362" spans="1:19" x14ac:dyDescent="0.25">
      <c r="A3362" s="70">
        <v>3541</v>
      </c>
      <c r="B3362" s="71" t="s">
        <v>6720</v>
      </c>
      <c r="C3362" s="72">
        <v>83500402</v>
      </c>
      <c r="D3362" s="72" t="s">
        <v>1428</v>
      </c>
      <c r="E3362" s="72">
        <v>217.14937465915099</v>
      </c>
      <c r="F3362" s="72">
        <f t="shared" si="260"/>
        <v>0.13495921358555066</v>
      </c>
      <c r="G3362" s="73">
        <v>22</v>
      </c>
      <c r="H3362" s="72">
        <f t="shared" si="261"/>
        <v>7.9037203549141852E-5</v>
      </c>
      <c r="I3362" s="76">
        <v>3.5926001613246298E-6</v>
      </c>
      <c r="J3362" s="75">
        <v>3361</v>
      </c>
      <c r="K3362" s="72">
        <f t="shared" si="262"/>
        <v>26071.343807095451</v>
      </c>
      <c r="L3362" s="72">
        <f t="shared" si="263"/>
        <v>2.0900669495678089E-2</v>
      </c>
      <c r="M3362" s="72">
        <f t="shared" si="264"/>
        <v>8.4407464788311987E-7</v>
      </c>
      <c r="N3362" s="72" t="e">
        <f>IF(VLOOKUP(B3362,[1]Sheet1!$B$2:$G$553,6,FALSE)=0,"",L3362)</f>
        <v>#N/A</v>
      </c>
      <c r="O3362" s="72" t="e">
        <f>IF(VLOOKUP($B3362,[1]Sheet1!$C$2:$G$553,5,FALSE)=0,"",$L3362)</f>
        <v>#N/A</v>
      </c>
      <c r="P3362" s="72" t="e">
        <f>IF(VLOOKUP($B3362,[1]Sheet1!$D$2:$G$553,4,FALSE)=0,"",$L3362)</f>
        <v>#N/A</v>
      </c>
      <c r="Q3362" s="72" t="e">
        <f>IF(VLOOKUP($B3362,[1]Sheet1!$E$2:$G$553,3,FALSE)=0,"",$L3362)</f>
        <v>#N/A</v>
      </c>
      <c r="R3362" s="72" t="e">
        <f>IF(VLOOKUP($B3362,[1]Sheet1!$F$2:$G$553,2,FALSE)=0,"",$L3362)</f>
        <v>#N/A</v>
      </c>
      <c r="S3362" s="72" t="e">
        <f>COUNTIF([1]isolation_zones!$H$2:$H$1182,conductor_pz_summary_hftd_23_re!B3362)</f>
        <v>#VALUE!</v>
      </c>
    </row>
    <row r="3363" spans="1:19" x14ac:dyDescent="0.25">
      <c r="A3363" s="70">
        <v>7420</v>
      </c>
      <c r="B3363" s="71" t="s">
        <v>6721</v>
      </c>
      <c r="C3363" s="72">
        <v>182222103</v>
      </c>
      <c r="D3363" s="72" t="s">
        <v>974</v>
      </c>
      <c r="E3363" s="72">
        <v>940.18064956648004</v>
      </c>
      <c r="F3363" s="72">
        <f t="shared" si="260"/>
        <v>0.58432607182503415</v>
      </c>
      <c r="G3363" s="73">
        <v>32</v>
      </c>
      <c r="H3363" s="72">
        <f t="shared" si="261"/>
        <v>1.1481581839749631E-4</v>
      </c>
      <c r="I3363" s="76">
        <v>3.5879943249217598E-6</v>
      </c>
      <c r="J3363" s="75">
        <v>3362</v>
      </c>
      <c r="K3363" s="72">
        <f t="shared" si="262"/>
        <v>26071.928133167276</v>
      </c>
      <c r="L3363" s="72">
        <f t="shared" si="263"/>
        <v>2.0785853677280593E-2</v>
      </c>
      <c r="M3363" s="72">
        <f t="shared" si="264"/>
        <v>8.394378049578098E-7</v>
      </c>
      <c r="N3363" s="72" t="e">
        <f>IF(VLOOKUP(B3363,[1]Sheet1!$B$2:$G$553,6,FALSE)=0,"",L3363)</f>
        <v>#N/A</v>
      </c>
      <c r="O3363" s="72" t="e">
        <f>IF(VLOOKUP($B3363,[1]Sheet1!$C$2:$G$553,5,FALSE)=0,"",$L3363)</f>
        <v>#N/A</v>
      </c>
      <c r="P3363" s="72" t="e">
        <f>IF(VLOOKUP($B3363,[1]Sheet1!$D$2:$G$553,4,FALSE)=0,"",$L3363)</f>
        <v>#N/A</v>
      </c>
      <c r="Q3363" s="72" t="e">
        <f>IF(VLOOKUP($B3363,[1]Sheet1!$E$2:$G$553,3,FALSE)=0,"",$L3363)</f>
        <v>#N/A</v>
      </c>
      <c r="R3363" s="72" t="e">
        <f>IF(VLOOKUP($B3363,[1]Sheet1!$F$2:$G$553,2,FALSE)=0,"",$L3363)</f>
        <v>#N/A</v>
      </c>
      <c r="S3363" s="72" t="e">
        <f>COUNTIF([1]isolation_zones!$H$2:$H$1182,conductor_pz_summary_hftd_23_re!B3363)</f>
        <v>#VALUE!</v>
      </c>
    </row>
    <row r="3364" spans="1:19" x14ac:dyDescent="0.25">
      <c r="A3364" s="70">
        <v>7115</v>
      </c>
      <c r="B3364" s="71" t="s">
        <v>6722</v>
      </c>
      <c r="C3364" s="72">
        <v>42991104</v>
      </c>
      <c r="D3364" s="72" t="s">
        <v>1288</v>
      </c>
      <c r="E3364" s="72">
        <v>302.496883494798</v>
      </c>
      <c r="F3364" s="72">
        <f t="shared" si="260"/>
        <v>0.18800303511174518</v>
      </c>
      <c r="G3364" s="73">
        <v>6</v>
      </c>
      <c r="H3364" s="72">
        <f t="shared" si="261"/>
        <v>2.1450075698404681E-5</v>
      </c>
      <c r="I3364" s="76">
        <v>3.5750126164007801E-6</v>
      </c>
      <c r="J3364" s="75">
        <v>3363</v>
      </c>
      <c r="K3364" s="72">
        <f t="shared" si="262"/>
        <v>26072.116136202389</v>
      </c>
      <c r="L3364" s="72">
        <f t="shared" si="263"/>
        <v>2.0764403601582188E-2</v>
      </c>
      <c r="M3364" s="72">
        <f t="shared" si="264"/>
        <v>8.3857154251124358E-7</v>
      </c>
      <c r="N3364" s="72" t="e">
        <f>IF(VLOOKUP(B3364,[1]Sheet1!$B$2:$G$553,6,FALSE)=0,"",L3364)</f>
        <v>#N/A</v>
      </c>
      <c r="O3364" s="72" t="e">
        <f>IF(VLOOKUP($B3364,[1]Sheet1!$C$2:$G$553,5,FALSE)=0,"",$L3364)</f>
        <v>#N/A</v>
      </c>
      <c r="P3364" s="72" t="e">
        <f>IF(VLOOKUP($B3364,[1]Sheet1!$D$2:$G$553,4,FALSE)=0,"",$L3364)</f>
        <v>#N/A</v>
      </c>
      <c r="Q3364" s="72" t="e">
        <f>IF(VLOOKUP($B3364,[1]Sheet1!$E$2:$G$553,3,FALSE)=0,"",$L3364)</f>
        <v>#N/A</v>
      </c>
      <c r="R3364" s="72" t="e">
        <f>IF(VLOOKUP($B3364,[1]Sheet1!$F$2:$G$553,2,FALSE)=0,"",$L3364)</f>
        <v>#N/A</v>
      </c>
      <c r="S3364" s="72" t="e">
        <f>COUNTIF([1]isolation_zones!$H$2:$H$1182,conductor_pz_summary_hftd_23_re!B3364)</f>
        <v>#VALUE!</v>
      </c>
    </row>
    <row r="3365" spans="1:19" x14ac:dyDescent="0.25">
      <c r="A3365" s="70">
        <v>5040</v>
      </c>
      <c r="B3365" s="71" t="s">
        <v>6723</v>
      </c>
      <c r="C3365" s="72">
        <v>183052112</v>
      </c>
      <c r="D3365" s="72" t="s">
        <v>635</v>
      </c>
      <c r="E3365" s="72">
        <v>331.23840147292901</v>
      </c>
      <c r="F3365" s="72">
        <f t="shared" si="260"/>
        <v>0.20586600464445556</v>
      </c>
      <c r="G3365" s="73">
        <v>6</v>
      </c>
      <c r="H3365" s="72">
        <f t="shared" si="261"/>
        <v>2.1369184771268938E-5</v>
      </c>
      <c r="I3365" s="76">
        <v>3.5615307952114899E-6</v>
      </c>
      <c r="J3365" s="75">
        <v>3364</v>
      </c>
      <c r="K3365" s="72">
        <f t="shared" si="262"/>
        <v>26072.322002207035</v>
      </c>
      <c r="L3365" s="72">
        <f t="shared" si="263"/>
        <v>2.074303441681092E-2</v>
      </c>
      <c r="M3365" s="72">
        <f t="shared" si="264"/>
        <v>8.3770854684906701E-7</v>
      </c>
      <c r="N3365" s="72" t="e">
        <f>IF(VLOOKUP(B3365,[1]Sheet1!$B$2:$G$553,6,FALSE)=0,"",L3365)</f>
        <v>#N/A</v>
      </c>
      <c r="O3365" s="72" t="e">
        <f>IF(VLOOKUP($B3365,[1]Sheet1!$C$2:$G$553,5,FALSE)=0,"",$L3365)</f>
        <v>#N/A</v>
      </c>
      <c r="P3365" s="72" t="e">
        <f>IF(VLOOKUP($B3365,[1]Sheet1!$D$2:$G$553,4,FALSE)=0,"",$L3365)</f>
        <v>#N/A</v>
      </c>
      <c r="Q3365" s="72" t="e">
        <f>IF(VLOOKUP($B3365,[1]Sheet1!$E$2:$G$553,3,FALSE)=0,"",$L3365)</f>
        <v>#N/A</v>
      </c>
      <c r="R3365" s="72" t="e">
        <f>IF(VLOOKUP($B3365,[1]Sheet1!$F$2:$G$553,2,FALSE)=0,"",$L3365)</f>
        <v>#N/A</v>
      </c>
      <c r="S3365" s="72" t="e">
        <f>COUNTIF([1]isolation_zones!$H$2:$H$1182,conductor_pz_summary_hftd_23_re!B3365)</f>
        <v>#VALUE!</v>
      </c>
    </row>
    <row r="3366" spans="1:19" x14ac:dyDescent="0.25">
      <c r="A3366" s="70">
        <v>77</v>
      </c>
      <c r="B3366" s="71" t="s">
        <v>2808</v>
      </c>
      <c r="C3366" s="72">
        <v>42031124</v>
      </c>
      <c r="D3366" s="72" t="s">
        <v>63</v>
      </c>
      <c r="E3366" s="72">
        <v>0</v>
      </c>
      <c r="F3366" s="72">
        <f t="shared" si="260"/>
        <v>0</v>
      </c>
      <c r="G3366" s="73">
        <v>21</v>
      </c>
      <c r="H3366" s="72">
        <f t="shared" si="261"/>
        <v>7.3851647767623606E-5</v>
      </c>
      <c r="I3366" s="76">
        <v>3.5167451317916002E-6</v>
      </c>
      <c r="J3366" s="75">
        <v>3365</v>
      </c>
      <c r="K3366" s="72">
        <f t="shared" si="262"/>
        <v>26072.322002207035</v>
      </c>
      <c r="L3366" s="72">
        <f t="shared" si="263"/>
        <v>2.0669182769043296E-2</v>
      </c>
      <c r="M3366" s="72">
        <f t="shared" si="264"/>
        <v>8.3472604413077199E-7</v>
      </c>
      <c r="N3366" s="72" t="e">
        <f>IF(VLOOKUP(B3366,[1]Sheet1!$B$2:$G$553,6,FALSE)=0,"",L3366)</f>
        <v>#N/A</v>
      </c>
      <c r="O3366" s="72" t="e">
        <f>IF(VLOOKUP($B3366,[1]Sheet1!$C$2:$G$553,5,FALSE)=0,"",$L3366)</f>
        <v>#N/A</v>
      </c>
      <c r="P3366" s="72" t="e">
        <f>IF(VLOOKUP($B3366,[1]Sheet1!$D$2:$G$553,4,FALSE)=0,"",$L3366)</f>
        <v>#N/A</v>
      </c>
      <c r="Q3366" s="72" t="e">
        <f>IF(VLOOKUP($B3366,[1]Sheet1!$E$2:$G$553,3,FALSE)=0,"",$L3366)</f>
        <v>#N/A</v>
      </c>
      <c r="R3366" s="72" t="e">
        <f>IF(VLOOKUP($B3366,[1]Sheet1!$F$2:$G$553,2,FALSE)=0,"",$L3366)</f>
        <v>#N/A</v>
      </c>
      <c r="S3366" s="72" t="e">
        <f>COUNTIF([1]isolation_zones!$H$2:$H$1182,conductor_pz_summary_hftd_23_re!B3366)</f>
        <v>#VALUE!</v>
      </c>
    </row>
    <row r="3367" spans="1:19" x14ac:dyDescent="0.25">
      <c r="A3367" s="70">
        <v>288</v>
      </c>
      <c r="B3367" s="71" t="s">
        <v>4252</v>
      </c>
      <c r="C3367" s="72">
        <v>83242110</v>
      </c>
      <c r="D3367" s="72" t="s">
        <v>886</v>
      </c>
      <c r="E3367" s="72">
        <v>0</v>
      </c>
      <c r="F3367" s="72">
        <f t="shared" si="260"/>
        <v>0</v>
      </c>
      <c r="G3367" s="73">
        <v>163</v>
      </c>
      <c r="H3367" s="72">
        <f t="shared" si="261"/>
        <v>5.7196118151648073E-4</v>
      </c>
      <c r="I3367" s="76">
        <v>3.5089643037820901E-6</v>
      </c>
      <c r="J3367" s="75">
        <v>3366</v>
      </c>
      <c r="K3367" s="72">
        <f t="shared" si="262"/>
        <v>26072.322002207035</v>
      </c>
      <c r="L3367" s="72">
        <f t="shared" si="263"/>
        <v>2.0097221587526814E-2</v>
      </c>
      <c r="M3367" s="72">
        <f t="shared" si="264"/>
        <v>8.1162736143110211E-7</v>
      </c>
      <c r="N3367" s="72" t="e">
        <f>IF(VLOOKUP(B3367,[1]Sheet1!$B$2:$G$553,6,FALSE)=0,"",L3367)</f>
        <v>#N/A</v>
      </c>
      <c r="O3367" s="72" t="e">
        <f>IF(VLOOKUP($B3367,[1]Sheet1!$C$2:$G$553,5,FALSE)=0,"",$L3367)</f>
        <v>#N/A</v>
      </c>
      <c r="P3367" s="72" t="e">
        <f>IF(VLOOKUP($B3367,[1]Sheet1!$D$2:$G$553,4,FALSE)=0,"",$L3367)</f>
        <v>#N/A</v>
      </c>
      <c r="Q3367" s="72" t="e">
        <f>IF(VLOOKUP($B3367,[1]Sheet1!$E$2:$G$553,3,FALSE)=0,"",$L3367)</f>
        <v>#N/A</v>
      </c>
      <c r="R3367" s="72" t="e">
        <f>IF(VLOOKUP($B3367,[1]Sheet1!$F$2:$G$553,2,FALSE)=0,"",$L3367)</f>
        <v>#N/A</v>
      </c>
      <c r="S3367" s="72" t="e">
        <f>COUNTIF([1]isolation_zones!$H$2:$H$1182,conductor_pz_summary_hftd_23_re!B3367)</f>
        <v>#VALUE!</v>
      </c>
    </row>
    <row r="3368" spans="1:19" x14ac:dyDescent="0.25">
      <c r="A3368" s="70">
        <v>1912</v>
      </c>
      <c r="B3368" s="71" t="s">
        <v>3017</v>
      </c>
      <c r="C3368" s="72">
        <v>42151104</v>
      </c>
      <c r="D3368" s="72" t="s">
        <v>771</v>
      </c>
      <c r="E3368" s="72">
        <v>454.73680442182501</v>
      </c>
      <c r="F3368" s="72">
        <f t="shared" si="260"/>
        <v>0.28262076098311062</v>
      </c>
      <c r="G3368" s="73">
        <v>44</v>
      </c>
      <c r="H3368" s="72">
        <f t="shared" si="261"/>
        <v>1.5382608239376179E-4</v>
      </c>
      <c r="I3368" s="76">
        <v>3.4960473271309499E-6</v>
      </c>
      <c r="J3368" s="75">
        <v>3367</v>
      </c>
      <c r="K3368" s="72">
        <f t="shared" si="262"/>
        <v>26072.604622968018</v>
      </c>
      <c r="L3368" s="72">
        <f t="shared" si="263"/>
        <v>1.9943395505133053E-2</v>
      </c>
      <c r="M3368" s="72">
        <f t="shared" si="264"/>
        <v>8.05415086921972E-7</v>
      </c>
      <c r="N3368" s="72" t="e">
        <f>IF(VLOOKUP(B3368,[1]Sheet1!$B$2:$G$553,6,FALSE)=0,"",L3368)</f>
        <v>#N/A</v>
      </c>
      <c r="O3368" s="72" t="e">
        <f>IF(VLOOKUP($B3368,[1]Sheet1!$C$2:$G$553,5,FALSE)=0,"",$L3368)</f>
        <v>#N/A</v>
      </c>
      <c r="P3368" s="72" t="e">
        <f>IF(VLOOKUP($B3368,[1]Sheet1!$D$2:$G$553,4,FALSE)=0,"",$L3368)</f>
        <v>#N/A</v>
      </c>
      <c r="Q3368" s="72" t="e">
        <f>IF(VLOOKUP($B3368,[1]Sheet1!$E$2:$G$553,3,FALSE)=0,"",$L3368)</f>
        <v>#N/A</v>
      </c>
      <c r="R3368" s="72" t="e">
        <f>IF(VLOOKUP($B3368,[1]Sheet1!$F$2:$G$553,2,FALSE)=0,"",$L3368)</f>
        <v>#N/A</v>
      </c>
      <c r="S3368" s="72" t="e">
        <f>COUNTIF([1]isolation_zones!$H$2:$H$1182,conductor_pz_summary_hftd_23_re!B3368)</f>
        <v>#VALUE!</v>
      </c>
    </row>
    <row r="3369" spans="1:19" x14ac:dyDescent="0.25">
      <c r="A3369" s="70">
        <v>6503</v>
      </c>
      <c r="B3369" s="71" t="s">
        <v>2767</v>
      </c>
      <c r="C3369" s="72">
        <v>182852202</v>
      </c>
      <c r="D3369" s="72" t="s">
        <v>874</v>
      </c>
      <c r="E3369" s="72">
        <v>1265.78270544154</v>
      </c>
      <c r="F3369" s="72">
        <f t="shared" si="260"/>
        <v>0.78668906491083901</v>
      </c>
      <c r="G3369" s="73">
        <v>41</v>
      </c>
      <c r="H3369" s="72">
        <f t="shared" si="261"/>
        <v>1.4315150270023704E-4</v>
      </c>
      <c r="I3369" s="76">
        <v>3.4915000658594399E-6</v>
      </c>
      <c r="J3369" s="75">
        <v>3368</v>
      </c>
      <c r="K3369" s="72">
        <f t="shared" si="262"/>
        <v>26073.391312032927</v>
      </c>
      <c r="L3369" s="72">
        <f t="shared" si="263"/>
        <v>1.9800244002432816E-2</v>
      </c>
      <c r="M3369" s="72">
        <f t="shared" si="264"/>
        <v>7.9963390588082744E-7</v>
      </c>
      <c r="N3369" s="72" t="e">
        <f>IF(VLOOKUP(B3369,[1]Sheet1!$B$2:$G$553,6,FALSE)=0,"",L3369)</f>
        <v>#N/A</v>
      </c>
      <c r="O3369" s="72" t="e">
        <f>IF(VLOOKUP($B3369,[1]Sheet1!$C$2:$G$553,5,FALSE)=0,"",$L3369)</f>
        <v>#N/A</v>
      </c>
      <c r="P3369" s="72" t="e">
        <f>IF(VLOOKUP($B3369,[1]Sheet1!$D$2:$G$553,4,FALSE)=0,"",$L3369)</f>
        <v>#N/A</v>
      </c>
      <c r="Q3369" s="72" t="e">
        <f>IF(VLOOKUP($B3369,[1]Sheet1!$E$2:$G$553,3,FALSE)=0,"",$L3369)</f>
        <v>#N/A</v>
      </c>
      <c r="R3369" s="72" t="e">
        <f>IF(VLOOKUP($B3369,[1]Sheet1!$F$2:$G$553,2,FALSE)=0,"",$L3369)</f>
        <v>#N/A</v>
      </c>
      <c r="S3369" s="72" t="e">
        <f>COUNTIF([1]isolation_zones!$H$2:$H$1182,conductor_pz_summary_hftd_23_re!B3369)</f>
        <v>#VALUE!</v>
      </c>
    </row>
    <row r="3370" spans="1:19" x14ac:dyDescent="0.25">
      <c r="A3370" s="70">
        <v>4440</v>
      </c>
      <c r="B3370" s="71" t="s">
        <v>6724</v>
      </c>
      <c r="C3370" s="72">
        <v>42151104</v>
      </c>
      <c r="D3370" s="72" t="s">
        <v>771</v>
      </c>
      <c r="E3370" s="72">
        <v>1222.06340515637</v>
      </c>
      <c r="F3370" s="72">
        <f t="shared" si="260"/>
        <v>0.75951734316741448</v>
      </c>
      <c r="G3370" s="73">
        <v>43</v>
      </c>
      <c r="H3370" s="72">
        <f t="shared" si="261"/>
        <v>1.4891509542799421E-4</v>
      </c>
      <c r="I3370" s="76">
        <v>3.4631417541394E-6</v>
      </c>
      <c r="J3370" s="75">
        <v>3369</v>
      </c>
      <c r="K3370" s="72">
        <f t="shared" si="262"/>
        <v>26074.150829376096</v>
      </c>
      <c r="L3370" s="72">
        <f t="shared" si="263"/>
        <v>1.9651328907004821E-2</v>
      </c>
      <c r="M3370" s="72">
        <f t="shared" si="264"/>
        <v>7.9361996184119477E-7</v>
      </c>
      <c r="N3370" s="72" t="e">
        <f>IF(VLOOKUP(B3370,[1]Sheet1!$B$2:$G$553,6,FALSE)=0,"",L3370)</f>
        <v>#N/A</v>
      </c>
      <c r="O3370" s="72" t="e">
        <f>IF(VLOOKUP($B3370,[1]Sheet1!$C$2:$G$553,5,FALSE)=0,"",$L3370)</f>
        <v>#N/A</v>
      </c>
      <c r="P3370" s="72" t="e">
        <f>IF(VLOOKUP($B3370,[1]Sheet1!$D$2:$G$553,4,FALSE)=0,"",$L3370)</f>
        <v>#N/A</v>
      </c>
      <c r="Q3370" s="72" t="e">
        <f>IF(VLOOKUP($B3370,[1]Sheet1!$E$2:$G$553,3,FALSE)=0,"",$L3370)</f>
        <v>#N/A</v>
      </c>
      <c r="R3370" s="72" t="e">
        <f>IF(VLOOKUP($B3370,[1]Sheet1!$F$2:$G$553,2,FALSE)=0,"",$L3370)</f>
        <v>#N/A</v>
      </c>
      <c r="S3370" s="72" t="e">
        <f>COUNTIF([1]isolation_zones!$H$2:$H$1182,conductor_pz_summary_hftd_23_re!B3370)</f>
        <v>#VALUE!</v>
      </c>
    </row>
    <row r="3371" spans="1:19" x14ac:dyDescent="0.25">
      <c r="A3371" s="70">
        <v>8382</v>
      </c>
      <c r="B3371" s="71" t="s">
        <v>6725</v>
      </c>
      <c r="C3371" s="72">
        <v>83242109</v>
      </c>
      <c r="D3371" s="72" t="s">
        <v>1372</v>
      </c>
      <c r="E3371" s="72">
        <v>71.593249778761901</v>
      </c>
      <c r="F3371" s="72">
        <f t="shared" si="260"/>
        <v>4.449549395821125E-2</v>
      </c>
      <c r="G3371" s="73">
        <v>61</v>
      </c>
      <c r="H3371" s="72">
        <f t="shared" si="261"/>
        <v>2.1080943949537364E-4</v>
      </c>
      <c r="I3371" s="76">
        <v>3.4558924507438302E-6</v>
      </c>
      <c r="J3371" s="75">
        <v>3370</v>
      </c>
      <c r="K3371" s="72">
        <f t="shared" si="262"/>
        <v>26074.195324870056</v>
      </c>
      <c r="L3371" s="72">
        <f t="shared" si="263"/>
        <v>1.9440519467509448E-2</v>
      </c>
      <c r="M3371" s="72">
        <f t="shared" si="264"/>
        <v>7.8510641142840584E-7</v>
      </c>
      <c r="N3371" s="72" t="e">
        <f>IF(VLOOKUP(B3371,[1]Sheet1!$B$2:$G$553,6,FALSE)=0,"",L3371)</f>
        <v>#N/A</v>
      </c>
      <c r="O3371" s="72" t="e">
        <f>IF(VLOOKUP($B3371,[1]Sheet1!$C$2:$G$553,5,FALSE)=0,"",$L3371)</f>
        <v>#N/A</v>
      </c>
      <c r="P3371" s="72" t="e">
        <f>IF(VLOOKUP($B3371,[1]Sheet1!$D$2:$G$553,4,FALSE)=0,"",$L3371)</f>
        <v>#N/A</v>
      </c>
      <c r="Q3371" s="72" t="e">
        <f>IF(VLOOKUP($B3371,[1]Sheet1!$E$2:$G$553,3,FALSE)=0,"",$L3371)</f>
        <v>#N/A</v>
      </c>
      <c r="R3371" s="72" t="e">
        <f>IF(VLOOKUP($B3371,[1]Sheet1!$F$2:$G$553,2,FALSE)=0,"",$L3371)</f>
        <v>#N/A</v>
      </c>
      <c r="S3371" s="72" t="e">
        <f>COUNTIF([1]isolation_zones!$H$2:$H$1182,conductor_pz_summary_hftd_23_re!B3371)</f>
        <v>#VALUE!</v>
      </c>
    </row>
    <row r="3372" spans="1:19" x14ac:dyDescent="0.25">
      <c r="A3372" s="70">
        <v>8657</v>
      </c>
      <c r="B3372" s="71" t="s">
        <v>4508</v>
      </c>
      <c r="C3372" s="72">
        <v>182601103</v>
      </c>
      <c r="D3372" s="72" t="s">
        <v>661</v>
      </c>
      <c r="E3372" s="72">
        <v>88.752172951132906</v>
      </c>
      <c r="F3372" s="72">
        <f t="shared" si="260"/>
        <v>5.5159834028050282E-2</v>
      </c>
      <c r="G3372" s="73">
        <v>8</v>
      </c>
      <c r="H3372" s="72">
        <f t="shared" si="261"/>
        <v>2.7609117724505121E-5</v>
      </c>
      <c r="I3372" s="76">
        <v>3.4511397155631402E-6</v>
      </c>
      <c r="J3372" s="75">
        <v>3371</v>
      </c>
      <c r="K3372" s="72">
        <f t="shared" si="262"/>
        <v>26074.250484704084</v>
      </c>
      <c r="L3372" s="72">
        <f t="shared" si="263"/>
        <v>1.9412910349784943E-2</v>
      </c>
      <c r="M3372" s="72">
        <f t="shared" si="264"/>
        <v>7.8399141574243064E-7</v>
      </c>
      <c r="N3372" s="72" t="e">
        <f>IF(VLOOKUP(B3372,[1]Sheet1!$B$2:$G$553,6,FALSE)=0,"",L3372)</f>
        <v>#N/A</v>
      </c>
      <c r="O3372" s="72" t="e">
        <f>IF(VLOOKUP($B3372,[1]Sheet1!$C$2:$G$553,5,FALSE)=0,"",$L3372)</f>
        <v>#N/A</v>
      </c>
      <c r="P3372" s="72" t="e">
        <f>IF(VLOOKUP($B3372,[1]Sheet1!$D$2:$G$553,4,FALSE)=0,"",$L3372)</f>
        <v>#N/A</v>
      </c>
      <c r="Q3372" s="72" t="e">
        <f>IF(VLOOKUP($B3372,[1]Sheet1!$E$2:$G$553,3,FALSE)=0,"",$L3372)</f>
        <v>#N/A</v>
      </c>
      <c r="R3372" s="72" t="e">
        <f>IF(VLOOKUP($B3372,[1]Sheet1!$F$2:$G$553,2,FALSE)=0,"",$L3372)</f>
        <v>#N/A</v>
      </c>
      <c r="S3372" s="72" t="e">
        <f>COUNTIF([1]isolation_zones!$H$2:$H$1182,conductor_pz_summary_hftd_23_re!B3372)</f>
        <v>#VALUE!</v>
      </c>
    </row>
    <row r="3373" spans="1:19" x14ac:dyDescent="0.25">
      <c r="A3373" s="70">
        <v>9324</v>
      </c>
      <c r="B3373" s="71" t="s">
        <v>6726</v>
      </c>
      <c r="C3373" s="72">
        <v>158031101</v>
      </c>
      <c r="D3373" s="72" t="s">
        <v>1320</v>
      </c>
      <c r="E3373" s="72">
        <v>1137.7951665065</v>
      </c>
      <c r="F3373" s="72">
        <f t="shared" si="260"/>
        <v>0.70714429242169052</v>
      </c>
      <c r="G3373" s="73">
        <v>9</v>
      </c>
      <c r="H3373" s="72">
        <f t="shared" si="261"/>
        <v>3.0900343965709321E-5</v>
      </c>
      <c r="I3373" s="76">
        <v>3.4333715517454799E-6</v>
      </c>
      <c r="J3373" s="75">
        <v>3372</v>
      </c>
      <c r="K3373" s="72">
        <f t="shared" si="262"/>
        <v>26074.957628996504</v>
      </c>
      <c r="L3373" s="72">
        <f t="shared" si="263"/>
        <v>1.9382010005819232E-2</v>
      </c>
      <c r="M3373" s="72">
        <f t="shared" si="264"/>
        <v>7.8274350370986547E-7</v>
      </c>
      <c r="N3373" s="72" t="e">
        <f>IF(VLOOKUP(B3373,[1]Sheet1!$B$2:$G$553,6,FALSE)=0,"",L3373)</f>
        <v>#N/A</v>
      </c>
      <c r="O3373" s="72" t="e">
        <f>IF(VLOOKUP($B3373,[1]Sheet1!$C$2:$G$553,5,FALSE)=0,"",$L3373)</f>
        <v>#N/A</v>
      </c>
      <c r="P3373" s="72" t="e">
        <f>IF(VLOOKUP($B3373,[1]Sheet1!$D$2:$G$553,4,FALSE)=0,"",$L3373)</f>
        <v>#N/A</v>
      </c>
      <c r="Q3373" s="72" t="e">
        <f>IF(VLOOKUP($B3373,[1]Sheet1!$E$2:$G$553,3,FALSE)=0,"",$L3373)</f>
        <v>#N/A</v>
      </c>
      <c r="R3373" s="72" t="e">
        <f>IF(VLOOKUP($B3373,[1]Sheet1!$F$2:$G$553,2,FALSE)=0,"",$L3373)</f>
        <v>#N/A</v>
      </c>
      <c r="S3373" s="72" t="e">
        <f>COUNTIF([1]isolation_zones!$H$2:$H$1182,conductor_pz_summary_hftd_23_re!B3373)</f>
        <v>#VALUE!</v>
      </c>
    </row>
    <row r="3374" spans="1:19" x14ac:dyDescent="0.25">
      <c r="A3374" s="70">
        <v>392</v>
      </c>
      <c r="B3374" s="71" t="s">
        <v>4077</v>
      </c>
      <c r="C3374" s="72">
        <v>24031103</v>
      </c>
      <c r="D3374" s="72" t="s">
        <v>849</v>
      </c>
      <c r="E3374" s="72">
        <v>5438.9296904011399</v>
      </c>
      <c r="F3374" s="72">
        <f t="shared" si="260"/>
        <v>3.3803167746433438</v>
      </c>
      <c r="G3374" s="73">
        <v>73</v>
      </c>
      <c r="H3374" s="72">
        <f t="shared" si="261"/>
        <v>2.4906820296654176E-4</v>
      </c>
      <c r="I3374" s="76">
        <v>3.4118931913224899E-6</v>
      </c>
      <c r="J3374" s="75">
        <v>3373</v>
      </c>
      <c r="K3374" s="72">
        <f t="shared" si="262"/>
        <v>26078.337945771149</v>
      </c>
      <c r="L3374" s="72">
        <f t="shared" si="263"/>
        <v>1.9132941802852691E-2</v>
      </c>
      <c r="M3374" s="72">
        <f t="shared" si="264"/>
        <v>7.7268487110188429E-7</v>
      </c>
      <c r="N3374" s="72" t="e">
        <f>IF(VLOOKUP(B3374,[1]Sheet1!$B$2:$G$553,6,FALSE)=0,"",L3374)</f>
        <v>#N/A</v>
      </c>
      <c r="O3374" s="72" t="e">
        <f>IF(VLOOKUP($B3374,[1]Sheet1!$C$2:$G$553,5,FALSE)=0,"",$L3374)</f>
        <v>#N/A</v>
      </c>
      <c r="P3374" s="72" t="e">
        <f>IF(VLOOKUP($B3374,[1]Sheet1!$D$2:$G$553,4,FALSE)=0,"",$L3374)</f>
        <v>#N/A</v>
      </c>
      <c r="Q3374" s="72" t="e">
        <f>IF(VLOOKUP($B3374,[1]Sheet1!$E$2:$G$553,3,FALSE)=0,"",$L3374)</f>
        <v>#N/A</v>
      </c>
      <c r="R3374" s="72" t="e">
        <f>IF(VLOOKUP($B3374,[1]Sheet1!$F$2:$G$553,2,FALSE)=0,"",$L3374)</f>
        <v>#N/A</v>
      </c>
      <c r="S3374" s="72" t="e">
        <f>COUNTIF([1]isolation_zones!$H$2:$H$1182,conductor_pz_summary_hftd_23_re!B3374)</f>
        <v>#VALUE!</v>
      </c>
    </row>
    <row r="3375" spans="1:19" x14ac:dyDescent="0.25">
      <c r="A3375" s="70">
        <v>9058</v>
      </c>
      <c r="B3375" s="71" t="s">
        <v>6727</v>
      </c>
      <c r="C3375" s="72">
        <v>82021101</v>
      </c>
      <c r="D3375" s="72" t="s">
        <v>936</v>
      </c>
      <c r="E3375" s="72">
        <v>180.53929069447</v>
      </c>
      <c r="F3375" s="72">
        <f t="shared" si="260"/>
        <v>0.11220589850495338</v>
      </c>
      <c r="G3375" s="73">
        <v>17</v>
      </c>
      <c r="H3375" s="72">
        <f t="shared" si="261"/>
        <v>5.7840127403301954E-5</v>
      </c>
      <c r="I3375" s="76">
        <v>3.40236043548835E-6</v>
      </c>
      <c r="J3375" s="75">
        <v>3374</v>
      </c>
      <c r="K3375" s="72">
        <f t="shared" si="262"/>
        <v>26078.450151669655</v>
      </c>
      <c r="L3375" s="72">
        <f t="shared" si="263"/>
        <v>1.9075101675449388E-2</v>
      </c>
      <c r="M3375" s="72">
        <f t="shared" si="264"/>
        <v>7.7034899448407776E-7</v>
      </c>
      <c r="N3375" s="72" t="e">
        <f>IF(VLOOKUP(B3375,[1]Sheet1!$B$2:$G$553,6,FALSE)=0,"",L3375)</f>
        <v>#N/A</v>
      </c>
      <c r="O3375" s="72" t="e">
        <f>IF(VLOOKUP($B3375,[1]Sheet1!$C$2:$G$553,5,FALSE)=0,"",$L3375)</f>
        <v>#N/A</v>
      </c>
      <c r="P3375" s="72" t="e">
        <f>IF(VLOOKUP($B3375,[1]Sheet1!$D$2:$G$553,4,FALSE)=0,"",$L3375)</f>
        <v>#N/A</v>
      </c>
      <c r="Q3375" s="72" t="e">
        <f>IF(VLOOKUP($B3375,[1]Sheet1!$E$2:$G$553,3,FALSE)=0,"",$L3375)</f>
        <v>#N/A</v>
      </c>
      <c r="R3375" s="72" t="e">
        <f>IF(VLOOKUP($B3375,[1]Sheet1!$F$2:$G$553,2,FALSE)=0,"",$L3375)</f>
        <v>#N/A</v>
      </c>
      <c r="S3375" s="72" t="e">
        <f>COUNTIF([1]isolation_zones!$H$2:$H$1182,conductor_pz_summary_hftd_23_re!B3375)</f>
        <v>#VALUE!</v>
      </c>
    </row>
    <row r="3376" spans="1:19" x14ac:dyDescent="0.25">
      <c r="A3376" s="70">
        <v>2028</v>
      </c>
      <c r="B3376" s="71" t="s">
        <v>4468</v>
      </c>
      <c r="C3376" s="72">
        <v>83431116</v>
      </c>
      <c r="D3376" s="72" t="s">
        <v>1058</v>
      </c>
      <c r="E3376" s="72">
        <v>4399.06523296668</v>
      </c>
      <c r="F3376" s="72">
        <f t="shared" si="260"/>
        <v>2.7340368135280797</v>
      </c>
      <c r="G3376" s="73">
        <v>97</v>
      </c>
      <c r="H3376" s="72">
        <f t="shared" si="261"/>
        <v>3.2945494206716686E-4</v>
      </c>
      <c r="I3376" s="76">
        <v>3.3964427017233699E-6</v>
      </c>
      <c r="J3376" s="75">
        <v>3375</v>
      </c>
      <c r="K3376" s="72">
        <f t="shared" si="262"/>
        <v>26081.184188483181</v>
      </c>
      <c r="L3376" s="72">
        <f t="shared" si="263"/>
        <v>1.8745646733382221E-2</v>
      </c>
      <c r="M3376" s="72">
        <f t="shared" si="264"/>
        <v>7.5704393914715657E-7</v>
      </c>
      <c r="N3376" s="72" t="e">
        <f>IF(VLOOKUP(B3376,[1]Sheet1!$B$2:$G$553,6,FALSE)=0,"",L3376)</f>
        <v>#N/A</v>
      </c>
      <c r="O3376" s="72" t="e">
        <f>IF(VLOOKUP($B3376,[1]Sheet1!$C$2:$G$553,5,FALSE)=0,"",$L3376)</f>
        <v>#N/A</v>
      </c>
      <c r="P3376" s="72" t="e">
        <f>IF(VLOOKUP($B3376,[1]Sheet1!$D$2:$G$553,4,FALSE)=0,"",$L3376)</f>
        <v>#N/A</v>
      </c>
      <c r="Q3376" s="72" t="e">
        <f>IF(VLOOKUP($B3376,[1]Sheet1!$E$2:$G$553,3,FALSE)=0,"",$L3376)</f>
        <v>#N/A</v>
      </c>
      <c r="R3376" s="72" t="e">
        <f>IF(VLOOKUP($B3376,[1]Sheet1!$F$2:$G$553,2,FALSE)=0,"",$L3376)</f>
        <v>#N/A</v>
      </c>
      <c r="S3376" s="72" t="e">
        <f>COUNTIF([1]isolation_zones!$H$2:$H$1182,conductor_pz_summary_hftd_23_re!B3376)</f>
        <v>#VALUE!</v>
      </c>
    </row>
    <row r="3377" spans="1:19" x14ac:dyDescent="0.25">
      <c r="A3377" s="70">
        <v>10450</v>
      </c>
      <c r="B3377" s="71" t="s">
        <v>6728</v>
      </c>
      <c r="C3377" s="72">
        <v>12091102</v>
      </c>
      <c r="D3377" s="72" t="s">
        <v>934</v>
      </c>
      <c r="E3377" s="72">
        <v>539.17339382060402</v>
      </c>
      <c r="F3377" s="72">
        <f t="shared" si="260"/>
        <v>0.33509844239938097</v>
      </c>
      <c r="G3377" s="73">
        <v>6</v>
      </c>
      <c r="H3377" s="72">
        <f t="shared" si="261"/>
        <v>2.0353767301560058E-5</v>
      </c>
      <c r="I3377" s="76">
        <v>3.3922945502600099E-6</v>
      </c>
      <c r="J3377" s="75">
        <v>3376</v>
      </c>
      <c r="K3377" s="72">
        <f t="shared" si="262"/>
        <v>26081.519286925581</v>
      </c>
      <c r="L3377" s="72">
        <f t="shared" si="263"/>
        <v>1.8725292966080661E-2</v>
      </c>
      <c r="M3377" s="72">
        <f t="shared" si="264"/>
        <v>7.5622195117343578E-7</v>
      </c>
      <c r="N3377" s="72" t="e">
        <f>IF(VLOOKUP(B3377,[1]Sheet1!$B$2:$G$553,6,FALSE)=0,"",L3377)</f>
        <v>#N/A</v>
      </c>
      <c r="O3377" s="72" t="e">
        <f>IF(VLOOKUP($B3377,[1]Sheet1!$C$2:$G$553,5,FALSE)=0,"",$L3377)</f>
        <v>#N/A</v>
      </c>
      <c r="P3377" s="72" t="e">
        <f>IF(VLOOKUP($B3377,[1]Sheet1!$D$2:$G$553,4,FALSE)=0,"",$L3377)</f>
        <v>#N/A</v>
      </c>
      <c r="Q3377" s="72" t="e">
        <f>IF(VLOOKUP($B3377,[1]Sheet1!$E$2:$G$553,3,FALSE)=0,"",$L3377)</f>
        <v>#N/A</v>
      </c>
      <c r="R3377" s="72" t="e">
        <f>IF(VLOOKUP($B3377,[1]Sheet1!$F$2:$G$553,2,FALSE)=0,"",$L3377)</f>
        <v>#N/A</v>
      </c>
      <c r="S3377" s="72" t="e">
        <f>COUNTIF([1]isolation_zones!$H$2:$H$1182,conductor_pz_summary_hftd_23_re!B3377)</f>
        <v>#VALUE!</v>
      </c>
    </row>
    <row r="3378" spans="1:19" x14ac:dyDescent="0.25">
      <c r="A3378" s="70">
        <v>3081</v>
      </c>
      <c r="B3378" s="71" t="s">
        <v>4623</v>
      </c>
      <c r="C3378" s="72">
        <v>83371103</v>
      </c>
      <c r="D3378" s="72" t="s">
        <v>890</v>
      </c>
      <c r="E3378" s="72">
        <v>26.7728107066579</v>
      </c>
      <c r="F3378" s="72">
        <f t="shared" si="260"/>
        <v>1.6639410010352951E-2</v>
      </c>
      <c r="G3378" s="73">
        <v>28</v>
      </c>
      <c r="H3378" s="72">
        <f t="shared" si="261"/>
        <v>9.4716646484497248E-5</v>
      </c>
      <c r="I3378" s="76">
        <v>3.3827373744463301E-6</v>
      </c>
      <c r="J3378" s="75">
        <v>3377</v>
      </c>
      <c r="K3378" s="72">
        <f t="shared" si="262"/>
        <v>26081.535926335589</v>
      </c>
      <c r="L3378" s="72">
        <f t="shared" si="263"/>
        <v>1.8630576319596165E-2</v>
      </c>
      <c r="M3378" s="72">
        <f t="shared" si="264"/>
        <v>7.5239681437355474E-7</v>
      </c>
      <c r="N3378" s="72" t="e">
        <f>IF(VLOOKUP(B3378,[1]Sheet1!$B$2:$G$553,6,FALSE)=0,"",L3378)</f>
        <v>#N/A</v>
      </c>
      <c r="O3378" s="72" t="e">
        <f>IF(VLOOKUP($B3378,[1]Sheet1!$C$2:$G$553,5,FALSE)=0,"",$L3378)</f>
        <v>#N/A</v>
      </c>
      <c r="P3378" s="72" t="e">
        <f>IF(VLOOKUP($B3378,[1]Sheet1!$D$2:$G$553,4,FALSE)=0,"",$L3378)</f>
        <v>#N/A</v>
      </c>
      <c r="Q3378" s="72" t="e">
        <f>IF(VLOOKUP($B3378,[1]Sheet1!$E$2:$G$553,3,FALSE)=0,"",$L3378)</f>
        <v>#N/A</v>
      </c>
      <c r="R3378" s="72" t="e">
        <f>IF(VLOOKUP($B3378,[1]Sheet1!$F$2:$G$553,2,FALSE)=0,"",$L3378)</f>
        <v>#N/A</v>
      </c>
      <c r="S3378" s="72" t="e">
        <f>COUNTIF([1]isolation_zones!$H$2:$H$1182,conductor_pz_summary_hftd_23_re!B3378)</f>
        <v>#VALUE!</v>
      </c>
    </row>
    <row r="3379" spans="1:19" x14ac:dyDescent="0.25">
      <c r="A3379" s="70">
        <v>5298</v>
      </c>
      <c r="B3379" s="71" t="s">
        <v>3193</v>
      </c>
      <c r="C3379" s="72">
        <v>13111109</v>
      </c>
      <c r="D3379" s="72" t="s">
        <v>1060</v>
      </c>
      <c r="E3379" s="72">
        <v>7768.8153716627003</v>
      </c>
      <c r="F3379" s="72">
        <f t="shared" si="260"/>
        <v>4.8283501377642635</v>
      </c>
      <c r="G3379" s="73">
        <v>56</v>
      </c>
      <c r="H3379" s="72">
        <f t="shared" si="261"/>
        <v>1.8928074065329857E-4</v>
      </c>
      <c r="I3379" s="76">
        <v>3.3800132259517599E-6</v>
      </c>
      <c r="J3379" s="75">
        <v>3378</v>
      </c>
      <c r="K3379" s="72">
        <f t="shared" si="262"/>
        <v>26086.364276473352</v>
      </c>
      <c r="L3379" s="72">
        <f t="shared" si="263"/>
        <v>1.8441295578942866E-2</v>
      </c>
      <c r="M3379" s="72">
        <f t="shared" si="264"/>
        <v>7.4475270160716571E-7</v>
      </c>
      <c r="N3379" s="72" t="e">
        <f>IF(VLOOKUP(B3379,[1]Sheet1!$B$2:$G$553,6,FALSE)=0,"",L3379)</f>
        <v>#N/A</v>
      </c>
      <c r="O3379" s="72" t="e">
        <f>IF(VLOOKUP($B3379,[1]Sheet1!$C$2:$G$553,5,FALSE)=0,"",$L3379)</f>
        <v>#N/A</v>
      </c>
      <c r="P3379" s="72" t="e">
        <f>IF(VLOOKUP($B3379,[1]Sheet1!$D$2:$G$553,4,FALSE)=0,"",$L3379)</f>
        <v>#N/A</v>
      </c>
      <c r="Q3379" s="72" t="e">
        <f>IF(VLOOKUP($B3379,[1]Sheet1!$E$2:$G$553,3,FALSE)=0,"",$L3379)</f>
        <v>#N/A</v>
      </c>
      <c r="R3379" s="72" t="e">
        <f>IF(VLOOKUP($B3379,[1]Sheet1!$F$2:$G$553,2,FALSE)=0,"",$L3379)</f>
        <v>#N/A</v>
      </c>
      <c r="S3379" s="72" t="e">
        <f>COUNTIF([1]isolation_zones!$H$2:$H$1182,conductor_pz_summary_hftd_23_re!B3379)</f>
        <v>#VALUE!</v>
      </c>
    </row>
    <row r="3380" spans="1:19" x14ac:dyDescent="0.25">
      <c r="A3380" s="70">
        <v>9781</v>
      </c>
      <c r="B3380" s="71" t="s">
        <v>6729</v>
      </c>
      <c r="C3380" s="72">
        <v>182631108</v>
      </c>
      <c r="D3380" s="72" t="s">
        <v>797</v>
      </c>
      <c r="E3380" s="72">
        <v>306.64368813857402</v>
      </c>
      <c r="F3380" s="72">
        <f t="shared" si="260"/>
        <v>0.19058029095001494</v>
      </c>
      <c r="G3380" s="73">
        <v>5</v>
      </c>
      <c r="H3380" s="72">
        <f t="shared" si="261"/>
        <v>1.6737117715613301E-5</v>
      </c>
      <c r="I3380" s="76">
        <v>3.34742354312266E-6</v>
      </c>
      <c r="J3380" s="75">
        <v>3379</v>
      </c>
      <c r="K3380" s="72">
        <f t="shared" si="262"/>
        <v>26086.554856764302</v>
      </c>
      <c r="L3380" s="72">
        <f t="shared" si="263"/>
        <v>1.8424558461227251E-2</v>
      </c>
      <c r="M3380" s="72">
        <f t="shared" si="264"/>
        <v>7.440767722190996E-7</v>
      </c>
      <c r="N3380" s="72" t="e">
        <f>IF(VLOOKUP(B3380,[1]Sheet1!$B$2:$G$553,6,FALSE)=0,"",L3380)</f>
        <v>#N/A</v>
      </c>
      <c r="O3380" s="72" t="e">
        <f>IF(VLOOKUP($B3380,[1]Sheet1!$C$2:$G$553,5,FALSE)=0,"",$L3380)</f>
        <v>#N/A</v>
      </c>
      <c r="P3380" s="72" t="e">
        <f>IF(VLOOKUP($B3380,[1]Sheet1!$D$2:$G$553,4,FALSE)=0,"",$L3380)</f>
        <v>#N/A</v>
      </c>
      <c r="Q3380" s="72" t="e">
        <f>IF(VLOOKUP($B3380,[1]Sheet1!$E$2:$G$553,3,FALSE)=0,"",$L3380)</f>
        <v>#N/A</v>
      </c>
      <c r="R3380" s="72" t="e">
        <f>IF(VLOOKUP($B3380,[1]Sheet1!$F$2:$G$553,2,FALSE)=0,"",$L3380)</f>
        <v>#N/A</v>
      </c>
      <c r="S3380" s="72" t="e">
        <f>COUNTIF([1]isolation_zones!$H$2:$H$1182,conductor_pz_summary_hftd_23_re!B3380)</f>
        <v>#VALUE!</v>
      </c>
    </row>
    <row r="3381" spans="1:19" x14ac:dyDescent="0.25">
      <c r="A3381" s="70">
        <v>1847</v>
      </c>
      <c r="B3381" s="71" t="s">
        <v>3097</v>
      </c>
      <c r="C3381" s="72">
        <v>42031122</v>
      </c>
      <c r="D3381" s="72" t="s">
        <v>493</v>
      </c>
      <c r="E3381" s="72">
        <v>3611.6831317964202</v>
      </c>
      <c r="F3381" s="72">
        <f t="shared" si="260"/>
        <v>2.2446756568032442</v>
      </c>
      <c r="G3381" s="73">
        <v>46</v>
      </c>
      <c r="H3381" s="72">
        <f t="shared" si="261"/>
        <v>1.5329567310831747E-4</v>
      </c>
      <c r="I3381" s="76">
        <v>3.3325146327895101E-6</v>
      </c>
      <c r="J3381" s="75">
        <v>3380</v>
      </c>
      <c r="K3381" s="72">
        <f t="shared" si="262"/>
        <v>26088.799532421104</v>
      </c>
      <c r="L3381" s="72">
        <f t="shared" si="263"/>
        <v>1.8271262788118935E-2</v>
      </c>
      <c r="M3381" s="72">
        <f t="shared" si="264"/>
        <v>7.37885918317139E-7</v>
      </c>
      <c r="N3381" s="72" t="e">
        <f>IF(VLOOKUP(B3381,[1]Sheet1!$B$2:$G$553,6,FALSE)=0,"",L3381)</f>
        <v>#N/A</v>
      </c>
      <c r="O3381" s="72" t="e">
        <f>IF(VLOOKUP($B3381,[1]Sheet1!$C$2:$G$553,5,FALSE)=0,"",$L3381)</f>
        <v>#N/A</v>
      </c>
      <c r="P3381" s="72" t="e">
        <f>IF(VLOOKUP($B3381,[1]Sheet1!$D$2:$G$553,4,FALSE)=0,"",$L3381)</f>
        <v>#N/A</v>
      </c>
      <c r="Q3381" s="72" t="e">
        <f>IF(VLOOKUP($B3381,[1]Sheet1!$E$2:$G$553,3,FALSE)=0,"",$L3381)</f>
        <v>#N/A</v>
      </c>
      <c r="R3381" s="72" t="e">
        <f>IF(VLOOKUP($B3381,[1]Sheet1!$F$2:$G$553,2,FALSE)=0,"",$L3381)</f>
        <v>#N/A</v>
      </c>
      <c r="S3381" s="72" t="e">
        <f>COUNTIF([1]isolation_zones!$H$2:$H$1182,conductor_pz_summary_hftd_23_re!B3381)</f>
        <v>#VALUE!</v>
      </c>
    </row>
    <row r="3382" spans="1:19" x14ac:dyDescent="0.25">
      <c r="A3382" s="70">
        <v>559</v>
      </c>
      <c r="B3382" s="71" t="s">
        <v>4159</v>
      </c>
      <c r="C3382" s="72">
        <v>22811102</v>
      </c>
      <c r="D3382" s="72" t="s">
        <v>811</v>
      </c>
      <c r="E3382" s="72">
        <v>334.94831695264099</v>
      </c>
      <c r="F3382" s="72">
        <f t="shared" si="260"/>
        <v>0.20817173210232504</v>
      </c>
      <c r="G3382" s="73">
        <v>23</v>
      </c>
      <c r="H3382" s="72">
        <f t="shared" si="261"/>
        <v>7.6210925641973488E-5</v>
      </c>
      <c r="I3382" s="76">
        <v>3.3135185061727601E-6</v>
      </c>
      <c r="J3382" s="75">
        <v>3381</v>
      </c>
      <c r="K3382" s="72">
        <f t="shared" si="262"/>
        <v>26089.007704153206</v>
      </c>
      <c r="L3382" s="72">
        <f t="shared" si="263"/>
        <v>1.8195051862476962E-2</v>
      </c>
      <c r="M3382" s="72">
        <f t="shared" si="264"/>
        <v>7.3480813603655722E-7</v>
      </c>
      <c r="N3382" s="72" t="e">
        <f>IF(VLOOKUP(B3382,[1]Sheet1!$B$2:$G$553,6,FALSE)=0,"",L3382)</f>
        <v>#N/A</v>
      </c>
      <c r="O3382" s="72" t="e">
        <f>IF(VLOOKUP($B3382,[1]Sheet1!$C$2:$G$553,5,FALSE)=0,"",$L3382)</f>
        <v>#N/A</v>
      </c>
      <c r="P3382" s="72" t="e">
        <f>IF(VLOOKUP($B3382,[1]Sheet1!$D$2:$G$553,4,FALSE)=0,"",$L3382)</f>
        <v>#N/A</v>
      </c>
      <c r="Q3382" s="72" t="e">
        <f>IF(VLOOKUP($B3382,[1]Sheet1!$E$2:$G$553,3,FALSE)=0,"",$L3382)</f>
        <v>#N/A</v>
      </c>
      <c r="R3382" s="72" t="e">
        <f>IF(VLOOKUP($B3382,[1]Sheet1!$F$2:$G$553,2,FALSE)=0,"",$L3382)</f>
        <v>#N/A</v>
      </c>
      <c r="S3382" s="72" t="e">
        <f>COUNTIF([1]isolation_zones!$H$2:$H$1182,conductor_pz_summary_hftd_23_re!B3382)</f>
        <v>#VALUE!</v>
      </c>
    </row>
    <row r="3383" spans="1:19" x14ac:dyDescent="0.25">
      <c r="A3383" s="70">
        <v>7812</v>
      </c>
      <c r="B3383" s="71" t="s">
        <v>3875</v>
      </c>
      <c r="C3383" s="72">
        <v>43351106</v>
      </c>
      <c r="D3383" s="72" t="s">
        <v>473</v>
      </c>
      <c r="E3383" s="72">
        <v>644.35984504772296</v>
      </c>
      <c r="F3383" s="72">
        <f t="shared" si="260"/>
        <v>0.4004722467667638</v>
      </c>
      <c r="G3383" s="73">
        <v>13</v>
      </c>
      <c r="H3383" s="72">
        <f t="shared" si="261"/>
        <v>4.2852054506040126E-5</v>
      </c>
      <c r="I3383" s="76">
        <v>3.2963118850800098E-6</v>
      </c>
      <c r="J3383" s="75">
        <v>3382</v>
      </c>
      <c r="K3383" s="72">
        <f t="shared" si="262"/>
        <v>26089.408176399971</v>
      </c>
      <c r="L3383" s="72">
        <f t="shared" si="263"/>
        <v>1.815219980797092E-2</v>
      </c>
      <c r="M3383" s="72">
        <f t="shared" si="264"/>
        <v>7.330775535389135E-7</v>
      </c>
      <c r="N3383" s="72" t="e">
        <f>IF(VLOOKUP(B3383,[1]Sheet1!$B$2:$G$553,6,FALSE)=0,"",L3383)</f>
        <v>#N/A</v>
      </c>
      <c r="O3383" s="72" t="e">
        <f>IF(VLOOKUP($B3383,[1]Sheet1!$C$2:$G$553,5,FALSE)=0,"",$L3383)</f>
        <v>#N/A</v>
      </c>
      <c r="P3383" s="72" t="e">
        <f>IF(VLOOKUP($B3383,[1]Sheet1!$D$2:$G$553,4,FALSE)=0,"",$L3383)</f>
        <v>#N/A</v>
      </c>
      <c r="Q3383" s="72" t="e">
        <f>IF(VLOOKUP($B3383,[1]Sheet1!$E$2:$G$553,3,FALSE)=0,"",$L3383)</f>
        <v>#N/A</v>
      </c>
      <c r="R3383" s="72" t="e">
        <f>IF(VLOOKUP($B3383,[1]Sheet1!$F$2:$G$553,2,FALSE)=0,"",$L3383)</f>
        <v>#N/A</v>
      </c>
      <c r="S3383" s="72" t="e">
        <f>COUNTIF([1]isolation_zones!$H$2:$H$1182,conductor_pz_summary_hftd_23_re!B3383)</f>
        <v>#VALUE!</v>
      </c>
    </row>
    <row r="3384" spans="1:19" x14ac:dyDescent="0.25">
      <c r="A3384" s="70">
        <v>9811</v>
      </c>
      <c r="B3384" s="71" t="s">
        <v>6730</v>
      </c>
      <c r="C3384" s="72">
        <v>22811103</v>
      </c>
      <c r="D3384" s="72" t="s">
        <v>408</v>
      </c>
      <c r="E3384" s="72">
        <v>129.70410072300601</v>
      </c>
      <c r="F3384" s="72">
        <f t="shared" si="260"/>
        <v>8.0611622574894973E-2</v>
      </c>
      <c r="G3384" s="73">
        <v>2</v>
      </c>
      <c r="H3384" s="72">
        <f t="shared" si="261"/>
        <v>6.5734600976246997E-6</v>
      </c>
      <c r="I3384" s="76">
        <v>3.2867300488123499E-6</v>
      </c>
      <c r="J3384" s="75">
        <v>3383</v>
      </c>
      <c r="K3384" s="72">
        <f t="shared" si="262"/>
        <v>26089.488788022547</v>
      </c>
      <c r="L3384" s="72">
        <f t="shared" si="263"/>
        <v>1.8145626347873294E-2</v>
      </c>
      <c r="M3384" s="72">
        <f t="shared" si="264"/>
        <v>7.3281208400367093E-7</v>
      </c>
      <c r="N3384" s="72" t="e">
        <f>IF(VLOOKUP(B3384,[1]Sheet1!$B$2:$G$553,6,FALSE)=0,"",L3384)</f>
        <v>#N/A</v>
      </c>
      <c r="O3384" s="72" t="e">
        <f>IF(VLOOKUP($B3384,[1]Sheet1!$C$2:$G$553,5,FALSE)=0,"",$L3384)</f>
        <v>#N/A</v>
      </c>
      <c r="P3384" s="72" t="e">
        <f>IF(VLOOKUP($B3384,[1]Sheet1!$D$2:$G$553,4,FALSE)=0,"",$L3384)</f>
        <v>#N/A</v>
      </c>
      <c r="Q3384" s="72" t="e">
        <f>IF(VLOOKUP($B3384,[1]Sheet1!$E$2:$G$553,3,FALSE)=0,"",$L3384)</f>
        <v>#N/A</v>
      </c>
      <c r="R3384" s="72" t="e">
        <f>IF(VLOOKUP($B3384,[1]Sheet1!$F$2:$G$553,2,FALSE)=0,"",$L3384)</f>
        <v>#N/A</v>
      </c>
      <c r="S3384" s="72" t="e">
        <f>COUNTIF([1]isolation_zones!$H$2:$H$1182,conductor_pz_summary_hftd_23_re!B3384)</f>
        <v>#VALUE!</v>
      </c>
    </row>
    <row r="3385" spans="1:19" x14ac:dyDescent="0.25">
      <c r="A3385" s="70">
        <v>10195</v>
      </c>
      <c r="B3385" s="71" t="s">
        <v>6731</v>
      </c>
      <c r="C3385" s="72">
        <v>42031120</v>
      </c>
      <c r="D3385" s="72" t="s">
        <v>565</v>
      </c>
      <c r="E3385" s="72">
        <v>406.75047741699501</v>
      </c>
      <c r="F3385" s="72">
        <f t="shared" si="260"/>
        <v>0.25279706489558423</v>
      </c>
      <c r="G3385" s="73">
        <v>5</v>
      </c>
      <c r="H3385" s="72">
        <f t="shared" si="261"/>
        <v>1.6344695504266052E-5</v>
      </c>
      <c r="I3385" s="76">
        <v>3.2689391008532101E-6</v>
      </c>
      <c r="J3385" s="75">
        <v>3384</v>
      </c>
      <c r="K3385" s="72">
        <f t="shared" si="262"/>
        <v>26089.741585087442</v>
      </c>
      <c r="L3385" s="72">
        <f t="shared" si="263"/>
        <v>1.8129281652369027E-2</v>
      </c>
      <c r="M3385" s="72">
        <f t="shared" si="264"/>
        <v>7.3215200260745657E-7</v>
      </c>
      <c r="N3385" s="72" t="e">
        <f>IF(VLOOKUP(B3385,[1]Sheet1!$B$2:$G$553,6,FALSE)=0,"",L3385)</f>
        <v>#N/A</v>
      </c>
      <c r="O3385" s="72" t="e">
        <f>IF(VLOOKUP($B3385,[1]Sheet1!$C$2:$G$553,5,FALSE)=0,"",$L3385)</f>
        <v>#N/A</v>
      </c>
      <c r="P3385" s="72" t="e">
        <f>IF(VLOOKUP($B3385,[1]Sheet1!$D$2:$G$553,4,FALSE)=0,"",$L3385)</f>
        <v>#N/A</v>
      </c>
      <c r="Q3385" s="72" t="e">
        <f>IF(VLOOKUP($B3385,[1]Sheet1!$E$2:$G$553,3,FALSE)=0,"",$L3385)</f>
        <v>#N/A</v>
      </c>
      <c r="R3385" s="72" t="e">
        <f>IF(VLOOKUP($B3385,[1]Sheet1!$F$2:$G$553,2,FALSE)=0,"",$L3385)</f>
        <v>#N/A</v>
      </c>
      <c r="S3385" s="72" t="e">
        <f>COUNTIF([1]isolation_zones!$H$2:$H$1182,conductor_pz_summary_hftd_23_re!B3385)</f>
        <v>#VALUE!</v>
      </c>
    </row>
    <row r="3386" spans="1:19" x14ac:dyDescent="0.25">
      <c r="A3386" s="70">
        <v>6620</v>
      </c>
      <c r="B3386" s="71" t="s">
        <v>6732</v>
      </c>
      <c r="C3386" s="72">
        <v>82021101</v>
      </c>
      <c r="D3386" s="72" t="s">
        <v>936</v>
      </c>
      <c r="E3386" s="72">
        <v>1710.79952677048</v>
      </c>
      <c r="F3386" s="72">
        <f t="shared" si="260"/>
        <v>1.0632688171351647</v>
      </c>
      <c r="G3386" s="73">
        <v>17</v>
      </c>
      <c r="H3386" s="72">
        <f t="shared" si="261"/>
        <v>5.5462365572272709E-5</v>
      </c>
      <c r="I3386" s="76">
        <v>3.26249209248663E-6</v>
      </c>
      <c r="J3386" s="75">
        <v>3385</v>
      </c>
      <c r="K3386" s="72">
        <f t="shared" si="262"/>
        <v>26090.804853904578</v>
      </c>
      <c r="L3386" s="72">
        <f t="shared" si="263"/>
        <v>1.8073819286796754E-2</v>
      </c>
      <c r="M3386" s="72">
        <f t="shared" si="264"/>
        <v>7.2991215202750933E-7</v>
      </c>
      <c r="N3386" s="72" t="e">
        <f>IF(VLOOKUP(B3386,[1]Sheet1!$B$2:$G$553,6,FALSE)=0,"",L3386)</f>
        <v>#N/A</v>
      </c>
      <c r="O3386" s="72" t="e">
        <f>IF(VLOOKUP($B3386,[1]Sheet1!$C$2:$G$553,5,FALSE)=0,"",$L3386)</f>
        <v>#N/A</v>
      </c>
      <c r="P3386" s="72" t="e">
        <f>IF(VLOOKUP($B3386,[1]Sheet1!$D$2:$G$553,4,FALSE)=0,"",$L3386)</f>
        <v>#N/A</v>
      </c>
      <c r="Q3386" s="72" t="e">
        <f>IF(VLOOKUP($B3386,[1]Sheet1!$E$2:$G$553,3,FALSE)=0,"",$L3386)</f>
        <v>#N/A</v>
      </c>
      <c r="R3386" s="72" t="e">
        <f>IF(VLOOKUP($B3386,[1]Sheet1!$F$2:$G$553,2,FALSE)=0,"",$L3386)</f>
        <v>#N/A</v>
      </c>
      <c r="S3386" s="72" t="e">
        <f>COUNTIF([1]isolation_zones!$H$2:$H$1182,conductor_pz_summary_hftd_23_re!B3386)</f>
        <v>#VALUE!</v>
      </c>
    </row>
    <row r="3387" spans="1:19" x14ac:dyDescent="0.25">
      <c r="A3387" s="70">
        <v>5964</v>
      </c>
      <c r="B3387" s="71" t="s">
        <v>3990</v>
      </c>
      <c r="C3387" s="72">
        <v>24141102</v>
      </c>
      <c r="D3387" s="72" t="s">
        <v>902</v>
      </c>
      <c r="E3387" s="72">
        <v>1520.12806965295</v>
      </c>
      <c r="F3387" s="72">
        <f t="shared" si="260"/>
        <v>0.9447657362665941</v>
      </c>
      <c r="G3387" s="73">
        <v>66</v>
      </c>
      <c r="H3387" s="72">
        <f t="shared" si="261"/>
        <v>2.1451316691681164E-4</v>
      </c>
      <c r="I3387" s="76">
        <v>3.2501994987395702E-6</v>
      </c>
      <c r="J3387" s="75">
        <v>3386</v>
      </c>
      <c r="K3387" s="72">
        <f t="shared" si="262"/>
        <v>26091.749619640843</v>
      </c>
      <c r="L3387" s="72">
        <f t="shared" si="263"/>
        <v>1.7859306119879941E-2</v>
      </c>
      <c r="M3387" s="72">
        <f t="shared" si="264"/>
        <v>7.2124902638605352E-7</v>
      </c>
      <c r="N3387" s="72" t="e">
        <f>IF(VLOOKUP(B3387,[1]Sheet1!$B$2:$G$553,6,FALSE)=0,"",L3387)</f>
        <v>#N/A</v>
      </c>
      <c r="O3387" s="72" t="e">
        <f>IF(VLOOKUP($B3387,[1]Sheet1!$C$2:$G$553,5,FALSE)=0,"",$L3387)</f>
        <v>#N/A</v>
      </c>
      <c r="P3387" s="72" t="e">
        <f>IF(VLOOKUP($B3387,[1]Sheet1!$D$2:$G$553,4,FALSE)=0,"",$L3387)</f>
        <v>#N/A</v>
      </c>
      <c r="Q3387" s="72" t="e">
        <f>IF(VLOOKUP($B3387,[1]Sheet1!$E$2:$G$553,3,FALSE)=0,"",$L3387)</f>
        <v>#N/A</v>
      </c>
      <c r="R3387" s="72" t="e">
        <f>IF(VLOOKUP($B3387,[1]Sheet1!$F$2:$G$553,2,FALSE)=0,"",$L3387)</f>
        <v>#N/A</v>
      </c>
      <c r="S3387" s="72" t="e">
        <f>COUNTIF([1]isolation_zones!$H$2:$H$1182,conductor_pz_summary_hftd_23_re!B3387)</f>
        <v>#VALUE!</v>
      </c>
    </row>
    <row r="3388" spans="1:19" x14ac:dyDescent="0.25">
      <c r="A3388" s="70">
        <v>8215</v>
      </c>
      <c r="B3388" s="71" t="s">
        <v>6733</v>
      </c>
      <c r="C3388" s="72">
        <v>43091104</v>
      </c>
      <c r="D3388" s="72" t="s">
        <v>1506</v>
      </c>
      <c r="E3388" s="72">
        <v>0</v>
      </c>
      <c r="F3388" s="72">
        <f t="shared" si="260"/>
        <v>0</v>
      </c>
      <c r="G3388" s="73">
        <v>2</v>
      </c>
      <c r="H3388" s="72">
        <f t="shared" si="261"/>
        <v>6.42793946585096E-6</v>
      </c>
      <c r="I3388" s="76">
        <v>3.21396973292548E-6</v>
      </c>
      <c r="J3388" s="75">
        <v>3387</v>
      </c>
      <c r="K3388" s="72">
        <f t="shared" si="262"/>
        <v>26091.749619640843</v>
      </c>
      <c r="L3388" s="72">
        <f t="shared" si="263"/>
        <v>1.7852878180414089E-2</v>
      </c>
      <c r="M3388" s="72">
        <f t="shared" si="264"/>
        <v>7.2098943370925548E-7</v>
      </c>
      <c r="N3388" s="72" t="e">
        <f>IF(VLOOKUP(B3388,[1]Sheet1!$B$2:$G$553,6,FALSE)=0,"",L3388)</f>
        <v>#N/A</v>
      </c>
      <c r="O3388" s="72" t="e">
        <f>IF(VLOOKUP($B3388,[1]Sheet1!$C$2:$G$553,5,FALSE)=0,"",$L3388)</f>
        <v>#N/A</v>
      </c>
      <c r="P3388" s="72" t="e">
        <f>IF(VLOOKUP($B3388,[1]Sheet1!$D$2:$G$553,4,FALSE)=0,"",$L3388)</f>
        <v>#N/A</v>
      </c>
      <c r="Q3388" s="72" t="e">
        <f>IF(VLOOKUP($B3388,[1]Sheet1!$E$2:$G$553,3,FALSE)=0,"",$L3388)</f>
        <v>#N/A</v>
      </c>
      <c r="R3388" s="72" t="e">
        <f>IF(VLOOKUP($B3388,[1]Sheet1!$F$2:$G$553,2,FALSE)=0,"",$L3388)</f>
        <v>#N/A</v>
      </c>
      <c r="S3388" s="72" t="e">
        <f>COUNTIF([1]isolation_zones!$H$2:$H$1182,conductor_pz_summary_hftd_23_re!B3388)</f>
        <v>#VALUE!</v>
      </c>
    </row>
    <row r="3389" spans="1:19" x14ac:dyDescent="0.25">
      <c r="A3389" s="70">
        <v>1635</v>
      </c>
      <c r="B3389" s="71" t="s">
        <v>4028</v>
      </c>
      <c r="C3389" s="72">
        <v>12101101</v>
      </c>
      <c r="D3389" s="72" t="s">
        <v>976</v>
      </c>
      <c r="E3389" s="72">
        <v>904.96609470792396</v>
      </c>
      <c r="F3389" s="72">
        <f t="shared" si="260"/>
        <v>0.56244008372151888</v>
      </c>
      <c r="G3389" s="73">
        <v>30</v>
      </c>
      <c r="H3389" s="72">
        <f t="shared" si="261"/>
        <v>9.6271044348043196E-5</v>
      </c>
      <c r="I3389" s="76">
        <v>3.2090348116014398E-6</v>
      </c>
      <c r="J3389" s="75">
        <v>3388</v>
      </c>
      <c r="K3389" s="72">
        <f t="shared" si="262"/>
        <v>26092.312059724565</v>
      </c>
      <c r="L3389" s="72">
        <f t="shared" si="263"/>
        <v>1.7756607136066044E-2</v>
      </c>
      <c r="M3389" s="72">
        <f t="shared" si="264"/>
        <v>7.1710152246908113E-7</v>
      </c>
      <c r="N3389" s="72" t="e">
        <f>IF(VLOOKUP(B3389,[1]Sheet1!$B$2:$G$553,6,FALSE)=0,"",L3389)</f>
        <v>#N/A</v>
      </c>
      <c r="O3389" s="72" t="e">
        <f>IF(VLOOKUP($B3389,[1]Sheet1!$C$2:$G$553,5,FALSE)=0,"",$L3389)</f>
        <v>#N/A</v>
      </c>
      <c r="P3389" s="72" t="e">
        <f>IF(VLOOKUP($B3389,[1]Sheet1!$D$2:$G$553,4,FALSE)=0,"",$L3389)</f>
        <v>#N/A</v>
      </c>
      <c r="Q3389" s="72" t="e">
        <f>IF(VLOOKUP($B3389,[1]Sheet1!$E$2:$G$553,3,FALSE)=0,"",$L3389)</f>
        <v>#N/A</v>
      </c>
      <c r="R3389" s="72" t="e">
        <f>IF(VLOOKUP($B3389,[1]Sheet1!$F$2:$G$553,2,FALSE)=0,"",$L3389)</f>
        <v>#N/A</v>
      </c>
      <c r="S3389" s="72" t="e">
        <f>COUNTIF([1]isolation_zones!$H$2:$H$1182,conductor_pz_summary_hftd_23_re!B3389)</f>
        <v>#VALUE!</v>
      </c>
    </row>
    <row r="3390" spans="1:19" x14ac:dyDescent="0.25">
      <c r="A3390" s="70">
        <v>3774</v>
      </c>
      <c r="B3390" s="71" t="s">
        <v>2740</v>
      </c>
      <c r="C3390" s="72">
        <v>83252104</v>
      </c>
      <c r="D3390" s="72" t="s">
        <v>537</v>
      </c>
      <c r="E3390" s="72">
        <v>4718.3100426363098</v>
      </c>
      <c r="F3390" s="72">
        <f t="shared" si="260"/>
        <v>2.9324487524153571</v>
      </c>
      <c r="G3390" s="73">
        <v>41</v>
      </c>
      <c r="H3390" s="72">
        <f t="shared" si="261"/>
        <v>1.3081012834467232E-4</v>
      </c>
      <c r="I3390" s="76">
        <v>3.1904909352359101E-6</v>
      </c>
      <c r="J3390" s="75">
        <v>3389</v>
      </c>
      <c r="K3390" s="72">
        <f t="shared" si="262"/>
        <v>26095.244508476979</v>
      </c>
      <c r="L3390" s="72">
        <f t="shared" si="263"/>
        <v>1.7625797007721371E-2</v>
      </c>
      <c r="M3390" s="72">
        <f t="shared" si="264"/>
        <v>7.1181874848689321E-7</v>
      </c>
      <c r="N3390" s="72" t="e">
        <f>IF(VLOOKUP(B3390,[1]Sheet1!$B$2:$G$553,6,FALSE)=0,"",L3390)</f>
        <v>#N/A</v>
      </c>
      <c r="O3390" s="72" t="e">
        <f>IF(VLOOKUP($B3390,[1]Sheet1!$C$2:$G$553,5,FALSE)=0,"",$L3390)</f>
        <v>#N/A</v>
      </c>
      <c r="P3390" s="72" t="e">
        <f>IF(VLOOKUP($B3390,[1]Sheet1!$D$2:$G$553,4,FALSE)=0,"",$L3390)</f>
        <v>#N/A</v>
      </c>
      <c r="Q3390" s="72" t="e">
        <f>IF(VLOOKUP($B3390,[1]Sheet1!$E$2:$G$553,3,FALSE)=0,"",$L3390)</f>
        <v>#N/A</v>
      </c>
      <c r="R3390" s="72" t="e">
        <f>IF(VLOOKUP($B3390,[1]Sheet1!$F$2:$G$553,2,FALSE)=0,"",$L3390)</f>
        <v>#N/A</v>
      </c>
      <c r="S3390" s="72" t="e">
        <f>COUNTIF([1]isolation_zones!$H$2:$H$1182,conductor_pz_summary_hftd_23_re!B3390)</f>
        <v>#VALUE!</v>
      </c>
    </row>
    <row r="3391" spans="1:19" x14ac:dyDescent="0.25">
      <c r="A3391" s="70">
        <v>8087</v>
      </c>
      <c r="B3391" s="71" t="s">
        <v>6734</v>
      </c>
      <c r="C3391" s="72">
        <v>14232107</v>
      </c>
      <c r="D3391" s="72" t="s">
        <v>233</v>
      </c>
      <c r="E3391" s="72">
        <v>40.201579250715298</v>
      </c>
      <c r="F3391" s="72">
        <f t="shared" si="260"/>
        <v>2.4985443909704971E-2</v>
      </c>
      <c r="G3391" s="73">
        <v>8</v>
      </c>
      <c r="H3391" s="72">
        <f t="shared" si="261"/>
        <v>2.5513237589024319E-5</v>
      </c>
      <c r="I3391" s="76">
        <v>3.1891546986280399E-6</v>
      </c>
      <c r="J3391" s="75">
        <v>3390</v>
      </c>
      <c r="K3391" s="72">
        <f t="shared" si="262"/>
        <v>26095.269493920889</v>
      </c>
      <c r="L3391" s="72">
        <f t="shared" si="263"/>
        <v>1.7600283770132348E-2</v>
      </c>
      <c r="M3391" s="72">
        <f t="shared" si="264"/>
        <v>7.1078839503152834E-7</v>
      </c>
      <c r="N3391" s="72" t="e">
        <f>IF(VLOOKUP(B3391,[1]Sheet1!$B$2:$G$553,6,FALSE)=0,"",L3391)</f>
        <v>#N/A</v>
      </c>
      <c r="O3391" s="72" t="e">
        <f>IF(VLOOKUP($B3391,[1]Sheet1!$C$2:$G$553,5,FALSE)=0,"",$L3391)</f>
        <v>#N/A</v>
      </c>
      <c r="P3391" s="72" t="e">
        <f>IF(VLOOKUP($B3391,[1]Sheet1!$D$2:$G$553,4,FALSE)=0,"",$L3391)</f>
        <v>#N/A</v>
      </c>
      <c r="Q3391" s="72" t="e">
        <f>IF(VLOOKUP($B3391,[1]Sheet1!$E$2:$G$553,3,FALSE)=0,"",$L3391)</f>
        <v>#N/A</v>
      </c>
      <c r="R3391" s="72" t="e">
        <f>IF(VLOOKUP($B3391,[1]Sheet1!$F$2:$G$553,2,FALSE)=0,"",$L3391)</f>
        <v>#N/A</v>
      </c>
      <c r="S3391" s="72" t="e">
        <f>COUNTIF([1]isolation_zones!$H$2:$H$1182,conductor_pz_summary_hftd_23_re!B3391)</f>
        <v>#VALUE!</v>
      </c>
    </row>
    <row r="3392" spans="1:19" x14ac:dyDescent="0.25">
      <c r="A3392" s="70">
        <v>7720</v>
      </c>
      <c r="B3392" s="71" t="s">
        <v>6735</v>
      </c>
      <c r="C3392" s="72">
        <v>42011106</v>
      </c>
      <c r="D3392" s="72" t="s">
        <v>958</v>
      </c>
      <c r="E3392" s="72">
        <v>133.407113898136</v>
      </c>
      <c r="F3392" s="72">
        <f t="shared" si="260"/>
        <v>8.2913060222582977E-2</v>
      </c>
      <c r="G3392" s="73">
        <v>5</v>
      </c>
      <c r="H3392" s="72">
        <f t="shared" si="261"/>
        <v>1.5933499544679549E-5</v>
      </c>
      <c r="I3392" s="76">
        <v>3.18669990893591E-6</v>
      </c>
      <c r="J3392" s="75">
        <v>3391</v>
      </c>
      <c r="K3392" s="72">
        <f t="shared" si="262"/>
        <v>26095.35240698111</v>
      </c>
      <c r="L3392" s="72">
        <f t="shared" si="263"/>
        <v>1.7584350270587669E-2</v>
      </c>
      <c r="M3392" s="72">
        <f t="shared" si="264"/>
        <v>7.1014491980598582E-7</v>
      </c>
      <c r="N3392" s="72" t="e">
        <f>IF(VLOOKUP(B3392,[1]Sheet1!$B$2:$G$553,6,FALSE)=0,"",L3392)</f>
        <v>#N/A</v>
      </c>
      <c r="O3392" s="72" t="e">
        <f>IF(VLOOKUP($B3392,[1]Sheet1!$C$2:$G$553,5,FALSE)=0,"",$L3392)</f>
        <v>#N/A</v>
      </c>
      <c r="P3392" s="72" t="e">
        <f>IF(VLOOKUP($B3392,[1]Sheet1!$D$2:$G$553,4,FALSE)=0,"",$L3392)</f>
        <v>#N/A</v>
      </c>
      <c r="Q3392" s="72" t="e">
        <f>IF(VLOOKUP($B3392,[1]Sheet1!$E$2:$G$553,3,FALSE)=0,"",$L3392)</f>
        <v>#N/A</v>
      </c>
      <c r="R3392" s="72" t="e">
        <f>IF(VLOOKUP($B3392,[1]Sheet1!$F$2:$G$553,2,FALSE)=0,"",$L3392)</f>
        <v>#N/A</v>
      </c>
      <c r="S3392" s="72" t="e">
        <f>COUNTIF([1]isolation_zones!$H$2:$H$1182,conductor_pz_summary_hftd_23_re!B3392)</f>
        <v>#VALUE!</v>
      </c>
    </row>
    <row r="3393" spans="1:19" x14ac:dyDescent="0.25">
      <c r="A3393" s="70">
        <v>3736</v>
      </c>
      <c r="B3393" s="71" t="s">
        <v>4274</v>
      </c>
      <c r="C3393" s="72">
        <v>14341105</v>
      </c>
      <c r="D3393" s="72" t="s">
        <v>948</v>
      </c>
      <c r="E3393" s="72">
        <v>1680.83631404429</v>
      </c>
      <c r="F3393" s="72">
        <f t="shared" si="260"/>
        <v>1.0446465593811622</v>
      </c>
      <c r="G3393" s="73">
        <v>25</v>
      </c>
      <c r="H3393" s="72">
        <f t="shared" si="261"/>
        <v>7.9620834532721004E-5</v>
      </c>
      <c r="I3393" s="76">
        <v>3.1848333813088399E-6</v>
      </c>
      <c r="J3393" s="75">
        <v>3392</v>
      </c>
      <c r="K3393" s="72">
        <f t="shared" si="262"/>
        <v>26096.397053540491</v>
      </c>
      <c r="L3393" s="72">
        <f t="shared" si="263"/>
        <v>1.7504729436054949E-2</v>
      </c>
      <c r="M3393" s="72">
        <f t="shared" si="264"/>
        <v>7.0692942817370759E-7</v>
      </c>
      <c r="N3393" s="72" t="e">
        <f>IF(VLOOKUP(B3393,[1]Sheet1!$B$2:$G$553,6,FALSE)=0,"",L3393)</f>
        <v>#N/A</v>
      </c>
      <c r="O3393" s="72" t="e">
        <f>IF(VLOOKUP($B3393,[1]Sheet1!$C$2:$G$553,5,FALSE)=0,"",$L3393)</f>
        <v>#N/A</v>
      </c>
      <c r="P3393" s="72" t="e">
        <f>IF(VLOOKUP($B3393,[1]Sheet1!$D$2:$G$553,4,FALSE)=0,"",$L3393)</f>
        <v>#N/A</v>
      </c>
      <c r="Q3393" s="72" t="e">
        <f>IF(VLOOKUP($B3393,[1]Sheet1!$E$2:$G$553,3,FALSE)=0,"",$L3393)</f>
        <v>#N/A</v>
      </c>
      <c r="R3393" s="72" t="e">
        <f>IF(VLOOKUP($B3393,[1]Sheet1!$F$2:$G$553,2,FALSE)=0,"",$L3393)</f>
        <v>#N/A</v>
      </c>
      <c r="S3393" s="72" t="e">
        <f>COUNTIF([1]isolation_zones!$H$2:$H$1182,conductor_pz_summary_hftd_23_re!B3393)</f>
        <v>#VALUE!</v>
      </c>
    </row>
    <row r="3394" spans="1:19" x14ac:dyDescent="0.25">
      <c r="A3394" s="70">
        <v>2670</v>
      </c>
      <c r="B3394" s="71" t="s">
        <v>6736</v>
      </c>
      <c r="C3394" s="72">
        <v>43091103</v>
      </c>
      <c r="D3394" s="72" t="s">
        <v>533</v>
      </c>
      <c r="E3394" s="72">
        <v>0</v>
      </c>
      <c r="F3394" s="72">
        <f t="shared" si="260"/>
        <v>0</v>
      </c>
      <c r="G3394" s="73">
        <v>32</v>
      </c>
      <c r="H3394" s="72">
        <f t="shared" si="261"/>
        <v>1.0108453512909792E-4</v>
      </c>
      <c r="I3394" s="76">
        <v>3.1588917227843099E-6</v>
      </c>
      <c r="J3394" s="75">
        <v>3393</v>
      </c>
      <c r="K3394" s="72">
        <f t="shared" si="262"/>
        <v>26096.397053540491</v>
      </c>
      <c r="L3394" s="72">
        <f t="shared" si="263"/>
        <v>1.7403644900925851E-2</v>
      </c>
      <c r="M3394" s="72">
        <f t="shared" si="264"/>
        <v>7.0284712385263471E-7</v>
      </c>
      <c r="N3394" s="72" t="e">
        <f>IF(VLOOKUP(B3394,[1]Sheet1!$B$2:$G$553,6,FALSE)=0,"",L3394)</f>
        <v>#N/A</v>
      </c>
      <c r="O3394" s="72" t="e">
        <f>IF(VLOOKUP($B3394,[1]Sheet1!$C$2:$G$553,5,FALSE)=0,"",$L3394)</f>
        <v>#N/A</v>
      </c>
      <c r="P3394" s="72" t="e">
        <f>IF(VLOOKUP($B3394,[1]Sheet1!$D$2:$G$553,4,FALSE)=0,"",$L3394)</f>
        <v>#N/A</v>
      </c>
      <c r="Q3394" s="72" t="e">
        <f>IF(VLOOKUP($B3394,[1]Sheet1!$E$2:$G$553,3,FALSE)=0,"",$L3394)</f>
        <v>#N/A</v>
      </c>
      <c r="R3394" s="72" t="e">
        <f>IF(VLOOKUP($B3394,[1]Sheet1!$F$2:$G$553,2,FALSE)=0,"",$L3394)</f>
        <v>#N/A</v>
      </c>
      <c r="S3394" s="72" t="e">
        <f>COUNTIF([1]isolation_zones!$H$2:$H$1182,conductor_pz_summary_hftd_23_re!B3394)</f>
        <v>#VALUE!</v>
      </c>
    </row>
    <row r="3395" spans="1:19" x14ac:dyDescent="0.25">
      <c r="A3395" s="70">
        <v>6253</v>
      </c>
      <c r="B3395" s="71" t="s">
        <v>6737</v>
      </c>
      <c r="C3395" s="72">
        <v>42761102</v>
      </c>
      <c r="D3395" s="72" t="s">
        <v>414</v>
      </c>
      <c r="E3395" s="72">
        <v>0</v>
      </c>
      <c r="F3395" s="72">
        <f t="shared" ref="F3395:F3458" si="265">E3395/1609</f>
        <v>0</v>
      </c>
      <c r="G3395" s="73">
        <v>49</v>
      </c>
      <c r="H3395" s="72">
        <f t="shared" ref="H3395:H3458" si="266">I3395*G3395</f>
        <v>1.5434780358922274E-4</v>
      </c>
      <c r="I3395" s="76">
        <v>3.14995517529026E-6</v>
      </c>
      <c r="J3395" s="75">
        <v>3394</v>
      </c>
      <c r="K3395" s="72">
        <f t="shared" si="262"/>
        <v>26096.397053540491</v>
      </c>
      <c r="L3395" s="72">
        <f t="shared" si="263"/>
        <v>1.7249297097336629E-2</v>
      </c>
      <c r="M3395" s="72">
        <f t="shared" si="264"/>
        <v>6.9661377960531075E-7</v>
      </c>
      <c r="N3395" s="72" t="e">
        <f>IF(VLOOKUP(B3395,[1]Sheet1!$B$2:$G$553,6,FALSE)=0,"",L3395)</f>
        <v>#N/A</v>
      </c>
      <c r="O3395" s="72" t="e">
        <f>IF(VLOOKUP($B3395,[1]Sheet1!$C$2:$G$553,5,FALSE)=0,"",$L3395)</f>
        <v>#N/A</v>
      </c>
      <c r="P3395" s="72" t="e">
        <f>IF(VLOOKUP($B3395,[1]Sheet1!$D$2:$G$553,4,FALSE)=0,"",$L3395)</f>
        <v>#N/A</v>
      </c>
      <c r="Q3395" s="72" t="e">
        <f>IF(VLOOKUP($B3395,[1]Sheet1!$E$2:$G$553,3,FALSE)=0,"",$L3395)</f>
        <v>#N/A</v>
      </c>
      <c r="R3395" s="72" t="e">
        <f>IF(VLOOKUP($B3395,[1]Sheet1!$F$2:$G$553,2,FALSE)=0,"",$L3395)</f>
        <v>#N/A</v>
      </c>
      <c r="S3395" s="72" t="e">
        <f>COUNTIF([1]isolation_zones!$H$2:$H$1182,conductor_pz_summary_hftd_23_re!B3395)</f>
        <v>#VALUE!</v>
      </c>
    </row>
    <row r="3396" spans="1:19" x14ac:dyDescent="0.25">
      <c r="A3396" s="70">
        <v>4022</v>
      </c>
      <c r="B3396" s="71" t="s">
        <v>4124</v>
      </c>
      <c r="C3396" s="72">
        <v>13681112</v>
      </c>
      <c r="D3396" s="72" t="s">
        <v>765</v>
      </c>
      <c r="E3396" s="72">
        <v>5399.0675269683497</v>
      </c>
      <c r="F3396" s="72">
        <f t="shared" si="265"/>
        <v>3.3555422790356433</v>
      </c>
      <c r="G3396" s="73">
        <v>40</v>
      </c>
      <c r="H3396" s="72">
        <f t="shared" si="266"/>
        <v>1.254648698798532E-4</v>
      </c>
      <c r="I3396" s="76">
        <v>3.1366217469963302E-6</v>
      </c>
      <c r="J3396" s="75">
        <v>3395</v>
      </c>
      <c r="K3396" s="72">
        <f t="shared" ref="K3396:K3459" si="267">F3396+K3395</f>
        <v>26099.752595819526</v>
      </c>
      <c r="L3396" s="72">
        <f t="shared" ref="L3396:L3459" si="268">L3395-H3396</f>
        <v>1.7123832227456774E-2</v>
      </c>
      <c r="M3396" s="72">
        <f t="shared" ref="M3396:M3459" si="269">L3396/$L$2</f>
        <v>6.9154687417017915E-7</v>
      </c>
      <c r="N3396" s="72" t="e">
        <f>IF(VLOOKUP(B3396,[1]Sheet1!$B$2:$G$553,6,FALSE)=0,"",L3396)</f>
        <v>#N/A</v>
      </c>
      <c r="O3396" s="72" t="e">
        <f>IF(VLOOKUP($B3396,[1]Sheet1!$C$2:$G$553,5,FALSE)=0,"",$L3396)</f>
        <v>#N/A</v>
      </c>
      <c r="P3396" s="72" t="e">
        <f>IF(VLOOKUP($B3396,[1]Sheet1!$D$2:$G$553,4,FALSE)=0,"",$L3396)</f>
        <v>#N/A</v>
      </c>
      <c r="Q3396" s="72" t="e">
        <f>IF(VLOOKUP($B3396,[1]Sheet1!$E$2:$G$553,3,FALSE)=0,"",$L3396)</f>
        <v>#N/A</v>
      </c>
      <c r="R3396" s="72" t="e">
        <f>IF(VLOOKUP($B3396,[1]Sheet1!$F$2:$G$553,2,FALSE)=0,"",$L3396)</f>
        <v>#N/A</v>
      </c>
      <c r="S3396" s="72" t="e">
        <f>COUNTIF([1]isolation_zones!$H$2:$H$1182,conductor_pz_summary_hftd_23_re!B3396)</f>
        <v>#VALUE!</v>
      </c>
    </row>
    <row r="3397" spans="1:19" x14ac:dyDescent="0.25">
      <c r="A3397" s="70">
        <v>1730</v>
      </c>
      <c r="B3397" s="71" t="s">
        <v>4469</v>
      </c>
      <c r="C3397" s="72">
        <v>82021101</v>
      </c>
      <c r="D3397" s="72" t="s">
        <v>936</v>
      </c>
      <c r="E3397" s="72">
        <v>47.652367837477797</v>
      </c>
      <c r="F3397" s="72">
        <f t="shared" si="265"/>
        <v>2.9616139115896705E-2</v>
      </c>
      <c r="G3397" s="73">
        <v>34</v>
      </c>
      <c r="H3397" s="72">
        <f t="shared" si="266"/>
        <v>1.0663882042734221E-4</v>
      </c>
      <c r="I3397" s="76">
        <v>3.1364358949218299E-6</v>
      </c>
      <c r="J3397" s="75">
        <v>3396</v>
      </c>
      <c r="K3397" s="72">
        <f t="shared" si="267"/>
        <v>26099.782211958642</v>
      </c>
      <c r="L3397" s="72">
        <f t="shared" si="268"/>
        <v>1.7017193407029431E-2</v>
      </c>
      <c r="M3397" s="72">
        <f t="shared" si="269"/>
        <v>6.8724025974227794E-7</v>
      </c>
      <c r="N3397" s="72" t="e">
        <f>IF(VLOOKUP(B3397,[1]Sheet1!$B$2:$G$553,6,FALSE)=0,"",L3397)</f>
        <v>#N/A</v>
      </c>
      <c r="O3397" s="72" t="e">
        <f>IF(VLOOKUP($B3397,[1]Sheet1!$C$2:$G$553,5,FALSE)=0,"",$L3397)</f>
        <v>#N/A</v>
      </c>
      <c r="P3397" s="72" t="e">
        <f>IF(VLOOKUP($B3397,[1]Sheet1!$D$2:$G$553,4,FALSE)=0,"",$L3397)</f>
        <v>#N/A</v>
      </c>
      <c r="Q3397" s="72" t="e">
        <f>IF(VLOOKUP($B3397,[1]Sheet1!$E$2:$G$553,3,FALSE)=0,"",$L3397)</f>
        <v>#N/A</v>
      </c>
      <c r="R3397" s="72" t="e">
        <f>IF(VLOOKUP($B3397,[1]Sheet1!$F$2:$G$553,2,FALSE)=0,"",$L3397)</f>
        <v>#N/A</v>
      </c>
      <c r="S3397" s="72" t="e">
        <f>COUNTIF([1]isolation_zones!$H$2:$H$1182,conductor_pz_summary_hftd_23_re!B3397)</f>
        <v>#VALUE!</v>
      </c>
    </row>
    <row r="3398" spans="1:19" x14ac:dyDescent="0.25">
      <c r="A3398" s="70">
        <v>5067</v>
      </c>
      <c r="B3398" s="71" t="s">
        <v>2972</v>
      </c>
      <c r="C3398" s="72">
        <v>12501112</v>
      </c>
      <c r="D3398" s="72" t="s">
        <v>980</v>
      </c>
      <c r="E3398" s="72">
        <v>48.200259645947497</v>
      </c>
      <c r="F3398" s="72">
        <f t="shared" si="265"/>
        <v>2.9956656088220943E-2</v>
      </c>
      <c r="G3398" s="73">
        <v>93</v>
      </c>
      <c r="H3398" s="72">
        <f t="shared" si="266"/>
        <v>2.9117262767283908E-4</v>
      </c>
      <c r="I3398" s="76">
        <v>3.1308884696004201E-6</v>
      </c>
      <c r="J3398" s="75">
        <v>3397</v>
      </c>
      <c r="K3398" s="72">
        <f t="shared" si="267"/>
        <v>26099.812168614731</v>
      </c>
      <c r="L3398" s="72">
        <f t="shared" si="268"/>
        <v>1.6726020779356591E-2</v>
      </c>
      <c r="M3398" s="72">
        <f t="shared" si="269"/>
        <v>6.7548123770583186E-7</v>
      </c>
      <c r="N3398" s="72" t="e">
        <f>IF(VLOOKUP(B3398,[1]Sheet1!$B$2:$G$553,6,FALSE)=0,"",L3398)</f>
        <v>#N/A</v>
      </c>
      <c r="O3398" s="72" t="e">
        <f>IF(VLOOKUP($B3398,[1]Sheet1!$C$2:$G$553,5,FALSE)=0,"",$L3398)</f>
        <v>#N/A</v>
      </c>
      <c r="P3398" s="72" t="e">
        <f>IF(VLOOKUP($B3398,[1]Sheet1!$D$2:$G$553,4,FALSE)=0,"",$L3398)</f>
        <v>#N/A</v>
      </c>
      <c r="Q3398" s="72" t="e">
        <f>IF(VLOOKUP($B3398,[1]Sheet1!$E$2:$G$553,3,FALSE)=0,"",$L3398)</f>
        <v>#N/A</v>
      </c>
      <c r="R3398" s="72" t="e">
        <f>IF(VLOOKUP($B3398,[1]Sheet1!$F$2:$G$553,2,FALSE)=0,"",$L3398)</f>
        <v>#N/A</v>
      </c>
      <c r="S3398" s="72" t="e">
        <f>COUNTIF([1]isolation_zones!$H$2:$H$1182,conductor_pz_summary_hftd_23_re!B3398)</f>
        <v>#VALUE!</v>
      </c>
    </row>
    <row r="3399" spans="1:19" x14ac:dyDescent="0.25">
      <c r="A3399" s="70">
        <v>3732</v>
      </c>
      <c r="B3399" s="71" t="s">
        <v>3750</v>
      </c>
      <c r="C3399" s="72">
        <v>14671101</v>
      </c>
      <c r="D3399" s="72" t="s">
        <v>1014</v>
      </c>
      <c r="E3399" s="72">
        <v>1291.9265635674001</v>
      </c>
      <c r="F3399" s="72">
        <f t="shared" si="265"/>
        <v>0.80293757835139845</v>
      </c>
      <c r="G3399" s="73">
        <v>34</v>
      </c>
      <c r="H3399" s="72">
        <f t="shared" si="266"/>
        <v>1.0636034545620993E-4</v>
      </c>
      <c r="I3399" s="76">
        <v>3.1282454545944099E-6</v>
      </c>
      <c r="J3399" s="75">
        <v>3398</v>
      </c>
      <c r="K3399" s="72">
        <f t="shared" si="267"/>
        <v>26100.615106193083</v>
      </c>
      <c r="L3399" s="72">
        <f t="shared" si="268"/>
        <v>1.6619660433900382E-2</v>
      </c>
      <c r="M3399" s="72">
        <f t="shared" si="269"/>
        <v>6.7118586950443333E-7</v>
      </c>
      <c r="N3399" s="72" t="e">
        <f>IF(VLOOKUP(B3399,[1]Sheet1!$B$2:$G$553,6,FALSE)=0,"",L3399)</f>
        <v>#N/A</v>
      </c>
      <c r="O3399" s="72" t="e">
        <f>IF(VLOOKUP($B3399,[1]Sheet1!$C$2:$G$553,5,FALSE)=0,"",$L3399)</f>
        <v>#N/A</v>
      </c>
      <c r="P3399" s="72" t="e">
        <f>IF(VLOOKUP($B3399,[1]Sheet1!$D$2:$G$553,4,FALSE)=0,"",$L3399)</f>
        <v>#N/A</v>
      </c>
      <c r="Q3399" s="72" t="e">
        <f>IF(VLOOKUP($B3399,[1]Sheet1!$E$2:$G$553,3,FALSE)=0,"",$L3399)</f>
        <v>#N/A</v>
      </c>
      <c r="R3399" s="72" t="e">
        <f>IF(VLOOKUP($B3399,[1]Sheet1!$F$2:$G$553,2,FALSE)=0,"",$L3399)</f>
        <v>#N/A</v>
      </c>
      <c r="S3399" s="72" t="e">
        <f>COUNTIF([1]isolation_zones!$H$2:$H$1182,conductor_pz_summary_hftd_23_re!B3399)</f>
        <v>#VALUE!</v>
      </c>
    </row>
    <row r="3400" spans="1:19" x14ac:dyDescent="0.25">
      <c r="A3400" s="70">
        <v>4550</v>
      </c>
      <c r="B3400" s="71" t="s">
        <v>3846</v>
      </c>
      <c r="C3400" s="72">
        <v>14341106</v>
      </c>
      <c r="D3400" s="72" t="s">
        <v>142</v>
      </c>
      <c r="E3400" s="72">
        <v>354.468744050716</v>
      </c>
      <c r="F3400" s="72">
        <f t="shared" si="265"/>
        <v>0.22030375640193661</v>
      </c>
      <c r="G3400" s="73">
        <v>44</v>
      </c>
      <c r="H3400" s="72">
        <f t="shared" si="266"/>
        <v>1.3757858426626643E-4</v>
      </c>
      <c r="I3400" s="76">
        <v>3.1267860060515099E-6</v>
      </c>
      <c r="J3400" s="75">
        <v>3399</v>
      </c>
      <c r="K3400" s="72">
        <f t="shared" si="267"/>
        <v>26100.835409949486</v>
      </c>
      <c r="L3400" s="72">
        <f t="shared" si="268"/>
        <v>1.6482081849634116E-2</v>
      </c>
      <c r="M3400" s="72">
        <f t="shared" si="269"/>
        <v>6.6562975107029321E-7</v>
      </c>
      <c r="N3400" s="72" t="e">
        <f>IF(VLOOKUP(B3400,[1]Sheet1!$B$2:$G$553,6,FALSE)=0,"",L3400)</f>
        <v>#N/A</v>
      </c>
      <c r="O3400" s="72" t="e">
        <f>IF(VLOOKUP($B3400,[1]Sheet1!$C$2:$G$553,5,FALSE)=0,"",$L3400)</f>
        <v>#N/A</v>
      </c>
      <c r="P3400" s="72" t="e">
        <f>IF(VLOOKUP($B3400,[1]Sheet1!$D$2:$G$553,4,FALSE)=0,"",$L3400)</f>
        <v>#N/A</v>
      </c>
      <c r="Q3400" s="72" t="e">
        <f>IF(VLOOKUP($B3400,[1]Sheet1!$E$2:$G$553,3,FALSE)=0,"",$L3400)</f>
        <v>#N/A</v>
      </c>
      <c r="R3400" s="72" t="e">
        <f>IF(VLOOKUP($B3400,[1]Sheet1!$F$2:$G$553,2,FALSE)=0,"",$L3400)</f>
        <v>#N/A</v>
      </c>
      <c r="S3400" s="72" t="e">
        <f>COUNTIF([1]isolation_zones!$H$2:$H$1182,conductor_pz_summary_hftd_23_re!B3400)</f>
        <v>#VALUE!</v>
      </c>
    </row>
    <row r="3401" spans="1:19" x14ac:dyDescent="0.25">
      <c r="A3401" s="70">
        <v>7024</v>
      </c>
      <c r="B3401" s="71" t="s">
        <v>4068</v>
      </c>
      <c r="C3401" s="72">
        <v>182852202</v>
      </c>
      <c r="D3401" s="72" t="s">
        <v>874</v>
      </c>
      <c r="E3401" s="72">
        <v>0</v>
      </c>
      <c r="F3401" s="72">
        <f t="shared" si="265"/>
        <v>0</v>
      </c>
      <c r="G3401" s="73">
        <v>21</v>
      </c>
      <c r="H3401" s="72">
        <f t="shared" si="266"/>
        <v>6.5594643800240734E-5</v>
      </c>
      <c r="I3401" s="76">
        <v>3.1235544666781302E-6</v>
      </c>
      <c r="J3401" s="75">
        <v>3400</v>
      </c>
      <c r="K3401" s="72">
        <f t="shared" si="267"/>
        <v>26100.835409949486</v>
      </c>
      <c r="L3401" s="72">
        <f t="shared" si="268"/>
        <v>1.6416487205833875E-2</v>
      </c>
      <c r="M3401" s="72">
        <f t="shared" si="269"/>
        <v>6.6298070789585534E-7</v>
      </c>
      <c r="N3401" s="72" t="e">
        <f>IF(VLOOKUP(B3401,[1]Sheet1!$B$2:$G$553,6,FALSE)=0,"",L3401)</f>
        <v>#N/A</v>
      </c>
      <c r="O3401" s="72" t="e">
        <f>IF(VLOOKUP($B3401,[1]Sheet1!$C$2:$G$553,5,FALSE)=0,"",$L3401)</f>
        <v>#N/A</v>
      </c>
      <c r="P3401" s="72" t="e">
        <f>IF(VLOOKUP($B3401,[1]Sheet1!$D$2:$G$553,4,FALSE)=0,"",$L3401)</f>
        <v>#N/A</v>
      </c>
      <c r="Q3401" s="72" t="e">
        <f>IF(VLOOKUP($B3401,[1]Sheet1!$E$2:$G$553,3,FALSE)=0,"",$L3401)</f>
        <v>#N/A</v>
      </c>
      <c r="R3401" s="72" t="e">
        <f>IF(VLOOKUP($B3401,[1]Sheet1!$F$2:$G$553,2,FALSE)=0,"",$L3401)</f>
        <v>#N/A</v>
      </c>
      <c r="S3401" s="72" t="e">
        <f>COUNTIF([1]isolation_zones!$H$2:$H$1182,conductor_pz_summary_hftd_23_re!B3401)</f>
        <v>#VALUE!</v>
      </c>
    </row>
    <row r="3402" spans="1:19" x14ac:dyDescent="0.25">
      <c r="A3402" s="70">
        <v>8774</v>
      </c>
      <c r="B3402" s="71" t="s">
        <v>6738</v>
      </c>
      <c r="C3402" s="72">
        <v>42301101</v>
      </c>
      <c r="D3402" s="72" t="s">
        <v>337</v>
      </c>
      <c r="E3402" s="72">
        <v>610.09910824704605</v>
      </c>
      <c r="F3402" s="72">
        <f t="shared" si="265"/>
        <v>0.37917906043943195</v>
      </c>
      <c r="G3402" s="73">
        <v>15</v>
      </c>
      <c r="H3402" s="72">
        <f t="shared" si="266"/>
        <v>4.6823314568901454E-5</v>
      </c>
      <c r="I3402" s="76">
        <v>3.1215543045934302E-6</v>
      </c>
      <c r="J3402" s="75">
        <v>3401</v>
      </c>
      <c r="K3402" s="72">
        <f t="shared" si="267"/>
        <v>26101.214589009927</v>
      </c>
      <c r="L3402" s="72">
        <f t="shared" si="268"/>
        <v>1.6369663891264975E-2</v>
      </c>
      <c r="M3402" s="72">
        <f t="shared" si="269"/>
        <v>6.6108974584960907E-7</v>
      </c>
      <c r="N3402" s="72" t="e">
        <f>IF(VLOOKUP(B3402,[1]Sheet1!$B$2:$G$553,6,FALSE)=0,"",L3402)</f>
        <v>#N/A</v>
      </c>
      <c r="O3402" s="72" t="e">
        <f>IF(VLOOKUP($B3402,[1]Sheet1!$C$2:$G$553,5,FALSE)=0,"",$L3402)</f>
        <v>#N/A</v>
      </c>
      <c r="P3402" s="72" t="e">
        <f>IF(VLOOKUP($B3402,[1]Sheet1!$D$2:$G$553,4,FALSE)=0,"",$L3402)</f>
        <v>#N/A</v>
      </c>
      <c r="Q3402" s="72" t="e">
        <f>IF(VLOOKUP($B3402,[1]Sheet1!$E$2:$G$553,3,FALSE)=0,"",$L3402)</f>
        <v>#N/A</v>
      </c>
      <c r="R3402" s="72" t="e">
        <f>IF(VLOOKUP($B3402,[1]Sheet1!$F$2:$G$553,2,FALSE)=0,"",$L3402)</f>
        <v>#N/A</v>
      </c>
      <c r="S3402" s="72" t="e">
        <f>COUNTIF([1]isolation_zones!$H$2:$H$1182,conductor_pz_summary_hftd_23_re!B3402)</f>
        <v>#VALUE!</v>
      </c>
    </row>
    <row r="3403" spans="1:19" x14ac:dyDescent="0.25">
      <c r="A3403" s="70">
        <v>9561</v>
      </c>
      <c r="B3403" s="71" t="s">
        <v>6739</v>
      </c>
      <c r="C3403" s="72">
        <v>182541101</v>
      </c>
      <c r="D3403" s="72" t="s">
        <v>789</v>
      </c>
      <c r="E3403" s="72">
        <v>412.94091274442798</v>
      </c>
      <c r="F3403" s="72">
        <f t="shared" si="265"/>
        <v>0.2566444454595575</v>
      </c>
      <c r="G3403" s="73">
        <v>16</v>
      </c>
      <c r="H3403" s="72">
        <f t="shared" si="266"/>
        <v>4.9813338689481279E-5</v>
      </c>
      <c r="I3403" s="76">
        <v>3.1133336680925799E-6</v>
      </c>
      <c r="J3403" s="75">
        <v>3402</v>
      </c>
      <c r="K3403" s="72">
        <f t="shared" si="267"/>
        <v>26101.471233455388</v>
      </c>
      <c r="L3403" s="72">
        <f t="shared" si="268"/>
        <v>1.6319850552575493E-2</v>
      </c>
      <c r="M3403" s="72">
        <f t="shared" si="269"/>
        <v>6.5907803152041493E-7</v>
      </c>
      <c r="N3403" s="72" t="e">
        <f>IF(VLOOKUP(B3403,[1]Sheet1!$B$2:$G$553,6,FALSE)=0,"",L3403)</f>
        <v>#N/A</v>
      </c>
      <c r="O3403" s="72" t="e">
        <f>IF(VLOOKUP($B3403,[1]Sheet1!$C$2:$G$553,5,FALSE)=0,"",$L3403)</f>
        <v>#N/A</v>
      </c>
      <c r="P3403" s="72" t="e">
        <f>IF(VLOOKUP($B3403,[1]Sheet1!$D$2:$G$553,4,FALSE)=0,"",$L3403)</f>
        <v>#N/A</v>
      </c>
      <c r="Q3403" s="72" t="e">
        <f>IF(VLOOKUP($B3403,[1]Sheet1!$E$2:$G$553,3,FALSE)=0,"",$L3403)</f>
        <v>#N/A</v>
      </c>
      <c r="R3403" s="72" t="e">
        <f>IF(VLOOKUP($B3403,[1]Sheet1!$F$2:$G$553,2,FALSE)=0,"",$L3403)</f>
        <v>#N/A</v>
      </c>
      <c r="S3403" s="72" t="e">
        <f>COUNTIF([1]isolation_zones!$H$2:$H$1182,conductor_pz_summary_hftd_23_re!B3403)</f>
        <v>#VALUE!</v>
      </c>
    </row>
    <row r="3404" spans="1:19" x14ac:dyDescent="0.25">
      <c r="A3404" s="70">
        <v>1757</v>
      </c>
      <c r="B3404" s="71" t="s">
        <v>6740</v>
      </c>
      <c r="C3404" s="72">
        <v>12541106</v>
      </c>
      <c r="D3404" s="72" t="s">
        <v>283</v>
      </c>
      <c r="E3404" s="72">
        <v>1356.1967386132501</v>
      </c>
      <c r="F3404" s="72">
        <f t="shared" si="265"/>
        <v>0.84288175177952152</v>
      </c>
      <c r="G3404" s="73">
        <v>27</v>
      </c>
      <c r="H3404" s="72">
        <f t="shared" si="266"/>
        <v>8.3653607673221496E-5</v>
      </c>
      <c r="I3404" s="76">
        <v>3.09828176567487E-6</v>
      </c>
      <c r="J3404" s="75">
        <v>3403</v>
      </c>
      <c r="K3404" s="72">
        <f t="shared" si="267"/>
        <v>26102.314115207166</v>
      </c>
      <c r="L3404" s="72">
        <f t="shared" si="268"/>
        <v>1.6236196944902272E-2</v>
      </c>
      <c r="M3404" s="72">
        <f t="shared" si="269"/>
        <v>6.5569967613062573E-7</v>
      </c>
      <c r="N3404" s="72" t="e">
        <f>IF(VLOOKUP(B3404,[1]Sheet1!$B$2:$G$553,6,FALSE)=0,"",L3404)</f>
        <v>#N/A</v>
      </c>
      <c r="O3404" s="72" t="e">
        <f>IF(VLOOKUP($B3404,[1]Sheet1!$C$2:$G$553,5,FALSE)=0,"",$L3404)</f>
        <v>#N/A</v>
      </c>
      <c r="P3404" s="72" t="e">
        <f>IF(VLOOKUP($B3404,[1]Sheet1!$D$2:$G$553,4,FALSE)=0,"",$L3404)</f>
        <v>#N/A</v>
      </c>
      <c r="Q3404" s="72" t="e">
        <f>IF(VLOOKUP($B3404,[1]Sheet1!$E$2:$G$553,3,FALSE)=0,"",$L3404)</f>
        <v>#N/A</v>
      </c>
      <c r="R3404" s="72" t="e">
        <f>IF(VLOOKUP($B3404,[1]Sheet1!$F$2:$G$553,2,FALSE)=0,"",$L3404)</f>
        <v>#N/A</v>
      </c>
      <c r="S3404" s="72" t="e">
        <f>COUNTIF([1]isolation_zones!$H$2:$H$1182,conductor_pz_summary_hftd_23_re!B3404)</f>
        <v>#VALUE!</v>
      </c>
    </row>
    <row r="3405" spans="1:19" x14ac:dyDescent="0.25">
      <c r="A3405" s="70">
        <v>641</v>
      </c>
      <c r="B3405" s="71" t="s">
        <v>3666</v>
      </c>
      <c r="C3405" s="72">
        <v>42031125</v>
      </c>
      <c r="D3405" s="72" t="s">
        <v>97</v>
      </c>
      <c r="E3405" s="72">
        <v>12003.1717853542</v>
      </c>
      <c r="F3405" s="72">
        <f t="shared" si="265"/>
        <v>7.4600197547260407</v>
      </c>
      <c r="G3405" s="73">
        <v>88</v>
      </c>
      <c r="H3405" s="72">
        <f t="shared" si="266"/>
        <v>2.7262566758422247E-4</v>
      </c>
      <c r="I3405" s="76">
        <v>3.09801894982071E-6</v>
      </c>
      <c r="J3405" s="75">
        <v>3404</v>
      </c>
      <c r="K3405" s="72">
        <f t="shared" si="267"/>
        <v>26109.774134961892</v>
      </c>
      <c r="L3405" s="72">
        <f t="shared" si="268"/>
        <v>1.596357127731805E-2</v>
      </c>
      <c r="M3405" s="72">
        <f t="shared" si="269"/>
        <v>6.4468967406262323E-7</v>
      </c>
      <c r="N3405" s="72">
        <f>IF(VLOOKUP(B3405,[1]Sheet1!$B$2:$G$553,6,FALSE)=0,"",L3405)</f>
        <v>1.596357127731805E-2</v>
      </c>
      <c r="O3405" s="72" t="e">
        <f>IF(VLOOKUP($B3405,[1]Sheet1!$C$2:$G$553,5,FALSE)=0,"",$L3405)</f>
        <v>#N/A</v>
      </c>
      <c r="P3405" s="72" t="e">
        <f>IF(VLOOKUP($B3405,[1]Sheet1!$D$2:$G$553,4,FALSE)=0,"",$L3405)</f>
        <v>#N/A</v>
      </c>
      <c r="Q3405" s="72" t="e">
        <f>IF(VLOOKUP($B3405,[1]Sheet1!$E$2:$G$553,3,FALSE)=0,"",$L3405)</f>
        <v>#N/A</v>
      </c>
      <c r="R3405" s="72" t="e">
        <f>IF(VLOOKUP($B3405,[1]Sheet1!$F$2:$G$553,2,FALSE)=0,"",$L3405)</f>
        <v>#N/A</v>
      </c>
      <c r="S3405" s="72" t="e">
        <f>COUNTIF([1]isolation_zones!$H$2:$H$1182,conductor_pz_summary_hftd_23_re!B3405)</f>
        <v>#VALUE!</v>
      </c>
    </row>
    <row r="3406" spans="1:19" x14ac:dyDescent="0.25">
      <c r="A3406" s="70">
        <v>7693</v>
      </c>
      <c r="B3406" s="71" t="s">
        <v>6741</v>
      </c>
      <c r="C3406" s="72">
        <v>83371103</v>
      </c>
      <c r="D3406" s="72" t="s">
        <v>890</v>
      </c>
      <c r="E3406" s="72">
        <v>44.765447363844103</v>
      </c>
      <c r="F3406" s="72">
        <f t="shared" si="265"/>
        <v>2.7821906379020572E-2</v>
      </c>
      <c r="G3406" s="73">
        <v>4</v>
      </c>
      <c r="H3406" s="72">
        <f t="shared" si="266"/>
        <v>1.2330343986322679E-5</v>
      </c>
      <c r="I3406" s="76">
        <v>3.0825859965806698E-6</v>
      </c>
      <c r="J3406" s="75">
        <v>3405</v>
      </c>
      <c r="K3406" s="72">
        <f t="shared" si="267"/>
        <v>26109.801956868272</v>
      </c>
      <c r="L3406" s="72">
        <f t="shared" si="268"/>
        <v>1.5951240933331726E-2</v>
      </c>
      <c r="M3406" s="72">
        <f t="shared" si="269"/>
        <v>6.4419171246571429E-7</v>
      </c>
      <c r="N3406" s="72" t="e">
        <f>IF(VLOOKUP(B3406,[1]Sheet1!$B$2:$G$553,6,FALSE)=0,"",L3406)</f>
        <v>#N/A</v>
      </c>
      <c r="O3406" s="72" t="e">
        <f>IF(VLOOKUP($B3406,[1]Sheet1!$C$2:$G$553,5,FALSE)=0,"",$L3406)</f>
        <v>#N/A</v>
      </c>
      <c r="P3406" s="72" t="e">
        <f>IF(VLOOKUP($B3406,[1]Sheet1!$D$2:$G$553,4,FALSE)=0,"",$L3406)</f>
        <v>#N/A</v>
      </c>
      <c r="Q3406" s="72" t="e">
        <f>IF(VLOOKUP($B3406,[1]Sheet1!$E$2:$G$553,3,FALSE)=0,"",$L3406)</f>
        <v>#N/A</v>
      </c>
      <c r="R3406" s="72" t="e">
        <f>IF(VLOOKUP($B3406,[1]Sheet1!$F$2:$G$553,2,FALSE)=0,"",$L3406)</f>
        <v>#N/A</v>
      </c>
      <c r="S3406" s="72" t="e">
        <f>COUNTIF([1]isolation_zones!$H$2:$H$1182,conductor_pz_summary_hftd_23_re!B3406)</f>
        <v>#VALUE!</v>
      </c>
    </row>
    <row r="3407" spans="1:19" x14ac:dyDescent="0.25">
      <c r="A3407" s="70">
        <v>1201</v>
      </c>
      <c r="B3407" s="71" t="s">
        <v>4698</v>
      </c>
      <c r="C3407" s="72">
        <v>43321102</v>
      </c>
      <c r="D3407" s="72" t="s">
        <v>735</v>
      </c>
      <c r="E3407" s="72">
        <v>0</v>
      </c>
      <c r="F3407" s="72">
        <f t="shared" si="265"/>
        <v>0</v>
      </c>
      <c r="G3407" s="73">
        <v>56</v>
      </c>
      <c r="H3407" s="72">
        <f t="shared" si="266"/>
        <v>1.7204320403340617E-4</v>
      </c>
      <c r="I3407" s="76">
        <v>3.0722000720251101E-6</v>
      </c>
      <c r="J3407" s="75">
        <v>3406</v>
      </c>
      <c r="K3407" s="72">
        <f t="shared" si="267"/>
        <v>26109.801956868272</v>
      </c>
      <c r="L3407" s="72">
        <f t="shared" si="268"/>
        <v>1.5779197729298321E-2</v>
      </c>
      <c r="M3407" s="72">
        <f t="shared" si="269"/>
        <v>6.3724373853142441E-7</v>
      </c>
      <c r="N3407" s="72" t="e">
        <f>IF(VLOOKUP(B3407,[1]Sheet1!$B$2:$G$553,6,FALSE)=0,"",L3407)</f>
        <v>#N/A</v>
      </c>
      <c r="O3407" s="72" t="e">
        <f>IF(VLOOKUP($B3407,[1]Sheet1!$C$2:$G$553,5,FALSE)=0,"",$L3407)</f>
        <v>#N/A</v>
      </c>
      <c r="P3407" s="72" t="e">
        <f>IF(VLOOKUP($B3407,[1]Sheet1!$D$2:$G$553,4,FALSE)=0,"",$L3407)</f>
        <v>#N/A</v>
      </c>
      <c r="Q3407" s="72" t="e">
        <f>IF(VLOOKUP($B3407,[1]Sheet1!$E$2:$G$553,3,FALSE)=0,"",$L3407)</f>
        <v>#N/A</v>
      </c>
      <c r="R3407" s="72" t="e">
        <f>IF(VLOOKUP($B3407,[1]Sheet1!$F$2:$G$553,2,FALSE)=0,"",$L3407)</f>
        <v>#N/A</v>
      </c>
      <c r="S3407" s="72" t="e">
        <f>COUNTIF([1]isolation_zones!$H$2:$H$1182,conductor_pz_summary_hftd_23_re!B3407)</f>
        <v>#VALUE!</v>
      </c>
    </row>
    <row r="3408" spans="1:19" x14ac:dyDescent="0.25">
      <c r="A3408" s="70">
        <v>8249</v>
      </c>
      <c r="B3408" s="71" t="s">
        <v>4419</v>
      </c>
      <c r="C3408" s="72">
        <v>182852202</v>
      </c>
      <c r="D3408" s="72" t="s">
        <v>874</v>
      </c>
      <c r="E3408" s="72">
        <v>2319.95001292385</v>
      </c>
      <c r="F3408" s="72">
        <f t="shared" si="265"/>
        <v>1.441858305111156</v>
      </c>
      <c r="G3408" s="73">
        <v>20</v>
      </c>
      <c r="H3408" s="72">
        <f t="shared" si="266"/>
        <v>6.1367870115374809E-5</v>
      </c>
      <c r="I3408" s="76">
        <v>3.0683935057687402E-6</v>
      </c>
      <c r="J3408" s="75">
        <v>3407</v>
      </c>
      <c r="K3408" s="72">
        <f t="shared" si="267"/>
        <v>26111.243815173384</v>
      </c>
      <c r="L3408" s="72">
        <f t="shared" si="268"/>
        <v>1.5717829859182946E-2</v>
      </c>
      <c r="M3408" s="72">
        <f t="shared" si="269"/>
        <v>6.3476539383678753E-7</v>
      </c>
      <c r="N3408" s="72" t="e">
        <f>IF(VLOOKUP(B3408,[1]Sheet1!$B$2:$G$553,6,FALSE)=0,"",L3408)</f>
        <v>#N/A</v>
      </c>
      <c r="O3408" s="72" t="e">
        <f>IF(VLOOKUP($B3408,[1]Sheet1!$C$2:$G$553,5,FALSE)=0,"",$L3408)</f>
        <v>#N/A</v>
      </c>
      <c r="P3408" s="72" t="e">
        <f>IF(VLOOKUP($B3408,[1]Sheet1!$D$2:$G$553,4,FALSE)=0,"",$L3408)</f>
        <v>#N/A</v>
      </c>
      <c r="Q3408" s="72" t="e">
        <f>IF(VLOOKUP($B3408,[1]Sheet1!$E$2:$G$553,3,FALSE)=0,"",$L3408)</f>
        <v>#N/A</v>
      </c>
      <c r="R3408" s="72" t="e">
        <f>IF(VLOOKUP($B3408,[1]Sheet1!$F$2:$G$553,2,FALSE)=0,"",$L3408)</f>
        <v>#N/A</v>
      </c>
      <c r="S3408" s="72" t="e">
        <f>COUNTIF([1]isolation_zones!$H$2:$H$1182,conductor_pz_summary_hftd_23_re!B3408)</f>
        <v>#VALUE!</v>
      </c>
    </row>
    <row r="3409" spans="1:19" x14ac:dyDescent="0.25">
      <c r="A3409" s="70">
        <v>4500</v>
      </c>
      <c r="B3409" s="71" t="s">
        <v>6742</v>
      </c>
      <c r="C3409" s="72">
        <v>22811102</v>
      </c>
      <c r="D3409" s="72" t="s">
        <v>811</v>
      </c>
      <c r="E3409" s="72">
        <v>1132.26584085428</v>
      </c>
      <c r="F3409" s="72">
        <f t="shared" si="265"/>
        <v>0.70370779419159724</v>
      </c>
      <c r="G3409" s="73">
        <v>9</v>
      </c>
      <c r="H3409" s="72">
        <f t="shared" si="266"/>
        <v>2.7334425557863802E-5</v>
      </c>
      <c r="I3409" s="76">
        <v>3.0371583953182001E-6</v>
      </c>
      <c r="J3409" s="75">
        <v>3408</v>
      </c>
      <c r="K3409" s="72">
        <f t="shared" si="267"/>
        <v>26111.947522967577</v>
      </c>
      <c r="L3409" s="72">
        <f t="shared" si="268"/>
        <v>1.5690495433625083E-2</v>
      </c>
      <c r="M3409" s="72">
        <f t="shared" si="269"/>
        <v>6.3366149160855445E-7</v>
      </c>
      <c r="N3409" s="72" t="e">
        <f>IF(VLOOKUP(B3409,[1]Sheet1!$B$2:$G$553,6,FALSE)=0,"",L3409)</f>
        <v>#N/A</v>
      </c>
      <c r="O3409" s="72" t="e">
        <f>IF(VLOOKUP($B3409,[1]Sheet1!$C$2:$G$553,5,FALSE)=0,"",$L3409)</f>
        <v>#N/A</v>
      </c>
      <c r="P3409" s="72" t="e">
        <f>IF(VLOOKUP($B3409,[1]Sheet1!$D$2:$G$553,4,FALSE)=0,"",$L3409)</f>
        <v>#N/A</v>
      </c>
      <c r="Q3409" s="72" t="e">
        <f>IF(VLOOKUP($B3409,[1]Sheet1!$E$2:$G$553,3,FALSE)=0,"",$L3409)</f>
        <v>#N/A</v>
      </c>
      <c r="R3409" s="72" t="e">
        <f>IF(VLOOKUP($B3409,[1]Sheet1!$F$2:$G$553,2,FALSE)=0,"",$L3409)</f>
        <v>#N/A</v>
      </c>
      <c r="S3409" s="72" t="e">
        <f>COUNTIF([1]isolation_zones!$H$2:$H$1182,conductor_pz_summary_hftd_23_re!B3409)</f>
        <v>#VALUE!</v>
      </c>
    </row>
    <row r="3410" spans="1:19" x14ac:dyDescent="0.25">
      <c r="A3410" s="70">
        <v>5121</v>
      </c>
      <c r="B3410" s="71" t="s">
        <v>6743</v>
      </c>
      <c r="C3410" s="72">
        <v>103311102</v>
      </c>
      <c r="D3410" s="72" t="s">
        <v>1396</v>
      </c>
      <c r="E3410" s="72">
        <v>303.06800084576997</v>
      </c>
      <c r="F3410" s="72">
        <f t="shared" si="265"/>
        <v>0.18835798685256058</v>
      </c>
      <c r="G3410" s="73">
        <v>15</v>
      </c>
      <c r="H3410" s="72">
        <f t="shared" si="266"/>
        <v>4.5298973020494153E-5</v>
      </c>
      <c r="I3410" s="76">
        <v>3.0199315346996102E-6</v>
      </c>
      <c r="J3410" s="75">
        <v>3409</v>
      </c>
      <c r="K3410" s="72">
        <f t="shared" si="267"/>
        <v>26112.135880954429</v>
      </c>
      <c r="L3410" s="72">
        <f t="shared" si="268"/>
        <v>1.5645196460604589E-2</v>
      </c>
      <c r="M3410" s="72">
        <f t="shared" si="269"/>
        <v>6.3183209017671773E-7</v>
      </c>
      <c r="N3410" s="72" t="e">
        <f>IF(VLOOKUP(B3410,[1]Sheet1!$B$2:$G$553,6,FALSE)=0,"",L3410)</f>
        <v>#N/A</v>
      </c>
      <c r="O3410" s="72" t="e">
        <f>IF(VLOOKUP($B3410,[1]Sheet1!$C$2:$G$553,5,FALSE)=0,"",$L3410)</f>
        <v>#N/A</v>
      </c>
      <c r="P3410" s="72" t="e">
        <f>IF(VLOOKUP($B3410,[1]Sheet1!$D$2:$G$553,4,FALSE)=0,"",$L3410)</f>
        <v>#N/A</v>
      </c>
      <c r="Q3410" s="72" t="e">
        <f>IF(VLOOKUP($B3410,[1]Sheet1!$E$2:$G$553,3,FALSE)=0,"",$L3410)</f>
        <v>#N/A</v>
      </c>
      <c r="R3410" s="72" t="e">
        <f>IF(VLOOKUP($B3410,[1]Sheet1!$F$2:$G$553,2,FALSE)=0,"",$L3410)</f>
        <v>#N/A</v>
      </c>
      <c r="S3410" s="72" t="e">
        <f>COUNTIF([1]isolation_zones!$H$2:$H$1182,conductor_pz_summary_hftd_23_re!B3410)</f>
        <v>#VALUE!</v>
      </c>
    </row>
    <row r="3411" spans="1:19" x14ac:dyDescent="0.25">
      <c r="A3411" s="70">
        <v>3124</v>
      </c>
      <c r="B3411" s="71" t="s">
        <v>4578</v>
      </c>
      <c r="C3411" s="72">
        <v>42011106</v>
      </c>
      <c r="D3411" s="72" t="s">
        <v>958</v>
      </c>
      <c r="E3411" s="72">
        <v>23.208512482459199</v>
      </c>
      <c r="F3411" s="72">
        <f t="shared" si="265"/>
        <v>1.4424184265046115E-2</v>
      </c>
      <c r="G3411" s="73">
        <v>28</v>
      </c>
      <c r="H3411" s="72">
        <f t="shared" si="266"/>
        <v>8.3927661842173796E-5</v>
      </c>
      <c r="I3411" s="76">
        <v>2.9974164943633498E-6</v>
      </c>
      <c r="J3411" s="75">
        <v>3410</v>
      </c>
      <c r="K3411" s="72">
        <f t="shared" si="267"/>
        <v>26112.150305138694</v>
      </c>
      <c r="L3411" s="72">
        <f t="shared" si="268"/>
        <v>1.5561268798762415E-2</v>
      </c>
      <c r="M3411" s="72">
        <f t="shared" si="269"/>
        <v>6.2844266709475691E-7</v>
      </c>
      <c r="N3411" s="72" t="e">
        <f>IF(VLOOKUP(B3411,[1]Sheet1!$B$2:$G$553,6,FALSE)=0,"",L3411)</f>
        <v>#N/A</v>
      </c>
      <c r="O3411" s="72" t="e">
        <f>IF(VLOOKUP($B3411,[1]Sheet1!$C$2:$G$553,5,FALSE)=0,"",$L3411)</f>
        <v>#N/A</v>
      </c>
      <c r="P3411" s="72" t="e">
        <f>IF(VLOOKUP($B3411,[1]Sheet1!$D$2:$G$553,4,FALSE)=0,"",$L3411)</f>
        <v>#N/A</v>
      </c>
      <c r="Q3411" s="72" t="e">
        <f>IF(VLOOKUP($B3411,[1]Sheet1!$E$2:$G$553,3,FALSE)=0,"",$L3411)</f>
        <v>#N/A</v>
      </c>
      <c r="R3411" s="72" t="e">
        <f>IF(VLOOKUP($B3411,[1]Sheet1!$F$2:$G$553,2,FALSE)=0,"",$L3411)</f>
        <v>#N/A</v>
      </c>
      <c r="S3411" s="72" t="e">
        <f>COUNTIF([1]isolation_zones!$H$2:$H$1182,conductor_pz_summary_hftd_23_re!B3411)</f>
        <v>#VALUE!</v>
      </c>
    </row>
    <row r="3412" spans="1:19" x14ac:dyDescent="0.25">
      <c r="A3412" s="70">
        <v>292</v>
      </c>
      <c r="B3412" s="71" t="s">
        <v>3838</v>
      </c>
      <c r="C3412" s="72">
        <v>12840402</v>
      </c>
      <c r="D3412" s="72" t="s">
        <v>964</v>
      </c>
      <c r="E3412" s="72">
        <v>2930.22711555567</v>
      </c>
      <c r="F3412" s="72">
        <f t="shared" si="265"/>
        <v>1.8211479897797824</v>
      </c>
      <c r="G3412" s="73">
        <v>31</v>
      </c>
      <c r="H3412" s="72">
        <f t="shared" si="266"/>
        <v>9.2772429524437528E-5</v>
      </c>
      <c r="I3412" s="76">
        <v>2.9926590169173398E-6</v>
      </c>
      <c r="J3412" s="75">
        <v>3411</v>
      </c>
      <c r="K3412" s="72">
        <f t="shared" si="267"/>
        <v>26113.971453128474</v>
      </c>
      <c r="L3412" s="72">
        <f t="shared" si="268"/>
        <v>1.5468496369237977E-2</v>
      </c>
      <c r="M3412" s="72">
        <f t="shared" si="269"/>
        <v>6.2469604760008979E-7</v>
      </c>
      <c r="N3412" s="72" t="e">
        <f>IF(VLOOKUP(B3412,[1]Sheet1!$B$2:$G$553,6,FALSE)=0,"",L3412)</f>
        <v>#N/A</v>
      </c>
      <c r="O3412" s="72" t="e">
        <f>IF(VLOOKUP($B3412,[1]Sheet1!$C$2:$G$553,5,FALSE)=0,"",$L3412)</f>
        <v>#N/A</v>
      </c>
      <c r="P3412" s="72" t="e">
        <f>IF(VLOOKUP($B3412,[1]Sheet1!$D$2:$G$553,4,FALSE)=0,"",$L3412)</f>
        <v>#N/A</v>
      </c>
      <c r="Q3412" s="72" t="e">
        <f>IF(VLOOKUP($B3412,[1]Sheet1!$E$2:$G$553,3,FALSE)=0,"",$L3412)</f>
        <v>#N/A</v>
      </c>
      <c r="R3412" s="72" t="e">
        <f>IF(VLOOKUP($B3412,[1]Sheet1!$F$2:$G$553,2,FALSE)=0,"",$L3412)</f>
        <v>#N/A</v>
      </c>
      <c r="S3412" s="72" t="e">
        <f>COUNTIF([1]isolation_zones!$H$2:$H$1182,conductor_pz_summary_hftd_23_re!B3412)</f>
        <v>#VALUE!</v>
      </c>
    </row>
    <row r="3413" spans="1:19" x14ac:dyDescent="0.25">
      <c r="A3413" s="70">
        <v>5812</v>
      </c>
      <c r="B3413" s="71" t="s">
        <v>4296</v>
      </c>
      <c r="C3413" s="72">
        <v>42991105</v>
      </c>
      <c r="D3413" s="72" t="s">
        <v>207</v>
      </c>
      <c r="E3413" s="72">
        <v>106.74521640115</v>
      </c>
      <c r="F3413" s="72">
        <f t="shared" si="265"/>
        <v>6.6342583220105653E-2</v>
      </c>
      <c r="G3413" s="73">
        <v>28</v>
      </c>
      <c r="H3413" s="72">
        <f t="shared" si="266"/>
        <v>8.3730802509343361E-5</v>
      </c>
      <c r="I3413" s="76">
        <v>2.99038580390512E-6</v>
      </c>
      <c r="J3413" s="75">
        <v>3412</v>
      </c>
      <c r="K3413" s="72">
        <f t="shared" si="267"/>
        <v>26114.037795711694</v>
      </c>
      <c r="L3413" s="72">
        <f t="shared" si="268"/>
        <v>1.5384765566728634E-2</v>
      </c>
      <c r="M3413" s="72">
        <f t="shared" si="269"/>
        <v>6.2131457469274306E-7</v>
      </c>
      <c r="N3413" s="72" t="e">
        <f>IF(VLOOKUP(B3413,[1]Sheet1!$B$2:$G$553,6,FALSE)=0,"",L3413)</f>
        <v>#N/A</v>
      </c>
      <c r="O3413" s="72" t="e">
        <f>IF(VLOOKUP($B3413,[1]Sheet1!$C$2:$G$553,5,FALSE)=0,"",$L3413)</f>
        <v>#N/A</v>
      </c>
      <c r="P3413" s="72" t="e">
        <f>IF(VLOOKUP($B3413,[1]Sheet1!$D$2:$G$553,4,FALSE)=0,"",$L3413)</f>
        <v>#N/A</v>
      </c>
      <c r="Q3413" s="72" t="e">
        <f>IF(VLOOKUP($B3413,[1]Sheet1!$E$2:$G$553,3,FALSE)=0,"",$L3413)</f>
        <v>#N/A</v>
      </c>
      <c r="R3413" s="72" t="e">
        <f>IF(VLOOKUP($B3413,[1]Sheet1!$F$2:$G$553,2,FALSE)=0,"",$L3413)</f>
        <v>#N/A</v>
      </c>
      <c r="S3413" s="72" t="e">
        <f>COUNTIF([1]isolation_zones!$H$2:$H$1182,conductor_pz_summary_hftd_23_re!B3413)</f>
        <v>#VALUE!</v>
      </c>
    </row>
    <row r="3414" spans="1:19" x14ac:dyDescent="0.25">
      <c r="A3414" s="70">
        <v>5928</v>
      </c>
      <c r="B3414" s="71" t="s">
        <v>6744</v>
      </c>
      <c r="C3414" s="72">
        <v>42481105</v>
      </c>
      <c r="D3414" s="72" t="s">
        <v>6435</v>
      </c>
      <c r="E3414" s="72">
        <v>339.91364658404598</v>
      </c>
      <c r="F3414" s="72">
        <f t="shared" si="265"/>
        <v>0.21125770452706399</v>
      </c>
      <c r="G3414" s="73">
        <v>33</v>
      </c>
      <c r="H3414" s="72">
        <f t="shared" si="266"/>
        <v>9.8397840663966364E-5</v>
      </c>
      <c r="I3414" s="76">
        <v>2.9817527473929201E-6</v>
      </c>
      <c r="J3414" s="75">
        <v>3413</v>
      </c>
      <c r="K3414" s="72">
        <f t="shared" si="267"/>
        <v>26114.249053416221</v>
      </c>
      <c r="L3414" s="72">
        <f t="shared" si="268"/>
        <v>1.5286367726064669E-2</v>
      </c>
      <c r="M3414" s="72">
        <f t="shared" si="269"/>
        <v>6.1734077267036897E-7</v>
      </c>
      <c r="N3414" s="72" t="e">
        <f>IF(VLOOKUP(B3414,[1]Sheet1!$B$2:$G$553,6,FALSE)=0,"",L3414)</f>
        <v>#N/A</v>
      </c>
      <c r="O3414" s="72" t="e">
        <f>IF(VLOOKUP($B3414,[1]Sheet1!$C$2:$G$553,5,FALSE)=0,"",$L3414)</f>
        <v>#N/A</v>
      </c>
      <c r="P3414" s="72" t="e">
        <f>IF(VLOOKUP($B3414,[1]Sheet1!$D$2:$G$553,4,FALSE)=0,"",$L3414)</f>
        <v>#N/A</v>
      </c>
      <c r="Q3414" s="72" t="e">
        <f>IF(VLOOKUP($B3414,[1]Sheet1!$E$2:$G$553,3,FALSE)=0,"",$L3414)</f>
        <v>#N/A</v>
      </c>
      <c r="R3414" s="72" t="e">
        <f>IF(VLOOKUP($B3414,[1]Sheet1!$F$2:$G$553,2,FALSE)=0,"",$L3414)</f>
        <v>#N/A</v>
      </c>
      <c r="S3414" s="72" t="e">
        <f>COUNTIF([1]isolation_zones!$H$2:$H$1182,conductor_pz_summary_hftd_23_re!B3414)</f>
        <v>#VALUE!</v>
      </c>
    </row>
    <row r="3415" spans="1:19" x14ac:dyDescent="0.25">
      <c r="A3415" s="70">
        <v>231</v>
      </c>
      <c r="B3415" s="71" t="s">
        <v>6745</v>
      </c>
      <c r="C3415" s="72">
        <v>83252109</v>
      </c>
      <c r="D3415" s="72" t="s">
        <v>1006</v>
      </c>
      <c r="E3415" s="72">
        <v>1834.1594938636099</v>
      </c>
      <c r="F3415" s="72">
        <f t="shared" si="265"/>
        <v>1.1399375350302112</v>
      </c>
      <c r="G3415" s="73">
        <v>66</v>
      </c>
      <c r="H3415" s="72">
        <f t="shared" si="266"/>
        <v>1.9569821768076229E-4</v>
      </c>
      <c r="I3415" s="76">
        <v>2.96512451031458E-6</v>
      </c>
      <c r="J3415" s="75">
        <v>3414</v>
      </c>
      <c r="K3415" s="72">
        <f t="shared" si="267"/>
        <v>26115.388990951251</v>
      </c>
      <c r="L3415" s="72">
        <f t="shared" si="268"/>
        <v>1.5090669508383907E-2</v>
      </c>
      <c r="M3415" s="72">
        <f t="shared" si="269"/>
        <v>6.0943748975331223E-7</v>
      </c>
      <c r="N3415" s="72" t="e">
        <f>IF(VLOOKUP(B3415,[1]Sheet1!$B$2:$G$553,6,FALSE)=0,"",L3415)</f>
        <v>#N/A</v>
      </c>
      <c r="O3415" s="72" t="e">
        <f>IF(VLOOKUP($B3415,[1]Sheet1!$C$2:$G$553,5,FALSE)=0,"",$L3415)</f>
        <v>#N/A</v>
      </c>
      <c r="P3415" s="72" t="e">
        <f>IF(VLOOKUP($B3415,[1]Sheet1!$D$2:$G$553,4,FALSE)=0,"",$L3415)</f>
        <v>#N/A</v>
      </c>
      <c r="Q3415" s="72" t="e">
        <f>IF(VLOOKUP($B3415,[1]Sheet1!$E$2:$G$553,3,FALSE)=0,"",$L3415)</f>
        <v>#N/A</v>
      </c>
      <c r="R3415" s="72" t="e">
        <f>IF(VLOOKUP($B3415,[1]Sheet1!$F$2:$G$553,2,FALSE)=0,"",$L3415)</f>
        <v>#N/A</v>
      </c>
      <c r="S3415" s="72" t="e">
        <f>COUNTIF([1]isolation_zones!$H$2:$H$1182,conductor_pz_summary_hftd_23_re!B3415)</f>
        <v>#VALUE!</v>
      </c>
    </row>
    <row r="3416" spans="1:19" x14ac:dyDescent="0.25">
      <c r="A3416" s="70">
        <v>5926</v>
      </c>
      <c r="B3416" s="71" t="s">
        <v>6746</v>
      </c>
      <c r="C3416" s="72">
        <v>14091110</v>
      </c>
      <c r="D3416" s="72" t="s">
        <v>6116</v>
      </c>
      <c r="E3416" s="72">
        <v>523.32750165575999</v>
      </c>
      <c r="F3416" s="72">
        <f t="shared" si="265"/>
        <v>0.32525015640507149</v>
      </c>
      <c r="G3416" s="73">
        <v>23</v>
      </c>
      <c r="H3416" s="72">
        <f t="shared" si="266"/>
        <v>6.8152819970944517E-5</v>
      </c>
      <c r="I3416" s="76">
        <v>2.9631660856932401E-6</v>
      </c>
      <c r="J3416" s="75">
        <v>3415</v>
      </c>
      <c r="K3416" s="72">
        <f t="shared" si="267"/>
        <v>26115.714241107657</v>
      </c>
      <c r="L3416" s="72">
        <f t="shared" si="268"/>
        <v>1.5022516688412963E-2</v>
      </c>
      <c r="M3416" s="72">
        <f t="shared" si="269"/>
        <v>6.0668513449832327E-7</v>
      </c>
      <c r="N3416" s="72" t="e">
        <f>IF(VLOOKUP(B3416,[1]Sheet1!$B$2:$G$553,6,FALSE)=0,"",L3416)</f>
        <v>#N/A</v>
      </c>
      <c r="O3416" s="72" t="e">
        <f>IF(VLOOKUP($B3416,[1]Sheet1!$C$2:$G$553,5,FALSE)=0,"",$L3416)</f>
        <v>#N/A</v>
      </c>
      <c r="P3416" s="72" t="e">
        <f>IF(VLOOKUP($B3416,[1]Sheet1!$D$2:$G$553,4,FALSE)=0,"",$L3416)</f>
        <v>#N/A</v>
      </c>
      <c r="Q3416" s="72" t="e">
        <f>IF(VLOOKUP($B3416,[1]Sheet1!$E$2:$G$553,3,FALSE)=0,"",$L3416)</f>
        <v>#N/A</v>
      </c>
      <c r="R3416" s="72" t="e">
        <f>IF(VLOOKUP($B3416,[1]Sheet1!$F$2:$G$553,2,FALSE)=0,"",$L3416)</f>
        <v>#N/A</v>
      </c>
      <c r="S3416" s="72" t="e">
        <f>COUNTIF([1]isolation_zones!$H$2:$H$1182,conductor_pz_summary_hftd_23_re!B3416)</f>
        <v>#VALUE!</v>
      </c>
    </row>
    <row r="3417" spans="1:19" x14ac:dyDescent="0.25">
      <c r="A3417" s="70">
        <v>8452</v>
      </c>
      <c r="B3417" s="71" t="s">
        <v>6747</v>
      </c>
      <c r="C3417" s="72">
        <v>192431108</v>
      </c>
      <c r="D3417" s="72" t="s">
        <v>657</v>
      </c>
      <c r="E3417" s="72">
        <v>171.02907961795299</v>
      </c>
      <c r="F3417" s="72">
        <f t="shared" si="265"/>
        <v>0.10629526390177314</v>
      </c>
      <c r="G3417" s="73">
        <v>8</v>
      </c>
      <c r="H3417" s="72">
        <f t="shared" si="266"/>
        <v>2.3697868195711761E-5</v>
      </c>
      <c r="I3417" s="76">
        <v>2.9622335244639702E-6</v>
      </c>
      <c r="J3417" s="75">
        <v>3416</v>
      </c>
      <c r="K3417" s="72">
        <f t="shared" si="267"/>
        <v>26115.820536371557</v>
      </c>
      <c r="L3417" s="72">
        <f t="shared" si="268"/>
        <v>1.4998818820217252E-2</v>
      </c>
      <c r="M3417" s="72">
        <f t="shared" si="269"/>
        <v>6.0572809483234458E-7</v>
      </c>
      <c r="N3417" s="72" t="e">
        <f>IF(VLOOKUP(B3417,[1]Sheet1!$B$2:$G$553,6,FALSE)=0,"",L3417)</f>
        <v>#N/A</v>
      </c>
      <c r="O3417" s="72" t="e">
        <f>IF(VLOOKUP($B3417,[1]Sheet1!$C$2:$G$553,5,FALSE)=0,"",$L3417)</f>
        <v>#N/A</v>
      </c>
      <c r="P3417" s="72" t="e">
        <f>IF(VLOOKUP($B3417,[1]Sheet1!$D$2:$G$553,4,FALSE)=0,"",$L3417)</f>
        <v>#N/A</v>
      </c>
      <c r="Q3417" s="72" t="e">
        <f>IF(VLOOKUP($B3417,[1]Sheet1!$E$2:$G$553,3,FALSE)=0,"",$L3417)</f>
        <v>#N/A</v>
      </c>
      <c r="R3417" s="72" t="e">
        <f>IF(VLOOKUP($B3417,[1]Sheet1!$F$2:$G$553,2,FALSE)=0,"",$L3417)</f>
        <v>#N/A</v>
      </c>
      <c r="S3417" s="72" t="e">
        <f>COUNTIF([1]isolation_zones!$H$2:$H$1182,conductor_pz_summary_hftd_23_re!B3417)</f>
        <v>#VALUE!</v>
      </c>
    </row>
    <row r="3418" spans="1:19" x14ac:dyDescent="0.25">
      <c r="A3418" s="70">
        <v>8569</v>
      </c>
      <c r="B3418" s="71" t="s">
        <v>6748</v>
      </c>
      <c r="C3418" s="72">
        <v>42481105</v>
      </c>
      <c r="D3418" s="72" t="s">
        <v>6435</v>
      </c>
      <c r="E3418" s="72">
        <v>222.91146325958201</v>
      </c>
      <c r="F3418" s="72">
        <f t="shared" si="265"/>
        <v>0.13854037492826726</v>
      </c>
      <c r="G3418" s="73">
        <v>2</v>
      </c>
      <c r="H3418" s="72">
        <f t="shared" si="266"/>
        <v>5.8935325731977397E-6</v>
      </c>
      <c r="I3418" s="76">
        <v>2.9467662865988699E-6</v>
      </c>
      <c r="J3418" s="75">
        <v>3417</v>
      </c>
      <c r="K3418" s="72">
        <f t="shared" si="267"/>
        <v>26115.959076746487</v>
      </c>
      <c r="L3418" s="72">
        <f t="shared" si="268"/>
        <v>1.4992925287644055E-2</v>
      </c>
      <c r="M3418" s="72">
        <f t="shared" si="269"/>
        <v>6.0549008420629561E-7</v>
      </c>
      <c r="N3418" s="72" t="e">
        <f>IF(VLOOKUP(B3418,[1]Sheet1!$B$2:$G$553,6,FALSE)=0,"",L3418)</f>
        <v>#N/A</v>
      </c>
      <c r="O3418" s="72" t="e">
        <f>IF(VLOOKUP($B3418,[1]Sheet1!$C$2:$G$553,5,FALSE)=0,"",$L3418)</f>
        <v>#N/A</v>
      </c>
      <c r="P3418" s="72" t="e">
        <f>IF(VLOOKUP($B3418,[1]Sheet1!$D$2:$G$553,4,FALSE)=0,"",$L3418)</f>
        <v>#N/A</v>
      </c>
      <c r="Q3418" s="72" t="e">
        <f>IF(VLOOKUP($B3418,[1]Sheet1!$E$2:$G$553,3,FALSE)=0,"",$L3418)</f>
        <v>#N/A</v>
      </c>
      <c r="R3418" s="72" t="e">
        <f>IF(VLOOKUP($B3418,[1]Sheet1!$F$2:$G$553,2,FALSE)=0,"",$L3418)</f>
        <v>#N/A</v>
      </c>
      <c r="S3418" s="72" t="e">
        <f>COUNTIF([1]isolation_zones!$H$2:$H$1182,conductor_pz_summary_hftd_23_re!B3418)</f>
        <v>#VALUE!</v>
      </c>
    </row>
    <row r="3419" spans="1:19" x14ac:dyDescent="0.25">
      <c r="A3419" s="70">
        <v>6289</v>
      </c>
      <c r="B3419" s="71" t="s">
        <v>6749</v>
      </c>
      <c r="C3419" s="72">
        <v>43201101</v>
      </c>
      <c r="D3419" s="72" t="s">
        <v>741</v>
      </c>
      <c r="E3419" s="72">
        <v>295.24927915032498</v>
      </c>
      <c r="F3419" s="72">
        <f t="shared" si="265"/>
        <v>0.18349861973295523</v>
      </c>
      <c r="G3419" s="73">
        <v>7</v>
      </c>
      <c r="H3419" s="72">
        <f t="shared" si="266"/>
        <v>2.0611435092394719E-5</v>
      </c>
      <c r="I3419" s="76">
        <v>2.9444907274849601E-6</v>
      </c>
      <c r="J3419" s="75">
        <v>3418</v>
      </c>
      <c r="K3419" s="72">
        <f t="shared" si="267"/>
        <v>26116.142575366219</v>
      </c>
      <c r="L3419" s="72">
        <f t="shared" si="268"/>
        <v>1.497231385255166E-2</v>
      </c>
      <c r="M3419" s="72">
        <f t="shared" si="269"/>
        <v>6.0465769030515394E-7</v>
      </c>
      <c r="N3419" s="72" t="e">
        <f>IF(VLOOKUP(B3419,[1]Sheet1!$B$2:$G$553,6,FALSE)=0,"",L3419)</f>
        <v>#N/A</v>
      </c>
      <c r="O3419" s="72" t="e">
        <f>IF(VLOOKUP($B3419,[1]Sheet1!$C$2:$G$553,5,FALSE)=0,"",$L3419)</f>
        <v>#N/A</v>
      </c>
      <c r="P3419" s="72" t="e">
        <f>IF(VLOOKUP($B3419,[1]Sheet1!$D$2:$G$553,4,FALSE)=0,"",$L3419)</f>
        <v>#N/A</v>
      </c>
      <c r="Q3419" s="72" t="e">
        <f>IF(VLOOKUP($B3419,[1]Sheet1!$E$2:$G$553,3,FALSE)=0,"",$L3419)</f>
        <v>#N/A</v>
      </c>
      <c r="R3419" s="72" t="e">
        <f>IF(VLOOKUP($B3419,[1]Sheet1!$F$2:$G$553,2,FALSE)=0,"",$L3419)</f>
        <v>#N/A</v>
      </c>
      <c r="S3419" s="72" t="e">
        <f>COUNTIF([1]isolation_zones!$H$2:$H$1182,conductor_pz_summary_hftd_23_re!B3419)</f>
        <v>#VALUE!</v>
      </c>
    </row>
    <row r="3420" spans="1:19" x14ac:dyDescent="0.25">
      <c r="A3420" s="70">
        <v>8541</v>
      </c>
      <c r="B3420" s="71" t="s">
        <v>6750</v>
      </c>
      <c r="C3420" s="72">
        <v>14161106</v>
      </c>
      <c r="D3420" s="72" t="s">
        <v>898</v>
      </c>
      <c r="E3420" s="72">
        <v>0</v>
      </c>
      <c r="F3420" s="72">
        <f t="shared" si="265"/>
        <v>0</v>
      </c>
      <c r="G3420" s="73">
        <v>11</v>
      </c>
      <c r="H3420" s="72">
        <f t="shared" si="266"/>
        <v>3.2256255639885201E-5</v>
      </c>
      <c r="I3420" s="76">
        <v>2.9323868763531999E-6</v>
      </c>
      <c r="J3420" s="75">
        <v>3419</v>
      </c>
      <c r="K3420" s="72">
        <f t="shared" si="267"/>
        <v>26116.142575366219</v>
      </c>
      <c r="L3420" s="72">
        <f t="shared" si="268"/>
        <v>1.4940057596911775E-2</v>
      </c>
      <c r="M3420" s="72">
        <f t="shared" si="269"/>
        <v>6.0335501970759757E-7</v>
      </c>
      <c r="N3420" s="72" t="e">
        <f>IF(VLOOKUP(B3420,[1]Sheet1!$B$2:$G$553,6,FALSE)=0,"",L3420)</f>
        <v>#N/A</v>
      </c>
      <c r="O3420" s="72" t="e">
        <f>IF(VLOOKUP($B3420,[1]Sheet1!$C$2:$G$553,5,FALSE)=0,"",$L3420)</f>
        <v>#N/A</v>
      </c>
      <c r="P3420" s="72" t="e">
        <f>IF(VLOOKUP($B3420,[1]Sheet1!$D$2:$G$553,4,FALSE)=0,"",$L3420)</f>
        <v>#N/A</v>
      </c>
      <c r="Q3420" s="72" t="e">
        <f>IF(VLOOKUP($B3420,[1]Sheet1!$E$2:$G$553,3,FALSE)=0,"",$L3420)</f>
        <v>#N/A</v>
      </c>
      <c r="R3420" s="72" t="e">
        <f>IF(VLOOKUP($B3420,[1]Sheet1!$F$2:$G$553,2,FALSE)=0,"",$L3420)</f>
        <v>#N/A</v>
      </c>
      <c r="S3420" s="72" t="e">
        <f>COUNTIF([1]isolation_zones!$H$2:$H$1182,conductor_pz_summary_hftd_23_re!B3420)</f>
        <v>#VALUE!</v>
      </c>
    </row>
    <row r="3421" spans="1:19" x14ac:dyDescent="0.25">
      <c r="A3421" s="70">
        <v>3241</v>
      </c>
      <c r="B3421" s="71" t="s">
        <v>4156</v>
      </c>
      <c r="C3421" s="72">
        <v>12101101</v>
      </c>
      <c r="D3421" s="72" t="s">
        <v>976</v>
      </c>
      <c r="E3421" s="72">
        <v>538.45976089693795</v>
      </c>
      <c r="F3421" s="72">
        <f t="shared" si="265"/>
        <v>0.33465491665440517</v>
      </c>
      <c r="G3421" s="73">
        <v>40</v>
      </c>
      <c r="H3421" s="72">
        <f t="shared" si="266"/>
        <v>1.1674454520876681E-4</v>
      </c>
      <c r="I3421" s="76">
        <v>2.9186136302191702E-6</v>
      </c>
      <c r="J3421" s="75">
        <v>3420</v>
      </c>
      <c r="K3421" s="72">
        <f t="shared" si="267"/>
        <v>26116.477230282871</v>
      </c>
      <c r="L3421" s="72">
        <f t="shared" si="268"/>
        <v>1.4823313051703008E-2</v>
      </c>
      <c r="M3421" s="72">
        <f t="shared" si="269"/>
        <v>5.9864028504755507E-7</v>
      </c>
      <c r="N3421" s="72" t="e">
        <f>IF(VLOOKUP(B3421,[1]Sheet1!$B$2:$G$553,6,FALSE)=0,"",L3421)</f>
        <v>#N/A</v>
      </c>
      <c r="O3421" s="72" t="e">
        <f>IF(VLOOKUP($B3421,[1]Sheet1!$C$2:$G$553,5,FALSE)=0,"",$L3421)</f>
        <v>#N/A</v>
      </c>
      <c r="P3421" s="72" t="e">
        <f>IF(VLOOKUP($B3421,[1]Sheet1!$D$2:$G$553,4,FALSE)=0,"",$L3421)</f>
        <v>#N/A</v>
      </c>
      <c r="Q3421" s="72" t="e">
        <f>IF(VLOOKUP($B3421,[1]Sheet1!$E$2:$G$553,3,FALSE)=0,"",$L3421)</f>
        <v>#N/A</v>
      </c>
      <c r="R3421" s="72" t="e">
        <f>IF(VLOOKUP($B3421,[1]Sheet1!$F$2:$G$553,2,FALSE)=0,"",$L3421)</f>
        <v>#N/A</v>
      </c>
      <c r="S3421" s="72" t="e">
        <f>COUNTIF([1]isolation_zones!$H$2:$H$1182,conductor_pz_summary_hftd_23_re!B3421)</f>
        <v>#VALUE!</v>
      </c>
    </row>
    <row r="3422" spans="1:19" x14ac:dyDescent="0.25">
      <c r="A3422" s="70">
        <v>6045</v>
      </c>
      <c r="B3422" s="71" t="s">
        <v>4008</v>
      </c>
      <c r="C3422" s="72">
        <v>12091105</v>
      </c>
      <c r="D3422" s="72" t="s">
        <v>1000</v>
      </c>
      <c r="E3422" s="72">
        <v>1965.42241850499</v>
      </c>
      <c r="F3422" s="72">
        <f t="shared" si="265"/>
        <v>1.2215179729676755</v>
      </c>
      <c r="G3422" s="73">
        <v>27</v>
      </c>
      <c r="H3422" s="72">
        <f t="shared" si="266"/>
        <v>7.8789548860085061E-5</v>
      </c>
      <c r="I3422" s="76">
        <v>2.9181314392624098E-6</v>
      </c>
      <c r="J3422" s="75">
        <v>3421</v>
      </c>
      <c r="K3422" s="72">
        <f t="shared" si="267"/>
        <v>26117.69874825584</v>
      </c>
      <c r="L3422" s="72">
        <f t="shared" si="268"/>
        <v>1.4744523502842923E-2</v>
      </c>
      <c r="M3422" s="72">
        <f t="shared" si="269"/>
        <v>5.9545836493132639E-7</v>
      </c>
      <c r="N3422" s="72">
        <f>IF(VLOOKUP(B3422,[1]Sheet1!$B$2:$G$553,6,FALSE)=0,"",L3422)</f>
        <v>1.4744523502842923E-2</v>
      </c>
      <c r="O3422" s="72" t="e">
        <f>IF(VLOOKUP($B3422,[1]Sheet1!$C$2:$G$553,5,FALSE)=0,"",$L3422)</f>
        <v>#N/A</v>
      </c>
      <c r="P3422" s="72" t="e">
        <f>IF(VLOOKUP($B3422,[1]Sheet1!$D$2:$G$553,4,FALSE)=0,"",$L3422)</f>
        <v>#N/A</v>
      </c>
      <c r="Q3422" s="72" t="e">
        <f>IF(VLOOKUP($B3422,[1]Sheet1!$E$2:$G$553,3,FALSE)=0,"",$L3422)</f>
        <v>#N/A</v>
      </c>
      <c r="R3422" s="72" t="e">
        <f>IF(VLOOKUP($B3422,[1]Sheet1!$F$2:$G$553,2,FALSE)=0,"",$L3422)</f>
        <v>#N/A</v>
      </c>
      <c r="S3422" s="72" t="e">
        <f>COUNTIF([1]isolation_zones!$H$2:$H$1182,conductor_pz_summary_hftd_23_re!B3422)</f>
        <v>#VALUE!</v>
      </c>
    </row>
    <row r="3423" spans="1:19" x14ac:dyDescent="0.25">
      <c r="A3423" s="70">
        <v>8780</v>
      </c>
      <c r="B3423" s="71" t="s">
        <v>6751</v>
      </c>
      <c r="C3423" s="72">
        <v>182631108</v>
      </c>
      <c r="D3423" s="72" t="s">
        <v>797</v>
      </c>
      <c r="E3423" s="72">
        <v>418.94201806263902</v>
      </c>
      <c r="F3423" s="72">
        <f t="shared" si="265"/>
        <v>0.26037415665794844</v>
      </c>
      <c r="G3423" s="73">
        <v>10</v>
      </c>
      <c r="H3423" s="72">
        <f t="shared" si="266"/>
        <v>2.9049704967809998E-5</v>
      </c>
      <c r="I3423" s="76">
        <v>2.9049704967809998E-6</v>
      </c>
      <c r="J3423" s="75">
        <v>3422</v>
      </c>
      <c r="K3423" s="72">
        <f t="shared" si="267"/>
        <v>26117.959122412496</v>
      </c>
      <c r="L3423" s="72">
        <f t="shared" si="268"/>
        <v>1.4715473797875113E-2</v>
      </c>
      <c r="M3423" s="72">
        <f t="shared" si="269"/>
        <v>5.9428519105300238E-7</v>
      </c>
      <c r="N3423" s="72" t="e">
        <f>IF(VLOOKUP(B3423,[1]Sheet1!$B$2:$G$553,6,FALSE)=0,"",L3423)</f>
        <v>#N/A</v>
      </c>
      <c r="O3423" s="72" t="e">
        <f>IF(VLOOKUP($B3423,[1]Sheet1!$C$2:$G$553,5,FALSE)=0,"",$L3423)</f>
        <v>#N/A</v>
      </c>
      <c r="P3423" s="72" t="e">
        <f>IF(VLOOKUP($B3423,[1]Sheet1!$D$2:$G$553,4,FALSE)=0,"",$L3423)</f>
        <v>#N/A</v>
      </c>
      <c r="Q3423" s="72" t="e">
        <f>IF(VLOOKUP($B3423,[1]Sheet1!$E$2:$G$553,3,FALSE)=0,"",$L3423)</f>
        <v>#N/A</v>
      </c>
      <c r="R3423" s="72" t="e">
        <f>IF(VLOOKUP($B3423,[1]Sheet1!$F$2:$G$553,2,FALSE)=0,"",$L3423)</f>
        <v>#N/A</v>
      </c>
      <c r="S3423" s="72" t="e">
        <f>COUNTIF([1]isolation_zones!$H$2:$H$1182,conductor_pz_summary_hftd_23_re!B3423)</f>
        <v>#VALUE!</v>
      </c>
    </row>
    <row r="3424" spans="1:19" x14ac:dyDescent="0.25">
      <c r="A3424" s="70">
        <v>10157</v>
      </c>
      <c r="B3424" s="71" t="s">
        <v>6752</v>
      </c>
      <c r="C3424" s="72">
        <v>14091108</v>
      </c>
      <c r="D3424" s="72" t="s">
        <v>55</v>
      </c>
      <c r="E3424" s="72">
        <v>370.94476516106101</v>
      </c>
      <c r="F3424" s="72">
        <f t="shared" si="265"/>
        <v>0.23054367008145496</v>
      </c>
      <c r="G3424" s="73">
        <v>7</v>
      </c>
      <c r="H3424" s="72">
        <f t="shared" si="266"/>
        <v>2.0324660507264609E-5</v>
      </c>
      <c r="I3424" s="76">
        <v>2.90352292960923E-6</v>
      </c>
      <c r="J3424" s="75">
        <v>3423</v>
      </c>
      <c r="K3424" s="72">
        <f t="shared" si="267"/>
        <v>26118.189666082577</v>
      </c>
      <c r="L3424" s="72">
        <f t="shared" si="268"/>
        <v>1.4695149137367849E-2</v>
      </c>
      <c r="M3424" s="72">
        <f t="shared" si="269"/>
        <v>5.9346437855871561E-7</v>
      </c>
      <c r="N3424" s="72" t="e">
        <f>IF(VLOOKUP(B3424,[1]Sheet1!$B$2:$G$553,6,FALSE)=0,"",L3424)</f>
        <v>#N/A</v>
      </c>
      <c r="O3424" s="72" t="e">
        <f>IF(VLOOKUP($B3424,[1]Sheet1!$C$2:$G$553,5,FALSE)=0,"",$L3424)</f>
        <v>#N/A</v>
      </c>
      <c r="P3424" s="72" t="e">
        <f>IF(VLOOKUP($B3424,[1]Sheet1!$D$2:$G$553,4,FALSE)=0,"",$L3424)</f>
        <v>#N/A</v>
      </c>
      <c r="Q3424" s="72" t="e">
        <f>IF(VLOOKUP($B3424,[1]Sheet1!$E$2:$G$553,3,FALSE)=0,"",$L3424)</f>
        <v>#N/A</v>
      </c>
      <c r="R3424" s="72" t="e">
        <f>IF(VLOOKUP($B3424,[1]Sheet1!$F$2:$G$553,2,FALSE)=0,"",$L3424)</f>
        <v>#N/A</v>
      </c>
      <c r="S3424" s="72" t="e">
        <f>COUNTIF([1]isolation_zones!$H$2:$H$1182,conductor_pz_summary_hftd_23_re!B3424)</f>
        <v>#VALUE!</v>
      </c>
    </row>
    <row r="3425" spans="1:19" x14ac:dyDescent="0.25">
      <c r="A3425" s="70">
        <v>3481</v>
      </c>
      <c r="B3425" s="71" t="s">
        <v>6753</v>
      </c>
      <c r="C3425" s="72">
        <v>42481105</v>
      </c>
      <c r="D3425" s="72" t="s">
        <v>6435</v>
      </c>
      <c r="E3425" s="72">
        <v>2887.2824746526799</v>
      </c>
      <c r="F3425" s="72">
        <f t="shared" si="265"/>
        <v>1.7944577219718334</v>
      </c>
      <c r="G3425" s="73">
        <v>150</v>
      </c>
      <c r="H3425" s="72">
        <f t="shared" si="266"/>
        <v>4.3546610308139999E-4</v>
      </c>
      <c r="I3425" s="76">
        <v>2.9031073538759999E-6</v>
      </c>
      <c r="J3425" s="75">
        <v>3424</v>
      </c>
      <c r="K3425" s="72">
        <f t="shared" si="267"/>
        <v>26119.984123804548</v>
      </c>
      <c r="L3425" s="72">
        <f t="shared" si="268"/>
        <v>1.4259683034286449E-2</v>
      </c>
      <c r="M3425" s="72">
        <f t="shared" si="269"/>
        <v>5.7587805685263468E-7</v>
      </c>
      <c r="N3425" s="72" t="e">
        <f>IF(VLOOKUP(B3425,[1]Sheet1!$B$2:$G$553,6,FALSE)=0,"",L3425)</f>
        <v>#N/A</v>
      </c>
      <c r="O3425" s="72" t="e">
        <f>IF(VLOOKUP($B3425,[1]Sheet1!$C$2:$G$553,5,FALSE)=0,"",$L3425)</f>
        <v>#N/A</v>
      </c>
      <c r="P3425" s="72" t="e">
        <f>IF(VLOOKUP($B3425,[1]Sheet1!$D$2:$G$553,4,FALSE)=0,"",$L3425)</f>
        <v>#N/A</v>
      </c>
      <c r="Q3425" s="72" t="e">
        <f>IF(VLOOKUP($B3425,[1]Sheet1!$E$2:$G$553,3,FALSE)=0,"",$L3425)</f>
        <v>#N/A</v>
      </c>
      <c r="R3425" s="72" t="e">
        <f>IF(VLOOKUP($B3425,[1]Sheet1!$F$2:$G$553,2,FALSE)=0,"",$L3425)</f>
        <v>#N/A</v>
      </c>
      <c r="S3425" s="72" t="e">
        <f>COUNTIF([1]isolation_zones!$H$2:$H$1182,conductor_pz_summary_hftd_23_re!B3425)</f>
        <v>#VALUE!</v>
      </c>
    </row>
    <row r="3426" spans="1:19" x14ac:dyDescent="0.25">
      <c r="A3426" s="70">
        <v>1523</v>
      </c>
      <c r="B3426" s="71" t="s">
        <v>3299</v>
      </c>
      <c r="C3426" s="72">
        <v>102361101</v>
      </c>
      <c r="D3426" s="72" t="s">
        <v>279</v>
      </c>
      <c r="E3426" s="72">
        <v>2328.7215260747898</v>
      </c>
      <c r="F3426" s="72">
        <f t="shared" si="265"/>
        <v>1.4473098359694156</v>
      </c>
      <c r="G3426" s="73">
        <v>23</v>
      </c>
      <c r="H3426" s="72">
        <f t="shared" si="266"/>
        <v>6.6597783764426257E-5</v>
      </c>
      <c r="I3426" s="76">
        <v>2.8955558158446199E-6</v>
      </c>
      <c r="J3426" s="75">
        <v>3425</v>
      </c>
      <c r="K3426" s="72">
        <f t="shared" si="267"/>
        <v>26121.431433640519</v>
      </c>
      <c r="L3426" s="72">
        <f t="shared" si="268"/>
        <v>1.4193085250522023E-2</v>
      </c>
      <c r="M3426" s="72">
        <f t="shared" si="269"/>
        <v>5.7318850181745368E-7</v>
      </c>
      <c r="N3426" s="72" t="e">
        <f>IF(VLOOKUP(B3426,[1]Sheet1!$B$2:$G$553,6,FALSE)=0,"",L3426)</f>
        <v>#N/A</v>
      </c>
      <c r="O3426" s="72" t="e">
        <f>IF(VLOOKUP($B3426,[1]Sheet1!$C$2:$G$553,5,FALSE)=0,"",$L3426)</f>
        <v>#N/A</v>
      </c>
      <c r="P3426" s="72" t="e">
        <f>IF(VLOOKUP($B3426,[1]Sheet1!$D$2:$G$553,4,FALSE)=0,"",$L3426)</f>
        <v>#N/A</v>
      </c>
      <c r="Q3426" s="72" t="e">
        <f>IF(VLOOKUP($B3426,[1]Sheet1!$E$2:$G$553,3,FALSE)=0,"",$L3426)</f>
        <v>#N/A</v>
      </c>
      <c r="R3426" s="72" t="e">
        <f>IF(VLOOKUP($B3426,[1]Sheet1!$F$2:$G$553,2,FALSE)=0,"",$L3426)</f>
        <v>#N/A</v>
      </c>
      <c r="S3426" s="72" t="e">
        <f>COUNTIF([1]isolation_zones!$H$2:$H$1182,conductor_pz_summary_hftd_23_re!B3426)</f>
        <v>#VALUE!</v>
      </c>
    </row>
    <row r="3427" spans="1:19" x14ac:dyDescent="0.25">
      <c r="A3427" s="70">
        <v>10922</v>
      </c>
      <c r="B3427" s="71" t="s">
        <v>2423</v>
      </c>
      <c r="C3427" s="72">
        <v>163160401</v>
      </c>
      <c r="D3427" s="72" t="s">
        <v>497</v>
      </c>
      <c r="E3427" s="72">
        <v>22.2054786528618</v>
      </c>
      <c r="F3427" s="72">
        <f t="shared" si="265"/>
        <v>1.3800794687919079E-2</v>
      </c>
      <c r="G3427" s="73">
        <v>1</v>
      </c>
      <c r="H3427" s="72">
        <f t="shared" si="266"/>
        <v>2.89107225230789E-6</v>
      </c>
      <c r="I3427" s="76">
        <v>2.89107225230789E-6</v>
      </c>
      <c r="J3427" s="75">
        <v>3426</v>
      </c>
      <c r="K3427" s="72">
        <f t="shared" si="267"/>
        <v>26121.445234435207</v>
      </c>
      <c r="L3427" s="72">
        <f t="shared" si="268"/>
        <v>1.4190194178269715E-2</v>
      </c>
      <c r="M3427" s="72">
        <f t="shared" si="269"/>
        <v>5.7307174571096257E-7</v>
      </c>
      <c r="N3427" s="72" t="e">
        <f>IF(VLOOKUP(B3427,[1]Sheet1!$B$2:$G$553,6,FALSE)=0,"",L3427)</f>
        <v>#N/A</v>
      </c>
      <c r="O3427" s="72" t="e">
        <f>IF(VLOOKUP($B3427,[1]Sheet1!$C$2:$G$553,5,FALSE)=0,"",$L3427)</f>
        <v>#N/A</v>
      </c>
      <c r="P3427" s="72" t="e">
        <f>IF(VLOOKUP($B3427,[1]Sheet1!$D$2:$G$553,4,FALSE)=0,"",$L3427)</f>
        <v>#N/A</v>
      </c>
      <c r="Q3427" s="72" t="e">
        <f>IF(VLOOKUP($B3427,[1]Sheet1!$E$2:$G$553,3,FALSE)=0,"",$L3427)</f>
        <v>#N/A</v>
      </c>
      <c r="R3427" s="72" t="e">
        <f>IF(VLOOKUP($B3427,[1]Sheet1!$F$2:$G$553,2,FALSE)=0,"",$L3427)</f>
        <v>#N/A</v>
      </c>
      <c r="S3427" s="72" t="e">
        <f>COUNTIF([1]isolation_zones!$H$2:$H$1182,conductor_pz_summary_hftd_23_re!B3427)</f>
        <v>#VALUE!</v>
      </c>
    </row>
    <row r="3428" spans="1:19" x14ac:dyDescent="0.25">
      <c r="A3428" s="70">
        <v>1324</v>
      </c>
      <c r="B3428" s="71" t="s">
        <v>4285</v>
      </c>
      <c r="C3428" s="72">
        <v>42721105</v>
      </c>
      <c r="D3428" s="72" t="s">
        <v>707</v>
      </c>
      <c r="E3428" s="72">
        <v>0</v>
      </c>
      <c r="F3428" s="72">
        <f t="shared" si="265"/>
        <v>0</v>
      </c>
      <c r="G3428" s="73">
        <v>62</v>
      </c>
      <c r="H3428" s="72">
        <f t="shared" si="266"/>
        <v>1.7802744670985049E-4</v>
      </c>
      <c r="I3428" s="76">
        <v>2.8714104308040402E-6</v>
      </c>
      <c r="J3428" s="75">
        <v>3427</v>
      </c>
      <c r="K3428" s="72">
        <f t="shared" si="267"/>
        <v>26121.445234435207</v>
      </c>
      <c r="L3428" s="72">
        <f t="shared" si="268"/>
        <v>1.4012166731559864E-2</v>
      </c>
      <c r="M3428" s="72">
        <f t="shared" si="269"/>
        <v>5.658820978182853E-7</v>
      </c>
      <c r="N3428" s="72" t="e">
        <f>IF(VLOOKUP(B3428,[1]Sheet1!$B$2:$G$553,6,FALSE)=0,"",L3428)</f>
        <v>#N/A</v>
      </c>
      <c r="O3428" s="72" t="e">
        <f>IF(VLOOKUP($B3428,[1]Sheet1!$C$2:$G$553,5,FALSE)=0,"",$L3428)</f>
        <v>#N/A</v>
      </c>
      <c r="P3428" s="72" t="e">
        <f>IF(VLOOKUP($B3428,[1]Sheet1!$D$2:$G$553,4,FALSE)=0,"",$L3428)</f>
        <v>#N/A</v>
      </c>
      <c r="Q3428" s="72" t="e">
        <f>IF(VLOOKUP($B3428,[1]Sheet1!$E$2:$G$553,3,FALSE)=0,"",$L3428)</f>
        <v>#N/A</v>
      </c>
      <c r="R3428" s="72" t="e">
        <f>IF(VLOOKUP($B3428,[1]Sheet1!$F$2:$G$553,2,FALSE)=0,"",$L3428)</f>
        <v>#N/A</v>
      </c>
      <c r="S3428" s="72" t="e">
        <f>COUNTIF([1]isolation_zones!$H$2:$H$1182,conductor_pz_summary_hftd_23_re!B3428)</f>
        <v>#VALUE!</v>
      </c>
    </row>
    <row r="3429" spans="1:19" x14ac:dyDescent="0.25">
      <c r="A3429" s="70">
        <v>8419</v>
      </c>
      <c r="B3429" s="71" t="s">
        <v>6754</v>
      </c>
      <c r="C3429" s="72">
        <v>24181103</v>
      </c>
      <c r="D3429" s="72" t="s">
        <v>805</v>
      </c>
      <c r="E3429" s="72">
        <v>109.02126448587801</v>
      </c>
      <c r="F3429" s="72">
        <f t="shared" si="265"/>
        <v>6.7757156299489127E-2</v>
      </c>
      <c r="G3429" s="73">
        <v>3</v>
      </c>
      <c r="H3429" s="72">
        <f t="shared" si="266"/>
        <v>8.5961650904493596E-6</v>
      </c>
      <c r="I3429" s="76">
        <v>2.86538836348312E-6</v>
      </c>
      <c r="J3429" s="75">
        <v>3428</v>
      </c>
      <c r="K3429" s="72">
        <f t="shared" si="267"/>
        <v>26121.512991591506</v>
      </c>
      <c r="L3429" s="72">
        <f t="shared" si="268"/>
        <v>1.4003570566469415E-2</v>
      </c>
      <c r="M3429" s="72">
        <f t="shared" si="269"/>
        <v>5.655349412344559E-7</v>
      </c>
      <c r="N3429" s="72" t="e">
        <f>IF(VLOOKUP(B3429,[1]Sheet1!$B$2:$G$553,6,FALSE)=0,"",L3429)</f>
        <v>#N/A</v>
      </c>
      <c r="O3429" s="72" t="e">
        <f>IF(VLOOKUP($B3429,[1]Sheet1!$C$2:$G$553,5,FALSE)=0,"",$L3429)</f>
        <v>#N/A</v>
      </c>
      <c r="P3429" s="72" t="e">
        <f>IF(VLOOKUP($B3429,[1]Sheet1!$D$2:$G$553,4,FALSE)=0,"",$L3429)</f>
        <v>#N/A</v>
      </c>
      <c r="Q3429" s="72" t="e">
        <f>IF(VLOOKUP($B3429,[1]Sheet1!$E$2:$G$553,3,FALSE)=0,"",$L3429)</f>
        <v>#N/A</v>
      </c>
      <c r="R3429" s="72" t="e">
        <f>IF(VLOOKUP($B3429,[1]Sheet1!$F$2:$G$553,2,FALSE)=0,"",$L3429)</f>
        <v>#N/A</v>
      </c>
      <c r="S3429" s="72" t="e">
        <f>COUNTIF([1]isolation_zones!$H$2:$H$1182,conductor_pz_summary_hftd_23_re!B3429)</f>
        <v>#VALUE!</v>
      </c>
    </row>
    <row r="3430" spans="1:19" x14ac:dyDescent="0.25">
      <c r="A3430" s="70">
        <v>6629</v>
      </c>
      <c r="B3430" s="71" t="s">
        <v>3372</v>
      </c>
      <c r="C3430" s="72">
        <v>102812101</v>
      </c>
      <c r="D3430" s="72" t="s">
        <v>251</v>
      </c>
      <c r="E3430" s="72">
        <v>2937.4924004444601</v>
      </c>
      <c r="F3430" s="72">
        <f t="shared" si="265"/>
        <v>1.8256633936882909</v>
      </c>
      <c r="G3430" s="73">
        <v>23</v>
      </c>
      <c r="H3430" s="72">
        <f t="shared" si="266"/>
        <v>6.5675954890634402E-5</v>
      </c>
      <c r="I3430" s="76">
        <v>2.8554762995927999E-6</v>
      </c>
      <c r="J3430" s="75">
        <v>3429</v>
      </c>
      <c r="K3430" s="72">
        <f t="shared" si="267"/>
        <v>26123.338654985193</v>
      </c>
      <c r="L3430" s="72">
        <f t="shared" si="268"/>
        <v>1.393789461157878E-2</v>
      </c>
      <c r="M3430" s="72">
        <f t="shared" si="269"/>
        <v>5.6288261430731306E-7</v>
      </c>
      <c r="N3430" s="72" t="e">
        <f>IF(VLOOKUP(B3430,[1]Sheet1!$B$2:$G$553,6,FALSE)=0,"",L3430)</f>
        <v>#N/A</v>
      </c>
      <c r="O3430" s="72" t="e">
        <f>IF(VLOOKUP($B3430,[1]Sheet1!$C$2:$G$553,5,FALSE)=0,"",$L3430)</f>
        <v>#N/A</v>
      </c>
      <c r="P3430" s="72" t="e">
        <f>IF(VLOOKUP($B3430,[1]Sheet1!$D$2:$G$553,4,FALSE)=0,"",$L3430)</f>
        <v>#N/A</v>
      </c>
      <c r="Q3430" s="72" t="e">
        <f>IF(VLOOKUP($B3430,[1]Sheet1!$E$2:$G$553,3,FALSE)=0,"",$L3430)</f>
        <v>#N/A</v>
      </c>
      <c r="R3430" s="72" t="e">
        <f>IF(VLOOKUP($B3430,[1]Sheet1!$F$2:$G$553,2,FALSE)=0,"",$L3430)</f>
        <v>#N/A</v>
      </c>
      <c r="S3430" s="72" t="e">
        <f>COUNTIF([1]isolation_zones!$H$2:$H$1182,conductor_pz_summary_hftd_23_re!B3430)</f>
        <v>#VALUE!</v>
      </c>
    </row>
    <row r="3431" spans="1:19" x14ac:dyDescent="0.25">
      <c r="A3431" s="70">
        <v>692</v>
      </c>
      <c r="B3431" s="71" t="s">
        <v>3112</v>
      </c>
      <c r="C3431" s="72">
        <v>158031101</v>
      </c>
      <c r="D3431" s="72" t="s">
        <v>1320</v>
      </c>
      <c r="E3431" s="72">
        <v>1940.39016728759</v>
      </c>
      <c r="F3431" s="72">
        <f t="shared" si="265"/>
        <v>1.2059603277113673</v>
      </c>
      <c r="G3431" s="73">
        <v>11</v>
      </c>
      <c r="H3431" s="72">
        <f t="shared" si="266"/>
        <v>3.137224253434986E-5</v>
      </c>
      <c r="I3431" s="76">
        <v>2.8520220485772601E-6</v>
      </c>
      <c r="J3431" s="75">
        <v>3430</v>
      </c>
      <c r="K3431" s="72">
        <f t="shared" si="267"/>
        <v>26124.544615312905</v>
      </c>
      <c r="L3431" s="72">
        <f t="shared" si="268"/>
        <v>1.390652236904443E-2</v>
      </c>
      <c r="M3431" s="72">
        <f t="shared" si="269"/>
        <v>5.6161564462598482E-7</v>
      </c>
      <c r="N3431" s="72" t="e">
        <f>IF(VLOOKUP(B3431,[1]Sheet1!$B$2:$G$553,6,FALSE)=0,"",L3431)</f>
        <v>#N/A</v>
      </c>
      <c r="O3431" s="72" t="e">
        <f>IF(VLOOKUP($B3431,[1]Sheet1!$C$2:$G$553,5,FALSE)=0,"",$L3431)</f>
        <v>#N/A</v>
      </c>
      <c r="P3431" s="72" t="e">
        <f>IF(VLOOKUP($B3431,[1]Sheet1!$D$2:$G$553,4,FALSE)=0,"",$L3431)</f>
        <v>#N/A</v>
      </c>
      <c r="Q3431" s="72" t="e">
        <f>IF(VLOOKUP($B3431,[1]Sheet1!$E$2:$G$553,3,FALSE)=0,"",$L3431)</f>
        <v>#N/A</v>
      </c>
      <c r="R3431" s="72" t="e">
        <f>IF(VLOOKUP($B3431,[1]Sheet1!$F$2:$G$553,2,FALSE)=0,"",$L3431)</f>
        <v>#N/A</v>
      </c>
      <c r="S3431" s="72" t="e">
        <f>COUNTIF([1]isolation_zones!$H$2:$H$1182,conductor_pz_summary_hftd_23_re!B3431)</f>
        <v>#VALUE!</v>
      </c>
    </row>
    <row r="3432" spans="1:19" x14ac:dyDescent="0.25">
      <c r="A3432" s="70">
        <v>5593</v>
      </c>
      <c r="B3432" s="71" t="s">
        <v>4626</v>
      </c>
      <c r="C3432" s="72">
        <v>22721102</v>
      </c>
      <c r="D3432" s="72" t="s">
        <v>1234</v>
      </c>
      <c r="E3432" s="72">
        <v>2195.0073543560702</v>
      </c>
      <c r="F3432" s="72">
        <f t="shared" si="265"/>
        <v>1.3642059380708951</v>
      </c>
      <c r="G3432" s="73">
        <v>37</v>
      </c>
      <c r="H3432" s="72">
        <f t="shared" si="266"/>
        <v>1.0529679333624489E-4</v>
      </c>
      <c r="I3432" s="76">
        <v>2.84585927935797E-6</v>
      </c>
      <c r="J3432" s="75">
        <v>3431</v>
      </c>
      <c r="K3432" s="72">
        <f t="shared" si="267"/>
        <v>26125.908821250978</v>
      </c>
      <c r="L3432" s="72">
        <f t="shared" si="268"/>
        <v>1.3801225575708185E-2</v>
      </c>
      <c r="M3432" s="72">
        <f t="shared" si="269"/>
        <v>5.5736322803344972E-7</v>
      </c>
      <c r="N3432" s="72" t="e">
        <f>IF(VLOOKUP(B3432,[1]Sheet1!$B$2:$G$553,6,FALSE)=0,"",L3432)</f>
        <v>#N/A</v>
      </c>
      <c r="O3432" s="72" t="e">
        <f>IF(VLOOKUP($B3432,[1]Sheet1!$C$2:$G$553,5,FALSE)=0,"",$L3432)</f>
        <v>#N/A</v>
      </c>
      <c r="P3432" s="72" t="e">
        <f>IF(VLOOKUP($B3432,[1]Sheet1!$D$2:$G$553,4,FALSE)=0,"",$L3432)</f>
        <v>#N/A</v>
      </c>
      <c r="Q3432" s="72" t="e">
        <f>IF(VLOOKUP($B3432,[1]Sheet1!$E$2:$G$553,3,FALSE)=0,"",$L3432)</f>
        <v>#N/A</v>
      </c>
      <c r="R3432" s="72" t="e">
        <f>IF(VLOOKUP($B3432,[1]Sheet1!$F$2:$G$553,2,FALSE)=0,"",$L3432)</f>
        <v>#N/A</v>
      </c>
      <c r="S3432" s="72" t="e">
        <f>COUNTIF([1]isolation_zones!$H$2:$H$1182,conductor_pz_summary_hftd_23_re!B3432)</f>
        <v>#VALUE!</v>
      </c>
    </row>
    <row r="3433" spans="1:19" x14ac:dyDescent="0.25">
      <c r="A3433" s="70">
        <v>7382</v>
      </c>
      <c r="B3433" s="71" t="s">
        <v>2560</v>
      </c>
      <c r="C3433" s="72">
        <v>182852202</v>
      </c>
      <c r="D3433" s="72" t="s">
        <v>874</v>
      </c>
      <c r="E3433" s="72">
        <v>517.01392348478601</v>
      </c>
      <c r="F3433" s="72">
        <f t="shared" si="265"/>
        <v>0.32132624206636795</v>
      </c>
      <c r="G3433" s="73">
        <v>8</v>
      </c>
      <c r="H3433" s="72">
        <f t="shared" si="266"/>
        <v>2.2675546622976801E-5</v>
      </c>
      <c r="I3433" s="76">
        <v>2.8344433278721001E-6</v>
      </c>
      <c r="J3433" s="75">
        <v>3432</v>
      </c>
      <c r="K3433" s="72">
        <f t="shared" si="267"/>
        <v>26126.230147493043</v>
      </c>
      <c r="L3433" s="72">
        <f t="shared" si="268"/>
        <v>1.3778550029085207E-2</v>
      </c>
      <c r="M3433" s="72">
        <f t="shared" si="269"/>
        <v>5.5644747487849443E-7</v>
      </c>
      <c r="N3433" s="72" t="e">
        <f>IF(VLOOKUP(B3433,[1]Sheet1!$B$2:$G$553,6,FALSE)=0,"",L3433)</f>
        <v>#N/A</v>
      </c>
      <c r="O3433" s="72" t="e">
        <f>IF(VLOOKUP($B3433,[1]Sheet1!$C$2:$G$553,5,FALSE)=0,"",$L3433)</f>
        <v>#N/A</v>
      </c>
      <c r="P3433" s="72" t="e">
        <f>IF(VLOOKUP($B3433,[1]Sheet1!$D$2:$G$553,4,FALSE)=0,"",$L3433)</f>
        <v>#N/A</v>
      </c>
      <c r="Q3433" s="72" t="e">
        <f>IF(VLOOKUP($B3433,[1]Sheet1!$E$2:$G$553,3,FALSE)=0,"",$L3433)</f>
        <v>#N/A</v>
      </c>
      <c r="R3433" s="72" t="e">
        <f>IF(VLOOKUP($B3433,[1]Sheet1!$F$2:$G$553,2,FALSE)=0,"",$L3433)</f>
        <v>#N/A</v>
      </c>
      <c r="S3433" s="72" t="e">
        <f>COUNTIF([1]isolation_zones!$H$2:$H$1182,conductor_pz_summary_hftd_23_re!B3433)</f>
        <v>#VALUE!</v>
      </c>
    </row>
    <row r="3434" spans="1:19" x14ac:dyDescent="0.25">
      <c r="A3434" s="70">
        <v>5265</v>
      </c>
      <c r="B3434" s="71" t="s">
        <v>6755</v>
      </c>
      <c r="C3434" s="72">
        <v>42481103</v>
      </c>
      <c r="D3434" s="72" t="s">
        <v>1224</v>
      </c>
      <c r="E3434" s="72">
        <v>350.32956112772098</v>
      </c>
      <c r="F3434" s="72">
        <f t="shared" si="265"/>
        <v>0.21773123749392229</v>
      </c>
      <c r="G3434" s="73">
        <v>34</v>
      </c>
      <c r="H3434" s="72">
        <f t="shared" si="266"/>
        <v>9.5816653567501258E-5</v>
      </c>
      <c r="I3434" s="76">
        <v>2.8181368696323901E-6</v>
      </c>
      <c r="J3434" s="75">
        <v>3433</v>
      </c>
      <c r="K3434" s="72">
        <f t="shared" si="267"/>
        <v>26126.447878730538</v>
      </c>
      <c r="L3434" s="72">
        <f t="shared" si="268"/>
        <v>1.3682733375517706E-2</v>
      </c>
      <c r="M3434" s="72">
        <f t="shared" si="269"/>
        <v>5.5257791423413075E-7</v>
      </c>
      <c r="N3434" s="72" t="e">
        <f>IF(VLOOKUP(B3434,[1]Sheet1!$B$2:$G$553,6,FALSE)=0,"",L3434)</f>
        <v>#N/A</v>
      </c>
      <c r="O3434" s="72" t="e">
        <f>IF(VLOOKUP($B3434,[1]Sheet1!$C$2:$G$553,5,FALSE)=0,"",$L3434)</f>
        <v>#N/A</v>
      </c>
      <c r="P3434" s="72" t="e">
        <f>IF(VLOOKUP($B3434,[1]Sheet1!$D$2:$G$553,4,FALSE)=0,"",$L3434)</f>
        <v>#N/A</v>
      </c>
      <c r="Q3434" s="72" t="e">
        <f>IF(VLOOKUP($B3434,[1]Sheet1!$E$2:$G$553,3,FALSE)=0,"",$L3434)</f>
        <v>#N/A</v>
      </c>
      <c r="R3434" s="72" t="e">
        <f>IF(VLOOKUP($B3434,[1]Sheet1!$F$2:$G$553,2,FALSE)=0,"",$L3434)</f>
        <v>#N/A</v>
      </c>
      <c r="S3434" s="72" t="e">
        <f>COUNTIF([1]isolation_zones!$H$2:$H$1182,conductor_pz_summary_hftd_23_re!B3434)</f>
        <v>#VALUE!</v>
      </c>
    </row>
    <row r="3435" spans="1:19" x14ac:dyDescent="0.25">
      <c r="A3435" s="70">
        <v>9102</v>
      </c>
      <c r="B3435" s="71" t="s">
        <v>6756</v>
      </c>
      <c r="C3435" s="72">
        <v>83431116</v>
      </c>
      <c r="D3435" s="72" t="s">
        <v>1058</v>
      </c>
      <c r="E3435" s="72">
        <v>551.87096969274603</v>
      </c>
      <c r="F3435" s="72">
        <f t="shared" si="265"/>
        <v>0.34299003709928283</v>
      </c>
      <c r="G3435" s="73">
        <v>7</v>
      </c>
      <c r="H3435" s="72">
        <f t="shared" si="266"/>
        <v>1.9439324328510871E-5</v>
      </c>
      <c r="I3435" s="76">
        <v>2.7770463326444102E-6</v>
      </c>
      <c r="J3435" s="75">
        <v>3434</v>
      </c>
      <c r="K3435" s="72">
        <f t="shared" si="267"/>
        <v>26126.790868767635</v>
      </c>
      <c r="L3435" s="72">
        <f t="shared" si="268"/>
        <v>1.3663294051189195E-2</v>
      </c>
      <c r="M3435" s="72">
        <f t="shared" si="269"/>
        <v>5.5179285608845425E-7</v>
      </c>
      <c r="N3435" s="72" t="e">
        <f>IF(VLOOKUP(B3435,[1]Sheet1!$B$2:$G$553,6,FALSE)=0,"",L3435)</f>
        <v>#N/A</v>
      </c>
      <c r="O3435" s="72" t="e">
        <f>IF(VLOOKUP($B3435,[1]Sheet1!$C$2:$G$553,5,FALSE)=0,"",$L3435)</f>
        <v>#N/A</v>
      </c>
      <c r="P3435" s="72" t="e">
        <f>IF(VLOOKUP($B3435,[1]Sheet1!$D$2:$G$553,4,FALSE)=0,"",$L3435)</f>
        <v>#N/A</v>
      </c>
      <c r="Q3435" s="72" t="e">
        <f>IF(VLOOKUP($B3435,[1]Sheet1!$E$2:$G$553,3,FALSE)=0,"",$L3435)</f>
        <v>#N/A</v>
      </c>
      <c r="R3435" s="72" t="e">
        <f>IF(VLOOKUP($B3435,[1]Sheet1!$F$2:$G$553,2,FALSE)=0,"",$L3435)</f>
        <v>#N/A</v>
      </c>
      <c r="S3435" s="72" t="e">
        <f>COUNTIF([1]isolation_zones!$H$2:$H$1182,conductor_pz_summary_hftd_23_re!B3435)</f>
        <v>#VALUE!</v>
      </c>
    </row>
    <row r="3436" spans="1:19" x14ac:dyDescent="0.25">
      <c r="A3436" s="70">
        <v>199</v>
      </c>
      <c r="B3436" s="71" t="s">
        <v>4507</v>
      </c>
      <c r="C3436" s="72">
        <v>12101103</v>
      </c>
      <c r="D3436" s="72" t="s">
        <v>894</v>
      </c>
      <c r="E3436" s="72">
        <v>769.16213479250098</v>
      </c>
      <c r="F3436" s="72">
        <f t="shared" si="265"/>
        <v>0.47803737401647045</v>
      </c>
      <c r="G3436" s="73">
        <v>66</v>
      </c>
      <c r="H3436" s="72">
        <f t="shared" si="266"/>
        <v>1.8203037396952848E-4</v>
      </c>
      <c r="I3436" s="76">
        <v>2.75803596923528E-6</v>
      </c>
      <c r="J3436" s="75">
        <v>3435</v>
      </c>
      <c r="K3436" s="72">
        <f t="shared" si="267"/>
        <v>26127.268906141653</v>
      </c>
      <c r="L3436" s="72">
        <f t="shared" si="268"/>
        <v>1.3481263677219666E-2</v>
      </c>
      <c r="M3436" s="72">
        <f t="shared" si="269"/>
        <v>5.4444154976574847E-7</v>
      </c>
      <c r="N3436" s="72" t="e">
        <f>IF(VLOOKUP(B3436,[1]Sheet1!$B$2:$G$553,6,FALSE)=0,"",L3436)</f>
        <v>#N/A</v>
      </c>
      <c r="O3436" s="72" t="e">
        <f>IF(VLOOKUP($B3436,[1]Sheet1!$C$2:$G$553,5,FALSE)=0,"",$L3436)</f>
        <v>#N/A</v>
      </c>
      <c r="P3436" s="72" t="e">
        <f>IF(VLOOKUP($B3436,[1]Sheet1!$D$2:$G$553,4,FALSE)=0,"",$L3436)</f>
        <v>#N/A</v>
      </c>
      <c r="Q3436" s="72" t="e">
        <f>IF(VLOOKUP($B3436,[1]Sheet1!$E$2:$G$553,3,FALSE)=0,"",$L3436)</f>
        <v>#N/A</v>
      </c>
      <c r="R3436" s="72" t="e">
        <f>IF(VLOOKUP($B3436,[1]Sheet1!$F$2:$G$553,2,FALSE)=0,"",$L3436)</f>
        <v>#N/A</v>
      </c>
      <c r="S3436" s="72" t="e">
        <f>COUNTIF([1]isolation_zones!$H$2:$H$1182,conductor_pz_summary_hftd_23_re!B3436)</f>
        <v>#VALUE!</v>
      </c>
    </row>
    <row r="3437" spans="1:19" x14ac:dyDescent="0.25">
      <c r="A3437" s="70">
        <v>2072</v>
      </c>
      <c r="B3437" s="71" t="s">
        <v>6757</v>
      </c>
      <c r="C3437" s="72">
        <v>24141101</v>
      </c>
      <c r="D3437" s="72" t="s">
        <v>1154</v>
      </c>
      <c r="E3437" s="72">
        <v>1292.63239153264</v>
      </c>
      <c r="F3437" s="72">
        <f t="shared" si="265"/>
        <v>0.80337625328318207</v>
      </c>
      <c r="G3437" s="73">
        <v>21</v>
      </c>
      <c r="H3437" s="72">
        <f t="shared" si="266"/>
        <v>5.777679335604624E-5</v>
      </c>
      <c r="I3437" s="76">
        <v>2.7512758740974399E-6</v>
      </c>
      <c r="J3437" s="75">
        <v>3436</v>
      </c>
      <c r="K3437" s="72">
        <f t="shared" si="267"/>
        <v>26128.072282394936</v>
      </c>
      <c r="L3437" s="72">
        <f t="shared" si="268"/>
        <v>1.342348688386362E-2</v>
      </c>
      <c r="M3437" s="72">
        <f t="shared" si="269"/>
        <v>5.4210823089680478E-7</v>
      </c>
      <c r="N3437" s="72" t="e">
        <f>IF(VLOOKUP(B3437,[1]Sheet1!$B$2:$G$553,6,FALSE)=0,"",L3437)</f>
        <v>#N/A</v>
      </c>
      <c r="O3437" s="72" t="e">
        <f>IF(VLOOKUP($B3437,[1]Sheet1!$C$2:$G$553,5,FALSE)=0,"",$L3437)</f>
        <v>#N/A</v>
      </c>
      <c r="P3437" s="72" t="e">
        <f>IF(VLOOKUP($B3437,[1]Sheet1!$D$2:$G$553,4,FALSE)=0,"",$L3437)</f>
        <v>#N/A</v>
      </c>
      <c r="Q3437" s="72" t="e">
        <f>IF(VLOOKUP($B3437,[1]Sheet1!$E$2:$G$553,3,FALSE)=0,"",$L3437)</f>
        <v>#N/A</v>
      </c>
      <c r="R3437" s="72" t="e">
        <f>IF(VLOOKUP($B3437,[1]Sheet1!$F$2:$G$553,2,FALSE)=0,"",$L3437)</f>
        <v>#N/A</v>
      </c>
      <c r="S3437" s="72" t="e">
        <f>COUNTIF([1]isolation_zones!$H$2:$H$1182,conductor_pz_summary_hftd_23_re!B3437)</f>
        <v>#VALUE!</v>
      </c>
    </row>
    <row r="3438" spans="1:19" x14ac:dyDescent="0.25">
      <c r="A3438" s="70">
        <v>8913</v>
      </c>
      <c r="B3438" s="71" t="s">
        <v>6758</v>
      </c>
      <c r="C3438" s="72">
        <v>13380401</v>
      </c>
      <c r="D3438" s="72" t="s">
        <v>1306</v>
      </c>
      <c r="E3438" s="72">
        <v>163.975201228332</v>
      </c>
      <c r="F3438" s="72">
        <f t="shared" si="265"/>
        <v>0.10191124998653325</v>
      </c>
      <c r="G3438" s="73">
        <v>6</v>
      </c>
      <c r="H3438" s="72">
        <f t="shared" si="266"/>
        <v>1.6447224612323939E-5</v>
      </c>
      <c r="I3438" s="76">
        <v>2.7412041020539898E-6</v>
      </c>
      <c r="J3438" s="75">
        <v>3437</v>
      </c>
      <c r="K3438" s="72">
        <f t="shared" si="267"/>
        <v>26128.174193644922</v>
      </c>
      <c r="L3438" s="72">
        <f t="shared" si="268"/>
        <v>1.3407039659251295E-2</v>
      </c>
      <c r="M3438" s="72">
        <f t="shared" si="269"/>
        <v>5.4144400885711496E-7</v>
      </c>
      <c r="N3438" s="72" t="e">
        <f>IF(VLOOKUP(B3438,[1]Sheet1!$B$2:$G$553,6,FALSE)=0,"",L3438)</f>
        <v>#N/A</v>
      </c>
      <c r="O3438" s="72" t="e">
        <f>IF(VLOOKUP($B3438,[1]Sheet1!$C$2:$G$553,5,FALSE)=0,"",$L3438)</f>
        <v>#N/A</v>
      </c>
      <c r="P3438" s="72" t="e">
        <f>IF(VLOOKUP($B3438,[1]Sheet1!$D$2:$G$553,4,FALSE)=0,"",$L3438)</f>
        <v>#N/A</v>
      </c>
      <c r="Q3438" s="72" t="e">
        <f>IF(VLOOKUP($B3438,[1]Sheet1!$E$2:$G$553,3,FALSE)=0,"",$L3438)</f>
        <v>#N/A</v>
      </c>
      <c r="R3438" s="72" t="e">
        <f>IF(VLOOKUP($B3438,[1]Sheet1!$F$2:$G$553,2,FALSE)=0,"",$L3438)</f>
        <v>#N/A</v>
      </c>
      <c r="S3438" s="72" t="e">
        <f>COUNTIF([1]isolation_zones!$H$2:$H$1182,conductor_pz_summary_hftd_23_re!B3438)</f>
        <v>#VALUE!</v>
      </c>
    </row>
    <row r="3439" spans="1:19" x14ac:dyDescent="0.25">
      <c r="A3439" s="70">
        <v>7811</v>
      </c>
      <c r="B3439" s="71" t="s">
        <v>6759</v>
      </c>
      <c r="C3439" s="72">
        <v>182852203</v>
      </c>
      <c r="D3439" s="72" t="s">
        <v>954</v>
      </c>
      <c r="E3439" s="72">
        <v>461.40106097895102</v>
      </c>
      <c r="F3439" s="72">
        <f t="shared" si="265"/>
        <v>0.28676262335546987</v>
      </c>
      <c r="G3439" s="73">
        <v>22</v>
      </c>
      <c r="H3439" s="72">
        <f t="shared" si="266"/>
        <v>5.976051436064116E-5</v>
      </c>
      <c r="I3439" s="76">
        <v>2.71638701639278E-6</v>
      </c>
      <c r="J3439" s="75">
        <v>3438</v>
      </c>
      <c r="K3439" s="72">
        <f t="shared" si="267"/>
        <v>26128.460956268278</v>
      </c>
      <c r="L3439" s="72">
        <f t="shared" si="268"/>
        <v>1.3347279144890653E-2</v>
      </c>
      <c r="M3439" s="72">
        <f t="shared" si="269"/>
        <v>5.390305773100201E-7</v>
      </c>
      <c r="N3439" s="72" t="e">
        <f>IF(VLOOKUP(B3439,[1]Sheet1!$B$2:$G$553,6,FALSE)=0,"",L3439)</f>
        <v>#N/A</v>
      </c>
      <c r="O3439" s="72" t="e">
        <f>IF(VLOOKUP($B3439,[1]Sheet1!$C$2:$G$553,5,FALSE)=0,"",$L3439)</f>
        <v>#N/A</v>
      </c>
      <c r="P3439" s="72" t="e">
        <f>IF(VLOOKUP($B3439,[1]Sheet1!$D$2:$G$553,4,FALSE)=0,"",$L3439)</f>
        <v>#N/A</v>
      </c>
      <c r="Q3439" s="72" t="e">
        <f>IF(VLOOKUP($B3439,[1]Sheet1!$E$2:$G$553,3,FALSE)=0,"",$L3439)</f>
        <v>#N/A</v>
      </c>
      <c r="R3439" s="72" t="e">
        <f>IF(VLOOKUP($B3439,[1]Sheet1!$F$2:$G$553,2,FALSE)=0,"",$L3439)</f>
        <v>#N/A</v>
      </c>
      <c r="S3439" s="72" t="e">
        <f>COUNTIF([1]isolation_zones!$H$2:$H$1182,conductor_pz_summary_hftd_23_re!B3439)</f>
        <v>#VALUE!</v>
      </c>
    </row>
    <row r="3440" spans="1:19" x14ac:dyDescent="0.25">
      <c r="A3440" s="70">
        <v>8336</v>
      </c>
      <c r="B3440" s="71" t="s">
        <v>4357</v>
      </c>
      <c r="C3440" s="72">
        <v>42291101</v>
      </c>
      <c r="D3440" s="72" t="s">
        <v>61</v>
      </c>
      <c r="E3440" s="72">
        <v>21.9456014874674</v>
      </c>
      <c r="F3440" s="72">
        <f t="shared" si="265"/>
        <v>1.3639279979780858E-2</v>
      </c>
      <c r="G3440" s="73">
        <v>6</v>
      </c>
      <c r="H3440" s="72">
        <f t="shared" si="266"/>
        <v>1.628028704657442E-5</v>
      </c>
      <c r="I3440" s="76">
        <v>2.7133811744290699E-6</v>
      </c>
      <c r="J3440" s="75">
        <v>3439</v>
      </c>
      <c r="K3440" s="72">
        <f t="shared" si="267"/>
        <v>26128.474595548258</v>
      </c>
      <c r="L3440" s="72">
        <f t="shared" si="268"/>
        <v>1.3330998857844079E-2</v>
      </c>
      <c r="M3440" s="72">
        <f t="shared" si="269"/>
        <v>5.3837309705279126E-7</v>
      </c>
      <c r="N3440" s="72" t="e">
        <f>IF(VLOOKUP(B3440,[1]Sheet1!$B$2:$G$553,6,FALSE)=0,"",L3440)</f>
        <v>#N/A</v>
      </c>
      <c r="O3440" s="72" t="e">
        <f>IF(VLOOKUP($B3440,[1]Sheet1!$C$2:$G$553,5,FALSE)=0,"",$L3440)</f>
        <v>#N/A</v>
      </c>
      <c r="P3440" s="72" t="e">
        <f>IF(VLOOKUP($B3440,[1]Sheet1!$D$2:$G$553,4,FALSE)=0,"",$L3440)</f>
        <v>#N/A</v>
      </c>
      <c r="Q3440" s="72" t="e">
        <f>IF(VLOOKUP($B3440,[1]Sheet1!$E$2:$G$553,3,FALSE)=0,"",$L3440)</f>
        <v>#N/A</v>
      </c>
      <c r="R3440" s="72" t="e">
        <f>IF(VLOOKUP($B3440,[1]Sheet1!$F$2:$G$553,2,FALSE)=0,"",$L3440)</f>
        <v>#N/A</v>
      </c>
      <c r="S3440" s="72" t="e">
        <f>COUNTIF([1]isolation_zones!$H$2:$H$1182,conductor_pz_summary_hftd_23_re!B3440)</f>
        <v>#VALUE!</v>
      </c>
    </row>
    <row r="3441" spans="1:19" x14ac:dyDescent="0.25">
      <c r="A3441" s="70">
        <v>6224</v>
      </c>
      <c r="B3441" s="71" t="s">
        <v>4042</v>
      </c>
      <c r="C3441" s="72">
        <v>24181104</v>
      </c>
      <c r="D3441" s="72" t="s">
        <v>851</v>
      </c>
      <c r="E3441" s="72">
        <v>1435.88206591428</v>
      </c>
      <c r="F3441" s="72">
        <f t="shared" si="265"/>
        <v>0.89240650460800497</v>
      </c>
      <c r="G3441" s="73">
        <v>24</v>
      </c>
      <c r="H3441" s="72">
        <f t="shared" si="266"/>
        <v>6.4753051612546561E-5</v>
      </c>
      <c r="I3441" s="76">
        <v>2.69804381718944E-6</v>
      </c>
      <c r="J3441" s="75">
        <v>3440</v>
      </c>
      <c r="K3441" s="72">
        <f t="shared" si="267"/>
        <v>26129.367002052866</v>
      </c>
      <c r="L3441" s="72">
        <f t="shared" si="268"/>
        <v>1.3266245806231532E-2</v>
      </c>
      <c r="M3441" s="72">
        <f t="shared" si="269"/>
        <v>5.3575804162356116E-7</v>
      </c>
      <c r="N3441" s="72" t="e">
        <f>IF(VLOOKUP(B3441,[1]Sheet1!$B$2:$G$553,6,FALSE)=0,"",L3441)</f>
        <v>#N/A</v>
      </c>
      <c r="O3441" s="72" t="e">
        <f>IF(VLOOKUP($B3441,[1]Sheet1!$C$2:$G$553,5,FALSE)=0,"",$L3441)</f>
        <v>#N/A</v>
      </c>
      <c r="P3441" s="72" t="e">
        <f>IF(VLOOKUP($B3441,[1]Sheet1!$D$2:$G$553,4,FALSE)=0,"",$L3441)</f>
        <v>#N/A</v>
      </c>
      <c r="Q3441" s="72" t="e">
        <f>IF(VLOOKUP($B3441,[1]Sheet1!$E$2:$G$553,3,FALSE)=0,"",$L3441)</f>
        <v>#N/A</v>
      </c>
      <c r="R3441" s="72" t="e">
        <f>IF(VLOOKUP($B3441,[1]Sheet1!$F$2:$G$553,2,FALSE)=0,"",$L3441)</f>
        <v>#N/A</v>
      </c>
      <c r="S3441" s="72" t="e">
        <f>COUNTIF([1]isolation_zones!$H$2:$H$1182,conductor_pz_summary_hftd_23_re!B3441)</f>
        <v>#VALUE!</v>
      </c>
    </row>
    <row r="3442" spans="1:19" x14ac:dyDescent="0.25">
      <c r="A3442" s="70">
        <v>2094</v>
      </c>
      <c r="B3442" s="71" t="s">
        <v>4031</v>
      </c>
      <c r="C3442" s="72">
        <v>83692105</v>
      </c>
      <c r="D3442" s="72" t="s">
        <v>335</v>
      </c>
      <c r="E3442" s="72">
        <v>3041.3303635040502</v>
      </c>
      <c r="F3442" s="72">
        <f t="shared" si="265"/>
        <v>1.8901991072119642</v>
      </c>
      <c r="G3442" s="73">
        <v>85</v>
      </c>
      <c r="H3442" s="72">
        <f t="shared" si="266"/>
        <v>2.2924834020010811E-4</v>
      </c>
      <c r="I3442" s="76">
        <v>2.69703929647186E-6</v>
      </c>
      <c r="J3442" s="75">
        <v>3441</v>
      </c>
      <c r="K3442" s="72">
        <f t="shared" si="267"/>
        <v>26131.257201160079</v>
      </c>
      <c r="L3442" s="72">
        <f t="shared" si="268"/>
        <v>1.3036997466031425E-2</v>
      </c>
      <c r="M3442" s="72">
        <f t="shared" si="269"/>
        <v>5.2649983522628717E-7</v>
      </c>
      <c r="N3442" s="72" t="e">
        <f>IF(VLOOKUP(B3442,[1]Sheet1!$B$2:$G$553,6,FALSE)=0,"",L3442)</f>
        <v>#N/A</v>
      </c>
      <c r="O3442" s="72" t="e">
        <f>IF(VLOOKUP($B3442,[1]Sheet1!$C$2:$G$553,5,FALSE)=0,"",$L3442)</f>
        <v>#N/A</v>
      </c>
      <c r="P3442" s="72" t="e">
        <f>IF(VLOOKUP($B3442,[1]Sheet1!$D$2:$G$553,4,FALSE)=0,"",$L3442)</f>
        <v>#N/A</v>
      </c>
      <c r="Q3442" s="72" t="e">
        <f>IF(VLOOKUP($B3442,[1]Sheet1!$E$2:$G$553,3,FALSE)=0,"",$L3442)</f>
        <v>#N/A</v>
      </c>
      <c r="R3442" s="72" t="e">
        <f>IF(VLOOKUP($B3442,[1]Sheet1!$F$2:$G$553,2,FALSE)=0,"",$L3442)</f>
        <v>#N/A</v>
      </c>
      <c r="S3442" s="72" t="e">
        <f>COUNTIF([1]isolation_zones!$H$2:$H$1182,conductor_pz_summary_hftd_23_re!B3442)</f>
        <v>#VALUE!</v>
      </c>
    </row>
    <row r="3443" spans="1:19" x14ac:dyDescent="0.25">
      <c r="A3443" s="70">
        <v>8276</v>
      </c>
      <c r="B3443" s="71" t="s">
        <v>4340</v>
      </c>
      <c r="C3443" s="72">
        <v>12091102</v>
      </c>
      <c r="D3443" s="72" t="s">
        <v>934</v>
      </c>
      <c r="E3443" s="72">
        <v>1687.0283092581301</v>
      </c>
      <c r="F3443" s="72">
        <f t="shared" si="265"/>
        <v>1.0484949094208391</v>
      </c>
      <c r="G3443" s="73">
        <v>20</v>
      </c>
      <c r="H3443" s="72">
        <f t="shared" si="266"/>
        <v>5.38816821557426E-5</v>
      </c>
      <c r="I3443" s="76">
        <v>2.6940841077871302E-6</v>
      </c>
      <c r="J3443" s="75">
        <v>3442</v>
      </c>
      <c r="K3443" s="72">
        <f t="shared" si="267"/>
        <v>26132.305696069499</v>
      </c>
      <c r="L3443" s="72">
        <f t="shared" si="268"/>
        <v>1.2983115783875683E-2</v>
      </c>
      <c r="M3443" s="72">
        <f t="shared" si="269"/>
        <v>5.2432382063008675E-7</v>
      </c>
      <c r="N3443" s="72" t="e">
        <f>IF(VLOOKUP(B3443,[1]Sheet1!$B$2:$G$553,6,FALSE)=0,"",L3443)</f>
        <v>#N/A</v>
      </c>
      <c r="O3443" s="72" t="e">
        <f>IF(VLOOKUP($B3443,[1]Sheet1!$C$2:$G$553,5,FALSE)=0,"",$L3443)</f>
        <v>#N/A</v>
      </c>
      <c r="P3443" s="72" t="e">
        <f>IF(VLOOKUP($B3443,[1]Sheet1!$D$2:$G$553,4,FALSE)=0,"",$L3443)</f>
        <v>#N/A</v>
      </c>
      <c r="Q3443" s="72" t="e">
        <f>IF(VLOOKUP($B3443,[1]Sheet1!$E$2:$G$553,3,FALSE)=0,"",$L3443)</f>
        <v>#N/A</v>
      </c>
      <c r="R3443" s="72" t="e">
        <f>IF(VLOOKUP($B3443,[1]Sheet1!$F$2:$G$553,2,FALSE)=0,"",$L3443)</f>
        <v>#N/A</v>
      </c>
      <c r="S3443" s="72" t="e">
        <f>COUNTIF([1]isolation_zones!$H$2:$H$1182,conductor_pz_summary_hftd_23_re!B3443)</f>
        <v>#VALUE!</v>
      </c>
    </row>
    <row r="3444" spans="1:19" x14ac:dyDescent="0.25">
      <c r="A3444" s="70">
        <v>5380</v>
      </c>
      <c r="B3444" s="71" t="s">
        <v>6760</v>
      </c>
      <c r="C3444" s="72">
        <v>182352104</v>
      </c>
      <c r="D3444" s="72" t="s">
        <v>6761</v>
      </c>
      <c r="E3444" s="72">
        <v>0</v>
      </c>
      <c r="F3444" s="72">
        <f t="shared" si="265"/>
        <v>0</v>
      </c>
      <c r="G3444" s="73">
        <v>37</v>
      </c>
      <c r="H3444" s="72">
        <f t="shared" si="266"/>
        <v>9.8808324897662071E-5</v>
      </c>
      <c r="I3444" s="76">
        <v>2.6704952675043801E-6</v>
      </c>
      <c r="J3444" s="75">
        <v>3443</v>
      </c>
      <c r="K3444" s="72">
        <f t="shared" si="267"/>
        <v>26132.305696069499</v>
      </c>
      <c r="L3444" s="72">
        <f t="shared" si="268"/>
        <v>1.2884307458978022E-2</v>
      </c>
      <c r="M3444" s="72">
        <f t="shared" si="269"/>
        <v>5.2033344118012885E-7</v>
      </c>
      <c r="N3444" s="72" t="e">
        <f>IF(VLOOKUP(B3444,[1]Sheet1!$B$2:$G$553,6,FALSE)=0,"",L3444)</f>
        <v>#N/A</v>
      </c>
      <c r="O3444" s="72" t="e">
        <f>IF(VLOOKUP($B3444,[1]Sheet1!$C$2:$G$553,5,FALSE)=0,"",$L3444)</f>
        <v>#N/A</v>
      </c>
      <c r="P3444" s="72" t="e">
        <f>IF(VLOOKUP($B3444,[1]Sheet1!$D$2:$G$553,4,FALSE)=0,"",$L3444)</f>
        <v>#N/A</v>
      </c>
      <c r="Q3444" s="72" t="e">
        <f>IF(VLOOKUP($B3444,[1]Sheet1!$E$2:$G$553,3,FALSE)=0,"",$L3444)</f>
        <v>#N/A</v>
      </c>
      <c r="R3444" s="72" t="e">
        <f>IF(VLOOKUP($B3444,[1]Sheet1!$F$2:$G$553,2,FALSE)=0,"",$L3444)</f>
        <v>#N/A</v>
      </c>
      <c r="S3444" s="72" t="e">
        <f>COUNTIF([1]isolation_zones!$H$2:$H$1182,conductor_pz_summary_hftd_23_re!B3444)</f>
        <v>#VALUE!</v>
      </c>
    </row>
    <row r="3445" spans="1:19" x14ac:dyDescent="0.25">
      <c r="A3445" s="70">
        <v>6593</v>
      </c>
      <c r="B3445" s="71" t="s">
        <v>6762</v>
      </c>
      <c r="C3445" s="72">
        <v>182951101</v>
      </c>
      <c r="D3445" s="72" t="s">
        <v>202</v>
      </c>
      <c r="E3445" s="72">
        <v>68.014926949327602</v>
      </c>
      <c r="F3445" s="72">
        <f t="shared" si="265"/>
        <v>4.2271551864094224E-2</v>
      </c>
      <c r="G3445" s="73">
        <v>5</v>
      </c>
      <c r="H3445" s="72">
        <f t="shared" si="266"/>
        <v>1.3318613661688801E-5</v>
      </c>
      <c r="I3445" s="76">
        <v>2.6637227323377602E-6</v>
      </c>
      <c r="J3445" s="75">
        <v>3444</v>
      </c>
      <c r="K3445" s="72">
        <f t="shared" si="267"/>
        <v>26132.347967621365</v>
      </c>
      <c r="L3445" s="72">
        <f t="shared" si="268"/>
        <v>1.2870988845316332E-2</v>
      </c>
      <c r="M3445" s="72">
        <f t="shared" si="269"/>
        <v>5.1979556825988072E-7</v>
      </c>
      <c r="N3445" s="72" t="e">
        <f>IF(VLOOKUP(B3445,[1]Sheet1!$B$2:$G$553,6,FALSE)=0,"",L3445)</f>
        <v>#N/A</v>
      </c>
      <c r="O3445" s="72" t="e">
        <f>IF(VLOOKUP($B3445,[1]Sheet1!$C$2:$G$553,5,FALSE)=0,"",$L3445)</f>
        <v>#N/A</v>
      </c>
      <c r="P3445" s="72" t="e">
        <f>IF(VLOOKUP($B3445,[1]Sheet1!$D$2:$G$553,4,FALSE)=0,"",$L3445)</f>
        <v>#N/A</v>
      </c>
      <c r="Q3445" s="72" t="e">
        <f>IF(VLOOKUP($B3445,[1]Sheet1!$E$2:$G$553,3,FALSE)=0,"",$L3445)</f>
        <v>#N/A</v>
      </c>
      <c r="R3445" s="72" t="e">
        <f>IF(VLOOKUP($B3445,[1]Sheet1!$F$2:$G$553,2,FALSE)=0,"",$L3445)</f>
        <v>#N/A</v>
      </c>
      <c r="S3445" s="72" t="e">
        <f>COUNTIF([1]isolation_zones!$H$2:$H$1182,conductor_pz_summary_hftd_23_re!B3445)</f>
        <v>#VALUE!</v>
      </c>
    </row>
    <row r="3446" spans="1:19" x14ac:dyDescent="0.25">
      <c r="A3446" s="70">
        <v>1687</v>
      </c>
      <c r="B3446" s="71" t="s">
        <v>4097</v>
      </c>
      <c r="C3446" s="72">
        <v>102812101</v>
      </c>
      <c r="D3446" s="72" t="s">
        <v>251</v>
      </c>
      <c r="E3446" s="72">
        <v>150.972394486127</v>
      </c>
      <c r="F3446" s="72">
        <f t="shared" si="265"/>
        <v>9.3829953067822866E-2</v>
      </c>
      <c r="G3446" s="73">
        <v>65</v>
      </c>
      <c r="H3446" s="72">
        <f t="shared" si="266"/>
        <v>1.7298813740901421E-4</v>
      </c>
      <c r="I3446" s="76">
        <v>2.66135596013868E-6</v>
      </c>
      <c r="J3446" s="75">
        <v>3445</v>
      </c>
      <c r="K3446" s="72">
        <f t="shared" si="267"/>
        <v>26132.441797574433</v>
      </c>
      <c r="L3446" s="72">
        <f t="shared" si="268"/>
        <v>1.2698000707907319E-2</v>
      </c>
      <c r="M3446" s="72">
        <f t="shared" si="269"/>
        <v>5.1280943314101945E-7</v>
      </c>
      <c r="N3446" s="72" t="e">
        <f>IF(VLOOKUP(B3446,[1]Sheet1!$B$2:$G$553,6,FALSE)=0,"",L3446)</f>
        <v>#N/A</v>
      </c>
      <c r="O3446" s="72" t="e">
        <f>IF(VLOOKUP($B3446,[1]Sheet1!$C$2:$G$553,5,FALSE)=0,"",$L3446)</f>
        <v>#N/A</v>
      </c>
      <c r="P3446" s="72" t="e">
        <f>IF(VLOOKUP($B3446,[1]Sheet1!$D$2:$G$553,4,FALSE)=0,"",$L3446)</f>
        <v>#N/A</v>
      </c>
      <c r="Q3446" s="72" t="e">
        <f>IF(VLOOKUP($B3446,[1]Sheet1!$E$2:$G$553,3,FALSE)=0,"",$L3446)</f>
        <v>#N/A</v>
      </c>
      <c r="R3446" s="72" t="e">
        <f>IF(VLOOKUP($B3446,[1]Sheet1!$F$2:$G$553,2,FALSE)=0,"",$L3446)</f>
        <v>#N/A</v>
      </c>
      <c r="S3446" s="72" t="e">
        <f>COUNTIF([1]isolation_zones!$H$2:$H$1182,conductor_pz_summary_hftd_23_re!B3446)</f>
        <v>#VALUE!</v>
      </c>
    </row>
    <row r="3447" spans="1:19" x14ac:dyDescent="0.25">
      <c r="A3447" s="70">
        <v>10145</v>
      </c>
      <c r="B3447" s="71" t="s">
        <v>6763</v>
      </c>
      <c r="C3447" s="72">
        <v>43091104</v>
      </c>
      <c r="D3447" s="72" t="s">
        <v>1506</v>
      </c>
      <c r="E3447" s="72">
        <v>125.831519618054</v>
      </c>
      <c r="F3447" s="72">
        <f t="shared" si="265"/>
        <v>7.8204797773806095E-2</v>
      </c>
      <c r="G3447" s="73">
        <v>2</v>
      </c>
      <c r="H3447" s="72">
        <f t="shared" si="266"/>
        <v>5.3133274516613999E-6</v>
      </c>
      <c r="I3447" s="76">
        <v>2.6566637258307E-6</v>
      </c>
      <c r="J3447" s="75">
        <v>3446</v>
      </c>
      <c r="K3447" s="72">
        <f t="shared" si="267"/>
        <v>26132.520002372206</v>
      </c>
      <c r="L3447" s="72">
        <f t="shared" si="268"/>
        <v>1.2692687380455658E-2</v>
      </c>
      <c r="M3447" s="72">
        <f t="shared" si="269"/>
        <v>5.1259485412962573E-7</v>
      </c>
      <c r="N3447" s="72" t="e">
        <f>IF(VLOOKUP(B3447,[1]Sheet1!$B$2:$G$553,6,FALSE)=0,"",L3447)</f>
        <v>#N/A</v>
      </c>
      <c r="O3447" s="72" t="e">
        <f>IF(VLOOKUP($B3447,[1]Sheet1!$C$2:$G$553,5,FALSE)=0,"",$L3447)</f>
        <v>#N/A</v>
      </c>
      <c r="P3447" s="72" t="e">
        <f>IF(VLOOKUP($B3447,[1]Sheet1!$D$2:$G$553,4,FALSE)=0,"",$L3447)</f>
        <v>#N/A</v>
      </c>
      <c r="Q3447" s="72" t="e">
        <f>IF(VLOOKUP($B3447,[1]Sheet1!$E$2:$G$553,3,FALSE)=0,"",$L3447)</f>
        <v>#N/A</v>
      </c>
      <c r="R3447" s="72" t="e">
        <f>IF(VLOOKUP($B3447,[1]Sheet1!$F$2:$G$553,2,FALSE)=0,"",$L3447)</f>
        <v>#N/A</v>
      </c>
      <c r="S3447" s="72" t="e">
        <f>COUNTIF([1]isolation_zones!$H$2:$H$1182,conductor_pz_summary_hftd_23_re!B3447)</f>
        <v>#VALUE!</v>
      </c>
    </row>
    <row r="3448" spans="1:19" x14ac:dyDescent="0.25">
      <c r="A3448" s="70">
        <v>3009</v>
      </c>
      <c r="B3448" s="71" t="s">
        <v>3504</v>
      </c>
      <c r="C3448" s="72">
        <v>43091102</v>
      </c>
      <c r="D3448" s="72" t="s">
        <v>835</v>
      </c>
      <c r="E3448" s="72">
        <v>0</v>
      </c>
      <c r="F3448" s="72">
        <f t="shared" si="265"/>
        <v>0</v>
      </c>
      <c r="G3448" s="73">
        <v>28</v>
      </c>
      <c r="H3448" s="72">
        <f t="shared" si="266"/>
        <v>7.4347749450598963E-5</v>
      </c>
      <c r="I3448" s="76">
        <v>2.65527676609282E-6</v>
      </c>
      <c r="J3448" s="75">
        <v>3447</v>
      </c>
      <c r="K3448" s="72">
        <f t="shared" si="267"/>
        <v>26132.520002372206</v>
      </c>
      <c r="L3448" s="72">
        <f t="shared" si="268"/>
        <v>1.2618339631005058E-2</v>
      </c>
      <c r="M3448" s="72">
        <f t="shared" si="269"/>
        <v>5.0959231631850952E-7</v>
      </c>
      <c r="N3448" s="72" t="e">
        <f>IF(VLOOKUP(B3448,[1]Sheet1!$B$2:$G$553,6,FALSE)=0,"",L3448)</f>
        <v>#N/A</v>
      </c>
      <c r="O3448" s="72" t="e">
        <f>IF(VLOOKUP($B3448,[1]Sheet1!$C$2:$G$553,5,FALSE)=0,"",$L3448)</f>
        <v>#N/A</v>
      </c>
      <c r="P3448" s="72" t="e">
        <f>IF(VLOOKUP($B3448,[1]Sheet1!$D$2:$G$553,4,FALSE)=0,"",$L3448)</f>
        <v>#N/A</v>
      </c>
      <c r="Q3448" s="72" t="e">
        <f>IF(VLOOKUP($B3448,[1]Sheet1!$E$2:$G$553,3,FALSE)=0,"",$L3448)</f>
        <v>#N/A</v>
      </c>
      <c r="R3448" s="72" t="e">
        <f>IF(VLOOKUP($B3448,[1]Sheet1!$F$2:$G$553,2,FALSE)=0,"",$L3448)</f>
        <v>#N/A</v>
      </c>
      <c r="S3448" s="72" t="e">
        <f>COUNTIF([1]isolation_zones!$H$2:$H$1182,conductor_pz_summary_hftd_23_re!B3448)</f>
        <v>#VALUE!</v>
      </c>
    </row>
    <row r="3449" spans="1:19" x14ac:dyDescent="0.25">
      <c r="A3449" s="70">
        <v>9193</v>
      </c>
      <c r="B3449" s="71" t="s">
        <v>2915</v>
      </c>
      <c r="C3449" s="72">
        <v>82021106</v>
      </c>
      <c r="D3449" s="72" t="s">
        <v>297</v>
      </c>
      <c r="E3449" s="72">
        <v>164.25231019796701</v>
      </c>
      <c r="F3449" s="72">
        <f t="shared" si="265"/>
        <v>0.10208347433061965</v>
      </c>
      <c r="G3449" s="73">
        <v>11</v>
      </c>
      <c r="H3449" s="72">
        <f t="shared" si="266"/>
        <v>2.9161312688492819E-5</v>
      </c>
      <c r="I3449" s="76">
        <v>2.65102842622662E-6</v>
      </c>
      <c r="J3449" s="75">
        <v>3448</v>
      </c>
      <c r="K3449" s="72">
        <f t="shared" si="267"/>
        <v>26132.622085846539</v>
      </c>
      <c r="L3449" s="72">
        <f t="shared" si="268"/>
        <v>1.2589178318316565E-2</v>
      </c>
      <c r="M3449" s="72">
        <f t="shared" si="269"/>
        <v>5.0841463515645685E-7</v>
      </c>
      <c r="N3449" s="72" t="e">
        <f>IF(VLOOKUP(B3449,[1]Sheet1!$B$2:$G$553,6,FALSE)=0,"",L3449)</f>
        <v>#N/A</v>
      </c>
      <c r="O3449" s="72" t="e">
        <f>IF(VLOOKUP($B3449,[1]Sheet1!$C$2:$G$553,5,FALSE)=0,"",$L3449)</f>
        <v>#N/A</v>
      </c>
      <c r="P3449" s="72" t="e">
        <f>IF(VLOOKUP($B3449,[1]Sheet1!$D$2:$G$553,4,FALSE)=0,"",$L3449)</f>
        <v>#N/A</v>
      </c>
      <c r="Q3449" s="72" t="e">
        <f>IF(VLOOKUP($B3449,[1]Sheet1!$E$2:$G$553,3,FALSE)=0,"",$L3449)</f>
        <v>#N/A</v>
      </c>
      <c r="R3449" s="72" t="e">
        <f>IF(VLOOKUP($B3449,[1]Sheet1!$F$2:$G$553,2,FALSE)=0,"",$L3449)</f>
        <v>#N/A</v>
      </c>
      <c r="S3449" s="72" t="e">
        <f>COUNTIF([1]isolation_zones!$H$2:$H$1182,conductor_pz_summary_hftd_23_re!B3449)</f>
        <v>#VALUE!</v>
      </c>
    </row>
    <row r="3450" spans="1:19" x14ac:dyDescent="0.25">
      <c r="A3450" s="70">
        <v>6430</v>
      </c>
      <c r="B3450" s="71" t="s">
        <v>6764</v>
      </c>
      <c r="C3450" s="72">
        <v>42761104</v>
      </c>
      <c r="D3450" s="72" t="s">
        <v>453</v>
      </c>
      <c r="E3450" s="72">
        <v>0</v>
      </c>
      <c r="F3450" s="72">
        <f t="shared" si="265"/>
        <v>0</v>
      </c>
      <c r="G3450" s="73">
        <v>12</v>
      </c>
      <c r="H3450" s="72">
        <f t="shared" si="266"/>
        <v>3.1761030220446483E-5</v>
      </c>
      <c r="I3450" s="76">
        <v>2.6467525183705402E-6</v>
      </c>
      <c r="J3450" s="75">
        <v>3449</v>
      </c>
      <c r="K3450" s="72">
        <f t="shared" si="267"/>
        <v>26132.622085846539</v>
      </c>
      <c r="L3450" s="72">
        <f t="shared" si="268"/>
        <v>1.2557417288096119E-2</v>
      </c>
      <c r="M3450" s="72">
        <f t="shared" si="269"/>
        <v>5.0713196426377219E-7</v>
      </c>
      <c r="N3450" s="72" t="e">
        <f>IF(VLOOKUP(B3450,[1]Sheet1!$B$2:$G$553,6,FALSE)=0,"",L3450)</f>
        <v>#N/A</v>
      </c>
      <c r="O3450" s="72" t="e">
        <f>IF(VLOOKUP($B3450,[1]Sheet1!$C$2:$G$553,5,FALSE)=0,"",$L3450)</f>
        <v>#N/A</v>
      </c>
      <c r="P3450" s="72" t="e">
        <f>IF(VLOOKUP($B3450,[1]Sheet1!$D$2:$G$553,4,FALSE)=0,"",$L3450)</f>
        <v>#N/A</v>
      </c>
      <c r="Q3450" s="72" t="e">
        <f>IF(VLOOKUP($B3450,[1]Sheet1!$E$2:$G$553,3,FALSE)=0,"",$L3450)</f>
        <v>#N/A</v>
      </c>
      <c r="R3450" s="72" t="e">
        <f>IF(VLOOKUP($B3450,[1]Sheet1!$F$2:$G$553,2,FALSE)=0,"",$L3450)</f>
        <v>#N/A</v>
      </c>
      <c r="S3450" s="72" t="e">
        <f>COUNTIF([1]isolation_zones!$H$2:$H$1182,conductor_pz_summary_hftd_23_re!B3450)</f>
        <v>#VALUE!</v>
      </c>
    </row>
    <row r="3451" spans="1:19" x14ac:dyDescent="0.25">
      <c r="A3451" s="70">
        <v>6292</v>
      </c>
      <c r="B3451" s="71" t="s">
        <v>6765</v>
      </c>
      <c r="C3451" s="72">
        <v>83260401</v>
      </c>
      <c r="D3451" s="72" t="s">
        <v>1342</v>
      </c>
      <c r="E3451" s="72">
        <v>3615.6701361301102</v>
      </c>
      <c r="F3451" s="72">
        <f t="shared" si="265"/>
        <v>2.2471535961032383</v>
      </c>
      <c r="G3451" s="73">
        <v>87</v>
      </c>
      <c r="H3451" s="72">
        <f t="shared" si="266"/>
        <v>2.3026201049961643E-4</v>
      </c>
      <c r="I3451" s="76">
        <v>2.6466897758576601E-6</v>
      </c>
      <c r="J3451" s="75">
        <v>3450</v>
      </c>
      <c r="K3451" s="72">
        <f t="shared" si="267"/>
        <v>26134.869239442643</v>
      </c>
      <c r="L3451" s="72">
        <f t="shared" si="268"/>
        <v>1.2327155277596502E-2</v>
      </c>
      <c r="M3451" s="72">
        <f t="shared" si="269"/>
        <v>4.9783282073760367E-7</v>
      </c>
      <c r="N3451" s="72" t="e">
        <f>IF(VLOOKUP(B3451,[1]Sheet1!$B$2:$G$553,6,FALSE)=0,"",L3451)</f>
        <v>#N/A</v>
      </c>
      <c r="O3451" s="72" t="e">
        <f>IF(VLOOKUP($B3451,[1]Sheet1!$C$2:$G$553,5,FALSE)=0,"",$L3451)</f>
        <v>#N/A</v>
      </c>
      <c r="P3451" s="72" t="e">
        <f>IF(VLOOKUP($B3451,[1]Sheet1!$D$2:$G$553,4,FALSE)=0,"",$L3451)</f>
        <v>#N/A</v>
      </c>
      <c r="Q3451" s="72" t="e">
        <f>IF(VLOOKUP($B3451,[1]Sheet1!$E$2:$G$553,3,FALSE)=0,"",$L3451)</f>
        <v>#N/A</v>
      </c>
      <c r="R3451" s="72" t="e">
        <f>IF(VLOOKUP($B3451,[1]Sheet1!$F$2:$G$553,2,FALSE)=0,"",$L3451)</f>
        <v>#N/A</v>
      </c>
      <c r="S3451" s="72" t="e">
        <f>COUNTIF([1]isolation_zones!$H$2:$H$1182,conductor_pz_summary_hftd_23_re!B3451)</f>
        <v>#VALUE!</v>
      </c>
    </row>
    <row r="3452" spans="1:19" x14ac:dyDescent="0.25">
      <c r="A3452" s="70">
        <v>8372</v>
      </c>
      <c r="B3452" s="71" t="s">
        <v>3524</v>
      </c>
      <c r="C3452" s="72">
        <v>182371112</v>
      </c>
      <c r="D3452" s="72" t="s">
        <v>547</v>
      </c>
      <c r="E3452" s="72">
        <v>151.88505870047101</v>
      </c>
      <c r="F3452" s="72">
        <f t="shared" si="265"/>
        <v>9.439717756399689E-2</v>
      </c>
      <c r="G3452" s="73">
        <v>26</v>
      </c>
      <c r="H3452" s="72">
        <f t="shared" si="266"/>
        <v>6.8382697557428022E-5</v>
      </c>
      <c r="I3452" s="76">
        <v>2.63010375220877E-6</v>
      </c>
      <c r="J3452" s="75">
        <v>3451</v>
      </c>
      <c r="K3452" s="72">
        <f t="shared" si="267"/>
        <v>26134.963636620207</v>
      </c>
      <c r="L3452" s="72">
        <f t="shared" si="268"/>
        <v>1.2258772580039075E-2</v>
      </c>
      <c r="M3452" s="72">
        <f t="shared" si="269"/>
        <v>4.9507118186407292E-7</v>
      </c>
      <c r="N3452" s="72" t="e">
        <f>IF(VLOOKUP(B3452,[1]Sheet1!$B$2:$G$553,6,FALSE)=0,"",L3452)</f>
        <v>#N/A</v>
      </c>
      <c r="O3452" s="72" t="e">
        <f>IF(VLOOKUP($B3452,[1]Sheet1!$C$2:$G$553,5,FALSE)=0,"",$L3452)</f>
        <v>#N/A</v>
      </c>
      <c r="P3452" s="72" t="e">
        <f>IF(VLOOKUP($B3452,[1]Sheet1!$D$2:$G$553,4,FALSE)=0,"",$L3452)</f>
        <v>#N/A</v>
      </c>
      <c r="Q3452" s="72" t="e">
        <f>IF(VLOOKUP($B3452,[1]Sheet1!$E$2:$G$553,3,FALSE)=0,"",$L3452)</f>
        <v>#N/A</v>
      </c>
      <c r="R3452" s="72" t="e">
        <f>IF(VLOOKUP($B3452,[1]Sheet1!$F$2:$G$553,2,FALSE)=0,"",$L3452)</f>
        <v>#N/A</v>
      </c>
      <c r="S3452" s="72" t="e">
        <f>COUNTIF([1]isolation_zones!$H$2:$H$1182,conductor_pz_summary_hftd_23_re!B3452)</f>
        <v>#VALUE!</v>
      </c>
    </row>
    <row r="3453" spans="1:19" x14ac:dyDescent="0.25">
      <c r="A3453" s="70">
        <v>4353</v>
      </c>
      <c r="B3453" s="71" t="s">
        <v>4154</v>
      </c>
      <c r="C3453" s="72">
        <v>12690401</v>
      </c>
      <c r="D3453" s="72" t="s">
        <v>900</v>
      </c>
      <c r="E3453" s="72">
        <v>1041.2536866278399</v>
      </c>
      <c r="F3453" s="72">
        <f t="shared" si="265"/>
        <v>0.64714337267112487</v>
      </c>
      <c r="G3453" s="73">
        <v>39</v>
      </c>
      <c r="H3453" s="72">
        <f t="shared" si="266"/>
        <v>1.0230031475414127E-4</v>
      </c>
      <c r="I3453" s="76">
        <v>2.6230849936959299E-6</v>
      </c>
      <c r="J3453" s="75">
        <v>3452</v>
      </c>
      <c r="K3453" s="72">
        <f t="shared" si="267"/>
        <v>26135.61077999288</v>
      </c>
      <c r="L3453" s="72">
        <f t="shared" si="268"/>
        <v>1.2156472265284934E-2</v>
      </c>
      <c r="M3453" s="72">
        <f t="shared" si="269"/>
        <v>4.9093977821825711E-7</v>
      </c>
      <c r="N3453" s="72" t="e">
        <f>IF(VLOOKUP(B3453,[1]Sheet1!$B$2:$G$553,6,FALSE)=0,"",L3453)</f>
        <v>#N/A</v>
      </c>
      <c r="O3453" s="72" t="e">
        <f>IF(VLOOKUP($B3453,[1]Sheet1!$C$2:$G$553,5,FALSE)=0,"",$L3453)</f>
        <v>#N/A</v>
      </c>
      <c r="P3453" s="72" t="e">
        <f>IF(VLOOKUP($B3453,[1]Sheet1!$D$2:$G$553,4,FALSE)=0,"",$L3453)</f>
        <v>#N/A</v>
      </c>
      <c r="Q3453" s="72" t="e">
        <f>IF(VLOOKUP($B3453,[1]Sheet1!$E$2:$G$553,3,FALSE)=0,"",$L3453)</f>
        <v>#N/A</v>
      </c>
      <c r="R3453" s="72" t="e">
        <f>IF(VLOOKUP($B3453,[1]Sheet1!$F$2:$G$553,2,FALSE)=0,"",$L3453)</f>
        <v>#N/A</v>
      </c>
      <c r="S3453" s="72" t="e">
        <f>COUNTIF([1]isolation_zones!$H$2:$H$1182,conductor_pz_summary_hftd_23_re!B3453)</f>
        <v>#VALUE!</v>
      </c>
    </row>
    <row r="3454" spans="1:19" x14ac:dyDescent="0.25">
      <c r="A3454" s="70">
        <v>1560</v>
      </c>
      <c r="B3454" s="71" t="s">
        <v>3160</v>
      </c>
      <c r="C3454" s="72">
        <v>42151104</v>
      </c>
      <c r="D3454" s="72" t="s">
        <v>771</v>
      </c>
      <c r="E3454" s="72">
        <v>369.00166595941198</v>
      </c>
      <c r="F3454" s="72">
        <f t="shared" si="265"/>
        <v>0.22933602607794404</v>
      </c>
      <c r="G3454" s="73">
        <v>76</v>
      </c>
      <c r="H3454" s="72">
        <f t="shared" si="266"/>
        <v>1.9889151336831704E-4</v>
      </c>
      <c r="I3454" s="76">
        <v>2.61699359695154E-6</v>
      </c>
      <c r="J3454" s="75">
        <v>3453</v>
      </c>
      <c r="K3454" s="72">
        <f t="shared" si="267"/>
        <v>26135.840116018957</v>
      </c>
      <c r="L3454" s="72">
        <f t="shared" si="268"/>
        <v>1.1957580751916618E-2</v>
      </c>
      <c r="M3454" s="72">
        <f t="shared" si="269"/>
        <v>4.8290753388522193E-7</v>
      </c>
      <c r="N3454" s="72" t="e">
        <f>IF(VLOOKUP(B3454,[1]Sheet1!$B$2:$G$553,6,FALSE)=0,"",L3454)</f>
        <v>#N/A</v>
      </c>
      <c r="O3454" s="72" t="e">
        <f>IF(VLOOKUP($B3454,[1]Sheet1!$C$2:$G$553,5,FALSE)=0,"",$L3454)</f>
        <v>#N/A</v>
      </c>
      <c r="P3454" s="72" t="e">
        <f>IF(VLOOKUP($B3454,[1]Sheet1!$D$2:$G$553,4,FALSE)=0,"",$L3454)</f>
        <v>#N/A</v>
      </c>
      <c r="Q3454" s="72" t="e">
        <f>IF(VLOOKUP($B3454,[1]Sheet1!$E$2:$G$553,3,FALSE)=0,"",$L3454)</f>
        <v>#N/A</v>
      </c>
      <c r="R3454" s="72" t="e">
        <f>IF(VLOOKUP($B3454,[1]Sheet1!$F$2:$G$553,2,FALSE)=0,"",$L3454)</f>
        <v>#N/A</v>
      </c>
      <c r="S3454" s="72" t="e">
        <f>COUNTIF([1]isolation_zones!$H$2:$H$1182,conductor_pz_summary_hftd_23_re!B3454)</f>
        <v>#VALUE!</v>
      </c>
    </row>
    <row r="3455" spans="1:19" x14ac:dyDescent="0.25">
      <c r="A3455" s="70">
        <v>9790</v>
      </c>
      <c r="B3455" s="71" t="s">
        <v>6766</v>
      </c>
      <c r="C3455" s="72">
        <v>83252109</v>
      </c>
      <c r="D3455" s="72" t="s">
        <v>1006</v>
      </c>
      <c r="E3455" s="72">
        <v>362.729259255876</v>
      </c>
      <c r="F3455" s="72">
        <f t="shared" si="265"/>
        <v>0.22543769997257676</v>
      </c>
      <c r="G3455" s="73">
        <v>9</v>
      </c>
      <c r="H3455" s="72">
        <f t="shared" si="266"/>
        <v>2.3381244108702089E-5</v>
      </c>
      <c r="I3455" s="76">
        <v>2.5979160120780098E-6</v>
      </c>
      <c r="J3455" s="75">
        <v>3454</v>
      </c>
      <c r="K3455" s="72">
        <f t="shared" si="267"/>
        <v>26136.06555371893</v>
      </c>
      <c r="L3455" s="72">
        <f t="shared" si="268"/>
        <v>1.1934199507807917E-2</v>
      </c>
      <c r="M3455" s="72">
        <f t="shared" si="269"/>
        <v>4.8196328109981701E-7</v>
      </c>
      <c r="N3455" s="72" t="e">
        <f>IF(VLOOKUP(B3455,[1]Sheet1!$B$2:$G$553,6,FALSE)=0,"",L3455)</f>
        <v>#N/A</v>
      </c>
      <c r="O3455" s="72" t="e">
        <f>IF(VLOOKUP($B3455,[1]Sheet1!$C$2:$G$553,5,FALSE)=0,"",$L3455)</f>
        <v>#N/A</v>
      </c>
      <c r="P3455" s="72" t="e">
        <f>IF(VLOOKUP($B3455,[1]Sheet1!$D$2:$G$553,4,FALSE)=0,"",$L3455)</f>
        <v>#N/A</v>
      </c>
      <c r="Q3455" s="72" t="e">
        <f>IF(VLOOKUP($B3455,[1]Sheet1!$E$2:$G$553,3,FALSE)=0,"",$L3455)</f>
        <v>#N/A</v>
      </c>
      <c r="R3455" s="72" t="e">
        <f>IF(VLOOKUP($B3455,[1]Sheet1!$F$2:$G$553,2,FALSE)=0,"",$L3455)</f>
        <v>#N/A</v>
      </c>
      <c r="S3455" s="72" t="e">
        <f>COUNTIF([1]isolation_zones!$H$2:$H$1182,conductor_pz_summary_hftd_23_re!B3455)</f>
        <v>#VALUE!</v>
      </c>
    </row>
    <row r="3456" spans="1:19" x14ac:dyDescent="0.25">
      <c r="A3456" s="70">
        <v>9764</v>
      </c>
      <c r="B3456" s="71" t="s">
        <v>6767</v>
      </c>
      <c r="C3456" s="72">
        <v>22811102</v>
      </c>
      <c r="D3456" s="72" t="s">
        <v>811</v>
      </c>
      <c r="E3456" s="72">
        <v>279.62468931907802</v>
      </c>
      <c r="F3456" s="72">
        <f t="shared" si="265"/>
        <v>0.1737878740329882</v>
      </c>
      <c r="G3456" s="73">
        <v>5</v>
      </c>
      <c r="H3456" s="72">
        <f t="shared" si="266"/>
        <v>1.293002121593935E-5</v>
      </c>
      <c r="I3456" s="76">
        <v>2.5860042431878699E-6</v>
      </c>
      <c r="J3456" s="75">
        <v>3455</v>
      </c>
      <c r="K3456" s="72">
        <f t="shared" si="267"/>
        <v>26136.239341592962</v>
      </c>
      <c r="L3456" s="72">
        <f t="shared" si="268"/>
        <v>1.1921269486591977E-2</v>
      </c>
      <c r="M3456" s="72">
        <f t="shared" si="269"/>
        <v>4.814411015061336E-7</v>
      </c>
      <c r="N3456" s="72" t="e">
        <f>IF(VLOOKUP(B3456,[1]Sheet1!$B$2:$G$553,6,FALSE)=0,"",L3456)</f>
        <v>#N/A</v>
      </c>
      <c r="O3456" s="72" t="e">
        <f>IF(VLOOKUP($B3456,[1]Sheet1!$C$2:$G$553,5,FALSE)=0,"",$L3456)</f>
        <v>#N/A</v>
      </c>
      <c r="P3456" s="72" t="e">
        <f>IF(VLOOKUP($B3456,[1]Sheet1!$D$2:$G$553,4,FALSE)=0,"",$L3456)</f>
        <v>#N/A</v>
      </c>
      <c r="Q3456" s="72" t="e">
        <f>IF(VLOOKUP($B3456,[1]Sheet1!$E$2:$G$553,3,FALSE)=0,"",$L3456)</f>
        <v>#N/A</v>
      </c>
      <c r="R3456" s="72" t="e">
        <f>IF(VLOOKUP($B3456,[1]Sheet1!$F$2:$G$553,2,FALSE)=0,"",$L3456)</f>
        <v>#N/A</v>
      </c>
      <c r="S3456" s="72" t="e">
        <f>COUNTIF([1]isolation_zones!$H$2:$H$1182,conductor_pz_summary_hftd_23_re!B3456)</f>
        <v>#VALUE!</v>
      </c>
    </row>
    <row r="3457" spans="1:19" x14ac:dyDescent="0.25">
      <c r="A3457" s="70">
        <v>2324</v>
      </c>
      <c r="B3457" s="71" t="s">
        <v>2971</v>
      </c>
      <c r="C3457" s="72">
        <v>42031124</v>
      </c>
      <c r="D3457" s="72" t="s">
        <v>63</v>
      </c>
      <c r="E3457" s="72">
        <v>2733.3479990057599</v>
      </c>
      <c r="F3457" s="72">
        <f t="shared" si="265"/>
        <v>1.6987868234964325</v>
      </c>
      <c r="G3457" s="73">
        <v>81</v>
      </c>
      <c r="H3457" s="72">
        <f t="shared" si="266"/>
        <v>2.0928554155815311E-4</v>
      </c>
      <c r="I3457" s="76">
        <v>2.5837721180018902E-6</v>
      </c>
      <c r="J3457" s="75">
        <v>3456</v>
      </c>
      <c r="K3457" s="72">
        <f t="shared" si="267"/>
        <v>26137.938128416459</v>
      </c>
      <c r="L3457" s="72">
        <f t="shared" si="268"/>
        <v>1.1711983945033824E-2</v>
      </c>
      <c r="M3457" s="72">
        <f t="shared" si="269"/>
        <v>4.7298909379249286E-7</v>
      </c>
      <c r="N3457" s="72" t="e">
        <f>IF(VLOOKUP(B3457,[1]Sheet1!$B$2:$G$553,6,FALSE)=0,"",L3457)</f>
        <v>#N/A</v>
      </c>
      <c r="O3457" s="72" t="e">
        <f>IF(VLOOKUP($B3457,[1]Sheet1!$C$2:$G$553,5,FALSE)=0,"",$L3457)</f>
        <v>#N/A</v>
      </c>
      <c r="P3457" s="72" t="e">
        <f>IF(VLOOKUP($B3457,[1]Sheet1!$D$2:$G$553,4,FALSE)=0,"",$L3457)</f>
        <v>#N/A</v>
      </c>
      <c r="Q3457" s="72" t="e">
        <f>IF(VLOOKUP($B3457,[1]Sheet1!$E$2:$G$553,3,FALSE)=0,"",$L3457)</f>
        <v>#N/A</v>
      </c>
      <c r="R3457" s="72" t="e">
        <f>IF(VLOOKUP($B3457,[1]Sheet1!$F$2:$G$553,2,FALSE)=0,"",$L3457)</f>
        <v>#N/A</v>
      </c>
      <c r="S3457" s="72" t="e">
        <f>COUNTIF([1]isolation_zones!$H$2:$H$1182,conductor_pz_summary_hftd_23_re!B3457)</f>
        <v>#VALUE!</v>
      </c>
    </row>
    <row r="3458" spans="1:19" x14ac:dyDescent="0.25">
      <c r="A3458" s="70">
        <v>2547</v>
      </c>
      <c r="B3458" s="71" t="s">
        <v>6768</v>
      </c>
      <c r="C3458" s="72">
        <v>14091102</v>
      </c>
      <c r="D3458" s="72" t="s">
        <v>6543</v>
      </c>
      <c r="E3458" s="72">
        <v>326.52521502906899</v>
      </c>
      <c r="F3458" s="72">
        <f t="shared" si="265"/>
        <v>0.20293674022937785</v>
      </c>
      <c r="G3458" s="73">
        <v>46</v>
      </c>
      <c r="H3458" s="72">
        <f t="shared" si="266"/>
        <v>1.1848969450148288E-4</v>
      </c>
      <c r="I3458" s="76">
        <v>2.5758629239452799E-6</v>
      </c>
      <c r="J3458" s="75">
        <v>3457</v>
      </c>
      <c r="K3458" s="72">
        <f t="shared" si="267"/>
        <v>26138.141065156688</v>
      </c>
      <c r="L3458" s="72">
        <f t="shared" si="268"/>
        <v>1.1593494250532341E-2</v>
      </c>
      <c r="M3458" s="72">
        <f t="shared" si="269"/>
        <v>4.6820388118555704E-7</v>
      </c>
      <c r="N3458" s="72" t="e">
        <f>IF(VLOOKUP(B3458,[1]Sheet1!$B$2:$G$553,6,FALSE)=0,"",L3458)</f>
        <v>#N/A</v>
      </c>
      <c r="O3458" s="72" t="e">
        <f>IF(VLOOKUP($B3458,[1]Sheet1!$C$2:$G$553,5,FALSE)=0,"",$L3458)</f>
        <v>#N/A</v>
      </c>
      <c r="P3458" s="72" t="e">
        <f>IF(VLOOKUP($B3458,[1]Sheet1!$D$2:$G$553,4,FALSE)=0,"",$L3458)</f>
        <v>#N/A</v>
      </c>
      <c r="Q3458" s="72" t="e">
        <f>IF(VLOOKUP($B3458,[1]Sheet1!$E$2:$G$553,3,FALSE)=0,"",$L3458)</f>
        <v>#N/A</v>
      </c>
      <c r="R3458" s="72" t="e">
        <f>IF(VLOOKUP($B3458,[1]Sheet1!$F$2:$G$553,2,FALSE)=0,"",$L3458)</f>
        <v>#N/A</v>
      </c>
      <c r="S3458" s="72" t="e">
        <f>COUNTIF([1]isolation_zones!$H$2:$H$1182,conductor_pz_summary_hftd_23_re!B3458)</f>
        <v>#VALUE!</v>
      </c>
    </row>
    <row r="3459" spans="1:19" x14ac:dyDescent="0.25">
      <c r="A3459" s="70">
        <v>885</v>
      </c>
      <c r="B3459" s="71" t="s">
        <v>3703</v>
      </c>
      <c r="C3459" s="72">
        <v>13681112</v>
      </c>
      <c r="D3459" s="72" t="s">
        <v>765</v>
      </c>
      <c r="E3459" s="72">
        <v>5168.8002698458804</v>
      </c>
      <c r="F3459" s="72">
        <f t="shared" ref="F3459:F3522" si="270">E3459/1609</f>
        <v>3.21243024850583</v>
      </c>
      <c r="G3459" s="73">
        <v>53</v>
      </c>
      <c r="H3459" s="72">
        <f t="shared" ref="H3459:H3522" si="271">I3459*G3459</f>
        <v>1.3527476179766296E-4</v>
      </c>
      <c r="I3459" s="76">
        <v>2.5523539961823199E-6</v>
      </c>
      <c r="J3459" s="75">
        <v>3458</v>
      </c>
      <c r="K3459" s="72">
        <f t="shared" si="267"/>
        <v>26141.353495405194</v>
      </c>
      <c r="L3459" s="72">
        <f t="shared" si="268"/>
        <v>1.1458219488734678E-2</v>
      </c>
      <c r="M3459" s="72">
        <f t="shared" si="269"/>
        <v>4.6274080274419677E-7</v>
      </c>
      <c r="N3459" s="72" t="e">
        <f>IF(VLOOKUP(B3459,[1]Sheet1!$B$2:$G$553,6,FALSE)=0,"",L3459)</f>
        <v>#N/A</v>
      </c>
      <c r="O3459" s="72" t="e">
        <f>IF(VLOOKUP($B3459,[1]Sheet1!$C$2:$G$553,5,FALSE)=0,"",$L3459)</f>
        <v>#N/A</v>
      </c>
      <c r="P3459" s="72" t="e">
        <f>IF(VLOOKUP($B3459,[1]Sheet1!$D$2:$G$553,4,FALSE)=0,"",$L3459)</f>
        <v>#N/A</v>
      </c>
      <c r="Q3459" s="72" t="e">
        <f>IF(VLOOKUP($B3459,[1]Sheet1!$E$2:$G$553,3,FALSE)=0,"",$L3459)</f>
        <v>#N/A</v>
      </c>
      <c r="R3459" s="72" t="e">
        <f>IF(VLOOKUP($B3459,[1]Sheet1!$F$2:$G$553,2,FALSE)=0,"",$L3459)</f>
        <v>#N/A</v>
      </c>
      <c r="S3459" s="72" t="e">
        <f>COUNTIF([1]isolation_zones!$H$2:$H$1182,conductor_pz_summary_hftd_23_re!B3459)</f>
        <v>#VALUE!</v>
      </c>
    </row>
    <row r="3460" spans="1:19" x14ac:dyDescent="0.25">
      <c r="A3460" s="70">
        <v>7145</v>
      </c>
      <c r="B3460" s="71" t="s">
        <v>6769</v>
      </c>
      <c r="C3460" s="72">
        <v>83431115</v>
      </c>
      <c r="D3460" s="72" t="s">
        <v>6770</v>
      </c>
      <c r="E3460" s="72">
        <v>220.11672607041299</v>
      </c>
      <c r="F3460" s="72">
        <f t="shared" si="270"/>
        <v>0.13680343447508578</v>
      </c>
      <c r="G3460" s="73">
        <v>35</v>
      </c>
      <c r="H3460" s="72">
        <f t="shared" si="271"/>
        <v>8.9267687214668903E-5</v>
      </c>
      <c r="I3460" s="76">
        <v>2.5505053489905401E-6</v>
      </c>
      <c r="J3460" s="75">
        <v>3459</v>
      </c>
      <c r="K3460" s="72">
        <f t="shared" ref="K3460:K3523" si="272">F3460+K3459</f>
        <v>26141.490298839668</v>
      </c>
      <c r="L3460" s="72">
        <f t="shared" ref="L3460:L3523" si="273">L3459-H3460</f>
        <v>1.1368951801520009E-2</v>
      </c>
      <c r="M3460" s="72">
        <f t="shared" ref="M3460:M3523" si="274">L3460/$L$2</f>
        <v>4.5913572245389109E-7</v>
      </c>
      <c r="N3460" s="72" t="e">
        <f>IF(VLOOKUP(B3460,[1]Sheet1!$B$2:$G$553,6,FALSE)=0,"",L3460)</f>
        <v>#N/A</v>
      </c>
      <c r="O3460" s="72" t="e">
        <f>IF(VLOOKUP($B3460,[1]Sheet1!$C$2:$G$553,5,FALSE)=0,"",$L3460)</f>
        <v>#N/A</v>
      </c>
      <c r="P3460" s="72" t="e">
        <f>IF(VLOOKUP($B3460,[1]Sheet1!$D$2:$G$553,4,FALSE)=0,"",$L3460)</f>
        <v>#N/A</v>
      </c>
      <c r="Q3460" s="72" t="e">
        <f>IF(VLOOKUP($B3460,[1]Sheet1!$E$2:$G$553,3,FALSE)=0,"",$L3460)</f>
        <v>#N/A</v>
      </c>
      <c r="R3460" s="72" t="e">
        <f>IF(VLOOKUP($B3460,[1]Sheet1!$F$2:$G$553,2,FALSE)=0,"",$L3460)</f>
        <v>#N/A</v>
      </c>
      <c r="S3460" s="72" t="e">
        <f>COUNTIF([1]isolation_zones!$H$2:$H$1182,conductor_pz_summary_hftd_23_re!B3460)</f>
        <v>#VALUE!</v>
      </c>
    </row>
    <row r="3461" spans="1:19" x14ac:dyDescent="0.25">
      <c r="A3461" s="70">
        <v>970</v>
      </c>
      <c r="B3461" s="71" t="s">
        <v>3090</v>
      </c>
      <c r="C3461" s="72">
        <v>182551102</v>
      </c>
      <c r="D3461" s="72" t="s">
        <v>265</v>
      </c>
      <c r="E3461" s="72">
        <v>0</v>
      </c>
      <c r="F3461" s="72">
        <f t="shared" si="270"/>
        <v>0</v>
      </c>
      <c r="G3461" s="73">
        <v>41</v>
      </c>
      <c r="H3461" s="72">
        <f t="shared" si="271"/>
        <v>1.0441864788925585E-4</v>
      </c>
      <c r="I3461" s="76">
        <v>2.54679628998185E-6</v>
      </c>
      <c r="J3461" s="75">
        <v>3460</v>
      </c>
      <c r="K3461" s="72">
        <f t="shared" si="272"/>
        <v>26141.490298839668</v>
      </c>
      <c r="L3461" s="72">
        <f t="shared" si="273"/>
        <v>1.1264533153630752E-2</v>
      </c>
      <c r="M3461" s="72">
        <f t="shared" si="274"/>
        <v>4.5491876981188212E-7</v>
      </c>
      <c r="N3461" s="72" t="e">
        <f>IF(VLOOKUP(B3461,[1]Sheet1!$B$2:$G$553,6,FALSE)=0,"",L3461)</f>
        <v>#N/A</v>
      </c>
      <c r="O3461" s="72" t="e">
        <f>IF(VLOOKUP($B3461,[1]Sheet1!$C$2:$G$553,5,FALSE)=0,"",$L3461)</f>
        <v>#N/A</v>
      </c>
      <c r="P3461" s="72" t="e">
        <f>IF(VLOOKUP($B3461,[1]Sheet1!$D$2:$G$553,4,FALSE)=0,"",$L3461)</f>
        <v>#N/A</v>
      </c>
      <c r="Q3461" s="72" t="e">
        <f>IF(VLOOKUP($B3461,[1]Sheet1!$E$2:$G$553,3,FALSE)=0,"",$L3461)</f>
        <v>#N/A</v>
      </c>
      <c r="R3461" s="72" t="e">
        <f>IF(VLOOKUP($B3461,[1]Sheet1!$F$2:$G$553,2,FALSE)=0,"",$L3461)</f>
        <v>#N/A</v>
      </c>
      <c r="S3461" s="72" t="e">
        <f>COUNTIF([1]isolation_zones!$H$2:$H$1182,conductor_pz_summary_hftd_23_re!B3461)</f>
        <v>#VALUE!</v>
      </c>
    </row>
    <row r="3462" spans="1:19" x14ac:dyDescent="0.25">
      <c r="A3462" s="70">
        <v>7960</v>
      </c>
      <c r="B3462" s="71" t="s">
        <v>6771</v>
      </c>
      <c r="C3462" s="72">
        <v>82021101</v>
      </c>
      <c r="D3462" s="72" t="s">
        <v>936</v>
      </c>
      <c r="E3462" s="72">
        <v>83.003927623963506</v>
      </c>
      <c r="F3462" s="72">
        <f t="shared" si="270"/>
        <v>5.1587276335589502E-2</v>
      </c>
      <c r="G3462" s="73">
        <v>10</v>
      </c>
      <c r="H3462" s="72">
        <f t="shared" si="271"/>
        <v>2.5435239181142902E-5</v>
      </c>
      <c r="I3462" s="76">
        <v>2.5435239181142902E-6</v>
      </c>
      <c r="J3462" s="75">
        <v>3461</v>
      </c>
      <c r="K3462" s="72">
        <f t="shared" si="272"/>
        <v>26141.541886116003</v>
      </c>
      <c r="L3462" s="72">
        <f t="shared" si="273"/>
        <v>1.123909791444961E-2</v>
      </c>
      <c r="M3462" s="72">
        <f t="shared" si="274"/>
        <v>4.5389156632636292E-7</v>
      </c>
      <c r="N3462" s="72" t="e">
        <f>IF(VLOOKUP(B3462,[1]Sheet1!$B$2:$G$553,6,FALSE)=0,"",L3462)</f>
        <v>#N/A</v>
      </c>
      <c r="O3462" s="72" t="e">
        <f>IF(VLOOKUP($B3462,[1]Sheet1!$C$2:$G$553,5,FALSE)=0,"",$L3462)</f>
        <v>#N/A</v>
      </c>
      <c r="P3462" s="72" t="e">
        <f>IF(VLOOKUP($B3462,[1]Sheet1!$D$2:$G$553,4,FALSE)=0,"",$L3462)</f>
        <v>#N/A</v>
      </c>
      <c r="Q3462" s="72" t="e">
        <f>IF(VLOOKUP($B3462,[1]Sheet1!$E$2:$G$553,3,FALSE)=0,"",$L3462)</f>
        <v>#N/A</v>
      </c>
      <c r="R3462" s="72" t="e">
        <f>IF(VLOOKUP($B3462,[1]Sheet1!$F$2:$G$553,2,FALSE)=0,"",$L3462)</f>
        <v>#N/A</v>
      </c>
      <c r="S3462" s="72" t="e">
        <f>COUNTIF([1]isolation_zones!$H$2:$H$1182,conductor_pz_summary_hftd_23_re!B3462)</f>
        <v>#VALUE!</v>
      </c>
    </row>
    <row r="3463" spans="1:19" x14ac:dyDescent="0.25">
      <c r="A3463" s="70">
        <v>2461</v>
      </c>
      <c r="B3463" s="71" t="s">
        <v>3395</v>
      </c>
      <c r="C3463" s="72">
        <v>102361101</v>
      </c>
      <c r="D3463" s="72" t="s">
        <v>279</v>
      </c>
      <c r="E3463" s="72">
        <v>1208.0742956223601</v>
      </c>
      <c r="F3463" s="72">
        <f t="shared" si="270"/>
        <v>0.75082305507915481</v>
      </c>
      <c r="G3463" s="73">
        <v>33</v>
      </c>
      <c r="H3463" s="72">
        <f t="shared" si="271"/>
        <v>8.3735240711805533E-5</v>
      </c>
      <c r="I3463" s="76">
        <v>2.5374315367213799E-6</v>
      </c>
      <c r="J3463" s="75">
        <v>3462</v>
      </c>
      <c r="K3463" s="72">
        <f t="shared" si="272"/>
        <v>26142.292709171081</v>
      </c>
      <c r="L3463" s="72">
        <f t="shared" si="273"/>
        <v>1.1155362673737804E-2</v>
      </c>
      <c r="M3463" s="72">
        <f t="shared" si="274"/>
        <v>4.5050991418197389E-7</v>
      </c>
      <c r="N3463" s="72" t="e">
        <f>IF(VLOOKUP(B3463,[1]Sheet1!$B$2:$G$553,6,FALSE)=0,"",L3463)</f>
        <v>#N/A</v>
      </c>
      <c r="O3463" s="72" t="e">
        <f>IF(VLOOKUP($B3463,[1]Sheet1!$C$2:$G$553,5,FALSE)=0,"",$L3463)</f>
        <v>#N/A</v>
      </c>
      <c r="P3463" s="72" t="e">
        <f>IF(VLOOKUP($B3463,[1]Sheet1!$D$2:$G$553,4,FALSE)=0,"",$L3463)</f>
        <v>#N/A</v>
      </c>
      <c r="Q3463" s="72" t="e">
        <f>IF(VLOOKUP($B3463,[1]Sheet1!$E$2:$G$553,3,FALSE)=0,"",$L3463)</f>
        <v>#N/A</v>
      </c>
      <c r="R3463" s="72" t="e">
        <f>IF(VLOOKUP($B3463,[1]Sheet1!$F$2:$G$553,2,FALSE)=0,"",$L3463)</f>
        <v>#N/A</v>
      </c>
      <c r="S3463" s="72" t="e">
        <f>COUNTIF([1]isolation_zones!$H$2:$H$1182,conductor_pz_summary_hftd_23_re!B3463)</f>
        <v>#VALUE!</v>
      </c>
    </row>
    <row r="3464" spans="1:19" x14ac:dyDescent="0.25">
      <c r="A3464" s="70">
        <v>5208</v>
      </c>
      <c r="B3464" s="71" t="s">
        <v>3620</v>
      </c>
      <c r="C3464" s="72">
        <v>182852202</v>
      </c>
      <c r="D3464" s="72" t="s">
        <v>874</v>
      </c>
      <c r="E3464" s="72">
        <v>2858.0041188846599</v>
      </c>
      <c r="F3464" s="72">
        <f t="shared" si="270"/>
        <v>1.7762611055840023</v>
      </c>
      <c r="G3464" s="73">
        <v>112</v>
      </c>
      <c r="H3464" s="72">
        <f t="shared" si="271"/>
        <v>2.8403848089705424E-4</v>
      </c>
      <c r="I3464" s="76">
        <v>2.5360578651522699E-6</v>
      </c>
      <c r="J3464" s="75">
        <v>3463</v>
      </c>
      <c r="K3464" s="72">
        <f t="shared" si="272"/>
        <v>26144.068970276665</v>
      </c>
      <c r="L3464" s="72">
        <f t="shared" si="273"/>
        <v>1.087132419284075E-2</v>
      </c>
      <c r="M3464" s="72">
        <f t="shared" si="274"/>
        <v>4.3903900504205316E-7</v>
      </c>
      <c r="N3464" s="72" t="e">
        <f>IF(VLOOKUP(B3464,[1]Sheet1!$B$2:$G$553,6,FALSE)=0,"",L3464)</f>
        <v>#N/A</v>
      </c>
      <c r="O3464" s="72" t="e">
        <f>IF(VLOOKUP($B3464,[1]Sheet1!$C$2:$G$553,5,FALSE)=0,"",$L3464)</f>
        <v>#N/A</v>
      </c>
      <c r="P3464" s="72" t="e">
        <f>IF(VLOOKUP($B3464,[1]Sheet1!$D$2:$G$553,4,FALSE)=0,"",$L3464)</f>
        <v>#N/A</v>
      </c>
      <c r="Q3464" s="72" t="e">
        <f>IF(VLOOKUP($B3464,[1]Sheet1!$E$2:$G$553,3,FALSE)=0,"",$L3464)</f>
        <v>#N/A</v>
      </c>
      <c r="R3464" s="72" t="e">
        <f>IF(VLOOKUP($B3464,[1]Sheet1!$F$2:$G$553,2,FALSE)=0,"",$L3464)</f>
        <v>#N/A</v>
      </c>
      <c r="S3464" s="72" t="e">
        <f>COUNTIF([1]isolation_zones!$H$2:$H$1182,conductor_pz_summary_hftd_23_re!B3464)</f>
        <v>#VALUE!</v>
      </c>
    </row>
    <row r="3465" spans="1:19" x14ac:dyDescent="0.25">
      <c r="A3465" s="70">
        <v>10027</v>
      </c>
      <c r="B3465" s="71" t="s">
        <v>6772</v>
      </c>
      <c r="C3465" s="72">
        <v>22811103</v>
      </c>
      <c r="D3465" s="72" t="s">
        <v>408</v>
      </c>
      <c r="E3465" s="72">
        <v>758.08373102466999</v>
      </c>
      <c r="F3465" s="72">
        <f t="shared" si="270"/>
        <v>0.47115210132049096</v>
      </c>
      <c r="G3465" s="73">
        <v>7</v>
      </c>
      <c r="H3465" s="72">
        <f t="shared" si="271"/>
        <v>1.771730095026808E-5</v>
      </c>
      <c r="I3465" s="76">
        <v>2.5310429928954401E-6</v>
      </c>
      <c r="J3465" s="75">
        <v>3464</v>
      </c>
      <c r="K3465" s="72">
        <f t="shared" si="272"/>
        <v>26144.540122377985</v>
      </c>
      <c r="L3465" s="72">
        <f t="shared" si="273"/>
        <v>1.0853606891890482E-2</v>
      </c>
      <c r="M3465" s="72">
        <f t="shared" si="274"/>
        <v>4.3832349090198551E-7</v>
      </c>
      <c r="N3465" s="72" t="e">
        <f>IF(VLOOKUP(B3465,[1]Sheet1!$B$2:$G$553,6,FALSE)=0,"",L3465)</f>
        <v>#N/A</v>
      </c>
      <c r="O3465" s="72" t="e">
        <f>IF(VLOOKUP($B3465,[1]Sheet1!$C$2:$G$553,5,FALSE)=0,"",$L3465)</f>
        <v>#N/A</v>
      </c>
      <c r="P3465" s="72" t="e">
        <f>IF(VLOOKUP($B3465,[1]Sheet1!$D$2:$G$553,4,FALSE)=0,"",$L3465)</f>
        <v>#N/A</v>
      </c>
      <c r="Q3465" s="72" t="e">
        <f>IF(VLOOKUP($B3465,[1]Sheet1!$E$2:$G$553,3,FALSE)=0,"",$L3465)</f>
        <v>#N/A</v>
      </c>
      <c r="R3465" s="72" t="e">
        <f>IF(VLOOKUP($B3465,[1]Sheet1!$F$2:$G$553,2,FALSE)=0,"",$L3465)</f>
        <v>#N/A</v>
      </c>
      <c r="S3465" s="72" t="e">
        <f>COUNTIF([1]isolation_zones!$H$2:$H$1182,conductor_pz_summary_hftd_23_re!B3465)</f>
        <v>#VALUE!</v>
      </c>
    </row>
    <row r="3466" spans="1:19" x14ac:dyDescent="0.25">
      <c r="A3466" s="70">
        <v>4053</v>
      </c>
      <c r="B3466" s="71" t="s">
        <v>6773</v>
      </c>
      <c r="C3466" s="72">
        <v>12541105</v>
      </c>
      <c r="D3466" s="72" t="s">
        <v>1028</v>
      </c>
      <c r="E3466" s="72">
        <v>2666.0436696567399</v>
      </c>
      <c r="F3466" s="72">
        <f t="shared" si="270"/>
        <v>1.6569569109115847</v>
      </c>
      <c r="G3466" s="73">
        <v>46</v>
      </c>
      <c r="H3466" s="72">
        <f t="shared" si="271"/>
        <v>1.161738437892263E-4</v>
      </c>
      <c r="I3466" s="76">
        <v>2.52551834324405E-6</v>
      </c>
      <c r="J3466" s="75">
        <v>3465</v>
      </c>
      <c r="K3466" s="72">
        <f t="shared" si="272"/>
        <v>26146.197079288897</v>
      </c>
      <c r="L3466" s="72">
        <f t="shared" si="273"/>
        <v>1.0737433048101255E-2</v>
      </c>
      <c r="M3466" s="72">
        <f t="shared" si="274"/>
        <v>4.3363180404908845E-7</v>
      </c>
      <c r="N3466" s="72" t="e">
        <f>IF(VLOOKUP(B3466,[1]Sheet1!$B$2:$G$553,6,FALSE)=0,"",L3466)</f>
        <v>#N/A</v>
      </c>
      <c r="O3466" s="72" t="e">
        <f>IF(VLOOKUP($B3466,[1]Sheet1!$C$2:$G$553,5,FALSE)=0,"",$L3466)</f>
        <v>#N/A</v>
      </c>
      <c r="P3466" s="72" t="e">
        <f>IF(VLOOKUP($B3466,[1]Sheet1!$D$2:$G$553,4,FALSE)=0,"",$L3466)</f>
        <v>#N/A</v>
      </c>
      <c r="Q3466" s="72" t="e">
        <f>IF(VLOOKUP($B3466,[1]Sheet1!$E$2:$G$553,3,FALSE)=0,"",$L3466)</f>
        <v>#N/A</v>
      </c>
      <c r="R3466" s="72" t="e">
        <f>IF(VLOOKUP($B3466,[1]Sheet1!$F$2:$G$553,2,FALSE)=0,"",$L3466)</f>
        <v>#N/A</v>
      </c>
      <c r="S3466" s="72" t="e">
        <f>COUNTIF([1]isolation_zones!$H$2:$H$1182,conductor_pz_summary_hftd_23_re!B3466)</f>
        <v>#VALUE!</v>
      </c>
    </row>
    <row r="3467" spans="1:19" x14ac:dyDescent="0.25">
      <c r="A3467" s="70">
        <v>5327</v>
      </c>
      <c r="B3467" s="71" t="s">
        <v>4490</v>
      </c>
      <c r="C3467" s="72">
        <v>13432207</v>
      </c>
      <c r="D3467" s="72" t="s">
        <v>1054</v>
      </c>
      <c r="E3467" s="72">
        <v>387.14963696593401</v>
      </c>
      <c r="F3467" s="72">
        <f t="shared" si="270"/>
        <v>0.2406150633722399</v>
      </c>
      <c r="G3467" s="73">
        <v>57</v>
      </c>
      <c r="H3467" s="72">
        <f t="shared" si="271"/>
        <v>1.4313646602578459E-4</v>
      </c>
      <c r="I3467" s="76">
        <v>2.5111660706277998E-6</v>
      </c>
      <c r="J3467" s="75">
        <v>3466</v>
      </c>
      <c r="K3467" s="72">
        <f t="shared" si="272"/>
        <v>26146.437694352269</v>
      </c>
      <c r="L3467" s="72">
        <f t="shared" si="273"/>
        <v>1.0594296582075471E-2</v>
      </c>
      <c r="M3467" s="72">
        <f t="shared" si="274"/>
        <v>4.2785123026484049E-7</v>
      </c>
      <c r="N3467" s="72" t="e">
        <f>IF(VLOOKUP(B3467,[1]Sheet1!$B$2:$G$553,6,FALSE)=0,"",L3467)</f>
        <v>#N/A</v>
      </c>
      <c r="O3467" s="72" t="e">
        <f>IF(VLOOKUP($B3467,[1]Sheet1!$C$2:$G$553,5,FALSE)=0,"",$L3467)</f>
        <v>#N/A</v>
      </c>
      <c r="P3467" s="72" t="e">
        <f>IF(VLOOKUP($B3467,[1]Sheet1!$D$2:$G$553,4,FALSE)=0,"",$L3467)</f>
        <v>#N/A</v>
      </c>
      <c r="Q3467" s="72" t="e">
        <f>IF(VLOOKUP($B3467,[1]Sheet1!$E$2:$G$553,3,FALSE)=0,"",$L3467)</f>
        <v>#N/A</v>
      </c>
      <c r="R3467" s="72" t="e">
        <f>IF(VLOOKUP($B3467,[1]Sheet1!$F$2:$G$553,2,FALSE)=0,"",$L3467)</f>
        <v>#N/A</v>
      </c>
      <c r="S3467" s="72" t="e">
        <f>COUNTIF([1]isolation_zones!$H$2:$H$1182,conductor_pz_summary_hftd_23_re!B3467)</f>
        <v>#VALUE!</v>
      </c>
    </row>
    <row r="3468" spans="1:19" x14ac:dyDescent="0.25">
      <c r="A3468" s="70">
        <v>1098</v>
      </c>
      <c r="B3468" s="71" t="s">
        <v>3565</v>
      </c>
      <c r="C3468" s="72">
        <v>182852201</v>
      </c>
      <c r="D3468" s="72" t="s">
        <v>853</v>
      </c>
      <c r="E3468" s="72">
        <v>1409.3975594593201</v>
      </c>
      <c r="F3468" s="72">
        <f t="shared" si="270"/>
        <v>0.875946276854767</v>
      </c>
      <c r="G3468" s="73">
        <v>15</v>
      </c>
      <c r="H3468" s="72">
        <f t="shared" si="271"/>
        <v>3.7289988894293697E-5</v>
      </c>
      <c r="I3468" s="76">
        <v>2.48599925961958E-6</v>
      </c>
      <c r="J3468" s="75">
        <v>3467</v>
      </c>
      <c r="K3468" s="72">
        <f t="shared" si="272"/>
        <v>26147.313640629123</v>
      </c>
      <c r="L3468" s="72">
        <f t="shared" si="273"/>
        <v>1.0557006593181177E-2</v>
      </c>
      <c r="M3468" s="72">
        <f t="shared" si="274"/>
        <v>4.2634527208239921E-7</v>
      </c>
      <c r="N3468" s="72" t="e">
        <f>IF(VLOOKUP(B3468,[1]Sheet1!$B$2:$G$553,6,FALSE)=0,"",L3468)</f>
        <v>#N/A</v>
      </c>
      <c r="O3468" s="72" t="e">
        <f>IF(VLOOKUP($B3468,[1]Sheet1!$C$2:$G$553,5,FALSE)=0,"",$L3468)</f>
        <v>#N/A</v>
      </c>
      <c r="P3468" s="72" t="e">
        <f>IF(VLOOKUP($B3468,[1]Sheet1!$D$2:$G$553,4,FALSE)=0,"",$L3468)</f>
        <v>#N/A</v>
      </c>
      <c r="Q3468" s="72" t="e">
        <f>IF(VLOOKUP($B3468,[1]Sheet1!$E$2:$G$553,3,FALSE)=0,"",$L3468)</f>
        <v>#N/A</v>
      </c>
      <c r="R3468" s="72" t="e">
        <f>IF(VLOOKUP($B3468,[1]Sheet1!$F$2:$G$553,2,FALSE)=0,"",$L3468)</f>
        <v>#N/A</v>
      </c>
      <c r="S3468" s="72" t="e">
        <f>COUNTIF([1]isolation_zones!$H$2:$H$1182,conductor_pz_summary_hftd_23_re!B3468)</f>
        <v>#VALUE!</v>
      </c>
    </row>
    <row r="3469" spans="1:19" x14ac:dyDescent="0.25">
      <c r="A3469" s="70">
        <v>3180</v>
      </c>
      <c r="B3469" s="71" t="s">
        <v>4434</v>
      </c>
      <c r="C3469" s="72">
        <v>43201102</v>
      </c>
      <c r="D3469" s="72" t="s">
        <v>83</v>
      </c>
      <c r="E3469" s="72">
        <v>862.34829347754703</v>
      </c>
      <c r="F3469" s="72">
        <f t="shared" si="270"/>
        <v>0.53595294809045801</v>
      </c>
      <c r="G3469" s="73">
        <v>52</v>
      </c>
      <c r="H3469" s="72">
        <f t="shared" si="271"/>
        <v>1.2818069415092084E-4</v>
      </c>
      <c r="I3469" s="76">
        <v>2.4650133490561699E-6</v>
      </c>
      <c r="J3469" s="75">
        <v>3468</v>
      </c>
      <c r="K3469" s="72">
        <f t="shared" si="272"/>
        <v>26147.849593577215</v>
      </c>
      <c r="L3469" s="72">
        <f t="shared" si="273"/>
        <v>1.0428825899030256E-2</v>
      </c>
      <c r="M3469" s="72">
        <f t="shared" si="274"/>
        <v>4.2116868793980868E-7</v>
      </c>
      <c r="N3469" s="72" t="e">
        <f>IF(VLOOKUP(B3469,[1]Sheet1!$B$2:$G$553,6,FALSE)=0,"",L3469)</f>
        <v>#N/A</v>
      </c>
      <c r="O3469" s="72" t="e">
        <f>IF(VLOOKUP($B3469,[1]Sheet1!$C$2:$G$553,5,FALSE)=0,"",$L3469)</f>
        <v>#N/A</v>
      </c>
      <c r="P3469" s="72" t="e">
        <f>IF(VLOOKUP($B3469,[1]Sheet1!$D$2:$G$553,4,FALSE)=0,"",$L3469)</f>
        <v>#N/A</v>
      </c>
      <c r="Q3469" s="72" t="e">
        <f>IF(VLOOKUP($B3469,[1]Sheet1!$E$2:$G$553,3,FALSE)=0,"",$L3469)</f>
        <v>#N/A</v>
      </c>
      <c r="R3469" s="72" t="e">
        <f>IF(VLOOKUP($B3469,[1]Sheet1!$F$2:$G$553,2,FALSE)=0,"",$L3469)</f>
        <v>#N/A</v>
      </c>
      <c r="S3469" s="72" t="e">
        <f>COUNTIF([1]isolation_zones!$H$2:$H$1182,conductor_pz_summary_hftd_23_re!B3469)</f>
        <v>#VALUE!</v>
      </c>
    </row>
    <row r="3470" spans="1:19" x14ac:dyDescent="0.25">
      <c r="A3470" s="70">
        <v>4684</v>
      </c>
      <c r="B3470" s="71" t="s">
        <v>3811</v>
      </c>
      <c r="C3470" s="72">
        <v>22721101</v>
      </c>
      <c r="D3470" s="72" t="s">
        <v>1008</v>
      </c>
      <c r="E3470" s="72">
        <v>3709.6211438650098</v>
      </c>
      <c r="F3470" s="72">
        <f t="shared" si="270"/>
        <v>2.3055445269515289</v>
      </c>
      <c r="G3470" s="73">
        <v>67</v>
      </c>
      <c r="H3470" s="72">
        <f t="shared" si="271"/>
        <v>1.6445239510018073E-4</v>
      </c>
      <c r="I3470" s="76">
        <v>2.45451335970419E-6</v>
      </c>
      <c r="J3470" s="75">
        <v>3469</v>
      </c>
      <c r="K3470" s="72">
        <f t="shared" si="272"/>
        <v>26150.155138104168</v>
      </c>
      <c r="L3470" s="72">
        <f t="shared" si="273"/>
        <v>1.0264373503930075E-2</v>
      </c>
      <c r="M3470" s="72">
        <f t="shared" si="274"/>
        <v>4.1452726922753135E-7</v>
      </c>
      <c r="N3470" s="72" t="e">
        <f>IF(VLOOKUP(B3470,[1]Sheet1!$B$2:$G$553,6,FALSE)=0,"",L3470)</f>
        <v>#N/A</v>
      </c>
      <c r="O3470" s="72" t="e">
        <f>IF(VLOOKUP($B3470,[1]Sheet1!$C$2:$G$553,5,FALSE)=0,"",$L3470)</f>
        <v>#N/A</v>
      </c>
      <c r="P3470" s="72" t="e">
        <f>IF(VLOOKUP($B3470,[1]Sheet1!$D$2:$G$553,4,FALSE)=0,"",$L3470)</f>
        <v>#N/A</v>
      </c>
      <c r="Q3470" s="72" t="e">
        <f>IF(VLOOKUP($B3470,[1]Sheet1!$E$2:$G$553,3,FALSE)=0,"",$L3470)</f>
        <v>#N/A</v>
      </c>
      <c r="R3470" s="72" t="e">
        <f>IF(VLOOKUP($B3470,[1]Sheet1!$F$2:$G$553,2,FALSE)=0,"",$L3470)</f>
        <v>#N/A</v>
      </c>
      <c r="S3470" s="72" t="e">
        <f>COUNTIF([1]isolation_zones!$H$2:$H$1182,conductor_pz_summary_hftd_23_re!B3470)</f>
        <v>#VALUE!</v>
      </c>
    </row>
    <row r="3471" spans="1:19" x14ac:dyDescent="0.25">
      <c r="A3471" s="70">
        <v>5609</v>
      </c>
      <c r="B3471" s="71" t="s">
        <v>4291</v>
      </c>
      <c r="C3471" s="72">
        <v>103311102</v>
      </c>
      <c r="D3471" s="72" t="s">
        <v>1396</v>
      </c>
      <c r="E3471" s="72">
        <v>294.97322562007503</v>
      </c>
      <c r="F3471" s="72">
        <f t="shared" si="270"/>
        <v>0.18332705134871038</v>
      </c>
      <c r="G3471" s="73">
        <v>18</v>
      </c>
      <c r="H3471" s="72">
        <f t="shared" si="271"/>
        <v>4.4019352648701724E-5</v>
      </c>
      <c r="I3471" s="76">
        <v>2.4455195915945402E-6</v>
      </c>
      <c r="J3471" s="75">
        <v>3470</v>
      </c>
      <c r="K3471" s="72">
        <f t="shared" si="272"/>
        <v>26150.338465155517</v>
      </c>
      <c r="L3471" s="72">
        <f t="shared" si="273"/>
        <v>1.0220354151281374E-2</v>
      </c>
      <c r="M3471" s="72">
        <f t="shared" si="274"/>
        <v>4.1274954533238635E-7</v>
      </c>
      <c r="N3471" s="72" t="e">
        <f>IF(VLOOKUP(B3471,[1]Sheet1!$B$2:$G$553,6,FALSE)=0,"",L3471)</f>
        <v>#N/A</v>
      </c>
      <c r="O3471" s="72" t="e">
        <f>IF(VLOOKUP($B3471,[1]Sheet1!$C$2:$G$553,5,FALSE)=0,"",$L3471)</f>
        <v>#N/A</v>
      </c>
      <c r="P3471" s="72" t="e">
        <f>IF(VLOOKUP($B3471,[1]Sheet1!$D$2:$G$553,4,FALSE)=0,"",$L3471)</f>
        <v>#N/A</v>
      </c>
      <c r="Q3471" s="72" t="e">
        <f>IF(VLOOKUP($B3471,[1]Sheet1!$E$2:$G$553,3,FALSE)=0,"",$L3471)</f>
        <v>#N/A</v>
      </c>
      <c r="R3471" s="72" t="e">
        <f>IF(VLOOKUP($B3471,[1]Sheet1!$F$2:$G$553,2,FALSE)=0,"",$L3471)</f>
        <v>#N/A</v>
      </c>
      <c r="S3471" s="72" t="e">
        <f>COUNTIF([1]isolation_zones!$H$2:$H$1182,conductor_pz_summary_hftd_23_re!B3471)</f>
        <v>#VALUE!</v>
      </c>
    </row>
    <row r="3472" spans="1:19" x14ac:dyDescent="0.25">
      <c r="A3472" s="70">
        <v>3808</v>
      </c>
      <c r="B3472" s="71" t="s">
        <v>2366</v>
      </c>
      <c r="C3472" s="72">
        <v>102361101</v>
      </c>
      <c r="D3472" s="72" t="s">
        <v>279</v>
      </c>
      <c r="E3472" s="72">
        <v>1650.99465721096</v>
      </c>
      <c r="F3472" s="72">
        <f t="shared" si="270"/>
        <v>1.0260998491056308</v>
      </c>
      <c r="G3472" s="73">
        <v>23</v>
      </c>
      <c r="H3472" s="72">
        <f t="shared" si="271"/>
        <v>5.6224479623760198E-5</v>
      </c>
      <c r="I3472" s="76">
        <v>2.4445425923373999E-6</v>
      </c>
      <c r="J3472" s="75">
        <v>3471</v>
      </c>
      <c r="K3472" s="72">
        <f t="shared" si="272"/>
        <v>26151.364565004624</v>
      </c>
      <c r="L3472" s="72">
        <f t="shared" si="273"/>
        <v>1.0164129671657614E-2</v>
      </c>
      <c r="M3472" s="72">
        <f t="shared" si="274"/>
        <v>4.1047891673598422E-7</v>
      </c>
      <c r="N3472" s="72" t="e">
        <f>IF(VLOOKUP(B3472,[1]Sheet1!$B$2:$G$553,6,FALSE)=0,"",L3472)</f>
        <v>#N/A</v>
      </c>
      <c r="O3472" s="72" t="e">
        <f>IF(VLOOKUP($B3472,[1]Sheet1!$C$2:$G$553,5,FALSE)=0,"",$L3472)</f>
        <v>#N/A</v>
      </c>
      <c r="P3472" s="72" t="e">
        <f>IF(VLOOKUP($B3472,[1]Sheet1!$D$2:$G$553,4,FALSE)=0,"",$L3472)</f>
        <v>#N/A</v>
      </c>
      <c r="Q3472" s="72" t="e">
        <f>IF(VLOOKUP($B3472,[1]Sheet1!$E$2:$G$553,3,FALSE)=0,"",$L3472)</f>
        <v>#N/A</v>
      </c>
      <c r="R3472" s="72" t="e">
        <f>IF(VLOOKUP($B3472,[1]Sheet1!$F$2:$G$553,2,FALSE)=0,"",$L3472)</f>
        <v>#N/A</v>
      </c>
      <c r="S3472" s="72" t="e">
        <f>COUNTIF([1]isolation_zones!$H$2:$H$1182,conductor_pz_summary_hftd_23_re!B3472)</f>
        <v>#VALUE!</v>
      </c>
    </row>
    <row r="3473" spans="1:19" x14ac:dyDescent="0.25">
      <c r="A3473" s="70">
        <v>10978</v>
      </c>
      <c r="B3473" s="71" t="s">
        <v>6774</v>
      </c>
      <c r="C3473" s="72">
        <v>42031124</v>
      </c>
      <c r="D3473" s="72" t="s">
        <v>63</v>
      </c>
      <c r="E3473" s="72">
        <v>99.654286677371402</v>
      </c>
      <c r="F3473" s="72">
        <f t="shared" si="270"/>
        <v>6.1935541751007711E-2</v>
      </c>
      <c r="G3473" s="73">
        <v>1</v>
      </c>
      <c r="H3473" s="72">
        <f t="shared" si="271"/>
        <v>2.43958077580328E-6</v>
      </c>
      <c r="I3473" s="76">
        <v>2.43958077580328E-6</v>
      </c>
      <c r="J3473" s="75">
        <v>3472</v>
      </c>
      <c r="K3473" s="72">
        <f t="shared" si="272"/>
        <v>26151.426500546375</v>
      </c>
      <c r="L3473" s="72">
        <f t="shared" si="273"/>
        <v>1.016169009088181E-2</v>
      </c>
      <c r="M3473" s="72">
        <f t="shared" si="274"/>
        <v>4.1038039413675622E-7</v>
      </c>
      <c r="N3473" s="72" t="e">
        <f>IF(VLOOKUP(B3473,[1]Sheet1!$B$2:$G$553,6,FALSE)=0,"",L3473)</f>
        <v>#N/A</v>
      </c>
      <c r="O3473" s="72" t="e">
        <f>IF(VLOOKUP($B3473,[1]Sheet1!$C$2:$G$553,5,FALSE)=0,"",$L3473)</f>
        <v>#N/A</v>
      </c>
      <c r="P3473" s="72" t="e">
        <f>IF(VLOOKUP($B3473,[1]Sheet1!$D$2:$G$553,4,FALSE)=0,"",$L3473)</f>
        <v>#N/A</v>
      </c>
      <c r="Q3473" s="72" t="e">
        <f>IF(VLOOKUP($B3473,[1]Sheet1!$E$2:$G$553,3,FALSE)=0,"",$L3473)</f>
        <v>#N/A</v>
      </c>
      <c r="R3473" s="72" t="e">
        <f>IF(VLOOKUP($B3473,[1]Sheet1!$F$2:$G$553,2,FALSE)=0,"",$L3473)</f>
        <v>#N/A</v>
      </c>
      <c r="S3473" s="72" t="e">
        <f>COUNTIF([1]isolation_zones!$H$2:$H$1182,conductor_pz_summary_hftd_23_re!B3473)</f>
        <v>#VALUE!</v>
      </c>
    </row>
    <row r="3474" spans="1:19" x14ac:dyDescent="0.25">
      <c r="A3474" s="70">
        <v>10767</v>
      </c>
      <c r="B3474" s="71" t="s">
        <v>6775</v>
      </c>
      <c r="C3474" s="72">
        <v>42491102</v>
      </c>
      <c r="D3474" s="72" t="s">
        <v>513</v>
      </c>
      <c r="E3474" s="72">
        <v>53.265178707402598</v>
      </c>
      <c r="F3474" s="72">
        <f t="shared" si="270"/>
        <v>3.3104523746055062E-2</v>
      </c>
      <c r="G3474" s="73">
        <v>2</v>
      </c>
      <c r="H3474" s="72">
        <f t="shared" si="271"/>
        <v>4.8317884659370404E-6</v>
      </c>
      <c r="I3474" s="76">
        <v>2.4158942329685202E-6</v>
      </c>
      <c r="J3474" s="75">
        <v>3473</v>
      </c>
      <c r="K3474" s="72">
        <f t="shared" si="272"/>
        <v>26151.459605070122</v>
      </c>
      <c r="L3474" s="72">
        <f t="shared" si="273"/>
        <v>1.0156858302415873E-2</v>
      </c>
      <c r="M3474" s="72">
        <f t="shared" si="274"/>
        <v>4.1018526210288169E-7</v>
      </c>
      <c r="N3474" s="72" t="e">
        <f>IF(VLOOKUP(B3474,[1]Sheet1!$B$2:$G$553,6,FALSE)=0,"",L3474)</f>
        <v>#N/A</v>
      </c>
      <c r="O3474" s="72" t="e">
        <f>IF(VLOOKUP($B3474,[1]Sheet1!$C$2:$G$553,5,FALSE)=0,"",$L3474)</f>
        <v>#N/A</v>
      </c>
      <c r="P3474" s="72" t="e">
        <f>IF(VLOOKUP($B3474,[1]Sheet1!$D$2:$G$553,4,FALSE)=0,"",$L3474)</f>
        <v>#N/A</v>
      </c>
      <c r="Q3474" s="72" t="e">
        <f>IF(VLOOKUP($B3474,[1]Sheet1!$E$2:$G$553,3,FALSE)=0,"",$L3474)</f>
        <v>#N/A</v>
      </c>
      <c r="R3474" s="72" t="e">
        <f>IF(VLOOKUP($B3474,[1]Sheet1!$F$2:$G$553,2,FALSE)=0,"",$L3474)</f>
        <v>#N/A</v>
      </c>
      <c r="S3474" s="72" t="e">
        <f>COUNTIF([1]isolation_zones!$H$2:$H$1182,conductor_pz_summary_hftd_23_re!B3474)</f>
        <v>#VALUE!</v>
      </c>
    </row>
    <row r="3475" spans="1:19" x14ac:dyDescent="0.25">
      <c r="A3475" s="70">
        <v>2223</v>
      </c>
      <c r="B3475" s="71" t="s">
        <v>2906</v>
      </c>
      <c r="C3475" s="72">
        <v>83252109</v>
      </c>
      <c r="D3475" s="72" t="s">
        <v>1006</v>
      </c>
      <c r="E3475" s="72">
        <v>20.738787053310698</v>
      </c>
      <c r="F3475" s="72">
        <f t="shared" si="270"/>
        <v>1.2889239933692167E-2</v>
      </c>
      <c r="G3475" s="73">
        <v>171</v>
      </c>
      <c r="H3475" s="72">
        <f t="shared" si="271"/>
        <v>4.0950756801269253E-4</v>
      </c>
      <c r="I3475" s="76">
        <v>2.3947810994894301E-6</v>
      </c>
      <c r="J3475" s="75">
        <v>3474</v>
      </c>
      <c r="K3475" s="72">
        <f t="shared" si="272"/>
        <v>26151.472494310055</v>
      </c>
      <c r="L3475" s="72">
        <f t="shared" si="273"/>
        <v>9.7473507344031807E-3</v>
      </c>
      <c r="M3475" s="72">
        <f t="shared" si="274"/>
        <v>3.936472772145382E-7</v>
      </c>
      <c r="N3475" s="72" t="e">
        <f>IF(VLOOKUP(B3475,[1]Sheet1!$B$2:$G$553,6,FALSE)=0,"",L3475)</f>
        <v>#N/A</v>
      </c>
      <c r="O3475" s="72" t="e">
        <f>IF(VLOOKUP($B3475,[1]Sheet1!$C$2:$G$553,5,FALSE)=0,"",$L3475)</f>
        <v>#N/A</v>
      </c>
      <c r="P3475" s="72" t="e">
        <f>IF(VLOOKUP($B3475,[1]Sheet1!$D$2:$G$553,4,FALSE)=0,"",$L3475)</f>
        <v>#N/A</v>
      </c>
      <c r="Q3475" s="72" t="e">
        <f>IF(VLOOKUP($B3475,[1]Sheet1!$E$2:$G$553,3,FALSE)=0,"",$L3475)</f>
        <v>#N/A</v>
      </c>
      <c r="R3475" s="72" t="e">
        <f>IF(VLOOKUP($B3475,[1]Sheet1!$F$2:$G$553,2,FALSE)=0,"",$L3475)</f>
        <v>#N/A</v>
      </c>
      <c r="S3475" s="72" t="e">
        <f>COUNTIF([1]isolation_zones!$H$2:$H$1182,conductor_pz_summary_hftd_23_re!B3475)</f>
        <v>#VALUE!</v>
      </c>
    </row>
    <row r="3476" spans="1:19" x14ac:dyDescent="0.25">
      <c r="A3476" s="70">
        <v>4848</v>
      </c>
      <c r="B3476" s="71" t="s">
        <v>2359</v>
      </c>
      <c r="C3476" s="72">
        <v>14341103</v>
      </c>
      <c r="D3476" s="72" t="s">
        <v>884</v>
      </c>
      <c r="E3476" s="72">
        <v>0</v>
      </c>
      <c r="F3476" s="72">
        <f t="shared" si="270"/>
        <v>0</v>
      </c>
      <c r="G3476" s="73">
        <v>96</v>
      </c>
      <c r="H3476" s="72">
        <f t="shared" si="271"/>
        <v>2.2784838346192896E-4</v>
      </c>
      <c r="I3476" s="76">
        <v>2.37342066106176E-6</v>
      </c>
      <c r="J3476" s="75">
        <v>3475</v>
      </c>
      <c r="K3476" s="72">
        <f t="shared" si="272"/>
        <v>26151.472494310055</v>
      </c>
      <c r="L3476" s="72">
        <f t="shared" si="273"/>
        <v>9.5195023509412526E-3</v>
      </c>
      <c r="M3476" s="72">
        <f t="shared" si="274"/>
        <v>3.8444560814450513E-7</v>
      </c>
      <c r="N3476" s="72" t="e">
        <f>IF(VLOOKUP(B3476,[1]Sheet1!$B$2:$G$553,6,FALSE)=0,"",L3476)</f>
        <v>#N/A</v>
      </c>
      <c r="O3476" s="72" t="e">
        <f>IF(VLOOKUP($B3476,[1]Sheet1!$C$2:$G$553,5,FALSE)=0,"",$L3476)</f>
        <v>#N/A</v>
      </c>
      <c r="P3476" s="72" t="e">
        <f>IF(VLOOKUP($B3476,[1]Sheet1!$D$2:$G$553,4,FALSE)=0,"",$L3476)</f>
        <v>#N/A</v>
      </c>
      <c r="Q3476" s="72" t="e">
        <f>IF(VLOOKUP($B3476,[1]Sheet1!$E$2:$G$553,3,FALSE)=0,"",$L3476)</f>
        <v>#N/A</v>
      </c>
      <c r="R3476" s="72" t="e">
        <f>IF(VLOOKUP($B3476,[1]Sheet1!$F$2:$G$553,2,FALSE)=0,"",$L3476)</f>
        <v>#N/A</v>
      </c>
      <c r="S3476" s="72" t="e">
        <f>COUNTIF([1]isolation_zones!$H$2:$H$1182,conductor_pz_summary_hftd_23_re!B3476)</f>
        <v>#VALUE!</v>
      </c>
    </row>
    <row r="3477" spans="1:19" x14ac:dyDescent="0.25">
      <c r="A3477" s="70">
        <v>1157</v>
      </c>
      <c r="B3477" s="71" t="s">
        <v>6776</v>
      </c>
      <c r="C3477" s="72">
        <v>13801105</v>
      </c>
      <c r="D3477" s="72" t="s">
        <v>20</v>
      </c>
      <c r="E3477" s="72">
        <v>539.50911870541597</v>
      </c>
      <c r="F3477" s="72">
        <f t="shared" si="270"/>
        <v>0.33530709677154502</v>
      </c>
      <c r="G3477" s="73">
        <v>41</v>
      </c>
      <c r="H3477" s="72">
        <f t="shared" si="271"/>
        <v>9.6927938715471012E-5</v>
      </c>
      <c r="I3477" s="76">
        <v>2.3640960662310001E-6</v>
      </c>
      <c r="J3477" s="75">
        <v>3476</v>
      </c>
      <c r="K3477" s="72">
        <f t="shared" si="272"/>
        <v>26151.807801406827</v>
      </c>
      <c r="L3477" s="72">
        <f t="shared" si="273"/>
        <v>9.4225744122257808E-3</v>
      </c>
      <c r="M3477" s="72">
        <f t="shared" si="274"/>
        <v>3.8053116819040621E-7</v>
      </c>
      <c r="N3477" s="72">
        <f>IF(VLOOKUP(B3477,[1]Sheet1!$B$2:$G$553,6,FALSE)=0,"",L3477)</f>
        <v>9.4225744122257808E-3</v>
      </c>
      <c r="O3477" s="72" t="e">
        <f>IF(VLOOKUP($B3477,[1]Sheet1!$C$2:$G$553,5,FALSE)=0,"",$L3477)</f>
        <v>#N/A</v>
      </c>
      <c r="P3477" s="72" t="e">
        <f>IF(VLOOKUP($B3477,[1]Sheet1!$D$2:$G$553,4,FALSE)=0,"",$L3477)</f>
        <v>#N/A</v>
      </c>
      <c r="Q3477" s="72" t="e">
        <f>IF(VLOOKUP($B3477,[1]Sheet1!$E$2:$G$553,3,FALSE)=0,"",$L3477)</f>
        <v>#N/A</v>
      </c>
      <c r="R3477" s="72" t="e">
        <f>IF(VLOOKUP($B3477,[1]Sheet1!$F$2:$G$553,2,FALSE)=0,"",$L3477)</f>
        <v>#N/A</v>
      </c>
      <c r="S3477" s="72" t="e">
        <f>COUNTIF([1]isolation_zones!$H$2:$H$1182,conductor_pz_summary_hftd_23_re!B3477)</f>
        <v>#VALUE!</v>
      </c>
    </row>
    <row r="3478" spans="1:19" x14ac:dyDescent="0.25">
      <c r="A3478" s="70">
        <v>6537</v>
      </c>
      <c r="B3478" s="71" t="s">
        <v>4687</v>
      </c>
      <c r="C3478" s="72">
        <v>22721102</v>
      </c>
      <c r="D3478" s="72" t="s">
        <v>1234</v>
      </c>
      <c r="E3478" s="72">
        <v>272.68441680573898</v>
      </c>
      <c r="F3478" s="72">
        <f t="shared" si="270"/>
        <v>0.16947446662879986</v>
      </c>
      <c r="G3478" s="73">
        <v>10</v>
      </c>
      <c r="H3478" s="72">
        <f t="shared" si="271"/>
        <v>2.327071707179E-5</v>
      </c>
      <c r="I3478" s="76">
        <v>2.3270717071790002E-6</v>
      </c>
      <c r="J3478" s="75">
        <v>3477</v>
      </c>
      <c r="K3478" s="72">
        <f t="shared" si="272"/>
        <v>26151.977275873454</v>
      </c>
      <c r="L3478" s="72">
        <f t="shared" si="273"/>
        <v>9.3993036951539911E-3</v>
      </c>
      <c r="M3478" s="72">
        <f t="shared" si="274"/>
        <v>3.7959137904525845E-7</v>
      </c>
      <c r="N3478" s="72" t="e">
        <f>IF(VLOOKUP(B3478,[1]Sheet1!$B$2:$G$553,6,FALSE)=0,"",L3478)</f>
        <v>#N/A</v>
      </c>
      <c r="O3478" s="72" t="e">
        <f>IF(VLOOKUP($B3478,[1]Sheet1!$C$2:$G$553,5,FALSE)=0,"",$L3478)</f>
        <v>#N/A</v>
      </c>
      <c r="P3478" s="72" t="e">
        <f>IF(VLOOKUP($B3478,[1]Sheet1!$D$2:$G$553,4,FALSE)=0,"",$L3478)</f>
        <v>#N/A</v>
      </c>
      <c r="Q3478" s="72" t="e">
        <f>IF(VLOOKUP($B3478,[1]Sheet1!$E$2:$G$553,3,FALSE)=0,"",$L3478)</f>
        <v>#N/A</v>
      </c>
      <c r="R3478" s="72" t="e">
        <f>IF(VLOOKUP($B3478,[1]Sheet1!$F$2:$G$553,2,FALSE)=0,"",$L3478)</f>
        <v>#N/A</v>
      </c>
      <c r="S3478" s="72" t="e">
        <f>COUNTIF([1]isolation_zones!$H$2:$H$1182,conductor_pz_summary_hftd_23_re!B3478)</f>
        <v>#VALUE!</v>
      </c>
    </row>
    <row r="3479" spans="1:19" x14ac:dyDescent="0.25">
      <c r="A3479" s="70">
        <v>1692</v>
      </c>
      <c r="B3479" s="71" t="s">
        <v>4244</v>
      </c>
      <c r="C3479" s="72">
        <v>24181104</v>
      </c>
      <c r="D3479" s="72" t="s">
        <v>851</v>
      </c>
      <c r="E3479" s="72">
        <v>3588.6165109493299</v>
      </c>
      <c r="F3479" s="72">
        <f t="shared" si="270"/>
        <v>2.2303396587627904</v>
      </c>
      <c r="G3479" s="73">
        <v>61</v>
      </c>
      <c r="H3479" s="72">
        <f t="shared" si="271"/>
        <v>1.4162967937935884E-4</v>
      </c>
      <c r="I3479" s="76">
        <v>2.3217980226124402E-6</v>
      </c>
      <c r="J3479" s="75">
        <v>3478</v>
      </c>
      <c r="K3479" s="72">
        <f t="shared" si="272"/>
        <v>26154.207615532217</v>
      </c>
      <c r="L3479" s="72">
        <f t="shared" si="273"/>
        <v>9.2576740157746321E-3</v>
      </c>
      <c r="M3479" s="72">
        <f t="shared" si="274"/>
        <v>3.7387165691977097E-7</v>
      </c>
      <c r="N3479" s="72" t="e">
        <f>IF(VLOOKUP(B3479,[1]Sheet1!$B$2:$G$553,6,FALSE)=0,"",L3479)</f>
        <v>#N/A</v>
      </c>
      <c r="O3479" s="72" t="e">
        <f>IF(VLOOKUP($B3479,[1]Sheet1!$C$2:$G$553,5,FALSE)=0,"",$L3479)</f>
        <v>#N/A</v>
      </c>
      <c r="P3479" s="72" t="e">
        <f>IF(VLOOKUP($B3479,[1]Sheet1!$D$2:$G$553,4,FALSE)=0,"",$L3479)</f>
        <v>#N/A</v>
      </c>
      <c r="Q3479" s="72" t="e">
        <f>IF(VLOOKUP($B3479,[1]Sheet1!$E$2:$G$553,3,FALSE)=0,"",$L3479)</f>
        <v>#N/A</v>
      </c>
      <c r="R3479" s="72" t="e">
        <f>IF(VLOOKUP($B3479,[1]Sheet1!$F$2:$G$553,2,FALSE)=0,"",$L3479)</f>
        <v>#N/A</v>
      </c>
      <c r="S3479" s="72" t="e">
        <f>COUNTIF([1]isolation_zones!$H$2:$H$1182,conductor_pz_summary_hftd_23_re!B3479)</f>
        <v>#VALUE!</v>
      </c>
    </row>
    <row r="3480" spans="1:19" x14ac:dyDescent="0.25">
      <c r="A3480" s="70">
        <v>5922</v>
      </c>
      <c r="B3480" s="71" t="s">
        <v>4551</v>
      </c>
      <c r="C3480" s="72">
        <v>22721101</v>
      </c>
      <c r="D3480" s="72" t="s">
        <v>1008</v>
      </c>
      <c r="E3480" s="72">
        <v>745.31661559949396</v>
      </c>
      <c r="F3480" s="72">
        <f t="shared" si="270"/>
        <v>0.46321728750745428</v>
      </c>
      <c r="G3480" s="73">
        <v>19</v>
      </c>
      <c r="H3480" s="72">
        <f t="shared" si="271"/>
        <v>4.3941639402982152E-5</v>
      </c>
      <c r="I3480" s="76">
        <v>2.3127178633148502E-6</v>
      </c>
      <c r="J3480" s="75">
        <v>3479</v>
      </c>
      <c r="K3480" s="72">
        <f t="shared" si="272"/>
        <v>26154.670832819724</v>
      </c>
      <c r="L3480" s="72">
        <f t="shared" si="273"/>
        <v>9.2137323763716496E-3</v>
      </c>
      <c r="M3480" s="72">
        <f t="shared" si="274"/>
        <v>3.7209707147818262E-7</v>
      </c>
      <c r="N3480" s="72" t="e">
        <f>IF(VLOOKUP(B3480,[1]Sheet1!$B$2:$G$553,6,FALSE)=0,"",L3480)</f>
        <v>#N/A</v>
      </c>
      <c r="O3480" s="72" t="e">
        <f>IF(VLOOKUP($B3480,[1]Sheet1!$C$2:$G$553,5,FALSE)=0,"",$L3480)</f>
        <v>#N/A</v>
      </c>
      <c r="P3480" s="72" t="e">
        <f>IF(VLOOKUP($B3480,[1]Sheet1!$D$2:$G$553,4,FALSE)=0,"",$L3480)</f>
        <v>#N/A</v>
      </c>
      <c r="Q3480" s="72" t="e">
        <f>IF(VLOOKUP($B3480,[1]Sheet1!$E$2:$G$553,3,FALSE)=0,"",$L3480)</f>
        <v>#N/A</v>
      </c>
      <c r="R3480" s="72" t="e">
        <f>IF(VLOOKUP($B3480,[1]Sheet1!$F$2:$G$553,2,FALSE)=0,"",$L3480)</f>
        <v>#N/A</v>
      </c>
      <c r="S3480" s="72" t="e">
        <f>COUNTIF([1]isolation_zones!$H$2:$H$1182,conductor_pz_summary_hftd_23_re!B3480)</f>
        <v>#VALUE!</v>
      </c>
    </row>
    <row r="3481" spans="1:19" x14ac:dyDescent="0.25">
      <c r="A3481" s="70">
        <v>3263</v>
      </c>
      <c r="B3481" s="71" t="s">
        <v>6777</v>
      </c>
      <c r="C3481" s="72">
        <v>13111109</v>
      </c>
      <c r="D3481" s="72" t="s">
        <v>1060</v>
      </c>
      <c r="E3481" s="72">
        <v>10891.055397390999</v>
      </c>
      <c r="F3481" s="72">
        <f t="shared" si="270"/>
        <v>6.768834926905531</v>
      </c>
      <c r="G3481" s="73">
        <v>86</v>
      </c>
      <c r="H3481" s="72">
        <f t="shared" si="271"/>
        <v>1.9823510041503501E-4</v>
      </c>
      <c r="I3481" s="76">
        <v>2.3050593071515698E-6</v>
      </c>
      <c r="J3481" s="75">
        <v>3480</v>
      </c>
      <c r="K3481" s="72">
        <f t="shared" si="272"/>
        <v>26161.439667746628</v>
      </c>
      <c r="L3481" s="72">
        <f t="shared" si="273"/>
        <v>9.0154972759566143E-3</v>
      </c>
      <c r="M3481" s="72">
        <f t="shared" si="274"/>
        <v>3.6409133641713609E-7</v>
      </c>
      <c r="N3481" s="72">
        <f>IF(VLOOKUP(B3481,[1]Sheet1!$B$2:$G$553,6,FALSE)=0,"",L3481)</f>
        <v>9.0154972759566143E-3</v>
      </c>
      <c r="O3481" s="72" t="e">
        <f>IF(VLOOKUP($B3481,[1]Sheet1!$C$2:$G$553,5,FALSE)=0,"",$L3481)</f>
        <v>#N/A</v>
      </c>
      <c r="P3481" s="72" t="e">
        <f>IF(VLOOKUP($B3481,[1]Sheet1!$D$2:$G$553,4,FALSE)=0,"",$L3481)</f>
        <v>#N/A</v>
      </c>
      <c r="Q3481" s="72" t="e">
        <f>IF(VLOOKUP($B3481,[1]Sheet1!$E$2:$G$553,3,FALSE)=0,"",$L3481)</f>
        <v>#N/A</v>
      </c>
      <c r="R3481" s="72" t="e">
        <f>IF(VLOOKUP($B3481,[1]Sheet1!$F$2:$G$553,2,FALSE)=0,"",$L3481)</f>
        <v>#N/A</v>
      </c>
      <c r="S3481" s="72" t="e">
        <f>COUNTIF([1]isolation_zones!$H$2:$H$1182,conductor_pz_summary_hftd_23_re!B3481)</f>
        <v>#VALUE!</v>
      </c>
    </row>
    <row r="3482" spans="1:19" x14ac:dyDescent="0.25">
      <c r="A3482" s="70">
        <v>7536</v>
      </c>
      <c r="B3482" s="71" t="s">
        <v>6778</v>
      </c>
      <c r="C3482" s="72">
        <v>42661102</v>
      </c>
      <c r="D3482" s="72" t="s">
        <v>914</v>
      </c>
      <c r="E3482" s="72">
        <v>0</v>
      </c>
      <c r="F3482" s="72">
        <f t="shared" si="270"/>
        <v>0</v>
      </c>
      <c r="G3482" s="73">
        <v>21</v>
      </c>
      <c r="H3482" s="72">
        <f t="shared" si="271"/>
        <v>4.8357367123927475E-5</v>
      </c>
      <c r="I3482" s="76">
        <v>2.3027317678060701E-6</v>
      </c>
      <c r="J3482" s="75">
        <v>3481</v>
      </c>
      <c r="K3482" s="72">
        <f t="shared" si="272"/>
        <v>26161.439667746628</v>
      </c>
      <c r="L3482" s="72">
        <f t="shared" si="273"/>
        <v>8.9671399088326869E-3</v>
      </c>
      <c r="M3482" s="72">
        <f t="shared" si="274"/>
        <v>3.6213842157696203E-7</v>
      </c>
      <c r="N3482" s="72" t="e">
        <f>IF(VLOOKUP(B3482,[1]Sheet1!$B$2:$G$553,6,FALSE)=0,"",L3482)</f>
        <v>#N/A</v>
      </c>
      <c r="O3482" s="72" t="e">
        <f>IF(VLOOKUP($B3482,[1]Sheet1!$C$2:$G$553,5,FALSE)=0,"",$L3482)</f>
        <v>#N/A</v>
      </c>
      <c r="P3482" s="72" t="e">
        <f>IF(VLOOKUP($B3482,[1]Sheet1!$D$2:$G$553,4,FALSE)=0,"",$L3482)</f>
        <v>#N/A</v>
      </c>
      <c r="Q3482" s="72" t="e">
        <f>IF(VLOOKUP($B3482,[1]Sheet1!$E$2:$G$553,3,FALSE)=0,"",$L3482)</f>
        <v>#N/A</v>
      </c>
      <c r="R3482" s="72" t="e">
        <f>IF(VLOOKUP($B3482,[1]Sheet1!$F$2:$G$553,2,FALSE)=0,"",$L3482)</f>
        <v>#N/A</v>
      </c>
      <c r="S3482" s="72" t="e">
        <f>COUNTIF([1]isolation_zones!$H$2:$H$1182,conductor_pz_summary_hftd_23_re!B3482)</f>
        <v>#VALUE!</v>
      </c>
    </row>
    <row r="3483" spans="1:19" x14ac:dyDescent="0.25">
      <c r="A3483" s="70">
        <v>2607</v>
      </c>
      <c r="B3483" s="71" t="s">
        <v>6779</v>
      </c>
      <c r="C3483" s="72">
        <v>13350402</v>
      </c>
      <c r="D3483" s="72" t="s">
        <v>809</v>
      </c>
      <c r="E3483" s="72">
        <v>4793.9751325294701</v>
      </c>
      <c r="F3483" s="72">
        <f t="shared" si="270"/>
        <v>2.9794749114539902</v>
      </c>
      <c r="G3483" s="73">
        <v>36</v>
      </c>
      <c r="H3483" s="72">
        <f t="shared" si="271"/>
        <v>8.2870060952409486E-5</v>
      </c>
      <c r="I3483" s="76">
        <v>2.3019461375669301E-6</v>
      </c>
      <c r="J3483" s="75">
        <v>3482</v>
      </c>
      <c r="K3483" s="72">
        <f t="shared" si="272"/>
        <v>26164.419142658084</v>
      </c>
      <c r="L3483" s="72">
        <f t="shared" si="273"/>
        <v>8.8842698478802766E-3</v>
      </c>
      <c r="M3483" s="72">
        <f t="shared" si="274"/>
        <v>3.5879170976311687E-7</v>
      </c>
      <c r="N3483" s="72" t="e">
        <f>IF(VLOOKUP(B3483,[1]Sheet1!$B$2:$G$553,6,FALSE)=0,"",L3483)</f>
        <v>#N/A</v>
      </c>
      <c r="O3483" s="72" t="e">
        <f>IF(VLOOKUP($B3483,[1]Sheet1!$C$2:$G$553,5,FALSE)=0,"",$L3483)</f>
        <v>#N/A</v>
      </c>
      <c r="P3483" s="72" t="e">
        <f>IF(VLOOKUP($B3483,[1]Sheet1!$D$2:$G$553,4,FALSE)=0,"",$L3483)</f>
        <v>#N/A</v>
      </c>
      <c r="Q3483" s="72" t="e">
        <f>IF(VLOOKUP($B3483,[1]Sheet1!$E$2:$G$553,3,FALSE)=0,"",$L3483)</f>
        <v>#N/A</v>
      </c>
      <c r="R3483" s="72" t="e">
        <f>IF(VLOOKUP($B3483,[1]Sheet1!$F$2:$G$553,2,FALSE)=0,"",$L3483)</f>
        <v>#N/A</v>
      </c>
      <c r="S3483" s="72" t="e">
        <f>COUNTIF([1]isolation_zones!$H$2:$H$1182,conductor_pz_summary_hftd_23_re!B3483)</f>
        <v>#VALUE!</v>
      </c>
    </row>
    <row r="3484" spans="1:19" x14ac:dyDescent="0.25">
      <c r="A3484" s="70">
        <v>2976</v>
      </c>
      <c r="B3484" s="71" t="s">
        <v>6780</v>
      </c>
      <c r="C3484" s="72">
        <v>43201101</v>
      </c>
      <c r="D3484" s="72" t="s">
        <v>741</v>
      </c>
      <c r="E3484" s="72">
        <v>1732.2881828658501</v>
      </c>
      <c r="F3484" s="72">
        <f t="shared" si="270"/>
        <v>1.0766241037077999</v>
      </c>
      <c r="G3484" s="73">
        <v>81</v>
      </c>
      <c r="H3484" s="72">
        <f t="shared" si="271"/>
        <v>1.8614694351852494E-4</v>
      </c>
      <c r="I3484" s="76">
        <v>2.29811041380895E-6</v>
      </c>
      <c r="J3484" s="75">
        <v>3483</v>
      </c>
      <c r="K3484" s="72">
        <f t="shared" si="272"/>
        <v>26165.495766761793</v>
      </c>
      <c r="L3484" s="72">
        <f t="shared" si="273"/>
        <v>8.6981229043617513E-3</v>
      </c>
      <c r="M3484" s="72">
        <f t="shared" si="274"/>
        <v>3.5127415556049153E-7</v>
      </c>
      <c r="N3484" s="72" t="e">
        <f>IF(VLOOKUP(B3484,[1]Sheet1!$B$2:$G$553,6,FALSE)=0,"",L3484)</f>
        <v>#N/A</v>
      </c>
      <c r="O3484" s="72" t="e">
        <f>IF(VLOOKUP($B3484,[1]Sheet1!$C$2:$G$553,5,FALSE)=0,"",$L3484)</f>
        <v>#N/A</v>
      </c>
      <c r="P3484" s="72" t="e">
        <f>IF(VLOOKUP($B3484,[1]Sheet1!$D$2:$G$553,4,FALSE)=0,"",$L3484)</f>
        <v>#N/A</v>
      </c>
      <c r="Q3484" s="72" t="e">
        <f>IF(VLOOKUP($B3484,[1]Sheet1!$E$2:$G$553,3,FALSE)=0,"",$L3484)</f>
        <v>#N/A</v>
      </c>
      <c r="R3484" s="72" t="e">
        <f>IF(VLOOKUP($B3484,[1]Sheet1!$F$2:$G$553,2,FALSE)=0,"",$L3484)</f>
        <v>#N/A</v>
      </c>
      <c r="S3484" s="72" t="e">
        <f>COUNTIF([1]isolation_zones!$H$2:$H$1182,conductor_pz_summary_hftd_23_re!B3484)</f>
        <v>#VALUE!</v>
      </c>
    </row>
    <row r="3485" spans="1:19" x14ac:dyDescent="0.25">
      <c r="A3485" s="70">
        <v>28</v>
      </c>
      <c r="B3485" s="71" t="s">
        <v>3549</v>
      </c>
      <c r="C3485" s="72">
        <v>24141101</v>
      </c>
      <c r="D3485" s="72" t="s">
        <v>1154</v>
      </c>
      <c r="E3485" s="72">
        <v>7437.2140326885901</v>
      </c>
      <c r="F3485" s="72">
        <f t="shared" si="270"/>
        <v>4.6222585659966375</v>
      </c>
      <c r="G3485" s="73">
        <v>86</v>
      </c>
      <c r="H3485" s="72">
        <f t="shared" si="271"/>
        <v>1.9730908900197631E-4</v>
      </c>
      <c r="I3485" s="76">
        <v>2.2942917325811199E-6</v>
      </c>
      <c r="J3485" s="75">
        <v>3484</v>
      </c>
      <c r="K3485" s="72">
        <f t="shared" si="272"/>
        <v>26170.118025327789</v>
      </c>
      <c r="L3485" s="72">
        <f t="shared" si="273"/>
        <v>8.5008138153597756E-3</v>
      </c>
      <c r="M3485" s="72">
        <f t="shared" si="274"/>
        <v>3.4330581751955364E-7</v>
      </c>
      <c r="N3485" s="72" t="e">
        <f>IF(VLOOKUP(B3485,[1]Sheet1!$B$2:$G$553,6,FALSE)=0,"",L3485)</f>
        <v>#N/A</v>
      </c>
      <c r="O3485" s="72" t="e">
        <f>IF(VLOOKUP($B3485,[1]Sheet1!$C$2:$G$553,5,FALSE)=0,"",$L3485)</f>
        <v>#N/A</v>
      </c>
      <c r="P3485" s="72" t="e">
        <f>IF(VLOOKUP($B3485,[1]Sheet1!$D$2:$G$553,4,FALSE)=0,"",$L3485)</f>
        <v>#N/A</v>
      </c>
      <c r="Q3485" s="72" t="e">
        <f>IF(VLOOKUP($B3485,[1]Sheet1!$E$2:$G$553,3,FALSE)=0,"",$L3485)</f>
        <v>#N/A</v>
      </c>
      <c r="R3485" s="72" t="e">
        <f>IF(VLOOKUP($B3485,[1]Sheet1!$F$2:$G$553,2,FALSE)=0,"",$L3485)</f>
        <v>#N/A</v>
      </c>
      <c r="S3485" s="72" t="e">
        <f>COUNTIF([1]isolation_zones!$H$2:$H$1182,conductor_pz_summary_hftd_23_re!B3485)</f>
        <v>#VALUE!</v>
      </c>
    </row>
    <row r="3486" spans="1:19" x14ac:dyDescent="0.25">
      <c r="A3486" s="70">
        <v>6723</v>
      </c>
      <c r="B3486" s="71" t="s">
        <v>4386</v>
      </c>
      <c r="C3486" s="72">
        <v>14341106</v>
      </c>
      <c r="D3486" s="72" t="s">
        <v>142</v>
      </c>
      <c r="E3486" s="72">
        <v>190.90907529748901</v>
      </c>
      <c r="F3486" s="72">
        <f t="shared" si="270"/>
        <v>0.11865076152733935</v>
      </c>
      <c r="G3486" s="73">
        <v>31</v>
      </c>
      <c r="H3486" s="72">
        <f t="shared" si="271"/>
        <v>7.0300585826976991E-5</v>
      </c>
      <c r="I3486" s="76">
        <v>2.2677608331282902E-6</v>
      </c>
      <c r="J3486" s="75">
        <v>3485</v>
      </c>
      <c r="K3486" s="72">
        <f t="shared" si="272"/>
        <v>26170.236676089316</v>
      </c>
      <c r="L3486" s="72">
        <f t="shared" si="273"/>
        <v>8.4305132295327979E-3</v>
      </c>
      <c r="M3486" s="72">
        <f t="shared" si="274"/>
        <v>3.4046672462637367E-7</v>
      </c>
      <c r="N3486" s="72" t="e">
        <f>IF(VLOOKUP(B3486,[1]Sheet1!$B$2:$G$553,6,FALSE)=0,"",L3486)</f>
        <v>#N/A</v>
      </c>
      <c r="O3486" s="72" t="e">
        <f>IF(VLOOKUP($B3486,[1]Sheet1!$C$2:$G$553,5,FALSE)=0,"",$L3486)</f>
        <v>#N/A</v>
      </c>
      <c r="P3486" s="72" t="e">
        <f>IF(VLOOKUP($B3486,[1]Sheet1!$D$2:$G$553,4,FALSE)=0,"",$L3486)</f>
        <v>#N/A</v>
      </c>
      <c r="Q3486" s="72" t="e">
        <f>IF(VLOOKUP($B3486,[1]Sheet1!$E$2:$G$553,3,FALSE)=0,"",$L3486)</f>
        <v>#N/A</v>
      </c>
      <c r="R3486" s="72" t="e">
        <f>IF(VLOOKUP($B3486,[1]Sheet1!$F$2:$G$553,2,FALSE)=0,"",$L3486)</f>
        <v>#N/A</v>
      </c>
      <c r="S3486" s="72" t="e">
        <f>COUNTIF([1]isolation_zones!$H$2:$H$1182,conductor_pz_summary_hftd_23_re!B3486)</f>
        <v>#VALUE!</v>
      </c>
    </row>
    <row r="3487" spans="1:19" x14ac:dyDescent="0.25">
      <c r="A3487" s="70">
        <v>6528</v>
      </c>
      <c r="B3487" s="71" t="s">
        <v>6781</v>
      </c>
      <c r="C3487" s="72">
        <v>42991106</v>
      </c>
      <c r="D3487" s="72" t="s">
        <v>1322</v>
      </c>
      <c r="E3487" s="72">
        <v>488.86529014840897</v>
      </c>
      <c r="F3487" s="72">
        <f t="shared" si="270"/>
        <v>0.30383175273362895</v>
      </c>
      <c r="G3487" s="73">
        <v>7</v>
      </c>
      <c r="H3487" s="72">
        <f t="shared" si="271"/>
        <v>1.579822464555622E-5</v>
      </c>
      <c r="I3487" s="76">
        <v>2.2568892350794601E-6</v>
      </c>
      <c r="J3487" s="75">
        <v>3486</v>
      </c>
      <c r="K3487" s="72">
        <f t="shared" si="272"/>
        <v>26170.540507842052</v>
      </c>
      <c r="L3487" s="72">
        <f t="shared" si="273"/>
        <v>8.4147150048872413E-3</v>
      </c>
      <c r="M3487" s="72">
        <f t="shared" si="274"/>
        <v>3.398287124848184E-7</v>
      </c>
      <c r="N3487" s="72" t="e">
        <f>IF(VLOOKUP(B3487,[1]Sheet1!$B$2:$G$553,6,FALSE)=0,"",L3487)</f>
        <v>#N/A</v>
      </c>
      <c r="O3487" s="72" t="e">
        <f>IF(VLOOKUP($B3487,[1]Sheet1!$C$2:$G$553,5,FALSE)=0,"",$L3487)</f>
        <v>#N/A</v>
      </c>
      <c r="P3487" s="72" t="e">
        <f>IF(VLOOKUP($B3487,[1]Sheet1!$D$2:$G$553,4,FALSE)=0,"",$L3487)</f>
        <v>#N/A</v>
      </c>
      <c r="Q3487" s="72" t="e">
        <f>IF(VLOOKUP($B3487,[1]Sheet1!$E$2:$G$553,3,FALSE)=0,"",$L3487)</f>
        <v>#N/A</v>
      </c>
      <c r="R3487" s="72" t="e">
        <f>IF(VLOOKUP($B3487,[1]Sheet1!$F$2:$G$553,2,FALSE)=0,"",$L3487)</f>
        <v>#N/A</v>
      </c>
      <c r="S3487" s="72" t="e">
        <f>COUNTIF([1]isolation_zones!$H$2:$H$1182,conductor_pz_summary_hftd_23_re!B3487)</f>
        <v>#VALUE!</v>
      </c>
    </row>
    <row r="3488" spans="1:19" x14ac:dyDescent="0.25">
      <c r="A3488" s="70">
        <v>2106</v>
      </c>
      <c r="B3488" s="71" t="s">
        <v>3609</v>
      </c>
      <c r="C3488" s="72">
        <v>13340402</v>
      </c>
      <c r="D3488" s="72" t="s">
        <v>837</v>
      </c>
      <c r="E3488" s="72">
        <v>2392.7286870866101</v>
      </c>
      <c r="F3488" s="72">
        <f t="shared" si="270"/>
        <v>1.4870905451128713</v>
      </c>
      <c r="G3488" s="73">
        <v>53</v>
      </c>
      <c r="H3488" s="72">
        <f t="shared" si="271"/>
        <v>1.192065941819387E-4</v>
      </c>
      <c r="I3488" s="76">
        <v>2.2491810223007301E-6</v>
      </c>
      <c r="J3488" s="75">
        <v>3487</v>
      </c>
      <c r="K3488" s="72">
        <f t="shared" si="272"/>
        <v>26172.027598387165</v>
      </c>
      <c r="L3488" s="72">
        <f t="shared" si="273"/>
        <v>8.2955084107053031E-3</v>
      </c>
      <c r="M3488" s="72">
        <f t="shared" si="274"/>
        <v>3.3501454784620377E-7</v>
      </c>
      <c r="N3488" s="72" t="e">
        <f>IF(VLOOKUP(B3488,[1]Sheet1!$B$2:$G$553,6,FALSE)=0,"",L3488)</f>
        <v>#N/A</v>
      </c>
      <c r="O3488" s="72" t="e">
        <f>IF(VLOOKUP($B3488,[1]Sheet1!$C$2:$G$553,5,FALSE)=0,"",$L3488)</f>
        <v>#N/A</v>
      </c>
      <c r="P3488" s="72" t="e">
        <f>IF(VLOOKUP($B3488,[1]Sheet1!$D$2:$G$553,4,FALSE)=0,"",$L3488)</f>
        <v>#N/A</v>
      </c>
      <c r="Q3488" s="72" t="e">
        <f>IF(VLOOKUP($B3488,[1]Sheet1!$E$2:$G$553,3,FALSE)=0,"",$L3488)</f>
        <v>#N/A</v>
      </c>
      <c r="R3488" s="72" t="e">
        <f>IF(VLOOKUP($B3488,[1]Sheet1!$F$2:$G$553,2,FALSE)=0,"",$L3488)</f>
        <v>#N/A</v>
      </c>
      <c r="S3488" s="72" t="e">
        <f>COUNTIF([1]isolation_zones!$H$2:$H$1182,conductor_pz_summary_hftd_23_re!B3488)</f>
        <v>#VALUE!</v>
      </c>
    </row>
    <row r="3489" spans="1:19" x14ac:dyDescent="0.25">
      <c r="A3489" s="70">
        <v>3661</v>
      </c>
      <c r="B3489" s="71" t="s">
        <v>6782</v>
      </c>
      <c r="C3489" s="72">
        <v>42991106</v>
      </c>
      <c r="D3489" s="72" t="s">
        <v>1322</v>
      </c>
      <c r="E3489" s="72">
        <v>1923.4164539042599</v>
      </c>
      <c r="F3489" s="72">
        <f t="shared" si="270"/>
        <v>1.1954110962736233</v>
      </c>
      <c r="G3489" s="73">
        <v>43</v>
      </c>
      <c r="H3489" s="72">
        <f t="shared" si="271"/>
        <v>9.5996480993285491E-5</v>
      </c>
      <c r="I3489" s="76">
        <v>2.2324763021694299E-6</v>
      </c>
      <c r="J3489" s="75">
        <v>3488</v>
      </c>
      <c r="K3489" s="72">
        <f t="shared" si="272"/>
        <v>26173.223009483438</v>
      </c>
      <c r="L3489" s="72">
        <f t="shared" si="273"/>
        <v>8.199511929712017E-3</v>
      </c>
      <c r="M3489" s="72">
        <f t="shared" si="274"/>
        <v>3.3113772486169688E-7</v>
      </c>
      <c r="N3489" s="72" t="e">
        <f>IF(VLOOKUP(B3489,[1]Sheet1!$B$2:$G$553,6,FALSE)=0,"",L3489)</f>
        <v>#N/A</v>
      </c>
      <c r="O3489" s="72" t="e">
        <f>IF(VLOOKUP($B3489,[1]Sheet1!$C$2:$G$553,5,FALSE)=0,"",$L3489)</f>
        <v>#N/A</v>
      </c>
      <c r="P3489" s="72" t="e">
        <f>IF(VLOOKUP($B3489,[1]Sheet1!$D$2:$G$553,4,FALSE)=0,"",$L3489)</f>
        <v>#N/A</v>
      </c>
      <c r="Q3489" s="72" t="e">
        <f>IF(VLOOKUP($B3489,[1]Sheet1!$E$2:$G$553,3,FALSE)=0,"",$L3489)</f>
        <v>#N/A</v>
      </c>
      <c r="R3489" s="72" t="e">
        <f>IF(VLOOKUP($B3489,[1]Sheet1!$F$2:$G$553,2,FALSE)=0,"",$L3489)</f>
        <v>#N/A</v>
      </c>
      <c r="S3489" s="72" t="e">
        <f>COUNTIF([1]isolation_zones!$H$2:$H$1182,conductor_pz_summary_hftd_23_re!B3489)</f>
        <v>#VALUE!</v>
      </c>
    </row>
    <row r="3490" spans="1:19" x14ac:dyDescent="0.25">
      <c r="A3490" s="70">
        <v>3471</v>
      </c>
      <c r="B3490" s="71" t="s">
        <v>6783</v>
      </c>
      <c r="C3490" s="72">
        <v>82021101</v>
      </c>
      <c r="D3490" s="72" t="s">
        <v>936</v>
      </c>
      <c r="E3490" s="72">
        <v>0</v>
      </c>
      <c r="F3490" s="72">
        <f t="shared" si="270"/>
        <v>0</v>
      </c>
      <c r="G3490" s="73">
        <v>57</v>
      </c>
      <c r="H3490" s="72">
        <f t="shared" si="271"/>
        <v>1.2683585942357725E-4</v>
      </c>
      <c r="I3490" s="76">
        <v>2.2251905162031098E-6</v>
      </c>
      <c r="J3490" s="75">
        <v>3489</v>
      </c>
      <c r="K3490" s="72">
        <f t="shared" si="272"/>
        <v>26173.223009483438</v>
      </c>
      <c r="L3490" s="72">
        <f t="shared" si="273"/>
        <v>8.0726760702884391E-3</v>
      </c>
      <c r="M3490" s="72">
        <f t="shared" si="274"/>
        <v>3.2601545194101138E-7</v>
      </c>
      <c r="N3490" s="72" t="e">
        <f>IF(VLOOKUP(B3490,[1]Sheet1!$B$2:$G$553,6,FALSE)=0,"",L3490)</f>
        <v>#N/A</v>
      </c>
      <c r="O3490" s="72" t="e">
        <f>IF(VLOOKUP($B3490,[1]Sheet1!$C$2:$G$553,5,FALSE)=0,"",$L3490)</f>
        <v>#N/A</v>
      </c>
      <c r="P3490" s="72" t="e">
        <f>IF(VLOOKUP($B3490,[1]Sheet1!$D$2:$G$553,4,FALSE)=0,"",$L3490)</f>
        <v>#N/A</v>
      </c>
      <c r="Q3490" s="72" t="e">
        <f>IF(VLOOKUP($B3490,[1]Sheet1!$E$2:$G$553,3,FALSE)=0,"",$L3490)</f>
        <v>#N/A</v>
      </c>
      <c r="R3490" s="72" t="e">
        <f>IF(VLOOKUP($B3490,[1]Sheet1!$F$2:$G$553,2,FALSE)=0,"",$L3490)</f>
        <v>#N/A</v>
      </c>
      <c r="S3490" s="72" t="e">
        <f>COUNTIF([1]isolation_zones!$H$2:$H$1182,conductor_pz_summary_hftd_23_re!B3490)</f>
        <v>#VALUE!</v>
      </c>
    </row>
    <row r="3491" spans="1:19" x14ac:dyDescent="0.25">
      <c r="A3491" s="70">
        <v>4292</v>
      </c>
      <c r="B3491" s="71" t="s">
        <v>3434</v>
      </c>
      <c r="C3491" s="72">
        <v>24080402</v>
      </c>
      <c r="D3491" s="72" t="s">
        <v>779</v>
      </c>
      <c r="E3491" s="72">
        <v>7244.0551728754599</v>
      </c>
      <c r="F3491" s="72">
        <f t="shared" si="270"/>
        <v>4.5022095543042013</v>
      </c>
      <c r="G3491" s="73">
        <v>77</v>
      </c>
      <c r="H3491" s="72">
        <f t="shared" si="271"/>
        <v>1.6951845259293255E-4</v>
      </c>
      <c r="I3491" s="76">
        <v>2.2015383453627602E-6</v>
      </c>
      <c r="J3491" s="75">
        <v>3490</v>
      </c>
      <c r="K3491" s="72">
        <f t="shared" si="272"/>
        <v>26177.72521903774</v>
      </c>
      <c r="L3491" s="72">
        <f t="shared" si="273"/>
        <v>7.9031576176955068E-3</v>
      </c>
      <c r="M3491" s="72">
        <f t="shared" si="274"/>
        <v>3.1916944022776652E-7</v>
      </c>
      <c r="N3491" s="72" t="e">
        <f>IF(VLOOKUP(B3491,[1]Sheet1!$B$2:$G$553,6,FALSE)=0,"",L3491)</f>
        <v>#N/A</v>
      </c>
      <c r="O3491" s="72" t="e">
        <f>IF(VLOOKUP($B3491,[1]Sheet1!$C$2:$G$553,5,FALSE)=0,"",$L3491)</f>
        <v>#N/A</v>
      </c>
      <c r="P3491" s="72" t="e">
        <f>IF(VLOOKUP($B3491,[1]Sheet1!$D$2:$G$553,4,FALSE)=0,"",$L3491)</f>
        <v>#N/A</v>
      </c>
      <c r="Q3491" s="72" t="e">
        <f>IF(VLOOKUP($B3491,[1]Sheet1!$E$2:$G$553,3,FALSE)=0,"",$L3491)</f>
        <v>#N/A</v>
      </c>
      <c r="R3491" s="72" t="e">
        <f>IF(VLOOKUP($B3491,[1]Sheet1!$F$2:$G$553,2,FALSE)=0,"",$L3491)</f>
        <v>#N/A</v>
      </c>
      <c r="S3491" s="72" t="e">
        <f>COUNTIF([1]isolation_zones!$H$2:$H$1182,conductor_pz_summary_hftd_23_re!B3491)</f>
        <v>#VALUE!</v>
      </c>
    </row>
    <row r="3492" spans="1:19" x14ac:dyDescent="0.25">
      <c r="A3492" s="70">
        <v>1116</v>
      </c>
      <c r="B3492" s="71" t="s">
        <v>4605</v>
      </c>
      <c r="C3492" s="72">
        <v>22721101</v>
      </c>
      <c r="D3492" s="72" t="s">
        <v>1008</v>
      </c>
      <c r="E3492" s="72">
        <v>373.70935257909599</v>
      </c>
      <c r="F3492" s="72">
        <f t="shared" si="270"/>
        <v>0.23226187233007831</v>
      </c>
      <c r="G3492" s="73">
        <v>30</v>
      </c>
      <c r="H3492" s="72">
        <f t="shared" si="271"/>
        <v>6.5858461558199692E-5</v>
      </c>
      <c r="I3492" s="76">
        <v>2.1952820519399899E-6</v>
      </c>
      <c r="J3492" s="75">
        <v>3491</v>
      </c>
      <c r="K3492" s="72">
        <f t="shared" si="272"/>
        <v>26177.95748091007</v>
      </c>
      <c r="L3492" s="72">
        <f t="shared" si="273"/>
        <v>7.8372991561373069E-3</v>
      </c>
      <c r="M3492" s="72">
        <f t="shared" si="274"/>
        <v>3.1650974275915882E-7</v>
      </c>
      <c r="N3492" s="72" t="e">
        <f>IF(VLOOKUP(B3492,[1]Sheet1!$B$2:$G$553,6,FALSE)=0,"",L3492)</f>
        <v>#N/A</v>
      </c>
      <c r="O3492" s="72" t="e">
        <f>IF(VLOOKUP($B3492,[1]Sheet1!$C$2:$G$553,5,FALSE)=0,"",$L3492)</f>
        <v>#N/A</v>
      </c>
      <c r="P3492" s="72" t="e">
        <f>IF(VLOOKUP($B3492,[1]Sheet1!$D$2:$G$553,4,FALSE)=0,"",$L3492)</f>
        <v>#N/A</v>
      </c>
      <c r="Q3492" s="72" t="e">
        <f>IF(VLOOKUP($B3492,[1]Sheet1!$E$2:$G$553,3,FALSE)=0,"",$L3492)</f>
        <v>#N/A</v>
      </c>
      <c r="R3492" s="72" t="e">
        <f>IF(VLOOKUP($B3492,[1]Sheet1!$F$2:$G$553,2,FALSE)=0,"",$L3492)</f>
        <v>#N/A</v>
      </c>
      <c r="S3492" s="72" t="e">
        <f>COUNTIF([1]isolation_zones!$H$2:$H$1182,conductor_pz_summary_hftd_23_re!B3492)</f>
        <v>#VALUE!</v>
      </c>
    </row>
    <row r="3493" spans="1:19" x14ac:dyDescent="0.25">
      <c r="A3493" s="70">
        <v>9555</v>
      </c>
      <c r="B3493" s="71" t="s">
        <v>6784</v>
      </c>
      <c r="C3493" s="72">
        <v>42481103</v>
      </c>
      <c r="D3493" s="72" t="s">
        <v>1224</v>
      </c>
      <c r="E3493" s="72">
        <v>663.23997159864996</v>
      </c>
      <c r="F3493" s="72">
        <f t="shared" si="270"/>
        <v>0.41220632168965193</v>
      </c>
      <c r="G3493" s="73">
        <v>6</v>
      </c>
      <c r="H3493" s="72">
        <f t="shared" si="271"/>
        <v>1.316406560275518E-5</v>
      </c>
      <c r="I3493" s="76">
        <v>2.19401093379253E-6</v>
      </c>
      <c r="J3493" s="75">
        <v>3492</v>
      </c>
      <c r="K3493" s="72">
        <f t="shared" si="272"/>
        <v>26178.36968723176</v>
      </c>
      <c r="L3493" s="72">
        <f t="shared" si="273"/>
        <v>7.8241350905345515E-3</v>
      </c>
      <c r="M3493" s="72">
        <f t="shared" si="274"/>
        <v>3.1597811127048073E-7</v>
      </c>
      <c r="N3493" s="72" t="e">
        <f>IF(VLOOKUP(B3493,[1]Sheet1!$B$2:$G$553,6,FALSE)=0,"",L3493)</f>
        <v>#N/A</v>
      </c>
      <c r="O3493" s="72" t="e">
        <f>IF(VLOOKUP($B3493,[1]Sheet1!$C$2:$G$553,5,FALSE)=0,"",$L3493)</f>
        <v>#N/A</v>
      </c>
      <c r="P3493" s="72" t="e">
        <f>IF(VLOOKUP($B3493,[1]Sheet1!$D$2:$G$553,4,FALSE)=0,"",$L3493)</f>
        <v>#N/A</v>
      </c>
      <c r="Q3493" s="72" t="e">
        <f>IF(VLOOKUP($B3493,[1]Sheet1!$E$2:$G$553,3,FALSE)=0,"",$L3493)</f>
        <v>#N/A</v>
      </c>
      <c r="R3493" s="72" t="e">
        <f>IF(VLOOKUP($B3493,[1]Sheet1!$F$2:$G$553,2,FALSE)=0,"",$L3493)</f>
        <v>#N/A</v>
      </c>
      <c r="S3493" s="72" t="e">
        <f>COUNTIF([1]isolation_zones!$H$2:$H$1182,conductor_pz_summary_hftd_23_re!B3493)</f>
        <v>#VALUE!</v>
      </c>
    </row>
    <row r="3494" spans="1:19" x14ac:dyDescent="0.25">
      <c r="A3494" s="70">
        <v>4494</v>
      </c>
      <c r="B3494" s="71" t="s">
        <v>2787</v>
      </c>
      <c r="C3494" s="72">
        <v>182852201</v>
      </c>
      <c r="D3494" s="72" t="s">
        <v>853</v>
      </c>
      <c r="E3494" s="72">
        <v>786.59860789011498</v>
      </c>
      <c r="F3494" s="72">
        <f t="shared" si="270"/>
        <v>0.48887421248608764</v>
      </c>
      <c r="G3494" s="73">
        <v>29</v>
      </c>
      <c r="H3494" s="72">
        <f t="shared" si="271"/>
        <v>6.3428769527524998E-5</v>
      </c>
      <c r="I3494" s="76">
        <v>2.1871989492249998E-6</v>
      </c>
      <c r="J3494" s="75">
        <v>3493</v>
      </c>
      <c r="K3494" s="72">
        <f t="shared" si="272"/>
        <v>26178.858561444245</v>
      </c>
      <c r="L3494" s="72">
        <f t="shared" si="273"/>
        <v>7.7607063210070265E-3</v>
      </c>
      <c r="M3494" s="72">
        <f t="shared" si="274"/>
        <v>3.1341653704360366E-7</v>
      </c>
      <c r="N3494" s="72" t="e">
        <f>IF(VLOOKUP(B3494,[1]Sheet1!$B$2:$G$553,6,FALSE)=0,"",L3494)</f>
        <v>#N/A</v>
      </c>
      <c r="O3494" s="72" t="e">
        <f>IF(VLOOKUP($B3494,[1]Sheet1!$C$2:$G$553,5,FALSE)=0,"",$L3494)</f>
        <v>#N/A</v>
      </c>
      <c r="P3494" s="72" t="e">
        <f>IF(VLOOKUP($B3494,[1]Sheet1!$D$2:$G$553,4,FALSE)=0,"",$L3494)</f>
        <v>#N/A</v>
      </c>
      <c r="Q3494" s="72" t="e">
        <f>IF(VLOOKUP($B3494,[1]Sheet1!$E$2:$G$553,3,FALSE)=0,"",$L3494)</f>
        <v>#N/A</v>
      </c>
      <c r="R3494" s="72" t="e">
        <f>IF(VLOOKUP($B3494,[1]Sheet1!$F$2:$G$553,2,FALSE)=0,"",$L3494)</f>
        <v>#N/A</v>
      </c>
      <c r="S3494" s="72" t="e">
        <f>COUNTIF([1]isolation_zones!$H$2:$H$1182,conductor_pz_summary_hftd_23_re!B3494)</f>
        <v>#VALUE!</v>
      </c>
    </row>
    <row r="3495" spans="1:19" x14ac:dyDescent="0.25">
      <c r="A3495" s="70">
        <v>3505</v>
      </c>
      <c r="B3495" s="71" t="s">
        <v>3406</v>
      </c>
      <c r="C3495" s="72">
        <v>24251104</v>
      </c>
      <c r="D3495" s="72" t="s">
        <v>194</v>
      </c>
      <c r="E3495" s="72">
        <v>3272.4558207351201</v>
      </c>
      <c r="F3495" s="72">
        <f t="shared" si="270"/>
        <v>2.0338445125762088</v>
      </c>
      <c r="G3495" s="73">
        <v>37</v>
      </c>
      <c r="H3495" s="72">
        <f t="shared" si="271"/>
        <v>8.0902139653979535E-5</v>
      </c>
      <c r="I3495" s="76">
        <v>2.1865443149724198E-6</v>
      </c>
      <c r="J3495" s="75">
        <v>3494</v>
      </c>
      <c r="K3495" s="72">
        <f t="shared" si="272"/>
        <v>26180.89240595682</v>
      </c>
      <c r="L3495" s="72">
        <f t="shared" si="273"/>
        <v>7.6798041813530473E-3</v>
      </c>
      <c r="M3495" s="72">
        <f t="shared" si="274"/>
        <v>3.1014929983593698E-7</v>
      </c>
      <c r="N3495" s="72" t="e">
        <f>IF(VLOOKUP(B3495,[1]Sheet1!$B$2:$G$553,6,FALSE)=0,"",L3495)</f>
        <v>#N/A</v>
      </c>
      <c r="O3495" s="72" t="e">
        <f>IF(VLOOKUP($B3495,[1]Sheet1!$C$2:$G$553,5,FALSE)=0,"",$L3495)</f>
        <v>#N/A</v>
      </c>
      <c r="P3495" s="72" t="e">
        <f>IF(VLOOKUP($B3495,[1]Sheet1!$D$2:$G$553,4,FALSE)=0,"",$L3495)</f>
        <v>#N/A</v>
      </c>
      <c r="Q3495" s="72" t="e">
        <f>IF(VLOOKUP($B3495,[1]Sheet1!$E$2:$G$553,3,FALSE)=0,"",$L3495)</f>
        <v>#N/A</v>
      </c>
      <c r="R3495" s="72" t="e">
        <f>IF(VLOOKUP($B3495,[1]Sheet1!$F$2:$G$553,2,FALSE)=0,"",$L3495)</f>
        <v>#N/A</v>
      </c>
      <c r="S3495" s="72" t="e">
        <f>COUNTIF([1]isolation_zones!$H$2:$H$1182,conductor_pz_summary_hftd_23_re!B3495)</f>
        <v>#VALUE!</v>
      </c>
    </row>
    <row r="3496" spans="1:19" x14ac:dyDescent="0.25">
      <c r="A3496" s="70">
        <v>4601</v>
      </c>
      <c r="B3496" s="71" t="s">
        <v>4259</v>
      </c>
      <c r="C3496" s="72">
        <v>182291102</v>
      </c>
      <c r="D3496" s="72" t="s">
        <v>725</v>
      </c>
      <c r="E3496" s="72">
        <v>843.46279359336995</v>
      </c>
      <c r="F3496" s="72">
        <f t="shared" si="270"/>
        <v>0.524215533619248</v>
      </c>
      <c r="G3496" s="73">
        <v>26</v>
      </c>
      <c r="H3496" s="72">
        <f t="shared" si="271"/>
        <v>5.6594519095847721E-5</v>
      </c>
      <c r="I3496" s="76">
        <v>2.1767122729172201E-6</v>
      </c>
      <c r="J3496" s="75">
        <v>3495</v>
      </c>
      <c r="K3496" s="72">
        <f t="shared" si="272"/>
        <v>26181.41662149044</v>
      </c>
      <c r="L3496" s="72">
        <f t="shared" si="273"/>
        <v>7.6232096622571993E-3</v>
      </c>
      <c r="M3496" s="72">
        <f t="shared" si="274"/>
        <v>3.0786372717579705E-7</v>
      </c>
      <c r="N3496" s="72" t="e">
        <f>IF(VLOOKUP(B3496,[1]Sheet1!$B$2:$G$553,6,FALSE)=0,"",L3496)</f>
        <v>#N/A</v>
      </c>
      <c r="O3496" s="72" t="e">
        <f>IF(VLOOKUP($B3496,[1]Sheet1!$C$2:$G$553,5,FALSE)=0,"",$L3496)</f>
        <v>#N/A</v>
      </c>
      <c r="P3496" s="72" t="e">
        <f>IF(VLOOKUP($B3496,[1]Sheet1!$D$2:$G$553,4,FALSE)=0,"",$L3496)</f>
        <v>#N/A</v>
      </c>
      <c r="Q3496" s="72" t="e">
        <f>IF(VLOOKUP($B3496,[1]Sheet1!$E$2:$G$553,3,FALSE)=0,"",$L3496)</f>
        <v>#N/A</v>
      </c>
      <c r="R3496" s="72" t="e">
        <f>IF(VLOOKUP($B3496,[1]Sheet1!$F$2:$G$553,2,FALSE)=0,"",$L3496)</f>
        <v>#N/A</v>
      </c>
      <c r="S3496" s="72" t="e">
        <f>COUNTIF([1]isolation_zones!$H$2:$H$1182,conductor_pz_summary_hftd_23_re!B3496)</f>
        <v>#VALUE!</v>
      </c>
    </row>
    <row r="3497" spans="1:19" x14ac:dyDescent="0.25">
      <c r="A3497" s="70">
        <v>10245</v>
      </c>
      <c r="B3497" s="71" t="s">
        <v>6785</v>
      </c>
      <c r="C3497" s="72">
        <v>43091104</v>
      </c>
      <c r="D3497" s="72" t="s">
        <v>1506</v>
      </c>
      <c r="E3497" s="72">
        <v>0</v>
      </c>
      <c r="F3497" s="72">
        <f t="shared" si="270"/>
        <v>0</v>
      </c>
      <c r="G3497" s="73">
        <v>4</v>
      </c>
      <c r="H3497" s="72">
        <f t="shared" si="271"/>
        <v>8.6927169016547607E-6</v>
      </c>
      <c r="I3497" s="76">
        <v>2.1731792254136902E-6</v>
      </c>
      <c r="J3497" s="75">
        <v>3496</v>
      </c>
      <c r="K3497" s="72">
        <f t="shared" si="272"/>
        <v>26181.41662149044</v>
      </c>
      <c r="L3497" s="72">
        <f t="shared" si="273"/>
        <v>7.6145169453555447E-3</v>
      </c>
      <c r="M3497" s="72">
        <f t="shared" si="274"/>
        <v>3.0751267134194305E-7</v>
      </c>
      <c r="N3497" s="72" t="e">
        <f>IF(VLOOKUP(B3497,[1]Sheet1!$B$2:$G$553,6,FALSE)=0,"",L3497)</f>
        <v>#N/A</v>
      </c>
      <c r="O3497" s="72" t="e">
        <f>IF(VLOOKUP($B3497,[1]Sheet1!$C$2:$G$553,5,FALSE)=0,"",$L3497)</f>
        <v>#N/A</v>
      </c>
      <c r="P3497" s="72" t="e">
        <f>IF(VLOOKUP($B3497,[1]Sheet1!$D$2:$G$553,4,FALSE)=0,"",$L3497)</f>
        <v>#N/A</v>
      </c>
      <c r="Q3497" s="72" t="e">
        <f>IF(VLOOKUP($B3497,[1]Sheet1!$E$2:$G$553,3,FALSE)=0,"",$L3497)</f>
        <v>#N/A</v>
      </c>
      <c r="R3497" s="72" t="e">
        <f>IF(VLOOKUP($B3497,[1]Sheet1!$F$2:$G$553,2,FALSE)=0,"",$L3497)</f>
        <v>#N/A</v>
      </c>
      <c r="S3497" s="72" t="e">
        <f>COUNTIF([1]isolation_zones!$H$2:$H$1182,conductor_pz_summary_hftd_23_re!B3497)</f>
        <v>#VALUE!</v>
      </c>
    </row>
    <row r="3498" spans="1:19" x14ac:dyDescent="0.25">
      <c r="A3498" s="70">
        <v>6525</v>
      </c>
      <c r="B3498" s="71" t="s">
        <v>3606</v>
      </c>
      <c r="C3498" s="72">
        <v>102361101</v>
      </c>
      <c r="D3498" s="72" t="s">
        <v>279</v>
      </c>
      <c r="E3498" s="72">
        <v>2445.1964660927101</v>
      </c>
      <c r="F3498" s="72">
        <f t="shared" si="270"/>
        <v>1.5196994817232505</v>
      </c>
      <c r="G3498" s="73">
        <v>46</v>
      </c>
      <c r="H3498" s="72">
        <f t="shared" si="271"/>
        <v>9.9138632598055982E-5</v>
      </c>
      <c r="I3498" s="76">
        <v>2.1551876651751302E-6</v>
      </c>
      <c r="J3498" s="75">
        <v>3497</v>
      </c>
      <c r="K3498" s="72">
        <f t="shared" si="272"/>
        <v>26182.936320972163</v>
      </c>
      <c r="L3498" s="72">
        <f t="shared" si="273"/>
        <v>7.5153783127574888E-3</v>
      </c>
      <c r="M3498" s="72">
        <f t="shared" si="274"/>
        <v>3.0350895239795795E-7</v>
      </c>
      <c r="N3498" s="72" t="e">
        <f>IF(VLOOKUP(B3498,[1]Sheet1!$B$2:$G$553,6,FALSE)=0,"",L3498)</f>
        <v>#N/A</v>
      </c>
      <c r="O3498" s="72" t="e">
        <f>IF(VLOOKUP($B3498,[1]Sheet1!$C$2:$G$553,5,FALSE)=0,"",$L3498)</f>
        <v>#N/A</v>
      </c>
      <c r="P3498" s="72" t="e">
        <f>IF(VLOOKUP($B3498,[1]Sheet1!$D$2:$G$553,4,FALSE)=0,"",$L3498)</f>
        <v>#N/A</v>
      </c>
      <c r="Q3498" s="72" t="e">
        <f>IF(VLOOKUP($B3498,[1]Sheet1!$E$2:$G$553,3,FALSE)=0,"",$L3498)</f>
        <v>#N/A</v>
      </c>
      <c r="R3498" s="72" t="e">
        <f>IF(VLOOKUP($B3498,[1]Sheet1!$F$2:$G$553,2,FALSE)=0,"",$L3498)</f>
        <v>#N/A</v>
      </c>
      <c r="S3498" s="72" t="e">
        <f>COUNTIF([1]isolation_zones!$H$2:$H$1182,conductor_pz_summary_hftd_23_re!B3498)</f>
        <v>#VALUE!</v>
      </c>
    </row>
    <row r="3499" spans="1:19" x14ac:dyDescent="0.25">
      <c r="A3499" s="70">
        <v>7268</v>
      </c>
      <c r="B3499" s="71" t="s">
        <v>6786</v>
      </c>
      <c r="C3499" s="72">
        <v>83431116</v>
      </c>
      <c r="D3499" s="72" t="s">
        <v>1058</v>
      </c>
      <c r="E3499" s="72">
        <v>367.907326942856</v>
      </c>
      <c r="F3499" s="72">
        <f t="shared" si="270"/>
        <v>0.22865588995826974</v>
      </c>
      <c r="G3499" s="73">
        <v>9</v>
      </c>
      <c r="H3499" s="72">
        <f t="shared" si="271"/>
        <v>1.9358316414172712E-5</v>
      </c>
      <c r="I3499" s="76">
        <v>2.1509240460191902E-6</v>
      </c>
      <c r="J3499" s="75">
        <v>3498</v>
      </c>
      <c r="K3499" s="72">
        <f t="shared" si="272"/>
        <v>26183.164976862121</v>
      </c>
      <c r="L3499" s="72">
        <f t="shared" si="273"/>
        <v>7.4960199963433165E-3</v>
      </c>
      <c r="M3499" s="72">
        <f t="shared" si="274"/>
        <v>3.0272716576120543E-7</v>
      </c>
      <c r="N3499" s="72" t="e">
        <f>IF(VLOOKUP(B3499,[1]Sheet1!$B$2:$G$553,6,FALSE)=0,"",L3499)</f>
        <v>#N/A</v>
      </c>
      <c r="O3499" s="72" t="e">
        <f>IF(VLOOKUP($B3499,[1]Sheet1!$C$2:$G$553,5,FALSE)=0,"",$L3499)</f>
        <v>#N/A</v>
      </c>
      <c r="P3499" s="72" t="e">
        <f>IF(VLOOKUP($B3499,[1]Sheet1!$D$2:$G$553,4,FALSE)=0,"",$L3499)</f>
        <v>#N/A</v>
      </c>
      <c r="Q3499" s="72" t="e">
        <f>IF(VLOOKUP($B3499,[1]Sheet1!$E$2:$G$553,3,FALSE)=0,"",$L3499)</f>
        <v>#N/A</v>
      </c>
      <c r="R3499" s="72" t="e">
        <f>IF(VLOOKUP($B3499,[1]Sheet1!$F$2:$G$553,2,FALSE)=0,"",$L3499)</f>
        <v>#N/A</v>
      </c>
      <c r="S3499" s="72" t="e">
        <f>COUNTIF([1]isolation_zones!$H$2:$H$1182,conductor_pz_summary_hftd_23_re!B3499)</f>
        <v>#VALUE!</v>
      </c>
    </row>
    <row r="3500" spans="1:19" x14ac:dyDescent="0.25">
      <c r="A3500" s="70">
        <v>5472</v>
      </c>
      <c r="B3500" s="71" t="s">
        <v>6787</v>
      </c>
      <c r="C3500" s="72">
        <v>103181101</v>
      </c>
      <c r="D3500" s="72" t="s">
        <v>1346</v>
      </c>
      <c r="E3500" s="72">
        <v>838.70965092282995</v>
      </c>
      <c r="F3500" s="72">
        <f t="shared" si="270"/>
        <v>0.52126143624787447</v>
      </c>
      <c r="G3500" s="73">
        <v>10</v>
      </c>
      <c r="H3500" s="72">
        <f t="shared" si="271"/>
        <v>2.14778065876728E-5</v>
      </c>
      <c r="I3500" s="76">
        <v>2.1477806587672801E-6</v>
      </c>
      <c r="J3500" s="75">
        <v>3499</v>
      </c>
      <c r="K3500" s="72">
        <f t="shared" si="272"/>
        <v>26183.686238298367</v>
      </c>
      <c r="L3500" s="72">
        <f t="shared" si="273"/>
        <v>7.4745421897556433E-3</v>
      </c>
      <c r="M3500" s="72">
        <f t="shared" si="274"/>
        <v>3.0185978340120296E-7</v>
      </c>
      <c r="N3500" s="72" t="e">
        <f>IF(VLOOKUP(B3500,[1]Sheet1!$B$2:$G$553,6,FALSE)=0,"",L3500)</f>
        <v>#N/A</v>
      </c>
      <c r="O3500" s="72" t="e">
        <f>IF(VLOOKUP($B3500,[1]Sheet1!$C$2:$G$553,5,FALSE)=0,"",$L3500)</f>
        <v>#N/A</v>
      </c>
      <c r="P3500" s="72" t="e">
        <f>IF(VLOOKUP($B3500,[1]Sheet1!$D$2:$G$553,4,FALSE)=0,"",$L3500)</f>
        <v>#N/A</v>
      </c>
      <c r="Q3500" s="72" t="e">
        <f>IF(VLOOKUP($B3500,[1]Sheet1!$E$2:$G$553,3,FALSE)=0,"",$L3500)</f>
        <v>#N/A</v>
      </c>
      <c r="R3500" s="72" t="e">
        <f>IF(VLOOKUP($B3500,[1]Sheet1!$F$2:$G$553,2,FALSE)=0,"",$L3500)</f>
        <v>#N/A</v>
      </c>
      <c r="S3500" s="72" t="e">
        <f>COUNTIF([1]isolation_zones!$H$2:$H$1182,conductor_pz_summary_hftd_23_re!B3500)</f>
        <v>#VALUE!</v>
      </c>
    </row>
    <row r="3501" spans="1:19" x14ac:dyDescent="0.25">
      <c r="A3501" s="70">
        <v>659</v>
      </c>
      <c r="B3501" s="71" t="s">
        <v>4025</v>
      </c>
      <c r="C3501" s="72">
        <v>12501112</v>
      </c>
      <c r="D3501" s="72" t="s">
        <v>980</v>
      </c>
      <c r="E3501" s="72">
        <v>0</v>
      </c>
      <c r="F3501" s="72">
        <f t="shared" si="270"/>
        <v>0</v>
      </c>
      <c r="G3501" s="73">
        <v>51</v>
      </c>
      <c r="H3501" s="72">
        <f t="shared" si="271"/>
        <v>1.0847596655435796E-4</v>
      </c>
      <c r="I3501" s="76">
        <v>2.1269797363599601E-6</v>
      </c>
      <c r="J3501" s="75">
        <v>3500</v>
      </c>
      <c r="K3501" s="72">
        <f t="shared" si="272"/>
        <v>26183.686238298367</v>
      </c>
      <c r="L3501" s="72">
        <f t="shared" si="273"/>
        <v>7.3660662232012857E-3</v>
      </c>
      <c r="M3501" s="72">
        <f t="shared" si="274"/>
        <v>2.9747897572936819E-7</v>
      </c>
      <c r="N3501" s="72" t="e">
        <f>IF(VLOOKUP(B3501,[1]Sheet1!$B$2:$G$553,6,FALSE)=0,"",L3501)</f>
        <v>#N/A</v>
      </c>
      <c r="O3501" s="72" t="e">
        <f>IF(VLOOKUP($B3501,[1]Sheet1!$C$2:$G$553,5,FALSE)=0,"",$L3501)</f>
        <v>#N/A</v>
      </c>
      <c r="P3501" s="72" t="e">
        <f>IF(VLOOKUP($B3501,[1]Sheet1!$D$2:$G$553,4,FALSE)=0,"",$L3501)</f>
        <v>#N/A</v>
      </c>
      <c r="Q3501" s="72" t="e">
        <f>IF(VLOOKUP($B3501,[1]Sheet1!$E$2:$G$553,3,FALSE)=0,"",$L3501)</f>
        <v>#N/A</v>
      </c>
      <c r="R3501" s="72" t="e">
        <f>IF(VLOOKUP($B3501,[1]Sheet1!$F$2:$G$553,2,FALSE)=0,"",$L3501)</f>
        <v>#N/A</v>
      </c>
      <c r="S3501" s="72" t="e">
        <f>COUNTIF([1]isolation_zones!$H$2:$H$1182,conductor_pz_summary_hftd_23_re!B3501)</f>
        <v>#VALUE!</v>
      </c>
    </row>
    <row r="3502" spans="1:19" x14ac:dyDescent="0.25">
      <c r="A3502" s="70">
        <v>286</v>
      </c>
      <c r="B3502" s="71" t="s">
        <v>3782</v>
      </c>
      <c r="C3502" s="72">
        <v>12541106</v>
      </c>
      <c r="D3502" s="72" t="s">
        <v>283</v>
      </c>
      <c r="E3502" s="72">
        <v>5284.9861137018697</v>
      </c>
      <c r="F3502" s="72">
        <f t="shared" si="270"/>
        <v>3.2846402198271409</v>
      </c>
      <c r="G3502" s="73">
        <v>136</v>
      </c>
      <c r="H3502" s="72">
        <f t="shared" si="271"/>
        <v>2.8824524201489615E-4</v>
      </c>
      <c r="I3502" s="76">
        <v>2.1194503089330601E-6</v>
      </c>
      <c r="J3502" s="75">
        <v>3501</v>
      </c>
      <c r="K3502" s="72">
        <f t="shared" si="272"/>
        <v>26186.970878518194</v>
      </c>
      <c r="L3502" s="72">
        <f t="shared" si="273"/>
        <v>7.0778209811863894E-3</v>
      </c>
      <c r="M3502" s="72">
        <f t="shared" si="274"/>
        <v>2.8583817631822877E-7</v>
      </c>
      <c r="N3502" s="72" t="e">
        <f>IF(VLOOKUP(B3502,[1]Sheet1!$B$2:$G$553,6,FALSE)=0,"",L3502)</f>
        <v>#N/A</v>
      </c>
      <c r="O3502" s="72" t="e">
        <f>IF(VLOOKUP($B3502,[1]Sheet1!$C$2:$G$553,5,FALSE)=0,"",$L3502)</f>
        <v>#N/A</v>
      </c>
      <c r="P3502" s="72" t="e">
        <f>IF(VLOOKUP($B3502,[1]Sheet1!$D$2:$G$553,4,FALSE)=0,"",$L3502)</f>
        <v>#N/A</v>
      </c>
      <c r="Q3502" s="72" t="e">
        <f>IF(VLOOKUP($B3502,[1]Sheet1!$E$2:$G$553,3,FALSE)=0,"",$L3502)</f>
        <v>#N/A</v>
      </c>
      <c r="R3502" s="72" t="e">
        <f>IF(VLOOKUP($B3502,[1]Sheet1!$F$2:$G$553,2,FALSE)=0,"",$L3502)</f>
        <v>#N/A</v>
      </c>
      <c r="S3502" s="72" t="e">
        <f>COUNTIF([1]isolation_zones!$H$2:$H$1182,conductor_pz_summary_hftd_23_re!B3502)</f>
        <v>#VALUE!</v>
      </c>
    </row>
    <row r="3503" spans="1:19" x14ac:dyDescent="0.25">
      <c r="A3503" s="70">
        <v>3401</v>
      </c>
      <c r="B3503" s="71" t="s">
        <v>3109</v>
      </c>
      <c r="C3503" s="72">
        <v>182852202</v>
      </c>
      <c r="D3503" s="72" t="s">
        <v>874</v>
      </c>
      <c r="E3503" s="72">
        <v>9148.5670443796298</v>
      </c>
      <c r="F3503" s="72">
        <f t="shared" si="270"/>
        <v>5.6858713762458857</v>
      </c>
      <c r="G3503" s="73">
        <v>79</v>
      </c>
      <c r="H3503" s="72">
        <f t="shared" si="271"/>
        <v>1.669239364570084E-4</v>
      </c>
      <c r="I3503" s="76">
        <v>2.1129612209747899E-6</v>
      </c>
      <c r="J3503" s="75">
        <v>3502</v>
      </c>
      <c r="K3503" s="72">
        <f t="shared" si="272"/>
        <v>26192.656749894439</v>
      </c>
      <c r="L3503" s="72">
        <f t="shared" si="273"/>
        <v>6.9108970447293808E-3</v>
      </c>
      <c r="M3503" s="72">
        <f t="shared" si="274"/>
        <v>2.7909694427696096E-7</v>
      </c>
      <c r="N3503" s="72" t="e">
        <f>IF(VLOOKUP(B3503,[1]Sheet1!$B$2:$G$553,6,FALSE)=0,"",L3503)</f>
        <v>#N/A</v>
      </c>
      <c r="O3503" s="72" t="e">
        <f>IF(VLOOKUP($B3503,[1]Sheet1!$C$2:$G$553,5,FALSE)=0,"",$L3503)</f>
        <v>#N/A</v>
      </c>
      <c r="P3503" s="72" t="e">
        <f>IF(VLOOKUP($B3503,[1]Sheet1!$D$2:$G$553,4,FALSE)=0,"",$L3503)</f>
        <v>#N/A</v>
      </c>
      <c r="Q3503" s="72" t="e">
        <f>IF(VLOOKUP($B3503,[1]Sheet1!$E$2:$G$553,3,FALSE)=0,"",$L3503)</f>
        <v>#N/A</v>
      </c>
      <c r="R3503" s="72" t="e">
        <f>IF(VLOOKUP($B3503,[1]Sheet1!$F$2:$G$553,2,FALSE)=0,"",$L3503)</f>
        <v>#N/A</v>
      </c>
      <c r="S3503" s="72" t="e">
        <f>COUNTIF([1]isolation_zones!$H$2:$H$1182,conductor_pz_summary_hftd_23_re!B3503)</f>
        <v>#VALUE!</v>
      </c>
    </row>
    <row r="3504" spans="1:19" x14ac:dyDescent="0.25">
      <c r="A3504" s="70">
        <v>617</v>
      </c>
      <c r="B3504" s="71" t="s">
        <v>3435</v>
      </c>
      <c r="C3504" s="72">
        <v>12600401</v>
      </c>
      <c r="D3504" s="72" t="s">
        <v>823</v>
      </c>
      <c r="E3504" s="72">
        <v>5585.5806229500704</v>
      </c>
      <c r="F3504" s="72">
        <f t="shared" si="270"/>
        <v>3.4714609216594594</v>
      </c>
      <c r="G3504" s="73">
        <v>68</v>
      </c>
      <c r="H3504" s="72">
        <f t="shared" si="271"/>
        <v>1.419224820284844E-4</v>
      </c>
      <c r="I3504" s="76">
        <v>2.0870953239482999E-6</v>
      </c>
      <c r="J3504" s="75">
        <v>3503</v>
      </c>
      <c r="K3504" s="72">
        <f t="shared" si="272"/>
        <v>26196.128210816099</v>
      </c>
      <c r="L3504" s="72">
        <f t="shared" si="273"/>
        <v>6.7689745627008968E-3</v>
      </c>
      <c r="M3504" s="72">
        <f t="shared" si="274"/>
        <v>2.7336539730093413E-7</v>
      </c>
      <c r="N3504" s="72" t="e">
        <f>IF(VLOOKUP(B3504,[1]Sheet1!$B$2:$G$553,6,FALSE)=0,"",L3504)</f>
        <v>#N/A</v>
      </c>
      <c r="O3504" s="72" t="e">
        <f>IF(VLOOKUP($B3504,[1]Sheet1!$C$2:$G$553,5,FALSE)=0,"",$L3504)</f>
        <v>#N/A</v>
      </c>
      <c r="P3504" s="72" t="e">
        <f>IF(VLOOKUP($B3504,[1]Sheet1!$D$2:$G$553,4,FALSE)=0,"",$L3504)</f>
        <v>#N/A</v>
      </c>
      <c r="Q3504" s="72" t="e">
        <f>IF(VLOOKUP($B3504,[1]Sheet1!$E$2:$G$553,3,FALSE)=0,"",$L3504)</f>
        <v>#N/A</v>
      </c>
      <c r="R3504" s="72" t="e">
        <f>IF(VLOOKUP($B3504,[1]Sheet1!$F$2:$G$553,2,FALSE)=0,"",$L3504)</f>
        <v>#N/A</v>
      </c>
      <c r="S3504" s="72" t="e">
        <f>COUNTIF([1]isolation_zones!$H$2:$H$1182,conductor_pz_summary_hftd_23_re!B3504)</f>
        <v>#VALUE!</v>
      </c>
    </row>
    <row r="3505" spans="1:19" x14ac:dyDescent="0.25">
      <c r="A3505" s="70">
        <v>5991</v>
      </c>
      <c r="B3505" s="71" t="s">
        <v>3672</v>
      </c>
      <c r="C3505" s="72">
        <v>182852201</v>
      </c>
      <c r="D3505" s="72" t="s">
        <v>853</v>
      </c>
      <c r="E3505" s="72">
        <v>929.66244791274698</v>
      </c>
      <c r="F3505" s="72">
        <f t="shared" si="270"/>
        <v>0.57778896700605775</v>
      </c>
      <c r="G3505" s="73">
        <v>10</v>
      </c>
      <c r="H3505" s="72">
        <f t="shared" si="271"/>
        <v>2.0607164904380401E-5</v>
      </c>
      <c r="I3505" s="76">
        <v>2.06071649043804E-6</v>
      </c>
      <c r="J3505" s="75">
        <v>3504</v>
      </c>
      <c r="K3505" s="72">
        <f t="shared" si="272"/>
        <v>26196.705999783106</v>
      </c>
      <c r="L3505" s="72">
        <f t="shared" si="273"/>
        <v>6.7483673977965161E-3</v>
      </c>
      <c r="M3505" s="72">
        <f t="shared" si="274"/>
        <v>2.7253317585156229E-7</v>
      </c>
      <c r="N3505" s="72" t="e">
        <f>IF(VLOOKUP(B3505,[1]Sheet1!$B$2:$G$553,6,FALSE)=0,"",L3505)</f>
        <v>#N/A</v>
      </c>
      <c r="O3505" s="72" t="e">
        <f>IF(VLOOKUP($B3505,[1]Sheet1!$C$2:$G$553,5,FALSE)=0,"",$L3505)</f>
        <v>#N/A</v>
      </c>
      <c r="P3505" s="72" t="e">
        <f>IF(VLOOKUP($B3505,[1]Sheet1!$D$2:$G$553,4,FALSE)=0,"",$L3505)</f>
        <v>#N/A</v>
      </c>
      <c r="Q3505" s="72" t="e">
        <f>IF(VLOOKUP($B3505,[1]Sheet1!$E$2:$G$553,3,FALSE)=0,"",$L3505)</f>
        <v>#N/A</v>
      </c>
      <c r="R3505" s="72" t="e">
        <f>IF(VLOOKUP($B3505,[1]Sheet1!$F$2:$G$553,2,FALSE)=0,"",$L3505)</f>
        <v>#N/A</v>
      </c>
      <c r="S3505" s="72" t="e">
        <f>COUNTIF([1]isolation_zones!$H$2:$H$1182,conductor_pz_summary_hftd_23_re!B3505)</f>
        <v>#VALUE!</v>
      </c>
    </row>
    <row r="3506" spans="1:19" x14ac:dyDescent="0.25">
      <c r="A3506" s="70">
        <v>2044</v>
      </c>
      <c r="B3506" s="71" t="s">
        <v>3316</v>
      </c>
      <c r="C3506" s="72">
        <v>13340401</v>
      </c>
      <c r="D3506" s="72" t="s">
        <v>517</v>
      </c>
      <c r="E3506" s="72">
        <v>6608.6921977985903</v>
      </c>
      <c r="F3506" s="72">
        <f t="shared" si="270"/>
        <v>4.1073288985696648</v>
      </c>
      <c r="G3506" s="73">
        <v>56</v>
      </c>
      <c r="H3506" s="72">
        <f t="shared" si="271"/>
        <v>1.1529334892900664E-4</v>
      </c>
      <c r="I3506" s="76">
        <v>2.05880980230369E-6</v>
      </c>
      <c r="J3506" s="75">
        <v>3505</v>
      </c>
      <c r="K3506" s="72">
        <f t="shared" si="272"/>
        <v>26200.813328681674</v>
      </c>
      <c r="L3506" s="72">
        <f t="shared" si="273"/>
        <v>6.6330740488675091E-3</v>
      </c>
      <c r="M3506" s="72">
        <f t="shared" si="274"/>
        <v>2.6787704783036945E-7</v>
      </c>
      <c r="N3506" s="72" t="e">
        <f>IF(VLOOKUP(B3506,[1]Sheet1!$B$2:$G$553,6,FALSE)=0,"",L3506)</f>
        <v>#N/A</v>
      </c>
      <c r="O3506" s="72" t="e">
        <f>IF(VLOOKUP($B3506,[1]Sheet1!$C$2:$G$553,5,FALSE)=0,"",$L3506)</f>
        <v>#N/A</v>
      </c>
      <c r="P3506" s="72" t="e">
        <f>IF(VLOOKUP($B3506,[1]Sheet1!$D$2:$G$553,4,FALSE)=0,"",$L3506)</f>
        <v>#N/A</v>
      </c>
      <c r="Q3506" s="72" t="e">
        <f>IF(VLOOKUP($B3506,[1]Sheet1!$E$2:$G$553,3,FALSE)=0,"",$L3506)</f>
        <v>#N/A</v>
      </c>
      <c r="R3506" s="72" t="e">
        <f>IF(VLOOKUP($B3506,[1]Sheet1!$F$2:$G$553,2,FALSE)=0,"",$L3506)</f>
        <v>#N/A</v>
      </c>
      <c r="S3506" s="72" t="e">
        <f>COUNTIF([1]isolation_zones!$H$2:$H$1182,conductor_pz_summary_hftd_23_re!B3506)</f>
        <v>#VALUE!</v>
      </c>
    </row>
    <row r="3507" spans="1:19" x14ac:dyDescent="0.25">
      <c r="A3507" s="70">
        <v>7179</v>
      </c>
      <c r="B3507" s="71" t="s">
        <v>2828</v>
      </c>
      <c r="C3507" s="72">
        <v>12501112</v>
      </c>
      <c r="D3507" s="72" t="s">
        <v>980</v>
      </c>
      <c r="E3507" s="72">
        <v>353.27688562994098</v>
      </c>
      <c r="F3507" s="72">
        <f t="shared" si="270"/>
        <v>0.21956301157858357</v>
      </c>
      <c r="G3507" s="73">
        <v>11</v>
      </c>
      <c r="H3507" s="72">
        <f t="shared" si="271"/>
        <v>2.2566097631323287E-5</v>
      </c>
      <c r="I3507" s="76">
        <v>2.0514634210293899E-6</v>
      </c>
      <c r="J3507" s="75">
        <v>3506</v>
      </c>
      <c r="K3507" s="72">
        <f t="shared" si="272"/>
        <v>26201.032891693252</v>
      </c>
      <c r="L3507" s="72">
        <f t="shared" si="273"/>
        <v>6.610507951236186E-3</v>
      </c>
      <c r="M3507" s="72">
        <f t="shared" si="274"/>
        <v>2.6696571477875625E-7</v>
      </c>
      <c r="N3507" s="72" t="e">
        <f>IF(VLOOKUP(B3507,[1]Sheet1!$B$2:$G$553,6,FALSE)=0,"",L3507)</f>
        <v>#N/A</v>
      </c>
      <c r="O3507" s="72" t="e">
        <f>IF(VLOOKUP($B3507,[1]Sheet1!$C$2:$G$553,5,FALSE)=0,"",$L3507)</f>
        <v>#N/A</v>
      </c>
      <c r="P3507" s="72" t="e">
        <f>IF(VLOOKUP($B3507,[1]Sheet1!$D$2:$G$553,4,FALSE)=0,"",$L3507)</f>
        <v>#N/A</v>
      </c>
      <c r="Q3507" s="72" t="e">
        <f>IF(VLOOKUP($B3507,[1]Sheet1!$E$2:$G$553,3,FALSE)=0,"",$L3507)</f>
        <v>#N/A</v>
      </c>
      <c r="R3507" s="72" t="e">
        <f>IF(VLOOKUP($B3507,[1]Sheet1!$F$2:$G$553,2,FALSE)=0,"",$L3507)</f>
        <v>#N/A</v>
      </c>
      <c r="S3507" s="72" t="e">
        <f>COUNTIF([1]isolation_zones!$H$2:$H$1182,conductor_pz_summary_hftd_23_re!B3507)</f>
        <v>#VALUE!</v>
      </c>
    </row>
    <row r="3508" spans="1:19" x14ac:dyDescent="0.25">
      <c r="A3508" s="70">
        <v>5036</v>
      </c>
      <c r="B3508" s="71" t="s">
        <v>4453</v>
      </c>
      <c r="C3508" s="72">
        <v>13921104</v>
      </c>
      <c r="D3508" s="72" t="s">
        <v>1100</v>
      </c>
      <c r="E3508" s="72">
        <v>466.264071484883</v>
      </c>
      <c r="F3508" s="72">
        <f t="shared" si="270"/>
        <v>0.28978500403038099</v>
      </c>
      <c r="G3508" s="73">
        <v>63</v>
      </c>
      <c r="H3508" s="72">
        <f t="shared" si="271"/>
        <v>1.2831274257951364E-4</v>
      </c>
      <c r="I3508" s="76">
        <v>2.0367101996748199E-6</v>
      </c>
      <c r="J3508" s="75">
        <v>3507</v>
      </c>
      <c r="K3508" s="72">
        <f t="shared" si="272"/>
        <v>26201.322676697284</v>
      </c>
      <c r="L3508" s="72">
        <f t="shared" si="273"/>
        <v>6.4821952086566723E-3</v>
      </c>
      <c r="M3508" s="72">
        <f t="shared" si="274"/>
        <v>2.6178379785336226E-7</v>
      </c>
      <c r="N3508" s="72" t="e">
        <f>IF(VLOOKUP(B3508,[1]Sheet1!$B$2:$G$553,6,FALSE)=0,"",L3508)</f>
        <v>#N/A</v>
      </c>
      <c r="O3508" s="72" t="e">
        <f>IF(VLOOKUP($B3508,[1]Sheet1!$C$2:$G$553,5,FALSE)=0,"",$L3508)</f>
        <v>#N/A</v>
      </c>
      <c r="P3508" s="72" t="e">
        <f>IF(VLOOKUP($B3508,[1]Sheet1!$D$2:$G$553,4,FALSE)=0,"",$L3508)</f>
        <v>#N/A</v>
      </c>
      <c r="Q3508" s="72" t="e">
        <f>IF(VLOOKUP($B3508,[1]Sheet1!$E$2:$G$553,3,FALSE)=0,"",$L3508)</f>
        <v>#N/A</v>
      </c>
      <c r="R3508" s="72" t="e">
        <f>IF(VLOOKUP($B3508,[1]Sheet1!$F$2:$G$553,2,FALSE)=0,"",$L3508)</f>
        <v>#N/A</v>
      </c>
      <c r="S3508" s="72" t="e">
        <f>COUNTIF([1]isolation_zones!$H$2:$H$1182,conductor_pz_summary_hftd_23_re!B3508)</f>
        <v>#VALUE!</v>
      </c>
    </row>
    <row r="3509" spans="1:19" x14ac:dyDescent="0.25">
      <c r="A3509" s="70">
        <v>6325</v>
      </c>
      <c r="B3509" s="71" t="s">
        <v>6788</v>
      </c>
      <c r="C3509" s="72">
        <v>82021108</v>
      </c>
      <c r="D3509" s="72" t="s">
        <v>878</v>
      </c>
      <c r="E3509" s="72">
        <v>0</v>
      </c>
      <c r="F3509" s="72">
        <f t="shared" si="270"/>
        <v>0</v>
      </c>
      <c r="G3509" s="73">
        <v>15</v>
      </c>
      <c r="H3509" s="72">
        <f t="shared" si="271"/>
        <v>3.0500769800937902E-5</v>
      </c>
      <c r="I3509" s="76">
        <v>2.03338465339586E-6</v>
      </c>
      <c r="J3509" s="75">
        <v>3508</v>
      </c>
      <c r="K3509" s="72">
        <f t="shared" si="272"/>
        <v>26201.322676697284</v>
      </c>
      <c r="L3509" s="72">
        <f t="shared" si="273"/>
        <v>6.4516944388557347E-3</v>
      </c>
      <c r="M3509" s="72">
        <f t="shared" si="274"/>
        <v>2.605520226446679E-7</v>
      </c>
      <c r="N3509" s="72" t="e">
        <f>IF(VLOOKUP(B3509,[1]Sheet1!$B$2:$G$553,6,FALSE)=0,"",L3509)</f>
        <v>#N/A</v>
      </c>
      <c r="O3509" s="72" t="e">
        <f>IF(VLOOKUP($B3509,[1]Sheet1!$C$2:$G$553,5,FALSE)=0,"",$L3509)</f>
        <v>#N/A</v>
      </c>
      <c r="P3509" s="72" t="e">
        <f>IF(VLOOKUP($B3509,[1]Sheet1!$D$2:$G$553,4,FALSE)=0,"",$L3509)</f>
        <v>#N/A</v>
      </c>
      <c r="Q3509" s="72" t="e">
        <f>IF(VLOOKUP($B3509,[1]Sheet1!$E$2:$G$553,3,FALSE)=0,"",$L3509)</f>
        <v>#N/A</v>
      </c>
      <c r="R3509" s="72" t="e">
        <f>IF(VLOOKUP($B3509,[1]Sheet1!$F$2:$G$553,2,FALSE)=0,"",$L3509)</f>
        <v>#N/A</v>
      </c>
      <c r="S3509" s="72" t="e">
        <f>COUNTIF([1]isolation_zones!$H$2:$H$1182,conductor_pz_summary_hftd_23_re!B3509)</f>
        <v>#VALUE!</v>
      </c>
    </row>
    <row r="3510" spans="1:19" x14ac:dyDescent="0.25">
      <c r="A3510" s="70">
        <v>6874</v>
      </c>
      <c r="B3510" s="71" t="s">
        <v>3904</v>
      </c>
      <c r="C3510" s="72">
        <v>82021102</v>
      </c>
      <c r="D3510" s="72" t="s">
        <v>932</v>
      </c>
      <c r="E3510" s="72">
        <v>0</v>
      </c>
      <c r="F3510" s="72">
        <f t="shared" si="270"/>
        <v>0</v>
      </c>
      <c r="G3510" s="73">
        <v>70</v>
      </c>
      <c r="H3510" s="72">
        <f t="shared" si="271"/>
        <v>1.4107887899832228E-4</v>
      </c>
      <c r="I3510" s="76">
        <v>2.0154125571188899E-6</v>
      </c>
      <c r="J3510" s="75">
        <v>3509</v>
      </c>
      <c r="K3510" s="72">
        <f t="shared" si="272"/>
        <v>26201.322676697284</v>
      </c>
      <c r="L3510" s="72">
        <f t="shared" si="273"/>
        <v>6.3106155598574125E-3</v>
      </c>
      <c r="M3510" s="72">
        <f t="shared" si="274"/>
        <v>2.5485454462182859E-7</v>
      </c>
      <c r="N3510" s="72" t="e">
        <f>IF(VLOOKUP(B3510,[1]Sheet1!$B$2:$G$553,6,FALSE)=0,"",L3510)</f>
        <v>#N/A</v>
      </c>
      <c r="O3510" s="72" t="e">
        <f>IF(VLOOKUP($B3510,[1]Sheet1!$C$2:$G$553,5,FALSE)=0,"",$L3510)</f>
        <v>#N/A</v>
      </c>
      <c r="P3510" s="72" t="e">
        <f>IF(VLOOKUP($B3510,[1]Sheet1!$D$2:$G$553,4,FALSE)=0,"",$L3510)</f>
        <v>#N/A</v>
      </c>
      <c r="Q3510" s="72" t="e">
        <f>IF(VLOOKUP($B3510,[1]Sheet1!$E$2:$G$553,3,FALSE)=0,"",$L3510)</f>
        <v>#N/A</v>
      </c>
      <c r="R3510" s="72" t="e">
        <f>IF(VLOOKUP($B3510,[1]Sheet1!$F$2:$G$553,2,FALSE)=0,"",$L3510)</f>
        <v>#N/A</v>
      </c>
      <c r="S3510" s="72" t="e">
        <f>COUNTIF([1]isolation_zones!$H$2:$H$1182,conductor_pz_summary_hftd_23_re!B3510)</f>
        <v>#VALUE!</v>
      </c>
    </row>
    <row r="3511" spans="1:19" x14ac:dyDescent="0.25">
      <c r="A3511" s="70">
        <v>1424</v>
      </c>
      <c r="B3511" s="71" t="s">
        <v>4581</v>
      </c>
      <c r="C3511" s="72">
        <v>22811103</v>
      </c>
      <c r="D3511" s="72" t="s">
        <v>408</v>
      </c>
      <c r="E3511" s="72">
        <v>109.529614137149</v>
      </c>
      <c r="F3511" s="72">
        <f t="shared" si="270"/>
        <v>6.80730976613729E-2</v>
      </c>
      <c r="G3511" s="73">
        <v>62</v>
      </c>
      <c r="H3511" s="72">
        <f t="shared" si="271"/>
        <v>1.2428472860494553E-4</v>
      </c>
      <c r="I3511" s="76">
        <v>2.0045923968539602E-6</v>
      </c>
      <c r="J3511" s="75">
        <v>3510</v>
      </c>
      <c r="K3511" s="72">
        <f t="shared" si="272"/>
        <v>26201.390749794944</v>
      </c>
      <c r="L3511" s="72">
        <f t="shared" si="273"/>
        <v>6.1863308312524673E-3</v>
      </c>
      <c r="M3511" s="72">
        <f t="shared" si="274"/>
        <v>2.4983529925477651E-7</v>
      </c>
      <c r="N3511" s="72" t="e">
        <f>IF(VLOOKUP(B3511,[1]Sheet1!$B$2:$G$553,6,FALSE)=0,"",L3511)</f>
        <v>#N/A</v>
      </c>
      <c r="O3511" s="72" t="e">
        <f>IF(VLOOKUP($B3511,[1]Sheet1!$C$2:$G$553,5,FALSE)=0,"",$L3511)</f>
        <v>#N/A</v>
      </c>
      <c r="P3511" s="72" t="e">
        <f>IF(VLOOKUP($B3511,[1]Sheet1!$D$2:$G$553,4,FALSE)=0,"",$L3511)</f>
        <v>#N/A</v>
      </c>
      <c r="Q3511" s="72" t="e">
        <f>IF(VLOOKUP($B3511,[1]Sheet1!$E$2:$G$553,3,FALSE)=0,"",$L3511)</f>
        <v>#N/A</v>
      </c>
      <c r="R3511" s="72" t="e">
        <f>IF(VLOOKUP($B3511,[1]Sheet1!$F$2:$G$553,2,FALSE)=0,"",$L3511)</f>
        <v>#N/A</v>
      </c>
      <c r="S3511" s="72" t="e">
        <f>COUNTIF([1]isolation_zones!$H$2:$H$1182,conductor_pz_summary_hftd_23_re!B3511)</f>
        <v>#VALUE!</v>
      </c>
    </row>
    <row r="3512" spans="1:19" x14ac:dyDescent="0.25">
      <c r="A3512" s="70">
        <v>10000</v>
      </c>
      <c r="B3512" s="71" t="s">
        <v>6789</v>
      </c>
      <c r="C3512" s="72">
        <v>42031125</v>
      </c>
      <c r="D3512" s="72" t="s">
        <v>97</v>
      </c>
      <c r="E3512" s="72">
        <v>210.488708995857</v>
      </c>
      <c r="F3512" s="72">
        <f t="shared" si="270"/>
        <v>0.13081958296821442</v>
      </c>
      <c r="G3512" s="73">
        <v>4</v>
      </c>
      <c r="H3512" s="72">
        <f t="shared" si="271"/>
        <v>8.0105306599614003E-6</v>
      </c>
      <c r="I3512" s="76">
        <v>2.0026326649903501E-6</v>
      </c>
      <c r="J3512" s="75">
        <v>3511</v>
      </c>
      <c r="K3512" s="72">
        <f t="shared" si="272"/>
        <v>26201.521569377914</v>
      </c>
      <c r="L3512" s="72">
        <f t="shared" si="273"/>
        <v>6.1783203005925059E-3</v>
      </c>
      <c r="M3512" s="72">
        <f t="shared" si="274"/>
        <v>2.4951179354853293E-7</v>
      </c>
      <c r="N3512" s="72" t="e">
        <f>IF(VLOOKUP(B3512,[1]Sheet1!$B$2:$G$553,6,FALSE)=0,"",L3512)</f>
        <v>#N/A</v>
      </c>
      <c r="O3512" s="72" t="e">
        <f>IF(VLOOKUP($B3512,[1]Sheet1!$C$2:$G$553,5,FALSE)=0,"",$L3512)</f>
        <v>#N/A</v>
      </c>
      <c r="P3512" s="72" t="e">
        <f>IF(VLOOKUP($B3512,[1]Sheet1!$D$2:$G$553,4,FALSE)=0,"",$L3512)</f>
        <v>#N/A</v>
      </c>
      <c r="Q3512" s="72" t="e">
        <f>IF(VLOOKUP($B3512,[1]Sheet1!$E$2:$G$553,3,FALSE)=0,"",$L3512)</f>
        <v>#N/A</v>
      </c>
      <c r="R3512" s="72" t="e">
        <f>IF(VLOOKUP($B3512,[1]Sheet1!$F$2:$G$553,2,FALSE)=0,"",$L3512)</f>
        <v>#N/A</v>
      </c>
      <c r="S3512" s="72" t="e">
        <f>COUNTIF([1]isolation_zones!$H$2:$H$1182,conductor_pz_summary_hftd_23_re!B3512)</f>
        <v>#VALUE!</v>
      </c>
    </row>
    <row r="3513" spans="1:19" x14ac:dyDescent="0.25">
      <c r="A3513" s="70">
        <v>254</v>
      </c>
      <c r="B3513" s="71" t="s">
        <v>4248</v>
      </c>
      <c r="C3513" s="72">
        <v>83431116</v>
      </c>
      <c r="D3513" s="72" t="s">
        <v>1058</v>
      </c>
      <c r="E3513" s="72">
        <v>336.16475525966803</v>
      </c>
      <c r="F3513" s="72">
        <f t="shared" si="270"/>
        <v>0.20892775342428094</v>
      </c>
      <c r="G3513" s="73">
        <v>165</v>
      </c>
      <c r="H3513" s="72">
        <f t="shared" si="271"/>
        <v>3.2261817377643806E-4</v>
      </c>
      <c r="I3513" s="76">
        <v>1.9552616592511399E-6</v>
      </c>
      <c r="J3513" s="75">
        <v>3512</v>
      </c>
      <c r="K3513" s="72">
        <f t="shared" si="272"/>
        <v>26201.730497131339</v>
      </c>
      <c r="L3513" s="72">
        <f t="shared" si="273"/>
        <v>5.855702126816068E-3</v>
      </c>
      <c r="M3513" s="72">
        <f t="shared" si="274"/>
        <v>2.3648284146222047E-7</v>
      </c>
      <c r="N3513" s="72" t="e">
        <f>IF(VLOOKUP(B3513,[1]Sheet1!$B$2:$G$553,6,FALSE)=0,"",L3513)</f>
        <v>#N/A</v>
      </c>
      <c r="O3513" s="72" t="e">
        <f>IF(VLOOKUP($B3513,[1]Sheet1!$C$2:$G$553,5,FALSE)=0,"",$L3513)</f>
        <v>#N/A</v>
      </c>
      <c r="P3513" s="72" t="e">
        <f>IF(VLOOKUP($B3513,[1]Sheet1!$D$2:$G$553,4,FALSE)=0,"",$L3513)</f>
        <v>#N/A</v>
      </c>
      <c r="Q3513" s="72" t="e">
        <f>IF(VLOOKUP($B3513,[1]Sheet1!$E$2:$G$553,3,FALSE)=0,"",$L3513)</f>
        <v>#N/A</v>
      </c>
      <c r="R3513" s="72" t="e">
        <f>IF(VLOOKUP($B3513,[1]Sheet1!$F$2:$G$553,2,FALSE)=0,"",$L3513)</f>
        <v>#N/A</v>
      </c>
      <c r="S3513" s="72" t="e">
        <f>COUNTIF([1]isolation_zones!$H$2:$H$1182,conductor_pz_summary_hftd_23_re!B3513)</f>
        <v>#VALUE!</v>
      </c>
    </row>
    <row r="3514" spans="1:19" x14ac:dyDescent="0.25">
      <c r="A3514" s="70">
        <v>1238</v>
      </c>
      <c r="B3514" s="71" t="s">
        <v>3718</v>
      </c>
      <c r="C3514" s="72">
        <v>43201102</v>
      </c>
      <c r="D3514" s="72" t="s">
        <v>83</v>
      </c>
      <c r="E3514" s="72">
        <v>432.07093182656502</v>
      </c>
      <c r="F3514" s="72">
        <f t="shared" si="270"/>
        <v>0.26853382960010258</v>
      </c>
      <c r="G3514" s="73">
        <v>10</v>
      </c>
      <c r="H3514" s="72">
        <f t="shared" si="271"/>
        <v>1.9459948671732504E-5</v>
      </c>
      <c r="I3514" s="76">
        <v>1.9459948671732502E-6</v>
      </c>
      <c r="J3514" s="75">
        <v>3513</v>
      </c>
      <c r="K3514" s="72">
        <f t="shared" si="272"/>
        <v>26201.999030960938</v>
      </c>
      <c r="L3514" s="72">
        <f t="shared" si="273"/>
        <v>5.8362421781443354E-3</v>
      </c>
      <c r="M3514" s="72">
        <f t="shared" si="274"/>
        <v>2.3569695040134737E-7</v>
      </c>
      <c r="N3514" s="72" t="e">
        <f>IF(VLOOKUP(B3514,[1]Sheet1!$B$2:$G$553,6,FALSE)=0,"",L3514)</f>
        <v>#N/A</v>
      </c>
      <c r="O3514" s="72" t="e">
        <f>IF(VLOOKUP($B3514,[1]Sheet1!$C$2:$G$553,5,FALSE)=0,"",$L3514)</f>
        <v>#N/A</v>
      </c>
      <c r="P3514" s="72" t="e">
        <f>IF(VLOOKUP($B3514,[1]Sheet1!$D$2:$G$553,4,FALSE)=0,"",$L3514)</f>
        <v>#N/A</v>
      </c>
      <c r="Q3514" s="72" t="e">
        <f>IF(VLOOKUP($B3514,[1]Sheet1!$E$2:$G$553,3,FALSE)=0,"",$L3514)</f>
        <v>#N/A</v>
      </c>
      <c r="R3514" s="72" t="e">
        <f>IF(VLOOKUP($B3514,[1]Sheet1!$F$2:$G$553,2,FALSE)=0,"",$L3514)</f>
        <v>#N/A</v>
      </c>
      <c r="S3514" s="72" t="e">
        <f>COUNTIF([1]isolation_zones!$H$2:$H$1182,conductor_pz_summary_hftd_23_re!B3514)</f>
        <v>#VALUE!</v>
      </c>
    </row>
    <row r="3515" spans="1:19" x14ac:dyDescent="0.25">
      <c r="A3515" s="70">
        <v>10590</v>
      </c>
      <c r="B3515" s="71" t="s">
        <v>6790</v>
      </c>
      <c r="C3515" s="72">
        <v>103181102</v>
      </c>
      <c r="D3515" s="72" t="s">
        <v>1106</v>
      </c>
      <c r="E3515" s="72">
        <v>428.86959234612402</v>
      </c>
      <c r="F3515" s="72">
        <f t="shared" si="270"/>
        <v>0.26654418418031323</v>
      </c>
      <c r="G3515" s="73">
        <v>7</v>
      </c>
      <c r="H3515" s="72">
        <f t="shared" si="271"/>
        <v>1.353779682508694E-5</v>
      </c>
      <c r="I3515" s="76">
        <v>1.9339709750124199E-6</v>
      </c>
      <c r="J3515" s="75">
        <v>3514</v>
      </c>
      <c r="K3515" s="72">
        <f t="shared" si="272"/>
        <v>26202.26557514512</v>
      </c>
      <c r="L3515" s="72">
        <f t="shared" si="273"/>
        <v>5.8227043813192485E-3</v>
      </c>
      <c r="M3515" s="72">
        <f t="shared" si="274"/>
        <v>2.3515022575740181E-7</v>
      </c>
      <c r="N3515" s="72" t="e">
        <f>IF(VLOOKUP(B3515,[1]Sheet1!$B$2:$G$553,6,FALSE)=0,"",L3515)</f>
        <v>#N/A</v>
      </c>
      <c r="O3515" s="72" t="e">
        <f>IF(VLOOKUP($B3515,[1]Sheet1!$C$2:$G$553,5,FALSE)=0,"",$L3515)</f>
        <v>#N/A</v>
      </c>
      <c r="P3515" s="72" t="e">
        <f>IF(VLOOKUP($B3515,[1]Sheet1!$D$2:$G$553,4,FALSE)=0,"",$L3515)</f>
        <v>#N/A</v>
      </c>
      <c r="Q3515" s="72" t="e">
        <f>IF(VLOOKUP($B3515,[1]Sheet1!$E$2:$G$553,3,FALSE)=0,"",$L3515)</f>
        <v>#N/A</v>
      </c>
      <c r="R3515" s="72" t="e">
        <f>IF(VLOOKUP($B3515,[1]Sheet1!$F$2:$G$553,2,FALSE)=0,"",$L3515)</f>
        <v>#N/A</v>
      </c>
      <c r="S3515" s="72" t="e">
        <f>COUNTIF([1]isolation_zones!$H$2:$H$1182,conductor_pz_summary_hftd_23_re!B3515)</f>
        <v>#VALUE!</v>
      </c>
    </row>
    <row r="3516" spans="1:19" x14ac:dyDescent="0.25">
      <c r="A3516" s="70">
        <v>6891</v>
      </c>
      <c r="B3516" s="71" t="s">
        <v>6791</v>
      </c>
      <c r="C3516" s="72">
        <v>42031124</v>
      </c>
      <c r="D3516" s="72" t="s">
        <v>63</v>
      </c>
      <c r="E3516" s="72">
        <v>198.779844536751</v>
      </c>
      <c r="F3516" s="72">
        <f t="shared" si="270"/>
        <v>0.12354247640568738</v>
      </c>
      <c r="G3516" s="73">
        <v>8</v>
      </c>
      <c r="H3516" s="72">
        <f t="shared" si="271"/>
        <v>1.5240934542869921E-5</v>
      </c>
      <c r="I3516" s="76">
        <v>1.9051168178587401E-6</v>
      </c>
      <c r="J3516" s="75">
        <v>3515</v>
      </c>
      <c r="K3516" s="72">
        <f t="shared" si="272"/>
        <v>26202.389117621526</v>
      </c>
      <c r="L3516" s="72">
        <f t="shared" si="273"/>
        <v>5.8074634467763786E-3</v>
      </c>
      <c r="M3516" s="72">
        <f t="shared" si="274"/>
        <v>2.345347198062483E-7</v>
      </c>
      <c r="N3516" s="72" t="e">
        <f>IF(VLOOKUP(B3516,[1]Sheet1!$B$2:$G$553,6,FALSE)=0,"",L3516)</f>
        <v>#N/A</v>
      </c>
      <c r="O3516" s="72" t="e">
        <f>IF(VLOOKUP($B3516,[1]Sheet1!$C$2:$G$553,5,FALSE)=0,"",$L3516)</f>
        <v>#N/A</v>
      </c>
      <c r="P3516" s="72" t="e">
        <f>IF(VLOOKUP($B3516,[1]Sheet1!$D$2:$G$553,4,FALSE)=0,"",$L3516)</f>
        <v>#N/A</v>
      </c>
      <c r="Q3516" s="72" t="e">
        <f>IF(VLOOKUP($B3516,[1]Sheet1!$E$2:$G$553,3,FALSE)=0,"",$L3516)</f>
        <v>#N/A</v>
      </c>
      <c r="R3516" s="72" t="e">
        <f>IF(VLOOKUP($B3516,[1]Sheet1!$F$2:$G$553,2,FALSE)=0,"",$L3516)</f>
        <v>#N/A</v>
      </c>
      <c r="S3516" s="72" t="e">
        <f>COUNTIF([1]isolation_zones!$H$2:$H$1182,conductor_pz_summary_hftd_23_re!B3516)</f>
        <v>#VALUE!</v>
      </c>
    </row>
    <row r="3517" spans="1:19" x14ac:dyDescent="0.25">
      <c r="A3517" s="70">
        <v>9434</v>
      </c>
      <c r="B3517" s="71" t="s">
        <v>6792</v>
      </c>
      <c r="C3517" s="72">
        <v>12061105</v>
      </c>
      <c r="D3517" s="72" t="s">
        <v>944</v>
      </c>
      <c r="E3517" s="72">
        <v>213.772431455358</v>
      </c>
      <c r="F3517" s="72">
        <f t="shared" si="270"/>
        <v>0.13286042974229834</v>
      </c>
      <c r="G3517" s="73">
        <v>2</v>
      </c>
      <c r="H3517" s="72">
        <f t="shared" si="271"/>
        <v>3.77882651220856E-6</v>
      </c>
      <c r="I3517" s="76">
        <v>1.88941325610428E-6</v>
      </c>
      <c r="J3517" s="75">
        <v>3516</v>
      </c>
      <c r="K3517" s="72">
        <f t="shared" si="272"/>
        <v>26202.521978051267</v>
      </c>
      <c r="L3517" s="72">
        <f t="shared" si="273"/>
        <v>5.8036846202641698E-3</v>
      </c>
      <c r="M3517" s="72">
        <f t="shared" si="274"/>
        <v>2.3438211169681125E-7</v>
      </c>
      <c r="N3517" s="72" t="e">
        <f>IF(VLOOKUP(B3517,[1]Sheet1!$B$2:$G$553,6,FALSE)=0,"",L3517)</f>
        <v>#N/A</v>
      </c>
      <c r="O3517" s="72" t="e">
        <f>IF(VLOOKUP($B3517,[1]Sheet1!$C$2:$G$553,5,FALSE)=0,"",$L3517)</f>
        <v>#N/A</v>
      </c>
      <c r="P3517" s="72" t="e">
        <f>IF(VLOOKUP($B3517,[1]Sheet1!$D$2:$G$553,4,FALSE)=0,"",$L3517)</f>
        <v>#N/A</v>
      </c>
      <c r="Q3517" s="72" t="e">
        <f>IF(VLOOKUP($B3517,[1]Sheet1!$E$2:$G$553,3,FALSE)=0,"",$L3517)</f>
        <v>#N/A</v>
      </c>
      <c r="R3517" s="72" t="e">
        <f>IF(VLOOKUP($B3517,[1]Sheet1!$F$2:$G$553,2,FALSE)=0,"",$L3517)</f>
        <v>#N/A</v>
      </c>
      <c r="S3517" s="72" t="e">
        <f>COUNTIF([1]isolation_zones!$H$2:$H$1182,conductor_pz_summary_hftd_23_re!B3517)</f>
        <v>#VALUE!</v>
      </c>
    </row>
    <row r="3518" spans="1:19" x14ac:dyDescent="0.25">
      <c r="A3518" s="70">
        <v>6092</v>
      </c>
      <c r="B3518" s="71" t="s">
        <v>4567</v>
      </c>
      <c r="C3518" s="72">
        <v>182852204</v>
      </c>
      <c r="D3518" s="72" t="s">
        <v>926</v>
      </c>
      <c r="E3518" s="72">
        <v>2319.70966787614</v>
      </c>
      <c r="F3518" s="72">
        <f t="shared" si="270"/>
        <v>1.4417089296930641</v>
      </c>
      <c r="G3518" s="73">
        <v>32</v>
      </c>
      <c r="H3518" s="72">
        <f t="shared" si="271"/>
        <v>6.0431491524161282E-5</v>
      </c>
      <c r="I3518" s="76">
        <v>1.8884841101300401E-6</v>
      </c>
      <c r="J3518" s="75">
        <v>3517</v>
      </c>
      <c r="K3518" s="72">
        <f t="shared" si="272"/>
        <v>26203.963686980962</v>
      </c>
      <c r="L3518" s="72">
        <f t="shared" si="273"/>
        <v>5.7432531287400085E-3</v>
      </c>
      <c r="M3518" s="72">
        <f t="shared" si="274"/>
        <v>2.3194158270132353E-7</v>
      </c>
      <c r="N3518" s="72" t="e">
        <f>IF(VLOOKUP(B3518,[1]Sheet1!$B$2:$G$553,6,FALSE)=0,"",L3518)</f>
        <v>#N/A</v>
      </c>
      <c r="O3518" s="72" t="e">
        <f>IF(VLOOKUP($B3518,[1]Sheet1!$C$2:$G$553,5,FALSE)=0,"",$L3518)</f>
        <v>#N/A</v>
      </c>
      <c r="P3518" s="72" t="e">
        <f>IF(VLOOKUP($B3518,[1]Sheet1!$D$2:$G$553,4,FALSE)=0,"",$L3518)</f>
        <v>#N/A</v>
      </c>
      <c r="Q3518" s="72" t="e">
        <f>IF(VLOOKUP($B3518,[1]Sheet1!$E$2:$G$553,3,FALSE)=0,"",$L3518)</f>
        <v>#N/A</v>
      </c>
      <c r="R3518" s="72" t="e">
        <f>IF(VLOOKUP($B3518,[1]Sheet1!$F$2:$G$553,2,FALSE)=0,"",$L3518)</f>
        <v>#N/A</v>
      </c>
      <c r="S3518" s="72" t="e">
        <f>COUNTIF([1]isolation_zones!$H$2:$H$1182,conductor_pz_summary_hftd_23_re!B3518)</f>
        <v>#VALUE!</v>
      </c>
    </row>
    <row r="3519" spans="1:19" x14ac:dyDescent="0.25">
      <c r="A3519" s="70">
        <v>9394</v>
      </c>
      <c r="B3519" s="71" t="s">
        <v>6793</v>
      </c>
      <c r="C3519" s="72">
        <v>42031124</v>
      </c>
      <c r="D3519" s="72" t="s">
        <v>63</v>
      </c>
      <c r="E3519" s="72">
        <v>312.73354542463397</v>
      </c>
      <c r="F3519" s="72">
        <f t="shared" si="270"/>
        <v>0.19436516185496208</v>
      </c>
      <c r="G3519" s="73">
        <v>5</v>
      </c>
      <c r="H3519" s="72">
        <f t="shared" si="271"/>
        <v>9.3841315171495999E-6</v>
      </c>
      <c r="I3519" s="76">
        <v>1.87682630342992E-6</v>
      </c>
      <c r="J3519" s="75">
        <v>3518</v>
      </c>
      <c r="K3519" s="72">
        <f t="shared" si="272"/>
        <v>26204.158052142819</v>
      </c>
      <c r="L3519" s="72">
        <f t="shared" si="273"/>
        <v>5.7338689972228586E-3</v>
      </c>
      <c r="M3519" s="72">
        <f t="shared" si="274"/>
        <v>2.3156260405149295E-7</v>
      </c>
      <c r="N3519" s="72" t="e">
        <f>IF(VLOOKUP(B3519,[1]Sheet1!$B$2:$G$553,6,FALSE)=0,"",L3519)</f>
        <v>#N/A</v>
      </c>
      <c r="O3519" s="72" t="e">
        <f>IF(VLOOKUP($B3519,[1]Sheet1!$C$2:$G$553,5,FALSE)=0,"",$L3519)</f>
        <v>#N/A</v>
      </c>
      <c r="P3519" s="72" t="e">
        <f>IF(VLOOKUP($B3519,[1]Sheet1!$D$2:$G$553,4,FALSE)=0,"",$L3519)</f>
        <v>#N/A</v>
      </c>
      <c r="Q3519" s="72" t="e">
        <f>IF(VLOOKUP($B3519,[1]Sheet1!$E$2:$G$553,3,FALSE)=0,"",$L3519)</f>
        <v>#N/A</v>
      </c>
      <c r="R3519" s="72" t="e">
        <f>IF(VLOOKUP($B3519,[1]Sheet1!$F$2:$G$553,2,FALSE)=0,"",$L3519)</f>
        <v>#N/A</v>
      </c>
      <c r="S3519" s="72" t="e">
        <f>COUNTIF([1]isolation_zones!$H$2:$H$1182,conductor_pz_summary_hftd_23_re!B3519)</f>
        <v>#VALUE!</v>
      </c>
    </row>
    <row r="3520" spans="1:19" x14ac:dyDescent="0.25">
      <c r="A3520" s="70">
        <v>8014</v>
      </c>
      <c r="B3520" s="71" t="s">
        <v>6794</v>
      </c>
      <c r="C3520" s="72">
        <v>13350401</v>
      </c>
      <c r="D3520" s="72" t="s">
        <v>952</v>
      </c>
      <c r="E3520" s="72">
        <v>2642.7418685724201</v>
      </c>
      <c r="F3520" s="72">
        <f t="shared" si="270"/>
        <v>1.6424747474036172</v>
      </c>
      <c r="G3520" s="73">
        <v>21</v>
      </c>
      <c r="H3520" s="72">
        <f t="shared" si="271"/>
        <v>3.9227305130067178E-5</v>
      </c>
      <c r="I3520" s="76">
        <v>1.86796691095558E-6</v>
      </c>
      <c r="J3520" s="75">
        <v>3519</v>
      </c>
      <c r="K3520" s="72">
        <f t="shared" si="272"/>
        <v>26205.800526890223</v>
      </c>
      <c r="L3520" s="72">
        <f t="shared" si="273"/>
        <v>5.6946416920927913E-3</v>
      </c>
      <c r="M3520" s="72">
        <f t="shared" si="274"/>
        <v>2.2997840724995452E-7</v>
      </c>
      <c r="N3520" s="72" t="e">
        <f>IF(VLOOKUP(B3520,[1]Sheet1!$B$2:$G$553,6,FALSE)=0,"",L3520)</f>
        <v>#N/A</v>
      </c>
      <c r="O3520" s="72" t="e">
        <f>IF(VLOOKUP($B3520,[1]Sheet1!$C$2:$G$553,5,FALSE)=0,"",$L3520)</f>
        <v>#N/A</v>
      </c>
      <c r="P3520" s="72" t="e">
        <f>IF(VLOOKUP($B3520,[1]Sheet1!$D$2:$G$553,4,FALSE)=0,"",$L3520)</f>
        <v>#N/A</v>
      </c>
      <c r="Q3520" s="72" t="e">
        <f>IF(VLOOKUP($B3520,[1]Sheet1!$E$2:$G$553,3,FALSE)=0,"",$L3520)</f>
        <v>#N/A</v>
      </c>
      <c r="R3520" s="72" t="e">
        <f>IF(VLOOKUP($B3520,[1]Sheet1!$F$2:$G$553,2,FALSE)=0,"",$L3520)</f>
        <v>#N/A</v>
      </c>
      <c r="S3520" s="72" t="e">
        <f>COUNTIF([1]isolation_zones!$H$2:$H$1182,conductor_pz_summary_hftd_23_re!B3520)</f>
        <v>#VALUE!</v>
      </c>
    </row>
    <row r="3521" spans="1:19" x14ac:dyDescent="0.25">
      <c r="A3521" s="70">
        <v>4883</v>
      </c>
      <c r="B3521" s="71" t="s">
        <v>6795</v>
      </c>
      <c r="C3521" s="72">
        <v>24120401</v>
      </c>
      <c r="D3521" s="72" t="s">
        <v>1074</v>
      </c>
      <c r="E3521" s="72">
        <v>581.41137400596597</v>
      </c>
      <c r="F3521" s="72">
        <f t="shared" si="270"/>
        <v>0.36134951771657303</v>
      </c>
      <c r="G3521" s="73">
        <v>11</v>
      </c>
      <c r="H3521" s="72">
        <f t="shared" si="271"/>
        <v>2.051840306132023E-5</v>
      </c>
      <c r="I3521" s="76">
        <v>1.86530936921093E-6</v>
      </c>
      <c r="J3521" s="75">
        <v>3520</v>
      </c>
      <c r="K3521" s="72">
        <f t="shared" si="272"/>
        <v>26206.161876407939</v>
      </c>
      <c r="L3521" s="72">
        <f t="shared" si="273"/>
        <v>5.6741232890314712E-3</v>
      </c>
      <c r="M3521" s="72">
        <f t="shared" si="274"/>
        <v>2.2914977045232996E-7</v>
      </c>
      <c r="N3521" s="72" t="e">
        <f>IF(VLOOKUP(B3521,[1]Sheet1!$B$2:$G$553,6,FALSE)=0,"",L3521)</f>
        <v>#N/A</v>
      </c>
      <c r="O3521" s="72" t="e">
        <f>IF(VLOOKUP($B3521,[1]Sheet1!$C$2:$G$553,5,FALSE)=0,"",$L3521)</f>
        <v>#N/A</v>
      </c>
      <c r="P3521" s="72" t="e">
        <f>IF(VLOOKUP($B3521,[1]Sheet1!$D$2:$G$553,4,FALSE)=0,"",$L3521)</f>
        <v>#N/A</v>
      </c>
      <c r="Q3521" s="72" t="e">
        <f>IF(VLOOKUP($B3521,[1]Sheet1!$E$2:$G$553,3,FALSE)=0,"",$L3521)</f>
        <v>#N/A</v>
      </c>
      <c r="R3521" s="72" t="e">
        <f>IF(VLOOKUP($B3521,[1]Sheet1!$F$2:$G$553,2,FALSE)=0,"",$L3521)</f>
        <v>#N/A</v>
      </c>
      <c r="S3521" s="72" t="e">
        <f>COUNTIF([1]isolation_zones!$H$2:$H$1182,conductor_pz_summary_hftd_23_re!B3521)</f>
        <v>#VALUE!</v>
      </c>
    </row>
    <row r="3522" spans="1:19" x14ac:dyDescent="0.25">
      <c r="A3522" s="70">
        <v>8033</v>
      </c>
      <c r="B3522" s="71" t="s">
        <v>2215</v>
      </c>
      <c r="C3522" s="72">
        <v>13801105</v>
      </c>
      <c r="D3522" s="72" t="s">
        <v>20</v>
      </c>
      <c r="E3522" s="72">
        <v>0</v>
      </c>
      <c r="F3522" s="72">
        <f t="shared" si="270"/>
        <v>0</v>
      </c>
      <c r="G3522" s="73">
        <v>29</v>
      </c>
      <c r="H3522" s="72">
        <f t="shared" si="271"/>
        <v>5.3819316908720492E-5</v>
      </c>
      <c r="I3522" s="76">
        <v>1.85583851409381E-6</v>
      </c>
      <c r="J3522" s="75">
        <v>3521</v>
      </c>
      <c r="K3522" s="72">
        <f t="shared" si="272"/>
        <v>26206.161876407939</v>
      </c>
      <c r="L3522" s="72">
        <f t="shared" si="273"/>
        <v>5.6203039721227505E-3</v>
      </c>
      <c r="M3522" s="72">
        <f t="shared" si="274"/>
        <v>2.2697627447994342E-7</v>
      </c>
      <c r="N3522" s="72" t="e">
        <f>IF(VLOOKUP(B3522,[1]Sheet1!$B$2:$G$553,6,FALSE)=0,"",L3522)</f>
        <v>#N/A</v>
      </c>
      <c r="O3522" s="72" t="e">
        <f>IF(VLOOKUP($B3522,[1]Sheet1!$C$2:$G$553,5,FALSE)=0,"",$L3522)</f>
        <v>#N/A</v>
      </c>
      <c r="P3522" s="72" t="e">
        <f>IF(VLOOKUP($B3522,[1]Sheet1!$D$2:$G$553,4,FALSE)=0,"",$L3522)</f>
        <v>#N/A</v>
      </c>
      <c r="Q3522" s="72" t="e">
        <f>IF(VLOOKUP($B3522,[1]Sheet1!$E$2:$G$553,3,FALSE)=0,"",$L3522)</f>
        <v>#N/A</v>
      </c>
      <c r="R3522" s="72" t="e">
        <f>IF(VLOOKUP($B3522,[1]Sheet1!$F$2:$G$553,2,FALSE)=0,"",$L3522)</f>
        <v>#N/A</v>
      </c>
      <c r="S3522" s="72" t="e">
        <f>COUNTIF([1]isolation_zones!$H$2:$H$1182,conductor_pz_summary_hftd_23_re!B3522)</f>
        <v>#VALUE!</v>
      </c>
    </row>
    <row r="3523" spans="1:19" x14ac:dyDescent="0.25">
      <c r="A3523" s="70">
        <v>4423</v>
      </c>
      <c r="B3523" s="71" t="s">
        <v>3744</v>
      </c>
      <c r="C3523" s="72">
        <v>42011105</v>
      </c>
      <c r="D3523" s="72" t="s">
        <v>1022</v>
      </c>
      <c r="E3523" s="72">
        <v>1314.75513664447</v>
      </c>
      <c r="F3523" s="72">
        <f t="shared" ref="F3523:F3586" si="275">E3523/1609</f>
        <v>0.81712562874112493</v>
      </c>
      <c r="G3523" s="73">
        <v>97</v>
      </c>
      <c r="H3523" s="72">
        <f t="shared" ref="H3523:H3586" si="276">I3523*G3523</f>
        <v>1.7995916596912699E-4</v>
      </c>
      <c r="I3523" s="76">
        <v>1.8552491337023401E-6</v>
      </c>
      <c r="J3523" s="75">
        <v>3522</v>
      </c>
      <c r="K3523" s="72">
        <f t="shared" si="272"/>
        <v>26206.979002036682</v>
      </c>
      <c r="L3523" s="72">
        <f t="shared" si="273"/>
        <v>5.4403448061536236E-3</v>
      </c>
      <c r="M3523" s="72">
        <f t="shared" si="274"/>
        <v>2.1970861400236203E-7</v>
      </c>
      <c r="N3523" s="72" t="e">
        <f>IF(VLOOKUP(B3523,[1]Sheet1!$B$2:$G$553,6,FALSE)=0,"",L3523)</f>
        <v>#N/A</v>
      </c>
      <c r="O3523" s="72" t="e">
        <f>IF(VLOOKUP($B3523,[1]Sheet1!$C$2:$G$553,5,FALSE)=0,"",$L3523)</f>
        <v>#N/A</v>
      </c>
      <c r="P3523" s="72" t="e">
        <f>IF(VLOOKUP($B3523,[1]Sheet1!$D$2:$G$553,4,FALSE)=0,"",$L3523)</f>
        <v>#N/A</v>
      </c>
      <c r="Q3523" s="72" t="e">
        <f>IF(VLOOKUP($B3523,[1]Sheet1!$E$2:$G$553,3,FALSE)=0,"",$L3523)</f>
        <v>#N/A</v>
      </c>
      <c r="R3523" s="72" t="e">
        <f>IF(VLOOKUP($B3523,[1]Sheet1!$F$2:$G$553,2,FALSE)=0,"",$L3523)</f>
        <v>#N/A</v>
      </c>
      <c r="S3523" s="72" t="e">
        <f>COUNTIF([1]isolation_zones!$H$2:$H$1182,conductor_pz_summary_hftd_23_re!B3523)</f>
        <v>#VALUE!</v>
      </c>
    </row>
    <row r="3524" spans="1:19" x14ac:dyDescent="0.25">
      <c r="A3524" s="70">
        <v>3011</v>
      </c>
      <c r="B3524" s="71" t="s">
        <v>3936</v>
      </c>
      <c r="C3524" s="72">
        <v>183071101</v>
      </c>
      <c r="D3524" s="72" t="s">
        <v>467</v>
      </c>
      <c r="E3524" s="72">
        <v>5033.3372512154601</v>
      </c>
      <c r="F3524" s="72">
        <f t="shared" si="275"/>
        <v>3.1282394351867371</v>
      </c>
      <c r="G3524" s="73">
        <v>51</v>
      </c>
      <c r="H3524" s="72">
        <f t="shared" si="276"/>
        <v>9.4547784379916909E-5</v>
      </c>
      <c r="I3524" s="76">
        <v>1.85387812509641E-6</v>
      </c>
      <c r="J3524" s="75">
        <v>3523</v>
      </c>
      <c r="K3524" s="72">
        <f t="shared" ref="K3524:K3587" si="277">F3524+K3523</f>
        <v>26210.107241471869</v>
      </c>
      <c r="L3524" s="72">
        <f t="shared" ref="L3524:L3587" si="278">L3523-H3524</f>
        <v>5.3457970217737063E-3</v>
      </c>
      <c r="M3524" s="72">
        <f t="shared" ref="M3524:M3587" si="279">L3524/$L$2</f>
        <v>2.1589029670754475E-7</v>
      </c>
      <c r="N3524" s="72" t="e">
        <f>IF(VLOOKUP(B3524,[1]Sheet1!$B$2:$G$553,6,FALSE)=0,"",L3524)</f>
        <v>#N/A</v>
      </c>
      <c r="O3524" s="72" t="e">
        <f>IF(VLOOKUP($B3524,[1]Sheet1!$C$2:$G$553,5,FALSE)=0,"",$L3524)</f>
        <v>#N/A</v>
      </c>
      <c r="P3524" s="72" t="e">
        <f>IF(VLOOKUP($B3524,[1]Sheet1!$D$2:$G$553,4,FALSE)=0,"",$L3524)</f>
        <v>#N/A</v>
      </c>
      <c r="Q3524" s="72" t="e">
        <f>IF(VLOOKUP($B3524,[1]Sheet1!$E$2:$G$553,3,FALSE)=0,"",$L3524)</f>
        <v>#N/A</v>
      </c>
      <c r="R3524" s="72" t="e">
        <f>IF(VLOOKUP($B3524,[1]Sheet1!$F$2:$G$553,2,FALSE)=0,"",$L3524)</f>
        <v>#N/A</v>
      </c>
      <c r="S3524" s="72" t="e">
        <f>COUNTIF([1]isolation_zones!$H$2:$H$1182,conductor_pz_summary_hftd_23_re!B3524)</f>
        <v>#VALUE!</v>
      </c>
    </row>
    <row r="3525" spans="1:19" x14ac:dyDescent="0.25">
      <c r="A3525" s="70">
        <v>2767</v>
      </c>
      <c r="B3525" s="71" t="s">
        <v>2291</v>
      </c>
      <c r="C3525" s="72">
        <v>12501112</v>
      </c>
      <c r="D3525" s="72" t="s">
        <v>980</v>
      </c>
      <c r="E3525" s="72">
        <v>675.07123573994397</v>
      </c>
      <c r="F3525" s="72">
        <f t="shared" si="275"/>
        <v>0.41955950014912613</v>
      </c>
      <c r="G3525" s="73">
        <v>25</v>
      </c>
      <c r="H3525" s="72">
        <f t="shared" si="276"/>
        <v>4.6281549601306251E-5</v>
      </c>
      <c r="I3525" s="76">
        <v>1.85126198405225E-6</v>
      </c>
      <c r="J3525" s="75">
        <v>3524</v>
      </c>
      <c r="K3525" s="72">
        <f t="shared" si="277"/>
        <v>26210.526800972017</v>
      </c>
      <c r="L3525" s="72">
        <f t="shared" si="278"/>
        <v>5.2995154721724004E-3</v>
      </c>
      <c r="M3525" s="72">
        <f t="shared" si="279"/>
        <v>2.1402121386829476E-7</v>
      </c>
      <c r="N3525" s="72" t="e">
        <f>IF(VLOOKUP(B3525,[1]Sheet1!$B$2:$G$553,6,FALSE)=0,"",L3525)</f>
        <v>#N/A</v>
      </c>
      <c r="O3525" s="72" t="e">
        <f>IF(VLOOKUP($B3525,[1]Sheet1!$C$2:$G$553,5,FALSE)=0,"",$L3525)</f>
        <v>#N/A</v>
      </c>
      <c r="P3525" s="72" t="e">
        <f>IF(VLOOKUP($B3525,[1]Sheet1!$D$2:$G$553,4,FALSE)=0,"",$L3525)</f>
        <v>#N/A</v>
      </c>
      <c r="Q3525" s="72" t="e">
        <f>IF(VLOOKUP($B3525,[1]Sheet1!$E$2:$G$553,3,FALSE)=0,"",$L3525)</f>
        <v>#N/A</v>
      </c>
      <c r="R3525" s="72" t="e">
        <f>IF(VLOOKUP($B3525,[1]Sheet1!$F$2:$G$553,2,FALSE)=0,"",$L3525)</f>
        <v>#N/A</v>
      </c>
      <c r="S3525" s="72" t="e">
        <f>COUNTIF([1]isolation_zones!$H$2:$H$1182,conductor_pz_summary_hftd_23_re!B3525)</f>
        <v>#VALUE!</v>
      </c>
    </row>
    <row r="3526" spans="1:19" x14ac:dyDescent="0.25">
      <c r="A3526" s="70">
        <v>7505</v>
      </c>
      <c r="B3526" s="71" t="s">
        <v>4092</v>
      </c>
      <c r="C3526" s="72">
        <v>13681112</v>
      </c>
      <c r="D3526" s="72" t="s">
        <v>765</v>
      </c>
      <c r="E3526" s="72">
        <v>1619.5832852457399</v>
      </c>
      <c r="F3526" s="72">
        <f t="shared" si="275"/>
        <v>1.0065775545343318</v>
      </c>
      <c r="G3526" s="73">
        <v>16</v>
      </c>
      <c r="H3526" s="72">
        <f t="shared" si="276"/>
        <v>2.9403792797651041E-5</v>
      </c>
      <c r="I3526" s="76">
        <v>1.8377370498531901E-6</v>
      </c>
      <c r="J3526" s="75">
        <v>3525</v>
      </c>
      <c r="K3526" s="72">
        <f t="shared" si="277"/>
        <v>26211.53337852655</v>
      </c>
      <c r="L3526" s="72">
        <f t="shared" si="278"/>
        <v>5.2701116793747492E-3</v>
      </c>
      <c r="M3526" s="72">
        <f t="shared" si="279"/>
        <v>2.1283374013415252E-7</v>
      </c>
      <c r="N3526" s="72">
        <f>IF(VLOOKUP(B3526,[1]Sheet1!$B$2:$G$553,6,FALSE)=0,"",L3526)</f>
        <v>5.2701116793747492E-3</v>
      </c>
      <c r="O3526" s="72" t="e">
        <f>IF(VLOOKUP($B3526,[1]Sheet1!$C$2:$G$553,5,FALSE)=0,"",$L3526)</f>
        <v>#N/A</v>
      </c>
      <c r="P3526" s="72" t="e">
        <f>IF(VLOOKUP($B3526,[1]Sheet1!$D$2:$G$553,4,FALSE)=0,"",$L3526)</f>
        <v>#N/A</v>
      </c>
      <c r="Q3526" s="72" t="e">
        <f>IF(VLOOKUP($B3526,[1]Sheet1!$E$2:$G$553,3,FALSE)=0,"",$L3526)</f>
        <v>#N/A</v>
      </c>
      <c r="R3526" s="72" t="e">
        <f>IF(VLOOKUP($B3526,[1]Sheet1!$F$2:$G$553,2,FALSE)=0,"",$L3526)</f>
        <v>#N/A</v>
      </c>
      <c r="S3526" s="72" t="e">
        <f>COUNTIF([1]isolation_zones!$H$2:$H$1182,conductor_pz_summary_hftd_23_re!B3526)</f>
        <v>#VALUE!</v>
      </c>
    </row>
    <row r="3527" spans="1:19" x14ac:dyDescent="0.25">
      <c r="A3527" s="70">
        <v>349</v>
      </c>
      <c r="B3527" s="71" t="s">
        <v>4693</v>
      </c>
      <c r="C3527" s="72">
        <v>14101102</v>
      </c>
      <c r="D3527" s="72" t="s">
        <v>1340</v>
      </c>
      <c r="E3527" s="72">
        <v>431.11511610011001</v>
      </c>
      <c r="F3527" s="72">
        <f t="shared" si="275"/>
        <v>0.26793978626482912</v>
      </c>
      <c r="G3527" s="73">
        <v>75</v>
      </c>
      <c r="H3527" s="72">
        <f t="shared" si="276"/>
        <v>1.33762566619749E-4</v>
      </c>
      <c r="I3527" s="76">
        <v>1.7835008882633201E-6</v>
      </c>
      <c r="J3527" s="75">
        <v>3526</v>
      </c>
      <c r="K3527" s="72">
        <f t="shared" si="277"/>
        <v>26211.801318312813</v>
      </c>
      <c r="L3527" s="72">
        <f t="shared" si="278"/>
        <v>5.1363491127549999E-3</v>
      </c>
      <c r="M3527" s="72">
        <f t="shared" si="279"/>
        <v>2.0743173177538418E-7</v>
      </c>
      <c r="N3527" s="72" t="e">
        <f>IF(VLOOKUP(B3527,[1]Sheet1!$B$2:$G$553,6,FALSE)=0,"",L3527)</f>
        <v>#N/A</v>
      </c>
      <c r="O3527" s="72" t="e">
        <f>IF(VLOOKUP($B3527,[1]Sheet1!$C$2:$G$553,5,FALSE)=0,"",$L3527)</f>
        <v>#N/A</v>
      </c>
      <c r="P3527" s="72" t="e">
        <f>IF(VLOOKUP($B3527,[1]Sheet1!$D$2:$G$553,4,FALSE)=0,"",$L3527)</f>
        <v>#N/A</v>
      </c>
      <c r="Q3527" s="72" t="e">
        <f>IF(VLOOKUP($B3527,[1]Sheet1!$E$2:$G$553,3,FALSE)=0,"",$L3527)</f>
        <v>#N/A</v>
      </c>
      <c r="R3527" s="72" t="e">
        <f>IF(VLOOKUP($B3527,[1]Sheet1!$F$2:$G$553,2,FALSE)=0,"",$L3527)</f>
        <v>#N/A</v>
      </c>
      <c r="S3527" s="72" t="e">
        <f>COUNTIF([1]isolation_zones!$H$2:$H$1182,conductor_pz_summary_hftd_23_re!B3527)</f>
        <v>#VALUE!</v>
      </c>
    </row>
    <row r="3528" spans="1:19" x14ac:dyDescent="0.25">
      <c r="A3528" s="70">
        <v>5900</v>
      </c>
      <c r="B3528" s="71" t="s">
        <v>4242</v>
      </c>
      <c r="C3528" s="72">
        <v>103181102</v>
      </c>
      <c r="D3528" s="72" t="s">
        <v>1106</v>
      </c>
      <c r="E3528" s="72">
        <v>40.296633360899598</v>
      </c>
      <c r="F3528" s="72">
        <f t="shared" si="275"/>
        <v>2.5044520423181851E-2</v>
      </c>
      <c r="G3528" s="73">
        <v>38</v>
      </c>
      <c r="H3528" s="72">
        <f t="shared" si="276"/>
        <v>6.7509598650659081E-5</v>
      </c>
      <c r="I3528" s="76">
        <v>1.7765683855436601E-6</v>
      </c>
      <c r="J3528" s="75">
        <v>3527</v>
      </c>
      <c r="K3528" s="72">
        <f t="shared" si="277"/>
        <v>26211.826362833235</v>
      </c>
      <c r="L3528" s="72">
        <f t="shared" si="278"/>
        <v>5.068839514104341E-3</v>
      </c>
      <c r="M3528" s="72">
        <f t="shared" si="279"/>
        <v>2.0470535304758463E-7</v>
      </c>
      <c r="N3528" s="72" t="e">
        <f>IF(VLOOKUP(B3528,[1]Sheet1!$B$2:$G$553,6,FALSE)=0,"",L3528)</f>
        <v>#N/A</v>
      </c>
      <c r="O3528" s="72" t="e">
        <f>IF(VLOOKUP($B3528,[1]Sheet1!$C$2:$G$553,5,FALSE)=0,"",$L3528)</f>
        <v>#N/A</v>
      </c>
      <c r="P3528" s="72" t="e">
        <f>IF(VLOOKUP($B3528,[1]Sheet1!$D$2:$G$553,4,FALSE)=0,"",$L3528)</f>
        <v>#N/A</v>
      </c>
      <c r="Q3528" s="72" t="e">
        <f>IF(VLOOKUP($B3528,[1]Sheet1!$E$2:$G$553,3,FALSE)=0,"",$L3528)</f>
        <v>#N/A</v>
      </c>
      <c r="R3528" s="72" t="e">
        <f>IF(VLOOKUP($B3528,[1]Sheet1!$F$2:$G$553,2,FALSE)=0,"",$L3528)</f>
        <v>#N/A</v>
      </c>
      <c r="S3528" s="72" t="e">
        <f>COUNTIF([1]isolation_zones!$H$2:$H$1182,conductor_pz_summary_hftd_23_re!B3528)</f>
        <v>#VALUE!</v>
      </c>
    </row>
    <row r="3529" spans="1:19" x14ac:dyDescent="0.25">
      <c r="A3529" s="70">
        <v>6024</v>
      </c>
      <c r="B3529" s="71" t="s">
        <v>4585</v>
      </c>
      <c r="C3529" s="72">
        <v>24251102</v>
      </c>
      <c r="D3529" s="72" t="s">
        <v>1176</v>
      </c>
      <c r="E3529" s="72">
        <v>0</v>
      </c>
      <c r="F3529" s="72">
        <f t="shared" si="275"/>
        <v>0</v>
      </c>
      <c r="G3529" s="73">
        <v>38</v>
      </c>
      <c r="H3529" s="72">
        <f t="shared" si="276"/>
        <v>6.7125367002178178E-5</v>
      </c>
      <c r="I3529" s="76">
        <v>1.7664570263731101E-6</v>
      </c>
      <c r="J3529" s="75">
        <v>3528</v>
      </c>
      <c r="K3529" s="72">
        <f t="shared" si="277"/>
        <v>26211.826362833235</v>
      </c>
      <c r="L3529" s="72">
        <f t="shared" si="278"/>
        <v>5.0017141471021629E-3</v>
      </c>
      <c r="M3529" s="72">
        <f t="shared" si="279"/>
        <v>2.0199449153532041E-7</v>
      </c>
      <c r="N3529" s="72" t="e">
        <f>IF(VLOOKUP(B3529,[1]Sheet1!$B$2:$G$553,6,FALSE)=0,"",L3529)</f>
        <v>#N/A</v>
      </c>
      <c r="O3529" s="72" t="e">
        <f>IF(VLOOKUP($B3529,[1]Sheet1!$C$2:$G$553,5,FALSE)=0,"",$L3529)</f>
        <v>#N/A</v>
      </c>
      <c r="P3529" s="72" t="e">
        <f>IF(VLOOKUP($B3529,[1]Sheet1!$D$2:$G$553,4,FALSE)=0,"",$L3529)</f>
        <v>#N/A</v>
      </c>
      <c r="Q3529" s="72" t="e">
        <f>IF(VLOOKUP($B3529,[1]Sheet1!$E$2:$G$553,3,FALSE)=0,"",$L3529)</f>
        <v>#N/A</v>
      </c>
      <c r="R3529" s="72" t="e">
        <f>IF(VLOOKUP($B3529,[1]Sheet1!$F$2:$G$553,2,FALSE)=0,"",$L3529)</f>
        <v>#N/A</v>
      </c>
      <c r="S3529" s="72" t="e">
        <f>COUNTIF([1]isolation_zones!$H$2:$H$1182,conductor_pz_summary_hftd_23_re!B3529)</f>
        <v>#VALUE!</v>
      </c>
    </row>
    <row r="3530" spans="1:19" x14ac:dyDescent="0.25">
      <c r="A3530" s="70">
        <v>4122</v>
      </c>
      <c r="B3530" s="71" t="s">
        <v>6796</v>
      </c>
      <c r="C3530" s="72">
        <v>103311102</v>
      </c>
      <c r="D3530" s="72" t="s">
        <v>1396</v>
      </c>
      <c r="E3530" s="72">
        <v>48.909115823144703</v>
      </c>
      <c r="F3530" s="72">
        <f t="shared" si="275"/>
        <v>3.0397213065969361E-2</v>
      </c>
      <c r="G3530" s="73">
        <v>12</v>
      </c>
      <c r="H3530" s="72">
        <f t="shared" si="276"/>
        <v>2.1104355419217122E-5</v>
      </c>
      <c r="I3530" s="76">
        <v>1.75869628493476E-6</v>
      </c>
      <c r="J3530" s="75">
        <v>3529</v>
      </c>
      <c r="K3530" s="72">
        <f t="shared" si="277"/>
        <v>26211.856760046303</v>
      </c>
      <c r="L3530" s="72">
        <f t="shared" si="278"/>
        <v>4.9806097916829462E-3</v>
      </c>
      <c r="M3530" s="72">
        <f t="shared" si="279"/>
        <v>2.0114219102059483E-7</v>
      </c>
      <c r="N3530" s="72" t="e">
        <f>IF(VLOOKUP(B3530,[1]Sheet1!$B$2:$G$553,6,FALSE)=0,"",L3530)</f>
        <v>#N/A</v>
      </c>
      <c r="O3530" s="72" t="e">
        <f>IF(VLOOKUP($B3530,[1]Sheet1!$C$2:$G$553,5,FALSE)=0,"",$L3530)</f>
        <v>#N/A</v>
      </c>
      <c r="P3530" s="72" t="e">
        <f>IF(VLOOKUP($B3530,[1]Sheet1!$D$2:$G$553,4,FALSE)=0,"",$L3530)</f>
        <v>#N/A</v>
      </c>
      <c r="Q3530" s="72" t="e">
        <f>IF(VLOOKUP($B3530,[1]Sheet1!$E$2:$G$553,3,FALSE)=0,"",$L3530)</f>
        <v>#N/A</v>
      </c>
      <c r="R3530" s="72" t="e">
        <f>IF(VLOOKUP($B3530,[1]Sheet1!$F$2:$G$553,2,FALSE)=0,"",$L3530)</f>
        <v>#N/A</v>
      </c>
      <c r="S3530" s="72" t="e">
        <f>COUNTIF([1]isolation_zones!$H$2:$H$1182,conductor_pz_summary_hftd_23_re!B3530)</f>
        <v>#VALUE!</v>
      </c>
    </row>
    <row r="3531" spans="1:19" x14ac:dyDescent="0.25">
      <c r="A3531" s="70">
        <v>2110</v>
      </c>
      <c r="B3531" s="71" t="s">
        <v>6797</v>
      </c>
      <c r="C3531" s="72">
        <v>14091108</v>
      </c>
      <c r="D3531" s="72" t="s">
        <v>55</v>
      </c>
      <c r="E3531" s="72">
        <v>0</v>
      </c>
      <c r="F3531" s="72">
        <f t="shared" si="275"/>
        <v>0</v>
      </c>
      <c r="G3531" s="73">
        <v>73</v>
      </c>
      <c r="H3531" s="72">
        <f t="shared" si="276"/>
        <v>1.2758828229405663E-4</v>
      </c>
      <c r="I3531" s="76">
        <v>1.74778468895968E-6</v>
      </c>
      <c r="J3531" s="75">
        <v>3530</v>
      </c>
      <c r="K3531" s="72">
        <f t="shared" si="277"/>
        <v>26211.856760046303</v>
      </c>
      <c r="L3531" s="72">
        <f t="shared" si="278"/>
        <v>4.8530215093888895E-3</v>
      </c>
      <c r="M3531" s="72">
        <f t="shared" si="279"/>
        <v>1.959895314623143E-7</v>
      </c>
      <c r="N3531" s="72" t="e">
        <f>IF(VLOOKUP(B3531,[1]Sheet1!$B$2:$G$553,6,FALSE)=0,"",L3531)</f>
        <v>#N/A</v>
      </c>
      <c r="O3531" s="72" t="e">
        <f>IF(VLOOKUP($B3531,[1]Sheet1!$C$2:$G$553,5,FALSE)=0,"",$L3531)</f>
        <v>#N/A</v>
      </c>
      <c r="P3531" s="72" t="e">
        <f>IF(VLOOKUP($B3531,[1]Sheet1!$D$2:$G$553,4,FALSE)=0,"",$L3531)</f>
        <v>#N/A</v>
      </c>
      <c r="Q3531" s="72" t="e">
        <f>IF(VLOOKUP($B3531,[1]Sheet1!$E$2:$G$553,3,FALSE)=0,"",$L3531)</f>
        <v>#N/A</v>
      </c>
      <c r="R3531" s="72" t="e">
        <f>IF(VLOOKUP($B3531,[1]Sheet1!$F$2:$G$553,2,FALSE)=0,"",$L3531)</f>
        <v>#N/A</v>
      </c>
      <c r="S3531" s="72" t="e">
        <f>COUNTIF([1]isolation_zones!$H$2:$H$1182,conductor_pz_summary_hftd_23_re!B3531)</f>
        <v>#VALUE!</v>
      </c>
    </row>
    <row r="3532" spans="1:19" x14ac:dyDescent="0.25">
      <c r="A3532" s="70">
        <v>2448</v>
      </c>
      <c r="B3532" s="71" t="s">
        <v>2702</v>
      </c>
      <c r="C3532" s="72">
        <v>182852202</v>
      </c>
      <c r="D3532" s="72" t="s">
        <v>874</v>
      </c>
      <c r="E3532" s="72">
        <v>1359.40941106174</v>
      </c>
      <c r="F3532" s="72">
        <f t="shared" si="275"/>
        <v>0.84487844068473583</v>
      </c>
      <c r="G3532" s="73">
        <v>43</v>
      </c>
      <c r="H3532" s="72">
        <f t="shared" si="276"/>
        <v>7.4909215332073933E-5</v>
      </c>
      <c r="I3532" s="76">
        <v>1.74207477516451E-6</v>
      </c>
      <c r="J3532" s="75">
        <v>3531</v>
      </c>
      <c r="K3532" s="72">
        <f t="shared" si="277"/>
        <v>26212.701638486989</v>
      </c>
      <c r="L3532" s="72">
        <f t="shared" si="278"/>
        <v>4.7781122940568155E-3</v>
      </c>
      <c r="M3532" s="72">
        <f t="shared" si="279"/>
        <v>1.9296431882174814E-7</v>
      </c>
      <c r="N3532" s="72" t="e">
        <f>IF(VLOOKUP(B3532,[1]Sheet1!$B$2:$G$553,6,FALSE)=0,"",L3532)</f>
        <v>#N/A</v>
      </c>
      <c r="O3532" s="72" t="e">
        <f>IF(VLOOKUP($B3532,[1]Sheet1!$C$2:$G$553,5,FALSE)=0,"",$L3532)</f>
        <v>#N/A</v>
      </c>
      <c r="P3532" s="72" t="e">
        <f>IF(VLOOKUP($B3532,[1]Sheet1!$D$2:$G$553,4,FALSE)=0,"",$L3532)</f>
        <v>#N/A</v>
      </c>
      <c r="Q3532" s="72" t="e">
        <f>IF(VLOOKUP($B3532,[1]Sheet1!$E$2:$G$553,3,FALSE)=0,"",$L3532)</f>
        <v>#N/A</v>
      </c>
      <c r="R3532" s="72" t="e">
        <f>IF(VLOOKUP($B3532,[1]Sheet1!$F$2:$G$553,2,FALSE)=0,"",$L3532)</f>
        <v>#N/A</v>
      </c>
      <c r="S3532" s="72" t="e">
        <f>COUNTIF([1]isolation_zones!$H$2:$H$1182,conductor_pz_summary_hftd_23_re!B3532)</f>
        <v>#VALUE!</v>
      </c>
    </row>
    <row r="3533" spans="1:19" x14ac:dyDescent="0.25">
      <c r="A3533" s="70">
        <v>8885</v>
      </c>
      <c r="B3533" s="71" t="s">
        <v>3802</v>
      </c>
      <c r="C3533" s="72">
        <v>12501110</v>
      </c>
      <c r="D3533" s="72" t="s">
        <v>1034</v>
      </c>
      <c r="E3533" s="72">
        <v>819.89638121580595</v>
      </c>
      <c r="F3533" s="72">
        <f t="shared" si="275"/>
        <v>0.50956891312355868</v>
      </c>
      <c r="G3533" s="73">
        <v>7</v>
      </c>
      <c r="H3533" s="72">
        <f t="shared" si="276"/>
        <v>1.2160789596607889E-5</v>
      </c>
      <c r="I3533" s="76">
        <v>1.7372556566582699E-6</v>
      </c>
      <c r="J3533" s="75">
        <v>3532</v>
      </c>
      <c r="K3533" s="72">
        <f t="shared" si="277"/>
        <v>26213.211207400112</v>
      </c>
      <c r="L3533" s="72">
        <f t="shared" si="278"/>
        <v>4.765951504460208E-3</v>
      </c>
      <c r="M3533" s="72">
        <f t="shared" si="279"/>
        <v>1.9247320468787506E-7</v>
      </c>
      <c r="N3533" s="72" t="e">
        <f>IF(VLOOKUP(B3533,[1]Sheet1!$B$2:$G$553,6,FALSE)=0,"",L3533)</f>
        <v>#N/A</v>
      </c>
      <c r="O3533" s="72" t="e">
        <f>IF(VLOOKUP($B3533,[1]Sheet1!$C$2:$G$553,5,FALSE)=0,"",$L3533)</f>
        <v>#N/A</v>
      </c>
      <c r="P3533" s="72" t="e">
        <f>IF(VLOOKUP($B3533,[1]Sheet1!$D$2:$G$553,4,FALSE)=0,"",$L3533)</f>
        <v>#N/A</v>
      </c>
      <c r="Q3533" s="72" t="e">
        <f>IF(VLOOKUP($B3533,[1]Sheet1!$E$2:$G$553,3,FALSE)=0,"",$L3533)</f>
        <v>#N/A</v>
      </c>
      <c r="R3533" s="72" t="e">
        <f>IF(VLOOKUP($B3533,[1]Sheet1!$F$2:$G$553,2,FALSE)=0,"",$L3533)</f>
        <v>#N/A</v>
      </c>
      <c r="S3533" s="72" t="e">
        <f>COUNTIF([1]isolation_zones!$H$2:$H$1182,conductor_pz_summary_hftd_23_re!B3533)</f>
        <v>#VALUE!</v>
      </c>
    </row>
    <row r="3534" spans="1:19" x14ac:dyDescent="0.25">
      <c r="A3534" s="70">
        <v>7598</v>
      </c>
      <c r="B3534" s="71" t="s">
        <v>6798</v>
      </c>
      <c r="C3534" s="72">
        <v>42031123</v>
      </c>
      <c r="D3534" s="72" t="s">
        <v>1186</v>
      </c>
      <c r="E3534" s="72">
        <v>245.29113302261899</v>
      </c>
      <c r="F3534" s="72">
        <f t="shared" si="275"/>
        <v>0.15244943009485332</v>
      </c>
      <c r="G3534" s="73">
        <v>2</v>
      </c>
      <c r="H3534" s="72">
        <f t="shared" si="276"/>
        <v>3.47244807394038E-6</v>
      </c>
      <c r="I3534" s="76">
        <v>1.73622403697019E-6</v>
      </c>
      <c r="J3534" s="75">
        <v>3533</v>
      </c>
      <c r="K3534" s="72">
        <f t="shared" si="277"/>
        <v>26213.363656830206</v>
      </c>
      <c r="L3534" s="72">
        <f t="shared" si="278"/>
        <v>4.7624790563862681E-3</v>
      </c>
      <c r="M3534" s="72">
        <f t="shared" si="279"/>
        <v>1.9233296968794317E-7</v>
      </c>
      <c r="N3534" s="72" t="e">
        <f>IF(VLOOKUP(B3534,[1]Sheet1!$B$2:$G$553,6,FALSE)=0,"",L3534)</f>
        <v>#N/A</v>
      </c>
      <c r="O3534" s="72" t="e">
        <f>IF(VLOOKUP($B3534,[1]Sheet1!$C$2:$G$553,5,FALSE)=0,"",$L3534)</f>
        <v>#N/A</v>
      </c>
      <c r="P3534" s="72" t="e">
        <f>IF(VLOOKUP($B3534,[1]Sheet1!$D$2:$G$553,4,FALSE)=0,"",$L3534)</f>
        <v>#N/A</v>
      </c>
      <c r="Q3534" s="72" t="e">
        <f>IF(VLOOKUP($B3534,[1]Sheet1!$E$2:$G$553,3,FALSE)=0,"",$L3534)</f>
        <v>#N/A</v>
      </c>
      <c r="R3534" s="72" t="e">
        <f>IF(VLOOKUP($B3534,[1]Sheet1!$F$2:$G$553,2,FALSE)=0,"",$L3534)</f>
        <v>#N/A</v>
      </c>
      <c r="S3534" s="72" t="e">
        <f>COUNTIF([1]isolation_zones!$H$2:$H$1182,conductor_pz_summary_hftd_23_re!B3534)</f>
        <v>#VALUE!</v>
      </c>
    </row>
    <row r="3535" spans="1:19" x14ac:dyDescent="0.25">
      <c r="A3535" s="70">
        <v>1294</v>
      </c>
      <c r="B3535" s="71" t="s">
        <v>6799</v>
      </c>
      <c r="C3535" s="72">
        <v>182852203</v>
      </c>
      <c r="D3535" s="72" t="s">
        <v>954</v>
      </c>
      <c r="E3535" s="72">
        <v>0</v>
      </c>
      <c r="F3535" s="72">
        <f t="shared" si="275"/>
        <v>0</v>
      </c>
      <c r="G3535" s="73">
        <v>41</v>
      </c>
      <c r="H3535" s="72">
        <f t="shared" si="276"/>
        <v>7.07637055213825E-5</v>
      </c>
      <c r="I3535" s="76">
        <v>1.7259440371068901E-6</v>
      </c>
      <c r="J3535" s="75">
        <v>3534</v>
      </c>
      <c r="K3535" s="72">
        <f t="shared" si="277"/>
        <v>26213.363656830206</v>
      </c>
      <c r="L3535" s="72">
        <f t="shared" si="278"/>
        <v>4.6917153508648857E-3</v>
      </c>
      <c r="M3535" s="72">
        <f t="shared" si="279"/>
        <v>1.8947517368130247E-7</v>
      </c>
      <c r="N3535" s="72" t="e">
        <f>IF(VLOOKUP(B3535,[1]Sheet1!$B$2:$G$553,6,FALSE)=0,"",L3535)</f>
        <v>#N/A</v>
      </c>
      <c r="O3535" s="72" t="e">
        <f>IF(VLOOKUP($B3535,[1]Sheet1!$C$2:$G$553,5,FALSE)=0,"",$L3535)</f>
        <v>#N/A</v>
      </c>
      <c r="P3535" s="72" t="e">
        <f>IF(VLOOKUP($B3535,[1]Sheet1!$D$2:$G$553,4,FALSE)=0,"",$L3535)</f>
        <v>#N/A</v>
      </c>
      <c r="Q3535" s="72" t="e">
        <f>IF(VLOOKUP($B3535,[1]Sheet1!$E$2:$G$553,3,FALSE)=0,"",$L3535)</f>
        <v>#N/A</v>
      </c>
      <c r="R3535" s="72" t="e">
        <f>IF(VLOOKUP($B3535,[1]Sheet1!$F$2:$G$553,2,FALSE)=0,"",$L3535)</f>
        <v>#N/A</v>
      </c>
      <c r="S3535" s="72" t="e">
        <f>COUNTIF([1]isolation_zones!$H$2:$H$1182,conductor_pz_summary_hftd_23_re!B3535)</f>
        <v>#VALUE!</v>
      </c>
    </row>
    <row r="3536" spans="1:19" x14ac:dyDescent="0.25">
      <c r="A3536" s="70">
        <v>2844</v>
      </c>
      <c r="B3536" s="71" t="s">
        <v>3621</v>
      </c>
      <c r="C3536" s="72">
        <v>24181103</v>
      </c>
      <c r="D3536" s="72" t="s">
        <v>805</v>
      </c>
      <c r="E3536" s="72">
        <v>0</v>
      </c>
      <c r="F3536" s="72">
        <f t="shared" si="275"/>
        <v>0</v>
      </c>
      <c r="G3536" s="73">
        <v>51</v>
      </c>
      <c r="H3536" s="72">
        <f t="shared" si="276"/>
        <v>8.7790569039279033E-5</v>
      </c>
      <c r="I3536" s="76">
        <v>1.72138370665253E-6</v>
      </c>
      <c r="J3536" s="75">
        <v>3535</v>
      </c>
      <c r="K3536" s="72">
        <f t="shared" si="277"/>
        <v>26213.363656830206</v>
      </c>
      <c r="L3536" s="72">
        <f t="shared" si="278"/>
        <v>4.6039247818256065E-3</v>
      </c>
      <c r="M3536" s="72">
        <f t="shared" si="279"/>
        <v>1.8592974688697844E-7</v>
      </c>
      <c r="N3536" s="72" t="e">
        <f>IF(VLOOKUP(B3536,[1]Sheet1!$B$2:$G$553,6,FALSE)=0,"",L3536)</f>
        <v>#N/A</v>
      </c>
      <c r="O3536" s="72" t="e">
        <f>IF(VLOOKUP($B3536,[1]Sheet1!$C$2:$G$553,5,FALSE)=0,"",$L3536)</f>
        <v>#N/A</v>
      </c>
      <c r="P3536" s="72" t="e">
        <f>IF(VLOOKUP($B3536,[1]Sheet1!$D$2:$G$553,4,FALSE)=0,"",$L3536)</f>
        <v>#N/A</v>
      </c>
      <c r="Q3536" s="72" t="e">
        <f>IF(VLOOKUP($B3536,[1]Sheet1!$E$2:$G$553,3,FALSE)=0,"",$L3536)</f>
        <v>#N/A</v>
      </c>
      <c r="R3536" s="72" t="e">
        <f>IF(VLOOKUP($B3536,[1]Sheet1!$F$2:$G$553,2,FALSE)=0,"",$L3536)</f>
        <v>#N/A</v>
      </c>
      <c r="S3536" s="72" t="e">
        <f>COUNTIF([1]isolation_zones!$H$2:$H$1182,conductor_pz_summary_hftd_23_re!B3536)</f>
        <v>#VALUE!</v>
      </c>
    </row>
    <row r="3537" spans="1:19" x14ac:dyDescent="0.25">
      <c r="A3537" s="70">
        <v>469</v>
      </c>
      <c r="B3537" s="71" t="s">
        <v>4694</v>
      </c>
      <c r="C3537" s="72">
        <v>182852203</v>
      </c>
      <c r="D3537" s="72" t="s">
        <v>954</v>
      </c>
      <c r="E3537" s="72">
        <v>160.274167769717</v>
      </c>
      <c r="F3537" s="72">
        <f t="shared" si="275"/>
        <v>9.9611042740656922E-2</v>
      </c>
      <c r="G3537" s="73">
        <v>32</v>
      </c>
      <c r="H3537" s="72">
        <f t="shared" si="276"/>
        <v>5.4823425100888322E-5</v>
      </c>
      <c r="I3537" s="76">
        <v>1.7132320344027601E-6</v>
      </c>
      <c r="J3537" s="75">
        <v>3536</v>
      </c>
      <c r="K3537" s="72">
        <f t="shared" si="277"/>
        <v>26213.463267872947</v>
      </c>
      <c r="L3537" s="72">
        <f t="shared" si="278"/>
        <v>4.5491013567247182E-3</v>
      </c>
      <c r="M3537" s="72">
        <f t="shared" si="279"/>
        <v>1.8371569995191026E-7</v>
      </c>
      <c r="N3537" s="72" t="e">
        <f>IF(VLOOKUP(B3537,[1]Sheet1!$B$2:$G$553,6,FALSE)=0,"",L3537)</f>
        <v>#N/A</v>
      </c>
      <c r="O3537" s="72" t="e">
        <f>IF(VLOOKUP($B3537,[1]Sheet1!$C$2:$G$553,5,FALSE)=0,"",$L3537)</f>
        <v>#N/A</v>
      </c>
      <c r="P3537" s="72" t="e">
        <f>IF(VLOOKUP($B3537,[1]Sheet1!$D$2:$G$553,4,FALSE)=0,"",$L3537)</f>
        <v>#N/A</v>
      </c>
      <c r="Q3537" s="72" t="e">
        <f>IF(VLOOKUP($B3537,[1]Sheet1!$E$2:$G$553,3,FALSE)=0,"",$L3537)</f>
        <v>#N/A</v>
      </c>
      <c r="R3537" s="72" t="e">
        <f>IF(VLOOKUP($B3537,[1]Sheet1!$F$2:$G$553,2,FALSE)=0,"",$L3537)</f>
        <v>#N/A</v>
      </c>
      <c r="S3537" s="72" t="e">
        <f>COUNTIF([1]isolation_zones!$H$2:$H$1182,conductor_pz_summary_hftd_23_re!B3537)</f>
        <v>#VALUE!</v>
      </c>
    </row>
    <row r="3538" spans="1:19" x14ac:dyDescent="0.25">
      <c r="A3538" s="70">
        <v>7298</v>
      </c>
      <c r="B3538" s="71" t="s">
        <v>4621</v>
      </c>
      <c r="C3538" s="72">
        <v>182852203</v>
      </c>
      <c r="D3538" s="72" t="s">
        <v>954</v>
      </c>
      <c r="E3538" s="72">
        <v>0</v>
      </c>
      <c r="F3538" s="72">
        <f t="shared" si="275"/>
        <v>0</v>
      </c>
      <c r="G3538" s="73">
        <v>23</v>
      </c>
      <c r="H3538" s="72">
        <f t="shared" si="276"/>
        <v>3.845753196769254E-5</v>
      </c>
      <c r="I3538" s="76">
        <v>1.6720666072909799E-6</v>
      </c>
      <c r="J3538" s="75">
        <v>3537</v>
      </c>
      <c r="K3538" s="72">
        <f t="shared" si="277"/>
        <v>26213.463267872947</v>
      </c>
      <c r="L3538" s="72">
        <f t="shared" si="278"/>
        <v>4.5106438247570256E-3</v>
      </c>
      <c r="M3538" s="72">
        <f t="shared" si="279"/>
        <v>1.8216259048042677E-7</v>
      </c>
      <c r="N3538" s="72" t="e">
        <f>IF(VLOOKUP(B3538,[1]Sheet1!$B$2:$G$553,6,FALSE)=0,"",L3538)</f>
        <v>#N/A</v>
      </c>
      <c r="O3538" s="72" t="e">
        <f>IF(VLOOKUP($B3538,[1]Sheet1!$C$2:$G$553,5,FALSE)=0,"",$L3538)</f>
        <v>#N/A</v>
      </c>
      <c r="P3538" s="72" t="e">
        <f>IF(VLOOKUP($B3538,[1]Sheet1!$D$2:$G$553,4,FALSE)=0,"",$L3538)</f>
        <v>#N/A</v>
      </c>
      <c r="Q3538" s="72" t="e">
        <f>IF(VLOOKUP($B3538,[1]Sheet1!$E$2:$G$553,3,FALSE)=0,"",$L3538)</f>
        <v>#N/A</v>
      </c>
      <c r="R3538" s="72" t="e">
        <f>IF(VLOOKUP($B3538,[1]Sheet1!$F$2:$G$553,2,FALSE)=0,"",$L3538)</f>
        <v>#N/A</v>
      </c>
      <c r="S3538" s="72" t="e">
        <f>COUNTIF([1]isolation_zones!$H$2:$H$1182,conductor_pz_summary_hftd_23_re!B3538)</f>
        <v>#VALUE!</v>
      </c>
    </row>
    <row r="3539" spans="1:19" x14ac:dyDescent="0.25">
      <c r="A3539" s="70">
        <v>8157</v>
      </c>
      <c r="B3539" s="71" t="s">
        <v>4044</v>
      </c>
      <c r="C3539" s="72">
        <v>12091105</v>
      </c>
      <c r="D3539" s="72" t="s">
        <v>1000</v>
      </c>
      <c r="E3539" s="72">
        <v>348.54207652999798</v>
      </c>
      <c r="F3539" s="72">
        <f t="shared" si="275"/>
        <v>0.21662030859539963</v>
      </c>
      <c r="G3539" s="73">
        <v>6</v>
      </c>
      <c r="H3539" s="72">
        <f t="shared" si="276"/>
        <v>1.000210362232356E-5</v>
      </c>
      <c r="I3539" s="76">
        <v>1.6670172703872599E-6</v>
      </c>
      <c r="J3539" s="75">
        <v>3538</v>
      </c>
      <c r="K3539" s="72">
        <f t="shared" si="277"/>
        <v>26213.679888181541</v>
      </c>
      <c r="L3539" s="72">
        <f t="shared" si="278"/>
        <v>4.500641721134702E-3</v>
      </c>
      <c r="M3539" s="72">
        <f t="shared" si="279"/>
        <v>1.8175865499430039E-7</v>
      </c>
      <c r="N3539" s="72">
        <f>IF(VLOOKUP(B3539,[1]Sheet1!$B$2:$G$553,6,FALSE)=0,"",L3539)</f>
        <v>4.500641721134702E-3</v>
      </c>
      <c r="O3539" s="72" t="e">
        <f>IF(VLOOKUP($B3539,[1]Sheet1!$C$2:$G$553,5,FALSE)=0,"",$L3539)</f>
        <v>#N/A</v>
      </c>
      <c r="P3539" s="72" t="e">
        <f>IF(VLOOKUP($B3539,[1]Sheet1!$D$2:$G$553,4,FALSE)=0,"",$L3539)</f>
        <v>#N/A</v>
      </c>
      <c r="Q3539" s="72" t="e">
        <f>IF(VLOOKUP($B3539,[1]Sheet1!$E$2:$G$553,3,FALSE)=0,"",$L3539)</f>
        <v>#N/A</v>
      </c>
      <c r="R3539" s="72" t="e">
        <f>IF(VLOOKUP($B3539,[1]Sheet1!$F$2:$G$553,2,FALSE)=0,"",$L3539)</f>
        <v>#N/A</v>
      </c>
      <c r="S3539" s="72" t="e">
        <f>COUNTIF([1]isolation_zones!$H$2:$H$1182,conductor_pz_summary_hftd_23_re!B3539)</f>
        <v>#VALUE!</v>
      </c>
    </row>
    <row r="3540" spans="1:19" x14ac:dyDescent="0.25">
      <c r="A3540" s="70">
        <v>7733</v>
      </c>
      <c r="B3540" s="71" t="s">
        <v>6800</v>
      </c>
      <c r="C3540" s="72">
        <v>42761103</v>
      </c>
      <c r="D3540" s="72" t="s">
        <v>1544</v>
      </c>
      <c r="E3540" s="72">
        <v>151.46931018347499</v>
      </c>
      <c r="F3540" s="72">
        <f t="shared" si="275"/>
        <v>9.4138788181152885E-2</v>
      </c>
      <c r="G3540" s="73">
        <v>40</v>
      </c>
      <c r="H3540" s="72">
        <f t="shared" si="276"/>
        <v>6.6533547149822E-5</v>
      </c>
      <c r="I3540" s="76">
        <v>1.6633386787455501E-6</v>
      </c>
      <c r="J3540" s="75">
        <v>3539</v>
      </c>
      <c r="K3540" s="72">
        <f t="shared" si="277"/>
        <v>26213.774026969721</v>
      </c>
      <c r="L3540" s="72">
        <f t="shared" si="278"/>
        <v>4.4341081739848803E-3</v>
      </c>
      <c r="M3540" s="72">
        <f t="shared" si="279"/>
        <v>1.7907169415821266E-7</v>
      </c>
      <c r="N3540" s="72" t="e">
        <f>IF(VLOOKUP(B3540,[1]Sheet1!$B$2:$G$553,6,FALSE)=0,"",L3540)</f>
        <v>#N/A</v>
      </c>
      <c r="O3540" s="72" t="e">
        <f>IF(VLOOKUP($B3540,[1]Sheet1!$C$2:$G$553,5,FALSE)=0,"",$L3540)</f>
        <v>#N/A</v>
      </c>
      <c r="P3540" s="72" t="e">
        <f>IF(VLOOKUP($B3540,[1]Sheet1!$D$2:$G$553,4,FALSE)=0,"",$L3540)</f>
        <v>#N/A</v>
      </c>
      <c r="Q3540" s="72" t="e">
        <f>IF(VLOOKUP($B3540,[1]Sheet1!$E$2:$G$553,3,FALSE)=0,"",$L3540)</f>
        <v>#N/A</v>
      </c>
      <c r="R3540" s="72" t="e">
        <f>IF(VLOOKUP($B3540,[1]Sheet1!$F$2:$G$553,2,FALSE)=0,"",$L3540)</f>
        <v>#N/A</v>
      </c>
      <c r="S3540" s="72" t="e">
        <f>COUNTIF([1]isolation_zones!$H$2:$H$1182,conductor_pz_summary_hftd_23_re!B3540)</f>
        <v>#VALUE!</v>
      </c>
    </row>
    <row r="3541" spans="1:19" x14ac:dyDescent="0.25">
      <c r="A3541" s="70">
        <v>9029</v>
      </c>
      <c r="B3541" s="71" t="s">
        <v>6801</v>
      </c>
      <c r="C3541" s="72">
        <v>83242105</v>
      </c>
      <c r="D3541" s="72" t="s">
        <v>647</v>
      </c>
      <c r="E3541" s="72">
        <v>145.16238001354401</v>
      </c>
      <c r="F3541" s="72">
        <f t="shared" si="275"/>
        <v>9.0219005601954019E-2</v>
      </c>
      <c r="G3541" s="73">
        <v>4</v>
      </c>
      <c r="H3541" s="72">
        <f t="shared" si="276"/>
        <v>6.5820982482567599E-6</v>
      </c>
      <c r="I3541" s="76">
        <v>1.64552456206419E-6</v>
      </c>
      <c r="J3541" s="75">
        <v>3540</v>
      </c>
      <c r="K3541" s="72">
        <f t="shared" si="277"/>
        <v>26213.864245975321</v>
      </c>
      <c r="L3541" s="72">
        <f t="shared" si="278"/>
        <v>4.4275260757366238E-3</v>
      </c>
      <c r="M3541" s="72">
        <f t="shared" si="279"/>
        <v>1.7880587577079793E-7</v>
      </c>
      <c r="N3541" s="72" t="e">
        <f>IF(VLOOKUP(B3541,[1]Sheet1!$B$2:$G$553,6,FALSE)=0,"",L3541)</f>
        <v>#N/A</v>
      </c>
      <c r="O3541" s="72" t="e">
        <f>IF(VLOOKUP($B3541,[1]Sheet1!$C$2:$G$553,5,FALSE)=0,"",$L3541)</f>
        <v>#N/A</v>
      </c>
      <c r="P3541" s="72" t="e">
        <f>IF(VLOOKUP($B3541,[1]Sheet1!$D$2:$G$553,4,FALSE)=0,"",$L3541)</f>
        <v>#N/A</v>
      </c>
      <c r="Q3541" s="72" t="e">
        <f>IF(VLOOKUP($B3541,[1]Sheet1!$E$2:$G$553,3,FALSE)=0,"",$L3541)</f>
        <v>#N/A</v>
      </c>
      <c r="R3541" s="72" t="e">
        <f>IF(VLOOKUP($B3541,[1]Sheet1!$F$2:$G$553,2,FALSE)=0,"",$L3541)</f>
        <v>#N/A</v>
      </c>
      <c r="S3541" s="72" t="e">
        <f>COUNTIF([1]isolation_zones!$H$2:$H$1182,conductor_pz_summary_hftd_23_re!B3541)</f>
        <v>#VALUE!</v>
      </c>
    </row>
    <row r="3542" spans="1:19" x14ac:dyDescent="0.25">
      <c r="A3542" s="70">
        <v>9198</v>
      </c>
      <c r="B3542" s="71" t="s">
        <v>6802</v>
      </c>
      <c r="C3542" s="72">
        <v>83242105</v>
      </c>
      <c r="D3542" s="72" t="s">
        <v>647</v>
      </c>
      <c r="E3542" s="72">
        <v>293.32618546669897</v>
      </c>
      <c r="F3542" s="72">
        <f t="shared" si="275"/>
        <v>0.18230340923971347</v>
      </c>
      <c r="G3542" s="73">
        <v>5</v>
      </c>
      <c r="H3542" s="72">
        <f t="shared" si="276"/>
        <v>8.155998459661049E-6</v>
      </c>
      <c r="I3542" s="76">
        <v>1.6311996919322099E-6</v>
      </c>
      <c r="J3542" s="75">
        <v>3541</v>
      </c>
      <c r="K3542" s="72">
        <f t="shared" si="277"/>
        <v>26214.046549384562</v>
      </c>
      <c r="L3542" s="72">
        <f t="shared" si="278"/>
        <v>4.4193700772769623E-3</v>
      </c>
      <c r="M3542" s="72">
        <f t="shared" si="279"/>
        <v>1.7847649533973577E-7</v>
      </c>
      <c r="N3542" s="72" t="e">
        <f>IF(VLOOKUP(B3542,[1]Sheet1!$B$2:$G$553,6,FALSE)=0,"",L3542)</f>
        <v>#N/A</v>
      </c>
      <c r="O3542" s="72" t="e">
        <f>IF(VLOOKUP($B3542,[1]Sheet1!$C$2:$G$553,5,FALSE)=0,"",$L3542)</f>
        <v>#N/A</v>
      </c>
      <c r="P3542" s="72" t="e">
        <f>IF(VLOOKUP($B3542,[1]Sheet1!$D$2:$G$553,4,FALSE)=0,"",$L3542)</f>
        <v>#N/A</v>
      </c>
      <c r="Q3542" s="72" t="e">
        <f>IF(VLOOKUP($B3542,[1]Sheet1!$E$2:$G$553,3,FALSE)=0,"",$L3542)</f>
        <v>#N/A</v>
      </c>
      <c r="R3542" s="72" t="e">
        <f>IF(VLOOKUP($B3542,[1]Sheet1!$F$2:$G$553,2,FALSE)=0,"",$L3542)</f>
        <v>#N/A</v>
      </c>
      <c r="S3542" s="72" t="e">
        <f>COUNTIF([1]isolation_zones!$H$2:$H$1182,conductor_pz_summary_hftd_23_re!B3542)</f>
        <v>#VALUE!</v>
      </c>
    </row>
    <row r="3543" spans="1:19" x14ac:dyDescent="0.25">
      <c r="A3543" s="70">
        <v>8274</v>
      </c>
      <c r="B3543" s="71" t="s">
        <v>4742</v>
      </c>
      <c r="C3543" s="72">
        <v>163692101</v>
      </c>
      <c r="D3543" s="72" t="s">
        <v>627</v>
      </c>
      <c r="E3543" s="72">
        <v>1250.9686609559101</v>
      </c>
      <c r="F3543" s="72">
        <f t="shared" si="275"/>
        <v>0.77748207641759481</v>
      </c>
      <c r="G3543" s="73">
        <v>10</v>
      </c>
      <c r="H3543" s="72">
        <f t="shared" si="276"/>
        <v>1.6267480068139398E-5</v>
      </c>
      <c r="I3543" s="76">
        <v>1.6267480068139399E-6</v>
      </c>
      <c r="J3543" s="75">
        <v>3542</v>
      </c>
      <c r="K3543" s="72">
        <f t="shared" si="277"/>
        <v>26214.824031460979</v>
      </c>
      <c r="L3543" s="72">
        <f t="shared" si="278"/>
        <v>4.4031025972088231E-3</v>
      </c>
      <c r="M3543" s="72">
        <f t="shared" si="279"/>
        <v>1.7781953229301139E-7</v>
      </c>
      <c r="N3543" s="72">
        <f>IF(VLOOKUP(B3543,[1]Sheet1!$B$2:$G$553,6,FALSE)=0,"",L3543)</f>
        <v>4.4031025972088231E-3</v>
      </c>
      <c r="O3543" s="72" t="e">
        <f>IF(VLOOKUP($B3543,[1]Sheet1!$C$2:$G$553,5,FALSE)=0,"",$L3543)</f>
        <v>#N/A</v>
      </c>
      <c r="P3543" s="72" t="e">
        <f>IF(VLOOKUP($B3543,[1]Sheet1!$D$2:$G$553,4,FALSE)=0,"",$L3543)</f>
        <v>#N/A</v>
      </c>
      <c r="Q3543" s="72" t="e">
        <f>IF(VLOOKUP($B3543,[1]Sheet1!$E$2:$G$553,3,FALSE)=0,"",$L3543)</f>
        <v>#N/A</v>
      </c>
      <c r="R3543" s="72" t="e">
        <f>IF(VLOOKUP($B3543,[1]Sheet1!$F$2:$G$553,2,FALSE)=0,"",$L3543)</f>
        <v>#N/A</v>
      </c>
      <c r="S3543" s="72" t="e">
        <f>COUNTIF([1]isolation_zones!$H$2:$H$1182,conductor_pz_summary_hftd_23_re!B3543)</f>
        <v>#VALUE!</v>
      </c>
    </row>
    <row r="3544" spans="1:19" x14ac:dyDescent="0.25">
      <c r="A3544" s="70">
        <v>1788</v>
      </c>
      <c r="B3544" s="71" t="s">
        <v>6803</v>
      </c>
      <c r="C3544" s="72">
        <v>12060402</v>
      </c>
      <c r="D3544" s="72" t="s">
        <v>1202</v>
      </c>
      <c r="E3544" s="72">
        <v>226.023835945272</v>
      </c>
      <c r="F3544" s="72">
        <f t="shared" si="275"/>
        <v>0.14047472712571285</v>
      </c>
      <c r="G3544" s="73">
        <v>10</v>
      </c>
      <c r="H3544" s="72">
        <f t="shared" si="276"/>
        <v>1.6151416735308102E-5</v>
      </c>
      <c r="I3544" s="76">
        <v>1.61514167353081E-6</v>
      </c>
      <c r="J3544" s="75">
        <v>3543</v>
      </c>
      <c r="K3544" s="72">
        <f t="shared" si="277"/>
        <v>26214.964506188106</v>
      </c>
      <c r="L3544" s="72">
        <f t="shared" si="278"/>
        <v>4.3869511804735146E-3</v>
      </c>
      <c r="M3544" s="72">
        <f t="shared" si="279"/>
        <v>1.7716725647014896E-7</v>
      </c>
      <c r="N3544" s="72" t="e">
        <f>IF(VLOOKUP(B3544,[1]Sheet1!$B$2:$G$553,6,FALSE)=0,"",L3544)</f>
        <v>#N/A</v>
      </c>
      <c r="O3544" s="72" t="e">
        <f>IF(VLOOKUP($B3544,[1]Sheet1!$C$2:$G$553,5,FALSE)=0,"",$L3544)</f>
        <v>#N/A</v>
      </c>
      <c r="P3544" s="72" t="e">
        <f>IF(VLOOKUP($B3544,[1]Sheet1!$D$2:$G$553,4,FALSE)=0,"",$L3544)</f>
        <v>#N/A</v>
      </c>
      <c r="Q3544" s="72" t="e">
        <f>IF(VLOOKUP($B3544,[1]Sheet1!$E$2:$G$553,3,FALSE)=0,"",$L3544)</f>
        <v>#N/A</v>
      </c>
      <c r="R3544" s="72" t="e">
        <f>IF(VLOOKUP($B3544,[1]Sheet1!$F$2:$G$553,2,FALSE)=0,"",$L3544)</f>
        <v>#N/A</v>
      </c>
      <c r="S3544" s="72" t="e">
        <f>COUNTIF([1]isolation_zones!$H$2:$H$1182,conductor_pz_summary_hftd_23_re!B3544)</f>
        <v>#VALUE!</v>
      </c>
    </row>
    <row r="3545" spans="1:19" x14ac:dyDescent="0.25">
      <c r="A3545" s="70">
        <v>2459</v>
      </c>
      <c r="B3545" s="71" t="s">
        <v>4331</v>
      </c>
      <c r="C3545" s="72">
        <v>12061105</v>
      </c>
      <c r="D3545" s="72" t="s">
        <v>944</v>
      </c>
      <c r="E3545" s="72">
        <v>1669.14517217611</v>
      </c>
      <c r="F3545" s="72">
        <f t="shared" si="275"/>
        <v>1.037380467480491</v>
      </c>
      <c r="G3545" s="73">
        <v>103</v>
      </c>
      <c r="H3545" s="72">
        <f t="shared" si="276"/>
        <v>1.6514328802332915E-4</v>
      </c>
      <c r="I3545" s="76">
        <v>1.6033328934303799E-6</v>
      </c>
      <c r="J3545" s="75">
        <v>3544</v>
      </c>
      <c r="K3545" s="72">
        <f t="shared" si="277"/>
        <v>26216.001886655587</v>
      </c>
      <c r="L3545" s="72">
        <f t="shared" si="278"/>
        <v>4.2218078924501851E-3</v>
      </c>
      <c r="M3545" s="72">
        <f t="shared" si="279"/>
        <v>1.7049793601046814E-7</v>
      </c>
      <c r="N3545" s="72" t="e">
        <f>IF(VLOOKUP(B3545,[1]Sheet1!$B$2:$G$553,6,FALSE)=0,"",L3545)</f>
        <v>#N/A</v>
      </c>
      <c r="O3545" s="72" t="e">
        <f>IF(VLOOKUP($B3545,[1]Sheet1!$C$2:$G$553,5,FALSE)=0,"",$L3545)</f>
        <v>#N/A</v>
      </c>
      <c r="P3545" s="72" t="e">
        <f>IF(VLOOKUP($B3545,[1]Sheet1!$D$2:$G$553,4,FALSE)=0,"",$L3545)</f>
        <v>#N/A</v>
      </c>
      <c r="Q3545" s="72" t="e">
        <f>IF(VLOOKUP($B3545,[1]Sheet1!$E$2:$G$553,3,FALSE)=0,"",$L3545)</f>
        <v>#N/A</v>
      </c>
      <c r="R3545" s="72" t="e">
        <f>IF(VLOOKUP($B3545,[1]Sheet1!$F$2:$G$553,2,FALSE)=0,"",$L3545)</f>
        <v>#N/A</v>
      </c>
      <c r="S3545" s="72" t="e">
        <f>COUNTIF([1]isolation_zones!$H$2:$H$1182,conductor_pz_summary_hftd_23_re!B3545)</f>
        <v>#VALUE!</v>
      </c>
    </row>
    <row r="3546" spans="1:19" x14ac:dyDescent="0.25">
      <c r="A3546" s="70">
        <v>179</v>
      </c>
      <c r="B3546" s="71" t="s">
        <v>4544</v>
      </c>
      <c r="C3546" s="72">
        <v>12501108</v>
      </c>
      <c r="D3546" s="72" t="s">
        <v>1292</v>
      </c>
      <c r="E3546" s="72">
        <v>0</v>
      </c>
      <c r="F3546" s="72">
        <f t="shared" si="275"/>
        <v>0</v>
      </c>
      <c r="G3546" s="73">
        <v>102</v>
      </c>
      <c r="H3546" s="72">
        <f t="shared" si="276"/>
        <v>1.6211618511689525E-4</v>
      </c>
      <c r="I3546" s="76">
        <v>1.58937436389113E-6</v>
      </c>
      <c r="J3546" s="75">
        <v>3545</v>
      </c>
      <c r="K3546" s="72">
        <f t="shared" si="277"/>
        <v>26216.001886655587</v>
      </c>
      <c r="L3546" s="72">
        <f t="shared" si="278"/>
        <v>4.0596917073332899E-3</v>
      </c>
      <c r="M3546" s="72">
        <f t="shared" si="279"/>
        <v>1.6395086526247158E-7</v>
      </c>
      <c r="N3546" s="72" t="e">
        <f>IF(VLOOKUP(B3546,[1]Sheet1!$B$2:$G$553,6,FALSE)=0,"",L3546)</f>
        <v>#N/A</v>
      </c>
      <c r="O3546" s="72" t="e">
        <f>IF(VLOOKUP($B3546,[1]Sheet1!$C$2:$G$553,5,FALSE)=0,"",$L3546)</f>
        <v>#N/A</v>
      </c>
      <c r="P3546" s="72" t="e">
        <f>IF(VLOOKUP($B3546,[1]Sheet1!$D$2:$G$553,4,FALSE)=0,"",$L3546)</f>
        <v>#N/A</v>
      </c>
      <c r="Q3546" s="72" t="e">
        <f>IF(VLOOKUP($B3546,[1]Sheet1!$E$2:$G$553,3,FALSE)=0,"",$L3546)</f>
        <v>#N/A</v>
      </c>
      <c r="R3546" s="72" t="e">
        <f>IF(VLOOKUP($B3546,[1]Sheet1!$F$2:$G$553,2,FALSE)=0,"",$L3546)</f>
        <v>#N/A</v>
      </c>
      <c r="S3546" s="72" t="e">
        <f>COUNTIF([1]isolation_zones!$H$2:$H$1182,conductor_pz_summary_hftd_23_re!B3546)</f>
        <v>#VALUE!</v>
      </c>
    </row>
    <row r="3547" spans="1:19" x14ac:dyDescent="0.25">
      <c r="A3547" s="70">
        <v>1332</v>
      </c>
      <c r="B3547" s="71" t="s">
        <v>3998</v>
      </c>
      <c r="C3547" s="72">
        <v>13170401</v>
      </c>
      <c r="D3547" s="72" t="s">
        <v>1036</v>
      </c>
      <c r="E3547" s="72">
        <v>4604.9324539353802</v>
      </c>
      <c r="F3547" s="72">
        <f t="shared" si="275"/>
        <v>2.8619841230176384</v>
      </c>
      <c r="G3547" s="73">
        <v>70</v>
      </c>
      <c r="H3547" s="72">
        <f t="shared" si="276"/>
        <v>1.093330833261926E-4</v>
      </c>
      <c r="I3547" s="76">
        <v>1.5619011903741801E-6</v>
      </c>
      <c r="J3547" s="75">
        <v>3546</v>
      </c>
      <c r="K3547" s="72">
        <f t="shared" si="277"/>
        <v>26218.863870778605</v>
      </c>
      <c r="L3547" s="72">
        <f t="shared" si="278"/>
        <v>3.950358624007097E-3</v>
      </c>
      <c r="M3547" s="72">
        <f t="shared" si="279"/>
        <v>1.5953544288427386E-7</v>
      </c>
      <c r="N3547" s="72" t="e">
        <f>IF(VLOOKUP(B3547,[1]Sheet1!$B$2:$G$553,6,FALSE)=0,"",L3547)</f>
        <v>#N/A</v>
      </c>
      <c r="O3547" s="72" t="e">
        <f>IF(VLOOKUP($B3547,[1]Sheet1!$C$2:$G$553,5,FALSE)=0,"",$L3547)</f>
        <v>#N/A</v>
      </c>
      <c r="P3547" s="72" t="e">
        <f>IF(VLOOKUP($B3547,[1]Sheet1!$D$2:$G$553,4,FALSE)=0,"",$L3547)</f>
        <v>#N/A</v>
      </c>
      <c r="Q3547" s="72" t="e">
        <f>IF(VLOOKUP($B3547,[1]Sheet1!$E$2:$G$553,3,FALSE)=0,"",$L3547)</f>
        <v>#N/A</v>
      </c>
      <c r="R3547" s="72" t="e">
        <f>IF(VLOOKUP($B3547,[1]Sheet1!$F$2:$G$553,2,FALSE)=0,"",$L3547)</f>
        <v>#N/A</v>
      </c>
      <c r="S3547" s="72" t="e">
        <f>COUNTIF([1]isolation_zones!$H$2:$H$1182,conductor_pz_summary_hftd_23_re!B3547)</f>
        <v>#VALUE!</v>
      </c>
    </row>
    <row r="3548" spans="1:19" x14ac:dyDescent="0.25">
      <c r="A3548" s="70">
        <v>6502</v>
      </c>
      <c r="B3548" s="71" t="s">
        <v>6804</v>
      </c>
      <c r="C3548" s="72">
        <v>13480401</v>
      </c>
      <c r="D3548" s="72" t="s">
        <v>1386</v>
      </c>
      <c r="E3548" s="72">
        <v>1368.17110610396</v>
      </c>
      <c r="F3548" s="72">
        <f t="shared" si="275"/>
        <v>0.85032386954876327</v>
      </c>
      <c r="G3548" s="73">
        <v>19</v>
      </c>
      <c r="H3548" s="72">
        <f t="shared" si="276"/>
        <v>2.9548876026571121E-5</v>
      </c>
      <c r="I3548" s="76">
        <v>1.55520400139848E-6</v>
      </c>
      <c r="J3548" s="75">
        <v>3547</v>
      </c>
      <c r="K3548" s="72">
        <f t="shared" si="277"/>
        <v>26219.714194648153</v>
      </c>
      <c r="L3548" s="72">
        <f t="shared" si="278"/>
        <v>3.9208097479805255E-3</v>
      </c>
      <c r="M3548" s="72">
        <f t="shared" si="279"/>
        <v>1.5834210995622444E-7</v>
      </c>
      <c r="N3548" s="72" t="e">
        <f>IF(VLOOKUP(B3548,[1]Sheet1!$B$2:$G$553,6,FALSE)=0,"",L3548)</f>
        <v>#N/A</v>
      </c>
      <c r="O3548" s="72" t="e">
        <f>IF(VLOOKUP($B3548,[1]Sheet1!$C$2:$G$553,5,FALSE)=0,"",$L3548)</f>
        <v>#N/A</v>
      </c>
      <c r="P3548" s="72" t="e">
        <f>IF(VLOOKUP($B3548,[1]Sheet1!$D$2:$G$553,4,FALSE)=0,"",$L3548)</f>
        <v>#N/A</v>
      </c>
      <c r="Q3548" s="72" t="e">
        <f>IF(VLOOKUP($B3548,[1]Sheet1!$E$2:$G$553,3,FALSE)=0,"",$L3548)</f>
        <v>#N/A</v>
      </c>
      <c r="R3548" s="72" t="e">
        <f>IF(VLOOKUP($B3548,[1]Sheet1!$F$2:$G$553,2,FALSE)=0,"",$L3548)</f>
        <v>#N/A</v>
      </c>
      <c r="S3548" s="72" t="e">
        <f>COUNTIF([1]isolation_zones!$H$2:$H$1182,conductor_pz_summary_hftd_23_re!B3548)</f>
        <v>#VALUE!</v>
      </c>
    </row>
    <row r="3549" spans="1:19" x14ac:dyDescent="0.25">
      <c r="A3549" s="70">
        <v>1386</v>
      </c>
      <c r="B3549" s="71" t="s">
        <v>6805</v>
      </c>
      <c r="C3549" s="72">
        <v>22811103</v>
      </c>
      <c r="D3549" s="72" t="s">
        <v>408</v>
      </c>
      <c r="E3549" s="72">
        <v>697.42374598057097</v>
      </c>
      <c r="F3549" s="72">
        <f t="shared" si="275"/>
        <v>0.433451675562816</v>
      </c>
      <c r="G3549" s="73">
        <v>98</v>
      </c>
      <c r="H3549" s="72">
        <f t="shared" si="276"/>
        <v>1.4771078189484402E-4</v>
      </c>
      <c r="I3549" s="76">
        <v>1.5072528764780001E-6</v>
      </c>
      <c r="J3549" s="75">
        <v>3548</v>
      </c>
      <c r="K3549" s="72">
        <f t="shared" si="277"/>
        <v>26220.147646323716</v>
      </c>
      <c r="L3549" s="72">
        <f t="shared" si="278"/>
        <v>3.7730989660856814E-3</v>
      </c>
      <c r="M3549" s="72">
        <f t="shared" si="279"/>
        <v>1.5237680218260443E-7</v>
      </c>
      <c r="N3549" s="72" t="e">
        <f>IF(VLOOKUP(B3549,[1]Sheet1!$B$2:$G$553,6,FALSE)=0,"",L3549)</f>
        <v>#N/A</v>
      </c>
      <c r="O3549" s="72" t="e">
        <f>IF(VLOOKUP($B3549,[1]Sheet1!$C$2:$G$553,5,FALSE)=0,"",$L3549)</f>
        <v>#N/A</v>
      </c>
      <c r="P3549" s="72" t="e">
        <f>IF(VLOOKUP($B3549,[1]Sheet1!$D$2:$G$553,4,FALSE)=0,"",$L3549)</f>
        <v>#N/A</v>
      </c>
      <c r="Q3549" s="72" t="e">
        <f>IF(VLOOKUP($B3549,[1]Sheet1!$E$2:$G$553,3,FALSE)=0,"",$L3549)</f>
        <v>#N/A</v>
      </c>
      <c r="R3549" s="72" t="e">
        <f>IF(VLOOKUP($B3549,[1]Sheet1!$F$2:$G$553,2,FALSE)=0,"",$L3549)</f>
        <v>#N/A</v>
      </c>
      <c r="S3549" s="72" t="e">
        <f>COUNTIF([1]isolation_zones!$H$2:$H$1182,conductor_pz_summary_hftd_23_re!B3549)</f>
        <v>#VALUE!</v>
      </c>
    </row>
    <row r="3550" spans="1:19" x14ac:dyDescent="0.25">
      <c r="A3550" s="70">
        <v>1210</v>
      </c>
      <c r="B3550" s="71" t="s">
        <v>6806</v>
      </c>
      <c r="C3550" s="72">
        <v>42271102</v>
      </c>
      <c r="D3550" s="72" t="s">
        <v>727</v>
      </c>
      <c r="E3550" s="72">
        <v>0</v>
      </c>
      <c r="F3550" s="72">
        <f t="shared" si="275"/>
        <v>0</v>
      </c>
      <c r="G3550" s="73">
        <v>48</v>
      </c>
      <c r="H3550" s="72">
        <f t="shared" si="276"/>
        <v>7.060602657392784E-5</v>
      </c>
      <c r="I3550" s="76">
        <v>1.4709588869568299E-6</v>
      </c>
      <c r="J3550" s="75">
        <v>3549</v>
      </c>
      <c r="K3550" s="72">
        <f t="shared" si="277"/>
        <v>26220.147646323716</v>
      </c>
      <c r="L3550" s="72">
        <f t="shared" si="278"/>
        <v>3.7024929395117535E-3</v>
      </c>
      <c r="M3550" s="72">
        <f t="shared" si="279"/>
        <v>1.4952537404863305E-7</v>
      </c>
      <c r="N3550" s="72" t="e">
        <f>IF(VLOOKUP(B3550,[1]Sheet1!$B$2:$G$553,6,FALSE)=0,"",L3550)</f>
        <v>#N/A</v>
      </c>
      <c r="O3550" s="72" t="e">
        <f>IF(VLOOKUP($B3550,[1]Sheet1!$C$2:$G$553,5,FALSE)=0,"",$L3550)</f>
        <v>#N/A</v>
      </c>
      <c r="P3550" s="72" t="e">
        <f>IF(VLOOKUP($B3550,[1]Sheet1!$D$2:$G$553,4,FALSE)=0,"",$L3550)</f>
        <v>#N/A</v>
      </c>
      <c r="Q3550" s="72" t="e">
        <f>IF(VLOOKUP($B3550,[1]Sheet1!$E$2:$G$553,3,FALSE)=0,"",$L3550)</f>
        <v>#N/A</v>
      </c>
      <c r="R3550" s="72" t="e">
        <f>IF(VLOOKUP($B3550,[1]Sheet1!$F$2:$G$553,2,FALSE)=0,"",$L3550)</f>
        <v>#N/A</v>
      </c>
      <c r="S3550" s="72" t="e">
        <f>COUNTIF([1]isolation_zones!$H$2:$H$1182,conductor_pz_summary_hftd_23_re!B3550)</f>
        <v>#VALUE!</v>
      </c>
    </row>
    <row r="3551" spans="1:19" x14ac:dyDescent="0.25">
      <c r="A3551" s="70">
        <v>7453</v>
      </c>
      <c r="B3551" s="71" t="s">
        <v>4480</v>
      </c>
      <c r="C3551" s="72">
        <v>22721107</v>
      </c>
      <c r="D3551" s="72" t="s">
        <v>1130</v>
      </c>
      <c r="E3551" s="72">
        <v>181.15174331722301</v>
      </c>
      <c r="F3551" s="72">
        <f t="shared" si="275"/>
        <v>0.11258654028416595</v>
      </c>
      <c r="G3551" s="73">
        <v>17</v>
      </c>
      <c r="H3551" s="72">
        <f t="shared" si="276"/>
        <v>2.4767942584832261E-5</v>
      </c>
      <c r="I3551" s="76">
        <v>1.4569377991077801E-6</v>
      </c>
      <c r="J3551" s="75">
        <v>3550</v>
      </c>
      <c r="K3551" s="72">
        <f t="shared" si="277"/>
        <v>26220.260232863999</v>
      </c>
      <c r="L3551" s="72">
        <f t="shared" si="278"/>
        <v>3.6777249969269211E-3</v>
      </c>
      <c r="M3551" s="72">
        <f t="shared" si="279"/>
        <v>1.4852511937160441E-7</v>
      </c>
      <c r="N3551" s="72" t="e">
        <f>IF(VLOOKUP(B3551,[1]Sheet1!$B$2:$G$553,6,FALSE)=0,"",L3551)</f>
        <v>#N/A</v>
      </c>
      <c r="O3551" s="72" t="e">
        <f>IF(VLOOKUP($B3551,[1]Sheet1!$C$2:$G$553,5,FALSE)=0,"",$L3551)</f>
        <v>#N/A</v>
      </c>
      <c r="P3551" s="72" t="e">
        <f>IF(VLOOKUP($B3551,[1]Sheet1!$D$2:$G$553,4,FALSE)=0,"",$L3551)</f>
        <v>#N/A</v>
      </c>
      <c r="Q3551" s="72" t="e">
        <f>IF(VLOOKUP($B3551,[1]Sheet1!$E$2:$G$553,3,FALSE)=0,"",$L3551)</f>
        <v>#N/A</v>
      </c>
      <c r="R3551" s="72" t="e">
        <f>IF(VLOOKUP($B3551,[1]Sheet1!$F$2:$G$553,2,FALSE)=0,"",$L3551)</f>
        <v>#N/A</v>
      </c>
      <c r="S3551" s="72" t="e">
        <f>COUNTIF([1]isolation_zones!$H$2:$H$1182,conductor_pz_summary_hftd_23_re!B3551)</f>
        <v>#VALUE!</v>
      </c>
    </row>
    <row r="3552" spans="1:19" x14ac:dyDescent="0.25">
      <c r="A3552" s="70">
        <v>4821</v>
      </c>
      <c r="B3552" s="71" t="s">
        <v>4061</v>
      </c>
      <c r="C3552" s="72">
        <v>24141102</v>
      </c>
      <c r="D3552" s="72" t="s">
        <v>902</v>
      </c>
      <c r="E3552" s="72">
        <v>1621.4045476993399</v>
      </c>
      <c r="F3552" s="72">
        <f t="shared" si="275"/>
        <v>1.0077094765067371</v>
      </c>
      <c r="G3552" s="73">
        <v>25</v>
      </c>
      <c r="H3552" s="72">
        <f t="shared" si="276"/>
        <v>3.5822917648186751E-5</v>
      </c>
      <c r="I3552" s="76">
        <v>1.43291670592747E-6</v>
      </c>
      <c r="J3552" s="75">
        <v>3551</v>
      </c>
      <c r="K3552" s="72">
        <f t="shared" si="277"/>
        <v>26221.267942340506</v>
      </c>
      <c r="L3552" s="72">
        <f t="shared" si="278"/>
        <v>3.6419020792787344E-3</v>
      </c>
      <c r="M3552" s="72">
        <f t="shared" si="279"/>
        <v>1.4707840893937199E-7</v>
      </c>
      <c r="N3552" s="72" t="e">
        <f>IF(VLOOKUP(B3552,[1]Sheet1!$B$2:$G$553,6,FALSE)=0,"",L3552)</f>
        <v>#N/A</v>
      </c>
      <c r="O3552" s="72" t="e">
        <f>IF(VLOOKUP($B3552,[1]Sheet1!$C$2:$G$553,5,FALSE)=0,"",$L3552)</f>
        <v>#N/A</v>
      </c>
      <c r="P3552" s="72" t="e">
        <f>IF(VLOOKUP($B3552,[1]Sheet1!$D$2:$G$553,4,FALSE)=0,"",$L3552)</f>
        <v>#N/A</v>
      </c>
      <c r="Q3552" s="72" t="e">
        <f>IF(VLOOKUP($B3552,[1]Sheet1!$E$2:$G$553,3,FALSE)=0,"",$L3552)</f>
        <v>#N/A</v>
      </c>
      <c r="R3552" s="72" t="e">
        <f>IF(VLOOKUP($B3552,[1]Sheet1!$F$2:$G$553,2,FALSE)=0,"",$L3552)</f>
        <v>#N/A</v>
      </c>
      <c r="S3552" s="72" t="e">
        <f>COUNTIF([1]isolation_zones!$H$2:$H$1182,conductor_pz_summary_hftd_23_re!B3552)</f>
        <v>#VALUE!</v>
      </c>
    </row>
    <row r="3553" spans="1:19" x14ac:dyDescent="0.25">
      <c r="A3553" s="70">
        <v>7237</v>
      </c>
      <c r="B3553" s="71" t="s">
        <v>4359</v>
      </c>
      <c r="C3553" s="72">
        <v>182440422</v>
      </c>
      <c r="D3553" s="72" t="s">
        <v>1330</v>
      </c>
      <c r="E3553" s="72">
        <v>1037.21467284492</v>
      </c>
      <c r="F3553" s="72">
        <f t="shared" si="275"/>
        <v>0.64463310928832818</v>
      </c>
      <c r="G3553" s="73">
        <v>28</v>
      </c>
      <c r="H3553" s="72">
        <f t="shared" si="276"/>
        <v>4.008680800071808E-5</v>
      </c>
      <c r="I3553" s="76">
        <v>1.4316717143113601E-6</v>
      </c>
      <c r="J3553" s="75">
        <v>3552</v>
      </c>
      <c r="K3553" s="72">
        <f t="shared" si="277"/>
        <v>26221.912575449795</v>
      </c>
      <c r="L3553" s="72">
        <f t="shared" si="278"/>
        <v>3.6018152712780165E-3</v>
      </c>
      <c r="M3553" s="72">
        <f t="shared" si="279"/>
        <v>1.4545950106874321E-7</v>
      </c>
      <c r="N3553" s="72" t="e">
        <f>IF(VLOOKUP(B3553,[1]Sheet1!$B$2:$G$553,6,FALSE)=0,"",L3553)</f>
        <v>#N/A</v>
      </c>
      <c r="O3553" s="72" t="e">
        <f>IF(VLOOKUP($B3553,[1]Sheet1!$C$2:$G$553,5,FALSE)=0,"",$L3553)</f>
        <v>#N/A</v>
      </c>
      <c r="P3553" s="72" t="e">
        <f>IF(VLOOKUP($B3553,[1]Sheet1!$D$2:$G$553,4,FALSE)=0,"",$L3553)</f>
        <v>#N/A</v>
      </c>
      <c r="Q3553" s="72" t="e">
        <f>IF(VLOOKUP($B3553,[1]Sheet1!$E$2:$G$553,3,FALSE)=0,"",$L3553)</f>
        <v>#N/A</v>
      </c>
      <c r="R3553" s="72" t="e">
        <f>IF(VLOOKUP($B3553,[1]Sheet1!$F$2:$G$553,2,FALSE)=0,"",$L3553)</f>
        <v>#N/A</v>
      </c>
      <c r="S3553" s="72" t="e">
        <f>COUNTIF([1]isolation_zones!$H$2:$H$1182,conductor_pz_summary_hftd_23_re!B3553)</f>
        <v>#VALUE!</v>
      </c>
    </row>
    <row r="3554" spans="1:19" x14ac:dyDescent="0.25">
      <c r="A3554" s="70">
        <v>1100</v>
      </c>
      <c r="B3554" s="71" t="s">
        <v>4647</v>
      </c>
      <c r="C3554" s="72">
        <v>182222103</v>
      </c>
      <c r="D3554" s="72" t="s">
        <v>974</v>
      </c>
      <c r="E3554" s="72">
        <v>1600.5400308991</v>
      </c>
      <c r="F3554" s="72">
        <f t="shared" si="275"/>
        <v>0.99474209502740829</v>
      </c>
      <c r="G3554" s="73">
        <v>94</v>
      </c>
      <c r="H3554" s="72">
        <f t="shared" si="276"/>
        <v>1.3412989885683272E-4</v>
      </c>
      <c r="I3554" s="76">
        <v>1.4269138176258799E-6</v>
      </c>
      <c r="J3554" s="75">
        <v>3553</v>
      </c>
      <c r="K3554" s="72">
        <f t="shared" si="277"/>
        <v>26222.907317544821</v>
      </c>
      <c r="L3554" s="72">
        <f t="shared" si="278"/>
        <v>3.4676853724211836E-3</v>
      </c>
      <c r="M3554" s="72">
        <f t="shared" si="279"/>
        <v>1.4004265797806659E-7</v>
      </c>
      <c r="N3554" s="72" t="e">
        <f>IF(VLOOKUP(B3554,[1]Sheet1!$B$2:$G$553,6,FALSE)=0,"",L3554)</f>
        <v>#N/A</v>
      </c>
      <c r="O3554" s="72" t="e">
        <f>IF(VLOOKUP($B3554,[1]Sheet1!$C$2:$G$553,5,FALSE)=0,"",$L3554)</f>
        <v>#N/A</v>
      </c>
      <c r="P3554" s="72" t="e">
        <f>IF(VLOOKUP($B3554,[1]Sheet1!$D$2:$G$553,4,FALSE)=0,"",$L3554)</f>
        <v>#N/A</v>
      </c>
      <c r="Q3554" s="72" t="e">
        <f>IF(VLOOKUP($B3554,[1]Sheet1!$E$2:$G$553,3,FALSE)=0,"",$L3554)</f>
        <v>#N/A</v>
      </c>
      <c r="R3554" s="72" t="e">
        <f>IF(VLOOKUP($B3554,[1]Sheet1!$F$2:$G$553,2,FALSE)=0,"",$L3554)</f>
        <v>#N/A</v>
      </c>
      <c r="S3554" s="72" t="e">
        <f>COUNTIF([1]isolation_zones!$H$2:$H$1182,conductor_pz_summary_hftd_23_re!B3554)</f>
        <v>#VALUE!</v>
      </c>
    </row>
    <row r="3555" spans="1:19" x14ac:dyDescent="0.25">
      <c r="A3555" s="70">
        <v>8851</v>
      </c>
      <c r="B3555" s="71" t="s">
        <v>6807</v>
      </c>
      <c r="C3555" s="72">
        <v>24181103</v>
      </c>
      <c r="D3555" s="72" t="s">
        <v>805</v>
      </c>
      <c r="E3555" s="72">
        <v>0</v>
      </c>
      <c r="F3555" s="72">
        <f t="shared" si="275"/>
        <v>0</v>
      </c>
      <c r="G3555" s="73">
        <v>6</v>
      </c>
      <c r="H3555" s="72">
        <f t="shared" si="276"/>
        <v>8.4913588520320796E-6</v>
      </c>
      <c r="I3555" s="76">
        <v>1.41522647533868E-6</v>
      </c>
      <c r="J3555" s="75">
        <v>3554</v>
      </c>
      <c r="K3555" s="72">
        <f t="shared" si="277"/>
        <v>26222.907317544821</v>
      </c>
      <c r="L3555" s="72">
        <f t="shared" si="278"/>
        <v>3.4591940135691515E-3</v>
      </c>
      <c r="M3555" s="72">
        <f t="shared" si="279"/>
        <v>1.396997339997433E-7</v>
      </c>
      <c r="N3555" s="72" t="e">
        <f>IF(VLOOKUP(B3555,[1]Sheet1!$B$2:$G$553,6,FALSE)=0,"",L3555)</f>
        <v>#N/A</v>
      </c>
      <c r="O3555" s="72" t="e">
        <f>IF(VLOOKUP($B3555,[1]Sheet1!$C$2:$G$553,5,FALSE)=0,"",$L3555)</f>
        <v>#N/A</v>
      </c>
      <c r="P3555" s="72" t="e">
        <f>IF(VLOOKUP($B3555,[1]Sheet1!$D$2:$G$553,4,FALSE)=0,"",$L3555)</f>
        <v>#N/A</v>
      </c>
      <c r="Q3555" s="72" t="e">
        <f>IF(VLOOKUP($B3555,[1]Sheet1!$E$2:$G$553,3,FALSE)=0,"",$L3555)</f>
        <v>#N/A</v>
      </c>
      <c r="R3555" s="72" t="e">
        <f>IF(VLOOKUP($B3555,[1]Sheet1!$F$2:$G$553,2,FALSE)=0,"",$L3555)</f>
        <v>#N/A</v>
      </c>
      <c r="S3555" s="72" t="e">
        <f>COUNTIF([1]isolation_zones!$H$2:$H$1182,conductor_pz_summary_hftd_23_re!B3555)</f>
        <v>#VALUE!</v>
      </c>
    </row>
    <row r="3556" spans="1:19" x14ac:dyDescent="0.25">
      <c r="A3556" s="70">
        <v>2645</v>
      </c>
      <c r="B3556" s="71" t="s">
        <v>4410</v>
      </c>
      <c r="C3556" s="72">
        <v>12091106</v>
      </c>
      <c r="D3556" s="72" t="s">
        <v>1184</v>
      </c>
      <c r="E3556" s="72">
        <v>2405.3876785764801</v>
      </c>
      <c r="F3556" s="72">
        <f t="shared" si="275"/>
        <v>1.4949581594633188</v>
      </c>
      <c r="G3556" s="73">
        <v>85</v>
      </c>
      <c r="H3556" s="72">
        <f t="shared" si="276"/>
        <v>1.1966911635641975E-4</v>
      </c>
      <c r="I3556" s="76">
        <v>1.4078719571343499E-6</v>
      </c>
      <c r="J3556" s="75">
        <v>3555</v>
      </c>
      <c r="K3556" s="72">
        <f t="shared" si="277"/>
        <v>26224.402275704284</v>
      </c>
      <c r="L3556" s="72">
        <f t="shared" si="278"/>
        <v>3.3395248972127316E-3</v>
      </c>
      <c r="M3556" s="72">
        <f t="shared" si="279"/>
        <v>1.3486689037854176E-7</v>
      </c>
      <c r="N3556" s="72" t="e">
        <f>IF(VLOOKUP(B3556,[1]Sheet1!$B$2:$G$553,6,FALSE)=0,"",L3556)</f>
        <v>#N/A</v>
      </c>
      <c r="O3556" s="72" t="e">
        <f>IF(VLOOKUP($B3556,[1]Sheet1!$C$2:$G$553,5,FALSE)=0,"",$L3556)</f>
        <v>#N/A</v>
      </c>
      <c r="P3556" s="72" t="e">
        <f>IF(VLOOKUP($B3556,[1]Sheet1!$D$2:$G$553,4,FALSE)=0,"",$L3556)</f>
        <v>#N/A</v>
      </c>
      <c r="Q3556" s="72" t="e">
        <f>IF(VLOOKUP($B3556,[1]Sheet1!$E$2:$G$553,3,FALSE)=0,"",$L3556)</f>
        <v>#N/A</v>
      </c>
      <c r="R3556" s="72" t="e">
        <f>IF(VLOOKUP($B3556,[1]Sheet1!$F$2:$G$553,2,FALSE)=0,"",$L3556)</f>
        <v>#N/A</v>
      </c>
      <c r="S3556" s="72" t="e">
        <f>COUNTIF([1]isolation_zones!$H$2:$H$1182,conductor_pz_summary_hftd_23_re!B3556)</f>
        <v>#VALUE!</v>
      </c>
    </row>
    <row r="3557" spans="1:19" x14ac:dyDescent="0.25">
      <c r="A3557" s="70">
        <v>7417</v>
      </c>
      <c r="B3557" s="71" t="s">
        <v>6808</v>
      </c>
      <c r="C3557" s="72">
        <v>12501112</v>
      </c>
      <c r="D3557" s="72" t="s">
        <v>980</v>
      </c>
      <c r="E3557" s="72">
        <v>423.01020430412302</v>
      </c>
      <c r="F3557" s="72">
        <f t="shared" si="275"/>
        <v>0.26290255084159292</v>
      </c>
      <c r="G3557" s="73">
        <v>11</v>
      </c>
      <c r="H3557" s="72">
        <f t="shared" si="276"/>
        <v>1.5481688525016999E-5</v>
      </c>
      <c r="I3557" s="76">
        <v>1.4074262295469999E-6</v>
      </c>
      <c r="J3557" s="75">
        <v>3556</v>
      </c>
      <c r="K3557" s="72">
        <f t="shared" si="277"/>
        <v>26224.665178255127</v>
      </c>
      <c r="L3557" s="72">
        <f t="shared" si="278"/>
        <v>3.3240432086877147E-3</v>
      </c>
      <c r="M3557" s="72">
        <f t="shared" si="279"/>
        <v>1.3424166156502975E-7</v>
      </c>
      <c r="N3557" s="72" t="e">
        <f>IF(VLOOKUP(B3557,[1]Sheet1!$B$2:$G$553,6,FALSE)=0,"",L3557)</f>
        <v>#N/A</v>
      </c>
      <c r="O3557" s="72" t="e">
        <f>IF(VLOOKUP($B3557,[1]Sheet1!$C$2:$G$553,5,FALSE)=0,"",$L3557)</f>
        <v>#N/A</v>
      </c>
      <c r="P3557" s="72" t="e">
        <f>IF(VLOOKUP($B3557,[1]Sheet1!$D$2:$G$553,4,FALSE)=0,"",$L3557)</f>
        <v>#N/A</v>
      </c>
      <c r="Q3557" s="72" t="e">
        <f>IF(VLOOKUP($B3557,[1]Sheet1!$E$2:$G$553,3,FALSE)=0,"",$L3557)</f>
        <v>#N/A</v>
      </c>
      <c r="R3557" s="72" t="e">
        <f>IF(VLOOKUP($B3557,[1]Sheet1!$F$2:$G$553,2,FALSE)=0,"",$L3557)</f>
        <v>#N/A</v>
      </c>
      <c r="S3557" s="72" t="e">
        <f>COUNTIF([1]isolation_zones!$H$2:$H$1182,conductor_pz_summary_hftd_23_re!B3557)</f>
        <v>#VALUE!</v>
      </c>
    </row>
    <row r="3558" spans="1:19" x14ac:dyDescent="0.25">
      <c r="A3558" s="70">
        <v>45</v>
      </c>
      <c r="B3558" s="71" t="s">
        <v>4654</v>
      </c>
      <c r="C3558" s="72">
        <v>12091105</v>
      </c>
      <c r="D3558" s="72" t="s">
        <v>1000</v>
      </c>
      <c r="E3558" s="72">
        <v>463.49596630912299</v>
      </c>
      <c r="F3558" s="72">
        <f t="shared" si="275"/>
        <v>0.28806461548112056</v>
      </c>
      <c r="G3558" s="73">
        <v>54</v>
      </c>
      <c r="H3558" s="72">
        <f t="shared" si="276"/>
        <v>7.5821207884700046E-5</v>
      </c>
      <c r="I3558" s="76">
        <v>1.40409644230926E-6</v>
      </c>
      <c r="J3558" s="75">
        <v>3557</v>
      </c>
      <c r="K3558" s="72">
        <f t="shared" si="277"/>
        <v>26224.953242870608</v>
      </c>
      <c r="L3558" s="72">
        <f t="shared" si="278"/>
        <v>3.2482220008030146E-3</v>
      </c>
      <c r="M3558" s="72">
        <f t="shared" si="279"/>
        <v>1.3117961805677824E-7</v>
      </c>
      <c r="N3558" s="72" t="e">
        <f>IF(VLOOKUP(B3558,[1]Sheet1!$B$2:$G$553,6,FALSE)=0,"",L3558)</f>
        <v>#N/A</v>
      </c>
      <c r="O3558" s="72" t="e">
        <f>IF(VLOOKUP($B3558,[1]Sheet1!$C$2:$G$553,5,FALSE)=0,"",$L3558)</f>
        <v>#N/A</v>
      </c>
      <c r="P3558" s="72" t="e">
        <f>IF(VLOOKUP($B3558,[1]Sheet1!$D$2:$G$553,4,FALSE)=0,"",$L3558)</f>
        <v>#N/A</v>
      </c>
      <c r="Q3558" s="72" t="e">
        <f>IF(VLOOKUP($B3558,[1]Sheet1!$E$2:$G$553,3,FALSE)=0,"",$L3558)</f>
        <v>#N/A</v>
      </c>
      <c r="R3558" s="72" t="e">
        <f>IF(VLOOKUP($B3558,[1]Sheet1!$F$2:$G$553,2,FALSE)=0,"",$L3558)</f>
        <v>#N/A</v>
      </c>
      <c r="S3558" s="72" t="e">
        <f>COUNTIF([1]isolation_zones!$H$2:$H$1182,conductor_pz_summary_hftd_23_re!B3558)</f>
        <v>#VALUE!</v>
      </c>
    </row>
    <row r="3559" spans="1:19" x14ac:dyDescent="0.25">
      <c r="A3559" s="70">
        <v>8437</v>
      </c>
      <c r="B3559" s="71" t="s">
        <v>4108</v>
      </c>
      <c r="C3559" s="72">
        <v>83392109</v>
      </c>
      <c r="D3559" s="72" t="s">
        <v>1540</v>
      </c>
      <c r="E3559" s="72">
        <v>526.75555974945996</v>
      </c>
      <c r="F3559" s="72">
        <f t="shared" si="275"/>
        <v>0.32738070835889371</v>
      </c>
      <c r="G3559" s="73">
        <v>14</v>
      </c>
      <c r="H3559" s="72">
        <f t="shared" si="276"/>
        <v>1.9530773740260161E-5</v>
      </c>
      <c r="I3559" s="76">
        <v>1.3950552671614401E-6</v>
      </c>
      <c r="J3559" s="75">
        <v>3558</v>
      </c>
      <c r="K3559" s="72">
        <f t="shared" si="277"/>
        <v>26225.280623578969</v>
      </c>
      <c r="L3559" s="72">
        <f t="shared" si="278"/>
        <v>3.2286912270627546E-3</v>
      </c>
      <c r="M3559" s="72">
        <f t="shared" si="279"/>
        <v>1.3039086672175025E-7</v>
      </c>
      <c r="N3559" s="72" t="e">
        <f>IF(VLOOKUP(B3559,[1]Sheet1!$B$2:$G$553,6,FALSE)=0,"",L3559)</f>
        <v>#N/A</v>
      </c>
      <c r="O3559" s="72" t="e">
        <f>IF(VLOOKUP($B3559,[1]Sheet1!$C$2:$G$553,5,FALSE)=0,"",$L3559)</f>
        <v>#N/A</v>
      </c>
      <c r="P3559" s="72" t="e">
        <f>IF(VLOOKUP($B3559,[1]Sheet1!$D$2:$G$553,4,FALSE)=0,"",$L3559)</f>
        <v>#N/A</v>
      </c>
      <c r="Q3559" s="72" t="e">
        <f>IF(VLOOKUP($B3559,[1]Sheet1!$E$2:$G$553,3,FALSE)=0,"",$L3559)</f>
        <v>#N/A</v>
      </c>
      <c r="R3559" s="72" t="e">
        <f>IF(VLOOKUP($B3559,[1]Sheet1!$F$2:$G$553,2,FALSE)=0,"",$L3559)</f>
        <v>#N/A</v>
      </c>
      <c r="S3559" s="72" t="e">
        <f>COUNTIF([1]isolation_zones!$H$2:$H$1182,conductor_pz_summary_hftd_23_re!B3559)</f>
        <v>#VALUE!</v>
      </c>
    </row>
    <row r="3560" spans="1:19" x14ac:dyDescent="0.25">
      <c r="A3560" s="70">
        <v>10517</v>
      </c>
      <c r="B3560" s="71" t="s">
        <v>6809</v>
      </c>
      <c r="C3560" s="72">
        <v>12501110</v>
      </c>
      <c r="D3560" s="72" t="s">
        <v>1034</v>
      </c>
      <c r="E3560" s="72">
        <v>265.73463286749598</v>
      </c>
      <c r="F3560" s="72">
        <f t="shared" si="275"/>
        <v>0.16515514783560967</v>
      </c>
      <c r="G3560" s="73">
        <v>3</v>
      </c>
      <c r="H3560" s="72">
        <f t="shared" si="276"/>
        <v>4.1665654280091899E-6</v>
      </c>
      <c r="I3560" s="76">
        <v>1.38885514266973E-6</v>
      </c>
      <c r="J3560" s="75">
        <v>3559</v>
      </c>
      <c r="K3560" s="72">
        <f t="shared" si="277"/>
        <v>26225.445778726804</v>
      </c>
      <c r="L3560" s="72">
        <f t="shared" si="278"/>
        <v>3.2245246616347456E-3</v>
      </c>
      <c r="M3560" s="72">
        <f t="shared" si="279"/>
        <v>1.3022259975560086E-7</v>
      </c>
      <c r="N3560" s="72" t="e">
        <f>IF(VLOOKUP(B3560,[1]Sheet1!$B$2:$G$553,6,FALSE)=0,"",L3560)</f>
        <v>#N/A</v>
      </c>
      <c r="O3560" s="72" t="e">
        <f>IF(VLOOKUP($B3560,[1]Sheet1!$C$2:$G$553,5,FALSE)=0,"",$L3560)</f>
        <v>#N/A</v>
      </c>
      <c r="P3560" s="72" t="e">
        <f>IF(VLOOKUP($B3560,[1]Sheet1!$D$2:$G$553,4,FALSE)=0,"",$L3560)</f>
        <v>#N/A</v>
      </c>
      <c r="Q3560" s="72" t="e">
        <f>IF(VLOOKUP($B3560,[1]Sheet1!$E$2:$G$553,3,FALSE)=0,"",$L3560)</f>
        <v>#N/A</v>
      </c>
      <c r="R3560" s="72" t="e">
        <f>IF(VLOOKUP($B3560,[1]Sheet1!$F$2:$G$553,2,FALSE)=0,"",$L3560)</f>
        <v>#N/A</v>
      </c>
      <c r="S3560" s="72" t="e">
        <f>COUNTIF([1]isolation_zones!$H$2:$H$1182,conductor_pz_summary_hftd_23_re!B3560)</f>
        <v>#VALUE!</v>
      </c>
    </row>
    <row r="3561" spans="1:19" x14ac:dyDescent="0.25">
      <c r="A3561" s="70">
        <v>9170</v>
      </c>
      <c r="B3561" s="71" t="s">
        <v>6810</v>
      </c>
      <c r="C3561" s="72">
        <v>24181103</v>
      </c>
      <c r="D3561" s="72" t="s">
        <v>805</v>
      </c>
      <c r="E3561" s="72">
        <v>43.160848952726198</v>
      </c>
      <c r="F3561" s="72">
        <f t="shared" si="275"/>
        <v>2.6824641984292231E-2</v>
      </c>
      <c r="G3561" s="73">
        <v>9</v>
      </c>
      <c r="H3561" s="72">
        <f t="shared" si="276"/>
        <v>1.215814142193957E-5</v>
      </c>
      <c r="I3561" s="76">
        <v>1.3509046024377299E-6</v>
      </c>
      <c r="J3561" s="75">
        <v>3560</v>
      </c>
      <c r="K3561" s="72">
        <f t="shared" si="277"/>
        <v>26225.472603368788</v>
      </c>
      <c r="L3561" s="72">
        <f t="shared" si="278"/>
        <v>3.2123665202128059E-3</v>
      </c>
      <c r="M3561" s="72">
        <f t="shared" si="279"/>
        <v>1.2973159256840245E-7</v>
      </c>
      <c r="N3561" s="72" t="e">
        <f>IF(VLOOKUP(B3561,[1]Sheet1!$B$2:$G$553,6,FALSE)=0,"",L3561)</f>
        <v>#N/A</v>
      </c>
      <c r="O3561" s="72" t="e">
        <f>IF(VLOOKUP($B3561,[1]Sheet1!$C$2:$G$553,5,FALSE)=0,"",$L3561)</f>
        <v>#N/A</v>
      </c>
      <c r="P3561" s="72" t="e">
        <f>IF(VLOOKUP($B3561,[1]Sheet1!$D$2:$G$553,4,FALSE)=0,"",$L3561)</f>
        <v>#N/A</v>
      </c>
      <c r="Q3561" s="72" t="e">
        <f>IF(VLOOKUP($B3561,[1]Sheet1!$E$2:$G$553,3,FALSE)=0,"",$L3561)</f>
        <v>#N/A</v>
      </c>
      <c r="R3561" s="72" t="e">
        <f>IF(VLOOKUP($B3561,[1]Sheet1!$F$2:$G$553,2,FALSE)=0,"",$L3561)</f>
        <v>#N/A</v>
      </c>
      <c r="S3561" s="72" t="e">
        <f>COUNTIF([1]isolation_zones!$H$2:$H$1182,conductor_pz_summary_hftd_23_re!B3561)</f>
        <v>#VALUE!</v>
      </c>
    </row>
    <row r="3562" spans="1:19" x14ac:dyDescent="0.25">
      <c r="A3562" s="70">
        <v>9880</v>
      </c>
      <c r="B3562" s="71" t="s">
        <v>6811</v>
      </c>
      <c r="C3562" s="72">
        <v>42481103</v>
      </c>
      <c r="D3562" s="72" t="s">
        <v>1224</v>
      </c>
      <c r="E3562" s="72">
        <v>247.774817099888</v>
      </c>
      <c r="F3562" s="72">
        <f t="shared" si="275"/>
        <v>0.15399304978240397</v>
      </c>
      <c r="G3562" s="73">
        <v>3</v>
      </c>
      <c r="H3562" s="72">
        <f t="shared" si="276"/>
        <v>4.0249848895633499E-6</v>
      </c>
      <c r="I3562" s="76">
        <v>1.34166162985445E-6</v>
      </c>
      <c r="J3562" s="75">
        <v>3561</v>
      </c>
      <c r="K3562" s="72">
        <f t="shared" si="277"/>
        <v>26225.62659641857</v>
      </c>
      <c r="L3562" s="72">
        <f t="shared" si="278"/>
        <v>3.2083415353232427E-3</v>
      </c>
      <c r="M3562" s="72">
        <f t="shared" si="279"/>
        <v>1.2956904333981933E-7</v>
      </c>
      <c r="N3562" s="72" t="e">
        <f>IF(VLOOKUP(B3562,[1]Sheet1!$B$2:$G$553,6,FALSE)=0,"",L3562)</f>
        <v>#N/A</v>
      </c>
      <c r="O3562" s="72" t="e">
        <f>IF(VLOOKUP($B3562,[1]Sheet1!$C$2:$G$553,5,FALSE)=0,"",$L3562)</f>
        <v>#N/A</v>
      </c>
      <c r="P3562" s="72" t="e">
        <f>IF(VLOOKUP($B3562,[1]Sheet1!$D$2:$G$553,4,FALSE)=0,"",$L3562)</f>
        <v>#N/A</v>
      </c>
      <c r="Q3562" s="72" t="e">
        <f>IF(VLOOKUP($B3562,[1]Sheet1!$E$2:$G$553,3,FALSE)=0,"",$L3562)</f>
        <v>#N/A</v>
      </c>
      <c r="R3562" s="72" t="e">
        <f>IF(VLOOKUP($B3562,[1]Sheet1!$F$2:$G$553,2,FALSE)=0,"",$L3562)</f>
        <v>#N/A</v>
      </c>
      <c r="S3562" s="72" t="e">
        <f>COUNTIF([1]isolation_zones!$H$2:$H$1182,conductor_pz_summary_hftd_23_re!B3562)</f>
        <v>#VALUE!</v>
      </c>
    </row>
    <row r="3563" spans="1:19" x14ac:dyDescent="0.25">
      <c r="A3563" s="70">
        <v>8103</v>
      </c>
      <c r="B3563" s="71" t="s">
        <v>6812</v>
      </c>
      <c r="C3563" s="72">
        <v>24251102</v>
      </c>
      <c r="D3563" s="72" t="s">
        <v>1176</v>
      </c>
      <c r="E3563" s="72">
        <v>124.825327623194</v>
      </c>
      <c r="F3563" s="72">
        <f t="shared" si="275"/>
        <v>7.7579445384210063E-2</v>
      </c>
      <c r="G3563" s="73">
        <v>14</v>
      </c>
      <c r="H3563" s="72">
        <f t="shared" si="276"/>
        <v>1.8663401266549059E-5</v>
      </c>
      <c r="I3563" s="76">
        <v>1.3331000904677899E-6</v>
      </c>
      <c r="J3563" s="75">
        <v>3562</v>
      </c>
      <c r="K3563" s="72">
        <f t="shared" si="277"/>
        <v>26225.704175863953</v>
      </c>
      <c r="L3563" s="72">
        <f t="shared" si="278"/>
        <v>3.1896781340566937E-3</v>
      </c>
      <c r="M3563" s="72">
        <f t="shared" si="279"/>
        <v>1.2881532088821934E-7</v>
      </c>
      <c r="N3563" s="72" t="e">
        <f>IF(VLOOKUP(B3563,[1]Sheet1!$B$2:$G$553,6,FALSE)=0,"",L3563)</f>
        <v>#N/A</v>
      </c>
      <c r="O3563" s="72" t="e">
        <f>IF(VLOOKUP($B3563,[1]Sheet1!$C$2:$G$553,5,FALSE)=0,"",$L3563)</f>
        <v>#N/A</v>
      </c>
      <c r="P3563" s="72" t="e">
        <f>IF(VLOOKUP($B3563,[1]Sheet1!$D$2:$G$553,4,FALSE)=0,"",$L3563)</f>
        <v>#N/A</v>
      </c>
      <c r="Q3563" s="72" t="e">
        <f>IF(VLOOKUP($B3563,[1]Sheet1!$E$2:$G$553,3,FALSE)=0,"",$L3563)</f>
        <v>#N/A</v>
      </c>
      <c r="R3563" s="72" t="e">
        <f>IF(VLOOKUP($B3563,[1]Sheet1!$F$2:$G$553,2,FALSE)=0,"",$L3563)</f>
        <v>#N/A</v>
      </c>
      <c r="S3563" s="72" t="e">
        <f>COUNTIF([1]isolation_zones!$H$2:$H$1182,conductor_pz_summary_hftd_23_re!B3563)</f>
        <v>#VALUE!</v>
      </c>
    </row>
    <row r="3564" spans="1:19" x14ac:dyDescent="0.25">
      <c r="A3564" s="70">
        <v>657</v>
      </c>
      <c r="B3564" s="71" t="s">
        <v>4382</v>
      </c>
      <c r="C3564" s="72">
        <v>12091102</v>
      </c>
      <c r="D3564" s="72" t="s">
        <v>934</v>
      </c>
      <c r="E3564" s="72">
        <v>1765.26038961474</v>
      </c>
      <c r="F3564" s="72">
        <f t="shared" si="275"/>
        <v>1.097116463402573</v>
      </c>
      <c r="G3564" s="73">
        <v>92</v>
      </c>
      <c r="H3564" s="72">
        <f t="shared" si="276"/>
        <v>1.2129553983475829E-4</v>
      </c>
      <c r="I3564" s="76">
        <v>1.31842978081259E-6</v>
      </c>
      <c r="J3564" s="75">
        <v>3563</v>
      </c>
      <c r="K3564" s="72">
        <f t="shared" si="277"/>
        <v>26226.801292327356</v>
      </c>
      <c r="L3564" s="72">
        <f t="shared" si="278"/>
        <v>3.0683825942219353E-3</v>
      </c>
      <c r="M3564" s="72">
        <f t="shared" si="279"/>
        <v>1.2391679406844508E-7</v>
      </c>
      <c r="N3564" s="72" t="e">
        <f>IF(VLOOKUP(B3564,[1]Sheet1!$B$2:$G$553,6,FALSE)=0,"",L3564)</f>
        <v>#N/A</v>
      </c>
      <c r="O3564" s="72" t="e">
        <f>IF(VLOOKUP($B3564,[1]Sheet1!$C$2:$G$553,5,FALSE)=0,"",$L3564)</f>
        <v>#N/A</v>
      </c>
      <c r="P3564" s="72" t="e">
        <f>IF(VLOOKUP($B3564,[1]Sheet1!$D$2:$G$553,4,FALSE)=0,"",$L3564)</f>
        <v>#N/A</v>
      </c>
      <c r="Q3564" s="72" t="e">
        <f>IF(VLOOKUP($B3564,[1]Sheet1!$E$2:$G$553,3,FALSE)=0,"",$L3564)</f>
        <v>#N/A</v>
      </c>
      <c r="R3564" s="72" t="e">
        <f>IF(VLOOKUP($B3564,[1]Sheet1!$F$2:$G$553,2,FALSE)=0,"",$L3564)</f>
        <v>#N/A</v>
      </c>
      <c r="S3564" s="72" t="e">
        <f>COUNTIF([1]isolation_zones!$H$2:$H$1182,conductor_pz_summary_hftd_23_re!B3564)</f>
        <v>#VALUE!</v>
      </c>
    </row>
    <row r="3565" spans="1:19" x14ac:dyDescent="0.25">
      <c r="A3565" s="70">
        <v>146</v>
      </c>
      <c r="B3565" s="71" t="s">
        <v>6813</v>
      </c>
      <c r="C3565" s="72">
        <v>14091110</v>
      </c>
      <c r="D3565" s="72" t="s">
        <v>6116</v>
      </c>
      <c r="E3565" s="72">
        <v>1749.5826670270501</v>
      </c>
      <c r="F3565" s="72">
        <f t="shared" si="275"/>
        <v>1.0873726954798322</v>
      </c>
      <c r="G3565" s="73">
        <v>22</v>
      </c>
      <c r="H3565" s="72">
        <f t="shared" si="276"/>
        <v>2.8793834283813061E-5</v>
      </c>
      <c r="I3565" s="76">
        <v>1.3088106492642301E-6</v>
      </c>
      <c r="J3565" s="75">
        <v>3564</v>
      </c>
      <c r="K3565" s="72">
        <f t="shared" si="277"/>
        <v>26227.888665022838</v>
      </c>
      <c r="L3565" s="72">
        <f t="shared" si="278"/>
        <v>3.0395887599381222E-3</v>
      </c>
      <c r="M3565" s="72">
        <f t="shared" si="279"/>
        <v>1.2275395354128685E-7</v>
      </c>
      <c r="N3565" s="72" t="e">
        <f>IF(VLOOKUP(B3565,[1]Sheet1!$B$2:$G$553,6,FALSE)=0,"",L3565)</f>
        <v>#N/A</v>
      </c>
      <c r="O3565" s="72" t="e">
        <f>IF(VLOOKUP($B3565,[1]Sheet1!$C$2:$G$553,5,FALSE)=0,"",$L3565)</f>
        <v>#N/A</v>
      </c>
      <c r="P3565" s="72" t="e">
        <f>IF(VLOOKUP($B3565,[1]Sheet1!$D$2:$G$553,4,FALSE)=0,"",$L3565)</f>
        <v>#N/A</v>
      </c>
      <c r="Q3565" s="72" t="e">
        <f>IF(VLOOKUP($B3565,[1]Sheet1!$E$2:$G$553,3,FALSE)=0,"",$L3565)</f>
        <v>#N/A</v>
      </c>
      <c r="R3565" s="72" t="e">
        <f>IF(VLOOKUP($B3565,[1]Sheet1!$F$2:$G$553,2,FALSE)=0,"",$L3565)</f>
        <v>#N/A</v>
      </c>
      <c r="S3565" s="72" t="e">
        <f>COUNTIF([1]isolation_zones!$H$2:$H$1182,conductor_pz_summary_hftd_23_re!B3565)</f>
        <v>#VALUE!</v>
      </c>
    </row>
    <row r="3566" spans="1:19" x14ac:dyDescent="0.25">
      <c r="A3566" s="70">
        <v>9441</v>
      </c>
      <c r="B3566" s="71" t="s">
        <v>6814</v>
      </c>
      <c r="C3566" s="72">
        <v>183011101</v>
      </c>
      <c r="D3566" s="72" t="s">
        <v>799</v>
      </c>
      <c r="E3566" s="72">
        <v>0</v>
      </c>
      <c r="F3566" s="72">
        <f t="shared" si="275"/>
        <v>0</v>
      </c>
      <c r="G3566" s="73">
        <v>20</v>
      </c>
      <c r="H3566" s="72">
        <f t="shared" si="276"/>
        <v>2.52438068301412E-5</v>
      </c>
      <c r="I3566" s="76">
        <v>1.2621903415070599E-6</v>
      </c>
      <c r="J3566" s="75">
        <v>3565</v>
      </c>
      <c r="K3566" s="72">
        <f t="shared" si="277"/>
        <v>26227.888665022838</v>
      </c>
      <c r="L3566" s="72">
        <f t="shared" si="278"/>
        <v>3.014344953107981E-3</v>
      </c>
      <c r="M3566" s="72">
        <f t="shared" si="279"/>
        <v>1.2173448106143222E-7</v>
      </c>
      <c r="N3566" s="72" t="e">
        <f>IF(VLOOKUP(B3566,[1]Sheet1!$B$2:$G$553,6,FALSE)=0,"",L3566)</f>
        <v>#N/A</v>
      </c>
      <c r="O3566" s="72" t="e">
        <f>IF(VLOOKUP($B3566,[1]Sheet1!$C$2:$G$553,5,FALSE)=0,"",$L3566)</f>
        <v>#N/A</v>
      </c>
      <c r="P3566" s="72" t="e">
        <f>IF(VLOOKUP($B3566,[1]Sheet1!$D$2:$G$553,4,FALSE)=0,"",$L3566)</f>
        <v>#N/A</v>
      </c>
      <c r="Q3566" s="72" t="e">
        <f>IF(VLOOKUP($B3566,[1]Sheet1!$E$2:$G$553,3,FALSE)=0,"",$L3566)</f>
        <v>#N/A</v>
      </c>
      <c r="R3566" s="72" t="e">
        <f>IF(VLOOKUP($B3566,[1]Sheet1!$F$2:$G$553,2,FALSE)=0,"",$L3566)</f>
        <v>#N/A</v>
      </c>
      <c r="S3566" s="72" t="e">
        <f>COUNTIF([1]isolation_zones!$H$2:$H$1182,conductor_pz_summary_hftd_23_re!B3566)</f>
        <v>#VALUE!</v>
      </c>
    </row>
    <row r="3567" spans="1:19" x14ac:dyDescent="0.25">
      <c r="A3567" s="70">
        <v>5751</v>
      </c>
      <c r="B3567" s="71" t="s">
        <v>4665</v>
      </c>
      <c r="C3567" s="72">
        <v>42761104</v>
      </c>
      <c r="D3567" s="72" t="s">
        <v>453</v>
      </c>
      <c r="E3567" s="72">
        <v>118.744337025137</v>
      </c>
      <c r="F3567" s="72">
        <f t="shared" si="275"/>
        <v>7.3800085161676202E-2</v>
      </c>
      <c r="G3567" s="73">
        <v>41</v>
      </c>
      <c r="H3567" s="72">
        <f t="shared" si="276"/>
        <v>5.1642057408554809E-5</v>
      </c>
      <c r="I3567" s="76">
        <v>1.25956237581841E-6</v>
      </c>
      <c r="J3567" s="75">
        <v>3566</v>
      </c>
      <c r="K3567" s="72">
        <f t="shared" si="277"/>
        <v>26227.962465108001</v>
      </c>
      <c r="L3567" s="72">
        <f t="shared" si="278"/>
        <v>2.9627028956994263E-3</v>
      </c>
      <c r="M3567" s="72">
        <f t="shared" si="279"/>
        <v>1.196489138296218E-7</v>
      </c>
      <c r="N3567" s="72" t="e">
        <f>IF(VLOOKUP(B3567,[1]Sheet1!$B$2:$G$553,6,FALSE)=0,"",L3567)</f>
        <v>#N/A</v>
      </c>
      <c r="O3567" s="72" t="e">
        <f>IF(VLOOKUP($B3567,[1]Sheet1!$C$2:$G$553,5,FALSE)=0,"",$L3567)</f>
        <v>#N/A</v>
      </c>
      <c r="P3567" s="72" t="e">
        <f>IF(VLOOKUP($B3567,[1]Sheet1!$D$2:$G$553,4,FALSE)=0,"",$L3567)</f>
        <v>#N/A</v>
      </c>
      <c r="Q3567" s="72" t="e">
        <f>IF(VLOOKUP($B3567,[1]Sheet1!$E$2:$G$553,3,FALSE)=0,"",$L3567)</f>
        <v>#N/A</v>
      </c>
      <c r="R3567" s="72" t="e">
        <f>IF(VLOOKUP($B3567,[1]Sheet1!$F$2:$G$553,2,FALSE)=0,"",$L3567)</f>
        <v>#N/A</v>
      </c>
      <c r="S3567" s="72" t="e">
        <f>COUNTIF([1]isolation_zones!$H$2:$H$1182,conductor_pz_summary_hftd_23_re!B3567)</f>
        <v>#VALUE!</v>
      </c>
    </row>
    <row r="3568" spans="1:19" x14ac:dyDescent="0.25">
      <c r="A3568" s="70">
        <v>8075</v>
      </c>
      <c r="B3568" s="71" t="s">
        <v>6815</v>
      </c>
      <c r="C3568" s="72">
        <v>42031124</v>
      </c>
      <c r="D3568" s="72" t="s">
        <v>63</v>
      </c>
      <c r="E3568" s="72">
        <v>202.275808357443</v>
      </c>
      <c r="F3568" s="72">
        <f t="shared" si="275"/>
        <v>0.1257152320431591</v>
      </c>
      <c r="G3568" s="73">
        <v>4</v>
      </c>
      <c r="H3568" s="72">
        <f t="shared" si="276"/>
        <v>5.0313924153349599E-6</v>
      </c>
      <c r="I3568" s="76">
        <v>1.25784810383374E-6</v>
      </c>
      <c r="J3568" s="75">
        <v>3567</v>
      </c>
      <c r="K3568" s="72">
        <f t="shared" si="277"/>
        <v>26228.088180340044</v>
      </c>
      <c r="L3568" s="72">
        <f t="shared" si="278"/>
        <v>2.9576715032840913E-3</v>
      </c>
      <c r="M3568" s="72">
        <f t="shared" si="279"/>
        <v>1.1944572077964733E-7</v>
      </c>
      <c r="N3568" s="72" t="e">
        <f>IF(VLOOKUP(B3568,[1]Sheet1!$B$2:$G$553,6,FALSE)=0,"",L3568)</f>
        <v>#N/A</v>
      </c>
      <c r="O3568" s="72" t="e">
        <f>IF(VLOOKUP($B3568,[1]Sheet1!$C$2:$G$553,5,FALSE)=0,"",$L3568)</f>
        <v>#N/A</v>
      </c>
      <c r="P3568" s="72" t="e">
        <f>IF(VLOOKUP($B3568,[1]Sheet1!$D$2:$G$553,4,FALSE)=0,"",$L3568)</f>
        <v>#N/A</v>
      </c>
      <c r="Q3568" s="72" t="e">
        <f>IF(VLOOKUP($B3568,[1]Sheet1!$E$2:$G$553,3,FALSE)=0,"",$L3568)</f>
        <v>#N/A</v>
      </c>
      <c r="R3568" s="72" t="e">
        <f>IF(VLOOKUP($B3568,[1]Sheet1!$F$2:$G$553,2,FALSE)=0,"",$L3568)</f>
        <v>#N/A</v>
      </c>
      <c r="S3568" s="72" t="e">
        <f>COUNTIF([1]isolation_zones!$H$2:$H$1182,conductor_pz_summary_hftd_23_re!B3568)</f>
        <v>#VALUE!</v>
      </c>
    </row>
    <row r="3569" spans="1:19" x14ac:dyDescent="0.25">
      <c r="A3569" s="70">
        <v>447</v>
      </c>
      <c r="B3569" s="71" t="s">
        <v>4324</v>
      </c>
      <c r="C3569" s="72">
        <v>182601105</v>
      </c>
      <c r="D3569" s="72" t="s">
        <v>1150</v>
      </c>
      <c r="E3569" s="72">
        <v>1259.7645249065299</v>
      </c>
      <c r="F3569" s="72">
        <f t="shared" si="275"/>
        <v>0.78294874139622739</v>
      </c>
      <c r="G3569" s="73">
        <v>17</v>
      </c>
      <c r="H3569" s="72">
        <f t="shared" si="276"/>
        <v>2.1377845356820358E-5</v>
      </c>
      <c r="I3569" s="76">
        <v>1.2575203151070799E-6</v>
      </c>
      <c r="J3569" s="75">
        <v>3568</v>
      </c>
      <c r="K3569" s="72">
        <f t="shared" si="277"/>
        <v>26228.871129081439</v>
      </c>
      <c r="L3569" s="72">
        <f t="shared" si="278"/>
        <v>2.9362936579272708E-3</v>
      </c>
      <c r="M3569" s="72">
        <f t="shared" si="279"/>
        <v>1.1858237535926309E-7</v>
      </c>
      <c r="N3569" s="72" t="e">
        <f>IF(VLOOKUP(B3569,[1]Sheet1!$B$2:$G$553,6,FALSE)=0,"",L3569)</f>
        <v>#N/A</v>
      </c>
      <c r="O3569" s="72" t="e">
        <f>IF(VLOOKUP($B3569,[1]Sheet1!$C$2:$G$553,5,FALSE)=0,"",$L3569)</f>
        <v>#N/A</v>
      </c>
      <c r="P3569" s="72" t="e">
        <f>IF(VLOOKUP($B3569,[1]Sheet1!$D$2:$G$553,4,FALSE)=0,"",$L3569)</f>
        <v>#N/A</v>
      </c>
      <c r="Q3569" s="72" t="e">
        <f>IF(VLOOKUP($B3569,[1]Sheet1!$E$2:$G$553,3,FALSE)=0,"",$L3569)</f>
        <v>#N/A</v>
      </c>
      <c r="R3569" s="72" t="e">
        <f>IF(VLOOKUP($B3569,[1]Sheet1!$F$2:$G$553,2,FALSE)=0,"",$L3569)</f>
        <v>#N/A</v>
      </c>
      <c r="S3569" s="72" t="e">
        <f>COUNTIF([1]isolation_zones!$H$2:$H$1182,conductor_pz_summary_hftd_23_re!B3569)</f>
        <v>#VALUE!</v>
      </c>
    </row>
    <row r="3570" spans="1:19" x14ac:dyDescent="0.25">
      <c r="A3570" s="70">
        <v>3262</v>
      </c>
      <c r="B3570" s="71" t="s">
        <v>4406</v>
      </c>
      <c r="C3570" s="72">
        <v>12091106</v>
      </c>
      <c r="D3570" s="72" t="s">
        <v>1184</v>
      </c>
      <c r="E3570" s="72">
        <v>1155.58377616651</v>
      </c>
      <c r="F3570" s="72">
        <f t="shared" si="275"/>
        <v>0.7181999851873897</v>
      </c>
      <c r="G3570" s="73">
        <v>31</v>
      </c>
      <c r="H3570" s="72">
        <f t="shared" si="276"/>
        <v>3.8634866822182314E-5</v>
      </c>
      <c r="I3570" s="76">
        <v>1.2462860265220101E-6</v>
      </c>
      <c r="J3570" s="75">
        <v>3569</v>
      </c>
      <c r="K3570" s="72">
        <f t="shared" si="277"/>
        <v>26229.589329066628</v>
      </c>
      <c r="L3570" s="72">
        <f t="shared" si="278"/>
        <v>2.8976587911050886E-3</v>
      </c>
      <c r="M3570" s="72">
        <f t="shared" si="279"/>
        <v>1.1702210421026052E-7</v>
      </c>
      <c r="N3570" s="72" t="e">
        <f>IF(VLOOKUP(B3570,[1]Sheet1!$B$2:$G$553,6,FALSE)=0,"",L3570)</f>
        <v>#N/A</v>
      </c>
      <c r="O3570" s="72" t="e">
        <f>IF(VLOOKUP($B3570,[1]Sheet1!$C$2:$G$553,5,FALSE)=0,"",$L3570)</f>
        <v>#N/A</v>
      </c>
      <c r="P3570" s="72" t="e">
        <f>IF(VLOOKUP($B3570,[1]Sheet1!$D$2:$G$553,4,FALSE)=0,"",$L3570)</f>
        <v>#N/A</v>
      </c>
      <c r="Q3570" s="72" t="e">
        <f>IF(VLOOKUP($B3570,[1]Sheet1!$E$2:$G$553,3,FALSE)=0,"",$L3570)</f>
        <v>#N/A</v>
      </c>
      <c r="R3570" s="72" t="e">
        <f>IF(VLOOKUP($B3570,[1]Sheet1!$F$2:$G$553,2,FALSE)=0,"",$L3570)</f>
        <v>#N/A</v>
      </c>
      <c r="S3570" s="72" t="e">
        <f>COUNTIF([1]isolation_zones!$H$2:$H$1182,conductor_pz_summary_hftd_23_re!B3570)</f>
        <v>#VALUE!</v>
      </c>
    </row>
    <row r="3571" spans="1:19" x14ac:dyDescent="0.25">
      <c r="A3571" s="70">
        <v>650</v>
      </c>
      <c r="B3571" s="71" t="s">
        <v>6816</v>
      </c>
      <c r="C3571" s="72">
        <v>12091116</v>
      </c>
      <c r="D3571" s="72" t="s">
        <v>1472</v>
      </c>
      <c r="E3571" s="72">
        <v>956.12414960717001</v>
      </c>
      <c r="F3571" s="72">
        <f t="shared" si="275"/>
        <v>0.59423502150849594</v>
      </c>
      <c r="G3571" s="73">
        <v>68</v>
      </c>
      <c r="H3571" s="72">
        <f t="shared" si="276"/>
        <v>8.4711969738749285E-5</v>
      </c>
      <c r="I3571" s="76">
        <v>1.24576426086396E-6</v>
      </c>
      <c r="J3571" s="75">
        <v>3570</v>
      </c>
      <c r="K3571" s="72">
        <f t="shared" si="277"/>
        <v>26230.183564088136</v>
      </c>
      <c r="L3571" s="72">
        <f t="shared" si="278"/>
        <v>2.8129468213663393E-3</v>
      </c>
      <c r="M3571" s="72">
        <f t="shared" si="279"/>
        <v>1.136010068122319E-7</v>
      </c>
      <c r="N3571" s="72" t="e">
        <f>IF(VLOOKUP(B3571,[1]Sheet1!$B$2:$G$553,6,FALSE)=0,"",L3571)</f>
        <v>#N/A</v>
      </c>
      <c r="O3571" s="72" t="e">
        <f>IF(VLOOKUP($B3571,[1]Sheet1!$C$2:$G$553,5,FALSE)=0,"",$L3571)</f>
        <v>#N/A</v>
      </c>
      <c r="P3571" s="72" t="e">
        <f>IF(VLOOKUP($B3571,[1]Sheet1!$D$2:$G$553,4,FALSE)=0,"",$L3571)</f>
        <v>#N/A</v>
      </c>
      <c r="Q3571" s="72" t="e">
        <f>IF(VLOOKUP($B3571,[1]Sheet1!$E$2:$G$553,3,FALSE)=0,"",$L3571)</f>
        <v>#N/A</v>
      </c>
      <c r="R3571" s="72" t="e">
        <f>IF(VLOOKUP($B3571,[1]Sheet1!$F$2:$G$553,2,FALSE)=0,"",$L3571)</f>
        <v>#N/A</v>
      </c>
      <c r="S3571" s="72" t="e">
        <f>COUNTIF([1]isolation_zones!$H$2:$H$1182,conductor_pz_summary_hftd_23_re!B3571)</f>
        <v>#VALUE!</v>
      </c>
    </row>
    <row r="3572" spans="1:19" x14ac:dyDescent="0.25">
      <c r="A3572" s="70">
        <v>4530</v>
      </c>
      <c r="B3572" s="71" t="s">
        <v>4396</v>
      </c>
      <c r="C3572" s="72">
        <v>182852202</v>
      </c>
      <c r="D3572" s="72" t="s">
        <v>874</v>
      </c>
      <c r="E3572" s="72">
        <v>1684.9898078966601</v>
      </c>
      <c r="F3572" s="72">
        <f t="shared" si="275"/>
        <v>1.0472279725895961</v>
      </c>
      <c r="G3572" s="73">
        <v>24</v>
      </c>
      <c r="H3572" s="72">
        <f t="shared" si="276"/>
        <v>2.9864021941239601E-5</v>
      </c>
      <c r="I3572" s="76">
        <v>1.24433424755165E-6</v>
      </c>
      <c r="J3572" s="75">
        <v>3571</v>
      </c>
      <c r="K3572" s="72">
        <f t="shared" si="277"/>
        <v>26231.230792060727</v>
      </c>
      <c r="L3572" s="72">
        <f t="shared" si="278"/>
        <v>2.7830827994250996E-3</v>
      </c>
      <c r="M3572" s="72">
        <f t="shared" si="279"/>
        <v>1.1239494669967722E-7</v>
      </c>
      <c r="N3572" s="72" t="e">
        <f>IF(VLOOKUP(B3572,[1]Sheet1!$B$2:$G$553,6,FALSE)=0,"",L3572)</f>
        <v>#N/A</v>
      </c>
      <c r="O3572" s="72" t="e">
        <f>IF(VLOOKUP($B3572,[1]Sheet1!$C$2:$G$553,5,FALSE)=0,"",$L3572)</f>
        <v>#N/A</v>
      </c>
      <c r="P3572" s="72" t="e">
        <f>IF(VLOOKUP($B3572,[1]Sheet1!$D$2:$G$553,4,FALSE)=0,"",$L3572)</f>
        <v>#N/A</v>
      </c>
      <c r="Q3572" s="72" t="e">
        <f>IF(VLOOKUP($B3572,[1]Sheet1!$E$2:$G$553,3,FALSE)=0,"",$L3572)</f>
        <v>#N/A</v>
      </c>
      <c r="R3572" s="72" t="e">
        <f>IF(VLOOKUP($B3572,[1]Sheet1!$F$2:$G$553,2,FALSE)=0,"",$L3572)</f>
        <v>#N/A</v>
      </c>
      <c r="S3572" s="72" t="e">
        <f>COUNTIF([1]isolation_zones!$H$2:$H$1182,conductor_pz_summary_hftd_23_re!B3572)</f>
        <v>#VALUE!</v>
      </c>
    </row>
    <row r="3573" spans="1:19" x14ac:dyDescent="0.25">
      <c r="A3573" s="70">
        <v>4873</v>
      </c>
      <c r="B3573" s="71" t="s">
        <v>4523</v>
      </c>
      <c r="C3573" s="72">
        <v>14101102</v>
      </c>
      <c r="D3573" s="72" t="s">
        <v>1340</v>
      </c>
      <c r="E3573" s="72">
        <v>70.786113934196194</v>
      </c>
      <c r="F3573" s="72">
        <f t="shared" si="275"/>
        <v>4.3993855770165444E-2</v>
      </c>
      <c r="G3573" s="73">
        <v>4</v>
      </c>
      <c r="H3573" s="72">
        <f t="shared" si="276"/>
        <v>4.9593712318206799E-6</v>
      </c>
      <c r="I3573" s="76">
        <v>1.23984280795517E-6</v>
      </c>
      <c r="J3573" s="75">
        <v>3572</v>
      </c>
      <c r="K3573" s="72">
        <f t="shared" si="277"/>
        <v>26231.274785916496</v>
      </c>
      <c r="L3573" s="72">
        <f t="shared" si="278"/>
        <v>2.778123428193279E-3</v>
      </c>
      <c r="M3573" s="72">
        <f t="shared" si="279"/>
        <v>1.1219466222902492E-7</v>
      </c>
      <c r="N3573" s="72" t="e">
        <f>IF(VLOOKUP(B3573,[1]Sheet1!$B$2:$G$553,6,FALSE)=0,"",L3573)</f>
        <v>#N/A</v>
      </c>
      <c r="O3573" s="72" t="e">
        <f>IF(VLOOKUP($B3573,[1]Sheet1!$C$2:$G$553,5,FALSE)=0,"",$L3573)</f>
        <v>#N/A</v>
      </c>
      <c r="P3573" s="72" t="e">
        <f>IF(VLOOKUP($B3573,[1]Sheet1!$D$2:$G$553,4,FALSE)=0,"",$L3573)</f>
        <v>#N/A</v>
      </c>
      <c r="Q3573" s="72" t="e">
        <f>IF(VLOOKUP($B3573,[1]Sheet1!$E$2:$G$553,3,FALSE)=0,"",$L3573)</f>
        <v>#N/A</v>
      </c>
      <c r="R3573" s="72" t="e">
        <f>IF(VLOOKUP($B3573,[1]Sheet1!$F$2:$G$553,2,FALSE)=0,"",$L3573)</f>
        <v>#N/A</v>
      </c>
      <c r="S3573" s="72" t="e">
        <f>COUNTIF([1]isolation_zones!$H$2:$H$1182,conductor_pz_summary_hftd_23_re!B3573)</f>
        <v>#VALUE!</v>
      </c>
    </row>
    <row r="3574" spans="1:19" x14ac:dyDescent="0.25">
      <c r="A3574" s="70">
        <v>5686</v>
      </c>
      <c r="B3574" s="71" t="s">
        <v>6817</v>
      </c>
      <c r="C3574" s="72">
        <v>183011102</v>
      </c>
      <c r="D3574" s="72" t="s">
        <v>1040</v>
      </c>
      <c r="E3574" s="72">
        <v>222.75189376570299</v>
      </c>
      <c r="F3574" s="72">
        <f t="shared" si="275"/>
        <v>0.13844120184319639</v>
      </c>
      <c r="G3574" s="73">
        <v>28</v>
      </c>
      <c r="H3574" s="72">
        <f t="shared" si="276"/>
        <v>3.393861072343672E-5</v>
      </c>
      <c r="I3574" s="76">
        <v>1.21209324012274E-6</v>
      </c>
      <c r="J3574" s="75">
        <v>3573</v>
      </c>
      <c r="K3574" s="72">
        <f t="shared" si="277"/>
        <v>26231.413227118337</v>
      </c>
      <c r="L3574" s="72">
        <f t="shared" si="278"/>
        <v>2.7441848174698425E-3</v>
      </c>
      <c r="M3574" s="72">
        <f t="shared" si="279"/>
        <v>1.1082404963204804E-7</v>
      </c>
      <c r="N3574" s="72" t="e">
        <f>IF(VLOOKUP(B3574,[1]Sheet1!$B$2:$G$553,6,FALSE)=0,"",L3574)</f>
        <v>#N/A</v>
      </c>
      <c r="O3574" s="72" t="e">
        <f>IF(VLOOKUP($B3574,[1]Sheet1!$C$2:$G$553,5,FALSE)=0,"",$L3574)</f>
        <v>#N/A</v>
      </c>
      <c r="P3574" s="72" t="e">
        <f>IF(VLOOKUP($B3574,[1]Sheet1!$D$2:$G$553,4,FALSE)=0,"",$L3574)</f>
        <v>#N/A</v>
      </c>
      <c r="Q3574" s="72" t="e">
        <f>IF(VLOOKUP($B3574,[1]Sheet1!$E$2:$G$553,3,FALSE)=0,"",$L3574)</f>
        <v>#N/A</v>
      </c>
      <c r="R3574" s="72" t="e">
        <f>IF(VLOOKUP($B3574,[1]Sheet1!$F$2:$G$553,2,FALSE)=0,"",$L3574)</f>
        <v>#N/A</v>
      </c>
      <c r="S3574" s="72" t="e">
        <f>COUNTIF([1]isolation_zones!$H$2:$H$1182,conductor_pz_summary_hftd_23_re!B3574)</f>
        <v>#VALUE!</v>
      </c>
    </row>
    <row r="3575" spans="1:19" x14ac:dyDescent="0.25">
      <c r="A3575" s="70">
        <v>495</v>
      </c>
      <c r="B3575" s="71" t="s">
        <v>6818</v>
      </c>
      <c r="C3575" s="72">
        <v>24031110</v>
      </c>
      <c r="D3575" s="72" t="s">
        <v>6819</v>
      </c>
      <c r="E3575" s="72">
        <v>0</v>
      </c>
      <c r="F3575" s="72">
        <f t="shared" si="275"/>
        <v>0</v>
      </c>
      <c r="G3575" s="73">
        <v>38</v>
      </c>
      <c r="H3575" s="72">
        <f t="shared" si="276"/>
        <v>4.5747939282564678E-5</v>
      </c>
      <c r="I3575" s="76">
        <v>1.2038931390148599E-6</v>
      </c>
      <c r="J3575" s="75">
        <v>3574</v>
      </c>
      <c r="K3575" s="72">
        <f t="shared" si="277"/>
        <v>26231.413227118337</v>
      </c>
      <c r="L3575" s="72">
        <f t="shared" si="278"/>
        <v>2.6984368781872779E-3</v>
      </c>
      <c r="M3575" s="72">
        <f t="shared" si="279"/>
        <v>1.0897651667386725E-7</v>
      </c>
      <c r="N3575" s="72" t="e">
        <f>IF(VLOOKUP(B3575,[1]Sheet1!$B$2:$G$553,6,FALSE)=0,"",L3575)</f>
        <v>#N/A</v>
      </c>
      <c r="O3575" s="72" t="e">
        <f>IF(VLOOKUP($B3575,[1]Sheet1!$C$2:$G$553,5,FALSE)=0,"",$L3575)</f>
        <v>#N/A</v>
      </c>
      <c r="P3575" s="72" t="e">
        <f>IF(VLOOKUP($B3575,[1]Sheet1!$D$2:$G$553,4,FALSE)=0,"",$L3575)</f>
        <v>#N/A</v>
      </c>
      <c r="Q3575" s="72" t="e">
        <f>IF(VLOOKUP($B3575,[1]Sheet1!$E$2:$G$553,3,FALSE)=0,"",$L3575)</f>
        <v>#N/A</v>
      </c>
      <c r="R3575" s="72" t="e">
        <f>IF(VLOOKUP($B3575,[1]Sheet1!$F$2:$G$553,2,FALSE)=0,"",$L3575)</f>
        <v>#N/A</v>
      </c>
      <c r="S3575" s="72" t="e">
        <f>COUNTIF([1]isolation_zones!$H$2:$H$1182,conductor_pz_summary_hftd_23_re!B3575)</f>
        <v>#VALUE!</v>
      </c>
    </row>
    <row r="3576" spans="1:19" x14ac:dyDescent="0.25">
      <c r="A3576" s="70">
        <v>1032</v>
      </c>
      <c r="B3576" s="71" t="s">
        <v>4483</v>
      </c>
      <c r="C3576" s="72">
        <v>42031123</v>
      </c>
      <c r="D3576" s="72" t="s">
        <v>1186</v>
      </c>
      <c r="E3576" s="72">
        <v>893.64617118189994</v>
      </c>
      <c r="F3576" s="72">
        <f t="shared" si="275"/>
        <v>0.55540470552013665</v>
      </c>
      <c r="G3576" s="73">
        <v>84</v>
      </c>
      <c r="H3576" s="72">
        <f t="shared" si="276"/>
        <v>9.7839380619572762E-5</v>
      </c>
      <c r="I3576" s="76">
        <v>1.1647545311853901E-6</v>
      </c>
      <c r="J3576" s="75">
        <v>3575</v>
      </c>
      <c r="K3576" s="72">
        <f t="shared" si="277"/>
        <v>26231.968631823856</v>
      </c>
      <c r="L3576" s="72">
        <f t="shared" si="278"/>
        <v>2.600597497567705E-3</v>
      </c>
      <c r="M3576" s="72">
        <f t="shared" si="279"/>
        <v>1.0502526809005296E-7</v>
      </c>
      <c r="N3576" s="72" t="e">
        <f>IF(VLOOKUP(B3576,[1]Sheet1!$B$2:$G$553,6,FALSE)=0,"",L3576)</f>
        <v>#N/A</v>
      </c>
      <c r="O3576" s="72" t="e">
        <f>IF(VLOOKUP($B3576,[1]Sheet1!$C$2:$G$553,5,FALSE)=0,"",$L3576)</f>
        <v>#N/A</v>
      </c>
      <c r="P3576" s="72" t="e">
        <f>IF(VLOOKUP($B3576,[1]Sheet1!$D$2:$G$553,4,FALSE)=0,"",$L3576)</f>
        <v>#N/A</v>
      </c>
      <c r="Q3576" s="72" t="e">
        <f>IF(VLOOKUP($B3576,[1]Sheet1!$E$2:$G$553,3,FALSE)=0,"",$L3576)</f>
        <v>#N/A</v>
      </c>
      <c r="R3576" s="72" t="e">
        <f>IF(VLOOKUP($B3576,[1]Sheet1!$F$2:$G$553,2,FALSE)=0,"",$L3576)</f>
        <v>#N/A</v>
      </c>
      <c r="S3576" s="72" t="e">
        <f>COUNTIF([1]isolation_zones!$H$2:$H$1182,conductor_pz_summary_hftd_23_re!B3576)</f>
        <v>#VALUE!</v>
      </c>
    </row>
    <row r="3577" spans="1:19" x14ac:dyDescent="0.25">
      <c r="A3577" s="70">
        <v>4356</v>
      </c>
      <c r="B3577" s="71" t="s">
        <v>6820</v>
      </c>
      <c r="C3577" s="72">
        <v>24031103</v>
      </c>
      <c r="D3577" s="72" t="s">
        <v>849</v>
      </c>
      <c r="E3577" s="72">
        <v>474.61324998703401</v>
      </c>
      <c r="F3577" s="72">
        <f t="shared" si="275"/>
        <v>0.29497405219828093</v>
      </c>
      <c r="G3577" s="73">
        <v>18</v>
      </c>
      <c r="H3577" s="72">
        <f t="shared" si="276"/>
        <v>2.0751751951406101E-5</v>
      </c>
      <c r="I3577" s="76">
        <v>1.15287510841145E-6</v>
      </c>
      <c r="J3577" s="75">
        <v>3576</v>
      </c>
      <c r="K3577" s="72">
        <f t="shared" si="277"/>
        <v>26232.263605876054</v>
      </c>
      <c r="L3577" s="72">
        <f t="shared" si="278"/>
        <v>2.5798457456162991E-3</v>
      </c>
      <c r="M3577" s="72">
        <f t="shared" si="279"/>
        <v>1.0418720748510617E-7</v>
      </c>
      <c r="N3577" s="72" t="e">
        <f>IF(VLOOKUP(B3577,[1]Sheet1!$B$2:$G$553,6,FALSE)=0,"",L3577)</f>
        <v>#N/A</v>
      </c>
      <c r="O3577" s="72" t="e">
        <f>IF(VLOOKUP($B3577,[1]Sheet1!$C$2:$G$553,5,FALSE)=0,"",$L3577)</f>
        <v>#N/A</v>
      </c>
      <c r="P3577" s="72" t="e">
        <f>IF(VLOOKUP($B3577,[1]Sheet1!$D$2:$G$553,4,FALSE)=0,"",$L3577)</f>
        <v>#N/A</v>
      </c>
      <c r="Q3577" s="72" t="e">
        <f>IF(VLOOKUP($B3577,[1]Sheet1!$E$2:$G$553,3,FALSE)=0,"",$L3577)</f>
        <v>#N/A</v>
      </c>
      <c r="R3577" s="72" t="e">
        <f>IF(VLOOKUP($B3577,[1]Sheet1!$F$2:$G$553,2,FALSE)=0,"",$L3577)</f>
        <v>#N/A</v>
      </c>
      <c r="S3577" s="72" t="e">
        <f>COUNTIF([1]isolation_zones!$H$2:$H$1182,conductor_pz_summary_hftd_23_re!B3577)</f>
        <v>#VALUE!</v>
      </c>
    </row>
    <row r="3578" spans="1:19" x14ac:dyDescent="0.25">
      <c r="A3578" s="70">
        <v>3862</v>
      </c>
      <c r="B3578" s="71" t="s">
        <v>4659</v>
      </c>
      <c r="C3578" s="72">
        <v>43091104</v>
      </c>
      <c r="D3578" s="72" t="s">
        <v>1506</v>
      </c>
      <c r="E3578" s="72">
        <v>264.61200662392099</v>
      </c>
      <c r="F3578" s="72">
        <f t="shared" si="275"/>
        <v>0.16445743109006897</v>
      </c>
      <c r="G3578" s="73">
        <v>31</v>
      </c>
      <c r="H3578" s="72">
        <f t="shared" si="276"/>
        <v>3.5713971934289116E-5</v>
      </c>
      <c r="I3578" s="76">
        <v>1.15206361078352E-6</v>
      </c>
      <c r="J3578" s="75">
        <v>3577</v>
      </c>
      <c r="K3578" s="72">
        <f t="shared" si="277"/>
        <v>26232.428063307143</v>
      </c>
      <c r="L3578" s="72">
        <f t="shared" si="278"/>
        <v>2.5441317736820098E-3</v>
      </c>
      <c r="M3578" s="72">
        <f t="shared" si="279"/>
        <v>1.02744896831317E-7</v>
      </c>
      <c r="N3578" s="72" t="e">
        <f>IF(VLOOKUP(B3578,[1]Sheet1!$B$2:$G$553,6,FALSE)=0,"",L3578)</f>
        <v>#N/A</v>
      </c>
      <c r="O3578" s="72" t="e">
        <f>IF(VLOOKUP($B3578,[1]Sheet1!$C$2:$G$553,5,FALSE)=0,"",$L3578)</f>
        <v>#N/A</v>
      </c>
      <c r="P3578" s="72" t="e">
        <f>IF(VLOOKUP($B3578,[1]Sheet1!$D$2:$G$553,4,FALSE)=0,"",$L3578)</f>
        <v>#N/A</v>
      </c>
      <c r="Q3578" s="72" t="e">
        <f>IF(VLOOKUP($B3578,[1]Sheet1!$E$2:$G$553,3,FALSE)=0,"",$L3578)</f>
        <v>#N/A</v>
      </c>
      <c r="R3578" s="72" t="e">
        <f>IF(VLOOKUP($B3578,[1]Sheet1!$F$2:$G$553,2,FALSE)=0,"",$L3578)</f>
        <v>#N/A</v>
      </c>
      <c r="S3578" s="72" t="e">
        <f>COUNTIF([1]isolation_zones!$H$2:$H$1182,conductor_pz_summary_hftd_23_re!B3578)</f>
        <v>#VALUE!</v>
      </c>
    </row>
    <row r="3579" spans="1:19" x14ac:dyDescent="0.25">
      <c r="A3579" s="70">
        <v>3522</v>
      </c>
      <c r="B3579" s="71" t="s">
        <v>4258</v>
      </c>
      <c r="C3579" s="72">
        <v>103181101</v>
      </c>
      <c r="D3579" s="72" t="s">
        <v>1346</v>
      </c>
      <c r="E3579" s="72">
        <v>128.958819831662</v>
      </c>
      <c r="F3579" s="72">
        <f t="shared" si="275"/>
        <v>8.0148427490156618E-2</v>
      </c>
      <c r="G3579" s="73">
        <v>69</v>
      </c>
      <c r="H3579" s="72">
        <f t="shared" si="276"/>
        <v>7.9022539099596185E-5</v>
      </c>
      <c r="I3579" s="76">
        <v>1.14525418984922E-6</v>
      </c>
      <c r="J3579" s="75">
        <v>3578</v>
      </c>
      <c r="K3579" s="72">
        <f t="shared" si="277"/>
        <v>26232.508211734632</v>
      </c>
      <c r="L3579" s="72">
        <f t="shared" si="278"/>
        <v>2.4651092345824134E-3</v>
      </c>
      <c r="M3579" s="72">
        <f t="shared" si="279"/>
        <v>9.9553567391888538E-8</v>
      </c>
      <c r="N3579" s="72" t="e">
        <f>IF(VLOOKUP(B3579,[1]Sheet1!$B$2:$G$553,6,FALSE)=0,"",L3579)</f>
        <v>#N/A</v>
      </c>
      <c r="O3579" s="72" t="e">
        <f>IF(VLOOKUP($B3579,[1]Sheet1!$C$2:$G$553,5,FALSE)=0,"",$L3579)</f>
        <v>#N/A</v>
      </c>
      <c r="P3579" s="72" t="e">
        <f>IF(VLOOKUP($B3579,[1]Sheet1!$D$2:$G$553,4,FALSE)=0,"",$L3579)</f>
        <v>#N/A</v>
      </c>
      <c r="Q3579" s="72" t="e">
        <f>IF(VLOOKUP($B3579,[1]Sheet1!$E$2:$G$553,3,FALSE)=0,"",$L3579)</f>
        <v>#N/A</v>
      </c>
      <c r="R3579" s="72" t="e">
        <f>IF(VLOOKUP($B3579,[1]Sheet1!$F$2:$G$553,2,FALSE)=0,"",$L3579)</f>
        <v>#N/A</v>
      </c>
      <c r="S3579" s="72" t="e">
        <f>COUNTIF([1]isolation_zones!$H$2:$H$1182,conductor_pz_summary_hftd_23_re!B3579)</f>
        <v>#VALUE!</v>
      </c>
    </row>
    <row r="3580" spans="1:19" x14ac:dyDescent="0.25">
      <c r="A3580" s="70">
        <v>1797</v>
      </c>
      <c r="B3580" s="71" t="s">
        <v>2044</v>
      </c>
      <c r="C3580" s="72">
        <v>12061103</v>
      </c>
      <c r="D3580" s="72" t="s">
        <v>186</v>
      </c>
      <c r="E3580" s="72">
        <v>0</v>
      </c>
      <c r="F3580" s="72">
        <f t="shared" si="275"/>
        <v>0</v>
      </c>
      <c r="G3580" s="73">
        <v>45</v>
      </c>
      <c r="H3580" s="72">
        <f t="shared" si="276"/>
        <v>5.1365499137003702E-5</v>
      </c>
      <c r="I3580" s="76">
        <v>1.14145553637786E-6</v>
      </c>
      <c r="J3580" s="75">
        <v>3579</v>
      </c>
      <c r="K3580" s="72">
        <f t="shared" si="277"/>
        <v>26232.508211734632</v>
      </c>
      <c r="L3580" s="72">
        <f t="shared" si="278"/>
        <v>2.4137437354454097E-3</v>
      </c>
      <c r="M3580" s="72">
        <f t="shared" si="279"/>
        <v>9.7479168980566245E-8</v>
      </c>
      <c r="N3580" s="72" t="e">
        <f>IF(VLOOKUP(B3580,[1]Sheet1!$B$2:$G$553,6,FALSE)=0,"",L3580)</f>
        <v>#N/A</v>
      </c>
      <c r="O3580" s="72" t="e">
        <f>IF(VLOOKUP($B3580,[1]Sheet1!$C$2:$G$553,5,FALSE)=0,"",$L3580)</f>
        <v>#N/A</v>
      </c>
      <c r="P3580" s="72" t="e">
        <f>IF(VLOOKUP($B3580,[1]Sheet1!$D$2:$G$553,4,FALSE)=0,"",$L3580)</f>
        <v>#N/A</v>
      </c>
      <c r="Q3580" s="72" t="e">
        <f>IF(VLOOKUP($B3580,[1]Sheet1!$E$2:$G$553,3,FALSE)=0,"",$L3580)</f>
        <v>#N/A</v>
      </c>
      <c r="R3580" s="72" t="e">
        <f>IF(VLOOKUP($B3580,[1]Sheet1!$F$2:$G$553,2,FALSE)=0,"",$L3580)</f>
        <v>#N/A</v>
      </c>
      <c r="S3580" s="72" t="e">
        <f>COUNTIF([1]isolation_zones!$H$2:$H$1182,conductor_pz_summary_hftd_23_re!B3580)</f>
        <v>#VALUE!</v>
      </c>
    </row>
    <row r="3581" spans="1:19" x14ac:dyDescent="0.25">
      <c r="A3581" s="70">
        <v>3950</v>
      </c>
      <c r="B3581" s="71" t="s">
        <v>4303</v>
      </c>
      <c r="C3581" s="72">
        <v>182090402</v>
      </c>
      <c r="D3581" s="72" t="s">
        <v>1080</v>
      </c>
      <c r="E3581" s="72">
        <v>1828.12176923108</v>
      </c>
      <c r="F3581" s="72">
        <f t="shared" si="275"/>
        <v>1.1361850647800373</v>
      </c>
      <c r="G3581" s="73">
        <v>23</v>
      </c>
      <c r="H3581" s="72">
        <f t="shared" si="276"/>
        <v>2.6115377661448409E-5</v>
      </c>
      <c r="I3581" s="76">
        <v>1.13545120267167E-6</v>
      </c>
      <c r="J3581" s="75">
        <v>3580</v>
      </c>
      <c r="K3581" s="72">
        <f t="shared" si="277"/>
        <v>26233.644396799413</v>
      </c>
      <c r="L3581" s="72">
        <f t="shared" si="278"/>
        <v>2.3876283577839615E-3</v>
      </c>
      <c r="M3581" s="72">
        <f t="shared" si="279"/>
        <v>9.6424498066389076E-8</v>
      </c>
      <c r="N3581" s="72" t="e">
        <f>IF(VLOOKUP(B3581,[1]Sheet1!$B$2:$G$553,6,FALSE)=0,"",L3581)</f>
        <v>#N/A</v>
      </c>
      <c r="O3581" s="72" t="e">
        <f>IF(VLOOKUP($B3581,[1]Sheet1!$C$2:$G$553,5,FALSE)=0,"",$L3581)</f>
        <v>#N/A</v>
      </c>
      <c r="P3581" s="72" t="e">
        <f>IF(VLOOKUP($B3581,[1]Sheet1!$D$2:$G$553,4,FALSE)=0,"",$L3581)</f>
        <v>#N/A</v>
      </c>
      <c r="Q3581" s="72" t="e">
        <f>IF(VLOOKUP($B3581,[1]Sheet1!$E$2:$G$553,3,FALSE)=0,"",$L3581)</f>
        <v>#N/A</v>
      </c>
      <c r="R3581" s="72" t="e">
        <f>IF(VLOOKUP($B3581,[1]Sheet1!$F$2:$G$553,2,FALSE)=0,"",$L3581)</f>
        <v>#N/A</v>
      </c>
      <c r="S3581" s="72" t="e">
        <f>COUNTIF([1]isolation_zones!$H$2:$H$1182,conductor_pz_summary_hftd_23_re!B3581)</f>
        <v>#VALUE!</v>
      </c>
    </row>
    <row r="3582" spans="1:19" x14ac:dyDescent="0.25">
      <c r="A3582" s="70">
        <v>3110</v>
      </c>
      <c r="B3582" s="71" t="s">
        <v>6821</v>
      </c>
      <c r="C3582" s="72">
        <v>14452104</v>
      </c>
      <c r="D3582" s="72" t="s">
        <v>1274</v>
      </c>
      <c r="E3582" s="72">
        <v>74.513190387968905</v>
      </c>
      <c r="F3582" s="72">
        <f t="shared" si="275"/>
        <v>4.6310248842740154E-2</v>
      </c>
      <c r="G3582" s="73">
        <v>140</v>
      </c>
      <c r="H3582" s="72">
        <f t="shared" si="276"/>
        <v>1.5759555763395779E-4</v>
      </c>
      <c r="I3582" s="76">
        <v>1.12568255452827E-6</v>
      </c>
      <c r="J3582" s="75">
        <v>3581</v>
      </c>
      <c r="K3582" s="72">
        <f t="shared" si="277"/>
        <v>26233.690707048256</v>
      </c>
      <c r="L3582" s="72">
        <f t="shared" si="278"/>
        <v>2.2300328001500038E-3</v>
      </c>
      <c r="M3582" s="72">
        <f t="shared" si="279"/>
        <v>9.005999309943893E-8</v>
      </c>
      <c r="N3582" s="72" t="e">
        <f>IF(VLOOKUP(B3582,[1]Sheet1!$B$2:$G$553,6,FALSE)=0,"",L3582)</f>
        <v>#N/A</v>
      </c>
      <c r="O3582" s="72" t="e">
        <f>IF(VLOOKUP($B3582,[1]Sheet1!$C$2:$G$553,5,FALSE)=0,"",$L3582)</f>
        <v>#N/A</v>
      </c>
      <c r="P3582" s="72" t="e">
        <f>IF(VLOOKUP($B3582,[1]Sheet1!$D$2:$G$553,4,FALSE)=0,"",$L3582)</f>
        <v>#N/A</v>
      </c>
      <c r="Q3582" s="72" t="e">
        <f>IF(VLOOKUP($B3582,[1]Sheet1!$E$2:$G$553,3,FALSE)=0,"",$L3582)</f>
        <v>#N/A</v>
      </c>
      <c r="R3582" s="72" t="e">
        <f>IF(VLOOKUP($B3582,[1]Sheet1!$F$2:$G$553,2,FALSE)=0,"",$L3582)</f>
        <v>#N/A</v>
      </c>
      <c r="S3582" s="72" t="e">
        <f>COUNTIF([1]isolation_zones!$H$2:$H$1182,conductor_pz_summary_hftd_23_re!B3582)</f>
        <v>#VALUE!</v>
      </c>
    </row>
    <row r="3583" spans="1:19" x14ac:dyDescent="0.25">
      <c r="A3583" s="70">
        <v>973</v>
      </c>
      <c r="B3583" s="71" t="s">
        <v>6822</v>
      </c>
      <c r="C3583" s="72">
        <v>182221101</v>
      </c>
      <c r="D3583" s="72" t="s">
        <v>1166</v>
      </c>
      <c r="E3583" s="72">
        <v>853.87779818515003</v>
      </c>
      <c r="F3583" s="72">
        <f t="shared" si="275"/>
        <v>0.53068850104732757</v>
      </c>
      <c r="G3583" s="73">
        <v>53</v>
      </c>
      <c r="H3583" s="72">
        <f t="shared" si="276"/>
        <v>5.9598433504828362E-5</v>
      </c>
      <c r="I3583" s="76">
        <v>1.12449874537412E-6</v>
      </c>
      <c r="J3583" s="75">
        <v>3582</v>
      </c>
      <c r="K3583" s="72">
        <f t="shared" si="277"/>
        <v>26234.221395549303</v>
      </c>
      <c r="L3583" s="72">
        <f t="shared" si="278"/>
        <v>2.1704343666451753E-3</v>
      </c>
      <c r="M3583" s="72">
        <f t="shared" si="279"/>
        <v>8.7653107196316246E-8</v>
      </c>
      <c r="N3583" s="72" t="e">
        <f>IF(VLOOKUP(B3583,[1]Sheet1!$B$2:$G$553,6,FALSE)=0,"",L3583)</f>
        <v>#N/A</v>
      </c>
      <c r="O3583" s="72" t="e">
        <f>IF(VLOOKUP($B3583,[1]Sheet1!$C$2:$G$553,5,FALSE)=0,"",$L3583)</f>
        <v>#N/A</v>
      </c>
      <c r="P3583" s="72" t="e">
        <f>IF(VLOOKUP($B3583,[1]Sheet1!$D$2:$G$553,4,FALSE)=0,"",$L3583)</f>
        <v>#N/A</v>
      </c>
      <c r="Q3583" s="72" t="e">
        <f>IF(VLOOKUP($B3583,[1]Sheet1!$E$2:$G$553,3,FALSE)=0,"",$L3583)</f>
        <v>#N/A</v>
      </c>
      <c r="R3583" s="72" t="e">
        <f>IF(VLOOKUP($B3583,[1]Sheet1!$F$2:$G$553,2,FALSE)=0,"",$L3583)</f>
        <v>#N/A</v>
      </c>
      <c r="S3583" s="72" t="e">
        <f>COUNTIF([1]isolation_zones!$H$2:$H$1182,conductor_pz_summary_hftd_23_re!B3583)</f>
        <v>#VALUE!</v>
      </c>
    </row>
    <row r="3584" spans="1:19" x14ac:dyDescent="0.25">
      <c r="A3584" s="70">
        <v>72</v>
      </c>
      <c r="B3584" s="71" t="s">
        <v>2435</v>
      </c>
      <c r="C3584" s="72">
        <v>22811102</v>
      </c>
      <c r="D3584" s="72" t="s">
        <v>811</v>
      </c>
      <c r="E3584" s="72">
        <v>0</v>
      </c>
      <c r="F3584" s="72">
        <f t="shared" si="275"/>
        <v>0</v>
      </c>
      <c r="G3584" s="73">
        <v>50</v>
      </c>
      <c r="H3584" s="72">
        <f t="shared" si="276"/>
        <v>5.6147433385070503E-5</v>
      </c>
      <c r="I3584" s="76">
        <v>1.1229486677014101E-6</v>
      </c>
      <c r="J3584" s="75">
        <v>3583</v>
      </c>
      <c r="K3584" s="72">
        <f t="shared" si="277"/>
        <v>26234.221395549303</v>
      </c>
      <c r="L3584" s="72">
        <f t="shared" si="278"/>
        <v>2.114286933260105E-3</v>
      </c>
      <c r="M3584" s="72">
        <f t="shared" si="279"/>
        <v>8.5385590116356482E-8</v>
      </c>
      <c r="N3584" s="72" t="e">
        <f>IF(VLOOKUP(B3584,[1]Sheet1!$B$2:$G$553,6,FALSE)=0,"",L3584)</f>
        <v>#N/A</v>
      </c>
      <c r="O3584" s="72" t="e">
        <f>IF(VLOOKUP($B3584,[1]Sheet1!$C$2:$G$553,5,FALSE)=0,"",$L3584)</f>
        <v>#N/A</v>
      </c>
      <c r="P3584" s="72" t="e">
        <f>IF(VLOOKUP($B3584,[1]Sheet1!$D$2:$G$553,4,FALSE)=0,"",$L3584)</f>
        <v>#N/A</v>
      </c>
      <c r="Q3584" s="72" t="e">
        <f>IF(VLOOKUP($B3584,[1]Sheet1!$E$2:$G$553,3,FALSE)=0,"",$L3584)</f>
        <v>#N/A</v>
      </c>
      <c r="R3584" s="72" t="e">
        <f>IF(VLOOKUP($B3584,[1]Sheet1!$F$2:$G$553,2,FALSE)=0,"",$L3584)</f>
        <v>#N/A</v>
      </c>
      <c r="S3584" s="72" t="e">
        <f>COUNTIF([1]isolation_zones!$H$2:$H$1182,conductor_pz_summary_hftd_23_re!B3584)</f>
        <v>#VALUE!</v>
      </c>
    </row>
    <row r="3585" spans="1:19" x14ac:dyDescent="0.25">
      <c r="A3585" s="70">
        <v>6129</v>
      </c>
      <c r="B3585" s="71" t="s">
        <v>3682</v>
      </c>
      <c r="C3585" s="72">
        <v>183071101</v>
      </c>
      <c r="D3585" s="72" t="s">
        <v>467</v>
      </c>
      <c r="E3585" s="72">
        <v>6046.1264427954102</v>
      </c>
      <c r="F3585" s="72">
        <f t="shared" si="275"/>
        <v>3.7576920091954071</v>
      </c>
      <c r="G3585" s="73">
        <v>70</v>
      </c>
      <c r="H3585" s="72">
        <f t="shared" si="276"/>
        <v>7.5829125069397E-5</v>
      </c>
      <c r="I3585" s="76">
        <v>1.0832732152771001E-6</v>
      </c>
      <c r="J3585" s="75">
        <v>3584</v>
      </c>
      <c r="K3585" s="72">
        <f t="shared" si="277"/>
        <v>26237.979087558499</v>
      </c>
      <c r="L3585" s="72">
        <f t="shared" si="278"/>
        <v>2.038457808190708E-3</v>
      </c>
      <c r="M3585" s="72">
        <f t="shared" si="279"/>
        <v>8.232322687218043E-8</v>
      </c>
      <c r="N3585" s="72" t="e">
        <f>IF(VLOOKUP(B3585,[1]Sheet1!$B$2:$G$553,6,FALSE)=0,"",L3585)</f>
        <v>#N/A</v>
      </c>
      <c r="O3585" s="72" t="e">
        <f>IF(VLOOKUP($B3585,[1]Sheet1!$C$2:$G$553,5,FALSE)=0,"",$L3585)</f>
        <v>#N/A</v>
      </c>
      <c r="P3585" s="72" t="e">
        <f>IF(VLOOKUP($B3585,[1]Sheet1!$D$2:$G$553,4,FALSE)=0,"",$L3585)</f>
        <v>#N/A</v>
      </c>
      <c r="Q3585" s="72" t="e">
        <f>IF(VLOOKUP($B3585,[1]Sheet1!$E$2:$G$553,3,FALSE)=0,"",$L3585)</f>
        <v>#N/A</v>
      </c>
      <c r="R3585" s="72" t="e">
        <f>IF(VLOOKUP($B3585,[1]Sheet1!$F$2:$G$553,2,FALSE)=0,"",$L3585)</f>
        <v>#N/A</v>
      </c>
      <c r="S3585" s="72" t="e">
        <f>COUNTIF([1]isolation_zones!$H$2:$H$1182,conductor_pz_summary_hftd_23_re!B3585)</f>
        <v>#VALUE!</v>
      </c>
    </row>
    <row r="3586" spans="1:19" x14ac:dyDescent="0.25">
      <c r="A3586" s="70">
        <v>3828</v>
      </c>
      <c r="B3586" s="71" t="s">
        <v>6823</v>
      </c>
      <c r="C3586" s="72">
        <v>42031120</v>
      </c>
      <c r="D3586" s="72" t="s">
        <v>565</v>
      </c>
      <c r="E3586" s="72">
        <v>426.221075069856</v>
      </c>
      <c r="F3586" s="72">
        <f t="shared" si="275"/>
        <v>0.26489811999369545</v>
      </c>
      <c r="G3586" s="73">
        <v>39</v>
      </c>
      <c r="H3586" s="72">
        <f t="shared" si="276"/>
        <v>4.2030033700603651E-5</v>
      </c>
      <c r="I3586" s="76">
        <v>1.07769317181035E-6</v>
      </c>
      <c r="J3586" s="75">
        <v>3585</v>
      </c>
      <c r="K3586" s="72">
        <f t="shared" si="277"/>
        <v>26238.243985678491</v>
      </c>
      <c r="L3586" s="72">
        <f t="shared" si="278"/>
        <v>1.9964277744901043E-3</v>
      </c>
      <c r="M3586" s="72">
        <f t="shared" si="279"/>
        <v>8.0625841728432336E-8</v>
      </c>
      <c r="N3586" s="72">
        <f>IF(VLOOKUP(B3586,[1]Sheet1!$B$2:$G$553,6,FALSE)=0,"",L3586)</f>
        <v>1.9964277744901043E-3</v>
      </c>
      <c r="O3586" s="72" t="e">
        <f>IF(VLOOKUP($B3586,[1]Sheet1!$C$2:$G$553,5,FALSE)=0,"",$L3586)</f>
        <v>#N/A</v>
      </c>
      <c r="P3586" s="72" t="e">
        <f>IF(VLOOKUP($B3586,[1]Sheet1!$D$2:$G$553,4,FALSE)=0,"",$L3586)</f>
        <v>#N/A</v>
      </c>
      <c r="Q3586" s="72" t="e">
        <f>IF(VLOOKUP($B3586,[1]Sheet1!$E$2:$G$553,3,FALSE)=0,"",$L3586)</f>
        <v>#N/A</v>
      </c>
      <c r="R3586" s="72" t="e">
        <f>IF(VLOOKUP($B3586,[1]Sheet1!$F$2:$G$553,2,FALSE)=0,"",$L3586)</f>
        <v>#N/A</v>
      </c>
      <c r="S3586" s="72" t="e">
        <f>COUNTIF([1]isolation_zones!$H$2:$H$1182,conductor_pz_summary_hftd_23_re!B3586)</f>
        <v>#VALUE!</v>
      </c>
    </row>
    <row r="3587" spans="1:19" x14ac:dyDescent="0.25">
      <c r="A3587" s="70">
        <v>2036</v>
      </c>
      <c r="B3587" s="71" t="s">
        <v>3874</v>
      </c>
      <c r="C3587" s="72">
        <v>13111114</v>
      </c>
      <c r="D3587" s="72" t="s">
        <v>1068</v>
      </c>
      <c r="E3587" s="72">
        <v>10386.813248747199</v>
      </c>
      <c r="F3587" s="72">
        <f t="shared" ref="F3587:F3636" si="280">E3587/1609</f>
        <v>6.4554463944979483</v>
      </c>
      <c r="G3587" s="73">
        <v>134</v>
      </c>
      <c r="H3587" s="72">
        <f t="shared" ref="H3587:H3636" si="281">I3587*G3587</f>
        <v>1.4329111741493626E-4</v>
      </c>
      <c r="I3587" s="76">
        <v>1.0693366971263899E-6</v>
      </c>
      <c r="J3587" s="75">
        <v>3586</v>
      </c>
      <c r="K3587" s="72">
        <f t="shared" si="277"/>
        <v>26244.69943207299</v>
      </c>
      <c r="L3587" s="72">
        <f t="shared" si="278"/>
        <v>1.8531366570751679E-3</v>
      </c>
      <c r="M3587" s="72">
        <f t="shared" si="279"/>
        <v>7.4839022339617966E-8</v>
      </c>
      <c r="N3587" s="72" t="e">
        <f>IF(VLOOKUP(B3587,[1]Sheet1!$B$2:$G$553,6,FALSE)=0,"",L3587)</f>
        <v>#N/A</v>
      </c>
      <c r="O3587" s="72" t="e">
        <f>IF(VLOOKUP($B3587,[1]Sheet1!$C$2:$G$553,5,FALSE)=0,"",$L3587)</f>
        <v>#N/A</v>
      </c>
      <c r="P3587" s="72" t="e">
        <f>IF(VLOOKUP($B3587,[1]Sheet1!$D$2:$G$553,4,FALSE)=0,"",$L3587)</f>
        <v>#N/A</v>
      </c>
      <c r="Q3587" s="72" t="e">
        <f>IF(VLOOKUP($B3587,[1]Sheet1!$E$2:$G$553,3,FALSE)=0,"",$L3587)</f>
        <v>#N/A</v>
      </c>
      <c r="R3587" s="72" t="e">
        <f>IF(VLOOKUP($B3587,[1]Sheet1!$F$2:$G$553,2,FALSE)=0,"",$L3587)</f>
        <v>#N/A</v>
      </c>
      <c r="S3587" s="72" t="e">
        <f>COUNTIF([1]isolation_zones!$H$2:$H$1182,conductor_pz_summary_hftd_23_re!B3587)</f>
        <v>#VALUE!</v>
      </c>
    </row>
    <row r="3588" spans="1:19" x14ac:dyDescent="0.25">
      <c r="A3588" s="70">
        <v>66</v>
      </c>
      <c r="B3588" s="71" t="s">
        <v>4362</v>
      </c>
      <c r="C3588" s="72">
        <v>12541105</v>
      </c>
      <c r="D3588" s="72" t="s">
        <v>1028</v>
      </c>
      <c r="E3588" s="72">
        <v>1675.1277169867501</v>
      </c>
      <c r="F3588" s="72">
        <f t="shared" si="280"/>
        <v>1.0410986432484464</v>
      </c>
      <c r="G3588" s="73">
        <v>153</v>
      </c>
      <c r="H3588" s="72">
        <f t="shared" si="281"/>
        <v>1.6184385644249332E-4</v>
      </c>
      <c r="I3588" s="76">
        <v>1.05780298328427E-6</v>
      </c>
      <c r="J3588" s="75">
        <v>3587</v>
      </c>
      <c r="K3588" s="72">
        <f t="shared" ref="K3588:K3636" si="282">F3588+K3587</f>
        <v>26245.740530716237</v>
      </c>
      <c r="L3588" s="72">
        <f t="shared" ref="L3588:L3636" si="283">L3587-H3588</f>
        <v>1.6912928006326746E-3</v>
      </c>
      <c r="M3588" s="72">
        <f t="shared" ref="M3588:M3636" si="284">L3588/$L$2</f>
        <v>6.8302949599603956E-8</v>
      </c>
      <c r="N3588" s="72" t="e">
        <f>IF(VLOOKUP(B3588,[1]Sheet1!$B$2:$G$553,6,FALSE)=0,"",L3588)</f>
        <v>#N/A</v>
      </c>
      <c r="O3588" s="72" t="e">
        <f>IF(VLOOKUP($B3588,[1]Sheet1!$C$2:$G$553,5,FALSE)=0,"",$L3588)</f>
        <v>#N/A</v>
      </c>
      <c r="P3588" s="72" t="e">
        <f>IF(VLOOKUP($B3588,[1]Sheet1!$D$2:$G$553,4,FALSE)=0,"",$L3588)</f>
        <v>#N/A</v>
      </c>
      <c r="Q3588" s="72" t="e">
        <f>IF(VLOOKUP($B3588,[1]Sheet1!$E$2:$G$553,3,FALSE)=0,"",$L3588)</f>
        <v>#N/A</v>
      </c>
      <c r="R3588" s="72" t="e">
        <f>IF(VLOOKUP($B3588,[1]Sheet1!$F$2:$G$553,2,FALSE)=0,"",$L3588)</f>
        <v>#N/A</v>
      </c>
      <c r="S3588" s="72" t="e">
        <f>COUNTIF([1]isolation_zones!$H$2:$H$1182,conductor_pz_summary_hftd_23_re!B3588)</f>
        <v>#VALUE!</v>
      </c>
    </row>
    <row r="3589" spans="1:19" x14ac:dyDescent="0.25">
      <c r="A3589" s="70">
        <v>3740</v>
      </c>
      <c r="B3589" s="71" t="s">
        <v>4269</v>
      </c>
      <c r="C3589" s="72">
        <v>12060402</v>
      </c>
      <c r="D3589" s="72" t="s">
        <v>1202</v>
      </c>
      <c r="E3589" s="72">
        <v>47.0230865460655</v>
      </c>
      <c r="F3589" s="72">
        <f t="shared" si="280"/>
        <v>2.9225038251128339E-2</v>
      </c>
      <c r="G3589" s="73">
        <v>21</v>
      </c>
      <c r="H3589" s="72">
        <f t="shared" si="281"/>
        <v>2.2159230324066571E-5</v>
      </c>
      <c r="I3589" s="76">
        <v>1.05520144400317E-6</v>
      </c>
      <c r="J3589" s="75">
        <v>3588</v>
      </c>
      <c r="K3589" s="72">
        <f t="shared" si="282"/>
        <v>26245.769755754489</v>
      </c>
      <c r="L3589" s="72">
        <f t="shared" si="283"/>
        <v>1.669133570308608E-3</v>
      </c>
      <c r="M3589" s="72">
        <f t="shared" si="284"/>
        <v>6.7408047905808208E-8</v>
      </c>
      <c r="N3589" s="72" t="e">
        <f>IF(VLOOKUP(B3589,[1]Sheet1!$B$2:$G$553,6,FALSE)=0,"",L3589)</f>
        <v>#N/A</v>
      </c>
      <c r="O3589" s="72" t="e">
        <f>IF(VLOOKUP($B3589,[1]Sheet1!$C$2:$G$553,5,FALSE)=0,"",$L3589)</f>
        <v>#N/A</v>
      </c>
      <c r="P3589" s="72" t="e">
        <f>IF(VLOOKUP($B3589,[1]Sheet1!$D$2:$G$553,4,FALSE)=0,"",$L3589)</f>
        <v>#N/A</v>
      </c>
      <c r="Q3589" s="72" t="e">
        <f>IF(VLOOKUP($B3589,[1]Sheet1!$E$2:$G$553,3,FALSE)=0,"",$L3589)</f>
        <v>#N/A</v>
      </c>
      <c r="R3589" s="72" t="e">
        <f>IF(VLOOKUP($B3589,[1]Sheet1!$F$2:$G$553,2,FALSE)=0,"",$L3589)</f>
        <v>#N/A</v>
      </c>
      <c r="S3589" s="72" t="e">
        <f>COUNTIF([1]isolation_zones!$H$2:$H$1182,conductor_pz_summary_hftd_23_re!B3589)</f>
        <v>#VALUE!</v>
      </c>
    </row>
    <row r="3590" spans="1:19" x14ac:dyDescent="0.25">
      <c r="A3590" s="70">
        <v>2665</v>
      </c>
      <c r="B3590" s="71" t="s">
        <v>3775</v>
      </c>
      <c r="C3590" s="72">
        <v>14341105</v>
      </c>
      <c r="D3590" s="72" t="s">
        <v>948</v>
      </c>
      <c r="E3590" s="72">
        <v>0</v>
      </c>
      <c r="F3590" s="72">
        <f t="shared" si="280"/>
        <v>0</v>
      </c>
      <c r="G3590" s="73">
        <v>28</v>
      </c>
      <c r="H3590" s="72">
        <f t="shared" si="281"/>
        <v>2.9510109944244444E-5</v>
      </c>
      <c r="I3590" s="76">
        <v>1.0539324980087301E-6</v>
      </c>
      <c r="J3590" s="75">
        <v>3589</v>
      </c>
      <c r="K3590" s="72">
        <f t="shared" si="282"/>
        <v>26245.769755754489</v>
      </c>
      <c r="L3590" s="72">
        <f t="shared" si="283"/>
        <v>1.6396234603643636E-3</v>
      </c>
      <c r="M3590" s="72">
        <f t="shared" si="284"/>
        <v>6.6216280548052947E-8</v>
      </c>
      <c r="N3590" s="72" t="e">
        <f>IF(VLOOKUP(B3590,[1]Sheet1!$B$2:$G$553,6,FALSE)=0,"",L3590)</f>
        <v>#N/A</v>
      </c>
      <c r="O3590" s="72" t="e">
        <f>IF(VLOOKUP($B3590,[1]Sheet1!$C$2:$G$553,5,FALSE)=0,"",$L3590)</f>
        <v>#N/A</v>
      </c>
      <c r="P3590" s="72" t="e">
        <f>IF(VLOOKUP($B3590,[1]Sheet1!$D$2:$G$553,4,FALSE)=0,"",$L3590)</f>
        <v>#N/A</v>
      </c>
      <c r="Q3590" s="72" t="e">
        <f>IF(VLOOKUP($B3590,[1]Sheet1!$E$2:$G$553,3,FALSE)=0,"",$L3590)</f>
        <v>#N/A</v>
      </c>
      <c r="R3590" s="72" t="e">
        <f>IF(VLOOKUP($B3590,[1]Sheet1!$F$2:$G$553,2,FALSE)=0,"",$L3590)</f>
        <v>#N/A</v>
      </c>
      <c r="S3590" s="72" t="e">
        <f>COUNTIF([1]isolation_zones!$H$2:$H$1182,conductor_pz_summary_hftd_23_re!B3590)</f>
        <v>#VALUE!</v>
      </c>
    </row>
    <row r="3591" spans="1:19" x14ac:dyDescent="0.25">
      <c r="A3591" s="70">
        <v>62</v>
      </c>
      <c r="B3591" s="71" t="s">
        <v>6824</v>
      </c>
      <c r="C3591" s="72">
        <v>24012102</v>
      </c>
      <c r="D3591" s="72" t="s">
        <v>1042</v>
      </c>
      <c r="E3591" s="72">
        <v>159.35022470415899</v>
      </c>
      <c r="F3591" s="72">
        <f t="shared" si="280"/>
        <v>9.9036808392889364E-2</v>
      </c>
      <c r="G3591" s="73">
        <v>95</v>
      </c>
      <c r="H3591" s="72">
        <f t="shared" si="281"/>
        <v>9.85460965155622E-5</v>
      </c>
      <c r="I3591" s="76">
        <v>1.03732733174276E-6</v>
      </c>
      <c r="J3591" s="75">
        <v>3590</v>
      </c>
      <c r="K3591" s="72">
        <f t="shared" si="282"/>
        <v>26245.86879256288</v>
      </c>
      <c r="L3591" s="72">
        <f t="shared" si="283"/>
        <v>1.5410773638488014E-3</v>
      </c>
      <c r="M3591" s="72">
        <f t="shared" si="284"/>
        <v>6.2236491205236477E-8</v>
      </c>
      <c r="N3591" s="72" t="e">
        <f>IF(VLOOKUP(B3591,[1]Sheet1!$B$2:$G$553,6,FALSE)=0,"",L3591)</f>
        <v>#N/A</v>
      </c>
      <c r="O3591" s="72" t="e">
        <f>IF(VLOOKUP($B3591,[1]Sheet1!$C$2:$G$553,5,FALSE)=0,"",$L3591)</f>
        <v>#N/A</v>
      </c>
      <c r="P3591" s="72" t="e">
        <f>IF(VLOOKUP($B3591,[1]Sheet1!$D$2:$G$553,4,FALSE)=0,"",$L3591)</f>
        <v>#N/A</v>
      </c>
      <c r="Q3591" s="72" t="e">
        <f>IF(VLOOKUP($B3591,[1]Sheet1!$E$2:$G$553,3,FALSE)=0,"",$L3591)</f>
        <v>#N/A</v>
      </c>
      <c r="R3591" s="72" t="e">
        <f>IF(VLOOKUP($B3591,[1]Sheet1!$F$2:$G$553,2,FALSE)=0,"",$L3591)</f>
        <v>#N/A</v>
      </c>
      <c r="S3591" s="72" t="e">
        <f>COUNTIF([1]isolation_zones!$H$2:$H$1182,conductor_pz_summary_hftd_23_re!B3591)</f>
        <v>#VALUE!</v>
      </c>
    </row>
    <row r="3592" spans="1:19" x14ac:dyDescent="0.25">
      <c r="A3592" s="70">
        <v>3225</v>
      </c>
      <c r="B3592" s="71" t="s">
        <v>4096</v>
      </c>
      <c r="C3592" s="72">
        <v>14341105</v>
      </c>
      <c r="D3592" s="72" t="s">
        <v>948</v>
      </c>
      <c r="E3592" s="72">
        <v>0</v>
      </c>
      <c r="F3592" s="72">
        <f t="shared" si="280"/>
        <v>0</v>
      </c>
      <c r="G3592" s="73">
        <v>59</v>
      </c>
      <c r="H3592" s="72">
        <f t="shared" si="281"/>
        <v>5.9994641574415246E-5</v>
      </c>
      <c r="I3592" s="76">
        <v>1.01685833176975E-6</v>
      </c>
      <c r="J3592" s="75">
        <v>3591</v>
      </c>
      <c r="K3592" s="72">
        <f t="shared" si="282"/>
        <v>26245.86879256288</v>
      </c>
      <c r="L3592" s="72">
        <f t="shared" si="283"/>
        <v>1.4810827222743862E-3</v>
      </c>
      <c r="M3592" s="72">
        <f t="shared" si="284"/>
        <v>5.9813604418175893E-8</v>
      </c>
      <c r="N3592" s="72" t="e">
        <f>IF(VLOOKUP(B3592,[1]Sheet1!$B$2:$G$553,6,FALSE)=0,"",L3592)</f>
        <v>#N/A</v>
      </c>
      <c r="O3592" s="72" t="e">
        <f>IF(VLOOKUP($B3592,[1]Sheet1!$C$2:$G$553,5,FALSE)=0,"",$L3592)</f>
        <v>#N/A</v>
      </c>
      <c r="P3592" s="72" t="e">
        <f>IF(VLOOKUP($B3592,[1]Sheet1!$D$2:$G$553,4,FALSE)=0,"",$L3592)</f>
        <v>#N/A</v>
      </c>
      <c r="Q3592" s="72" t="e">
        <f>IF(VLOOKUP($B3592,[1]Sheet1!$E$2:$G$553,3,FALSE)=0,"",$L3592)</f>
        <v>#N/A</v>
      </c>
      <c r="R3592" s="72" t="e">
        <f>IF(VLOOKUP($B3592,[1]Sheet1!$F$2:$G$553,2,FALSE)=0,"",$L3592)</f>
        <v>#N/A</v>
      </c>
      <c r="S3592" s="72" t="e">
        <f>COUNTIF([1]isolation_zones!$H$2:$H$1182,conductor_pz_summary_hftd_23_re!B3592)</f>
        <v>#VALUE!</v>
      </c>
    </row>
    <row r="3593" spans="1:19" x14ac:dyDescent="0.25">
      <c r="A3593" s="70">
        <v>1682</v>
      </c>
      <c r="B3593" s="71" t="s">
        <v>4496</v>
      </c>
      <c r="C3593" s="72">
        <v>12091118</v>
      </c>
      <c r="D3593" s="72" t="s">
        <v>1478</v>
      </c>
      <c r="E3593" s="72">
        <v>515.47709684972097</v>
      </c>
      <c r="F3593" s="72">
        <f t="shared" si="280"/>
        <v>0.32037109810423925</v>
      </c>
      <c r="G3593" s="73">
        <v>70</v>
      </c>
      <c r="H3593" s="72">
        <f t="shared" si="281"/>
        <v>7.0417804133378808E-5</v>
      </c>
      <c r="I3593" s="76">
        <v>1.0059686304768401E-6</v>
      </c>
      <c r="J3593" s="75">
        <v>3592</v>
      </c>
      <c r="K3593" s="72">
        <f t="shared" si="282"/>
        <v>26246.189163660983</v>
      </c>
      <c r="L3593" s="72">
        <f t="shared" si="283"/>
        <v>1.4106649181410075E-3</v>
      </c>
      <c r="M3593" s="72">
        <f t="shared" si="284"/>
        <v>5.696977765746496E-8</v>
      </c>
      <c r="N3593" s="72" t="e">
        <f>IF(VLOOKUP(B3593,[1]Sheet1!$B$2:$G$553,6,FALSE)=0,"",L3593)</f>
        <v>#N/A</v>
      </c>
      <c r="O3593" s="72" t="e">
        <f>IF(VLOOKUP($B3593,[1]Sheet1!$C$2:$G$553,5,FALSE)=0,"",$L3593)</f>
        <v>#N/A</v>
      </c>
      <c r="P3593" s="72" t="e">
        <f>IF(VLOOKUP($B3593,[1]Sheet1!$D$2:$G$553,4,FALSE)=0,"",$L3593)</f>
        <v>#N/A</v>
      </c>
      <c r="Q3593" s="72" t="e">
        <f>IF(VLOOKUP($B3593,[1]Sheet1!$E$2:$G$553,3,FALSE)=0,"",$L3593)</f>
        <v>#N/A</v>
      </c>
      <c r="R3593" s="72" t="e">
        <f>IF(VLOOKUP($B3593,[1]Sheet1!$F$2:$G$553,2,FALSE)=0,"",$L3593)</f>
        <v>#N/A</v>
      </c>
      <c r="S3593" s="72" t="e">
        <f>COUNTIF([1]isolation_zones!$H$2:$H$1182,conductor_pz_summary_hftd_23_re!B3593)</f>
        <v>#VALUE!</v>
      </c>
    </row>
    <row r="3594" spans="1:19" x14ac:dyDescent="0.25">
      <c r="A3594" s="70">
        <v>6551</v>
      </c>
      <c r="B3594" s="71" t="s">
        <v>6825</v>
      </c>
      <c r="C3594" s="72">
        <v>12501111</v>
      </c>
      <c r="D3594" s="72" t="s">
        <v>1328</v>
      </c>
      <c r="E3594" s="72">
        <v>342.57877933159801</v>
      </c>
      <c r="F3594" s="72">
        <f t="shared" si="280"/>
        <v>0.21291409529620758</v>
      </c>
      <c r="G3594" s="73">
        <v>13</v>
      </c>
      <c r="H3594" s="72">
        <f t="shared" si="281"/>
        <v>1.2511171567158849E-5</v>
      </c>
      <c r="I3594" s="76">
        <v>9.6239781285837302E-7</v>
      </c>
      <c r="J3594" s="75">
        <v>3593</v>
      </c>
      <c r="K3594" s="72">
        <f t="shared" si="282"/>
        <v>26246.40207775628</v>
      </c>
      <c r="L3594" s="72">
        <f t="shared" si="283"/>
        <v>1.3981537465738486E-3</v>
      </c>
      <c r="M3594" s="72">
        <f t="shared" si="284"/>
        <v>5.6464513329097933E-8</v>
      </c>
      <c r="N3594" s="72" t="e">
        <f>IF(VLOOKUP(B3594,[1]Sheet1!$B$2:$G$553,6,FALSE)=0,"",L3594)</f>
        <v>#N/A</v>
      </c>
      <c r="O3594" s="72" t="e">
        <f>IF(VLOOKUP($B3594,[1]Sheet1!$C$2:$G$553,5,FALSE)=0,"",$L3594)</f>
        <v>#N/A</v>
      </c>
      <c r="P3594" s="72" t="e">
        <f>IF(VLOOKUP($B3594,[1]Sheet1!$D$2:$G$553,4,FALSE)=0,"",$L3594)</f>
        <v>#N/A</v>
      </c>
      <c r="Q3594" s="72" t="e">
        <f>IF(VLOOKUP($B3594,[1]Sheet1!$E$2:$G$553,3,FALSE)=0,"",$L3594)</f>
        <v>#N/A</v>
      </c>
      <c r="R3594" s="72" t="e">
        <f>IF(VLOOKUP($B3594,[1]Sheet1!$F$2:$G$553,2,FALSE)=0,"",$L3594)</f>
        <v>#N/A</v>
      </c>
      <c r="S3594" s="72" t="e">
        <f>COUNTIF([1]isolation_zones!$H$2:$H$1182,conductor_pz_summary_hftd_23_re!B3594)</f>
        <v>#VALUE!</v>
      </c>
    </row>
    <row r="3595" spans="1:19" x14ac:dyDescent="0.25">
      <c r="A3595" s="70">
        <v>838</v>
      </c>
      <c r="B3595" s="71" t="s">
        <v>3396</v>
      </c>
      <c r="C3595" s="72">
        <v>183011102</v>
      </c>
      <c r="D3595" s="72" t="s">
        <v>1040</v>
      </c>
      <c r="E3595" s="72">
        <v>4174.22893922603</v>
      </c>
      <c r="F3595" s="72">
        <f t="shared" si="280"/>
        <v>2.594300148679944</v>
      </c>
      <c r="G3595" s="73">
        <v>85</v>
      </c>
      <c r="H3595" s="72">
        <f t="shared" si="281"/>
        <v>8.149544923242126E-5</v>
      </c>
      <c r="I3595" s="76">
        <v>9.5876999096966195E-7</v>
      </c>
      <c r="J3595" s="75">
        <v>3594</v>
      </c>
      <c r="K3595" s="72">
        <f t="shared" si="282"/>
        <v>26248.996377904961</v>
      </c>
      <c r="L3595" s="72">
        <f t="shared" si="283"/>
        <v>1.3166582973414274E-3</v>
      </c>
      <c r="M3595" s="72">
        <f t="shared" si="284"/>
        <v>5.3173315282587661E-8</v>
      </c>
      <c r="N3595" s="72" t="e">
        <f>IF(VLOOKUP(B3595,[1]Sheet1!$B$2:$G$553,6,FALSE)=0,"",L3595)</f>
        <v>#N/A</v>
      </c>
      <c r="O3595" s="72" t="e">
        <f>IF(VLOOKUP($B3595,[1]Sheet1!$C$2:$G$553,5,FALSE)=0,"",$L3595)</f>
        <v>#N/A</v>
      </c>
      <c r="P3595" s="72" t="e">
        <f>IF(VLOOKUP($B3595,[1]Sheet1!$D$2:$G$553,4,FALSE)=0,"",$L3595)</f>
        <v>#N/A</v>
      </c>
      <c r="Q3595" s="72" t="e">
        <f>IF(VLOOKUP($B3595,[1]Sheet1!$E$2:$G$553,3,FALSE)=0,"",$L3595)</f>
        <v>#N/A</v>
      </c>
      <c r="R3595" s="72" t="e">
        <f>IF(VLOOKUP($B3595,[1]Sheet1!$F$2:$G$553,2,FALSE)=0,"",$L3595)</f>
        <v>#N/A</v>
      </c>
      <c r="S3595" s="72" t="e">
        <f>COUNTIF([1]isolation_zones!$H$2:$H$1182,conductor_pz_summary_hftd_23_re!B3595)</f>
        <v>#VALUE!</v>
      </c>
    </row>
    <row r="3596" spans="1:19" x14ac:dyDescent="0.25">
      <c r="A3596" s="70">
        <v>2660</v>
      </c>
      <c r="B3596" s="71" t="s">
        <v>6826</v>
      </c>
      <c r="C3596" s="72">
        <v>14091105</v>
      </c>
      <c r="D3596" s="72" t="s">
        <v>6827</v>
      </c>
      <c r="E3596" s="72">
        <v>2014.38878754396</v>
      </c>
      <c r="F3596" s="72">
        <f t="shared" si="280"/>
        <v>1.2519507691385705</v>
      </c>
      <c r="G3596" s="73">
        <v>112</v>
      </c>
      <c r="H3596" s="72">
        <f t="shared" si="281"/>
        <v>1.071821843861226E-4</v>
      </c>
      <c r="I3596" s="76">
        <v>9.5698378916180899E-7</v>
      </c>
      <c r="J3596" s="75">
        <v>3595</v>
      </c>
      <c r="K3596" s="72">
        <f t="shared" si="282"/>
        <v>26250.248328674101</v>
      </c>
      <c r="L3596" s="72">
        <f t="shared" si="283"/>
        <v>1.2094761129553047E-3</v>
      </c>
      <c r="M3596" s="72">
        <f t="shared" si="284"/>
        <v>4.8844757072346226E-8</v>
      </c>
      <c r="N3596" s="72" t="e">
        <f>IF(VLOOKUP(B3596,[1]Sheet1!$B$2:$G$553,6,FALSE)=0,"",L3596)</f>
        <v>#N/A</v>
      </c>
      <c r="O3596" s="72" t="e">
        <f>IF(VLOOKUP($B3596,[1]Sheet1!$C$2:$G$553,5,FALSE)=0,"",$L3596)</f>
        <v>#N/A</v>
      </c>
      <c r="P3596" s="72" t="e">
        <f>IF(VLOOKUP($B3596,[1]Sheet1!$D$2:$G$553,4,FALSE)=0,"",$L3596)</f>
        <v>#N/A</v>
      </c>
      <c r="Q3596" s="72" t="e">
        <f>IF(VLOOKUP($B3596,[1]Sheet1!$E$2:$G$553,3,FALSE)=0,"",$L3596)</f>
        <v>#N/A</v>
      </c>
      <c r="R3596" s="72" t="e">
        <f>IF(VLOOKUP($B3596,[1]Sheet1!$F$2:$G$553,2,FALSE)=0,"",$L3596)</f>
        <v>#N/A</v>
      </c>
      <c r="S3596" s="72" t="e">
        <f>COUNTIF([1]isolation_zones!$H$2:$H$1182,conductor_pz_summary_hftd_23_re!B3596)</f>
        <v>#VALUE!</v>
      </c>
    </row>
    <row r="3597" spans="1:19" x14ac:dyDescent="0.25">
      <c r="A3597" s="70">
        <v>6961</v>
      </c>
      <c r="B3597" s="71" t="s">
        <v>4591</v>
      </c>
      <c r="C3597" s="72">
        <v>42491102</v>
      </c>
      <c r="D3597" s="72" t="s">
        <v>513</v>
      </c>
      <c r="E3597" s="72">
        <v>17.276902238122101</v>
      </c>
      <c r="F3597" s="72">
        <f t="shared" si="280"/>
        <v>1.0737664535812369E-2</v>
      </c>
      <c r="G3597" s="73">
        <v>29</v>
      </c>
      <c r="H3597" s="72">
        <f t="shared" si="281"/>
        <v>2.7123915422367064E-5</v>
      </c>
      <c r="I3597" s="76">
        <v>9.3530742835748498E-7</v>
      </c>
      <c r="J3597" s="75">
        <v>3596</v>
      </c>
      <c r="K3597" s="72">
        <f t="shared" si="282"/>
        <v>26250.259066338636</v>
      </c>
      <c r="L3597" s="72">
        <f t="shared" si="283"/>
        <v>1.1823521975329377E-3</v>
      </c>
      <c r="M3597" s="72">
        <f t="shared" si="284"/>
        <v>4.77493563071181E-8</v>
      </c>
      <c r="N3597" s="72" t="e">
        <f>IF(VLOOKUP(B3597,[1]Sheet1!$B$2:$G$553,6,FALSE)=0,"",L3597)</f>
        <v>#N/A</v>
      </c>
      <c r="O3597" s="72" t="e">
        <f>IF(VLOOKUP($B3597,[1]Sheet1!$C$2:$G$553,5,FALSE)=0,"",$L3597)</f>
        <v>#N/A</v>
      </c>
      <c r="P3597" s="72" t="e">
        <f>IF(VLOOKUP($B3597,[1]Sheet1!$D$2:$G$553,4,FALSE)=0,"",$L3597)</f>
        <v>#N/A</v>
      </c>
      <c r="Q3597" s="72" t="e">
        <f>IF(VLOOKUP($B3597,[1]Sheet1!$E$2:$G$553,3,FALSE)=0,"",$L3597)</f>
        <v>#N/A</v>
      </c>
      <c r="R3597" s="72" t="e">
        <f>IF(VLOOKUP($B3597,[1]Sheet1!$F$2:$G$553,2,FALSE)=0,"",$L3597)</f>
        <v>#N/A</v>
      </c>
      <c r="S3597" s="72" t="e">
        <f>COUNTIF([1]isolation_zones!$H$2:$H$1182,conductor_pz_summary_hftd_23_re!B3597)</f>
        <v>#VALUE!</v>
      </c>
    </row>
    <row r="3598" spans="1:19" x14ac:dyDescent="0.25">
      <c r="A3598" s="70">
        <v>2515</v>
      </c>
      <c r="B3598" s="71" t="s">
        <v>3876</v>
      </c>
      <c r="C3598" s="72">
        <v>12501113</v>
      </c>
      <c r="D3598" s="72" t="s">
        <v>1236</v>
      </c>
      <c r="E3598" s="72">
        <v>158.17493507191901</v>
      </c>
      <c r="F3598" s="72">
        <f t="shared" si="280"/>
        <v>9.8306361138545059E-2</v>
      </c>
      <c r="G3598" s="73">
        <v>63</v>
      </c>
      <c r="H3598" s="72">
        <f t="shared" si="281"/>
        <v>5.7842836062378508E-5</v>
      </c>
      <c r="I3598" s="76">
        <v>9.1814025495838904E-7</v>
      </c>
      <c r="J3598" s="75">
        <v>3597</v>
      </c>
      <c r="K3598" s="72">
        <f t="shared" si="282"/>
        <v>26250.357372699775</v>
      </c>
      <c r="L3598" s="72">
        <f t="shared" si="283"/>
        <v>1.1245093614705593E-3</v>
      </c>
      <c r="M3598" s="72">
        <f t="shared" si="284"/>
        <v>4.5413370299970865E-8</v>
      </c>
      <c r="N3598" s="72" t="e">
        <f>IF(VLOOKUP(B3598,[1]Sheet1!$B$2:$G$553,6,FALSE)=0,"",L3598)</f>
        <v>#N/A</v>
      </c>
      <c r="O3598" s="72" t="e">
        <f>IF(VLOOKUP($B3598,[1]Sheet1!$C$2:$G$553,5,FALSE)=0,"",$L3598)</f>
        <v>#N/A</v>
      </c>
      <c r="P3598" s="72" t="e">
        <f>IF(VLOOKUP($B3598,[1]Sheet1!$D$2:$G$553,4,FALSE)=0,"",$L3598)</f>
        <v>#N/A</v>
      </c>
      <c r="Q3598" s="72" t="e">
        <f>IF(VLOOKUP($B3598,[1]Sheet1!$E$2:$G$553,3,FALSE)=0,"",$L3598)</f>
        <v>#N/A</v>
      </c>
      <c r="R3598" s="72" t="e">
        <f>IF(VLOOKUP($B3598,[1]Sheet1!$F$2:$G$553,2,FALSE)=0,"",$L3598)</f>
        <v>#N/A</v>
      </c>
      <c r="S3598" s="72" t="e">
        <f>COUNTIF([1]isolation_zones!$H$2:$H$1182,conductor_pz_summary_hftd_23_re!B3598)</f>
        <v>#VALUE!</v>
      </c>
    </row>
    <row r="3599" spans="1:19" x14ac:dyDescent="0.25">
      <c r="A3599" s="70">
        <v>3037</v>
      </c>
      <c r="B3599" s="71" t="s">
        <v>4526</v>
      </c>
      <c r="C3599" s="72">
        <v>12501108</v>
      </c>
      <c r="D3599" s="72" t="s">
        <v>1292</v>
      </c>
      <c r="E3599" s="72">
        <v>4.3429207669974703</v>
      </c>
      <c r="F3599" s="72">
        <f t="shared" si="280"/>
        <v>2.6991428011171352E-3</v>
      </c>
      <c r="G3599" s="73">
        <v>99</v>
      </c>
      <c r="H3599" s="72">
        <f t="shared" si="281"/>
        <v>8.9910931398961861E-5</v>
      </c>
      <c r="I3599" s="76">
        <v>9.0819122625213999E-7</v>
      </c>
      <c r="J3599" s="75">
        <v>3598</v>
      </c>
      <c r="K3599" s="72">
        <f t="shared" si="282"/>
        <v>26250.360071842577</v>
      </c>
      <c r="L3599" s="72">
        <f t="shared" si="283"/>
        <v>1.0345984300715975E-3</v>
      </c>
      <c r="M3599" s="72">
        <f t="shared" si="284"/>
        <v>4.1782312559111649E-8</v>
      </c>
      <c r="N3599" s="72" t="e">
        <f>IF(VLOOKUP(B3599,[1]Sheet1!$B$2:$G$553,6,FALSE)=0,"",L3599)</f>
        <v>#N/A</v>
      </c>
      <c r="O3599" s="72" t="e">
        <f>IF(VLOOKUP($B3599,[1]Sheet1!$C$2:$G$553,5,FALSE)=0,"",$L3599)</f>
        <v>#N/A</v>
      </c>
      <c r="P3599" s="72" t="e">
        <f>IF(VLOOKUP($B3599,[1]Sheet1!$D$2:$G$553,4,FALSE)=0,"",$L3599)</f>
        <v>#N/A</v>
      </c>
      <c r="Q3599" s="72" t="e">
        <f>IF(VLOOKUP($B3599,[1]Sheet1!$E$2:$G$553,3,FALSE)=0,"",$L3599)</f>
        <v>#N/A</v>
      </c>
      <c r="R3599" s="72" t="e">
        <f>IF(VLOOKUP($B3599,[1]Sheet1!$F$2:$G$553,2,FALSE)=0,"",$L3599)</f>
        <v>#N/A</v>
      </c>
      <c r="S3599" s="72" t="e">
        <f>COUNTIF([1]isolation_zones!$H$2:$H$1182,conductor_pz_summary_hftd_23_re!B3599)</f>
        <v>#VALUE!</v>
      </c>
    </row>
    <row r="3600" spans="1:19" x14ac:dyDescent="0.25">
      <c r="A3600" s="70">
        <v>2758</v>
      </c>
      <c r="B3600" s="71" t="s">
        <v>4651</v>
      </c>
      <c r="C3600" s="72">
        <v>14341105</v>
      </c>
      <c r="D3600" s="72" t="s">
        <v>948</v>
      </c>
      <c r="E3600" s="72">
        <v>0</v>
      </c>
      <c r="F3600" s="72">
        <f t="shared" si="280"/>
        <v>0</v>
      </c>
      <c r="G3600" s="73">
        <v>43</v>
      </c>
      <c r="H3600" s="72">
        <f t="shared" si="281"/>
        <v>3.8876915130732408E-5</v>
      </c>
      <c r="I3600" s="76">
        <v>9.0411430536587002E-7</v>
      </c>
      <c r="J3600" s="75">
        <v>3599</v>
      </c>
      <c r="K3600" s="72">
        <f t="shared" si="282"/>
        <v>26250.360071842577</v>
      </c>
      <c r="L3600" s="72">
        <f t="shared" si="283"/>
        <v>9.957215149408651E-4</v>
      </c>
      <c r="M3600" s="72">
        <f t="shared" si="284"/>
        <v>4.0212266276310011E-8</v>
      </c>
      <c r="N3600" s="72" t="e">
        <f>IF(VLOOKUP(B3600,[1]Sheet1!$B$2:$G$553,6,FALSE)=0,"",L3600)</f>
        <v>#N/A</v>
      </c>
      <c r="O3600" s="72" t="e">
        <f>IF(VLOOKUP($B3600,[1]Sheet1!$C$2:$G$553,5,FALSE)=0,"",$L3600)</f>
        <v>#N/A</v>
      </c>
      <c r="P3600" s="72" t="e">
        <f>IF(VLOOKUP($B3600,[1]Sheet1!$D$2:$G$553,4,FALSE)=0,"",$L3600)</f>
        <v>#N/A</v>
      </c>
      <c r="Q3600" s="72" t="e">
        <f>IF(VLOOKUP($B3600,[1]Sheet1!$E$2:$G$553,3,FALSE)=0,"",$L3600)</f>
        <v>#N/A</v>
      </c>
      <c r="R3600" s="72" t="e">
        <f>IF(VLOOKUP($B3600,[1]Sheet1!$F$2:$G$553,2,FALSE)=0,"",$L3600)</f>
        <v>#N/A</v>
      </c>
      <c r="S3600" s="72" t="e">
        <f>COUNTIF([1]isolation_zones!$H$2:$H$1182,conductor_pz_summary_hftd_23_re!B3600)</f>
        <v>#VALUE!</v>
      </c>
    </row>
    <row r="3601" spans="1:19" x14ac:dyDescent="0.25">
      <c r="A3601" s="70">
        <v>3672</v>
      </c>
      <c r="B3601" s="71" t="s">
        <v>4315</v>
      </c>
      <c r="C3601" s="72">
        <v>13681112</v>
      </c>
      <c r="D3601" s="72" t="s">
        <v>765</v>
      </c>
      <c r="E3601" s="72">
        <v>70.461898678600406</v>
      </c>
      <c r="F3601" s="72">
        <f t="shared" si="280"/>
        <v>4.3792354679055567E-2</v>
      </c>
      <c r="G3601" s="73">
        <v>16</v>
      </c>
      <c r="H3601" s="72">
        <f t="shared" si="281"/>
        <v>1.4384483376220608E-5</v>
      </c>
      <c r="I3601" s="76">
        <v>8.99030211013788E-7</v>
      </c>
      <c r="J3601" s="75">
        <v>3600</v>
      </c>
      <c r="K3601" s="72">
        <f t="shared" si="282"/>
        <v>26250.403864197255</v>
      </c>
      <c r="L3601" s="72">
        <f t="shared" si="283"/>
        <v>9.8133703156464444E-4</v>
      </c>
      <c r="M3601" s="72">
        <f t="shared" si="284"/>
        <v>3.9631348151018634E-8</v>
      </c>
      <c r="N3601" s="72" t="e">
        <f>IF(VLOOKUP(B3601,[1]Sheet1!$B$2:$G$553,6,FALSE)=0,"",L3601)</f>
        <v>#N/A</v>
      </c>
      <c r="O3601" s="72" t="e">
        <f>IF(VLOOKUP($B3601,[1]Sheet1!$C$2:$G$553,5,FALSE)=0,"",$L3601)</f>
        <v>#N/A</v>
      </c>
      <c r="P3601" s="72" t="e">
        <f>IF(VLOOKUP($B3601,[1]Sheet1!$D$2:$G$553,4,FALSE)=0,"",$L3601)</f>
        <v>#N/A</v>
      </c>
      <c r="Q3601" s="72" t="e">
        <f>IF(VLOOKUP($B3601,[1]Sheet1!$E$2:$G$553,3,FALSE)=0,"",$L3601)</f>
        <v>#N/A</v>
      </c>
      <c r="R3601" s="72" t="e">
        <f>IF(VLOOKUP($B3601,[1]Sheet1!$F$2:$G$553,2,FALSE)=0,"",$L3601)</f>
        <v>#N/A</v>
      </c>
      <c r="S3601" s="72" t="e">
        <f>COUNTIF([1]isolation_zones!$H$2:$H$1182,conductor_pz_summary_hftd_23_re!B3601)</f>
        <v>#VALUE!</v>
      </c>
    </row>
    <row r="3602" spans="1:19" x14ac:dyDescent="0.25">
      <c r="A3602" s="70">
        <v>2376</v>
      </c>
      <c r="B3602" s="71" t="s">
        <v>4422</v>
      </c>
      <c r="C3602" s="72">
        <v>182852204</v>
      </c>
      <c r="D3602" s="72" t="s">
        <v>926</v>
      </c>
      <c r="E3602" s="72">
        <v>472.91158737896598</v>
      </c>
      <c r="F3602" s="72">
        <f t="shared" si="280"/>
        <v>0.29391646201303046</v>
      </c>
      <c r="G3602" s="73">
        <v>58</v>
      </c>
      <c r="H3602" s="72">
        <f t="shared" si="281"/>
        <v>5.0965543877945323E-5</v>
      </c>
      <c r="I3602" s="76">
        <v>8.7871627375767796E-7</v>
      </c>
      <c r="J3602" s="75">
        <v>3601</v>
      </c>
      <c r="K3602" s="72">
        <f t="shared" si="282"/>
        <v>26250.697780659269</v>
      </c>
      <c r="L3602" s="72">
        <f t="shared" si="283"/>
        <v>9.3037148768669912E-4</v>
      </c>
      <c r="M3602" s="72">
        <f t="shared" si="284"/>
        <v>3.7573101954080108E-8</v>
      </c>
      <c r="N3602" s="72" t="e">
        <f>IF(VLOOKUP(B3602,[1]Sheet1!$B$2:$G$553,6,FALSE)=0,"",L3602)</f>
        <v>#N/A</v>
      </c>
      <c r="O3602" s="72" t="e">
        <f>IF(VLOOKUP($B3602,[1]Sheet1!$C$2:$G$553,5,FALSE)=0,"",$L3602)</f>
        <v>#N/A</v>
      </c>
      <c r="P3602" s="72" t="e">
        <f>IF(VLOOKUP($B3602,[1]Sheet1!$D$2:$G$553,4,FALSE)=0,"",$L3602)</f>
        <v>#N/A</v>
      </c>
      <c r="Q3602" s="72" t="e">
        <f>IF(VLOOKUP($B3602,[1]Sheet1!$E$2:$G$553,3,FALSE)=0,"",$L3602)</f>
        <v>#N/A</v>
      </c>
      <c r="R3602" s="72" t="e">
        <f>IF(VLOOKUP($B3602,[1]Sheet1!$F$2:$G$553,2,FALSE)=0,"",$L3602)</f>
        <v>#N/A</v>
      </c>
      <c r="S3602" s="72" t="e">
        <f>COUNTIF([1]isolation_zones!$H$2:$H$1182,conductor_pz_summary_hftd_23_re!B3602)</f>
        <v>#VALUE!</v>
      </c>
    </row>
    <row r="3603" spans="1:19" x14ac:dyDescent="0.25">
      <c r="A3603" s="70">
        <v>552</v>
      </c>
      <c r="B3603" s="71" t="s">
        <v>4714</v>
      </c>
      <c r="C3603" s="72">
        <v>42031120</v>
      </c>
      <c r="D3603" s="72" t="s">
        <v>565</v>
      </c>
      <c r="E3603" s="72">
        <v>163.03482307986201</v>
      </c>
      <c r="F3603" s="72">
        <f t="shared" si="280"/>
        <v>0.10132680116834183</v>
      </c>
      <c r="G3603" s="73">
        <v>34</v>
      </c>
      <c r="H3603" s="72">
        <f t="shared" si="281"/>
        <v>2.9159323345392619E-5</v>
      </c>
      <c r="I3603" s="76">
        <v>8.5762715721742996E-7</v>
      </c>
      <c r="J3603" s="75">
        <v>3602</v>
      </c>
      <c r="K3603" s="72">
        <f t="shared" si="282"/>
        <v>26250.799107460436</v>
      </c>
      <c r="L3603" s="72">
        <f t="shared" si="283"/>
        <v>9.0121216434130649E-4</v>
      </c>
      <c r="M3603" s="72">
        <f t="shared" si="284"/>
        <v>3.6395501131754215E-8</v>
      </c>
      <c r="N3603" s="72" t="e">
        <f>IF(VLOOKUP(B3603,[1]Sheet1!$B$2:$G$553,6,FALSE)=0,"",L3603)</f>
        <v>#N/A</v>
      </c>
      <c r="O3603" s="72" t="e">
        <f>IF(VLOOKUP($B3603,[1]Sheet1!$C$2:$G$553,5,FALSE)=0,"",$L3603)</f>
        <v>#N/A</v>
      </c>
      <c r="P3603" s="72" t="e">
        <f>IF(VLOOKUP($B3603,[1]Sheet1!$D$2:$G$553,4,FALSE)=0,"",$L3603)</f>
        <v>#N/A</v>
      </c>
      <c r="Q3603" s="72" t="e">
        <f>IF(VLOOKUP($B3603,[1]Sheet1!$E$2:$G$553,3,FALSE)=0,"",$L3603)</f>
        <v>#N/A</v>
      </c>
      <c r="R3603" s="72" t="e">
        <f>IF(VLOOKUP($B3603,[1]Sheet1!$F$2:$G$553,2,FALSE)=0,"",$L3603)</f>
        <v>#N/A</v>
      </c>
      <c r="S3603" s="72" t="e">
        <f>COUNTIF([1]isolation_zones!$H$2:$H$1182,conductor_pz_summary_hftd_23_re!B3603)</f>
        <v>#VALUE!</v>
      </c>
    </row>
    <row r="3604" spans="1:19" x14ac:dyDescent="0.25">
      <c r="A3604" s="70">
        <v>5498</v>
      </c>
      <c r="B3604" s="71" t="s">
        <v>6828</v>
      </c>
      <c r="C3604" s="72">
        <v>182852204</v>
      </c>
      <c r="D3604" s="72" t="s">
        <v>926</v>
      </c>
      <c r="E3604" s="72">
        <v>123.739517955824</v>
      </c>
      <c r="F3604" s="72">
        <f t="shared" si="280"/>
        <v>7.6904610289511496E-2</v>
      </c>
      <c r="G3604" s="73">
        <v>55</v>
      </c>
      <c r="H3604" s="72">
        <f t="shared" si="281"/>
        <v>4.6991069548660164E-5</v>
      </c>
      <c r="I3604" s="76">
        <v>8.5438308270291205E-7</v>
      </c>
      <c r="J3604" s="75">
        <v>3603</v>
      </c>
      <c r="K3604" s="72">
        <f t="shared" si="282"/>
        <v>26250.876012070727</v>
      </c>
      <c r="L3604" s="72">
        <f t="shared" si="283"/>
        <v>8.5422109479264634E-4</v>
      </c>
      <c r="M3604" s="72">
        <f t="shared" si="284"/>
        <v>3.4497764291738714E-8</v>
      </c>
      <c r="N3604" s="72" t="e">
        <f>IF(VLOOKUP(B3604,[1]Sheet1!$B$2:$G$553,6,FALSE)=0,"",L3604)</f>
        <v>#N/A</v>
      </c>
      <c r="O3604" s="72" t="e">
        <f>IF(VLOOKUP($B3604,[1]Sheet1!$C$2:$G$553,5,FALSE)=0,"",$L3604)</f>
        <v>#N/A</v>
      </c>
      <c r="P3604" s="72" t="e">
        <f>IF(VLOOKUP($B3604,[1]Sheet1!$D$2:$G$553,4,FALSE)=0,"",$L3604)</f>
        <v>#N/A</v>
      </c>
      <c r="Q3604" s="72" t="e">
        <f>IF(VLOOKUP($B3604,[1]Sheet1!$E$2:$G$553,3,FALSE)=0,"",$L3604)</f>
        <v>#N/A</v>
      </c>
      <c r="R3604" s="72" t="e">
        <f>IF(VLOOKUP($B3604,[1]Sheet1!$F$2:$G$553,2,FALSE)=0,"",$L3604)</f>
        <v>#N/A</v>
      </c>
      <c r="S3604" s="72" t="e">
        <f>COUNTIF([1]isolation_zones!$H$2:$H$1182,conductor_pz_summary_hftd_23_re!B3604)</f>
        <v>#VALUE!</v>
      </c>
    </row>
    <row r="3605" spans="1:19" x14ac:dyDescent="0.25">
      <c r="A3605" s="70">
        <v>10858</v>
      </c>
      <c r="B3605" s="71" t="s">
        <v>6829</v>
      </c>
      <c r="C3605" s="72">
        <v>182052101</v>
      </c>
      <c r="D3605" s="72" t="s">
        <v>1578</v>
      </c>
      <c r="E3605" s="72">
        <v>1202.5461832625001</v>
      </c>
      <c r="F3605" s="72">
        <f t="shared" si="280"/>
        <v>0.74738731091516475</v>
      </c>
      <c r="G3605" s="73">
        <v>4</v>
      </c>
      <c r="H3605" s="72">
        <f t="shared" si="281"/>
        <v>3.3971292709399882E-6</v>
      </c>
      <c r="I3605" s="76">
        <v>8.4928231773499704E-7</v>
      </c>
      <c r="J3605" s="75">
        <v>3604</v>
      </c>
      <c r="K3605" s="72">
        <f t="shared" si="282"/>
        <v>26251.623399381642</v>
      </c>
      <c r="L3605" s="72">
        <f t="shared" si="283"/>
        <v>8.5082396552170632E-4</v>
      </c>
      <c r="M3605" s="72">
        <f t="shared" si="284"/>
        <v>3.4360571045667091E-8</v>
      </c>
      <c r="N3605" s="72" t="e">
        <f>IF(VLOOKUP(B3605,[1]Sheet1!$B$2:$G$553,6,FALSE)=0,"",L3605)</f>
        <v>#N/A</v>
      </c>
      <c r="O3605" s="72" t="e">
        <f>IF(VLOOKUP($B3605,[1]Sheet1!$C$2:$G$553,5,FALSE)=0,"",$L3605)</f>
        <v>#N/A</v>
      </c>
      <c r="P3605" s="72" t="e">
        <f>IF(VLOOKUP($B3605,[1]Sheet1!$D$2:$G$553,4,FALSE)=0,"",$L3605)</f>
        <v>#N/A</v>
      </c>
      <c r="Q3605" s="72" t="e">
        <f>IF(VLOOKUP($B3605,[1]Sheet1!$E$2:$G$553,3,FALSE)=0,"",$L3605)</f>
        <v>#N/A</v>
      </c>
      <c r="R3605" s="72" t="e">
        <f>IF(VLOOKUP($B3605,[1]Sheet1!$F$2:$G$553,2,FALSE)=0,"",$L3605)</f>
        <v>#N/A</v>
      </c>
      <c r="S3605" s="72" t="e">
        <f>COUNTIF([1]isolation_zones!$H$2:$H$1182,conductor_pz_summary_hftd_23_re!B3605)</f>
        <v>#VALUE!</v>
      </c>
    </row>
    <row r="3606" spans="1:19" x14ac:dyDescent="0.25">
      <c r="A3606" s="70">
        <v>10655</v>
      </c>
      <c r="B3606" s="71" t="s">
        <v>6830</v>
      </c>
      <c r="C3606" s="72">
        <v>182601104</v>
      </c>
      <c r="D3606" s="72" t="s">
        <v>557</v>
      </c>
      <c r="E3606" s="72">
        <v>111.888830923477</v>
      </c>
      <c r="F3606" s="72">
        <f t="shared" si="280"/>
        <v>6.9539360424783717E-2</v>
      </c>
      <c r="G3606" s="73">
        <v>3</v>
      </c>
      <c r="H3606" s="72">
        <f t="shared" si="281"/>
        <v>2.5199535822785311E-6</v>
      </c>
      <c r="I3606" s="76">
        <v>8.39984527426177E-7</v>
      </c>
      <c r="J3606" s="75">
        <v>3605</v>
      </c>
      <c r="K3606" s="72">
        <f t="shared" si="282"/>
        <v>26251.692938742068</v>
      </c>
      <c r="L3606" s="72">
        <f t="shared" si="283"/>
        <v>8.4830401193942777E-4</v>
      </c>
      <c r="M3606" s="72">
        <f t="shared" si="284"/>
        <v>3.4258802586380017E-8</v>
      </c>
      <c r="N3606" s="72" t="e">
        <f>IF(VLOOKUP(B3606,[1]Sheet1!$B$2:$G$553,6,FALSE)=0,"",L3606)</f>
        <v>#N/A</v>
      </c>
      <c r="O3606" s="72" t="e">
        <f>IF(VLOOKUP($B3606,[1]Sheet1!$C$2:$G$553,5,FALSE)=0,"",$L3606)</f>
        <v>#N/A</v>
      </c>
      <c r="P3606" s="72" t="e">
        <f>IF(VLOOKUP($B3606,[1]Sheet1!$D$2:$G$553,4,FALSE)=0,"",$L3606)</f>
        <v>#N/A</v>
      </c>
      <c r="Q3606" s="72" t="e">
        <f>IF(VLOOKUP($B3606,[1]Sheet1!$E$2:$G$553,3,FALSE)=0,"",$L3606)</f>
        <v>#N/A</v>
      </c>
      <c r="R3606" s="72" t="e">
        <f>IF(VLOOKUP($B3606,[1]Sheet1!$F$2:$G$553,2,FALSE)=0,"",$L3606)</f>
        <v>#N/A</v>
      </c>
      <c r="S3606" s="72" t="e">
        <f>COUNTIF([1]isolation_zones!$H$2:$H$1182,conductor_pz_summary_hftd_23_re!B3606)</f>
        <v>#VALUE!</v>
      </c>
    </row>
    <row r="3607" spans="1:19" x14ac:dyDescent="0.25">
      <c r="A3607" s="70">
        <v>4160</v>
      </c>
      <c r="B3607" s="71" t="s">
        <v>4088</v>
      </c>
      <c r="C3607" s="72">
        <v>12501110</v>
      </c>
      <c r="D3607" s="72" t="s">
        <v>1034</v>
      </c>
      <c r="E3607" s="72">
        <v>423.115327310981</v>
      </c>
      <c r="F3607" s="72">
        <f t="shared" si="280"/>
        <v>0.26296788521502856</v>
      </c>
      <c r="G3607" s="73">
        <v>35</v>
      </c>
      <c r="H3607" s="72">
        <f t="shared" si="281"/>
        <v>2.8818515717139086E-5</v>
      </c>
      <c r="I3607" s="76">
        <v>8.23386163346831E-7</v>
      </c>
      <c r="J3607" s="75">
        <v>3606</v>
      </c>
      <c r="K3607" s="72">
        <f t="shared" si="282"/>
        <v>26251.955906627281</v>
      </c>
      <c r="L3607" s="72">
        <f t="shared" si="283"/>
        <v>8.1948549622228874E-4</v>
      </c>
      <c r="M3607" s="72">
        <f t="shared" si="284"/>
        <v>3.3094965298225767E-8</v>
      </c>
      <c r="N3607" s="72" t="e">
        <f>IF(VLOOKUP(B3607,[1]Sheet1!$B$2:$G$553,6,FALSE)=0,"",L3607)</f>
        <v>#N/A</v>
      </c>
      <c r="O3607" s="72" t="e">
        <f>IF(VLOOKUP($B3607,[1]Sheet1!$C$2:$G$553,5,FALSE)=0,"",$L3607)</f>
        <v>#N/A</v>
      </c>
      <c r="P3607" s="72" t="e">
        <f>IF(VLOOKUP($B3607,[1]Sheet1!$D$2:$G$553,4,FALSE)=0,"",$L3607)</f>
        <v>#N/A</v>
      </c>
      <c r="Q3607" s="72" t="e">
        <f>IF(VLOOKUP($B3607,[1]Sheet1!$E$2:$G$553,3,FALSE)=0,"",$L3607)</f>
        <v>#N/A</v>
      </c>
      <c r="R3607" s="72" t="e">
        <f>IF(VLOOKUP($B3607,[1]Sheet1!$F$2:$G$553,2,FALSE)=0,"",$L3607)</f>
        <v>#N/A</v>
      </c>
      <c r="S3607" s="72" t="e">
        <f>COUNTIF([1]isolation_zones!$H$2:$H$1182,conductor_pz_summary_hftd_23_re!B3607)</f>
        <v>#VALUE!</v>
      </c>
    </row>
    <row r="3608" spans="1:19" x14ac:dyDescent="0.25">
      <c r="A3608" s="70">
        <v>5087</v>
      </c>
      <c r="B3608" s="71" t="s">
        <v>6831</v>
      </c>
      <c r="C3608" s="72">
        <v>13681112</v>
      </c>
      <c r="D3608" s="72" t="s">
        <v>765</v>
      </c>
      <c r="E3608" s="72">
        <v>361.91914572824999</v>
      </c>
      <c r="F3608" s="72">
        <f t="shared" si="280"/>
        <v>0.2249342111424798</v>
      </c>
      <c r="G3608" s="73">
        <v>11</v>
      </c>
      <c r="H3608" s="72">
        <f t="shared" si="281"/>
        <v>8.9177815730083403E-6</v>
      </c>
      <c r="I3608" s="76">
        <v>8.1070741572803099E-7</v>
      </c>
      <c r="J3608" s="75">
        <v>3607</v>
      </c>
      <c r="K3608" s="72">
        <f t="shared" si="282"/>
        <v>26252.180840838424</v>
      </c>
      <c r="L3608" s="72">
        <f t="shared" si="283"/>
        <v>8.1056771464928039E-4</v>
      </c>
      <c r="M3608" s="72">
        <f t="shared" si="284"/>
        <v>3.2734820215663115E-8</v>
      </c>
      <c r="N3608" s="72" t="e">
        <f>IF(VLOOKUP(B3608,[1]Sheet1!$B$2:$G$553,6,FALSE)=0,"",L3608)</f>
        <v>#N/A</v>
      </c>
      <c r="O3608" s="72" t="e">
        <f>IF(VLOOKUP($B3608,[1]Sheet1!$C$2:$G$553,5,FALSE)=0,"",$L3608)</f>
        <v>#N/A</v>
      </c>
      <c r="P3608" s="72" t="e">
        <f>IF(VLOOKUP($B3608,[1]Sheet1!$D$2:$G$553,4,FALSE)=0,"",$L3608)</f>
        <v>#N/A</v>
      </c>
      <c r="Q3608" s="72" t="e">
        <f>IF(VLOOKUP($B3608,[1]Sheet1!$E$2:$G$553,3,FALSE)=0,"",$L3608)</f>
        <v>#N/A</v>
      </c>
      <c r="R3608" s="72" t="e">
        <f>IF(VLOOKUP($B3608,[1]Sheet1!$F$2:$G$553,2,FALSE)=0,"",$L3608)</f>
        <v>#N/A</v>
      </c>
      <c r="S3608" s="72" t="e">
        <f>COUNTIF([1]isolation_zones!$H$2:$H$1182,conductor_pz_summary_hftd_23_re!B3608)</f>
        <v>#VALUE!</v>
      </c>
    </row>
    <row r="3609" spans="1:19" x14ac:dyDescent="0.25">
      <c r="A3609" s="70">
        <v>2691</v>
      </c>
      <c r="B3609" s="71" t="s">
        <v>4619</v>
      </c>
      <c r="C3609" s="72">
        <v>13320401</v>
      </c>
      <c r="D3609" s="72" t="s">
        <v>1366</v>
      </c>
      <c r="E3609" s="72">
        <v>499.48896822679802</v>
      </c>
      <c r="F3609" s="72">
        <f t="shared" si="280"/>
        <v>0.31043441157663021</v>
      </c>
      <c r="G3609" s="73">
        <v>59</v>
      </c>
      <c r="H3609" s="72">
        <f t="shared" si="281"/>
        <v>4.751701287153498E-5</v>
      </c>
      <c r="I3609" s="76">
        <v>8.0537309951754198E-7</v>
      </c>
      <c r="J3609" s="75">
        <v>3608</v>
      </c>
      <c r="K3609" s="72">
        <f t="shared" si="282"/>
        <v>26252.491275250002</v>
      </c>
      <c r="L3609" s="72">
        <f t="shared" si="283"/>
        <v>7.6305070177774543E-4</v>
      </c>
      <c r="M3609" s="72">
        <f t="shared" si="284"/>
        <v>3.0815843126613779E-8</v>
      </c>
      <c r="N3609" s="72" t="e">
        <f>IF(VLOOKUP(B3609,[1]Sheet1!$B$2:$G$553,6,FALSE)=0,"",L3609)</f>
        <v>#N/A</v>
      </c>
      <c r="O3609" s="72" t="e">
        <f>IF(VLOOKUP($B3609,[1]Sheet1!$C$2:$G$553,5,FALSE)=0,"",$L3609)</f>
        <v>#N/A</v>
      </c>
      <c r="P3609" s="72" t="e">
        <f>IF(VLOOKUP($B3609,[1]Sheet1!$D$2:$G$553,4,FALSE)=0,"",$L3609)</f>
        <v>#N/A</v>
      </c>
      <c r="Q3609" s="72" t="e">
        <f>IF(VLOOKUP($B3609,[1]Sheet1!$E$2:$G$553,3,FALSE)=0,"",$L3609)</f>
        <v>#N/A</v>
      </c>
      <c r="R3609" s="72" t="e">
        <f>IF(VLOOKUP($B3609,[1]Sheet1!$F$2:$G$553,2,FALSE)=0,"",$L3609)</f>
        <v>#N/A</v>
      </c>
      <c r="S3609" s="72" t="e">
        <f>COUNTIF([1]isolation_zones!$H$2:$H$1182,conductor_pz_summary_hftd_23_re!B3609)</f>
        <v>#VALUE!</v>
      </c>
    </row>
    <row r="3610" spans="1:19" x14ac:dyDescent="0.25">
      <c r="A3610" s="70">
        <v>425</v>
      </c>
      <c r="B3610" s="71" t="s">
        <v>6832</v>
      </c>
      <c r="C3610" s="72">
        <v>14091105</v>
      </c>
      <c r="D3610" s="72" t="s">
        <v>6827</v>
      </c>
      <c r="E3610" s="72">
        <v>2212.8784028912401</v>
      </c>
      <c r="F3610" s="72">
        <f t="shared" si="280"/>
        <v>1.3753128669305408</v>
      </c>
      <c r="G3610" s="73">
        <v>112</v>
      </c>
      <c r="H3610" s="72">
        <f t="shared" si="281"/>
        <v>8.9816407064670717E-5</v>
      </c>
      <c r="I3610" s="76">
        <v>8.0193220593455997E-7</v>
      </c>
      <c r="J3610" s="75">
        <v>3609</v>
      </c>
      <c r="K3610" s="72">
        <f t="shared" si="282"/>
        <v>26253.866588116933</v>
      </c>
      <c r="L3610" s="72">
        <f t="shared" si="283"/>
        <v>6.7323429471307468E-4</v>
      </c>
      <c r="M3610" s="72">
        <f t="shared" si="284"/>
        <v>2.7188602756016297E-8</v>
      </c>
      <c r="N3610" s="72" t="e">
        <f>IF(VLOOKUP(B3610,[1]Sheet1!$B$2:$G$553,6,FALSE)=0,"",L3610)</f>
        <v>#N/A</v>
      </c>
      <c r="O3610" s="72" t="e">
        <f>IF(VLOOKUP($B3610,[1]Sheet1!$C$2:$G$553,5,FALSE)=0,"",$L3610)</f>
        <v>#N/A</v>
      </c>
      <c r="P3610" s="72" t="e">
        <f>IF(VLOOKUP($B3610,[1]Sheet1!$D$2:$G$553,4,FALSE)=0,"",$L3610)</f>
        <v>#N/A</v>
      </c>
      <c r="Q3610" s="72" t="e">
        <f>IF(VLOOKUP($B3610,[1]Sheet1!$E$2:$G$553,3,FALSE)=0,"",$L3610)</f>
        <v>#N/A</v>
      </c>
      <c r="R3610" s="72" t="e">
        <f>IF(VLOOKUP($B3610,[1]Sheet1!$F$2:$G$553,2,FALSE)=0,"",$L3610)</f>
        <v>#N/A</v>
      </c>
      <c r="S3610" s="72" t="e">
        <f>COUNTIF([1]isolation_zones!$H$2:$H$1182,conductor_pz_summary_hftd_23_re!B3610)</f>
        <v>#VALUE!</v>
      </c>
    </row>
    <row r="3611" spans="1:19" x14ac:dyDescent="0.25">
      <c r="A3611" s="70">
        <v>5569</v>
      </c>
      <c r="B3611" s="71" t="s">
        <v>4559</v>
      </c>
      <c r="C3611" s="72">
        <v>183011101</v>
      </c>
      <c r="D3611" s="72" t="s">
        <v>799</v>
      </c>
      <c r="E3611" s="72">
        <v>0</v>
      </c>
      <c r="F3611" s="72">
        <f t="shared" si="280"/>
        <v>0</v>
      </c>
      <c r="G3611" s="73">
        <v>28</v>
      </c>
      <c r="H3611" s="72">
        <f t="shared" si="281"/>
        <v>2.2428552471037664E-5</v>
      </c>
      <c r="I3611" s="76">
        <v>8.0101973110848802E-7</v>
      </c>
      <c r="J3611" s="75">
        <v>3610</v>
      </c>
      <c r="K3611" s="72">
        <f t="shared" si="282"/>
        <v>26253.866588116933</v>
      </c>
      <c r="L3611" s="72">
        <f t="shared" si="283"/>
        <v>6.50805742242037E-4</v>
      </c>
      <c r="M3611" s="72">
        <f t="shared" si="284"/>
        <v>2.6282824473008001E-8</v>
      </c>
      <c r="N3611" s="72" t="e">
        <f>IF(VLOOKUP(B3611,[1]Sheet1!$B$2:$G$553,6,FALSE)=0,"",L3611)</f>
        <v>#N/A</v>
      </c>
      <c r="O3611" s="72" t="e">
        <f>IF(VLOOKUP($B3611,[1]Sheet1!$C$2:$G$553,5,FALSE)=0,"",$L3611)</f>
        <v>#N/A</v>
      </c>
      <c r="P3611" s="72" t="e">
        <f>IF(VLOOKUP($B3611,[1]Sheet1!$D$2:$G$553,4,FALSE)=0,"",$L3611)</f>
        <v>#N/A</v>
      </c>
      <c r="Q3611" s="72" t="e">
        <f>IF(VLOOKUP($B3611,[1]Sheet1!$E$2:$G$553,3,FALSE)=0,"",$L3611)</f>
        <v>#N/A</v>
      </c>
      <c r="R3611" s="72" t="e">
        <f>IF(VLOOKUP($B3611,[1]Sheet1!$F$2:$G$553,2,FALSE)=0,"",$L3611)</f>
        <v>#N/A</v>
      </c>
      <c r="S3611" s="72" t="e">
        <f>COUNTIF([1]isolation_zones!$H$2:$H$1182,conductor_pz_summary_hftd_23_re!B3611)</f>
        <v>#VALUE!</v>
      </c>
    </row>
    <row r="3612" spans="1:19" x14ac:dyDescent="0.25">
      <c r="A3612" s="70">
        <v>513</v>
      </c>
      <c r="B3612" s="71" t="s">
        <v>6833</v>
      </c>
      <c r="C3612" s="72">
        <v>12091116</v>
      </c>
      <c r="D3612" s="72" t="s">
        <v>1472</v>
      </c>
      <c r="E3612" s="72">
        <v>0</v>
      </c>
      <c r="F3612" s="72">
        <f t="shared" si="280"/>
        <v>0</v>
      </c>
      <c r="G3612" s="73">
        <v>253</v>
      </c>
      <c r="H3612" s="72">
        <f t="shared" si="281"/>
        <v>1.9978216231675448E-4</v>
      </c>
      <c r="I3612" s="76">
        <v>7.8965281548124301E-7</v>
      </c>
      <c r="J3612" s="75">
        <v>3611</v>
      </c>
      <c r="K3612" s="72">
        <f t="shared" si="282"/>
        <v>26253.866588116933</v>
      </c>
      <c r="L3612" s="72">
        <f t="shared" si="283"/>
        <v>4.5102357992528254E-4</v>
      </c>
      <c r="M3612" s="72">
        <f t="shared" si="284"/>
        <v>1.8214611234876423E-8</v>
      </c>
      <c r="N3612" s="72" t="e">
        <f>IF(VLOOKUP(B3612,[1]Sheet1!$B$2:$G$553,6,FALSE)=0,"",L3612)</f>
        <v>#N/A</v>
      </c>
      <c r="O3612" s="72" t="e">
        <f>IF(VLOOKUP($B3612,[1]Sheet1!$C$2:$G$553,5,FALSE)=0,"",$L3612)</f>
        <v>#N/A</v>
      </c>
      <c r="P3612" s="72" t="e">
        <f>IF(VLOOKUP($B3612,[1]Sheet1!$D$2:$G$553,4,FALSE)=0,"",$L3612)</f>
        <v>#N/A</v>
      </c>
      <c r="Q3612" s="72" t="e">
        <f>IF(VLOOKUP($B3612,[1]Sheet1!$E$2:$G$553,3,FALSE)=0,"",$L3612)</f>
        <v>#N/A</v>
      </c>
      <c r="R3612" s="72" t="e">
        <f>IF(VLOOKUP($B3612,[1]Sheet1!$F$2:$G$553,2,FALSE)=0,"",$L3612)</f>
        <v>#N/A</v>
      </c>
      <c r="S3612" s="72" t="e">
        <f>COUNTIF([1]isolation_zones!$H$2:$H$1182,conductor_pz_summary_hftd_23_re!B3612)</f>
        <v>#VALUE!</v>
      </c>
    </row>
    <row r="3613" spans="1:19" x14ac:dyDescent="0.25">
      <c r="A3613" s="70">
        <v>4433</v>
      </c>
      <c r="B3613" s="71" t="s">
        <v>4692</v>
      </c>
      <c r="C3613" s="72">
        <v>182090401</v>
      </c>
      <c r="D3613" s="72" t="s">
        <v>1446</v>
      </c>
      <c r="E3613" s="72">
        <v>0</v>
      </c>
      <c r="F3613" s="72">
        <f t="shared" si="280"/>
        <v>0</v>
      </c>
      <c r="G3613" s="73">
        <v>28</v>
      </c>
      <c r="H3613" s="72">
        <f t="shared" si="281"/>
        <v>2.2062073514748373E-5</v>
      </c>
      <c r="I3613" s="76">
        <v>7.8793119695529899E-7</v>
      </c>
      <c r="J3613" s="75">
        <v>3612</v>
      </c>
      <c r="K3613" s="72">
        <f t="shared" si="282"/>
        <v>26253.866588116933</v>
      </c>
      <c r="L3613" s="72">
        <f t="shared" si="283"/>
        <v>4.2896150641053417E-4</v>
      </c>
      <c r="M3613" s="72">
        <f t="shared" si="284"/>
        <v>1.7323633223986222E-8</v>
      </c>
      <c r="N3613" s="72" t="e">
        <f>IF(VLOOKUP(B3613,[1]Sheet1!$B$2:$G$553,6,FALSE)=0,"",L3613)</f>
        <v>#N/A</v>
      </c>
      <c r="O3613" s="72" t="e">
        <f>IF(VLOOKUP($B3613,[1]Sheet1!$C$2:$G$553,5,FALSE)=0,"",$L3613)</f>
        <v>#N/A</v>
      </c>
      <c r="P3613" s="72" t="e">
        <f>IF(VLOOKUP($B3613,[1]Sheet1!$D$2:$G$553,4,FALSE)=0,"",$L3613)</f>
        <v>#N/A</v>
      </c>
      <c r="Q3613" s="72" t="e">
        <f>IF(VLOOKUP($B3613,[1]Sheet1!$E$2:$G$553,3,FALSE)=0,"",$L3613)</f>
        <v>#N/A</v>
      </c>
      <c r="R3613" s="72" t="e">
        <f>IF(VLOOKUP($B3613,[1]Sheet1!$F$2:$G$553,2,FALSE)=0,"",$L3613)</f>
        <v>#N/A</v>
      </c>
      <c r="S3613" s="72" t="e">
        <f>COUNTIF([1]isolation_zones!$H$2:$H$1182,conductor_pz_summary_hftd_23_re!B3613)</f>
        <v>#VALUE!</v>
      </c>
    </row>
    <row r="3614" spans="1:19" x14ac:dyDescent="0.25">
      <c r="A3614" s="70">
        <v>1060</v>
      </c>
      <c r="B3614" s="71" t="s">
        <v>3739</v>
      </c>
      <c r="C3614" s="72">
        <v>13111114</v>
      </c>
      <c r="D3614" s="72" t="s">
        <v>1068</v>
      </c>
      <c r="E3614" s="72">
        <v>3496.0754220621998</v>
      </c>
      <c r="F3614" s="72">
        <f t="shared" si="280"/>
        <v>2.1728249981741454</v>
      </c>
      <c r="G3614" s="73">
        <v>66</v>
      </c>
      <c r="H3614" s="72">
        <f t="shared" si="281"/>
        <v>5.0766437950513292E-5</v>
      </c>
      <c r="I3614" s="76">
        <v>7.6918845379565597E-7</v>
      </c>
      <c r="J3614" s="75">
        <v>3613</v>
      </c>
      <c r="K3614" s="72">
        <f t="shared" si="282"/>
        <v>26256.039413115108</v>
      </c>
      <c r="L3614" s="72">
        <f t="shared" si="283"/>
        <v>3.7819506846002086E-4</v>
      </c>
      <c r="M3614" s="72">
        <f t="shared" si="284"/>
        <v>1.5273427930504088E-8</v>
      </c>
      <c r="N3614" s="72" t="e">
        <f>IF(VLOOKUP(B3614,[1]Sheet1!$B$2:$G$553,6,FALSE)=0,"",L3614)</f>
        <v>#N/A</v>
      </c>
      <c r="O3614" s="72" t="e">
        <f>IF(VLOOKUP($B3614,[1]Sheet1!$C$2:$G$553,5,FALSE)=0,"",$L3614)</f>
        <v>#N/A</v>
      </c>
      <c r="P3614" s="72" t="e">
        <f>IF(VLOOKUP($B3614,[1]Sheet1!$D$2:$G$553,4,FALSE)=0,"",$L3614)</f>
        <v>#N/A</v>
      </c>
      <c r="Q3614" s="72" t="e">
        <f>IF(VLOOKUP($B3614,[1]Sheet1!$E$2:$G$553,3,FALSE)=0,"",$L3614)</f>
        <v>#N/A</v>
      </c>
      <c r="R3614" s="72" t="e">
        <f>IF(VLOOKUP($B3614,[1]Sheet1!$F$2:$G$553,2,FALSE)=0,"",$L3614)</f>
        <v>#N/A</v>
      </c>
      <c r="S3614" s="72" t="e">
        <f>COUNTIF([1]isolation_zones!$H$2:$H$1182,conductor_pz_summary_hftd_23_re!B3614)</f>
        <v>#VALUE!</v>
      </c>
    </row>
    <row r="3615" spans="1:19" x14ac:dyDescent="0.25">
      <c r="A3615" s="70">
        <v>8159</v>
      </c>
      <c r="B3615" s="71" t="s">
        <v>6834</v>
      </c>
      <c r="C3615" s="72">
        <v>182631103</v>
      </c>
      <c r="D3615" s="72" t="s">
        <v>422</v>
      </c>
      <c r="E3615" s="72">
        <v>189.85675983911699</v>
      </c>
      <c r="F3615" s="72">
        <f t="shared" si="280"/>
        <v>0.11799674321884213</v>
      </c>
      <c r="G3615" s="73">
        <v>2</v>
      </c>
      <c r="H3615" s="72">
        <f t="shared" si="281"/>
        <v>1.4558704866305021E-6</v>
      </c>
      <c r="I3615" s="76">
        <v>7.2793524331525105E-7</v>
      </c>
      <c r="J3615" s="75">
        <v>3614</v>
      </c>
      <c r="K3615" s="72">
        <f t="shared" si="282"/>
        <v>26256.157409858326</v>
      </c>
      <c r="L3615" s="72">
        <f t="shared" si="283"/>
        <v>3.7673919797339035E-4</v>
      </c>
      <c r="M3615" s="72">
        <f t="shared" si="284"/>
        <v>1.5214632523561731E-8</v>
      </c>
      <c r="N3615" s="72" t="e">
        <f>IF(VLOOKUP(B3615,[1]Sheet1!$B$2:$G$553,6,FALSE)=0,"",L3615)</f>
        <v>#N/A</v>
      </c>
      <c r="O3615" s="72" t="e">
        <f>IF(VLOOKUP($B3615,[1]Sheet1!$C$2:$G$553,5,FALSE)=0,"",$L3615)</f>
        <v>#N/A</v>
      </c>
      <c r="P3615" s="72" t="e">
        <f>IF(VLOOKUP($B3615,[1]Sheet1!$D$2:$G$553,4,FALSE)=0,"",$L3615)</f>
        <v>#N/A</v>
      </c>
      <c r="Q3615" s="72" t="e">
        <f>IF(VLOOKUP($B3615,[1]Sheet1!$E$2:$G$553,3,FALSE)=0,"",$L3615)</f>
        <v>#N/A</v>
      </c>
      <c r="R3615" s="72" t="e">
        <f>IF(VLOOKUP($B3615,[1]Sheet1!$F$2:$G$553,2,FALSE)=0,"",$L3615)</f>
        <v>#N/A</v>
      </c>
      <c r="S3615" s="72" t="e">
        <f>COUNTIF([1]isolation_zones!$H$2:$H$1182,conductor_pz_summary_hftd_23_re!B3615)</f>
        <v>#VALUE!</v>
      </c>
    </row>
    <row r="3616" spans="1:19" x14ac:dyDescent="0.25">
      <c r="A3616" s="70">
        <v>749</v>
      </c>
      <c r="B3616" s="71" t="s">
        <v>4317</v>
      </c>
      <c r="C3616" s="72">
        <v>13350401</v>
      </c>
      <c r="D3616" s="72" t="s">
        <v>952</v>
      </c>
      <c r="E3616" s="72">
        <v>0</v>
      </c>
      <c r="F3616" s="72">
        <f t="shared" si="280"/>
        <v>0</v>
      </c>
      <c r="G3616" s="73">
        <v>56</v>
      </c>
      <c r="H3616" s="72">
        <f t="shared" si="281"/>
        <v>3.8386377229945748E-5</v>
      </c>
      <c r="I3616" s="76">
        <v>6.8547102196331697E-7</v>
      </c>
      <c r="J3616" s="75">
        <v>3615</v>
      </c>
      <c r="K3616" s="72">
        <f t="shared" si="282"/>
        <v>26256.157409858326</v>
      </c>
      <c r="L3616" s="72">
        <f t="shared" si="283"/>
        <v>3.383528207434446E-4</v>
      </c>
      <c r="M3616" s="72">
        <f t="shared" si="284"/>
        <v>1.366439663994207E-8</v>
      </c>
      <c r="N3616" s="72" t="e">
        <f>IF(VLOOKUP(B3616,[1]Sheet1!$B$2:$G$553,6,FALSE)=0,"",L3616)</f>
        <v>#N/A</v>
      </c>
      <c r="O3616" s="72" t="e">
        <f>IF(VLOOKUP($B3616,[1]Sheet1!$C$2:$G$553,5,FALSE)=0,"",$L3616)</f>
        <v>#N/A</v>
      </c>
      <c r="P3616" s="72" t="e">
        <f>IF(VLOOKUP($B3616,[1]Sheet1!$D$2:$G$553,4,FALSE)=0,"",$L3616)</f>
        <v>#N/A</v>
      </c>
      <c r="Q3616" s="72" t="e">
        <f>IF(VLOOKUP($B3616,[1]Sheet1!$E$2:$G$553,3,FALSE)=0,"",$L3616)</f>
        <v>#N/A</v>
      </c>
      <c r="R3616" s="72" t="e">
        <f>IF(VLOOKUP($B3616,[1]Sheet1!$F$2:$G$553,2,FALSE)=0,"",$L3616)</f>
        <v>#N/A</v>
      </c>
      <c r="S3616" s="72" t="e">
        <f>COUNTIF([1]isolation_zones!$H$2:$H$1182,conductor_pz_summary_hftd_23_re!B3616)</f>
        <v>#VALUE!</v>
      </c>
    </row>
    <row r="3617" spans="1:19" x14ac:dyDescent="0.25">
      <c r="A3617" s="70">
        <v>8960</v>
      </c>
      <c r="B3617" s="71" t="s">
        <v>6835</v>
      </c>
      <c r="C3617" s="72">
        <v>182601104</v>
      </c>
      <c r="D3617" s="72" t="s">
        <v>557</v>
      </c>
      <c r="E3617" s="72">
        <v>97.717719299821496</v>
      </c>
      <c r="F3617" s="72">
        <f t="shared" si="280"/>
        <v>6.0731957302561528E-2</v>
      </c>
      <c r="G3617" s="73">
        <v>3</v>
      </c>
      <c r="H3617" s="72">
        <f t="shared" si="281"/>
        <v>1.8316081062830191E-6</v>
      </c>
      <c r="I3617" s="76">
        <v>6.1053603542767305E-7</v>
      </c>
      <c r="J3617" s="75">
        <v>3616</v>
      </c>
      <c r="K3617" s="72">
        <f t="shared" si="282"/>
        <v>26256.218141815629</v>
      </c>
      <c r="L3617" s="72">
        <f t="shared" si="283"/>
        <v>3.3652121263716157E-4</v>
      </c>
      <c r="M3617" s="72">
        <f t="shared" si="284"/>
        <v>1.3590427049269847E-8</v>
      </c>
      <c r="N3617" s="72" t="e">
        <f>IF(VLOOKUP(B3617,[1]Sheet1!$B$2:$G$553,6,FALSE)=0,"",L3617)</f>
        <v>#N/A</v>
      </c>
      <c r="O3617" s="72" t="e">
        <f>IF(VLOOKUP($B3617,[1]Sheet1!$C$2:$G$553,5,FALSE)=0,"",$L3617)</f>
        <v>#N/A</v>
      </c>
      <c r="P3617" s="72" t="e">
        <f>IF(VLOOKUP($B3617,[1]Sheet1!$D$2:$G$553,4,FALSE)=0,"",$L3617)</f>
        <v>#N/A</v>
      </c>
      <c r="Q3617" s="72" t="e">
        <f>IF(VLOOKUP($B3617,[1]Sheet1!$E$2:$G$553,3,FALSE)=0,"",$L3617)</f>
        <v>#N/A</v>
      </c>
      <c r="R3617" s="72" t="e">
        <f>IF(VLOOKUP($B3617,[1]Sheet1!$F$2:$G$553,2,FALSE)=0,"",$L3617)</f>
        <v>#N/A</v>
      </c>
      <c r="S3617" s="72" t="e">
        <f>COUNTIF([1]isolation_zones!$H$2:$H$1182,conductor_pz_summary_hftd_23_re!B3617)</f>
        <v>#VALUE!</v>
      </c>
    </row>
    <row r="3618" spans="1:19" x14ac:dyDescent="0.25">
      <c r="A3618" s="70">
        <v>11035</v>
      </c>
      <c r="B3618" s="71" t="s">
        <v>6836</v>
      </c>
      <c r="C3618" s="72">
        <v>182052101</v>
      </c>
      <c r="D3618" s="72" t="s">
        <v>1578</v>
      </c>
      <c r="E3618" s="72">
        <v>1388.0333708184901</v>
      </c>
      <c r="F3618" s="72">
        <f t="shared" si="280"/>
        <v>0.86266834730794906</v>
      </c>
      <c r="G3618" s="73">
        <v>2</v>
      </c>
      <c r="H3618" s="72">
        <f t="shared" si="281"/>
        <v>1.1409663342667739E-6</v>
      </c>
      <c r="I3618" s="76">
        <v>5.7048316713338695E-7</v>
      </c>
      <c r="J3618" s="75">
        <v>3617</v>
      </c>
      <c r="K3618" s="72">
        <f t="shared" si="282"/>
        <v>26257.080810162937</v>
      </c>
      <c r="L3618" s="72">
        <f t="shared" si="283"/>
        <v>3.3538024630289478E-4</v>
      </c>
      <c r="M3618" s="72">
        <f t="shared" si="284"/>
        <v>1.3544349063249261E-8</v>
      </c>
      <c r="N3618" s="72" t="e">
        <f>IF(VLOOKUP(B3618,[1]Sheet1!$B$2:$G$553,6,FALSE)=0,"",L3618)</f>
        <v>#N/A</v>
      </c>
      <c r="O3618" s="72" t="e">
        <f>IF(VLOOKUP($B3618,[1]Sheet1!$C$2:$G$553,5,FALSE)=0,"",$L3618)</f>
        <v>#N/A</v>
      </c>
      <c r="P3618" s="72" t="e">
        <f>IF(VLOOKUP($B3618,[1]Sheet1!$D$2:$G$553,4,FALSE)=0,"",$L3618)</f>
        <v>#N/A</v>
      </c>
      <c r="Q3618" s="72" t="e">
        <f>IF(VLOOKUP($B3618,[1]Sheet1!$E$2:$G$553,3,FALSE)=0,"",$L3618)</f>
        <v>#N/A</v>
      </c>
      <c r="R3618" s="72" t="e">
        <f>IF(VLOOKUP($B3618,[1]Sheet1!$F$2:$G$553,2,FALSE)=0,"",$L3618)</f>
        <v>#N/A</v>
      </c>
      <c r="S3618" s="72" t="e">
        <f>COUNTIF([1]isolation_zones!$H$2:$H$1182,conductor_pz_summary_hftd_23_re!B3618)</f>
        <v>#VALUE!</v>
      </c>
    </row>
    <row r="3619" spans="1:19" x14ac:dyDescent="0.25">
      <c r="A3619" s="70">
        <v>2616</v>
      </c>
      <c r="B3619" s="71" t="s">
        <v>2686</v>
      </c>
      <c r="C3619" s="72">
        <v>182222102</v>
      </c>
      <c r="D3619" s="72" t="s">
        <v>1216</v>
      </c>
      <c r="E3619" s="72">
        <v>1524.9133902323999</v>
      </c>
      <c r="F3619" s="72">
        <f t="shared" si="280"/>
        <v>0.9477398323383468</v>
      </c>
      <c r="G3619" s="73">
        <v>98</v>
      </c>
      <c r="H3619" s="72">
        <f t="shared" si="281"/>
        <v>5.4254177927195722E-5</v>
      </c>
      <c r="I3619" s="76">
        <v>5.53614060481589E-7</v>
      </c>
      <c r="J3619" s="75">
        <v>3618</v>
      </c>
      <c r="K3619" s="72">
        <f t="shared" si="282"/>
        <v>26258.028549995277</v>
      </c>
      <c r="L3619" s="72">
        <f t="shared" si="283"/>
        <v>2.8112606837569907E-4</v>
      </c>
      <c r="M3619" s="72">
        <f t="shared" si="284"/>
        <v>1.1353291205530617E-8</v>
      </c>
      <c r="N3619" s="72" t="e">
        <f>IF(VLOOKUP(B3619,[1]Sheet1!$B$2:$G$553,6,FALSE)=0,"",L3619)</f>
        <v>#N/A</v>
      </c>
      <c r="O3619" s="72" t="e">
        <f>IF(VLOOKUP($B3619,[1]Sheet1!$C$2:$G$553,5,FALSE)=0,"",$L3619)</f>
        <v>#N/A</v>
      </c>
      <c r="P3619" s="72" t="e">
        <f>IF(VLOOKUP($B3619,[1]Sheet1!$D$2:$G$553,4,FALSE)=0,"",$L3619)</f>
        <v>#N/A</v>
      </c>
      <c r="Q3619" s="72" t="e">
        <f>IF(VLOOKUP($B3619,[1]Sheet1!$E$2:$G$553,3,FALSE)=0,"",$L3619)</f>
        <v>#N/A</v>
      </c>
      <c r="R3619" s="72" t="e">
        <f>IF(VLOOKUP($B3619,[1]Sheet1!$F$2:$G$553,2,FALSE)=0,"",$L3619)</f>
        <v>#N/A</v>
      </c>
      <c r="S3619" s="72" t="e">
        <f>COUNTIF([1]isolation_zones!$H$2:$H$1182,conductor_pz_summary_hftd_23_re!B3619)</f>
        <v>#VALUE!</v>
      </c>
    </row>
    <row r="3620" spans="1:19" x14ac:dyDescent="0.25">
      <c r="A3620" s="70">
        <v>3316</v>
      </c>
      <c r="B3620" s="71" t="s">
        <v>6837</v>
      </c>
      <c r="C3620" s="72">
        <v>13111114</v>
      </c>
      <c r="D3620" s="72" t="s">
        <v>1068</v>
      </c>
      <c r="E3620" s="72">
        <v>775.05080672691099</v>
      </c>
      <c r="F3620" s="72">
        <f t="shared" si="280"/>
        <v>0.48169720741262334</v>
      </c>
      <c r="G3620" s="73">
        <v>23</v>
      </c>
      <c r="H3620" s="72">
        <f t="shared" si="281"/>
        <v>1.267248096374911E-5</v>
      </c>
      <c r="I3620" s="76">
        <v>5.50977433206483E-7</v>
      </c>
      <c r="J3620" s="75">
        <v>3619</v>
      </c>
      <c r="K3620" s="72">
        <f t="shared" si="282"/>
        <v>26258.510247202688</v>
      </c>
      <c r="L3620" s="72">
        <f t="shared" si="283"/>
        <v>2.6845358741194996E-4</v>
      </c>
      <c r="M3620" s="72">
        <f t="shared" si="284"/>
        <v>1.0841512388613105E-8</v>
      </c>
      <c r="N3620" s="72" t="e">
        <f>IF(VLOOKUP(B3620,[1]Sheet1!$B$2:$G$553,6,FALSE)=0,"",L3620)</f>
        <v>#N/A</v>
      </c>
      <c r="O3620" s="72" t="e">
        <f>IF(VLOOKUP($B3620,[1]Sheet1!$C$2:$G$553,5,FALSE)=0,"",$L3620)</f>
        <v>#N/A</v>
      </c>
      <c r="P3620" s="72" t="e">
        <f>IF(VLOOKUP($B3620,[1]Sheet1!$D$2:$G$553,4,FALSE)=0,"",$L3620)</f>
        <v>#N/A</v>
      </c>
      <c r="Q3620" s="72" t="e">
        <f>IF(VLOOKUP($B3620,[1]Sheet1!$E$2:$G$553,3,FALSE)=0,"",$L3620)</f>
        <v>#N/A</v>
      </c>
      <c r="R3620" s="72" t="e">
        <f>IF(VLOOKUP($B3620,[1]Sheet1!$F$2:$G$553,2,FALSE)=0,"",$L3620)</f>
        <v>#N/A</v>
      </c>
      <c r="S3620" s="72" t="e">
        <f>COUNTIF([1]isolation_zones!$H$2:$H$1182,conductor_pz_summary_hftd_23_re!B3620)</f>
        <v>#VALUE!</v>
      </c>
    </row>
    <row r="3621" spans="1:19" x14ac:dyDescent="0.25">
      <c r="A3621" s="70">
        <v>9297</v>
      </c>
      <c r="B3621" s="71" t="s">
        <v>6838</v>
      </c>
      <c r="C3621" s="72">
        <v>22811102</v>
      </c>
      <c r="D3621" s="72" t="s">
        <v>811</v>
      </c>
      <c r="E3621" s="72">
        <v>147.55244761849201</v>
      </c>
      <c r="F3621" s="72">
        <f t="shared" si="280"/>
        <v>9.1704442273767561E-2</v>
      </c>
      <c r="G3621" s="73">
        <v>7</v>
      </c>
      <c r="H3621" s="72">
        <f t="shared" si="281"/>
        <v>3.8471992511698057E-6</v>
      </c>
      <c r="I3621" s="76">
        <v>5.49599893024258E-7</v>
      </c>
      <c r="J3621" s="75">
        <v>3620</v>
      </c>
      <c r="K3621" s="72">
        <f t="shared" si="282"/>
        <v>26258.601951644963</v>
      </c>
      <c r="L3621" s="72">
        <f t="shared" si="283"/>
        <v>2.6460638816078018E-4</v>
      </c>
      <c r="M3621" s="72">
        <f t="shared" si="284"/>
        <v>1.068614304248097E-8</v>
      </c>
      <c r="N3621" s="72" t="e">
        <f>IF(VLOOKUP(B3621,[1]Sheet1!$B$2:$G$553,6,FALSE)=0,"",L3621)</f>
        <v>#N/A</v>
      </c>
      <c r="O3621" s="72" t="e">
        <f>IF(VLOOKUP($B3621,[1]Sheet1!$C$2:$G$553,5,FALSE)=0,"",$L3621)</f>
        <v>#N/A</v>
      </c>
      <c r="P3621" s="72" t="e">
        <f>IF(VLOOKUP($B3621,[1]Sheet1!$D$2:$G$553,4,FALSE)=0,"",$L3621)</f>
        <v>#N/A</v>
      </c>
      <c r="Q3621" s="72" t="e">
        <f>IF(VLOOKUP($B3621,[1]Sheet1!$E$2:$G$553,3,FALSE)=0,"",$L3621)</f>
        <v>#N/A</v>
      </c>
      <c r="R3621" s="72" t="e">
        <f>IF(VLOOKUP($B3621,[1]Sheet1!$F$2:$G$553,2,FALSE)=0,"",$L3621)</f>
        <v>#N/A</v>
      </c>
      <c r="S3621" s="72" t="e">
        <f>COUNTIF([1]isolation_zones!$H$2:$H$1182,conductor_pz_summary_hftd_23_re!B3621)</f>
        <v>#VALUE!</v>
      </c>
    </row>
    <row r="3622" spans="1:19" x14ac:dyDescent="0.25">
      <c r="A3622" s="70">
        <v>7940</v>
      </c>
      <c r="B3622" s="71" t="s">
        <v>4095</v>
      </c>
      <c r="C3622" s="72">
        <v>13111109</v>
      </c>
      <c r="D3622" s="72" t="s">
        <v>1060</v>
      </c>
      <c r="E3622" s="72">
        <v>1235.8311051819501</v>
      </c>
      <c r="F3622" s="72">
        <f t="shared" si="280"/>
        <v>0.76807402435174021</v>
      </c>
      <c r="G3622" s="73">
        <v>14</v>
      </c>
      <c r="H3622" s="72">
        <f t="shared" si="281"/>
        <v>7.1909892607019742E-6</v>
      </c>
      <c r="I3622" s="76">
        <v>5.1364209005014101E-7</v>
      </c>
      <c r="J3622" s="75">
        <v>3621</v>
      </c>
      <c r="K3622" s="72">
        <f t="shared" si="282"/>
        <v>26259.370025669316</v>
      </c>
      <c r="L3622" s="72">
        <f t="shared" si="283"/>
        <v>2.5741539890007821E-4</v>
      </c>
      <c r="M3622" s="72">
        <f t="shared" si="284"/>
        <v>1.0395734559182701E-8</v>
      </c>
      <c r="N3622" s="72" t="e">
        <f>IF(VLOOKUP(B3622,[1]Sheet1!$B$2:$G$553,6,FALSE)=0,"",L3622)</f>
        <v>#N/A</v>
      </c>
      <c r="O3622" s="72" t="e">
        <f>IF(VLOOKUP($B3622,[1]Sheet1!$C$2:$G$553,5,FALSE)=0,"",$L3622)</f>
        <v>#N/A</v>
      </c>
      <c r="P3622" s="72" t="e">
        <f>IF(VLOOKUP($B3622,[1]Sheet1!$D$2:$G$553,4,FALSE)=0,"",$L3622)</f>
        <v>#N/A</v>
      </c>
      <c r="Q3622" s="72" t="e">
        <f>IF(VLOOKUP($B3622,[1]Sheet1!$E$2:$G$553,3,FALSE)=0,"",$L3622)</f>
        <v>#N/A</v>
      </c>
      <c r="R3622" s="72" t="e">
        <f>IF(VLOOKUP($B3622,[1]Sheet1!$F$2:$G$553,2,FALSE)=0,"",$L3622)</f>
        <v>#N/A</v>
      </c>
      <c r="S3622" s="72" t="e">
        <f>COUNTIF([1]isolation_zones!$H$2:$H$1182,conductor_pz_summary_hftd_23_re!B3622)</f>
        <v>#VALUE!</v>
      </c>
    </row>
    <row r="3623" spans="1:19" x14ac:dyDescent="0.25">
      <c r="A3623" s="70">
        <v>3930</v>
      </c>
      <c r="B3623" s="71" t="s">
        <v>3244</v>
      </c>
      <c r="C3623" s="72">
        <v>13111109</v>
      </c>
      <c r="D3623" s="72" t="s">
        <v>1060</v>
      </c>
      <c r="E3623" s="72">
        <v>269.84084816450502</v>
      </c>
      <c r="F3623" s="72">
        <f t="shared" si="280"/>
        <v>0.16770717723089187</v>
      </c>
      <c r="G3623" s="73">
        <v>16</v>
      </c>
      <c r="H3623" s="72">
        <f t="shared" si="281"/>
        <v>8.2172793045883681E-6</v>
      </c>
      <c r="I3623" s="76">
        <v>5.1357995653677301E-7</v>
      </c>
      <c r="J3623" s="75">
        <v>3622</v>
      </c>
      <c r="K3623" s="72">
        <f t="shared" si="282"/>
        <v>26259.537732846547</v>
      </c>
      <c r="L3623" s="72">
        <f t="shared" si="283"/>
        <v>2.4919811959548982E-4</v>
      </c>
      <c r="M3623" s="72">
        <f t="shared" si="284"/>
        <v>1.006387929794277E-8</v>
      </c>
      <c r="N3623" s="72" t="e">
        <f>IF(VLOOKUP(B3623,[1]Sheet1!$B$2:$G$553,6,FALSE)=0,"",L3623)</f>
        <v>#N/A</v>
      </c>
      <c r="O3623" s="72" t="e">
        <f>IF(VLOOKUP($B3623,[1]Sheet1!$C$2:$G$553,5,FALSE)=0,"",$L3623)</f>
        <v>#N/A</v>
      </c>
      <c r="P3623" s="72" t="e">
        <f>IF(VLOOKUP($B3623,[1]Sheet1!$D$2:$G$553,4,FALSE)=0,"",$L3623)</f>
        <v>#N/A</v>
      </c>
      <c r="Q3623" s="72" t="e">
        <f>IF(VLOOKUP($B3623,[1]Sheet1!$E$2:$G$553,3,FALSE)=0,"",$L3623)</f>
        <v>#N/A</v>
      </c>
      <c r="R3623" s="72" t="e">
        <f>IF(VLOOKUP($B3623,[1]Sheet1!$F$2:$G$553,2,FALSE)=0,"",$L3623)</f>
        <v>#N/A</v>
      </c>
      <c r="S3623" s="72" t="e">
        <f>COUNTIF([1]isolation_zones!$H$2:$H$1182,conductor_pz_summary_hftd_23_re!B3623)</f>
        <v>#VALUE!</v>
      </c>
    </row>
    <row r="3624" spans="1:19" x14ac:dyDescent="0.25">
      <c r="A3624" s="70">
        <v>5801</v>
      </c>
      <c r="B3624" s="71" t="s">
        <v>6839</v>
      </c>
      <c r="C3624" s="72">
        <v>24031110</v>
      </c>
      <c r="D3624" s="72" t="s">
        <v>6819</v>
      </c>
      <c r="E3624" s="72">
        <v>199.56241388408199</v>
      </c>
      <c r="F3624" s="72">
        <f t="shared" si="280"/>
        <v>0.12402884641645867</v>
      </c>
      <c r="G3624" s="73">
        <v>8</v>
      </c>
      <c r="H3624" s="72">
        <f t="shared" si="281"/>
        <v>4.079917808049088E-6</v>
      </c>
      <c r="I3624" s="76">
        <v>5.09989726006136E-7</v>
      </c>
      <c r="J3624" s="75">
        <v>3623</v>
      </c>
      <c r="K3624" s="72">
        <f t="shared" si="282"/>
        <v>26259.661761692965</v>
      </c>
      <c r="L3624" s="72">
        <f t="shared" si="283"/>
        <v>2.4511820178744071E-4</v>
      </c>
      <c r="M3624" s="72">
        <f t="shared" si="284"/>
        <v>9.8991116005284251E-9</v>
      </c>
      <c r="N3624" s="72" t="e">
        <f>IF(VLOOKUP(B3624,[1]Sheet1!$B$2:$G$553,6,FALSE)=0,"",L3624)</f>
        <v>#N/A</v>
      </c>
      <c r="O3624" s="72" t="e">
        <f>IF(VLOOKUP($B3624,[1]Sheet1!$C$2:$G$553,5,FALSE)=0,"",$L3624)</f>
        <v>#N/A</v>
      </c>
      <c r="P3624" s="72" t="e">
        <f>IF(VLOOKUP($B3624,[1]Sheet1!$D$2:$G$553,4,FALSE)=0,"",$L3624)</f>
        <v>#N/A</v>
      </c>
      <c r="Q3624" s="72" t="e">
        <f>IF(VLOOKUP($B3624,[1]Sheet1!$E$2:$G$553,3,FALSE)=0,"",$L3624)</f>
        <v>#N/A</v>
      </c>
      <c r="R3624" s="72" t="e">
        <f>IF(VLOOKUP($B3624,[1]Sheet1!$F$2:$G$553,2,FALSE)=0,"",$L3624)</f>
        <v>#N/A</v>
      </c>
      <c r="S3624" s="72" t="e">
        <f>COUNTIF([1]isolation_zones!$H$2:$H$1182,conductor_pz_summary_hftd_23_re!B3624)</f>
        <v>#VALUE!</v>
      </c>
    </row>
    <row r="3625" spans="1:19" x14ac:dyDescent="0.25">
      <c r="A3625" s="70">
        <v>915</v>
      </c>
      <c r="B3625" s="71" t="s">
        <v>3943</v>
      </c>
      <c r="C3625" s="72">
        <v>13350402</v>
      </c>
      <c r="D3625" s="72" t="s">
        <v>809</v>
      </c>
      <c r="E3625" s="72">
        <v>0</v>
      </c>
      <c r="F3625" s="72">
        <f t="shared" si="280"/>
        <v>0</v>
      </c>
      <c r="G3625" s="73">
        <v>27</v>
      </c>
      <c r="H3625" s="72">
        <f t="shared" si="281"/>
        <v>1.3672816373901628E-5</v>
      </c>
      <c r="I3625" s="76">
        <v>5.0640060644080104E-7</v>
      </c>
      <c r="J3625" s="75">
        <v>3624</v>
      </c>
      <c r="K3625" s="72">
        <f t="shared" si="282"/>
        <v>26259.661761692965</v>
      </c>
      <c r="L3625" s="72">
        <f t="shared" si="283"/>
        <v>2.3144538541353907E-4</v>
      </c>
      <c r="M3625" s="72">
        <f t="shared" si="284"/>
        <v>9.3469341849313763E-9</v>
      </c>
      <c r="N3625" s="72" t="e">
        <f>IF(VLOOKUP(B3625,[1]Sheet1!$B$2:$G$553,6,FALSE)=0,"",L3625)</f>
        <v>#N/A</v>
      </c>
      <c r="O3625" s="72" t="e">
        <f>IF(VLOOKUP($B3625,[1]Sheet1!$C$2:$G$553,5,FALSE)=0,"",$L3625)</f>
        <v>#N/A</v>
      </c>
      <c r="P3625" s="72" t="e">
        <f>IF(VLOOKUP($B3625,[1]Sheet1!$D$2:$G$553,4,FALSE)=0,"",$L3625)</f>
        <v>#N/A</v>
      </c>
      <c r="Q3625" s="72" t="e">
        <f>IF(VLOOKUP($B3625,[1]Sheet1!$E$2:$G$553,3,FALSE)=0,"",$L3625)</f>
        <v>#N/A</v>
      </c>
      <c r="R3625" s="72" t="e">
        <f>IF(VLOOKUP($B3625,[1]Sheet1!$F$2:$G$553,2,FALSE)=0,"",$L3625)</f>
        <v>#N/A</v>
      </c>
      <c r="S3625" s="72" t="e">
        <f>COUNTIF([1]isolation_zones!$H$2:$H$1182,conductor_pz_summary_hftd_23_re!B3625)</f>
        <v>#VALUE!</v>
      </c>
    </row>
    <row r="3626" spans="1:19" x14ac:dyDescent="0.25">
      <c r="A3626" s="70">
        <v>472</v>
      </c>
      <c r="B3626" s="71" t="s">
        <v>6840</v>
      </c>
      <c r="C3626" s="72">
        <v>13030401</v>
      </c>
      <c r="D3626" s="72" t="s">
        <v>6841</v>
      </c>
      <c r="E3626" s="72">
        <v>69.307347939202998</v>
      </c>
      <c r="F3626" s="72">
        <f t="shared" si="280"/>
        <v>4.3074796730393411E-2</v>
      </c>
      <c r="G3626" s="73">
        <v>103</v>
      </c>
      <c r="H3626" s="72">
        <f t="shared" si="281"/>
        <v>5.1466572069928177E-5</v>
      </c>
      <c r="I3626" s="76">
        <v>4.9967545698959396E-7</v>
      </c>
      <c r="J3626" s="75">
        <v>3625</v>
      </c>
      <c r="K3626" s="72">
        <f t="shared" si="282"/>
        <v>26259.704836489695</v>
      </c>
      <c r="L3626" s="72">
        <f t="shared" si="283"/>
        <v>1.799788133436109E-4</v>
      </c>
      <c r="M3626" s="72">
        <f t="shared" si="284"/>
        <v>7.2684539378436537E-9</v>
      </c>
      <c r="N3626" s="72" t="e">
        <f>IF(VLOOKUP(B3626,[1]Sheet1!$B$2:$G$553,6,FALSE)=0,"",L3626)</f>
        <v>#N/A</v>
      </c>
      <c r="O3626" s="72" t="e">
        <f>IF(VLOOKUP($B3626,[1]Sheet1!$C$2:$G$553,5,FALSE)=0,"",$L3626)</f>
        <v>#N/A</v>
      </c>
      <c r="P3626" s="72" t="e">
        <f>IF(VLOOKUP($B3626,[1]Sheet1!$D$2:$G$553,4,FALSE)=0,"",$L3626)</f>
        <v>#N/A</v>
      </c>
      <c r="Q3626" s="72" t="e">
        <f>IF(VLOOKUP($B3626,[1]Sheet1!$E$2:$G$553,3,FALSE)=0,"",$L3626)</f>
        <v>#N/A</v>
      </c>
      <c r="R3626" s="72" t="e">
        <f>IF(VLOOKUP($B3626,[1]Sheet1!$F$2:$G$553,2,FALSE)=0,"",$L3626)</f>
        <v>#N/A</v>
      </c>
      <c r="S3626" s="72" t="e">
        <f>COUNTIF([1]isolation_zones!$H$2:$H$1182,conductor_pz_summary_hftd_23_re!B3626)</f>
        <v>#VALUE!</v>
      </c>
    </row>
    <row r="3627" spans="1:19" x14ac:dyDescent="0.25">
      <c r="A3627" s="70">
        <v>4940</v>
      </c>
      <c r="B3627" s="71" t="s">
        <v>6842</v>
      </c>
      <c r="C3627" s="72">
        <v>12660404</v>
      </c>
      <c r="D3627" s="72" t="s">
        <v>6843</v>
      </c>
      <c r="E3627" s="72">
        <v>0</v>
      </c>
      <c r="F3627" s="72">
        <f t="shared" si="280"/>
        <v>0</v>
      </c>
      <c r="G3627" s="73">
        <v>20</v>
      </c>
      <c r="H3627" s="72">
        <f t="shared" si="281"/>
        <v>9.8212601745127201E-6</v>
      </c>
      <c r="I3627" s="76">
        <v>4.9106300872563598E-7</v>
      </c>
      <c r="J3627" s="75">
        <v>3626</v>
      </c>
      <c r="K3627" s="72">
        <f t="shared" si="282"/>
        <v>26259.704836489695</v>
      </c>
      <c r="L3627" s="72">
        <f t="shared" si="283"/>
        <v>1.7015755316909819E-4</v>
      </c>
      <c r="M3627" s="72">
        <f t="shared" si="284"/>
        <v>6.8718218239640218E-9</v>
      </c>
      <c r="N3627" s="72" t="e">
        <f>IF(VLOOKUP(B3627,[1]Sheet1!$B$2:$G$553,6,FALSE)=0,"",L3627)</f>
        <v>#N/A</v>
      </c>
      <c r="O3627" s="72" t="e">
        <f>IF(VLOOKUP($B3627,[1]Sheet1!$C$2:$G$553,5,FALSE)=0,"",$L3627)</f>
        <v>#N/A</v>
      </c>
      <c r="P3627" s="72" t="e">
        <f>IF(VLOOKUP($B3627,[1]Sheet1!$D$2:$G$553,4,FALSE)=0,"",$L3627)</f>
        <v>#N/A</v>
      </c>
      <c r="Q3627" s="72" t="e">
        <f>IF(VLOOKUP($B3627,[1]Sheet1!$E$2:$G$553,3,FALSE)=0,"",$L3627)</f>
        <v>#N/A</v>
      </c>
      <c r="R3627" s="72" t="e">
        <f>IF(VLOOKUP($B3627,[1]Sheet1!$F$2:$G$553,2,FALSE)=0,"",$L3627)</f>
        <v>#N/A</v>
      </c>
      <c r="S3627" s="72" t="e">
        <f>COUNTIF([1]isolation_zones!$H$2:$H$1182,conductor_pz_summary_hftd_23_re!B3627)</f>
        <v>#VALUE!</v>
      </c>
    </row>
    <row r="3628" spans="1:19" x14ac:dyDescent="0.25">
      <c r="A3628" s="70">
        <v>206</v>
      </c>
      <c r="B3628" s="71" t="s">
        <v>6844</v>
      </c>
      <c r="C3628" s="72">
        <v>22811102</v>
      </c>
      <c r="D3628" s="72" t="s">
        <v>811</v>
      </c>
      <c r="E3628" s="72">
        <v>0</v>
      </c>
      <c r="F3628" s="72">
        <f t="shared" si="280"/>
        <v>0</v>
      </c>
      <c r="G3628" s="73">
        <v>60</v>
      </c>
      <c r="H3628" s="72">
        <f t="shared" si="281"/>
        <v>2.8823554581853979E-5</v>
      </c>
      <c r="I3628" s="76">
        <v>4.8039257636423301E-7</v>
      </c>
      <c r="J3628" s="75">
        <v>3627</v>
      </c>
      <c r="K3628" s="72">
        <f t="shared" si="282"/>
        <v>26259.704836489695</v>
      </c>
      <c r="L3628" s="72">
        <f t="shared" si="283"/>
        <v>1.4133399858724422E-4</v>
      </c>
      <c r="M3628" s="72">
        <f t="shared" si="284"/>
        <v>5.707781040990579E-9</v>
      </c>
      <c r="N3628" s="72" t="e">
        <f>IF(VLOOKUP(B3628,[1]Sheet1!$B$2:$G$553,6,FALSE)=0,"",L3628)</f>
        <v>#N/A</v>
      </c>
      <c r="O3628" s="72" t="e">
        <f>IF(VLOOKUP($B3628,[1]Sheet1!$C$2:$G$553,5,FALSE)=0,"",$L3628)</f>
        <v>#N/A</v>
      </c>
      <c r="P3628" s="72" t="e">
        <f>IF(VLOOKUP($B3628,[1]Sheet1!$D$2:$G$553,4,FALSE)=0,"",$L3628)</f>
        <v>#N/A</v>
      </c>
      <c r="Q3628" s="72" t="e">
        <f>IF(VLOOKUP($B3628,[1]Sheet1!$E$2:$G$553,3,FALSE)=0,"",$L3628)</f>
        <v>#N/A</v>
      </c>
      <c r="R3628" s="72" t="e">
        <f>IF(VLOOKUP($B3628,[1]Sheet1!$F$2:$G$553,2,FALSE)=0,"",$L3628)</f>
        <v>#N/A</v>
      </c>
      <c r="S3628" s="72" t="e">
        <f>COUNTIF([1]isolation_zones!$H$2:$H$1182,conductor_pz_summary_hftd_23_re!B3628)</f>
        <v>#VALUE!</v>
      </c>
    </row>
    <row r="3629" spans="1:19" x14ac:dyDescent="0.25">
      <c r="A3629" s="70">
        <v>4875</v>
      </c>
      <c r="B3629" s="71" t="s">
        <v>4611</v>
      </c>
      <c r="C3629" s="72">
        <v>182601105</v>
      </c>
      <c r="D3629" s="72" t="s">
        <v>1150</v>
      </c>
      <c r="E3629" s="72">
        <v>198.729802835128</v>
      </c>
      <c r="F3629" s="72">
        <f t="shared" si="280"/>
        <v>0.12351137528597141</v>
      </c>
      <c r="G3629" s="73">
        <v>39</v>
      </c>
      <c r="H3629" s="72">
        <f t="shared" si="281"/>
        <v>1.8000175310540048E-5</v>
      </c>
      <c r="I3629" s="76">
        <v>4.6154295668051402E-7</v>
      </c>
      <c r="J3629" s="75">
        <v>3628</v>
      </c>
      <c r="K3629" s="72">
        <f t="shared" si="282"/>
        <v>26259.828347864979</v>
      </c>
      <c r="L3629" s="72">
        <f t="shared" si="283"/>
        <v>1.2333382327670418E-4</v>
      </c>
      <c r="M3629" s="72">
        <f t="shared" si="284"/>
        <v>4.9808430048563646E-9</v>
      </c>
      <c r="N3629" s="72" t="e">
        <f>IF(VLOOKUP(B3629,[1]Sheet1!$B$2:$G$553,6,FALSE)=0,"",L3629)</f>
        <v>#N/A</v>
      </c>
      <c r="O3629" s="72" t="e">
        <f>IF(VLOOKUP($B3629,[1]Sheet1!$C$2:$G$553,5,FALSE)=0,"",$L3629)</f>
        <v>#N/A</v>
      </c>
      <c r="P3629" s="72" t="e">
        <f>IF(VLOOKUP($B3629,[1]Sheet1!$D$2:$G$553,4,FALSE)=0,"",$L3629)</f>
        <v>#N/A</v>
      </c>
      <c r="Q3629" s="72" t="e">
        <f>IF(VLOOKUP($B3629,[1]Sheet1!$E$2:$G$553,3,FALSE)=0,"",$L3629)</f>
        <v>#N/A</v>
      </c>
      <c r="R3629" s="72" t="e">
        <f>IF(VLOOKUP($B3629,[1]Sheet1!$F$2:$G$553,2,FALSE)=0,"",$L3629)</f>
        <v>#N/A</v>
      </c>
      <c r="S3629" s="72" t="e">
        <f>COUNTIF([1]isolation_zones!$H$2:$H$1182,conductor_pz_summary_hftd_23_re!B3629)</f>
        <v>#VALUE!</v>
      </c>
    </row>
    <row r="3630" spans="1:19" x14ac:dyDescent="0.25">
      <c r="A3630" s="70">
        <v>3910</v>
      </c>
      <c r="B3630" s="71" t="s">
        <v>6845</v>
      </c>
      <c r="C3630" s="72">
        <v>13111114</v>
      </c>
      <c r="D3630" s="72" t="s">
        <v>1068</v>
      </c>
      <c r="E3630" s="72">
        <v>1967.4653155659701</v>
      </c>
      <c r="F3630" s="72">
        <f t="shared" si="280"/>
        <v>1.2227876417439216</v>
      </c>
      <c r="G3630" s="73">
        <v>29</v>
      </c>
      <c r="H3630" s="72">
        <f t="shared" si="281"/>
        <v>1.3133820094340967E-5</v>
      </c>
      <c r="I3630" s="76">
        <v>4.52890348080723E-7</v>
      </c>
      <c r="J3630" s="75">
        <v>3629</v>
      </c>
      <c r="K3630" s="72">
        <f t="shared" si="282"/>
        <v>26261.051135506725</v>
      </c>
      <c r="L3630" s="72">
        <f t="shared" si="283"/>
        <v>1.1020000318236321E-4</v>
      </c>
      <c r="M3630" s="72">
        <f t="shared" si="284"/>
        <v>4.4504329826423163E-9</v>
      </c>
      <c r="N3630" s="72" t="e">
        <f>IF(VLOOKUP(B3630,[1]Sheet1!$B$2:$G$553,6,FALSE)=0,"",L3630)</f>
        <v>#N/A</v>
      </c>
      <c r="O3630" s="72" t="e">
        <f>IF(VLOOKUP($B3630,[1]Sheet1!$C$2:$G$553,5,FALSE)=0,"",$L3630)</f>
        <v>#N/A</v>
      </c>
      <c r="P3630" s="72" t="e">
        <f>IF(VLOOKUP($B3630,[1]Sheet1!$D$2:$G$553,4,FALSE)=0,"",$L3630)</f>
        <v>#N/A</v>
      </c>
      <c r="Q3630" s="72" t="e">
        <f>IF(VLOOKUP($B3630,[1]Sheet1!$E$2:$G$553,3,FALSE)=0,"",$L3630)</f>
        <v>#N/A</v>
      </c>
      <c r="R3630" s="72" t="e">
        <f>IF(VLOOKUP($B3630,[1]Sheet1!$F$2:$G$553,2,FALSE)=0,"",$L3630)</f>
        <v>#N/A</v>
      </c>
      <c r="S3630" s="72" t="e">
        <f>COUNTIF([1]isolation_zones!$H$2:$H$1182,conductor_pz_summary_hftd_23_re!B3630)</f>
        <v>#VALUE!</v>
      </c>
    </row>
    <row r="3631" spans="1:19" x14ac:dyDescent="0.25">
      <c r="A3631" s="70">
        <v>1300</v>
      </c>
      <c r="B3631" s="71" t="s">
        <v>4598</v>
      </c>
      <c r="C3631" s="72">
        <v>13030402</v>
      </c>
      <c r="D3631" s="72" t="s">
        <v>1456</v>
      </c>
      <c r="E3631" s="72">
        <v>597.20843852682196</v>
      </c>
      <c r="F3631" s="72">
        <f t="shared" si="280"/>
        <v>0.37116745713289123</v>
      </c>
      <c r="G3631" s="73">
        <v>58</v>
      </c>
      <c r="H3631" s="72">
        <f t="shared" si="281"/>
        <v>2.5210881796386253E-5</v>
      </c>
      <c r="I3631" s="76">
        <v>4.34670375799763E-7</v>
      </c>
      <c r="J3631" s="75">
        <v>3630</v>
      </c>
      <c r="K3631" s="72">
        <f t="shared" si="282"/>
        <v>26261.422302963856</v>
      </c>
      <c r="L3631" s="72">
        <f t="shared" si="283"/>
        <v>8.4989121385976949E-5</v>
      </c>
      <c r="M3631" s="72">
        <f t="shared" si="284"/>
        <v>3.432290182024948E-9</v>
      </c>
      <c r="N3631" s="72" t="e">
        <f>IF(VLOOKUP(B3631,[1]Sheet1!$B$2:$G$553,6,FALSE)=0,"",L3631)</f>
        <v>#N/A</v>
      </c>
      <c r="O3631" s="72" t="e">
        <f>IF(VLOOKUP($B3631,[1]Sheet1!$C$2:$G$553,5,FALSE)=0,"",$L3631)</f>
        <v>#N/A</v>
      </c>
      <c r="P3631" s="72" t="e">
        <f>IF(VLOOKUP($B3631,[1]Sheet1!$D$2:$G$553,4,FALSE)=0,"",$L3631)</f>
        <v>#N/A</v>
      </c>
      <c r="Q3631" s="72" t="e">
        <f>IF(VLOOKUP($B3631,[1]Sheet1!$E$2:$G$553,3,FALSE)=0,"",$L3631)</f>
        <v>#N/A</v>
      </c>
      <c r="R3631" s="72" t="e">
        <f>IF(VLOOKUP($B3631,[1]Sheet1!$F$2:$G$553,2,FALSE)=0,"",$L3631)</f>
        <v>#N/A</v>
      </c>
      <c r="S3631" s="72" t="e">
        <f>COUNTIF([1]isolation_zones!$H$2:$H$1182,conductor_pz_summary_hftd_23_re!B3631)</f>
        <v>#VALUE!</v>
      </c>
    </row>
    <row r="3632" spans="1:19" x14ac:dyDescent="0.25">
      <c r="A3632" s="70">
        <v>1186</v>
      </c>
      <c r="B3632" s="71" t="s">
        <v>6846</v>
      </c>
      <c r="C3632" s="72">
        <v>182852204</v>
      </c>
      <c r="D3632" s="72" t="s">
        <v>926</v>
      </c>
      <c r="E3632" s="72">
        <v>809.62732441001504</v>
      </c>
      <c r="F3632" s="72">
        <f t="shared" si="280"/>
        <v>0.50318665283406772</v>
      </c>
      <c r="G3632" s="73">
        <v>109</v>
      </c>
      <c r="H3632" s="72">
        <f t="shared" si="281"/>
        <v>4.339973551177524E-5</v>
      </c>
      <c r="I3632" s="76">
        <v>3.98162711117204E-7</v>
      </c>
      <c r="J3632" s="75">
        <v>3631</v>
      </c>
      <c r="K3632" s="72">
        <f t="shared" si="282"/>
        <v>26261.925489616689</v>
      </c>
      <c r="L3632" s="72">
        <f t="shared" si="283"/>
        <v>4.158938587420171E-5</v>
      </c>
      <c r="M3632" s="72">
        <f t="shared" si="284"/>
        <v>1.6795895578704329E-9</v>
      </c>
      <c r="N3632" s="72" t="e">
        <f>IF(VLOOKUP(B3632,[1]Sheet1!$B$2:$G$553,6,FALSE)=0,"",L3632)</f>
        <v>#N/A</v>
      </c>
      <c r="O3632" s="72" t="e">
        <f>IF(VLOOKUP($B3632,[1]Sheet1!$C$2:$G$553,5,FALSE)=0,"",$L3632)</f>
        <v>#N/A</v>
      </c>
      <c r="P3632" s="72" t="e">
        <f>IF(VLOOKUP($B3632,[1]Sheet1!$D$2:$G$553,4,FALSE)=0,"",$L3632)</f>
        <v>#N/A</v>
      </c>
      <c r="Q3632" s="72" t="e">
        <f>IF(VLOOKUP($B3632,[1]Sheet1!$E$2:$G$553,3,FALSE)=0,"",$L3632)</f>
        <v>#N/A</v>
      </c>
      <c r="R3632" s="72" t="e">
        <f>IF(VLOOKUP($B3632,[1]Sheet1!$F$2:$G$553,2,FALSE)=0,"",$L3632)</f>
        <v>#N/A</v>
      </c>
      <c r="S3632" s="72" t="e">
        <f>COUNTIF([1]isolation_zones!$H$2:$H$1182,conductor_pz_summary_hftd_23_re!B3632)</f>
        <v>#VALUE!</v>
      </c>
    </row>
    <row r="3633" spans="1:19" x14ac:dyDescent="0.25">
      <c r="A3633" s="70">
        <v>8981</v>
      </c>
      <c r="B3633" s="71" t="s">
        <v>6847</v>
      </c>
      <c r="C3633" s="72">
        <v>14091105</v>
      </c>
      <c r="D3633" s="72" t="s">
        <v>6827</v>
      </c>
      <c r="E3633" s="72">
        <v>118.663131323013</v>
      </c>
      <c r="F3633" s="72">
        <f t="shared" si="280"/>
        <v>7.374961548975327E-2</v>
      </c>
      <c r="G3633" s="73">
        <v>13</v>
      </c>
      <c r="H3633" s="72">
        <f t="shared" si="281"/>
        <v>4.9204737307337304E-6</v>
      </c>
      <c r="I3633" s="76">
        <v>3.7849797928721001E-7</v>
      </c>
      <c r="J3633" s="75">
        <v>3632</v>
      </c>
      <c r="K3633" s="72">
        <f t="shared" si="282"/>
        <v>26261.99923923218</v>
      </c>
      <c r="L3633" s="72">
        <f t="shared" si="283"/>
        <v>3.6668912143467977E-5</v>
      </c>
      <c r="M3633" s="72">
        <f t="shared" si="284"/>
        <v>1.4808759648658626E-9</v>
      </c>
      <c r="N3633" s="72" t="e">
        <f>IF(VLOOKUP(B3633,[1]Sheet1!$B$2:$G$553,6,FALSE)=0,"",L3633)</f>
        <v>#N/A</v>
      </c>
      <c r="O3633" s="72" t="e">
        <f>IF(VLOOKUP($B3633,[1]Sheet1!$C$2:$G$553,5,FALSE)=0,"",$L3633)</f>
        <v>#N/A</v>
      </c>
      <c r="P3633" s="72" t="e">
        <f>IF(VLOOKUP($B3633,[1]Sheet1!$D$2:$G$553,4,FALSE)=0,"",$L3633)</f>
        <v>#N/A</v>
      </c>
      <c r="Q3633" s="72" t="e">
        <f>IF(VLOOKUP($B3633,[1]Sheet1!$E$2:$G$553,3,FALSE)=0,"",$L3633)</f>
        <v>#N/A</v>
      </c>
      <c r="R3633" s="72" t="e">
        <f>IF(VLOOKUP($B3633,[1]Sheet1!$F$2:$G$553,2,FALSE)=0,"",$L3633)</f>
        <v>#N/A</v>
      </c>
      <c r="S3633" s="72" t="e">
        <f>COUNTIF([1]isolation_zones!$H$2:$H$1182,conductor_pz_summary_hftd_23_re!B3633)</f>
        <v>#VALUE!</v>
      </c>
    </row>
    <row r="3634" spans="1:19" x14ac:dyDescent="0.25">
      <c r="A3634" s="70">
        <v>3358</v>
      </c>
      <c r="B3634" s="71" t="s">
        <v>4646</v>
      </c>
      <c r="C3634" s="72">
        <v>42761104</v>
      </c>
      <c r="D3634" s="72" t="s">
        <v>453</v>
      </c>
      <c r="E3634" s="72">
        <v>72.264479420827101</v>
      </c>
      <c r="F3634" s="72">
        <f t="shared" si="280"/>
        <v>4.491266589237234E-2</v>
      </c>
      <c r="G3634" s="73">
        <v>84</v>
      </c>
      <c r="H3634" s="72">
        <f t="shared" si="281"/>
        <v>3.0574409703005445E-5</v>
      </c>
      <c r="I3634" s="76">
        <v>3.6398106789292198E-7</v>
      </c>
      <c r="J3634" s="75">
        <v>3633</v>
      </c>
      <c r="K3634" s="72">
        <f t="shared" si="282"/>
        <v>26262.044151898073</v>
      </c>
      <c r="L3634" s="72">
        <f t="shared" si="283"/>
        <v>6.0945024404625327E-6</v>
      </c>
      <c r="M3634" s="72">
        <f t="shared" si="284"/>
        <v>2.4612680481455225E-10</v>
      </c>
      <c r="N3634" s="72" t="e">
        <f>IF(VLOOKUP(B3634,[1]Sheet1!$B$2:$G$553,6,FALSE)=0,"",L3634)</f>
        <v>#N/A</v>
      </c>
      <c r="O3634" s="72" t="e">
        <f>IF(VLOOKUP($B3634,[1]Sheet1!$C$2:$G$553,5,FALSE)=0,"",$L3634)</f>
        <v>#N/A</v>
      </c>
      <c r="P3634" s="72" t="e">
        <f>IF(VLOOKUP($B3634,[1]Sheet1!$D$2:$G$553,4,FALSE)=0,"",$L3634)</f>
        <v>#N/A</v>
      </c>
      <c r="Q3634" s="72" t="e">
        <f>IF(VLOOKUP($B3634,[1]Sheet1!$E$2:$G$553,3,FALSE)=0,"",$L3634)</f>
        <v>#N/A</v>
      </c>
      <c r="R3634" s="72" t="e">
        <f>IF(VLOOKUP($B3634,[1]Sheet1!$F$2:$G$553,2,FALSE)=0,"",$L3634)</f>
        <v>#N/A</v>
      </c>
      <c r="S3634" s="72" t="e">
        <f>COUNTIF([1]isolation_zones!$H$2:$H$1182,conductor_pz_summary_hftd_23_re!B3634)</f>
        <v>#VALUE!</v>
      </c>
    </row>
    <row r="3635" spans="1:19" x14ac:dyDescent="0.25">
      <c r="A3635" s="70">
        <v>6760</v>
      </c>
      <c r="B3635" s="71" t="s">
        <v>6848</v>
      </c>
      <c r="C3635" s="72">
        <v>183011101</v>
      </c>
      <c r="D3635" s="72" t="s">
        <v>799</v>
      </c>
      <c r="E3635" s="72">
        <v>437.24412801648498</v>
      </c>
      <c r="F3635" s="72">
        <f t="shared" si="280"/>
        <v>0.27174899193069296</v>
      </c>
      <c r="G3635" s="73">
        <v>26</v>
      </c>
      <c r="H3635" s="72">
        <f t="shared" si="281"/>
        <v>6.0944759545890738E-6</v>
      </c>
      <c r="I3635" s="76">
        <v>2.3440292133034901E-7</v>
      </c>
      <c r="J3635" s="75">
        <v>3634</v>
      </c>
      <c r="K3635" s="72">
        <f t="shared" si="282"/>
        <v>26262.315900890004</v>
      </c>
      <c r="L3635" s="72">
        <f t="shared" si="283"/>
        <v>2.6485873458934712E-11</v>
      </c>
      <c r="M3635" s="72">
        <f t="shared" si="284"/>
        <v>1.0696334066403972E-15</v>
      </c>
      <c r="N3635" s="72" t="e">
        <f>IF(VLOOKUP(B3635,[1]Sheet1!$B$2:$G$553,6,FALSE)=0,"",L3635)</f>
        <v>#N/A</v>
      </c>
      <c r="O3635" s="72" t="e">
        <f>IF(VLOOKUP($B3635,[1]Sheet1!$C$2:$G$553,5,FALSE)=0,"",$L3635)</f>
        <v>#N/A</v>
      </c>
      <c r="P3635" s="72" t="e">
        <f>IF(VLOOKUP($B3635,[1]Sheet1!$D$2:$G$553,4,FALSE)=0,"",$L3635)</f>
        <v>#N/A</v>
      </c>
      <c r="Q3635" s="72" t="e">
        <f>IF(VLOOKUP($B3635,[1]Sheet1!$E$2:$G$553,3,FALSE)=0,"",$L3635)</f>
        <v>#N/A</v>
      </c>
      <c r="R3635" s="72" t="e">
        <f>IF(VLOOKUP($B3635,[1]Sheet1!$F$2:$G$553,2,FALSE)=0,"",$L3635)</f>
        <v>#N/A</v>
      </c>
      <c r="S3635" s="72" t="e">
        <f>COUNTIF([1]isolation_zones!$H$2:$H$1182,conductor_pz_summary_hftd_23_re!B3635)</f>
        <v>#VALUE!</v>
      </c>
    </row>
    <row r="3636" spans="1:19" x14ac:dyDescent="0.25">
      <c r="A3636" s="70">
        <v>11118</v>
      </c>
      <c r="B3636" s="71" t="s">
        <v>6849</v>
      </c>
      <c r="C3636" s="72">
        <v>189001101</v>
      </c>
      <c r="D3636" s="72" t="s">
        <v>6850</v>
      </c>
      <c r="E3636" s="72">
        <v>0</v>
      </c>
      <c r="F3636" s="72">
        <f t="shared" si="280"/>
        <v>0</v>
      </c>
      <c r="H3636" s="72">
        <f t="shared" si="281"/>
        <v>0</v>
      </c>
      <c r="J3636" s="75">
        <v>3635</v>
      </c>
      <c r="K3636" s="72">
        <f t="shared" si="282"/>
        <v>26262.315900890004</v>
      </c>
      <c r="L3636" s="72">
        <f t="shared" si="283"/>
        <v>2.6485873458934712E-11</v>
      </c>
      <c r="M3636" s="72">
        <f t="shared" si="284"/>
        <v>1.0696334066403972E-15</v>
      </c>
      <c r="N3636" s="72" t="e">
        <f>IF(VLOOKUP(B3636,[1]Sheet1!$B$2:$G$553,6,FALSE)=0,"",L3636)</f>
        <v>#N/A</v>
      </c>
      <c r="O3636" s="72" t="e">
        <f>IF(VLOOKUP($B3636,[1]Sheet1!$C$2:$G$553,5,FALSE)=0,"",$L3636)</f>
        <v>#N/A</v>
      </c>
      <c r="P3636" s="72" t="e">
        <f>IF(VLOOKUP($B3636,[1]Sheet1!$D$2:$G$553,4,FALSE)=0,"",$L3636)</f>
        <v>#N/A</v>
      </c>
      <c r="Q3636" s="72" t="e">
        <f>IF(VLOOKUP($B3636,[1]Sheet1!$E$2:$G$553,3,FALSE)=0,"",$L3636)</f>
        <v>#N/A</v>
      </c>
      <c r="R3636" s="72" t="e">
        <f>IF(VLOOKUP($B3636,[1]Sheet1!$F$2:$G$553,2,FALSE)=0,"",$L3636)</f>
        <v>#N/A</v>
      </c>
      <c r="S3636" s="72" t="e">
        <f>COUNTIF([1]isolation_zones!$H$2:$H$1182,conductor_pz_summary_hftd_23_re!B3636)</f>
        <v>#VALUE!</v>
      </c>
    </row>
  </sheetData>
  <autoFilter ref="A1:S3636" xr:uid="{2F8CFCC0-F103-4D52-806A-FFD41FD7F1F7}"/>
  <pageMargins left="0.75" right="0.75" top="1" bottom="1" header="0.5" footer="0.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8" tint="0.79992065187536243"/>
    <pageSetUpPr fitToPage="1"/>
  </sheetPr>
  <dimension ref="A1:T700"/>
  <sheetViews>
    <sheetView showGridLines="0" workbookViewId="0">
      <pane xSplit="4" ySplit="4" topLeftCell="K5" activePane="bottomRight" state="frozen"/>
      <selection pane="topRight" activeCell="E1" sqref="E1"/>
      <selection pane="bottomLeft" activeCell="A5" sqref="A5"/>
      <selection pane="bottomRight" activeCell="N5" activeCellId="1" sqref="R5:R700 N5:N700"/>
    </sheetView>
  </sheetViews>
  <sheetFormatPr defaultRowHeight="15" x14ac:dyDescent="0.25"/>
  <cols>
    <col min="1" max="1" width="4.7109375" style="3" customWidth="1"/>
    <col min="2" max="2" width="4.7109375" customWidth="1"/>
    <col min="3" max="3" width="27.7109375" bestFit="1" customWidth="1"/>
    <col min="4" max="4" width="16.7109375" bestFit="1" customWidth="1"/>
    <col min="5" max="5" width="16" bestFit="1" customWidth="1"/>
    <col min="6" max="9" width="12.7109375" customWidth="1"/>
    <col min="10" max="11" width="18.28515625" customWidth="1"/>
    <col min="12" max="17" width="12.7109375" customWidth="1"/>
    <col min="18" max="19" width="9.140625" style="55" customWidth="1"/>
    <col min="20" max="20" width="9.140625" style="55"/>
  </cols>
  <sheetData>
    <row r="1" spans="3:20" ht="27" x14ac:dyDescent="0.5">
      <c r="C1" s="32" t="s">
        <v>4829</v>
      </c>
      <c r="K1" s="53"/>
      <c r="L1" t="s">
        <v>5803</v>
      </c>
    </row>
    <row r="2" spans="3:20" ht="15.75" thickBot="1" x14ac:dyDescent="0.3"/>
    <row r="3" spans="3:20" ht="15.75" thickBot="1" x14ac:dyDescent="0.3">
      <c r="C3" s="60" t="s">
        <v>1669</v>
      </c>
      <c r="D3" s="60"/>
      <c r="E3" s="60"/>
      <c r="F3" s="60" t="s">
        <v>1667</v>
      </c>
      <c r="G3" s="60"/>
      <c r="H3" s="60"/>
      <c r="I3" s="60"/>
      <c r="J3" s="2" t="s">
        <v>1668</v>
      </c>
      <c r="K3" s="61" t="s">
        <v>1671</v>
      </c>
      <c r="L3" s="62"/>
      <c r="M3" s="62"/>
      <c r="N3" s="63"/>
      <c r="O3" s="42"/>
      <c r="P3" s="43" t="s">
        <v>1678</v>
      </c>
      <c r="Q3" s="44"/>
    </row>
    <row r="4" spans="3:20" ht="64.5" x14ac:dyDescent="0.25">
      <c r="C4" s="18" t="s">
        <v>4822</v>
      </c>
      <c r="D4" s="4" t="s">
        <v>4815</v>
      </c>
      <c r="E4" s="12" t="s">
        <v>1</v>
      </c>
      <c r="F4" s="5" t="s">
        <v>4825</v>
      </c>
      <c r="G4" s="5" t="s">
        <v>4823</v>
      </c>
      <c r="H4" s="5" t="s">
        <v>4819</v>
      </c>
      <c r="I4" s="5" t="s">
        <v>4820</v>
      </c>
      <c r="J4" s="15" t="s">
        <v>5807</v>
      </c>
      <c r="K4" s="5" t="s">
        <v>4826</v>
      </c>
      <c r="L4" s="5" t="s">
        <v>4827</v>
      </c>
      <c r="M4" s="5" t="s">
        <v>1670</v>
      </c>
      <c r="N4" s="5" t="s">
        <v>4828</v>
      </c>
      <c r="O4" s="37" t="s">
        <v>4826</v>
      </c>
      <c r="P4" s="5" t="s">
        <v>4827</v>
      </c>
      <c r="Q4" s="12" t="s">
        <v>1670</v>
      </c>
      <c r="R4" s="56" t="s">
        <v>5808</v>
      </c>
      <c r="S4" s="56" t="s">
        <v>5810</v>
      </c>
      <c r="T4" s="56" t="s">
        <v>5809</v>
      </c>
    </row>
    <row r="5" spans="3:20" x14ac:dyDescent="0.25">
      <c r="C5" s="51" t="s">
        <v>87</v>
      </c>
      <c r="D5" s="52" t="s">
        <v>90</v>
      </c>
      <c r="E5" s="48">
        <v>77.145272041865169</v>
      </c>
      <c r="F5" s="8">
        <v>7.4104532400789704</v>
      </c>
      <c r="G5" s="49">
        <v>571.29999999999995</v>
      </c>
      <c r="H5" s="9">
        <v>1</v>
      </c>
      <c r="I5" s="39">
        <v>0.97767902914125204</v>
      </c>
      <c r="J5" s="47">
        <v>1</v>
      </c>
      <c r="K5" s="17">
        <v>0.84353550704210001</v>
      </c>
      <c r="L5" s="7">
        <v>102.13894746300707</v>
      </c>
      <c r="M5" s="7">
        <v>2.7773002148729362</v>
      </c>
      <c r="N5" s="58">
        <f>K5*L5*M5</f>
        <v>239.28615654185822</v>
      </c>
      <c r="O5" s="41" t="s">
        <v>1675</v>
      </c>
      <c r="P5" s="33" t="s">
        <v>1675</v>
      </c>
      <c r="Q5" s="45" t="s">
        <v>1675</v>
      </c>
      <c r="R5" s="55">
        <f>RANK(N5,$N$5:$N$700,0)</f>
        <v>1</v>
      </c>
      <c r="S5" s="55">
        <f>RANK(T5,$T$5:$T$700,0)</f>
        <v>2</v>
      </c>
      <c r="T5" s="55">
        <f>K5*L5</f>
        <v>86.157828836954081</v>
      </c>
    </row>
    <row r="6" spans="3:20" x14ac:dyDescent="0.25">
      <c r="C6" s="51" t="s">
        <v>9</v>
      </c>
      <c r="D6" s="52" t="s">
        <v>12</v>
      </c>
      <c r="E6" s="48">
        <v>36.270279233275303</v>
      </c>
      <c r="F6" s="8">
        <v>156.52681420677601</v>
      </c>
      <c r="G6" s="49">
        <v>6651.2</v>
      </c>
      <c r="H6" s="9">
        <v>0.85357097347467503</v>
      </c>
      <c r="I6" s="39">
        <v>0.71426351653169395</v>
      </c>
      <c r="J6" s="47">
        <v>0</v>
      </c>
      <c r="K6" s="17">
        <v>0.68089566817284497</v>
      </c>
      <c r="L6" s="7">
        <v>102.13894746300707</v>
      </c>
      <c r="M6" s="7">
        <v>3.1852325974776301</v>
      </c>
      <c r="N6" s="33">
        <v>221.52008072703103</v>
      </c>
      <c r="O6" s="41" t="s">
        <v>1675</v>
      </c>
      <c r="P6" s="33" t="s">
        <v>1675</v>
      </c>
      <c r="Q6" s="45" t="s">
        <v>1675</v>
      </c>
      <c r="R6" s="55">
        <f t="shared" ref="R6:R69" si="0">RANK(N6,$N$5:$N$700,0)</f>
        <v>2</v>
      </c>
      <c r="S6" s="55">
        <f t="shared" ref="S6:S69" si="1">RANK(T6,$T$5:$T$700,0)</f>
        <v>10</v>
      </c>
      <c r="T6" s="55">
        <f t="shared" ref="T6:T69" si="2">K6*L6</f>
        <v>69.545966879295307</v>
      </c>
    </row>
    <row r="7" spans="3:20" x14ac:dyDescent="0.25">
      <c r="C7" s="51" t="s">
        <v>17</v>
      </c>
      <c r="D7" s="52" t="s">
        <v>19</v>
      </c>
      <c r="E7" s="48">
        <v>61.294076315622497</v>
      </c>
      <c r="F7" s="8">
        <v>99.169495645194701</v>
      </c>
      <c r="G7" s="49">
        <v>6079.1</v>
      </c>
      <c r="H7" s="9">
        <v>0.99990173450977204</v>
      </c>
      <c r="I7" s="39">
        <v>1</v>
      </c>
      <c r="J7" s="47">
        <v>1</v>
      </c>
      <c r="K7" s="17">
        <v>0.93390969187026296</v>
      </c>
      <c r="L7" s="7">
        <v>85.451113995755804</v>
      </c>
      <c r="M7" s="7">
        <v>2.6009602206863538</v>
      </c>
      <c r="N7" s="33">
        <v>207.56605029871301</v>
      </c>
      <c r="O7" s="41" t="s">
        <v>1675</v>
      </c>
      <c r="P7" s="33" t="s">
        <v>1675</v>
      </c>
      <c r="Q7" s="45" t="s">
        <v>1675</v>
      </c>
      <c r="R7" s="55">
        <f t="shared" si="0"/>
        <v>3</v>
      </c>
      <c r="S7" s="55">
        <f t="shared" si="1"/>
        <v>4</v>
      </c>
      <c r="T7" s="55">
        <f t="shared" si="2"/>
        <v>79.803623541747015</v>
      </c>
    </row>
    <row r="8" spans="3:20" x14ac:dyDescent="0.25">
      <c r="C8" s="51" t="s">
        <v>229</v>
      </c>
      <c r="D8" s="52" t="s">
        <v>90</v>
      </c>
      <c r="E8" s="48">
        <v>85.575481804604678</v>
      </c>
      <c r="F8" s="8">
        <v>16.3402795799987</v>
      </c>
      <c r="G8" s="49">
        <v>1397.79</v>
      </c>
      <c r="H8" s="9">
        <v>1</v>
      </c>
      <c r="I8" s="39">
        <v>0.92501001844429498</v>
      </c>
      <c r="J8" s="47">
        <v>0</v>
      </c>
      <c r="K8" s="17">
        <v>0.76674689835087895</v>
      </c>
      <c r="L8" s="7">
        <v>102.13894746300707</v>
      </c>
      <c r="M8" s="7">
        <v>2.4941093853226843</v>
      </c>
      <c r="N8" s="33">
        <v>195.32548107424753</v>
      </c>
      <c r="O8" s="41" t="s">
        <v>1675</v>
      </c>
      <c r="P8" s="33" t="s">
        <v>1675</v>
      </c>
      <c r="Q8" s="45" t="s">
        <v>1675</v>
      </c>
      <c r="R8" s="55">
        <f t="shared" si="0"/>
        <v>4</v>
      </c>
      <c r="S8" s="55">
        <f t="shared" si="1"/>
        <v>5</v>
      </c>
      <c r="T8" s="55">
        <f t="shared" si="2"/>
        <v>78.314721168084048</v>
      </c>
    </row>
    <row r="9" spans="3:20" x14ac:dyDescent="0.25">
      <c r="C9" s="51" t="s">
        <v>211</v>
      </c>
      <c r="D9" s="52" t="s">
        <v>39</v>
      </c>
      <c r="E9" s="48">
        <v>109.5968599468557</v>
      </c>
      <c r="F9" s="8">
        <v>17.297649833263002</v>
      </c>
      <c r="G9" s="49">
        <v>1899</v>
      </c>
      <c r="H9" s="9">
        <v>0.99829810752284498</v>
      </c>
      <c r="I9" s="39">
        <v>0.75695152809000199</v>
      </c>
      <c r="J9" s="47">
        <v>1</v>
      </c>
      <c r="K9" s="17">
        <v>0.68219315924159896</v>
      </c>
      <c r="L9" s="7">
        <v>102.13894746300707</v>
      </c>
      <c r="M9" s="7">
        <v>2.5009765872719885</v>
      </c>
      <c r="N9" s="33">
        <v>174.26427525618868</v>
      </c>
      <c r="O9" s="41" t="s">
        <v>1675</v>
      </c>
      <c r="P9" s="33" t="s">
        <v>1675</v>
      </c>
      <c r="Q9" s="45" t="s">
        <v>1675</v>
      </c>
      <c r="R9" s="55">
        <f t="shared" si="0"/>
        <v>5</v>
      </c>
      <c r="S9" s="55">
        <f t="shared" si="1"/>
        <v>9</v>
      </c>
      <c r="T9" s="55">
        <f t="shared" si="2"/>
        <v>69.678491251400487</v>
      </c>
    </row>
    <row r="10" spans="3:20" x14ac:dyDescent="0.25">
      <c r="C10" s="51" t="s">
        <v>209</v>
      </c>
      <c r="D10" s="52" t="s">
        <v>90</v>
      </c>
      <c r="E10" s="48">
        <v>75.768813394911831</v>
      </c>
      <c r="F10" s="8">
        <v>0.82734268613231099</v>
      </c>
      <c r="G10" s="49">
        <v>62.7</v>
      </c>
      <c r="H10" s="9">
        <v>0.99978905261888695</v>
      </c>
      <c r="I10" s="39">
        <v>0.98324304412348396</v>
      </c>
      <c r="J10" s="47">
        <v>0</v>
      </c>
      <c r="K10" s="17">
        <v>0.55447474548709896</v>
      </c>
      <c r="L10" s="7">
        <v>102.13894746300707</v>
      </c>
      <c r="M10" s="7">
        <v>3.0491186988892025</v>
      </c>
      <c r="N10" s="33">
        <v>172.68216290427031</v>
      </c>
      <c r="O10" s="41" t="s">
        <v>1675</v>
      </c>
      <c r="P10" s="33" t="s">
        <v>1675</v>
      </c>
      <c r="Q10" s="45" t="s">
        <v>1675</v>
      </c>
      <c r="R10" s="55">
        <f t="shared" si="0"/>
        <v>6</v>
      </c>
      <c r="S10" s="55">
        <f t="shared" si="1"/>
        <v>18</v>
      </c>
      <c r="T10" s="55">
        <f t="shared" si="2"/>
        <v>56.633466898871021</v>
      </c>
    </row>
    <row r="11" spans="3:20" x14ac:dyDescent="0.25">
      <c r="C11" s="51" t="s">
        <v>29</v>
      </c>
      <c r="D11" s="52" t="s">
        <v>28</v>
      </c>
      <c r="E11" s="48">
        <v>42.208957593942557</v>
      </c>
      <c r="F11" s="8">
        <v>285.166934260711</v>
      </c>
      <c r="G11" s="49">
        <v>17974.3</v>
      </c>
      <c r="H11" s="9">
        <v>0.66965606646183395</v>
      </c>
      <c r="I11" s="39">
        <v>0.99114441018830601</v>
      </c>
      <c r="J11" s="47">
        <v>0</v>
      </c>
      <c r="K11" s="17">
        <v>0.893075269588117</v>
      </c>
      <c r="L11" s="7">
        <v>65.391231023531006</v>
      </c>
      <c r="M11" s="7">
        <v>2.8786051089657181</v>
      </c>
      <c r="N11" s="33">
        <v>168.10849822430376</v>
      </c>
      <c r="O11" s="41" t="s">
        <v>1675</v>
      </c>
      <c r="P11" s="33" t="s">
        <v>1675</v>
      </c>
      <c r="Q11" s="45" t="s">
        <v>1675</v>
      </c>
      <c r="R11" s="55">
        <f t="shared" si="0"/>
        <v>7</v>
      </c>
      <c r="S11" s="55">
        <f t="shared" si="1"/>
        <v>17</v>
      </c>
      <c r="T11" s="55">
        <f t="shared" si="2"/>
        <v>58.399291275038792</v>
      </c>
    </row>
    <row r="12" spans="3:20" x14ac:dyDescent="0.25">
      <c r="C12" s="51" t="s">
        <v>217</v>
      </c>
      <c r="D12" s="52" t="s">
        <v>16</v>
      </c>
      <c r="E12" s="48">
        <v>156.28594417583872</v>
      </c>
      <c r="F12" s="8">
        <v>130.032205877678</v>
      </c>
      <c r="G12" s="49">
        <v>21677.5</v>
      </c>
      <c r="H12" s="9">
        <v>0.93747923279252199</v>
      </c>
      <c r="I12" s="39">
        <v>0.82304781837076402</v>
      </c>
      <c r="J12" s="47">
        <v>0</v>
      </c>
      <c r="K12" s="17">
        <v>0.97524305091878605</v>
      </c>
      <c r="L12" s="7">
        <v>102.13894746300707</v>
      </c>
      <c r="M12" s="7">
        <v>1.4540558938142814</v>
      </c>
      <c r="N12" s="33">
        <v>144.83894196961629</v>
      </c>
      <c r="O12" s="41" t="s">
        <v>1675</v>
      </c>
      <c r="P12" s="33" t="s">
        <v>1675</v>
      </c>
      <c r="Q12" s="45" t="s">
        <v>1677</v>
      </c>
      <c r="R12" s="55">
        <f t="shared" si="0"/>
        <v>8</v>
      </c>
      <c r="S12" s="55">
        <f t="shared" si="1"/>
        <v>1</v>
      </c>
      <c r="T12" s="55">
        <f t="shared" si="2"/>
        <v>99.610298741456617</v>
      </c>
    </row>
    <row r="13" spans="3:20" x14ac:dyDescent="0.25">
      <c r="C13" s="51" t="s">
        <v>205</v>
      </c>
      <c r="D13" s="52" t="s">
        <v>131</v>
      </c>
      <c r="E13" s="48">
        <v>93.5403872685728</v>
      </c>
      <c r="F13" s="8">
        <v>50.038629350267698</v>
      </c>
      <c r="G13" s="49">
        <v>5602.4</v>
      </c>
      <c r="H13" s="9">
        <v>0.83546922172865501</v>
      </c>
      <c r="I13" s="39">
        <v>0.90532732574602204</v>
      </c>
      <c r="J13" s="47">
        <v>1</v>
      </c>
      <c r="K13" s="17">
        <v>0.70847719838706502</v>
      </c>
      <c r="L13" s="7">
        <v>102.13894746300707</v>
      </c>
      <c r="M13" s="7">
        <v>1.8991891660125175</v>
      </c>
      <c r="N13" s="33">
        <v>137.43124468174858</v>
      </c>
      <c r="O13" s="41" t="s">
        <v>1675</v>
      </c>
      <c r="P13" s="33" t="s">
        <v>1675</v>
      </c>
      <c r="Q13" s="45" t="s">
        <v>1676</v>
      </c>
      <c r="R13" s="55">
        <f t="shared" si="0"/>
        <v>9</v>
      </c>
      <c r="S13" s="55">
        <f t="shared" si="1"/>
        <v>7</v>
      </c>
      <c r="T13" s="55">
        <f t="shared" si="2"/>
        <v>72.363115344794878</v>
      </c>
    </row>
    <row r="14" spans="3:20" x14ac:dyDescent="0.25">
      <c r="C14" s="51" t="s">
        <v>49</v>
      </c>
      <c r="D14" s="52" t="s">
        <v>19</v>
      </c>
      <c r="E14" s="48">
        <v>111.66413295341761</v>
      </c>
      <c r="F14" s="8">
        <v>99.419586974947904</v>
      </c>
      <c r="G14" s="49">
        <v>17711.5</v>
      </c>
      <c r="H14" s="9">
        <v>0.62680190713064698</v>
      </c>
      <c r="I14" s="39">
        <v>0.817290611642425</v>
      </c>
      <c r="J14" s="47">
        <v>1</v>
      </c>
      <c r="K14" s="17">
        <v>0.971083229261273</v>
      </c>
      <c r="L14" s="7">
        <v>65.391231023531006</v>
      </c>
      <c r="M14" s="7">
        <v>2.1159865073854691</v>
      </c>
      <c r="N14" s="33">
        <v>134.36583681332868</v>
      </c>
      <c r="O14" s="41" t="s">
        <v>1675</v>
      </c>
      <c r="P14" s="33" t="s">
        <v>1675</v>
      </c>
      <c r="Q14" s="45" t="s">
        <v>1676</v>
      </c>
      <c r="R14" s="55">
        <f t="shared" si="0"/>
        <v>10</v>
      </c>
      <c r="S14" s="55">
        <f t="shared" si="1"/>
        <v>15</v>
      </c>
      <c r="T14" s="55">
        <f t="shared" si="2"/>
        <v>63.500327787700428</v>
      </c>
    </row>
    <row r="15" spans="3:20" x14ac:dyDescent="0.25">
      <c r="C15" s="51" t="s">
        <v>122</v>
      </c>
      <c r="D15" s="52" t="s">
        <v>39</v>
      </c>
      <c r="E15" s="48">
        <v>46.360594204987599</v>
      </c>
      <c r="F15" s="8">
        <v>286.83697742142198</v>
      </c>
      <c r="G15" s="49">
        <v>13336.6</v>
      </c>
      <c r="H15" s="9">
        <v>0.99710066382884299</v>
      </c>
      <c r="I15" s="39">
        <v>1</v>
      </c>
      <c r="J15" s="47">
        <v>1</v>
      </c>
      <c r="K15" s="17">
        <v>0.45473501814278899</v>
      </c>
      <c r="L15" s="7">
        <v>102.13894746300707</v>
      </c>
      <c r="M15" s="7">
        <v>2.8710803725591401</v>
      </c>
      <c r="N15" s="33">
        <v>133.35064723898768</v>
      </c>
      <c r="O15" s="41" t="s">
        <v>1675</v>
      </c>
      <c r="P15" s="33" t="s">
        <v>1675</v>
      </c>
      <c r="Q15" s="45" t="s">
        <v>1675</v>
      </c>
      <c r="R15" s="55">
        <f t="shared" si="0"/>
        <v>11</v>
      </c>
      <c r="S15" s="55">
        <f t="shared" si="1"/>
        <v>26</v>
      </c>
      <c r="T15" s="55">
        <f t="shared" si="2"/>
        <v>46.446156127675891</v>
      </c>
    </row>
    <row r="16" spans="3:20" x14ac:dyDescent="0.25">
      <c r="C16" s="51" t="s">
        <v>95</v>
      </c>
      <c r="D16" s="52" t="s">
        <v>16</v>
      </c>
      <c r="E16" s="48">
        <v>121.38122558394463</v>
      </c>
      <c r="F16" s="8">
        <v>4.8688692308008399</v>
      </c>
      <c r="G16" s="49">
        <v>592.5</v>
      </c>
      <c r="H16" s="9">
        <v>0.997450319734284</v>
      </c>
      <c r="I16" s="39">
        <v>0.93480827123027199</v>
      </c>
      <c r="J16" s="47">
        <v>1</v>
      </c>
      <c r="K16" s="17">
        <v>0.83649581211256596</v>
      </c>
      <c r="L16" s="7">
        <v>102.13894746300707</v>
      </c>
      <c r="M16" s="7">
        <v>1.5524987054726613</v>
      </c>
      <c r="N16" s="33">
        <v>132.64362920155702</v>
      </c>
      <c r="O16" s="41" t="s">
        <v>1675</v>
      </c>
      <c r="P16" s="33" t="s">
        <v>1675</v>
      </c>
      <c r="Q16" s="45" t="s">
        <v>1677</v>
      </c>
      <c r="R16" s="55">
        <f t="shared" si="0"/>
        <v>12</v>
      </c>
      <c r="S16" s="55">
        <f t="shared" si="1"/>
        <v>3</v>
      </c>
      <c r="T16" s="55">
        <f t="shared" si="2"/>
        <v>85.438801806390813</v>
      </c>
    </row>
    <row r="17" spans="3:20" x14ac:dyDescent="0.25">
      <c r="C17" s="51" t="s">
        <v>351</v>
      </c>
      <c r="D17" s="52" t="s">
        <v>16</v>
      </c>
      <c r="E17" s="48">
        <v>171.6272874353821</v>
      </c>
      <c r="F17" s="8">
        <v>45.817924228196503</v>
      </c>
      <c r="G17" s="49">
        <v>8382.6</v>
      </c>
      <c r="H17" s="9">
        <v>0.93808675723585</v>
      </c>
      <c r="I17" s="39">
        <v>0.72175972998101801</v>
      </c>
      <c r="J17" s="47">
        <v>1</v>
      </c>
      <c r="K17" s="17">
        <v>0.84416330588232902</v>
      </c>
      <c r="L17" s="7">
        <v>85.451113995755804</v>
      </c>
      <c r="M17" s="7">
        <v>1.8008735735274461</v>
      </c>
      <c r="N17" s="33">
        <v>129.90546574743226</v>
      </c>
      <c r="O17" s="41" t="s">
        <v>1675</v>
      </c>
      <c r="P17" s="33" t="s">
        <v>1675</v>
      </c>
      <c r="Q17" s="45" t="s">
        <v>1676</v>
      </c>
      <c r="R17" s="55">
        <f t="shared" si="0"/>
        <v>13</v>
      </c>
      <c r="S17" s="55">
        <f t="shared" si="1"/>
        <v>8</v>
      </c>
      <c r="T17" s="55">
        <f t="shared" si="2"/>
        <v>72.13469488198497</v>
      </c>
    </row>
    <row r="18" spans="3:20" x14ac:dyDescent="0.25">
      <c r="C18" s="51" t="s">
        <v>57</v>
      </c>
      <c r="D18" s="52" t="s">
        <v>19</v>
      </c>
      <c r="E18" s="48">
        <v>71.724157536244405</v>
      </c>
      <c r="F18" s="8">
        <v>123.814993962136</v>
      </c>
      <c r="G18" s="49">
        <v>18517.3</v>
      </c>
      <c r="H18" s="9">
        <v>0.47957996750548898</v>
      </c>
      <c r="I18" s="39">
        <v>0.38482654401935301</v>
      </c>
      <c r="J18" s="47">
        <v>1</v>
      </c>
      <c r="K18" s="17">
        <v>0.79170449304275403</v>
      </c>
      <c r="L18" s="7">
        <v>85.451113995755804</v>
      </c>
      <c r="M18" s="7">
        <v>1.8072753091703804</v>
      </c>
      <c r="N18" s="33">
        <v>122.26584503540658</v>
      </c>
      <c r="O18" s="41" t="s">
        <v>1675</v>
      </c>
      <c r="P18" s="33" t="s">
        <v>1675</v>
      </c>
      <c r="Q18" s="45" t="s">
        <v>1676</v>
      </c>
      <c r="R18" s="55">
        <f t="shared" si="0"/>
        <v>14</v>
      </c>
      <c r="S18" s="55">
        <f t="shared" si="1"/>
        <v>11</v>
      </c>
      <c r="T18" s="55">
        <f t="shared" si="2"/>
        <v>67.652030885948435</v>
      </c>
    </row>
    <row r="19" spans="3:20" x14ac:dyDescent="0.25">
      <c r="C19" s="51" t="s">
        <v>23</v>
      </c>
      <c r="D19" s="52" t="s">
        <v>19</v>
      </c>
      <c r="E19" s="48">
        <v>20.231684005497002</v>
      </c>
      <c r="F19" s="8">
        <v>256.041873299879</v>
      </c>
      <c r="G19" s="49">
        <v>5214.6000000000004</v>
      </c>
      <c r="H19" s="9">
        <v>0.99339513534665302</v>
      </c>
      <c r="I19" s="39">
        <v>1</v>
      </c>
      <c r="J19" s="47">
        <v>0</v>
      </c>
      <c r="K19" s="17">
        <v>0.56344857191809705</v>
      </c>
      <c r="L19" s="7">
        <v>85.451113995755804</v>
      </c>
      <c r="M19" s="7">
        <v>2.5369196327308114</v>
      </c>
      <c r="N19" s="33">
        <v>122.14585130816265</v>
      </c>
      <c r="O19" s="41" t="s">
        <v>1675</v>
      </c>
      <c r="P19" s="33" t="s">
        <v>1675</v>
      </c>
      <c r="Q19" s="45" t="s">
        <v>1675</v>
      </c>
      <c r="R19" s="55">
        <f t="shared" si="0"/>
        <v>15</v>
      </c>
      <c r="S19" s="55">
        <f t="shared" si="1"/>
        <v>23</v>
      </c>
      <c r="T19" s="55">
        <f t="shared" si="2"/>
        <v>48.147308149719123</v>
      </c>
    </row>
    <row r="20" spans="3:20" x14ac:dyDescent="0.25">
      <c r="C20" s="51" t="s">
        <v>371</v>
      </c>
      <c r="D20" s="52" t="s">
        <v>126</v>
      </c>
      <c r="E20" s="48">
        <v>52.066884370455696</v>
      </c>
      <c r="F20" s="8">
        <v>274.381114877068</v>
      </c>
      <c r="G20" s="49">
        <v>14280.22</v>
      </c>
      <c r="H20" s="9">
        <v>1</v>
      </c>
      <c r="I20" s="39">
        <v>0.78879686795460102</v>
      </c>
      <c r="J20" s="47">
        <v>0</v>
      </c>
      <c r="K20" s="17">
        <v>0.65297086266364601</v>
      </c>
      <c r="L20" s="7">
        <v>102.13894746300707</v>
      </c>
      <c r="M20" s="7">
        <v>1.7662418055566758</v>
      </c>
      <c r="N20" s="33">
        <v>117.79730114096787</v>
      </c>
      <c r="O20" s="41" t="s">
        <v>1675</v>
      </c>
      <c r="P20" s="33" t="s">
        <v>1675</v>
      </c>
      <c r="Q20" s="45" t="s">
        <v>1676</v>
      </c>
      <c r="R20" s="55">
        <f t="shared" si="0"/>
        <v>16</v>
      </c>
      <c r="S20" s="55">
        <f t="shared" si="1"/>
        <v>12</v>
      </c>
      <c r="T20" s="55">
        <f t="shared" si="2"/>
        <v>66.69375663647655</v>
      </c>
    </row>
    <row r="21" spans="3:20" x14ac:dyDescent="0.25">
      <c r="C21" s="51" t="s">
        <v>313</v>
      </c>
      <c r="D21" s="52" t="s">
        <v>16</v>
      </c>
      <c r="E21" s="48">
        <v>55.551845140530304</v>
      </c>
      <c r="F21" s="8">
        <v>74.835437057467701</v>
      </c>
      <c r="G21" s="49">
        <v>4688.5</v>
      </c>
      <c r="H21" s="9">
        <v>0.88669011633578998</v>
      </c>
      <c r="I21" s="39">
        <v>0.72709067994009202</v>
      </c>
      <c r="J21" s="47">
        <v>1</v>
      </c>
      <c r="K21" s="17">
        <v>0.606298377617287</v>
      </c>
      <c r="L21" s="7">
        <v>102.13894746300707</v>
      </c>
      <c r="M21" s="7">
        <v>1.8739836574969824</v>
      </c>
      <c r="N21" s="33">
        <v>116.04958279435948</v>
      </c>
      <c r="O21" s="41" t="s">
        <v>1675</v>
      </c>
      <c r="P21" s="33" t="s">
        <v>1675</v>
      </c>
      <c r="Q21" s="45" t="s">
        <v>1676</v>
      </c>
      <c r="R21" s="55">
        <f t="shared" si="0"/>
        <v>17</v>
      </c>
      <c r="S21" s="55">
        <f t="shared" si="1"/>
        <v>16</v>
      </c>
      <c r="T21" s="55">
        <f t="shared" si="2"/>
        <v>61.926678138358497</v>
      </c>
    </row>
    <row r="22" spans="3:20" x14ac:dyDescent="0.25">
      <c r="C22" s="51" t="s">
        <v>471</v>
      </c>
      <c r="D22" s="52" t="s">
        <v>126</v>
      </c>
      <c r="E22" s="48">
        <v>63.024739658675401</v>
      </c>
      <c r="F22" s="8">
        <v>94.789969557126796</v>
      </c>
      <c r="G22" s="49">
        <v>5975.19</v>
      </c>
      <c r="H22" s="9">
        <v>0.99981978039052899</v>
      </c>
      <c r="I22" s="39">
        <v>1</v>
      </c>
      <c r="J22" s="47">
        <v>0</v>
      </c>
      <c r="K22" s="17">
        <v>0.54642966315152297</v>
      </c>
      <c r="L22" s="7">
        <v>102.13894746300707</v>
      </c>
      <c r="M22" s="7">
        <v>2.0740754414982248</v>
      </c>
      <c r="N22" s="33">
        <v>115.75778138442</v>
      </c>
      <c r="O22" s="41" t="s">
        <v>1675</v>
      </c>
      <c r="P22" s="33" t="s">
        <v>1675</v>
      </c>
      <c r="Q22" s="45" t="s">
        <v>1676</v>
      </c>
      <c r="R22" s="55">
        <f t="shared" si="0"/>
        <v>18</v>
      </c>
      <c r="S22" s="55">
        <f t="shared" si="1"/>
        <v>19</v>
      </c>
      <c r="T22" s="55">
        <f t="shared" si="2"/>
        <v>55.811750656862053</v>
      </c>
    </row>
    <row r="23" spans="3:20" x14ac:dyDescent="0.25">
      <c r="C23" s="51" t="s">
        <v>275</v>
      </c>
      <c r="D23" s="52" t="s">
        <v>39</v>
      </c>
      <c r="E23" s="48">
        <v>63.91314445040706</v>
      </c>
      <c r="F23" s="8">
        <v>158.462553456075</v>
      </c>
      <c r="G23" s="49">
        <v>10015.799999999999</v>
      </c>
      <c r="H23" s="9">
        <v>1</v>
      </c>
      <c r="I23" s="39">
        <v>0.97425190609931001</v>
      </c>
      <c r="J23" s="47">
        <v>0</v>
      </c>
      <c r="K23" s="17">
        <v>0.62542403986610695</v>
      </c>
      <c r="L23" s="7">
        <v>102.13894746300707</v>
      </c>
      <c r="M23" s="7">
        <v>1.793686469735768</v>
      </c>
      <c r="N23" s="33">
        <v>114.58096638977847</v>
      </c>
      <c r="O23" s="41" t="s">
        <v>1675</v>
      </c>
      <c r="P23" s="33" t="s">
        <v>1675</v>
      </c>
      <c r="Q23" s="45" t="s">
        <v>1676</v>
      </c>
      <c r="R23" s="55">
        <f t="shared" si="0"/>
        <v>19</v>
      </c>
      <c r="S23" s="55">
        <f t="shared" si="1"/>
        <v>14</v>
      </c>
      <c r="T23" s="55">
        <f t="shared" si="2"/>
        <v>63.880153149985937</v>
      </c>
    </row>
    <row r="24" spans="3:20" x14ac:dyDescent="0.25">
      <c r="C24" s="51" t="s">
        <v>353</v>
      </c>
      <c r="D24" s="52" t="s">
        <v>16</v>
      </c>
      <c r="E24" s="48">
        <v>65.246334300611693</v>
      </c>
      <c r="F24" s="8">
        <v>222.41852105048901</v>
      </c>
      <c r="G24" s="49">
        <v>14478</v>
      </c>
      <c r="H24" s="9">
        <v>1</v>
      </c>
      <c r="I24" s="39">
        <v>1</v>
      </c>
      <c r="J24" s="47">
        <v>1</v>
      </c>
      <c r="K24" s="17">
        <v>0.63906073106214301</v>
      </c>
      <c r="L24" s="7">
        <v>102.13894746300707</v>
      </c>
      <c r="M24" s="7">
        <v>1.6905261306884767</v>
      </c>
      <c r="N24" s="33">
        <v>110.34569595960666</v>
      </c>
      <c r="O24" s="41" t="s">
        <v>1675</v>
      </c>
      <c r="P24" s="33" t="s">
        <v>1675</v>
      </c>
      <c r="Q24" s="45" t="s">
        <v>1676</v>
      </c>
      <c r="R24" s="55">
        <f t="shared" si="0"/>
        <v>20</v>
      </c>
      <c r="S24" s="55">
        <f t="shared" si="1"/>
        <v>13</v>
      </c>
      <c r="T24" s="55">
        <f t="shared" si="2"/>
        <v>65.272990435627122</v>
      </c>
    </row>
    <row r="25" spans="3:20" x14ac:dyDescent="0.25">
      <c r="C25" s="51" t="s">
        <v>491</v>
      </c>
      <c r="D25" s="52" t="s">
        <v>16</v>
      </c>
      <c r="E25" s="48">
        <v>91.899362354988511</v>
      </c>
      <c r="F25" s="8">
        <v>113.56878326648901</v>
      </c>
      <c r="G25" s="49">
        <v>10941.58</v>
      </c>
      <c r="H25" s="9">
        <v>0.95387492168610299</v>
      </c>
      <c r="I25" s="39">
        <v>0.63875847116147599</v>
      </c>
      <c r="J25" s="47">
        <v>1</v>
      </c>
      <c r="K25" s="17">
        <v>0.75733774694690803</v>
      </c>
      <c r="L25" s="7">
        <v>102.13894746300707</v>
      </c>
      <c r="M25" s="7">
        <v>1.4126462971260449</v>
      </c>
      <c r="N25" s="33">
        <v>109.27339011149066</v>
      </c>
      <c r="O25" s="41" t="s">
        <v>1675</v>
      </c>
      <c r="P25" s="33" t="s">
        <v>1675</v>
      </c>
      <c r="Q25" s="45" t="s">
        <v>1677</v>
      </c>
      <c r="R25" s="55">
        <f t="shared" si="0"/>
        <v>21</v>
      </c>
      <c r="S25" s="55">
        <f t="shared" si="1"/>
        <v>6</v>
      </c>
      <c r="T25" s="55">
        <f t="shared" si="2"/>
        <v>77.353680347162381</v>
      </c>
    </row>
    <row r="26" spans="3:20" x14ac:dyDescent="0.25">
      <c r="C26" s="51" t="s">
        <v>495</v>
      </c>
      <c r="D26" s="52" t="s">
        <v>16</v>
      </c>
      <c r="E26" s="48">
        <v>56.553027371388495</v>
      </c>
      <c r="F26" s="8">
        <v>156.28045118377801</v>
      </c>
      <c r="G26" s="49">
        <v>9029.4</v>
      </c>
      <c r="H26" s="9">
        <v>0.97881726730559304</v>
      </c>
      <c r="I26" s="39">
        <v>0.51087976201620899</v>
      </c>
      <c r="J26" s="47">
        <v>1</v>
      </c>
      <c r="K26" s="17">
        <v>0.53349488052271599</v>
      </c>
      <c r="L26" s="7">
        <v>102.13894746300707</v>
      </c>
      <c r="M26" s="7">
        <v>1.9870048591655101</v>
      </c>
      <c r="N26" s="33">
        <v>108.27309805340165</v>
      </c>
      <c r="O26" s="41" t="s">
        <v>1675</v>
      </c>
      <c r="P26" s="33" t="s">
        <v>1675</v>
      </c>
      <c r="Q26" s="45" t="s">
        <v>1676</v>
      </c>
      <c r="R26" s="55">
        <f t="shared" si="0"/>
        <v>22</v>
      </c>
      <c r="S26" s="55">
        <f t="shared" si="1"/>
        <v>20</v>
      </c>
      <c r="T26" s="55">
        <f t="shared" si="2"/>
        <v>54.490605573492921</v>
      </c>
    </row>
    <row r="27" spans="3:20" x14ac:dyDescent="0.25">
      <c r="C27" s="51" t="s">
        <v>40</v>
      </c>
      <c r="D27" s="52" t="s">
        <v>19</v>
      </c>
      <c r="E27" s="48">
        <v>29.3053244484218</v>
      </c>
      <c r="F27" s="8">
        <v>373.411418178183</v>
      </c>
      <c r="G27" s="49">
        <v>19421.8</v>
      </c>
      <c r="H27" s="9">
        <v>0.56343607505261895</v>
      </c>
      <c r="I27" s="39">
        <v>0.71104831653126999</v>
      </c>
      <c r="J27" s="47">
        <v>1</v>
      </c>
      <c r="K27" s="17">
        <v>0.45575692952619401</v>
      </c>
      <c r="L27" s="7">
        <v>85.451113995755804</v>
      </c>
      <c r="M27" s="7">
        <v>2.3345063798017209</v>
      </c>
      <c r="N27" s="33">
        <v>90.917204679570489</v>
      </c>
      <c r="O27" s="41" t="s">
        <v>1675</v>
      </c>
      <c r="P27" s="33" t="s">
        <v>1675</v>
      </c>
      <c r="Q27" s="45" t="s">
        <v>1676</v>
      </c>
      <c r="R27" s="55">
        <f t="shared" si="0"/>
        <v>23</v>
      </c>
      <c r="S27" s="55">
        <f t="shared" si="1"/>
        <v>29</v>
      </c>
      <c r="T27" s="55">
        <f t="shared" si="2"/>
        <v>38.944937339298448</v>
      </c>
    </row>
    <row r="28" spans="3:20" x14ac:dyDescent="0.25">
      <c r="C28" s="51" t="s">
        <v>503</v>
      </c>
      <c r="D28" s="52" t="s">
        <v>39</v>
      </c>
      <c r="E28" s="48">
        <v>53.477197018256099</v>
      </c>
      <c r="F28" s="8">
        <v>106.127869358514</v>
      </c>
      <c r="G28" s="49">
        <v>6944.7</v>
      </c>
      <c r="H28" s="9">
        <v>0.81723054686494501</v>
      </c>
      <c r="I28" s="39">
        <v>0.52386757925764904</v>
      </c>
      <c r="J28" s="47">
        <v>1</v>
      </c>
      <c r="K28" s="17">
        <v>0.37047470765973201</v>
      </c>
      <c r="L28" s="7">
        <v>102.13894746300707</v>
      </c>
      <c r="M28" s="7">
        <v>2.1453147847336922</v>
      </c>
      <c r="N28" s="33">
        <v>81.178489847661226</v>
      </c>
      <c r="O28" s="41" t="s">
        <v>1675</v>
      </c>
      <c r="P28" s="33" t="s">
        <v>1675</v>
      </c>
      <c r="Q28" s="45" t="s">
        <v>1676</v>
      </c>
      <c r="R28" s="55">
        <f t="shared" si="0"/>
        <v>24</v>
      </c>
      <c r="S28" s="55">
        <f t="shared" si="1"/>
        <v>30</v>
      </c>
      <c r="T28" s="55">
        <f t="shared" si="2"/>
        <v>37.839896702030273</v>
      </c>
    </row>
    <row r="29" spans="3:20" x14ac:dyDescent="0.25">
      <c r="C29" s="51" t="s">
        <v>416</v>
      </c>
      <c r="D29" s="52" t="s">
        <v>16</v>
      </c>
      <c r="E29" s="48">
        <v>51.022194731540665</v>
      </c>
      <c r="F29" s="8">
        <v>117.59779544753999</v>
      </c>
      <c r="G29" s="49">
        <v>6332.9</v>
      </c>
      <c r="H29" s="9">
        <v>0.94744866006478201</v>
      </c>
      <c r="I29" s="39">
        <v>0.90551466030715799</v>
      </c>
      <c r="J29" s="47">
        <v>0</v>
      </c>
      <c r="K29" s="17">
        <v>0.47031018085265103</v>
      </c>
      <c r="L29" s="7">
        <v>102.13894746300707</v>
      </c>
      <c r="M29" s="7">
        <v>1.6283787642863967</v>
      </c>
      <c r="N29" s="33">
        <v>78.22240929242416</v>
      </c>
      <c r="O29" s="41" t="s">
        <v>1675</v>
      </c>
      <c r="P29" s="33" t="s">
        <v>1675</v>
      </c>
      <c r="Q29" s="45" t="s">
        <v>1677</v>
      </c>
      <c r="R29" s="55">
        <f t="shared" si="0"/>
        <v>25</v>
      </c>
      <c r="S29" s="55">
        <f t="shared" si="1"/>
        <v>24</v>
      </c>
      <c r="T29" s="55">
        <f t="shared" si="2"/>
        <v>48.036986853426278</v>
      </c>
    </row>
    <row r="30" spans="3:20" x14ac:dyDescent="0.25">
      <c r="C30" s="51" t="s">
        <v>118</v>
      </c>
      <c r="D30" s="52" t="s">
        <v>39</v>
      </c>
      <c r="E30" s="48">
        <v>24.547360444148701</v>
      </c>
      <c r="F30" s="8">
        <v>22.3523512463773</v>
      </c>
      <c r="G30" s="49">
        <v>1315</v>
      </c>
      <c r="H30" s="9">
        <v>0.41725568275212199</v>
      </c>
      <c r="I30" s="39">
        <v>1</v>
      </c>
      <c r="J30" s="47">
        <v>1</v>
      </c>
      <c r="K30" s="17">
        <v>0.21864010961698599</v>
      </c>
      <c r="L30" s="7">
        <v>102.13894746300707</v>
      </c>
      <c r="M30" s="7">
        <v>3.2416016407557366</v>
      </c>
      <c r="N30" s="33">
        <v>72.390380282988346</v>
      </c>
      <c r="O30" s="41" t="s">
        <v>1676</v>
      </c>
      <c r="P30" s="33" t="s">
        <v>1675</v>
      </c>
      <c r="Q30" s="45" t="s">
        <v>1675</v>
      </c>
      <c r="R30" s="55">
        <f t="shared" si="0"/>
        <v>26</v>
      </c>
      <c r="S30" s="55">
        <f t="shared" si="1"/>
        <v>45</v>
      </c>
      <c r="T30" s="55">
        <f t="shared" si="2"/>
        <v>22.331670669475439</v>
      </c>
    </row>
    <row r="31" spans="3:20" x14ac:dyDescent="0.25">
      <c r="C31" s="51" t="s">
        <v>213</v>
      </c>
      <c r="D31" s="52" t="s">
        <v>16</v>
      </c>
      <c r="E31" s="48">
        <v>34.2529556522436</v>
      </c>
      <c r="F31" s="8">
        <v>248.12023491225801</v>
      </c>
      <c r="G31" s="49">
        <v>8500.5</v>
      </c>
      <c r="H31" s="9">
        <v>0.99980605880522799</v>
      </c>
      <c r="I31" s="39">
        <v>1</v>
      </c>
      <c r="J31" s="47">
        <v>0</v>
      </c>
      <c r="K31" s="17">
        <v>0.43516399366946001</v>
      </c>
      <c r="L31" s="7">
        <v>102.13894746300707</v>
      </c>
      <c r="M31" s="7">
        <v>1.627369014403214</v>
      </c>
      <c r="N31" s="33">
        <v>72.331983505406441</v>
      </c>
      <c r="O31" s="41" t="s">
        <v>1675</v>
      </c>
      <c r="P31" s="33" t="s">
        <v>1675</v>
      </c>
      <c r="Q31" s="45" t="s">
        <v>1677</v>
      </c>
      <c r="R31" s="55">
        <f t="shared" si="0"/>
        <v>27</v>
      </c>
      <c r="S31" s="55">
        <f t="shared" si="1"/>
        <v>27</v>
      </c>
      <c r="T31" s="55">
        <f t="shared" si="2"/>
        <v>44.447192287197318</v>
      </c>
    </row>
    <row r="32" spans="3:20" x14ac:dyDescent="0.25">
      <c r="C32" s="51" t="s">
        <v>327</v>
      </c>
      <c r="D32" s="52" t="s">
        <v>131</v>
      </c>
      <c r="E32" s="48">
        <v>84.91990457899081</v>
      </c>
      <c r="F32" s="8">
        <v>117.697144422969</v>
      </c>
      <c r="G32" s="49">
        <v>11210.5</v>
      </c>
      <c r="H32" s="9">
        <v>0.891559722904258</v>
      </c>
      <c r="I32" s="39">
        <v>0.56684833423190695</v>
      </c>
      <c r="J32" s="47">
        <v>1</v>
      </c>
      <c r="K32" s="17">
        <v>0.79744672853069598</v>
      </c>
      <c r="L32" s="7">
        <v>65.391231023531006</v>
      </c>
      <c r="M32" s="7">
        <v>1.3299604912381369</v>
      </c>
      <c r="N32" s="33">
        <v>69.352150703417109</v>
      </c>
      <c r="O32" s="41" t="s">
        <v>1675</v>
      </c>
      <c r="P32" s="33" t="s">
        <v>1675</v>
      </c>
      <c r="Q32" s="45" t="s">
        <v>1677</v>
      </c>
      <c r="R32" s="55">
        <f t="shared" si="0"/>
        <v>28</v>
      </c>
      <c r="S32" s="55">
        <f t="shared" si="1"/>
        <v>21</v>
      </c>
      <c r="T32" s="55">
        <f t="shared" si="2"/>
        <v>52.146023254309753</v>
      </c>
    </row>
    <row r="33" spans="3:20" x14ac:dyDescent="0.25">
      <c r="C33" s="51" t="s">
        <v>31</v>
      </c>
      <c r="D33" s="52" t="s">
        <v>16</v>
      </c>
      <c r="E33" s="48">
        <v>34.537905808747098</v>
      </c>
      <c r="F33" s="8">
        <v>200.518850306475</v>
      </c>
      <c r="G33" s="49">
        <v>6925.5</v>
      </c>
      <c r="H33" s="9">
        <v>1</v>
      </c>
      <c r="I33" s="39">
        <v>1</v>
      </c>
      <c r="J33" s="47">
        <v>1</v>
      </c>
      <c r="K33" s="17">
        <v>0.46618891375727001</v>
      </c>
      <c r="L33" s="7">
        <v>102.13894746300707</v>
      </c>
      <c r="M33" s="7">
        <v>1.3946436552884327</v>
      </c>
      <c r="N33" s="33">
        <v>66.407415007464905</v>
      </c>
      <c r="O33" s="41" t="s">
        <v>1675</v>
      </c>
      <c r="P33" s="33" t="s">
        <v>1675</v>
      </c>
      <c r="Q33" s="45" t="s">
        <v>1677</v>
      </c>
      <c r="R33" s="55">
        <f t="shared" si="0"/>
        <v>29</v>
      </c>
      <c r="S33" s="55">
        <f t="shared" si="1"/>
        <v>25</v>
      </c>
      <c r="T33" s="55">
        <f t="shared" si="2"/>
        <v>47.616044970090137</v>
      </c>
    </row>
    <row r="34" spans="3:20" x14ac:dyDescent="0.25">
      <c r="C34" s="51" t="s">
        <v>153</v>
      </c>
      <c r="D34" s="52" t="s">
        <v>39</v>
      </c>
      <c r="E34" s="48">
        <v>48.374267036488561</v>
      </c>
      <c r="F34" s="8">
        <v>117.148698164612</v>
      </c>
      <c r="G34" s="49">
        <v>5684.5</v>
      </c>
      <c r="H34" s="9">
        <v>0.99691835834144404</v>
      </c>
      <c r="I34" s="39">
        <v>0.993705458418632</v>
      </c>
      <c r="J34" s="47">
        <v>0</v>
      </c>
      <c r="K34" s="17">
        <v>0.47698419994487601</v>
      </c>
      <c r="L34" s="7">
        <v>102.13894746300707</v>
      </c>
      <c r="M34" s="7">
        <v>1.3623055328941949</v>
      </c>
      <c r="N34" s="33">
        <v>66.369705711575008</v>
      </c>
      <c r="O34" s="41" t="s">
        <v>1675</v>
      </c>
      <c r="P34" s="33" t="s">
        <v>1675</v>
      </c>
      <c r="Q34" s="45" t="s">
        <v>1677</v>
      </c>
      <c r="R34" s="55">
        <f t="shared" si="0"/>
        <v>30</v>
      </c>
      <c r="S34" s="55">
        <f t="shared" si="1"/>
        <v>22</v>
      </c>
      <c r="T34" s="55">
        <f t="shared" si="2"/>
        <v>48.718664138854152</v>
      </c>
    </row>
    <row r="35" spans="3:20" x14ac:dyDescent="0.25">
      <c r="C35" s="51" t="s">
        <v>109</v>
      </c>
      <c r="D35" s="52" t="s">
        <v>39</v>
      </c>
      <c r="E35" s="48">
        <v>23.8828984346253</v>
      </c>
      <c r="F35" s="8">
        <v>180.10777680216199</v>
      </c>
      <c r="G35" s="49">
        <v>5230.6000000000004</v>
      </c>
      <c r="H35" s="9">
        <v>0.822371380081101</v>
      </c>
      <c r="I35" s="39">
        <v>1</v>
      </c>
      <c r="J35" s="47">
        <v>0</v>
      </c>
      <c r="K35" s="17">
        <v>0.34527434526286599</v>
      </c>
      <c r="L35" s="7">
        <v>65.391231023531006</v>
      </c>
      <c r="M35" s="7">
        <v>2.9330605479741569</v>
      </c>
      <c r="N35" s="33">
        <v>66.222390209731714</v>
      </c>
      <c r="O35" s="41" t="s">
        <v>1675</v>
      </c>
      <c r="P35" s="33" t="s">
        <v>1675</v>
      </c>
      <c r="Q35" s="45" t="s">
        <v>1675</v>
      </c>
      <c r="R35" s="55">
        <f t="shared" si="0"/>
        <v>31</v>
      </c>
      <c r="S35" s="55">
        <f t="shared" si="1"/>
        <v>44</v>
      </c>
      <c r="T35" s="55">
        <f t="shared" si="2"/>
        <v>22.577914477582478</v>
      </c>
    </row>
    <row r="36" spans="3:20" x14ac:dyDescent="0.25">
      <c r="C36" s="51" t="s">
        <v>145</v>
      </c>
      <c r="D36" s="52" t="s">
        <v>39</v>
      </c>
      <c r="E36" s="48">
        <v>38.178728484138396</v>
      </c>
      <c r="F36" s="8">
        <v>184.082990595447</v>
      </c>
      <c r="G36" s="49">
        <v>7027</v>
      </c>
      <c r="H36" s="9">
        <v>1</v>
      </c>
      <c r="I36" s="39">
        <v>1</v>
      </c>
      <c r="J36" s="47">
        <v>0</v>
      </c>
      <c r="K36" s="17">
        <v>0.35412572104269002</v>
      </c>
      <c r="L36" s="7">
        <v>85.451113995755804</v>
      </c>
      <c r="M36" s="7">
        <v>2.0415144627140038</v>
      </c>
      <c r="N36" s="33">
        <v>61.777120513689781</v>
      </c>
      <c r="O36" s="41" t="s">
        <v>1675</v>
      </c>
      <c r="P36" s="33" t="s">
        <v>1675</v>
      </c>
      <c r="Q36" s="45" t="s">
        <v>1676</v>
      </c>
      <c r="R36" s="55">
        <f t="shared" si="0"/>
        <v>32</v>
      </c>
      <c r="S36" s="55">
        <f t="shared" si="1"/>
        <v>34</v>
      </c>
      <c r="T36" s="55">
        <f t="shared" si="2"/>
        <v>30.260437357648126</v>
      </c>
    </row>
    <row r="37" spans="3:20" x14ac:dyDescent="0.25">
      <c r="C37" s="51" t="s">
        <v>44</v>
      </c>
      <c r="D37" s="52" t="s">
        <v>12</v>
      </c>
      <c r="E37" s="48">
        <v>37.472479919017658</v>
      </c>
      <c r="F37" s="8">
        <v>150.700958206991</v>
      </c>
      <c r="G37" s="49">
        <v>9686.5</v>
      </c>
      <c r="H37" s="9">
        <v>0.58299061892202297</v>
      </c>
      <c r="I37" s="39">
        <v>0.94513858205438295</v>
      </c>
      <c r="J37" s="47">
        <v>1</v>
      </c>
      <c r="K37" s="17">
        <v>0.38022692029497601</v>
      </c>
      <c r="L37" s="7">
        <v>65.391231023531006</v>
      </c>
      <c r="M37" s="7">
        <v>2.3865124618164701</v>
      </c>
      <c r="N37" s="33">
        <v>59.337067835536104</v>
      </c>
      <c r="O37" s="41" t="s">
        <v>1675</v>
      </c>
      <c r="P37" s="33" t="s">
        <v>1675</v>
      </c>
      <c r="Q37" s="45" t="s">
        <v>1676</v>
      </c>
      <c r="R37" s="55">
        <f t="shared" si="0"/>
        <v>33</v>
      </c>
      <c r="S37" s="55">
        <f t="shared" si="1"/>
        <v>41</v>
      </c>
      <c r="T37" s="55">
        <f t="shared" si="2"/>
        <v>24.863506386374485</v>
      </c>
    </row>
    <row r="38" spans="3:20" x14ac:dyDescent="0.25">
      <c r="C38" s="51" t="s">
        <v>79</v>
      </c>
      <c r="D38" s="52" t="s">
        <v>12</v>
      </c>
      <c r="E38" s="48">
        <v>21.558119708646302</v>
      </c>
      <c r="F38" s="8">
        <v>127.412720177197</v>
      </c>
      <c r="G38" s="49">
        <v>12684</v>
      </c>
      <c r="H38" s="9">
        <v>0.21655461005867699</v>
      </c>
      <c r="I38" s="39">
        <v>0.93121217787434196</v>
      </c>
      <c r="J38" s="47">
        <v>0</v>
      </c>
      <c r="K38" s="17">
        <v>0.32308407379002202</v>
      </c>
      <c r="L38" s="7">
        <v>85.451113995755804</v>
      </c>
      <c r="M38" s="7">
        <v>1.990383005729139</v>
      </c>
      <c r="N38" s="33">
        <v>54.950283080671248</v>
      </c>
      <c r="O38" s="41" t="s">
        <v>1675</v>
      </c>
      <c r="P38" s="33" t="s">
        <v>1675</v>
      </c>
      <c r="Q38" s="45" t="s">
        <v>1676</v>
      </c>
      <c r="R38" s="55">
        <f t="shared" si="0"/>
        <v>34</v>
      </c>
      <c r="S38" s="55">
        <f t="shared" si="1"/>
        <v>37</v>
      </c>
      <c r="T38" s="55">
        <f t="shared" si="2"/>
        <v>27.607894019644352</v>
      </c>
    </row>
    <row r="39" spans="3:20" x14ac:dyDescent="0.25">
      <c r="C39" s="51" t="s">
        <v>569</v>
      </c>
      <c r="D39" s="52" t="s">
        <v>16</v>
      </c>
      <c r="E39" s="48">
        <v>39.059927333088901</v>
      </c>
      <c r="F39" s="8">
        <v>97.103382563125294</v>
      </c>
      <c r="G39" s="49">
        <v>4076.4</v>
      </c>
      <c r="H39" s="9">
        <v>0.93044133713885002</v>
      </c>
      <c r="I39" s="39">
        <v>0.34113786384250699</v>
      </c>
      <c r="J39" s="47">
        <v>0</v>
      </c>
      <c r="K39" s="17">
        <v>0.39354937635422699</v>
      </c>
      <c r="L39" s="7">
        <v>85.451113995755804</v>
      </c>
      <c r="M39" s="7">
        <v>1.5462633197249314</v>
      </c>
      <c r="N39" s="33">
        <v>51.999648873592072</v>
      </c>
      <c r="O39" s="41" t="s">
        <v>1675</v>
      </c>
      <c r="P39" s="33" t="s">
        <v>1675</v>
      </c>
      <c r="Q39" s="45" t="s">
        <v>1677</v>
      </c>
      <c r="R39" s="55">
        <f t="shared" si="0"/>
        <v>35</v>
      </c>
      <c r="S39" s="55">
        <f t="shared" si="1"/>
        <v>32</v>
      </c>
      <c r="T39" s="55">
        <f t="shared" si="2"/>
        <v>33.629232621803652</v>
      </c>
    </row>
    <row r="40" spans="3:20" x14ac:dyDescent="0.25">
      <c r="C40" s="51" t="s">
        <v>311</v>
      </c>
      <c r="D40" s="52" t="s">
        <v>19</v>
      </c>
      <c r="E40" s="48">
        <v>33.69233059503545</v>
      </c>
      <c r="F40" s="8">
        <v>133.98680886117199</v>
      </c>
      <c r="G40" s="49">
        <v>12117.7</v>
      </c>
      <c r="H40" s="9">
        <v>0.37253999187341202</v>
      </c>
      <c r="I40" s="39">
        <v>0.248014856993889</v>
      </c>
      <c r="J40" s="47">
        <v>0</v>
      </c>
      <c r="K40" s="17">
        <v>0.43165446410135699</v>
      </c>
      <c r="L40" s="7">
        <v>65.391231023531006</v>
      </c>
      <c r="M40" s="7">
        <v>1.7460968951795113</v>
      </c>
      <c r="N40" s="33">
        <v>49.286058709266754</v>
      </c>
      <c r="O40" s="41" t="s">
        <v>1675</v>
      </c>
      <c r="P40" s="33" t="s">
        <v>1675</v>
      </c>
      <c r="Q40" s="45" t="s">
        <v>1676</v>
      </c>
      <c r="R40" s="55">
        <f t="shared" si="0"/>
        <v>36</v>
      </c>
      <c r="S40" s="55">
        <f t="shared" si="1"/>
        <v>35</v>
      </c>
      <c r="T40" s="55">
        <f t="shared" si="2"/>
        <v>28.226416784390306</v>
      </c>
    </row>
    <row r="41" spans="3:20" x14ac:dyDescent="0.25">
      <c r="C41" s="51" t="s">
        <v>1016</v>
      </c>
      <c r="D41" s="52" t="s">
        <v>16</v>
      </c>
      <c r="E41" s="48">
        <v>42.645120211498416</v>
      </c>
      <c r="F41" s="8">
        <v>204.25014894599801</v>
      </c>
      <c r="G41" s="49">
        <v>12204.6</v>
      </c>
      <c r="H41" s="9">
        <v>0.71368763867873897</v>
      </c>
      <c r="I41" s="39">
        <v>0.865105511486851</v>
      </c>
      <c r="J41" s="47">
        <v>0</v>
      </c>
      <c r="K41" s="17">
        <v>0.36466407631744802</v>
      </c>
      <c r="L41" s="7">
        <v>65.391231023531006</v>
      </c>
      <c r="M41" s="7">
        <v>2.0063237507180105</v>
      </c>
      <c r="N41" s="33">
        <v>47.842460823586443</v>
      </c>
      <c r="O41" s="41" t="s">
        <v>1675</v>
      </c>
      <c r="P41" s="33" t="s">
        <v>1675</v>
      </c>
      <c r="Q41" s="45" t="s">
        <v>1676</v>
      </c>
      <c r="R41" s="55">
        <f t="shared" si="0"/>
        <v>37</v>
      </c>
      <c r="S41" s="55">
        <f t="shared" si="1"/>
        <v>42</v>
      </c>
      <c r="T41" s="55">
        <f t="shared" si="2"/>
        <v>23.845832860456785</v>
      </c>
    </row>
    <row r="42" spans="3:20" x14ac:dyDescent="0.25">
      <c r="C42" s="51" t="s">
        <v>67</v>
      </c>
      <c r="D42" s="52" t="s">
        <v>16</v>
      </c>
      <c r="E42" s="48">
        <v>34.335245042826799</v>
      </c>
      <c r="F42" s="8">
        <v>243.20451964238899</v>
      </c>
      <c r="G42" s="49">
        <v>8351.4</v>
      </c>
      <c r="H42" s="9">
        <v>0.99989065036334202</v>
      </c>
      <c r="I42" s="39">
        <v>1</v>
      </c>
      <c r="J42" s="47">
        <v>0</v>
      </c>
      <c r="K42" s="17">
        <v>0.39869436713063799</v>
      </c>
      <c r="L42" s="7">
        <v>102.13894746300707</v>
      </c>
      <c r="M42" s="7">
        <v>1.1549958007881624</v>
      </c>
      <c r="N42" s="33">
        <v>47.03399658472587</v>
      </c>
      <c r="O42" s="41" t="s">
        <v>1675</v>
      </c>
      <c r="P42" s="33" t="s">
        <v>1675</v>
      </c>
      <c r="Q42" s="45" t="s">
        <v>1677</v>
      </c>
      <c r="R42" s="55">
        <f t="shared" si="0"/>
        <v>38</v>
      </c>
      <c r="S42" s="55">
        <f t="shared" si="1"/>
        <v>28</v>
      </c>
      <c r="T42" s="55">
        <f t="shared" si="2"/>
        <v>40.722223018153088</v>
      </c>
    </row>
    <row r="43" spans="3:20" x14ac:dyDescent="0.25">
      <c r="C43" s="51" t="s">
        <v>667</v>
      </c>
      <c r="D43" s="52" t="s">
        <v>16</v>
      </c>
      <c r="E43" s="48">
        <v>67.037085671295401</v>
      </c>
      <c r="F43" s="8">
        <v>107.57919528153</v>
      </c>
      <c r="G43" s="49">
        <v>8477.7999999999993</v>
      </c>
      <c r="H43" s="9">
        <v>0.85066830198128296</v>
      </c>
      <c r="I43" s="39">
        <v>0</v>
      </c>
      <c r="J43" s="47">
        <v>0</v>
      </c>
      <c r="K43" s="17">
        <v>0.46834196315704801</v>
      </c>
      <c r="L43" s="7">
        <v>47.636719618242658</v>
      </c>
      <c r="M43" s="7">
        <v>2.0578764134891681</v>
      </c>
      <c r="N43" s="33">
        <v>45.911788257216394</v>
      </c>
      <c r="O43" s="41" t="s">
        <v>1675</v>
      </c>
      <c r="P43" s="33" t="s">
        <v>1675</v>
      </c>
      <c r="Q43" s="45" t="s">
        <v>1676</v>
      </c>
      <c r="R43" s="55">
        <f t="shared" si="0"/>
        <v>39</v>
      </c>
      <c r="S43" s="55">
        <f t="shared" si="1"/>
        <v>46</v>
      </c>
      <c r="T43" s="55">
        <f t="shared" si="2"/>
        <v>22.310274784369629</v>
      </c>
    </row>
    <row r="44" spans="3:20" x14ac:dyDescent="0.25">
      <c r="C44" s="51" t="s">
        <v>1168</v>
      </c>
      <c r="D44" s="52" t="s">
        <v>16</v>
      </c>
      <c r="E44" s="48">
        <v>53.832630387884201</v>
      </c>
      <c r="F44" s="8">
        <v>183.58259572014799</v>
      </c>
      <c r="G44" s="49">
        <v>10826.6</v>
      </c>
      <c r="H44" s="9">
        <v>0.91281972374070297</v>
      </c>
      <c r="I44" s="39">
        <v>0.62998764028121002</v>
      </c>
      <c r="J44" s="47">
        <v>0</v>
      </c>
      <c r="K44" s="17">
        <v>0.392576468703623</v>
      </c>
      <c r="L44" s="7">
        <v>65.391231023531006</v>
      </c>
      <c r="M44" s="7">
        <v>1.783812443311227</v>
      </c>
      <c r="N44" s="33">
        <v>45.792353691229977</v>
      </c>
      <c r="O44" s="41" t="s">
        <v>1675</v>
      </c>
      <c r="P44" s="33" t="s">
        <v>1675</v>
      </c>
      <c r="Q44" s="45" t="s">
        <v>1676</v>
      </c>
      <c r="R44" s="55">
        <f t="shared" si="0"/>
        <v>40</v>
      </c>
      <c r="S44" s="55">
        <f t="shared" si="1"/>
        <v>39</v>
      </c>
      <c r="T44" s="55">
        <f t="shared" si="2"/>
        <v>25.671058559400603</v>
      </c>
    </row>
    <row r="45" spans="3:20" x14ac:dyDescent="0.25">
      <c r="C45" s="51" t="s">
        <v>107</v>
      </c>
      <c r="D45" s="52" t="s">
        <v>19</v>
      </c>
      <c r="E45" s="48">
        <v>45.446928679795036</v>
      </c>
      <c r="F45" s="8">
        <v>162.60045654961101</v>
      </c>
      <c r="G45" s="49">
        <v>7799.7</v>
      </c>
      <c r="H45" s="9">
        <v>0.94743276691568501</v>
      </c>
      <c r="I45" s="39">
        <v>0.89845978008881699</v>
      </c>
      <c r="J45" s="47">
        <v>0</v>
      </c>
      <c r="K45" s="17">
        <v>0.54362828433779198</v>
      </c>
      <c r="L45" s="7">
        <v>47.636719618242658</v>
      </c>
      <c r="M45" s="7">
        <v>1.7507477160703928</v>
      </c>
      <c r="N45" s="33">
        <v>45.33853263065599</v>
      </c>
      <c r="O45" s="41" t="s">
        <v>1675</v>
      </c>
      <c r="P45" s="33" t="s">
        <v>1675</v>
      </c>
      <c r="Q45" s="45" t="s">
        <v>1676</v>
      </c>
      <c r="R45" s="55">
        <f t="shared" si="0"/>
        <v>41</v>
      </c>
      <c r="S45" s="55">
        <f t="shared" si="1"/>
        <v>38</v>
      </c>
      <c r="T45" s="55">
        <f t="shared" si="2"/>
        <v>25.896668157545694</v>
      </c>
    </row>
    <row r="46" spans="3:20" x14ac:dyDescent="0.25">
      <c r="C46" s="51" t="s">
        <v>299</v>
      </c>
      <c r="D46" s="52" t="s">
        <v>16</v>
      </c>
      <c r="E46" s="48">
        <v>29.7452136688804</v>
      </c>
      <c r="F46" s="8">
        <v>330.01539630354301</v>
      </c>
      <c r="G46" s="49">
        <v>9817.1</v>
      </c>
      <c r="H46" s="9">
        <v>0.99992650345510503</v>
      </c>
      <c r="I46" s="39">
        <v>0.72961656349654602</v>
      </c>
      <c r="J46" s="47">
        <v>0</v>
      </c>
      <c r="K46" s="17">
        <v>0.27131602869885102</v>
      </c>
      <c r="L46" s="7">
        <v>102.13894746300707</v>
      </c>
      <c r="M46" s="7">
        <v>1.6252827709016833</v>
      </c>
      <c r="N46" s="33">
        <v>45.039728230310232</v>
      </c>
      <c r="O46" s="41" t="s">
        <v>1676</v>
      </c>
      <c r="P46" s="33" t="s">
        <v>1675</v>
      </c>
      <c r="Q46" s="45" t="s">
        <v>1677</v>
      </c>
      <c r="R46" s="55">
        <f t="shared" si="0"/>
        <v>42</v>
      </c>
      <c r="S46" s="55">
        <f t="shared" si="1"/>
        <v>36</v>
      </c>
      <c r="T46" s="55">
        <f t="shared" si="2"/>
        <v>27.711933601143663</v>
      </c>
    </row>
    <row r="47" spans="3:20" x14ac:dyDescent="0.25">
      <c r="C47" s="51" t="s">
        <v>942</v>
      </c>
      <c r="D47" s="52" t="s">
        <v>16</v>
      </c>
      <c r="E47" s="48">
        <v>65.949811083186503</v>
      </c>
      <c r="F47" s="8">
        <v>68.607836578016403</v>
      </c>
      <c r="G47" s="49">
        <v>5311.9</v>
      </c>
      <c r="H47" s="9">
        <v>0.85179951827901801</v>
      </c>
      <c r="I47" s="39">
        <v>0.68076629092963303</v>
      </c>
      <c r="J47" s="47">
        <v>1</v>
      </c>
      <c r="K47" s="17">
        <v>0.398565667462007</v>
      </c>
      <c r="L47" s="7">
        <v>47.636719618242658</v>
      </c>
      <c r="M47" s="7">
        <v>2.2888868049932101</v>
      </c>
      <c r="N47" s="33">
        <v>43.457631054083855</v>
      </c>
      <c r="O47" s="41" t="s">
        <v>1675</v>
      </c>
      <c r="P47" s="33" t="s">
        <v>1675</v>
      </c>
      <c r="Q47" s="45" t="s">
        <v>1676</v>
      </c>
      <c r="R47" s="55">
        <f t="shared" si="0"/>
        <v>43</v>
      </c>
      <c r="S47" s="55">
        <f t="shared" si="1"/>
        <v>51</v>
      </c>
      <c r="T47" s="55">
        <f t="shared" si="2"/>
        <v>18.986360950345368</v>
      </c>
    </row>
    <row r="48" spans="3:20" x14ac:dyDescent="0.25">
      <c r="C48" s="19" t="s">
        <v>124</v>
      </c>
      <c r="D48" s="6" t="s">
        <v>126</v>
      </c>
      <c r="E48" s="48">
        <v>3.8997588139616699</v>
      </c>
      <c r="F48" s="8">
        <v>49.9153976311337</v>
      </c>
      <c r="G48" s="49">
        <v>194.7</v>
      </c>
      <c r="H48" s="9">
        <v>0.99978434444999997</v>
      </c>
      <c r="I48" s="39">
        <v>0.66650641736662497</v>
      </c>
      <c r="J48" s="47">
        <v>0</v>
      </c>
      <c r="K48" s="17">
        <v>0.324392685016545</v>
      </c>
      <c r="L48" s="7">
        <v>65.391231023531006</v>
      </c>
      <c r="M48" s="7">
        <v>1.9389839447173034</v>
      </c>
      <c r="N48" s="33">
        <v>41.130574787344102</v>
      </c>
      <c r="O48" s="41" t="s">
        <v>1675</v>
      </c>
      <c r="P48" s="33" t="s">
        <v>1675</v>
      </c>
      <c r="Q48" s="45" t="s">
        <v>1676</v>
      </c>
      <c r="R48" s="55">
        <f t="shared" si="0"/>
        <v>44</v>
      </c>
      <c r="S48" s="55">
        <f t="shared" si="1"/>
        <v>48</v>
      </c>
      <c r="T48" s="55">
        <f t="shared" si="2"/>
        <v>21.212437008260419</v>
      </c>
    </row>
    <row r="49" spans="3:20" x14ac:dyDescent="0.25">
      <c r="C49" s="51" t="s">
        <v>603</v>
      </c>
      <c r="D49" s="52" t="s">
        <v>131</v>
      </c>
      <c r="E49" s="48">
        <v>111.696559218378</v>
      </c>
      <c r="F49" s="8">
        <v>53.676931735949204</v>
      </c>
      <c r="G49" s="49">
        <v>6675.8</v>
      </c>
      <c r="H49" s="9">
        <v>0.89809889216352801</v>
      </c>
      <c r="I49" s="39">
        <v>0</v>
      </c>
      <c r="J49" s="47">
        <v>1</v>
      </c>
      <c r="K49" s="17">
        <v>0.52143882992490098</v>
      </c>
      <c r="L49" s="7">
        <v>35.326276690591058</v>
      </c>
      <c r="M49" s="7">
        <v>2.1746973566557148</v>
      </c>
      <c r="N49" s="33">
        <v>40.058996093922389</v>
      </c>
      <c r="O49" s="41" t="s">
        <v>1675</v>
      </c>
      <c r="P49" s="33" t="s">
        <v>1675</v>
      </c>
      <c r="Q49" s="45" t="s">
        <v>1676</v>
      </c>
      <c r="R49" s="55">
        <f t="shared" si="0"/>
        <v>45</v>
      </c>
      <c r="S49" s="55">
        <f t="shared" si="1"/>
        <v>52</v>
      </c>
      <c r="T49" s="55">
        <f t="shared" si="2"/>
        <v>18.420492383145106</v>
      </c>
    </row>
    <row r="50" spans="3:20" x14ac:dyDescent="0.25">
      <c r="C50" s="51" t="s">
        <v>20</v>
      </c>
      <c r="D50" s="52" t="s">
        <v>22</v>
      </c>
      <c r="E50" s="48">
        <v>9.2375985773656897</v>
      </c>
      <c r="F50" s="8">
        <v>70.567212998904594</v>
      </c>
      <c r="G50" s="49">
        <v>1398</v>
      </c>
      <c r="H50" s="9">
        <v>0.46628868841727</v>
      </c>
      <c r="I50" s="39">
        <v>0.72185388650867699</v>
      </c>
      <c r="J50" s="47">
        <v>1</v>
      </c>
      <c r="K50" s="17">
        <v>0.123043293024657</v>
      </c>
      <c r="L50" s="7">
        <v>102.13894746300707</v>
      </c>
      <c r="M50" s="7">
        <v>2.9115359478135998</v>
      </c>
      <c r="N50" s="33">
        <v>36.590764249247158</v>
      </c>
      <c r="O50" s="41" t="s">
        <v>1676</v>
      </c>
      <c r="P50" s="33" t="s">
        <v>1675</v>
      </c>
      <c r="Q50" s="45" t="s">
        <v>1675</v>
      </c>
      <c r="R50" s="55">
        <f t="shared" si="0"/>
        <v>46</v>
      </c>
      <c r="S50" s="55">
        <f t="shared" si="1"/>
        <v>62</v>
      </c>
      <c r="T50" s="55">
        <f t="shared" si="2"/>
        <v>12.567512441920826</v>
      </c>
    </row>
    <row r="51" spans="3:20" x14ac:dyDescent="0.25">
      <c r="C51" s="51" t="s">
        <v>37</v>
      </c>
      <c r="D51" s="52" t="s">
        <v>39</v>
      </c>
      <c r="E51" s="48">
        <v>7.9162652527616197</v>
      </c>
      <c r="F51" s="8">
        <v>52.719200887902304</v>
      </c>
      <c r="G51" s="49">
        <v>418</v>
      </c>
      <c r="H51" s="9">
        <v>0.99841908646473898</v>
      </c>
      <c r="I51" s="39">
        <v>0</v>
      </c>
      <c r="J51" s="47">
        <v>0</v>
      </c>
      <c r="K51" s="17">
        <v>0.223416272761464</v>
      </c>
      <c r="L51" s="7">
        <v>85.451113995755804</v>
      </c>
      <c r="M51" s="7">
        <v>1.7867336725419007</v>
      </c>
      <c r="N51" s="33">
        <v>34.110835201328534</v>
      </c>
      <c r="O51" s="41" t="s">
        <v>1676</v>
      </c>
      <c r="P51" s="33" t="s">
        <v>1675</v>
      </c>
      <c r="Q51" s="45" t="s">
        <v>1676</v>
      </c>
      <c r="R51" s="55">
        <f t="shared" si="0"/>
        <v>47</v>
      </c>
      <c r="S51" s="55">
        <f t="shared" si="1"/>
        <v>50</v>
      </c>
      <c r="T51" s="55">
        <f t="shared" si="2"/>
        <v>19.091169392246734</v>
      </c>
    </row>
    <row r="52" spans="3:20" x14ac:dyDescent="0.25">
      <c r="C52" s="51" t="s">
        <v>940</v>
      </c>
      <c r="D52" s="52" t="s">
        <v>126</v>
      </c>
      <c r="E52" s="48">
        <v>121.66954610108201</v>
      </c>
      <c r="F52" s="8">
        <v>22.4845269907016</v>
      </c>
      <c r="G52" s="49">
        <v>4245</v>
      </c>
      <c r="H52" s="9">
        <v>0.64444810206270797</v>
      </c>
      <c r="I52" s="39">
        <v>0</v>
      </c>
      <c r="J52" s="47">
        <v>1</v>
      </c>
      <c r="K52" s="17">
        <v>0.32272792268508799</v>
      </c>
      <c r="L52" s="7">
        <v>47.636719618242658</v>
      </c>
      <c r="M52" s="7">
        <v>2.1916971257494251</v>
      </c>
      <c r="N52" s="33">
        <v>33.694493150778335</v>
      </c>
      <c r="O52" s="41" t="s">
        <v>1675</v>
      </c>
      <c r="P52" s="33" t="s">
        <v>1675</v>
      </c>
      <c r="Q52" s="45" t="s">
        <v>1676</v>
      </c>
      <c r="R52" s="55">
        <f t="shared" si="0"/>
        <v>48</v>
      </c>
      <c r="S52" s="55">
        <f t="shared" si="1"/>
        <v>57</v>
      </c>
      <c r="T52" s="55">
        <f t="shared" si="2"/>
        <v>15.373699565927431</v>
      </c>
    </row>
    <row r="53" spans="3:20" x14ac:dyDescent="0.25">
      <c r="C53" s="51" t="s">
        <v>709</v>
      </c>
      <c r="D53" s="52" t="s">
        <v>16</v>
      </c>
      <c r="E53" s="48">
        <v>42.0439768746539</v>
      </c>
      <c r="F53" s="8">
        <v>0.27862526295259199</v>
      </c>
      <c r="G53" s="49">
        <v>14</v>
      </c>
      <c r="H53" s="9">
        <v>0.83675100801950997</v>
      </c>
      <c r="I53" s="39">
        <v>0</v>
      </c>
      <c r="J53" s="47">
        <v>1</v>
      </c>
      <c r="K53" s="17">
        <v>0.278591264350043</v>
      </c>
      <c r="L53" s="7">
        <v>65.391231023531006</v>
      </c>
      <c r="M53" s="7">
        <v>1.8315614364462558</v>
      </c>
      <c r="N53" s="33">
        <v>33.366334435188854</v>
      </c>
      <c r="O53" s="41" t="s">
        <v>1676</v>
      </c>
      <c r="P53" s="33" t="s">
        <v>1675</v>
      </c>
      <c r="Q53" s="45" t="s">
        <v>1676</v>
      </c>
      <c r="R53" s="55">
        <f t="shared" si="0"/>
        <v>49</v>
      </c>
      <c r="S53" s="55">
        <f t="shared" si="1"/>
        <v>53</v>
      </c>
      <c r="T53" s="55">
        <f t="shared" si="2"/>
        <v>18.217425728251261</v>
      </c>
    </row>
    <row r="54" spans="3:20" x14ac:dyDescent="0.25">
      <c r="C54" s="51" t="s">
        <v>207</v>
      </c>
      <c r="D54" s="52" t="s">
        <v>12</v>
      </c>
      <c r="E54" s="48">
        <v>12.19899931999915</v>
      </c>
      <c r="F54" s="8">
        <v>104.528340381334</v>
      </c>
      <c r="G54" s="49">
        <v>2254.3000000000002</v>
      </c>
      <c r="H54" s="9">
        <v>0.56564838452403499</v>
      </c>
      <c r="I54" s="39">
        <v>0.740112638282582</v>
      </c>
      <c r="J54" s="47">
        <v>0</v>
      </c>
      <c r="K54" s="17">
        <v>0.15566726831849001</v>
      </c>
      <c r="L54" s="7">
        <v>65.391231023531006</v>
      </c>
      <c r="M54" s="7">
        <v>3.2652587244779712</v>
      </c>
      <c r="N54" s="33">
        <v>33.237964234615241</v>
      </c>
      <c r="O54" s="41" t="s">
        <v>1676</v>
      </c>
      <c r="P54" s="33" t="s">
        <v>1675</v>
      </c>
      <c r="Q54" s="45" t="s">
        <v>1675</v>
      </c>
      <c r="R54" s="55">
        <f t="shared" si="0"/>
        <v>50</v>
      </c>
      <c r="S54" s="55">
        <f t="shared" si="1"/>
        <v>69</v>
      </c>
      <c r="T54" s="55">
        <f t="shared" si="2"/>
        <v>10.179274305416369</v>
      </c>
    </row>
    <row r="55" spans="3:20" x14ac:dyDescent="0.25">
      <c r="C55" s="51" t="s">
        <v>469</v>
      </c>
      <c r="D55" s="52" t="s">
        <v>90</v>
      </c>
      <c r="E55" s="48">
        <v>45.5677015860445</v>
      </c>
      <c r="F55" s="8">
        <v>97.523340417335802</v>
      </c>
      <c r="G55" s="49">
        <v>4506.3</v>
      </c>
      <c r="H55" s="9">
        <v>0.98615593143185898</v>
      </c>
      <c r="I55" s="39">
        <v>0</v>
      </c>
      <c r="J55" s="47">
        <v>1</v>
      </c>
      <c r="K55" s="17">
        <v>0.32779771893757698</v>
      </c>
      <c r="L55" s="7">
        <v>47.636719618242658</v>
      </c>
      <c r="M55" s="7">
        <v>2.061284293037899</v>
      </c>
      <c r="N55" s="33">
        <v>32.187383041725845</v>
      </c>
      <c r="O55" s="41" t="s">
        <v>1675</v>
      </c>
      <c r="P55" s="33" t="s">
        <v>1675</v>
      </c>
      <c r="Q55" s="45" t="s">
        <v>1676</v>
      </c>
      <c r="R55" s="55">
        <f t="shared" si="0"/>
        <v>51</v>
      </c>
      <c r="S55" s="55">
        <f t="shared" si="1"/>
        <v>56</v>
      </c>
      <c r="T55" s="55">
        <f t="shared" si="2"/>
        <v>15.615208028528865</v>
      </c>
    </row>
    <row r="56" spans="3:20" x14ac:dyDescent="0.25">
      <c r="C56" s="51" t="s">
        <v>315</v>
      </c>
      <c r="D56" s="52" t="s">
        <v>19</v>
      </c>
      <c r="E56" s="48">
        <v>37.789849953886097</v>
      </c>
      <c r="F56" s="8">
        <v>9.2876990014760104</v>
      </c>
      <c r="G56" s="49">
        <v>482</v>
      </c>
      <c r="H56" s="9">
        <v>0.72817583336646496</v>
      </c>
      <c r="I56" s="39">
        <v>1</v>
      </c>
      <c r="J56" s="47">
        <v>1</v>
      </c>
      <c r="K56" s="17">
        <v>0.33282756514210099</v>
      </c>
      <c r="L56" s="7">
        <v>47.636719618242658</v>
      </c>
      <c r="M56" s="7">
        <v>1.9960505635483576</v>
      </c>
      <c r="N56" s="33">
        <v>31.647009225809878</v>
      </c>
      <c r="O56" s="41" t="s">
        <v>1675</v>
      </c>
      <c r="P56" s="33" t="s">
        <v>1675</v>
      </c>
      <c r="Q56" s="45" t="s">
        <v>1676</v>
      </c>
      <c r="R56" s="55">
        <f t="shared" si="0"/>
        <v>52</v>
      </c>
      <c r="S56" s="55">
        <f t="shared" si="1"/>
        <v>55</v>
      </c>
      <c r="T56" s="55">
        <f t="shared" si="2"/>
        <v>15.854813401896658</v>
      </c>
    </row>
    <row r="57" spans="3:20" x14ac:dyDescent="0.25">
      <c r="C57" s="51" t="s">
        <v>111</v>
      </c>
      <c r="D57" s="52" t="s">
        <v>48</v>
      </c>
      <c r="E57" s="48">
        <v>16.571815238396599</v>
      </c>
      <c r="F57" s="8">
        <v>120.310745468295</v>
      </c>
      <c r="G57" s="49">
        <v>2100</v>
      </c>
      <c r="H57" s="9">
        <v>0.94941306909254797</v>
      </c>
      <c r="I57" s="39">
        <v>1</v>
      </c>
      <c r="J57" s="47">
        <v>0</v>
      </c>
      <c r="K57" s="17">
        <v>0.21817717731149799</v>
      </c>
      <c r="L57" s="7">
        <v>47.636719618242658</v>
      </c>
      <c r="M57" s="7">
        <v>2.8147138666702629</v>
      </c>
      <c r="N57" s="33">
        <v>29.254010885060037</v>
      </c>
      <c r="O57" s="41" t="s">
        <v>1676</v>
      </c>
      <c r="P57" s="33" t="s">
        <v>1675</v>
      </c>
      <c r="Q57" s="45" t="s">
        <v>1675</v>
      </c>
      <c r="R57" s="55">
        <f t="shared" si="0"/>
        <v>53</v>
      </c>
      <c r="S57" s="55">
        <f t="shared" si="1"/>
        <v>66</v>
      </c>
      <c r="T57" s="55">
        <f t="shared" si="2"/>
        <v>10.393245022687443</v>
      </c>
    </row>
    <row r="58" spans="3:20" x14ac:dyDescent="0.25">
      <c r="C58" s="51" t="s">
        <v>103</v>
      </c>
      <c r="D58" s="52" t="s">
        <v>39</v>
      </c>
      <c r="E58" s="48">
        <v>13.5302615825646</v>
      </c>
      <c r="F58" s="8">
        <v>193.979577902866</v>
      </c>
      <c r="G58" s="49">
        <v>3835.5</v>
      </c>
      <c r="H58" s="9">
        <v>0.68429003538032696</v>
      </c>
      <c r="I58" s="39">
        <v>1</v>
      </c>
      <c r="J58" s="47">
        <v>1</v>
      </c>
      <c r="K58" s="17">
        <v>0.15371300784952599</v>
      </c>
      <c r="L58" s="7">
        <v>65.391231023531006</v>
      </c>
      <c r="M58" s="7">
        <v>2.9097330980008604</v>
      </c>
      <c r="N58" s="33">
        <v>29.24713220928998</v>
      </c>
      <c r="O58" s="41" t="s">
        <v>1676</v>
      </c>
      <c r="P58" s="33" t="s">
        <v>1675</v>
      </c>
      <c r="Q58" s="45" t="s">
        <v>1675</v>
      </c>
      <c r="R58" s="55">
        <f t="shared" si="0"/>
        <v>54</v>
      </c>
      <c r="S58" s="55">
        <f t="shared" si="1"/>
        <v>70</v>
      </c>
      <c r="T58" s="55">
        <f t="shared" si="2"/>
        <v>10.051482807610189</v>
      </c>
    </row>
    <row r="59" spans="3:20" x14ac:dyDescent="0.25">
      <c r="C59" s="51" t="s">
        <v>307</v>
      </c>
      <c r="D59" s="52" t="s">
        <v>27</v>
      </c>
      <c r="E59" s="48">
        <v>15.4018534655471</v>
      </c>
      <c r="F59" s="8">
        <v>408.407114314816</v>
      </c>
      <c r="G59" s="49">
        <v>6255</v>
      </c>
      <c r="H59" s="9">
        <v>1</v>
      </c>
      <c r="I59" s="39">
        <v>1</v>
      </c>
      <c r="J59" s="47">
        <v>0</v>
      </c>
      <c r="K59" s="17">
        <v>0.31248887071272702</v>
      </c>
      <c r="L59" s="7">
        <v>26.553376868630977</v>
      </c>
      <c r="M59" s="7">
        <v>3.5016762876702914</v>
      </c>
      <c r="N59" s="33">
        <v>29.055630852333959</v>
      </c>
      <c r="O59" s="41" t="s">
        <v>1675</v>
      </c>
      <c r="P59" s="33" t="s">
        <v>1675</v>
      </c>
      <c r="Q59" s="45" t="s">
        <v>1675</v>
      </c>
      <c r="R59" s="55">
        <f t="shared" si="0"/>
        <v>55</v>
      </c>
      <c r="S59" s="55">
        <f t="shared" si="1"/>
        <v>75</v>
      </c>
      <c r="T59" s="55">
        <f t="shared" si="2"/>
        <v>8.2976347512879407</v>
      </c>
    </row>
    <row r="60" spans="3:20" x14ac:dyDescent="0.25">
      <c r="C60" s="51" t="s">
        <v>157</v>
      </c>
      <c r="D60" s="52" t="s">
        <v>16</v>
      </c>
      <c r="E60" s="48">
        <v>24.442686086201402</v>
      </c>
      <c r="F60" s="8">
        <v>203.29866591350901</v>
      </c>
      <c r="G60" s="49">
        <v>4894.7</v>
      </c>
      <c r="H60" s="9">
        <v>1</v>
      </c>
      <c r="I60" s="39">
        <v>1</v>
      </c>
      <c r="J60" s="47">
        <v>0</v>
      </c>
      <c r="K60" s="17">
        <v>0.27204269037248102</v>
      </c>
      <c r="L60" s="7">
        <v>85.451113995755804</v>
      </c>
      <c r="M60" s="7">
        <v>1.2213437628369999</v>
      </c>
      <c r="N60" s="33">
        <v>28.391785737509863</v>
      </c>
      <c r="O60" s="41" t="s">
        <v>1676</v>
      </c>
      <c r="P60" s="33" t="s">
        <v>1675</v>
      </c>
      <c r="Q60" s="45" t="s">
        <v>1677</v>
      </c>
      <c r="R60" s="55">
        <f t="shared" si="0"/>
        <v>56</v>
      </c>
      <c r="S60" s="55">
        <f t="shared" si="1"/>
        <v>43</v>
      </c>
      <c r="T60" s="55">
        <f t="shared" si="2"/>
        <v>23.246350946730974</v>
      </c>
    </row>
    <row r="61" spans="3:20" x14ac:dyDescent="0.25">
      <c r="C61" s="51" t="s">
        <v>215</v>
      </c>
      <c r="D61" s="52" t="s">
        <v>39</v>
      </c>
      <c r="E61" s="48">
        <v>15.0780400038153</v>
      </c>
      <c r="F61" s="8">
        <v>209.27205981657201</v>
      </c>
      <c r="G61" s="49">
        <v>6818</v>
      </c>
      <c r="H61" s="9">
        <v>0.46280617330523699</v>
      </c>
      <c r="I61" s="39">
        <v>1</v>
      </c>
      <c r="J61" s="47">
        <v>0</v>
      </c>
      <c r="K61" s="17">
        <v>0.13413668565620299</v>
      </c>
      <c r="L61" s="7">
        <v>65.391231023531006</v>
      </c>
      <c r="M61" s="7">
        <v>3.0257735304494946</v>
      </c>
      <c r="N61" s="33">
        <v>26.540157992802911</v>
      </c>
      <c r="O61" s="41" t="s">
        <v>1676</v>
      </c>
      <c r="P61" s="33" t="s">
        <v>1675</v>
      </c>
      <c r="Q61" s="45" t="s">
        <v>1675</v>
      </c>
      <c r="R61" s="55">
        <f t="shared" si="0"/>
        <v>57</v>
      </c>
      <c r="S61" s="55">
        <f t="shared" si="1"/>
        <v>73</v>
      </c>
      <c r="T61" s="55">
        <f t="shared" si="2"/>
        <v>8.7713630004755281</v>
      </c>
    </row>
    <row r="62" spans="3:20" x14ac:dyDescent="0.25">
      <c r="C62" s="51" t="s">
        <v>519</v>
      </c>
      <c r="D62" s="52" t="s">
        <v>19</v>
      </c>
      <c r="E62" s="48">
        <v>21.528207804212947</v>
      </c>
      <c r="F62" s="8">
        <v>78.843316951974501</v>
      </c>
      <c r="G62" s="49">
        <v>2741.8</v>
      </c>
      <c r="H62" s="9">
        <v>0.61906605562606098</v>
      </c>
      <c r="I62" s="39">
        <v>0.82785229024260398</v>
      </c>
      <c r="J62" s="47">
        <v>0</v>
      </c>
      <c r="K62" s="17">
        <v>0.22435454349783701</v>
      </c>
      <c r="L62" s="7">
        <v>65.391231023531006</v>
      </c>
      <c r="M62" s="7">
        <v>1.774739507053323</v>
      </c>
      <c r="N62" s="33">
        <v>26.036883473380492</v>
      </c>
      <c r="O62" s="41" t="s">
        <v>1676</v>
      </c>
      <c r="P62" s="33" t="s">
        <v>1675</v>
      </c>
      <c r="Q62" s="45" t="s">
        <v>1676</v>
      </c>
      <c r="R62" s="55">
        <f t="shared" si="0"/>
        <v>58</v>
      </c>
      <c r="S62" s="55">
        <f t="shared" si="1"/>
        <v>60</v>
      </c>
      <c r="T62" s="55">
        <f t="shared" si="2"/>
        <v>14.670819785045897</v>
      </c>
    </row>
    <row r="63" spans="3:20" x14ac:dyDescent="0.25">
      <c r="C63" s="51" t="s">
        <v>404</v>
      </c>
      <c r="D63" s="52" t="s">
        <v>16</v>
      </c>
      <c r="E63" s="48">
        <v>24.571228061237001</v>
      </c>
      <c r="F63" s="8">
        <v>64.273488350430199</v>
      </c>
      <c r="G63" s="49">
        <v>2208</v>
      </c>
      <c r="H63" s="9">
        <v>0.71525296220547097</v>
      </c>
      <c r="I63" s="39">
        <v>0</v>
      </c>
      <c r="J63" s="47">
        <v>0</v>
      </c>
      <c r="K63" s="17">
        <v>0.25740483808777598</v>
      </c>
      <c r="L63" s="7">
        <v>47.636719618242658</v>
      </c>
      <c r="M63" s="7">
        <v>2.1175267179498038</v>
      </c>
      <c r="N63" s="33">
        <v>25.96494766094531</v>
      </c>
      <c r="O63" s="41" t="s">
        <v>1676</v>
      </c>
      <c r="P63" s="33" t="s">
        <v>1675</v>
      </c>
      <c r="Q63" s="45" t="s">
        <v>1676</v>
      </c>
      <c r="R63" s="55">
        <f t="shared" si="0"/>
        <v>59</v>
      </c>
      <c r="S63" s="55">
        <f t="shared" si="1"/>
        <v>64</v>
      </c>
      <c r="T63" s="55">
        <f t="shared" si="2"/>
        <v>12.261922100366533</v>
      </c>
    </row>
    <row r="64" spans="3:20" x14ac:dyDescent="0.25">
      <c r="C64" s="51" t="s">
        <v>180</v>
      </c>
      <c r="D64" s="52" t="s">
        <v>19</v>
      </c>
      <c r="E64" s="48">
        <v>73.698723047145606</v>
      </c>
      <c r="F64" s="8">
        <v>44.084324674273702</v>
      </c>
      <c r="G64" s="49">
        <v>5229.6000000000004</v>
      </c>
      <c r="H64" s="9">
        <v>0.62126327728502095</v>
      </c>
      <c r="I64" s="39">
        <v>0</v>
      </c>
      <c r="J64" s="47">
        <v>0</v>
      </c>
      <c r="K64" s="17">
        <v>0.29966873888558798</v>
      </c>
      <c r="L64" s="7">
        <v>65.391231023531006</v>
      </c>
      <c r="M64" s="7">
        <v>1.2912275489966281</v>
      </c>
      <c r="N64" s="33">
        <v>25.302517669515314</v>
      </c>
      <c r="O64" s="41" t="s">
        <v>1675</v>
      </c>
      <c r="P64" s="33" t="s">
        <v>1675</v>
      </c>
      <c r="Q64" s="45" t="s">
        <v>1677</v>
      </c>
      <c r="R64" s="55">
        <f t="shared" si="0"/>
        <v>60</v>
      </c>
      <c r="S64" s="55">
        <f t="shared" si="1"/>
        <v>49</v>
      </c>
      <c r="T64" s="55">
        <f t="shared" si="2"/>
        <v>19.595707734997674</v>
      </c>
    </row>
    <row r="65" spans="3:20" x14ac:dyDescent="0.25">
      <c r="C65" s="51" t="s">
        <v>1072</v>
      </c>
      <c r="D65" s="52" t="s">
        <v>39</v>
      </c>
      <c r="E65" s="48">
        <v>126.176659684353</v>
      </c>
      <c r="F65" s="8">
        <v>75.376073943115898</v>
      </c>
      <c r="G65" s="49">
        <v>12151</v>
      </c>
      <c r="H65" s="9">
        <v>0.78270934328558694</v>
      </c>
      <c r="I65" s="39">
        <v>0</v>
      </c>
      <c r="J65" s="47">
        <v>1</v>
      </c>
      <c r="K65" s="17">
        <v>0.57016237854023799</v>
      </c>
      <c r="L65" s="7">
        <v>26.553376868630977</v>
      </c>
      <c r="M65" s="7">
        <v>1.5298858647590257</v>
      </c>
      <c r="N65" s="33">
        <v>23.162068888476501</v>
      </c>
      <c r="O65" s="41" t="s">
        <v>1675</v>
      </c>
      <c r="P65" s="33" t="s">
        <v>1675</v>
      </c>
      <c r="Q65" s="45" t="s">
        <v>1677</v>
      </c>
      <c r="R65" s="55">
        <f t="shared" si="0"/>
        <v>61</v>
      </c>
      <c r="S65" s="55">
        <f t="shared" si="1"/>
        <v>58</v>
      </c>
      <c r="T65" s="55">
        <f t="shared" si="2"/>
        <v>15.139736513693974</v>
      </c>
    </row>
    <row r="66" spans="3:20" x14ac:dyDescent="0.25">
      <c r="C66" s="51" t="s">
        <v>383</v>
      </c>
      <c r="D66" s="52" t="s">
        <v>19</v>
      </c>
      <c r="E66" s="48">
        <v>19.216710480580499</v>
      </c>
      <c r="F66" s="8">
        <v>0.19249926609654799</v>
      </c>
      <c r="G66" s="49">
        <v>8</v>
      </c>
      <c r="H66" s="9">
        <v>0.46240033303769901</v>
      </c>
      <c r="I66" s="39">
        <v>0</v>
      </c>
      <c r="J66" s="47">
        <v>0</v>
      </c>
      <c r="K66" s="17">
        <v>0.210652528138426</v>
      </c>
      <c r="L66" s="7">
        <v>65.391231023531006</v>
      </c>
      <c r="M66" s="7">
        <v>1.6184671963628567</v>
      </c>
      <c r="N66" s="33">
        <v>22.294107469105324</v>
      </c>
      <c r="O66" s="41" t="s">
        <v>1676</v>
      </c>
      <c r="P66" s="33" t="s">
        <v>1675</v>
      </c>
      <c r="Q66" s="45" t="s">
        <v>1677</v>
      </c>
      <c r="R66" s="55">
        <f t="shared" si="0"/>
        <v>62</v>
      </c>
      <c r="S66" s="55">
        <f t="shared" si="1"/>
        <v>61</v>
      </c>
      <c r="T66" s="55">
        <f t="shared" si="2"/>
        <v>13.774828133190681</v>
      </c>
    </row>
    <row r="67" spans="3:20" x14ac:dyDescent="0.25">
      <c r="C67" s="51" t="s">
        <v>559</v>
      </c>
      <c r="D67" s="52" t="s">
        <v>19</v>
      </c>
      <c r="E67" s="48">
        <v>28.638578104138517</v>
      </c>
      <c r="F67" s="8">
        <v>4.3284838283034697</v>
      </c>
      <c r="G67" s="49">
        <v>306</v>
      </c>
      <c r="H67" s="9">
        <v>0.40510334048813601</v>
      </c>
      <c r="I67" s="39">
        <v>0.33514581704413599</v>
      </c>
      <c r="J67" s="47">
        <v>0</v>
      </c>
      <c r="K67" s="17">
        <v>0.190580716059876</v>
      </c>
      <c r="L67" s="7">
        <v>65.391231023531006</v>
      </c>
      <c r="M67" s="7">
        <v>1.610537468356827</v>
      </c>
      <c r="N67" s="33">
        <v>20.071013384332634</v>
      </c>
      <c r="O67" s="41" t="s">
        <v>1676</v>
      </c>
      <c r="P67" s="33" t="s">
        <v>1675</v>
      </c>
      <c r="Q67" s="45" t="s">
        <v>1677</v>
      </c>
      <c r="R67" s="55">
        <f t="shared" si="0"/>
        <v>63</v>
      </c>
      <c r="S67" s="55">
        <f t="shared" si="1"/>
        <v>63</v>
      </c>
      <c r="T67" s="55">
        <f t="shared" si="2"/>
        <v>12.462307632501318</v>
      </c>
    </row>
    <row r="68" spans="3:20" x14ac:dyDescent="0.25">
      <c r="C68" s="51" t="s">
        <v>59</v>
      </c>
      <c r="D68" s="52" t="s">
        <v>22</v>
      </c>
      <c r="E68" s="48">
        <v>12.751544230041581</v>
      </c>
      <c r="F68" s="8">
        <v>167.03442082341499</v>
      </c>
      <c r="G68" s="49">
        <v>3459.5</v>
      </c>
      <c r="H68" s="9">
        <v>0.61568053333405304</v>
      </c>
      <c r="I68" s="39">
        <v>0.55790047406575605</v>
      </c>
      <c r="J68" s="47">
        <v>0</v>
      </c>
      <c r="K68" s="17">
        <v>9.9585785938109794E-2</v>
      </c>
      <c r="L68" s="7">
        <v>65.391231023531006</v>
      </c>
      <c r="M68" s="7">
        <v>2.9972023627354658</v>
      </c>
      <c r="N68" s="33">
        <v>19.517893087059793</v>
      </c>
      <c r="O68" s="41" t="s">
        <v>1677</v>
      </c>
      <c r="P68" s="33" t="s">
        <v>1675</v>
      </c>
      <c r="Q68" s="45" t="s">
        <v>1675</v>
      </c>
      <c r="R68" s="55">
        <f t="shared" si="0"/>
        <v>64</v>
      </c>
      <c r="S68" s="55">
        <f t="shared" si="1"/>
        <v>81</v>
      </c>
      <c r="T68" s="55">
        <f t="shared" si="2"/>
        <v>6.5120371349388426</v>
      </c>
    </row>
    <row r="69" spans="3:20" x14ac:dyDescent="0.25">
      <c r="C69" s="51" t="s">
        <v>485</v>
      </c>
      <c r="D69" s="52" t="s">
        <v>131</v>
      </c>
      <c r="E69" s="48">
        <v>51.196013338978403</v>
      </c>
      <c r="F69" s="8">
        <v>53.282431844919998</v>
      </c>
      <c r="G69" s="49">
        <v>4252.7</v>
      </c>
      <c r="H69" s="9">
        <v>0.641439107264969</v>
      </c>
      <c r="I69" s="39">
        <v>0</v>
      </c>
      <c r="J69" s="47">
        <v>1</v>
      </c>
      <c r="K69" s="17">
        <v>0.47694760496687799</v>
      </c>
      <c r="L69" s="7">
        <v>65.391231023531006</v>
      </c>
      <c r="M69" s="7">
        <v>0.62176479722416789</v>
      </c>
      <c r="N69" s="33">
        <v>19.391719266898875</v>
      </c>
      <c r="O69" s="41" t="s">
        <v>1675</v>
      </c>
      <c r="P69" s="33" t="s">
        <v>1675</v>
      </c>
      <c r="Q69" s="45" t="s">
        <v>1677</v>
      </c>
      <c r="R69" s="55">
        <f t="shared" si="0"/>
        <v>65</v>
      </c>
      <c r="S69" s="55">
        <f t="shared" si="1"/>
        <v>33</v>
      </c>
      <c r="T69" s="55">
        <f t="shared" si="2"/>
        <v>31.188191022508924</v>
      </c>
    </row>
    <row r="70" spans="3:20" x14ac:dyDescent="0.25">
      <c r="C70" s="51" t="s">
        <v>120</v>
      </c>
      <c r="D70" s="52" t="s">
        <v>39</v>
      </c>
      <c r="E70" s="48">
        <v>11.184893479137308</v>
      </c>
      <c r="F70" s="8">
        <v>94.655342742707504</v>
      </c>
      <c r="G70" s="49">
        <v>1236</v>
      </c>
      <c r="H70" s="9">
        <v>0.856561428647586</v>
      </c>
      <c r="I70" s="39">
        <v>0.78677251566079498</v>
      </c>
      <c r="J70" s="47">
        <v>0</v>
      </c>
      <c r="K70" s="17">
        <v>0.295861770119275</v>
      </c>
      <c r="L70" s="7">
        <v>85.451113995755804</v>
      </c>
      <c r="M70" s="7">
        <v>0.75889132211917998</v>
      </c>
      <c r="N70" s="33">
        <v>19.186076281176302</v>
      </c>
      <c r="O70" s="41" t="s">
        <v>1676</v>
      </c>
      <c r="P70" s="33" t="s">
        <v>1675</v>
      </c>
      <c r="Q70" s="45" t="s">
        <v>1677</v>
      </c>
      <c r="R70" s="55">
        <f t="shared" ref="R70:R133" si="3">RANK(N70,$N$5:$N$700,0)</f>
        <v>66</v>
      </c>
      <c r="S70" s="55">
        <f t="shared" ref="S70:S133" si="4">RANK(T70,$T$5:$T$700,0)</f>
        <v>40</v>
      </c>
      <c r="T70" s="55">
        <f t="shared" ref="T70:T133" si="5">K70*L70</f>
        <v>25.281717845448267</v>
      </c>
    </row>
    <row r="71" spans="3:20" x14ac:dyDescent="0.25">
      <c r="C71" s="51" t="s">
        <v>227</v>
      </c>
      <c r="D71" s="52" t="s">
        <v>16</v>
      </c>
      <c r="E71" s="48">
        <v>0.30638590108535002</v>
      </c>
      <c r="F71" s="8">
        <v>0.52971245442265802</v>
      </c>
      <c r="G71" s="49">
        <v>6</v>
      </c>
      <c r="H71" s="9">
        <v>2.7049404610736402E-2</v>
      </c>
      <c r="I71" s="39">
        <v>0</v>
      </c>
      <c r="J71" s="47">
        <v>0</v>
      </c>
      <c r="K71" s="17">
        <v>0.103088585276552</v>
      </c>
      <c r="L71" s="7">
        <v>85.451113995755804</v>
      </c>
      <c r="M71" s="7">
        <v>2.0426782531275864</v>
      </c>
      <c r="N71" s="33">
        <v>17.994023106413216</v>
      </c>
      <c r="O71" s="41" t="s">
        <v>1677</v>
      </c>
      <c r="P71" s="33" t="s">
        <v>1675</v>
      </c>
      <c r="Q71" s="45" t="s">
        <v>1676</v>
      </c>
      <c r="R71" s="55">
        <f t="shared" si="3"/>
        <v>67</v>
      </c>
      <c r="S71" s="55">
        <f t="shared" si="4"/>
        <v>72</v>
      </c>
      <c r="T71" s="55">
        <f t="shared" si="5"/>
        <v>8.8090344521278379</v>
      </c>
    </row>
    <row r="72" spans="3:20" x14ac:dyDescent="0.25">
      <c r="C72" s="51" t="s">
        <v>155</v>
      </c>
      <c r="D72" s="52" t="s">
        <v>27</v>
      </c>
      <c r="E72" s="48">
        <v>27.823062741425279</v>
      </c>
      <c r="F72" s="8">
        <v>223.75695876920699</v>
      </c>
      <c r="G72" s="49">
        <v>8211.5</v>
      </c>
      <c r="H72" s="9">
        <v>0.75815671955990505</v>
      </c>
      <c r="I72" s="39">
        <v>0.98688617321601602</v>
      </c>
      <c r="J72" s="47">
        <v>0</v>
      </c>
      <c r="K72" s="17">
        <v>0.49603874669742898</v>
      </c>
      <c r="L72" s="7">
        <v>11.218349420457526</v>
      </c>
      <c r="M72" s="7">
        <v>3.2208823553846795</v>
      </c>
      <c r="N72" s="33">
        <v>17.923359951413051</v>
      </c>
      <c r="O72" s="41" t="s">
        <v>1675</v>
      </c>
      <c r="P72" s="33" t="s">
        <v>1675</v>
      </c>
      <c r="Q72" s="45" t="s">
        <v>1675</v>
      </c>
      <c r="R72" s="55">
        <f t="shared" si="3"/>
        <v>68</v>
      </c>
      <c r="S72" s="55">
        <f t="shared" si="4"/>
        <v>85</v>
      </c>
      <c r="T72" s="55">
        <f t="shared" si="5"/>
        <v>5.5647359865375803</v>
      </c>
    </row>
    <row r="73" spans="3:20" x14ac:dyDescent="0.25">
      <c r="C73" s="51" t="s">
        <v>225</v>
      </c>
      <c r="D73" s="52" t="s">
        <v>19</v>
      </c>
      <c r="E73" s="48">
        <v>20.014956877953001</v>
      </c>
      <c r="F73" s="8">
        <v>22.254152102257098</v>
      </c>
      <c r="G73" s="49">
        <v>1116.7</v>
      </c>
      <c r="H73" s="9">
        <v>0.39886799917800903</v>
      </c>
      <c r="I73" s="39">
        <v>0</v>
      </c>
      <c r="J73" s="47">
        <v>0</v>
      </c>
      <c r="K73" s="17">
        <v>0.157350797798986</v>
      </c>
      <c r="L73" s="7">
        <v>65.391231023531006</v>
      </c>
      <c r="M73" s="7">
        <v>1.675647790072712</v>
      </c>
      <c r="N73" s="33">
        <v>17.241347317570654</v>
      </c>
      <c r="O73" s="41" t="s">
        <v>1676</v>
      </c>
      <c r="P73" s="33" t="s">
        <v>1675</v>
      </c>
      <c r="Q73" s="45" t="s">
        <v>1676</v>
      </c>
      <c r="R73" s="55">
        <f t="shared" si="3"/>
        <v>69</v>
      </c>
      <c r="S73" s="55">
        <f t="shared" si="4"/>
        <v>68</v>
      </c>
      <c r="T73" s="55">
        <f t="shared" si="5"/>
        <v>10.289362370610409</v>
      </c>
    </row>
    <row r="74" spans="3:20" x14ac:dyDescent="0.25">
      <c r="C74" s="51" t="s">
        <v>295</v>
      </c>
      <c r="D74" s="52" t="s">
        <v>131</v>
      </c>
      <c r="E74" s="48">
        <v>9.6274735337314201</v>
      </c>
      <c r="F74" s="8">
        <v>111.473807865437</v>
      </c>
      <c r="G74" s="49">
        <v>1072.3</v>
      </c>
      <c r="H74" s="9">
        <v>1</v>
      </c>
      <c r="I74" s="39">
        <v>0.52312244064135804</v>
      </c>
      <c r="J74" s="47">
        <v>0</v>
      </c>
      <c r="K74" s="17">
        <v>0.338820591766887</v>
      </c>
      <c r="L74" s="7">
        <v>65.391231023531006</v>
      </c>
      <c r="M74" s="7">
        <v>0.75226182231423167</v>
      </c>
      <c r="N74" s="33">
        <v>16.667034392859723</v>
      </c>
      <c r="O74" s="41" t="s">
        <v>1675</v>
      </c>
      <c r="P74" s="33" t="s">
        <v>1675</v>
      </c>
      <c r="Q74" s="45" t="s">
        <v>1677</v>
      </c>
      <c r="R74" s="55">
        <f t="shared" si="3"/>
        <v>70</v>
      </c>
      <c r="S74" s="55">
        <f t="shared" si="4"/>
        <v>47</v>
      </c>
      <c r="T74" s="55">
        <f t="shared" si="5"/>
        <v>22.155895591757996</v>
      </c>
    </row>
    <row r="75" spans="3:20" x14ac:dyDescent="0.25">
      <c r="C75" s="51" t="s">
        <v>186</v>
      </c>
      <c r="D75" s="52" t="s">
        <v>144</v>
      </c>
      <c r="E75" s="48">
        <v>1.85118108632171</v>
      </c>
      <c r="F75" s="8">
        <v>114.702865568306</v>
      </c>
      <c r="G75" s="49">
        <v>715.7</v>
      </c>
      <c r="H75" s="9">
        <v>0.29668265374730901</v>
      </c>
      <c r="I75" s="39">
        <v>1</v>
      </c>
      <c r="J75" s="47">
        <v>0</v>
      </c>
      <c r="K75" s="17">
        <v>7.8749551563493794E-2</v>
      </c>
      <c r="L75" s="7">
        <v>65.391231023531006</v>
      </c>
      <c r="M75" s="7">
        <v>3.1070943949456349</v>
      </c>
      <c r="N75" s="33">
        <v>16.00007617024313</v>
      </c>
      <c r="O75" s="41" t="s">
        <v>1677</v>
      </c>
      <c r="P75" s="33" t="s">
        <v>1675</v>
      </c>
      <c r="Q75" s="45" t="s">
        <v>1675</v>
      </c>
      <c r="R75" s="55">
        <f t="shared" si="3"/>
        <v>71</v>
      </c>
      <c r="S75" s="55">
        <f t="shared" si="4"/>
        <v>90</v>
      </c>
      <c r="T75" s="55">
        <f t="shared" si="5"/>
        <v>5.1495301192878902</v>
      </c>
    </row>
    <row r="76" spans="3:20" x14ac:dyDescent="0.25">
      <c r="C76" s="51" t="s">
        <v>182</v>
      </c>
      <c r="D76" s="52" t="s">
        <v>16</v>
      </c>
      <c r="E76" s="48">
        <v>9.4148675871569392</v>
      </c>
      <c r="F76" s="8">
        <v>129.33753943217701</v>
      </c>
      <c r="G76" s="49">
        <v>1217.7</v>
      </c>
      <c r="H76" s="9">
        <v>0.99999655728227999</v>
      </c>
      <c r="I76" s="39">
        <v>1</v>
      </c>
      <c r="J76" s="47">
        <v>0</v>
      </c>
      <c r="K76" s="17">
        <v>0.24769604647075599</v>
      </c>
      <c r="L76" s="7">
        <v>65.391231023531006</v>
      </c>
      <c r="M76" s="7">
        <v>0.96631943640534312</v>
      </c>
      <c r="N76" s="33">
        <v>15.651620278020031</v>
      </c>
      <c r="O76" s="41" t="s">
        <v>1676</v>
      </c>
      <c r="P76" s="33" t="s">
        <v>1675</v>
      </c>
      <c r="Q76" s="45" t="s">
        <v>1677</v>
      </c>
      <c r="R76" s="55">
        <f t="shared" si="3"/>
        <v>72</v>
      </c>
      <c r="S76" s="55">
        <f t="shared" si="4"/>
        <v>54</v>
      </c>
      <c r="T76" s="55">
        <f t="shared" si="5"/>
        <v>16.197149398384479</v>
      </c>
    </row>
    <row r="77" spans="3:20" x14ac:dyDescent="0.25">
      <c r="C77" s="51" t="s">
        <v>1156</v>
      </c>
      <c r="D77" s="52" t="s">
        <v>28</v>
      </c>
      <c r="E77" s="48">
        <v>2.905313576095375</v>
      </c>
      <c r="F77" s="8">
        <v>0.109064337052427</v>
      </c>
      <c r="G77" s="49">
        <v>1</v>
      </c>
      <c r="H77" s="9">
        <v>0.31686609910625901</v>
      </c>
      <c r="I77" s="39">
        <v>0.85892027317615804</v>
      </c>
      <c r="J77" s="47">
        <v>0</v>
      </c>
      <c r="K77" s="17">
        <v>0.11761803154190301</v>
      </c>
      <c r="L77" s="7">
        <v>47.636719618242658</v>
      </c>
      <c r="M77" s="7">
        <v>2.6487147762433754</v>
      </c>
      <c r="N77" s="33">
        <v>14.840582527135576</v>
      </c>
      <c r="O77" s="41" t="s">
        <v>1676</v>
      </c>
      <c r="P77" s="33" t="s">
        <v>1675</v>
      </c>
      <c r="Q77" s="45" t="s">
        <v>1675</v>
      </c>
      <c r="R77" s="55">
        <f t="shared" si="3"/>
        <v>73</v>
      </c>
      <c r="S77" s="55">
        <f t="shared" si="4"/>
        <v>84</v>
      </c>
      <c r="T77" s="55">
        <f t="shared" si="5"/>
        <v>5.6029371906112546</v>
      </c>
    </row>
    <row r="78" spans="3:20" x14ac:dyDescent="0.25">
      <c r="C78" s="51" t="s">
        <v>501</v>
      </c>
      <c r="D78" s="52" t="s">
        <v>448</v>
      </c>
      <c r="E78" s="48">
        <v>0.82637338100685898</v>
      </c>
      <c r="F78" s="8">
        <v>34.1482675089906</v>
      </c>
      <c r="G78" s="49">
        <v>320</v>
      </c>
      <c r="H78" s="9">
        <v>8.8185060240410104E-2</v>
      </c>
      <c r="I78" s="39">
        <v>0</v>
      </c>
      <c r="J78" s="47">
        <v>0</v>
      </c>
      <c r="K78" s="17">
        <v>9.8706520791353294E-2</v>
      </c>
      <c r="L78" s="7">
        <v>85.451113995755804</v>
      </c>
      <c r="M78" s="7">
        <v>1.7285600813266127</v>
      </c>
      <c r="N78" s="33">
        <v>14.579682024906035</v>
      </c>
      <c r="O78" s="41" t="s">
        <v>1677</v>
      </c>
      <c r="P78" s="33" t="s">
        <v>1675</v>
      </c>
      <c r="Q78" s="45" t="s">
        <v>1676</v>
      </c>
      <c r="R78" s="55">
        <f t="shared" si="3"/>
        <v>74</v>
      </c>
      <c r="S78" s="55">
        <f t="shared" si="4"/>
        <v>74</v>
      </c>
      <c r="T78" s="55">
        <f t="shared" si="5"/>
        <v>8.4345821602663715</v>
      </c>
    </row>
    <row r="79" spans="3:20" x14ac:dyDescent="0.25">
      <c r="C79" s="51" t="s">
        <v>1188</v>
      </c>
      <c r="D79" s="52" t="s">
        <v>39</v>
      </c>
      <c r="E79" s="48">
        <v>50.318094995859497</v>
      </c>
      <c r="F79" s="8">
        <v>28.444679799390201</v>
      </c>
      <c r="G79" s="49">
        <v>4598</v>
      </c>
      <c r="H79" s="9">
        <v>0.31128362337375398</v>
      </c>
      <c r="I79" s="39">
        <v>0</v>
      </c>
      <c r="J79" s="47">
        <v>1</v>
      </c>
      <c r="K79" s="17">
        <v>0.22804012520646999</v>
      </c>
      <c r="L79" s="7">
        <v>35.326276690591058</v>
      </c>
      <c r="M79" s="7">
        <v>1.7500052259759833</v>
      </c>
      <c r="N79" s="33">
        <v>14.097707078763436</v>
      </c>
      <c r="O79" s="41" t="s">
        <v>1676</v>
      </c>
      <c r="P79" s="33" t="s">
        <v>1675</v>
      </c>
      <c r="Q79" s="45" t="s">
        <v>1676</v>
      </c>
      <c r="R79" s="55">
        <f t="shared" si="3"/>
        <v>75</v>
      </c>
      <c r="S79" s="55">
        <f t="shared" si="4"/>
        <v>76</v>
      </c>
      <c r="T79" s="55">
        <f t="shared" si="5"/>
        <v>8.0558085596007878</v>
      </c>
    </row>
    <row r="80" spans="3:20" x14ac:dyDescent="0.25">
      <c r="C80" s="19" t="s">
        <v>105</v>
      </c>
      <c r="D80" s="6" t="s">
        <v>16</v>
      </c>
      <c r="E80" s="48">
        <v>18.093906425432301</v>
      </c>
      <c r="F80" s="8">
        <v>139.69144460028099</v>
      </c>
      <c r="G80" s="49">
        <v>2490</v>
      </c>
      <c r="H80" s="9">
        <v>1</v>
      </c>
      <c r="I80" s="39">
        <v>1</v>
      </c>
      <c r="J80" s="47">
        <v>1</v>
      </c>
      <c r="K80" s="17">
        <v>0.226682047850679</v>
      </c>
      <c r="L80" s="7">
        <v>65.391231023531006</v>
      </c>
      <c r="M80" s="7">
        <v>0.94708554595184113</v>
      </c>
      <c r="N80" s="33">
        <v>14.038666246614291</v>
      </c>
      <c r="O80" s="41" t="s">
        <v>1676</v>
      </c>
      <c r="P80" s="33" t="s">
        <v>1675</v>
      </c>
      <c r="Q80" s="45" t="s">
        <v>1677</v>
      </c>
      <c r="R80" s="55">
        <f t="shared" si="3"/>
        <v>76</v>
      </c>
      <c r="S80" s="55">
        <f t="shared" si="4"/>
        <v>59</v>
      </c>
      <c r="T80" s="55">
        <f t="shared" si="5"/>
        <v>14.823018159890861</v>
      </c>
    </row>
    <row r="81" spans="3:20" x14ac:dyDescent="0.25">
      <c r="C81" s="19" t="s">
        <v>509</v>
      </c>
      <c r="D81" s="6" t="s">
        <v>19</v>
      </c>
      <c r="E81" s="48">
        <v>37.492035516282499</v>
      </c>
      <c r="F81" s="8">
        <v>0.333847509080273</v>
      </c>
      <c r="G81" s="49">
        <v>44</v>
      </c>
      <c r="H81" s="9">
        <v>0.28446869698772798</v>
      </c>
      <c r="I81" s="39">
        <v>0</v>
      </c>
      <c r="J81" s="47">
        <v>0</v>
      </c>
      <c r="K81" s="17">
        <v>0.15877650556692599</v>
      </c>
      <c r="L81" s="7">
        <v>65.391231023531006</v>
      </c>
      <c r="M81" s="7">
        <v>1.2993706110185923</v>
      </c>
      <c r="N81" s="33">
        <v>13.490833815154112</v>
      </c>
      <c r="O81" s="41" t="s">
        <v>1676</v>
      </c>
      <c r="P81" s="33" t="s">
        <v>1675</v>
      </c>
      <c r="Q81" s="45" t="s">
        <v>1677</v>
      </c>
      <c r="R81" s="55">
        <f t="shared" si="3"/>
        <v>77</v>
      </c>
      <c r="S81" s="55">
        <f t="shared" si="4"/>
        <v>67</v>
      </c>
      <c r="T81" s="55">
        <f t="shared" si="5"/>
        <v>10.382591156635815</v>
      </c>
    </row>
    <row r="82" spans="3:20" x14ac:dyDescent="0.25">
      <c r="C82" s="51" t="s">
        <v>46</v>
      </c>
      <c r="D82" s="52" t="s">
        <v>48</v>
      </c>
      <c r="E82" s="48">
        <v>3.1184343940818899</v>
      </c>
      <c r="F82" s="8">
        <v>96.472357245476005</v>
      </c>
      <c r="G82" s="49">
        <v>1296</v>
      </c>
      <c r="H82" s="9">
        <v>0.232131726012691</v>
      </c>
      <c r="I82" s="39">
        <v>1</v>
      </c>
      <c r="J82" s="47">
        <v>1</v>
      </c>
      <c r="K82" s="17">
        <v>7.5818884443178303E-2</v>
      </c>
      <c r="L82" s="7">
        <v>65.391231023531006</v>
      </c>
      <c r="M82" s="7">
        <v>2.5523435432007324</v>
      </c>
      <c r="N82" s="33">
        <v>12.654239010695598</v>
      </c>
      <c r="O82" s="41" t="s">
        <v>1677</v>
      </c>
      <c r="P82" s="33" t="s">
        <v>1675</v>
      </c>
      <c r="Q82" s="45" t="s">
        <v>1675</v>
      </c>
      <c r="R82" s="55">
        <f t="shared" si="3"/>
        <v>78</v>
      </c>
      <c r="S82" s="55">
        <f t="shared" si="4"/>
        <v>91</v>
      </c>
      <c r="T82" s="55">
        <f t="shared" si="5"/>
        <v>4.9578901885702731</v>
      </c>
    </row>
    <row r="83" spans="3:20" x14ac:dyDescent="0.25">
      <c r="C83" s="19" t="s">
        <v>1436</v>
      </c>
      <c r="D83" s="6" t="s">
        <v>39</v>
      </c>
      <c r="E83" s="48">
        <v>11.7267792605313</v>
      </c>
      <c r="F83" s="8">
        <v>41.590370702349702</v>
      </c>
      <c r="G83" s="49">
        <v>1624</v>
      </c>
      <c r="H83" s="9">
        <v>0.300320872284559</v>
      </c>
      <c r="I83" s="39">
        <v>0</v>
      </c>
      <c r="J83" s="47">
        <v>0</v>
      </c>
      <c r="K83" s="17">
        <v>0.14741164409771601</v>
      </c>
      <c r="L83" s="7">
        <v>35.326276690591058</v>
      </c>
      <c r="M83" s="7">
        <v>2.3726073844795268</v>
      </c>
      <c r="N83" s="33">
        <v>12.355363695021987</v>
      </c>
      <c r="O83" s="41" t="s">
        <v>1676</v>
      </c>
      <c r="P83" s="33" t="s">
        <v>1675</v>
      </c>
      <c r="Q83" s="45" t="s">
        <v>1676</v>
      </c>
      <c r="R83" s="55">
        <f t="shared" si="3"/>
        <v>79</v>
      </c>
      <c r="S83" s="55">
        <f t="shared" si="4"/>
        <v>89</v>
      </c>
      <c r="T83" s="55">
        <f t="shared" si="5"/>
        <v>5.2075045268108502</v>
      </c>
    </row>
    <row r="84" spans="3:20" x14ac:dyDescent="0.25">
      <c r="C84" s="19" t="s">
        <v>129</v>
      </c>
      <c r="D84" s="6" t="s">
        <v>131</v>
      </c>
      <c r="E84" s="48">
        <v>2.4735265260796502</v>
      </c>
      <c r="F84" s="8">
        <v>195.61612811905999</v>
      </c>
      <c r="G84" s="49">
        <v>483.7</v>
      </c>
      <c r="H84" s="9">
        <v>1</v>
      </c>
      <c r="I84" s="39">
        <v>0</v>
      </c>
      <c r="J84" s="47">
        <v>0</v>
      </c>
      <c r="K84" s="17">
        <v>0.18633018537988499</v>
      </c>
      <c r="L84" s="7">
        <v>65.391231023531006</v>
      </c>
      <c r="M84" s="7">
        <v>1.0042548764858663</v>
      </c>
      <c r="N84" s="33">
        <v>12.236203146538761</v>
      </c>
      <c r="O84" s="41" t="s">
        <v>1676</v>
      </c>
      <c r="P84" s="33" t="s">
        <v>1675</v>
      </c>
      <c r="Q84" s="45" t="s">
        <v>1677</v>
      </c>
      <c r="R84" s="55">
        <f t="shared" si="3"/>
        <v>80</v>
      </c>
      <c r="S84" s="55">
        <f t="shared" si="4"/>
        <v>65</v>
      </c>
      <c r="T84" s="55">
        <f t="shared" si="5"/>
        <v>12.184360198833419</v>
      </c>
    </row>
    <row r="85" spans="3:20" x14ac:dyDescent="0.25">
      <c r="C85" s="19" t="s">
        <v>633</v>
      </c>
      <c r="D85" s="6" t="s">
        <v>204</v>
      </c>
      <c r="E85" s="48">
        <v>39.513407279964703</v>
      </c>
      <c r="F85" s="8">
        <v>1.6067819050648999E-2</v>
      </c>
      <c r="G85" s="49">
        <v>1</v>
      </c>
      <c r="H85" s="9">
        <v>0.63489427824906897</v>
      </c>
      <c r="I85" s="39">
        <v>0</v>
      </c>
      <c r="J85" s="47">
        <v>1</v>
      </c>
      <c r="K85" s="17">
        <v>0.197745540787366</v>
      </c>
      <c r="L85" s="7">
        <v>35.326276690591058</v>
      </c>
      <c r="M85" s="7">
        <v>1.7260314364229792</v>
      </c>
      <c r="N85" s="33">
        <v>12.057388828514069</v>
      </c>
      <c r="O85" s="41" t="s">
        <v>1676</v>
      </c>
      <c r="P85" s="33" t="s">
        <v>1675</v>
      </c>
      <c r="Q85" s="45" t="s">
        <v>1676</v>
      </c>
      <c r="R85" s="55">
        <f t="shared" si="3"/>
        <v>81</v>
      </c>
      <c r="S85" s="55">
        <f t="shared" si="4"/>
        <v>78</v>
      </c>
      <c r="T85" s="55">
        <f t="shared" si="5"/>
        <v>6.985613688185051</v>
      </c>
    </row>
    <row r="86" spans="3:20" x14ac:dyDescent="0.25">
      <c r="C86" s="19" t="s">
        <v>291</v>
      </c>
      <c r="D86" s="6" t="s">
        <v>131</v>
      </c>
      <c r="E86" s="48">
        <v>22.540131621126541</v>
      </c>
      <c r="F86" s="8">
        <v>93.278027663563407</v>
      </c>
      <c r="G86" s="49">
        <v>2318.5</v>
      </c>
      <c r="H86" s="9">
        <v>0.90683589428328804</v>
      </c>
      <c r="I86" s="39">
        <v>3.5721379706947699E-2</v>
      </c>
      <c r="J86" s="47">
        <v>1</v>
      </c>
      <c r="K86" s="17">
        <v>0.406282201301428</v>
      </c>
      <c r="L86" s="7">
        <v>85.451113995755804</v>
      </c>
      <c r="M86" s="7">
        <v>0.34190870073245849</v>
      </c>
      <c r="N86" s="33">
        <v>11.870135549645829</v>
      </c>
      <c r="O86" s="41" t="s">
        <v>1675</v>
      </c>
      <c r="P86" s="33" t="s">
        <v>1675</v>
      </c>
      <c r="Q86" s="45" t="s">
        <v>1677</v>
      </c>
      <c r="R86" s="55">
        <f t="shared" si="3"/>
        <v>82</v>
      </c>
      <c r="S86" s="55">
        <f t="shared" si="4"/>
        <v>31</v>
      </c>
      <c r="T86" s="55">
        <f t="shared" si="5"/>
        <v>34.717266697854932</v>
      </c>
    </row>
    <row r="87" spans="3:20" x14ac:dyDescent="0.25">
      <c r="C87" s="19" t="s">
        <v>910</v>
      </c>
      <c r="D87" s="6" t="s">
        <v>448</v>
      </c>
      <c r="E87" s="48">
        <v>26.082595261183599</v>
      </c>
      <c r="F87" s="8">
        <v>58.635821255193697</v>
      </c>
      <c r="G87" s="49">
        <v>3017.2</v>
      </c>
      <c r="H87" s="9">
        <v>0.50688532202251202</v>
      </c>
      <c r="I87" s="39">
        <v>0</v>
      </c>
      <c r="J87" s="47">
        <v>0</v>
      </c>
      <c r="K87" s="17">
        <v>0.209186478179271</v>
      </c>
      <c r="L87" s="7">
        <v>47.636719618242658</v>
      </c>
      <c r="M87" s="7">
        <v>1.1824051959299149</v>
      </c>
      <c r="N87" s="33">
        <v>11.782617654048041</v>
      </c>
      <c r="O87" s="41" t="s">
        <v>1676</v>
      </c>
      <c r="P87" s="33" t="s">
        <v>1675</v>
      </c>
      <c r="Q87" s="45" t="s">
        <v>1677</v>
      </c>
      <c r="R87" s="55">
        <f t="shared" si="3"/>
        <v>83</v>
      </c>
      <c r="S87" s="55">
        <f t="shared" si="4"/>
        <v>71</v>
      </c>
      <c r="T87" s="55">
        <f t="shared" si="5"/>
        <v>9.9649576089535685</v>
      </c>
    </row>
    <row r="88" spans="3:20" x14ac:dyDescent="0.25">
      <c r="C88" s="19" t="s">
        <v>35</v>
      </c>
      <c r="D88" s="6" t="s">
        <v>22</v>
      </c>
      <c r="E88" s="48">
        <v>1.20245344248861</v>
      </c>
      <c r="F88" s="8">
        <v>139.23950257945901</v>
      </c>
      <c r="G88" s="49">
        <v>2985.1</v>
      </c>
      <c r="H88" s="9">
        <v>5.60882446842896E-2</v>
      </c>
      <c r="I88" s="39">
        <v>1</v>
      </c>
      <c r="J88" s="47">
        <v>0</v>
      </c>
      <c r="K88" s="17">
        <v>5.0229365506100798E-2</v>
      </c>
      <c r="L88" s="7">
        <v>85.451113995755804</v>
      </c>
      <c r="M88" s="7">
        <v>2.6300000135287762</v>
      </c>
      <c r="N88" s="33">
        <v>11.288368333471887</v>
      </c>
      <c r="O88" s="41" t="s">
        <v>1677</v>
      </c>
      <c r="P88" s="33" t="s">
        <v>1675</v>
      </c>
      <c r="Q88" s="45" t="s">
        <v>1675</v>
      </c>
      <c r="R88" s="55">
        <f t="shared" si="3"/>
        <v>84</v>
      </c>
      <c r="S88" s="55">
        <f t="shared" si="4"/>
        <v>95</v>
      </c>
      <c r="T88" s="55">
        <f t="shared" si="5"/>
        <v>4.2921552377963037</v>
      </c>
    </row>
    <row r="89" spans="3:20" x14ac:dyDescent="0.25">
      <c r="C89" s="19" t="s">
        <v>73</v>
      </c>
      <c r="D89" s="6" t="s">
        <v>19</v>
      </c>
      <c r="E89" s="48">
        <v>5.592984428641274</v>
      </c>
      <c r="F89" s="8">
        <v>74.330545538249098</v>
      </c>
      <c r="G89" s="49">
        <v>1937.5</v>
      </c>
      <c r="H89" s="9">
        <v>0.21457010775114199</v>
      </c>
      <c r="I89" s="39">
        <v>5.0814817475273305E-4</v>
      </c>
      <c r="J89" s="47">
        <v>0</v>
      </c>
      <c r="K89" s="17">
        <v>0.10180314195939601</v>
      </c>
      <c r="L89" s="7">
        <v>65.391231023531006</v>
      </c>
      <c r="M89" s="7">
        <v>1.6309002947730618</v>
      </c>
      <c r="N89" s="33">
        <v>10.856956714715988</v>
      </c>
      <c r="O89" s="41" t="s">
        <v>1677</v>
      </c>
      <c r="P89" s="33" t="s">
        <v>1675</v>
      </c>
      <c r="Q89" s="45" t="s">
        <v>1677</v>
      </c>
      <c r="R89" s="55">
        <f t="shared" si="3"/>
        <v>85</v>
      </c>
      <c r="S89" s="55">
        <f t="shared" si="4"/>
        <v>80</v>
      </c>
      <c r="T89" s="55">
        <f t="shared" si="5"/>
        <v>6.6570327747881874</v>
      </c>
    </row>
    <row r="90" spans="3:20" x14ac:dyDescent="0.25">
      <c r="C90" s="51" t="s">
        <v>1020</v>
      </c>
      <c r="D90" s="52" t="s">
        <v>19</v>
      </c>
      <c r="E90" s="48">
        <v>1.1258451710326201</v>
      </c>
      <c r="F90" s="8">
        <v>52.424008360216298</v>
      </c>
      <c r="G90" s="49">
        <v>576.9</v>
      </c>
      <c r="H90" s="9">
        <v>0.102307707849754</v>
      </c>
      <c r="I90" s="39">
        <v>1</v>
      </c>
      <c r="J90" s="47">
        <v>0</v>
      </c>
      <c r="K90" s="17">
        <v>9.4417315622933901E-2</v>
      </c>
      <c r="L90" s="7">
        <v>47.636719618242658</v>
      </c>
      <c r="M90" s="7">
        <v>2.397095155058087</v>
      </c>
      <c r="N90" s="33">
        <v>10.781489647746849</v>
      </c>
      <c r="O90" s="41" t="s">
        <v>1677</v>
      </c>
      <c r="P90" s="33" t="s">
        <v>1675</v>
      </c>
      <c r="Q90" s="45" t="s">
        <v>1675</v>
      </c>
      <c r="R90" s="55">
        <f t="shared" si="3"/>
        <v>86</v>
      </c>
      <c r="S90" s="55">
        <f t="shared" si="4"/>
        <v>94</v>
      </c>
      <c r="T90" s="55">
        <f t="shared" si="5"/>
        <v>4.4977311914368245</v>
      </c>
    </row>
    <row r="91" spans="3:20" x14ac:dyDescent="0.25">
      <c r="C91" s="19" t="s">
        <v>287</v>
      </c>
      <c r="D91" s="6" t="s">
        <v>39</v>
      </c>
      <c r="E91" s="48">
        <v>3.3666239269628662</v>
      </c>
      <c r="F91" s="8">
        <v>62.146144232043</v>
      </c>
      <c r="G91" s="49">
        <v>1079</v>
      </c>
      <c r="H91" s="9">
        <v>0.193904259629362</v>
      </c>
      <c r="I91" s="39">
        <v>0.17096371059885401</v>
      </c>
      <c r="J91" s="47">
        <v>0</v>
      </c>
      <c r="K91" s="17">
        <v>0.10361111382376401</v>
      </c>
      <c r="L91" s="7">
        <v>47.636719618242658</v>
      </c>
      <c r="M91" s="7">
        <v>2.1529241845916571</v>
      </c>
      <c r="N91" s="33">
        <v>10.62617407300797</v>
      </c>
      <c r="O91" s="41" t="s">
        <v>1677</v>
      </c>
      <c r="P91" s="33" t="s">
        <v>1675</v>
      </c>
      <c r="Q91" s="45" t="s">
        <v>1676</v>
      </c>
      <c r="R91" s="55">
        <f t="shared" si="3"/>
        <v>87</v>
      </c>
      <c r="S91" s="55">
        <f t="shared" si="4"/>
        <v>92</v>
      </c>
      <c r="T91" s="55">
        <f t="shared" si="5"/>
        <v>4.9356935785564717</v>
      </c>
    </row>
    <row r="92" spans="3:20" x14ac:dyDescent="0.25">
      <c r="C92" s="19" t="s">
        <v>827</v>
      </c>
      <c r="D92" s="6" t="s">
        <v>204</v>
      </c>
      <c r="E92" s="48">
        <v>15.624288838170401</v>
      </c>
      <c r="F92" s="8">
        <v>87.219375260429999</v>
      </c>
      <c r="G92" s="49">
        <v>2386.1999999999998</v>
      </c>
      <c r="H92" s="9">
        <v>0.57109241109451503</v>
      </c>
      <c r="I92" s="39">
        <v>0</v>
      </c>
      <c r="J92" s="47">
        <v>0</v>
      </c>
      <c r="K92" s="17">
        <v>0.15556653589184299</v>
      </c>
      <c r="L92" s="7">
        <v>47.636719618242658</v>
      </c>
      <c r="M92" s="7">
        <v>1.3573633066437283</v>
      </c>
      <c r="N92" s="33">
        <v>10.058984365797736</v>
      </c>
      <c r="O92" s="41" t="s">
        <v>1676</v>
      </c>
      <c r="P92" s="33" t="s">
        <v>1675</v>
      </c>
      <c r="Q92" s="45" t="s">
        <v>1677</v>
      </c>
      <c r="R92" s="55">
        <f t="shared" si="3"/>
        <v>88</v>
      </c>
      <c r="S92" s="55">
        <f t="shared" si="4"/>
        <v>77</v>
      </c>
      <c r="T92" s="55">
        <f t="shared" si="5"/>
        <v>7.4106794522610082</v>
      </c>
    </row>
    <row r="93" spans="3:20" x14ac:dyDescent="0.25">
      <c r="C93" s="19" t="s">
        <v>645</v>
      </c>
      <c r="D93" s="6" t="s">
        <v>48</v>
      </c>
      <c r="E93" s="48">
        <v>0.45193231406344497</v>
      </c>
      <c r="F93" s="8">
        <v>32.174024457953102</v>
      </c>
      <c r="G93" s="49">
        <v>452</v>
      </c>
      <c r="H93" s="9">
        <v>3.2169206473488102E-2</v>
      </c>
      <c r="I93" s="39">
        <v>0</v>
      </c>
      <c r="J93" s="47">
        <v>0</v>
      </c>
      <c r="K93" s="17">
        <v>7.5561106098489705E-2</v>
      </c>
      <c r="L93" s="7">
        <v>47.636719618242658</v>
      </c>
      <c r="M93" s="7">
        <v>2.7563211211109357</v>
      </c>
      <c r="N93" s="33">
        <v>9.9213316388632471</v>
      </c>
      <c r="O93" s="41" t="s">
        <v>1677</v>
      </c>
      <c r="P93" s="33" t="s">
        <v>1675</v>
      </c>
      <c r="Q93" s="45" t="s">
        <v>1675</v>
      </c>
      <c r="R93" s="55">
        <f t="shared" si="3"/>
        <v>89</v>
      </c>
      <c r="S93" s="55">
        <f t="shared" si="4"/>
        <v>102</v>
      </c>
      <c r="T93" s="55">
        <f t="shared" si="5"/>
        <v>3.5994832252580395</v>
      </c>
    </row>
    <row r="94" spans="3:20" x14ac:dyDescent="0.25">
      <c r="C94" s="19" t="s">
        <v>703</v>
      </c>
      <c r="D94" s="6" t="s">
        <v>448</v>
      </c>
      <c r="E94" s="48">
        <v>1.66860037317924</v>
      </c>
      <c r="F94" s="8">
        <v>4.5925183700734804</v>
      </c>
      <c r="G94" s="49">
        <v>44</v>
      </c>
      <c r="H94" s="9">
        <v>0.174160860594026</v>
      </c>
      <c r="I94" s="39">
        <v>0</v>
      </c>
      <c r="J94" s="47">
        <v>0</v>
      </c>
      <c r="K94" s="17">
        <v>0.113395754758914</v>
      </c>
      <c r="L94" s="7">
        <v>47.636719618242658</v>
      </c>
      <c r="M94" s="7">
        <v>1.8104861473483669</v>
      </c>
      <c r="N94" s="33">
        <v>9.7798872849918883</v>
      </c>
      <c r="O94" s="41" t="s">
        <v>1676</v>
      </c>
      <c r="P94" s="33" t="s">
        <v>1675</v>
      </c>
      <c r="Q94" s="45" t="s">
        <v>1676</v>
      </c>
      <c r="R94" s="55">
        <f t="shared" si="3"/>
        <v>90</v>
      </c>
      <c r="S94" s="55">
        <f t="shared" si="4"/>
        <v>86</v>
      </c>
      <c r="T94" s="55">
        <f t="shared" si="5"/>
        <v>5.4018017753493917</v>
      </c>
    </row>
    <row r="95" spans="3:20" x14ac:dyDescent="0.25">
      <c r="C95" s="19" t="s">
        <v>446</v>
      </c>
      <c r="D95" s="6" t="s">
        <v>448</v>
      </c>
      <c r="E95" s="48">
        <v>3.66579671588504</v>
      </c>
      <c r="F95" s="8">
        <v>57.143557894335203</v>
      </c>
      <c r="G95" s="49">
        <v>2096.9</v>
      </c>
      <c r="H95" s="9">
        <v>9.9898262608155305E-2</v>
      </c>
      <c r="I95" s="39">
        <v>0</v>
      </c>
      <c r="J95" s="47">
        <v>0</v>
      </c>
      <c r="K95" s="17">
        <v>0.106773617060005</v>
      </c>
      <c r="L95" s="7">
        <v>65.391231023531006</v>
      </c>
      <c r="M95" s="7">
        <v>1.3924674958296483</v>
      </c>
      <c r="N95" s="33">
        <v>9.7222891815803294</v>
      </c>
      <c r="O95" s="41" t="s">
        <v>1677</v>
      </c>
      <c r="P95" s="33" t="s">
        <v>1675</v>
      </c>
      <c r="Q95" s="45" t="s">
        <v>1677</v>
      </c>
      <c r="R95" s="55">
        <f t="shared" si="3"/>
        <v>91</v>
      </c>
      <c r="S95" s="55">
        <f t="shared" si="4"/>
        <v>79</v>
      </c>
      <c r="T95" s="55">
        <f t="shared" si="5"/>
        <v>6.9820582603888184</v>
      </c>
    </row>
    <row r="96" spans="3:20" x14ac:dyDescent="0.25">
      <c r="C96" s="51" t="s">
        <v>149</v>
      </c>
      <c r="D96" s="52" t="s">
        <v>22</v>
      </c>
      <c r="E96" s="48">
        <v>0.207124467752097</v>
      </c>
      <c r="F96" s="8">
        <v>132.74732013951899</v>
      </c>
      <c r="G96" s="49">
        <v>3117</v>
      </c>
      <c r="H96" s="9">
        <v>8.8210516616666901E-3</v>
      </c>
      <c r="I96" s="39">
        <v>1</v>
      </c>
      <c r="J96" s="47">
        <v>0</v>
      </c>
      <c r="K96" s="17">
        <v>3.89098064790665E-2</v>
      </c>
      <c r="L96" s="7">
        <v>85.451113995755804</v>
      </c>
      <c r="M96" s="7">
        <v>2.7734659436477598</v>
      </c>
      <c r="N96" s="33">
        <v>9.2214589444997479</v>
      </c>
      <c r="O96" s="41" t="s">
        <v>1677</v>
      </c>
      <c r="P96" s="33" t="s">
        <v>1675</v>
      </c>
      <c r="Q96" s="45" t="s">
        <v>1675</v>
      </c>
      <c r="R96" s="55">
        <f t="shared" si="3"/>
        <v>92</v>
      </c>
      <c r="S96" s="55">
        <f t="shared" si="4"/>
        <v>104</v>
      </c>
      <c r="T96" s="55">
        <f t="shared" si="5"/>
        <v>3.3248863089955094</v>
      </c>
    </row>
    <row r="97" spans="3:20" x14ac:dyDescent="0.25">
      <c r="C97" s="19" t="s">
        <v>793</v>
      </c>
      <c r="D97" s="6" t="s">
        <v>48</v>
      </c>
      <c r="E97" s="48">
        <v>1.5349724330232</v>
      </c>
      <c r="F97" s="8">
        <v>2.1422450728363298</v>
      </c>
      <c r="G97" s="49">
        <v>5</v>
      </c>
      <c r="H97" s="9">
        <v>0.65765742631670898</v>
      </c>
      <c r="I97" s="39">
        <v>0</v>
      </c>
      <c r="J97" s="47">
        <v>0</v>
      </c>
      <c r="K97" s="17">
        <v>0.15118995942604299</v>
      </c>
      <c r="L97" s="7">
        <v>19.997911461310199</v>
      </c>
      <c r="M97" s="7">
        <v>2.9688102522544759</v>
      </c>
      <c r="N97" s="33">
        <v>8.976148582064555</v>
      </c>
      <c r="O97" s="41" t="s">
        <v>1676</v>
      </c>
      <c r="P97" s="33" t="s">
        <v>1675</v>
      </c>
      <c r="Q97" s="45" t="s">
        <v>1675</v>
      </c>
      <c r="R97" s="55">
        <f t="shared" si="3"/>
        <v>93</v>
      </c>
      <c r="S97" s="55">
        <f t="shared" si="4"/>
        <v>107</v>
      </c>
      <c r="T97" s="55">
        <f t="shared" si="5"/>
        <v>3.0234834224410889</v>
      </c>
    </row>
    <row r="98" spans="3:20" x14ac:dyDescent="0.25">
      <c r="C98" s="19" t="s">
        <v>1448</v>
      </c>
      <c r="D98" s="6" t="s">
        <v>39</v>
      </c>
      <c r="E98" s="48">
        <v>69.441057887063494</v>
      </c>
      <c r="F98" s="8">
        <v>32.391105494437497</v>
      </c>
      <c r="G98" s="49">
        <v>3034.7</v>
      </c>
      <c r="H98" s="9">
        <v>0.74118450972590799</v>
      </c>
      <c r="I98" s="39">
        <v>0</v>
      </c>
      <c r="J98" s="47">
        <v>0</v>
      </c>
      <c r="K98" s="17">
        <v>0.32066357803934098</v>
      </c>
      <c r="L98" s="7">
        <v>19.997911461310199</v>
      </c>
      <c r="M98" s="7">
        <v>1.3797087034612392</v>
      </c>
      <c r="N98" s="33">
        <v>8.8475225739256196</v>
      </c>
      <c r="O98" s="41" t="s">
        <v>1675</v>
      </c>
      <c r="P98" s="33" t="s">
        <v>1675</v>
      </c>
      <c r="Q98" s="45" t="s">
        <v>1677</v>
      </c>
      <c r="R98" s="55">
        <f t="shared" si="3"/>
        <v>94</v>
      </c>
      <c r="S98" s="55">
        <f t="shared" si="4"/>
        <v>82</v>
      </c>
      <c r="T98" s="55">
        <f t="shared" si="5"/>
        <v>6.4126018424976747</v>
      </c>
    </row>
    <row r="99" spans="3:20" x14ac:dyDescent="0.25">
      <c r="C99" s="19" t="s">
        <v>289</v>
      </c>
      <c r="D99" s="6" t="s">
        <v>22</v>
      </c>
      <c r="E99" s="48">
        <v>1.2813809507715399</v>
      </c>
      <c r="F99" s="8">
        <v>172.30457244942301</v>
      </c>
      <c r="G99" s="49">
        <v>3568.6</v>
      </c>
      <c r="H99" s="9">
        <v>6.1869583833303099E-2</v>
      </c>
      <c r="I99" s="39">
        <v>1</v>
      </c>
      <c r="J99" s="47">
        <v>0</v>
      </c>
      <c r="K99" s="17">
        <v>3.8887623416998002E-2</v>
      </c>
      <c r="L99" s="7">
        <v>85.451113995755804</v>
      </c>
      <c r="M99" s="7">
        <v>2.5898927185458103</v>
      </c>
      <c r="N99" s="33">
        <v>8.6061895255424687</v>
      </c>
      <c r="O99" s="41" t="s">
        <v>1677</v>
      </c>
      <c r="P99" s="33" t="s">
        <v>1675</v>
      </c>
      <c r="Q99" s="45" t="s">
        <v>1675</v>
      </c>
      <c r="R99" s="55">
        <f t="shared" si="3"/>
        <v>95</v>
      </c>
      <c r="S99" s="55">
        <f t="shared" si="4"/>
        <v>105</v>
      </c>
      <c r="T99" s="55">
        <f t="shared" si="5"/>
        <v>3.3229907416299191</v>
      </c>
    </row>
    <row r="100" spans="3:20" x14ac:dyDescent="0.25">
      <c r="C100" s="19" t="s">
        <v>727</v>
      </c>
      <c r="D100" s="6" t="s">
        <v>19</v>
      </c>
      <c r="E100" s="48">
        <v>15.767125958364399</v>
      </c>
      <c r="F100" s="8">
        <v>4.02192949928404</v>
      </c>
      <c r="G100" s="49">
        <v>141</v>
      </c>
      <c r="H100" s="9">
        <v>0.449746588729595</v>
      </c>
      <c r="I100" s="39">
        <v>0</v>
      </c>
      <c r="J100" s="47">
        <v>0</v>
      </c>
      <c r="K100" s="17">
        <v>0.15222416888158</v>
      </c>
      <c r="L100" s="7">
        <v>35.326276690591058</v>
      </c>
      <c r="M100" s="7">
        <v>1.5957682602920926</v>
      </c>
      <c r="N100" s="33">
        <v>8.5812647384967793</v>
      </c>
      <c r="O100" s="41" t="s">
        <v>1676</v>
      </c>
      <c r="P100" s="33" t="s">
        <v>1675</v>
      </c>
      <c r="Q100" s="45" t="s">
        <v>1677</v>
      </c>
      <c r="R100" s="55">
        <f t="shared" si="3"/>
        <v>96</v>
      </c>
      <c r="S100" s="55">
        <f t="shared" si="4"/>
        <v>87</v>
      </c>
      <c r="T100" s="55">
        <f t="shared" si="5"/>
        <v>5.3775131089059558</v>
      </c>
    </row>
    <row r="101" spans="3:20" x14ac:dyDescent="0.25">
      <c r="C101" s="19" t="s">
        <v>591</v>
      </c>
      <c r="D101" s="6" t="s">
        <v>48</v>
      </c>
      <c r="E101" s="48">
        <v>2.6857205224169198</v>
      </c>
      <c r="F101" s="8">
        <v>58.430066790328198</v>
      </c>
      <c r="G101" s="49">
        <v>1782.9</v>
      </c>
      <c r="H101" s="9">
        <v>8.8017740481785706E-2</v>
      </c>
      <c r="I101" s="39">
        <v>0</v>
      </c>
      <c r="J101" s="47">
        <v>0</v>
      </c>
      <c r="K101" s="17">
        <v>5.7908665203426503E-2</v>
      </c>
      <c r="L101" s="7">
        <v>65.391231023531006</v>
      </c>
      <c r="M101" s="7">
        <v>2.2220021239427292</v>
      </c>
      <c r="N101" s="33">
        <v>8.4140974487543421</v>
      </c>
      <c r="O101" s="41" t="s">
        <v>1677</v>
      </c>
      <c r="P101" s="33" t="s">
        <v>1675</v>
      </c>
      <c r="Q101" s="45" t="s">
        <v>1676</v>
      </c>
      <c r="R101" s="55">
        <f t="shared" si="3"/>
        <v>97</v>
      </c>
      <c r="S101" s="55">
        <f t="shared" si="4"/>
        <v>99</v>
      </c>
      <c r="T101" s="55">
        <f t="shared" si="5"/>
        <v>3.7867189045815737</v>
      </c>
    </row>
    <row r="102" spans="3:20" x14ac:dyDescent="0.25">
      <c r="C102" s="51" t="s">
        <v>428</v>
      </c>
      <c r="D102" s="52" t="s">
        <v>19</v>
      </c>
      <c r="E102" s="48">
        <v>2.0460017585613199</v>
      </c>
      <c r="F102" s="8">
        <v>50.080200771167497</v>
      </c>
      <c r="G102" s="49">
        <v>3069.1</v>
      </c>
      <c r="H102" s="9">
        <v>3.3385741372686698E-2</v>
      </c>
      <c r="I102" s="39">
        <v>0</v>
      </c>
      <c r="J102" s="47">
        <v>0</v>
      </c>
      <c r="K102" s="17">
        <v>8.1549548297295202E-2</v>
      </c>
      <c r="L102" s="7">
        <v>65.391231023531006</v>
      </c>
      <c r="M102" s="7">
        <v>1.5463455897168874</v>
      </c>
      <c r="N102" s="33">
        <v>8.2460816955637668</v>
      </c>
      <c r="O102" s="41" t="s">
        <v>1677</v>
      </c>
      <c r="P102" s="33" t="s">
        <v>1675</v>
      </c>
      <c r="Q102" s="45" t="s">
        <v>1677</v>
      </c>
      <c r="R102" s="55">
        <f t="shared" si="3"/>
        <v>98</v>
      </c>
      <c r="S102" s="55">
        <f t="shared" si="4"/>
        <v>88</v>
      </c>
      <c r="T102" s="55">
        <f t="shared" si="5"/>
        <v>5.3326253525730305</v>
      </c>
    </row>
    <row r="103" spans="3:20" x14ac:dyDescent="0.25">
      <c r="C103" s="19" t="s">
        <v>589</v>
      </c>
      <c r="D103" s="6" t="s">
        <v>131</v>
      </c>
      <c r="E103" s="48">
        <v>6.3928483709544803</v>
      </c>
      <c r="F103" s="8">
        <v>0.25190185903571999</v>
      </c>
      <c r="G103" s="49">
        <v>4</v>
      </c>
      <c r="H103" s="9">
        <v>0.40259259729422597</v>
      </c>
      <c r="I103" s="39">
        <v>0</v>
      </c>
      <c r="J103" s="47">
        <v>0</v>
      </c>
      <c r="K103" s="17">
        <v>0.172377059465155</v>
      </c>
      <c r="L103" s="7">
        <v>35.326276690591058</v>
      </c>
      <c r="M103" s="7">
        <v>1.3023183426923375</v>
      </c>
      <c r="N103" s="33">
        <v>7.9303890151332643</v>
      </c>
      <c r="O103" s="41" t="s">
        <v>1676</v>
      </c>
      <c r="P103" s="33" t="s">
        <v>1675</v>
      </c>
      <c r="Q103" s="45" t="s">
        <v>1677</v>
      </c>
      <c r="R103" s="55">
        <f t="shared" si="3"/>
        <v>99</v>
      </c>
      <c r="S103" s="55">
        <f t="shared" si="4"/>
        <v>83</v>
      </c>
      <c r="T103" s="55">
        <f t="shared" si="5"/>
        <v>6.0894396977765339</v>
      </c>
    </row>
    <row r="104" spans="3:20" x14ac:dyDescent="0.25">
      <c r="C104" s="51" t="s">
        <v>132</v>
      </c>
      <c r="D104" s="52" t="s">
        <v>12</v>
      </c>
      <c r="E104" s="48">
        <v>9.8107445817017904</v>
      </c>
      <c r="F104" s="8">
        <v>404.057386910491</v>
      </c>
      <c r="G104" s="49">
        <v>13434.1</v>
      </c>
      <c r="H104" s="9">
        <v>0.29507773645638202</v>
      </c>
      <c r="I104" s="39">
        <v>1</v>
      </c>
      <c r="J104" s="47">
        <v>0</v>
      </c>
      <c r="K104" s="17">
        <v>7.6079927678757903E-2</v>
      </c>
      <c r="L104" s="7">
        <v>47.636719618242658</v>
      </c>
      <c r="M104" s="7">
        <v>2.0796663596047922</v>
      </c>
      <c r="N104" s="33">
        <v>7.5371230425768472</v>
      </c>
      <c r="O104" s="41" t="s">
        <v>1677</v>
      </c>
      <c r="P104" s="33" t="s">
        <v>1675</v>
      </c>
      <c r="Q104" s="45" t="s">
        <v>1676</v>
      </c>
      <c r="R104" s="55">
        <f t="shared" si="3"/>
        <v>100</v>
      </c>
      <c r="S104" s="55">
        <f t="shared" si="4"/>
        <v>101</v>
      </c>
      <c r="T104" s="55">
        <f t="shared" si="5"/>
        <v>3.624198183409169</v>
      </c>
    </row>
    <row r="105" spans="3:20" x14ac:dyDescent="0.25">
      <c r="C105" s="19" t="s">
        <v>1048</v>
      </c>
      <c r="D105" s="6" t="s">
        <v>19</v>
      </c>
      <c r="E105" s="48">
        <v>0.51663788711893999</v>
      </c>
      <c r="F105" s="8">
        <v>11.635586024717799</v>
      </c>
      <c r="G105" s="49">
        <v>111</v>
      </c>
      <c r="H105" s="9">
        <v>5.4156617830638298E-2</v>
      </c>
      <c r="I105" s="39">
        <v>0</v>
      </c>
      <c r="J105" s="47">
        <v>0</v>
      </c>
      <c r="K105" s="17">
        <v>8.92256689411038E-2</v>
      </c>
      <c r="L105" s="7">
        <v>47.636719618242658</v>
      </c>
      <c r="M105" s="7">
        <v>1.7166350272577842</v>
      </c>
      <c r="N105" s="33">
        <v>7.2964167181488504</v>
      </c>
      <c r="O105" s="41" t="s">
        <v>1677</v>
      </c>
      <c r="P105" s="33" t="s">
        <v>1675</v>
      </c>
      <c r="Q105" s="45" t="s">
        <v>1676</v>
      </c>
      <c r="R105" s="55">
        <f t="shared" si="3"/>
        <v>101</v>
      </c>
      <c r="S105" s="55">
        <f t="shared" si="4"/>
        <v>96</v>
      </c>
      <c r="T105" s="55">
        <f t="shared" si="5"/>
        <v>4.2504181740975042</v>
      </c>
    </row>
    <row r="106" spans="3:20" x14ac:dyDescent="0.25">
      <c r="C106" s="19" t="s">
        <v>1196</v>
      </c>
      <c r="D106" s="6" t="s">
        <v>22</v>
      </c>
      <c r="E106" s="48">
        <v>2.8423416455626298E-3</v>
      </c>
      <c r="F106" s="8">
        <v>80.701509223029603</v>
      </c>
      <c r="G106" s="49">
        <v>115.5</v>
      </c>
      <c r="H106" s="9">
        <v>1.9859849396049699E-3</v>
      </c>
      <c r="I106" s="39">
        <v>1</v>
      </c>
      <c r="J106" s="47">
        <v>0</v>
      </c>
      <c r="K106" s="17">
        <v>3.6984435888886301E-2</v>
      </c>
      <c r="L106" s="7">
        <v>65.391231023531006</v>
      </c>
      <c r="M106" s="7">
        <v>2.9669449645688935</v>
      </c>
      <c r="N106" s="33">
        <v>7.1754311664692292</v>
      </c>
      <c r="O106" s="41" t="s">
        <v>1677</v>
      </c>
      <c r="P106" s="33" t="s">
        <v>1675</v>
      </c>
      <c r="Q106" s="45" t="s">
        <v>1675</v>
      </c>
      <c r="R106" s="55">
        <f t="shared" si="3"/>
        <v>102</v>
      </c>
      <c r="S106" s="55">
        <f t="shared" si="4"/>
        <v>109</v>
      </c>
      <c r="T106" s="55">
        <f t="shared" si="5"/>
        <v>2.4184577914851353</v>
      </c>
    </row>
    <row r="107" spans="3:20" x14ac:dyDescent="0.25">
      <c r="C107" s="19" t="s">
        <v>1286</v>
      </c>
      <c r="D107" s="6" t="s">
        <v>48</v>
      </c>
      <c r="E107" s="48">
        <v>0.57317015812856198</v>
      </c>
      <c r="F107" s="8">
        <v>20.514733308467001</v>
      </c>
      <c r="G107" s="49">
        <v>22</v>
      </c>
      <c r="H107" s="9">
        <v>0.53447422428996805</v>
      </c>
      <c r="I107" s="39">
        <v>0</v>
      </c>
      <c r="J107" s="47">
        <v>0</v>
      </c>
      <c r="K107" s="17">
        <v>0.11567981746027201</v>
      </c>
      <c r="L107" s="7">
        <v>19.997911461310199</v>
      </c>
      <c r="M107" s="7">
        <v>2.9562948443187587</v>
      </c>
      <c r="N107" s="33">
        <v>6.8389587129107241</v>
      </c>
      <c r="O107" s="41" t="s">
        <v>1676</v>
      </c>
      <c r="P107" s="33" t="s">
        <v>1675</v>
      </c>
      <c r="Q107" s="45" t="s">
        <v>1675</v>
      </c>
      <c r="R107" s="55">
        <f t="shared" si="3"/>
        <v>103</v>
      </c>
      <c r="S107" s="55">
        <f t="shared" si="4"/>
        <v>110</v>
      </c>
      <c r="T107" s="55">
        <f t="shared" si="5"/>
        <v>2.3133547474310454</v>
      </c>
    </row>
    <row r="108" spans="3:20" x14ac:dyDescent="0.25">
      <c r="C108" s="19" t="s">
        <v>438</v>
      </c>
      <c r="D108" s="6" t="s">
        <v>39</v>
      </c>
      <c r="E108" s="48">
        <v>1.9508382429601201</v>
      </c>
      <c r="F108" s="8">
        <v>33.0439095937449</v>
      </c>
      <c r="G108" s="49">
        <v>3091</v>
      </c>
      <c r="H108" s="9">
        <v>2.0855167432026599E-2</v>
      </c>
      <c r="I108" s="39">
        <v>0</v>
      </c>
      <c r="J108" s="47">
        <v>0</v>
      </c>
      <c r="K108" s="17">
        <v>0.11761253482874801</v>
      </c>
      <c r="L108" s="7">
        <v>26.553376868630977</v>
      </c>
      <c r="M108" s="7">
        <v>2.1541626092362414</v>
      </c>
      <c r="N108" s="33">
        <v>6.727471287944665</v>
      </c>
      <c r="O108" s="41" t="s">
        <v>1676</v>
      </c>
      <c r="P108" s="33" t="s">
        <v>1675</v>
      </c>
      <c r="Q108" s="45" t="s">
        <v>1676</v>
      </c>
      <c r="R108" s="55">
        <f t="shared" si="3"/>
        <v>104</v>
      </c>
      <c r="S108" s="55">
        <f t="shared" si="4"/>
        <v>106</v>
      </c>
      <c r="T108" s="55">
        <f t="shared" si="5"/>
        <v>3.1230099617827323</v>
      </c>
    </row>
    <row r="109" spans="3:20" x14ac:dyDescent="0.25">
      <c r="C109" s="51" t="s">
        <v>884</v>
      </c>
      <c r="D109" s="52" t="s">
        <v>144</v>
      </c>
      <c r="E109" s="48">
        <v>0.34788759944415998</v>
      </c>
      <c r="F109" s="8">
        <v>2.26784963603779</v>
      </c>
      <c r="G109" s="49">
        <v>41</v>
      </c>
      <c r="H109" s="9">
        <v>1.92428479458902E-2</v>
      </c>
      <c r="I109" s="39">
        <v>1</v>
      </c>
      <c r="J109" s="47">
        <v>0</v>
      </c>
      <c r="K109" s="17">
        <v>5.7125826951125003E-2</v>
      </c>
      <c r="L109" s="7">
        <v>35.326276690591058</v>
      </c>
      <c r="M109" s="7">
        <v>3.28266810160707</v>
      </c>
      <c r="N109" s="33">
        <v>6.6245646256532407</v>
      </c>
      <c r="O109" s="41" t="s">
        <v>1677</v>
      </c>
      <c r="P109" s="33" t="s">
        <v>1675</v>
      </c>
      <c r="Q109" s="45" t="s">
        <v>1675</v>
      </c>
      <c r="R109" s="55">
        <f t="shared" si="3"/>
        <v>105</v>
      </c>
      <c r="S109" s="55">
        <f t="shared" si="4"/>
        <v>113</v>
      </c>
      <c r="T109" s="55">
        <f t="shared" si="5"/>
        <v>2.0180427690542655</v>
      </c>
    </row>
    <row r="110" spans="3:20" x14ac:dyDescent="0.25">
      <c r="C110" s="51" t="s">
        <v>392</v>
      </c>
      <c r="D110" s="52" t="s">
        <v>27</v>
      </c>
      <c r="E110" s="48">
        <v>25.574171393206601</v>
      </c>
      <c r="F110" s="8">
        <v>163.243777917594</v>
      </c>
      <c r="G110" s="49">
        <v>5215.1000000000004</v>
      </c>
      <c r="H110" s="9">
        <v>0.80052623254378696</v>
      </c>
      <c r="I110" s="39">
        <v>0</v>
      </c>
      <c r="J110" s="47">
        <v>1</v>
      </c>
      <c r="K110" s="17">
        <v>0.210144794533974</v>
      </c>
      <c r="L110" s="7">
        <v>19.997911461310199</v>
      </c>
      <c r="M110" s="7">
        <v>1.5501715449409093</v>
      </c>
      <c r="N110" s="33">
        <v>6.5145292527126415</v>
      </c>
      <c r="O110" s="41" t="s">
        <v>1676</v>
      </c>
      <c r="P110" s="33" t="s">
        <v>1675</v>
      </c>
      <c r="Q110" s="45" t="s">
        <v>1677</v>
      </c>
      <c r="R110" s="55">
        <f t="shared" si="3"/>
        <v>106</v>
      </c>
      <c r="S110" s="55">
        <f t="shared" si="4"/>
        <v>97</v>
      </c>
      <c r="T110" s="55">
        <f t="shared" si="5"/>
        <v>4.2024569951456359</v>
      </c>
    </row>
    <row r="111" spans="3:20" x14ac:dyDescent="0.25">
      <c r="C111" s="19" t="s">
        <v>908</v>
      </c>
      <c r="D111" s="6" t="s">
        <v>448</v>
      </c>
      <c r="E111" s="48">
        <v>0.82253346389677395</v>
      </c>
      <c r="F111" s="8">
        <v>26.140958983246701</v>
      </c>
      <c r="G111" s="49">
        <v>90.5</v>
      </c>
      <c r="H111" s="9">
        <v>0.237589099912413</v>
      </c>
      <c r="I111" s="39">
        <v>0</v>
      </c>
      <c r="J111" s="47">
        <v>0</v>
      </c>
      <c r="K111" s="17">
        <v>9.9538353429415499E-2</v>
      </c>
      <c r="L111" s="7">
        <v>35.326276690591058</v>
      </c>
      <c r="M111" s="7">
        <v>1.7931698031671655</v>
      </c>
      <c r="N111" s="33">
        <v>6.3053577925034219</v>
      </c>
      <c r="O111" s="41" t="s">
        <v>1677</v>
      </c>
      <c r="P111" s="33" t="s">
        <v>1675</v>
      </c>
      <c r="Q111" s="45" t="s">
        <v>1676</v>
      </c>
      <c r="R111" s="55">
        <f t="shared" si="3"/>
        <v>107</v>
      </c>
      <c r="S111" s="55">
        <f t="shared" si="4"/>
        <v>103</v>
      </c>
      <c r="T111" s="55">
        <f t="shared" si="5"/>
        <v>3.5163194145733754</v>
      </c>
    </row>
    <row r="112" spans="3:20" x14ac:dyDescent="0.25">
      <c r="C112" s="19" t="s">
        <v>553</v>
      </c>
      <c r="D112" s="6" t="s">
        <v>448</v>
      </c>
      <c r="E112" s="48">
        <v>8.3727412838746602</v>
      </c>
      <c r="F112" s="8">
        <v>110.588456886809</v>
      </c>
      <c r="G112" s="49">
        <v>2231.1</v>
      </c>
      <c r="H112" s="9">
        <v>0.41500987786122601</v>
      </c>
      <c r="I112" s="39">
        <v>0</v>
      </c>
      <c r="J112" s="47">
        <v>0</v>
      </c>
      <c r="K112" s="17">
        <v>0.110032779445236</v>
      </c>
      <c r="L112" s="7">
        <v>19.997911461310199</v>
      </c>
      <c r="M112" s="7">
        <v>2.8442405539910061</v>
      </c>
      <c r="N112" s="33">
        <v>6.2585402429014021</v>
      </c>
      <c r="O112" s="41" t="s">
        <v>1677</v>
      </c>
      <c r="P112" s="33" t="s">
        <v>1675</v>
      </c>
      <c r="Q112" s="45" t="s">
        <v>1675</v>
      </c>
      <c r="R112" s="55">
        <f t="shared" si="3"/>
        <v>108</v>
      </c>
      <c r="S112" s="55">
        <f t="shared" si="4"/>
        <v>111</v>
      </c>
      <c r="T112" s="55">
        <f t="shared" si="5"/>
        <v>2.2004257811877022</v>
      </c>
    </row>
    <row r="113" spans="3:20" x14ac:dyDescent="0.25">
      <c r="C113" s="19" t="s">
        <v>631</v>
      </c>
      <c r="D113" s="6" t="s">
        <v>163</v>
      </c>
      <c r="E113" s="48">
        <v>0.28330754857183099</v>
      </c>
      <c r="F113" s="8">
        <v>52.014332169095503</v>
      </c>
      <c r="G113" s="49">
        <v>691</v>
      </c>
      <c r="H113" s="9">
        <v>2.13256916605317E-2</v>
      </c>
      <c r="I113" s="39">
        <v>0</v>
      </c>
      <c r="J113" s="47">
        <v>0</v>
      </c>
      <c r="K113" s="17">
        <v>4.7221048715567003E-2</v>
      </c>
      <c r="L113" s="7">
        <v>85.451113995755804</v>
      </c>
      <c r="M113" s="7">
        <v>1.4320411191288485</v>
      </c>
      <c r="N113" s="33">
        <v>5.7784165418833124</v>
      </c>
      <c r="O113" s="41" t="s">
        <v>1677</v>
      </c>
      <c r="P113" s="33" t="s">
        <v>1675</v>
      </c>
      <c r="Q113" s="45" t="s">
        <v>1677</v>
      </c>
      <c r="R113" s="55">
        <f t="shared" si="3"/>
        <v>109</v>
      </c>
      <c r="S113" s="55">
        <f t="shared" si="4"/>
        <v>98</v>
      </c>
      <c r="T113" s="55">
        <f t="shared" si="5"/>
        <v>4.0350912167930542</v>
      </c>
    </row>
    <row r="114" spans="3:20" x14ac:dyDescent="0.25">
      <c r="C114" s="19" t="s">
        <v>1142</v>
      </c>
      <c r="D114" s="6" t="s">
        <v>48</v>
      </c>
      <c r="E114" s="48">
        <v>9.4442703168060499E-2</v>
      </c>
      <c r="F114" s="8">
        <v>35.6648834224955</v>
      </c>
      <c r="G114" s="49">
        <v>214</v>
      </c>
      <c r="H114" s="9">
        <v>1.5739663544832801E-2</v>
      </c>
      <c r="I114" s="39">
        <v>0</v>
      </c>
      <c r="J114" s="47">
        <v>0</v>
      </c>
      <c r="K114" s="17">
        <v>4.8532890554980501E-2</v>
      </c>
      <c r="L114" s="7">
        <v>35.326276690591058</v>
      </c>
      <c r="M114" s="7">
        <v>3.0937712974745475</v>
      </c>
      <c r="N114" s="33">
        <v>5.304228567778833</v>
      </c>
      <c r="O114" s="41" t="s">
        <v>1677</v>
      </c>
      <c r="P114" s="33" t="s">
        <v>1675</v>
      </c>
      <c r="Q114" s="45" t="s">
        <v>1675</v>
      </c>
      <c r="R114" s="55">
        <f t="shared" si="3"/>
        <v>110</v>
      </c>
      <c r="S114" s="55">
        <f t="shared" si="4"/>
        <v>117</v>
      </c>
      <c r="T114" s="55">
        <f t="shared" si="5"/>
        <v>1.7144863203394145</v>
      </c>
    </row>
    <row r="115" spans="3:20" x14ac:dyDescent="0.25">
      <c r="C115" s="19" t="s">
        <v>797</v>
      </c>
      <c r="D115" s="6" t="s">
        <v>204</v>
      </c>
      <c r="E115" s="48">
        <v>1.21373945093649</v>
      </c>
      <c r="F115" s="8">
        <v>27.659087440866799</v>
      </c>
      <c r="G115" s="49">
        <v>435</v>
      </c>
      <c r="H115" s="9">
        <v>7.7174541618119596E-2</v>
      </c>
      <c r="I115" s="39">
        <v>0</v>
      </c>
      <c r="J115" s="47">
        <v>0</v>
      </c>
      <c r="K115" s="17">
        <v>7.3268310333223494E-2</v>
      </c>
      <c r="L115" s="7">
        <v>26.553376868630977</v>
      </c>
      <c r="M115" s="7">
        <v>2.3813567718227486</v>
      </c>
      <c r="N115" s="33">
        <v>4.6329797433484634</v>
      </c>
      <c r="O115" s="41" t="s">
        <v>1677</v>
      </c>
      <c r="P115" s="33" t="s">
        <v>1675</v>
      </c>
      <c r="Q115" s="45" t="s">
        <v>1676</v>
      </c>
      <c r="R115" s="55">
        <f t="shared" si="3"/>
        <v>111</v>
      </c>
      <c r="S115" s="55">
        <f t="shared" si="4"/>
        <v>114</v>
      </c>
      <c r="T115" s="55">
        <f t="shared" si="5"/>
        <v>1.9455210568058927</v>
      </c>
    </row>
    <row r="116" spans="3:20" x14ac:dyDescent="0.25">
      <c r="C116" s="19" t="s">
        <v>587</v>
      </c>
      <c r="D116" s="6" t="s">
        <v>19</v>
      </c>
      <c r="E116" s="48">
        <v>0.13621306229088201</v>
      </c>
      <c r="F116" s="8">
        <v>25.5586592178771</v>
      </c>
      <c r="G116" s="49">
        <v>183</v>
      </c>
      <c r="H116" s="9">
        <v>1.9024170711016999E-2</v>
      </c>
      <c r="I116" s="39">
        <v>0</v>
      </c>
      <c r="J116" s="47">
        <v>0</v>
      </c>
      <c r="K116" s="17">
        <v>5.1291609652457298E-2</v>
      </c>
      <c r="L116" s="7">
        <v>47.636719618242658</v>
      </c>
      <c r="M116" s="7">
        <v>1.69887976536728</v>
      </c>
      <c r="N116" s="33">
        <v>4.1509817062259131</v>
      </c>
      <c r="O116" s="41" t="s">
        <v>1677</v>
      </c>
      <c r="P116" s="33" t="s">
        <v>1675</v>
      </c>
      <c r="Q116" s="45" t="s">
        <v>1676</v>
      </c>
      <c r="R116" s="55">
        <f t="shared" si="3"/>
        <v>112</v>
      </c>
      <c r="S116" s="55">
        <f t="shared" si="4"/>
        <v>108</v>
      </c>
      <c r="T116" s="55">
        <f t="shared" si="5"/>
        <v>2.4433640277824571</v>
      </c>
    </row>
    <row r="117" spans="3:20" x14ac:dyDescent="0.25">
      <c r="C117" s="19" t="s">
        <v>1428</v>
      </c>
      <c r="D117" s="6" t="s">
        <v>27</v>
      </c>
      <c r="E117" s="48">
        <v>0.96395160999007889</v>
      </c>
      <c r="F117" s="8">
        <v>343.46817830456098</v>
      </c>
      <c r="G117" s="49">
        <v>533.20000000000005</v>
      </c>
      <c r="H117" s="9">
        <v>0.62094280468312202</v>
      </c>
      <c r="I117" s="39">
        <v>0.63699055766496904</v>
      </c>
      <c r="J117" s="47">
        <v>0</v>
      </c>
      <c r="K117" s="17">
        <v>3.2259453854919302E-2</v>
      </c>
      <c r="L117" s="7">
        <v>47.636719618242658</v>
      </c>
      <c r="M117" s="7">
        <v>2.6022217777176335</v>
      </c>
      <c r="N117" s="33">
        <v>3.9989241342431154</v>
      </c>
      <c r="O117" s="41" t="s">
        <v>1677</v>
      </c>
      <c r="P117" s="33" t="s">
        <v>1675</v>
      </c>
      <c r="Q117" s="45" t="s">
        <v>1675</v>
      </c>
      <c r="R117" s="55">
        <f t="shared" si="3"/>
        <v>113</v>
      </c>
      <c r="S117" s="55">
        <f t="shared" si="4"/>
        <v>118</v>
      </c>
      <c r="T117" s="55">
        <f t="shared" si="5"/>
        <v>1.5367345583244281</v>
      </c>
    </row>
    <row r="118" spans="3:20" x14ac:dyDescent="0.25">
      <c r="C118" s="19" t="s">
        <v>1254</v>
      </c>
      <c r="D118" s="6" t="s">
        <v>131</v>
      </c>
      <c r="E118" s="48">
        <v>3.7822375804498898</v>
      </c>
      <c r="F118" s="8">
        <v>75.106204029592504</v>
      </c>
      <c r="G118" s="49">
        <v>2804</v>
      </c>
      <c r="H118" s="9">
        <v>0.101308668832262</v>
      </c>
      <c r="I118" s="39">
        <v>0</v>
      </c>
      <c r="J118" s="47">
        <v>0</v>
      </c>
      <c r="K118" s="17">
        <v>7.8089875759741398E-2</v>
      </c>
      <c r="L118" s="7">
        <v>26.553376868630977</v>
      </c>
      <c r="M118" s="7">
        <v>1.8761055426852498</v>
      </c>
      <c r="N118" s="33">
        <v>3.8901984616870346</v>
      </c>
      <c r="O118" s="41" t="s">
        <v>1677</v>
      </c>
      <c r="P118" s="33" t="s">
        <v>1675</v>
      </c>
      <c r="Q118" s="45" t="s">
        <v>1676</v>
      </c>
      <c r="R118" s="55">
        <f t="shared" si="3"/>
        <v>114</v>
      </c>
      <c r="S118" s="55">
        <f t="shared" si="4"/>
        <v>112</v>
      </c>
      <c r="T118" s="55">
        <f t="shared" si="5"/>
        <v>2.0735499006729841</v>
      </c>
    </row>
    <row r="119" spans="3:20" x14ac:dyDescent="0.25">
      <c r="C119" s="19" t="s">
        <v>1102</v>
      </c>
      <c r="D119" s="6" t="s">
        <v>448</v>
      </c>
      <c r="E119" s="48">
        <v>0.50066208203346796</v>
      </c>
      <c r="F119" s="8">
        <v>60.960057134112098</v>
      </c>
      <c r="G119" s="49">
        <v>239</v>
      </c>
      <c r="H119" s="9">
        <v>0.12770037291064301</v>
      </c>
      <c r="I119" s="39">
        <v>0</v>
      </c>
      <c r="J119" s="47">
        <v>0</v>
      </c>
      <c r="K119" s="17">
        <v>5.4836456769199599E-2</v>
      </c>
      <c r="L119" s="7">
        <v>35.326276690591058</v>
      </c>
      <c r="M119" s="7">
        <v>1.8588527314389647</v>
      </c>
      <c r="N119" s="33">
        <v>3.6009097391167941</v>
      </c>
      <c r="O119" s="41" t="s">
        <v>1677</v>
      </c>
      <c r="P119" s="33" t="s">
        <v>1675</v>
      </c>
      <c r="Q119" s="45" t="s">
        <v>1676</v>
      </c>
      <c r="R119" s="55">
        <f t="shared" si="3"/>
        <v>115</v>
      </c>
      <c r="S119" s="55">
        <f t="shared" si="4"/>
        <v>115</v>
      </c>
      <c r="T119" s="55">
        <f t="shared" si="5"/>
        <v>1.9371678445603799</v>
      </c>
    </row>
    <row r="120" spans="3:20" x14ac:dyDescent="0.25">
      <c r="C120" s="51" t="s">
        <v>184</v>
      </c>
      <c r="D120" s="52" t="s">
        <v>27</v>
      </c>
      <c r="E120" s="48">
        <v>88.821253863880486</v>
      </c>
      <c r="F120" s="8">
        <v>214.35968469974</v>
      </c>
      <c r="G120" s="49">
        <v>19560.900000000001</v>
      </c>
      <c r="H120" s="9">
        <v>0.97335480335245395</v>
      </c>
      <c r="I120" s="39">
        <v>0.988544073566476</v>
      </c>
      <c r="J120" s="47">
        <v>1</v>
      </c>
      <c r="K120" s="17">
        <v>0.99887445613494696</v>
      </c>
      <c r="L120" s="7">
        <v>1</v>
      </c>
      <c r="M120" s="7">
        <v>3.475376752847231</v>
      </c>
      <c r="N120" s="33">
        <v>3.4714650638643159</v>
      </c>
      <c r="O120" s="41" t="s">
        <v>1675</v>
      </c>
      <c r="P120" s="33" t="s">
        <v>1677</v>
      </c>
      <c r="Q120" s="45" t="s">
        <v>1675</v>
      </c>
      <c r="R120" s="55">
        <f t="shared" si="3"/>
        <v>116</v>
      </c>
      <c r="S120" s="55">
        <f t="shared" si="4"/>
        <v>123</v>
      </c>
      <c r="T120" s="55">
        <f t="shared" si="5"/>
        <v>0.99887445613494696</v>
      </c>
    </row>
    <row r="121" spans="3:20" x14ac:dyDescent="0.25">
      <c r="C121" s="19" t="s">
        <v>1298</v>
      </c>
      <c r="D121" s="6" t="s">
        <v>16</v>
      </c>
      <c r="E121" s="48">
        <v>1.06276353796025</v>
      </c>
      <c r="F121" s="8">
        <v>302.22470846421999</v>
      </c>
      <c r="G121" s="49">
        <v>3511.7</v>
      </c>
      <c r="H121" s="9">
        <v>9.1463792586621601E-2</v>
      </c>
      <c r="I121" s="39">
        <v>0</v>
      </c>
      <c r="J121" s="47">
        <v>0</v>
      </c>
      <c r="K121" s="17">
        <v>3.2736468485598601E-2</v>
      </c>
      <c r="L121" s="7">
        <v>35.326276690591058</v>
      </c>
      <c r="M121" s="7">
        <v>2.7723846198837658</v>
      </c>
      <c r="N121" s="33">
        <v>3.2061451074115332</v>
      </c>
      <c r="O121" s="41" t="s">
        <v>1677</v>
      </c>
      <c r="P121" s="33" t="s">
        <v>1675</v>
      </c>
      <c r="Q121" s="45" t="s">
        <v>1675</v>
      </c>
      <c r="R121" s="55">
        <f t="shared" si="3"/>
        <v>117</v>
      </c>
      <c r="S121" s="55">
        <f t="shared" si="4"/>
        <v>120</v>
      </c>
      <c r="T121" s="55">
        <f t="shared" si="5"/>
        <v>1.1564575435950706</v>
      </c>
    </row>
    <row r="122" spans="3:20" x14ac:dyDescent="0.25">
      <c r="C122" s="51" t="s">
        <v>81</v>
      </c>
      <c r="D122" s="52" t="s">
        <v>27</v>
      </c>
      <c r="E122" s="48">
        <v>128.21024976964702</v>
      </c>
      <c r="F122" s="8">
        <v>99.816196779928305</v>
      </c>
      <c r="G122" s="49">
        <v>13913.2</v>
      </c>
      <c r="H122" s="9">
        <v>0.91980705518578298</v>
      </c>
      <c r="I122" s="39">
        <v>0.98658225365412799</v>
      </c>
      <c r="J122" s="47">
        <v>1</v>
      </c>
      <c r="K122" s="17">
        <v>0.99813634664244599</v>
      </c>
      <c r="L122" s="7">
        <v>1</v>
      </c>
      <c r="M122" s="7">
        <v>3.0300609359581179</v>
      </c>
      <c r="N122" s="33">
        <v>3.0244139527212264</v>
      </c>
      <c r="O122" s="41" t="s">
        <v>1675</v>
      </c>
      <c r="P122" s="33" t="s">
        <v>1677</v>
      </c>
      <c r="Q122" s="45" t="s">
        <v>1675</v>
      </c>
      <c r="R122" s="55">
        <f t="shared" si="3"/>
        <v>118</v>
      </c>
      <c r="S122" s="55">
        <f t="shared" si="4"/>
        <v>124</v>
      </c>
      <c r="T122" s="55">
        <f t="shared" si="5"/>
        <v>0.99813634664244599</v>
      </c>
    </row>
    <row r="123" spans="3:20" x14ac:dyDescent="0.25">
      <c r="C123" s="51" t="s">
        <v>176</v>
      </c>
      <c r="D123" s="52" t="s">
        <v>27</v>
      </c>
      <c r="E123" s="48">
        <v>56.105131267943499</v>
      </c>
      <c r="F123" s="8">
        <v>224.864957344164</v>
      </c>
      <c r="G123" s="49">
        <v>12617.6</v>
      </c>
      <c r="H123" s="9">
        <v>0.999879370827641</v>
      </c>
      <c r="I123" s="39">
        <v>1</v>
      </c>
      <c r="J123" s="47">
        <v>0</v>
      </c>
      <c r="K123" s="17">
        <v>0.97503205972794005</v>
      </c>
      <c r="L123" s="7">
        <v>1</v>
      </c>
      <c r="M123" s="7">
        <v>3.018858463789766</v>
      </c>
      <c r="N123" s="33">
        <v>2.9434837859760603</v>
      </c>
      <c r="O123" s="41" t="s">
        <v>1675</v>
      </c>
      <c r="P123" s="33" t="s">
        <v>1677</v>
      </c>
      <c r="Q123" s="45" t="s">
        <v>1675</v>
      </c>
      <c r="R123" s="55">
        <f t="shared" si="3"/>
        <v>119</v>
      </c>
      <c r="S123" s="55">
        <f t="shared" si="4"/>
        <v>129</v>
      </c>
      <c r="T123" s="55">
        <f t="shared" si="5"/>
        <v>0.97503205972794005</v>
      </c>
    </row>
    <row r="124" spans="3:20" x14ac:dyDescent="0.25">
      <c r="C124" s="19" t="s">
        <v>795</v>
      </c>
      <c r="D124" s="6" t="s">
        <v>22</v>
      </c>
      <c r="E124" s="48">
        <v>0.136957682739935</v>
      </c>
      <c r="F124" s="8">
        <v>100.773452293077</v>
      </c>
      <c r="G124" s="49">
        <v>314</v>
      </c>
      <c r="H124" s="9">
        <v>4.3954453846379901E-2</v>
      </c>
      <c r="I124" s="39">
        <v>0</v>
      </c>
      <c r="J124" s="47">
        <v>0</v>
      </c>
      <c r="K124" s="17">
        <v>4.3625733654891301E-2</v>
      </c>
      <c r="L124" s="7">
        <v>19.997911461310199</v>
      </c>
      <c r="M124" s="7">
        <v>3.2790154962941269</v>
      </c>
      <c r="N124" s="33">
        <v>2.8606903695069206</v>
      </c>
      <c r="O124" s="41" t="s">
        <v>1677</v>
      </c>
      <c r="P124" s="33" t="s">
        <v>1675</v>
      </c>
      <c r="Q124" s="45" t="s">
        <v>1675</v>
      </c>
      <c r="R124" s="55">
        <f t="shared" si="3"/>
        <v>120</v>
      </c>
      <c r="S124" s="55">
        <f t="shared" si="4"/>
        <v>145</v>
      </c>
      <c r="T124" s="55">
        <f t="shared" si="5"/>
        <v>0.87242355906521685</v>
      </c>
    </row>
    <row r="125" spans="3:20" x14ac:dyDescent="0.25">
      <c r="C125" s="19" t="s">
        <v>984</v>
      </c>
      <c r="D125" s="6" t="s">
        <v>204</v>
      </c>
      <c r="E125" s="48">
        <v>0.965958502627423</v>
      </c>
      <c r="F125" s="8">
        <v>35.449628493809897</v>
      </c>
      <c r="G125" s="49">
        <v>719</v>
      </c>
      <c r="H125" s="9">
        <v>4.7625688537662102E-2</v>
      </c>
      <c r="I125" s="39">
        <v>0</v>
      </c>
      <c r="J125" s="47">
        <v>0</v>
      </c>
      <c r="K125" s="17">
        <v>9.5887140699683501E-2</v>
      </c>
      <c r="L125" s="7">
        <v>19.997911461310199</v>
      </c>
      <c r="M125" s="7">
        <v>1.3989800797680159</v>
      </c>
      <c r="N125" s="33">
        <v>2.6826038295442243</v>
      </c>
      <c r="O125" s="41" t="s">
        <v>1677</v>
      </c>
      <c r="P125" s="33" t="s">
        <v>1675</v>
      </c>
      <c r="Q125" s="45" t="s">
        <v>1677</v>
      </c>
      <c r="R125" s="55">
        <f t="shared" si="3"/>
        <v>121</v>
      </c>
      <c r="S125" s="55">
        <f t="shared" si="4"/>
        <v>116</v>
      </c>
      <c r="T125" s="55">
        <f t="shared" si="5"/>
        <v>1.9175425499904644</v>
      </c>
    </row>
    <row r="126" spans="3:20" x14ac:dyDescent="0.25">
      <c r="C126" s="51" t="s">
        <v>200</v>
      </c>
      <c r="D126" s="52" t="s">
        <v>27</v>
      </c>
      <c r="E126" s="48">
        <v>73.45230660438655</v>
      </c>
      <c r="F126" s="8">
        <v>685.05367933855302</v>
      </c>
      <c r="G126" s="49">
        <v>53077</v>
      </c>
      <c r="H126" s="9">
        <v>0.94803347768785895</v>
      </c>
      <c r="I126" s="39">
        <v>0.94775578188076604</v>
      </c>
      <c r="J126" s="47">
        <v>1</v>
      </c>
      <c r="K126" s="17">
        <v>0.99802585590858495</v>
      </c>
      <c r="L126" s="7">
        <v>1</v>
      </c>
      <c r="M126" s="7">
        <v>2.6614352665110093</v>
      </c>
      <c r="N126" s="33">
        <v>2.6561812098049429</v>
      </c>
      <c r="O126" s="41" t="s">
        <v>1675</v>
      </c>
      <c r="P126" s="33" t="s">
        <v>1677</v>
      </c>
      <c r="Q126" s="45" t="s">
        <v>1675</v>
      </c>
      <c r="R126" s="55">
        <f t="shared" si="3"/>
        <v>122</v>
      </c>
      <c r="S126" s="55">
        <f t="shared" si="4"/>
        <v>125</v>
      </c>
      <c r="T126" s="55">
        <f t="shared" si="5"/>
        <v>0.99802585590858495</v>
      </c>
    </row>
    <row r="127" spans="3:20" x14ac:dyDescent="0.25">
      <c r="C127" s="19" t="s">
        <v>243</v>
      </c>
      <c r="D127" s="6" t="s">
        <v>204</v>
      </c>
      <c r="E127" s="48">
        <v>7.1045195212728096</v>
      </c>
      <c r="F127" s="8">
        <v>84.877336854541696</v>
      </c>
      <c r="G127" s="49">
        <v>1221.3</v>
      </c>
      <c r="H127" s="9">
        <v>0.49374657872491601</v>
      </c>
      <c r="I127" s="39">
        <v>0</v>
      </c>
      <c r="J127" s="47">
        <v>0</v>
      </c>
      <c r="K127" s="17">
        <v>0.107063743435981</v>
      </c>
      <c r="L127" s="7">
        <v>11.218349420457526</v>
      </c>
      <c r="M127" s="7">
        <v>2.1281460962463807</v>
      </c>
      <c r="N127" s="33">
        <v>2.5560704872805036</v>
      </c>
      <c r="O127" s="41" t="s">
        <v>1677</v>
      </c>
      <c r="P127" s="33" t="s">
        <v>1675</v>
      </c>
      <c r="Q127" s="45" t="s">
        <v>1676</v>
      </c>
      <c r="R127" s="55">
        <f t="shared" si="3"/>
        <v>123</v>
      </c>
      <c r="S127" s="55">
        <f t="shared" si="4"/>
        <v>119</v>
      </c>
      <c r="T127" s="55">
        <f t="shared" si="5"/>
        <v>1.2010784841270508</v>
      </c>
    </row>
    <row r="128" spans="3:20" x14ac:dyDescent="0.25">
      <c r="C128" s="51" t="s">
        <v>51</v>
      </c>
      <c r="D128" s="52" t="s">
        <v>12</v>
      </c>
      <c r="E128" s="48">
        <v>121.7012914012054</v>
      </c>
      <c r="F128" s="8">
        <v>168.41060504374801</v>
      </c>
      <c r="G128" s="49">
        <v>24366</v>
      </c>
      <c r="H128" s="9">
        <v>0.84116342934755195</v>
      </c>
      <c r="I128" s="39">
        <v>0.64084345002681198</v>
      </c>
      <c r="J128" s="47">
        <v>1</v>
      </c>
      <c r="K128" s="17">
        <v>0.93787715498242796</v>
      </c>
      <c r="L128" s="7">
        <v>1</v>
      </c>
      <c r="M128" s="7">
        <v>2.6952246995773064</v>
      </c>
      <c r="N128" s="33">
        <v>2.5277896732779332</v>
      </c>
      <c r="O128" s="41" t="s">
        <v>1675</v>
      </c>
      <c r="P128" s="33" t="s">
        <v>1677</v>
      </c>
      <c r="Q128" s="45" t="s">
        <v>1675</v>
      </c>
      <c r="R128" s="55">
        <f t="shared" si="3"/>
        <v>124</v>
      </c>
      <c r="S128" s="55">
        <f t="shared" si="4"/>
        <v>137</v>
      </c>
      <c r="T128" s="55">
        <f t="shared" si="5"/>
        <v>0.93787715498242796</v>
      </c>
    </row>
    <row r="129" spans="3:20" x14ac:dyDescent="0.25">
      <c r="C129" s="51" t="s">
        <v>297</v>
      </c>
      <c r="D129" s="52" t="s">
        <v>115</v>
      </c>
      <c r="E129" s="48">
        <v>70.679854502196079</v>
      </c>
      <c r="F129" s="8">
        <v>255.33998537335799</v>
      </c>
      <c r="G129" s="49">
        <v>18225.3</v>
      </c>
      <c r="H129" s="9">
        <v>0.99023846053463005</v>
      </c>
      <c r="I129" s="39">
        <v>0.99204590959161199</v>
      </c>
      <c r="J129" s="47">
        <v>1</v>
      </c>
      <c r="K129" s="17">
        <v>0.94316267579155</v>
      </c>
      <c r="L129" s="7">
        <v>1</v>
      </c>
      <c r="M129" s="7">
        <v>2.547985435152555</v>
      </c>
      <c r="N129" s="33">
        <v>2.4031647608963809</v>
      </c>
      <c r="O129" s="41" t="s">
        <v>1675</v>
      </c>
      <c r="P129" s="33" t="s">
        <v>1677</v>
      </c>
      <c r="Q129" s="45" t="s">
        <v>1675</v>
      </c>
      <c r="R129" s="55">
        <f t="shared" si="3"/>
        <v>125</v>
      </c>
      <c r="S129" s="55">
        <f t="shared" si="4"/>
        <v>136</v>
      </c>
      <c r="T129" s="55">
        <f t="shared" si="5"/>
        <v>0.94316267579155</v>
      </c>
    </row>
    <row r="130" spans="3:20" x14ac:dyDescent="0.25">
      <c r="C130" s="51" t="s">
        <v>136</v>
      </c>
      <c r="D130" s="52" t="s">
        <v>28</v>
      </c>
      <c r="E130" s="48">
        <v>138.14201997048215</v>
      </c>
      <c r="F130" s="8">
        <v>86.249300807068394</v>
      </c>
      <c r="G130" s="49">
        <v>15111.05</v>
      </c>
      <c r="H130" s="9">
        <v>0.78847284831498599</v>
      </c>
      <c r="I130" s="39">
        <v>1.1520445945145501E-2</v>
      </c>
      <c r="J130" s="47">
        <v>1</v>
      </c>
      <c r="K130" s="17">
        <v>0.970500824145623</v>
      </c>
      <c r="L130" s="7">
        <v>1</v>
      </c>
      <c r="M130" s="7">
        <v>2.4043418238507996</v>
      </c>
      <c r="N130" s="33">
        <v>2.3334157215749913</v>
      </c>
      <c r="O130" s="41" t="s">
        <v>1675</v>
      </c>
      <c r="P130" s="33" t="s">
        <v>1677</v>
      </c>
      <c r="Q130" s="45" t="s">
        <v>1675</v>
      </c>
      <c r="R130" s="55">
        <f t="shared" si="3"/>
        <v>126</v>
      </c>
      <c r="S130" s="55">
        <f t="shared" si="4"/>
        <v>130</v>
      </c>
      <c r="T130" s="55">
        <f t="shared" si="5"/>
        <v>0.970500824145623</v>
      </c>
    </row>
    <row r="131" spans="3:20" x14ac:dyDescent="0.25">
      <c r="C131" s="51" t="s">
        <v>398</v>
      </c>
      <c r="D131" s="52" t="s">
        <v>27</v>
      </c>
      <c r="E131" s="48">
        <v>102.3974898634747</v>
      </c>
      <c r="F131" s="8">
        <v>30.100484077345001</v>
      </c>
      <c r="G131" s="49">
        <v>4036.8</v>
      </c>
      <c r="H131" s="9">
        <v>0.76352903616617496</v>
      </c>
      <c r="I131" s="39">
        <v>0.40312905693069701</v>
      </c>
      <c r="J131" s="47">
        <v>1</v>
      </c>
      <c r="K131" s="17">
        <v>0.99346903034223599</v>
      </c>
      <c r="L131" s="7">
        <v>1</v>
      </c>
      <c r="M131" s="7">
        <v>2.3478466469037977</v>
      </c>
      <c r="N131" s="33">
        <v>2.3325129316917859</v>
      </c>
      <c r="O131" s="41" t="s">
        <v>1675</v>
      </c>
      <c r="P131" s="33" t="s">
        <v>1677</v>
      </c>
      <c r="Q131" s="45" t="s">
        <v>1676</v>
      </c>
      <c r="R131" s="55">
        <f t="shared" si="3"/>
        <v>127</v>
      </c>
      <c r="S131" s="55">
        <f t="shared" si="4"/>
        <v>126</v>
      </c>
      <c r="T131" s="55">
        <f t="shared" si="5"/>
        <v>0.99346903034223599</v>
      </c>
    </row>
    <row r="132" spans="3:20" x14ac:dyDescent="0.25">
      <c r="C132" s="51" t="s">
        <v>305</v>
      </c>
      <c r="D132" s="52" t="s">
        <v>126</v>
      </c>
      <c r="E132" s="48">
        <v>177.68023708130659</v>
      </c>
      <c r="F132" s="8">
        <v>155.39061306641</v>
      </c>
      <c r="G132" s="49">
        <v>27670.22</v>
      </c>
      <c r="H132" s="9">
        <v>0.997817905670766</v>
      </c>
      <c r="I132" s="39">
        <v>0.52086147685323603</v>
      </c>
      <c r="J132" s="47">
        <v>0</v>
      </c>
      <c r="K132" s="17">
        <v>0.95059351344740906</v>
      </c>
      <c r="L132" s="7">
        <v>1</v>
      </c>
      <c r="M132" s="7">
        <v>2.4480160576531262</v>
      </c>
      <c r="N132" s="33">
        <v>2.3270681852201602</v>
      </c>
      <c r="O132" s="41" t="s">
        <v>1675</v>
      </c>
      <c r="P132" s="33" t="s">
        <v>1677</v>
      </c>
      <c r="Q132" s="45" t="s">
        <v>1675</v>
      </c>
      <c r="R132" s="55">
        <f t="shared" si="3"/>
        <v>128</v>
      </c>
      <c r="S132" s="55">
        <f t="shared" si="4"/>
        <v>133</v>
      </c>
      <c r="T132" s="55">
        <f t="shared" si="5"/>
        <v>0.95059351344740906</v>
      </c>
    </row>
    <row r="133" spans="3:20" x14ac:dyDescent="0.25">
      <c r="C133" s="51" t="s">
        <v>231</v>
      </c>
      <c r="D133" s="52" t="s">
        <v>115</v>
      </c>
      <c r="E133" s="48">
        <v>94.470006205760797</v>
      </c>
      <c r="F133" s="8">
        <v>201.93184115972701</v>
      </c>
      <c r="G133" s="49">
        <v>19473.599999999999</v>
      </c>
      <c r="H133" s="9">
        <v>0.979608407664741</v>
      </c>
      <c r="I133" s="39">
        <v>0.870606278835513</v>
      </c>
      <c r="J133" s="47">
        <v>1</v>
      </c>
      <c r="K133" s="17">
        <v>0.92979950348253604</v>
      </c>
      <c r="L133" s="7">
        <v>1</v>
      </c>
      <c r="M133" s="7">
        <v>2.4200291018136868</v>
      </c>
      <c r="N133" s="33">
        <v>2.2501418572796537</v>
      </c>
      <c r="O133" s="41" t="s">
        <v>1675</v>
      </c>
      <c r="P133" s="33" t="s">
        <v>1677</v>
      </c>
      <c r="Q133" s="45" t="s">
        <v>1675</v>
      </c>
      <c r="R133" s="55">
        <f t="shared" si="3"/>
        <v>129</v>
      </c>
      <c r="S133" s="55">
        <f t="shared" si="4"/>
        <v>138</v>
      </c>
      <c r="T133" s="55">
        <f t="shared" si="5"/>
        <v>0.92979950348253604</v>
      </c>
    </row>
    <row r="134" spans="3:20" x14ac:dyDescent="0.25">
      <c r="C134" s="19" t="s">
        <v>335</v>
      </c>
      <c r="D134" s="6" t="s">
        <v>27</v>
      </c>
      <c r="E134" s="48">
        <v>42.076575905263297</v>
      </c>
      <c r="F134" s="8">
        <v>296.20961948622602</v>
      </c>
      <c r="G134" s="49">
        <v>21276.5</v>
      </c>
      <c r="H134" s="9">
        <v>0.58578650333378801</v>
      </c>
      <c r="I134" s="39">
        <v>0.71179310606400603</v>
      </c>
      <c r="J134" s="47">
        <v>1</v>
      </c>
      <c r="K134" s="17">
        <v>0.84092796301070205</v>
      </c>
      <c r="L134" s="7">
        <v>1</v>
      </c>
      <c r="M134" s="7">
        <v>2.591396210773234</v>
      </c>
      <c r="N134" s="33">
        <v>2.1791775368791875</v>
      </c>
      <c r="O134" s="41" t="s">
        <v>1675</v>
      </c>
      <c r="P134" s="33" t="s">
        <v>1677</v>
      </c>
      <c r="Q134" s="45" t="s">
        <v>1675</v>
      </c>
      <c r="R134" s="55">
        <f t="shared" ref="R134:R197" si="6">RANK(N134,$N$5:$N$700,0)</f>
        <v>130</v>
      </c>
      <c r="S134" s="55">
        <f t="shared" ref="S134:S197" si="7">RANK(T134,$T$5:$T$700,0)</f>
        <v>154</v>
      </c>
      <c r="T134" s="55">
        <f t="shared" ref="T134:T197" si="8">K134*L134</f>
        <v>0.84092796301070205</v>
      </c>
    </row>
    <row r="135" spans="3:20" x14ac:dyDescent="0.25">
      <c r="C135" s="19" t="s">
        <v>1206</v>
      </c>
      <c r="D135" s="6" t="s">
        <v>204</v>
      </c>
      <c r="E135" s="48">
        <v>1.12766548519154</v>
      </c>
      <c r="F135" s="8">
        <v>18.907217624815001</v>
      </c>
      <c r="G135" s="49">
        <v>69</v>
      </c>
      <c r="H135" s="9">
        <v>0.30900024255810299</v>
      </c>
      <c r="I135" s="39">
        <v>0</v>
      </c>
      <c r="J135" s="47">
        <v>0</v>
      </c>
      <c r="K135" s="17">
        <v>8.5535517770673503E-2</v>
      </c>
      <c r="L135" s="7">
        <v>11.218349420457526</v>
      </c>
      <c r="M135" s="7">
        <v>2.2377634955523411</v>
      </c>
      <c r="N135" s="33">
        <v>2.1472847341201202</v>
      </c>
      <c r="O135" s="41" t="s">
        <v>1677</v>
      </c>
      <c r="P135" s="33" t="s">
        <v>1675</v>
      </c>
      <c r="Q135" s="45" t="s">
        <v>1676</v>
      </c>
      <c r="R135" s="55">
        <f t="shared" si="6"/>
        <v>131</v>
      </c>
      <c r="S135" s="55">
        <f t="shared" si="7"/>
        <v>132</v>
      </c>
      <c r="T135" s="55">
        <f t="shared" si="8"/>
        <v>0.95956732621116958</v>
      </c>
    </row>
    <row r="136" spans="3:20" x14ac:dyDescent="0.25">
      <c r="C136" s="19" t="s">
        <v>53</v>
      </c>
      <c r="D136" s="6" t="s">
        <v>12</v>
      </c>
      <c r="E136" s="48">
        <v>37.374817571477514</v>
      </c>
      <c r="F136" s="8">
        <v>160.21279991488001</v>
      </c>
      <c r="G136" s="49">
        <v>7528.8</v>
      </c>
      <c r="H136" s="9">
        <v>0.79533579978672198</v>
      </c>
      <c r="I136" s="39">
        <v>0.97697003557823903</v>
      </c>
      <c r="J136" s="47">
        <v>1</v>
      </c>
      <c r="K136" s="17">
        <v>0.54286094148513597</v>
      </c>
      <c r="L136" s="7">
        <v>1</v>
      </c>
      <c r="M136" s="7">
        <v>3.8165036351947492</v>
      </c>
      <c r="N136" s="33">
        <v>2.0718307565832657</v>
      </c>
      <c r="O136" s="41" t="s">
        <v>1675</v>
      </c>
      <c r="P136" s="33" t="s">
        <v>1677</v>
      </c>
      <c r="Q136" s="45" t="s">
        <v>1675</v>
      </c>
      <c r="R136" s="55">
        <f t="shared" si="6"/>
        <v>132</v>
      </c>
      <c r="S136" s="55">
        <f t="shared" si="7"/>
        <v>196</v>
      </c>
      <c r="T136" s="55">
        <f t="shared" si="8"/>
        <v>0.54286094148513597</v>
      </c>
    </row>
    <row r="137" spans="3:20" x14ac:dyDescent="0.25">
      <c r="C137" s="19" t="s">
        <v>33</v>
      </c>
      <c r="D137" s="6" t="s">
        <v>19</v>
      </c>
      <c r="E137" s="48">
        <v>58.058404065613104</v>
      </c>
      <c r="F137" s="8">
        <v>184.27303644625101</v>
      </c>
      <c r="G137" s="49">
        <v>11931.2</v>
      </c>
      <c r="H137" s="9">
        <v>0.89669089516510503</v>
      </c>
      <c r="I137" s="39">
        <v>0.78573618545273005</v>
      </c>
      <c r="J137" s="47">
        <v>0</v>
      </c>
      <c r="K137" s="17">
        <v>0.86945467825684997</v>
      </c>
      <c r="L137" s="7">
        <v>1</v>
      </c>
      <c r="M137" s="7">
        <v>2.3468994512386741</v>
      </c>
      <c r="N137" s="33">
        <v>2.0405227072778991</v>
      </c>
      <c r="O137" s="41" t="s">
        <v>1675</v>
      </c>
      <c r="P137" s="33" t="s">
        <v>1677</v>
      </c>
      <c r="Q137" s="45" t="s">
        <v>1676</v>
      </c>
      <c r="R137" s="55">
        <f t="shared" si="6"/>
        <v>133</v>
      </c>
      <c r="S137" s="55">
        <f t="shared" si="7"/>
        <v>147</v>
      </c>
      <c r="T137" s="55">
        <f t="shared" si="8"/>
        <v>0.86945467825684997</v>
      </c>
    </row>
    <row r="138" spans="3:20" x14ac:dyDescent="0.25">
      <c r="C138" s="19" t="s">
        <v>1318</v>
      </c>
      <c r="D138" s="6" t="s">
        <v>16</v>
      </c>
      <c r="E138" s="48">
        <v>0.177651004004895</v>
      </c>
      <c r="F138" s="8">
        <v>63.768981402491001</v>
      </c>
      <c r="G138" s="49">
        <v>448.5</v>
      </c>
      <c r="H138" s="9">
        <v>2.5258915430372401E-2</v>
      </c>
      <c r="I138" s="39">
        <v>0</v>
      </c>
      <c r="J138" s="47">
        <v>0</v>
      </c>
      <c r="K138" s="17">
        <v>4.3534678054398798E-2</v>
      </c>
      <c r="L138" s="7">
        <v>19.997911461310199</v>
      </c>
      <c r="M138" s="7">
        <v>2.3395880596162648</v>
      </c>
      <c r="N138" s="33">
        <v>2.0368515347302556</v>
      </c>
      <c r="O138" s="41" t="s">
        <v>1677</v>
      </c>
      <c r="P138" s="33" t="s">
        <v>1675</v>
      </c>
      <c r="Q138" s="45" t="s">
        <v>1676</v>
      </c>
      <c r="R138" s="55">
        <f t="shared" si="6"/>
        <v>134</v>
      </c>
      <c r="S138" s="55">
        <f t="shared" si="7"/>
        <v>146</v>
      </c>
      <c r="T138" s="55">
        <f t="shared" si="8"/>
        <v>0.87060263722851128</v>
      </c>
    </row>
    <row r="139" spans="3:20" x14ac:dyDescent="0.25">
      <c r="C139" s="51" t="s">
        <v>669</v>
      </c>
      <c r="D139" s="52" t="s">
        <v>22</v>
      </c>
      <c r="E139" s="48">
        <v>3.3475232192501099</v>
      </c>
      <c r="F139" s="8">
        <v>136.85171265972301</v>
      </c>
      <c r="G139" s="49">
        <v>1274.5</v>
      </c>
      <c r="H139" s="9">
        <v>0.35944628146141</v>
      </c>
      <c r="I139" s="39">
        <v>0.35265334973380702</v>
      </c>
      <c r="J139" s="47">
        <v>0</v>
      </c>
      <c r="K139" s="17">
        <v>6.1173264990032401E-2</v>
      </c>
      <c r="L139" s="7">
        <v>11.218349420457526</v>
      </c>
      <c r="M139" s="7">
        <v>2.9081391894982938</v>
      </c>
      <c r="N139" s="33">
        <v>1.9957485044664951</v>
      </c>
      <c r="O139" s="41" t="s">
        <v>1677</v>
      </c>
      <c r="P139" s="33" t="s">
        <v>1675</v>
      </c>
      <c r="Q139" s="45" t="s">
        <v>1675</v>
      </c>
      <c r="R139" s="55">
        <f t="shared" si="6"/>
        <v>135</v>
      </c>
      <c r="S139" s="55">
        <f t="shared" si="7"/>
        <v>168</v>
      </c>
      <c r="T139" s="55">
        <f t="shared" si="8"/>
        <v>0.68626306184842467</v>
      </c>
    </row>
    <row r="140" spans="3:20" x14ac:dyDescent="0.25">
      <c r="C140" s="51" t="s">
        <v>317</v>
      </c>
      <c r="D140" s="52" t="s">
        <v>126</v>
      </c>
      <c r="E140" s="48">
        <v>230.9017289204489</v>
      </c>
      <c r="F140" s="8">
        <v>86.588663378785597</v>
      </c>
      <c r="G140" s="49">
        <v>22278.25</v>
      </c>
      <c r="H140" s="9">
        <v>0.89744356397258995</v>
      </c>
      <c r="I140" s="39">
        <v>0.71995845814187698</v>
      </c>
      <c r="J140" s="47">
        <v>1</v>
      </c>
      <c r="K140" s="17">
        <v>0.96739242164382</v>
      </c>
      <c r="L140" s="7">
        <v>1</v>
      </c>
      <c r="M140" s="7">
        <v>2.058586419539286</v>
      </c>
      <c r="N140" s="33">
        <v>1.9914609015611906</v>
      </c>
      <c r="O140" s="41" t="s">
        <v>1675</v>
      </c>
      <c r="P140" s="33" t="s">
        <v>1677</v>
      </c>
      <c r="Q140" s="45" t="s">
        <v>1676</v>
      </c>
      <c r="R140" s="55">
        <f t="shared" si="6"/>
        <v>136</v>
      </c>
      <c r="S140" s="55">
        <f t="shared" si="7"/>
        <v>131</v>
      </c>
      <c r="T140" s="55">
        <f t="shared" si="8"/>
        <v>0.96739242164382</v>
      </c>
    </row>
    <row r="141" spans="3:20" x14ac:dyDescent="0.25">
      <c r="C141" s="51" t="s">
        <v>573</v>
      </c>
      <c r="D141" s="52" t="s">
        <v>126</v>
      </c>
      <c r="E141" s="48">
        <v>83.959621968116494</v>
      </c>
      <c r="F141" s="8">
        <v>134.60700313289999</v>
      </c>
      <c r="G141" s="49">
        <v>2625.2</v>
      </c>
      <c r="H141" s="9">
        <v>1</v>
      </c>
      <c r="I141" s="39">
        <v>0.28815353168916402</v>
      </c>
      <c r="J141" s="47">
        <v>0</v>
      </c>
      <c r="K141" s="17">
        <v>0.99251567657972894</v>
      </c>
      <c r="L141" s="7">
        <v>1</v>
      </c>
      <c r="M141" s="7">
        <v>1.9171366740782545</v>
      </c>
      <c r="N141" s="33">
        <v>1.9027882031685901</v>
      </c>
      <c r="O141" s="41" t="s">
        <v>1675</v>
      </c>
      <c r="P141" s="33" t="s">
        <v>1677</v>
      </c>
      <c r="Q141" s="45" t="s">
        <v>1676</v>
      </c>
      <c r="R141" s="55">
        <f t="shared" si="6"/>
        <v>137</v>
      </c>
      <c r="S141" s="55">
        <f t="shared" si="7"/>
        <v>127</v>
      </c>
      <c r="T141" s="55">
        <f t="shared" si="8"/>
        <v>0.99251567657972894</v>
      </c>
    </row>
    <row r="142" spans="3:20" x14ac:dyDescent="0.25">
      <c r="C142" s="51" t="s">
        <v>61</v>
      </c>
      <c r="D142" s="52" t="s">
        <v>12</v>
      </c>
      <c r="E142" s="48">
        <v>61.000978555786503</v>
      </c>
      <c r="F142" s="8">
        <v>71.222719986848105</v>
      </c>
      <c r="G142" s="49">
        <v>8664.6</v>
      </c>
      <c r="H142" s="9">
        <v>0.50142598788201498</v>
      </c>
      <c r="I142" s="39">
        <v>0.18764264576574399</v>
      </c>
      <c r="J142" s="47">
        <v>1</v>
      </c>
      <c r="K142" s="17">
        <v>0.80778724331234997</v>
      </c>
      <c r="L142" s="7">
        <v>1</v>
      </c>
      <c r="M142" s="7">
        <v>2.3211410197669999</v>
      </c>
      <c r="N142" s="33">
        <v>1.8749881056968016</v>
      </c>
      <c r="O142" s="41" t="s">
        <v>1675</v>
      </c>
      <c r="P142" s="33" t="s">
        <v>1677</v>
      </c>
      <c r="Q142" s="45" t="s">
        <v>1676</v>
      </c>
      <c r="R142" s="55">
        <f t="shared" si="6"/>
        <v>138</v>
      </c>
      <c r="S142" s="55">
        <f t="shared" si="7"/>
        <v>156</v>
      </c>
      <c r="T142" s="55">
        <f t="shared" si="8"/>
        <v>0.80778724331234997</v>
      </c>
    </row>
    <row r="143" spans="3:20" x14ac:dyDescent="0.25">
      <c r="C143" s="19" t="s">
        <v>577</v>
      </c>
      <c r="D143" s="6" t="s">
        <v>131</v>
      </c>
      <c r="E143" s="48">
        <v>71.458268186274495</v>
      </c>
      <c r="F143" s="8">
        <v>101.758369188975</v>
      </c>
      <c r="G143" s="49">
        <v>8757.6</v>
      </c>
      <c r="H143" s="9">
        <v>0.83030474510182095</v>
      </c>
      <c r="I143" s="39">
        <v>0</v>
      </c>
      <c r="J143" s="47">
        <v>1</v>
      </c>
      <c r="K143" s="17">
        <v>0.881148151375305</v>
      </c>
      <c r="L143" s="7">
        <v>1</v>
      </c>
      <c r="M143" s="7">
        <v>2.0103016279659038</v>
      </c>
      <c r="N143" s="33">
        <v>1.7713735631889223</v>
      </c>
      <c r="O143" s="41" t="s">
        <v>1675</v>
      </c>
      <c r="P143" s="33" t="s">
        <v>1677</v>
      </c>
      <c r="Q143" s="45" t="s">
        <v>1676</v>
      </c>
      <c r="R143" s="55">
        <f t="shared" si="6"/>
        <v>139</v>
      </c>
      <c r="S143" s="55">
        <f t="shared" si="7"/>
        <v>142</v>
      </c>
      <c r="T143" s="55">
        <f t="shared" si="8"/>
        <v>0.881148151375305</v>
      </c>
    </row>
    <row r="144" spans="3:20" x14ac:dyDescent="0.25">
      <c r="C144" s="19" t="s">
        <v>269</v>
      </c>
      <c r="D144" s="6" t="s">
        <v>27</v>
      </c>
      <c r="E144" s="48">
        <v>21.127659081304799</v>
      </c>
      <c r="F144" s="8">
        <v>328.43716344762498</v>
      </c>
      <c r="G144" s="49">
        <v>6922.7</v>
      </c>
      <c r="H144" s="9">
        <v>1</v>
      </c>
      <c r="I144" s="39">
        <v>1</v>
      </c>
      <c r="J144" s="47">
        <v>0</v>
      </c>
      <c r="K144" s="17">
        <v>0.50343475972435303</v>
      </c>
      <c r="L144" s="7">
        <v>1</v>
      </c>
      <c r="M144" s="7">
        <v>3.4434352705493128</v>
      </c>
      <c r="N144" s="33">
        <v>1.7335450080553558</v>
      </c>
      <c r="O144" s="41" t="s">
        <v>1675</v>
      </c>
      <c r="P144" s="33" t="s">
        <v>1677</v>
      </c>
      <c r="Q144" s="45" t="s">
        <v>1675</v>
      </c>
      <c r="R144" s="55">
        <f t="shared" si="6"/>
        <v>140</v>
      </c>
      <c r="S144" s="55">
        <f t="shared" si="7"/>
        <v>211</v>
      </c>
      <c r="T144" s="55">
        <f t="shared" si="8"/>
        <v>0.50343475972435303</v>
      </c>
    </row>
    <row r="145" spans="3:20" x14ac:dyDescent="0.25">
      <c r="C145" s="19" t="s">
        <v>1420</v>
      </c>
      <c r="D145" s="6" t="s">
        <v>22</v>
      </c>
      <c r="E145" s="48">
        <v>0.42837419928893899</v>
      </c>
      <c r="F145" s="8">
        <v>128.511054878875</v>
      </c>
      <c r="G145" s="49">
        <v>2940.5</v>
      </c>
      <c r="H145" s="9">
        <v>1.8721584843909199E-2</v>
      </c>
      <c r="I145" s="39">
        <v>1</v>
      </c>
      <c r="J145" s="47">
        <v>0</v>
      </c>
      <c r="K145" s="17">
        <v>4.9509765672187997E-2</v>
      </c>
      <c r="L145" s="7">
        <v>11.218349420457526</v>
      </c>
      <c r="M145" s="7">
        <v>3.0947581486946678</v>
      </c>
      <c r="N145" s="33">
        <v>1.7188839204228368</v>
      </c>
      <c r="O145" s="41" t="s">
        <v>1677</v>
      </c>
      <c r="P145" s="33" t="s">
        <v>1675</v>
      </c>
      <c r="Q145" s="45" t="s">
        <v>1675</v>
      </c>
      <c r="R145" s="55">
        <f t="shared" si="6"/>
        <v>141</v>
      </c>
      <c r="S145" s="55">
        <f t="shared" si="7"/>
        <v>194</v>
      </c>
      <c r="T145" s="55">
        <f t="shared" si="8"/>
        <v>0.55541785103557817</v>
      </c>
    </row>
    <row r="146" spans="3:20" x14ac:dyDescent="0.25">
      <c r="C146" s="51" t="s">
        <v>1398</v>
      </c>
      <c r="D146" s="52" t="s">
        <v>39</v>
      </c>
      <c r="E146" s="48">
        <v>197.97751450730897</v>
      </c>
      <c r="F146" s="8">
        <v>62.653796018716399</v>
      </c>
      <c r="G146" s="49">
        <v>14347.5</v>
      </c>
      <c r="H146" s="9">
        <v>0.86454384458849398</v>
      </c>
      <c r="I146" s="39">
        <v>7.5351417239956598E-3</v>
      </c>
      <c r="J146" s="47">
        <v>1</v>
      </c>
      <c r="K146" s="17">
        <v>0.75918164562067203</v>
      </c>
      <c r="L146" s="7">
        <v>1</v>
      </c>
      <c r="M146" s="7">
        <v>2.2417059362750318</v>
      </c>
      <c r="N146" s="33">
        <v>1.7018620016989079</v>
      </c>
      <c r="O146" s="41" t="s">
        <v>1675</v>
      </c>
      <c r="P146" s="33" t="s">
        <v>1677</v>
      </c>
      <c r="Q146" s="45" t="s">
        <v>1676</v>
      </c>
      <c r="R146" s="55">
        <f t="shared" si="6"/>
        <v>142</v>
      </c>
      <c r="S146" s="55">
        <f t="shared" si="7"/>
        <v>162</v>
      </c>
      <c r="T146" s="55">
        <f t="shared" si="8"/>
        <v>0.75918164562067203</v>
      </c>
    </row>
    <row r="147" spans="3:20" x14ac:dyDescent="0.25">
      <c r="C147" s="51" t="s">
        <v>97</v>
      </c>
      <c r="D147" s="52" t="s">
        <v>12</v>
      </c>
      <c r="E147" s="48">
        <v>37.049362320269125</v>
      </c>
      <c r="F147" s="8">
        <v>129.646801731246</v>
      </c>
      <c r="G147" s="49">
        <v>5802.2</v>
      </c>
      <c r="H147" s="9">
        <v>0.82784656354572705</v>
      </c>
      <c r="I147" s="39">
        <v>0.77441485112687602</v>
      </c>
      <c r="J147" s="47">
        <v>1</v>
      </c>
      <c r="K147" s="17">
        <v>0.52562971715654305</v>
      </c>
      <c r="L147" s="7">
        <v>1</v>
      </c>
      <c r="M147" s="7">
        <v>3.2313820379043645</v>
      </c>
      <c r="N147" s="33">
        <v>1.6985104266084048</v>
      </c>
      <c r="O147" s="41" t="s">
        <v>1675</v>
      </c>
      <c r="P147" s="33" t="s">
        <v>1677</v>
      </c>
      <c r="Q147" s="45" t="s">
        <v>1675</v>
      </c>
      <c r="R147" s="55">
        <f t="shared" si="6"/>
        <v>143</v>
      </c>
      <c r="S147" s="55">
        <f t="shared" si="7"/>
        <v>199</v>
      </c>
      <c r="T147" s="55">
        <f t="shared" si="8"/>
        <v>0.52562971715654305</v>
      </c>
    </row>
    <row r="148" spans="3:20" x14ac:dyDescent="0.25">
      <c r="C148" s="51" t="s">
        <v>479</v>
      </c>
      <c r="D148" s="52" t="s">
        <v>27</v>
      </c>
      <c r="E148" s="48">
        <v>43.101682466577017</v>
      </c>
      <c r="F148" s="8">
        <v>158.67560038994199</v>
      </c>
      <c r="G148" s="49">
        <v>24887.3</v>
      </c>
      <c r="H148" s="9">
        <v>0.27480624025911798</v>
      </c>
      <c r="I148" s="39">
        <v>0.83011810468483305</v>
      </c>
      <c r="J148" s="47">
        <v>1</v>
      </c>
      <c r="K148" s="17">
        <v>0.856776136157823</v>
      </c>
      <c r="L148" s="7">
        <v>1</v>
      </c>
      <c r="M148" s="7">
        <v>1.9815948968316517</v>
      </c>
      <c r="N148" s="33">
        <v>1.6977832191374824</v>
      </c>
      <c r="O148" s="41" t="s">
        <v>1675</v>
      </c>
      <c r="P148" s="33" t="s">
        <v>1677</v>
      </c>
      <c r="Q148" s="45" t="s">
        <v>1676</v>
      </c>
      <c r="R148" s="55">
        <f t="shared" si="6"/>
        <v>144</v>
      </c>
      <c r="S148" s="55">
        <f t="shared" si="7"/>
        <v>150</v>
      </c>
      <c r="T148" s="55">
        <f t="shared" si="8"/>
        <v>0.856776136157823</v>
      </c>
    </row>
    <row r="149" spans="3:20" x14ac:dyDescent="0.25">
      <c r="C149" s="19" t="s">
        <v>994</v>
      </c>
      <c r="D149" s="6" t="s">
        <v>22</v>
      </c>
      <c r="E149" s="48">
        <v>1.22817660945018</v>
      </c>
      <c r="F149" s="8">
        <v>150.93730217174999</v>
      </c>
      <c r="G149" s="49">
        <v>1168.3</v>
      </c>
      <c r="H149" s="9">
        <v>0.15867299839155799</v>
      </c>
      <c r="I149" s="39">
        <v>0</v>
      </c>
      <c r="J149" s="47">
        <v>0</v>
      </c>
      <c r="K149" s="17">
        <v>3.7528296061141601E-2</v>
      </c>
      <c r="L149" s="7">
        <v>14.950713546377353</v>
      </c>
      <c r="M149" s="7">
        <v>2.9148669871810524</v>
      </c>
      <c r="N149" s="33">
        <v>1.6354584243749786</v>
      </c>
      <c r="O149" s="41" t="s">
        <v>1677</v>
      </c>
      <c r="P149" s="33" t="s">
        <v>1675</v>
      </c>
      <c r="Q149" s="45" t="s">
        <v>1675</v>
      </c>
      <c r="R149" s="55">
        <f t="shared" si="6"/>
        <v>145</v>
      </c>
      <c r="S149" s="55">
        <f t="shared" si="7"/>
        <v>192</v>
      </c>
      <c r="T149" s="55">
        <f t="shared" si="8"/>
        <v>0.56107480429376955</v>
      </c>
    </row>
    <row r="150" spans="3:20" x14ac:dyDescent="0.25">
      <c r="C150" s="51" t="s">
        <v>116</v>
      </c>
      <c r="D150" s="52" t="s">
        <v>12</v>
      </c>
      <c r="E150" s="48">
        <v>91.749979383546588</v>
      </c>
      <c r="F150" s="8">
        <v>165.82879237510701</v>
      </c>
      <c r="G150" s="49">
        <v>18630.5</v>
      </c>
      <c r="H150" s="9">
        <v>0.81666022283966899</v>
      </c>
      <c r="I150" s="39">
        <v>0.85963710736053001</v>
      </c>
      <c r="J150" s="47">
        <v>1</v>
      </c>
      <c r="K150" s="17">
        <v>0.84786962696894996</v>
      </c>
      <c r="L150" s="7">
        <v>1</v>
      </c>
      <c r="M150" s="7">
        <v>1.8866634140691094</v>
      </c>
      <c r="N150" s="33">
        <v>1.5996446051027413</v>
      </c>
      <c r="O150" s="41" t="s">
        <v>1675</v>
      </c>
      <c r="P150" s="33" t="s">
        <v>1677</v>
      </c>
      <c r="Q150" s="45" t="s">
        <v>1676</v>
      </c>
      <c r="R150" s="55">
        <f t="shared" si="6"/>
        <v>146</v>
      </c>
      <c r="S150" s="55">
        <f t="shared" si="7"/>
        <v>152</v>
      </c>
      <c r="T150" s="55">
        <f t="shared" si="8"/>
        <v>0.84786962696894996</v>
      </c>
    </row>
    <row r="151" spans="3:20" x14ac:dyDescent="0.25">
      <c r="C151" s="19" t="s">
        <v>1260</v>
      </c>
      <c r="D151" s="6" t="s">
        <v>16</v>
      </c>
      <c r="E151" s="48">
        <v>5.0217281260166997</v>
      </c>
      <c r="F151" s="8">
        <v>328.50612244898002</v>
      </c>
      <c r="G151" s="49">
        <v>4024.2</v>
      </c>
      <c r="H151" s="9">
        <v>0.40993698987891403</v>
      </c>
      <c r="I151" s="39">
        <v>0.37963387803705601</v>
      </c>
      <c r="J151" s="47">
        <v>0</v>
      </c>
      <c r="K151" s="17">
        <v>4.420061602665E-2</v>
      </c>
      <c r="L151" s="7">
        <v>14.950713546377353</v>
      </c>
      <c r="M151" s="7">
        <v>2.352835812582752</v>
      </c>
      <c r="N151" s="33">
        <v>1.5548262518039533</v>
      </c>
      <c r="O151" s="41" t="s">
        <v>1677</v>
      </c>
      <c r="P151" s="33" t="s">
        <v>1675</v>
      </c>
      <c r="Q151" s="45" t="s">
        <v>1676</v>
      </c>
      <c r="R151" s="55">
        <f t="shared" si="6"/>
        <v>147</v>
      </c>
      <c r="S151" s="55">
        <f t="shared" si="7"/>
        <v>170</v>
      </c>
      <c r="T151" s="55">
        <f t="shared" si="8"/>
        <v>0.66083074878786008</v>
      </c>
    </row>
    <row r="152" spans="3:20" x14ac:dyDescent="0.25">
      <c r="C152" s="19" t="s">
        <v>1486</v>
      </c>
      <c r="D152" s="6" t="s">
        <v>19</v>
      </c>
      <c r="E152" s="48">
        <v>0.137084515634188</v>
      </c>
      <c r="F152" s="8">
        <v>4.5921905208003301E-2</v>
      </c>
      <c r="G152" s="49">
        <v>2</v>
      </c>
      <c r="H152" s="9">
        <v>3.14759106621911E-3</v>
      </c>
      <c r="I152" s="39">
        <v>0</v>
      </c>
      <c r="J152" s="47">
        <v>0</v>
      </c>
      <c r="K152" s="17">
        <v>5.6098560689097299E-2</v>
      </c>
      <c r="L152" s="7">
        <v>19.997911461310199</v>
      </c>
      <c r="M152" s="7">
        <v>1.3772406797160808</v>
      </c>
      <c r="N152" s="33">
        <v>1.5450630340440361</v>
      </c>
      <c r="O152" s="41" t="s">
        <v>1677</v>
      </c>
      <c r="P152" s="33" t="s">
        <v>1675</v>
      </c>
      <c r="Q152" s="45" t="s">
        <v>1677</v>
      </c>
      <c r="R152" s="55">
        <f t="shared" si="6"/>
        <v>148</v>
      </c>
      <c r="S152" s="55">
        <f t="shared" si="7"/>
        <v>121</v>
      </c>
      <c r="T152" s="55">
        <f t="shared" si="8"/>
        <v>1.1218540497675047</v>
      </c>
    </row>
    <row r="153" spans="3:20" x14ac:dyDescent="0.25">
      <c r="C153" s="51" t="s">
        <v>906</v>
      </c>
      <c r="D153" s="52" t="s">
        <v>39</v>
      </c>
      <c r="E153" s="48">
        <v>41.016300378099203</v>
      </c>
      <c r="F153" s="8">
        <v>140.61423042256499</v>
      </c>
      <c r="G153" s="49">
        <v>6365.1</v>
      </c>
      <c r="H153" s="9">
        <v>0.90610917541706903</v>
      </c>
      <c r="I153" s="39">
        <v>0.65432689235444996</v>
      </c>
      <c r="J153" s="47">
        <v>1</v>
      </c>
      <c r="K153" s="17">
        <v>0.54801285296351798</v>
      </c>
      <c r="L153" s="7">
        <v>1</v>
      </c>
      <c r="M153" s="7">
        <v>2.7926790746912764</v>
      </c>
      <c r="N153" s="33">
        <v>1.530424027133084</v>
      </c>
      <c r="O153" s="41" t="s">
        <v>1675</v>
      </c>
      <c r="P153" s="33" t="s">
        <v>1677</v>
      </c>
      <c r="Q153" s="45" t="s">
        <v>1675</v>
      </c>
      <c r="R153" s="55">
        <f t="shared" si="6"/>
        <v>149</v>
      </c>
      <c r="S153" s="55">
        <f t="shared" si="7"/>
        <v>195</v>
      </c>
      <c r="T153" s="55">
        <f t="shared" si="8"/>
        <v>0.54801285296351798</v>
      </c>
    </row>
    <row r="154" spans="3:20" x14ac:dyDescent="0.25">
      <c r="C154" s="19" t="s">
        <v>77</v>
      </c>
      <c r="D154" s="6" t="s">
        <v>12</v>
      </c>
      <c r="E154" s="48">
        <v>32.708174796261503</v>
      </c>
      <c r="F154" s="8">
        <v>184.496857471109</v>
      </c>
      <c r="G154" s="49">
        <v>5733</v>
      </c>
      <c r="H154" s="9">
        <v>1</v>
      </c>
      <c r="I154" s="39">
        <v>0.49482403366081101</v>
      </c>
      <c r="J154" s="47">
        <v>0</v>
      </c>
      <c r="K154" s="17">
        <v>0.39711129322917299</v>
      </c>
      <c r="L154" s="7">
        <v>1</v>
      </c>
      <c r="M154" s="7">
        <v>3.8248375365454081</v>
      </c>
      <c r="N154" s="33">
        <v>1.5188861805290312</v>
      </c>
      <c r="O154" s="41" t="s">
        <v>1675</v>
      </c>
      <c r="P154" s="33" t="s">
        <v>1677</v>
      </c>
      <c r="Q154" s="45" t="s">
        <v>1675</v>
      </c>
      <c r="R154" s="55">
        <f t="shared" si="6"/>
        <v>150</v>
      </c>
      <c r="S154" s="55">
        <f t="shared" si="7"/>
        <v>246</v>
      </c>
      <c r="T154" s="55">
        <f t="shared" si="8"/>
        <v>0.39711129322917299</v>
      </c>
    </row>
    <row r="155" spans="3:20" x14ac:dyDescent="0.25">
      <c r="C155" s="19" t="s">
        <v>551</v>
      </c>
      <c r="D155" s="6" t="s">
        <v>16</v>
      </c>
      <c r="E155" s="48">
        <v>336.468549088722</v>
      </c>
      <c r="F155" s="8">
        <v>64.763579286518805</v>
      </c>
      <c r="G155" s="49">
        <v>22557.200000000001</v>
      </c>
      <c r="H155" s="9">
        <v>0.96602892009324703</v>
      </c>
      <c r="I155" s="39">
        <v>0.31508769115482099</v>
      </c>
      <c r="J155" s="47">
        <v>1</v>
      </c>
      <c r="K155" s="17">
        <v>0.98047580353908803</v>
      </c>
      <c r="L155" s="7">
        <v>1</v>
      </c>
      <c r="M155" s="7">
        <v>1.5121228250964216</v>
      </c>
      <c r="N155" s="33">
        <v>1.4825998419862099</v>
      </c>
      <c r="O155" s="41" t="s">
        <v>1675</v>
      </c>
      <c r="P155" s="33" t="s">
        <v>1677</v>
      </c>
      <c r="Q155" s="45" t="s">
        <v>1677</v>
      </c>
      <c r="R155" s="55">
        <f t="shared" si="6"/>
        <v>151</v>
      </c>
      <c r="S155" s="55">
        <f t="shared" si="7"/>
        <v>128</v>
      </c>
      <c r="T155" s="55">
        <f t="shared" si="8"/>
        <v>0.98047580353908803</v>
      </c>
    </row>
    <row r="156" spans="3:20" x14ac:dyDescent="0.25">
      <c r="C156" s="51" t="s">
        <v>763</v>
      </c>
      <c r="D156" s="52" t="s">
        <v>90</v>
      </c>
      <c r="E156" s="48">
        <v>111.33989506680641</v>
      </c>
      <c r="F156" s="8">
        <v>13.212850082093899</v>
      </c>
      <c r="G156" s="49">
        <v>1563.61</v>
      </c>
      <c r="H156" s="9">
        <v>0.94084672116050605</v>
      </c>
      <c r="I156" s="39">
        <v>0.22506967940686801</v>
      </c>
      <c r="J156" s="47">
        <v>1</v>
      </c>
      <c r="K156" s="17">
        <v>0.51744627962364298</v>
      </c>
      <c r="L156" s="7">
        <v>1</v>
      </c>
      <c r="M156" s="7">
        <v>2.8567378608893219</v>
      </c>
      <c r="N156" s="33">
        <v>1.4782083779771837</v>
      </c>
      <c r="O156" s="41" t="s">
        <v>1675</v>
      </c>
      <c r="P156" s="33" t="s">
        <v>1677</v>
      </c>
      <c r="Q156" s="45" t="s">
        <v>1675</v>
      </c>
      <c r="R156" s="55">
        <f t="shared" si="6"/>
        <v>152</v>
      </c>
      <c r="S156" s="55">
        <f t="shared" si="7"/>
        <v>202</v>
      </c>
      <c r="T156" s="55">
        <f t="shared" si="8"/>
        <v>0.51744627962364298</v>
      </c>
    </row>
    <row r="157" spans="3:20" x14ac:dyDescent="0.25">
      <c r="C157" s="51" t="s">
        <v>93</v>
      </c>
      <c r="D157" s="52" t="s">
        <v>19</v>
      </c>
      <c r="E157" s="48">
        <v>36.49642072050947</v>
      </c>
      <c r="F157" s="8">
        <v>215.85934214426999</v>
      </c>
      <c r="G157" s="49">
        <v>12523.9</v>
      </c>
      <c r="H157" s="9">
        <v>0.62904473585302501</v>
      </c>
      <c r="I157" s="39">
        <v>0.86711940482618499</v>
      </c>
      <c r="J157" s="47">
        <v>1</v>
      </c>
      <c r="K157" s="17">
        <v>0.64888616571706503</v>
      </c>
      <c r="L157" s="7">
        <v>1</v>
      </c>
      <c r="M157" s="7">
        <v>2.2561446369892497</v>
      </c>
      <c r="N157" s="33">
        <v>1.4639810427990738</v>
      </c>
      <c r="O157" s="41" t="s">
        <v>1675</v>
      </c>
      <c r="P157" s="33" t="s">
        <v>1677</v>
      </c>
      <c r="Q157" s="45" t="s">
        <v>1676</v>
      </c>
      <c r="R157" s="55">
        <f t="shared" si="6"/>
        <v>153</v>
      </c>
      <c r="S157" s="55">
        <f t="shared" si="7"/>
        <v>172</v>
      </c>
      <c r="T157" s="55">
        <f t="shared" si="8"/>
        <v>0.64888616571706503</v>
      </c>
    </row>
    <row r="158" spans="3:20" x14ac:dyDescent="0.25">
      <c r="C158" s="51" t="s">
        <v>420</v>
      </c>
      <c r="D158" s="52" t="s">
        <v>16</v>
      </c>
      <c r="E158" s="48">
        <v>276.50552401435777</v>
      </c>
      <c r="F158" s="8">
        <v>0.40168025383297101</v>
      </c>
      <c r="G158" s="49">
        <v>111</v>
      </c>
      <c r="H158" s="9">
        <v>1</v>
      </c>
      <c r="I158" s="39">
        <v>0.68243360631100003</v>
      </c>
      <c r="J158" s="47">
        <v>1</v>
      </c>
      <c r="K158" s="17">
        <v>0.857995617402869</v>
      </c>
      <c r="L158" s="7">
        <v>1</v>
      </c>
      <c r="M158" s="7">
        <v>1.659084142805997</v>
      </c>
      <c r="N158" s="33">
        <v>1.423486923430141</v>
      </c>
      <c r="O158" s="41" t="s">
        <v>1675</v>
      </c>
      <c r="P158" s="33" t="s">
        <v>1677</v>
      </c>
      <c r="Q158" s="45" t="s">
        <v>1677</v>
      </c>
      <c r="R158" s="55">
        <f t="shared" si="6"/>
        <v>154</v>
      </c>
      <c r="S158" s="55">
        <f t="shared" si="7"/>
        <v>148</v>
      </c>
      <c r="T158" s="55">
        <f t="shared" si="8"/>
        <v>0.857995617402869</v>
      </c>
    </row>
    <row r="159" spans="3:20" x14ac:dyDescent="0.25">
      <c r="C159" s="51" t="s">
        <v>1508</v>
      </c>
      <c r="D159" s="52" t="s">
        <v>39</v>
      </c>
      <c r="E159" s="48">
        <v>100.75937166419234</v>
      </c>
      <c r="F159" s="8">
        <v>72.328336904212406</v>
      </c>
      <c r="G159" s="49">
        <v>10326.700000000001</v>
      </c>
      <c r="H159" s="9">
        <v>0.70571990858497502</v>
      </c>
      <c r="I159" s="39">
        <v>2.2296608314056499E-2</v>
      </c>
      <c r="J159" s="47">
        <v>1</v>
      </c>
      <c r="K159" s="17">
        <v>0.52042672994667505</v>
      </c>
      <c r="L159" s="7">
        <v>1</v>
      </c>
      <c r="M159" s="7">
        <v>2.7344891596042311</v>
      </c>
      <c r="N159" s="33">
        <v>1.4231012514074617</v>
      </c>
      <c r="O159" s="41" t="s">
        <v>1675</v>
      </c>
      <c r="P159" s="33" t="s">
        <v>1677</v>
      </c>
      <c r="Q159" s="45" t="s">
        <v>1675</v>
      </c>
      <c r="R159" s="55">
        <f t="shared" si="6"/>
        <v>155</v>
      </c>
      <c r="S159" s="55">
        <f t="shared" si="7"/>
        <v>201</v>
      </c>
      <c r="T159" s="55">
        <f t="shared" si="8"/>
        <v>0.52042672994667505</v>
      </c>
    </row>
    <row r="160" spans="3:20" x14ac:dyDescent="0.25">
      <c r="C160" s="19" t="s">
        <v>414</v>
      </c>
      <c r="D160" s="6" t="s">
        <v>131</v>
      </c>
      <c r="E160" s="48">
        <v>64.639599180228998</v>
      </c>
      <c r="F160" s="8">
        <v>143.49801846138601</v>
      </c>
      <c r="G160" s="49">
        <v>11604.9</v>
      </c>
      <c r="H160" s="9">
        <v>0.79928774883894804</v>
      </c>
      <c r="I160" s="39">
        <v>0</v>
      </c>
      <c r="J160" s="47">
        <v>1</v>
      </c>
      <c r="K160" s="17">
        <v>0.90480081696078196</v>
      </c>
      <c r="L160" s="7">
        <v>1</v>
      </c>
      <c r="M160" s="7">
        <v>1.5678731056420607</v>
      </c>
      <c r="N160" s="33">
        <v>1.4186128668757749</v>
      </c>
      <c r="O160" s="41" t="s">
        <v>1675</v>
      </c>
      <c r="P160" s="33" t="s">
        <v>1677</v>
      </c>
      <c r="Q160" s="45" t="s">
        <v>1677</v>
      </c>
      <c r="R160" s="55">
        <f t="shared" si="6"/>
        <v>156</v>
      </c>
      <c r="S160" s="55">
        <f t="shared" si="7"/>
        <v>141</v>
      </c>
      <c r="T160" s="55">
        <f t="shared" si="8"/>
        <v>0.90480081696078196</v>
      </c>
    </row>
    <row r="161" spans="3:20" x14ac:dyDescent="0.25">
      <c r="C161" s="51" t="s">
        <v>127</v>
      </c>
      <c r="D161" s="52" t="s">
        <v>115</v>
      </c>
      <c r="E161" s="48">
        <v>33.2409312642827</v>
      </c>
      <c r="F161" s="8">
        <v>226.539728038899</v>
      </c>
      <c r="G161" s="49">
        <v>10305.700000000001</v>
      </c>
      <c r="H161" s="9">
        <v>0.73070160477894297</v>
      </c>
      <c r="I161" s="39">
        <v>0.48478115862761001</v>
      </c>
      <c r="J161" s="47">
        <v>0</v>
      </c>
      <c r="K161" s="17">
        <v>0.53711062566914503</v>
      </c>
      <c r="L161" s="7">
        <v>1</v>
      </c>
      <c r="M161" s="7">
        <v>2.6155760983897456</v>
      </c>
      <c r="N161" s="33">
        <v>1.4048537146913775</v>
      </c>
      <c r="O161" s="41" t="s">
        <v>1675</v>
      </c>
      <c r="P161" s="33" t="s">
        <v>1677</v>
      </c>
      <c r="Q161" s="45" t="s">
        <v>1675</v>
      </c>
      <c r="R161" s="55">
        <f t="shared" si="6"/>
        <v>157</v>
      </c>
      <c r="S161" s="55">
        <f t="shared" si="7"/>
        <v>197</v>
      </c>
      <c r="T161" s="55">
        <f t="shared" si="8"/>
        <v>0.53711062566914503</v>
      </c>
    </row>
    <row r="162" spans="3:20" x14ac:dyDescent="0.25">
      <c r="C162" s="19" t="s">
        <v>1492</v>
      </c>
      <c r="D162" s="6" t="s">
        <v>16</v>
      </c>
      <c r="E162" s="48">
        <v>109.911619607666</v>
      </c>
      <c r="F162" s="8">
        <v>247.62939791357601</v>
      </c>
      <c r="G162" s="49">
        <v>30350.400000000001</v>
      </c>
      <c r="H162" s="9">
        <v>0.89677065828299996</v>
      </c>
      <c r="I162" s="39">
        <v>0</v>
      </c>
      <c r="J162" s="47">
        <v>0</v>
      </c>
      <c r="K162" s="17">
        <v>0.87447593628137399</v>
      </c>
      <c r="L162" s="7">
        <v>1</v>
      </c>
      <c r="M162" s="7">
        <v>1.5782542249182339</v>
      </c>
      <c r="N162" s="33">
        <v>1.3801453410254068</v>
      </c>
      <c r="O162" s="41" t="s">
        <v>1675</v>
      </c>
      <c r="P162" s="33" t="s">
        <v>1677</v>
      </c>
      <c r="Q162" s="45" t="s">
        <v>1677</v>
      </c>
      <c r="R162" s="55">
        <f t="shared" si="6"/>
        <v>158</v>
      </c>
      <c r="S162" s="55">
        <f t="shared" si="7"/>
        <v>144</v>
      </c>
      <c r="T162" s="55">
        <f t="shared" si="8"/>
        <v>0.87447593628137399</v>
      </c>
    </row>
    <row r="163" spans="3:20" x14ac:dyDescent="0.25">
      <c r="C163" s="19" t="s">
        <v>1468</v>
      </c>
      <c r="D163" s="6" t="s">
        <v>131</v>
      </c>
      <c r="E163" s="48">
        <v>2.1979185381643398</v>
      </c>
      <c r="F163" s="8">
        <v>4.3554196664619599E-2</v>
      </c>
      <c r="G163" s="49">
        <v>1</v>
      </c>
      <c r="H163" s="9">
        <v>9.5728576264022897E-2</v>
      </c>
      <c r="I163" s="39">
        <v>0</v>
      </c>
      <c r="J163" s="47">
        <v>0</v>
      </c>
      <c r="K163" s="17">
        <v>7.4725847663631606E-2</v>
      </c>
      <c r="L163" s="7">
        <v>14.950713546377353</v>
      </c>
      <c r="M163" s="7">
        <v>1.2349970666397032</v>
      </c>
      <c r="N163" s="33">
        <v>1.3797445803535104</v>
      </c>
      <c r="O163" s="41" t="s">
        <v>1677</v>
      </c>
      <c r="P163" s="33" t="s">
        <v>1675</v>
      </c>
      <c r="Q163" s="45" t="s">
        <v>1677</v>
      </c>
      <c r="R163" s="55">
        <f t="shared" si="6"/>
        <v>159</v>
      </c>
      <c r="S163" s="55">
        <f t="shared" si="7"/>
        <v>122</v>
      </c>
      <c r="T163" s="55">
        <f t="shared" si="8"/>
        <v>1.1172047429291876</v>
      </c>
    </row>
    <row r="164" spans="3:20" x14ac:dyDescent="0.25">
      <c r="C164" s="51" t="s">
        <v>557</v>
      </c>
      <c r="D164" s="52" t="s">
        <v>204</v>
      </c>
      <c r="E164" s="48">
        <v>87.634702049211029</v>
      </c>
      <c r="F164" s="8">
        <v>97.879067316559102</v>
      </c>
      <c r="G164" s="49">
        <v>11070.7</v>
      </c>
      <c r="H164" s="9">
        <v>0.77480221676509398</v>
      </c>
      <c r="I164" s="39">
        <v>5.1056616608386202E-2</v>
      </c>
      <c r="J164" s="47">
        <v>1</v>
      </c>
      <c r="K164" s="17">
        <v>0.66048172082595402</v>
      </c>
      <c r="L164" s="7">
        <v>1</v>
      </c>
      <c r="M164" s="7">
        <v>2.0826617967182202</v>
      </c>
      <c r="N164" s="33">
        <v>1.3755600473949232</v>
      </c>
      <c r="O164" s="41" t="s">
        <v>1675</v>
      </c>
      <c r="P164" s="33" t="s">
        <v>1677</v>
      </c>
      <c r="Q164" s="45" t="s">
        <v>1676</v>
      </c>
      <c r="R164" s="55">
        <f t="shared" si="6"/>
        <v>160</v>
      </c>
      <c r="S164" s="55">
        <f t="shared" si="7"/>
        <v>171</v>
      </c>
      <c r="T164" s="55">
        <f t="shared" si="8"/>
        <v>0.66048172082595402</v>
      </c>
    </row>
    <row r="165" spans="3:20" x14ac:dyDescent="0.25">
      <c r="C165" s="19" t="s">
        <v>1190</v>
      </c>
      <c r="D165" s="6" t="s">
        <v>16</v>
      </c>
      <c r="E165" s="48">
        <v>72.682576960757103</v>
      </c>
      <c r="F165" s="8">
        <v>281.99433077861698</v>
      </c>
      <c r="G165" s="49">
        <v>20821.7</v>
      </c>
      <c r="H165" s="9">
        <v>0.98436125048934797</v>
      </c>
      <c r="I165" s="39">
        <v>0</v>
      </c>
      <c r="J165" s="47">
        <v>1</v>
      </c>
      <c r="K165" s="17">
        <v>0.69792826007059905</v>
      </c>
      <c r="L165" s="7">
        <v>1</v>
      </c>
      <c r="M165" s="7">
        <v>1.9508401086509872</v>
      </c>
      <c r="N165" s="33">
        <v>1.3615464427067219</v>
      </c>
      <c r="O165" s="41" t="s">
        <v>1675</v>
      </c>
      <c r="P165" s="33" t="s">
        <v>1677</v>
      </c>
      <c r="Q165" s="45" t="s">
        <v>1676</v>
      </c>
      <c r="R165" s="55">
        <f t="shared" si="6"/>
        <v>161</v>
      </c>
      <c r="S165" s="55">
        <f t="shared" si="7"/>
        <v>167</v>
      </c>
      <c r="T165" s="55">
        <f t="shared" si="8"/>
        <v>0.69792826007059905</v>
      </c>
    </row>
    <row r="166" spans="3:20" x14ac:dyDescent="0.25">
      <c r="C166" s="51" t="s">
        <v>99</v>
      </c>
      <c r="D166" s="52" t="s">
        <v>12</v>
      </c>
      <c r="E166" s="48">
        <v>47.187945630000726</v>
      </c>
      <c r="F166" s="8">
        <v>166.95814861512201</v>
      </c>
      <c r="G166" s="49">
        <v>13136</v>
      </c>
      <c r="H166" s="9">
        <v>0.59975731115529496</v>
      </c>
      <c r="I166" s="39">
        <v>0.82282500296062999</v>
      </c>
      <c r="J166" s="47">
        <v>1</v>
      </c>
      <c r="K166" s="17">
        <v>0.64259152291365396</v>
      </c>
      <c r="L166" s="7">
        <v>1</v>
      </c>
      <c r="M166" s="7">
        <v>2.1163412878750041</v>
      </c>
      <c r="N166" s="33">
        <v>1.3599429711806426</v>
      </c>
      <c r="O166" s="41" t="s">
        <v>1675</v>
      </c>
      <c r="P166" s="33" t="s">
        <v>1677</v>
      </c>
      <c r="Q166" s="45" t="s">
        <v>1676</v>
      </c>
      <c r="R166" s="55">
        <f t="shared" si="6"/>
        <v>162</v>
      </c>
      <c r="S166" s="55">
        <f t="shared" si="7"/>
        <v>175</v>
      </c>
      <c r="T166" s="55">
        <f t="shared" si="8"/>
        <v>0.64259152291365396</v>
      </c>
    </row>
    <row r="167" spans="3:20" x14ac:dyDescent="0.25">
      <c r="C167" s="51" t="s">
        <v>71</v>
      </c>
      <c r="D167" s="52" t="s">
        <v>19</v>
      </c>
      <c r="E167" s="48">
        <v>93.278836917774697</v>
      </c>
      <c r="F167" s="8">
        <v>115.34281285974301</v>
      </c>
      <c r="G167" s="49">
        <v>10761</v>
      </c>
      <c r="H167" s="9">
        <v>0.99981817957265695</v>
      </c>
      <c r="I167" s="39">
        <v>0.232377927669112</v>
      </c>
      <c r="J167" s="47">
        <v>0</v>
      </c>
      <c r="K167" s="17">
        <v>0.78851352152680698</v>
      </c>
      <c r="L167" s="7">
        <v>1</v>
      </c>
      <c r="M167" s="7">
        <v>1.6843727352408231</v>
      </c>
      <c r="N167" s="33">
        <v>1.3281506770284814</v>
      </c>
      <c r="O167" s="41" t="s">
        <v>1675</v>
      </c>
      <c r="P167" s="33" t="s">
        <v>1677</v>
      </c>
      <c r="Q167" s="45" t="s">
        <v>1676</v>
      </c>
      <c r="R167" s="55">
        <f t="shared" si="6"/>
        <v>163</v>
      </c>
      <c r="S167" s="55">
        <f t="shared" si="7"/>
        <v>159</v>
      </c>
      <c r="T167" s="55">
        <f t="shared" si="8"/>
        <v>0.78851352152680698</v>
      </c>
    </row>
    <row r="168" spans="3:20" x14ac:dyDescent="0.25">
      <c r="C168" s="19" t="s">
        <v>1542</v>
      </c>
      <c r="D168" s="6" t="s">
        <v>16</v>
      </c>
      <c r="E168" s="48">
        <v>95.950003504578007</v>
      </c>
      <c r="F168" s="8">
        <v>97.652563716066695</v>
      </c>
      <c r="G168" s="49">
        <v>11434.5</v>
      </c>
      <c r="H168" s="9">
        <v>0.81942925626722896</v>
      </c>
      <c r="I168" s="39">
        <v>0</v>
      </c>
      <c r="J168" s="47">
        <v>0</v>
      </c>
      <c r="K168" s="17">
        <v>0.59701044539894099</v>
      </c>
      <c r="L168" s="7">
        <v>1</v>
      </c>
      <c r="M168" s="7">
        <v>2.2089699635158779</v>
      </c>
      <c r="N168" s="33">
        <v>1.3187781417914968</v>
      </c>
      <c r="O168" s="41" t="s">
        <v>1675</v>
      </c>
      <c r="P168" s="33" t="s">
        <v>1677</v>
      </c>
      <c r="Q168" s="45" t="s">
        <v>1676</v>
      </c>
      <c r="R168" s="55">
        <f t="shared" si="6"/>
        <v>164</v>
      </c>
      <c r="S168" s="55">
        <f t="shared" si="7"/>
        <v>182</v>
      </c>
      <c r="T168" s="55">
        <f t="shared" si="8"/>
        <v>0.59701044539894099</v>
      </c>
    </row>
    <row r="169" spans="3:20" x14ac:dyDescent="0.25">
      <c r="C169" s="51" t="s">
        <v>711</v>
      </c>
      <c r="D169" s="52" t="s">
        <v>27</v>
      </c>
      <c r="E169" s="48">
        <v>37.544144389421021</v>
      </c>
      <c r="F169" s="8">
        <v>251.85045324422899</v>
      </c>
      <c r="G169" s="49">
        <v>13205.3</v>
      </c>
      <c r="H169" s="9">
        <v>0.71603899806460103</v>
      </c>
      <c r="I169" s="39">
        <v>0.84809900711672204</v>
      </c>
      <c r="J169" s="47">
        <v>1</v>
      </c>
      <c r="K169" s="17">
        <v>0.46935652074175899</v>
      </c>
      <c r="L169" s="7">
        <v>1</v>
      </c>
      <c r="M169" s="7">
        <v>2.7736347706660855</v>
      </c>
      <c r="N169" s="33">
        <v>1.3018235657682005</v>
      </c>
      <c r="O169" s="41" t="s">
        <v>1675</v>
      </c>
      <c r="P169" s="33" t="s">
        <v>1677</v>
      </c>
      <c r="Q169" s="45" t="s">
        <v>1675</v>
      </c>
      <c r="R169" s="55">
        <f t="shared" si="6"/>
        <v>165</v>
      </c>
      <c r="S169" s="55">
        <f t="shared" si="7"/>
        <v>226</v>
      </c>
      <c r="T169" s="55">
        <f t="shared" si="8"/>
        <v>0.46935652074175899</v>
      </c>
    </row>
    <row r="170" spans="3:20" x14ac:dyDescent="0.25">
      <c r="C170" s="51" t="s">
        <v>593</v>
      </c>
      <c r="D170" s="52" t="s">
        <v>90</v>
      </c>
      <c r="E170" s="48">
        <v>195.83289209720598</v>
      </c>
      <c r="F170" s="8">
        <v>2.53972785042416</v>
      </c>
      <c r="G170" s="49">
        <v>510.69</v>
      </c>
      <c r="H170" s="9">
        <v>0.97390246546512205</v>
      </c>
      <c r="I170" s="39">
        <v>8.9328502781717306E-2</v>
      </c>
      <c r="J170" s="47">
        <v>1</v>
      </c>
      <c r="K170" s="17">
        <v>0.62303822285727095</v>
      </c>
      <c r="L170" s="7">
        <v>1</v>
      </c>
      <c r="M170" s="7">
        <v>2.0589512333598088</v>
      </c>
      <c r="N170" s="33">
        <v>1.2828053173822815</v>
      </c>
      <c r="O170" s="41" t="s">
        <v>1675</v>
      </c>
      <c r="P170" s="33" t="s">
        <v>1677</v>
      </c>
      <c r="Q170" s="45" t="s">
        <v>1676</v>
      </c>
      <c r="R170" s="55">
        <f t="shared" si="6"/>
        <v>166</v>
      </c>
      <c r="S170" s="55">
        <f t="shared" si="7"/>
        <v>177</v>
      </c>
      <c r="T170" s="55">
        <f t="shared" si="8"/>
        <v>0.62303822285727095</v>
      </c>
    </row>
    <row r="171" spans="3:20" x14ac:dyDescent="0.25">
      <c r="C171" s="19" t="s">
        <v>273</v>
      </c>
      <c r="D171" s="6" t="s">
        <v>39</v>
      </c>
      <c r="E171" s="48">
        <v>92.536420684160205</v>
      </c>
      <c r="F171" s="8">
        <v>7.17242244108831</v>
      </c>
      <c r="G171" s="49">
        <v>663.5</v>
      </c>
      <c r="H171" s="9">
        <v>1</v>
      </c>
      <c r="I171" s="39">
        <v>0.692781200579762</v>
      </c>
      <c r="J171" s="47">
        <v>1</v>
      </c>
      <c r="K171" s="17">
        <v>0.61849802895302697</v>
      </c>
      <c r="L171" s="7">
        <v>1</v>
      </c>
      <c r="M171" s="7">
        <v>2.0603002782813333</v>
      </c>
      <c r="N171" s="33">
        <v>1.2742916611683777</v>
      </c>
      <c r="O171" s="41" t="s">
        <v>1675</v>
      </c>
      <c r="P171" s="33" t="s">
        <v>1677</v>
      </c>
      <c r="Q171" s="45" t="s">
        <v>1676</v>
      </c>
      <c r="R171" s="55">
        <f t="shared" si="6"/>
        <v>167</v>
      </c>
      <c r="S171" s="55">
        <f t="shared" si="7"/>
        <v>178</v>
      </c>
      <c r="T171" s="55">
        <f t="shared" si="8"/>
        <v>0.61849802895302697</v>
      </c>
    </row>
    <row r="172" spans="3:20" x14ac:dyDescent="0.25">
      <c r="C172" s="51" t="s">
        <v>323</v>
      </c>
      <c r="D172" s="52" t="s">
        <v>90</v>
      </c>
      <c r="E172" s="48">
        <v>75.622118521473908</v>
      </c>
      <c r="F172" s="8">
        <v>24.9869261221309</v>
      </c>
      <c r="G172" s="49">
        <v>1911.21</v>
      </c>
      <c r="H172" s="9">
        <v>0.98867434174951896</v>
      </c>
      <c r="I172" s="39">
        <v>0.32902817193978501</v>
      </c>
      <c r="J172" s="47">
        <v>0</v>
      </c>
      <c r="K172" s="17">
        <v>0.513991554859212</v>
      </c>
      <c r="L172" s="7">
        <v>1</v>
      </c>
      <c r="M172" s="7">
        <v>2.470563406305045</v>
      </c>
      <c r="N172" s="33">
        <v>1.2698487265850011</v>
      </c>
      <c r="O172" s="41" t="s">
        <v>1675</v>
      </c>
      <c r="P172" s="33" t="s">
        <v>1677</v>
      </c>
      <c r="Q172" s="45" t="s">
        <v>1675</v>
      </c>
      <c r="R172" s="55">
        <f t="shared" si="6"/>
        <v>168</v>
      </c>
      <c r="S172" s="55">
        <f t="shared" si="7"/>
        <v>204</v>
      </c>
      <c r="T172" s="55">
        <f t="shared" si="8"/>
        <v>0.513991554859212</v>
      </c>
    </row>
    <row r="173" spans="3:20" x14ac:dyDescent="0.25">
      <c r="C173" s="51" t="s">
        <v>705</v>
      </c>
      <c r="D173" s="52" t="s">
        <v>39</v>
      </c>
      <c r="E173" s="48">
        <v>84.274440428857389</v>
      </c>
      <c r="F173" s="8">
        <v>37.6968599589785</v>
      </c>
      <c r="G173" s="49">
        <v>3685</v>
      </c>
      <c r="H173" s="9">
        <v>0.86211174463172602</v>
      </c>
      <c r="I173" s="39">
        <v>0.80442441874104198</v>
      </c>
      <c r="J173" s="47">
        <v>1</v>
      </c>
      <c r="K173" s="17">
        <v>0.487991603618325</v>
      </c>
      <c r="L173" s="7">
        <v>1</v>
      </c>
      <c r="M173" s="7">
        <v>2.5396251747415373</v>
      </c>
      <c r="N173" s="33">
        <v>1.2393157616115915</v>
      </c>
      <c r="O173" s="41" t="s">
        <v>1675</v>
      </c>
      <c r="P173" s="33" t="s">
        <v>1677</v>
      </c>
      <c r="Q173" s="45" t="s">
        <v>1675</v>
      </c>
      <c r="R173" s="55">
        <f t="shared" si="6"/>
        <v>169</v>
      </c>
      <c r="S173" s="55">
        <f t="shared" si="7"/>
        <v>218</v>
      </c>
      <c r="T173" s="55">
        <f t="shared" si="8"/>
        <v>0.487991603618325</v>
      </c>
    </row>
    <row r="174" spans="3:20" x14ac:dyDescent="0.25">
      <c r="C174" s="51" t="s">
        <v>172</v>
      </c>
      <c r="D174" s="52" t="s">
        <v>131</v>
      </c>
      <c r="E174" s="48">
        <v>119.73429824678209</v>
      </c>
      <c r="F174" s="8">
        <v>3.8195928803332402</v>
      </c>
      <c r="G174" s="49">
        <v>562</v>
      </c>
      <c r="H174" s="9">
        <v>0.81376561052509899</v>
      </c>
      <c r="I174" s="39">
        <v>0.49816402221234501</v>
      </c>
      <c r="J174" s="47">
        <v>1</v>
      </c>
      <c r="K174" s="17">
        <v>0.56169914368079699</v>
      </c>
      <c r="L174" s="7">
        <v>1</v>
      </c>
      <c r="M174" s="7">
        <v>2.205958010699919</v>
      </c>
      <c r="N174" s="33">
        <v>1.239084725605939</v>
      </c>
      <c r="O174" s="41" t="s">
        <v>1675</v>
      </c>
      <c r="P174" s="33" t="s">
        <v>1677</v>
      </c>
      <c r="Q174" s="45" t="s">
        <v>1676</v>
      </c>
      <c r="R174" s="55">
        <f t="shared" si="6"/>
        <v>170</v>
      </c>
      <c r="S174" s="55">
        <f t="shared" si="7"/>
        <v>191</v>
      </c>
      <c r="T174" s="55">
        <f t="shared" si="8"/>
        <v>0.56169914368079699</v>
      </c>
    </row>
    <row r="175" spans="3:20" x14ac:dyDescent="0.25">
      <c r="C175" s="51" t="s">
        <v>1194</v>
      </c>
      <c r="D175" s="52" t="s">
        <v>126</v>
      </c>
      <c r="E175" s="48">
        <v>73.059565250538895</v>
      </c>
      <c r="F175" s="8">
        <v>140.621955336241</v>
      </c>
      <c r="G175" s="49">
        <v>10247.6</v>
      </c>
      <c r="H175" s="9">
        <v>1</v>
      </c>
      <c r="I175" s="39">
        <v>0</v>
      </c>
      <c r="J175" s="47">
        <v>0</v>
      </c>
      <c r="K175" s="17">
        <v>0.56237402615116805</v>
      </c>
      <c r="L175" s="7">
        <v>1</v>
      </c>
      <c r="M175" s="7">
        <v>2.1837388513743825</v>
      </c>
      <c r="N175" s="33">
        <v>1.2280780099101387</v>
      </c>
      <c r="O175" s="41" t="s">
        <v>1675</v>
      </c>
      <c r="P175" s="33" t="s">
        <v>1677</v>
      </c>
      <c r="Q175" s="45" t="s">
        <v>1676</v>
      </c>
      <c r="R175" s="55">
        <f t="shared" si="6"/>
        <v>171</v>
      </c>
      <c r="S175" s="55">
        <f t="shared" si="7"/>
        <v>190</v>
      </c>
      <c r="T175" s="55">
        <f t="shared" si="8"/>
        <v>0.56237402615116805</v>
      </c>
    </row>
    <row r="176" spans="3:20" x14ac:dyDescent="0.25">
      <c r="C176" s="19" t="s">
        <v>497</v>
      </c>
      <c r="D176" s="6" t="s">
        <v>90</v>
      </c>
      <c r="E176" s="48">
        <v>1.957031284992979</v>
      </c>
      <c r="F176" s="8">
        <v>323.53310323187998</v>
      </c>
      <c r="G176" s="49">
        <v>1031.0999999999999</v>
      </c>
      <c r="H176" s="9">
        <v>0.61406692343676805</v>
      </c>
      <c r="I176" s="39">
        <v>0.49360519962335198</v>
      </c>
      <c r="J176" s="47">
        <v>0</v>
      </c>
      <c r="K176" s="17">
        <v>5.8551181087681398E-2</v>
      </c>
      <c r="L176" s="7">
        <v>14.950713546377353</v>
      </c>
      <c r="M176" s="7">
        <v>1.3946928055293126</v>
      </c>
      <c r="N176" s="33">
        <v>1.2208888885698148</v>
      </c>
      <c r="O176" s="41" t="s">
        <v>1677</v>
      </c>
      <c r="P176" s="33" t="s">
        <v>1675</v>
      </c>
      <c r="Q176" s="45" t="s">
        <v>1677</v>
      </c>
      <c r="R176" s="55">
        <f t="shared" si="6"/>
        <v>172</v>
      </c>
      <c r="S176" s="55">
        <f t="shared" si="7"/>
        <v>143</v>
      </c>
      <c r="T176" s="55">
        <f t="shared" si="8"/>
        <v>0.87538193624399174</v>
      </c>
    </row>
    <row r="177" spans="3:20" x14ac:dyDescent="0.25">
      <c r="C177" s="51" t="s">
        <v>365</v>
      </c>
      <c r="D177" s="52" t="s">
        <v>16</v>
      </c>
      <c r="E177" s="48">
        <v>90.945233757202502</v>
      </c>
      <c r="F177" s="8">
        <v>2.5450233045588702</v>
      </c>
      <c r="G177" s="49">
        <v>230.7</v>
      </c>
      <c r="H177" s="9">
        <v>1</v>
      </c>
      <c r="I177" s="39">
        <v>0.81673564765356199</v>
      </c>
      <c r="J177" s="47">
        <v>1</v>
      </c>
      <c r="K177" s="17">
        <v>0.74379402651932403</v>
      </c>
      <c r="L177" s="7">
        <v>1</v>
      </c>
      <c r="M177" s="7">
        <v>1.6251151392438963</v>
      </c>
      <c r="N177" s="33">
        <v>1.2087509329757296</v>
      </c>
      <c r="O177" s="41" t="s">
        <v>1675</v>
      </c>
      <c r="P177" s="33" t="s">
        <v>1677</v>
      </c>
      <c r="Q177" s="45" t="s">
        <v>1677</v>
      </c>
      <c r="R177" s="55">
        <f t="shared" si="6"/>
        <v>173</v>
      </c>
      <c r="S177" s="55">
        <f t="shared" si="7"/>
        <v>164</v>
      </c>
      <c r="T177" s="55">
        <f t="shared" si="8"/>
        <v>0.74379402651932403</v>
      </c>
    </row>
    <row r="178" spans="3:20" x14ac:dyDescent="0.25">
      <c r="C178" s="51" t="s">
        <v>134</v>
      </c>
      <c r="D178" s="52" t="s">
        <v>131</v>
      </c>
      <c r="E178" s="48">
        <v>124.886652473425</v>
      </c>
      <c r="F178" s="8">
        <v>8.5848778833360004</v>
      </c>
      <c r="G178" s="49">
        <v>1151.7</v>
      </c>
      <c r="H178" s="9">
        <v>0.93091661087347</v>
      </c>
      <c r="I178" s="39">
        <v>0</v>
      </c>
      <c r="J178" s="47">
        <v>1</v>
      </c>
      <c r="K178" s="17">
        <v>0.94510467637116502</v>
      </c>
      <c r="L178" s="7">
        <v>1</v>
      </c>
      <c r="M178" s="7">
        <v>1.2368071822096316</v>
      </c>
      <c r="N178" s="33">
        <v>1.1689122516757664</v>
      </c>
      <c r="O178" s="41" t="s">
        <v>1675</v>
      </c>
      <c r="P178" s="33" t="s">
        <v>1677</v>
      </c>
      <c r="Q178" s="45" t="s">
        <v>1677</v>
      </c>
      <c r="R178" s="55">
        <f t="shared" si="6"/>
        <v>174</v>
      </c>
      <c r="S178" s="55">
        <f t="shared" si="7"/>
        <v>135</v>
      </c>
      <c r="T178" s="55">
        <f t="shared" si="8"/>
        <v>0.94510467637116502</v>
      </c>
    </row>
    <row r="179" spans="3:20" x14ac:dyDescent="0.25">
      <c r="C179" s="51" t="s">
        <v>263</v>
      </c>
      <c r="D179" s="52" t="s">
        <v>39</v>
      </c>
      <c r="E179" s="48">
        <v>56.716205509436499</v>
      </c>
      <c r="F179" s="8">
        <v>126.4735199042</v>
      </c>
      <c r="G179" s="49">
        <v>7308.5</v>
      </c>
      <c r="H179" s="9">
        <v>0.98147337297508297</v>
      </c>
      <c r="I179" s="39">
        <v>0.73799940040635803</v>
      </c>
      <c r="J179" s="47">
        <v>1</v>
      </c>
      <c r="K179" s="17">
        <v>0.48296397994861101</v>
      </c>
      <c r="L179" s="7">
        <v>1</v>
      </c>
      <c r="M179" s="7">
        <v>2.4178694150006215</v>
      </c>
      <c r="N179" s="33">
        <v>1.1677438356647201</v>
      </c>
      <c r="O179" s="41" t="s">
        <v>1675</v>
      </c>
      <c r="P179" s="33" t="s">
        <v>1677</v>
      </c>
      <c r="Q179" s="45" t="s">
        <v>1675</v>
      </c>
      <c r="R179" s="55">
        <f t="shared" si="6"/>
        <v>175</v>
      </c>
      <c r="S179" s="55">
        <f t="shared" si="7"/>
        <v>220</v>
      </c>
      <c r="T179" s="55">
        <f t="shared" si="8"/>
        <v>0.48296397994861101</v>
      </c>
    </row>
    <row r="180" spans="3:20" x14ac:dyDescent="0.25">
      <c r="C180" s="51" t="s">
        <v>219</v>
      </c>
      <c r="D180" s="52" t="s">
        <v>28</v>
      </c>
      <c r="E180" s="48">
        <v>39.963557114165702</v>
      </c>
      <c r="F180" s="8">
        <v>46.995101217364301</v>
      </c>
      <c r="G180" s="49">
        <v>2660.2</v>
      </c>
      <c r="H180" s="9">
        <v>0.70599632042182403</v>
      </c>
      <c r="I180" s="39">
        <v>0</v>
      </c>
      <c r="J180" s="47">
        <v>1</v>
      </c>
      <c r="K180" s="17">
        <v>0.57213353012670798</v>
      </c>
      <c r="L180" s="7">
        <v>1</v>
      </c>
      <c r="M180" s="7">
        <v>2.036120272254244</v>
      </c>
      <c r="N180" s="33">
        <v>1.1649326791273744</v>
      </c>
      <c r="O180" s="41" t="s">
        <v>1675</v>
      </c>
      <c r="P180" s="33" t="s">
        <v>1677</v>
      </c>
      <c r="Q180" s="45" t="s">
        <v>1676</v>
      </c>
      <c r="R180" s="55">
        <f t="shared" si="6"/>
        <v>176</v>
      </c>
      <c r="S180" s="55">
        <f t="shared" si="7"/>
        <v>188</v>
      </c>
      <c r="T180" s="55">
        <f t="shared" si="8"/>
        <v>0.57213353012670798</v>
      </c>
    </row>
    <row r="181" spans="3:20" x14ac:dyDescent="0.25">
      <c r="C181" s="51" t="s">
        <v>992</v>
      </c>
      <c r="D181" s="52" t="s">
        <v>90</v>
      </c>
      <c r="E181" s="48">
        <v>84.661108674838005</v>
      </c>
      <c r="F181" s="8">
        <v>15.4976059426321</v>
      </c>
      <c r="G181" s="49">
        <v>1385.3</v>
      </c>
      <c r="H181" s="9">
        <v>0.94711939717677995</v>
      </c>
      <c r="I181" s="39">
        <v>0.174482992406684</v>
      </c>
      <c r="J181" s="47">
        <v>0</v>
      </c>
      <c r="K181" s="17">
        <v>0.42064957978311901</v>
      </c>
      <c r="L181" s="7">
        <v>1</v>
      </c>
      <c r="M181" s="7">
        <v>2.758892742021668</v>
      </c>
      <c r="N181" s="33">
        <v>1.1605270725981116</v>
      </c>
      <c r="O181" s="41" t="s">
        <v>1675</v>
      </c>
      <c r="P181" s="33" t="s">
        <v>1677</v>
      </c>
      <c r="Q181" s="45" t="s">
        <v>1675</v>
      </c>
      <c r="R181" s="55">
        <f t="shared" si="6"/>
        <v>177</v>
      </c>
      <c r="S181" s="55">
        <f t="shared" si="7"/>
        <v>241</v>
      </c>
      <c r="T181" s="55">
        <f t="shared" si="8"/>
        <v>0.42064957978311901</v>
      </c>
    </row>
    <row r="182" spans="3:20" x14ac:dyDescent="0.25">
      <c r="C182" s="19" t="s">
        <v>749</v>
      </c>
      <c r="D182" s="6" t="s">
        <v>16</v>
      </c>
      <c r="E182" s="48">
        <v>224.62162622330649</v>
      </c>
      <c r="F182" s="8">
        <v>0.72682051920689705</v>
      </c>
      <c r="G182" s="49">
        <v>164</v>
      </c>
      <c r="H182" s="9">
        <v>0.99548540851659295</v>
      </c>
      <c r="I182" s="39">
        <v>0.11183346196452799</v>
      </c>
      <c r="J182" s="47">
        <v>1</v>
      </c>
      <c r="K182" s="17">
        <v>0.600779402160184</v>
      </c>
      <c r="L182" s="7">
        <v>1</v>
      </c>
      <c r="M182" s="7">
        <v>1.9176425944209108</v>
      </c>
      <c r="N182" s="33">
        <v>1.152080171433099</v>
      </c>
      <c r="O182" s="41" t="s">
        <v>1675</v>
      </c>
      <c r="P182" s="33" t="s">
        <v>1677</v>
      </c>
      <c r="Q182" s="45" t="s">
        <v>1676</v>
      </c>
      <c r="R182" s="55">
        <f t="shared" si="6"/>
        <v>178</v>
      </c>
      <c r="S182" s="55">
        <f t="shared" si="7"/>
        <v>181</v>
      </c>
      <c r="T182" s="55">
        <f t="shared" si="8"/>
        <v>0.600779402160184</v>
      </c>
    </row>
    <row r="183" spans="3:20" x14ac:dyDescent="0.25">
      <c r="C183" s="51" t="s">
        <v>629</v>
      </c>
      <c r="D183" s="52" t="s">
        <v>39</v>
      </c>
      <c r="E183" s="48">
        <v>37.917374589587759</v>
      </c>
      <c r="F183" s="8">
        <v>166.769562904547</v>
      </c>
      <c r="G183" s="49">
        <v>8590</v>
      </c>
      <c r="H183" s="9">
        <v>0.73614248973149399</v>
      </c>
      <c r="I183" s="39">
        <v>0.96137768353297304</v>
      </c>
      <c r="J183" s="47">
        <v>1</v>
      </c>
      <c r="K183" s="17">
        <v>0.38991320071046198</v>
      </c>
      <c r="L183" s="7">
        <v>1</v>
      </c>
      <c r="M183" s="7">
        <v>2.9513156165885541</v>
      </c>
      <c r="N183" s="33">
        <v>1.1507569183708137</v>
      </c>
      <c r="O183" s="41" t="s">
        <v>1675</v>
      </c>
      <c r="P183" s="33" t="s">
        <v>1677</v>
      </c>
      <c r="Q183" s="45" t="s">
        <v>1675</v>
      </c>
      <c r="R183" s="55">
        <f t="shared" si="6"/>
        <v>179</v>
      </c>
      <c r="S183" s="55">
        <f t="shared" si="7"/>
        <v>249</v>
      </c>
      <c r="T183" s="55">
        <f t="shared" si="8"/>
        <v>0.38991320071046198</v>
      </c>
    </row>
    <row r="184" spans="3:20" x14ac:dyDescent="0.25">
      <c r="C184" s="19" t="s">
        <v>729</v>
      </c>
      <c r="D184" s="6" t="s">
        <v>131</v>
      </c>
      <c r="E184" s="48">
        <v>70.467223954313297</v>
      </c>
      <c r="F184" s="8">
        <v>18.6129579029786</v>
      </c>
      <c r="G184" s="49">
        <v>1514.3</v>
      </c>
      <c r="H184" s="9">
        <v>0.86614506570784999</v>
      </c>
      <c r="I184" s="39">
        <v>0</v>
      </c>
      <c r="J184" s="47">
        <v>1</v>
      </c>
      <c r="K184" s="17">
        <v>0.775913566698756</v>
      </c>
      <c r="L184" s="7">
        <v>1</v>
      </c>
      <c r="M184" s="7">
        <v>1.4602724645436127</v>
      </c>
      <c r="N184" s="33">
        <v>1.1330452163160172</v>
      </c>
      <c r="O184" s="41" t="s">
        <v>1675</v>
      </c>
      <c r="P184" s="33" t="s">
        <v>1677</v>
      </c>
      <c r="Q184" s="45" t="s">
        <v>1677</v>
      </c>
      <c r="R184" s="55">
        <f t="shared" si="6"/>
        <v>180</v>
      </c>
      <c r="S184" s="55">
        <f t="shared" si="7"/>
        <v>161</v>
      </c>
      <c r="T184" s="55">
        <f t="shared" si="8"/>
        <v>0.775913566698756</v>
      </c>
    </row>
    <row r="185" spans="3:20" x14ac:dyDescent="0.25">
      <c r="C185" s="19" t="s">
        <v>866</v>
      </c>
      <c r="D185" s="6" t="s">
        <v>16</v>
      </c>
      <c r="E185" s="48">
        <v>114.96024333739101</v>
      </c>
      <c r="F185" s="8">
        <v>105.724047571903</v>
      </c>
      <c r="G185" s="49">
        <v>12547.7</v>
      </c>
      <c r="H185" s="9">
        <v>0.96862869175067301</v>
      </c>
      <c r="I185" s="39">
        <v>0</v>
      </c>
      <c r="J185" s="47">
        <v>1</v>
      </c>
      <c r="K185" s="17">
        <v>0.62726282557900603</v>
      </c>
      <c r="L185" s="7">
        <v>1</v>
      </c>
      <c r="M185" s="7">
        <v>1.7984848611210487</v>
      </c>
      <c r="N185" s="33">
        <v>1.1281226957478552</v>
      </c>
      <c r="O185" s="41" t="s">
        <v>1675</v>
      </c>
      <c r="P185" s="33" t="s">
        <v>1677</v>
      </c>
      <c r="Q185" s="45" t="s">
        <v>1676</v>
      </c>
      <c r="R185" s="55">
        <f t="shared" si="6"/>
        <v>181</v>
      </c>
      <c r="S185" s="55">
        <f t="shared" si="7"/>
        <v>176</v>
      </c>
      <c r="T185" s="55">
        <f t="shared" si="8"/>
        <v>0.62726282557900603</v>
      </c>
    </row>
    <row r="186" spans="3:20" x14ac:dyDescent="0.25">
      <c r="C186" s="51" t="s">
        <v>467</v>
      </c>
      <c r="D186" s="52" t="s">
        <v>204</v>
      </c>
      <c r="E186" s="48">
        <v>67.359051737288979</v>
      </c>
      <c r="F186" s="8">
        <v>69.620887503603797</v>
      </c>
      <c r="G186" s="49">
        <v>5626.6</v>
      </c>
      <c r="H186" s="9">
        <v>0.83346905117677195</v>
      </c>
      <c r="I186" s="39">
        <v>9.486681744179E-2</v>
      </c>
      <c r="J186" s="47">
        <v>1</v>
      </c>
      <c r="K186" s="17">
        <v>0.49166092447194398</v>
      </c>
      <c r="L186" s="7">
        <v>1</v>
      </c>
      <c r="M186" s="7">
        <v>2.2943141323212233</v>
      </c>
      <c r="N186" s="33">
        <v>1.1280246073260987</v>
      </c>
      <c r="O186" s="41" t="s">
        <v>1675</v>
      </c>
      <c r="P186" s="33" t="s">
        <v>1677</v>
      </c>
      <c r="Q186" s="45" t="s">
        <v>1676</v>
      </c>
      <c r="R186" s="55">
        <f t="shared" si="6"/>
        <v>182</v>
      </c>
      <c r="S186" s="55">
        <f t="shared" si="7"/>
        <v>216</v>
      </c>
      <c r="T186" s="55">
        <f t="shared" si="8"/>
        <v>0.49166092447194398</v>
      </c>
    </row>
    <row r="187" spans="3:20" x14ac:dyDescent="0.25">
      <c r="C187" s="51" t="s">
        <v>481</v>
      </c>
      <c r="D187" s="52" t="s">
        <v>90</v>
      </c>
      <c r="E187" s="48">
        <v>45.3744872955413</v>
      </c>
      <c r="F187" s="8">
        <v>171.841363628382</v>
      </c>
      <c r="G187" s="49">
        <v>7829.23</v>
      </c>
      <c r="H187" s="9">
        <v>0.99591067969704905</v>
      </c>
      <c r="I187" s="39">
        <v>0.52717934635141195</v>
      </c>
      <c r="J187" s="47">
        <v>0</v>
      </c>
      <c r="K187" s="17">
        <v>0.43031922133504602</v>
      </c>
      <c r="L187" s="7">
        <v>1</v>
      </c>
      <c r="M187" s="7">
        <v>2.5727938164643329</v>
      </c>
      <c r="N187" s="33">
        <v>1.107122631756553</v>
      </c>
      <c r="O187" s="41" t="s">
        <v>1675</v>
      </c>
      <c r="P187" s="33" t="s">
        <v>1677</v>
      </c>
      <c r="Q187" s="45" t="s">
        <v>1675</v>
      </c>
      <c r="R187" s="55">
        <f t="shared" si="6"/>
        <v>183</v>
      </c>
      <c r="S187" s="55">
        <f t="shared" si="7"/>
        <v>238</v>
      </c>
      <c r="T187" s="55">
        <f t="shared" si="8"/>
        <v>0.43031922133504602</v>
      </c>
    </row>
    <row r="188" spans="3:20" x14ac:dyDescent="0.25">
      <c r="C188" s="19" t="s">
        <v>1226</v>
      </c>
      <c r="D188" s="6" t="s">
        <v>126</v>
      </c>
      <c r="E188" s="48">
        <v>83.282892244603602</v>
      </c>
      <c r="F188" s="8">
        <v>63.217659130382003</v>
      </c>
      <c r="G188" s="49">
        <v>5412.5</v>
      </c>
      <c r="H188" s="9">
        <v>0.97273893640862497</v>
      </c>
      <c r="I188" s="39">
        <v>0</v>
      </c>
      <c r="J188" s="47">
        <v>1</v>
      </c>
      <c r="K188" s="17">
        <v>0.51415020948922896</v>
      </c>
      <c r="L188" s="7">
        <v>1</v>
      </c>
      <c r="M188" s="7">
        <v>2.1328452635590787</v>
      </c>
      <c r="N188" s="33">
        <v>1.0966028390670099</v>
      </c>
      <c r="O188" s="41" t="s">
        <v>1675</v>
      </c>
      <c r="P188" s="33" t="s">
        <v>1677</v>
      </c>
      <c r="Q188" s="45" t="s">
        <v>1676</v>
      </c>
      <c r="R188" s="55">
        <f t="shared" si="6"/>
        <v>184</v>
      </c>
      <c r="S188" s="55">
        <f t="shared" si="7"/>
        <v>203</v>
      </c>
      <c r="T188" s="55">
        <f t="shared" si="8"/>
        <v>0.51415020948922896</v>
      </c>
    </row>
    <row r="189" spans="3:20" x14ac:dyDescent="0.25">
      <c r="C189" s="19" t="s">
        <v>319</v>
      </c>
      <c r="D189" s="6" t="s">
        <v>27</v>
      </c>
      <c r="E189" s="48">
        <v>16.107256023245355</v>
      </c>
      <c r="F189" s="8">
        <v>434.818191050233</v>
      </c>
      <c r="G189" s="49">
        <v>7278.9</v>
      </c>
      <c r="H189" s="9">
        <v>0.96219592614412996</v>
      </c>
      <c r="I189" s="39">
        <v>0.98328858587662005</v>
      </c>
      <c r="J189" s="47">
        <v>0</v>
      </c>
      <c r="K189" s="17">
        <v>0.31612493303504802</v>
      </c>
      <c r="L189" s="7">
        <v>1</v>
      </c>
      <c r="M189" s="7">
        <v>3.4226254570531731</v>
      </c>
      <c r="N189" s="33">
        <v>1.081977243414985</v>
      </c>
      <c r="O189" s="41" t="s">
        <v>1675</v>
      </c>
      <c r="P189" s="33" t="s">
        <v>1677</v>
      </c>
      <c r="Q189" s="45" t="s">
        <v>1675</v>
      </c>
      <c r="R189" s="55">
        <f t="shared" si="6"/>
        <v>185</v>
      </c>
      <c r="S189" s="55">
        <f t="shared" si="7"/>
        <v>298</v>
      </c>
      <c r="T189" s="55">
        <f t="shared" si="8"/>
        <v>0.31612493303504802</v>
      </c>
    </row>
    <row r="190" spans="3:20" x14ac:dyDescent="0.25">
      <c r="C190" s="51" t="s">
        <v>412</v>
      </c>
      <c r="D190" s="52" t="s">
        <v>131</v>
      </c>
      <c r="E190" s="48">
        <v>76.289278432356696</v>
      </c>
      <c r="F190" s="8">
        <v>43.106301718650499</v>
      </c>
      <c r="G190" s="49">
        <v>4571.1000000000004</v>
      </c>
      <c r="H190" s="9">
        <v>0.71942172649981595</v>
      </c>
      <c r="I190" s="39">
        <v>0</v>
      </c>
      <c r="J190" s="47">
        <v>1</v>
      </c>
      <c r="K190" s="17">
        <v>0.80648237338361595</v>
      </c>
      <c r="L190" s="7">
        <v>1</v>
      </c>
      <c r="M190" s="7">
        <v>1.3372798827868251</v>
      </c>
      <c r="N190" s="33">
        <v>1.0784926537480823</v>
      </c>
      <c r="O190" s="41" t="s">
        <v>1675</v>
      </c>
      <c r="P190" s="33" t="s">
        <v>1677</v>
      </c>
      <c r="Q190" s="45" t="s">
        <v>1677</v>
      </c>
      <c r="R190" s="55">
        <f t="shared" si="6"/>
        <v>186</v>
      </c>
      <c r="S190" s="55">
        <f t="shared" si="7"/>
        <v>157</v>
      </c>
      <c r="T190" s="55">
        <f t="shared" si="8"/>
        <v>0.80648237338361595</v>
      </c>
    </row>
    <row r="191" spans="3:20" x14ac:dyDescent="0.25">
      <c r="C191" s="51" t="s">
        <v>1264</v>
      </c>
      <c r="D191" s="52" t="s">
        <v>16</v>
      </c>
      <c r="E191" s="48">
        <v>86.120271311639101</v>
      </c>
      <c r="F191" s="8">
        <v>94.547835349512496</v>
      </c>
      <c r="G191" s="49">
        <v>8361.2999999999993</v>
      </c>
      <c r="H191" s="9">
        <v>0.97383005420546997</v>
      </c>
      <c r="I191" s="39">
        <v>0</v>
      </c>
      <c r="J191" s="47">
        <v>0</v>
      </c>
      <c r="K191" s="17">
        <v>0.52250655518755895</v>
      </c>
      <c r="L191" s="7">
        <v>1</v>
      </c>
      <c r="M191" s="7">
        <v>2.0517932113984432</v>
      </c>
      <c r="N191" s="33">
        <v>1.0720754028450195</v>
      </c>
      <c r="O191" s="41" t="s">
        <v>1675</v>
      </c>
      <c r="P191" s="33" t="s">
        <v>1677</v>
      </c>
      <c r="Q191" s="45" t="s">
        <v>1676</v>
      </c>
      <c r="R191" s="55">
        <f t="shared" si="6"/>
        <v>187</v>
      </c>
      <c r="S191" s="55">
        <f t="shared" si="7"/>
        <v>200</v>
      </c>
      <c r="T191" s="55">
        <f t="shared" si="8"/>
        <v>0.52250655518755895</v>
      </c>
    </row>
    <row r="192" spans="3:20" x14ac:dyDescent="0.25">
      <c r="C192" s="19" t="s">
        <v>465</v>
      </c>
      <c r="D192" s="6" t="s">
        <v>12</v>
      </c>
      <c r="E192" s="48">
        <v>109.781467810294</v>
      </c>
      <c r="F192" s="8">
        <v>85.585585585585605</v>
      </c>
      <c r="G192" s="49">
        <v>10807.2</v>
      </c>
      <c r="H192" s="9">
        <v>0.86939366431537601</v>
      </c>
      <c r="I192" s="39">
        <v>0</v>
      </c>
      <c r="J192" s="47">
        <v>1</v>
      </c>
      <c r="K192" s="17">
        <v>0.60412897446543001</v>
      </c>
      <c r="L192" s="7">
        <v>1</v>
      </c>
      <c r="M192" s="7">
        <v>1.7602963905637725</v>
      </c>
      <c r="N192" s="33">
        <v>1.06344605318649</v>
      </c>
      <c r="O192" s="41" t="s">
        <v>1675</v>
      </c>
      <c r="P192" s="33" t="s">
        <v>1677</v>
      </c>
      <c r="Q192" s="45" t="s">
        <v>1676</v>
      </c>
      <c r="R192" s="55">
        <f t="shared" si="6"/>
        <v>188</v>
      </c>
      <c r="S192" s="55">
        <f t="shared" si="7"/>
        <v>180</v>
      </c>
      <c r="T192" s="55">
        <f t="shared" si="8"/>
        <v>0.60412897446543001</v>
      </c>
    </row>
    <row r="193" spans="3:20" x14ac:dyDescent="0.25">
      <c r="C193" s="51" t="s">
        <v>1580</v>
      </c>
      <c r="D193" s="52" t="s">
        <v>126</v>
      </c>
      <c r="E193" s="48">
        <v>73.546859786599796</v>
      </c>
      <c r="F193" s="8">
        <v>102.728113623448</v>
      </c>
      <c r="G193" s="49">
        <v>8640.4</v>
      </c>
      <c r="H193" s="9">
        <v>0.874419027916021</v>
      </c>
      <c r="I193" s="39">
        <v>0</v>
      </c>
      <c r="J193" s="47">
        <v>1</v>
      </c>
      <c r="K193" s="17">
        <v>0.48854713768256403</v>
      </c>
      <c r="L193" s="7">
        <v>1</v>
      </c>
      <c r="M193" s="7">
        <v>2.1760494237687862</v>
      </c>
      <c r="N193" s="33">
        <v>1.0631027174380332</v>
      </c>
      <c r="O193" s="41" t="s">
        <v>1675</v>
      </c>
      <c r="P193" s="33" t="s">
        <v>1677</v>
      </c>
      <c r="Q193" s="45" t="s">
        <v>1676</v>
      </c>
      <c r="R193" s="55">
        <f t="shared" si="6"/>
        <v>189</v>
      </c>
      <c r="S193" s="55">
        <f t="shared" si="7"/>
        <v>217</v>
      </c>
      <c r="T193" s="55">
        <f t="shared" si="8"/>
        <v>0.48854713768256403</v>
      </c>
    </row>
    <row r="194" spans="3:20" x14ac:dyDescent="0.25">
      <c r="C194" s="51" t="s">
        <v>63</v>
      </c>
      <c r="D194" s="52" t="s">
        <v>12</v>
      </c>
      <c r="E194" s="48">
        <v>30.5495077884799</v>
      </c>
      <c r="F194" s="8">
        <v>331.908552939674</v>
      </c>
      <c r="G194" s="49">
        <v>11694.3</v>
      </c>
      <c r="H194" s="9">
        <v>0.86705856041778095</v>
      </c>
      <c r="I194" s="39">
        <v>1</v>
      </c>
      <c r="J194" s="47">
        <v>0</v>
      </c>
      <c r="K194" s="17">
        <v>0.30690354709875001</v>
      </c>
      <c r="L194" s="7">
        <v>1</v>
      </c>
      <c r="M194" s="7">
        <v>3.452760334424684</v>
      </c>
      <c r="N194" s="33">
        <v>1.0596643939168018</v>
      </c>
      <c r="O194" s="41" t="s">
        <v>1675</v>
      </c>
      <c r="P194" s="33" t="s">
        <v>1677</v>
      </c>
      <c r="Q194" s="45" t="s">
        <v>1675</v>
      </c>
      <c r="R194" s="55">
        <f t="shared" si="6"/>
        <v>190</v>
      </c>
      <c r="S194" s="55">
        <f t="shared" si="7"/>
        <v>304</v>
      </c>
      <c r="T194" s="55">
        <f t="shared" si="8"/>
        <v>0.30690354709875001</v>
      </c>
    </row>
    <row r="195" spans="3:20" x14ac:dyDescent="0.25">
      <c r="C195" s="19" t="s">
        <v>1466</v>
      </c>
      <c r="D195" s="6" t="s">
        <v>39</v>
      </c>
      <c r="E195" s="48">
        <v>116.37482334427099</v>
      </c>
      <c r="F195" s="8">
        <v>66.5338711689608</v>
      </c>
      <c r="G195" s="49">
        <v>7999.7</v>
      </c>
      <c r="H195" s="9">
        <v>0.96789473401481296</v>
      </c>
      <c r="I195" s="39">
        <v>0</v>
      </c>
      <c r="J195" s="47">
        <v>1</v>
      </c>
      <c r="K195" s="17">
        <v>0.55730494883253001</v>
      </c>
      <c r="L195" s="7">
        <v>1</v>
      </c>
      <c r="M195" s="7">
        <v>1.8757539690509226</v>
      </c>
      <c r="N195" s="33">
        <v>1.0453669697443395</v>
      </c>
      <c r="O195" s="41" t="s">
        <v>1675</v>
      </c>
      <c r="P195" s="33" t="s">
        <v>1677</v>
      </c>
      <c r="Q195" s="45" t="s">
        <v>1676</v>
      </c>
      <c r="R195" s="55">
        <f t="shared" si="6"/>
        <v>191</v>
      </c>
      <c r="S195" s="55">
        <f t="shared" si="7"/>
        <v>193</v>
      </c>
      <c r="T195" s="55">
        <f t="shared" si="8"/>
        <v>0.55730494883253001</v>
      </c>
    </row>
    <row r="196" spans="3:20" x14ac:dyDescent="0.25">
      <c r="C196" s="51" t="s">
        <v>585</v>
      </c>
      <c r="D196" s="52" t="s">
        <v>39</v>
      </c>
      <c r="E196" s="48">
        <v>128.1663278382579</v>
      </c>
      <c r="F196" s="8">
        <v>157.48465261711399</v>
      </c>
      <c r="G196" s="49">
        <v>20468.8</v>
      </c>
      <c r="H196" s="9">
        <v>0.98609735875182003</v>
      </c>
      <c r="I196" s="39">
        <v>0.667614897920499</v>
      </c>
      <c r="J196" s="47">
        <v>1</v>
      </c>
      <c r="K196" s="17">
        <v>0.85727808099563596</v>
      </c>
      <c r="L196" s="7">
        <v>1</v>
      </c>
      <c r="M196" s="7">
        <v>1.2176181029376267</v>
      </c>
      <c r="N196" s="33">
        <v>1.0438373106719154</v>
      </c>
      <c r="O196" s="41" t="s">
        <v>1675</v>
      </c>
      <c r="P196" s="33" t="s">
        <v>1677</v>
      </c>
      <c r="Q196" s="45" t="s">
        <v>1677</v>
      </c>
      <c r="R196" s="55">
        <f t="shared" si="6"/>
        <v>192</v>
      </c>
      <c r="S196" s="55">
        <f t="shared" si="7"/>
        <v>149</v>
      </c>
      <c r="T196" s="55">
        <f t="shared" si="8"/>
        <v>0.85727808099563596</v>
      </c>
    </row>
    <row r="197" spans="3:20" x14ac:dyDescent="0.25">
      <c r="C197" s="51" t="s">
        <v>455</v>
      </c>
      <c r="D197" s="52" t="s">
        <v>90</v>
      </c>
      <c r="E197" s="48">
        <v>128.8237140658909</v>
      </c>
      <c r="F197" s="8">
        <v>0.190567662954409</v>
      </c>
      <c r="G197" s="49">
        <v>25</v>
      </c>
      <c r="H197" s="9">
        <v>0.98198536490575195</v>
      </c>
      <c r="I197" s="39">
        <v>0.69494296956907997</v>
      </c>
      <c r="J197" s="47">
        <v>1</v>
      </c>
      <c r="K197" s="17">
        <v>0.64286777635724601</v>
      </c>
      <c r="L197" s="7">
        <v>1</v>
      </c>
      <c r="M197" s="7">
        <v>1.6216559757009745</v>
      </c>
      <c r="N197" s="33">
        <v>1.0425103711153256</v>
      </c>
      <c r="O197" s="41" t="s">
        <v>1675</v>
      </c>
      <c r="P197" s="33" t="s">
        <v>1677</v>
      </c>
      <c r="Q197" s="45" t="s">
        <v>1677</v>
      </c>
      <c r="R197" s="55">
        <f t="shared" si="6"/>
        <v>193</v>
      </c>
      <c r="S197" s="55">
        <f t="shared" si="7"/>
        <v>174</v>
      </c>
      <c r="T197" s="55">
        <f t="shared" si="8"/>
        <v>0.64286777635724601</v>
      </c>
    </row>
    <row r="198" spans="3:20" x14ac:dyDescent="0.25">
      <c r="C198" s="19" t="s">
        <v>147</v>
      </c>
      <c r="D198" s="6" t="s">
        <v>131</v>
      </c>
      <c r="E198" s="48">
        <v>59.360353092235997</v>
      </c>
      <c r="F198" s="8">
        <v>139.704235149857</v>
      </c>
      <c r="G198" s="49">
        <v>9479.1</v>
      </c>
      <c r="H198" s="9">
        <v>0.874860770218301</v>
      </c>
      <c r="I198" s="39">
        <v>0</v>
      </c>
      <c r="J198" s="47">
        <v>1</v>
      </c>
      <c r="K198" s="17">
        <v>0.85639687721764701</v>
      </c>
      <c r="L198" s="7">
        <v>1</v>
      </c>
      <c r="M198" s="7">
        <v>1.2147260038367309</v>
      </c>
      <c r="N198" s="33">
        <v>1.0402875563608478</v>
      </c>
      <c r="O198" s="41" t="s">
        <v>1675</v>
      </c>
      <c r="P198" s="33" t="s">
        <v>1677</v>
      </c>
      <c r="Q198" s="45" t="s">
        <v>1677</v>
      </c>
      <c r="R198" s="55">
        <f t="shared" ref="R198:R261" si="9">RANK(N198,$N$5:$N$700,0)</f>
        <v>194</v>
      </c>
      <c r="S198" s="55">
        <f t="shared" ref="S198:S261" si="10">RANK(T198,$T$5:$T$700,0)</f>
        <v>151</v>
      </c>
      <c r="T198" s="55">
        <f t="shared" ref="T198:T261" si="11">K198*L198</f>
        <v>0.85639687721764701</v>
      </c>
    </row>
    <row r="199" spans="3:20" x14ac:dyDescent="0.25">
      <c r="C199" s="51" t="s">
        <v>962</v>
      </c>
      <c r="D199" s="52" t="s">
        <v>16</v>
      </c>
      <c r="E199" s="48">
        <v>80.291554878619792</v>
      </c>
      <c r="F199" s="8">
        <v>165.449180423895</v>
      </c>
      <c r="G199" s="49">
        <v>13557.7</v>
      </c>
      <c r="H199" s="9">
        <v>0.97982489283785901</v>
      </c>
      <c r="I199" s="39">
        <v>0.35107790089463697</v>
      </c>
      <c r="J199" s="47">
        <v>0</v>
      </c>
      <c r="K199" s="17">
        <v>0.58244806142424499</v>
      </c>
      <c r="L199" s="7">
        <v>1</v>
      </c>
      <c r="M199" s="7">
        <v>1.7817755598352716</v>
      </c>
      <c r="N199" s="33">
        <v>1.0377917207191527</v>
      </c>
      <c r="O199" s="41" t="s">
        <v>1675</v>
      </c>
      <c r="P199" s="33" t="s">
        <v>1677</v>
      </c>
      <c r="Q199" s="45" t="s">
        <v>1676</v>
      </c>
      <c r="R199" s="55">
        <f t="shared" si="9"/>
        <v>195</v>
      </c>
      <c r="S199" s="55">
        <f t="shared" si="10"/>
        <v>184</v>
      </c>
      <c r="T199" s="55">
        <f t="shared" si="11"/>
        <v>0.58244806142424499</v>
      </c>
    </row>
    <row r="200" spans="3:20" x14ac:dyDescent="0.25">
      <c r="C200" s="51" t="s">
        <v>525</v>
      </c>
      <c r="D200" s="52" t="s">
        <v>27</v>
      </c>
      <c r="E200" s="48">
        <v>105.44378586764645</v>
      </c>
      <c r="F200" s="8">
        <v>167.24074992746</v>
      </c>
      <c r="G200" s="49">
        <v>17867.5</v>
      </c>
      <c r="H200" s="9">
        <v>0.98695944165079896</v>
      </c>
      <c r="I200" s="39">
        <v>5.8821207723465503E-2</v>
      </c>
      <c r="J200" s="47">
        <v>1</v>
      </c>
      <c r="K200" s="17">
        <v>0.75832629746303304</v>
      </c>
      <c r="L200" s="7">
        <v>1</v>
      </c>
      <c r="M200" s="7">
        <v>1.3268189133050083</v>
      </c>
      <c r="N200" s="33">
        <v>1.0061616739305119</v>
      </c>
      <c r="O200" s="41" t="s">
        <v>1675</v>
      </c>
      <c r="P200" s="33" t="s">
        <v>1677</v>
      </c>
      <c r="Q200" s="45" t="s">
        <v>1677</v>
      </c>
      <c r="R200" s="55">
        <f t="shared" si="9"/>
        <v>196</v>
      </c>
      <c r="S200" s="55">
        <f t="shared" si="10"/>
        <v>163</v>
      </c>
      <c r="T200" s="55">
        <f t="shared" si="11"/>
        <v>0.75832629746303304</v>
      </c>
    </row>
    <row r="201" spans="3:20" x14ac:dyDescent="0.25">
      <c r="C201" s="19" t="s">
        <v>779</v>
      </c>
      <c r="D201" s="6" t="s">
        <v>28</v>
      </c>
      <c r="E201" s="48">
        <v>7.9738321136754102</v>
      </c>
      <c r="F201" s="8">
        <v>1.2714692887188901</v>
      </c>
      <c r="G201" s="49">
        <v>12</v>
      </c>
      <c r="H201" s="9">
        <v>0.84487355382822504</v>
      </c>
      <c r="I201" s="39">
        <v>0</v>
      </c>
      <c r="J201" s="47">
        <v>0</v>
      </c>
      <c r="K201" s="17">
        <v>0.22431618530279199</v>
      </c>
      <c r="L201" s="7">
        <v>1</v>
      </c>
      <c r="M201" s="7">
        <v>4.4394046323095839</v>
      </c>
      <c r="N201" s="33">
        <v>0.99583031213522977</v>
      </c>
      <c r="O201" s="41" t="s">
        <v>1676</v>
      </c>
      <c r="P201" s="33" t="s">
        <v>1677</v>
      </c>
      <c r="Q201" s="45" t="s">
        <v>1675</v>
      </c>
      <c r="R201" s="55">
        <f t="shared" si="9"/>
        <v>197</v>
      </c>
      <c r="S201" s="55">
        <f t="shared" si="10"/>
        <v>364</v>
      </c>
      <c r="T201" s="55">
        <f t="shared" si="11"/>
        <v>0.22431618530279199</v>
      </c>
    </row>
    <row r="202" spans="3:20" x14ac:dyDescent="0.25">
      <c r="C202" s="19" t="s">
        <v>174</v>
      </c>
      <c r="D202" s="6" t="s">
        <v>131</v>
      </c>
      <c r="E202" s="48">
        <v>84.412119527876399</v>
      </c>
      <c r="F202" s="8">
        <v>19.929152591141801</v>
      </c>
      <c r="G202" s="49">
        <v>3227.6</v>
      </c>
      <c r="H202" s="9">
        <v>0.52121142973501899</v>
      </c>
      <c r="I202" s="39">
        <v>0</v>
      </c>
      <c r="J202" s="47">
        <v>1</v>
      </c>
      <c r="K202" s="17">
        <v>0.81690614305590703</v>
      </c>
      <c r="L202" s="7">
        <v>1</v>
      </c>
      <c r="M202" s="7">
        <v>1.2026536743478993</v>
      </c>
      <c r="N202" s="33">
        <v>0.98245517454355724</v>
      </c>
      <c r="O202" s="41" t="s">
        <v>1675</v>
      </c>
      <c r="P202" s="33" t="s">
        <v>1677</v>
      </c>
      <c r="Q202" s="45" t="s">
        <v>1677</v>
      </c>
      <c r="R202" s="55">
        <f t="shared" si="9"/>
        <v>198</v>
      </c>
      <c r="S202" s="55">
        <f t="shared" si="10"/>
        <v>155</v>
      </c>
      <c r="T202" s="55">
        <f t="shared" si="11"/>
        <v>0.81690614305590703</v>
      </c>
    </row>
    <row r="203" spans="3:20" x14ac:dyDescent="0.25">
      <c r="C203" s="51" t="s">
        <v>1124</v>
      </c>
      <c r="D203" s="52" t="s">
        <v>90</v>
      </c>
      <c r="E203" s="48">
        <v>248.31140270159656</v>
      </c>
      <c r="F203" s="8">
        <v>15.5338118388932</v>
      </c>
      <c r="G203" s="49">
        <v>4129.1000000000004</v>
      </c>
      <c r="H203" s="9">
        <v>0.93415577414405904</v>
      </c>
      <c r="I203" s="39">
        <v>1.21857656534437E-2</v>
      </c>
      <c r="J203" s="47">
        <v>1</v>
      </c>
      <c r="K203" s="17">
        <v>0.580219204722077</v>
      </c>
      <c r="L203" s="7">
        <v>1</v>
      </c>
      <c r="M203" s="7">
        <v>1.6844785268059099</v>
      </c>
      <c r="N203" s="33">
        <v>0.9773667911947409</v>
      </c>
      <c r="O203" s="41" t="s">
        <v>1675</v>
      </c>
      <c r="P203" s="33" t="s">
        <v>1677</v>
      </c>
      <c r="Q203" s="45" t="s">
        <v>1676</v>
      </c>
      <c r="R203" s="55">
        <f t="shared" si="9"/>
        <v>199</v>
      </c>
      <c r="S203" s="55">
        <f t="shared" si="10"/>
        <v>185</v>
      </c>
      <c r="T203" s="55">
        <f t="shared" si="11"/>
        <v>0.580219204722077</v>
      </c>
    </row>
    <row r="204" spans="3:20" x14ac:dyDescent="0.25">
      <c r="C204" s="51" t="s">
        <v>990</v>
      </c>
      <c r="D204" s="52" t="s">
        <v>90</v>
      </c>
      <c r="E204" s="48">
        <v>261.21256606592897</v>
      </c>
      <c r="F204" s="8">
        <v>13.144344001899199</v>
      </c>
      <c r="G204" s="49">
        <v>3482.59</v>
      </c>
      <c r="H204" s="9">
        <v>0.98589493049408605</v>
      </c>
      <c r="I204" s="39">
        <v>0.347577534199352</v>
      </c>
      <c r="J204" s="47">
        <v>1</v>
      </c>
      <c r="K204" s="17">
        <v>0.78156542096642401</v>
      </c>
      <c r="L204" s="7">
        <v>1</v>
      </c>
      <c r="M204" s="7">
        <v>1.2357989679910635</v>
      </c>
      <c r="N204" s="33">
        <v>0.96585774064780783</v>
      </c>
      <c r="O204" s="41" t="s">
        <v>1675</v>
      </c>
      <c r="P204" s="33" t="s">
        <v>1677</v>
      </c>
      <c r="Q204" s="45" t="s">
        <v>1677</v>
      </c>
      <c r="R204" s="55">
        <f t="shared" si="9"/>
        <v>200</v>
      </c>
      <c r="S204" s="55">
        <f t="shared" si="10"/>
        <v>160</v>
      </c>
      <c r="T204" s="55">
        <f t="shared" si="11"/>
        <v>0.78156542096642401</v>
      </c>
    </row>
    <row r="205" spans="3:20" x14ac:dyDescent="0.25">
      <c r="C205" s="51" t="s">
        <v>829</v>
      </c>
      <c r="D205" s="52" t="s">
        <v>144</v>
      </c>
      <c r="E205" s="48">
        <v>12.983112353984898</v>
      </c>
      <c r="F205" s="8">
        <v>115.38270571629199</v>
      </c>
      <c r="G205" s="49">
        <v>1626.7</v>
      </c>
      <c r="H205" s="9">
        <v>0.92089914060453404</v>
      </c>
      <c r="I205" s="39">
        <v>0.92358506914976402</v>
      </c>
      <c r="J205" s="47">
        <v>0</v>
      </c>
      <c r="K205" s="17">
        <v>0.32976475986943299</v>
      </c>
      <c r="L205" s="7">
        <v>1</v>
      </c>
      <c r="M205" s="7">
        <v>2.8926106146124422</v>
      </c>
      <c r="N205" s="33">
        <v>0.95388104472344493</v>
      </c>
      <c r="O205" s="41" t="s">
        <v>1675</v>
      </c>
      <c r="P205" s="33" t="s">
        <v>1677</v>
      </c>
      <c r="Q205" s="45" t="s">
        <v>1675</v>
      </c>
      <c r="R205" s="55">
        <f t="shared" si="9"/>
        <v>201</v>
      </c>
      <c r="S205" s="55">
        <f t="shared" si="10"/>
        <v>287</v>
      </c>
      <c r="T205" s="55">
        <f t="shared" si="11"/>
        <v>0.32976475986943299</v>
      </c>
    </row>
    <row r="206" spans="3:20" x14ac:dyDescent="0.25">
      <c r="C206" s="19" t="s">
        <v>507</v>
      </c>
      <c r="D206" s="6" t="s">
        <v>131</v>
      </c>
      <c r="E206" s="48">
        <v>141.58102121034722</v>
      </c>
      <c r="F206" s="8">
        <v>101.73833414261399</v>
      </c>
      <c r="G206" s="49">
        <v>15609.56</v>
      </c>
      <c r="H206" s="9">
        <v>0.92278175964926501</v>
      </c>
      <c r="I206" s="39">
        <v>0.34633048571834402</v>
      </c>
      <c r="J206" s="47">
        <v>1</v>
      </c>
      <c r="K206" s="17">
        <v>0.94801984363592695</v>
      </c>
      <c r="L206" s="7">
        <v>1</v>
      </c>
      <c r="M206" s="7">
        <v>0.9947545893760853</v>
      </c>
      <c r="N206" s="33">
        <v>0.94304709027643707</v>
      </c>
      <c r="O206" s="41" t="s">
        <v>1675</v>
      </c>
      <c r="P206" s="33" t="s">
        <v>1677</v>
      </c>
      <c r="Q206" s="45" t="s">
        <v>1677</v>
      </c>
      <c r="R206" s="55">
        <f t="shared" si="9"/>
        <v>202</v>
      </c>
      <c r="S206" s="55">
        <f t="shared" si="10"/>
        <v>134</v>
      </c>
      <c r="T206" s="55">
        <f t="shared" si="11"/>
        <v>0.94801984363592695</v>
      </c>
    </row>
    <row r="207" spans="3:20" x14ac:dyDescent="0.25">
      <c r="C207" s="19" t="s">
        <v>113</v>
      </c>
      <c r="D207" s="6" t="s">
        <v>115</v>
      </c>
      <c r="E207" s="48">
        <v>36.507003777269901</v>
      </c>
      <c r="F207" s="8">
        <v>0.399189645020608</v>
      </c>
      <c r="G207" s="49">
        <v>20</v>
      </c>
      <c r="H207" s="9">
        <v>0.72866089393071898</v>
      </c>
      <c r="I207" s="39">
        <v>0.36181570512253602</v>
      </c>
      <c r="J207" s="47">
        <v>0</v>
      </c>
      <c r="K207" s="17">
        <v>0.42955983040008699</v>
      </c>
      <c r="L207" s="7">
        <v>1</v>
      </c>
      <c r="M207" s="7">
        <v>2.162769638978832</v>
      </c>
      <c r="N207" s="33">
        <v>0.92903895931420444</v>
      </c>
      <c r="O207" s="41" t="s">
        <v>1675</v>
      </c>
      <c r="P207" s="33" t="s">
        <v>1677</v>
      </c>
      <c r="Q207" s="45" t="s">
        <v>1676</v>
      </c>
      <c r="R207" s="55">
        <f t="shared" si="9"/>
        <v>203</v>
      </c>
      <c r="S207" s="55">
        <f t="shared" si="10"/>
        <v>239</v>
      </c>
      <c r="T207" s="55">
        <f t="shared" si="11"/>
        <v>0.42955983040008699</v>
      </c>
    </row>
    <row r="208" spans="3:20" x14ac:dyDescent="0.25">
      <c r="C208" s="51" t="s">
        <v>247</v>
      </c>
      <c r="D208" s="52" t="s">
        <v>27</v>
      </c>
      <c r="E208" s="48">
        <v>24.309090049782021</v>
      </c>
      <c r="F208" s="8">
        <v>146.888524322438</v>
      </c>
      <c r="G208" s="49">
        <v>3957.5</v>
      </c>
      <c r="H208" s="9">
        <v>0.902268190785534</v>
      </c>
      <c r="I208" s="39">
        <v>0.61351349063389704</v>
      </c>
      <c r="J208" s="47">
        <v>1</v>
      </c>
      <c r="K208" s="17">
        <v>0.498922996360121</v>
      </c>
      <c r="L208" s="7">
        <v>1</v>
      </c>
      <c r="M208" s="7">
        <v>1.836968200442427</v>
      </c>
      <c r="N208" s="33">
        <v>0.91650567878299505</v>
      </c>
      <c r="O208" s="41" t="s">
        <v>1675</v>
      </c>
      <c r="P208" s="33" t="s">
        <v>1677</v>
      </c>
      <c r="Q208" s="45" t="s">
        <v>1676</v>
      </c>
      <c r="R208" s="55">
        <f t="shared" si="9"/>
        <v>204</v>
      </c>
      <c r="S208" s="55">
        <f t="shared" si="10"/>
        <v>213</v>
      </c>
      <c r="T208" s="55">
        <f t="shared" si="11"/>
        <v>0.498922996360121</v>
      </c>
    </row>
    <row r="209" spans="3:20" x14ac:dyDescent="0.25">
      <c r="C209" s="51" t="s">
        <v>1526</v>
      </c>
      <c r="D209" s="52" t="s">
        <v>16</v>
      </c>
      <c r="E209" s="48">
        <v>75.364775681602595</v>
      </c>
      <c r="F209" s="8">
        <v>0.187051310668534</v>
      </c>
      <c r="G209" s="49">
        <v>15</v>
      </c>
      <c r="H209" s="9">
        <v>0.93980533796558696</v>
      </c>
      <c r="I209" s="39">
        <v>0</v>
      </c>
      <c r="J209" s="47">
        <v>1</v>
      </c>
      <c r="K209" s="17">
        <v>0.468330526642598</v>
      </c>
      <c r="L209" s="7">
        <v>1</v>
      </c>
      <c r="M209" s="7">
        <v>1.9391334887200631</v>
      </c>
      <c r="N209" s="33">
        <v>0.90815540800256556</v>
      </c>
      <c r="O209" s="41" t="s">
        <v>1675</v>
      </c>
      <c r="P209" s="33" t="s">
        <v>1677</v>
      </c>
      <c r="Q209" s="45" t="s">
        <v>1676</v>
      </c>
      <c r="R209" s="55">
        <f t="shared" si="9"/>
        <v>205</v>
      </c>
      <c r="S209" s="55">
        <f t="shared" si="10"/>
        <v>227</v>
      </c>
      <c r="T209" s="55">
        <f t="shared" si="11"/>
        <v>0.468330526642598</v>
      </c>
    </row>
    <row r="210" spans="3:20" x14ac:dyDescent="0.25">
      <c r="C210" s="19" t="s">
        <v>1550</v>
      </c>
      <c r="D210" s="6" t="s">
        <v>39</v>
      </c>
      <c r="E210" s="48">
        <v>77.800163842813504</v>
      </c>
      <c r="F210" s="8">
        <v>106.85726874031501</v>
      </c>
      <c r="G210" s="49">
        <v>8440.1</v>
      </c>
      <c r="H210" s="9">
        <v>0.98500171986019502</v>
      </c>
      <c r="I210" s="39">
        <v>0</v>
      </c>
      <c r="J210" s="47">
        <v>0</v>
      </c>
      <c r="K210" s="17">
        <v>0.49291261928637198</v>
      </c>
      <c r="L210" s="7">
        <v>1</v>
      </c>
      <c r="M210" s="7">
        <v>1.807254531940041</v>
      </c>
      <c r="N210" s="33">
        <v>0.89081856505573187</v>
      </c>
      <c r="O210" s="41" t="s">
        <v>1675</v>
      </c>
      <c r="P210" s="33" t="s">
        <v>1677</v>
      </c>
      <c r="Q210" s="45" t="s">
        <v>1676</v>
      </c>
      <c r="R210" s="55">
        <f t="shared" si="9"/>
        <v>206</v>
      </c>
      <c r="S210" s="55">
        <f t="shared" si="10"/>
        <v>215</v>
      </c>
      <c r="T210" s="55">
        <f t="shared" si="11"/>
        <v>0.49291261928637198</v>
      </c>
    </row>
    <row r="211" spans="3:20" x14ac:dyDescent="0.25">
      <c r="C211" s="51" t="s">
        <v>853</v>
      </c>
      <c r="D211" s="52" t="s">
        <v>27</v>
      </c>
      <c r="E211" s="48">
        <v>15.761002261866899</v>
      </c>
      <c r="F211" s="8">
        <v>271.83199564465099</v>
      </c>
      <c r="G211" s="49">
        <v>5043</v>
      </c>
      <c r="H211" s="9">
        <v>0.84956270041704096</v>
      </c>
      <c r="I211" s="39">
        <v>0</v>
      </c>
      <c r="J211" s="47">
        <v>1</v>
      </c>
      <c r="K211" s="17">
        <v>0.31308254501934701</v>
      </c>
      <c r="L211" s="7">
        <v>1</v>
      </c>
      <c r="M211" s="7">
        <v>2.8441221606220206</v>
      </c>
      <c r="N211" s="33">
        <v>0.8904450043934663</v>
      </c>
      <c r="O211" s="41" t="s">
        <v>1675</v>
      </c>
      <c r="P211" s="33" t="s">
        <v>1677</v>
      </c>
      <c r="Q211" s="45" t="s">
        <v>1675</v>
      </c>
      <c r="R211" s="55">
        <f t="shared" si="9"/>
        <v>207</v>
      </c>
      <c r="S211" s="55">
        <f t="shared" si="10"/>
        <v>301</v>
      </c>
      <c r="T211" s="55">
        <f t="shared" si="11"/>
        <v>0.31308254501934701</v>
      </c>
    </row>
    <row r="212" spans="3:20" x14ac:dyDescent="0.25">
      <c r="C212" s="51" t="s">
        <v>801</v>
      </c>
      <c r="D212" s="52" t="s">
        <v>90</v>
      </c>
      <c r="E212" s="48">
        <v>56.266906124874701</v>
      </c>
      <c r="F212" s="8">
        <v>0.387574365831444</v>
      </c>
      <c r="G212" s="49">
        <v>24</v>
      </c>
      <c r="H212" s="9">
        <v>0.90865043577690396</v>
      </c>
      <c r="I212" s="39">
        <v>2.51137929419048E-2</v>
      </c>
      <c r="J212" s="47">
        <v>1</v>
      </c>
      <c r="K212" s="17">
        <v>0.37970936962879098</v>
      </c>
      <c r="L212" s="7">
        <v>1</v>
      </c>
      <c r="M212" s="7">
        <v>2.325938745004918</v>
      </c>
      <c r="N212" s="33">
        <v>0.88318073466099867</v>
      </c>
      <c r="O212" s="41" t="s">
        <v>1675</v>
      </c>
      <c r="P212" s="33" t="s">
        <v>1677</v>
      </c>
      <c r="Q212" s="45" t="s">
        <v>1676</v>
      </c>
      <c r="R212" s="55">
        <f t="shared" si="9"/>
        <v>208</v>
      </c>
      <c r="S212" s="55">
        <f t="shared" si="10"/>
        <v>256</v>
      </c>
      <c r="T212" s="55">
        <f t="shared" si="11"/>
        <v>0.37970936962879098</v>
      </c>
    </row>
    <row r="213" spans="3:20" x14ac:dyDescent="0.25">
      <c r="C213" s="51" t="s">
        <v>1144</v>
      </c>
      <c r="D213" s="52" t="s">
        <v>39</v>
      </c>
      <c r="E213" s="48">
        <v>50.848114808188406</v>
      </c>
      <c r="F213" s="8">
        <v>20.864540980098401</v>
      </c>
      <c r="G213" s="49">
        <v>1092</v>
      </c>
      <c r="H213" s="9">
        <v>0.97154081975842199</v>
      </c>
      <c r="I213" s="39">
        <v>0.93980281775091301</v>
      </c>
      <c r="J213" s="47">
        <v>0</v>
      </c>
      <c r="K213" s="17">
        <v>0.37920936518413101</v>
      </c>
      <c r="L213" s="7">
        <v>1</v>
      </c>
      <c r="M213" s="7">
        <v>2.2940269672045241</v>
      </c>
      <c r="N213" s="33">
        <v>0.8699165099489049</v>
      </c>
      <c r="O213" s="41" t="s">
        <v>1675</v>
      </c>
      <c r="P213" s="33" t="s">
        <v>1677</v>
      </c>
      <c r="Q213" s="45" t="s">
        <v>1676</v>
      </c>
      <c r="R213" s="55">
        <f t="shared" si="9"/>
        <v>209</v>
      </c>
      <c r="S213" s="55">
        <f t="shared" si="10"/>
        <v>257</v>
      </c>
      <c r="T213" s="55">
        <f t="shared" si="11"/>
        <v>0.37920936518413101</v>
      </c>
    </row>
    <row r="214" spans="3:20" x14ac:dyDescent="0.25">
      <c r="C214" s="51" t="s">
        <v>1018</v>
      </c>
      <c r="D214" s="52" t="s">
        <v>863</v>
      </c>
      <c r="E214" s="48">
        <v>243.37234043366581</v>
      </c>
      <c r="F214" s="8">
        <v>57.711943862527697</v>
      </c>
      <c r="G214" s="49">
        <v>14182.11</v>
      </c>
      <c r="H214" s="9">
        <v>0.99036679653448501</v>
      </c>
      <c r="I214" s="39">
        <v>0.140641937285922</v>
      </c>
      <c r="J214" s="47">
        <v>1</v>
      </c>
      <c r="K214" s="17">
        <v>0.84142181136517802</v>
      </c>
      <c r="L214" s="7">
        <v>1</v>
      </c>
      <c r="M214" s="7">
        <v>1.0320207860717074</v>
      </c>
      <c r="N214" s="33">
        <v>0.86836479918297094</v>
      </c>
      <c r="O214" s="41" t="s">
        <v>1675</v>
      </c>
      <c r="P214" s="33" t="s">
        <v>1677</v>
      </c>
      <c r="Q214" s="45" t="s">
        <v>1677</v>
      </c>
      <c r="R214" s="55">
        <f t="shared" si="9"/>
        <v>210</v>
      </c>
      <c r="S214" s="55">
        <f t="shared" si="10"/>
        <v>153</v>
      </c>
      <c r="T214" s="55">
        <f t="shared" si="11"/>
        <v>0.84142181136517802</v>
      </c>
    </row>
    <row r="215" spans="3:20" x14ac:dyDescent="0.25">
      <c r="C215" s="51" t="s">
        <v>1364</v>
      </c>
      <c r="D215" s="52" t="s">
        <v>90</v>
      </c>
      <c r="E215" s="48">
        <v>69.565603538952402</v>
      </c>
      <c r="F215" s="8">
        <v>83.988920458601598</v>
      </c>
      <c r="G215" s="49">
        <v>5882.5</v>
      </c>
      <c r="H215" s="9">
        <v>0.99324095916492805</v>
      </c>
      <c r="I215" s="39">
        <v>0.79942784836732705</v>
      </c>
      <c r="J215" s="47">
        <v>0</v>
      </c>
      <c r="K215" s="17">
        <v>0.57582144455936601</v>
      </c>
      <c r="L215" s="7">
        <v>1</v>
      </c>
      <c r="M215" s="7">
        <v>1.5055158664595556</v>
      </c>
      <c r="N215" s="33">
        <v>0.86690832103178683</v>
      </c>
      <c r="O215" s="41" t="s">
        <v>1675</v>
      </c>
      <c r="P215" s="33" t="s">
        <v>1677</v>
      </c>
      <c r="Q215" s="45" t="s">
        <v>1677</v>
      </c>
      <c r="R215" s="55">
        <f t="shared" si="9"/>
        <v>211</v>
      </c>
      <c r="S215" s="55">
        <f t="shared" si="10"/>
        <v>187</v>
      </c>
      <c r="T215" s="55">
        <f t="shared" si="11"/>
        <v>0.57582144455936601</v>
      </c>
    </row>
    <row r="216" spans="3:20" x14ac:dyDescent="0.25">
      <c r="C216" s="19" t="s">
        <v>1444</v>
      </c>
      <c r="D216" s="6" t="s">
        <v>126</v>
      </c>
      <c r="E216" s="48">
        <v>70.502130557325927</v>
      </c>
      <c r="F216" s="8">
        <v>3.6200051158290401</v>
      </c>
      <c r="G216" s="49">
        <v>260.39999999999998</v>
      </c>
      <c r="H216" s="9">
        <v>0.98010012785855205</v>
      </c>
      <c r="I216" s="39">
        <v>0.11512488558806599</v>
      </c>
      <c r="J216" s="47">
        <v>0</v>
      </c>
      <c r="K216" s="17">
        <v>0.35891801261904199</v>
      </c>
      <c r="L216" s="7">
        <v>1</v>
      </c>
      <c r="M216" s="7">
        <v>2.407478921277141</v>
      </c>
      <c r="N216" s="33">
        <v>0.86408754984702651</v>
      </c>
      <c r="O216" s="41" t="s">
        <v>1675</v>
      </c>
      <c r="P216" s="33" t="s">
        <v>1677</v>
      </c>
      <c r="Q216" s="45" t="s">
        <v>1675</v>
      </c>
      <c r="R216" s="55">
        <f t="shared" si="9"/>
        <v>212</v>
      </c>
      <c r="S216" s="55">
        <f t="shared" si="10"/>
        <v>270</v>
      </c>
      <c r="T216" s="55">
        <f t="shared" si="11"/>
        <v>0.35891801261904199</v>
      </c>
    </row>
    <row r="217" spans="3:20" x14ac:dyDescent="0.25">
      <c r="C217" s="51" t="s">
        <v>1424</v>
      </c>
      <c r="D217" s="52" t="s">
        <v>39</v>
      </c>
      <c r="E217" s="48">
        <v>117.73024907011809</v>
      </c>
      <c r="F217" s="8">
        <v>0.21134700189702199</v>
      </c>
      <c r="G217" s="49">
        <v>29</v>
      </c>
      <c r="H217" s="9">
        <v>0.85799776460548505</v>
      </c>
      <c r="I217" s="39">
        <v>0.28186149513568298</v>
      </c>
      <c r="J217" s="47">
        <v>1</v>
      </c>
      <c r="K217" s="17">
        <v>0.37066575950653702</v>
      </c>
      <c r="L217" s="7">
        <v>1</v>
      </c>
      <c r="M217" s="7">
        <v>2.2993445299345434</v>
      </c>
      <c r="N217" s="33">
        <v>0.85228828655538891</v>
      </c>
      <c r="O217" s="41" t="s">
        <v>1675</v>
      </c>
      <c r="P217" s="33" t="s">
        <v>1677</v>
      </c>
      <c r="Q217" s="45" t="s">
        <v>1676</v>
      </c>
      <c r="R217" s="55">
        <f t="shared" si="9"/>
        <v>213</v>
      </c>
      <c r="S217" s="55">
        <f t="shared" si="10"/>
        <v>260</v>
      </c>
      <c r="T217" s="55">
        <f t="shared" si="11"/>
        <v>0.37066575950653702</v>
      </c>
    </row>
    <row r="218" spans="3:20" x14ac:dyDescent="0.25">
      <c r="C218" s="51" t="s">
        <v>75</v>
      </c>
      <c r="D218" s="52" t="s">
        <v>19</v>
      </c>
      <c r="E218" s="48">
        <v>48.640900083068544</v>
      </c>
      <c r="F218" s="8">
        <v>0.94499489062084596</v>
      </c>
      <c r="G218" s="49">
        <v>59</v>
      </c>
      <c r="H218" s="9">
        <v>0.77907461107964104</v>
      </c>
      <c r="I218" s="39">
        <v>0.12822784287772099</v>
      </c>
      <c r="J218" s="47">
        <v>1</v>
      </c>
      <c r="K218" s="17">
        <v>0.361825184915194</v>
      </c>
      <c r="L218" s="7">
        <v>1</v>
      </c>
      <c r="M218" s="7">
        <v>2.341209685389094</v>
      </c>
      <c r="N218" s="33">
        <v>0.84710862734115211</v>
      </c>
      <c r="O218" s="41" t="s">
        <v>1675</v>
      </c>
      <c r="P218" s="33" t="s">
        <v>1677</v>
      </c>
      <c r="Q218" s="45" t="s">
        <v>1676</v>
      </c>
      <c r="R218" s="55">
        <f t="shared" si="9"/>
        <v>214</v>
      </c>
      <c r="S218" s="55">
        <f t="shared" si="10"/>
        <v>266</v>
      </c>
      <c r="T218" s="55">
        <f t="shared" si="11"/>
        <v>0.361825184915194</v>
      </c>
    </row>
    <row r="219" spans="3:20" x14ac:dyDescent="0.25">
      <c r="C219" s="51" t="s">
        <v>789</v>
      </c>
      <c r="D219" s="52" t="s">
        <v>204</v>
      </c>
      <c r="E219" s="48">
        <v>48.020549463498895</v>
      </c>
      <c r="F219" s="8">
        <v>175.29426834996201</v>
      </c>
      <c r="G219" s="49">
        <v>11084.4</v>
      </c>
      <c r="H219" s="9">
        <v>0.75942108584742596</v>
      </c>
      <c r="I219" s="39">
        <v>0.30411299683484799</v>
      </c>
      <c r="J219" s="47">
        <v>1</v>
      </c>
      <c r="K219" s="17">
        <v>0.40380201783115199</v>
      </c>
      <c r="L219" s="7">
        <v>1</v>
      </c>
      <c r="M219" s="7">
        <v>2.0753843351285068</v>
      </c>
      <c r="N219" s="33">
        <v>0.83804438230005485</v>
      </c>
      <c r="O219" s="41" t="s">
        <v>1675</v>
      </c>
      <c r="P219" s="33" t="s">
        <v>1677</v>
      </c>
      <c r="Q219" s="45" t="s">
        <v>1676</v>
      </c>
      <c r="R219" s="55">
        <f t="shared" si="9"/>
        <v>215</v>
      </c>
      <c r="S219" s="55">
        <f t="shared" si="10"/>
        <v>244</v>
      </c>
      <c r="T219" s="55">
        <f t="shared" si="11"/>
        <v>0.40380201783115199</v>
      </c>
    </row>
    <row r="220" spans="3:20" x14ac:dyDescent="0.25">
      <c r="C220" s="51" t="s">
        <v>406</v>
      </c>
      <c r="D220" s="52" t="s">
        <v>131</v>
      </c>
      <c r="E220" s="48">
        <v>84.781525011686455</v>
      </c>
      <c r="F220" s="8">
        <v>171.835139889575</v>
      </c>
      <c r="G220" s="49">
        <v>14798.7</v>
      </c>
      <c r="H220" s="9">
        <v>0.98444087726858498</v>
      </c>
      <c r="I220" s="39">
        <v>5.4935798711776701E-3</v>
      </c>
      <c r="J220" s="47">
        <v>1</v>
      </c>
      <c r="K220" s="17">
        <v>0.905910656416969</v>
      </c>
      <c r="L220" s="7">
        <v>1</v>
      </c>
      <c r="M220" s="7">
        <v>0.92023598278652052</v>
      </c>
      <c r="N220" s="33">
        <v>0.83365158322465138</v>
      </c>
      <c r="O220" s="41" t="s">
        <v>1675</v>
      </c>
      <c r="P220" s="33" t="s">
        <v>1677</v>
      </c>
      <c r="Q220" s="45" t="s">
        <v>1677</v>
      </c>
      <c r="R220" s="55">
        <f t="shared" si="9"/>
        <v>216</v>
      </c>
      <c r="S220" s="55">
        <f t="shared" si="10"/>
        <v>140</v>
      </c>
      <c r="T220" s="55">
        <f t="shared" si="11"/>
        <v>0.905910656416969</v>
      </c>
    </row>
    <row r="221" spans="3:20" x14ac:dyDescent="0.25">
      <c r="C221" s="19" t="s">
        <v>25</v>
      </c>
      <c r="D221" s="6" t="s">
        <v>28</v>
      </c>
      <c r="E221" s="48">
        <v>30.148893244138797</v>
      </c>
      <c r="F221" s="8">
        <v>94.602291866995799</v>
      </c>
      <c r="G221" s="49">
        <v>4633.8</v>
      </c>
      <c r="H221" s="9">
        <v>0.61551089778344203</v>
      </c>
      <c r="I221" s="39">
        <v>0.62008418827588796</v>
      </c>
      <c r="J221" s="47">
        <v>1</v>
      </c>
      <c r="K221" s="17">
        <v>0.288483303357493</v>
      </c>
      <c r="L221" s="7">
        <v>1</v>
      </c>
      <c r="M221" s="7">
        <v>2.8890251301303658</v>
      </c>
      <c r="N221" s="33">
        <v>0.83343551302281904</v>
      </c>
      <c r="O221" s="41" t="s">
        <v>1676</v>
      </c>
      <c r="P221" s="33" t="s">
        <v>1677</v>
      </c>
      <c r="Q221" s="45" t="s">
        <v>1675</v>
      </c>
      <c r="R221" s="55">
        <f t="shared" si="9"/>
        <v>217</v>
      </c>
      <c r="S221" s="55">
        <f t="shared" si="10"/>
        <v>315</v>
      </c>
      <c r="T221" s="55">
        <f t="shared" si="11"/>
        <v>0.288483303357493</v>
      </c>
    </row>
    <row r="222" spans="3:20" x14ac:dyDescent="0.25">
      <c r="C222" s="51" t="s">
        <v>359</v>
      </c>
      <c r="D222" s="52" t="s">
        <v>12</v>
      </c>
      <c r="E222" s="48">
        <v>20.697543288882329</v>
      </c>
      <c r="F222" s="8">
        <v>176.31501286902699</v>
      </c>
      <c r="G222" s="49">
        <v>4719.8999999999996</v>
      </c>
      <c r="H222" s="9">
        <v>0.77317053567587002</v>
      </c>
      <c r="I222" s="39">
        <v>0.89653970796819804</v>
      </c>
      <c r="J222" s="47">
        <v>0</v>
      </c>
      <c r="K222" s="17">
        <v>0.22295782234550601</v>
      </c>
      <c r="L222" s="7">
        <v>1</v>
      </c>
      <c r="M222" s="7">
        <v>3.7235078775322381</v>
      </c>
      <c r="N222" s="33">
        <v>0.83018520786092487</v>
      </c>
      <c r="O222" s="41" t="s">
        <v>1676</v>
      </c>
      <c r="P222" s="33" t="s">
        <v>1677</v>
      </c>
      <c r="Q222" s="45" t="s">
        <v>1675</v>
      </c>
      <c r="R222" s="55">
        <f t="shared" si="9"/>
        <v>218</v>
      </c>
      <c r="S222" s="55">
        <f t="shared" si="10"/>
        <v>367</v>
      </c>
      <c r="T222" s="55">
        <f t="shared" si="11"/>
        <v>0.22295782234550601</v>
      </c>
    </row>
    <row r="223" spans="3:20" x14ac:dyDescent="0.25">
      <c r="C223" s="19" t="s">
        <v>473</v>
      </c>
      <c r="D223" s="6" t="s">
        <v>131</v>
      </c>
      <c r="E223" s="48">
        <v>35.352232408025898</v>
      </c>
      <c r="F223" s="8">
        <v>69.418685768733397</v>
      </c>
      <c r="G223" s="49">
        <v>3263.9</v>
      </c>
      <c r="H223" s="9">
        <v>0.75189359746192697</v>
      </c>
      <c r="I223" s="39">
        <v>0</v>
      </c>
      <c r="J223" s="47">
        <v>1</v>
      </c>
      <c r="K223" s="17">
        <v>0.33667358659761298</v>
      </c>
      <c r="L223" s="7">
        <v>1</v>
      </c>
      <c r="M223" s="7">
        <v>2.4544523596256207</v>
      </c>
      <c r="N223" s="33">
        <v>0.82634927904813193</v>
      </c>
      <c r="O223" s="41" t="s">
        <v>1675</v>
      </c>
      <c r="P223" s="33" t="s">
        <v>1677</v>
      </c>
      <c r="Q223" s="45" t="s">
        <v>1675</v>
      </c>
      <c r="R223" s="55">
        <f t="shared" si="9"/>
        <v>219</v>
      </c>
      <c r="S223" s="55">
        <f t="shared" si="10"/>
        <v>282</v>
      </c>
      <c r="T223" s="55">
        <f t="shared" si="11"/>
        <v>0.33667358659761298</v>
      </c>
    </row>
    <row r="224" spans="3:20" x14ac:dyDescent="0.25">
      <c r="C224" s="19" t="s">
        <v>545</v>
      </c>
      <c r="D224" s="6" t="s">
        <v>163</v>
      </c>
      <c r="E224" s="48">
        <v>51.233466407307198</v>
      </c>
      <c r="F224" s="8">
        <v>89.702272590600202</v>
      </c>
      <c r="G224" s="49">
        <v>6563.3</v>
      </c>
      <c r="H224" s="9">
        <v>0.70022067701150803</v>
      </c>
      <c r="I224" s="39">
        <v>0.29881951681852997</v>
      </c>
      <c r="J224" s="47">
        <v>1</v>
      </c>
      <c r="K224" s="17">
        <v>0.443886479748206</v>
      </c>
      <c r="L224" s="7">
        <v>1</v>
      </c>
      <c r="M224" s="7">
        <v>1.8490504854456027</v>
      </c>
      <c r="N224" s="33">
        <v>0.82076851086115998</v>
      </c>
      <c r="O224" s="41" t="s">
        <v>1675</v>
      </c>
      <c r="P224" s="33" t="s">
        <v>1677</v>
      </c>
      <c r="Q224" s="45" t="s">
        <v>1676</v>
      </c>
      <c r="R224" s="55">
        <f t="shared" si="9"/>
        <v>220</v>
      </c>
      <c r="S224" s="55">
        <f t="shared" si="10"/>
        <v>234</v>
      </c>
      <c r="T224" s="55">
        <f t="shared" si="11"/>
        <v>0.443886479748206</v>
      </c>
    </row>
    <row r="225" spans="3:20" x14ac:dyDescent="0.25">
      <c r="C225" s="51" t="s">
        <v>385</v>
      </c>
      <c r="D225" s="52" t="s">
        <v>22</v>
      </c>
      <c r="E225" s="48">
        <v>47.401145862162593</v>
      </c>
      <c r="F225" s="8">
        <v>1.4599199824809601</v>
      </c>
      <c r="G225" s="49">
        <v>84</v>
      </c>
      <c r="H225" s="9">
        <v>0.82383190519840299</v>
      </c>
      <c r="I225" s="39">
        <v>0.506243569968576</v>
      </c>
      <c r="J225" s="47">
        <v>0</v>
      </c>
      <c r="K225" s="17">
        <v>0.33510895044889</v>
      </c>
      <c r="L225" s="7">
        <v>1</v>
      </c>
      <c r="M225" s="7">
        <v>2.4353089511586723</v>
      </c>
      <c r="N225" s="33">
        <v>0.81609382664156982</v>
      </c>
      <c r="O225" s="41" t="s">
        <v>1675</v>
      </c>
      <c r="P225" s="33" t="s">
        <v>1677</v>
      </c>
      <c r="Q225" s="45" t="s">
        <v>1675</v>
      </c>
      <c r="R225" s="55">
        <f t="shared" si="9"/>
        <v>221</v>
      </c>
      <c r="S225" s="55">
        <f t="shared" si="10"/>
        <v>285</v>
      </c>
      <c r="T225" s="55">
        <f t="shared" si="11"/>
        <v>0.33510895044889</v>
      </c>
    </row>
    <row r="226" spans="3:20" x14ac:dyDescent="0.25">
      <c r="C226" s="19" t="s">
        <v>1356</v>
      </c>
      <c r="D226" s="6" t="s">
        <v>16</v>
      </c>
      <c r="E226" s="48">
        <v>140.50065044673201</v>
      </c>
      <c r="F226" s="8">
        <v>11.173117294782299</v>
      </c>
      <c r="G226" s="49">
        <v>1582.3</v>
      </c>
      <c r="H226" s="9">
        <v>0.99211922355719395</v>
      </c>
      <c r="I226" s="39">
        <v>0</v>
      </c>
      <c r="J226" s="47">
        <v>1</v>
      </c>
      <c r="K226" s="17">
        <v>0.471964512247109</v>
      </c>
      <c r="L226" s="7">
        <v>1</v>
      </c>
      <c r="M226" s="7">
        <v>1.7033513964017324</v>
      </c>
      <c r="N226" s="33">
        <v>0.8039214109881756</v>
      </c>
      <c r="O226" s="41" t="s">
        <v>1675</v>
      </c>
      <c r="P226" s="33" t="s">
        <v>1677</v>
      </c>
      <c r="Q226" s="45" t="s">
        <v>1676</v>
      </c>
      <c r="R226" s="55">
        <f t="shared" si="9"/>
        <v>222</v>
      </c>
      <c r="S226" s="55">
        <f t="shared" si="10"/>
        <v>225</v>
      </c>
      <c r="T226" s="55">
        <f t="shared" si="11"/>
        <v>0.471964512247109</v>
      </c>
    </row>
    <row r="227" spans="3:20" x14ac:dyDescent="0.25">
      <c r="C227" s="19" t="s">
        <v>1558</v>
      </c>
      <c r="D227" s="6" t="s">
        <v>16</v>
      </c>
      <c r="E227" s="48">
        <v>51.095863463807198</v>
      </c>
      <c r="F227" s="8">
        <v>357.00368683582701</v>
      </c>
      <c r="G227" s="49">
        <v>20576.8</v>
      </c>
      <c r="H227" s="9">
        <v>0.88650381199405204</v>
      </c>
      <c r="I227" s="39">
        <v>0</v>
      </c>
      <c r="J227" s="47">
        <v>0</v>
      </c>
      <c r="K227" s="17">
        <v>0.45253195364757598</v>
      </c>
      <c r="L227" s="7">
        <v>1</v>
      </c>
      <c r="M227" s="7">
        <v>1.7562254181367927</v>
      </c>
      <c r="N227" s="33">
        <v>0.79474811951497382</v>
      </c>
      <c r="O227" s="41" t="s">
        <v>1675</v>
      </c>
      <c r="P227" s="33" t="s">
        <v>1677</v>
      </c>
      <c r="Q227" s="45" t="s">
        <v>1676</v>
      </c>
      <c r="R227" s="55">
        <f t="shared" si="9"/>
        <v>223</v>
      </c>
      <c r="S227" s="55">
        <f t="shared" si="10"/>
        <v>232</v>
      </c>
      <c r="T227" s="55">
        <f t="shared" si="11"/>
        <v>0.45253195364757598</v>
      </c>
    </row>
    <row r="228" spans="3:20" x14ac:dyDescent="0.25">
      <c r="C228" s="19" t="s">
        <v>1270</v>
      </c>
      <c r="D228" s="6" t="s">
        <v>16</v>
      </c>
      <c r="E228" s="48">
        <v>57.808763925158601</v>
      </c>
      <c r="F228" s="8">
        <v>0.48483352579755101</v>
      </c>
      <c r="G228" s="49">
        <v>33</v>
      </c>
      <c r="H228" s="9">
        <v>0.84932202532827095</v>
      </c>
      <c r="I228" s="39">
        <v>0</v>
      </c>
      <c r="J228" s="47">
        <v>1</v>
      </c>
      <c r="K228" s="17">
        <v>0.43623943498079598</v>
      </c>
      <c r="L228" s="7">
        <v>1</v>
      </c>
      <c r="M228" s="7">
        <v>1.8152573632850155</v>
      </c>
      <c r="N228" s="33">
        <v>0.79188684650418473</v>
      </c>
      <c r="O228" s="41" t="s">
        <v>1675</v>
      </c>
      <c r="P228" s="33" t="s">
        <v>1677</v>
      </c>
      <c r="Q228" s="45" t="s">
        <v>1676</v>
      </c>
      <c r="R228" s="55">
        <f t="shared" si="9"/>
        <v>224</v>
      </c>
      <c r="S228" s="55">
        <f t="shared" si="10"/>
        <v>235</v>
      </c>
      <c r="T228" s="55">
        <f t="shared" si="11"/>
        <v>0.43623943498079598</v>
      </c>
    </row>
    <row r="229" spans="3:20" x14ac:dyDescent="0.25">
      <c r="C229" s="19" t="s">
        <v>283</v>
      </c>
      <c r="D229" s="6" t="s">
        <v>144</v>
      </c>
      <c r="E229" s="48">
        <v>16.58161745355233</v>
      </c>
      <c r="F229" s="8">
        <v>141.743501633097</v>
      </c>
      <c r="G229" s="49">
        <v>3332.9</v>
      </c>
      <c r="H229" s="9">
        <v>0.70519263122415698</v>
      </c>
      <c r="I229" s="39">
        <v>0.43136904598148001</v>
      </c>
      <c r="J229" s="47">
        <v>0</v>
      </c>
      <c r="K229" s="17">
        <v>0.28370851929246999</v>
      </c>
      <c r="L229" s="7">
        <v>1</v>
      </c>
      <c r="M229" s="7">
        <v>2.7910006625119759</v>
      </c>
      <c r="N229" s="33">
        <v>0.79183066530557544</v>
      </c>
      <c r="O229" s="41" t="s">
        <v>1676</v>
      </c>
      <c r="P229" s="33" t="s">
        <v>1677</v>
      </c>
      <c r="Q229" s="45" t="s">
        <v>1675</v>
      </c>
      <c r="R229" s="55">
        <f t="shared" si="9"/>
        <v>225</v>
      </c>
      <c r="S229" s="55">
        <f t="shared" si="10"/>
        <v>318</v>
      </c>
      <c r="T229" s="55">
        <f t="shared" si="11"/>
        <v>0.28370851929246999</v>
      </c>
    </row>
    <row r="230" spans="3:20" x14ac:dyDescent="0.25">
      <c r="C230" s="19" t="s">
        <v>1534</v>
      </c>
      <c r="D230" s="6" t="s">
        <v>39</v>
      </c>
      <c r="E230" s="48">
        <v>34.934523777960301</v>
      </c>
      <c r="F230" s="8">
        <v>118.200203596878</v>
      </c>
      <c r="G230" s="49">
        <v>4354.2</v>
      </c>
      <c r="H230" s="9">
        <v>0.94834133092528805</v>
      </c>
      <c r="I230" s="39">
        <v>0</v>
      </c>
      <c r="J230" s="47">
        <v>0</v>
      </c>
      <c r="K230" s="17">
        <v>0.40123296227619798</v>
      </c>
      <c r="L230" s="7">
        <v>1</v>
      </c>
      <c r="M230" s="7">
        <v>1.9608753878767806</v>
      </c>
      <c r="N230" s="33">
        <v>0.78676784053228943</v>
      </c>
      <c r="O230" s="41" t="s">
        <v>1675</v>
      </c>
      <c r="P230" s="33" t="s">
        <v>1677</v>
      </c>
      <c r="Q230" s="45" t="s">
        <v>1676</v>
      </c>
      <c r="R230" s="55">
        <f t="shared" si="9"/>
        <v>226</v>
      </c>
      <c r="S230" s="55">
        <f t="shared" si="10"/>
        <v>245</v>
      </c>
      <c r="T230" s="55">
        <f t="shared" si="11"/>
        <v>0.40123296227619798</v>
      </c>
    </row>
    <row r="231" spans="3:20" x14ac:dyDescent="0.25">
      <c r="C231" s="51" t="s">
        <v>55</v>
      </c>
      <c r="D231" s="52" t="s">
        <v>48</v>
      </c>
      <c r="E231" s="48">
        <v>22.991503970371852</v>
      </c>
      <c r="F231" s="8">
        <v>6.5541025561000001</v>
      </c>
      <c r="G231" s="49">
        <v>168</v>
      </c>
      <c r="H231" s="9">
        <v>0.89695639845712705</v>
      </c>
      <c r="I231" s="39">
        <v>0.69229905463332198</v>
      </c>
      <c r="J231" s="47">
        <v>0</v>
      </c>
      <c r="K231" s="17">
        <v>0.281964721838112</v>
      </c>
      <c r="L231" s="7">
        <v>1</v>
      </c>
      <c r="M231" s="7">
        <v>2.7722802917922773</v>
      </c>
      <c r="N231" s="33">
        <v>0.7816852413324894</v>
      </c>
      <c r="O231" s="41" t="s">
        <v>1676</v>
      </c>
      <c r="P231" s="33" t="s">
        <v>1677</v>
      </c>
      <c r="Q231" s="45" t="s">
        <v>1675</v>
      </c>
      <c r="R231" s="55">
        <f t="shared" si="9"/>
        <v>227</v>
      </c>
      <c r="S231" s="55">
        <f t="shared" si="10"/>
        <v>320</v>
      </c>
      <c r="T231" s="55">
        <f t="shared" si="11"/>
        <v>0.281964721838112</v>
      </c>
    </row>
    <row r="232" spans="3:20" x14ac:dyDescent="0.25">
      <c r="C232" s="19" t="s">
        <v>196</v>
      </c>
      <c r="D232" s="6" t="s">
        <v>144</v>
      </c>
      <c r="E232" s="48">
        <v>15.6370774413229</v>
      </c>
      <c r="F232" s="8">
        <v>153.432721223367</v>
      </c>
      <c r="G232" s="49">
        <v>2398</v>
      </c>
      <c r="H232" s="9">
        <v>1</v>
      </c>
      <c r="I232" s="39">
        <v>1</v>
      </c>
      <c r="J232" s="47">
        <v>1</v>
      </c>
      <c r="K232" s="17">
        <v>0.273194444911392</v>
      </c>
      <c r="L232" s="7">
        <v>1</v>
      </c>
      <c r="M232" s="7">
        <v>2.8556973580689777</v>
      </c>
      <c r="N232" s="33">
        <v>0.78016065457258299</v>
      </c>
      <c r="O232" s="41" t="s">
        <v>1676</v>
      </c>
      <c r="P232" s="33" t="s">
        <v>1677</v>
      </c>
      <c r="Q232" s="45" t="s">
        <v>1675</v>
      </c>
      <c r="R232" s="55">
        <f t="shared" si="9"/>
        <v>228</v>
      </c>
      <c r="S232" s="55">
        <f t="shared" si="10"/>
        <v>326</v>
      </c>
      <c r="T232" s="55">
        <f t="shared" si="11"/>
        <v>0.273194444911392</v>
      </c>
    </row>
    <row r="233" spans="3:20" x14ac:dyDescent="0.25">
      <c r="C233" s="51" t="s">
        <v>1178</v>
      </c>
      <c r="D233" s="52" t="s">
        <v>39</v>
      </c>
      <c r="E233" s="48">
        <v>105.6310818590799</v>
      </c>
      <c r="F233" s="8">
        <v>61.116971465841701</v>
      </c>
      <c r="G233" s="49">
        <v>6709.25</v>
      </c>
      <c r="H233" s="9">
        <v>0.96223151855831501</v>
      </c>
      <c r="I233" s="39">
        <v>0.40562851594990101</v>
      </c>
      <c r="J233" s="47">
        <v>0</v>
      </c>
      <c r="K233" s="17">
        <v>0.47263391000789301</v>
      </c>
      <c r="L233" s="7">
        <v>1</v>
      </c>
      <c r="M233" s="7">
        <v>1.6352731778288401</v>
      </c>
      <c r="N233" s="33">
        <v>0.77288555596827724</v>
      </c>
      <c r="O233" s="41" t="s">
        <v>1675</v>
      </c>
      <c r="P233" s="33" t="s">
        <v>1677</v>
      </c>
      <c r="Q233" s="45" t="s">
        <v>1677</v>
      </c>
      <c r="R233" s="55">
        <f t="shared" si="9"/>
        <v>229</v>
      </c>
      <c r="S233" s="55">
        <f t="shared" si="10"/>
        <v>224</v>
      </c>
      <c r="T233" s="55">
        <f t="shared" si="11"/>
        <v>0.47263391000789301</v>
      </c>
    </row>
    <row r="234" spans="3:20" x14ac:dyDescent="0.25">
      <c r="C234" s="19" t="s">
        <v>783</v>
      </c>
      <c r="D234" s="6" t="s">
        <v>16</v>
      </c>
      <c r="E234" s="48">
        <v>31.774595680768201</v>
      </c>
      <c r="F234" s="8">
        <v>67.117882687838204</v>
      </c>
      <c r="G234" s="49">
        <v>2235.1999999999998</v>
      </c>
      <c r="H234" s="9">
        <v>0.95411756681965398</v>
      </c>
      <c r="I234" s="39">
        <v>0.85391084702847797</v>
      </c>
      <c r="J234" s="47">
        <v>0</v>
      </c>
      <c r="K234" s="17">
        <v>0.335719821103595</v>
      </c>
      <c r="L234" s="7">
        <v>1</v>
      </c>
      <c r="M234" s="7">
        <v>2.2930012591403601</v>
      </c>
      <c r="N234" s="33">
        <v>0.7698059725089198</v>
      </c>
      <c r="O234" s="41" t="s">
        <v>1675</v>
      </c>
      <c r="P234" s="33" t="s">
        <v>1677</v>
      </c>
      <c r="Q234" s="45" t="s">
        <v>1676</v>
      </c>
      <c r="R234" s="55">
        <f t="shared" si="9"/>
        <v>230</v>
      </c>
      <c r="S234" s="55">
        <f t="shared" si="10"/>
        <v>283</v>
      </c>
      <c r="T234" s="55">
        <f t="shared" si="11"/>
        <v>0.335719821103595</v>
      </c>
    </row>
    <row r="235" spans="3:20" x14ac:dyDescent="0.25">
      <c r="C235" s="51" t="s">
        <v>745</v>
      </c>
      <c r="D235" s="52" t="s">
        <v>204</v>
      </c>
      <c r="E235" s="48">
        <v>131.8392682352426</v>
      </c>
      <c r="F235" s="8">
        <v>37.267962166655003</v>
      </c>
      <c r="G235" s="49">
        <v>6618</v>
      </c>
      <c r="H235" s="9">
        <v>0.74242684506958401</v>
      </c>
      <c r="I235" s="39">
        <v>0.24453242493257299</v>
      </c>
      <c r="J235" s="47">
        <v>1</v>
      </c>
      <c r="K235" s="17">
        <v>0.48709161176845001</v>
      </c>
      <c r="L235" s="7">
        <v>1</v>
      </c>
      <c r="M235" s="7">
        <v>1.5651638257517009</v>
      </c>
      <c r="N235" s="33">
        <v>0.76237817056706947</v>
      </c>
      <c r="O235" s="41" t="s">
        <v>1675</v>
      </c>
      <c r="P235" s="33" t="s">
        <v>1677</v>
      </c>
      <c r="Q235" s="45" t="s">
        <v>1677</v>
      </c>
      <c r="R235" s="55">
        <f t="shared" si="9"/>
        <v>231</v>
      </c>
      <c r="S235" s="55">
        <f t="shared" si="10"/>
        <v>219</v>
      </c>
      <c r="T235" s="55">
        <f t="shared" si="11"/>
        <v>0.48709161176845001</v>
      </c>
    </row>
    <row r="236" spans="3:20" x14ac:dyDescent="0.25">
      <c r="C236" s="19" t="s">
        <v>715</v>
      </c>
      <c r="D236" s="6" t="s">
        <v>90</v>
      </c>
      <c r="E236" s="48">
        <v>133.28060992696439</v>
      </c>
      <c r="F236" s="8">
        <v>5.2436032773459704</v>
      </c>
      <c r="G236" s="49">
        <v>697.9</v>
      </c>
      <c r="H236" s="9">
        <v>1</v>
      </c>
      <c r="I236" s="39">
        <v>9.0678906872936699E-2</v>
      </c>
      <c r="J236" s="47">
        <v>1</v>
      </c>
      <c r="K236" s="17">
        <v>0.56238779236887704</v>
      </c>
      <c r="L236" s="7">
        <v>1</v>
      </c>
      <c r="M236" s="7">
        <v>1.3510442487566978</v>
      </c>
      <c r="N236" s="33">
        <v>0.75981079245094718</v>
      </c>
      <c r="O236" s="41" t="s">
        <v>1675</v>
      </c>
      <c r="P236" s="33" t="s">
        <v>1677</v>
      </c>
      <c r="Q236" s="45" t="s">
        <v>1677</v>
      </c>
      <c r="R236" s="55">
        <f t="shared" si="9"/>
        <v>232</v>
      </c>
      <c r="S236" s="55">
        <f t="shared" si="10"/>
        <v>189</v>
      </c>
      <c r="T236" s="55">
        <f t="shared" si="11"/>
        <v>0.56238779236887704</v>
      </c>
    </row>
    <row r="237" spans="3:20" x14ac:dyDescent="0.25">
      <c r="C237" s="19" t="s">
        <v>1520</v>
      </c>
      <c r="D237" s="6" t="s">
        <v>39</v>
      </c>
      <c r="E237" s="48">
        <v>109.68582088079691</v>
      </c>
      <c r="F237" s="8">
        <v>74.893904320987701</v>
      </c>
      <c r="G237" s="49">
        <v>9783.9</v>
      </c>
      <c r="H237" s="9">
        <v>0.83962421676584897</v>
      </c>
      <c r="I237" s="39">
        <v>5.3589520808427403E-2</v>
      </c>
      <c r="J237" s="47">
        <v>1</v>
      </c>
      <c r="K237" s="17">
        <v>0.49692666039272898</v>
      </c>
      <c r="L237" s="7">
        <v>1</v>
      </c>
      <c r="M237" s="7">
        <v>1.5211341599350234</v>
      </c>
      <c r="N237" s="33">
        <v>0.75589211810581047</v>
      </c>
      <c r="O237" s="41" t="s">
        <v>1675</v>
      </c>
      <c r="P237" s="33" t="s">
        <v>1677</v>
      </c>
      <c r="Q237" s="45" t="s">
        <v>1677</v>
      </c>
      <c r="R237" s="55">
        <f t="shared" si="9"/>
        <v>233</v>
      </c>
      <c r="S237" s="55">
        <f t="shared" si="10"/>
        <v>214</v>
      </c>
      <c r="T237" s="55">
        <f t="shared" si="11"/>
        <v>0.49692666039272898</v>
      </c>
    </row>
    <row r="238" spans="3:20" x14ac:dyDescent="0.25">
      <c r="C238" s="51" t="s">
        <v>733</v>
      </c>
      <c r="D238" s="52" t="s">
        <v>39</v>
      </c>
      <c r="E238" s="48">
        <v>153.04737210212866</v>
      </c>
      <c r="F238" s="8">
        <v>52.481666988069897</v>
      </c>
      <c r="G238" s="49">
        <v>8055.6</v>
      </c>
      <c r="H238" s="9">
        <v>0.99709285665414504</v>
      </c>
      <c r="I238" s="39">
        <v>6.2394026814288801E-2</v>
      </c>
      <c r="J238" s="47">
        <v>0</v>
      </c>
      <c r="K238" s="17">
        <v>0.720209412558101</v>
      </c>
      <c r="L238" s="7">
        <v>1</v>
      </c>
      <c r="M238" s="7">
        <v>1.0394975388242818</v>
      </c>
      <c r="N238" s="33">
        <v>0.74865591179222779</v>
      </c>
      <c r="O238" s="41" t="s">
        <v>1675</v>
      </c>
      <c r="P238" s="33" t="s">
        <v>1677</v>
      </c>
      <c r="Q238" s="45" t="s">
        <v>1677</v>
      </c>
      <c r="R238" s="55">
        <f t="shared" si="9"/>
        <v>234</v>
      </c>
      <c r="S238" s="55">
        <f t="shared" si="10"/>
        <v>165</v>
      </c>
      <c r="T238" s="55">
        <f t="shared" si="11"/>
        <v>0.720209412558101</v>
      </c>
    </row>
    <row r="239" spans="3:20" x14ac:dyDescent="0.25">
      <c r="C239" s="51" t="s">
        <v>251</v>
      </c>
      <c r="D239" s="52" t="s">
        <v>39</v>
      </c>
      <c r="E239" s="48">
        <v>57.186192358948702</v>
      </c>
      <c r="F239" s="8">
        <v>64.661361713416596</v>
      </c>
      <c r="G239" s="49">
        <v>5021</v>
      </c>
      <c r="H239" s="9">
        <v>0.73645430574288095</v>
      </c>
      <c r="I239" s="39">
        <v>0</v>
      </c>
      <c r="J239" s="47">
        <v>0</v>
      </c>
      <c r="K239" s="17">
        <v>0.39165228102811001</v>
      </c>
      <c r="L239" s="7">
        <v>1</v>
      </c>
      <c r="M239" s="7">
        <v>1.9107463977978709</v>
      </c>
      <c r="N239" s="33">
        <v>0.74834818516378065</v>
      </c>
      <c r="O239" s="41" t="s">
        <v>1675</v>
      </c>
      <c r="P239" s="33" t="s">
        <v>1677</v>
      </c>
      <c r="Q239" s="45" t="s">
        <v>1676</v>
      </c>
      <c r="R239" s="55">
        <f t="shared" si="9"/>
        <v>235</v>
      </c>
      <c r="S239" s="55">
        <f t="shared" si="10"/>
        <v>247</v>
      </c>
      <c r="T239" s="55">
        <f t="shared" si="11"/>
        <v>0.39165228102811001</v>
      </c>
    </row>
    <row r="240" spans="3:20" x14ac:dyDescent="0.25">
      <c r="C240" s="19" t="s">
        <v>1362</v>
      </c>
      <c r="D240" s="6" t="s">
        <v>16</v>
      </c>
      <c r="E240" s="48">
        <v>61.118853878092899</v>
      </c>
      <c r="F240" s="8">
        <v>1.03064281028483</v>
      </c>
      <c r="G240" s="49">
        <v>63</v>
      </c>
      <c r="H240" s="9">
        <v>0.99986837019533004</v>
      </c>
      <c r="I240" s="39">
        <v>0</v>
      </c>
      <c r="J240" s="47">
        <v>0</v>
      </c>
      <c r="K240" s="17">
        <v>0.38331154255621702</v>
      </c>
      <c r="L240" s="7">
        <v>1</v>
      </c>
      <c r="M240" s="7">
        <v>1.9498252043252284</v>
      </c>
      <c r="N240" s="33">
        <v>0.74739050678489438</v>
      </c>
      <c r="O240" s="41" t="s">
        <v>1675</v>
      </c>
      <c r="P240" s="33" t="s">
        <v>1677</v>
      </c>
      <c r="Q240" s="45" t="s">
        <v>1676</v>
      </c>
      <c r="R240" s="55">
        <f t="shared" si="9"/>
        <v>236</v>
      </c>
      <c r="S240" s="55">
        <f t="shared" si="10"/>
        <v>253</v>
      </c>
      <c r="T240" s="55">
        <f t="shared" si="11"/>
        <v>0.38331154255621702</v>
      </c>
    </row>
    <row r="241" spans="3:20" x14ac:dyDescent="0.25">
      <c r="C241" s="19" t="s">
        <v>517</v>
      </c>
      <c r="D241" s="6" t="s">
        <v>144</v>
      </c>
      <c r="E241" s="48">
        <v>4.1230269568654352</v>
      </c>
      <c r="F241" s="8">
        <v>93.787915554477095</v>
      </c>
      <c r="G241" s="49">
        <v>386.5</v>
      </c>
      <c r="H241" s="9">
        <v>1</v>
      </c>
      <c r="I241" s="39">
        <v>0.238639830299608</v>
      </c>
      <c r="J241" s="47">
        <v>0</v>
      </c>
      <c r="K241" s="17">
        <v>0.18844498201302101</v>
      </c>
      <c r="L241" s="7">
        <v>1</v>
      </c>
      <c r="M241" s="7">
        <v>3.9251596813071554</v>
      </c>
      <c r="N241" s="33">
        <v>0.73967664554216217</v>
      </c>
      <c r="O241" s="41" t="s">
        <v>1676</v>
      </c>
      <c r="P241" s="33" t="s">
        <v>1677</v>
      </c>
      <c r="Q241" s="45" t="s">
        <v>1675</v>
      </c>
      <c r="R241" s="55">
        <f t="shared" si="9"/>
        <v>237</v>
      </c>
      <c r="S241" s="55">
        <f t="shared" si="10"/>
        <v>406</v>
      </c>
      <c r="T241" s="55">
        <f t="shared" si="11"/>
        <v>0.18844498201302101</v>
      </c>
    </row>
    <row r="242" spans="3:20" x14ac:dyDescent="0.25">
      <c r="C242" s="19" t="s">
        <v>394</v>
      </c>
      <c r="D242" s="6" t="s">
        <v>144</v>
      </c>
      <c r="E242" s="48">
        <v>18.49795132122625</v>
      </c>
      <c r="F242" s="8">
        <v>89.152127409642304</v>
      </c>
      <c r="G242" s="49">
        <v>2163</v>
      </c>
      <c r="H242" s="9">
        <v>0.76242797642502202</v>
      </c>
      <c r="I242" s="39">
        <v>0.31711143360722699</v>
      </c>
      <c r="J242" s="47">
        <v>0</v>
      </c>
      <c r="K242" s="17">
        <v>0.20445463304506301</v>
      </c>
      <c r="L242" s="7">
        <v>1</v>
      </c>
      <c r="M242" s="7">
        <v>3.6126547722782241</v>
      </c>
      <c r="N242" s="33">
        <v>0.73862400578463994</v>
      </c>
      <c r="O242" s="41" t="s">
        <v>1676</v>
      </c>
      <c r="P242" s="33" t="s">
        <v>1677</v>
      </c>
      <c r="Q242" s="45" t="s">
        <v>1675</v>
      </c>
      <c r="R242" s="55">
        <f t="shared" si="9"/>
        <v>238</v>
      </c>
      <c r="S242" s="55">
        <f t="shared" si="10"/>
        <v>385</v>
      </c>
      <c r="T242" s="55">
        <f t="shared" si="11"/>
        <v>0.20445463304506301</v>
      </c>
    </row>
    <row r="243" spans="3:20" x14ac:dyDescent="0.25">
      <c r="C243" s="19" t="s">
        <v>821</v>
      </c>
      <c r="D243" s="6" t="s">
        <v>16</v>
      </c>
      <c r="E243" s="48">
        <v>74.311585554569803</v>
      </c>
      <c r="F243" s="8">
        <v>6.8492229025095899</v>
      </c>
      <c r="G243" s="49">
        <v>509</v>
      </c>
      <c r="H243" s="9">
        <v>0.999954054424676</v>
      </c>
      <c r="I243" s="39">
        <v>0</v>
      </c>
      <c r="J243" s="47">
        <v>0</v>
      </c>
      <c r="K243" s="17">
        <v>0.44451168625439103</v>
      </c>
      <c r="L243" s="7">
        <v>1</v>
      </c>
      <c r="M243" s="7">
        <v>1.6560500142530834</v>
      </c>
      <c r="N243" s="33">
        <v>0.73613358435724641</v>
      </c>
      <c r="O243" s="41" t="s">
        <v>1675</v>
      </c>
      <c r="P243" s="33" t="s">
        <v>1677</v>
      </c>
      <c r="Q243" s="45" t="s">
        <v>1677</v>
      </c>
      <c r="R243" s="55">
        <f t="shared" si="9"/>
        <v>239</v>
      </c>
      <c r="S243" s="55">
        <f t="shared" si="10"/>
        <v>233</v>
      </c>
      <c r="T243" s="55">
        <f t="shared" si="11"/>
        <v>0.44451168625439103</v>
      </c>
    </row>
    <row r="244" spans="3:20" x14ac:dyDescent="0.25">
      <c r="C244" s="51" t="s">
        <v>375</v>
      </c>
      <c r="D244" s="52" t="s">
        <v>204</v>
      </c>
      <c r="E244" s="48">
        <v>47.5671129696807</v>
      </c>
      <c r="F244" s="8">
        <v>128.56398085533701</v>
      </c>
      <c r="G244" s="49">
        <v>6830.9</v>
      </c>
      <c r="H244" s="9">
        <v>0.89525793104534701</v>
      </c>
      <c r="I244" s="39">
        <v>0.58189752291682295</v>
      </c>
      <c r="J244" s="47">
        <v>0</v>
      </c>
      <c r="K244" s="17">
        <v>0.34103319168353402</v>
      </c>
      <c r="L244" s="7">
        <v>1</v>
      </c>
      <c r="M244" s="7">
        <v>2.1507714181570812</v>
      </c>
      <c r="N244" s="33">
        <v>0.73348444131583013</v>
      </c>
      <c r="O244" s="41" t="s">
        <v>1675</v>
      </c>
      <c r="P244" s="33" t="s">
        <v>1677</v>
      </c>
      <c r="Q244" s="45" t="s">
        <v>1676</v>
      </c>
      <c r="R244" s="55">
        <f t="shared" si="9"/>
        <v>240</v>
      </c>
      <c r="S244" s="55">
        <f t="shared" si="10"/>
        <v>278</v>
      </c>
      <c r="T244" s="55">
        <f t="shared" si="11"/>
        <v>0.34103319168353402</v>
      </c>
    </row>
    <row r="245" spans="3:20" x14ac:dyDescent="0.25">
      <c r="C245" s="51" t="s">
        <v>833</v>
      </c>
      <c r="D245" s="52" t="s">
        <v>204</v>
      </c>
      <c r="E245" s="48">
        <v>93.843226936478402</v>
      </c>
      <c r="F245" s="8">
        <v>106.888416283143</v>
      </c>
      <c r="G245" s="49">
        <v>14248.6</v>
      </c>
      <c r="H245" s="9">
        <v>0.70398171793297504</v>
      </c>
      <c r="I245" s="39">
        <v>0.41581330649575299</v>
      </c>
      <c r="J245" s="47">
        <v>0</v>
      </c>
      <c r="K245" s="17">
        <v>0.50033655119171505</v>
      </c>
      <c r="L245" s="7">
        <v>1</v>
      </c>
      <c r="M245" s="7">
        <v>1.465531925641181</v>
      </c>
      <c r="N245" s="33">
        <v>0.73325918933666145</v>
      </c>
      <c r="O245" s="41" t="s">
        <v>1675</v>
      </c>
      <c r="P245" s="33" t="s">
        <v>1677</v>
      </c>
      <c r="Q245" s="45" t="s">
        <v>1677</v>
      </c>
      <c r="R245" s="55">
        <f t="shared" si="9"/>
        <v>241</v>
      </c>
      <c r="S245" s="55">
        <f t="shared" si="10"/>
        <v>212</v>
      </c>
      <c r="T245" s="55">
        <f t="shared" si="11"/>
        <v>0.50033655119171505</v>
      </c>
    </row>
    <row r="246" spans="3:20" x14ac:dyDescent="0.25">
      <c r="C246" s="19" t="s">
        <v>1530</v>
      </c>
      <c r="D246" s="6" t="s">
        <v>39</v>
      </c>
      <c r="E246" s="48">
        <v>43.911277868499397</v>
      </c>
      <c r="F246" s="8">
        <v>52.452172074833499</v>
      </c>
      <c r="G246" s="49">
        <v>2580.5</v>
      </c>
      <c r="H246" s="9">
        <v>0.89255644362889297</v>
      </c>
      <c r="I246" s="39">
        <v>0</v>
      </c>
      <c r="J246" s="47">
        <v>0</v>
      </c>
      <c r="K246" s="17">
        <v>0.34709137331967799</v>
      </c>
      <c r="L246" s="7">
        <v>1</v>
      </c>
      <c r="M246" s="7">
        <v>2.1100081066795608</v>
      </c>
      <c r="N246" s="33">
        <v>0.73236561146306234</v>
      </c>
      <c r="O246" s="41" t="s">
        <v>1675</v>
      </c>
      <c r="P246" s="33" t="s">
        <v>1677</v>
      </c>
      <c r="Q246" s="45" t="s">
        <v>1676</v>
      </c>
      <c r="R246" s="55">
        <f t="shared" si="9"/>
        <v>242</v>
      </c>
      <c r="S246" s="55">
        <f t="shared" si="10"/>
        <v>275</v>
      </c>
      <c r="T246" s="55">
        <f t="shared" si="11"/>
        <v>0.34709137331967799</v>
      </c>
    </row>
    <row r="247" spans="3:20" x14ac:dyDescent="0.25">
      <c r="C247" s="19" t="s">
        <v>241</v>
      </c>
      <c r="D247" s="6" t="s">
        <v>131</v>
      </c>
      <c r="E247" s="48">
        <v>46.202899129117</v>
      </c>
      <c r="F247" s="8">
        <v>5.6547206247932804</v>
      </c>
      <c r="G247" s="49">
        <v>265</v>
      </c>
      <c r="H247" s="9">
        <v>0.98590372313457197</v>
      </c>
      <c r="I247" s="39">
        <v>0</v>
      </c>
      <c r="J247" s="47">
        <v>1</v>
      </c>
      <c r="K247" s="17">
        <v>0.50418953457583304</v>
      </c>
      <c r="L247" s="7">
        <v>1</v>
      </c>
      <c r="M247" s="7">
        <v>1.4519709701358625</v>
      </c>
      <c r="N247" s="33">
        <v>0.73206856765042128</v>
      </c>
      <c r="O247" s="41" t="s">
        <v>1675</v>
      </c>
      <c r="P247" s="33" t="s">
        <v>1677</v>
      </c>
      <c r="Q247" s="45" t="s">
        <v>1677</v>
      </c>
      <c r="R247" s="55">
        <f t="shared" si="9"/>
        <v>243</v>
      </c>
      <c r="S247" s="55">
        <f t="shared" si="10"/>
        <v>209</v>
      </c>
      <c r="T247" s="55">
        <f t="shared" si="11"/>
        <v>0.50418953457583304</v>
      </c>
    </row>
    <row r="248" spans="3:20" x14ac:dyDescent="0.25">
      <c r="C248" s="19" t="s">
        <v>369</v>
      </c>
      <c r="D248" s="6" t="s">
        <v>131</v>
      </c>
      <c r="E248" s="48">
        <v>35.7278544711886</v>
      </c>
      <c r="F248" s="8">
        <v>5.0046595105788096</v>
      </c>
      <c r="G248" s="49">
        <v>188.5</v>
      </c>
      <c r="H248" s="9">
        <v>0.94857160038095401</v>
      </c>
      <c r="I248" s="39">
        <v>0</v>
      </c>
      <c r="J248" s="47">
        <v>0</v>
      </c>
      <c r="K248" s="17">
        <v>0.51383867852075804</v>
      </c>
      <c r="L248" s="7">
        <v>1</v>
      </c>
      <c r="M248" s="7">
        <v>1.4211966549120547</v>
      </c>
      <c r="N248" s="33">
        <v>0.73026581107813193</v>
      </c>
      <c r="O248" s="41" t="s">
        <v>1675</v>
      </c>
      <c r="P248" s="33" t="s">
        <v>1677</v>
      </c>
      <c r="Q248" s="45" t="s">
        <v>1677</v>
      </c>
      <c r="R248" s="55">
        <f t="shared" si="9"/>
        <v>244</v>
      </c>
      <c r="S248" s="55">
        <f t="shared" si="10"/>
        <v>205</v>
      </c>
      <c r="T248" s="55">
        <f t="shared" si="11"/>
        <v>0.51383867852075804</v>
      </c>
    </row>
    <row r="249" spans="3:20" x14ac:dyDescent="0.25">
      <c r="C249" s="19" t="s">
        <v>373</v>
      </c>
      <c r="D249" s="6" t="s">
        <v>131</v>
      </c>
      <c r="E249" s="48">
        <v>103.36885818639348</v>
      </c>
      <c r="F249" s="8">
        <v>45.859166611966799</v>
      </c>
      <c r="G249" s="49">
        <v>6148.1</v>
      </c>
      <c r="H249" s="9">
        <v>0.77103652999440198</v>
      </c>
      <c r="I249" s="39">
        <v>2.7414977439883501E-2</v>
      </c>
      <c r="J249" s="47">
        <v>1</v>
      </c>
      <c r="K249" s="17">
        <v>0.92115272139251603</v>
      </c>
      <c r="L249" s="7">
        <v>1</v>
      </c>
      <c r="M249" s="7">
        <v>0.7914020758197301</v>
      </c>
      <c r="N249" s="33">
        <v>0.72900217585703064</v>
      </c>
      <c r="O249" s="41" t="s">
        <v>1675</v>
      </c>
      <c r="P249" s="33" t="s">
        <v>1677</v>
      </c>
      <c r="Q249" s="45" t="s">
        <v>1677</v>
      </c>
      <c r="R249" s="55">
        <f t="shared" si="9"/>
        <v>245</v>
      </c>
      <c r="S249" s="55">
        <f t="shared" si="10"/>
        <v>139</v>
      </c>
      <c r="T249" s="55">
        <f t="shared" si="11"/>
        <v>0.92115272139251603</v>
      </c>
    </row>
    <row r="250" spans="3:20" x14ac:dyDescent="0.25">
      <c r="C250" s="51" t="s">
        <v>69</v>
      </c>
      <c r="D250" s="52" t="s">
        <v>12</v>
      </c>
      <c r="E250" s="48">
        <v>36.216065279984889</v>
      </c>
      <c r="F250" s="8">
        <v>152.134810553492</v>
      </c>
      <c r="G250" s="49">
        <v>7849</v>
      </c>
      <c r="H250" s="9">
        <v>0.70196512044380399</v>
      </c>
      <c r="I250" s="39">
        <v>0.79570632235722605</v>
      </c>
      <c r="J250" s="47">
        <v>1</v>
      </c>
      <c r="K250" s="17">
        <v>0.241554983660341</v>
      </c>
      <c r="L250" s="7">
        <v>1</v>
      </c>
      <c r="M250" s="7">
        <v>3.0083591749861962</v>
      </c>
      <c r="N250" s="33">
        <v>0.72668415135822761</v>
      </c>
      <c r="O250" s="41" t="s">
        <v>1676</v>
      </c>
      <c r="P250" s="33" t="s">
        <v>1677</v>
      </c>
      <c r="Q250" s="45" t="s">
        <v>1675</v>
      </c>
      <c r="R250" s="55">
        <f t="shared" si="9"/>
        <v>246</v>
      </c>
      <c r="S250" s="55">
        <f t="shared" si="10"/>
        <v>352</v>
      </c>
      <c r="T250" s="55">
        <f t="shared" si="11"/>
        <v>0.241554983660341</v>
      </c>
    </row>
    <row r="251" spans="3:20" x14ac:dyDescent="0.25">
      <c r="C251" s="19" t="s">
        <v>279</v>
      </c>
      <c r="D251" s="6" t="s">
        <v>39</v>
      </c>
      <c r="E251" s="48">
        <v>26.747268664674401</v>
      </c>
      <c r="F251" s="8">
        <v>33.213299304268801</v>
      </c>
      <c r="G251" s="49">
        <v>1140</v>
      </c>
      <c r="H251" s="9">
        <v>0.77926757871186003</v>
      </c>
      <c r="I251" s="39">
        <v>0</v>
      </c>
      <c r="J251" s="47">
        <v>0</v>
      </c>
      <c r="K251" s="17">
        <v>0.29319049570650701</v>
      </c>
      <c r="L251" s="7">
        <v>1</v>
      </c>
      <c r="M251" s="7">
        <v>2.4741306382814106</v>
      </c>
      <c r="N251" s="33">
        <v>0.72539158828038341</v>
      </c>
      <c r="O251" s="41" t="s">
        <v>1676</v>
      </c>
      <c r="P251" s="33" t="s">
        <v>1677</v>
      </c>
      <c r="Q251" s="45" t="s">
        <v>1675</v>
      </c>
      <c r="R251" s="55">
        <f t="shared" si="9"/>
        <v>247</v>
      </c>
      <c r="S251" s="55">
        <f t="shared" si="10"/>
        <v>311</v>
      </c>
      <c r="T251" s="55">
        <f t="shared" si="11"/>
        <v>0.29319049570650701</v>
      </c>
    </row>
    <row r="252" spans="3:20" x14ac:dyDescent="0.25">
      <c r="C252" s="19" t="s">
        <v>1488</v>
      </c>
      <c r="D252" s="6" t="s">
        <v>863</v>
      </c>
      <c r="E252" s="48">
        <v>149.219234599684</v>
      </c>
      <c r="F252" s="8">
        <v>22.734909463713901</v>
      </c>
      <c r="G252" s="49">
        <v>3443.9</v>
      </c>
      <c r="H252" s="9">
        <v>0.98507093378683896</v>
      </c>
      <c r="I252" s="39">
        <v>0</v>
      </c>
      <c r="J252" s="47">
        <v>0</v>
      </c>
      <c r="K252" s="17">
        <v>0.50801976521124603</v>
      </c>
      <c r="L252" s="7">
        <v>1</v>
      </c>
      <c r="M252" s="7">
        <v>1.4193069560121288</v>
      </c>
      <c r="N252" s="33">
        <v>0.7210359865559699</v>
      </c>
      <c r="O252" s="41" t="s">
        <v>1675</v>
      </c>
      <c r="P252" s="33" t="s">
        <v>1677</v>
      </c>
      <c r="Q252" s="45" t="s">
        <v>1677</v>
      </c>
      <c r="R252" s="55">
        <f t="shared" si="9"/>
        <v>248</v>
      </c>
      <c r="S252" s="55">
        <f t="shared" si="10"/>
        <v>208</v>
      </c>
      <c r="T252" s="55">
        <f t="shared" si="11"/>
        <v>0.50801976521124603</v>
      </c>
    </row>
    <row r="253" spans="3:20" x14ac:dyDescent="0.25">
      <c r="C253" s="51" t="s">
        <v>1052</v>
      </c>
      <c r="D253" s="52" t="s">
        <v>204</v>
      </c>
      <c r="E253" s="48">
        <v>45.738718908517889</v>
      </c>
      <c r="F253" s="8">
        <v>252.64806709169801</v>
      </c>
      <c r="G253" s="49">
        <v>16081.1</v>
      </c>
      <c r="H253" s="9">
        <v>0.71859505403781698</v>
      </c>
      <c r="I253" s="39">
        <v>6.7559030826712498E-3</v>
      </c>
      <c r="J253" s="47">
        <v>0</v>
      </c>
      <c r="K253" s="17">
        <v>0.430408626556047</v>
      </c>
      <c r="L253" s="7">
        <v>1</v>
      </c>
      <c r="M253" s="7">
        <v>1.6438715309488559</v>
      </c>
      <c r="N253" s="33">
        <v>0.70753648787028334</v>
      </c>
      <c r="O253" s="41" t="s">
        <v>1675</v>
      </c>
      <c r="P253" s="33" t="s">
        <v>1677</v>
      </c>
      <c r="Q253" s="45" t="s">
        <v>1677</v>
      </c>
      <c r="R253" s="55">
        <f t="shared" si="9"/>
        <v>249</v>
      </c>
      <c r="S253" s="55">
        <f t="shared" si="10"/>
        <v>237</v>
      </c>
      <c r="T253" s="55">
        <f t="shared" si="11"/>
        <v>0.430408626556047</v>
      </c>
    </row>
    <row r="254" spans="3:20" x14ac:dyDescent="0.25">
      <c r="C254" s="19" t="s">
        <v>192</v>
      </c>
      <c r="D254" s="6" t="s">
        <v>131</v>
      </c>
      <c r="E254" s="48">
        <v>51.242379947265597</v>
      </c>
      <c r="F254" s="8">
        <v>153.28347457378999</v>
      </c>
      <c r="G254" s="49">
        <v>7851.9</v>
      </c>
      <c r="H254" s="9">
        <v>1</v>
      </c>
      <c r="I254" s="39">
        <v>0</v>
      </c>
      <c r="J254" s="47">
        <v>0</v>
      </c>
      <c r="K254" s="17">
        <v>0.69873338381926098</v>
      </c>
      <c r="L254" s="7">
        <v>1</v>
      </c>
      <c r="M254" s="7">
        <v>1.0112606906329014</v>
      </c>
      <c r="N254" s="33">
        <v>0.70660160428933005</v>
      </c>
      <c r="O254" s="41" t="s">
        <v>1675</v>
      </c>
      <c r="P254" s="33" t="s">
        <v>1677</v>
      </c>
      <c r="Q254" s="45" t="s">
        <v>1677</v>
      </c>
      <c r="R254" s="55">
        <f t="shared" si="9"/>
        <v>250</v>
      </c>
      <c r="S254" s="55">
        <f t="shared" si="10"/>
        <v>166</v>
      </c>
      <c r="T254" s="55">
        <f t="shared" si="11"/>
        <v>0.69873338381926098</v>
      </c>
    </row>
    <row r="255" spans="3:20" x14ac:dyDescent="0.25">
      <c r="C255" s="51" t="s">
        <v>771</v>
      </c>
      <c r="D255" s="52" t="s">
        <v>19</v>
      </c>
      <c r="E255" s="48">
        <v>44.300631533558992</v>
      </c>
      <c r="F255" s="8">
        <v>126.468892415401</v>
      </c>
      <c r="G255" s="49">
        <v>7084.8</v>
      </c>
      <c r="H255" s="9">
        <v>0.79079886564927604</v>
      </c>
      <c r="I255" s="39">
        <v>0.85888470883549395</v>
      </c>
      <c r="J255" s="47">
        <v>0</v>
      </c>
      <c r="K255" s="17">
        <v>0.38767349693473202</v>
      </c>
      <c r="L255" s="7">
        <v>1</v>
      </c>
      <c r="M255" s="7">
        <v>1.8117036297579838</v>
      </c>
      <c r="N255" s="33">
        <v>0.70234948155762467</v>
      </c>
      <c r="O255" s="41" t="s">
        <v>1675</v>
      </c>
      <c r="P255" s="33" t="s">
        <v>1677</v>
      </c>
      <c r="Q255" s="45" t="s">
        <v>1676</v>
      </c>
      <c r="R255" s="55">
        <f t="shared" si="9"/>
        <v>251</v>
      </c>
      <c r="S255" s="55">
        <f t="shared" si="10"/>
        <v>250</v>
      </c>
      <c r="T255" s="55">
        <f t="shared" si="11"/>
        <v>0.38767349693473202</v>
      </c>
    </row>
    <row r="256" spans="3:20" x14ac:dyDescent="0.25">
      <c r="C256" s="19" t="s">
        <v>451</v>
      </c>
      <c r="D256" s="6" t="s">
        <v>131</v>
      </c>
      <c r="E256" s="48">
        <v>87.265895348394693</v>
      </c>
      <c r="F256" s="8">
        <v>7.89161653846078E-2</v>
      </c>
      <c r="G256" s="49">
        <v>8</v>
      </c>
      <c r="H256" s="9">
        <v>0.86083622871872401</v>
      </c>
      <c r="I256" s="39">
        <v>0</v>
      </c>
      <c r="J256" s="47">
        <v>1</v>
      </c>
      <c r="K256" s="17">
        <v>0.64609605453025998</v>
      </c>
      <c r="L256" s="7">
        <v>1</v>
      </c>
      <c r="M256" s="7">
        <v>1.0843350629100088</v>
      </c>
      <c r="N256" s="33">
        <v>0.70058460593497796</v>
      </c>
      <c r="O256" s="41" t="s">
        <v>1675</v>
      </c>
      <c r="P256" s="33" t="s">
        <v>1677</v>
      </c>
      <c r="Q256" s="45" t="s">
        <v>1677</v>
      </c>
      <c r="R256" s="55">
        <f t="shared" si="9"/>
        <v>252</v>
      </c>
      <c r="S256" s="55">
        <f t="shared" si="10"/>
        <v>173</v>
      </c>
      <c r="T256" s="55">
        <f t="shared" si="11"/>
        <v>0.64609605453025998</v>
      </c>
    </row>
    <row r="257" spans="3:20" x14ac:dyDescent="0.25">
      <c r="C257" s="51" t="s">
        <v>190</v>
      </c>
      <c r="D257" s="52" t="s">
        <v>22</v>
      </c>
      <c r="E257" s="48">
        <v>37.433423463205102</v>
      </c>
      <c r="F257" s="8">
        <v>94.861184461216595</v>
      </c>
      <c r="G257" s="49">
        <v>4257</v>
      </c>
      <c r="H257" s="9">
        <v>0.83415054925015997</v>
      </c>
      <c r="I257" s="39">
        <v>1.36546700806599E-2</v>
      </c>
      <c r="J257" s="47">
        <v>1</v>
      </c>
      <c r="K257" s="17">
        <v>0.27083512967437201</v>
      </c>
      <c r="L257" s="7">
        <v>1</v>
      </c>
      <c r="M257" s="7">
        <v>2.5789818036022139</v>
      </c>
      <c r="N257" s="33">
        <v>0.69847887120645136</v>
      </c>
      <c r="O257" s="41" t="s">
        <v>1676</v>
      </c>
      <c r="P257" s="33" t="s">
        <v>1677</v>
      </c>
      <c r="Q257" s="45" t="s">
        <v>1675</v>
      </c>
      <c r="R257" s="55">
        <f t="shared" si="9"/>
        <v>253</v>
      </c>
      <c r="S257" s="55">
        <f t="shared" si="10"/>
        <v>327</v>
      </c>
      <c r="T257" s="55">
        <f t="shared" si="11"/>
        <v>0.27083512967437201</v>
      </c>
    </row>
    <row r="258" spans="3:20" x14ac:dyDescent="0.25">
      <c r="C258" s="51" t="s">
        <v>623</v>
      </c>
      <c r="D258" s="52" t="s">
        <v>22</v>
      </c>
      <c r="E258" s="48">
        <v>27.486746446389461</v>
      </c>
      <c r="F258" s="8">
        <v>152.197383577126</v>
      </c>
      <c r="G258" s="49">
        <v>4215</v>
      </c>
      <c r="H258" s="9">
        <v>0.99250554974812399</v>
      </c>
      <c r="I258" s="39">
        <v>6.6815092458816602E-2</v>
      </c>
      <c r="J258" s="47">
        <v>0</v>
      </c>
      <c r="K258" s="17">
        <v>0.25689655485688501</v>
      </c>
      <c r="L258" s="7">
        <v>1</v>
      </c>
      <c r="M258" s="7">
        <v>2.6964340871846497</v>
      </c>
      <c r="N258" s="33">
        <v>0.69270462739640604</v>
      </c>
      <c r="O258" s="41" t="s">
        <v>1676</v>
      </c>
      <c r="P258" s="33" t="s">
        <v>1677</v>
      </c>
      <c r="Q258" s="45" t="s">
        <v>1675</v>
      </c>
      <c r="R258" s="55">
        <f t="shared" si="9"/>
        <v>254</v>
      </c>
      <c r="S258" s="55">
        <f t="shared" si="10"/>
        <v>338</v>
      </c>
      <c r="T258" s="55">
        <f t="shared" si="11"/>
        <v>0.25689655485688501</v>
      </c>
    </row>
    <row r="259" spans="3:20" x14ac:dyDescent="0.25">
      <c r="C259" s="19" t="s">
        <v>775</v>
      </c>
      <c r="D259" s="6" t="s">
        <v>27</v>
      </c>
      <c r="E259" s="48">
        <v>60.597691564774699</v>
      </c>
      <c r="F259" s="8">
        <v>162.89023162134899</v>
      </c>
      <c r="G259" s="49">
        <v>12940</v>
      </c>
      <c r="H259" s="9">
        <v>0.76281082030179603</v>
      </c>
      <c r="I259" s="39">
        <v>0</v>
      </c>
      <c r="J259" s="47">
        <v>0</v>
      </c>
      <c r="K259" s="17">
        <v>0.38584117174296101</v>
      </c>
      <c r="L259" s="7">
        <v>1</v>
      </c>
      <c r="M259" s="7">
        <v>1.7924759373639736</v>
      </c>
      <c r="N259" s="33">
        <v>0.69161101599357799</v>
      </c>
      <c r="O259" s="41" t="s">
        <v>1675</v>
      </c>
      <c r="P259" s="33" t="s">
        <v>1677</v>
      </c>
      <c r="Q259" s="45" t="s">
        <v>1676</v>
      </c>
      <c r="R259" s="55">
        <f t="shared" si="9"/>
        <v>255</v>
      </c>
      <c r="S259" s="55">
        <f t="shared" si="10"/>
        <v>252</v>
      </c>
      <c r="T259" s="55">
        <f t="shared" si="11"/>
        <v>0.38584117174296101</v>
      </c>
    </row>
    <row r="260" spans="3:20" x14ac:dyDescent="0.25">
      <c r="C260" s="19" t="s">
        <v>1066</v>
      </c>
      <c r="D260" s="6" t="s">
        <v>126</v>
      </c>
      <c r="E260" s="48">
        <v>89.072394409778383</v>
      </c>
      <c r="F260" s="8">
        <v>16.341025619004299</v>
      </c>
      <c r="G260" s="49">
        <v>1902.7</v>
      </c>
      <c r="H260" s="9">
        <v>0.76498359121051196</v>
      </c>
      <c r="I260" s="39">
        <v>6.99081311344662E-2</v>
      </c>
      <c r="J260" s="47">
        <v>0</v>
      </c>
      <c r="K260" s="17">
        <v>0.30680769945507202</v>
      </c>
      <c r="L260" s="7">
        <v>1</v>
      </c>
      <c r="M260" s="7">
        <v>2.2468047611767861</v>
      </c>
      <c r="N260" s="33">
        <v>0.68933699990135222</v>
      </c>
      <c r="O260" s="41" t="s">
        <v>1675</v>
      </c>
      <c r="P260" s="33" t="s">
        <v>1677</v>
      </c>
      <c r="Q260" s="45" t="s">
        <v>1676</v>
      </c>
      <c r="R260" s="55">
        <f t="shared" si="9"/>
        <v>256</v>
      </c>
      <c r="S260" s="55">
        <f t="shared" si="10"/>
        <v>305</v>
      </c>
      <c r="T260" s="55">
        <f t="shared" si="11"/>
        <v>0.30680769945507202</v>
      </c>
    </row>
    <row r="261" spans="3:20" x14ac:dyDescent="0.25">
      <c r="C261" s="51" t="s">
        <v>1504</v>
      </c>
      <c r="D261" s="52" t="s">
        <v>126</v>
      </c>
      <c r="E261" s="48">
        <v>58.679298206409534</v>
      </c>
      <c r="F261" s="8">
        <v>93.014482342057804</v>
      </c>
      <c r="G261" s="49">
        <v>9270.4</v>
      </c>
      <c r="H261" s="9">
        <v>0.58875825712638297</v>
      </c>
      <c r="I261" s="39">
        <v>1.084993918257E-2</v>
      </c>
      <c r="J261" s="47">
        <v>0</v>
      </c>
      <c r="K261" s="17">
        <v>0.33146375979068599</v>
      </c>
      <c r="L261" s="7">
        <v>1</v>
      </c>
      <c r="M261" s="7">
        <v>2.0748540288963859</v>
      </c>
      <c r="N261" s="33">
        <v>0.68773891743484872</v>
      </c>
      <c r="O261" s="41" t="s">
        <v>1675</v>
      </c>
      <c r="P261" s="33" t="s">
        <v>1677</v>
      </c>
      <c r="Q261" s="45" t="s">
        <v>1676</v>
      </c>
      <c r="R261" s="55">
        <f t="shared" si="9"/>
        <v>257</v>
      </c>
      <c r="S261" s="55">
        <f t="shared" si="10"/>
        <v>286</v>
      </c>
      <c r="T261" s="55">
        <f t="shared" si="11"/>
        <v>0.33146375979068599</v>
      </c>
    </row>
    <row r="262" spans="3:20" x14ac:dyDescent="0.25">
      <c r="C262" s="19" t="s">
        <v>1434</v>
      </c>
      <c r="D262" s="6" t="s">
        <v>126</v>
      </c>
      <c r="E262" s="48">
        <v>49.820862777411499</v>
      </c>
      <c r="F262" s="8">
        <v>3.1174304890936699E-2</v>
      </c>
      <c r="G262" s="49">
        <v>2</v>
      </c>
      <c r="H262" s="9">
        <v>0.77656538307627299</v>
      </c>
      <c r="I262" s="39">
        <v>0</v>
      </c>
      <c r="J262" s="47">
        <v>1</v>
      </c>
      <c r="K262" s="17">
        <v>0.28895992630385597</v>
      </c>
      <c r="L262" s="7">
        <v>1</v>
      </c>
      <c r="M262" s="7">
        <v>2.3748465854231697</v>
      </c>
      <c r="N262" s="33">
        <v>0.68623549430684316</v>
      </c>
      <c r="O262" s="41" t="s">
        <v>1676</v>
      </c>
      <c r="P262" s="33" t="s">
        <v>1677</v>
      </c>
      <c r="Q262" s="45" t="s">
        <v>1676</v>
      </c>
      <c r="R262" s="55">
        <f t="shared" ref="R262:R325" si="12">RANK(N262,$N$5:$N$700,0)</f>
        <v>258</v>
      </c>
      <c r="S262" s="55">
        <f t="shared" ref="S262:S325" si="13">RANK(T262,$T$5:$T$700,0)</f>
        <v>313</v>
      </c>
      <c r="T262" s="55">
        <f t="shared" ref="T262:T325" si="14">K262*L262</f>
        <v>0.28895992630385597</v>
      </c>
    </row>
    <row r="263" spans="3:20" x14ac:dyDescent="0.25">
      <c r="C263" s="19" t="s">
        <v>1134</v>
      </c>
      <c r="D263" s="6" t="s">
        <v>39</v>
      </c>
      <c r="E263" s="48">
        <v>80.030264425317995</v>
      </c>
      <c r="F263" s="8">
        <v>55.713495710409902</v>
      </c>
      <c r="G263" s="49">
        <v>7294.1</v>
      </c>
      <c r="H263" s="9">
        <v>0.61128388612206097</v>
      </c>
      <c r="I263" s="39">
        <v>0</v>
      </c>
      <c r="J263" s="47">
        <v>1</v>
      </c>
      <c r="K263" s="17">
        <v>0.36211805854449203</v>
      </c>
      <c r="L263" s="7">
        <v>1</v>
      </c>
      <c r="M263" s="7">
        <v>1.891436772401573</v>
      </c>
      <c r="N263" s="33">
        <v>0.6849234118817179</v>
      </c>
      <c r="O263" s="41" t="s">
        <v>1675</v>
      </c>
      <c r="P263" s="33" t="s">
        <v>1677</v>
      </c>
      <c r="Q263" s="45" t="s">
        <v>1676</v>
      </c>
      <c r="R263" s="55">
        <f t="shared" si="12"/>
        <v>259</v>
      </c>
      <c r="S263" s="55">
        <f t="shared" si="13"/>
        <v>265</v>
      </c>
      <c r="T263" s="55">
        <f t="shared" si="14"/>
        <v>0.36211805854449203</v>
      </c>
    </row>
    <row r="264" spans="3:20" x14ac:dyDescent="0.25">
      <c r="C264" s="19" t="s">
        <v>996</v>
      </c>
      <c r="D264" s="6" t="s">
        <v>90</v>
      </c>
      <c r="E264" s="48">
        <v>80.385792181574104</v>
      </c>
      <c r="F264" s="8">
        <v>2.7552101730837202</v>
      </c>
      <c r="G264" s="49">
        <v>234</v>
      </c>
      <c r="H264" s="9">
        <v>0.94649466833361695</v>
      </c>
      <c r="I264" s="39">
        <v>0</v>
      </c>
      <c r="J264" s="47">
        <v>1</v>
      </c>
      <c r="K264" s="17">
        <v>0.33798527493121</v>
      </c>
      <c r="L264" s="7">
        <v>1</v>
      </c>
      <c r="M264" s="7">
        <v>2.0045695109412183</v>
      </c>
      <c r="N264" s="33">
        <v>0.67751497727418886</v>
      </c>
      <c r="O264" s="41" t="s">
        <v>1675</v>
      </c>
      <c r="P264" s="33" t="s">
        <v>1677</v>
      </c>
      <c r="Q264" s="45" t="s">
        <v>1676</v>
      </c>
      <c r="R264" s="55">
        <f t="shared" si="12"/>
        <v>260</v>
      </c>
      <c r="S264" s="55">
        <f t="shared" si="13"/>
        <v>281</v>
      </c>
      <c r="T264" s="55">
        <f t="shared" si="14"/>
        <v>0.33798527493121</v>
      </c>
    </row>
    <row r="265" spans="3:20" x14ac:dyDescent="0.25">
      <c r="C265" s="19" t="s">
        <v>1532</v>
      </c>
      <c r="D265" s="6" t="s">
        <v>16</v>
      </c>
      <c r="E265" s="48">
        <v>27.753441834075005</v>
      </c>
      <c r="F265" s="8">
        <v>0.63419795654742595</v>
      </c>
      <c r="G265" s="49">
        <v>19</v>
      </c>
      <c r="H265" s="9">
        <v>0.92637768938569598</v>
      </c>
      <c r="I265" s="39">
        <v>5.5943738846262901E-4</v>
      </c>
      <c r="J265" s="47">
        <v>1</v>
      </c>
      <c r="K265" s="17">
        <v>0.36225637748939199</v>
      </c>
      <c r="L265" s="7">
        <v>1</v>
      </c>
      <c r="M265" s="7">
        <v>1.8619885199181883</v>
      </c>
      <c r="N265" s="33">
        <v>0.67451721615239746</v>
      </c>
      <c r="O265" s="41" t="s">
        <v>1675</v>
      </c>
      <c r="P265" s="33" t="s">
        <v>1677</v>
      </c>
      <c r="Q265" s="45" t="s">
        <v>1676</v>
      </c>
      <c r="R265" s="55">
        <f t="shared" si="12"/>
        <v>261</v>
      </c>
      <c r="S265" s="55">
        <f t="shared" si="13"/>
        <v>264</v>
      </c>
      <c r="T265" s="55">
        <f t="shared" si="14"/>
        <v>0.36225637748939199</v>
      </c>
    </row>
    <row r="266" spans="3:20" x14ac:dyDescent="0.25">
      <c r="C266" s="19" t="s">
        <v>487</v>
      </c>
      <c r="D266" s="6" t="s">
        <v>27</v>
      </c>
      <c r="E266" s="48">
        <v>2.2987136175855598</v>
      </c>
      <c r="F266" s="8">
        <v>63.2591093117409</v>
      </c>
      <c r="G266" s="49">
        <v>162.5</v>
      </c>
      <c r="H266" s="9">
        <v>0.89485892929989097</v>
      </c>
      <c r="I266" s="39">
        <v>1</v>
      </c>
      <c r="J266" s="47">
        <v>0</v>
      </c>
      <c r="K266" s="17">
        <v>0.19109427464419401</v>
      </c>
      <c r="L266" s="7">
        <v>1</v>
      </c>
      <c r="M266" s="7">
        <v>3.5174332734901022</v>
      </c>
      <c r="N266" s="33">
        <v>0.67216136000694393</v>
      </c>
      <c r="O266" s="41" t="s">
        <v>1676</v>
      </c>
      <c r="P266" s="33" t="s">
        <v>1677</v>
      </c>
      <c r="Q266" s="45" t="s">
        <v>1675</v>
      </c>
      <c r="R266" s="55">
        <f t="shared" si="12"/>
        <v>262</v>
      </c>
      <c r="S266" s="55">
        <f t="shared" si="13"/>
        <v>403</v>
      </c>
      <c r="T266" s="55">
        <f t="shared" si="14"/>
        <v>0.19109427464419401</v>
      </c>
    </row>
    <row r="267" spans="3:20" x14ac:dyDescent="0.25">
      <c r="C267" s="19" t="s">
        <v>1452</v>
      </c>
      <c r="D267" s="6" t="s">
        <v>16</v>
      </c>
      <c r="E267" s="48">
        <v>23.026322633436902</v>
      </c>
      <c r="F267" s="8">
        <v>2.34506299099756</v>
      </c>
      <c r="G267" s="49">
        <v>54</v>
      </c>
      <c r="H267" s="9">
        <v>0.999966241230416</v>
      </c>
      <c r="I267" s="39">
        <v>0</v>
      </c>
      <c r="J267" s="47">
        <v>0</v>
      </c>
      <c r="K267" s="17">
        <v>0.39159522921867301</v>
      </c>
      <c r="L267" s="7">
        <v>1</v>
      </c>
      <c r="M267" s="7">
        <v>1.7125342708322315</v>
      </c>
      <c r="N267" s="33">
        <v>0.67062025033138073</v>
      </c>
      <c r="O267" s="41" t="s">
        <v>1675</v>
      </c>
      <c r="P267" s="33" t="s">
        <v>1677</v>
      </c>
      <c r="Q267" s="45" t="s">
        <v>1676</v>
      </c>
      <c r="R267" s="55">
        <f t="shared" si="12"/>
        <v>263</v>
      </c>
      <c r="S267" s="55">
        <f t="shared" si="13"/>
        <v>248</v>
      </c>
      <c r="T267" s="55">
        <f t="shared" si="14"/>
        <v>0.39159522921867301</v>
      </c>
    </row>
    <row r="268" spans="3:20" x14ac:dyDescent="0.25">
      <c r="C268" s="19" t="s">
        <v>309</v>
      </c>
      <c r="D268" s="6" t="s">
        <v>131</v>
      </c>
      <c r="E268" s="48">
        <v>43.137030841200001</v>
      </c>
      <c r="F268" s="8">
        <v>151.68435806504201</v>
      </c>
      <c r="G268" s="49">
        <v>10042.9</v>
      </c>
      <c r="H268" s="9">
        <v>0.65152623564700995</v>
      </c>
      <c r="I268" s="39">
        <v>0</v>
      </c>
      <c r="J268" s="47">
        <v>0</v>
      </c>
      <c r="K268" s="17">
        <v>0.59483992697989196</v>
      </c>
      <c r="L268" s="7">
        <v>1</v>
      </c>
      <c r="M268" s="7">
        <v>1.0925487746108631</v>
      </c>
      <c r="N268" s="33">
        <v>0.64989163331149624</v>
      </c>
      <c r="O268" s="41" t="s">
        <v>1675</v>
      </c>
      <c r="P268" s="33" t="s">
        <v>1677</v>
      </c>
      <c r="Q268" s="45" t="s">
        <v>1677</v>
      </c>
      <c r="R268" s="55">
        <f t="shared" si="12"/>
        <v>264</v>
      </c>
      <c r="S268" s="55">
        <f t="shared" si="13"/>
        <v>183</v>
      </c>
      <c r="T268" s="55">
        <f t="shared" si="14"/>
        <v>0.59483992697989196</v>
      </c>
    </row>
    <row r="269" spans="3:20" x14ac:dyDescent="0.25">
      <c r="C269" s="51" t="s">
        <v>1406</v>
      </c>
      <c r="D269" s="52" t="s">
        <v>39</v>
      </c>
      <c r="E269" s="48">
        <v>44.1977163199834</v>
      </c>
      <c r="F269" s="8">
        <v>51.535399114364701</v>
      </c>
      <c r="G269" s="49">
        <v>3919.7</v>
      </c>
      <c r="H269" s="9">
        <v>0.58110236765411005</v>
      </c>
      <c r="I269" s="39">
        <v>0.744946958732572</v>
      </c>
      <c r="J269" s="47">
        <v>1</v>
      </c>
      <c r="K269" s="17">
        <v>0.324304942481214</v>
      </c>
      <c r="L269" s="7">
        <v>1</v>
      </c>
      <c r="M269" s="7">
        <v>2.0035749588567988</v>
      </c>
      <c r="N269" s="33">
        <v>0.64976926178885486</v>
      </c>
      <c r="O269" s="41" t="s">
        <v>1675</v>
      </c>
      <c r="P269" s="33" t="s">
        <v>1677</v>
      </c>
      <c r="Q269" s="45" t="s">
        <v>1676</v>
      </c>
      <c r="R269" s="55">
        <f t="shared" si="12"/>
        <v>265</v>
      </c>
      <c r="S269" s="55">
        <f t="shared" si="13"/>
        <v>289</v>
      </c>
      <c r="T269" s="55">
        <f t="shared" si="14"/>
        <v>0.324304942481214</v>
      </c>
    </row>
    <row r="270" spans="3:20" x14ac:dyDescent="0.25">
      <c r="C270" s="19" t="s">
        <v>463</v>
      </c>
      <c r="D270" s="6" t="s">
        <v>39</v>
      </c>
      <c r="E270" s="48">
        <v>38.757378412267791</v>
      </c>
      <c r="F270" s="8">
        <v>38.694701499497398</v>
      </c>
      <c r="G270" s="49">
        <v>1867</v>
      </c>
      <c r="H270" s="9">
        <v>0.80327005279366204</v>
      </c>
      <c r="I270" s="39">
        <v>1.24023009631745E-2</v>
      </c>
      <c r="J270" s="47">
        <v>1</v>
      </c>
      <c r="K270" s="17">
        <v>0.35861559715526498</v>
      </c>
      <c r="L270" s="7">
        <v>1</v>
      </c>
      <c r="M270" s="7">
        <v>1.8075584942388836</v>
      </c>
      <c r="N270" s="33">
        <v>0.64821866880454881</v>
      </c>
      <c r="O270" s="41" t="s">
        <v>1675</v>
      </c>
      <c r="P270" s="33" t="s">
        <v>1677</v>
      </c>
      <c r="Q270" s="45" t="s">
        <v>1676</v>
      </c>
      <c r="R270" s="55">
        <f t="shared" si="12"/>
        <v>266</v>
      </c>
      <c r="S270" s="55">
        <f t="shared" si="13"/>
        <v>271</v>
      </c>
      <c r="T270" s="55">
        <f t="shared" si="14"/>
        <v>0.35861559715526498</v>
      </c>
    </row>
    <row r="271" spans="3:20" x14ac:dyDescent="0.25">
      <c r="C271" s="51" t="s">
        <v>723</v>
      </c>
      <c r="D271" s="52" t="s">
        <v>131</v>
      </c>
      <c r="E271" s="48">
        <v>39.546249755462426</v>
      </c>
      <c r="F271" s="8">
        <v>48.715973794730097</v>
      </c>
      <c r="G271" s="49">
        <v>2738.7</v>
      </c>
      <c r="H271" s="9">
        <v>0.70344837578667296</v>
      </c>
      <c r="I271" s="39">
        <v>6.6105099407615204E-3</v>
      </c>
      <c r="J271" s="47">
        <v>0</v>
      </c>
      <c r="K271" s="17">
        <v>0.27646157249511599</v>
      </c>
      <c r="L271" s="7">
        <v>1</v>
      </c>
      <c r="M271" s="7">
        <v>2.3227935094247489</v>
      </c>
      <c r="N271" s="33">
        <v>0.64216314619701509</v>
      </c>
      <c r="O271" s="41" t="s">
        <v>1676</v>
      </c>
      <c r="P271" s="33" t="s">
        <v>1677</v>
      </c>
      <c r="Q271" s="45" t="s">
        <v>1676</v>
      </c>
      <c r="R271" s="55">
        <f t="shared" si="12"/>
        <v>267</v>
      </c>
      <c r="S271" s="55">
        <f t="shared" si="13"/>
        <v>322</v>
      </c>
      <c r="T271" s="55">
        <f t="shared" si="14"/>
        <v>0.27646157249511599</v>
      </c>
    </row>
    <row r="272" spans="3:20" x14ac:dyDescent="0.25">
      <c r="C272" s="51" t="s">
        <v>583</v>
      </c>
      <c r="D272" s="52" t="s">
        <v>27</v>
      </c>
      <c r="E272" s="48">
        <v>53.801726728529999</v>
      </c>
      <c r="F272" s="8">
        <v>139.176642357107</v>
      </c>
      <c r="G272" s="49">
        <v>7616.4</v>
      </c>
      <c r="H272" s="9">
        <v>0.98313424703159602</v>
      </c>
      <c r="I272" s="39">
        <v>6.9119360968816698E-2</v>
      </c>
      <c r="J272" s="47">
        <v>1</v>
      </c>
      <c r="K272" s="17">
        <v>0.47954048261711202</v>
      </c>
      <c r="L272" s="7">
        <v>1</v>
      </c>
      <c r="M272" s="7">
        <v>1.3319557603311061</v>
      </c>
      <c r="N272" s="33">
        <v>0.63872670813382104</v>
      </c>
      <c r="O272" s="41" t="s">
        <v>1675</v>
      </c>
      <c r="P272" s="33" t="s">
        <v>1677</v>
      </c>
      <c r="Q272" s="45" t="s">
        <v>1677</v>
      </c>
      <c r="R272" s="55">
        <f t="shared" si="12"/>
        <v>268</v>
      </c>
      <c r="S272" s="55">
        <f t="shared" si="13"/>
        <v>221</v>
      </c>
      <c r="T272" s="55">
        <f t="shared" si="14"/>
        <v>0.47954048261711202</v>
      </c>
    </row>
    <row r="273" spans="3:20" x14ac:dyDescent="0.25">
      <c r="C273" s="19" t="s">
        <v>194</v>
      </c>
      <c r="D273" s="6" t="s">
        <v>28</v>
      </c>
      <c r="E273" s="48">
        <v>13.97587951703113</v>
      </c>
      <c r="F273" s="8">
        <v>265.33806658534201</v>
      </c>
      <c r="G273" s="49">
        <v>9679.4</v>
      </c>
      <c r="H273" s="9">
        <v>0.38311598341619602</v>
      </c>
      <c r="I273" s="39">
        <v>0.28629984328115998</v>
      </c>
      <c r="J273" s="47">
        <v>0</v>
      </c>
      <c r="K273" s="17">
        <v>0.16337180999669901</v>
      </c>
      <c r="L273" s="7">
        <v>1</v>
      </c>
      <c r="M273" s="7">
        <v>3.8964394344528674</v>
      </c>
      <c r="N273" s="33">
        <v>0.63656836294907915</v>
      </c>
      <c r="O273" s="41" t="s">
        <v>1676</v>
      </c>
      <c r="P273" s="33" t="s">
        <v>1677</v>
      </c>
      <c r="Q273" s="45" t="s">
        <v>1675</v>
      </c>
      <c r="R273" s="55">
        <f t="shared" si="12"/>
        <v>269</v>
      </c>
      <c r="S273" s="55">
        <f t="shared" si="13"/>
        <v>432</v>
      </c>
      <c r="T273" s="55">
        <f t="shared" si="14"/>
        <v>0.16337180999669901</v>
      </c>
    </row>
    <row r="274" spans="3:20" x14ac:dyDescent="0.25">
      <c r="C274" s="19" t="s">
        <v>1442</v>
      </c>
      <c r="D274" s="6" t="s">
        <v>39</v>
      </c>
      <c r="E274" s="48">
        <v>52.476843925197997</v>
      </c>
      <c r="F274" s="8">
        <v>57.836458951173597</v>
      </c>
      <c r="G274" s="49">
        <v>7001.3</v>
      </c>
      <c r="H274" s="9">
        <v>0.43350161106749602</v>
      </c>
      <c r="I274" s="39">
        <v>0</v>
      </c>
      <c r="J274" s="47">
        <v>0</v>
      </c>
      <c r="K274" s="17">
        <v>0.25504031164871799</v>
      </c>
      <c r="L274" s="7">
        <v>1</v>
      </c>
      <c r="M274" s="7">
        <v>2.495031763288881</v>
      </c>
      <c r="N274" s="33">
        <v>0.63633367848264655</v>
      </c>
      <c r="O274" s="41" t="s">
        <v>1676</v>
      </c>
      <c r="P274" s="33" t="s">
        <v>1677</v>
      </c>
      <c r="Q274" s="45" t="s">
        <v>1675</v>
      </c>
      <c r="R274" s="55">
        <f t="shared" si="12"/>
        <v>270</v>
      </c>
      <c r="S274" s="55">
        <f t="shared" si="13"/>
        <v>342</v>
      </c>
      <c r="T274" s="55">
        <f t="shared" si="14"/>
        <v>0.25504031164871799</v>
      </c>
    </row>
    <row r="275" spans="3:20" x14ac:dyDescent="0.25">
      <c r="C275" s="19" t="s">
        <v>1416</v>
      </c>
      <c r="D275" s="6" t="s">
        <v>39</v>
      </c>
      <c r="E275" s="48">
        <v>60.071464177533123</v>
      </c>
      <c r="F275" s="8">
        <v>11.193561158342799</v>
      </c>
      <c r="G275" s="49">
        <v>704</v>
      </c>
      <c r="H275" s="9">
        <v>0.95513296611138399</v>
      </c>
      <c r="I275" s="39">
        <v>6.8419465153685896E-2</v>
      </c>
      <c r="J275" s="47">
        <v>1</v>
      </c>
      <c r="K275" s="17">
        <v>0.46348983362448198</v>
      </c>
      <c r="L275" s="7">
        <v>1</v>
      </c>
      <c r="M275" s="7">
        <v>1.3699027277621418</v>
      </c>
      <c r="N275" s="33">
        <v>0.63493598737219914</v>
      </c>
      <c r="O275" s="41" t="s">
        <v>1675</v>
      </c>
      <c r="P275" s="33" t="s">
        <v>1677</v>
      </c>
      <c r="Q275" s="45" t="s">
        <v>1677</v>
      </c>
      <c r="R275" s="55">
        <f t="shared" si="12"/>
        <v>271</v>
      </c>
      <c r="S275" s="55">
        <f t="shared" si="13"/>
        <v>229</v>
      </c>
      <c r="T275" s="55">
        <f t="shared" si="14"/>
        <v>0.46348983362448198</v>
      </c>
    </row>
    <row r="276" spans="3:20" x14ac:dyDescent="0.25">
      <c r="C276" s="19" t="s">
        <v>739</v>
      </c>
      <c r="D276" s="6" t="s">
        <v>16</v>
      </c>
      <c r="E276" s="48">
        <v>41.66700802340273</v>
      </c>
      <c r="F276" s="8">
        <v>138.676025088535</v>
      </c>
      <c r="G276" s="49">
        <v>6500.3</v>
      </c>
      <c r="H276" s="9">
        <v>0.88891513468879801</v>
      </c>
      <c r="I276" s="39">
        <v>1.89790919727898E-2</v>
      </c>
      <c r="J276" s="47">
        <v>0</v>
      </c>
      <c r="K276" s="17">
        <v>0.353509278097702</v>
      </c>
      <c r="L276" s="7">
        <v>1</v>
      </c>
      <c r="M276" s="7">
        <v>1.7857262909833509</v>
      </c>
      <c r="N276" s="33">
        <v>0.6312708120056113</v>
      </c>
      <c r="O276" s="41" t="s">
        <v>1675</v>
      </c>
      <c r="P276" s="33" t="s">
        <v>1677</v>
      </c>
      <c r="Q276" s="45" t="s">
        <v>1676</v>
      </c>
      <c r="R276" s="55">
        <f t="shared" si="12"/>
        <v>272</v>
      </c>
      <c r="S276" s="55">
        <f t="shared" si="13"/>
        <v>273</v>
      </c>
      <c r="T276" s="55">
        <f t="shared" si="14"/>
        <v>0.353509278097702</v>
      </c>
    </row>
    <row r="277" spans="3:20" x14ac:dyDescent="0.25">
      <c r="C277" s="19" t="s">
        <v>1528</v>
      </c>
      <c r="D277" s="6" t="s">
        <v>39</v>
      </c>
      <c r="E277" s="48">
        <v>45.121309152138103</v>
      </c>
      <c r="F277" s="8">
        <v>128.98693678773799</v>
      </c>
      <c r="G277" s="49">
        <v>7087.6</v>
      </c>
      <c r="H277" s="9">
        <v>0.82116082332338602</v>
      </c>
      <c r="I277" s="39">
        <v>0</v>
      </c>
      <c r="J277" s="47">
        <v>1</v>
      </c>
      <c r="K277" s="17">
        <v>0.34030324504343401</v>
      </c>
      <c r="L277" s="7">
        <v>1</v>
      </c>
      <c r="M277" s="7">
        <v>1.8465195220304362</v>
      </c>
      <c r="N277" s="33">
        <v>0.62837658538300822</v>
      </c>
      <c r="O277" s="41" t="s">
        <v>1675</v>
      </c>
      <c r="P277" s="33" t="s">
        <v>1677</v>
      </c>
      <c r="Q277" s="45" t="s">
        <v>1676</v>
      </c>
      <c r="R277" s="55">
        <f t="shared" si="12"/>
        <v>273</v>
      </c>
      <c r="S277" s="55">
        <f t="shared" si="13"/>
        <v>279</v>
      </c>
      <c r="T277" s="55">
        <f t="shared" si="14"/>
        <v>0.34030324504343401</v>
      </c>
    </row>
    <row r="278" spans="3:20" x14ac:dyDescent="0.25">
      <c r="C278" s="19" t="s">
        <v>1094</v>
      </c>
      <c r="D278" s="6" t="s">
        <v>90</v>
      </c>
      <c r="E278" s="48">
        <v>59.099168772465802</v>
      </c>
      <c r="F278" s="8">
        <v>6.9952865759051602E-2</v>
      </c>
      <c r="G278" s="49">
        <v>5</v>
      </c>
      <c r="H278" s="9">
        <v>0.82683124392236595</v>
      </c>
      <c r="I278" s="39">
        <v>0</v>
      </c>
      <c r="J278" s="47">
        <v>1</v>
      </c>
      <c r="K278" s="17">
        <v>0.29754259732389698</v>
      </c>
      <c r="L278" s="7">
        <v>1</v>
      </c>
      <c r="M278" s="7">
        <v>2.1068519581479186</v>
      </c>
      <c r="N278" s="33">
        <v>0.62687820380426995</v>
      </c>
      <c r="O278" s="41" t="s">
        <v>1675</v>
      </c>
      <c r="P278" s="33" t="s">
        <v>1677</v>
      </c>
      <c r="Q278" s="45" t="s">
        <v>1676</v>
      </c>
      <c r="R278" s="55">
        <f t="shared" si="12"/>
        <v>274</v>
      </c>
      <c r="S278" s="55">
        <f t="shared" si="13"/>
        <v>309</v>
      </c>
      <c r="T278" s="55">
        <f t="shared" si="14"/>
        <v>0.29754259732389698</v>
      </c>
    </row>
    <row r="279" spans="3:20" x14ac:dyDescent="0.25">
      <c r="C279" s="51" t="s">
        <v>1180</v>
      </c>
      <c r="D279" s="52" t="s">
        <v>90</v>
      </c>
      <c r="E279" s="48">
        <v>245.13848973269842</v>
      </c>
      <c r="F279" s="8">
        <v>6.37650124436104</v>
      </c>
      <c r="G279" s="49">
        <v>1661.56</v>
      </c>
      <c r="H279" s="9">
        <v>0.94075801344600096</v>
      </c>
      <c r="I279" s="39">
        <v>0.223758078820569</v>
      </c>
      <c r="J279" s="47">
        <v>1</v>
      </c>
      <c r="K279" s="17">
        <v>0.50362586303492296</v>
      </c>
      <c r="L279" s="7">
        <v>1</v>
      </c>
      <c r="M279" s="7">
        <v>1.2175423444883529</v>
      </c>
      <c r="N279" s="33">
        <v>0.61318581402451022</v>
      </c>
      <c r="O279" s="41" t="s">
        <v>1675</v>
      </c>
      <c r="P279" s="33" t="s">
        <v>1677</v>
      </c>
      <c r="Q279" s="45" t="s">
        <v>1677</v>
      </c>
      <c r="R279" s="55">
        <f t="shared" si="12"/>
        <v>275</v>
      </c>
      <c r="S279" s="55">
        <f t="shared" si="13"/>
        <v>210</v>
      </c>
      <c r="T279" s="55">
        <f t="shared" si="14"/>
        <v>0.50362586303492296</v>
      </c>
    </row>
    <row r="280" spans="3:20" x14ac:dyDescent="0.25">
      <c r="C280" s="19" t="s">
        <v>483</v>
      </c>
      <c r="D280" s="6" t="s">
        <v>28</v>
      </c>
      <c r="E280" s="48">
        <v>15.531447722817841</v>
      </c>
      <c r="F280" s="8">
        <v>136.10111206240001</v>
      </c>
      <c r="G280" s="49">
        <v>2877.3</v>
      </c>
      <c r="H280" s="9">
        <v>0.73466350641731604</v>
      </c>
      <c r="I280" s="39">
        <v>0.27294029970717598</v>
      </c>
      <c r="J280" s="47">
        <v>0</v>
      </c>
      <c r="K280" s="17">
        <v>0.157614696264711</v>
      </c>
      <c r="L280" s="7">
        <v>1</v>
      </c>
      <c r="M280" s="7">
        <v>3.8666405736518765</v>
      </c>
      <c r="N280" s="33">
        <v>0.6094393795809484</v>
      </c>
      <c r="O280" s="41" t="s">
        <v>1676</v>
      </c>
      <c r="P280" s="33" t="s">
        <v>1677</v>
      </c>
      <c r="Q280" s="45" t="s">
        <v>1675</v>
      </c>
      <c r="R280" s="55">
        <f t="shared" si="12"/>
        <v>276</v>
      </c>
      <c r="S280" s="55">
        <f t="shared" si="13"/>
        <v>439</v>
      </c>
      <c r="T280" s="55">
        <f t="shared" si="14"/>
        <v>0.157614696264711</v>
      </c>
    </row>
    <row r="281" spans="3:20" x14ac:dyDescent="0.25">
      <c r="C281" s="19" t="s">
        <v>1152</v>
      </c>
      <c r="D281" s="6" t="s">
        <v>204</v>
      </c>
      <c r="E281" s="48">
        <v>36.498530943288401</v>
      </c>
      <c r="F281" s="8">
        <v>170.64922766031199</v>
      </c>
      <c r="G281" s="49">
        <v>9154</v>
      </c>
      <c r="H281" s="9">
        <v>0.68040704787067596</v>
      </c>
      <c r="I281" s="39">
        <v>0</v>
      </c>
      <c r="J281" s="47">
        <v>1</v>
      </c>
      <c r="K281" s="17">
        <v>0.30224419301646099</v>
      </c>
      <c r="L281" s="7">
        <v>1</v>
      </c>
      <c r="M281" s="7">
        <v>2.0103676171820921</v>
      </c>
      <c r="N281" s="33">
        <v>0.60762193812162701</v>
      </c>
      <c r="O281" s="41" t="s">
        <v>1675</v>
      </c>
      <c r="P281" s="33" t="s">
        <v>1677</v>
      </c>
      <c r="Q281" s="45" t="s">
        <v>1676</v>
      </c>
      <c r="R281" s="55">
        <f t="shared" si="12"/>
        <v>277</v>
      </c>
      <c r="S281" s="55">
        <f t="shared" si="13"/>
        <v>307</v>
      </c>
      <c r="T281" s="55">
        <f t="shared" si="14"/>
        <v>0.30224419301646099</v>
      </c>
    </row>
    <row r="282" spans="3:20" x14ac:dyDescent="0.25">
      <c r="C282" s="51" t="s">
        <v>986</v>
      </c>
      <c r="D282" s="52" t="s">
        <v>16</v>
      </c>
      <c r="E282" s="48">
        <v>34.307081232728713</v>
      </c>
      <c r="F282" s="8">
        <v>3.7768240343347599</v>
      </c>
      <c r="G282" s="49">
        <v>132</v>
      </c>
      <c r="H282" s="9">
        <v>0.98160461323973403</v>
      </c>
      <c r="I282" s="39">
        <v>4.68493733510967E-2</v>
      </c>
      <c r="J282" s="47">
        <v>1</v>
      </c>
      <c r="K282" s="17">
        <v>0.34903221998206102</v>
      </c>
      <c r="L282" s="7">
        <v>1</v>
      </c>
      <c r="M282" s="7">
        <v>1.716243965084054</v>
      </c>
      <c r="N282" s="33">
        <v>0.59902444116410214</v>
      </c>
      <c r="O282" s="41" t="s">
        <v>1675</v>
      </c>
      <c r="P282" s="33" t="s">
        <v>1677</v>
      </c>
      <c r="Q282" s="45" t="s">
        <v>1676</v>
      </c>
      <c r="R282" s="55">
        <f t="shared" si="12"/>
        <v>278</v>
      </c>
      <c r="S282" s="55">
        <f t="shared" si="13"/>
        <v>274</v>
      </c>
      <c r="T282" s="55">
        <f t="shared" si="14"/>
        <v>0.34903221998206102</v>
      </c>
    </row>
    <row r="283" spans="3:20" x14ac:dyDescent="0.25">
      <c r="C283" s="19" t="s">
        <v>855</v>
      </c>
      <c r="D283" s="6" t="s">
        <v>126</v>
      </c>
      <c r="E283" s="48">
        <v>59.779318927255602</v>
      </c>
      <c r="F283" s="8">
        <v>24.883444290946301</v>
      </c>
      <c r="G283" s="49">
        <v>2229.9</v>
      </c>
      <c r="H283" s="9">
        <v>0.66707715694742997</v>
      </c>
      <c r="I283" s="39">
        <v>0</v>
      </c>
      <c r="J283" s="47">
        <v>0</v>
      </c>
      <c r="K283" s="17">
        <v>0.25616300041599399</v>
      </c>
      <c r="L283" s="7">
        <v>1</v>
      </c>
      <c r="M283" s="7">
        <v>2.3236787473649878</v>
      </c>
      <c r="N283" s="33">
        <v>0.59524051992789373</v>
      </c>
      <c r="O283" s="41" t="s">
        <v>1676</v>
      </c>
      <c r="P283" s="33" t="s">
        <v>1677</v>
      </c>
      <c r="Q283" s="45" t="s">
        <v>1676</v>
      </c>
      <c r="R283" s="55">
        <f t="shared" si="12"/>
        <v>279</v>
      </c>
      <c r="S283" s="55">
        <f t="shared" si="13"/>
        <v>340</v>
      </c>
      <c r="T283" s="55">
        <f t="shared" si="14"/>
        <v>0.25616300041599399</v>
      </c>
    </row>
    <row r="284" spans="3:20" x14ac:dyDescent="0.25">
      <c r="C284" s="51" t="s">
        <v>221</v>
      </c>
      <c r="D284" s="52" t="s">
        <v>12</v>
      </c>
      <c r="E284" s="48">
        <v>23.875646103331281</v>
      </c>
      <c r="F284" s="8">
        <v>172.97517738958001</v>
      </c>
      <c r="G284" s="49">
        <v>7974</v>
      </c>
      <c r="H284" s="9">
        <v>0.51792000501812996</v>
      </c>
      <c r="I284" s="39">
        <v>0.92341284089028097</v>
      </c>
      <c r="J284" s="47">
        <v>1</v>
      </c>
      <c r="K284" s="17">
        <v>0.25529872642747198</v>
      </c>
      <c r="L284" s="7">
        <v>1</v>
      </c>
      <c r="M284" s="7">
        <v>2.3057791359017026</v>
      </c>
      <c r="N284" s="33">
        <v>0.58866247681874151</v>
      </c>
      <c r="O284" s="41" t="s">
        <v>1676</v>
      </c>
      <c r="P284" s="33" t="s">
        <v>1677</v>
      </c>
      <c r="Q284" s="45" t="s">
        <v>1676</v>
      </c>
      <c r="R284" s="55">
        <f t="shared" si="12"/>
        <v>280</v>
      </c>
      <c r="S284" s="55">
        <f t="shared" si="13"/>
        <v>341</v>
      </c>
      <c r="T284" s="55">
        <f t="shared" si="14"/>
        <v>0.25529872642747198</v>
      </c>
    </row>
    <row r="285" spans="3:20" x14ac:dyDescent="0.25">
      <c r="C285" s="51" t="s">
        <v>475</v>
      </c>
      <c r="D285" s="52" t="s">
        <v>19</v>
      </c>
      <c r="E285" s="48">
        <v>30.13971416132096</v>
      </c>
      <c r="F285" s="8">
        <v>7.1433042568938401</v>
      </c>
      <c r="G285" s="49">
        <v>388</v>
      </c>
      <c r="H285" s="9">
        <v>0.5548895579127</v>
      </c>
      <c r="I285" s="39">
        <v>0.92605614080798604</v>
      </c>
      <c r="J285" s="47">
        <v>0</v>
      </c>
      <c r="K285" s="17">
        <v>0.23869396223931699</v>
      </c>
      <c r="L285" s="7">
        <v>1</v>
      </c>
      <c r="M285" s="7">
        <v>2.4648585963627219</v>
      </c>
      <c r="N285" s="33">
        <v>0.58834686472545938</v>
      </c>
      <c r="O285" s="41" t="s">
        <v>1676</v>
      </c>
      <c r="P285" s="33" t="s">
        <v>1677</v>
      </c>
      <c r="Q285" s="45" t="s">
        <v>1675</v>
      </c>
      <c r="R285" s="55">
        <f t="shared" si="12"/>
        <v>281</v>
      </c>
      <c r="S285" s="55">
        <f t="shared" si="13"/>
        <v>357</v>
      </c>
      <c r="T285" s="55">
        <f t="shared" si="14"/>
        <v>0.23869396223931699</v>
      </c>
    </row>
    <row r="286" spans="3:20" x14ac:dyDescent="0.25">
      <c r="C286" s="19" t="s">
        <v>1046</v>
      </c>
      <c r="D286" s="6" t="s">
        <v>27</v>
      </c>
      <c r="E286" s="48">
        <v>115.24488496810299</v>
      </c>
      <c r="F286" s="8">
        <v>27.874748646639102</v>
      </c>
      <c r="G286" s="49">
        <v>4007.6</v>
      </c>
      <c r="H286" s="9">
        <v>0.80158254349154201</v>
      </c>
      <c r="I286" s="39">
        <v>0</v>
      </c>
      <c r="J286" s="47">
        <v>1</v>
      </c>
      <c r="K286" s="17">
        <v>0.36659278524343403</v>
      </c>
      <c r="L286" s="7">
        <v>1</v>
      </c>
      <c r="M286" s="7">
        <v>1.5685612200718246</v>
      </c>
      <c r="N286" s="33">
        <v>0.57502322649096926</v>
      </c>
      <c r="O286" s="41" t="s">
        <v>1675</v>
      </c>
      <c r="P286" s="33" t="s">
        <v>1677</v>
      </c>
      <c r="Q286" s="45" t="s">
        <v>1677</v>
      </c>
      <c r="R286" s="55">
        <f t="shared" si="12"/>
        <v>282</v>
      </c>
      <c r="S286" s="55">
        <f t="shared" si="13"/>
        <v>261</v>
      </c>
      <c r="T286" s="55">
        <f t="shared" si="14"/>
        <v>0.36659278524343403</v>
      </c>
    </row>
    <row r="287" spans="3:20" x14ac:dyDescent="0.25">
      <c r="C287" s="19" t="s">
        <v>543</v>
      </c>
      <c r="D287" s="6" t="s">
        <v>22</v>
      </c>
      <c r="E287" s="48">
        <v>3.8788882921222898</v>
      </c>
      <c r="F287" s="8">
        <v>30.8603139266644</v>
      </c>
      <c r="G287" s="49">
        <v>191.3</v>
      </c>
      <c r="H287" s="9">
        <v>0.62573816195168297</v>
      </c>
      <c r="I287" s="39">
        <v>0</v>
      </c>
      <c r="J287" s="47">
        <v>0</v>
      </c>
      <c r="K287" s="17">
        <v>0.214697733605585</v>
      </c>
      <c r="L287" s="7">
        <v>1</v>
      </c>
      <c r="M287" s="7">
        <v>2.6751877466365639</v>
      </c>
      <c r="N287" s="33">
        <v>0.57435674617230226</v>
      </c>
      <c r="O287" s="41" t="s">
        <v>1676</v>
      </c>
      <c r="P287" s="33" t="s">
        <v>1677</v>
      </c>
      <c r="Q287" s="45" t="s">
        <v>1675</v>
      </c>
      <c r="R287" s="55">
        <f t="shared" si="12"/>
        <v>283</v>
      </c>
      <c r="S287" s="55">
        <f t="shared" si="13"/>
        <v>375</v>
      </c>
      <c r="T287" s="55">
        <f t="shared" si="14"/>
        <v>0.214697733605585</v>
      </c>
    </row>
    <row r="288" spans="3:20" x14ac:dyDescent="0.25">
      <c r="C288" s="19" t="s">
        <v>277</v>
      </c>
      <c r="D288" s="6" t="s">
        <v>48</v>
      </c>
      <c r="E288" s="48">
        <v>18.900808675221715</v>
      </c>
      <c r="F288" s="8">
        <v>73.727357584448299</v>
      </c>
      <c r="G288" s="49">
        <v>1635</v>
      </c>
      <c r="H288" s="9">
        <v>0.85229766350661396</v>
      </c>
      <c r="I288" s="39">
        <v>2.8968525685037E-3</v>
      </c>
      <c r="J288" s="47">
        <v>0</v>
      </c>
      <c r="K288" s="17">
        <v>0.20907466517144499</v>
      </c>
      <c r="L288" s="7">
        <v>1</v>
      </c>
      <c r="M288" s="7">
        <v>2.7439031842534001</v>
      </c>
      <c r="N288" s="33">
        <v>0.5736806395106413</v>
      </c>
      <c r="O288" s="41" t="s">
        <v>1676</v>
      </c>
      <c r="P288" s="33" t="s">
        <v>1677</v>
      </c>
      <c r="Q288" s="45" t="s">
        <v>1675</v>
      </c>
      <c r="R288" s="55">
        <f t="shared" si="12"/>
        <v>284</v>
      </c>
      <c r="S288" s="55">
        <f t="shared" si="13"/>
        <v>380</v>
      </c>
      <c r="T288" s="55">
        <f t="shared" si="14"/>
        <v>0.20907466517144499</v>
      </c>
    </row>
    <row r="289" spans="3:20" x14ac:dyDescent="0.25">
      <c r="C289" s="19" t="s">
        <v>101</v>
      </c>
      <c r="D289" s="6" t="s">
        <v>28</v>
      </c>
      <c r="E289" s="48">
        <v>27.048014157687994</v>
      </c>
      <c r="F289" s="8">
        <v>142.31432809329101</v>
      </c>
      <c r="G289" s="49">
        <v>9172.5</v>
      </c>
      <c r="H289" s="9">
        <v>0.41965875836567801</v>
      </c>
      <c r="I289" s="39">
        <v>9.5145228558766292E-3</v>
      </c>
      <c r="J289" s="47">
        <v>0</v>
      </c>
      <c r="K289" s="17">
        <v>0.24042198141414201</v>
      </c>
      <c r="L289" s="7">
        <v>1</v>
      </c>
      <c r="M289" s="7">
        <v>2.3771932225197361</v>
      </c>
      <c r="N289" s="33">
        <v>0.57152950476246434</v>
      </c>
      <c r="O289" s="41" t="s">
        <v>1676</v>
      </c>
      <c r="P289" s="33" t="s">
        <v>1677</v>
      </c>
      <c r="Q289" s="45" t="s">
        <v>1676</v>
      </c>
      <c r="R289" s="55">
        <f t="shared" si="12"/>
        <v>285</v>
      </c>
      <c r="S289" s="55">
        <f t="shared" si="13"/>
        <v>353</v>
      </c>
      <c r="T289" s="55">
        <f t="shared" si="14"/>
        <v>0.24042198141414201</v>
      </c>
    </row>
    <row r="290" spans="3:20" x14ac:dyDescent="0.25">
      <c r="C290" s="19" t="s">
        <v>257</v>
      </c>
      <c r="D290" s="6" t="s">
        <v>131</v>
      </c>
      <c r="E290" s="48">
        <v>38.008300127536401</v>
      </c>
      <c r="F290" s="8">
        <v>88.058189127121594</v>
      </c>
      <c r="G290" s="49">
        <v>4240.8999999999996</v>
      </c>
      <c r="H290" s="9">
        <v>0.78920561225942598</v>
      </c>
      <c r="I290" s="39">
        <v>0</v>
      </c>
      <c r="J290" s="47">
        <v>0</v>
      </c>
      <c r="K290" s="17">
        <v>0.51132578195207001</v>
      </c>
      <c r="L290" s="7">
        <v>1</v>
      </c>
      <c r="M290" s="7">
        <v>1.1174755027626273</v>
      </c>
      <c r="N290" s="33">
        <v>0.57139403526238297</v>
      </c>
      <c r="O290" s="41" t="s">
        <v>1675</v>
      </c>
      <c r="P290" s="33" t="s">
        <v>1677</v>
      </c>
      <c r="Q290" s="45" t="s">
        <v>1677</v>
      </c>
      <c r="R290" s="55">
        <f t="shared" si="12"/>
        <v>286</v>
      </c>
      <c r="S290" s="55">
        <f t="shared" si="13"/>
        <v>207</v>
      </c>
      <c r="T290" s="55">
        <f t="shared" si="14"/>
        <v>0.51132578195207001</v>
      </c>
    </row>
    <row r="291" spans="3:20" x14ac:dyDescent="0.25">
      <c r="C291" s="51" t="s">
        <v>188</v>
      </c>
      <c r="D291" s="52" t="s">
        <v>39</v>
      </c>
      <c r="E291" s="48">
        <v>20.00501149965012</v>
      </c>
      <c r="F291" s="8">
        <v>20.998740075595499</v>
      </c>
      <c r="G291" s="49">
        <v>420</v>
      </c>
      <c r="H291" s="9">
        <v>1</v>
      </c>
      <c r="I291" s="39">
        <v>0.230785686860038</v>
      </c>
      <c r="J291" s="47">
        <v>0</v>
      </c>
      <c r="K291" s="17">
        <v>0.27045864674699099</v>
      </c>
      <c r="L291" s="7">
        <v>1</v>
      </c>
      <c r="M291" s="7">
        <v>2.0922568126591847</v>
      </c>
      <c r="N291" s="33">
        <v>0.56586894619897576</v>
      </c>
      <c r="O291" s="41" t="s">
        <v>1676</v>
      </c>
      <c r="P291" s="33" t="s">
        <v>1677</v>
      </c>
      <c r="Q291" s="45" t="s">
        <v>1676</v>
      </c>
      <c r="R291" s="55">
        <f t="shared" si="12"/>
        <v>287</v>
      </c>
      <c r="S291" s="55">
        <f t="shared" si="13"/>
        <v>328</v>
      </c>
      <c r="T291" s="55">
        <f t="shared" si="14"/>
        <v>0.27045864674699099</v>
      </c>
    </row>
    <row r="292" spans="3:20" x14ac:dyDescent="0.25">
      <c r="C292" s="51" t="s">
        <v>1510</v>
      </c>
      <c r="D292" s="52" t="s">
        <v>90</v>
      </c>
      <c r="E292" s="48">
        <v>82.736781090075624</v>
      </c>
      <c r="F292" s="8">
        <v>75.539594381366399</v>
      </c>
      <c r="G292" s="49">
        <v>6261.9</v>
      </c>
      <c r="H292" s="9">
        <v>0.99808410929018698</v>
      </c>
      <c r="I292" s="39">
        <v>0.11289058198019</v>
      </c>
      <c r="J292" s="47">
        <v>0</v>
      </c>
      <c r="K292" s="17">
        <v>0.45754174855094898</v>
      </c>
      <c r="L292" s="7">
        <v>1</v>
      </c>
      <c r="M292" s="7">
        <v>1.2364349517091977</v>
      </c>
      <c r="N292" s="33">
        <v>0.56572060977453453</v>
      </c>
      <c r="O292" s="41" t="s">
        <v>1675</v>
      </c>
      <c r="P292" s="33" t="s">
        <v>1677</v>
      </c>
      <c r="Q292" s="45" t="s">
        <v>1677</v>
      </c>
      <c r="R292" s="55">
        <f t="shared" si="12"/>
        <v>288</v>
      </c>
      <c r="S292" s="55">
        <f t="shared" si="13"/>
        <v>230</v>
      </c>
      <c r="T292" s="55">
        <f t="shared" si="14"/>
        <v>0.45754174855094898</v>
      </c>
    </row>
    <row r="293" spans="3:20" x14ac:dyDescent="0.25">
      <c r="C293" s="51" t="s">
        <v>511</v>
      </c>
      <c r="D293" s="52" t="s">
        <v>39</v>
      </c>
      <c r="E293" s="48">
        <v>27.427399493498797</v>
      </c>
      <c r="F293" s="8">
        <v>59.561192551404403</v>
      </c>
      <c r="G293" s="49">
        <v>2333</v>
      </c>
      <c r="H293" s="9">
        <v>0.70021801218027102</v>
      </c>
      <c r="I293" s="39">
        <v>0.63414036882011304</v>
      </c>
      <c r="J293" s="47">
        <v>1</v>
      </c>
      <c r="K293" s="17">
        <v>0.222743795394792</v>
      </c>
      <c r="L293" s="7">
        <v>1</v>
      </c>
      <c r="M293" s="7">
        <v>2.5323869362114944</v>
      </c>
      <c r="N293" s="33">
        <v>0.56407347757993731</v>
      </c>
      <c r="O293" s="41" t="s">
        <v>1676</v>
      </c>
      <c r="P293" s="33" t="s">
        <v>1677</v>
      </c>
      <c r="Q293" s="45" t="s">
        <v>1675</v>
      </c>
      <c r="R293" s="55">
        <f t="shared" si="12"/>
        <v>289</v>
      </c>
      <c r="S293" s="55">
        <f t="shared" si="13"/>
        <v>368</v>
      </c>
      <c r="T293" s="55">
        <f t="shared" si="14"/>
        <v>0.222743795394792</v>
      </c>
    </row>
    <row r="294" spans="3:20" x14ac:dyDescent="0.25">
      <c r="C294" s="19" t="s">
        <v>823</v>
      </c>
      <c r="D294" s="6" t="s">
        <v>144</v>
      </c>
      <c r="E294" s="48">
        <v>4.3197669513294201</v>
      </c>
      <c r="F294" s="8">
        <v>91.142703961842102</v>
      </c>
      <c r="G294" s="49">
        <v>493</v>
      </c>
      <c r="H294" s="9">
        <v>0.79861103535327904</v>
      </c>
      <c r="I294" s="39">
        <v>0</v>
      </c>
      <c r="J294" s="47">
        <v>0</v>
      </c>
      <c r="K294" s="17">
        <v>0.13596862770989801</v>
      </c>
      <c r="L294" s="7">
        <v>1</v>
      </c>
      <c r="M294" s="7">
        <v>4.1406798102682458</v>
      </c>
      <c r="N294" s="33">
        <v>0.5630025515882543</v>
      </c>
      <c r="O294" s="41" t="s">
        <v>1676</v>
      </c>
      <c r="P294" s="33" t="s">
        <v>1677</v>
      </c>
      <c r="Q294" s="45" t="s">
        <v>1675</v>
      </c>
      <c r="R294" s="55">
        <f t="shared" si="12"/>
        <v>290</v>
      </c>
      <c r="S294" s="55">
        <f t="shared" si="13"/>
        <v>460</v>
      </c>
      <c r="T294" s="55">
        <f t="shared" si="14"/>
        <v>0.13596862770989801</v>
      </c>
    </row>
    <row r="295" spans="3:20" x14ac:dyDescent="0.25">
      <c r="C295" s="51" t="s">
        <v>857</v>
      </c>
      <c r="D295" s="52" t="s">
        <v>22</v>
      </c>
      <c r="E295" s="48">
        <v>16.883495484821626</v>
      </c>
      <c r="F295" s="8">
        <v>142.84664425214501</v>
      </c>
      <c r="G295" s="49">
        <v>3110</v>
      </c>
      <c r="H295" s="9">
        <v>0.77548253159260805</v>
      </c>
      <c r="I295" s="39">
        <v>2.5279764258724299E-2</v>
      </c>
      <c r="J295" s="47">
        <v>0</v>
      </c>
      <c r="K295" s="17">
        <v>0.19957114867695799</v>
      </c>
      <c r="L295" s="7">
        <v>1</v>
      </c>
      <c r="M295" s="7">
        <v>2.8198331884139858</v>
      </c>
      <c r="N295" s="33">
        <v>0.56275734848918801</v>
      </c>
      <c r="O295" s="41" t="s">
        <v>1676</v>
      </c>
      <c r="P295" s="33" t="s">
        <v>1677</v>
      </c>
      <c r="Q295" s="45" t="s">
        <v>1675</v>
      </c>
      <c r="R295" s="55">
        <f t="shared" si="12"/>
        <v>291</v>
      </c>
      <c r="S295" s="55">
        <f t="shared" si="13"/>
        <v>393</v>
      </c>
      <c r="T295" s="55">
        <f t="shared" si="14"/>
        <v>0.19957114867695799</v>
      </c>
    </row>
    <row r="296" spans="3:20" x14ac:dyDescent="0.25">
      <c r="C296" s="51" t="s">
        <v>424</v>
      </c>
      <c r="D296" s="52" t="s">
        <v>131</v>
      </c>
      <c r="E296" s="48">
        <v>47.751654786517001</v>
      </c>
      <c r="F296" s="8">
        <v>2.8354057614876602</v>
      </c>
      <c r="G296" s="49">
        <v>199.5</v>
      </c>
      <c r="H296" s="9">
        <v>0.67867326868300704</v>
      </c>
      <c r="I296" s="39">
        <v>0.51840666200382202</v>
      </c>
      <c r="J296" s="47">
        <v>0</v>
      </c>
      <c r="K296" s="17">
        <v>0.27629681811811102</v>
      </c>
      <c r="L296" s="7">
        <v>1</v>
      </c>
      <c r="M296" s="7">
        <v>2.0254087765030211</v>
      </c>
      <c r="N296" s="33">
        <v>0.55961400033628095</v>
      </c>
      <c r="O296" s="41" t="s">
        <v>1676</v>
      </c>
      <c r="P296" s="33" t="s">
        <v>1677</v>
      </c>
      <c r="Q296" s="45" t="s">
        <v>1676</v>
      </c>
      <c r="R296" s="55">
        <f t="shared" si="12"/>
        <v>292</v>
      </c>
      <c r="S296" s="55">
        <f t="shared" si="13"/>
        <v>323</v>
      </c>
      <c r="T296" s="55">
        <f t="shared" si="14"/>
        <v>0.27629681811811102</v>
      </c>
    </row>
    <row r="297" spans="3:20" x14ac:dyDescent="0.25">
      <c r="C297" s="19" t="s">
        <v>1524</v>
      </c>
      <c r="D297" s="6" t="s">
        <v>39</v>
      </c>
      <c r="E297" s="48">
        <v>65.004782771859595</v>
      </c>
      <c r="F297" s="8">
        <v>68.059899701200493</v>
      </c>
      <c r="G297" s="49">
        <v>5453</v>
      </c>
      <c r="H297" s="9">
        <v>0.81133669458116398</v>
      </c>
      <c r="I297" s="39">
        <v>4.33897548292552E-3</v>
      </c>
      <c r="J297" s="47">
        <v>1</v>
      </c>
      <c r="K297" s="17">
        <v>0.36290806972246098</v>
      </c>
      <c r="L297" s="7">
        <v>1</v>
      </c>
      <c r="M297" s="7">
        <v>1.5368882064443028</v>
      </c>
      <c r="N297" s="33">
        <v>0.55774913237991708</v>
      </c>
      <c r="O297" s="41" t="s">
        <v>1675</v>
      </c>
      <c r="P297" s="33" t="s">
        <v>1677</v>
      </c>
      <c r="Q297" s="45" t="s">
        <v>1677</v>
      </c>
      <c r="R297" s="55">
        <f t="shared" si="12"/>
        <v>293</v>
      </c>
      <c r="S297" s="55">
        <f t="shared" si="13"/>
        <v>262</v>
      </c>
      <c r="T297" s="55">
        <f t="shared" si="14"/>
        <v>0.36290806972246098</v>
      </c>
    </row>
    <row r="298" spans="3:20" x14ac:dyDescent="0.25">
      <c r="C298" s="51" t="s">
        <v>693</v>
      </c>
      <c r="D298" s="52" t="s">
        <v>144</v>
      </c>
      <c r="E298" s="48">
        <v>15.127963640755569</v>
      </c>
      <c r="F298" s="8">
        <v>222.47155311078899</v>
      </c>
      <c r="G298" s="49">
        <v>3360.9</v>
      </c>
      <c r="H298" s="9">
        <v>1</v>
      </c>
      <c r="I298" s="39">
        <v>0.68041262362148303</v>
      </c>
      <c r="J298" s="47">
        <v>0</v>
      </c>
      <c r="K298" s="17">
        <v>0.190101458165198</v>
      </c>
      <c r="L298" s="7">
        <v>1</v>
      </c>
      <c r="M298" s="7">
        <v>2.8975666697017495</v>
      </c>
      <c r="N298" s="33">
        <v>0.55083164904117921</v>
      </c>
      <c r="O298" s="41" t="s">
        <v>1676</v>
      </c>
      <c r="P298" s="33" t="s">
        <v>1677</v>
      </c>
      <c r="Q298" s="45" t="s">
        <v>1675</v>
      </c>
      <c r="R298" s="55">
        <f t="shared" si="12"/>
        <v>294</v>
      </c>
      <c r="S298" s="55">
        <f t="shared" si="13"/>
        <v>404</v>
      </c>
      <c r="T298" s="55">
        <f t="shared" si="14"/>
        <v>0.190101458165198</v>
      </c>
    </row>
    <row r="299" spans="3:20" x14ac:dyDescent="0.25">
      <c r="C299" s="51" t="s">
        <v>870</v>
      </c>
      <c r="D299" s="52" t="s">
        <v>16</v>
      </c>
      <c r="E299" s="48">
        <v>58.884753171416904</v>
      </c>
      <c r="F299" s="8">
        <v>16.913581279661798</v>
      </c>
      <c r="G299" s="49">
        <v>1213.1300000000001</v>
      </c>
      <c r="H299" s="9">
        <v>0.82097719032385996</v>
      </c>
      <c r="I299" s="39">
        <v>0.282458348593004</v>
      </c>
      <c r="J299" s="47">
        <v>1</v>
      </c>
      <c r="K299" s="17">
        <v>0.359458121530771</v>
      </c>
      <c r="L299" s="7">
        <v>1</v>
      </c>
      <c r="M299" s="7">
        <v>1.5185946292802186</v>
      </c>
      <c r="N299" s="33">
        <v>0.54587117280778497</v>
      </c>
      <c r="O299" s="41" t="s">
        <v>1675</v>
      </c>
      <c r="P299" s="33" t="s">
        <v>1677</v>
      </c>
      <c r="Q299" s="45" t="s">
        <v>1677</v>
      </c>
      <c r="R299" s="55">
        <f t="shared" si="12"/>
        <v>295</v>
      </c>
      <c r="S299" s="55">
        <f t="shared" si="13"/>
        <v>268</v>
      </c>
      <c r="T299" s="55">
        <f t="shared" si="14"/>
        <v>0.359458121530771</v>
      </c>
    </row>
    <row r="300" spans="3:20" x14ac:dyDescent="0.25">
      <c r="C300" s="19" t="s">
        <v>1012</v>
      </c>
      <c r="D300" s="6" t="s">
        <v>115</v>
      </c>
      <c r="E300" s="48">
        <v>9.8847550269785298</v>
      </c>
      <c r="F300" s="8">
        <v>0.84274397438058302</v>
      </c>
      <c r="G300" s="49">
        <v>14</v>
      </c>
      <c r="H300" s="9">
        <v>0.59502269551530995</v>
      </c>
      <c r="I300" s="39">
        <v>0</v>
      </c>
      <c r="J300" s="47">
        <v>0</v>
      </c>
      <c r="K300" s="17">
        <v>0.20932353267881901</v>
      </c>
      <c r="L300" s="7">
        <v>1</v>
      </c>
      <c r="M300" s="7">
        <v>2.5772339815372867</v>
      </c>
      <c r="N300" s="33">
        <v>0.53947572155528301</v>
      </c>
      <c r="O300" s="41" t="s">
        <v>1676</v>
      </c>
      <c r="P300" s="33" t="s">
        <v>1677</v>
      </c>
      <c r="Q300" s="45" t="s">
        <v>1675</v>
      </c>
      <c r="R300" s="55">
        <f t="shared" si="12"/>
        <v>296</v>
      </c>
      <c r="S300" s="55">
        <f t="shared" si="13"/>
        <v>379</v>
      </c>
      <c r="T300" s="55">
        <f t="shared" si="14"/>
        <v>0.20932353267881901</v>
      </c>
    </row>
    <row r="301" spans="3:20" x14ac:dyDescent="0.25">
      <c r="C301" s="19" t="s">
        <v>527</v>
      </c>
      <c r="D301" s="6" t="s">
        <v>204</v>
      </c>
      <c r="E301" s="48">
        <v>53.855181783826602</v>
      </c>
      <c r="F301" s="8">
        <v>28.400647100747999</v>
      </c>
      <c r="G301" s="49">
        <v>2761.5</v>
      </c>
      <c r="H301" s="9">
        <v>0.55387362389610395</v>
      </c>
      <c r="I301" s="39">
        <v>0</v>
      </c>
      <c r="J301" s="47">
        <v>1</v>
      </c>
      <c r="K301" s="17">
        <v>0.21429398032319</v>
      </c>
      <c r="L301" s="7">
        <v>1</v>
      </c>
      <c r="M301" s="7">
        <v>2.5142955231904485</v>
      </c>
      <c r="N301" s="33">
        <v>0.53879839537325869</v>
      </c>
      <c r="O301" s="41" t="s">
        <v>1676</v>
      </c>
      <c r="P301" s="33" t="s">
        <v>1677</v>
      </c>
      <c r="Q301" s="45" t="s">
        <v>1675</v>
      </c>
      <c r="R301" s="55">
        <f t="shared" si="12"/>
        <v>297</v>
      </c>
      <c r="S301" s="55">
        <f t="shared" si="13"/>
        <v>377</v>
      </c>
      <c r="T301" s="55">
        <f t="shared" si="14"/>
        <v>0.21429398032319</v>
      </c>
    </row>
    <row r="302" spans="3:20" x14ac:dyDescent="0.25">
      <c r="C302" s="19" t="s">
        <v>477</v>
      </c>
      <c r="D302" s="6" t="s">
        <v>19</v>
      </c>
      <c r="E302" s="48">
        <v>69.122813760670795</v>
      </c>
      <c r="F302" s="8">
        <v>71.104228495180294</v>
      </c>
      <c r="G302" s="49">
        <v>9890.2000000000007</v>
      </c>
      <c r="H302" s="9">
        <v>0.49694893367864401</v>
      </c>
      <c r="I302" s="39">
        <v>0</v>
      </c>
      <c r="J302" s="47">
        <v>1</v>
      </c>
      <c r="K302" s="17">
        <v>0.38010918494531098</v>
      </c>
      <c r="L302" s="7">
        <v>1</v>
      </c>
      <c r="M302" s="7">
        <v>1.4137559474376238</v>
      </c>
      <c r="N302" s="33">
        <v>0.53738162089210106</v>
      </c>
      <c r="O302" s="41" t="s">
        <v>1675</v>
      </c>
      <c r="P302" s="33" t="s">
        <v>1677</v>
      </c>
      <c r="Q302" s="45" t="s">
        <v>1677</v>
      </c>
      <c r="R302" s="55">
        <f t="shared" si="12"/>
        <v>298</v>
      </c>
      <c r="S302" s="55">
        <f t="shared" si="13"/>
        <v>255</v>
      </c>
      <c r="T302" s="55">
        <f t="shared" si="14"/>
        <v>0.38010918494531098</v>
      </c>
    </row>
    <row r="303" spans="3:20" x14ac:dyDescent="0.25">
      <c r="C303" s="19" t="s">
        <v>765</v>
      </c>
      <c r="D303" s="6" t="s">
        <v>144</v>
      </c>
      <c r="E303" s="48">
        <v>15.836424692348041</v>
      </c>
      <c r="F303" s="8">
        <v>103.06009657339</v>
      </c>
      <c r="G303" s="49">
        <v>1771.5</v>
      </c>
      <c r="H303" s="9">
        <v>0.92131157672628095</v>
      </c>
      <c r="I303" s="39">
        <v>4.69545424217271E-2</v>
      </c>
      <c r="J303" s="47">
        <v>0</v>
      </c>
      <c r="K303" s="17">
        <v>0.222459024443279</v>
      </c>
      <c r="L303" s="7">
        <v>1</v>
      </c>
      <c r="M303" s="7">
        <v>2.4123847088902246</v>
      </c>
      <c r="N303" s="33">
        <v>0.53665674892160298</v>
      </c>
      <c r="O303" s="41" t="s">
        <v>1676</v>
      </c>
      <c r="P303" s="33" t="s">
        <v>1677</v>
      </c>
      <c r="Q303" s="45" t="s">
        <v>1675</v>
      </c>
      <c r="R303" s="55">
        <f t="shared" si="12"/>
        <v>299</v>
      </c>
      <c r="S303" s="55">
        <f t="shared" si="13"/>
        <v>369</v>
      </c>
      <c r="T303" s="55">
        <f t="shared" si="14"/>
        <v>0.222459024443279</v>
      </c>
    </row>
    <row r="304" spans="3:20" x14ac:dyDescent="0.25">
      <c r="C304" s="51" t="s">
        <v>259</v>
      </c>
      <c r="D304" s="52" t="s">
        <v>19</v>
      </c>
      <c r="E304" s="48">
        <v>40.6224562281689</v>
      </c>
      <c r="F304" s="8">
        <v>4.3181821686836201</v>
      </c>
      <c r="G304" s="49">
        <v>280</v>
      </c>
      <c r="H304" s="9">
        <v>0.62648273618789196</v>
      </c>
      <c r="I304" s="39">
        <v>0.587366984318199</v>
      </c>
      <c r="J304" s="47">
        <v>0</v>
      </c>
      <c r="K304" s="17">
        <v>0.26424600174700402</v>
      </c>
      <c r="L304" s="7">
        <v>1</v>
      </c>
      <c r="M304" s="7">
        <v>2.0304876693920462</v>
      </c>
      <c r="N304" s="33">
        <v>0.53654824823344072</v>
      </c>
      <c r="O304" s="41" t="s">
        <v>1676</v>
      </c>
      <c r="P304" s="33" t="s">
        <v>1677</v>
      </c>
      <c r="Q304" s="45" t="s">
        <v>1676</v>
      </c>
      <c r="R304" s="55">
        <f t="shared" si="12"/>
        <v>300</v>
      </c>
      <c r="S304" s="55">
        <f t="shared" si="13"/>
        <v>333</v>
      </c>
      <c r="T304" s="55">
        <f t="shared" si="14"/>
        <v>0.26424600174700402</v>
      </c>
    </row>
    <row r="305" spans="3:20" x14ac:dyDescent="0.25">
      <c r="C305" s="19" t="s">
        <v>325</v>
      </c>
      <c r="D305" s="6" t="s">
        <v>48</v>
      </c>
      <c r="E305" s="48">
        <v>3.6193145425656099</v>
      </c>
      <c r="F305" s="8">
        <v>9.2400092400092397</v>
      </c>
      <c r="G305" s="49">
        <v>40</v>
      </c>
      <c r="H305" s="9">
        <v>0.83606249539515098</v>
      </c>
      <c r="I305" s="39">
        <v>0</v>
      </c>
      <c r="J305" s="47">
        <v>0</v>
      </c>
      <c r="K305" s="17">
        <v>0.19317005585345001</v>
      </c>
      <c r="L305" s="7">
        <v>1</v>
      </c>
      <c r="M305" s="7">
        <v>2.7631204727551117</v>
      </c>
      <c r="N305" s="33">
        <v>0.53375213605191618</v>
      </c>
      <c r="O305" s="41" t="s">
        <v>1676</v>
      </c>
      <c r="P305" s="33" t="s">
        <v>1677</v>
      </c>
      <c r="Q305" s="45" t="s">
        <v>1675</v>
      </c>
      <c r="R305" s="55">
        <f t="shared" si="12"/>
        <v>301</v>
      </c>
      <c r="S305" s="55">
        <f t="shared" si="13"/>
        <v>401</v>
      </c>
      <c r="T305" s="55">
        <f t="shared" si="14"/>
        <v>0.19317005585345001</v>
      </c>
    </row>
    <row r="306" spans="3:20" x14ac:dyDescent="0.25">
      <c r="C306" s="51" t="s">
        <v>922</v>
      </c>
      <c r="D306" s="52" t="s">
        <v>19</v>
      </c>
      <c r="E306" s="48">
        <v>13.740201570777501</v>
      </c>
      <c r="F306" s="8">
        <v>7.7110217489368402E-2</v>
      </c>
      <c r="G306" s="49">
        <v>2</v>
      </c>
      <c r="H306" s="9">
        <v>0.52975496573520697</v>
      </c>
      <c r="I306" s="39">
        <v>1</v>
      </c>
      <c r="J306" s="47">
        <v>0</v>
      </c>
      <c r="K306" s="17">
        <v>0.24035374363237699</v>
      </c>
      <c r="L306" s="7">
        <v>1</v>
      </c>
      <c r="M306" s="7">
        <v>2.2176589390561623</v>
      </c>
      <c r="N306" s="33">
        <v>0.533022628101954</v>
      </c>
      <c r="O306" s="41" t="s">
        <v>1676</v>
      </c>
      <c r="P306" s="33" t="s">
        <v>1677</v>
      </c>
      <c r="Q306" s="45" t="s">
        <v>1676</v>
      </c>
      <c r="R306" s="55">
        <f t="shared" si="12"/>
        <v>302</v>
      </c>
      <c r="S306" s="55">
        <f t="shared" si="13"/>
        <v>354</v>
      </c>
      <c r="T306" s="55">
        <f t="shared" si="14"/>
        <v>0.24035374363237699</v>
      </c>
    </row>
    <row r="307" spans="3:20" x14ac:dyDescent="0.25">
      <c r="C307" s="19" t="s">
        <v>381</v>
      </c>
      <c r="D307" s="6" t="s">
        <v>131</v>
      </c>
      <c r="E307" s="48">
        <v>20.545513033151501</v>
      </c>
      <c r="F307" s="8">
        <v>163.289380130567</v>
      </c>
      <c r="G307" s="49">
        <v>11115.5</v>
      </c>
      <c r="H307" s="9">
        <v>0.301818549561225</v>
      </c>
      <c r="I307" s="39">
        <v>0</v>
      </c>
      <c r="J307" s="47">
        <v>1</v>
      </c>
      <c r="K307" s="17">
        <v>0.238800763529111</v>
      </c>
      <c r="L307" s="7">
        <v>1</v>
      </c>
      <c r="M307" s="7">
        <v>2.2303118470091561</v>
      </c>
      <c r="N307" s="33">
        <v>0.53260017197380827</v>
      </c>
      <c r="O307" s="41" t="s">
        <v>1676</v>
      </c>
      <c r="P307" s="33" t="s">
        <v>1677</v>
      </c>
      <c r="Q307" s="45" t="s">
        <v>1676</v>
      </c>
      <c r="R307" s="55">
        <f t="shared" si="12"/>
        <v>303</v>
      </c>
      <c r="S307" s="55">
        <f t="shared" si="13"/>
        <v>355</v>
      </c>
      <c r="T307" s="55">
        <f t="shared" si="14"/>
        <v>0.238800763529111</v>
      </c>
    </row>
    <row r="308" spans="3:20" x14ac:dyDescent="0.25">
      <c r="C308" s="51" t="s">
        <v>912</v>
      </c>
      <c r="D308" s="52" t="s">
        <v>863</v>
      </c>
      <c r="E308" s="48">
        <v>70.801329072758904</v>
      </c>
      <c r="F308" s="8">
        <v>75.883795075376298</v>
      </c>
      <c r="G308" s="49">
        <v>5398.1</v>
      </c>
      <c r="H308" s="9">
        <v>0.99528974017182403</v>
      </c>
      <c r="I308" s="39">
        <v>0</v>
      </c>
      <c r="J308" s="47">
        <v>0</v>
      </c>
      <c r="K308" s="17">
        <v>0.53448577338214198</v>
      </c>
      <c r="L308" s="7">
        <v>1</v>
      </c>
      <c r="M308" s="7">
        <v>0.99360837688930193</v>
      </c>
      <c r="N308" s="33">
        <v>0.53106954176065335</v>
      </c>
      <c r="O308" s="41" t="s">
        <v>1675</v>
      </c>
      <c r="P308" s="33" t="s">
        <v>1677</v>
      </c>
      <c r="Q308" s="45" t="s">
        <v>1677</v>
      </c>
      <c r="R308" s="55">
        <f t="shared" si="12"/>
        <v>304</v>
      </c>
      <c r="S308" s="55">
        <f t="shared" si="13"/>
        <v>198</v>
      </c>
      <c r="T308" s="55">
        <f t="shared" si="14"/>
        <v>0.53448577338214198</v>
      </c>
    </row>
    <row r="309" spans="3:20" x14ac:dyDescent="0.25">
      <c r="C309" s="19" t="s">
        <v>345</v>
      </c>
      <c r="D309" s="6" t="s">
        <v>204</v>
      </c>
      <c r="E309" s="48">
        <v>50.6677156724406</v>
      </c>
      <c r="F309" s="8">
        <v>83.436889756790293</v>
      </c>
      <c r="G309" s="49">
        <v>7050</v>
      </c>
      <c r="H309" s="9">
        <v>0.59965341940281203</v>
      </c>
      <c r="I309" s="39">
        <v>0.44055214271159199</v>
      </c>
      <c r="J309" s="47">
        <v>1</v>
      </c>
      <c r="K309" s="17">
        <v>0.26400882569547901</v>
      </c>
      <c r="L309" s="7">
        <v>1</v>
      </c>
      <c r="M309" s="7">
        <v>2.0086855964288395</v>
      </c>
      <c r="N309" s="33">
        <v>0.53031072550460079</v>
      </c>
      <c r="O309" s="41" t="s">
        <v>1676</v>
      </c>
      <c r="P309" s="33" t="s">
        <v>1677</v>
      </c>
      <c r="Q309" s="45" t="s">
        <v>1676</v>
      </c>
      <c r="R309" s="55">
        <f t="shared" si="12"/>
        <v>305</v>
      </c>
      <c r="S309" s="55">
        <f t="shared" si="13"/>
        <v>334</v>
      </c>
      <c r="T309" s="55">
        <f t="shared" si="14"/>
        <v>0.26400882569547901</v>
      </c>
    </row>
    <row r="310" spans="3:20" x14ac:dyDescent="0.25">
      <c r="C310" s="19" t="s">
        <v>396</v>
      </c>
      <c r="D310" s="6" t="s">
        <v>48</v>
      </c>
      <c r="E310" s="48">
        <v>35.4992929447818</v>
      </c>
      <c r="F310" s="8">
        <v>13.158446464690799</v>
      </c>
      <c r="G310" s="49">
        <v>659</v>
      </c>
      <c r="H310" s="9">
        <v>0.70882480386690205</v>
      </c>
      <c r="I310" s="39">
        <v>0.359858889525486</v>
      </c>
      <c r="J310" s="47">
        <v>1</v>
      </c>
      <c r="K310" s="17">
        <v>0.222106706741767</v>
      </c>
      <c r="L310" s="7">
        <v>1</v>
      </c>
      <c r="M310" s="7">
        <v>2.3855510300600113</v>
      </c>
      <c r="N310" s="33">
        <v>0.52984688305105909</v>
      </c>
      <c r="O310" s="41" t="s">
        <v>1676</v>
      </c>
      <c r="P310" s="33" t="s">
        <v>1677</v>
      </c>
      <c r="Q310" s="45" t="s">
        <v>1676</v>
      </c>
      <c r="R310" s="55">
        <f t="shared" si="12"/>
        <v>306</v>
      </c>
      <c r="S310" s="55">
        <f t="shared" si="13"/>
        <v>370</v>
      </c>
      <c r="T310" s="55">
        <f t="shared" si="14"/>
        <v>0.222106706741767</v>
      </c>
    </row>
    <row r="311" spans="3:20" x14ac:dyDescent="0.25">
      <c r="C311" s="19" t="s">
        <v>1462</v>
      </c>
      <c r="D311" s="6" t="s">
        <v>16</v>
      </c>
      <c r="E311" s="48">
        <v>33.95415078185659</v>
      </c>
      <c r="F311" s="8">
        <v>144.232275140562</v>
      </c>
      <c r="G311" s="49">
        <v>7367.5</v>
      </c>
      <c r="H311" s="9">
        <v>0.66471454601056701</v>
      </c>
      <c r="I311" s="39">
        <v>0.27899930397317402</v>
      </c>
      <c r="J311" s="47">
        <v>1</v>
      </c>
      <c r="K311" s="17">
        <v>0.28797943082403898</v>
      </c>
      <c r="L311" s="7">
        <v>1</v>
      </c>
      <c r="M311" s="7">
        <v>1.8341657162684768</v>
      </c>
      <c r="N311" s="33">
        <v>0.52820199900796172</v>
      </c>
      <c r="O311" s="41" t="s">
        <v>1676</v>
      </c>
      <c r="P311" s="33" t="s">
        <v>1677</v>
      </c>
      <c r="Q311" s="45" t="s">
        <v>1676</v>
      </c>
      <c r="R311" s="55">
        <f t="shared" si="12"/>
        <v>307</v>
      </c>
      <c r="S311" s="55">
        <f t="shared" si="13"/>
        <v>316</v>
      </c>
      <c r="T311" s="55">
        <f t="shared" si="14"/>
        <v>0.28797943082403898</v>
      </c>
    </row>
    <row r="312" spans="3:20" x14ac:dyDescent="0.25">
      <c r="C312" s="19" t="s">
        <v>637</v>
      </c>
      <c r="D312" s="6" t="s">
        <v>39</v>
      </c>
      <c r="E312" s="48">
        <v>22.341494102708879</v>
      </c>
      <c r="F312" s="8">
        <v>79.350135836673203</v>
      </c>
      <c r="G312" s="49">
        <v>1770</v>
      </c>
      <c r="H312" s="9">
        <v>1</v>
      </c>
      <c r="I312" s="39">
        <v>0.137838518768854</v>
      </c>
      <c r="J312" s="47">
        <v>0</v>
      </c>
      <c r="K312" s="17">
        <v>0.32691349838530998</v>
      </c>
      <c r="L312" s="7">
        <v>1</v>
      </c>
      <c r="M312" s="7">
        <v>1.6111422010567797</v>
      </c>
      <c r="N312" s="33">
        <v>0.52670413334368027</v>
      </c>
      <c r="O312" s="41" t="s">
        <v>1675</v>
      </c>
      <c r="P312" s="33" t="s">
        <v>1677</v>
      </c>
      <c r="Q312" s="45" t="s">
        <v>1677</v>
      </c>
      <c r="R312" s="55">
        <f t="shared" si="12"/>
        <v>308</v>
      </c>
      <c r="S312" s="55">
        <f t="shared" si="13"/>
        <v>288</v>
      </c>
      <c r="T312" s="55">
        <f t="shared" si="14"/>
        <v>0.32691349838530998</v>
      </c>
    </row>
    <row r="313" spans="3:20" x14ac:dyDescent="0.25">
      <c r="C313" s="19" t="s">
        <v>329</v>
      </c>
      <c r="D313" s="6" t="s">
        <v>131</v>
      </c>
      <c r="E313" s="48">
        <v>47.023447440946001</v>
      </c>
      <c r="F313" s="8">
        <v>171.50621091170601</v>
      </c>
      <c r="G313" s="49">
        <v>9921.6</v>
      </c>
      <c r="H313" s="9">
        <v>0.81285410564852401</v>
      </c>
      <c r="I313" s="39">
        <v>0.61336948404653302</v>
      </c>
      <c r="J313" s="47">
        <v>1</v>
      </c>
      <c r="K313" s="17">
        <v>0.80385772351368401</v>
      </c>
      <c r="L313" s="7">
        <v>1</v>
      </c>
      <c r="M313" s="7">
        <v>0.65497907371007036</v>
      </c>
      <c r="N313" s="33">
        <v>0.52650998714167863</v>
      </c>
      <c r="O313" s="41" t="s">
        <v>1675</v>
      </c>
      <c r="P313" s="33" t="s">
        <v>1677</v>
      </c>
      <c r="Q313" s="45" t="s">
        <v>1677</v>
      </c>
      <c r="R313" s="55">
        <f t="shared" si="12"/>
        <v>309</v>
      </c>
      <c r="S313" s="55">
        <f t="shared" si="13"/>
        <v>158</v>
      </c>
      <c r="T313" s="55">
        <f t="shared" si="14"/>
        <v>0.80385772351368401</v>
      </c>
    </row>
    <row r="314" spans="3:20" x14ac:dyDescent="0.25">
      <c r="C314" s="19" t="s">
        <v>874</v>
      </c>
      <c r="D314" s="6" t="s">
        <v>27</v>
      </c>
      <c r="E314" s="48">
        <v>14.286410091600599</v>
      </c>
      <c r="F314" s="8">
        <v>4.39708682325419</v>
      </c>
      <c r="G314" s="49">
        <v>206</v>
      </c>
      <c r="H314" s="9">
        <v>0.30494459012321701</v>
      </c>
      <c r="I314" s="39">
        <v>0</v>
      </c>
      <c r="J314" s="47">
        <v>1</v>
      </c>
      <c r="K314" s="17">
        <v>0.19508951662027099</v>
      </c>
      <c r="L314" s="7">
        <v>1</v>
      </c>
      <c r="M314" s="7">
        <v>2.694965927425057</v>
      </c>
      <c r="N314" s="33">
        <v>0.52575960008945466</v>
      </c>
      <c r="O314" s="41" t="s">
        <v>1676</v>
      </c>
      <c r="P314" s="33" t="s">
        <v>1677</v>
      </c>
      <c r="Q314" s="45" t="s">
        <v>1675</v>
      </c>
      <c r="R314" s="55">
        <f t="shared" si="12"/>
        <v>310</v>
      </c>
      <c r="S314" s="55">
        <f t="shared" si="13"/>
        <v>400</v>
      </c>
      <c r="T314" s="55">
        <f t="shared" si="14"/>
        <v>0.19508951662027099</v>
      </c>
    </row>
    <row r="315" spans="3:20" x14ac:dyDescent="0.25">
      <c r="C315" s="19" t="s">
        <v>681</v>
      </c>
      <c r="D315" s="6" t="s">
        <v>39</v>
      </c>
      <c r="E315" s="48">
        <v>18.8732047799901</v>
      </c>
      <c r="F315" s="8">
        <v>86.030912802566306</v>
      </c>
      <c r="G315" s="49">
        <v>1622.5</v>
      </c>
      <c r="H315" s="9">
        <v>1</v>
      </c>
      <c r="I315" s="39">
        <v>0</v>
      </c>
      <c r="J315" s="47">
        <v>0</v>
      </c>
      <c r="K315" s="17">
        <v>0.33820982249131298</v>
      </c>
      <c r="L315" s="7">
        <v>1</v>
      </c>
      <c r="M315" s="7">
        <v>1.5534359973743144</v>
      </c>
      <c r="N315" s="33">
        <v>0.52538731292358265</v>
      </c>
      <c r="O315" s="41" t="s">
        <v>1675</v>
      </c>
      <c r="P315" s="33" t="s">
        <v>1677</v>
      </c>
      <c r="Q315" s="45" t="s">
        <v>1677</v>
      </c>
      <c r="R315" s="55">
        <f t="shared" si="12"/>
        <v>311</v>
      </c>
      <c r="S315" s="55">
        <f t="shared" si="13"/>
        <v>280</v>
      </c>
      <c r="T315" s="55">
        <f t="shared" si="14"/>
        <v>0.33820982249131298</v>
      </c>
    </row>
    <row r="316" spans="3:20" x14ac:dyDescent="0.25">
      <c r="C316" s="19" t="s">
        <v>581</v>
      </c>
      <c r="D316" s="6" t="s">
        <v>131</v>
      </c>
      <c r="E316" s="48">
        <v>73.718846739481293</v>
      </c>
      <c r="F316" s="8">
        <v>0.246673923885007</v>
      </c>
      <c r="G316" s="49">
        <v>23</v>
      </c>
      <c r="H316" s="9">
        <v>0.79063118215240502</v>
      </c>
      <c r="I316" s="39">
        <v>0</v>
      </c>
      <c r="J316" s="47">
        <v>1</v>
      </c>
      <c r="K316" s="17">
        <v>0.47445108495751698</v>
      </c>
      <c r="L316" s="7">
        <v>1</v>
      </c>
      <c r="M316" s="7">
        <v>1.1048490821941115</v>
      </c>
      <c r="N316" s="33">
        <v>0.52419684576131309</v>
      </c>
      <c r="O316" s="41" t="s">
        <v>1675</v>
      </c>
      <c r="P316" s="33" t="s">
        <v>1677</v>
      </c>
      <c r="Q316" s="45" t="s">
        <v>1677</v>
      </c>
      <c r="R316" s="55">
        <f t="shared" si="12"/>
        <v>312</v>
      </c>
      <c r="S316" s="55">
        <f t="shared" si="13"/>
        <v>222</v>
      </c>
      <c r="T316" s="55">
        <f t="shared" si="14"/>
        <v>0.47445108495751698</v>
      </c>
    </row>
    <row r="317" spans="3:20" x14ac:dyDescent="0.25">
      <c r="C317" s="19" t="s">
        <v>859</v>
      </c>
      <c r="D317" s="6" t="s">
        <v>16</v>
      </c>
      <c r="E317" s="48">
        <v>33.625998829267502</v>
      </c>
      <c r="F317" s="8">
        <v>35.607102600910203</v>
      </c>
      <c r="G317" s="49">
        <v>1778.5</v>
      </c>
      <c r="H317" s="9">
        <v>0.67322147336059202</v>
      </c>
      <c r="I317" s="39">
        <v>0.59025165488445797</v>
      </c>
      <c r="J317" s="47">
        <v>1</v>
      </c>
      <c r="K317" s="17">
        <v>0.27558045819743299</v>
      </c>
      <c r="L317" s="7">
        <v>1</v>
      </c>
      <c r="M317" s="7">
        <v>1.8951637114903406</v>
      </c>
      <c r="N317" s="33">
        <v>0.52227008397165575</v>
      </c>
      <c r="O317" s="41" t="s">
        <v>1676</v>
      </c>
      <c r="P317" s="33" t="s">
        <v>1677</v>
      </c>
      <c r="Q317" s="45" t="s">
        <v>1676</v>
      </c>
      <c r="R317" s="55">
        <f t="shared" si="12"/>
        <v>313</v>
      </c>
      <c r="S317" s="55">
        <f t="shared" si="13"/>
        <v>324</v>
      </c>
      <c r="T317" s="55">
        <f t="shared" si="14"/>
        <v>0.27558045819743299</v>
      </c>
    </row>
    <row r="318" spans="3:20" x14ac:dyDescent="0.25">
      <c r="C318" s="19" t="s">
        <v>809</v>
      </c>
      <c r="D318" s="6" t="s">
        <v>144</v>
      </c>
      <c r="E318" s="48">
        <v>3.07158358319362</v>
      </c>
      <c r="F318" s="8">
        <v>42.075736325385698</v>
      </c>
      <c r="G318" s="49">
        <v>216</v>
      </c>
      <c r="H318" s="9">
        <v>0.59832935623999095</v>
      </c>
      <c r="I318" s="39">
        <v>0</v>
      </c>
      <c r="J318" s="47">
        <v>0</v>
      </c>
      <c r="K318" s="17">
        <v>0.135368548159259</v>
      </c>
      <c r="L318" s="7">
        <v>1</v>
      </c>
      <c r="M318" s="7">
        <v>3.855409026177758</v>
      </c>
      <c r="N318" s="33">
        <v>0.52190112243378572</v>
      </c>
      <c r="O318" s="41" t="s">
        <v>1676</v>
      </c>
      <c r="P318" s="33" t="s">
        <v>1677</v>
      </c>
      <c r="Q318" s="45" t="s">
        <v>1675</v>
      </c>
      <c r="R318" s="55">
        <f t="shared" si="12"/>
        <v>314</v>
      </c>
      <c r="S318" s="55">
        <f t="shared" si="13"/>
        <v>461</v>
      </c>
      <c r="T318" s="55">
        <f t="shared" si="14"/>
        <v>0.135368548159259</v>
      </c>
    </row>
    <row r="319" spans="3:20" x14ac:dyDescent="0.25">
      <c r="C319" s="19" t="s">
        <v>1408</v>
      </c>
      <c r="D319" s="6" t="s">
        <v>16</v>
      </c>
      <c r="E319" s="48">
        <v>37.749135218363897</v>
      </c>
      <c r="F319" s="8">
        <v>47.3497579862956</v>
      </c>
      <c r="G319" s="49">
        <v>3021.8</v>
      </c>
      <c r="H319" s="9">
        <v>0.59150586298943597</v>
      </c>
      <c r="I319" s="39">
        <v>0</v>
      </c>
      <c r="J319" s="47">
        <v>1</v>
      </c>
      <c r="K319" s="17">
        <v>0.26976402904931501</v>
      </c>
      <c r="L319" s="7">
        <v>1</v>
      </c>
      <c r="M319" s="7">
        <v>1.9283503351438764</v>
      </c>
      <c r="N319" s="33">
        <v>0.52019955582700905</v>
      </c>
      <c r="O319" s="41" t="s">
        <v>1676</v>
      </c>
      <c r="P319" s="33" t="s">
        <v>1677</v>
      </c>
      <c r="Q319" s="45" t="s">
        <v>1676</v>
      </c>
      <c r="R319" s="55">
        <f t="shared" si="12"/>
        <v>315</v>
      </c>
      <c r="S319" s="55">
        <f t="shared" si="13"/>
        <v>330</v>
      </c>
      <c r="T319" s="55">
        <f t="shared" si="14"/>
        <v>0.26976402904931501</v>
      </c>
    </row>
    <row r="320" spans="3:20" x14ac:dyDescent="0.25">
      <c r="C320" s="19" t="s">
        <v>1082</v>
      </c>
      <c r="D320" s="6" t="s">
        <v>90</v>
      </c>
      <c r="E320" s="48">
        <v>54.517348883750003</v>
      </c>
      <c r="F320" s="8">
        <v>108.278678154492</v>
      </c>
      <c r="G320" s="49">
        <v>5905.4</v>
      </c>
      <c r="H320" s="9">
        <v>0.99960484871807098</v>
      </c>
      <c r="I320" s="39">
        <v>0.58357631704081303</v>
      </c>
      <c r="J320" s="47">
        <v>0</v>
      </c>
      <c r="K320" s="17">
        <v>0.46504445995568799</v>
      </c>
      <c r="L320" s="7">
        <v>1</v>
      </c>
      <c r="M320" s="7">
        <v>1.1122938143324708</v>
      </c>
      <c r="N320" s="33">
        <v>0.51726607619829612</v>
      </c>
      <c r="O320" s="41" t="s">
        <v>1675</v>
      </c>
      <c r="P320" s="33" t="s">
        <v>1677</v>
      </c>
      <c r="Q320" s="45" t="s">
        <v>1677</v>
      </c>
      <c r="R320" s="55">
        <f t="shared" si="12"/>
        <v>316</v>
      </c>
      <c r="S320" s="55">
        <f t="shared" si="13"/>
        <v>228</v>
      </c>
      <c r="T320" s="55">
        <f t="shared" si="14"/>
        <v>0.46504445995568799</v>
      </c>
    </row>
    <row r="321" spans="3:20" x14ac:dyDescent="0.25">
      <c r="C321" s="19" t="s">
        <v>639</v>
      </c>
      <c r="D321" s="6" t="s">
        <v>90</v>
      </c>
      <c r="E321" s="48">
        <v>13.4152009637011</v>
      </c>
      <c r="F321" s="8">
        <v>1.2007986034085301</v>
      </c>
      <c r="G321" s="49">
        <v>24.9</v>
      </c>
      <c r="H321" s="9">
        <v>0.646945967134822</v>
      </c>
      <c r="I321" s="39">
        <v>0</v>
      </c>
      <c r="J321" s="47">
        <v>0</v>
      </c>
      <c r="K321" s="17">
        <v>0.200085139804073</v>
      </c>
      <c r="L321" s="7">
        <v>1</v>
      </c>
      <c r="M321" s="7">
        <v>2.5773062702006171</v>
      </c>
      <c r="N321" s="33">
        <v>0.51568068539100442</v>
      </c>
      <c r="O321" s="41" t="s">
        <v>1676</v>
      </c>
      <c r="P321" s="33" t="s">
        <v>1677</v>
      </c>
      <c r="Q321" s="45" t="s">
        <v>1675</v>
      </c>
      <c r="R321" s="55">
        <f t="shared" si="12"/>
        <v>317</v>
      </c>
      <c r="S321" s="55">
        <f t="shared" si="13"/>
        <v>390</v>
      </c>
      <c r="T321" s="55">
        <f t="shared" si="14"/>
        <v>0.200085139804073</v>
      </c>
    </row>
    <row r="322" spans="3:20" x14ac:dyDescent="0.25">
      <c r="C322" s="51" t="s">
        <v>725</v>
      </c>
      <c r="D322" s="52" t="s">
        <v>27</v>
      </c>
      <c r="E322" s="48">
        <v>10.718776018699399</v>
      </c>
      <c r="F322" s="8">
        <v>3.3490365938065101</v>
      </c>
      <c r="G322" s="49">
        <v>75</v>
      </c>
      <c r="H322" s="9">
        <v>0.47863430836586701</v>
      </c>
      <c r="I322" s="39">
        <v>0</v>
      </c>
      <c r="J322" s="47">
        <v>0</v>
      </c>
      <c r="K322" s="17">
        <v>0.234674960640012</v>
      </c>
      <c r="L322" s="7">
        <v>1</v>
      </c>
      <c r="M322" s="7">
        <v>2.1903439771276521</v>
      </c>
      <c r="N322" s="33">
        <v>0.51401888662051909</v>
      </c>
      <c r="O322" s="41" t="s">
        <v>1676</v>
      </c>
      <c r="P322" s="33" t="s">
        <v>1677</v>
      </c>
      <c r="Q322" s="45" t="s">
        <v>1676</v>
      </c>
      <c r="R322" s="55">
        <f t="shared" si="12"/>
        <v>318</v>
      </c>
      <c r="S322" s="55">
        <f t="shared" si="13"/>
        <v>360</v>
      </c>
      <c r="T322" s="55">
        <f t="shared" si="14"/>
        <v>0.234674960640012</v>
      </c>
    </row>
    <row r="323" spans="3:20" x14ac:dyDescent="0.25">
      <c r="C323" s="19" t="s">
        <v>1084</v>
      </c>
      <c r="D323" s="6" t="s">
        <v>126</v>
      </c>
      <c r="E323" s="48">
        <v>26.573298121909801</v>
      </c>
      <c r="F323" s="8">
        <v>64.633244871002503</v>
      </c>
      <c r="G323" s="49">
        <v>2666.8</v>
      </c>
      <c r="H323" s="9">
        <v>0.64403722984233802</v>
      </c>
      <c r="I323" s="39">
        <v>0</v>
      </c>
      <c r="J323" s="47">
        <v>0</v>
      </c>
      <c r="K323" s="17">
        <v>0.23659413260987999</v>
      </c>
      <c r="L323" s="7">
        <v>1</v>
      </c>
      <c r="M323" s="7">
        <v>2.1528768870793362</v>
      </c>
      <c r="N323" s="33">
        <v>0.50935803971439408</v>
      </c>
      <c r="O323" s="41" t="s">
        <v>1676</v>
      </c>
      <c r="P323" s="33" t="s">
        <v>1677</v>
      </c>
      <c r="Q323" s="45" t="s">
        <v>1676</v>
      </c>
      <c r="R323" s="55">
        <f t="shared" si="12"/>
        <v>319</v>
      </c>
      <c r="S323" s="55">
        <f t="shared" si="13"/>
        <v>358</v>
      </c>
      <c r="T323" s="55">
        <f t="shared" si="14"/>
        <v>0.23659413260987999</v>
      </c>
    </row>
    <row r="324" spans="3:20" x14ac:dyDescent="0.25">
      <c r="C324" s="19" t="s">
        <v>1494</v>
      </c>
      <c r="D324" s="6" t="s">
        <v>863</v>
      </c>
      <c r="E324" s="48">
        <v>127.912792365497</v>
      </c>
      <c r="F324" s="8">
        <v>35.916510160915003</v>
      </c>
      <c r="G324" s="49">
        <v>4605.1000000000004</v>
      </c>
      <c r="H324" s="9">
        <v>0.99762895631069404</v>
      </c>
      <c r="I324" s="39">
        <v>0</v>
      </c>
      <c r="J324" s="47">
        <v>1</v>
      </c>
      <c r="K324" s="17">
        <v>0.457108384739007</v>
      </c>
      <c r="L324" s="7">
        <v>1</v>
      </c>
      <c r="M324" s="7">
        <v>1.1131787562010824</v>
      </c>
      <c r="N324" s="33">
        <v>0.50884334317285362</v>
      </c>
      <c r="O324" s="41" t="s">
        <v>1675</v>
      </c>
      <c r="P324" s="33" t="s">
        <v>1677</v>
      </c>
      <c r="Q324" s="45" t="s">
        <v>1677</v>
      </c>
      <c r="R324" s="55">
        <f t="shared" si="12"/>
        <v>320</v>
      </c>
      <c r="S324" s="55">
        <f t="shared" si="13"/>
        <v>231</v>
      </c>
      <c r="T324" s="55">
        <f t="shared" si="14"/>
        <v>0.457108384739007</v>
      </c>
    </row>
    <row r="325" spans="3:20" x14ac:dyDescent="0.25">
      <c r="C325" s="19" t="s">
        <v>878</v>
      </c>
      <c r="D325" s="6" t="s">
        <v>115</v>
      </c>
      <c r="E325" s="48">
        <v>4.268870835751585</v>
      </c>
      <c r="F325" s="8">
        <v>49.721494102228</v>
      </c>
      <c r="G325" s="49">
        <v>303.5</v>
      </c>
      <c r="H325" s="9">
        <v>0.69935629681382405</v>
      </c>
      <c r="I325" s="39">
        <v>0.12909976065819401</v>
      </c>
      <c r="J325" s="47">
        <v>0</v>
      </c>
      <c r="K325" s="17">
        <v>0.17491852144592501</v>
      </c>
      <c r="L325" s="7">
        <v>1</v>
      </c>
      <c r="M325" s="7">
        <v>2.9082804433139255</v>
      </c>
      <c r="N325" s="33">
        <v>0.50871211509457115</v>
      </c>
      <c r="O325" s="41" t="s">
        <v>1676</v>
      </c>
      <c r="P325" s="33" t="s">
        <v>1677</v>
      </c>
      <c r="Q325" s="45" t="s">
        <v>1675</v>
      </c>
      <c r="R325" s="55">
        <f t="shared" si="12"/>
        <v>321</v>
      </c>
      <c r="S325" s="55">
        <f t="shared" si="13"/>
        <v>421</v>
      </c>
      <c r="T325" s="55">
        <f t="shared" si="14"/>
        <v>0.17491852144592501</v>
      </c>
    </row>
    <row r="326" spans="3:20" x14ac:dyDescent="0.25">
      <c r="C326" s="51" t="s">
        <v>151</v>
      </c>
      <c r="D326" s="52" t="s">
        <v>48</v>
      </c>
      <c r="E326" s="48">
        <v>5.7287453797310697</v>
      </c>
      <c r="F326" s="8">
        <v>0.121528832715562</v>
      </c>
      <c r="G326" s="49">
        <v>1</v>
      </c>
      <c r="H326" s="9">
        <v>0.69620773892338506</v>
      </c>
      <c r="I326" s="39">
        <v>0.49568023098081099</v>
      </c>
      <c r="J326" s="47">
        <v>0</v>
      </c>
      <c r="K326" s="17">
        <v>0.18308318576501201</v>
      </c>
      <c r="L326" s="7">
        <v>1</v>
      </c>
      <c r="M326" s="7">
        <v>2.7673623338610134</v>
      </c>
      <c r="N326" s="33">
        <v>0.50665751224937305</v>
      </c>
      <c r="O326" s="41" t="s">
        <v>1676</v>
      </c>
      <c r="P326" s="33" t="s">
        <v>1677</v>
      </c>
      <c r="Q326" s="45" t="s">
        <v>1675</v>
      </c>
      <c r="R326" s="55">
        <f t="shared" ref="R326:R389" si="15">RANK(N326,$N$5:$N$700,0)</f>
        <v>322</v>
      </c>
      <c r="S326" s="55">
        <f t="shared" ref="S326:S389" si="16">RANK(T326,$T$5:$T$700,0)</f>
        <v>414</v>
      </c>
      <c r="T326" s="55">
        <f t="shared" ref="T326:T389" si="17">K326*L326</f>
        <v>0.18308318576501201</v>
      </c>
    </row>
    <row r="327" spans="3:20" x14ac:dyDescent="0.25">
      <c r="C327" s="19" t="s">
        <v>1410</v>
      </c>
      <c r="D327" s="6" t="s">
        <v>16</v>
      </c>
      <c r="E327" s="48">
        <v>66.682325274001101</v>
      </c>
      <c r="F327" s="8">
        <v>7.4134205151585905E-2</v>
      </c>
      <c r="G327" s="49">
        <v>6</v>
      </c>
      <c r="H327" s="9">
        <v>0.82390686364126298</v>
      </c>
      <c r="I327" s="39">
        <v>0</v>
      </c>
      <c r="J327" s="47">
        <v>0</v>
      </c>
      <c r="K327" s="17">
        <v>0.286080525545645</v>
      </c>
      <c r="L327" s="7">
        <v>1</v>
      </c>
      <c r="M327" s="7">
        <v>1.7453318185179629</v>
      </c>
      <c r="N327" s="33">
        <v>0.49930544389315512</v>
      </c>
      <c r="O327" s="41" t="s">
        <v>1676</v>
      </c>
      <c r="P327" s="33" t="s">
        <v>1677</v>
      </c>
      <c r="Q327" s="45" t="s">
        <v>1676</v>
      </c>
      <c r="R327" s="55">
        <f t="shared" si="15"/>
        <v>323</v>
      </c>
      <c r="S327" s="55">
        <f t="shared" si="16"/>
        <v>317</v>
      </c>
      <c r="T327" s="55">
        <f t="shared" si="17"/>
        <v>0.286080525545645</v>
      </c>
    </row>
    <row r="328" spans="3:20" x14ac:dyDescent="0.25">
      <c r="C328" s="19" t="s">
        <v>1004</v>
      </c>
      <c r="D328" s="6" t="s">
        <v>39</v>
      </c>
      <c r="E328" s="48">
        <v>20.918224955751874</v>
      </c>
      <c r="F328" s="8">
        <v>45.916516183382498</v>
      </c>
      <c r="G328" s="49">
        <v>1101</v>
      </c>
      <c r="H328" s="9">
        <v>0.87238148474878796</v>
      </c>
      <c r="I328" s="39">
        <v>3.2838029710493401E-3</v>
      </c>
      <c r="J328" s="47">
        <v>1</v>
      </c>
      <c r="K328" s="17">
        <v>0.195330947246457</v>
      </c>
      <c r="L328" s="7">
        <v>1</v>
      </c>
      <c r="M328" s="7">
        <v>2.5559359990791433</v>
      </c>
      <c r="N328" s="33">
        <v>0.49925339980144851</v>
      </c>
      <c r="O328" s="41" t="s">
        <v>1676</v>
      </c>
      <c r="P328" s="33" t="s">
        <v>1677</v>
      </c>
      <c r="Q328" s="45" t="s">
        <v>1675</v>
      </c>
      <c r="R328" s="55">
        <f t="shared" si="15"/>
        <v>324</v>
      </c>
      <c r="S328" s="55">
        <f t="shared" si="16"/>
        <v>399</v>
      </c>
      <c r="T328" s="55">
        <f t="shared" si="17"/>
        <v>0.195330947246457</v>
      </c>
    </row>
    <row r="329" spans="3:20" x14ac:dyDescent="0.25">
      <c r="C329" s="19" t="s">
        <v>434</v>
      </c>
      <c r="D329" s="6" t="s">
        <v>131</v>
      </c>
      <c r="E329" s="48">
        <v>71.106971587729205</v>
      </c>
      <c r="F329" s="8">
        <v>2.2490338753870698</v>
      </c>
      <c r="G329" s="49">
        <v>164</v>
      </c>
      <c r="H329" s="9">
        <v>0.97513407242066297</v>
      </c>
      <c r="I329" s="39">
        <v>0</v>
      </c>
      <c r="J329" s="47">
        <v>0</v>
      </c>
      <c r="K329" s="17">
        <v>0.57856518385327405</v>
      </c>
      <c r="L329" s="7">
        <v>1</v>
      </c>
      <c r="M329" s="7">
        <v>0.86126396340221723</v>
      </c>
      <c r="N329" s="33">
        <v>0.49829734333200332</v>
      </c>
      <c r="O329" s="41" t="s">
        <v>1675</v>
      </c>
      <c r="P329" s="33" t="s">
        <v>1677</v>
      </c>
      <c r="Q329" s="45" t="s">
        <v>1677</v>
      </c>
      <c r="R329" s="55">
        <f t="shared" si="15"/>
        <v>325</v>
      </c>
      <c r="S329" s="55">
        <f t="shared" si="16"/>
        <v>186</v>
      </c>
      <c r="T329" s="55">
        <f t="shared" si="17"/>
        <v>0.57856518385327405</v>
      </c>
    </row>
    <row r="330" spans="3:20" x14ac:dyDescent="0.25">
      <c r="C330" s="19" t="s">
        <v>1122</v>
      </c>
      <c r="D330" s="6" t="s">
        <v>126</v>
      </c>
      <c r="E330" s="48">
        <v>20.3720449503558</v>
      </c>
      <c r="F330" s="8">
        <v>30.217291362431698</v>
      </c>
      <c r="G330" s="49">
        <v>893.9</v>
      </c>
      <c r="H330" s="9">
        <v>0.68865423192018904</v>
      </c>
      <c r="I330" s="39">
        <v>0</v>
      </c>
      <c r="J330" s="47">
        <v>0</v>
      </c>
      <c r="K330" s="17">
        <v>0.22696528931530699</v>
      </c>
      <c r="L330" s="7">
        <v>1</v>
      </c>
      <c r="M330" s="7">
        <v>2.1763025802657432</v>
      </c>
      <c r="N330" s="33">
        <v>0.49394514476766349</v>
      </c>
      <c r="O330" s="41" t="s">
        <v>1676</v>
      </c>
      <c r="P330" s="33" t="s">
        <v>1677</v>
      </c>
      <c r="Q330" s="45" t="s">
        <v>1676</v>
      </c>
      <c r="R330" s="55">
        <f t="shared" si="15"/>
        <v>326</v>
      </c>
      <c r="S330" s="55">
        <f t="shared" si="16"/>
        <v>362</v>
      </c>
      <c r="T330" s="55">
        <f t="shared" si="17"/>
        <v>0.22696528931530699</v>
      </c>
    </row>
    <row r="331" spans="3:20" x14ac:dyDescent="0.25">
      <c r="C331" s="19" t="s">
        <v>461</v>
      </c>
      <c r="D331" s="6" t="s">
        <v>131</v>
      </c>
      <c r="E331" s="48">
        <v>111.11756946738765</v>
      </c>
      <c r="F331" s="8">
        <v>22.141567974589002</v>
      </c>
      <c r="G331" s="49">
        <v>2687.9</v>
      </c>
      <c r="H331" s="9">
        <v>0.91533063638278001</v>
      </c>
      <c r="I331" s="39">
        <v>2.6840181311345E-2</v>
      </c>
      <c r="J331" s="47">
        <v>1</v>
      </c>
      <c r="K331" s="17">
        <v>0.66913254113744902</v>
      </c>
      <c r="L331" s="7">
        <v>1</v>
      </c>
      <c r="M331" s="7">
        <v>0.73466329468223746</v>
      </c>
      <c r="N331" s="33">
        <v>0.49158711725113607</v>
      </c>
      <c r="O331" s="41" t="s">
        <v>1675</v>
      </c>
      <c r="P331" s="33" t="s">
        <v>1677</v>
      </c>
      <c r="Q331" s="45" t="s">
        <v>1677</v>
      </c>
      <c r="R331" s="55">
        <f t="shared" si="15"/>
        <v>327</v>
      </c>
      <c r="S331" s="55">
        <f t="shared" si="16"/>
        <v>169</v>
      </c>
      <c r="T331" s="55">
        <f t="shared" si="17"/>
        <v>0.66913254113744902</v>
      </c>
    </row>
    <row r="332" spans="3:20" x14ac:dyDescent="0.25">
      <c r="C332" s="19" t="s">
        <v>1426</v>
      </c>
      <c r="D332" s="6" t="s">
        <v>39</v>
      </c>
      <c r="E332" s="48">
        <v>51.033308375376102</v>
      </c>
      <c r="F332" s="8">
        <v>64.141230424952894</v>
      </c>
      <c r="G332" s="49">
        <v>5572</v>
      </c>
      <c r="H332" s="9">
        <v>0.58746216652058103</v>
      </c>
      <c r="I332" s="39">
        <v>0</v>
      </c>
      <c r="J332" s="47">
        <v>0</v>
      </c>
      <c r="K332" s="17">
        <v>0.32266831275086699</v>
      </c>
      <c r="L332" s="7">
        <v>1</v>
      </c>
      <c r="M332" s="7">
        <v>1.5209611970471668</v>
      </c>
      <c r="N332" s="33">
        <v>0.49076598321074827</v>
      </c>
      <c r="O332" s="41" t="s">
        <v>1675</v>
      </c>
      <c r="P332" s="33" t="s">
        <v>1677</v>
      </c>
      <c r="Q332" s="45" t="s">
        <v>1677</v>
      </c>
      <c r="R332" s="55">
        <f t="shared" si="15"/>
        <v>328</v>
      </c>
      <c r="S332" s="55">
        <f t="shared" si="16"/>
        <v>292</v>
      </c>
      <c r="T332" s="55">
        <f t="shared" si="17"/>
        <v>0.32266831275086699</v>
      </c>
    </row>
    <row r="333" spans="3:20" x14ac:dyDescent="0.25">
      <c r="C333" s="19" t="s">
        <v>453</v>
      </c>
      <c r="D333" s="6" t="s">
        <v>131</v>
      </c>
      <c r="E333" s="48">
        <v>25.914601078613099</v>
      </c>
      <c r="F333" s="8">
        <v>98.889883006105507</v>
      </c>
      <c r="G333" s="49">
        <v>3769</v>
      </c>
      <c r="H333" s="9">
        <v>0.67993947169380298</v>
      </c>
      <c r="I333" s="39">
        <v>0</v>
      </c>
      <c r="J333" s="47">
        <v>0</v>
      </c>
      <c r="K333" s="17">
        <v>0.31064220336357101</v>
      </c>
      <c r="L333" s="7">
        <v>1</v>
      </c>
      <c r="M333" s="7">
        <v>1.564888911060303</v>
      </c>
      <c r="N333" s="33">
        <v>0.48612053935099186</v>
      </c>
      <c r="O333" s="41" t="s">
        <v>1675</v>
      </c>
      <c r="P333" s="33" t="s">
        <v>1677</v>
      </c>
      <c r="Q333" s="45" t="s">
        <v>1677</v>
      </c>
      <c r="R333" s="55">
        <f t="shared" si="15"/>
        <v>329</v>
      </c>
      <c r="S333" s="55">
        <f t="shared" si="16"/>
        <v>302</v>
      </c>
      <c r="T333" s="55">
        <f t="shared" si="17"/>
        <v>0.31064220336357101</v>
      </c>
    </row>
    <row r="334" spans="3:20" x14ac:dyDescent="0.25">
      <c r="C334" s="19" t="s">
        <v>868</v>
      </c>
      <c r="D334" s="6" t="s">
        <v>144</v>
      </c>
      <c r="E334" s="48">
        <v>2.6619962629879002</v>
      </c>
      <c r="F334" s="8">
        <v>150.41154583380299</v>
      </c>
      <c r="G334" s="49">
        <v>400.2</v>
      </c>
      <c r="H334" s="9">
        <v>1</v>
      </c>
      <c r="I334" s="39">
        <v>0</v>
      </c>
      <c r="J334" s="47">
        <v>0</v>
      </c>
      <c r="K334" s="17">
        <v>0.14736409205583501</v>
      </c>
      <c r="L334" s="7">
        <v>1</v>
      </c>
      <c r="M334" s="7">
        <v>3.2956538855510877</v>
      </c>
      <c r="N334" s="33">
        <v>0.48566104257452081</v>
      </c>
      <c r="O334" s="41" t="s">
        <v>1676</v>
      </c>
      <c r="P334" s="33" t="s">
        <v>1677</v>
      </c>
      <c r="Q334" s="45" t="s">
        <v>1675</v>
      </c>
      <c r="R334" s="55">
        <f t="shared" si="15"/>
        <v>330</v>
      </c>
      <c r="S334" s="55">
        <f t="shared" si="16"/>
        <v>449</v>
      </c>
      <c r="T334" s="55">
        <f t="shared" si="17"/>
        <v>0.14736409205583501</v>
      </c>
    </row>
    <row r="335" spans="3:20" x14ac:dyDescent="0.25">
      <c r="C335" s="51" t="s">
        <v>430</v>
      </c>
      <c r="D335" s="52" t="s">
        <v>131</v>
      </c>
      <c r="E335" s="48">
        <v>35.815044804142829</v>
      </c>
      <c r="F335" s="8">
        <v>38.799483670326502</v>
      </c>
      <c r="G335" s="49">
        <v>2335.5</v>
      </c>
      <c r="H335" s="9">
        <v>0.59499261230158496</v>
      </c>
      <c r="I335" s="39">
        <v>0.23068746236049201</v>
      </c>
      <c r="J335" s="47">
        <v>0</v>
      </c>
      <c r="K335" s="17">
        <v>0.20557545770996699</v>
      </c>
      <c r="L335" s="7">
        <v>1</v>
      </c>
      <c r="M335" s="7">
        <v>2.3411874411596321</v>
      </c>
      <c r="N335" s="33">
        <v>0.48129067980121776</v>
      </c>
      <c r="O335" s="41" t="s">
        <v>1676</v>
      </c>
      <c r="P335" s="33" t="s">
        <v>1677</v>
      </c>
      <c r="Q335" s="45" t="s">
        <v>1676</v>
      </c>
      <c r="R335" s="55">
        <f t="shared" si="15"/>
        <v>331</v>
      </c>
      <c r="S335" s="55">
        <f t="shared" si="16"/>
        <v>384</v>
      </c>
      <c r="T335" s="55">
        <f t="shared" si="17"/>
        <v>0.20557545770996699</v>
      </c>
    </row>
    <row r="336" spans="3:20" x14ac:dyDescent="0.25">
      <c r="C336" s="51" t="s">
        <v>1026</v>
      </c>
      <c r="D336" s="52" t="s">
        <v>39</v>
      </c>
      <c r="E336" s="48">
        <v>92.569595364916808</v>
      </c>
      <c r="F336" s="8">
        <v>60.823790612859902</v>
      </c>
      <c r="G336" s="49">
        <v>5627.04</v>
      </c>
      <c r="H336" s="9">
        <v>1</v>
      </c>
      <c r="I336" s="39">
        <v>0.35144810649143299</v>
      </c>
      <c r="J336" s="47">
        <v>0</v>
      </c>
      <c r="K336" s="17">
        <v>0.51163650433143604</v>
      </c>
      <c r="L336" s="7">
        <v>1</v>
      </c>
      <c r="M336" s="7">
        <v>0.93924475335611046</v>
      </c>
      <c r="N336" s="33">
        <v>0.48055190231876216</v>
      </c>
      <c r="O336" s="41" t="s">
        <v>1675</v>
      </c>
      <c r="P336" s="33" t="s">
        <v>1677</v>
      </c>
      <c r="Q336" s="45" t="s">
        <v>1677</v>
      </c>
      <c r="R336" s="55">
        <f t="shared" si="15"/>
        <v>332</v>
      </c>
      <c r="S336" s="55">
        <f t="shared" si="16"/>
        <v>206</v>
      </c>
      <c r="T336" s="55">
        <f t="shared" si="17"/>
        <v>0.51163650433143604</v>
      </c>
    </row>
    <row r="337" spans="3:20" x14ac:dyDescent="0.25">
      <c r="C337" s="19" t="s">
        <v>1382</v>
      </c>
      <c r="D337" s="6" t="s">
        <v>16</v>
      </c>
      <c r="E337" s="48">
        <v>13.432981831687201</v>
      </c>
      <c r="F337" s="8">
        <v>0.448601484870915</v>
      </c>
      <c r="G337" s="49">
        <v>8</v>
      </c>
      <c r="H337" s="9">
        <v>0.75325694949236299</v>
      </c>
      <c r="I337" s="39">
        <v>0</v>
      </c>
      <c r="J337" s="47">
        <v>0</v>
      </c>
      <c r="K337" s="17">
        <v>0.25004785875088398</v>
      </c>
      <c r="L337" s="7">
        <v>1</v>
      </c>
      <c r="M337" s="7">
        <v>1.921816233954831</v>
      </c>
      <c r="N337" s="33">
        <v>0.48054603421309339</v>
      </c>
      <c r="O337" s="41" t="s">
        <v>1676</v>
      </c>
      <c r="P337" s="33" t="s">
        <v>1677</v>
      </c>
      <c r="Q337" s="45" t="s">
        <v>1676</v>
      </c>
      <c r="R337" s="55">
        <f t="shared" si="15"/>
        <v>333</v>
      </c>
      <c r="S337" s="55">
        <f t="shared" si="16"/>
        <v>344</v>
      </c>
      <c r="T337" s="55">
        <f t="shared" si="17"/>
        <v>0.25004785875088398</v>
      </c>
    </row>
    <row r="338" spans="3:20" x14ac:dyDescent="0.25">
      <c r="C338" s="19" t="s">
        <v>1154</v>
      </c>
      <c r="D338" s="6" t="s">
        <v>28</v>
      </c>
      <c r="E338" s="48">
        <v>8.6411025386974902</v>
      </c>
      <c r="F338" s="8">
        <v>0.69774419302395396</v>
      </c>
      <c r="G338" s="49">
        <v>10</v>
      </c>
      <c r="H338" s="9">
        <v>0.60292791177007199</v>
      </c>
      <c r="I338" s="39">
        <v>0</v>
      </c>
      <c r="J338" s="47">
        <v>0</v>
      </c>
      <c r="K338" s="17">
        <v>0.18569735313698599</v>
      </c>
      <c r="L338" s="7">
        <v>1</v>
      </c>
      <c r="M338" s="7">
        <v>2.5531752383603252</v>
      </c>
      <c r="N338" s="33">
        <v>0.4741178838584057</v>
      </c>
      <c r="O338" s="41" t="s">
        <v>1676</v>
      </c>
      <c r="P338" s="33" t="s">
        <v>1677</v>
      </c>
      <c r="Q338" s="45" t="s">
        <v>1675</v>
      </c>
      <c r="R338" s="55">
        <f t="shared" si="15"/>
        <v>334</v>
      </c>
      <c r="S338" s="55">
        <f t="shared" si="16"/>
        <v>408</v>
      </c>
      <c r="T338" s="55">
        <f t="shared" si="17"/>
        <v>0.18569735313698599</v>
      </c>
    </row>
    <row r="339" spans="3:20" x14ac:dyDescent="0.25">
      <c r="C339" s="19" t="s">
        <v>864</v>
      </c>
      <c r="D339" s="6" t="s">
        <v>12</v>
      </c>
      <c r="E339" s="48">
        <v>10.802538324156099</v>
      </c>
      <c r="F339" s="8">
        <v>134.91878240572399</v>
      </c>
      <c r="G339" s="49">
        <v>3525.9</v>
      </c>
      <c r="H339" s="9">
        <v>0.413359799650108</v>
      </c>
      <c r="I339" s="39">
        <v>0</v>
      </c>
      <c r="J339" s="47">
        <v>0</v>
      </c>
      <c r="K339" s="17">
        <v>0.131300222911578</v>
      </c>
      <c r="L339" s="7">
        <v>1</v>
      </c>
      <c r="M339" s="7">
        <v>3.5715237793081216</v>
      </c>
      <c r="N339" s="33">
        <v>0.4689418683571579</v>
      </c>
      <c r="O339" s="41" t="s">
        <v>1676</v>
      </c>
      <c r="P339" s="33" t="s">
        <v>1677</v>
      </c>
      <c r="Q339" s="45" t="s">
        <v>1675</v>
      </c>
      <c r="R339" s="55">
        <f t="shared" si="15"/>
        <v>335</v>
      </c>
      <c r="S339" s="55">
        <f t="shared" si="16"/>
        <v>465</v>
      </c>
      <c r="T339" s="55">
        <f t="shared" si="17"/>
        <v>0.131300222911578</v>
      </c>
    </row>
    <row r="340" spans="3:20" x14ac:dyDescent="0.25">
      <c r="C340" s="51" t="s">
        <v>651</v>
      </c>
      <c r="D340" s="52" t="s">
        <v>39</v>
      </c>
      <c r="E340" s="48">
        <v>36.392755504102361</v>
      </c>
      <c r="F340" s="8">
        <v>0</v>
      </c>
      <c r="G340" s="49">
        <v>5396.6</v>
      </c>
      <c r="H340" s="9">
        <v>0</v>
      </c>
      <c r="I340" s="39">
        <v>0.96651062249074904</v>
      </c>
      <c r="J340" s="47">
        <v>1</v>
      </c>
      <c r="K340" s="17">
        <v>0.17028864888845399</v>
      </c>
      <c r="L340" s="7">
        <v>1</v>
      </c>
      <c r="M340" s="7">
        <v>2.7453691946184882</v>
      </c>
      <c r="N340" s="33">
        <v>0.46750521085156543</v>
      </c>
      <c r="O340" s="41" t="s">
        <v>1676</v>
      </c>
      <c r="P340" s="33" t="s">
        <v>1677</v>
      </c>
      <c r="Q340" s="45" t="s">
        <v>1675</v>
      </c>
      <c r="R340" s="55">
        <f t="shared" si="15"/>
        <v>336</v>
      </c>
      <c r="S340" s="55">
        <f t="shared" si="16"/>
        <v>425</v>
      </c>
      <c r="T340" s="55">
        <f t="shared" si="17"/>
        <v>0.17028864888845399</v>
      </c>
    </row>
    <row r="341" spans="3:20" x14ac:dyDescent="0.25">
      <c r="C341" s="51" t="s">
        <v>531</v>
      </c>
      <c r="D341" s="52" t="s">
        <v>204</v>
      </c>
      <c r="E341" s="48">
        <v>77.777621023878041</v>
      </c>
      <c r="F341" s="8">
        <v>37.564401560880398</v>
      </c>
      <c r="G341" s="49">
        <v>3943</v>
      </c>
      <c r="H341" s="9">
        <v>0.74097636028174796</v>
      </c>
      <c r="I341" s="39">
        <v>2.52087765526719E-2</v>
      </c>
      <c r="J341" s="47">
        <v>1</v>
      </c>
      <c r="K341" s="17">
        <v>0.29260258901644798</v>
      </c>
      <c r="L341" s="7">
        <v>1</v>
      </c>
      <c r="M341" s="7">
        <v>1.5920825027513692</v>
      </c>
      <c r="N341" s="33">
        <v>0.4658474622328368</v>
      </c>
      <c r="O341" s="41" t="s">
        <v>1676</v>
      </c>
      <c r="P341" s="33" t="s">
        <v>1677</v>
      </c>
      <c r="Q341" s="45" t="s">
        <v>1677</v>
      </c>
      <c r="R341" s="55">
        <f t="shared" si="15"/>
        <v>337</v>
      </c>
      <c r="S341" s="55">
        <f t="shared" si="16"/>
        <v>312</v>
      </c>
      <c r="T341" s="55">
        <f t="shared" si="17"/>
        <v>0.29260258901644798</v>
      </c>
    </row>
    <row r="342" spans="3:20" x14ac:dyDescent="0.25">
      <c r="C342" s="19" t="s">
        <v>1404</v>
      </c>
      <c r="D342" s="6" t="s">
        <v>39</v>
      </c>
      <c r="E342" s="48">
        <v>59.335089022045501</v>
      </c>
      <c r="F342" s="8">
        <v>49.535562744444597</v>
      </c>
      <c r="G342" s="49">
        <v>4117.5</v>
      </c>
      <c r="H342" s="9">
        <v>0.71383048577990105</v>
      </c>
      <c r="I342" s="39">
        <v>0</v>
      </c>
      <c r="J342" s="47">
        <v>1</v>
      </c>
      <c r="K342" s="17">
        <v>0.318714303964519</v>
      </c>
      <c r="L342" s="7">
        <v>1</v>
      </c>
      <c r="M342" s="7">
        <v>1.4441121154089576</v>
      </c>
      <c r="N342" s="33">
        <v>0.46025918770929503</v>
      </c>
      <c r="O342" s="41" t="s">
        <v>1675</v>
      </c>
      <c r="P342" s="33" t="s">
        <v>1677</v>
      </c>
      <c r="Q342" s="45" t="s">
        <v>1677</v>
      </c>
      <c r="R342" s="55">
        <f t="shared" si="15"/>
        <v>338</v>
      </c>
      <c r="S342" s="55">
        <f t="shared" si="16"/>
        <v>294</v>
      </c>
      <c r="T342" s="55">
        <f t="shared" si="17"/>
        <v>0.318714303964519</v>
      </c>
    </row>
    <row r="343" spans="3:20" x14ac:dyDescent="0.25">
      <c r="C343" s="51" t="s">
        <v>331</v>
      </c>
      <c r="D343" s="52" t="s">
        <v>48</v>
      </c>
      <c r="E343" s="48">
        <v>34.506738005814597</v>
      </c>
      <c r="F343" s="8">
        <v>79.658804041982194</v>
      </c>
      <c r="G343" s="49">
        <v>4405.1000000000004</v>
      </c>
      <c r="H343" s="9">
        <v>0.62399615920937201</v>
      </c>
      <c r="I343" s="39">
        <v>0.348294755675431</v>
      </c>
      <c r="J343" s="47">
        <v>0</v>
      </c>
      <c r="K343" s="17">
        <v>0.20829869483388799</v>
      </c>
      <c r="L343" s="7">
        <v>1</v>
      </c>
      <c r="M343" s="7">
        <v>2.2065744511689021</v>
      </c>
      <c r="N343" s="33">
        <v>0.45962657823228503</v>
      </c>
      <c r="O343" s="41" t="s">
        <v>1676</v>
      </c>
      <c r="P343" s="33" t="s">
        <v>1677</v>
      </c>
      <c r="Q343" s="45" t="s">
        <v>1676</v>
      </c>
      <c r="R343" s="55">
        <f t="shared" si="15"/>
        <v>339</v>
      </c>
      <c r="S343" s="55">
        <f t="shared" si="16"/>
        <v>381</v>
      </c>
      <c r="T343" s="55">
        <f t="shared" si="17"/>
        <v>0.20829869483388799</v>
      </c>
    </row>
    <row r="344" spans="3:20" x14ac:dyDescent="0.25">
      <c r="C344" s="19" t="s">
        <v>537</v>
      </c>
      <c r="D344" s="6" t="s">
        <v>27</v>
      </c>
      <c r="E344" s="48">
        <v>17.3183517197686</v>
      </c>
      <c r="F344" s="8">
        <v>177.17101037758201</v>
      </c>
      <c r="G344" s="49">
        <v>6289.5</v>
      </c>
      <c r="H344" s="9">
        <v>0.487846390375345</v>
      </c>
      <c r="I344" s="39">
        <v>1</v>
      </c>
      <c r="J344" s="47">
        <v>0</v>
      </c>
      <c r="K344" s="17">
        <v>0.17204215377489501</v>
      </c>
      <c r="L344" s="7">
        <v>1</v>
      </c>
      <c r="M344" s="7">
        <v>2.6660242386168624</v>
      </c>
      <c r="N344" s="33">
        <v>0.45866855202771967</v>
      </c>
      <c r="O344" s="41" t="s">
        <v>1676</v>
      </c>
      <c r="P344" s="33" t="s">
        <v>1677</v>
      </c>
      <c r="Q344" s="45" t="s">
        <v>1675</v>
      </c>
      <c r="R344" s="55">
        <f t="shared" si="15"/>
        <v>340</v>
      </c>
      <c r="S344" s="55">
        <f t="shared" si="16"/>
        <v>423</v>
      </c>
      <c r="T344" s="55">
        <f t="shared" si="17"/>
        <v>0.17204215377489501</v>
      </c>
    </row>
    <row r="345" spans="3:20" x14ac:dyDescent="0.25">
      <c r="C345" s="51" t="s">
        <v>607</v>
      </c>
      <c r="D345" s="52" t="s">
        <v>131</v>
      </c>
      <c r="E345" s="48">
        <v>27.38637677833588</v>
      </c>
      <c r="F345" s="8">
        <v>27.6857200510279</v>
      </c>
      <c r="G345" s="49">
        <v>1619</v>
      </c>
      <c r="H345" s="9">
        <v>0.468320914575033</v>
      </c>
      <c r="I345" s="39">
        <v>5.5224110149991103E-2</v>
      </c>
      <c r="J345" s="47">
        <v>0</v>
      </c>
      <c r="K345" s="17">
        <v>0.19984319797418701</v>
      </c>
      <c r="L345" s="7">
        <v>1</v>
      </c>
      <c r="M345" s="7">
        <v>2.2912493029839576</v>
      </c>
      <c r="N345" s="33">
        <v>0.45789058806444105</v>
      </c>
      <c r="O345" s="41" t="s">
        <v>1676</v>
      </c>
      <c r="P345" s="33" t="s">
        <v>1677</v>
      </c>
      <c r="Q345" s="45" t="s">
        <v>1676</v>
      </c>
      <c r="R345" s="55">
        <f t="shared" si="15"/>
        <v>341</v>
      </c>
      <c r="S345" s="55">
        <f t="shared" si="16"/>
        <v>392</v>
      </c>
      <c r="T345" s="55">
        <f t="shared" si="17"/>
        <v>0.19984319797418701</v>
      </c>
    </row>
    <row r="346" spans="3:20" x14ac:dyDescent="0.25">
      <c r="C346" s="51" t="s">
        <v>65</v>
      </c>
      <c r="D346" s="52" t="s">
        <v>22</v>
      </c>
      <c r="E346" s="48">
        <v>18.752422717860281</v>
      </c>
      <c r="F346" s="8">
        <v>231.24576944583399</v>
      </c>
      <c r="G346" s="49">
        <v>4714.5</v>
      </c>
      <c r="H346" s="9">
        <v>0.91980452229613796</v>
      </c>
      <c r="I346" s="39">
        <v>0.84963338580046599</v>
      </c>
      <c r="J346" s="47">
        <v>0</v>
      </c>
      <c r="K346" s="17">
        <v>0.151948825348698</v>
      </c>
      <c r="L346" s="7">
        <v>1</v>
      </c>
      <c r="M346" s="7">
        <v>2.9883549127850446</v>
      </c>
      <c r="N346" s="33">
        <v>0.4540770187226984</v>
      </c>
      <c r="O346" s="41" t="s">
        <v>1676</v>
      </c>
      <c r="P346" s="33" t="s">
        <v>1677</v>
      </c>
      <c r="Q346" s="45" t="s">
        <v>1675</v>
      </c>
      <c r="R346" s="55">
        <f t="shared" si="15"/>
        <v>342</v>
      </c>
      <c r="S346" s="55">
        <f t="shared" si="16"/>
        <v>442</v>
      </c>
      <c r="T346" s="55">
        <f t="shared" si="17"/>
        <v>0.151948825348698</v>
      </c>
    </row>
    <row r="347" spans="3:20" x14ac:dyDescent="0.25">
      <c r="C347" s="19" t="s">
        <v>1126</v>
      </c>
      <c r="D347" s="6" t="s">
        <v>131</v>
      </c>
      <c r="E347" s="48">
        <v>31.848916942751099</v>
      </c>
      <c r="F347" s="8">
        <v>7.5385644688610198E-2</v>
      </c>
      <c r="G347" s="49">
        <v>4</v>
      </c>
      <c r="H347" s="9">
        <v>0.60023778409082296</v>
      </c>
      <c r="I347" s="39">
        <v>0</v>
      </c>
      <c r="J347" s="47">
        <v>0</v>
      </c>
      <c r="K347" s="17">
        <v>0.21455617264236099</v>
      </c>
      <c r="L347" s="7">
        <v>1</v>
      </c>
      <c r="M347" s="7">
        <v>2.0942319752904219</v>
      </c>
      <c r="N347" s="33">
        <v>0.44933039724356444</v>
      </c>
      <c r="O347" s="41" t="s">
        <v>1676</v>
      </c>
      <c r="P347" s="33" t="s">
        <v>1677</v>
      </c>
      <c r="Q347" s="45" t="s">
        <v>1676</v>
      </c>
      <c r="R347" s="55">
        <f t="shared" si="15"/>
        <v>343</v>
      </c>
      <c r="S347" s="55">
        <f t="shared" si="16"/>
        <v>376</v>
      </c>
      <c r="T347" s="55">
        <f t="shared" si="17"/>
        <v>0.21455617264236099</v>
      </c>
    </row>
    <row r="348" spans="3:20" x14ac:dyDescent="0.25">
      <c r="C348" s="19" t="s">
        <v>675</v>
      </c>
      <c r="D348" s="6" t="s">
        <v>131</v>
      </c>
      <c r="E348" s="48">
        <v>13.056868215570301</v>
      </c>
      <c r="F348" s="8">
        <v>90.533248831685697</v>
      </c>
      <c r="G348" s="49">
        <v>4585.5</v>
      </c>
      <c r="H348" s="9">
        <v>0.257786653390635</v>
      </c>
      <c r="I348" s="39">
        <v>0</v>
      </c>
      <c r="J348" s="47">
        <v>0</v>
      </c>
      <c r="K348" s="17">
        <v>0.16591310997039399</v>
      </c>
      <c r="L348" s="7">
        <v>1</v>
      </c>
      <c r="M348" s="7">
        <v>2.7044200805445597</v>
      </c>
      <c r="N348" s="33">
        <v>0.44869874622953132</v>
      </c>
      <c r="O348" s="41" t="s">
        <v>1676</v>
      </c>
      <c r="P348" s="33" t="s">
        <v>1677</v>
      </c>
      <c r="Q348" s="45" t="s">
        <v>1675</v>
      </c>
      <c r="R348" s="55">
        <f t="shared" si="15"/>
        <v>344</v>
      </c>
      <c r="S348" s="55">
        <f t="shared" si="16"/>
        <v>428</v>
      </c>
      <c r="T348" s="55">
        <f t="shared" si="17"/>
        <v>0.16591310997039399</v>
      </c>
    </row>
    <row r="349" spans="3:20" x14ac:dyDescent="0.25">
      <c r="C349" s="19" t="s">
        <v>936</v>
      </c>
      <c r="D349" s="6" t="s">
        <v>115</v>
      </c>
      <c r="E349" s="48">
        <v>9.9179280570316806</v>
      </c>
      <c r="F349" s="8">
        <v>0.47689901186524702</v>
      </c>
      <c r="G349" s="49">
        <v>10</v>
      </c>
      <c r="H349" s="9">
        <v>0.47298500901490198</v>
      </c>
      <c r="I349" s="39">
        <v>0</v>
      </c>
      <c r="J349" s="47">
        <v>0</v>
      </c>
      <c r="K349" s="17">
        <v>0.16550921745639199</v>
      </c>
      <c r="L349" s="7">
        <v>1</v>
      </c>
      <c r="M349" s="7">
        <v>2.6754503006196875</v>
      </c>
      <c r="N349" s="33">
        <v>0.44281168559903317</v>
      </c>
      <c r="O349" s="41" t="s">
        <v>1676</v>
      </c>
      <c r="P349" s="33" t="s">
        <v>1677</v>
      </c>
      <c r="Q349" s="45" t="s">
        <v>1675</v>
      </c>
      <c r="R349" s="55">
        <f t="shared" si="15"/>
        <v>345</v>
      </c>
      <c r="S349" s="55">
        <f t="shared" si="16"/>
        <v>429</v>
      </c>
      <c r="T349" s="55">
        <f t="shared" si="17"/>
        <v>0.16550921745639199</v>
      </c>
    </row>
    <row r="350" spans="3:20" x14ac:dyDescent="0.25">
      <c r="C350" s="19" t="s">
        <v>647</v>
      </c>
      <c r="D350" s="6" t="s">
        <v>163</v>
      </c>
      <c r="E350" s="48">
        <v>49.4075510688184</v>
      </c>
      <c r="F350" s="8">
        <v>60.339144602752803</v>
      </c>
      <c r="G350" s="49">
        <v>4988.3999999999996</v>
      </c>
      <c r="H350" s="9">
        <v>0.59762837150375403</v>
      </c>
      <c r="I350" s="39">
        <v>0.26884062151194299</v>
      </c>
      <c r="J350" s="47">
        <v>1</v>
      </c>
      <c r="K350" s="17">
        <v>0.24901167801128299</v>
      </c>
      <c r="L350" s="7">
        <v>1</v>
      </c>
      <c r="M350" s="7">
        <v>1.7733946439392254</v>
      </c>
      <c r="N350" s="33">
        <v>0.44159597606352824</v>
      </c>
      <c r="O350" s="41" t="s">
        <v>1676</v>
      </c>
      <c r="P350" s="33" t="s">
        <v>1677</v>
      </c>
      <c r="Q350" s="45" t="s">
        <v>1676</v>
      </c>
      <c r="R350" s="55">
        <f t="shared" si="15"/>
        <v>346</v>
      </c>
      <c r="S350" s="55">
        <f t="shared" si="16"/>
        <v>347</v>
      </c>
      <c r="T350" s="55">
        <f t="shared" si="17"/>
        <v>0.24901167801128299</v>
      </c>
    </row>
    <row r="351" spans="3:20" x14ac:dyDescent="0.25">
      <c r="C351" s="51" t="s">
        <v>142</v>
      </c>
      <c r="D351" s="52" t="s">
        <v>144</v>
      </c>
      <c r="E351" s="48">
        <v>8.5618035775763506</v>
      </c>
      <c r="F351" s="8">
        <v>3.2562371306804598</v>
      </c>
      <c r="G351" s="49">
        <v>68</v>
      </c>
      <c r="H351" s="9">
        <v>0.40998915757201299</v>
      </c>
      <c r="I351" s="39">
        <v>0</v>
      </c>
      <c r="J351" s="47">
        <v>0</v>
      </c>
      <c r="K351" s="17">
        <v>0.13774301449766599</v>
      </c>
      <c r="L351" s="7">
        <v>1</v>
      </c>
      <c r="M351" s="7">
        <v>3.1897305773450064</v>
      </c>
      <c r="N351" s="33">
        <v>0.43936310515888172</v>
      </c>
      <c r="O351" s="41" t="s">
        <v>1676</v>
      </c>
      <c r="P351" s="33" t="s">
        <v>1677</v>
      </c>
      <c r="Q351" s="45" t="s">
        <v>1675</v>
      </c>
      <c r="R351" s="55">
        <f t="shared" si="15"/>
        <v>347</v>
      </c>
      <c r="S351" s="55">
        <f t="shared" si="16"/>
        <v>458</v>
      </c>
      <c r="T351" s="55">
        <f t="shared" si="17"/>
        <v>0.13774301449766599</v>
      </c>
    </row>
    <row r="352" spans="3:20" x14ac:dyDescent="0.25">
      <c r="C352" s="19" t="s">
        <v>255</v>
      </c>
      <c r="D352" s="6" t="s">
        <v>19</v>
      </c>
      <c r="E352" s="48">
        <v>82.611447454115805</v>
      </c>
      <c r="F352" s="8">
        <v>2.9792377638128502</v>
      </c>
      <c r="G352" s="49">
        <v>332</v>
      </c>
      <c r="H352" s="9">
        <v>0.74132272282693601</v>
      </c>
      <c r="I352" s="39">
        <v>0</v>
      </c>
      <c r="J352" s="47">
        <v>1</v>
      </c>
      <c r="K352" s="17">
        <v>0.33530867853638402</v>
      </c>
      <c r="L352" s="7">
        <v>1</v>
      </c>
      <c r="M352" s="7">
        <v>1.309958970138045</v>
      </c>
      <c r="N352" s="33">
        <v>0.43924061121387037</v>
      </c>
      <c r="O352" s="41" t="s">
        <v>1675</v>
      </c>
      <c r="P352" s="33" t="s">
        <v>1677</v>
      </c>
      <c r="Q352" s="45" t="s">
        <v>1677</v>
      </c>
      <c r="R352" s="55">
        <f t="shared" si="15"/>
        <v>348</v>
      </c>
      <c r="S352" s="55">
        <f t="shared" si="16"/>
        <v>284</v>
      </c>
      <c r="T352" s="55">
        <f t="shared" si="17"/>
        <v>0.33530867853638402</v>
      </c>
    </row>
    <row r="353" spans="3:20" x14ac:dyDescent="0.25">
      <c r="C353" s="19" t="s">
        <v>285</v>
      </c>
      <c r="D353" s="6" t="s">
        <v>39</v>
      </c>
      <c r="E353" s="48">
        <v>43.646345174411501</v>
      </c>
      <c r="F353" s="8">
        <v>62.711492926270303</v>
      </c>
      <c r="G353" s="49">
        <v>4950</v>
      </c>
      <c r="H353" s="9">
        <v>0.55295504377023397</v>
      </c>
      <c r="I353" s="39">
        <v>0</v>
      </c>
      <c r="J353" s="47">
        <v>0</v>
      </c>
      <c r="K353" s="17">
        <v>0.28184478453067402</v>
      </c>
      <c r="L353" s="7">
        <v>1</v>
      </c>
      <c r="M353" s="7">
        <v>1.5412192666773974</v>
      </c>
      <c r="N353" s="33">
        <v>0.43438461213121449</v>
      </c>
      <c r="O353" s="41" t="s">
        <v>1676</v>
      </c>
      <c r="P353" s="33" t="s">
        <v>1677</v>
      </c>
      <c r="Q353" s="45" t="s">
        <v>1677</v>
      </c>
      <c r="R353" s="55">
        <f t="shared" si="15"/>
        <v>349</v>
      </c>
      <c r="S353" s="55">
        <f t="shared" si="16"/>
        <v>321</v>
      </c>
      <c r="T353" s="55">
        <f t="shared" si="17"/>
        <v>0.28184478453067402</v>
      </c>
    </row>
    <row r="354" spans="3:20" x14ac:dyDescent="0.25">
      <c r="C354" s="19" t="s">
        <v>83</v>
      </c>
      <c r="D354" s="6" t="s">
        <v>12</v>
      </c>
      <c r="E354" s="48">
        <v>21.320639132996035</v>
      </c>
      <c r="F354" s="8">
        <v>92.172436371766693</v>
      </c>
      <c r="G354" s="49">
        <v>3462.9</v>
      </c>
      <c r="H354" s="9">
        <v>0.56749408123003098</v>
      </c>
      <c r="I354" s="39">
        <v>4.1486047790319801E-2</v>
      </c>
      <c r="J354" s="47">
        <v>1</v>
      </c>
      <c r="K354" s="17">
        <v>0.17116111243807</v>
      </c>
      <c r="L354" s="7">
        <v>1</v>
      </c>
      <c r="M354" s="7">
        <v>2.5211943296351911</v>
      </c>
      <c r="N354" s="33">
        <v>0.43153042613291348</v>
      </c>
      <c r="O354" s="41" t="s">
        <v>1676</v>
      </c>
      <c r="P354" s="33" t="s">
        <v>1677</v>
      </c>
      <c r="Q354" s="45" t="s">
        <v>1675</v>
      </c>
      <c r="R354" s="55">
        <f t="shared" si="15"/>
        <v>350</v>
      </c>
      <c r="S354" s="55">
        <f t="shared" si="16"/>
        <v>424</v>
      </c>
      <c r="T354" s="55">
        <f t="shared" si="17"/>
        <v>0.17116111243807</v>
      </c>
    </row>
    <row r="355" spans="3:20" x14ac:dyDescent="0.25">
      <c r="C355" s="19" t="s">
        <v>972</v>
      </c>
      <c r="D355" s="6" t="s">
        <v>90</v>
      </c>
      <c r="E355" s="48">
        <v>16.735800465674401</v>
      </c>
      <c r="F355" s="8">
        <v>46.452541888804298</v>
      </c>
      <c r="G355" s="49">
        <v>780.7</v>
      </c>
      <c r="H355" s="9">
        <v>0.99579924705317002</v>
      </c>
      <c r="I355" s="39">
        <v>0</v>
      </c>
      <c r="J355" s="47">
        <v>0</v>
      </c>
      <c r="K355" s="17">
        <v>0.31705308047994701</v>
      </c>
      <c r="L355" s="7">
        <v>1</v>
      </c>
      <c r="M355" s="7">
        <v>1.3602207578097063</v>
      </c>
      <c r="N355" s="33">
        <v>0.43126218139633532</v>
      </c>
      <c r="O355" s="41" t="s">
        <v>1675</v>
      </c>
      <c r="P355" s="33" t="s">
        <v>1677</v>
      </c>
      <c r="Q355" s="45" t="s">
        <v>1677</v>
      </c>
      <c r="R355" s="55">
        <f t="shared" si="15"/>
        <v>351</v>
      </c>
      <c r="S355" s="55">
        <f t="shared" si="16"/>
        <v>295</v>
      </c>
      <c r="T355" s="55">
        <f t="shared" si="17"/>
        <v>0.31705308047994701</v>
      </c>
    </row>
    <row r="356" spans="3:20" x14ac:dyDescent="0.25">
      <c r="C356" s="19" t="s">
        <v>1158</v>
      </c>
      <c r="D356" s="6" t="s">
        <v>39</v>
      </c>
      <c r="E356" s="48">
        <v>51.502162399508499</v>
      </c>
      <c r="F356" s="8">
        <v>48.948652804706803</v>
      </c>
      <c r="G356" s="49">
        <v>2928.5</v>
      </c>
      <c r="H356" s="9">
        <v>0.86083710636338295</v>
      </c>
      <c r="I356" s="39">
        <v>0</v>
      </c>
      <c r="J356" s="47">
        <v>0</v>
      </c>
      <c r="K356" s="17">
        <v>0.382580214061567</v>
      </c>
      <c r="L356" s="7">
        <v>1</v>
      </c>
      <c r="M356" s="7">
        <v>1.1254376731491367</v>
      </c>
      <c r="N356" s="33">
        <v>0.4305701859063486</v>
      </c>
      <c r="O356" s="41" t="s">
        <v>1675</v>
      </c>
      <c r="P356" s="33" t="s">
        <v>1677</v>
      </c>
      <c r="Q356" s="45" t="s">
        <v>1677</v>
      </c>
      <c r="R356" s="55">
        <f t="shared" si="15"/>
        <v>352</v>
      </c>
      <c r="S356" s="55">
        <f t="shared" si="16"/>
        <v>254</v>
      </c>
      <c r="T356" s="55">
        <f t="shared" si="17"/>
        <v>0.382580214061567</v>
      </c>
    </row>
    <row r="357" spans="3:20" x14ac:dyDescent="0.25">
      <c r="C357" s="51" t="s">
        <v>579</v>
      </c>
      <c r="D357" s="52" t="s">
        <v>19</v>
      </c>
      <c r="E357" s="48">
        <v>80.976162986301489</v>
      </c>
      <c r="F357" s="8">
        <v>48.687322118610702</v>
      </c>
      <c r="G357" s="49">
        <v>5260.3</v>
      </c>
      <c r="H357" s="9">
        <v>0.74948435093876498</v>
      </c>
      <c r="I357" s="39">
        <v>0.58936637447935203</v>
      </c>
      <c r="J357" s="47">
        <v>0</v>
      </c>
      <c r="K357" s="17">
        <v>0.411975539251144</v>
      </c>
      <c r="L357" s="7">
        <v>1</v>
      </c>
      <c r="M357" s="7">
        <v>1.0437101116613245</v>
      </c>
      <c r="N357" s="33">
        <v>0.42998303607354588</v>
      </c>
      <c r="O357" s="41" t="s">
        <v>1675</v>
      </c>
      <c r="P357" s="33" t="s">
        <v>1677</v>
      </c>
      <c r="Q357" s="45" t="s">
        <v>1677</v>
      </c>
      <c r="R357" s="55">
        <f t="shared" si="15"/>
        <v>353</v>
      </c>
      <c r="S357" s="55">
        <f t="shared" si="16"/>
        <v>242</v>
      </c>
      <c r="T357" s="55">
        <f t="shared" si="17"/>
        <v>0.411975539251144</v>
      </c>
    </row>
    <row r="358" spans="3:20" x14ac:dyDescent="0.25">
      <c r="C358" s="19" t="s">
        <v>301</v>
      </c>
      <c r="D358" s="6" t="s">
        <v>22</v>
      </c>
      <c r="E358" s="48">
        <v>7.2573033220221994</v>
      </c>
      <c r="F358" s="8">
        <v>128.46611763980101</v>
      </c>
      <c r="G358" s="49">
        <v>1249.5</v>
      </c>
      <c r="H358" s="9">
        <v>0.74615252686244504</v>
      </c>
      <c r="I358" s="39">
        <v>0.25107450739929199</v>
      </c>
      <c r="J358" s="47">
        <v>0</v>
      </c>
      <c r="K358" s="17">
        <v>0.14743507499709299</v>
      </c>
      <c r="L358" s="7">
        <v>1</v>
      </c>
      <c r="M358" s="7">
        <v>2.8959208263695824</v>
      </c>
      <c r="N358" s="33">
        <v>0.42696030422144288</v>
      </c>
      <c r="O358" s="41" t="s">
        <v>1676</v>
      </c>
      <c r="P358" s="33" t="s">
        <v>1677</v>
      </c>
      <c r="Q358" s="45" t="s">
        <v>1675</v>
      </c>
      <c r="R358" s="55">
        <f t="shared" si="15"/>
        <v>354</v>
      </c>
      <c r="S358" s="55">
        <f t="shared" si="16"/>
        <v>448</v>
      </c>
      <c r="T358" s="55">
        <f t="shared" si="17"/>
        <v>0.14743507499709299</v>
      </c>
    </row>
    <row r="359" spans="3:20" x14ac:dyDescent="0.25">
      <c r="C359" s="19" t="s">
        <v>861</v>
      </c>
      <c r="D359" s="6" t="s">
        <v>863</v>
      </c>
      <c r="E359" s="48">
        <v>55.760405461451398</v>
      </c>
      <c r="F359" s="8">
        <v>79.390848076352995</v>
      </c>
      <c r="G359" s="49">
        <v>4445.3</v>
      </c>
      <c r="H359" s="9">
        <v>0.99585312097404599</v>
      </c>
      <c r="I359" s="39">
        <v>0</v>
      </c>
      <c r="J359" s="47">
        <v>1</v>
      </c>
      <c r="K359" s="17">
        <v>0.47293684560564903</v>
      </c>
      <c r="L359" s="7">
        <v>1</v>
      </c>
      <c r="M359" s="7">
        <v>0.89143556972796656</v>
      </c>
      <c r="N359" s="33">
        <v>0.42159272640781909</v>
      </c>
      <c r="O359" s="41" t="s">
        <v>1675</v>
      </c>
      <c r="P359" s="33" t="s">
        <v>1677</v>
      </c>
      <c r="Q359" s="45" t="s">
        <v>1677</v>
      </c>
      <c r="R359" s="55">
        <f t="shared" si="15"/>
        <v>355</v>
      </c>
      <c r="S359" s="55">
        <f t="shared" si="16"/>
        <v>223</v>
      </c>
      <c r="T359" s="55">
        <f t="shared" si="17"/>
        <v>0.47293684560564903</v>
      </c>
    </row>
    <row r="360" spans="3:20" x14ac:dyDescent="0.25">
      <c r="C360" s="19" t="s">
        <v>609</v>
      </c>
      <c r="D360" s="6" t="s">
        <v>163</v>
      </c>
      <c r="E360" s="48">
        <v>83.320431355141807</v>
      </c>
      <c r="F360" s="8">
        <v>0.95201368971584199</v>
      </c>
      <c r="G360" s="49">
        <v>79</v>
      </c>
      <c r="H360" s="9">
        <v>1</v>
      </c>
      <c r="I360" s="39">
        <v>0</v>
      </c>
      <c r="J360" s="47">
        <v>0</v>
      </c>
      <c r="K360" s="17">
        <v>0.36227172675764902</v>
      </c>
      <c r="L360" s="7">
        <v>1</v>
      </c>
      <c r="M360" s="7">
        <v>1.1586503320592862</v>
      </c>
      <c r="N360" s="33">
        <v>0.41974625650344105</v>
      </c>
      <c r="O360" s="41" t="s">
        <v>1675</v>
      </c>
      <c r="P360" s="33" t="s">
        <v>1677</v>
      </c>
      <c r="Q360" s="45" t="s">
        <v>1677</v>
      </c>
      <c r="R360" s="55">
        <f t="shared" si="15"/>
        <v>356</v>
      </c>
      <c r="S360" s="55">
        <f t="shared" si="16"/>
        <v>263</v>
      </c>
      <c r="T360" s="55">
        <f t="shared" si="17"/>
        <v>0.36227172675764902</v>
      </c>
    </row>
    <row r="361" spans="3:20" x14ac:dyDescent="0.25">
      <c r="C361" s="19" t="s">
        <v>249</v>
      </c>
      <c r="D361" s="6" t="s">
        <v>12</v>
      </c>
      <c r="E361" s="48">
        <v>30.850566246279499</v>
      </c>
      <c r="F361" s="8">
        <v>212.95295960506999</v>
      </c>
      <c r="G361" s="49">
        <v>11215.7</v>
      </c>
      <c r="H361" s="9">
        <v>0.58576097681263595</v>
      </c>
      <c r="I361" s="39">
        <v>0</v>
      </c>
      <c r="J361" s="47">
        <v>1</v>
      </c>
      <c r="K361" s="17">
        <v>0.19921054372036701</v>
      </c>
      <c r="L361" s="7">
        <v>1</v>
      </c>
      <c r="M361" s="7">
        <v>2.1041975660683985</v>
      </c>
      <c r="N361" s="33">
        <v>0.41917834123155856</v>
      </c>
      <c r="O361" s="41" t="s">
        <v>1676</v>
      </c>
      <c r="P361" s="33" t="s">
        <v>1677</v>
      </c>
      <c r="Q361" s="45" t="s">
        <v>1676</v>
      </c>
      <c r="R361" s="55">
        <f t="shared" si="15"/>
        <v>357</v>
      </c>
      <c r="S361" s="55">
        <f t="shared" si="16"/>
        <v>394</v>
      </c>
      <c r="T361" s="55">
        <f t="shared" si="17"/>
        <v>0.19921054372036701</v>
      </c>
    </row>
    <row r="362" spans="3:20" x14ac:dyDescent="0.25">
      <c r="C362" s="51" t="s">
        <v>1240</v>
      </c>
      <c r="D362" s="52" t="s">
        <v>39</v>
      </c>
      <c r="E362" s="48">
        <v>70.417106961583997</v>
      </c>
      <c r="F362" s="8">
        <v>16.671403239816001</v>
      </c>
      <c r="G362" s="49">
        <v>1666</v>
      </c>
      <c r="H362" s="9">
        <v>0.70465305230361597</v>
      </c>
      <c r="I362" s="39">
        <v>0</v>
      </c>
      <c r="J362" s="47">
        <v>1</v>
      </c>
      <c r="K362" s="17">
        <v>0.346680095504591</v>
      </c>
      <c r="L362" s="7">
        <v>1</v>
      </c>
      <c r="M362" s="7">
        <v>1.2019705895484856</v>
      </c>
      <c r="N362" s="33">
        <v>0.41669927877837853</v>
      </c>
      <c r="O362" s="41" t="s">
        <v>1675</v>
      </c>
      <c r="P362" s="33" t="s">
        <v>1677</v>
      </c>
      <c r="Q362" s="45" t="s">
        <v>1677</v>
      </c>
      <c r="R362" s="55">
        <f t="shared" si="15"/>
        <v>358</v>
      </c>
      <c r="S362" s="55">
        <f t="shared" si="16"/>
        <v>276</v>
      </c>
      <c r="T362" s="55">
        <f t="shared" si="17"/>
        <v>0.346680095504591</v>
      </c>
    </row>
    <row r="363" spans="3:20" x14ac:dyDescent="0.25">
      <c r="C363" s="19" t="s">
        <v>1104</v>
      </c>
      <c r="D363" s="6" t="s">
        <v>39</v>
      </c>
      <c r="E363" s="48">
        <v>110.89999319844971</v>
      </c>
      <c r="F363" s="8">
        <v>74</v>
      </c>
      <c r="G363" s="49">
        <v>8214</v>
      </c>
      <c r="H363" s="9">
        <v>0.99909903782387099</v>
      </c>
      <c r="I363" s="39">
        <v>0.16248002559413</v>
      </c>
      <c r="J363" s="47">
        <v>0</v>
      </c>
      <c r="K363" s="17">
        <v>0.60430885213093199</v>
      </c>
      <c r="L363" s="7">
        <v>1</v>
      </c>
      <c r="M363" s="7">
        <v>0.68853143185788634</v>
      </c>
      <c r="N363" s="33">
        <v>0.41608563924210634</v>
      </c>
      <c r="O363" s="41" t="s">
        <v>1675</v>
      </c>
      <c r="P363" s="33" t="s">
        <v>1677</v>
      </c>
      <c r="Q363" s="45" t="s">
        <v>1677</v>
      </c>
      <c r="R363" s="55">
        <f t="shared" si="15"/>
        <v>359</v>
      </c>
      <c r="S363" s="55">
        <f t="shared" si="16"/>
        <v>179</v>
      </c>
      <c r="T363" s="55">
        <f t="shared" si="17"/>
        <v>0.60430885213093199</v>
      </c>
    </row>
    <row r="364" spans="3:20" x14ac:dyDescent="0.25">
      <c r="C364" s="19" t="s">
        <v>835</v>
      </c>
      <c r="D364" s="6" t="s">
        <v>12</v>
      </c>
      <c r="E364" s="48">
        <v>7.1786710595536496</v>
      </c>
      <c r="F364" s="8">
        <v>133.04345825568799</v>
      </c>
      <c r="G364" s="49">
        <v>1734.9</v>
      </c>
      <c r="H364" s="9">
        <v>0.55050736263936995</v>
      </c>
      <c r="I364" s="39">
        <v>1</v>
      </c>
      <c r="J364" s="47">
        <v>0</v>
      </c>
      <c r="K364" s="17">
        <v>0.12599538700438501</v>
      </c>
      <c r="L364" s="7">
        <v>1</v>
      </c>
      <c r="M364" s="7">
        <v>3.2977805978668826</v>
      </c>
      <c r="N364" s="33">
        <v>0.41550514268379002</v>
      </c>
      <c r="O364" s="41" t="s">
        <v>1676</v>
      </c>
      <c r="P364" s="33" t="s">
        <v>1677</v>
      </c>
      <c r="Q364" s="45" t="s">
        <v>1675</v>
      </c>
      <c r="R364" s="55">
        <f t="shared" si="15"/>
        <v>360</v>
      </c>
      <c r="S364" s="55">
        <f t="shared" si="16"/>
        <v>473</v>
      </c>
      <c r="T364" s="55">
        <f t="shared" si="17"/>
        <v>0.12599538700438501</v>
      </c>
    </row>
    <row r="365" spans="3:20" x14ac:dyDescent="0.25">
      <c r="C365" s="51" t="s">
        <v>974</v>
      </c>
      <c r="D365" s="52" t="s">
        <v>27</v>
      </c>
      <c r="E365" s="48">
        <v>12.834862974838099</v>
      </c>
      <c r="F365" s="8">
        <v>162.37072646193701</v>
      </c>
      <c r="G365" s="49">
        <v>5647.4</v>
      </c>
      <c r="H365" s="9">
        <v>0.36902043865564399</v>
      </c>
      <c r="I365" s="39">
        <v>0</v>
      </c>
      <c r="J365" s="47">
        <v>0</v>
      </c>
      <c r="K365" s="17">
        <v>0.174037867629461</v>
      </c>
      <c r="L365" s="7">
        <v>1</v>
      </c>
      <c r="M365" s="7">
        <v>2.3873645297419999</v>
      </c>
      <c r="N365" s="33">
        <v>0.41549183201050854</v>
      </c>
      <c r="O365" s="41" t="s">
        <v>1676</v>
      </c>
      <c r="P365" s="33" t="s">
        <v>1677</v>
      </c>
      <c r="Q365" s="45" t="s">
        <v>1675</v>
      </c>
      <c r="R365" s="55">
        <f t="shared" si="15"/>
        <v>361</v>
      </c>
      <c r="S365" s="55">
        <f t="shared" si="16"/>
        <v>422</v>
      </c>
      <c r="T365" s="55">
        <f t="shared" si="17"/>
        <v>0.174037867629461</v>
      </c>
    </row>
    <row r="366" spans="3:20" x14ac:dyDescent="0.25">
      <c r="C366" s="19" t="s">
        <v>233</v>
      </c>
      <c r="D366" s="6" t="s">
        <v>48</v>
      </c>
      <c r="E366" s="48">
        <v>13.204455509990991</v>
      </c>
      <c r="F366" s="8">
        <v>78.707470447633796</v>
      </c>
      <c r="G366" s="49">
        <v>2176.6</v>
      </c>
      <c r="H366" s="9">
        <v>0.47748290537062898</v>
      </c>
      <c r="I366" s="39">
        <v>0.97713032694901303</v>
      </c>
      <c r="J366" s="47">
        <v>0</v>
      </c>
      <c r="K366" s="17">
        <v>0.14562412208668399</v>
      </c>
      <c r="L366" s="7">
        <v>1</v>
      </c>
      <c r="M366" s="7">
        <v>2.8352807784367413</v>
      </c>
      <c r="N366" s="33">
        <v>0.41288527422910043</v>
      </c>
      <c r="O366" s="41" t="s">
        <v>1676</v>
      </c>
      <c r="P366" s="33" t="s">
        <v>1677</v>
      </c>
      <c r="Q366" s="45" t="s">
        <v>1675</v>
      </c>
      <c r="R366" s="55">
        <f t="shared" si="15"/>
        <v>362</v>
      </c>
      <c r="S366" s="55">
        <f t="shared" si="16"/>
        <v>452</v>
      </c>
      <c r="T366" s="55">
        <f t="shared" si="17"/>
        <v>0.14562412208668399</v>
      </c>
    </row>
    <row r="367" spans="3:20" x14ac:dyDescent="0.25">
      <c r="C367" s="19" t="s">
        <v>1060</v>
      </c>
      <c r="D367" s="6" t="s">
        <v>48</v>
      </c>
      <c r="E367" s="48">
        <v>12.917015908485821</v>
      </c>
      <c r="F367" s="8">
        <v>50.829633091843903</v>
      </c>
      <c r="G367" s="49">
        <v>1000.5</v>
      </c>
      <c r="H367" s="9">
        <v>0.65623905973997498</v>
      </c>
      <c r="I367" s="39">
        <v>7.2537475717737596E-2</v>
      </c>
      <c r="J367" s="47">
        <v>0</v>
      </c>
      <c r="K367" s="17">
        <v>0.218015268604109</v>
      </c>
      <c r="L367" s="7">
        <v>1</v>
      </c>
      <c r="M367" s="7">
        <v>1.8931544663026312</v>
      </c>
      <c r="N367" s="33">
        <v>0.41273657948003672</v>
      </c>
      <c r="O367" s="41" t="s">
        <v>1676</v>
      </c>
      <c r="P367" s="33" t="s">
        <v>1677</v>
      </c>
      <c r="Q367" s="45" t="s">
        <v>1676</v>
      </c>
      <c r="R367" s="55">
        <f t="shared" si="15"/>
        <v>363</v>
      </c>
      <c r="S367" s="55">
        <f t="shared" si="16"/>
        <v>372</v>
      </c>
      <c r="T367" s="55">
        <f t="shared" si="17"/>
        <v>0.218015268604109</v>
      </c>
    </row>
    <row r="368" spans="3:20" x14ac:dyDescent="0.25">
      <c r="C368" s="51" t="s">
        <v>159</v>
      </c>
      <c r="D368" s="52" t="s">
        <v>48</v>
      </c>
      <c r="E368" s="48">
        <v>19.203263218495909</v>
      </c>
      <c r="F368" s="8">
        <v>76.158155648887202</v>
      </c>
      <c r="G368" s="49">
        <v>3117.1</v>
      </c>
      <c r="H368" s="9">
        <v>0.46918132532185802</v>
      </c>
      <c r="I368" s="39">
        <v>0.76105694929409995</v>
      </c>
      <c r="J368" s="47">
        <v>0</v>
      </c>
      <c r="K368" s="17">
        <v>0.14998129698955301</v>
      </c>
      <c r="L368" s="7">
        <v>1</v>
      </c>
      <c r="M368" s="7">
        <v>2.7069747736153711</v>
      </c>
      <c r="N368" s="33">
        <v>0.40599558746483499</v>
      </c>
      <c r="O368" s="41" t="s">
        <v>1676</v>
      </c>
      <c r="P368" s="33" t="s">
        <v>1677</v>
      </c>
      <c r="Q368" s="45" t="s">
        <v>1675</v>
      </c>
      <c r="R368" s="55">
        <f t="shared" si="15"/>
        <v>364</v>
      </c>
      <c r="S368" s="55">
        <f t="shared" si="16"/>
        <v>445</v>
      </c>
      <c r="T368" s="55">
        <f t="shared" si="17"/>
        <v>0.14998129698955301</v>
      </c>
    </row>
    <row r="369" spans="3:20" x14ac:dyDescent="0.25">
      <c r="C369" s="19" t="s">
        <v>1304</v>
      </c>
      <c r="D369" s="6" t="s">
        <v>131</v>
      </c>
      <c r="E369" s="48">
        <v>11.8922893152554</v>
      </c>
      <c r="F369" s="8">
        <v>0.237783854476281</v>
      </c>
      <c r="G369" s="49">
        <v>7</v>
      </c>
      <c r="H369" s="9">
        <v>0.40397062741835998</v>
      </c>
      <c r="I369" s="39">
        <v>0</v>
      </c>
      <c r="J369" s="47">
        <v>0</v>
      </c>
      <c r="K369" s="17">
        <v>0.16340839257641801</v>
      </c>
      <c r="L369" s="7">
        <v>1</v>
      </c>
      <c r="M369" s="7">
        <v>2.4665146146575769</v>
      </c>
      <c r="N369" s="33">
        <v>0.4030491884474377</v>
      </c>
      <c r="O369" s="41" t="s">
        <v>1676</v>
      </c>
      <c r="P369" s="33" t="s">
        <v>1677</v>
      </c>
      <c r="Q369" s="45" t="s">
        <v>1675</v>
      </c>
      <c r="R369" s="55">
        <f t="shared" si="15"/>
        <v>365</v>
      </c>
      <c r="S369" s="55">
        <f t="shared" si="16"/>
        <v>431</v>
      </c>
      <c r="T369" s="55">
        <f t="shared" si="17"/>
        <v>0.16340839257641801</v>
      </c>
    </row>
    <row r="370" spans="3:20" x14ac:dyDescent="0.25">
      <c r="C370" s="19" t="s">
        <v>1160</v>
      </c>
      <c r="D370" s="6" t="s">
        <v>131</v>
      </c>
      <c r="E370" s="48">
        <v>72.010756823345005</v>
      </c>
      <c r="F370" s="8">
        <v>65.406206738682599</v>
      </c>
      <c r="G370" s="49">
        <v>6000.3</v>
      </c>
      <c r="H370" s="9">
        <v>0.78495249374142995</v>
      </c>
      <c r="I370" s="39">
        <v>5.0149517612093297E-2</v>
      </c>
      <c r="J370" s="47">
        <v>1</v>
      </c>
      <c r="K370" s="17">
        <v>0.38639435011643503</v>
      </c>
      <c r="L370" s="7">
        <v>1</v>
      </c>
      <c r="M370" s="7">
        <v>1.0407704054931883</v>
      </c>
      <c r="N370" s="33">
        <v>0.40214780445095905</v>
      </c>
      <c r="O370" s="41" t="s">
        <v>1675</v>
      </c>
      <c r="P370" s="33" t="s">
        <v>1677</v>
      </c>
      <c r="Q370" s="45" t="s">
        <v>1677</v>
      </c>
      <c r="R370" s="55">
        <f t="shared" si="15"/>
        <v>366</v>
      </c>
      <c r="S370" s="55">
        <f t="shared" si="16"/>
        <v>251</v>
      </c>
      <c r="T370" s="55">
        <f t="shared" si="17"/>
        <v>0.38639435011643503</v>
      </c>
    </row>
    <row r="371" spans="3:20" x14ac:dyDescent="0.25">
      <c r="C371" s="19" t="s">
        <v>1322</v>
      </c>
      <c r="D371" s="6" t="s">
        <v>12</v>
      </c>
      <c r="E371" s="48">
        <v>4.9979628986373097</v>
      </c>
      <c r="F371" s="8">
        <v>42.864763259500101</v>
      </c>
      <c r="G371" s="49">
        <v>675</v>
      </c>
      <c r="H371" s="9">
        <v>0.31738740211830102</v>
      </c>
      <c r="I371" s="39">
        <v>0.39739343533194998</v>
      </c>
      <c r="J371" s="47">
        <v>0</v>
      </c>
      <c r="K371" s="17">
        <v>0.122603550844086</v>
      </c>
      <c r="L371" s="7">
        <v>1</v>
      </c>
      <c r="M371" s="7">
        <v>3.2663731591762</v>
      </c>
      <c r="N371" s="33">
        <v>0.40046894769681707</v>
      </c>
      <c r="O371" s="41" t="s">
        <v>1676</v>
      </c>
      <c r="P371" s="33" t="s">
        <v>1677</v>
      </c>
      <c r="Q371" s="45" t="s">
        <v>1675</v>
      </c>
      <c r="R371" s="55">
        <f t="shared" si="15"/>
        <v>367</v>
      </c>
      <c r="S371" s="55">
        <f t="shared" si="16"/>
        <v>475</v>
      </c>
      <c r="T371" s="55">
        <f t="shared" si="17"/>
        <v>0.122603550844086</v>
      </c>
    </row>
    <row r="372" spans="3:20" x14ac:dyDescent="0.25">
      <c r="C372" s="19" t="s">
        <v>902</v>
      </c>
      <c r="D372" s="6" t="s">
        <v>28</v>
      </c>
      <c r="E372" s="48">
        <v>3.2654586715160199</v>
      </c>
      <c r="F372" s="8">
        <v>9.3529620830917107E-2</v>
      </c>
      <c r="G372" s="49">
        <v>1</v>
      </c>
      <c r="H372" s="9">
        <v>0.30541711138592398</v>
      </c>
      <c r="I372" s="39">
        <v>0</v>
      </c>
      <c r="J372" s="47">
        <v>0</v>
      </c>
      <c r="K372" s="17">
        <v>0.11938232361010701</v>
      </c>
      <c r="L372" s="7">
        <v>1</v>
      </c>
      <c r="M372" s="7">
        <v>3.33178905168349</v>
      </c>
      <c r="N372" s="33">
        <v>0.39775671876868995</v>
      </c>
      <c r="O372" s="41" t="s">
        <v>1676</v>
      </c>
      <c r="P372" s="33" t="s">
        <v>1677</v>
      </c>
      <c r="Q372" s="45" t="s">
        <v>1675</v>
      </c>
      <c r="R372" s="55">
        <f t="shared" si="15"/>
        <v>368</v>
      </c>
      <c r="S372" s="55">
        <f t="shared" si="16"/>
        <v>488</v>
      </c>
      <c r="T372" s="55">
        <f t="shared" si="17"/>
        <v>0.11938232361010701</v>
      </c>
    </row>
    <row r="373" spans="3:20" x14ac:dyDescent="0.25">
      <c r="C373" s="19" t="s">
        <v>1402</v>
      </c>
      <c r="D373" s="6" t="s">
        <v>16</v>
      </c>
      <c r="E373" s="48">
        <v>16.828547002093501</v>
      </c>
      <c r="F373" s="8">
        <v>2.8864193967383498</v>
      </c>
      <c r="G373" s="49">
        <v>94</v>
      </c>
      <c r="H373" s="9">
        <v>0.51674728176346396</v>
      </c>
      <c r="I373" s="39">
        <v>0</v>
      </c>
      <c r="J373" s="47">
        <v>0</v>
      </c>
      <c r="K373" s="17">
        <v>0.226118440819054</v>
      </c>
      <c r="L373" s="7">
        <v>1</v>
      </c>
      <c r="M373" s="7">
        <v>1.7548009754769722</v>
      </c>
      <c r="N373" s="33">
        <v>0.39679286052260798</v>
      </c>
      <c r="O373" s="41" t="s">
        <v>1676</v>
      </c>
      <c r="P373" s="33" t="s">
        <v>1677</v>
      </c>
      <c r="Q373" s="45" t="s">
        <v>1676</v>
      </c>
      <c r="R373" s="55">
        <f t="shared" si="15"/>
        <v>369</v>
      </c>
      <c r="S373" s="55">
        <f t="shared" si="16"/>
        <v>363</v>
      </c>
      <c r="T373" s="55">
        <f t="shared" si="17"/>
        <v>0.226118440819054</v>
      </c>
    </row>
    <row r="374" spans="3:20" x14ac:dyDescent="0.25">
      <c r="C374" s="51" t="s">
        <v>339</v>
      </c>
      <c r="D374" s="52" t="s">
        <v>204</v>
      </c>
      <c r="E374" s="48">
        <v>27.459124024644101</v>
      </c>
      <c r="F374" s="8">
        <v>61.7769739415305</v>
      </c>
      <c r="G374" s="49">
        <v>2353.4</v>
      </c>
      <c r="H374" s="9">
        <v>0.72080461856364997</v>
      </c>
      <c r="I374" s="39">
        <v>0.374960983549254</v>
      </c>
      <c r="J374" s="47">
        <v>0</v>
      </c>
      <c r="K374" s="17">
        <v>0.20368746376260199</v>
      </c>
      <c r="L374" s="7">
        <v>1</v>
      </c>
      <c r="M374" s="7">
        <v>1.9384836727219337</v>
      </c>
      <c r="N374" s="33">
        <v>0.3948448228419445</v>
      </c>
      <c r="O374" s="41" t="s">
        <v>1676</v>
      </c>
      <c r="P374" s="33" t="s">
        <v>1677</v>
      </c>
      <c r="Q374" s="45" t="s">
        <v>1676</v>
      </c>
      <c r="R374" s="55">
        <f t="shared" si="15"/>
        <v>370</v>
      </c>
      <c r="S374" s="55">
        <f t="shared" si="16"/>
        <v>386</v>
      </c>
      <c r="T374" s="55">
        <f t="shared" si="17"/>
        <v>0.20368746376260199</v>
      </c>
    </row>
    <row r="375" spans="3:20" x14ac:dyDescent="0.25">
      <c r="C375" s="19" t="s">
        <v>140</v>
      </c>
      <c r="D375" s="6" t="s">
        <v>131</v>
      </c>
      <c r="E375" s="48">
        <v>9.8747805981613102</v>
      </c>
      <c r="F375" s="8">
        <v>0.392678064399203</v>
      </c>
      <c r="G375" s="49">
        <v>13</v>
      </c>
      <c r="H375" s="9">
        <v>0.29827767166559899</v>
      </c>
      <c r="I375" s="39">
        <v>0</v>
      </c>
      <c r="J375" s="47">
        <v>0</v>
      </c>
      <c r="K375" s="17">
        <v>0.20049842770631601</v>
      </c>
      <c r="L375" s="7">
        <v>1</v>
      </c>
      <c r="M375" s="7">
        <v>1.9619104423843303</v>
      </c>
      <c r="N375" s="33">
        <v>0.39335995899866111</v>
      </c>
      <c r="O375" s="41" t="s">
        <v>1676</v>
      </c>
      <c r="P375" s="33" t="s">
        <v>1677</v>
      </c>
      <c r="Q375" s="45" t="s">
        <v>1676</v>
      </c>
      <c r="R375" s="55">
        <f t="shared" si="15"/>
        <v>371</v>
      </c>
      <c r="S375" s="55">
        <f t="shared" si="16"/>
        <v>389</v>
      </c>
      <c r="T375" s="55">
        <f t="shared" si="17"/>
        <v>0.20049842770631601</v>
      </c>
    </row>
    <row r="376" spans="3:20" x14ac:dyDescent="0.25">
      <c r="C376" s="19" t="s">
        <v>617</v>
      </c>
      <c r="D376" s="6" t="s">
        <v>204</v>
      </c>
      <c r="E376" s="48">
        <v>73.035914535251706</v>
      </c>
      <c r="F376" s="8">
        <v>41.6542878076785</v>
      </c>
      <c r="G376" s="49">
        <v>3939.8</v>
      </c>
      <c r="H376" s="9">
        <v>0.77218615268500601</v>
      </c>
      <c r="I376" s="39">
        <v>0.60251550458826497</v>
      </c>
      <c r="J376" s="47">
        <v>1</v>
      </c>
      <c r="K376" s="17">
        <v>0.34540341178536998</v>
      </c>
      <c r="L376" s="7">
        <v>1</v>
      </c>
      <c r="M376" s="7">
        <v>1.1384084590557526</v>
      </c>
      <c r="N376" s="33">
        <v>0.39321016576318263</v>
      </c>
      <c r="O376" s="41" t="s">
        <v>1675</v>
      </c>
      <c r="P376" s="33" t="s">
        <v>1677</v>
      </c>
      <c r="Q376" s="45" t="s">
        <v>1677</v>
      </c>
      <c r="R376" s="55">
        <f t="shared" si="15"/>
        <v>372</v>
      </c>
      <c r="S376" s="55">
        <f t="shared" si="16"/>
        <v>277</v>
      </c>
      <c r="T376" s="55">
        <f t="shared" si="17"/>
        <v>0.34540341178536998</v>
      </c>
    </row>
    <row r="377" spans="3:20" x14ac:dyDescent="0.25">
      <c r="C377" s="51" t="s">
        <v>699</v>
      </c>
      <c r="D377" s="52" t="s">
        <v>90</v>
      </c>
      <c r="E377" s="48">
        <v>24.668045386886288</v>
      </c>
      <c r="F377" s="8">
        <v>172.732765857358</v>
      </c>
      <c r="G377" s="49">
        <v>4259.3999999999996</v>
      </c>
      <c r="H377" s="9">
        <v>1</v>
      </c>
      <c r="I377" s="39">
        <v>0.945742559992653</v>
      </c>
      <c r="J377" s="47">
        <v>0</v>
      </c>
      <c r="K377" s="17">
        <v>0.28197515671541301</v>
      </c>
      <c r="L377" s="7">
        <v>1</v>
      </c>
      <c r="M377" s="7">
        <v>1.376629714625913</v>
      </c>
      <c r="N377" s="33">
        <v>0.38817537952073611</v>
      </c>
      <c r="O377" s="41" t="s">
        <v>1676</v>
      </c>
      <c r="P377" s="33" t="s">
        <v>1677</v>
      </c>
      <c r="Q377" s="45" t="s">
        <v>1677</v>
      </c>
      <c r="R377" s="55">
        <f t="shared" si="15"/>
        <v>373</v>
      </c>
      <c r="S377" s="55">
        <f t="shared" si="16"/>
        <v>319</v>
      </c>
      <c r="T377" s="55">
        <f t="shared" si="17"/>
        <v>0.28197515671541301</v>
      </c>
    </row>
    <row r="378" spans="3:20" x14ac:dyDescent="0.25">
      <c r="C378" s="19" t="s">
        <v>1282</v>
      </c>
      <c r="D378" s="6" t="s">
        <v>39</v>
      </c>
      <c r="E378" s="48">
        <v>13.8012689030096</v>
      </c>
      <c r="F378" s="8">
        <v>69.0873351168254</v>
      </c>
      <c r="G378" s="49">
        <v>2755.5</v>
      </c>
      <c r="H378" s="9">
        <v>0.34603262193418499</v>
      </c>
      <c r="I378" s="39">
        <v>0</v>
      </c>
      <c r="J378" s="47">
        <v>0</v>
      </c>
      <c r="K378" s="17">
        <v>0.12906121135424201</v>
      </c>
      <c r="L378" s="7">
        <v>1</v>
      </c>
      <c r="M378" s="7">
        <v>2.9890362300778257</v>
      </c>
      <c r="N378" s="33">
        <v>0.38576863663556099</v>
      </c>
      <c r="O378" s="41" t="s">
        <v>1676</v>
      </c>
      <c r="P378" s="33" t="s">
        <v>1677</v>
      </c>
      <c r="Q378" s="45" t="s">
        <v>1675</v>
      </c>
      <c r="R378" s="55">
        <f t="shared" si="15"/>
        <v>374</v>
      </c>
      <c r="S378" s="55">
        <f t="shared" si="16"/>
        <v>470</v>
      </c>
      <c r="T378" s="55">
        <f t="shared" si="17"/>
        <v>0.12906121135424201</v>
      </c>
    </row>
    <row r="379" spans="3:20" x14ac:dyDescent="0.25">
      <c r="C379" s="19" t="s">
        <v>851</v>
      </c>
      <c r="D379" s="6" t="s">
        <v>28</v>
      </c>
      <c r="E379" s="48">
        <v>8.3887980901878496</v>
      </c>
      <c r="F379" s="8">
        <v>79.644894796231398</v>
      </c>
      <c r="G379" s="49">
        <v>1757.5</v>
      </c>
      <c r="H379" s="9">
        <v>0.38015643889606698</v>
      </c>
      <c r="I379" s="39">
        <v>0</v>
      </c>
      <c r="J379" s="47">
        <v>0</v>
      </c>
      <c r="K379" s="17">
        <v>0.103169701074259</v>
      </c>
      <c r="L379" s="7">
        <v>1</v>
      </c>
      <c r="M379" s="7">
        <v>3.7132041675833385</v>
      </c>
      <c r="N379" s="33">
        <v>0.38309016399726575</v>
      </c>
      <c r="O379" s="41" t="s">
        <v>1677</v>
      </c>
      <c r="P379" s="33" t="s">
        <v>1677</v>
      </c>
      <c r="Q379" s="45" t="s">
        <v>1675</v>
      </c>
      <c r="R379" s="55">
        <f t="shared" si="15"/>
        <v>375</v>
      </c>
      <c r="S379" s="55">
        <f t="shared" si="16"/>
        <v>527</v>
      </c>
      <c r="T379" s="55">
        <f t="shared" si="17"/>
        <v>0.103169701074259</v>
      </c>
    </row>
    <row r="380" spans="3:20" x14ac:dyDescent="0.25">
      <c r="C380" s="19" t="s">
        <v>938</v>
      </c>
      <c r="D380" s="6" t="s">
        <v>115</v>
      </c>
      <c r="E380" s="48">
        <v>13.394024150311758</v>
      </c>
      <c r="F380" s="8">
        <v>184.96377558478201</v>
      </c>
      <c r="G380" s="49">
        <v>4935</v>
      </c>
      <c r="H380" s="9">
        <v>0.50200795888863403</v>
      </c>
      <c r="I380" s="39">
        <v>4.9591305213556501E-2</v>
      </c>
      <c r="J380" s="47">
        <v>0</v>
      </c>
      <c r="K380" s="17">
        <v>0.12542018263339699</v>
      </c>
      <c r="L380" s="7">
        <v>1</v>
      </c>
      <c r="M380" s="7">
        <v>3.0512575780458699</v>
      </c>
      <c r="N380" s="33">
        <v>0.38268928270004959</v>
      </c>
      <c r="O380" s="41" t="s">
        <v>1676</v>
      </c>
      <c r="P380" s="33" t="s">
        <v>1677</v>
      </c>
      <c r="Q380" s="45" t="s">
        <v>1675</v>
      </c>
      <c r="R380" s="55">
        <f t="shared" si="15"/>
        <v>376</v>
      </c>
      <c r="S380" s="55">
        <f t="shared" si="16"/>
        <v>474</v>
      </c>
      <c r="T380" s="55">
        <f t="shared" si="17"/>
        <v>0.12542018263339699</v>
      </c>
    </row>
    <row r="381" spans="3:20" x14ac:dyDescent="0.25">
      <c r="C381" s="19" t="s">
        <v>1380</v>
      </c>
      <c r="D381" s="6" t="s">
        <v>90</v>
      </c>
      <c r="E381" s="48">
        <v>120.781688154471</v>
      </c>
      <c r="F381" s="8">
        <v>9.0416112049581994</v>
      </c>
      <c r="G381" s="49">
        <v>1726.7</v>
      </c>
      <c r="H381" s="9">
        <v>0.63245558867853802</v>
      </c>
      <c r="I381" s="39">
        <v>0</v>
      </c>
      <c r="J381" s="47">
        <v>1</v>
      </c>
      <c r="K381" s="17">
        <v>0.25626036286235598</v>
      </c>
      <c r="L381" s="7">
        <v>1</v>
      </c>
      <c r="M381" s="7">
        <v>1.4881626455459749</v>
      </c>
      <c r="N381" s="33">
        <v>0.38135709954581515</v>
      </c>
      <c r="O381" s="41" t="s">
        <v>1676</v>
      </c>
      <c r="P381" s="33" t="s">
        <v>1677</v>
      </c>
      <c r="Q381" s="45" t="s">
        <v>1677</v>
      </c>
      <c r="R381" s="55">
        <f t="shared" si="15"/>
        <v>377</v>
      </c>
      <c r="S381" s="55">
        <f t="shared" si="16"/>
        <v>339</v>
      </c>
      <c r="T381" s="55">
        <f t="shared" si="17"/>
        <v>0.25626036286235598</v>
      </c>
    </row>
    <row r="382" spans="3:20" x14ac:dyDescent="0.25">
      <c r="C382" s="19" t="s">
        <v>1062</v>
      </c>
      <c r="D382" s="6" t="s">
        <v>90</v>
      </c>
      <c r="E382" s="48">
        <v>5.4985755211275196</v>
      </c>
      <c r="F382" s="8">
        <v>73.244369301370696</v>
      </c>
      <c r="G382" s="49">
        <v>485.2</v>
      </c>
      <c r="H382" s="9">
        <v>0.83004883780078498</v>
      </c>
      <c r="I382" s="39">
        <v>0.235549884035544</v>
      </c>
      <c r="J382" s="47">
        <v>0</v>
      </c>
      <c r="K382" s="17">
        <v>0.165445813040487</v>
      </c>
      <c r="L382" s="7">
        <v>1</v>
      </c>
      <c r="M382" s="7">
        <v>2.2965188004156105</v>
      </c>
      <c r="N382" s="33">
        <v>0.37994942009752458</v>
      </c>
      <c r="O382" s="41" t="s">
        <v>1676</v>
      </c>
      <c r="P382" s="33" t="s">
        <v>1677</v>
      </c>
      <c r="Q382" s="45" t="s">
        <v>1676</v>
      </c>
      <c r="R382" s="55">
        <f t="shared" si="15"/>
        <v>378</v>
      </c>
      <c r="S382" s="55">
        <f t="shared" si="16"/>
        <v>430</v>
      </c>
      <c r="T382" s="55">
        <f t="shared" si="17"/>
        <v>0.165445813040487</v>
      </c>
    </row>
    <row r="383" spans="3:20" x14ac:dyDescent="0.25">
      <c r="C383" s="19" t="s">
        <v>743</v>
      </c>
      <c r="D383" s="6" t="s">
        <v>16</v>
      </c>
      <c r="E383" s="48">
        <v>16.447748446980999</v>
      </c>
      <c r="F383" s="8">
        <v>84.059633666178499</v>
      </c>
      <c r="G383" s="49">
        <v>1509.4</v>
      </c>
      <c r="H383" s="9">
        <v>0.91598761699130704</v>
      </c>
      <c r="I383" s="39">
        <v>0</v>
      </c>
      <c r="J383" s="47">
        <v>0</v>
      </c>
      <c r="K383" s="17">
        <v>0.41124512035460498</v>
      </c>
      <c r="L383" s="7">
        <v>1</v>
      </c>
      <c r="M383" s="7">
        <v>0.92029856517598707</v>
      </c>
      <c r="N383" s="33">
        <v>0.37846829419796907</v>
      </c>
      <c r="O383" s="41" t="s">
        <v>1675</v>
      </c>
      <c r="P383" s="33" t="s">
        <v>1677</v>
      </c>
      <c r="Q383" s="45" t="s">
        <v>1677</v>
      </c>
      <c r="R383" s="55">
        <f t="shared" si="15"/>
        <v>379</v>
      </c>
      <c r="S383" s="55">
        <f t="shared" si="16"/>
        <v>243</v>
      </c>
      <c r="T383" s="55">
        <f t="shared" si="17"/>
        <v>0.41124512035460498</v>
      </c>
    </row>
    <row r="384" spans="3:20" x14ac:dyDescent="0.25">
      <c r="C384" s="19" t="s">
        <v>390</v>
      </c>
      <c r="D384" s="6" t="s">
        <v>19</v>
      </c>
      <c r="E384" s="48">
        <v>47.7750935281069</v>
      </c>
      <c r="F384" s="8">
        <v>37.343560758982598</v>
      </c>
      <c r="G384" s="49">
        <v>2497.5</v>
      </c>
      <c r="H384" s="9">
        <v>0.71435119436754302</v>
      </c>
      <c r="I384" s="39">
        <v>0</v>
      </c>
      <c r="J384" s="47">
        <v>0</v>
      </c>
      <c r="K384" s="17">
        <v>0.24334610288203501</v>
      </c>
      <c r="L384" s="7">
        <v>1</v>
      </c>
      <c r="M384" s="7">
        <v>1.5475178728769503</v>
      </c>
      <c r="N384" s="33">
        <v>0.37658244350490233</v>
      </c>
      <c r="O384" s="41" t="s">
        <v>1676</v>
      </c>
      <c r="P384" s="33" t="s">
        <v>1677</v>
      </c>
      <c r="Q384" s="45" t="s">
        <v>1677</v>
      </c>
      <c r="R384" s="55">
        <f t="shared" si="15"/>
        <v>380</v>
      </c>
      <c r="S384" s="55">
        <f t="shared" si="16"/>
        <v>351</v>
      </c>
      <c r="T384" s="55">
        <f t="shared" si="17"/>
        <v>0.24334610288203501</v>
      </c>
    </row>
    <row r="385" spans="3:20" x14ac:dyDescent="0.25">
      <c r="C385" s="19" t="s">
        <v>815</v>
      </c>
      <c r="D385" s="6" t="s">
        <v>204</v>
      </c>
      <c r="E385" s="48">
        <v>37.531811747590098</v>
      </c>
      <c r="F385" s="8">
        <v>122.939027616361</v>
      </c>
      <c r="G385" s="49">
        <v>8272.1</v>
      </c>
      <c r="H385" s="9">
        <v>0.55779360028639002</v>
      </c>
      <c r="I385" s="39">
        <v>0</v>
      </c>
      <c r="J385" s="47">
        <v>0</v>
      </c>
      <c r="K385" s="17">
        <v>0.23873182320108699</v>
      </c>
      <c r="L385" s="7">
        <v>1</v>
      </c>
      <c r="M385" s="7">
        <v>1.5762427599300926</v>
      </c>
      <c r="N385" s="33">
        <v>0.37629930788562427</v>
      </c>
      <c r="O385" s="41" t="s">
        <v>1676</v>
      </c>
      <c r="P385" s="33" t="s">
        <v>1677</v>
      </c>
      <c r="Q385" s="45" t="s">
        <v>1677</v>
      </c>
      <c r="R385" s="55">
        <f t="shared" si="15"/>
        <v>381</v>
      </c>
      <c r="S385" s="55">
        <f t="shared" si="16"/>
        <v>356</v>
      </c>
      <c r="T385" s="55">
        <f t="shared" si="17"/>
        <v>0.23873182320108699</v>
      </c>
    </row>
    <row r="386" spans="3:20" x14ac:dyDescent="0.25">
      <c r="C386" s="19" t="s">
        <v>1214</v>
      </c>
      <c r="D386" s="6" t="s">
        <v>16</v>
      </c>
      <c r="E386" s="48">
        <v>13.2950587900007</v>
      </c>
      <c r="F386" s="8">
        <v>129.51069181032199</v>
      </c>
      <c r="G386" s="49">
        <v>2399.6</v>
      </c>
      <c r="H386" s="9">
        <v>0.71755803531917295</v>
      </c>
      <c r="I386" s="39">
        <v>0</v>
      </c>
      <c r="J386" s="47">
        <v>0</v>
      </c>
      <c r="K386" s="17">
        <v>0.18947398243215599</v>
      </c>
      <c r="L386" s="7">
        <v>1</v>
      </c>
      <c r="M386" s="7">
        <v>1.9744082351516303</v>
      </c>
      <c r="N386" s="33">
        <v>0.37409899126102414</v>
      </c>
      <c r="O386" s="41" t="s">
        <v>1676</v>
      </c>
      <c r="P386" s="33" t="s">
        <v>1677</v>
      </c>
      <c r="Q386" s="45" t="s">
        <v>1676</v>
      </c>
      <c r="R386" s="55">
        <f t="shared" si="15"/>
        <v>382</v>
      </c>
      <c r="S386" s="55">
        <f t="shared" si="16"/>
        <v>405</v>
      </c>
      <c r="T386" s="55">
        <f t="shared" si="17"/>
        <v>0.18947398243215599</v>
      </c>
    </row>
    <row r="387" spans="3:20" x14ac:dyDescent="0.25">
      <c r="C387" s="19" t="s">
        <v>1014</v>
      </c>
      <c r="D387" s="6" t="s">
        <v>22</v>
      </c>
      <c r="E387" s="48">
        <v>15.913556788412659</v>
      </c>
      <c r="F387" s="8">
        <v>157.46198471007801</v>
      </c>
      <c r="G387" s="49">
        <v>3382</v>
      </c>
      <c r="H387" s="9">
        <v>0.74091668707864999</v>
      </c>
      <c r="I387" s="39">
        <v>7.3060763379006501E-3</v>
      </c>
      <c r="J387" s="47">
        <v>0</v>
      </c>
      <c r="K387" s="17">
        <v>0.13531431160983101</v>
      </c>
      <c r="L387" s="7">
        <v>1</v>
      </c>
      <c r="M387" s="7">
        <v>2.7636913460178447</v>
      </c>
      <c r="N387" s="33">
        <v>0.37396699198845196</v>
      </c>
      <c r="O387" s="41" t="s">
        <v>1676</v>
      </c>
      <c r="P387" s="33" t="s">
        <v>1677</v>
      </c>
      <c r="Q387" s="45" t="s">
        <v>1675</v>
      </c>
      <c r="R387" s="55">
        <f t="shared" si="15"/>
        <v>383</v>
      </c>
      <c r="S387" s="55">
        <f t="shared" si="16"/>
        <v>462</v>
      </c>
      <c r="T387" s="55">
        <f t="shared" si="17"/>
        <v>0.13531431160983101</v>
      </c>
    </row>
    <row r="388" spans="3:20" x14ac:dyDescent="0.25">
      <c r="C388" s="19" t="s">
        <v>960</v>
      </c>
      <c r="D388" s="6" t="s">
        <v>144</v>
      </c>
      <c r="E388" s="48">
        <v>4.7078495146644732</v>
      </c>
      <c r="F388" s="8">
        <v>182.92425775978401</v>
      </c>
      <c r="G388" s="49">
        <v>867.5</v>
      </c>
      <c r="H388" s="9">
        <v>0.99271455690462096</v>
      </c>
      <c r="I388" s="39">
        <v>0.18754408172002701</v>
      </c>
      <c r="J388" s="47">
        <v>0</v>
      </c>
      <c r="K388" s="17">
        <v>0.127164224304153</v>
      </c>
      <c r="L388" s="7">
        <v>1</v>
      </c>
      <c r="M388" s="7">
        <v>2.9264198056169612</v>
      </c>
      <c r="N388" s="33">
        <v>0.37213590456959106</v>
      </c>
      <c r="O388" s="41" t="s">
        <v>1676</v>
      </c>
      <c r="P388" s="33" t="s">
        <v>1677</v>
      </c>
      <c r="Q388" s="45" t="s">
        <v>1675</v>
      </c>
      <c r="R388" s="55">
        <f t="shared" si="15"/>
        <v>384</v>
      </c>
      <c r="S388" s="55">
        <f t="shared" si="16"/>
        <v>471</v>
      </c>
      <c r="T388" s="55">
        <f t="shared" si="17"/>
        <v>0.127164224304153</v>
      </c>
    </row>
    <row r="389" spans="3:20" x14ac:dyDescent="0.25">
      <c r="C389" s="51" t="s">
        <v>1248</v>
      </c>
      <c r="D389" s="52" t="s">
        <v>90</v>
      </c>
      <c r="E389" s="48">
        <v>7.78215847601893</v>
      </c>
      <c r="F389" s="8">
        <v>27.8512885074895</v>
      </c>
      <c r="G389" s="49">
        <v>216.8</v>
      </c>
      <c r="H389" s="9">
        <v>0.99973773490133</v>
      </c>
      <c r="I389" s="39">
        <v>0.51217589804781105</v>
      </c>
      <c r="J389" s="47">
        <v>0</v>
      </c>
      <c r="K389" s="17">
        <v>0.32237646601104902</v>
      </c>
      <c r="L389" s="7">
        <v>1</v>
      </c>
      <c r="M389" s="7">
        <v>1.1392184205378038</v>
      </c>
      <c r="N389" s="33">
        <v>0.36725720842766624</v>
      </c>
      <c r="O389" s="41" t="s">
        <v>1675</v>
      </c>
      <c r="P389" s="33" t="s">
        <v>1677</v>
      </c>
      <c r="Q389" s="45" t="s">
        <v>1677</v>
      </c>
      <c r="R389" s="55">
        <f t="shared" si="15"/>
        <v>385</v>
      </c>
      <c r="S389" s="55">
        <f t="shared" si="16"/>
        <v>293</v>
      </c>
      <c r="T389" s="55">
        <f t="shared" si="17"/>
        <v>0.32237646601104902</v>
      </c>
    </row>
    <row r="390" spans="3:20" x14ac:dyDescent="0.25">
      <c r="C390" s="19" t="s">
        <v>1182</v>
      </c>
      <c r="D390" s="6" t="s">
        <v>16</v>
      </c>
      <c r="E390" s="48">
        <v>5.1555622775475403</v>
      </c>
      <c r="F390" s="8">
        <v>81.633444504769997</v>
      </c>
      <c r="G390" s="49">
        <v>421</v>
      </c>
      <c r="H390" s="9">
        <v>0.999682439608226</v>
      </c>
      <c r="I390" s="39">
        <v>0</v>
      </c>
      <c r="J390" s="47">
        <v>0</v>
      </c>
      <c r="K390" s="17">
        <v>0.24498544645065501</v>
      </c>
      <c r="L390" s="7">
        <v>1</v>
      </c>
      <c r="M390" s="7">
        <v>1.4981907597853936</v>
      </c>
      <c r="N390" s="33">
        <v>0.36703493215427069</v>
      </c>
      <c r="O390" s="41" t="s">
        <v>1676</v>
      </c>
      <c r="P390" s="33" t="s">
        <v>1677</v>
      </c>
      <c r="Q390" s="45" t="s">
        <v>1677</v>
      </c>
      <c r="R390" s="55">
        <f t="shared" ref="R390:R453" si="18">RANK(N390,$N$5:$N$700,0)</f>
        <v>386</v>
      </c>
      <c r="S390" s="55">
        <f t="shared" ref="S390:S453" si="19">RANK(T390,$T$5:$T$700,0)</f>
        <v>350</v>
      </c>
      <c r="T390" s="55">
        <f t="shared" ref="T390:T453" si="20">K390*L390</f>
        <v>0.24498544645065501</v>
      </c>
    </row>
    <row r="391" spans="3:20" x14ac:dyDescent="0.25">
      <c r="C391" s="19" t="s">
        <v>845</v>
      </c>
      <c r="D391" s="6" t="s">
        <v>204</v>
      </c>
      <c r="E391" s="48">
        <v>64.9618400377923</v>
      </c>
      <c r="F391" s="8">
        <v>56.5808233382187</v>
      </c>
      <c r="G391" s="49">
        <v>4540</v>
      </c>
      <c r="H391" s="9">
        <v>0.809602289626421</v>
      </c>
      <c r="I391" s="39">
        <v>0.36169115225961501</v>
      </c>
      <c r="J391" s="47">
        <v>1</v>
      </c>
      <c r="K391" s="17">
        <v>0.31531265197293201</v>
      </c>
      <c r="L391" s="7">
        <v>1</v>
      </c>
      <c r="M391" s="7">
        <v>1.1575697938809248</v>
      </c>
      <c r="N391" s="33">
        <v>0.36499640155235469</v>
      </c>
      <c r="O391" s="41" t="s">
        <v>1675</v>
      </c>
      <c r="P391" s="33" t="s">
        <v>1677</v>
      </c>
      <c r="Q391" s="45" t="s">
        <v>1677</v>
      </c>
      <c r="R391" s="55">
        <f t="shared" si="18"/>
        <v>387</v>
      </c>
      <c r="S391" s="55">
        <f t="shared" si="19"/>
        <v>299</v>
      </c>
      <c r="T391" s="55">
        <f t="shared" si="20"/>
        <v>0.31531265197293201</v>
      </c>
    </row>
    <row r="392" spans="3:20" x14ac:dyDescent="0.25">
      <c r="C392" s="51" t="s">
        <v>876</v>
      </c>
      <c r="D392" s="52" t="s">
        <v>19</v>
      </c>
      <c r="E392" s="48">
        <v>5.4359088634506803</v>
      </c>
      <c r="F392" s="8">
        <v>0.43651443225841702</v>
      </c>
      <c r="G392" s="49">
        <v>8</v>
      </c>
      <c r="H392" s="9">
        <v>0.29660658391720801</v>
      </c>
      <c r="I392" s="39">
        <v>1</v>
      </c>
      <c r="J392" s="47">
        <v>0</v>
      </c>
      <c r="K392" s="17">
        <v>0.147536515438775</v>
      </c>
      <c r="L392" s="7">
        <v>1</v>
      </c>
      <c r="M392" s="7">
        <v>2.4621850933711573</v>
      </c>
      <c r="N392" s="33">
        <v>0.36326220904127543</v>
      </c>
      <c r="O392" s="41" t="s">
        <v>1676</v>
      </c>
      <c r="P392" s="33" t="s">
        <v>1677</v>
      </c>
      <c r="Q392" s="45" t="s">
        <v>1675</v>
      </c>
      <c r="R392" s="55">
        <f t="shared" si="18"/>
        <v>388</v>
      </c>
      <c r="S392" s="55">
        <f t="shared" si="19"/>
        <v>447</v>
      </c>
      <c r="T392" s="55">
        <f t="shared" si="20"/>
        <v>0.147536515438775</v>
      </c>
    </row>
    <row r="393" spans="3:20" x14ac:dyDescent="0.25">
      <c r="C393" s="51" t="s">
        <v>529</v>
      </c>
      <c r="D393" s="52" t="s">
        <v>131</v>
      </c>
      <c r="E393" s="48">
        <v>53.086311404029971</v>
      </c>
      <c r="F393" s="8">
        <v>91.026525365272505</v>
      </c>
      <c r="G393" s="49">
        <v>7983.8</v>
      </c>
      <c r="H393" s="9">
        <v>0.60525845732203798</v>
      </c>
      <c r="I393" s="39">
        <v>1.3987975527847699E-2</v>
      </c>
      <c r="J393" s="47">
        <v>0</v>
      </c>
      <c r="K393" s="17">
        <v>0.31613442531792402</v>
      </c>
      <c r="L393" s="7">
        <v>1</v>
      </c>
      <c r="M393" s="7">
        <v>1.1472208860759341</v>
      </c>
      <c r="N393" s="33">
        <v>0.36267601553233503</v>
      </c>
      <c r="O393" s="41" t="s">
        <v>1675</v>
      </c>
      <c r="P393" s="33" t="s">
        <v>1677</v>
      </c>
      <c r="Q393" s="45" t="s">
        <v>1677</v>
      </c>
      <c r="R393" s="55">
        <f t="shared" si="18"/>
        <v>389</v>
      </c>
      <c r="S393" s="55">
        <f t="shared" si="19"/>
        <v>297</v>
      </c>
      <c r="T393" s="55">
        <f t="shared" si="20"/>
        <v>0.31613442531792402</v>
      </c>
    </row>
    <row r="394" spans="3:20" x14ac:dyDescent="0.25">
      <c r="C394" s="19" t="s">
        <v>91</v>
      </c>
      <c r="D394" s="6" t="s">
        <v>22</v>
      </c>
      <c r="E394" s="48">
        <v>3.7247492646522198</v>
      </c>
      <c r="F394" s="8">
        <v>134.27391337914</v>
      </c>
      <c r="G394" s="49">
        <v>695.7</v>
      </c>
      <c r="H394" s="9">
        <v>0.71889702475338102</v>
      </c>
      <c r="I394" s="39">
        <v>0.15886306080876</v>
      </c>
      <c r="J394" s="47">
        <v>0</v>
      </c>
      <c r="K394" s="17">
        <v>0.12150212067239601</v>
      </c>
      <c r="L394" s="7">
        <v>1</v>
      </c>
      <c r="M394" s="7">
        <v>2.9819001486788546</v>
      </c>
      <c r="N394" s="33">
        <v>0.36230719169781378</v>
      </c>
      <c r="O394" s="41" t="s">
        <v>1676</v>
      </c>
      <c r="P394" s="33" t="s">
        <v>1677</v>
      </c>
      <c r="Q394" s="45" t="s">
        <v>1675</v>
      </c>
      <c r="R394" s="55">
        <f t="shared" si="18"/>
        <v>390</v>
      </c>
      <c r="S394" s="55">
        <f t="shared" si="19"/>
        <v>480</v>
      </c>
      <c r="T394" s="55">
        <f t="shared" si="20"/>
        <v>0.12150212067239601</v>
      </c>
    </row>
    <row r="395" spans="3:20" x14ac:dyDescent="0.25">
      <c r="C395" s="19" t="s">
        <v>138</v>
      </c>
      <c r="D395" s="6" t="s">
        <v>39</v>
      </c>
      <c r="E395" s="48">
        <v>10.705714603267401</v>
      </c>
      <c r="F395" s="8">
        <v>75.950076604013304</v>
      </c>
      <c r="G395" s="49">
        <v>813</v>
      </c>
      <c r="H395" s="9">
        <v>1</v>
      </c>
      <c r="I395" s="39">
        <v>0</v>
      </c>
      <c r="J395" s="47">
        <v>0</v>
      </c>
      <c r="K395" s="17">
        <v>0.29591595298666501</v>
      </c>
      <c r="L395" s="7">
        <v>1</v>
      </c>
      <c r="M395" s="7">
        <v>1.2228023198222038</v>
      </c>
      <c r="N395" s="33">
        <v>0.36184671378449218</v>
      </c>
      <c r="O395" s="41" t="s">
        <v>1676</v>
      </c>
      <c r="P395" s="33" t="s">
        <v>1677</v>
      </c>
      <c r="Q395" s="45" t="s">
        <v>1677</v>
      </c>
      <c r="R395" s="55">
        <f t="shared" si="18"/>
        <v>391</v>
      </c>
      <c r="S395" s="55">
        <f t="shared" si="19"/>
        <v>310</v>
      </c>
      <c r="T395" s="55">
        <f t="shared" si="20"/>
        <v>0.29591595298666501</v>
      </c>
    </row>
    <row r="396" spans="3:20" x14ac:dyDescent="0.25">
      <c r="C396" s="19" t="s">
        <v>691</v>
      </c>
      <c r="D396" s="6" t="s">
        <v>131</v>
      </c>
      <c r="E396" s="48">
        <v>40.885210726034799</v>
      </c>
      <c r="F396" s="8">
        <v>96.241668723771895</v>
      </c>
      <c r="G396" s="49">
        <v>8109.4</v>
      </c>
      <c r="H396" s="9">
        <v>0.485222199718431</v>
      </c>
      <c r="I396" s="39">
        <v>0.30146342523102299</v>
      </c>
      <c r="J396" s="47">
        <v>0</v>
      </c>
      <c r="K396" s="17">
        <v>0.30054173531022199</v>
      </c>
      <c r="L396" s="7">
        <v>1</v>
      </c>
      <c r="M396" s="7">
        <v>1.200226892157916</v>
      </c>
      <c r="N396" s="33">
        <v>0.36071827293513475</v>
      </c>
      <c r="O396" s="41" t="s">
        <v>1675</v>
      </c>
      <c r="P396" s="33" t="s">
        <v>1677</v>
      </c>
      <c r="Q396" s="45" t="s">
        <v>1677</v>
      </c>
      <c r="R396" s="55">
        <f t="shared" si="18"/>
        <v>392</v>
      </c>
      <c r="S396" s="55">
        <f t="shared" si="19"/>
        <v>308</v>
      </c>
      <c r="T396" s="55">
        <f t="shared" si="20"/>
        <v>0.30054173531022199</v>
      </c>
    </row>
    <row r="397" spans="3:20" x14ac:dyDescent="0.25">
      <c r="C397" s="19" t="s">
        <v>1502</v>
      </c>
      <c r="D397" s="6" t="s">
        <v>863</v>
      </c>
      <c r="E397" s="48">
        <v>118.645600264732</v>
      </c>
      <c r="F397" s="8">
        <v>22.228545536720802</v>
      </c>
      <c r="G397" s="49">
        <v>3890.3</v>
      </c>
      <c r="H397" s="9">
        <v>0.67792178706428097</v>
      </c>
      <c r="I397" s="39">
        <v>0</v>
      </c>
      <c r="J397" s="47">
        <v>1</v>
      </c>
      <c r="K397" s="17">
        <v>0.32303771515744201</v>
      </c>
      <c r="L397" s="7">
        <v>1</v>
      </c>
      <c r="M397" s="7">
        <v>1.1078220509548589</v>
      </c>
      <c r="N397" s="33">
        <v>0.3578683041414889</v>
      </c>
      <c r="O397" s="41" t="s">
        <v>1675</v>
      </c>
      <c r="P397" s="33" t="s">
        <v>1677</v>
      </c>
      <c r="Q397" s="45" t="s">
        <v>1677</v>
      </c>
      <c r="R397" s="55">
        <f t="shared" si="18"/>
        <v>393</v>
      </c>
      <c r="S397" s="55">
        <f t="shared" si="19"/>
        <v>291</v>
      </c>
      <c r="T397" s="55">
        <f t="shared" si="20"/>
        <v>0.32303771515744201</v>
      </c>
    </row>
    <row r="398" spans="3:20" x14ac:dyDescent="0.25">
      <c r="C398" s="19" t="s">
        <v>547</v>
      </c>
      <c r="D398" s="6" t="s">
        <v>27</v>
      </c>
      <c r="E398" s="48">
        <v>28.594449216933999</v>
      </c>
      <c r="F398" s="8">
        <v>269.546773833445</v>
      </c>
      <c r="G398" s="49">
        <v>9658.4</v>
      </c>
      <c r="H398" s="9">
        <v>0.79801432286598595</v>
      </c>
      <c r="I398" s="39">
        <v>0</v>
      </c>
      <c r="J398" s="47">
        <v>0</v>
      </c>
      <c r="K398" s="17">
        <v>0.195789305738997</v>
      </c>
      <c r="L398" s="7">
        <v>1</v>
      </c>
      <c r="M398" s="7">
        <v>1.8213013571294476</v>
      </c>
      <c r="N398" s="33">
        <v>0.35659132825386758</v>
      </c>
      <c r="O398" s="41" t="s">
        <v>1676</v>
      </c>
      <c r="P398" s="33" t="s">
        <v>1677</v>
      </c>
      <c r="Q398" s="45" t="s">
        <v>1676</v>
      </c>
      <c r="R398" s="55">
        <f t="shared" si="18"/>
        <v>394</v>
      </c>
      <c r="S398" s="55">
        <f t="shared" si="19"/>
        <v>397</v>
      </c>
      <c r="T398" s="55">
        <f t="shared" si="20"/>
        <v>0.195789305738997</v>
      </c>
    </row>
    <row r="399" spans="3:20" x14ac:dyDescent="0.25">
      <c r="C399" s="19" t="s">
        <v>641</v>
      </c>
      <c r="D399" s="6" t="s">
        <v>448</v>
      </c>
      <c r="E399" s="48">
        <v>28.225320726003499</v>
      </c>
      <c r="F399" s="8">
        <v>17.984446887005902</v>
      </c>
      <c r="G399" s="49">
        <v>872.1</v>
      </c>
      <c r="H399" s="9">
        <v>0.58206258624643503</v>
      </c>
      <c r="I399" s="39">
        <v>0</v>
      </c>
      <c r="J399" s="47">
        <v>0</v>
      </c>
      <c r="K399" s="17">
        <v>0.22757276289258499</v>
      </c>
      <c r="L399" s="7">
        <v>1</v>
      </c>
      <c r="M399" s="7">
        <v>1.552842713575787</v>
      </c>
      <c r="N399" s="33">
        <v>0.35338470666606081</v>
      </c>
      <c r="O399" s="41" t="s">
        <v>1676</v>
      </c>
      <c r="P399" s="33" t="s">
        <v>1677</v>
      </c>
      <c r="Q399" s="45" t="s">
        <v>1677</v>
      </c>
      <c r="R399" s="55">
        <f t="shared" si="18"/>
        <v>395</v>
      </c>
      <c r="S399" s="55">
        <f t="shared" si="19"/>
        <v>361</v>
      </c>
      <c r="T399" s="55">
        <f t="shared" si="20"/>
        <v>0.22757276289258499</v>
      </c>
    </row>
    <row r="400" spans="3:20" x14ac:dyDescent="0.25">
      <c r="C400" s="19" t="s">
        <v>753</v>
      </c>
      <c r="D400" s="6" t="s">
        <v>389</v>
      </c>
      <c r="E400" s="48">
        <v>32.205861737608302</v>
      </c>
      <c r="F400" s="8">
        <v>17.6568110090336</v>
      </c>
      <c r="G400" s="49">
        <v>1105.5</v>
      </c>
      <c r="H400" s="9">
        <v>0.51438517782362503</v>
      </c>
      <c r="I400" s="39">
        <v>0</v>
      </c>
      <c r="J400" s="47">
        <v>0</v>
      </c>
      <c r="K400" s="17">
        <v>0.18524412400354301</v>
      </c>
      <c r="L400" s="7">
        <v>1</v>
      </c>
      <c r="M400" s="7">
        <v>1.9041408625887049</v>
      </c>
      <c r="N400" s="33">
        <v>0.3527309060695954</v>
      </c>
      <c r="O400" s="41" t="s">
        <v>1676</v>
      </c>
      <c r="P400" s="33" t="s">
        <v>1677</v>
      </c>
      <c r="Q400" s="45" t="s">
        <v>1676</v>
      </c>
      <c r="R400" s="55">
        <f t="shared" si="18"/>
        <v>396</v>
      </c>
      <c r="S400" s="55">
        <f t="shared" si="19"/>
        <v>410</v>
      </c>
      <c r="T400" s="55">
        <f t="shared" si="20"/>
        <v>0.18524412400354301</v>
      </c>
    </row>
    <row r="401" spans="3:20" x14ac:dyDescent="0.25">
      <c r="C401" s="19" t="s">
        <v>837</v>
      </c>
      <c r="D401" s="6" t="s">
        <v>144</v>
      </c>
      <c r="E401" s="48">
        <v>1.9050221981171589</v>
      </c>
      <c r="F401" s="8">
        <v>68.124825856784597</v>
      </c>
      <c r="G401" s="49">
        <v>244.5</v>
      </c>
      <c r="H401" s="9">
        <v>0.53079470552163799</v>
      </c>
      <c r="I401" s="39">
        <v>0.19043286221792799</v>
      </c>
      <c r="J401" s="47">
        <v>0</v>
      </c>
      <c r="K401" s="17">
        <v>9.57823554698429E-2</v>
      </c>
      <c r="L401" s="7">
        <v>1</v>
      </c>
      <c r="M401" s="7">
        <v>3.6749150048821031</v>
      </c>
      <c r="N401" s="33">
        <v>0.35199201531907703</v>
      </c>
      <c r="O401" s="41" t="s">
        <v>1677</v>
      </c>
      <c r="P401" s="33" t="s">
        <v>1677</v>
      </c>
      <c r="Q401" s="45" t="s">
        <v>1675</v>
      </c>
      <c r="R401" s="55">
        <f t="shared" si="18"/>
        <v>397</v>
      </c>
      <c r="S401" s="55">
        <f t="shared" si="19"/>
        <v>554</v>
      </c>
      <c r="T401" s="55">
        <f t="shared" si="20"/>
        <v>9.57823554698429E-2</v>
      </c>
    </row>
    <row r="402" spans="3:20" x14ac:dyDescent="0.25">
      <c r="C402" s="19" t="s">
        <v>1236</v>
      </c>
      <c r="D402" s="6" t="s">
        <v>144</v>
      </c>
      <c r="E402" s="48">
        <v>0.208922686280756</v>
      </c>
      <c r="F402" s="8">
        <v>22.210348765335102</v>
      </c>
      <c r="G402" s="49">
        <v>212</v>
      </c>
      <c r="H402" s="9">
        <v>2.18879515438032E-2</v>
      </c>
      <c r="I402" s="39">
        <v>0</v>
      </c>
      <c r="J402" s="47">
        <v>0</v>
      </c>
      <c r="K402" s="17">
        <v>9.3665105487932596E-2</v>
      </c>
      <c r="L402" s="7">
        <v>1</v>
      </c>
      <c r="M402" s="7">
        <v>3.7544997430523468</v>
      </c>
      <c r="N402" s="33">
        <v>0.3516656144874139</v>
      </c>
      <c r="O402" s="41" t="s">
        <v>1677</v>
      </c>
      <c r="P402" s="33" t="s">
        <v>1677</v>
      </c>
      <c r="Q402" s="45" t="s">
        <v>1675</v>
      </c>
      <c r="R402" s="55">
        <f t="shared" si="18"/>
        <v>398</v>
      </c>
      <c r="S402" s="55">
        <f t="shared" si="19"/>
        <v>560</v>
      </c>
      <c r="T402" s="55">
        <f t="shared" si="20"/>
        <v>9.3665105487932596E-2</v>
      </c>
    </row>
    <row r="403" spans="3:20" x14ac:dyDescent="0.25">
      <c r="C403" s="19" t="s">
        <v>998</v>
      </c>
      <c r="D403" s="6" t="s">
        <v>126</v>
      </c>
      <c r="E403" s="48">
        <v>15.633622788156</v>
      </c>
      <c r="F403" s="8">
        <v>68.247905457207807</v>
      </c>
      <c r="G403" s="49">
        <v>1976.2</v>
      </c>
      <c r="H403" s="9">
        <v>0.53990588503173798</v>
      </c>
      <c r="I403" s="39">
        <v>0</v>
      </c>
      <c r="J403" s="47">
        <v>0</v>
      </c>
      <c r="K403" s="17">
        <v>0.18325490925448601</v>
      </c>
      <c r="L403" s="7">
        <v>1</v>
      </c>
      <c r="M403" s="7">
        <v>1.9134241140184425</v>
      </c>
      <c r="N403" s="33">
        <v>0.35064436237979496</v>
      </c>
      <c r="O403" s="41" t="s">
        <v>1676</v>
      </c>
      <c r="P403" s="33" t="s">
        <v>1677</v>
      </c>
      <c r="Q403" s="45" t="s">
        <v>1676</v>
      </c>
      <c r="R403" s="55">
        <f t="shared" si="18"/>
        <v>399</v>
      </c>
      <c r="S403" s="55">
        <f t="shared" si="19"/>
        <v>413</v>
      </c>
      <c r="T403" s="55">
        <f t="shared" si="20"/>
        <v>0.18325490925448601</v>
      </c>
    </row>
    <row r="404" spans="3:20" x14ac:dyDescent="0.25">
      <c r="C404" s="19" t="s">
        <v>271</v>
      </c>
      <c r="D404" s="6" t="s">
        <v>204</v>
      </c>
      <c r="E404" s="48">
        <v>30.2748691200796</v>
      </c>
      <c r="F404" s="8">
        <v>13.5021257411261</v>
      </c>
      <c r="G404" s="49">
        <v>1030.25</v>
      </c>
      <c r="H404" s="9">
        <v>0.39677271502591799</v>
      </c>
      <c r="I404" s="39">
        <v>0</v>
      </c>
      <c r="J404" s="47">
        <v>1</v>
      </c>
      <c r="K404" s="17">
        <v>0.13171694514142401</v>
      </c>
      <c r="L404" s="7">
        <v>1</v>
      </c>
      <c r="M404" s="7">
        <v>2.6604493438103334</v>
      </c>
      <c r="N404" s="33">
        <v>0.35042626027020318</v>
      </c>
      <c r="O404" s="41" t="s">
        <v>1676</v>
      </c>
      <c r="P404" s="33" t="s">
        <v>1677</v>
      </c>
      <c r="Q404" s="45" t="s">
        <v>1675</v>
      </c>
      <c r="R404" s="55">
        <f t="shared" si="18"/>
        <v>400</v>
      </c>
      <c r="S404" s="55">
        <f t="shared" si="19"/>
        <v>464</v>
      </c>
      <c r="T404" s="55">
        <f t="shared" si="20"/>
        <v>0.13171694514142401</v>
      </c>
    </row>
    <row r="405" spans="3:20" x14ac:dyDescent="0.25">
      <c r="C405" s="19" t="s">
        <v>202</v>
      </c>
      <c r="D405" s="6" t="s">
        <v>204</v>
      </c>
      <c r="E405" s="48">
        <v>17.809188425948399</v>
      </c>
      <c r="F405" s="8">
        <v>85.439452923850098</v>
      </c>
      <c r="G405" s="49">
        <v>3318.4</v>
      </c>
      <c r="H405" s="9">
        <v>0.45853643808184502</v>
      </c>
      <c r="I405" s="39">
        <v>0</v>
      </c>
      <c r="J405" s="47">
        <v>0</v>
      </c>
      <c r="K405" s="17">
        <v>0.13991623509756099</v>
      </c>
      <c r="L405" s="7">
        <v>1</v>
      </c>
      <c r="M405" s="7">
        <v>2.5032175335951794</v>
      </c>
      <c r="N405" s="33">
        <v>0.35024077293083988</v>
      </c>
      <c r="O405" s="41" t="s">
        <v>1676</v>
      </c>
      <c r="P405" s="33" t="s">
        <v>1677</v>
      </c>
      <c r="Q405" s="45" t="s">
        <v>1675</v>
      </c>
      <c r="R405" s="55">
        <f t="shared" si="18"/>
        <v>401</v>
      </c>
      <c r="S405" s="55">
        <f t="shared" si="19"/>
        <v>455</v>
      </c>
      <c r="T405" s="55">
        <f t="shared" si="20"/>
        <v>0.13991623509756099</v>
      </c>
    </row>
    <row r="406" spans="3:20" x14ac:dyDescent="0.25">
      <c r="C406" s="19" t="s">
        <v>1040</v>
      </c>
      <c r="D406" s="6" t="s">
        <v>204</v>
      </c>
      <c r="E406" s="48">
        <v>21.41266770935195</v>
      </c>
      <c r="F406" s="8">
        <v>32.511803179278402</v>
      </c>
      <c r="G406" s="49">
        <v>1876.5</v>
      </c>
      <c r="H406" s="9">
        <v>0.37099090759911602</v>
      </c>
      <c r="I406" s="39">
        <v>0.18717322229944799</v>
      </c>
      <c r="J406" s="47">
        <v>1</v>
      </c>
      <c r="K406" s="17">
        <v>0.118235857284972</v>
      </c>
      <c r="L406" s="7">
        <v>1</v>
      </c>
      <c r="M406" s="7">
        <v>2.9364958624135968</v>
      </c>
      <c r="N406" s="33">
        <v>0.34719910570624485</v>
      </c>
      <c r="O406" s="41" t="s">
        <v>1676</v>
      </c>
      <c r="P406" s="33" t="s">
        <v>1677</v>
      </c>
      <c r="Q406" s="45" t="s">
        <v>1675</v>
      </c>
      <c r="R406" s="55">
        <f t="shared" si="18"/>
        <v>402</v>
      </c>
      <c r="S406" s="55">
        <f t="shared" si="19"/>
        <v>493</v>
      </c>
      <c r="T406" s="55">
        <f t="shared" si="20"/>
        <v>0.118235857284972</v>
      </c>
    </row>
    <row r="407" spans="3:20" x14ac:dyDescent="0.25">
      <c r="C407" s="51" t="s">
        <v>1022</v>
      </c>
      <c r="D407" s="52" t="s">
        <v>12</v>
      </c>
      <c r="E407" s="48">
        <v>4.11682418753644</v>
      </c>
      <c r="F407" s="8">
        <v>79.925271001238201</v>
      </c>
      <c r="G407" s="49">
        <v>1839.6</v>
      </c>
      <c r="H407" s="9">
        <v>0.17886404047255</v>
      </c>
      <c r="I407" s="39">
        <v>0</v>
      </c>
      <c r="J407" s="47">
        <v>0</v>
      </c>
      <c r="K407" s="17">
        <v>0.104825769876013</v>
      </c>
      <c r="L407" s="7">
        <v>1</v>
      </c>
      <c r="M407" s="7">
        <v>3.3110295023267313</v>
      </c>
      <c r="N407" s="33">
        <v>0.34708121666359176</v>
      </c>
      <c r="O407" s="41" t="s">
        <v>1677</v>
      </c>
      <c r="P407" s="33" t="s">
        <v>1677</v>
      </c>
      <c r="Q407" s="45" t="s">
        <v>1675</v>
      </c>
      <c r="R407" s="55">
        <f t="shared" si="18"/>
        <v>403</v>
      </c>
      <c r="S407" s="55">
        <f t="shared" si="19"/>
        <v>522</v>
      </c>
      <c r="T407" s="55">
        <f t="shared" si="20"/>
        <v>0.104825769876013</v>
      </c>
    </row>
    <row r="408" spans="3:20" x14ac:dyDescent="0.25">
      <c r="C408" s="19" t="s">
        <v>261</v>
      </c>
      <c r="D408" s="6" t="s">
        <v>19</v>
      </c>
      <c r="E408" s="48">
        <v>19.5383138022857</v>
      </c>
      <c r="F408" s="8">
        <v>5.3642408973302198E-2</v>
      </c>
      <c r="G408" s="49">
        <v>3</v>
      </c>
      <c r="H408" s="9">
        <v>0.34936073987697502</v>
      </c>
      <c r="I408" s="39">
        <v>0</v>
      </c>
      <c r="J408" s="47">
        <v>1</v>
      </c>
      <c r="K408" s="17">
        <v>0.15662697387938901</v>
      </c>
      <c r="L408" s="7">
        <v>1</v>
      </c>
      <c r="M408" s="7">
        <v>2.1993803583015179</v>
      </c>
      <c r="N408" s="33">
        <v>0.34448228993053309</v>
      </c>
      <c r="O408" s="41" t="s">
        <v>1676</v>
      </c>
      <c r="P408" s="33" t="s">
        <v>1677</v>
      </c>
      <c r="Q408" s="45" t="s">
        <v>1676</v>
      </c>
      <c r="R408" s="55">
        <f t="shared" si="18"/>
        <v>404</v>
      </c>
      <c r="S408" s="55">
        <f t="shared" si="19"/>
        <v>441</v>
      </c>
      <c r="T408" s="55">
        <f t="shared" si="20"/>
        <v>0.15662697387938901</v>
      </c>
    </row>
    <row r="409" spans="3:20" x14ac:dyDescent="0.25">
      <c r="C409" s="19" t="s">
        <v>611</v>
      </c>
      <c r="D409" s="6" t="s">
        <v>27</v>
      </c>
      <c r="E409" s="48">
        <v>17.588108553771299</v>
      </c>
      <c r="F409" s="8">
        <v>88.443353270728494</v>
      </c>
      <c r="G409" s="49">
        <v>2428</v>
      </c>
      <c r="H409" s="9">
        <v>0.640671869104249</v>
      </c>
      <c r="I409" s="39">
        <v>0</v>
      </c>
      <c r="J409" s="47">
        <v>0</v>
      </c>
      <c r="K409" s="17">
        <v>0.20663003723631501</v>
      </c>
      <c r="L409" s="7">
        <v>1</v>
      </c>
      <c r="M409" s="7">
        <v>1.6666908559791489</v>
      </c>
      <c r="N409" s="33">
        <v>0.34438839363239726</v>
      </c>
      <c r="O409" s="41" t="s">
        <v>1676</v>
      </c>
      <c r="P409" s="33" t="s">
        <v>1677</v>
      </c>
      <c r="Q409" s="45" t="s">
        <v>1677</v>
      </c>
      <c r="R409" s="55">
        <f t="shared" si="18"/>
        <v>405</v>
      </c>
      <c r="S409" s="55">
        <f t="shared" si="19"/>
        <v>383</v>
      </c>
      <c r="T409" s="55">
        <f t="shared" si="20"/>
        <v>0.20663003723631501</v>
      </c>
    </row>
    <row r="410" spans="3:20" x14ac:dyDescent="0.25">
      <c r="C410" s="19" t="s">
        <v>1228</v>
      </c>
      <c r="D410" s="6" t="s">
        <v>90</v>
      </c>
      <c r="E410" s="48">
        <v>34.5923757168813</v>
      </c>
      <c r="F410" s="8">
        <v>140.68615083113801</v>
      </c>
      <c r="G410" s="49">
        <v>4795.3999999999996</v>
      </c>
      <c r="H410" s="9">
        <v>1</v>
      </c>
      <c r="I410" s="39">
        <v>0</v>
      </c>
      <c r="J410" s="47">
        <v>0</v>
      </c>
      <c r="K410" s="17">
        <v>0.26924921907663402</v>
      </c>
      <c r="L410" s="7">
        <v>1</v>
      </c>
      <c r="M410" s="7">
        <v>1.2690846605643686</v>
      </c>
      <c r="N410" s="33">
        <v>0.34170005379909141</v>
      </c>
      <c r="O410" s="41" t="s">
        <v>1676</v>
      </c>
      <c r="P410" s="33" t="s">
        <v>1677</v>
      </c>
      <c r="Q410" s="45" t="s">
        <v>1677</v>
      </c>
      <c r="R410" s="55">
        <f t="shared" si="18"/>
        <v>406</v>
      </c>
      <c r="S410" s="55">
        <f t="shared" si="19"/>
        <v>332</v>
      </c>
      <c r="T410" s="55">
        <f t="shared" si="20"/>
        <v>0.26924921907663402</v>
      </c>
    </row>
    <row r="411" spans="3:20" x14ac:dyDescent="0.25">
      <c r="C411" s="51" t="s">
        <v>293</v>
      </c>
      <c r="D411" s="52" t="s">
        <v>12</v>
      </c>
      <c r="E411" s="48">
        <v>23.9072610897448</v>
      </c>
      <c r="F411" s="8">
        <v>36.384146736482201</v>
      </c>
      <c r="G411" s="49">
        <v>2583.5</v>
      </c>
      <c r="H411" s="9">
        <v>0.33669258585510597</v>
      </c>
      <c r="I411" s="39">
        <v>0</v>
      </c>
      <c r="J411" s="47">
        <v>0</v>
      </c>
      <c r="K411" s="17">
        <v>0.178201403220798</v>
      </c>
      <c r="L411" s="7">
        <v>1</v>
      </c>
      <c r="M411" s="7">
        <v>1.9065400572346207</v>
      </c>
      <c r="N411" s="33">
        <v>0.33974811349586992</v>
      </c>
      <c r="O411" s="41" t="s">
        <v>1676</v>
      </c>
      <c r="P411" s="33" t="s">
        <v>1677</v>
      </c>
      <c r="Q411" s="45" t="s">
        <v>1676</v>
      </c>
      <c r="R411" s="55">
        <f t="shared" si="18"/>
        <v>407</v>
      </c>
      <c r="S411" s="55">
        <f t="shared" si="19"/>
        <v>417</v>
      </c>
      <c r="T411" s="55">
        <f t="shared" si="20"/>
        <v>0.178201403220798</v>
      </c>
    </row>
    <row r="412" spans="3:20" x14ac:dyDescent="0.25">
      <c r="C412" s="19" t="s">
        <v>950</v>
      </c>
      <c r="D412" s="6" t="s">
        <v>22</v>
      </c>
      <c r="E412" s="48">
        <v>5.9862251592511102</v>
      </c>
      <c r="F412" s="8">
        <v>211.839452037256</v>
      </c>
      <c r="G412" s="49">
        <v>1323.7</v>
      </c>
      <c r="H412" s="9">
        <v>0.95801061985902602</v>
      </c>
      <c r="I412" s="39">
        <v>0</v>
      </c>
      <c r="J412" s="47">
        <v>0</v>
      </c>
      <c r="K412" s="17">
        <v>0.11737789174156001</v>
      </c>
      <c r="L412" s="7">
        <v>1</v>
      </c>
      <c r="M412" s="7">
        <v>2.8361892799694557</v>
      </c>
      <c r="N412" s="33">
        <v>0.33290591826282778</v>
      </c>
      <c r="O412" s="41" t="s">
        <v>1676</v>
      </c>
      <c r="P412" s="33" t="s">
        <v>1677</v>
      </c>
      <c r="Q412" s="45" t="s">
        <v>1675</v>
      </c>
      <c r="R412" s="55">
        <f t="shared" si="18"/>
        <v>408</v>
      </c>
      <c r="S412" s="55">
        <f t="shared" si="19"/>
        <v>495</v>
      </c>
      <c r="T412" s="55">
        <f t="shared" si="20"/>
        <v>0.11737789174156001</v>
      </c>
    </row>
    <row r="413" spans="3:20" x14ac:dyDescent="0.25">
      <c r="C413" s="19" t="s">
        <v>948</v>
      </c>
      <c r="D413" s="6" t="s">
        <v>144</v>
      </c>
      <c r="E413" s="48">
        <v>5.4093117882408999</v>
      </c>
      <c r="F413" s="8">
        <v>0.695708016696992</v>
      </c>
      <c r="G413" s="49">
        <v>13</v>
      </c>
      <c r="H413" s="9">
        <v>0.28948473660713397</v>
      </c>
      <c r="I413" s="39">
        <v>0</v>
      </c>
      <c r="J413" s="47">
        <v>0</v>
      </c>
      <c r="K413" s="17">
        <v>0.108801422175465</v>
      </c>
      <c r="L413" s="7">
        <v>1</v>
      </c>
      <c r="M413" s="7">
        <v>3.0206096851191626</v>
      </c>
      <c r="N413" s="33">
        <v>0.32864662957794838</v>
      </c>
      <c r="O413" s="41" t="s">
        <v>1677</v>
      </c>
      <c r="P413" s="33" t="s">
        <v>1677</v>
      </c>
      <c r="Q413" s="45" t="s">
        <v>1675</v>
      </c>
      <c r="R413" s="55">
        <f t="shared" si="18"/>
        <v>409</v>
      </c>
      <c r="S413" s="55">
        <f t="shared" si="19"/>
        <v>513</v>
      </c>
      <c r="T413" s="55">
        <f t="shared" si="20"/>
        <v>0.108801422175465</v>
      </c>
    </row>
    <row r="414" spans="3:20" x14ac:dyDescent="0.25">
      <c r="C414" s="19" t="s">
        <v>954</v>
      </c>
      <c r="D414" s="6" t="s">
        <v>27</v>
      </c>
      <c r="E414" s="48">
        <v>3.5032647298297199</v>
      </c>
      <c r="F414" s="8">
        <v>132.930665841174</v>
      </c>
      <c r="G414" s="49">
        <v>1846.5</v>
      </c>
      <c r="H414" s="9">
        <v>0.25220217338432999</v>
      </c>
      <c r="I414" s="39">
        <v>0</v>
      </c>
      <c r="J414" s="47">
        <v>0</v>
      </c>
      <c r="K414" s="17">
        <v>0.12941564879628001</v>
      </c>
      <c r="L414" s="7">
        <v>1</v>
      </c>
      <c r="M414" s="7">
        <v>2.5288496894096042</v>
      </c>
      <c r="N414" s="33">
        <v>0.3272727232632151</v>
      </c>
      <c r="O414" s="41" t="s">
        <v>1676</v>
      </c>
      <c r="P414" s="33" t="s">
        <v>1677</v>
      </c>
      <c r="Q414" s="45" t="s">
        <v>1675</v>
      </c>
      <c r="R414" s="55">
        <f t="shared" si="18"/>
        <v>410</v>
      </c>
      <c r="S414" s="55">
        <f t="shared" si="19"/>
        <v>469</v>
      </c>
      <c r="T414" s="55">
        <f t="shared" si="20"/>
        <v>0.12941564879628001</v>
      </c>
    </row>
    <row r="415" spans="3:20" x14ac:dyDescent="0.25">
      <c r="C415" s="19" t="s">
        <v>930</v>
      </c>
      <c r="D415" s="6" t="s">
        <v>90</v>
      </c>
      <c r="E415" s="48">
        <v>3.5091938763210893</v>
      </c>
      <c r="F415" s="8">
        <v>140.25147050887699</v>
      </c>
      <c r="G415" s="49">
        <v>519.79999999999995</v>
      </c>
      <c r="H415" s="9">
        <v>0.94684417363366502</v>
      </c>
      <c r="I415" s="39">
        <v>0.18462138297580899</v>
      </c>
      <c r="J415" s="47">
        <v>0</v>
      </c>
      <c r="K415" s="17">
        <v>0.13406158629590001</v>
      </c>
      <c r="L415" s="7">
        <v>1</v>
      </c>
      <c r="M415" s="7">
        <v>2.4385372105724268</v>
      </c>
      <c r="N415" s="33">
        <v>0.32691416669091866</v>
      </c>
      <c r="O415" s="41" t="s">
        <v>1676</v>
      </c>
      <c r="P415" s="33" t="s">
        <v>1677</v>
      </c>
      <c r="Q415" s="45" t="s">
        <v>1675</v>
      </c>
      <c r="R415" s="55">
        <f t="shared" si="18"/>
        <v>411</v>
      </c>
      <c r="S415" s="55">
        <f t="shared" si="19"/>
        <v>463</v>
      </c>
      <c r="T415" s="55">
        <f t="shared" si="20"/>
        <v>0.13406158629590001</v>
      </c>
    </row>
    <row r="416" spans="3:20" x14ac:dyDescent="0.25">
      <c r="C416" s="51" t="s">
        <v>357</v>
      </c>
      <c r="D416" s="52" t="s">
        <v>19</v>
      </c>
      <c r="E416" s="48">
        <v>26.766613752136571</v>
      </c>
      <c r="F416" s="8">
        <v>46.093396117098003</v>
      </c>
      <c r="G416" s="49">
        <v>2187.8000000000002</v>
      </c>
      <c r="H416" s="9">
        <v>0.56392912075628299</v>
      </c>
      <c r="I416" s="39">
        <v>0.34839081703684699</v>
      </c>
      <c r="J416" s="47">
        <v>0</v>
      </c>
      <c r="K416" s="17">
        <v>0.17748129411666899</v>
      </c>
      <c r="L416" s="7">
        <v>1</v>
      </c>
      <c r="M416" s="7">
        <v>1.8363846555096521</v>
      </c>
      <c r="N416" s="33">
        <v>0.32592392515584645</v>
      </c>
      <c r="O416" s="41" t="s">
        <v>1676</v>
      </c>
      <c r="P416" s="33" t="s">
        <v>1677</v>
      </c>
      <c r="Q416" s="45" t="s">
        <v>1676</v>
      </c>
      <c r="R416" s="55">
        <f t="shared" si="18"/>
        <v>412</v>
      </c>
      <c r="S416" s="55">
        <f t="shared" si="19"/>
        <v>418</v>
      </c>
      <c r="T416" s="55">
        <f t="shared" si="20"/>
        <v>0.17748129411666899</v>
      </c>
    </row>
    <row r="417" spans="3:20" x14ac:dyDescent="0.25">
      <c r="C417" s="19" t="s">
        <v>819</v>
      </c>
      <c r="D417" s="6" t="s">
        <v>12</v>
      </c>
      <c r="E417" s="48">
        <v>8.6189961940730395</v>
      </c>
      <c r="F417" s="8">
        <v>100.804466998184</v>
      </c>
      <c r="G417" s="49">
        <v>2375.8000000000002</v>
      </c>
      <c r="H417" s="9">
        <v>0.36570137107623102</v>
      </c>
      <c r="I417" s="39">
        <v>0.75527409959861402</v>
      </c>
      <c r="J417" s="47">
        <v>1</v>
      </c>
      <c r="K417" s="17">
        <v>9.5181192281219795E-2</v>
      </c>
      <c r="L417" s="7">
        <v>1</v>
      </c>
      <c r="M417" s="7">
        <v>3.417199383846345</v>
      </c>
      <c r="N417" s="33">
        <v>0.32525311161714476</v>
      </c>
      <c r="O417" s="41" t="s">
        <v>1677</v>
      </c>
      <c r="P417" s="33" t="s">
        <v>1677</v>
      </c>
      <c r="Q417" s="45" t="s">
        <v>1675</v>
      </c>
      <c r="R417" s="55">
        <f t="shared" si="18"/>
        <v>413</v>
      </c>
      <c r="S417" s="55">
        <f t="shared" si="19"/>
        <v>556</v>
      </c>
      <c r="T417" s="55">
        <f t="shared" si="20"/>
        <v>9.5181192281219795E-2</v>
      </c>
    </row>
    <row r="418" spans="3:20" x14ac:dyDescent="0.25">
      <c r="C418" s="19" t="s">
        <v>235</v>
      </c>
      <c r="D418" s="6" t="s">
        <v>204</v>
      </c>
      <c r="E418" s="48">
        <v>15.9907260998236</v>
      </c>
      <c r="F418" s="8">
        <v>3.89022133668005</v>
      </c>
      <c r="G418" s="49">
        <v>230</v>
      </c>
      <c r="H418" s="9">
        <v>0.27046723418495799</v>
      </c>
      <c r="I418" s="39">
        <v>0</v>
      </c>
      <c r="J418" s="47">
        <v>0</v>
      </c>
      <c r="K418" s="17">
        <v>0.108908163353043</v>
      </c>
      <c r="L418" s="7">
        <v>1</v>
      </c>
      <c r="M418" s="7">
        <v>2.9811384205089846</v>
      </c>
      <c r="N418" s="33">
        <v>0.32467031007882508</v>
      </c>
      <c r="O418" s="41" t="s">
        <v>1677</v>
      </c>
      <c r="P418" s="33" t="s">
        <v>1677</v>
      </c>
      <c r="Q418" s="45" t="s">
        <v>1675</v>
      </c>
      <c r="R418" s="55">
        <f t="shared" si="18"/>
        <v>414</v>
      </c>
      <c r="S418" s="55">
        <f t="shared" si="19"/>
        <v>512</v>
      </c>
      <c r="T418" s="55">
        <f t="shared" si="20"/>
        <v>0.108908163353043</v>
      </c>
    </row>
    <row r="419" spans="3:20" x14ac:dyDescent="0.25">
      <c r="C419" s="19" t="s">
        <v>737</v>
      </c>
      <c r="D419" s="6" t="s">
        <v>131</v>
      </c>
      <c r="E419" s="48">
        <v>21.198172801658799</v>
      </c>
      <c r="F419" s="8">
        <v>72.369722547354897</v>
      </c>
      <c r="G419" s="49">
        <v>3511.9</v>
      </c>
      <c r="H419" s="9">
        <v>0.43683074238074299</v>
      </c>
      <c r="I419" s="39">
        <v>0</v>
      </c>
      <c r="J419" s="47">
        <v>1</v>
      </c>
      <c r="K419" s="17">
        <v>0.261385100515032</v>
      </c>
      <c r="L419" s="7">
        <v>1</v>
      </c>
      <c r="M419" s="7">
        <v>1.239071220704421</v>
      </c>
      <c r="N419" s="33">
        <v>0.3238747555691085</v>
      </c>
      <c r="O419" s="41" t="s">
        <v>1676</v>
      </c>
      <c r="P419" s="33" t="s">
        <v>1677</v>
      </c>
      <c r="Q419" s="45" t="s">
        <v>1677</v>
      </c>
      <c r="R419" s="55">
        <f t="shared" si="18"/>
        <v>415</v>
      </c>
      <c r="S419" s="55">
        <f t="shared" si="19"/>
        <v>335</v>
      </c>
      <c r="T419" s="55">
        <f t="shared" si="20"/>
        <v>0.261385100515032</v>
      </c>
    </row>
    <row r="420" spans="3:20" x14ac:dyDescent="0.25">
      <c r="C420" s="51" t="s">
        <v>168</v>
      </c>
      <c r="D420" s="52" t="s">
        <v>131</v>
      </c>
      <c r="E420" s="48">
        <v>24.0637389980166</v>
      </c>
      <c r="F420" s="8">
        <v>134.284716767042</v>
      </c>
      <c r="G420" s="49">
        <v>3692.4</v>
      </c>
      <c r="H420" s="9">
        <v>0.87514688974777399</v>
      </c>
      <c r="I420" s="39">
        <v>0</v>
      </c>
      <c r="J420" s="47">
        <v>1</v>
      </c>
      <c r="K420" s="17">
        <v>0.36081309057177102</v>
      </c>
      <c r="L420" s="7">
        <v>1</v>
      </c>
      <c r="M420" s="7">
        <v>0.89332595365233003</v>
      </c>
      <c r="N420" s="33">
        <v>0.3223236982252719</v>
      </c>
      <c r="O420" s="41" t="s">
        <v>1675</v>
      </c>
      <c r="P420" s="33" t="s">
        <v>1677</v>
      </c>
      <c r="Q420" s="45" t="s">
        <v>1677</v>
      </c>
      <c r="R420" s="55">
        <f t="shared" si="18"/>
        <v>416</v>
      </c>
      <c r="S420" s="55">
        <f t="shared" si="19"/>
        <v>267</v>
      </c>
      <c r="T420" s="55">
        <f t="shared" si="20"/>
        <v>0.36081309057177102</v>
      </c>
    </row>
    <row r="421" spans="3:20" x14ac:dyDescent="0.25">
      <c r="C421" s="19" t="s">
        <v>444</v>
      </c>
      <c r="D421" s="6" t="s">
        <v>22</v>
      </c>
      <c r="E421" s="48">
        <v>0.80761166988049804</v>
      </c>
      <c r="F421" s="8">
        <v>2.0600504712365502</v>
      </c>
      <c r="G421" s="49">
        <v>4</v>
      </c>
      <c r="H421" s="9">
        <v>0.41593020027836303</v>
      </c>
      <c r="I421" s="39">
        <v>0</v>
      </c>
      <c r="J421" s="47">
        <v>0</v>
      </c>
      <c r="K421" s="17">
        <v>0.105788564833921</v>
      </c>
      <c r="L421" s="7">
        <v>1</v>
      </c>
      <c r="M421" s="7">
        <v>3.036852799795887</v>
      </c>
      <c r="N421" s="33">
        <v>0.32126429930228173</v>
      </c>
      <c r="O421" s="41" t="s">
        <v>1677</v>
      </c>
      <c r="P421" s="33" t="s">
        <v>1677</v>
      </c>
      <c r="Q421" s="45" t="s">
        <v>1675</v>
      </c>
      <c r="R421" s="55">
        <f t="shared" si="18"/>
        <v>417</v>
      </c>
      <c r="S421" s="55">
        <f t="shared" si="19"/>
        <v>518</v>
      </c>
      <c r="T421" s="55">
        <f t="shared" si="20"/>
        <v>0.105788564833921</v>
      </c>
    </row>
    <row r="422" spans="3:20" x14ac:dyDescent="0.25">
      <c r="C422" s="51" t="s">
        <v>968</v>
      </c>
      <c r="D422" s="52" t="s">
        <v>863</v>
      </c>
      <c r="E422" s="48">
        <v>6.4254526198106898</v>
      </c>
      <c r="F422" s="8">
        <v>1.93131540136246</v>
      </c>
      <c r="G422" s="49">
        <v>11</v>
      </c>
      <c r="H422" s="9">
        <v>1</v>
      </c>
      <c r="I422" s="39">
        <v>0.34584727288822698</v>
      </c>
      <c r="J422" s="47">
        <v>0</v>
      </c>
      <c r="K422" s="17">
        <v>0.30413717605547103</v>
      </c>
      <c r="L422" s="7">
        <v>1</v>
      </c>
      <c r="M422" s="7">
        <v>1.0515103646212658</v>
      </c>
      <c r="N422" s="33">
        <v>0.31980339288897047</v>
      </c>
      <c r="O422" s="41" t="s">
        <v>1675</v>
      </c>
      <c r="P422" s="33" t="s">
        <v>1677</v>
      </c>
      <c r="Q422" s="45" t="s">
        <v>1677</v>
      </c>
      <c r="R422" s="55">
        <f t="shared" si="18"/>
        <v>418</v>
      </c>
      <c r="S422" s="55">
        <f t="shared" si="19"/>
        <v>306</v>
      </c>
      <c r="T422" s="55">
        <f t="shared" si="20"/>
        <v>0.30413717605547103</v>
      </c>
    </row>
    <row r="423" spans="3:20" x14ac:dyDescent="0.25">
      <c r="C423" s="19" t="s">
        <v>964</v>
      </c>
      <c r="D423" s="6" t="s">
        <v>144</v>
      </c>
      <c r="E423" s="48">
        <v>1.6673588076031001</v>
      </c>
      <c r="F423" s="8">
        <v>151.68234064785801</v>
      </c>
      <c r="G423" s="49">
        <v>362.9</v>
      </c>
      <c r="H423" s="9">
        <v>0.69691068238374099</v>
      </c>
      <c r="I423" s="39">
        <v>0</v>
      </c>
      <c r="J423" s="47">
        <v>0</v>
      </c>
      <c r="K423" s="17">
        <v>9.8307814073647498E-2</v>
      </c>
      <c r="L423" s="7">
        <v>1</v>
      </c>
      <c r="M423" s="7">
        <v>3.2441581861818278</v>
      </c>
      <c r="N423" s="33">
        <v>0.31892609979266462</v>
      </c>
      <c r="O423" s="41" t="s">
        <v>1677</v>
      </c>
      <c r="P423" s="33" t="s">
        <v>1677</v>
      </c>
      <c r="Q423" s="45" t="s">
        <v>1675</v>
      </c>
      <c r="R423" s="55">
        <f t="shared" si="18"/>
        <v>419</v>
      </c>
      <c r="S423" s="55">
        <f t="shared" si="19"/>
        <v>548</v>
      </c>
      <c r="T423" s="55">
        <f t="shared" si="20"/>
        <v>9.8307814073647498E-2</v>
      </c>
    </row>
    <row r="424" spans="3:20" x14ac:dyDescent="0.25">
      <c r="C424" s="19" t="s">
        <v>785</v>
      </c>
      <c r="D424" s="6" t="s">
        <v>27</v>
      </c>
      <c r="E424" s="48">
        <v>8.6023843191613398</v>
      </c>
      <c r="F424" s="8">
        <v>84.542876209542897</v>
      </c>
      <c r="G424" s="49">
        <v>3445.9</v>
      </c>
      <c r="H424" s="9">
        <v>0.211053806727348</v>
      </c>
      <c r="I424" s="39">
        <v>0.85610699534142898</v>
      </c>
      <c r="J424" s="47">
        <v>0</v>
      </c>
      <c r="K424" s="17">
        <v>0.118987740483274</v>
      </c>
      <c r="L424" s="7">
        <v>1</v>
      </c>
      <c r="M424" s="7">
        <v>2.6737771148714251</v>
      </c>
      <c r="N424" s="33">
        <v>0.31814669745443824</v>
      </c>
      <c r="O424" s="41" t="s">
        <v>1676</v>
      </c>
      <c r="P424" s="33" t="s">
        <v>1677</v>
      </c>
      <c r="Q424" s="45" t="s">
        <v>1675</v>
      </c>
      <c r="R424" s="55">
        <f t="shared" si="18"/>
        <v>420</v>
      </c>
      <c r="S424" s="55">
        <f t="shared" si="19"/>
        <v>490</v>
      </c>
      <c r="T424" s="55">
        <f t="shared" si="20"/>
        <v>0.118987740483274</v>
      </c>
    </row>
    <row r="425" spans="3:20" x14ac:dyDescent="0.25">
      <c r="C425" s="19" t="s">
        <v>621</v>
      </c>
      <c r="D425" s="6" t="s">
        <v>131</v>
      </c>
      <c r="E425" s="48">
        <v>51.961903744654798</v>
      </c>
      <c r="F425" s="8">
        <v>68.197444732334006</v>
      </c>
      <c r="G425" s="49">
        <v>7022.4</v>
      </c>
      <c r="H425" s="9">
        <v>0.50462364132105197</v>
      </c>
      <c r="I425" s="39">
        <v>0</v>
      </c>
      <c r="J425" s="47">
        <v>1</v>
      </c>
      <c r="K425" s="17">
        <v>0.31472524809105501</v>
      </c>
      <c r="L425" s="7">
        <v>1</v>
      </c>
      <c r="M425" s="7">
        <v>1.0095535812164949</v>
      </c>
      <c r="N425" s="33">
        <v>0.31773200130957441</v>
      </c>
      <c r="O425" s="41" t="s">
        <v>1675</v>
      </c>
      <c r="P425" s="33" t="s">
        <v>1677</v>
      </c>
      <c r="Q425" s="45" t="s">
        <v>1677</v>
      </c>
      <c r="R425" s="55">
        <f t="shared" si="18"/>
        <v>421</v>
      </c>
      <c r="S425" s="55">
        <f t="shared" si="19"/>
        <v>300</v>
      </c>
      <c r="T425" s="55">
        <f t="shared" si="20"/>
        <v>0.31472524809105501</v>
      </c>
    </row>
    <row r="426" spans="3:20" x14ac:dyDescent="0.25">
      <c r="C426" s="19" t="s">
        <v>1074</v>
      </c>
      <c r="D426" s="6" t="s">
        <v>28</v>
      </c>
      <c r="E426" s="48">
        <v>6.3560515089793004E-2</v>
      </c>
      <c r="F426" s="8">
        <v>48.562131448109497</v>
      </c>
      <c r="G426" s="49">
        <v>294</v>
      </c>
      <c r="H426" s="9">
        <v>1.0498755403741801E-2</v>
      </c>
      <c r="I426" s="39">
        <v>0</v>
      </c>
      <c r="J426" s="47">
        <v>0</v>
      </c>
      <c r="K426" s="17">
        <v>8.1206363871202294E-2</v>
      </c>
      <c r="L426" s="7">
        <v>1</v>
      </c>
      <c r="M426" s="7">
        <v>3.8914286202915198</v>
      </c>
      <c r="N426" s="33">
        <v>0.31600876851820386</v>
      </c>
      <c r="O426" s="41" t="s">
        <v>1677</v>
      </c>
      <c r="P426" s="33" t="s">
        <v>1677</v>
      </c>
      <c r="Q426" s="45" t="s">
        <v>1675</v>
      </c>
      <c r="R426" s="55">
        <f t="shared" si="18"/>
        <v>422</v>
      </c>
      <c r="S426" s="55">
        <f t="shared" si="19"/>
        <v>585</v>
      </c>
      <c r="T426" s="55">
        <f t="shared" si="20"/>
        <v>8.1206363871202294E-2</v>
      </c>
    </row>
    <row r="427" spans="3:20" x14ac:dyDescent="0.25">
      <c r="C427" s="19" t="s">
        <v>555</v>
      </c>
      <c r="D427" s="6" t="s">
        <v>448</v>
      </c>
      <c r="E427" s="48">
        <v>15.6565411665106</v>
      </c>
      <c r="F427" s="8">
        <v>122.825186412593</v>
      </c>
      <c r="G427" s="49">
        <v>2194.1</v>
      </c>
      <c r="H427" s="9">
        <v>0.87644938122834104</v>
      </c>
      <c r="I427" s="39">
        <v>0</v>
      </c>
      <c r="J427" s="47">
        <v>0</v>
      </c>
      <c r="K427" s="17">
        <v>0.18223628813923801</v>
      </c>
      <c r="L427" s="7">
        <v>1</v>
      </c>
      <c r="M427" s="7">
        <v>1.7281234310657607</v>
      </c>
      <c r="N427" s="33">
        <v>0.31492679952386859</v>
      </c>
      <c r="O427" s="41" t="s">
        <v>1676</v>
      </c>
      <c r="P427" s="33" t="s">
        <v>1677</v>
      </c>
      <c r="Q427" s="45" t="s">
        <v>1676</v>
      </c>
      <c r="R427" s="55">
        <f t="shared" si="18"/>
        <v>423</v>
      </c>
      <c r="S427" s="55">
        <f t="shared" si="19"/>
        <v>416</v>
      </c>
      <c r="T427" s="55">
        <f t="shared" si="20"/>
        <v>0.18223628813923801</v>
      </c>
    </row>
    <row r="428" spans="3:20" x14ac:dyDescent="0.25">
      <c r="C428" s="19" t="s">
        <v>1482</v>
      </c>
      <c r="D428" s="6" t="s">
        <v>22</v>
      </c>
      <c r="E428" s="48">
        <v>9.5646465936961906</v>
      </c>
      <c r="F428" s="8">
        <v>12.300388433318901</v>
      </c>
      <c r="G428" s="49">
        <v>256.5</v>
      </c>
      <c r="H428" s="9">
        <v>0.45867005196835903</v>
      </c>
      <c r="I428" s="39">
        <v>0</v>
      </c>
      <c r="J428" s="47">
        <v>0</v>
      </c>
      <c r="K428" s="17">
        <v>0.18285186545944099</v>
      </c>
      <c r="L428" s="7">
        <v>1</v>
      </c>
      <c r="M428" s="7">
        <v>1.7206104587433992</v>
      </c>
      <c r="N428" s="33">
        <v>0.3146168321102551</v>
      </c>
      <c r="O428" s="41" t="s">
        <v>1676</v>
      </c>
      <c r="P428" s="33" t="s">
        <v>1677</v>
      </c>
      <c r="Q428" s="45" t="s">
        <v>1676</v>
      </c>
      <c r="R428" s="55">
        <f t="shared" si="18"/>
        <v>424</v>
      </c>
      <c r="S428" s="55">
        <f t="shared" si="19"/>
        <v>415</v>
      </c>
      <c r="T428" s="55">
        <f t="shared" si="20"/>
        <v>0.18285186545944099</v>
      </c>
    </row>
    <row r="429" spans="3:20" x14ac:dyDescent="0.25">
      <c r="C429" s="19" t="s">
        <v>505</v>
      </c>
      <c r="D429" s="6" t="s">
        <v>163</v>
      </c>
      <c r="E429" s="48">
        <v>29.4494853644328</v>
      </c>
      <c r="F429" s="8">
        <v>0.22547775661930899</v>
      </c>
      <c r="G429" s="49">
        <v>11</v>
      </c>
      <c r="H429" s="9">
        <v>0.60365489941504502</v>
      </c>
      <c r="I429" s="39">
        <v>0</v>
      </c>
      <c r="J429" s="47">
        <v>0</v>
      </c>
      <c r="K429" s="17">
        <v>0.24961419386707601</v>
      </c>
      <c r="L429" s="7">
        <v>1</v>
      </c>
      <c r="M429" s="7">
        <v>1.2598910133608356</v>
      </c>
      <c r="N429" s="33">
        <v>0.31448667966043847</v>
      </c>
      <c r="O429" s="41" t="s">
        <v>1676</v>
      </c>
      <c r="P429" s="33" t="s">
        <v>1677</v>
      </c>
      <c r="Q429" s="45" t="s">
        <v>1677</v>
      </c>
      <c r="R429" s="55">
        <f t="shared" si="18"/>
        <v>425</v>
      </c>
      <c r="S429" s="55">
        <f t="shared" si="19"/>
        <v>345</v>
      </c>
      <c r="T429" s="55">
        <f t="shared" si="20"/>
        <v>0.24961419386707601</v>
      </c>
    </row>
    <row r="430" spans="3:20" x14ac:dyDescent="0.25">
      <c r="C430" s="19" t="s">
        <v>164</v>
      </c>
      <c r="D430" s="6" t="s">
        <v>22</v>
      </c>
      <c r="E430" s="48">
        <v>10.44169674862543</v>
      </c>
      <c r="F430" s="8">
        <v>108.269966568106</v>
      </c>
      <c r="G430" s="49">
        <v>2017.6</v>
      </c>
      <c r="H430" s="9">
        <v>0.56033017341791103</v>
      </c>
      <c r="I430" s="39">
        <v>0.73378832364089397</v>
      </c>
      <c r="J430" s="47">
        <v>0</v>
      </c>
      <c r="K430" s="17">
        <v>0.112680601381294</v>
      </c>
      <c r="L430" s="7">
        <v>1</v>
      </c>
      <c r="M430" s="7">
        <v>2.7878678513626753</v>
      </c>
      <c r="N430" s="33">
        <v>0.31413862606312221</v>
      </c>
      <c r="O430" s="41" t="s">
        <v>1676</v>
      </c>
      <c r="P430" s="33" t="s">
        <v>1677</v>
      </c>
      <c r="Q430" s="45" t="s">
        <v>1675</v>
      </c>
      <c r="R430" s="55">
        <f t="shared" si="18"/>
        <v>426</v>
      </c>
      <c r="S430" s="55">
        <f t="shared" si="19"/>
        <v>506</v>
      </c>
      <c r="T430" s="55">
        <f t="shared" si="20"/>
        <v>0.112680601381294</v>
      </c>
    </row>
    <row r="431" spans="3:20" x14ac:dyDescent="0.25">
      <c r="C431" s="19" t="s">
        <v>980</v>
      </c>
      <c r="D431" s="6" t="s">
        <v>144</v>
      </c>
      <c r="E431" s="48">
        <v>4.6850530545128279</v>
      </c>
      <c r="F431" s="8">
        <v>47.854421167966798</v>
      </c>
      <c r="G431" s="49">
        <v>1170.5</v>
      </c>
      <c r="H431" s="9">
        <v>0.19154250496789901</v>
      </c>
      <c r="I431" s="39">
        <v>0.89294247230201196</v>
      </c>
      <c r="J431" s="47">
        <v>0</v>
      </c>
      <c r="K431" s="17">
        <v>8.4500851762569301E-2</v>
      </c>
      <c r="L431" s="7">
        <v>1</v>
      </c>
      <c r="M431" s="7">
        <v>3.7125248871837448</v>
      </c>
      <c r="N431" s="33">
        <v>0.31371151515676293</v>
      </c>
      <c r="O431" s="41" t="s">
        <v>1677</v>
      </c>
      <c r="P431" s="33" t="s">
        <v>1677</v>
      </c>
      <c r="Q431" s="45" t="s">
        <v>1675</v>
      </c>
      <c r="R431" s="55">
        <f t="shared" si="18"/>
        <v>427</v>
      </c>
      <c r="S431" s="55">
        <f t="shared" si="19"/>
        <v>580</v>
      </c>
      <c r="T431" s="55">
        <f t="shared" si="20"/>
        <v>8.4500851762569301E-2</v>
      </c>
    </row>
    <row r="432" spans="3:20" x14ac:dyDescent="0.25">
      <c r="C432" s="19" t="s">
        <v>1036</v>
      </c>
      <c r="D432" s="6" t="s">
        <v>144</v>
      </c>
      <c r="E432" s="48">
        <v>2.95993233782669</v>
      </c>
      <c r="F432" s="8">
        <v>45.329203339251301</v>
      </c>
      <c r="G432" s="49">
        <v>240</v>
      </c>
      <c r="H432" s="9">
        <v>0.55904739504904799</v>
      </c>
      <c r="I432" s="39">
        <v>0</v>
      </c>
      <c r="J432" s="47">
        <v>0</v>
      </c>
      <c r="K432" s="17">
        <v>0.108516397279218</v>
      </c>
      <c r="L432" s="7">
        <v>1</v>
      </c>
      <c r="M432" s="7">
        <v>2.8839650310566887</v>
      </c>
      <c r="N432" s="33">
        <v>0.31295749504951992</v>
      </c>
      <c r="O432" s="41" t="s">
        <v>1677</v>
      </c>
      <c r="P432" s="33" t="s">
        <v>1677</v>
      </c>
      <c r="Q432" s="45" t="s">
        <v>1675</v>
      </c>
      <c r="R432" s="55">
        <f t="shared" si="18"/>
        <v>428</v>
      </c>
      <c r="S432" s="55">
        <f t="shared" si="19"/>
        <v>515</v>
      </c>
      <c r="T432" s="55">
        <f t="shared" si="20"/>
        <v>0.108516397279218</v>
      </c>
    </row>
    <row r="433" spans="3:20" x14ac:dyDescent="0.25">
      <c r="C433" s="19" t="s">
        <v>513</v>
      </c>
      <c r="D433" s="6" t="s">
        <v>12</v>
      </c>
      <c r="E433" s="48">
        <v>8.6501302850403192</v>
      </c>
      <c r="F433" s="8">
        <v>55.533621360646997</v>
      </c>
      <c r="G433" s="49">
        <v>984.6</v>
      </c>
      <c r="H433" s="9">
        <v>0.48788651225847601</v>
      </c>
      <c r="I433" s="39">
        <v>0</v>
      </c>
      <c r="J433" s="47">
        <v>0</v>
      </c>
      <c r="K433" s="17">
        <v>0.12033604712620199</v>
      </c>
      <c r="L433" s="7">
        <v>1</v>
      </c>
      <c r="M433" s="7">
        <v>2.5917118858809376</v>
      </c>
      <c r="N433" s="33">
        <v>0.31187636363690635</v>
      </c>
      <c r="O433" s="41" t="s">
        <v>1676</v>
      </c>
      <c r="P433" s="33" t="s">
        <v>1677</v>
      </c>
      <c r="Q433" s="45" t="s">
        <v>1675</v>
      </c>
      <c r="R433" s="55">
        <f t="shared" si="18"/>
        <v>429</v>
      </c>
      <c r="S433" s="55">
        <f t="shared" si="19"/>
        <v>484</v>
      </c>
      <c r="T433" s="55">
        <f t="shared" si="20"/>
        <v>0.12033604712620199</v>
      </c>
    </row>
    <row r="434" spans="3:20" x14ac:dyDescent="0.25">
      <c r="C434" s="19" t="s">
        <v>1246</v>
      </c>
      <c r="D434" s="6" t="s">
        <v>90</v>
      </c>
      <c r="E434" s="48">
        <v>108.266601652067</v>
      </c>
      <c r="F434" s="8">
        <v>7.6610356165270996</v>
      </c>
      <c r="G434" s="49">
        <v>1277.0999999999999</v>
      </c>
      <c r="H434" s="9">
        <v>0.649466988753299</v>
      </c>
      <c r="I434" s="39">
        <v>0</v>
      </c>
      <c r="J434" s="47">
        <v>0</v>
      </c>
      <c r="K434" s="17">
        <v>0.27005140046922699</v>
      </c>
      <c r="L434" s="7">
        <v>1</v>
      </c>
      <c r="M434" s="7">
        <v>1.14027955439941</v>
      </c>
      <c r="N434" s="33">
        <v>0.30793409059198679</v>
      </c>
      <c r="O434" s="41" t="s">
        <v>1676</v>
      </c>
      <c r="P434" s="33" t="s">
        <v>1677</v>
      </c>
      <c r="Q434" s="45" t="s">
        <v>1677</v>
      </c>
      <c r="R434" s="55">
        <f t="shared" si="18"/>
        <v>430</v>
      </c>
      <c r="S434" s="55">
        <f t="shared" si="19"/>
        <v>329</v>
      </c>
      <c r="T434" s="55">
        <f t="shared" si="20"/>
        <v>0.27005140046922699</v>
      </c>
    </row>
    <row r="435" spans="3:20" x14ac:dyDescent="0.25">
      <c r="C435" s="19" t="s">
        <v>442</v>
      </c>
      <c r="D435" s="6" t="s">
        <v>22</v>
      </c>
      <c r="E435" s="48">
        <v>12.91987272777518</v>
      </c>
      <c r="F435" s="8">
        <v>148.06251309997899</v>
      </c>
      <c r="G435" s="49">
        <v>4521</v>
      </c>
      <c r="H435" s="9">
        <v>0.42312515483438901</v>
      </c>
      <c r="I435" s="39">
        <v>0.16471511307167</v>
      </c>
      <c r="J435" s="47">
        <v>0</v>
      </c>
      <c r="K435" s="17">
        <v>0.11909356988217699</v>
      </c>
      <c r="L435" s="7">
        <v>1</v>
      </c>
      <c r="M435" s="7">
        <v>2.584658463062302</v>
      </c>
      <c r="N435" s="33">
        <v>0.30781620329227044</v>
      </c>
      <c r="O435" s="41" t="s">
        <v>1676</v>
      </c>
      <c r="P435" s="33" t="s">
        <v>1677</v>
      </c>
      <c r="Q435" s="45" t="s">
        <v>1675</v>
      </c>
      <c r="R435" s="55">
        <f t="shared" si="18"/>
        <v>431</v>
      </c>
      <c r="S435" s="55">
        <f t="shared" si="19"/>
        <v>489</v>
      </c>
      <c r="T435" s="55">
        <f t="shared" si="20"/>
        <v>0.11909356988217699</v>
      </c>
    </row>
    <row r="436" spans="3:20" x14ac:dyDescent="0.25">
      <c r="C436" s="19" t="s">
        <v>741</v>
      </c>
      <c r="D436" s="6" t="s">
        <v>12</v>
      </c>
      <c r="E436" s="48">
        <v>7.60516153530385</v>
      </c>
      <c r="F436" s="8">
        <v>129.288019987963</v>
      </c>
      <c r="G436" s="49">
        <v>2835.7</v>
      </c>
      <c r="H436" s="9">
        <v>0.34674199548191098</v>
      </c>
      <c r="I436" s="39">
        <v>0</v>
      </c>
      <c r="J436" s="47">
        <v>0</v>
      </c>
      <c r="K436" s="17">
        <v>0.120313354541231</v>
      </c>
      <c r="L436" s="7">
        <v>1</v>
      </c>
      <c r="M436" s="7">
        <v>2.5554419393232481</v>
      </c>
      <c r="N436" s="33">
        <v>0.30745379205532886</v>
      </c>
      <c r="O436" s="41" t="s">
        <v>1676</v>
      </c>
      <c r="P436" s="33" t="s">
        <v>1677</v>
      </c>
      <c r="Q436" s="45" t="s">
        <v>1675</v>
      </c>
      <c r="R436" s="55">
        <f t="shared" si="18"/>
        <v>432</v>
      </c>
      <c r="S436" s="55">
        <f t="shared" si="19"/>
        <v>485</v>
      </c>
      <c r="T436" s="55">
        <f t="shared" si="20"/>
        <v>0.120313354541231</v>
      </c>
    </row>
    <row r="437" spans="3:20" x14ac:dyDescent="0.25">
      <c r="C437" s="19" t="s">
        <v>341</v>
      </c>
      <c r="D437" s="6" t="s">
        <v>204</v>
      </c>
      <c r="E437" s="48">
        <v>10.276557789056699</v>
      </c>
      <c r="F437" s="8">
        <v>105.289080851709</v>
      </c>
      <c r="G437" s="49">
        <v>2223.1999999999998</v>
      </c>
      <c r="H437" s="9">
        <v>0.48669005214521799</v>
      </c>
      <c r="I437" s="39">
        <v>0</v>
      </c>
      <c r="J437" s="47">
        <v>0</v>
      </c>
      <c r="K437" s="17">
        <v>0.13117784638037699</v>
      </c>
      <c r="L437" s="7">
        <v>1</v>
      </c>
      <c r="M437" s="7">
        <v>2.3400732213084883</v>
      </c>
      <c r="N437" s="33">
        <v>0.3069657655436388</v>
      </c>
      <c r="O437" s="41" t="s">
        <v>1676</v>
      </c>
      <c r="P437" s="33" t="s">
        <v>1677</v>
      </c>
      <c r="Q437" s="45" t="s">
        <v>1676</v>
      </c>
      <c r="R437" s="55">
        <f t="shared" si="18"/>
        <v>433</v>
      </c>
      <c r="S437" s="55">
        <f t="shared" si="19"/>
        <v>466</v>
      </c>
      <c r="T437" s="55">
        <f t="shared" si="20"/>
        <v>0.13117784638037699</v>
      </c>
    </row>
    <row r="438" spans="3:20" x14ac:dyDescent="0.25">
      <c r="C438" s="19" t="s">
        <v>1342</v>
      </c>
      <c r="D438" s="6" t="s">
        <v>27</v>
      </c>
      <c r="E438" s="48">
        <v>1.7019653074255801</v>
      </c>
      <c r="F438" s="8">
        <v>49.871071944688403</v>
      </c>
      <c r="G438" s="49">
        <v>176</v>
      </c>
      <c r="H438" s="9">
        <v>0.48226610394309599</v>
      </c>
      <c r="I438" s="39">
        <v>0</v>
      </c>
      <c r="J438" s="47">
        <v>0</v>
      </c>
      <c r="K438" s="17">
        <v>0.120135978988873</v>
      </c>
      <c r="L438" s="7">
        <v>1</v>
      </c>
      <c r="M438" s="7">
        <v>2.5465831489089261</v>
      </c>
      <c r="N438" s="33">
        <v>0.30593625967074078</v>
      </c>
      <c r="O438" s="41" t="s">
        <v>1676</v>
      </c>
      <c r="P438" s="33" t="s">
        <v>1677</v>
      </c>
      <c r="Q438" s="45" t="s">
        <v>1675</v>
      </c>
      <c r="R438" s="55">
        <f t="shared" si="18"/>
        <v>434</v>
      </c>
      <c r="S438" s="55">
        <f t="shared" si="19"/>
        <v>486</v>
      </c>
      <c r="T438" s="55">
        <f t="shared" si="20"/>
        <v>0.120135978988873</v>
      </c>
    </row>
    <row r="439" spans="3:20" x14ac:dyDescent="0.25">
      <c r="C439" s="19" t="s">
        <v>361</v>
      </c>
      <c r="D439" s="6" t="s">
        <v>28</v>
      </c>
      <c r="E439" s="48">
        <v>7.6820145821877794</v>
      </c>
      <c r="F439" s="8">
        <v>93.825033747097095</v>
      </c>
      <c r="G439" s="49">
        <v>4052.2</v>
      </c>
      <c r="H439" s="9">
        <v>0.17787011436243499</v>
      </c>
      <c r="I439" s="39">
        <v>0.72223789761151602</v>
      </c>
      <c r="J439" s="47">
        <v>0</v>
      </c>
      <c r="K439" s="17">
        <v>9.4602951346487205E-2</v>
      </c>
      <c r="L439" s="7">
        <v>1</v>
      </c>
      <c r="M439" s="7">
        <v>3.2201283614830873</v>
      </c>
      <c r="N439" s="33">
        <v>0.3046336467108281</v>
      </c>
      <c r="O439" s="41" t="s">
        <v>1677</v>
      </c>
      <c r="P439" s="33" t="s">
        <v>1677</v>
      </c>
      <c r="Q439" s="45" t="s">
        <v>1675</v>
      </c>
      <c r="R439" s="55">
        <f t="shared" si="18"/>
        <v>435</v>
      </c>
      <c r="S439" s="55">
        <f t="shared" si="19"/>
        <v>558</v>
      </c>
      <c r="T439" s="55">
        <f t="shared" si="20"/>
        <v>9.4602951346487205E-2</v>
      </c>
    </row>
    <row r="440" spans="3:20" x14ac:dyDescent="0.25">
      <c r="C440" s="19" t="s">
        <v>952</v>
      </c>
      <c r="D440" s="6" t="s">
        <v>144</v>
      </c>
      <c r="E440" s="48">
        <v>1.6611596292939499</v>
      </c>
      <c r="F440" s="8">
        <v>31.643900638152001</v>
      </c>
      <c r="G440" s="49">
        <v>180</v>
      </c>
      <c r="H440" s="9">
        <v>0.292030945852706</v>
      </c>
      <c r="I440" s="39">
        <v>0</v>
      </c>
      <c r="J440" s="47">
        <v>0</v>
      </c>
      <c r="K440" s="17">
        <v>8.2438783320103598E-2</v>
      </c>
      <c r="L440" s="7">
        <v>1</v>
      </c>
      <c r="M440" s="7">
        <v>3.67301323295395</v>
      </c>
      <c r="N440" s="33">
        <v>0.30279874204336388</v>
      </c>
      <c r="O440" s="41" t="s">
        <v>1677</v>
      </c>
      <c r="P440" s="33" t="s">
        <v>1677</v>
      </c>
      <c r="Q440" s="45" t="s">
        <v>1675</v>
      </c>
      <c r="R440" s="55">
        <f t="shared" si="18"/>
        <v>436</v>
      </c>
      <c r="S440" s="55">
        <f t="shared" si="19"/>
        <v>581</v>
      </c>
      <c r="T440" s="55">
        <f t="shared" si="20"/>
        <v>8.2438783320103598E-2</v>
      </c>
    </row>
    <row r="441" spans="3:20" x14ac:dyDescent="0.25">
      <c r="C441" s="19" t="s">
        <v>426</v>
      </c>
      <c r="D441" s="6" t="s">
        <v>131</v>
      </c>
      <c r="E441" s="48">
        <v>7.0458310957846804</v>
      </c>
      <c r="F441" s="8">
        <v>0.31453540700881699</v>
      </c>
      <c r="G441" s="49">
        <v>13</v>
      </c>
      <c r="H441" s="9">
        <v>0.17047410395600099</v>
      </c>
      <c r="I441" s="39">
        <v>0</v>
      </c>
      <c r="J441" s="47">
        <v>0</v>
      </c>
      <c r="K441" s="17">
        <v>0.100930953130559</v>
      </c>
      <c r="L441" s="7">
        <v>1</v>
      </c>
      <c r="M441" s="7">
        <v>2.9917234562660919</v>
      </c>
      <c r="N441" s="33">
        <v>0.30195749994398691</v>
      </c>
      <c r="O441" s="41" t="s">
        <v>1677</v>
      </c>
      <c r="P441" s="33" t="s">
        <v>1677</v>
      </c>
      <c r="Q441" s="45" t="s">
        <v>1675</v>
      </c>
      <c r="R441" s="55">
        <f t="shared" si="18"/>
        <v>437</v>
      </c>
      <c r="S441" s="55">
        <f t="shared" si="19"/>
        <v>536</v>
      </c>
      <c r="T441" s="55">
        <f t="shared" si="20"/>
        <v>0.100930953130559</v>
      </c>
    </row>
    <row r="442" spans="3:20" x14ac:dyDescent="0.25">
      <c r="C442" s="19" t="s">
        <v>1076</v>
      </c>
      <c r="D442" s="6" t="s">
        <v>144</v>
      </c>
      <c r="E442" s="48">
        <v>1.4849179032344699</v>
      </c>
      <c r="F442" s="8">
        <v>13.391071459626801</v>
      </c>
      <c r="G442" s="49">
        <v>77</v>
      </c>
      <c r="H442" s="9">
        <v>0.258242100699896</v>
      </c>
      <c r="I442" s="39">
        <v>0</v>
      </c>
      <c r="J442" s="47">
        <v>0</v>
      </c>
      <c r="K442" s="17">
        <v>7.8967098170001596E-2</v>
      </c>
      <c r="L442" s="7">
        <v>1</v>
      </c>
      <c r="M442" s="7">
        <v>3.8023269077726862</v>
      </c>
      <c r="N442" s="33">
        <v>0.3002587222005243</v>
      </c>
      <c r="O442" s="41" t="s">
        <v>1677</v>
      </c>
      <c r="P442" s="33" t="s">
        <v>1677</v>
      </c>
      <c r="Q442" s="45" t="s">
        <v>1675</v>
      </c>
      <c r="R442" s="55">
        <f t="shared" si="18"/>
        <v>438</v>
      </c>
      <c r="S442" s="55">
        <f t="shared" si="19"/>
        <v>590</v>
      </c>
      <c r="T442" s="55">
        <f t="shared" si="20"/>
        <v>7.8967098170001596E-2</v>
      </c>
    </row>
    <row r="443" spans="3:20" x14ac:dyDescent="0.25">
      <c r="C443" s="19" t="s">
        <v>571</v>
      </c>
      <c r="D443" s="6" t="s">
        <v>27</v>
      </c>
      <c r="E443" s="48">
        <v>10.60883055244388</v>
      </c>
      <c r="F443" s="8">
        <v>137.877950418637</v>
      </c>
      <c r="G443" s="49">
        <v>6735.2</v>
      </c>
      <c r="H443" s="9">
        <v>0.21717600262940701</v>
      </c>
      <c r="I443" s="39">
        <v>0.44561775209905402</v>
      </c>
      <c r="J443" s="47">
        <v>0</v>
      </c>
      <c r="K443" s="17">
        <v>0.113379764280336</v>
      </c>
      <c r="L443" s="7">
        <v>1</v>
      </c>
      <c r="M443" s="7">
        <v>2.6376297115898972</v>
      </c>
      <c r="N443" s="33">
        <v>0.29905383495887317</v>
      </c>
      <c r="O443" s="41" t="s">
        <v>1676</v>
      </c>
      <c r="P443" s="33" t="s">
        <v>1677</v>
      </c>
      <c r="Q443" s="45" t="s">
        <v>1675</v>
      </c>
      <c r="R443" s="55">
        <f t="shared" si="18"/>
        <v>439</v>
      </c>
      <c r="S443" s="55">
        <f t="shared" si="19"/>
        <v>505</v>
      </c>
      <c r="T443" s="55">
        <f t="shared" si="20"/>
        <v>0.113379764280336</v>
      </c>
    </row>
    <row r="444" spans="3:20" x14ac:dyDescent="0.25">
      <c r="C444" s="19" t="s">
        <v>1388</v>
      </c>
      <c r="D444" s="6" t="s">
        <v>27</v>
      </c>
      <c r="E444" s="48">
        <v>4.6536628418833603E-2</v>
      </c>
      <c r="F444" s="8">
        <v>177.69473374005401</v>
      </c>
      <c r="G444" s="49">
        <v>14170</v>
      </c>
      <c r="H444" s="9">
        <v>5.8357895526072498E-4</v>
      </c>
      <c r="I444" s="39">
        <v>0</v>
      </c>
      <c r="J444" s="47">
        <v>0</v>
      </c>
      <c r="K444" s="17">
        <v>0.16321441057455099</v>
      </c>
      <c r="L444" s="7">
        <v>1</v>
      </c>
      <c r="M444" s="7">
        <v>1.8248477545166915</v>
      </c>
      <c r="N444" s="33">
        <v>0.29784145064173473</v>
      </c>
      <c r="O444" s="41" t="s">
        <v>1676</v>
      </c>
      <c r="P444" s="33" t="s">
        <v>1677</v>
      </c>
      <c r="Q444" s="45" t="s">
        <v>1676</v>
      </c>
      <c r="R444" s="55">
        <f t="shared" si="18"/>
        <v>440</v>
      </c>
      <c r="S444" s="55">
        <f t="shared" si="19"/>
        <v>433</v>
      </c>
      <c r="T444" s="55">
        <f t="shared" si="20"/>
        <v>0.16321441057455099</v>
      </c>
    </row>
    <row r="445" spans="3:20" x14ac:dyDescent="0.25">
      <c r="C445" s="51" t="s">
        <v>719</v>
      </c>
      <c r="D445" s="52" t="s">
        <v>19</v>
      </c>
      <c r="E445" s="48">
        <v>28.181299144620091</v>
      </c>
      <c r="F445" s="8">
        <v>0.26946231173302299</v>
      </c>
      <c r="G445" s="49">
        <v>17</v>
      </c>
      <c r="H445" s="9">
        <v>0.44669400089112898</v>
      </c>
      <c r="I445" s="39">
        <v>0.12645447494258599</v>
      </c>
      <c r="J445" s="47">
        <v>0</v>
      </c>
      <c r="K445" s="17">
        <v>0.187185993752952</v>
      </c>
      <c r="L445" s="7">
        <v>1</v>
      </c>
      <c r="M445" s="7">
        <v>1.5858545047240757</v>
      </c>
      <c r="N445" s="33">
        <v>0.29684975141437164</v>
      </c>
      <c r="O445" s="41" t="s">
        <v>1676</v>
      </c>
      <c r="P445" s="33" t="s">
        <v>1677</v>
      </c>
      <c r="Q445" s="45" t="s">
        <v>1677</v>
      </c>
      <c r="R445" s="55">
        <f t="shared" si="18"/>
        <v>441</v>
      </c>
      <c r="S445" s="55">
        <f t="shared" si="19"/>
        <v>407</v>
      </c>
      <c r="T445" s="55">
        <f t="shared" si="20"/>
        <v>0.187185993752952</v>
      </c>
    </row>
    <row r="446" spans="3:20" x14ac:dyDescent="0.25">
      <c r="C446" s="19" t="s">
        <v>347</v>
      </c>
      <c r="D446" s="6" t="s">
        <v>131</v>
      </c>
      <c r="E446" s="48">
        <v>18.114293604903132</v>
      </c>
      <c r="F446" s="8">
        <v>29.553066274911</v>
      </c>
      <c r="G446" s="49">
        <v>3379.6</v>
      </c>
      <c r="H446" s="9">
        <v>0.15840126625307699</v>
      </c>
      <c r="I446" s="39">
        <v>0.31902141945114099</v>
      </c>
      <c r="J446" s="47">
        <v>0</v>
      </c>
      <c r="K446" s="17">
        <v>0.13817666243944501</v>
      </c>
      <c r="L446" s="7">
        <v>1</v>
      </c>
      <c r="M446" s="7">
        <v>2.1474107487138832</v>
      </c>
      <c r="N446" s="33">
        <v>0.29672205014387409</v>
      </c>
      <c r="O446" s="41" t="s">
        <v>1676</v>
      </c>
      <c r="P446" s="33" t="s">
        <v>1677</v>
      </c>
      <c r="Q446" s="45" t="s">
        <v>1676</v>
      </c>
      <c r="R446" s="55">
        <f t="shared" si="18"/>
        <v>442</v>
      </c>
      <c r="S446" s="55">
        <f t="shared" si="19"/>
        <v>457</v>
      </c>
      <c r="T446" s="55">
        <f t="shared" si="20"/>
        <v>0.13817666243944501</v>
      </c>
    </row>
    <row r="447" spans="3:20" x14ac:dyDescent="0.25">
      <c r="C447" s="19" t="s">
        <v>831</v>
      </c>
      <c r="D447" s="6" t="s">
        <v>448</v>
      </c>
      <c r="E447" s="48">
        <v>12.1731946021553</v>
      </c>
      <c r="F447" s="8">
        <v>94.446629389602293</v>
      </c>
      <c r="G447" s="49">
        <v>1657</v>
      </c>
      <c r="H447" s="9">
        <v>0.69385467657046995</v>
      </c>
      <c r="I447" s="39">
        <v>0</v>
      </c>
      <c r="J447" s="47">
        <v>0</v>
      </c>
      <c r="K447" s="17">
        <v>0.15702410362782601</v>
      </c>
      <c r="L447" s="7">
        <v>1</v>
      </c>
      <c r="M447" s="7">
        <v>1.8873339882210158</v>
      </c>
      <c r="N447" s="33">
        <v>0.29635692774673494</v>
      </c>
      <c r="O447" s="41" t="s">
        <v>1676</v>
      </c>
      <c r="P447" s="33" t="s">
        <v>1677</v>
      </c>
      <c r="Q447" s="45" t="s">
        <v>1676</v>
      </c>
      <c r="R447" s="55">
        <f t="shared" si="18"/>
        <v>443</v>
      </c>
      <c r="S447" s="55">
        <f t="shared" si="19"/>
        <v>440</v>
      </c>
      <c r="T447" s="55">
        <f t="shared" si="20"/>
        <v>0.15702410362782601</v>
      </c>
    </row>
    <row r="448" spans="3:20" x14ac:dyDescent="0.25">
      <c r="C448" s="19" t="s">
        <v>1440</v>
      </c>
      <c r="D448" s="6" t="s">
        <v>27</v>
      </c>
      <c r="E448" s="48">
        <v>1.6617368159283401</v>
      </c>
      <c r="F448" s="8">
        <v>17.514270887389699</v>
      </c>
      <c r="G448" s="49">
        <v>54</v>
      </c>
      <c r="H448" s="9">
        <v>0.53896497662439702</v>
      </c>
      <c r="I448" s="39">
        <v>0</v>
      </c>
      <c r="J448" s="47">
        <v>0</v>
      </c>
      <c r="K448" s="17">
        <v>0.118549888732719</v>
      </c>
      <c r="L448" s="7">
        <v>1</v>
      </c>
      <c r="M448" s="7">
        <v>2.496723944920757</v>
      </c>
      <c r="N448" s="33">
        <v>0.295986345866671</v>
      </c>
      <c r="O448" s="41" t="s">
        <v>1676</v>
      </c>
      <c r="P448" s="33" t="s">
        <v>1677</v>
      </c>
      <c r="Q448" s="45" t="s">
        <v>1675</v>
      </c>
      <c r="R448" s="55">
        <f t="shared" si="18"/>
        <v>444</v>
      </c>
      <c r="S448" s="55">
        <f t="shared" si="19"/>
        <v>492</v>
      </c>
      <c r="T448" s="55">
        <f t="shared" si="20"/>
        <v>0.118549888732719</v>
      </c>
    </row>
    <row r="449" spans="3:20" x14ac:dyDescent="0.25">
      <c r="C449" s="19" t="s">
        <v>535</v>
      </c>
      <c r="D449" s="6" t="s">
        <v>204</v>
      </c>
      <c r="E449" s="48">
        <v>17.125473110412202</v>
      </c>
      <c r="F449" s="8">
        <v>61.511019472741502</v>
      </c>
      <c r="G449" s="49">
        <v>1658.7</v>
      </c>
      <c r="H449" s="9">
        <v>0.63507886294958404</v>
      </c>
      <c r="I449" s="39">
        <v>0</v>
      </c>
      <c r="J449" s="47">
        <v>0</v>
      </c>
      <c r="K449" s="17">
        <v>0.16048207063811101</v>
      </c>
      <c r="L449" s="7">
        <v>1</v>
      </c>
      <c r="M449" s="7">
        <v>1.8440335150075748</v>
      </c>
      <c r="N449" s="33">
        <v>0.29593431681448978</v>
      </c>
      <c r="O449" s="41" t="s">
        <v>1676</v>
      </c>
      <c r="P449" s="33" t="s">
        <v>1677</v>
      </c>
      <c r="Q449" s="45" t="s">
        <v>1676</v>
      </c>
      <c r="R449" s="55">
        <f t="shared" si="18"/>
        <v>445</v>
      </c>
      <c r="S449" s="55">
        <f t="shared" si="19"/>
        <v>436</v>
      </c>
      <c r="T449" s="55">
        <f t="shared" si="20"/>
        <v>0.16048207063811101</v>
      </c>
    </row>
    <row r="450" spans="3:20" x14ac:dyDescent="0.25">
      <c r="C450" s="19" t="s">
        <v>1068</v>
      </c>
      <c r="D450" s="6" t="s">
        <v>48</v>
      </c>
      <c r="E450" s="48">
        <v>13.8937551186362</v>
      </c>
      <c r="F450" s="8">
        <v>32.311785233044297</v>
      </c>
      <c r="G450" s="49">
        <v>935.2</v>
      </c>
      <c r="H450" s="9">
        <v>0.48003852809439901</v>
      </c>
      <c r="I450" s="39">
        <v>0</v>
      </c>
      <c r="J450" s="47">
        <v>0</v>
      </c>
      <c r="K450" s="17">
        <v>0.148085195100223</v>
      </c>
      <c r="L450" s="7">
        <v>1</v>
      </c>
      <c r="M450" s="7">
        <v>1.9911223973639163</v>
      </c>
      <c r="N450" s="33">
        <v>0.29485574868205927</v>
      </c>
      <c r="O450" s="41" t="s">
        <v>1676</v>
      </c>
      <c r="P450" s="33" t="s">
        <v>1677</v>
      </c>
      <c r="Q450" s="45" t="s">
        <v>1676</v>
      </c>
      <c r="R450" s="55">
        <f t="shared" si="18"/>
        <v>446</v>
      </c>
      <c r="S450" s="55">
        <f t="shared" si="19"/>
        <v>446</v>
      </c>
      <c r="T450" s="55">
        <f t="shared" si="20"/>
        <v>0.148085195100223</v>
      </c>
    </row>
    <row r="451" spans="3:20" x14ac:dyDescent="0.25">
      <c r="C451" s="19" t="s">
        <v>595</v>
      </c>
      <c r="D451" s="6" t="s">
        <v>16</v>
      </c>
      <c r="E451" s="48">
        <v>12.2491550204312</v>
      </c>
      <c r="F451" s="8">
        <v>68.859485016497203</v>
      </c>
      <c r="G451" s="49">
        <v>2024.4</v>
      </c>
      <c r="H451" s="9">
        <v>0.41665209770506501</v>
      </c>
      <c r="I451" s="39">
        <v>0</v>
      </c>
      <c r="J451" s="47">
        <v>0</v>
      </c>
      <c r="K451" s="17">
        <v>0.13768893023409401</v>
      </c>
      <c r="L451" s="7">
        <v>1</v>
      </c>
      <c r="M451" s="7">
        <v>2.1392266788551475</v>
      </c>
      <c r="N451" s="33">
        <v>0.29454783293979903</v>
      </c>
      <c r="O451" s="41" t="s">
        <v>1676</v>
      </c>
      <c r="P451" s="33" t="s">
        <v>1677</v>
      </c>
      <c r="Q451" s="45" t="s">
        <v>1676</v>
      </c>
      <c r="R451" s="55">
        <f t="shared" si="18"/>
        <v>447</v>
      </c>
      <c r="S451" s="55">
        <f t="shared" si="19"/>
        <v>459</v>
      </c>
      <c r="T451" s="55">
        <f t="shared" si="20"/>
        <v>0.13768893023409401</v>
      </c>
    </row>
    <row r="452" spans="3:20" x14ac:dyDescent="0.25">
      <c r="C452" s="19" t="s">
        <v>1100</v>
      </c>
      <c r="D452" s="6" t="s">
        <v>144</v>
      </c>
      <c r="E452" s="48">
        <v>5.6687346949823798</v>
      </c>
      <c r="F452" s="8">
        <v>6.5760054712365498E-2</v>
      </c>
      <c r="G452" s="49">
        <v>1</v>
      </c>
      <c r="H452" s="9">
        <v>0.37277630369192599</v>
      </c>
      <c r="I452" s="39">
        <v>0</v>
      </c>
      <c r="J452" s="47">
        <v>0</v>
      </c>
      <c r="K452" s="17">
        <v>0.112105069280118</v>
      </c>
      <c r="L452" s="7">
        <v>1</v>
      </c>
      <c r="M452" s="7">
        <v>2.6228757297611605</v>
      </c>
      <c r="N452" s="33">
        <v>0.29403766539801496</v>
      </c>
      <c r="O452" s="41" t="s">
        <v>1676</v>
      </c>
      <c r="P452" s="33" t="s">
        <v>1677</v>
      </c>
      <c r="Q452" s="45" t="s">
        <v>1675</v>
      </c>
      <c r="R452" s="55">
        <f t="shared" si="18"/>
        <v>448</v>
      </c>
      <c r="S452" s="55">
        <f t="shared" si="19"/>
        <v>507</v>
      </c>
      <c r="T452" s="55">
        <f t="shared" si="20"/>
        <v>0.112105069280118</v>
      </c>
    </row>
    <row r="453" spans="3:20" x14ac:dyDescent="0.25">
      <c r="C453" s="19" t="s">
        <v>894</v>
      </c>
      <c r="D453" s="6" t="s">
        <v>144</v>
      </c>
      <c r="E453" s="48">
        <v>6.0941256844295104</v>
      </c>
      <c r="F453" s="8">
        <v>141.887298497872</v>
      </c>
      <c r="G453" s="49">
        <v>1523.6</v>
      </c>
      <c r="H453" s="9">
        <v>0.56752364798516597</v>
      </c>
      <c r="I453" s="39">
        <v>0.36681884456698299</v>
      </c>
      <c r="J453" s="47">
        <v>0</v>
      </c>
      <c r="K453" s="17">
        <v>0.103031935292828</v>
      </c>
      <c r="L453" s="7">
        <v>1</v>
      </c>
      <c r="M453" s="7">
        <v>2.8454404012207837</v>
      </c>
      <c r="N453" s="33">
        <v>0.29317123129817835</v>
      </c>
      <c r="O453" s="41" t="s">
        <v>1677</v>
      </c>
      <c r="P453" s="33" t="s">
        <v>1677</v>
      </c>
      <c r="Q453" s="45" t="s">
        <v>1675</v>
      </c>
      <c r="R453" s="55">
        <f t="shared" si="18"/>
        <v>449</v>
      </c>
      <c r="S453" s="55">
        <f t="shared" si="19"/>
        <v>528</v>
      </c>
      <c r="T453" s="55">
        <f t="shared" si="20"/>
        <v>0.103031935292828</v>
      </c>
    </row>
    <row r="454" spans="3:20" x14ac:dyDescent="0.25">
      <c r="C454" s="51" t="s">
        <v>685</v>
      </c>
      <c r="D454" s="52" t="s">
        <v>22</v>
      </c>
      <c r="E454" s="48">
        <v>3.471598894762153</v>
      </c>
      <c r="F454" s="8">
        <v>77.937152806566601</v>
      </c>
      <c r="G454" s="49">
        <v>1410</v>
      </c>
      <c r="H454" s="9">
        <v>0.191891158541976</v>
      </c>
      <c r="I454" s="39">
        <v>4.4570918047427299E-2</v>
      </c>
      <c r="J454" s="47">
        <v>1</v>
      </c>
      <c r="K454" s="17">
        <v>9.1048085267177295E-2</v>
      </c>
      <c r="L454" s="7">
        <v>1</v>
      </c>
      <c r="M454" s="7">
        <v>3.2148348130300324</v>
      </c>
      <c r="N454" s="33">
        <v>0.29270455417664837</v>
      </c>
      <c r="O454" s="41" t="s">
        <v>1677</v>
      </c>
      <c r="P454" s="33" t="s">
        <v>1677</v>
      </c>
      <c r="Q454" s="45" t="s">
        <v>1675</v>
      </c>
      <c r="R454" s="55">
        <f t="shared" ref="R454:R517" si="21">RANK(N454,$N$5:$N$700,0)</f>
        <v>450</v>
      </c>
      <c r="S454" s="55">
        <f t="shared" ref="S454:S517" si="22">RANK(T454,$T$5:$T$700,0)</f>
        <v>566</v>
      </c>
      <c r="T454" s="55">
        <f t="shared" ref="T454:T517" si="23">K454*L454</f>
        <v>9.1048085267177295E-2</v>
      </c>
    </row>
    <row r="455" spans="3:20" x14ac:dyDescent="0.25">
      <c r="C455" s="51" t="s">
        <v>695</v>
      </c>
      <c r="D455" s="52" t="s">
        <v>19</v>
      </c>
      <c r="E455" s="48">
        <v>54.211654055555101</v>
      </c>
      <c r="F455" s="8">
        <v>50.388971808962303</v>
      </c>
      <c r="G455" s="49">
        <v>5951.9</v>
      </c>
      <c r="H455" s="9">
        <v>0.45895756110193098</v>
      </c>
      <c r="I455" s="39">
        <v>0.34716822989199397</v>
      </c>
      <c r="J455" s="47">
        <v>0</v>
      </c>
      <c r="K455" s="17">
        <v>0.27336753836854799</v>
      </c>
      <c r="L455" s="7">
        <v>1</v>
      </c>
      <c r="M455" s="7">
        <v>1.0649660931180589</v>
      </c>
      <c r="N455" s="33">
        <v>0.29112715932165362</v>
      </c>
      <c r="O455" s="41" t="s">
        <v>1676</v>
      </c>
      <c r="P455" s="33" t="s">
        <v>1677</v>
      </c>
      <c r="Q455" s="45" t="s">
        <v>1677</v>
      </c>
      <c r="R455" s="55">
        <f t="shared" si="21"/>
        <v>451</v>
      </c>
      <c r="S455" s="55">
        <f t="shared" si="22"/>
        <v>325</v>
      </c>
      <c r="T455" s="55">
        <f t="shared" si="23"/>
        <v>0.27336753836854799</v>
      </c>
    </row>
    <row r="456" spans="3:20" x14ac:dyDescent="0.25">
      <c r="C456" s="19" t="s">
        <v>1106</v>
      </c>
      <c r="D456" s="6" t="s">
        <v>39</v>
      </c>
      <c r="E456" s="48">
        <v>2.40942271539457</v>
      </c>
      <c r="F456" s="8">
        <v>54.961378490790302</v>
      </c>
      <c r="G456" s="49">
        <v>296</v>
      </c>
      <c r="H456" s="9">
        <v>0.44738241150374503</v>
      </c>
      <c r="I456" s="39">
        <v>0</v>
      </c>
      <c r="J456" s="47">
        <v>0</v>
      </c>
      <c r="K456" s="17">
        <v>0.151725117383541</v>
      </c>
      <c r="L456" s="7">
        <v>1</v>
      </c>
      <c r="M456" s="7">
        <v>1.9143657647477541</v>
      </c>
      <c r="N456" s="33">
        <v>0.29045737037138525</v>
      </c>
      <c r="O456" s="41" t="s">
        <v>1676</v>
      </c>
      <c r="P456" s="33" t="s">
        <v>1677</v>
      </c>
      <c r="Q456" s="45" t="s">
        <v>1676</v>
      </c>
      <c r="R456" s="55">
        <f t="shared" si="21"/>
        <v>452</v>
      </c>
      <c r="S456" s="55">
        <f t="shared" si="22"/>
        <v>443</v>
      </c>
      <c r="T456" s="55">
        <f t="shared" si="23"/>
        <v>0.151725117383541</v>
      </c>
    </row>
    <row r="457" spans="3:20" x14ac:dyDescent="0.25">
      <c r="C457" s="19" t="s">
        <v>1054</v>
      </c>
      <c r="D457" s="6" t="s">
        <v>22</v>
      </c>
      <c r="E457" s="48">
        <v>18.7683672438686</v>
      </c>
      <c r="F457" s="8">
        <v>16.793817984938698</v>
      </c>
      <c r="G457" s="49">
        <v>853</v>
      </c>
      <c r="H457" s="9">
        <v>0.36951060183823597</v>
      </c>
      <c r="I457" s="39">
        <v>0</v>
      </c>
      <c r="J457" s="47">
        <v>1</v>
      </c>
      <c r="K457" s="17">
        <v>0.114429961329004</v>
      </c>
      <c r="L457" s="7">
        <v>1</v>
      </c>
      <c r="M457" s="7">
        <v>2.5256903505649939</v>
      </c>
      <c r="N457" s="33">
        <v>0.28901464914419084</v>
      </c>
      <c r="O457" s="41" t="s">
        <v>1676</v>
      </c>
      <c r="P457" s="33" t="s">
        <v>1677</v>
      </c>
      <c r="Q457" s="45" t="s">
        <v>1675</v>
      </c>
      <c r="R457" s="55">
        <f t="shared" si="21"/>
        <v>453</v>
      </c>
      <c r="S457" s="55">
        <f t="shared" si="22"/>
        <v>504</v>
      </c>
      <c r="T457" s="55">
        <f t="shared" si="23"/>
        <v>0.114429961329004</v>
      </c>
    </row>
    <row r="458" spans="3:20" x14ac:dyDescent="0.25">
      <c r="C458" s="19" t="s">
        <v>1058</v>
      </c>
      <c r="D458" s="6" t="s">
        <v>163</v>
      </c>
      <c r="E458" s="48">
        <v>10.7422897675429</v>
      </c>
      <c r="F458" s="8">
        <v>155.61321480294799</v>
      </c>
      <c r="G458" s="49">
        <v>5361.7</v>
      </c>
      <c r="H458" s="9">
        <v>0.31177466942801002</v>
      </c>
      <c r="I458" s="39">
        <v>0</v>
      </c>
      <c r="J458" s="47">
        <v>0</v>
      </c>
      <c r="K458" s="17">
        <v>0.11204932144639</v>
      </c>
      <c r="L458" s="7">
        <v>1</v>
      </c>
      <c r="M458" s="7">
        <v>2.5723215000723467</v>
      </c>
      <c r="N458" s="33">
        <v>0.28822687862506652</v>
      </c>
      <c r="O458" s="41" t="s">
        <v>1677</v>
      </c>
      <c r="P458" s="33" t="s">
        <v>1677</v>
      </c>
      <c r="Q458" s="45" t="s">
        <v>1675</v>
      </c>
      <c r="R458" s="55">
        <f t="shared" si="21"/>
        <v>454</v>
      </c>
      <c r="S458" s="55">
        <f t="shared" si="22"/>
        <v>508</v>
      </c>
      <c r="T458" s="55">
        <f t="shared" si="23"/>
        <v>0.11204932144639</v>
      </c>
    </row>
    <row r="459" spans="3:20" x14ac:dyDescent="0.25">
      <c r="C459" s="19" t="s">
        <v>924</v>
      </c>
      <c r="D459" s="6" t="s">
        <v>28</v>
      </c>
      <c r="E459" s="48">
        <v>3.95449208959556</v>
      </c>
      <c r="F459" s="8">
        <v>1.1721497225912301</v>
      </c>
      <c r="G459" s="49">
        <v>12</v>
      </c>
      <c r="H459" s="9">
        <v>0.38627140048405501</v>
      </c>
      <c r="I459" s="39">
        <v>0</v>
      </c>
      <c r="J459" s="47">
        <v>0</v>
      </c>
      <c r="K459" s="17">
        <v>0.11530934369435999</v>
      </c>
      <c r="L459" s="7">
        <v>1</v>
      </c>
      <c r="M459" s="7">
        <v>2.4871772657410531</v>
      </c>
      <c r="N459" s="33">
        <v>0.28679477816413362</v>
      </c>
      <c r="O459" s="41" t="s">
        <v>1676</v>
      </c>
      <c r="P459" s="33" t="s">
        <v>1677</v>
      </c>
      <c r="Q459" s="45" t="s">
        <v>1675</v>
      </c>
      <c r="R459" s="55">
        <f t="shared" si="21"/>
        <v>455</v>
      </c>
      <c r="S459" s="55">
        <f t="shared" si="22"/>
        <v>500</v>
      </c>
      <c r="T459" s="55">
        <f t="shared" si="23"/>
        <v>0.11530934369435999</v>
      </c>
    </row>
    <row r="460" spans="3:20" x14ac:dyDescent="0.25">
      <c r="C460" s="19" t="s">
        <v>928</v>
      </c>
      <c r="D460" s="6" t="s">
        <v>131</v>
      </c>
      <c r="E460" s="48">
        <v>28.401234454080999</v>
      </c>
      <c r="F460" s="8">
        <v>30.639984781261301</v>
      </c>
      <c r="G460" s="49">
        <v>1997.2</v>
      </c>
      <c r="H460" s="9">
        <v>0.435716699099778</v>
      </c>
      <c r="I460" s="39">
        <v>0</v>
      </c>
      <c r="J460" s="47">
        <v>0</v>
      </c>
      <c r="K460" s="17">
        <v>0.18457865495293699</v>
      </c>
      <c r="L460" s="7">
        <v>1</v>
      </c>
      <c r="M460" s="7">
        <v>1.5501436604815089</v>
      </c>
      <c r="N460" s="33">
        <v>0.28612343183549915</v>
      </c>
      <c r="O460" s="41" t="s">
        <v>1676</v>
      </c>
      <c r="P460" s="33" t="s">
        <v>1677</v>
      </c>
      <c r="Q460" s="45" t="s">
        <v>1677</v>
      </c>
      <c r="R460" s="55">
        <f t="shared" si="21"/>
        <v>456</v>
      </c>
      <c r="S460" s="55">
        <f t="shared" si="22"/>
        <v>411</v>
      </c>
      <c r="T460" s="55">
        <f t="shared" si="23"/>
        <v>0.18457865495293699</v>
      </c>
    </row>
    <row r="461" spans="3:20" x14ac:dyDescent="0.25">
      <c r="C461" s="19" t="s">
        <v>367</v>
      </c>
      <c r="D461" s="6" t="s">
        <v>48</v>
      </c>
      <c r="E461" s="48">
        <v>5.4092542229828497</v>
      </c>
      <c r="F461" s="8">
        <v>22.327108557356901</v>
      </c>
      <c r="G461" s="49">
        <v>272</v>
      </c>
      <c r="H461" s="9">
        <v>0.44401840533411502</v>
      </c>
      <c r="I461" s="39">
        <v>0</v>
      </c>
      <c r="J461" s="47">
        <v>0</v>
      </c>
      <c r="K461" s="17">
        <v>0.12048630487853999</v>
      </c>
      <c r="L461" s="7">
        <v>1</v>
      </c>
      <c r="M461" s="7">
        <v>2.3726050769348546</v>
      </c>
      <c r="N461" s="33">
        <v>0.2858664186559447</v>
      </c>
      <c r="O461" s="41" t="s">
        <v>1676</v>
      </c>
      <c r="P461" s="33" t="s">
        <v>1677</v>
      </c>
      <c r="Q461" s="45" t="s">
        <v>1676</v>
      </c>
      <c r="R461" s="55">
        <f t="shared" si="21"/>
        <v>457</v>
      </c>
      <c r="S461" s="55">
        <f t="shared" si="22"/>
        <v>483</v>
      </c>
      <c r="T461" s="55">
        <f t="shared" si="23"/>
        <v>0.12048630487853999</v>
      </c>
    </row>
    <row r="462" spans="3:20" x14ac:dyDescent="0.25">
      <c r="C462" s="19" t="s">
        <v>805</v>
      </c>
      <c r="D462" s="6" t="s">
        <v>28</v>
      </c>
      <c r="E462" s="48">
        <v>3.9829669599180901</v>
      </c>
      <c r="F462" s="8">
        <v>76.856918037586695</v>
      </c>
      <c r="G462" s="49">
        <v>1260</v>
      </c>
      <c r="H462" s="9">
        <v>0.24295124221019099</v>
      </c>
      <c r="I462" s="39">
        <v>0</v>
      </c>
      <c r="J462" s="47">
        <v>0</v>
      </c>
      <c r="K462" s="17">
        <v>7.3452739256618702E-2</v>
      </c>
      <c r="L462" s="7">
        <v>1</v>
      </c>
      <c r="M462" s="7">
        <v>3.8842338152836868</v>
      </c>
      <c r="N462" s="33">
        <v>0.28530761364577389</v>
      </c>
      <c r="O462" s="41" t="s">
        <v>1677</v>
      </c>
      <c r="P462" s="33" t="s">
        <v>1677</v>
      </c>
      <c r="Q462" s="45" t="s">
        <v>1675</v>
      </c>
      <c r="R462" s="55">
        <f t="shared" si="21"/>
        <v>458</v>
      </c>
      <c r="S462" s="55">
        <f t="shared" si="22"/>
        <v>603</v>
      </c>
      <c r="T462" s="55">
        <f t="shared" si="23"/>
        <v>7.3452739256618702E-2</v>
      </c>
    </row>
    <row r="463" spans="3:20" x14ac:dyDescent="0.25">
      <c r="C463" s="19" t="s">
        <v>161</v>
      </c>
      <c r="D463" s="6" t="s">
        <v>163</v>
      </c>
      <c r="E463" s="48">
        <v>10.895764436505139</v>
      </c>
      <c r="F463" s="8">
        <v>136.65411054274699</v>
      </c>
      <c r="G463" s="49">
        <v>3729.4</v>
      </c>
      <c r="H463" s="9">
        <v>0.39924679512895</v>
      </c>
      <c r="I463" s="39">
        <v>0.27732185750573701</v>
      </c>
      <c r="J463" s="47">
        <v>0</v>
      </c>
      <c r="K463" s="17">
        <v>0.13059401819255301</v>
      </c>
      <c r="L463" s="7">
        <v>1</v>
      </c>
      <c r="M463" s="7">
        <v>2.1700964886151239</v>
      </c>
      <c r="N463" s="33">
        <v>0.2834016203137989</v>
      </c>
      <c r="O463" s="41" t="s">
        <v>1676</v>
      </c>
      <c r="P463" s="33" t="s">
        <v>1677</v>
      </c>
      <c r="Q463" s="45" t="s">
        <v>1676</v>
      </c>
      <c r="R463" s="55">
        <f t="shared" si="21"/>
        <v>459</v>
      </c>
      <c r="S463" s="55">
        <f t="shared" si="22"/>
        <v>468</v>
      </c>
      <c r="T463" s="55">
        <f t="shared" si="23"/>
        <v>0.13059401819255301</v>
      </c>
    </row>
    <row r="464" spans="3:20" x14ac:dyDescent="0.25">
      <c r="C464" s="19" t="s">
        <v>1358</v>
      </c>
      <c r="D464" s="6" t="s">
        <v>204</v>
      </c>
      <c r="E464" s="48">
        <v>27.6399780444616</v>
      </c>
      <c r="F464" s="8">
        <v>26.658215577346098</v>
      </c>
      <c r="G464" s="49">
        <v>858</v>
      </c>
      <c r="H464" s="9">
        <v>0.858779129676423</v>
      </c>
      <c r="I464" s="39">
        <v>0</v>
      </c>
      <c r="J464" s="47">
        <v>1</v>
      </c>
      <c r="K464" s="17">
        <v>0.200815224724567</v>
      </c>
      <c r="L464" s="7">
        <v>1</v>
      </c>
      <c r="M464" s="7">
        <v>1.4063978561816943</v>
      </c>
      <c r="N464" s="33">
        <v>0.28242610154127623</v>
      </c>
      <c r="O464" s="41" t="s">
        <v>1676</v>
      </c>
      <c r="P464" s="33" t="s">
        <v>1677</v>
      </c>
      <c r="Q464" s="45" t="s">
        <v>1677</v>
      </c>
      <c r="R464" s="55">
        <f t="shared" si="21"/>
        <v>460</v>
      </c>
      <c r="S464" s="55">
        <f t="shared" si="22"/>
        <v>388</v>
      </c>
      <c r="T464" s="55">
        <f t="shared" si="23"/>
        <v>0.200815224724567</v>
      </c>
    </row>
    <row r="465" spans="3:20" x14ac:dyDescent="0.25">
      <c r="C465" s="19" t="s">
        <v>1078</v>
      </c>
      <c r="D465" s="6" t="s">
        <v>16</v>
      </c>
      <c r="E465" s="48">
        <v>6.4050533544447497</v>
      </c>
      <c r="F465" s="8">
        <v>60.248339303293299</v>
      </c>
      <c r="G465" s="49">
        <v>2184.9</v>
      </c>
      <c r="H465" s="9">
        <v>0.176618530712748</v>
      </c>
      <c r="I465" s="39">
        <v>0</v>
      </c>
      <c r="J465" s="47">
        <v>0</v>
      </c>
      <c r="K465" s="17">
        <v>0.103619302994374</v>
      </c>
      <c r="L465" s="7">
        <v>1</v>
      </c>
      <c r="M465" s="7">
        <v>2.7161616466802871</v>
      </c>
      <c r="N465" s="33">
        <v>0.28144677664906248</v>
      </c>
      <c r="O465" s="41" t="s">
        <v>1677</v>
      </c>
      <c r="P465" s="33" t="s">
        <v>1677</v>
      </c>
      <c r="Q465" s="45" t="s">
        <v>1675</v>
      </c>
      <c r="R465" s="55">
        <f t="shared" si="21"/>
        <v>461</v>
      </c>
      <c r="S465" s="55">
        <f t="shared" si="22"/>
        <v>526</v>
      </c>
      <c r="T465" s="55">
        <f t="shared" si="23"/>
        <v>0.103619302994374</v>
      </c>
    </row>
    <row r="466" spans="3:20" x14ac:dyDescent="0.25">
      <c r="C466" s="19" t="s">
        <v>934</v>
      </c>
      <c r="D466" s="6" t="s">
        <v>144</v>
      </c>
      <c r="E466" s="48">
        <v>6.2044032867604599</v>
      </c>
      <c r="F466" s="8">
        <v>46.564541441084302</v>
      </c>
      <c r="G466" s="49">
        <v>857.5</v>
      </c>
      <c r="H466" s="9">
        <v>0.33691567809161199</v>
      </c>
      <c r="I466" s="39">
        <v>0</v>
      </c>
      <c r="J466" s="47">
        <v>0</v>
      </c>
      <c r="K466" s="17">
        <v>0.10163803940745</v>
      </c>
      <c r="L466" s="7">
        <v>1</v>
      </c>
      <c r="M466" s="7">
        <v>2.74438057327436</v>
      </c>
      <c r="N466" s="33">
        <v>0.27893346085549964</v>
      </c>
      <c r="O466" s="41" t="s">
        <v>1677</v>
      </c>
      <c r="P466" s="33" t="s">
        <v>1677</v>
      </c>
      <c r="Q466" s="45" t="s">
        <v>1675</v>
      </c>
      <c r="R466" s="55">
        <f t="shared" si="21"/>
        <v>462</v>
      </c>
      <c r="S466" s="55">
        <f t="shared" si="22"/>
        <v>534</v>
      </c>
      <c r="T466" s="55">
        <f t="shared" si="23"/>
        <v>0.10163803940745</v>
      </c>
    </row>
    <row r="467" spans="3:20" x14ac:dyDescent="0.25">
      <c r="C467" s="51" t="s">
        <v>410</v>
      </c>
      <c r="D467" s="52" t="s">
        <v>131</v>
      </c>
      <c r="E467" s="48">
        <v>47.022877255151599</v>
      </c>
      <c r="F467" s="8">
        <v>106.568871553969</v>
      </c>
      <c r="G467" s="49">
        <v>7819.8</v>
      </c>
      <c r="H467" s="9">
        <v>0.64083160263719197</v>
      </c>
      <c r="I467" s="39">
        <v>0</v>
      </c>
      <c r="J467" s="47">
        <v>1</v>
      </c>
      <c r="K467" s="17">
        <v>0.42685407926117203</v>
      </c>
      <c r="L467" s="7">
        <v>1</v>
      </c>
      <c r="M467" s="7">
        <v>0.65331017137876179</v>
      </c>
      <c r="N467" s="33">
        <v>0.27886811167583986</v>
      </c>
      <c r="O467" s="41" t="s">
        <v>1675</v>
      </c>
      <c r="P467" s="33" t="s">
        <v>1677</v>
      </c>
      <c r="Q467" s="45" t="s">
        <v>1677</v>
      </c>
      <c r="R467" s="55">
        <f t="shared" si="21"/>
        <v>463</v>
      </c>
      <c r="S467" s="55">
        <f t="shared" si="22"/>
        <v>240</v>
      </c>
      <c r="T467" s="55">
        <f t="shared" si="23"/>
        <v>0.42685407926117203</v>
      </c>
    </row>
    <row r="468" spans="3:20" x14ac:dyDescent="0.25">
      <c r="C468" s="19" t="s">
        <v>671</v>
      </c>
      <c r="D468" s="6" t="s">
        <v>39</v>
      </c>
      <c r="E468" s="48">
        <v>32.146652651047098</v>
      </c>
      <c r="F468" s="8">
        <v>56.944971559436702</v>
      </c>
      <c r="G468" s="49">
        <v>4816.3999999999996</v>
      </c>
      <c r="H468" s="9">
        <v>0.380074375248104</v>
      </c>
      <c r="I468" s="39">
        <v>0</v>
      </c>
      <c r="J468" s="47">
        <v>0</v>
      </c>
      <c r="K468" s="17">
        <v>0.174971696486419</v>
      </c>
      <c r="L468" s="7">
        <v>1</v>
      </c>
      <c r="M468" s="7">
        <v>1.5851097318852891</v>
      </c>
      <c r="N468" s="33">
        <v>0.27734933890510183</v>
      </c>
      <c r="O468" s="41" t="s">
        <v>1676</v>
      </c>
      <c r="P468" s="33" t="s">
        <v>1677</v>
      </c>
      <c r="Q468" s="45" t="s">
        <v>1677</v>
      </c>
      <c r="R468" s="55">
        <f t="shared" si="21"/>
        <v>464</v>
      </c>
      <c r="S468" s="55">
        <f t="shared" si="22"/>
        <v>420</v>
      </c>
      <c r="T468" s="55">
        <f t="shared" si="23"/>
        <v>0.174971696486419</v>
      </c>
    </row>
    <row r="469" spans="3:20" x14ac:dyDescent="0.25">
      <c r="C469" s="51" t="s">
        <v>655</v>
      </c>
      <c r="D469" s="52" t="s">
        <v>163</v>
      </c>
      <c r="E469" s="48">
        <v>14.438656615802</v>
      </c>
      <c r="F469" s="8">
        <v>57.424593967517403</v>
      </c>
      <c r="G469" s="49">
        <v>1584</v>
      </c>
      <c r="H469" s="9">
        <v>0.52344317777704497</v>
      </c>
      <c r="I469" s="39">
        <v>0</v>
      </c>
      <c r="J469" s="47">
        <v>0</v>
      </c>
      <c r="K469" s="17">
        <v>0.20709223335131499</v>
      </c>
      <c r="L469" s="7">
        <v>1</v>
      </c>
      <c r="M469" s="7">
        <v>1.3322370818960074</v>
      </c>
      <c r="N469" s="33">
        <v>0.27589595264328293</v>
      </c>
      <c r="O469" s="41" t="s">
        <v>1676</v>
      </c>
      <c r="P469" s="33" t="s">
        <v>1677</v>
      </c>
      <c r="Q469" s="45" t="s">
        <v>1677</v>
      </c>
      <c r="R469" s="55">
        <f t="shared" si="21"/>
        <v>465</v>
      </c>
      <c r="S469" s="55">
        <f t="shared" si="22"/>
        <v>382</v>
      </c>
      <c r="T469" s="55">
        <f t="shared" si="23"/>
        <v>0.20709223335131499</v>
      </c>
    </row>
    <row r="470" spans="3:20" x14ac:dyDescent="0.25">
      <c r="C470" s="19" t="s">
        <v>687</v>
      </c>
      <c r="D470" s="6" t="s">
        <v>39</v>
      </c>
      <c r="E470" s="48">
        <v>32.603685313051699</v>
      </c>
      <c r="F470" s="8">
        <v>56.791466838619499</v>
      </c>
      <c r="G470" s="49">
        <v>1691</v>
      </c>
      <c r="H470" s="9">
        <v>1</v>
      </c>
      <c r="I470" s="39">
        <v>0</v>
      </c>
      <c r="J470" s="47">
        <v>1</v>
      </c>
      <c r="K470" s="17">
        <v>0.43227483555214702</v>
      </c>
      <c r="L470" s="7">
        <v>1</v>
      </c>
      <c r="M470" s="7">
        <v>0.62979145999525887</v>
      </c>
      <c r="N470" s="33">
        <v>0.27224299980159711</v>
      </c>
      <c r="O470" s="41" t="s">
        <v>1675</v>
      </c>
      <c r="P470" s="33" t="s">
        <v>1677</v>
      </c>
      <c r="Q470" s="45" t="s">
        <v>1677</v>
      </c>
      <c r="R470" s="55">
        <f t="shared" si="21"/>
        <v>466</v>
      </c>
      <c r="S470" s="55">
        <f t="shared" si="22"/>
        <v>236</v>
      </c>
      <c r="T470" s="55">
        <f t="shared" si="23"/>
        <v>0.43227483555214702</v>
      </c>
    </row>
    <row r="471" spans="3:20" x14ac:dyDescent="0.25">
      <c r="C471" s="19" t="s">
        <v>253</v>
      </c>
      <c r="D471" s="6" t="s">
        <v>22</v>
      </c>
      <c r="E471" s="48">
        <v>7.3666957996436961</v>
      </c>
      <c r="F471" s="8">
        <v>88.495728269516803</v>
      </c>
      <c r="G471" s="49">
        <v>2558.5</v>
      </c>
      <c r="H471" s="9">
        <v>0.25480598386924302</v>
      </c>
      <c r="I471" s="39">
        <v>1.06800941222348E-2</v>
      </c>
      <c r="J471" s="47">
        <v>0</v>
      </c>
      <c r="K471" s="17">
        <v>9.2657891318114097E-2</v>
      </c>
      <c r="L471" s="7">
        <v>1</v>
      </c>
      <c r="M471" s="7">
        <v>2.8742439669751878</v>
      </c>
      <c r="N471" s="33">
        <v>0.2663213851137321</v>
      </c>
      <c r="O471" s="41" t="s">
        <v>1677</v>
      </c>
      <c r="P471" s="33" t="s">
        <v>1677</v>
      </c>
      <c r="Q471" s="45" t="s">
        <v>1675</v>
      </c>
      <c r="R471" s="55">
        <f t="shared" si="21"/>
        <v>467</v>
      </c>
      <c r="S471" s="55">
        <f t="shared" si="22"/>
        <v>561</v>
      </c>
      <c r="T471" s="55">
        <f t="shared" si="23"/>
        <v>9.2657891318114097E-2</v>
      </c>
    </row>
    <row r="472" spans="3:20" x14ac:dyDescent="0.25">
      <c r="C472" s="19" t="s">
        <v>1044</v>
      </c>
      <c r="D472" s="6" t="s">
        <v>131</v>
      </c>
      <c r="E472" s="48">
        <v>17.5263363875317</v>
      </c>
      <c r="F472" s="8">
        <v>38.873066887290797</v>
      </c>
      <c r="G472" s="49">
        <v>977.3</v>
      </c>
      <c r="H472" s="9">
        <v>0.69712723491423101</v>
      </c>
      <c r="I472" s="39">
        <v>0</v>
      </c>
      <c r="J472" s="47">
        <v>0</v>
      </c>
      <c r="K472" s="17">
        <v>0.223341451093125</v>
      </c>
      <c r="L472" s="7">
        <v>1</v>
      </c>
      <c r="M472" s="7">
        <v>1.1841537581465023</v>
      </c>
      <c r="N472" s="33">
        <v>0.2644706186618172</v>
      </c>
      <c r="O472" s="41" t="s">
        <v>1676</v>
      </c>
      <c r="P472" s="33" t="s">
        <v>1677</v>
      </c>
      <c r="Q472" s="45" t="s">
        <v>1677</v>
      </c>
      <c r="R472" s="55">
        <f t="shared" si="21"/>
        <v>468</v>
      </c>
      <c r="S472" s="55">
        <f t="shared" si="22"/>
        <v>366</v>
      </c>
      <c r="T472" s="55">
        <f t="shared" si="23"/>
        <v>0.223341451093125</v>
      </c>
    </row>
    <row r="473" spans="3:20" x14ac:dyDescent="0.25">
      <c r="C473" s="19" t="s">
        <v>1148</v>
      </c>
      <c r="D473" s="6" t="s">
        <v>39</v>
      </c>
      <c r="E473" s="48">
        <v>9.8614780954713801</v>
      </c>
      <c r="F473" s="8">
        <v>58.5247184681878</v>
      </c>
      <c r="G473" s="49">
        <v>1174</v>
      </c>
      <c r="H473" s="9">
        <v>0.49160155810703798</v>
      </c>
      <c r="I473" s="39">
        <v>0</v>
      </c>
      <c r="J473" s="47">
        <v>0</v>
      </c>
      <c r="K473" s="17">
        <v>0.15132995221853399</v>
      </c>
      <c r="L473" s="7">
        <v>1</v>
      </c>
      <c r="M473" s="7">
        <v>1.7453624934683569</v>
      </c>
      <c r="N473" s="33">
        <v>0.26412562274058782</v>
      </c>
      <c r="O473" s="41" t="s">
        <v>1676</v>
      </c>
      <c r="P473" s="33" t="s">
        <v>1677</v>
      </c>
      <c r="Q473" s="45" t="s">
        <v>1676</v>
      </c>
      <c r="R473" s="55">
        <f t="shared" si="21"/>
        <v>469</v>
      </c>
      <c r="S473" s="55">
        <f t="shared" si="22"/>
        <v>444</v>
      </c>
      <c r="T473" s="55">
        <f t="shared" si="23"/>
        <v>0.15132995221853399</v>
      </c>
    </row>
    <row r="474" spans="3:20" x14ac:dyDescent="0.25">
      <c r="C474" s="51" t="s">
        <v>265</v>
      </c>
      <c r="D474" s="52" t="s">
        <v>204</v>
      </c>
      <c r="E474" s="48">
        <v>13.899310072967641</v>
      </c>
      <c r="F474" s="8">
        <v>42.526355128544502</v>
      </c>
      <c r="G474" s="49">
        <v>2457.9</v>
      </c>
      <c r="H474" s="9">
        <v>0.240484558446144</v>
      </c>
      <c r="I474" s="39">
        <v>0.62918229222837896</v>
      </c>
      <c r="J474" s="47">
        <v>0</v>
      </c>
      <c r="K474" s="17">
        <v>0.142231002387956</v>
      </c>
      <c r="L474" s="7">
        <v>1</v>
      </c>
      <c r="M474" s="7">
        <v>1.8562599547147554</v>
      </c>
      <c r="N474" s="33">
        <v>0.26401771405170144</v>
      </c>
      <c r="O474" s="41" t="s">
        <v>1676</v>
      </c>
      <c r="P474" s="33" t="s">
        <v>1677</v>
      </c>
      <c r="Q474" s="45" t="s">
        <v>1676</v>
      </c>
      <c r="R474" s="55">
        <f t="shared" si="21"/>
        <v>470</v>
      </c>
      <c r="S474" s="55">
        <f t="shared" si="22"/>
        <v>453</v>
      </c>
      <c r="T474" s="55">
        <f t="shared" si="23"/>
        <v>0.142231002387956</v>
      </c>
    </row>
    <row r="475" spans="3:20" x14ac:dyDescent="0.25">
      <c r="C475" s="19" t="s">
        <v>1034</v>
      </c>
      <c r="D475" s="6" t="s">
        <v>144</v>
      </c>
      <c r="E475" s="48">
        <v>1.9752908850099999</v>
      </c>
      <c r="F475" s="8">
        <v>34.205052884757599</v>
      </c>
      <c r="G475" s="49">
        <v>347</v>
      </c>
      <c r="H475" s="9">
        <v>0.19471161148284299</v>
      </c>
      <c r="I475" s="39">
        <v>0</v>
      </c>
      <c r="J475" s="47">
        <v>0</v>
      </c>
      <c r="K475" s="17">
        <v>7.0003527035328805E-2</v>
      </c>
      <c r="L475" s="7">
        <v>1</v>
      </c>
      <c r="M475" s="7">
        <v>3.7650223148098245</v>
      </c>
      <c r="N475" s="33">
        <v>0.2635648414034058</v>
      </c>
      <c r="O475" s="41" t="s">
        <v>1677</v>
      </c>
      <c r="P475" s="33" t="s">
        <v>1677</v>
      </c>
      <c r="Q475" s="45" t="s">
        <v>1675</v>
      </c>
      <c r="R475" s="55">
        <f t="shared" si="21"/>
        <v>471</v>
      </c>
      <c r="S475" s="55">
        <f t="shared" si="22"/>
        <v>617</v>
      </c>
      <c r="T475" s="55">
        <f t="shared" si="23"/>
        <v>7.0003527035328805E-2</v>
      </c>
    </row>
    <row r="476" spans="3:20" x14ac:dyDescent="0.25">
      <c r="C476" s="19" t="s">
        <v>1500</v>
      </c>
      <c r="D476" s="6" t="s">
        <v>39</v>
      </c>
      <c r="E476" s="48">
        <v>46.105510983095598</v>
      </c>
      <c r="F476" s="8">
        <v>4.0201328251885403E-2</v>
      </c>
      <c r="G476" s="49">
        <v>3</v>
      </c>
      <c r="H476" s="9">
        <v>0.61783426041744505</v>
      </c>
      <c r="I476" s="39">
        <v>0</v>
      </c>
      <c r="J476" s="47">
        <v>1</v>
      </c>
      <c r="K476" s="17">
        <v>0.245015138142537</v>
      </c>
      <c r="L476" s="7">
        <v>1</v>
      </c>
      <c r="M476" s="7">
        <v>1.0703335319812406</v>
      </c>
      <c r="N476" s="33">
        <v>0.26224791819697318</v>
      </c>
      <c r="O476" s="41" t="s">
        <v>1676</v>
      </c>
      <c r="P476" s="33" t="s">
        <v>1677</v>
      </c>
      <c r="Q476" s="45" t="s">
        <v>1677</v>
      </c>
      <c r="R476" s="55">
        <f t="shared" si="21"/>
        <v>472</v>
      </c>
      <c r="S476" s="55">
        <f t="shared" si="22"/>
        <v>349</v>
      </c>
      <c r="T476" s="55">
        <f t="shared" si="23"/>
        <v>0.245015138142537</v>
      </c>
    </row>
    <row r="477" spans="3:20" x14ac:dyDescent="0.25">
      <c r="C477" s="19" t="s">
        <v>363</v>
      </c>
      <c r="D477" s="6" t="s">
        <v>131</v>
      </c>
      <c r="E477" s="48">
        <v>38.969950389082499</v>
      </c>
      <c r="F477" s="8">
        <v>71.569606120355601</v>
      </c>
      <c r="G477" s="49">
        <v>10410.200000000001</v>
      </c>
      <c r="H477" s="9">
        <v>0.26791646653056</v>
      </c>
      <c r="I477" s="39">
        <v>0</v>
      </c>
      <c r="J477" s="47">
        <v>0</v>
      </c>
      <c r="K477" s="17">
        <v>0.35914255220764102</v>
      </c>
      <c r="L477" s="7">
        <v>1</v>
      </c>
      <c r="M477" s="7">
        <v>0.7213101991473041</v>
      </c>
      <c r="N477" s="33">
        <v>0.25905318585516462</v>
      </c>
      <c r="O477" s="41" t="s">
        <v>1675</v>
      </c>
      <c r="P477" s="33" t="s">
        <v>1677</v>
      </c>
      <c r="Q477" s="45" t="s">
        <v>1677</v>
      </c>
      <c r="R477" s="55">
        <f t="shared" si="21"/>
        <v>473</v>
      </c>
      <c r="S477" s="55">
        <f t="shared" si="22"/>
        <v>269</v>
      </c>
      <c r="T477" s="55">
        <f t="shared" si="23"/>
        <v>0.35914255220764102</v>
      </c>
    </row>
    <row r="478" spans="3:20" x14ac:dyDescent="0.25">
      <c r="C478" s="19" t="s">
        <v>408</v>
      </c>
      <c r="D478" s="6" t="s">
        <v>28</v>
      </c>
      <c r="E478" s="48">
        <v>4.0353851973167707</v>
      </c>
      <c r="F478" s="8">
        <v>3.1893009583849401</v>
      </c>
      <c r="G478" s="49">
        <v>60</v>
      </c>
      <c r="H478" s="9">
        <v>0.214500964620913</v>
      </c>
      <c r="I478" s="39">
        <v>0.743735653808277</v>
      </c>
      <c r="J478" s="47">
        <v>0</v>
      </c>
      <c r="K478" s="17">
        <v>9.0311888360221498E-2</v>
      </c>
      <c r="L478" s="7">
        <v>1</v>
      </c>
      <c r="M478" s="7">
        <v>2.809701942016992</v>
      </c>
      <c r="N478" s="33">
        <v>0.25374948811293613</v>
      </c>
      <c r="O478" s="41" t="s">
        <v>1677</v>
      </c>
      <c r="P478" s="33" t="s">
        <v>1677</v>
      </c>
      <c r="Q478" s="45" t="s">
        <v>1675</v>
      </c>
      <c r="R478" s="55">
        <f t="shared" si="21"/>
        <v>474</v>
      </c>
      <c r="S478" s="55">
        <f t="shared" si="22"/>
        <v>568</v>
      </c>
      <c r="T478" s="55">
        <f t="shared" si="23"/>
        <v>9.0311888360221498E-2</v>
      </c>
    </row>
    <row r="479" spans="3:20" x14ac:dyDescent="0.25">
      <c r="C479" s="51" t="s">
        <v>1498</v>
      </c>
      <c r="D479" s="52" t="s">
        <v>39</v>
      </c>
      <c r="E479" s="48">
        <v>46.364119760490503</v>
      </c>
      <c r="F479" s="8">
        <v>41.1784269723316</v>
      </c>
      <c r="G479" s="49">
        <v>2451.5</v>
      </c>
      <c r="H479" s="9">
        <v>0.77878911674231899</v>
      </c>
      <c r="I479" s="39">
        <v>0</v>
      </c>
      <c r="J479" s="47">
        <v>0</v>
      </c>
      <c r="K479" s="17">
        <v>0.35846658831008699</v>
      </c>
      <c r="L479" s="7">
        <v>1</v>
      </c>
      <c r="M479" s="7">
        <v>0.70539858058455884</v>
      </c>
      <c r="N479" s="33">
        <v>0.25286182258092477</v>
      </c>
      <c r="O479" s="41" t="s">
        <v>1675</v>
      </c>
      <c r="P479" s="33" t="s">
        <v>1677</v>
      </c>
      <c r="Q479" s="45" t="s">
        <v>1677</v>
      </c>
      <c r="R479" s="55">
        <f t="shared" si="21"/>
        <v>475</v>
      </c>
      <c r="S479" s="55">
        <f t="shared" si="22"/>
        <v>272</v>
      </c>
      <c r="T479" s="55">
        <f t="shared" si="23"/>
        <v>0.35846658831008699</v>
      </c>
    </row>
    <row r="480" spans="3:20" x14ac:dyDescent="0.25">
      <c r="C480" s="19" t="s">
        <v>1336</v>
      </c>
      <c r="D480" s="6" t="s">
        <v>204</v>
      </c>
      <c r="E480" s="48">
        <v>0.61698133330591798</v>
      </c>
      <c r="F480" s="8">
        <v>77.564298058351099</v>
      </c>
      <c r="G480" s="49">
        <v>991.9</v>
      </c>
      <c r="H480" s="9">
        <v>4.8246520851879297E-2</v>
      </c>
      <c r="I480" s="39">
        <v>0</v>
      </c>
      <c r="J480" s="47">
        <v>0</v>
      </c>
      <c r="K480" s="17">
        <v>7.92249118562878E-2</v>
      </c>
      <c r="L480" s="7">
        <v>1</v>
      </c>
      <c r="M480" s="7">
        <v>3.1791511616493953</v>
      </c>
      <c r="N480" s="33">
        <v>0.25186797055948829</v>
      </c>
      <c r="O480" s="41" t="s">
        <v>1677</v>
      </c>
      <c r="P480" s="33" t="s">
        <v>1677</v>
      </c>
      <c r="Q480" s="45" t="s">
        <v>1675</v>
      </c>
      <c r="R480" s="55">
        <f t="shared" si="21"/>
        <v>476</v>
      </c>
      <c r="S480" s="55">
        <f t="shared" si="22"/>
        <v>589</v>
      </c>
      <c r="T480" s="55">
        <f t="shared" si="23"/>
        <v>7.92249118562878E-2</v>
      </c>
    </row>
    <row r="481" spans="3:20" x14ac:dyDescent="0.25">
      <c r="C481" s="51" t="s">
        <v>493</v>
      </c>
      <c r="D481" s="52" t="s">
        <v>12</v>
      </c>
      <c r="E481" s="48">
        <v>8.8536506894977904</v>
      </c>
      <c r="F481" s="8">
        <v>263.16563196164202</v>
      </c>
      <c r="G481" s="49">
        <v>4654.3999999999996</v>
      </c>
      <c r="H481" s="9">
        <v>0.50059654925861896</v>
      </c>
      <c r="I481" s="39">
        <v>0.65625024220774597</v>
      </c>
      <c r="J481" s="47">
        <v>0</v>
      </c>
      <c r="K481" s="17">
        <v>7.9304639771598198E-2</v>
      </c>
      <c r="L481" s="7">
        <v>1</v>
      </c>
      <c r="M481" s="7">
        <v>3.1722628367051948</v>
      </c>
      <c r="N481" s="33">
        <v>0.25157516152573373</v>
      </c>
      <c r="O481" s="41" t="s">
        <v>1677</v>
      </c>
      <c r="P481" s="33" t="s">
        <v>1677</v>
      </c>
      <c r="Q481" s="45" t="s">
        <v>1675</v>
      </c>
      <c r="R481" s="55">
        <f t="shared" si="21"/>
        <v>477</v>
      </c>
      <c r="S481" s="55">
        <f t="shared" si="22"/>
        <v>588</v>
      </c>
      <c r="T481" s="55">
        <f t="shared" si="23"/>
        <v>7.9304639771598198E-2</v>
      </c>
    </row>
    <row r="482" spans="3:20" x14ac:dyDescent="0.25">
      <c r="C482" s="19" t="s">
        <v>499</v>
      </c>
      <c r="D482" s="6" t="s">
        <v>27</v>
      </c>
      <c r="E482" s="48">
        <v>8.5744646228621111</v>
      </c>
      <c r="F482" s="8">
        <v>367.042128794669</v>
      </c>
      <c r="G482" s="49">
        <v>3398.7</v>
      </c>
      <c r="H482" s="9">
        <v>0.92599810175946395</v>
      </c>
      <c r="I482" s="39">
        <v>0.81870625097205496</v>
      </c>
      <c r="J482" s="47">
        <v>0</v>
      </c>
      <c r="K482" s="17">
        <v>9.2298341087354602E-2</v>
      </c>
      <c r="L482" s="7">
        <v>1</v>
      </c>
      <c r="M482" s="7">
        <v>2.6626469062415228</v>
      </c>
      <c r="N482" s="33">
        <v>0.24575789234746956</v>
      </c>
      <c r="O482" s="41" t="s">
        <v>1677</v>
      </c>
      <c r="P482" s="33" t="s">
        <v>1677</v>
      </c>
      <c r="Q482" s="45" t="s">
        <v>1675</v>
      </c>
      <c r="R482" s="55">
        <f t="shared" si="21"/>
        <v>478</v>
      </c>
      <c r="S482" s="55">
        <f t="shared" si="22"/>
        <v>562</v>
      </c>
      <c r="T482" s="55">
        <f t="shared" si="23"/>
        <v>9.2298341087354602E-2</v>
      </c>
    </row>
    <row r="483" spans="3:20" x14ac:dyDescent="0.25">
      <c r="C483" s="19" t="s">
        <v>1348</v>
      </c>
      <c r="D483" s="6" t="s">
        <v>115</v>
      </c>
      <c r="E483" s="48">
        <v>0.109671412418059</v>
      </c>
      <c r="F483" s="8">
        <v>139.66289687328899</v>
      </c>
      <c r="G483" s="49">
        <v>7116.9</v>
      </c>
      <c r="H483" s="9">
        <v>2.1522049154113899E-3</v>
      </c>
      <c r="I483" s="39">
        <v>0</v>
      </c>
      <c r="J483" s="47">
        <v>0</v>
      </c>
      <c r="K483" s="17">
        <v>0.100130070222824</v>
      </c>
      <c r="L483" s="7">
        <v>1</v>
      </c>
      <c r="M483" s="7">
        <v>2.4497099347479532</v>
      </c>
      <c r="N483" s="33">
        <v>0.24528962779186214</v>
      </c>
      <c r="O483" s="41" t="s">
        <v>1677</v>
      </c>
      <c r="P483" s="33" t="s">
        <v>1677</v>
      </c>
      <c r="Q483" s="45" t="s">
        <v>1675</v>
      </c>
      <c r="R483" s="55">
        <f t="shared" si="21"/>
        <v>479</v>
      </c>
      <c r="S483" s="55">
        <f t="shared" si="22"/>
        <v>541</v>
      </c>
      <c r="T483" s="55">
        <f t="shared" si="23"/>
        <v>0.100130070222824</v>
      </c>
    </row>
    <row r="484" spans="3:20" x14ac:dyDescent="0.25">
      <c r="C484" s="19" t="s">
        <v>1030</v>
      </c>
      <c r="D484" s="6" t="s">
        <v>115</v>
      </c>
      <c r="E484" s="48">
        <v>2.7261232670098599</v>
      </c>
      <c r="F484" s="8">
        <v>0.79090146949493001</v>
      </c>
      <c r="G484" s="49">
        <v>10</v>
      </c>
      <c r="H484" s="9">
        <v>0.215609489790242</v>
      </c>
      <c r="I484" s="39">
        <v>0</v>
      </c>
      <c r="J484" s="47">
        <v>0</v>
      </c>
      <c r="K484" s="17">
        <v>9.7367077983513101E-2</v>
      </c>
      <c r="L484" s="7">
        <v>1</v>
      </c>
      <c r="M484" s="7">
        <v>2.5049453026894621</v>
      </c>
      <c r="N484" s="33">
        <v>0.24389920463139969</v>
      </c>
      <c r="O484" s="41" t="s">
        <v>1677</v>
      </c>
      <c r="P484" s="33" t="s">
        <v>1677</v>
      </c>
      <c r="Q484" s="45" t="s">
        <v>1675</v>
      </c>
      <c r="R484" s="55">
        <f t="shared" si="21"/>
        <v>480</v>
      </c>
      <c r="S484" s="55">
        <f t="shared" si="22"/>
        <v>551</v>
      </c>
      <c r="T484" s="55">
        <f t="shared" si="23"/>
        <v>9.7367077983513101E-2</v>
      </c>
    </row>
    <row r="485" spans="3:20" x14ac:dyDescent="0.25">
      <c r="C485" s="19" t="s">
        <v>1390</v>
      </c>
      <c r="D485" s="6" t="s">
        <v>204</v>
      </c>
      <c r="E485" s="48">
        <v>37.178750765385303</v>
      </c>
      <c r="F485" s="8">
        <v>14.658661797992499</v>
      </c>
      <c r="G485" s="49">
        <v>1058.2</v>
      </c>
      <c r="H485" s="9">
        <v>0.51501675821360604</v>
      </c>
      <c r="I485" s="39">
        <v>0</v>
      </c>
      <c r="J485" s="47">
        <v>0</v>
      </c>
      <c r="K485" s="17">
        <v>0.218933004289769</v>
      </c>
      <c r="L485" s="7">
        <v>1</v>
      </c>
      <c r="M485" s="7">
        <v>1.1060955920125068</v>
      </c>
      <c r="N485" s="33">
        <v>0.24216083099096875</v>
      </c>
      <c r="O485" s="41" t="s">
        <v>1676</v>
      </c>
      <c r="P485" s="33" t="s">
        <v>1677</v>
      </c>
      <c r="Q485" s="45" t="s">
        <v>1677</v>
      </c>
      <c r="R485" s="55">
        <f t="shared" si="21"/>
        <v>481</v>
      </c>
      <c r="S485" s="55">
        <f t="shared" si="22"/>
        <v>371</v>
      </c>
      <c r="T485" s="55">
        <f t="shared" si="23"/>
        <v>0.218933004289769</v>
      </c>
    </row>
    <row r="486" spans="3:20" x14ac:dyDescent="0.25">
      <c r="C486" s="19" t="s">
        <v>1088</v>
      </c>
      <c r="D486" s="6" t="s">
        <v>39</v>
      </c>
      <c r="E486" s="48">
        <v>60.572719770544097</v>
      </c>
      <c r="F486" s="8">
        <v>42.740807467193001</v>
      </c>
      <c r="G486" s="49">
        <v>4721</v>
      </c>
      <c r="H486" s="9">
        <v>0.54838528987016699</v>
      </c>
      <c r="I486" s="39">
        <v>0</v>
      </c>
      <c r="J486" s="47">
        <v>0</v>
      </c>
      <c r="K486" s="17">
        <v>0.26969515222262902</v>
      </c>
      <c r="L486" s="7">
        <v>1</v>
      </c>
      <c r="M486" s="7">
        <v>0.89474392939605885</v>
      </c>
      <c r="N486" s="33">
        <v>0.24130810023874333</v>
      </c>
      <c r="O486" s="41" t="s">
        <v>1676</v>
      </c>
      <c r="P486" s="33" t="s">
        <v>1677</v>
      </c>
      <c r="Q486" s="45" t="s">
        <v>1677</v>
      </c>
      <c r="R486" s="55">
        <f t="shared" si="21"/>
        <v>482</v>
      </c>
      <c r="S486" s="55">
        <f t="shared" si="22"/>
        <v>331</v>
      </c>
      <c r="T486" s="55">
        <f t="shared" si="23"/>
        <v>0.26969515222262902</v>
      </c>
    </row>
    <row r="487" spans="3:20" x14ac:dyDescent="0.25">
      <c r="C487" s="19" t="s">
        <v>769</v>
      </c>
      <c r="D487" s="6" t="s">
        <v>39</v>
      </c>
      <c r="E487" s="48">
        <v>81.149186054320197</v>
      </c>
      <c r="F487" s="8">
        <v>15.984758209368501</v>
      </c>
      <c r="G487" s="49">
        <v>3210</v>
      </c>
      <c r="H487" s="9">
        <v>0.40409660995805702</v>
      </c>
      <c r="I487" s="39">
        <v>0</v>
      </c>
      <c r="J487" s="47">
        <v>1</v>
      </c>
      <c r="K487" s="17">
        <v>0.21678022032233699</v>
      </c>
      <c r="L487" s="7">
        <v>1</v>
      </c>
      <c r="M487" s="7">
        <v>1.1123791872038327</v>
      </c>
      <c r="N487" s="33">
        <v>0.24114180528402898</v>
      </c>
      <c r="O487" s="41" t="s">
        <v>1676</v>
      </c>
      <c r="P487" s="33" t="s">
        <v>1677</v>
      </c>
      <c r="Q487" s="45" t="s">
        <v>1677</v>
      </c>
      <c r="R487" s="55">
        <f t="shared" si="21"/>
        <v>483</v>
      </c>
      <c r="S487" s="55">
        <f t="shared" si="22"/>
        <v>374</v>
      </c>
      <c r="T487" s="55">
        <f t="shared" si="23"/>
        <v>0.21678022032233699</v>
      </c>
    </row>
    <row r="488" spans="3:20" x14ac:dyDescent="0.25">
      <c r="C488" s="19" t="s">
        <v>813</v>
      </c>
      <c r="D488" s="6" t="s">
        <v>12</v>
      </c>
      <c r="E488" s="48">
        <v>11.358360220454772</v>
      </c>
      <c r="F488" s="8">
        <v>303.45631848798598</v>
      </c>
      <c r="G488" s="49">
        <v>7546.2</v>
      </c>
      <c r="H488" s="9">
        <v>0.45675521143881698</v>
      </c>
      <c r="I488" s="39">
        <v>4.2055022058179403E-2</v>
      </c>
      <c r="J488" s="47">
        <v>0</v>
      </c>
      <c r="K488" s="17">
        <v>6.3862779865946295E-2</v>
      </c>
      <c r="L488" s="7">
        <v>1</v>
      </c>
      <c r="M488" s="7">
        <v>3.7705623746236951</v>
      </c>
      <c r="N488" s="33">
        <v>0.24079859490141278</v>
      </c>
      <c r="O488" s="41" t="s">
        <v>1677</v>
      </c>
      <c r="P488" s="33" t="s">
        <v>1677</v>
      </c>
      <c r="Q488" s="45" t="s">
        <v>1675</v>
      </c>
      <c r="R488" s="55">
        <f t="shared" si="21"/>
        <v>484</v>
      </c>
      <c r="S488" s="55">
        <f t="shared" si="22"/>
        <v>632</v>
      </c>
      <c r="T488" s="55">
        <f t="shared" si="23"/>
        <v>6.3862779865946295E-2</v>
      </c>
    </row>
    <row r="489" spans="3:20" x14ac:dyDescent="0.25">
      <c r="C489" s="19" t="s">
        <v>436</v>
      </c>
      <c r="D489" s="6" t="s">
        <v>27</v>
      </c>
      <c r="E489" s="48">
        <v>14.81112648667607</v>
      </c>
      <c r="F489" s="8">
        <v>258.80271766700298</v>
      </c>
      <c r="G489" s="49">
        <v>5969</v>
      </c>
      <c r="H489" s="9">
        <v>0.64217788347487104</v>
      </c>
      <c r="I489" s="39">
        <v>9.4288621070825696E-2</v>
      </c>
      <c r="J489" s="47">
        <v>1</v>
      </c>
      <c r="K489" s="17">
        <v>0.121666549716337</v>
      </c>
      <c r="L489" s="7">
        <v>1</v>
      </c>
      <c r="M489" s="7">
        <v>1.9413050248395447</v>
      </c>
      <c r="N489" s="33">
        <v>0.23619188431921531</v>
      </c>
      <c r="O489" s="41" t="s">
        <v>1676</v>
      </c>
      <c r="P489" s="33" t="s">
        <v>1677</v>
      </c>
      <c r="Q489" s="45" t="s">
        <v>1676</v>
      </c>
      <c r="R489" s="55">
        <f t="shared" si="21"/>
        <v>485</v>
      </c>
      <c r="S489" s="55">
        <f t="shared" si="22"/>
        <v>479</v>
      </c>
      <c r="T489" s="55">
        <f t="shared" si="23"/>
        <v>0.121666549716337</v>
      </c>
    </row>
    <row r="490" spans="3:20" x14ac:dyDescent="0.25">
      <c r="C490" s="19" t="s">
        <v>1120</v>
      </c>
      <c r="D490" s="6" t="s">
        <v>131</v>
      </c>
      <c r="E490" s="48">
        <v>82.402599621589005</v>
      </c>
      <c r="F490" s="8">
        <v>0.25225982762245103</v>
      </c>
      <c r="G490" s="49">
        <v>33</v>
      </c>
      <c r="H490" s="9">
        <v>0.62990501746011796</v>
      </c>
      <c r="I490" s="39">
        <v>0</v>
      </c>
      <c r="J490" s="47">
        <v>0</v>
      </c>
      <c r="K490" s="17">
        <v>0.24945715115068301</v>
      </c>
      <c r="L490" s="7">
        <v>1</v>
      </c>
      <c r="M490" s="7">
        <v>0.94514188133217125</v>
      </c>
      <c r="N490" s="33">
        <v>0.23577240115032036</v>
      </c>
      <c r="O490" s="41" t="s">
        <v>1676</v>
      </c>
      <c r="P490" s="33" t="s">
        <v>1677</v>
      </c>
      <c r="Q490" s="45" t="s">
        <v>1677</v>
      </c>
      <c r="R490" s="55">
        <f t="shared" si="21"/>
        <v>486</v>
      </c>
      <c r="S490" s="55">
        <f t="shared" si="22"/>
        <v>346</v>
      </c>
      <c r="T490" s="55">
        <f t="shared" si="23"/>
        <v>0.24945715115068301</v>
      </c>
    </row>
    <row r="491" spans="3:20" x14ac:dyDescent="0.25">
      <c r="C491" s="51" t="s">
        <v>811</v>
      </c>
      <c r="D491" s="52" t="s">
        <v>28</v>
      </c>
      <c r="E491" s="48">
        <v>5.0008648871274799</v>
      </c>
      <c r="F491" s="8">
        <v>3.4984431927792099</v>
      </c>
      <c r="G491" s="49">
        <v>70</v>
      </c>
      <c r="H491" s="9">
        <v>0.24993202460542499</v>
      </c>
      <c r="I491" s="39">
        <v>0.58945505480193705</v>
      </c>
      <c r="J491" s="47">
        <v>0</v>
      </c>
      <c r="K491" s="17">
        <v>8.45752213708965E-2</v>
      </c>
      <c r="L491" s="7">
        <v>1</v>
      </c>
      <c r="M491" s="7">
        <v>2.7714387223360739</v>
      </c>
      <c r="N491" s="33">
        <v>0.23439504345744802</v>
      </c>
      <c r="O491" s="41" t="s">
        <v>1677</v>
      </c>
      <c r="P491" s="33" t="s">
        <v>1677</v>
      </c>
      <c r="Q491" s="45" t="s">
        <v>1675</v>
      </c>
      <c r="R491" s="55">
        <f t="shared" si="21"/>
        <v>487</v>
      </c>
      <c r="S491" s="55">
        <f t="shared" si="22"/>
        <v>578</v>
      </c>
      <c r="T491" s="55">
        <f t="shared" si="23"/>
        <v>8.45752213708965E-2</v>
      </c>
    </row>
    <row r="492" spans="3:20" x14ac:dyDescent="0.25">
      <c r="C492" s="19" t="s">
        <v>1346</v>
      </c>
      <c r="D492" s="6" t="s">
        <v>39</v>
      </c>
      <c r="E492" s="48">
        <v>2.5695147347199199</v>
      </c>
      <c r="F492" s="8">
        <v>64.724517050748503</v>
      </c>
      <c r="G492" s="49">
        <v>521</v>
      </c>
      <c r="H492" s="9">
        <v>0.31921420395303102</v>
      </c>
      <c r="I492" s="39">
        <v>0</v>
      </c>
      <c r="J492" s="47">
        <v>0</v>
      </c>
      <c r="K492" s="17">
        <v>0.120563264319001</v>
      </c>
      <c r="L492" s="7">
        <v>1</v>
      </c>
      <c r="M492" s="7">
        <v>1.9366003352166756</v>
      </c>
      <c r="N492" s="33">
        <v>0.233482858094994</v>
      </c>
      <c r="O492" s="41" t="s">
        <v>1676</v>
      </c>
      <c r="P492" s="33" t="s">
        <v>1677</v>
      </c>
      <c r="Q492" s="45" t="s">
        <v>1676</v>
      </c>
      <c r="R492" s="55">
        <f t="shared" si="21"/>
        <v>488</v>
      </c>
      <c r="S492" s="55">
        <f t="shared" si="22"/>
        <v>481</v>
      </c>
      <c r="T492" s="55">
        <f t="shared" si="23"/>
        <v>0.120563264319001</v>
      </c>
    </row>
    <row r="493" spans="3:20" x14ac:dyDescent="0.25">
      <c r="C493" s="19" t="s">
        <v>665</v>
      </c>
      <c r="D493" s="6" t="s">
        <v>131</v>
      </c>
      <c r="E493" s="48">
        <v>22.4731487448081</v>
      </c>
      <c r="F493" s="8">
        <v>19.308313258323199</v>
      </c>
      <c r="G493" s="49">
        <v>744.6</v>
      </c>
      <c r="H493" s="9">
        <v>0.58275395630627003</v>
      </c>
      <c r="I493" s="39">
        <v>0</v>
      </c>
      <c r="J493" s="47">
        <v>0</v>
      </c>
      <c r="K493" s="17">
        <v>0.23588076828669999</v>
      </c>
      <c r="L493" s="7">
        <v>1</v>
      </c>
      <c r="M493" s="7">
        <v>0.9893858336313921</v>
      </c>
      <c r="N493" s="33">
        <v>0.2333770905689499</v>
      </c>
      <c r="O493" s="41" t="s">
        <v>1676</v>
      </c>
      <c r="P493" s="33" t="s">
        <v>1677</v>
      </c>
      <c r="Q493" s="45" t="s">
        <v>1677</v>
      </c>
      <c r="R493" s="55">
        <f t="shared" si="21"/>
        <v>489</v>
      </c>
      <c r="S493" s="55">
        <f t="shared" si="22"/>
        <v>359</v>
      </c>
      <c r="T493" s="55">
        <f t="shared" si="23"/>
        <v>0.23588076828669999</v>
      </c>
    </row>
    <row r="494" spans="3:20" x14ac:dyDescent="0.25">
      <c r="C494" s="19" t="s">
        <v>1328</v>
      </c>
      <c r="D494" s="6" t="s">
        <v>144</v>
      </c>
      <c r="E494" s="48">
        <v>0.94606478463149402</v>
      </c>
      <c r="F494" s="8">
        <v>22.293271557434899</v>
      </c>
      <c r="G494" s="49">
        <v>281</v>
      </c>
      <c r="H494" s="9">
        <v>7.5056509447388203E-2</v>
      </c>
      <c r="I494" s="39">
        <v>0</v>
      </c>
      <c r="J494" s="47">
        <v>0</v>
      </c>
      <c r="K494" s="17">
        <v>5.9806763709935602E-2</v>
      </c>
      <c r="L494" s="7">
        <v>1</v>
      </c>
      <c r="M494" s="7">
        <v>3.8958959975343932</v>
      </c>
      <c r="N494" s="33">
        <v>0.2330009313630233</v>
      </c>
      <c r="O494" s="41" t="s">
        <v>1677</v>
      </c>
      <c r="P494" s="33" t="s">
        <v>1677</v>
      </c>
      <c r="Q494" s="45" t="s">
        <v>1675</v>
      </c>
      <c r="R494" s="55">
        <f t="shared" si="21"/>
        <v>490</v>
      </c>
      <c r="S494" s="55">
        <f t="shared" si="22"/>
        <v>640</v>
      </c>
      <c r="T494" s="55">
        <f t="shared" si="23"/>
        <v>5.9806763709935602E-2</v>
      </c>
    </row>
    <row r="495" spans="3:20" x14ac:dyDescent="0.25">
      <c r="C495" s="19" t="s">
        <v>1130</v>
      </c>
      <c r="D495" s="6" t="s">
        <v>28</v>
      </c>
      <c r="E495" s="48">
        <v>2.5457941921340899</v>
      </c>
      <c r="F495" s="8">
        <v>15.7600694575516</v>
      </c>
      <c r="G495" s="49">
        <v>167</v>
      </c>
      <c r="H495" s="9">
        <v>0.240250858039909</v>
      </c>
      <c r="I495" s="39">
        <v>0</v>
      </c>
      <c r="J495" s="47">
        <v>0</v>
      </c>
      <c r="K495" s="17">
        <v>0.10235866850441901</v>
      </c>
      <c r="L495" s="7">
        <v>1</v>
      </c>
      <c r="M495" s="7">
        <v>2.2761292259406827</v>
      </c>
      <c r="N495" s="33">
        <v>0.23298155691128217</v>
      </c>
      <c r="O495" s="41" t="s">
        <v>1677</v>
      </c>
      <c r="P495" s="33" t="s">
        <v>1677</v>
      </c>
      <c r="Q495" s="45" t="s">
        <v>1676</v>
      </c>
      <c r="R495" s="55">
        <f t="shared" si="21"/>
        <v>491</v>
      </c>
      <c r="S495" s="55">
        <f t="shared" si="22"/>
        <v>530</v>
      </c>
      <c r="T495" s="55">
        <f t="shared" si="23"/>
        <v>0.10235866850441901</v>
      </c>
    </row>
    <row r="496" spans="3:20" x14ac:dyDescent="0.25">
      <c r="C496" s="19" t="s">
        <v>777</v>
      </c>
      <c r="D496" s="6" t="s">
        <v>48</v>
      </c>
      <c r="E496" s="48">
        <v>41.923799844329402</v>
      </c>
      <c r="F496" s="8">
        <v>27.671370571046001</v>
      </c>
      <c r="G496" s="49">
        <v>2461.1</v>
      </c>
      <c r="H496" s="9">
        <v>0.47137011955580799</v>
      </c>
      <c r="I496" s="39">
        <v>0</v>
      </c>
      <c r="J496" s="47">
        <v>0</v>
      </c>
      <c r="K496" s="17">
        <v>0.20194409864856699</v>
      </c>
      <c r="L496" s="7">
        <v>1</v>
      </c>
      <c r="M496" s="7">
        <v>1.1483795511608956</v>
      </c>
      <c r="N496" s="33">
        <v>0.231908473365633</v>
      </c>
      <c r="O496" s="41" t="s">
        <v>1676</v>
      </c>
      <c r="P496" s="33" t="s">
        <v>1677</v>
      </c>
      <c r="Q496" s="45" t="s">
        <v>1677</v>
      </c>
      <c r="R496" s="55">
        <f t="shared" si="21"/>
        <v>492</v>
      </c>
      <c r="S496" s="55">
        <f t="shared" si="22"/>
        <v>387</v>
      </c>
      <c r="T496" s="55">
        <f t="shared" si="23"/>
        <v>0.20194409864856699</v>
      </c>
    </row>
    <row r="497" spans="3:20" x14ac:dyDescent="0.25">
      <c r="C497" s="19" t="s">
        <v>418</v>
      </c>
      <c r="D497" s="6" t="s">
        <v>48</v>
      </c>
      <c r="E497" s="48">
        <v>7.3474421469004696</v>
      </c>
      <c r="F497" s="8">
        <v>5.5249708952426104</v>
      </c>
      <c r="G497" s="49">
        <v>112</v>
      </c>
      <c r="H497" s="9">
        <v>0.36245003585807101</v>
      </c>
      <c r="I497" s="39">
        <v>0</v>
      </c>
      <c r="J497" s="47">
        <v>0</v>
      </c>
      <c r="K497" s="17">
        <v>0.114524697702275</v>
      </c>
      <c r="L497" s="7">
        <v>1</v>
      </c>
      <c r="M497" s="7">
        <v>2.0245697223989065</v>
      </c>
      <c r="N497" s="33">
        <v>0.23186323543491358</v>
      </c>
      <c r="O497" s="41" t="s">
        <v>1676</v>
      </c>
      <c r="P497" s="33" t="s">
        <v>1677</v>
      </c>
      <c r="Q497" s="45" t="s">
        <v>1676</v>
      </c>
      <c r="R497" s="55">
        <f t="shared" si="21"/>
        <v>493</v>
      </c>
      <c r="S497" s="55">
        <f t="shared" si="22"/>
        <v>503</v>
      </c>
      <c r="T497" s="55">
        <f t="shared" si="23"/>
        <v>0.114524697702275</v>
      </c>
    </row>
    <row r="498" spans="3:20" x14ac:dyDescent="0.25">
      <c r="C498" s="19" t="s">
        <v>761</v>
      </c>
      <c r="D498" s="6" t="s">
        <v>204</v>
      </c>
      <c r="E498" s="48">
        <v>37.021837478737702</v>
      </c>
      <c r="F498" s="8">
        <v>21.613844552450502</v>
      </c>
      <c r="G498" s="49">
        <v>1331</v>
      </c>
      <c r="H498" s="9">
        <v>0.60119026319423197</v>
      </c>
      <c r="I498" s="39">
        <v>0</v>
      </c>
      <c r="J498" s="47">
        <v>0</v>
      </c>
      <c r="K498" s="17">
        <v>0.18440421184751499</v>
      </c>
      <c r="L498" s="7">
        <v>1</v>
      </c>
      <c r="M498" s="7">
        <v>1.2450411613553298</v>
      </c>
      <c r="N498" s="33">
        <v>0.22959083407744432</v>
      </c>
      <c r="O498" s="41" t="s">
        <v>1676</v>
      </c>
      <c r="P498" s="33" t="s">
        <v>1677</v>
      </c>
      <c r="Q498" s="45" t="s">
        <v>1677</v>
      </c>
      <c r="R498" s="55">
        <f t="shared" si="21"/>
        <v>494</v>
      </c>
      <c r="S498" s="55">
        <f t="shared" si="22"/>
        <v>412</v>
      </c>
      <c r="T498" s="55">
        <f t="shared" si="23"/>
        <v>0.18440421184751499</v>
      </c>
    </row>
    <row r="499" spans="3:20" x14ac:dyDescent="0.25">
      <c r="C499" s="19" t="s">
        <v>657</v>
      </c>
      <c r="D499" s="6" t="s">
        <v>131</v>
      </c>
      <c r="E499" s="48">
        <v>2.55541854745083</v>
      </c>
      <c r="F499" s="8">
        <v>18.952598592110199</v>
      </c>
      <c r="G499" s="49">
        <v>618.70000000000005</v>
      </c>
      <c r="H499" s="9">
        <v>7.8279977314803406E-2</v>
      </c>
      <c r="I499" s="39">
        <v>0</v>
      </c>
      <c r="J499" s="47">
        <v>0</v>
      </c>
      <c r="K499" s="17">
        <v>7.0432490360523403E-2</v>
      </c>
      <c r="L499" s="7">
        <v>1</v>
      </c>
      <c r="M499" s="7">
        <v>3.2533898224778244</v>
      </c>
      <c r="N499" s="33">
        <v>0.2291443473106943</v>
      </c>
      <c r="O499" s="41" t="s">
        <v>1677</v>
      </c>
      <c r="P499" s="33" t="s">
        <v>1677</v>
      </c>
      <c r="Q499" s="45" t="s">
        <v>1675</v>
      </c>
      <c r="R499" s="55">
        <f t="shared" si="21"/>
        <v>495</v>
      </c>
      <c r="S499" s="55">
        <f t="shared" si="22"/>
        <v>616</v>
      </c>
      <c r="T499" s="55">
        <f t="shared" si="23"/>
        <v>7.0432490360523403E-2</v>
      </c>
    </row>
    <row r="500" spans="3:20" x14ac:dyDescent="0.25">
      <c r="C500" s="51" t="s">
        <v>237</v>
      </c>
      <c r="D500" s="52" t="s">
        <v>22</v>
      </c>
      <c r="E500" s="48">
        <v>8.5821110683058102</v>
      </c>
      <c r="F500" s="8">
        <v>88.522817224406595</v>
      </c>
      <c r="G500" s="49">
        <v>2717.5</v>
      </c>
      <c r="H500" s="9">
        <v>0.27956307249280299</v>
      </c>
      <c r="I500" s="39">
        <v>0.132253021771953</v>
      </c>
      <c r="J500" s="47">
        <v>0</v>
      </c>
      <c r="K500" s="17">
        <v>7.7121510311322194E-2</v>
      </c>
      <c r="L500" s="7">
        <v>1</v>
      </c>
      <c r="M500" s="7">
        <v>2.9699824593361317</v>
      </c>
      <c r="N500" s="33">
        <v>0.22904953286213753</v>
      </c>
      <c r="O500" s="41" t="s">
        <v>1677</v>
      </c>
      <c r="P500" s="33" t="s">
        <v>1677</v>
      </c>
      <c r="Q500" s="45" t="s">
        <v>1675</v>
      </c>
      <c r="R500" s="55">
        <f t="shared" si="21"/>
        <v>496</v>
      </c>
      <c r="S500" s="55">
        <f t="shared" si="22"/>
        <v>591</v>
      </c>
      <c r="T500" s="55">
        <f t="shared" si="23"/>
        <v>7.7121510311322194E-2</v>
      </c>
    </row>
    <row r="501" spans="3:20" x14ac:dyDescent="0.25">
      <c r="C501" s="19" t="s">
        <v>1118</v>
      </c>
      <c r="D501" s="6" t="s">
        <v>863</v>
      </c>
      <c r="E501" s="48">
        <v>14.6983071775252</v>
      </c>
      <c r="F501" s="8">
        <v>24.0732806985332</v>
      </c>
      <c r="G501" s="49">
        <v>354</v>
      </c>
      <c r="H501" s="9">
        <v>0.99953806349669205</v>
      </c>
      <c r="I501" s="39">
        <v>0</v>
      </c>
      <c r="J501" s="47">
        <v>0</v>
      </c>
      <c r="K501" s="17">
        <v>0.32415203170492302</v>
      </c>
      <c r="L501" s="7">
        <v>1</v>
      </c>
      <c r="M501" s="7">
        <v>0.70255733502369078</v>
      </c>
      <c r="N501" s="33">
        <v>0.22773538753712563</v>
      </c>
      <c r="O501" s="41" t="s">
        <v>1675</v>
      </c>
      <c r="P501" s="33" t="s">
        <v>1677</v>
      </c>
      <c r="Q501" s="45" t="s">
        <v>1677</v>
      </c>
      <c r="R501" s="55">
        <f t="shared" si="21"/>
        <v>497</v>
      </c>
      <c r="S501" s="55">
        <f t="shared" si="22"/>
        <v>290</v>
      </c>
      <c r="T501" s="55">
        <f t="shared" si="23"/>
        <v>0.32415203170492302</v>
      </c>
    </row>
    <row r="502" spans="3:20" x14ac:dyDescent="0.25">
      <c r="C502" s="51" t="s">
        <v>1132</v>
      </c>
      <c r="D502" s="52" t="s">
        <v>19</v>
      </c>
      <c r="E502" s="48">
        <v>2.9540867926018302</v>
      </c>
      <c r="F502" s="8">
        <v>140.018536886779</v>
      </c>
      <c r="G502" s="49">
        <v>861.1</v>
      </c>
      <c r="H502" s="9">
        <v>0.48034712639259702</v>
      </c>
      <c r="I502" s="39">
        <v>1</v>
      </c>
      <c r="J502" s="47">
        <v>0</v>
      </c>
      <c r="K502" s="17">
        <v>0.114996984335485</v>
      </c>
      <c r="L502" s="7">
        <v>1</v>
      </c>
      <c r="M502" s="7">
        <v>1.9793996935723264</v>
      </c>
      <c r="N502" s="33">
        <v>0.22762499555540061</v>
      </c>
      <c r="O502" s="41" t="s">
        <v>1676</v>
      </c>
      <c r="P502" s="33" t="s">
        <v>1677</v>
      </c>
      <c r="Q502" s="45" t="s">
        <v>1676</v>
      </c>
      <c r="R502" s="55">
        <f t="shared" si="21"/>
        <v>498</v>
      </c>
      <c r="S502" s="55">
        <f t="shared" si="22"/>
        <v>501</v>
      </c>
      <c r="T502" s="55">
        <f t="shared" si="23"/>
        <v>0.114996984335485</v>
      </c>
    </row>
    <row r="503" spans="3:20" x14ac:dyDescent="0.25">
      <c r="C503" s="19" t="s">
        <v>839</v>
      </c>
      <c r="D503" s="6" t="s">
        <v>163</v>
      </c>
      <c r="E503" s="48">
        <v>19.806231727548699</v>
      </c>
      <c r="F503" s="8">
        <v>31.818387187390101</v>
      </c>
      <c r="G503" s="49">
        <v>3239.5</v>
      </c>
      <c r="H503" s="9">
        <v>0.19453691922528599</v>
      </c>
      <c r="I503" s="39">
        <v>0</v>
      </c>
      <c r="J503" s="47">
        <v>0</v>
      </c>
      <c r="K503" s="17">
        <v>0.16054933282228501</v>
      </c>
      <c r="L503" s="7">
        <v>1</v>
      </c>
      <c r="M503" s="7">
        <v>1.4164253212375641</v>
      </c>
      <c r="N503" s="33">
        <v>0.22740614031728165</v>
      </c>
      <c r="O503" s="41" t="s">
        <v>1676</v>
      </c>
      <c r="P503" s="33" t="s">
        <v>1677</v>
      </c>
      <c r="Q503" s="45" t="s">
        <v>1677</v>
      </c>
      <c r="R503" s="55">
        <f t="shared" si="21"/>
        <v>499</v>
      </c>
      <c r="S503" s="55">
        <f t="shared" si="22"/>
        <v>435</v>
      </c>
      <c r="T503" s="55">
        <f t="shared" si="23"/>
        <v>0.16054933282228501</v>
      </c>
    </row>
    <row r="504" spans="3:20" x14ac:dyDescent="0.25">
      <c r="C504" s="19" t="s">
        <v>759</v>
      </c>
      <c r="D504" s="6" t="s">
        <v>22</v>
      </c>
      <c r="E504" s="48">
        <v>9.3863985545859396</v>
      </c>
      <c r="F504" s="8">
        <v>287.06543329925802</v>
      </c>
      <c r="G504" s="49">
        <v>3454</v>
      </c>
      <c r="H504" s="9">
        <v>0.78011307706767197</v>
      </c>
      <c r="I504" s="39">
        <v>0.25231852842768598</v>
      </c>
      <c r="J504" s="47">
        <v>0</v>
      </c>
      <c r="K504" s="17">
        <v>7.5976461879130402E-2</v>
      </c>
      <c r="L504" s="7">
        <v>1</v>
      </c>
      <c r="M504" s="7">
        <v>2.9926523108910206</v>
      </c>
      <c r="N504" s="33">
        <v>0.22737113421590313</v>
      </c>
      <c r="O504" s="41" t="s">
        <v>1677</v>
      </c>
      <c r="P504" s="33" t="s">
        <v>1677</v>
      </c>
      <c r="Q504" s="45" t="s">
        <v>1675</v>
      </c>
      <c r="R504" s="55">
        <f t="shared" si="21"/>
        <v>500</v>
      </c>
      <c r="S504" s="55">
        <f t="shared" si="22"/>
        <v>594</v>
      </c>
      <c r="T504" s="55">
        <f t="shared" si="23"/>
        <v>7.5976461879130402E-2</v>
      </c>
    </row>
    <row r="505" spans="3:20" x14ac:dyDescent="0.25">
      <c r="C505" s="19" t="s">
        <v>843</v>
      </c>
      <c r="D505" s="6" t="s">
        <v>16</v>
      </c>
      <c r="E505" s="48">
        <v>8.4534389672772008</v>
      </c>
      <c r="F505" s="8">
        <v>233.596049066169</v>
      </c>
      <c r="G505" s="49">
        <v>3206.9</v>
      </c>
      <c r="H505" s="9">
        <v>0.61576286874487896</v>
      </c>
      <c r="I505" s="39">
        <v>0.64302764791576705</v>
      </c>
      <c r="J505" s="47">
        <v>1</v>
      </c>
      <c r="K505" s="17">
        <v>9.9664160810487595E-2</v>
      </c>
      <c r="L505" s="7">
        <v>1</v>
      </c>
      <c r="M505" s="7">
        <v>2.2789689381177145</v>
      </c>
      <c r="N505" s="33">
        <v>0.22713152673067005</v>
      </c>
      <c r="O505" s="41" t="s">
        <v>1677</v>
      </c>
      <c r="P505" s="33" t="s">
        <v>1677</v>
      </c>
      <c r="Q505" s="45" t="s">
        <v>1676</v>
      </c>
      <c r="R505" s="55">
        <f t="shared" si="21"/>
        <v>501</v>
      </c>
      <c r="S505" s="55">
        <f t="shared" si="22"/>
        <v>543</v>
      </c>
      <c r="T505" s="55">
        <f t="shared" si="23"/>
        <v>9.9664160810487595E-2</v>
      </c>
    </row>
    <row r="506" spans="3:20" x14ac:dyDescent="0.25">
      <c r="C506" s="19" t="s">
        <v>1114</v>
      </c>
      <c r="D506" s="6" t="s">
        <v>39</v>
      </c>
      <c r="E506" s="48">
        <v>4.5596513610784202</v>
      </c>
      <c r="F506" s="8">
        <v>46.3866147568217</v>
      </c>
      <c r="G506" s="49">
        <v>1089</v>
      </c>
      <c r="H506" s="9">
        <v>0.19422111213201301</v>
      </c>
      <c r="I506" s="39">
        <v>0</v>
      </c>
      <c r="J506" s="47">
        <v>0</v>
      </c>
      <c r="K506" s="17">
        <v>8.9417308663227502E-2</v>
      </c>
      <c r="L506" s="7">
        <v>1</v>
      </c>
      <c r="M506" s="7">
        <v>2.5357984432090972</v>
      </c>
      <c r="N506" s="33">
        <v>0.22674427210415962</v>
      </c>
      <c r="O506" s="41" t="s">
        <v>1677</v>
      </c>
      <c r="P506" s="33" t="s">
        <v>1677</v>
      </c>
      <c r="Q506" s="45" t="s">
        <v>1675</v>
      </c>
      <c r="R506" s="55">
        <f t="shared" si="21"/>
        <v>502</v>
      </c>
      <c r="S506" s="55">
        <f t="shared" si="22"/>
        <v>570</v>
      </c>
      <c r="T506" s="55">
        <f t="shared" si="23"/>
        <v>8.9417308663227502E-2</v>
      </c>
    </row>
    <row r="507" spans="3:20" x14ac:dyDescent="0.25">
      <c r="C507" s="19" t="s">
        <v>1394</v>
      </c>
      <c r="D507" s="6" t="s">
        <v>22</v>
      </c>
      <c r="E507" s="48">
        <v>0.158323936819314</v>
      </c>
      <c r="F507" s="8">
        <v>0.846859562455893</v>
      </c>
      <c r="G507" s="49">
        <v>3</v>
      </c>
      <c r="H507" s="9">
        <v>4.4692713287032899E-2</v>
      </c>
      <c r="I507" s="39">
        <v>0</v>
      </c>
      <c r="J507" s="47">
        <v>0</v>
      </c>
      <c r="K507" s="17">
        <v>0.105687936272781</v>
      </c>
      <c r="L507" s="7">
        <v>1</v>
      </c>
      <c r="M507" s="7">
        <v>2.1198381090675786</v>
      </c>
      <c r="N507" s="33">
        <v>0.22404131497974683</v>
      </c>
      <c r="O507" s="41" t="s">
        <v>1677</v>
      </c>
      <c r="P507" s="33" t="s">
        <v>1677</v>
      </c>
      <c r="Q507" s="45" t="s">
        <v>1676</v>
      </c>
      <c r="R507" s="55">
        <f t="shared" si="21"/>
        <v>503</v>
      </c>
      <c r="S507" s="55">
        <f t="shared" si="22"/>
        <v>519</v>
      </c>
      <c r="T507" s="55">
        <f t="shared" si="23"/>
        <v>0.105687936272781</v>
      </c>
    </row>
    <row r="508" spans="3:20" x14ac:dyDescent="0.25">
      <c r="C508" s="19" t="s">
        <v>944</v>
      </c>
      <c r="D508" s="6" t="s">
        <v>144</v>
      </c>
      <c r="E508" s="48">
        <v>1.78691751048123</v>
      </c>
      <c r="F508" s="8">
        <v>64.704278136024101</v>
      </c>
      <c r="G508" s="49">
        <v>735.5</v>
      </c>
      <c r="H508" s="9">
        <v>0.15720082611055</v>
      </c>
      <c r="I508" s="39">
        <v>0</v>
      </c>
      <c r="J508" s="47">
        <v>0</v>
      </c>
      <c r="K508" s="17">
        <v>6.8434238512290205E-2</v>
      </c>
      <c r="L508" s="7">
        <v>1</v>
      </c>
      <c r="M508" s="7">
        <v>3.2675361297105572</v>
      </c>
      <c r="N508" s="33">
        <v>0.22361134684813788</v>
      </c>
      <c r="O508" s="41" t="s">
        <v>1677</v>
      </c>
      <c r="P508" s="33" t="s">
        <v>1677</v>
      </c>
      <c r="Q508" s="45" t="s">
        <v>1675</v>
      </c>
      <c r="R508" s="55">
        <f t="shared" si="21"/>
        <v>504</v>
      </c>
      <c r="S508" s="55">
        <f t="shared" si="22"/>
        <v>619</v>
      </c>
      <c r="T508" s="55">
        <f t="shared" si="23"/>
        <v>6.8434238512290205E-2</v>
      </c>
    </row>
    <row r="509" spans="3:20" x14ac:dyDescent="0.25">
      <c r="C509" s="19" t="s">
        <v>1422</v>
      </c>
      <c r="D509" s="6" t="s">
        <v>27</v>
      </c>
      <c r="E509" s="48">
        <v>3.8208540390453001</v>
      </c>
      <c r="F509" s="8">
        <v>57.643701352337601</v>
      </c>
      <c r="G509" s="49">
        <v>3956.9</v>
      </c>
      <c r="H509" s="9">
        <v>5.5661798159569398E-2</v>
      </c>
      <c r="I509" s="39">
        <v>0</v>
      </c>
      <c r="J509" s="47">
        <v>0</v>
      </c>
      <c r="K509" s="17">
        <v>0.105266963049705</v>
      </c>
      <c r="L509" s="7">
        <v>1</v>
      </c>
      <c r="M509" s="7">
        <v>2.1109337487267932</v>
      </c>
      <c r="N509" s="33">
        <v>0.2222115849275986</v>
      </c>
      <c r="O509" s="41" t="s">
        <v>1677</v>
      </c>
      <c r="P509" s="33" t="s">
        <v>1677</v>
      </c>
      <c r="Q509" s="45" t="s">
        <v>1676</v>
      </c>
      <c r="R509" s="55">
        <f t="shared" si="21"/>
        <v>505</v>
      </c>
      <c r="S509" s="55">
        <f t="shared" si="22"/>
        <v>520</v>
      </c>
      <c r="T509" s="55">
        <f t="shared" si="23"/>
        <v>0.105266963049705</v>
      </c>
    </row>
    <row r="510" spans="3:20" x14ac:dyDescent="0.25">
      <c r="C510" s="51" t="s">
        <v>707</v>
      </c>
      <c r="D510" s="52" t="s">
        <v>19</v>
      </c>
      <c r="E510" s="48">
        <v>14.58116765633317</v>
      </c>
      <c r="F510" s="8">
        <v>0.73752697585080196</v>
      </c>
      <c r="G510" s="49">
        <v>46</v>
      </c>
      <c r="H510" s="9">
        <v>0.233782706216281</v>
      </c>
      <c r="I510" s="39">
        <v>0.31419238836676</v>
      </c>
      <c r="J510" s="47">
        <v>0</v>
      </c>
      <c r="K510" s="17">
        <v>0.110571333372822</v>
      </c>
      <c r="L510" s="7">
        <v>1</v>
      </c>
      <c r="M510" s="7">
        <v>1.9985301839835108</v>
      </c>
      <c r="N510" s="33">
        <v>0.22098014722888806</v>
      </c>
      <c r="O510" s="41" t="s">
        <v>1677</v>
      </c>
      <c r="P510" s="33" t="s">
        <v>1677</v>
      </c>
      <c r="Q510" s="45" t="s">
        <v>1676</v>
      </c>
      <c r="R510" s="55">
        <f t="shared" si="21"/>
        <v>506</v>
      </c>
      <c r="S510" s="55">
        <f t="shared" si="22"/>
        <v>510</v>
      </c>
      <c r="T510" s="55">
        <f t="shared" si="23"/>
        <v>0.110571333372822</v>
      </c>
    </row>
    <row r="511" spans="3:20" x14ac:dyDescent="0.25">
      <c r="C511" s="19" t="s">
        <v>515</v>
      </c>
      <c r="D511" s="6" t="s">
        <v>131</v>
      </c>
      <c r="E511" s="48">
        <v>6.6289894755079803</v>
      </c>
      <c r="F511" s="8">
        <v>2.6966851516366801</v>
      </c>
      <c r="G511" s="49">
        <v>78</v>
      </c>
      <c r="H511" s="9">
        <v>0.22918330114048999</v>
      </c>
      <c r="I511" s="39">
        <v>0</v>
      </c>
      <c r="J511" s="47">
        <v>0</v>
      </c>
      <c r="K511" s="17">
        <v>0.120502552407372</v>
      </c>
      <c r="L511" s="7">
        <v>1</v>
      </c>
      <c r="M511" s="7">
        <v>1.829621717201978</v>
      </c>
      <c r="N511" s="33">
        <v>0.22047408686279729</v>
      </c>
      <c r="O511" s="41" t="s">
        <v>1676</v>
      </c>
      <c r="P511" s="33" t="s">
        <v>1677</v>
      </c>
      <c r="Q511" s="45" t="s">
        <v>1676</v>
      </c>
      <c r="R511" s="55">
        <f t="shared" si="21"/>
        <v>507</v>
      </c>
      <c r="S511" s="55">
        <f t="shared" si="22"/>
        <v>482</v>
      </c>
      <c r="T511" s="55">
        <f t="shared" si="23"/>
        <v>0.120502552407372</v>
      </c>
    </row>
    <row r="512" spans="3:20" x14ac:dyDescent="0.25">
      <c r="C512" s="19" t="s">
        <v>1412</v>
      </c>
      <c r="D512" s="6" t="s">
        <v>16</v>
      </c>
      <c r="E512" s="48">
        <v>15.886788298727099</v>
      </c>
      <c r="F512" s="8">
        <v>404.90504038223099</v>
      </c>
      <c r="G512" s="49">
        <v>6432.2</v>
      </c>
      <c r="H512" s="9">
        <v>1</v>
      </c>
      <c r="I512" s="39">
        <v>0</v>
      </c>
      <c r="J512" s="47">
        <v>0</v>
      </c>
      <c r="K512" s="17">
        <v>0.10645540229547699</v>
      </c>
      <c r="L512" s="7">
        <v>1</v>
      </c>
      <c r="M512" s="7">
        <v>2.0688827856497887</v>
      </c>
      <c r="N512" s="33">
        <v>0.22024374924853535</v>
      </c>
      <c r="O512" s="41" t="s">
        <v>1677</v>
      </c>
      <c r="P512" s="33" t="s">
        <v>1677</v>
      </c>
      <c r="Q512" s="45" t="s">
        <v>1676</v>
      </c>
      <c r="R512" s="55">
        <f t="shared" si="21"/>
        <v>508</v>
      </c>
      <c r="S512" s="55">
        <f t="shared" si="22"/>
        <v>516</v>
      </c>
      <c r="T512" s="55">
        <f t="shared" si="23"/>
        <v>0.10645540229547699</v>
      </c>
    </row>
    <row r="513" spans="3:20" x14ac:dyDescent="0.25">
      <c r="C513" s="19" t="s">
        <v>1028</v>
      </c>
      <c r="D513" s="6" t="s">
        <v>144</v>
      </c>
      <c r="E513" s="48">
        <v>3.4750483097308602</v>
      </c>
      <c r="F513" s="8">
        <v>52.0984864374784</v>
      </c>
      <c r="G513" s="49">
        <v>770</v>
      </c>
      <c r="H513" s="9">
        <v>0.235123061342981</v>
      </c>
      <c r="I513" s="39">
        <v>0</v>
      </c>
      <c r="J513" s="47">
        <v>0</v>
      </c>
      <c r="K513" s="17">
        <v>7.5774781205359507E-2</v>
      </c>
      <c r="L513" s="7">
        <v>1</v>
      </c>
      <c r="M513" s="7">
        <v>2.8408919128019252</v>
      </c>
      <c r="N513" s="33">
        <v>0.21526796312064114</v>
      </c>
      <c r="O513" s="41" t="s">
        <v>1677</v>
      </c>
      <c r="P513" s="33" t="s">
        <v>1677</v>
      </c>
      <c r="Q513" s="45" t="s">
        <v>1675</v>
      </c>
      <c r="R513" s="55">
        <f t="shared" si="21"/>
        <v>509</v>
      </c>
      <c r="S513" s="55">
        <f t="shared" si="22"/>
        <v>596</v>
      </c>
      <c r="T513" s="55">
        <f t="shared" si="23"/>
        <v>7.5774781205359507E-2</v>
      </c>
    </row>
    <row r="514" spans="3:20" x14ac:dyDescent="0.25">
      <c r="C514" s="51" t="s">
        <v>619</v>
      </c>
      <c r="D514" s="52" t="s">
        <v>204</v>
      </c>
      <c r="E514" s="48">
        <v>30.6514462000493</v>
      </c>
      <c r="F514" s="8">
        <v>98.391575203473806</v>
      </c>
      <c r="G514" s="49">
        <v>7214.7</v>
      </c>
      <c r="H514" s="9">
        <v>0.41801378766787001</v>
      </c>
      <c r="I514" s="39">
        <v>0.44968227969574998</v>
      </c>
      <c r="J514" s="47">
        <v>0</v>
      </c>
      <c r="K514" s="17">
        <v>0.199033341493496</v>
      </c>
      <c r="L514" s="7">
        <v>1</v>
      </c>
      <c r="M514" s="7">
        <v>1.0806883915495995</v>
      </c>
      <c r="N514" s="33">
        <v>0.21509302168334835</v>
      </c>
      <c r="O514" s="41" t="s">
        <v>1676</v>
      </c>
      <c r="P514" s="33" t="s">
        <v>1677</v>
      </c>
      <c r="Q514" s="45" t="s">
        <v>1677</v>
      </c>
      <c r="R514" s="55">
        <f t="shared" si="21"/>
        <v>510</v>
      </c>
      <c r="S514" s="55">
        <f t="shared" si="22"/>
        <v>395</v>
      </c>
      <c r="T514" s="55">
        <f t="shared" si="23"/>
        <v>0.199033341493496</v>
      </c>
    </row>
    <row r="515" spans="3:20" x14ac:dyDescent="0.25">
      <c r="C515" s="19" t="s">
        <v>1276</v>
      </c>
      <c r="D515" s="6" t="s">
        <v>19</v>
      </c>
      <c r="E515" s="48">
        <v>7.1785469346320898</v>
      </c>
      <c r="F515" s="8">
        <v>3.6067493256946901</v>
      </c>
      <c r="G515" s="49">
        <v>69</v>
      </c>
      <c r="H515" s="9">
        <v>0.37523506255002897</v>
      </c>
      <c r="I515" s="39">
        <v>0</v>
      </c>
      <c r="J515" s="47">
        <v>0</v>
      </c>
      <c r="K515" s="17">
        <v>0.13107413243970101</v>
      </c>
      <c r="L515" s="7">
        <v>1</v>
      </c>
      <c r="M515" s="7">
        <v>1.6408326636624646</v>
      </c>
      <c r="N515" s="33">
        <v>0.21507071786828127</v>
      </c>
      <c r="O515" s="41" t="s">
        <v>1676</v>
      </c>
      <c r="P515" s="33" t="s">
        <v>1677</v>
      </c>
      <c r="Q515" s="45" t="s">
        <v>1677</v>
      </c>
      <c r="R515" s="55">
        <f t="shared" si="21"/>
        <v>511</v>
      </c>
      <c r="S515" s="55">
        <f t="shared" si="22"/>
        <v>467</v>
      </c>
      <c r="T515" s="55">
        <f t="shared" si="23"/>
        <v>0.13107413243970101</v>
      </c>
    </row>
    <row r="516" spans="3:20" x14ac:dyDescent="0.25">
      <c r="C516" s="19" t="s">
        <v>673</v>
      </c>
      <c r="D516" s="6" t="s">
        <v>19</v>
      </c>
      <c r="E516" s="48">
        <v>24.039494702260601</v>
      </c>
      <c r="F516" s="8">
        <v>83.198594507048099</v>
      </c>
      <c r="G516" s="49">
        <v>3030.8</v>
      </c>
      <c r="H516" s="9">
        <v>0.65990899164831396</v>
      </c>
      <c r="I516" s="39">
        <v>0</v>
      </c>
      <c r="J516" s="47">
        <v>0</v>
      </c>
      <c r="K516" s="17">
        <v>0.22356864033895599</v>
      </c>
      <c r="L516" s="7">
        <v>1</v>
      </c>
      <c r="M516" s="7">
        <v>0.95033395276011678</v>
      </c>
      <c r="N516" s="33">
        <v>0.21246486968652495</v>
      </c>
      <c r="O516" s="41" t="s">
        <v>1676</v>
      </c>
      <c r="P516" s="33" t="s">
        <v>1677</v>
      </c>
      <c r="Q516" s="45" t="s">
        <v>1677</v>
      </c>
      <c r="R516" s="55">
        <f t="shared" si="21"/>
        <v>512</v>
      </c>
      <c r="S516" s="55">
        <f t="shared" si="22"/>
        <v>365</v>
      </c>
      <c r="T516" s="55">
        <f t="shared" si="23"/>
        <v>0.22356864033895599</v>
      </c>
    </row>
    <row r="517" spans="3:20" x14ac:dyDescent="0.25">
      <c r="C517" s="51" t="s">
        <v>539</v>
      </c>
      <c r="D517" s="52" t="s">
        <v>144</v>
      </c>
      <c r="E517" s="48">
        <v>2.668820384594476</v>
      </c>
      <c r="F517" s="8">
        <v>89.216642561635993</v>
      </c>
      <c r="G517" s="49">
        <v>1061</v>
      </c>
      <c r="H517" s="9">
        <v>0.224413943745121</v>
      </c>
      <c r="I517" s="39">
        <v>0.77451158679335097</v>
      </c>
      <c r="J517" s="47">
        <v>0</v>
      </c>
      <c r="K517" s="17">
        <v>7.1051366792033097E-2</v>
      </c>
      <c r="L517" s="7">
        <v>1</v>
      </c>
      <c r="M517" s="7">
        <v>2.9899821297153868</v>
      </c>
      <c r="N517" s="33">
        <v>0.21244231700003222</v>
      </c>
      <c r="O517" s="41" t="s">
        <v>1677</v>
      </c>
      <c r="P517" s="33" t="s">
        <v>1677</v>
      </c>
      <c r="Q517" s="45" t="s">
        <v>1675</v>
      </c>
      <c r="R517" s="55">
        <f t="shared" si="21"/>
        <v>513</v>
      </c>
      <c r="S517" s="55">
        <f t="shared" si="22"/>
        <v>614</v>
      </c>
      <c r="T517" s="55">
        <f t="shared" si="23"/>
        <v>7.1051366792033097E-2</v>
      </c>
    </row>
    <row r="518" spans="3:20" x14ac:dyDescent="0.25">
      <c r="C518" s="19" t="s">
        <v>807</v>
      </c>
      <c r="D518" s="6" t="s">
        <v>448</v>
      </c>
      <c r="E518" s="48">
        <v>3.6312752776000998</v>
      </c>
      <c r="F518" s="8">
        <v>77.152615825330102</v>
      </c>
      <c r="G518" s="49">
        <v>840.3</v>
      </c>
      <c r="H518" s="9">
        <v>0.333407576399737</v>
      </c>
      <c r="I518" s="39">
        <v>0</v>
      </c>
      <c r="J518" s="47">
        <v>0</v>
      </c>
      <c r="K518" s="17">
        <v>0.11642415418367701</v>
      </c>
      <c r="L518" s="7">
        <v>1</v>
      </c>
      <c r="M518" s="7">
        <v>1.8207528585808133</v>
      </c>
      <c r="N518" s="33">
        <v>0.21197961153778325</v>
      </c>
      <c r="O518" s="41" t="s">
        <v>1676</v>
      </c>
      <c r="P518" s="33" t="s">
        <v>1677</v>
      </c>
      <c r="Q518" s="45" t="s">
        <v>1676</v>
      </c>
      <c r="R518" s="55">
        <f t="shared" ref="R518:R581" si="24">RANK(N518,$N$5:$N$700,0)</f>
        <v>514</v>
      </c>
      <c r="S518" s="55">
        <f t="shared" ref="S518:S581" si="25">RANK(T518,$T$5:$T$700,0)</f>
        <v>498</v>
      </c>
      <c r="T518" s="55">
        <f t="shared" ref="T518:T581" si="26">K518*L518</f>
        <v>0.11642415418367701</v>
      </c>
    </row>
    <row r="519" spans="3:20" x14ac:dyDescent="0.25">
      <c r="C519" s="19" t="s">
        <v>849</v>
      </c>
      <c r="D519" s="6" t="s">
        <v>28</v>
      </c>
      <c r="E519" s="48">
        <v>1.5331439612572699</v>
      </c>
      <c r="F519" s="8">
        <v>86.692063898581793</v>
      </c>
      <c r="G519" s="49">
        <v>1624.8</v>
      </c>
      <c r="H519" s="9">
        <v>8.1801707444017796E-2</v>
      </c>
      <c r="I519" s="39">
        <v>0</v>
      </c>
      <c r="J519" s="47">
        <v>0</v>
      </c>
      <c r="K519" s="17">
        <v>6.10238718350865E-2</v>
      </c>
      <c r="L519" s="7">
        <v>1</v>
      </c>
      <c r="M519" s="7">
        <v>3.4689165745267929</v>
      </c>
      <c r="N519" s="33">
        <v>0.2116867204505303</v>
      </c>
      <c r="O519" s="41" t="s">
        <v>1677</v>
      </c>
      <c r="P519" s="33" t="s">
        <v>1677</v>
      </c>
      <c r="Q519" s="45" t="s">
        <v>1675</v>
      </c>
      <c r="R519" s="55">
        <f t="shared" si="24"/>
        <v>515</v>
      </c>
      <c r="S519" s="55">
        <f t="shared" si="25"/>
        <v>639</v>
      </c>
      <c r="T519" s="55">
        <f t="shared" si="26"/>
        <v>6.10238718350865E-2</v>
      </c>
    </row>
    <row r="520" spans="3:20" x14ac:dyDescent="0.25">
      <c r="C520" s="19" t="s">
        <v>1212</v>
      </c>
      <c r="D520" s="6" t="s">
        <v>16</v>
      </c>
      <c r="E520" s="48">
        <v>8.7536764007730596</v>
      </c>
      <c r="F520" s="8">
        <v>84.690534621842801</v>
      </c>
      <c r="G520" s="49">
        <v>1442.5</v>
      </c>
      <c r="H520" s="9">
        <v>0.51393659222743804</v>
      </c>
      <c r="I520" s="39">
        <v>0</v>
      </c>
      <c r="J520" s="47">
        <v>0</v>
      </c>
      <c r="K520" s="17">
        <v>0.147359475159764</v>
      </c>
      <c r="L520" s="7">
        <v>1</v>
      </c>
      <c r="M520" s="7">
        <v>1.4297316799335078</v>
      </c>
      <c r="N520" s="33">
        <v>0.21068450997428939</v>
      </c>
      <c r="O520" s="41" t="s">
        <v>1676</v>
      </c>
      <c r="P520" s="33" t="s">
        <v>1677</v>
      </c>
      <c r="Q520" s="45" t="s">
        <v>1677</v>
      </c>
      <c r="R520" s="55">
        <f t="shared" si="24"/>
        <v>516</v>
      </c>
      <c r="S520" s="55">
        <f t="shared" si="25"/>
        <v>450</v>
      </c>
      <c r="T520" s="55">
        <f t="shared" si="26"/>
        <v>0.147359475159764</v>
      </c>
    </row>
    <row r="521" spans="3:20" x14ac:dyDescent="0.25">
      <c r="C521" s="19" t="s">
        <v>597</v>
      </c>
      <c r="D521" s="6" t="s">
        <v>131</v>
      </c>
      <c r="E521" s="48">
        <v>17.3426625279692</v>
      </c>
      <c r="F521" s="8">
        <v>44.858806564080098</v>
      </c>
      <c r="G521" s="49">
        <v>983</v>
      </c>
      <c r="H521" s="9">
        <v>0.79142537502369303</v>
      </c>
      <c r="I521" s="39">
        <v>0</v>
      </c>
      <c r="J521" s="47">
        <v>0</v>
      </c>
      <c r="K521" s="17">
        <v>0.288516466441743</v>
      </c>
      <c r="L521" s="7">
        <v>1</v>
      </c>
      <c r="M521" s="7">
        <v>0.72632297274023305</v>
      </c>
      <c r="N521" s="33">
        <v>0.20955613759047448</v>
      </c>
      <c r="O521" s="41" t="s">
        <v>1676</v>
      </c>
      <c r="P521" s="33" t="s">
        <v>1677</v>
      </c>
      <c r="Q521" s="45" t="s">
        <v>1677</v>
      </c>
      <c r="R521" s="55">
        <f t="shared" si="24"/>
        <v>517</v>
      </c>
      <c r="S521" s="55">
        <f t="shared" si="25"/>
        <v>314</v>
      </c>
      <c r="T521" s="55">
        <f t="shared" si="26"/>
        <v>0.288516466441743</v>
      </c>
    </row>
    <row r="522" spans="3:20" x14ac:dyDescent="0.25">
      <c r="C522" s="19" t="s">
        <v>898</v>
      </c>
      <c r="D522" s="6" t="s">
        <v>22</v>
      </c>
      <c r="E522" s="48">
        <v>4.0277586239271095</v>
      </c>
      <c r="F522" s="8">
        <v>131.469719034766</v>
      </c>
      <c r="G522" s="49">
        <v>2771.5</v>
      </c>
      <c r="H522" s="9">
        <v>0.19106198615462899</v>
      </c>
      <c r="I522" s="39">
        <v>0.34229526362478702</v>
      </c>
      <c r="J522" s="47">
        <v>0</v>
      </c>
      <c r="K522" s="17">
        <v>7.1194286041451102E-2</v>
      </c>
      <c r="L522" s="7">
        <v>1</v>
      </c>
      <c r="M522" s="7">
        <v>2.9420523568458927</v>
      </c>
      <c r="N522" s="33">
        <v>0.20945731704221185</v>
      </c>
      <c r="O522" s="41" t="s">
        <v>1677</v>
      </c>
      <c r="P522" s="33" t="s">
        <v>1677</v>
      </c>
      <c r="Q522" s="45" t="s">
        <v>1675</v>
      </c>
      <c r="R522" s="55">
        <f t="shared" si="24"/>
        <v>518</v>
      </c>
      <c r="S522" s="55">
        <f t="shared" si="25"/>
        <v>613</v>
      </c>
      <c r="T522" s="55">
        <f t="shared" si="26"/>
        <v>7.1194286041451102E-2</v>
      </c>
    </row>
    <row r="523" spans="3:20" x14ac:dyDescent="0.25">
      <c r="C523" s="19" t="s">
        <v>1274</v>
      </c>
      <c r="D523" s="6" t="s">
        <v>22</v>
      </c>
      <c r="E523" s="48">
        <v>5.4257594479894804</v>
      </c>
      <c r="F523" s="8">
        <v>48.970047647934102</v>
      </c>
      <c r="G523" s="49">
        <v>944.5</v>
      </c>
      <c r="H523" s="9">
        <v>0.281312544938352</v>
      </c>
      <c r="I523" s="39">
        <v>0</v>
      </c>
      <c r="J523" s="47">
        <v>0</v>
      </c>
      <c r="K523" s="17">
        <v>9.5285288003854399E-2</v>
      </c>
      <c r="L523" s="7">
        <v>1</v>
      </c>
      <c r="M523" s="7">
        <v>2.1972395233406941</v>
      </c>
      <c r="N523" s="33">
        <v>0.2093646007949698</v>
      </c>
      <c r="O523" s="41" t="s">
        <v>1677</v>
      </c>
      <c r="P523" s="33" t="s">
        <v>1677</v>
      </c>
      <c r="Q523" s="45" t="s">
        <v>1676</v>
      </c>
      <c r="R523" s="55">
        <f t="shared" si="24"/>
        <v>519</v>
      </c>
      <c r="S523" s="55">
        <f t="shared" si="25"/>
        <v>555</v>
      </c>
      <c r="T523" s="55">
        <f t="shared" si="26"/>
        <v>9.5285288003854399E-2</v>
      </c>
    </row>
    <row r="524" spans="3:20" x14ac:dyDescent="0.25">
      <c r="C524" s="19" t="s">
        <v>1050</v>
      </c>
      <c r="D524" s="6" t="s">
        <v>22</v>
      </c>
      <c r="E524" s="48">
        <v>8.1253016927967892</v>
      </c>
      <c r="F524" s="8">
        <v>1.2600352809878701</v>
      </c>
      <c r="G524" s="49">
        <v>42</v>
      </c>
      <c r="H524" s="9">
        <v>0.24376587622843801</v>
      </c>
      <c r="I524" s="39">
        <v>0</v>
      </c>
      <c r="J524" s="47">
        <v>0</v>
      </c>
      <c r="K524" s="17">
        <v>8.8716558958086E-2</v>
      </c>
      <c r="L524" s="7">
        <v>1</v>
      </c>
      <c r="M524" s="7">
        <v>2.3405129948846275</v>
      </c>
      <c r="N524" s="33">
        <v>0.2076422591028485</v>
      </c>
      <c r="O524" s="41" t="s">
        <v>1677</v>
      </c>
      <c r="P524" s="33" t="s">
        <v>1677</v>
      </c>
      <c r="Q524" s="45" t="s">
        <v>1676</v>
      </c>
      <c r="R524" s="55">
        <f t="shared" si="24"/>
        <v>520</v>
      </c>
      <c r="S524" s="55">
        <f t="shared" si="25"/>
        <v>572</v>
      </c>
      <c r="T524" s="55">
        <f t="shared" si="26"/>
        <v>8.8716558958086E-2</v>
      </c>
    </row>
    <row r="525" spans="3:20" x14ac:dyDescent="0.25">
      <c r="C525" s="19" t="s">
        <v>1136</v>
      </c>
      <c r="D525" s="6" t="s">
        <v>48</v>
      </c>
      <c r="E525" s="48">
        <v>2.17185333564646</v>
      </c>
      <c r="F525" s="8">
        <v>39.866755496335799</v>
      </c>
      <c r="G525" s="49">
        <v>748</v>
      </c>
      <c r="H525" s="9">
        <v>0.115755007895881</v>
      </c>
      <c r="I525" s="39">
        <v>0</v>
      </c>
      <c r="J525" s="47">
        <v>0</v>
      </c>
      <c r="K525" s="17">
        <v>7.2227966619030498E-2</v>
      </c>
      <c r="L525" s="7">
        <v>1</v>
      </c>
      <c r="M525" s="7">
        <v>2.8738562854712821</v>
      </c>
      <c r="N525" s="33">
        <v>0.20757279585491076</v>
      </c>
      <c r="O525" s="41" t="s">
        <v>1677</v>
      </c>
      <c r="P525" s="33" t="s">
        <v>1677</v>
      </c>
      <c r="Q525" s="45" t="s">
        <v>1675</v>
      </c>
      <c r="R525" s="55">
        <f t="shared" si="24"/>
        <v>521</v>
      </c>
      <c r="S525" s="55">
        <f t="shared" si="25"/>
        <v>609</v>
      </c>
      <c r="T525" s="55">
        <f t="shared" si="26"/>
        <v>7.2227966619030498E-2</v>
      </c>
    </row>
    <row r="526" spans="3:20" x14ac:dyDescent="0.25">
      <c r="C526" s="19" t="s">
        <v>872</v>
      </c>
      <c r="D526" s="6" t="s">
        <v>126</v>
      </c>
      <c r="E526" s="48">
        <v>8.6112437192726397</v>
      </c>
      <c r="F526" s="8">
        <v>263.86964839369398</v>
      </c>
      <c r="G526" s="49">
        <v>3200</v>
      </c>
      <c r="H526" s="9">
        <v>0.71007682888652301</v>
      </c>
      <c r="I526" s="39">
        <v>0</v>
      </c>
      <c r="J526" s="47">
        <v>0</v>
      </c>
      <c r="K526" s="17">
        <v>8.8743380877816497E-2</v>
      </c>
      <c r="L526" s="7">
        <v>1</v>
      </c>
      <c r="M526" s="7">
        <v>2.334294285063045</v>
      </c>
      <c r="N526" s="33">
        <v>0.20715316682026017</v>
      </c>
      <c r="O526" s="41" t="s">
        <v>1677</v>
      </c>
      <c r="P526" s="33" t="s">
        <v>1677</v>
      </c>
      <c r="Q526" s="45" t="s">
        <v>1676</v>
      </c>
      <c r="R526" s="55">
        <f t="shared" si="24"/>
        <v>522</v>
      </c>
      <c r="S526" s="55">
        <f t="shared" si="25"/>
        <v>571</v>
      </c>
      <c r="T526" s="55">
        <f t="shared" si="26"/>
        <v>8.8743380877816497E-2</v>
      </c>
    </row>
    <row r="527" spans="3:20" x14ac:dyDescent="0.25">
      <c r="C527" s="19" t="s">
        <v>932</v>
      </c>
      <c r="D527" s="6" t="s">
        <v>115</v>
      </c>
      <c r="E527" s="48">
        <v>1.1034187244484299</v>
      </c>
      <c r="F527" s="8">
        <v>103.841310853461</v>
      </c>
      <c r="G527" s="49">
        <v>635</v>
      </c>
      <c r="H527" s="9">
        <v>0.180441648451935</v>
      </c>
      <c r="I527" s="39">
        <v>0</v>
      </c>
      <c r="J527" s="47">
        <v>0</v>
      </c>
      <c r="K527" s="17">
        <v>6.7648430605888502E-2</v>
      </c>
      <c r="L527" s="7">
        <v>1</v>
      </c>
      <c r="M527" s="7">
        <v>3.0578249849877159</v>
      </c>
      <c r="N527" s="33">
        <v>0.20685706130189355</v>
      </c>
      <c r="O527" s="41" t="s">
        <v>1677</v>
      </c>
      <c r="P527" s="33" t="s">
        <v>1677</v>
      </c>
      <c r="Q527" s="45" t="s">
        <v>1675</v>
      </c>
      <c r="R527" s="55">
        <f t="shared" si="24"/>
        <v>523</v>
      </c>
      <c r="S527" s="55">
        <f t="shared" si="25"/>
        <v>620</v>
      </c>
      <c r="T527" s="55">
        <f t="shared" si="26"/>
        <v>6.7648430605888502E-2</v>
      </c>
    </row>
    <row r="528" spans="3:20" x14ac:dyDescent="0.25">
      <c r="C528" s="19" t="s">
        <v>847</v>
      </c>
      <c r="D528" s="6" t="s">
        <v>163</v>
      </c>
      <c r="E528" s="48">
        <v>4.94920154311232</v>
      </c>
      <c r="F528" s="8">
        <v>65.554174690965695</v>
      </c>
      <c r="G528" s="49">
        <v>1382</v>
      </c>
      <c r="H528" s="9">
        <v>0.234761810808959</v>
      </c>
      <c r="I528" s="39">
        <v>0</v>
      </c>
      <c r="J528" s="47">
        <v>0</v>
      </c>
      <c r="K528" s="17">
        <v>0.11703657558220799</v>
      </c>
      <c r="L528" s="7">
        <v>1</v>
      </c>
      <c r="M528" s="7">
        <v>1.7652349489383754</v>
      </c>
      <c r="N528" s="33">
        <v>0.20659705352178123</v>
      </c>
      <c r="O528" s="41" t="s">
        <v>1676</v>
      </c>
      <c r="P528" s="33" t="s">
        <v>1677</v>
      </c>
      <c r="Q528" s="45" t="s">
        <v>1676</v>
      </c>
      <c r="R528" s="55">
        <f t="shared" si="24"/>
        <v>524</v>
      </c>
      <c r="S528" s="55">
        <f t="shared" si="25"/>
        <v>497</v>
      </c>
      <c r="T528" s="55">
        <f t="shared" si="26"/>
        <v>0.11703657558220799</v>
      </c>
    </row>
    <row r="529" spans="3:20" x14ac:dyDescent="0.25">
      <c r="C529" s="19" t="s">
        <v>1184</v>
      </c>
      <c r="D529" s="6" t="s">
        <v>144</v>
      </c>
      <c r="E529" s="48">
        <v>1.9818620539618801</v>
      </c>
      <c r="F529" s="8">
        <v>31.072587185725901</v>
      </c>
      <c r="G529" s="49">
        <v>613</v>
      </c>
      <c r="H529" s="9">
        <v>0.100459349856137</v>
      </c>
      <c r="I529" s="39">
        <v>0</v>
      </c>
      <c r="J529" s="47">
        <v>0</v>
      </c>
      <c r="K529" s="17">
        <v>8.1921824790900405E-2</v>
      </c>
      <c r="L529" s="7">
        <v>1</v>
      </c>
      <c r="M529" s="7">
        <v>2.5071313005459239</v>
      </c>
      <c r="N529" s="33">
        <v>0.20538877113110546</v>
      </c>
      <c r="O529" s="41" t="s">
        <v>1677</v>
      </c>
      <c r="P529" s="33" t="s">
        <v>1677</v>
      </c>
      <c r="Q529" s="45" t="s">
        <v>1675</v>
      </c>
      <c r="R529" s="55">
        <f t="shared" si="24"/>
        <v>525</v>
      </c>
      <c r="S529" s="55">
        <f t="shared" si="25"/>
        <v>583</v>
      </c>
      <c r="T529" s="55">
        <f t="shared" si="26"/>
        <v>8.1921824790900405E-2</v>
      </c>
    </row>
    <row r="530" spans="3:20" x14ac:dyDescent="0.25">
      <c r="C530" s="19" t="s">
        <v>976</v>
      </c>
      <c r="D530" s="6" t="s">
        <v>144</v>
      </c>
      <c r="E530" s="48">
        <v>2.760190991200616</v>
      </c>
      <c r="F530" s="8">
        <v>98.879367172050095</v>
      </c>
      <c r="G530" s="49">
        <v>720</v>
      </c>
      <c r="H530" s="9">
        <v>0.379063803449876</v>
      </c>
      <c r="I530" s="39">
        <v>0.65539554153509205</v>
      </c>
      <c r="J530" s="47">
        <v>0</v>
      </c>
      <c r="K530" s="17">
        <v>7.5187752124153198E-2</v>
      </c>
      <c r="L530" s="7">
        <v>1</v>
      </c>
      <c r="M530" s="7">
        <v>2.6645066570467058</v>
      </c>
      <c r="N530" s="33">
        <v>0.20033826606318378</v>
      </c>
      <c r="O530" s="41" t="s">
        <v>1677</v>
      </c>
      <c r="P530" s="33" t="s">
        <v>1677</v>
      </c>
      <c r="Q530" s="45" t="s">
        <v>1675</v>
      </c>
      <c r="R530" s="55">
        <f t="shared" si="24"/>
        <v>526</v>
      </c>
      <c r="S530" s="55">
        <f t="shared" si="25"/>
        <v>597</v>
      </c>
      <c r="T530" s="55">
        <f t="shared" si="26"/>
        <v>7.5187752124153198E-2</v>
      </c>
    </row>
    <row r="531" spans="3:20" x14ac:dyDescent="0.25">
      <c r="C531" s="19" t="s">
        <v>625</v>
      </c>
      <c r="D531" s="6" t="s">
        <v>48</v>
      </c>
      <c r="E531" s="48">
        <v>2.9760203536842802</v>
      </c>
      <c r="F531" s="8">
        <v>55.911017521125203</v>
      </c>
      <c r="G531" s="49">
        <v>1242.5999999999999</v>
      </c>
      <c r="H531" s="9">
        <v>0.133906587910886</v>
      </c>
      <c r="I531" s="39">
        <v>0</v>
      </c>
      <c r="J531" s="47">
        <v>0</v>
      </c>
      <c r="K531" s="17">
        <v>7.2255596458410107E-2</v>
      </c>
      <c r="L531" s="7">
        <v>1</v>
      </c>
      <c r="M531" s="7">
        <v>2.7707877986705949</v>
      </c>
      <c r="N531" s="33">
        <v>0.20020492505262896</v>
      </c>
      <c r="O531" s="41" t="s">
        <v>1677</v>
      </c>
      <c r="P531" s="33" t="s">
        <v>1677</v>
      </c>
      <c r="Q531" s="45" t="s">
        <v>1675</v>
      </c>
      <c r="R531" s="55">
        <f t="shared" si="24"/>
        <v>527</v>
      </c>
      <c r="S531" s="55">
        <f t="shared" si="25"/>
        <v>608</v>
      </c>
      <c r="T531" s="55">
        <f t="shared" si="26"/>
        <v>7.2255596458410107E-2</v>
      </c>
    </row>
    <row r="532" spans="3:20" x14ac:dyDescent="0.25">
      <c r="C532" s="19" t="s">
        <v>890</v>
      </c>
      <c r="D532" s="6" t="s">
        <v>115</v>
      </c>
      <c r="E532" s="48">
        <v>4.2157174372415698</v>
      </c>
      <c r="F532" s="8">
        <v>183.51140629512</v>
      </c>
      <c r="G532" s="49">
        <v>1906.5</v>
      </c>
      <c r="H532" s="9">
        <v>0.40578664329979502</v>
      </c>
      <c r="I532" s="39">
        <v>0</v>
      </c>
      <c r="J532" s="47">
        <v>0</v>
      </c>
      <c r="K532" s="17">
        <v>7.1804176949889498E-2</v>
      </c>
      <c r="L532" s="7">
        <v>1</v>
      </c>
      <c r="M532" s="7">
        <v>2.7531016129060699</v>
      </c>
      <c r="N532" s="33">
        <v>0.19768419537413362</v>
      </c>
      <c r="O532" s="41" t="s">
        <v>1677</v>
      </c>
      <c r="P532" s="33" t="s">
        <v>1677</v>
      </c>
      <c r="Q532" s="45" t="s">
        <v>1675</v>
      </c>
      <c r="R532" s="55">
        <f t="shared" si="24"/>
        <v>528</v>
      </c>
      <c r="S532" s="55">
        <f t="shared" si="25"/>
        <v>611</v>
      </c>
      <c r="T532" s="55">
        <f t="shared" si="26"/>
        <v>7.1804176949889498E-2</v>
      </c>
    </row>
    <row r="533" spans="3:20" x14ac:dyDescent="0.25">
      <c r="C533" s="19" t="s">
        <v>459</v>
      </c>
      <c r="D533" s="6" t="s">
        <v>163</v>
      </c>
      <c r="E533" s="48">
        <v>11.133953967001259</v>
      </c>
      <c r="F533" s="8">
        <v>65.171116270527094</v>
      </c>
      <c r="G533" s="49">
        <v>2767.7</v>
      </c>
      <c r="H533" s="9">
        <v>0.26217155346827198</v>
      </c>
      <c r="I533" s="39">
        <v>0.17932881589793301</v>
      </c>
      <c r="J533" s="47">
        <v>0</v>
      </c>
      <c r="K533" s="17">
        <v>0.117374765977352</v>
      </c>
      <c r="L533" s="7">
        <v>1</v>
      </c>
      <c r="M533" s="7">
        <v>1.6776111820131907</v>
      </c>
      <c r="N533" s="33">
        <v>0.19690921988978713</v>
      </c>
      <c r="O533" s="41" t="s">
        <v>1676</v>
      </c>
      <c r="P533" s="33" t="s">
        <v>1677</v>
      </c>
      <c r="Q533" s="45" t="s">
        <v>1676</v>
      </c>
      <c r="R533" s="55">
        <f t="shared" si="24"/>
        <v>529</v>
      </c>
      <c r="S533" s="55">
        <f t="shared" si="25"/>
        <v>496</v>
      </c>
      <c r="T533" s="55">
        <f t="shared" si="26"/>
        <v>0.117374765977352</v>
      </c>
    </row>
    <row r="534" spans="3:20" x14ac:dyDescent="0.25">
      <c r="C534" s="19" t="s">
        <v>355</v>
      </c>
      <c r="D534" s="6" t="s">
        <v>12</v>
      </c>
      <c r="E534" s="48">
        <v>4.2212919592910101</v>
      </c>
      <c r="F534" s="8">
        <v>51.769889760684002</v>
      </c>
      <c r="G534" s="49">
        <v>1264.2</v>
      </c>
      <c r="H534" s="9">
        <v>0.17286491012510499</v>
      </c>
      <c r="I534" s="39">
        <v>0</v>
      </c>
      <c r="J534" s="47">
        <v>0</v>
      </c>
      <c r="K534" s="17">
        <v>8.0357690299747001E-2</v>
      </c>
      <c r="L534" s="7">
        <v>1</v>
      </c>
      <c r="M534" s="7">
        <v>2.423312447191841</v>
      </c>
      <c r="N534" s="33">
        <v>0.19473179113096398</v>
      </c>
      <c r="O534" s="41" t="s">
        <v>1677</v>
      </c>
      <c r="P534" s="33" t="s">
        <v>1677</v>
      </c>
      <c r="Q534" s="45" t="s">
        <v>1675</v>
      </c>
      <c r="R534" s="55">
        <f t="shared" si="24"/>
        <v>530</v>
      </c>
      <c r="S534" s="55">
        <f t="shared" si="25"/>
        <v>587</v>
      </c>
      <c r="T534" s="55">
        <f t="shared" si="26"/>
        <v>8.0357690299747001E-2</v>
      </c>
    </row>
    <row r="535" spans="3:20" x14ac:dyDescent="0.25">
      <c r="C535" s="51" t="s">
        <v>449</v>
      </c>
      <c r="D535" s="52" t="s">
        <v>163</v>
      </c>
      <c r="E535" s="48">
        <v>7.8322653060091199</v>
      </c>
      <c r="F535" s="8">
        <v>69.522920453987098</v>
      </c>
      <c r="G535" s="49">
        <v>1556.5</v>
      </c>
      <c r="H535" s="9">
        <v>0.34983742874667201</v>
      </c>
      <c r="I535" s="39">
        <v>0.39232567282966102</v>
      </c>
      <c r="J535" s="47">
        <v>0</v>
      </c>
      <c r="K535" s="17">
        <v>0.11553527912963001</v>
      </c>
      <c r="L535" s="7">
        <v>1</v>
      </c>
      <c r="M535" s="7">
        <v>1.6719780392247754</v>
      </c>
      <c r="N535" s="33">
        <v>0.1931724494604459</v>
      </c>
      <c r="O535" s="41" t="s">
        <v>1676</v>
      </c>
      <c r="P535" s="33" t="s">
        <v>1677</v>
      </c>
      <c r="Q535" s="45" t="s">
        <v>1676</v>
      </c>
      <c r="R535" s="55">
        <f t="shared" si="24"/>
        <v>531</v>
      </c>
      <c r="S535" s="55">
        <f t="shared" si="25"/>
        <v>499</v>
      </c>
      <c r="T535" s="55">
        <f t="shared" si="26"/>
        <v>0.11553527912963001</v>
      </c>
    </row>
    <row r="536" spans="3:20" x14ac:dyDescent="0.25">
      <c r="C536" s="19" t="s">
        <v>1344</v>
      </c>
      <c r="D536" s="6" t="s">
        <v>39</v>
      </c>
      <c r="E536" s="48">
        <v>1.84319175288157</v>
      </c>
      <c r="F536" s="8">
        <v>87.172976043302498</v>
      </c>
      <c r="G536" s="49">
        <v>1304.5</v>
      </c>
      <c r="H536" s="9">
        <v>0.123170954785096</v>
      </c>
      <c r="I536" s="39">
        <v>0</v>
      </c>
      <c r="J536" s="47">
        <v>0</v>
      </c>
      <c r="K536" s="17">
        <v>8.4537314210754194E-2</v>
      </c>
      <c r="L536" s="7">
        <v>1</v>
      </c>
      <c r="M536" s="7">
        <v>2.2798625734236269</v>
      </c>
      <c r="N536" s="33">
        <v>0.1927334587268518</v>
      </c>
      <c r="O536" s="41" t="s">
        <v>1677</v>
      </c>
      <c r="P536" s="33" t="s">
        <v>1677</v>
      </c>
      <c r="Q536" s="45" t="s">
        <v>1676</v>
      </c>
      <c r="R536" s="55">
        <f t="shared" si="24"/>
        <v>532</v>
      </c>
      <c r="S536" s="55">
        <f t="shared" si="25"/>
        <v>579</v>
      </c>
      <c r="T536" s="55">
        <f t="shared" si="26"/>
        <v>8.4537314210754194E-2</v>
      </c>
    </row>
    <row r="537" spans="3:20" x14ac:dyDescent="0.25">
      <c r="C537" s="19" t="s">
        <v>900</v>
      </c>
      <c r="D537" s="6" t="s">
        <v>144</v>
      </c>
      <c r="E537" s="48">
        <v>1.71581273057495</v>
      </c>
      <c r="F537" s="8">
        <v>140.80439693518699</v>
      </c>
      <c r="G537" s="49">
        <v>604.6</v>
      </c>
      <c r="H537" s="9">
        <v>0.39959308101608099</v>
      </c>
      <c r="I537" s="39">
        <v>0</v>
      </c>
      <c r="J537" s="47">
        <v>0</v>
      </c>
      <c r="K537" s="17">
        <v>6.4310306136553003E-2</v>
      </c>
      <c r="L537" s="7">
        <v>1</v>
      </c>
      <c r="M537" s="7">
        <v>2.9373200117263751</v>
      </c>
      <c r="N537" s="33">
        <v>0.18889994917514663</v>
      </c>
      <c r="O537" s="41" t="s">
        <v>1677</v>
      </c>
      <c r="P537" s="33" t="s">
        <v>1677</v>
      </c>
      <c r="Q537" s="45" t="s">
        <v>1675</v>
      </c>
      <c r="R537" s="55">
        <f t="shared" si="24"/>
        <v>533</v>
      </c>
      <c r="S537" s="55">
        <f t="shared" si="25"/>
        <v>631</v>
      </c>
      <c r="T537" s="55">
        <f t="shared" si="26"/>
        <v>6.4310306136553003E-2</v>
      </c>
    </row>
    <row r="538" spans="3:20" x14ac:dyDescent="0.25">
      <c r="C538" s="19" t="s">
        <v>1314</v>
      </c>
      <c r="D538" s="6" t="s">
        <v>22</v>
      </c>
      <c r="E538" s="48">
        <v>0.21818267342928699</v>
      </c>
      <c r="F538" s="8">
        <v>138.840656211366</v>
      </c>
      <c r="G538" s="49">
        <v>999.5</v>
      </c>
      <c r="H538" s="9">
        <v>3.0307779442593601E-2</v>
      </c>
      <c r="I538" s="39">
        <v>1</v>
      </c>
      <c r="J538" s="47">
        <v>0</v>
      </c>
      <c r="K538" s="17">
        <v>5.64913499885542E-2</v>
      </c>
      <c r="L538" s="7">
        <v>1</v>
      </c>
      <c r="M538" s="7">
        <v>3.3291934739645321</v>
      </c>
      <c r="N538" s="33">
        <v>0.18807063371734098</v>
      </c>
      <c r="O538" s="41" t="s">
        <v>1677</v>
      </c>
      <c r="P538" s="33" t="s">
        <v>1677</v>
      </c>
      <c r="Q538" s="45" t="s">
        <v>1675</v>
      </c>
      <c r="R538" s="55">
        <f t="shared" si="24"/>
        <v>534</v>
      </c>
      <c r="S538" s="55">
        <f t="shared" si="25"/>
        <v>650</v>
      </c>
      <c r="T538" s="55">
        <f t="shared" si="26"/>
        <v>5.64913499885542E-2</v>
      </c>
    </row>
    <row r="539" spans="3:20" x14ac:dyDescent="0.25">
      <c r="C539" s="51" t="s">
        <v>926</v>
      </c>
      <c r="D539" s="52" t="s">
        <v>27</v>
      </c>
      <c r="E539" s="48">
        <v>3.9584016586512201</v>
      </c>
      <c r="F539" s="8">
        <v>200.11783588305801</v>
      </c>
      <c r="G539" s="49">
        <v>4925</v>
      </c>
      <c r="H539" s="9">
        <v>0.160841984463998</v>
      </c>
      <c r="I539" s="39">
        <v>0</v>
      </c>
      <c r="J539" s="47">
        <v>0</v>
      </c>
      <c r="K539" s="17">
        <v>7.3019501619117397E-2</v>
      </c>
      <c r="L539" s="7">
        <v>1</v>
      </c>
      <c r="M539" s="7">
        <v>2.5741355131640309</v>
      </c>
      <c r="N539" s="33">
        <v>0.18796209227130856</v>
      </c>
      <c r="O539" s="41" t="s">
        <v>1677</v>
      </c>
      <c r="P539" s="33" t="s">
        <v>1677</v>
      </c>
      <c r="Q539" s="45" t="s">
        <v>1675</v>
      </c>
      <c r="R539" s="55">
        <f t="shared" si="24"/>
        <v>535</v>
      </c>
      <c r="S539" s="55">
        <f t="shared" si="25"/>
        <v>605</v>
      </c>
      <c r="T539" s="55">
        <f t="shared" si="26"/>
        <v>7.3019501619117397E-2</v>
      </c>
    </row>
    <row r="540" spans="3:20" x14ac:dyDescent="0.25">
      <c r="C540" s="19" t="s">
        <v>683</v>
      </c>
      <c r="D540" s="6" t="s">
        <v>27</v>
      </c>
      <c r="E540" s="48">
        <v>66.278811488094604</v>
      </c>
      <c r="F540" s="8">
        <v>1.89619471644304E-2</v>
      </c>
      <c r="G540" s="49">
        <v>2</v>
      </c>
      <c r="H540" s="9">
        <v>0.62838766077924701</v>
      </c>
      <c r="I540" s="39">
        <v>0</v>
      </c>
      <c r="J540" s="47">
        <v>0</v>
      </c>
      <c r="K540" s="17">
        <v>0.20003287270277001</v>
      </c>
      <c r="L540" s="7">
        <v>1</v>
      </c>
      <c r="M540" s="7">
        <v>0.93911868417968547</v>
      </c>
      <c r="N540" s="33">
        <v>0.18785460820530789</v>
      </c>
      <c r="O540" s="41" t="s">
        <v>1676</v>
      </c>
      <c r="P540" s="33" t="s">
        <v>1677</v>
      </c>
      <c r="Q540" s="45" t="s">
        <v>1677</v>
      </c>
      <c r="R540" s="55">
        <f t="shared" si="24"/>
        <v>536</v>
      </c>
      <c r="S540" s="55">
        <f t="shared" si="25"/>
        <v>391</v>
      </c>
      <c r="T540" s="55">
        <f t="shared" si="26"/>
        <v>0.20003287270277001</v>
      </c>
    </row>
    <row r="541" spans="3:20" x14ac:dyDescent="0.25">
      <c r="C541" s="19" t="s">
        <v>882</v>
      </c>
      <c r="D541" s="6" t="s">
        <v>27</v>
      </c>
      <c r="E541" s="48">
        <v>5.1979795750210007</v>
      </c>
      <c r="F541" s="8">
        <v>260.67329342632797</v>
      </c>
      <c r="G541" s="49">
        <v>4746.6000000000004</v>
      </c>
      <c r="H541" s="9">
        <v>0.285462110770553</v>
      </c>
      <c r="I541" s="39">
        <v>0.807901475257637</v>
      </c>
      <c r="J541" s="47">
        <v>0</v>
      </c>
      <c r="K541" s="17">
        <v>6.4706308130266302E-2</v>
      </c>
      <c r="L541" s="7">
        <v>1</v>
      </c>
      <c r="M541" s="7">
        <v>2.9017121041444138</v>
      </c>
      <c r="N541" s="33">
        <v>0.18775907751609183</v>
      </c>
      <c r="O541" s="41" t="s">
        <v>1677</v>
      </c>
      <c r="P541" s="33" t="s">
        <v>1677</v>
      </c>
      <c r="Q541" s="45" t="s">
        <v>1675</v>
      </c>
      <c r="R541" s="55">
        <f t="shared" si="24"/>
        <v>537</v>
      </c>
      <c r="S541" s="55">
        <f t="shared" si="25"/>
        <v>630</v>
      </c>
      <c r="T541" s="55">
        <f t="shared" si="26"/>
        <v>6.4706308130266302E-2</v>
      </c>
    </row>
    <row r="542" spans="3:20" x14ac:dyDescent="0.25">
      <c r="C542" s="19" t="s">
        <v>1292</v>
      </c>
      <c r="D542" s="6" t="s">
        <v>144</v>
      </c>
      <c r="E542" s="48">
        <v>0.57917882297623902</v>
      </c>
      <c r="F542" s="8">
        <v>52.466843869499101</v>
      </c>
      <c r="G542" s="49">
        <v>756</v>
      </c>
      <c r="H542" s="9">
        <v>4.0195350367215103E-2</v>
      </c>
      <c r="I542" s="39">
        <v>0</v>
      </c>
      <c r="J542" s="47">
        <v>0</v>
      </c>
      <c r="K542" s="17">
        <v>4.8895355820024501E-2</v>
      </c>
      <c r="L542" s="7">
        <v>1</v>
      </c>
      <c r="M542" s="7">
        <v>3.8113791614339889</v>
      </c>
      <c r="N542" s="33">
        <v>0.18635874026334148</v>
      </c>
      <c r="O542" s="41" t="s">
        <v>1677</v>
      </c>
      <c r="P542" s="33" t="s">
        <v>1677</v>
      </c>
      <c r="Q542" s="45" t="s">
        <v>1675</v>
      </c>
      <c r="R542" s="55">
        <f t="shared" si="24"/>
        <v>538</v>
      </c>
      <c r="S542" s="55">
        <f t="shared" si="25"/>
        <v>667</v>
      </c>
      <c r="T542" s="55">
        <f t="shared" si="26"/>
        <v>4.8895355820024501E-2</v>
      </c>
    </row>
    <row r="543" spans="3:20" x14ac:dyDescent="0.25">
      <c r="C543" s="19" t="s">
        <v>1458</v>
      </c>
      <c r="D543" s="6" t="s">
        <v>48</v>
      </c>
      <c r="E543" s="48">
        <v>6.1985513574381E-2</v>
      </c>
      <c r="F543" s="8">
        <v>25.3998933617702</v>
      </c>
      <c r="G543" s="49">
        <v>381.1</v>
      </c>
      <c r="H543" s="9">
        <v>4.13126590071854E-3</v>
      </c>
      <c r="I543" s="39">
        <v>0</v>
      </c>
      <c r="J543" s="47">
        <v>0</v>
      </c>
      <c r="K543" s="17">
        <v>9.12161865966023E-2</v>
      </c>
      <c r="L543" s="7">
        <v>1</v>
      </c>
      <c r="M543" s="7">
        <v>2.0324930147710143</v>
      </c>
      <c r="N543" s="33">
        <v>0.18539626209164359</v>
      </c>
      <c r="O543" s="41" t="s">
        <v>1677</v>
      </c>
      <c r="P543" s="33" t="s">
        <v>1677</v>
      </c>
      <c r="Q543" s="45" t="s">
        <v>1676</v>
      </c>
      <c r="R543" s="55">
        <f t="shared" si="24"/>
        <v>539</v>
      </c>
      <c r="S543" s="55">
        <f t="shared" si="25"/>
        <v>565</v>
      </c>
      <c r="T543" s="55">
        <f t="shared" si="26"/>
        <v>9.12161865966023E-2</v>
      </c>
    </row>
    <row r="544" spans="3:20" x14ac:dyDescent="0.25">
      <c r="C544" s="19" t="s">
        <v>1000</v>
      </c>
      <c r="D544" s="6" t="s">
        <v>144</v>
      </c>
      <c r="E544" s="48">
        <v>3.71859367484383</v>
      </c>
      <c r="F544" s="8">
        <v>38.635868474002798</v>
      </c>
      <c r="G544" s="49">
        <v>904.4</v>
      </c>
      <c r="H544" s="9">
        <v>0.15885791257134599</v>
      </c>
      <c r="I544" s="39">
        <v>0</v>
      </c>
      <c r="J544" s="47">
        <v>0</v>
      </c>
      <c r="K544" s="17">
        <v>6.9116049381608605E-2</v>
      </c>
      <c r="L544" s="7">
        <v>1</v>
      </c>
      <c r="M544" s="7">
        <v>2.6710938503632549</v>
      </c>
      <c r="N544" s="33">
        <v>0.1846154544646178</v>
      </c>
      <c r="O544" s="41" t="s">
        <v>1677</v>
      </c>
      <c r="P544" s="33" t="s">
        <v>1677</v>
      </c>
      <c r="Q544" s="45" t="s">
        <v>1675</v>
      </c>
      <c r="R544" s="55">
        <f t="shared" si="24"/>
        <v>540</v>
      </c>
      <c r="S544" s="55">
        <f t="shared" si="25"/>
        <v>618</v>
      </c>
      <c r="T544" s="55">
        <f t="shared" si="26"/>
        <v>6.9116049381608605E-2</v>
      </c>
    </row>
    <row r="545" spans="3:20" x14ac:dyDescent="0.25">
      <c r="C545" s="19" t="s">
        <v>1320</v>
      </c>
      <c r="D545" s="6" t="s">
        <v>4824</v>
      </c>
      <c r="E545" s="48">
        <v>6.1676908500636696</v>
      </c>
      <c r="F545" s="8">
        <v>89.750127485976506</v>
      </c>
      <c r="G545" s="49">
        <v>1320</v>
      </c>
      <c r="H545" s="9">
        <v>0.41935684855098898</v>
      </c>
      <c r="I545" s="39">
        <v>0</v>
      </c>
      <c r="J545" s="47">
        <v>0</v>
      </c>
      <c r="K545" s="17">
        <v>0.17691616096346299</v>
      </c>
      <c r="L545" s="7">
        <v>1</v>
      </c>
      <c r="M545" s="7">
        <v>1.0356025254209975</v>
      </c>
      <c r="N545" s="33">
        <v>0.18321482308154996</v>
      </c>
      <c r="O545" s="41" t="s">
        <v>1676</v>
      </c>
      <c r="P545" s="33" t="s">
        <v>1677</v>
      </c>
      <c r="Q545" s="45" t="s">
        <v>1677</v>
      </c>
      <c r="R545" s="55">
        <f t="shared" si="24"/>
        <v>541</v>
      </c>
      <c r="S545" s="55">
        <f t="shared" si="25"/>
        <v>419</v>
      </c>
      <c r="T545" s="55">
        <f t="shared" si="26"/>
        <v>0.17691616096346299</v>
      </c>
    </row>
    <row r="546" spans="3:20" x14ac:dyDescent="0.25">
      <c r="C546" s="51" t="s">
        <v>1296</v>
      </c>
      <c r="D546" s="52" t="s">
        <v>19</v>
      </c>
      <c r="E546" s="48">
        <v>0.75478800924909195</v>
      </c>
      <c r="F546" s="8">
        <v>28.6569717707442</v>
      </c>
      <c r="G546" s="49">
        <v>308.2</v>
      </c>
      <c r="H546" s="9">
        <v>7.0181501213327294E-2</v>
      </c>
      <c r="I546" s="39">
        <v>1</v>
      </c>
      <c r="J546" s="47">
        <v>0</v>
      </c>
      <c r="K546" s="17">
        <v>9.8586070014115498E-2</v>
      </c>
      <c r="L546" s="7">
        <v>1</v>
      </c>
      <c r="M546" s="7">
        <v>1.8537593371668917</v>
      </c>
      <c r="N546" s="33">
        <v>0.18275484780325552</v>
      </c>
      <c r="O546" s="41" t="s">
        <v>1677</v>
      </c>
      <c r="P546" s="33" t="s">
        <v>1677</v>
      </c>
      <c r="Q546" s="45" t="s">
        <v>1676</v>
      </c>
      <c r="R546" s="55">
        <f t="shared" si="24"/>
        <v>542</v>
      </c>
      <c r="S546" s="55">
        <f t="shared" si="25"/>
        <v>546</v>
      </c>
      <c r="T546" s="55">
        <f t="shared" si="26"/>
        <v>9.8586070014115498E-2</v>
      </c>
    </row>
    <row r="547" spans="3:20" x14ac:dyDescent="0.25">
      <c r="C547" s="51" t="s">
        <v>717</v>
      </c>
      <c r="D547" s="52" t="s">
        <v>19</v>
      </c>
      <c r="E547" s="48">
        <v>1.4326765304884199</v>
      </c>
      <c r="F547" s="8">
        <v>24.577730054030098</v>
      </c>
      <c r="G547" s="49">
        <v>432.6</v>
      </c>
      <c r="H547" s="9">
        <v>8.1396063386705506E-2</v>
      </c>
      <c r="I547" s="39">
        <v>1</v>
      </c>
      <c r="J547" s="47">
        <v>0</v>
      </c>
      <c r="K547" s="17">
        <v>9.6359917411817E-2</v>
      </c>
      <c r="L547" s="7">
        <v>1</v>
      </c>
      <c r="M547" s="7">
        <v>1.8836504265465852</v>
      </c>
      <c r="N547" s="33">
        <v>0.1815083995347628</v>
      </c>
      <c r="O547" s="41" t="s">
        <v>1677</v>
      </c>
      <c r="P547" s="33" t="s">
        <v>1677</v>
      </c>
      <c r="Q547" s="45" t="s">
        <v>1676</v>
      </c>
      <c r="R547" s="55">
        <f t="shared" si="24"/>
        <v>543</v>
      </c>
      <c r="S547" s="55">
        <f t="shared" si="25"/>
        <v>553</v>
      </c>
      <c r="T547" s="55">
        <f t="shared" si="26"/>
        <v>9.6359917411817E-2</v>
      </c>
    </row>
    <row r="548" spans="3:20" x14ac:dyDescent="0.25">
      <c r="C548" s="19" t="s">
        <v>1334</v>
      </c>
      <c r="D548" s="6" t="s">
        <v>144</v>
      </c>
      <c r="E548" s="48">
        <v>1.5325256378596599</v>
      </c>
      <c r="F548" s="8">
        <v>0.317961653824549</v>
      </c>
      <c r="G548" s="49">
        <v>3</v>
      </c>
      <c r="H548" s="9">
        <v>0.16242812878079299</v>
      </c>
      <c r="I548" s="39">
        <v>0</v>
      </c>
      <c r="J548" s="47">
        <v>0</v>
      </c>
      <c r="K548" s="17">
        <v>7.2128213836092997E-2</v>
      </c>
      <c r="L548" s="7">
        <v>1</v>
      </c>
      <c r="M548" s="7">
        <v>2.5025418844969578</v>
      </c>
      <c r="N548" s="33">
        <v>0.18050387617877572</v>
      </c>
      <c r="O548" s="41" t="s">
        <v>1677</v>
      </c>
      <c r="P548" s="33" t="s">
        <v>1677</v>
      </c>
      <c r="Q548" s="45" t="s">
        <v>1675</v>
      </c>
      <c r="R548" s="55">
        <f t="shared" si="24"/>
        <v>544</v>
      </c>
      <c r="S548" s="55">
        <f t="shared" si="25"/>
        <v>610</v>
      </c>
      <c r="T548" s="55">
        <f t="shared" si="26"/>
        <v>7.2128213836092997E-2</v>
      </c>
    </row>
    <row r="549" spans="3:20" x14ac:dyDescent="0.25">
      <c r="C549" s="19" t="s">
        <v>661</v>
      </c>
      <c r="D549" s="6" t="s">
        <v>204</v>
      </c>
      <c r="E549" s="48">
        <v>1.29098082668474</v>
      </c>
      <c r="F549" s="8">
        <v>64.186144193494798</v>
      </c>
      <c r="G549" s="49">
        <v>733.5</v>
      </c>
      <c r="H549" s="9">
        <v>0.112969436254429</v>
      </c>
      <c r="I549" s="39">
        <v>0</v>
      </c>
      <c r="J549" s="47">
        <v>0</v>
      </c>
      <c r="K549" s="17">
        <v>8.6198295937267105E-2</v>
      </c>
      <c r="L549" s="7">
        <v>1</v>
      </c>
      <c r="M549" s="7">
        <v>2.0930009810945696</v>
      </c>
      <c r="N549" s="33">
        <v>0.18041311796538009</v>
      </c>
      <c r="O549" s="41" t="s">
        <v>1677</v>
      </c>
      <c r="P549" s="33" t="s">
        <v>1677</v>
      </c>
      <c r="Q549" s="45" t="s">
        <v>1676</v>
      </c>
      <c r="R549" s="55">
        <f t="shared" si="24"/>
        <v>545</v>
      </c>
      <c r="S549" s="55">
        <f t="shared" si="25"/>
        <v>576</v>
      </c>
      <c r="T549" s="55">
        <f t="shared" si="26"/>
        <v>8.6198295937267105E-2</v>
      </c>
    </row>
    <row r="550" spans="3:20" x14ac:dyDescent="0.25">
      <c r="C550" s="19" t="s">
        <v>1170</v>
      </c>
      <c r="D550" s="6" t="s">
        <v>39</v>
      </c>
      <c r="E550" s="48">
        <v>5.8182060387583903</v>
      </c>
      <c r="F550" s="8">
        <v>84.371443025167594</v>
      </c>
      <c r="G550" s="49">
        <v>2668.5</v>
      </c>
      <c r="H550" s="9">
        <v>0.183957443997673</v>
      </c>
      <c r="I550" s="39">
        <v>0</v>
      </c>
      <c r="J550" s="47">
        <v>0</v>
      </c>
      <c r="K550" s="17">
        <v>0.108741934184271</v>
      </c>
      <c r="L550" s="7">
        <v>1</v>
      </c>
      <c r="M550" s="7">
        <v>1.655252417170112</v>
      </c>
      <c r="N550" s="33">
        <v>0.1799953494062678</v>
      </c>
      <c r="O550" s="41" t="s">
        <v>1677</v>
      </c>
      <c r="P550" s="33" t="s">
        <v>1677</v>
      </c>
      <c r="Q550" s="45" t="s">
        <v>1677</v>
      </c>
      <c r="R550" s="55">
        <f t="shared" si="24"/>
        <v>546</v>
      </c>
      <c r="S550" s="55">
        <f t="shared" si="25"/>
        <v>514</v>
      </c>
      <c r="T550" s="55">
        <f t="shared" si="26"/>
        <v>0.108741934184271</v>
      </c>
    </row>
    <row r="551" spans="3:20" x14ac:dyDescent="0.25">
      <c r="C551" s="19" t="s">
        <v>627</v>
      </c>
      <c r="D551" s="6" t="s">
        <v>126</v>
      </c>
      <c r="E551" s="48">
        <v>16.764016517000499</v>
      </c>
      <c r="F551" s="8">
        <v>106.975980141637</v>
      </c>
      <c r="G551" s="49">
        <v>2344.4</v>
      </c>
      <c r="H551" s="9">
        <v>0.76494928255277195</v>
      </c>
      <c r="I551" s="39">
        <v>0</v>
      </c>
      <c r="J551" s="47">
        <v>0</v>
      </c>
      <c r="K551" s="17">
        <v>0.26125318419388899</v>
      </c>
      <c r="L551" s="7">
        <v>1</v>
      </c>
      <c r="M551" s="7">
        <v>0.68887048254165262</v>
      </c>
      <c r="N551" s="33">
        <v>0.17996960706118756</v>
      </c>
      <c r="O551" s="41" t="s">
        <v>1676</v>
      </c>
      <c r="P551" s="33" t="s">
        <v>1677</v>
      </c>
      <c r="Q551" s="45" t="s">
        <v>1677</v>
      </c>
      <c r="R551" s="55">
        <f t="shared" si="24"/>
        <v>547</v>
      </c>
      <c r="S551" s="55">
        <f t="shared" si="25"/>
        <v>336</v>
      </c>
      <c r="T551" s="55">
        <f t="shared" si="26"/>
        <v>0.26125318419388899</v>
      </c>
    </row>
    <row r="552" spans="3:20" x14ac:dyDescent="0.25">
      <c r="C552" s="19" t="s">
        <v>1202</v>
      </c>
      <c r="D552" s="6" t="s">
        <v>144</v>
      </c>
      <c r="E552" s="48">
        <v>0.47630522805431103</v>
      </c>
      <c r="F552" s="8">
        <v>102.58823529411799</v>
      </c>
      <c r="G552" s="49">
        <v>218</v>
      </c>
      <c r="H552" s="9">
        <v>0.22414363673144</v>
      </c>
      <c r="I552" s="39">
        <v>0</v>
      </c>
      <c r="J552" s="47">
        <v>0</v>
      </c>
      <c r="K552" s="17">
        <v>5.5919664832515502E-2</v>
      </c>
      <c r="L552" s="7">
        <v>1</v>
      </c>
      <c r="M552" s="7">
        <v>3.1936636611531037</v>
      </c>
      <c r="N552" s="33">
        <v>0.17858860151946593</v>
      </c>
      <c r="O552" s="41" t="s">
        <v>1677</v>
      </c>
      <c r="P552" s="33" t="s">
        <v>1677</v>
      </c>
      <c r="Q552" s="45" t="s">
        <v>1675</v>
      </c>
      <c r="R552" s="55">
        <f t="shared" si="24"/>
        <v>548</v>
      </c>
      <c r="S552" s="55">
        <f t="shared" si="25"/>
        <v>652</v>
      </c>
      <c r="T552" s="55">
        <f t="shared" si="26"/>
        <v>5.5919664832515502E-2</v>
      </c>
    </row>
    <row r="553" spans="3:20" x14ac:dyDescent="0.25">
      <c r="C553" s="19" t="s">
        <v>1372</v>
      </c>
      <c r="D553" s="6" t="s">
        <v>163</v>
      </c>
      <c r="E553" s="48">
        <v>1.7684067312716101</v>
      </c>
      <c r="F553" s="8">
        <v>37.410287641712699</v>
      </c>
      <c r="G553" s="49">
        <v>998.2</v>
      </c>
      <c r="H553" s="9">
        <v>6.6275901106403495E-2</v>
      </c>
      <c r="I553" s="39">
        <v>0</v>
      </c>
      <c r="J553" s="47">
        <v>0</v>
      </c>
      <c r="K553" s="17">
        <v>0.100141941581344</v>
      </c>
      <c r="L553" s="7">
        <v>1</v>
      </c>
      <c r="M553" s="7">
        <v>1.7653567418134757</v>
      </c>
      <c r="N553" s="33">
        <v>0.17678625170891688</v>
      </c>
      <c r="O553" s="41" t="s">
        <v>1677</v>
      </c>
      <c r="P553" s="33" t="s">
        <v>1677</v>
      </c>
      <c r="Q553" s="45" t="s">
        <v>1676</v>
      </c>
      <c r="R553" s="55">
        <f t="shared" si="24"/>
        <v>549</v>
      </c>
      <c r="S553" s="55">
        <f t="shared" si="25"/>
        <v>540</v>
      </c>
      <c r="T553" s="55">
        <f t="shared" si="26"/>
        <v>0.100141941581344</v>
      </c>
    </row>
    <row r="554" spans="3:20" x14ac:dyDescent="0.25">
      <c r="C554" s="19" t="s">
        <v>659</v>
      </c>
      <c r="D554" s="6" t="s">
        <v>12</v>
      </c>
      <c r="E554" s="48">
        <v>5.4038543705310529</v>
      </c>
      <c r="F554" s="8">
        <v>248.322582211682</v>
      </c>
      <c r="G554" s="49">
        <v>3068.1</v>
      </c>
      <c r="H554" s="9">
        <v>0.437371360511768</v>
      </c>
      <c r="I554" s="39">
        <v>0.11325026264874</v>
      </c>
      <c r="J554" s="47">
        <v>0</v>
      </c>
      <c r="K554" s="17">
        <v>5.8178483130418603E-2</v>
      </c>
      <c r="L554" s="7">
        <v>1</v>
      </c>
      <c r="M554" s="7">
        <v>3.0081936231160271</v>
      </c>
      <c r="N554" s="33">
        <v>0.17501214195548859</v>
      </c>
      <c r="O554" s="41" t="s">
        <v>1677</v>
      </c>
      <c r="P554" s="33" t="s">
        <v>1677</v>
      </c>
      <c r="Q554" s="45" t="s">
        <v>1675</v>
      </c>
      <c r="R554" s="55">
        <f t="shared" si="24"/>
        <v>550</v>
      </c>
      <c r="S554" s="55">
        <f t="shared" si="25"/>
        <v>646</v>
      </c>
      <c r="T554" s="55">
        <f t="shared" si="26"/>
        <v>5.8178483130418603E-2</v>
      </c>
    </row>
    <row r="555" spans="3:20" x14ac:dyDescent="0.25">
      <c r="C555" s="19" t="s">
        <v>966</v>
      </c>
      <c r="D555" s="6" t="s">
        <v>204</v>
      </c>
      <c r="E555" s="48">
        <v>25.529492848024901</v>
      </c>
      <c r="F555" s="8">
        <v>7.7017321563033896</v>
      </c>
      <c r="G555" s="49">
        <v>1102.5999999999999</v>
      </c>
      <c r="H555" s="9">
        <v>0.17832515508956201</v>
      </c>
      <c r="I555" s="39">
        <v>0</v>
      </c>
      <c r="J555" s="47">
        <v>0</v>
      </c>
      <c r="K555" s="17">
        <v>0.138208594013707</v>
      </c>
      <c r="L555" s="7">
        <v>1</v>
      </c>
      <c r="M555" s="7">
        <v>1.2642408490496608</v>
      </c>
      <c r="N555" s="33">
        <v>0.17472895024184881</v>
      </c>
      <c r="O555" s="41" t="s">
        <v>1676</v>
      </c>
      <c r="P555" s="33" t="s">
        <v>1677</v>
      </c>
      <c r="Q555" s="45" t="s">
        <v>1677</v>
      </c>
      <c r="R555" s="55">
        <f t="shared" si="24"/>
        <v>551</v>
      </c>
      <c r="S555" s="55">
        <f t="shared" si="25"/>
        <v>456</v>
      </c>
      <c r="T555" s="55">
        <f t="shared" si="26"/>
        <v>0.138208594013707</v>
      </c>
    </row>
    <row r="556" spans="3:20" x14ac:dyDescent="0.25">
      <c r="C556" s="19" t="s">
        <v>1042</v>
      </c>
      <c r="D556" s="6" t="s">
        <v>28</v>
      </c>
      <c r="E556" s="48">
        <v>4.2519337338333703</v>
      </c>
      <c r="F556" s="8">
        <v>111.08619009903801</v>
      </c>
      <c r="G556" s="49">
        <v>1584.9</v>
      </c>
      <c r="H556" s="9">
        <v>0.29801950851481201</v>
      </c>
      <c r="I556" s="39">
        <v>0</v>
      </c>
      <c r="J556" s="47">
        <v>0</v>
      </c>
      <c r="K556" s="17">
        <v>7.46556379329439E-2</v>
      </c>
      <c r="L556" s="7">
        <v>1</v>
      </c>
      <c r="M556" s="7">
        <v>2.3369928060451142</v>
      </c>
      <c r="N556" s="33">
        <v>0.17446968877999863</v>
      </c>
      <c r="O556" s="41" t="s">
        <v>1677</v>
      </c>
      <c r="P556" s="33" t="s">
        <v>1677</v>
      </c>
      <c r="Q556" s="45" t="s">
        <v>1676</v>
      </c>
      <c r="R556" s="55">
        <f t="shared" si="24"/>
        <v>552</v>
      </c>
      <c r="S556" s="55">
        <f t="shared" si="25"/>
        <v>598</v>
      </c>
      <c r="T556" s="55">
        <f t="shared" si="26"/>
        <v>7.46556379329439E-2</v>
      </c>
    </row>
    <row r="557" spans="3:20" x14ac:dyDescent="0.25">
      <c r="C557" s="51" t="s">
        <v>799</v>
      </c>
      <c r="D557" s="52" t="s">
        <v>204</v>
      </c>
      <c r="E557" s="48">
        <v>6.3279247145083026</v>
      </c>
      <c r="F557" s="8">
        <v>64.6412819023124</v>
      </c>
      <c r="G557" s="49">
        <v>2970.7</v>
      </c>
      <c r="H557" s="9">
        <v>0.13769319195042901</v>
      </c>
      <c r="I557" s="39">
        <v>0.106315609247544</v>
      </c>
      <c r="J557" s="47">
        <v>0</v>
      </c>
      <c r="K557" s="17">
        <v>7.6002392071538805E-2</v>
      </c>
      <c r="L557" s="7">
        <v>1</v>
      </c>
      <c r="M557" s="7">
        <v>2.2857760473367925</v>
      </c>
      <c r="N557" s="33">
        <v>0.17372444733742315</v>
      </c>
      <c r="O557" s="41" t="s">
        <v>1677</v>
      </c>
      <c r="P557" s="33" t="s">
        <v>1677</v>
      </c>
      <c r="Q557" s="45" t="s">
        <v>1676</v>
      </c>
      <c r="R557" s="55">
        <f t="shared" si="24"/>
        <v>553</v>
      </c>
      <c r="S557" s="55">
        <f t="shared" si="25"/>
        <v>593</v>
      </c>
      <c r="T557" s="55">
        <f t="shared" si="26"/>
        <v>7.6002392071538805E-2</v>
      </c>
    </row>
    <row r="558" spans="3:20" x14ac:dyDescent="0.25">
      <c r="C558" s="19" t="s">
        <v>958</v>
      </c>
      <c r="D558" s="6" t="s">
        <v>12</v>
      </c>
      <c r="E558" s="48">
        <v>2.85665524487194</v>
      </c>
      <c r="F558" s="8">
        <v>156.73238575577</v>
      </c>
      <c r="G558" s="49">
        <v>3281.6</v>
      </c>
      <c r="H558" s="9">
        <v>0.136436613789161</v>
      </c>
      <c r="I558" s="39">
        <v>0</v>
      </c>
      <c r="J558" s="47">
        <v>0</v>
      </c>
      <c r="K558" s="17">
        <v>4.8872499092439403E-2</v>
      </c>
      <c r="L558" s="7">
        <v>1</v>
      </c>
      <c r="M558" s="7">
        <v>3.5063825935220341</v>
      </c>
      <c r="N558" s="33">
        <v>0.17136568011965092</v>
      </c>
      <c r="O558" s="41" t="s">
        <v>1677</v>
      </c>
      <c r="P558" s="33" t="s">
        <v>1677</v>
      </c>
      <c r="Q558" s="45" t="s">
        <v>1675</v>
      </c>
      <c r="R558" s="55">
        <f t="shared" si="24"/>
        <v>554</v>
      </c>
      <c r="S558" s="55">
        <f t="shared" si="25"/>
        <v>668</v>
      </c>
      <c r="T558" s="55">
        <f t="shared" si="26"/>
        <v>4.8872499092439403E-2</v>
      </c>
    </row>
    <row r="559" spans="3:20" x14ac:dyDescent="0.25">
      <c r="C559" s="19" t="s">
        <v>1308</v>
      </c>
      <c r="D559" s="6" t="s">
        <v>39</v>
      </c>
      <c r="E559" s="48">
        <v>3.7231353196638901</v>
      </c>
      <c r="F559" s="8">
        <v>134.34118119980101</v>
      </c>
      <c r="G559" s="49">
        <v>5113.2</v>
      </c>
      <c r="H559" s="9">
        <v>9.7819447041059798E-2</v>
      </c>
      <c r="I559" s="39">
        <v>0</v>
      </c>
      <c r="J559" s="47">
        <v>0</v>
      </c>
      <c r="K559" s="17">
        <v>0.102646523328807</v>
      </c>
      <c r="L559" s="7">
        <v>1</v>
      </c>
      <c r="M559" s="7">
        <v>1.6573747394169496</v>
      </c>
      <c r="N559" s="33">
        <v>0.17012375485413733</v>
      </c>
      <c r="O559" s="41" t="s">
        <v>1677</v>
      </c>
      <c r="P559" s="33" t="s">
        <v>1677</v>
      </c>
      <c r="Q559" s="45" t="s">
        <v>1677</v>
      </c>
      <c r="R559" s="55">
        <f t="shared" si="24"/>
        <v>555</v>
      </c>
      <c r="S559" s="55">
        <f t="shared" si="25"/>
        <v>529</v>
      </c>
      <c r="T559" s="55">
        <f t="shared" si="26"/>
        <v>0.102646523328807</v>
      </c>
    </row>
    <row r="560" spans="3:20" x14ac:dyDescent="0.25">
      <c r="C560" s="19" t="s">
        <v>1568</v>
      </c>
      <c r="D560" s="6" t="s">
        <v>39</v>
      </c>
      <c r="E560" s="48">
        <v>15.2954195424579</v>
      </c>
      <c r="F560" s="8">
        <v>41.807969478592597</v>
      </c>
      <c r="G560" s="49">
        <v>1578</v>
      </c>
      <c r="H560" s="9">
        <v>0.40524108580060098</v>
      </c>
      <c r="I560" s="39">
        <v>0</v>
      </c>
      <c r="J560" s="47">
        <v>0</v>
      </c>
      <c r="K560" s="17">
        <v>0.16164537583413299</v>
      </c>
      <c r="L560" s="7">
        <v>1</v>
      </c>
      <c r="M560" s="7">
        <v>1.0496193736755886</v>
      </c>
      <c r="N560" s="33">
        <v>0.16966611814057778</v>
      </c>
      <c r="O560" s="41" t="s">
        <v>1676</v>
      </c>
      <c r="P560" s="33" t="s">
        <v>1677</v>
      </c>
      <c r="Q560" s="45" t="s">
        <v>1677</v>
      </c>
      <c r="R560" s="55">
        <f t="shared" si="24"/>
        <v>556</v>
      </c>
      <c r="S560" s="55">
        <f t="shared" si="25"/>
        <v>434</v>
      </c>
      <c r="T560" s="55">
        <f t="shared" si="26"/>
        <v>0.16164537583413299</v>
      </c>
    </row>
    <row r="561" spans="3:20" x14ac:dyDescent="0.25">
      <c r="C561" s="19" t="s">
        <v>1024</v>
      </c>
      <c r="D561" s="6" t="s">
        <v>48</v>
      </c>
      <c r="E561" s="48">
        <v>1.7807462515844601</v>
      </c>
      <c r="F561" s="8">
        <v>64.464112423660893</v>
      </c>
      <c r="G561" s="49">
        <v>883.5</v>
      </c>
      <c r="H561" s="9">
        <v>0.12993121285812501</v>
      </c>
      <c r="I561" s="39">
        <v>0</v>
      </c>
      <c r="J561" s="47">
        <v>0</v>
      </c>
      <c r="K561" s="17">
        <v>7.4527919429286105E-2</v>
      </c>
      <c r="L561" s="7">
        <v>1</v>
      </c>
      <c r="M561" s="7">
        <v>2.2732660499399153</v>
      </c>
      <c r="N561" s="33">
        <v>0.16942178901125349</v>
      </c>
      <c r="O561" s="41" t="s">
        <v>1677</v>
      </c>
      <c r="P561" s="33" t="s">
        <v>1677</v>
      </c>
      <c r="Q561" s="45" t="s">
        <v>1676</v>
      </c>
      <c r="R561" s="55">
        <f t="shared" si="24"/>
        <v>557</v>
      </c>
      <c r="S561" s="55">
        <f t="shared" si="25"/>
        <v>599</v>
      </c>
      <c r="T561" s="55">
        <f t="shared" si="26"/>
        <v>7.4527919429286105E-2</v>
      </c>
    </row>
    <row r="562" spans="3:20" x14ac:dyDescent="0.25">
      <c r="C562" s="19" t="s">
        <v>767</v>
      </c>
      <c r="D562" s="6" t="s">
        <v>204</v>
      </c>
      <c r="E562" s="48">
        <v>18.684838378546758</v>
      </c>
      <c r="F562" s="8">
        <v>28.6780684182289</v>
      </c>
      <c r="G562" s="49">
        <v>743</v>
      </c>
      <c r="H562" s="9">
        <v>0.72119121588628998</v>
      </c>
      <c r="I562" s="39">
        <v>7.8737876622034006E-2</v>
      </c>
      <c r="J562" s="47">
        <v>0</v>
      </c>
      <c r="K562" s="17">
        <v>0.19189276103149899</v>
      </c>
      <c r="L562" s="7">
        <v>1</v>
      </c>
      <c r="M562" s="7">
        <v>0.87943077803375547</v>
      </c>
      <c r="N562" s="33">
        <v>0.16875640013297666</v>
      </c>
      <c r="O562" s="41" t="s">
        <v>1676</v>
      </c>
      <c r="P562" s="33" t="s">
        <v>1677</v>
      </c>
      <c r="Q562" s="45" t="s">
        <v>1677</v>
      </c>
      <c r="R562" s="55">
        <f t="shared" si="24"/>
        <v>558</v>
      </c>
      <c r="S562" s="55">
        <f t="shared" si="25"/>
        <v>402</v>
      </c>
      <c r="T562" s="55">
        <f t="shared" si="26"/>
        <v>0.19189276103149899</v>
      </c>
    </row>
    <row r="563" spans="3:20" x14ac:dyDescent="0.25">
      <c r="C563" s="19" t="s">
        <v>440</v>
      </c>
      <c r="D563" s="6" t="s">
        <v>131</v>
      </c>
      <c r="E563" s="48">
        <v>33.345670825453496</v>
      </c>
      <c r="F563" s="8">
        <v>109.105392314314</v>
      </c>
      <c r="G563" s="49">
        <v>5095.2</v>
      </c>
      <c r="H563" s="9">
        <v>0.71404311850272395</v>
      </c>
      <c r="I563" s="39">
        <v>0.64904684062005402</v>
      </c>
      <c r="J563" s="47">
        <v>0</v>
      </c>
      <c r="K563" s="17">
        <v>0.37184087048315301</v>
      </c>
      <c r="L563" s="7">
        <v>1</v>
      </c>
      <c r="M563" s="7">
        <v>0.44801814689842911</v>
      </c>
      <c r="N563" s="33">
        <v>0.16659145773496101</v>
      </c>
      <c r="O563" s="41" t="s">
        <v>1675</v>
      </c>
      <c r="P563" s="33" t="s">
        <v>1677</v>
      </c>
      <c r="Q563" s="45" t="s">
        <v>1677</v>
      </c>
      <c r="R563" s="55">
        <f t="shared" si="24"/>
        <v>559</v>
      </c>
      <c r="S563" s="55">
        <f t="shared" si="25"/>
        <v>259</v>
      </c>
      <c r="T563" s="55">
        <f t="shared" si="26"/>
        <v>0.37184087048315301</v>
      </c>
    </row>
    <row r="564" spans="3:20" x14ac:dyDescent="0.25">
      <c r="C564" s="19" t="s">
        <v>1198</v>
      </c>
      <c r="D564" s="6" t="s">
        <v>28</v>
      </c>
      <c r="E564" s="48">
        <v>0.50255436138857301</v>
      </c>
      <c r="F564" s="8">
        <v>0.27894780886496101</v>
      </c>
      <c r="G564" s="49">
        <v>2</v>
      </c>
      <c r="H564" s="9">
        <v>7.00932189724362E-2</v>
      </c>
      <c r="I564" s="39">
        <v>0</v>
      </c>
      <c r="J564" s="47">
        <v>0</v>
      </c>
      <c r="K564" s="17">
        <v>6.23402056548088E-2</v>
      </c>
      <c r="L564" s="7">
        <v>1</v>
      </c>
      <c r="M564" s="7">
        <v>2.6654698971799977</v>
      </c>
      <c r="N564" s="33">
        <v>0.16616594155690312</v>
      </c>
      <c r="O564" s="41" t="s">
        <v>1677</v>
      </c>
      <c r="P564" s="33" t="s">
        <v>1677</v>
      </c>
      <c r="Q564" s="45" t="s">
        <v>1675</v>
      </c>
      <c r="R564" s="55">
        <f t="shared" si="24"/>
        <v>560</v>
      </c>
      <c r="S564" s="55">
        <f t="shared" si="25"/>
        <v>636</v>
      </c>
      <c r="T564" s="55">
        <f t="shared" si="26"/>
        <v>6.23402056548088E-2</v>
      </c>
    </row>
    <row r="565" spans="3:20" x14ac:dyDescent="0.25">
      <c r="C565" s="19" t="s">
        <v>896</v>
      </c>
      <c r="D565" s="6" t="s">
        <v>115</v>
      </c>
      <c r="E565" s="48">
        <v>1.77140472554427</v>
      </c>
      <c r="F565" s="8">
        <v>181.8242306626</v>
      </c>
      <c r="G565" s="49">
        <v>3279.2</v>
      </c>
      <c r="H565" s="9">
        <v>9.8220389550555606E-2</v>
      </c>
      <c r="I565" s="39">
        <v>0</v>
      </c>
      <c r="J565" s="47">
        <v>0</v>
      </c>
      <c r="K565" s="17">
        <v>5.1455068269801403E-2</v>
      </c>
      <c r="L565" s="7">
        <v>1</v>
      </c>
      <c r="M565" s="7">
        <v>3.226829736316899</v>
      </c>
      <c r="N565" s="33">
        <v>0.1660367443772113</v>
      </c>
      <c r="O565" s="41" t="s">
        <v>1677</v>
      </c>
      <c r="P565" s="33" t="s">
        <v>1677</v>
      </c>
      <c r="Q565" s="45" t="s">
        <v>1675</v>
      </c>
      <c r="R565" s="55">
        <f t="shared" si="24"/>
        <v>561</v>
      </c>
      <c r="S565" s="55">
        <f t="shared" si="25"/>
        <v>662</v>
      </c>
      <c r="T565" s="55">
        <f t="shared" si="26"/>
        <v>5.1455068269801403E-2</v>
      </c>
    </row>
    <row r="566" spans="3:20" x14ac:dyDescent="0.25">
      <c r="C566" s="19" t="s">
        <v>1098</v>
      </c>
      <c r="D566" s="6" t="s">
        <v>204</v>
      </c>
      <c r="E566" s="48">
        <v>2.2423491009438301</v>
      </c>
      <c r="F566" s="8">
        <v>26.328950077957199</v>
      </c>
      <c r="G566" s="49">
        <v>537</v>
      </c>
      <c r="H566" s="9">
        <v>0.10994170863333801</v>
      </c>
      <c r="I566" s="39">
        <v>0</v>
      </c>
      <c r="J566" s="47">
        <v>0</v>
      </c>
      <c r="K566" s="17">
        <v>7.3820300583011603E-2</v>
      </c>
      <c r="L566" s="7">
        <v>1</v>
      </c>
      <c r="M566" s="7">
        <v>2.2452818388998157</v>
      </c>
      <c r="N566" s="33">
        <v>0.16574738024116142</v>
      </c>
      <c r="O566" s="41" t="s">
        <v>1677</v>
      </c>
      <c r="P566" s="33" t="s">
        <v>1677</v>
      </c>
      <c r="Q566" s="45" t="s">
        <v>1676</v>
      </c>
      <c r="R566" s="55">
        <f t="shared" si="24"/>
        <v>562</v>
      </c>
      <c r="S566" s="55">
        <f t="shared" si="25"/>
        <v>602</v>
      </c>
      <c r="T566" s="55">
        <f t="shared" si="26"/>
        <v>7.3820300583011603E-2</v>
      </c>
    </row>
    <row r="567" spans="3:20" x14ac:dyDescent="0.25">
      <c r="C567" s="19" t="s">
        <v>1306</v>
      </c>
      <c r="D567" s="6" t="s">
        <v>144</v>
      </c>
      <c r="E567" s="48">
        <v>0.40179555132313699</v>
      </c>
      <c r="F567" s="8">
        <v>105.827253895344</v>
      </c>
      <c r="G567" s="49">
        <v>352.5</v>
      </c>
      <c r="H567" s="9">
        <v>0.120626722904661</v>
      </c>
      <c r="I567" s="39">
        <v>0</v>
      </c>
      <c r="J567" s="47">
        <v>0</v>
      </c>
      <c r="K567" s="17">
        <v>5.5515840127332503E-2</v>
      </c>
      <c r="L567" s="7">
        <v>1</v>
      </c>
      <c r="M567" s="7">
        <v>2.9704624497744709</v>
      </c>
      <c r="N567" s="33">
        <v>0.16490771846592397</v>
      </c>
      <c r="O567" s="41" t="s">
        <v>1677</v>
      </c>
      <c r="P567" s="33" t="s">
        <v>1677</v>
      </c>
      <c r="Q567" s="45" t="s">
        <v>1675</v>
      </c>
      <c r="R567" s="55">
        <f t="shared" si="24"/>
        <v>563</v>
      </c>
      <c r="S567" s="55">
        <f t="shared" si="25"/>
        <v>654</v>
      </c>
      <c r="T567" s="55">
        <f t="shared" si="26"/>
        <v>5.5515840127332503E-2</v>
      </c>
    </row>
    <row r="568" spans="3:20" x14ac:dyDescent="0.25">
      <c r="C568" s="19" t="s">
        <v>1186</v>
      </c>
      <c r="D568" s="6" t="s">
        <v>12</v>
      </c>
      <c r="E568" s="48">
        <v>2.395487718034639</v>
      </c>
      <c r="F568" s="8">
        <v>75.860497364810101</v>
      </c>
      <c r="G568" s="49">
        <v>1564.6</v>
      </c>
      <c r="H568" s="9">
        <v>0.116146548460566</v>
      </c>
      <c r="I568" s="39">
        <v>4.12121174280431E-2</v>
      </c>
      <c r="J568" s="47">
        <v>0</v>
      </c>
      <c r="K568" s="17">
        <v>5.4202394305887101E-2</v>
      </c>
      <c r="L568" s="7">
        <v>1</v>
      </c>
      <c r="M568" s="7">
        <v>3.036198747328267</v>
      </c>
      <c r="N568" s="33">
        <v>0.16456924169372722</v>
      </c>
      <c r="O568" s="41" t="s">
        <v>1677</v>
      </c>
      <c r="P568" s="33" t="s">
        <v>1677</v>
      </c>
      <c r="Q568" s="45" t="s">
        <v>1675</v>
      </c>
      <c r="R568" s="55">
        <f t="shared" si="24"/>
        <v>564</v>
      </c>
      <c r="S568" s="55">
        <f t="shared" si="25"/>
        <v>657</v>
      </c>
      <c r="T568" s="55">
        <f t="shared" si="26"/>
        <v>5.4202394305887101E-2</v>
      </c>
    </row>
    <row r="569" spans="3:20" x14ac:dyDescent="0.25">
      <c r="C569" s="19" t="s">
        <v>1316</v>
      </c>
      <c r="D569" s="6" t="s">
        <v>863</v>
      </c>
      <c r="E569" s="48">
        <v>4.0927405019472696</v>
      </c>
      <c r="F569" s="8">
        <v>126.361815428209</v>
      </c>
      <c r="G569" s="49">
        <v>517.29999999999995</v>
      </c>
      <c r="H569" s="9">
        <v>0.99974119447634702</v>
      </c>
      <c r="I569" s="39">
        <v>0</v>
      </c>
      <c r="J569" s="47">
        <v>0</v>
      </c>
      <c r="K569" s="17">
        <v>0.147022094885119</v>
      </c>
      <c r="L569" s="7">
        <v>1</v>
      </c>
      <c r="M569" s="7">
        <v>1.0868160923417729</v>
      </c>
      <c r="N569" s="33">
        <v>0.15978597865094638</v>
      </c>
      <c r="O569" s="41" t="s">
        <v>1676</v>
      </c>
      <c r="P569" s="33" t="s">
        <v>1677</v>
      </c>
      <c r="Q569" s="45" t="s">
        <v>1677</v>
      </c>
      <c r="R569" s="55">
        <f t="shared" si="24"/>
        <v>565</v>
      </c>
      <c r="S569" s="55">
        <f t="shared" si="25"/>
        <v>451</v>
      </c>
      <c r="T569" s="55">
        <f t="shared" si="26"/>
        <v>0.147022094885119</v>
      </c>
    </row>
    <row r="570" spans="3:20" x14ac:dyDescent="0.25">
      <c r="C570" s="51" t="s">
        <v>982</v>
      </c>
      <c r="D570" s="52" t="s">
        <v>90</v>
      </c>
      <c r="E570" s="48">
        <v>11.33307293205571</v>
      </c>
      <c r="F570" s="8">
        <v>352.28743289877298</v>
      </c>
      <c r="G570" s="49">
        <v>5880.1</v>
      </c>
      <c r="H570" s="9">
        <v>0.67898491013562301</v>
      </c>
      <c r="I570" s="39">
        <v>0.113495609680154</v>
      </c>
      <c r="J570" s="47">
        <v>1</v>
      </c>
      <c r="K570" s="17">
        <v>9.4676233686294201E-2</v>
      </c>
      <c r="L570" s="7">
        <v>1</v>
      </c>
      <c r="M570" s="7">
        <v>1.6857009103986171</v>
      </c>
      <c r="N570" s="33">
        <v>0.15959581331809836</v>
      </c>
      <c r="O570" s="41" t="s">
        <v>1677</v>
      </c>
      <c r="P570" s="33" t="s">
        <v>1677</v>
      </c>
      <c r="Q570" s="45" t="s">
        <v>1676</v>
      </c>
      <c r="R570" s="55">
        <f t="shared" si="24"/>
        <v>566</v>
      </c>
      <c r="S570" s="55">
        <f t="shared" si="25"/>
        <v>557</v>
      </c>
      <c r="T570" s="55">
        <f t="shared" si="26"/>
        <v>9.4676233686294201E-2</v>
      </c>
    </row>
    <row r="571" spans="3:20" x14ac:dyDescent="0.25">
      <c r="C571" s="19" t="s">
        <v>880</v>
      </c>
      <c r="D571" s="6" t="s">
        <v>389</v>
      </c>
      <c r="E571" s="48">
        <v>49.443435111316603</v>
      </c>
      <c r="F571" s="8">
        <v>6.8940535866605899</v>
      </c>
      <c r="G571" s="49">
        <v>413</v>
      </c>
      <c r="H571" s="9">
        <v>0.825340656576253</v>
      </c>
      <c r="I571" s="39">
        <v>0</v>
      </c>
      <c r="J571" s="47">
        <v>1</v>
      </c>
      <c r="K571" s="17">
        <v>0.25701023162309999</v>
      </c>
      <c r="L571" s="7">
        <v>1</v>
      </c>
      <c r="M571" s="7">
        <v>0.61759178381388435</v>
      </c>
      <c r="N571" s="33">
        <v>0.15872740740652991</v>
      </c>
      <c r="O571" s="41" t="s">
        <v>1676</v>
      </c>
      <c r="P571" s="33" t="s">
        <v>1677</v>
      </c>
      <c r="Q571" s="45" t="s">
        <v>1677</v>
      </c>
      <c r="R571" s="55">
        <f t="shared" si="24"/>
        <v>567</v>
      </c>
      <c r="S571" s="55">
        <f t="shared" si="25"/>
        <v>337</v>
      </c>
      <c r="T571" s="55">
        <f t="shared" si="26"/>
        <v>0.25701023162309999</v>
      </c>
    </row>
    <row r="572" spans="3:20" x14ac:dyDescent="0.25">
      <c r="C572" s="19" t="s">
        <v>1516</v>
      </c>
      <c r="D572" s="6" t="s">
        <v>448</v>
      </c>
      <c r="E572" s="48">
        <v>0.58048838678543202</v>
      </c>
      <c r="F572" s="8">
        <v>41.638783552680501</v>
      </c>
      <c r="G572" s="49">
        <v>112</v>
      </c>
      <c r="H572" s="9">
        <v>0.21581098475181501</v>
      </c>
      <c r="I572" s="39">
        <v>0</v>
      </c>
      <c r="J572" s="47">
        <v>0</v>
      </c>
      <c r="K572" s="17">
        <v>8.6989876752907203E-2</v>
      </c>
      <c r="L572" s="7">
        <v>1</v>
      </c>
      <c r="M572" s="7">
        <v>1.7615100242652806</v>
      </c>
      <c r="N572" s="33">
        <v>0.15323353990984734</v>
      </c>
      <c r="O572" s="41" t="s">
        <v>1677</v>
      </c>
      <c r="P572" s="33" t="s">
        <v>1677</v>
      </c>
      <c r="Q572" s="45" t="s">
        <v>1676</v>
      </c>
      <c r="R572" s="55">
        <f t="shared" si="24"/>
        <v>568</v>
      </c>
      <c r="S572" s="55">
        <f t="shared" si="25"/>
        <v>574</v>
      </c>
      <c r="T572" s="55">
        <f t="shared" si="26"/>
        <v>8.6989876752907203E-2</v>
      </c>
    </row>
    <row r="573" spans="3:20" x14ac:dyDescent="0.25">
      <c r="C573" s="19" t="s">
        <v>886</v>
      </c>
      <c r="D573" s="6" t="s">
        <v>163</v>
      </c>
      <c r="E573" s="48">
        <v>2.0540375148610499</v>
      </c>
      <c r="F573" s="8">
        <v>25.124054389336202</v>
      </c>
      <c r="G573" s="49">
        <v>826.3</v>
      </c>
      <c r="H573" s="9">
        <v>6.2454012151889102E-2</v>
      </c>
      <c r="I573" s="39">
        <v>0</v>
      </c>
      <c r="J573" s="47">
        <v>0</v>
      </c>
      <c r="K573" s="17">
        <v>8.4976780833561305E-2</v>
      </c>
      <c r="L573" s="7">
        <v>1</v>
      </c>
      <c r="M573" s="7">
        <v>1.7963543527046824</v>
      </c>
      <c r="N573" s="33">
        <v>0.15264841012919966</v>
      </c>
      <c r="O573" s="41" t="s">
        <v>1677</v>
      </c>
      <c r="P573" s="33" t="s">
        <v>1677</v>
      </c>
      <c r="Q573" s="45" t="s">
        <v>1676</v>
      </c>
      <c r="R573" s="55">
        <f t="shared" si="24"/>
        <v>569</v>
      </c>
      <c r="S573" s="55">
        <f t="shared" si="25"/>
        <v>577</v>
      </c>
      <c r="T573" s="55">
        <f t="shared" si="26"/>
        <v>8.4976780833561305E-2</v>
      </c>
    </row>
    <row r="574" spans="3:20" x14ac:dyDescent="0.25">
      <c r="C574" s="19" t="s">
        <v>1140</v>
      </c>
      <c r="D574" s="6" t="s">
        <v>48</v>
      </c>
      <c r="E574" s="48">
        <v>3.6016607458698702</v>
      </c>
      <c r="F574" s="8">
        <v>32.962764484374603</v>
      </c>
      <c r="G574" s="49">
        <v>916.5</v>
      </c>
      <c r="H574" s="9">
        <v>0.129537037554529</v>
      </c>
      <c r="I574" s="39">
        <v>0</v>
      </c>
      <c r="J574" s="47">
        <v>0</v>
      </c>
      <c r="K574" s="17">
        <v>6.7374419285069903E-2</v>
      </c>
      <c r="L574" s="7">
        <v>1</v>
      </c>
      <c r="M574" s="7">
        <v>2.255445284174729</v>
      </c>
      <c r="N574" s="33">
        <v>0.15195931625052184</v>
      </c>
      <c r="O574" s="41" t="s">
        <v>1677</v>
      </c>
      <c r="P574" s="33" t="s">
        <v>1677</v>
      </c>
      <c r="Q574" s="45" t="s">
        <v>1676</v>
      </c>
      <c r="R574" s="55">
        <f t="shared" si="24"/>
        <v>570</v>
      </c>
      <c r="S574" s="55">
        <f t="shared" si="25"/>
        <v>621</v>
      </c>
      <c r="T574" s="55">
        <f t="shared" si="26"/>
        <v>6.7374419285069903E-2</v>
      </c>
    </row>
    <row r="575" spans="3:20" x14ac:dyDescent="0.25">
      <c r="C575" s="51" t="s">
        <v>567</v>
      </c>
      <c r="D575" s="52" t="s">
        <v>39</v>
      </c>
      <c r="E575" s="48">
        <v>29.560850597080929</v>
      </c>
      <c r="F575" s="8">
        <v>41.741807785352997</v>
      </c>
      <c r="G575" s="49">
        <v>1233.7</v>
      </c>
      <c r="H575" s="9">
        <v>1</v>
      </c>
      <c r="I575" s="39">
        <v>0.23038331907606699</v>
      </c>
      <c r="J575" s="47">
        <v>0</v>
      </c>
      <c r="K575" s="17">
        <v>0.30695844788396698</v>
      </c>
      <c r="L575" s="7">
        <v>1</v>
      </c>
      <c r="M575" s="7">
        <v>0.49433042332571064</v>
      </c>
      <c r="N575" s="33">
        <v>0.15173889948588448</v>
      </c>
      <c r="O575" s="41" t="s">
        <v>1675</v>
      </c>
      <c r="P575" s="33" t="s">
        <v>1677</v>
      </c>
      <c r="Q575" s="45" t="s">
        <v>1677</v>
      </c>
      <c r="R575" s="55">
        <f t="shared" si="24"/>
        <v>571</v>
      </c>
      <c r="S575" s="55">
        <f t="shared" si="25"/>
        <v>303</v>
      </c>
      <c r="T575" s="55">
        <f t="shared" si="26"/>
        <v>0.30695844788396698</v>
      </c>
    </row>
    <row r="576" spans="3:20" x14ac:dyDescent="0.25">
      <c r="C576" s="19" t="s">
        <v>1056</v>
      </c>
      <c r="D576" s="6" t="s">
        <v>144</v>
      </c>
      <c r="E576" s="48">
        <v>0.764731373566096</v>
      </c>
      <c r="F576" s="8">
        <v>112.56775494768701</v>
      </c>
      <c r="G576" s="49">
        <v>446.5</v>
      </c>
      <c r="H576" s="9">
        <v>0.19279752264366501</v>
      </c>
      <c r="I576" s="39">
        <v>0</v>
      </c>
      <c r="J576" s="47">
        <v>0</v>
      </c>
      <c r="K576" s="17">
        <v>4.4082968220765198E-2</v>
      </c>
      <c r="L576" s="7">
        <v>1</v>
      </c>
      <c r="M576" s="7">
        <v>3.4266788439445937</v>
      </c>
      <c r="N576" s="33">
        <v>0.15105817458037796</v>
      </c>
      <c r="O576" s="41" t="s">
        <v>1677</v>
      </c>
      <c r="P576" s="33" t="s">
        <v>1677</v>
      </c>
      <c r="Q576" s="45" t="s">
        <v>1675</v>
      </c>
      <c r="R576" s="55">
        <f t="shared" si="24"/>
        <v>572</v>
      </c>
      <c r="S576" s="55">
        <f t="shared" si="25"/>
        <v>676</v>
      </c>
      <c r="T576" s="55">
        <f t="shared" si="26"/>
        <v>4.4082968220765198E-2</v>
      </c>
    </row>
    <row r="577" spans="3:20" x14ac:dyDescent="0.25">
      <c r="C577" s="19" t="s">
        <v>1484</v>
      </c>
      <c r="D577" s="6" t="s">
        <v>115</v>
      </c>
      <c r="E577" s="48">
        <v>0.52785838919010597</v>
      </c>
      <c r="F577" s="8">
        <v>116.895570215633</v>
      </c>
      <c r="G577" s="49">
        <v>1926.1</v>
      </c>
      <c r="H577" s="9">
        <v>3.2035879444204697E-2</v>
      </c>
      <c r="I577" s="39">
        <v>0</v>
      </c>
      <c r="J577" s="47">
        <v>0</v>
      </c>
      <c r="K577" s="17">
        <v>6.1967653922556799E-2</v>
      </c>
      <c r="L577" s="7">
        <v>1</v>
      </c>
      <c r="M577" s="7">
        <v>2.434144741163629</v>
      </c>
      <c r="N577" s="33">
        <v>0.15083823891783937</v>
      </c>
      <c r="O577" s="41" t="s">
        <v>1677</v>
      </c>
      <c r="P577" s="33" t="s">
        <v>1677</v>
      </c>
      <c r="Q577" s="45" t="s">
        <v>1675</v>
      </c>
      <c r="R577" s="55">
        <f t="shared" si="24"/>
        <v>573</v>
      </c>
      <c r="S577" s="55">
        <f t="shared" si="25"/>
        <v>637</v>
      </c>
      <c r="T577" s="55">
        <f t="shared" si="26"/>
        <v>6.1967653922556799E-2</v>
      </c>
    </row>
    <row r="578" spans="3:20" x14ac:dyDescent="0.25">
      <c r="C578" s="19" t="s">
        <v>904</v>
      </c>
      <c r="D578" s="6" t="s">
        <v>39</v>
      </c>
      <c r="E578" s="48">
        <v>0.239199947124586</v>
      </c>
      <c r="F578" s="8">
        <v>56.203605514316003</v>
      </c>
      <c r="G578" s="49">
        <v>556.5</v>
      </c>
      <c r="H578" s="9">
        <v>2.4157950525131099E-2</v>
      </c>
      <c r="I578" s="39">
        <v>0</v>
      </c>
      <c r="J578" s="47">
        <v>0</v>
      </c>
      <c r="K578" s="17">
        <v>5.6783546554852002E-2</v>
      </c>
      <c r="L578" s="7">
        <v>1</v>
      </c>
      <c r="M578" s="7">
        <v>2.6536779008246376</v>
      </c>
      <c r="N578" s="33">
        <v>0.15068524262305774</v>
      </c>
      <c r="O578" s="41" t="s">
        <v>1677</v>
      </c>
      <c r="P578" s="33" t="s">
        <v>1677</v>
      </c>
      <c r="Q578" s="45" t="s">
        <v>1675</v>
      </c>
      <c r="R578" s="55">
        <f t="shared" si="24"/>
        <v>574</v>
      </c>
      <c r="S578" s="55">
        <f t="shared" si="25"/>
        <v>649</v>
      </c>
      <c r="T578" s="55">
        <f t="shared" si="26"/>
        <v>5.6783546554852002E-2</v>
      </c>
    </row>
    <row r="579" spans="3:20" x14ac:dyDescent="0.25">
      <c r="C579" s="19" t="s">
        <v>379</v>
      </c>
      <c r="D579" s="6" t="s">
        <v>163</v>
      </c>
      <c r="E579" s="48">
        <v>8.3733276962944601</v>
      </c>
      <c r="F579" s="8">
        <v>46.215809638143497</v>
      </c>
      <c r="G579" s="49">
        <v>1247.3</v>
      </c>
      <c r="H579" s="9">
        <v>0.31025424424736597</v>
      </c>
      <c r="I579" s="39">
        <v>0</v>
      </c>
      <c r="J579" s="47">
        <v>0</v>
      </c>
      <c r="K579" s="17">
        <v>0.119423889266751</v>
      </c>
      <c r="L579" s="7">
        <v>1</v>
      </c>
      <c r="M579" s="7">
        <v>1.2586493208524867</v>
      </c>
      <c r="N579" s="33">
        <v>0.15031279711915874</v>
      </c>
      <c r="O579" s="41" t="s">
        <v>1676</v>
      </c>
      <c r="P579" s="33" t="s">
        <v>1677</v>
      </c>
      <c r="Q579" s="45" t="s">
        <v>1677</v>
      </c>
      <c r="R579" s="55">
        <f t="shared" si="24"/>
        <v>575</v>
      </c>
      <c r="S579" s="55">
        <f t="shared" si="25"/>
        <v>487</v>
      </c>
      <c r="T579" s="55">
        <f t="shared" si="26"/>
        <v>0.119423889266751</v>
      </c>
    </row>
    <row r="580" spans="3:20" x14ac:dyDescent="0.25">
      <c r="C580" s="19" t="s">
        <v>1478</v>
      </c>
      <c r="D580" s="6" t="s">
        <v>144</v>
      </c>
      <c r="E580" s="48">
        <v>0.386270384337352</v>
      </c>
      <c r="F580" s="8">
        <v>16.657906783540501</v>
      </c>
      <c r="G580" s="49">
        <v>196.5</v>
      </c>
      <c r="H580" s="9">
        <v>3.2745323437831798E-2</v>
      </c>
      <c r="I580" s="39">
        <v>0</v>
      </c>
      <c r="J580" s="47">
        <v>0</v>
      </c>
      <c r="K580" s="17">
        <v>6.7358639254179606E-2</v>
      </c>
      <c r="L580" s="7">
        <v>1</v>
      </c>
      <c r="M580" s="7">
        <v>2.22141243566977</v>
      </c>
      <c r="N580" s="33">
        <v>0.1496313188890285</v>
      </c>
      <c r="O580" s="41" t="s">
        <v>1677</v>
      </c>
      <c r="P580" s="33" t="s">
        <v>1677</v>
      </c>
      <c r="Q580" s="45" t="s">
        <v>1676</v>
      </c>
      <c r="R580" s="55">
        <f t="shared" si="24"/>
        <v>576</v>
      </c>
      <c r="S580" s="55">
        <f t="shared" si="25"/>
        <v>622</v>
      </c>
      <c r="T580" s="55">
        <f t="shared" si="26"/>
        <v>6.7358639254179606E-2</v>
      </c>
    </row>
    <row r="581" spans="3:20" x14ac:dyDescent="0.25">
      <c r="C581" s="19" t="s">
        <v>787</v>
      </c>
      <c r="D581" s="6" t="s">
        <v>19</v>
      </c>
      <c r="E581" s="48">
        <v>0.96800463741279896</v>
      </c>
      <c r="F581" s="8">
        <v>36.181825563927198</v>
      </c>
      <c r="G581" s="49">
        <v>623.79999999999995</v>
      </c>
      <c r="H581" s="9">
        <v>5.6146481141299297E-2</v>
      </c>
      <c r="I581" s="39">
        <v>0</v>
      </c>
      <c r="J581" s="47">
        <v>0</v>
      </c>
      <c r="K581" s="17">
        <v>8.73716361997951E-2</v>
      </c>
      <c r="L581" s="7">
        <v>1</v>
      </c>
      <c r="M581" s="7">
        <v>1.7109977355116894</v>
      </c>
      <c r="N581" s="33">
        <v>0.14949267168580058</v>
      </c>
      <c r="O581" s="41" t="s">
        <v>1677</v>
      </c>
      <c r="P581" s="33" t="s">
        <v>1677</v>
      </c>
      <c r="Q581" s="45" t="s">
        <v>1676</v>
      </c>
      <c r="R581" s="55">
        <f t="shared" si="24"/>
        <v>577</v>
      </c>
      <c r="S581" s="55">
        <f t="shared" si="25"/>
        <v>573</v>
      </c>
      <c r="T581" s="55">
        <f t="shared" si="26"/>
        <v>8.73716361997951E-2</v>
      </c>
    </row>
    <row r="582" spans="3:20" x14ac:dyDescent="0.25">
      <c r="C582" s="19" t="s">
        <v>1080</v>
      </c>
      <c r="D582" s="6" t="s">
        <v>27</v>
      </c>
      <c r="E582" s="48">
        <v>0.76549537820653402</v>
      </c>
      <c r="F582" s="8">
        <v>61.792863359442997</v>
      </c>
      <c r="G582" s="49">
        <v>241.4</v>
      </c>
      <c r="H582" s="9">
        <v>0.19594925976719799</v>
      </c>
      <c r="I582" s="39">
        <v>0</v>
      </c>
      <c r="J582" s="47">
        <v>0</v>
      </c>
      <c r="K582" s="17">
        <v>5.8548478365307098E-2</v>
      </c>
      <c r="L582" s="7">
        <v>1</v>
      </c>
      <c r="M582" s="7">
        <v>2.5529997087708431</v>
      </c>
      <c r="N582" s="33">
        <v>0.14947424821560504</v>
      </c>
      <c r="O582" s="41" t="s">
        <v>1677</v>
      </c>
      <c r="P582" s="33" t="s">
        <v>1677</v>
      </c>
      <c r="Q582" s="45" t="s">
        <v>1675</v>
      </c>
      <c r="R582" s="55">
        <f t="shared" ref="R582:R645" si="27">RANK(N582,$N$5:$N$700,0)</f>
        <v>578</v>
      </c>
      <c r="S582" s="55">
        <f t="shared" ref="S582:S645" si="28">RANK(T582,$T$5:$T$700,0)</f>
        <v>645</v>
      </c>
      <c r="T582" s="55">
        <f t="shared" ref="T582:T645" si="29">K582*L582</f>
        <v>5.8548478365307098E-2</v>
      </c>
    </row>
    <row r="583" spans="3:20" x14ac:dyDescent="0.25">
      <c r="C583" s="19" t="s">
        <v>1562</v>
      </c>
      <c r="D583" s="6" t="s">
        <v>39</v>
      </c>
      <c r="E583" s="48">
        <v>25.7108090364158</v>
      </c>
      <c r="F583" s="8">
        <v>31.606455818790899</v>
      </c>
      <c r="G583" s="49">
        <v>1677.5</v>
      </c>
      <c r="H583" s="9">
        <v>0.48442774955281398</v>
      </c>
      <c r="I583" s="39">
        <v>0</v>
      </c>
      <c r="J583" s="47">
        <v>0</v>
      </c>
      <c r="K583" s="17">
        <v>0.19615276638926199</v>
      </c>
      <c r="L583" s="7">
        <v>1</v>
      </c>
      <c r="M583" s="7">
        <v>0.75692023246145135</v>
      </c>
      <c r="N583" s="33">
        <v>0.14847199753331694</v>
      </c>
      <c r="O583" s="41" t="s">
        <v>1676</v>
      </c>
      <c r="P583" s="33" t="s">
        <v>1677</v>
      </c>
      <c r="Q583" s="45" t="s">
        <v>1677</v>
      </c>
      <c r="R583" s="55">
        <f t="shared" si="27"/>
        <v>579</v>
      </c>
      <c r="S583" s="55">
        <f t="shared" si="28"/>
        <v>396</v>
      </c>
      <c r="T583" s="55">
        <f t="shared" si="29"/>
        <v>0.19615276638926199</v>
      </c>
    </row>
    <row r="584" spans="3:20" x14ac:dyDescent="0.25">
      <c r="C584" s="19" t="s">
        <v>549</v>
      </c>
      <c r="D584" s="6" t="s">
        <v>204</v>
      </c>
      <c r="E584" s="48">
        <v>1.4232692389134201</v>
      </c>
      <c r="F584" s="8">
        <v>61.356089671902701</v>
      </c>
      <c r="G584" s="49">
        <v>1783.1</v>
      </c>
      <c r="H584" s="9">
        <v>4.8974390135176099E-2</v>
      </c>
      <c r="I584" s="39">
        <v>0</v>
      </c>
      <c r="J584" s="47">
        <v>0</v>
      </c>
      <c r="K584" s="17">
        <v>6.5840259235489099E-2</v>
      </c>
      <c r="L584" s="7">
        <v>1</v>
      </c>
      <c r="M584" s="7">
        <v>2.2327356932908939</v>
      </c>
      <c r="N584" s="33">
        <v>0.14700389685060195</v>
      </c>
      <c r="O584" s="41" t="s">
        <v>1677</v>
      </c>
      <c r="P584" s="33" t="s">
        <v>1677</v>
      </c>
      <c r="Q584" s="45" t="s">
        <v>1676</v>
      </c>
      <c r="R584" s="55">
        <f t="shared" si="27"/>
        <v>580</v>
      </c>
      <c r="S584" s="55">
        <f t="shared" si="28"/>
        <v>628</v>
      </c>
      <c r="T584" s="55">
        <f t="shared" si="29"/>
        <v>6.5840259235489099E-2</v>
      </c>
    </row>
    <row r="585" spans="3:20" x14ac:dyDescent="0.25">
      <c r="C585" s="19" t="s">
        <v>1092</v>
      </c>
      <c r="D585" s="6" t="s">
        <v>16</v>
      </c>
      <c r="E585" s="48">
        <v>2.2816605891942299</v>
      </c>
      <c r="F585" s="8">
        <v>92.008203687126795</v>
      </c>
      <c r="G585" s="49">
        <v>812</v>
      </c>
      <c r="H585" s="9">
        <v>0.25853632048703501</v>
      </c>
      <c r="I585" s="39">
        <v>0</v>
      </c>
      <c r="J585" s="47">
        <v>0</v>
      </c>
      <c r="K585" s="17">
        <v>6.6602189751395396E-2</v>
      </c>
      <c r="L585" s="7">
        <v>1</v>
      </c>
      <c r="M585" s="7">
        <v>2.1930439010144833</v>
      </c>
      <c r="N585" s="33">
        <v>0.146061526028507</v>
      </c>
      <c r="O585" s="41" t="s">
        <v>1677</v>
      </c>
      <c r="P585" s="33" t="s">
        <v>1677</v>
      </c>
      <c r="Q585" s="45" t="s">
        <v>1676</v>
      </c>
      <c r="R585" s="55">
        <f t="shared" si="27"/>
        <v>581</v>
      </c>
      <c r="S585" s="55">
        <f t="shared" si="28"/>
        <v>625</v>
      </c>
      <c r="T585" s="55">
        <f t="shared" si="29"/>
        <v>6.6602189751395396E-2</v>
      </c>
    </row>
    <row r="586" spans="3:20" x14ac:dyDescent="0.25">
      <c r="C586" s="19" t="s">
        <v>349</v>
      </c>
      <c r="D586" s="6" t="s">
        <v>204</v>
      </c>
      <c r="E586" s="48">
        <v>1.9887484953283801</v>
      </c>
      <c r="F586" s="8">
        <v>111.01250917282501</v>
      </c>
      <c r="G586" s="49">
        <v>1301</v>
      </c>
      <c r="H586" s="9">
        <v>0.169697125734114</v>
      </c>
      <c r="I586" s="39">
        <v>0</v>
      </c>
      <c r="J586" s="47">
        <v>0</v>
      </c>
      <c r="K586" s="17">
        <v>6.6509621680965206E-2</v>
      </c>
      <c r="L586" s="7">
        <v>1</v>
      </c>
      <c r="M586" s="7">
        <v>2.194702395790777</v>
      </c>
      <c r="N586" s="33">
        <v>0.14596882604635253</v>
      </c>
      <c r="O586" s="41" t="s">
        <v>1677</v>
      </c>
      <c r="P586" s="33" t="s">
        <v>1677</v>
      </c>
      <c r="Q586" s="45" t="s">
        <v>1676</v>
      </c>
      <c r="R586" s="55">
        <f t="shared" si="27"/>
        <v>582</v>
      </c>
      <c r="S586" s="55">
        <f t="shared" si="28"/>
        <v>626</v>
      </c>
      <c r="T586" s="55">
        <f t="shared" si="29"/>
        <v>6.6509621680965206E-2</v>
      </c>
    </row>
    <row r="587" spans="3:20" x14ac:dyDescent="0.25">
      <c r="C587" s="19" t="s">
        <v>1512</v>
      </c>
      <c r="D587" s="6" t="s">
        <v>16</v>
      </c>
      <c r="E587" s="48">
        <v>0.35808961867372302</v>
      </c>
      <c r="F587" s="8">
        <v>22.612393753823699</v>
      </c>
      <c r="G587" s="49">
        <v>1522.8</v>
      </c>
      <c r="H587" s="9">
        <v>5.3173518890246903E-3</v>
      </c>
      <c r="I587" s="39">
        <v>0</v>
      </c>
      <c r="J587" s="47">
        <v>0</v>
      </c>
      <c r="K587" s="17">
        <v>0.103772342073348</v>
      </c>
      <c r="L587" s="7">
        <v>1</v>
      </c>
      <c r="M587" s="7">
        <v>1.4016732965566738</v>
      </c>
      <c r="N587" s="33">
        <v>0.14545492080535652</v>
      </c>
      <c r="O587" s="41" t="s">
        <v>1677</v>
      </c>
      <c r="P587" s="33" t="s">
        <v>1677</v>
      </c>
      <c r="Q587" s="45" t="s">
        <v>1677</v>
      </c>
      <c r="R587" s="55">
        <f t="shared" si="27"/>
        <v>583</v>
      </c>
      <c r="S587" s="55">
        <f t="shared" si="28"/>
        <v>525</v>
      </c>
      <c r="T587" s="55">
        <f t="shared" si="29"/>
        <v>0.103772342073348</v>
      </c>
    </row>
    <row r="588" spans="3:20" x14ac:dyDescent="0.25">
      <c r="C588" s="19" t="s">
        <v>1370</v>
      </c>
      <c r="D588" s="6" t="s">
        <v>39</v>
      </c>
      <c r="E588" s="48">
        <v>0.58228081021698497</v>
      </c>
      <c r="F588" s="8">
        <v>131.79497559768799</v>
      </c>
      <c r="G588" s="49">
        <v>1758</v>
      </c>
      <c r="H588" s="9">
        <v>4.3652835707366E-2</v>
      </c>
      <c r="I588" s="39">
        <v>0</v>
      </c>
      <c r="J588" s="47">
        <v>0</v>
      </c>
      <c r="K588" s="17">
        <v>6.4735191368897702E-2</v>
      </c>
      <c r="L588" s="7">
        <v>1</v>
      </c>
      <c r="M588" s="7">
        <v>2.2449139428944469</v>
      </c>
      <c r="N588" s="33">
        <v>0.1453249336999787</v>
      </c>
      <c r="O588" s="41" t="s">
        <v>1677</v>
      </c>
      <c r="P588" s="33" t="s">
        <v>1677</v>
      </c>
      <c r="Q588" s="45" t="s">
        <v>1676</v>
      </c>
      <c r="R588" s="55">
        <f t="shared" si="27"/>
        <v>584</v>
      </c>
      <c r="S588" s="55">
        <f t="shared" si="28"/>
        <v>629</v>
      </c>
      <c r="T588" s="55">
        <f t="shared" si="29"/>
        <v>6.4735191368897702E-2</v>
      </c>
    </row>
    <row r="589" spans="3:20" x14ac:dyDescent="0.25">
      <c r="C589" s="19" t="s">
        <v>1242</v>
      </c>
      <c r="D589" s="6" t="s">
        <v>22</v>
      </c>
      <c r="E589" s="48">
        <v>1.711860488105905</v>
      </c>
      <c r="F589" s="8">
        <v>125.730696894221</v>
      </c>
      <c r="G589" s="49">
        <v>2473.5</v>
      </c>
      <c r="H589" s="9">
        <v>8.7015731617237094E-2</v>
      </c>
      <c r="I589" s="39">
        <v>0.35068282666679901</v>
      </c>
      <c r="J589" s="47">
        <v>0</v>
      </c>
      <c r="K589" s="17">
        <v>4.67693242381646E-2</v>
      </c>
      <c r="L589" s="7">
        <v>1</v>
      </c>
      <c r="M589" s="7">
        <v>3.106631295507754</v>
      </c>
      <c r="N589" s="33">
        <v>0.1452950463480315</v>
      </c>
      <c r="O589" s="41" t="s">
        <v>1677</v>
      </c>
      <c r="P589" s="33" t="s">
        <v>1677</v>
      </c>
      <c r="Q589" s="45" t="s">
        <v>1675</v>
      </c>
      <c r="R589" s="55">
        <f t="shared" si="27"/>
        <v>585</v>
      </c>
      <c r="S589" s="55">
        <f t="shared" si="28"/>
        <v>671</v>
      </c>
      <c r="T589" s="55">
        <f t="shared" si="29"/>
        <v>4.67693242381646E-2</v>
      </c>
    </row>
    <row r="590" spans="3:20" x14ac:dyDescent="0.25">
      <c r="C590" s="19" t="s">
        <v>635</v>
      </c>
      <c r="D590" s="6" t="s">
        <v>204</v>
      </c>
      <c r="E590" s="48">
        <v>2.5847523243006898</v>
      </c>
      <c r="F590" s="8">
        <v>16.2347120920797</v>
      </c>
      <c r="G590" s="49">
        <v>613</v>
      </c>
      <c r="H590" s="9">
        <v>6.8454665276273197E-2</v>
      </c>
      <c r="I590" s="39">
        <v>0</v>
      </c>
      <c r="J590" s="47">
        <v>0</v>
      </c>
      <c r="K590" s="17">
        <v>0.101000190161865</v>
      </c>
      <c r="L590" s="7">
        <v>1</v>
      </c>
      <c r="M590" s="7">
        <v>1.4381061634217582</v>
      </c>
      <c r="N590" s="33">
        <v>0.14524899597854768</v>
      </c>
      <c r="O590" s="41" t="s">
        <v>1677</v>
      </c>
      <c r="P590" s="33" t="s">
        <v>1677</v>
      </c>
      <c r="Q590" s="45" t="s">
        <v>1677</v>
      </c>
      <c r="R590" s="55">
        <f t="shared" si="27"/>
        <v>586</v>
      </c>
      <c r="S590" s="55">
        <f t="shared" si="28"/>
        <v>535</v>
      </c>
      <c r="T590" s="55">
        <f t="shared" si="29"/>
        <v>0.101000190161865</v>
      </c>
    </row>
    <row r="591" spans="3:20" x14ac:dyDescent="0.25">
      <c r="C591" s="19" t="s">
        <v>1262</v>
      </c>
      <c r="D591" s="6" t="s">
        <v>22</v>
      </c>
      <c r="E591" s="48">
        <v>0.72013743268701003</v>
      </c>
      <c r="F591" s="8">
        <v>122.133763200316</v>
      </c>
      <c r="G591" s="49">
        <v>2970</v>
      </c>
      <c r="H591" s="9">
        <v>2.9613836591070301E-2</v>
      </c>
      <c r="I591" s="39">
        <v>1</v>
      </c>
      <c r="J591" s="47">
        <v>0</v>
      </c>
      <c r="K591" s="17">
        <v>4.9399525845776698E-2</v>
      </c>
      <c r="L591" s="7">
        <v>1</v>
      </c>
      <c r="M591" s="7">
        <v>2.9387434532158925</v>
      </c>
      <c r="N591" s="33">
        <v>0.14517253317124554</v>
      </c>
      <c r="O591" s="41" t="s">
        <v>1677</v>
      </c>
      <c r="P591" s="33" t="s">
        <v>1677</v>
      </c>
      <c r="Q591" s="45" t="s">
        <v>1675</v>
      </c>
      <c r="R591" s="55">
        <f t="shared" si="27"/>
        <v>587</v>
      </c>
      <c r="S591" s="55">
        <f t="shared" si="28"/>
        <v>665</v>
      </c>
      <c r="T591" s="55">
        <f t="shared" si="29"/>
        <v>4.9399525845776698E-2</v>
      </c>
    </row>
    <row r="592" spans="3:20" x14ac:dyDescent="0.25">
      <c r="C592" s="19" t="s">
        <v>1472</v>
      </c>
      <c r="D592" s="6" t="s">
        <v>144</v>
      </c>
      <c r="E592" s="48">
        <v>3.1860552823897999E-2</v>
      </c>
      <c r="F592" s="8">
        <v>22.997676137033</v>
      </c>
      <c r="G592" s="49">
        <v>429.5</v>
      </c>
      <c r="H592" s="9">
        <v>1.70598061790649E-3</v>
      </c>
      <c r="I592" s="39">
        <v>0</v>
      </c>
      <c r="J592" s="47">
        <v>0</v>
      </c>
      <c r="K592" s="17">
        <v>5.1875496460865901E-2</v>
      </c>
      <c r="L592" s="7">
        <v>1</v>
      </c>
      <c r="M592" s="7">
        <v>2.794804667183092</v>
      </c>
      <c r="N592" s="33">
        <v>0.14498187962126799</v>
      </c>
      <c r="O592" s="41" t="s">
        <v>1677</v>
      </c>
      <c r="P592" s="33" t="s">
        <v>1677</v>
      </c>
      <c r="Q592" s="45" t="s">
        <v>1675</v>
      </c>
      <c r="R592" s="55">
        <f t="shared" si="27"/>
        <v>588</v>
      </c>
      <c r="S592" s="55">
        <f t="shared" si="28"/>
        <v>661</v>
      </c>
      <c r="T592" s="55">
        <f t="shared" si="29"/>
        <v>5.1875496460865901E-2</v>
      </c>
    </row>
    <row r="593" spans="3:20" x14ac:dyDescent="0.25">
      <c r="C593" s="19" t="s">
        <v>1150</v>
      </c>
      <c r="D593" s="6" t="s">
        <v>204</v>
      </c>
      <c r="E593" s="48">
        <v>3.66268784611231</v>
      </c>
      <c r="F593" s="8">
        <v>45.712210768392801</v>
      </c>
      <c r="G593" s="49">
        <v>1133</v>
      </c>
      <c r="H593" s="9">
        <v>0.14777542700822299</v>
      </c>
      <c r="I593" s="39">
        <v>0</v>
      </c>
      <c r="J593" s="47">
        <v>0</v>
      </c>
      <c r="K593" s="17">
        <v>6.3148488648866699E-2</v>
      </c>
      <c r="L593" s="7">
        <v>1</v>
      </c>
      <c r="M593" s="7">
        <v>2.295266119881306</v>
      </c>
      <c r="N593" s="33">
        <v>0.14494258651745295</v>
      </c>
      <c r="O593" s="41" t="s">
        <v>1677</v>
      </c>
      <c r="P593" s="33" t="s">
        <v>1677</v>
      </c>
      <c r="Q593" s="45" t="s">
        <v>1676</v>
      </c>
      <c r="R593" s="55">
        <f t="shared" si="27"/>
        <v>589</v>
      </c>
      <c r="S593" s="55">
        <f t="shared" si="28"/>
        <v>634</v>
      </c>
      <c r="T593" s="55">
        <f t="shared" si="29"/>
        <v>6.3148488648866699E-2</v>
      </c>
    </row>
    <row r="594" spans="3:20" x14ac:dyDescent="0.25">
      <c r="C594" s="51" t="s">
        <v>303</v>
      </c>
      <c r="D594" s="52" t="s">
        <v>16</v>
      </c>
      <c r="E594" s="48">
        <v>18.8372695365758</v>
      </c>
      <c r="F594" s="8">
        <v>140.87123604690001</v>
      </c>
      <c r="G594" s="49">
        <v>2654</v>
      </c>
      <c r="H594" s="9">
        <v>0.99986037805804695</v>
      </c>
      <c r="I594" s="39">
        <v>1</v>
      </c>
      <c r="J594" s="47">
        <v>0</v>
      </c>
      <c r="K594" s="17">
        <v>0.31704323224174702</v>
      </c>
      <c r="L594" s="7">
        <v>1</v>
      </c>
      <c r="M594" s="7">
        <v>0.45622140567312003</v>
      </c>
      <c r="N594" s="33">
        <v>0.14464190907247929</v>
      </c>
      <c r="O594" s="41" t="s">
        <v>1675</v>
      </c>
      <c r="P594" s="33" t="s">
        <v>1677</v>
      </c>
      <c r="Q594" s="45" t="s">
        <v>1677</v>
      </c>
      <c r="R594" s="55">
        <f t="shared" si="27"/>
        <v>590</v>
      </c>
      <c r="S594" s="55">
        <f t="shared" si="28"/>
        <v>296</v>
      </c>
      <c r="T594" s="55">
        <f t="shared" si="29"/>
        <v>0.31704323224174702</v>
      </c>
    </row>
    <row r="595" spans="3:20" x14ac:dyDescent="0.25">
      <c r="C595" s="19" t="s">
        <v>1288</v>
      </c>
      <c r="D595" s="6" t="s">
        <v>12</v>
      </c>
      <c r="E595" s="48">
        <v>1.16389147223558</v>
      </c>
      <c r="F595" s="8">
        <v>140.880561481619</v>
      </c>
      <c r="G595" s="49">
        <v>1822.6</v>
      </c>
      <c r="H595" s="9">
        <v>8.9964712011531098E-2</v>
      </c>
      <c r="I595" s="39">
        <v>0</v>
      </c>
      <c r="J595" s="47">
        <v>0</v>
      </c>
      <c r="K595" s="17">
        <v>4.1798145336489602E-2</v>
      </c>
      <c r="L595" s="7">
        <v>1</v>
      </c>
      <c r="M595" s="7">
        <v>3.4288022194005925</v>
      </c>
      <c r="N595" s="33">
        <v>0.14331757349658408</v>
      </c>
      <c r="O595" s="41" t="s">
        <v>1677</v>
      </c>
      <c r="P595" s="33" t="s">
        <v>1677</v>
      </c>
      <c r="Q595" s="45" t="s">
        <v>1675</v>
      </c>
      <c r="R595" s="55">
        <f t="shared" si="27"/>
        <v>591</v>
      </c>
      <c r="S595" s="55">
        <f t="shared" si="28"/>
        <v>678</v>
      </c>
      <c r="T595" s="55">
        <f t="shared" si="29"/>
        <v>4.1798145336489602E-2</v>
      </c>
    </row>
    <row r="596" spans="3:20" x14ac:dyDescent="0.25">
      <c r="C596" s="19" t="s">
        <v>918</v>
      </c>
      <c r="D596" s="6" t="s">
        <v>163</v>
      </c>
      <c r="E596" s="48">
        <v>1.6348259138710599</v>
      </c>
      <c r="F596" s="8">
        <v>32.562731878565401</v>
      </c>
      <c r="G596" s="49">
        <v>979.5</v>
      </c>
      <c r="H596" s="9">
        <v>5.4348543033705003E-2</v>
      </c>
      <c r="I596" s="39">
        <v>0</v>
      </c>
      <c r="J596" s="47">
        <v>0</v>
      </c>
      <c r="K596" s="17">
        <v>0.10085405634376</v>
      </c>
      <c r="L596" s="7">
        <v>1</v>
      </c>
      <c r="M596" s="7">
        <v>1.4196357099019961</v>
      </c>
      <c r="N596" s="33">
        <v>0.14317601987406964</v>
      </c>
      <c r="O596" s="41" t="s">
        <v>1677</v>
      </c>
      <c r="P596" s="33" t="s">
        <v>1677</v>
      </c>
      <c r="Q596" s="45" t="s">
        <v>1677</v>
      </c>
      <c r="R596" s="55">
        <f t="shared" si="27"/>
        <v>592</v>
      </c>
      <c r="S596" s="55">
        <f t="shared" si="28"/>
        <v>537</v>
      </c>
      <c r="T596" s="55">
        <f t="shared" si="29"/>
        <v>0.10085405634376</v>
      </c>
    </row>
    <row r="597" spans="3:20" x14ac:dyDescent="0.25">
      <c r="C597" s="19" t="s">
        <v>721</v>
      </c>
      <c r="D597" s="6" t="s">
        <v>131</v>
      </c>
      <c r="E597" s="48">
        <v>6.6719520915393602</v>
      </c>
      <c r="F597" s="8">
        <v>10.1067925751804</v>
      </c>
      <c r="G597" s="49">
        <v>399</v>
      </c>
      <c r="H597" s="9">
        <v>0.169002596142178</v>
      </c>
      <c r="I597" s="39">
        <v>0</v>
      </c>
      <c r="J597" s="47">
        <v>0</v>
      </c>
      <c r="K597" s="17">
        <v>0.101639093696612</v>
      </c>
      <c r="L597" s="7">
        <v>1</v>
      </c>
      <c r="M597" s="7">
        <v>1.4077510920497012</v>
      </c>
      <c r="N597" s="33">
        <v>0.14308254514634744</v>
      </c>
      <c r="O597" s="41" t="s">
        <v>1677</v>
      </c>
      <c r="P597" s="33" t="s">
        <v>1677</v>
      </c>
      <c r="Q597" s="45" t="s">
        <v>1677</v>
      </c>
      <c r="R597" s="55">
        <f t="shared" si="27"/>
        <v>593</v>
      </c>
      <c r="S597" s="55">
        <f t="shared" si="28"/>
        <v>533</v>
      </c>
      <c r="T597" s="55">
        <f t="shared" si="29"/>
        <v>0.101639093696612</v>
      </c>
    </row>
    <row r="598" spans="3:20" x14ac:dyDescent="0.25">
      <c r="C598" s="19" t="s">
        <v>1470</v>
      </c>
      <c r="D598" s="6" t="s">
        <v>115</v>
      </c>
      <c r="E598" s="48">
        <v>6.7160228597135996E-2</v>
      </c>
      <c r="F598" s="8">
        <v>101.83726012827699</v>
      </c>
      <c r="G598" s="49">
        <v>1570.3</v>
      </c>
      <c r="H598" s="9">
        <v>4.35548218169848E-3</v>
      </c>
      <c r="I598" s="39">
        <v>0</v>
      </c>
      <c r="J598" s="47">
        <v>0</v>
      </c>
      <c r="K598" s="17">
        <v>3.8682193523255699E-2</v>
      </c>
      <c r="L598" s="7">
        <v>1</v>
      </c>
      <c r="M598" s="7">
        <v>3.6688566431256318</v>
      </c>
      <c r="N598" s="33">
        <v>0.14191942267846797</v>
      </c>
      <c r="O598" s="41" t="s">
        <v>1677</v>
      </c>
      <c r="P598" s="33" t="s">
        <v>1677</v>
      </c>
      <c r="Q598" s="45" t="s">
        <v>1675</v>
      </c>
      <c r="R598" s="55">
        <f t="shared" si="27"/>
        <v>594</v>
      </c>
      <c r="S598" s="55">
        <f t="shared" si="28"/>
        <v>681</v>
      </c>
      <c r="T598" s="55">
        <f t="shared" si="29"/>
        <v>3.8682193523255699E-2</v>
      </c>
    </row>
    <row r="599" spans="3:20" x14ac:dyDescent="0.25">
      <c r="C599" s="19" t="s">
        <v>1506</v>
      </c>
      <c r="D599" s="6" t="s">
        <v>12</v>
      </c>
      <c r="E599" s="48">
        <v>7.9917534701008097E-2</v>
      </c>
      <c r="F599" s="8">
        <v>41.478794918012099</v>
      </c>
      <c r="G599" s="49">
        <v>757.1</v>
      </c>
      <c r="H599" s="9">
        <v>4.3783952347328401E-3</v>
      </c>
      <c r="I599" s="39">
        <v>0</v>
      </c>
      <c r="J599" s="47">
        <v>0</v>
      </c>
      <c r="K599" s="17">
        <v>4.89119330066866E-2</v>
      </c>
      <c r="L599" s="7">
        <v>1</v>
      </c>
      <c r="M599" s="7">
        <v>2.8878865764048243</v>
      </c>
      <c r="N599" s="33">
        <v>0.14125211475602228</v>
      </c>
      <c r="O599" s="41" t="s">
        <v>1677</v>
      </c>
      <c r="P599" s="33" t="s">
        <v>1677</v>
      </c>
      <c r="Q599" s="45" t="s">
        <v>1675</v>
      </c>
      <c r="R599" s="55">
        <f t="shared" si="27"/>
        <v>595</v>
      </c>
      <c r="S599" s="55">
        <f t="shared" si="28"/>
        <v>666</v>
      </c>
      <c r="T599" s="55">
        <f t="shared" si="29"/>
        <v>4.89119330066866E-2</v>
      </c>
    </row>
    <row r="600" spans="3:20" x14ac:dyDescent="0.25">
      <c r="C600" s="19" t="s">
        <v>1272</v>
      </c>
      <c r="D600" s="6" t="s">
        <v>863</v>
      </c>
      <c r="E600" s="48">
        <v>30.154408438199699</v>
      </c>
      <c r="F600" s="8">
        <v>19.2530883150941</v>
      </c>
      <c r="G600" s="49">
        <v>1994</v>
      </c>
      <c r="H600" s="9">
        <v>0.29115621301408101</v>
      </c>
      <c r="I600" s="39">
        <v>0</v>
      </c>
      <c r="J600" s="47">
        <v>0</v>
      </c>
      <c r="K600" s="17">
        <v>0.16812588273286899</v>
      </c>
      <c r="L600" s="7">
        <v>1</v>
      </c>
      <c r="M600" s="7">
        <v>0.83521571630972946</v>
      </c>
      <c r="N600" s="33">
        <v>0.14042137957693876</v>
      </c>
      <c r="O600" s="41" t="s">
        <v>1676</v>
      </c>
      <c r="P600" s="33" t="s">
        <v>1677</v>
      </c>
      <c r="Q600" s="45" t="s">
        <v>1677</v>
      </c>
      <c r="R600" s="55">
        <f t="shared" si="27"/>
        <v>596</v>
      </c>
      <c r="S600" s="55">
        <f t="shared" si="28"/>
        <v>427</v>
      </c>
      <c r="T600" s="55">
        <f t="shared" si="29"/>
        <v>0.16812588273286899</v>
      </c>
    </row>
    <row r="601" spans="3:20" x14ac:dyDescent="0.25">
      <c r="C601" s="19" t="s">
        <v>1548</v>
      </c>
      <c r="D601" s="6" t="s">
        <v>389</v>
      </c>
      <c r="E601" s="48">
        <v>2.7582062881473299</v>
      </c>
      <c r="F601" s="8">
        <v>4.6004402621330903E-2</v>
      </c>
      <c r="G601" s="49">
        <v>2</v>
      </c>
      <c r="H601" s="9">
        <v>6.3444816296308104E-2</v>
      </c>
      <c r="I601" s="39">
        <v>0</v>
      </c>
      <c r="J601" s="47">
        <v>0</v>
      </c>
      <c r="K601" s="17">
        <v>0.109149021053568</v>
      </c>
      <c r="L601" s="7">
        <v>1</v>
      </c>
      <c r="M601" s="7">
        <v>1.2828905902821726</v>
      </c>
      <c r="N601" s="33">
        <v>0.14002625204813313</v>
      </c>
      <c r="O601" s="41" t="s">
        <v>1677</v>
      </c>
      <c r="P601" s="33" t="s">
        <v>1677</v>
      </c>
      <c r="Q601" s="45" t="s">
        <v>1677</v>
      </c>
      <c r="R601" s="55">
        <f t="shared" si="27"/>
        <v>597</v>
      </c>
      <c r="S601" s="55">
        <f t="shared" si="28"/>
        <v>511</v>
      </c>
      <c r="T601" s="55">
        <f t="shared" si="29"/>
        <v>0.109149021053568</v>
      </c>
    </row>
    <row r="602" spans="3:20" x14ac:dyDescent="0.25">
      <c r="C602" s="51" t="s">
        <v>1110</v>
      </c>
      <c r="D602" s="52" t="s">
        <v>19</v>
      </c>
      <c r="E602" s="48">
        <v>2.676418735690326</v>
      </c>
      <c r="F602" s="8">
        <v>69.363825847221904</v>
      </c>
      <c r="G602" s="49">
        <v>835.3</v>
      </c>
      <c r="H602" s="9">
        <v>0.222251458250527</v>
      </c>
      <c r="I602" s="39">
        <v>0.771749017907705</v>
      </c>
      <c r="J602" s="47">
        <v>0</v>
      </c>
      <c r="K602" s="17">
        <v>7.5816042935137301E-2</v>
      </c>
      <c r="L602" s="7">
        <v>1</v>
      </c>
      <c r="M602" s="7">
        <v>1.8389014727183506</v>
      </c>
      <c r="N602" s="33">
        <v>0.13941823300910169</v>
      </c>
      <c r="O602" s="41" t="s">
        <v>1677</v>
      </c>
      <c r="P602" s="33" t="s">
        <v>1677</v>
      </c>
      <c r="Q602" s="45" t="s">
        <v>1676</v>
      </c>
      <c r="R602" s="55">
        <f t="shared" si="27"/>
        <v>598</v>
      </c>
      <c r="S602" s="55">
        <f t="shared" si="28"/>
        <v>595</v>
      </c>
      <c r="T602" s="55">
        <f t="shared" si="29"/>
        <v>7.5816042935137301E-2</v>
      </c>
    </row>
    <row r="603" spans="3:20" x14ac:dyDescent="0.25">
      <c r="C603" s="19" t="s">
        <v>1386</v>
      </c>
      <c r="D603" s="6" t="s">
        <v>48</v>
      </c>
      <c r="E603" s="48">
        <v>0.69788850647179002</v>
      </c>
      <c r="F603" s="8">
        <v>24.793388429752099</v>
      </c>
      <c r="G603" s="49">
        <v>117</v>
      </c>
      <c r="H603" s="9">
        <v>0.14788906685140699</v>
      </c>
      <c r="I603" s="39">
        <v>0</v>
      </c>
      <c r="J603" s="47">
        <v>0</v>
      </c>
      <c r="K603" s="17">
        <v>7.3357371984852995E-2</v>
      </c>
      <c r="L603" s="7">
        <v>1</v>
      </c>
      <c r="M603" s="7">
        <v>1.8893191839709824</v>
      </c>
      <c r="N603" s="33">
        <v>0.13859549017667827</v>
      </c>
      <c r="O603" s="41" t="s">
        <v>1677</v>
      </c>
      <c r="P603" s="33" t="s">
        <v>1677</v>
      </c>
      <c r="Q603" s="45" t="s">
        <v>1676</v>
      </c>
      <c r="R603" s="55">
        <f t="shared" si="27"/>
        <v>599</v>
      </c>
      <c r="S603" s="55">
        <f t="shared" si="28"/>
        <v>604</v>
      </c>
      <c r="T603" s="55">
        <f t="shared" si="29"/>
        <v>7.3357371984852995E-2</v>
      </c>
    </row>
    <row r="604" spans="3:20" x14ac:dyDescent="0.25">
      <c r="C604" s="19" t="s">
        <v>1008</v>
      </c>
      <c r="D604" s="6" t="s">
        <v>28</v>
      </c>
      <c r="E604" s="48">
        <v>2.4892415323483301</v>
      </c>
      <c r="F604" s="8">
        <v>147.80104767672901</v>
      </c>
      <c r="G604" s="49">
        <v>1391</v>
      </c>
      <c r="H604" s="9">
        <v>0.264494972251265</v>
      </c>
      <c r="I604" s="39">
        <v>0</v>
      </c>
      <c r="J604" s="47">
        <v>0</v>
      </c>
      <c r="K604" s="17">
        <v>5.6374569285978303E-2</v>
      </c>
      <c r="L604" s="7">
        <v>1</v>
      </c>
      <c r="M604" s="7">
        <v>2.4317588455538588</v>
      </c>
      <c r="N604" s="33">
        <v>0.13708935752546664</v>
      </c>
      <c r="O604" s="41" t="s">
        <v>1677</v>
      </c>
      <c r="P604" s="33" t="s">
        <v>1677</v>
      </c>
      <c r="Q604" s="45" t="s">
        <v>1675</v>
      </c>
      <c r="R604" s="55">
        <f t="shared" si="27"/>
        <v>600</v>
      </c>
      <c r="S604" s="55">
        <f t="shared" si="28"/>
        <v>651</v>
      </c>
      <c r="T604" s="55">
        <f t="shared" si="29"/>
        <v>5.6374569285978303E-2</v>
      </c>
    </row>
    <row r="605" spans="3:20" x14ac:dyDescent="0.25">
      <c r="C605" s="19" t="s">
        <v>1116</v>
      </c>
      <c r="D605" s="6" t="s">
        <v>144</v>
      </c>
      <c r="E605" s="48">
        <v>0.53646859150411996</v>
      </c>
      <c r="F605" s="8">
        <v>122.119902986206</v>
      </c>
      <c r="G605" s="49">
        <v>644.5</v>
      </c>
      <c r="H605" s="9">
        <v>0.101650104499037</v>
      </c>
      <c r="I605" s="39">
        <v>0</v>
      </c>
      <c r="J605" s="47">
        <v>0</v>
      </c>
      <c r="K605" s="17">
        <v>4.53158763035705E-2</v>
      </c>
      <c r="L605" s="7">
        <v>1</v>
      </c>
      <c r="M605" s="7">
        <v>2.9835073839104878</v>
      </c>
      <c r="N605" s="33">
        <v>0.1352002515600769</v>
      </c>
      <c r="O605" s="41" t="s">
        <v>1677</v>
      </c>
      <c r="P605" s="33" t="s">
        <v>1677</v>
      </c>
      <c r="Q605" s="45" t="s">
        <v>1675</v>
      </c>
      <c r="R605" s="55">
        <f t="shared" si="27"/>
        <v>601</v>
      </c>
      <c r="S605" s="55">
        <f t="shared" si="28"/>
        <v>674</v>
      </c>
      <c r="T605" s="55">
        <f t="shared" si="29"/>
        <v>4.53158763035705E-2</v>
      </c>
    </row>
    <row r="606" spans="3:20" x14ac:dyDescent="0.25">
      <c r="C606" s="19" t="s">
        <v>337</v>
      </c>
      <c r="D606" s="6" t="s">
        <v>12</v>
      </c>
      <c r="E606" s="48">
        <v>4.4166925211157304</v>
      </c>
      <c r="F606" s="8">
        <v>81.063766621353494</v>
      </c>
      <c r="G606" s="49">
        <v>1556.4</v>
      </c>
      <c r="H606" s="9">
        <v>0.23003966317784799</v>
      </c>
      <c r="I606" s="39">
        <v>0</v>
      </c>
      <c r="J606" s="47">
        <v>0</v>
      </c>
      <c r="K606" s="17">
        <v>7.2439912350605401E-2</v>
      </c>
      <c r="L606" s="7">
        <v>1</v>
      </c>
      <c r="M606" s="7">
        <v>1.8523724555430909</v>
      </c>
      <c r="N606" s="33">
        <v>0.13418569832021721</v>
      </c>
      <c r="O606" s="41" t="s">
        <v>1677</v>
      </c>
      <c r="P606" s="33" t="s">
        <v>1677</v>
      </c>
      <c r="Q606" s="45" t="s">
        <v>1676</v>
      </c>
      <c r="R606" s="55">
        <f t="shared" si="27"/>
        <v>602</v>
      </c>
      <c r="S606" s="55">
        <f t="shared" si="28"/>
        <v>607</v>
      </c>
      <c r="T606" s="55">
        <f t="shared" si="29"/>
        <v>7.2439912350605401E-2</v>
      </c>
    </row>
    <row r="607" spans="3:20" x14ac:dyDescent="0.25">
      <c r="C607" s="19" t="s">
        <v>1538</v>
      </c>
      <c r="D607" s="6" t="s">
        <v>90</v>
      </c>
      <c r="E607" s="48">
        <v>0.923763376399801</v>
      </c>
      <c r="F607" s="8">
        <v>11.6298508448411</v>
      </c>
      <c r="G607" s="49">
        <v>1127</v>
      </c>
      <c r="H607" s="9">
        <v>9.5325912009374195E-3</v>
      </c>
      <c r="I607" s="39">
        <v>0</v>
      </c>
      <c r="J607" s="47">
        <v>0</v>
      </c>
      <c r="K607" s="17">
        <v>0.10607798219919699</v>
      </c>
      <c r="L607" s="7">
        <v>1</v>
      </c>
      <c r="M607" s="7">
        <v>1.2636523048467312</v>
      </c>
      <c r="N607" s="33">
        <v>0.13404568669950581</v>
      </c>
      <c r="O607" s="41" t="s">
        <v>1677</v>
      </c>
      <c r="P607" s="33" t="s">
        <v>1677</v>
      </c>
      <c r="Q607" s="45" t="s">
        <v>1677</v>
      </c>
      <c r="R607" s="55">
        <f t="shared" si="27"/>
        <v>603</v>
      </c>
      <c r="S607" s="55">
        <f t="shared" si="28"/>
        <v>517</v>
      </c>
      <c r="T607" s="55">
        <f t="shared" si="29"/>
        <v>0.10607798219919699</v>
      </c>
    </row>
    <row r="608" spans="3:20" x14ac:dyDescent="0.25">
      <c r="C608" s="19" t="s">
        <v>1038</v>
      </c>
      <c r="D608" s="6" t="s">
        <v>39</v>
      </c>
      <c r="E608" s="48">
        <v>23.794192661347399</v>
      </c>
      <c r="F608" s="8">
        <v>87.383238824967094</v>
      </c>
      <c r="G608" s="49">
        <v>2066.5</v>
      </c>
      <c r="H608" s="9">
        <v>1</v>
      </c>
      <c r="I608" s="39">
        <v>0</v>
      </c>
      <c r="J608" s="47">
        <v>1</v>
      </c>
      <c r="K608" s="17">
        <v>0.37222167871681999</v>
      </c>
      <c r="L608" s="7">
        <v>1</v>
      </c>
      <c r="M608" s="7">
        <v>0.35683104713075331</v>
      </c>
      <c r="N608" s="33">
        <v>0.13282025138128972</v>
      </c>
      <c r="O608" s="41" t="s">
        <v>1675</v>
      </c>
      <c r="P608" s="33" t="s">
        <v>1677</v>
      </c>
      <c r="Q608" s="45" t="s">
        <v>1677</v>
      </c>
      <c r="R608" s="55">
        <f t="shared" si="27"/>
        <v>604</v>
      </c>
      <c r="S608" s="55">
        <f t="shared" si="28"/>
        <v>258</v>
      </c>
      <c r="T608" s="55">
        <f t="shared" si="29"/>
        <v>0.37222167871681999</v>
      </c>
    </row>
    <row r="609" spans="3:20" x14ac:dyDescent="0.25">
      <c r="C609" s="19" t="s">
        <v>735</v>
      </c>
      <c r="D609" s="6" t="s">
        <v>19</v>
      </c>
      <c r="E609" s="48">
        <v>3.5535509353655987</v>
      </c>
      <c r="F609" s="8">
        <v>62.564808117390598</v>
      </c>
      <c r="G609" s="49">
        <v>1236.9000000000001</v>
      </c>
      <c r="H609" s="9">
        <v>0.17974551896395999</v>
      </c>
      <c r="I609" s="39">
        <v>7.0965910266924004E-2</v>
      </c>
      <c r="J609" s="47">
        <v>1</v>
      </c>
      <c r="K609" s="17">
        <v>7.6539854274119107E-2</v>
      </c>
      <c r="L609" s="7">
        <v>1</v>
      </c>
      <c r="M609" s="7">
        <v>1.7248403919621373</v>
      </c>
      <c r="N609" s="33">
        <v>0.13201903224689648</v>
      </c>
      <c r="O609" s="41" t="s">
        <v>1677</v>
      </c>
      <c r="P609" s="33" t="s">
        <v>1677</v>
      </c>
      <c r="Q609" s="45" t="s">
        <v>1676</v>
      </c>
      <c r="R609" s="55">
        <f t="shared" si="27"/>
        <v>605</v>
      </c>
      <c r="S609" s="55">
        <f t="shared" si="28"/>
        <v>592</v>
      </c>
      <c r="T609" s="55">
        <f t="shared" si="29"/>
        <v>7.6539854274119107E-2</v>
      </c>
    </row>
    <row r="610" spans="3:20" x14ac:dyDescent="0.25">
      <c r="C610" s="19" t="s">
        <v>321</v>
      </c>
      <c r="D610" s="6" t="s">
        <v>48</v>
      </c>
      <c r="E610" s="48">
        <v>1.1184889953656401</v>
      </c>
      <c r="F610" s="8">
        <v>51.729334247885099</v>
      </c>
      <c r="G610" s="49">
        <v>995.5</v>
      </c>
      <c r="H610" s="9">
        <v>5.8120232138473497E-2</v>
      </c>
      <c r="I610" s="39">
        <v>1</v>
      </c>
      <c r="J610" s="47">
        <v>0</v>
      </c>
      <c r="K610" s="17">
        <v>5.37414598385356E-2</v>
      </c>
      <c r="L610" s="7">
        <v>1</v>
      </c>
      <c r="M610" s="7">
        <v>2.4441242210657075</v>
      </c>
      <c r="N610" s="33">
        <v>0.13135080366679483</v>
      </c>
      <c r="O610" s="41" t="s">
        <v>1677</v>
      </c>
      <c r="P610" s="33" t="s">
        <v>1677</v>
      </c>
      <c r="Q610" s="45" t="s">
        <v>1675</v>
      </c>
      <c r="R610" s="55">
        <f t="shared" si="27"/>
        <v>606</v>
      </c>
      <c r="S610" s="55">
        <f t="shared" si="28"/>
        <v>658</v>
      </c>
      <c r="T610" s="55">
        <f t="shared" si="29"/>
        <v>5.37414598385356E-2</v>
      </c>
    </row>
    <row r="611" spans="3:20" x14ac:dyDescent="0.25">
      <c r="C611" s="19" t="s">
        <v>1176</v>
      </c>
      <c r="D611" s="6" t="s">
        <v>28</v>
      </c>
      <c r="E611" s="48">
        <v>0.105816842433023</v>
      </c>
      <c r="F611" s="8">
        <v>135.701621444496</v>
      </c>
      <c r="G611" s="49">
        <v>2319.1</v>
      </c>
      <c r="H611" s="9">
        <v>6.1918490338053302E-3</v>
      </c>
      <c r="I611" s="39">
        <v>0</v>
      </c>
      <c r="J611" s="47">
        <v>0</v>
      </c>
      <c r="K611" s="17">
        <v>3.5049852964607303E-2</v>
      </c>
      <c r="L611" s="7">
        <v>1</v>
      </c>
      <c r="M611" s="7">
        <v>3.724497495688003</v>
      </c>
      <c r="N611" s="33">
        <v>0.13054308959091263</v>
      </c>
      <c r="O611" s="41" t="s">
        <v>1677</v>
      </c>
      <c r="P611" s="33" t="s">
        <v>1677</v>
      </c>
      <c r="Q611" s="45" t="s">
        <v>1675</v>
      </c>
      <c r="R611" s="55">
        <f t="shared" si="27"/>
        <v>607</v>
      </c>
      <c r="S611" s="55">
        <f t="shared" si="28"/>
        <v>683</v>
      </c>
      <c r="T611" s="55">
        <f t="shared" si="29"/>
        <v>3.5049852964607303E-2</v>
      </c>
    </row>
    <row r="612" spans="3:20" x14ac:dyDescent="0.25">
      <c r="C612" s="19" t="s">
        <v>914</v>
      </c>
      <c r="D612" s="6" t="s">
        <v>131</v>
      </c>
      <c r="E612" s="48">
        <v>5.2584090832856303</v>
      </c>
      <c r="F612" s="8">
        <v>82.940034550926995</v>
      </c>
      <c r="G612" s="49">
        <v>931.4</v>
      </c>
      <c r="H612" s="9">
        <v>0.46825491845675199</v>
      </c>
      <c r="I612" s="39">
        <v>0</v>
      </c>
      <c r="J612" s="47">
        <v>0</v>
      </c>
      <c r="K612" s="17">
        <v>9.7208977692940193E-2</v>
      </c>
      <c r="L612" s="7">
        <v>1</v>
      </c>
      <c r="M612" s="7">
        <v>1.3417119685464554</v>
      </c>
      <c r="N612" s="33">
        <v>0.13042644882078325</v>
      </c>
      <c r="O612" s="41" t="s">
        <v>1677</v>
      </c>
      <c r="P612" s="33" t="s">
        <v>1677</v>
      </c>
      <c r="Q612" s="45" t="s">
        <v>1677</v>
      </c>
      <c r="R612" s="55">
        <f t="shared" si="27"/>
        <v>608</v>
      </c>
      <c r="S612" s="55">
        <f t="shared" si="28"/>
        <v>552</v>
      </c>
      <c r="T612" s="55">
        <f t="shared" si="29"/>
        <v>9.7208977692940193E-2</v>
      </c>
    </row>
    <row r="613" spans="3:20" x14ac:dyDescent="0.25">
      <c r="C613" s="19" t="s">
        <v>1300</v>
      </c>
      <c r="D613" s="6" t="s">
        <v>163</v>
      </c>
      <c r="E613" s="48">
        <v>0.76864397827026198</v>
      </c>
      <c r="F613" s="8">
        <v>12.299250863811</v>
      </c>
      <c r="G613" s="49">
        <v>451</v>
      </c>
      <c r="H613" s="9">
        <v>2.09617408286112E-2</v>
      </c>
      <c r="I613" s="39">
        <v>0</v>
      </c>
      <c r="J613" s="47">
        <v>0</v>
      </c>
      <c r="K613" s="17">
        <v>9.7415429619354399E-2</v>
      </c>
      <c r="L613" s="7">
        <v>1</v>
      </c>
      <c r="M613" s="7">
        <v>1.3380768563302639</v>
      </c>
      <c r="N613" s="33">
        <v>0.1303493318231278</v>
      </c>
      <c r="O613" s="41" t="s">
        <v>1677</v>
      </c>
      <c r="P613" s="33" t="s">
        <v>1677</v>
      </c>
      <c r="Q613" s="45" t="s">
        <v>1677</v>
      </c>
      <c r="R613" s="55">
        <f t="shared" si="27"/>
        <v>609</v>
      </c>
      <c r="S613" s="55">
        <f t="shared" si="28"/>
        <v>550</v>
      </c>
      <c r="T613" s="55">
        <f t="shared" si="29"/>
        <v>9.7415429619354399E-2</v>
      </c>
    </row>
    <row r="614" spans="3:20" x14ac:dyDescent="0.25">
      <c r="C614" s="19" t="s">
        <v>841</v>
      </c>
      <c r="D614" s="6" t="s">
        <v>131</v>
      </c>
      <c r="E614" s="48">
        <v>4.1300337341470703</v>
      </c>
      <c r="F614" s="8">
        <v>61.876420927639501</v>
      </c>
      <c r="G614" s="49">
        <v>1709.2</v>
      </c>
      <c r="H614" s="9">
        <v>0.14951539069707201</v>
      </c>
      <c r="I614" s="39">
        <v>0</v>
      </c>
      <c r="J614" s="47">
        <v>0</v>
      </c>
      <c r="K614" s="17">
        <v>8.6633120563471597E-2</v>
      </c>
      <c r="L614" s="7">
        <v>1</v>
      </c>
      <c r="M614" s="7">
        <v>1.4903601699081694</v>
      </c>
      <c r="N614" s="33">
        <v>0.12911455228265045</v>
      </c>
      <c r="O614" s="41" t="s">
        <v>1677</v>
      </c>
      <c r="P614" s="33" t="s">
        <v>1677</v>
      </c>
      <c r="Q614" s="45" t="s">
        <v>1677</v>
      </c>
      <c r="R614" s="55">
        <f t="shared" si="27"/>
        <v>610</v>
      </c>
      <c r="S614" s="55">
        <f t="shared" si="28"/>
        <v>575</v>
      </c>
      <c r="T614" s="55">
        <f t="shared" si="29"/>
        <v>8.6633120563471597E-2</v>
      </c>
    </row>
    <row r="615" spans="3:20" x14ac:dyDescent="0.25">
      <c r="C615" s="19" t="s">
        <v>1064</v>
      </c>
      <c r="D615" s="6" t="s">
        <v>28</v>
      </c>
      <c r="E615" s="48">
        <v>1.10101508099852</v>
      </c>
      <c r="F615" s="8">
        <v>134.63822799846301</v>
      </c>
      <c r="G615" s="49">
        <v>1541.5</v>
      </c>
      <c r="H615" s="9">
        <v>9.6165241326775702E-2</v>
      </c>
      <c r="I615" s="39">
        <v>0</v>
      </c>
      <c r="J615" s="47">
        <v>0</v>
      </c>
      <c r="K615" s="17">
        <v>5.4926489658118298E-2</v>
      </c>
      <c r="L615" s="7">
        <v>1</v>
      </c>
      <c r="M615" s="7">
        <v>2.3506050526889655</v>
      </c>
      <c r="N615" s="33">
        <v>0.12911048411684109</v>
      </c>
      <c r="O615" s="41" t="s">
        <v>1677</v>
      </c>
      <c r="P615" s="33" t="s">
        <v>1677</v>
      </c>
      <c r="Q615" s="45" t="s">
        <v>1676</v>
      </c>
      <c r="R615" s="55">
        <f t="shared" si="27"/>
        <v>611</v>
      </c>
      <c r="S615" s="55">
        <f t="shared" si="28"/>
        <v>655</v>
      </c>
      <c r="T615" s="55">
        <f t="shared" si="29"/>
        <v>5.4926489658118298E-2</v>
      </c>
    </row>
    <row r="616" spans="3:20" x14ac:dyDescent="0.25">
      <c r="C616" s="19" t="s">
        <v>489</v>
      </c>
      <c r="D616" s="6" t="s">
        <v>19</v>
      </c>
      <c r="E616" s="48">
        <v>2.72140675226035</v>
      </c>
      <c r="F616" s="8">
        <v>0.490112791290369</v>
      </c>
      <c r="G616" s="49">
        <v>15</v>
      </c>
      <c r="H616" s="9">
        <v>8.89197506391185E-2</v>
      </c>
      <c r="I616" s="39">
        <v>0</v>
      </c>
      <c r="J616" s="47">
        <v>0</v>
      </c>
      <c r="K616" s="17">
        <v>8.1834199021413104E-2</v>
      </c>
      <c r="L616" s="7">
        <v>1</v>
      </c>
      <c r="M616" s="7">
        <v>1.5661748695231246</v>
      </c>
      <c r="N616" s="33">
        <v>0.12816666597489107</v>
      </c>
      <c r="O616" s="41" t="s">
        <v>1677</v>
      </c>
      <c r="P616" s="33" t="s">
        <v>1677</v>
      </c>
      <c r="Q616" s="45" t="s">
        <v>1677</v>
      </c>
      <c r="R616" s="55">
        <f t="shared" si="27"/>
        <v>612</v>
      </c>
      <c r="S616" s="55">
        <f t="shared" si="28"/>
        <v>584</v>
      </c>
      <c r="T616" s="55">
        <f t="shared" si="29"/>
        <v>8.1834199021413104E-2</v>
      </c>
    </row>
    <row r="617" spans="3:20" x14ac:dyDescent="0.25">
      <c r="C617" s="19" t="s">
        <v>1310</v>
      </c>
      <c r="D617" s="6" t="s">
        <v>131</v>
      </c>
      <c r="E617" s="48">
        <v>5.8421406686645696</v>
      </c>
      <c r="F617" s="8">
        <v>60.544484725333099</v>
      </c>
      <c r="G617" s="49">
        <v>1573.2</v>
      </c>
      <c r="H617" s="9">
        <v>0.22483434812942399</v>
      </c>
      <c r="I617" s="39">
        <v>0</v>
      </c>
      <c r="J617" s="47">
        <v>1</v>
      </c>
      <c r="K617" s="17">
        <v>0.11459768219859399</v>
      </c>
      <c r="L617" s="7">
        <v>1</v>
      </c>
      <c r="M617" s="7">
        <v>1.1093686957657698</v>
      </c>
      <c r="N617" s="33">
        <v>0.12713108123843439</v>
      </c>
      <c r="O617" s="41" t="s">
        <v>1676</v>
      </c>
      <c r="P617" s="33" t="s">
        <v>1677</v>
      </c>
      <c r="Q617" s="45" t="s">
        <v>1677</v>
      </c>
      <c r="R617" s="55">
        <f t="shared" si="27"/>
        <v>613</v>
      </c>
      <c r="S617" s="55">
        <f t="shared" si="28"/>
        <v>502</v>
      </c>
      <c r="T617" s="55">
        <f t="shared" si="29"/>
        <v>0.11459768219859399</v>
      </c>
    </row>
    <row r="618" spans="3:20" x14ac:dyDescent="0.25">
      <c r="C618" s="19" t="s">
        <v>605</v>
      </c>
      <c r="D618" s="6" t="s">
        <v>204</v>
      </c>
      <c r="E618" s="48">
        <v>2.5562645931075898</v>
      </c>
      <c r="F618" s="8">
        <v>123.494530839514</v>
      </c>
      <c r="G618" s="49">
        <v>1809.8</v>
      </c>
      <c r="H618" s="9">
        <v>0.17443070871228</v>
      </c>
      <c r="I618" s="39">
        <v>0</v>
      </c>
      <c r="J618" s="47">
        <v>0</v>
      </c>
      <c r="K618" s="17">
        <v>5.9087627073061803E-2</v>
      </c>
      <c r="L618" s="7">
        <v>1</v>
      </c>
      <c r="M618" s="7">
        <v>2.1452666634686119</v>
      </c>
      <c r="N618" s="33">
        <v>0.12675871658330493</v>
      </c>
      <c r="O618" s="41" t="s">
        <v>1677</v>
      </c>
      <c r="P618" s="33" t="s">
        <v>1677</v>
      </c>
      <c r="Q618" s="45" t="s">
        <v>1676</v>
      </c>
      <c r="R618" s="55">
        <f t="shared" si="27"/>
        <v>614</v>
      </c>
      <c r="S618" s="55">
        <f t="shared" si="28"/>
        <v>643</v>
      </c>
      <c r="T618" s="55">
        <f t="shared" si="29"/>
        <v>5.9087627073061803E-2</v>
      </c>
    </row>
    <row r="619" spans="3:20" x14ac:dyDescent="0.25">
      <c r="C619" s="19" t="s">
        <v>1096</v>
      </c>
      <c r="D619" s="6" t="s">
        <v>163</v>
      </c>
      <c r="E619" s="48">
        <v>1.08355676522779</v>
      </c>
      <c r="F619" s="8">
        <v>60.349189075670402</v>
      </c>
      <c r="G619" s="49">
        <v>632.20000000000005</v>
      </c>
      <c r="H619" s="9">
        <v>0.103435261149879</v>
      </c>
      <c r="I619" s="39">
        <v>0</v>
      </c>
      <c r="J619" s="47">
        <v>0</v>
      </c>
      <c r="K619" s="17">
        <v>9.1387764136688199E-2</v>
      </c>
      <c r="L619" s="7">
        <v>1</v>
      </c>
      <c r="M619" s="7">
        <v>1.3857289940031645</v>
      </c>
      <c r="N619" s="33">
        <v>0.12663867446133142</v>
      </c>
      <c r="O619" s="41" t="s">
        <v>1677</v>
      </c>
      <c r="P619" s="33" t="s">
        <v>1677</v>
      </c>
      <c r="Q619" s="45" t="s">
        <v>1677</v>
      </c>
      <c r="R619" s="55">
        <f t="shared" si="27"/>
        <v>615</v>
      </c>
      <c r="S619" s="55">
        <f t="shared" si="28"/>
        <v>564</v>
      </c>
      <c r="T619" s="55">
        <f t="shared" si="29"/>
        <v>9.1387764136688199E-2</v>
      </c>
    </row>
    <row r="620" spans="3:20" x14ac:dyDescent="0.25">
      <c r="C620" s="19" t="s">
        <v>649</v>
      </c>
      <c r="D620" s="6" t="s">
        <v>163</v>
      </c>
      <c r="E620" s="48">
        <v>1.59585086713916</v>
      </c>
      <c r="F620" s="8">
        <v>27.485153783819701</v>
      </c>
      <c r="G620" s="49">
        <v>909</v>
      </c>
      <c r="H620" s="9">
        <v>4.8253252474545497E-2</v>
      </c>
      <c r="I620" s="39">
        <v>0</v>
      </c>
      <c r="J620" s="47">
        <v>0</v>
      </c>
      <c r="K620" s="17">
        <v>0.101771734666631</v>
      </c>
      <c r="L620" s="7">
        <v>1</v>
      </c>
      <c r="M620" s="7">
        <v>1.2297095132336668</v>
      </c>
      <c r="N620" s="33">
        <v>0.12514967029784871</v>
      </c>
      <c r="O620" s="41" t="s">
        <v>1677</v>
      </c>
      <c r="P620" s="33" t="s">
        <v>1677</v>
      </c>
      <c r="Q620" s="45" t="s">
        <v>1677</v>
      </c>
      <c r="R620" s="55">
        <f t="shared" si="27"/>
        <v>616</v>
      </c>
      <c r="S620" s="55">
        <f t="shared" si="28"/>
        <v>531</v>
      </c>
      <c r="T620" s="55">
        <f t="shared" si="29"/>
        <v>0.101771734666631</v>
      </c>
    </row>
    <row r="621" spans="3:20" x14ac:dyDescent="0.25">
      <c r="C621" s="19" t="s">
        <v>1330</v>
      </c>
      <c r="D621" s="6" t="s">
        <v>27</v>
      </c>
      <c r="E621" s="48">
        <v>0.61996336107599903</v>
      </c>
      <c r="F621" s="8">
        <v>84.485517798186294</v>
      </c>
      <c r="G621" s="49">
        <v>586</v>
      </c>
      <c r="H621" s="9">
        <v>8.9382125557013206E-2</v>
      </c>
      <c r="I621" s="39">
        <v>0</v>
      </c>
      <c r="J621" s="47">
        <v>0</v>
      </c>
      <c r="K621" s="17">
        <v>4.5387234074511E-2</v>
      </c>
      <c r="L621" s="7">
        <v>1</v>
      </c>
      <c r="M621" s="7">
        <v>2.7492032505417483</v>
      </c>
      <c r="N621" s="33">
        <v>0.12477873145074483</v>
      </c>
      <c r="O621" s="41" t="s">
        <v>1677</v>
      </c>
      <c r="P621" s="33" t="s">
        <v>1677</v>
      </c>
      <c r="Q621" s="45" t="s">
        <v>1675</v>
      </c>
      <c r="R621" s="55">
        <f t="shared" si="27"/>
        <v>617</v>
      </c>
      <c r="S621" s="55">
        <f t="shared" si="28"/>
        <v>673</v>
      </c>
      <c r="T621" s="55">
        <f t="shared" si="29"/>
        <v>4.5387234074511E-2</v>
      </c>
    </row>
    <row r="622" spans="3:20" x14ac:dyDescent="0.25">
      <c r="C622" s="19" t="s">
        <v>1518</v>
      </c>
      <c r="D622" s="6" t="s">
        <v>163</v>
      </c>
      <c r="E622" s="48">
        <v>0.40588876329868201</v>
      </c>
      <c r="F622" s="8">
        <v>48.472914884574202</v>
      </c>
      <c r="G622" s="49">
        <v>901</v>
      </c>
      <c r="H622" s="9">
        <v>2.18364167324996E-2</v>
      </c>
      <c r="I622" s="39">
        <v>0</v>
      </c>
      <c r="J622" s="47">
        <v>0</v>
      </c>
      <c r="K622" s="17">
        <v>7.4273699957480205E-2</v>
      </c>
      <c r="L622" s="7">
        <v>1</v>
      </c>
      <c r="M622" s="7">
        <v>1.6755563643740885</v>
      </c>
      <c r="N622" s="33">
        <v>0.12444977066936742</v>
      </c>
      <c r="O622" s="41" t="s">
        <v>1677</v>
      </c>
      <c r="P622" s="33" t="s">
        <v>1677</v>
      </c>
      <c r="Q622" s="45" t="s">
        <v>1676</v>
      </c>
      <c r="R622" s="55">
        <f t="shared" si="27"/>
        <v>618</v>
      </c>
      <c r="S622" s="55">
        <f t="shared" si="28"/>
        <v>601</v>
      </c>
      <c r="T622" s="55">
        <f t="shared" si="29"/>
        <v>7.4273699957480205E-2</v>
      </c>
    </row>
    <row r="623" spans="3:20" x14ac:dyDescent="0.25">
      <c r="C623" s="19" t="s">
        <v>1112</v>
      </c>
      <c r="D623" s="6" t="s">
        <v>16</v>
      </c>
      <c r="E623" s="48">
        <v>3.11662990772902</v>
      </c>
      <c r="F623" s="8">
        <v>253.281695882593</v>
      </c>
      <c r="G623" s="49">
        <v>1242.5999999999999</v>
      </c>
      <c r="H623" s="9">
        <v>0.63526903948818203</v>
      </c>
      <c r="I623" s="39">
        <v>0</v>
      </c>
      <c r="J623" s="47">
        <v>0</v>
      </c>
      <c r="K623" s="17">
        <v>5.43276745716718E-2</v>
      </c>
      <c r="L623" s="7">
        <v>1</v>
      </c>
      <c r="M623" s="7">
        <v>2.2624897527532051</v>
      </c>
      <c r="N623" s="33">
        <v>0.12291580700931831</v>
      </c>
      <c r="O623" s="41" t="s">
        <v>1677</v>
      </c>
      <c r="P623" s="33" t="s">
        <v>1677</v>
      </c>
      <c r="Q623" s="45" t="s">
        <v>1676</v>
      </c>
      <c r="R623" s="55">
        <f t="shared" si="27"/>
        <v>619</v>
      </c>
      <c r="S623" s="55">
        <f t="shared" si="28"/>
        <v>656</v>
      </c>
      <c r="T623" s="55">
        <f t="shared" si="29"/>
        <v>5.43276745716718E-2</v>
      </c>
    </row>
    <row r="624" spans="3:20" x14ac:dyDescent="0.25">
      <c r="C624" s="19" t="s">
        <v>563</v>
      </c>
      <c r="D624" s="6" t="s">
        <v>19</v>
      </c>
      <c r="E624" s="48">
        <v>2.3736740273901602</v>
      </c>
      <c r="F624" s="8">
        <v>0.78935715523382299</v>
      </c>
      <c r="G624" s="49">
        <v>41</v>
      </c>
      <c r="H624" s="9">
        <v>4.5699428724710001E-2</v>
      </c>
      <c r="I624" s="39">
        <v>0</v>
      </c>
      <c r="J624" s="47">
        <v>0</v>
      </c>
      <c r="K624" s="17">
        <v>7.2607952621224298E-2</v>
      </c>
      <c r="L624" s="7">
        <v>1</v>
      </c>
      <c r="M624" s="7">
        <v>1.6698399251377856</v>
      </c>
      <c r="N624" s="33">
        <v>0.12124365816943307</v>
      </c>
      <c r="O624" s="41" t="s">
        <v>1677</v>
      </c>
      <c r="P624" s="33" t="s">
        <v>1677</v>
      </c>
      <c r="Q624" s="45" t="s">
        <v>1676</v>
      </c>
      <c r="R624" s="55">
        <f t="shared" si="27"/>
        <v>620</v>
      </c>
      <c r="S624" s="55">
        <f t="shared" si="28"/>
        <v>606</v>
      </c>
      <c r="T624" s="55">
        <f t="shared" si="29"/>
        <v>7.2607952621224298E-2</v>
      </c>
    </row>
    <row r="625" spans="3:20" x14ac:dyDescent="0.25">
      <c r="C625" s="19" t="s">
        <v>1070</v>
      </c>
      <c r="D625" s="6" t="s">
        <v>163</v>
      </c>
      <c r="E625" s="48">
        <v>2.6944532135794002</v>
      </c>
      <c r="F625" s="8">
        <v>49.400623288715103</v>
      </c>
      <c r="G625" s="49">
        <v>1880</v>
      </c>
      <c r="H625" s="9">
        <v>7.0801951155906304E-2</v>
      </c>
      <c r="I625" s="39">
        <v>0</v>
      </c>
      <c r="J625" s="47">
        <v>0</v>
      </c>
      <c r="K625" s="17">
        <v>9.3762663754286504E-2</v>
      </c>
      <c r="L625" s="7">
        <v>1</v>
      </c>
      <c r="M625" s="7">
        <v>1.286238247221366</v>
      </c>
      <c r="N625" s="33">
        <v>0.12060112428211978</v>
      </c>
      <c r="O625" s="41" t="s">
        <v>1677</v>
      </c>
      <c r="P625" s="33" t="s">
        <v>1677</v>
      </c>
      <c r="Q625" s="45" t="s">
        <v>1677</v>
      </c>
      <c r="R625" s="55">
        <f t="shared" si="27"/>
        <v>621</v>
      </c>
      <c r="S625" s="55">
        <f t="shared" si="28"/>
        <v>559</v>
      </c>
      <c r="T625" s="55">
        <f t="shared" si="29"/>
        <v>9.3762663754286504E-2</v>
      </c>
    </row>
    <row r="626" spans="3:20" x14ac:dyDescent="0.25">
      <c r="C626" s="19" t="s">
        <v>565</v>
      </c>
      <c r="D626" s="6" t="s">
        <v>12</v>
      </c>
      <c r="E626" s="48">
        <v>2.2169041021398699</v>
      </c>
      <c r="F626" s="8">
        <v>197.869613967644</v>
      </c>
      <c r="G626" s="49">
        <v>3705.9</v>
      </c>
      <c r="H626" s="9">
        <v>0.118367456999299</v>
      </c>
      <c r="I626" s="39">
        <v>0</v>
      </c>
      <c r="J626" s="47">
        <v>0</v>
      </c>
      <c r="K626" s="17">
        <v>3.9380132026531497E-2</v>
      </c>
      <c r="L626" s="7">
        <v>1</v>
      </c>
      <c r="M626" s="7">
        <v>3.0547054971793033</v>
      </c>
      <c r="N626" s="33">
        <v>0.1202947057810925</v>
      </c>
      <c r="O626" s="41" t="s">
        <v>1677</v>
      </c>
      <c r="P626" s="33" t="s">
        <v>1677</v>
      </c>
      <c r="Q626" s="45" t="s">
        <v>1675</v>
      </c>
      <c r="R626" s="55">
        <f t="shared" si="27"/>
        <v>622</v>
      </c>
      <c r="S626" s="55">
        <f t="shared" si="28"/>
        <v>680</v>
      </c>
      <c r="T626" s="55">
        <f t="shared" si="29"/>
        <v>3.9380132026531497E-2</v>
      </c>
    </row>
    <row r="627" spans="3:20" x14ac:dyDescent="0.25">
      <c r="C627" s="19" t="s">
        <v>1396</v>
      </c>
      <c r="D627" s="6" t="s">
        <v>39</v>
      </c>
      <c r="E627" s="48">
        <v>0.71382999298074101</v>
      </c>
      <c r="F627" s="8">
        <v>41.780651579209199</v>
      </c>
      <c r="G627" s="49">
        <v>168</v>
      </c>
      <c r="H627" s="9">
        <v>0.17752548942570001</v>
      </c>
      <c r="I627" s="39">
        <v>0</v>
      </c>
      <c r="J627" s="47">
        <v>0</v>
      </c>
      <c r="K627" s="17">
        <v>8.9872775029908897E-2</v>
      </c>
      <c r="L627" s="7">
        <v>1</v>
      </c>
      <c r="M627" s="7">
        <v>1.3274587336690595</v>
      </c>
      <c r="N627" s="33">
        <v>0.11930240013252714</v>
      </c>
      <c r="O627" s="41" t="s">
        <v>1677</v>
      </c>
      <c r="P627" s="33" t="s">
        <v>1677</v>
      </c>
      <c r="Q627" s="45" t="s">
        <v>1677</v>
      </c>
      <c r="R627" s="55">
        <f t="shared" si="27"/>
        <v>623</v>
      </c>
      <c r="S627" s="55">
        <f t="shared" si="28"/>
        <v>569</v>
      </c>
      <c r="T627" s="55">
        <f t="shared" si="29"/>
        <v>8.9872775029908897E-2</v>
      </c>
    </row>
    <row r="628" spans="3:20" x14ac:dyDescent="0.25">
      <c r="C628" s="19" t="s">
        <v>1376</v>
      </c>
      <c r="D628" s="6" t="s">
        <v>16</v>
      </c>
      <c r="E628" s="48">
        <v>1.3434033317635401</v>
      </c>
      <c r="F628" s="8">
        <v>89.428111595796594</v>
      </c>
      <c r="G628" s="49">
        <v>1228</v>
      </c>
      <c r="H628" s="9">
        <v>9.7832266344555996E-2</v>
      </c>
      <c r="I628" s="39">
        <v>0</v>
      </c>
      <c r="J628" s="47">
        <v>0</v>
      </c>
      <c r="K628" s="17">
        <v>5.2720131370622501E-2</v>
      </c>
      <c r="L628" s="7">
        <v>1</v>
      </c>
      <c r="M628" s="7">
        <v>2.2617517817273569</v>
      </c>
      <c r="N628" s="33">
        <v>0.11923985106040577</v>
      </c>
      <c r="O628" s="41" t="s">
        <v>1677</v>
      </c>
      <c r="P628" s="33" t="s">
        <v>1677</v>
      </c>
      <c r="Q628" s="45" t="s">
        <v>1676</v>
      </c>
      <c r="R628" s="55">
        <f t="shared" si="27"/>
        <v>624</v>
      </c>
      <c r="S628" s="55">
        <f t="shared" si="28"/>
        <v>659</v>
      </c>
      <c r="T628" s="55">
        <f t="shared" si="29"/>
        <v>5.2720131370622501E-2</v>
      </c>
    </row>
    <row r="629" spans="3:20" x14ac:dyDescent="0.25">
      <c r="C629" s="19" t="s">
        <v>1438</v>
      </c>
      <c r="D629" s="6" t="s">
        <v>12</v>
      </c>
      <c r="E629" s="48">
        <v>1.30927277267276E-2</v>
      </c>
      <c r="F629" s="8">
        <v>76.565080318270503</v>
      </c>
      <c r="G629" s="49">
        <v>663</v>
      </c>
      <c r="H629" s="9">
        <v>1.5119845399429099E-3</v>
      </c>
      <c r="I629" s="39">
        <v>0</v>
      </c>
      <c r="J629" s="47">
        <v>0</v>
      </c>
      <c r="K629" s="17">
        <v>4.0028969292116898E-2</v>
      </c>
      <c r="L629" s="7">
        <v>1</v>
      </c>
      <c r="M629" s="7">
        <v>2.9782734926267418</v>
      </c>
      <c r="N629" s="33">
        <v>0.1192172181798816</v>
      </c>
      <c r="O629" s="41" t="s">
        <v>1677</v>
      </c>
      <c r="P629" s="33" t="s">
        <v>1677</v>
      </c>
      <c r="Q629" s="45" t="s">
        <v>1675</v>
      </c>
      <c r="R629" s="55">
        <f t="shared" si="27"/>
        <v>625</v>
      </c>
      <c r="S629" s="55">
        <f t="shared" si="28"/>
        <v>679</v>
      </c>
      <c r="T629" s="55">
        <f t="shared" si="29"/>
        <v>4.0028969292116898E-2</v>
      </c>
    </row>
    <row r="630" spans="3:20" x14ac:dyDescent="0.25">
      <c r="C630" s="19" t="s">
        <v>533</v>
      </c>
      <c r="D630" s="6" t="s">
        <v>12</v>
      </c>
      <c r="E630" s="48">
        <v>5.1674198855946498</v>
      </c>
      <c r="F630" s="8">
        <v>390.29975732303399</v>
      </c>
      <c r="G630" s="49">
        <v>5709.5</v>
      </c>
      <c r="H630" s="9">
        <v>0.35324331856271302</v>
      </c>
      <c r="I630" s="39">
        <v>0.45869271296854103</v>
      </c>
      <c r="J630" s="47">
        <v>0</v>
      </c>
      <c r="K630" s="17">
        <v>3.2461391899193198E-2</v>
      </c>
      <c r="L630" s="7">
        <v>1</v>
      </c>
      <c r="M630" s="7">
        <v>3.6270334522400569</v>
      </c>
      <c r="N630" s="33">
        <v>0.11773855432464812</v>
      </c>
      <c r="O630" s="41" t="s">
        <v>1677</v>
      </c>
      <c r="P630" s="33" t="s">
        <v>1677</v>
      </c>
      <c r="Q630" s="45" t="s">
        <v>1675</v>
      </c>
      <c r="R630" s="55">
        <f t="shared" si="27"/>
        <v>626</v>
      </c>
      <c r="S630" s="55">
        <f t="shared" si="28"/>
        <v>684</v>
      </c>
      <c r="T630" s="55">
        <f t="shared" si="29"/>
        <v>3.2461391899193198E-2</v>
      </c>
    </row>
    <row r="631" spans="3:20" x14ac:dyDescent="0.25">
      <c r="C631" s="19" t="s">
        <v>1294</v>
      </c>
      <c r="D631" s="6" t="s">
        <v>204</v>
      </c>
      <c r="E631" s="48">
        <v>1.88313125106364</v>
      </c>
      <c r="F631" s="8">
        <v>156.82825850779599</v>
      </c>
      <c r="G631" s="49">
        <v>5341.1</v>
      </c>
      <c r="H631" s="9">
        <v>5.5293515314432898E-2</v>
      </c>
      <c r="I631" s="39">
        <v>0</v>
      </c>
      <c r="J631" s="47">
        <v>0</v>
      </c>
      <c r="K631" s="17">
        <v>5.2640734907655799E-2</v>
      </c>
      <c r="L631" s="7">
        <v>1</v>
      </c>
      <c r="M631" s="7">
        <v>2.2320670540010341</v>
      </c>
      <c r="N631" s="33">
        <v>0.11749765008578068</v>
      </c>
      <c r="O631" s="41" t="s">
        <v>1677</v>
      </c>
      <c r="P631" s="33" t="s">
        <v>1677</v>
      </c>
      <c r="Q631" s="45" t="s">
        <v>1676</v>
      </c>
      <c r="R631" s="55">
        <f t="shared" si="27"/>
        <v>627</v>
      </c>
      <c r="S631" s="55">
        <f t="shared" si="28"/>
        <v>660</v>
      </c>
      <c r="T631" s="55">
        <f t="shared" si="29"/>
        <v>5.2640734907655799E-2</v>
      </c>
    </row>
    <row r="632" spans="3:20" x14ac:dyDescent="0.25">
      <c r="C632" s="19" t="s">
        <v>1414</v>
      </c>
      <c r="D632" s="6" t="s">
        <v>22</v>
      </c>
      <c r="E632" s="48">
        <v>4.72273060324905E-2</v>
      </c>
      <c r="F632" s="8">
        <v>1.98533061269509</v>
      </c>
      <c r="G632" s="49">
        <v>36</v>
      </c>
      <c r="H632" s="9">
        <v>2.60449490059508E-3</v>
      </c>
      <c r="I632" s="39">
        <v>0</v>
      </c>
      <c r="J632" s="47">
        <v>0</v>
      </c>
      <c r="K632" s="17">
        <v>5.5679738142844597E-2</v>
      </c>
      <c r="L632" s="7">
        <v>1</v>
      </c>
      <c r="M632" s="7">
        <v>2.1010674410206494</v>
      </c>
      <c r="N632" s="33">
        <v>0.11698688493648635</v>
      </c>
      <c r="O632" s="41" t="s">
        <v>1677</v>
      </c>
      <c r="P632" s="33" t="s">
        <v>1677</v>
      </c>
      <c r="Q632" s="45" t="s">
        <v>1676</v>
      </c>
      <c r="R632" s="55">
        <f t="shared" si="27"/>
        <v>628</v>
      </c>
      <c r="S632" s="55">
        <f t="shared" si="28"/>
        <v>653</v>
      </c>
      <c r="T632" s="55">
        <f t="shared" si="29"/>
        <v>5.5679738142844597E-2</v>
      </c>
    </row>
    <row r="633" spans="3:20" x14ac:dyDescent="0.25">
      <c r="C633" s="19" t="s">
        <v>1164</v>
      </c>
      <c r="D633" s="6" t="s">
        <v>22</v>
      </c>
      <c r="E633" s="48">
        <v>0.47236304964843501</v>
      </c>
      <c r="F633" s="8">
        <v>89.972792377695995</v>
      </c>
      <c r="G633" s="49">
        <v>863.1</v>
      </c>
      <c r="H633" s="9">
        <v>4.9240902088881898E-2</v>
      </c>
      <c r="I633" s="39">
        <v>0</v>
      </c>
      <c r="J633" s="47">
        <v>0</v>
      </c>
      <c r="K633" s="17">
        <v>4.5836132774559502E-2</v>
      </c>
      <c r="L633" s="7">
        <v>1</v>
      </c>
      <c r="M633" s="7">
        <v>2.5521219436795901</v>
      </c>
      <c r="N633" s="33">
        <v>0.11697940026736456</v>
      </c>
      <c r="O633" s="41" t="s">
        <v>1677</v>
      </c>
      <c r="P633" s="33" t="s">
        <v>1677</v>
      </c>
      <c r="Q633" s="45" t="s">
        <v>1675</v>
      </c>
      <c r="R633" s="55">
        <f t="shared" si="27"/>
        <v>629</v>
      </c>
      <c r="S633" s="55">
        <f t="shared" si="28"/>
        <v>672</v>
      </c>
      <c r="T633" s="55">
        <f t="shared" si="29"/>
        <v>4.5836132774559502E-2</v>
      </c>
    </row>
    <row r="634" spans="3:20" x14ac:dyDescent="0.25">
      <c r="C634" s="19" t="s">
        <v>1456</v>
      </c>
      <c r="D634" s="6" t="s">
        <v>144</v>
      </c>
      <c r="E634" s="48">
        <v>1.0715818728095901</v>
      </c>
      <c r="F634" s="8">
        <v>53.641021149888303</v>
      </c>
      <c r="G634" s="49">
        <v>245</v>
      </c>
      <c r="H634" s="9">
        <v>0.234615289400882</v>
      </c>
      <c r="I634" s="39">
        <v>0</v>
      </c>
      <c r="J634" s="47">
        <v>0</v>
      </c>
      <c r="K634" s="17">
        <v>6.3523911900417507E-2</v>
      </c>
      <c r="L634" s="7">
        <v>1</v>
      </c>
      <c r="M634" s="7">
        <v>1.8404275128296237</v>
      </c>
      <c r="N634" s="33">
        <v>0.11691115518409352</v>
      </c>
      <c r="O634" s="41" t="s">
        <v>1677</v>
      </c>
      <c r="P634" s="33" t="s">
        <v>1677</v>
      </c>
      <c r="Q634" s="45" t="s">
        <v>1676</v>
      </c>
      <c r="R634" s="55">
        <f t="shared" si="27"/>
        <v>630</v>
      </c>
      <c r="S634" s="55">
        <f t="shared" si="28"/>
        <v>633</v>
      </c>
      <c r="T634" s="55">
        <f t="shared" si="29"/>
        <v>6.3523911900417507E-2</v>
      </c>
    </row>
    <row r="635" spans="3:20" x14ac:dyDescent="0.25">
      <c r="C635" s="19" t="s">
        <v>946</v>
      </c>
      <c r="D635" s="6" t="s">
        <v>28</v>
      </c>
      <c r="E635" s="48">
        <v>4.1458241936194096</v>
      </c>
      <c r="F635" s="8">
        <v>234.45126231552501</v>
      </c>
      <c r="G635" s="49">
        <v>2838.9</v>
      </c>
      <c r="H635" s="9">
        <v>0.342383921776855</v>
      </c>
      <c r="I635" s="39">
        <v>0</v>
      </c>
      <c r="J635" s="47">
        <v>0</v>
      </c>
      <c r="K635" s="17">
        <v>4.9682806507656399E-2</v>
      </c>
      <c r="L635" s="7">
        <v>1</v>
      </c>
      <c r="M635" s="7">
        <v>2.3345530650615296</v>
      </c>
      <c r="N635" s="33">
        <v>0.11598714821330816</v>
      </c>
      <c r="O635" s="41" t="s">
        <v>1677</v>
      </c>
      <c r="P635" s="33" t="s">
        <v>1677</v>
      </c>
      <c r="Q635" s="45" t="s">
        <v>1676</v>
      </c>
      <c r="R635" s="55">
        <f t="shared" si="27"/>
        <v>631</v>
      </c>
      <c r="S635" s="55">
        <f t="shared" si="28"/>
        <v>664</v>
      </c>
      <c r="T635" s="55">
        <f t="shared" si="29"/>
        <v>4.9682806507656399E-2</v>
      </c>
    </row>
    <row r="636" spans="3:20" x14ac:dyDescent="0.25">
      <c r="C636" s="19" t="s">
        <v>1354</v>
      </c>
      <c r="D636" s="6" t="s">
        <v>863</v>
      </c>
      <c r="E636" s="48">
        <v>1.9027617027627</v>
      </c>
      <c r="F636" s="8">
        <v>5.2110035454164301</v>
      </c>
      <c r="G636" s="49">
        <v>625.1</v>
      </c>
      <c r="H636" s="9">
        <v>1.5861938856469401E-2</v>
      </c>
      <c r="I636" s="39">
        <v>0</v>
      </c>
      <c r="J636" s="47">
        <v>0</v>
      </c>
      <c r="K636" s="17">
        <v>0.10426534063097</v>
      </c>
      <c r="L636" s="7">
        <v>1</v>
      </c>
      <c r="M636" s="7">
        <v>1.08619105636771</v>
      </c>
      <c r="N636" s="33">
        <v>0.11325208048249241</v>
      </c>
      <c r="O636" s="41" t="s">
        <v>1677</v>
      </c>
      <c r="P636" s="33" t="s">
        <v>1677</v>
      </c>
      <c r="Q636" s="45" t="s">
        <v>1677</v>
      </c>
      <c r="R636" s="55">
        <f t="shared" si="27"/>
        <v>632</v>
      </c>
      <c r="S636" s="55">
        <f t="shared" si="28"/>
        <v>524</v>
      </c>
      <c r="T636" s="55">
        <f t="shared" si="29"/>
        <v>0.10426534063097</v>
      </c>
    </row>
    <row r="637" spans="3:20" x14ac:dyDescent="0.25">
      <c r="C637" s="19" t="s">
        <v>1252</v>
      </c>
      <c r="D637" s="6" t="s">
        <v>204</v>
      </c>
      <c r="E637" s="48">
        <v>2.5794030920969901</v>
      </c>
      <c r="F637" s="8">
        <v>242.745643522275</v>
      </c>
      <c r="G637" s="49">
        <v>8795.5</v>
      </c>
      <c r="H637" s="9">
        <v>7.1188546813078304E-2</v>
      </c>
      <c r="I637" s="39">
        <v>0</v>
      </c>
      <c r="J637" s="47">
        <v>0</v>
      </c>
      <c r="K637" s="17">
        <v>5.9186018638781999E-2</v>
      </c>
      <c r="L637" s="7">
        <v>1</v>
      </c>
      <c r="M637" s="7">
        <v>1.8972980545917144</v>
      </c>
      <c r="N637" s="33">
        <v>0.11229351802239004</v>
      </c>
      <c r="O637" s="41" t="s">
        <v>1677</v>
      </c>
      <c r="P637" s="33" t="s">
        <v>1677</v>
      </c>
      <c r="Q637" s="45" t="s">
        <v>1676</v>
      </c>
      <c r="R637" s="55">
        <f t="shared" si="27"/>
        <v>633</v>
      </c>
      <c r="S637" s="55">
        <f t="shared" si="28"/>
        <v>642</v>
      </c>
      <c r="T637" s="55">
        <f t="shared" si="29"/>
        <v>5.9186018638781999E-2</v>
      </c>
    </row>
    <row r="638" spans="3:20" x14ac:dyDescent="0.25">
      <c r="C638" s="19" t="s">
        <v>1546</v>
      </c>
      <c r="D638" s="6" t="s">
        <v>389</v>
      </c>
      <c r="E638" s="48">
        <v>0.91753465337359197</v>
      </c>
      <c r="F638" s="8">
        <v>39.688810825698802</v>
      </c>
      <c r="G638" s="49">
        <v>1758</v>
      </c>
      <c r="H638" s="9">
        <v>2.0714368193269401E-2</v>
      </c>
      <c r="I638" s="39">
        <v>0</v>
      </c>
      <c r="J638" s="47">
        <v>0</v>
      </c>
      <c r="K638" s="17">
        <v>9.9863274671329202E-2</v>
      </c>
      <c r="L638" s="7">
        <v>1</v>
      </c>
      <c r="M638" s="7">
        <v>1.120608091610541</v>
      </c>
      <c r="N638" s="33">
        <v>0.11190759365141749</v>
      </c>
      <c r="O638" s="41" t="s">
        <v>1677</v>
      </c>
      <c r="P638" s="33" t="s">
        <v>1677</v>
      </c>
      <c r="Q638" s="45" t="s">
        <v>1677</v>
      </c>
      <c r="R638" s="55">
        <f t="shared" si="27"/>
        <v>634</v>
      </c>
      <c r="S638" s="55">
        <f t="shared" si="28"/>
        <v>542</v>
      </c>
      <c r="T638" s="55">
        <f t="shared" si="29"/>
        <v>9.9863274671329202E-2</v>
      </c>
    </row>
    <row r="639" spans="3:20" x14ac:dyDescent="0.25">
      <c r="C639" s="19" t="s">
        <v>747</v>
      </c>
      <c r="D639" s="6" t="s">
        <v>48</v>
      </c>
      <c r="E639" s="48">
        <v>2.1702344366949911</v>
      </c>
      <c r="F639" s="8">
        <v>211.30725916907599</v>
      </c>
      <c r="G639" s="49">
        <v>2499.3000000000002</v>
      </c>
      <c r="H639" s="9">
        <v>0.18348589227878301</v>
      </c>
      <c r="I639" s="39">
        <v>0.372800906856879</v>
      </c>
      <c r="J639" s="47">
        <v>0</v>
      </c>
      <c r="K639" s="17">
        <v>4.7242894662122802E-2</v>
      </c>
      <c r="L639" s="7">
        <v>1</v>
      </c>
      <c r="M639" s="7">
        <v>2.3277351897239935</v>
      </c>
      <c r="N639" s="33">
        <v>0.10996894836944705</v>
      </c>
      <c r="O639" s="41" t="s">
        <v>1677</v>
      </c>
      <c r="P639" s="33" t="s">
        <v>1677</v>
      </c>
      <c r="Q639" s="45" t="s">
        <v>1676</v>
      </c>
      <c r="R639" s="55">
        <f t="shared" si="27"/>
        <v>635</v>
      </c>
      <c r="S639" s="55">
        <f t="shared" si="28"/>
        <v>670</v>
      </c>
      <c r="T639" s="55">
        <f t="shared" si="29"/>
        <v>4.7242894662122802E-2</v>
      </c>
    </row>
    <row r="640" spans="3:20" x14ac:dyDescent="0.25">
      <c r="C640" s="19" t="s">
        <v>1446</v>
      </c>
      <c r="D640" s="6" t="s">
        <v>27</v>
      </c>
      <c r="E640" s="48">
        <v>0.26644944407070797</v>
      </c>
      <c r="F640" s="8">
        <v>75.745268459101595</v>
      </c>
      <c r="G640" s="49">
        <v>373</v>
      </c>
      <c r="H640" s="9">
        <v>5.4108001801378397E-2</v>
      </c>
      <c r="I640" s="39">
        <v>0</v>
      </c>
      <c r="J640" s="47">
        <v>0</v>
      </c>
      <c r="K640" s="17">
        <v>4.2472395560333297E-2</v>
      </c>
      <c r="L640" s="7">
        <v>1</v>
      </c>
      <c r="M640" s="7">
        <v>2.569777254402922</v>
      </c>
      <c r="N640" s="33">
        <v>0.10914459605094816</v>
      </c>
      <c r="O640" s="41" t="s">
        <v>1677</v>
      </c>
      <c r="P640" s="33" t="s">
        <v>1677</v>
      </c>
      <c r="Q640" s="45" t="s">
        <v>1675</v>
      </c>
      <c r="R640" s="55">
        <f t="shared" si="27"/>
        <v>636</v>
      </c>
      <c r="S640" s="55">
        <f t="shared" si="28"/>
        <v>677</v>
      </c>
      <c r="T640" s="55">
        <f t="shared" si="29"/>
        <v>4.2472395560333297E-2</v>
      </c>
    </row>
    <row r="641" spans="3:20" x14ac:dyDescent="0.25">
      <c r="C641" s="19" t="s">
        <v>1340</v>
      </c>
      <c r="D641" s="6" t="s">
        <v>22</v>
      </c>
      <c r="E641" s="48">
        <v>0.244138586183237</v>
      </c>
      <c r="F641" s="8">
        <v>57.5853148587831</v>
      </c>
      <c r="G641" s="49">
        <v>812.5</v>
      </c>
      <c r="H641" s="9">
        <v>1.7303135205587499E-2</v>
      </c>
      <c r="I641" s="39">
        <v>0</v>
      </c>
      <c r="J641" s="47">
        <v>0</v>
      </c>
      <c r="K641" s="17">
        <v>4.8128311855082997E-2</v>
      </c>
      <c r="L641" s="7">
        <v>1</v>
      </c>
      <c r="M641" s="7">
        <v>2.1795520952020211</v>
      </c>
      <c r="N641" s="33">
        <v>0.10489816294228242</v>
      </c>
      <c r="O641" s="41" t="s">
        <v>1677</v>
      </c>
      <c r="P641" s="33" t="s">
        <v>1677</v>
      </c>
      <c r="Q641" s="45" t="s">
        <v>1676</v>
      </c>
      <c r="R641" s="55">
        <f t="shared" si="27"/>
        <v>637</v>
      </c>
      <c r="S641" s="55">
        <f t="shared" si="28"/>
        <v>669</v>
      </c>
      <c r="T641" s="55">
        <f t="shared" si="29"/>
        <v>4.8128311855082997E-2</v>
      </c>
    </row>
    <row r="642" spans="3:20" x14ac:dyDescent="0.25">
      <c r="C642" s="19" t="s">
        <v>1476</v>
      </c>
      <c r="D642" s="6" t="s">
        <v>90</v>
      </c>
      <c r="E642" s="48">
        <v>1.176608387131779</v>
      </c>
      <c r="F642" s="8">
        <v>0</v>
      </c>
      <c r="G642" s="49">
        <v>10</v>
      </c>
      <c r="H642" s="9">
        <v>0</v>
      </c>
      <c r="I642" s="39">
        <v>0.37667750771789998</v>
      </c>
      <c r="J642" s="47">
        <v>0</v>
      </c>
      <c r="K642" s="17">
        <v>9.9228993840722604E-2</v>
      </c>
      <c r="L642" s="7">
        <v>1</v>
      </c>
      <c r="M642" s="7">
        <v>1.0316509965854008</v>
      </c>
      <c r="N642" s="33">
        <v>0.10236969038594808</v>
      </c>
      <c r="O642" s="41" t="s">
        <v>1677</v>
      </c>
      <c r="P642" s="33" t="s">
        <v>1677</v>
      </c>
      <c r="Q642" s="45" t="s">
        <v>1677</v>
      </c>
      <c r="R642" s="55">
        <f t="shared" si="27"/>
        <v>638</v>
      </c>
      <c r="S642" s="55">
        <f t="shared" si="28"/>
        <v>545</v>
      </c>
      <c r="T642" s="55">
        <f t="shared" si="29"/>
        <v>9.9228993840722604E-2</v>
      </c>
    </row>
    <row r="643" spans="3:20" x14ac:dyDescent="0.25">
      <c r="C643" s="19" t="s">
        <v>377</v>
      </c>
      <c r="D643" s="6" t="s">
        <v>204</v>
      </c>
      <c r="E643" s="48">
        <v>2.0954043450436899</v>
      </c>
      <c r="F643" s="8">
        <v>62.830200137068303</v>
      </c>
      <c r="G643" s="49">
        <v>2897</v>
      </c>
      <c r="H643" s="9">
        <v>4.5445175825742999E-2</v>
      </c>
      <c r="I643" s="39">
        <v>0</v>
      </c>
      <c r="J643" s="47">
        <v>0</v>
      </c>
      <c r="K643" s="17">
        <v>7.1036345313617896E-2</v>
      </c>
      <c r="L643" s="7">
        <v>1</v>
      </c>
      <c r="M643" s="7">
        <v>1.4405551800432537</v>
      </c>
      <c r="N643" s="33">
        <v>0.10233177521287357</v>
      </c>
      <c r="O643" s="41" t="s">
        <v>1677</v>
      </c>
      <c r="P643" s="33" t="s">
        <v>1677</v>
      </c>
      <c r="Q643" s="45" t="s">
        <v>1677</v>
      </c>
      <c r="R643" s="55">
        <f t="shared" si="27"/>
        <v>639</v>
      </c>
      <c r="S643" s="55">
        <f t="shared" si="28"/>
        <v>615</v>
      </c>
      <c r="T643" s="55">
        <f t="shared" si="29"/>
        <v>7.1036345313617896E-2</v>
      </c>
    </row>
    <row r="644" spans="3:20" x14ac:dyDescent="0.25">
      <c r="C644" s="19" t="s">
        <v>1374</v>
      </c>
      <c r="D644" s="6" t="s">
        <v>22</v>
      </c>
      <c r="E644" s="48">
        <v>0.24893208702259101</v>
      </c>
      <c r="F644" s="8">
        <v>134.11897609694699</v>
      </c>
      <c r="G644" s="49">
        <v>2611.9</v>
      </c>
      <c r="H644" s="9">
        <v>1.27824635817398E-2</v>
      </c>
      <c r="I644" s="39">
        <v>0</v>
      </c>
      <c r="J644" s="47">
        <v>0</v>
      </c>
      <c r="K644" s="17">
        <v>3.6855438281349601E-2</v>
      </c>
      <c r="L644" s="7">
        <v>1</v>
      </c>
      <c r="M644" s="7">
        <v>2.7490279549791992</v>
      </c>
      <c r="N644" s="33">
        <v>0.10131663012844058</v>
      </c>
      <c r="O644" s="41" t="s">
        <v>1677</v>
      </c>
      <c r="P644" s="33" t="s">
        <v>1677</v>
      </c>
      <c r="Q644" s="45" t="s">
        <v>1675</v>
      </c>
      <c r="R644" s="55">
        <f t="shared" si="27"/>
        <v>640</v>
      </c>
      <c r="S644" s="55">
        <f t="shared" si="28"/>
        <v>682</v>
      </c>
      <c r="T644" s="55">
        <f t="shared" si="29"/>
        <v>3.6855438281349601E-2</v>
      </c>
    </row>
    <row r="645" spans="3:20" x14ac:dyDescent="0.25">
      <c r="C645" s="19" t="s">
        <v>561</v>
      </c>
      <c r="D645" s="6" t="s">
        <v>39</v>
      </c>
      <c r="E645" s="48">
        <v>2.3497711705514801</v>
      </c>
      <c r="F645" s="8">
        <v>17.457943068324099</v>
      </c>
      <c r="G645" s="49">
        <v>2361</v>
      </c>
      <c r="H645" s="9">
        <v>1.73749137310788E-2</v>
      </c>
      <c r="I645" s="39">
        <v>0</v>
      </c>
      <c r="J645" s="47">
        <v>0</v>
      </c>
      <c r="K645" s="17">
        <v>0.117646012316228</v>
      </c>
      <c r="L645" s="7">
        <v>1</v>
      </c>
      <c r="M645" s="7">
        <v>0.8283500433342712</v>
      </c>
      <c r="N645" s="33">
        <v>9.7452079400251662E-2</v>
      </c>
      <c r="O645" s="41" t="s">
        <v>1676</v>
      </c>
      <c r="P645" s="33" t="s">
        <v>1677</v>
      </c>
      <c r="Q645" s="45" t="s">
        <v>1677</v>
      </c>
      <c r="R645" s="55">
        <f t="shared" si="27"/>
        <v>641</v>
      </c>
      <c r="S645" s="55">
        <f t="shared" si="28"/>
        <v>494</v>
      </c>
      <c r="T645" s="55">
        <f t="shared" si="29"/>
        <v>0.117646012316228</v>
      </c>
    </row>
    <row r="646" spans="3:20" x14ac:dyDescent="0.25">
      <c r="C646" s="19" t="s">
        <v>1544</v>
      </c>
      <c r="D646" s="6" t="s">
        <v>131</v>
      </c>
      <c r="E646" s="48">
        <v>0.37655962585629899</v>
      </c>
      <c r="F646" s="8">
        <v>35.743693390223797</v>
      </c>
      <c r="G646" s="49">
        <v>95.5</v>
      </c>
      <c r="H646" s="9">
        <v>0.140938552981623</v>
      </c>
      <c r="I646" s="39">
        <v>0</v>
      </c>
      <c r="J646" s="47">
        <v>0</v>
      </c>
      <c r="K646" s="17">
        <v>5.8574327819165203E-2</v>
      </c>
      <c r="L646" s="7">
        <v>1</v>
      </c>
      <c r="M646" s="7">
        <v>1.6248154759978841</v>
      </c>
      <c r="N646" s="33">
        <v>9.5172474336753021E-2</v>
      </c>
      <c r="O646" s="41" t="s">
        <v>1677</v>
      </c>
      <c r="P646" s="33" t="s">
        <v>1677</v>
      </c>
      <c r="Q646" s="45" t="s">
        <v>1677</v>
      </c>
      <c r="R646" s="55">
        <f t="shared" ref="R646:R700" si="30">RANK(N646,$N$5:$N$700,0)</f>
        <v>642</v>
      </c>
      <c r="S646" s="55">
        <f t="shared" ref="S646:S700" si="31">RANK(T646,$T$5:$T$700,0)</f>
        <v>644</v>
      </c>
      <c r="T646" s="55">
        <f t="shared" ref="T646:T700" si="32">K646*L646</f>
        <v>5.8574327819165203E-2</v>
      </c>
    </row>
    <row r="647" spans="3:20" x14ac:dyDescent="0.25">
      <c r="C647" s="19" t="s">
        <v>1552</v>
      </c>
      <c r="D647" s="6" t="s">
        <v>22</v>
      </c>
      <c r="E647" s="48">
        <v>9.8402568863212991</v>
      </c>
      <c r="F647" s="8">
        <v>32.071469011980497</v>
      </c>
      <c r="G647" s="49">
        <v>2821</v>
      </c>
      <c r="H647" s="9">
        <v>0.111872206238774</v>
      </c>
      <c r="I647" s="39">
        <v>0</v>
      </c>
      <c r="J647" s="47">
        <v>0</v>
      </c>
      <c r="K647" s="17">
        <v>0.118660522250172</v>
      </c>
      <c r="L647" s="7">
        <v>1</v>
      </c>
      <c r="M647" s="7">
        <v>0.7906415185077782</v>
      </c>
      <c r="N647" s="33">
        <v>9.3817935498801991E-2</v>
      </c>
      <c r="O647" s="41" t="s">
        <v>1676</v>
      </c>
      <c r="P647" s="33" t="s">
        <v>1677</v>
      </c>
      <c r="Q647" s="45" t="s">
        <v>1677</v>
      </c>
      <c r="R647" s="55">
        <f t="shared" si="30"/>
        <v>643</v>
      </c>
      <c r="S647" s="55">
        <f t="shared" si="31"/>
        <v>491</v>
      </c>
      <c r="T647" s="55">
        <f t="shared" si="32"/>
        <v>0.118660522250172</v>
      </c>
    </row>
    <row r="648" spans="3:20" x14ac:dyDescent="0.25">
      <c r="C648" s="19" t="s">
        <v>1400</v>
      </c>
      <c r="D648" s="6" t="s">
        <v>163</v>
      </c>
      <c r="E648" s="48">
        <v>2.80829474799636</v>
      </c>
      <c r="F648" s="8">
        <v>59.319189848618201</v>
      </c>
      <c r="G648" s="49">
        <v>1308</v>
      </c>
      <c r="H648" s="9">
        <v>0.12735915084653901</v>
      </c>
      <c r="I648" s="39">
        <v>0</v>
      </c>
      <c r="J648" s="47">
        <v>0</v>
      </c>
      <c r="K648" s="17">
        <v>6.2857941211109894E-2</v>
      </c>
      <c r="L648" s="7">
        <v>1</v>
      </c>
      <c r="M648" s="7">
        <v>1.449041681294605</v>
      </c>
      <c r="N648" s="33">
        <v>9.1083776815264125E-2</v>
      </c>
      <c r="O648" s="41" t="s">
        <v>1677</v>
      </c>
      <c r="P648" s="33" t="s">
        <v>1677</v>
      </c>
      <c r="Q648" s="45" t="s">
        <v>1677</v>
      </c>
      <c r="R648" s="55">
        <f t="shared" si="30"/>
        <v>644</v>
      </c>
      <c r="S648" s="55">
        <f t="shared" si="31"/>
        <v>635</v>
      </c>
      <c r="T648" s="55">
        <f t="shared" si="32"/>
        <v>6.2857941211109894E-2</v>
      </c>
    </row>
    <row r="649" spans="3:20" x14ac:dyDescent="0.25">
      <c r="C649" s="19" t="s">
        <v>1392</v>
      </c>
      <c r="D649" s="6" t="s">
        <v>163</v>
      </c>
      <c r="E649" s="48">
        <v>2.6820509975777198</v>
      </c>
      <c r="F649" s="8">
        <v>54.872768451905102</v>
      </c>
      <c r="G649" s="49">
        <v>659</v>
      </c>
      <c r="H649" s="9">
        <v>0.22332558932668201</v>
      </c>
      <c r="I649" s="39">
        <v>0</v>
      </c>
      <c r="J649" s="47">
        <v>0</v>
      </c>
      <c r="K649" s="17">
        <v>8.2029512814503006E-2</v>
      </c>
      <c r="L649" s="7">
        <v>1</v>
      </c>
      <c r="M649" s="7">
        <v>1.0701637460093527</v>
      </c>
      <c r="N649" s="33">
        <v>8.7785010716890738E-2</v>
      </c>
      <c r="O649" s="41" t="s">
        <v>1677</v>
      </c>
      <c r="P649" s="33" t="s">
        <v>1677</v>
      </c>
      <c r="Q649" s="45" t="s">
        <v>1677</v>
      </c>
      <c r="R649" s="55">
        <f t="shared" si="30"/>
        <v>645</v>
      </c>
      <c r="S649" s="55">
        <f t="shared" si="31"/>
        <v>582</v>
      </c>
      <c r="T649" s="55">
        <f t="shared" si="32"/>
        <v>8.2029512814503006E-2</v>
      </c>
    </row>
    <row r="650" spans="3:20" x14ac:dyDescent="0.25">
      <c r="C650" s="19" t="s">
        <v>613</v>
      </c>
      <c r="D650" s="6" t="s">
        <v>131</v>
      </c>
      <c r="E650" s="48">
        <v>3.7711838149342598</v>
      </c>
      <c r="F650" s="8">
        <v>114.959955764051</v>
      </c>
      <c r="G650" s="49">
        <v>1933.5</v>
      </c>
      <c r="H650" s="9">
        <v>0.22422297623116</v>
      </c>
      <c r="I650" s="39">
        <v>0</v>
      </c>
      <c r="J650" s="47">
        <v>0</v>
      </c>
      <c r="K650" s="17">
        <v>7.1452185521615197E-2</v>
      </c>
      <c r="L650" s="7">
        <v>1</v>
      </c>
      <c r="M650" s="7">
        <v>1.1790699224406602</v>
      </c>
      <c r="N650" s="33">
        <v>8.4247122841186489E-2</v>
      </c>
      <c r="O650" s="41" t="s">
        <v>1677</v>
      </c>
      <c r="P650" s="33" t="s">
        <v>1677</v>
      </c>
      <c r="Q650" s="45" t="s">
        <v>1677</v>
      </c>
      <c r="R650" s="55">
        <f t="shared" si="30"/>
        <v>646</v>
      </c>
      <c r="S650" s="55">
        <f t="shared" si="31"/>
        <v>612</v>
      </c>
      <c r="T650" s="55">
        <f t="shared" si="32"/>
        <v>7.1452185521615197E-2</v>
      </c>
    </row>
    <row r="651" spans="3:20" x14ac:dyDescent="0.25">
      <c r="C651" s="19" t="s">
        <v>402</v>
      </c>
      <c r="D651" s="6" t="s">
        <v>12</v>
      </c>
      <c r="E651" s="48">
        <v>0.58116741895448498</v>
      </c>
      <c r="F651" s="8">
        <v>157.59885800061801</v>
      </c>
      <c r="G651" s="49">
        <v>1070.9000000000001</v>
      </c>
      <c r="H651" s="9">
        <v>8.5527426962735603E-2</v>
      </c>
      <c r="I651" s="39">
        <v>0</v>
      </c>
      <c r="J651" s="47">
        <v>0</v>
      </c>
      <c r="K651" s="17">
        <v>3.2165540704078198E-2</v>
      </c>
      <c r="L651" s="7">
        <v>1</v>
      </c>
      <c r="M651" s="7">
        <v>2.5729495551709705</v>
      </c>
      <c r="N651" s="33">
        <v>8.2760313646391748E-2</v>
      </c>
      <c r="O651" s="41" t="s">
        <v>1677</v>
      </c>
      <c r="P651" s="33" t="s">
        <v>1677</v>
      </c>
      <c r="Q651" s="45" t="s">
        <v>1675</v>
      </c>
      <c r="R651" s="55">
        <f t="shared" si="30"/>
        <v>647</v>
      </c>
      <c r="S651" s="55">
        <f t="shared" si="31"/>
        <v>686</v>
      </c>
      <c r="T651" s="55">
        <f t="shared" si="32"/>
        <v>3.2165540704078198E-2</v>
      </c>
    </row>
    <row r="652" spans="3:20" x14ac:dyDescent="0.25">
      <c r="C652" s="19" t="s">
        <v>643</v>
      </c>
      <c r="D652" s="6" t="s">
        <v>204</v>
      </c>
      <c r="E652" s="48">
        <v>6.5579733270523901</v>
      </c>
      <c r="F652" s="8">
        <v>324.46626504774798</v>
      </c>
      <c r="G652" s="49">
        <v>6258.5</v>
      </c>
      <c r="H652" s="9">
        <v>0.33999218849747498</v>
      </c>
      <c r="I652" s="39">
        <v>0</v>
      </c>
      <c r="J652" s="47">
        <v>0</v>
      </c>
      <c r="K652" s="17">
        <v>5.7905834413490301E-2</v>
      </c>
      <c r="L652" s="7">
        <v>1</v>
      </c>
      <c r="M652" s="7">
        <v>1.3121306388631124</v>
      </c>
      <c r="N652" s="33">
        <v>7.5980019502874627E-2</v>
      </c>
      <c r="O652" s="41" t="s">
        <v>1677</v>
      </c>
      <c r="P652" s="33" t="s">
        <v>1677</v>
      </c>
      <c r="Q652" s="45" t="s">
        <v>1677</v>
      </c>
      <c r="R652" s="55">
        <f t="shared" si="30"/>
        <v>648</v>
      </c>
      <c r="S652" s="55">
        <f t="shared" si="31"/>
        <v>648</v>
      </c>
      <c r="T652" s="55">
        <f t="shared" si="32"/>
        <v>5.7905834413490301E-2</v>
      </c>
    </row>
    <row r="653" spans="3:20" x14ac:dyDescent="0.25">
      <c r="C653" s="19" t="s">
        <v>1208</v>
      </c>
      <c r="D653" s="6" t="s">
        <v>39</v>
      </c>
      <c r="E653" s="48">
        <v>82.723221024875002</v>
      </c>
      <c r="F653" s="8">
        <v>10.5621069529093</v>
      </c>
      <c r="G653" s="49">
        <v>1916</v>
      </c>
      <c r="H653" s="9">
        <v>0.45601853233501399</v>
      </c>
      <c r="I653" s="39">
        <v>0</v>
      </c>
      <c r="J653" s="47">
        <v>0</v>
      </c>
      <c r="K653" s="17">
        <v>0.21710979935017599</v>
      </c>
      <c r="L653" s="7">
        <v>1</v>
      </c>
      <c r="M653" s="7">
        <v>0.34118595583854433</v>
      </c>
      <c r="N653" s="33">
        <v>7.4074814413204362E-2</v>
      </c>
      <c r="O653" s="41" t="s">
        <v>1676</v>
      </c>
      <c r="P653" s="33" t="s">
        <v>1677</v>
      </c>
      <c r="Q653" s="45" t="s">
        <v>1677</v>
      </c>
      <c r="R653" s="55">
        <f t="shared" si="30"/>
        <v>649</v>
      </c>
      <c r="S653" s="55">
        <f t="shared" si="31"/>
        <v>373</v>
      </c>
      <c r="T653" s="55">
        <f t="shared" si="32"/>
        <v>0.21710979935017599</v>
      </c>
    </row>
    <row r="654" spans="3:20" x14ac:dyDescent="0.25">
      <c r="C654" s="19" t="s">
        <v>1234</v>
      </c>
      <c r="D654" s="6" t="s">
        <v>28</v>
      </c>
      <c r="E654" s="48">
        <v>0.30787319680665898</v>
      </c>
      <c r="F654" s="8">
        <v>146.875</v>
      </c>
      <c r="G654" s="49">
        <v>1546.3</v>
      </c>
      <c r="H654" s="9">
        <v>2.9243274772669001E-2</v>
      </c>
      <c r="I654" s="39">
        <v>0</v>
      </c>
      <c r="J654" s="47">
        <v>0</v>
      </c>
      <c r="K654" s="17">
        <v>3.2278492098895703E-2</v>
      </c>
      <c r="L654" s="7">
        <v>1</v>
      </c>
      <c r="M654" s="7">
        <v>2.2677953155486059</v>
      </c>
      <c r="N654" s="33">
        <v>7.3201013174848367E-2</v>
      </c>
      <c r="O654" s="41" t="s">
        <v>1677</v>
      </c>
      <c r="P654" s="33" t="s">
        <v>1677</v>
      </c>
      <c r="Q654" s="45" t="s">
        <v>1676</v>
      </c>
      <c r="R654" s="55">
        <f t="shared" si="30"/>
        <v>650</v>
      </c>
      <c r="S654" s="55">
        <f t="shared" si="31"/>
        <v>685</v>
      </c>
      <c r="T654" s="55">
        <f t="shared" si="32"/>
        <v>3.2278492098895703E-2</v>
      </c>
    </row>
    <row r="655" spans="3:20" x14ac:dyDescent="0.25">
      <c r="C655" s="19" t="s">
        <v>1540</v>
      </c>
      <c r="D655" s="6" t="s">
        <v>163</v>
      </c>
      <c r="E655" s="48">
        <v>0.30954541831608701</v>
      </c>
      <c r="F655" s="8">
        <v>52.0533174694651</v>
      </c>
      <c r="G655" s="49">
        <v>280</v>
      </c>
      <c r="H655" s="9">
        <v>5.75459497529488E-2</v>
      </c>
      <c r="I655" s="39">
        <v>0</v>
      </c>
      <c r="J655" s="47">
        <v>0</v>
      </c>
      <c r="K655" s="17">
        <v>5.9781674273026698E-2</v>
      </c>
      <c r="L655" s="7">
        <v>1</v>
      </c>
      <c r="M655" s="7">
        <v>1.139896815021048</v>
      </c>
      <c r="N655" s="33">
        <v>6.8144940100448859E-2</v>
      </c>
      <c r="O655" s="41" t="s">
        <v>1677</v>
      </c>
      <c r="P655" s="33" t="s">
        <v>1677</v>
      </c>
      <c r="Q655" s="45" t="s">
        <v>1677</v>
      </c>
      <c r="R655" s="55">
        <f t="shared" si="30"/>
        <v>651</v>
      </c>
      <c r="S655" s="55">
        <f t="shared" si="31"/>
        <v>641</v>
      </c>
      <c r="T655" s="55">
        <f t="shared" si="32"/>
        <v>5.9781674273026698E-2</v>
      </c>
    </row>
    <row r="656" spans="3:20" x14ac:dyDescent="0.25">
      <c r="C656" s="19" t="s">
        <v>1496</v>
      </c>
      <c r="D656" s="6" t="s">
        <v>27</v>
      </c>
      <c r="E656" s="48">
        <v>0.33684326936546799</v>
      </c>
      <c r="F656" s="8">
        <v>180.226482328554</v>
      </c>
      <c r="G656" s="49">
        <v>1052</v>
      </c>
      <c r="H656" s="9">
        <v>5.7707298035919903E-2</v>
      </c>
      <c r="I656" s="39">
        <v>0</v>
      </c>
      <c r="J656" s="47">
        <v>0</v>
      </c>
      <c r="K656" s="17">
        <v>2.6235257895363798E-2</v>
      </c>
      <c r="L656" s="7">
        <v>1</v>
      </c>
      <c r="M656" s="7">
        <v>2.4979277773251574</v>
      </c>
      <c r="N656" s="33">
        <v>6.5533779442118384E-2</v>
      </c>
      <c r="O656" s="41" t="s">
        <v>1677</v>
      </c>
      <c r="P656" s="33" t="s">
        <v>1677</v>
      </c>
      <c r="Q656" s="45" t="s">
        <v>1675</v>
      </c>
      <c r="R656" s="55">
        <f t="shared" si="30"/>
        <v>652</v>
      </c>
      <c r="S656" s="55">
        <f t="shared" si="31"/>
        <v>688</v>
      </c>
      <c r="T656" s="55">
        <f t="shared" si="32"/>
        <v>2.6235257895363798E-2</v>
      </c>
    </row>
    <row r="657" spans="3:20" x14ac:dyDescent="0.25">
      <c r="C657" s="19" t="s">
        <v>1384</v>
      </c>
      <c r="D657" s="6" t="s">
        <v>863</v>
      </c>
      <c r="E657" s="48">
        <v>2.8031638536673998E-3</v>
      </c>
      <c r="F657" s="8">
        <v>9.4725484988927402</v>
      </c>
      <c r="G657" s="49">
        <v>852.5</v>
      </c>
      <c r="H657" s="9">
        <v>3.11473378934986E-5</v>
      </c>
      <c r="I657" s="39">
        <v>0</v>
      </c>
      <c r="J657" s="47">
        <v>0</v>
      </c>
      <c r="K657" s="17">
        <v>5.8029317852737197E-2</v>
      </c>
      <c r="L657" s="7">
        <v>1</v>
      </c>
      <c r="M657" s="7">
        <v>1.1036892121233335</v>
      </c>
      <c r="N657" s="33">
        <v>6.4046332100942002E-2</v>
      </c>
      <c r="O657" s="41" t="s">
        <v>1677</v>
      </c>
      <c r="P657" s="33" t="s">
        <v>1677</v>
      </c>
      <c r="Q657" s="45" t="s">
        <v>1677</v>
      </c>
      <c r="R657" s="55">
        <f t="shared" si="30"/>
        <v>653</v>
      </c>
      <c r="S657" s="55">
        <f t="shared" si="31"/>
        <v>647</v>
      </c>
      <c r="T657" s="55">
        <f t="shared" si="32"/>
        <v>5.8029317852737197E-2</v>
      </c>
    </row>
    <row r="658" spans="3:20" x14ac:dyDescent="0.25">
      <c r="C658" s="19" t="s">
        <v>1576</v>
      </c>
      <c r="D658" s="6" t="s">
        <v>863</v>
      </c>
      <c r="E658" s="48">
        <v>8.1518671031426599</v>
      </c>
      <c r="F658" s="8">
        <v>24.599671928484501</v>
      </c>
      <c r="G658" s="49">
        <v>2161</v>
      </c>
      <c r="H658" s="9">
        <v>9.2796509181820794E-2</v>
      </c>
      <c r="I658" s="39">
        <v>0</v>
      </c>
      <c r="J658" s="47">
        <v>0</v>
      </c>
      <c r="K658" s="17">
        <v>0.122523642146899</v>
      </c>
      <c r="L658" s="7">
        <v>1</v>
      </c>
      <c r="M658" s="7">
        <v>0.48792362171094172</v>
      </c>
      <c r="N658" s="33">
        <v>5.978217922153034E-2</v>
      </c>
      <c r="O658" s="41" t="s">
        <v>1676</v>
      </c>
      <c r="P658" s="33" t="s">
        <v>1677</v>
      </c>
      <c r="Q658" s="45" t="s">
        <v>1677</v>
      </c>
      <c r="R658" s="55">
        <f t="shared" si="30"/>
        <v>654</v>
      </c>
      <c r="S658" s="55">
        <f t="shared" si="31"/>
        <v>477</v>
      </c>
      <c r="T658" s="55">
        <f t="shared" si="32"/>
        <v>0.122523642146899</v>
      </c>
    </row>
    <row r="659" spans="3:20" x14ac:dyDescent="0.25">
      <c r="C659" s="19" t="s">
        <v>1200</v>
      </c>
      <c r="D659" s="6" t="s">
        <v>16</v>
      </c>
      <c r="E659" s="48">
        <v>0.77573435144018399</v>
      </c>
      <c r="F659" s="8">
        <v>233.81541790926599</v>
      </c>
      <c r="G659" s="49">
        <v>1771.9</v>
      </c>
      <c r="H659" s="9">
        <v>0.102363932258344</v>
      </c>
      <c r="I659" s="39">
        <v>0</v>
      </c>
      <c r="J659" s="47">
        <v>0</v>
      </c>
      <c r="K659" s="17">
        <v>2.3381305429822599E-2</v>
      </c>
      <c r="L659" s="7">
        <v>1</v>
      </c>
      <c r="M659" s="7">
        <v>2.354804378866592</v>
      </c>
      <c r="N659" s="33">
        <v>5.505840040976348E-2</v>
      </c>
      <c r="O659" s="41" t="s">
        <v>1677</v>
      </c>
      <c r="P659" s="33" t="s">
        <v>1677</v>
      </c>
      <c r="Q659" s="45" t="s">
        <v>1676</v>
      </c>
      <c r="R659" s="55">
        <f t="shared" si="30"/>
        <v>655</v>
      </c>
      <c r="S659" s="55">
        <f t="shared" si="31"/>
        <v>689</v>
      </c>
      <c r="T659" s="55">
        <f t="shared" si="32"/>
        <v>2.3381305429822599E-2</v>
      </c>
    </row>
    <row r="660" spans="3:20" x14ac:dyDescent="0.25">
      <c r="C660" s="19" t="s">
        <v>1232</v>
      </c>
      <c r="D660" s="6" t="s">
        <v>27</v>
      </c>
      <c r="E660" s="48">
        <v>1.46648791490175</v>
      </c>
      <c r="F660" s="8">
        <v>0.115041967309675</v>
      </c>
      <c r="G660" s="49">
        <v>5</v>
      </c>
      <c r="H660" s="9">
        <v>3.3741530953231999E-2</v>
      </c>
      <c r="I660" s="39">
        <v>0</v>
      </c>
      <c r="J660" s="47">
        <v>0</v>
      </c>
      <c r="K660" s="17">
        <v>0.104346067599858</v>
      </c>
      <c r="L660" s="7">
        <v>1</v>
      </c>
      <c r="M660" s="7">
        <v>0.51261292011603499</v>
      </c>
      <c r="N660" s="33">
        <v>5.3489142414988394E-2</v>
      </c>
      <c r="O660" s="41" t="s">
        <v>1677</v>
      </c>
      <c r="P660" s="33" t="s">
        <v>1677</v>
      </c>
      <c r="Q660" s="45" t="s">
        <v>1677</v>
      </c>
      <c r="R660" s="55">
        <f t="shared" si="30"/>
        <v>656</v>
      </c>
      <c r="S660" s="55">
        <f t="shared" si="31"/>
        <v>523</v>
      </c>
      <c r="T660" s="55">
        <f t="shared" si="32"/>
        <v>0.104346067599858</v>
      </c>
    </row>
    <row r="661" spans="3:20" x14ac:dyDescent="0.25">
      <c r="C661" s="19" t="s">
        <v>521</v>
      </c>
      <c r="D661" s="6" t="s">
        <v>16</v>
      </c>
      <c r="E661" s="48">
        <v>17.393956985434009</v>
      </c>
      <c r="F661" s="8">
        <v>833.75641946728399</v>
      </c>
      <c r="G661" s="49">
        <v>15666.7</v>
      </c>
      <c r="H661" s="9">
        <v>0.92567824088949202</v>
      </c>
      <c r="I661" s="39">
        <v>0.14843554561589001</v>
      </c>
      <c r="J661" s="47">
        <v>1</v>
      </c>
      <c r="K661" s="17">
        <v>2.6844262806743201E-2</v>
      </c>
      <c r="L661" s="7">
        <v>1</v>
      </c>
      <c r="M661" s="7">
        <v>1.991470413028877</v>
      </c>
      <c r="N661" s="33">
        <v>5.3459555139200601E-2</v>
      </c>
      <c r="O661" s="41" t="s">
        <v>1677</v>
      </c>
      <c r="P661" s="33" t="s">
        <v>1677</v>
      </c>
      <c r="Q661" s="45" t="s">
        <v>1676</v>
      </c>
      <c r="R661" s="55">
        <f t="shared" si="30"/>
        <v>657</v>
      </c>
      <c r="S661" s="55">
        <f t="shared" si="31"/>
        <v>687</v>
      </c>
      <c r="T661" s="55">
        <f t="shared" si="32"/>
        <v>2.6844262806743201E-2</v>
      </c>
    </row>
    <row r="662" spans="3:20" x14ac:dyDescent="0.25">
      <c r="C662" s="19" t="s">
        <v>1574</v>
      </c>
      <c r="D662" s="6" t="s">
        <v>39</v>
      </c>
      <c r="E662" s="48">
        <v>15.928977969270299</v>
      </c>
      <c r="F662" s="8">
        <v>13.8951568846346</v>
      </c>
      <c r="G662" s="49">
        <v>526.5</v>
      </c>
      <c r="H662" s="9">
        <v>0.42039059429230502</v>
      </c>
      <c r="I662" s="39">
        <v>0</v>
      </c>
      <c r="J662" s="47">
        <v>1</v>
      </c>
      <c r="K662" s="17">
        <v>0.18555583793750999</v>
      </c>
      <c r="L662" s="7">
        <v>1</v>
      </c>
      <c r="M662" s="7">
        <v>0.26902806315239386</v>
      </c>
      <c r="N662" s="33">
        <v>4.9919727686947794E-2</v>
      </c>
      <c r="O662" s="41" t="s">
        <v>1676</v>
      </c>
      <c r="P662" s="33" t="s">
        <v>1677</v>
      </c>
      <c r="Q662" s="45" t="s">
        <v>1677</v>
      </c>
      <c r="R662" s="55">
        <f t="shared" si="30"/>
        <v>658</v>
      </c>
      <c r="S662" s="55">
        <f t="shared" si="31"/>
        <v>409</v>
      </c>
      <c r="T662" s="55">
        <f t="shared" si="32"/>
        <v>0.18555583793750999</v>
      </c>
    </row>
    <row r="663" spans="3:20" x14ac:dyDescent="0.25">
      <c r="C663" s="19" t="s">
        <v>4812</v>
      </c>
      <c r="D663" s="6" t="s">
        <v>131</v>
      </c>
      <c r="E663" s="48">
        <v>5.2406745192703002E-3</v>
      </c>
      <c r="F663" s="8">
        <v>78.637211095364805</v>
      </c>
      <c r="G663" s="49">
        <v>5732</v>
      </c>
      <c r="H663" s="9">
        <v>7.18967251315349E-5</v>
      </c>
      <c r="I663" s="39">
        <v>0</v>
      </c>
      <c r="J663" s="47">
        <v>0</v>
      </c>
      <c r="K663" s="17">
        <v>6.6957307993687307E-2</v>
      </c>
      <c r="L663" s="7">
        <v>1</v>
      </c>
      <c r="M663" s="7">
        <v>0.64735484915189645</v>
      </c>
      <c r="N663" s="33">
        <v>4.3345138015870519E-2</v>
      </c>
      <c r="O663" s="41" t="s">
        <v>1677</v>
      </c>
      <c r="P663" s="33" t="s">
        <v>1677</v>
      </c>
      <c r="Q663" s="45" t="s">
        <v>1677</v>
      </c>
      <c r="R663" s="55">
        <f t="shared" si="30"/>
        <v>659</v>
      </c>
      <c r="S663" s="55">
        <f t="shared" si="31"/>
        <v>624</v>
      </c>
      <c r="T663" s="55">
        <f t="shared" si="32"/>
        <v>6.6957307993687307E-2</v>
      </c>
    </row>
    <row r="664" spans="3:20" x14ac:dyDescent="0.25">
      <c r="C664" s="51" t="s">
        <v>1256</v>
      </c>
      <c r="D664" s="52" t="s">
        <v>204</v>
      </c>
      <c r="E664" s="48">
        <v>48.4934955322001</v>
      </c>
      <c r="F664" s="8">
        <v>11.2633744611369</v>
      </c>
      <c r="G664" s="49">
        <v>1326.5</v>
      </c>
      <c r="H664" s="9">
        <v>0.41176057226433399</v>
      </c>
      <c r="I664" s="39">
        <v>0.65236610434113895</v>
      </c>
      <c r="J664" s="47">
        <v>0</v>
      </c>
      <c r="K664" s="17">
        <v>0.157746129876249</v>
      </c>
      <c r="L664" s="7">
        <v>1</v>
      </c>
      <c r="M664" s="7">
        <v>0.26059510715634221</v>
      </c>
      <c r="N664" s="33">
        <v>4.1107869618599385E-2</v>
      </c>
      <c r="O664" s="41" t="s">
        <v>1676</v>
      </c>
      <c r="P664" s="33" t="s">
        <v>1677</v>
      </c>
      <c r="Q664" s="45" t="s">
        <v>1677</v>
      </c>
      <c r="R664" s="55">
        <f t="shared" si="30"/>
        <v>660</v>
      </c>
      <c r="S664" s="55">
        <f t="shared" si="31"/>
        <v>438</v>
      </c>
      <c r="T664" s="55">
        <f t="shared" si="32"/>
        <v>0.157746129876249</v>
      </c>
    </row>
    <row r="665" spans="3:20" x14ac:dyDescent="0.25">
      <c r="C665" s="19" t="s">
        <v>713</v>
      </c>
      <c r="D665" s="6" t="s">
        <v>27</v>
      </c>
      <c r="E665" s="48">
        <v>1.04125633537997</v>
      </c>
      <c r="F665" s="8">
        <v>25.859481425042102</v>
      </c>
      <c r="G665" s="49">
        <v>560</v>
      </c>
      <c r="H665" s="9">
        <v>4.8082765827617502E-2</v>
      </c>
      <c r="I665" s="39">
        <v>0</v>
      </c>
      <c r="J665" s="47">
        <v>0</v>
      </c>
      <c r="K665" s="17">
        <v>7.4278260557974707E-2</v>
      </c>
      <c r="L665" s="7">
        <v>1</v>
      </c>
      <c r="M665" s="7">
        <v>0.55052600313799493</v>
      </c>
      <c r="N665" s="33">
        <v>4.089211390502439E-2</v>
      </c>
      <c r="O665" s="41" t="s">
        <v>1677</v>
      </c>
      <c r="P665" s="33" t="s">
        <v>1677</v>
      </c>
      <c r="Q665" s="45" t="s">
        <v>1677</v>
      </c>
      <c r="R665" s="55">
        <f t="shared" si="30"/>
        <v>661</v>
      </c>
      <c r="S665" s="55">
        <f t="shared" si="31"/>
        <v>600</v>
      </c>
      <c r="T665" s="55">
        <f t="shared" si="32"/>
        <v>7.4278260557974707E-2</v>
      </c>
    </row>
    <row r="666" spans="3:20" x14ac:dyDescent="0.25">
      <c r="C666" s="19" t="s">
        <v>1290</v>
      </c>
      <c r="D666" s="6" t="s">
        <v>131</v>
      </c>
      <c r="E666" s="48">
        <v>9.9188681311590496</v>
      </c>
      <c r="F666" s="8">
        <v>6.0057203263626704</v>
      </c>
      <c r="G666" s="49">
        <v>675.5</v>
      </c>
      <c r="H666" s="9">
        <v>8.8186451443098099E-2</v>
      </c>
      <c r="I666" s="39">
        <v>0</v>
      </c>
      <c r="J666" s="47">
        <v>1</v>
      </c>
      <c r="K666" s="17">
        <v>0.14084630226209899</v>
      </c>
      <c r="L666" s="7">
        <v>1</v>
      </c>
      <c r="M666" s="7">
        <v>0.2751300119035362</v>
      </c>
      <c r="N666" s="33">
        <v>3.8751044817940353E-2</v>
      </c>
      <c r="O666" s="41" t="s">
        <v>1676</v>
      </c>
      <c r="P666" s="33" t="s">
        <v>1677</v>
      </c>
      <c r="Q666" s="45" t="s">
        <v>1677</v>
      </c>
      <c r="R666" s="55">
        <f t="shared" si="30"/>
        <v>662</v>
      </c>
      <c r="S666" s="55">
        <f t="shared" si="31"/>
        <v>454</v>
      </c>
      <c r="T666" s="55">
        <f t="shared" si="32"/>
        <v>0.14084630226209899</v>
      </c>
    </row>
    <row r="667" spans="3:20" x14ac:dyDescent="0.25">
      <c r="C667" s="19" t="s">
        <v>1572</v>
      </c>
      <c r="D667" s="6" t="s">
        <v>27</v>
      </c>
      <c r="E667" s="48">
        <v>0.90871509455858801</v>
      </c>
      <c r="F667" s="8">
        <v>104.77960929273</v>
      </c>
      <c r="G667" s="49">
        <v>1950.2</v>
      </c>
      <c r="H667" s="9">
        <v>4.8823101510744898E-2</v>
      </c>
      <c r="I667" s="39">
        <v>0</v>
      </c>
      <c r="J667" s="47">
        <v>0</v>
      </c>
      <c r="K667" s="17">
        <v>4.4956733102745901E-2</v>
      </c>
      <c r="L667" s="7">
        <v>1</v>
      </c>
      <c r="M667" s="7">
        <v>0.75790642155586108</v>
      </c>
      <c r="N667" s="33">
        <v>3.4072996710744069E-2</v>
      </c>
      <c r="O667" s="41" t="s">
        <v>1677</v>
      </c>
      <c r="P667" s="33" t="s">
        <v>1677</v>
      </c>
      <c r="Q667" s="45" t="s">
        <v>1677</v>
      </c>
      <c r="R667" s="55">
        <f t="shared" si="30"/>
        <v>663</v>
      </c>
      <c r="S667" s="55">
        <f t="shared" si="31"/>
        <v>675</v>
      </c>
      <c r="T667" s="55">
        <f t="shared" si="32"/>
        <v>4.4956733102745901E-2</v>
      </c>
    </row>
    <row r="668" spans="3:20" x14ac:dyDescent="0.25">
      <c r="C668" s="19" t="s">
        <v>791</v>
      </c>
      <c r="D668" s="6" t="s">
        <v>27</v>
      </c>
      <c r="E668" s="48">
        <v>2.6218808502474902</v>
      </c>
      <c r="F668" s="8">
        <v>149.66389877421901</v>
      </c>
      <c r="G668" s="49">
        <v>4542</v>
      </c>
      <c r="H668" s="9">
        <v>8.6393859570564502E-2</v>
      </c>
      <c r="I668" s="39">
        <v>0</v>
      </c>
      <c r="J668" s="47">
        <v>0</v>
      </c>
      <c r="K668" s="17">
        <v>5.0557070532471902E-2</v>
      </c>
      <c r="L668" s="7">
        <v>1</v>
      </c>
      <c r="M668" s="7">
        <v>0.66337294592953888</v>
      </c>
      <c r="N668" s="33">
        <v>3.3538192816693367E-2</v>
      </c>
      <c r="O668" s="41" t="s">
        <v>1677</v>
      </c>
      <c r="P668" s="33" t="s">
        <v>1677</v>
      </c>
      <c r="Q668" s="45" t="s">
        <v>1677</v>
      </c>
      <c r="R668" s="55">
        <f t="shared" si="30"/>
        <v>664</v>
      </c>
      <c r="S668" s="55">
        <f t="shared" si="31"/>
        <v>663</v>
      </c>
      <c r="T668" s="55">
        <f t="shared" si="32"/>
        <v>5.0557070532471902E-2</v>
      </c>
    </row>
    <row r="669" spans="3:20" x14ac:dyDescent="0.25">
      <c r="C669" s="19" t="s">
        <v>1332</v>
      </c>
      <c r="D669" s="6" t="s">
        <v>126</v>
      </c>
      <c r="E669" s="48">
        <v>1.1663928024272601</v>
      </c>
      <c r="F669" s="8">
        <v>433.71918438514098</v>
      </c>
      <c r="G669" s="49">
        <v>895.5</v>
      </c>
      <c r="H669" s="9">
        <v>0.56492120038129501</v>
      </c>
      <c r="I669" s="39">
        <v>0</v>
      </c>
      <c r="J669" s="47">
        <v>0</v>
      </c>
      <c r="K669" s="17">
        <v>1.5108247212487999E-2</v>
      </c>
      <c r="L669" s="7">
        <v>1</v>
      </c>
      <c r="M669" s="7">
        <v>2.1257368465692581</v>
      </c>
      <c r="N669" s="33">
        <v>3.2116157786663026E-2</v>
      </c>
      <c r="O669" s="41" t="s">
        <v>1677</v>
      </c>
      <c r="P669" s="33" t="s">
        <v>1677</v>
      </c>
      <c r="Q669" s="45" t="s">
        <v>1676</v>
      </c>
      <c r="R669" s="55">
        <f t="shared" si="30"/>
        <v>665</v>
      </c>
      <c r="S669" s="55">
        <f t="shared" si="31"/>
        <v>690</v>
      </c>
      <c r="T669" s="55">
        <f t="shared" si="32"/>
        <v>1.5108247212487999E-2</v>
      </c>
    </row>
    <row r="670" spans="3:20" x14ac:dyDescent="0.25">
      <c r="C670" s="19" t="s">
        <v>1582</v>
      </c>
      <c r="D670" s="6" t="s">
        <v>863</v>
      </c>
      <c r="E670" s="48">
        <v>0.26307386946282102</v>
      </c>
      <c r="F670" s="8">
        <v>6.3214741334431697</v>
      </c>
      <c r="G670" s="49">
        <v>221</v>
      </c>
      <c r="H670" s="9">
        <v>7.5249532171675496E-3</v>
      </c>
      <c r="I670" s="39">
        <v>0</v>
      </c>
      <c r="J670" s="47">
        <v>0</v>
      </c>
      <c r="K670" s="17">
        <v>9.9307757512318601E-2</v>
      </c>
      <c r="L670" s="7">
        <v>1</v>
      </c>
      <c r="M670" s="7">
        <v>0.31434088447733949</v>
      </c>
      <c r="N670" s="33">
        <v>3.1216488331883382E-2</v>
      </c>
      <c r="O670" s="41" t="s">
        <v>1677</v>
      </c>
      <c r="P670" s="33" t="s">
        <v>1677</v>
      </c>
      <c r="Q670" s="45" t="s">
        <v>1677</v>
      </c>
      <c r="R670" s="55">
        <f t="shared" si="30"/>
        <v>666</v>
      </c>
      <c r="S670" s="55">
        <f t="shared" si="31"/>
        <v>544</v>
      </c>
      <c r="T670" s="55">
        <f t="shared" si="32"/>
        <v>9.9307757512318601E-2</v>
      </c>
    </row>
    <row r="671" spans="3:20" x14ac:dyDescent="0.25">
      <c r="C671" s="19" t="s">
        <v>1146</v>
      </c>
      <c r="D671" s="6" t="s">
        <v>16</v>
      </c>
      <c r="E671" s="48">
        <v>14.24657317236885</v>
      </c>
      <c r="F671" s="8">
        <v>902.69831782085203</v>
      </c>
      <c r="G671" s="49">
        <v>16914.400000000001</v>
      </c>
      <c r="H671" s="9">
        <v>0.76032006085992099</v>
      </c>
      <c r="I671" s="39">
        <v>0.61801159779064097</v>
      </c>
      <c r="J671" s="47">
        <v>0</v>
      </c>
      <c r="K671" s="17">
        <v>1.3622219437866999E-2</v>
      </c>
      <c r="L671" s="7">
        <v>1</v>
      </c>
      <c r="M671" s="7">
        <v>2.0129634601441255</v>
      </c>
      <c r="N671" s="33">
        <v>2.7421029974491321E-2</v>
      </c>
      <c r="O671" s="41" t="s">
        <v>1677</v>
      </c>
      <c r="P671" s="33" t="s">
        <v>1677</v>
      </c>
      <c r="Q671" s="45" t="s">
        <v>1676</v>
      </c>
      <c r="R671" s="55">
        <f t="shared" si="30"/>
        <v>667</v>
      </c>
      <c r="S671" s="55">
        <f t="shared" si="31"/>
        <v>691</v>
      </c>
      <c r="T671" s="55">
        <f t="shared" si="32"/>
        <v>1.3622219437866999E-2</v>
      </c>
    </row>
    <row r="672" spans="3:20" x14ac:dyDescent="0.25">
      <c r="C672" s="19" t="s">
        <v>1350</v>
      </c>
      <c r="D672" s="6" t="s">
        <v>27</v>
      </c>
      <c r="E672" s="48">
        <v>0.30827731479801701</v>
      </c>
      <c r="F672" s="8">
        <v>437.25988148726998</v>
      </c>
      <c r="G672" s="49">
        <v>1343</v>
      </c>
      <c r="H672" s="9">
        <v>0.100370291983466</v>
      </c>
      <c r="I672" s="39">
        <v>0</v>
      </c>
      <c r="J672" s="47">
        <v>0</v>
      </c>
      <c r="K672" s="17">
        <v>7.1403324162107899E-3</v>
      </c>
      <c r="L672" s="7">
        <v>1</v>
      </c>
      <c r="M672" s="7">
        <v>2.5277674749594343</v>
      </c>
      <c r="N672" s="33">
        <v>1.8049100042096144E-2</v>
      </c>
      <c r="O672" s="41" t="s">
        <v>1677</v>
      </c>
      <c r="P672" s="33" t="s">
        <v>1677</v>
      </c>
      <c r="Q672" s="45" t="s">
        <v>1675</v>
      </c>
      <c r="R672" s="55">
        <f t="shared" si="30"/>
        <v>668</v>
      </c>
      <c r="S672" s="55">
        <f t="shared" si="31"/>
        <v>692</v>
      </c>
      <c r="T672" s="55">
        <f t="shared" si="32"/>
        <v>7.1403324162107899E-3</v>
      </c>
    </row>
    <row r="673" spans="3:20" x14ac:dyDescent="0.25">
      <c r="C673" s="19" t="s">
        <v>1554</v>
      </c>
      <c r="D673" s="6" t="s">
        <v>39</v>
      </c>
      <c r="E673" s="48">
        <v>0.91154039627155903</v>
      </c>
      <c r="F673" s="8">
        <v>10.5191675210716</v>
      </c>
      <c r="G673" s="49">
        <v>316</v>
      </c>
      <c r="H673" s="9">
        <v>3.03438168690017E-2</v>
      </c>
      <c r="I673" s="39">
        <v>0</v>
      </c>
      <c r="J673" s="47">
        <v>0</v>
      </c>
      <c r="K673" s="17">
        <v>0.10164166100646101</v>
      </c>
      <c r="L673" s="7">
        <v>1</v>
      </c>
      <c r="M673" s="7">
        <v>0.16367957993483817</v>
      </c>
      <c r="N673" s="33">
        <v>1.663666437741676E-2</v>
      </c>
      <c r="O673" s="41" t="s">
        <v>1677</v>
      </c>
      <c r="P673" s="33" t="s">
        <v>1677</v>
      </c>
      <c r="Q673" s="45" t="s">
        <v>1677</v>
      </c>
      <c r="R673" s="55">
        <f t="shared" si="30"/>
        <v>669</v>
      </c>
      <c r="S673" s="55">
        <f t="shared" si="31"/>
        <v>532</v>
      </c>
      <c r="T673" s="55">
        <f t="shared" si="32"/>
        <v>0.10164166100646101</v>
      </c>
    </row>
    <row r="674" spans="3:20" x14ac:dyDescent="0.25">
      <c r="C674" s="19" t="s">
        <v>1564</v>
      </c>
      <c r="D674" s="6" t="s">
        <v>39</v>
      </c>
      <c r="E674" s="48">
        <v>2.3781083443756499</v>
      </c>
      <c r="F674" s="8">
        <v>43.803399870890999</v>
      </c>
      <c r="G674" s="49">
        <v>1730.3</v>
      </c>
      <c r="H674" s="9">
        <v>6.02029883517246E-2</v>
      </c>
      <c r="I674" s="39">
        <v>0</v>
      </c>
      <c r="J674" s="47">
        <v>0</v>
      </c>
      <c r="K674" s="17">
        <v>9.1985651326833395E-2</v>
      </c>
      <c r="L674" s="7">
        <v>1</v>
      </c>
      <c r="M674" s="7">
        <v>0.1678345947347718</v>
      </c>
      <c r="N674" s="33">
        <v>1.5438374511853106E-2</v>
      </c>
      <c r="O674" s="41" t="s">
        <v>1677</v>
      </c>
      <c r="P674" s="33" t="s">
        <v>1677</v>
      </c>
      <c r="Q674" s="45" t="s">
        <v>1677</v>
      </c>
      <c r="R674" s="55">
        <f t="shared" si="30"/>
        <v>670</v>
      </c>
      <c r="S674" s="55">
        <f t="shared" si="31"/>
        <v>563</v>
      </c>
      <c r="T674" s="55">
        <f t="shared" si="32"/>
        <v>9.1985651326833395E-2</v>
      </c>
    </row>
    <row r="675" spans="3:20" x14ac:dyDescent="0.25">
      <c r="C675" s="19" t="s">
        <v>1584</v>
      </c>
      <c r="D675" s="6" t="s">
        <v>131</v>
      </c>
      <c r="E675" s="48">
        <v>2.3657776898001299</v>
      </c>
      <c r="F675" s="8">
        <v>38.111492235338297</v>
      </c>
      <c r="G675" s="49">
        <v>2275.5</v>
      </c>
      <c r="H675" s="9">
        <v>3.96235192508698E-2</v>
      </c>
      <c r="I675" s="39">
        <v>0</v>
      </c>
      <c r="J675" s="47">
        <v>0</v>
      </c>
      <c r="K675" s="17">
        <v>6.1664128181536097E-2</v>
      </c>
      <c r="L675" s="7">
        <v>1</v>
      </c>
      <c r="M675" s="7">
        <v>0.16129016186954787</v>
      </c>
      <c r="N675" s="33">
        <v>9.9458172159445062E-3</v>
      </c>
      <c r="O675" s="41" t="s">
        <v>1677</v>
      </c>
      <c r="P675" s="33" t="s">
        <v>1677</v>
      </c>
      <c r="Q675" s="45" t="s">
        <v>1677</v>
      </c>
      <c r="R675" s="55">
        <f t="shared" si="30"/>
        <v>671</v>
      </c>
      <c r="S675" s="55">
        <f t="shared" si="31"/>
        <v>638</v>
      </c>
      <c r="T675" s="55">
        <f t="shared" si="32"/>
        <v>6.1664128181536097E-2</v>
      </c>
    </row>
    <row r="676" spans="3:20" x14ac:dyDescent="0.25">
      <c r="C676" s="19" t="s">
        <v>239</v>
      </c>
      <c r="D676" s="6" t="s">
        <v>16</v>
      </c>
      <c r="E676" s="48">
        <v>7.6933755127436898</v>
      </c>
      <c r="F676" s="8">
        <v>1170.7840034636099</v>
      </c>
      <c r="G676" s="49">
        <v>22715.200000000001</v>
      </c>
      <c r="H676" s="9">
        <v>0.39653100051767098</v>
      </c>
      <c r="I676" s="39">
        <v>0.25274475915855399</v>
      </c>
      <c r="J676" s="47">
        <v>1</v>
      </c>
      <c r="K676" s="17">
        <v>3.3152711374758999E-3</v>
      </c>
      <c r="L676" s="7">
        <v>1</v>
      </c>
      <c r="M676" s="7">
        <v>2.1776148196453118</v>
      </c>
      <c r="N676" s="33">
        <v>7.2193835601098892E-3</v>
      </c>
      <c r="O676" s="41" t="s">
        <v>1677</v>
      </c>
      <c r="P676" s="33" t="s">
        <v>1677</v>
      </c>
      <c r="Q676" s="45" t="s">
        <v>1676</v>
      </c>
      <c r="R676" s="55">
        <f t="shared" si="30"/>
        <v>672</v>
      </c>
      <c r="S676" s="55">
        <f t="shared" si="31"/>
        <v>693</v>
      </c>
      <c r="T676" s="55">
        <f t="shared" si="32"/>
        <v>3.3152711374758999E-3</v>
      </c>
    </row>
    <row r="677" spans="3:20" x14ac:dyDescent="0.25">
      <c r="C677" s="51" t="s">
        <v>1570</v>
      </c>
      <c r="D677" s="52" t="s">
        <v>16</v>
      </c>
      <c r="E677" s="48">
        <v>20.106290540062933</v>
      </c>
      <c r="F677" s="8">
        <v>68.948763070541105</v>
      </c>
      <c r="G677" s="49">
        <v>1688.7</v>
      </c>
      <c r="H677" s="9">
        <v>0.82092962792340896</v>
      </c>
      <c r="I677" s="39">
        <v>8.8395534893298502E-2</v>
      </c>
      <c r="J677" s="47">
        <v>1</v>
      </c>
      <c r="K677" s="17">
        <v>0.24776533340683099</v>
      </c>
      <c r="L677" s="7">
        <v>1</v>
      </c>
      <c r="M677" s="7">
        <v>2.8550779575429355E-2</v>
      </c>
      <c r="N677" s="33">
        <v>7.0738934205311944E-3</v>
      </c>
      <c r="O677" s="41" t="s">
        <v>1676</v>
      </c>
      <c r="P677" s="33" t="s">
        <v>1677</v>
      </c>
      <c r="Q677" s="45" t="s">
        <v>1677</v>
      </c>
      <c r="R677" s="55">
        <f t="shared" si="30"/>
        <v>673</v>
      </c>
      <c r="S677" s="55">
        <f t="shared" si="31"/>
        <v>348</v>
      </c>
      <c r="T677" s="55">
        <f t="shared" si="32"/>
        <v>0.24776533340683099</v>
      </c>
    </row>
    <row r="678" spans="3:20" x14ac:dyDescent="0.25">
      <c r="C678" s="19" t="s">
        <v>1586</v>
      </c>
      <c r="D678" s="6" t="s">
        <v>39</v>
      </c>
      <c r="E678" s="48">
        <v>68.93731110921</v>
      </c>
      <c r="F678" s="8">
        <v>20.8695544430383</v>
      </c>
      <c r="G678" s="49">
        <v>3705.5</v>
      </c>
      <c r="H678" s="9">
        <v>0.38825825593046198</v>
      </c>
      <c r="I678" s="39">
        <v>0</v>
      </c>
      <c r="J678" s="47">
        <v>0</v>
      </c>
      <c r="K678" s="17">
        <v>0.21153078047771001</v>
      </c>
      <c r="L678" s="7">
        <v>1</v>
      </c>
      <c r="M678" s="7">
        <v>5.4001794787730522E-3</v>
      </c>
      <c r="N678" s="33">
        <v>1.142304179864577E-3</v>
      </c>
      <c r="O678" s="41" t="s">
        <v>1676</v>
      </c>
      <c r="P678" s="33" t="s">
        <v>1677</v>
      </c>
      <c r="Q678" s="45" t="s">
        <v>1677</v>
      </c>
      <c r="R678" s="55">
        <f t="shared" si="30"/>
        <v>674</v>
      </c>
      <c r="S678" s="55">
        <f t="shared" si="31"/>
        <v>378</v>
      </c>
      <c r="T678" s="55">
        <f t="shared" si="32"/>
        <v>0.21153078047771001</v>
      </c>
    </row>
    <row r="679" spans="3:20" x14ac:dyDescent="0.25">
      <c r="C679" s="19" t="s">
        <v>4811</v>
      </c>
      <c r="D679" s="6" t="s">
        <v>27</v>
      </c>
      <c r="E679" s="48">
        <v>6.0573519554242301</v>
      </c>
      <c r="F679" s="8">
        <v>25.3778200328798</v>
      </c>
      <c r="G679" s="49">
        <v>3075</v>
      </c>
      <c r="H679" s="9">
        <v>4.9991020422949103E-2</v>
      </c>
      <c r="I679" s="39">
        <v>0</v>
      </c>
      <c r="J679" s="47">
        <v>0</v>
      </c>
      <c r="K679" s="17">
        <v>0.12715187872384701</v>
      </c>
      <c r="L679" s="7">
        <v>1</v>
      </c>
      <c r="M679" s="7">
        <v>8.0866524454634627E-3</v>
      </c>
      <c r="N679" s="33">
        <v>1.028233051027471E-3</v>
      </c>
      <c r="O679" s="41" t="s">
        <v>1676</v>
      </c>
      <c r="P679" s="33" t="s">
        <v>1677</v>
      </c>
      <c r="Q679" s="45" t="s">
        <v>1677</v>
      </c>
      <c r="R679" s="55">
        <f t="shared" si="30"/>
        <v>675</v>
      </c>
      <c r="S679" s="55">
        <f t="shared" si="31"/>
        <v>472</v>
      </c>
      <c r="T679" s="55">
        <f t="shared" si="32"/>
        <v>0.12715187872384701</v>
      </c>
    </row>
    <row r="680" spans="3:20" x14ac:dyDescent="0.25">
      <c r="C680" s="19" t="s">
        <v>1250</v>
      </c>
      <c r="D680" s="6" t="s">
        <v>16</v>
      </c>
      <c r="E680" s="48">
        <v>9.2843552895102002E-2</v>
      </c>
      <c r="F680" s="8">
        <v>16120.6896551724</v>
      </c>
      <c r="G680" s="49">
        <v>1496</v>
      </c>
      <c r="H680" s="9">
        <v>1</v>
      </c>
      <c r="I680" s="39">
        <v>0</v>
      </c>
      <c r="J680" s="47">
        <v>0</v>
      </c>
      <c r="K680" s="17">
        <v>2.2204460492503101E-16</v>
      </c>
      <c r="L680" s="7">
        <v>1</v>
      </c>
      <c r="M680" s="7">
        <v>2.2895921346341948</v>
      </c>
      <c r="N680" s="33">
        <v>5.0839158097430818E-16</v>
      </c>
      <c r="O680" s="41" t="s">
        <v>1677</v>
      </c>
      <c r="P680" s="33" t="s">
        <v>1677</v>
      </c>
      <c r="Q680" s="45" t="s">
        <v>1676</v>
      </c>
      <c r="R680" s="55">
        <f t="shared" si="30"/>
        <v>676</v>
      </c>
      <c r="S680" s="55">
        <f t="shared" si="31"/>
        <v>694</v>
      </c>
      <c r="T680" s="55">
        <f t="shared" si="32"/>
        <v>2.2204460492503101E-16</v>
      </c>
    </row>
    <row r="681" spans="3:20" x14ac:dyDescent="0.25">
      <c r="C681" s="19" t="s">
        <v>1312</v>
      </c>
      <c r="D681" s="6" t="s">
        <v>16</v>
      </c>
      <c r="E681" s="48">
        <v>2.0145821383149E-2</v>
      </c>
      <c r="F681" s="8">
        <v>22114.427860696502</v>
      </c>
      <c r="G681" s="49">
        <v>444.5</v>
      </c>
      <c r="H681" s="9">
        <v>1</v>
      </c>
      <c r="I681" s="39">
        <v>0</v>
      </c>
      <c r="J681" s="47">
        <v>0</v>
      </c>
      <c r="K681" s="17">
        <v>2.2204460492503101E-16</v>
      </c>
      <c r="L681" s="7">
        <v>1</v>
      </c>
      <c r="M681" s="7">
        <v>1.7652119876824615</v>
      </c>
      <c r="N681" s="33">
        <v>3.9195579841388084E-16</v>
      </c>
      <c r="O681" s="41" t="s">
        <v>1677</v>
      </c>
      <c r="P681" s="33" t="s">
        <v>1677</v>
      </c>
      <c r="Q681" s="45" t="s">
        <v>1676</v>
      </c>
      <c r="R681" s="55">
        <f t="shared" si="30"/>
        <v>677</v>
      </c>
      <c r="S681" s="55">
        <f t="shared" si="31"/>
        <v>694</v>
      </c>
      <c r="T681" s="55">
        <f t="shared" si="32"/>
        <v>2.2204460492503101E-16</v>
      </c>
    </row>
    <row r="682" spans="3:20" x14ac:dyDescent="0.25">
      <c r="C682" s="19" t="s">
        <v>1338</v>
      </c>
      <c r="D682" s="6" t="s">
        <v>16</v>
      </c>
      <c r="E682" s="48">
        <v>2.0410511018833202E-2</v>
      </c>
      <c r="F682" s="8">
        <v>627063.72549019603</v>
      </c>
      <c r="G682" s="49">
        <v>12792.1</v>
      </c>
      <c r="H682" s="9">
        <v>1</v>
      </c>
      <c r="I682" s="39">
        <v>0</v>
      </c>
      <c r="J682" s="47">
        <v>0</v>
      </c>
      <c r="K682" s="17">
        <v>2.2204460492503101E-16</v>
      </c>
      <c r="L682" s="7">
        <v>1</v>
      </c>
      <c r="M682" s="7">
        <v>1.6812780957995639</v>
      </c>
      <c r="N682" s="33">
        <v>3.7331873055092261E-16</v>
      </c>
      <c r="O682" s="41" t="s">
        <v>1677</v>
      </c>
      <c r="P682" s="33" t="s">
        <v>1677</v>
      </c>
      <c r="Q682" s="45" t="s">
        <v>1676</v>
      </c>
      <c r="R682" s="55">
        <f t="shared" si="30"/>
        <v>678</v>
      </c>
      <c r="S682" s="55">
        <f t="shared" si="31"/>
        <v>694</v>
      </c>
      <c r="T682" s="55">
        <f t="shared" si="32"/>
        <v>2.2204460492503101E-16</v>
      </c>
    </row>
    <row r="683" spans="3:20" x14ac:dyDescent="0.25">
      <c r="C683" s="19" t="s">
        <v>1600</v>
      </c>
      <c r="D683" s="6" t="s">
        <v>27</v>
      </c>
      <c r="E683" s="48">
        <v>0.90276742683073896</v>
      </c>
      <c r="F683" s="8">
        <v>7.4225824648911906E-2</v>
      </c>
      <c r="G683" s="49">
        <v>4</v>
      </c>
      <c r="H683" s="9">
        <v>1.6752164180671901E-2</v>
      </c>
      <c r="I683" s="39">
        <v>0</v>
      </c>
      <c r="J683" s="47">
        <v>0</v>
      </c>
      <c r="K683" s="17">
        <v>0.10169705532496399</v>
      </c>
      <c r="L683" s="7">
        <v>47.636719618242658</v>
      </c>
      <c r="M683" s="7">
        <v>0</v>
      </c>
      <c r="N683" s="33">
        <v>0</v>
      </c>
      <c r="O683" s="41" t="s">
        <v>1677</v>
      </c>
      <c r="P683" s="33" t="s">
        <v>1675</v>
      </c>
      <c r="Q683" s="45" t="s">
        <v>1677</v>
      </c>
      <c r="R683" s="55">
        <f t="shared" si="30"/>
        <v>679</v>
      </c>
      <c r="S683" s="55">
        <f t="shared" si="31"/>
        <v>93</v>
      </c>
      <c r="T683" s="55">
        <f t="shared" si="32"/>
        <v>4.8445141105162213</v>
      </c>
    </row>
    <row r="684" spans="3:20" x14ac:dyDescent="0.25">
      <c r="C684" s="19" t="s">
        <v>1620</v>
      </c>
      <c r="D684" s="6" t="s">
        <v>448</v>
      </c>
      <c r="E684" s="48">
        <v>1.0360357122089401</v>
      </c>
      <c r="F684" s="8">
        <v>11.8000274723478</v>
      </c>
      <c r="G684" s="49">
        <v>902</v>
      </c>
      <c r="H684" s="9">
        <v>1.35534920913513E-2</v>
      </c>
      <c r="I684" s="39">
        <v>0</v>
      </c>
      <c r="J684" s="47">
        <v>0</v>
      </c>
      <c r="K684" s="17">
        <v>0.104303993030902</v>
      </c>
      <c r="L684" s="7">
        <v>35.326276690591058</v>
      </c>
      <c r="M684" s="7">
        <v>0</v>
      </c>
      <c r="N684" s="33">
        <v>0</v>
      </c>
      <c r="O684" s="41" t="s">
        <v>1677</v>
      </c>
      <c r="P684" s="33" t="s">
        <v>1675</v>
      </c>
      <c r="Q684" s="45" t="s">
        <v>1677</v>
      </c>
      <c r="R684" s="55">
        <f t="shared" si="30"/>
        <v>679</v>
      </c>
      <c r="S684" s="55">
        <f t="shared" si="31"/>
        <v>100</v>
      </c>
      <c r="T684" s="55">
        <f t="shared" si="32"/>
        <v>3.6846717177431256</v>
      </c>
    </row>
    <row r="685" spans="3:20" x14ac:dyDescent="0.25">
      <c r="C685" s="19" t="s">
        <v>1604</v>
      </c>
      <c r="D685" s="6" t="s">
        <v>27</v>
      </c>
      <c r="E685" s="48">
        <v>61.2719913312513</v>
      </c>
      <c r="F685" s="8">
        <v>46.192485953237899</v>
      </c>
      <c r="G685" s="49">
        <v>7314.4</v>
      </c>
      <c r="H685" s="9">
        <v>0.386949797508441</v>
      </c>
      <c r="I685" s="39">
        <v>0</v>
      </c>
      <c r="J685" s="47">
        <v>1</v>
      </c>
      <c r="K685" s="17">
        <v>0.25084034231190999</v>
      </c>
      <c r="L685" s="7">
        <v>1</v>
      </c>
      <c r="M685" s="7">
        <v>0</v>
      </c>
      <c r="N685" s="33">
        <v>0</v>
      </c>
      <c r="O685" s="41" t="s">
        <v>1676</v>
      </c>
      <c r="P685" s="33" t="s">
        <v>1677</v>
      </c>
      <c r="Q685" s="45" t="s">
        <v>1677</v>
      </c>
      <c r="R685" s="55">
        <f t="shared" si="30"/>
        <v>679</v>
      </c>
      <c r="S685" s="55">
        <f t="shared" si="31"/>
        <v>343</v>
      </c>
      <c r="T685" s="55">
        <f t="shared" si="32"/>
        <v>0.25084034231190999</v>
      </c>
    </row>
    <row r="686" spans="3:20" x14ac:dyDescent="0.25">
      <c r="C686" s="19" t="s">
        <v>1618</v>
      </c>
      <c r="D686" s="6" t="s">
        <v>448</v>
      </c>
      <c r="E686" s="48">
        <v>7.6470458045488803</v>
      </c>
      <c r="F686" s="8">
        <v>37.630447499004497</v>
      </c>
      <c r="G686" s="49">
        <v>6246.5</v>
      </c>
      <c r="H686" s="9">
        <v>4.6067678807421603E-2</v>
      </c>
      <c r="I686" s="39">
        <v>0</v>
      </c>
      <c r="J686" s="47">
        <v>0</v>
      </c>
      <c r="K686" s="17">
        <v>0.159668978856606</v>
      </c>
      <c r="L686" s="7">
        <v>1</v>
      </c>
      <c r="M686" s="7">
        <v>0</v>
      </c>
      <c r="N686" s="33">
        <v>0</v>
      </c>
      <c r="O686" s="41" t="s">
        <v>1676</v>
      </c>
      <c r="P686" s="33" t="s">
        <v>1677</v>
      </c>
      <c r="Q686" s="45" t="s">
        <v>1677</v>
      </c>
      <c r="R686" s="55">
        <f t="shared" si="30"/>
        <v>679</v>
      </c>
      <c r="S686" s="55">
        <f t="shared" si="31"/>
        <v>437</v>
      </c>
      <c r="T686" s="55">
        <f t="shared" si="32"/>
        <v>0.159668978856606</v>
      </c>
    </row>
    <row r="687" spans="3:20" x14ac:dyDescent="0.25">
      <c r="C687" s="19" t="s">
        <v>1594</v>
      </c>
      <c r="D687" s="6" t="s">
        <v>27</v>
      </c>
      <c r="E687" s="48">
        <v>3.56120752983569</v>
      </c>
      <c r="F687" s="8">
        <v>14.010046983969699</v>
      </c>
      <c r="G687" s="49">
        <v>362</v>
      </c>
      <c r="H687" s="9">
        <v>0.13782509616758201</v>
      </c>
      <c r="I687" s="39">
        <v>0</v>
      </c>
      <c r="J687" s="47">
        <v>0</v>
      </c>
      <c r="K687" s="17">
        <v>0.121682272170424</v>
      </c>
      <c r="L687" s="7">
        <v>1</v>
      </c>
      <c r="M687" s="7">
        <v>0</v>
      </c>
      <c r="N687" s="33">
        <v>0</v>
      </c>
      <c r="O687" s="41" t="s">
        <v>1676</v>
      </c>
      <c r="P687" s="33" t="s">
        <v>1677</v>
      </c>
      <c r="Q687" s="45" t="s">
        <v>1677</v>
      </c>
      <c r="R687" s="55">
        <f t="shared" si="30"/>
        <v>679</v>
      </c>
      <c r="S687" s="55">
        <f t="shared" si="31"/>
        <v>478</v>
      </c>
      <c r="T687" s="55">
        <f t="shared" si="32"/>
        <v>0.121682272170424</v>
      </c>
    </row>
    <row r="688" spans="3:20" x14ac:dyDescent="0.25">
      <c r="C688" s="19" t="s">
        <v>1614</v>
      </c>
      <c r="D688" s="6" t="s">
        <v>389</v>
      </c>
      <c r="E688" s="48">
        <v>2.9687580784492802</v>
      </c>
      <c r="F688" s="8">
        <v>22.030426929268302</v>
      </c>
      <c r="G688" s="49">
        <v>583</v>
      </c>
      <c r="H688" s="9">
        <v>0.112183547029077</v>
      </c>
      <c r="I688" s="39">
        <v>0</v>
      </c>
      <c r="J688" s="47">
        <v>0</v>
      </c>
      <c r="K688" s="17">
        <v>0.111555744957316</v>
      </c>
      <c r="L688" s="7">
        <v>1</v>
      </c>
      <c r="M688" s="7">
        <v>0</v>
      </c>
      <c r="N688" s="33">
        <v>0</v>
      </c>
      <c r="O688" s="41" t="s">
        <v>1677</v>
      </c>
      <c r="P688" s="33" t="s">
        <v>1677</v>
      </c>
      <c r="Q688" s="45" t="s">
        <v>1677</v>
      </c>
      <c r="R688" s="55">
        <f t="shared" si="30"/>
        <v>679</v>
      </c>
      <c r="S688" s="55">
        <f t="shared" si="31"/>
        <v>509</v>
      </c>
      <c r="T688" s="55">
        <f t="shared" si="32"/>
        <v>0.111555744957316</v>
      </c>
    </row>
    <row r="689" spans="3:20" x14ac:dyDescent="0.25">
      <c r="C689" s="19" t="s">
        <v>1630</v>
      </c>
      <c r="D689" s="6" t="s">
        <v>39</v>
      </c>
      <c r="E689" s="48">
        <v>0.12749832911522199</v>
      </c>
      <c r="F689" s="8">
        <v>17.4316737449284</v>
      </c>
      <c r="G689" s="49">
        <v>974</v>
      </c>
      <c r="H689" s="9">
        <v>2.2818370391787099E-3</v>
      </c>
      <c r="I689" s="39">
        <v>0</v>
      </c>
      <c r="J689" s="47">
        <v>0</v>
      </c>
      <c r="K689" s="17">
        <v>0.10040781174334699</v>
      </c>
      <c r="L689" s="7">
        <v>1</v>
      </c>
      <c r="M689" s="7">
        <v>0</v>
      </c>
      <c r="N689" s="33">
        <v>0</v>
      </c>
      <c r="O689" s="41" t="s">
        <v>1677</v>
      </c>
      <c r="P689" s="33" t="s">
        <v>1677</v>
      </c>
      <c r="Q689" s="45" t="s">
        <v>1677</v>
      </c>
      <c r="R689" s="55">
        <f t="shared" si="30"/>
        <v>679</v>
      </c>
      <c r="S689" s="55">
        <f t="shared" si="31"/>
        <v>538</v>
      </c>
      <c r="T689" s="55">
        <f t="shared" si="32"/>
        <v>0.10040781174334699</v>
      </c>
    </row>
    <row r="690" spans="3:20" x14ac:dyDescent="0.25">
      <c r="C690" s="19" t="s">
        <v>1612</v>
      </c>
      <c r="D690" s="6" t="s">
        <v>863</v>
      </c>
      <c r="E690" s="48">
        <v>2.3189027570153602</v>
      </c>
      <c r="F690" s="8">
        <v>12.280774400693099</v>
      </c>
      <c r="G690" s="49">
        <v>771.1</v>
      </c>
      <c r="H690" s="9">
        <v>3.69315544236168E-2</v>
      </c>
      <c r="I690" s="39">
        <v>0</v>
      </c>
      <c r="J690" s="47">
        <v>0</v>
      </c>
      <c r="K690" s="17">
        <v>8.06273996273668E-2</v>
      </c>
      <c r="L690" s="7">
        <v>1</v>
      </c>
      <c r="M690" s="7">
        <v>0</v>
      </c>
      <c r="N690" s="33">
        <v>0</v>
      </c>
      <c r="O690" s="41" t="s">
        <v>1677</v>
      </c>
      <c r="P690" s="33" t="s">
        <v>1677</v>
      </c>
      <c r="Q690" s="45" t="s">
        <v>1677</v>
      </c>
      <c r="R690" s="55">
        <f t="shared" si="30"/>
        <v>679</v>
      </c>
      <c r="S690" s="55">
        <f t="shared" si="31"/>
        <v>586</v>
      </c>
      <c r="T690" s="55">
        <f t="shared" si="32"/>
        <v>8.06273996273668E-2</v>
      </c>
    </row>
    <row r="691" spans="3:20" x14ac:dyDescent="0.25">
      <c r="C691" s="19" t="s">
        <v>1596</v>
      </c>
      <c r="D691" s="6" t="s">
        <v>204</v>
      </c>
      <c r="E691" s="48">
        <v>27.755446410460451</v>
      </c>
      <c r="F691" s="8">
        <v>31.298498191398199</v>
      </c>
      <c r="G691" s="49">
        <v>1567</v>
      </c>
      <c r="H691" s="9">
        <v>0.55437382851260097</v>
      </c>
      <c r="I691" s="39">
        <v>0.86445572086729305</v>
      </c>
      <c r="J691" s="47">
        <v>1</v>
      </c>
      <c r="K691" s="17">
        <v>0.195339481625252</v>
      </c>
      <c r="L691" s="7">
        <v>1</v>
      </c>
      <c r="M691" s="7">
        <v>0</v>
      </c>
      <c r="N691" s="33">
        <v>0</v>
      </c>
      <c r="O691" s="41" t="s">
        <v>1676</v>
      </c>
      <c r="P691" s="33" t="s">
        <v>1677</v>
      </c>
      <c r="Q691" s="45" t="s">
        <v>1677</v>
      </c>
      <c r="R691" s="55">
        <f t="shared" si="30"/>
        <v>679</v>
      </c>
      <c r="S691" s="55">
        <f t="shared" si="31"/>
        <v>398</v>
      </c>
      <c r="T691" s="55">
        <f t="shared" si="32"/>
        <v>0.195339481625252</v>
      </c>
    </row>
    <row r="692" spans="3:20" x14ac:dyDescent="0.25">
      <c r="C692" s="19" t="s">
        <v>1590</v>
      </c>
      <c r="D692" s="6" t="s">
        <v>389</v>
      </c>
      <c r="E692" s="48">
        <v>1.5124090856327499</v>
      </c>
      <c r="F692" s="8">
        <v>22.8665508094759</v>
      </c>
      <c r="G692" s="49">
        <v>1025</v>
      </c>
      <c r="H692" s="9">
        <v>3.3740077269594403E-2</v>
      </c>
      <c r="I692" s="39">
        <v>0</v>
      </c>
      <c r="J692" s="47">
        <v>0</v>
      </c>
      <c r="K692" s="17">
        <v>6.7355266317845094E-2</v>
      </c>
      <c r="L692" s="7">
        <v>1</v>
      </c>
      <c r="M692" s="7">
        <v>0</v>
      </c>
      <c r="N692" s="33">
        <v>0</v>
      </c>
      <c r="O692" s="41" t="s">
        <v>1677</v>
      </c>
      <c r="P692" s="33" t="s">
        <v>1677</v>
      </c>
      <c r="Q692" s="45" t="s">
        <v>1677</v>
      </c>
      <c r="R692" s="55">
        <f t="shared" si="30"/>
        <v>679</v>
      </c>
      <c r="S692" s="55">
        <f t="shared" si="31"/>
        <v>623</v>
      </c>
      <c r="T692" s="55">
        <f t="shared" si="32"/>
        <v>6.7355266317845094E-2</v>
      </c>
    </row>
    <row r="693" spans="3:20" x14ac:dyDescent="0.25">
      <c r="C693" s="19" t="s">
        <v>1634</v>
      </c>
      <c r="D693" s="6" t="s">
        <v>27</v>
      </c>
      <c r="E693" s="48">
        <v>2.0800946909894802</v>
      </c>
      <c r="F693" s="8">
        <v>63.625714302703798</v>
      </c>
      <c r="G693" s="49">
        <v>2140</v>
      </c>
      <c r="H693" s="9">
        <v>6.1844631089470803E-2</v>
      </c>
      <c r="I693" s="39">
        <v>0</v>
      </c>
      <c r="J693" s="47">
        <v>0</v>
      </c>
      <c r="K693" s="17">
        <v>9.7986062156933507E-2</v>
      </c>
      <c r="L693" s="7">
        <v>1</v>
      </c>
      <c r="M693" s="7">
        <v>0</v>
      </c>
      <c r="N693" s="33">
        <v>0</v>
      </c>
      <c r="O693" s="41" t="s">
        <v>1677</v>
      </c>
      <c r="P693" s="33" t="s">
        <v>1677</v>
      </c>
      <c r="Q693" s="45" t="s">
        <v>1677</v>
      </c>
      <c r="R693" s="55">
        <f t="shared" si="30"/>
        <v>679</v>
      </c>
      <c r="S693" s="55">
        <f t="shared" si="31"/>
        <v>549</v>
      </c>
      <c r="T693" s="55">
        <f t="shared" si="32"/>
        <v>9.7986062156933507E-2</v>
      </c>
    </row>
    <row r="694" spans="3:20" x14ac:dyDescent="0.25">
      <c r="C694" s="19" t="s">
        <v>1616</v>
      </c>
      <c r="D694" s="6" t="s">
        <v>204</v>
      </c>
      <c r="E694" s="48">
        <v>58.400581411708103</v>
      </c>
      <c r="F694" s="8">
        <v>6.9775668221090399</v>
      </c>
      <c r="G694" s="49">
        <v>1509</v>
      </c>
      <c r="H694" s="9">
        <v>0.27004238518900697</v>
      </c>
      <c r="I694" s="39">
        <v>0</v>
      </c>
      <c r="J694" s="47">
        <v>0</v>
      </c>
      <c r="K694" s="17">
        <v>0.169716175522452</v>
      </c>
      <c r="L694" s="7">
        <v>1</v>
      </c>
      <c r="M694" s="7">
        <v>0</v>
      </c>
      <c r="N694" s="33">
        <v>0</v>
      </c>
      <c r="O694" s="41" t="s">
        <v>1676</v>
      </c>
      <c r="P694" s="33" t="s">
        <v>1677</v>
      </c>
      <c r="Q694" s="45" t="s">
        <v>1677</v>
      </c>
      <c r="R694" s="55">
        <f t="shared" si="30"/>
        <v>679</v>
      </c>
      <c r="S694" s="55">
        <f t="shared" si="31"/>
        <v>426</v>
      </c>
      <c r="T694" s="55">
        <f t="shared" si="32"/>
        <v>0.169716175522452</v>
      </c>
    </row>
    <row r="695" spans="3:20" x14ac:dyDescent="0.25">
      <c r="C695" s="19" t="s">
        <v>1608</v>
      </c>
      <c r="D695" s="6" t="s">
        <v>27</v>
      </c>
      <c r="E695" s="48">
        <v>9.9861051380555796</v>
      </c>
      <c r="F695" s="8">
        <v>4.78216386246421</v>
      </c>
      <c r="G695" s="49">
        <v>251</v>
      </c>
      <c r="H695" s="9">
        <v>0.190259725569632</v>
      </c>
      <c r="I695" s="39">
        <v>0</v>
      </c>
      <c r="J695" s="47">
        <v>0</v>
      </c>
      <c r="K695" s="17">
        <v>9.8372754568955903E-2</v>
      </c>
      <c r="L695" s="7">
        <v>1</v>
      </c>
      <c r="M695" s="7">
        <v>0</v>
      </c>
      <c r="N695" s="33">
        <v>0</v>
      </c>
      <c r="O695" s="41" t="s">
        <v>1677</v>
      </c>
      <c r="P695" s="33" t="s">
        <v>1677</v>
      </c>
      <c r="Q695" s="45" t="s">
        <v>1677</v>
      </c>
      <c r="R695" s="55">
        <f t="shared" si="30"/>
        <v>679</v>
      </c>
      <c r="S695" s="55">
        <f t="shared" si="31"/>
        <v>547</v>
      </c>
      <c r="T695" s="55">
        <f t="shared" si="32"/>
        <v>9.8372754568955903E-2</v>
      </c>
    </row>
    <row r="696" spans="3:20" x14ac:dyDescent="0.25">
      <c r="C696" s="19" t="s">
        <v>1636</v>
      </c>
      <c r="D696" s="6" t="s">
        <v>863</v>
      </c>
      <c r="E696" s="48">
        <v>2.9158757207047801</v>
      </c>
      <c r="F696" s="8">
        <v>7.9922040039503202</v>
      </c>
      <c r="G696" s="49">
        <v>611</v>
      </c>
      <c r="H696" s="9">
        <v>3.8141200671093702E-2</v>
      </c>
      <c r="I696" s="39">
        <v>0</v>
      </c>
      <c r="J696" s="47">
        <v>0</v>
      </c>
      <c r="K696" s="17">
        <v>6.5911173886623306E-2</v>
      </c>
      <c r="L696" s="7">
        <v>1</v>
      </c>
      <c r="M696" s="7">
        <v>0</v>
      </c>
      <c r="N696" s="33">
        <v>0</v>
      </c>
      <c r="O696" s="41" t="s">
        <v>1677</v>
      </c>
      <c r="P696" s="33" t="s">
        <v>1677</v>
      </c>
      <c r="Q696" s="45" t="s">
        <v>1677</v>
      </c>
      <c r="R696" s="55">
        <f t="shared" si="30"/>
        <v>679</v>
      </c>
      <c r="S696" s="55">
        <f t="shared" si="31"/>
        <v>627</v>
      </c>
      <c r="T696" s="55">
        <f t="shared" si="32"/>
        <v>6.5911173886623306E-2</v>
      </c>
    </row>
    <row r="697" spans="3:20" x14ac:dyDescent="0.25">
      <c r="C697" s="19" t="s">
        <v>1598</v>
      </c>
      <c r="D697" s="6" t="s">
        <v>389</v>
      </c>
      <c r="E697" s="48">
        <v>0.50063203476449103</v>
      </c>
      <c r="F697" s="8">
        <v>0.98971643946121501</v>
      </c>
      <c r="G697" s="49">
        <v>73</v>
      </c>
      <c r="H697" s="9">
        <v>6.7874486976347301E-3</v>
      </c>
      <c r="I697" s="39">
        <v>0</v>
      </c>
      <c r="J697" s="47">
        <v>0</v>
      </c>
      <c r="K697" s="17">
        <v>0.100391001453237</v>
      </c>
      <c r="L697" s="7">
        <v>1</v>
      </c>
      <c r="M697" s="7">
        <v>0</v>
      </c>
      <c r="N697" s="33">
        <v>0</v>
      </c>
      <c r="O697" s="41" t="s">
        <v>1677</v>
      </c>
      <c r="P697" s="33" t="s">
        <v>1677</v>
      </c>
      <c r="Q697" s="45" t="s">
        <v>1677</v>
      </c>
      <c r="R697" s="55">
        <f t="shared" si="30"/>
        <v>679</v>
      </c>
      <c r="S697" s="55">
        <f t="shared" si="31"/>
        <v>539</v>
      </c>
      <c r="T697" s="55">
        <f t="shared" si="32"/>
        <v>0.100391001453237</v>
      </c>
    </row>
    <row r="698" spans="3:20" x14ac:dyDescent="0.25">
      <c r="C698" s="19" t="s">
        <v>1626</v>
      </c>
      <c r="D698" s="6" t="s">
        <v>389</v>
      </c>
      <c r="E698" s="48">
        <v>0.75322290099805</v>
      </c>
      <c r="F698" s="8">
        <v>113.40182803746799</v>
      </c>
      <c r="G698" s="49">
        <v>4500</v>
      </c>
      <c r="H698" s="9">
        <v>1.8981523087302998E-2</v>
      </c>
      <c r="I698" s="39">
        <v>0</v>
      </c>
      <c r="J698" s="47">
        <v>0</v>
      </c>
      <c r="K698" s="17">
        <v>9.0368708636453202E-2</v>
      </c>
      <c r="L698" s="7">
        <v>1</v>
      </c>
      <c r="M698" s="7">
        <v>0</v>
      </c>
      <c r="N698" s="33">
        <v>0</v>
      </c>
      <c r="O698" s="41" t="s">
        <v>1677</v>
      </c>
      <c r="P698" s="33" t="s">
        <v>1677</v>
      </c>
      <c r="Q698" s="45" t="s">
        <v>1677</v>
      </c>
      <c r="R698" s="55">
        <f t="shared" si="30"/>
        <v>679</v>
      </c>
      <c r="S698" s="55">
        <f t="shared" si="31"/>
        <v>567</v>
      </c>
      <c r="T698" s="55">
        <f t="shared" si="32"/>
        <v>9.0368708636453202E-2</v>
      </c>
    </row>
    <row r="699" spans="3:20" x14ac:dyDescent="0.25">
      <c r="C699" s="19" t="s">
        <v>1628</v>
      </c>
      <c r="D699" s="6" t="s">
        <v>389</v>
      </c>
      <c r="E699" s="48">
        <v>2.3768697757317501</v>
      </c>
      <c r="F699" s="8">
        <v>4.7666849757877703</v>
      </c>
      <c r="G699" s="49">
        <v>377.5</v>
      </c>
      <c r="H699" s="9">
        <v>3.0012687283137902E-2</v>
      </c>
      <c r="I699" s="39">
        <v>0</v>
      </c>
      <c r="J699" s="47">
        <v>0</v>
      </c>
      <c r="K699" s="17">
        <v>0.105172552990231</v>
      </c>
      <c r="L699" s="7">
        <v>1</v>
      </c>
      <c r="M699" s="7">
        <v>0</v>
      </c>
      <c r="N699" s="33">
        <v>0</v>
      </c>
      <c r="O699" s="41" t="s">
        <v>1677</v>
      </c>
      <c r="P699" s="33" t="s">
        <v>1677</v>
      </c>
      <c r="Q699" s="45" t="s">
        <v>1677</v>
      </c>
      <c r="R699" s="55">
        <f t="shared" si="30"/>
        <v>679</v>
      </c>
      <c r="S699" s="55">
        <f t="shared" si="31"/>
        <v>521</v>
      </c>
      <c r="T699" s="55">
        <f t="shared" si="32"/>
        <v>0.105172552990231</v>
      </c>
    </row>
    <row r="700" spans="3:20" x14ac:dyDescent="0.25">
      <c r="C700" s="19" t="s">
        <v>1606</v>
      </c>
      <c r="D700" s="6" t="s">
        <v>39</v>
      </c>
      <c r="E700" s="48">
        <v>3.7102755898686501</v>
      </c>
      <c r="F700" s="8">
        <v>10.213549202089901</v>
      </c>
      <c r="G700" s="49">
        <v>2448.1999999999998</v>
      </c>
      <c r="H700" s="9">
        <v>1.54787526715288E-2</v>
      </c>
      <c r="I700" s="39">
        <v>0</v>
      </c>
      <c r="J700" s="47">
        <v>0</v>
      </c>
      <c r="K700" s="17">
        <v>0.122562648190572</v>
      </c>
      <c r="L700" s="7">
        <v>1</v>
      </c>
      <c r="M700" s="7">
        <v>0</v>
      </c>
      <c r="N700" s="33">
        <v>0</v>
      </c>
      <c r="O700" s="41" t="s">
        <v>1676</v>
      </c>
      <c r="P700" s="33" t="s">
        <v>1677</v>
      </c>
      <c r="Q700" s="45" t="s">
        <v>1677</v>
      </c>
      <c r="R700" s="55">
        <f t="shared" si="30"/>
        <v>679</v>
      </c>
      <c r="S700" s="55">
        <f t="shared" si="31"/>
        <v>476</v>
      </c>
      <c r="T700" s="55">
        <f t="shared" si="32"/>
        <v>0.122562648190572</v>
      </c>
    </row>
  </sheetData>
  <autoFilter ref="C4:Q700" xr:uid="{00000000-0009-0000-0000-000000000000}">
    <sortState xmlns:xlrd2="http://schemas.microsoft.com/office/spreadsheetml/2017/richdata2" ref="C5:Q700">
      <sortCondition descending="1" ref="N4:N700"/>
    </sortState>
  </autoFilter>
  <mergeCells count="3">
    <mergeCell ref="C3:E3"/>
    <mergeCell ref="F3:I3"/>
    <mergeCell ref="K3:N3"/>
  </mergeCells>
  <conditionalFormatting sqref="O5:Q700">
    <cfRule type="cellIs" dxfId="14" priority="1" operator="equal">
      <formula>"Low"</formula>
    </cfRule>
    <cfRule type="cellIs" dxfId="13" priority="2" operator="equal">
      <formula>"Medium"</formula>
    </cfRule>
    <cfRule type="cellIs" dxfId="12" priority="3" operator="equal">
      <formula>"High"</formula>
    </cfRule>
  </conditionalFormatting>
  <pageMargins left="0.7" right="0.7" top="0.75" bottom="0.75" header="0.3" footer="0.3"/>
  <pageSetup scale="46" fitToHeight="0" orientation="landscape" horizontalDpi="1200" verticalDpi="1200" r:id="rId1"/>
  <headerFooter>
    <oddHeader>&amp;RGRC-2020-PhI_DR_PubAdv_160-Q01Atch02</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8" tint="0.79992065187536243"/>
    <pageSetUpPr fitToPage="1"/>
  </sheetPr>
  <dimension ref="A1:X3209"/>
  <sheetViews>
    <sheetView showGridLines="0" zoomScale="85" zoomScaleNormal="85" workbookViewId="0">
      <pane xSplit="5" ySplit="4" topLeftCell="O3175" activePane="bottomRight" state="frozen"/>
      <selection pane="topRight" activeCell="F1" sqref="F1"/>
      <selection pane="bottomLeft" activeCell="A5" sqref="A5"/>
      <selection pane="bottomRight" activeCell="V4" sqref="V4"/>
    </sheetView>
  </sheetViews>
  <sheetFormatPr defaultRowHeight="15" x14ac:dyDescent="0.25"/>
  <cols>
    <col min="1" max="1" width="4.7109375" style="3" customWidth="1"/>
    <col min="2" max="2" width="4.7109375" customWidth="1"/>
    <col min="3" max="4" width="27.7109375" bestFit="1" customWidth="1"/>
    <col min="5" max="5" width="16.7109375" bestFit="1" customWidth="1"/>
    <col min="6" max="6" width="16" bestFit="1" customWidth="1"/>
    <col min="7" max="12" width="12.7109375" customWidth="1"/>
    <col min="13" max="14" width="18.28515625" customWidth="1"/>
    <col min="15" max="20" width="12.7109375" customWidth="1"/>
    <col min="21" max="21" width="9.140625" customWidth="1"/>
    <col min="22" max="22" width="10.140625" bestFit="1" customWidth="1"/>
    <col min="23" max="23" width="9.140625" customWidth="1"/>
  </cols>
  <sheetData>
    <row r="1" spans="3:24" ht="27" x14ac:dyDescent="0.5">
      <c r="C1" s="32" t="s">
        <v>4830</v>
      </c>
      <c r="H1" s="53"/>
      <c r="I1" t="s">
        <v>5803</v>
      </c>
      <c r="Q1" s="59"/>
    </row>
    <row r="2" spans="3:24" ht="15.75" thickBot="1" x14ac:dyDescent="0.3">
      <c r="Q2" s="57"/>
    </row>
    <row r="3" spans="3:24" ht="15.75" thickBot="1" x14ac:dyDescent="0.3">
      <c r="C3" s="60" t="s">
        <v>1669</v>
      </c>
      <c r="D3" s="60"/>
      <c r="E3" s="60"/>
      <c r="F3" s="60"/>
      <c r="G3" s="60" t="s">
        <v>1667</v>
      </c>
      <c r="H3" s="60"/>
      <c r="I3" s="60"/>
      <c r="J3" s="60"/>
      <c r="K3" s="60"/>
      <c r="L3" s="60"/>
      <c r="M3" s="2" t="s">
        <v>1668</v>
      </c>
      <c r="N3" s="61" t="s">
        <v>1671</v>
      </c>
      <c r="O3" s="62"/>
      <c r="P3" s="62"/>
      <c r="Q3" s="63"/>
      <c r="R3" s="42"/>
      <c r="S3" s="43" t="s">
        <v>1678</v>
      </c>
      <c r="T3" s="44"/>
    </row>
    <row r="4" spans="3:24" ht="64.5" x14ac:dyDescent="0.25">
      <c r="C4" s="18" t="s">
        <v>4814</v>
      </c>
      <c r="D4" s="4" t="s">
        <v>0</v>
      </c>
      <c r="E4" s="4" t="s">
        <v>4815</v>
      </c>
      <c r="F4" s="12" t="s">
        <v>1</v>
      </c>
      <c r="G4" s="5" t="s">
        <v>4816</v>
      </c>
      <c r="H4" s="5" t="s">
        <v>4821</v>
      </c>
      <c r="I4" s="5" t="s">
        <v>4817</v>
      </c>
      <c r="J4" s="5" t="s">
        <v>4818</v>
      </c>
      <c r="K4" s="5" t="s">
        <v>4819</v>
      </c>
      <c r="L4" s="5" t="s">
        <v>4820</v>
      </c>
      <c r="M4" s="15" t="s">
        <v>5807</v>
      </c>
      <c r="N4" s="5" t="s">
        <v>4826</v>
      </c>
      <c r="O4" s="5" t="s">
        <v>4827</v>
      </c>
      <c r="P4" s="5" t="s">
        <v>1670</v>
      </c>
      <c r="Q4" s="5" t="s">
        <v>4828</v>
      </c>
      <c r="R4" s="37" t="s">
        <v>4826</v>
      </c>
      <c r="S4" s="5" t="s">
        <v>4827</v>
      </c>
      <c r="T4" s="12" t="s">
        <v>1670</v>
      </c>
      <c r="U4" s="56" t="s">
        <v>5808</v>
      </c>
      <c r="V4" s="56" t="s">
        <v>5810</v>
      </c>
      <c r="W4" s="56" t="s">
        <v>5809</v>
      </c>
    </row>
    <row r="5" spans="3:24" x14ac:dyDescent="0.25">
      <c r="C5" s="51" t="s">
        <v>1679</v>
      </c>
      <c r="D5" s="52" t="s">
        <v>87</v>
      </c>
      <c r="E5" s="52" t="s">
        <v>90</v>
      </c>
      <c r="F5" s="48">
        <v>10.909201931183899</v>
      </c>
      <c r="G5" s="8">
        <v>90.065315040812806</v>
      </c>
      <c r="H5" s="9">
        <v>1</v>
      </c>
      <c r="I5" s="40">
        <v>20</v>
      </c>
      <c r="J5" s="7">
        <v>16</v>
      </c>
      <c r="K5" s="9">
        <v>1</v>
      </c>
      <c r="L5" s="39">
        <v>1</v>
      </c>
      <c r="M5" s="47">
        <v>1</v>
      </c>
      <c r="N5" s="17">
        <v>0.800015821432147</v>
      </c>
      <c r="O5" s="7">
        <f>Q5/P5/N5</f>
        <v>102.13894746300707</v>
      </c>
      <c r="P5" s="7">
        <v>3.389129959843725</v>
      </c>
      <c r="Q5" s="33">
        <v>276.93521031226089</v>
      </c>
      <c r="R5" s="41" t="s">
        <v>1675</v>
      </c>
      <c r="S5" s="41" t="s">
        <v>1675</v>
      </c>
      <c r="T5" s="45" t="s">
        <v>1675</v>
      </c>
      <c r="U5" s="55">
        <f>RANK(Q5,$Q$5:$Q$3209,0)</f>
        <v>1</v>
      </c>
      <c r="V5" s="55">
        <f>RANK(W5,$W$5:$W$3209,0)</f>
        <v>1</v>
      </c>
      <c r="W5" s="55">
        <f>N5*O5</f>
        <v>81.712773954832514</v>
      </c>
      <c r="X5" s="1">
        <f>SUM(Q5:Q3209)</f>
        <v>22199.073536525604</v>
      </c>
    </row>
    <row r="6" spans="3:24" x14ac:dyDescent="0.25">
      <c r="C6" s="51" t="s">
        <v>1680</v>
      </c>
      <c r="D6" s="52" t="s">
        <v>87</v>
      </c>
      <c r="E6" s="52" t="s">
        <v>90</v>
      </c>
      <c r="F6" s="48">
        <v>17.905394380930101</v>
      </c>
      <c r="G6" s="8">
        <v>91.658993111146202</v>
      </c>
      <c r="H6" s="9">
        <v>0.81591859529317401</v>
      </c>
      <c r="I6" s="40">
        <v>16</v>
      </c>
      <c r="J6" s="7">
        <v>15</v>
      </c>
      <c r="K6" s="9">
        <v>1</v>
      </c>
      <c r="L6" s="39">
        <v>1</v>
      </c>
      <c r="M6" s="47">
        <v>0</v>
      </c>
      <c r="N6" s="17">
        <v>0.65411286232094901</v>
      </c>
      <c r="O6" s="7">
        <f>Q6/P6/N6</f>
        <v>102.13894746300707</v>
      </c>
      <c r="P6" s="7">
        <v>2.9531529918325887</v>
      </c>
      <c r="Q6" s="33">
        <v>197.30133051771611</v>
      </c>
      <c r="R6" s="41" t="s">
        <v>1675</v>
      </c>
      <c r="S6" s="33" t="s">
        <v>1675</v>
      </c>
      <c r="T6" s="45" t="s">
        <v>1676</v>
      </c>
      <c r="U6" s="55">
        <f>RANK(Q6,$Q$5:$Q$3209,0)</f>
        <v>2</v>
      </c>
      <c r="V6" s="55">
        <f>RANK(W6,$W$5:$W$3209,0)</f>
        <v>4</v>
      </c>
      <c r="W6" s="55">
        <f>N6*O6</f>
        <v>66.810399279476584</v>
      </c>
      <c r="X6" s="1">
        <f>X5-Q5</f>
        <v>21922.138326213342</v>
      </c>
    </row>
    <row r="7" spans="3:24" x14ac:dyDescent="0.25">
      <c r="C7" s="51" t="s">
        <v>1681</v>
      </c>
      <c r="D7" s="52" t="s">
        <v>122</v>
      </c>
      <c r="E7" s="52" t="s">
        <v>39</v>
      </c>
      <c r="F7" s="48">
        <v>22.188736000452099</v>
      </c>
      <c r="G7" s="8">
        <v>87.295348633092004</v>
      </c>
      <c r="H7" s="9">
        <v>0.86139491110770605</v>
      </c>
      <c r="I7" s="40">
        <v>9</v>
      </c>
      <c r="J7" s="7">
        <v>11</v>
      </c>
      <c r="K7" s="9">
        <v>1</v>
      </c>
      <c r="L7" s="39">
        <v>1</v>
      </c>
      <c r="M7" s="47">
        <v>0</v>
      </c>
      <c r="N7" s="17">
        <v>0.483494887660187</v>
      </c>
      <c r="O7" s="7">
        <f>Q7/P7/N7</f>
        <v>102.13894746300707</v>
      </c>
      <c r="P7" s="7">
        <v>3.5195159656976136</v>
      </c>
      <c r="Q7" s="33">
        <v>173.80657604643517</v>
      </c>
      <c r="R7" s="41" t="s">
        <v>1675</v>
      </c>
      <c r="S7" s="33" t="s">
        <v>1675</v>
      </c>
      <c r="T7" s="45" t="s">
        <v>1675</v>
      </c>
      <c r="U7" s="55">
        <f>RANK(Q7,$Q$5:$Q$3209,0)</f>
        <v>3</v>
      </c>
      <c r="V7" s="55">
        <f>RANK(W7,$W$5:$W$3209,0)</f>
        <v>14</v>
      </c>
      <c r="W7" s="55">
        <f>N7*O7</f>
        <v>49.383658929356343</v>
      </c>
      <c r="X7" s="1">
        <f>X6-Q6</f>
        <v>21724.836995695627</v>
      </c>
    </row>
    <row r="8" spans="3:24" x14ac:dyDescent="0.25">
      <c r="C8" s="51" t="s">
        <v>1682</v>
      </c>
      <c r="D8" s="52" t="s">
        <v>229</v>
      </c>
      <c r="E8" s="52" t="s">
        <v>90</v>
      </c>
      <c r="F8" s="48">
        <v>18.953259006627501</v>
      </c>
      <c r="G8" s="8">
        <v>77.9475894895388</v>
      </c>
      <c r="H8" s="9">
        <v>0.99710893672664103</v>
      </c>
      <c r="I8" s="40">
        <v>9</v>
      </c>
      <c r="J8" s="7">
        <v>14</v>
      </c>
      <c r="K8" s="9">
        <v>1</v>
      </c>
      <c r="L8" s="39">
        <v>1</v>
      </c>
      <c r="M8" s="47">
        <v>0</v>
      </c>
      <c r="N8" s="17">
        <v>0.44468153116673498</v>
      </c>
      <c r="O8" s="7">
        <f>Q8/P8/N8</f>
        <v>102.13894746300707</v>
      </c>
      <c r="P8" s="7">
        <v>2.9997535982235091</v>
      </c>
      <c r="Q8" s="33">
        <v>136.24671925174445</v>
      </c>
      <c r="R8" s="41" t="s">
        <v>1675</v>
      </c>
      <c r="S8" s="33" t="s">
        <v>1675</v>
      </c>
      <c r="T8" s="45" t="s">
        <v>1676</v>
      </c>
      <c r="U8" s="55">
        <f>RANK(Q8,$Q$5:$Q$3209,0)</f>
        <v>4</v>
      </c>
      <c r="V8" s="55">
        <f>RANK(W8,$W$5:$W$3209,0)</f>
        <v>19</v>
      </c>
      <c r="W8" s="55">
        <f>N8*O8</f>
        <v>45.419303549608685</v>
      </c>
      <c r="X8" s="1">
        <f t="shared" ref="X8:X71" si="0">X7-Q7</f>
        <v>21551.030419649192</v>
      </c>
    </row>
    <row r="9" spans="3:24" x14ac:dyDescent="0.25">
      <c r="C9" s="19" t="s">
        <v>1683</v>
      </c>
      <c r="D9" s="6" t="s">
        <v>305</v>
      </c>
      <c r="E9" s="6" t="s">
        <v>126</v>
      </c>
      <c r="F9" s="48">
        <v>10.877814636510843</v>
      </c>
      <c r="G9" s="8">
        <v>85.932941947270706</v>
      </c>
      <c r="H9" s="9">
        <v>1</v>
      </c>
      <c r="I9" s="40">
        <v>1</v>
      </c>
      <c r="J9" s="7">
        <v>11</v>
      </c>
      <c r="K9" s="9">
        <v>0.999999999999995</v>
      </c>
      <c r="L9" s="39">
        <v>0.99382902297964004</v>
      </c>
      <c r="M9" s="47">
        <v>0</v>
      </c>
      <c r="N9" s="17">
        <v>0.44756725187643298</v>
      </c>
      <c r="O9" s="7">
        <f>Q9/P9/N9</f>
        <v>102.13894746300707</v>
      </c>
      <c r="P9" s="7">
        <v>2.8405933909916987</v>
      </c>
      <c r="Q9" s="33">
        <v>129.85502269690966</v>
      </c>
      <c r="R9" s="41" t="s">
        <v>1675</v>
      </c>
      <c r="S9" s="33" t="s">
        <v>1675</v>
      </c>
      <c r="T9" s="45" t="s">
        <v>1676</v>
      </c>
      <c r="U9" s="55">
        <f>RANK(Q9,$Q$5:$Q$3209,0)</f>
        <v>5</v>
      </c>
      <c r="V9" s="55">
        <f>RANK(W9,$W$5:$W$3209,0)</f>
        <v>18</v>
      </c>
      <c r="W9" s="55">
        <f>N9*O9</f>
        <v>45.71404802556944</v>
      </c>
      <c r="X9" s="1">
        <f t="shared" si="0"/>
        <v>21414.783700397449</v>
      </c>
    </row>
    <row r="10" spans="3:24" x14ac:dyDescent="0.25">
      <c r="C10" s="19" t="s">
        <v>1684</v>
      </c>
      <c r="D10" s="6" t="s">
        <v>416</v>
      </c>
      <c r="E10" s="6" t="s">
        <v>16</v>
      </c>
      <c r="F10" s="48">
        <v>44.040951779713559</v>
      </c>
      <c r="G10" s="8">
        <v>87.369481808147</v>
      </c>
      <c r="H10" s="9">
        <v>0.84925911977035795</v>
      </c>
      <c r="I10" s="40">
        <v>12</v>
      </c>
      <c r="J10" s="7">
        <v>13</v>
      </c>
      <c r="K10" s="9">
        <v>1</v>
      </c>
      <c r="L10" s="39">
        <v>0.98912641492537801</v>
      </c>
      <c r="M10" s="47">
        <v>0</v>
      </c>
      <c r="N10" s="17">
        <v>0.596072481471279</v>
      </c>
      <c r="O10" s="7">
        <f>Q10/P10/N10</f>
        <v>102.13894746300707</v>
      </c>
      <c r="P10" s="7">
        <v>2.1262784771459264</v>
      </c>
      <c r="Q10" s="33">
        <v>129.4525452435029</v>
      </c>
      <c r="R10" s="41" t="s">
        <v>1675</v>
      </c>
      <c r="S10" s="33" t="s">
        <v>1675</v>
      </c>
      <c r="T10" s="45" t="s">
        <v>1677</v>
      </c>
      <c r="U10" s="55">
        <f>RANK(Q10,$Q$5:$Q$3209,0)</f>
        <v>6</v>
      </c>
      <c r="V10" s="55">
        <f>RANK(W10,$W$5:$W$3209,0)</f>
        <v>6</v>
      </c>
      <c r="W10" s="55">
        <f>N10*O10</f>
        <v>60.882215869139223</v>
      </c>
      <c r="X10" s="1">
        <f t="shared" si="0"/>
        <v>21284.92867770054</v>
      </c>
    </row>
    <row r="11" spans="3:24" x14ac:dyDescent="0.25">
      <c r="C11" s="19" t="s">
        <v>1685</v>
      </c>
      <c r="D11" s="6" t="s">
        <v>313</v>
      </c>
      <c r="E11" s="6" t="s">
        <v>16</v>
      </c>
      <c r="F11" s="48">
        <v>28.119119768921099</v>
      </c>
      <c r="G11" s="8">
        <v>94.055227836428799</v>
      </c>
      <c r="H11" s="9">
        <v>0.99832977083338603</v>
      </c>
      <c r="I11" s="40">
        <v>13</v>
      </c>
      <c r="J11" s="7">
        <v>12</v>
      </c>
      <c r="K11" s="9">
        <v>1</v>
      </c>
      <c r="L11" s="39">
        <v>1</v>
      </c>
      <c r="M11" s="47">
        <v>1</v>
      </c>
      <c r="N11" s="17">
        <v>0.54168661444105104</v>
      </c>
      <c r="O11" s="7">
        <f>Q11/P11/N11</f>
        <v>102.13894746300709</v>
      </c>
      <c r="P11" s="7">
        <v>2.324987178318088</v>
      </c>
      <c r="Q11" s="33">
        <v>128.63526463105515</v>
      </c>
      <c r="R11" s="41" t="s">
        <v>1675</v>
      </c>
      <c r="S11" s="33" t="s">
        <v>1675</v>
      </c>
      <c r="T11" s="45" t="s">
        <v>1676</v>
      </c>
      <c r="U11" s="55">
        <f>RANK(Q11,$Q$5:$Q$3209,0)</f>
        <v>7</v>
      </c>
      <c r="V11" s="55">
        <f>RANK(W11,$W$5:$W$3209,0)</f>
        <v>8</v>
      </c>
      <c r="W11" s="55">
        <f>N11*O11</f>
        <v>55.327300653808685</v>
      </c>
      <c r="X11" s="1">
        <f t="shared" si="0"/>
        <v>21155.476132457035</v>
      </c>
    </row>
    <row r="12" spans="3:24" x14ac:dyDescent="0.25">
      <c r="C12" s="51" t="s">
        <v>1686</v>
      </c>
      <c r="D12" s="52" t="s">
        <v>371</v>
      </c>
      <c r="E12" s="52" t="s">
        <v>126</v>
      </c>
      <c r="F12" s="48">
        <v>16.893981354086399</v>
      </c>
      <c r="G12" s="8">
        <v>90.205016253724295</v>
      </c>
      <c r="H12" s="9">
        <v>1</v>
      </c>
      <c r="I12" s="40">
        <v>15</v>
      </c>
      <c r="J12" s="7">
        <v>9</v>
      </c>
      <c r="K12" s="9">
        <v>1</v>
      </c>
      <c r="L12" s="39">
        <v>1</v>
      </c>
      <c r="M12" s="47">
        <v>0</v>
      </c>
      <c r="N12" s="17">
        <v>0.62396302518875102</v>
      </c>
      <c r="O12" s="7">
        <f>Q12/P12/N12</f>
        <v>102.13894746300707</v>
      </c>
      <c r="P12" s="7">
        <v>2.0116100682211795</v>
      </c>
      <c r="Q12" s="33">
        <v>128.20177370341497</v>
      </c>
      <c r="R12" s="41" t="s">
        <v>1675</v>
      </c>
      <c r="S12" s="33" t="s">
        <v>1675</v>
      </c>
      <c r="T12" s="45" t="s">
        <v>1677</v>
      </c>
      <c r="U12" s="55">
        <f>RANK(Q12,$Q$5:$Q$3209,0)</f>
        <v>8</v>
      </c>
      <c r="V12" s="55">
        <f>RANK(W12,$W$5:$W$3209,0)</f>
        <v>5</v>
      </c>
      <c r="W12" s="55">
        <f>N12*O12</f>
        <v>63.730926648612801</v>
      </c>
      <c r="X12" s="1">
        <f t="shared" si="0"/>
        <v>21026.84086782598</v>
      </c>
    </row>
    <row r="13" spans="3:24" x14ac:dyDescent="0.25">
      <c r="C13" s="51" t="s">
        <v>1687</v>
      </c>
      <c r="D13" s="52" t="s">
        <v>95</v>
      </c>
      <c r="E13" s="52" t="s">
        <v>16</v>
      </c>
      <c r="F13" s="48">
        <v>21.7332893310926</v>
      </c>
      <c r="G13" s="8">
        <v>94.863154150387899</v>
      </c>
      <c r="H13" s="9">
        <v>0.990796737485103</v>
      </c>
      <c r="I13" s="40">
        <v>11</v>
      </c>
      <c r="J13" s="7">
        <v>14</v>
      </c>
      <c r="K13" s="9">
        <v>1</v>
      </c>
      <c r="L13" s="39">
        <v>1</v>
      </c>
      <c r="M13" s="47">
        <v>0</v>
      </c>
      <c r="N13" s="17">
        <v>0.54536097213588697</v>
      </c>
      <c r="O13" s="7">
        <f>Q13/P13/N13</f>
        <v>102.13894746300707</v>
      </c>
      <c r="P13" s="7">
        <v>2.2663943876589596</v>
      </c>
      <c r="Q13" s="33">
        <v>126.24405023027464</v>
      </c>
      <c r="R13" s="41" t="s">
        <v>1675</v>
      </c>
      <c r="S13" s="33" t="s">
        <v>1675</v>
      </c>
      <c r="T13" s="45" t="s">
        <v>1676</v>
      </c>
      <c r="U13" s="55">
        <f>RANK(Q13,$Q$5:$Q$3209,0)</f>
        <v>9</v>
      </c>
      <c r="V13" s="55">
        <f>RANK(W13,$W$5:$W$3209,0)</f>
        <v>7</v>
      </c>
      <c r="W13" s="55">
        <f>N13*O13</f>
        <v>55.702595681361821</v>
      </c>
      <c r="X13" s="1">
        <f t="shared" si="0"/>
        <v>20898.639094122565</v>
      </c>
    </row>
    <row r="14" spans="3:24" x14ac:dyDescent="0.25">
      <c r="C14" s="51" t="s">
        <v>1688</v>
      </c>
      <c r="D14" s="52" t="s">
        <v>122</v>
      </c>
      <c r="E14" s="52" t="s">
        <v>39</v>
      </c>
      <c r="F14" s="48">
        <v>24.171858204535301</v>
      </c>
      <c r="G14" s="8">
        <v>81.003186797843895</v>
      </c>
      <c r="H14" s="9">
        <v>0.94333375411324405</v>
      </c>
      <c r="I14" s="40">
        <v>6</v>
      </c>
      <c r="J14" s="7">
        <v>13</v>
      </c>
      <c r="K14" s="9">
        <v>1</v>
      </c>
      <c r="L14" s="39">
        <v>1</v>
      </c>
      <c r="M14" s="47">
        <v>1</v>
      </c>
      <c r="N14" s="17">
        <v>0.36043048652186599</v>
      </c>
      <c r="O14" s="7">
        <f>Q14/P14/N14</f>
        <v>102.13894746300707</v>
      </c>
      <c r="P14" s="7">
        <v>3.4227647580545746</v>
      </c>
      <c r="Q14" s="33">
        <v>126.00562937890683</v>
      </c>
      <c r="R14" s="41" t="s">
        <v>1675</v>
      </c>
      <c r="S14" s="33" t="s">
        <v>1675</v>
      </c>
      <c r="T14" s="45" t="s">
        <v>1675</v>
      </c>
      <c r="U14" s="55">
        <f>RANK(Q14,$Q$5:$Q$3209,0)</f>
        <v>10</v>
      </c>
      <c r="V14" s="55">
        <f>RANK(W14,$W$5:$W$3209,0)</f>
        <v>35</v>
      </c>
      <c r="W14" s="55">
        <f>N14*O14</f>
        <v>36.81399052692295</v>
      </c>
      <c r="X14" s="1">
        <f t="shared" si="0"/>
        <v>20772.395043892291</v>
      </c>
    </row>
    <row r="15" spans="3:24" x14ac:dyDescent="0.25">
      <c r="C15" s="19" t="s">
        <v>1689</v>
      </c>
      <c r="D15" s="6" t="s">
        <v>705</v>
      </c>
      <c r="E15" s="6" t="s">
        <v>39</v>
      </c>
      <c r="F15" s="48">
        <v>22.8740762639368</v>
      </c>
      <c r="G15" s="8">
        <v>92.907612871197898</v>
      </c>
      <c r="H15" s="9">
        <v>0.99546121601693804</v>
      </c>
      <c r="I15" s="40">
        <v>6</v>
      </c>
      <c r="J15" s="7">
        <v>6</v>
      </c>
      <c r="K15" s="9">
        <v>1</v>
      </c>
      <c r="L15" s="39">
        <v>1</v>
      </c>
      <c r="M15" s="47">
        <v>1</v>
      </c>
      <c r="N15" s="17">
        <v>0.45134728108897498</v>
      </c>
      <c r="O15" s="7">
        <f>Q15/P15/N15</f>
        <v>102.13894746300707</v>
      </c>
      <c r="P15" s="7">
        <v>2.7281450676306962</v>
      </c>
      <c r="Q15" s="33">
        <v>125.7678592749362</v>
      </c>
      <c r="R15" s="41" t="s">
        <v>1675</v>
      </c>
      <c r="S15" s="33" t="s">
        <v>1675</v>
      </c>
      <c r="T15" s="45" t="s">
        <v>1676</v>
      </c>
      <c r="U15" s="55">
        <f>RANK(Q15,$Q$5:$Q$3209,0)</f>
        <v>11</v>
      </c>
      <c r="V15" s="55">
        <f>RANK(W15,$W$5:$W$3209,0)</f>
        <v>16</v>
      </c>
      <c r="W15" s="55">
        <f>N15*O15</f>
        <v>46.100136230717901</v>
      </c>
      <c r="X15" s="1">
        <f t="shared" si="0"/>
        <v>20646.389414513385</v>
      </c>
    </row>
    <row r="16" spans="3:24" x14ac:dyDescent="0.25">
      <c r="C16" s="51" t="s">
        <v>1690</v>
      </c>
      <c r="D16" s="52" t="s">
        <v>87</v>
      </c>
      <c r="E16" s="52" t="s">
        <v>90</v>
      </c>
      <c r="F16" s="48">
        <v>11.8536856537541</v>
      </c>
      <c r="G16" s="8">
        <v>93.216442127829296</v>
      </c>
      <c r="H16" s="9">
        <v>0.72887832753825599</v>
      </c>
      <c r="I16" s="40">
        <v>5</v>
      </c>
      <c r="J16" s="7">
        <v>17</v>
      </c>
      <c r="K16" s="9">
        <v>1</v>
      </c>
      <c r="L16" s="39">
        <v>1</v>
      </c>
      <c r="M16" s="47">
        <v>0</v>
      </c>
      <c r="N16" s="17">
        <v>0.41846762967664902</v>
      </c>
      <c r="O16" s="7">
        <f>Q16/P16/N16</f>
        <v>102.13894746300707</v>
      </c>
      <c r="P16" s="7">
        <v>2.9159520554022307</v>
      </c>
      <c r="Q16" s="33">
        <v>124.63316565468384</v>
      </c>
      <c r="R16" s="41" t="s">
        <v>1675</v>
      </c>
      <c r="S16" s="33" t="s">
        <v>1675</v>
      </c>
      <c r="T16" s="45" t="s">
        <v>1676</v>
      </c>
      <c r="U16" s="55">
        <f>RANK(Q16,$Q$5:$Q$3209,0)</f>
        <v>12</v>
      </c>
      <c r="V16" s="55">
        <f>RANK(W16,$W$5:$W$3209,0)</f>
        <v>23</v>
      </c>
      <c r="W16" s="55">
        <f>N16*O16</f>
        <v>42.741843242512353</v>
      </c>
      <c r="X16" s="1">
        <f t="shared" si="0"/>
        <v>20520.621555238449</v>
      </c>
    </row>
    <row r="17" spans="3:24" x14ac:dyDescent="0.25">
      <c r="C17" s="51" t="s">
        <v>1691</v>
      </c>
      <c r="D17" s="52" t="s">
        <v>217</v>
      </c>
      <c r="E17" s="52" t="s">
        <v>16</v>
      </c>
      <c r="F17" s="48">
        <v>38.576997236845699</v>
      </c>
      <c r="G17" s="8">
        <v>80.874698437635899</v>
      </c>
      <c r="H17" s="9">
        <v>0.999926368026683</v>
      </c>
      <c r="I17" s="40">
        <v>20</v>
      </c>
      <c r="J17" s="7">
        <v>11</v>
      </c>
      <c r="K17" s="9">
        <v>1</v>
      </c>
      <c r="L17" s="39">
        <v>0.99161693804883499</v>
      </c>
      <c r="M17" s="47">
        <v>1</v>
      </c>
      <c r="N17" s="17">
        <v>0.69086206305348696</v>
      </c>
      <c r="O17" s="7">
        <f>Q17/P17/N17</f>
        <v>102.13894746300707</v>
      </c>
      <c r="P17" s="7">
        <v>1.6994796930569325</v>
      </c>
      <c r="Q17" s="33">
        <v>119.92195583652041</v>
      </c>
      <c r="R17" s="41" t="s">
        <v>1675</v>
      </c>
      <c r="S17" s="33" t="s">
        <v>1675</v>
      </c>
      <c r="T17" s="45" t="s">
        <v>1677</v>
      </c>
      <c r="U17" s="55">
        <f>RANK(Q17,$Q$5:$Q$3209,0)</f>
        <v>13</v>
      </c>
      <c r="V17" s="55">
        <f>RANK(W17,$W$5:$W$3209,0)</f>
        <v>2</v>
      </c>
      <c r="W17" s="55">
        <f>N17*O17</f>
        <v>70.563923962404786</v>
      </c>
      <c r="X17" s="1">
        <f t="shared" si="0"/>
        <v>20395.988389583767</v>
      </c>
    </row>
    <row r="18" spans="3:24" x14ac:dyDescent="0.25">
      <c r="C18" s="19" t="s">
        <v>1692</v>
      </c>
      <c r="D18" s="6" t="s">
        <v>118</v>
      </c>
      <c r="E18" s="6" t="s">
        <v>39</v>
      </c>
      <c r="F18" s="48">
        <v>11.3566384454319</v>
      </c>
      <c r="G18" s="8">
        <v>77.219280587473605</v>
      </c>
      <c r="H18" s="9">
        <v>0.999999999999999</v>
      </c>
      <c r="I18" s="40">
        <v>4</v>
      </c>
      <c r="J18" s="7">
        <v>9</v>
      </c>
      <c r="K18" s="9">
        <v>1</v>
      </c>
      <c r="L18" s="39">
        <v>1</v>
      </c>
      <c r="M18" s="47">
        <v>1</v>
      </c>
      <c r="N18" s="17">
        <v>0.28288796397153898</v>
      </c>
      <c r="O18" s="7">
        <f>Q18/P18/N18</f>
        <v>102.13894746300707</v>
      </c>
      <c r="P18" s="7">
        <v>4.0673187432655364</v>
      </c>
      <c r="Q18" s="33">
        <v>117.52061517496605</v>
      </c>
      <c r="R18" s="41" t="s">
        <v>1675</v>
      </c>
      <c r="S18" s="33" t="s">
        <v>1675</v>
      </c>
      <c r="T18" s="45" t="s">
        <v>1675</v>
      </c>
      <c r="U18" s="55">
        <f>RANK(Q18,$Q$5:$Q$3209,0)</f>
        <v>14</v>
      </c>
      <c r="V18" s="55">
        <f>RANK(W18,$W$5:$W$3209,0)</f>
        <v>69</v>
      </c>
      <c r="W18" s="55">
        <f>N18*O18</f>
        <v>28.893878890006057</v>
      </c>
      <c r="X18" s="1">
        <f t="shared" si="0"/>
        <v>20276.066433747244</v>
      </c>
    </row>
    <row r="19" spans="3:24" x14ac:dyDescent="0.25">
      <c r="C19" s="19" t="s">
        <v>1693</v>
      </c>
      <c r="D19" s="6" t="s">
        <v>231</v>
      </c>
      <c r="E19" s="6" t="s">
        <v>115</v>
      </c>
      <c r="F19" s="48">
        <v>24.327401701624002</v>
      </c>
      <c r="G19" s="8">
        <v>75.549340900875194</v>
      </c>
      <c r="H19" s="9">
        <v>0.92985851720867896</v>
      </c>
      <c r="I19" s="40">
        <v>9</v>
      </c>
      <c r="J19" s="7">
        <v>3</v>
      </c>
      <c r="K19" s="9">
        <v>1</v>
      </c>
      <c r="L19" s="39">
        <v>1</v>
      </c>
      <c r="M19" s="47">
        <v>1</v>
      </c>
      <c r="N19" s="17">
        <v>0.66311623657396301</v>
      </c>
      <c r="O19" s="7">
        <f>Q19/P19/N19</f>
        <v>65.391231023531006</v>
      </c>
      <c r="P19" s="7">
        <v>2.5859128161069829</v>
      </c>
      <c r="Q19" s="33">
        <v>112.13031797014725</v>
      </c>
      <c r="R19" s="41" t="s">
        <v>1675</v>
      </c>
      <c r="S19" s="33" t="s">
        <v>1675</v>
      </c>
      <c r="T19" s="45" t="s">
        <v>1676</v>
      </c>
      <c r="U19" s="55">
        <f>RANK(Q19,$Q$5:$Q$3209,0)</f>
        <v>15</v>
      </c>
      <c r="V19" s="55">
        <f>RANK(W19,$W$5:$W$3209,0)</f>
        <v>21</v>
      </c>
      <c r="W19" s="55">
        <f>N19*O19</f>
        <v>43.361987021262458</v>
      </c>
      <c r="X19" s="1">
        <f t="shared" si="0"/>
        <v>20158.545818572278</v>
      </c>
    </row>
    <row r="20" spans="3:24" x14ac:dyDescent="0.25">
      <c r="C20" s="19" t="s">
        <v>1694</v>
      </c>
      <c r="D20" s="6" t="s">
        <v>420</v>
      </c>
      <c r="E20" s="6" t="s">
        <v>16</v>
      </c>
      <c r="F20" s="48">
        <v>50.362827867559197</v>
      </c>
      <c r="G20" s="8">
        <v>96.067579556148004</v>
      </c>
      <c r="H20" s="9">
        <v>0.90367822319067403</v>
      </c>
      <c r="I20" s="40">
        <v>13</v>
      </c>
      <c r="J20" s="7">
        <v>6</v>
      </c>
      <c r="K20" s="9">
        <v>1</v>
      </c>
      <c r="L20" s="39">
        <v>1</v>
      </c>
      <c r="M20" s="47">
        <v>1</v>
      </c>
      <c r="N20" s="17">
        <v>0.49421908802769199</v>
      </c>
      <c r="O20" s="7">
        <f>Q20/P20/N20</f>
        <v>102.13894746300707</v>
      </c>
      <c r="P20" s="7">
        <v>2.2151438119184528</v>
      </c>
      <c r="Q20" s="33">
        <v>111.81828317435925</v>
      </c>
      <c r="R20" s="41" t="s">
        <v>1675</v>
      </c>
      <c r="S20" s="33" t="s">
        <v>1675</v>
      </c>
      <c r="T20" s="45" t="s">
        <v>1677</v>
      </c>
      <c r="U20" s="55">
        <f>RANK(Q20,$Q$5:$Q$3209,0)</f>
        <v>16</v>
      </c>
      <c r="V20" s="55">
        <f>RANK(W20,$W$5:$W$3209,0)</f>
        <v>13</v>
      </c>
      <c r="W20" s="55">
        <f>N20*O20</f>
        <v>50.479017467275696</v>
      </c>
      <c r="X20" s="1">
        <f t="shared" si="0"/>
        <v>20046.415500602132</v>
      </c>
    </row>
    <row r="21" spans="3:24" x14ac:dyDescent="0.25">
      <c r="C21" s="19" t="s">
        <v>1695</v>
      </c>
      <c r="D21" s="6" t="s">
        <v>17</v>
      </c>
      <c r="E21" s="6" t="s">
        <v>19</v>
      </c>
      <c r="F21" s="48">
        <v>6.2701891181294602</v>
      </c>
      <c r="G21" s="8">
        <v>72.7248500595976</v>
      </c>
      <c r="H21" s="9">
        <v>0.28225124990099598</v>
      </c>
      <c r="I21" s="40">
        <v>16</v>
      </c>
      <c r="J21" s="7">
        <v>4</v>
      </c>
      <c r="K21" s="9">
        <v>1</v>
      </c>
      <c r="L21" s="39">
        <v>1</v>
      </c>
      <c r="M21" s="47">
        <v>0</v>
      </c>
      <c r="N21" s="17">
        <v>0.30333576360220499</v>
      </c>
      <c r="O21" s="7">
        <f>Q21/P21/N21</f>
        <v>102.13894746300707</v>
      </c>
      <c r="P21" s="7">
        <v>3.5196464641162399</v>
      </c>
      <c r="Q21" s="33">
        <v>109.04707920158565</v>
      </c>
      <c r="R21" s="41" t="s">
        <v>1675</v>
      </c>
      <c r="S21" s="33" t="s">
        <v>1675</v>
      </c>
      <c r="T21" s="45" t="s">
        <v>1675</v>
      </c>
      <c r="U21" s="55">
        <f>RANK(Q21,$Q$5:$Q$3209,0)</f>
        <v>17</v>
      </c>
      <c r="V21" s="55">
        <f>RANK(W21,$W$5:$W$3209,0)</f>
        <v>55</v>
      </c>
      <c r="W21" s="55">
        <f>N21*O21</f>
        <v>30.982395622216746</v>
      </c>
      <c r="X21" s="1">
        <f t="shared" si="0"/>
        <v>19934.597217427774</v>
      </c>
    </row>
    <row r="22" spans="3:24" x14ac:dyDescent="0.25">
      <c r="C22" s="19" t="s">
        <v>1696</v>
      </c>
      <c r="D22" s="6" t="s">
        <v>217</v>
      </c>
      <c r="E22" s="6" t="s">
        <v>16</v>
      </c>
      <c r="F22" s="48">
        <v>25.3513953261672</v>
      </c>
      <c r="G22" s="8">
        <v>89.362428553618301</v>
      </c>
      <c r="H22" s="9">
        <v>0.96209821689598796</v>
      </c>
      <c r="I22" s="40">
        <v>18</v>
      </c>
      <c r="J22" s="7">
        <v>8</v>
      </c>
      <c r="K22" s="9">
        <v>1</v>
      </c>
      <c r="L22" s="39">
        <v>1</v>
      </c>
      <c r="M22" s="47">
        <v>0</v>
      </c>
      <c r="N22" s="17">
        <v>0.52182865341130802</v>
      </c>
      <c r="O22" s="7">
        <f>Q22/P22/N22</f>
        <v>102.13894746300707</v>
      </c>
      <c r="P22" s="7">
        <v>2.0051321738150416</v>
      </c>
      <c r="Q22" s="33">
        <v>106.87159871407184</v>
      </c>
      <c r="R22" s="41" t="s">
        <v>1675</v>
      </c>
      <c r="S22" s="33" t="s">
        <v>1675</v>
      </c>
      <c r="T22" s="45" t="s">
        <v>1677</v>
      </c>
      <c r="U22" s="55">
        <f>RANK(Q22,$Q$5:$Q$3209,0)</f>
        <v>18</v>
      </c>
      <c r="V22" s="55">
        <f>RANK(W22,$W$5:$W$3209,0)</f>
        <v>10</v>
      </c>
      <c r="W22" s="55">
        <f>N22*O22</f>
        <v>53.299029415469313</v>
      </c>
      <c r="X22" s="1">
        <f t="shared" si="0"/>
        <v>19825.55013822619</v>
      </c>
    </row>
    <row r="23" spans="3:24" x14ac:dyDescent="0.25">
      <c r="C23" s="51" t="s">
        <v>1697</v>
      </c>
      <c r="D23" s="52" t="s">
        <v>229</v>
      </c>
      <c r="E23" s="52" t="s">
        <v>90</v>
      </c>
      <c r="F23" s="48">
        <v>8.3693176985136297</v>
      </c>
      <c r="G23" s="8">
        <v>84.612130566682794</v>
      </c>
      <c r="H23" s="9">
        <v>1</v>
      </c>
      <c r="I23" s="40">
        <v>9</v>
      </c>
      <c r="J23" s="7">
        <v>6</v>
      </c>
      <c r="K23" s="9">
        <v>1</v>
      </c>
      <c r="L23" s="39">
        <v>1</v>
      </c>
      <c r="M23" s="47">
        <v>0</v>
      </c>
      <c r="N23" s="17">
        <v>0.38327593851174402</v>
      </c>
      <c r="O23" s="7">
        <f>Q23/P23/N23</f>
        <v>102.13894746300707</v>
      </c>
      <c r="P23" s="7">
        <v>2.7274304876169122</v>
      </c>
      <c r="Q23" s="33">
        <v>106.77181485513583</v>
      </c>
      <c r="R23" s="41" t="s">
        <v>1675</v>
      </c>
      <c r="S23" s="33" t="s">
        <v>1675</v>
      </c>
      <c r="T23" s="45" t="s">
        <v>1676</v>
      </c>
      <c r="U23" s="55">
        <f>RANK(Q23,$Q$5:$Q$3209,0)</f>
        <v>19</v>
      </c>
      <c r="V23" s="55">
        <f>RANK(W23,$W$5:$W$3209,0)</f>
        <v>29</v>
      </c>
      <c r="W23" s="55">
        <f>N23*O23</f>
        <v>39.14740094748575</v>
      </c>
      <c r="X23" s="1">
        <f t="shared" si="0"/>
        <v>19718.678539512119</v>
      </c>
    </row>
    <row r="24" spans="3:24" x14ac:dyDescent="0.25">
      <c r="C24" s="19" t="s">
        <v>1698</v>
      </c>
      <c r="D24" s="6" t="s">
        <v>305</v>
      </c>
      <c r="E24" s="6" t="s">
        <v>126</v>
      </c>
      <c r="F24" s="48">
        <v>17.228375046383832</v>
      </c>
      <c r="G24" s="8">
        <v>80.385118736276297</v>
      </c>
      <c r="H24" s="9">
        <v>0.88793555921152401</v>
      </c>
      <c r="I24" s="40">
        <v>6</v>
      </c>
      <c r="J24" s="7">
        <v>14</v>
      </c>
      <c r="K24" s="9">
        <v>1</v>
      </c>
      <c r="L24" s="39">
        <v>0.93149430565790003</v>
      </c>
      <c r="M24" s="47">
        <v>0</v>
      </c>
      <c r="N24" s="17">
        <v>0.358814320632874</v>
      </c>
      <c r="O24" s="7">
        <f>Q24/P24/N24</f>
        <v>102.13894746300707</v>
      </c>
      <c r="P24" s="7">
        <v>2.8893941818517668</v>
      </c>
      <c r="Q24" s="33">
        <v>105.89316767837813</v>
      </c>
      <c r="R24" s="41" t="s">
        <v>1675</v>
      </c>
      <c r="S24" s="33" t="s">
        <v>1675</v>
      </c>
      <c r="T24" s="45" t="s">
        <v>1676</v>
      </c>
      <c r="U24" s="55">
        <f>RANK(Q24,$Q$5:$Q$3209,0)</f>
        <v>20</v>
      </c>
      <c r="V24" s="55">
        <f>RANK(W24,$W$5:$W$3209,0)</f>
        <v>36</v>
      </c>
      <c r="W24" s="55">
        <f>N24*O24</f>
        <v>36.64891704409569</v>
      </c>
      <c r="X24" s="1">
        <f t="shared" si="0"/>
        <v>19611.906724656983</v>
      </c>
    </row>
    <row r="25" spans="3:24" x14ac:dyDescent="0.25">
      <c r="C25" s="19" t="s">
        <v>1699</v>
      </c>
      <c r="D25" s="6" t="s">
        <v>95</v>
      </c>
      <c r="E25" s="6" t="s">
        <v>16</v>
      </c>
      <c r="F25" s="48">
        <v>22.803070023408001</v>
      </c>
      <c r="G25" s="8">
        <v>97.187645574271201</v>
      </c>
      <c r="H25" s="9">
        <v>0.99795492028542399</v>
      </c>
      <c r="I25" s="40">
        <v>8</v>
      </c>
      <c r="J25" s="7">
        <v>12</v>
      </c>
      <c r="K25" s="9">
        <v>1</v>
      </c>
      <c r="L25" s="39">
        <v>1</v>
      </c>
      <c r="M25" s="47">
        <v>0</v>
      </c>
      <c r="N25" s="17">
        <v>0.53047991530442695</v>
      </c>
      <c r="O25" s="7">
        <f>Q25/P25/N25</f>
        <v>102.13894746300707</v>
      </c>
      <c r="P25" s="7">
        <v>1.9441415831598878</v>
      </c>
      <c r="Q25" s="33">
        <v>105.33876277999106</v>
      </c>
      <c r="R25" s="41" t="s">
        <v>1675</v>
      </c>
      <c r="S25" s="33" t="s">
        <v>1675</v>
      </c>
      <c r="T25" s="45" t="s">
        <v>1677</v>
      </c>
      <c r="U25" s="55">
        <f>RANK(Q25,$Q$5:$Q$3209,0)</f>
        <v>21</v>
      </c>
      <c r="V25" s="55">
        <f>RANK(W25,$W$5:$W$3209,0)</f>
        <v>9</v>
      </c>
      <c r="W25" s="55">
        <f>N25*O25</f>
        <v>54.182660199459306</v>
      </c>
      <c r="X25" s="1">
        <f t="shared" si="0"/>
        <v>19506.013556978603</v>
      </c>
    </row>
    <row r="26" spans="3:24" x14ac:dyDescent="0.25">
      <c r="C26" s="19" t="s">
        <v>1700</v>
      </c>
      <c r="D26" s="6" t="s">
        <v>95</v>
      </c>
      <c r="E26" s="6" t="s">
        <v>16</v>
      </c>
      <c r="F26" s="48">
        <v>34.564493513355998</v>
      </c>
      <c r="G26" s="8">
        <v>95.485349816364405</v>
      </c>
      <c r="H26" s="9">
        <v>0.99759391729850599</v>
      </c>
      <c r="I26" s="40">
        <v>25</v>
      </c>
      <c r="J26" s="7">
        <v>10</v>
      </c>
      <c r="K26" s="9">
        <v>1</v>
      </c>
      <c r="L26" s="39">
        <v>1</v>
      </c>
      <c r="M26" s="47">
        <v>0</v>
      </c>
      <c r="N26" s="17">
        <v>0.50650810049565598</v>
      </c>
      <c r="O26" s="7">
        <f>Q26/P26/N26</f>
        <v>102.13894746300707</v>
      </c>
      <c r="P26" s="7">
        <v>1.9239239249027931</v>
      </c>
      <c r="Q26" s="33">
        <v>99.532673323383534</v>
      </c>
      <c r="R26" s="41" t="s">
        <v>1675</v>
      </c>
      <c r="S26" s="33" t="s">
        <v>1675</v>
      </c>
      <c r="T26" s="45" t="s">
        <v>1677</v>
      </c>
      <c r="U26" s="55">
        <f>RANK(Q26,$Q$5:$Q$3209,0)</f>
        <v>22</v>
      </c>
      <c r="V26" s="55">
        <f>RANK(W26,$W$5:$W$3209,0)</f>
        <v>12</v>
      </c>
      <c r="W26" s="55">
        <f>N26*O26</f>
        <v>51.734204266113309</v>
      </c>
      <c r="X26" s="1">
        <f t="shared" si="0"/>
        <v>19400.674794198614</v>
      </c>
    </row>
    <row r="27" spans="3:24" x14ac:dyDescent="0.25">
      <c r="C27" s="19" t="s">
        <v>1701</v>
      </c>
      <c r="D27" s="6" t="s">
        <v>209</v>
      </c>
      <c r="E27" s="6" t="s">
        <v>90</v>
      </c>
      <c r="F27" s="48">
        <v>19.5117094672799</v>
      </c>
      <c r="G27" s="8">
        <v>86.361512601207295</v>
      </c>
      <c r="H27" s="9">
        <v>0.999999999999999</v>
      </c>
      <c r="I27" s="40">
        <v>3</v>
      </c>
      <c r="J27" s="7">
        <v>8</v>
      </c>
      <c r="K27" s="9">
        <v>1</v>
      </c>
      <c r="L27" s="39">
        <v>1</v>
      </c>
      <c r="M27" s="47">
        <v>0</v>
      </c>
      <c r="N27" s="17">
        <v>0.288668056291564</v>
      </c>
      <c r="O27" s="7">
        <f>Q27/P27/N27</f>
        <v>102.13894746300707</v>
      </c>
      <c r="P27" s="7">
        <v>3.358016246373595</v>
      </c>
      <c r="Q27" s="33">
        <v>99.008595333622111</v>
      </c>
      <c r="R27" s="41" t="s">
        <v>1675</v>
      </c>
      <c r="S27" s="33" t="s">
        <v>1675</v>
      </c>
      <c r="T27" s="45" t="s">
        <v>1675</v>
      </c>
      <c r="U27" s="55">
        <f>RANK(Q27,$Q$5:$Q$3209,0)</f>
        <v>23</v>
      </c>
      <c r="V27" s="55">
        <f>RANK(W27,$W$5:$W$3209,0)</f>
        <v>64</v>
      </c>
      <c r="W27" s="55">
        <f>N27*O27</f>
        <v>29.484251435812425</v>
      </c>
      <c r="X27" s="1">
        <f t="shared" si="0"/>
        <v>19301.142120875229</v>
      </c>
    </row>
    <row r="28" spans="3:24" x14ac:dyDescent="0.25">
      <c r="C28" s="19" t="s">
        <v>1702</v>
      </c>
      <c r="D28" s="6" t="s">
        <v>116</v>
      </c>
      <c r="E28" s="6" t="s">
        <v>12</v>
      </c>
      <c r="F28" s="48">
        <v>33.509405653235703</v>
      </c>
      <c r="G28" s="8">
        <v>79.154295377544997</v>
      </c>
      <c r="H28" s="9">
        <v>0.66692525062321895</v>
      </c>
      <c r="I28" s="40">
        <v>16</v>
      </c>
      <c r="J28" s="7">
        <v>14</v>
      </c>
      <c r="K28" s="9">
        <v>1</v>
      </c>
      <c r="L28" s="39">
        <v>1</v>
      </c>
      <c r="M28" s="47">
        <v>1</v>
      </c>
      <c r="N28" s="17">
        <v>0.74564956602424304</v>
      </c>
      <c r="O28" s="7">
        <f>Q28/P28/N28</f>
        <v>47.636719618242665</v>
      </c>
      <c r="P28" s="7">
        <v>2.7749142877141884</v>
      </c>
      <c r="Q28" s="33">
        <v>98.565786059650705</v>
      </c>
      <c r="R28" s="41" t="s">
        <v>1675</v>
      </c>
      <c r="S28" s="33" t="s">
        <v>1675</v>
      </c>
      <c r="T28" s="45" t="s">
        <v>1676</v>
      </c>
      <c r="U28" s="55">
        <f>RANK(Q28,$Q$5:$Q$3209,0)</f>
        <v>24</v>
      </c>
      <c r="V28" s="55">
        <f>RANK(W28,$W$5:$W$3209,0)</f>
        <v>38</v>
      </c>
      <c r="W28" s="55">
        <f>N28*O28</f>
        <v>35.520299310161185</v>
      </c>
      <c r="X28" s="1">
        <f t="shared" si="0"/>
        <v>19202.133525541605</v>
      </c>
    </row>
    <row r="29" spans="3:24" x14ac:dyDescent="0.25">
      <c r="C29" s="19" t="s">
        <v>1703</v>
      </c>
      <c r="D29" s="6" t="s">
        <v>209</v>
      </c>
      <c r="E29" s="6" t="s">
        <v>90</v>
      </c>
      <c r="F29" s="48">
        <v>10.238217887714899</v>
      </c>
      <c r="G29" s="8">
        <v>90.311523877720504</v>
      </c>
      <c r="H29" s="9">
        <v>0.82253101442583798</v>
      </c>
      <c r="I29" s="40">
        <v>5</v>
      </c>
      <c r="J29" s="7">
        <v>6</v>
      </c>
      <c r="K29" s="9">
        <v>1</v>
      </c>
      <c r="L29" s="39">
        <v>1</v>
      </c>
      <c r="M29" s="47">
        <v>0</v>
      </c>
      <c r="N29" s="17">
        <v>0.28838953516101901</v>
      </c>
      <c r="O29" s="7">
        <f>Q29/P29/N29</f>
        <v>102.13894746300707</v>
      </c>
      <c r="P29" s="7">
        <v>3.317669871484008</v>
      </c>
      <c r="Q29" s="33">
        <v>97.724632080013777</v>
      </c>
      <c r="R29" s="41" t="s">
        <v>1675</v>
      </c>
      <c r="S29" s="33" t="s">
        <v>1675</v>
      </c>
      <c r="T29" s="45" t="s">
        <v>1675</v>
      </c>
      <c r="U29" s="55">
        <f>RANK(Q29,$Q$5:$Q$3209,0)</f>
        <v>25</v>
      </c>
      <c r="V29" s="55">
        <f>RANK(W29,$W$5:$W$3209,0)</f>
        <v>65</v>
      </c>
      <c r="W29" s="55">
        <f>N29*O29</f>
        <v>29.455803580692351</v>
      </c>
      <c r="X29" s="1">
        <f t="shared" si="0"/>
        <v>19103.567739481954</v>
      </c>
    </row>
    <row r="30" spans="3:24" x14ac:dyDescent="0.25">
      <c r="C30" s="19" t="s">
        <v>1704</v>
      </c>
      <c r="D30" s="6" t="s">
        <v>209</v>
      </c>
      <c r="E30" s="6" t="s">
        <v>90</v>
      </c>
      <c r="F30" s="48">
        <v>1.4763757959484201</v>
      </c>
      <c r="G30" s="8">
        <v>81.715854733194405</v>
      </c>
      <c r="H30" s="9">
        <v>1</v>
      </c>
      <c r="I30" s="40">
        <v>2</v>
      </c>
      <c r="J30" s="7">
        <v>2</v>
      </c>
      <c r="K30" s="9">
        <v>1</v>
      </c>
      <c r="L30" s="39">
        <v>1</v>
      </c>
      <c r="M30" s="47">
        <v>0</v>
      </c>
      <c r="N30" s="17">
        <v>0.23034429318859601</v>
      </c>
      <c r="O30" s="7">
        <f>Q30/P30/N30</f>
        <v>102.13894746300709</v>
      </c>
      <c r="P30" s="7">
        <v>4.1204478604884329</v>
      </c>
      <c r="Q30" s="33">
        <v>96.942286349915207</v>
      </c>
      <c r="R30" s="41" t="s">
        <v>1675</v>
      </c>
      <c r="S30" s="33" t="s">
        <v>1675</v>
      </c>
      <c r="T30" s="45" t="s">
        <v>1675</v>
      </c>
      <c r="U30" s="55">
        <f>RANK(Q30,$Q$5:$Q$3209,0)</f>
        <v>26</v>
      </c>
      <c r="V30" s="55">
        <f>RANK(W30,$W$5:$W$3209,0)</f>
        <v>106</v>
      </c>
      <c r="W30" s="55">
        <f>N30*O30</f>
        <v>23.527123660393507</v>
      </c>
      <c r="X30" s="1">
        <f t="shared" si="0"/>
        <v>19005.843107401939</v>
      </c>
    </row>
    <row r="31" spans="3:24" x14ac:dyDescent="0.25">
      <c r="C31" s="51" t="s">
        <v>1705</v>
      </c>
      <c r="D31" s="52" t="s">
        <v>211</v>
      </c>
      <c r="E31" s="52" t="s">
        <v>39</v>
      </c>
      <c r="F31" s="48">
        <v>15.966460642728199</v>
      </c>
      <c r="G31" s="8">
        <v>80.187329318645993</v>
      </c>
      <c r="H31" s="9">
        <v>0.99982202157392897</v>
      </c>
      <c r="I31" s="40">
        <v>4</v>
      </c>
      <c r="J31" s="7">
        <v>7</v>
      </c>
      <c r="K31" s="9">
        <v>1</v>
      </c>
      <c r="L31" s="39">
        <v>1</v>
      </c>
      <c r="M31" s="47">
        <v>1</v>
      </c>
      <c r="N31" s="17">
        <v>0.36556740933936199</v>
      </c>
      <c r="O31" s="7">
        <f>Q31/P31/N31</f>
        <v>102.13894746300707</v>
      </c>
      <c r="P31" s="7">
        <v>2.5922947965780447</v>
      </c>
      <c r="Q31" s="33">
        <v>96.792841032355781</v>
      </c>
      <c r="R31" s="41" t="s">
        <v>1675</v>
      </c>
      <c r="S31" s="33" t="s">
        <v>1675</v>
      </c>
      <c r="T31" s="45" t="s">
        <v>1676</v>
      </c>
      <c r="U31" s="55">
        <f>RANK(Q31,$Q$5:$Q$3209,0)</f>
        <v>27</v>
      </c>
      <c r="V31" s="55">
        <f>RANK(W31,$W$5:$W$3209,0)</f>
        <v>33</v>
      </c>
      <c r="W31" s="55">
        <f>N31*O31</f>
        <v>37.338670416700694</v>
      </c>
      <c r="X31" s="1">
        <f t="shared" si="0"/>
        <v>18908.900821052022</v>
      </c>
    </row>
    <row r="32" spans="3:24" x14ac:dyDescent="0.25">
      <c r="C32" s="19" t="s">
        <v>1706</v>
      </c>
      <c r="D32" s="6" t="s">
        <v>118</v>
      </c>
      <c r="E32" s="6" t="s">
        <v>39</v>
      </c>
      <c r="F32" s="48">
        <v>8.8366936128835007</v>
      </c>
      <c r="G32" s="8">
        <v>79.159182804447099</v>
      </c>
      <c r="H32" s="9">
        <v>0.999999999999999</v>
      </c>
      <c r="I32" s="40">
        <v>3</v>
      </c>
      <c r="J32" s="7">
        <v>8</v>
      </c>
      <c r="K32" s="9">
        <v>1</v>
      </c>
      <c r="L32" s="39">
        <v>1</v>
      </c>
      <c r="M32" s="47">
        <v>0</v>
      </c>
      <c r="N32" s="17">
        <v>0.306281601495971</v>
      </c>
      <c r="O32" s="7">
        <f>Q32/P32/N32</f>
        <v>85.451113995755804</v>
      </c>
      <c r="P32" s="7">
        <v>3.6642240348498905</v>
      </c>
      <c r="Q32" s="33">
        <v>95.900452681477432</v>
      </c>
      <c r="R32" s="41" t="s">
        <v>1675</v>
      </c>
      <c r="S32" s="33" t="s">
        <v>1675</v>
      </c>
      <c r="T32" s="45" t="s">
        <v>1675</v>
      </c>
      <c r="U32" s="55">
        <f>RANK(Q32,$Q$5:$Q$3209,0)</f>
        <v>28</v>
      </c>
      <c r="V32" s="55">
        <f>RANK(W32,$W$5:$W$3209,0)</f>
        <v>87</v>
      </c>
      <c r="W32" s="55">
        <f>N32*O32</f>
        <v>26.172104044234871</v>
      </c>
      <c r="X32" s="1">
        <f t="shared" si="0"/>
        <v>18812.107980019668</v>
      </c>
    </row>
    <row r="33" spans="3:24" x14ac:dyDescent="0.25">
      <c r="C33" s="19" t="s">
        <v>1707</v>
      </c>
      <c r="D33" s="6" t="s">
        <v>353</v>
      </c>
      <c r="E33" s="6" t="s">
        <v>16</v>
      </c>
      <c r="F33" s="48">
        <v>22.175812010501598</v>
      </c>
      <c r="G33" s="8">
        <v>72.919154215706399</v>
      </c>
      <c r="H33" s="9">
        <v>0.91834493853339605</v>
      </c>
      <c r="I33" s="40">
        <v>12</v>
      </c>
      <c r="J33" s="7">
        <v>21</v>
      </c>
      <c r="K33" s="9">
        <v>1</v>
      </c>
      <c r="L33" s="39">
        <v>1</v>
      </c>
      <c r="M33" s="47">
        <v>0</v>
      </c>
      <c r="N33" s="17">
        <v>0.40080508785955399</v>
      </c>
      <c r="O33" s="7">
        <f>Q33/P33/N33</f>
        <v>102.13894746300707</v>
      </c>
      <c r="P33" s="7">
        <v>2.3328658020386324</v>
      </c>
      <c r="Q33" s="33">
        <v>95.502416520293281</v>
      </c>
      <c r="R33" s="41" t="s">
        <v>1675</v>
      </c>
      <c r="S33" s="33" t="s">
        <v>1675</v>
      </c>
      <c r="T33" s="45" t="s">
        <v>1676</v>
      </c>
      <c r="U33" s="55">
        <f>RANK(Q33,$Q$5:$Q$3209,0)</f>
        <v>29</v>
      </c>
      <c r="V33" s="55">
        <f>RANK(W33,$W$5:$W$3209,0)</f>
        <v>26</v>
      </c>
      <c r="W33" s="55">
        <f>N33*O33</f>
        <v>40.937809811792917</v>
      </c>
      <c r="X33" s="1">
        <f t="shared" si="0"/>
        <v>18716.207527338189</v>
      </c>
    </row>
    <row r="34" spans="3:24" x14ac:dyDescent="0.25">
      <c r="C34" s="19" t="s">
        <v>1708</v>
      </c>
      <c r="D34" s="6" t="s">
        <v>205</v>
      </c>
      <c r="E34" s="6" t="s">
        <v>131</v>
      </c>
      <c r="F34" s="48">
        <v>22.166938866870659</v>
      </c>
      <c r="G34" s="8">
        <v>84.153215416055403</v>
      </c>
      <c r="H34" s="9">
        <v>0.73953772491138303</v>
      </c>
      <c r="I34" s="40">
        <v>13</v>
      </c>
      <c r="J34" s="7">
        <v>16</v>
      </c>
      <c r="K34" s="9">
        <v>0.88602517548827098</v>
      </c>
      <c r="L34" s="39">
        <v>0.97324740937513199</v>
      </c>
      <c r="M34" s="47">
        <v>1</v>
      </c>
      <c r="N34" s="17">
        <v>0.42028360773856599</v>
      </c>
      <c r="O34" s="7">
        <f>Q34/P34/N34</f>
        <v>102.13894746300707</v>
      </c>
      <c r="P34" s="7">
        <v>2.2084740651680086</v>
      </c>
      <c r="Q34" s="33">
        <v>94.803884679157292</v>
      </c>
      <c r="R34" s="41" t="s">
        <v>1675</v>
      </c>
      <c r="S34" s="33" t="s">
        <v>1675</v>
      </c>
      <c r="T34" s="45" t="s">
        <v>1677</v>
      </c>
      <c r="U34" s="55">
        <f>RANK(Q34,$Q$5:$Q$3209,0)</f>
        <v>30</v>
      </c>
      <c r="V34" s="55">
        <f>RANK(W34,$W$5:$W$3209,0)</f>
        <v>22</v>
      </c>
      <c r="W34" s="55">
        <f>N34*O34</f>
        <v>42.927325330372462</v>
      </c>
      <c r="X34" s="1">
        <f t="shared" si="0"/>
        <v>18620.705110817897</v>
      </c>
    </row>
    <row r="35" spans="3:24" x14ac:dyDescent="0.25">
      <c r="C35" s="19" t="s">
        <v>1709</v>
      </c>
      <c r="D35" s="6" t="s">
        <v>471</v>
      </c>
      <c r="E35" s="6" t="s">
        <v>126</v>
      </c>
      <c r="F35" s="48">
        <v>11.521398061200101</v>
      </c>
      <c r="G35" s="8">
        <v>90.552849516283302</v>
      </c>
      <c r="H35" s="9">
        <v>1</v>
      </c>
      <c r="I35" s="40">
        <v>4</v>
      </c>
      <c r="J35" s="7">
        <v>4</v>
      </c>
      <c r="K35" s="9">
        <v>1</v>
      </c>
      <c r="L35" s="39">
        <v>1</v>
      </c>
      <c r="M35" s="47">
        <v>0</v>
      </c>
      <c r="N35" s="17">
        <v>0.36744785033377497</v>
      </c>
      <c r="O35" s="7">
        <f>Q35/P35/N35</f>
        <v>102.13894746300709</v>
      </c>
      <c r="P35" s="7">
        <v>2.5194836577209454</v>
      </c>
      <c r="Q35" s="33">
        <v>94.558077729091281</v>
      </c>
      <c r="R35" s="41" t="s">
        <v>1675</v>
      </c>
      <c r="S35" s="33" t="s">
        <v>1675</v>
      </c>
      <c r="T35" s="45" t="s">
        <v>1676</v>
      </c>
      <c r="U35" s="55">
        <f>RANK(Q35,$Q$5:$Q$3209,0)</f>
        <v>31</v>
      </c>
      <c r="V35" s="55">
        <f>RANK(W35,$W$5:$W$3209,0)</f>
        <v>32</v>
      </c>
      <c r="W35" s="55">
        <f>N35*O35</f>
        <v>37.530736680636331</v>
      </c>
      <c r="X35" s="1">
        <f t="shared" si="0"/>
        <v>18525.90122613874</v>
      </c>
    </row>
    <row r="36" spans="3:24" x14ac:dyDescent="0.25">
      <c r="C36" s="19" t="s">
        <v>1710</v>
      </c>
      <c r="D36" s="6" t="s">
        <v>209</v>
      </c>
      <c r="E36" s="6" t="s">
        <v>90</v>
      </c>
      <c r="F36" s="48">
        <v>10.824646033184001</v>
      </c>
      <c r="G36" s="8">
        <v>77.698036777907404</v>
      </c>
      <c r="H36" s="9">
        <v>0.74485152207801397</v>
      </c>
      <c r="I36" s="40">
        <v>4</v>
      </c>
      <c r="J36" s="7">
        <v>9</v>
      </c>
      <c r="K36" s="9">
        <v>1</v>
      </c>
      <c r="L36" s="39">
        <v>1</v>
      </c>
      <c r="M36" s="47">
        <v>0</v>
      </c>
      <c r="N36" s="17">
        <v>0.26817754647990899</v>
      </c>
      <c r="O36" s="7">
        <f>Q36/P36/N36</f>
        <v>102.13894746300709</v>
      </c>
      <c r="P36" s="7">
        <v>3.4335152480644346</v>
      </c>
      <c r="Q36" s="33">
        <v>94.048694562764197</v>
      </c>
      <c r="R36" s="41" t="s">
        <v>1675</v>
      </c>
      <c r="S36" s="33" t="s">
        <v>1675</v>
      </c>
      <c r="T36" s="45" t="s">
        <v>1675</v>
      </c>
      <c r="U36" s="55">
        <f>RANK(Q36,$Q$5:$Q$3209,0)</f>
        <v>32</v>
      </c>
      <c r="V36" s="55">
        <f>RANK(W36,$W$5:$W$3209,0)</f>
        <v>79</v>
      </c>
      <c r="W36" s="55">
        <f>N36*O36</f>
        <v>27.391372330669565</v>
      </c>
      <c r="X36" s="1">
        <f t="shared" si="0"/>
        <v>18431.343148409647</v>
      </c>
    </row>
    <row r="37" spans="3:24" x14ac:dyDescent="0.25">
      <c r="C37" s="19" t="s">
        <v>1711</v>
      </c>
      <c r="D37" s="6" t="s">
        <v>9</v>
      </c>
      <c r="E37" s="6" t="s">
        <v>12</v>
      </c>
      <c r="F37" s="48">
        <v>12.418200002889147</v>
      </c>
      <c r="G37" s="8">
        <v>78.116597709729305</v>
      </c>
      <c r="H37" s="9">
        <v>0.26875892764224302</v>
      </c>
      <c r="I37" s="40">
        <v>20</v>
      </c>
      <c r="J37" s="7">
        <v>20</v>
      </c>
      <c r="K37" s="9">
        <v>1</v>
      </c>
      <c r="L37" s="39">
        <v>0.92067132507423299</v>
      </c>
      <c r="M37" s="47">
        <v>0</v>
      </c>
      <c r="N37" s="17">
        <v>0.228973808490883</v>
      </c>
      <c r="O37" s="7">
        <f>Q37/P37/N37</f>
        <v>102.13894746300707</v>
      </c>
      <c r="P37" s="7">
        <v>3.9584010927909268</v>
      </c>
      <c r="Q37" s="33">
        <v>92.575695558770747</v>
      </c>
      <c r="R37" s="41" t="s">
        <v>1675</v>
      </c>
      <c r="S37" s="33" t="s">
        <v>1675</v>
      </c>
      <c r="T37" s="45" t="s">
        <v>1675</v>
      </c>
      <c r="U37" s="55">
        <f>RANK(Q37,$Q$5:$Q$3209,0)</f>
        <v>33</v>
      </c>
      <c r="V37" s="55">
        <f>RANK(W37,$W$5:$W$3209,0)</f>
        <v>107</v>
      </c>
      <c r="W37" s="55">
        <f>N37*O37</f>
        <v>23.387143795854943</v>
      </c>
      <c r="X37" s="1">
        <f t="shared" si="0"/>
        <v>18337.294453846884</v>
      </c>
    </row>
    <row r="38" spans="3:24" x14ac:dyDescent="0.25">
      <c r="C38" s="19" t="s">
        <v>1712</v>
      </c>
      <c r="D38" s="6" t="s">
        <v>116</v>
      </c>
      <c r="E38" s="6" t="s">
        <v>12</v>
      </c>
      <c r="F38" s="48">
        <v>4.4499823094840503</v>
      </c>
      <c r="G38" s="8">
        <v>80.451266633702105</v>
      </c>
      <c r="H38" s="9">
        <v>0.94313147840876199</v>
      </c>
      <c r="I38" s="40">
        <v>6</v>
      </c>
      <c r="J38" s="7">
        <v>6</v>
      </c>
      <c r="K38" s="9">
        <v>0.47812364055318102</v>
      </c>
      <c r="L38" s="39">
        <v>1</v>
      </c>
      <c r="M38" s="47">
        <v>0</v>
      </c>
      <c r="N38" s="17">
        <v>0.32892311128828999</v>
      </c>
      <c r="O38" s="7">
        <f>Q38/P38/N38</f>
        <v>85.451113995755804</v>
      </c>
      <c r="P38" s="7">
        <v>3.2727066380806908</v>
      </c>
      <c r="Q38" s="33">
        <v>91.985462391272904</v>
      </c>
      <c r="R38" s="41" t="s">
        <v>1675</v>
      </c>
      <c r="S38" s="33" t="s">
        <v>1675</v>
      </c>
      <c r="T38" s="45" t="s">
        <v>1675</v>
      </c>
      <c r="U38" s="55">
        <f>RANK(Q38,$Q$5:$Q$3209,0)</f>
        <v>34</v>
      </c>
      <c r="V38" s="55">
        <f>RANK(W38,$W$5:$W$3209,0)</f>
        <v>73</v>
      </c>
      <c r="W38" s="55">
        <f>N38*O38</f>
        <v>28.106846278534341</v>
      </c>
      <c r="X38" s="1">
        <f t="shared" si="0"/>
        <v>18244.718758288112</v>
      </c>
    </row>
    <row r="39" spans="3:24" x14ac:dyDescent="0.25">
      <c r="C39" s="51" t="s">
        <v>1713</v>
      </c>
      <c r="D39" s="52" t="s">
        <v>351</v>
      </c>
      <c r="E39" s="52" t="s">
        <v>16</v>
      </c>
      <c r="F39" s="48">
        <v>56.699184974006997</v>
      </c>
      <c r="G39" s="8">
        <v>84.155221526587098</v>
      </c>
      <c r="H39" s="9">
        <v>0.88136038937177397</v>
      </c>
      <c r="I39" s="40">
        <v>22</v>
      </c>
      <c r="J39" s="7">
        <v>15</v>
      </c>
      <c r="K39" s="9">
        <v>1</v>
      </c>
      <c r="L39" s="39">
        <v>0.87680000932928903</v>
      </c>
      <c r="M39" s="47">
        <v>1</v>
      </c>
      <c r="N39" s="17">
        <v>0.49605329775875001</v>
      </c>
      <c r="O39" s="7">
        <f>Q39/P39/N39</f>
        <v>85.451113995755804</v>
      </c>
      <c r="P39" s="7">
        <v>2.1451320712193631</v>
      </c>
      <c r="Q39" s="33">
        <v>90.928516564624687</v>
      </c>
      <c r="R39" s="41" t="s">
        <v>1675</v>
      </c>
      <c r="S39" s="33" t="s">
        <v>1675</v>
      </c>
      <c r="T39" s="45" t="s">
        <v>1677</v>
      </c>
      <c r="U39" s="55">
        <f>RANK(Q39,$Q$5:$Q$3209,0)</f>
        <v>35</v>
      </c>
      <c r="V39" s="55">
        <f>RANK(W39,$W$5:$W$3209,0)</f>
        <v>24</v>
      </c>
      <c r="W39" s="55">
        <f>N39*O39</f>
        <v>42.388306894753548</v>
      </c>
      <c r="X39" s="1">
        <f t="shared" si="0"/>
        <v>18152.73329589684</v>
      </c>
    </row>
    <row r="40" spans="3:24" x14ac:dyDescent="0.25">
      <c r="C40" s="19" t="s">
        <v>1714</v>
      </c>
      <c r="D40" s="6" t="s">
        <v>51</v>
      </c>
      <c r="E40" s="6" t="s">
        <v>12</v>
      </c>
      <c r="F40" s="48">
        <v>18.1239465434594</v>
      </c>
      <c r="G40" s="8">
        <v>77.544740557283603</v>
      </c>
      <c r="H40" s="9">
        <v>0.73717856185003705</v>
      </c>
      <c r="I40" s="40">
        <v>15</v>
      </c>
      <c r="J40" s="7">
        <v>5</v>
      </c>
      <c r="K40" s="9">
        <v>0.96092382448259595</v>
      </c>
      <c r="L40" s="39">
        <v>1</v>
      </c>
      <c r="M40" s="47">
        <v>1</v>
      </c>
      <c r="N40" s="17">
        <v>0.42045330195646002</v>
      </c>
      <c r="O40" s="7">
        <f>Q40/P40/N40</f>
        <v>65.39123102353102</v>
      </c>
      <c r="P40" s="7">
        <v>3.2928799330311334</v>
      </c>
      <c r="Q40" s="33">
        <v>90.534305880036854</v>
      </c>
      <c r="R40" s="41" t="s">
        <v>1675</v>
      </c>
      <c r="S40" s="33" t="s">
        <v>1675</v>
      </c>
      <c r="T40" s="45" t="s">
        <v>1675</v>
      </c>
      <c r="U40" s="55">
        <f>RANK(Q40,$Q$5:$Q$3209,0)</f>
        <v>36</v>
      </c>
      <c r="V40" s="55">
        <f>RANK(W40,$W$5:$W$3209,0)</f>
        <v>78</v>
      </c>
      <c r="W40" s="55">
        <f>N40*O40</f>
        <v>27.493959002841326</v>
      </c>
      <c r="X40" s="1">
        <f t="shared" si="0"/>
        <v>18061.804779332215</v>
      </c>
    </row>
    <row r="41" spans="3:24" x14ac:dyDescent="0.25">
      <c r="C41" s="19" t="s">
        <v>1715</v>
      </c>
      <c r="D41" s="6" t="s">
        <v>229</v>
      </c>
      <c r="E41" s="6" t="s">
        <v>90</v>
      </c>
      <c r="F41" s="48">
        <v>11.7226030640429</v>
      </c>
      <c r="G41" s="8">
        <v>82.729092711527002</v>
      </c>
      <c r="H41" s="9">
        <v>1</v>
      </c>
      <c r="I41" s="40">
        <v>8</v>
      </c>
      <c r="J41" s="7">
        <v>9</v>
      </c>
      <c r="K41" s="9">
        <v>1</v>
      </c>
      <c r="L41" s="39">
        <v>1</v>
      </c>
      <c r="M41" s="47">
        <v>0</v>
      </c>
      <c r="N41" s="17">
        <v>0.30163124386485402</v>
      </c>
      <c r="O41" s="7">
        <f>Q41/P41/N41</f>
        <v>102.13894746300707</v>
      </c>
      <c r="P41" s="7">
        <v>2.883126205960731</v>
      </c>
      <c r="Q41" s="33">
        <v>88.824210662633263</v>
      </c>
      <c r="R41" s="41" t="s">
        <v>1675</v>
      </c>
      <c r="S41" s="33" t="s">
        <v>1675</v>
      </c>
      <c r="T41" s="45" t="s">
        <v>1676</v>
      </c>
      <c r="U41" s="55">
        <f>RANK(Q41,$Q$5:$Q$3209,0)</f>
        <v>37</v>
      </c>
      <c r="V41" s="55">
        <f>RANK(W41,$W$5:$W$3209,0)</f>
        <v>57</v>
      </c>
      <c r="W41" s="55">
        <f>N41*O41</f>
        <v>30.808297770313796</v>
      </c>
      <c r="X41" s="1">
        <f t="shared" si="0"/>
        <v>17971.270473452179</v>
      </c>
    </row>
    <row r="42" spans="3:24" x14ac:dyDescent="0.25">
      <c r="C42" s="19" t="s">
        <v>1716</v>
      </c>
      <c r="D42" s="6" t="s">
        <v>471</v>
      </c>
      <c r="E42" s="6" t="s">
        <v>126</v>
      </c>
      <c r="F42" s="48">
        <v>9.4896177163048296</v>
      </c>
      <c r="G42" s="8">
        <v>86.800233101179501</v>
      </c>
      <c r="H42" s="9">
        <v>0.98601210358552105</v>
      </c>
      <c r="I42" s="40">
        <v>2</v>
      </c>
      <c r="J42" s="7">
        <v>6</v>
      </c>
      <c r="K42" s="9">
        <v>1</v>
      </c>
      <c r="L42" s="39">
        <v>1</v>
      </c>
      <c r="M42" s="47">
        <v>0</v>
      </c>
      <c r="N42" s="17">
        <v>0.39380994115485801</v>
      </c>
      <c r="O42" s="7">
        <f>Q42/P42/N42</f>
        <v>102.13894746300707</v>
      </c>
      <c r="P42" s="7">
        <v>2.2057530289361313</v>
      </c>
      <c r="Q42" s="33">
        <v>88.722738356081052</v>
      </c>
      <c r="R42" s="41" t="s">
        <v>1675</v>
      </c>
      <c r="S42" s="33" t="s">
        <v>1675</v>
      </c>
      <c r="T42" s="45" t="s">
        <v>1677</v>
      </c>
      <c r="U42" s="55">
        <f>RANK(Q42,$Q$5:$Q$3209,0)</f>
        <v>38</v>
      </c>
      <c r="V42" s="55">
        <f>RANK(W42,$W$5:$W$3209,0)</f>
        <v>27</v>
      </c>
      <c r="W42" s="55">
        <f>N42*O42</f>
        <v>40.223332890025951</v>
      </c>
      <c r="X42" s="1">
        <f t="shared" si="0"/>
        <v>17882.446262789545</v>
      </c>
    </row>
    <row r="43" spans="3:24" x14ac:dyDescent="0.25">
      <c r="C43" s="19" t="s">
        <v>1717</v>
      </c>
      <c r="D43" s="6" t="s">
        <v>49</v>
      </c>
      <c r="E43" s="6" t="s">
        <v>19</v>
      </c>
      <c r="F43" s="48">
        <v>19.280318938532801</v>
      </c>
      <c r="G43" s="8">
        <v>89.536445055185496</v>
      </c>
      <c r="H43" s="9">
        <v>0.61349592162003097</v>
      </c>
      <c r="I43" s="40">
        <v>11</v>
      </c>
      <c r="J43" s="7">
        <v>8</v>
      </c>
      <c r="K43" s="9">
        <v>1</v>
      </c>
      <c r="L43" s="39">
        <v>1</v>
      </c>
      <c r="M43" s="47">
        <v>1</v>
      </c>
      <c r="N43" s="17">
        <v>0.39523909637480198</v>
      </c>
      <c r="O43" s="7">
        <f>Q43/P43/N43</f>
        <v>85.451113995755804</v>
      </c>
      <c r="P43" s="7">
        <v>2.6123849497087392</v>
      </c>
      <c r="Q43" s="33">
        <v>88.229699406303681</v>
      </c>
      <c r="R43" s="41" t="s">
        <v>1675</v>
      </c>
      <c r="S43" s="33" t="s">
        <v>1675</v>
      </c>
      <c r="T43" s="45" t="s">
        <v>1676</v>
      </c>
      <c r="U43" s="55">
        <f>RANK(Q43,$Q$5:$Q$3209,0)</f>
        <v>39</v>
      </c>
      <c r="V43" s="55">
        <f>RANK(W43,$W$5:$W$3209,0)</f>
        <v>45</v>
      </c>
      <c r="W43" s="55">
        <f>N43*O43</f>
        <v>33.773621079902718</v>
      </c>
      <c r="X43" s="1">
        <f t="shared" si="0"/>
        <v>17793.723524433462</v>
      </c>
    </row>
    <row r="44" spans="3:24" x14ac:dyDescent="0.25">
      <c r="C44" s="19" t="s">
        <v>1718</v>
      </c>
      <c r="D44" s="6" t="s">
        <v>79</v>
      </c>
      <c r="E44" s="6" t="s">
        <v>12</v>
      </c>
      <c r="F44" s="48">
        <v>17.961905832820701</v>
      </c>
      <c r="G44" s="8">
        <v>85.882990760610298</v>
      </c>
      <c r="H44" s="9">
        <v>0.96117970055939705</v>
      </c>
      <c r="I44" s="40">
        <v>13</v>
      </c>
      <c r="J44" s="7">
        <v>4</v>
      </c>
      <c r="K44" s="9">
        <v>0.86211792139395405</v>
      </c>
      <c r="L44" s="39">
        <v>1</v>
      </c>
      <c r="M44" s="47">
        <v>0</v>
      </c>
      <c r="N44" s="17">
        <v>0.41118459060915002</v>
      </c>
      <c r="O44" s="7">
        <f>Q44/P44/N44</f>
        <v>85.451113995755804</v>
      </c>
      <c r="P44" s="7">
        <v>2.4970922176356241</v>
      </c>
      <c r="Q44" s="33">
        <v>87.738284945192021</v>
      </c>
      <c r="R44" s="41" t="s">
        <v>1675</v>
      </c>
      <c r="S44" s="33" t="s">
        <v>1675</v>
      </c>
      <c r="T44" s="45" t="s">
        <v>1676</v>
      </c>
      <c r="U44" s="55">
        <f>RANK(Q44,$Q$5:$Q$3209,0)</f>
        <v>40</v>
      </c>
      <c r="V44" s="55">
        <f>RANK(W44,$W$5:$W$3209,0)</f>
        <v>40</v>
      </c>
      <c r="W44" s="55">
        <f>N44*O44</f>
        <v>35.13618132544066</v>
      </c>
      <c r="X44" s="1">
        <f t="shared" si="0"/>
        <v>17705.493825027159</v>
      </c>
    </row>
    <row r="45" spans="3:24" x14ac:dyDescent="0.25">
      <c r="C45" s="19" t="s">
        <v>1719</v>
      </c>
      <c r="D45" s="6" t="s">
        <v>213</v>
      </c>
      <c r="E45" s="6" t="s">
        <v>16</v>
      </c>
      <c r="F45" s="48">
        <v>9.4331939521366603</v>
      </c>
      <c r="G45" s="8">
        <v>77.563098319653704</v>
      </c>
      <c r="H45" s="9">
        <v>0.77774916852257503</v>
      </c>
      <c r="I45" s="40">
        <v>6</v>
      </c>
      <c r="J45" s="7">
        <v>4</v>
      </c>
      <c r="K45" s="9">
        <v>1</v>
      </c>
      <c r="L45" s="39">
        <v>1</v>
      </c>
      <c r="M45" s="47">
        <v>0</v>
      </c>
      <c r="N45" s="17">
        <v>0.31238819844972598</v>
      </c>
      <c r="O45" s="7">
        <f>Q45/P45/N45</f>
        <v>102.13894746300707</v>
      </c>
      <c r="P45" s="7">
        <v>2.7399651274530648</v>
      </c>
      <c r="Q45" s="33">
        <v>87.424072224867302</v>
      </c>
      <c r="R45" s="41" t="s">
        <v>1675</v>
      </c>
      <c r="S45" s="33" t="s">
        <v>1675</v>
      </c>
      <c r="T45" s="45" t="s">
        <v>1676</v>
      </c>
      <c r="U45" s="55">
        <f>RANK(Q45,$Q$5:$Q$3209,0)</f>
        <v>41</v>
      </c>
      <c r="V45" s="55">
        <f>RANK(W45,$W$5:$W$3209,0)</f>
        <v>52</v>
      </c>
      <c r="W45" s="55">
        <f>N45*O45</f>
        <v>31.907001789519988</v>
      </c>
      <c r="X45" s="1">
        <f t="shared" si="0"/>
        <v>17617.755540081966</v>
      </c>
    </row>
    <row r="46" spans="3:24" x14ac:dyDescent="0.25">
      <c r="C46" s="19" t="s">
        <v>1720</v>
      </c>
      <c r="D46" s="6" t="s">
        <v>353</v>
      </c>
      <c r="E46" s="6" t="s">
        <v>16</v>
      </c>
      <c r="F46" s="48">
        <v>11.656558285974301</v>
      </c>
      <c r="G46" s="8">
        <v>81.112026499819905</v>
      </c>
      <c r="H46" s="9">
        <v>0.97858451991534101</v>
      </c>
      <c r="I46" s="40">
        <v>4</v>
      </c>
      <c r="J46" s="7">
        <v>8</v>
      </c>
      <c r="K46" s="9">
        <v>1</v>
      </c>
      <c r="L46" s="39">
        <v>1</v>
      </c>
      <c r="M46" s="47">
        <v>0</v>
      </c>
      <c r="N46" s="17">
        <v>0.43183940907705998</v>
      </c>
      <c r="O46" s="7">
        <f>Q46/P46/N46</f>
        <v>102.13894746300707</v>
      </c>
      <c r="P46" s="7">
        <v>1.9712575036022995</v>
      </c>
      <c r="Q46" s="33">
        <v>86.947482245324821</v>
      </c>
      <c r="R46" s="41" t="s">
        <v>1675</v>
      </c>
      <c r="S46" s="33" t="s">
        <v>1675</v>
      </c>
      <c r="T46" s="45" t="s">
        <v>1677</v>
      </c>
      <c r="U46" s="55">
        <f>RANK(Q46,$Q$5:$Q$3209,0)</f>
        <v>42</v>
      </c>
      <c r="V46" s="55">
        <f>RANK(W46,$W$5:$W$3209,0)</f>
        <v>20</v>
      </c>
      <c r="W46" s="55">
        <f>N46*O46</f>
        <v>44.10762271617785</v>
      </c>
      <c r="X46" s="1">
        <f t="shared" si="0"/>
        <v>17530.331467857097</v>
      </c>
    </row>
    <row r="47" spans="3:24" x14ac:dyDescent="0.25">
      <c r="C47" s="19" t="s">
        <v>1721</v>
      </c>
      <c r="D47" s="6" t="s">
        <v>40</v>
      </c>
      <c r="E47" s="6" t="s">
        <v>19</v>
      </c>
      <c r="F47" s="48">
        <v>12.827276024349199</v>
      </c>
      <c r="G47" s="8">
        <v>89.151316558915298</v>
      </c>
      <c r="H47" s="9">
        <v>0.37508175613921002</v>
      </c>
      <c r="I47" s="40">
        <v>16</v>
      </c>
      <c r="J47" s="7">
        <v>9</v>
      </c>
      <c r="K47" s="9">
        <v>0.99594725230444503</v>
      </c>
      <c r="L47" s="39">
        <v>1</v>
      </c>
      <c r="M47" s="47">
        <v>0</v>
      </c>
      <c r="N47" s="17">
        <v>0.33733654647518702</v>
      </c>
      <c r="O47" s="7">
        <f>Q47/P47/N47</f>
        <v>85.45111399575579</v>
      </c>
      <c r="P47" s="7">
        <v>2.9749438899807932</v>
      </c>
      <c r="Q47" s="33">
        <v>85.755089055886316</v>
      </c>
      <c r="R47" s="41" t="s">
        <v>1675</v>
      </c>
      <c r="S47" s="33" t="s">
        <v>1675</v>
      </c>
      <c r="T47" s="45" t="s">
        <v>1676</v>
      </c>
      <c r="U47" s="55">
        <f>RANK(Q47,$Q$5:$Q$3209,0)</f>
        <v>43</v>
      </c>
      <c r="V47" s="55">
        <f>RANK(W47,$W$5:$W$3209,0)</f>
        <v>70</v>
      </c>
      <c r="W47" s="55">
        <f>N47*O47</f>
        <v>28.825783687785776</v>
      </c>
      <c r="X47" s="1">
        <f t="shared" si="0"/>
        <v>17443.383985611774</v>
      </c>
    </row>
    <row r="48" spans="3:24" x14ac:dyDescent="0.25">
      <c r="C48" s="19" t="s">
        <v>1722</v>
      </c>
      <c r="D48" s="6" t="s">
        <v>990</v>
      </c>
      <c r="E48" s="6" t="s">
        <v>90</v>
      </c>
      <c r="F48" s="48">
        <v>16.311265332710501</v>
      </c>
      <c r="G48" s="8">
        <v>93.2168656328586</v>
      </c>
      <c r="H48" s="9">
        <v>0.77602445494404304</v>
      </c>
      <c r="I48" s="40">
        <v>14</v>
      </c>
      <c r="J48" s="7">
        <v>34</v>
      </c>
      <c r="K48" s="9">
        <v>1</v>
      </c>
      <c r="L48" s="39">
        <v>1</v>
      </c>
      <c r="M48" s="47">
        <v>1</v>
      </c>
      <c r="N48" s="17">
        <v>0.51303807815407099</v>
      </c>
      <c r="O48" s="7">
        <f>Q48/P48/N48</f>
        <v>102.13894746300709</v>
      </c>
      <c r="P48" s="7">
        <v>1.5869320771887319</v>
      </c>
      <c r="Q48" s="33">
        <v>83.157096461983585</v>
      </c>
      <c r="R48" s="41" t="s">
        <v>1675</v>
      </c>
      <c r="S48" s="33" t="s">
        <v>1675</v>
      </c>
      <c r="T48" s="45" t="s">
        <v>1677</v>
      </c>
      <c r="U48" s="55">
        <f>RANK(Q48,$Q$5:$Q$3209,0)</f>
        <v>44</v>
      </c>
      <c r="V48" s="55">
        <f>RANK(W48,$W$5:$W$3209,0)</f>
        <v>11</v>
      </c>
      <c r="W48" s="55">
        <f>N48*O48</f>
        <v>52.40116931110078</v>
      </c>
      <c r="X48" s="1">
        <f t="shared" si="0"/>
        <v>17357.628896555889</v>
      </c>
    </row>
    <row r="49" spans="3:24" x14ac:dyDescent="0.25">
      <c r="C49" s="19" t="s">
        <v>1723</v>
      </c>
      <c r="D49" s="6" t="s">
        <v>87</v>
      </c>
      <c r="E49" s="6" t="s">
        <v>90</v>
      </c>
      <c r="F49" s="48">
        <v>12.1253350097602</v>
      </c>
      <c r="G49" s="8">
        <v>91.272470482205804</v>
      </c>
      <c r="H49" s="9">
        <v>0.97346724887981495</v>
      </c>
      <c r="I49" s="40">
        <v>8</v>
      </c>
      <c r="J49" s="7">
        <v>4</v>
      </c>
      <c r="K49" s="9">
        <v>1</v>
      </c>
      <c r="L49" s="39">
        <v>1</v>
      </c>
      <c r="M49" s="47">
        <v>1</v>
      </c>
      <c r="N49" s="17">
        <v>0.260861684955008</v>
      </c>
      <c r="O49" s="7">
        <f>Q49/P49/N49</f>
        <v>102.13894746300706</v>
      </c>
      <c r="P49" s="7">
        <v>3.1093494306793406</v>
      </c>
      <c r="Q49" s="33">
        <v>82.845935118297845</v>
      </c>
      <c r="R49" s="41" t="s">
        <v>1675</v>
      </c>
      <c r="S49" s="33" t="s">
        <v>1675</v>
      </c>
      <c r="T49" s="45" t="s">
        <v>1675</v>
      </c>
      <c r="U49" s="55">
        <f>RANK(Q49,$Q$5:$Q$3209,0)</f>
        <v>45</v>
      </c>
      <c r="V49" s="55">
        <f>RANK(W49,$W$5:$W$3209,0)</f>
        <v>85</v>
      </c>
      <c r="W49" s="55">
        <f>N49*O49</f>
        <v>26.644137934731059</v>
      </c>
      <c r="X49" s="1">
        <f t="shared" si="0"/>
        <v>17274.471800093906</v>
      </c>
    </row>
    <row r="50" spans="3:24" x14ac:dyDescent="0.25">
      <c r="C50" s="19" t="s">
        <v>1724</v>
      </c>
      <c r="D50" s="6" t="s">
        <v>81</v>
      </c>
      <c r="E50" s="6" t="s">
        <v>27</v>
      </c>
      <c r="F50" s="48">
        <v>15.209358100489</v>
      </c>
      <c r="G50" s="8">
        <v>69.337362633586693</v>
      </c>
      <c r="H50" s="9">
        <v>0.87560038877955204</v>
      </c>
      <c r="I50" s="40">
        <v>19</v>
      </c>
      <c r="J50" s="7">
        <v>11</v>
      </c>
      <c r="K50" s="9">
        <v>1</v>
      </c>
      <c r="L50" s="39">
        <v>1</v>
      </c>
      <c r="M50" s="47">
        <v>1</v>
      </c>
      <c r="N50" s="17">
        <v>0.52217674519207802</v>
      </c>
      <c r="O50" s="7">
        <f>Q50/P50/N50</f>
        <v>65.391231023531006</v>
      </c>
      <c r="P50" s="7">
        <v>2.4231426360844797</v>
      </c>
      <c r="Q50" s="33">
        <v>82.740095796455279</v>
      </c>
      <c r="R50" s="41" t="s">
        <v>1675</v>
      </c>
      <c r="S50" s="33" t="s">
        <v>1675</v>
      </c>
      <c r="T50" s="45" t="s">
        <v>1676</v>
      </c>
      <c r="U50" s="55">
        <f>RANK(Q50,$Q$5:$Q$3209,0)</f>
        <v>46</v>
      </c>
      <c r="V50" s="55">
        <f>RANK(W50,$W$5:$W$3209,0)</f>
        <v>44</v>
      </c>
      <c r="W50" s="55">
        <f>N50*O50</f>
        <v>34.145780179970657</v>
      </c>
      <c r="X50" s="1">
        <f t="shared" si="0"/>
        <v>17191.625864975609</v>
      </c>
    </row>
    <row r="51" spans="3:24" x14ac:dyDescent="0.25">
      <c r="C51" s="19" t="s">
        <v>1725</v>
      </c>
      <c r="D51" s="6" t="s">
        <v>153</v>
      </c>
      <c r="E51" s="6" t="s">
        <v>39</v>
      </c>
      <c r="F51" s="48">
        <v>16.620336694318599</v>
      </c>
      <c r="G51" s="8">
        <v>96.1350293902468</v>
      </c>
      <c r="H51" s="9">
        <v>0.99732454246939894</v>
      </c>
      <c r="I51" s="40">
        <v>4</v>
      </c>
      <c r="J51" s="7">
        <v>3</v>
      </c>
      <c r="K51" s="9">
        <v>1</v>
      </c>
      <c r="L51" s="39">
        <v>1</v>
      </c>
      <c r="M51" s="47">
        <v>0</v>
      </c>
      <c r="N51" s="17">
        <v>0.37093972630080102</v>
      </c>
      <c r="O51" s="7">
        <f>Q51/P51/N51</f>
        <v>102.13894746300707</v>
      </c>
      <c r="P51" s="7">
        <v>2.1782041443294804</v>
      </c>
      <c r="Q51" s="33">
        <v>82.526476922194632</v>
      </c>
      <c r="R51" s="41" t="s">
        <v>1675</v>
      </c>
      <c r="S51" s="33" t="s">
        <v>1675</v>
      </c>
      <c r="T51" s="45" t="s">
        <v>1677</v>
      </c>
      <c r="U51" s="55">
        <f>RANK(Q51,$Q$5:$Q$3209,0)</f>
        <v>47</v>
      </c>
      <c r="V51" s="55">
        <f>RANK(W51,$W$5:$W$3209,0)</f>
        <v>31</v>
      </c>
      <c r="W51" s="55">
        <f>N51*O51</f>
        <v>37.887393216579738</v>
      </c>
      <c r="X51" s="1">
        <f t="shared" si="0"/>
        <v>17108.885769179153</v>
      </c>
    </row>
    <row r="52" spans="3:24" x14ac:dyDescent="0.25">
      <c r="C52" s="19" t="s">
        <v>1726</v>
      </c>
      <c r="D52" s="6" t="s">
        <v>209</v>
      </c>
      <c r="E52" s="6" t="s">
        <v>90</v>
      </c>
      <c r="F52" s="48">
        <v>2.7688475428470101</v>
      </c>
      <c r="G52" s="8">
        <v>85.423062704478298</v>
      </c>
      <c r="H52" s="9">
        <v>1</v>
      </c>
      <c r="I52" s="40">
        <v>1</v>
      </c>
      <c r="J52" s="7">
        <v>5</v>
      </c>
      <c r="K52" s="9">
        <v>1</v>
      </c>
      <c r="L52" s="39">
        <v>1</v>
      </c>
      <c r="M52" s="47">
        <v>0</v>
      </c>
      <c r="N52" s="17">
        <v>0.243923995946558</v>
      </c>
      <c r="O52" s="7">
        <f>Q52/P52/N52</f>
        <v>102.13894746300706</v>
      </c>
      <c r="P52" s="7">
        <v>3.3076754476881534</v>
      </c>
      <c r="Q52" s="33">
        <v>82.407889862796154</v>
      </c>
      <c r="R52" s="41" t="s">
        <v>1675</v>
      </c>
      <c r="S52" s="33" t="s">
        <v>1675</v>
      </c>
      <c r="T52" s="45" t="s">
        <v>1675</v>
      </c>
      <c r="U52" s="55">
        <f>RANK(Q52,$Q$5:$Q$3209,0)</f>
        <v>48</v>
      </c>
      <c r="V52" s="55">
        <f>RANK(W52,$W$5:$W$3209,0)</f>
        <v>95</v>
      </c>
      <c r="W52" s="55">
        <f>N52*O52</f>
        <v>24.914140206952233</v>
      </c>
      <c r="X52" s="1">
        <f t="shared" si="0"/>
        <v>17026.359292256959</v>
      </c>
    </row>
    <row r="53" spans="3:24" x14ac:dyDescent="0.25">
      <c r="C53" s="19" t="s">
        <v>1727</v>
      </c>
      <c r="D53" s="6" t="s">
        <v>305</v>
      </c>
      <c r="E53" s="6" t="s">
        <v>126</v>
      </c>
      <c r="F53" s="48">
        <v>16.4175747699243</v>
      </c>
      <c r="G53" s="8">
        <v>84.647551473924395</v>
      </c>
      <c r="H53" s="9">
        <v>1</v>
      </c>
      <c r="I53" s="40">
        <v>6</v>
      </c>
      <c r="J53" s="7">
        <v>6</v>
      </c>
      <c r="K53" s="9">
        <v>1</v>
      </c>
      <c r="L53" s="39">
        <v>0.85874580183583404</v>
      </c>
      <c r="M53" s="47">
        <v>0</v>
      </c>
      <c r="N53" s="17">
        <v>0.38268493110461399</v>
      </c>
      <c r="O53" s="7">
        <f>Q53/P53/N53</f>
        <v>102.13894746300707</v>
      </c>
      <c r="P53" s="7">
        <v>2.1023061493990554</v>
      </c>
      <c r="Q53" s="33">
        <v>82.172916298005717</v>
      </c>
      <c r="R53" s="41" t="s">
        <v>1675</v>
      </c>
      <c r="S53" s="33" t="s">
        <v>1675</v>
      </c>
      <c r="T53" s="45" t="s">
        <v>1677</v>
      </c>
      <c r="U53" s="55">
        <f>RANK(Q53,$Q$5:$Q$3209,0)</f>
        <v>49</v>
      </c>
      <c r="V53" s="55">
        <f>RANK(W53,$W$5:$W$3209,0)</f>
        <v>30</v>
      </c>
      <c r="W53" s="55">
        <f>N53*O53</f>
        <v>39.087036072978648</v>
      </c>
      <c r="X53" s="1">
        <f t="shared" si="0"/>
        <v>16943.951402394163</v>
      </c>
    </row>
    <row r="54" spans="3:24" x14ac:dyDescent="0.25">
      <c r="C54" s="19" t="s">
        <v>1728</v>
      </c>
      <c r="D54" s="6" t="s">
        <v>327</v>
      </c>
      <c r="E54" s="6" t="s">
        <v>131</v>
      </c>
      <c r="F54" s="48">
        <v>22.927756427846674</v>
      </c>
      <c r="G54" s="8">
        <v>77.114313550863201</v>
      </c>
      <c r="H54" s="9">
        <v>1</v>
      </c>
      <c r="I54" s="40">
        <v>14</v>
      </c>
      <c r="J54" s="7">
        <v>12</v>
      </c>
      <c r="K54" s="9">
        <v>0.999999999999999</v>
      </c>
      <c r="L54" s="39">
        <v>0.97763631143471097</v>
      </c>
      <c r="M54" s="47">
        <v>0</v>
      </c>
      <c r="N54" s="17">
        <v>0.37639611798294698</v>
      </c>
      <c r="O54" s="7">
        <f>Q54/P54/N54</f>
        <v>85.451113995755804</v>
      </c>
      <c r="P54" s="7">
        <v>2.5543388042467523</v>
      </c>
      <c r="Q54" s="33">
        <v>82.156393332317393</v>
      </c>
      <c r="R54" s="41" t="s">
        <v>1675</v>
      </c>
      <c r="S54" s="33" t="s">
        <v>1675</v>
      </c>
      <c r="T54" s="45" t="s">
        <v>1676</v>
      </c>
      <c r="U54" s="55">
        <f>RANK(Q54,$Q$5:$Q$3209,0)</f>
        <v>50</v>
      </c>
      <c r="V54" s="55">
        <f>RANK(W54,$W$5:$W$3209,0)</f>
        <v>49</v>
      </c>
      <c r="W54" s="55">
        <f>N54*O54</f>
        <v>32.163467585320753</v>
      </c>
      <c r="X54" s="1">
        <f t="shared" si="0"/>
        <v>16861.778486096158</v>
      </c>
    </row>
    <row r="55" spans="3:24" x14ac:dyDescent="0.25">
      <c r="C55" s="19" t="s">
        <v>1729</v>
      </c>
      <c r="D55" s="6" t="s">
        <v>705</v>
      </c>
      <c r="E55" s="6" t="s">
        <v>39</v>
      </c>
      <c r="F55" s="48">
        <v>23.9896423248735</v>
      </c>
      <c r="G55" s="8">
        <v>86.432328507153002</v>
      </c>
      <c r="H55" s="9">
        <v>1</v>
      </c>
      <c r="I55" s="40">
        <v>4</v>
      </c>
      <c r="J55" s="7">
        <v>6</v>
      </c>
      <c r="K55" s="9">
        <v>1</v>
      </c>
      <c r="L55" s="39">
        <v>1</v>
      </c>
      <c r="M55" s="47">
        <v>0</v>
      </c>
      <c r="N55" s="17">
        <v>0.43480975181281101</v>
      </c>
      <c r="O55" s="7">
        <f>Q55/P55/N55</f>
        <v>85.451113995755819</v>
      </c>
      <c r="P55" s="7">
        <v>2.2058242239904553</v>
      </c>
      <c r="Q55" s="33">
        <v>81.957349783272591</v>
      </c>
      <c r="R55" s="41" t="s">
        <v>1675</v>
      </c>
      <c r="S55" s="33" t="s">
        <v>1675</v>
      </c>
      <c r="T55" s="45" t="s">
        <v>1677</v>
      </c>
      <c r="U55" s="55">
        <f>RANK(Q55,$Q$5:$Q$3209,0)</f>
        <v>51</v>
      </c>
      <c r="V55" s="55">
        <f>RANK(W55,$W$5:$W$3209,0)</f>
        <v>34</v>
      </c>
      <c r="W55" s="55">
        <f>N55*O55</f>
        <v>37.154977668622806</v>
      </c>
      <c r="X55" s="1">
        <f t="shared" si="0"/>
        <v>16779.622092763842</v>
      </c>
    </row>
    <row r="56" spans="3:24" x14ac:dyDescent="0.25">
      <c r="C56" s="19" t="s">
        <v>1730</v>
      </c>
      <c r="D56" s="6" t="s">
        <v>213</v>
      </c>
      <c r="E56" s="6" t="s">
        <v>16</v>
      </c>
      <c r="F56" s="48">
        <v>14.8518948293184</v>
      </c>
      <c r="G56" s="8">
        <v>89.587084694258806</v>
      </c>
      <c r="H56" s="9">
        <v>1</v>
      </c>
      <c r="I56" s="40">
        <v>10</v>
      </c>
      <c r="J56" s="7">
        <v>7</v>
      </c>
      <c r="K56" s="9">
        <v>1</v>
      </c>
      <c r="L56" s="39">
        <v>1</v>
      </c>
      <c r="M56" s="47">
        <v>0</v>
      </c>
      <c r="N56" s="17">
        <v>0.33747794528927999</v>
      </c>
      <c r="O56" s="7">
        <f>Q56/P56/N56</f>
        <v>102.13894746300707</v>
      </c>
      <c r="P56" s="7">
        <v>2.3226690185293521</v>
      </c>
      <c r="Q56" s="33">
        <v>80.061569840803429</v>
      </c>
      <c r="R56" s="41" t="s">
        <v>1675</v>
      </c>
      <c r="S56" s="33" t="s">
        <v>1675</v>
      </c>
      <c r="T56" s="45" t="s">
        <v>1676</v>
      </c>
      <c r="U56" s="55">
        <f>RANK(Q56,$Q$5:$Q$3209,0)</f>
        <v>52</v>
      </c>
      <c r="V56" s="55">
        <f>RANK(W56,$W$5:$W$3209,0)</f>
        <v>42</v>
      </c>
      <c r="W56" s="55">
        <f>N56*O56</f>
        <v>34.469642123825345</v>
      </c>
      <c r="X56" s="1">
        <f t="shared" si="0"/>
        <v>16697.664742980571</v>
      </c>
    </row>
    <row r="57" spans="3:24" x14ac:dyDescent="0.25">
      <c r="C57" s="19" t="s">
        <v>1731</v>
      </c>
      <c r="D57" s="6" t="s">
        <v>229</v>
      </c>
      <c r="E57" s="6" t="s">
        <v>90</v>
      </c>
      <c r="F57" s="48">
        <v>5.3961960627213301</v>
      </c>
      <c r="G57" s="8">
        <v>93.309194679877095</v>
      </c>
      <c r="H57" s="9">
        <v>1</v>
      </c>
      <c r="I57" s="40">
        <v>1</v>
      </c>
      <c r="J57" s="7">
        <v>9</v>
      </c>
      <c r="K57" s="9">
        <v>1</v>
      </c>
      <c r="L57" s="39">
        <v>1</v>
      </c>
      <c r="M57" s="47">
        <v>0</v>
      </c>
      <c r="N57" s="17">
        <v>0.29737703920633601</v>
      </c>
      <c r="O57" s="7">
        <f>Q57/P57/N57</f>
        <v>102.13894746300707</v>
      </c>
      <c r="P57" s="7">
        <v>2.6132484030326664</v>
      </c>
      <c r="Q57" s="33">
        <v>79.374226288631164</v>
      </c>
      <c r="R57" s="41" t="s">
        <v>1675</v>
      </c>
      <c r="S57" s="33" t="s">
        <v>1675</v>
      </c>
      <c r="T57" s="45" t="s">
        <v>1676</v>
      </c>
      <c r="U57" s="55">
        <f>RANK(Q57,$Q$5:$Q$3209,0)</f>
        <v>53</v>
      </c>
      <c r="V57" s="55">
        <f>RANK(W57,$W$5:$W$3209,0)</f>
        <v>59</v>
      </c>
      <c r="W57" s="55">
        <f>N57*O57</f>
        <v>30.373777784200549</v>
      </c>
      <c r="X57" s="1">
        <f t="shared" si="0"/>
        <v>16617.603173139767</v>
      </c>
    </row>
    <row r="58" spans="3:24" x14ac:dyDescent="0.25">
      <c r="C58" s="19" t="s">
        <v>1732</v>
      </c>
      <c r="D58" s="6" t="s">
        <v>23</v>
      </c>
      <c r="E58" s="6" t="s">
        <v>19</v>
      </c>
      <c r="F58" s="48">
        <v>6.8692053248998004</v>
      </c>
      <c r="G58" s="8">
        <v>90.518823786355497</v>
      </c>
      <c r="H58" s="9">
        <v>0.64487091961947296</v>
      </c>
      <c r="I58" s="40">
        <v>17</v>
      </c>
      <c r="J58" s="7">
        <v>9</v>
      </c>
      <c r="K58" s="9">
        <v>1</v>
      </c>
      <c r="L58" s="39">
        <v>1</v>
      </c>
      <c r="M58" s="47">
        <v>0</v>
      </c>
      <c r="N58" s="17">
        <v>0.33335710703669202</v>
      </c>
      <c r="O58" s="7">
        <f>Q58/P58/N58</f>
        <v>85.451113995755819</v>
      </c>
      <c r="P58" s="7">
        <v>2.7822158806829149</v>
      </c>
      <c r="Q58" s="33">
        <v>79.253467502515704</v>
      </c>
      <c r="R58" s="41" t="s">
        <v>1675</v>
      </c>
      <c r="S58" s="33" t="s">
        <v>1675</v>
      </c>
      <c r="T58" s="45" t="s">
        <v>1676</v>
      </c>
      <c r="U58" s="55">
        <f>RANK(Q58,$Q$5:$Q$3209,0)</f>
        <v>54</v>
      </c>
      <c r="V58" s="55">
        <f>RANK(W58,$W$5:$W$3209,0)</f>
        <v>72</v>
      </c>
      <c r="W58" s="55">
        <f>N58*O58</f>
        <v>28.485736154687743</v>
      </c>
      <c r="X58" s="1">
        <f t="shared" si="0"/>
        <v>16538.228946851137</v>
      </c>
    </row>
    <row r="59" spans="3:24" x14ac:dyDescent="0.25">
      <c r="C59" s="19" t="s">
        <v>1733</v>
      </c>
      <c r="D59" s="6" t="s">
        <v>223</v>
      </c>
      <c r="E59" s="6" t="s">
        <v>16</v>
      </c>
      <c r="F59" s="48">
        <v>4.1511819287164498</v>
      </c>
      <c r="G59" s="8">
        <v>96.289395106906298</v>
      </c>
      <c r="H59" s="9">
        <v>0.739037296105437</v>
      </c>
      <c r="I59" s="40">
        <v>6</v>
      </c>
      <c r="J59" s="7">
        <v>8</v>
      </c>
      <c r="K59" s="9">
        <v>1</v>
      </c>
      <c r="L59" s="39">
        <v>1</v>
      </c>
      <c r="M59" s="47">
        <v>0</v>
      </c>
      <c r="N59" s="17">
        <v>0.29400406110845501</v>
      </c>
      <c r="O59" s="7">
        <f>Q59/P59/N59</f>
        <v>102.13894746300707</v>
      </c>
      <c r="P59" s="7">
        <v>2.616634107224928</v>
      </c>
      <c r="Q59" s="33">
        <v>78.575599933556859</v>
      </c>
      <c r="R59" s="41" t="s">
        <v>1675</v>
      </c>
      <c r="S59" s="33" t="s">
        <v>1675</v>
      </c>
      <c r="T59" s="45" t="s">
        <v>1676</v>
      </c>
      <c r="U59" s="55">
        <f>RANK(Q59,$Q$5:$Q$3209,0)</f>
        <v>55</v>
      </c>
      <c r="V59" s="55">
        <f>RANK(W59,$W$5:$W$3209,0)</f>
        <v>60</v>
      </c>
      <c r="W59" s="55">
        <f>N59*O59</f>
        <v>30.029265351467206</v>
      </c>
      <c r="X59" s="1">
        <f t="shared" si="0"/>
        <v>16458.975479348621</v>
      </c>
    </row>
    <row r="60" spans="3:24" x14ac:dyDescent="0.25">
      <c r="C60" s="19" t="s">
        <v>1734</v>
      </c>
      <c r="D60" s="6" t="s">
        <v>31</v>
      </c>
      <c r="E60" s="6" t="s">
        <v>16</v>
      </c>
      <c r="F60" s="48">
        <v>19.855362175062599</v>
      </c>
      <c r="G60" s="8">
        <v>96.059228638772097</v>
      </c>
      <c r="H60" s="9">
        <v>0.99762131234787399</v>
      </c>
      <c r="I60" s="40">
        <v>13</v>
      </c>
      <c r="J60" s="7">
        <v>13</v>
      </c>
      <c r="K60" s="9">
        <v>1</v>
      </c>
      <c r="L60" s="39">
        <v>1</v>
      </c>
      <c r="M60" s="47">
        <v>1</v>
      </c>
      <c r="N60" s="17">
        <v>0.38541801253855501</v>
      </c>
      <c r="O60" s="7">
        <f>Q60/P60/N60</f>
        <v>102.13894746300707</v>
      </c>
      <c r="P60" s="7">
        <v>1.9820139148317373</v>
      </c>
      <c r="Q60" s="33">
        <v>78.024336619444497</v>
      </c>
      <c r="R60" s="41" t="s">
        <v>1675</v>
      </c>
      <c r="S60" s="33" t="s">
        <v>1675</v>
      </c>
      <c r="T60" s="45" t="s">
        <v>1677</v>
      </c>
      <c r="U60" s="55">
        <f>RANK(Q60,$Q$5:$Q$3209,0)</f>
        <v>56</v>
      </c>
      <c r="V60" s="55">
        <f>RANK(W60,$W$5:$W$3209,0)</f>
        <v>28</v>
      </c>
      <c r="W60" s="55">
        <f>N60*O60</f>
        <v>39.366190133972069</v>
      </c>
      <c r="X60" s="1">
        <f t="shared" si="0"/>
        <v>16380.399879415065</v>
      </c>
    </row>
    <row r="61" spans="3:24" x14ac:dyDescent="0.25">
      <c r="C61" s="19" t="s">
        <v>1735</v>
      </c>
      <c r="D61" s="6" t="s">
        <v>81</v>
      </c>
      <c r="E61" s="6" t="s">
        <v>27</v>
      </c>
      <c r="F61" s="48">
        <v>22.539424265079901</v>
      </c>
      <c r="G61" s="8">
        <v>63.656767996507902</v>
      </c>
      <c r="H61" s="9">
        <v>0.80336448383896997</v>
      </c>
      <c r="I61" s="40">
        <v>20</v>
      </c>
      <c r="J61" s="7">
        <v>3</v>
      </c>
      <c r="K61" s="9">
        <v>1</v>
      </c>
      <c r="L61" s="39">
        <v>1</v>
      </c>
      <c r="M61" s="47">
        <v>1</v>
      </c>
      <c r="N61" s="17">
        <v>0.49230375304632501</v>
      </c>
      <c r="O61" s="7">
        <f>Q61/P61/N61</f>
        <v>65.391231023531006</v>
      </c>
      <c r="P61" s="7">
        <v>2.4068125937622051</v>
      </c>
      <c r="Q61" s="33">
        <v>77.480949670324406</v>
      </c>
      <c r="R61" s="41" t="s">
        <v>1675</v>
      </c>
      <c r="S61" s="33" t="s">
        <v>1675</v>
      </c>
      <c r="T61" s="45" t="s">
        <v>1676</v>
      </c>
      <c r="U61" s="55">
        <f>RANK(Q61,$Q$5:$Q$3209,0)</f>
        <v>57</v>
      </c>
      <c r="V61" s="55">
        <f>RANK(W61,$W$5:$W$3209,0)</f>
        <v>48</v>
      </c>
      <c r="W61" s="55">
        <f>N61*O61</f>
        <v>32.192348449203593</v>
      </c>
      <c r="X61" s="1">
        <f t="shared" si="0"/>
        <v>16302.37554279562</v>
      </c>
    </row>
    <row r="62" spans="3:24" x14ac:dyDescent="0.25">
      <c r="C62" s="19" t="s">
        <v>1736</v>
      </c>
      <c r="D62" s="6" t="s">
        <v>17</v>
      </c>
      <c r="E62" s="6" t="s">
        <v>19</v>
      </c>
      <c r="F62" s="48">
        <v>5.2496185738436596</v>
      </c>
      <c r="G62" s="8">
        <v>89.448338468018207</v>
      </c>
      <c r="H62" s="9">
        <v>0.68590743024673795</v>
      </c>
      <c r="I62" s="40">
        <v>13</v>
      </c>
      <c r="J62" s="7">
        <v>9</v>
      </c>
      <c r="K62" s="9">
        <v>1</v>
      </c>
      <c r="L62" s="39">
        <v>1</v>
      </c>
      <c r="M62" s="47">
        <v>0</v>
      </c>
      <c r="N62" s="17">
        <v>0.298800283110774</v>
      </c>
      <c r="O62" s="7">
        <f>Q62/P62/N62</f>
        <v>85.451113995755804</v>
      </c>
      <c r="P62" s="7">
        <v>3.0343258972200009</v>
      </c>
      <c r="Q62" s="33">
        <v>77.474888016123415</v>
      </c>
      <c r="R62" s="41" t="s">
        <v>1675</v>
      </c>
      <c r="S62" s="33" t="s">
        <v>1675</v>
      </c>
      <c r="T62" s="45" t="s">
        <v>1676</v>
      </c>
      <c r="U62" s="55">
        <f>RANK(Q62,$Q$5:$Q$3209,0)</f>
        <v>58</v>
      </c>
      <c r="V62" s="55">
        <f>RANK(W62,$W$5:$W$3209,0)</f>
        <v>92</v>
      </c>
      <c r="W62" s="55">
        <f>N62*O62</f>
        <v>25.532817054062857</v>
      </c>
      <c r="X62" s="1">
        <f t="shared" si="0"/>
        <v>16224.894593125297</v>
      </c>
    </row>
    <row r="63" spans="3:24" x14ac:dyDescent="0.25">
      <c r="C63" s="19" t="s">
        <v>1737</v>
      </c>
      <c r="D63" s="6" t="s">
        <v>29</v>
      </c>
      <c r="E63" s="6" t="s">
        <v>28</v>
      </c>
      <c r="F63" s="48">
        <v>13.434983896463899</v>
      </c>
      <c r="G63" s="8">
        <v>54.263062629176702</v>
      </c>
      <c r="H63" s="9">
        <v>0.29292737437490501</v>
      </c>
      <c r="I63" s="40">
        <v>40</v>
      </c>
      <c r="J63" s="7">
        <v>16</v>
      </c>
      <c r="K63" s="9">
        <v>1</v>
      </c>
      <c r="L63" s="39">
        <v>1</v>
      </c>
      <c r="M63" s="47">
        <v>0</v>
      </c>
      <c r="N63" s="17">
        <v>0.50531914212287399</v>
      </c>
      <c r="O63" s="7">
        <f>Q63/P63/N63</f>
        <v>47.636719618242658</v>
      </c>
      <c r="P63" s="7">
        <v>3.1586334546571209</v>
      </c>
      <c r="Q63" s="33">
        <v>76.033823146891919</v>
      </c>
      <c r="R63" s="41" t="s">
        <v>1675</v>
      </c>
      <c r="S63" s="33" t="s">
        <v>1675</v>
      </c>
      <c r="T63" s="45" t="s">
        <v>1675</v>
      </c>
      <c r="U63" s="55">
        <f>RANK(Q63,$Q$5:$Q$3209,0)</f>
        <v>59</v>
      </c>
      <c r="V63" s="55">
        <f>RANK(W63,$W$5:$W$3209,0)</f>
        <v>99</v>
      </c>
      <c r="W63" s="55">
        <f>N63*O63</f>
        <v>24.071746291038263</v>
      </c>
      <c r="X63" s="1">
        <f t="shared" si="0"/>
        <v>16147.419705109172</v>
      </c>
    </row>
    <row r="64" spans="3:24" x14ac:dyDescent="0.25">
      <c r="C64" s="19" t="s">
        <v>1738</v>
      </c>
      <c r="D64" s="6" t="s">
        <v>107</v>
      </c>
      <c r="E64" s="6" t="s">
        <v>19</v>
      </c>
      <c r="F64" s="48">
        <v>18.560972673526202</v>
      </c>
      <c r="G64" s="8">
        <v>87.226464767087407</v>
      </c>
      <c r="H64" s="9">
        <v>0.99405993028957895</v>
      </c>
      <c r="I64" s="40">
        <v>8</v>
      </c>
      <c r="J64" s="7">
        <v>6</v>
      </c>
      <c r="K64" s="9">
        <v>1</v>
      </c>
      <c r="L64" s="39">
        <v>1</v>
      </c>
      <c r="M64" s="47">
        <v>0</v>
      </c>
      <c r="N64" s="17">
        <v>0.44799461164488402</v>
      </c>
      <c r="O64" s="7">
        <f>Q64/P64/N64</f>
        <v>65.391231023531006</v>
      </c>
      <c r="P64" s="7">
        <v>2.5872877700775554</v>
      </c>
      <c r="Q64" s="33">
        <v>75.794386035395164</v>
      </c>
      <c r="R64" s="41" t="s">
        <v>1675</v>
      </c>
      <c r="S64" s="33" t="s">
        <v>1675</v>
      </c>
      <c r="T64" s="45" t="s">
        <v>1676</v>
      </c>
      <c r="U64" s="55">
        <f>RANK(Q64,$Q$5:$Q$3209,0)</f>
        <v>60</v>
      </c>
      <c r="V64" s="55">
        <f>RANK(W64,$W$5:$W$3209,0)</f>
        <v>67</v>
      </c>
      <c r="W64" s="55">
        <f>N64*O64</f>
        <v>29.294919147367665</v>
      </c>
      <c r="X64" s="1">
        <f t="shared" si="0"/>
        <v>16071.38588196228</v>
      </c>
    </row>
    <row r="65" spans="3:24" x14ac:dyDescent="0.25">
      <c r="C65" s="19" t="s">
        <v>1739</v>
      </c>
      <c r="D65" s="6" t="s">
        <v>211</v>
      </c>
      <c r="E65" s="6" t="s">
        <v>39</v>
      </c>
      <c r="F65" s="48">
        <v>16.71964072288873</v>
      </c>
      <c r="G65" s="8">
        <v>97.524206353294602</v>
      </c>
      <c r="H65" s="9">
        <v>0.999999999999999</v>
      </c>
      <c r="I65" s="40">
        <v>5</v>
      </c>
      <c r="J65" s="7">
        <v>6</v>
      </c>
      <c r="K65" s="9">
        <v>0.999999999999996</v>
      </c>
      <c r="L65" s="39">
        <v>0.81540616177077196</v>
      </c>
      <c r="M65" s="47">
        <v>1</v>
      </c>
      <c r="N65" s="17">
        <v>0.267327343975993</v>
      </c>
      <c r="O65" s="7">
        <f>Q65/P65/N65</f>
        <v>102.13894746300709</v>
      </c>
      <c r="P65" s="7">
        <v>2.7749911121333284</v>
      </c>
      <c r="Q65" s="33">
        <v>75.7698378994113</v>
      </c>
      <c r="R65" s="41" t="s">
        <v>1675</v>
      </c>
      <c r="S65" s="33" t="s">
        <v>1675</v>
      </c>
      <c r="T65" s="45" t="s">
        <v>1676</v>
      </c>
      <c r="U65" s="55">
        <f>RANK(Q65,$Q$5:$Q$3209,0)</f>
        <v>61</v>
      </c>
      <c r="V65" s="55">
        <f>RANK(W65,$W$5:$W$3209,0)</f>
        <v>81</v>
      </c>
      <c r="W65" s="55">
        <f>N65*O65</f>
        <v>27.304533541789173</v>
      </c>
      <c r="X65" s="1">
        <f t="shared" si="0"/>
        <v>15995.591495926885</v>
      </c>
    </row>
    <row r="66" spans="3:24" x14ac:dyDescent="0.25">
      <c r="C66" s="19" t="s">
        <v>1740</v>
      </c>
      <c r="D66" s="6" t="s">
        <v>365</v>
      </c>
      <c r="E66" s="6" t="s">
        <v>16</v>
      </c>
      <c r="F66" s="48">
        <v>13.9113002326676</v>
      </c>
      <c r="G66" s="8">
        <v>71.658819261691903</v>
      </c>
      <c r="H66" s="9">
        <v>0.999999999999999</v>
      </c>
      <c r="I66" s="40">
        <v>8</v>
      </c>
      <c r="J66" s="7">
        <v>11</v>
      </c>
      <c r="K66" s="9">
        <v>1</v>
      </c>
      <c r="L66" s="39">
        <v>1</v>
      </c>
      <c r="M66" s="47">
        <v>1</v>
      </c>
      <c r="N66" s="17">
        <v>0.448819277900463</v>
      </c>
      <c r="O66" s="7">
        <f>Q66/P66/N66</f>
        <v>65.391231023531006</v>
      </c>
      <c r="P66" s="7">
        <v>2.5252427744456916</v>
      </c>
      <c r="Q66" s="33">
        <v>74.112958999332108</v>
      </c>
      <c r="R66" s="41" t="s">
        <v>1675</v>
      </c>
      <c r="S66" s="33" t="s">
        <v>1675</v>
      </c>
      <c r="T66" s="45" t="s">
        <v>1676</v>
      </c>
      <c r="U66" s="55">
        <f>RANK(Q66,$Q$5:$Q$3209,0)</f>
        <v>62</v>
      </c>
      <c r="V66" s="55">
        <f>RANK(W66,$W$5:$W$3209,0)</f>
        <v>66</v>
      </c>
      <c r="W66" s="55">
        <f>N66*O66</f>
        <v>29.348845089003539</v>
      </c>
      <c r="X66" s="1">
        <f t="shared" si="0"/>
        <v>15919.821658027473</v>
      </c>
    </row>
    <row r="67" spans="3:24" x14ac:dyDescent="0.25">
      <c r="C67" s="19" t="s">
        <v>1741</v>
      </c>
      <c r="D67" s="6" t="s">
        <v>471</v>
      </c>
      <c r="E67" s="6" t="s">
        <v>126</v>
      </c>
      <c r="F67" s="48">
        <v>16.633029863074299</v>
      </c>
      <c r="G67" s="8">
        <v>82.156648574885693</v>
      </c>
      <c r="H67" s="9">
        <v>1</v>
      </c>
      <c r="I67" s="40">
        <v>5</v>
      </c>
      <c r="J67" s="7">
        <v>15</v>
      </c>
      <c r="K67" s="9">
        <v>1</v>
      </c>
      <c r="L67" s="39">
        <v>1</v>
      </c>
      <c r="M67" s="47">
        <v>0</v>
      </c>
      <c r="N67" s="17">
        <v>0.31924340292052</v>
      </c>
      <c r="O67" s="7">
        <f>Q67/P67/N67</f>
        <v>102.13894746300706</v>
      </c>
      <c r="P67" s="7">
        <v>2.2582871263184439</v>
      </c>
      <c r="Q67" s="33">
        <v>73.636386469623773</v>
      </c>
      <c r="R67" s="41" t="s">
        <v>1675</v>
      </c>
      <c r="S67" s="33" t="s">
        <v>1675</v>
      </c>
      <c r="T67" s="45" t="s">
        <v>1676</v>
      </c>
      <c r="U67" s="55">
        <f>RANK(Q67,$Q$5:$Q$3209,0)</f>
        <v>63</v>
      </c>
      <c r="V67" s="55">
        <f>RANK(W67,$W$5:$W$3209,0)</f>
        <v>46</v>
      </c>
      <c r="W67" s="55">
        <f>N67*O67</f>
        <v>32.607185158810587</v>
      </c>
      <c r="X67" s="1">
        <f t="shared" si="0"/>
        <v>15845.70869902814</v>
      </c>
    </row>
    <row r="68" spans="3:24" x14ac:dyDescent="0.25">
      <c r="C68" s="19" t="s">
        <v>1742</v>
      </c>
      <c r="D68" s="6" t="s">
        <v>51</v>
      </c>
      <c r="E68" s="6" t="s">
        <v>12</v>
      </c>
      <c r="F68" s="48">
        <v>11.9792870696342</v>
      </c>
      <c r="G68" s="8">
        <v>67.246391687964305</v>
      </c>
      <c r="H68" s="9">
        <v>0.60114285997485295</v>
      </c>
      <c r="I68" s="40">
        <v>10</v>
      </c>
      <c r="J68" s="7">
        <v>4</v>
      </c>
      <c r="K68" s="9">
        <v>1</v>
      </c>
      <c r="L68" s="39">
        <v>1</v>
      </c>
      <c r="M68" s="47">
        <v>0</v>
      </c>
      <c r="N68" s="17">
        <v>0.335100777339148</v>
      </c>
      <c r="O68" s="7">
        <f>Q68/P68/N68</f>
        <v>65.391231023531006</v>
      </c>
      <c r="P68" s="7">
        <v>3.3562055357339009</v>
      </c>
      <c r="Q68" s="33">
        <v>73.543365110114109</v>
      </c>
      <c r="R68" s="41" t="s">
        <v>1675</v>
      </c>
      <c r="S68" s="33" t="s">
        <v>1675</v>
      </c>
      <c r="T68" s="45" t="s">
        <v>1675</v>
      </c>
      <c r="U68" s="55">
        <f>RANK(Q68,$Q$5:$Q$3209,0)</f>
        <v>64</v>
      </c>
      <c r="V68" s="55">
        <f>RANK(W68,$W$5:$W$3209,0)</f>
        <v>126</v>
      </c>
      <c r="W68" s="55">
        <f>N68*O68</f>
        <v>21.912652347149052</v>
      </c>
      <c r="X68" s="1">
        <f t="shared" si="0"/>
        <v>15772.072312558517</v>
      </c>
    </row>
    <row r="69" spans="3:24" x14ac:dyDescent="0.25">
      <c r="C69" s="19" t="s">
        <v>1743</v>
      </c>
      <c r="D69" s="6" t="s">
        <v>275</v>
      </c>
      <c r="E69" s="6" t="s">
        <v>39</v>
      </c>
      <c r="F69" s="48">
        <v>15.521660169881001</v>
      </c>
      <c r="G69" s="8">
        <v>96.519979049478806</v>
      </c>
      <c r="H69" s="9">
        <v>0.90765332720167702</v>
      </c>
      <c r="I69" s="40">
        <v>6</v>
      </c>
      <c r="J69" s="7">
        <v>5</v>
      </c>
      <c r="K69" s="9">
        <v>1</v>
      </c>
      <c r="L69" s="39">
        <v>1</v>
      </c>
      <c r="M69" s="47">
        <v>0</v>
      </c>
      <c r="N69" s="17">
        <v>0.401904607898592</v>
      </c>
      <c r="O69" s="7">
        <f>Q69/P69/N69</f>
        <v>102.13894746300706</v>
      </c>
      <c r="P69" s="7">
        <v>1.7912698070666424</v>
      </c>
      <c r="Q69" s="33">
        <v>73.531829124393084</v>
      </c>
      <c r="R69" s="41" t="s">
        <v>1675</v>
      </c>
      <c r="S69" s="33" t="s">
        <v>1675</v>
      </c>
      <c r="T69" s="45" t="s">
        <v>1677</v>
      </c>
      <c r="U69" s="55">
        <f>RANK(Q69,$Q$5:$Q$3209,0)</f>
        <v>65</v>
      </c>
      <c r="V69" s="55">
        <f>RANK(W69,$W$5:$W$3209,0)</f>
        <v>25</v>
      </c>
      <c r="W69" s="55">
        <f>N69*O69</f>
        <v>41.050113631294742</v>
      </c>
      <c r="X69" s="1">
        <f t="shared" si="0"/>
        <v>15698.528947448403</v>
      </c>
    </row>
    <row r="70" spans="3:24" x14ac:dyDescent="0.25">
      <c r="C70" s="19" t="s">
        <v>1744</v>
      </c>
      <c r="D70" s="6" t="s">
        <v>229</v>
      </c>
      <c r="E70" s="6" t="s">
        <v>90</v>
      </c>
      <c r="F70" s="48">
        <v>13.464989450876701</v>
      </c>
      <c r="G70" s="8">
        <v>54.715827458923897</v>
      </c>
      <c r="H70" s="9">
        <v>0.83977786707066104</v>
      </c>
      <c r="I70" s="40">
        <v>13</v>
      </c>
      <c r="J70" s="7">
        <v>14</v>
      </c>
      <c r="K70" s="9">
        <v>1</v>
      </c>
      <c r="L70" s="39">
        <v>1</v>
      </c>
      <c r="M70" s="47">
        <v>0</v>
      </c>
      <c r="N70" s="17">
        <v>0.32626149787187902</v>
      </c>
      <c r="O70" s="7">
        <f>Q70/P70/N70</f>
        <v>65.39123102353102</v>
      </c>
      <c r="P70" s="7">
        <v>3.4310181042340058</v>
      </c>
      <c r="Q70" s="33">
        <v>73.199539454596149</v>
      </c>
      <c r="R70" s="41" t="s">
        <v>1675</v>
      </c>
      <c r="S70" s="33" t="s">
        <v>1675</v>
      </c>
      <c r="T70" s="45" t="s">
        <v>1675</v>
      </c>
      <c r="U70" s="55">
        <f>RANK(Q70,$Q$5:$Q$3209,0)</f>
        <v>66</v>
      </c>
      <c r="V70" s="55">
        <f>RANK(W70,$W$5:$W$3209,0)</f>
        <v>135</v>
      </c>
      <c r="W70" s="55">
        <f>N70*O70</f>
        <v>21.334640981423316</v>
      </c>
      <c r="X70" s="1">
        <f t="shared" si="0"/>
        <v>15624.99711832401</v>
      </c>
    </row>
    <row r="71" spans="3:24" x14ac:dyDescent="0.25">
      <c r="C71" s="51" t="s">
        <v>1745</v>
      </c>
      <c r="D71" s="52" t="s">
        <v>217</v>
      </c>
      <c r="E71" s="52" t="s">
        <v>16</v>
      </c>
      <c r="F71" s="48">
        <v>34.0468476533309</v>
      </c>
      <c r="G71" s="8">
        <v>93.506668842641602</v>
      </c>
      <c r="H71" s="9">
        <v>0.99317384370152095</v>
      </c>
      <c r="I71" s="40">
        <v>9</v>
      </c>
      <c r="J71" s="7">
        <v>8</v>
      </c>
      <c r="K71" s="9">
        <v>1</v>
      </c>
      <c r="L71" s="39">
        <v>1</v>
      </c>
      <c r="M71" s="47">
        <v>0</v>
      </c>
      <c r="N71" s="17">
        <v>0.57184424015562396</v>
      </c>
      <c r="O71" s="7">
        <f>Q71/P71/N71</f>
        <v>85.451113995755804</v>
      </c>
      <c r="P71" s="7">
        <v>1.4969263923520228</v>
      </c>
      <c r="Q71" s="33">
        <v>73.146900030322286</v>
      </c>
      <c r="R71" s="41" t="s">
        <v>1675</v>
      </c>
      <c r="S71" s="33" t="s">
        <v>1675</v>
      </c>
      <c r="T71" s="45" t="s">
        <v>1677</v>
      </c>
      <c r="U71" s="55">
        <f>RANK(Q71,$Q$5:$Q$3209,0)</f>
        <v>67</v>
      </c>
      <c r="V71" s="55">
        <f>RANK(W71,$W$5:$W$3209,0)</f>
        <v>15</v>
      </c>
      <c r="W71" s="55">
        <f>N71*O71</f>
        <v>48.864727353354581</v>
      </c>
      <c r="X71" s="1">
        <f t="shared" si="0"/>
        <v>15551.797578869415</v>
      </c>
    </row>
    <row r="72" spans="3:24" x14ac:dyDescent="0.25">
      <c r="C72" s="19" t="s">
        <v>1746</v>
      </c>
      <c r="D72" s="6" t="s">
        <v>145</v>
      </c>
      <c r="E72" s="6" t="s">
        <v>39</v>
      </c>
      <c r="F72" s="48">
        <v>21.054896272143001</v>
      </c>
      <c r="G72" s="8">
        <v>95.663183592057905</v>
      </c>
      <c r="H72" s="9">
        <v>0.96099115394448498</v>
      </c>
      <c r="I72" s="40">
        <v>4</v>
      </c>
      <c r="J72" s="7">
        <v>6</v>
      </c>
      <c r="K72" s="9">
        <v>1</v>
      </c>
      <c r="L72" s="39">
        <v>1</v>
      </c>
      <c r="M72" s="47">
        <v>0</v>
      </c>
      <c r="N72" s="17">
        <v>0.409781612794832</v>
      </c>
      <c r="O72" s="7">
        <f>Q72/P72/N72</f>
        <v>85.451113995755804</v>
      </c>
      <c r="P72" s="7">
        <v>2.0860101275046179</v>
      </c>
      <c r="Q72" s="33">
        <v>73.044346640797585</v>
      </c>
      <c r="R72" s="41" t="s">
        <v>1675</v>
      </c>
      <c r="S72" s="33" t="s">
        <v>1675</v>
      </c>
      <c r="T72" s="45" t="s">
        <v>1677</v>
      </c>
      <c r="U72" s="55">
        <f>RANK(Q72,$Q$5:$Q$3209,0)</f>
        <v>68</v>
      </c>
      <c r="V72" s="55">
        <f>RANK(W72,$W$5:$W$3209,0)</f>
        <v>41</v>
      </c>
      <c r="W72" s="55">
        <f>N72*O72</f>
        <v>35.016295308295852</v>
      </c>
      <c r="X72" s="1">
        <f t="shared" ref="X72:X135" si="1">X71-Q71</f>
        <v>15478.650678839093</v>
      </c>
    </row>
    <row r="73" spans="3:24" x14ac:dyDescent="0.25">
      <c r="C73" s="19" t="s">
        <v>1747</v>
      </c>
      <c r="D73" s="6" t="s">
        <v>471</v>
      </c>
      <c r="E73" s="6" t="s">
        <v>126</v>
      </c>
      <c r="F73" s="48">
        <v>7.44125256499645</v>
      </c>
      <c r="G73" s="8">
        <v>94.694877536796298</v>
      </c>
      <c r="H73" s="9">
        <v>1</v>
      </c>
      <c r="I73" s="40">
        <v>2</v>
      </c>
      <c r="J73" s="7">
        <v>9</v>
      </c>
      <c r="K73" s="9">
        <v>1</v>
      </c>
      <c r="L73" s="39">
        <v>1</v>
      </c>
      <c r="M73" s="47">
        <v>0</v>
      </c>
      <c r="N73" s="17">
        <v>0.30214516762912202</v>
      </c>
      <c r="O73" s="7">
        <f>Q73/P73/N73</f>
        <v>102.13894746300709</v>
      </c>
      <c r="P73" s="7">
        <v>2.361027137302055</v>
      </c>
      <c r="Q73" s="33">
        <v>72.863161258273124</v>
      </c>
      <c r="R73" s="41" t="s">
        <v>1675</v>
      </c>
      <c r="S73" s="33" t="s">
        <v>1675</v>
      </c>
      <c r="T73" s="45" t="s">
        <v>1676</v>
      </c>
      <c r="U73" s="55">
        <f>RANK(Q73,$Q$5:$Q$3209,0)</f>
        <v>69</v>
      </c>
      <c r="V73" s="55">
        <f>RANK(W73,$W$5:$W$3209,0)</f>
        <v>56</v>
      </c>
      <c r="W73" s="55">
        <f>N73*O73</f>
        <v>30.860789402672363</v>
      </c>
      <c r="X73" s="1">
        <f t="shared" si="1"/>
        <v>15405.606332198295</v>
      </c>
    </row>
    <row r="74" spans="3:24" x14ac:dyDescent="0.25">
      <c r="C74" s="19" t="s">
        <v>1748</v>
      </c>
      <c r="D74" s="6" t="s">
        <v>53</v>
      </c>
      <c r="E74" s="6" t="s">
        <v>12</v>
      </c>
      <c r="F74" s="48">
        <v>3.5796015044395801</v>
      </c>
      <c r="G74" s="8">
        <v>93.248078240842602</v>
      </c>
      <c r="H74" s="9">
        <v>0.59747019402205004</v>
      </c>
      <c r="I74" s="40">
        <v>1</v>
      </c>
      <c r="J74" s="7">
        <v>1</v>
      </c>
      <c r="K74" s="9">
        <v>1</v>
      </c>
      <c r="L74" s="39">
        <v>1</v>
      </c>
      <c r="M74" s="47">
        <v>1</v>
      </c>
      <c r="N74" s="17">
        <v>0.20419088820737299</v>
      </c>
      <c r="O74" s="7">
        <f>Q74/P74/N74</f>
        <v>85.451113995755804</v>
      </c>
      <c r="P74" s="7">
        <v>4.1106577740524104</v>
      </c>
      <c r="Q74" s="33">
        <v>71.724149800135876</v>
      </c>
      <c r="R74" s="41" t="s">
        <v>1675</v>
      </c>
      <c r="S74" s="33" t="s">
        <v>1675</v>
      </c>
      <c r="T74" s="45" t="s">
        <v>1675</v>
      </c>
      <c r="U74" s="55">
        <f>RANK(Q74,$Q$5:$Q$3209,0)</f>
        <v>70</v>
      </c>
      <c r="V74" s="55">
        <f>RANK(W74,$W$5:$W$3209,0)</f>
        <v>180</v>
      </c>
      <c r="W74" s="55">
        <f>N74*O74</f>
        <v>17.448338865102858</v>
      </c>
      <c r="X74" s="1">
        <f t="shared" si="1"/>
        <v>15332.743170940021</v>
      </c>
    </row>
    <row r="75" spans="3:24" x14ac:dyDescent="0.25">
      <c r="C75" s="19" t="s">
        <v>1749</v>
      </c>
      <c r="D75" s="6" t="s">
        <v>67</v>
      </c>
      <c r="E75" s="6" t="s">
        <v>16</v>
      </c>
      <c r="F75" s="48">
        <v>34.335245042826799</v>
      </c>
      <c r="G75" s="8">
        <v>94.487957108851603</v>
      </c>
      <c r="H75" s="9">
        <v>0.85178253170260398</v>
      </c>
      <c r="I75" s="40">
        <v>18</v>
      </c>
      <c r="J75" s="7">
        <v>16</v>
      </c>
      <c r="K75" s="9">
        <v>1</v>
      </c>
      <c r="L75" s="39">
        <v>1</v>
      </c>
      <c r="M75" s="47">
        <v>0</v>
      </c>
      <c r="N75" s="17">
        <v>0.44981272339410999</v>
      </c>
      <c r="O75" s="7">
        <f>Q75/P75/N75</f>
        <v>102.13894746300707</v>
      </c>
      <c r="P75" s="7">
        <v>1.548395412546534</v>
      </c>
      <c r="Q75" s="33">
        <v>71.138546890364182</v>
      </c>
      <c r="R75" s="41" t="s">
        <v>1675</v>
      </c>
      <c r="S75" s="33" t="s">
        <v>1675</v>
      </c>
      <c r="T75" s="45" t="s">
        <v>1677</v>
      </c>
      <c r="U75" s="55">
        <f>RANK(Q75,$Q$5:$Q$3209,0)</f>
        <v>71</v>
      </c>
      <c r="V75" s="55">
        <f>RANK(W75,$W$5:$W$3209,0)</f>
        <v>17</v>
      </c>
      <c r="W75" s="55">
        <f>N75*O75</f>
        <v>45.94339812294313</v>
      </c>
      <c r="X75" s="1">
        <f t="shared" si="1"/>
        <v>15261.019021139884</v>
      </c>
    </row>
    <row r="76" spans="3:24" x14ac:dyDescent="0.25">
      <c r="C76" s="19" t="s">
        <v>1750</v>
      </c>
      <c r="D76" s="6" t="s">
        <v>211</v>
      </c>
      <c r="E76" s="6" t="s">
        <v>39</v>
      </c>
      <c r="F76" s="48">
        <v>14.7385027069503</v>
      </c>
      <c r="G76" s="8">
        <v>94.057482210918494</v>
      </c>
      <c r="H76" s="9">
        <v>0.68967329178157599</v>
      </c>
      <c r="I76" s="40">
        <v>5</v>
      </c>
      <c r="J76" s="7">
        <v>5</v>
      </c>
      <c r="K76" s="9">
        <v>1</v>
      </c>
      <c r="L76" s="39">
        <v>1</v>
      </c>
      <c r="M76" s="47">
        <v>1</v>
      </c>
      <c r="N76" s="17">
        <v>0.196402657888639</v>
      </c>
      <c r="O76" s="7">
        <f>Q76/P76/N76</f>
        <v>102.13894746300707</v>
      </c>
      <c r="P76" s="7">
        <v>3.5408849453574369</v>
      </c>
      <c r="Q76" s="33">
        <v>71.031429398235844</v>
      </c>
      <c r="R76" s="41" t="s">
        <v>1675</v>
      </c>
      <c r="S76" s="33" t="s">
        <v>1675</v>
      </c>
      <c r="T76" s="45" t="s">
        <v>1675</v>
      </c>
      <c r="U76" s="55">
        <f>RANK(Q76,$Q$5:$Q$3209,0)</f>
        <v>72</v>
      </c>
      <c r="V76" s="55">
        <f>RANK(W76,$W$5:$W$3209,0)</f>
        <v>151</v>
      </c>
      <c r="W76" s="55">
        <f>N76*O76</f>
        <v>20.060360755682652</v>
      </c>
      <c r="X76" s="1">
        <f t="shared" si="1"/>
        <v>15189.880474249519</v>
      </c>
    </row>
    <row r="77" spans="3:24" x14ac:dyDescent="0.25">
      <c r="C77" s="19" t="s">
        <v>1751</v>
      </c>
      <c r="D77" s="6" t="s">
        <v>229</v>
      </c>
      <c r="E77" s="6" t="s">
        <v>90</v>
      </c>
      <c r="F77" s="48">
        <v>2.9906271855816402</v>
      </c>
      <c r="G77" s="8">
        <v>79.510365130897796</v>
      </c>
      <c r="H77" s="9">
        <v>1</v>
      </c>
      <c r="I77" s="40">
        <v>2</v>
      </c>
      <c r="J77" s="7">
        <v>2</v>
      </c>
      <c r="K77" s="9">
        <v>1</v>
      </c>
      <c r="L77" s="39">
        <v>1</v>
      </c>
      <c r="M77" s="47">
        <v>0</v>
      </c>
      <c r="N77" s="17">
        <v>0.27801841685774398</v>
      </c>
      <c r="O77" s="7">
        <f>Q77/P77/N77</f>
        <v>85.451113995755819</v>
      </c>
      <c r="P77" s="7">
        <v>2.965461761804816</v>
      </c>
      <c r="Q77" s="33">
        <v>70.450425942924312</v>
      </c>
      <c r="R77" s="41" t="s">
        <v>1675</v>
      </c>
      <c r="S77" s="33" t="s">
        <v>1675</v>
      </c>
      <c r="T77" s="45" t="s">
        <v>1676</v>
      </c>
      <c r="U77" s="55">
        <f>RANK(Q77,$Q$5:$Q$3209,0)</f>
        <v>73</v>
      </c>
      <c r="V77" s="55">
        <f>RANK(W77,$W$5:$W$3209,0)</f>
        <v>103</v>
      </c>
      <c r="W77" s="55">
        <f>N77*O77</f>
        <v>23.756983431830641</v>
      </c>
      <c r="X77" s="1">
        <f t="shared" si="1"/>
        <v>15118.849044851284</v>
      </c>
    </row>
    <row r="78" spans="3:24" x14ac:dyDescent="0.25">
      <c r="C78" s="19" t="s">
        <v>1752</v>
      </c>
      <c r="D78" s="6" t="s">
        <v>503</v>
      </c>
      <c r="E78" s="6" t="s">
        <v>39</v>
      </c>
      <c r="F78" s="48">
        <v>22.235228612177909</v>
      </c>
      <c r="G78" s="8">
        <v>96.737885284014496</v>
      </c>
      <c r="H78" s="9">
        <v>0.99964215736149797</v>
      </c>
      <c r="I78" s="40">
        <v>3</v>
      </c>
      <c r="J78" s="7">
        <v>8</v>
      </c>
      <c r="K78" s="9">
        <v>1</v>
      </c>
      <c r="L78" s="39">
        <v>0.99530601792592599</v>
      </c>
      <c r="M78" s="47">
        <v>1</v>
      </c>
      <c r="N78" s="17">
        <v>0.274403798120055</v>
      </c>
      <c r="O78" s="7">
        <f>Q78/P78/N78</f>
        <v>102.13894746300707</v>
      </c>
      <c r="P78" s="7">
        <v>2.4950479127091931</v>
      </c>
      <c r="Q78" s="33">
        <v>69.929494088584377</v>
      </c>
      <c r="R78" s="41" t="s">
        <v>1675</v>
      </c>
      <c r="S78" s="33" t="s">
        <v>1675</v>
      </c>
      <c r="T78" s="45" t="s">
        <v>1676</v>
      </c>
      <c r="U78" s="55">
        <f>RANK(Q78,$Q$5:$Q$3209,0)</f>
        <v>74</v>
      </c>
      <c r="V78" s="55">
        <f>RANK(W78,$W$5:$W$3209,0)</f>
        <v>75</v>
      </c>
      <c r="W78" s="55">
        <f>N78*O78</f>
        <v>28.027315119833897</v>
      </c>
      <c r="X78" s="1">
        <f t="shared" si="1"/>
        <v>15048.398618908359</v>
      </c>
    </row>
    <row r="79" spans="3:24" x14ac:dyDescent="0.25">
      <c r="C79" s="19" t="s">
        <v>1753</v>
      </c>
      <c r="D79" s="6" t="s">
        <v>319</v>
      </c>
      <c r="E79" s="6" t="s">
        <v>27</v>
      </c>
      <c r="F79" s="48">
        <v>9.8017405610323198</v>
      </c>
      <c r="G79" s="8">
        <v>22.3435735771357</v>
      </c>
      <c r="H79" s="9">
        <v>0.42939117286837902</v>
      </c>
      <c r="I79" s="40">
        <v>37</v>
      </c>
      <c r="J79" s="7">
        <v>4</v>
      </c>
      <c r="K79" s="9">
        <v>1</v>
      </c>
      <c r="L79" s="39">
        <v>1</v>
      </c>
      <c r="M79" s="47">
        <v>1</v>
      </c>
      <c r="N79" s="17">
        <v>0.37529040694726301</v>
      </c>
      <c r="O79" s="7">
        <f>Q79/P79/N79</f>
        <v>47.636719618242658</v>
      </c>
      <c r="P79" s="7">
        <v>3.9078147696481986</v>
      </c>
      <c r="Q79" s="33">
        <v>69.862364531806705</v>
      </c>
      <c r="R79" s="41" t="s">
        <v>1675</v>
      </c>
      <c r="S79" s="33" t="s">
        <v>1675</v>
      </c>
      <c r="T79" s="45" t="s">
        <v>1675</v>
      </c>
      <c r="U79" s="55">
        <f>RANK(Q79,$Q$5:$Q$3209,0)</f>
        <v>75</v>
      </c>
      <c r="V79" s="55">
        <f>RANK(W79,$W$5:$W$3209,0)</f>
        <v>173</v>
      </c>
      <c r="W79" s="55">
        <f>N79*O79</f>
        <v>17.877603891162956</v>
      </c>
      <c r="X79" s="1">
        <f t="shared" si="1"/>
        <v>14978.469124819774</v>
      </c>
    </row>
    <row r="80" spans="3:24" x14ac:dyDescent="0.25">
      <c r="C80" s="19" t="s">
        <v>1754</v>
      </c>
      <c r="D80" s="6" t="s">
        <v>217</v>
      </c>
      <c r="E80" s="6" t="s">
        <v>16</v>
      </c>
      <c r="F80" s="48">
        <v>16.7983335709859</v>
      </c>
      <c r="G80" s="8">
        <v>90.378072167416505</v>
      </c>
      <c r="H80" s="9">
        <v>0.74430137169743005</v>
      </c>
      <c r="I80" s="40">
        <v>12</v>
      </c>
      <c r="J80" s="7">
        <v>5</v>
      </c>
      <c r="K80" s="9">
        <v>1</v>
      </c>
      <c r="L80" s="39">
        <v>1</v>
      </c>
      <c r="M80" s="47">
        <v>0</v>
      </c>
      <c r="N80" s="17">
        <v>0.31819520289511399</v>
      </c>
      <c r="O80" s="7">
        <f>Q80/P80/N80</f>
        <v>102.13894746300707</v>
      </c>
      <c r="P80" s="7">
        <v>2.131894651088019</v>
      </c>
      <c r="Q80" s="33">
        <v>69.286838621076811</v>
      </c>
      <c r="R80" s="41" t="s">
        <v>1675</v>
      </c>
      <c r="S80" s="33" t="s">
        <v>1675</v>
      </c>
      <c r="T80" s="45" t="s">
        <v>1677</v>
      </c>
      <c r="U80" s="55">
        <f>RANK(Q80,$Q$5:$Q$3209,0)</f>
        <v>76</v>
      </c>
      <c r="V80" s="55">
        <f>RANK(W80,$W$5:$W$3209,0)</f>
        <v>47</v>
      </c>
      <c r="W80" s="55">
        <f>N80*O80</f>
        <v>32.500123111484925</v>
      </c>
      <c r="X80" s="1">
        <f t="shared" si="1"/>
        <v>14908.606760287967</v>
      </c>
    </row>
    <row r="81" spans="3:24" x14ac:dyDescent="0.25">
      <c r="C81" s="19" t="s">
        <v>1755</v>
      </c>
      <c r="D81" s="6" t="s">
        <v>495</v>
      </c>
      <c r="E81" s="6" t="s">
        <v>16</v>
      </c>
      <c r="F81" s="48">
        <v>28.777669118284258</v>
      </c>
      <c r="G81" s="8">
        <v>77.099974519077193</v>
      </c>
      <c r="H81" s="9">
        <v>0.876333630822551</v>
      </c>
      <c r="I81" s="40">
        <v>9</v>
      </c>
      <c r="J81" s="7">
        <v>9</v>
      </c>
      <c r="K81" s="9">
        <v>0.999999999999999</v>
      </c>
      <c r="L81" s="39">
        <v>0.834019822575921</v>
      </c>
      <c r="M81" s="47">
        <v>1</v>
      </c>
      <c r="N81" s="17">
        <v>0.27484225894953301</v>
      </c>
      <c r="O81" s="7">
        <f>Q81/P81/N81</f>
        <v>102.13894746300706</v>
      </c>
      <c r="P81" s="7">
        <v>2.4581345451214163</v>
      </c>
      <c r="Q81" s="33">
        <v>69.004996422632743</v>
      </c>
      <c r="R81" s="41" t="s">
        <v>1675</v>
      </c>
      <c r="S81" s="33" t="s">
        <v>1675</v>
      </c>
      <c r="T81" s="45" t="s">
        <v>1676</v>
      </c>
      <c r="U81" s="55">
        <f>RANK(Q81,$Q$5:$Q$3209,0)</f>
        <v>77</v>
      </c>
      <c r="V81" s="55">
        <f>RANK(W81,$W$5:$W$3209,0)</f>
        <v>74</v>
      </c>
      <c r="W81" s="55">
        <f>N81*O81</f>
        <v>28.072099047460533</v>
      </c>
      <c r="X81" s="1">
        <f t="shared" si="1"/>
        <v>14839.319921666889</v>
      </c>
    </row>
    <row r="82" spans="3:24" x14ac:dyDescent="0.25">
      <c r="C82" s="19" t="s">
        <v>1756</v>
      </c>
      <c r="D82" s="6" t="s">
        <v>49</v>
      </c>
      <c r="E82" s="6" t="s">
        <v>19</v>
      </c>
      <c r="F82" s="48">
        <v>21.7365279559397</v>
      </c>
      <c r="G82" s="8">
        <v>84.604670775802404</v>
      </c>
      <c r="H82" s="9">
        <v>0.53285973402226205</v>
      </c>
      <c r="I82" s="40">
        <v>22</v>
      </c>
      <c r="J82" s="7">
        <v>10</v>
      </c>
      <c r="K82" s="9">
        <v>1</v>
      </c>
      <c r="L82" s="39">
        <v>1</v>
      </c>
      <c r="M82" s="47">
        <v>1</v>
      </c>
      <c r="N82" s="17">
        <v>0.38423277536780098</v>
      </c>
      <c r="O82" s="7">
        <f>Q82/P82/N82</f>
        <v>65.391231023531006</v>
      </c>
      <c r="P82" s="7">
        <v>2.6900088667071689</v>
      </c>
      <c r="Q82" s="33">
        <v>67.587694526634422</v>
      </c>
      <c r="R82" s="41" t="s">
        <v>1675</v>
      </c>
      <c r="S82" s="33" t="s">
        <v>1675</v>
      </c>
      <c r="T82" s="45" t="s">
        <v>1676</v>
      </c>
      <c r="U82" s="55">
        <f>RANK(Q82,$Q$5:$Q$3209,0)</f>
        <v>78</v>
      </c>
      <c r="V82" s="55">
        <f>RANK(W82,$W$5:$W$3209,0)</f>
        <v>93</v>
      </c>
      <c r="W82" s="55">
        <f>N82*O82</f>
        <v>25.125454180888369</v>
      </c>
      <c r="X82" s="1">
        <f t="shared" si="1"/>
        <v>14770.314925244256</v>
      </c>
    </row>
    <row r="83" spans="3:24" x14ac:dyDescent="0.25">
      <c r="C83" s="19" t="s">
        <v>1757</v>
      </c>
      <c r="D83" s="6" t="s">
        <v>109</v>
      </c>
      <c r="E83" s="6" t="s">
        <v>39</v>
      </c>
      <c r="F83" s="48">
        <v>0.420505959762838</v>
      </c>
      <c r="G83" s="8">
        <v>84.372942341532394</v>
      </c>
      <c r="H83" s="9">
        <v>1</v>
      </c>
      <c r="I83" s="40">
        <v>5</v>
      </c>
      <c r="J83" s="7">
        <v>1</v>
      </c>
      <c r="K83" s="9">
        <v>1</v>
      </c>
      <c r="L83" s="39">
        <v>1</v>
      </c>
      <c r="M83" s="47">
        <v>0</v>
      </c>
      <c r="N83" s="17">
        <v>0.21365397115864901</v>
      </c>
      <c r="O83" s="7">
        <f>Q83/P83/N83</f>
        <v>85.451113995755804</v>
      </c>
      <c r="P83" s="7">
        <v>3.7009595364264851</v>
      </c>
      <c r="Q83" s="33">
        <v>67.568306654561098</v>
      </c>
      <c r="R83" s="41" t="s">
        <v>1675</v>
      </c>
      <c r="S83" s="33" t="s">
        <v>1675</v>
      </c>
      <c r="T83" s="45" t="s">
        <v>1675</v>
      </c>
      <c r="U83" s="55">
        <f>RANK(Q83,$Q$5:$Q$3209,0)</f>
        <v>79</v>
      </c>
      <c r="V83" s="55">
        <f>RANK(W83,$W$5:$W$3209,0)</f>
        <v>167</v>
      </c>
      <c r="W83" s="55">
        <f>N83*O83</f>
        <v>18.256969845123638</v>
      </c>
      <c r="X83" s="1">
        <f t="shared" si="1"/>
        <v>14702.727230717623</v>
      </c>
    </row>
    <row r="84" spans="3:24" x14ac:dyDescent="0.25">
      <c r="C84" s="19" t="s">
        <v>1758</v>
      </c>
      <c r="D84" s="6" t="s">
        <v>305</v>
      </c>
      <c r="E84" s="6" t="s">
        <v>126</v>
      </c>
      <c r="F84" s="48">
        <v>36.809514525459598</v>
      </c>
      <c r="G84" s="8">
        <v>74.210745785590404</v>
      </c>
      <c r="H84" s="9">
        <v>0.73542693714989005</v>
      </c>
      <c r="I84" s="40">
        <v>9</v>
      </c>
      <c r="J84" s="7">
        <v>20</v>
      </c>
      <c r="K84" s="9">
        <v>1</v>
      </c>
      <c r="L84" s="39">
        <v>0.71260248529331005</v>
      </c>
      <c r="M84" s="47">
        <v>1</v>
      </c>
      <c r="N84" s="17">
        <v>0.23026538017357301</v>
      </c>
      <c r="O84" s="7">
        <f>Q84/P84/N84</f>
        <v>85.451113995755804</v>
      </c>
      <c r="P84" s="7">
        <v>3.429814228796126</v>
      </c>
      <c r="Q84" s="33">
        <v>67.486510734481072</v>
      </c>
      <c r="R84" s="41" t="s">
        <v>1675</v>
      </c>
      <c r="S84" s="33" t="s">
        <v>1675</v>
      </c>
      <c r="T84" s="45" t="s">
        <v>1675</v>
      </c>
      <c r="U84" s="55">
        <f>RANK(Q84,$Q$5:$Q$3209,0)</f>
        <v>80</v>
      </c>
      <c r="V84" s="55">
        <f>RANK(W84,$W$5:$W$3209,0)</f>
        <v>154</v>
      </c>
      <c r="W84" s="55">
        <f>N84*O84</f>
        <v>19.676433250488035</v>
      </c>
      <c r="X84" s="1">
        <f t="shared" si="1"/>
        <v>14635.158924063062</v>
      </c>
    </row>
    <row r="85" spans="3:24" x14ac:dyDescent="0.25">
      <c r="C85" s="19" t="s">
        <v>1759</v>
      </c>
      <c r="D85" s="6" t="s">
        <v>263</v>
      </c>
      <c r="E85" s="6" t="s">
        <v>39</v>
      </c>
      <c r="F85" s="48">
        <v>23.102000683175302</v>
      </c>
      <c r="G85" s="8">
        <v>80.410534861261695</v>
      </c>
      <c r="H85" s="9">
        <v>0.77155249223188804</v>
      </c>
      <c r="I85" s="40">
        <v>7</v>
      </c>
      <c r="J85" s="7">
        <v>10</v>
      </c>
      <c r="K85" s="9">
        <v>1</v>
      </c>
      <c r="L85" s="39">
        <v>1</v>
      </c>
      <c r="M85" s="47">
        <v>1</v>
      </c>
      <c r="N85" s="17">
        <v>0.34627386430166901</v>
      </c>
      <c r="O85" s="7">
        <f>Q85/P85/N85</f>
        <v>85.451113995755819</v>
      </c>
      <c r="P85" s="7">
        <v>2.2327778759202515</v>
      </c>
      <c r="Q85" s="33">
        <v>66.066752943075969</v>
      </c>
      <c r="R85" s="41" t="s">
        <v>1675</v>
      </c>
      <c r="S85" s="33" t="s">
        <v>1675</v>
      </c>
      <c r="T85" s="45" t="s">
        <v>1676</v>
      </c>
      <c r="U85" s="55">
        <f>RANK(Q85,$Q$5:$Q$3209,0)</f>
        <v>81</v>
      </c>
      <c r="V85" s="55">
        <f>RANK(W85,$W$5:$W$3209,0)</f>
        <v>62</v>
      </c>
      <c r="W85" s="55">
        <f>N85*O85</f>
        <v>29.589487452192799</v>
      </c>
      <c r="X85" s="1">
        <f t="shared" si="1"/>
        <v>14567.672413328581</v>
      </c>
    </row>
    <row r="86" spans="3:24" x14ac:dyDescent="0.25">
      <c r="C86" s="19" t="s">
        <v>1760</v>
      </c>
      <c r="D86" s="6" t="s">
        <v>229</v>
      </c>
      <c r="E86" s="6" t="s">
        <v>90</v>
      </c>
      <c r="F86" s="48">
        <v>2.34223709463275</v>
      </c>
      <c r="G86" s="8">
        <v>97.854770901456405</v>
      </c>
      <c r="H86" s="9">
        <v>0.99882960124393605</v>
      </c>
      <c r="I86" s="40">
        <v>2</v>
      </c>
      <c r="J86" s="7">
        <v>2</v>
      </c>
      <c r="K86" s="9">
        <v>1</v>
      </c>
      <c r="L86" s="39">
        <v>1</v>
      </c>
      <c r="M86" s="47">
        <v>0</v>
      </c>
      <c r="N86" s="17">
        <v>0.250316045372658</v>
      </c>
      <c r="O86" s="7">
        <f>Q86/P86/N86</f>
        <v>102.13894746300707</v>
      </c>
      <c r="P86" s="7">
        <v>2.5716744929345641</v>
      </c>
      <c r="Q86" s="33">
        <v>65.750046527193291</v>
      </c>
      <c r="R86" s="41" t="s">
        <v>1675</v>
      </c>
      <c r="S86" s="33" t="s">
        <v>1675</v>
      </c>
      <c r="T86" s="45" t="s">
        <v>1676</v>
      </c>
      <c r="U86" s="55">
        <f>RANK(Q86,$Q$5:$Q$3209,0)</f>
        <v>82</v>
      </c>
      <c r="V86" s="55">
        <f>RANK(W86,$W$5:$W$3209,0)</f>
        <v>91</v>
      </c>
      <c r="W86" s="55">
        <f>N86*O86</f>
        <v>25.56701740746561</v>
      </c>
      <c r="X86" s="1">
        <f t="shared" si="1"/>
        <v>14501.605660385505</v>
      </c>
    </row>
    <row r="87" spans="3:24" x14ac:dyDescent="0.25">
      <c r="C87" s="19" t="s">
        <v>1761</v>
      </c>
      <c r="D87" s="6" t="s">
        <v>209</v>
      </c>
      <c r="E87" s="6" t="s">
        <v>90</v>
      </c>
      <c r="F87" s="48">
        <v>9.8769268154423404</v>
      </c>
      <c r="G87" s="8">
        <v>52.092490071625903</v>
      </c>
      <c r="H87" s="9">
        <v>0.999999999999999</v>
      </c>
      <c r="I87" s="40">
        <v>2</v>
      </c>
      <c r="J87" s="7">
        <v>8</v>
      </c>
      <c r="K87" s="9">
        <v>1</v>
      </c>
      <c r="L87" s="39">
        <v>1</v>
      </c>
      <c r="M87" s="47">
        <v>0</v>
      </c>
      <c r="N87" s="17">
        <v>0.29268283977609</v>
      </c>
      <c r="O87" s="7">
        <f>Q87/P87/N87</f>
        <v>65.391231023531006</v>
      </c>
      <c r="P87" s="7">
        <v>3.4270439684912115</v>
      </c>
      <c r="Q87" s="33">
        <v>65.589821624597363</v>
      </c>
      <c r="R87" s="41" t="s">
        <v>1675</v>
      </c>
      <c r="S87" s="33" t="s">
        <v>1675</v>
      </c>
      <c r="T87" s="45" t="s">
        <v>1675</v>
      </c>
      <c r="U87" s="55">
        <f>RANK(Q87,$Q$5:$Q$3209,0)</f>
        <v>83</v>
      </c>
      <c r="V87" s="55">
        <f>RANK(W87,$W$5:$W$3209,0)</f>
        <v>160</v>
      </c>
      <c r="W87" s="55">
        <f>N87*O87</f>
        <v>19.138891192421411</v>
      </c>
      <c r="X87" s="1">
        <f t="shared" si="1"/>
        <v>14435.855613858312</v>
      </c>
    </row>
    <row r="88" spans="3:24" x14ac:dyDescent="0.25">
      <c r="C88" s="19" t="s">
        <v>1762</v>
      </c>
      <c r="D88" s="6" t="s">
        <v>273</v>
      </c>
      <c r="E88" s="6" t="s">
        <v>39</v>
      </c>
      <c r="F88" s="48">
        <v>12.823751698895199</v>
      </c>
      <c r="G88" s="8">
        <v>91.927169879470199</v>
      </c>
      <c r="H88" s="9">
        <v>0.96331608165336902</v>
      </c>
      <c r="I88" s="40">
        <v>13</v>
      </c>
      <c r="J88" s="7">
        <v>4</v>
      </c>
      <c r="K88" s="9">
        <v>1</v>
      </c>
      <c r="L88" s="39">
        <v>1</v>
      </c>
      <c r="M88" s="47">
        <v>1</v>
      </c>
      <c r="N88" s="17">
        <v>0.300348669531463</v>
      </c>
      <c r="O88" s="7">
        <f>Q88/P88/N88</f>
        <v>85.45111399575579</v>
      </c>
      <c r="P88" s="7">
        <v>2.5522543066573773</v>
      </c>
      <c r="Q88" s="33">
        <v>65.503934486258331</v>
      </c>
      <c r="R88" s="41" t="s">
        <v>1675</v>
      </c>
      <c r="S88" s="33" t="s">
        <v>1675</v>
      </c>
      <c r="T88" s="45" t="s">
        <v>1676</v>
      </c>
      <c r="U88" s="55">
        <f>RANK(Q88,$Q$5:$Q$3209,0)</f>
        <v>84</v>
      </c>
      <c r="V88" s="55">
        <f>RANK(W88,$W$5:$W$3209,0)</f>
        <v>89</v>
      </c>
      <c r="W88" s="55">
        <f>N88*O88</f>
        <v>25.66512839860663</v>
      </c>
      <c r="X88" s="1">
        <f t="shared" si="1"/>
        <v>14370.265792233715</v>
      </c>
    </row>
    <row r="89" spans="3:24" x14ac:dyDescent="0.25">
      <c r="C89" s="19" t="s">
        <v>1763</v>
      </c>
      <c r="D89" s="6" t="s">
        <v>13</v>
      </c>
      <c r="E89" s="6" t="s">
        <v>16</v>
      </c>
      <c r="F89" s="48">
        <v>2.29790025468883E-2</v>
      </c>
      <c r="G89" s="8">
        <v>98</v>
      </c>
      <c r="H89" s="9">
        <v>1</v>
      </c>
      <c r="I89" s="40">
        <v>0</v>
      </c>
      <c r="J89" s="7">
        <v>0</v>
      </c>
      <c r="K89" s="9">
        <v>1</v>
      </c>
      <c r="L89" s="39">
        <v>1</v>
      </c>
      <c r="M89" s="47">
        <v>0</v>
      </c>
      <c r="N89" s="17">
        <v>0.21467280233136099</v>
      </c>
      <c r="O89" s="7">
        <f>Q89/P89/N89</f>
        <v>102.13894746300709</v>
      </c>
      <c r="P89" s="7">
        <v>2.9787334445811688</v>
      </c>
      <c r="Q89" s="33">
        <v>65.313062086367381</v>
      </c>
      <c r="R89" s="41" t="s">
        <v>1675</v>
      </c>
      <c r="S89" s="33" t="s">
        <v>1675</v>
      </c>
      <c r="T89" s="45" t="s">
        <v>1676</v>
      </c>
      <c r="U89" s="55">
        <f>RANK(Q89,$Q$5:$Q$3209,0)</f>
        <v>85</v>
      </c>
      <c r="V89" s="55">
        <f>RANK(W89,$W$5:$W$3209,0)</f>
        <v>123</v>
      </c>
      <c r="W89" s="55">
        <f>N89*O89</f>
        <v>21.926454079059386</v>
      </c>
      <c r="X89" s="1">
        <f t="shared" si="1"/>
        <v>14304.761857747457</v>
      </c>
    </row>
    <row r="90" spans="3:24" x14ac:dyDescent="0.25">
      <c r="C90" s="19" t="s">
        <v>1764</v>
      </c>
      <c r="D90" s="6" t="s">
        <v>13</v>
      </c>
      <c r="E90" s="6" t="s">
        <v>16</v>
      </c>
      <c r="F90" s="48">
        <v>9.7327926954510705E-3</v>
      </c>
      <c r="G90" s="8">
        <v>98</v>
      </c>
      <c r="H90" s="9">
        <v>1</v>
      </c>
      <c r="I90" s="40">
        <v>0</v>
      </c>
      <c r="J90" s="7">
        <v>0</v>
      </c>
      <c r="K90" s="9">
        <v>1</v>
      </c>
      <c r="L90" s="39">
        <v>1</v>
      </c>
      <c r="M90" s="47">
        <v>0</v>
      </c>
      <c r="N90" s="17">
        <v>0.21467280233136099</v>
      </c>
      <c r="O90" s="7">
        <f>Q90/P90/N90</f>
        <v>102.13894746300707</v>
      </c>
      <c r="P90" s="7">
        <v>2.9743181363557682</v>
      </c>
      <c r="Q90" s="33">
        <v>65.216250033318232</v>
      </c>
      <c r="R90" s="41" t="s">
        <v>1675</v>
      </c>
      <c r="S90" s="33" t="s">
        <v>1675</v>
      </c>
      <c r="T90" s="45" t="s">
        <v>1676</v>
      </c>
      <c r="U90" s="55">
        <f>RANK(Q90,$Q$5:$Q$3209,0)</f>
        <v>86</v>
      </c>
      <c r="V90" s="55">
        <f>RANK(W90,$W$5:$W$3209,0)</f>
        <v>124</v>
      </c>
      <c r="W90" s="55">
        <f>N90*O90</f>
        <v>21.926454079059383</v>
      </c>
      <c r="X90" s="1">
        <f t="shared" si="1"/>
        <v>14239.44879566109</v>
      </c>
    </row>
    <row r="91" spans="3:24" x14ac:dyDescent="0.25">
      <c r="C91" s="19" t="s">
        <v>1765</v>
      </c>
      <c r="D91" s="6" t="s">
        <v>211</v>
      </c>
      <c r="E91" s="6" t="s">
        <v>39</v>
      </c>
      <c r="F91" s="48">
        <v>4.3113758608465602</v>
      </c>
      <c r="G91" s="8">
        <v>96.870778880099806</v>
      </c>
      <c r="H91" s="9">
        <v>0.92731718824687404</v>
      </c>
      <c r="I91" s="40">
        <v>3</v>
      </c>
      <c r="J91" s="7">
        <v>5</v>
      </c>
      <c r="K91" s="9">
        <v>1</v>
      </c>
      <c r="L91" s="39">
        <v>1</v>
      </c>
      <c r="M91" s="47">
        <v>0</v>
      </c>
      <c r="N91" s="17">
        <v>0.252282151765027</v>
      </c>
      <c r="O91" s="7">
        <f>Q91/P91/N91</f>
        <v>102.13894746300707</v>
      </c>
      <c r="P91" s="7">
        <v>2.507610428767435</v>
      </c>
      <c r="Q91" s="33">
        <v>64.615687873380338</v>
      </c>
      <c r="R91" s="41" t="s">
        <v>1675</v>
      </c>
      <c r="S91" s="33" t="s">
        <v>1675</v>
      </c>
      <c r="T91" s="45" t="s">
        <v>1676</v>
      </c>
      <c r="U91" s="55">
        <f>RANK(Q91,$Q$5:$Q$3209,0)</f>
        <v>87</v>
      </c>
      <c r="V91" s="55">
        <f>RANK(W91,$W$5:$W$3209,0)</f>
        <v>88</v>
      </c>
      <c r="W91" s="55">
        <f>N91*O91</f>
        <v>25.767833444982468</v>
      </c>
      <c r="X91" s="1">
        <f t="shared" si="1"/>
        <v>14174.232545627772</v>
      </c>
    </row>
    <row r="92" spans="3:24" x14ac:dyDescent="0.25">
      <c r="C92" s="19" t="s">
        <v>1766</v>
      </c>
      <c r="D92" s="6" t="s">
        <v>275</v>
      </c>
      <c r="E92" s="6" t="s">
        <v>39</v>
      </c>
      <c r="F92" s="48">
        <v>19.987636988090312</v>
      </c>
      <c r="G92" s="8">
        <v>84.032676239719606</v>
      </c>
      <c r="H92" s="9">
        <v>1</v>
      </c>
      <c r="I92" s="40">
        <v>6</v>
      </c>
      <c r="J92" s="7">
        <v>2</v>
      </c>
      <c r="K92" s="9">
        <v>0.999999999999996</v>
      </c>
      <c r="L92" s="39">
        <v>0.94933901159727996</v>
      </c>
      <c r="M92" s="47">
        <v>0</v>
      </c>
      <c r="N92" s="17">
        <v>0.334959496789769</v>
      </c>
      <c r="O92" s="7">
        <f>Q92/P92/N92</f>
        <v>102.13894746300707</v>
      </c>
      <c r="P92" s="7">
        <v>1.8762502116898514</v>
      </c>
      <c r="Q92" s="33">
        <v>64.191042339561463</v>
      </c>
      <c r="R92" s="41" t="s">
        <v>1675</v>
      </c>
      <c r="S92" s="33" t="s">
        <v>1675</v>
      </c>
      <c r="T92" s="45" t="s">
        <v>1677</v>
      </c>
      <c r="U92" s="55">
        <f>RANK(Q92,$Q$5:$Q$3209,0)</f>
        <v>88</v>
      </c>
      <c r="V92" s="55">
        <f>RANK(W92,$W$5:$W$3209,0)</f>
        <v>43</v>
      </c>
      <c r="W92" s="55">
        <f>N92*O92</f>
        <v>34.212410444845503</v>
      </c>
      <c r="X92" s="1">
        <f t="shared" si="1"/>
        <v>14109.616857754392</v>
      </c>
    </row>
    <row r="93" spans="3:24" x14ac:dyDescent="0.25">
      <c r="C93" s="19" t="s">
        <v>1767</v>
      </c>
      <c r="D93" s="6" t="s">
        <v>229</v>
      </c>
      <c r="E93" s="6" t="s">
        <v>90</v>
      </c>
      <c r="F93" s="48">
        <v>1.20938628965503</v>
      </c>
      <c r="G93" s="8">
        <v>89.759637364065398</v>
      </c>
      <c r="H93" s="9">
        <v>1</v>
      </c>
      <c r="I93" s="40">
        <v>0</v>
      </c>
      <c r="J93" s="7">
        <v>1</v>
      </c>
      <c r="K93" s="9">
        <v>1</v>
      </c>
      <c r="L93" s="39">
        <v>1</v>
      </c>
      <c r="M93" s="47">
        <v>0</v>
      </c>
      <c r="N93" s="17">
        <v>0.208767325914474</v>
      </c>
      <c r="O93" s="7">
        <f>Q93/P93/N93</f>
        <v>102.13894746300707</v>
      </c>
      <c r="P93" s="7">
        <v>2.9893340926063936</v>
      </c>
      <c r="Q93" s="33">
        <v>63.742392724942931</v>
      </c>
      <c r="R93" s="41" t="s">
        <v>1675</v>
      </c>
      <c r="S93" s="33" t="s">
        <v>1675</v>
      </c>
      <c r="T93" s="45" t="s">
        <v>1676</v>
      </c>
      <c r="U93" s="55">
        <f>RANK(Q93,$Q$5:$Q$3209,0)</f>
        <v>89</v>
      </c>
      <c r="V93" s="55">
        <f>RANK(W93,$W$5:$W$3209,0)</f>
        <v>136</v>
      </c>
      <c r="W93" s="55">
        <f>N93*O93</f>
        <v>21.323274933570936</v>
      </c>
      <c r="X93" s="1">
        <f t="shared" si="1"/>
        <v>14045.42581541483</v>
      </c>
    </row>
    <row r="94" spans="3:24" x14ac:dyDescent="0.25">
      <c r="C94" s="19" t="s">
        <v>1768</v>
      </c>
      <c r="D94" s="6" t="s">
        <v>95</v>
      </c>
      <c r="E94" s="6" t="s">
        <v>16</v>
      </c>
      <c r="F94" s="48">
        <v>14.272031663986599</v>
      </c>
      <c r="G94" s="8">
        <v>96.351742553183399</v>
      </c>
      <c r="H94" s="9">
        <v>0.99685623697192505</v>
      </c>
      <c r="I94" s="40">
        <v>5</v>
      </c>
      <c r="J94" s="7">
        <v>6</v>
      </c>
      <c r="K94" s="9">
        <v>1</v>
      </c>
      <c r="L94" s="39">
        <v>1</v>
      </c>
      <c r="M94" s="47">
        <v>0</v>
      </c>
      <c r="N94" s="17">
        <v>0.29909484272652698</v>
      </c>
      <c r="O94" s="7">
        <f>Q94/P94/N94</f>
        <v>102.13894746300707</v>
      </c>
      <c r="P94" s="7">
        <v>2.0794392085196809</v>
      </c>
      <c r="Q94" s="33">
        <v>63.52527170034255</v>
      </c>
      <c r="R94" s="41" t="s">
        <v>1675</v>
      </c>
      <c r="S94" s="33" t="s">
        <v>1675</v>
      </c>
      <c r="T94" s="45" t="s">
        <v>1677</v>
      </c>
      <c r="U94" s="55">
        <f>RANK(Q94,$Q$5:$Q$3209,0)</f>
        <v>90</v>
      </c>
      <c r="V94" s="55">
        <f>RANK(W94,$W$5:$W$3209,0)</f>
        <v>58</v>
      </c>
      <c r="W94" s="55">
        <f>N94*O94</f>
        <v>30.549232427701103</v>
      </c>
      <c r="X94" s="1">
        <f t="shared" si="1"/>
        <v>13981.683422689886</v>
      </c>
    </row>
    <row r="95" spans="3:24" x14ac:dyDescent="0.25">
      <c r="C95" s="19" t="s">
        <v>1769</v>
      </c>
      <c r="D95" s="6" t="s">
        <v>229</v>
      </c>
      <c r="E95" s="6" t="s">
        <v>90</v>
      </c>
      <c r="F95" s="48">
        <v>6.8063172705411699</v>
      </c>
      <c r="G95" s="8">
        <v>74.433133056720706</v>
      </c>
      <c r="H95" s="9">
        <v>1</v>
      </c>
      <c r="I95" s="40">
        <v>1</v>
      </c>
      <c r="J95" s="7">
        <v>5</v>
      </c>
      <c r="K95" s="9">
        <v>1</v>
      </c>
      <c r="L95" s="39">
        <v>1</v>
      </c>
      <c r="M95" s="47">
        <v>0</v>
      </c>
      <c r="N95" s="17">
        <v>0.207503588282451</v>
      </c>
      <c r="O95" s="7">
        <f>Q95/P95/N95</f>
        <v>102.13894746300707</v>
      </c>
      <c r="P95" s="7">
        <v>2.9636519384281534</v>
      </c>
      <c r="Q95" s="33">
        <v>62.812226288323942</v>
      </c>
      <c r="R95" s="41" t="s">
        <v>1675</v>
      </c>
      <c r="S95" s="33" t="s">
        <v>1675</v>
      </c>
      <c r="T95" s="45" t="s">
        <v>1676</v>
      </c>
      <c r="U95" s="55">
        <f>RANK(Q95,$Q$5:$Q$3209,0)</f>
        <v>91</v>
      </c>
      <c r="V95" s="55">
        <f>RANK(W95,$W$5:$W$3209,0)</f>
        <v>137</v>
      </c>
      <c r="W95" s="55">
        <f>N95*O95</f>
        <v>21.194198101966712</v>
      </c>
      <c r="X95" s="1">
        <f t="shared" si="1"/>
        <v>13918.158150989544</v>
      </c>
    </row>
    <row r="96" spans="3:24" x14ac:dyDescent="0.25">
      <c r="C96" s="19" t="s">
        <v>1770</v>
      </c>
      <c r="D96" s="6" t="s">
        <v>17</v>
      </c>
      <c r="E96" s="6" t="s">
        <v>19</v>
      </c>
      <c r="F96" s="48">
        <v>1.1980646740683001</v>
      </c>
      <c r="G96" s="8">
        <v>94.520002529502904</v>
      </c>
      <c r="H96" s="9">
        <v>1</v>
      </c>
      <c r="I96" s="40">
        <v>0</v>
      </c>
      <c r="J96" s="7">
        <v>0</v>
      </c>
      <c r="K96" s="9">
        <v>1</v>
      </c>
      <c r="L96" s="39">
        <v>1</v>
      </c>
      <c r="M96" s="47">
        <v>0</v>
      </c>
      <c r="N96" s="17">
        <v>0.210686531888825</v>
      </c>
      <c r="O96" s="7">
        <f>Q96/P96/N96</f>
        <v>102.13894746300707</v>
      </c>
      <c r="P96" s="7">
        <v>2.9054855960773338</v>
      </c>
      <c r="Q96" s="33">
        <v>62.524017965114808</v>
      </c>
      <c r="R96" s="41" t="s">
        <v>1675</v>
      </c>
      <c r="S96" s="33" t="s">
        <v>1675</v>
      </c>
      <c r="T96" s="45" t="s">
        <v>1676</v>
      </c>
      <c r="U96" s="55">
        <f>RANK(Q96,$Q$5:$Q$3209,0)</f>
        <v>92</v>
      </c>
      <c r="V96" s="55">
        <f>RANK(W96,$W$5:$W$3209,0)</f>
        <v>133</v>
      </c>
      <c r="W96" s="55">
        <f>N96*O96</f>
        <v>21.51930061175586</v>
      </c>
      <c r="X96" s="1">
        <f t="shared" si="1"/>
        <v>13855.34592470122</v>
      </c>
    </row>
    <row r="97" spans="3:24" x14ac:dyDescent="0.25">
      <c r="C97" s="19" t="s">
        <v>1771</v>
      </c>
      <c r="D97" s="6" t="s">
        <v>211</v>
      </c>
      <c r="E97" s="6" t="s">
        <v>39</v>
      </c>
      <c r="F97" s="48">
        <v>0.88250675802318301</v>
      </c>
      <c r="G97" s="8">
        <v>98</v>
      </c>
      <c r="H97" s="9">
        <v>1</v>
      </c>
      <c r="I97" s="40">
        <v>3</v>
      </c>
      <c r="J97" s="7">
        <v>0</v>
      </c>
      <c r="K97" s="9">
        <v>1</v>
      </c>
      <c r="L97" s="39">
        <v>1</v>
      </c>
      <c r="M97" s="47">
        <v>1</v>
      </c>
      <c r="N97" s="17">
        <v>0.22144323459408899</v>
      </c>
      <c r="O97" s="7">
        <f>Q97/P97/N97</f>
        <v>102.13894746300707</v>
      </c>
      <c r="P97" s="7">
        <v>2.758258365283953</v>
      </c>
      <c r="Q97" s="33">
        <v>62.386229518447003</v>
      </c>
      <c r="R97" s="41" t="s">
        <v>1675</v>
      </c>
      <c r="S97" s="33" t="s">
        <v>1675</v>
      </c>
      <c r="T97" s="45" t="s">
        <v>1676</v>
      </c>
      <c r="U97" s="55">
        <f>RANK(Q97,$Q$5:$Q$3209,0)</f>
        <v>93</v>
      </c>
      <c r="V97" s="55">
        <f>RANK(W97,$W$5:$W$3209,0)</f>
        <v>114</v>
      </c>
      <c r="W97" s="55">
        <f>N97*O97</f>
        <v>22.617978904244005</v>
      </c>
      <c r="X97" s="1">
        <f t="shared" si="1"/>
        <v>13792.821906736104</v>
      </c>
    </row>
    <row r="98" spans="3:24" x14ac:dyDescent="0.25">
      <c r="C98" s="19" t="s">
        <v>1772</v>
      </c>
      <c r="D98" s="6" t="s">
        <v>9</v>
      </c>
      <c r="E98" s="6" t="s">
        <v>12</v>
      </c>
      <c r="F98" s="48">
        <v>3.68275699427454</v>
      </c>
      <c r="G98" s="8">
        <v>94.436792017852397</v>
      </c>
      <c r="H98" s="9">
        <v>0.225490503998551</v>
      </c>
      <c r="I98" s="40">
        <v>16</v>
      </c>
      <c r="J98" s="7">
        <v>2</v>
      </c>
      <c r="K98" s="9">
        <v>1</v>
      </c>
      <c r="L98" s="39">
        <v>1</v>
      </c>
      <c r="M98" s="47">
        <v>0</v>
      </c>
      <c r="N98" s="17">
        <v>0.19160678172401999</v>
      </c>
      <c r="O98" s="7">
        <f>Q98/P98/N98</f>
        <v>85.451113995755804</v>
      </c>
      <c r="P98" s="7">
        <v>3.8080310333054812</v>
      </c>
      <c r="Q98" s="33">
        <v>62.348941412636819</v>
      </c>
      <c r="R98" s="41" t="s">
        <v>1675</v>
      </c>
      <c r="S98" s="33" t="s">
        <v>1675</v>
      </c>
      <c r="T98" s="45" t="s">
        <v>1675</v>
      </c>
      <c r="U98" s="55">
        <f>RANK(Q98,$Q$5:$Q$3209,0)</f>
        <v>94</v>
      </c>
      <c r="V98" s="55">
        <f>RANK(W98,$W$5:$W$3209,0)</f>
        <v>198</v>
      </c>
      <c r="W98" s="55">
        <f>N98*O98</f>
        <v>16.373012947459131</v>
      </c>
      <c r="X98" s="1">
        <f t="shared" si="1"/>
        <v>13730.435677217658</v>
      </c>
    </row>
    <row r="99" spans="3:24" x14ac:dyDescent="0.25">
      <c r="C99" s="19" t="s">
        <v>1773</v>
      </c>
      <c r="D99" s="6" t="s">
        <v>176</v>
      </c>
      <c r="E99" s="6" t="s">
        <v>27</v>
      </c>
      <c r="F99" s="48">
        <v>4.6838108725957799</v>
      </c>
      <c r="G99" s="8">
        <v>66.609702963709594</v>
      </c>
      <c r="H99" s="9">
        <v>0.31563098697841602</v>
      </c>
      <c r="I99" s="40">
        <v>7</v>
      </c>
      <c r="J99" s="7">
        <v>1</v>
      </c>
      <c r="K99" s="9">
        <v>1</v>
      </c>
      <c r="L99" s="39">
        <v>1</v>
      </c>
      <c r="M99" s="47">
        <v>0</v>
      </c>
      <c r="N99" s="17">
        <v>0.21501060299425601</v>
      </c>
      <c r="O99" s="7">
        <f>Q99/P99/N99</f>
        <v>85.451113995755804</v>
      </c>
      <c r="P99" s="7">
        <v>3.3584735030083497</v>
      </c>
      <c r="Q99" s="33">
        <v>61.704882867328074</v>
      </c>
      <c r="R99" s="41" t="s">
        <v>1675</v>
      </c>
      <c r="S99" s="33" t="s">
        <v>1675</v>
      </c>
      <c r="T99" s="45" t="s">
        <v>1675</v>
      </c>
      <c r="U99" s="55">
        <f>RANK(Q99,$Q$5:$Q$3209,0)</f>
        <v>95</v>
      </c>
      <c r="V99" s="55">
        <f>RANK(W99,$W$5:$W$3209,0)</f>
        <v>164</v>
      </c>
      <c r="W99" s="55">
        <f>N99*O99</f>
        <v>18.372895546758365</v>
      </c>
      <c r="X99" s="1">
        <f t="shared" si="1"/>
        <v>13668.086735805022</v>
      </c>
    </row>
    <row r="100" spans="3:24" x14ac:dyDescent="0.25">
      <c r="C100" s="19" t="s">
        <v>1774</v>
      </c>
      <c r="D100" s="6" t="s">
        <v>471</v>
      </c>
      <c r="E100" s="6" t="s">
        <v>126</v>
      </c>
      <c r="F100" s="48">
        <v>6.5156520811168903</v>
      </c>
      <c r="G100" s="8">
        <v>90.967454470413301</v>
      </c>
      <c r="H100" s="9">
        <v>0.74916309240689405</v>
      </c>
      <c r="I100" s="40">
        <v>4</v>
      </c>
      <c r="J100" s="7">
        <v>4</v>
      </c>
      <c r="K100" s="9">
        <v>1</v>
      </c>
      <c r="L100" s="39">
        <v>1</v>
      </c>
      <c r="M100" s="47">
        <v>0</v>
      </c>
      <c r="N100" s="17">
        <v>0.21727308442333099</v>
      </c>
      <c r="O100" s="7">
        <f>Q100/P100/N100</f>
        <v>102.13894746300707</v>
      </c>
      <c r="P100" s="7">
        <v>2.7434118871987492</v>
      </c>
      <c r="Q100" s="33">
        <v>60.881917736176547</v>
      </c>
      <c r="R100" s="41" t="s">
        <v>1675</v>
      </c>
      <c r="S100" s="33" t="s">
        <v>1675</v>
      </c>
      <c r="T100" s="45" t="s">
        <v>1676</v>
      </c>
      <c r="U100" s="55">
        <f>RANK(Q100,$Q$5:$Q$3209,0)</f>
        <v>96</v>
      </c>
      <c r="V100" s="55">
        <f>RANK(W100,$W$5:$W$3209,0)</f>
        <v>119</v>
      </c>
      <c r="W100" s="55">
        <f>N100*O100</f>
        <v>22.192044155040104</v>
      </c>
      <c r="X100" s="1">
        <f t="shared" si="1"/>
        <v>13606.381852937693</v>
      </c>
    </row>
    <row r="101" spans="3:24" x14ac:dyDescent="0.25">
      <c r="C101" s="19" t="s">
        <v>1775</v>
      </c>
      <c r="D101" s="6" t="s">
        <v>51</v>
      </c>
      <c r="E101" s="6" t="s">
        <v>12</v>
      </c>
      <c r="F101" s="48">
        <v>1.0112687159617799</v>
      </c>
      <c r="G101" s="8">
        <v>86.428324258619</v>
      </c>
      <c r="H101" s="9">
        <v>0.53429158147594602</v>
      </c>
      <c r="I101" s="40">
        <v>4</v>
      </c>
      <c r="J101" s="7">
        <v>2</v>
      </c>
      <c r="K101" s="9">
        <v>1</v>
      </c>
      <c r="L101" s="39">
        <v>1</v>
      </c>
      <c r="M101" s="47">
        <v>0</v>
      </c>
      <c r="N101" s="17">
        <v>0.17770556405945001</v>
      </c>
      <c r="O101" s="7">
        <f>Q101/P101/N101</f>
        <v>85.451113995755804</v>
      </c>
      <c r="P101" s="7">
        <v>3.9922381923325672</v>
      </c>
      <c r="Q101" s="33">
        <v>60.622689524738341</v>
      </c>
      <c r="R101" s="41" t="s">
        <v>1675</v>
      </c>
      <c r="S101" s="33" t="s">
        <v>1675</v>
      </c>
      <c r="T101" s="45" t="s">
        <v>1675</v>
      </c>
      <c r="U101" s="55">
        <f>RANK(Q101,$Q$5:$Q$3209,0)</f>
        <v>97</v>
      </c>
      <c r="V101" s="55">
        <f>RANK(W101,$W$5:$W$3209,0)</f>
        <v>215</v>
      </c>
      <c r="W101" s="55">
        <f>N101*O101</f>
        <v>15.185138412124148</v>
      </c>
      <c r="X101" s="1">
        <f t="shared" si="1"/>
        <v>13545.499935201517</v>
      </c>
    </row>
    <row r="102" spans="3:24" x14ac:dyDescent="0.25">
      <c r="C102" s="19" t="s">
        <v>229</v>
      </c>
      <c r="D102" s="6" t="s">
        <v>229</v>
      </c>
      <c r="E102" s="6" t="s">
        <v>90</v>
      </c>
      <c r="F102" s="48">
        <v>2.1222450178630301E-3</v>
      </c>
      <c r="G102" s="8">
        <v>90</v>
      </c>
      <c r="H102" s="9">
        <v>1</v>
      </c>
      <c r="I102" s="40">
        <v>0</v>
      </c>
      <c r="J102" s="7">
        <v>0</v>
      </c>
      <c r="K102" s="9">
        <v>1</v>
      </c>
      <c r="L102" s="39">
        <v>1</v>
      </c>
      <c r="M102" s="47">
        <v>0</v>
      </c>
      <c r="N102" s="17">
        <v>0.205590368356526</v>
      </c>
      <c r="O102" s="7">
        <f>Q102/P102/N102</f>
        <v>102.13894746300707</v>
      </c>
      <c r="P102" s="7">
        <v>2.840462937707477</v>
      </c>
      <c r="Q102" s="33">
        <v>59.646267213054855</v>
      </c>
      <c r="R102" s="41" t="s">
        <v>1675</v>
      </c>
      <c r="S102" s="33" t="s">
        <v>1675</v>
      </c>
      <c r="T102" s="45" t="s">
        <v>1676</v>
      </c>
      <c r="U102" s="55">
        <f>RANK(Q102,$Q$5:$Q$3209,0)</f>
        <v>98</v>
      </c>
      <c r="V102" s="55">
        <f>RANK(W102,$W$5:$W$3209,0)</f>
        <v>140</v>
      </c>
      <c r="W102" s="55">
        <f>N102*O102</f>
        <v>20.998783832467481</v>
      </c>
      <c r="X102" s="1">
        <f t="shared" si="1"/>
        <v>13484.877245676778</v>
      </c>
    </row>
    <row r="103" spans="3:24" x14ac:dyDescent="0.25">
      <c r="C103" s="19" t="s">
        <v>1776</v>
      </c>
      <c r="D103" s="6" t="s">
        <v>491</v>
      </c>
      <c r="E103" s="6" t="s">
        <v>16</v>
      </c>
      <c r="F103" s="48">
        <v>27.847986533736091</v>
      </c>
      <c r="G103" s="8">
        <v>80.837510352338299</v>
      </c>
      <c r="H103" s="9">
        <v>0.86094571208158899</v>
      </c>
      <c r="I103" s="40">
        <v>15</v>
      </c>
      <c r="J103" s="7">
        <v>14</v>
      </c>
      <c r="K103" s="9">
        <v>0.89982771075209</v>
      </c>
      <c r="L103" s="39">
        <v>0.77008884683165602</v>
      </c>
      <c r="M103" s="47">
        <v>0</v>
      </c>
      <c r="N103" s="17">
        <v>0.27338067333717497</v>
      </c>
      <c r="O103" s="7">
        <f>Q103/P103/N103</f>
        <v>102.13894746300707</v>
      </c>
      <c r="P103" s="7">
        <v>2.1200207818866676</v>
      </c>
      <c r="Q103" s="33">
        <v>59.196946459301692</v>
      </c>
      <c r="R103" s="41" t="s">
        <v>1675</v>
      </c>
      <c r="S103" s="33" t="s">
        <v>1675</v>
      </c>
      <c r="T103" s="45" t="s">
        <v>1677</v>
      </c>
      <c r="U103" s="55">
        <f>RANK(Q103,$Q$5:$Q$3209,0)</f>
        <v>99</v>
      </c>
      <c r="V103" s="55">
        <f>RANK(W103,$W$5:$W$3209,0)</f>
        <v>76</v>
      </c>
      <c r="W103" s="55">
        <f>N103*O103</f>
        <v>27.922814231387214</v>
      </c>
      <c r="X103" s="1">
        <f t="shared" si="1"/>
        <v>13425.230978463724</v>
      </c>
    </row>
    <row r="104" spans="3:24" x14ac:dyDescent="0.25">
      <c r="C104" s="19" t="s">
        <v>1777</v>
      </c>
      <c r="D104" s="6" t="s">
        <v>184</v>
      </c>
      <c r="E104" s="6" t="s">
        <v>27</v>
      </c>
      <c r="F104" s="48">
        <v>14.027400194195399</v>
      </c>
      <c r="G104" s="8">
        <v>70.191416881137599</v>
      </c>
      <c r="H104" s="9">
        <v>0.71018710651522199</v>
      </c>
      <c r="I104" s="40">
        <v>31</v>
      </c>
      <c r="J104" s="7">
        <v>1</v>
      </c>
      <c r="K104" s="9">
        <v>1</v>
      </c>
      <c r="L104" s="39">
        <v>1</v>
      </c>
      <c r="M104" s="47">
        <v>0</v>
      </c>
      <c r="N104" s="17">
        <v>0.29021325167323703</v>
      </c>
      <c r="O104" s="7">
        <f>Q104/P104/N104</f>
        <v>65.391231023531006</v>
      </c>
      <c r="P104" s="7">
        <v>3.1150623864060698</v>
      </c>
      <c r="Q104" s="33">
        <v>59.115790496077651</v>
      </c>
      <c r="R104" s="41" t="s">
        <v>1675</v>
      </c>
      <c r="S104" s="33" t="s">
        <v>1675</v>
      </c>
      <c r="T104" s="45" t="s">
        <v>1675</v>
      </c>
      <c r="U104" s="55">
        <f>RANK(Q104,$Q$5:$Q$3209,0)</f>
        <v>100</v>
      </c>
      <c r="V104" s="55">
        <f>RANK(W104,$W$5:$W$3209,0)</f>
        <v>161</v>
      </c>
      <c r="W104" s="55">
        <f>N104*O104</f>
        <v>18.977401786254788</v>
      </c>
      <c r="X104" s="1">
        <f t="shared" si="1"/>
        <v>13366.034032004422</v>
      </c>
    </row>
    <row r="105" spans="3:24" x14ac:dyDescent="0.25">
      <c r="C105" s="19" t="s">
        <v>1778</v>
      </c>
      <c r="D105" s="6" t="s">
        <v>33</v>
      </c>
      <c r="E105" s="6" t="s">
        <v>19</v>
      </c>
      <c r="F105" s="48">
        <v>10.5474391675865</v>
      </c>
      <c r="G105" s="8">
        <v>85.326724040488998</v>
      </c>
      <c r="H105" s="9">
        <v>0.355205633906157</v>
      </c>
      <c r="I105" s="40">
        <v>9</v>
      </c>
      <c r="J105" s="7">
        <v>6</v>
      </c>
      <c r="K105" s="9">
        <v>1</v>
      </c>
      <c r="L105" s="39">
        <v>1</v>
      </c>
      <c r="M105" s="47">
        <v>0</v>
      </c>
      <c r="N105" s="17">
        <v>0.26837604572108997</v>
      </c>
      <c r="O105" s="7">
        <f>Q105/P105/N105</f>
        <v>85.451113995755804</v>
      </c>
      <c r="P105" s="7">
        <v>2.5621608675922549</v>
      </c>
      <c r="Q105" s="33">
        <v>58.758117362012719</v>
      </c>
      <c r="R105" s="41" t="s">
        <v>1675</v>
      </c>
      <c r="S105" s="33" t="s">
        <v>1675</v>
      </c>
      <c r="T105" s="45" t="s">
        <v>1676</v>
      </c>
      <c r="U105" s="55">
        <f>RANK(Q105,$Q$5:$Q$3209,0)</f>
        <v>101</v>
      </c>
      <c r="V105" s="55">
        <f>RANK(W105,$W$5:$W$3209,0)</f>
        <v>112</v>
      </c>
      <c r="W105" s="55">
        <f>N105*O105</f>
        <v>22.93303207664303</v>
      </c>
      <c r="X105" s="1">
        <f t="shared" si="1"/>
        <v>13306.918241508343</v>
      </c>
    </row>
    <row r="106" spans="3:24" x14ac:dyDescent="0.25">
      <c r="C106" s="19" t="s">
        <v>1779</v>
      </c>
      <c r="D106" s="6" t="s">
        <v>209</v>
      </c>
      <c r="E106" s="6" t="s">
        <v>90</v>
      </c>
      <c r="F106" s="48">
        <v>4.0244419156879898</v>
      </c>
      <c r="G106" s="8">
        <v>68.084287941365901</v>
      </c>
      <c r="H106" s="9">
        <v>0.40031317177904802</v>
      </c>
      <c r="I106" s="40">
        <v>1</v>
      </c>
      <c r="J106" s="7">
        <v>7</v>
      </c>
      <c r="K106" s="9">
        <v>1</v>
      </c>
      <c r="L106" s="39">
        <v>1</v>
      </c>
      <c r="M106" s="47">
        <v>0</v>
      </c>
      <c r="N106" s="17">
        <v>0.15409946890867601</v>
      </c>
      <c r="O106" s="7">
        <f>Q106/P106/N106</f>
        <v>102.13894746300707</v>
      </c>
      <c r="P106" s="7">
        <v>3.6986312697373731</v>
      </c>
      <c r="Q106" s="33">
        <v>58.214819759328755</v>
      </c>
      <c r="R106" s="41" t="s">
        <v>1675</v>
      </c>
      <c r="S106" s="33" t="s">
        <v>1675</v>
      </c>
      <c r="T106" s="45" t="s">
        <v>1675</v>
      </c>
      <c r="U106" s="55">
        <f>RANK(Q106,$Q$5:$Q$3209,0)</f>
        <v>102</v>
      </c>
      <c r="V106" s="55">
        <f>RANK(W106,$W$5:$W$3209,0)</f>
        <v>204</v>
      </c>
      <c r="W106" s="55">
        <f>N106*O106</f>
        <v>15.73955755894055</v>
      </c>
      <c r="X106" s="1">
        <f t="shared" si="1"/>
        <v>13248.16012414633</v>
      </c>
    </row>
    <row r="107" spans="3:24" x14ac:dyDescent="0.25">
      <c r="C107" s="19" t="s">
        <v>1780</v>
      </c>
      <c r="D107" s="6" t="s">
        <v>471</v>
      </c>
      <c r="E107" s="6" t="s">
        <v>126</v>
      </c>
      <c r="F107" s="48">
        <v>1.0816398525928499</v>
      </c>
      <c r="G107" s="8">
        <v>86.060611458899999</v>
      </c>
      <c r="H107" s="9">
        <v>1</v>
      </c>
      <c r="I107" s="40">
        <v>0</v>
      </c>
      <c r="J107" s="7">
        <v>0</v>
      </c>
      <c r="K107" s="9">
        <v>1</v>
      </c>
      <c r="L107" s="39">
        <v>1</v>
      </c>
      <c r="M107" s="47">
        <v>0</v>
      </c>
      <c r="N107" s="17">
        <v>0.20122381835092501</v>
      </c>
      <c r="O107" s="7">
        <f>Q107/P107/N107</f>
        <v>102.13894746300707</v>
      </c>
      <c r="P107" s="7">
        <v>2.8276702066188606</v>
      </c>
      <c r="Q107" s="33">
        <v>58.116509148906353</v>
      </c>
      <c r="R107" s="41" t="s">
        <v>1675</v>
      </c>
      <c r="S107" s="33" t="s">
        <v>1675</v>
      </c>
      <c r="T107" s="45" t="s">
        <v>1676</v>
      </c>
      <c r="U107" s="55">
        <f>RANK(Q107,$Q$5:$Q$3209,0)</f>
        <v>103</v>
      </c>
      <c r="V107" s="55">
        <f>RANK(W107,$W$5:$W$3209,0)</f>
        <v>143</v>
      </c>
      <c r="W107" s="55">
        <f>N107*O107</f>
        <v>20.552789010850809</v>
      </c>
      <c r="X107" s="1">
        <f t="shared" si="1"/>
        <v>13189.945304387002</v>
      </c>
    </row>
    <row r="108" spans="3:24" x14ac:dyDescent="0.25">
      <c r="C108" s="19" t="s">
        <v>1781</v>
      </c>
      <c r="D108" s="6" t="s">
        <v>44</v>
      </c>
      <c r="E108" s="6" t="s">
        <v>12</v>
      </c>
      <c r="F108" s="48">
        <v>17.23903822341952</v>
      </c>
      <c r="G108" s="8">
        <v>89.536244376812803</v>
      </c>
      <c r="H108" s="9">
        <v>0.92676333238780595</v>
      </c>
      <c r="I108" s="40">
        <v>6</v>
      </c>
      <c r="J108" s="7">
        <v>3</v>
      </c>
      <c r="K108" s="9">
        <v>0.99525804290317299</v>
      </c>
      <c r="L108" s="39">
        <v>0.97166190225353399</v>
      </c>
      <c r="M108" s="47">
        <v>1</v>
      </c>
      <c r="N108" s="17">
        <v>0.28431466539806999</v>
      </c>
      <c r="O108" s="7">
        <f>Q108/P108/N108</f>
        <v>65.391231023531006</v>
      </c>
      <c r="P108" s="7">
        <v>3.1133170274849773</v>
      </c>
      <c r="Q108" s="33">
        <v>57.881812495145198</v>
      </c>
      <c r="R108" s="41" t="s">
        <v>1675</v>
      </c>
      <c r="S108" s="33" t="s">
        <v>1675</v>
      </c>
      <c r="T108" s="45" t="s">
        <v>1675</v>
      </c>
      <c r="U108" s="55">
        <f>RANK(Q108,$Q$5:$Q$3209,0)</f>
        <v>104</v>
      </c>
      <c r="V108" s="55">
        <f>RANK(W108,$W$5:$W$3209,0)</f>
        <v>162</v>
      </c>
      <c r="W108" s="55">
        <f>N108*O108</f>
        <v>18.591685968423111</v>
      </c>
      <c r="X108" s="1">
        <f t="shared" si="1"/>
        <v>13131.828795238096</v>
      </c>
    </row>
    <row r="109" spans="3:24" x14ac:dyDescent="0.25">
      <c r="C109" s="19" t="s">
        <v>1782</v>
      </c>
      <c r="D109" s="6" t="s">
        <v>365</v>
      </c>
      <c r="E109" s="6" t="s">
        <v>16</v>
      </c>
      <c r="F109" s="48">
        <v>14.857180574321699</v>
      </c>
      <c r="G109" s="8">
        <v>87.621403060872893</v>
      </c>
      <c r="H109" s="9">
        <v>1</v>
      </c>
      <c r="I109" s="40">
        <v>5</v>
      </c>
      <c r="J109" s="7">
        <v>10</v>
      </c>
      <c r="K109" s="9">
        <v>1</v>
      </c>
      <c r="L109" s="39">
        <v>1</v>
      </c>
      <c r="M109" s="47">
        <v>1</v>
      </c>
      <c r="N109" s="17">
        <v>0.36409053863435098</v>
      </c>
      <c r="O109" s="7">
        <f>Q109/P109/N109</f>
        <v>85.451113995755804</v>
      </c>
      <c r="P109" s="7">
        <v>1.8602922916828746</v>
      </c>
      <c r="Q109" s="33">
        <v>57.877306108133531</v>
      </c>
      <c r="R109" s="41" t="s">
        <v>1675</v>
      </c>
      <c r="S109" s="33" t="s">
        <v>1675</v>
      </c>
      <c r="T109" s="45" t="s">
        <v>1677</v>
      </c>
      <c r="U109" s="55">
        <f>RANK(Q109,$Q$5:$Q$3209,0)</f>
        <v>105</v>
      </c>
      <c r="V109" s="55">
        <f>RANK(W109,$W$5:$W$3209,0)</f>
        <v>54</v>
      </c>
      <c r="W109" s="55">
        <f>N109*O109</f>
        <v>31.111942121620057</v>
      </c>
      <c r="X109" s="1">
        <f t="shared" si="1"/>
        <v>13073.946982742951</v>
      </c>
    </row>
    <row r="110" spans="3:24" x14ac:dyDescent="0.25">
      <c r="C110" s="19" t="s">
        <v>1783</v>
      </c>
      <c r="D110" s="6" t="s">
        <v>25</v>
      </c>
      <c r="E110" s="6" t="s">
        <v>28</v>
      </c>
      <c r="F110" s="48">
        <v>5.7744885705011884</v>
      </c>
      <c r="G110" s="8">
        <v>85.714753692710602</v>
      </c>
      <c r="H110" s="9">
        <v>0.84593665385649597</v>
      </c>
      <c r="I110" s="40">
        <v>4</v>
      </c>
      <c r="J110" s="7">
        <v>6</v>
      </c>
      <c r="K110" s="9">
        <v>0.829426707966058</v>
      </c>
      <c r="L110" s="39">
        <v>0.96605113317682001</v>
      </c>
      <c r="M110" s="47">
        <v>1</v>
      </c>
      <c r="N110" s="17">
        <v>0.23960440194709601</v>
      </c>
      <c r="O110" s="7">
        <f>Q110/P110/N110</f>
        <v>65.391231023531006</v>
      </c>
      <c r="P110" s="7">
        <v>3.6616733032761259</v>
      </c>
      <c r="Q110" s="33">
        <v>57.371195455815965</v>
      </c>
      <c r="R110" s="41" t="s">
        <v>1675</v>
      </c>
      <c r="S110" s="33" t="s">
        <v>1675</v>
      </c>
      <c r="T110" s="45" t="s">
        <v>1675</v>
      </c>
      <c r="U110" s="55">
        <f>RANK(Q110,$Q$5:$Q$3209,0)</f>
        <v>106</v>
      </c>
      <c r="V110" s="55">
        <f>RANK(W110,$W$5:$W$3209,0)</f>
        <v>207</v>
      </c>
      <c r="W110" s="55">
        <f>N110*O110</f>
        <v>15.668026801977538</v>
      </c>
      <c r="X110" s="1">
        <f t="shared" si="1"/>
        <v>13016.069676634817</v>
      </c>
    </row>
    <row r="111" spans="3:24" x14ac:dyDescent="0.25">
      <c r="C111" s="19" t="s">
        <v>1784</v>
      </c>
      <c r="D111" s="6" t="s">
        <v>585</v>
      </c>
      <c r="E111" s="6" t="s">
        <v>39</v>
      </c>
      <c r="F111" s="48">
        <v>13.885801354794941</v>
      </c>
      <c r="G111" s="8">
        <v>76.696024390792104</v>
      </c>
      <c r="H111" s="9">
        <v>0.999999999999999</v>
      </c>
      <c r="I111" s="40">
        <v>3</v>
      </c>
      <c r="J111" s="7">
        <v>7</v>
      </c>
      <c r="K111" s="9">
        <v>1</v>
      </c>
      <c r="L111" s="39">
        <v>0.92092062000692798</v>
      </c>
      <c r="M111" s="47">
        <v>0</v>
      </c>
      <c r="N111" s="17">
        <v>0.29928859530365198</v>
      </c>
      <c r="O111" s="7">
        <f>Q111/P111/N111</f>
        <v>85.451113995755804</v>
      </c>
      <c r="P111" s="7">
        <v>2.239605136511734</v>
      </c>
      <c r="Q111" s="33">
        <v>57.276879826219989</v>
      </c>
      <c r="R111" s="41" t="s">
        <v>1675</v>
      </c>
      <c r="S111" s="33" t="s">
        <v>1675</v>
      </c>
      <c r="T111" s="45" t="s">
        <v>1676</v>
      </c>
      <c r="U111" s="55">
        <f>RANK(Q111,$Q$5:$Q$3209,0)</f>
        <v>107</v>
      </c>
      <c r="V111" s="55">
        <f>RANK(W111,$W$5:$W$3209,0)</f>
        <v>90</v>
      </c>
      <c r="W111" s="55">
        <f>N111*O111</f>
        <v>25.574543874921989</v>
      </c>
      <c r="X111" s="1">
        <f t="shared" si="1"/>
        <v>12958.698481179001</v>
      </c>
    </row>
    <row r="112" spans="3:24" x14ac:dyDescent="0.25">
      <c r="C112" s="19" t="s">
        <v>1785</v>
      </c>
      <c r="D112" s="6" t="s">
        <v>109</v>
      </c>
      <c r="E112" s="6" t="s">
        <v>39</v>
      </c>
      <c r="F112" s="48">
        <v>5.0259920528945097</v>
      </c>
      <c r="G112" s="8">
        <v>85.762739340121499</v>
      </c>
      <c r="H112" s="9">
        <v>0.38060912439181899</v>
      </c>
      <c r="I112" s="40">
        <v>1</v>
      </c>
      <c r="J112" s="7">
        <v>6</v>
      </c>
      <c r="K112" s="9">
        <v>1</v>
      </c>
      <c r="L112" s="39">
        <v>1</v>
      </c>
      <c r="M112" s="47">
        <v>0</v>
      </c>
      <c r="N112" s="17">
        <v>0.18459217169332601</v>
      </c>
      <c r="O112" s="7">
        <f>Q112/P112/N112</f>
        <v>85.451113995755804</v>
      </c>
      <c r="P112" s="7">
        <v>3.6210905981890851</v>
      </c>
      <c r="Q112" s="33">
        <v>57.117658942956716</v>
      </c>
      <c r="R112" s="41" t="s">
        <v>1675</v>
      </c>
      <c r="S112" s="33" t="s">
        <v>1675</v>
      </c>
      <c r="T112" s="45" t="s">
        <v>1675</v>
      </c>
      <c r="U112" s="55">
        <f>RANK(Q112,$Q$5:$Q$3209,0)</f>
        <v>108</v>
      </c>
      <c r="V112" s="55">
        <f>RANK(W112,$W$5:$W$3209,0)</f>
        <v>203</v>
      </c>
      <c r="W112" s="55">
        <f>N112*O112</f>
        <v>15.773606706090529</v>
      </c>
      <c r="X112" s="1">
        <f t="shared" si="1"/>
        <v>12901.42160135278</v>
      </c>
    </row>
    <row r="113" spans="3:24" x14ac:dyDescent="0.25">
      <c r="C113" s="19" t="s">
        <v>1786</v>
      </c>
      <c r="D113" s="6" t="s">
        <v>229</v>
      </c>
      <c r="E113" s="6" t="s">
        <v>90</v>
      </c>
      <c r="F113" s="48">
        <v>5.34814103208564</v>
      </c>
      <c r="G113" s="8">
        <v>47.380120704976399</v>
      </c>
      <c r="H113" s="9">
        <v>0.91008104713608995</v>
      </c>
      <c r="I113" s="40">
        <v>3</v>
      </c>
      <c r="J113" s="7">
        <v>4</v>
      </c>
      <c r="K113" s="9">
        <v>1</v>
      </c>
      <c r="L113" s="39">
        <v>1</v>
      </c>
      <c r="M113" s="47">
        <v>0</v>
      </c>
      <c r="N113" s="17">
        <v>0.28374375424042603</v>
      </c>
      <c r="O113" s="7">
        <f>Q113/P113/N113</f>
        <v>65.391231023531006</v>
      </c>
      <c r="P113" s="7">
        <v>3.0383568354115322</v>
      </c>
      <c r="Q113" s="33">
        <v>56.374746434015712</v>
      </c>
      <c r="R113" s="41" t="s">
        <v>1675</v>
      </c>
      <c r="S113" s="33" t="s">
        <v>1675</v>
      </c>
      <c r="T113" s="45" t="s">
        <v>1676</v>
      </c>
      <c r="U113" s="55">
        <f>RANK(Q113,$Q$5:$Q$3209,0)</f>
        <v>109</v>
      </c>
      <c r="V113" s="55">
        <f>RANK(W113,$W$5:$W$3209,0)</f>
        <v>163</v>
      </c>
      <c r="W113" s="55">
        <f>N113*O113</f>
        <v>18.554353385019702</v>
      </c>
      <c r="X113" s="1">
        <f t="shared" si="1"/>
        <v>12844.303942409824</v>
      </c>
    </row>
    <row r="114" spans="3:24" x14ac:dyDescent="0.25">
      <c r="C114" s="19" t="s">
        <v>1787</v>
      </c>
      <c r="D114" s="6" t="s">
        <v>17</v>
      </c>
      <c r="E114" s="6" t="s">
        <v>19</v>
      </c>
      <c r="F114" s="48">
        <v>7.0583180489030797</v>
      </c>
      <c r="G114" s="8">
        <v>93.257321158412097</v>
      </c>
      <c r="H114" s="9">
        <v>0.64976486362456598</v>
      </c>
      <c r="I114" s="40">
        <v>0</v>
      </c>
      <c r="J114" s="7">
        <v>4</v>
      </c>
      <c r="K114" s="9">
        <v>1</v>
      </c>
      <c r="L114" s="39">
        <v>1</v>
      </c>
      <c r="M114" s="47">
        <v>0</v>
      </c>
      <c r="N114" s="17">
        <v>0.19766762387449899</v>
      </c>
      <c r="O114" s="7">
        <f>Q114/P114/N114</f>
        <v>102.13894746300707</v>
      </c>
      <c r="P114" s="7">
        <v>2.7908255031490139</v>
      </c>
      <c r="Q114" s="33">
        <v>56.345547457528184</v>
      </c>
      <c r="R114" s="41" t="s">
        <v>1675</v>
      </c>
      <c r="S114" s="33" t="s">
        <v>1675</v>
      </c>
      <c r="T114" s="45" t="s">
        <v>1676</v>
      </c>
      <c r="U114" s="55">
        <f>RANK(Q114,$Q$5:$Q$3209,0)</f>
        <v>110</v>
      </c>
      <c r="V114" s="55">
        <f>RANK(W114,$W$5:$W$3209,0)</f>
        <v>146</v>
      </c>
      <c r="W114" s="55">
        <f>N114*O114</f>
        <v>20.189563050054893</v>
      </c>
      <c r="X114" s="1">
        <f t="shared" si="1"/>
        <v>12787.929195975808</v>
      </c>
    </row>
    <row r="115" spans="3:24" x14ac:dyDescent="0.25">
      <c r="C115" s="19" t="s">
        <v>1788</v>
      </c>
      <c r="D115" s="6" t="s">
        <v>273</v>
      </c>
      <c r="E115" s="6" t="s">
        <v>39</v>
      </c>
      <c r="F115" s="48">
        <v>17.582809004179399</v>
      </c>
      <c r="G115" s="8">
        <v>90.192726677211297</v>
      </c>
      <c r="H115" s="9">
        <v>1</v>
      </c>
      <c r="I115" s="40">
        <v>7</v>
      </c>
      <c r="J115" s="7">
        <v>4</v>
      </c>
      <c r="K115" s="9">
        <v>1</v>
      </c>
      <c r="L115" s="39">
        <v>1</v>
      </c>
      <c r="M115" s="47">
        <v>0</v>
      </c>
      <c r="N115" s="17">
        <v>0.26110707718263798</v>
      </c>
      <c r="O115" s="7">
        <f>Q115/P115/N115</f>
        <v>102.13894746300707</v>
      </c>
      <c r="P115" s="7">
        <v>2.1087210055633849</v>
      </c>
      <c r="Q115" s="33">
        <v>56.237906540360726</v>
      </c>
      <c r="R115" s="41" t="s">
        <v>1675</v>
      </c>
      <c r="S115" s="33" t="s">
        <v>1675</v>
      </c>
      <c r="T115" s="45" t="s">
        <v>1677</v>
      </c>
      <c r="U115" s="55">
        <f>RANK(Q115,$Q$5:$Q$3209,0)</f>
        <v>111</v>
      </c>
      <c r="V115" s="55">
        <f>RANK(W115,$W$5:$W$3209,0)</f>
        <v>84</v>
      </c>
      <c r="W115" s="55">
        <f>N115*O115</f>
        <v>26.669202038576792</v>
      </c>
      <c r="X115" s="1">
        <f t="shared" si="1"/>
        <v>12731.583648518281</v>
      </c>
    </row>
    <row r="116" spans="3:24" x14ac:dyDescent="0.25">
      <c r="C116" s="19" t="s">
        <v>1789</v>
      </c>
      <c r="D116" s="6" t="s">
        <v>803</v>
      </c>
      <c r="E116" s="6" t="s">
        <v>16</v>
      </c>
      <c r="F116" s="48">
        <v>14.9169245014346</v>
      </c>
      <c r="G116" s="8">
        <v>46.195216086328301</v>
      </c>
      <c r="H116" s="9">
        <v>0.91685657498110695</v>
      </c>
      <c r="I116" s="40">
        <v>7</v>
      </c>
      <c r="J116" s="7">
        <v>8</v>
      </c>
      <c r="K116" s="9">
        <v>1</v>
      </c>
      <c r="L116" s="39">
        <v>1</v>
      </c>
      <c r="M116" s="47">
        <v>0</v>
      </c>
      <c r="N116" s="17">
        <v>0.31182736189592097</v>
      </c>
      <c r="O116" s="7">
        <f>Q116/P116/N116</f>
        <v>65.391231023531006</v>
      </c>
      <c r="P116" s="7">
        <v>2.7318979145816358</v>
      </c>
      <c r="Q116" s="33">
        <v>55.705515866380154</v>
      </c>
      <c r="R116" s="41" t="s">
        <v>1675</v>
      </c>
      <c r="S116" s="33" t="s">
        <v>1675</v>
      </c>
      <c r="T116" s="45" t="s">
        <v>1676</v>
      </c>
      <c r="U116" s="55">
        <f>RANK(Q116,$Q$5:$Q$3209,0)</f>
        <v>112</v>
      </c>
      <c r="V116" s="55">
        <f>RANK(W116,$W$5:$W$3209,0)</f>
        <v>144</v>
      </c>
      <c r="W116" s="55">
        <f>N116*O116</f>
        <v>20.390775061194379</v>
      </c>
      <c r="X116" s="1">
        <f t="shared" si="1"/>
        <v>12675.345741977921</v>
      </c>
    </row>
    <row r="117" spans="3:24" x14ac:dyDescent="0.25">
      <c r="C117" s="19" t="s">
        <v>1790</v>
      </c>
      <c r="D117" s="6" t="s">
        <v>113</v>
      </c>
      <c r="E117" s="6" t="s">
        <v>115</v>
      </c>
      <c r="F117" s="48">
        <v>13.957891145538605</v>
      </c>
      <c r="G117" s="8">
        <v>79.500003421118095</v>
      </c>
      <c r="H117" s="9">
        <v>0.89712177176825203</v>
      </c>
      <c r="I117" s="40">
        <v>7</v>
      </c>
      <c r="J117" s="7">
        <v>6</v>
      </c>
      <c r="K117" s="9">
        <v>1</v>
      </c>
      <c r="L117" s="39">
        <v>0.94633259249954604</v>
      </c>
      <c r="M117" s="47">
        <v>1</v>
      </c>
      <c r="N117" s="17">
        <v>0.27356585684528001</v>
      </c>
      <c r="O117" s="7">
        <f>Q117/P117/N117</f>
        <v>65.391231023531006</v>
      </c>
      <c r="P117" s="7">
        <v>3.1123816758981944</v>
      </c>
      <c r="Q117" s="33">
        <v>55.6767986745296</v>
      </c>
      <c r="R117" s="41" t="s">
        <v>1675</v>
      </c>
      <c r="S117" s="33" t="s">
        <v>1675</v>
      </c>
      <c r="T117" s="45" t="s">
        <v>1675</v>
      </c>
      <c r="U117" s="55">
        <f>RANK(Q117,$Q$5:$Q$3209,0)</f>
        <v>113</v>
      </c>
      <c r="V117" s="55">
        <f>RANK(W117,$W$5:$W$3209,0)</f>
        <v>172</v>
      </c>
      <c r="W117" s="55">
        <f>N117*O117</f>
        <v>17.888808145119917</v>
      </c>
      <c r="X117" s="1">
        <f t="shared" si="1"/>
        <v>12619.64022611154</v>
      </c>
    </row>
    <row r="118" spans="3:24" x14ac:dyDescent="0.25">
      <c r="C118" s="19" t="s">
        <v>1791</v>
      </c>
      <c r="D118" s="6" t="s">
        <v>317</v>
      </c>
      <c r="E118" s="6" t="s">
        <v>126</v>
      </c>
      <c r="F118" s="48">
        <v>15.818756051342399</v>
      </c>
      <c r="G118" s="8">
        <v>90.467160672380501</v>
      </c>
      <c r="H118" s="9">
        <v>0.99797413949680802</v>
      </c>
      <c r="I118" s="40">
        <v>4</v>
      </c>
      <c r="J118" s="7">
        <v>11</v>
      </c>
      <c r="K118" s="9">
        <v>1</v>
      </c>
      <c r="L118" s="39">
        <v>1</v>
      </c>
      <c r="M118" s="47">
        <v>0</v>
      </c>
      <c r="N118" s="17">
        <v>0.28235223728734199</v>
      </c>
      <c r="O118" s="7">
        <f>Q118/P118/N118</f>
        <v>85.451113995755804</v>
      </c>
      <c r="P118" s="7">
        <v>2.2983846542794111</v>
      </c>
      <c r="Q118" s="33">
        <v>55.453846443262115</v>
      </c>
      <c r="R118" s="41" t="s">
        <v>1675</v>
      </c>
      <c r="S118" s="33" t="s">
        <v>1675</v>
      </c>
      <c r="T118" s="45" t="s">
        <v>1676</v>
      </c>
      <c r="U118" s="55">
        <f>RANK(Q118,$Q$5:$Q$3209,0)</f>
        <v>114</v>
      </c>
      <c r="V118" s="55">
        <f>RANK(W118,$W$5:$W$3209,0)</f>
        <v>98</v>
      </c>
      <c r="W118" s="55">
        <f>N118*O118</f>
        <v>24.127313215397354</v>
      </c>
      <c r="X118" s="1">
        <f t="shared" si="1"/>
        <v>12563.963427437011</v>
      </c>
    </row>
    <row r="119" spans="3:24" x14ac:dyDescent="0.25">
      <c r="C119" s="19" t="s">
        <v>1792</v>
      </c>
      <c r="D119" s="6" t="s">
        <v>17</v>
      </c>
      <c r="E119" s="6" t="s">
        <v>19</v>
      </c>
      <c r="F119" s="48">
        <v>1.62522306623385</v>
      </c>
      <c r="G119" s="8">
        <v>74.260034205603006</v>
      </c>
      <c r="H119" s="9">
        <v>0.59279426788481904</v>
      </c>
      <c r="I119" s="40">
        <v>4</v>
      </c>
      <c r="J119" s="7">
        <v>0</v>
      </c>
      <c r="K119" s="9">
        <v>1</v>
      </c>
      <c r="L119" s="39">
        <v>1</v>
      </c>
      <c r="M119" s="47">
        <v>0</v>
      </c>
      <c r="N119" s="17">
        <v>0.16674021446281601</v>
      </c>
      <c r="O119" s="7">
        <f>Q119/P119/N119</f>
        <v>102.13894746300707</v>
      </c>
      <c r="P119" s="7">
        <v>3.2388842431302374</v>
      </c>
      <c r="Q119" s="33">
        <v>55.160368729106708</v>
      </c>
      <c r="R119" s="41" t="s">
        <v>1675</v>
      </c>
      <c r="S119" s="33" t="s">
        <v>1675</v>
      </c>
      <c r="T119" s="45" t="s">
        <v>1675</v>
      </c>
      <c r="U119" s="55">
        <f>RANK(Q119,$Q$5:$Q$3209,0)</f>
        <v>115</v>
      </c>
      <c r="V119" s="55">
        <f>RANK(W119,$W$5:$W$3209,0)</f>
        <v>187</v>
      </c>
      <c r="W119" s="55">
        <f>N119*O119</f>
        <v>17.030670004988096</v>
      </c>
      <c r="X119" s="1">
        <f t="shared" si="1"/>
        <v>12508.509580993748</v>
      </c>
    </row>
    <row r="120" spans="3:24" x14ac:dyDescent="0.25">
      <c r="C120" s="19" t="s">
        <v>1793</v>
      </c>
      <c r="D120" s="6" t="s">
        <v>99</v>
      </c>
      <c r="E120" s="6" t="s">
        <v>12</v>
      </c>
      <c r="F120" s="48">
        <v>9.4951894543051605</v>
      </c>
      <c r="G120" s="8">
        <v>94.464613144093406</v>
      </c>
      <c r="H120" s="9">
        <v>0.44313265496675402</v>
      </c>
      <c r="I120" s="40">
        <v>6</v>
      </c>
      <c r="J120" s="7">
        <v>11</v>
      </c>
      <c r="K120" s="9">
        <v>1</v>
      </c>
      <c r="L120" s="39">
        <v>1</v>
      </c>
      <c r="M120" s="47">
        <v>1</v>
      </c>
      <c r="N120" s="17">
        <v>0.25545475825384101</v>
      </c>
      <c r="O120" s="7">
        <f>Q120/P120/N120</f>
        <v>85.451113995755804</v>
      </c>
      <c r="P120" s="7">
        <v>2.5195630481309861</v>
      </c>
      <c r="Q120" s="33">
        <v>54.999273868247293</v>
      </c>
      <c r="R120" s="41" t="s">
        <v>1675</v>
      </c>
      <c r="S120" s="33" t="s">
        <v>1675</v>
      </c>
      <c r="T120" s="45" t="s">
        <v>1676</v>
      </c>
      <c r="U120" s="55">
        <f>RANK(Q120,$Q$5:$Q$3209,0)</f>
        <v>116</v>
      </c>
      <c r="V120" s="55">
        <f>RANK(W120,$W$5:$W$3209,0)</f>
        <v>129</v>
      </c>
      <c r="W120" s="55">
        <f>N120*O120</f>
        <v>21.828893668307209</v>
      </c>
      <c r="X120" s="1">
        <f t="shared" si="1"/>
        <v>12453.349212264642</v>
      </c>
    </row>
    <row r="121" spans="3:24" x14ac:dyDescent="0.25">
      <c r="C121" s="19" t="s">
        <v>1794</v>
      </c>
      <c r="D121" s="6" t="s">
        <v>313</v>
      </c>
      <c r="E121" s="6" t="s">
        <v>16</v>
      </c>
      <c r="F121" s="48">
        <v>5.57100221803982</v>
      </c>
      <c r="G121" s="8">
        <v>90.923944378879895</v>
      </c>
      <c r="H121" s="9">
        <v>0.99698801622284206</v>
      </c>
      <c r="I121" s="40">
        <v>2</v>
      </c>
      <c r="J121" s="7">
        <v>4</v>
      </c>
      <c r="K121" s="9">
        <v>1</v>
      </c>
      <c r="L121" s="39">
        <v>1</v>
      </c>
      <c r="M121" s="47">
        <v>0</v>
      </c>
      <c r="N121" s="17">
        <v>0.22487832098539601</v>
      </c>
      <c r="O121" s="7">
        <f>Q121/P121/N121</f>
        <v>102.13894746300709</v>
      </c>
      <c r="P121" s="7">
        <v>2.387318794989171</v>
      </c>
      <c r="Q121" s="33">
        <v>54.833931524815938</v>
      </c>
      <c r="R121" s="41" t="s">
        <v>1675</v>
      </c>
      <c r="S121" s="33" t="s">
        <v>1675</v>
      </c>
      <c r="T121" s="45" t="s">
        <v>1676</v>
      </c>
      <c r="U121" s="55">
        <f>RANK(Q121,$Q$5:$Q$3209,0)</f>
        <v>117</v>
      </c>
      <c r="V121" s="55">
        <f>RANK(W121,$W$5:$W$3209,0)</f>
        <v>111</v>
      </c>
      <c r="W121" s="55">
        <f>N121*O121</f>
        <v>22.968835012696605</v>
      </c>
      <c r="X121" s="1">
        <f t="shared" si="1"/>
        <v>12398.349938396395</v>
      </c>
    </row>
    <row r="122" spans="3:24" x14ac:dyDescent="0.25">
      <c r="C122" s="19" t="s">
        <v>1795</v>
      </c>
      <c r="D122" s="6" t="s">
        <v>184</v>
      </c>
      <c r="E122" s="6" t="s">
        <v>27</v>
      </c>
      <c r="F122" s="48">
        <v>3.55987894808829</v>
      </c>
      <c r="G122" s="8">
        <v>43.189753905655003</v>
      </c>
      <c r="H122" s="9">
        <v>0.71524553479044894</v>
      </c>
      <c r="I122" s="40">
        <v>10</v>
      </c>
      <c r="J122" s="7">
        <v>5</v>
      </c>
      <c r="K122" s="9">
        <v>1</v>
      </c>
      <c r="L122" s="39">
        <v>1</v>
      </c>
      <c r="M122" s="47">
        <v>0</v>
      </c>
      <c r="N122" s="17">
        <v>0.197421467831464</v>
      </c>
      <c r="O122" s="7">
        <f>Q122/P122/N122</f>
        <v>65.391231023531006</v>
      </c>
      <c r="P122" s="7">
        <v>4.2334408925633671</v>
      </c>
      <c r="Q122" s="33">
        <v>54.65216745417947</v>
      </c>
      <c r="R122" s="41" t="s">
        <v>1675</v>
      </c>
      <c r="S122" s="33" t="s">
        <v>1675</v>
      </c>
      <c r="T122" s="45" t="s">
        <v>1675</v>
      </c>
      <c r="U122" s="55">
        <f>RANK(Q122,$Q$5:$Q$3209,0)</f>
        <v>118</v>
      </c>
      <c r="V122" s="55">
        <f>RANK(W122,$W$5:$W$3209,0)</f>
        <v>254</v>
      </c>
      <c r="W122" s="55">
        <f>N122*O122</f>
        <v>12.909632811971857</v>
      </c>
      <c r="X122" s="1">
        <f t="shared" si="1"/>
        <v>12343.51600687158</v>
      </c>
    </row>
    <row r="123" spans="3:24" x14ac:dyDescent="0.25">
      <c r="C123" s="19" t="s">
        <v>1796</v>
      </c>
      <c r="D123" s="6" t="s">
        <v>749</v>
      </c>
      <c r="E123" s="6" t="s">
        <v>16</v>
      </c>
      <c r="F123" s="48">
        <v>11.7903347282379</v>
      </c>
      <c r="G123" s="8">
        <v>85.232956672647802</v>
      </c>
      <c r="H123" s="9">
        <v>0.82220054041639501</v>
      </c>
      <c r="I123" s="40">
        <v>1</v>
      </c>
      <c r="J123" s="7">
        <v>4</v>
      </c>
      <c r="K123" s="9">
        <v>1</v>
      </c>
      <c r="L123" s="39">
        <v>1</v>
      </c>
      <c r="M123" s="47">
        <v>0</v>
      </c>
      <c r="N123" s="17">
        <v>0.21411516898069199</v>
      </c>
      <c r="O123" s="7">
        <f>Q123/P123/N123</f>
        <v>85.451113995755804</v>
      </c>
      <c r="P123" s="7">
        <v>2.9723068813972722</v>
      </c>
      <c r="Q123" s="33">
        <v>54.382455324982061</v>
      </c>
      <c r="R123" s="41" t="s">
        <v>1675</v>
      </c>
      <c r="S123" s="33" t="s">
        <v>1675</v>
      </c>
      <c r="T123" s="45" t="s">
        <v>1676</v>
      </c>
      <c r="U123" s="55">
        <f>RANK(Q123,$Q$5:$Q$3209,0)</f>
        <v>119</v>
      </c>
      <c r="V123" s="55">
        <f>RANK(W123,$W$5:$W$3209,0)</f>
        <v>166</v>
      </c>
      <c r="W123" s="55">
        <f>N123*O123</f>
        <v>18.29637971278963</v>
      </c>
      <c r="X123" s="1">
        <f t="shared" si="1"/>
        <v>12288.8638394174</v>
      </c>
    </row>
    <row r="124" spans="3:24" x14ac:dyDescent="0.25">
      <c r="C124" s="19" t="s">
        <v>1797</v>
      </c>
      <c r="D124" s="6" t="s">
        <v>63</v>
      </c>
      <c r="E124" s="6" t="s">
        <v>12</v>
      </c>
      <c r="F124" s="48">
        <v>2.7559778153686501</v>
      </c>
      <c r="G124" s="8">
        <v>78.116906371838994</v>
      </c>
      <c r="H124" s="9">
        <v>0.178708308327622</v>
      </c>
      <c r="I124" s="40">
        <v>3</v>
      </c>
      <c r="J124" s="7">
        <v>11</v>
      </c>
      <c r="K124" s="9">
        <v>1</v>
      </c>
      <c r="L124" s="39">
        <v>1</v>
      </c>
      <c r="M124" s="47">
        <v>0</v>
      </c>
      <c r="N124" s="17">
        <v>0.15360186198709</v>
      </c>
      <c r="O124" s="7">
        <f>Q124/P124/N124</f>
        <v>85.451113995755804</v>
      </c>
      <c r="P124" s="7">
        <v>4.1251306435543889</v>
      </c>
      <c r="Q124" s="33">
        <v>54.144196907273617</v>
      </c>
      <c r="R124" s="41" t="s">
        <v>1675</v>
      </c>
      <c r="S124" s="33" t="s">
        <v>1675</v>
      </c>
      <c r="T124" s="45" t="s">
        <v>1675</v>
      </c>
      <c r="U124" s="55">
        <f>RANK(Q124,$Q$5:$Q$3209,0)</f>
        <v>120</v>
      </c>
      <c r="V124" s="55">
        <f>RANK(W124,$W$5:$W$3209,0)</f>
        <v>247</v>
      </c>
      <c r="W124" s="55">
        <f>N124*O124</f>
        <v>13.125450218619177</v>
      </c>
      <c r="X124" s="1">
        <f t="shared" si="1"/>
        <v>12234.481384092418</v>
      </c>
    </row>
    <row r="125" spans="3:24" x14ac:dyDescent="0.25">
      <c r="C125" s="19" t="s">
        <v>1798</v>
      </c>
      <c r="D125" s="6" t="s">
        <v>213</v>
      </c>
      <c r="E125" s="6" t="s">
        <v>16</v>
      </c>
      <c r="F125" s="48">
        <v>4.2975847786673098</v>
      </c>
      <c r="G125" s="8">
        <v>91.609676960289804</v>
      </c>
      <c r="H125" s="9">
        <v>0.86844690079065001</v>
      </c>
      <c r="I125" s="40">
        <v>4</v>
      </c>
      <c r="J125" s="7">
        <v>3</v>
      </c>
      <c r="K125" s="9">
        <v>1</v>
      </c>
      <c r="L125" s="39">
        <v>1</v>
      </c>
      <c r="M125" s="47">
        <v>0</v>
      </c>
      <c r="N125" s="17">
        <v>0.23151333460998599</v>
      </c>
      <c r="O125" s="7">
        <f>Q125/P125/N125</f>
        <v>102.13894746300707</v>
      </c>
      <c r="P125" s="7">
        <v>2.2841612518223759</v>
      </c>
      <c r="Q125" s="33">
        <v>54.01248373029749</v>
      </c>
      <c r="R125" s="41" t="s">
        <v>1675</v>
      </c>
      <c r="S125" s="33" t="s">
        <v>1675</v>
      </c>
      <c r="T125" s="45" t="s">
        <v>1676</v>
      </c>
      <c r="U125" s="55">
        <f>RANK(Q125,$Q$5:$Q$3209,0)</f>
        <v>121</v>
      </c>
      <c r="V125" s="55">
        <f>RANK(W125,$W$5:$W$3209,0)</f>
        <v>105</v>
      </c>
      <c r="W125" s="55">
        <f>N125*O125</f>
        <v>23.646528320714935</v>
      </c>
      <c r="X125" s="1">
        <f t="shared" si="1"/>
        <v>12180.337187185145</v>
      </c>
    </row>
    <row r="126" spans="3:24" x14ac:dyDescent="0.25">
      <c r="C126" s="19" t="s">
        <v>1799</v>
      </c>
      <c r="D126" s="6" t="s">
        <v>211</v>
      </c>
      <c r="E126" s="6" t="s">
        <v>39</v>
      </c>
      <c r="F126" s="48">
        <v>14.098009386646501</v>
      </c>
      <c r="G126" s="8">
        <v>93.773358021199698</v>
      </c>
      <c r="H126" s="9">
        <v>1</v>
      </c>
      <c r="I126" s="40">
        <v>8</v>
      </c>
      <c r="J126" s="7">
        <v>2</v>
      </c>
      <c r="K126" s="9">
        <v>1</v>
      </c>
      <c r="L126" s="39">
        <v>1</v>
      </c>
      <c r="M126" s="47">
        <v>0</v>
      </c>
      <c r="N126" s="17">
        <v>0.28681751405363998</v>
      </c>
      <c r="O126" s="7">
        <f>Q126/P126/N126</f>
        <v>85.451113995755804</v>
      </c>
      <c r="P126" s="7">
        <v>2.1974466274565607</v>
      </c>
      <c r="Q126" s="33">
        <v>53.856947105351971</v>
      </c>
      <c r="R126" s="41" t="s">
        <v>1675</v>
      </c>
      <c r="S126" s="33" t="s">
        <v>1675</v>
      </c>
      <c r="T126" s="45" t="s">
        <v>1677</v>
      </c>
      <c r="U126" s="55">
        <f>RANK(Q126,$Q$5:$Q$3209,0)</f>
        <v>122</v>
      </c>
      <c r="V126" s="55">
        <f>RANK(W126,$W$5:$W$3209,0)</f>
        <v>96</v>
      </c>
      <c r="W126" s="55">
        <f>N126*O126</f>
        <v>24.508876089376884</v>
      </c>
      <c r="X126" s="1">
        <f t="shared" si="1"/>
        <v>12126.324703454848</v>
      </c>
    </row>
    <row r="127" spans="3:24" x14ac:dyDescent="0.25">
      <c r="C127" s="19" t="s">
        <v>1800</v>
      </c>
      <c r="D127" s="6" t="s">
        <v>455</v>
      </c>
      <c r="E127" s="6" t="s">
        <v>90</v>
      </c>
      <c r="F127" s="48">
        <v>11.5270949356297</v>
      </c>
      <c r="G127" s="8">
        <v>95.517000878561504</v>
      </c>
      <c r="H127" s="9">
        <v>0.276658677873871</v>
      </c>
      <c r="I127" s="40">
        <v>12</v>
      </c>
      <c r="J127" s="7">
        <v>10</v>
      </c>
      <c r="K127" s="9">
        <v>1</v>
      </c>
      <c r="L127" s="39">
        <v>1</v>
      </c>
      <c r="M127" s="47">
        <v>1</v>
      </c>
      <c r="N127" s="17">
        <v>0.26739065795296502</v>
      </c>
      <c r="O127" s="7">
        <f>Q127/P127/N127</f>
        <v>102.13894746300707</v>
      </c>
      <c r="P127" s="7">
        <v>1.9346730682815338</v>
      </c>
      <c r="Q127" s="33">
        <v>52.837856873522099</v>
      </c>
      <c r="R127" s="41" t="s">
        <v>1675</v>
      </c>
      <c r="S127" s="33" t="s">
        <v>1675</v>
      </c>
      <c r="T127" s="45" t="s">
        <v>1677</v>
      </c>
      <c r="U127" s="55">
        <f>RANK(Q127,$Q$5:$Q$3209,0)</f>
        <v>123</v>
      </c>
      <c r="V127" s="55">
        <f>RANK(W127,$W$5:$W$3209,0)</f>
        <v>80</v>
      </c>
      <c r="W127" s="55">
        <f>N127*O127</f>
        <v>27.311000364756786</v>
      </c>
      <c r="X127" s="1">
        <f t="shared" si="1"/>
        <v>12072.467756349495</v>
      </c>
    </row>
    <row r="128" spans="3:24" x14ac:dyDescent="0.25">
      <c r="C128" s="19" t="s">
        <v>95</v>
      </c>
      <c r="D128" s="6" t="s">
        <v>95</v>
      </c>
      <c r="E128" s="6" t="s">
        <v>16</v>
      </c>
      <c r="F128" s="48">
        <v>3.2568388924538103E-2</v>
      </c>
      <c r="G128" s="8">
        <v>98</v>
      </c>
      <c r="H128" s="9">
        <v>1</v>
      </c>
      <c r="I128" s="40">
        <v>2</v>
      </c>
      <c r="J128" s="7">
        <v>0</v>
      </c>
      <c r="K128" s="9">
        <v>1</v>
      </c>
      <c r="L128" s="39">
        <v>1</v>
      </c>
      <c r="M128" s="47">
        <v>0</v>
      </c>
      <c r="N128" s="17">
        <v>0.21916958021751501</v>
      </c>
      <c r="O128" s="7">
        <f>Q128/P128/N128</f>
        <v>102.13894746300707</v>
      </c>
      <c r="P128" s="7">
        <v>2.3469042872151915</v>
      </c>
      <c r="Q128" s="33">
        <v>52.537213209202875</v>
      </c>
      <c r="R128" s="41" t="s">
        <v>1675</v>
      </c>
      <c r="S128" s="33" t="s">
        <v>1675</v>
      </c>
      <c r="T128" s="45" t="s">
        <v>1676</v>
      </c>
      <c r="U128" s="55">
        <f>RANK(Q128,$Q$5:$Q$3209,0)</f>
        <v>124</v>
      </c>
      <c r="V128" s="55">
        <f>RANK(W128,$W$5:$W$3209,0)</f>
        <v>116</v>
      </c>
      <c r="W128" s="55">
        <f>N128*O128</f>
        <v>22.385750239326079</v>
      </c>
      <c r="X128" s="1">
        <f t="shared" si="1"/>
        <v>12019.629899475973</v>
      </c>
    </row>
    <row r="129" spans="3:24" x14ac:dyDescent="0.25">
      <c r="C129" s="19" t="s">
        <v>1801</v>
      </c>
      <c r="D129" s="6" t="s">
        <v>44</v>
      </c>
      <c r="E129" s="6" t="s">
        <v>12</v>
      </c>
      <c r="F129" s="48">
        <v>9.2051935333708208</v>
      </c>
      <c r="G129" s="8">
        <v>85.237290013486003</v>
      </c>
      <c r="H129" s="9">
        <v>0.78885610319371302</v>
      </c>
      <c r="I129" s="40">
        <v>5</v>
      </c>
      <c r="J129" s="7">
        <v>4</v>
      </c>
      <c r="K129" s="9">
        <v>0.927499402084494</v>
      </c>
      <c r="L129" s="39">
        <v>1</v>
      </c>
      <c r="M129" s="47">
        <v>1</v>
      </c>
      <c r="N129" s="17">
        <v>0.22900777070772799</v>
      </c>
      <c r="O129" s="7">
        <f>Q129/P129/N129</f>
        <v>65.391231023531006</v>
      </c>
      <c r="P129" s="7">
        <v>3.5009449648194453</v>
      </c>
      <c r="Q129" s="33">
        <v>52.427001084570982</v>
      </c>
      <c r="R129" s="41" t="s">
        <v>1675</v>
      </c>
      <c r="S129" s="33" t="s">
        <v>1675</v>
      </c>
      <c r="T129" s="45" t="s">
        <v>1675</v>
      </c>
      <c r="U129" s="55">
        <f>RANK(Q129,$Q$5:$Q$3209,0)</f>
        <v>125</v>
      </c>
      <c r="V129" s="55">
        <f>RANK(W129,$W$5:$W$3209,0)</f>
        <v>220</v>
      </c>
      <c r="W129" s="55">
        <f>N129*O129</f>
        <v>14.975100040532858</v>
      </c>
      <c r="X129" s="1">
        <f t="shared" si="1"/>
        <v>11967.092686266769</v>
      </c>
    </row>
    <row r="130" spans="3:24" x14ac:dyDescent="0.25">
      <c r="C130" s="19" t="s">
        <v>1802</v>
      </c>
      <c r="D130" s="6" t="s">
        <v>317</v>
      </c>
      <c r="E130" s="6" t="s">
        <v>126</v>
      </c>
      <c r="F130" s="48">
        <v>3.0650527337202602</v>
      </c>
      <c r="G130" s="8">
        <v>85.966450288563493</v>
      </c>
      <c r="H130" s="9">
        <v>1</v>
      </c>
      <c r="I130" s="40">
        <v>1</v>
      </c>
      <c r="J130" s="7">
        <v>1</v>
      </c>
      <c r="K130" s="9">
        <v>1</v>
      </c>
      <c r="L130" s="39">
        <v>1</v>
      </c>
      <c r="M130" s="47">
        <v>0</v>
      </c>
      <c r="N130" s="17">
        <v>0.25389591996330402</v>
      </c>
      <c r="O130" s="7">
        <f>Q130/P130/N130</f>
        <v>85.451113995755804</v>
      </c>
      <c r="P130" s="7">
        <v>2.4158106856729256</v>
      </c>
      <c r="Q130" s="33">
        <v>52.412677802015985</v>
      </c>
      <c r="R130" s="41" t="s">
        <v>1675</v>
      </c>
      <c r="S130" s="33" t="s">
        <v>1675</v>
      </c>
      <c r="T130" s="45" t="s">
        <v>1676</v>
      </c>
      <c r="U130" s="55">
        <f>RANK(Q130,$Q$5:$Q$3209,0)</f>
        <v>126</v>
      </c>
      <c r="V130" s="55">
        <f>RANK(W130,$W$5:$W$3209,0)</f>
        <v>131</v>
      </c>
      <c r="W130" s="55">
        <f>N130*O130</f>
        <v>21.695689199841585</v>
      </c>
      <c r="X130" s="1">
        <f t="shared" si="1"/>
        <v>11914.665685182199</v>
      </c>
    </row>
    <row r="131" spans="3:24" x14ac:dyDescent="0.25">
      <c r="C131" s="19" t="s">
        <v>1803</v>
      </c>
      <c r="D131" s="6" t="s">
        <v>205</v>
      </c>
      <c r="E131" s="6" t="s">
        <v>131</v>
      </c>
      <c r="F131" s="48">
        <v>3.6507888893153302</v>
      </c>
      <c r="G131" s="8">
        <v>95.169940428311307</v>
      </c>
      <c r="H131" s="9">
        <v>1</v>
      </c>
      <c r="I131" s="40">
        <v>2</v>
      </c>
      <c r="J131" s="7">
        <v>3</v>
      </c>
      <c r="K131" s="9">
        <v>1</v>
      </c>
      <c r="L131" s="39">
        <v>1</v>
      </c>
      <c r="M131" s="47">
        <v>1</v>
      </c>
      <c r="N131" s="17">
        <v>0.22672196336346001</v>
      </c>
      <c r="O131" s="7">
        <f>Q131/P131/N131</f>
        <v>102.13894746300707</v>
      </c>
      <c r="P131" s="7">
        <v>2.2574222312491283</v>
      </c>
      <c r="Q131" s="33">
        <v>52.275448753776352</v>
      </c>
      <c r="R131" s="41" t="s">
        <v>1675</v>
      </c>
      <c r="S131" s="33" t="s">
        <v>1675</v>
      </c>
      <c r="T131" s="45" t="s">
        <v>1676</v>
      </c>
      <c r="U131" s="55">
        <f>RANK(Q131,$Q$5:$Q$3209,0)</f>
        <v>127</v>
      </c>
      <c r="V131" s="55">
        <f>RANK(W131,$W$5:$W$3209,0)</f>
        <v>108</v>
      </c>
      <c r="W131" s="55">
        <f>N131*O131</f>
        <v>23.157142704690255</v>
      </c>
      <c r="X131" s="1">
        <f t="shared" si="1"/>
        <v>11862.253007380183</v>
      </c>
    </row>
    <row r="132" spans="3:24" x14ac:dyDescent="0.25">
      <c r="C132" s="19" t="s">
        <v>1804</v>
      </c>
      <c r="D132" s="6" t="s">
        <v>103</v>
      </c>
      <c r="E132" s="6" t="s">
        <v>39</v>
      </c>
      <c r="F132" s="48">
        <v>9.8397754964406392</v>
      </c>
      <c r="G132" s="8">
        <v>58.758374273397997</v>
      </c>
      <c r="H132" s="9">
        <v>0.53202549665148702</v>
      </c>
      <c r="I132" s="40">
        <v>6</v>
      </c>
      <c r="J132" s="7">
        <v>6</v>
      </c>
      <c r="K132" s="9">
        <v>0.86036491916319102</v>
      </c>
      <c r="L132" s="39">
        <v>1</v>
      </c>
      <c r="M132" s="47">
        <v>1</v>
      </c>
      <c r="N132" s="17">
        <v>0.14771322398234399</v>
      </c>
      <c r="O132" s="7">
        <f>Q132/P132/N132</f>
        <v>102.13894746300707</v>
      </c>
      <c r="P132" s="7">
        <v>3.4297810358297047</v>
      </c>
      <c r="Q132" s="33">
        <v>51.746043585795924</v>
      </c>
      <c r="R132" s="41" t="s">
        <v>1675</v>
      </c>
      <c r="S132" s="33" t="s">
        <v>1675</v>
      </c>
      <c r="T132" s="45" t="s">
        <v>1675</v>
      </c>
      <c r="U132" s="55">
        <f>RANK(Q132,$Q$5:$Q$3209,0)</f>
        <v>128</v>
      </c>
      <c r="V132" s="55">
        <f>RANK(W132,$W$5:$W$3209,0)</f>
        <v>217</v>
      </c>
      <c r="W132" s="55">
        <f>N132*O132</f>
        <v>15.087273223924029</v>
      </c>
      <c r="X132" s="1">
        <f t="shared" si="1"/>
        <v>11809.977558626406</v>
      </c>
    </row>
    <row r="133" spans="3:24" x14ac:dyDescent="0.25">
      <c r="C133" s="19" t="s">
        <v>1805</v>
      </c>
      <c r="D133" s="6" t="s">
        <v>305</v>
      </c>
      <c r="E133" s="6" t="s">
        <v>126</v>
      </c>
      <c r="F133" s="48">
        <v>7.9779920384261702</v>
      </c>
      <c r="G133" s="8">
        <v>78.345911632193193</v>
      </c>
      <c r="H133" s="9">
        <v>0.999999999999999</v>
      </c>
      <c r="I133" s="40">
        <v>3</v>
      </c>
      <c r="J133" s="7">
        <v>1</v>
      </c>
      <c r="K133" s="9">
        <v>1</v>
      </c>
      <c r="L133" s="39">
        <v>1</v>
      </c>
      <c r="M133" s="47">
        <v>0</v>
      </c>
      <c r="N133" s="17">
        <v>0.22492870083378899</v>
      </c>
      <c r="O133" s="7">
        <f>Q133/P133/N133</f>
        <v>85.451113995755804</v>
      </c>
      <c r="P133" s="7">
        <v>2.6835785318889442</v>
      </c>
      <c r="Q133" s="33">
        <v>51.579474432865588</v>
      </c>
      <c r="R133" s="41" t="s">
        <v>1675</v>
      </c>
      <c r="S133" s="33" t="s">
        <v>1675</v>
      </c>
      <c r="T133" s="45" t="s">
        <v>1676</v>
      </c>
      <c r="U133" s="55">
        <f>RANK(Q133,$Q$5:$Q$3209,0)</f>
        <v>129</v>
      </c>
      <c r="V133" s="55">
        <f>RANK(W133,$W$5:$W$3209,0)</f>
        <v>159</v>
      </c>
      <c r="W133" s="55">
        <f>N133*O133</f>
        <v>19.220408055865356</v>
      </c>
      <c r="X133" s="1">
        <f t="shared" si="1"/>
        <v>11758.23151504061</v>
      </c>
    </row>
    <row r="134" spans="3:24" x14ac:dyDescent="0.25">
      <c r="C134" s="19" t="s">
        <v>1806</v>
      </c>
      <c r="D134" s="6" t="s">
        <v>299</v>
      </c>
      <c r="E134" s="6" t="s">
        <v>16</v>
      </c>
      <c r="F134" s="48">
        <v>28.097412562925498</v>
      </c>
      <c r="G134" s="8">
        <v>67.104496857886105</v>
      </c>
      <c r="H134" s="9">
        <v>0.99849797069774104</v>
      </c>
      <c r="I134" s="40">
        <v>8</v>
      </c>
      <c r="J134" s="7">
        <v>14</v>
      </c>
      <c r="K134" s="9">
        <v>1</v>
      </c>
      <c r="L134" s="39">
        <v>0.713759654085244</v>
      </c>
      <c r="M134" s="47">
        <v>1</v>
      </c>
      <c r="N134" s="17">
        <v>0.260758313839971</v>
      </c>
      <c r="O134" s="7">
        <f>Q134/P134/N134</f>
        <v>102.13894746300707</v>
      </c>
      <c r="P134" s="7">
        <v>1.9359952660981139</v>
      </c>
      <c r="Q134" s="33">
        <v>51.562484252990998</v>
      </c>
      <c r="R134" s="41" t="s">
        <v>1675</v>
      </c>
      <c r="S134" s="33" t="s">
        <v>1675</v>
      </c>
      <c r="T134" s="45" t="s">
        <v>1677</v>
      </c>
      <c r="U134" s="55">
        <f>RANK(Q134,$Q$5:$Q$3209,0)</f>
        <v>130</v>
      </c>
      <c r="V134" s="55">
        <f>RANK(W134,$W$5:$W$3209,0)</f>
        <v>86</v>
      </c>
      <c r="W134" s="55">
        <f>N134*O134</f>
        <v>26.633579717843109</v>
      </c>
      <c r="X134" s="1">
        <f t="shared" si="1"/>
        <v>11706.652040607745</v>
      </c>
    </row>
    <row r="135" spans="3:24" x14ac:dyDescent="0.25">
      <c r="C135" s="19" t="s">
        <v>1807</v>
      </c>
      <c r="D135" s="6" t="s">
        <v>49</v>
      </c>
      <c r="E135" s="6" t="s">
        <v>19</v>
      </c>
      <c r="F135" s="48">
        <v>9.0486618068459901</v>
      </c>
      <c r="G135" s="8">
        <v>82.4734915380904</v>
      </c>
      <c r="H135" s="9">
        <v>0.54272234102211303</v>
      </c>
      <c r="I135" s="40">
        <v>8</v>
      </c>
      <c r="J135" s="7">
        <v>4</v>
      </c>
      <c r="K135" s="9">
        <v>1</v>
      </c>
      <c r="L135" s="39">
        <v>1</v>
      </c>
      <c r="M135" s="47">
        <v>1</v>
      </c>
      <c r="N135" s="17">
        <v>0.25799150130925202</v>
      </c>
      <c r="O135" s="7">
        <f>Q135/P135/N135</f>
        <v>65.391231023531006</v>
      </c>
      <c r="P135" s="7">
        <v>3.0519904150546862</v>
      </c>
      <c r="Q135" s="33">
        <v>51.488243747914602</v>
      </c>
      <c r="R135" s="41" t="s">
        <v>1675</v>
      </c>
      <c r="S135" s="33" t="s">
        <v>1675</v>
      </c>
      <c r="T135" s="45" t="s">
        <v>1676</v>
      </c>
      <c r="U135" s="55">
        <f>RANK(Q135,$Q$5:$Q$3209,0)</f>
        <v>131</v>
      </c>
      <c r="V135" s="55">
        <f>RANK(W135,$W$5:$W$3209,0)</f>
        <v>189</v>
      </c>
      <c r="W135" s="55">
        <f>N135*O135</f>
        <v>16.870381864220903</v>
      </c>
      <c r="X135" s="1">
        <f t="shared" si="1"/>
        <v>11655.089556354755</v>
      </c>
    </row>
    <row r="136" spans="3:24" x14ac:dyDescent="0.25">
      <c r="C136" s="19" t="s">
        <v>1808</v>
      </c>
      <c r="D136" s="6" t="s">
        <v>763</v>
      </c>
      <c r="E136" s="6" t="s">
        <v>90</v>
      </c>
      <c r="F136" s="48">
        <v>1.8609898722393099</v>
      </c>
      <c r="G136" s="8">
        <v>56.933989499236802</v>
      </c>
      <c r="H136" s="9">
        <v>1</v>
      </c>
      <c r="I136" s="40">
        <v>1</v>
      </c>
      <c r="J136" s="7">
        <v>0</v>
      </c>
      <c r="K136" s="9">
        <v>1</v>
      </c>
      <c r="L136" s="39">
        <v>1</v>
      </c>
      <c r="M136" s="47">
        <v>0</v>
      </c>
      <c r="N136" s="17">
        <v>0.19292575898435699</v>
      </c>
      <c r="O136" s="7">
        <f>Q136/P136/N136</f>
        <v>65.391231023531006</v>
      </c>
      <c r="P136" s="7">
        <v>4.0222103785504952</v>
      </c>
      <c r="Q136" s="33">
        <v>50.742809930585231</v>
      </c>
      <c r="R136" s="41" t="s">
        <v>1675</v>
      </c>
      <c r="S136" s="33" t="s">
        <v>1675</v>
      </c>
      <c r="T136" s="45" t="s">
        <v>1675</v>
      </c>
      <c r="U136" s="55">
        <f>RANK(Q136,$Q$5:$Q$3209,0)</f>
        <v>132</v>
      </c>
      <c r="V136" s="55">
        <f>RANK(W136,$W$5:$W$3209,0)</f>
        <v>260</v>
      </c>
      <c r="W136" s="55">
        <f>N136*O136</f>
        <v>12.615652876136151</v>
      </c>
      <c r="X136" s="1">
        <f t="shared" ref="X136:X199" si="2">X135-Q135</f>
        <v>11603.601312606839</v>
      </c>
    </row>
    <row r="137" spans="3:24" x14ac:dyDescent="0.25">
      <c r="C137" s="19" t="s">
        <v>1809</v>
      </c>
      <c r="D137" s="6" t="s">
        <v>371</v>
      </c>
      <c r="E137" s="6" t="s">
        <v>126</v>
      </c>
      <c r="F137" s="48">
        <v>7.1845270197595896</v>
      </c>
      <c r="G137" s="8">
        <v>85.658415431662206</v>
      </c>
      <c r="H137" s="9">
        <v>1</v>
      </c>
      <c r="I137" s="40">
        <v>4</v>
      </c>
      <c r="J137" s="7">
        <v>1</v>
      </c>
      <c r="K137" s="9">
        <v>1</v>
      </c>
      <c r="L137" s="39">
        <v>1</v>
      </c>
      <c r="M137" s="47">
        <v>0</v>
      </c>
      <c r="N137" s="17">
        <v>0.34533184753580198</v>
      </c>
      <c r="O137" s="7">
        <f>Q137/P137/N137</f>
        <v>102.13894746300707</v>
      </c>
      <c r="P137" s="7">
        <v>1.4355586185026268</v>
      </c>
      <c r="Q137" s="33">
        <v>50.634781603673986</v>
      </c>
      <c r="R137" s="41" t="s">
        <v>1675</v>
      </c>
      <c r="S137" s="33" t="s">
        <v>1675</v>
      </c>
      <c r="T137" s="45" t="s">
        <v>1677</v>
      </c>
      <c r="U137" s="55">
        <f>RANK(Q137,$Q$5:$Q$3209,0)</f>
        <v>133</v>
      </c>
      <c r="V137" s="55">
        <f>RANK(W137,$W$5:$W$3209,0)</f>
        <v>39</v>
      </c>
      <c r="W137" s="55">
        <f>N137*O137</f>
        <v>35.271831432762447</v>
      </c>
      <c r="X137" s="1">
        <f t="shared" si="2"/>
        <v>11552.858502676254</v>
      </c>
    </row>
    <row r="138" spans="3:24" x14ac:dyDescent="0.25">
      <c r="C138" s="19" t="s">
        <v>1810</v>
      </c>
      <c r="D138" s="6" t="s">
        <v>353</v>
      </c>
      <c r="E138" s="6" t="s">
        <v>16</v>
      </c>
      <c r="F138" s="48">
        <v>9.3514275440145909</v>
      </c>
      <c r="G138" s="8">
        <v>78.460773854720401</v>
      </c>
      <c r="H138" s="9">
        <v>0.92080238076073095</v>
      </c>
      <c r="I138" s="40">
        <v>4</v>
      </c>
      <c r="J138" s="7">
        <v>4</v>
      </c>
      <c r="K138" s="9">
        <v>1</v>
      </c>
      <c r="L138" s="39">
        <v>1</v>
      </c>
      <c r="M138" s="47">
        <v>0</v>
      </c>
      <c r="N138" s="17">
        <v>0.33375304065160499</v>
      </c>
      <c r="O138" s="7">
        <f>Q138/P138/N138</f>
        <v>65.391231023531006</v>
      </c>
      <c r="P138" s="7">
        <v>2.314365156117653</v>
      </c>
      <c r="Q138" s="33">
        <v>50.50991369632245</v>
      </c>
      <c r="R138" s="41" t="s">
        <v>1675</v>
      </c>
      <c r="S138" s="33" t="s">
        <v>1675</v>
      </c>
      <c r="T138" s="45" t="s">
        <v>1676</v>
      </c>
      <c r="U138" s="55">
        <f>RANK(Q138,$Q$5:$Q$3209,0)</f>
        <v>134</v>
      </c>
      <c r="V138" s="55">
        <f>RANK(W138,$W$5:$W$3209,0)</f>
        <v>130</v>
      </c>
      <c r="W138" s="55">
        <f>N138*O138</f>
        <v>21.824522186055038</v>
      </c>
      <c r="X138" s="1">
        <f t="shared" si="2"/>
        <v>11502.22372107258</v>
      </c>
    </row>
    <row r="139" spans="3:24" x14ac:dyDescent="0.25">
      <c r="C139" s="19" t="s">
        <v>1811</v>
      </c>
      <c r="D139" s="6" t="s">
        <v>49</v>
      </c>
      <c r="E139" s="6" t="s">
        <v>19</v>
      </c>
      <c r="F139" s="48">
        <v>10.90103810562568</v>
      </c>
      <c r="G139" s="8">
        <v>83.507074973139893</v>
      </c>
      <c r="H139" s="9">
        <v>0.77936417112178502</v>
      </c>
      <c r="I139" s="40">
        <v>19</v>
      </c>
      <c r="J139" s="7">
        <v>4</v>
      </c>
      <c r="K139" s="9">
        <v>0.999999999999998</v>
      </c>
      <c r="L139" s="39">
        <v>0.73870566433028095</v>
      </c>
      <c r="M139" s="47">
        <v>0</v>
      </c>
      <c r="N139" s="17">
        <v>0.268805381764681</v>
      </c>
      <c r="O139" s="7">
        <f>Q139/P139/N139</f>
        <v>65.391231023531006</v>
      </c>
      <c r="P139" s="7">
        <v>2.8576398873367688</v>
      </c>
      <c r="Q139" s="33">
        <v>50.230207468006867</v>
      </c>
      <c r="R139" s="41" t="s">
        <v>1675</v>
      </c>
      <c r="S139" s="33" t="s">
        <v>1675</v>
      </c>
      <c r="T139" s="45" t="s">
        <v>1676</v>
      </c>
      <c r="U139" s="55">
        <f>RANK(Q139,$Q$5:$Q$3209,0)</f>
        <v>135</v>
      </c>
      <c r="V139" s="55">
        <f>RANK(W139,$W$5:$W$3209,0)</f>
        <v>176</v>
      </c>
      <c r="W139" s="55">
        <f>N139*O139</f>
        <v>17.577514819342703</v>
      </c>
      <c r="X139" s="1">
        <f t="shared" si="2"/>
        <v>11451.713807376258</v>
      </c>
    </row>
    <row r="140" spans="3:24" x14ac:dyDescent="0.25">
      <c r="C140" s="19" t="s">
        <v>1812</v>
      </c>
      <c r="D140" s="6" t="s">
        <v>53</v>
      </c>
      <c r="E140" s="6" t="s">
        <v>12</v>
      </c>
      <c r="F140" s="48">
        <v>1.91279828659825</v>
      </c>
      <c r="G140" s="8">
        <v>87.221416598204499</v>
      </c>
      <c r="H140" s="9">
        <v>0.45644634667143402</v>
      </c>
      <c r="I140" s="40">
        <v>1</v>
      </c>
      <c r="J140" s="7">
        <v>1</v>
      </c>
      <c r="K140" s="9">
        <v>1</v>
      </c>
      <c r="L140" s="39">
        <v>1</v>
      </c>
      <c r="M140" s="47">
        <v>0</v>
      </c>
      <c r="N140" s="17">
        <v>0.14368037974131001</v>
      </c>
      <c r="O140" s="7">
        <f>Q140/P140/N140</f>
        <v>85.451113995755804</v>
      </c>
      <c r="P140" s="7">
        <v>4.0852634377754233</v>
      </c>
      <c r="Q140" s="33">
        <v>50.157428552522489</v>
      </c>
      <c r="R140" s="41" t="s">
        <v>1675</v>
      </c>
      <c r="S140" s="33" t="s">
        <v>1675</v>
      </c>
      <c r="T140" s="45" t="s">
        <v>1675</v>
      </c>
      <c r="U140" s="55">
        <f>RANK(Q140,$Q$5:$Q$3209,0)</f>
        <v>136</v>
      </c>
      <c r="V140" s="55">
        <f>RANK(W140,$W$5:$W$3209,0)</f>
        <v>268</v>
      </c>
      <c r="W140" s="55">
        <f>N140*O140</f>
        <v>12.277648508228165</v>
      </c>
      <c r="X140" s="1">
        <f t="shared" si="2"/>
        <v>11401.483599908252</v>
      </c>
    </row>
    <row r="141" spans="3:24" x14ac:dyDescent="0.25">
      <c r="C141" s="19" t="s">
        <v>1813</v>
      </c>
      <c r="D141" s="6" t="s">
        <v>471</v>
      </c>
      <c r="E141" s="6" t="s">
        <v>126</v>
      </c>
      <c r="F141" s="48">
        <v>3.4093689502008901</v>
      </c>
      <c r="G141" s="8">
        <v>90.896468422119298</v>
      </c>
      <c r="H141" s="9">
        <v>1</v>
      </c>
      <c r="I141" s="40">
        <v>0</v>
      </c>
      <c r="J141" s="7">
        <v>2</v>
      </c>
      <c r="K141" s="9">
        <v>1</v>
      </c>
      <c r="L141" s="39">
        <v>1</v>
      </c>
      <c r="M141" s="47">
        <v>0</v>
      </c>
      <c r="N141" s="17">
        <v>0.26183268931463299</v>
      </c>
      <c r="O141" s="7">
        <f>Q141/P141/N141</f>
        <v>85.451113995755804</v>
      </c>
      <c r="P141" s="7">
        <v>2.2217327413490824</v>
      </c>
      <c r="Q141" s="33">
        <v>49.708815033992941</v>
      </c>
      <c r="R141" s="41" t="s">
        <v>1675</v>
      </c>
      <c r="S141" s="33" t="s">
        <v>1675</v>
      </c>
      <c r="T141" s="45" t="s">
        <v>1677</v>
      </c>
      <c r="U141" s="55">
        <f>RANK(Q141,$Q$5:$Q$3209,0)</f>
        <v>137</v>
      </c>
      <c r="V141" s="55">
        <f>RANK(W141,$W$5:$W$3209,0)</f>
        <v>117</v>
      </c>
      <c r="W141" s="55">
        <f>N141*O141</f>
        <v>22.373894982440017</v>
      </c>
      <c r="X141" s="1">
        <f t="shared" si="2"/>
        <v>11351.326171355729</v>
      </c>
    </row>
    <row r="142" spans="3:24" x14ac:dyDescent="0.25">
      <c r="C142" s="19" t="s">
        <v>1814</v>
      </c>
      <c r="D142" s="6" t="s">
        <v>17</v>
      </c>
      <c r="E142" s="6" t="s">
        <v>19</v>
      </c>
      <c r="F142" s="48">
        <v>2.74504748743602</v>
      </c>
      <c r="G142" s="8">
        <v>95.329767595582396</v>
      </c>
      <c r="H142" s="9">
        <v>0.219732340718966</v>
      </c>
      <c r="I142" s="40">
        <v>16</v>
      </c>
      <c r="J142" s="7">
        <v>1</v>
      </c>
      <c r="K142" s="9">
        <v>1</v>
      </c>
      <c r="L142" s="39">
        <v>1</v>
      </c>
      <c r="M142" s="47">
        <v>1</v>
      </c>
      <c r="N142" s="17">
        <v>0.168989724613366</v>
      </c>
      <c r="O142" s="7">
        <f>Q142/P142/N142</f>
        <v>102.13894746300707</v>
      </c>
      <c r="P142" s="7">
        <v>2.8782128664369222</v>
      </c>
      <c r="Q142" s="33">
        <v>49.679199201309174</v>
      </c>
      <c r="R142" s="41" t="s">
        <v>1675</v>
      </c>
      <c r="S142" s="33" t="s">
        <v>1675</v>
      </c>
      <c r="T142" s="45" t="s">
        <v>1676</v>
      </c>
      <c r="U142" s="55">
        <f>RANK(Q142,$Q$5:$Q$3209,0)</f>
        <v>138</v>
      </c>
      <c r="V142" s="55">
        <f>RANK(W142,$W$5:$W$3209,0)</f>
        <v>182</v>
      </c>
      <c r="W142" s="55">
        <f>N142*O142</f>
        <v>17.260432604072623</v>
      </c>
      <c r="X142" s="1">
        <f t="shared" si="2"/>
        <v>11301.617356321736</v>
      </c>
    </row>
    <row r="143" spans="3:24" x14ac:dyDescent="0.25">
      <c r="C143" s="19" t="s">
        <v>1815</v>
      </c>
      <c r="D143" s="6" t="s">
        <v>87</v>
      </c>
      <c r="E143" s="6" t="s">
        <v>90</v>
      </c>
      <c r="F143" s="48">
        <v>9.4842972337478795</v>
      </c>
      <c r="G143" s="8">
        <v>50.073019845864799</v>
      </c>
      <c r="H143" s="9">
        <v>0.65967586645630905</v>
      </c>
      <c r="I143" s="40">
        <v>8</v>
      </c>
      <c r="J143" s="7">
        <v>9</v>
      </c>
      <c r="K143" s="9">
        <v>1</v>
      </c>
      <c r="L143" s="39">
        <v>1</v>
      </c>
      <c r="M143" s="47">
        <v>0</v>
      </c>
      <c r="N143" s="17">
        <v>0.206888096715928</v>
      </c>
      <c r="O143" s="7">
        <f>Q143/P143/N143</f>
        <v>65.391231023531006</v>
      </c>
      <c r="P143" s="7">
        <v>3.6538389802089233</v>
      </c>
      <c r="Q143" s="33">
        <v>49.431572034676762</v>
      </c>
      <c r="R143" s="41" t="s">
        <v>1675</v>
      </c>
      <c r="S143" s="33" t="s">
        <v>1675</v>
      </c>
      <c r="T143" s="45" t="s">
        <v>1675</v>
      </c>
      <c r="U143" s="55">
        <f>RANK(Q143,$Q$5:$Q$3209,0)</f>
        <v>139</v>
      </c>
      <c r="V143" s="55">
        <f>RANK(W143,$W$5:$W$3209,0)</f>
        <v>239</v>
      </c>
      <c r="W143" s="55">
        <f>N143*O143</f>
        <v>13.528667328369874</v>
      </c>
      <c r="X143" s="1">
        <f t="shared" si="2"/>
        <v>11251.938157120427</v>
      </c>
    </row>
    <row r="144" spans="3:24" x14ac:dyDescent="0.25">
      <c r="C144" s="19" t="s">
        <v>1816</v>
      </c>
      <c r="D144" s="6" t="s">
        <v>97</v>
      </c>
      <c r="E144" s="6" t="s">
        <v>12</v>
      </c>
      <c r="F144" s="48">
        <v>7.3822357725387304</v>
      </c>
      <c r="G144" s="8">
        <v>55.960171478278397</v>
      </c>
      <c r="H144" s="9">
        <v>0.19393443509345001</v>
      </c>
      <c r="I144" s="40">
        <v>13</v>
      </c>
      <c r="J144" s="7">
        <v>14</v>
      </c>
      <c r="K144" s="9">
        <v>1</v>
      </c>
      <c r="L144" s="39">
        <v>1</v>
      </c>
      <c r="M144" s="47">
        <v>0</v>
      </c>
      <c r="N144" s="17">
        <v>0.454867972273232</v>
      </c>
      <c r="O144" s="7">
        <f>Q144/P144/N144</f>
        <v>26.553376868630977</v>
      </c>
      <c r="P144" s="7">
        <v>4.0428339893550742</v>
      </c>
      <c r="Q144" s="33">
        <v>48.830483719606349</v>
      </c>
      <c r="R144" s="41" t="s">
        <v>1675</v>
      </c>
      <c r="S144" s="33" t="s">
        <v>1675</v>
      </c>
      <c r="T144" s="45" t="s">
        <v>1675</v>
      </c>
      <c r="U144" s="55">
        <f>RANK(Q144,$Q$5:$Q$3209,0)</f>
        <v>140</v>
      </c>
      <c r="V144" s="55">
        <f>RANK(W144,$W$5:$W$3209,0)</f>
        <v>272</v>
      </c>
      <c r="W144" s="55">
        <f>N144*O144</f>
        <v>12.078280693241116</v>
      </c>
      <c r="X144" s="1">
        <f t="shared" si="2"/>
        <v>11202.50658508575</v>
      </c>
    </row>
    <row r="145" spans="3:24" x14ac:dyDescent="0.25">
      <c r="C145" s="19" t="s">
        <v>1817</v>
      </c>
      <c r="D145" s="6" t="s">
        <v>209</v>
      </c>
      <c r="E145" s="6" t="s">
        <v>90</v>
      </c>
      <c r="F145" s="48">
        <v>3.85080450292361</v>
      </c>
      <c r="G145" s="8">
        <v>59.550462771630798</v>
      </c>
      <c r="H145" s="9">
        <v>0.82542606289481901</v>
      </c>
      <c r="I145" s="40">
        <v>2</v>
      </c>
      <c r="J145" s="7">
        <v>3</v>
      </c>
      <c r="K145" s="9">
        <v>1</v>
      </c>
      <c r="L145" s="39">
        <v>1</v>
      </c>
      <c r="M145" s="47">
        <v>0</v>
      </c>
      <c r="N145" s="17">
        <v>0.165943997178637</v>
      </c>
      <c r="O145" s="7">
        <f>Q145/P145/N145</f>
        <v>85.451113995755804</v>
      </c>
      <c r="P145" s="7">
        <v>3.4320984631443037</v>
      </c>
      <c r="Q145" s="33">
        <v>48.667497426008261</v>
      </c>
      <c r="R145" s="41" t="s">
        <v>1675</v>
      </c>
      <c r="S145" s="33" t="s">
        <v>1675</v>
      </c>
      <c r="T145" s="45" t="s">
        <v>1675</v>
      </c>
      <c r="U145" s="55">
        <f>RANK(Q145,$Q$5:$Q$3209,0)</f>
        <v>141</v>
      </c>
      <c r="V145" s="55">
        <f>RANK(W145,$W$5:$W$3209,0)</f>
        <v>229</v>
      </c>
      <c r="W145" s="55">
        <f>N145*O145</f>
        <v>14.18009941982309</v>
      </c>
      <c r="X145" s="1">
        <f t="shared" si="2"/>
        <v>11153.676101366143</v>
      </c>
    </row>
    <row r="146" spans="3:24" x14ac:dyDescent="0.25">
      <c r="C146" s="19" t="s">
        <v>1818</v>
      </c>
      <c r="D146" s="6" t="s">
        <v>17</v>
      </c>
      <c r="E146" s="6" t="s">
        <v>19</v>
      </c>
      <c r="F146" s="48">
        <v>1.9463192618618499</v>
      </c>
      <c r="G146" s="8">
        <v>80.578975087869793</v>
      </c>
      <c r="H146" s="9">
        <v>0.66841295469602702</v>
      </c>
      <c r="I146" s="40">
        <v>3</v>
      </c>
      <c r="J146" s="7">
        <v>0</v>
      </c>
      <c r="K146" s="9">
        <v>1</v>
      </c>
      <c r="L146" s="39">
        <v>1</v>
      </c>
      <c r="M146" s="47">
        <v>0</v>
      </c>
      <c r="N146" s="17">
        <v>0.16109724568577199</v>
      </c>
      <c r="O146" s="7">
        <f>Q146/P146/N146</f>
        <v>102.13894746300707</v>
      </c>
      <c r="P146" s="7">
        <v>2.9572149499736966</v>
      </c>
      <c r="Q146" s="33">
        <v>48.658911158742107</v>
      </c>
      <c r="R146" s="41" t="s">
        <v>1675</v>
      </c>
      <c r="S146" s="33" t="s">
        <v>1675</v>
      </c>
      <c r="T146" s="45" t="s">
        <v>1676</v>
      </c>
      <c r="U146" s="55">
        <f>RANK(Q146,$Q$5:$Q$3209,0)</f>
        <v>142</v>
      </c>
      <c r="V146" s="55">
        <f>RANK(W146,$W$5:$W$3209,0)</f>
        <v>197</v>
      </c>
      <c r="W146" s="55">
        <f>N146*O146</f>
        <v>16.454303113534209</v>
      </c>
      <c r="X146" s="1">
        <f t="shared" si="2"/>
        <v>11105.008603940136</v>
      </c>
    </row>
    <row r="147" spans="3:24" x14ac:dyDescent="0.25">
      <c r="C147" s="19" t="s">
        <v>1819</v>
      </c>
      <c r="D147" s="6" t="s">
        <v>223</v>
      </c>
      <c r="E147" s="6" t="s">
        <v>16</v>
      </c>
      <c r="F147" s="48">
        <v>11.806476246023699</v>
      </c>
      <c r="G147" s="8">
        <v>97.170984679626102</v>
      </c>
      <c r="H147" s="9">
        <v>1</v>
      </c>
      <c r="I147" s="40">
        <v>0</v>
      </c>
      <c r="J147" s="7">
        <v>7</v>
      </c>
      <c r="K147" s="9">
        <v>1</v>
      </c>
      <c r="L147" s="39">
        <v>1</v>
      </c>
      <c r="M147" s="47">
        <v>0</v>
      </c>
      <c r="N147" s="17">
        <v>0.26460263355386099</v>
      </c>
      <c r="O147" s="7">
        <f>Q147/P147/N147</f>
        <v>102.13894746300707</v>
      </c>
      <c r="P147" s="7">
        <v>1.7957976940840257</v>
      </c>
      <c r="Q147" s="33">
        <v>48.533649571764236</v>
      </c>
      <c r="R147" s="41" t="s">
        <v>1675</v>
      </c>
      <c r="S147" s="33" t="s">
        <v>1675</v>
      </c>
      <c r="T147" s="45" t="s">
        <v>1677</v>
      </c>
      <c r="U147" s="55">
        <f>RANK(Q147,$Q$5:$Q$3209,0)</f>
        <v>143</v>
      </c>
      <c r="V147" s="55">
        <f>RANK(W147,$W$5:$W$3209,0)</f>
        <v>82</v>
      </c>
      <c r="W147" s="55">
        <f>N147*O147</f>
        <v>27.02623448713112</v>
      </c>
      <c r="X147" s="1">
        <f t="shared" si="2"/>
        <v>11056.349692781394</v>
      </c>
    </row>
    <row r="148" spans="3:24" x14ac:dyDescent="0.25">
      <c r="C148" s="19" t="s">
        <v>1820</v>
      </c>
      <c r="D148" s="6" t="s">
        <v>17</v>
      </c>
      <c r="E148" s="6" t="s">
        <v>19</v>
      </c>
      <c r="F148" s="48">
        <v>1.84442527395196</v>
      </c>
      <c r="G148" s="8">
        <v>89.049854092718604</v>
      </c>
      <c r="H148" s="9">
        <v>0.492815968094306</v>
      </c>
      <c r="I148" s="40">
        <v>0</v>
      </c>
      <c r="J148" s="7">
        <v>1</v>
      </c>
      <c r="K148" s="9">
        <v>1</v>
      </c>
      <c r="L148" s="39">
        <v>1</v>
      </c>
      <c r="M148" s="47">
        <v>0</v>
      </c>
      <c r="N148" s="17">
        <v>0.20504564552691201</v>
      </c>
      <c r="O148" s="7">
        <f>Q148/P148/N148</f>
        <v>85.45111399575579</v>
      </c>
      <c r="P148" s="7">
        <v>2.7668185275242463</v>
      </c>
      <c r="Q148" s="33">
        <v>48.478475575316473</v>
      </c>
      <c r="R148" s="41" t="s">
        <v>1675</v>
      </c>
      <c r="S148" s="33" t="s">
        <v>1675</v>
      </c>
      <c r="T148" s="45" t="s">
        <v>1676</v>
      </c>
      <c r="U148" s="55">
        <f>RANK(Q148,$Q$5:$Q$3209,0)</f>
        <v>144</v>
      </c>
      <c r="V148" s="55">
        <f>RANK(W148,$W$5:$W$3209,0)</f>
        <v>179</v>
      </c>
      <c r="W148" s="55">
        <f>N148*O148</f>
        <v>17.521378830253493</v>
      </c>
      <c r="X148" s="1">
        <f t="shared" si="2"/>
        <v>11007.81604320963</v>
      </c>
    </row>
    <row r="149" spans="3:24" x14ac:dyDescent="0.25">
      <c r="C149" s="19" t="s">
        <v>1821</v>
      </c>
      <c r="D149" s="6" t="s">
        <v>29</v>
      </c>
      <c r="E149" s="6" t="s">
        <v>28</v>
      </c>
      <c r="F149" s="48">
        <v>7.7125189145884798</v>
      </c>
      <c r="G149" s="8">
        <v>85.112779834988402</v>
      </c>
      <c r="H149" s="9">
        <v>0.91156318130272296</v>
      </c>
      <c r="I149" s="40">
        <v>13</v>
      </c>
      <c r="J149" s="7">
        <v>3</v>
      </c>
      <c r="K149" s="9">
        <v>1</v>
      </c>
      <c r="L149" s="39">
        <v>1</v>
      </c>
      <c r="M149" s="47">
        <v>0</v>
      </c>
      <c r="N149" s="17">
        <v>0.30525922346378598</v>
      </c>
      <c r="O149" s="7">
        <f>Q149/P149/N149</f>
        <v>65.391231023531006</v>
      </c>
      <c r="P149" s="7">
        <v>2.4201673574676903</v>
      </c>
      <c r="Q149" s="33">
        <v>48.309629565344302</v>
      </c>
      <c r="R149" s="41" t="s">
        <v>1675</v>
      </c>
      <c r="S149" s="33" t="s">
        <v>1675</v>
      </c>
      <c r="T149" s="45" t="s">
        <v>1676</v>
      </c>
      <c r="U149" s="55">
        <f>RANK(Q149,$Q$5:$Q$3209,0)</f>
        <v>145</v>
      </c>
      <c r="V149" s="55">
        <f>RANK(W149,$W$5:$W$3209,0)</f>
        <v>152</v>
      </c>
      <c r="W149" s="55">
        <f>N149*O149</f>
        <v>19.961276403584105</v>
      </c>
      <c r="X149" s="1">
        <f t="shared" si="2"/>
        <v>10959.337567634313</v>
      </c>
    </row>
    <row r="150" spans="3:24" x14ac:dyDescent="0.25">
      <c r="C150" s="19" t="s">
        <v>1822</v>
      </c>
      <c r="D150" s="6" t="s">
        <v>455</v>
      </c>
      <c r="E150" s="6" t="s">
        <v>90</v>
      </c>
      <c r="F150" s="48">
        <v>2.6428737639646199E-3</v>
      </c>
      <c r="G150" s="8">
        <v>95</v>
      </c>
      <c r="H150" s="9">
        <v>1</v>
      </c>
      <c r="I150" s="40">
        <v>0</v>
      </c>
      <c r="J150" s="7">
        <v>0</v>
      </c>
      <c r="K150" s="9">
        <v>1</v>
      </c>
      <c r="L150" s="39">
        <v>1</v>
      </c>
      <c r="M150" s="47">
        <v>0</v>
      </c>
      <c r="N150" s="17">
        <v>0.21123311753871599</v>
      </c>
      <c r="O150" s="7">
        <f>Q150/P150/N150</f>
        <v>102.13894746300707</v>
      </c>
      <c r="P150" s="7">
        <v>2.2384726966591963</v>
      </c>
      <c r="Q150" s="33">
        <v>48.295335614681591</v>
      </c>
      <c r="R150" s="41" t="s">
        <v>1675</v>
      </c>
      <c r="S150" s="33" t="s">
        <v>1675</v>
      </c>
      <c r="T150" s="45" t="s">
        <v>1676</v>
      </c>
      <c r="U150" s="55">
        <f>RANK(Q150,$Q$5:$Q$3209,0)</f>
        <v>146</v>
      </c>
      <c r="V150" s="55">
        <f>RANK(W150,$W$5:$W$3209,0)</f>
        <v>132</v>
      </c>
      <c r="W150" s="55">
        <f>N150*O150</f>
        <v>21.57512829473411</v>
      </c>
      <c r="X150" s="1">
        <f t="shared" si="2"/>
        <v>10911.027938068968</v>
      </c>
    </row>
    <row r="151" spans="3:24" x14ac:dyDescent="0.25">
      <c r="C151" s="19" t="s">
        <v>1823</v>
      </c>
      <c r="D151" s="6" t="s">
        <v>184</v>
      </c>
      <c r="E151" s="6" t="s">
        <v>27</v>
      </c>
      <c r="F151" s="48">
        <v>8.3994706975258406</v>
      </c>
      <c r="G151" s="8">
        <v>27.1367734295651</v>
      </c>
      <c r="H151" s="9">
        <v>0.59205908054145495</v>
      </c>
      <c r="I151" s="40">
        <v>34</v>
      </c>
      <c r="J151" s="7">
        <v>11</v>
      </c>
      <c r="K151" s="9">
        <v>1</v>
      </c>
      <c r="L151" s="39">
        <v>1</v>
      </c>
      <c r="M151" s="47">
        <v>0</v>
      </c>
      <c r="N151" s="17">
        <v>0.26176854033362301</v>
      </c>
      <c r="O151" s="7">
        <f>Q151/P151/N151</f>
        <v>47.636719618242658</v>
      </c>
      <c r="P151" s="7">
        <v>3.8639625505784232</v>
      </c>
      <c r="Q151" s="33">
        <v>48.182819196142368</v>
      </c>
      <c r="R151" s="41" t="s">
        <v>1675</v>
      </c>
      <c r="S151" s="33" t="s">
        <v>1675</v>
      </c>
      <c r="T151" s="45" t="s">
        <v>1675</v>
      </c>
      <c r="U151" s="55">
        <f>RANK(Q151,$Q$5:$Q$3209,0)</f>
        <v>147</v>
      </c>
      <c r="V151" s="55">
        <f>RANK(W151,$W$5:$W$3209,0)</f>
        <v>264</v>
      </c>
      <c r="W151" s="55">
        <f>N151*O151</f>
        <v>12.469794560749444</v>
      </c>
      <c r="X151" s="1">
        <f t="shared" si="2"/>
        <v>10862.732602454287</v>
      </c>
    </row>
    <row r="152" spans="3:24" x14ac:dyDescent="0.25">
      <c r="C152" s="19" t="s">
        <v>1824</v>
      </c>
      <c r="D152" s="6" t="s">
        <v>491</v>
      </c>
      <c r="E152" s="6" t="s">
        <v>16</v>
      </c>
      <c r="F152" s="48">
        <v>25.6231822037326</v>
      </c>
      <c r="G152" s="8">
        <v>83.163200092234703</v>
      </c>
      <c r="H152" s="9">
        <v>0.99982765744723501</v>
      </c>
      <c r="I152" s="40">
        <v>8</v>
      </c>
      <c r="J152" s="7">
        <v>5</v>
      </c>
      <c r="K152" s="9">
        <v>1</v>
      </c>
      <c r="L152" s="39">
        <v>1</v>
      </c>
      <c r="M152" s="47">
        <v>1</v>
      </c>
      <c r="N152" s="17">
        <v>0.28482360481062302</v>
      </c>
      <c r="O152" s="7">
        <f>Q152/P152/N152</f>
        <v>102.13894746300707</v>
      </c>
      <c r="P152" s="7">
        <v>1.6526319565012153</v>
      </c>
      <c r="Q152" s="33">
        <v>48.077680074716127</v>
      </c>
      <c r="R152" s="41" t="s">
        <v>1675</v>
      </c>
      <c r="S152" s="33" t="s">
        <v>1675</v>
      </c>
      <c r="T152" s="45" t="s">
        <v>1677</v>
      </c>
      <c r="U152" s="55">
        <f>RANK(Q152,$Q$5:$Q$3209,0)</f>
        <v>148</v>
      </c>
      <c r="V152" s="55">
        <f>RANK(W152,$W$5:$W$3209,0)</f>
        <v>68</v>
      </c>
      <c r="W152" s="55">
        <f>N152*O152</f>
        <v>29.091583207976512</v>
      </c>
      <c r="X152" s="1">
        <f t="shared" si="2"/>
        <v>10814.549783258144</v>
      </c>
    </row>
    <row r="153" spans="3:24" x14ac:dyDescent="0.25">
      <c r="C153" s="19" t="s">
        <v>1825</v>
      </c>
      <c r="D153" s="6" t="s">
        <v>992</v>
      </c>
      <c r="E153" s="6" t="s">
        <v>90</v>
      </c>
      <c r="F153" s="48">
        <v>6.601594091694527</v>
      </c>
      <c r="G153" s="8">
        <v>54.616487016016301</v>
      </c>
      <c r="H153" s="9">
        <v>1</v>
      </c>
      <c r="I153" s="40">
        <v>2</v>
      </c>
      <c r="J153" s="7">
        <v>2</v>
      </c>
      <c r="K153" s="9">
        <v>1</v>
      </c>
      <c r="L153" s="39">
        <v>0.93533889850736696</v>
      </c>
      <c r="M153" s="47">
        <v>0</v>
      </c>
      <c r="N153" s="17">
        <v>0.18285512397450801</v>
      </c>
      <c r="O153" s="7">
        <f>Q153/P153/N153</f>
        <v>85.451113995755804</v>
      </c>
      <c r="P153" s="7">
        <v>3.0520361717901814</v>
      </c>
      <c r="Q153" s="33">
        <v>47.688596371137876</v>
      </c>
      <c r="R153" s="41" t="s">
        <v>1675</v>
      </c>
      <c r="S153" s="33" t="s">
        <v>1675</v>
      </c>
      <c r="T153" s="45" t="s">
        <v>1676</v>
      </c>
      <c r="U153" s="55">
        <f>RANK(Q153,$Q$5:$Q$3209,0)</f>
        <v>149</v>
      </c>
      <c r="V153" s="55">
        <f>RANK(W153,$W$5:$W$3209,0)</f>
        <v>209</v>
      </c>
      <c r="W153" s="55">
        <f>N153*O153</f>
        <v>15.625174043453745</v>
      </c>
      <c r="X153" s="1">
        <f t="shared" si="2"/>
        <v>10766.472103183429</v>
      </c>
    </row>
    <row r="154" spans="3:24" x14ac:dyDescent="0.25">
      <c r="C154" s="19" t="s">
        <v>1826</v>
      </c>
      <c r="D154" s="6" t="s">
        <v>573</v>
      </c>
      <c r="E154" s="6" t="s">
        <v>126</v>
      </c>
      <c r="F154" s="48">
        <v>18.6350881984884</v>
      </c>
      <c r="G154" s="8">
        <v>80.964674993747295</v>
      </c>
      <c r="H154" s="9">
        <v>0.999999999999999</v>
      </c>
      <c r="I154" s="40">
        <v>2</v>
      </c>
      <c r="J154" s="7">
        <v>8</v>
      </c>
      <c r="K154" s="9">
        <v>1</v>
      </c>
      <c r="L154" s="39">
        <v>1</v>
      </c>
      <c r="M154" s="47">
        <v>0</v>
      </c>
      <c r="N154" s="17">
        <v>0.27847912540209802</v>
      </c>
      <c r="O154" s="7">
        <f>Q154/P154/N154</f>
        <v>85.451113995755804</v>
      </c>
      <c r="P154" s="7">
        <v>1.9943387826738315</v>
      </c>
      <c r="Q154" s="33">
        <v>47.457986662990336</v>
      </c>
      <c r="R154" s="41" t="s">
        <v>1675</v>
      </c>
      <c r="S154" s="33" t="s">
        <v>1675</v>
      </c>
      <c r="T154" s="45" t="s">
        <v>1677</v>
      </c>
      <c r="U154" s="55">
        <f>RANK(Q154,$Q$5:$Q$3209,0)</f>
        <v>150</v>
      </c>
      <c r="V154" s="55">
        <f>RANK(W154,$W$5:$W$3209,0)</f>
        <v>101</v>
      </c>
      <c r="W154" s="55">
        <f>N154*O154</f>
        <v>23.796351490173052</v>
      </c>
      <c r="X154" s="1">
        <f t="shared" si="2"/>
        <v>10718.783506812291</v>
      </c>
    </row>
    <row r="155" spans="3:24" x14ac:dyDescent="0.25">
      <c r="C155" s="19" t="s">
        <v>1827</v>
      </c>
      <c r="D155" s="6" t="s">
        <v>327</v>
      </c>
      <c r="E155" s="6" t="s">
        <v>131</v>
      </c>
      <c r="F155" s="48">
        <v>22.533646845009589</v>
      </c>
      <c r="G155" s="8">
        <v>70.089532606531506</v>
      </c>
      <c r="H155" s="9">
        <v>0.92932865552475596</v>
      </c>
      <c r="I155" s="40">
        <v>13</v>
      </c>
      <c r="J155" s="7">
        <v>8</v>
      </c>
      <c r="K155" s="9">
        <v>1</v>
      </c>
      <c r="L155" s="39">
        <v>0.60815882008165301</v>
      </c>
      <c r="M155" s="47">
        <v>1</v>
      </c>
      <c r="N155" s="17">
        <v>0.260502227260757</v>
      </c>
      <c r="O155" s="7">
        <f>Q155/P155/N155</f>
        <v>85.451113995755804</v>
      </c>
      <c r="P155" s="7">
        <v>2.1292413055385935</v>
      </c>
      <c r="Q155" s="33">
        <v>47.397349058293273</v>
      </c>
      <c r="R155" s="41" t="s">
        <v>1675</v>
      </c>
      <c r="S155" s="33" t="s">
        <v>1675</v>
      </c>
      <c r="T155" s="45" t="s">
        <v>1677</v>
      </c>
      <c r="U155" s="55">
        <f>RANK(Q155,$Q$5:$Q$3209,0)</f>
        <v>151</v>
      </c>
      <c r="V155" s="55">
        <f>RANK(W155,$W$5:$W$3209,0)</f>
        <v>118</v>
      </c>
      <c r="W155" s="55">
        <f>N155*O155</f>
        <v>22.260205517807233</v>
      </c>
      <c r="X155" s="1">
        <f t="shared" si="2"/>
        <v>10671.325520149301</v>
      </c>
    </row>
    <row r="156" spans="3:24" x14ac:dyDescent="0.25">
      <c r="C156" s="19" t="s">
        <v>1828</v>
      </c>
      <c r="D156" s="6" t="s">
        <v>205</v>
      </c>
      <c r="E156" s="6" t="s">
        <v>131</v>
      </c>
      <c r="F156" s="48">
        <v>1.3930445283672199</v>
      </c>
      <c r="G156" s="8">
        <v>87.667298620877304</v>
      </c>
      <c r="H156" s="9">
        <v>0.76695942704265996</v>
      </c>
      <c r="I156" s="40">
        <v>0</v>
      </c>
      <c r="J156" s="7">
        <v>1</v>
      </c>
      <c r="K156" s="9">
        <v>1</v>
      </c>
      <c r="L156" s="39">
        <v>1</v>
      </c>
      <c r="M156" s="47">
        <v>0</v>
      </c>
      <c r="N156" s="17">
        <v>0.19695678548591999</v>
      </c>
      <c r="O156" s="7">
        <f>Q156/P156/N156</f>
        <v>85.451113995755804</v>
      </c>
      <c r="P156" s="7">
        <v>2.8132777241470985</v>
      </c>
      <c r="Q156" s="33">
        <v>47.347961284577778</v>
      </c>
      <c r="R156" s="41" t="s">
        <v>1675</v>
      </c>
      <c r="S156" s="33" t="s">
        <v>1675</v>
      </c>
      <c r="T156" s="45" t="s">
        <v>1676</v>
      </c>
      <c r="U156" s="55">
        <f>RANK(Q156,$Q$5:$Q$3209,0)</f>
        <v>152</v>
      </c>
      <c r="V156" s="55">
        <f>RANK(W156,$W$5:$W$3209,0)</f>
        <v>191</v>
      </c>
      <c r="W156" s="55">
        <f>N156*O156</f>
        <v>16.830176728794971</v>
      </c>
      <c r="X156" s="1">
        <f t="shared" si="2"/>
        <v>10623.928171091007</v>
      </c>
    </row>
    <row r="157" spans="3:24" x14ac:dyDescent="0.25">
      <c r="C157" s="19" t="s">
        <v>1829</v>
      </c>
      <c r="D157" s="6" t="s">
        <v>172</v>
      </c>
      <c r="E157" s="6" t="s">
        <v>131</v>
      </c>
      <c r="F157" s="48">
        <v>9.6130174266678399</v>
      </c>
      <c r="G157" s="8">
        <v>73.492319157649803</v>
      </c>
      <c r="H157" s="9">
        <v>0.78903552039936697</v>
      </c>
      <c r="I157" s="40">
        <v>8</v>
      </c>
      <c r="J157" s="7">
        <v>7</v>
      </c>
      <c r="K157" s="9">
        <v>1</v>
      </c>
      <c r="L157" s="39">
        <v>1</v>
      </c>
      <c r="M157" s="47">
        <v>1</v>
      </c>
      <c r="N157" s="17">
        <v>0.20005673097871199</v>
      </c>
      <c r="O157" s="7">
        <f>Q157/P157/N157</f>
        <v>85.451113995755804</v>
      </c>
      <c r="P157" s="7">
        <v>2.7651321352237512</v>
      </c>
      <c r="Q157" s="33">
        <v>47.270128861156465</v>
      </c>
      <c r="R157" s="41" t="s">
        <v>1675</v>
      </c>
      <c r="S157" s="33" t="s">
        <v>1675</v>
      </c>
      <c r="T157" s="45" t="s">
        <v>1676</v>
      </c>
      <c r="U157" s="55">
        <f>RANK(Q157,$Q$5:$Q$3209,0)</f>
        <v>153</v>
      </c>
      <c r="V157" s="55">
        <f>RANK(W157,$W$5:$W$3209,0)</f>
        <v>186</v>
      </c>
      <c r="W157" s="55">
        <f>N157*O157</f>
        <v>17.095070524480171</v>
      </c>
      <c r="X157" s="1">
        <f t="shared" si="2"/>
        <v>10576.580209806429</v>
      </c>
    </row>
    <row r="158" spans="3:24" x14ac:dyDescent="0.25">
      <c r="C158" s="19" t="s">
        <v>1830</v>
      </c>
      <c r="D158" s="6" t="s">
        <v>317</v>
      </c>
      <c r="E158" s="6" t="s">
        <v>126</v>
      </c>
      <c r="F158" s="48">
        <v>28.933848538334399</v>
      </c>
      <c r="G158" s="8">
        <v>75.097607330647193</v>
      </c>
      <c r="H158" s="9">
        <v>0.91616490342916701</v>
      </c>
      <c r="I158" s="40">
        <v>9</v>
      </c>
      <c r="J158" s="7">
        <v>12</v>
      </c>
      <c r="K158" s="9">
        <v>1</v>
      </c>
      <c r="L158" s="39">
        <v>0.75456661282638005</v>
      </c>
      <c r="M158" s="47">
        <v>1</v>
      </c>
      <c r="N158" s="17">
        <v>0.35050563588320899</v>
      </c>
      <c r="O158" s="7">
        <f>Q158/P158/N158</f>
        <v>65.391231023531006</v>
      </c>
      <c r="P158" s="7">
        <v>2.0584341553126029</v>
      </c>
      <c r="Q158" s="33">
        <v>47.179300570419151</v>
      </c>
      <c r="R158" s="41" t="s">
        <v>1675</v>
      </c>
      <c r="S158" s="33" t="s">
        <v>1675</v>
      </c>
      <c r="T158" s="45" t="s">
        <v>1677</v>
      </c>
      <c r="U158" s="55">
        <f>RANK(Q158,$Q$5:$Q$3209,0)</f>
        <v>154</v>
      </c>
      <c r="V158" s="55">
        <f>RANK(W158,$W$5:$W$3209,0)</f>
        <v>113</v>
      </c>
      <c r="W158" s="55">
        <f>N158*O158</f>
        <v>22.91999501108856</v>
      </c>
      <c r="X158" s="1">
        <f t="shared" si="2"/>
        <v>10529.310080945272</v>
      </c>
    </row>
    <row r="159" spans="3:24" x14ac:dyDescent="0.25">
      <c r="C159" s="19" t="s">
        <v>1831</v>
      </c>
      <c r="D159" s="6" t="s">
        <v>87</v>
      </c>
      <c r="E159" s="6" t="s">
        <v>90</v>
      </c>
      <c r="F159" s="48">
        <v>8.2099883105894094</v>
      </c>
      <c r="G159" s="8">
        <v>73.287047316868595</v>
      </c>
      <c r="H159" s="9">
        <v>0.98210955332100103</v>
      </c>
      <c r="I159" s="40">
        <v>5</v>
      </c>
      <c r="J159" s="7">
        <v>3</v>
      </c>
      <c r="K159" s="9">
        <v>1</v>
      </c>
      <c r="L159" s="39">
        <v>0.79026067955350798</v>
      </c>
      <c r="M159" s="47">
        <v>0</v>
      </c>
      <c r="N159" s="17">
        <v>0.173664891584287</v>
      </c>
      <c r="O159" s="7">
        <f>Q159/P159/N159</f>
        <v>85.451113995755804</v>
      </c>
      <c r="P159" s="7">
        <v>3.1781457295964572</v>
      </c>
      <c r="Q159" s="33">
        <v>47.163232753785174</v>
      </c>
      <c r="R159" s="41" t="s">
        <v>1675</v>
      </c>
      <c r="S159" s="33" t="s">
        <v>1675</v>
      </c>
      <c r="T159" s="45" t="s">
        <v>1675</v>
      </c>
      <c r="U159" s="55">
        <f>RANK(Q159,$Q$5:$Q$3209,0)</f>
        <v>155</v>
      </c>
      <c r="V159" s="55">
        <f>RANK(W159,$W$5:$W$3209,0)</f>
        <v>223</v>
      </c>
      <c r="W159" s="55">
        <f>N159*O159</f>
        <v>14.839858447829481</v>
      </c>
      <c r="X159" s="1">
        <f t="shared" si="2"/>
        <v>10482.130780374853</v>
      </c>
    </row>
    <row r="160" spans="3:24" x14ac:dyDescent="0.25">
      <c r="C160" s="19" t="s">
        <v>1832</v>
      </c>
      <c r="D160" s="6" t="s">
        <v>305</v>
      </c>
      <c r="E160" s="6" t="s">
        <v>126</v>
      </c>
      <c r="F160" s="48">
        <v>2.92248071365657</v>
      </c>
      <c r="G160" s="8">
        <v>81.095492831739804</v>
      </c>
      <c r="H160" s="9">
        <v>0.99744159925845999</v>
      </c>
      <c r="I160" s="40">
        <v>0</v>
      </c>
      <c r="J160" s="7">
        <v>0</v>
      </c>
      <c r="K160" s="9">
        <v>1</v>
      </c>
      <c r="L160" s="39">
        <v>1</v>
      </c>
      <c r="M160" s="47">
        <v>0</v>
      </c>
      <c r="N160" s="17">
        <v>0.19548740346518401</v>
      </c>
      <c r="O160" s="7">
        <f>Q160/P160/N160</f>
        <v>85.451113995755804</v>
      </c>
      <c r="P160" s="7">
        <v>2.811976945238901</v>
      </c>
      <c r="Q160" s="33">
        <v>46.972996190904233</v>
      </c>
      <c r="R160" s="41" t="s">
        <v>1675</v>
      </c>
      <c r="S160" s="33" t="s">
        <v>1675</v>
      </c>
      <c r="T160" s="45" t="s">
        <v>1676</v>
      </c>
      <c r="U160" s="55">
        <f>RANK(Q160,$Q$5:$Q$3209,0)</f>
        <v>156</v>
      </c>
      <c r="V160" s="55">
        <f>RANK(W160,$W$5:$W$3209,0)</f>
        <v>193</v>
      </c>
      <c r="W160" s="55">
        <f>N160*O160</f>
        <v>16.704616398237746</v>
      </c>
      <c r="X160" s="1">
        <f t="shared" si="2"/>
        <v>10434.967547621069</v>
      </c>
    </row>
    <row r="161" spans="3:24" x14ac:dyDescent="0.25">
      <c r="C161" s="19" t="s">
        <v>1833</v>
      </c>
      <c r="D161" s="6" t="s">
        <v>23</v>
      </c>
      <c r="E161" s="6" t="s">
        <v>19</v>
      </c>
      <c r="F161" s="48">
        <v>1.7633977482248899</v>
      </c>
      <c r="G161" s="8">
        <v>73.4410569037599</v>
      </c>
      <c r="H161" s="9">
        <v>0.192287557245233</v>
      </c>
      <c r="I161" s="40">
        <v>8</v>
      </c>
      <c r="J161" s="7">
        <v>4</v>
      </c>
      <c r="K161" s="9">
        <v>1</v>
      </c>
      <c r="L161" s="39">
        <v>1</v>
      </c>
      <c r="M161" s="47">
        <v>0</v>
      </c>
      <c r="N161" s="17">
        <v>0.125461266057976</v>
      </c>
      <c r="O161" s="7">
        <f>Q161/P161/N161</f>
        <v>102.13894746300707</v>
      </c>
      <c r="P161" s="7">
        <v>3.6540425217935502</v>
      </c>
      <c r="Q161" s="33">
        <v>46.824660889657423</v>
      </c>
      <c r="R161" s="41" t="s">
        <v>1675</v>
      </c>
      <c r="S161" s="33" t="s">
        <v>1675</v>
      </c>
      <c r="T161" s="45" t="s">
        <v>1675</v>
      </c>
      <c r="U161" s="55">
        <f>RANK(Q161,$Q$5:$Q$3209,0)</f>
        <v>157</v>
      </c>
      <c r="V161" s="55">
        <f>RANK(W161,$W$5:$W$3209,0)</f>
        <v>257</v>
      </c>
      <c r="W161" s="55">
        <f>N161*O161</f>
        <v>12.814481662537963</v>
      </c>
      <c r="X161" s="1">
        <f t="shared" si="2"/>
        <v>10387.994551430165</v>
      </c>
    </row>
    <row r="162" spans="3:24" x14ac:dyDescent="0.25">
      <c r="C162" s="19" t="s">
        <v>1834</v>
      </c>
      <c r="D162" s="6" t="s">
        <v>353</v>
      </c>
      <c r="E162" s="6" t="s">
        <v>16</v>
      </c>
      <c r="F162" s="48">
        <v>5.5827937688271403</v>
      </c>
      <c r="G162" s="8">
        <v>97.9949672510309</v>
      </c>
      <c r="H162" s="9">
        <v>0.998183273199579</v>
      </c>
      <c r="I162" s="40">
        <v>0</v>
      </c>
      <c r="J162" s="7">
        <v>0</v>
      </c>
      <c r="K162" s="9">
        <v>1</v>
      </c>
      <c r="L162" s="39">
        <v>1</v>
      </c>
      <c r="M162" s="47">
        <v>1</v>
      </c>
      <c r="N162" s="17">
        <v>0.23776951244609101</v>
      </c>
      <c r="O162" s="7">
        <f>Q162/P162/N162</f>
        <v>102.13894746300707</v>
      </c>
      <c r="P162" s="7">
        <v>1.9221060235409533</v>
      </c>
      <c r="Q162" s="33">
        <v>46.679359153994291</v>
      </c>
      <c r="R162" s="41" t="s">
        <v>1675</v>
      </c>
      <c r="S162" s="33" t="s">
        <v>1675</v>
      </c>
      <c r="T162" s="45" t="s">
        <v>1677</v>
      </c>
      <c r="U162" s="55">
        <f>RANK(Q162,$Q$5:$Q$3209,0)</f>
        <v>158</v>
      </c>
      <c r="V162" s="55">
        <f>RANK(W162,$W$5:$W$3209,0)</f>
        <v>97</v>
      </c>
      <c r="W162" s="55">
        <f>N162*O162</f>
        <v>24.285527740036095</v>
      </c>
      <c r="X162" s="1">
        <f t="shared" si="2"/>
        <v>10341.169890540508</v>
      </c>
    </row>
    <row r="163" spans="3:24" x14ac:dyDescent="0.25">
      <c r="C163" s="19" t="s">
        <v>1835</v>
      </c>
      <c r="D163" s="6" t="s">
        <v>371</v>
      </c>
      <c r="E163" s="6" t="s">
        <v>126</v>
      </c>
      <c r="F163" s="48">
        <v>0.82892952787790697</v>
      </c>
      <c r="G163" s="8">
        <v>87.146242159940499</v>
      </c>
      <c r="H163" s="9">
        <v>1</v>
      </c>
      <c r="I163" s="40">
        <v>0</v>
      </c>
      <c r="J163" s="7">
        <v>2</v>
      </c>
      <c r="K163" s="9">
        <v>1</v>
      </c>
      <c r="L163" s="39">
        <v>1</v>
      </c>
      <c r="M163" s="47">
        <v>0</v>
      </c>
      <c r="N163" s="17">
        <v>0.232242472757237</v>
      </c>
      <c r="O163" s="7">
        <f>Q163/P163/N163</f>
        <v>102.13894746300707</v>
      </c>
      <c r="P163" s="7">
        <v>1.9663746581729049</v>
      </c>
      <c r="Q163" s="33">
        <v>46.644376655822384</v>
      </c>
      <c r="R163" s="41" t="s">
        <v>1675</v>
      </c>
      <c r="S163" s="33" t="s">
        <v>1675</v>
      </c>
      <c r="T163" s="45" t="s">
        <v>1677</v>
      </c>
      <c r="U163" s="55">
        <f>RANK(Q163,$Q$5:$Q$3209,0)</f>
        <v>159</v>
      </c>
      <c r="V163" s="55">
        <f>RANK(W163,$W$5:$W$3209,0)</f>
        <v>104</v>
      </c>
      <c r="W163" s="55">
        <f>N163*O163</f>
        <v>23.72100172363028</v>
      </c>
      <c r="X163" s="1">
        <f t="shared" si="2"/>
        <v>10294.490531386515</v>
      </c>
    </row>
    <row r="164" spans="3:24" x14ac:dyDescent="0.25">
      <c r="C164" s="19" t="s">
        <v>1836</v>
      </c>
      <c r="D164" s="6" t="s">
        <v>51</v>
      </c>
      <c r="E164" s="6" t="s">
        <v>12</v>
      </c>
      <c r="F164" s="48">
        <v>7.8999265293568897</v>
      </c>
      <c r="G164" s="8">
        <v>65.756095245278104</v>
      </c>
      <c r="H164" s="9">
        <v>0.63086193750233299</v>
      </c>
      <c r="I164" s="40">
        <v>2</v>
      </c>
      <c r="J164" s="7">
        <v>4</v>
      </c>
      <c r="K164" s="9">
        <v>1</v>
      </c>
      <c r="L164" s="39">
        <v>1</v>
      </c>
      <c r="M164" s="47">
        <v>0</v>
      </c>
      <c r="N164" s="17">
        <v>0.17105080239068299</v>
      </c>
      <c r="O164" s="7">
        <f>Q164/P164/N164</f>
        <v>85.451113995755804</v>
      </c>
      <c r="P164" s="7">
        <v>3.1897647339053345</v>
      </c>
      <c r="Q164" s="33">
        <v>46.623137586596975</v>
      </c>
      <c r="R164" s="41" t="s">
        <v>1675</v>
      </c>
      <c r="S164" s="33" t="s">
        <v>1675</v>
      </c>
      <c r="T164" s="45" t="s">
        <v>1675</v>
      </c>
      <c r="U164" s="55">
        <f>RANK(Q164,$Q$5:$Q$3209,0)</f>
        <v>160</v>
      </c>
      <c r="V164" s="55">
        <f>RANK(W164,$W$5:$W$3209,0)</f>
        <v>224</v>
      </c>
      <c r="W164" s="55">
        <f>N164*O164</f>
        <v>14.616481614151752</v>
      </c>
      <c r="X164" s="1">
        <f t="shared" si="2"/>
        <v>10247.846154730692</v>
      </c>
    </row>
    <row r="165" spans="3:24" x14ac:dyDescent="0.25">
      <c r="C165" s="19" t="s">
        <v>1837</v>
      </c>
      <c r="D165" s="6" t="s">
        <v>49</v>
      </c>
      <c r="E165" s="6" t="s">
        <v>19</v>
      </c>
      <c r="F165" s="48">
        <v>16.1282002962467</v>
      </c>
      <c r="G165" s="8">
        <v>58.436321910512198</v>
      </c>
      <c r="H165" s="9">
        <v>0.355077088303136</v>
      </c>
      <c r="I165" s="40">
        <v>9</v>
      </c>
      <c r="J165" s="7">
        <v>10</v>
      </c>
      <c r="K165" s="9">
        <v>1</v>
      </c>
      <c r="L165" s="39">
        <v>1</v>
      </c>
      <c r="M165" s="47">
        <v>0</v>
      </c>
      <c r="N165" s="17">
        <v>0.274995170726135</v>
      </c>
      <c r="O165" s="7">
        <f>Q165/P165/N165</f>
        <v>65.391231023531006</v>
      </c>
      <c r="P165" s="7">
        <v>2.5855436256897502</v>
      </c>
      <c r="Q165" s="33">
        <v>46.493950656532476</v>
      </c>
      <c r="R165" s="41" t="s">
        <v>1675</v>
      </c>
      <c r="S165" s="33" t="s">
        <v>1675</v>
      </c>
      <c r="T165" s="45" t="s">
        <v>1676</v>
      </c>
      <c r="U165" s="55">
        <f>RANK(Q165,$Q$5:$Q$3209,0)</f>
        <v>161</v>
      </c>
      <c r="V165" s="55">
        <f>RANK(W165,$W$5:$W$3209,0)</f>
        <v>171</v>
      </c>
      <c r="W165" s="55">
        <f>N165*O165</f>
        <v>17.982272739308044</v>
      </c>
      <c r="X165" s="1">
        <f t="shared" si="2"/>
        <v>10201.223017144095</v>
      </c>
    </row>
    <row r="166" spans="3:24" x14ac:dyDescent="0.25">
      <c r="C166" s="19" t="s">
        <v>1838</v>
      </c>
      <c r="D166" s="6" t="s">
        <v>9</v>
      </c>
      <c r="E166" s="6" t="s">
        <v>12</v>
      </c>
      <c r="F166" s="48">
        <v>5.9236627604960326</v>
      </c>
      <c r="G166" s="8">
        <v>87.269068935233307</v>
      </c>
      <c r="H166" s="9">
        <v>0.224580322807576</v>
      </c>
      <c r="I166" s="40">
        <v>5</v>
      </c>
      <c r="J166" s="7">
        <v>8</v>
      </c>
      <c r="K166" s="9">
        <v>1</v>
      </c>
      <c r="L166" s="39">
        <v>0.88333971071908601</v>
      </c>
      <c r="M166" s="47">
        <v>0</v>
      </c>
      <c r="N166" s="17">
        <v>0.122784800412991</v>
      </c>
      <c r="O166" s="7">
        <f>Q166/P166/N166</f>
        <v>102.13894746300707</v>
      </c>
      <c r="P166" s="7">
        <v>3.706140373846571</v>
      </c>
      <c r="Q166" s="33">
        <v>46.47911513652361</v>
      </c>
      <c r="R166" s="41" t="s">
        <v>1675</v>
      </c>
      <c r="S166" s="33" t="s">
        <v>1675</v>
      </c>
      <c r="T166" s="45" t="s">
        <v>1675</v>
      </c>
      <c r="U166" s="55">
        <f>RANK(Q166,$Q$5:$Q$3209,0)</f>
        <v>162</v>
      </c>
      <c r="V166" s="55">
        <f>RANK(W166,$W$5:$W$3209,0)</f>
        <v>261</v>
      </c>
      <c r="W166" s="55">
        <f>N166*O166</f>
        <v>12.541110278638296</v>
      </c>
      <c r="X166" s="1">
        <f t="shared" si="2"/>
        <v>10154.729066487562</v>
      </c>
    </row>
    <row r="167" spans="3:24" x14ac:dyDescent="0.25">
      <c r="C167" s="19" t="s">
        <v>1839</v>
      </c>
      <c r="D167" s="6" t="s">
        <v>17</v>
      </c>
      <c r="E167" s="6" t="s">
        <v>19</v>
      </c>
      <c r="F167" s="48">
        <v>4.56232929661748</v>
      </c>
      <c r="G167" s="8">
        <v>78.340806137394594</v>
      </c>
      <c r="H167" s="9">
        <v>0.32427972763449597</v>
      </c>
      <c r="I167" s="40">
        <v>11</v>
      </c>
      <c r="J167" s="7">
        <v>4</v>
      </c>
      <c r="K167" s="9">
        <v>1</v>
      </c>
      <c r="L167" s="39">
        <v>1</v>
      </c>
      <c r="M167" s="47">
        <v>0</v>
      </c>
      <c r="N167" s="17">
        <v>0.18356121767877201</v>
      </c>
      <c r="O167" s="7">
        <f>Q167/P167/N167</f>
        <v>85.451113995755804</v>
      </c>
      <c r="P167" s="7">
        <v>2.9514392422411753</v>
      </c>
      <c r="Q167" s="33">
        <v>46.294831333691405</v>
      </c>
      <c r="R167" s="41" t="s">
        <v>1675</v>
      </c>
      <c r="S167" s="33" t="s">
        <v>1675</v>
      </c>
      <c r="T167" s="45" t="s">
        <v>1676</v>
      </c>
      <c r="U167" s="55">
        <f>RANK(Q167,$Q$5:$Q$3209,0)</f>
        <v>163</v>
      </c>
      <c r="V167" s="55">
        <f>RANK(W167,$W$5:$W$3209,0)</f>
        <v>206</v>
      </c>
      <c r="W167" s="55">
        <f>N167*O167</f>
        <v>15.685510537068494</v>
      </c>
      <c r="X167" s="1">
        <f t="shared" si="2"/>
        <v>10108.249951351037</v>
      </c>
    </row>
    <row r="168" spans="3:24" x14ac:dyDescent="0.25">
      <c r="C168" s="19" t="s">
        <v>1840</v>
      </c>
      <c r="D168" s="6" t="s">
        <v>481</v>
      </c>
      <c r="E168" s="6" t="s">
        <v>90</v>
      </c>
      <c r="F168" s="48">
        <v>4.3931442255573199</v>
      </c>
      <c r="G168" s="8">
        <v>65.946655116304996</v>
      </c>
      <c r="H168" s="9">
        <v>1</v>
      </c>
      <c r="I168" s="40">
        <v>5</v>
      </c>
      <c r="J168" s="7">
        <v>0</v>
      </c>
      <c r="K168" s="9">
        <v>1</v>
      </c>
      <c r="L168" s="39">
        <v>1</v>
      </c>
      <c r="M168" s="47">
        <v>0</v>
      </c>
      <c r="N168" s="17">
        <v>0.189989274467804</v>
      </c>
      <c r="O168" s="7">
        <f>Q168/P168/N168</f>
        <v>85.451113995755804</v>
      </c>
      <c r="P168" s="7">
        <v>2.8460157051555988</v>
      </c>
      <c r="Q168" s="33">
        <v>46.204481968361762</v>
      </c>
      <c r="R168" s="41" t="s">
        <v>1675</v>
      </c>
      <c r="S168" s="33" t="s">
        <v>1675</v>
      </c>
      <c r="T168" s="45" t="s">
        <v>1676</v>
      </c>
      <c r="U168" s="55">
        <f>RANK(Q168,$Q$5:$Q$3209,0)</f>
        <v>164</v>
      </c>
      <c r="V168" s="55">
        <f>RANK(W168,$W$5:$W$3209,0)</f>
        <v>201</v>
      </c>
      <c r="W168" s="55">
        <f>N168*O168</f>
        <v>16.234795150519258</v>
      </c>
      <c r="X168" s="1">
        <f t="shared" si="2"/>
        <v>10061.955120017346</v>
      </c>
    </row>
    <row r="169" spans="3:24" x14ac:dyDescent="0.25">
      <c r="C169" s="19" t="s">
        <v>1841</v>
      </c>
      <c r="D169" s="6" t="s">
        <v>209</v>
      </c>
      <c r="E169" s="6" t="s">
        <v>90</v>
      </c>
      <c r="F169" s="48">
        <v>1.83412895929257</v>
      </c>
      <c r="G169" s="8">
        <v>72.797989930355598</v>
      </c>
      <c r="H169" s="9">
        <v>0.17299839382093801</v>
      </c>
      <c r="I169" s="40">
        <v>1</v>
      </c>
      <c r="J169" s="7">
        <v>2</v>
      </c>
      <c r="K169" s="9">
        <v>1</v>
      </c>
      <c r="L169" s="39">
        <v>1</v>
      </c>
      <c r="M169" s="47">
        <v>0</v>
      </c>
      <c r="N169" s="17">
        <v>0.109423324731959</v>
      </c>
      <c r="O169" s="7">
        <f>Q169/P169/N169</f>
        <v>102.13894746300707</v>
      </c>
      <c r="P169" s="7">
        <v>4.1224873075461854</v>
      </c>
      <c r="Q169" s="33">
        <v>46.074497952335783</v>
      </c>
      <c r="R169" s="41" t="s">
        <v>1675</v>
      </c>
      <c r="S169" s="33" t="s">
        <v>1675</v>
      </c>
      <c r="T169" s="45" t="s">
        <v>1675</v>
      </c>
      <c r="U169" s="55">
        <f>RANK(Q169,$Q$5:$Q$3209,0)</f>
        <v>165</v>
      </c>
      <c r="V169" s="55">
        <f>RANK(W169,$W$5:$W$3209,0)</f>
        <v>288</v>
      </c>
      <c r="W169" s="55">
        <f>N169*O169</f>
        <v>11.176383216025123</v>
      </c>
      <c r="X169" s="1">
        <f t="shared" si="2"/>
        <v>10015.750638048985</v>
      </c>
    </row>
    <row r="170" spans="3:24" x14ac:dyDescent="0.25">
      <c r="C170" s="19" t="s">
        <v>1842</v>
      </c>
      <c r="D170" s="6" t="s">
        <v>31</v>
      </c>
      <c r="E170" s="6" t="s">
        <v>16</v>
      </c>
      <c r="F170" s="48">
        <v>8.5989960482919106</v>
      </c>
      <c r="G170" s="8">
        <v>94.858130303051993</v>
      </c>
      <c r="H170" s="9">
        <v>0.99907495701602</v>
      </c>
      <c r="I170" s="40">
        <v>4</v>
      </c>
      <c r="J170" s="7">
        <v>2</v>
      </c>
      <c r="K170" s="9">
        <v>1</v>
      </c>
      <c r="L170" s="39">
        <v>1</v>
      </c>
      <c r="M170" s="47">
        <v>0</v>
      </c>
      <c r="N170" s="17">
        <v>0.33402499974925098</v>
      </c>
      <c r="O170" s="7">
        <f>Q170/P170/N170</f>
        <v>85.451113995755804</v>
      </c>
      <c r="P170" s="7">
        <v>1.610241595620252</v>
      </c>
      <c r="Q170" s="33">
        <v>45.960817230401396</v>
      </c>
      <c r="R170" s="41" t="s">
        <v>1675</v>
      </c>
      <c r="S170" s="33" t="s">
        <v>1675</v>
      </c>
      <c r="T170" s="45" t="s">
        <v>1677</v>
      </c>
      <c r="U170" s="55">
        <f>RANK(Q170,$Q$5:$Q$3209,0)</f>
        <v>166</v>
      </c>
      <c r="V170" s="55">
        <f>RANK(W170,$W$5:$W$3209,0)</f>
        <v>71</v>
      </c>
      <c r="W170" s="55">
        <f>N170*O170</f>
        <v>28.542808331005549</v>
      </c>
      <c r="X170" s="1">
        <f t="shared" si="2"/>
        <v>9969.6761400966498</v>
      </c>
    </row>
    <row r="171" spans="3:24" x14ac:dyDescent="0.25">
      <c r="C171" s="19" t="s">
        <v>1843</v>
      </c>
      <c r="D171" s="6" t="s">
        <v>305</v>
      </c>
      <c r="E171" s="6" t="s">
        <v>126</v>
      </c>
      <c r="F171" s="48">
        <v>8.0987563128932916</v>
      </c>
      <c r="G171" s="8">
        <v>80.284121540633606</v>
      </c>
      <c r="H171" s="9">
        <v>1</v>
      </c>
      <c r="I171" s="40">
        <v>2</v>
      </c>
      <c r="J171" s="7">
        <v>7</v>
      </c>
      <c r="K171" s="9">
        <v>1</v>
      </c>
      <c r="L171" s="39">
        <v>0.98103986609077498</v>
      </c>
      <c r="M171" s="47">
        <v>0</v>
      </c>
      <c r="N171" s="17">
        <v>0.218283113150333</v>
      </c>
      <c r="O171" s="7">
        <f>Q171/P171/N171</f>
        <v>65.391231023531006</v>
      </c>
      <c r="P171" s="7">
        <v>3.198746998719193</v>
      </c>
      <c r="Q171" s="33">
        <v>45.65827964621964</v>
      </c>
      <c r="R171" s="41" t="s">
        <v>1675</v>
      </c>
      <c r="S171" s="33" t="s">
        <v>1675</v>
      </c>
      <c r="T171" s="45" t="s">
        <v>1675</v>
      </c>
      <c r="U171" s="55">
        <f>RANK(Q171,$Q$5:$Q$3209,0)</f>
        <v>167</v>
      </c>
      <c r="V171" s="55">
        <f>RANK(W171,$W$5:$W$3209,0)</f>
        <v>228</v>
      </c>
      <c r="W171" s="55">
        <f>N171*O171</f>
        <v>14.273801480548984</v>
      </c>
      <c r="X171" s="1">
        <f t="shared" si="2"/>
        <v>9923.7153228662482</v>
      </c>
    </row>
    <row r="172" spans="3:24" x14ac:dyDescent="0.25">
      <c r="C172" s="19" t="s">
        <v>1844</v>
      </c>
      <c r="D172" s="6" t="s">
        <v>585</v>
      </c>
      <c r="E172" s="6" t="s">
        <v>39</v>
      </c>
      <c r="F172" s="48">
        <v>8.3043426923317902</v>
      </c>
      <c r="G172" s="8">
        <v>82.965927814538901</v>
      </c>
      <c r="H172" s="9">
        <v>1</v>
      </c>
      <c r="I172" s="40">
        <v>2</v>
      </c>
      <c r="J172" s="7">
        <v>3</v>
      </c>
      <c r="K172" s="9">
        <v>1</v>
      </c>
      <c r="L172" s="39">
        <v>1</v>
      </c>
      <c r="M172" s="47">
        <v>0</v>
      </c>
      <c r="N172" s="17">
        <v>0.235622606734531</v>
      </c>
      <c r="O172" s="7">
        <f>Q172/P172/N172</f>
        <v>85.451113995755804</v>
      </c>
      <c r="P172" s="7">
        <v>2.2543238714457696</v>
      </c>
      <c r="Q172" s="33">
        <v>45.389039767095156</v>
      </c>
      <c r="R172" s="41" t="s">
        <v>1675</v>
      </c>
      <c r="S172" s="33" t="s">
        <v>1675</v>
      </c>
      <c r="T172" s="45" t="s">
        <v>1676</v>
      </c>
      <c r="U172" s="55">
        <f>RANK(Q172,$Q$5:$Q$3209,0)</f>
        <v>168</v>
      </c>
      <c r="V172" s="55">
        <f>RANK(W172,$W$5:$W$3209,0)</f>
        <v>149</v>
      </c>
      <c r="W172" s="55">
        <f>N172*O172</f>
        <v>20.134214228049547</v>
      </c>
      <c r="X172" s="1">
        <f t="shared" si="2"/>
        <v>9878.0570432200293</v>
      </c>
    </row>
    <row r="173" spans="3:24" x14ac:dyDescent="0.25">
      <c r="C173" s="19" t="s">
        <v>1845</v>
      </c>
      <c r="D173" s="6" t="s">
        <v>231</v>
      </c>
      <c r="E173" s="6" t="s">
        <v>115</v>
      </c>
      <c r="F173" s="48">
        <v>20.092254435466501</v>
      </c>
      <c r="G173" s="8">
        <v>57.608901643708698</v>
      </c>
      <c r="H173" s="9">
        <v>0.83757173988350797</v>
      </c>
      <c r="I173" s="40">
        <v>25</v>
      </c>
      <c r="J173" s="7">
        <v>2</v>
      </c>
      <c r="K173" s="9">
        <v>1</v>
      </c>
      <c r="L173" s="39">
        <v>1</v>
      </c>
      <c r="M173" s="47">
        <v>1</v>
      </c>
      <c r="N173" s="17">
        <v>0.56670207588400301</v>
      </c>
      <c r="O173" s="7">
        <f>Q173/P173/N173</f>
        <v>47.636719618242658</v>
      </c>
      <c r="P173" s="7">
        <v>1.6788565858905675</v>
      </c>
      <c r="Q173" s="33">
        <v>45.322123454704652</v>
      </c>
      <c r="R173" s="41" t="s">
        <v>1675</v>
      </c>
      <c r="S173" s="33" t="s">
        <v>1675</v>
      </c>
      <c r="T173" s="45" t="s">
        <v>1677</v>
      </c>
      <c r="U173" s="55">
        <f>RANK(Q173,$Q$5:$Q$3209,0)</f>
        <v>169</v>
      </c>
      <c r="V173" s="55">
        <f>RANK(W173,$W$5:$W$3209,0)</f>
        <v>83</v>
      </c>
      <c r="W173" s="55">
        <f>N173*O173</f>
        <v>26.995827895962325</v>
      </c>
      <c r="X173" s="1">
        <f t="shared" si="2"/>
        <v>9832.6680034529345</v>
      </c>
    </row>
    <row r="174" spans="3:24" x14ac:dyDescent="0.25">
      <c r="C174" s="19" t="s">
        <v>1846</v>
      </c>
      <c r="D174" s="6" t="s">
        <v>184</v>
      </c>
      <c r="E174" s="6" t="s">
        <v>27</v>
      </c>
      <c r="F174" s="48">
        <v>0.18205285333490101</v>
      </c>
      <c r="G174" s="8">
        <v>47.718882465805997</v>
      </c>
      <c r="H174" s="9">
        <v>1</v>
      </c>
      <c r="I174" s="40">
        <v>3</v>
      </c>
      <c r="J174" s="7">
        <v>0</v>
      </c>
      <c r="K174" s="9">
        <v>1</v>
      </c>
      <c r="L174" s="39">
        <v>1</v>
      </c>
      <c r="M174" s="47">
        <v>0</v>
      </c>
      <c r="N174" s="17">
        <v>0.187295847446703</v>
      </c>
      <c r="O174" s="7">
        <f>Q174/P174/N174</f>
        <v>65.391231023531006</v>
      </c>
      <c r="P174" s="7">
        <v>3.6861884709448027</v>
      </c>
      <c r="Q174" s="33">
        <v>45.146615526111965</v>
      </c>
      <c r="R174" s="41" t="s">
        <v>1675</v>
      </c>
      <c r="S174" s="33" t="s">
        <v>1675</v>
      </c>
      <c r="T174" s="45" t="s">
        <v>1675</v>
      </c>
      <c r="U174" s="55">
        <f>RANK(Q174,$Q$5:$Q$3209,0)</f>
        <v>170</v>
      </c>
      <c r="V174" s="55">
        <f>RANK(W174,$W$5:$W$3209,0)</f>
        <v>269</v>
      </c>
      <c r="W174" s="55">
        <f>N174*O174</f>
        <v>12.247506030135375</v>
      </c>
      <c r="X174" s="1">
        <f t="shared" si="2"/>
        <v>9787.3458799982291</v>
      </c>
    </row>
    <row r="175" spans="3:24" x14ac:dyDescent="0.25">
      <c r="C175" s="19" t="s">
        <v>1847</v>
      </c>
      <c r="D175" s="6" t="s">
        <v>81</v>
      </c>
      <c r="E175" s="6" t="s">
        <v>27</v>
      </c>
      <c r="F175" s="48">
        <v>0.90399861483003097</v>
      </c>
      <c r="G175" s="8">
        <v>67.000416398989401</v>
      </c>
      <c r="H175" s="9">
        <v>1</v>
      </c>
      <c r="I175" s="40">
        <v>0</v>
      </c>
      <c r="J175" s="7">
        <v>0</v>
      </c>
      <c r="K175" s="9">
        <v>1</v>
      </c>
      <c r="L175" s="39">
        <v>1</v>
      </c>
      <c r="M175" s="47">
        <v>0</v>
      </c>
      <c r="N175" s="17">
        <v>0.18107902251420999</v>
      </c>
      <c r="O175" s="7">
        <f>Q175/P175/N175</f>
        <v>65.391231023531006</v>
      </c>
      <c r="P175" s="7">
        <v>3.8120653628146561</v>
      </c>
      <c r="Q175" s="33">
        <v>45.138590462149857</v>
      </c>
      <c r="R175" s="41" t="s">
        <v>1675</v>
      </c>
      <c r="S175" s="33" t="s">
        <v>1675</v>
      </c>
      <c r="T175" s="45" t="s">
        <v>1675</v>
      </c>
      <c r="U175" s="55">
        <f>RANK(Q175,$Q$5:$Q$3209,0)</f>
        <v>171</v>
      </c>
      <c r="V175" s="55">
        <f>RANK(W175,$W$5:$W$3209,0)</f>
        <v>277</v>
      </c>
      <c r="W175" s="55">
        <f>N175*O175</f>
        <v>11.840980194741878</v>
      </c>
      <c r="X175" s="1">
        <f t="shared" si="2"/>
        <v>9742.1992644721176</v>
      </c>
    </row>
    <row r="176" spans="3:24" x14ac:dyDescent="0.25">
      <c r="C176" s="19" t="s">
        <v>1848</v>
      </c>
      <c r="D176" s="6" t="s">
        <v>245</v>
      </c>
      <c r="E176" s="6" t="s">
        <v>90</v>
      </c>
      <c r="F176" s="48">
        <v>17.3344913602403</v>
      </c>
      <c r="G176" s="8">
        <v>90.575192215425801</v>
      </c>
      <c r="H176" s="9">
        <v>0.98761321143902103</v>
      </c>
      <c r="I176" s="40">
        <v>12</v>
      </c>
      <c r="J176" s="7">
        <v>12</v>
      </c>
      <c r="K176" s="9">
        <v>1</v>
      </c>
      <c r="L176" s="39">
        <v>1</v>
      </c>
      <c r="M176" s="47">
        <v>0</v>
      </c>
      <c r="N176" s="17">
        <v>0.65825660011893505</v>
      </c>
      <c r="O176" s="7">
        <f>Q176/P176/N176</f>
        <v>102.13894746300707</v>
      </c>
      <c r="P176" s="7">
        <v>0.67025751470662154</v>
      </c>
      <c r="Q176" s="33">
        <v>45.063849968932175</v>
      </c>
      <c r="R176" s="41" t="s">
        <v>1675</v>
      </c>
      <c r="S176" s="33" t="s">
        <v>1675</v>
      </c>
      <c r="T176" s="45" t="s">
        <v>1677</v>
      </c>
      <c r="U176" s="55">
        <f>RANK(Q176,$Q$5:$Q$3209,0)</f>
        <v>172</v>
      </c>
      <c r="V176" s="55">
        <f>RANK(W176,$W$5:$W$3209,0)</f>
        <v>3</v>
      </c>
      <c r="W176" s="55">
        <f>N176*O176</f>
        <v>67.233636296725564</v>
      </c>
      <c r="X176" s="1">
        <f t="shared" si="2"/>
        <v>9697.0606740099684</v>
      </c>
    </row>
    <row r="177" spans="3:24" x14ac:dyDescent="0.25">
      <c r="C177" s="19" t="s">
        <v>1849</v>
      </c>
      <c r="D177" s="6" t="s">
        <v>53</v>
      </c>
      <c r="E177" s="6" t="s">
        <v>12</v>
      </c>
      <c r="F177" s="48">
        <v>0.27569863390349297</v>
      </c>
      <c r="G177" s="8">
        <v>81.164176832167797</v>
      </c>
      <c r="H177" s="9">
        <v>0.575590041179732</v>
      </c>
      <c r="I177" s="40">
        <v>3</v>
      </c>
      <c r="J177" s="7">
        <v>0</v>
      </c>
      <c r="K177" s="9">
        <v>1</v>
      </c>
      <c r="L177" s="39">
        <v>1</v>
      </c>
      <c r="M177" s="47">
        <v>0</v>
      </c>
      <c r="N177" s="17">
        <v>0.16950900326631199</v>
      </c>
      <c r="O177" s="7">
        <f>Q177/P177/N177</f>
        <v>65.391231023531006</v>
      </c>
      <c r="P177" s="7">
        <v>4.0603939845030581</v>
      </c>
      <c r="Q177" s="33">
        <v>45.007040798981436</v>
      </c>
      <c r="R177" s="41" t="s">
        <v>1675</v>
      </c>
      <c r="S177" s="33" t="s">
        <v>1675</v>
      </c>
      <c r="T177" s="45" t="s">
        <v>1675</v>
      </c>
      <c r="U177" s="55">
        <f>RANK(Q177,$Q$5:$Q$3209,0)</f>
        <v>173</v>
      </c>
      <c r="V177" s="55">
        <f>RANK(W177,$W$5:$W$3209,0)</f>
        <v>292</v>
      </c>
      <c r="W177" s="55">
        <f>N177*O177</f>
        <v>11.08440239315588</v>
      </c>
      <c r="X177" s="1">
        <f t="shared" si="2"/>
        <v>9651.9968240410362</v>
      </c>
    </row>
    <row r="178" spans="3:24" x14ac:dyDescent="0.25">
      <c r="C178" s="19" t="s">
        <v>1850</v>
      </c>
      <c r="D178" s="6" t="s">
        <v>213</v>
      </c>
      <c r="E178" s="6" t="s">
        <v>16</v>
      </c>
      <c r="F178" s="48">
        <v>5.6702820921211901</v>
      </c>
      <c r="G178" s="8">
        <v>93.998798021002003</v>
      </c>
      <c r="H178" s="9">
        <v>0.79025472466035596</v>
      </c>
      <c r="I178" s="40">
        <v>2</v>
      </c>
      <c r="J178" s="7">
        <v>2</v>
      </c>
      <c r="K178" s="9">
        <v>1</v>
      </c>
      <c r="L178" s="39">
        <v>1</v>
      </c>
      <c r="M178" s="47">
        <v>0</v>
      </c>
      <c r="N178" s="17">
        <v>0.19325470683207999</v>
      </c>
      <c r="O178" s="7">
        <f>Q178/P178/N178</f>
        <v>102.13894746300707</v>
      </c>
      <c r="P178" s="7">
        <v>2.2784515081555834</v>
      </c>
      <c r="Q178" s="33">
        <v>44.973972332760141</v>
      </c>
      <c r="R178" s="41" t="s">
        <v>1675</v>
      </c>
      <c r="S178" s="33" t="s">
        <v>1675</v>
      </c>
      <c r="T178" s="45" t="s">
        <v>1676</v>
      </c>
      <c r="U178" s="55">
        <f>RANK(Q178,$Q$5:$Q$3209,0)</f>
        <v>174</v>
      </c>
      <c r="V178" s="55">
        <f>RANK(W178,$W$5:$W$3209,0)</f>
        <v>153</v>
      </c>
      <c r="W178" s="55">
        <f>N178*O178</f>
        <v>19.738832348100651</v>
      </c>
      <c r="X178" s="1">
        <f t="shared" si="2"/>
        <v>9606.9897832420556</v>
      </c>
    </row>
    <row r="179" spans="3:24" x14ac:dyDescent="0.25">
      <c r="C179" s="19" t="s">
        <v>1851</v>
      </c>
      <c r="D179" s="6" t="s">
        <v>211</v>
      </c>
      <c r="E179" s="6" t="s">
        <v>39</v>
      </c>
      <c r="F179" s="48">
        <v>2.0939273612412399</v>
      </c>
      <c r="G179" s="8">
        <v>90.473577324144401</v>
      </c>
      <c r="H179" s="9">
        <v>0.313852124355326</v>
      </c>
      <c r="I179" s="40">
        <v>1</v>
      </c>
      <c r="J179" s="7">
        <v>0</v>
      </c>
      <c r="K179" s="9">
        <v>1</v>
      </c>
      <c r="L179" s="39">
        <v>1</v>
      </c>
      <c r="M179" s="47">
        <v>0</v>
      </c>
      <c r="N179" s="17">
        <v>0.14580482433901701</v>
      </c>
      <c r="O179" s="7">
        <f>Q179/P179/N179</f>
        <v>102.13894746300707</v>
      </c>
      <c r="P179" s="7">
        <v>3.004714945666882</v>
      </c>
      <c r="Q179" s="33">
        <v>44.747270506246188</v>
      </c>
      <c r="R179" s="41" t="s">
        <v>1675</v>
      </c>
      <c r="S179" s="33" t="s">
        <v>1675</v>
      </c>
      <c r="T179" s="45" t="s">
        <v>1676</v>
      </c>
      <c r="U179" s="55">
        <f>RANK(Q179,$Q$5:$Q$3209,0)</f>
        <v>175</v>
      </c>
      <c r="V179" s="55">
        <f>RANK(W179,$W$5:$W$3209,0)</f>
        <v>221</v>
      </c>
      <c r="W179" s="55">
        <f>N179*O179</f>
        <v>14.892351293015833</v>
      </c>
      <c r="X179" s="1">
        <f t="shared" si="2"/>
        <v>9562.0158109092954</v>
      </c>
    </row>
    <row r="180" spans="3:24" x14ac:dyDescent="0.25">
      <c r="C180" s="19" t="s">
        <v>1852</v>
      </c>
      <c r="D180" s="6" t="s">
        <v>471</v>
      </c>
      <c r="E180" s="6" t="s">
        <v>126</v>
      </c>
      <c r="F180" s="48">
        <v>2.2224608567862001</v>
      </c>
      <c r="G180" s="8">
        <v>89.092834352567493</v>
      </c>
      <c r="H180" s="9">
        <v>1</v>
      </c>
      <c r="I180" s="40">
        <v>0</v>
      </c>
      <c r="J180" s="7">
        <v>0</v>
      </c>
      <c r="K180" s="9">
        <v>1</v>
      </c>
      <c r="L180" s="39">
        <v>1</v>
      </c>
      <c r="M180" s="47">
        <v>0</v>
      </c>
      <c r="N180" s="17">
        <v>0.20457864843836099</v>
      </c>
      <c r="O180" s="7">
        <f>Q180/P180/N180</f>
        <v>102.13894746300707</v>
      </c>
      <c r="P180" s="7">
        <v>2.1398621184108015</v>
      </c>
      <c r="Q180" s="33">
        <v>44.713377247730207</v>
      </c>
      <c r="R180" s="41" t="s">
        <v>1675</v>
      </c>
      <c r="S180" s="33" t="s">
        <v>1675</v>
      </c>
      <c r="T180" s="45" t="s">
        <v>1677</v>
      </c>
      <c r="U180" s="55">
        <f>RANK(Q180,$Q$5:$Q$3209,0)</f>
        <v>176</v>
      </c>
      <c r="V180" s="55">
        <f>RANK(W180,$W$5:$W$3209,0)</f>
        <v>141</v>
      </c>
      <c r="W180" s="55">
        <f>N180*O180</f>
        <v>20.895447824898746</v>
      </c>
      <c r="X180" s="1">
        <f t="shared" si="2"/>
        <v>9517.268540403049</v>
      </c>
    </row>
    <row r="181" spans="3:24" x14ac:dyDescent="0.25">
      <c r="C181" s="19" t="s">
        <v>1853</v>
      </c>
      <c r="D181" s="6" t="s">
        <v>17</v>
      </c>
      <c r="E181" s="6" t="s">
        <v>19</v>
      </c>
      <c r="F181" s="48">
        <v>1.2316440337416501</v>
      </c>
      <c r="G181" s="8">
        <v>65.332042794425206</v>
      </c>
      <c r="H181" s="9">
        <v>0.67797873732052305</v>
      </c>
      <c r="I181" s="40">
        <v>0</v>
      </c>
      <c r="J181" s="7">
        <v>1</v>
      </c>
      <c r="K181" s="9">
        <v>1</v>
      </c>
      <c r="L181" s="39">
        <v>1</v>
      </c>
      <c r="M181" s="47">
        <v>0</v>
      </c>
      <c r="N181" s="17">
        <v>0.14613767193694899</v>
      </c>
      <c r="O181" s="7">
        <f>Q181/P181/N181</f>
        <v>85.451113995755804</v>
      </c>
      <c r="P181" s="7">
        <v>3.5696162090237307</v>
      </c>
      <c r="Q181" s="33">
        <v>44.576035265112843</v>
      </c>
      <c r="R181" s="41" t="s">
        <v>1675</v>
      </c>
      <c r="S181" s="33" t="s">
        <v>1675</v>
      </c>
      <c r="T181" s="45" t="s">
        <v>1675</v>
      </c>
      <c r="U181" s="55">
        <f>RANK(Q181,$Q$5:$Q$3209,0)</f>
        <v>177</v>
      </c>
      <c r="V181" s="55">
        <f>RANK(W181,$W$5:$W$3209,0)</f>
        <v>262</v>
      </c>
      <c r="W181" s="55">
        <f>N181*O181</f>
        <v>12.487626863758592</v>
      </c>
      <c r="X181" s="1">
        <f t="shared" si="2"/>
        <v>9472.555163155319</v>
      </c>
    </row>
    <row r="182" spans="3:24" x14ac:dyDescent="0.25">
      <c r="C182" s="19" t="s">
        <v>1854</v>
      </c>
      <c r="D182" s="6" t="s">
        <v>315</v>
      </c>
      <c r="E182" s="6" t="s">
        <v>19</v>
      </c>
      <c r="F182" s="48">
        <v>12.2375505667575</v>
      </c>
      <c r="G182" s="8">
        <v>47.352478926479201</v>
      </c>
      <c r="H182" s="9">
        <v>0.63100922057213604</v>
      </c>
      <c r="I182" s="40">
        <v>7</v>
      </c>
      <c r="J182" s="7">
        <v>19</v>
      </c>
      <c r="K182" s="9">
        <v>1</v>
      </c>
      <c r="L182" s="39">
        <v>1</v>
      </c>
      <c r="M182" s="47">
        <v>0</v>
      </c>
      <c r="N182" s="17">
        <v>0.43673439604106001</v>
      </c>
      <c r="O182" s="7">
        <f>Q182/P182/N182</f>
        <v>47.636719618242658</v>
      </c>
      <c r="P182" s="7">
        <v>2.1421548471754739</v>
      </c>
      <c r="Q182" s="33">
        <v>44.566661820317243</v>
      </c>
      <c r="R182" s="41" t="s">
        <v>1675</v>
      </c>
      <c r="S182" s="33" t="s">
        <v>1675</v>
      </c>
      <c r="T182" s="45" t="s">
        <v>1677</v>
      </c>
      <c r="U182" s="55">
        <f>RANK(Q182,$Q$5:$Q$3209,0)</f>
        <v>178</v>
      </c>
      <c r="V182" s="55">
        <f>RANK(W182,$W$5:$W$3209,0)</f>
        <v>142</v>
      </c>
      <c r="W182" s="55">
        <f>N182*O182</f>
        <v>20.804593971850522</v>
      </c>
      <c r="X182" s="1">
        <f t="shared" si="2"/>
        <v>9427.9791278902067</v>
      </c>
    </row>
    <row r="183" spans="3:24" x14ac:dyDescent="0.25">
      <c r="C183" s="19" t="s">
        <v>1855</v>
      </c>
      <c r="D183" s="6" t="s">
        <v>17</v>
      </c>
      <c r="E183" s="6" t="s">
        <v>19</v>
      </c>
      <c r="F183" s="48">
        <v>0.72386696726539301</v>
      </c>
      <c r="G183" s="8">
        <v>90</v>
      </c>
      <c r="H183" s="9">
        <v>0.37427409248777299</v>
      </c>
      <c r="I183" s="40">
        <v>0</v>
      </c>
      <c r="J183" s="7">
        <v>0</v>
      </c>
      <c r="K183" s="9">
        <v>1</v>
      </c>
      <c r="L183" s="39">
        <v>1</v>
      </c>
      <c r="M183" s="47">
        <v>0</v>
      </c>
      <c r="N183" s="17">
        <v>0.133764345073693</v>
      </c>
      <c r="O183" s="7">
        <f>Q183/P183/N183</f>
        <v>102.13894746300707</v>
      </c>
      <c r="P183" s="7">
        <v>3.2599963354760924</v>
      </c>
      <c r="Q183" s="33">
        <v>44.539861022592895</v>
      </c>
      <c r="R183" s="41" t="s">
        <v>1675</v>
      </c>
      <c r="S183" s="33" t="s">
        <v>1675</v>
      </c>
      <c r="T183" s="45" t="s">
        <v>1675</v>
      </c>
      <c r="U183" s="55">
        <f>RANK(Q183,$Q$5:$Q$3209,0)</f>
        <v>179</v>
      </c>
      <c r="V183" s="55">
        <f>RANK(W183,$W$5:$W$3209,0)</f>
        <v>234</v>
      </c>
      <c r="W183" s="55">
        <f>N183*O183</f>
        <v>13.662549413905479</v>
      </c>
      <c r="X183" s="1">
        <f t="shared" si="2"/>
        <v>9383.412466069889</v>
      </c>
    </row>
    <row r="184" spans="3:24" x14ac:dyDescent="0.25">
      <c r="C184" s="19" t="s">
        <v>1856</v>
      </c>
      <c r="D184" s="6" t="s">
        <v>351</v>
      </c>
      <c r="E184" s="6" t="s">
        <v>16</v>
      </c>
      <c r="F184" s="48">
        <v>19.873916576939259</v>
      </c>
      <c r="G184" s="8">
        <v>59.7898222945188</v>
      </c>
      <c r="H184" s="9">
        <v>0.71673037829584696</v>
      </c>
      <c r="I184" s="40">
        <v>4</v>
      </c>
      <c r="J184" s="7">
        <v>4</v>
      </c>
      <c r="K184" s="9">
        <v>0.999999999999998</v>
      </c>
      <c r="L184" s="39">
        <v>0.991002628020481</v>
      </c>
      <c r="M184" s="47">
        <v>0</v>
      </c>
      <c r="N184" s="17">
        <v>0.19737702173431301</v>
      </c>
      <c r="O184" s="7">
        <f>Q184/P184/N184</f>
        <v>85.451113995755804</v>
      </c>
      <c r="P184" s="7">
        <v>2.6384698491048111</v>
      </c>
      <c r="Q184" s="33">
        <v>44.500660397535128</v>
      </c>
      <c r="R184" s="41" t="s">
        <v>1675</v>
      </c>
      <c r="S184" s="33" t="s">
        <v>1675</v>
      </c>
      <c r="T184" s="45" t="s">
        <v>1676</v>
      </c>
      <c r="U184" s="55">
        <f>RANK(Q184,$Q$5:$Q$3209,0)</f>
        <v>180</v>
      </c>
      <c r="V184" s="55">
        <f>RANK(W184,$W$5:$W$3209,0)</f>
        <v>190</v>
      </c>
      <c r="W184" s="55">
        <f>N184*O184</f>
        <v>16.866086384361552</v>
      </c>
      <c r="X184" s="1">
        <f t="shared" si="2"/>
        <v>9338.872605047296</v>
      </c>
    </row>
    <row r="185" spans="3:24" x14ac:dyDescent="0.25">
      <c r="C185" s="19" t="s">
        <v>1857</v>
      </c>
      <c r="D185" s="6" t="s">
        <v>507</v>
      </c>
      <c r="E185" s="6" t="s">
        <v>131</v>
      </c>
      <c r="F185" s="48">
        <v>29.398413636453888</v>
      </c>
      <c r="G185" s="8">
        <v>69.662554688307395</v>
      </c>
      <c r="H185" s="9">
        <v>1</v>
      </c>
      <c r="I185" s="40">
        <v>19</v>
      </c>
      <c r="J185" s="7">
        <v>14</v>
      </c>
      <c r="K185" s="9">
        <v>1</v>
      </c>
      <c r="L185" s="39">
        <v>0.85030234327017795</v>
      </c>
      <c r="M185" s="47">
        <v>1</v>
      </c>
      <c r="N185" s="17">
        <v>0.25809280341285601</v>
      </c>
      <c r="O185" s="7">
        <f>Q185/P185/N185</f>
        <v>85.451113995755804</v>
      </c>
      <c r="P185" s="7">
        <v>2.0025753802915798</v>
      </c>
      <c r="Q185" s="33">
        <v>44.165433386635804</v>
      </c>
      <c r="R185" s="41" t="s">
        <v>1675</v>
      </c>
      <c r="S185" s="33" t="s">
        <v>1675</v>
      </c>
      <c r="T185" s="45" t="s">
        <v>1677</v>
      </c>
      <c r="U185" s="55">
        <f>RANK(Q185,$Q$5:$Q$3209,0)</f>
        <v>181</v>
      </c>
      <c r="V185" s="55">
        <f>RANK(W185,$W$5:$W$3209,0)</f>
        <v>121</v>
      </c>
      <c r="W185" s="55">
        <f>N185*O185</f>
        <v>22.054317565916151</v>
      </c>
      <c r="X185" s="1">
        <f t="shared" si="2"/>
        <v>9294.3719446497616</v>
      </c>
    </row>
    <row r="186" spans="3:24" x14ac:dyDescent="0.25">
      <c r="C186" s="19" t="s">
        <v>1858</v>
      </c>
      <c r="D186" s="6" t="s">
        <v>77</v>
      </c>
      <c r="E186" s="6" t="s">
        <v>12</v>
      </c>
      <c r="F186" s="48">
        <v>1.2766135246100201</v>
      </c>
      <c r="G186" s="8">
        <v>60.366435018405298</v>
      </c>
      <c r="H186" s="9">
        <v>0.19354050687211299</v>
      </c>
      <c r="I186" s="40">
        <v>1</v>
      </c>
      <c r="J186" s="7">
        <v>3</v>
      </c>
      <c r="K186" s="9">
        <v>1</v>
      </c>
      <c r="L186" s="39">
        <v>1</v>
      </c>
      <c r="M186" s="47">
        <v>0</v>
      </c>
      <c r="N186" s="17">
        <v>0.104916557788082</v>
      </c>
      <c r="O186" s="7">
        <f>Q186/P186/N186</f>
        <v>85.451113995755804</v>
      </c>
      <c r="P186" s="7">
        <v>4.9244898362618024</v>
      </c>
      <c r="Q186" s="33">
        <v>44.149217203800205</v>
      </c>
      <c r="R186" s="41" t="s">
        <v>1675</v>
      </c>
      <c r="S186" s="33" t="s">
        <v>1675</v>
      </c>
      <c r="T186" s="45" t="s">
        <v>1675</v>
      </c>
      <c r="U186" s="55">
        <f>RANK(Q186,$Q$5:$Q$3209,0)</f>
        <v>182</v>
      </c>
      <c r="V186" s="55">
        <f>RANK(W186,$W$5:$W$3209,0)</f>
        <v>340</v>
      </c>
      <c r="W186" s="55">
        <f>N186*O186</f>
        <v>8.9652367395916954</v>
      </c>
      <c r="X186" s="1">
        <f t="shared" si="2"/>
        <v>9250.2065112631262</v>
      </c>
    </row>
    <row r="187" spans="3:24" x14ac:dyDescent="0.25">
      <c r="C187" s="19" t="s">
        <v>1859</v>
      </c>
      <c r="D187" s="6" t="s">
        <v>105</v>
      </c>
      <c r="E187" s="6" t="s">
        <v>16</v>
      </c>
      <c r="F187" s="48">
        <v>18.093906425432301</v>
      </c>
      <c r="G187" s="8">
        <v>92.7973504266498</v>
      </c>
      <c r="H187" s="9">
        <v>0.39161250665001801</v>
      </c>
      <c r="I187" s="40">
        <v>4</v>
      </c>
      <c r="J187" s="7">
        <v>24</v>
      </c>
      <c r="K187" s="9">
        <v>1</v>
      </c>
      <c r="L187" s="39">
        <v>1</v>
      </c>
      <c r="M187" s="47">
        <v>1</v>
      </c>
      <c r="N187" s="17">
        <v>0.48104114217176702</v>
      </c>
      <c r="O187" s="7">
        <f>Q187/P187/N187</f>
        <v>65.391231023530992</v>
      </c>
      <c r="P187" s="7">
        <v>1.4000323635004779</v>
      </c>
      <c r="Q187" s="33">
        <v>44.03923946555151</v>
      </c>
      <c r="R187" s="41" t="s">
        <v>1675</v>
      </c>
      <c r="S187" s="33" t="s">
        <v>1675</v>
      </c>
      <c r="T187" s="45" t="s">
        <v>1677</v>
      </c>
      <c r="U187" s="55">
        <f>RANK(Q187,$Q$5:$Q$3209,0)</f>
        <v>183</v>
      </c>
      <c r="V187" s="55">
        <f>RANK(W187,$W$5:$W$3209,0)</f>
        <v>53</v>
      </c>
      <c r="W187" s="55">
        <f>N187*O187</f>
        <v>31.455872459577233</v>
      </c>
      <c r="X187" s="1">
        <f t="shared" si="2"/>
        <v>9206.0572940593265</v>
      </c>
    </row>
    <row r="188" spans="3:24" x14ac:dyDescent="0.25">
      <c r="C188" s="19" t="s">
        <v>1860</v>
      </c>
      <c r="D188" s="6" t="s">
        <v>157</v>
      </c>
      <c r="E188" s="6" t="s">
        <v>16</v>
      </c>
      <c r="F188" s="48">
        <v>14.7400555602773</v>
      </c>
      <c r="G188" s="8">
        <v>89.823175274028898</v>
      </c>
      <c r="H188" s="9">
        <v>0.470050477787744</v>
      </c>
      <c r="I188" s="40">
        <v>8</v>
      </c>
      <c r="J188" s="7">
        <v>12</v>
      </c>
      <c r="K188" s="9">
        <v>1</v>
      </c>
      <c r="L188" s="39">
        <v>1</v>
      </c>
      <c r="M188" s="47">
        <v>0</v>
      </c>
      <c r="N188" s="17">
        <v>0.28941312978808498</v>
      </c>
      <c r="O188" s="7">
        <f>Q188/P188/N188</f>
        <v>102.13894746300707</v>
      </c>
      <c r="P188" s="7">
        <v>1.4893001217492627</v>
      </c>
      <c r="Q188" s="33">
        <v>44.024236515439334</v>
      </c>
      <c r="R188" s="41" t="s">
        <v>1675</v>
      </c>
      <c r="S188" s="33" t="s">
        <v>1675</v>
      </c>
      <c r="T188" s="45" t="s">
        <v>1677</v>
      </c>
      <c r="U188" s="55">
        <f>RANK(Q188,$Q$5:$Q$3209,0)</f>
        <v>184</v>
      </c>
      <c r="V188" s="55">
        <f>RANK(W188,$W$5:$W$3209,0)</f>
        <v>63</v>
      </c>
      <c r="W188" s="55">
        <f>N188*O188</f>
        <v>29.560352458529657</v>
      </c>
      <c r="X188" s="1">
        <f t="shared" si="2"/>
        <v>9162.0180545937747</v>
      </c>
    </row>
    <row r="189" spans="3:24" x14ac:dyDescent="0.25">
      <c r="C189" s="19" t="s">
        <v>537</v>
      </c>
      <c r="D189" s="6" t="s">
        <v>537</v>
      </c>
      <c r="E189" s="6" t="s">
        <v>27</v>
      </c>
      <c r="F189" s="48">
        <v>4.3661297967706202E-2</v>
      </c>
      <c r="G189" s="8">
        <v>75</v>
      </c>
      <c r="H189" s="9">
        <v>1</v>
      </c>
      <c r="I189" s="40">
        <v>0</v>
      </c>
      <c r="J189" s="7">
        <v>0</v>
      </c>
      <c r="K189" s="9">
        <v>1</v>
      </c>
      <c r="L189" s="39">
        <v>1</v>
      </c>
      <c r="M189" s="47">
        <v>0</v>
      </c>
      <c r="N189" s="17">
        <v>0.18933625493016201</v>
      </c>
      <c r="O189" s="7">
        <f>Q189/P189/N189</f>
        <v>65.391231023531006</v>
      </c>
      <c r="P189" s="7">
        <v>3.5422635634755975</v>
      </c>
      <c r="Q189" s="33">
        <v>43.856520009654041</v>
      </c>
      <c r="R189" s="41" t="s">
        <v>1675</v>
      </c>
      <c r="S189" s="33" t="s">
        <v>1675</v>
      </c>
      <c r="T189" s="45" t="s">
        <v>1675</v>
      </c>
      <c r="U189" s="55">
        <f>RANK(Q189,$Q$5:$Q$3209,0)</f>
        <v>185</v>
      </c>
      <c r="V189" s="55">
        <f>RANK(W189,$W$5:$W$3209,0)</f>
        <v>266</v>
      </c>
      <c r="W189" s="55">
        <f>N189*O189</f>
        <v>12.380930787268385</v>
      </c>
      <c r="X189" s="1">
        <f t="shared" si="2"/>
        <v>9117.9938180783356</v>
      </c>
    </row>
    <row r="190" spans="3:24" x14ac:dyDescent="0.25">
      <c r="C190" s="19" t="s">
        <v>1861</v>
      </c>
      <c r="D190" s="6" t="s">
        <v>132</v>
      </c>
      <c r="E190" s="6" t="s">
        <v>12</v>
      </c>
      <c r="F190" s="48">
        <v>8.6664231996524794</v>
      </c>
      <c r="G190" s="8">
        <v>84.004405180026893</v>
      </c>
      <c r="H190" s="9">
        <v>0.89489243242211303</v>
      </c>
      <c r="I190" s="40">
        <v>1</v>
      </c>
      <c r="J190" s="7">
        <v>4</v>
      </c>
      <c r="K190" s="9">
        <v>0.46476768854480199</v>
      </c>
      <c r="L190" s="39">
        <v>1</v>
      </c>
      <c r="M190" s="47">
        <v>0</v>
      </c>
      <c r="N190" s="17">
        <v>0.27216366419365801</v>
      </c>
      <c r="O190" s="7">
        <f>Q190/P190/N190</f>
        <v>47.636719618242651</v>
      </c>
      <c r="P190" s="7">
        <v>3.3783356947063408</v>
      </c>
      <c r="Q190" s="33">
        <v>43.800068773985764</v>
      </c>
      <c r="R190" s="41" t="s">
        <v>1675</v>
      </c>
      <c r="S190" s="33" t="s">
        <v>1675</v>
      </c>
      <c r="T190" s="45" t="s">
        <v>1675</v>
      </c>
      <c r="U190" s="55">
        <f>RANK(Q190,$Q$5:$Q$3209,0)</f>
        <v>186</v>
      </c>
      <c r="V190" s="55">
        <f>RANK(W190,$W$5:$W$3209,0)</f>
        <v>252</v>
      </c>
      <c r="W190" s="55">
        <f>N190*O190</f>
        <v>12.964984161466834</v>
      </c>
      <c r="X190" s="1">
        <f t="shared" si="2"/>
        <v>9074.137298068681</v>
      </c>
    </row>
    <row r="191" spans="3:24" x14ac:dyDescent="0.25">
      <c r="C191" s="19" t="s">
        <v>1862</v>
      </c>
      <c r="D191" s="6" t="s">
        <v>33</v>
      </c>
      <c r="E191" s="6" t="s">
        <v>19</v>
      </c>
      <c r="F191" s="48">
        <v>1.2713995610367801</v>
      </c>
      <c r="G191" s="8">
        <v>84.074334267287</v>
      </c>
      <c r="H191" s="9">
        <v>0.95022285328304501</v>
      </c>
      <c r="I191" s="40">
        <v>2</v>
      </c>
      <c r="J191" s="7">
        <v>1</v>
      </c>
      <c r="K191" s="9">
        <v>1</v>
      </c>
      <c r="L191" s="39">
        <v>1</v>
      </c>
      <c r="M191" s="47">
        <v>0</v>
      </c>
      <c r="N191" s="17">
        <v>0.20006805919154899</v>
      </c>
      <c r="O191" s="7">
        <f>Q191/P191/N191</f>
        <v>85.451113995755804</v>
      </c>
      <c r="P191" s="7">
        <v>2.5487666055173173</v>
      </c>
      <c r="Q191" s="33">
        <v>43.573812099258824</v>
      </c>
      <c r="R191" s="41" t="s">
        <v>1675</v>
      </c>
      <c r="S191" s="33" t="s">
        <v>1675</v>
      </c>
      <c r="T191" s="45" t="s">
        <v>1676</v>
      </c>
      <c r="U191" s="55">
        <f>RANK(Q191,$Q$5:$Q$3209,0)</f>
        <v>187</v>
      </c>
      <c r="V191" s="55">
        <f>RANK(W191,$W$5:$W$3209,0)</f>
        <v>185</v>
      </c>
      <c r="W191" s="55">
        <f>N191*O191</f>
        <v>17.096038532886674</v>
      </c>
      <c r="X191" s="1">
        <f t="shared" si="2"/>
        <v>9030.3372292946951</v>
      </c>
    </row>
    <row r="192" spans="3:24" x14ac:dyDescent="0.25">
      <c r="C192" s="19" t="s">
        <v>1863</v>
      </c>
      <c r="D192" s="6" t="s">
        <v>95</v>
      </c>
      <c r="E192" s="6" t="s">
        <v>16</v>
      </c>
      <c r="F192" s="48">
        <v>4.5785819198507802</v>
      </c>
      <c r="G192" s="8">
        <v>96.525642465454794</v>
      </c>
      <c r="H192" s="9">
        <v>0.65306224713866501</v>
      </c>
      <c r="I192" s="40">
        <v>1</v>
      </c>
      <c r="J192" s="7">
        <v>0</v>
      </c>
      <c r="K192" s="9">
        <v>1</v>
      </c>
      <c r="L192" s="39">
        <v>1</v>
      </c>
      <c r="M192" s="47">
        <v>0</v>
      </c>
      <c r="N192" s="17">
        <v>0.170776199239353</v>
      </c>
      <c r="O192" s="7">
        <f>Q192/P192/N192</f>
        <v>102.13894746300707</v>
      </c>
      <c r="P192" s="7">
        <v>2.4964530986082494</v>
      </c>
      <c r="Q192" s="33">
        <v>43.5453848544092</v>
      </c>
      <c r="R192" s="41" t="s">
        <v>1675</v>
      </c>
      <c r="S192" s="33" t="s">
        <v>1675</v>
      </c>
      <c r="T192" s="45" t="s">
        <v>1676</v>
      </c>
      <c r="U192" s="55">
        <f>RANK(Q192,$Q$5:$Q$3209,0)</f>
        <v>188</v>
      </c>
      <c r="V192" s="55">
        <f>RANK(W192,$W$5:$W$3209,0)</f>
        <v>181</v>
      </c>
      <c r="W192" s="55">
        <f>N192*O192</f>
        <v>17.442901242040303</v>
      </c>
      <c r="X192" s="1">
        <f t="shared" si="2"/>
        <v>8986.763417195436</v>
      </c>
    </row>
    <row r="193" spans="3:24" x14ac:dyDescent="0.25">
      <c r="C193" s="19" t="s">
        <v>1864</v>
      </c>
      <c r="D193" s="6" t="s">
        <v>93</v>
      </c>
      <c r="E193" s="6" t="s">
        <v>19</v>
      </c>
      <c r="F193" s="48">
        <v>0.81707195800425103</v>
      </c>
      <c r="G193" s="8">
        <v>70.8306039225522</v>
      </c>
      <c r="H193" s="9">
        <v>0.59550410099551998</v>
      </c>
      <c r="I193" s="40">
        <v>4</v>
      </c>
      <c r="J193" s="7">
        <v>1</v>
      </c>
      <c r="K193" s="9">
        <v>1</v>
      </c>
      <c r="L193" s="39">
        <v>1</v>
      </c>
      <c r="M193" s="47">
        <v>0</v>
      </c>
      <c r="N193" s="17">
        <v>0.148967936517273</v>
      </c>
      <c r="O193" s="7">
        <f>Q193/P193/N193</f>
        <v>102.13894746300707</v>
      </c>
      <c r="P193" s="7">
        <v>2.8575402780964212</v>
      </c>
      <c r="Q193" s="33">
        <v>43.478699048887293</v>
      </c>
      <c r="R193" s="41" t="s">
        <v>1675</v>
      </c>
      <c r="S193" s="33" t="s">
        <v>1675</v>
      </c>
      <c r="T193" s="45" t="s">
        <v>1676</v>
      </c>
      <c r="U193" s="55">
        <f>RANK(Q193,$Q$5:$Q$3209,0)</f>
        <v>189</v>
      </c>
      <c r="V193" s="55">
        <f>RANK(W193,$W$5:$W$3209,0)</f>
        <v>213</v>
      </c>
      <c r="W193" s="55">
        <f>N193*O193</f>
        <v>15.215428241610319</v>
      </c>
      <c r="X193" s="1">
        <f t="shared" si="2"/>
        <v>8943.2180323410266</v>
      </c>
    </row>
    <row r="194" spans="3:24" x14ac:dyDescent="0.25">
      <c r="C194" s="19" t="s">
        <v>1865</v>
      </c>
      <c r="D194" s="6" t="s">
        <v>353</v>
      </c>
      <c r="E194" s="6" t="s">
        <v>16</v>
      </c>
      <c r="F194" s="48">
        <v>4.9740289985726696</v>
      </c>
      <c r="G194" s="8">
        <v>93.375011527035994</v>
      </c>
      <c r="H194" s="9">
        <v>0.69568416479483197</v>
      </c>
      <c r="I194" s="40">
        <v>0</v>
      </c>
      <c r="J194" s="7">
        <v>2</v>
      </c>
      <c r="K194" s="9">
        <v>1</v>
      </c>
      <c r="L194" s="39">
        <v>1</v>
      </c>
      <c r="M194" s="47">
        <v>0</v>
      </c>
      <c r="N194" s="17">
        <v>0.197148976152832</v>
      </c>
      <c r="O194" s="7">
        <f>Q194/P194/N194</f>
        <v>102.13894746300706</v>
      </c>
      <c r="P194" s="7">
        <v>2.1578394814200328</v>
      </c>
      <c r="Q194" s="33">
        <v>43.451526587651273</v>
      </c>
      <c r="R194" s="41" t="s">
        <v>1675</v>
      </c>
      <c r="S194" s="33" t="s">
        <v>1675</v>
      </c>
      <c r="T194" s="45" t="s">
        <v>1677</v>
      </c>
      <c r="U194" s="55">
        <f>RANK(Q194,$Q$5:$Q$3209,0)</f>
        <v>190</v>
      </c>
      <c r="V194" s="55">
        <f>RANK(W194,$W$5:$W$3209,0)</f>
        <v>148</v>
      </c>
      <c r="W194" s="55">
        <f>N194*O194</f>
        <v>20.13658891765974</v>
      </c>
      <c r="X194" s="1">
        <f t="shared" si="2"/>
        <v>8899.7393332921401</v>
      </c>
    </row>
    <row r="195" spans="3:24" x14ac:dyDescent="0.25">
      <c r="C195" s="19" t="s">
        <v>1866</v>
      </c>
      <c r="D195" s="6" t="s">
        <v>537</v>
      </c>
      <c r="E195" s="6" t="s">
        <v>27</v>
      </c>
      <c r="F195" s="48">
        <v>14.285627510366799</v>
      </c>
      <c r="G195" s="8">
        <v>38.464151187613602</v>
      </c>
      <c r="H195" s="9">
        <v>0.72861086973413303</v>
      </c>
      <c r="I195" s="40">
        <v>5</v>
      </c>
      <c r="J195" s="7">
        <v>2</v>
      </c>
      <c r="K195" s="9">
        <v>0.93817588450303602</v>
      </c>
      <c r="L195" s="39">
        <v>1</v>
      </c>
      <c r="M195" s="47">
        <v>0</v>
      </c>
      <c r="N195" s="17">
        <v>0.25339261925568601</v>
      </c>
      <c r="O195" s="7">
        <f>Q195/P195/N195</f>
        <v>47.636719618242658</v>
      </c>
      <c r="P195" s="7">
        <v>3.599634286809263</v>
      </c>
      <c r="Q195" s="33">
        <v>43.450440916254728</v>
      </c>
      <c r="R195" s="41" t="s">
        <v>1675</v>
      </c>
      <c r="S195" s="33" t="s">
        <v>1675</v>
      </c>
      <c r="T195" s="45" t="s">
        <v>1675</v>
      </c>
      <c r="U195" s="55">
        <f>RANK(Q195,$Q$5:$Q$3209,0)</f>
        <v>191</v>
      </c>
      <c r="V195" s="55">
        <f>RANK(W195,$W$5:$W$3209,0)</f>
        <v>274</v>
      </c>
      <c r="W195" s="55">
        <f>N195*O195</f>
        <v>12.070793156815231</v>
      </c>
      <c r="X195" s="1">
        <f t="shared" si="2"/>
        <v>8856.2878067044894</v>
      </c>
    </row>
    <row r="196" spans="3:24" x14ac:dyDescent="0.25">
      <c r="C196" s="19" t="s">
        <v>471</v>
      </c>
      <c r="D196" s="6" t="s">
        <v>471</v>
      </c>
      <c r="E196" s="6" t="s">
        <v>126</v>
      </c>
      <c r="F196" s="48">
        <v>4.9239718769477202E-3</v>
      </c>
      <c r="G196" s="8">
        <v>90</v>
      </c>
      <c r="H196" s="9">
        <v>1</v>
      </c>
      <c r="I196" s="40">
        <v>0</v>
      </c>
      <c r="J196" s="7">
        <v>0</v>
      </c>
      <c r="K196" s="9">
        <v>1</v>
      </c>
      <c r="L196" s="39">
        <v>1</v>
      </c>
      <c r="M196" s="47">
        <v>0</v>
      </c>
      <c r="N196" s="17">
        <v>0.205590368356526</v>
      </c>
      <c r="O196" s="7">
        <f>Q196/P196/N196</f>
        <v>85.451113995755804</v>
      </c>
      <c r="P196" s="7">
        <v>2.449093284487144</v>
      </c>
      <c r="Q196" s="33">
        <v>43.025489595978677</v>
      </c>
      <c r="R196" s="41" t="s">
        <v>1675</v>
      </c>
      <c r="S196" s="33" t="s">
        <v>1675</v>
      </c>
      <c r="T196" s="45" t="s">
        <v>1676</v>
      </c>
      <c r="U196" s="55">
        <f>RANK(Q196,$Q$5:$Q$3209,0)</f>
        <v>192</v>
      </c>
      <c r="V196" s="55">
        <f>RANK(W196,$W$5:$W$3209,0)</f>
        <v>178</v>
      </c>
      <c r="W196" s="55">
        <f>N196*O196</f>
        <v>17.567926002862929</v>
      </c>
      <c r="X196" s="1">
        <f t="shared" si="2"/>
        <v>8812.8373657882348</v>
      </c>
    </row>
    <row r="197" spans="3:24" x14ac:dyDescent="0.25">
      <c r="C197" s="19" t="s">
        <v>1867</v>
      </c>
      <c r="D197" s="6" t="s">
        <v>109</v>
      </c>
      <c r="E197" s="6" t="s">
        <v>39</v>
      </c>
      <c r="F197" s="48">
        <v>8.5722674528136107</v>
      </c>
      <c r="G197" s="8">
        <v>27.639550602018399</v>
      </c>
      <c r="H197" s="9">
        <v>0.215174222213915</v>
      </c>
      <c r="I197" s="40">
        <v>13</v>
      </c>
      <c r="J197" s="7">
        <v>13</v>
      </c>
      <c r="K197" s="9">
        <v>1</v>
      </c>
      <c r="L197" s="39">
        <v>1</v>
      </c>
      <c r="M197" s="47">
        <v>0</v>
      </c>
      <c r="N197" s="17">
        <v>0.170743401079548</v>
      </c>
      <c r="O197" s="7">
        <f>Q197/P197/N197</f>
        <v>65.391231023531006</v>
      </c>
      <c r="P197" s="7">
        <v>3.8307561164102037</v>
      </c>
      <c r="Q197" s="33">
        <v>42.770856272719854</v>
      </c>
      <c r="R197" s="41" t="s">
        <v>1675</v>
      </c>
      <c r="S197" s="33" t="s">
        <v>1675</v>
      </c>
      <c r="T197" s="45" t="s">
        <v>1675</v>
      </c>
      <c r="U197" s="55">
        <f>RANK(Q197,$Q$5:$Q$3209,0)</f>
        <v>193</v>
      </c>
      <c r="V197" s="55">
        <f>RANK(W197,$W$5:$W$3209,0)</f>
        <v>289</v>
      </c>
      <c r="W197" s="55">
        <f>N197*O197</f>
        <v>11.165121185736137</v>
      </c>
      <c r="X197" s="1">
        <f t="shared" si="2"/>
        <v>8769.811876192256</v>
      </c>
    </row>
    <row r="198" spans="3:24" x14ac:dyDescent="0.25">
      <c r="C198" s="19" t="s">
        <v>1868</v>
      </c>
      <c r="D198" s="6" t="s">
        <v>317</v>
      </c>
      <c r="E198" s="6" t="s">
        <v>126</v>
      </c>
      <c r="F198" s="48">
        <v>10.524046431533399</v>
      </c>
      <c r="G198" s="8">
        <v>86.855327357016606</v>
      </c>
      <c r="H198" s="9">
        <v>1</v>
      </c>
      <c r="I198" s="40">
        <v>7</v>
      </c>
      <c r="J198" s="7">
        <v>3</v>
      </c>
      <c r="K198" s="9">
        <v>1</v>
      </c>
      <c r="L198" s="39">
        <v>1</v>
      </c>
      <c r="M198" s="47">
        <v>1</v>
      </c>
      <c r="N198" s="17">
        <v>0.25274228450800701</v>
      </c>
      <c r="O198" s="7">
        <f>Q198/P198/N198</f>
        <v>65.391231023531006</v>
      </c>
      <c r="P198" s="7">
        <v>2.5592291880643443</v>
      </c>
      <c r="Q198" s="33">
        <v>42.296711227751416</v>
      </c>
      <c r="R198" s="41" t="s">
        <v>1675</v>
      </c>
      <c r="S198" s="33" t="s">
        <v>1675</v>
      </c>
      <c r="T198" s="45" t="s">
        <v>1676</v>
      </c>
      <c r="U198" s="55">
        <f>RANK(Q198,$Q$5:$Q$3209,0)</f>
        <v>194</v>
      </c>
      <c r="V198" s="55">
        <f>RANK(W198,$W$5:$W$3209,0)</f>
        <v>194</v>
      </c>
      <c r="W198" s="55">
        <f>N198*O198</f>
        <v>16.527129115678086</v>
      </c>
      <c r="X198" s="1">
        <f t="shared" si="2"/>
        <v>8727.0410199195358</v>
      </c>
    </row>
    <row r="199" spans="3:24" x14ac:dyDescent="0.25">
      <c r="C199" s="19" t="s">
        <v>1869</v>
      </c>
      <c r="D199" s="6" t="s">
        <v>317</v>
      </c>
      <c r="E199" s="6" t="s">
        <v>126</v>
      </c>
      <c r="F199" s="48">
        <v>1.7539921883047458</v>
      </c>
      <c r="G199" s="8">
        <v>90.084256603540496</v>
      </c>
      <c r="H199" s="9">
        <v>1</v>
      </c>
      <c r="I199" s="40">
        <v>0</v>
      </c>
      <c r="J199" s="7">
        <v>0</v>
      </c>
      <c r="K199" s="9">
        <v>0.999999999999998</v>
      </c>
      <c r="L199" s="39">
        <v>0.94992196058710998</v>
      </c>
      <c r="M199" s="47">
        <v>0</v>
      </c>
      <c r="N199" s="17">
        <v>0.19267203264649599</v>
      </c>
      <c r="O199" s="7">
        <f>Q199/P199/N199</f>
        <v>85.451113995755804</v>
      </c>
      <c r="P199" s="7">
        <v>2.5527496091352853</v>
      </c>
      <c r="Q199" s="33">
        <v>42.028571229255576</v>
      </c>
      <c r="R199" s="41" t="s">
        <v>1675</v>
      </c>
      <c r="S199" s="33" t="s">
        <v>1675</v>
      </c>
      <c r="T199" s="45" t="s">
        <v>1676</v>
      </c>
      <c r="U199" s="55">
        <f>RANK(Q199,$Q$5:$Q$3209,0)</f>
        <v>195</v>
      </c>
      <c r="V199" s="55">
        <f>RANK(W199,$W$5:$W$3209,0)</f>
        <v>195</v>
      </c>
      <c r="W199" s="55">
        <f>N199*O199</f>
        <v>16.464039825469712</v>
      </c>
      <c r="X199" s="1">
        <f t="shared" si="2"/>
        <v>8684.7443086917847</v>
      </c>
    </row>
    <row r="200" spans="3:24" x14ac:dyDescent="0.25">
      <c r="C200" s="19" t="s">
        <v>1870</v>
      </c>
      <c r="D200" s="6" t="s">
        <v>585</v>
      </c>
      <c r="E200" s="6" t="s">
        <v>39</v>
      </c>
      <c r="F200" s="48">
        <v>0.52006513679453303</v>
      </c>
      <c r="G200" s="8">
        <v>92.7829577449222</v>
      </c>
      <c r="H200" s="9">
        <v>0.99453440105318802</v>
      </c>
      <c r="I200" s="40">
        <v>2</v>
      </c>
      <c r="J200" s="7">
        <v>0</v>
      </c>
      <c r="K200" s="9">
        <v>1</v>
      </c>
      <c r="L200" s="39">
        <v>1</v>
      </c>
      <c r="M200" s="47">
        <v>1</v>
      </c>
      <c r="N200" s="17">
        <v>0.23556671444820601</v>
      </c>
      <c r="O200" s="7">
        <f>Q200/P200/N200</f>
        <v>85.451113995755804</v>
      </c>
      <c r="P200" s="7">
        <v>2.0840370082048723</v>
      </c>
      <c r="Q200" s="33">
        <v>41.950494100483596</v>
      </c>
      <c r="R200" s="41" t="s">
        <v>1675</v>
      </c>
      <c r="S200" s="33" t="s">
        <v>1675</v>
      </c>
      <c r="T200" s="45" t="s">
        <v>1677</v>
      </c>
      <c r="U200" s="55">
        <f>RANK(Q200,$Q$5:$Q$3209,0)</f>
        <v>196</v>
      </c>
      <c r="V200" s="55">
        <f>RANK(W200,$W$5:$W$3209,0)</f>
        <v>150</v>
      </c>
      <c r="W200" s="55">
        <f>N200*O200</f>
        <v>20.129438169919307</v>
      </c>
      <c r="X200" s="1">
        <f t="shared" ref="X200:X263" si="3">X199-Q199</f>
        <v>8642.7157374625294</v>
      </c>
    </row>
    <row r="201" spans="3:24" x14ac:dyDescent="0.25">
      <c r="C201" s="19" t="s">
        <v>1871</v>
      </c>
      <c r="D201" s="6" t="s">
        <v>231</v>
      </c>
      <c r="E201" s="6" t="s">
        <v>115</v>
      </c>
      <c r="F201" s="48">
        <v>8.6010848115325196</v>
      </c>
      <c r="G201" s="8">
        <v>90.511917994889203</v>
      </c>
      <c r="H201" s="9">
        <v>0.96222105236420996</v>
      </c>
      <c r="I201" s="40">
        <v>1</v>
      </c>
      <c r="J201" s="7">
        <v>0</v>
      </c>
      <c r="K201" s="9">
        <v>1</v>
      </c>
      <c r="L201" s="39">
        <v>1</v>
      </c>
      <c r="M201" s="47">
        <v>0</v>
      </c>
      <c r="N201" s="17">
        <v>0.24992594072642799</v>
      </c>
      <c r="O201" s="7">
        <f>Q201/P201/N201</f>
        <v>85.451113995755804</v>
      </c>
      <c r="P201" s="7">
        <v>1.9634107960983676</v>
      </c>
      <c r="Q201" s="33">
        <v>41.931484597471268</v>
      </c>
      <c r="R201" s="41" t="s">
        <v>1675</v>
      </c>
      <c r="S201" s="33" t="s">
        <v>1675</v>
      </c>
      <c r="T201" s="45" t="s">
        <v>1677</v>
      </c>
      <c r="U201" s="55">
        <f>RANK(Q201,$Q$5:$Q$3209,0)</f>
        <v>197</v>
      </c>
      <c r="V201" s="55">
        <f>RANK(W201,$W$5:$W$3209,0)</f>
        <v>134</v>
      </c>
      <c r="W201" s="55">
        <f>N201*O201</f>
        <v>21.356450051510507</v>
      </c>
      <c r="X201" s="1">
        <f t="shared" si="3"/>
        <v>8600.765243362046</v>
      </c>
    </row>
    <row r="202" spans="3:24" x14ac:dyDescent="0.25">
      <c r="C202" s="19" t="s">
        <v>1872</v>
      </c>
      <c r="D202" s="6" t="s">
        <v>365</v>
      </c>
      <c r="E202" s="6" t="s">
        <v>16</v>
      </c>
      <c r="F202" s="48">
        <v>9.1874743849723899</v>
      </c>
      <c r="G202" s="8">
        <v>95.822472952069205</v>
      </c>
      <c r="H202" s="9">
        <v>1</v>
      </c>
      <c r="I202" s="40">
        <v>9</v>
      </c>
      <c r="J202" s="7">
        <v>3</v>
      </c>
      <c r="K202" s="9">
        <v>1</v>
      </c>
      <c r="L202" s="39">
        <v>1</v>
      </c>
      <c r="M202" s="47">
        <v>0</v>
      </c>
      <c r="N202" s="17">
        <v>0.355372364513169</v>
      </c>
      <c r="O202" s="7">
        <f>Q202/P202/N202</f>
        <v>102.13894746300706</v>
      </c>
      <c r="P202" s="7">
        <v>1.1517380141025904</v>
      </c>
      <c r="Q202" s="33">
        <v>41.805048481433431</v>
      </c>
      <c r="R202" s="41" t="s">
        <v>1675</v>
      </c>
      <c r="S202" s="33" t="s">
        <v>1675</v>
      </c>
      <c r="T202" s="45" t="s">
        <v>1677</v>
      </c>
      <c r="U202" s="55">
        <f>RANK(Q202,$Q$5:$Q$3209,0)</f>
        <v>198</v>
      </c>
      <c r="V202" s="55">
        <f>RANK(W202,$W$5:$W$3209,0)</f>
        <v>37</v>
      </c>
      <c r="W202" s="55">
        <f>N202*O202</f>
        <v>36.297359268815164</v>
      </c>
      <c r="X202" s="1">
        <f t="shared" si="3"/>
        <v>8558.8337587645747</v>
      </c>
    </row>
    <row r="203" spans="3:24" x14ac:dyDescent="0.25">
      <c r="C203" s="19" t="s">
        <v>1873</v>
      </c>
      <c r="D203" s="6" t="s">
        <v>365</v>
      </c>
      <c r="E203" s="6" t="s">
        <v>16</v>
      </c>
      <c r="F203" s="48">
        <v>5.0061482965388304</v>
      </c>
      <c r="G203" s="8">
        <v>92.406874400422097</v>
      </c>
      <c r="H203" s="9">
        <v>0.99942913111004394</v>
      </c>
      <c r="I203" s="40">
        <v>1</v>
      </c>
      <c r="J203" s="7">
        <v>3</v>
      </c>
      <c r="K203" s="9">
        <v>1</v>
      </c>
      <c r="L203" s="39">
        <v>1</v>
      </c>
      <c r="M203" s="47">
        <v>0</v>
      </c>
      <c r="N203" s="17">
        <v>0.27044215593315302</v>
      </c>
      <c r="O203" s="7">
        <f>Q203/P203/N203</f>
        <v>102.13894746300707</v>
      </c>
      <c r="P203" s="7">
        <v>1.5102640498741717</v>
      </c>
      <c r="Q203" s="33">
        <v>41.717536270951911</v>
      </c>
      <c r="R203" s="41" t="s">
        <v>1675</v>
      </c>
      <c r="S203" s="33" t="s">
        <v>1675</v>
      </c>
      <c r="T203" s="45" t="s">
        <v>1677</v>
      </c>
      <c r="U203" s="55">
        <f>RANK(Q203,$Q$5:$Q$3209,0)</f>
        <v>199</v>
      </c>
      <c r="V203" s="55">
        <f>RANK(W203,$W$5:$W$3209,0)</f>
        <v>77</v>
      </c>
      <c r="W203" s="55">
        <f>N203*O203</f>
        <v>27.622677156638684</v>
      </c>
      <c r="X203" s="1">
        <f t="shared" si="3"/>
        <v>8517.0287102831408</v>
      </c>
    </row>
    <row r="204" spans="3:24" x14ac:dyDescent="0.25">
      <c r="C204" s="19" t="s">
        <v>1874</v>
      </c>
      <c r="D204" s="6" t="s">
        <v>153</v>
      </c>
      <c r="E204" s="6" t="s">
        <v>39</v>
      </c>
      <c r="F204" s="48">
        <v>11.811548460042401</v>
      </c>
      <c r="G204" s="8">
        <v>93.931219807409306</v>
      </c>
      <c r="H204" s="9">
        <v>1</v>
      </c>
      <c r="I204" s="40">
        <v>4</v>
      </c>
      <c r="J204" s="7">
        <v>4</v>
      </c>
      <c r="K204" s="9">
        <v>1</v>
      </c>
      <c r="L204" s="39">
        <v>1</v>
      </c>
      <c r="M204" s="47">
        <v>0</v>
      </c>
      <c r="N204" s="17">
        <v>0.31276730650220502</v>
      </c>
      <c r="O204" s="7">
        <f>Q204/P204/N204</f>
        <v>102.13894746300706</v>
      </c>
      <c r="P204" s="7">
        <v>1.2967664882672836</v>
      </c>
      <c r="Q204" s="33">
        <v>41.426143661362183</v>
      </c>
      <c r="R204" s="41" t="s">
        <v>1675</v>
      </c>
      <c r="S204" s="33" t="s">
        <v>1675</v>
      </c>
      <c r="T204" s="45" t="s">
        <v>1677</v>
      </c>
      <c r="U204" s="55">
        <f>RANK(Q204,$Q$5:$Q$3209,0)</f>
        <v>200</v>
      </c>
      <c r="V204" s="55">
        <f>RANK(W204,$W$5:$W$3209,0)</f>
        <v>51</v>
      </c>
      <c r="W204" s="55">
        <f>N204*O204</f>
        <v>31.945723486974945</v>
      </c>
      <c r="X204" s="1">
        <f t="shared" si="3"/>
        <v>8475.3111740121894</v>
      </c>
    </row>
    <row r="205" spans="3:24" x14ac:dyDescent="0.25">
      <c r="C205" s="19" t="s">
        <v>1875</v>
      </c>
      <c r="D205" s="6" t="s">
        <v>942</v>
      </c>
      <c r="E205" s="6" t="s">
        <v>16</v>
      </c>
      <c r="F205" s="48">
        <v>18.336485189394899</v>
      </c>
      <c r="G205" s="8">
        <v>58.711189834509703</v>
      </c>
      <c r="H205" s="9">
        <v>0.99969013664362905</v>
      </c>
      <c r="I205" s="40">
        <v>3</v>
      </c>
      <c r="J205" s="7">
        <v>3</v>
      </c>
      <c r="K205" s="9">
        <v>0.99314252082876597</v>
      </c>
      <c r="L205" s="39">
        <v>1</v>
      </c>
      <c r="M205" s="47">
        <v>1</v>
      </c>
      <c r="N205" s="17">
        <v>0.208061718360949</v>
      </c>
      <c r="O205" s="7">
        <f>Q205/P205/N205</f>
        <v>65.391231023531006</v>
      </c>
      <c r="P205" s="7">
        <v>3.0399542068168763</v>
      </c>
      <c r="Q205" s="33">
        <v>41.359829118062457</v>
      </c>
      <c r="R205" s="41" t="s">
        <v>1675</v>
      </c>
      <c r="S205" s="33" t="s">
        <v>1675</v>
      </c>
      <c r="T205" s="45" t="s">
        <v>1676</v>
      </c>
      <c r="U205" s="55">
        <f>RANK(Q205,$Q$5:$Q$3209,0)</f>
        <v>201</v>
      </c>
      <c r="V205" s="55">
        <f>RANK(W205,$W$5:$W$3209,0)</f>
        <v>236</v>
      </c>
      <c r="W205" s="55">
        <f>N205*O205</f>
        <v>13.60541189249366</v>
      </c>
      <c r="X205" s="1">
        <f t="shared" si="3"/>
        <v>8433.8850303508279</v>
      </c>
    </row>
    <row r="206" spans="3:24" x14ac:dyDescent="0.25">
      <c r="C206" s="19" t="s">
        <v>1876</v>
      </c>
      <c r="D206" s="6" t="s">
        <v>323</v>
      </c>
      <c r="E206" s="6" t="s">
        <v>90</v>
      </c>
      <c r="F206" s="48">
        <v>26.249784149010239</v>
      </c>
      <c r="G206" s="8">
        <v>65.667200318908598</v>
      </c>
      <c r="H206" s="9">
        <v>0.76601582745469998</v>
      </c>
      <c r="I206" s="40">
        <v>12</v>
      </c>
      <c r="J206" s="7">
        <v>12</v>
      </c>
      <c r="K206" s="9">
        <v>0.999999999999998</v>
      </c>
      <c r="L206" s="39">
        <v>0.76040303809569498</v>
      </c>
      <c r="M206" s="47">
        <v>0</v>
      </c>
      <c r="N206" s="17">
        <v>0.174013125555327</v>
      </c>
      <c r="O206" s="7">
        <f>Q206/P206/N206</f>
        <v>85.451113995755804</v>
      </c>
      <c r="P206" s="7">
        <v>2.775649305235329</v>
      </c>
      <c r="Q206" s="33">
        <v>41.272837733471299</v>
      </c>
      <c r="R206" s="41" t="s">
        <v>1675</v>
      </c>
      <c r="S206" s="33" t="s">
        <v>1675</v>
      </c>
      <c r="T206" s="45" t="s">
        <v>1676</v>
      </c>
      <c r="U206" s="55">
        <f>RANK(Q206,$Q$5:$Q$3209,0)</f>
        <v>202</v>
      </c>
      <c r="V206" s="55">
        <f>RANK(W206,$W$5:$W$3209,0)</f>
        <v>222</v>
      </c>
      <c r="W206" s="55">
        <f>N206*O206</f>
        <v>14.869615428586014</v>
      </c>
      <c r="X206" s="1">
        <f t="shared" si="3"/>
        <v>8392.5252012327655</v>
      </c>
    </row>
    <row r="207" spans="3:24" x14ac:dyDescent="0.25">
      <c r="C207" s="19" t="s">
        <v>1877</v>
      </c>
      <c r="D207" s="6" t="s">
        <v>283</v>
      </c>
      <c r="E207" s="6" t="s">
        <v>144</v>
      </c>
      <c r="F207" s="48">
        <v>2.4457028118715871</v>
      </c>
      <c r="G207" s="8">
        <v>82.389762785381194</v>
      </c>
      <c r="H207" s="9">
        <v>0.55468744438774897</v>
      </c>
      <c r="I207" s="40">
        <v>10</v>
      </c>
      <c r="J207" s="7">
        <v>1</v>
      </c>
      <c r="K207" s="9">
        <v>0.999999999999999</v>
      </c>
      <c r="L207" s="39">
        <v>0.99477003960065402</v>
      </c>
      <c r="M207" s="47">
        <v>0</v>
      </c>
      <c r="N207" s="17">
        <v>0.18349342847415401</v>
      </c>
      <c r="O207" s="7">
        <f>Q207/P207/N207</f>
        <v>65.391231023531006</v>
      </c>
      <c r="P207" s="7">
        <v>3.4295149218736238</v>
      </c>
      <c r="Q207" s="33">
        <v>41.15027343710409</v>
      </c>
      <c r="R207" s="41" t="s">
        <v>1675</v>
      </c>
      <c r="S207" s="33" t="s">
        <v>1675</v>
      </c>
      <c r="T207" s="45" t="s">
        <v>1675</v>
      </c>
      <c r="U207" s="55">
        <f>RANK(Q207,$Q$5:$Q$3209,0)</f>
        <v>203</v>
      </c>
      <c r="V207" s="55">
        <f>RANK(W207,$W$5:$W$3209,0)</f>
        <v>276</v>
      </c>
      <c r="W207" s="55">
        <f>N207*O207</f>
        <v>11.998861172653168</v>
      </c>
      <c r="X207" s="1">
        <f t="shared" si="3"/>
        <v>8351.252363499294</v>
      </c>
    </row>
    <row r="208" spans="3:24" x14ac:dyDescent="0.25">
      <c r="C208" s="19" t="s">
        <v>1878</v>
      </c>
      <c r="D208" s="6" t="s">
        <v>23</v>
      </c>
      <c r="E208" s="6" t="s">
        <v>19</v>
      </c>
      <c r="F208" s="48">
        <v>0.86291756671214404</v>
      </c>
      <c r="G208" s="8">
        <v>85.279342936233505</v>
      </c>
      <c r="H208" s="9">
        <v>0.87796769094108595</v>
      </c>
      <c r="I208" s="40">
        <v>1</v>
      </c>
      <c r="J208" s="7">
        <v>3</v>
      </c>
      <c r="K208" s="9">
        <v>1</v>
      </c>
      <c r="L208" s="39">
        <v>1</v>
      </c>
      <c r="M208" s="47">
        <v>0</v>
      </c>
      <c r="N208" s="17">
        <v>0.19646814668488599</v>
      </c>
      <c r="O208" s="7">
        <f>Q208/P208/N208</f>
        <v>85.451113995755804</v>
      </c>
      <c r="P208" s="7">
        <v>2.4508339985277638</v>
      </c>
      <c r="Q208" s="33">
        <v>41.145635416547975</v>
      </c>
      <c r="R208" s="41" t="s">
        <v>1675</v>
      </c>
      <c r="S208" s="33" t="s">
        <v>1675</v>
      </c>
      <c r="T208" s="45" t="s">
        <v>1676</v>
      </c>
      <c r="U208" s="55">
        <f>RANK(Q208,$Q$5:$Q$3209,0)</f>
        <v>204</v>
      </c>
      <c r="V208" s="55">
        <f>RANK(W208,$W$5:$W$3209,0)</f>
        <v>192</v>
      </c>
      <c r="W208" s="55">
        <f>N208*O208</f>
        <v>16.788421998905065</v>
      </c>
      <c r="X208" s="1">
        <f t="shared" si="3"/>
        <v>8310.1020900621897</v>
      </c>
    </row>
    <row r="209" spans="3:24" x14ac:dyDescent="0.25">
      <c r="C209" s="19" t="s">
        <v>1879</v>
      </c>
      <c r="D209" s="6" t="s">
        <v>107</v>
      </c>
      <c r="E209" s="6" t="s">
        <v>19</v>
      </c>
      <c r="F209" s="48">
        <v>6.4573306587340804</v>
      </c>
      <c r="G209" s="8">
        <v>72.5696075752425</v>
      </c>
      <c r="H209" s="9">
        <v>0.80264969891413296</v>
      </c>
      <c r="I209" s="40">
        <v>6</v>
      </c>
      <c r="J209" s="7">
        <v>3</v>
      </c>
      <c r="K209" s="9">
        <v>1</v>
      </c>
      <c r="L209" s="39">
        <v>1</v>
      </c>
      <c r="M209" s="47">
        <v>0</v>
      </c>
      <c r="N209" s="17">
        <v>0.204587781236716</v>
      </c>
      <c r="O209" s="7">
        <f>Q209/P209/N209</f>
        <v>65.391231023530992</v>
      </c>
      <c r="P209" s="7">
        <v>3.0722888398625789</v>
      </c>
      <c r="Q209" s="33">
        <v>41.101838547767692</v>
      </c>
      <c r="R209" s="41" t="s">
        <v>1675</v>
      </c>
      <c r="S209" s="33" t="s">
        <v>1675</v>
      </c>
      <c r="T209" s="45" t="s">
        <v>1676</v>
      </c>
      <c r="U209" s="55">
        <f>RANK(Q209,$Q$5:$Q$3209,0)</f>
        <v>205</v>
      </c>
      <c r="V209" s="55">
        <f>RANK(W209,$W$5:$W$3209,0)</f>
        <v>244</v>
      </c>
      <c r="W209" s="55">
        <f>N209*O209</f>
        <v>13.378246867441716</v>
      </c>
      <c r="X209" s="1">
        <f t="shared" si="3"/>
        <v>8268.9564546456422</v>
      </c>
    </row>
    <row r="210" spans="3:24" x14ac:dyDescent="0.25">
      <c r="C210" s="19" t="s">
        <v>1880</v>
      </c>
      <c r="D210" s="6" t="s">
        <v>209</v>
      </c>
      <c r="E210" s="6" t="s">
        <v>90</v>
      </c>
      <c r="F210" s="48">
        <v>5.8553222802967566</v>
      </c>
      <c r="G210" s="8">
        <v>48.394396682413401</v>
      </c>
      <c r="H210" s="9">
        <v>0.469242679654436</v>
      </c>
      <c r="I210" s="40">
        <v>2</v>
      </c>
      <c r="J210" s="7">
        <v>9</v>
      </c>
      <c r="K210" s="9">
        <v>0.999999999999999</v>
      </c>
      <c r="L210" s="39">
        <v>0.951301958837655</v>
      </c>
      <c r="M210" s="47">
        <v>0</v>
      </c>
      <c r="N210" s="17">
        <v>0.125830594165485</v>
      </c>
      <c r="O210" s="7">
        <f>Q210/P210/N210</f>
        <v>85.451113995755804</v>
      </c>
      <c r="P210" s="7">
        <v>3.8061542785972087</v>
      </c>
      <c r="Q210" s="33">
        <v>40.925157941897034</v>
      </c>
      <c r="R210" s="41" t="s">
        <v>1675</v>
      </c>
      <c r="S210" s="33" t="s">
        <v>1675</v>
      </c>
      <c r="T210" s="45" t="s">
        <v>1675</v>
      </c>
      <c r="U210" s="55">
        <f>RANK(Q210,$Q$5:$Q$3209,0)</f>
        <v>206</v>
      </c>
      <c r="V210" s="55">
        <f>RANK(W210,$W$5:$W$3209,0)</f>
        <v>301</v>
      </c>
      <c r="W210" s="55">
        <f>N210*O210</f>
        <v>10.752364446188544</v>
      </c>
      <c r="X210" s="1">
        <f t="shared" si="3"/>
        <v>8227.8546160978749</v>
      </c>
    </row>
    <row r="211" spans="3:24" x14ac:dyDescent="0.25">
      <c r="C211" s="19" t="s">
        <v>178</v>
      </c>
      <c r="D211" s="6" t="s">
        <v>178</v>
      </c>
      <c r="E211" s="6" t="s">
        <v>27</v>
      </c>
      <c r="F211" s="48">
        <v>5.34894748922505E-3</v>
      </c>
      <c r="G211" s="8">
        <v>65</v>
      </c>
      <c r="H211" s="9">
        <v>1</v>
      </c>
      <c r="I211" s="40">
        <v>0</v>
      </c>
      <c r="J211" s="7">
        <v>0</v>
      </c>
      <c r="K211" s="9">
        <v>1</v>
      </c>
      <c r="L211" s="39">
        <v>1</v>
      </c>
      <c r="M211" s="47">
        <v>0</v>
      </c>
      <c r="N211" s="17">
        <v>0.179058549350195</v>
      </c>
      <c r="O211" s="7">
        <f>Q211/P211/N211</f>
        <v>65.391231023531006</v>
      </c>
      <c r="P211" s="7">
        <v>3.4879561950953311</v>
      </c>
      <c r="Q211" s="33">
        <v>40.839987172480839</v>
      </c>
      <c r="R211" s="41" t="s">
        <v>1675</v>
      </c>
      <c r="S211" s="33" t="s">
        <v>1675</v>
      </c>
      <c r="T211" s="45" t="s">
        <v>1675</v>
      </c>
      <c r="U211" s="55">
        <f>RANK(Q211,$Q$5:$Q$3209,0)</f>
        <v>207</v>
      </c>
      <c r="V211" s="55">
        <f>RANK(W211,$W$5:$W$3209,0)</f>
        <v>279</v>
      </c>
      <c r="W211" s="55">
        <f>N211*O211</f>
        <v>11.708858967296928</v>
      </c>
      <c r="X211" s="1">
        <f t="shared" si="3"/>
        <v>8186.929458155978</v>
      </c>
    </row>
    <row r="212" spans="3:24" x14ac:dyDescent="0.25">
      <c r="C212" s="19" t="s">
        <v>1881</v>
      </c>
      <c r="D212" s="6" t="s">
        <v>1881</v>
      </c>
      <c r="E212" s="6" t="s">
        <v>27</v>
      </c>
      <c r="F212" s="48">
        <v>9.6752933561767701E-3</v>
      </c>
      <c r="G212" s="8">
        <v>65</v>
      </c>
      <c r="H212" s="9">
        <v>1</v>
      </c>
      <c r="I212" s="40">
        <v>0</v>
      </c>
      <c r="J212" s="7">
        <v>0</v>
      </c>
      <c r="K212" s="9">
        <v>1</v>
      </c>
      <c r="L212" s="39">
        <v>1</v>
      </c>
      <c r="M212" s="47">
        <v>0</v>
      </c>
      <c r="N212" s="17">
        <v>0.179058549350195</v>
      </c>
      <c r="O212" s="7">
        <f>Q212/P212/N212</f>
        <v>65.391231023531006</v>
      </c>
      <c r="P212" s="7">
        <v>3.4875086153980495</v>
      </c>
      <c r="Q212" s="33">
        <v>40.834746524928747</v>
      </c>
      <c r="R212" s="41" t="s">
        <v>1675</v>
      </c>
      <c r="S212" s="33" t="s">
        <v>1675</v>
      </c>
      <c r="T212" s="45" t="s">
        <v>1675</v>
      </c>
      <c r="U212" s="55">
        <f>RANK(Q212,$Q$5:$Q$3209,0)</f>
        <v>208</v>
      </c>
      <c r="V212" s="55">
        <f>RANK(W212,$W$5:$W$3209,0)</f>
        <v>279</v>
      </c>
      <c r="W212" s="55">
        <f>N212*O212</f>
        <v>11.708858967296928</v>
      </c>
      <c r="X212" s="1">
        <f t="shared" si="3"/>
        <v>8146.0894709834974</v>
      </c>
    </row>
    <row r="213" spans="3:24" x14ac:dyDescent="0.25">
      <c r="C213" s="19" t="s">
        <v>1882</v>
      </c>
      <c r="D213" s="6" t="s">
        <v>57</v>
      </c>
      <c r="E213" s="6" t="s">
        <v>19</v>
      </c>
      <c r="F213" s="48">
        <v>5.4494169995711799</v>
      </c>
      <c r="G213" s="8">
        <v>96.620862791925603</v>
      </c>
      <c r="H213" s="9">
        <v>0.466143003125356</v>
      </c>
      <c r="I213" s="40">
        <v>13</v>
      </c>
      <c r="J213" s="7">
        <v>1</v>
      </c>
      <c r="K213" s="9">
        <v>1</v>
      </c>
      <c r="L213" s="39">
        <v>1</v>
      </c>
      <c r="M213" s="47">
        <v>0</v>
      </c>
      <c r="N213" s="17">
        <v>0.17452232004037699</v>
      </c>
      <c r="O213" s="7">
        <f>Q213/P213/N213</f>
        <v>102.13894746300707</v>
      </c>
      <c r="P213" s="7">
        <v>2.2831795933506491</v>
      </c>
      <c r="Q213" s="33">
        <v>40.69887738140423</v>
      </c>
      <c r="R213" s="41" t="s">
        <v>1675</v>
      </c>
      <c r="S213" s="33" t="s">
        <v>1675</v>
      </c>
      <c r="T213" s="45" t="s">
        <v>1676</v>
      </c>
      <c r="U213" s="55">
        <f>RANK(Q213,$Q$5:$Q$3209,0)</f>
        <v>209</v>
      </c>
      <c r="V213" s="55">
        <f>RANK(W213,$W$5:$W$3209,0)</f>
        <v>174</v>
      </c>
      <c r="W213" s="55">
        <f>N213*O213</f>
        <v>17.82552607772617</v>
      </c>
      <c r="X213" s="1">
        <f t="shared" si="3"/>
        <v>8105.2547244585685</v>
      </c>
    </row>
    <row r="214" spans="3:24" x14ac:dyDescent="0.25">
      <c r="C214" s="19" t="s">
        <v>1883</v>
      </c>
      <c r="D214" s="6" t="s">
        <v>211</v>
      </c>
      <c r="E214" s="6" t="s">
        <v>39</v>
      </c>
      <c r="F214" s="48">
        <v>6.66234198397414</v>
      </c>
      <c r="G214" s="8">
        <v>79.641857412266702</v>
      </c>
      <c r="H214" s="9">
        <v>0.97801469164430599</v>
      </c>
      <c r="I214" s="40">
        <v>0</v>
      </c>
      <c r="J214" s="7">
        <v>4</v>
      </c>
      <c r="K214" s="9">
        <v>1</v>
      </c>
      <c r="L214" s="39">
        <v>1</v>
      </c>
      <c r="M214" s="47">
        <v>0</v>
      </c>
      <c r="N214" s="17">
        <v>0.25168828771601998</v>
      </c>
      <c r="O214" s="7">
        <f>Q214/P214/N214</f>
        <v>65.391231023531006</v>
      </c>
      <c r="P214" s="7">
        <v>2.4528478091088894</v>
      </c>
      <c r="Q214" s="33">
        <v>40.369476903209581</v>
      </c>
      <c r="R214" s="41" t="s">
        <v>1675</v>
      </c>
      <c r="S214" s="33" t="s">
        <v>1675</v>
      </c>
      <c r="T214" s="45" t="s">
        <v>1676</v>
      </c>
      <c r="U214" s="55">
        <f>RANK(Q214,$Q$5:$Q$3209,0)</f>
        <v>210</v>
      </c>
      <c r="V214" s="55">
        <f>RANK(W214,$W$5:$W$3209,0)</f>
        <v>196</v>
      </c>
      <c r="W214" s="55">
        <f>N214*O214</f>
        <v>16.458206967955203</v>
      </c>
      <c r="X214" s="1">
        <f t="shared" si="3"/>
        <v>8064.5558470771639</v>
      </c>
    </row>
    <row r="215" spans="3:24" x14ac:dyDescent="0.25">
      <c r="C215" s="19" t="s">
        <v>1884</v>
      </c>
      <c r="D215" s="6" t="s">
        <v>95</v>
      </c>
      <c r="E215" s="6" t="s">
        <v>16</v>
      </c>
      <c r="F215" s="48">
        <v>7.2072823921557001</v>
      </c>
      <c r="G215" s="8">
        <v>87.552614390653702</v>
      </c>
      <c r="H215" s="9">
        <v>0.78120250659498303</v>
      </c>
      <c r="I215" s="40">
        <v>3</v>
      </c>
      <c r="J215" s="7">
        <v>0</v>
      </c>
      <c r="K215" s="9">
        <v>1</v>
      </c>
      <c r="L215" s="39">
        <v>1</v>
      </c>
      <c r="M215" s="47">
        <v>0</v>
      </c>
      <c r="N215" s="17">
        <v>0.201695434237217</v>
      </c>
      <c r="O215" s="7">
        <f>Q215/P215/N215</f>
        <v>85.451113995755819</v>
      </c>
      <c r="P215" s="7">
        <v>2.3291830835971528</v>
      </c>
      <c r="Q215" s="33">
        <v>40.143702300665275</v>
      </c>
      <c r="R215" s="41" t="s">
        <v>1675</v>
      </c>
      <c r="S215" s="33" t="s">
        <v>1675</v>
      </c>
      <c r="T215" s="45" t="s">
        <v>1676</v>
      </c>
      <c r="U215" s="55">
        <f>RANK(Q215,$Q$5:$Q$3209,0)</f>
        <v>211</v>
      </c>
      <c r="V215" s="55">
        <f>RANK(W215,$W$5:$W$3209,0)</f>
        <v>183</v>
      </c>
      <c r="W215" s="55">
        <f>N215*O215</f>
        <v>17.2350995434279</v>
      </c>
      <c r="X215" s="1">
        <f t="shared" si="3"/>
        <v>8024.1863701739539</v>
      </c>
    </row>
    <row r="216" spans="3:24" x14ac:dyDescent="0.25">
      <c r="C216" s="19" t="s">
        <v>1885</v>
      </c>
      <c r="D216" s="6" t="s">
        <v>107</v>
      </c>
      <c r="E216" s="6" t="s">
        <v>19</v>
      </c>
      <c r="F216" s="48">
        <v>12.8289244221006</v>
      </c>
      <c r="G216" s="8">
        <v>71.695807248365696</v>
      </c>
      <c r="H216" s="9">
        <v>0.48673209273631801</v>
      </c>
      <c r="I216" s="40">
        <v>11</v>
      </c>
      <c r="J216" s="7">
        <v>11</v>
      </c>
      <c r="K216" s="9">
        <v>1</v>
      </c>
      <c r="L216" s="39">
        <v>1</v>
      </c>
      <c r="M216" s="47">
        <v>0</v>
      </c>
      <c r="N216" s="17">
        <v>0.32681800693871599</v>
      </c>
      <c r="O216" s="7">
        <f>Q216/P216/N216</f>
        <v>47.636719618242651</v>
      </c>
      <c r="P216" s="7">
        <v>2.5696966005769739</v>
      </c>
      <c r="Q216" s="33">
        <v>40.006418564847941</v>
      </c>
      <c r="R216" s="41" t="s">
        <v>1675</v>
      </c>
      <c r="S216" s="33" t="s">
        <v>1675</v>
      </c>
      <c r="T216" s="45" t="s">
        <v>1676</v>
      </c>
      <c r="U216" s="55">
        <f>RANK(Q216,$Q$5:$Q$3209,0)</f>
        <v>212</v>
      </c>
      <c r="V216" s="55">
        <f>RANK(W216,$W$5:$W$3209,0)</f>
        <v>210</v>
      </c>
      <c r="W216" s="55">
        <f>N216*O216</f>
        <v>15.568537762732495</v>
      </c>
      <c r="X216" s="1">
        <f t="shared" si="3"/>
        <v>7984.0426678732883</v>
      </c>
    </row>
    <row r="217" spans="3:24" x14ac:dyDescent="0.25">
      <c r="C217" s="19" t="s">
        <v>1886</v>
      </c>
      <c r="D217" s="6" t="s">
        <v>207</v>
      </c>
      <c r="E217" s="6" t="s">
        <v>12</v>
      </c>
      <c r="F217" s="48">
        <v>5.5636516446958204</v>
      </c>
      <c r="G217" s="8">
        <v>84.5433632390653</v>
      </c>
      <c r="H217" s="9">
        <v>0.55290169568496295</v>
      </c>
      <c r="I217" s="40">
        <v>2</v>
      </c>
      <c r="J217" s="7">
        <v>2</v>
      </c>
      <c r="K217" s="9">
        <v>1</v>
      </c>
      <c r="L217" s="39">
        <v>1</v>
      </c>
      <c r="M217" s="47">
        <v>0</v>
      </c>
      <c r="N217" s="17">
        <v>0.17422407225963699</v>
      </c>
      <c r="O217" s="7">
        <f>Q217/P217/N217</f>
        <v>65.391231023530992</v>
      </c>
      <c r="P217" s="7">
        <v>3.4863619446569412</v>
      </c>
      <c r="Q217" s="33">
        <v>39.719168321146135</v>
      </c>
      <c r="R217" s="41" t="s">
        <v>1675</v>
      </c>
      <c r="S217" s="33" t="s">
        <v>1675</v>
      </c>
      <c r="T217" s="45" t="s">
        <v>1675</v>
      </c>
      <c r="U217" s="55">
        <f>RANK(Q217,$Q$5:$Q$3209,0)</f>
        <v>213</v>
      </c>
      <c r="V217" s="55">
        <f>RANK(W217,$W$5:$W$3209,0)</f>
        <v>283</v>
      </c>
      <c r="W217" s="55">
        <f>N217*O217</f>
        <v>11.39272655899028</v>
      </c>
      <c r="X217" s="1">
        <f t="shared" si="3"/>
        <v>7944.0362493084403</v>
      </c>
    </row>
    <row r="218" spans="3:24" x14ac:dyDescent="0.25">
      <c r="C218" s="19" t="s">
        <v>1887</v>
      </c>
      <c r="D218" s="6" t="s">
        <v>116</v>
      </c>
      <c r="E218" s="6" t="s">
        <v>12</v>
      </c>
      <c r="F218" s="48">
        <v>2.0832151266550101</v>
      </c>
      <c r="G218" s="8">
        <v>81.9335053000421</v>
      </c>
      <c r="H218" s="9">
        <v>0.72646241604945205</v>
      </c>
      <c r="I218" s="40">
        <v>1</v>
      </c>
      <c r="J218" s="7">
        <v>1</v>
      </c>
      <c r="K218" s="9">
        <v>1</v>
      </c>
      <c r="L218" s="39">
        <v>1</v>
      </c>
      <c r="M218" s="47">
        <v>0</v>
      </c>
      <c r="N218" s="17">
        <v>0.231886769634993</v>
      </c>
      <c r="O218" s="7">
        <f>Q218/P218/N218</f>
        <v>65.391231023531006</v>
      </c>
      <c r="P218" s="7">
        <v>2.6121604610296769</v>
      </c>
      <c r="Q218" s="33">
        <v>39.609132908171084</v>
      </c>
      <c r="R218" s="41" t="s">
        <v>1675</v>
      </c>
      <c r="S218" s="33" t="s">
        <v>1675</v>
      </c>
      <c r="T218" s="45" t="s">
        <v>1676</v>
      </c>
      <c r="U218" s="55">
        <f>RANK(Q218,$Q$5:$Q$3209,0)</f>
        <v>214</v>
      </c>
      <c r="V218" s="55">
        <f>RANK(W218,$W$5:$W$3209,0)</f>
        <v>216</v>
      </c>
      <c r="W218" s="55">
        <f>N218*O218</f>
        <v>15.163361324502141</v>
      </c>
      <c r="X218" s="1">
        <f t="shared" si="3"/>
        <v>7904.3170809872945</v>
      </c>
    </row>
    <row r="219" spans="3:24" x14ac:dyDescent="0.25">
      <c r="C219" s="19" t="s">
        <v>1888</v>
      </c>
      <c r="D219" s="6" t="s">
        <v>353</v>
      </c>
      <c r="E219" s="6" t="s">
        <v>16</v>
      </c>
      <c r="F219" s="48">
        <v>11.505713692721301</v>
      </c>
      <c r="G219" s="8">
        <v>97.490052706230301</v>
      </c>
      <c r="H219" s="9">
        <v>0.999999999999999</v>
      </c>
      <c r="I219" s="40">
        <v>2</v>
      </c>
      <c r="J219" s="7">
        <v>5</v>
      </c>
      <c r="K219" s="9">
        <v>1</v>
      </c>
      <c r="L219" s="39">
        <v>1</v>
      </c>
      <c r="M219" s="47">
        <v>1</v>
      </c>
      <c r="N219" s="17">
        <v>0.262019562273621</v>
      </c>
      <c r="O219" s="7">
        <f>Q219/P219/N219</f>
        <v>85.451113995755804</v>
      </c>
      <c r="P219" s="7">
        <v>1.7671530626703693</v>
      </c>
      <c r="Q219" s="33">
        <v>39.566315830220695</v>
      </c>
      <c r="R219" s="41" t="s">
        <v>1675</v>
      </c>
      <c r="S219" s="33" t="s">
        <v>1675</v>
      </c>
      <c r="T219" s="45" t="s">
        <v>1677</v>
      </c>
      <c r="U219" s="55">
        <f>RANK(Q219,$Q$5:$Q$3209,0)</f>
        <v>215</v>
      </c>
      <c r="V219" s="55">
        <f>RANK(W219,$W$5:$W$3209,0)</f>
        <v>115</v>
      </c>
      <c r="W219" s="55">
        <f>N219*O219</f>
        <v>22.389863484961225</v>
      </c>
      <c r="X219" s="1">
        <f t="shared" si="3"/>
        <v>7864.7079480791235</v>
      </c>
    </row>
    <row r="220" spans="3:24" x14ac:dyDescent="0.25">
      <c r="C220" s="19" t="s">
        <v>1889</v>
      </c>
      <c r="D220" s="6" t="s">
        <v>59</v>
      </c>
      <c r="E220" s="6" t="s">
        <v>22</v>
      </c>
      <c r="F220" s="48">
        <v>5.9560500460100814</v>
      </c>
      <c r="G220" s="8">
        <v>79.659262367438799</v>
      </c>
      <c r="H220" s="9">
        <v>0.23720414846744101</v>
      </c>
      <c r="I220" s="40">
        <v>0</v>
      </c>
      <c r="J220" s="7">
        <v>5</v>
      </c>
      <c r="K220" s="9">
        <v>1</v>
      </c>
      <c r="L220" s="39">
        <v>0.88123902184588498</v>
      </c>
      <c r="M220" s="47">
        <v>0</v>
      </c>
      <c r="N220" s="17">
        <v>0.14933713169343299</v>
      </c>
      <c r="O220" s="7">
        <f>Q220/P220/N220</f>
        <v>65.391231023531006</v>
      </c>
      <c r="P220" s="7">
        <v>4.0335594890647517</v>
      </c>
      <c r="Q220" s="33">
        <v>39.389075299148949</v>
      </c>
      <c r="R220" s="41" t="s">
        <v>1675</v>
      </c>
      <c r="S220" s="33" t="s">
        <v>1675</v>
      </c>
      <c r="T220" s="45" t="s">
        <v>1675</v>
      </c>
      <c r="U220" s="55">
        <f>RANK(Q220,$Q$5:$Q$3209,0)</f>
        <v>216</v>
      </c>
      <c r="V220" s="55">
        <f>RANK(W220,$W$5:$W$3209,0)</f>
        <v>322</v>
      </c>
      <c r="W220" s="55">
        <f>N220*O220</f>
        <v>9.7653388789567508</v>
      </c>
      <c r="X220" s="1">
        <f t="shared" si="3"/>
        <v>7825.1416322489031</v>
      </c>
    </row>
    <row r="221" spans="3:24" x14ac:dyDescent="0.25">
      <c r="C221" s="19" t="s">
        <v>1890</v>
      </c>
      <c r="D221" s="6" t="s">
        <v>215</v>
      </c>
      <c r="E221" s="6" t="s">
        <v>39</v>
      </c>
      <c r="F221" s="48">
        <v>4.21847346859873</v>
      </c>
      <c r="G221" s="8">
        <v>79.676569883788801</v>
      </c>
      <c r="H221" s="9">
        <v>0.65188405542402605</v>
      </c>
      <c r="I221" s="40">
        <v>0</v>
      </c>
      <c r="J221" s="7">
        <v>7</v>
      </c>
      <c r="K221" s="9">
        <v>0.421435876071445</v>
      </c>
      <c r="L221" s="39">
        <v>1</v>
      </c>
      <c r="M221" s="47">
        <v>0</v>
      </c>
      <c r="N221" s="17">
        <v>0.13292060747123999</v>
      </c>
      <c r="O221" s="7">
        <f>Q221/P221/N221</f>
        <v>85.451113995755819</v>
      </c>
      <c r="P221" s="7">
        <v>3.4479781335450252</v>
      </c>
      <c r="Q221" s="33">
        <v>39.162873444027198</v>
      </c>
      <c r="R221" s="41" t="s">
        <v>1675</v>
      </c>
      <c r="S221" s="33" t="s">
        <v>1675</v>
      </c>
      <c r="T221" s="45" t="s">
        <v>1675</v>
      </c>
      <c r="U221" s="55">
        <f>RANK(Q221,$Q$5:$Q$3209,0)</f>
        <v>217</v>
      </c>
      <c r="V221" s="55">
        <f>RANK(W221,$W$5:$W$3209,0)</f>
        <v>284</v>
      </c>
      <c r="W221" s="55">
        <f>N221*O221</f>
        <v>11.35821398141004</v>
      </c>
      <c r="X221" s="1">
        <f t="shared" si="3"/>
        <v>7785.7525569497539</v>
      </c>
    </row>
    <row r="222" spans="3:24" x14ac:dyDescent="0.25">
      <c r="C222" s="19" t="s">
        <v>1891</v>
      </c>
      <c r="D222" s="6" t="s">
        <v>57</v>
      </c>
      <c r="E222" s="6" t="s">
        <v>19</v>
      </c>
      <c r="F222" s="48">
        <v>22.330461419089019</v>
      </c>
      <c r="G222" s="8">
        <v>96.883838832775297</v>
      </c>
      <c r="H222" s="9">
        <v>0.61925873299150003</v>
      </c>
      <c r="I222" s="40">
        <v>21</v>
      </c>
      <c r="J222" s="7">
        <v>1</v>
      </c>
      <c r="K222" s="9">
        <v>1</v>
      </c>
      <c r="L222" s="39">
        <v>0.756775010986101</v>
      </c>
      <c r="M222" s="47">
        <v>1</v>
      </c>
      <c r="N222" s="17">
        <v>0.190146195417709</v>
      </c>
      <c r="O222" s="7">
        <f>Q222/P222/N222</f>
        <v>85.451113995755804</v>
      </c>
      <c r="P222" s="7">
        <v>2.4090262300515906</v>
      </c>
      <c r="Q222" s="33">
        <v>39.142350158414423</v>
      </c>
      <c r="R222" s="41" t="s">
        <v>1675</v>
      </c>
      <c r="S222" s="33" t="s">
        <v>1675</v>
      </c>
      <c r="T222" s="45" t="s">
        <v>1676</v>
      </c>
      <c r="U222" s="55">
        <f>RANK(Q222,$Q$5:$Q$3209,0)</f>
        <v>218</v>
      </c>
      <c r="V222" s="55">
        <f>RANK(W222,$W$5:$W$3209,0)</f>
        <v>200</v>
      </c>
      <c r="W222" s="55">
        <f>N222*O222</f>
        <v>16.248204220497911</v>
      </c>
      <c r="X222" s="1">
        <f t="shared" si="3"/>
        <v>7746.5896835057265</v>
      </c>
    </row>
    <row r="223" spans="3:24" x14ac:dyDescent="0.25">
      <c r="C223" s="19" t="s">
        <v>1892</v>
      </c>
      <c r="D223" s="6" t="s">
        <v>118</v>
      </c>
      <c r="E223" s="6" t="s">
        <v>39</v>
      </c>
      <c r="F223" s="48">
        <v>4.3540283858333</v>
      </c>
      <c r="G223" s="8">
        <v>81.936506007488305</v>
      </c>
      <c r="H223" s="9">
        <v>3.2296387342146703E-2</v>
      </c>
      <c r="I223" s="40">
        <v>2</v>
      </c>
      <c r="J223" s="7">
        <v>3</v>
      </c>
      <c r="K223" s="9">
        <v>0.963868472412996</v>
      </c>
      <c r="L223" s="39">
        <v>1</v>
      </c>
      <c r="M223" s="47">
        <v>0</v>
      </c>
      <c r="N223" s="17">
        <v>0.104123400902685</v>
      </c>
      <c r="O223" s="7">
        <f>Q223/P223/N223</f>
        <v>102.13894746300707</v>
      </c>
      <c r="P223" s="7">
        <v>3.6650709753033102</v>
      </c>
      <c r="Q223" s="33">
        <v>38.978229841652904</v>
      </c>
      <c r="R223" s="41" t="s">
        <v>1675</v>
      </c>
      <c r="S223" s="33" t="s">
        <v>1675</v>
      </c>
      <c r="T223" s="45" t="s">
        <v>1675</v>
      </c>
      <c r="U223" s="55">
        <f>RANK(Q223,$Q$5:$Q$3209,0)</f>
        <v>219</v>
      </c>
      <c r="V223" s="55">
        <f>RANK(W223,$W$5:$W$3209,0)</f>
        <v>302</v>
      </c>
      <c r="W223" s="55">
        <f>N223*O223</f>
        <v>10.635054574468967</v>
      </c>
      <c r="X223" s="1">
        <f t="shared" si="3"/>
        <v>7707.4473333473125</v>
      </c>
    </row>
    <row r="224" spans="3:24" x14ac:dyDescent="0.25">
      <c r="C224" s="19" t="s">
        <v>1893</v>
      </c>
      <c r="D224" s="6" t="s">
        <v>259</v>
      </c>
      <c r="E224" s="6" t="s">
        <v>19</v>
      </c>
      <c r="F224" s="48">
        <v>4.464342689682856</v>
      </c>
      <c r="G224" s="8">
        <v>78.512858265579396</v>
      </c>
      <c r="H224" s="9">
        <v>0.81476522818392505</v>
      </c>
      <c r="I224" s="40">
        <v>1</v>
      </c>
      <c r="J224" s="7">
        <v>3</v>
      </c>
      <c r="K224" s="9">
        <v>0.999999999999999</v>
      </c>
      <c r="L224" s="39">
        <v>0.97942618022212802</v>
      </c>
      <c r="M224" s="47">
        <v>0</v>
      </c>
      <c r="N224" s="17">
        <v>0.21868532191798701</v>
      </c>
      <c r="O224" s="7">
        <f>Q224/P224/N224</f>
        <v>65.391231023531006</v>
      </c>
      <c r="P224" s="7">
        <v>2.7226975953922508</v>
      </c>
      <c r="Q224" s="33">
        <v>38.93485443738642</v>
      </c>
      <c r="R224" s="41" t="s">
        <v>1675</v>
      </c>
      <c r="S224" s="33" t="s">
        <v>1675</v>
      </c>
      <c r="T224" s="45" t="s">
        <v>1676</v>
      </c>
      <c r="U224" s="55">
        <f>RANK(Q224,$Q$5:$Q$3209,0)</f>
        <v>220</v>
      </c>
      <c r="V224" s="55">
        <f>RANK(W224,$W$5:$W$3209,0)</f>
        <v>227</v>
      </c>
      <c r="W224" s="55">
        <f>N224*O224</f>
        <v>14.300102406994338</v>
      </c>
      <c r="X224" s="1">
        <f t="shared" si="3"/>
        <v>7668.4691035056594</v>
      </c>
    </row>
    <row r="225" spans="3:24" x14ac:dyDescent="0.25">
      <c r="C225" s="19" t="s">
        <v>1894</v>
      </c>
      <c r="D225" s="6" t="s">
        <v>803</v>
      </c>
      <c r="E225" s="6" t="s">
        <v>16</v>
      </c>
      <c r="F225" s="48">
        <v>30.183473681377802</v>
      </c>
      <c r="G225" s="8">
        <v>48.498086211363997</v>
      </c>
      <c r="H225" s="9">
        <v>0.999999999999999</v>
      </c>
      <c r="I225" s="40">
        <v>2</v>
      </c>
      <c r="J225" s="7">
        <v>8</v>
      </c>
      <c r="K225" s="9">
        <v>1</v>
      </c>
      <c r="L225" s="39">
        <v>1</v>
      </c>
      <c r="M225" s="47">
        <v>0</v>
      </c>
      <c r="N225" s="17">
        <v>0.31574253615811798</v>
      </c>
      <c r="O225" s="7">
        <f>Q225/P225/N225</f>
        <v>47.636719618242658</v>
      </c>
      <c r="P225" s="7">
        <v>2.5855954016645759</v>
      </c>
      <c r="Q225" s="33">
        <v>38.889781852865561</v>
      </c>
      <c r="R225" s="41" t="s">
        <v>1675</v>
      </c>
      <c r="S225" s="33" t="s">
        <v>1675</v>
      </c>
      <c r="T225" s="45" t="s">
        <v>1676</v>
      </c>
      <c r="U225" s="55">
        <f>RANK(Q225,$Q$5:$Q$3209,0)</f>
        <v>221</v>
      </c>
      <c r="V225" s="55">
        <f>RANK(W225,$W$5:$W$3209,0)</f>
        <v>219</v>
      </c>
      <c r="W225" s="55">
        <f>N225*O225</f>
        <v>15.040938666517111</v>
      </c>
      <c r="X225" s="1">
        <f t="shared" si="3"/>
        <v>7629.5342490682733</v>
      </c>
    </row>
    <row r="226" spans="3:24" x14ac:dyDescent="0.25">
      <c r="C226" s="19" t="s">
        <v>1895</v>
      </c>
      <c r="D226" s="6" t="s">
        <v>351</v>
      </c>
      <c r="E226" s="6" t="s">
        <v>16</v>
      </c>
      <c r="F226" s="48">
        <v>9.7189840096169</v>
      </c>
      <c r="G226" s="8">
        <v>86.408678299946999</v>
      </c>
      <c r="H226" s="9">
        <v>0.57371986139164499</v>
      </c>
      <c r="I226" s="40">
        <v>4</v>
      </c>
      <c r="J226" s="7">
        <v>1</v>
      </c>
      <c r="K226" s="9">
        <v>1</v>
      </c>
      <c r="L226" s="39">
        <v>1</v>
      </c>
      <c r="M226" s="47">
        <v>0</v>
      </c>
      <c r="N226" s="17">
        <v>0.17937997116637999</v>
      </c>
      <c r="O226" s="7">
        <f>Q226/P226/N226</f>
        <v>85.451113995755804</v>
      </c>
      <c r="P226" s="7">
        <v>2.5365056721285968</v>
      </c>
      <c r="Q226" s="33">
        <v>38.880112825671361</v>
      </c>
      <c r="R226" s="41" t="s">
        <v>1675</v>
      </c>
      <c r="S226" s="33" t="s">
        <v>1675</v>
      </c>
      <c r="T226" s="45" t="s">
        <v>1676</v>
      </c>
      <c r="U226" s="55">
        <f>RANK(Q226,$Q$5:$Q$3209,0)</f>
        <v>222</v>
      </c>
      <c r="V226" s="55">
        <f>RANK(W226,$W$5:$W$3209,0)</f>
        <v>212</v>
      </c>
      <c r="W226" s="55">
        <f>N226*O226</f>
        <v>15.328218364693726</v>
      </c>
      <c r="X226" s="1">
        <f t="shared" si="3"/>
        <v>7590.6444672154075</v>
      </c>
    </row>
    <row r="227" spans="3:24" x14ac:dyDescent="0.25">
      <c r="C227" s="19" t="s">
        <v>1896</v>
      </c>
      <c r="D227" s="6" t="s">
        <v>109</v>
      </c>
      <c r="E227" s="6" t="s">
        <v>39</v>
      </c>
      <c r="F227" s="48">
        <v>3.5297853758339799</v>
      </c>
      <c r="G227" s="8">
        <v>50.366940025176199</v>
      </c>
      <c r="H227" s="9">
        <v>0.45428437735966598</v>
      </c>
      <c r="I227" s="40">
        <v>3</v>
      </c>
      <c r="J227" s="7">
        <v>2</v>
      </c>
      <c r="K227" s="9">
        <v>1</v>
      </c>
      <c r="L227" s="39">
        <v>1</v>
      </c>
      <c r="M227" s="47">
        <v>0</v>
      </c>
      <c r="N227" s="17">
        <v>0.120098338486319</v>
      </c>
      <c r="O227" s="7">
        <f>Q227/P227/N227</f>
        <v>85.451113995755804</v>
      </c>
      <c r="P227" s="7">
        <v>3.7757518064867321</v>
      </c>
      <c r="Q227" s="33">
        <v>38.748791909670913</v>
      </c>
      <c r="R227" s="41" t="s">
        <v>1675</v>
      </c>
      <c r="S227" s="33" t="s">
        <v>1675</v>
      </c>
      <c r="T227" s="45" t="s">
        <v>1675</v>
      </c>
      <c r="U227" s="55">
        <f>RANK(Q227,$Q$5:$Q$3209,0)</f>
        <v>223</v>
      </c>
      <c r="V227" s="55">
        <f>RANK(W227,$W$5:$W$3209,0)</f>
        <v>308</v>
      </c>
      <c r="W227" s="55">
        <f>N227*O227</f>
        <v>10.262536812695311</v>
      </c>
      <c r="X227" s="1">
        <f t="shared" si="3"/>
        <v>7551.7643543897366</v>
      </c>
    </row>
    <row r="228" spans="3:24" x14ac:dyDescent="0.25">
      <c r="C228" s="19" t="s">
        <v>1897</v>
      </c>
      <c r="D228" s="6" t="s">
        <v>223</v>
      </c>
      <c r="E228" s="6" t="s">
        <v>16</v>
      </c>
      <c r="F228" s="48">
        <v>4.3288626495479496</v>
      </c>
      <c r="G228" s="8">
        <v>94.185099997554502</v>
      </c>
      <c r="H228" s="9">
        <v>0.45961871109191599</v>
      </c>
      <c r="I228" s="40">
        <v>2</v>
      </c>
      <c r="J228" s="7">
        <v>2</v>
      </c>
      <c r="K228" s="9">
        <v>1</v>
      </c>
      <c r="L228" s="39">
        <v>1</v>
      </c>
      <c r="M228" s="47">
        <v>0</v>
      </c>
      <c r="N228" s="17">
        <v>0.237527009248578</v>
      </c>
      <c r="O228" s="7">
        <f>Q228/P228/N228</f>
        <v>85.451113995755804</v>
      </c>
      <c r="P228" s="7">
        <v>1.9061318852783626</v>
      </c>
      <c r="Q228" s="33">
        <v>38.688658888148275</v>
      </c>
      <c r="R228" s="41" t="s">
        <v>1675</v>
      </c>
      <c r="S228" s="33" t="s">
        <v>1675</v>
      </c>
      <c r="T228" s="45" t="s">
        <v>1677</v>
      </c>
      <c r="U228" s="55">
        <f>RANK(Q228,$Q$5:$Q$3209,0)</f>
        <v>224</v>
      </c>
      <c r="V228" s="55">
        <f>RANK(W228,$W$5:$W$3209,0)</f>
        <v>145</v>
      </c>
      <c r="W228" s="55">
        <f>N228*O228</f>
        <v>20.296947544371182</v>
      </c>
      <c r="X228" s="1">
        <f t="shared" si="3"/>
        <v>7513.0155624800655</v>
      </c>
    </row>
    <row r="229" spans="3:24" x14ac:dyDescent="0.25">
      <c r="C229" s="19" t="s">
        <v>1898</v>
      </c>
      <c r="D229" s="6" t="s">
        <v>315</v>
      </c>
      <c r="E229" s="6" t="s">
        <v>19</v>
      </c>
      <c r="F229" s="48">
        <v>17.532426218465499</v>
      </c>
      <c r="G229" s="8">
        <v>71.821859227895501</v>
      </c>
      <c r="H229" s="9">
        <v>0.64804809101651994</v>
      </c>
      <c r="I229" s="40">
        <v>2</v>
      </c>
      <c r="J229" s="7">
        <v>17</v>
      </c>
      <c r="K229" s="9">
        <v>1</v>
      </c>
      <c r="L229" s="39">
        <v>1</v>
      </c>
      <c r="M229" s="47">
        <v>0</v>
      </c>
      <c r="N229" s="17">
        <v>0.32840399336910903</v>
      </c>
      <c r="O229" s="7">
        <f>Q229/P229/N229</f>
        <v>47.636719618242651</v>
      </c>
      <c r="P229" s="7">
        <v>2.4442272102199896</v>
      </c>
      <c r="Q229" s="33">
        <v>38.237707899577771</v>
      </c>
      <c r="R229" s="41" t="s">
        <v>1675</v>
      </c>
      <c r="S229" s="33" t="s">
        <v>1675</v>
      </c>
      <c r="T229" s="45" t="s">
        <v>1676</v>
      </c>
      <c r="U229" s="55">
        <f>RANK(Q229,$Q$5:$Q$3209,0)</f>
        <v>225</v>
      </c>
      <c r="V229" s="55">
        <f>RANK(W229,$W$5:$W$3209,0)</f>
        <v>208</v>
      </c>
      <c r="W229" s="55">
        <f>N229*O229</f>
        <v>15.644088953635466</v>
      </c>
      <c r="X229" s="1">
        <f t="shared" si="3"/>
        <v>7474.3269035919175</v>
      </c>
    </row>
    <row r="230" spans="3:24" x14ac:dyDescent="0.25">
      <c r="C230" s="19" t="s">
        <v>1899</v>
      </c>
      <c r="D230" s="6" t="s">
        <v>551</v>
      </c>
      <c r="E230" s="6" t="s">
        <v>16</v>
      </c>
      <c r="F230" s="48">
        <v>23.083933189041989</v>
      </c>
      <c r="G230" s="8">
        <v>77.582709516688993</v>
      </c>
      <c r="H230" s="9">
        <v>0.99991796695119495</v>
      </c>
      <c r="I230" s="40">
        <v>4</v>
      </c>
      <c r="J230" s="7">
        <v>7</v>
      </c>
      <c r="K230" s="9">
        <v>1</v>
      </c>
      <c r="L230" s="39">
        <v>0.82947114379807496</v>
      </c>
      <c r="M230" s="47">
        <v>0</v>
      </c>
      <c r="N230" s="17">
        <v>0.24711771178848899</v>
      </c>
      <c r="O230" s="7">
        <f>Q230/P230/N230</f>
        <v>85.451113995755804</v>
      </c>
      <c r="P230" s="7">
        <v>1.8048067994534476</v>
      </c>
      <c r="Q230" s="33">
        <v>38.111173471333565</v>
      </c>
      <c r="R230" s="41" t="s">
        <v>1675</v>
      </c>
      <c r="S230" s="33" t="s">
        <v>1675</v>
      </c>
      <c r="T230" s="45" t="s">
        <v>1677</v>
      </c>
      <c r="U230" s="55">
        <f>RANK(Q230,$Q$5:$Q$3209,0)</f>
        <v>226</v>
      </c>
      <c r="V230" s="55">
        <f>RANK(W230,$W$5:$W$3209,0)</f>
        <v>138</v>
      </c>
      <c r="W230" s="55">
        <f>N230*O230</f>
        <v>21.116483760408499</v>
      </c>
      <c r="X230" s="1">
        <f t="shared" si="3"/>
        <v>7436.0891956923397</v>
      </c>
    </row>
    <row r="231" spans="3:24" x14ac:dyDescent="0.25">
      <c r="C231" s="19" t="s">
        <v>1900</v>
      </c>
      <c r="D231" s="6" t="s">
        <v>371</v>
      </c>
      <c r="E231" s="6" t="s">
        <v>126</v>
      </c>
      <c r="F231" s="48">
        <v>6.9932933600834097</v>
      </c>
      <c r="G231" s="8">
        <v>87.690856625517895</v>
      </c>
      <c r="H231" s="9">
        <v>0.82660315080853797</v>
      </c>
      <c r="I231" s="40">
        <v>1</v>
      </c>
      <c r="J231" s="7">
        <v>2</v>
      </c>
      <c r="K231" s="9">
        <v>1</v>
      </c>
      <c r="L231" s="39">
        <v>1</v>
      </c>
      <c r="M231" s="47">
        <v>0</v>
      </c>
      <c r="N231" s="17">
        <v>0.21051550957882201</v>
      </c>
      <c r="O231" s="7">
        <f>Q231/P231/N231</f>
        <v>85.451113995755804</v>
      </c>
      <c r="P231" s="7">
        <v>2.1021647514143815</v>
      </c>
      <c r="Q231" s="33">
        <v>37.815389341832272</v>
      </c>
      <c r="R231" s="41" t="s">
        <v>1675</v>
      </c>
      <c r="S231" s="33" t="s">
        <v>1675</v>
      </c>
      <c r="T231" s="45" t="s">
        <v>1677</v>
      </c>
      <c r="U231" s="55">
        <f>RANK(Q231,$Q$5:$Q$3209,0)</f>
        <v>227</v>
      </c>
      <c r="V231" s="55">
        <f>RANK(W231,$W$5:$W$3209,0)</f>
        <v>170</v>
      </c>
      <c r="W231" s="55">
        <f>N231*O231</f>
        <v>17.988784806894543</v>
      </c>
      <c r="X231" s="1">
        <f t="shared" si="3"/>
        <v>7397.9780222210065</v>
      </c>
    </row>
    <row r="232" spans="3:24" x14ac:dyDescent="0.25">
      <c r="C232" s="19" t="s">
        <v>1901</v>
      </c>
      <c r="D232" s="6" t="s">
        <v>275</v>
      </c>
      <c r="E232" s="6" t="s">
        <v>39</v>
      </c>
      <c r="F232" s="48">
        <v>23.36475148417135</v>
      </c>
      <c r="G232" s="8">
        <v>66.938615677303204</v>
      </c>
      <c r="H232" s="9">
        <v>1</v>
      </c>
      <c r="I232" s="40">
        <v>8</v>
      </c>
      <c r="J232" s="7">
        <v>5</v>
      </c>
      <c r="K232" s="9">
        <v>0.999999999999998</v>
      </c>
      <c r="L232" s="39">
        <v>0.97290584496159005</v>
      </c>
      <c r="M232" s="47">
        <v>1</v>
      </c>
      <c r="N232" s="17">
        <v>0.30820671170853298</v>
      </c>
      <c r="O232" s="7">
        <f>Q232/P232/N232</f>
        <v>65.391231023531006</v>
      </c>
      <c r="P232" s="7">
        <v>1.8734961786211011</v>
      </c>
      <c r="Q232" s="33">
        <v>37.758472500063981</v>
      </c>
      <c r="R232" s="41" t="s">
        <v>1675</v>
      </c>
      <c r="S232" s="33" t="s">
        <v>1675</v>
      </c>
      <c r="T232" s="45" t="s">
        <v>1677</v>
      </c>
      <c r="U232" s="55">
        <f>RANK(Q232,$Q$5:$Q$3209,0)</f>
        <v>228</v>
      </c>
      <c r="V232" s="55">
        <f>RANK(W232,$W$5:$W$3209,0)</f>
        <v>147</v>
      </c>
      <c r="W232" s="55">
        <f>N232*O232</f>
        <v>20.154016288335498</v>
      </c>
      <c r="X232" s="1">
        <f t="shared" si="3"/>
        <v>7360.1626328791745</v>
      </c>
    </row>
    <row r="233" spans="3:24" x14ac:dyDescent="0.25">
      <c r="C233" s="19" t="s">
        <v>1902</v>
      </c>
      <c r="D233" s="6" t="s">
        <v>585</v>
      </c>
      <c r="E233" s="6" t="s">
        <v>39</v>
      </c>
      <c r="F233" s="48">
        <v>9.1189142720020424</v>
      </c>
      <c r="G233" s="8">
        <v>78.986037384843996</v>
      </c>
      <c r="H233" s="9">
        <v>1</v>
      </c>
      <c r="I233" s="40">
        <v>1</v>
      </c>
      <c r="J233" s="7">
        <v>2</v>
      </c>
      <c r="K233" s="9">
        <v>1</v>
      </c>
      <c r="L233" s="39">
        <v>0.94076145864646699</v>
      </c>
      <c r="M233" s="47">
        <v>0</v>
      </c>
      <c r="N233" s="17">
        <v>0.25584710873385202</v>
      </c>
      <c r="O233" s="7">
        <f>Q233/P233/N233</f>
        <v>85.451113995755819</v>
      </c>
      <c r="P233" s="7">
        <v>1.7243863306807163</v>
      </c>
      <c r="Q233" s="33">
        <v>37.699258986301253</v>
      </c>
      <c r="R233" s="41" t="s">
        <v>1675</v>
      </c>
      <c r="S233" s="33" t="s">
        <v>1675</v>
      </c>
      <c r="T233" s="45" t="s">
        <v>1677</v>
      </c>
      <c r="U233" s="55">
        <f>RANK(Q233,$Q$5:$Q$3209,0)</f>
        <v>229</v>
      </c>
      <c r="V233" s="55">
        <f>RANK(W233,$W$5:$W$3209,0)</f>
        <v>127</v>
      </c>
      <c r="W233" s="55">
        <f>N233*O233</f>
        <v>21.862420453900924</v>
      </c>
      <c r="X233" s="1">
        <f t="shared" si="3"/>
        <v>7322.4041603791102</v>
      </c>
    </row>
    <row r="234" spans="3:24" x14ac:dyDescent="0.25">
      <c r="C234" s="19" t="s">
        <v>1903</v>
      </c>
      <c r="D234" s="6" t="s">
        <v>273</v>
      </c>
      <c r="E234" s="6" t="s">
        <v>39</v>
      </c>
      <c r="F234" s="48">
        <v>13.1567043800192</v>
      </c>
      <c r="G234" s="8">
        <v>96.935948382559204</v>
      </c>
      <c r="H234" s="9">
        <v>0.65020555918273404</v>
      </c>
      <c r="I234" s="40">
        <v>4</v>
      </c>
      <c r="J234" s="7">
        <v>2</v>
      </c>
      <c r="K234" s="9">
        <v>1</v>
      </c>
      <c r="L234" s="39">
        <v>1</v>
      </c>
      <c r="M234" s="47">
        <v>0</v>
      </c>
      <c r="N234" s="17">
        <v>0.22603079049939301</v>
      </c>
      <c r="O234" s="7">
        <f>Q234/P234/N234</f>
        <v>85.45111399575579</v>
      </c>
      <c r="P234" s="7">
        <v>1.9382422925942984</v>
      </c>
      <c r="Q234" s="33">
        <v>37.436341334992392</v>
      </c>
      <c r="R234" s="41" t="s">
        <v>1675</v>
      </c>
      <c r="S234" s="33" t="s">
        <v>1675</v>
      </c>
      <c r="T234" s="45" t="s">
        <v>1677</v>
      </c>
      <c r="U234" s="55">
        <f>RANK(Q234,$Q$5:$Q$3209,0)</f>
        <v>230</v>
      </c>
      <c r="V234" s="55">
        <f>RANK(W234,$W$5:$W$3209,0)</f>
        <v>158</v>
      </c>
      <c r="W234" s="55">
        <f>N234*O234</f>
        <v>19.314582845514426</v>
      </c>
      <c r="X234" s="1">
        <f t="shared" si="3"/>
        <v>7284.704901392809</v>
      </c>
    </row>
    <row r="235" spans="3:24" x14ac:dyDescent="0.25">
      <c r="C235" s="19" t="s">
        <v>1904</v>
      </c>
      <c r="D235" s="6" t="s">
        <v>629</v>
      </c>
      <c r="E235" s="6" t="s">
        <v>39</v>
      </c>
      <c r="F235" s="48">
        <v>7.3383565376347102</v>
      </c>
      <c r="G235" s="8">
        <v>31.1599657463521</v>
      </c>
      <c r="H235" s="9">
        <v>0.429612862221606</v>
      </c>
      <c r="I235" s="40">
        <v>7</v>
      </c>
      <c r="J235" s="7">
        <v>6</v>
      </c>
      <c r="K235" s="9">
        <v>1</v>
      </c>
      <c r="L235" s="39">
        <v>1</v>
      </c>
      <c r="M235" s="47">
        <v>0</v>
      </c>
      <c r="N235" s="17">
        <v>0.149412127692267</v>
      </c>
      <c r="O235" s="7">
        <f>Q235/P235/N235</f>
        <v>65.391231023531006</v>
      </c>
      <c r="P235" s="7">
        <v>3.8265697799326883</v>
      </c>
      <c r="Q235" s="33">
        <v>37.386516451967509</v>
      </c>
      <c r="R235" s="41" t="s">
        <v>1675</v>
      </c>
      <c r="S235" s="33" t="s">
        <v>1675</v>
      </c>
      <c r="T235" s="45" t="s">
        <v>1675</v>
      </c>
      <c r="U235" s="55">
        <f>RANK(Q235,$Q$5:$Q$3209,0)</f>
        <v>231</v>
      </c>
      <c r="V235" s="55">
        <f>RANK(W235,$W$5:$W$3209,0)</f>
        <v>321</v>
      </c>
      <c r="W235" s="55">
        <f>N235*O235</f>
        <v>9.7702429596423457</v>
      </c>
      <c r="X235" s="1">
        <f t="shared" si="3"/>
        <v>7247.268560057817</v>
      </c>
    </row>
    <row r="236" spans="3:24" x14ac:dyDescent="0.25">
      <c r="C236" s="19" t="s">
        <v>1905</v>
      </c>
      <c r="D236" s="6" t="s">
        <v>317</v>
      </c>
      <c r="E236" s="6" t="s">
        <v>126</v>
      </c>
      <c r="F236" s="48">
        <v>17.78090157405256</v>
      </c>
      <c r="G236" s="8">
        <v>76.7324306451425</v>
      </c>
      <c r="H236" s="9">
        <v>0.62089024150772298</v>
      </c>
      <c r="I236" s="40">
        <v>5</v>
      </c>
      <c r="J236" s="7">
        <v>4</v>
      </c>
      <c r="K236" s="9">
        <v>1</v>
      </c>
      <c r="L236" s="39">
        <v>0.79611136081281497</v>
      </c>
      <c r="M236" s="47">
        <v>1</v>
      </c>
      <c r="N236" s="17">
        <v>0.19731607436599699</v>
      </c>
      <c r="O236" s="7">
        <f>Q236/P236/N236</f>
        <v>65.391231023531006</v>
      </c>
      <c r="P236" s="7">
        <v>2.8754386958704585</v>
      </c>
      <c r="Q236" s="33">
        <v>37.10104076432485</v>
      </c>
      <c r="R236" s="41" t="s">
        <v>1675</v>
      </c>
      <c r="S236" s="33" t="s">
        <v>1675</v>
      </c>
      <c r="T236" s="45" t="s">
        <v>1676</v>
      </c>
      <c r="U236" s="55">
        <f>RANK(Q236,$Q$5:$Q$3209,0)</f>
        <v>232</v>
      </c>
      <c r="V236" s="55">
        <f>RANK(W236,$W$5:$W$3209,0)</f>
        <v>255</v>
      </c>
      <c r="W236" s="55">
        <f>N236*O236</f>
        <v>12.902741003523133</v>
      </c>
      <c r="X236" s="1">
        <f t="shared" si="3"/>
        <v>7209.8820436058495</v>
      </c>
    </row>
    <row r="237" spans="3:24" x14ac:dyDescent="0.25">
      <c r="C237" s="19" t="s">
        <v>1906</v>
      </c>
      <c r="D237" s="6" t="s">
        <v>519</v>
      </c>
      <c r="E237" s="6" t="s">
        <v>19</v>
      </c>
      <c r="F237" s="48">
        <v>17.338104267024139</v>
      </c>
      <c r="G237" s="8">
        <v>67.031492130865502</v>
      </c>
      <c r="H237" s="9">
        <v>0.999999999999999</v>
      </c>
      <c r="I237" s="40">
        <v>2</v>
      </c>
      <c r="J237" s="7">
        <v>9</v>
      </c>
      <c r="K237" s="9">
        <v>0.93375571722584205</v>
      </c>
      <c r="L237" s="39">
        <v>0.92028246043870598</v>
      </c>
      <c r="M237" s="47">
        <v>0</v>
      </c>
      <c r="N237" s="17">
        <v>0.20485692007096001</v>
      </c>
      <c r="O237" s="7">
        <f>Q237/P237/N237</f>
        <v>65.391231023530992</v>
      </c>
      <c r="P237" s="7">
        <v>2.7680286070740387</v>
      </c>
      <c r="Q237" s="33">
        <v>37.08008546193723</v>
      </c>
      <c r="R237" s="41" t="s">
        <v>1675</v>
      </c>
      <c r="S237" s="33" t="s">
        <v>1675</v>
      </c>
      <c r="T237" s="45" t="s">
        <v>1676</v>
      </c>
      <c r="U237" s="55">
        <f>RANK(Q237,$Q$5:$Q$3209,0)</f>
        <v>233</v>
      </c>
      <c r="V237" s="55">
        <f>RANK(W237,$W$5:$W$3209,0)</f>
        <v>243</v>
      </c>
      <c r="W237" s="55">
        <f>N237*O237</f>
        <v>13.39584618712917</v>
      </c>
      <c r="X237" s="1">
        <f t="shared" si="3"/>
        <v>7172.7810028415242</v>
      </c>
    </row>
    <row r="238" spans="3:24" x14ac:dyDescent="0.25">
      <c r="C238" s="19" t="s">
        <v>1907</v>
      </c>
      <c r="D238" s="6" t="s">
        <v>20</v>
      </c>
      <c r="E238" s="6" t="s">
        <v>22</v>
      </c>
      <c r="F238" s="48">
        <v>7.1365082162808093</v>
      </c>
      <c r="G238" s="8">
        <v>67.729783670369102</v>
      </c>
      <c r="H238" s="9">
        <v>0.207461391039793</v>
      </c>
      <c r="I238" s="40">
        <v>5</v>
      </c>
      <c r="J238" s="7">
        <v>12</v>
      </c>
      <c r="K238" s="9">
        <v>0.65860028627613298</v>
      </c>
      <c r="L238" s="39">
        <v>0.77062496857563501</v>
      </c>
      <c r="M238" s="47">
        <v>1</v>
      </c>
      <c r="N238" s="17">
        <v>9.2051796449771101E-2</v>
      </c>
      <c r="O238" s="7">
        <f>Q238/P238/N238</f>
        <v>102.13894746300707</v>
      </c>
      <c r="P238" s="7">
        <v>3.9270827062565155</v>
      </c>
      <c r="Q238" s="33">
        <v>36.922720643238947</v>
      </c>
      <c r="R238" s="41" t="s">
        <v>1675</v>
      </c>
      <c r="S238" s="33" t="s">
        <v>1675</v>
      </c>
      <c r="T238" s="45" t="s">
        <v>1675</v>
      </c>
      <c r="U238" s="55">
        <f>RANK(Q238,$Q$5:$Q$3209,0)</f>
        <v>234</v>
      </c>
      <c r="V238" s="55">
        <f>RANK(W238,$W$5:$W$3209,0)</f>
        <v>329</v>
      </c>
      <c r="W238" s="55">
        <f>N238*O238</f>
        <v>9.4020736014585911</v>
      </c>
      <c r="X238" s="1">
        <f t="shared" si="3"/>
        <v>7135.7009173795868</v>
      </c>
    </row>
    <row r="239" spans="3:24" x14ac:dyDescent="0.25">
      <c r="C239" s="19" t="s">
        <v>1908</v>
      </c>
      <c r="D239" s="6" t="s">
        <v>205</v>
      </c>
      <c r="E239" s="6" t="s">
        <v>131</v>
      </c>
      <c r="F239" s="48">
        <v>18.561198150249101</v>
      </c>
      <c r="G239" s="8">
        <v>85.1866673314031</v>
      </c>
      <c r="H239" s="9">
        <v>0.99864860033097902</v>
      </c>
      <c r="I239" s="40">
        <v>4</v>
      </c>
      <c r="J239" s="7">
        <v>10</v>
      </c>
      <c r="K239" s="9">
        <v>1</v>
      </c>
      <c r="L239" s="39">
        <v>1</v>
      </c>
      <c r="M239" s="47">
        <v>0</v>
      </c>
      <c r="N239" s="17">
        <v>0.35694202728811403</v>
      </c>
      <c r="O239" s="7">
        <f>Q239/P239/N239</f>
        <v>47.636719618242658</v>
      </c>
      <c r="P239" s="7">
        <v>2.1684961361468469</v>
      </c>
      <c r="Q239" s="33">
        <v>36.872126564222903</v>
      </c>
      <c r="R239" s="41" t="s">
        <v>1675</v>
      </c>
      <c r="S239" s="33" t="s">
        <v>1675</v>
      </c>
      <c r="T239" s="45" t="s">
        <v>1677</v>
      </c>
      <c r="U239" s="55">
        <f>RANK(Q239,$Q$5:$Q$3209,0)</f>
        <v>235</v>
      </c>
      <c r="V239" s="55">
        <f>RANK(W239,$W$5:$W$3209,0)</f>
        <v>188</v>
      </c>
      <c r="W239" s="55">
        <f>N239*O239</f>
        <v>17.003547273891009</v>
      </c>
      <c r="X239" s="1">
        <f t="shared" si="3"/>
        <v>7098.778196736348</v>
      </c>
    </row>
    <row r="240" spans="3:24" x14ac:dyDescent="0.25">
      <c r="C240" s="19" t="s">
        <v>1909</v>
      </c>
      <c r="D240" s="6" t="s">
        <v>475</v>
      </c>
      <c r="E240" s="6" t="s">
        <v>19</v>
      </c>
      <c r="F240" s="48">
        <v>15.592357189587108</v>
      </c>
      <c r="G240" s="8">
        <v>79.077544721668005</v>
      </c>
      <c r="H240" s="9">
        <v>0.96692935128675395</v>
      </c>
      <c r="I240" s="40">
        <v>3</v>
      </c>
      <c r="J240" s="7">
        <v>12</v>
      </c>
      <c r="K240" s="9">
        <v>0.89427478573580998</v>
      </c>
      <c r="L240" s="39">
        <v>0.96984823646819296</v>
      </c>
      <c r="M240" s="47">
        <v>1</v>
      </c>
      <c r="N240" s="17">
        <v>0.28566083808742898</v>
      </c>
      <c r="O240" s="7">
        <f>Q240/P240/N240</f>
        <v>47.636719618242665</v>
      </c>
      <c r="P240" s="7">
        <v>2.6900481720592064</v>
      </c>
      <c r="Q240" s="33">
        <v>36.606028244929711</v>
      </c>
      <c r="R240" s="41" t="s">
        <v>1675</v>
      </c>
      <c r="S240" s="33" t="s">
        <v>1675</v>
      </c>
      <c r="T240" s="45" t="s">
        <v>1676</v>
      </c>
      <c r="U240" s="55">
        <f>RANK(Q240,$Q$5:$Q$3209,0)</f>
        <v>236</v>
      </c>
      <c r="V240" s="55">
        <f>RANK(W240,$W$5:$W$3209,0)</f>
        <v>235</v>
      </c>
      <c r="W240" s="55">
        <f>N240*O240</f>
        <v>13.60794524988307</v>
      </c>
      <c r="X240" s="1">
        <f t="shared" si="3"/>
        <v>7061.9060701721255</v>
      </c>
    </row>
    <row r="241" spans="3:24" x14ac:dyDescent="0.25">
      <c r="C241" s="19" t="s">
        <v>1910</v>
      </c>
      <c r="D241" s="6" t="s">
        <v>71</v>
      </c>
      <c r="E241" s="6" t="s">
        <v>19</v>
      </c>
      <c r="F241" s="48">
        <v>11.7439762325026</v>
      </c>
      <c r="G241" s="8">
        <v>93.809087780198197</v>
      </c>
      <c r="H241" s="9">
        <v>0.82613934785185394</v>
      </c>
      <c r="I241" s="40">
        <v>5</v>
      </c>
      <c r="J241" s="7">
        <v>5</v>
      </c>
      <c r="K241" s="9">
        <v>1</v>
      </c>
      <c r="L241" s="39">
        <v>1</v>
      </c>
      <c r="M241" s="47">
        <v>0</v>
      </c>
      <c r="N241" s="17">
        <v>0.21449916884047199</v>
      </c>
      <c r="O241" s="7">
        <f>Q241/P241/N241</f>
        <v>85.451113995755804</v>
      </c>
      <c r="P241" s="7">
        <v>1.9738968253840947</v>
      </c>
      <c r="Q241" s="33">
        <v>36.179935733580692</v>
      </c>
      <c r="R241" s="41" t="s">
        <v>1675</v>
      </c>
      <c r="S241" s="33" t="s">
        <v>1675</v>
      </c>
      <c r="T241" s="45" t="s">
        <v>1677</v>
      </c>
      <c r="U241" s="55">
        <f>RANK(Q241,$Q$5:$Q$3209,0)</f>
        <v>237</v>
      </c>
      <c r="V241" s="55">
        <f>RANK(W241,$W$5:$W$3209,0)</f>
        <v>165</v>
      </c>
      <c r="W241" s="55">
        <f>N241*O241</f>
        <v>18.329192928582042</v>
      </c>
      <c r="X241" s="1">
        <f t="shared" si="3"/>
        <v>7025.3000419271957</v>
      </c>
    </row>
    <row r="242" spans="3:24" x14ac:dyDescent="0.25">
      <c r="C242" s="19" t="s">
        <v>1911</v>
      </c>
      <c r="D242" s="6" t="s">
        <v>217</v>
      </c>
      <c r="E242" s="6" t="s">
        <v>16</v>
      </c>
      <c r="F242" s="48">
        <v>9.1712610271133492</v>
      </c>
      <c r="G242" s="8">
        <v>87.719730001833398</v>
      </c>
      <c r="H242" s="9">
        <v>0.45564171744831999</v>
      </c>
      <c r="I242" s="40">
        <v>7</v>
      </c>
      <c r="J242" s="7">
        <v>1</v>
      </c>
      <c r="K242" s="9">
        <v>1</v>
      </c>
      <c r="L242" s="39">
        <v>1</v>
      </c>
      <c r="M242" s="47">
        <v>0</v>
      </c>
      <c r="N242" s="17">
        <v>0.192205249293598</v>
      </c>
      <c r="O242" s="7">
        <f>Q242/P242/N242</f>
        <v>102.13894746300706</v>
      </c>
      <c r="P242" s="7">
        <v>1.8338603348146603</v>
      </c>
      <c r="Q242" s="33">
        <v>36.001689313814751</v>
      </c>
      <c r="R242" s="41" t="s">
        <v>1675</v>
      </c>
      <c r="S242" s="33" t="s">
        <v>1675</v>
      </c>
      <c r="T242" s="45" t="s">
        <v>1677</v>
      </c>
      <c r="U242" s="55">
        <f>RANK(Q242,$Q$5:$Q$3209,0)</f>
        <v>238</v>
      </c>
      <c r="V242" s="55">
        <f>RANK(W242,$W$5:$W$3209,0)</f>
        <v>155</v>
      </c>
      <c r="W242" s="55">
        <f>N242*O242</f>
        <v>19.631641859712982</v>
      </c>
      <c r="X242" s="1">
        <f t="shared" si="3"/>
        <v>6989.1201061936154</v>
      </c>
    </row>
    <row r="243" spans="3:24" x14ac:dyDescent="0.25">
      <c r="C243" s="19" t="s">
        <v>1912</v>
      </c>
      <c r="D243" s="6" t="s">
        <v>29</v>
      </c>
      <c r="E243" s="6" t="s">
        <v>28</v>
      </c>
      <c r="F243" s="48">
        <v>0.59794571282657205</v>
      </c>
      <c r="G243" s="8">
        <v>81.869212782120698</v>
      </c>
      <c r="H243" s="9">
        <v>0.486516474745738</v>
      </c>
      <c r="I243" s="40">
        <v>2</v>
      </c>
      <c r="J243" s="7">
        <v>0</v>
      </c>
      <c r="K243" s="9">
        <v>1</v>
      </c>
      <c r="L243" s="39">
        <v>1</v>
      </c>
      <c r="M243" s="47">
        <v>0</v>
      </c>
      <c r="N243" s="17">
        <v>0.14129179693254801</v>
      </c>
      <c r="O243" s="7">
        <f>Q243/P243/N243</f>
        <v>65.391231023531006</v>
      </c>
      <c r="P243" s="7">
        <v>3.8817266653405977</v>
      </c>
      <c r="Q243" s="33">
        <v>35.864221878902576</v>
      </c>
      <c r="R243" s="41" t="s">
        <v>1675</v>
      </c>
      <c r="S243" s="33" t="s">
        <v>1675</v>
      </c>
      <c r="T243" s="45" t="s">
        <v>1675</v>
      </c>
      <c r="U243" s="55">
        <f>RANK(Q243,$Q$5:$Q$3209,0)</f>
        <v>239</v>
      </c>
      <c r="V243" s="55">
        <f>RANK(W243,$W$5:$W$3209,0)</f>
        <v>335</v>
      </c>
      <c r="W243" s="55">
        <f>N243*O243</f>
        <v>9.2392445349460761</v>
      </c>
      <c r="X243" s="1">
        <f t="shared" si="3"/>
        <v>6953.1184168798009</v>
      </c>
    </row>
    <row r="244" spans="3:24" x14ac:dyDescent="0.25">
      <c r="C244" s="19" t="s">
        <v>1913</v>
      </c>
      <c r="D244" s="6" t="s">
        <v>603</v>
      </c>
      <c r="E244" s="6" t="s">
        <v>131</v>
      </c>
      <c r="F244" s="48">
        <v>46.481627584867603</v>
      </c>
      <c r="G244" s="8">
        <v>67.467519585389994</v>
      </c>
      <c r="H244" s="9">
        <v>0.98996371502690705</v>
      </c>
      <c r="I244" s="40">
        <v>5</v>
      </c>
      <c r="J244" s="7">
        <v>17</v>
      </c>
      <c r="K244" s="9">
        <v>1</v>
      </c>
      <c r="L244" s="39">
        <v>0</v>
      </c>
      <c r="M244" s="47">
        <v>0</v>
      </c>
      <c r="N244" s="17">
        <v>0.27204257596506698</v>
      </c>
      <c r="O244" s="7">
        <f>Q244/P244/N244</f>
        <v>47.636719618242665</v>
      </c>
      <c r="P244" s="7">
        <v>2.7667379921649085</v>
      </c>
      <c r="Q244" s="33">
        <v>35.85475502200557</v>
      </c>
      <c r="R244" s="41" t="s">
        <v>1675</v>
      </c>
      <c r="S244" s="33" t="s">
        <v>1675</v>
      </c>
      <c r="T244" s="45" t="s">
        <v>1676</v>
      </c>
      <c r="U244" s="55">
        <f>RANK(Q244,$Q$5:$Q$3209,0)</f>
        <v>240</v>
      </c>
      <c r="V244" s="55">
        <f>RANK(W244,$W$5:$W$3209,0)</f>
        <v>253</v>
      </c>
      <c r="W244" s="55">
        <f>N244*O244</f>
        <v>12.959215915472377</v>
      </c>
      <c r="X244" s="1">
        <f t="shared" si="3"/>
        <v>6917.2541950008981</v>
      </c>
    </row>
    <row r="245" spans="3:24" x14ac:dyDescent="0.25">
      <c r="C245" s="19" t="s">
        <v>1914</v>
      </c>
      <c r="D245" s="6" t="s">
        <v>327</v>
      </c>
      <c r="E245" s="6" t="s">
        <v>131</v>
      </c>
      <c r="F245" s="48">
        <v>30.584615486936102</v>
      </c>
      <c r="G245" s="8">
        <v>72.502849191489702</v>
      </c>
      <c r="H245" s="9">
        <v>0.89656176668529897</v>
      </c>
      <c r="I245" s="40">
        <v>17</v>
      </c>
      <c r="J245" s="7">
        <v>12</v>
      </c>
      <c r="K245" s="9">
        <v>1</v>
      </c>
      <c r="L245" s="39">
        <v>0.392931641003475</v>
      </c>
      <c r="M245" s="47">
        <v>1</v>
      </c>
      <c r="N245" s="17">
        <v>0.295878546122543</v>
      </c>
      <c r="O245" s="7">
        <f>Q245/P245/N245</f>
        <v>65.391231023531006</v>
      </c>
      <c r="P245" s="7">
        <v>1.8490709549561728</v>
      </c>
      <c r="Q245" s="33">
        <v>35.77557033851221</v>
      </c>
      <c r="R245" s="41" t="s">
        <v>1675</v>
      </c>
      <c r="S245" s="33" t="s">
        <v>1675</v>
      </c>
      <c r="T245" s="45" t="s">
        <v>1677</v>
      </c>
      <c r="U245" s="55">
        <f>RANK(Q245,$Q$5:$Q$3209,0)</f>
        <v>241</v>
      </c>
      <c r="V245" s="55">
        <f>RANK(W245,$W$5:$W$3209,0)</f>
        <v>157</v>
      </c>
      <c r="W245" s="55">
        <f>N245*O245</f>
        <v>19.347862364405682</v>
      </c>
      <c r="X245" s="1">
        <f t="shared" si="3"/>
        <v>6881.3994399788926</v>
      </c>
    </row>
    <row r="246" spans="3:24" x14ac:dyDescent="0.25">
      <c r="C246" s="19" t="s">
        <v>1915</v>
      </c>
      <c r="D246" s="6" t="s">
        <v>311</v>
      </c>
      <c r="E246" s="6" t="s">
        <v>19</v>
      </c>
      <c r="F246" s="48">
        <v>15.89069345662406</v>
      </c>
      <c r="G246" s="8">
        <v>58.108550272706601</v>
      </c>
      <c r="H246" s="9">
        <v>0.71606523116967902</v>
      </c>
      <c r="I246" s="40">
        <v>14</v>
      </c>
      <c r="J246" s="7">
        <v>10</v>
      </c>
      <c r="K246" s="9">
        <v>0.999999999999998</v>
      </c>
      <c r="L246" s="39">
        <v>0.44468422027786297</v>
      </c>
      <c r="M246" s="47">
        <v>0</v>
      </c>
      <c r="N246" s="17">
        <v>0.223506931991725</v>
      </c>
      <c r="O246" s="7">
        <f>Q246/P246/N246</f>
        <v>65.391231023531006</v>
      </c>
      <c r="P246" s="7">
        <v>2.4421881711007898</v>
      </c>
      <c r="Q246" s="33">
        <v>35.693540939084677</v>
      </c>
      <c r="R246" s="41" t="s">
        <v>1675</v>
      </c>
      <c r="S246" s="33" t="s">
        <v>1675</v>
      </c>
      <c r="T246" s="45" t="s">
        <v>1676</v>
      </c>
      <c r="U246" s="55">
        <f>RANK(Q246,$Q$5:$Q$3209,0)</f>
        <v>242</v>
      </c>
      <c r="V246" s="55">
        <f>RANK(W246,$W$5:$W$3209,0)</f>
        <v>225</v>
      </c>
      <c r="W246" s="55">
        <f>N246*O246</f>
        <v>14.615393425231522</v>
      </c>
      <c r="X246" s="1">
        <f t="shared" si="3"/>
        <v>6845.6238696403807</v>
      </c>
    </row>
    <row r="247" spans="3:24" x14ac:dyDescent="0.25">
      <c r="C247" s="19" t="s">
        <v>1916</v>
      </c>
      <c r="D247" s="6" t="s">
        <v>1018</v>
      </c>
      <c r="E247" s="6" t="s">
        <v>863</v>
      </c>
      <c r="F247" s="48">
        <v>10.7907601067283</v>
      </c>
      <c r="G247" s="8">
        <v>83.722214213080804</v>
      </c>
      <c r="H247" s="9">
        <v>0.99892553439909104</v>
      </c>
      <c r="I247" s="40">
        <v>3</v>
      </c>
      <c r="J247" s="7">
        <v>1</v>
      </c>
      <c r="K247" s="9">
        <v>1</v>
      </c>
      <c r="L247" s="39">
        <v>1</v>
      </c>
      <c r="M247" s="47">
        <v>0</v>
      </c>
      <c r="N247" s="17">
        <v>0.25583939026829799</v>
      </c>
      <c r="O247" s="7">
        <f>Q247/P247/N247</f>
        <v>85.451113995755804</v>
      </c>
      <c r="P247" s="7">
        <v>1.625578070581728</v>
      </c>
      <c r="Q247" s="33">
        <v>35.537999107276569</v>
      </c>
      <c r="R247" s="41" t="s">
        <v>1675</v>
      </c>
      <c r="S247" s="33" t="s">
        <v>1675</v>
      </c>
      <c r="T247" s="45" t="s">
        <v>1677</v>
      </c>
      <c r="U247" s="55">
        <f>RANK(Q247,$Q$5:$Q$3209,0)</f>
        <v>243</v>
      </c>
      <c r="V247" s="55">
        <f>RANK(W247,$W$5:$W$3209,0)</f>
        <v>128</v>
      </c>
      <c r="W247" s="55">
        <f>N247*O247</f>
        <v>21.86176090242099</v>
      </c>
      <c r="X247" s="1">
        <f t="shared" si="3"/>
        <v>6809.9303287012963</v>
      </c>
    </row>
    <row r="248" spans="3:24" x14ac:dyDescent="0.25">
      <c r="C248" s="19" t="s">
        <v>1917</v>
      </c>
      <c r="D248" s="6" t="s">
        <v>1168</v>
      </c>
      <c r="E248" s="6" t="s">
        <v>16</v>
      </c>
      <c r="F248" s="48">
        <v>44.148702242457198</v>
      </c>
      <c r="G248" s="8">
        <v>51.271228001258301</v>
      </c>
      <c r="H248" s="9">
        <v>0.86920967057393195</v>
      </c>
      <c r="I248" s="40">
        <v>1</v>
      </c>
      <c r="J248" s="7">
        <v>21</v>
      </c>
      <c r="K248" s="9">
        <v>1</v>
      </c>
      <c r="L248" s="39">
        <v>0.76746615733669798</v>
      </c>
      <c r="M248" s="47">
        <v>0</v>
      </c>
      <c r="N248" s="17">
        <v>0.24688870904499399</v>
      </c>
      <c r="O248" s="7">
        <f>Q248/P248/N248</f>
        <v>65.391231023531006</v>
      </c>
      <c r="P248" s="7">
        <v>2.1929130632670786</v>
      </c>
      <c r="Q248" s="33">
        <v>35.403170508686912</v>
      </c>
      <c r="R248" s="41" t="s">
        <v>1675</v>
      </c>
      <c r="S248" s="33" t="s">
        <v>1675</v>
      </c>
      <c r="T248" s="45" t="s">
        <v>1677</v>
      </c>
      <c r="U248" s="55">
        <f>RANK(Q248,$Q$5:$Q$3209,0)</f>
        <v>244</v>
      </c>
      <c r="V248" s="55">
        <f>RANK(W248,$W$5:$W$3209,0)</f>
        <v>202</v>
      </c>
      <c r="W248" s="55">
        <f>N248*O248</f>
        <v>16.14435661026253</v>
      </c>
      <c r="X248" s="1">
        <f t="shared" si="3"/>
        <v>6774.3923295940194</v>
      </c>
    </row>
    <row r="249" spans="3:24" x14ac:dyDescent="0.25">
      <c r="C249" s="19" t="s">
        <v>507</v>
      </c>
      <c r="D249" s="6" t="s">
        <v>507</v>
      </c>
      <c r="E249" s="6" t="s">
        <v>131</v>
      </c>
      <c r="F249" s="48">
        <v>6.5999338011483E-2</v>
      </c>
      <c r="G249" s="8">
        <v>98</v>
      </c>
      <c r="H249" s="9">
        <v>1</v>
      </c>
      <c r="I249" s="40">
        <v>0</v>
      </c>
      <c r="J249" s="7">
        <v>0</v>
      </c>
      <c r="K249" s="9">
        <v>1</v>
      </c>
      <c r="L249" s="39">
        <v>1</v>
      </c>
      <c r="M249" s="47">
        <v>0</v>
      </c>
      <c r="N249" s="17">
        <v>0.21467280233136099</v>
      </c>
      <c r="O249" s="7">
        <f>Q249/P249/N249</f>
        <v>102.13894746300707</v>
      </c>
      <c r="P249" s="7">
        <v>1.6050729173915432</v>
      </c>
      <c r="Q249" s="33">
        <v>35.193557616727546</v>
      </c>
      <c r="R249" s="41" t="s">
        <v>1675</v>
      </c>
      <c r="S249" s="33" t="s">
        <v>1675</v>
      </c>
      <c r="T249" s="45" t="s">
        <v>1677</v>
      </c>
      <c r="U249" s="55">
        <f>RANK(Q249,$Q$5:$Q$3209,0)</f>
        <v>245</v>
      </c>
      <c r="V249" s="55">
        <f>RANK(W249,$W$5:$W$3209,0)</f>
        <v>124</v>
      </c>
      <c r="W249" s="55">
        <f>N249*O249</f>
        <v>21.926454079059383</v>
      </c>
      <c r="X249" s="1">
        <f t="shared" si="3"/>
        <v>6738.9891590853322</v>
      </c>
    </row>
    <row r="250" spans="3:24" x14ac:dyDescent="0.25">
      <c r="C250" s="19" t="s">
        <v>1918</v>
      </c>
      <c r="D250" s="6" t="s">
        <v>545</v>
      </c>
      <c r="E250" s="6" t="s">
        <v>163</v>
      </c>
      <c r="F250" s="48">
        <v>2.2768762139052798</v>
      </c>
      <c r="G250" s="8">
        <v>88.748679491795102</v>
      </c>
      <c r="H250" s="9">
        <v>0.84706865042042501</v>
      </c>
      <c r="I250" s="40">
        <v>4</v>
      </c>
      <c r="J250" s="7">
        <v>2</v>
      </c>
      <c r="K250" s="9">
        <v>1</v>
      </c>
      <c r="L250" s="39">
        <v>1</v>
      </c>
      <c r="M250" s="47">
        <v>0</v>
      </c>
      <c r="N250" s="17">
        <v>0.19915919463899401</v>
      </c>
      <c r="O250" s="7">
        <f>Q250/P250/N250</f>
        <v>65.391231023531006</v>
      </c>
      <c r="P250" s="7">
        <v>2.6876898527144828</v>
      </c>
      <c r="Q250" s="33">
        <v>35.002496940022162</v>
      </c>
      <c r="R250" s="41" t="s">
        <v>1675</v>
      </c>
      <c r="S250" s="33" t="s">
        <v>1675</v>
      </c>
      <c r="T250" s="45" t="s">
        <v>1676</v>
      </c>
      <c r="U250" s="55">
        <f>RANK(Q250,$Q$5:$Q$3209,0)</f>
        <v>246</v>
      </c>
      <c r="V250" s="55">
        <f>RANK(W250,$W$5:$W$3209,0)</f>
        <v>249</v>
      </c>
      <c r="W250" s="55">
        <f>N250*O250</f>
        <v>13.023264907098834</v>
      </c>
      <c r="X250" s="1">
        <f t="shared" si="3"/>
        <v>6703.7956014686042</v>
      </c>
    </row>
    <row r="251" spans="3:24" x14ac:dyDescent="0.25">
      <c r="C251" s="19" t="s">
        <v>1919</v>
      </c>
      <c r="D251" s="6" t="s">
        <v>33</v>
      </c>
      <c r="E251" s="6" t="s">
        <v>19</v>
      </c>
      <c r="F251" s="48">
        <v>2.1403423805752699</v>
      </c>
      <c r="G251" s="8">
        <v>90.336012871724904</v>
      </c>
      <c r="H251" s="9">
        <v>0.44249665234076602</v>
      </c>
      <c r="I251" s="40">
        <v>6</v>
      </c>
      <c r="J251" s="7">
        <v>1</v>
      </c>
      <c r="K251" s="9">
        <v>1</v>
      </c>
      <c r="L251" s="39">
        <v>1</v>
      </c>
      <c r="M251" s="47">
        <v>0</v>
      </c>
      <c r="N251" s="17">
        <v>0.212761649245821</v>
      </c>
      <c r="O251" s="7">
        <f>Q251/P251/N251</f>
        <v>85.451113995755804</v>
      </c>
      <c r="P251" s="7">
        <v>1.924438353994347</v>
      </c>
      <c r="Q251" s="33">
        <v>34.987674762750864</v>
      </c>
      <c r="R251" s="41" t="s">
        <v>1675</v>
      </c>
      <c r="S251" s="33" t="s">
        <v>1675</v>
      </c>
      <c r="T251" s="45" t="s">
        <v>1677</v>
      </c>
      <c r="U251" s="55">
        <f>RANK(Q251,$Q$5:$Q$3209,0)</f>
        <v>247</v>
      </c>
      <c r="V251" s="55">
        <f>RANK(W251,$W$5:$W$3209,0)</f>
        <v>168</v>
      </c>
      <c r="W251" s="55">
        <f>N251*O251</f>
        <v>18.180719943629661</v>
      </c>
      <c r="X251" s="1">
        <f t="shared" si="3"/>
        <v>6668.7931045285823</v>
      </c>
    </row>
    <row r="252" spans="3:24" x14ac:dyDescent="0.25">
      <c r="C252" s="19" t="s">
        <v>1920</v>
      </c>
      <c r="D252" s="6" t="s">
        <v>783</v>
      </c>
      <c r="E252" s="6" t="s">
        <v>16</v>
      </c>
      <c r="F252" s="48">
        <v>9.904209695251339</v>
      </c>
      <c r="G252" s="8">
        <v>70.947405760590399</v>
      </c>
      <c r="H252" s="9">
        <v>0.99526488108979105</v>
      </c>
      <c r="I252" s="40">
        <v>2</v>
      </c>
      <c r="J252" s="7">
        <v>6</v>
      </c>
      <c r="K252" s="9">
        <v>0.96105024466880096</v>
      </c>
      <c r="L252" s="39">
        <v>0.80982769661537701</v>
      </c>
      <c r="M252" s="47">
        <v>0</v>
      </c>
      <c r="N252" s="17">
        <v>0.175241920762708</v>
      </c>
      <c r="O252" s="7">
        <f>Q252/P252/N252</f>
        <v>65.391231023531006</v>
      </c>
      <c r="P252" s="7">
        <v>2.9821936967388241</v>
      </c>
      <c r="Q252" s="33">
        <v>34.173807274263183</v>
      </c>
      <c r="R252" s="41" t="s">
        <v>1675</v>
      </c>
      <c r="S252" s="33" t="s">
        <v>1675</v>
      </c>
      <c r="T252" s="45" t="s">
        <v>1676</v>
      </c>
      <c r="U252" s="55">
        <f>RANK(Q252,$Q$5:$Q$3209,0)</f>
        <v>248</v>
      </c>
      <c r="V252" s="55">
        <f>RANK(W252,$W$5:$W$3209,0)</f>
        <v>281</v>
      </c>
      <c r="W252" s="55">
        <f>N252*O252</f>
        <v>11.459284925601555</v>
      </c>
      <c r="X252" s="1">
        <f t="shared" si="3"/>
        <v>6633.8054297658318</v>
      </c>
    </row>
    <row r="253" spans="3:24" x14ac:dyDescent="0.25">
      <c r="C253" s="19" t="s">
        <v>1921</v>
      </c>
      <c r="D253" s="6" t="s">
        <v>317</v>
      </c>
      <c r="E253" s="6" t="s">
        <v>126</v>
      </c>
      <c r="F253" s="48">
        <v>16.99399204377378</v>
      </c>
      <c r="G253" s="8">
        <v>84.929253492199706</v>
      </c>
      <c r="H253" s="9">
        <v>0.78038021735722596</v>
      </c>
      <c r="I253" s="40">
        <v>3</v>
      </c>
      <c r="J253" s="7">
        <v>4</v>
      </c>
      <c r="K253" s="9">
        <v>0.999999999999999</v>
      </c>
      <c r="L253" s="39">
        <v>0.93457065026186403</v>
      </c>
      <c r="M253" s="47">
        <v>0</v>
      </c>
      <c r="N253" s="17">
        <v>0.24050975317126499</v>
      </c>
      <c r="O253" s="7">
        <f>Q253/P253/N253</f>
        <v>65.391231023531006</v>
      </c>
      <c r="P253" s="7">
        <v>2.168290018408733</v>
      </c>
      <c r="Q253" s="33">
        <v>34.101193295898966</v>
      </c>
      <c r="R253" s="41" t="s">
        <v>1675</v>
      </c>
      <c r="S253" s="33" t="s">
        <v>1675</v>
      </c>
      <c r="T253" s="45" t="s">
        <v>1677</v>
      </c>
      <c r="U253" s="55">
        <f>RANK(Q253,$Q$5:$Q$3209,0)</f>
        <v>249</v>
      </c>
      <c r="V253" s="55">
        <f>RANK(W253,$W$5:$W$3209,0)</f>
        <v>205</v>
      </c>
      <c r="W253" s="55">
        <f>N253*O253</f>
        <v>15.727228833034609</v>
      </c>
      <c r="X253" s="1">
        <f t="shared" si="3"/>
        <v>6599.631622491569</v>
      </c>
    </row>
    <row r="254" spans="3:24" x14ac:dyDescent="0.25">
      <c r="C254" s="19" t="s">
        <v>1922</v>
      </c>
      <c r="D254" s="6" t="s">
        <v>267</v>
      </c>
      <c r="E254" s="6" t="s">
        <v>12</v>
      </c>
      <c r="F254" s="48">
        <v>15.24624831555011</v>
      </c>
      <c r="G254" s="8">
        <v>83.993278000368704</v>
      </c>
      <c r="H254" s="9">
        <v>0.97520761206407203</v>
      </c>
      <c r="I254" s="40">
        <v>2</v>
      </c>
      <c r="J254" s="7">
        <v>7</v>
      </c>
      <c r="K254" s="9">
        <v>1</v>
      </c>
      <c r="L254" s="39">
        <v>0.88876102362491205</v>
      </c>
      <c r="M254" s="47">
        <v>0</v>
      </c>
      <c r="N254" s="17">
        <v>0.23975711448821699</v>
      </c>
      <c r="O254" s="7">
        <f>Q254/P254/N254</f>
        <v>47.636719618242658</v>
      </c>
      <c r="P254" s="7">
        <v>2.9669964454265765</v>
      </c>
      <c r="Q254" s="33">
        <v>33.88678571991877</v>
      </c>
      <c r="R254" s="41" t="s">
        <v>1675</v>
      </c>
      <c r="S254" s="33" t="s">
        <v>1675</v>
      </c>
      <c r="T254" s="45" t="s">
        <v>1676</v>
      </c>
      <c r="U254" s="55">
        <f>RANK(Q254,$Q$5:$Q$3209,0)</f>
        <v>250</v>
      </c>
      <c r="V254" s="55">
        <f>RANK(W254,$W$5:$W$3209,0)</f>
        <v>282</v>
      </c>
      <c r="W254" s="55">
        <f>N254*O254</f>
        <v>11.421242439354097</v>
      </c>
      <c r="X254" s="1">
        <f t="shared" si="3"/>
        <v>6565.53042919567</v>
      </c>
    </row>
    <row r="255" spans="3:24" x14ac:dyDescent="0.25">
      <c r="C255" s="19" t="s">
        <v>1923</v>
      </c>
      <c r="D255" s="6" t="s">
        <v>371</v>
      </c>
      <c r="E255" s="6" t="s">
        <v>126</v>
      </c>
      <c r="F255" s="48">
        <v>2.21429871276916</v>
      </c>
      <c r="G255" s="8">
        <v>88.976549229797797</v>
      </c>
      <c r="H255" s="9">
        <v>1</v>
      </c>
      <c r="I255" s="40">
        <v>2</v>
      </c>
      <c r="J255" s="7">
        <v>2</v>
      </c>
      <c r="K255" s="9">
        <v>1</v>
      </c>
      <c r="L255" s="39">
        <v>1</v>
      </c>
      <c r="M255" s="47">
        <v>0</v>
      </c>
      <c r="N255" s="17">
        <v>0.21580720219115099</v>
      </c>
      <c r="O255" s="7">
        <f>Q255/P255/N255</f>
        <v>102.13894746300707</v>
      </c>
      <c r="P255" s="7">
        <v>1.5318421687133594</v>
      </c>
      <c r="Q255" s="33">
        <v>33.765356017883505</v>
      </c>
      <c r="R255" s="41" t="s">
        <v>1675</v>
      </c>
      <c r="S255" s="33" t="s">
        <v>1675</v>
      </c>
      <c r="T255" s="45" t="s">
        <v>1677</v>
      </c>
      <c r="U255" s="55">
        <f>RANK(Q255,$Q$5:$Q$3209,0)</f>
        <v>251</v>
      </c>
      <c r="V255" s="55">
        <f>RANK(W255,$W$5:$W$3209,0)</f>
        <v>122</v>
      </c>
      <c r="W255" s="55">
        <f>N255*O255</f>
        <v>22.042320486740515</v>
      </c>
      <c r="X255" s="1">
        <f t="shared" si="3"/>
        <v>6531.6436434757516</v>
      </c>
    </row>
    <row r="256" spans="3:24" x14ac:dyDescent="0.25">
      <c r="C256" s="19" t="s">
        <v>1924</v>
      </c>
      <c r="D256" s="6" t="s">
        <v>40</v>
      </c>
      <c r="E256" s="6" t="s">
        <v>19</v>
      </c>
      <c r="F256" s="48">
        <v>9.7562092767558788</v>
      </c>
      <c r="G256" s="8">
        <v>60.742661119114402</v>
      </c>
      <c r="H256" s="9">
        <v>0.68469118521254702</v>
      </c>
      <c r="I256" s="40">
        <v>10</v>
      </c>
      <c r="J256" s="7">
        <v>5</v>
      </c>
      <c r="K256" s="9">
        <v>0.91788591223604798</v>
      </c>
      <c r="L256" s="39">
        <v>0.57405823537707001</v>
      </c>
      <c r="M256" s="47">
        <v>1</v>
      </c>
      <c r="N256" s="17">
        <v>0.217113646346557</v>
      </c>
      <c r="O256" s="7">
        <f>Q256/P256/N256</f>
        <v>47.636719618242658</v>
      </c>
      <c r="P256" s="7">
        <v>3.2591977869512263</v>
      </c>
      <c r="Q256" s="33">
        <v>33.708520027799821</v>
      </c>
      <c r="R256" s="41" t="s">
        <v>1675</v>
      </c>
      <c r="S256" s="33" t="s">
        <v>1675</v>
      </c>
      <c r="T256" s="45" t="s">
        <v>1675</v>
      </c>
      <c r="U256" s="55">
        <f>RANK(Q256,$Q$5:$Q$3209,0)</f>
        <v>252</v>
      </c>
      <c r="V256" s="55">
        <f>RANK(W256,$W$5:$W$3209,0)</f>
        <v>306</v>
      </c>
      <c r="W256" s="55">
        <f>N256*O256</f>
        <v>10.34258189630523</v>
      </c>
      <c r="X256" s="1">
        <f t="shared" si="3"/>
        <v>6497.8782874578683</v>
      </c>
    </row>
    <row r="257" spans="3:24" x14ac:dyDescent="0.25">
      <c r="C257" s="19" t="s">
        <v>1925</v>
      </c>
      <c r="D257" s="6" t="s">
        <v>507</v>
      </c>
      <c r="E257" s="6" t="s">
        <v>131</v>
      </c>
      <c r="F257" s="48">
        <v>24.696567049781521</v>
      </c>
      <c r="G257" s="8">
        <v>68.3380723897114</v>
      </c>
      <c r="H257" s="9">
        <v>0.85925401393494605</v>
      </c>
      <c r="I257" s="40">
        <v>14</v>
      </c>
      <c r="J257" s="7">
        <v>10</v>
      </c>
      <c r="K257" s="9">
        <v>0.88855007884200998</v>
      </c>
      <c r="L257" s="39">
        <v>0.68543319690886195</v>
      </c>
      <c r="M257" s="47">
        <v>1</v>
      </c>
      <c r="N257" s="17">
        <v>0.212340610984565</v>
      </c>
      <c r="O257" s="7">
        <f>Q257/P257/N257</f>
        <v>85.451113995755804</v>
      </c>
      <c r="P257" s="7">
        <v>1.8562597763801001</v>
      </c>
      <c r="Q257" s="33">
        <v>33.681354272927457</v>
      </c>
      <c r="R257" s="41" t="s">
        <v>1675</v>
      </c>
      <c r="S257" s="33" t="s">
        <v>1675</v>
      </c>
      <c r="T257" s="45" t="s">
        <v>1677</v>
      </c>
      <c r="U257" s="55">
        <f>RANK(Q257,$Q$5:$Q$3209,0)</f>
        <v>253</v>
      </c>
      <c r="V257" s="55">
        <f>RANK(W257,$W$5:$W$3209,0)</f>
        <v>169</v>
      </c>
      <c r="W257" s="55">
        <f>N257*O257</f>
        <v>18.1447417551705</v>
      </c>
      <c r="X257" s="1">
        <f t="shared" si="3"/>
        <v>6464.1697674300685</v>
      </c>
    </row>
    <row r="258" spans="3:24" x14ac:dyDescent="0.25">
      <c r="C258" s="19" t="s">
        <v>1926</v>
      </c>
      <c r="D258" s="6" t="s">
        <v>1018</v>
      </c>
      <c r="E258" s="6" t="s">
        <v>863</v>
      </c>
      <c r="F258" s="48">
        <v>2.6789264640071502</v>
      </c>
      <c r="G258" s="8">
        <v>91.998911168774995</v>
      </c>
      <c r="H258" s="9">
        <v>1</v>
      </c>
      <c r="I258" s="40">
        <v>0</v>
      </c>
      <c r="J258" s="7">
        <v>0</v>
      </c>
      <c r="K258" s="9">
        <v>1</v>
      </c>
      <c r="L258" s="39">
        <v>1</v>
      </c>
      <c r="M258" s="47">
        <v>0</v>
      </c>
      <c r="N258" s="17">
        <v>0.20783273452704601</v>
      </c>
      <c r="O258" s="7">
        <f>Q258/P258/N258</f>
        <v>85.451113995755804</v>
      </c>
      <c r="P258" s="7">
        <v>1.8788685004051826</v>
      </c>
      <c r="Q258" s="33">
        <v>33.367837826594076</v>
      </c>
      <c r="R258" s="41" t="s">
        <v>1675</v>
      </c>
      <c r="S258" s="33" t="s">
        <v>1675</v>
      </c>
      <c r="T258" s="45" t="s">
        <v>1677</v>
      </c>
      <c r="U258" s="55">
        <f>RANK(Q258,$Q$5:$Q$3209,0)</f>
        <v>254</v>
      </c>
      <c r="V258" s="55">
        <f>RANK(W258,$W$5:$W$3209,0)</f>
        <v>175</v>
      </c>
      <c r="W258" s="55">
        <f>N258*O258</f>
        <v>17.759538690120262</v>
      </c>
      <c r="X258" s="1">
        <f t="shared" si="3"/>
        <v>6430.4884131571407</v>
      </c>
    </row>
    <row r="259" spans="3:24" x14ac:dyDescent="0.25">
      <c r="C259" s="19" t="s">
        <v>1927</v>
      </c>
      <c r="D259" s="6" t="s">
        <v>551</v>
      </c>
      <c r="E259" s="6" t="s">
        <v>16</v>
      </c>
      <c r="F259" s="48">
        <v>10.144345607878201</v>
      </c>
      <c r="G259" s="8">
        <v>88.723203863199203</v>
      </c>
      <c r="H259" s="9">
        <v>1</v>
      </c>
      <c r="I259" s="40">
        <v>1</v>
      </c>
      <c r="J259" s="7">
        <v>1</v>
      </c>
      <c r="K259" s="9">
        <v>1</v>
      </c>
      <c r="L259" s="39">
        <v>1</v>
      </c>
      <c r="M259" s="47">
        <v>0</v>
      </c>
      <c r="N259" s="17">
        <v>0.23278468909552599</v>
      </c>
      <c r="O259" s="7">
        <f>Q259/P259/N259</f>
        <v>102.13894746300706</v>
      </c>
      <c r="P259" s="7">
        <v>1.3898023704478792</v>
      </c>
      <c r="Q259" s="33">
        <v>33.044473634362326</v>
      </c>
      <c r="R259" s="41" t="s">
        <v>1675</v>
      </c>
      <c r="S259" s="33" t="s">
        <v>1675</v>
      </c>
      <c r="T259" s="45" t="s">
        <v>1677</v>
      </c>
      <c r="U259" s="55">
        <f>RANK(Q259,$Q$5:$Q$3209,0)</f>
        <v>255</v>
      </c>
      <c r="V259" s="55">
        <f>RANK(W259,$W$5:$W$3209,0)</f>
        <v>102</v>
      </c>
      <c r="W259" s="55">
        <f>N259*O259</f>
        <v>23.776383129720362</v>
      </c>
      <c r="X259" s="1">
        <f t="shared" si="3"/>
        <v>6397.1205753305467</v>
      </c>
    </row>
    <row r="260" spans="3:24" x14ac:dyDescent="0.25">
      <c r="C260" s="19" t="s">
        <v>1928</v>
      </c>
      <c r="D260" s="6" t="s">
        <v>196</v>
      </c>
      <c r="E260" s="6" t="s">
        <v>144</v>
      </c>
      <c r="F260" s="48">
        <v>2.07638144623147</v>
      </c>
      <c r="G260" s="8">
        <v>84.067566558210601</v>
      </c>
      <c r="H260" s="9">
        <v>0.31481290317939098</v>
      </c>
      <c r="I260" s="40">
        <v>0</v>
      </c>
      <c r="J260" s="7">
        <v>1</v>
      </c>
      <c r="K260" s="9">
        <v>1</v>
      </c>
      <c r="L260" s="39">
        <v>1</v>
      </c>
      <c r="M260" s="47">
        <v>0</v>
      </c>
      <c r="N260" s="17">
        <v>0.12600601500545</v>
      </c>
      <c r="O260" s="7">
        <f>Q260/P260/N260</f>
        <v>85.45111399575579</v>
      </c>
      <c r="P260" s="7">
        <v>3.042553796274194</v>
      </c>
      <c r="Q260" s="33">
        <v>32.760254860668176</v>
      </c>
      <c r="R260" s="41" t="s">
        <v>1675</v>
      </c>
      <c r="S260" s="33" t="s">
        <v>1675</v>
      </c>
      <c r="T260" s="45" t="s">
        <v>1676</v>
      </c>
      <c r="U260" s="55">
        <f>RANK(Q260,$Q$5:$Q$3209,0)</f>
        <v>256</v>
      </c>
      <c r="V260" s="55">
        <f>RANK(W260,$W$5:$W$3209,0)</f>
        <v>300</v>
      </c>
      <c r="W260" s="55">
        <f>N260*O260</f>
        <v>10.767354352381624</v>
      </c>
      <c r="X260" s="1">
        <f t="shared" si="3"/>
        <v>6364.0761016961842</v>
      </c>
    </row>
    <row r="261" spans="3:24" x14ac:dyDescent="0.25">
      <c r="C261" s="19" t="s">
        <v>1929</v>
      </c>
      <c r="D261" s="6" t="s">
        <v>269</v>
      </c>
      <c r="E261" s="6" t="s">
        <v>27</v>
      </c>
      <c r="F261" s="48">
        <v>3.9860714665982999</v>
      </c>
      <c r="G261" s="8">
        <v>45.883241080598303</v>
      </c>
      <c r="H261" s="9">
        <v>0.59519931949530902</v>
      </c>
      <c r="I261" s="40">
        <v>1</v>
      </c>
      <c r="J261" s="7">
        <v>1</v>
      </c>
      <c r="K261" s="9">
        <v>1</v>
      </c>
      <c r="L261" s="39">
        <v>1</v>
      </c>
      <c r="M261" s="47">
        <v>0</v>
      </c>
      <c r="N261" s="17">
        <v>0.13946105464981801</v>
      </c>
      <c r="O261" s="7">
        <f>Q261/P261/N261</f>
        <v>65.391231023531006</v>
      </c>
      <c r="P261" s="7">
        <v>3.5853732234632152</v>
      </c>
      <c r="Q261" s="33">
        <v>32.696918828144327</v>
      </c>
      <c r="R261" s="41" t="s">
        <v>1675</v>
      </c>
      <c r="S261" s="33" t="s">
        <v>1675</v>
      </c>
      <c r="T261" s="45" t="s">
        <v>1675</v>
      </c>
      <c r="U261" s="55">
        <f>RANK(Q261,$Q$5:$Q$3209,0)</f>
        <v>257</v>
      </c>
      <c r="V261" s="55">
        <f>RANK(W261,$W$5:$W$3209,0)</f>
        <v>337</v>
      </c>
      <c r="W261" s="55">
        <f>N261*O261</f>
        <v>9.1195300433915314</v>
      </c>
      <c r="X261" s="1">
        <f t="shared" si="3"/>
        <v>6331.3158468355159</v>
      </c>
    </row>
    <row r="262" spans="3:24" x14ac:dyDescent="0.25">
      <c r="C262" s="19" t="s">
        <v>1930</v>
      </c>
      <c r="D262" s="6" t="s">
        <v>95</v>
      </c>
      <c r="E262" s="6" t="s">
        <v>16</v>
      </c>
      <c r="F262" s="48">
        <v>1.61383594135876</v>
      </c>
      <c r="G262" s="8">
        <v>98</v>
      </c>
      <c r="H262" s="9">
        <v>1</v>
      </c>
      <c r="I262" s="40">
        <v>0</v>
      </c>
      <c r="J262" s="7">
        <v>3</v>
      </c>
      <c r="K262" s="9">
        <v>1</v>
      </c>
      <c r="L262" s="39">
        <v>1</v>
      </c>
      <c r="M262" s="47">
        <v>0</v>
      </c>
      <c r="N262" s="17">
        <v>0.225477392604503</v>
      </c>
      <c r="O262" s="7">
        <f>Q262/P262/N262</f>
        <v>102.13894746300706</v>
      </c>
      <c r="P262" s="7">
        <v>1.4025264078888859</v>
      </c>
      <c r="Q262" s="33">
        <v>32.300216213454469</v>
      </c>
      <c r="R262" s="41" t="s">
        <v>1675</v>
      </c>
      <c r="S262" s="33" t="s">
        <v>1675</v>
      </c>
      <c r="T262" s="45" t="s">
        <v>1677</v>
      </c>
      <c r="U262" s="55">
        <f>RANK(Q262,$Q$5:$Q$3209,0)</f>
        <v>258</v>
      </c>
      <c r="V262" s="55">
        <f>RANK(W262,$W$5:$W$3209,0)</f>
        <v>110</v>
      </c>
      <c r="W262" s="55">
        <f>N262*O262</f>
        <v>23.030023557327148</v>
      </c>
      <c r="X262" s="1">
        <f t="shared" si="3"/>
        <v>6298.6189280073713</v>
      </c>
    </row>
    <row r="263" spans="3:24" x14ac:dyDescent="0.25">
      <c r="C263" s="19" t="s">
        <v>1931</v>
      </c>
      <c r="D263" s="6" t="s">
        <v>275</v>
      </c>
      <c r="E263" s="6" t="s">
        <v>39</v>
      </c>
      <c r="F263" s="48">
        <v>5.0390958082643502</v>
      </c>
      <c r="G263" s="8">
        <v>84.087892900929901</v>
      </c>
      <c r="H263" s="9">
        <v>1</v>
      </c>
      <c r="I263" s="40">
        <v>3</v>
      </c>
      <c r="J263" s="7">
        <v>2</v>
      </c>
      <c r="K263" s="9">
        <v>1</v>
      </c>
      <c r="L263" s="39">
        <v>1</v>
      </c>
      <c r="M263" s="47">
        <v>0</v>
      </c>
      <c r="N263" s="17">
        <v>0.21240716029800699</v>
      </c>
      <c r="O263" s="7">
        <f>Q263/P263/N263</f>
        <v>65.391231023531006</v>
      </c>
      <c r="P263" s="7">
        <v>2.2967745522907657</v>
      </c>
      <c r="Q263" s="33">
        <v>31.901201019390673</v>
      </c>
      <c r="R263" s="41" t="s">
        <v>1675</v>
      </c>
      <c r="S263" s="33" t="s">
        <v>1675</v>
      </c>
      <c r="T263" s="45" t="s">
        <v>1676</v>
      </c>
      <c r="U263" s="55">
        <f>RANK(Q263,$Q$5:$Q$3209,0)</f>
        <v>259</v>
      </c>
      <c r="V263" s="55">
        <f>RANK(W263,$W$5:$W$3209,0)</f>
        <v>231</v>
      </c>
      <c r="W263" s="55">
        <f>N263*O263</f>
        <v>13.889565690099158</v>
      </c>
      <c r="X263" s="1">
        <f t="shared" si="3"/>
        <v>6266.3187117939169</v>
      </c>
    </row>
    <row r="264" spans="3:24" x14ac:dyDescent="0.25">
      <c r="C264" s="19" t="s">
        <v>1932</v>
      </c>
      <c r="D264" s="6" t="s">
        <v>351</v>
      </c>
      <c r="E264" s="6" t="s">
        <v>16</v>
      </c>
      <c r="F264" s="48">
        <v>5.9023611631888881</v>
      </c>
      <c r="G264" s="8">
        <v>71.969112047868904</v>
      </c>
      <c r="H264" s="9">
        <v>0.59900263051409697</v>
      </c>
      <c r="I264" s="40">
        <v>2</v>
      </c>
      <c r="J264" s="7">
        <v>1</v>
      </c>
      <c r="K264" s="9">
        <v>1</v>
      </c>
      <c r="L264" s="39">
        <v>0.94925154260935696</v>
      </c>
      <c r="M264" s="47">
        <v>0</v>
      </c>
      <c r="N264" s="17">
        <v>0.17163717109262999</v>
      </c>
      <c r="O264" s="7">
        <f>Q264/P264/N264</f>
        <v>65.391231023531006</v>
      </c>
      <c r="P264" s="7">
        <v>2.8194865020080284</v>
      </c>
      <c r="Q264" s="33">
        <v>31.644692579588554</v>
      </c>
      <c r="R264" s="41" t="s">
        <v>1675</v>
      </c>
      <c r="S264" s="33" t="s">
        <v>1675</v>
      </c>
      <c r="T264" s="45" t="s">
        <v>1676</v>
      </c>
      <c r="U264" s="55">
        <f>RANK(Q264,$Q$5:$Q$3209,0)</f>
        <v>260</v>
      </c>
      <c r="V264" s="55">
        <f>RANK(W264,$W$5:$W$3209,0)</f>
        <v>286</v>
      </c>
      <c r="W264" s="55">
        <f>N264*O264</f>
        <v>11.223565907143486</v>
      </c>
      <c r="X264" s="1">
        <f t="shared" ref="X264:X327" si="4">X263-Q263</f>
        <v>6234.4175107745259</v>
      </c>
    </row>
    <row r="265" spans="3:24" x14ac:dyDescent="0.25">
      <c r="C265" s="19" t="s">
        <v>1933</v>
      </c>
      <c r="D265" s="6" t="s">
        <v>109</v>
      </c>
      <c r="E265" s="6" t="s">
        <v>39</v>
      </c>
      <c r="F265" s="48">
        <v>0.80750163396605101</v>
      </c>
      <c r="G265" s="8">
        <v>38.302958256667999</v>
      </c>
      <c r="H265" s="9">
        <v>0.73081155932049902</v>
      </c>
      <c r="I265" s="40">
        <v>0</v>
      </c>
      <c r="J265" s="7">
        <v>1</v>
      </c>
      <c r="K265" s="9">
        <v>1</v>
      </c>
      <c r="L265" s="39">
        <v>1</v>
      </c>
      <c r="M265" s="47">
        <v>0</v>
      </c>
      <c r="N265" s="17">
        <v>0.12937137766127499</v>
      </c>
      <c r="O265" s="7">
        <f>Q265/P265/N265</f>
        <v>65.391231023531006</v>
      </c>
      <c r="P265" s="7">
        <v>3.737393839344147</v>
      </c>
      <c r="Q265" s="33">
        <v>31.617431153252152</v>
      </c>
      <c r="R265" s="41" t="s">
        <v>1675</v>
      </c>
      <c r="S265" s="33" t="s">
        <v>1675</v>
      </c>
      <c r="T265" s="45" t="s">
        <v>1675</v>
      </c>
      <c r="U265" s="55">
        <f>RANK(Q265,$Q$5:$Q$3209,0)</f>
        <v>261</v>
      </c>
      <c r="V265" s="55">
        <f>RANK(W265,$W$5:$W$3209,0)</f>
        <v>349</v>
      </c>
      <c r="W265" s="55">
        <f>N265*O265</f>
        <v>8.4597536444809105</v>
      </c>
      <c r="X265" s="1">
        <f t="shared" si="4"/>
        <v>6202.7728181949369</v>
      </c>
    </row>
    <row r="266" spans="3:24" x14ac:dyDescent="0.25">
      <c r="C266" s="19" t="s">
        <v>1934</v>
      </c>
      <c r="D266" s="6" t="s">
        <v>420</v>
      </c>
      <c r="E266" s="6" t="s">
        <v>16</v>
      </c>
      <c r="F266" s="48">
        <v>10.4971935380413</v>
      </c>
      <c r="G266" s="8">
        <v>65.735754396059207</v>
      </c>
      <c r="H266" s="9">
        <v>0.76347778295194102</v>
      </c>
      <c r="I266" s="40">
        <v>3</v>
      </c>
      <c r="J266" s="7">
        <v>1</v>
      </c>
      <c r="K266" s="9">
        <v>1</v>
      </c>
      <c r="L266" s="39">
        <v>1</v>
      </c>
      <c r="M266" s="47">
        <v>0</v>
      </c>
      <c r="N266" s="17">
        <v>0.20019921609754199</v>
      </c>
      <c r="O266" s="7">
        <f>Q266/P266/N266</f>
        <v>47.636719618242658</v>
      </c>
      <c r="P266" s="7">
        <v>3.3085703711278556</v>
      </c>
      <c r="Q266" s="33">
        <v>31.55328615872315</v>
      </c>
      <c r="R266" s="41" t="s">
        <v>1675</v>
      </c>
      <c r="S266" s="33" t="s">
        <v>1675</v>
      </c>
      <c r="T266" s="45" t="s">
        <v>1675</v>
      </c>
      <c r="U266" s="55">
        <f>RANK(Q266,$Q$5:$Q$3209,0)</f>
        <v>262</v>
      </c>
      <c r="V266" s="55">
        <f>RANK(W266,$W$5:$W$3209,0)</f>
        <v>325</v>
      </c>
      <c r="W266" s="55">
        <f>N266*O266</f>
        <v>9.5368339250305798</v>
      </c>
      <c r="X266" s="1">
        <f t="shared" si="4"/>
        <v>6171.1553870416847</v>
      </c>
    </row>
    <row r="267" spans="3:24" x14ac:dyDescent="0.25">
      <c r="C267" s="19" t="s">
        <v>1935</v>
      </c>
      <c r="D267" s="6" t="s">
        <v>527</v>
      </c>
      <c r="E267" s="6" t="s">
        <v>204</v>
      </c>
      <c r="F267" s="48">
        <v>26.156242724596499</v>
      </c>
      <c r="G267" s="8">
        <v>62.734858504870402</v>
      </c>
      <c r="H267" s="9">
        <v>0.694187059172239</v>
      </c>
      <c r="I267" s="40">
        <v>1</v>
      </c>
      <c r="J267" s="7">
        <v>11</v>
      </c>
      <c r="K267" s="9">
        <v>0.84416418528409598</v>
      </c>
      <c r="L267" s="39">
        <v>0</v>
      </c>
      <c r="M267" s="47">
        <v>0</v>
      </c>
      <c r="N267" s="17">
        <v>0.20938530552512899</v>
      </c>
      <c r="O267" s="7">
        <f>Q267/P267/N267</f>
        <v>47.636719618242651</v>
      </c>
      <c r="P267" s="7">
        <v>3.1607199712280849</v>
      </c>
      <c r="Q267" s="33">
        <v>31.526377231041273</v>
      </c>
      <c r="R267" s="41" t="s">
        <v>1675</v>
      </c>
      <c r="S267" s="33" t="s">
        <v>1675</v>
      </c>
      <c r="T267" s="45" t="s">
        <v>1675</v>
      </c>
      <c r="U267" s="55">
        <f>RANK(Q267,$Q$5:$Q$3209,0)</f>
        <v>263</v>
      </c>
      <c r="V267" s="55">
        <f>RANK(W267,$W$5:$W$3209,0)</f>
        <v>315</v>
      </c>
      <c r="W267" s="55">
        <f>N267*O267</f>
        <v>9.9744290914806442</v>
      </c>
      <c r="X267" s="1">
        <f t="shared" si="4"/>
        <v>6139.6021008829612</v>
      </c>
    </row>
    <row r="268" spans="3:24" x14ac:dyDescent="0.25">
      <c r="C268" s="19" t="s">
        <v>1936</v>
      </c>
      <c r="D268" s="6" t="s">
        <v>335</v>
      </c>
      <c r="E268" s="6" t="s">
        <v>27</v>
      </c>
      <c r="F268" s="48">
        <v>5.4938269894021099</v>
      </c>
      <c r="G268" s="8">
        <v>45.154037439950699</v>
      </c>
      <c r="H268" s="9">
        <v>0.99948244589032798</v>
      </c>
      <c r="I268" s="40">
        <v>6</v>
      </c>
      <c r="J268" s="7">
        <v>2</v>
      </c>
      <c r="K268" s="9">
        <v>1</v>
      </c>
      <c r="L268" s="39">
        <v>1</v>
      </c>
      <c r="M268" s="47">
        <v>0</v>
      </c>
      <c r="N268" s="17">
        <v>0.19718707208448699</v>
      </c>
      <c r="O268" s="7">
        <f>Q268/P268/N268</f>
        <v>47.636719618242658</v>
      </c>
      <c r="P268" s="7">
        <v>3.3223300969598819</v>
      </c>
      <c r="Q268" s="33">
        <v>31.207793685812259</v>
      </c>
      <c r="R268" s="41" t="s">
        <v>1675</v>
      </c>
      <c r="S268" s="33" t="s">
        <v>1675</v>
      </c>
      <c r="T268" s="45" t="s">
        <v>1675</v>
      </c>
      <c r="U268" s="55">
        <f>RANK(Q268,$Q$5:$Q$3209,0)</f>
        <v>264</v>
      </c>
      <c r="V268" s="55">
        <f>RANK(W268,$W$5:$W$3209,0)</f>
        <v>330</v>
      </c>
      <c r="W268" s="55">
        <f>N268*O268</f>
        <v>9.3933452652309111</v>
      </c>
      <c r="X268" s="1">
        <f t="shared" si="4"/>
        <v>6108.0757236519203</v>
      </c>
    </row>
    <row r="269" spans="3:24" x14ac:dyDescent="0.25">
      <c r="C269" s="19" t="s">
        <v>1937</v>
      </c>
      <c r="D269" s="6" t="s">
        <v>196</v>
      </c>
      <c r="E269" s="6" t="s">
        <v>144</v>
      </c>
      <c r="F269" s="48">
        <v>3.0080853394630398</v>
      </c>
      <c r="G269" s="8">
        <v>48.398421721016497</v>
      </c>
      <c r="H269" s="9">
        <v>0.190756817043056</v>
      </c>
      <c r="I269" s="40">
        <v>4</v>
      </c>
      <c r="J269" s="7">
        <v>5</v>
      </c>
      <c r="K269" s="9">
        <v>1</v>
      </c>
      <c r="L269" s="39">
        <v>1</v>
      </c>
      <c r="M269" s="47">
        <v>0</v>
      </c>
      <c r="N269" s="17">
        <v>0.117879247595577</v>
      </c>
      <c r="O269" s="7">
        <f>Q269/P269/N269</f>
        <v>65.391231023531006</v>
      </c>
      <c r="P269" s="7">
        <v>4.0479959051188166</v>
      </c>
      <c r="Q269" s="33">
        <v>31.203041802558719</v>
      </c>
      <c r="R269" s="41" t="s">
        <v>1675</v>
      </c>
      <c r="S269" s="33" t="s">
        <v>1675</v>
      </c>
      <c r="T269" s="45" t="s">
        <v>1675</v>
      </c>
      <c r="U269" s="55">
        <f>RANK(Q269,$Q$5:$Q$3209,0)</f>
        <v>265</v>
      </c>
      <c r="V269" s="55">
        <f>RANK(W269,$W$5:$W$3209,0)</f>
        <v>368</v>
      </c>
      <c r="W269" s="55">
        <f>N269*O269</f>
        <v>7.7082691124023874</v>
      </c>
      <c r="X269" s="1">
        <f t="shared" si="4"/>
        <v>6076.867929966108</v>
      </c>
    </row>
    <row r="270" spans="3:24" x14ac:dyDescent="0.25">
      <c r="C270" s="19" t="s">
        <v>1938</v>
      </c>
      <c r="D270" s="6" t="s">
        <v>978</v>
      </c>
      <c r="E270" s="6" t="s">
        <v>90</v>
      </c>
      <c r="F270" s="48">
        <v>24.963130390427398</v>
      </c>
      <c r="G270" s="8">
        <v>65.849654563690294</v>
      </c>
      <c r="H270" s="9">
        <v>0.73615881137457895</v>
      </c>
      <c r="I270" s="40">
        <v>1</v>
      </c>
      <c r="J270" s="7">
        <v>51</v>
      </c>
      <c r="K270" s="9">
        <v>1</v>
      </c>
      <c r="L270" s="39">
        <v>0</v>
      </c>
      <c r="M270" s="47">
        <v>0</v>
      </c>
      <c r="N270" s="17">
        <v>0.18554563490659501</v>
      </c>
      <c r="O270" s="7">
        <f>Q270/P270/N270</f>
        <v>65.391231023531006</v>
      </c>
      <c r="P270" s="7">
        <v>2.5687916744134043</v>
      </c>
      <c r="Q270" s="33">
        <v>31.167297033599375</v>
      </c>
      <c r="R270" s="41" t="s">
        <v>1675</v>
      </c>
      <c r="S270" s="33" t="s">
        <v>1675</v>
      </c>
      <c r="T270" s="45" t="s">
        <v>1676</v>
      </c>
      <c r="U270" s="55">
        <f>RANK(Q270,$Q$5:$Q$3209,0)</f>
        <v>266</v>
      </c>
      <c r="V270" s="55">
        <f>RANK(W270,$W$5:$W$3209,0)</f>
        <v>271</v>
      </c>
      <c r="W270" s="55">
        <f>N270*O270</f>
        <v>12.133057477584893</v>
      </c>
      <c r="X270" s="1">
        <f t="shared" si="4"/>
        <v>6045.6648881635492</v>
      </c>
    </row>
    <row r="271" spans="3:24" x14ac:dyDescent="0.25">
      <c r="C271" s="19" t="s">
        <v>1939</v>
      </c>
      <c r="D271" s="6" t="s">
        <v>385</v>
      </c>
      <c r="E271" s="6" t="s">
        <v>22</v>
      </c>
      <c r="F271" s="48">
        <v>10.1031628767025</v>
      </c>
      <c r="G271" s="8">
        <v>61.418656621528399</v>
      </c>
      <c r="H271" s="9">
        <v>0.78878929782458695</v>
      </c>
      <c r="I271" s="40">
        <v>4</v>
      </c>
      <c r="J271" s="7">
        <v>1</v>
      </c>
      <c r="K271" s="9">
        <v>1</v>
      </c>
      <c r="L271" s="39">
        <v>1</v>
      </c>
      <c r="M271" s="47">
        <v>0</v>
      </c>
      <c r="N271" s="17">
        <v>0.27294272620536802</v>
      </c>
      <c r="O271" s="7">
        <f>Q271/P271/N271</f>
        <v>35.326276690591058</v>
      </c>
      <c r="P271" s="7">
        <v>3.2195750334744075</v>
      </c>
      <c r="Q271" s="33">
        <v>31.043304309899131</v>
      </c>
      <c r="R271" s="41" t="s">
        <v>1675</v>
      </c>
      <c r="S271" s="33" t="s">
        <v>1675</v>
      </c>
      <c r="T271" s="45" t="s">
        <v>1675</v>
      </c>
      <c r="U271" s="55">
        <f>RANK(Q271,$Q$5:$Q$3209,0)</f>
        <v>267</v>
      </c>
      <c r="V271" s="55">
        <f>RANK(W271,$W$5:$W$3209,0)</f>
        <v>323</v>
      </c>
      <c r="W271" s="55">
        <f>N271*O271</f>
        <v>9.6420502666150689</v>
      </c>
      <c r="X271" s="1">
        <f t="shared" si="4"/>
        <v>6014.4975911299498</v>
      </c>
    </row>
    <row r="272" spans="3:24" x14ac:dyDescent="0.25">
      <c r="C272" s="19" t="s">
        <v>1940</v>
      </c>
      <c r="D272" s="6" t="s">
        <v>17</v>
      </c>
      <c r="E272" s="6" t="s">
        <v>19</v>
      </c>
      <c r="F272" s="48">
        <v>2.8426529892500998</v>
      </c>
      <c r="G272" s="8">
        <v>88.985775876730798</v>
      </c>
      <c r="H272" s="9">
        <v>0.48944004344715403</v>
      </c>
      <c r="I272" s="40">
        <v>0</v>
      </c>
      <c r="J272" s="7">
        <v>5</v>
      </c>
      <c r="K272" s="9">
        <v>1</v>
      </c>
      <c r="L272" s="39">
        <v>1</v>
      </c>
      <c r="M272" s="47">
        <v>0</v>
      </c>
      <c r="N272" s="17">
        <v>0.15775241215385699</v>
      </c>
      <c r="O272" s="7">
        <f>Q272/P272/N272</f>
        <v>65.391231023531006</v>
      </c>
      <c r="P272" s="7">
        <v>2.9968272714795932</v>
      </c>
      <c r="Q272" s="33">
        <v>30.914144607188948</v>
      </c>
      <c r="R272" s="41" t="s">
        <v>1675</v>
      </c>
      <c r="S272" s="33" t="s">
        <v>1675</v>
      </c>
      <c r="T272" s="45" t="s">
        <v>1676</v>
      </c>
      <c r="U272" s="55">
        <f>RANK(Q272,$Q$5:$Q$3209,0)</f>
        <v>268</v>
      </c>
      <c r="V272" s="55">
        <f>RANK(W272,$W$5:$W$3209,0)</f>
        <v>307</v>
      </c>
      <c r="W272" s="55">
        <f>N272*O272</f>
        <v>10.315624427672143</v>
      </c>
      <c r="X272" s="1">
        <f t="shared" si="4"/>
        <v>5983.4542868200506</v>
      </c>
    </row>
    <row r="273" spans="3:24" x14ac:dyDescent="0.25">
      <c r="C273" s="19" t="s">
        <v>1941</v>
      </c>
      <c r="D273" s="6" t="s">
        <v>231</v>
      </c>
      <c r="E273" s="6" t="s">
        <v>115</v>
      </c>
      <c r="F273" s="48">
        <v>6.3296388140164899</v>
      </c>
      <c r="G273" s="8">
        <v>61.8932054396873</v>
      </c>
      <c r="H273" s="9">
        <v>1</v>
      </c>
      <c r="I273" s="40">
        <v>5</v>
      </c>
      <c r="J273" s="7">
        <v>1</v>
      </c>
      <c r="K273" s="9">
        <v>1</v>
      </c>
      <c r="L273" s="39">
        <v>1</v>
      </c>
      <c r="M273" s="47">
        <v>0</v>
      </c>
      <c r="N273" s="17">
        <v>0.28444143667387201</v>
      </c>
      <c r="O273" s="7">
        <f>Q273/P273/N273</f>
        <v>47.636719618242658</v>
      </c>
      <c r="P273" s="7">
        <v>2.2716768417890059</v>
      </c>
      <c r="Q273" s="33">
        <v>30.780896280677158</v>
      </c>
      <c r="R273" s="41" t="s">
        <v>1675</v>
      </c>
      <c r="S273" s="33" t="s">
        <v>1675</v>
      </c>
      <c r="T273" s="45" t="s">
        <v>1676</v>
      </c>
      <c r="U273" s="55">
        <f>RANK(Q273,$Q$5:$Q$3209,0)</f>
        <v>269</v>
      </c>
      <c r="V273" s="55">
        <f>RANK(W273,$W$5:$W$3209,0)</f>
        <v>238</v>
      </c>
      <c r="W273" s="55">
        <f>N273*O273</f>
        <v>13.549856966643365</v>
      </c>
      <c r="X273" s="1">
        <f t="shared" si="4"/>
        <v>5952.5401422128616</v>
      </c>
    </row>
    <row r="274" spans="3:24" x14ac:dyDescent="0.25">
      <c r="C274" s="19" t="s">
        <v>1942</v>
      </c>
      <c r="D274" s="6" t="s">
        <v>93</v>
      </c>
      <c r="E274" s="6" t="s">
        <v>19</v>
      </c>
      <c r="F274" s="48">
        <v>5.7551574777445902</v>
      </c>
      <c r="G274" s="8">
        <v>66.913361864841406</v>
      </c>
      <c r="H274" s="9">
        <v>0.43761970497450597</v>
      </c>
      <c r="I274" s="40">
        <v>9</v>
      </c>
      <c r="J274" s="7">
        <v>11</v>
      </c>
      <c r="K274" s="9">
        <v>1</v>
      </c>
      <c r="L274" s="39">
        <v>1</v>
      </c>
      <c r="M274" s="47">
        <v>1</v>
      </c>
      <c r="N274" s="17">
        <v>0.16468669964414601</v>
      </c>
      <c r="O274" s="7">
        <f>Q274/P274/N274</f>
        <v>65.391231023531006</v>
      </c>
      <c r="P274" s="7">
        <v>2.8564675003261746</v>
      </c>
      <c r="Q274" s="33">
        <v>30.761487103375572</v>
      </c>
      <c r="R274" s="41" t="s">
        <v>1675</v>
      </c>
      <c r="S274" s="33" t="s">
        <v>1675</v>
      </c>
      <c r="T274" s="45" t="s">
        <v>1676</v>
      </c>
      <c r="U274" s="55">
        <f>RANK(Q274,$Q$5:$Q$3209,0)</f>
        <v>270</v>
      </c>
      <c r="V274" s="55">
        <f>RANK(W274,$W$5:$W$3209,0)</f>
        <v>299</v>
      </c>
      <c r="W274" s="55">
        <f>N274*O274</f>
        <v>10.769066022933213</v>
      </c>
      <c r="X274" s="1">
        <f t="shared" si="4"/>
        <v>5921.7592459321841</v>
      </c>
    </row>
    <row r="275" spans="3:24" x14ac:dyDescent="0.25">
      <c r="C275" s="19" t="s">
        <v>1943</v>
      </c>
      <c r="D275" s="6" t="s">
        <v>215</v>
      </c>
      <c r="E275" s="6" t="s">
        <v>39</v>
      </c>
      <c r="F275" s="48">
        <v>5.1983201511818802</v>
      </c>
      <c r="G275" s="8">
        <v>53.396192724929698</v>
      </c>
      <c r="H275" s="9">
        <v>0.55367716459610905</v>
      </c>
      <c r="I275" s="40">
        <v>4</v>
      </c>
      <c r="J275" s="7">
        <v>4</v>
      </c>
      <c r="K275" s="9">
        <v>0.89000207498956196</v>
      </c>
      <c r="L275" s="39">
        <v>1</v>
      </c>
      <c r="M275" s="47">
        <v>0</v>
      </c>
      <c r="N275" s="17">
        <v>0.125232980367185</v>
      </c>
      <c r="O275" s="7">
        <f>Q275/P275/N275</f>
        <v>65.391231023531006</v>
      </c>
      <c r="P275" s="7">
        <v>3.7527557543606691</v>
      </c>
      <c r="Q275" s="33">
        <v>30.731837570907764</v>
      </c>
      <c r="R275" s="41" t="s">
        <v>1675</v>
      </c>
      <c r="S275" s="33" t="s">
        <v>1675</v>
      </c>
      <c r="T275" s="45" t="s">
        <v>1675</v>
      </c>
      <c r="U275" s="55">
        <f>RANK(Q275,$Q$5:$Q$3209,0)</f>
        <v>271</v>
      </c>
      <c r="V275" s="55">
        <f>RANK(W275,$W$5:$W$3209,0)</f>
        <v>358</v>
      </c>
      <c r="W275" s="55">
        <f>N275*O275</f>
        <v>8.1891387509559177</v>
      </c>
      <c r="X275" s="1">
        <f t="shared" si="4"/>
        <v>5890.9977588288084</v>
      </c>
    </row>
    <row r="276" spans="3:24" x14ac:dyDescent="0.25">
      <c r="C276" s="19" t="s">
        <v>1944</v>
      </c>
      <c r="D276" s="6" t="s">
        <v>40</v>
      </c>
      <c r="E276" s="6" t="s">
        <v>19</v>
      </c>
      <c r="F276" s="48">
        <v>1.8525617627381801</v>
      </c>
      <c r="G276" s="8">
        <v>77.076474641255203</v>
      </c>
      <c r="H276" s="9">
        <v>0.99897723253256199</v>
      </c>
      <c r="I276" s="40">
        <v>8</v>
      </c>
      <c r="J276" s="7">
        <v>0</v>
      </c>
      <c r="K276" s="9">
        <v>1</v>
      </c>
      <c r="L276" s="39">
        <v>1</v>
      </c>
      <c r="M276" s="47">
        <v>0</v>
      </c>
      <c r="N276" s="17">
        <v>0.23120795465774599</v>
      </c>
      <c r="O276" s="7">
        <f>Q276/P276/N276</f>
        <v>47.636719618242658</v>
      </c>
      <c r="P276" s="7">
        <v>2.7807822454555402</v>
      </c>
      <c r="Q276" s="33">
        <v>30.62750369897573</v>
      </c>
      <c r="R276" s="41" t="s">
        <v>1675</v>
      </c>
      <c r="S276" s="33" t="s">
        <v>1675</v>
      </c>
      <c r="T276" s="45" t="s">
        <v>1676</v>
      </c>
      <c r="U276" s="55">
        <f>RANK(Q276,$Q$5:$Q$3209,0)</f>
        <v>272</v>
      </c>
      <c r="V276" s="55">
        <f>RANK(W276,$W$5:$W$3209,0)</f>
        <v>296</v>
      </c>
      <c r="W276" s="55">
        <f>N276*O276</f>
        <v>11.013988509538407</v>
      </c>
      <c r="X276" s="1">
        <f t="shared" si="4"/>
        <v>5860.265921257901</v>
      </c>
    </row>
    <row r="277" spans="3:24" x14ac:dyDescent="0.25">
      <c r="C277" s="19" t="s">
        <v>1945</v>
      </c>
      <c r="D277" s="6" t="s">
        <v>33</v>
      </c>
      <c r="E277" s="6" t="s">
        <v>19</v>
      </c>
      <c r="F277" s="48">
        <v>2.1617474801653702</v>
      </c>
      <c r="G277" s="8">
        <v>88.654514293647196</v>
      </c>
      <c r="H277" s="9">
        <v>0.55371844064339204</v>
      </c>
      <c r="I277" s="40">
        <v>6</v>
      </c>
      <c r="J277" s="7">
        <v>0</v>
      </c>
      <c r="K277" s="9">
        <v>1</v>
      </c>
      <c r="L277" s="39">
        <v>1</v>
      </c>
      <c r="M277" s="47">
        <v>0</v>
      </c>
      <c r="N277" s="17">
        <v>0.18002048742549401</v>
      </c>
      <c r="O277" s="7">
        <f>Q277/P277/N277</f>
        <v>85.451113995755804</v>
      </c>
      <c r="P277" s="7">
        <v>1.9840118541563849</v>
      </c>
      <c r="Q277" s="33">
        <v>30.519957517962844</v>
      </c>
      <c r="R277" s="41" t="s">
        <v>1675</v>
      </c>
      <c r="S277" s="33" t="s">
        <v>1675</v>
      </c>
      <c r="T277" s="45" t="s">
        <v>1677</v>
      </c>
      <c r="U277" s="55">
        <f>RANK(Q277,$Q$5:$Q$3209,0)</f>
        <v>273</v>
      </c>
      <c r="V277" s="55">
        <f>RANK(W277,$W$5:$W$3209,0)</f>
        <v>211</v>
      </c>
      <c r="W277" s="55">
        <f>N277*O277</f>
        <v>15.382951192567413</v>
      </c>
      <c r="X277" s="1">
        <f t="shared" si="4"/>
        <v>5829.6384175589255</v>
      </c>
    </row>
    <row r="278" spans="3:24" x14ac:dyDescent="0.25">
      <c r="C278" s="19" t="s">
        <v>1946</v>
      </c>
      <c r="D278" s="6" t="s">
        <v>942</v>
      </c>
      <c r="E278" s="6" t="s">
        <v>16</v>
      </c>
      <c r="F278" s="48">
        <v>32.672357218450102</v>
      </c>
      <c r="G278" s="8">
        <v>49.764196155499498</v>
      </c>
      <c r="H278" s="9">
        <v>0.94333044630223495</v>
      </c>
      <c r="I278" s="40">
        <v>3</v>
      </c>
      <c r="J278" s="7">
        <v>19</v>
      </c>
      <c r="K278" s="9">
        <v>0.89706478404768297</v>
      </c>
      <c r="L278" s="39">
        <v>0.64895693508724195</v>
      </c>
      <c r="M278" s="47">
        <v>0</v>
      </c>
      <c r="N278" s="17">
        <v>0.20162168731942001</v>
      </c>
      <c r="O278" s="7">
        <f>Q278/P278/N278</f>
        <v>47.636719618242658</v>
      </c>
      <c r="P278" s="7">
        <v>3.1662226788080292</v>
      </c>
      <c r="Q278" s="33">
        <v>30.410289004091741</v>
      </c>
      <c r="R278" s="41" t="s">
        <v>1675</v>
      </c>
      <c r="S278" s="33" t="s">
        <v>1675</v>
      </c>
      <c r="T278" s="45" t="s">
        <v>1675</v>
      </c>
      <c r="U278" s="55">
        <f>RANK(Q278,$Q$5:$Q$3209,0)</f>
        <v>274</v>
      </c>
      <c r="V278" s="55">
        <f>RANK(W278,$W$5:$W$3209,0)</f>
        <v>324</v>
      </c>
      <c r="W278" s="55">
        <f>N278*O278</f>
        <v>9.6045957877922028</v>
      </c>
      <c r="X278" s="1">
        <f t="shared" si="4"/>
        <v>5799.1184600409624</v>
      </c>
    </row>
    <row r="279" spans="3:24" x14ac:dyDescent="0.25">
      <c r="C279" s="19" t="s">
        <v>1947</v>
      </c>
      <c r="D279" s="6" t="s">
        <v>551</v>
      </c>
      <c r="E279" s="6" t="s">
        <v>16</v>
      </c>
      <c r="F279" s="48">
        <v>41.3042971501485</v>
      </c>
      <c r="G279" s="8">
        <v>54.079373815332197</v>
      </c>
      <c r="H279" s="9">
        <v>0.88144410094745296</v>
      </c>
      <c r="I279" s="40">
        <v>11</v>
      </c>
      <c r="J279" s="7">
        <v>9</v>
      </c>
      <c r="K279" s="9">
        <v>1</v>
      </c>
      <c r="L279" s="39">
        <v>0.60254622959450199</v>
      </c>
      <c r="M279" s="47">
        <v>1</v>
      </c>
      <c r="N279" s="17">
        <v>0.23022627606662999</v>
      </c>
      <c r="O279" s="7">
        <f>Q279/P279/N279</f>
        <v>65.391231023531006</v>
      </c>
      <c r="P279" s="7">
        <v>1.9698824741248784</v>
      </c>
      <c r="Q279" s="33">
        <v>29.656146497593699</v>
      </c>
      <c r="R279" s="41" t="s">
        <v>1675</v>
      </c>
      <c r="S279" s="33" t="s">
        <v>1675</v>
      </c>
      <c r="T279" s="45" t="s">
        <v>1677</v>
      </c>
      <c r="U279" s="55">
        <f>RANK(Q279,$Q$5:$Q$3209,0)</f>
        <v>275</v>
      </c>
      <c r="V279" s="55">
        <f>RANK(W279,$W$5:$W$3209,0)</f>
        <v>218</v>
      </c>
      <c r="W279" s="55">
        <f>N279*O279</f>
        <v>15.054779605960229</v>
      </c>
      <c r="X279" s="1">
        <f t="shared" si="4"/>
        <v>5768.7081710368702</v>
      </c>
    </row>
    <row r="280" spans="3:24" x14ac:dyDescent="0.25">
      <c r="C280" s="19" t="s">
        <v>1948</v>
      </c>
      <c r="D280" s="6" t="s">
        <v>33</v>
      </c>
      <c r="E280" s="6" t="s">
        <v>19</v>
      </c>
      <c r="F280" s="48">
        <v>1.36606606672657</v>
      </c>
      <c r="G280" s="8">
        <v>76.539607525320804</v>
      </c>
      <c r="H280" s="9">
        <v>0.84128752393805395</v>
      </c>
      <c r="I280" s="40">
        <v>0</v>
      </c>
      <c r="J280" s="7">
        <v>0</v>
      </c>
      <c r="K280" s="9">
        <v>1</v>
      </c>
      <c r="L280" s="39">
        <v>1</v>
      </c>
      <c r="M280" s="47">
        <v>0</v>
      </c>
      <c r="N280" s="17">
        <v>0.17153751075639501</v>
      </c>
      <c r="O280" s="7">
        <f>Q280/P280/N280</f>
        <v>65.391231023531006</v>
      </c>
      <c r="P280" s="7">
        <v>2.6378488486319953</v>
      </c>
      <c r="Q280" s="33">
        <v>29.588879776701628</v>
      </c>
      <c r="R280" s="41" t="s">
        <v>1675</v>
      </c>
      <c r="S280" s="33" t="s">
        <v>1675</v>
      </c>
      <c r="T280" s="45" t="s">
        <v>1676</v>
      </c>
      <c r="U280" s="55">
        <f>RANK(Q280,$Q$5:$Q$3209,0)</f>
        <v>276</v>
      </c>
      <c r="V280" s="55">
        <f>RANK(W280,$W$5:$W$3209,0)</f>
        <v>287</v>
      </c>
      <c r="W280" s="55">
        <f>N280*O280</f>
        <v>11.217048995072862</v>
      </c>
      <c r="X280" s="1">
        <f t="shared" si="4"/>
        <v>5739.0520245392763</v>
      </c>
    </row>
    <row r="281" spans="3:24" x14ac:dyDescent="0.25">
      <c r="C281" s="19" t="s">
        <v>1949</v>
      </c>
      <c r="D281" s="6" t="s">
        <v>371</v>
      </c>
      <c r="E281" s="6" t="s">
        <v>126</v>
      </c>
      <c r="F281" s="48">
        <v>0.66272066192080503</v>
      </c>
      <c r="G281" s="8">
        <v>87.161435571209495</v>
      </c>
      <c r="H281" s="9">
        <v>1</v>
      </c>
      <c r="I281" s="40">
        <v>0</v>
      </c>
      <c r="J281" s="7">
        <v>1</v>
      </c>
      <c r="K281" s="9">
        <v>1</v>
      </c>
      <c r="L281" s="39">
        <v>1</v>
      </c>
      <c r="M281" s="47">
        <v>0</v>
      </c>
      <c r="N281" s="17">
        <v>0.20584649422662099</v>
      </c>
      <c r="O281" s="7">
        <f>Q281/P281/N281</f>
        <v>102.13894746300707</v>
      </c>
      <c r="P281" s="7">
        <v>1.3967358322049797</v>
      </c>
      <c r="Q281" s="33">
        <v>29.366293017016677</v>
      </c>
      <c r="R281" s="41" t="s">
        <v>1675</v>
      </c>
      <c r="S281" s="33" t="s">
        <v>1675</v>
      </c>
      <c r="T281" s="45" t="s">
        <v>1677</v>
      </c>
      <c r="U281" s="55">
        <f>RANK(Q281,$Q$5:$Q$3209,0)</f>
        <v>277</v>
      </c>
      <c r="V281" s="55">
        <f>RANK(W281,$W$5:$W$3209,0)</f>
        <v>139</v>
      </c>
      <c r="W281" s="55">
        <f>N281*O281</f>
        <v>21.02494425925703</v>
      </c>
      <c r="X281" s="1">
        <f t="shared" si="4"/>
        <v>5709.4631447625743</v>
      </c>
    </row>
    <row r="282" spans="3:24" x14ac:dyDescent="0.25">
      <c r="C282" s="19" t="s">
        <v>1950</v>
      </c>
      <c r="D282" s="6" t="s">
        <v>521</v>
      </c>
      <c r="E282" s="6" t="s">
        <v>16</v>
      </c>
      <c r="F282" s="48">
        <v>3.3601212035380903</v>
      </c>
      <c r="G282" s="8">
        <v>83.630352088960706</v>
      </c>
      <c r="H282" s="9">
        <v>0.59474394135096098</v>
      </c>
      <c r="I282" s="40">
        <v>0</v>
      </c>
      <c r="J282" s="7">
        <v>1</v>
      </c>
      <c r="K282" s="9">
        <v>1</v>
      </c>
      <c r="L282" s="39">
        <v>0.75751121424422296</v>
      </c>
      <c r="M282" s="47">
        <v>0</v>
      </c>
      <c r="N282" s="17">
        <v>0.108721185693331</v>
      </c>
      <c r="O282" s="7">
        <f>Q282/P282/N282</f>
        <v>102.13894746300707</v>
      </c>
      <c r="P282" s="7">
        <v>2.6372782375471506</v>
      </c>
      <c r="Q282" s="33">
        <v>29.286097863446855</v>
      </c>
      <c r="R282" s="41" t="s">
        <v>1675</v>
      </c>
      <c r="S282" s="33" t="s">
        <v>1675</v>
      </c>
      <c r="T282" s="45" t="s">
        <v>1676</v>
      </c>
      <c r="U282" s="55">
        <f>RANK(Q282,$Q$5:$Q$3209,0)</f>
        <v>278</v>
      </c>
      <c r="V282" s="55">
        <f>RANK(W282,$W$5:$W$3209,0)</f>
        <v>291</v>
      </c>
      <c r="W282" s="55">
        <f>N282*O282</f>
        <v>11.104667473646971</v>
      </c>
      <c r="X282" s="1">
        <f t="shared" si="4"/>
        <v>5680.0968517455576</v>
      </c>
    </row>
    <row r="283" spans="3:24" x14ac:dyDescent="0.25">
      <c r="C283" s="19" t="s">
        <v>1951</v>
      </c>
      <c r="D283" s="6" t="s">
        <v>81</v>
      </c>
      <c r="E283" s="6" t="s">
        <v>27</v>
      </c>
      <c r="F283" s="48">
        <v>2.65630794803005</v>
      </c>
      <c r="G283" s="8">
        <v>88.375636626432893</v>
      </c>
      <c r="H283" s="9">
        <v>1</v>
      </c>
      <c r="I283" s="40">
        <v>3</v>
      </c>
      <c r="J283" s="7">
        <v>0</v>
      </c>
      <c r="K283" s="9">
        <v>1</v>
      </c>
      <c r="L283" s="39">
        <v>1</v>
      </c>
      <c r="M283" s="47">
        <v>0</v>
      </c>
      <c r="N283" s="17">
        <v>0.210300331379498</v>
      </c>
      <c r="O283" s="7">
        <f>Q283/P283/N283</f>
        <v>65.391231023531006</v>
      </c>
      <c r="P283" s="7">
        <v>2.1282234294872624</v>
      </c>
      <c r="Q283" s="33">
        <v>29.26689775105601</v>
      </c>
      <c r="R283" s="41" t="s">
        <v>1675</v>
      </c>
      <c r="S283" s="33" t="s">
        <v>1675</v>
      </c>
      <c r="T283" s="45" t="s">
        <v>1677</v>
      </c>
      <c r="U283" s="55">
        <f>RANK(Q283,$Q$5:$Q$3209,0)</f>
        <v>279</v>
      </c>
      <c r="V283" s="55">
        <f>RANK(W283,$W$5:$W$3209,0)</f>
        <v>233</v>
      </c>
      <c r="W283" s="55">
        <f>N283*O283</f>
        <v>13.751797553561881</v>
      </c>
      <c r="X283" s="1">
        <f t="shared" si="4"/>
        <v>5650.8107538821105</v>
      </c>
    </row>
    <row r="284" spans="3:24" x14ac:dyDescent="0.25">
      <c r="C284" s="19" t="s">
        <v>1952</v>
      </c>
      <c r="D284" s="6" t="s">
        <v>1881</v>
      </c>
      <c r="E284" s="6" t="s">
        <v>27</v>
      </c>
      <c r="F284" s="48">
        <v>4.1651930415786103</v>
      </c>
      <c r="G284" s="8">
        <v>32.5435509593609</v>
      </c>
      <c r="H284" s="9">
        <v>0.68903446034907101</v>
      </c>
      <c r="I284" s="40">
        <v>12</v>
      </c>
      <c r="J284" s="7">
        <v>2</v>
      </c>
      <c r="K284" s="9">
        <v>1</v>
      </c>
      <c r="L284" s="39">
        <v>1</v>
      </c>
      <c r="M284" s="47">
        <v>0</v>
      </c>
      <c r="N284" s="17">
        <v>0.17749166699755001</v>
      </c>
      <c r="O284" s="7">
        <f>Q284/P284/N284</f>
        <v>47.636719618242665</v>
      </c>
      <c r="P284" s="7">
        <v>3.4454505721272124</v>
      </c>
      <c r="Q284" s="33">
        <v>29.131700712788803</v>
      </c>
      <c r="R284" s="41" t="s">
        <v>1675</v>
      </c>
      <c r="S284" s="33" t="s">
        <v>1675</v>
      </c>
      <c r="T284" s="45" t="s">
        <v>1675</v>
      </c>
      <c r="U284" s="55">
        <f>RANK(Q284,$Q$5:$Q$3209,0)</f>
        <v>280</v>
      </c>
      <c r="V284" s="55">
        <f>RANK(W284,$W$5:$W$3209,0)</f>
        <v>350</v>
      </c>
      <c r="W284" s="55">
        <f>N284*O284</f>
        <v>8.4551207753367841</v>
      </c>
      <c r="X284" s="1">
        <f t="shared" si="4"/>
        <v>5621.5438561310548</v>
      </c>
    </row>
    <row r="285" spans="3:24" x14ac:dyDescent="0.25">
      <c r="C285" s="19" t="s">
        <v>1953</v>
      </c>
      <c r="D285" s="6" t="s">
        <v>491</v>
      </c>
      <c r="E285" s="6" t="s">
        <v>16</v>
      </c>
      <c r="F285" s="48">
        <v>15.327198325287089</v>
      </c>
      <c r="G285" s="8">
        <v>73.004922463940304</v>
      </c>
      <c r="H285" s="9">
        <v>0.95882846527495502</v>
      </c>
      <c r="I285" s="40">
        <v>8</v>
      </c>
      <c r="J285" s="7">
        <v>6</v>
      </c>
      <c r="K285" s="9">
        <v>0.99787325600767496</v>
      </c>
      <c r="L285" s="39">
        <v>0.19252562529459699</v>
      </c>
      <c r="M285" s="47">
        <v>1</v>
      </c>
      <c r="N285" s="17">
        <v>0.22229264178713101</v>
      </c>
      <c r="O285" s="7">
        <f>Q285/P285/N285</f>
        <v>65.391231023531006</v>
      </c>
      <c r="P285" s="7">
        <v>1.9945566961200181</v>
      </c>
      <c r="Q285" s="33">
        <v>28.992855179854907</v>
      </c>
      <c r="R285" s="41" t="s">
        <v>1675</v>
      </c>
      <c r="S285" s="33" t="s">
        <v>1675</v>
      </c>
      <c r="T285" s="45" t="s">
        <v>1677</v>
      </c>
      <c r="U285" s="55">
        <f>RANK(Q285,$Q$5:$Q$3209,0)</f>
        <v>281</v>
      </c>
      <c r="V285" s="55">
        <f>RANK(W285,$W$5:$W$3209,0)</f>
        <v>226</v>
      </c>
      <c r="W285" s="55">
        <f>N285*O285</f>
        <v>14.535989493933306</v>
      </c>
      <c r="X285" s="1">
        <f t="shared" si="4"/>
        <v>5592.4121554182657</v>
      </c>
    </row>
    <row r="286" spans="3:24" x14ac:dyDescent="0.25">
      <c r="C286" s="19" t="s">
        <v>1954</v>
      </c>
      <c r="D286" s="6" t="s">
        <v>109</v>
      </c>
      <c r="E286" s="6" t="s">
        <v>39</v>
      </c>
      <c r="F286" s="48">
        <v>2.70981366553896</v>
      </c>
      <c r="G286" s="8">
        <v>42.459541465281603</v>
      </c>
      <c r="H286" s="9">
        <v>0.41304133448857699</v>
      </c>
      <c r="I286" s="40">
        <v>5</v>
      </c>
      <c r="J286" s="7">
        <v>3</v>
      </c>
      <c r="K286" s="9">
        <v>0.86867005303926204</v>
      </c>
      <c r="L286" s="39">
        <v>1</v>
      </c>
      <c r="M286" s="47">
        <v>0</v>
      </c>
      <c r="N286" s="17">
        <v>0.116067227816652</v>
      </c>
      <c r="O286" s="7">
        <f>Q286/P286/N286</f>
        <v>65.391231023531006</v>
      </c>
      <c r="P286" s="7">
        <v>3.804676428904668</v>
      </c>
      <c r="Q286" s="33">
        <v>28.876652913461452</v>
      </c>
      <c r="R286" s="41" t="s">
        <v>1675</v>
      </c>
      <c r="S286" s="33" t="s">
        <v>1675</v>
      </c>
      <c r="T286" s="45" t="s">
        <v>1675</v>
      </c>
      <c r="U286" s="55">
        <f>RANK(Q286,$Q$5:$Q$3209,0)</f>
        <v>282</v>
      </c>
      <c r="V286" s="55">
        <f>RANK(W286,$W$5:$W$3209,0)</f>
        <v>372</v>
      </c>
      <c r="W286" s="55">
        <f>N286*O286</f>
        <v>7.5897789084194951</v>
      </c>
      <c r="X286" s="1">
        <f t="shared" si="4"/>
        <v>5563.4193002384109</v>
      </c>
    </row>
    <row r="287" spans="3:24" x14ac:dyDescent="0.25">
      <c r="C287" s="19" t="s">
        <v>1955</v>
      </c>
      <c r="D287" s="6" t="s">
        <v>585</v>
      </c>
      <c r="E287" s="6" t="s">
        <v>39</v>
      </c>
      <c r="F287" s="48">
        <v>4.864867157558276</v>
      </c>
      <c r="G287" s="8">
        <v>85.762224136579505</v>
      </c>
      <c r="H287" s="9">
        <v>1</v>
      </c>
      <c r="I287" s="40">
        <v>2</v>
      </c>
      <c r="J287" s="7">
        <v>2</v>
      </c>
      <c r="K287" s="9">
        <v>0.999999999999999</v>
      </c>
      <c r="L287" s="39">
        <v>0.79509572193167</v>
      </c>
      <c r="M287" s="47">
        <v>0</v>
      </c>
      <c r="N287" s="17">
        <v>0.16162924450098301</v>
      </c>
      <c r="O287" s="7">
        <f>Q287/P287/N287</f>
        <v>85.451113995755804</v>
      </c>
      <c r="P287" s="7">
        <v>2.0849399597466847</v>
      </c>
      <c r="Q287" s="33">
        <v>28.795937668644978</v>
      </c>
      <c r="R287" s="41" t="s">
        <v>1675</v>
      </c>
      <c r="S287" s="33" t="s">
        <v>1675</v>
      </c>
      <c r="T287" s="45" t="s">
        <v>1677</v>
      </c>
      <c r="U287" s="55">
        <f>RANK(Q287,$Q$5:$Q$3209,0)</f>
        <v>283</v>
      </c>
      <c r="V287" s="55">
        <f>RANK(W287,$W$5:$W$3209,0)</f>
        <v>232</v>
      </c>
      <c r="W287" s="55">
        <f>N287*O287</f>
        <v>13.811398996901387</v>
      </c>
      <c r="X287" s="1">
        <f t="shared" si="4"/>
        <v>5534.542647324949</v>
      </c>
    </row>
    <row r="288" spans="3:24" x14ac:dyDescent="0.25">
      <c r="C288" s="19" t="s">
        <v>1956</v>
      </c>
      <c r="D288" s="6" t="s">
        <v>493</v>
      </c>
      <c r="E288" s="6" t="s">
        <v>12</v>
      </c>
      <c r="F288" s="48">
        <v>1.5918772863567661</v>
      </c>
      <c r="G288" s="8">
        <v>41.957263534841303</v>
      </c>
      <c r="H288" s="9">
        <v>0.53589246099973098</v>
      </c>
      <c r="I288" s="40">
        <v>1</v>
      </c>
      <c r="J288" s="7">
        <v>4</v>
      </c>
      <c r="K288" s="9">
        <v>0.67435658874681303</v>
      </c>
      <c r="L288" s="39">
        <v>0.92635468785108899</v>
      </c>
      <c r="M288" s="47">
        <v>0</v>
      </c>
      <c r="N288" s="17">
        <v>9.2879804546589895E-2</v>
      </c>
      <c r="O288" s="7">
        <f>Q288/P288/N288</f>
        <v>85.451113995755804</v>
      </c>
      <c r="P288" s="7">
        <v>3.6173554223289583</v>
      </c>
      <c r="Q288" s="33">
        <v>28.70980243966963</v>
      </c>
      <c r="R288" s="41" t="s">
        <v>1675</v>
      </c>
      <c r="S288" s="33" t="s">
        <v>1675</v>
      </c>
      <c r="T288" s="45" t="s">
        <v>1675</v>
      </c>
      <c r="U288" s="55">
        <f>RANK(Q288,$Q$5:$Q$3209,0)</f>
        <v>284</v>
      </c>
      <c r="V288" s="55">
        <f>RANK(W288,$W$5:$W$3209,0)</f>
        <v>363</v>
      </c>
      <c r="W288" s="55">
        <f>N288*O288</f>
        <v>7.9366827662141715</v>
      </c>
      <c r="X288" s="1">
        <f t="shared" si="4"/>
        <v>5505.7467096563041</v>
      </c>
    </row>
    <row r="289" spans="3:24" x14ac:dyDescent="0.25">
      <c r="C289" s="19" t="s">
        <v>1957</v>
      </c>
      <c r="D289" s="6" t="s">
        <v>559</v>
      </c>
      <c r="E289" s="6" t="s">
        <v>19</v>
      </c>
      <c r="F289" s="48">
        <v>9.4191066575385154</v>
      </c>
      <c r="G289" s="8">
        <v>67.794176035271093</v>
      </c>
      <c r="H289" s="9">
        <v>0.94533542721212904</v>
      </c>
      <c r="I289" s="40">
        <v>3</v>
      </c>
      <c r="J289" s="7">
        <v>3</v>
      </c>
      <c r="K289" s="9">
        <v>0.77276915632119003</v>
      </c>
      <c r="L289" s="39">
        <v>0.93120394259738504</v>
      </c>
      <c r="M289" s="47">
        <v>0</v>
      </c>
      <c r="N289" s="17">
        <v>0.17964570658912299</v>
      </c>
      <c r="O289" s="7">
        <f>Q289/P289/N289</f>
        <v>65.391231023531006</v>
      </c>
      <c r="P289" s="7">
        <v>2.4439137178145067</v>
      </c>
      <c r="Q289" s="33">
        <v>28.709274957637348</v>
      </c>
      <c r="R289" s="41" t="s">
        <v>1675</v>
      </c>
      <c r="S289" s="33" t="s">
        <v>1675</v>
      </c>
      <c r="T289" s="45" t="s">
        <v>1676</v>
      </c>
      <c r="U289" s="55">
        <f>RANK(Q289,$Q$5:$Q$3209,0)</f>
        <v>285</v>
      </c>
      <c r="V289" s="55">
        <f>RANK(W289,$W$5:$W$3209,0)</f>
        <v>278</v>
      </c>
      <c r="W289" s="55">
        <f>N289*O289</f>
        <v>11.747253901954808</v>
      </c>
      <c r="X289" s="1">
        <f t="shared" si="4"/>
        <v>5477.0369072166341</v>
      </c>
    </row>
    <row r="290" spans="3:24" x14ac:dyDescent="0.25">
      <c r="C290" s="19" t="s">
        <v>1958</v>
      </c>
      <c r="D290" s="6" t="s">
        <v>49</v>
      </c>
      <c r="E290" s="6" t="s">
        <v>19</v>
      </c>
      <c r="F290" s="48">
        <v>7.1385839924868</v>
      </c>
      <c r="G290" s="8">
        <v>86.822874925818894</v>
      </c>
      <c r="H290" s="9">
        <v>0.45109906808475603</v>
      </c>
      <c r="I290" s="40">
        <v>6</v>
      </c>
      <c r="J290" s="7">
        <v>1</v>
      </c>
      <c r="K290" s="9">
        <v>1</v>
      </c>
      <c r="L290" s="39">
        <v>1</v>
      </c>
      <c r="M290" s="47">
        <v>0</v>
      </c>
      <c r="N290" s="17">
        <v>0.18864099750719099</v>
      </c>
      <c r="O290" s="7">
        <f>Q290/P290/N290</f>
        <v>65.391231023531006</v>
      </c>
      <c r="P290" s="7">
        <v>2.32550123397395</v>
      </c>
      <c r="Q290" s="33">
        <v>28.686143842936545</v>
      </c>
      <c r="R290" s="41" t="s">
        <v>1675</v>
      </c>
      <c r="S290" s="33" t="s">
        <v>1675</v>
      </c>
      <c r="T290" s="45" t="s">
        <v>1676</v>
      </c>
      <c r="U290" s="55">
        <f>RANK(Q290,$Q$5:$Q$3209,0)</f>
        <v>286</v>
      </c>
      <c r="V290" s="55">
        <f>RANK(W290,$W$5:$W$3209,0)</f>
        <v>267</v>
      </c>
      <c r="W290" s="55">
        <f>N290*O290</f>
        <v>12.335467048502062</v>
      </c>
      <c r="X290" s="1">
        <f t="shared" si="4"/>
        <v>5448.3276322589963</v>
      </c>
    </row>
    <row r="291" spans="3:24" x14ac:dyDescent="0.25">
      <c r="C291" s="19" t="s">
        <v>1959</v>
      </c>
      <c r="D291" s="6" t="s">
        <v>172</v>
      </c>
      <c r="E291" s="6" t="s">
        <v>131</v>
      </c>
      <c r="F291" s="48">
        <v>26.329369996769447</v>
      </c>
      <c r="G291" s="8">
        <v>77.361699363259007</v>
      </c>
      <c r="H291" s="9">
        <v>0.62748290105734705</v>
      </c>
      <c r="I291" s="40">
        <v>9</v>
      </c>
      <c r="J291" s="7">
        <v>28</v>
      </c>
      <c r="K291" s="9">
        <v>0.97140246700671495</v>
      </c>
      <c r="L291" s="39">
        <v>0.84420419646486999</v>
      </c>
      <c r="M291" s="47">
        <v>1</v>
      </c>
      <c r="N291" s="17">
        <v>0.28482395322799298</v>
      </c>
      <c r="O291" s="7">
        <f>Q291/P291/N291</f>
        <v>47.636719618242658</v>
      </c>
      <c r="P291" s="7">
        <v>2.1132365860373143</v>
      </c>
      <c r="Q291" s="33">
        <v>28.672560523414493</v>
      </c>
      <c r="R291" s="41" t="s">
        <v>1675</v>
      </c>
      <c r="S291" s="33" t="s">
        <v>1675</v>
      </c>
      <c r="T291" s="45" t="s">
        <v>1677</v>
      </c>
      <c r="U291" s="55">
        <f>RANK(Q291,$Q$5:$Q$3209,0)</f>
        <v>287</v>
      </c>
      <c r="V291" s="55">
        <f>RANK(W291,$W$5:$W$3209,0)</f>
        <v>237</v>
      </c>
      <c r="W291" s="55">
        <f>N291*O291</f>
        <v>13.568078800481363</v>
      </c>
      <c r="X291" s="1">
        <f t="shared" si="4"/>
        <v>5419.6414884160595</v>
      </c>
    </row>
    <row r="292" spans="3:24" x14ac:dyDescent="0.25">
      <c r="C292" s="19" t="s">
        <v>1960</v>
      </c>
      <c r="D292" s="6" t="s">
        <v>23</v>
      </c>
      <c r="E292" s="6" t="s">
        <v>19</v>
      </c>
      <c r="F292" s="48">
        <v>0.78346557627782099</v>
      </c>
      <c r="G292" s="8">
        <v>81.184915368806898</v>
      </c>
      <c r="H292" s="9">
        <v>0.29393379340994102</v>
      </c>
      <c r="I292" s="40">
        <v>4</v>
      </c>
      <c r="J292" s="7">
        <v>2</v>
      </c>
      <c r="K292" s="9">
        <v>1</v>
      </c>
      <c r="L292" s="39">
        <v>1</v>
      </c>
      <c r="M292" s="47">
        <v>0</v>
      </c>
      <c r="N292" s="17">
        <v>0.130135471248046</v>
      </c>
      <c r="O292" s="7">
        <f>Q292/P292/N292</f>
        <v>85.451113995755804</v>
      </c>
      <c r="P292" s="7">
        <v>2.5578310437279481</v>
      </c>
      <c r="Q292" s="33">
        <v>28.443646457521318</v>
      </c>
      <c r="R292" s="41" t="s">
        <v>1675</v>
      </c>
      <c r="S292" s="33" t="s">
        <v>1675</v>
      </c>
      <c r="T292" s="45" t="s">
        <v>1676</v>
      </c>
      <c r="U292" s="55">
        <f>RANK(Q292,$Q$5:$Q$3209,0)</f>
        <v>288</v>
      </c>
      <c r="V292" s="55">
        <f>RANK(W292,$W$5:$W$3209,0)</f>
        <v>290</v>
      </c>
      <c r="W292" s="55">
        <f>N292*O292</f>
        <v>11.120220988508182</v>
      </c>
      <c r="X292" s="1">
        <f t="shared" si="4"/>
        <v>5390.9689278926453</v>
      </c>
    </row>
    <row r="293" spans="3:24" x14ac:dyDescent="0.25">
      <c r="C293" s="19" t="s">
        <v>1961</v>
      </c>
      <c r="D293" s="6" t="s">
        <v>93</v>
      </c>
      <c r="E293" s="6" t="s">
        <v>19</v>
      </c>
      <c r="F293" s="48">
        <v>0.568714344804087</v>
      </c>
      <c r="G293" s="8">
        <v>88.715506948721497</v>
      </c>
      <c r="H293" s="9">
        <v>0.17218498553727901</v>
      </c>
      <c r="I293" s="40">
        <v>0</v>
      </c>
      <c r="J293" s="7">
        <v>1</v>
      </c>
      <c r="K293" s="9">
        <v>1</v>
      </c>
      <c r="L293" s="39">
        <v>1</v>
      </c>
      <c r="M293" s="47">
        <v>0</v>
      </c>
      <c r="N293" s="17">
        <v>0.116845547874177</v>
      </c>
      <c r="O293" s="7">
        <f>Q293/P293/N293</f>
        <v>85.45111399575579</v>
      </c>
      <c r="P293" s="7">
        <v>2.8326507360435125</v>
      </c>
      <c r="Q293" s="33">
        <v>28.28283420655864</v>
      </c>
      <c r="R293" s="41" t="s">
        <v>1675</v>
      </c>
      <c r="S293" s="33" t="s">
        <v>1675</v>
      </c>
      <c r="T293" s="45" t="s">
        <v>1676</v>
      </c>
      <c r="U293" s="55">
        <f>RANK(Q293,$Q$5:$Q$3209,0)</f>
        <v>289</v>
      </c>
      <c r="V293" s="55">
        <f>RANK(W293,$W$5:$W$3209,0)</f>
        <v>314</v>
      </c>
      <c r="W293" s="55">
        <f>N293*O293</f>
        <v>9.9845822312928405</v>
      </c>
      <c r="X293" s="1">
        <f t="shared" si="4"/>
        <v>5362.5252814351243</v>
      </c>
    </row>
    <row r="294" spans="3:24" x14ac:dyDescent="0.25">
      <c r="C294" s="19" t="s">
        <v>1962</v>
      </c>
      <c r="D294" s="6" t="s">
        <v>371</v>
      </c>
      <c r="E294" s="6" t="s">
        <v>126</v>
      </c>
      <c r="F294" s="48">
        <v>5.0872727497998902</v>
      </c>
      <c r="G294" s="8">
        <v>68.1167595328087</v>
      </c>
      <c r="H294" s="9">
        <v>1</v>
      </c>
      <c r="I294" s="40">
        <v>5</v>
      </c>
      <c r="J294" s="7">
        <v>4</v>
      </c>
      <c r="K294" s="9">
        <v>1</v>
      </c>
      <c r="L294" s="39">
        <v>1</v>
      </c>
      <c r="M294" s="47">
        <v>0</v>
      </c>
      <c r="N294" s="17">
        <v>0.22833834654079199</v>
      </c>
      <c r="O294" s="7">
        <f>Q294/P294/N294</f>
        <v>85.451113995755804</v>
      </c>
      <c r="P294" s="7">
        <v>1.4445180903354098</v>
      </c>
      <c r="Q294" s="33">
        <v>28.185099076750028</v>
      </c>
      <c r="R294" s="41" t="s">
        <v>1675</v>
      </c>
      <c r="S294" s="33" t="s">
        <v>1675</v>
      </c>
      <c r="T294" s="45" t="s">
        <v>1677</v>
      </c>
      <c r="U294" s="55">
        <f>RANK(Q294,$Q$5:$Q$3209,0)</f>
        <v>290</v>
      </c>
      <c r="V294" s="55">
        <f>RANK(W294,$W$5:$W$3209,0)</f>
        <v>156</v>
      </c>
      <c r="W294" s="55">
        <f>N294*O294</f>
        <v>19.511766079859608</v>
      </c>
      <c r="X294" s="1">
        <f t="shared" si="4"/>
        <v>5334.2424472285657</v>
      </c>
    </row>
    <row r="295" spans="3:24" x14ac:dyDescent="0.25">
      <c r="C295" s="19" t="s">
        <v>1963</v>
      </c>
      <c r="D295" s="6" t="s">
        <v>209</v>
      </c>
      <c r="E295" s="6" t="s">
        <v>90</v>
      </c>
      <c r="F295" s="48">
        <v>0.61572586810437002</v>
      </c>
      <c r="G295" s="8">
        <v>72.471970005716202</v>
      </c>
      <c r="H295" s="9">
        <v>0.39924134037705999</v>
      </c>
      <c r="I295" s="40">
        <v>0</v>
      </c>
      <c r="J295" s="7">
        <v>2</v>
      </c>
      <c r="K295" s="9">
        <v>1</v>
      </c>
      <c r="L295" s="39">
        <v>1</v>
      </c>
      <c r="M295" s="47">
        <v>0</v>
      </c>
      <c r="N295" s="17">
        <v>0.12725938247167901</v>
      </c>
      <c r="O295" s="7">
        <f>Q295/P295/N295</f>
        <v>65.391231023531006</v>
      </c>
      <c r="P295" s="7">
        <v>3.3823313612767629</v>
      </c>
      <c r="Q295" s="33">
        <v>28.146569922574955</v>
      </c>
      <c r="R295" s="41" t="s">
        <v>1675</v>
      </c>
      <c r="S295" s="33" t="s">
        <v>1675</v>
      </c>
      <c r="T295" s="45" t="s">
        <v>1675</v>
      </c>
      <c r="U295" s="55">
        <f>RANK(Q295,$Q$5:$Q$3209,0)</f>
        <v>291</v>
      </c>
      <c r="V295" s="55">
        <f>RANK(W295,$W$5:$W$3209,0)</f>
        <v>353</v>
      </c>
      <c r="W295" s="55">
        <f>N295*O295</f>
        <v>8.3216476791174543</v>
      </c>
      <c r="X295" s="1">
        <f t="shared" si="4"/>
        <v>5306.0573481518159</v>
      </c>
    </row>
    <row r="296" spans="3:24" x14ac:dyDescent="0.25">
      <c r="C296" s="19" t="s">
        <v>1964</v>
      </c>
      <c r="D296" s="6" t="s">
        <v>351</v>
      </c>
      <c r="E296" s="6" t="s">
        <v>16</v>
      </c>
      <c r="F296" s="48">
        <v>8.5018328077527094</v>
      </c>
      <c r="G296" s="8">
        <v>76.271146712733994</v>
      </c>
      <c r="H296" s="9">
        <v>0.346316460699993</v>
      </c>
      <c r="I296" s="40">
        <v>3</v>
      </c>
      <c r="J296" s="7">
        <v>2</v>
      </c>
      <c r="K296" s="9">
        <v>0.96432525573924399</v>
      </c>
      <c r="L296" s="39">
        <v>0.63801145090589795</v>
      </c>
      <c r="M296" s="47">
        <v>0</v>
      </c>
      <c r="N296" s="17">
        <v>0.119758434408429</v>
      </c>
      <c r="O296" s="7">
        <f>Q296/P296/N296</f>
        <v>85.451113995755804</v>
      </c>
      <c r="P296" s="7">
        <v>2.732982076577207</v>
      </c>
      <c r="Q296" s="33">
        <v>27.967949207199613</v>
      </c>
      <c r="R296" s="41" t="s">
        <v>1675</v>
      </c>
      <c r="S296" s="33" t="s">
        <v>1675</v>
      </c>
      <c r="T296" s="45" t="s">
        <v>1676</v>
      </c>
      <c r="U296" s="55">
        <f>RANK(Q296,$Q$5:$Q$3209,0)</f>
        <v>292</v>
      </c>
      <c r="V296" s="55">
        <f>RANK(W296,$W$5:$W$3209,0)</f>
        <v>309</v>
      </c>
      <c r="W296" s="55">
        <f>N296*O296</f>
        <v>10.23349163058791</v>
      </c>
      <c r="X296" s="1">
        <f t="shared" si="4"/>
        <v>5277.9107782292413</v>
      </c>
    </row>
    <row r="297" spans="3:24" x14ac:dyDescent="0.25">
      <c r="C297" s="19" t="s">
        <v>1965</v>
      </c>
      <c r="D297" s="6" t="s">
        <v>585</v>
      </c>
      <c r="E297" s="6" t="s">
        <v>39</v>
      </c>
      <c r="F297" s="48">
        <v>7.61557145374704</v>
      </c>
      <c r="G297" s="8">
        <v>84.470343718756297</v>
      </c>
      <c r="H297" s="9">
        <v>0.99463652898495403</v>
      </c>
      <c r="I297" s="40">
        <v>2</v>
      </c>
      <c r="J297" s="7">
        <v>2</v>
      </c>
      <c r="K297" s="9">
        <v>1</v>
      </c>
      <c r="L297" s="39">
        <v>1</v>
      </c>
      <c r="M297" s="47">
        <v>0</v>
      </c>
      <c r="N297" s="17">
        <v>0.20990094982664301</v>
      </c>
      <c r="O297" s="7">
        <f>Q297/P297/N297</f>
        <v>47.636719618242658</v>
      </c>
      <c r="P297" s="7">
        <v>2.7779800676819599</v>
      </c>
      <c r="Q297" s="33">
        <v>27.777002402203568</v>
      </c>
      <c r="R297" s="41" t="s">
        <v>1675</v>
      </c>
      <c r="S297" s="33" t="s">
        <v>1675</v>
      </c>
      <c r="T297" s="45" t="s">
        <v>1676</v>
      </c>
      <c r="U297" s="55">
        <f>RANK(Q297,$Q$5:$Q$3209,0)</f>
        <v>293</v>
      </c>
      <c r="V297" s="55">
        <f>RANK(W297,$W$5:$W$3209,0)</f>
        <v>313</v>
      </c>
      <c r="W297" s="55">
        <f>N297*O297</f>
        <v>9.9989926944946124</v>
      </c>
      <c r="X297" s="1">
        <f t="shared" si="4"/>
        <v>5249.9428290220412</v>
      </c>
    </row>
    <row r="298" spans="3:24" x14ac:dyDescent="0.25">
      <c r="C298" s="19" t="s">
        <v>1966</v>
      </c>
      <c r="D298" s="6" t="s">
        <v>46</v>
      </c>
      <c r="E298" s="6" t="s">
        <v>48</v>
      </c>
      <c r="F298" s="48">
        <v>3.1155919746902798</v>
      </c>
      <c r="G298" s="8">
        <v>86.465442040651098</v>
      </c>
      <c r="H298" s="9">
        <v>0.47061553258996902</v>
      </c>
      <c r="I298" s="40">
        <v>1</v>
      </c>
      <c r="J298" s="7">
        <v>2</v>
      </c>
      <c r="K298" s="9">
        <v>0.35537110207311401</v>
      </c>
      <c r="L298" s="39">
        <v>1</v>
      </c>
      <c r="M298" s="47">
        <v>1</v>
      </c>
      <c r="N298" s="17">
        <v>0.13362493960257599</v>
      </c>
      <c r="O298" s="7">
        <f>Q298/P298/N298</f>
        <v>65.391231023531006</v>
      </c>
      <c r="P298" s="7">
        <v>3.1780483728096938</v>
      </c>
      <c r="Q298" s="33">
        <v>27.769466639610265</v>
      </c>
      <c r="R298" s="41" t="s">
        <v>1675</v>
      </c>
      <c r="S298" s="33" t="s">
        <v>1675</v>
      </c>
      <c r="T298" s="45" t="s">
        <v>1675</v>
      </c>
      <c r="U298" s="55">
        <f>RANK(Q298,$Q$5:$Q$3209,0)</f>
        <v>294</v>
      </c>
      <c r="V298" s="55">
        <f>RANK(W298,$W$5:$W$3209,0)</f>
        <v>342</v>
      </c>
      <c r="W298" s="55">
        <f>N298*O298</f>
        <v>8.7378992960574244</v>
      </c>
      <c r="X298" s="1">
        <f t="shared" si="4"/>
        <v>5222.1658266198374</v>
      </c>
    </row>
    <row r="299" spans="3:24" x14ac:dyDescent="0.25">
      <c r="C299" s="19" t="s">
        <v>1967</v>
      </c>
      <c r="D299" s="6" t="s">
        <v>51</v>
      </c>
      <c r="E299" s="6" t="s">
        <v>12</v>
      </c>
      <c r="F299" s="48">
        <v>3.6530411971410901</v>
      </c>
      <c r="G299" s="8">
        <v>77.308287974637594</v>
      </c>
      <c r="H299" s="9">
        <v>0.48875570470216001</v>
      </c>
      <c r="I299" s="40">
        <v>3</v>
      </c>
      <c r="J299" s="7">
        <v>1</v>
      </c>
      <c r="K299" s="9">
        <v>1</v>
      </c>
      <c r="L299" s="39">
        <v>1</v>
      </c>
      <c r="M299" s="47">
        <v>1</v>
      </c>
      <c r="N299" s="17">
        <v>0.14188360956947399</v>
      </c>
      <c r="O299" s="7">
        <f>Q299/P299/N299</f>
        <v>65.391231023531006</v>
      </c>
      <c r="P299" s="7">
        <v>2.9772266437008388</v>
      </c>
      <c r="Q299" s="33">
        <v>27.622541753458034</v>
      </c>
      <c r="R299" s="41" t="s">
        <v>1675</v>
      </c>
      <c r="S299" s="33" t="s">
        <v>1675</v>
      </c>
      <c r="T299" s="45" t="s">
        <v>1676</v>
      </c>
      <c r="U299" s="55">
        <f>RANK(Q299,$Q$5:$Q$3209,0)</f>
        <v>295</v>
      </c>
      <c r="V299" s="55">
        <f>RANK(W299,$W$5:$W$3209,0)</f>
        <v>334</v>
      </c>
      <c r="W299" s="55">
        <f>N299*O299</f>
        <v>9.2779438918099491</v>
      </c>
      <c r="X299" s="1">
        <f t="shared" si="4"/>
        <v>5194.3963599802273</v>
      </c>
    </row>
    <row r="300" spans="3:24" x14ac:dyDescent="0.25">
      <c r="C300" s="19" t="s">
        <v>1968</v>
      </c>
      <c r="D300" s="6" t="s">
        <v>81</v>
      </c>
      <c r="E300" s="6" t="s">
        <v>27</v>
      </c>
      <c r="F300" s="48">
        <v>4.3678455227778201</v>
      </c>
      <c r="G300" s="8">
        <v>67.866025662560702</v>
      </c>
      <c r="H300" s="9">
        <v>0.79907906054759803</v>
      </c>
      <c r="I300" s="40">
        <v>12</v>
      </c>
      <c r="J300" s="7">
        <v>0</v>
      </c>
      <c r="K300" s="9">
        <v>1</v>
      </c>
      <c r="L300" s="39">
        <v>1</v>
      </c>
      <c r="M300" s="47">
        <v>0</v>
      </c>
      <c r="N300" s="17">
        <v>0.20156750376761601</v>
      </c>
      <c r="O300" s="7">
        <f>Q300/P300/N300</f>
        <v>65.391231023531006</v>
      </c>
      <c r="P300" s="7">
        <v>2.0825678596881425</v>
      </c>
      <c r="Q300" s="33">
        <v>27.449800497274765</v>
      </c>
      <c r="R300" s="41" t="s">
        <v>1675</v>
      </c>
      <c r="S300" s="33" t="s">
        <v>1675</v>
      </c>
      <c r="T300" s="45" t="s">
        <v>1677</v>
      </c>
      <c r="U300" s="55">
        <f>RANK(Q300,$Q$5:$Q$3209,0)</f>
        <v>296</v>
      </c>
      <c r="V300" s="55">
        <f>RANK(W300,$W$5:$W$3209,0)</f>
        <v>246</v>
      </c>
      <c r="W300" s="55">
        <f>N300*O300</f>
        <v>13.180747205704634</v>
      </c>
      <c r="X300" s="1">
        <f t="shared" si="4"/>
        <v>5166.7738182267694</v>
      </c>
    </row>
    <row r="301" spans="3:24" x14ac:dyDescent="0.25">
      <c r="C301" s="19" t="s">
        <v>1969</v>
      </c>
      <c r="D301" s="6" t="s">
        <v>127</v>
      </c>
      <c r="E301" s="6" t="s">
        <v>115</v>
      </c>
      <c r="F301" s="48">
        <v>4.6876251183048003</v>
      </c>
      <c r="G301" s="8">
        <v>89.488222916904604</v>
      </c>
      <c r="H301" s="9">
        <v>0.89821165754910204</v>
      </c>
      <c r="I301" s="40">
        <v>13</v>
      </c>
      <c r="J301" s="7">
        <v>1</v>
      </c>
      <c r="K301" s="9">
        <v>1</v>
      </c>
      <c r="L301" s="39">
        <v>0.18232816574059199</v>
      </c>
      <c r="M301" s="47">
        <v>0</v>
      </c>
      <c r="N301" s="17">
        <v>0.12890131522797099</v>
      </c>
      <c r="O301" s="7">
        <f>Q301/P301/N301</f>
        <v>65.391231023531006</v>
      </c>
      <c r="P301" s="7">
        <v>3.252408163331149</v>
      </c>
      <c r="Q301" s="33">
        <v>27.414599417241277</v>
      </c>
      <c r="R301" s="41" t="s">
        <v>1675</v>
      </c>
      <c r="S301" s="33" t="s">
        <v>1675</v>
      </c>
      <c r="T301" s="45" t="s">
        <v>1675</v>
      </c>
      <c r="U301" s="55">
        <f>RANK(Q301,$Q$5:$Q$3209,0)</f>
        <v>297</v>
      </c>
      <c r="V301" s="55">
        <f>RANK(W301,$W$5:$W$3209,0)</f>
        <v>352</v>
      </c>
      <c r="W301" s="55">
        <f>N301*O301</f>
        <v>8.4290156833092471</v>
      </c>
      <c r="X301" s="1">
        <f t="shared" si="4"/>
        <v>5139.3240177294947</v>
      </c>
    </row>
    <row r="302" spans="3:24" x14ac:dyDescent="0.25">
      <c r="C302" s="19" t="s">
        <v>1970</v>
      </c>
      <c r="D302" s="6" t="s">
        <v>17</v>
      </c>
      <c r="E302" s="6" t="s">
        <v>19</v>
      </c>
      <c r="F302" s="48">
        <v>0.51992978759207598</v>
      </c>
      <c r="G302" s="8">
        <v>90.785113286178003</v>
      </c>
      <c r="H302" s="9">
        <v>0.10389008745473299</v>
      </c>
      <c r="I302" s="40">
        <v>0</v>
      </c>
      <c r="J302" s="7">
        <v>0</v>
      </c>
      <c r="K302" s="9">
        <v>1</v>
      </c>
      <c r="L302" s="39">
        <v>1</v>
      </c>
      <c r="M302" s="47">
        <v>0</v>
      </c>
      <c r="N302" s="17">
        <v>0.11048135879184499</v>
      </c>
      <c r="O302" s="7">
        <f>Q302/P302/N302</f>
        <v>85.451113995755804</v>
      </c>
      <c r="P302" s="7">
        <v>2.8959630502625933</v>
      </c>
      <c r="Q302" s="33">
        <v>27.340078180967936</v>
      </c>
      <c r="R302" s="41" t="s">
        <v>1675</v>
      </c>
      <c r="S302" s="33" t="s">
        <v>1675</v>
      </c>
      <c r="T302" s="45" t="s">
        <v>1676</v>
      </c>
      <c r="U302" s="55">
        <f>RANK(Q302,$Q$5:$Q$3209,0)</f>
        <v>298</v>
      </c>
      <c r="V302" s="55">
        <f>RANK(W302,$W$5:$W$3209,0)</f>
        <v>327</v>
      </c>
      <c r="W302" s="55">
        <f>N302*O302</f>
        <v>9.4407551845279443</v>
      </c>
      <c r="X302" s="1">
        <f t="shared" si="4"/>
        <v>5111.9094183122534</v>
      </c>
    </row>
    <row r="303" spans="3:24" x14ac:dyDescent="0.25">
      <c r="C303" s="19" t="s">
        <v>1971</v>
      </c>
      <c r="D303" s="6" t="s">
        <v>231</v>
      </c>
      <c r="E303" s="6" t="s">
        <v>115</v>
      </c>
      <c r="F303" s="48">
        <v>7.7151568262224899</v>
      </c>
      <c r="G303" s="8">
        <v>64.410509760849195</v>
      </c>
      <c r="H303" s="9">
        <v>0.891591755907711</v>
      </c>
      <c r="I303" s="40">
        <v>10</v>
      </c>
      <c r="J303" s="7">
        <v>1</v>
      </c>
      <c r="K303" s="9">
        <v>1</v>
      </c>
      <c r="L303" s="39">
        <v>1</v>
      </c>
      <c r="M303" s="47">
        <v>0</v>
      </c>
      <c r="N303" s="17">
        <v>0.23223447153664001</v>
      </c>
      <c r="O303" s="7">
        <f>Q303/P303/N303</f>
        <v>65.391231023531006</v>
      </c>
      <c r="P303" s="7">
        <v>1.7943282167881651</v>
      </c>
      <c r="Q303" s="33">
        <v>27.248844108208548</v>
      </c>
      <c r="R303" s="41" t="s">
        <v>1675</v>
      </c>
      <c r="S303" s="33" t="s">
        <v>1675</v>
      </c>
      <c r="T303" s="45" t="s">
        <v>1677</v>
      </c>
      <c r="U303" s="55">
        <f>RANK(Q303,$Q$5:$Q$3209,0)</f>
        <v>299</v>
      </c>
      <c r="V303" s="55">
        <f>RANK(W303,$W$5:$W$3209,0)</f>
        <v>214</v>
      </c>
      <c r="W303" s="55">
        <f>N303*O303</f>
        <v>15.186097979880062</v>
      </c>
      <c r="X303" s="1">
        <f t="shared" si="4"/>
        <v>5084.5693401312856</v>
      </c>
    </row>
    <row r="304" spans="3:24" x14ac:dyDescent="0.25">
      <c r="C304" s="19" t="s">
        <v>1972</v>
      </c>
      <c r="D304" s="6" t="s">
        <v>420</v>
      </c>
      <c r="E304" s="6" t="s">
        <v>16</v>
      </c>
      <c r="F304" s="48">
        <v>18.57127702328059</v>
      </c>
      <c r="G304" s="8">
        <v>72.031194504222995</v>
      </c>
      <c r="H304" s="9">
        <v>0.64509185035306604</v>
      </c>
      <c r="I304" s="40">
        <v>6</v>
      </c>
      <c r="J304" s="7">
        <v>1</v>
      </c>
      <c r="K304" s="9">
        <v>0.999999999999999</v>
      </c>
      <c r="L304" s="39">
        <v>0.92149125238496699</v>
      </c>
      <c r="M304" s="47">
        <v>0</v>
      </c>
      <c r="N304" s="17">
        <v>0.22084380253821401</v>
      </c>
      <c r="O304" s="7">
        <f>Q304/P304/N304</f>
        <v>47.636719618242658</v>
      </c>
      <c r="P304" s="7">
        <v>2.5843321291131018</v>
      </c>
      <c r="Q304" s="33">
        <v>27.18788288300069</v>
      </c>
      <c r="R304" s="41" t="s">
        <v>1675</v>
      </c>
      <c r="S304" s="33" t="s">
        <v>1675</v>
      </c>
      <c r="T304" s="45" t="s">
        <v>1676</v>
      </c>
      <c r="U304" s="55">
        <f>RANK(Q304,$Q$5:$Q$3209,0)</f>
        <v>300</v>
      </c>
      <c r="V304" s="55">
        <f>RANK(W304,$W$5:$W$3209,0)</f>
        <v>303</v>
      </c>
      <c r="W304" s="55">
        <f>N304*O304</f>
        <v>10.520274300939446</v>
      </c>
      <c r="X304" s="1">
        <f t="shared" si="4"/>
        <v>5057.3204960230769</v>
      </c>
    </row>
    <row r="305" spans="3:24" x14ac:dyDescent="0.25">
      <c r="C305" s="19" t="s">
        <v>1973</v>
      </c>
      <c r="D305" s="6" t="s">
        <v>33</v>
      </c>
      <c r="E305" s="6" t="s">
        <v>19</v>
      </c>
      <c r="F305" s="48">
        <v>3.06872215897087</v>
      </c>
      <c r="G305" s="8">
        <v>71.600294808837404</v>
      </c>
      <c r="H305" s="9">
        <v>0.66681649949676802</v>
      </c>
      <c r="I305" s="40">
        <v>5</v>
      </c>
      <c r="J305" s="7">
        <v>7</v>
      </c>
      <c r="K305" s="9">
        <v>1</v>
      </c>
      <c r="L305" s="39">
        <v>1</v>
      </c>
      <c r="M305" s="47">
        <v>0</v>
      </c>
      <c r="N305" s="17">
        <v>0.21886252953805699</v>
      </c>
      <c r="O305" s="7">
        <f>Q305/P305/N305</f>
        <v>47.636719618242658</v>
      </c>
      <c r="P305" s="7">
        <v>2.6045350917064076</v>
      </c>
      <c r="Q305" s="33">
        <v>27.154604062483855</v>
      </c>
      <c r="R305" s="41" t="s">
        <v>1675</v>
      </c>
      <c r="S305" s="33" t="s">
        <v>1675</v>
      </c>
      <c r="T305" s="45" t="s">
        <v>1676</v>
      </c>
      <c r="U305" s="55">
        <f>RANK(Q305,$Q$5:$Q$3209,0)</f>
        <v>301</v>
      </c>
      <c r="V305" s="55">
        <f>RANK(W305,$W$5:$W$3209,0)</f>
        <v>304</v>
      </c>
      <c r="W305" s="55">
        <f>N305*O305</f>
        <v>10.425892954543773</v>
      </c>
      <c r="X305" s="1">
        <f t="shared" si="4"/>
        <v>5030.1326131400765</v>
      </c>
    </row>
    <row r="306" spans="3:24" x14ac:dyDescent="0.25">
      <c r="C306" s="19" t="s">
        <v>1974</v>
      </c>
      <c r="D306" s="6" t="s">
        <v>184</v>
      </c>
      <c r="E306" s="6" t="s">
        <v>27</v>
      </c>
      <c r="F306" s="48">
        <v>1.09344007136898</v>
      </c>
      <c r="G306" s="8">
        <v>18.455970148642098</v>
      </c>
      <c r="H306" s="9">
        <v>0.18862512319950001</v>
      </c>
      <c r="I306" s="40">
        <v>2</v>
      </c>
      <c r="J306" s="7">
        <v>2</v>
      </c>
      <c r="K306" s="9">
        <v>1</v>
      </c>
      <c r="L306" s="39">
        <v>1</v>
      </c>
      <c r="M306" s="47">
        <v>0</v>
      </c>
      <c r="N306" s="17">
        <v>0.10200671717818301</v>
      </c>
      <c r="O306" s="7">
        <f>Q306/P306/N306</f>
        <v>65.391231023531006</v>
      </c>
      <c r="P306" s="7">
        <v>4.0457536625748736</v>
      </c>
      <c r="Q306" s="33">
        <v>26.986571941448997</v>
      </c>
      <c r="R306" s="41" t="s">
        <v>1675</v>
      </c>
      <c r="S306" s="33" t="s">
        <v>1675</v>
      </c>
      <c r="T306" s="45" t="s">
        <v>1675</v>
      </c>
      <c r="U306" s="55">
        <f>RANK(Q306,$Q$5:$Q$3209,0)</f>
        <v>302</v>
      </c>
      <c r="V306" s="55">
        <f>RANK(W306,$W$5:$W$3209,0)</f>
        <v>388</v>
      </c>
      <c r="W306" s="55">
        <f>N306*O306</f>
        <v>6.6703448089505537</v>
      </c>
      <c r="X306" s="1">
        <f t="shared" si="4"/>
        <v>5002.978009077593</v>
      </c>
    </row>
    <row r="307" spans="3:24" x14ac:dyDescent="0.25">
      <c r="C307" s="19" t="s">
        <v>1975</v>
      </c>
      <c r="D307" s="6" t="s">
        <v>23</v>
      </c>
      <c r="E307" s="6" t="s">
        <v>19</v>
      </c>
      <c r="F307" s="48">
        <v>2.2491045600559101</v>
      </c>
      <c r="G307" s="8">
        <v>44.715559803006897</v>
      </c>
      <c r="H307" s="9">
        <v>0.753777708519907</v>
      </c>
      <c r="I307" s="40">
        <v>4</v>
      </c>
      <c r="J307" s="7">
        <v>1</v>
      </c>
      <c r="K307" s="9">
        <v>1</v>
      </c>
      <c r="L307" s="39">
        <v>1</v>
      </c>
      <c r="M307" s="47">
        <v>0</v>
      </c>
      <c r="N307" s="17">
        <v>0.14297944502330601</v>
      </c>
      <c r="O307" s="7">
        <f>Q307/P307/N307</f>
        <v>65.391231023531006</v>
      </c>
      <c r="P307" s="7">
        <v>2.8823907656026013</v>
      </c>
      <c r="Q307" s="33">
        <v>26.949206239540594</v>
      </c>
      <c r="R307" s="41" t="s">
        <v>1675</v>
      </c>
      <c r="S307" s="33" t="s">
        <v>1675</v>
      </c>
      <c r="T307" s="45" t="s">
        <v>1676</v>
      </c>
      <c r="U307" s="55">
        <f>RANK(Q307,$Q$5:$Q$3209,0)</f>
        <v>303</v>
      </c>
      <c r="V307" s="55">
        <f>RANK(W307,$W$5:$W$3209,0)</f>
        <v>332</v>
      </c>
      <c r="W307" s="55">
        <f>N307*O307</f>
        <v>9.3496019211352532</v>
      </c>
      <c r="X307" s="1">
        <f t="shared" si="4"/>
        <v>4975.9914371361438</v>
      </c>
    </row>
    <row r="308" spans="3:24" x14ac:dyDescent="0.25">
      <c r="C308" s="19" t="s">
        <v>1976</v>
      </c>
      <c r="D308" s="6" t="s">
        <v>273</v>
      </c>
      <c r="E308" s="6" t="s">
        <v>39</v>
      </c>
      <c r="F308" s="48">
        <v>10.58981505061719</v>
      </c>
      <c r="G308" s="8">
        <v>74.565608364058605</v>
      </c>
      <c r="H308" s="9">
        <v>0.999999999999999</v>
      </c>
      <c r="I308" s="40">
        <v>3</v>
      </c>
      <c r="J308" s="7">
        <v>3</v>
      </c>
      <c r="K308" s="9">
        <v>0.999999999999999</v>
      </c>
      <c r="L308" s="39">
        <v>0.74866290160278104</v>
      </c>
      <c r="M308" s="47">
        <v>0</v>
      </c>
      <c r="N308" s="17">
        <v>0.16374539118037501</v>
      </c>
      <c r="O308" s="7">
        <f>Q308/P308/N308</f>
        <v>85.451113995755804</v>
      </c>
      <c r="P308" s="7">
        <v>1.9253737751321207</v>
      </c>
      <c r="Q308" s="33">
        <v>26.940265165619884</v>
      </c>
      <c r="R308" s="41" t="s">
        <v>1675</v>
      </c>
      <c r="S308" s="33" t="s">
        <v>1675</v>
      </c>
      <c r="T308" s="45" t="s">
        <v>1677</v>
      </c>
      <c r="U308" s="55">
        <f>RANK(Q308,$Q$5:$Q$3209,0)</f>
        <v>304</v>
      </c>
      <c r="V308" s="55">
        <f>RANK(W308,$W$5:$W$3209,0)</f>
        <v>230</v>
      </c>
      <c r="W308" s="55">
        <f>N308*O308</f>
        <v>13.992226088033853</v>
      </c>
      <c r="X308" s="1">
        <f t="shared" si="4"/>
        <v>4949.0422308966035</v>
      </c>
    </row>
    <row r="309" spans="3:24" x14ac:dyDescent="0.25">
      <c r="C309" s="19" t="s">
        <v>1977</v>
      </c>
      <c r="D309" s="6" t="s">
        <v>176</v>
      </c>
      <c r="E309" s="6" t="s">
        <v>27</v>
      </c>
      <c r="F309" s="48">
        <v>4.78105538784693</v>
      </c>
      <c r="G309" s="8">
        <v>77.941592609620699</v>
      </c>
      <c r="H309" s="9">
        <v>0.33866046645851999</v>
      </c>
      <c r="I309" s="40">
        <v>2</v>
      </c>
      <c r="J309" s="7">
        <v>0</v>
      </c>
      <c r="K309" s="9">
        <v>1</v>
      </c>
      <c r="L309" s="39">
        <v>1</v>
      </c>
      <c r="M309" s="47">
        <v>0</v>
      </c>
      <c r="N309" s="17">
        <v>0.13944427901786499</v>
      </c>
      <c r="O309" s="7">
        <f>Q309/P309/N309</f>
        <v>65.391231023531006</v>
      </c>
      <c r="P309" s="7">
        <v>2.9497407396650042</v>
      </c>
      <c r="Q309" s="33">
        <v>26.897013491281584</v>
      </c>
      <c r="R309" s="41" t="s">
        <v>1675</v>
      </c>
      <c r="S309" s="33" t="s">
        <v>1675</v>
      </c>
      <c r="T309" s="45" t="s">
        <v>1676</v>
      </c>
      <c r="U309" s="55">
        <f>RANK(Q309,$Q$5:$Q$3209,0)</f>
        <v>305</v>
      </c>
      <c r="V309" s="55">
        <f>RANK(W309,$W$5:$W$3209,0)</f>
        <v>338</v>
      </c>
      <c r="W309" s="55">
        <f>N309*O309</f>
        <v>9.1184330641669273</v>
      </c>
      <c r="X309" s="1">
        <f t="shared" si="4"/>
        <v>4922.1019657309835</v>
      </c>
    </row>
    <row r="310" spans="3:24" x14ac:dyDescent="0.25">
      <c r="C310" s="19" t="s">
        <v>1978</v>
      </c>
      <c r="D310" s="6" t="s">
        <v>29</v>
      </c>
      <c r="E310" s="6" t="s">
        <v>28</v>
      </c>
      <c r="F310" s="48">
        <v>3.8496899003734502</v>
      </c>
      <c r="G310" s="8">
        <v>42.1496708642931</v>
      </c>
      <c r="H310" s="9">
        <v>0.27373923926643601</v>
      </c>
      <c r="I310" s="40">
        <v>5</v>
      </c>
      <c r="J310" s="7">
        <v>2</v>
      </c>
      <c r="K310" s="9">
        <v>0.96587973451727505</v>
      </c>
      <c r="L310" s="39">
        <v>1</v>
      </c>
      <c r="M310" s="47">
        <v>0</v>
      </c>
      <c r="N310" s="17">
        <v>0.15840586828137301</v>
      </c>
      <c r="O310" s="7">
        <f>Q310/P310/N310</f>
        <v>47.636719618242658</v>
      </c>
      <c r="P310" s="7">
        <v>3.5396288175373987</v>
      </c>
      <c r="Q310" s="33">
        <v>26.709812284459996</v>
      </c>
      <c r="R310" s="41" t="s">
        <v>1675</v>
      </c>
      <c r="S310" s="33" t="s">
        <v>1675</v>
      </c>
      <c r="T310" s="45" t="s">
        <v>1675</v>
      </c>
      <c r="U310" s="55">
        <f>RANK(Q310,$Q$5:$Q$3209,0)</f>
        <v>306</v>
      </c>
      <c r="V310" s="55">
        <f>RANK(W310,$W$5:$W$3209,0)</f>
        <v>373</v>
      </c>
      <c r="W310" s="55">
        <f>N310*O310</f>
        <v>7.5459359332040439</v>
      </c>
      <c r="X310" s="1">
        <f t="shared" si="4"/>
        <v>4895.2049522397019</v>
      </c>
    </row>
    <row r="311" spans="3:24" x14ac:dyDescent="0.25">
      <c r="C311" s="19" t="s">
        <v>1979</v>
      </c>
      <c r="D311" s="6" t="s">
        <v>829</v>
      </c>
      <c r="E311" s="6" t="s">
        <v>144</v>
      </c>
      <c r="F311" s="48">
        <v>2.88358553298047</v>
      </c>
      <c r="G311" s="8">
        <v>10</v>
      </c>
      <c r="H311" s="9">
        <v>0.25803173113168398</v>
      </c>
      <c r="I311" s="40">
        <v>4</v>
      </c>
      <c r="J311" s="7">
        <v>2</v>
      </c>
      <c r="K311" s="9">
        <v>1</v>
      </c>
      <c r="L311" s="39">
        <v>1</v>
      </c>
      <c r="M311" s="47">
        <v>0</v>
      </c>
      <c r="N311" s="17">
        <v>0.13215031579663999</v>
      </c>
      <c r="O311" s="7">
        <f>Q311/P311/N311</f>
        <v>47.636719618242658</v>
      </c>
      <c r="P311" s="7">
        <v>4.242714315933708</v>
      </c>
      <c r="Q311" s="33">
        <v>26.708767156257792</v>
      </c>
      <c r="R311" s="41" t="s">
        <v>1675</v>
      </c>
      <c r="S311" s="33" t="s">
        <v>1675</v>
      </c>
      <c r="T311" s="45" t="s">
        <v>1675</v>
      </c>
      <c r="U311" s="55">
        <f>RANK(Q311,$Q$5:$Q$3209,0)</f>
        <v>307</v>
      </c>
      <c r="V311" s="55">
        <f>RANK(W311,$W$5:$W$3209,0)</f>
        <v>396</v>
      </c>
      <c r="W311" s="55">
        <f>N311*O311</f>
        <v>6.2952075410667634</v>
      </c>
      <c r="X311" s="1">
        <f t="shared" si="4"/>
        <v>4868.4951399552419</v>
      </c>
    </row>
    <row r="312" spans="3:24" x14ac:dyDescent="0.25">
      <c r="C312" s="19" t="s">
        <v>1980</v>
      </c>
      <c r="D312" s="6" t="s">
        <v>178</v>
      </c>
      <c r="E312" s="6" t="s">
        <v>27</v>
      </c>
      <c r="F312" s="48">
        <v>1.65867742435522</v>
      </c>
      <c r="G312" s="8">
        <v>56.6806823551997</v>
      </c>
      <c r="H312" s="9">
        <v>0.25384233837501702</v>
      </c>
      <c r="I312" s="40">
        <v>1</v>
      </c>
      <c r="J312" s="7">
        <v>0</v>
      </c>
      <c r="K312" s="9">
        <v>1</v>
      </c>
      <c r="L312" s="39">
        <v>1</v>
      </c>
      <c r="M312" s="47">
        <v>0</v>
      </c>
      <c r="N312" s="17">
        <v>0.114194928643164</v>
      </c>
      <c r="O312" s="7">
        <f>Q312/P312/N312</f>
        <v>65.391231023531006</v>
      </c>
      <c r="P312" s="7">
        <v>3.5716135382790934</v>
      </c>
      <c r="Q312" s="33">
        <v>26.6704774995804</v>
      </c>
      <c r="R312" s="41" t="s">
        <v>1675</v>
      </c>
      <c r="S312" s="33" t="s">
        <v>1675</v>
      </c>
      <c r="T312" s="45" t="s">
        <v>1675</v>
      </c>
      <c r="U312" s="55">
        <f>RANK(Q312,$Q$5:$Q$3209,0)</f>
        <v>308</v>
      </c>
      <c r="V312" s="55">
        <f>RANK(W312,$W$5:$W$3209,0)</f>
        <v>375</v>
      </c>
      <c r="W312" s="55">
        <f>N312*O312</f>
        <v>7.467346960620775</v>
      </c>
      <c r="X312" s="1">
        <f t="shared" si="4"/>
        <v>4841.7863727989843</v>
      </c>
    </row>
    <row r="313" spans="3:24" x14ac:dyDescent="0.25">
      <c r="C313" s="19" t="s">
        <v>1981</v>
      </c>
      <c r="D313" s="6" t="s">
        <v>75</v>
      </c>
      <c r="E313" s="6" t="s">
        <v>19</v>
      </c>
      <c r="F313" s="48">
        <v>13.574521788725981</v>
      </c>
      <c r="G313" s="8">
        <v>82.366396837846693</v>
      </c>
      <c r="H313" s="9">
        <v>0.58438862433141703</v>
      </c>
      <c r="I313" s="40">
        <v>5</v>
      </c>
      <c r="J313" s="7">
        <v>8</v>
      </c>
      <c r="K313" s="9">
        <v>0.999999999999999</v>
      </c>
      <c r="L313" s="39">
        <v>0.361086428610355</v>
      </c>
      <c r="M313" s="47">
        <v>1</v>
      </c>
      <c r="N313" s="17">
        <v>0.117152769141111</v>
      </c>
      <c r="O313" s="7">
        <f>Q313/P313/N313</f>
        <v>85.451113995755804</v>
      </c>
      <c r="P313" s="7">
        <v>2.6216858385473873</v>
      </c>
      <c r="Q313" s="33">
        <v>26.245263383596427</v>
      </c>
      <c r="R313" s="41" t="s">
        <v>1675</v>
      </c>
      <c r="S313" s="33" t="s">
        <v>1675</v>
      </c>
      <c r="T313" s="45" t="s">
        <v>1676</v>
      </c>
      <c r="U313" s="55">
        <f>RANK(Q313,$Q$5:$Q$3209,0)</f>
        <v>309</v>
      </c>
      <c r="V313" s="55">
        <f>RANK(W313,$W$5:$W$3209,0)</f>
        <v>312</v>
      </c>
      <c r="W313" s="55">
        <f>N313*O313</f>
        <v>10.010834630795539</v>
      </c>
      <c r="X313" s="1">
        <f t="shared" si="4"/>
        <v>4815.1158952994037</v>
      </c>
    </row>
    <row r="314" spans="3:24" x14ac:dyDescent="0.25">
      <c r="C314" s="19" t="s">
        <v>1982</v>
      </c>
      <c r="D314" s="6" t="s">
        <v>317</v>
      </c>
      <c r="E314" s="6" t="s">
        <v>126</v>
      </c>
      <c r="F314" s="48">
        <v>24.103108037422</v>
      </c>
      <c r="G314" s="8">
        <v>66.804431224040997</v>
      </c>
      <c r="H314" s="9">
        <v>1</v>
      </c>
      <c r="I314" s="40">
        <v>9</v>
      </c>
      <c r="J314" s="7">
        <v>9</v>
      </c>
      <c r="K314" s="9">
        <v>1</v>
      </c>
      <c r="L314" s="39">
        <v>0.51267587271564496</v>
      </c>
      <c r="M314" s="47">
        <v>1</v>
      </c>
      <c r="N314" s="17">
        <v>0.168572073503714</v>
      </c>
      <c r="O314" s="7">
        <f>Q314/P314/N314</f>
        <v>65.391231023531006</v>
      </c>
      <c r="P314" s="7">
        <v>2.3737103107698774</v>
      </c>
      <c r="Q314" s="33">
        <v>26.16573016215699</v>
      </c>
      <c r="R314" s="41" t="s">
        <v>1675</v>
      </c>
      <c r="S314" s="33" t="s">
        <v>1675</v>
      </c>
      <c r="T314" s="45" t="s">
        <v>1676</v>
      </c>
      <c r="U314" s="55">
        <f>RANK(Q314,$Q$5:$Q$3209,0)</f>
        <v>310</v>
      </c>
      <c r="V314" s="55">
        <f>RANK(W314,$W$5:$W$3209,0)</f>
        <v>295</v>
      </c>
      <c r="W314" s="55">
        <f>N314*O314</f>
        <v>11.023135402597012</v>
      </c>
      <c r="X314" s="1">
        <f t="shared" si="4"/>
        <v>4788.8706319158073</v>
      </c>
    </row>
    <row r="315" spans="3:24" x14ac:dyDescent="0.25">
      <c r="C315" s="19" t="s">
        <v>1983</v>
      </c>
      <c r="D315" s="6" t="s">
        <v>1016</v>
      </c>
      <c r="E315" s="6" t="s">
        <v>16</v>
      </c>
      <c r="F315" s="48">
        <v>42.211910938089574</v>
      </c>
      <c r="G315" s="8">
        <v>45.681731845926599</v>
      </c>
      <c r="H315" s="9">
        <v>0.99020287609309199</v>
      </c>
      <c r="I315" s="40">
        <v>5</v>
      </c>
      <c r="J315" s="7">
        <v>5</v>
      </c>
      <c r="K315" s="9">
        <v>0.73541194028729295</v>
      </c>
      <c r="L315" s="39">
        <v>0.87162251707984295</v>
      </c>
      <c r="M315" s="47">
        <v>0</v>
      </c>
      <c r="N315" s="17">
        <v>0.15458578550250199</v>
      </c>
      <c r="O315" s="7">
        <f>Q315/P315/N315</f>
        <v>65.391231023531006</v>
      </c>
      <c r="P315" s="7">
        <v>2.5700100095488838</v>
      </c>
      <c r="Q315" s="33">
        <v>25.979087050836206</v>
      </c>
      <c r="R315" s="41" t="s">
        <v>1675</v>
      </c>
      <c r="S315" s="33" t="s">
        <v>1675</v>
      </c>
      <c r="T315" s="45" t="s">
        <v>1676</v>
      </c>
      <c r="U315" s="55">
        <f>RANK(Q315,$Q$5:$Q$3209,0)</f>
        <v>311</v>
      </c>
      <c r="V315" s="55">
        <f>RANK(W315,$W$5:$W$3209,0)</f>
        <v>310</v>
      </c>
      <c r="W315" s="55">
        <f>N315*O315</f>
        <v>10.108554812748118</v>
      </c>
      <c r="X315" s="1">
        <f t="shared" si="4"/>
        <v>4762.7049017536501</v>
      </c>
    </row>
    <row r="316" spans="3:24" x14ac:dyDescent="0.25">
      <c r="C316" s="19" t="s">
        <v>1984</v>
      </c>
      <c r="D316" s="6" t="s">
        <v>33</v>
      </c>
      <c r="E316" s="6" t="s">
        <v>19</v>
      </c>
      <c r="F316" s="48">
        <v>5.2149459033829801</v>
      </c>
      <c r="G316" s="8">
        <v>69.891567774979805</v>
      </c>
      <c r="H316" s="9">
        <v>0.48273229403132401</v>
      </c>
      <c r="I316" s="40">
        <v>12</v>
      </c>
      <c r="J316" s="7">
        <v>5</v>
      </c>
      <c r="K316" s="9">
        <v>1</v>
      </c>
      <c r="L316" s="39">
        <v>1</v>
      </c>
      <c r="M316" s="47">
        <v>0</v>
      </c>
      <c r="N316" s="17">
        <v>0.200171388872149</v>
      </c>
      <c r="O316" s="7">
        <f>Q316/P316/N316</f>
        <v>65.391231023531006</v>
      </c>
      <c r="P316" s="7">
        <v>1.980995870290545</v>
      </c>
      <c r="Q316" s="33">
        <v>25.930153395292741</v>
      </c>
      <c r="R316" s="41" t="s">
        <v>1675</v>
      </c>
      <c r="S316" s="33" t="s">
        <v>1675</v>
      </c>
      <c r="T316" s="45" t="s">
        <v>1677</v>
      </c>
      <c r="U316" s="55">
        <f>RANK(Q316,$Q$5:$Q$3209,0)</f>
        <v>312</v>
      </c>
      <c r="V316" s="55">
        <f>RANK(W316,$W$5:$W$3209,0)</f>
        <v>248</v>
      </c>
      <c r="W316" s="55">
        <f>N316*O316</f>
        <v>13.089453534039759</v>
      </c>
      <c r="X316" s="1">
        <f t="shared" si="4"/>
        <v>4736.7258147028142</v>
      </c>
    </row>
    <row r="317" spans="3:24" x14ac:dyDescent="0.25">
      <c r="C317" s="19" t="s">
        <v>1985</v>
      </c>
      <c r="D317" s="6" t="s">
        <v>9</v>
      </c>
      <c r="E317" s="6" t="s">
        <v>12</v>
      </c>
      <c r="F317" s="48">
        <v>3.8266663641397152</v>
      </c>
      <c r="G317" s="8">
        <v>75.165248451524903</v>
      </c>
      <c r="H317" s="9">
        <v>0.37761628483003501</v>
      </c>
      <c r="I317" s="40">
        <v>1</v>
      </c>
      <c r="J317" s="7">
        <v>5</v>
      </c>
      <c r="K317" s="9">
        <v>0.999999999999999</v>
      </c>
      <c r="L317" s="39">
        <v>0.885631470203459</v>
      </c>
      <c r="M317" s="47">
        <v>0</v>
      </c>
      <c r="N317" s="17">
        <v>0.14580874078307501</v>
      </c>
      <c r="O317" s="7">
        <f>Q317/P317/N317</f>
        <v>85.451113995755804</v>
      </c>
      <c r="P317" s="7">
        <v>2.0696248697477784</v>
      </c>
      <c r="Q317" s="33">
        <v>25.786531070951643</v>
      </c>
      <c r="R317" s="41" t="s">
        <v>1675</v>
      </c>
      <c r="S317" s="33" t="s">
        <v>1675</v>
      </c>
      <c r="T317" s="45" t="s">
        <v>1677</v>
      </c>
      <c r="U317" s="55">
        <f>RANK(Q317,$Q$5:$Q$3209,0)</f>
        <v>313</v>
      </c>
      <c r="V317" s="55">
        <f>RANK(W317,$W$5:$W$3209,0)</f>
        <v>265</v>
      </c>
      <c r="W317" s="55">
        <f>N317*O317</f>
        <v>12.459519330232151</v>
      </c>
      <c r="X317" s="1">
        <f t="shared" si="4"/>
        <v>4710.7956613075212</v>
      </c>
    </row>
    <row r="318" spans="3:24" x14ac:dyDescent="0.25">
      <c r="C318" s="19" t="s">
        <v>1986</v>
      </c>
      <c r="D318" s="6" t="s">
        <v>307</v>
      </c>
      <c r="E318" s="6" t="s">
        <v>27</v>
      </c>
      <c r="F318" s="48">
        <v>8.6011161923464403</v>
      </c>
      <c r="G318" s="8">
        <v>33.939944295483599</v>
      </c>
      <c r="H318" s="9">
        <v>0.418454791545608</v>
      </c>
      <c r="I318" s="40">
        <v>31</v>
      </c>
      <c r="J318" s="7">
        <v>2</v>
      </c>
      <c r="K318" s="9">
        <v>1</v>
      </c>
      <c r="L318" s="39">
        <v>1</v>
      </c>
      <c r="M318" s="47">
        <v>0</v>
      </c>
      <c r="N318" s="17">
        <v>0.22643848633223501</v>
      </c>
      <c r="O318" s="7">
        <f>Q318/P318/N318</f>
        <v>26.553376868630977</v>
      </c>
      <c r="P318" s="7">
        <v>4.2269776551697538</v>
      </c>
      <c r="Q318" s="33">
        <v>25.415575875250713</v>
      </c>
      <c r="R318" s="41" t="s">
        <v>1675</v>
      </c>
      <c r="S318" s="33" t="s">
        <v>1675</v>
      </c>
      <c r="T318" s="45" t="s">
        <v>1675</v>
      </c>
      <c r="U318" s="55">
        <f>RANK(Q318,$Q$5:$Q$3209,0)</f>
        <v>314</v>
      </c>
      <c r="V318" s="55">
        <f>RANK(W318,$W$5:$W$3209,0)</f>
        <v>400</v>
      </c>
      <c r="W318" s="55">
        <f>N318*O318</f>
        <v>6.0127064651421804</v>
      </c>
      <c r="X318" s="1">
        <f t="shared" si="4"/>
        <v>4685.0091302365699</v>
      </c>
    </row>
    <row r="319" spans="3:24" x14ac:dyDescent="0.25">
      <c r="C319" s="19" t="s">
        <v>1987</v>
      </c>
      <c r="D319" s="6" t="s">
        <v>55</v>
      </c>
      <c r="E319" s="6" t="s">
        <v>48</v>
      </c>
      <c r="F319" s="48">
        <v>6.227287432044446</v>
      </c>
      <c r="G319" s="8">
        <v>76.374660599689406</v>
      </c>
      <c r="H319" s="9">
        <v>0.18013050077682599</v>
      </c>
      <c r="I319" s="40">
        <v>3</v>
      </c>
      <c r="J319" s="7">
        <v>1</v>
      </c>
      <c r="K319" s="9">
        <v>1</v>
      </c>
      <c r="L319" s="39">
        <v>0.95986530972068596</v>
      </c>
      <c r="M319" s="47">
        <v>0</v>
      </c>
      <c r="N319" s="17">
        <v>0.13481251010183401</v>
      </c>
      <c r="O319" s="7">
        <f>Q319/P319/N319</f>
        <v>47.636719618242658</v>
      </c>
      <c r="P319" s="7">
        <v>3.9450154493889618</v>
      </c>
      <c r="Q319" s="33">
        <v>25.334990779422554</v>
      </c>
      <c r="R319" s="41" t="s">
        <v>1675</v>
      </c>
      <c r="S319" s="33" t="s">
        <v>1675</v>
      </c>
      <c r="T319" s="45" t="s">
        <v>1675</v>
      </c>
      <c r="U319" s="55">
        <f>RANK(Q319,$Q$5:$Q$3209,0)</f>
        <v>315</v>
      </c>
      <c r="V319" s="55">
        <f>RANK(W319,$W$5:$W$3209,0)</f>
        <v>394</v>
      </c>
      <c r="W319" s="55">
        <f>N319*O319</f>
        <v>6.422025744752573</v>
      </c>
      <c r="X319" s="1">
        <f t="shared" si="4"/>
        <v>4659.5935543613195</v>
      </c>
    </row>
    <row r="320" spans="3:24" x14ac:dyDescent="0.25">
      <c r="C320" s="19" t="s">
        <v>1988</v>
      </c>
      <c r="D320" s="6" t="s">
        <v>585</v>
      </c>
      <c r="E320" s="6" t="s">
        <v>39</v>
      </c>
      <c r="F320" s="48">
        <v>4.3783342453920495</v>
      </c>
      <c r="G320" s="8">
        <v>73.061823810289994</v>
      </c>
      <c r="H320" s="9">
        <v>1</v>
      </c>
      <c r="I320" s="40">
        <v>0</v>
      </c>
      <c r="J320" s="7">
        <v>1</v>
      </c>
      <c r="K320" s="9">
        <v>1</v>
      </c>
      <c r="L320" s="39">
        <v>0.95180349701966505</v>
      </c>
      <c r="M320" s="47">
        <v>0</v>
      </c>
      <c r="N320" s="17">
        <v>0.19915766709582999</v>
      </c>
      <c r="O320" s="7">
        <f>Q320/P320/N320</f>
        <v>65.391231023531006</v>
      </c>
      <c r="P320" s="7">
        <v>1.9370396647186741</v>
      </c>
      <c r="Q320" s="33">
        <v>25.226387202310761</v>
      </c>
      <c r="R320" s="41" t="s">
        <v>1675</v>
      </c>
      <c r="S320" s="33" t="s">
        <v>1675</v>
      </c>
      <c r="T320" s="45" t="s">
        <v>1677</v>
      </c>
      <c r="U320" s="55">
        <f>RANK(Q320,$Q$5:$Q$3209,0)</f>
        <v>316</v>
      </c>
      <c r="V320" s="55">
        <f>RANK(W320,$W$5:$W$3209,0)</f>
        <v>250</v>
      </c>
      <c r="W320" s="55">
        <f>N320*O320</f>
        <v>13.023165019170898</v>
      </c>
      <c r="X320" s="1">
        <f t="shared" si="4"/>
        <v>4634.2585635818969</v>
      </c>
    </row>
    <row r="321" spans="3:24" x14ac:dyDescent="0.25">
      <c r="C321" s="19" t="s">
        <v>1989</v>
      </c>
      <c r="D321" s="6" t="s">
        <v>317</v>
      </c>
      <c r="E321" s="6" t="s">
        <v>126</v>
      </c>
      <c r="F321" s="48">
        <v>3.9739677182041602</v>
      </c>
      <c r="G321" s="8">
        <v>89.103021856145006</v>
      </c>
      <c r="H321" s="9">
        <v>1</v>
      </c>
      <c r="I321" s="40">
        <v>2</v>
      </c>
      <c r="J321" s="7">
        <v>3</v>
      </c>
      <c r="K321" s="9">
        <v>1</v>
      </c>
      <c r="L321" s="39">
        <v>1</v>
      </c>
      <c r="M321" s="47">
        <v>0</v>
      </c>
      <c r="N321" s="17">
        <v>0.26869092559260699</v>
      </c>
      <c r="O321" s="7">
        <f>Q321/P321/N321</f>
        <v>65.391231023531006</v>
      </c>
      <c r="P321" s="7">
        <v>1.434587304704805</v>
      </c>
      <c r="Q321" s="33">
        <v>25.205742539842777</v>
      </c>
      <c r="R321" s="41" t="s">
        <v>1675</v>
      </c>
      <c r="S321" s="33" t="s">
        <v>1675</v>
      </c>
      <c r="T321" s="45" t="s">
        <v>1677</v>
      </c>
      <c r="U321" s="55">
        <f>RANK(Q321,$Q$5:$Q$3209,0)</f>
        <v>317</v>
      </c>
      <c r="V321" s="55">
        <f>RANK(W321,$W$5:$W$3209,0)</f>
        <v>177</v>
      </c>
      <c r="W321" s="55">
        <f>N321*O321</f>
        <v>17.570030389352542</v>
      </c>
      <c r="X321" s="1">
        <f t="shared" si="4"/>
        <v>4609.0321763795864</v>
      </c>
    </row>
    <row r="322" spans="3:24" x14ac:dyDescent="0.25">
      <c r="C322" s="19" t="s">
        <v>1990</v>
      </c>
      <c r="D322" s="6" t="s">
        <v>229</v>
      </c>
      <c r="E322" s="6" t="s">
        <v>90</v>
      </c>
      <c r="F322" s="48">
        <v>0.99329844962263802</v>
      </c>
      <c r="G322" s="8">
        <v>86.969392195473105</v>
      </c>
      <c r="H322" s="9">
        <v>0.85250243467447395</v>
      </c>
      <c r="I322" s="40">
        <v>0</v>
      </c>
      <c r="J322" s="7">
        <v>0</v>
      </c>
      <c r="K322" s="9">
        <v>1</v>
      </c>
      <c r="L322" s="39">
        <v>1</v>
      </c>
      <c r="M322" s="47">
        <v>0</v>
      </c>
      <c r="N322" s="17">
        <v>0.18329748676951799</v>
      </c>
      <c r="O322" s="7">
        <f>Q322/P322/N322</f>
        <v>47.636719618242658</v>
      </c>
      <c r="P322" s="7">
        <v>2.8636567600352931</v>
      </c>
      <c r="Q322" s="33">
        <v>25.004565912779388</v>
      </c>
      <c r="R322" s="41" t="s">
        <v>1675</v>
      </c>
      <c r="S322" s="33" t="s">
        <v>1675</v>
      </c>
      <c r="T322" s="45" t="s">
        <v>1676</v>
      </c>
      <c r="U322" s="55">
        <f>RANK(Q322,$Q$5:$Q$3209,0)</f>
        <v>318</v>
      </c>
      <c r="V322" s="55">
        <f>RANK(W322,$W$5:$W$3209,0)</f>
        <v>343</v>
      </c>
      <c r="W322" s="55">
        <f>N322*O322</f>
        <v>8.7316909839680719</v>
      </c>
      <c r="X322" s="1">
        <f t="shared" si="4"/>
        <v>4583.8264338397439</v>
      </c>
    </row>
    <row r="323" spans="3:24" x14ac:dyDescent="0.25">
      <c r="C323" s="19" t="s">
        <v>1991</v>
      </c>
      <c r="D323" s="6" t="s">
        <v>65</v>
      </c>
      <c r="E323" s="6" t="s">
        <v>22</v>
      </c>
      <c r="F323" s="48">
        <v>4.7824656930979179</v>
      </c>
      <c r="G323" s="8">
        <v>66.070688008801099</v>
      </c>
      <c r="H323" s="9">
        <v>6.5325818688713302E-2</v>
      </c>
      <c r="I323" s="40">
        <v>0</v>
      </c>
      <c r="J323" s="7">
        <v>5</v>
      </c>
      <c r="K323" s="9">
        <v>0.99189415374457701</v>
      </c>
      <c r="L323" s="39">
        <v>0.93656507072897499</v>
      </c>
      <c r="M323" s="47">
        <v>1</v>
      </c>
      <c r="N323" s="17">
        <v>0.103426494758365</v>
      </c>
      <c r="O323" s="7">
        <f>Q323/P323/N323</f>
        <v>65.391231023531006</v>
      </c>
      <c r="P323" s="7">
        <v>3.6967553800700186</v>
      </c>
      <c r="Q323" s="33">
        <v>25.001843539505529</v>
      </c>
      <c r="R323" s="41" t="s">
        <v>1675</v>
      </c>
      <c r="S323" s="33" t="s">
        <v>1675</v>
      </c>
      <c r="T323" s="45" t="s">
        <v>1675</v>
      </c>
      <c r="U323" s="55">
        <f>RANK(Q323,$Q$5:$Q$3209,0)</f>
        <v>319</v>
      </c>
      <c r="V323" s="55">
        <f>RANK(W323,$W$5:$W$3209,0)</f>
        <v>385</v>
      </c>
      <c r="W323" s="55">
        <f>N323*O323</f>
        <v>6.7631858126982642</v>
      </c>
      <c r="X323" s="1">
        <f t="shared" si="4"/>
        <v>4558.8218679269648</v>
      </c>
    </row>
    <row r="324" spans="3:24" x14ac:dyDescent="0.25">
      <c r="C324" s="19" t="s">
        <v>1992</v>
      </c>
      <c r="D324" s="6" t="s">
        <v>491</v>
      </c>
      <c r="E324" s="6" t="s">
        <v>16</v>
      </c>
      <c r="F324" s="48">
        <v>15.41862323445422</v>
      </c>
      <c r="G324" s="8">
        <v>86.487724977009407</v>
      </c>
      <c r="H324" s="9">
        <v>0.86234627096471606</v>
      </c>
      <c r="I324" s="40">
        <v>1</v>
      </c>
      <c r="J324" s="7">
        <v>6</v>
      </c>
      <c r="K324" s="9">
        <v>0.919236903702908</v>
      </c>
      <c r="L324" s="39">
        <v>0.56308605411118295</v>
      </c>
      <c r="M324" s="47">
        <v>0</v>
      </c>
      <c r="N324" s="17">
        <v>0.11820797057746001</v>
      </c>
      <c r="O324" s="7">
        <f>Q324/P324/N324</f>
        <v>102.13894746300707</v>
      </c>
      <c r="P324" s="7">
        <v>2.0647273897334681</v>
      </c>
      <c r="Q324" s="33">
        <v>24.928770445723078</v>
      </c>
      <c r="R324" s="41" t="s">
        <v>1675</v>
      </c>
      <c r="S324" s="33" t="s">
        <v>1675</v>
      </c>
      <c r="T324" s="45" t="s">
        <v>1677</v>
      </c>
      <c r="U324" s="55">
        <f>RANK(Q324,$Q$5:$Q$3209,0)</f>
        <v>320</v>
      </c>
      <c r="V324" s="55">
        <f>RANK(W324,$W$5:$W$3209,0)</f>
        <v>273</v>
      </c>
      <c r="W324" s="55">
        <f>N324*O324</f>
        <v>12.073637696519873</v>
      </c>
      <c r="X324" s="1">
        <f t="shared" si="4"/>
        <v>4533.8200243874589</v>
      </c>
    </row>
    <row r="325" spans="3:24" x14ac:dyDescent="0.25">
      <c r="C325" s="19" t="s">
        <v>1993</v>
      </c>
      <c r="D325" s="6" t="s">
        <v>49</v>
      </c>
      <c r="E325" s="6" t="s">
        <v>19</v>
      </c>
      <c r="F325" s="48">
        <v>13.344254939347859</v>
      </c>
      <c r="G325" s="8">
        <v>48.797900933132503</v>
      </c>
      <c r="H325" s="9">
        <v>0.522389655809259</v>
      </c>
      <c r="I325" s="40">
        <v>13</v>
      </c>
      <c r="J325" s="7">
        <v>10</v>
      </c>
      <c r="K325" s="9">
        <v>0.88893788388719697</v>
      </c>
      <c r="L325" s="39">
        <v>0.58626184471675502</v>
      </c>
      <c r="M325" s="47">
        <v>0</v>
      </c>
      <c r="N325" s="17">
        <v>0.18298223429473301</v>
      </c>
      <c r="O325" s="7">
        <f>Q325/P325/N325</f>
        <v>47.636719618242651</v>
      </c>
      <c r="P325" s="7">
        <v>2.8176776459541082</v>
      </c>
      <c r="Q325" s="33">
        <v>24.560775758699656</v>
      </c>
      <c r="R325" s="41" t="s">
        <v>1675</v>
      </c>
      <c r="S325" s="33" t="s">
        <v>1675</v>
      </c>
      <c r="T325" s="45" t="s">
        <v>1676</v>
      </c>
      <c r="U325" s="55">
        <f>RANK(Q325,$Q$5:$Q$3209,0)</f>
        <v>321</v>
      </c>
      <c r="V325" s="55">
        <f>RANK(W325,$W$5:$W$3209,0)</f>
        <v>345</v>
      </c>
      <c r="W325" s="55">
        <f>N325*O325</f>
        <v>8.7166733902177818</v>
      </c>
      <c r="X325" s="1">
        <f t="shared" si="4"/>
        <v>4508.8912539417361</v>
      </c>
    </row>
    <row r="326" spans="3:24" x14ac:dyDescent="0.25">
      <c r="C326" s="19" t="s">
        <v>1994</v>
      </c>
      <c r="D326" s="6" t="s">
        <v>176</v>
      </c>
      <c r="E326" s="6" t="s">
        <v>27</v>
      </c>
      <c r="F326" s="48">
        <v>1.9972872232916601</v>
      </c>
      <c r="G326" s="8">
        <v>72.332095414715099</v>
      </c>
      <c r="H326" s="9">
        <v>0.15803744406179501</v>
      </c>
      <c r="I326" s="40">
        <v>2</v>
      </c>
      <c r="J326" s="7">
        <v>1</v>
      </c>
      <c r="K326" s="9">
        <v>1</v>
      </c>
      <c r="L326" s="39">
        <v>1</v>
      </c>
      <c r="M326" s="47">
        <v>0</v>
      </c>
      <c r="N326" s="17">
        <v>0.107174958988521</v>
      </c>
      <c r="O326" s="7">
        <f>Q326/P326/N326</f>
        <v>65.391231023531006</v>
      </c>
      <c r="P326" s="7">
        <v>3.5025242137037949</v>
      </c>
      <c r="Q326" s="33">
        <v>24.546749214264239</v>
      </c>
      <c r="R326" s="41" t="s">
        <v>1675</v>
      </c>
      <c r="S326" s="33" t="s">
        <v>1675</v>
      </c>
      <c r="T326" s="45" t="s">
        <v>1675</v>
      </c>
      <c r="U326" s="55">
        <f>RANK(Q326,$Q$5:$Q$3209,0)</f>
        <v>322</v>
      </c>
      <c r="V326" s="55">
        <f>RANK(W326,$W$5:$W$3209,0)</f>
        <v>380</v>
      </c>
      <c r="W326" s="55">
        <f>N326*O326</f>
        <v>7.0083025031558375</v>
      </c>
      <c r="X326" s="1">
        <f t="shared" si="4"/>
        <v>4484.3304781830366</v>
      </c>
    </row>
    <row r="327" spans="3:24" x14ac:dyDescent="0.25">
      <c r="C327" s="19" t="s">
        <v>1995</v>
      </c>
      <c r="D327" s="6" t="s">
        <v>263</v>
      </c>
      <c r="E327" s="6" t="s">
        <v>39</v>
      </c>
      <c r="F327" s="48">
        <v>5.6176147291407101</v>
      </c>
      <c r="G327" s="8">
        <v>75.176932474016496</v>
      </c>
      <c r="H327" s="9">
        <v>0.68584297544205797</v>
      </c>
      <c r="I327" s="40">
        <v>0</v>
      </c>
      <c r="J327" s="7">
        <v>2</v>
      </c>
      <c r="K327" s="9">
        <v>1</v>
      </c>
      <c r="L327" s="39">
        <v>1</v>
      </c>
      <c r="M327" s="47">
        <v>0</v>
      </c>
      <c r="N327" s="17">
        <v>0.158371405363531</v>
      </c>
      <c r="O327" s="7">
        <f>Q327/P327/N327</f>
        <v>65.391231023531006</v>
      </c>
      <c r="P327" s="7">
        <v>2.3656642542617488</v>
      </c>
      <c r="Q327" s="33">
        <v>24.4990583174351</v>
      </c>
      <c r="R327" s="41" t="s">
        <v>1675</v>
      </c>
      <c r="S327" s="33" t="s">
        <v>1675</v>
      </c>
      <c r="T327" s="45" t="s">
        <v>1676</v>
      </c>
      <c r="U327" s="55">
        <f>RANK(Q327,$Q$5:$Q$3209,0)</f>
        <v>323</v>
      </c>
      <c r="V327" s="55">
        <f>RANK(W327,$W$5:$W$3209,0)</f>
        <v>305</v>
      </c>
      <c r="W327" s="55">
        <f>N327*O327</f>
        <v>10.356101155647933</v>
      </c>
      <c r="X327" s="1">
        <f t="shared" si="4"/>
        <v>4459.7837289687723</v>
      </c>
    </row>
    <row r="328" spans="3:24" x14ac:dyDescent="0.25">
      <c r="C328" s="19" t="s">
        <v>33</v>
      </c>
      <c r="D328" s="6" t="s">
        <v>33</v>
      </c>
      <c r="E328" s="6" t="s">
        <v>19</v>
      </c>
      <c r="F328" s="48">
        <v>3.2124581565266298E-2</v>
      </c>
      <c r="G328" s="8">
        <v>95</v>
      </c>
      <c r="H328" s="9">
        <v>0</v>
      </c>
      <c r="I328" s="40">
        <v>0</v>
      </c>
      <c r="J328" s="7">
        <v>1</v>
      </c>
      <c r="K328" s="9">
        <v>1</v>
      </c>
      <c r="L328" s="39">
        <v>1</v>
      </c>
      <c r="M328" s="47">
        <v>0</v>
      </c>
      <c r="N328" s="17">
        <v>0.107001127537972</v>
      </c>
      <c r="O328" s="7">
        <f>Q328/P328/N328</f>
        <v>85.451113995755804</v>
      </c>
      <c r="P328" s="7">
        <v>2.6749271381651272</v>
      </c>
      <c r="Q328" s="33">
        <v>24.457836635624751</v>
      </c>
      <c r="R328" s="41" t="s">
        <v>1675</v>
      </c>
      <c r="S328" s="33" t="s">
        <v>1675</v>
      </c>
      <c r="T328" s="45" t="s">
        <v>1676</v>
      </c>
      <c r="U328" s="55">
        <f>RANK(Q328,$Q$5:$Q$3209,0)</f>
        <v>324</v>
      </c>
      <c r="V328" s="55">
        <f>RANK(W328,$W$5:$W$3209,0)</f>
        <v>336</v>
      </c>
      <c r="W328" s="55">
        <f>N328*O328</f>
        <v>9.1433655469216504</v>
      </c>
      <c r="X328" s="1">
        <f t="shared" ref="X328:X391" si="5">X327-Q327</f>
        <v>4435.2846706513374</v>
      </c>
    </row>
    <row r="329" spans="3:24" x14ac:dyDescent="0.25">
      <c r="C329" s="19" t="s">
        <v>1996</v>
      </c>
      <c r="D329" s="6" t="s">
        <v>95</v>
      </c>
      <c r="E329" s="6" t="s">
        <v>16</v>
      </c>
      <c r="F329" s="48">
        <v>3.6478062067756198</v>
      </c>
      <c r="G329" s="8">
        <v>67.9602410355171</v>
      </c>
      <c r="H329" s="9">
        <v>0.635792099996636</v>
      </c>
      <c r="I329" s="40">
        <v>1</v>
      </c>
      <c r="J329" s="7">
        <v>3</v>
      </c>
      <c r="K329" s="9">
        <v>1</v>
      </c>
      <c r="L329" s="39">
        <v>0.48357096189905802</v>
      </c>
      <c r="M329" s="47">
        <v>1</v>
      </c>
      <c r="N329" s="17">
        <v>9.1020644910448298E-2</v>
      </c>
      <c r="O329" s="7">
        <f>Q329/P329/N329</f>
        <v>102.13894746300707</v>
      </c>
      <c r="P329" s="7">
        <v>2.6250510978675674</v>
      </c>
      <c r="Q329" s="33">
        <v>24.404451324209798</v>
      </c>
      <c r="R329" s="38" t="s">
        <v>1675</v>
      </c>
      <c r="S329" s="33" t="s">
        <v>1675</v>
      </c>
      <c r="T329" s="45" t="s">
        <v>1676</v>
      </c>
      <c r="U329" s="55">
        <f>RANK(Q329,$Q$5:$Q$3209,0)</f>
        <v>325</v>
      </c>
      <c r="V329" s="55">
        <f>RANK(W329,$W$5:$W$3209,0)</f>
        <v>333</v>
      </c>
      <c r="W329" s="55">
        <f>N329*O329</f>
        <v>9.2967528685573004</v>
      </c>
      <c r="X329" s="1">
        <f t="shared" si="5"/>
        <v>4410.8268340157128</v>
      </c>
    </row>
    <row r="330" spans="3:24" x14ac:dyDescent="0.25">
      <c r="C330" s="19" t="s">
        <v>1997</v>
      </c>
      <c r="D330" s="6" t="s">
        <v>33</v>
      </c>
      <c r="E330" s="6" t="s">
        <v>19</v>
      </c>
      <c r="F330" s="48">
        <v>7.2865173996360202</v>
      </c>
      <c r="G330" s="8">
        <v>62.778990051838797</v>
      </c>
      <c r="H330" s="9">
        <v>0.224670722141805</v>
      </c>
      <c r="I330" s="40">
        <v>12</v>
      </c>
      <c r="J330" s="7">
        <v>6</v>
      </c>
      <c r="K330" s="9">
        <v>1</v>
      </c>
      <c r="L330" s="39">
        <v>1</v>
      </c>
      <c r="M330" s="47">
        <v>1</v>
      </c>
      <c r="N330" s="17">
        <v>0.22703359096400799</v>
      </c>
      <c r="O330" s="7">
        <f>Q330/P330/N330</f>
        <v>35.326276690591058</v>
      </c>
      <c r="P330" s="7">
        <v>3.023148618155314</v>
      </c>
      <c r="Q330" s="33">
        <v>24.246412095741501</v>
      </c>
      <c r="R330" s="41" t="s">
        <v>1675</v>
      </c>
      <c r="S330" s="33" t="s">
        <v>1675</v>
      </c>
      <c r="T330" s="45" t="s">
        <v>1676</v>
      </c>
      <c r="U330" s="55">
        <f>RANK(Q330,$Q$5:$Q$3209,0)</f>
        <v>326</v>
      </c>
      <c r="V330" s="55">
        <f>RANK(W330,$W$5:$W$3209,0)</f>
        <v>361</v>
      </c>
      <c r="W330" s="55">
        <f>N330*O330</f>
        <v>8.0202514524530208</v>
      </c>
      <c r="X330" s="1">
        <f t="shared" si="5"/>
        <v>4386.4223826915031</v>
      </c>
    </row>
    <row r="331" spans="3:24" x14ac:dyDescent="0.25">
      <c r="C331" s="19" t="s">
        <v>1998</v>
      </c>
      <c r="D331" s="6" t="s">
        <v>29</v>
      </c>
      <c r="E331" s="6" t="s">
        <v>28</v>
      </c>
      <c r="F331" s="48">
        <v>6.2078487558091098</v>
      </c>
      <c r="G331" s="8">
        <v>92.036480198404007</v>
      </c>
      <c r="H331" s="9">
        <v>0.25890305250801099</v>
      </c>
      <c r="I331" s="40">
        <v>9</v>
      </c>
      <c r="J331" s="7">
        <v>0</v>
      </c>
      <c r="K331" s="9">
        <v>1</v>
      </c>
      <c r="L331" s="39">
        <v>1</v>
      </c>
      <c r="M331" s="47">
        <v>1</v>
      </c>
      <c r="N331" s="17">
        <v>0.173205189179338</v>
      </c>
      <c r="O331" s="7">
        <f>Q331/P331/N331</f>
        <v>65.391231023531006</v>
      </c>
      <c r="P331" s="7">
        <v>2.135854303751139</v>
      </c>
      <c r="Q331" s="33">
        <v>24.190900583291718</v>
      </c>
      <c r="R331" s="41" t="s">
        <v>1675</v>
      </c>
      <c r="S331" s="33" t="s">
        <v>1675</v>
      </c>
      <c r="T331" s="45" t="s">
        <v>1677</v>
      </c>
      <c r="U331" s="55">
        <f>RANK(Q331,$Q$5:$Q$3209,0)</f>
        <v>327</v>
      </c>
      <c r="V331" s="55">
        <f>RANK(W331,$W$5:$W$3209,0)</f>
        <v>285</v>
      </c>
      <c r="W331" s="55">
        <f>N331*O331</f>
        <v>11.326100540100484</v>
      </c>
      <c r="X331" s="1">
        <f t="shared" si="5"/>
        <v>4362.175970595762</v>
      </c>
    </row>
    <row r="332" spans="3:24" x14ac:dyDescent="0.25">
      <c r="C332" s="19" t="s">
        <v>1999</v>
      </c>
      <c r="D332" s="6" t="s">
        <v>109</v>
      </c>
      <c r="E332" s="6" t="s">
        <v>39</v>
      </c>
      <c r="F332" s="48">
        <v>2.6336334358666802</v>
      </c>
      <c r="G332" s="8">
        <v>51.080058366121698</v>
      </c>
      <c r="H332" s="9">
        <v>0.25124025735975603</v>
      </c>
      <c r="I332" s="40">
        <v>2</v>
      </c>
      <c r="J332" s="7">
        <v>4</v>
      </c>
      <c r="K332" s="9">
        <v>0.70379294152927896</v>
      </c>
      <c r="L332" s="39">
        <v>1</v>
      </c>
      <c r="M332" s="47">
        <v>0</v>
      </c>
      <c r="N332" s="17">
        <v>9.2061669533863799E-2</v>
      </c>
      <c r="O332" s="7">
        <f>Q332/P332/N332</f>
        <v>65.391231023531006</v>
      </c>
      <c r="P332" s="7">
        <v>4.0044145918502112</v>
      </c>
      <c r="Q332" s="33">
        <v>24.106679560883592</v>
      </c>
      <c r="R332" s="41" t="s">
        <v>1675</v>
      </c>
      <c r="S332" s="33" t="s">
        <v>1675</v>
      </c>
      <c r="T332" s="45" t="s">
        <v>1675</v>
      </c>
      <c r="U332" s="55">
        <f>RANK(Q332,$Q$5:$Q$3209,0)</f>
        <v>328</v>
      </c>
      <c r="V332" s="55">
        <f>RANK(W332,$W$5:$W$3209,0)</f>
        <v>399</v>
      </c>
      <c r="W332" s="55">
        <f>N332*O332</f>
        <v>6.0200259009008539</v>
      </c>
      <c r="X332" s="1">
        <f t="shared" si="5"/>
        <v>4337.9850700124707</v>
      </c>
    </row>
    <row r="333" spans="3:24" x14ac:dyDescent="0.25">
      <c r="C333" s="19" t="s">
        <v>2000</v>
      </c>
      <c r="D333" s="6" t="s">
        <v>55</v>
      </c>
      <c r="E333" s="6" t="s">
        <v>48</v>
      </c>
      <c r="F333" s="48">
        <v>5.4939550003174604</v>
      </c>
      <c r="G333" s="8">
        <v>83.040840073267404</v>
      </c>
      <c r="H333" s="9">
        <v>0.142335761809989</v>
      </c>
      <c r="I333" s="40">
        <v>2</v>
      </c>
      <c r="J333" s="7">
        <v>0</v>
      </c>
      <c r="K333" s="9">
        <v>1</v>
      </c>
      <c r="L333" s="39">
        <v>1</v>
      </c>
      <c r="M333" s="47">
        <v>0</v>
      </c>
      <c r="N333" s="17">
        <v>0.14021936504494301</v>
      </c>
      <c r="O333" s="7">
        <f>Q333/P333/N333</f>
        <v>47.636719618242658</v>
      </c>
      <c r="P333" s="7">
        <v>3.6086370605090035</v>
      </c>
      <c r="Q333" s="33">
        <v>24.104218107693189</v>
      </c>
      <c r="R333" s="41" t="s">
        <v>1675</v>
      </c>
      <c r="S333" s="33" t="s">
        <v>1675</v>
      </c>
      <c r="T333" s="45" t="s">
        <v>1675</v>
      </c>
      <c r="U333" s="55">
        <f>RANK(Q333,$Q$5:$Q$3209,0)</f>
        <v>329</v>
      </c>
      <c r="V333" s="55">
        <f>RANK(W333,$W$5:$W$3209,0)</f>
        <v>387</v>
      </c>
      <c r="W333" s="55">
        <f>N333*O333</f>
        <v>6.6795905776939657</v>
      </c>
      <c r="X333" s="1">
        <f t="shared" si="5"/>
        <v>4313.8783904515867</v>
      </c>
    </row>
    <row r="334" spans="3:24" x14ac:dyDescent="0.25">
      <c r="C334" s="19" t="s">
        <v>2001</v>
      </c>
      <c r="D334" s="6" t="s">
        <v>803</v>
      </c>
      <c r="E334" s="6" t="s">
        <v>16</v>
      </c>
      <c r="F334" s="48">
        <v>7.05262735937524</v>
      </c>
      <c r="G334" s="8">
        <v>59.074216847918997</v>
      </c>
      <c r="H334" s="9">
        <v>1</v>
      </c>
      <c r="I334" s="40">
        <v>0</v>
      </c>
      <c r="J334" s="7">
        <v>2</v>
      </c>
      <c r="K334" s="9">
        <v>1</v>
      </c>
      <c r="L334" s="39">
        <v>1</v>
      </c>
      <c r="M334" s="47">
        <v>1</v>
      </c>
      <c r="N334" s="17">
        <v>0.17926943056105299</v>
      </c>
      <c r="O334" s="7">
        <f>Q334/P334/N334</f>
        <v>47.636719618242665</v>
      </c>
      <c r="P334" s="7">
        <v>2.7933739678092384</v>
      </c>
      <c r="Q334" s="33">
        <v>23.854876239266016</v>
      </c>
      <c r="R334" s="41" t="s">
        <v>1675</v>
      </c>
      <c r="S334" s="33" t="s">
        <v>1675</v>
      </c>
      <c r="T334" s="45" t="s">
        <v>1676</v>
      </c>
      <c r="U334" s="55">
        <f>RANK(Q334,$Q$5:$Q$3209,0)</f>
        <v>330</v>
      </c>
      <c r="V334" s="55">
        <f>RANK(W334,$W$5:$W$3209,0)</f>
        <v>348</v>
      </c>
      <c r="W334" s="55">
        <f>N334*O334</f>
        <v>8.5398075997589036</v>
      </c>
      <c r="X334" s="1">
        <f t="shared" si="5"/>
        <v>4289.774172343894</v>
      </c>
    </row>
    <row r="335" spans="3:24" x14ac:dyDescent="0.25">
      <c r="C335" s="19" t="s">
        <v>2002</v>
      </c>
      <c r="D335" s="6" t="s">
        <v>715</v>
      </c>
      <c r="E335" s="6" t="s">
        <v>90</v>
      </c>
      <c r="F335" s="48">
        <v>13.319075612735102</v>
      </c>
      <c r="G335" s="8">
        <v>78.838798099270704</v>
      </c>
      <c r="H335" s="9">
        <v>0.99936554785867804</v>
      </c>
      <c r="I335" s="40">
        <v>4</v>
      </c>
      <c r="J335" s="7">
        <v>1</v>
      </c>
      <c r="K335" s="9">
        <v>1</v>
      </c>
      <c r="L335" s="39">
        <v>0.48722553844939598</v>
      </c>
      <c r="M335" s="47">
        <v>0</v>
      </c>
      <c r="N335" s="17">
        <v>0.12751699274605799</v>
      </c>
      <c r="O335" s="7">
        <f>Q335/P335/N335</f>
        <v>85.451113995755804</v>
      </c>
      <c r="P335" s="7">
        <v>2.1817505978476537</v>
      </c>
      <c r="Q335" s="33">
        <v>23.77337793744049</v>
      </c>
      <c r="R335" s="41" t="s">
        <v>1675</v>
      </c>
      <c r="S335" s="33" t="s">
        <v>1675</v>
      </c>
      <c r="T335" s="45" t="s">
        <v>1677</v>
      </c>
      <c r="U335" s="55">
        <f>RANK(Q335,$Q$5:$Q$3209,0)</f>
        <v>331</v>
      </c>
      <c r="V335" s="55">
        <f>RANK(W335,$W$5:$W$3209,0)</f>
        <v>298</v>
      </c>
      <c r="W335" s="55">
        <f>N335*O335</f>
        <v>10.896469083539367</v>
      </c>
      <c r="X335" s="1">
        <f t="shared" si="5"/>
        <v>4265.9192961046283</v>
      </c>
    </row>
    <row r="336" spans="3:24" x14ac:dyDescent="0.25">
      <c r="C336" s="19" t="s">
        <v>2003</v>
      </c>
      <c r="D336" s="6" t="s">
        <v>120</v>
      </c>
      <c r="E336" s="6" t="s">
        <v>39</v>
      </c>
      <c r="F336" s="48">
        <v>6.1362270773923697</v>
      </c>
      <c r="G336" s="8">
        <v>87.022158256271098</v>
      </c>
      <c r="H336" s="9">
        <v>1</v>
      </c>
      <c r="I336" s="40">
        <v>6</v>
      </c>
      <c r="J336" s="7">
        <v>5</v>
      </c>
      <c r="K336" s="9">
        <v>0.76598030119406302</v>
      </c>
      <c r="L336" s="39">
        <v>0.804354449093725</v>
      </c>
      <c r="M336" s="47">
        <v>0</v>
      </c>
      <c r="N336" s="17">
        <v>0.28097332425586602</v>
      </c>
      <c r="O336" s="7">
        <f>Q336/P336/N336</f>
        <v>85.451113995755804</v>
      </c>
      <c r="P336" s="7">
        <v>0.98592264120528839</v>
      </c>
      <c r="Q336" s="33">
        <v>23.671493446193999</v>
      </c>
      <c r="R336" s="41" t="s">
        <v>1675</v>
      </c>
      <c r="S336" s="33" t="s">
        <v>1675</v>
      </c>
      <c r="T336" s="45" t="s">
        <v>1677</v>
      </c>
      <c r="U336" s="55">
        <f>RANK(Q336,$Q$5:$Q$3209,0)</f>
        <v>332</v>
      </c>
      <c r="V336" s="55">
        <f>RANK(W336,$W$5:$W$3209,0)</f>
        <v>100</v>
      </c>
      <c r="W336" s="55">
        <f>N336*O336</f>
        <v>24.009483560754468</v>
      </c>
      <c r="X336" s="1">
        <f t="shared" si="5"/>
        <v>4242.145918167188</v>
      </c>
    </row>
    <row r="337" spans="3:24" x14ac:dyDescent="0.25">
      <c r="C337" s="19" t="s">
        <v>2004</v>
      </c>
      <c r="D337" s="6" t="s">
        <v>211</v>
      </c>
      <c r="E337" s="6" t="s">
        <v>39</v>
      </c>
      <c r="F337" s="48">
        <v>6.9026840458854499</v>
      </c>
      <c r="G337" s="8">
        <v>86.771683371973495</v>
      </c>
      <c r="H337" s="9">
        <v>1</v>
      </c>
      <c r="I337" s="40">
        <v>0</v>
      </c>
      <c r="J337" s="7">
        <v>2</v>
      </c>
      <c r="K337" s="9">
        <v>1</v>
      </c>
      <c r="L337" s="39">
        <v>1</v>
      </c>
      <c r="M337" s="47">
        <v>1</v>
      </c>
      <c r="N337" s="17">
        <v>0.23178590186612999</v>
      </c>
      <c r="O337" s="7">
        <f>Q337/P337/N337</f>
        <v>47.636719618242658</v>
      </c>
      <c r="P337" s="7">
        <v>2.1333808654126525</v>
      </c>
      <c r="Q337" s="33">
        <v>23.555767532876462</v>
      </c>
      <c r="R337" s="41" t="s">
        <v>1675</v>
      </c>
      <c r="S337" s="33" t="s">
        <v>1675</v>
      </c>
      <c r="T337" s="45" t="s">
        <v>1677</v>
      </c>
      <c r="U337" s="55">
        <f>RANK(Q337,$Q$5:$Q$3209,0)</f>
        <v>333</v>
      </c>
      <c r="V337" s="55">
        <f>RANK(W337,$W$5:$W$3209,0)</f>
        <v>294</v>
      </c>
      <c r="W337" s="55">
        <f>N337*O337</f>
        <v>11.041520018658343</v>
      </c>
      <c r="X337" s="1">
        <f t="shared" si="5"/>
        <v>4218.4744247209937</v>
      </c>
    </row>
    <row r="338" spans="3:24" x14ac:dyDescent="0.25">
      <c r="C338" s="19" t="s">
        <v>2005</v>
      </c>
      <c r="D338" s="6" t="s">
        <v>833</v>
      </c>
      <c r="E338" s="6" t="s">
        <v>204</v>
      </c>
      <c r="F338" s="48">
        <v>34.050722595621004</v>
      </c>
      <c r="G338" s="8">
        <v>59.056865155005902</v>
      </c>
      <c r="H338" s="9">
        <v>0.96538083242151196</v>
      </c>
      <c r="I338" s="40">
        <v>3</v>
      </c>
      <c r="J338" s="7">
        <v>5</v>
      </c>
      <c r="K338" s="9">
        <v>0.91064843204493795</v>
      </c>
      <c r="L338" s="39">
        <v>0.64460239897042604</v>
      </c>
      <c r="M338" s="47">
        <v>1</v>
      </c>
      <c r="N338" s="17">
        <v>0.13600746550694601</v>
      </c>
      <c r="O338" s="7">
        <f>Q338/P338/N338</f>
        <v>65.391231023531006</v>
      </c>
      <c r="P338" s="7">
        <v>2.6469598570866397</v>
      </c>
      <c r="Q338" s="33">
        <v>23.541255228762012</v>
      </c>
      <c r="R338" s="41" t="s">
        <v>1675</v>
      </c>
      <c r="S338" s="33" t="s">
        <v>1675</v>
      </c>
      <c r="T338" s="45" t="s">
        <v>1676</v>
      </c>
      <c r="U338" s="55">
        <f>RANK(Q338,$Q$5:$Q$3209,0)</f>
        <v>334</v>
      </c>
      <c r="V338" s="55">
        <f>RANK(W338,$W$5:$W$3209,0)</f>
        <v>341</v>
      </c>
      <c r="W338" s="55">
        <f>N338*O338</f>
        <v>8.8936955978896304</v>
      </c>
      <c r="X338" s="1">
        <f t="shared" si="5"/>
        <v>4194.9186571881173</v>
      </c>
    </row>
    <row r="339" spans="3:24" x14ac:dyDescent="0.25">
      <c r="C339" s="19" t="s">
        <v>2006</v>
      </c>
      <c r="D339" s="6" t="s">
        <v>31</v>
      </c>
      <c r="E339" s="6" t="s">
        <v>16</v>
      </c>
      <c r="F339" s="48">
        <v>6.0835475853925001</v>
      </c>
      <c r="G339" s="8">
        <v>93.460172013557397</v>
      </c>
      <c r="H339" s="9">
        <v>1</v>
      </c>
      <c r="I339" s="40">
        <v>4</v>
      </c>
      <c r="J339" s="7">
        <v>2</v>
      </c>
      <c r="K339" s="9">
        <v>1</v>
      </c>
      <c r="L339" s="39">
        <v>1</v>
      </c>
      <c r="M339" s="47">
        <v>0</v>
      </c>
      <c r="N339" s="17">
        <v>0.24982386348003199</v>
      </c>
      <c r="O339" s="7">
        <f>Q339/P339/N339</f>
        <v>65.391231023531006</v>
      </c>
      <c r="P339" s="7">
        <v>1.4388880393030012</v>
      </c>
      <c r="Q339" s="33">
        <v>23.506092247316282</v>
      </c>
      <c r="R339" s="41" t="s">
        <v>1675</v>
      </c>
      <c r="S339" s="33" t="s">
        <v>1675</v>
      </c>
      <c r="T339" s="45" t="s">
        <v>1677</v>
      </c>
      <c r="U339" s="55">
        <f>RANK(Q339,$Q$5:$Q$3209,0)</f>
        <v>335</v>
      </c>
      <c r="V339" s="55">
        <f>RANK(W339,$W$5:$W$3209,0)</f>
        <v>199</v>
      </c>
      <c r="W339" s="55">
        <f>N339*O339</f>
        <v>16.336289972013844</v>
      </c>
      <c r="X339" s="1">
        <f t="shared" si="5"/>
        <v>4171.3774019593557</v>
      </c>
    </row>
    <row r="340" spans="3:24" x14ac:dyDescent="0.25">
      <c r="C340" s="19" t="s">
        <v>2007</v>
      </c>
      <c r="D340" s="6" t="s">
        <v>942</v>
      </c>
      <c r="E340" s="6" t="s">
        <v>16</v>
      </c>
      <c r="F340" s="48">
        <v>5.4714763068171575</v>
      </c>
      <c r="G340" s="8">
        <v>65.890475649056299</v>
      </c>
      <c r="H340" s="9">
        <v>0.97907218934323803</v>
      </c>
      <c r="I340" s="40">
        <v>0</v>
      </c>
      <c r="J340" s="7">
        <v>0</v>
      </c>
      <c r="K340" s="9">
        <v>0.60065750600642198</v>
      </c>
      <c r="L340" s="39">
        <v>0.97907218934323803</v>
      </c>
      <c r="M340" s="47">
        <v>1</v>
      </c>
      <c r="N340" s="17">
        <v>0.122579565720458</v>
      </c>
      <c r="O340" s="7">
        <f>Q340/P340/N340</f>
        <v>65.391231023531006</v>
      </c>
      <c r="P340" s="7">
        <v>2.9244118468013833</v>
      </c>
      <c r="Q340" s="33">
        <v>23.440999532153128</v>
      </c>
      <c r="R340" s="41" t="s">
        <v>1675</v>
      </c>
      <c r="S340" s="33" t="s">
        <v>1675</v>
      </c>
      <c r="T340" s="45" t="s">
        <v>1676</v>
      </c>
      <c r="U340" s="55">
        <f>RANK(Q340,$Q$5:$Q$3209,0)</f>
        <v>336</v>
      </c>
      <c r="V340" s="55">
        <f>RANK(W340,$W$5:$W$3209,0)</f>
        <v>362</v>
      </c>
      <c r="W340" s="55">
        <f>N340*O340</f>
        <v>8.0156287007905718</v>
      </c>
      <c r="X340" s="1">
        <f t="shared" si="5"/>
        <v>4147.871309712039</v>
      </c>
    </row>
    <row r="341" spans="3:24" x14ac:dyDescent="0.25">
      <c r="C341" s="19" t="s">
        <v>2008</v>
      </c>
      <c r="D341" s="6" t="s">
        <v>245</v>
      </c>
      <c r="E341" s="6" t="s">
        <v>90</v>
      </c>
      <c r="F341" s="48">
        <v>4.7511939612928398</v>
      </c>
      <c r="G341" s="8">
        <v>90.111864554573998</v>
      </c>
      <c r="H341" s="9">
        <v>1</v>
      </c>
      <c r="I341" s="40">
        <v>2</v>
      </c>
      <c r="J341" s="7">
        <v>3</v>
      </c>
      <c r="K341" s="9">
        <v>1</v>
      </c>
      <c r="L341" s="39">
        <v>1</v>
      </c>
      <c r="M341" s="47">
        <v>0</v>
      </c>
      <c r="N341" s="17">
        <v>0.27004920821247902</v>
      </c>
      <c r="O341" s="7">
        <f>Q341/P341/N341</f>
        <v>85.451113995755804</v>
      </c>
      <c r="P341" s="7">
        <v>1.0151919771756495</v>
      </c>
      <c r="Q341" s="33">
        <v>23.426575826954402</v>
      </c>
      <c r="R341" s="41" t="s">
        <v>1675</v>
      </c>
      <c r="S341" s="33" t="s">
        <v>1675</v>
      </c>
      <c r="T341" s="45" t="s">
        <v>1677</v>
      </c>
      <c r="U341" s="55">
        <f>RANK(Q341,$Q$5:$Q$3209,0)</f>
        <v>337</v>
      </c>
      <c r="V341" s="55">
        <f>RANK(W341,$W$5:$W$3209,0)</f>
        <v>109</v>
      </c>
      <c r="W341" s="55">
        <f>N341*O341</f>
        <v>23.076005675428139</v>
      </c>
      <c r="X341" s="1">
        <f t="shared" si="5"/>
        <v>4124.430310179886</v>
      </c>
    </row>
    <row r="342" spans="3:24" x14ac:dyDescent="0.25">
      <c r="C342" s="19" t="s">
        <v>2009</v>
      </c>
      <c r="D342" s="6" t="s">
        <v>184</v>
      </c>
      <c r="E342" s="6" t="s">
        <v>27</v>
      </c>
      <c r="F342" s="48">
        <v>4.5286619134099997</v>
      </c>
      <c r="G342" s="8">
        <v>29.745790461548602</v>
      </c>
      <c r="H342" s="9">
        <v>0.98512411841384995</v>
      </c>
      <c r="I342" s="40">
        <v>7</v>
      </c>
      <c r="J342" s="7">
        <v>0</v>
      </c>
      <c r="K342" s="9">
        <v>1</v>
      </c>
      <c r="L342" s="39">
        <v>1</v>
      </c>
      <c r="M342" s="47">
        <v>1</v>
      </c>
      <c r="N342" s="17">
        <v>0.217070959281702</v>
      </c>
      <c r="O342" s="7">
        <f>Q342/P342/N342</f>
        <v>26.553376868630977</v>
      </c>
      <c r="P342" s="7">
        <v>4.0440180345868733</v>
      </c>
      <c r="Q342" s="33">
        <v>23.30958645445039</v>
      </c>
      <c r="R342" s="41" t="s">
        <v>1675</v>
      </c>
      <c r="S342" s="33" t="s">
        <v>1675</v>
      </c>
      <c r="T342" s="45" t="s">
        <v>1675</v>
      </c>
      <c r="U342" s="55">
        <f>RANK(Q342,$Q$5:$Q$3209,0)</f>
        <v>338</v>
      </c>
      <c r="V342" s="55">
        <f>RANK(W342,$W$5:$W$3209,0)</f>
        <v>408</v>
      </c>
      <c r="W342" s="55">
        <f>N342*O342</f>
        <v>5.7639669890422827</v>
      </c>
      <c r="X342" s="1">
        <f t="shared" si="5"/>
        <v>4101.0037343529311</v>
      </c>
    </row>
    <row r="343" spans="3:24" x14ac:dyDescent="0.25">
      <c r="C343" s="19" t="s">
        <v>2010</v>
      </c>
      <c r="D343" s="6" t="s">
        <v>23</v>
      </c>
      <c r="E343" s="6" t="s">
        <v>19</v>
      </c>
      <c r="F343" s="48">
        <v>3.7134867118164601</v>
      </c>
      <c r="G343" s="8">
        <v>57.295099590877001</v>
      </c>
      <c r="H343" s="9">
        <v>0.17855072305615299</v>
      </c>
      <c r="I343" s="40">
        <v>14</v>
      </c>
      <c r="J343" s="7">
        <v>2</v>
      </c>
      <c r="K343" s="9">
        <v>1</v>
      </c>
      <c r="L343" s="39">
        <v>1</v>
      </c>
      <c r="M343" s="47">
        <v>0</v>
      </c>
      <c r="N343" s="17">
        <v>0.146928253308895</v>
      </c>
      <c r="O343" s="7">
        <f>Q343/P343/N343</f>
        <v>47.636719618242658</v>
      </c>
      <c r="P343" s="7">
        <v>3.2898100488628246</v>
      </c>
      <c r="Q343" s="33">
        <v>23.025972720413744</v>
      </c>
      <c r="R343" s="41" t="s">
        <v>1675</v>
      </c>
      <c r="S343" s="33" t="s">
        <v>1675</v>
      </c>
      <c r="T343" s="45" t="s">
        <v>1675</v>
      </c>
      <c r="U343" s="55">
        <f>RANK(Q343,$Q$5:$Q$3209,0)</f>
        <v>339</v>
      </c>
      <c r="V343" s="55">
        <f>RANK(W343,$W$5:$W$3209,0)</f>
        <v>381</v>
      </c>
      <c r="W343" s="55">
        <f>N343*O343</f>
        <v>6.9991800068739654</v>
      </c>
      <c r="X343" s="1">
        <f t="shared" si="5"/>
        <v>4077.6941478984809</v>
      </c>
    </row>
    <row r="344" spans="3:24" x14ac:dyDescent="0.25">
      <c r="C344" s="19" t="s">
        <v>2011</v>
      </c>
      <c r="D344" s="6" t="s">
        <v>283</v>
      </c>
      <c r="E344" s="6" t="s">
        <v>144</v>
      </c>
      <c r="F344" s="48">
        <v>1.1822284756638</v>
      </c>
      <c r="G344" s="8">
        <v>88.558872285920998</v>
      </c>
      <c r="H344" s="9">
        <v>1.8951742705821398E-2</v>
      </c>
      <c r="I344" s="40">
        <v>0</v>
      </c>
      <c r="J344" s="7">
        <v>0</v>
      </c>
      <c r="K344" s="9">
        <v>1</v>
      </c>
      <c r="L344" s="39">
        <v>1</v>
      </c>
      <c r="M344" s="47">
        <v>0</v>
      </c>
      <c r="N344" s="17">
        <v>0.10237070943660399</v>
      </c>
      <c r="O344" s="7">
        <f>Q344/P344/N344</f>
        <v>65.391231023531006</v>
      </c>
      <c r="P344" s="7">
        <v>3.435453405808536</v>
      </c>
      <c r="Q344" s="33">
        <v>22.997429116640191</v>
      </c>
      <c r="R344" s="41" t="s">
        <v>1675</v>
      </c>
      <c r="S344" s="33" t="s">
        <v>1675</v>
      </c>
      <c r="T344" s="45" t="s">
        <v>1675</v>
      </c>
      <c r="U344" s="55">
        <f>RANK(Q344,$Q$5:$Q$3209,0)</f>
        <v>340</v>
      </c>
      <c r="V344" s="55">
        <f>RANK(W344,$W$5:$W$3209,0)</f>
        <v>386</v>
      </c>
      <c r="W344" s="55">
        <f>N344*O344</f>
        <v>6.6941467108117374</v>
      </c>
      <c r="X344" s="1">
        <f t="shared" si="5"/>
        <v>4054.668175178067</v>
      </c>
    </row>
    <row r="345" spans="3:24" x14ac:dyDescent="0.25">
      <c r="C345" s="19" t="s">
        <v>2012</v>
      </c>
      <c r="D345" s="6" t="s">
        <v>223</v>
      </c>
      <c r="E345" s="6" t="s">
        <v>16</v>
      </c>
      <c r="F345" s="48">
        <v>21.918319112228492</v>
      </c>
      <c r="G345" s="8">
        <v>93.363051797150703</v>
      </c>
      <c r="H345" s="9">
        <v>0.99350237141862197</v>
      </c>
      <c r="I345" s="40">
        <v>2</v>
      </c>
      <c r="J345" s="7">
        <v>14</v>
      </c>
      <c r="K345" s="9">
        <v>1</v>
      </c>
      <c r="L345" s="39">
        <v>0.31466497187476899</v>
      </c>
      <c r="M345" s="47">
        <v>0</v>
      </c>
      <c r="N345" s="17">
        <v>0.15060748956412401</v>
      </c>
      <c r="O345" s="7">
        <f>Q345/P345/N345</f>
        <v>85.451113995755804</v>
      </c>
      <c r="P345" s="7">
        <v>1.7752832341958702</v>
      </c>
      <c r="Q345" s="33">
        <v>22.847145627369311</v>
      </c>
      <c r="R345" s="41" t="s">
        <v>1675</v>
      </c>
      <c r="S345" s="33" t="s">
        <v>1675</v>
      </c>
      <c r="T345" s="45" t="s">
        <v>1677</v>
      </c>
      <c r="U345" s="55">
        <f>RANK(Q345,$Q$5:$Q$3209,0)</f>
        <v>341</v>
      </c>
      <c r="V345" s="55">
        <f>RANK(W345,$W$5:$W$3209,0)</f>
        <v>256</v>
      </c>
      <c r="W345" s="55">
        <f>N345*O345</f>
        <v>12.869577759358563</v>
      </c>
      <c r="X345" s="1">
        <f t="shared" si="5"/>
        <v>4031.6707460614271</v>
      </c>
    </row>
    <row r="346" spans="3:24" x14ac:dyDescent="0.25">
      <c r="C346" s="19" t="s">
        <v>2013</v>
      </c>
      <c r="D346" s="6" t="s">
        <v>231</v>
      </c>
      <c r="E346" s="6" t="s">
        <v>115</v>
      </c>
      <c r="F346" s="48">
        <v>3.99936983168329</v>
      </c>
      <c r="G346" s="8">
        <v>92.585287256007604</v>
      </c>
      <c r="H346" s="9">
        <v>1</v>
      </c>
      <c r="I346" s="40">
        <v>0</v>
      </c>
      <c r="J346" s="7">
        <v>0</v>
      </c>
      <c r="K346" s="9">
        <v>1</v>
      </c>
      <c r="L346" s="39">
        <v>1</v>
      </c>
      <c r="M346" s="47">
        <v>0</v>
      </c>
      <c r="N346" s="17">
        <v>0.282253257526698</v>
      </c>
      <c r="O346" s="7">
        <f>Q346/P346/N346</f>
        <v>47.636719618242658</v>
      </c>
      <c r="P346" s="7">
        <v>1.6969136696272566</v>
      </c>
      <c r="Q346" s="33">
        <v>22.81605517003393</v>
      </c>
      <c r="R346" s="41" t="s">
        <v>1675</v>
      </c>
      <c r="S346" s="33" t="s">
        <v>1675</v>
      </c>
      <c r="T346" s="45" t="s">
        <v>1677</v>
      </c>
      <c r="U346" s="55">
        <f>RANK(Q346,$Q$5:$Q$3209,0)</f>
        <v>342</v>
      </c>
      <c r="V346" s="55">
        <f>RANK(W346,$W$5:$W$3209,0)</f>
        <v>240</v>
      </c>
      <c r="W346" s="55">
        <f>N346*O346</f>
        <v>13.445619290134951</v>
      </c>
      <c r="X346" s="1">
        <f t="shared" si="5"/>
        <v>4008.8236004340579</v>
      </c>
    </row>
    <row r="347" spans="3:24" x14ac:dyDescent="0.25">
      <c r="C347" s="19" t="s">
        <v>2014</v>
      </c>
      <c r="D347" s="6" t="s">
        <v>424</v>
      </c>
      <c r="E347" s="6" t="s">
        <v>131</v>
      </c>
      <c r="F347" s="48">
        <v>18.972815566097282</v>
      </c>
      <c r="G347" s="8">
        <v>78.473936942270399</v>
      </c>
      <c r="H347" s="9">
        <v>0.90212038337361999</v>
      </c>
      <c r="I347" s="40">
        <v>1</v>
      </c>
      <c r="J347" s="7">
        <v>14</v>
      </c>
      <c r="K347" s="9">
        <v>0.68242473160592898</v>
      </c>
      <c r="L347" s="39">
        <v>0.71991964090745397</v>
      </c>
      <c r="M347" s="47">
        <v>0</v>
      </c>
      <c r="N347" s="17">
        <v>0.19082383433986899</v>
      </c>
      <c r="O347" s="7">
        <f>Q347/P347/N347</f>
        <v>65.391231023531006</v>
      </c>
      <c r="P347" s="7">
        <v>1.8050959710027619</v>
      </c>
      <c r="Q347" s="33">
        <v>22.524358358074835</v>
      </c>
      <c r="R347" s="41" t="s">
        <v>1675</v>
      </c>
      <c r="S347" s="33" t="s">
        <v>1675</v>
      </c>
      <c r="T347" s="45" t="s">
        <v>1677</v>
      </c>
      <c r="U347" s="55">
        <f>RANK(Q347,$Q$5:$Q$3209,0)</f>
        <v>343</v>
      </c>
      <c r="V347" s="55">
        <f>RANK(W347,$W$5:$W$3209,0)</f>
        <v>263</v>
      </c>
      <c r="W347" s="55">
        <f>N347*O347</f>
        <v>12.478205436114383</v>
      </c>
      <c r="X347" s="1">
        <f t="shared" si="5"/>
        <v>3986.007545264024</v>
      </c>
    </row>
    <row r="348" spans="3:24" x14ac:dyDescent="0.25">
      <c r="C348" s="19" t="s">
        <v>2015</v>
      </c>
      <c r="D348" s="6" t="s">
        <v>1026</v>
      </c>
      <c r="E348" s="6" t="s">
        <v>39</v>
      </c>
      <c r="F348" s="48">
        <v>33.651058282516161</v>
      </c>
      <c r="G348" s="8">
        <v>71.8230242832567</v>
      </c>
      <c r="H348" s="9">
        <v>0.81116211668843796</v>
      </c>
      <c r="I348" s="40">
        <v>6</v>
      </c>
      <c r="J348" s="7">
        <v>5</v>
      </c>
      <c r="K348" s="9">
        <v>0.999999999999999</v>
      </c>
      <c r="L348" s="39">
        <v>0.75495500671055904</v>
      </c>
      <c r="M348" s="47">
        <v>0</v>
      </c>
      <c r="N348" s="17">
        <v>0.37492770075376203</v>
      </c>
      <c r="O348" s="7">
        <f>Q348/P348/N348</f>
        <v>85.451113995755804</v>
      </c>
      <c r="P348" s="7">
        <v>0.69772745437909434</v>
      </c>
      <c r="Q348" s="33">
        <v>22.35378499490427</v>
      </c>
      <c r="R348" s="41" t="s">
        <v>1675</v>
      </c>
      <c r="S348" s="33" t="s">
        <v>1675</v>
      </c>
      <c r="T348" s="45" t="s">
        <v>1677</v>
      </c>
      <c r="U348" s="55">
        <f>RANK(Q348,$Q$5:$Q$3209,0)</f>
        <v>344</v>
      </c>
      <c r="V348" s="55">
        <f>RANK(W348,$W$5:$W$3209,0)</f>
        <v>50</v>
      </c>
      <c r="W348" s="55">
        <f>N348*O348</f>
        <v>32.037989697276338</v>
      </c>
      <c r="X348" s="1">
        <f t="shared" si="5"/>
        <v>3963.483186905949</v>
      </c>
    </row>
    <row r="349" spans="3:24" x14ac:dyDescent="0.25">
      <c r="C349" s="19" t="s">
        <v>2016</v>
      </c>
      <c r="D349" s="6" t="s">
        <v>124</v>
      </c>
      <c r="E349" s="6" t="s">
        <v>126</v>
      </c>
      <c r="F349" s="48">
        <v>3.8997588139616699</v>
      </c>
      <c r="G349" s="8">
        <v>93.041901063098607</v>
      </c>
      <c r="H349" s="9">
        <v>1</v>
      </c>
      <c r="I349" s="40">
        <v>1</v>
      </c>
      <c r="J349" s="7">
        <v>1</v>
      </c>
      <c r="K349" s="9">
        <v>1</v>
      </c>
      <c r="L349" s="39">
        <v>0.66650641736662497</v>
      </c>
      <c r="M349" s="47">
        <v>0</v>
      </c>
      <c r="N349" s="17">
        <v>0.15361233985927999</v>
      </c>
      <c r="O349" s="7">
        <f>Q349/P349/N349</f>
        <v>65.391231023531006</v>
      </c>
      <c r="P349" s="7">
        <v>2.211520326970839</v>
      </c>
      <c r="Q349" s="33">
        <v>22.21450054080054</v>
      </c>
      <c r="R349" s="41" t="s">
        <v>1675</v>
      </c>
      <c r="S349" s="33" t="s">
        <v>1675</v>
      </c>
      <c r="T349" s="45" t="s">
        <v>1677</v>
      </c>
      <c r="U349" s="55">
        <f>RANK(Q349,$Q$5:$Q$3209,0)</f>
        <v>345</v>
      </c>
      <c r="V349" s="55">
        <f>RANK(W349,$W$5:$W$3209,0)</f>
        <v>311</v>
      </c>
      <c r="W349" s="55">
        <f>N349*O349</f>
        <v>10.044900003803338</v>
      </c>
      <c r="X349" s="1">
        <f t="shared" si="5"/>
        <v>3941.1294019110446</v>
      </c>
    </row>
    <row r="350" spans="3:24" x14ac:dyDescent="0.25">
      <c r="C350" s="19" t="s">
        <v>2017</v>
      </c>
      <c r="D350" s="6" t="s">
        <v>153</v>
      </c>
      <c r="E350" s="6" t="s">
        <v>39</v>
      </c>
      <c r="F350" s="48">
        <v>12.117589316905301</v>
      </c>
      <c r="G350" s="8">
        <v>88.394212322382202</v>
      </c>
      <c r="H350" s="9">
        <v>1</v>
      </c>
      <c r="I350" s="40">
        <v>4</v>
      </c>
      <c r="J350" s="7">
        <v>1</v>
      </c>
      <c r="K350" s="9">
        <v>1</v>
      </c>
      <c r="L350" s="39">
        <v>1</v>
      </c>
      <c r="M350" s="47">
        <v>0</v>
      </c>
      <c r="N350" s="17">
        <v>0.34957519470340598</v>
      </c>
      <c r="O350" s="7">
        <f>Q350/P350/N350</f>
        <v>85.451113995755804</v>
      </c>
      <c r="P350" s="7">
        <v>0.74174006056441233</v>
      </c>
      <c r="Q350" s="33">
        <v>22.156954836819427</v>
      </c>
      <c r="R350" s="41" t="s">
        <v>1675</v>
      </c>
      <c r="S350" s="33" t="s">
        <v>1675</v>
      </c>
      <c r="T350" s="45" t="s">
        <v>1677</v>
      </c>
      <c r="U350" s="55">
        <f>RANK(Q350,$Q$5:$Q$3209,0)</f>
        <v>346</v>
      </c>
      <c r="V350" s="55">
        <f>RANK(W350,$W$5:$W$3209,0)</f>
        <v>61</v>
      </c>
      <c r="W350" s="55">
        <f>N350*O350</f>
        <v>29.871589812689276</v>
      </c>
      <c r="X350" s="1">
        <f t="shared" si="5"/>
        <v>3918.914901370244</v>
      </c>
    </row>
    <row r="351" spans="3:24" x14ac:dyDescent="0.25">
      <c r="C351" s="19" t="s">
        <v>2018</v>
      </c>
      <c r="D351" s="6" t="s">
        <v>33</v>
      </c>
      <c r="E351" s="6" t="s">
        <v>19</v>
      </c>
      <c r="F351" s="48">
        <v>3.54535940475794</v>
      </c>
      <c r="G351" s="8">
        <v>89.5117447340171</v>
      </c>
      <c r="H351" s="9">
        <v>0.50467322435077</v>
      </c>
      <c r="I351" s="40">
        <v>2</v>
      </c>
      <c r="J351" s="7">
        <v>0</v>
      </c>
      <c r="K351" s="9">
        <v>1</v>
      </c>
      <c r="L351" s="39">
        <v>1</v>
      </c>
      <c r="M351" s="47">
        <v>1</v>
      </c>
      <c r="N351" s="17">
        <v>0.14965164411448301</v>
      </c>
      <c r="O351" s="7">
        <f>Q351/P351/N351</f>
        <v>65.391231023531006</v>
      </c>
      <c r="P351" s="7">
        <v>2.228062008926289</v>
      </c>
      <c r="Q351" s="33">
        <v>21.803603673360932</v>
      </c>
      <c r="R351" s="41" t="s">
        <v>1675</v>
      </c>
      <c r="S351" s="33" t="s">
        <v>1675</v>
      </c>
      <c r="T351" s="45" t="s">
        <v>1677</v>
      </c>
      <c r="U351" s="55">
        <f>RANK(Q351,$Q$5:$Q$3209,0)</f>
        <v>347</v>
      </c>
      <c r="V351" s="55">
        <f>RANK(W351,$W$5:$W$3209,0)</f>
        <v>320</v>
      </c>
      <c r="W351" s="55">
        <f>N351*O351</f>
        <v>9.7859052333414027</v>
      </c>
      <c r="X351" s="1">
        <f t="shared" si="5"/>
        <v>3896.7579465334247</v>
      </c>
    </row>
    <row r="352" spans="3:24" x14ac:dyDescent="0.25">
      <c r="C352" s="19" t="s">
        <v>2019</v>
      </c>
      <c r="D352" s="6" t="s">
        <v>307</v>
      </c>
      <c r="E352" s="6" t="s">
        <v>27</v>
      </c>
      <c r="F352" s="48">
        <v>6.8007372732007001</v>
      </c>
      <c r="G352" s="8">
        <v>19.355593396865501</v>
      </c>
      <c r="H352" s="9">
        <v>0.74881529882658904</v>
      </c>
      <c r="I352" s="40">
        <v>14</v>
      </c>
      <c r="J352" s="7">
        <v>2</v>
      </c>
      <c r="K352" s="9">
        <v>1</v>
      </c>
      <c r="L352" s="39">
        <v>1</v>
      </c>
      <c r="M352" s="47">
        <v>0</v>
      </c>
      <c r="N352" s="17">
        <v>0.217430319509828</v>
      </c>
      <c r="O352" s="7">
        <f>Q352/P352/N352</f>
        <v>26.553376868630977</v>
      </c>
      <c r="P352" s="7">
        <v>3.7527887464353471</v>
      </c>
      <c r="Q352" s="33">
        <v>21.666760415539677</v>
      </c>
      <c r="R352" s="41" t="s">
        <v>1675</v>
      </c>
      <c r="S352" s="33" t="s">
        <v>1675</v>
      </c>
      <c r="T352" s="45" t="s">
        <v>1675</v>
      </c>
      <c r="U352" s="55">
        <f>RANK(Q352,$Q$5:$Q$3209,0)</f>
        <v>348</v>
      </c>
      <c r="V352" s="55">
        <f>RANK(W352,$W$5:$W$3209,0)</f>
        <v>407</v>
      </c>
      <c r="W352" s="55">
        <f>N352*O352</f>
        <v>5.7735092166113091</v>
      </c>
      <c r="X352" s="1">
        <f t="shared" si="5"/>
        <v>3874.9543428600637</v>
      </c>
    </row>
    <row r="353" spans="3:24" x14ac:dyDescent="0.25">
      <c r="C353" s="19" t="s">
        <v>2020</v>
      </c>
      <c r="D353" s="6" t="s">
        <v>569</v>
      </c>
      <c r="E353" s="6" t="s">
        <v>16</v>
      </c>
      <c r="F353" s="48">
        <v>20.413939764325058</v>
      </c>
      <c r="G353" s="8">
        <v>69.5808481253151</v>
      </c>
      <c r="H353" s="9">
        <v>0.89018245995301004</v>
      </c>
      <c r="I353" s="40">
        <v>6</v>
      </c>
      <c r="J353" s="7">
        <v>13</v>
      </c>
      <c r="K353" s="9">
        <v>0.95140947229128203</v>
      </c>
      <c r="L353" s="39">
        <v>0.27655300147175799</v>
      </c>
      <c r="M353" s="47">
        <v>0</v>
      </c>
      <c r="N353" s="17">
        <v>0.14313441297264701</v>
      </c>
      <c r="O353" s="7">
        <f>Q353/P353/N353</f>
        <v>85.451113995755804</v>
      </c>
      <c r="P353" s="7">
        <v>1.7681951664206299</v>
      </c>
      <c r="Q353" s="33">
        <v>21.626786309608356</v>
      </c>
      <c r="R353" s="41" t="s">
        <v>1675</v>
      </c>
      <c r="S353" s="33" t="s">
        <v>1675</v>
      </c>
      <c r="T353" s="45" t="s">
        <v>1677</v>
      </c>
      <c r="U353" s="55">
        <f>RANK(Q353,$Q$5:$Q$3209,0)</f>
        <v>349</v>
      </c>
      <c r="V353" s="55">
        <f>RANK(W353,$W$5:$W$3209,0)</f>
        <v>270</v>
      </c>
      <c r="W353" s="55">
        <f>N353*O353</f>
        <v>12.230995039641249</v>
      </c>
      <c r="X353" s="1">
        <f t="shared" si="5"/>
        <v>3853.2875824445241</v>
      </c>
    </row>
    <row r="354" spans="3:24" x14ac:dyDescent="0.25">
      <c r="C354" s="19" t="s">
        <v>99</v>
      </c>
      <c r="D354" s="6" t="s">
        <v>99</v>
      </c>
      <c r="E354" s="6" t="s">
        <v>12</v>
      </c>
      <c r="F354" s="48">
        <v>1.2243229109664E-2</v>
      </c>
      <c r="G354" s="8">
        <v>90</v>
      </c>
      <c r="H354" s="9">
        <v>0</v>
      </c>
      <c r="I354" s="40">
        <v>0</v>
      </c>
      <c r="J354" s="7">
        <v>0</v>
      </c>
      <c r="K354" s="9">
        <v>1</v>
      </c>
      <c r="L354" s="39">
        <v>1</v>
      </c>
      <c r="M354" s="47">
        <v>0</v>
      </c>
      <c r="N354" s="17">
        <v>0.114724495079157</v>
      </c>
      <c r="O354" s="7">
        <f>Q354/P354/N354</f>
        <v>65.391231023531006</v>
      </c>
      <c r="P354" s="7">
        <v>2.8800695257774387</v>
      </c>
      <c r="Q354" s="33">
        <v>21.60621235063488</v>
      </c>
      <c r="R354" s="41" t="s">
        <v>1675</v>
      </c>
      <c r="S354" s="33" t="s">
        <v>1675</v>
      </c>
      <c r="T354" s="45" t="s">
        <v>1676</v>
      </c>
      <c r="U354" s="55">
        <f>RANK(Q354,$Q$5:$Q$3209,0)</f>
        <v>350</v>
      </c>
      <c r="V354" s="55">
        <f>RANK(W354,$W$5:$W$3209,0)</f>
        <v>374</v>
      </c>
      <c r="W354" s="55">
        <f>N354*O354</f>
        <v>7.5019759617791015</v>
      </c>
      <c r="X354" s="1">
        <f t="shared" si="5"/>
        <v>3831.6607961349159</v>
      </c>
    </row>
    <row r="355" spans="3:24" x14ac:dyDescent="0.25">
      <c r="C355" s="19" t="s">
        <v>2021</v>
      </c>
      <c r="D355" s="6" t="s">
        <v>95</v>
      </c>
      <c r="E355" s="6" t="s">
        <v>16</v>
      </c>
      <c r="F355" s="48">
        <v>4.9418045789469005</v>
      </c>
      <c r="G355" s="8">
        <v>79.029618046365798</v>
      </c>
      <c r="H355" s="9">
        <v>0.79796050070735902</v>
      </c>
      <c r="I355" s="40">
        <v>3</v>
      </c>
      <c r="J355" s="7">
        <v>3</v>
      </c>
      <c r="K355" s="9">
        <v>1</v>
      </c>
      <c r="L355" s="39">
        <v>0.454048204537363</v>
      </c>
      <c r="M355" s="47">
        <v>0</v>
      </c>
      <c r="N355" s="17">
        <v>8.4674627359973095E-2</v>
      </c>
      <c r="O355" s="7">
        <f>Q355/P355/N355</f>
        <v>102.13894746300707</v>
      </c>
      <c r="P355" s="7">
        <v>2.4972303153128133</v>
      </c>
      <c r="Q355" s="33">
        <v>21.597489456268651</v>
      </c>
      <c r="R355" s="38" t="s">
        <v>1675</v>
      </c>
      <c r="S355" s="33" t="s">
        <v>1675</v>
      </c>
      <c r="T355" s="45" t="s">
        <v>1676</v>
      </c>
      <c r="U355" s="55">
        <f>RANK(Q355,$Q$5:$Q$3209,0)</f>
        <v>351</v>
      </c>
      <c r="V355" s="55">
        <f>RANK(W355,$W$5:$W$3209,0)</f>
        <v>347</v>
      </c>
      <c r="W355" s="55">
        <f>N355*O355</f>
        <v>8.6485773153699927</v>
      </c>
      <c r="X355" s="1">
        <f t="shared" si="5"/>
        <v>3810.054583784281</v>
      </c>
    </row>
    <row r="356" spans="3:24" x14ac:dyDescent="0.25">
      <c r="C356" s="19" t="s">
        <v>2022</v>
      </c>
      <c r="D356" s="6" t="s">
        <v>313</v>
      </c>
      <c r="E356" s="6" t="s">
        <v>16</v>
      </c>
      <c r="F356" s="48">
        <v>14.36099558627339</v>
      </c>
      <c r="G356" s="8">
        <v>51.627514309804198</v>
      </c>
      <c r="H356" s="9">
        <v>0.64586889329176</v>
      </c>
      <c r="I356" s="40">
        <v>9</v>
      </c>
      <c r="J356" s="7">
        <v>6</v>
      </c>
      <c r="K356" s="9">
        <v>0.93841635654772904</v>
      </c>
      <c r="L356" s="39">
        <v>0.32300008487532</v>
      </c>
      <c r="M356" s="47">
        <v>0</v>
      </c>
      <c r="N356" s="17">
        <v>0.116614783796459</v>
      </c>
      <c r="O356" s="7">
        <f>Q356/P356/N356</f>
        <v>65.391231023531006</v>
      </c>
      <c r="P356" s="7">
        <v>2.7674038756209338</v>
      </c>
      <c r="Q356" s="33">
        <v>21.103071457118876</v>
      </c>
      <c r="R356" s="41" t="s">
        <v>1675</v>
      </c>
      <c r="S356" s="33" t="s">
        <v>1675</v>
      </c>
      <c r="T356" s="45" t="s">
        <v>1676</v>
      </c>
      <c r="U356" s="55">
        <f>RANK(Q356,$Q$5:$Q$3209,0)</f>
        <v>352</v>
      </c>
      <c r="V356" s="55">
        <f>RANK(W356,$W$5:$W$3209,0)</f>
        <v>371</v>
      </c>
      <c r="W356" s="55">
        <f>N356*O356</f>
        <v>7.6255842679933705</v>
      </c>
      <c r="X356" s="1">
        <f t="shared" si="5"/>
        <v>3788.4570943280123</v>
      </c>
    </row>
    <row r="357" spans="3:24" x14ac:dyDescent="0.25">
      <c r="C357" s="19" t="s">
        <v>2023</v>
      </c>
      <c r="D357" s="6" t="s">
        <v>303</v>
      </c>
      <c r="E357" s="6" t="s">
        <v>16</v>
      </c>
      <c r="F357" s="48">
        <v>2.1059232012655902</v>
      </c>
      <c r="G357" s="8">
        <v>96.874178145572799</v>
      </c>
      <c r="H357" s="9">
        <v>1</v>
      </c>
      <c r="I357" s="40">
        <v>2</v>
      </c>
      <c r="J357" s="7">
        <v>0</v>
      </c>
      <c r="K357" s="9">
        <v>1</v>
      </c>
      <c r="L357" s="39">
        <v>1</v>
      </c>
      <c r="M357" s="47">
        <v>0</v>
      </c>
      <c r="N357" s="17">
        <v>0.29369642615759201</v>
      </c>
      <c r="O357" s="7">
        <f>Q357/P357/N357</f>
        <v>85.451113995755804</v>
      </c>
      <c r="P357" s="7">
        <v>0.83984208906737268</v>
      </c>
      <c r="Q357" s="33">
        <v>21.077253863843175</v>
      </c>
      <c r="R357" s="41" t="s">
        <v>1675</v>
      </c>
      <c r="S357" s="33" t="s">
        <v>1675</v>
      </c>
      <c r="T357" s="45" t="s">
        <v>1677</v>
      </c>
      <c r="U357" s="55">
        <f>RANK(Q357,$Q$5:$Q$3209,0)</f>
        <v>353</v>
      </c>
      <c r="V357" s="55">
        <f>RANK(W357,$W$5:$W$3209,0)</f>
        <v>94</v>
      </c>
      <c r="W357" s="55">
        <f>N357*O357</f>
        <v>25.09668679173847</v>
      </c>
      <c r="X357" s="1">
        <f t="shared" si="5"/>
        <v>3767.3540228708935</v>
      </c>
    </row>
    <row r="358" spans="3:24" x14ac:dyDescent="0.25">
      <c r="C358" s="19" t="s">
        <v>2024</v>
      </c>
      <c r="D358" s="6" t="s">
        <v>176</v>
      </c>
      <c r="E358" s="6" t="s">
        <v>27</v>
      </c>
      <c r="F358" s="48">
        <v>14.439858011981</v>
      </c>
      <c r="G358" s="8">
        <v>15.654177187545701</v>
      </c>
      <c r="H358" s="9">
        <v>0.52277405943222399</v>
      </c>
      <c r="I358" s="40">
        <v>39</v>
      </c>
      <c r="J358" s="7">
        <v>5</v>
      </c>
      <c r="K358" s="9">
        <v>1</v>
      </c>
      <c r="L358" s="39">
        <v>1</v>
      </c>
      <c r="M358" s="47">
        <v>0</v>
      </c>
      <c r="N358" s="17">
        <v>0.45917006856785503</v>
      </c>
      <c r="O358" s="7">
        <f>Q358/P358/N358</f>
        <v>14.950713546377353</v>
      </c>
      <c r="P358" s="7">
        <v>3.049795175563732</v>
      </c>
      <c r="Q358" s="33">
        <v>20.936600397494104</v>
      </c>
      <c r="R358" s="41" t="s">
        <v>1675</v>
      </c>
      <c r="S358" s="33" t="s">
        <v>1675</v>
      </c>
      <c r="T358" s="45" t="s">
        <v>1676</v>
      </c>
      <c r="U358" s="55">
        <f>RANK(Q358,$Q$5:$Q$3209,0)</f>
        <v>354</v>
      </c>
      <c r="V358" s="55">
        <f>RANK(W358,$W$5:$W$3209,0)</f>
        <v>384</v>
      </c>
      <c r="W358" s="55">
        <f>N358*O358</f>
        <v>6.8649201642284483</v>
      </c>
      <c r="X358" s="1">
        <f t="shared" si="5"/>
        <v>3746.2767690070505</v>
      </c>
    </row>
    <row r="359" spans="3:24" x14ac:dyDescent="0.25">
      <c r="C359" s="19" t="s">
        <v>2025</v>
      </c>
      <c r="D359" s="6" t="s">
        <v>23</v>
      </c>
      <c r="E359" s="6" t="s">
        <v>19</v>
      </c>
      <c r="F359" s="48">
        <v>3.9901065175099402</v>
      </c>
      <c r="G359" s="8">
        <v>73.555012221921004</v>
      </c>
      <c r="H359" s="9">
        <v>0.152900355850006</v>
      </c>
      <c r="I359" s="40">
        <v>9</v>
      </c>
      <c r="J359" s="7">
        <v>5</v>
      </c>
      <c r="K359" s="9">
        <v>1</v>
      </c>
      <c r="L359" s="39">
        <v>1</v>
      </c>
      <c r="M359" s="47">
        <v>1</v>
      </c>
      <c r="N359" s="17">
        <v>0.125735723515874</v>
      </c>
      <c r="O359" s="7">
        <f>Q359/P359/N359</f>
        <v>65.391231023531006</v>
      </c>
      <c r="P359" s="7">
        <v>2.5231560639299708</v>
      </c>
      <c r="Q359" s="33">
        <v>20.745423836740319</v>
      </c>
      <c r="R359" s="41" t="s">
        <v>1675</v>
      </c>
      <c r="S359" s="33" t="s">
        <v>1675</v>
      </c>
      <c r="T359" s="45" t="s">
        <v>1676</v>
      </c>
      <c r="U359" s="55">
        <f>RANK(Q359,$Q$5:$Q$3209,0)</f>
        <v>355</v>
      </c>
      <c r="V359" s="55">
        <f>RANK(W359,$W$5:$W$3209,0)</f>
        <v>357</v>
      </c>
      <c r="W359" s="55">
        <f>N359*O359</f>
        <v>8.2220137443373371</v>
      </c>
      <c r="X359" s="1">
        <f t="shared" si="5"/>
        <v>3725.3401686095563</v>
      </c>
    </row>
    <row r="360" spans="3:24" x14ac:dyDescent="0.25">
      <c r="C360" s="19" t="s">
        <v>2026</v>
      </c>
      <c r="D360" s="6" t="s">
        <v>95</v>
      </c>
      <c r="E360" s="6" t="s">
        <v>16</v>
      </c>
      <c r="F360" s="48">
        <v>2.0208821448773291</v>
      </c>
      <c r="G360" s="8">
        <v>50.112607195182598</v>
      </c>
      <c r="H360" s="9">
        <v>0.64773669330037398</v>
      </c>
      <c r="I360" s="40">
        <v>1</v>
      </c>
      <c r="J360" s="7">
        <v>2</v>
      </c>
      <c r="K360" s="9">
        <v>0.85094567700790402</v>
      </c>
      <c r="L360" s="39">
        <v>0.53105199629404198</v>
      </c>
      <c r="M360" s="47">
        <v>0</v>
      </c>
      <c r="N360" s="17">
        <v>7.5406104837760099E-2</v>
      </c>
      <c r="O360" s="7">
        <f>Q360/P360/N360</f>
        <v>102.13894746300707</v>
      </c>
      <c r="P360" s="7">
        <v>2.6516330072979288</v>
      </c>
      <c r="Q360" s="33">
        <v>20.422612737299588</v>
      </c>
      <c r="R360" s="38" t="s">
        <v>1675</v>
      </c>
      <c r="S360" s="33" t="s">
        <v>1675</v>
      </c>
      <c r="T360" s="45" t="s">
        <v>1676</v>
      </c>
      <c r="U360" s="55">
        <f>RANK(Q360,$Q$5:$Q$3209,0)</f>
        <v>356</v>
      </c>
      <c r="V360" s="55">
        <f>RANK(W360,$W$5:$W$3209,0)</f>
        <v>369</v>
      </c>
      <c r="W360" s="55">
        <f>N360*O360</f>
        <v>7.7019001804139817</v>
      </c>
      <c r="X360" s="1">
        <f t="shared" si="5"/>
        <v>3704.5947447728158</v>
      </c>
    </row>
    <row r="361" spans="3:24" x14ac:dyDescent="0.25">
      <c r="C361" s="19" t="s">
        <v>2027</v>
      </c>
      <c r="D361" s="6" t="s">
        <v>61</v>
      </c>
      <c r="E361" s="6" t="s">
        <v>12</v>
      </c>
      <c r="F361" s="48">
        <v>12.5505347170878</v>
      </c>
      <c r="G361" s="8">
        <v>59.033111684963202</v>
      </c>
      <c r="H361" s="9">
        <v>0.354750290910056</v>
      </c>
      <c r="I361" s="40">
        <v>29</v>
      </c>
      <c r="J361" s="7">
        <v>15</v>
      </c>
      <c r="K361" s="9">
        <v>0.95941702122786698</v>
      </c>
      <c r="L361" s="39">
        <v>0</v>
      </c>
      <c r="M361" s="47">
        <v>0</v>
      </c>
      <c r="N361" s="17">
        <v>0.119307858962972</v>
      </c>
      <c r="O361" s="7">
        <f>Q361/P361/N361</f>
        <v>65.391231023531006</v>
      </c>
      <c r="P361" s="7">
        <v>2.6117251101425194</v>
      </c>
      <c r="Q361" s="33">
        <v>20.375863846145137</v>
      </c>
      <c r="R361" s="41" t="s">
        <v>1675</v>
      </c>
      <c r="S361" s="33" t="s">
        <v>1675</v>
      </c>
      <c r="T361" s="45" t="s">
        <v>1676</v>
      </c>
      <c r="U361" s="55">
        <f>RANK(Q361,$Q$5:$Q$3209,0)</f>
        <v>357</v>
      </c>
      <c r="V361" s="55">
        <f>RANK(W361,$W$5:$W$3209,0)</f>
        <v>367</v>
      </c>
      <c r="W361" s="55">
        <f>N361*O361</f>
        <v>7.8016877683705559</v>
      </c>
      <c r="X361" s="1">
        <f t="shared" si="5"/>
        <v>3684.1721320355164</v>
      </c>
    </row>
    <row r="362" spans="3:24" x14ac:dyDescent="0.25">
      <c r="C362" s="19" t="s">
        <v>2028</v>
      </c>
      <c r="D362" s="6" t="s">
        <v>184</v>
      </c>
      <c r="E362" s="6" t="s">
        <v>27</v>
      </c>
      <c r="F362" s="48">
        <v>2.4778699773130901</v>
      </c>
      <c r="G362" s="8">
        <v>18.599103091649098</v>
      </c>
      <c r="H362" s="9">
        <v>0.43012736667776102</v>
      </c>
      <c r="I362" s="40">
        <v>16</v>
      </c>
      <c r="J362" s="7">
        <v>2</v>
      </c>
      <c r="K362" s="9">
        <v>1</v>
      </c>
      <c r="L362" s="39">
        <v>1</v>
      </c>
      <c r="M362" s="47">
        <v>0</v>
      </c>
      <c r="N362" s="17">
        <v>0.16030410144538201</v>
      </c>
      <c r="O362" s="7">
        <f>Q362/P362/N362</f>
        <v>35.326276690591058</v>
      </c>
      <c r="P362" s="7">
        <v>3.5620734537727881</v>
      </c>
      <c r="Q362" s="33">
        <v>20.171833329484215</v>
      </c>
      <c r="R362" s="41" t="s">
        <v>1675</v>
      </c>
      <c r="S362" s="33" t="s">
        <v>1675</v>
      </c>
      <c r="T362" s="45" t="s">
        <v>1675</v>
      </c>
      <c r="U362" s="55">
        <f>RANK(Q362,$Q$5:$Q$3209,0)</f>
        <v>358</v>
      </c>
      <c r="V362" s="55">
        <f>RANK(W362,$W$5:$W$3209,0)</f>
        <v>410</v>
      </c>
      <c r="W362" s="55">
        <f>N362*O362</f>
        <v>5.6629470422961425</v>
      </c>
      <c r="X362" s="1">
        <f t="shared" si="5"/>
        <v>3663.7962681893714</v>
      </c>
    </row>
    <row r="363" spans="3:24" x14ac:dyDescent="0.25">
      <c r="C363" s="19" t="s">
        <v>2029</v>
      </c>
      <c r="D363" s="6" t="s">
        <v>221</v>
      </c>
      <c r="E363" s="6" t="s">
        <v>12</v>
      </c>
      <c r="F363" s="48">
        <v>0.14479241462567399</v>
      </c>
      <c r="G363" s="8">
        <v>80</v>
      </c>
      <c r="H363" s="9">
        <v>1</v>
      </c>
      <c r="I363" s="40">
        <v>0</v>
      </c>
      <c r="J363" s="7">
        <v>1</v>
      </c>
      <c r="K363" s="9">
        <v>2.90975598652785E-2</v>
      </c>
      <c r="L363" s="39">
        <v>1</v>
      </c>
      <c r="M363" s="47">
        <v>0</v>
      </c>
      <c r="N363" s="17">
        <v>8.5321982472610497E-2</v>
      </c>
      <c r="O363" s="7">
        <f>Q363/P363/N363</f>
        <v>65.391231023531006</v>
      </c>
      <c r="P363" s="7">
        <v>3.5861297247449926</v>
      </c>
      <c r="Q363" s="33">
        <v>20.008127524064033</v>
      </c>
      <c r="R363" s="38" t="s">
        <v>1675</v>
      </c>
      <c r="S363" s="33" t="s">
        <v>1675</v>
      </c>
      <c r="T363" s="45" t="s">
        <v>1675</v>
      </c>
      <c r="U363" s="55">
        <f>RANK(Q363,$Q$5:$Q$3209,0)</f>
        <v>359</v>
      </c>
      <c r="V363" s="55">
        <f>RANK(W363,$W$5:$W$3209,0)</f>
        <v>411</v>
      </c>
      <c r="W363" s="55">
        <f>N363*O363</f>
        <v>5.5793094672521359</v>
      </c>
      <c r="X363" s="1">
        <f t="shared" si="5"/>
        <v>3643.6244348598871</v>
      </c>
    </row>
    <row r="364" spans="3:24" x14ac:dyDescent="0.25">
      <c r="C364" s="19" t="s">
        <v>2030</v>
      </c>
      <c r="D364" s="6" t="s">
        <v>103</v>
      </c>
      <c r="E364" s="6" t="s">
        <v>39</v>
      </c>
      <c r="F364" s="48">
        <v>3.6904860861240101</v>
      </c>
      <c r="G364" s="8">
        <v>42.503837213174002</v>
      </c>
      <c r="H364" s="9">
        <v>0.17463992193765401</v>
      </c>
      <c r="I364" s="40">
        <v>4</v>
      </c>
      <c r="J364" s="7">
        <v>4</v>
      </c>
      <c r="K364" s="9">
        <v>0.44693550000843602</v>
      </c>
      <c r="L364" s="39">
        <v>1</v>
      </c>
      <c r="M364" s="47">
        <v>0</v>
      </c>
      <c r="N364" s="17">
        <v>5.8683993078053803E-2</v>
      </c>
      <c r="O364" s="7">
        <f>Q364/P364/N364</f>
        <v>85.451113995755804</v>
      </c>
      <c r="P364" s="7">
        <v>3.9436389770313798</v>
      </c>
      <c r="Q364" s="33">
        <v>19.775821634029381</v>
      </c>
      <c r="R364" s="38" t="s">
        <v>1676</v>
      </c>
      <c r="S364" s="33" t="s">
        <v>1676</v>
      </c>
      <c r="T364" s="45" t="s">
        <v>1675</v>
      </c>
      <c r="U364" s="55">
        <f>RANK(Q364,$Q$5:$Q$3209,0)</f>
        <v>360</v>
      </c>
      <c r="V364" s="55">
        <f>RANK(W364,$W$5:$W$3209,0)</f>
        <v>427</v>
      </c>
      <c r="W364" s="55">
        <f>N364*O364</f>
        <v>5.0146125822389198</v>
      </c>
      <c r="X364" s="1">
        <f t="shared" si="5"/>
        <v>3623.616307335823</v>
      </c>
    </row>
    <row r="365" spans="3:24" x14ac:dyDescent="0.25">
      <c r="C365" s="19" t="s">
        <v>2031</v>
      </c>
      <c r="D365" s="6" t="s">
        <v>315</v>
      </c>
      <c r="E365" s="6" t="s">
        <v>19</v>
      </c>
      <c r="F365" s="48">
        <v>6.8809498256480897</v>
      </c>
      <c r="G365" s="8">
        <v>26.833312119407701</v>
      </c>
      <c r="H365" s="9">
        <v>0.74889103775807997</v>
      </c>
      <c r="I365" s="40">
        <v>3</v>
      </c>
      <c r="J365" s="7">
        <v>6</v>
      </c>
      <c r="K365" s="9">
        <v>1</v>
      </c>
      <c r="L365" s="39">
        <v>1</v>
      </c>
      <c r="M365" s="47">
        <v>0</v>
      </c>
      <c r="N365" s="17">
        <v>0.17389237507553801</v>
      </c>
      <c r="O365" s="7">
        <f>Q365/P365/N365</f>
        <v>47.636719618242658</v>
      </c>
      <c r="P365" s="7">
        <v>2.386807733848368</v>
      </c>
      <c r="Q365" s="33">
        <v>19.771509278564185</v>
      </c>
      <c r="R365" s="41" t="s">
        <v>1675</v>
      </c>
      <c r="S365" s="33" t="s">
        <v>1675</v>
      </c>
      <c r="T365" s="45" t="s">
        <v>1676</v>
      </c>
      <c r="U365" s="55">
        <f>RANK(Q365,$Q$5:$Q$3209,0)</f>
        <v>361</v>
      </c>
      <c r="V365" s="55">
        <f>RANK(W365,$W$5:$W$3209,0)</f>
        <v>354</v>
      </c>
      <c r="W365" s="55">
        <f>N365*O365</f>
        <v>8.2836623152236921</v>
      </c>
      <c r="X365" s="1">
        <f t="shared" si="5"/>
        <v>3603.8404857017936</v>
      </c>
    </row>
    <row r="366" spans="3:24" x14ac:dyDescent="0.25">
      <c r="C366" s="19" t="s">
        <v>2032</v>
      </c>
      <c r="D366" s="6" t="s">
        <v>95</v>
      </c>
      <c r="E366" s="6" t="s">
        <v>16</v>
      </c>
      <c r="F366" s="48">
        <v>3.9655794792122601</v>
      </c>
      <c r="G366" s="8">
        <v>82.539476923106605</v>
      </c>
      <c r="H366" s="9">
        <v>0.61975261348277699</v>
      </c>
      <c r="I366" s="40">
        <v>2</v>
      </c>
      <c r="J366" s="7">
        <v>1</v>
      </c>
      <c r="K366" s="9">
        <v>1</v>
      </c>
      <c r="L366" s="39">
        <v>0.39894202910578203</v>
      </c>
      <c r="M366" s="47">
        <v>0</v>
      </c>
      <c r="N366" s="17">
        <v>7.4816896650300099E-2</v>
      </c>
      <c r="O366" s="7">
        <f>Q366/P366/N366</f>
        <v>102.13894746300707</v>
      </c>
      <c r="P366" s="7">
        <v>2.565253870387374</v>
      </c>
      <c r="Q366" s="33">
        <v>19.60294943691785</v>
      </c>
      <c r="R366" s="38" t="s">
        <v>1675</v>
      </c>
      <c r="S366" s="33" t="s">
        <v>1675</v>
      </c>
      <c r="T366" s="45" t="s">
        <v>1676</v>
      </c>
      <c r="U366" s="55">
        <f>RANK(Q366,$Q$5:$Q$3209,0)</f>
        <v>362</v>
      </c>
      <c r="V366" s="55">
        <f>RANK(W366,$W$5:$W$3209,0)</f>
        <v>370</v>
      </c>
      <c r="W366" s="55">
        <f>N366*O366</f>
        <v>7.6417190763102312</v>
      </c>
      <c r="X366" s="1">
        <f t="shared" si="5"/>
        <v>3584.0689764232293</v>
      </c>
    </row>
    <row r="367" spans="3:24" x14ac:dyDescent="0.25">
      <c r="C367" s="19" t="s">
        <v>2033</v>
      </c>
      <c r="D367" s="6" t="s">
        <v>297</v>
      </c>
      <c r="E367" s="6" t="s">
        <v>115</v>
      </c>
      <c r="F367" s="48">
        <v>1.53454368141909</v>
      </c>
      <c r="G367" s="8">
        <v>25.711421820394499</v>
      </c>
      <c r="H367" s="9">
        <v>0.95315229902593501</v>
      </c>
      <c r="I367" s="40">
        <v>1</v>
      </c>
      <c r="J367" s="7">
        <v>0</v>
      </c>
      <c r="K367" s="9">
        <v>1</v>
      </c>
      <c r="L367" s="39">
        <v>1</v>
      </c>
      <c r="M367" s="47">
        <v>0</v>
      </c>
      <c r="N367" s="17">
        <v>0.15665051689603299</v>
      </c>
      <c r="O367" s="7">
        <f>Q367/P367/N367</f>
        <v>47.636719618242658</v>
      </c>
      <c r="P367" s="7">
        <v>2.620446374600153</v>
      </c>
      <c r="Q367" s="33">
        <v>19.554600877400397</v>
      </c>
      <c r="R367" s="41" t="s">
        <v>1675</v>
      </c>
      <c r="S367" s="33" t="s">
        <v>1675</v>
      </c>
      <c r="T367" s="45" t="s">
        <v>1676</v>
      </c>
      <c r="U367" s="55">
        <f>RANK(Q367,$Q$5:$Q$3209,0)</f>
        <v>363</v>
      </c>
      <c r="V367" s="55">
        <f>RANK(W367,$W$5:$W$3209,0)</f>
        <v>376</v>
      </c>
      <c r="W367" s="55">
        <f>N367*O367</f>
        <v>7.4623167514291078</v>
      </c>
      <c r="X367" s="1">
        <f t="shared" si="5"/>
        <v>3564.4660269863116</v>
      </c>
    </row>
    <row r="368" spans="3:24" x14ac:dyDescent="0.25">
      <c r="C368" s="19" t="s">
        <v>2034</v>
      </c>
      <c r="D368" s="6" t="s">
        <v>1124</v>
      </c>
      <c r="E368" s="6" t="s">
        <v>90</v>
      </c>
      <c r="F368" s="48">
        <v>17.617696177078901</v>
      </c>
      <c r="G368" s="8">
        <v>41.629704694836498</v>
      </c>
      <c r="H368" s="9">
        <v>0.825645947587208</v>
      </c>
      <c r="I368" s="40">
        <v>2</v>
      </c>
      <c r="J368" s="7">
        <v>60</v>
      </c>
      <c r="K368" s="9">
        <v>1</v>
      </c>
      <c r="L368" s="39">
        <v>0</v>
      </c>
      <c r="M368" s="47">
        <v>0</v>
      </c>
      <c r="N368" s="17">
        <v>0.18205004729501301</v>
      </c>
      <c r="O368" s="7">
        <f>Q368/P368/N368</f>
        <v>47.636719618242658</v>
      </c>
      <c r="P368" s="7">
        <v>2.2493414948583137</v>
      </c>
      <c r="Q368" s="33">
        <v>19.506890151382041</v>
      </c>
      <c r="R368" s="41" t="s">
        <v>1675</v>
      </c>
      <c r="S368" s="33" t="s">
        <v>1675</v>
      </c>
      <c r="T368" s="45" t="s">
        <v>1676</v>
      </c>
      <c r="U368" s="55">
        <f>RANK(Q368,$Q$5:$Q$3209,0)</f>
        <v>364</v>
      </c>
      <c r="V368" s="55">
        <f>RANK(W368,$W$5:$W$3209,0)</f>
        <v>346</v>
      </c>
      <c r="W368" s="55">
        <f>N368*O368</f>
        <v>8.6722670594803493</v>
      </c>
      <c r="X368" s="1">
        <f t="shared" si="5"/>
        <v>3544.9114261089112</v>
      </c>
    </row>
    <row r="369" spans="3:24" x14ac:dyDescent="0.25">
      <c r="C369" s="19" t="s">
        <v>267</v>
      </c>
      <c r="D369" s="6" t="s">
        <v>267</v>
      </c>
      <c r="E369" s="6" t="s">
        <v>12</v>
      </c>
      <c r="F369" s="48">
        <v>4.5192412848210003E-3</v>
      </c>
      <c r="G369" s="8">
        <v>80</v>
      </c>
      <c r="H369" s="9">
        <v>1</v>
      </c>
      <c r="I369" s="40">
        <v>0</v>
      </c>
      <c r="J369" s="7">
        <v>0</v>
      </c>
      <c r="K369" s="9">
        <v>1</v>
      </c>
      <c r="L369" s="39">
        <v>1</v>
      </c>
      <c r="M369" s="47">
        <v>0</v>
      </c>
      <c r="N369" s="17">
        <v>0.19464219048627901</v>
      </c>
      <c r="O369" s="7">
        <f>Q369/P369/N369</f>
        <v>35.326276690591058</v>
      </c>
      <c r="P369" s="7">
        <v>2.7871508533842628</v>
      </c>
      <c r="Q369" s="33">
        <v>19.16440433002666</v>
      </c>
      <c r="R369" s="41" t="s">
        <v>1675</v>
      </c>
      <c r="S369" s="33" t="s">
        <v>1675</v>
      </c>
      <c r="T369" s="45" t="s">
        <v>1676</v>
      </c>
      <c r="U369" s="55">
        <f>RANK(Q369,$Q$5:$Q$3209,0)</f>
        <v>365</v>
      </c>
      <c r="V369" s="55">
        <f>RANK(W369,$W$5:$W$3209,0)</f>
        <v>383</v>
      </c>
      <c r="W369" s="55">
        <f>N369*O369</f>
        <v>6.8759838767810226</v>
      </c>
      <c r="X369" s="1">
        <f t="shared" si="5"/>
        <v>3525.4045359575293</v>
      </c>
    </row>
    <row r="370" spans="3:24" x14ac:dyDescent="0.25">
      <c r="C370" s="19" t="s">
        <v>2035</v>
      </c>
      <c r="D370" s="6" t="s">
        <v>93</v>
      </c>
      <c r="E370" s="6" t="s">
        <v>19</v>
      </c>
      <c r="F370" s="48">
        <v>2.0153062524824699</v>
      </c>
      <c r="G370" s="8">
        <v>64.7519821219759</v>
      </c>
      <c r="H370" s="9">
        <v>0.50105607011539799</v>
      </c>
      <c r="I370" s="40">
        <v>2</v>
      </c>
      <c r="J370" s="7">
        <v>2</v>
      </c>
      <c r="K370" s="9">
        <v>1</v>
      </c>
      <c r="L370" s="39">
        <v>1</v>
      </c>
      <c r="M370" s="47">
        <v>0</v>
      </c>
      <c r="N370" s="17">
        <v>0.13380454685574</v>
      </c>
      <c r="O370" s="7">
        <f>Q370/P370/N370</f>
        <v>47.636719618242658</v>
      </c>
      <c r="P370" s="7">
        <v>2.9995904635227975</v>
      </c>
      <c r="Q370" s="33">
        <v>19.119418657167788</v>
      </c>
      <c r="R370" s="41" t="s">
        <v>1675</v>
      </c>
      <c r="S370" s="33" t="s">
        <v>1675</v>
      </c>
      <c r="T370" s="45" t="s">
        <v>1676</v>
      </c>
      <c r="U370" s="55">
        <f>RANK(Q370,$Q$5:$Q$3209,0)</f>
        <v>366</v>
      </c>
      <c r="V370" s="55">
        <f>RANK(W370,$W$5:$W$3209,0)</f>
        <v>395</v>
      </c>
      <c r="W370" s="55">
        <f>N370*O370</f>
        <v>6.3740096822128987</v>
      </c>
      <c r="X370" s="1">
        <f t="shared" si="5"/>
        <v>3506.2401316275027</v>
      </c>
    </row>
    <row r="371" spans="3:24" x14ac:dyDescent="0.25">
      <c r="C371" s="19" t="s">
        <v>2036</v>
      </c>
      <c r="D371" s="6" t="s">
        <v>33</v>
      </c>
      <c r="E371" s="6" t="s">
        <v>19</v>
      </c>
      <c r="F371" s="48">
        <v>1.15230326297759</v>
      </c>
      <c r="G371" s="8">
        <v>40.8731985927732</v>
      </c>
      <c r="H371" s="9">
        <v>0.25902354441527298</v>
      </c>
      <c r="I371" s="40">
        <v>6</v>
      </c>
      <c r="J371" s="7">
        <v>0</v>
      </c>
      <c r="K371" s="9">
        <v>1</v>
      </c>
      <c r="L371" s="39">
        <v>1</v>
      </c>
      <c r="M371" s="47">
        <v>0</v>
      </c>
      <c r="N371" s="17">
        <v>9.7982726595041397E-2</v>
      </c>
      <c r="O371" s="7">
        <f>Q371/P371/N371</f>
        <v>47.636719618242665</v>
      </c>
      <c r="P371" s="7">
        <v>4.0933972117478072</v>
      </c>
      <c r="Q371" s="33">
        <v>19.10624125055147</v>
      </c>
      <c r="R371" s="41" t="s">
        <v>1675</v>
      </c>
      <c r="S371" s="33" t="s">
        <v>1675</v>
      </c>
      <c r="T371" s="45" t="s">
        <v>1675</v>
      </c>
      <c r="U371" s="55">
        <f>RANK(Q371,$Q$5:$Q$3209,0)</f>
        <v>367</v>
      </c>
      <c r="V371" s="55">
        <f>RANK(W371,$W$5:$W$3209,0)</f>
        <v>446</v>
      </c>
      <c r="W371" s="55">
        <f>N371*O371</f>
        <v>4.6675756742389156</v>
      </c>
      <c r="X371" s="1">
        <f t="shared" si="5"/>
        <v>3487.1207129703348</v>
      </c>
    </row>
    <row r="372" spans="3:24" x14ac:dyDescent="0.25">
      <c r="C372" s="19" t="s">
        <v>2037</v>
      </c>
      <c r="D372" s="6" t="s">
        <v>629</v>
      </c>
      <c r="E372" s="6" t="s">
        <v>39</v>
      </c>
      <c r="F372" s="48">
        <v>6.3823390710873502</v>
      </c>
      <c r="G372" s="8">
        <v>13.6813943282288</v>
      </c>
      <c r="H372" s="9">
        <v>0.485894425963664</v>
      </c>
      <c r="I372" s="40">
        <v>6</v>
      </c>
      <c r="J372" s="7">
        <v>11</v>
      </c>
      <c r="K372" s="9">
        <v>1</v>
      </c>
      <c r="L372" s="39">
        <v>1</v>
      </c>
      <c r="M372" s="47">
        <v>1</v>
      </c>
      <c r="N372" s="17">
        <v>0.13537780256027501</v>
      </c>
      <c r="O372" s="7">
        <f>Q372/P372/N372</f>
        <v>35.326276690591058</v>
      </c>
      <c r="P372" s="7">
        <v>3.9849079923560349</v>
      </c>
      <c r="Q372" s="33">
        <v>19.057398921590934</v>
      </c>
      <c r="R372" s="41" t="s">
        <v>1675</v>
      </c>
      <c r="S372" s="33" t="s">
        <v>1675</v>
      </c>
      <c r="T372" s="45" t="s">
        <v>1675</v>
      </c>
      <c r="U372" s="55">
        <f>RANK(Q372,$Q$5:$Q$3209,0)</f>
        <v>368</v>
      </c>
      <c r="V372" s="55">
        <f>RANK(W372,$W$5:$W$3209,0)</f>
        <v>440</v>
      </c>
      <c r="W372" s="55">
        <f>N372*O372</f>
        <v>4.7823937110084813</v>
      </c>
      <c r="X372" s="1">
        <f t="shared" si="5"/>
        <v>3468.0144717197832</v>
      </c>
    </row>
    <row r="373" spans="3:24" x14ac:dyDescent="0.25">
      <c r="C373" s="19" t="s">
        <v>2038</v>
      </c>
      <c r="D373" s="6" t="s">
        <v>691</v>
      </c>
      <c r="E373" s="6" t="s">
        <v>131</v>
      </c>
      <c r="F373" s="48">
        <v>17.30195585921987</v>
      </c>
      <c r="G373" s="8">
        <v>87.232596738839106</v>
      </c>
      <c r="H373" s="9">
        <v>0.98928491160269205</v>
      </c>
      <c r="I373" s="40">
        <v>5</v>
      </c>
      <c r="J373" s="7">
        <v>5</v>
      </c>
      <c r="K373" s="9">
        <v>0.999999999999998</v>
      </c>
      <c r="L373" s="39">
        <v>0.70231963290844401</v>
      </c>
      <c r="M373" s="47">
        <v>0</v>
      </c>
      <c r="N373" s="17">
        <v>0.19367462070048899</v>
      </c>
      <c r="O373" s="7">
        <f>Q373/P373/N373</f>
        <v>65.391231023531006</v>
      </c>
      <c r="P373" s="7">
        <v>1.5046673844260425</v>
      </c>
      <c r="Q373" s="33">
        <v>19.056043457287938</v>
      </c>
      <c r="R373" s="41" t="s">
        <v>1675</v>
      </c>
      <c r="S373" s="33" t="s">
        <v>1675</v>
      </c>
      <c r="T373" s="45" t="s">
        <v>1677</v>
      </c>
      <c r="U373" s="55">
        <f>RANK(Q373,$Q$5:$Q$3209,0)</f>
        <v>369</v>
      </c>
      <c r="V373" s="55">
        <f>RANK(W373,$W$5:$W$3209,0)</f>
        <v>259</v>
      </c>
      <c r="W373" s="55">
        <f>N373*O373</f>
        <v>12.664621865620417</v>
      </c>
      <c r="X373" s="1">
        <f t="shared" si="5"/>
        <v>3448.9570727981923</v>
      </c>
    </row>
    <row r="374" spans="3:24" x14ac:dyDescent="0.25">
      <c r="C374" s="19" t="s">
        <v>2039</v>
      </c>
      <c r="D374" s="6" t="s">
        <v>273</v>
      </c>
      <c r="E374" s="6" t="s">
        <v>39</v>
      </c>
      <c r="F374" s="48">
        <v>6.1340371092910697</v>
      </c>
      <c r="G374" s="8">
        <v>63.153495824008303</v>
      </c>
      <c r="H374" s="9">
        <v>0.33691596892553499</v>
      </c>
      <c r="I374" s="40">
        <v>2</v>
      </c>
      <c r="J374" s="7">
        <v>5</v>
      </c>
      <c r="K374" s="9">
        <v>1</v>
      </c>
      <c r="L374" s="39">
        <v>0.70485313207738398</v>
      </c>
      <c r="M374" s="47">
        <v>0</v>
      </c>
      <c r="N374" s="17">
        <v>8.0756790539528805E-2</v>
      </c>
      <c r="O374" s="7">
        <f>Q374/P374/N374</f>
        <v>102.13894746300709</v>
      </c>
      <c r="P374" s="7">
        <v>2.2945093158452989</v>
      </c>
      <c r="Q374" s="33">
        <v>18.926061814476242</v>
      </c>
      <c r="R374" s="38" t="s">
        <v>1675</v>
      </c>
      <c r="S374" s="33" t="s">
        <v>1675</v>
      </c>
      <c r="T374" s="45" t="s">
        <v>1676</v>
      </c>
      <c r="U374" s="55">
        <f>RANK(Q374,$Q$5:$Q$3209,0)</f>
        <v>370</v>
      </c>
      <c r="V374" s="55">
        <f>RANK(W374,$W$5:$W$3209,0)</f>
        <v>355</v>
      </c>
      <c r="W374" s="55">
        <f>N374*O374</f>
        <v>8.2484135861979997</v>
      </c>
      <c r="X374" s="1">
        <f t="shared" si="5"/>
        <v>3429.9010293409042</v>
      </c>
    </row>
    <row r="375" spans="3:24" x14ac:dyDescent="0.25">
      <c r="C375" s="19" t="s">
        <v>2040</v>
      </c>
      <c r="D375" s="6" t="s">
        <v>803</v>
      </c>
      <c r="E375" s="6" t="s">
        <v>16</v>
      </c>
      <c r="F375" s="48">
        <v>5.7202035135051803</v>
      </c>
      <c r="G375" s="8">
        <v>32.633890953929701</v>
      </c>
      <c r="H375" s="9">
        <v>1</v>
      </c>
      <c r="I375" s="40">
        <v>0</v>
      </c>
      <c r="J375" s="7">
        <v>1</v>
      </c>
      <c r="K375" s="9">
        <v>1</v>
      </c>
      <c r="L375" s="39">
        <v>1</v>
      </c>
      <c r="M375" s="47">
        <v>0</v>
      </c>
      <c r="N375" s="17">
        <v>0.169440460821039</v>
      </c>
      <c r="O375" s="7">
        <f>Q375/P375/N375</f>
        <v>47.636719618242658</v>
      </c>
      <c r="P375" s="7">
        <v>2.3430276599615998</v>
      </c>
      <c r="Q375" s="33">
        <v>18.911953297414186</v>
      </c>
      <c r="R375" s="41" t="s">
        <v>1675</v>
      </c>
      <c r="S375" s="33" t="s">
        <v>1675</v>
      </c>
      <c r="T375" s="45" t="s">
        <v>1676</v>
      </c>
      <c r="U375" s="55">
        <f>RANK(Q375,$Q$5:$Q$3209,0)</f>
        <v>371</v>
      </c>
      <c r="V375" s="55">
        <f>RANK(W375,$W$5:$W$3209,0)</f>
        <v>360</v>
      </c>
      <c r="W375" s="55">
        <f>N375*O375</f>
        <v>8.0715877241176646</v>
      </c>
      <c r="X375" s="1">
        <f t="shared" si="5"/>
        <v>3410.9749675264279</v>
      </c>
    </row>
    <row r="376" spans="3:24" x14ac:dyDescent="0.25">
      <c r="C376" s="19" t="s">
        <v>2041</v>
      </c>
      <c r="D376" s="6" t="s">
        <v>111</v>
      </c>
      <c r="E376" s="6" t="s">
        <v>48</v>
      </c>
      <c r="F376" s="48">
        <v>8.6488261149092693</v>
      </c>
      <c r="G376" s="8">
        <v>65.613951554087606</v>
      </c>
      <c r="H376" s="9">
        <v>0.48127768125896198</v>
      </c>
      <c r="I376" s="40">
        <v>2</v>
      </c>
      <c r="J376" s="7">
        <v>4</v>
      </c>
      <c r="K376" s="9">
        <v>0.90541456071448201</v>
      </c>
      <c r="L376" s="39">
        <v>1</v>
      </c>
      <c r="M376" s="47">
        <v>0</v>
      </c>
      <c r="N376" s="17">
        <v>0.12664292267487001</v>
      </c>
      <c r="O376" s="7">
        <f>Q376/P376/N376</f>
        <v>47.636719618242658</v>
      </c>
      <c r="P376" s="7">
        <v>3.1076306839361258</v>
      </c>
      <c r="Q376" s="33">
        <v>18.747880334723959</v>
      </c>
      <c r="R376" s="41" t="s">
        <v>1675</v>
      </c>
      <c r="S376" s="33" t="s">
        <v>1675</v>
      </c>
      <c r="T376" s="45" t="s">
        <v>1675</v>
      </c>
      <c r="U376" s="55">
        <f>RANK(Q376,$Q$5:$Q$3209,0)</f>
        <v>372</v>
      </c>
      <c r="V376" s="55">
        <f>RANK(W376,$W$5:$W$3209,0)</f>
        <v>398</v>
      </c>
      <c r="W376" s="55">
        <f>N376*O376</f>
        <v>6.0328533990975686</v>
      </c>
      <c r="X376" s="1">
        <f t="shared" si="5"/>
        <v>3392.0630142290138</v>
      </c>
    </row>
    <row r="377" spans="3:24" x14ac:dyDescent="0.25">
      <c r="C377" s="19" t="s">
        <v>51</v>
      </c>
      <c r="D377" s="6" t="s">
        <v>51</v>
      </c>
      <c r="E377" s="6" t="s">
        <v>12</v>
      </c>
      <c r="F377" s="48">
        <v>6.1488921254427002E-2</v>
      </c>
      <c r="G377" s="8">
        <v>85</v>
      </c>
      <c r="H377" s="9">
        <v>0</v>
      </c>
      <c r="I377" s="40">
        <v>0</v>
      </c>
      <c r="J377" s="7">
        <v>0</v>
      </c>
      <c r="K377" s="9">
        <v>1</v>
      </c>
      <c r="L377" s="39">
        <v>1</v>
      </c>
      <c r="M377" s="47">
        <v>0</v>
      </c>
      <c r="N377" s="17">
        <v>9.8754362938862195E-2</v>
      </c>
      <c r="O377" s="7">
        <f>Q377/P377/N377</f>
        <v>65.39123102353102</v>
      </c>
      <c r="P377" s="7">
        <v>2.8976021596716661</v>
      </c>
      <c r="Q377" s="33">
        <v>18.711756688376532</v>
      </c>
      <c r="R377" s="41" t="s">
        <v>1675</v>
      </c>
      <c r="S377" s="33" t="s">
        <v>1675</v>
      </c>
      <c r="T377" s="45" t="s">
        <v>1676</v>
      </c>
      <c r="U377" s="55">
        <f>RANK(Q377,$Q$5:$Q$3209,0)</f>
        <v>373</v>
      </c>
      <c r="V377" s="55">
        <f>RANK(W377,$W$5:$W$3209,0)</f>
        <v>391</v>
      </c>
      <c r="W377" s="55">
        <f>N377*O377</f>
        <v>6.4576693615167677</v>
      </c>
      <c r="X377" s="1">
        <f t="shared" si="5"/>
        <v>3373.3151338942898</v>
      </c>
    </row>
    <row r="378" spans="3:24" x14ac:dyDescent="0.25">
      <c r="C378" s="19" t="s">
        <v>2042</v>
      </c>
      <c r="D378" s="6" t="s">
        <v>159</v>
      </c>
      <c r="E378" s="6" t="s">
        <v>48</v>
      </c>
      <c r="F378" s="48">
        <v>7.9180356862597501</v>
      </c>
      <c r="G378" s="8">
        <v>68.649942937442503</v>
      </c>
      <c r="H378" s="9">
        <v>0.16363325174823301</v>
      </c>
      <c r="I378" s="40">
        <v>0</v>
      </c>
      <c r="J378" s="7">
        <v>1</v>
      </c>
      <c r="K378" s="9">
        <v>1</v>
      </c>
      <c r="L378" s="39">
        <v>1</v>
      </c>
      <c r="M378" s="47">
        <v>0</v>
      </c>
      <c r="N378" s="17">
        <v>0.115740368767051</v>
      </c>
      <c r="O378" s="7">
        <f>Q378/P378/N378</f>
        <v>47.636719618242651</v>
      </c>
      <c r="P378" s="7">
        <v>3.3887203707757672</v>
      </c>
      <c r="Q378" s="33">
        <v>18.683680944791419</v>
      </c>
      <c r="R378" s="41" t="s">
        <v>1675</v>
      </c>
      <c r="S378" s="33" t="s">
        <v>1675</v>
      </c>
      <c r="T378" s="45" t="s">
        <v>1675</v>
      </c>
      <c r="U378" s="55">
        <f>RANK(Q378,$Q$5:$Q$3209,0)</f>
        <v>374</v>
      </c>
      <c r="V378" s="55">
        <f>RANK(W378,$W$5:$W$3209,0)</f>
        <v>414</v>
      </c>
      <c r="W378" s="55">
        <f>N378*O378</f>
        <v>5.5134914954680179</v>
      </c>
      <c r="X378" s="1">
        <f t="shared" si="5"/>
        <v>3354.6033772059131</v>
      </c>
    </row>
    <row r="379" spans="3:24" x14ac:dyDescent="0.25">
      <c r="C379" s="19" t="s">
        <v>2043</v>
      </c>
      <c r="D379" s="6" t="s">
        <v>205</v>
      </c>
      <c r="E379" s="6" t="s">
        <v>131</v>
      </c>
      <c r="F379" s="48">
        <v>10.204856066863591</v>
      </c>
      <c r="G379" s="8">
        <v>74.758568096342501</v>
      </c>
      <c r="H379" s="9">
        <v>0.62814727854192998</v>
      </c>
      <c r="I379" s="40">
        <v>5</v>
      </c>
      <c r="J379" s="7">
        <v>4</v>
      </c>
      <c r="K379" s="9">
        <v>0.94292336187258396</v>
      </c>
      <c r="L379" s="39">
        <v>0.99648123247462606</v>
      </c>
      <c r="M379" s="47">
        <v>0</v>
      </c>
      <c r="N379" s="17">
        <v>0.19646999890196601</v>
      </c>
      <c r="O379" s="7">
        <f>Q379/P379/N379</f>
        <v>47.636719618242658</v>
      </c>
      <c r="P379" s="7">
        <v>1.9845415831698459</v>
      </c>
      <c r="Q379" s="33">
        <v>18.573694299918408</v>
      </c>
      <c r="R379" s="41" t="s">
        <v>1675</v>
      </c>
      <c r="S379" s="33" t="s">
        <v>1675</v>
      </c>
      <c r="T379" s="45" t="s">
        <v>1677</v>
      </c>
      <c r="U379" s="55">
        <f>RANK(Q379,$Q$5:$Q$3209,0)</f>
        <v>375</v>
      </c>
      <c r="V379" s="55">
        <f>RANK(W379,$W$5:$W$3209,0)</f>
        <v>331</v>
      </c>
      <c r="W379" s="55">
        <f>N379*O379</f>
        <v>9.3591862510893975</v>
      </c>
      <c r="X379" s="1">
        <f t="shared" si="5"/>
        <v>3335.9196962611218</v>
      </c>
    </row>
    <row r="380" spans="3:24" x14ac:dyDescent="0.25">
      <c r="C380" s="19" t="s">
        <v>2044</v>
      </c>
      <c r="D380" s="6" t="s">
        <v>186</v>
      </c>
      <c r="E380" s="6" t="s">
        <v>144</v>
      </c>
      <c r="F380" s="48">
        <v>1.85118108632171</v>
      </c>
      <c r="G380" s="8">
        <v>58.148954101554899</v>
      </c>
      <c r="H380" s="9">
        <v>0.51382528990228005</v>
      </c>
      <c r="I380" s="40">
        <v>3</v>
      </c>
      <c r="J380" s="7">
        <v>2</v>
      </c>
      <c r="K380" s="9">
        <v>0.32546235492478198</v>
      </c>
      <c r="L380" s="39">
        <v>1</v>
      </c>
      <c r="M380" s="47">
        <v>0</v>
      </c>
      <c r="N380" s="17">
        <v>7.1416960521330397E-2</v>
      </c>
      <c r="O380" s="7">
        <f>Q380/P380/N380</f>
        <v>65.391231023531006</v>
      </c>
      <c r="P380" s="7">
        <v>3.9728445606662763</v>
      </c>
      <c r="Q380" s="33">
        <v>18.553354789387864</v>
      </c>
      <c r="R380" s="38" t="s">
        <v>1675</v>
      </c>
      <c r="S380" s="33" t="s">
        <v>1675</v>
      </c>
      <c r="T380" s="45" t="s">
        <v>1675</v>
      </c>
      <c r="U380" s="55">
        <f>RANK(Q380,$Q$5:$Q$3209,0)</f>
        <v>376</v>
      </c>
      <c r="V380" s="55">
        <f>RANK(W380,$W$5:$W$3209,0)</f>
        <v>445</v>
      </c>
      <c r="W380" s="55">
        <f>N380*O380</f>
        <v>4.6700429644487089</v>
      </c>
      <c r="X380" s="1">
        <f t="shared" si="5"/>
        <v>3317.3460019612035</v>
      </c>
    </row>
    <row r="381" spans="3:24" x14ac:dyDescent="0.25">
      <c r="C381" s="19" t="s">
        <v>2045</v>
      </c>
      <c r="D381" s="6" t="s">
        <v>693</v>
      </c>
      <c r="E381" s="6" t="s">
        <v>144</v>
      </c>
      <c r="F381" s="48">
        <v>0.36024787850473</v>
      </c>
      <c r="G381" s="8">
        <v>77.051193899956999</v>
      </c>
      <c r="H381" s="9">
        <v>0</v>
      </c>
      <c r="I381" s="40">
        <v>0</v>
      </c>
      <c r="J381" s="7">
        <v>0</v>
      </c>
      <c r="K381" s="9">
        <v>1</v>
      </c>
      <c r="L381" s="39">
        <v>1</v>
      </c>
      <c r="M381" s="47">
        <v>0</v>
      </c>
      <c r="N381" s="17">
        <v>9.4019108432548307E-2</v>
      </c>
      <c r="O381" s="7">
        <f>Q381/P381/N381</f>
        <v>47.636719618242651</v>
      </c>
      <c r="P381" s="7">
        <v>4.1347838699278423</v>
      </c>
      <c r="Q381" s="33">
        <v>18.518712490966049</v>
      </c>
      <c r="R381" s="41" t="s">
        <v>1675</v>
      </c>
      <c r="S381" s="33" t="s">
        <v>1675</v>
      </c>
      <c r="T381" s="45" t="s">
        <v>1675</v>
      </c>
      <c r="U381" s="55">
        <f>RANK(Q381,$Q$5:$Q$3209,0)</f>
        <v>377</v>
      </c>
      <c r="V381" s="55">
        <f>RANK(W381,$W$5:$W$3209,0)</f>
        <v>457</v>
      </c>
      <c r="W381" s="55">
        <f>N381*O381</f>
        <v>4.4787619071584572</v>
      </c>
      <c r="X381" s="1">
        <f t="shared" si="5"/>
        <v>3298.7926471718156</v>
      </c>
    </row>
    <row r="382" spans="3:24" x14ac:dyDescent="0.25">
      <c r="C382" s="19" t="s">
        <v>2046</v>
      </c>
      <c r="D382" s="6" t="s">
        <v>166</v>
      </c>
      <c r="E382" s="6" t="s">
        <v>16</v>
      </c>
      <c r="F382" s="48">
        <v>1.2645418347418801E-2</v>
      </c>
      <c r="G382" s="8">
        <v>90</v>
      </c>
      <c r="H382" s="9">
        <v>1</v>
      </c>
      <c r="I382" s="40">
        <v>0</v>
      </c>
      <c r="J382" s="7">
        <v>0</v>
      </c>
      <c r="K382" s="9">
        <v>1</v>
      </c>
      <c r="L382" s="39">
        <v>1</v>
      </c>
      <c r="M382" s="47">
        <v>0</v>
      </c>
      <c r="N382" s="17">
        <v>0.205590368356526</v>
      </c>
      <c r="O382" s="7">
        <f>Q382/P382/N382</f>
        <v>65.391231023531006</v>
      </c>
      <c r="P382" s="7">
        <v>1.3761200438633729</v>
      </c>
      <c r="Q382" s="33">
        <v>18.500292654781799</v>
      </c>
      <c r="R382" s="41" t="s">
        <v>1675</v>
      </c>
      <c r="S382" s="33" t="s">
        <v>1675</v>
      </c>
      <c r="T382" s="45" t="s">
        <v>1677</v>
      </c>
      <c r="U382" s="55">
        <f>RANK(Q382,$Q$5:$Q$3209,0)</f>
        <v>378</v>
      </c>
      <c r="V382" s="55">
        <f>RANK(W382,$W$5:$W$3209,0)</f>
        <v>241</v>
      </c>
      <c r="W382" s="55">
        <f>N382*O382</f>
        <v>13.44380727341443</v>
      </c>
      <c r="X382" s="1">
        <f t="shared" si="5"/>
        <v>3280.2739346808494</v>
      </c>
    </row>
    <row r="383" spans="3:24" x14ac:dyDescent="0.25">
      <c r="C383" s="19" t="s">
        <v>2047</v>
      </c>
      <c r="D383" s="6" t="s">
        <v>166</v>
      </c>
      <c r="E383" s="6" t="s">
        <v>16</v>
      </c>
      <c r="F383" s="48">
        <v>3.5486345944230899E-3</v>
      </c>
      <c r="G383" s="8">
        <v>90</v>
      </c>
      <c r="H383" s="9">
        <v>1</v>
      </c>
      <c r="I383" s="40">
        <v>0</v>
      </c>
      <c r="J383" s="7">
        <v>0</v>
      </c>
      <c r="K383" s="9">
        <v>1</v>
      </c>
      <c r="L383" s="39">
        <v>1</v>
      </c>
      <c r="M383" s="47">
        <v>0</v>
      </c>
      <c r="N383" s="17">
        <v>0.205590368356526</v>
      </c>
      <c r="O383" s="7">
        <f>Q383/P383/N383</f>
        <v>65.391231023531006</v>
      </c>
      <c r="P383" s="7">
        <v>1.3745533340288421</v>
      </c>
      <c r="Q383" s="33">
        <v>18.479230109713001</v>
      </c>
      <c r="R383" s="41" t="s">
        <v>1675</v>
      </c>
      <c r="S383" s="33" t="s">
        <v>1675</v>
      </c>
      <c r="T383" s="45" t="s">
        <v>1677</v>
      </c>
      <c r="U383" s="55">
        <f>RANK(Q383,$Q$5:$Q$3209,0)</f>
        <v>379</v>
      </c>
      <c r="V383" s="55">
        <f>RANK(W383,$W$5:$W$3209,0)</f>
        <v>241</v>
      </c>
      <c r="W383" s="55">
        <f>N383*O383</f>
        <v>13.44380727341443</v>
      </c>
      <c r="X383" s="1">
        <f t="shared" si="5"/>
        <v>3261.7736420260676</v>
      </c>
    </row>
    <row r="384" spans="3:24" x14ac:dyDescent="0.25">
      <c r="C384" s="19" t="s">
        <v>2048</v>
      </c>
      <c r="D384" s="6" t="s">
        <v>172</v>
      </c>
      <c r="E384" s="6" t="s">
        <v>131</v>
      </c>
      <c r="F384" s="48">
        <v>0.36385153418105498</v>
      </c>
      <c r="G384" s="8">
        <v>69.059918896051698</v>
      </c>
      <c r="H384" s="9">
        <v>1</v>
      </c>
      <c r="I384" s="40">
        <v>0</v>
      </c>
      <c r="J384" s="7">
        <v>0</v>
      </c>
      <c r="K384" s="9">
        <v>1</v>
      </c>
      <c r="L384" s="39">
        <v>1</v>
      </c>
      <c r="M384" s="47">
        <v>0</v>
      </c>
      <c r="N384" s="17">
        <v>0.183177680455852</v>
      </c>
      <c r="O384" s="7">
        <f>Q384/P384/N384</f>
        <v>47.636719618242658</v>
      </c>
      <c r="P384" s="7">
        <v>2.1151927182566879</v>
      </c>
      <c r="Q384" s="33">
        <v>18.457137402260052</v>
      </c>
      <c r="R384" s="41" t="s">
        <v>1675</v>
      </c>
      <c r="S384" s="33" t="s">
        <v>1675</v>
      </c>
      <c r="T384" s="45" t="s">
        <v>1677</v>
      </c>
      <c r="U384" s="55">
        <f>RANK(Q384,$Q$5:$Q$3209,0)</f>
        <v>380</v>
      </c>
      <c r="V384" s="55">
        <f>RANK(W384,$W$5:$W$3209,0)</f>
        <v>344</v>
      </c>
      <c r="W384" s="55">
        <f>N384*O384</f>
        <v>8.7259838041954705</v>
      </c>
      <c r="X384" s="1">
        <f t="shared" si="5"/>
        <v>3243.2944119163544</v>
      </c>
    </row>
    <row r="385" spans="3:24" x14ac:dyDescent="0.25">
      <c r="C385" s="19" t="s">
        <v>2049</v>
      </c>
      <c r="D385" s="6" t="s">
        <v>329</v>
      </c>
      <c r="E385" s="6" t="s">
        <v>131</v>
      </c>
      <c r="F385" s="48">
        <v>12.807050113762164</v>
      </c>
      <c r="G385" s="8">
        <v>51.113389099143497</v>
      </c>
      <c r="H385" s="9">
        <v>0.93518665192747696</v>
      </c>
      <c r="I385" s="40">
        <v>24</v>
      </c>
      <c r="J385" s="7">
        <v>21</v>
      </c>
      <c r="K385" s="9">
        <v>0.94532271688203995</v>
      </c>
      <c r="L385" s="39">
        <v>2.4303075242049801E-2</v>
      </c>
      <c r="M385" s="47">
        <v>0</v>
      </c>
      <c r="N385" s="17">
        <v>0.18407510758767701</v>
      </c>
      <c r="O385" s="7">
        <f>Q385/P385/N385</f>
        <v>65.391231023531006</v>
      </c>
      <c r="P385" s="7">
        <v>1.5330953559207412</v>
      </c>
      <c r="Q385" s="33">
        <v>18.453712248637707</v>
      </c>
      <c r="R385" s="41" t="s">
        <v>1675</v>
      </c>
      <c r="S385" s="33" t="s">
        <v>1675</v>
      </c>
      <c r="T385" s="45" t="s">
        <v>1677</v>
      </c>
      <c r="U385" s="55">
        <f>RANK(Q385,$Q$5:$Q$3209,0)</f>
        <v>381</v>
      </c>
      <c r="V385" s="55">
        <f>RANK(W385,$W$5:$W$3209,0)</f>
        <v>275</v>
      </c>
      <c r="W385" s="55">
        <f>N385*O385</f>
        <v>12.036897885947113</v>
      </c>
      <c r="X385" s="1">
        <f t="shared" si="5"/>
        <v>3224.8372745140946</v>
      </c>
    </row>
    <row r="386" spans="3:24" x14ac:dyDescent="0.25">
      <c r="C386" s="19" t="s">
        <v>2050</v>
      </c>
      <c r="D386" s="6" t="s">
        <v>239</v>
      </c>
      <c r="E386" s="6" t="s">
        <v>16</v>
      </c>
      <c r="F386" s="48">
        <v>4.0845033941415405</v>
      </c>
      <c r="G386" s="8">
        <v>61.072050371608199</v>
      </c>
      <c r="H386" s="9">
        <v>0.60139316440984003</v>
      </c>
      <c r="I386" s="40">
        <v>3</v>
      </c>
      <c r="J386" s="7">
        <v>2</v>
      </c>
      <c r="K386" s="9">
        <v>0.43910604828595101</v>
      </c>
      <c r="L386" s="39">
        <v>0.47605795697799802</v>
      </c>
      <c r="M386" s="47">
        <v>1</v>
      </c>
      <c r="N386" s="17">
        <v>5.6677231155990999E-2</v>
      </c>
      <c r="O386" s="7">
        <f>Q386/P386/N386</f>
        <v>102.13894746300707</v>
      </c>
      <c r="P386" s="7">
        <v>3.1816990429928995</v>
      </c>
      <c r="Q386" s="33">
        <v>18.418705378122993</v>
      </c>
      <c r="R386" s="38" t="s">
        <v>1676</v>
      </c>
      <c r="S386" s="33" t="s">
        <v>1676</v>
      </c>
      <c r="T386" s="45" t="s">
        <v>1675</v>
      </c>
      <c r="U386" s="55">
        <f>RANK(Q386,$Q$5:$Q$3209,0)</f>
        <v>382</v>
      </c>
      <c r="V386" s="55">
        <f>RANK(W386,$W$5:$W$3209,0)</f>
        <v>405</v>
      </c>
      <c r="W386" s="55">
        <f>N386*O386</f>
        <v>5.7889527353904722</v>
      </c>
      <c r="X386" s="1">
        <f t="shared" si="5"/>
        <v>3206.3835622654569</v>
      </c>
    </row>
    <row r="387" spans="3:24" x14ac:dyDescent="0.25">
      <c r="C387" s="19" t="s">
        <v>2051</v>
      </c>
      <c r="D387" s="6" t="s">
        <v>170</v>
      </c>
      <c r="E387" s="6" t="s">
        <v>19</v>
      </c>
      <c r="F387" s="48">
        <v>8.5256145307127107E-3</v>
      </c>
      <c r="G387" s="8">
        <v>90</v>
      </c>
      <c r="H387" s="9">
        <v>1</v>
      </c>
      <c r="I387" s="40">
        <v>0</v>
      </c>
      <c r="J387" s="7">
        <v>0</v>
      </c>
      <c r="K387" s="9">
        <v>1</v>
      </c>
      <c r="L387" s="39">
        <v>1</v>
      </c>
      <c r="M387" s="47">
        <v>0</v>
      </c>
      <c r="N387" s="17">
        <v>0.205590368356526</v>
      </c>
      <c r="O387" s="7">
        <f>Q387/P387/N387</f>
        <v>47.636719618242651</v>
      </c>
      <c r="P387" s="7">
        <v>1.8538319459451031</v>
      </c>
      <c r="Q387" s="33">
        <v>18.155782597396872</v>
      </c>
      <c r="R387" s="41" t="s">
        <v>1675</v>
      </c>
      <c r="S387" s="33" t="s">
        <v>1675</v>
      </c>
      <c r="T387" s="45" t="s">
        <v>1677</v>
      </c>
      <c r="U387" s="55">
        <f>RANK(Q387,$Q$5:$Q$3209,0)</f>
        <v>383</v>
      </c>
      <c r="V387" s="55">
        <f>RANK(W387,$W$5:$W$3209,0)</f>
        <v>317</v>
      </c>
      <c r="W387" s="55">
        <f>N387*O387</f>
        <v>9.7936507336110559</v>
      </c>
      <c r="X387" s="1">
        <f t="shared" si="5"/>
        <v>3187.964856887334</v>
      </c>
    </row>
    <row r="388" spans="3:24" x14ac:dyDescent="0.25">
      <c r="C388" s="19" t="s">
        <v>2052</v>
      </c>
      <c r="D388" s="6" t="s">
        <v>170</v>
      </c>
      <c r="E388" s="6" t="s">
        <v>19</v>
      </c>
      <c r="F388" s="48">
        <v>1.12930906451169E-2</v>
      </c>
      <c r="G388" s="8">
        <v>90</v>
      </c>
      <c r="H388" s="9">
        <v>1</v>
      </c>
      <c r="I388" s="40">
        <v>0</v>
      </c>
      <c r="J388" s="7">
        <v>0</v>
      </c>
      <c r="K388" s="9">
        <v>1</v>
      </c>
      <c r="L388" s="39">
        <v>1</v>
      </c>
      <c r="M388" s="47">
        <v>0</v>
      </c>
      <c r="N388" s="17">
        <v>0.205590368356526</v>
      </c>
      <c r="O388" s="7">
        <f>Q388/P388/N388</f>
        <v>47.636719618242651</v>
      </c>
      <c r="P388" s="7">
        <v>1.8534010077192187</v>
      </c>
      <c r="Q388" s="33">
        <v>18.151562138924795</v>
      </c>
      <c r="R388" s="41" t="s">
        <v>1675</v>
      </c>
      <c r="S388" s="33" t="s">
        <v>1675</v>
      </c>
      <c r="T388" s="45" t="s">
        <v>1677</v>
      </c>
      <c r="U388" s="55">
        <f>RANK(Q388,$Q$5:$Q$3209,0)</f>
        <v>384</v>
      </c>
      <c r="V388" s="55">
        <f>RANK(W388,$W$5:$W$3209,0)</f>
        <v>317</v>
      </c>
      <c r="W388" s="55">
        <f>N388*O388</f>
        <v>9.7936507336110559</v>
      </c>
      <c r="X388" s="1">
        <f t="shared" si="5"/>
        <v>3169.8090742899371</v>
      </c>
    </row>
    <row r="389" spans="3:24" x14ac:dyDescent="0.25">
      <c r="C389" s="19" t="s">
        <v>2053</v>
      </c>
      <c r="D389" s="6" t="s">
        <v>940</v>
      </c>
      <c r="E389" s="6" t="s">
        <v>126</v>
      </c>
      <c r="F389" s="48">
        <v>26.1508019825798</v>
      </c>
      <c r="G389" s="8">
        <v>58.877967376044701</v>
      </c>
      <c r="H389" s="9">
        <v>0.76145236373299496</v>
      </c>
      <c r="I389" s="40">
        <v>2</v>
      </c>
      <c r="J389" s="7">
        <v>13</v>
      </c>
      <c r="K389" s="9">
        <v>0.95279834060291302</v>
      </c>
      <c r="L389" s="39">
        <v>0</v>
      </c>
      <c r="M389" s="47">
        <v>0</v>
      </c>
      <c r="N389" s="17">
        <v>0.125992810159746</v>
      </c>
      <c r="O389" s="7">
        <f>Q389/P389/N389</f>
        <v>65.391231023531006</v>
      </c>
      <c r="P389" s="7">
        <v>2.1910617699252368</v>
      </c>
      <c r="Q389" s="33">
        <v>18.051774391205097</v>
      </c>
      <c r="R389" s="41" t="s">
        <v>1675</v>
      </c>
      <c r="S389" s="33" t="s">
        <v>1675</v>
      </c>
      <c r="T389" s="45" t="s">
        <v>1677</v>
      </c>
      <c r="U389" s="55">
        <f>RANK(Q389,$Q$5:$Q$3209,0)</f>
        <v>385</v>
      </c>
      <c r="V389" s="55">
        <f>RANK(W389,$W$5:$W$3209,0)</f>
        <v>356</v>
      </c>
      <c r="W389" s="55">
        <f>N389*O389</f>
        <v>8.238824956459835</v>
      </c>
      <c r="X389" s="1">
        <f t="shared" si="5"/>
        <v>3151.6575121510123</v>
      </c>
    </row>
    <row r="390" spans="3:24" x14ac:dyDescent="0.25">
      <c r="C390" s="19" t="s">
        <v>2054</v>
      </c>
      <c r="D390" s="6" t="s">
        <v>1881</v>
      </c>
      <c r="E390" s="6" t="s">
        <v>27</v>
      </c>
      <c r="F390" s="48">
        <v>2.54492993861968</v>
      </c>
      <c r="G390" s="8">
        <v>35.783668042907699</v>
      </c>
      <c r="H390" s="9">
        <v>0.49532309824765602</v>
      </c>
      <c r="I390" s="40">
        <v>3</v>
      </c>
      <c r="J390" s="7">
        <v>0</v>
      </c>
      <c r="K390" s="9">
        <v>1</v>
      </c>
      <c r="L390" s="39">
        <v>1</v>
      </c>
      <c r="M390" s="47">
        <v>0</v>
      </c>
      <c r="N390" s="17">
        <v>0.122840938924132</v>
      </c>
      <c r="O390" s="7">
        <f>Q390/P390/N390</f>
        <v>47.636719618242658</v>
      </c>
      <c r="P390" s="7">
        <v>3.0798171855188023</v>
      </c>
      <c r="Q390" s="33">
        <v>18.022287462029137</v>
      </c>
      <c r="R390" s="41" t="s">
        <v>1675</v>
      </c>
      <c r="S390" s="33" t="s">
        <v>1675</v>
      </c>
      <c r="T390" s="45" t="s">
        <v>1675</v>
      </c>
      <c r="U390" s="55">
        <f>RANK(Q390,$Q$5:$Q$3209,0)</f>
        <v>386</v>
      </c>
      <c r="V390" s="55">
        <f>RANK(W390,$W$5:$W$3209,0)</f>
        <v>402</v>
      </c>
      <c r="W390" s="55">
        <f>N390*O390</f>
        <v>5.8517393651705474</v>
      </c>
      <c r="X390" s="1">
        <f t="shared" si="5"/>
        <v>3133.6057377598072</v>
      </c>
    </row>
    <row r="391" spans="3:24" x14ac:dyDescent="0.25">
      <c r="C391" s="19" t="s">
        <v>2055</v>
      </c>
      <c r="D391" s="6" t="s">
        <v>211</v>
      </c>
      <c r="E391" s="6" t="s">
        <v>39</v>
      </c>
      <c r="F391" s="48">
        <v>9.1588568508257602</v>
      </c>
      <c r="G391" s="8">
        <v>98</v>
      </c>
      <c r="H391" s="9">
        <v>0.999999999999999</v>
      </c>
      <c r="I391" s="40">
        <v>4</v>
      </c>
      <c r="J391" s="7">
        <v>1</v>
      </c>
      <c r="K391" s="9">
        <v>1</v>
      </c>
      <c r="L391" s="39">
        <v>0.123402400757641</v>
      </c>
      <c r="M391" s="47">
        <v>0</v>
      </c>
      <c r="N391" s="17">
        <v>0.10743598622223099</v>
      </c>
      <c r="O391" s="7">
        <f>Q391/P391/N391</f>
        <v>102.13894746300707</v>
      </c>
      <c r="P391" s="7">
        <v>1.6390329705859032</v>
      </c>
      <c r="Q391" s="33">
        <v>17.985762026744869</v>
      </c>
      <c r="R391" s="41" t="s">
        <v>1675</v>
      </c>
      <c r="S391" s="33" t="s">
        <v>1675</v>
      </c>
      <c r="T391" s="45" t="s">
        <v>1677</v>
      </c>
      <c r="U391" s="55">
        <f>RANK(Q391,$Q$5:$Q$3209,0)</f>
        <v>387</v>
      </c>
      <c r="V391" s="55">
        <f>RANK(W391,$W$5:$W$3209,0)</f>
        <v>297</v>
      </c>
      <c r="W391" s="55">
        <f>N391*O391</f>
        <v>10.973398552388803</v>
      </c>
      <c r="X391" s="1">
        <f t="shared" si="5"/>
        <v>3115.5834502977782</v>
      </c>
    </row>
    <row r="392" spans="3:24" x14ac:dyDescent="0.25">
      <c r="C392" s="19" t="s">
        <v>2056</v>
      </c>
      <c r="D392" s="6" t="s">
        <v>305</v>
      </c>
      <c r="E392" s="6" t="s">
        <v>126</v>
      </c>
      <c r="F392" s="48">
        <v>10.706968430365881</v>
      </c>
      <c r="G392" s="8">
        <v>66.220991676450595</v>
      </c>
      <c r="H392" s="9">
        <v>0.86490863495956805</v>
      </c>
      <c r="I392" s="40">
        <v>3</v>
      </c>
      <c r="J392" s="7">
        <v>11</v>
      </c>
      <c r="K392" s="9">
        <v>1.00000000000001</v>
      </c>
      <c r="L392" s="39">
        <v>3.5670550041318201E-2</v>
      </c>
      <c r="M392" s="47">
        <v>1</v>
      </c>
      <c r="N392" s="17">
        <v>7.4055984658459903E-2</v>
      </c>
      <c r="O392" s="7">
        <f>Q392/P392/N392</f>
        <v>65.391231023531006</v>
      </c>
      <c r="P392" s="7">
        <v>3.6624644013026142</v>
      </c>
      <c r="Q392" s="33">
        <v>17.735894064728189</v>
      </c>
      <c r="R392" s="38" t="s">
        <v>1675</v>
      </c>
      <c r="S392" s="33" t="s">
        <v>1675</v>
      </c>
      <c r="T392" s="45" t="s">
        <v>1675</v>
      </c>
      <c r="U392" s="55">
        <f>RANK(Q392,$Q$5:$Q$3209,0)</f>
        <v>388</v>
      </c>
      <c r="V392" s="55">
        <f>RANK(W392,$W$5:$W$3209,0)</f>
        <v>434</v>
      </c>
      <c r="W392" s="55">
        <f>N392*O392</f>
        <v>4.8426120014764198</v>
      </c>
      <c r="X392" s="1">
        <f t="shared" ref="X392:X455" si="6">X391-Q391</f>
        <v>3097.5976882710333</v>
      </c>
    </row>
    <row r="393" spans="3:24" x14ac:dyDescent="0.25">
      <c r="C393" s="19" t="s">
        <v>2057</v>
      </c>
      <c r="D393" s="6" t="s">
        <v>1881</v>
      </c>
      <c r="E393" s="6" t="s">
        <v>27</v>
      </c>
      <c r="F393" s="48">
        <v>14.684369215109259</v>
      </c>
      <c r="G393" s="8">
        <v>28.407111349669101</v>
      </c>
      <c r="H393" s="9">
        <v>0.32643840484832498</v>
      </c>
      <c r="I393" s="40">
        <v>18</v>
      </c>
      <c r="J393" s="7">
        <v>2</v>
      </c>
      <c r="K393" s="9">
        <v>1</v>
      </c>
      <c r="L393" s="39">
        <v>0.99932224841344097</v>
      </c>
      <c r="M393" s="47">
        <v>1</v>
      </c>
      <c r="N393" s="17">
        <v>0.20070008990177801</v>
      </c>
      <c r="O393" s="7">
        <f>Q393/P393/N393</f>
        <v>26.553376868630981</v>
      </c>
      <c r="P393" s="7">
        <v>3.3008505340539656</v>
      </c>
      <c r="Q393" s="33">
        <v>17.591107633080295</v>
      </c>
      <c r="R393" s="41" t="s">
        <v>1675</v>
      </c>
      <c r="S393" s="33" t="s">
        <v>1675</v>
      </c>
      <c r="T393" s="45" t="s">
        <v>1675</v>
      </c>
      <c r="U393" s="55">
        <f>RANK(Q393,$Q$5:$Q$3209,0)</f>
        <v>389</v>
      </c>
      <c r="V393" s="55">
        <f>RANK(W393,$W$5:$W$3209,0)</f>
        <v>418</v>
      </c>
      <c r="W393" s="55">
        <f>N393*O393</f>
        <v>5.3292651247300302</v>
      </c>
      <c r="X393" s="1">
        <f t="shared" si="6"/>
        <v>3079.8617942063051</v>
      </c>
    </row>
    <row r="394" spans="3:24" x14ac:dyDescent="0.25">
      <c r="C394" s="19" t="s">
        <v>2058</v>
      </c>
      <c r="D394" s="6" t="s">
        <v>79</v>
      </c>
      <c r="E394" s="6" t="s">
        <v>12</v>
      </c>
      <c r="F394" s="48">
        <v>2.0485028540553398</v>
      </c>
      <c r="G394" s="8">
        <v>88.155910194030398</v>
      </c>
      <c r="H394" s="9">
        <v>0.93934681869607795</v>
      </c>
      <c r="I394" s="40">
        <v>0</v>
      </c>
      <c r="J394" s="7">
        <v>0</v>
      </c>
      <c r="K394" s="9">
        <v>0.12300983713465601</v>
      </c>
      <c r="L394" s="39">
        <v>1</v>
      </c>
      <c r="M394" s="47">
        <v>0</v>
      </c>
      <c r="N394" s="17">
        <v>0.116487159079371</v>
      </c>
      <c r="O394" s="7">
        <f>Q394/P394/N394</f>
        <v>47.636719618242658</v>
      </c>
      <c r="P394" s="7">
        <v>3.1658199207743825</v>
      </c>
      <c r="Q394" s="33">
        <v>17.56734411564365</v>
      </c>
      <c r="R394" s="41" t="s">
        <v>1675</v>
      </c>
      <c r="S394" s="33" t="s">
        <v>1675</v>
      </c>
      <c r="T394" s="45" t="s">
        <v>1675</v>
      </c>
      <c r="U394" s="55">
        <f>RANK(Q394,$Q$5:$Q$3209,0)</f>
        <v>390</v>
      </c>
      <c r="V394" s="55">
        <f>RANK(W394,$W$5:$W$3209,0)</f>
        <v>412</v>
      </c>
      <c r="W394" s="55">
        <f>N394*O394</f>
        <v>5.5490661361896256</v>
      </c>
      <c r="X394" s="1">
        <f t="shared" si="6"/>
        <v>3062.2706865732248</v>
      </c>
    </row>
    <row r="395" spans="3:24" x14ac:dyDescent="0.25">
      <c r="C395" s="19" t="s">
        <v>2059</v>
      </c>
      <c r="D395" s="6" t="s">
        <v>111</v>
      </c>
      <c r="E395" s="6" t="s">
        <v>48</v>
      </c>
      <c r="F395" s="48">
        <v>7.9229891234873104</v>
      </c>
      <c r="G395" s="8">
        <v>73.306518723474099</v>
      </c>
      <c r="H395" s="9">
        <v>0.51903068866892499</v>
      </c>
      <c r="I395" s="40">
        <v>0</v>
      </c>
      <c r="J395" s="7">
        <v>2</v>
      </c>
      <c r="K395" s="9">
        <v>1</v>
      </c>
      <c r="L395" s="39">
        <v>1</v>
      </c>
      <c r="M395" s="47">
        <v>0</v>
      </c>
      <c r="N395" s="17">
        <v>0.15613427597215801</v>
      </c>
      <c r="O395" s="7">
        <f>Q395/P395/N395</f>
        <v>35.326276690591058</v>
      </c>
      <c r="P395" s="7">
        <v>3.1822385470775263</v>
      </c>
      <c r="Q395" s="33">
        <v>17.552090601429377</v>
      </c>
      <c r="R395" s="41" t="s">
        <v>1675</v>
      </c>
      <c r="S395" s="33" t="s">
        <v>1675</v>
      </c>
      <c r="T395" s="45" t="s">
        <v>1675</v>
      </c>
      <c r="U395" s="55">
        <f>RANK(Q395,$Q$5:$Q$3209,0)</f>
        <v>391</v>
      </c>
      <c r="V395" s="55">
        <f>RANK(W395,$W$5:$W$3209,0)</f>
        <v>413</v>
      </c>
      <c r="W395" s="55">
        <f>N395*O395</f>
        <v>5.5156426338775573</v>
      </c>
      <c r="X395" s="1">
        <f t="shared" si="6"/>
        <v>3044.7033424575811</v>
      </c>
    </row>
    <row r="396" spans="3:24" x14ac:dyDescent="0.25">
      <c r="C396" s="19" t="s">
        <v>2060</v>
      </c>
      <c r="D396" s="6" t="s">
        <v>184</v>
      </c>
      <c r="E396" s="6" t="s">
        <v>27</v>
      </c>
      <c r="F396" s="48">
        <v>4.9849021649609204</v>
      </c>
      <c r="G396" s="8">
        <v>57.146998745237099</v>
      </c>
      <c r="H396" s="9">
        <v>0.56278463093458697</v>
      </c>
      <c r="I396" s="40">
        <v>17</v>
      </c>
      <c r="J396" s="7">
        <v>4</v>
      </c>
      <c r="K396" s="9">
        <v>1</v>
      </c>
      <c r="L396" s="39">
        <v>1</v>
      </c>
      <c r="M396" s="47">
        <v>0</v>
      </c>
      <c r="N396" s="17">
        <v>0.22660533949897199</v>
      </c>
      <c r="O396" s="7">
        <f>Q396/P396/N396</f>
        <v>19.997911461310199</v>
      </c>
      <c r="P396" s="7">
        <v>3.8168351278604558</v>
      </c>
      <c r="Q396" s="33">
        <v>17.296497990308133</v>
      </c>
      <c r="R396" s="41" t="s">
        <v>1675</v>
      </c>
      <c r="S396" s="33" t="s">
        <v>1675</v>
      </c>
      <c r="T396" s="45" t="s">
        <v>1675</v>
      </c>
      <c r="U396" s="55">
        <f>RANK(Q396,$Q$5:$Q$3209,0)</f>
        <v>392</v>
      </c>
      <c r="V396" s="55">
        <f>RANK(W396,$W$5:$W$3209,0)</f>
        <v>456</v>
      </c>
      <c r="W396" s="55">
        <f>N396*O396</f>
        <v>4.5316335159605812</v>
      </c>
      <c r="X396" s="1">
        <f t="shared" si="6"/>
        <v>3027.1512518561517</v>
      </c>
    </row>
    <row r="397" spans="3:24" x14ac:dyDescent="0.25">
      <c r="C397" s="19" t="s">
        <v>2061</v>
      </c>
      <c r="D397" s="6" t="s">
        <v>29</v>
      </c>
      <c r="E397" s="6" t="s">
        <v>28</v>
      </c>
      <c r="F397" s="48">
        <v>3.7722464549675809</v>
      </c>
      <c r="G397" s="8">
        <v>56.285552710382397</v>
      </c>
      <c r="H397" s="9">
        <v>0.79830319891028301</v>
      </c>
      <c r="I397" s="40">
        <v>3</v>
      </c>
      <c r="J397" s="7">
        <v>6</v>
      </c>
      <c r="K397" s="9">
        <v>0.79046761776449004</v>
      </c>
      <c r="L397" s="39">
        <v>0.929814583818518</v>
      </c>
      <c r="M397" s="47">
        <v>1</v>
      </c>
      <c r="N397" s="17">
        <v>0.145051117983031</v>
      </c>
      <c r="O397" s="7">
        <f>Q397/P397/N397</f>
        <v>47.636719618242658</v>
      </c>
      <c r="P397" s="7">
        <v>2.5024950247912985</v>
      </c>
      <c r="Q397" s="33">
        <v>17.291638615274604</v>
      </c>
      <c r="R397" s="41" t="s">
        <v>1675</v>
      </c>
      <c r="S397" s="33" t="s">
        <v>1675</v>
      </c>
      <c r="T397" s="45" t="s">
        <v>1676</v>
      </c>
      <c r="U397" s="55">
        <f>RANK(Q397,$Q$5:$Q$3209,0)</f>
        <v>393</v>
      </c>
      <c r="V397" s="55">
        <f>RANK(W397,$W$5:$W$3209,0)</f>
        <v>382</v>
      </c>
      <c r="W397" s="55">
        <f>N397*O397</f>
        <v>6.9097594376702833</v>
      </c>
      <c r="X397" s="1">
        <f t="shared" si="6"/>
        <v>3009.8547538658436</v>
      </c>
    </row>
    <row r="398" spans="3:24" x14ac:dyDescent="0.25">
      <c r="C398" s="19" t="s">
        <v>2062</v>
      </c>
      <c r="D398" s="6" t="s">
        <v>783</v>
      </c>
      <c r="E398" s="6" t="s">
        <v>16</v>
      </c>
      <c r="F398" s="48">
        <v>0.38010729386642561</v>
      </c>
      <c r="G398" s="8">
        <v>59.001309083289001</v>
      </c>
      <c r="H398" s="9">
        <v>0.92980150152131802</v>
      </c>
      <c r="I398" s="40">
        <v>0</v>
      </c>
      <c r="J398" s="7">
        <v>0</v>
      </c>
      <c r="K398" s="9">
        <v>0.33168646387278899</v>
      </c>
      <c r="L398" s="39">
        <v>0.96594235703530096</v>
      </c>
      <c r="M398" s="47">
        <v>0</v>
      </c>
      <c r="N398" s="17">
        <v>8.7307522452984995E-2</v>
      </c>
      <c r="O398" s="7">
        <f>Q398/P398/N398</f>
        <v>65.391231023531006</v>
      </c>
      <c r="P398" s="7">
        <v>3.0192968601481325</v>
      </c>
      <c r="Q398" s="33">
        <v>17.237607711528629</v>
      </c>
      <c r="R398" s="38" t="s">
        <v>1675</v>
      </c>
      <c r="S398" s="33" t="s">
        <v>1675</v>
      </c>
      <c r="T398" s="45" t="s">
        <v>1676</v>
      </c>
      <c r="U398" s="55">
        <f>RANK(Q398,$Q$5:$Q$3209,0)</f>
        <v>394</v>
      </c>
      <c r="V398" s="55">
        <f>RANK(W398,$W$5:$W$3209,0)</f>
        <v>409</v>
      </c>
      <c r="W398" s="55">
        <f>N398*O398</f>
        <v>5.7091463708152626</v>
      </c>
      <c r="X398" s="1">
        <f t="shared" si="6"/>
        <v>2992.5631152505689</v>
      </c>
    </row>
    <row r="399" spans="3:24" x14ac:dyDescent="0.25">
      <c r="C399" s="19" t="s">
        <v>2063</v>
      </c>
      <c r="D399" s="6" t="s">
        <v>164</v>
      </c>
      <c r="E399" s="6" t="s">
        <v>22</v>
      </c>
      <c r="F399" s="48">
        <v>5.4625054591286304</v>
      </c>
      <c r="G399" s="8">
        <v>75.743380166552399</v>
      </c>
      <c r="H399" s="9">
        <v>2.89165641328849E-2</v>
      </c>
      <c r="I399" s="40">
        <v>0</v>
      </c>
      <c r="J399" s="7">
        <v>3</v>
      </c>
      <c r="K399" s="9">
        <v>1</v>
      </c>
      <c r="L399" s="39">
        <v>1</v>
      </c>
      <c r="M399" s="47">
        <v>0</v>
      </c>
      <c r="N399" s="17">
        <v>0.10086539548043599</v>
      </c>
      <c r="O399" s="7">
        <f>Q399/P399/N399</f>
        <v>47.636719618242658</v>
      </c>
      <c r="P399" s="7">
        <v>3.5168006339076894</v>
      </c>
      <c r="Q399" s="33">
        <v>16.897863281027195</v>
      </c>
      <c r="R399" s="41" t="s">
        <v>1675</v>
      </c>
      <c r="S399" s="33" t="s">
        <v>1675</v>
      </c>
      <c r="T399" s="45" t="s">
        <v>1675</v>
      </c>
      <c r="U399" s="55">
        <f>RANK(Q399,$Q$5:$Q$3209,0)</f>
        <v>395</v>
      </c>
      <c r="V399" s="55">
        <f>RANK(W399,$W$5:$W$3209,0)</f>
        <v>438</v>
      </c>
      <c r="W399" s="55">
        <f>N399*O399</f>
        <v>4.8048965636846894</v>
      </c>
      <c r="X399" s="1">
        <f t="shared" si="6"/>
        <v>2975.3255075390402</v>
      </c>
    </row>
    <row r="400" spans="3:24" x14ac:dyDescent="0.25">
      <c r="C400" s="19" t="s">
        <v>2064</v>
      </c>
      <c r="D400" s="6" t="s">
        <v>693</v>
      </c>
      <c r="E400" s="6" t="s">
        <v>144</v>
      </c>
      <c r="F400" s="48">
        <v>1.3049023827272199</v>
      </c>
      <c r="G400" s="8">
        <v>10</v>
      </c>
      <c r="H400" s="9">
        <v>0.98103905839240302</v>
      </c>
      <c r="I400" s="40">
        <v>3</v>
      </c>
      <c r="J400" s="7">
        <v>0</v>
      </c>
      <c r="K400" s="9">
        <v>1</v>
      </c>
      <c r="L400" s="39">
        <v>1</v>
      </c>
      <c r="M400" s="47">
        <v>0</v>
      </c>
      <c r="N400" s="17">
        <v>0.14914024620652899</v>
      </c>
      <c r="O400" s="7">
        <f>Q400/P400/N400</f>
        <v>26.553376868630977</v>
      </c>
      <c r="P400" s="7">
        <v>4.2298785077630887</v>
      </c>
      <c r="Q400" s="33">
        <v>16.751068272101854</v>
      </c>
      <c r="R400" s="41" t="s">
        <v>1675</v>
      </c>
      <c r="S400" s="33" t="s">
        <v>1675</v>
      </c>
      <c r="T400" s="45" t="s">
        <v>1675</v>
      </c>
      <c r="U400" s="55">
        <f>RANK(Q400,$Q$5:$Q$3209,0)</f>
        <v>396</v>
      </c>
      <c r="V400" s="55">
        <f>RANK(W400,$W$5:$W$3209,0)</f>
        <v>480</v>
      </c>
      <c r="W400" s="55">
        <f>N400*O400</f>
        <v>3.9601771638023759</v>
      </c>
      <c r="X400" s="1">
        <f t="shared" si="6"/>
        <v>2958.4276442580131</v>
      </c>
    </row>
    <row r="401" spans="3:24" x14ac:dyDescent="0.25">
      <c r="C401" s="19" t="s">
        <v>2065</v>
      </c>
      <c r="D401" s="6" t="s">
        <v>33</v>
      </c>
      <c r="E401" s="6" t="s">
        <v>19</v>
      </c>
      <c r="F401" s="48">
        <v>2.63271634884949</v>
      </c>
      <c r="G401" s="8">
        <v>49.960994992694701</v>
      </c>
      <c r="H401" s="9">
        <v>0.28630449295420601</v>
      </c>
      <c r="I401" s="40">
        <v>14</v>
      </c>
      <c r="J401" s="7">
        <v>1</v>
      </c>
      <c r="K401" s="9">
        <v>1</v>
      </c>
      <c r="L401" s="39">
        <v>1</v>
      </c>
      <c r="M401" s="47">
        <v>0</v>
      </c>
      <c r="N401" s="17">
        <v>0.18633637968992001</v>
      </c>
      <c r="O401" s="7">
        <f>Q401/P401/N401</f>
        <v>26.553376868630973</v>
      </c>
      <c r="P401" s="7">
        <v>3.3089216950475273</v>
      </c>
      <c r="Q401" s="33">
        <v>16.372081676078206</v>
      </c>
      <c r="R401" s="41" t="s">
        <v>1675</v>
      </c>
      <c r="S401" s="33" t="s">
        <v>1675</v>
      </c>
      <c r="T401" s="45" t="s">
        <v>1675</v>
      </c>
      <c r="U401" s="55">
        <f>RANK(Q401,$Q$5:$Q$3209,0)</f>
        <v>397</v>
      </c>
      <c r="V401" s="55">
        <f>RANK(W401,$W$5:$W$3209,0)</f>
        <v>432</v>
      </c>
      <c r="W401" s="55">
        <f>N401*O401</f>
        <v>4.9478601142427605</v>
      </c>
      <c r="X401" s="1">
        <f t="shared" si="6"/>
        <v>2941.6765759859113</v>
      </c>
    </row>
    <row r="402" spans="3:24" x14ac:dyDescent="0.25">
      <c r="C402" s="19" t="s">
        <v>2066</v>
      </c>
      <c r="D402" s="6" t="s">
        <v>569</v>
      </c>
      <c r="E402" s="6" t="s">
        <v>16</v>
      </c>
      <c r="F402" s="48">
        <v>10.569985627230839</v>
      </c>
      <c r="G402" s="8">
        <v>94.899747107764199</v>
      </c>
      <c r="H402" s="9">
        <v>0.90227152850330095</v>
      </c>
      <c r="I402" s="40">
        <v>5</v>
      </c>
      <c r="J402" s="7">
        <v>11</v>
      </c>
      <c r="K402" s="9">
        <v>1</v>
      </c>
      <c r="L402" s="39">
        <v>0.60374710133584397</v>
      </c>
      <c r="M402" s="47">
        <v>0</v>
      </c>
      <c r="N402" s="17">
        <v>0.148360860159722</v>
      </c>
      <c r="O402" s="7">
        <f>Q402/P402/N402</f>
        <v>85.451113995755804</v>
      </c>
      <c r="P402" s="7">
        <v>1.2808488529296918</v>
      </c>
      <c r="Q402" s="33">
        <v>16.238090409299978</v>
      </c>
      <c r="R402" s="41" t="s">
        <v>1675</v>
      </c>
      <c r="S402" s="33" t="s">
        <v>1675</v>
      </c>
      <c r="T402" s="45" t="s">
        <v>1677</v>
      </c>
      <c r="U402" s="55">
        <f>RANK(Q402,$Q$5:$Q$3209,0)</f>
        <v>398</v>
      </c>
      <c r="V402" s="55">
        <f>RANK(W402,$W$5:$W$3209,0)</f>
        <v>258</v>
      </c>
      <c r="W402" s="55">
        <f>N402*O402</f>
        <v>12.67760077401679</v>
      </c>
      <c r="X402" s="1">
        <f t="shared" si="6"/>
        <v>2925.304494309833</v>
      </c>
    </row>
    <row r="403" spans="3:24" x14ac:dyDescent="0.25">
      <c r="C403" s="19" t="s">
        <v>2067</v>
      </c>
      <c r="D403" s="6" t="s">
        <v>247</v>
      </c>
      <c r="E403" s="6" t="s">
        <v>27</v>
      </c>
      <c r="F403" s="48">
        <v>4.8416103228248604</v>
      </c>
      <c r="G403" s="8">
        <v>80.234004354690995</v>
      </c>
      <c r="H403" s="9">
        <v>0.201456109748196</v>
      </c>
      <c r="I403" s="40">
        <v>9</v>
      </c>
      <c r="J403" s="7">
        <v>2</v>
      </c>
      <c r="K403" s="9">
        <v>1</v>
      </c>
      <c r="L403" s="39">
        <v>1</v>
      </c>
      <c r="M403" s="47">
        <v>0</v>
      </c>
      <c r="N403" s="17">
        <v>0.14395445459214701</v>
      </c>
      <c r="O403" s="7">
        <f>Q403/P403/N403</f>
        <v>65.391231023531006</v>
      </c>
      <c r="P403" s="7">
        <v>1.7174389442035429</v>
      </c>
      <c r="Q403" s="33">
        <v>16.166869337390903</v>
      </c>
      <c r="R403" s="41" t="s">
        <v>1675</v>
      </c>
      <c r="S403" s="33" t="s">
        <v>1675</v>
      </c>
      <c r="T403" s="45" t="s">
        <v>1677</v>
      </c>
      <c r="U403" s="55">
        <f>RANK(Q403,$Q$5:$Q$3209,0)</f>
        <v>399</v>
      </c>
      <c r="V403" s="55">
        <f>RANK(W403,$W$5:$W$3209,0)</f>
        <v>328</v>
      </c>
      <c r="W403" s="55">
        <f>N403*O403</f>
        <v>9.4133589971014882</v>
      </c>
      <c r="X403" s="1">
        <f t="shared" si="6"/>
        <v>2909.0664039005328</v>
      </c>
    </row>
    <row r="404" spans="3:24" x14ac:dyDescent="0.25">
      <c r="C404" s="19" t="s">
        <v>2068</v>
      </c>
      <c r="D404" s="6" t="s">
        <v>771</v>
      </c>
      <c r="E404" s="6" t="s">
        <v>19</v>
      </c>
      <c r="F404" s="48">
        <v>13.33858498380992</v>
      </c>
      <c r="G404" s="8">
        <v>23.4287149177778</v>
      </c>
      <c r="H404" s="9">
        <v>0.85184808961232406</v>
      </c>
      <c r="I404" s="40">
        <v>3</v>
      </c>
      <c r="J404" s="7">
        <v>22</v>
      </c>
      <c r="K404" s="9">
        <v>1</v>
      </c>
      <c r="L404" s="39">
        <v>0.847346339343372</v>
      </c>
      <c r="M404" s="47">
        <v>0</v>
      </c>
      <c r="N404" s="17">
        <v>0.24187127772563499</v>
      </c>
      <c r="O404" s="7">
        <f>Q404/P404/N404</f>
        <v>26.553376868630977</v>
      </c>
      <c r="P404" s="7">
        <v>2.5097071926530283</v>
      </c>
      <c r="Q404" s="33">
        <v>16.11859241482761</v>
      </c>
      <c r="R404" s="41" t="s">
        <v>1675</v>
      </c>
      <c r="S404" s="33" t="s">
        <v>1675</v>
      </c>
      <c r="T404" s="45" t="s">
        <v>1676</v>
      </c>
      <c r="U404" s="55">
        <f>RANK(Q404,$Q$5:$Q$3209,0)</f>
        <v>400</v>
      </c>
      <c r="V404" s="55">
        <f>RANK(W404,$W$5:$W$3209,0)</f>
        <v>393</v>
      </c>
      <c r="W404" s="55">
        <f>N404*O404</f>
        <v>6.4224991911460947</v>
      </c>
      <c r="X404" s="1">
        <f t="shared" si="6"/>
        <v>2892.899534563142</v>
      </c>
    </row>
    <row r="405" spans="3:24" x14ac:dyDescent="0.25">
      <c r="C405" s="19" t="s">
        <v>2069</v>
      </c>
      <c r="D405" s="6" t="s">
        <v>269</v>
      </c>
      <c r="E405" s="6" t="s">
        <v>27</v>
      </c>
      <c r="F405" s="48">
        <v>7.1790465416016298</v>
      </c>
      <c r="G405" s="8">
        <v>20.354256990278198</v>
      </c>
      <c r="H405" s="9">
        <v>0.52806605903589998</v>
      </c>
      <c r="I405" s="40">
        <v>22</v>
      </c>
      <c r="J405" s="7">
        <v>2</v>
      </c>
      <c r="K405" s="9">
        <v>1</v>
      </c>
      <c r="L405" s="39">
        <v>1</v>
      </c>
      <c r="M405" s="47">
        <v>0</v>
      </c>
      <c r="N405" s="17">
        <v>0.16557880769179401</v>
      </c>
      <c r="O405" s="7">
        <f>Q405/P405/N405</f>
        <v>26.553376868630977</v>
      </c>
      <c r="P405" s="7">
        <v>3.6563219270610916</v>
      </c>
      <c r="Q405" s="33">
        <v>16.075664627691591</v>
      </c>
      <c r="R405" s="41" t="s">
        <v>1675</v>
      </c>
      <c r="S405" s="33" t="s">
        <v>1675</v>
      </c>
      <c r="T405" s="45" t="s">
        <v>1675</v>
      </c>
      <c r="U405" s="55">
        <f>RANK(Q405,$Q$5:$Q$3209,0)</f>
        <v>401</v>
      </c>
      <c r="V405" s="55">
        <f>RANK(W405,$W$5:$W$3209,0)</f>
        <v>463</v>
      </c>
      <c r="W405" s="55">
        <f>N405*O405</f>
        <v>4.3966764820987798</v>
      </c>
      <c r="X405" s="1">
        <f t="shared" si="6"/>
        <v>2876.7809421483144</v>
      </c>
    </row>
    <row r="406" spans="3:24" x14ac:dyDescent="0.25">
      <c r="C406" s="19" t="s">
        <v>2070</v>
      </c>
      <c r="D406" s="6" t="s">
        <v>71</v>
      </c>
      <c r="E406" s="6" t="s">
        <v>19</v>
      </c>
      <c r="F406" s="48">
        <v>2.079791866051361</v>
      </c>
      <c r="G406" s="8">
        <v>87.014915696844895</v>
      </c>
      <c r="H406" s="9">
        <v>1</v>
      </c>
      <c r="I406" s="40">
        <v>0</v>
      </c>
      <c r="J406" s="7">
        <v>1</v>
      </c>
      <c r="K406" s="9">
        <v>1</v>
      </c>
      <c r="L406" s="39">
        <v>0.836397399488224</v>
      </c>
      <c r="M406" s="47">
        <v>0</v>
      </c>
      <c r="N406" s="17">
        <v>0.165516387247617</v>
      </c>
      <c r="O406" s="7">
        <f>Q406/P406/N406</f>
        <v>47.636719618242658</v>
      </c>
      <c r="P406" s="7">
        <v>2.0189485646972343</v>
      </c>
      <c r="Q406" s="33">
        <v>15.918718410220031</v>
      </c>
      <c r="R406" s="41" t="s">
        <v>1675</v>
      </c>
      <c r="S406" s="33" t="s">
        <v>1675</v>
      </c>
      <c r="T406" s="45" t="s">
        <v>1677</v>
      </c>
      <c r="U406" s="55">
        <f>RANK(Q406,$Q$5:$Q$3209,0)</f>
        <v>402</v>
      </c>
      <c r="V406" s="55">
        <f>RANK(W406,$W$5:$W$3209,0)</f>
        <v>366</v>
      </c>
      <c r="W406" s="55">
        <f>N406*O406</f>
        <v>7.8846577315392059</v>
      </c>
      <c r="X406" s="1">
        <f t="shared" si="6"/>
        <v>2860.705277520623</v>
      </c>
    </row>
    <row r="407" spans="3:24" x14ac:dyDescent="0.25">
      <c r="C407" s="19" t="s">
        <v>2071</v>
      </c>
      <c r="D407" s="6" t="s">
        <v>1881</v>
      </c>
      <c r="E407" s="6" t="s">
        <v>27</v>
      </c>
      <c r="F407" s="48">
        <v>2.2477273655850198</v>
      </c>
      <c r="G407" s="8">
        <v>14.379659524492601</v>
      </c>
      <c r="H407" s="9">
        <v>0.26305389749897301</v>
      </c>
      <c r="I407" s="40">
        <v>9</v>
      </c>
      <c r="J407" s="7">
        <v>1</v>
      </c>
      <c r="K407" s="9">
        <v>1</v>
      </c>
      <c r="L407" s="39">
        <v>1</v>
      </c>
      <c r="M407" s="47">
        <v>0</v>
      </c>
      <c r="N407" s="17">
        <v>9.9437393815859906E-2</v>
      </c>
      <c r="O407" s="7">
        <f>Q407/P407/N407</f>
        <v>47.636719618242658</v>
      </c>
      <c r="P407" s="7">
        <v>3.3437086752353165</v>
      </c>
      <c r="Q407" s="33">
        <v>15.838717488001363</v>
      </c>
      <c r="R407" s="41" t="s">
        <v>1675</v>
      </c>
      <c r="S407" s="33" t="s">
        <v>1675</v>
      </c>
      <c r="T407" s="45" t="s">
        <v>1675</v>
      </c>
      <c r="U407" s="55">
        <f>RANK(Q407,$Q$5:$Q$3209,0)</f>
        <v>403</v>
      </c>
      <c r="V407" s="55">
        <f>RANK(W407,$W$5:$W$3209,0)</f>
        <v>443</v>
      </c>
      <c r="W407" s="55">
        <f>N407*O407</f>
        <v>4.7368712487748947</v>
      </c>
      <c r="X407" s="1">
        <f t="shared" si="6"/>
        <v>2844.7865591104028</v>
      </c>
    </row>
    <row r="408" spans="3:24" x14ac:dyDescent="0.25">
      <c r="C408" s="19" t="s">
        <v>2072</v>
      </c>
      <c r="D408" s="6" t="s">
        <v>455</v>
      </c>
      <c r="E408" s="6" t="s">
        <v>90</v>
      </c>
      <c r="F408" s="48">
        <v>6.3491346424456401</v>
      </c>
      <c r="G408" s="8">
        <v>97.312316926851096</v>
      </c>
      <c r="H408" s="9">
        <v>4.4729123412316302E-4</v>
      </c>
      <c r="I408" s="40">
        <v>0</v>
      </c>
      <c r="J408" s="7">
        <v>2</v>
      </c>
      <c r="K408" s="9">
        <v>1</v>
      </c>
      <c r="L408" s="39">
        <v>1</v>
      </c>
      <c r="M408" s="47">
        <v>0</v>
      </c>
      <c r="N408" s="17">
        <v>0.11060540179032199</v>
      </c>
      <c r="O408" s="7">
        <f>Q408/P408/N408</f>
        <v>85.451113995755804</v>
      </c>
      <c r="P408" s="7">
        <v>1.6702753705392435</v>
      </c>
      <c r="Q408" s="33">
        <v>15.786365135542079</v>
      </c>
      <c r="R408" s="41" t="s">
        <v>1675</v>
      </c>
      <c r="S408" s="33" t="s">
        <v>1675</v>
      </c>
      <c r="T408" s="45" t="s">
        <v>1677</v>
      </c>
      <c r="U408" s="55">
        <f>RANK(Q408,$Q$5:$Q$3209,0)</f>
        <v>404</v>
      </c>
      <c r="V408" s="55">
        <f>RANK(W408,$W$5:$W$3209,0)</f>
        <v>326</v>
      </c>
      <c r="W408" s="55">
        <f>N408*O408</f>
        <v>9.4513547969311773</v>
      </c>
      <c r="X408" s="1">
        <f t="shared" si="6"/>
        <v>2828.9478416224015</v>
      </c>
    </row>
    <row r="409" spans="3:24" x14ac:dyDescent="0.25">
      <c r="C409" s="19" t="s">
        <v>2073</v>
      </c>
      <c r="D409" s="6" t="s">
        <v>1881</v>
      </c>
      <c r="E409" s="6" t="s">
        <v>27</v>
      </c>
      <c r="F409" s="48">
        <v>10.585479683072901</v>
      </c>
      <c r="G409" s="8">
        <v>11.8483510399933</v>
      </c>
      <c r="H409" s="9">
        <v>0.44341404968418102</v>
      </c>
      <c r="I409" s="40">
        <v>15</v>
      </c>
      <c r="J409" s="7">
        <v>5</v>
      </c>
      <c r="K409" s="9">
        <v>1</v>
      </c>
      <c r="L409" s="39">
        <v>1</v>
      </c>
      <c r="M409" s="47">
        <v>1</v>
      </c>
      <c r="N409" s="17">
        <v>0.181251563609581</v>
      </c>
      <c r="O409" s="7">
        <f>Q409/P409/N409</f>
        <v>26.553376868630981</v>
      </c>
      <c r="P409" s="7">
        <v>3.2767246830044758</v>
      </c>
      <c r="Q409" s="33">
        <v>15.770355150921818</v>
      </c>
      <c r="R409" s="41" t="s">
        <v>1675</v>
      </c>
      <c r="S409" s="33" t="s">
        <v>1675</v>
      </c>
      <c r="T409" s="45" t="s">
        <v>1675</v>
      </c>
      <c r="U409" s="55">
        <f>RANK(Q409,$Q$5:$Q$3209,0)</f>
        <v>405</v>
      </c>
      <c r="V409" s="55">
        <f>RANK(W409,$W$5:$W$3209,0)</f>
        <v>436</v>
      </c>
      <c r="W409" s="55">
        <f>N409*O409</f>
        <v>4.8128410765538447</v>
      </c>
      <c r="X409" s="1">
        <f t="shared" si="6"/>
        <v>2813.1614764868596</v>
      </c>
    </row>
    <row r="410" spans="3:24" x14ac:dyDescent="0.25">
      <c r="C410" s="19" t="s">
        <v>2074</v>
      </c>
      <c r="D410" s="6" t="s">
        <v>305</v>
      </c>
      <c r="E410" s="6" t="s">
        <v>126</v>
      </c>
      <c r="F410" s="48">
        <v>1.4478631639022952</v>
      </c>
      <c r="G410" s="8">
        <v>48.969295757456301</v>
      </c>
      <c r="H410" s="9">
        <v>1</v>
      </c>
      <c r="I410" s="40">
        <v>0</v>
      </c>
      <c r="J410" s="7">
        <v>0</v>
      </c>
      <c r="K410" s="9">
        <v>1</v>
      </c>
      <c r="L410" s="39">
        <v>0.66596878974800899</v>
      </c>
      <c r="M410" s="47">
        <v>0</v>
      </c>
      <c r="N410" s="17">
        <v>0.101860845341898</v>
      </c>
      <c r="O410" s="7">
        <f>Q410/P410/N410</f>
        <v>47.636719618242658</v>
      </c>
      <c r="P410" s="7">
        <v>3.238162881928814</v>
      </c>
      <c r="Q410" s="33">
        <v>15.712591277614825</v>
      </c>
      <c r="R410" s="41" t="s">
        <v>1675</v>
      </c>
      <c r="S410" s="33" t="s">
        <v>1675</v>
      </c>
      <c r="T410" s="45" t="s">
        <v>1675</v>
      </c>
      <c r="U410" s="55">
        <f>RANK(Q410,$Q$5:$Q$3209,0)</f>
        <v>406</v>
      </c>
      <c r="V410" s="55">
        <f>RANK(W410,$W$5:$W$3209,0)</f>
        <v>433</v>
      </c>
      <c r="W410" s="55">
        <f>N410*O410</f>
        <v>4.8523165296291735</v>
      </c>
      <c r="X410" s="1">
        <f t="shared" si="6"/>
        <v>2797.3911213359379</v>
      </c>
    </row>
    <row r="411" spans="3:24" x14ac:dyDescent="0.25">
      <c r="C411" s="19" t="s">
        <v>2075</v>
      </c>
      <c r="D411" s="6" t="s">
        <v>507</v>
      </c>
      <c r="E411" s="6" t="s">
        <v>131</v>
      </c>
      <c r="F411" s="48">
        <v>7.7428250980679101</v>
      </c>
      <c r="G411" s="8">
        <v>68.469632059611101</v>
      </c>
      <c r="H411" s="9">
        <v>0.97364153624349303</v>
      </c>
      <c r="I411" s="40">
        <v>4</v>
      </c>
      <c r="J411" s="7">
        <v>8</v>
      </c>
      <c r="K411" s="9">
        <v>1</v>
      </c>
      <c r="L411" s="39">
        <v>0.35781006500369</v>
      </c>
      <c r="M411" s="47">
        <v>0</v>
      </c>
      <c r="N411" s="17">
        <v>0.111131032205344</v>
      </c>
      <c r="O411" s="7">
        <f>Q411/P411/N411</f>
        <v>65.391231023531006</v>
      </c>
      <c r="P411" s="7">
        <v>2.1616577777920041</v>
      </c>
      <c r="Q411" s="33">
        <v>15.708756264704896</v>
      </c>
      <c r="R411" s="41" t="s">
        <v>1675</v>
      </c>
      <c r="S411" s="33" t="s">
        <v>1675</v>
      </c>
      <c r="T411" s="45" t="s">
        <v>1677</v>
      </c>
      <c r="U411" s="55">
        <f>RANK(Q411,$Q$5:$Q$3209,0)</f>
        <v>407</v>
      </c>
      <c r="V411" s="55">
        <f>RANK(W411,$W$5:$W$3209,0)</f>
        <v>377</v>
      </c>
      <c r="W411" s="55">
        <f>N411*O411</f>
        <v>7.2669950008231137</v>
      </c>
      <c r="X411" s="1">
        <f t="shared" si="6"/>
        <v>2781.6785300583228</v>
      </c>
    </row>
    <row r="412" spans="3:24" x14ac:dyDescent="0.25">
      <c r="C412" s="19" t="s">
        <v>2076</v>
      </c>
      <c r="D412" s="6" t="s">
        <v>457</v>
      </c>
      <c r="E412" s="6" t="s">
        <v>204</v>
      </c>
      <c r="F412" s="48">
        <v>0.291610308338692</v>
      </c>
      <c r="G412" s="8">
        <v>90</v>
      </c>
      <c r="H412" s="9">
        <v>1</v>
      </c>
      <c r="I412" s="40">
        <v>0</v>
      </c>
      <c r="J412" s="7">
        <v>0</v>
      </c>
      <c r="K412" s="9">
        <v>1</v>
      </c>
      <c r="L412" s="39">
        <v>1</v>
      </c>
      <c r="M412" s="47">
        <v>0</v>
      </c>
      <c r="N412" s="17">
        <v>0.205590368356526</v>
      </c>
      <c r="O412" s="7">
        <f>Q412/P412/N412</f>
        <v>47.636719618242651</v>
      </c>
      <c r="P412" s="7">
        <v>1.5754775938643688</v>
      </c>
      <c r="Q412" s="33">
        <v>15.429677292937557</v>
      </c>
      <c r="R412" s="41" t="s">
        <v>1675</v>
      </c>
      <c r="S412" s="33" t="s">
        <v>1675</v>
      </c>
      <c r="T412" s="45" t="s">
        <v>1677</v>
      </c>
      <c r="U412" s="55">
        <f>RANK(Q412,$Q$5:$Q$3209,0)</f>
        <v>408</v>
      </c>
      <c r="V412" s="55">
        <f>RANK(W412,$W$5:$W$3209,0)</f>
        <v>317</v>
      </c>
      <c r="W412" s="55">
        <f>N412*O412</f>
        <v>9.7936507336110559</v>
      </c>
      <c r="X412" s="1">
        <f t="shared" si="6"/>
        <v>2765.9697737936181</v>
      </c>
    </row>
    <row r="413" spans="3:24" x14ac:dyDescent="0.25">
      <c r="C413" s="19" t="s">
        <v>2077</v>
      </c>
      <c r="D413" s="6" t="s">
        <v>65</v>
      </c>
      <c r="E413" s="6" t="s">
        <v>22</v>
      </c>
      <c r="F413" s="48">
        <v>5.0360926997942101</v>
      </c>
      <c r="G413" s="8">
        <v>38.481145279840497</v>
      </c>
      <c r="H413" s="9">
        <v>0.22216895378261101</v>
      </c>
      <c r="I413" s="40">
        <v>5</v>
      </c>
      <c r="J413" s="7">
        <v>16</v>
      </c>
      <c r="K413" s="9">
        <v>1</v>
      </c>
      <c r="L413" s="39">
        <v>1</v>
      </c>
      <c r="M413" s="47">
        <v>0</v>
      </c>
      <c r="N413" s="17">
        <v>0.241834728969642</v>
      </c>
      <c r="O413" s="7">
        <f>Q413/P413/N413</f>
        <v>19.997911461310199</v>
      </c>
      <c r="P413" s="7">
        <v>3.1722533939943705</v>
      </c>
      <c r="Q413" s="33">
        <v>15.341618549680266</v>
      </c>
      <c r="R413" s="41" t="s">
        <v>1675</v>
      </c>
      <c r="S413" s="33" t="s">
        <v>1675</v>
      </c>
      <c r="T413" s="45" t="s">
        <v>1675</v>
      </c>
      <c r="U413" s="55">
        <f>RANK(Q413,$Q$5:$Q$3209,0)</f>
        <v>409</v>
      </c>
      <c r="V413" s="55">
        <f>RANK(W413,$W$5:$W$3209,0)</f>
        <v>435</v>
      </c>
      <c r="W413" s="55">
        <f>N413*O413</f>
        <v>4.8361894982048499</v>
      </c>
      <c r="X413" s="1">
        <f t="shared" si="6"/>
        <v>2750.5400965006806</v>
      </c>
    </row>
    <row r="414" spans="3:24" x14ac:dyDescent="0.25">
      <c r="C414" s="19" t="s">
        <v>2078</v>
      </c>
      <c r="D414" s="6" t="s">
        <v>182</v>
      </c>
      <c r="E414" s="6" t="s">
        <v>16</v>
      </c>
      <c r="F414" s="48">
        <v>9.4148675871569392</v>
      </c>
      <c r="G414" s="8">
        <v>96.743928919185393</v>
      </c>
      <c r="H414" s="9">
        <v>0.75236008073395999</v>
      </c>
      <c r="I414" s="40">
        <v>4</v>
      </c>
      <c r="J414" s="7">
        <v>3</v>
      </c>
      <c r="K414" s="9">
        <v>1</v>
      </c>
      <c r="L414" s="39">
        <v>1</v>
      </c>
      <c r="M414" s="47">
        <v>0</v>
      </c>
      <c r="N414" s="17">
        <v>0.19876490397652799</v>
      </c>
      <c r="O414" s="7">
        <f>Q414/P414/N414</f>
        <v>65.391231023531006</v>
      </c>
      <c r="P414" s="7">
        <v>1.1734669025928772</v>
      </c>
      <c r="Q414" s="33">
        <v>15.252114656898266</v>
      </c>
      <c r="R414" s="41" t="s">
        <v>1675</v>
      </c>
      <c r="S414" s="33" t="s">
        <v>1675</v>
      </c>
      <c r="T414" s="45" t="s">
        <v>1677</v>
      </c>
      <c r="U414" s="55">
        <f>RANK(Q414,$Q$5:$Q$3209,0)</f>
        <v>410</v>
      </c>
      <c r="V414" s="55">
        <f>RANK(W414,$W$5:$W$3209,0)</f>
        <v>251</v>
      </c>
      <c r="W414" s="55">
        <f>N414*O414</f>
        <v>12.997481755299098</v>
      </c>
      <c r="X414" s="1">
        <f t="shared" si="6"/>
        <v>2735.1984779510003</v>
      </c>
    </row>
    <row r="415" spans="3:24" x14ac:dyDescent="0.25">
      <c r="C415" s="19" t="s">
        <v>2079</v>
      </c>
      <c r="D415" s="6" t="s">
        <v>906</v>
      </c>
      <c r="E415" s="6" t="s">
        <v>39</v>
      </c>
      <c r="F415" s="48">
        <v>2.4338937021540401</v>
      </c>
      <c r="G415" s="8">
        <v>10</v>
      </c>
      <c r="H415" s="9">
        <v>0.32271289799550401</v>
      </c>
      <c r="I415" s="40">
        <v>5</v>
      </c>
      <c r="J415" s="7">
        <v>0</v>
      </c>
      <c r="K415" s="9">
        <v>0.489544252261428</v>
      </c>
      <c r="L415" s="39">
        <v>1</v>
      </c>
      <c r="M415" s="47">
        <v>0</v>
      </c>
      <c r="N415" s="17">
        <v>5.89829337584847E-2</v>
      </c>
      <c r="O415" s="7">
        <f>Q415/P415/N415</f>
        <v>65.391231023531006</v>
      </c>
      <c r="P415" s="7">
        <v>3.9164918019119259</v>
      </c>
      <c r="Q415" s="33">
        <v>15.105778256539319</v>
      </c>
      <c r="R415" s="38" t="s">
        <v>1676</v>
      </c>
      <c r="S415" s="33" t="s">
        <v>1676</v>
      </c>
      <c r="T415" s="45" t="s">
        <v>1675</v>
      </c>
      <c r="U415" s="55">
        <f>RANK(Q415,$Q$5:$Q$3209,0)</f>
        <v>411</v>
      </c>
      <c r="V415" s="55">
        <f>RANK(W415,$W$5:$W$3209,0)</f>
        <v>483</v>
      </c>
      <c r="W415" s="55">
        <f>N415*O415</f>
        <v>3.8569666478466988</v>
      </c>
      <c r="X415" s="1">
        <f t="shared" si="6"/>
        <v>2719.946363294102</v>
      </c>
    </row>
    <row r="416" spans="3:24" x14ac:dyDescent="0.25">
      <c r="C416" s="19" t="s">
        <v>2080</v>
      </c>
      <c r="D416" s="6" t="s">
        <v>35</v>
      </c>
      <c r="E416" s="6" t="s">
        <v>22</v>
      </c>
      <c r="F416" s="48">
        <v>0.52908467889737898</v>
      </c>
      <c r="G416" s="8">
        <v>90</v>
      </c>
      <c r="H416" s="9">
        <v>0</v>
      </c>
      <c r="I416" s="40">
        <v>0</v>
      </c>
      <c r="J416" s="7">
        <v>2</v>
      </c>
      <c r="K416" s="9">
        <v>0.14010633729793501</v>
      </c>
      <c r="L416" s="39">
        <v>1</v>
      </c>
      <c r="M416" s="47">
        <v>0</v>
      </c>
      <c r="N416" s="17">
        <v>5.4005719057339301E-2</v>
      </c>
      <c r="O416" s="7">
        <f>Q416/P416/N416</f>
        <v>85.451113995755804</v>
      </c>
      <c r="P416" s="7">
        <v>3.2509304973045854</v>
      </c>
      <c r="Q416" s="33">
        <v>15.002552885093449</v>
      </c>
      <c r="R416" s="38" t="s">
        <v>1676</v>
      </c>
      <c r="S416" s="33" t="s">
        <v>1676</v>
      </c>
      <c r="T416" s="45" t="s">
        <v>1675</v>
      </c>
      <c r="U416" s="55">
        <f>RANK(Q416,$Q$5:$Q$3209,0)</f>
        <v>412</v>
      </c>
      <c r="V416" s="55">
        <f>RANK(W416,$W$5:$W$3209,0)</f>
        <v>451</v>
      </c>
      <c r="W416" s="55">
        <f>N416*O416</f>
        <v>4.614848855591462</v>
      </c>
      <c r="X416" s="1">
        <f t="shared" si="6"/>
        <v>2704.8405850375625</v>
      </c>
    </row>
    <row r="417" spans="3:24" x14ac:dyDescent="0.25">
      <c r="C417" s="19" t="s">
        <v>2081</v>
      </c>
      <c r="D417" s="6" t="s">
        <v>205</v>
      </c>
      <c r="E417" s="6" t="s">
        <v>131</v>
      </c>
      <c r="F417" s="48">
        <v>8.5904400575133693</v>
      </c>
      <c r="G417" s="8">
        <v>74.560471555489002</v>
      </c>
      <c r="H417" s="9">
        <v>0.79654876996323098</v>
      </c>
      <c r="I417" s="40">
        <v>0</v>
      </c>
      <c r="J417" s="7">
        <v>4</v>
      </c>
      <c r="K417" s="9">
        <v>0.45657427189120298</v>
      </c>
      <c r="L417" s="39">
        <v>0.671012796169843</v>
      </c>
      <c r="M417" s="47">
        <v>0</v>
      </c>
      <c r="N417" s="17">
        <v>6.7737298956353498E-2</v>
      </c>
      <c r="O417" s="7">
        <f>Q417/P417/N417</f>
        <v>85.451113995755804</v>
      </c>
      <c r="P417" s="7">
        <v>2.586903879866155</v>
      </c>
      <c r="Q417" s="33">
        <v>14.973588577967874</v>
      </c>
      <c r="R417" s="38" t="s">
        <v>1675</v>
      </c>
      <c r="S417" s="33" t="s">
        <v>1675</v>
      </c>
      <c r="T417" s="45" t="s">
        <v>1676</v>
      </c>
      <c r="U417" s="55">
        <f>RANK(Q417,$Q$5:$Q$3209,0)</f>
        <v>413</v>
      </c>
      <c r="V417" s="55">
        <f>RANK(W417,$W$5:$W$3209,0)</f>
        <v>406</v>
      </c>
      <c r="W417" s="55">
        <f>N417*O417</f>
        <v>5.7882276548839533</v>
      </c>
      <c r="X417" s="1">
        <f t="shared" si="6"/>
        <v>2689.8380321524692</v>
      </c>
    </row>
    <row r="418" spans="3:24" x14ac:dyDescent="0.25">
      <c r="C418" s="19" t="s">
        <v>2082</v>
      </c>
      <c r="D418" s="6" t="s">
        <v>259</v>
      </c>
      <c r="E418" s="6" t="s">
        <v>19</v>
      </c>
      <c r="F418" s="48">
        <v>7.71663448235077</v>
      </c>
      <c r="G418" s="8">
        <v>55.369112996630399</v>
      </c>
      <c r="H418" s="9">
        <v>0.64870590058086997</v>
      </c>
      <c r="I418" s="40">
        <v>1</v>
      </c>
      <c r="J418" s="7">
        <v>11</v>
      </c>
      <c r="K418" s="9">
        <v>0.75084830171351802</v>
      </c>
      <c r="L418" s="39">
        <v>0.68557570831192305</v>
      </c>
      <c r="M418" s="47">
        <v>0</v>
      </c>
      <c r="N418" s="17">
        <v>0.150762974937455</v>
      </c>
      <c r="O418" s="7">
        <f>Q418/P418/N418</f>
        <v>35.326276690591058</v>
      </c>
      <c r="P418" s="7">
        <v>2.7973851407083901</v>
      </c>
      <c r="Q418" s="33">
        <v>14.89857832364857</v>
      </c>
      <c r="R418" s="41" t="s">
        <v>1675</v>
      </c>
      <c r="S418" s="33" t="s">
        <v>1675</v>
      </c>
      <c r="T418" s="45" t="s">
        <v>1676</v>
      </c>
      <c r="U418" s="55">
        <f>RANK(Q418,$Q$5:$Q$3209,0)</f>
        <v>414</v>
      </c>
      <c r="V418" s="55">
        <f>RANK(W418,$W$5:$W$3209,0)</f>
        <v>419</v>
      </c>
      <c r="W418" s="55">
        <f>N418*O418</f>
        <v>5.3258945673371807</v>
      </c>
      <c r="X418" s="1">
        <f t="shared" si="6"/>
        <v>2674.8644435745014</v>
      </c>
    </row>
    <row r="419" spans="3:24" x14ac:dyDescent="0.25">
      <c r="C419" s="19" t="s">
        <v>2083</v>
      </c>
      <c r="D419" s="6" t="s">
        <v>455</v>
      </c>
      <c r="E419" s="6" t="s">
        <v>90</v>
      </c>
      <c r="F419" s="48">
        <v>9.6183350980310092</v>
      </c>
      <c r="G419" s="8">
        <v>65.531984729764005</v>
      </c>
      <c r="H419" s="9">
        <v>0.32551134419072097</v>
      </c>
      <c r="I419" s="40">
        <v>7</v>
      </c>
      <c r="J419" s="7">
        <v>21</v>
      </c>
      <c r="K419" s="9">
        <v>1</v>
      </c>
      <c r="L419" s="39">
        <v>0.20066001861441801</v>
      </c>
      <c r="M419" s="47">
        <v>0</v>
      </c>
      <c r="N419" s="17">
        <v>9.0249275445200894E-2</v>
      </c>
      <c r="O419" s="7">
        <f>Q419/P419/N419</f>
        <v>65.391231023531006</v>
      </c>
      <c r="P419" s="7">
        <v>2.5208652565337206</v>
      </c>
      <c r="Q419" s="33">
        <v>14.876914596407635</v>
      </c>
      <c r="R419" s="38" t="s">
        <v>1675</v>
      </c>
      <c r="S419" s="33" t="s">
        <v>1675</v>
      </c>
      <c r="T419" s="45" t="s">
        <v>1676</v>
      </c>
      <c r="U419" s="55">
        <f>RANK(Q419,$Q$5:$Q$3209,0)</f>
        <v>415</v>
      </c>
      <c r="V419" s="55">
        <f>RANK(W419,$W$5:$W$3209,0)</f>
        <v>401</v>
      </c>
      <c r="W419" s="55">
        <f>N419*O419</f>
        <v>5.9015112203434157</v>
      </c>
      <c r="X419" s="1">
        <f t="shared" si="6"/>
        <v>2659.9658652508529</v>
      </c>
    </row>
    <row r="420" spans="3:24" x14ac:dyDescent="0.25">
      <c r="C420" s="19" t="s">
        <v>2084</v>
      </c>
      <c r="D420" s="6" t="s">
        <v>317</v>
      </c>
      <c r="E420" s="6" t="s">
        <v>126</v>
      </c>
      <c r="F420" s="48">
        <v>2.3574532947943121</v>
      </c>
      <c r="G420" s="8">
        <v>87.764214200626398</v>
      </c>
      <c r="H420" s="9">
        <v>0.47514367221778098</v>
      </c>
      <c r="I420" s="40">
        <v>4</v>
      </c>
      <c r="J420" s="7">
        <v>2</v>
      </c>
      <c r="K420" s="9">
        <v>1</v>
      </c>
      <c r="L420" s="39">
        <v>0.22740166132187001</v>
      </c>
      <c r="M420" s="47">
        <v>0</v>
      </c>
      <c r="N420" s="17">
        <v>5.5692306252157299E-2</v>
      </c>
      <c r="O420" s="7">
        <f>Q420/P420/N420</f>
        <v>85.451113995755804</v>
      </c>
      <c r="P420" s="7">
        <v>3.1149808042114842</v>
      </c>
      <c r="Q420" s="33">
        <v>14.824098983722278</v>
      </c>
      <c r="R420" s="38" t="s">
        <v>1676</v>
      </c>
      <c r="S420" s="33" t="s">
        <v>1676</v>
      </c>
      <c r="T420" s="45" t="s">
        <v>1675</v>
      </c>
      <c r="U420" s="55">
        <f>RANK(Q420,$Q$5:$Q$3209,0)</f>
        <v>416</v>
      </c>
      <c r="V420" s="55">
        <f>RANK(W420,$W$5:$W$3209,0)</f>
        <v>441</v>
      </c>
      <c r="W420" s="55">
        <f>N420*O420</f>
        <v>4.758969610239637</v>
      </c>
      <c r="X420" s="1">
        <f t="shared" si="6"/>
        <v>2645.0889506544454</v>
      </c>
    </row>
    <row r="421" spans="3:24" x14ac:dyDescent="0.25">
      <c r="C421" s="19" t="s">
        <v>2085</v>
      </c>
      <c r="D421" s="6" t="s">
        <v>385</v>
      </c>
      <c r="E421" s="6" t="s">
        <v>22</v>
      </c>
      <c r="F421" s="48">
        <v>3.2392542034065501</v>
      </c>
      <c r="G421" s="8">
        <v>62.3034167156381</v>
      </c>
      <c r="H421" s="9">
        <v>0.85962891235752503</v>
      </c>
      <c r="I421" s="40">
        <v>2</v>
      </c>
      <c r="J421" s="7">
        <v>0</v>
      </c>
      <c r="K421" s="9">
        <v>1</v>
      </c>
      <c r="L421" s="39">
        <v>1</v>
      </c>
      <c r="M421" s="47">
        <v>0</v>
      </c>
      <c r="N421" s="17">
        <v>0.16375494061731199</v>
      </c>
      <c r="O421" s="7">
        <f>Q421/P421/N421</f>
        <v>26.553376868630977</v>
      </c>
      <c r="P421" s="7">
        <v>3.2938547772738396</v>
      </c>
      <c r="Q421" s="33">
        <v>14.322493008482109</v>
      </c>
      <c r="R421" s="41" t="s">
        <v>1675</v>
      </c>
      <c r="S421" s="33" t="s">
        <v>1675</v>
      </c>
      <c r="T421" s="45" t="s">
        <v>1675</v>
      </c>
      <c r="U421" s="55">
        <f>RANK(Q421,$Q$5:$Q$3209,0)</f>
        <v>417</v>
      </c>
      <c r="V421" s="55">
        <f>RANK(W421,$W$5:$W$3209,0)</f>
        <v>466</v>
      </c>
      <c r="W421" s="55">
        <f>N421*O421</f>
        <v>4.3482466523117713</v>
      </c>
      <c r="X421" s="1">
        <f t="shared" si="6"/>
        <v>2630.2648516707231</v>
      </c>
    </row>
    <row r="422" spans="3:24" x14ac:dyDescent="0.25">
      <c r="C422" s="19" t="s">
        <v>2086</v>
      </c>
      <c r="D422" s="6" t="s">
        <v>751</v>
      </c>
      <c r="E422" s="6" t="s">
        <v>16</v>
      </c>
      <c r="F422" s="48">
        <v>2.977832403886421</v>
      </c>
      <c r="G422" s="8">
        <v>55.179053162983998</v>
      </c>
      <c r="H422" s="9">
        <v>0.91841622211674001</v>
      </c>
      <c r="I422" s="40">
        <v>0</v>
      </c>
      <c r="J422" s="7">
        <v>4</v>
      </c>
      <c r="K422" s="9">
        <v>0.47936822289194198</v>
      </c>
      <c r="L422" s="39">
        <v>0.85321888664156298</v>
      </c>
      <c r="M422" s="47">
        <v>1</v>
      </c>
      <c r="N422" s="17">
        <v>9.9689987149436998E-2</v>
      </c>
      <c r="O422" s="7">
        <f>Q422/P422/N422</f>
        <v>47.636719618242658</v>
      </c>
      <c r="P422" s="7">
        <v>3.0157095018609343</v>
      </c>
      <c r="Q422" s="33">
        <v>14.321314815452281</v>
      </c>
      <c r="R422" s="41" t="s">
        <v>1675</v>
      </c>
      <c r="S422" s="33" t="s">
        <v>1675</v>
      </c>
      <c r="T422" s="45" t="s">
        <v>1676</v>
      </c>
      <c r="U422" s="55">
        <f>RANK(Q422,$Q$5:$Q$3209,0)</f>
        <v>418</v>
      </c>
      <c r="V422" s="55">
        <f>RANK(W422,$W$5:$W$3209,0)</f>
        <v>442</v>
      </c>
      <c r="W422" s="55">
        <f>N422*O422</f>
        <v>4.7489039665839439</v>
      </c>
      <c r="X422" s="1">
        <f t="shared" si="6"/>
        <v>2615.9423586622411</v>
      </c>
    </row>
    <row r="423" spans="3:24" x14ac:dyDescent="0.25">
      <c r="C423" s="19" t="s">
        <v>2087</v>
      </c>
      <c r="D423" s="6" t="s">
        <v>200</v>
      </c>
      <c r="E423" s="6" t="s">
        <v>27</v>
      </c>
      <c r="F423" s="48">
        <v>0.65144405793999904</v>
      </c>
      <c r="G423" s="8">
        <v>10</v>
      </c>
      <c r="H423" s="9">
        <v>0.32181769674090199</v>
      </c>
      <c r="I423" s="40">
        <v>5</v>
      </c>
      <c r="J423" s="7">
        <v>0</v>
      </c>
      <c r="K423" s="9">
        <v>1</v>
      </c>
      <c r="L423" s="39">
        <v>1</v>
      </c>
      <c r="M423" s="47">
        <v>0</v>
      </c>
      <c r="N423" s="17">
        <v>0.106660079595956</v>
      </c>
      <c r="O423" s="7">
        <f>Q423/P423/N423</f>
        <v>47.636719618242651</v>
      </c>
      <c r="P423" s="7">
        <v>2.8082864134548</v>
      </c>
      <c r="Q423" s="33">
        <v>14.268724396252045</v>
      </c>
      <c r="R423" s="41" t="s">
        <v>1675</v>
      </c>
      <c r="S423" s="33" t="s">
        <v>1675</v>
      </c>
      <c r="T423" s="45" t="s">
        <v>1676</v>
      </c>
      <c r="U423" s="55">
        <f>RANK(Q423,$Q$5:$Q$3209,0)</f>
        <v>419</v>
      </c>
      <c r="V423" s="55">
        <f>RANK(W423,$W$5:$W$3209,0)</f>
        <v>425</v>
      </c>
      <c r="W423" s="55">
        <f>N423*O423</f>
        <v>5.0809363061720001</v>
      </c>
      <c r="X423" s="1">
        <f t="shared" si="6"/>
        <v>2601.6210438467888</v>
      </c>
    </row>
    <row r="424" spans="3:24" x14ac:dyDescent="0.25">
      <c r="C424" s="19" t="s">
        <v>2088</v>
      </c>
      <c r="D424" s="6" t="s">
        <v>771</v>
      </c>
      <c r="E424" s="6" t="s">
        <v>19</v>
      </c>
      <c r="F424" s="48">
        <v>8.9161937636042392</v>
      </c>
      <c r="G424" s="8">
        <v>55.653802841264003</v>
      </c>
      <c r="H424" s="9">
        <v>0.91582010884227205</v>
      </c>
      <c r="I424" s="40">
        <v>1</v>
      </c>
      <c r="J424" s="7">
        <v>3</v>
      </c>
      <c r="K424" s="9">
        <v>1</v>
      </c>
      <c r="L424" s="39">
        <v>1</v>
      </c>
      <c r="M424" s="47">
        <v>0</v>
      </c>
      <c r="N424" s="17">
        <v>0.190559813733431</v>
      </c>
      <c r="O424" s="7">
        <f>Q424/P424/N424</f>
        <v>26.553376868630977</v>
      </c>
      <c r="P424" s="7">
        <v>2.7942766587538821</v>
      </c>
      <c r="Q424" s="33">
        <v>14.139058196030062</v>
      </c>
      <c r="R424" s="41" t="s">
        <v>1675</v>
      </c>
      <c r="S424" s="33" t="s">
        <v>1675</v>
      </c>
      <c r="T424" s="45" t="s">
        <v>1676</v>
      </c>
      <c r="U424" s="55">
        <f>RANK(Q424,$Q$5:$Q$3209,0)</f>
        <v>420</v>
      </c>
      <c r="V424" s="55">
        <f>RANK(W424,$W$5:$W$3209,0)</f>
        <v>426</v>
      </c>
      <c r="W424" s="55">
        <f>N424*O424</f>
        <v>5.0600065500799145</v>
      </c>
      <c r="X424" s="1">
        <f t="shared" si="6"/>
        <v>2587.3523194505369</v>
      </c>
    </row>
    <row r="425" spans="3:24" x14ac:dyDescent="0.25">
      <c r="C425" s="19" t="s">
        <v>2089</v>
      </c>
      <c r="D425" s="6" t="s">
        <v>1881</v>
      </c>
      <c r="E425" s="6" t="s">
        <v>27</v>
      </c>
      <c r="F425" s="48">
        <v>0.60605851991084703</v>
      </c>
      <c r="G425" s="8">
        <v>15.640523528444801</v>
      </c>
      <c r="H425" s="9">
        <v>0.414587883885223</v>
      </c>
      <c r="I425" s="40">
        <v>0</v>
      </c>
      <c r="J425" s="7">
        <v>0</v>
      </c>
      <c r="K425" s="9">
        <v>1</v>
      </c>
      <c r="L425" s="39">
        <v>1</v>
      </c>
      <c r="M425" s="47">
        <v>0</v>
      </c>
      <c r="N425" s="17">
        <v>8.7583510042091806E-2</v>
      </c>
      <c r="O425" s="7">
        <f>Q425/P425/N425</f>
        <v>47.636719618242658</v>
      </c>
      <c r="P425" s="7">
        <v>3.3583282518057112</v>
      </c>
      <c r="Q425" s="33">
        <v>14.011587280194266</v>
      </c>
      <c r="R425" s="38" t="s">
        <v>1675</v>
      </c>
      <c r="S425" s="33" t="s">
        <v>1675</v>
      </c>
      <c r="T425" s="45" t="s">
        <v>1675</v>
      </c>
      <c r="U425" s="55">
        <f>RANK(Q425,$Q$5:$Q$3209,0)</f>
        <v>421</v>
      </c>
      <c r="V425" s="55">
        <f>RANK(W425,$W$5:$W$3209,0)</f>
        <v>473</v>
      </c>
      <c r="W425" s="55">
        <f>N425*O425</f>
        <v>4.1721911110566676</v>
      </c>
      <c r="X425" s="1">
        <f t="shared" si="6"/>
        <v>2573.213261254507</v>
      </c>
    </row>
    <row r="426" spans="3:24" x14ac:dyDescent="0.25">
      <c r="C426" s="19" t="s">
        <v>2090</v>
      </c>
      <c r="D426" s="6" t="s">
        <v>585</v>
      </c>
      <c r="E426" s="6" t="s">
        <v>39</v>
      </c>
      <c r="F426" s="48">
        <v>24.298102047689902</v>
      </c>
      <c r="G426" s="8">
        <v>64.139180334057102</v>
      </c>
      <c r="H426" s="9">
        <v>0.95798432392757404</v>
      </c>
      <c r="I426" s="40">
        <v>2</v>
      </c>
      <c r="J426" s="7">
        <v>5</v>
      </c>
      <c r="K426" s="9">
        <v>1</v>
      </c>
      <c r="L426" s="39">
        <v>0.58244854166057003</v>
      </c>
      <c r="M426" s="47">
        <v>1</v>
      </c>
      <c r="N426" s="17">
        <v>0.17107618517605899</v>
      </c>
      <c r="O426" s="7">
        <f>Q426/P426/N426</f>
        <v>47.636719618242665</v>
      </c>
      <c r="P426" s="7">
        <v>1.7110973440226926</v>
      </c>
      <c r="Q426" s="33">
        <v>13.944601950053954</v>
      </c>
      <c r="R426" s="41" t="s">
        <v>1675</v>
      </c>
      <c r="S426" s="33" t="s">
        <v>1675</v>
      </c>
      <c r="T426" s="45" t="s">
        <v>1677</v>
      </c>
      <c r="U426" s="55">
        <f>RANK(Q426,$Q$5:$Q$3209,0)</f>
        <v>422</v>
      </c>
      <c r="V426" s="55">
        <f>RANK(W426,$W$5:$W$3209,0)</f>
        <v>359</v>
      </c>
      <c r="W426" s="55">
        <f>N426*O426</f>
        <v>8.1495082665904839</v>
      </c>
      <c r="X426" s="1">
        <f t="shared" si="6"/>
        <v>2559.2016739743126</v>
      </c>
    </row>
    <row r="427" spans="3:24" x14ac:dyDescent="0.25">
      <c r="C427" s="19" t="s">
        <v>2091</v>
      </c>
      <c r="D427" s="6" t="s">
        <v>295</v>
      </c>
      <c r="E427" s="6" t="s">
        <v>131</v>
      </c>
      <c r="F427" s="48">
        <v>7.3307907495816806</v>
      </c>
      <c r="G427" s="8">
        <v>78.429663698723004</v>
      </c>
      <c r="H427" s="9">
        <v>0.99295949543399298</v>
      </c>
      <c r="I427" s="40">
        <v>9</v>
      </c>
      <c r="J427" s="7">
        <v>9</v>
      </c>
      <c r="K427" s="9">
        <v>1</v>
      </c>
      <c r="L427" s="39">
        <v>0.47323649137734802</v>
      </c>
      <c r="M427" s="47">
        <v>0</v>
      </c>
      <c r="N427" s="17">
        <v>0.15188377370641701</v>
      </c>
      <c r="O427" s="7">
        <f>Q427/P427/N427</f>
        <v>65.391231023531006</v>
      </c>
      <c r="P427" s="7">
        <v>1.3937159978136771</v>
      </c>
      <c r="Q427" s="33">
        <v>13.842201835691998</v>
      </c>
      <c r="R427" s="41" t="s">
        <v>1675</v>
      </c>
      <c r="S427" s="33" t="s">
        <v>1675</v>
      </c>
      <c r="T427" s="45" t="s">
        <v>1677</v>
      </c>
      <c r="U427" s="55">
        <f>RANK(Q427,$Q$5:$Q$3209,0)</f>
        <v>423</v>
      </c>
      <c r="V427" s="55">
        <f>RANK(W427,$W$5:$W$3209,0)</f>
        <v>316</v>
      </c>
      <c r="W427" s="55">
        <f>N427*O427</f>
        <v>9.9318669351620184</v>
      </c>
      <c r="X427" s="1">
        <f t="shared" si="6"/>
        <v>2545.2570720242588</v>
      </c>
    </row>
    <row r="428" spans="3:24" x14ac:dyDescent="0.25">
      <c r="C428" s="19" t="s">
        <v>2092</v>
      </c>
      <c r="D428" s="6" t="s">
        <v>81</v>
      </c>
      <c r="E428" s="6" t="s">
        <v>27</v>
      </c>
      <c r="F428" s="48">
        <v>2.1433981086092491</v>
      </c>
      <c r="G428" s="8">
        <v>16.701273180992601</v>
      </c>
      <c r="H428" s="9">
        <v>0.23486207092299699</v>
      </c>
      <c r="I428" s="40">
        <v>1</v>
      </c>
      <c r="J428" s="7">
        <v>3</v>
      </c>
      <c r="K428" s="9">
        <v>0.54854534483768602</v>
      </c>
      <c r="L428" s="39">
        <v>0.975432238460471</v>
      </c>
      <c r="M428" s="47">
        <v>1</v>
      </c>
      <c r="N428" s="17">
        <v>6.7001577502847007E-2</v>
      </c>
      <c r="O428" s="7">
        <f>Q428/P428/N428</f>
        <v>65.391231023531006</v>
      </c>
      <c r="P428" s="7">
        <v>3.1469559786584176</v>
      </c>
      <c r="Q428" s="33">
        <v>13.787807427011144</v>
      </c>
      <c r="R428" s="38" t="s">
        <v>1675</v>
      </c>
      <c r="S428" s="33" t="s">
        <v>1675</v>
      </c>
      <c r="T428" s="45" t="s">
        <v>1675</v>
      </c>
      <c r="U428" s="55">
        <f>RANK(Q428,$Q$5:$Q$3209,0)</f>
        <v>424</v>
      </c>
      <c r="V428" s="55">
        <f>RANK(W428,$W$5:$W$3209,0)</f>
        <v>464</v>
      </c>
      <c r="W428" s="55">
        <f>N428*O428</f>
        <v>4.3813156334296863</v>
      </c>
      <c r="X428" s="1">
        <f t="shared" si="6"/>
        <v>2531.414870188567</v>
      </c>
    </row>
    <row r="429" spans="3:24" x14ac:dyDescent="0.25">
      <c r="C429" s="19" t="s">
        <v>2093</v>
      </c>
      <c r="D429" s="6" t="s">
        <v>184</v>
      </c>
      <c r="E429" s="6" t="s">
        <v>27</v>
      </c>
      <c r="F429" s="48">
        <v>4.1064498463300598</v>
      </c>
      <c r="G429" s="8">
        <v>9.9999999999999893</v>
      </c>
      <c r="H429" s="9">
        <v>0.25570907110126401</v>
      </c>
      <c r="I429" s="40">
        <v>1</v>
      </c>
      <c r="J429" s="7">
        <v>1</v>
      </c>
      <c r="K429" s="9">
        <v>1</v>
      </c>
      <c r="L429" s="39">
        <v>1</v>
      </c>
      <c r="M429" s="47">
        <v>0</v>
      </c>
      <c r="N429" s="17">
        <v>0.111227563089452</v>
      </c>
      <c r="O429" s="7">
        <f>Q429/P429/N429</f>
        <v>26.553376868630977</v>
      </c>
      <c r="P429" s="7">
        <v>4.6612434409892076</v>
      </c>
      <c r="Q429" s="33">
        <v>13.766830550590957</v>
      </c>
      <c r="R429" s="41" t="s">
        <v>1675</v>
      </c>
      <c r="S429" s="33" t="s">
        <v>1675</v>
      </c>
      <c r="T429" s="45" t="s">
        <v>1675</v>
      </c>
      <c r="U429" s="55">
        <f>RANK(Q429,$Q$5:$Q$3209,0)</f>
        <v>425</v>
      </c>
      <c r="V429" s="55">
        <f>RANK(W429,$W$5:$W$3209,0)</f>
        <v>535</v>
      </c>
      <c r="W429" s="55">
        <f>N429*O429</f>
        <v>2.9534674008936475</v>
      </c>
      <c r="X429" s="1">
        <f t="shared" si="6"/>
        <v>2517.6270627615559</v>
      </c>
    </row>
    <row r="430" spans="3:24" x14ac:dyDescent="0.25">
      <c r="C430" s="19" t="s">
        <v>2094</v>
      </c>
      <c r="D430" s="6" t="s">
        <v>287</v>
      </c>
      <c r="E430" s="6" t="s">
        <v>39</v>
      </c>
      <c r="F430" s="48">
        <v>1.102042020037145</v>
      </c>
      <c r="G430" s="8">
        <v>63.153572427005301</v>
      </c>
      <c r="H430" s="9">
        <v>0.79931249896058898</v>
      </c>
      <c r="I430" s="40">
        <v>0</v>
      </c>
      <c r="J430" s="7">
        <v>1</v>
      </c>
      <c r="K430" s="9">
        <v>0.132547896556514</v>
      </c>
      <c r="L430" s="39">
        <v>0.52227638173456903</v>
      </c>
      <c r="M430" s="47">
        <v>1</v>
      </c>
      <c r="N430" s="17">
        <v>4.4760183461088301E-2</v>
      </c>
      <c r="O430" s="7">
        <f>Q430/P430/N430</f>
        <v>102.13894746300709</v>
      </c>
      <c r="P430" s="7">
        <v>3.0005670956868249</v>
      </c>
      <c r="Q430" s="33">
        <v>13.717866705158269</v>
      </c>
      <c r="R430" s="38" t="s">
        <v>1676</v>
      </c>
      <c r="S430" s="33" t="s">
        <v>1676</v>
      </c>
      <c r="T430" s="45" t="s">
        <v>1676</v>
      </c>
      <c r="U430" s="55">
        <f>RANK(Q430,$Q$5:$Q$3209,0)</f>
        <v>426</v>
      </c>
      <c r="V430" s="55">
        <f>RANK(W430,$W$5:$W$3209,0)</f>
        <v>455</v>
      </c>
      <c r="W430" s="55">
        <f>N430*O430</f>
        <v>4.5717580269666565</v>
      </c>
      <c r="X430" s="1">
        <f t="shared" si="6"/>
        <v>2503.860232210965</v>
      </c>
    </row>
    <row r="431" spans="3:24" x14ac:dyDescent="0.25">
      <c r="C431" s="19" t="s">
        <v>2095</v>
      </c>
      <c r="D431" s="6" t="s">
        <v>585</v>
      </c>
      <c r="E431" s="6" t="s">
        <v>39</v>
      </c>
      <c r="F431" s="48">
        <v>22.264794037585528</v>
      </c>
      <c r="G431" s="8">
        <v>70.368049252744498</v>
      </c>
      <c r="H431" s="9">
        <v>0.999842566208891</v>
      </c>
      <c r="I431" s="40">
        <v>0</v>
      </c>
      <c r="J431" s="7">
        <v>4</v>
      </c>
      <c r="K431" s="9">
        <v>0.92236409972317501</v>
      </c>
      <c r="L431" s="39">
        <v>0.75724022892279297</v>
      </c>
      <c r="M431" s="47">
        <v>0</v>
      </c>
      <c r="N431" s="17">
        <v>0.14905699860110899</v>
      </c>
      <c r="O431" s="7">
        <f>Q431/P431/N431</f>
        <v>47.636719618242658</v>
      </c>
      <c r="P431" s="7">
        <v>1.9174654615305267</v>
      </c>
      <c r="Q431" s="33">
        <v>13.615129273523737</v>
      </c>
      <c r="R431" s="41" t="s">
        <v>1675</v>
      </c>
      <c r="S431" s="33" t="s">
        <v>1675</v>
      </c>
      <c r="T431" s="45" t="s">
        <v>1677</v>
      </c>
      <c r="U431" s="55">
        <f>RANK(Q431,$Q$5:$Q$3209,0)</f>
        <v>427</v>
      </c>
      <c r="V431" s="55">
        <f>RANK(W431,$W$5:$W$3209,0)</f>
        <v>379</v>
      </c>
      <c r="W431" s="55">
        <f>N431*O431</f>
        <v>7.1005864494978175</v>
      </c>
      <c r="X431" s="1">
        <f t="shared" si="6"/>
        <v>2490.1423655058065</v>
      </c>
    </row>
    <row r="432" spans="3:24" x14ac:dyDescent="0.25">
      <c r="C432" s="19" t="s">
        <v>2096</v>
      </c>
      <c r="D432" s="6" t="s">
        <v>1226</v>
      </c>
      <c r="E432" s="6" t="s">
        <v>126</v>
      </c>
      <c r="F432" s="48">
        <v>12.3464120218116</v>
      </c>
      <c r="G432" s="8">
        <v>47.223092667364803</v>
      </c>
      <c r="H432" s="9">
        <v>0.81142499136749602</v>
      </c>
      <c r="I432" s="40">
        <v>1</v>
      </c>
      <c r="J432" s="7">
        <v>3</v>
      </c>
      <c r="K432" s="9">
        <v>1</v>
      </c>
      <c r="L432" s="39">
        <v>0</v>
      </c>
      <c r="M432" s="47">
        <v>0</v>
      </c>
      <c r="N432" s="17">
        <v>7.2301205699503698E-2</v>
      </c>
      <c r="O432" s="7">
        <f>Q432/P432/N432</f>
        <v>65.391231023531006</v>
      </c>
      <c r="P432" s="7">
        <v>2.8473427944960394</v>
      </c>
      <c r="Q432" s="33">
        <v>13.461851900263254</v>
      </c>
      <c r="R432" s="38" t="s">
        <v>1675</v>
      </c>
      <c r="S432" s="33" t="s">
        <v>1675</v>
      </c>
      <c r="T432" s="45" t="s">
        <v>1676</v>
      </c>
      <c r="U432" s="55">
        <f>RANK(Q432,$Q$5:$Q$3209,0)</f>
        <v>428</v>
      </c>
      <c r="V432" s="55">
        <f>RANK(W432,$W$5:$W$3209,0)</f>
        <v>444</v>
      </c>
      <c r="W432" s="55">
        <f>N432*O432</f>
        <v>4.7278648451760832</v>
      </c>
      <c r="X432" s="1">
        <f t="shared" si="6"/>
        <v>2476.5272362322826</v>
      </c>
    </row>
    <row r="433" spans="3:24" x14ac:dyDescent="0.25">
      <c r="C433" s="19" t="s">
        <v>2097</v>
      </c>
      <c r="D433" s="6" t="s">
        <v>33</v>
      </c>
      <c r="E433" s="6" t="s">
        <v>19</v>
      </c>
      <c r="F433" s="48">
        <v>0.26962041733118203</v>
      </c>
      <c r="G433" s="8">
        <v>44.4262082934559</v>
      </c>
      <c r="H433" s="9">
        <v>0</v>
      </c>
      <c r="I433" s="40">
        <v>0</v>
      </c>
      <c r="J433" s="7">
        <v>1</v>
      </c>
      <c r="K433" s="9">
        <v>1</v>
      </c>
      <c r="L433" s="39">
        <v>1</v>
      </c>
      <c r="M433" s="47">
        <v>0</v>
      </c>
      <c r="N433" s="17">
        <v>7.8152190449258502E-2</v>
      </c>
      <c r="O433" s="7">
        <f>Q433/P433/N433</f>
        <v>47.636719618242658</v>
      </c>
      <c r="P433" s="7">
        <v>3.5806493067138172</v>
      </c>
      <c r="Q433" s="33">
        <v>13.330449375703292</v>
      </c>
      <c r="R433" s="38" t="s">
        <v>1675</v>
      </c>
      <c r="S433" s="33" t="s">
        <v>1675</v>
      </c>
      <c r="T433" s="45" t="s">
        <v>1675</v>
      </c>
      <c r="U433" s="55">
        <f>RANK(Q433,$Q$5:$Q$3209,0)</f>
        <v>429</v>
      </c>
      <c r="V433" s="55">
        <f>RANK(W433,$W$5:$W$3209,0)</f>
        <v>491</v>
      </c>
      <c r="W433" s="55">
        <f>N433*O433</f>
        <v>3.7229139839828291</v>
      </c>
      <c r="X433" s="1">
        <f t="shared" si="6"/>
        <v>2463.0653843320192</v>
      </c>
    </row>
    <row r="434" spans="3:24" x14ac:dyDescent="0.25">
      <c r="C434" s="19" t="s">
        <v>2098</v>
      </c>
      <c r="D434" s="6" t="s">
        <v>87</v>
      </c>
      <c r="E434" s="6" t="s">
        <v>90</v>
      </c>
      <c r="F434" s="48">
        <v>1.9354966336821398E-2</v>
      </c>
      <c r="G434" s="8">
        <v>10</v>
      </c>
      <c r="H434" s="9">
        <v>1</v>
      </c>
      <c r="I434" s="40">
        <v>0</v>
      </c>
      <c r="J434" s="7">
        <v>0</v>
      </c>
      <c r="K434" s="9">
        <v>1</v>
      </c>
      <c r="L434" s="39">
        <v>1</v>
      </c>
      <c r="M434" s="47">
        <v>0</v>
      </c>
      <c r="N434" s="17">
        <v>0.130222282878421</v>
      </c>
      <c r="O434" s="7">
        <f>Q434/P434/N434</f>
        <v>26.553376868630977</v>
      </c>
      <c r="P434" s="7">
        <v>3.7801957825865866</v>
      </c>
      <c r="Q434" s="33">
        <v>13.0713173031089</v>
      </c>
      <c r="R434" s="41" t="s">
        <v>1675</v>
      </c>
      <c r="S434" s="33" t="s">
        <v>1675</v>
      </c>
      <c r="T434" s="45" t="s">
        <v>1675</v>
      </c>
      <c r="U434" s="55">
        <f>RANK(Q434,$Q$5:$Q$3209,0)</f>
        <v>430</v>
      </c>
      <c r="V434" s="55">
        <f>RANK(W434,$W$5:$W$3209,0)</f>
        <v>507</v>
      </c>
      <c r="W434" s="55">
        <f>N434*O434</f>
        <v>3.4578413539641839</v>
      </c>
      <c r="X434" s="1">
        <f t="shared" si="6"/>
        <v>2449.734934956316</v>
      </c>
    </row>
    <row r="435" spans="3:24" x14ac:dyDescent="0.25">
      <c r="C435" s="19" t="s">
        <v>2099</v>
      </c>
      <c r="D435" s="6" t="s">
        <v>192</v>
      </c>
      <c r="E435" s="6" t="s">
        <v>131</v>
      </c>
      <c r="F435" s="48">
        <v>27.136577449425001</v>
      </c>
      <c r="G435" s="8">
        <v>85.128824835998898</v>
      </c>
      <c r="H435" s="9">
        <v>1</v>
      </c>
      <c r="I435" s="40">
        <v>26</v>
      </c>
      <c r="J435" s="7">
        <v>12</v>
      </c>
      <c r="K435" s="9">
        <v>1</v>
      </c>
      <c r="L435" s="39">
        <v>0</v>
      </c>
      <c r="M435" s="47">
        <v>0</v>
      </c>
      <c r="N435" s="17">
        <v>0.16559890026309901</v>
      </c>
      <c r="O435" s="7">
        <f>Q435/P435/N435</f>
        <v>47.636719618242658</v>
      </c>
      <c r="P435" s="7">
        <v>1.6532503839677455</v>
      </c>
      <c r="Q435" s="33">
        <v>13.041811769723747</v>
      </c>
      <c r="R435" s="41" t="s">
        <v>1675</v>
      </c>
      <c r="S435" s="33" t="s">
        <v>1675</v>
      </c>
      <c r="T435" s="45" t="s">
        <v>1677</v>
      </c>
      <c r="U435" s="55">
        <f>RANK(Q435,$Q$5:$Q$3209,0)</f>
        <v>431</v>
      </c>
      <c r="V435" s="55">
        <f>RANK(W435,$W$5:$W$3209,0)</f>
        <v>365</v>
      </c>
      <c r="W435" s="55">
        <f>N435*O435</f>
        <v>7.8885883809225774</v>
      </c>
      <c r="X435" s="1">
        <f t="shared" si="6"/>
        <v>2436.663617653207</v>
      </c>
    </row>
    <row r="436" spans="3:24" x14ac:dyDescent="0.25">
      <c r="C436" s="19" t="s">
        <v>2100</v>
      </c>
      <c r="D436" s="6" t="s">
        <v>1020</v>
      </c>
      <c r="E436" s="6" t="s">
        <v>19</v>
      </c>
      <c r="F436" s="48">
        <v>0.66179814794156999</v>
      </c>
      <c r="G436" s="8">
        <v>42.581972674986297</v>
      </c>
      <c r="H436" s="9">
        <v>1</v>
      </c>
      <c r="I436" s="40">
        <v>0</v>
      </c>
      <c r="J436" s="7">
        <v>0</v>
      </c>
      <c r="K436" s="9">
        <v>0.122287331621898</v>
      </c>
      <c r="L436" s="39">
        <v>1</v>
      </c>
      <c r="M436" s="47">
        <v>0</v>
      </c>
      <c r="N436" s="17">
        <v>7.2043675753374295E-2</v>
      </c>
      <c r="O436" s="7">
        <f>Q436/P436/N436</f>
        <v>47.636719618242658</v>
      </c>
      <c r="P436" s="7">
        <v>3.7401929485257517</v>
      </c>
      <c r="Q436" s="33">
        <v>12.836059373920257</v>
      </c>
      <c r="R436" s="38" t="s">
        <v>1675</v>
      </c>
      <c r="S436" s="33" t="s">
        <v>1675</v>
      </c>
      <c r="T436" s="45" t="s">
        <v>1675</v>
      </c>
      <c r="U436" s="55">
        <f>RANK(Q436,$Q$5:$Q$3209,0)</f>
        <v>432</v>
      </c>
      <c r="V436" s="55">
        <f>RANK(W436,$W$5:$W$3209,0)</f>
        <v>508</v>
      </c>
      <c r="W436" s="55">
        <f>N436*O436</f>
        <v>3.4319243821310783</v>
      </c>
      <c r="X436" s="1">
        <f t="shared" si="6"/>
        <v>2423.6218058834834</v>
      </c>
    </row>
    <row r="437" spans="3:24" x14ac:dyDescent="0.25">
      <c r="C437" s="19" t="s">
        <v>2101</v>
      </c>
      <c r="D437" s="6" t="s">
        <v>357</v>
      </c>
      <c r="E437" s="6" t="s">
        <v>19</v>
      </c>
      <c r="F437" s="48">
        <v>8.1182661661441937</v>
      </c>
      <c r="G437" s="8">
        <v>72.154140826890199</v>
      </c>
      <c r="H437" s="9">
        <v>0.32106871778844198</v>
      </c>
      <c r="I437" s="40">
        <v>1</v>
      </c>
      <c r="J437" s="7">
        <v>1</v>
      </c>
      <c r="K437" s="9">
        <v>0.59966550333284796</v>
      </c>
      <c r="L437" s="39">
        <v>0.966058898096956</v>
      </c>
      <c r="M437" s="47">
        <v>1</v>
      </c>
      <c r="N437" s="17">
        <v>0.100723690044596</v>
      </c>
      <c r="O437" s="7">
        <f>Q437/P437/N437</f>
        <v>47.636719618242658</v>
      </c>
      <c r="P437" s="7">
        <v>2.658191951750128</v>
      </c>
      <c r="Q437" s="33">
        <v>12.754393563167852</v>
      </c>
      <c r="R437" s="41" t="s">
        <v>1675</v>
      </c>
      <c r="S437" s="33" t="s">
        <v>1675</v>
      </c>
      <c r="T437" s="45" t="s">
        <v>1676</v>
      </c>
      <c r="U437" s="55">
        <f>RANK(Q437,$Q$5:$Q$3209,0)</f>
        <v>433</v>
      </c>
      <c r="V437" s="55">
        <f>RANK(W437,$W$5:$W$3209,0)</f>
        <v>439</v>
      </c>
      <c r="W437" s="55">
        <f>N437*O437</f>
        <v>4.7981461815691988</v>
      </c>
      <c r="X437" s="1">
        <f t="shared" si="6"/>
        <v>2410.7857465095631</v>
      </c>
    </row>
    <row r="438" spans="3:24" x14ac:dyDescent="0.25">
      <c r="C438" s="19" t="s">
        <v>2102</v>
      </c>
      <c r="D438" s="6" t="s">
        <v>585</v>
      </c>
      <c r="E438" s="6" t="s">
        <v>39</v>
      </c>
      <c r="F438" s="48">
        <v>3.2998390584658002</v>
      </c>
      <c r="G438" s="8">
        <v>84.685998924709494</v>
      </c>
      <c r="H438" s="9">
        <v>0.16789708005587201</v>
      </c>
      <c r="I438" s="40">
        <v>3</v>
      </c>
      <c r="J438" s="7">
        <v>0</v>
      </c>
      <c r="K438" s="9">
        <v>1</v>
      </c>
      <c r="L438" s="39">
        <v>1</v>
      </c>
      <c r="M438" s="47">
        <v>0</v>
      </c>
      <c r="N438" s="17">
        <v>0.115573991488541</v>
      </c>
      <c r="O438" s="7">
        <f>Q438/P438/N438</f>
        <v>47.636719618242658</v>
      </c>
      <c r="P438" s="7">
        <v>2.30122751369941</v>
      </c>
      <c r="Q438" s="33">
        <v>12.669559561188326</v>
      </c>
      <c r="R438" s="41" t="s">
        <v>1675</v>
      </c>
      <c r="S438" s="33" t="s">
        <v>1675</v>
      </c>
      <c r="T438" s="45" t="s">
        <v>1676</v>
      </c>
      <c r="U438" s="55">
        <f>RANK(Q438,$Q$5:$Q$3209,0)</f>
        <v>434</v>
      </c>
      <c r="V438" s="55">
        <f>RANK(W438,$W$5:$W$3209,0)</f>
        <v>415</v>
      </c>
      <c r="W438" s="55">
        <f>N438*O438</f>
        <v>5.5055658277007913</v>
      </c>
      <c r="X438" s="1">
        <f t="shared" si="6"/>
        <v>2398.0313529463951</v>
      </c>
    </row>
    <row r="439" spans="3:24" x14ac:dyDescent="0.25">
      <c r="C439" s="19" t="s">
        <v>2103</v>
      </c>
      <c r="D439" s="6" t="s">
        <v>829</v>
      </c>
      <c r="E439" s="6" t="s">
        <v>144</v>
      </c>
      <c r="F439" s="48">
        <v>5.9459513083396001</v>
      </c>
      <c r="G439" s="8">
        <v>14.803209242397401</v>
      </c>
      <c r="H439" s="9">
        <v>0.442479277307471</v>
      </c>
      <c r="I439" s="40">
        <v>8</v>
      </c>
      <c r="J439" s="7">
        <v>4</v>
      </c>
      <c r="K439" s="9">
        <v>1</v>
      </c>
      <c r="L439" s="39">
        <v>1</v>
      </c>
      <c r="M439" s="47">
        <v>0</v>
      </c>
      <c r="N439" s="17">
        <v>0.149864739466467</v>
      </c>
      <c r="O439" s="7">
        <f>Q439/P439/N439</f>
        <v>19.997911461310199</v>
      </c>
      <c r="P439" s="7">
        <v>4.2261580101924334</v>
      </c>
      <c r="Q439" s="33">
        <v>12.665718602531564</v>
      </c>
      <c r="R439" s="41" t="s">
        <v>1675</v>
      </c>
      <c r="S439" s="33" t="s">
        <v>1675</v>
      </c>
      <c r="T439" s="45" t="s">
        <v>1675</v>
      </c>
      <c r="U439" s="55">
        <f>RANK(Q439,$Q$5:$Q$3209,0)</f>
        <v>435</v>
      </c>
      <c r="V439" s="55">
        <f>RANK(W439,$W$5:$W$3209,0)</f>
        <v>532</v>
      </c>
      <c r="W439" s="55">
        <f>N439*O439</f>
        <v>2.9969817910227272</v>
      </c>
      <c r="X439" s="1">
        <f t="shared" si="6"/>
        <v>2385.361793385207</v>
      </c>
    </row>
    <row r="440" spans="3:24" x14ac:dyDescent="0.25">
      <c r="C440" s="19" t="s">
        <v>2104</v>
      </c>
      <c r="D440" s="6" t="s">
        <v>17</v>
      </c>
      <c r="E440" s="6" t="s">
        <v>19</v>
      </c>
      <c r="F440" s="48">
        <v>1.2253517546219499</v>
      </c>
      <c r="G440" s="8">
        <v>74.462893956377101</v>
      </c>
      <c r="H440" s="9">
        <v>0.18871431157246099</v>
      </c>
      <c r="I440" s="40">
        <v>1</v>
      </c>
      <c r="J440" s="7">
        <v>1</v>
      </c>
      <c r="K440" s="9">
        <v>1</v>
      </c>
      <c r="L440" s="39">
        <v>1</v>
      </c>
      <c r="M440" s="47">
        <v>0</v>
      </c>
      <c r="N440" s="17">
        <v>0.12349944616984899</v>
      </c>
      <c r="O440" s="7">
        <f>Q440/P440/N440</f>
        <v>35.326276690591058</v>
      </c>
      <c r="P440" s="7">
        <v>2.8957325211644833</v>
      </c>
      <c r="Q440" s="33">
        <v>12.633431206374462</v>
      </c>
      <c r="R440" s="41" t="s">
        <v>1675</v>
      </c>
      <c r="S440" s="33" t="s">
        <v>1675</v>
      </c>
      <c r="T440" s="45" t="s">
        <v>1676</v>
      </c>
      <c r="U440" s="55">
        <f>RANK(Q440,$Q$5:$Q$3209,0)</f>
        <v>436</v>
      </c>
      <c r="V440" s="55">
        <f>RANK(W440,$W$5:$W$3209,0)</f>
        <v>465</v>
      </c>
      <c r="W440" s="55">
        <f>N440*O440</f>
        <v>4.3627756065308416</v>
      </c>
      <c r="X440" s="1">
        <f t="shared" si="6"/>
        <v>2372.6960747826756</v>
      </c>
    </row>
    <row r="441" spans="3:24" x14ac:dyDescent="0.25">
      <c r="C441" s="19" t="s">
        <v>2105</v>
      </c>
      <c r="D441" s="6" t="s">
        <v>155</v>
      </c>
      <c r="E441" s="6" t="s">
        <v>27</v>
      </c>
      <c r="F441" s="48">
        <v>20.635942788398001</v>
      </c>
      <c r="G441" s="8">
        <v>43.5027575664406</v>
      </c>
      <c r="H441" s="9">
        <v>0.64150806226076296</v>
      </c>
      <c r="I441" s="40">
        <v>34</v>
      </c>
      <c r="J441" s="7">
        <v>7</v>
      </c>
      <c r="K441" s="9">
        <v>1</v>
      </c>
      <c r="L441" s="39">
        <v>1</v>
      </c>
      <c r="M441" s="47">
        <v>0</v>
      </c>
      <c r="N441" s="17">
        <v>0.3316279545911</v>
      </c>
      <c r="O441" s="7">
        <f>Q441/P441/N441</f>
        <v>11.218349420457526</v>
      </c>
      <c r="P441" s="7">
        <v>3.3816905066804757</v>
      </c>
      <c r="Q441" s="33">
        <v>12.580964982910327</v>
      </c>
      <c r="R441" s="41" t="s">
        <v>1675</v>
      </c>
      <c r="S441" s="33" t="s">
        <v>1675</v>
      </c>
      <c r="T441" s="45" t="s">
        <v>1675</v>
      </c>
      <c r="U441" s="55">
        <f>RANK(Q441,$Q$5:$Q$3209,0)</f>
        <v>437</v>
      </c>
      <c r="V441" s="55">
        <f>RANK(W441,$W$5:$W$3209,0)</f>
        <v>492</v>
      </c>
      <c r="W441" s="55">
        <f>N441*O441</f>
        <v>3.7203182721945818</v>
      </c>
      <c r="X441" s="1">
        <f t="shared" si="6"/>
        <v>2360.0626435763011</v>
      </c>
    </row>
    <row r="442" spans="3:24" x14ac:dyDescent="0.25">
      <c r="C442" s="19" t="s">
        <v>2106</v>
      </c>
      <c r="D442" s="6" t="s">
        <v>495</v>
      </c>
      <c r="E442" s="6" t="s">
        <v>16</v>
      </c>
      <c r="F442" s="48">
        <v>5.7300535475697298</v>
      </c>
      <c r="G442" s="8">
        <v>68.168251026150699</v>
      </c>
      <c r="H442" s="9">
        <v>0.52046933571903198</v>
      </c>
      <c r="I442" s="40">
        <v>5</v>
      </c>
      <c r="J442" s="7">
        <v>6</v>
      </c>
      <c r="K442" s="9">
        <v>0.95807797296404096</v>
      </c>
      <c r="L442" s="39">
        <v>0</v>
      </c>
      <c r="M442" s="47">
        <v>0</v>
      </c>
      <c r="N442" s="17">
        <v>7.07785267003119E-2</v>
      </c>
      <c r="O442" s="7">
        <f>Q442/P442/N442</f>
        <v>65.391231023531006</v>
      </c>
      <c r="P442" s="7">
        <v>2.7111704858368499</v>
      </c>
      <c r="Q442" s="33">
        <v>12.548096779251525</v>
      </c>
      <c r="R442" s="38" t="s">
        <v>1675</v>
      </c>
      <c r="S442" s="33" t="s">
        <v>1675</v>
      </c>
      <c r="T442" s="45" t="s">
        <v>1676</v>
      </c>
      <c r="U442" s="55">
        <f>RANK(Q442,$Q$5:$Q$3209,0)</f>
        <v>438</v>
      </c>
      <c r="V442" s="55">
        <f>RANK(W442,$W$5:$W$3209,0)</f>
        <v>449</v>
      </c>
      <c r="W442" s="55">
        <f>N442*O442</f>
        <v>4.6282949909652533</v>
      </c>
      <c r="X442" s="1">
        <f t="shared" si="6"/>
        <v>2347.4816785933908</v>
      </c>
    </row>
    <row r="443" spans="3:24" x14ac:dyDescent="0.25">
      <c r="C443" s="19" t="s">
        <v>2107</v>
      </c>
      <c r="D443" s="6" t="s">
        <v>132</v>
      </c>
      <c r="E443" s="6" t="s">
        <v>12</v>
      </c>
      <c r="F443" s="48">
        <v>0.632110563992623</v>
      </c>
      <c r="G443" s="8">
        <v>87.930107314285905</v>
      </c>
      <c r="H443" s="9">
        <v>0.93729820981659795</v>
      </c>
      <c r="I443" s="40">
        <v>0</v>
      </c>
      <c r="J443" s="7">
        <v>0</v>
      </c>
      <c r="K443" s="9">
        <v>9.1050436088193701E-2</v>
      </c>
      <c r="L443" s="39">
        <v>1</v>
      </c>
      <c r="M443" s="47">
        <v>0</v>
      </c>
      <c r="N443" s="17">
        <v>8.8787336872778705E-2</v>
      </c>
      <c r="O443" s="7">
        <f>Q443/P443/N443</f>
        <v>65.391231023531006</v>
      </c>
      <c r="P443" s="7">
        <v>2.1594690139609254</v>
      </c>
      <c r="Q443" s="33">
        <v>12.537689777126038</v>
      </c>
      <c r="R443" s="38" t="s">
        <v>1675</v>
      </c>
      <c r="S443" s="33" t="s">
        <v>1675</v>
      </c>
      <c r="T443" s="45" t="s">
        <v>1677</v>
      </c>
      <c r="U443" s="55">
        <f>RANK(Q443,$Q$5:$Q$3209,0)</f>
        <v>439</v>
      </c>
      <c r="V443" s="55">
        <f>RANK(W443,$W$5:$W$3209,0)</f>
        <v>404</v>
      </c>
      <c r="W443" s="55">
        <f>N443*O443</f>
        <v>5.8059132574119454</v>
      </c>
      <c r="X443" s="1">
        <f t="shared" si="6"/>
        <v>2334.9335818141394</v>
      </c>
    </row>
    <row r="444" spans="3:24" x14ac:dyDescent="0.25">
      <c r="C444" s="19" t="s">
        <v>2108</v>
      </c>
      <c r="D444" s="6" t="s">
        <v>107</v>
      </c>
      <c r="E444" s="6" t="s">
        <v>19</v>
      </c>
      <c r="F444" s="48">
        <v>1.59251797991357</v>
      </c>
      <c r="G444" s="8">
        <v>84.601401156869997</v>
      </c>
      <c r="H444" s="9">
        <v>0.46064841082436497</v>
      </c>
      <c r="I444" s="40">
        <v>2</v>
      </c>
      <c r="J444" s="7">
        <v>0</v>
      </c>
      <c r="K444" s="9">
        <v>1</v>
      </c>
      <c r="L444" s="39">
        <v>1</v>
      </c>
      <c r="M444" s="47">
        <v>0</v>
      </c>
      <c r="N444" s="17">
        <v>0.14096985632623599</v>
      </c>
      <c r="O444" s="7">
        <f>Q444/P444/N444</f>
        <v>35.326276690591058</v>
      </c>
      <c r="P444" s="7">
        <v>2.5132488939296107</v>
      </c>
      <c r="Q444" s="33">
        <v>12.515829072851741</v>
      </c>
      <c r="R444" s="41" t="s">
        <v>1675</v>
      </c>
      <c r="S444" s="33" t="s">
        <v>1675</v>
      </c>
      <c r="T444" s="45" t="s">
        <v>1676</v>
      </c>
      <c r="U444" s="55">
        <f>RANK(Q444,$Q$5:$Q$3209,0)</f>
        <v>440</v>
      </c>
      <c r="V444" s="55">
        <f>RANK(W444,$W$5:$W$3209,0)</f>
        <v>430</v>
      </c>
      <c r="W444" s="55">
        <f>N444*O444</f>
        <v>4.9799401496134807</v>
      </c>
      <c r="X444" s="1">
        <f t="shared" si="6"/>
        <v>2322.3958920370133</v>
      </c>
    </row>
    <row r="445" spans="3:24" x14ac:dyDescent="0.25">
      <c r="C445" s="19" t="s">
        <v>2109</v>
      </c>
      <c r="D445" s="6" t="s">
        <v>184</v>
      </c>
      <c r="E445" s="6" t="s">
        <v>27</v>
      </c>
      <c r="F445" s="48">
        <v>2.2250827871649501</v>
      </c>
      <c r="G445" s="8">
        <v>32.813241670426102</v>
      </c>
      <c r="H445" s="9">
        <v>0.34551034100421102</v>
      </c>
      <c r="I445" s="40">
        <v>4</v>
      </c>
      <c r="J445" s="7">
        <v>3</v>
      </c>
      <c r="K445" s="9">
        <v>1</v>
      </c>
      <c r="L445" s="39">
        <v>1</v>
      </c>
      <c r="M445" s="47">
        <v>0</v>
      </c>
      <c r="N445" s="17">
        <v>0.11572486889101501</v>
      </c>
      <c r="O445" s="7">
        <f>Q445/P445/N445</f>
        <v>26.553376868630977</v>
      </c>
      <c r="P445" s="7">
        <v>3.9822042181989366</v>
      </c>
      <c r="Q445" s="33">
        <v>12.236859817178917</v>
      </c>
      <c r="R445" s="41" t="s">
        <v>1675</v>
      </c>
      <c r="S445" s="33" t="s">
        <v>1675</v>
      </c>
      <c r="T445" s="45" t="s">
        <v>1675</v>
      </c>
      <c r="U445" s="55">
        <f>RANK(Q445,$Q$5:$Q$3209,0)</f>
        <v>441</v>
      </c>
      <c r="V445" s="55">
        <f>RANK(W445,$W$5:$W$3209,0)</f>
        <v>526</v>
      </c>
      <c r="W445" s="55">
        <f>N445*O445</f>
        <v>3.0728860567360305</v>
      </c>
      <c r="X445" s="1">
        <f t="shared" si="6"/>
        <v>2309.8800629641614</v>
      </c>
    </row>
    <row r="446" spans="3:24" x14ac:dyDescent="0.25">
      <c r="C446" s="19" t="s">
        <v>2110</v>
      </c>
      <c r="D446" s="6" t="s">
        <v>285</v>
      </c>
      <c r="E446" s="6" t="s">
        <v>39</v>
      </c>
      <c r="F446" s="48">
        <v>1.19296422433586</v>
      </c>
      <c r="G446" s="8">
        <v>94.467965094309903</v>
      </c>
      <c r="H446" s="9">
        <v>1</v>
      </c>
      <c r="I446" s="40">
        <v>0</v>
      </c>
      <c r="J446" s="7">
        <v>0</v>
      </c>
      <c r="K446" s="9">
        <v>1</v>
      </c>
      <c r="L446" s="39">
        <v>0</v>
      </c>
      <c r="M446" s="47">
        <v>0</v>
      </c>
      <c r="N446" s="17">
        <v>4.9704715995204603E-2</v>
      </c>
      <c r="O446" s="7">
        <f>Q446/P446/N446</f>
        <v>85.45111399575579</v>
      </c>
      <c r="P446" s="7">
        <v>2.8370388634170602</v>
      </c>
      <c r="Q446" s="33">
        <v>12.049821416918366</v>
      </c>
      <c r="R446" s="38" t="s">
        <v>1676</v>
      </c>
      <c r="S446" s="33" t="s">
        <v>1676</v>
      </c>
      <c r="T446" s="45" t="s">
        <v>1676</v>
      </c>
      <c r="U446" s="55">
        <f>RANK(Q446,$Q$5:$Q$3209,0)</f>
        <v>442</v>
      </c>
      <c r="V446" s="55">
        <f>RANK(W446,$W$5:$W$3209,0)</f>
        <v>472</v>
      </c>
      <c r="W446" s="55">
        <f>N446*O446</f>
        <v>4.2473233526328951</v>
      </c>
      <c r="X446" s="1">
        <f t="shared" si="6"/>
        <v>2297.6432031469826</v>
      </c>
    </row>
    <row r="447" spans="3:24" x14ac:dyDescent="0.25">
      <c r="C447" s="19" t="s">
        <v>2111</v>
      </c>
      <c r="D447" s="6" t="s">
        <v>149</v>
      </c>
      <c r="E447" s="6" t="s">
        <v>22</v>
      </c>
      <c r="F447" s="48">
        <v>0.207124467752097</v>
      </c>
      <c r="G447" s="8">
        <v>95</v>
      </c>
      <c r="H447" s="9">
        <v>0</v>
      </c>
      <c r="I447" s="40">
        <v>0</v>
      </c>
      <c r="J447" s="7">
        <v>0</v>
      </c>
      <c r="K447" s="9">
        <v>1.45921276435168E-2</v>
      </c>
      <c r="L447" s="39">
        <v>1</v>
      </c>
      <c r="M447" s="47">
        <v>0</v>
      </c>
      <c r="N447" s="17">
        <v>4.1875718985615699E-2</v>
      </c>
      <c r="O447" s="7">
        <f>Q447/P447/N447</f>
        <v>85.451113995755804</v>
      </c>
      <c r="P447" s="7">
        <v>3.3599927391447038</v>
      </c>
      <c r="Q447" s="33">
        <v>12.023152189578754</v>
      </c>
      <c r="R447" s="38" t="s">
        <v>1676</v>
      </c>
      <c r="S447" s="33" t="s">
        <v>1676</v>
      </c>
      <c r="T447" s="45" t="s">
        <v>1675</v>
      </c>
      <c r="U447" s="55">
        <f>RANK(Q447,$Q$5:$Q$3209,0)</f>
        <v>443</v>
      </c>
      <c r="V447" s="55">
        <f>RANK(W447,$W$5:$W$3209,0)</f>
        <v>501</v>
      </c>
      <c r="W447" s="55">
        <f>N447*O447</f>
        <v>3.5783268366940826</v>
      </c>
      <c r="X447" s="1">
        <f t="shared" si="6"/>
        <v>2285.5933817300643</v>
      </c>
    </row>
    <row r="448" spans="3:24" x14ac:dyDescent="0.25">
      <c r="C448" s="19" t="s">
        <v>2112</v>
      </c>
      <c r="D448" s="6" t="s">
        <v>205</v>
      </c>
      <c r="E448" s="6" t="s">
        <v>131</v>
      </c>
      <c r="F448" s="48">
        <v>8.5948795584921793</v>
      </c>
      <c r="G448" s="8">
        <v>66.533663780031006</v>
      </c>
      <c r="H448" s="9">
        <v>0.99936445189676304</v>
      </c>
      <c r="I448" s="40">
        <v>1</v>
      </c>
      <c r="J448" s="7">
        <v>2</v>
      </c>
      <c r="K448" s="9">
        <v>1</v>
      </c>
      <c r="L448" s="39">
        <v>1</v>
      </c>
      <c r="M448" s="47">
        <v>0</v>
      </c>
      <c r="N448" s="17">
        <v>0.23318400606429199</v>
      </c>
      <c r="O448" s="7">
        <f>Q448/P448/N448</f>
        <v>26.553376868630977</v>
      </c>
      <c r="P448" s="7">
        <v>1.9401774374694696</v>
      </c>
      <c r="Q448" s="33">
        <v>12.013234879326568</v>
      </c>
      <c r="R448" s="41" t="s">
        <v>1675</v>
      </c>
      <c r="S448" s="33" t="s">
        <v>1675</v>
      </c>
      <c r="T448" s="45" t="s">
        <v>1677</v>
      </c>
      <c r="U448" s="55">
        <f>RANK(Q448,$Q$5:$Q$3209,0)</f>
        <v>444</v>
      </c>
      <c r="V448" s="55">
        <f>RANK(W448,$W$5:$W$3209,0)</f>
        <v>397</v>
      </c>
      <c r="W448" s="55">
        <f>N448*O448</f>
        <v>6.1918227927622764</v>
      </c>
      <c r="X448" s="1">
        <f t="shared" si="6"/>
        <v>2273.5702295404853</v>
      </c>
    </row>
    <row r="449" spans="3:24" x14ac:dyDescent="0.25">
      <c r="C449" s="19" t="s">
        <v>2113</v>
      </c>
      <c r="D449" s="6" t="s">
        <v>176</v>
      </c>
      <c r="E449" s="6" t="s">
        <v>27</v>
      </c>
      <c r="F449" s="48">
        <v>0.47094123219819001</v>
      </c>
      <c r="G449" s="8">
        <v>48.0736454937053</v>
      </c>
      <c r="H449" s="9">
        <v>0</v>
      </c>
      <c r="I449" s="40">
        <v>2</v>
      </c>
      <c r="J449" s="7">
        <v>0</v>
      </c>
      <c r="K449" s="9">
        <v>1</v>
      </c>
      <c r="L449" s="39">
        <v>1</v>
      </c>
      <c r="M449" s="47">
        <v>0</v>
      </c>
      <c r="N449" s="17">
        <v>9.0816083493502495E-2</v>
      </c>
      <c r="O449" s="7">
        <f>Q449/P449/N449</f>
        <v>35.326276690591058</v>
      </c>
      <c r="P449" s="7">
        <v>3.7430211555309181</v>
      </c>
      <c r="Q449" s="33">
        <v>12.008338362822535</v>
      </c>
      <c r="R449" s="38" t="s">
        <v>1675</v>
      </c>
      <c r="S449" s="33" t="s">
        <v>1675</v>
      </c>
      <c r="T449" s="45" t="s">
        <v>1675</v>
      </c>
      <c r="U449" s="55">
        <f>RANK(Q449,$Q$5:$Q$3209,0)</f>
        <v>445</v>
      </c>
      <c r="V449" s="55">
        <f>RANK(W449,$W$5:$W$3209,0)</f>
        <v>518</v>
      </c>
      <c r="W449" s="55">
        <f>N449*O449</f>
        <v>3.2081940934472883</v>
      </c>
      <c r="X449" s="1">
        <f t="shared" si="6"/>
        <v>2261.5569946611586</v>
      </c>
    </row>
    <row r="450" spans="3:24" x14ac:dyDescent="0.25">
      <c r="C450" s="19" t="s">
        <v>2114</v>
      </c>
      <c r="D450" s="6" t="s">
        <v>134</v>
      </c>
      <c r="E450" s="6" t="s">
        <v>131</v>
      </c>
      <c r="F450" s="48">
        <v>16.018515565298902</v>
      </c>
      <c r="G450" s="8">
        <v>91.665539778619802</v>
      </c>
      <c r="H450" s="9">
        <v>0.50606108223278101</v>
      </c>
      <c r="I450" s="40">
        <v>18</v>
      </c>
      <c r="J450" s="7">
        <v>6</v>
      </c>
      <c r="K450" s="9">
        <v>1</v>
      </c>
      <c r="L450" s="39">
        <v>0</v>
      </c>
      <c r="M450" s="47">
        <v>0</v>
      </c>
      <c r="N450" s="17">
        <v>9.8691598849253201E-2</v>
      </c>
      <c r="O450" s="7">
        <f>Q450/P450/N450</f>
        <v>85.451113995755804</v>
      </c>
      <c r="P450" s="7">
        <v>1.4184501560302201</v>
      </c>
      <c r="Q450" s="33">
        <v>11.962225720343168</v>
      </c>
      <c r="R450" s="41" t="s">
        <v>1675</v>
      </c>
      <c r="S450" s="33" t="s">
        <v>1675</v>
      </c>
      <c r="T450" s="45" t="s">
        <v>1677</v>
      </c>
      <c r="U450" s="55">
        <f>RANK(Q450,$Q$5:$Q$3209,0)</f>
        <v>446</v>
      </c>
      <c r="V450" s="55">
        <f>RANK(W450,$W$5:$W$3209,0)</f>
        <v>351</v>
      </c>
      <c r="W450" s="55">
        <f>N450*O450</f>
        <v>8.433307063690938</v>
      </c>
      <c r="X450" s="1">
        <f t="shared" si="6"/>
        <v>2249.548656298336</v>
      </c>
    </row>
    <row r="451" spans="3:24" x14ac:dyDescent="0.25">
      <c r="C451" s="19" t="s">
        <v>2115</v>
      </c>
      <c r="D451" s="6" t="s">
        <v>940</v>
      </c>
      <c r="E451" s="6" t="s">
        <v>126</v>
      </c>
      <c r="F451" s="48">
        <v>35.017639050146201</v>
      </c>
      <c r="G451" s="8">
        <v>52.104392097023997</v>
      </c>
      <c r="H451" s="9">
        <v>0.87044852380876103</v>
      </c>
      <c r="I451" s="40">
        <v>0</v>
      </c>
      <c r="J451" s="7">
        <v>19</v>
      </c>
      <c r="K451" s="9">
        <v>1</v>
      </c>
      <c r="L451" s="39">
        <v>0</v>
      </c>
      <c r="M451" s="47">
        <v>0</v>
      </c>
      <c r="N451" s="17">
        <v>0.16618133983927</v>
      </c>
      <c r="O451" s="7">
        <f>Q451/P451/N451</f>
        <v>47.636719618242658</v>
      </c>
      <c r="P451" s="7">
        <v>1.490913125355334</v>
      </c>
      <c r="Q451" s="33">
        <v>11.80256610384154</v>
      </c>
      <c r="R451" s="41" t="s">
        <v>1675</v>
      </c>
      <c r="S451" s="33" t="s">
        <v>1675</v>
      </c>
      <c r="T451" s="45" t="s">
        <v>1677</v>
      </c>
      <c r="U451" s="55">
        <f>RANK(Q451,$Q$5:$Q$3209,0)</f>
        <v>447</v>
      </c>
      <c r="V451" s="55">
        <f>RANK(W451,$W$5:$W$3209,0)</f>
        <v>364</v>
      </c>
      <c r="W451" s="55">
        <f>N451*O451</f>
        <v>7.916333891707203</v>
      </c>
      <c r="X451" s="1">
        <f t="shared" si="6"/>
        <v>2237.5864305779928</v>
      </c>
    </row>
    <row r="452" spans="3:24" x14ac:dyDescent="0.25">
      <c r="C452" s="19" t="s">
        <v>2116</v>
      </c>
      <c r="D452" s="6" t="s">
        <v>205</v>
      </c>
      <c r="E452" s="6" t="s">
        <v>131</v>
      </c>
      <c r="F452" s="48">
        <v>15.68314448491385</v>
      </c>
      <c r="G452" s="8">
        <v>77.194216648738504</v>
      </c>
      <c r="H452" s="9">
        <v>0.768395442566429</v>
      </c>
      <c r="I452" s="40">
        <v>4</v>
      </c>
      <c r="J452" s="7">
        <v>8</v>
      </c>
      <c r="K452" s="9">
        <v>0.78625154582896795</v>
      </c>
      <c r="L452" s="39">
        <v>0.70553001823748596</v>
      </c>
      <c r="M452" s="47">
        <v>1</v>
      </c>
      <c r="N452" s="17">
        <v>0.19219569695042699</v>
      </c>
      <c r="O452" s="7">
        <f>Q452/P452/N452</f>
        <v>26.553376868630981</v>
      </c>
      <c r="P452" s="7">
        <v>2.3118303505131594</v>
      </c>
      <c r="Q452" s="33">
        <v>11.798298519900795</v>
      </c>
      <c r="R452" s="41" t="s">
        <v>1675</v>
      </c>
      <c r="S452" s="33" t="s">
        <v>1675</v>
      </c>
      <c r="T452" s="45" t="s">
        <v>1676</v>
      </c>
      <c r="U452" s="55">
        <f>RANK(Q452,$Q$5:$Q$3209,0)</f>
        <v>448</v>
      </c>
      <c r="V452" s="55">
        <f>RANK(W452,$W$5:$W$3209,0)</f>
        <v>424</v>
      </c>
      <c r="W452" s="55">
        <f>N452*O452</f>
        <v>5.1034447736538775</v>
      </c>
      <c r="X452" s="1">
        <f t="shared" si="6"/>
        <v>2225.7838644741514</v>
      </c>
    </row>
    <row r="453" spans="3:24" x14ac:dyDescent="0.25">
      <c r="C453" s="19" t="s">
        <v>2117</v>
      </c>
      <c r="D453" s="6" t="s">
        <v>75</v>
      </c>
      <c r="E453" s="6" t="s">
        <v>19</v>
      </c>
      <c r="F453" s="48">
        <v>4.06100827791232</v>
      </c>
      <c r="G453" s="8">
        <v>83.871684365467004</v>
      </c>
      <c r="H453" s="9">
        <v>0.58262530058609396</v>
      </c>
      <c r="I453" s="40">
        <v>1</v>
      </c>
      <c r="J453" s="7">
        <v>2</v>
      </c>
      <c r="K453" s="9">
        <v>1</v>
      </c>
      <c r="L453" s="39">
        <v>0.27244296760891901</v>
      </c>
      <c r="M453" s="47">
        <v>1</v>
      </c>
      <c r="N453" s="17">
        <v>5.3736518103047401E-2</v>
      </c>
      <c r="O453" s="7">
        <f>Q453/P453/N453</f>
        <v>65.391231023531006</v>
      </c>
      <c r="P453" s="7">
        <v>3.3515335688877421</v>
      </c>
      <c r="Q453" s="33">
        <v>11.776943986637155</v>
      </c>
      <c r="R453" s="38" t="s">
        <v>1676</v>
      </c>
      <c r="S453" s="33" t="s">
        <v>1676</v>
      </c>
      <c r="T453" s="45" t="s">
        <v>1675</v>
      </c>
      <c r="U453" s="55">
        <f>RANK(Q453,$Q$5:$Q$3209,0)</f>
        <v>449</v>
      </c>
      <c r="V453" s="55">
        <f>RANK(W453,$W$5:$W$3209,0)</f>
        <v>505</v>
      </c>
      <c r="W453" s="55">
        <f>N453*O453</f>
        <v>3.5138970696765286</v>
      </c>
      <c r="X453" s="1">
        <f t="shared" si="6"/>
        <v>2213.9855659542504</v>
      </c>
    </row>
    <row r="454" spans="3:24" x14ac:dyDescent="0.25">
      <c r="C454" s="19" t="s">
        <v>2118</v>
      </c>
      <c r="D454" s="6" t="s">
        <v>180</v>
      </c>
      <c r="E454" s="6" t="s">
        <v>19</v>
      </c>
      <c r="F454" s="48">
        <v>12.4029230805571</v>
      </c>
      <c r="G454" s="8">
        <v>84.763145342924801</v>
      </c>
      <c r="H454" s="9">
        <v>0.33650083877392301</v>
      </c>
      <c r="I454" s="40">
        <v>1</v>
      </c>
      <c r="J454" s="7">
        <v>1</v>
      </c>
      <c r="K454" s="9">
        <v>1</v>
      </c>
      <c r="L454" s="39">
        <v>0</v>
      </c>
      <c r="M454" s="47">
        <v>0</v>
      </c>
      <c r="N454" s="17">
        <v>7.8579802597445597E-2</v>
      </c>
      <c r="O454" s="7">
        <f>Q454/P454/N454</f>
        <v>65.391231023531006</v>
      </c>
      <c r="P454" s="7">
        <v>2.2869984792813631</v>
      </c>
      <c r="Q454" s="33">
        <v>11.751581654059029</v>
      </c>
      <c r="R454" s="38" t="s">
        <v>1675</v>
      </c>
      <c r="S454" s="33" t="s">
        <v>1675</v>
      </c>
      <c r="T454" s="45" t="s">
        <v>1676</v>
      </c>
      <c r="U454" s="55">
        <f>RANK(Q454,$Q$5:$Q$3209,0)</f>
        <v>450</v>
      </c>
      <c r="V454" s="55">
        <f>RANK(W454,$W$5:$W$3209,0)</f>
        <v>423</v>
      </c>
      <c r="W454" s="55">
        <f>N454*O454</f>
        <v>5.1384300254330268</v>
      </c>
      <c r="X454" s="1">
        <f t="shared" si="6"/>
        <v>2202.2086219676135</v>
      </c>
    </row>
    <row r="455" spans="3:24" x14ac:dyDescent="0.25">
      <c r="C455" s="19" t="s">
        <v>2119</v>
      </c>
      <c r="D455" s="6" t="s">
        <v>289</v>
      </c>
      <c r="E455" s="6" t="s">
        <v>22</v>
      </c>
      <c r="F455" s="48">
        <v>0.70251651692918005</v>
      </c>
      <c r="G455" s="8">
        <v>57.156498287691797</v>
      </c>
      <c r="H455" s="9">
        <v>2.5028400818924101E-2</v>
      </c>
      <c r="I455" s="40">
        <v>0</v>
      </c>
      <c r="J455" s="7">
        <v>3</v>
      </c>
      <c r="K455" s="9">
        <v>0.24993214700653801</v>
      </c>
      <c r="L455" s="39">
        <v>1</v>
      </c>
      <c r="M455" s="47">
        <v>0</v>
      </c>
      <c r="N455" s="17">
        <v>4.4374641112959398E-2</v>
      </c>
      <c r="O455" s="7">
        <f>Q455/P455/N455</f>
        <v>85.451113995755819</v>
      </c>
      <c r="P455" s="7">
        <v>3.090959265800163</v>
      </c>
      <c r="Q455" s="33">
        <v>11.720492579287292</v>
      </c>
      <c r="R455" s="38" t="s">
        <v>1676</v>
      </c>
      <c r="S455" s="33" t="s">
        <v>1676</v>
      </c>
      <c r="T455" s="45" t="s">
        <v>1675</v>
      </c>
      <c r="U455" s="55">
        <f>RANK(Q455,$Q$5:$Q$3209,0)</f>
        <v>451</v>
      </c>
      <c r="V455" s="55">
        <f>RANK(W455,$W$5:$W$3209,0)</f>
        <v>487</v>
      </c>
      <c r="W455" s="55">
        <f>N455*O455</f>
        <v>3.7918625162642465</v>
      </c>
      <c r="X455" s="1">
        <f t="shared" si="6"/>
        <v>2190.4570403135544</v>
      </c>
    </row>
    <row r="456" spans="3:24" x14ac:dyDescent="0.25">
      <c r="C456" s="19" t="s">
        <v>2120</v>
      </c>
      <c r="D456" s="6" t="s">
        <v>17</v>
      </c>
      <c r="E456" s="6" t="s">
        <v>19</v>
      </c>
      <c r="F456" s="48">
        <v>0.33931853429532199</v>
      </c>
      <c r="G456" s="8">
        <v>27.3622222829927</v>
      </c>
      <c r="H456" s="9">
        <v>0.58732990747297897</v>
      </c>
      <c r="I456" s="40">
        <v>2</v>
      </c>
      <c r="J456" s="7">
        <v>0</v>
      </c>
      <c r="K456" s="9">
        <v>1</v>
      </c>
      <c r="L456" s="39">
        <v>1</v>
      </c>
      <c r="M456" s="47">
        <v>0</v>
      </c>
      <c r="N456" s="17">
        <v>0.109652896708753</v>
      </c>
      <c r="O456" s="7">
        <f>Q456/P456/N456</f>
        <v>35.326276690591051</v>
      </c>
      <c r="P456" s="7">
        <v>3.0239435486376705</v>
      </c>
      <c r="Q456" s="33">
        <v>11.713634121222144</v>
      </c>
      <c r="R456" s="41" t="s">
        <v>1675</v>
      </c>
      <c r="S456" s="33" t="s">
        <v>1675</v>
      </c>
      <c r="T456" s="45" t="s">
        <v>1676</v>
      </c>
      <c r="U456" s="55">
        <f>RANK(Q456,$Q$5:$Q$3209,0)</f>
        <v>452</v>
      </c>
      <c r="V456" s="55">
        <f>RANK(W456,$W$5:$W$3209,0)</f>
        <v>482</v>
      </c>
      <c r="W456" s="55">
        <f>N456*O456</f>
        <v>3.8736285690582095</v>
      </c>
      <c r="X456" s="1">
        <f t="shared" ref="X456:X519" si="7">X455-Q455</f>
        <v>2178.7365477342673</v>
      </c>
    </row>
    <row r="457" spans="3:24" x14ac:dyDescent="0.25">
      <c r="C457" s="19" t="s">
        <v>2121</v>
      </c>
      <c r="D457" s="6" t="s">
        <v>109</v>
      </c>
      <c r="E457" s="6" t="s">
        <v>39</v>
      </c>
      <c r="F457" s="48">
        <v>0.18339885794872399</v>
      </c>
      <c r="G457" s="8">
        <v>10</v>
      </c>
      <c r="H457" s="9">
        <v>0</v>
      </c>
      <c r="I457" s="40">
        <v>0</v>
      </c>
      <c r="J457" s="7">
        <v>0</v>
      </c>
      <c r="K457" s="9">
        <v>1</v>
      </c>
      <c r="L457" s="39">
        <v>1</v>
      </c>
      <c r="M457" s="47">
        <v>0</v>
      </c>
      <c r="N457" s="17">
        <v>6.1559315876217699E-2</v>
      </c>
      <c r="O457" s="7">
        <f>Q457/P457/N457</f>
        <v>47.636719618242658</v>
      </c>
      <c r="P457" s="7">
        <v>3.9718576441793521</v>
      </c>
      <c r="Q457" s="33">
        <v>11.647408476628961</v>
      </c>
      <c r="R457" s="38" t="s">
        <v>1675</v>
      </c>
      <c r="S457" s="33" t="s">
        <v>1675</v>
      </c>
      <c r="T457" s="45" t="s">
        <v>1675</v>
      </c>
      <c r="U457" s="55">
        <f>RANK(Q457,$Q$5:$Q$3209,0)</f>
        <v>453</v>
      </c>
      <c r="V457" s="55">
        <f>RANK(W457,$W$5:$W$3209,0)</f>
        <v>540</v>
      </c>
      <c r="W457" s="55">
        <f>N457*O457</f>
        <v>2.9324838702862164</v>
      </c>
      <c r="X457" s="1">
        <f t="shared" si="7"/>
        <v>2167.0229136130451</v>
      </c>
    </row>
    <row r="458" spans="3:24" x14ac:dyDescent="0.25">
      <c r="C458" s="19" t="s">
        <v>2122</v>
      </c>
      <c r="D458" s="6" t="s">
        <v>509</v>
      </c>
      <c r="E458" s="6" t="s">
        <v>19</v>
      </c>
      <c r="F458" s="48">
        <v>3.16020512971693</v>
      </c>
      <c r="G458" s="8">
        <v>63.541191205329902</v>
      </c>
      <c r="H458" s="9">
        <v>0.54847743286163697</v>
      </c>
      <c r="I458" s="40">
        <v>1</v>
      </c>
      <c r="J458" s="7">
        <v>0</v>
      </c>
      <c r="K458" s="9">
        <v>1</v>
      </c>
      <c r="L458" s="39">
        <v>0</v>
      </c>
      <c r="M458" s="47">
        <v>0</v>
      </c>
      <c r="N458" s="17">
        <v>6.17928594560802E-2</v>
      </c>
      <c r="O458" s="7">
        <f>Q458/P458/N458</f>
        <v>65.391231023531006</v>
      </c>
      <c r="P458" s="7">
        <v>2.876830917473467</v>
      </c>
      <c r="Q458" s="33">
        <v>11.624442760000878</v>
      </c>
      <c r="R458" s="38" t="s">
        <v>1675</v>
      </c>
      <c r="S458" s="33" t="s">
        <v>1675</v>
      </c>
      <c r="T458" s="45" t="s">
        <v>1676</v>
      </c>
      <c r="U458" s="55">
        <f>RANK(Q458,$Q$5:$Q$3209,0)</f>
        <v>454</v>
      </c>
      <c r="V458" s="55">
        <f>RANK(W458,$W$5:$W$3209,0)</f>
        <v>477</v>
      </c>
      <c r="W458" s="55">
        <f>N458*O458</f>
        <v>4.040711148297123</v>
      </c>
      <c r="X458" s="1">
        <f t="shared" si="7"/>
        <v>2155.375505136416</v>
      </c>
    </row>
    <row r="459" spans="3:24" x14ac:dyDescent="0.25">
      <c r="C459" s="19" t="s">
        <v>2123</v>
      </c>
      <c r="D459" s="6" t="s">
        <v>416</v>
      </c>
      <c r="E459" s="6" t="s">
        <v>16</v>
      </c>
      <c r="F459" s="48">
        <v>6.32714689005988</v>
      </c>
      <c r="G459" s="8">
        <v>51.947093109007596</v>
      </c>
      <c r="H459" s="9">
        <v>0.61352598468595299</v>
      </c>
      <c r="I459" s="40">
        <v>4</v>
      </c>
      <c r="J459" s="7">
        <v>0</v>
      </c>
      <c r="K459" s="9">
        <v>0.99870124240005398</v>
      </c>
      <c r="L459" s="39">
        <v>0.313756035605676</v>
      </c>
      <c r="M459" s="47">
        <v>0</v>
      </c>
      <c r="N459" s="17">
        <v>4.7535849359546002E-2</v>
      </c>
      <c r="O459" s="7">
        <f>Q459/P459/N459</f>
        <v>85.451113995755804</v>
      </c>
      <c r="P459" s="7">
        <v>2.763007208681274</v>
      </c>
      <c r="Q459" s="33">
        <v>11.223311195169106</v>
      </c>
      <c r="R459" s="38" t="s">
        <v>1676</v>
      </c>
      <c r="S459" s="33" t="s">
        <v>1676</v>
      </c>
      <c r="T459" s="45" t="s">
        <v>1676</v>
      </c>
      <c r="U459" s="55">
        <f>RANK(Q459,$Q$5:$Q$3209,0)</f>
        <v>455</v>
      </c>
      <c r="V459" s="55">
        <f>RANK(W459,$W$5:$W$3209,0)</f>
        <v>476</v>
      </c>
      <c r="W459" s="55">
        <f>N459*O459</f>
        <v>4.0619912825076412</v>
      </c>
      <c r="X459" s="1">
        <f t="shared" si="7"/>
        <v>2143.7510623764151</v>
      </c>
    </row>
    <row r="460" spans="3:24" x14ac:dyDescent="0.25">
      <c r="C460" s="19" t="s">
        <v>2124</v>
      </c>
      <c r="D460" s="6" t="s">
        <v>157</v>
      </c>
      <c r="E460" s="6" t="s">
        <v>16</v>
      </c>
      <c r="F460" s="48">
        <v>9.7026305259240093</v>
      </c>
      <c r="G460" s="8">
        <v>94.615994724597201</v>
      </c>
      <c r="H460" s="9">
        <v>0.77039818225706103</v>
      </c>
      <c r="I460" s="40">
        <v>2</v>
      </c>
      <c r="J460" s="7">
        <v>5</v>
      </c>
      <c r="K460" s="9">
        <v>1</v>
      </c>
      <c r="L460" s="39">
        <v>1</v>
      </c>
      <c r="M460" s="47">
        <v>0</v>
      </c>
      <c r="N460" s="17">
        <v>0.20129754953634901</v>
      </c>
      <c r="O460" s="7">
        <f>Q460/P460/N460</f>
        <v>85.451113995755804</v>
      </c>
      <c r="P460" s="7">
        <v>0.64932753392846365</v>
      </c>
      <c r="Q460" s="33">
        <v>11.169147748079046</v>
      </c>
      <c r="R460" s="41" t="s">
        <v>1675</v>
      </c>
      <c r="S460" s="33" t="s">
        <v>1675</v>
      </c>
      <c r="T460" s="45" t="s">
        <v>1677</v>
      </c>
      <c r="U460" s="55">
        <f>RANK(Q460,$Q$5:$Q$3209,0)</f>
        <v>456</v>
      </c>
      <c r="V460" s="55">
        <f>RANK(W460,$W$5:$W$3209,0)</f>
        <v>184</v>
      </c>
      <c r="W460" s="55">
        <f>N460*O460</f>
        <v>17.20109985249686</v>
      </c>
      <c r="X460" s="1">
        <f t="shared" si="7"/>
        <v>2132.527751181246</v>
      </c>
    </row>
    <row r="461" spans="3:24" x14ac:dyDescent="0.25">
      <c r="C461" s="19" t="s">
        <v>2125</v>
      </c>
      <c r="D461" s="6" t="s">
        <v>172</v>
      </c>
      <c r="E461" s="6" t="s">
        <v>131</v>
      </c>
      <c r="F461" s="48">
        <v>21.866475900375558</v>
      </c>
      <c r="G461" s="8">
        <v>65.713606537886903</v>
      </c>
      <c r="H461" s="9">
        <v>0.85109190366575105</v>
      </c>
      <c r="I461" s="40">
        <v>11</v>
      </c>
      <c r="J461" s="7">
        <v>7</v>
      </c>
      <c r="K461" s="9">
        <v>0.942509451040355</v>
      </c>
      <c r="L461" s="39">
        <v>0.84299358677515601</v>
      </c>
      <c r="M461" s="47">
        <v>0</v>
      </c>
      <c r="N461" s="17">
        <v>0.27015516626929298</v>
      </c>
      <c r="O461" s="7">
        <f>Q461/P461/N461</f>
        <v>19.997911461310199</v>
      </c>
      <c r="P461" s="7">
        <v>2.0627185564902275</v>
      </c>
      <c r="Q461" s="33">
        <v>11.143917645212627</v>
      </c>
      <c r="R461" s="41" t="s">
        <v>1675</v>
      </c>
      <c r="S461" s="33" t="s">
        <v>1675</v>
      </c>
      <c r="T461" s="45" t="s">
        <v>1677</v>
      </c>
      <c r="U461" s="55">
        <f>RANK(Q461,$Q$5:$Q$3209,0)</f>
        <v>457</v>
      </c>
      <c r="V461" s="55">
        <f>RANK(W461,$W$5:$W$3209,0)</f>
        <v>417</v>
      </c>
      <c r="W461" s="55">
        <f>N461*O461</f>
        <v>5.4025390958688568</v>
      </c>
      <c r="X461" s="1">
        <f t="shared" si="7"/>
        <v>2121.358603433167</v>
      </c>
    </row>
    <row r="462" spans="3:24" x14ac:dyDescent="0.25">
      <c r="C462" s="19" t="s">
        <v>2126</v>
      </c>
      <c r="D462" s="6" t="s">
        <v>215</v>
      </c>
      <c r="E462" s="6" t="s">
        <v>39</v>
      </c>
      <c r="F462" s="48">
        <v>3.3309437195179301</v>
      </c>
      <c r="G462" s="8">
        <v>17.047699460792501</v>
      </c>
      <c r="H462" s="9">
        <v>0.19523362063977501</v>
      </c>
      <c r="I462" s="40">
        <v>3</v>
      </c>
      <c r="J462" s="7">
        <v>5</v>
      </c>
      <c r="K462" s="9">
        <v>0.87507266947923001</v>
      </c>
      <c r="L462" s="39">
        <v>1</v>
      </c>
      <c r="M462" s="47">
        <v>0</v>
      </c>
      <c r="N462" s="17">
        <v>7.6177727044524496E-2</v>
      </c>
      <c r="O462" s="7">
        <f>Q462/P462/N462</f>
        <v>35.326276690591058</v>
      </c>
      <c r="P462" s="7">
        <v>4.1355043584750817</v>
      </c>
      <c r="Q462" s="33">
        <v>11.128954307194494</v>
      </c>
      <c r="R462" s="38" t="s">
        <v>1675</v>
      </c>
      <c r="S462" s="33" t="s">
        <v>1675</v>
      </c>
      <c r="T462" s="45" t="s">
        <v>1675</v>
      </c>
      <c r="U462" s="55">
        <f>RANK(Q462,$Q$5:$Q$3209,0)</f>
        <v>458</v>
      </c>
      <c r="V462" s="55">
        <f>RANK(W462,$W$5:$W$3209,0)</f>
        <v>552</v>
      </c>
      <c r="W462" s="55">
        <f>N462*O462</f>
        <v>2.6910754632351939</v>
      </c>
      <c r="X462" s="1">
        <f t="shared" si="7"/>
        <v>2110.2146857879543</v>
      </c>
    </row>
    <row r="463" spans="3:24" x14ac:dyDescent="0.25">
      <c r="C463" s="19" t="s">
        <v>2127</v>
      </c>
      <c r="D463" s="6" t="s">
        <v>279</v>
      </c>
      <c r="E463" s="6" t="s">
        <v>39</v>
      </c>
      <c r="F463" s="48">
        <v>3.3714880889256298</v>
      </c>
      <c r="G463" s="8">
        <v>83.901402573777801</v>
      </c>
      <c r="H463" s="9">
        <v>0.99764019970007201</v>
      </c>
      <c r="I463" s="40">
        <v>0</v>
      </c>
      <c r="J463" s="7">
        <v>0</v>
      </c>
      <c r="K463" s="9">
        <v>1</v>
      </c>
      <c r="L463" s="39">
        <v>0</v>
      </c>
      <c r="M463" s="47">
        <v>0</v>
      </c>
      <c r="N463" s="17">
        <v>4.6313286973101497E-2</v>
      </c>
      <c r="O463" s="7">
        <f>Q463/P463/N463</f>
        <v>85.45111399575579</v>
      </c>
      <c r="P463" s="7">
        <v>2.802597263722844</v>
      </c>
      <c r="Q463" s="33">
        <v>11.091340229269775</v>
      </c>
      <c r="R463" s="38" t="s">
        <v>1676</v>
      </c>
      <c r="S463" s="33" t="s">
        <v>1676</v>
      </c>
      <c r="T463" s="45" t="s">
        <v>1676</v>
      </c>
      <c r="U463" s="55">
        <f>RANK(Q463,$Q$5:$Q$3209,0)</f>
        <v>459</v>
      </c>
      <c r="V463" s="55">
        <f>RANK(W463,$W$5:$W$3209,0)</f>
        <v>481</v>
      </c>
      <c r="W463" s="55">
        <f>N463*O463</f>
        <v>3.9575219646566477</v>
      </c>
      <c r="X463" s="1">
        <f t="shared" si="7"/>
        <v>2099.0857314807599</v>
      </c>
    </row>
    <row r="464" spans="3:24" x14ac:dyDescent="0.25">
      <c r="C464" s="19" t="s">
        <v>2128</v>
      </c>
      <c r="D464" s="6" t="s">
        <v>329</v>
      </c>
      <c r="E464" s="6" t="s">
        <v>131</v>
      </c>
      <c r="F464" s="48">
        <v>2.7741248741590301</v>
      </c>
      <c r="G464" s="8">
        <v>81.978033460955203</v>
      </c>
      <c r="H464" s="9">
        <v>1</v>
      </c>
      <c r="I464" s="40">
        <v>0</v>
      </c>
      <c r="J464" s="7">
        <v>2</v>
      </c>
      <c r="K464" s="9">
        <v>1</v>
      </c>
      <c r="L464" s="39">
        <v>1</v>
      </c>
      <c r="M464" s="47">
        <v>1</v>
      </c>
      <c r="N464" s="17">
        <v>0.20349051623102499</v>
      </c>
      <c r="O464" s="7">
        <f>Q464/P464/N464</f>
        <v>65.391231023531006</v>
      </c>
      <c r="P464" s="7">
        <v>0.83142325399262818</v>
      </c>
      <c r="Q464" s="33">
        <v>11.063329669753355</v>
      </c>
      <c r="R464" s="41" t="s">
        <v>1675</v>
      </c>
      <c r="S464" s="33" t="s">
        <v>1675</v>
      </c>
      <c r="T464" s="45" t="s">
        <v>1677</v>
      </c>
      <c r="U464" s="55">
        <f>RANK(Q464,$Q$5:$Q$3209,0)</f>
        <v>460</v>
      </c>
      <c r="V464" s="55">
        <f>RANK(W464,$W$5:$W$3209,0)</f>
        <v>245</v>
      </c>
      <c r="W464" s="55">
        <f>N464*O464</f>
        <v>13.306495357960541</v>
      </c>
      <c r="X464" s="1">
        <f t="shared" si="7"/>
        <v>2087.99439125149</v>
      </c>
    </row>
    <row r="465" spans="3:24" x14ac:dyDescent="0.25">
      <c r="C465" s="19" t="s">
        <v>2129</v>
      </c>
      <c r="D465" s="6" t="s">
        <v>71</v>
      </c>
      <c r="E465" s="6" t="s">
        <v>19</v>
      </c>
      <c r="F465" s="48">
        <v>18.757666926314041</v>
      </c>
      <c r="G465" s="8">
        <v>93.049837157952595</v>
      </c>
      <c r="H465" s="9">
        <v>0.90411579505380801</v>
      </c>
      <c r="I465" s="40">
        <v>0</v>
      </c>
      <c r="J465" s="7">
        <v>2</v>
      </c>
      <c r="K465" s="9">
        <v>0.999999999999997</v>
      </c>
      <c r="L465" s="39">
        <v>0.39047213935129899</v>
      </c>
      <c r="M465" s="47">
        <v>1</v>
      </c>
      <c r="N465" s="17">
        <v>0.10967156919918999</v>
      </c>
      <c r="O465" s="7">
        <f>Q465/P465/N465</f>
        <v>65.391231023531006</v>
      </c>
      <c r="P465" s="7">
        <v>1.538524504871106</v>
      </c>
      <c r="Q465" s="33">
        <v>11.03361913380439</v>
      </c>
      <c r="R465" s="41" t="s">
        <v>1675</v>
      </c>
      <c r="S465" s="33" t="s">
        <v>1675</v>
      </c>
      <c r="T465" s="45" t="s">
        <v>1677</v>
      </c>
      <c r="U465" s="55">
        <f>RANK(Q465,$Q$5:$Q$3209,0)</f>
        <v>461</v>
      </c>
      <c r="V465" s="55">
        <f>RANK(W465,$W$5:$W$3209,0)</f>
        <v>378</v>
      </c>
      <c r="W465" s="55">
        <f>N465*O465</f>
        <v>7.1715589182174</v>
      </c>
      <c r="X465" s="1">
        <f t="shared" si="7"/>
        <v>2076.9310615817367</v>
      </c>
    </row>
    <row r="466" spans="3:24" x14ac:dyDescent="0.25">
      <c r="C466" s="19" t="s">
        <v>2130</v>
      </c>
      <c r="D466" s="6" t="s">
        <v>61</v>
      </c>
      <c r="E466" s="6" t="s">
        <v>12</v>
      </c>
      <c r="F466" s="48">
        <v>4.0528543682927296</v>
      </c>
      <c r="G466" s="8">
        <v>83.345997035388606</v>
      </c>
      <c r="H466" s="9">
        <v>0.14416612814918001</v>
      </c>
      <c r="I466" s="40">
        <v>10</v>
      </c>
      <c r="J466" s="7">
        <v>5</v>
      </c>
      <c r="K466" s="9">
        <v>0.98648049514852598</v>
      </c>
      <c r="L466" s="39">
        <v>0</v>
      </c>
      <c r="M466" s="47">
        <v>0</v>
      </c>
      <c r="N466" s="17">
        <v>4.2755979840129299E-2</v>
      </c>
      <c r="O466" s="7">
        <f>Q466/P466/N466</f>
        <v>85.45111399575579</v>
      </c>
      <c r="P466" s="7">
        <v>3.0154421418058206</v>
      </c>
      <c r="Q466" s="33">
        <v>11.017056899040702</v>
      </c>
      <c r="R466" s="38" t="s">
        <v>1676</v>
      </c>
      <c r="S466" s="33" t="s">
        <v>1676</v>
      </c>
      <c r="T466" s="45" t="s">
        <v>1676</v>
      </c>
      <c r="U466" s="55">
        <f>RANK(Q466,$Q$5:$Q$3209,0)</f>
        <v>462</v>
      </c>
      <c r="V466" s="55">
        <f>RANK(W466,$W$5:$W$3209,0)</f>
        <v>494</v>
      </c>
      <c r="W466" s="55">
        <f>N466*O466</f>
        <v>3.6535461073191251</v>
      </c>
      <c r="X466" s="1">
        <f t="shared" si="7"/>
        <v>2065.8974424479325</v>
      </c>
    </row>
    <row r="467" spans="3:24" x14ac:dyDescent="0.25">
      <c r="C467" s="19" t="s">
        <v>2131</v>
      </c>
      <c r="D467" s="6" t="s">
        <v>295</v>
      </c>
      <c r="E467" s="6" t="s">
        <v>131</v>
      </c>
      <c r="F467" s="48">
        <v>2.2966827841497448</v>
      </c>
      <c r="G467" s="8">
        <v>96.004118395592897</v>
      </c>
      <c r="H467" s="9">
        <v>0.99341650441278895</v>
      </c>
      <c r="I467" s="40">
        <v>1</v>
      </c>
      <c r="J467" s="7">
        <v>0</v>
      </c>
      <c r="K467" s="9">
        <v>1</v>
      </c>
      <c r="L467" s="39">
        <v>0.682353596951912</v>
      </c>
      <c r="M467" s="47">
        <v>0</v>
      </c>
      <c r="N467" s="17">
        <v>0.13938009714161501</v>
      </c>
      <c r="O467" s="7">
        <f>Q467/P467/N467</f>
        <v>65.391231023531006</v>
      </c>
      <c r="P467" s="7">
        <v>1.2033619232564083</v>
      </c>
      <c r="Q467" s="33">
        <v>10.967724721140923</v>
      </c>
      <c r="R467" s="41" t="s">
        <v>1675</v>
      </c>
      <c r="S467" s="33" t="s">
        <v>1675</v>
      </c>
      <c r="T467" s="45" t="s">
        <v>1677</v>
      </c>
      <c r="U467" s="55">
        <f>RANK(Q467,$Q$5:$Q$3209,0)</f>
        <v>463</v>
      </c>
      <c r="V467" s="55">
        <f>RANK(W467,$W$5:$W$3209,0)</f>
        <v>339</v>
      </c>
      <c r="W467" s="55">
        <f>N467*O467</f>
        <v>9.1142361322695411</v>
      </c>
      <c r="X467" s="1">
        <f t="shared" si="7"/>
        <v>2054.8803855488918</v>
      </c>
    </row>
    <row r="468" spans="3:24" x14ac:dyDescent="0.25">
      <c r="C468" s="19" t="s">
        <v>2132</v>
      </c>
      <c r="D468" s="6" t="s">
        <v>709</v>
      </c>
      <c r="E468" s="6" t="s">
        <v>16</v>
      </c>
      <c r="F468" s="48">
        <v>24.369860199664</v>
      </c>
      <c r="G468" s="8">
        <v>40.733013143641401</v>
      </c>
      <c r="H468" s="9">
        <v>0.58055593670917904</v>
      </c>
      <c r="I468" s="40">
        <v>2</v>
      </c>
      <c r="J468" s="7">
        <v>11</v>
      </c>
      <c r="K468" s="9">
        <v>0.87776006020082997</v>
      </c>
      <c r="L468" s="39">
        <v>0</v>
      </c>
      <c r="M468" s="47">
        <v>0</v>
      </c>
      <c r="N468" s="17">
        <v>6.1331885507426902E-2</v>
      </c>
      <c r="O468" s="7">
        <f>Q468/P468/N468</f>
        <v>65.391231023531006</v>
      </c>
      <c r="P468" s="7">
        <v>2.7005770435452097</v>
      </c>
      <c r="Q468" s="33">
        <v>10.830846506762473</v>
      </c>
      <c r="R468" s="38" t="s">
        <v>1676</v>
      </c>
      <c r="S468" s="33" t="s">
        <v>1676</v>
      </c>
      <c r="T468" s="45" t="s">
        <v>1676</v>
      </c>
      <c r="U468" s="55">
        <f>RANK(Q468,$Q$5:$Q$3209,0)</f>
        <v>464</v>
      </c>
      <c r="V468" s="55">
        <f>RANK(W468,$W$5:$W$3209,0)</f>
        <v>479</v>
      </c>
      <c r="W468" s="55">
        <f>N468*O468</f>
        <v>4.0105674943249054</v>
      </c>
      <c r="X468" s="1">
        <f t="shared" si="7"/>
        <v>2043.9126608277509</v>
      </c>
    </row>
    <row r="469" spans="3:24" x14ac:dyDescent="0.25">
      <c r="C469" s="19" t="s">
        <v>2133</v>
      </c>
      <c r="D469" s="6" t="s">
        <v>251</v>
      </c>
      <c r="E469" s="6" t="s">
        <v>39</v>
      </c>
      <c r="F469" s="48">
        <v>8.0368868256503294</v>
      </c>
      <c r="G469" s="8">
        <v>74.055334278380798</v>
      </c>
      <c r="H469" s="9">
        <v>1</v>
      </c>
      <c r="I469" s="40">
        <v>0</v>
      </c>
      <c r="J469" s="7">
        <v>14</v>
      </c>
      <c r="K469" s="9">
        <v>0.961701638331939</v>
      </c>
      <c r="L469" s="39">
        <v>0</v>
      </c>
      <c r="M469" s="47">
        <v>0</v>
      </c>
      <c r="N469" s="17">
        <v>6.2895556800758298E-2</v>
      </c>
      <c r="O469" s="7">
        <f>Q469/P469/N469</f>
        <v>65.391231023531006</v>
      </c>
      <c r="P469" s="7">
        <v>2.6242988602160069</v>
      </c>
      <c r="Q469" s="33">
        <v>10.793263288175437</v>
      </c>
      <c r="R469" s="38" t="s">
        <v>1675</v>
      </c>
      <c r="S469" s="33" t="s">
        <v>1675</v>
      </c>
      <c r="T469" s="45" t="s">
        <v>1676</v>
      </c>
      <c r="U469" s="55">
        <f>RANK(Q469,$Q$5:$Q$3209,0)</f>
        <v>465</v>
      </c>
      <c r="V469" s="55">
        <f>RANK(W469,$W$5:$W$3209,0)</f>
        <v>474</v>
      </c>
      <c r="W469" s="55">
        <f>N469*O469</f>
        <v>4.112817885112003</v>
      </c>
      <c r="X469" s="1">
        <f t="shared" si="7"/>
        <v>2033.0818143209883</v>
      </c>
    </row>
    <row r="470" spans="3:24" x14ac:dyDescent="0.25">
      <c r="C470" s="19" t="s">
        <v>2134</v>
      </c>
      <c r="D470" s="6" t="s">
        <v>491</v>
      </c>
      <c r="E470" s="6" t="s">
        <v>16</v>
      </c>
      <c r="F470" s="48">
        <v>3.4561373263214699</v>
      </c>
      <c r="G470" s="8">
        <v>89.424961935535805</v>
      </c>
      <c r="H470" s="9">
        <v>1</v>
      </c>
      <c r="I470" s="40">
        <v>0</v>
      </c>
      <c r="J470" s="7">
        <v>1</v>
      </c>
      <c r="K470" s="9">
        <v>1</v>
      </c>
      <c r="L470" s="39">
        <v>0</v>
      </c>
      <c r="M470" s="47">
        <v>0</v>
      </c>
      <c r="N470" s="17">
        <v>4.9070305758311297E-2</v>
      </c>
      <c r="O470" s="7">
        <f>Q470/P470/N470</f>
        <v>102.13894746300707</v>
      </c>
      <c r="P470" s="7">
        <v>2.1335493384429083</v>
      </c>
      <c r="Q470" s="33">
        <v>10.693326629911562</v>
      </c>
      <c r="R470" s="38" t="s">
        <v>1676</v>
      </c>
      <c r="S470" s="33" t="s">
        <v>1676</v>
      </c>
      <c r="T470" s="45" t="s">
        <v>1677</v>
      </c>
      <c r="U470" s="55">
        <f>RANK(Q470,$Q$5:$Q$3209,0)</f>
        <v>466</v>
      </c>
      <c r="V470" s="55">
        <f>RANK(W470,$W$5:$W$3209,0)</f>
        <v>429</v>
      </c>
      <c r="W470" s="55">
        <f>N470*O470</f>
        <v>5.0119893818418513</v>
      </c>
      <c r="X470" s="1">
        <f t="shared" si="7"/>
        <v>2022.2885510328128</v>
      </c>
    </row>
    <row r="471" spans="3:24" x14ac:dyDescent="0.25">
      <c r="C471" s="19" t="s">
        <v>2135</v>
      </c>
      <c r="D471" s="6" t="s">
        <v>383</v>
      </c>
      <c r="E471" s="6" t="s">
        <v>19</v>
      </c>
      <c r="F471" s="48">
        <v>18.4109295782388</v>
      </c>
      <c r="G471" s="8">
        <v>61.418273570608399</v>
      </c>
      <c r="H471" s="9">
        <v>0.852551648341627</v>
      </c>
      <c r="I471" s="40">
        <v>5</v>
      </c>
      <c r="J471" s="7">
        <v>17</v>
      </c>
      <c r="K471" s="9">
        <v>0.812752465937575</v>
      </c>
      <c r="L471" s="39">
        <v>0</v>
      </c>
      <c r="M471" s="47">
        <v>0</v>
      </c>
      <c r="N471" s="17">
        <v>6.5226794166402799E-2</v>
      </c>
      <c r="O471" s="7">
        <f>Q471/P471/N471</f>
        <v>65.391231023531006</v>
      </c>
      <c r="P471" s="7">
        <v>2.4597575025023821</v>
      </c>
      <c r="Q471" s="33">
        <v>10.491506186032987</v>
      </c>
      <c r="R471" s="38" t="s">
        <v>1675</v>
      </c>
      <c r="S471" s="33" t="s">
        <v>1675</v>
      </c>
      <c r="T471" s="45" t="s">
        <v>1676</v>
      </c>
      <c r="U471" s="55">
        <f>RANK(Q471,$Q$5:$Q$3209,0)</f>
        <v>467</v>
      </c>
      <c r="V471" s="55">
        <f>RANK(W471,$W$5:$W$3209,0)</f>
        <v>468</v>
      </c>
      <c r="W471" s="55">
        <f>N471*O471</f>
        <v>4.2652603662595503</v>
      </c>
      <c r="X471" s="1">
        <f t="shared" si="7"/>
        <v>2011.5952244029013</v>
      </c>
    </row>
    <row r="472" spans="3:24" x14ac:dyDescent="0.25">
      <c r="C472" s="19" t="s">
        <v>2136</v>
      </c>
      <c r="D472" s="6" t="s">
        <v>35</v>
      </c>
      <c r="E472" s="6" t="s">
        <v>22</v>
      </c>
      <c r="F472" s="48">
        <v>0.60405161224901605</v>
      </c>
      <c r="G472" s="8">
        <v>70.696583179237294</v>
      </c>
      <c r="H472" s="9">
        <v>0.76128643088592496</v>
      </c>
      <c r="I472" s="40">
        <v>0</v>
      </c>
      <c r="J472" s="7">
        <v>2</v>
      </c>
      <c r="K472" s="9">
        <v>0.184207967714697</v>
      </c>
      <c r="L472" s="39">
        <v>1</v>
      </c>
      <c r="M472" s="47">
        <v>0</v>
      </c>
      <c r="N472" s="17">
        <v>8.9254392108502001E-2</v>
      </c>
      <c r="O472" s="7">
        <f>Q472/P472/N472</f>
        <v>35.326276690591058</v>
      </c>
      <c r="P472" s="7">
        <v>3.2876473738946599</v>
      </c>
      <c r="Q472" s="33">
        <v>10.366035516601546</v>
      </c>
      <c r="R472" s="38" t="s">
        <v>1675</v>
      </c>
      <c r="S472" s="33" t="s">
        <v>1675</v>
      </c>
      <c r="T472" s="45" t="s">
        <v>1675</v>
      </c>
      <c r="U472" s="55">
        <f>RANK(Q472,$Q$5:$Q$3209,0)</f>
        <v>468</v>
      </c>
      <c r="V472" s="55">
        <f>RANK(W472,$W$5:$W$3209,0)</f>
        <v>520</v>
      </c>
      <c r="W472" s="55">
        <f>N472*O472</f>
        <v>3.1530253514754487</v>
      </c>
      <c r="X472" s="1">
        <f t="shared" si="7"/>
        <v>2001.1037182168684</v>
      </c>
    </row>
    <row r="473" spans="3:24" x14ac:dyDescent="0.25">
      <c r="C473" s="19" t="s">
        <v>2137</v>
      </c>
      <c r="D473" s="6" t="s">
        <v>633</v>
      </c>
      <c r="E473" s="6" t="s">
        <v>204</v>
      </c>
      <c r="F473" s="48">
        <v>0.58531554461541901</v>
      </c>
      <c r="G473" s="8">
        <v>54.126414791284603</v>
      </c>
      <c r="H473" s="9">
        <v>3.1666898534873297E-2</v>
      </c>
      <c r="I473" s="40">
        <v>0</v>
      </c>
      <c r="J473" s="7">
        <v>8</v>
      </c>
      <c r="K473" s="9">
        <v>1</v>
      </c>
      <c r="L473" s="39">
        <v>0</v>
      </c>
      <c r="M473" s="47">
        <v>0</v>
      </c>
      <c r="N473" s="17">
        <v>5.1035528291897003E-2</v>
      </c>
      <c r="O473" s="7">
        <f>Q473/P473/N473</f>
        <v>65.391231023531006</v>
      </c>
      <c r="P473" s="7">
        <v>3.1020618933322686</v>
      </c>
      <c r="Q473" s="33">
        <v>10.352436772100031</v>
      </c>
      <c r="R473" s="38" t="s">
        <v>1676</v>
      </c>
      <c r="S473" s="33" t="s">
        <v>1676</v>
      </c>
      <c r="T473" s="45" t="s">
        <v>1675</v>
      </c>
      <c r="U473" s="55">
        <f>RANK(Q473,$Q$5:$Q$3209,0)</f>
        <v>469</v>
      </c>
      <c r="V473" s="55">
        <f>RANK(W473,$W$5:$W$3209,0)</f>
        <v>514</v>
      </c>
      <c r="W473" s="55">
        <f>N473*O473</f>
        <v>3.3372760209433898</v>
      </c>
      <c r="X473" s="1">
        <f t="shared" si="7"/>
        <v>1990.7376827002668</v>
      </c>
    </row>
    <row r="474" spans="3:24" x14ac:dyDescent="0.25">
      <c r="C474" s="19" t="s">
        <v>2138</v>
      </c>
      <c r="D474" s="6" t="s">
        <v>469</v>
      </c>
      <c r="E474" s="6" t="s">
        <v>90</v>
      </c>
      <c r="F474" s="48">
        <v>22.031186260367502</v>
      </c>
      <c r="G474" s="8">
        <v>55.839963198997403</v>
      </c>
      <c r="H474" s="9">
        <v>0.32564109337345998</v>
      </c>
      <c r="I474" s="40">
        <v>4</v>
      </c>
      <c r="J474" s="7">
        <v>25</v>
      </c>
      <c r="K474" s="9">
        <v>0.99987108105823996</v>
      </c>
      <c r="L474" s="39">
        <v>0</v>
      </c>
      <c r="M474" s="47">
        <v>0</v>
      </c>
      <c r="N474" s="17">
        <v>0.18884699869826299</v>
      </c>
      <c r="O474" s="7">
        <f>Q474/P474/N474</f>
        <v>26.553376868630977</v>
      </c>
      <c r="P474" s="7">
        <v>2.0434795998864672</v>
      </c>
      <c r="Q474" s="33">
        <v>10.247080617421719</v>
      </c>
      <c r="R474" s="41" t="s">
        <v>1675</v>
      </c>
      <c r="S474" s="33" t="s">
        <v>1675</v>
      </c>
      <c r="T474" s="45" t="s">
        <v>1677</v>
      </c>
      <c r="U474" s="55">
        <f>RANK(Q474,$Q$5:$Q$3209,0)</f>
        <v>470</v>
      </c>
      <c r="V474" s="55">
        <f>RANK(W474,$W$5:$W$3209,0)</f>
        <v>428</v>
      </c>
      <c r="W474" s="55">
        <f>N474*O474</f>
        <v>5.0145255269448405</v>
      </c>
      <c r="X474" s="1">
        <f t="shared" si="7"/>
        <v>1980.3852459281668</v>
      </c>
    </row>
    <row r="475" spans="3:24" x14ac:dyDescent="0.25">
      <c r="C475" s="19" t="s">
        <v>2139</v>
      </c>
      <c r="D475" s="6" t="s">
        <v>455</v>
      </c>
      <c r="E475" s="6" t="s">
        <v>90</v>
      </c>
      <c r="F475" s="48">
        <v>17.252205854199001</v>
      </c>
      <c r="G475" s="8">
        <v>47.377985664653899</v>
      </c>
      <c r="H475" s="9">
        <v>1</v>
      </c>
      <c r="I475" s="40">
        <v>1</v>
      </c>
      <c r="J475" s="7">
        <v>11</v>
      </c>
      <c r="K475" s="9">
        <v>1</v>
      </c>
      <c r="L475" s="39">
        <v>0.107660429474897</v>
      </c>
      <c r="M475" s="47">
        <v>0</v>
      </c>
      <c r="N475" s="17">
        <v>5.4511163676202103E-2</v>
      </c>
      <c r="O475" s="7">
        <f>Q475/P475/N475</f>
        <v>65.391231023531006</v>
      </c>
      <c r="P475" s="7">
        <v>2.8710309452774507</v>
      </c>
      <c r="Q475" s="33">
        <v>10.233939377436515</v>
      </c>
      <c r="R475" s="38" t="s">
        <v>1676</v>
      </c>
      <c r="S475" s="33" t="s">
        <v>1676</v>
      </c>
      <c r="T475" s="45" t="s">
        <v>1676</v>
      </c>
      <c r="U475" s="55">
        <f>RANK(Q475,$Q$5:$Q$3209,0)</f>
        <v>471</v>
      </c>
      <c r="V475" s="55">
        <f>RANK(W475,$W$5:$W$3209,0)</f>
        <v>503</v>
      </c>
      <c r="W475" s="55">
        <f>N475*O475</f>
        <v>3.5645520973120433</v>
      </c>
      <c r="X475" s="1">
        <f t="shared" si="7"/>
        <v>1970.1381653107451</v>
      </c>
    </row>
    <row r="476" spans="3:24" x14ac:dyDescent="0.25">
      <c r="C476" s="19" t="s">
        <v>2140</v>
      </c>
      <c r="D476" s="6" t="s">
        <v>1194</v>
      </c>
      <c r="E476" s="6" t="s">
        <v>126</v>
      </c>
      <c r="F476" s="48">
        <v>4.2594275190013997</v>
      </c>
      <c r="G476" s="8">
        <v>78.333629603924805</v>
      </c>
      <c r="H476" s="9">
        <v>0.50633608665108198</v>
      </c>
      <c r="I476" s="40">
        <v>0</v>
      </c>
      <c r="J476" s="7">
        <v>5</v>
      </c>
      <c r="K476" s="9">
        <v>1</v>
      </c>
      <c r="L476" s="39">
        <v>0</v>
      </c>
      <c r="M476" s="47">
        <v>0</v>
      </c>
      <c r="N476" s="17">
        <v>3.8054857572194102E-2</v>
      </c>
      <c r="O476" s="7">
        <f>Q476/P476/N476</f>
        <v>85.451113995755819</v>
      </c>
      <c r="P476" s="7">
        <v>3.1344767684463375</v>
      </c>
      <c r="Q476" s="33">
        <v>10.192785503719339</v>
      </c>
      <c r="R476" s="38" t="s">
        <v>1676</v>
      </c>
      <c r="S476" s="33" t="s">
        <v>1676</v>
      </c>
      <c r="T476" s="45" t="s">
        <v>1675</v>
      </c>
      <c r="U476" s="55">
        <f>RANK(Q476,$Q$5:$Q$3209,0)</f>
        <v>472</v>
      </c>
      <c r="V476" s="55">
        <f>RANK(W476,$W$5:$W$3209,0)</f>
        <v>517</v>
      </c>
      <c r="W476" s="55">
        <f>N476*O476</f>
        <v>3.2518299724938098</v>
      </c>
      <c r="X476" s="1">
        <f t="shared" si="7"/>
        <v>1959.9042259333085</v>
      </c>
    </row>
    <row r="477" spans="3:24" x14ac:dyDescent="0.25">
      <c r="C477" s="19" t="s">
        <v>2141</v>
      </c>
      <c r="D477" s="6" t="s">
        <v>184</v>
      </c>
      <c r="E477" s="6" t="s">
        <v>27</v>
      </c>
      <c r="F477" s="48">
        <v>1.16148808340312</v>
      </c>
      <c r="G477" s="8">
        <v>10</v>
      </c>
      <c r="H477" s="9">
        <v>0.45862140992863099</v>
      </c>
      <c r="I477" s="40">
        <v>6</v>
      </c>
      <c r="J477" s="7">
        <v>1</v>
      </c>
      <c r="K477" s="9">
        <v>1</v>
      </c>
      <c r="L477" s="39">
        <v>1</v>
      </c>
      <c r="M477" s="47">
        <v>0</v>
      </c>
      <c r="N477" s="17">
        <v>0.10795754935588001</v>
      </c>
      <c r="O477" s="7">
        <f>Q477/P477/N477</f>
        <v>19.997911461310203</v>
      </c>
      <c r="P477" s="7">
        <v>4.6949966579484919</v>
      </c>
      <c r="Q477" s="33">
        <v>10.136148071106636</v>
      </c>
      <c r="R477" s="41" t="s">
        <v>1675</v>
      </c>
      <c r="S477" s="33" t="s">
        <v>1675</v>
      </c>
      <c r="T477" s="45" t="s">
        <v>1675</v>
      </c>
      <c r="U477" s="55">
        <f>RANK(Q477,$Q$5:$Q$3209,0)</f>
        <v>473</v>
      </c>
      <c r="V477" s="55">
        <f>RANK(W477,$W$5:$W$3209,0)</f>
        <v>595</v>
      </c>
      <c r="W477" s="55">
        <f>N477*O477</f>
        <v>2.1589255135989145</v>
      </c>
      <c r="X477" s="1">
        <f t="shared" si="7"/>
        <v>1949.7114404295892</v>
      </c>
    </row>
    <row r="478" spans="3:24" x14ac:dyDescent="0.25">
      <c r="C478" s="19" t="s">
        <v>2142</v>
      </c>
      <c r="D478" s="6" t="s">
        <v>317</v>
      </c>
      <c r="E478" s="6" t="s">
        <v>126</v>
      </c>
      <c r="F478" s="48">
        <v>3.2860176124912366</v>
      </c>
      <c r="G478" s="8">
        <v>83.793786079723304</v>
      </c>
      <c r="H478" s="9">
        <v>1</v>
      </c>
      <c r="I478" s="40">
        <v>3</v>
      </c>
      <c r="J478" s="7">
        <v>2</v>
      </c>
      <c r="K478" s="9">
        <v>1</v>
      </c>
      <c r="L478" s="39">
        <v>0.17295986548808001</v>
      </c>
      <c r="M478" s="47">
        <v>0</v>
      </c>
      <c r="N478" s="17">
        <v>6.5364906322613894E-2</v>
      </c>
      <c r="O478" s="7">
        <f>Q478/P478/N478</f>
        <v>65.391231023531006</v>
      </c>
      <c r="P478" s="7">
        <v>2.3603160200352473</v>
      </c>
      <c r="Q478" s="33">
        <v>10.088679150620063</v>
      </c>
      <c r="R478" s="38" t="s">
        <v>1675</v>
      </c>
      <c r="S478" s="33" t="s">
        <v>1675</v>
      </c>
      <c r="T478" s="45" t="s">
        <v>1676</v>
      </c>
      <c r="U478" s="55">
        <f>RANK(Q478,$Q$5:$Q$3209,0)</f>
        <v>474</v>
      </c>
      <c r="V478" s="55">
        <f>RANK(W478,$W$5:$W$3209,0)</f>
        <v>467</v>
      </c>
      <c r="W478" s="55">
        <f>N478*O478</f>
        <v>4.2742916901735075</v>
      </c>
      <c r="X478" s="1">
        <f t="shared" si="7"/>
        <v>1939.5752923584826</v>
      </c>
    </row>
    <row r="479" spans="3:24" x14ac:dyDescent="0.25">
      <c r="C479" s="19" t="s">
        <v>2143</v>
      </c>
      <c r="D479" s="6" t="s">
        <v>495</v>
      </c>
      <c r="E479" s="6" t="s">
        <v>16</v>
      </c>
      <c r="F479" s="48">
        <v>2.9624938408877199E-2</v>
      </c>
      <c r="G479" s="8">
        <v>37.577640184703398</v>
      </c>
      <c r="H479" s="9">
        <v>1</v>
      </c>
      <c r="I479" s="40">
        <v>0</v>
      </c>
      <c r="J479" s="7">
        <v>0</v>
      </c>
      <c r="K479" s="9">
        <v>1</v>
      </c>
      <c r="L479" s="39">
        <v>1</v>
      </c>
      <c r="M479" s="47">
        <v>0</v>
      </c>
      <c r="N479" s="17">
        <v>0.15312017278468301</v>
      </c>
      <c r="O479" s="7">
        <f>Q479/P479/N479</f>
        <v>26.553376868630977</v>
      </c>
      <c r="P479" s="7">
        <v>2.4455355286965696</v>
      </c>
      <c r="Q479" s="33">
        <v>9.9431993478261234</v>
      </c>
      <c r="R479" s="41" t="s">
        <v>1675</v>
      </c>
      <c r="S479" s="33" t="s">
        <v>1675</v>
      </c>
      <c r="T479" s="45" t="s">
        <v>1676</v>
      </c>
      <c r="U479" s="55">
        <f>RANK(Q479,$Q$5:$Q$3209,0)</f>
        <v>475</v>
      </c>
      <c r="V479" s="55">
        <f>RANK(W479,$W$5:$W$3209,0)</f>
        <v>475</v>
      </c>
      <c r="W479" s="55">
        <f>N479*O479</f>
        <v>4.0658576541415803</v>
      </c>
      <c r="X479" s="1">
        <f t="shared" si="7"/>
        <v>1929.4866132078625</v>
      </c>
    </row>
    <row r="480" spans="3:24" x14ac:dyDescent="0.25">
      <c r="C480" s="19" t="s">
        <v>2144</v>
      </c>
      <c r="D480" s="6" t="s">
        <v>61</v>
      </c>
      <c r="E480" s="6" t="s">
        <v>12</v>
      </c>
      <c r="F480" s="48">
        <v>6.3563316574120101</v>
      </c>
      <c r="G480" s="8">
        <v>77.635807775035204</v>
      </c>
      <c r="H480" s="9">
        <v>7.16089717222647E-2</v>
      </c>
      <c r="I480" s="40">
        <v>18</v>
      </c>
      <c r="J480" s="7">
        <v>6</v>
      </c>
      <c r="K480" s="9">
        <v>0.61456506373599995</v>
      </c>
      <c r="L480" s="39">
        <v>0</v>
      </c>
      <c r="M480" s="47">
        <v>0</v>
      </c>
      <c r="N480" s="17">
        <v>4.5104752275052597E-2</v>
      </c>
      <c r="O480" s="7">
        <f>Q480/P480/N480</f>
        <v>85.45111399575579</v>
      </c>
      <c r="P480" s="7">
        <v>2.5349913282842378</v>
      </c>
      <c r="Q480" s="33">
        <v>9.770493694536821</v>
      </c>
      <c r="R480" s="38" t="s">
        <v>1676</v>
      </c>
      <c r="S480" s="33" t="s">
        <v>1676</v>
      </c>
      <c r="T480" s="45" t="s">
        <v>1676</v>
      </c>
      <c r="U480" s="55">
        <f>RANK(Q480,$Q$5:$Q$3209,0)</f>
        <v>476</v>
      </c>
      <c r="V480" s="55">
        <f>RANK(W480,$W$5:$W$3209,0)</f>
        <v>484</v>
      </c>
      <c r="W480" s="55">
        <f>N480*O480</f>
        <v>3.8542513284058448</v>
      </c>
      <c r="X480" s="1">
        <f t="shared" si="7"/>
        <v>1919.5434138600365</v>
      </c>
    </row>
    <row r="481" spans="3:24" x14ac:dyDescent="0.25">
      <c r="C481" s="19" t="s">
        <v>2145</v>
      </c>
      <c r="D481" s="6" t="s">
        <v>132</v>
      </c>
      <c r="E481" s="6" t="s">
        <v>12</v>
      </c>
      <c r="F481" s="48">
        <v>0.512210818056685</v>
      </c>
      <c r="G481" s="8">
        <v>90</v>
      </c>
      <c r="H481" s="9">
        <v>1</v>
      </c>
      <c r="I481" s="40">
        <v>0</v>
      </c>
      <c r="J481" s="7">
        <v>0</v>
      </c>
      <c r="K481" s="9">
        <v>7.9152757903642901E-2</v>
      </c>
      <c r="L481" s="39">
        <v>1</v>
      </c>
      <c r="M481" s="47">
        <v>0</v>
      </c>
      <c r="N481" s="17">
        <v>9.3252553855601994E-2</v>
      </c>
      <c r="O481" s="7">
        <f>Q481/P481/N481</f>
        <v>47.636719618242658</v>
      </c>
      <c r="P481" s="7">
        <v>2.1962997173293184</v>
      </c>
      <c r="Q481" s="33">
        <v>9.7565031107387039</v>
      </c>
      <c r="R481" s="41" t="s">
        <v>1675</v>
      </c>
      <c r="S481" s="33" t="s">
        <v>1675</v>
      </c>
      <c r="T481" s="45" t="s">
        <v>1677</v>
      </c>
      <c r="U481" s="55">
        <f>RANK(Q481,$Q$5:$Q$3209,0)</f>
        <v>477</v>
      </c>
      <c r="V481" s="55">
        <f>RANK(W481,$W$5:$W$3209,0)</f>
        <v>458</v>
      </c>
      <c r="W481" s="55">
        <f>N481*O481</f>
        <v>4.4422457617043856</v>
      </c>
      <c r="X481" s="1">
        <f t="shared" si="7"/>
        <v>1909.7729201654997</v>
      </c>
    </row>
    <row r="482" spans="3:24" x14ac:dyDescent="0.25">
      <c r="C482" s="19" t="s">
        <v>2146</v>
      </c>
      <c r="D482" s="6" t="s">
        <v>434</v>
      </c>
      <c r="E482" s="6" t="s">
        <v>131</v>
      </c>
      <c r="F482" s="48">
        <v>2.1700067007198802</v>
      </c>
      <c r="G482" s="8">
        <v>82.205155251345204</v>
      </c>
      <c r="H482" s="9">
        <v>1</v>
      </c>
      <c r="I482" s="40">
        <v>6</v>
      </c>
      <c r="J482" s="7">
        <v>1</v>
      </c>
      <c r="K482" s="9">
        <v>1</v>
      </c>
      <c r="L482" s="39">
        <v>0</v>
      </c>
      <c r="M482" s="47">
        <v>0</v>
      </c>
      <c r="N482" s="17">
        <v>7.3546789857334205E-2</v>
      </c>
      <c r="O482" s="7">
        <f>Q482/P482/N482</f>
        <v>65.391231023531006</v>
      </c>
      <c r="P482" s="7">
        <v>2.0100388431406002</v>
      </c>
      <c r="Q482" s="33">
        <v>9.6669102133697091</v>
      </c>
      <c r="R482" s="38" t="s">
        <v>1675</v>
      </c>
      <c r="S482" s="33" t="s">
        <v>1675</v>
      </c>
      <c r="T482" s="45" t="s">
        <v>1677</v>
      </c>
      <c r="U482" s="55">
        <f>RANK(Q482,$Q$5:$Q$3209,0)</f>
        <v>478</v>
      </c>
      <c r="V482" s="55">
        <f>RANK(W482,$W$5:$W$3209,0)</f>
        <v>437</v>
      </c>
      <c r="W482" s="55">
        <f>N482*O482</f>
        <v>4.809315126600028</v>
      </c>
      <c r="X482" s="1">
        <f t="shared" si="7"/>
        <v>1900.016417054761</v>
      </c>
    </row>
    <row r="483" spans="3:24" x14ac:dyDescent="0.25">
      <c r="C483" s="19" t="s">
        <v>2147</v>
      </c>
      <c r="D483" s="6" t="s">
        <v>164</v>
      </c>
      <c r="E483" s="6" t="s">
        <v>22</v>
      </c>
      <c r="F483" s="48">
        <v>0.99352253775414301</v>
      </c>
      <c r="G483" s="8">
        <v>84.671019248753595</v>
      </c>
      <c r="H483" s="9">
        <v>0.60562287256968605</v>
      </c>
      <c r="I483" s="40">
        <v>0</v>
      </c>
      <c r="J483" s="7">
        <v>0</v>
      </c>
      <c r="K483" s="9">
        <v>1</v>
      </c>
      <c r="L483" s="39">
        <v>1</v>
      </c>
      <c r="M483" s="47">
        <v>0</v>
      </c>
      <c r="N483" s="17">
        <v>0.15269496606428701</v>
      </c>
      <c r="O483" s="7">
        <f>Q483/P483/N483</f>
        <v>19.997911461310199</v>
      </c>
      <c r="P483" s="7">
        <v>3.1551289367709803</v>
      </c>
      <c r="Q483" s="33">
        <v>9.634439918473289</v>
      </c>
      <c r="R483" s="41" t="s">
        <v>1675</v>
      </c>
      <c r="S483" s="33" t="s">
        <v>1675</v>
      </c>
      <c r="T483" s="45" t="s">
        <v>1675</v>
      </c>
      <c r="U483" s="55">
        <f>RANK(Q483,$Q$5:$Q$3209,0)</f>
        <v>479</v>
      </c>
      <c r="V483" s="55">
        <f>RANK(W483,$W$5:$W$3209,0)</f>
        <v>530</v>
      </c>
      <c r="W483" s="55">
        <f>N483*O483</f>
        <v>3.0535804119413772</v>
      </c>
      <c r="X483" s="1">
        <f t="shared" si="7"/>
        <v>1890.3495068413913</v>
      </c>
    </row>
    <row r="484" spans="3:24" x14ac:dyDescent="0.25">
      <c r="C484" s="19" t="s">
        <v>2148</v>
      </c>
      <c r="D484" s="6" t="s">
        <v>424</v>
      </c>
      <c r="E484" s="6" t="s">
        <v>131</v>
      </c>
      <c r="F484" s="48">
        <v>10.180926726748909</v>
      </c>
      <c r="G484" s="8">
        <v>81.195468412086498</v>
      </c>
      <c r="H484" s="9">
        <v>0.96207152371031601</v>
      </c>
      <c r="I484" s="40">
        <v>0</v>
      </c>
      <c r="J484" s="7">
        <v>3</v>
      </c>
      <c r="K484" s="9">
        <v>0.49697126179717499</v>
      </c>
      <c r="L484" s="39">
        <v>0.53535301619759501</v>
      </c>
      <c r="M484" s="47">
        <v>1</v>
      </c>
      <c r="N484" s="17">
        <v>9.6142390496598507E-2</v>
      </c>
      <c r="O484" s="7">
        <f>Q484/P484/N484</f>
        <v>47.636719618242658</v>
      </c>
      <c r="P484" s="7">
        <v>2.1005339957602427</v>
      </c>
      <c r="Q484" s="33">
        <v>9.6202526604869689</v>
      </c>
      <c r="R484" s="41" t="s">
        <v>1675</v>
      </c>
      <c r="S484" s="33" t="s">
        <v>1675</v>
      </c>
      <c r="T484" s="45" t="s">
        <v>1677</v>
      </c>
      <c r="U484" s="55">
        <f>RANK(Q484,$Q$5:$Q$3209,0)</f>
        <v>480</v>
      </c>
      <c r="V484" s="55">
        <f>RANK(W484,$W$5:$W$3209,0)</f>
        <v>454</v>
      </c>
      <c r="W484" s="55">
        <f>N484*O484</f>
        <v>4.5799080995140606</v>
      </c>
      <c r="X484" s="1">
        <f t="shared" si="7"/>
        <v>1880.7150669229179</v>
      </c>
    </row>
    <row r="485" spans="3:24" x14ac:dyDescent="0.25">
      <c r="C485" s="19" t="s">
        <v>2149</v>
      </c>
      <c r="D485" s="6" t="s">
        <v>42</v>
      </c>
      <c r="E485" s="6" t="s">
        <v>16</v>
      </c>
      <c r="F485" s="48">
        <v>1.3221542982075001E-2</v>
      </c>
      <c r="G485" s="8">
        <v>95</v>
      </c>
      <c r="H485" s="9">
        <v>1</v>
      </c>
      <c r="I485" s="40">
        <v>0</v>
      </c>
      <c r="J485" s="7">
        <v>0</v>
      </c>
      <c r="K485" s="9">
        <v>1</v>
      </c>
      <c r="L485" s="39">
        <v>0</v>
      </c>
      <c r="M485" s="47">
        <v>0</v>
      </c>
      <c r="N485" s="17">
        <v>4.9876914261592201E-2</v>
      </c>
      <c r="O485" s="7">
        <f>Q485/P485/N485</f>
        <v>85.451113995755804</v>
      </c>
      <c r="P485" s="7">
        <v>2.240021071423782</v>
      </c>
      <c r="Q485" s="33">
        <v>9.5470546725719103</v>
      </c>
      <c r="R485" s="38" t="s">
        <v>1676</v>
      </c>
      <c r="S485" s="33" t="s">
        <v>1676</v>
      </c>
      <c r="T485" s="45" t="s">
        <v>1676</v>
      </c>
      <c r="U485" s="55">
        <f>RANK(Q485,$Q$5:$Q$3209,0)</f>
        <v>481</v>
      </c>
      <c r="V485" s="55">
        <f>RANK(W485,$W$5:$W$3209,0)</f>
        <v>469</v>
      </c>
      <c r="W485" s="55">
        <f>N485*O485</f>
        <v>4.2620378863238537</v>
      </c>
      <c r="X485" s="1">
        <f t="shared" si="7"/>
        <v>1871.0948142624309</v>
      </c>
    </row>
    <row r="486" spans="3:24" x14ac:dyDescent="0.25">
      <c r="C486" s="19" t="s">
        <v>2150</v>
      </c>
      <c r="D486" s="6" t="s">
        <v>42</v>
      </c>
      <c r="E486" s="6" t="s">
        <v>16</v>
      </c>
      <c r="F486" s="48">
        <v>5.28934733499803E-3</v>
      </c>
      <c r="G486" s="8">
        <v>95</v>
      </c>
      <c r="H486" s="9">
        <v>1</v>
      </c>
      <c r="I486" s="40">
        <v>0</v>
      </c>
      <c r="J486" s="7">
        <v>0</v>
      </c>
      <c r="K486" s="9">
        <v>1</v>
      </c>
      <c r="L486" s="39">
        <v>0</v>
      </c>
      <c r="M486" s="47">
        <v>0</v>
      </c>
      <c r="N486" s="17">
        <v>4.9876914261592201E-2</v>
      </c>
      <c r="O486" s="7">
        <f>Q486/P486/N486</f>
        <v>85.451113995755804</v>
      </c>
      <c r="P486" s="7">
        <v>2.2291453513784742</v>
      </c>
      <c r="Q486" s="33">
        <v>9.5007019416977574</v>
      </c>
      <c r="R486" s="38" t="s">
        <v>1676</v>
      </c>
      <c r="S486" s="33" t="s">
        <v>1676</v>
      </c>
      <c r="T486" s="45" t="s">
        <v>1677</v>
      </c>
      <c r="U486" s="55">
        <f>RANK(Q486,$Q$5:$Q$3209,0)</f>
        <v>482</v>
      </c>
      <c r="V486" s="55">
        <f>RANK(W486,$W$5:$W$3209,0)</f>
        <v>469</v>
      </c>
      <c r="W486" s="55">
        <f>N486*O486</f>
        <v>4.2620378863238537</v>
      </c>
      <c r="X486" s="1">
        <f t="shared" si="7"/>
        <v>1861.547759589859</v>
      </c>
    </row>
    <row r="487" spans="3:24" x14ac:dyDescent="0.25">
      <c r="C487" s="19" t="s">
        <v>2151</v>
      </c>
      <c r="D487" s="6" t="s">
        <v>771</v>
      </c>
      <c r="E487" s="6" t="s">
        <v>19</v>
      </c>
      <c r="F487" s="48">
        <v>9.5297273764267914</v>
      </c>
      <c r="G487" s="8">
        <v>27.5989792149152</v>
      </c>
      <c r="H487" s="9">
        <v>0.649094606573138</v>
      </c>
      <c r="I487" s="40">
        <v>1</v>
      </c>
      <c r="J487" s="7">
        <v>14</v>
      </c>
      <c r="K487" s="9">
        <v>1</v>
      </c>
      <c r="L487" s="39">
        <v>0.64307123029639401</v>
      </c>
      <c r="M487" s="47">
        <v>0</v>
      </c>
      <c r="N487" s="17">
        <v>0.111489788042529</v>
      </c>
      <c r="O487" s="7">
        <f>Q487/P487/N487</f>
        <v>26.553376868630977</v>
      </c>
      <c r="P487" s="7">
        <v>3.1942383182460419</v>
      </c>
      <c r="Q487" s="33">
        <v>9.4563200908878713</v>
      </c>
      <c r="R487" s="41" t="s">
        <v>1675</v>
      </c>
      <c r="S487" s="33" t="s">
        <v>1675</v>
      </c>
      <c r="T487" s="45" t="s">
        <v>1675</v>
      </c>
      <c r="U487" s="55">
        <f>RANK(Q487,$Q$5:$Q$3209,0)</f>
        <v>483</v>
      </c>
      <c r="V487" s="55">
        <f>RANK(W487,$W$5:$W$3209,0)</f>
        <v>534</v>
      </c>
      <c r="W487" s="55">
        <f>N487*O487</f>
        <v>2.9604303588970602</v>
      </c>
      <c r="X487" s="1">
        <f t="shared" si="7"/>
        <v>1852.0470576481612</v>
      </c>
    </row>
    <row r="488" spans="3:24" x14ac:dyDescent="0.25">
      <c r="C488" s="19" t="s">
        <v>2152</v>
      </c>
      <c r="D488" s="6" t="s">
        <v>629</v>
      </c>
      <c r="E488" s="6" t="s">
        <v>39</v>
      </c>
      <c r="F488" s="48">
        <v>0.64265736897139103</v>
      </c>
      <c r="G488" s="8">
        <v>9.9999999999999893</v>
      </c>
      <c r="H488" s="9">
        <v>0.49691982214687502</v>
      </c>
      <c r="I488" s="40">
        <v>2</v>
      </c>
      <c r="J488" s="7">
        <v>2</v>
      </c>
      <c r="K488" s="9">
        <v>1</v>
      </c>
      <c r="L488" s="39">
        <v>1</v>
      </c>
      <c r="M488" s="47">
        <v>0</v>
      </c>
      <c r="N488" s="17">
        <v>0.107923319967524</v>
      </c>
      <c r="O488" s="7">
        <f>Q488/P488/N488</f>
        <v>19.997911461310199</v>
      </c>
      <c r="P488" s="7">
        <v>4.3768282815440136</v>
      </c>
      <c r="Q488" s="33">
        <v>9.4462502354631681</v>
      </c>
      <c r="R488" s="41" t="s">
        <v>1675</v>
      </c>
      <c r="S488" s="33" t="s">
        <v>1675</v>
      </c>
      <c r="T488" s="45" t="s">
        <v>1675</v>
      </c>
      <c r="U488" s="55">
        <f>RANK(Q488,$Q$5:$Q$3209,0)</f>
        <v>484</v>
      </c>
      <c r="V488" s="55">
        <f>RANK(W488,$W$5:$W$3209,0)</f>
        <v>596</v>
      </c>
      <c r="W488" s="55">
        <f>N488*O488</f>
        <v>2.158240997321196</v>
      </c>
      <c r="X488" s="1">
        <f t="shared" si="7"/>
        <v>1842.5907375572733</v>
      </c>
    </row>
    <row r="489" spans="3:24" x14ac:dyDescent="0.25">
      <c r="C489" s="19" t="s">
        <v>2153</v>
      </c>
      <c r="D489" s="6" t="s">
        <v>44</v>
      </c>
      <c r="E489" s="6" t="s">
        <v>12</v>
      </c>
      <c r="F489" s="48">
        <v>2.74417950365005</v>
      </c>
      <c r="G489" s="8">
        <v>84.707531798465595</v>
      </c>
      <c r="H489" s="9">
        <v>0.83986884969235098</v>
      </c>
      <c r="I489" s="40">
        <v>0</v>
      </c>
      <c r="J489" s="7">
        <v>2</v>
      </c>
      <c r="K489" s="9">
        <v>0.34975772670076899</v>
      </c>
      <c r="L489" s="39">
        <v>0.544250203513724</v>
      </c>
      <c r="M489" s="47">
        <v>0</v>
      </c>
      <c r="N489" s="17">
        <v>6.8801192338698705E-2</v>
      </c>
      <c r="O489" s="7">
        <f>Q489/P489/N489</f>
        <v>47.636719618242658</v>
      </c>
      <c r="P489" s="7">
        <v>2.8813265841718354</v>
      </c>
      <c r="Q489" s="33">
        <v>9.443441584141361</v>
      </c>
      <c r="R489" s="38" t="s">
        <v>1675</v>
      </c>
      <c r="S489" s="33" t="s">
        <v>1675</v>
      </c>
      <c r="T489" s="45" t="s">
        <v>1676</v>
      </c>
      <c r="U489" s="55">
        <f>RANK(Q489,$Q$5:$Q$3209,0)</f>
        <v>485</v>
      </c>
      <c r="V489" s="55">
        <f>RANK(W489,$W$5:$W$3209,0)</f>
        <v>516</v>
      </c>
      <c r="W489" s="55">
        <f>N489*O489</f>
        <v>3.2774631088393749</v>
      </c>
      <c r="X489" s="1">
        <f t="shared" si="7"/>
        <v>1833.1444873218102</v>
      </c>
    </row>
    <row r="490" spans="3:24" x14ac:dyDescent="0.25">
      <c r="C490" s="19" t="s">
        <v>2154</v>
      </c>
      <c r="D490" s="6" t="s">
        <v>723</v>
      </c>
      <c r="E490" s="6" t="s">
        <v>131</v>
      </c>
      <c r="F490" s="48">
        <v>14.6940113320703</v>
      </c>
      <c r="G490" s="8">
        <v>30.2565158910012</v>
      </c>
      <c r="H490" s="9">
        <v>1</v>
      </c>
      <c r="I490" s="40">
        <v>0</v>
      </c>
      <c r="J490" s="7">
        <v>1</v>
      </c>
      <c r="K490" s="9">
        <v>0.86001205824025995</v>
      </c>
      <c r="L490" s="39">
        <v>0</v>
      </c>
      <c r="M490" s="47">
        <v>0</v>
      </c>
      <c r="N490" s="17">
        <v>5.51280971533133E-2</v>
      </c>
      <c r="O490" s="7">
        <f>Q490/P490/N490</f>
        <v>47.636719618242658</v>
      </c>
      <c r="P490" s="7">
        <v>3.5751057943388713</v>
      </c>
      <c r="Q490" s="33">
        <v>9.3886629319769721</v>
      </c>
      <c r="R490" s="38" t="s">
        <v>1676</v>
      </c>
      <c r="S490" s="33" t="s">
        <v>1676</v>
      </c>
      <c r="T490" s="45" t="s">
        <v>1675</v>
      </c>
      <c r="U490" s="55">
        <f>RANK(Q490,$Q$5:$Q$3209,0)</f>
        <v>486</v>
      </c>
      <c r="V490" s="55">
        <f>RANK(W490,$W$5:$W$3209,0)</f>
        <v>555</v>
      </c>
      <c r="W490" s="55">
        <f>N490*O490</f>
        <v>2.6261217071796268</v>
      </c>
      <c r="X490" s="1">
        <f t="shared" si="7"/>
        <v>1823.7010457376689</v>
      </c>
    </row>
    <row r="491" spans="3:24" x14ac:dyDescent="0.25">
      <c r="C491" s="19" t="s">
        <v>2155</v>
      </c>
      <c r="D491" s="6" t="s">
        <v>101</v>
      </c>
      <c r="E491" s="6" t="s">
        <v>28</v>
      </c>
      <c r="F491" s="48">
        <v>6.6194373902185699</v>
      </c>
      <c r="G491" s="8">
        <v>37.367399908987601</v>
      </c>
      <c r="H491" s="9">
        <v>0.79301847066736997</v>
      </c>
      <c r="I491" s="40">
        <v>6</v>
      </c>
      <c r="J491" s="7">
        <v>6</v>
      </c>
      <c r="K491" s="9">
        <v>0.97258419767315096</v>
      </c>
      <c r="L491" s="39">
        <v>0</v>
      </c>
      <c r="M491" s="47">
        <v>0</v>
      </c>
      <c r="N491" s="17">
        <v>7.3589684953404899E-2</v>
      </c>
      <c r="O491" s="7">
        <f>Q491/P491/N491</f>
        <v>35.326276690591058</v>
      </c>
      <c r="P491" s="7">
        <v>3.5511639741844379</v>
      </c>
      <c r="Q491" s="33">
        <v>9.231781906433465</v>
      </c>
      <c r="R491" s="38" t="s">
        <v>1675</v>
      </c>
      <c r="S491" s="33" t="s">
        <v>1675</v>
      </c>
      <c r="T491" s="45" t="s">
        <v>1675</v>
      </c>
      <c r="U491" s="55">
        <f>RANK(Q491,$Q$5:$Q$3209,0)</f>
        <v>487</v>
      </c>
      <c r="V491" s="55">
        <f>RANK(W491,$W$5:$W$3209,0)</f>
        <v>557</v>
      </c>
      <c r="W491" s="55">
        <f>N491*O491</f>
        <v>2.5996495722374071</v>
      </c>
      <c r="X491" s="1">
        <f t="shared" si="7"/>
        <v>1814.3123828056919</v>
      </c>
    </row>
    <row r="492" spans="3:24" x14ac:dyDescent="0.25">
      <c r="C492" s="19" t="s">
        <v>2156</v>
      </c>
      <c r="D492" s="6" t="s">
        <v>749</v>
      </c>
      <c r="E492" s="6" t="s">
        <v>16</v>
      </c>
      <c r="F492" s="48">
        <v>24.974063657921999</v>
      </c>
      <c r="G492" s="8">
        <v>44.447847012744298</v>
      </c>
      <c r="H492" s="9">
        <v>0.67200703816180096</v>
      </c>
      <c r="I492" s="40">
        <v>2</v>
      </c>
      <c r="J492" s="7">
        <v>3</v>
      </c>
      <c r="K492" s="9">
        <v>1</v>
      </c>
      <c r="L492" s="39">
        <v>0</v>
      </c>
      <c r="M492" s="47">
        <v>0</v>
      </c>
      <c r="N492" s="17">
        <v>5.6988013849714698E-2</v>
      </c>
      <c r="O492" s="7">
        <f>Q492/P492/N492</f>
        <v>65.391231023531006</v>
      </c>
      <c r="P492" s="7">
        <v>2.4456751008571516</v>
      </c>
      <c r="Q492" s="33">
        <v>9.1138483215919575</v>
      </c>
      <c r="R492" s="38" t="s">
        <v>1676</v>
      </c>
      <c r="S492" s="33" t="s">
        <v>1676</v>
      </c>
      <c r="T492" s="45" t="s">
        <v>1676</v>
      </c>
      <c r="U492" s="55">
        <f>RANK(Q492,$Q$5:$Q$3209,0)</f>
        <v>488</v>
      </c>
      <c r="V492" s="55">
        <f>RANK(W492,$W$5:$W$3209,0)</f>
        <v>490</v>
      </c>
      <c r="W492" s="55">
        <f>N492*O492</f>
        <v>3.7265163792188782</v>
      </c>
      <c r="X492" s="1">
        <f t="shared" si="7"/>
        <v>1805.0806008992583</v>
      </c>
    </row>
    <row r="493" spans="3:24" x14ac:dyDescent="0.25">
      <c r="C493" s="19" t="s">
        <v>2157</v>
      </c>
      <c r="D493" s="6" t="s">
        <v>653</v>
      </c>
      <c r="E493" s="6" t="s">
        <v>204</v>
      </c>
      <c r="F493" s="48">
        <v>23.872396734003999</v>
      </c>
      <c r="G493" s="8">
        <v>66.272081359757493</v>
      </c>
      <c r="H493" s="9">
        <v>0.84613590246296999</v>
      </c>
      <c r="I493" s="40">
        <v>0</v>
      </c>
      <c r="J493" s="7">
        <v>7</v>
      </c>
      <c r="K493" s="9">
        <v>0.92829056446132197</v>
      </c>
      <c r="L493" s="39">
        <v>0.48370412589335998</v>
      </c>
      <c r="M493" s="47">
        <v>0</v>
      </c>
      <c r="N493" s="17">
        <v>0.23056197597779299</v>
      </c>
      <c r="O493" s="7">
        <f>Q493/P493/N493</f>
        <v>19.997911461310199</v>
      </c>
      <c r="P493" s="7">
        <v>1.9723073070151897</v>
      </c>
      <c r="Q493" s="33">
        <v>9.0938316586758994</v>
      </c>
      <c r="R493" s="41" t="s">
        <v>1675</v>
      </c>
      <c r="S493" s="33" t="s">
        <v>1675</v>
      </c>
      <c r="T493" s="45" t="s">
        <v>1677</v>
      </c>
      <c r="U493" s="55">
        <f>RANK(Q493,$Q$5:$Q$3209,0)</f>
        <v>489</v>
      </c>
      <c r="V493" s="55">
        <f>RANK(W493,$W$5:$W$3209,0)</f>
        <v>452</v>
      </c>
      <c r="W493" s="55">
        <f>N493*O493</f>
        <v>4.6107579819486331</v>
      </c>
      <c r="X493" s="1">
        <f t="shared" si="7"/>
        <v>1795.9667525776663</v>
      </c>
    </row>
    <row r="494" spans="3:24" x14ac:dyDescent="0.25">
      <c r="C494" s="19" t="s">
        <v>436</v>
      </c>
      <c r="D494" s="6" t="s">
        <v>436</v>
      </c>
      <c r="E494" s="6" t="s">
        <v>27</v>
      </c>
      <c r="F494" s="48">
        <v>5.8169477272685503E-2</v>
      </c>
      <c r="G494" s="8">
        <v>90</v>
      </c>
      <c r="H494" s="9">
        <v>1</v>
      </c>
      <c r="I494" s="40">
        <v>0</v>
      </c>
      <c r="J494" s="7">
        <v>0</v>
      </c>
      <c r="K494" s="9">
        <v>1</v>
      </c>
      <c r="L494" s="39">
        <v>0</v>
      </c>
      <c r="M494" s="47">
        <v>0</v>
      </c>
      <c r="N494" s="17">
        <v>5.4802063038132801E-2</v>
      </c>
      <c r="O494" s="7">
        <f>Q494/P494/N494</f>
        <v>65.391231023531006</v>
      </c>
      <c r="P494" s="7">
        <v>2.5227585985205869</v>
      </c>
      <c r="Q494" s="33">
        <v>9.0404930419663359</v>
      </c>
      <c r="R494" s="38" t="s">
        <v>1676</v>
      </c>
      <c r="S494" s="33" t="s">
        <v>1676</v>
      </c>
      <c r="T494" s="45" t="s">
        <v>1676</v>
      </c>
      <c r="U494" s="55">
        <f>RANK(Q494,$Q$5:$Q$3209,0)</f>
        <v>490</v>
      </c>
      <c r="V494" s="55">
        <f>RANK(W494,$W$5:$W$3209,0)</f>
        <v>500</v>
      </c>
      <c r="W494" s="55">
        <f>N494*O494</f>
        <v>3.5835743646926512</v>
      </c>
      <c r="X494" s="1">
        <f t="shared" si="7"/>
        <v>1786.8729209189903</v>
      </c>
    </row>
    <row r="495" spans="3:24" x14ac:dyDescent="0.25">
      <c r="C495" s="19" t="s">
        <v>2158</v>
      </c>
      <c r="D495" s="6" t="s">
        <v>71</v>
      </c>
      <c r="E495" s="6" t="s">
        <v>19</v>
      </c>
      <c r="F495" s="48">
        <v>10.276214204608358</v>
      </c>
      <c r="G495" s="8">
        <v>93.072736080867202</v>
      </c>
      <c r="H495" s="9">
        <v>0.99972345029826604</v>
      </c>
      <c r="I495" s="40">
        <v>4</v>
      </c>
      <c r="J495" s="7">
        <v>1</v>
      </c>
      <c r="K495" s="9">
        <v>0.999999999999996</v>
      </c>
      <c r="L495" s="39">
        <v>8.4475442643706794E-2</v>
      </c>
      <c r="M495" s="47">
        <v>0</v>
      </c>
      <c r="N495" s="17">
        <v>0.11095734657834801</v>
      </c>
      <c r="O495" s="7">
        <f>Q495/P495/N495</f>
        <v>47.636719618242658</v>
      </c>
      <c r="P495" s="7">
        <v>1.7099928223226821</v>
      </c>
      <c r="Q495" s="33">
        <v>9.0384133159510576</v>
      </c>
      <c r="R495" s="41" t="s">
        <v>1675</v>
      </c>
      <c r="S495" s="33" t="s">
        <v>1675</v>
      </c>
      <c r="T495" s="45" t="s">
        <v>1677</v>
      </c>
      <c r="U495" s="55">
        <f>RANK(Q495,$Q$5:$Q$3209,0)</f>
        <v>491</v>
      </c>
      <c r="V495" s="55">
        <f>RANK(W495,$W$5:$W$3209,0)</f>
        <v>421</v>
      </c>
      <c r="W495" s="55">
        <f>N495*O495</f>
        <v>5.2856440085369405</v>
      </c>
      <c r="X495" s="1">
        <f t="shared" si="7"/>
        <v>1777.832427877024</v>
      </c>
    </row>
    <row r="496" spans="3:24" x14ac:dyDescent="0.25">
      <c r="C496" s="19" t="s">
        <v>2159</v>
      </c>
      <c r="D496" s="6" t="s">
        <v>1134</v>
      </c>
      <c r="E496" s="6" t="s">
        <v>39</v>
      </c>
      <c r="F496" s="48">
        <v>16.428584390569601</v>
      </c>
      <c r="G496" s="8">
        <v>33.9791561492681</v>
      </c>
      <c r="H496" s="9">
        <v>1</v>
      </c>
      <c r="I496" s="40">
        <v>0</v>
      </c>
      <c r="J496" s="7">
        <v>7</v>
      </c>
      <c r="K496" s="9">
        <v>0.97931558676394204</v>
      </c>
      <c r="L496" s="39">
        <v>0</v>
      </c>
      <c r="M496" s="47">
        <v>0</v>
      </c>
      <c r="N496" s="17">
        <v>5.5326447626638901E-2</v>
      </c>
      <c r="O496" s="7">
        <f>Q496/P496/N496</f>
        <v>65.391231023531006</v>
      </c>
      <c r="P496" s="7">
        <v>2.494635580681114</v>
      </c>
      <c r="Q496" s="33">
        <v>9.0252535538461185</v>
      </c>
      <c r="R496" s="38" t="s">
        <v>1676</v>
      </c>
      <c r="S496" s="33" t="s">
        <v>1676</v>
      </c>
      <c r="T496" s="45" t="s">
        <v>1676</v>
      </c>
      <c r="U496" s="55">
        <f>RANK(Q496,$Q$5:$Q$3209,0)</f>
        <v>492</v>
      </c>
      <c r="V496" s="55">
        <f>RANK(W496,$W$5:$W$3209,0)</f>
        <v>499</v>
      </c>
      <c r="W496" s="55">
        <f>N496*O496</f>
        <v>3.6178645184648333</v>
      </c>
      <c r="X496" s="1">
        <f t="shared" si="7"/>
        <v>1768.794014561073</v>
      </c>
    </row>
    <row r="497" spans="3:24" x14ac:dyDescent="0.25">
      <c r="C497" s="19" t="s">
        <v>2160</v>
      </c>
      <c r="D497" s="6" t="s">
        <v>495</v>
      </c>
      <c r="E497" s="6" t="s">
        <v>16</v>
      </c>
      <c r="F497" s="48">
        <v>19.30601848772384</v>
      </c>
      <c r="G497" s="8">
        <v>55.161356453963897</v>
      </c>
      <c r="H497" s="9">
        <v>0.89001521927147098</v>
      </c>
      <c r="I497" s="40">
        <v>4</v>
      </c>
      <c r="J497" s="7">
        <v>7</v>
      </c>
      <c r="K497" s="9">
        <v>0.999999999999997</v>
      </c>
      <c r="L497" s="39">
        <v>0.25178810106771798</v>
      </c>
      <c r="M497" s="47">
        <v>0</v>
      </c>
      <c r="N497" s="17">
        <v>0.102854721189165</v>
      </c>
      <c r="O497" s="7">
        <f>Q497/P497/N497</f>
        <v>35.326276690591051</v>
      </c>
      <c r="P497" s="7">
        <v>2.4774133149341377</v>
      </c>
      <c r="Q497" s="33">
        <v>9.0016177085502651</v>
      </c>
      <c r="R497" s="41" t="s">
        <v>1675</v>
      </c>
      <c r="S497" s="33" t="s">
        <v>1675</v>
      </c>
      <c r="T497" s="45" t="s">
        <v>1676</v>
      </c>
      <c r="U497" s="55">
        <f>RANK(Q497,$Q$5:$Q$3209,0)</f>
        <v>493</v>
      </c>
      <c r="V497" s="55">
        <f>RANK(W497,$W$5:$W$3209,0)</f>
        <v>497</v>
      </c>
      <c r="W497" s="55">
        <f>N497*O497</f>
        <v>3.6334743396620408</v>
      </c>
      <c r="X497" s="1">
        <f t="shared" si="7"/>
        <v>1759.7687610072269</v>
      </c>
    </row>
    <row r="498" spans="3:24" x14ac:dyDescent="0.25">
      <c r="C498" s="19" t="s">
        <v>2161</v>
      </c>
      <c r="D498" s="6" t="s">
        <v>184</v>
      </c>
      <c r="E498" s="6" t="s">
        <v>27</v>
      </c>
      <c r="F498" s="48">
        <v>0.49588885644582997</v>
      </c>
      <c r="G498" s="8">
        <v>10</v>
      </c>
      <c r="H498" s="9">
        <v>8.8056912462061501E-2</v>
      </c>
      <c r="I498" s="40">
        <v>0</v>
      </c>
      <c r="J498" s="7">
        <v>0</v>
      </c>
      <c r="K498" s="9">
        <v>1</v>
      </c>
      <c r="L498" s="39">
        <v>1</v>
      </c>
      <c r="M498" s="47">
        <v>0</v>
      </c>
      <c r="N498" s="17">
        <v>6.5893428899167703E-2</v>
      </c>
      <c r="O498" s="7">
        <f>Q498/P498/N498</f>
        <v>35.326276690591058</v>
      </c>
      <c r="P498" s="7">
        <v>3.8627665022927697</v>
      </c>
      <c r="Q498" s="33">
        <v>8.9916300550040376</v>
      </c>
      <c r="R498" s="38" t="s">
        <v>1675</v>
      </c>
      <c r="S498" s="33" t="s">
        <v>1675</v>
      </c>
      <c r="T498" s="45" t="s">
        <v>1675</v>
      </c>
      <c r="U498" s="55">
        <f>RANK(Q498,$Q$5:$Q$3209,0)</f>
        <v>494</v>
      </c>
      <c r="V498" s="55">
        <f>RANK(W498,$W$5:$W$3209,0)</f>
        <v>575</v>
      </c>
      <c r="W498" s="55">
        <f>N498*O498</f>
        <v>2.3277695013837874</v>
      </c>
      <c r="X498" s="1">
        <f t="shared" si="7"/>
        <v>1750.7671432986767</v>
      </c>
    </row>
    <row r="499" spans="3:24" x14ac:dyDescent="0.25">
      <c r="C499" s="19" t="s">
        <v>2162</v>
      </c>
      <c r="D499" s="6" t="s">
        <v>219</v>
      </c>
      <c r="E499" s="6" t="s">
        <v>28</v>
      </c>
      <c r="F499" s="48">
        <v>16.865157779028898</v>
      </c>
      <c r="G499" s="8">
        <v>73.734299630207602</v>
      </c>
      <c r="H499" s="9">
        <v>0.67923519674884902</v>
      </c>
      <c r="I499" s="40">
        <v>14</v>
      </c>
      <c r="J499" s="7">
        <v>5</v>
      </c>
      <c r="K499" s="9">
        <v>1</v>
      </c>
      <c r="L499" s="39">
        <v>0</v>
      </c>
      <c r="M499" s="47">
        <v>0</v>
      </c>
      <c r="N499" s="17">
        <v>0.10602822189344301</v>
      </c>
      <c r="O499" s="7">
        <f>Q499/P499/N499</f>
        <v>35.326276690591058</v>
      </c>
      <c r="P499" s="7">
        <v>2.3874784270161569</v>
      </c>
      <c r="Q499" s="33">
        <v>8.9424969465042068</v>
      </c>
      <c r="R499" s="41" t="s">
        <v>1675</v>
      </c>
      <c r="S499" s="33" t="s">
        <v>1675</v>
      </c>
      <c r="T499" s="45" t="s">
        <v>1676</v>
      </c>
      <c r="U499" s="55">
        <f>RANK(Q499,$Q$5:$Q$3209,0)</f>
        <v>495</v>
      </c>
      <c r="V499" s="55">
        <f>RANK(W499,$W$5:$W$3209,0)</f>
        <v>489</v>
      </c>
      <c r="W499" s="55">
        <f>N499*O499</f>
        <v>3.7455823036191522</v>
      </c>
      <c r="X499" s="1">
        <f t="shared" si="7"/>
        <v>1741.7755132436728</v>
      </c>
    </row>
    <row r="500" spans="3:24" x14ac:dyDescent="0.25">
      <c r="C500" s="19" t="s">
        <v>2163</v>
      </c>
      <c r="D500" s="6" t="s">
        <v>65</v>
      </c>
      <c r="E500" s="6" t="s">
        <v>22</v>
      </c>
      <c r="F500" s="48">
        <v>1.6163952509254309</v>
      </c>
      <c r="G500" s="8">
        <v>79.159326916971807</v>
      </c>
      <c r="H500" s="9">
        <v>0</v>
      </c>
      <c r="I500" s="40">
        <v>0</v>
      </c>
      <c r="J500" s="7">
        <v>0</v>
      </c>
      <c r="K500" s="9">
        <v>1</v>
      </c>
      <c r="L500" s="39">
        <v>0.62303645472185298</v>
      </c>
      <c r="M500" s="47">
        <v>0</v>
      </c>
      <c r="N500" s="17">
        <v>5.3892246394878697E-2</v>
      </c>
      <c r="O500" s="7">
        <f>Q500/P500/N500</f>
        <v>47.636719618242665</v>
      </c>
      <c r="P500" s="7">
        <v>3.4366483950182771</v>
      </c>
      <c r="Q500" s="33">
        <v>8.8227350116954177</v>
      </c>
      <c r="R500" s="38" t="s">
        <v>1676</v>
      </c>
      <c r="S500" s="33" t="s">
        <v>1676</v>
      </c>
      <c r="T500" s="45" t="s">
        <v>1675</v>
      </c>
      <c r="U500" s="55">
        <f>RANK(Q500,$Q$5:$Q$3209,0)</f>
        <v>496</v>
      </c>
      <c r="V500" s="55">
        <f>RANK(W500,$W$5:$W$3209,0)</f>
        <v>560</v>
      </c>
      <c r="W500" s="55">
        <f>N500*O500</f>
        <v>2.5672498311100855</v>
      </c>
      <c r="X500" s="1">
        <f t="shared" si="7"/>
        <v>1732.8330162971686</v>
      </c>
    </row>
    <row r="501" spans="3:24" x14ac:dyDescent="0.25">
      <c r="C501" s="19" t="s">
        <v>2164</v>
      </c>
      <c r="D501" s="6" t="s">
        <v>866</v>
      </c>
      <c r="E501" s="6" t="s">
        <v>16</v>
      </c>
      <c r="F501" s="48">
        <v>22.089330541930401</v>
      </c>
      <c r="G501" s="8">
        <v>25.2486145499693</v>
      </c>
      <c r="H501" s="9">
        <v>0.59649260643811297</v>
      </c>
      <c r="I501" s="40">
        <v>3</v>
      </c>
      <c r="J501" s="7">
        <v>10</v>
      </c>
      <c r="K501" s="9">
        <v>0.89007645171118599</v>
      </c>
      <c r="L501" s="39">
        <v>0</v>
      </c>
      <c r="M501" s="47">
        <v>0</v>
      </c>
      <c r="N501" s="17">
        <v>9.2619769177794395E-2</v>
      </c>
      <c r="O501" s="7">
        <f>Q501/P501/N501</f>
        <v>47.636719618242651</v>
      </c>
      <c r="P501" s="7">
        <v>1.9916587176499463</v>
      </c>
      <c r="Q501" s="33">
        <v>8.7874013625236067</v>
      </c>
      <c r="R501" s="41" t="s">
        <v>1675</v>
      </c>
      <c r="S501" s="33" t="s">
        <v>1675</v>
      </c>
      <c r="T501" s="45" t="s">
        <v>1677</v>
      </c>
      <c r="U501" s="55">
        <f>RANK(Q501,$Q$5:$Q$3209,0)</f>
        <v>497</v>
      </c>
      <c r="V501" s="55">
        <f>RANK(W501,$W$5:$W$3209,0)</f>
        <v>461</v>
      </c>
      <c r="W501" s="55">
        <f>N501*O501</f>
        <v>4.4121019754289446</v>
      </c>
      <c r="X501" s="1">
        <f t="shared" si="7"/>
        <v>1724.0102812854732</v>
      </c>
    </row>
    <row r="502" spans="3:24" x14ac:dyDescent="0.25">
      <c r="C502" s="19" t="s">
        <v>2165</v>
      </c>
      <c r="D502" s="6" t="s">
        <v>176</v>
      </c>
      <c r="E502" s="6" t="s">
        <v>27</v>
      </c>
      <c r="F502" s="48">
        <v>2.3480804164596401</v>
      </c>
      <c r="G502" s="8">
        <v>22.805524270418399</v>
      </c>
      <c r="H502" s="9">
        <v>0.19645212055241401</v>
      </c>
      <c r="I502" s="40">
        <v>7</v>
      </c>
      <c r="J502" s="7">
        <v>1</v>
      </c>
      <c r="K502" s="9">
        <v>1</v>
      </c>
      <c r="L502" s="39">
        <v>1</v>
      </c>
      <c r="M502" s="47">
        <v>0</v>
      </c>
      <c r="N502" s="17">
        <v>9.7326946084505303E-2</v>
      </c>
      <c r="O502" s="7">
        <f>Q502/P502/N502</f>
        <v>26.553376868630977</v>
      </c>
      <c r="P502" s="7">
        <v>3.3758329750211051</v>
      </c>
      <c r="Q502" s="33">
        <v>8.7243645976931941</v>
      </c>
      <c r="R502" s="41" t="s">
        <v>1675</v>
      </c>
      <c r="S502" s="33" t="s">
        <v>1675</v>
      </c>
      <c r="T502" s="45" t="s">
        <v>1675</v>
      </c>
      <c r="U502" s="55">
        <f>RANK(Q502,$Q$5:$Q$3209,0)</f>
        <v>498</v>
      </c>
      <c r="V502" s="55">
        <f>RANK(W502,$W$5:$W$3209,0)</f>
        <v>559</v>
      </c>
      <c r="W502" s="55">
        <f>N502*O502</f>
        <v>2.5843590788547974</v>
      </c>
      <c r="X502" s="1">
        <f t="shared" si="7"/>
        <v>1715.2228799229497</v>
      </c>
    </row>
    <row r="503" spans="3:24" x14ac:dyDescent="0.25">
      <c r="C503" s="19" t="s">
        <v>2166</v>
      </c>
      <c r="D503" s="6" t="s">
        <v>373</v>
      </c>
      <c r="E503" s="6" t="s">
        <v>131</v>
      </c>
      <c r="F503" s="48">
        <v>5.6936238768864804</v>
      </c>
      <c r="G503" s="8">
        <v>54.318935661376301</v>
      </c>
      <c r="H503" s="9">
        <v>0.96190238816009899</v>
      </c>
      <c r="I503" s="40">
        <v>3</v>
      </c>
      <c r="J503" s="7">
        <v>8</v>
      </c>
      <c r="K503" s="9">
        <v>0.475083705788725</v>
      </c>
      <c r="L503" s="39">
        <v>0.49772429237390398</v>
      </c>
      <c r="M503" s="47">
        <v>1</v>
      </c>
      <c r="N503" s="17">
        <v>7.60668641212177E-2</v>
      </c>
      <c r="O503" s="7">
        <f>Q503/P503/N503</f>
        <v>65.391231023531006</v>
      </c>
      <c r="P503" s="7">
        <v>1.7487159978358284</v>
      </c>
      <c r="Q503" s="33">
        <v>8.6982985360045149</v>
      </c>
      <c r="R503" s="38" t="s">
        <v>1675</v>
      </c>
      <c r="S503" s="33" t="s">
        <v>1675</v>
      </c>
      <c r="T503" s="45" t="s">
        <v>1677</v>
      </c>
      <c r="U503" s="55">
        <f>RANK(Q503,$Q$5:$Q$3209,0)</f>
        <v>499</v>
      </c>
      <c r="V503" s="55">
        <f>RANK(W503,$W$5:$W$3209,0)</f>
        <v>431</v>
      </c>
      <c r="W503" s="55">
        <f>N503*O503</f>
        <v>4.9741058849860886</v>
      </c>
      <c r="X503" s="1">
        <f t="shared" si="7"/>
        <v>1706.4985153252564</v>
      </c>
    </row>
    <row r="504" spans="3:24" x14ac:dyDescent="0.25">
      <c r="C504" s="19" t="s">
        <v>2167</v>
      </c>
      <c r="D504" s="6" t="s">
        <v>134</v>
      </c>
      <c r="E504" s="6" t="s">
        <v>131</v>
      </c>
      <c r="F504" s="48">
        <v>13.013942842826401</v>
      </c>
      <c r="G504" s="8">
        <v>91.164861266593306</v>
      </c>
      <c r="H504" s="9">
        <v>0.97212440428341096</v>
      </c>
      <c r="I504" s="40">
        <v>18</v>
      </c>
      <c r="J504" s="7">
        <v>2</v>
      </c>
      <c r="K504" s="9">
        <v>1</v>
      </c>
      <c r="L504" s="39">
        <v>0</v>
      </c>
      <c r="M504" s="47">
        <v>0</v>
      </c>
      <c r="N504" s="17">
        <v>0.114236126278895</v>
      </c>
      <c r="O504" s="7">
        <f>Q504/P504/N504</f>
        <v>47.636719618242658</v>
      </c>
      <c r="P504" s="7">
        <v>1.5712634093373645</v>
      </c>
      <c r="Q504" s="33">
        <v>8.5505551432698823</v>
      </c>
      <c r="R504" s="41" t="s">
        <v>1675</v>
      </c>
      <c r="S504" s="33" t="s">
        <v>1675</v>
      </c>
      <c r="T504" s="45" t="s">
        <v>1677</v>
      </c>
      <c r="U504" s="55">
        <f>RANK(Q504,$Q$5:$Q$3209,0)</f>
        <v>500</v>
      </c>
      <c r="V504" s="55">
        <f>RANK(W504,$W$5:$W$3209,0)</f>
        <v>416</v>
      </c>
      <c r="W504" s="55">
        <f>N504*O504</f>
        <v>5.4418343178218826</v>
      </c>
      <c r="X504" s="1">
        <f t="shared" si="7"/>
        <v>1697.8002167892519</v>
      </c>
    </row>
    <row r="505" spans="3:24" x14ac:dyDescent="0.25">
      <c r="C505" s="19" t="s">
        <v>2168</v>
      </c>
      <c r="D505" s="6" t="s">
        <v>57</v>
      </c>
      <c r="E505" s="6" t="s">
        <v>19</v>
      </c>
      <c r="F505" s="48">
        <v>9.9756708711996787</v>
      </c>
      <c r="G505" s="8">
        <v>80.775190210981606</v>
      </c>
      <c r="H505" s="9">
        <v>0.75247416767173403</v>
      </c>
      <c r="I505" s="40">
        <v>5</v>
      </c>
      <c r="J505" s="7">
        <v>1</v>
      </c>
      <c r="K505" s="9">
        <v>0.65832792035154097</v>
      </c>
      <c r="L505" s="39">
        <v>0.51196143067627897</v>
      </c>
      <c r="M505" s="47">
        <v>1</v>
      </c>
      <c r="N505" s="17">
        <v>7.3370909381842694E-2</v>
      </c>
      <c r="O505" s="7">
        <f>Q505/P505/N505</f>
        <v>47.636719618242658</v>
      </c>
      <c r="P505" s="7">
        <v>2.4429862053408931</v>
      </c>
      <c r="Q505" s="33">
        <v>8.538601863514371</v>
      </c>
      <c r="R505" s="38" t="s">
        <v>1675</v>
      </c>
      <c r="S505" s="33" t="s">
        <v>1675</v>
      </c>
      <c r="T505" s="45" t="s">
        <v>1676</v>
      </c>
      <c r="U505" s="55">
        <f>RANK(Q505,$Q$5:$Q$3209,0)</f>
        <v>501</v>
      </c>
      <c r="V505" s="55">
        <f>RANK(W505,$W$5:$W$3209,0)</f>
        <v>506</v>
      </c>
      <c r="W505" s="55">
        <f>N505*O505</f>
        <v>3.4951494383583301</v>
      </c>
      <c r="X505" s="1">
        <f t="shared" si="7"/>
        <v>1689.2496616459821</v>
      </c>
    </row>
    <row r="506" spans="3:24" x14ac:dyDescent="0.25">
      <c r="C506" s="19" t="s">
        <v>2169</v>
      </c>
      <c r="D506" s="6" t="s">
        <v>198</v>
      </c>
      <c r="E506" s="6" t="s">
        <v>19</v>
      </c>
      <c r="F506" s="48">
        <v>4.0579693965973398</v>
      </c>
      <c r="G506" s="8">
        <v>94.964762612841994</v>
      </c>
      <c r="H506" s="9">
        <v>0.64716468496750101</v>
      </c>
      <c r="I506" s="40">
        <v>0</v>
      </c>
      <c r="J506" s="7">
        <v>0</v>
      </c>
      <c r="K506" s="9">
        <v>1</v>
      </c>
      <c r="L506" s="39">
        <v>1</v>
      </c>
      <c r="M506" s="47">
        <v>0</v>
      </c>
      <c r="N506" s="17">
        <v>0.166738948774205</v>
      </c>
      <c r="O506" s="7">
        <f>Q506/P506/N506</f>
        <v>26.553376868630977</v>
      </c>
      <c r="P506" s="7">
        <v>1.9213567420749538</v>
      </c>
      <c r="Q506" s="33">
        <v>8.5067726706360567</v>
      </c>
      <c r="R506" s="41" t="s">
        <v>1675</v>
      </c>
      <c r="S506" s="33" t="s">
        <v>1675</v>
      </c>
      <c r="T506" s="45" t="s">
        <v>1677</v>
      </c>
      <c r="U506" s="55">
        <f>RANK(Q506,$Q$5:$Q$3209,0)</f>
        <v>502</v>
      </c>
      <c r="V506" s="55">
        <f>RANK(W506,$W$5:$W$3209,0)</f>
        <v>460</v>
      </c>
      <c r="W506" s="55">
        <f>N506*O506</f>
        <v>4.4274821454808206</v>
      </c>
      <c r="X506" s="1">
        <f t="shared" si="7"/>
        <v>1680.7110597824678</v>
      </c>
    </row>
    <row r="507" spans="3:24" x14ac:dyDescent="0.25">
      <c r="C507" s="19" t="s">
        <v>2170</v>
      </c>
      <c r="D507" s="6" t="s">
        <v>93</v>
      </c>
      <c r="E507" s="6" t="s">
        <v>19</v>
      </c>
      <c r="F507" s="48">
        <v>0.47204461204998499</v>
      </c>
      <c r="G507" s="8">
        <v>30.1700726602838</v>
      </c>
      <c r="H507" s="9">
        <v>0.51627400474118301</v>
      </c>
      <c r="I507" s="40">
        <v>3</v>
      </c>
      <c r="J507" s="7">
        <v>0</v>
      </c>
      <c r="K507" s="9">
        <v>1</v>
      </c>
      <c r="L507" s="39">
        <v>1</v>
      </c>
      <c r="M507" s="47">
        <v>0</v>
      </c>
      <c r="N507" s="17">
        <v>0.107121829919941</v>
      </c>
      <c r="O507" s="7">
        <f>Q507/P507/N507</f>
        <v>26.553376868630977</v>
      </c>
      <c r="P507" s="7">
        <v>2.9614621831631047</v>
      </c>
      <c r="Q507" s="33">
        <v>8.4237202108544</v>
      </c>
      <c r="R507" s="41" t="s">
        <v>1675</v>
      </c>
      <c r="S507" s="33" t="s">
        <v>1675</v>
      </c>
      <c r="T507" s="45" t="s">
        <v>1676</v>
      </c>
      <c r="U507" s="55">
        <f>RANK(Q507,$Q$5:$Q$3209,0)</f>
        <v>503</v>
      </c>
      <c r="V507" s="55">
        <f>RANK(W507,$W$5:$W$3209,0)</f>
        <v>546</v>
      </c>
      <c r="W507" s="55">
        <f>N507*O507</f>
        <v>2.8444463207215831</v>
      </c>
      <c r="X507" s="1">
        <f t="shared" si="7"/>
        <v>1672.2042871118317</v>
      </c>
    </row>
    <row r="508" spans="3:24" x14ac:dyDescent="0.25">
      <c r="C508" s="19" t="s">
        <v>2171</v>
      </c>
      <c r="D508" s="6" t="s">
        <v>73</v>
      </c>
      <c r="E508" s="6" t="s">
        <v>19</v>
      </c>
      <c r="F508" s="48">
        <v>5.592984428641274</v>
      </c>
      <c r="G508" s="8">
        <v>82.824029701677802</v>
      </c>
      <c r="H508" s="9">
        <v>0.61552984925021204</v>
      </c>
      <c r="I508" s="40">
        <v>3</v>
      </c>
      <c r="J508" s="7">
        <v>5</v>
      </c>
      <c r="K508" s="9">
        <v>0.487832560064698</v>
      </c>
      <c r="L508" s="39">
        <v>5.0814817475273305E-4</v>
      </c>
      <c r="M508" s="47">
        <v>0</v>
      </c>
      <c r="N508" s="17">
        <v>3.98823342194016E-2</v>
      </c>
      <c r="O508" s="7">
        <f>Q508/P508/N508</f>
        <v>65.39123102353102</v>
      </c>
      <c r="P508" s="7">
        <v>3.2275130380306267</v>
      </c>
      <c r="Q508" s="33">
        <v>8.4172085414258824</v>
      </c>
      <c r="R508" s="38" t="s">
        <v>1676</v>
      </c>
      <c r="S508" s="33" t="s">
        <v>1676</v>
      </c>
      <c r="T508" s="45" t="s">
        <v>1675</v>
      </c>
      <c r="U508" s="55">
        <f>RANK(Q508,$Q$5:$Q$3209,0)</f>
        <v>504</v>
      </c>
      <c r="V508" s="55">
        <f>RANK(W508,$W$5:$W$3209,0)</f>
        <v>556</v>
      </c>
      <c r="W508" s="55">
        <f>N508*O508</f>
        <v>2.6079549306985665</v>
      </c>
      <c r="X508" s="1">
        <f t="shared" si="7"/>
        <v>1663.7805669009774</v>
      </c>
    </row>
    <row r="509" spans="3:24" x14ac:dyDescent="0.25">
      <c r="C509" s="19" t="s">
        <v>2172</v>
      </c>
      <c r="D509" s="6" t="s">
        <v>667</v>
      </c>
      <c r="E509" s="6" t="s">
        <v>16</v>
      </c>
      <c r="F509" s="48">
        <v>26.4898728193746</v>
      </c>
      <c r="G509" s="8">
        <v>35.340443333882703</v>
      </c>
      <c r="H509" s="9">
        <v>0.72548982909759696</v>
      </c>
      <c r="I509" s="40">
        <v>7</v>
      </c>
      <c r="J509" s="7">
        <v>11</v>
      </c>
      <c r="K509" s="9">
        <v>1</v>
      </c>
      <c r="L509" s="39">
        <v>0</v>
      </c>
      <c r="M509" s="47">
        <v>0</v>
      </c>
      <c r="N509" s="17">
        <v>6.1577354926690198E-2</v>
      </c>
      <c r="O509" s="7">
        <f>Q509/P509/N509</f>
        <v>47.636719618242658</v>
      </c>
      <c r="P509" s="7">
        <v>2.8610577033936391</v>
      </c>
      <c r="Q509" s="33">
        <v>8.3924641346689892</v>
      </c>
      <c r="R509" s="38" t="s">
        <v>1675</v>
      </c>
      <c r="S509" s="33" t="s">
        <v>1675</v>
      </c>
      <c r="T509" s="45" t="s">
        <v>1676</v>
      </c>
      <c r="U509" s="55">
        <f>RANK(Q509,$Q$5:$Q$3209,0)</f>
        <v>505</v>
      </c>
      <c r="V509" s="55">
        <f>RANK(W509,$W$5:$W$3209,0)</f>
        <v>539</v>
      </c>
      <c r="W509" s="55">
        <f>N509*O509</f>
        <v>2.9333431914757542</v>
      </c>
      <c r="X509" s="1">
        <f t="shared" si="7"/>
        <v>1655.3633583595515</v>
      </c>
    </row>
    <row r="510" spans="3:24" x14ac:dyDescent="0.25">
      <c r="C510" s="19" t="s">
        <v>2173</v>
      </c>
      <c r="D510" s="6" t="s">
        <v>153</v>
      </c>
      <c r="E510" s="6" t="s">
        <v>39</v>
      </c>
      <c r="F510" s="48">
        <v>7.8247925652222996</v>
      </c>
      <c r="G510" s="8">
        <v>63.864166185298402</v>
      </c>
      <c r="H510" s="9">
        <v>1</v>
      </c>
      <c r="I510" s="40">
        <v>1</v>
      </c>
      <c r="J510" s="7">
        <v>1</v>
      </c>
      <c r="K510" s="9">
        <v>0.97671871858435899</v>
      </c>
      <c r="L510" s="39">
        <v>0.96108601821820805</v>
      </c>
      <c r="M510" s="47">
        <v>0</v>
      </c>
      <c r="N510" s="17">
        <v>0.25946674081259602</v>
      </c>
      <c r="O510" s="7">
        <f>Q510/P510/N510</f>
        <v>85.451113995755804</v>
      </c>
      <c r="P510" s="7">
        <v>0.37779616691027179</v>
      </c>
      <c r="Q510" s="33">
        <v>8.3763916032639987</v>
      </c>
      <c r="R510" s="41" t="s">
        <v>1675</v>
      </c>
      <c r="S510" s="33" t="s">
        <v>1675</v>
      </c>
      <c r="T510" s="45" t="s">
        <v>1677</v>
      </c>
      <c r="U510" s="55">
        <f>RANK(Q510,$Q$5:$Q$3209,0)</f>
        <v>506</v>
      </c>
      <c r="V510" s="55">
        <f>RANK(W510,$W$5:$W$3209,0)</f>
        <v>120</v>
      </c>
      <c r="W510" s="55">
        <f>N510*O510</f>
        <v>22.171722047284369</v>
      </c>
      <c r="X510" s="1">
        <f t="shared" si="7"/>
        <v>1646.9708942248826</v>
      </c>
    </row>
    <row r="511" spans="3:24" x14ac:dyDescent="0.25">
      <c r="C511" s="19" t="s">
        <v>2174</v>
      </c>
      <c r="D511" s="6" t="s">
        <v>1194</v>
      </c>
      <c r="E511" s="6" t="s">
        <v>126</v>
      </c>
      <c r="F511" s="48">
        <v>4.1933592673033298</v>
      </c>
      <c r="G511" s="8">
        <v>79.43550022286</v>
      </c>
      <c r="H511" s="9">
        <v>0.93372453214195295</v>
      </c>
      <c r="I511" s="40">
        <v>0</v>
      </c>
      <c r="J511" s="7">
        <v>1</v>
      </c>
      <c r="K511" s="9">
        <v>1</v>
      </c>
      <c r="L511" s="39">
        <v>0</v>
      </c>
      <c r="M511" s="47">
        <v>0</v>
      </c>
      <c r="N511" s="17">
        <v>4.3637665001724897E-2</v>
      </c>
      <c r="O511" s="7">
        <f>Q511/P511/N511</f>
        <v>65.391231023531006</v>
      </c>
      <c r="P511" s="7">
        <v>2.9313765353368733</v>
      </c>
      <c r="Q511" s="33">
        <v>8.3647434280103194</v>
      </c>
      <c r="R511" s="38" t="s">
        <v>1676</v>
      </c>
      <c r="S511" s="33" t="s">
        <v>1676</v>
      </c>
      <c r="T511" s="45" t="s">
        <v>1676</v>
      </c>
      <c r="U511" s="55">
        <f>RANK(Q511,$Q$5:$Q$3209,0)</f>
        <v>507</v>
      </c>
      <c r="V511" s="55">
        <f>RANK(W511,$W$5:$W$3209,0)</f>
        <v>545</v>
      </c>
      <c r="W511" s="55">
        <f>N511*O511</f>
        <v>2.8535206334552461</v>
      </c>
      <c r="X511" s="1">
        <f t="shared" si="7"/>
        <v>1638.5945026216186</v>
      </c>
    </row>
    <row r="512" spans="3:24" x14ac:dyDescent="0.25">
      <c r="C512" s="19" t="s">
        <v>2175</v>
      </c>
      <c r="D512" s="6" t="s">
        <v>679</v>
      </c>
      <c r="E512" s="6" t="s">
        <v>204</v>
      </c>
      <c r="F512" s="48">
        <v>16.679581626550991</v>
      </c>
      <c r="G512" s="8">
        <v>85.161889971390806</v>
      </c>
      <c r="H512" s="9">
        <v>0.76692093119589699</v>
      </c>
      <c r="I512" s="40">
        <v>1</v>
      </c>
      <c r="J512" s="7">
        <v>3</v>
      </c>
      <c r="K512" s="9">
        <v>0.92126022694482101</v>
      </c>
      <c r="L512" s="39">
        <v>0.26501115107686402</v>
      </c>
      <c r="M512" s="47">
        <v>0</v>
      </c>
      <c r="N512" s="17">
        <v>0.108158386165424</v>
      </c>
      <c r="O512" s="7">
        <f>Q512/P512/N512</f>
        <v>35.326276690591058</v>
      </c>
      <c r="P512" s="7">
        <v>2.1885585328947275</v>
      </c>
      <c r="Q512" s="33">
        <v>8.3621168314378487</v>
      </c>
      <c r="R512" s="41" t="s">
        <v>1675</v>
      </c>
      <c r="S512" s="33" t="s">
        <v>1675</v>
      </c>
      <c r="T512" s="45" t="s">
        <v>1677</v>
      </c>
      <c r="U512" s="55">
        <f>RANK(Q512,$Q$5:$Q$3209,0)</f>
        <v>508</v>
      </c>
      <c r="V512" s="55">
        <f>RANK(W512,$W$5:$W$3209,0)</f>
        <v>485</v>
      </c>
      <c r="W512" s="55">
        <f>N512*O512</f>
        <v>3.8208330760875642</v>
      </c>
      <c r="X512" s="1">
        <f t="shared" si="7"/>
        <v>1630.2297591936083</v>
      </c>
    </row>
    <row r="513" spans="3:24" x14ac:dyDescent="0.25">
      <c r="C513" s="19" t="s">
        <v>2176</v>
      </c>
      <c r="D513" s="6" t="s">
        <v>717</v>
      </c>
      <c r="E513" s="6" t="s">
        <v>19</v>
      </c>
      <c r="F513" s="48">
        <v>0.73533303283792295</v>
      </c>
      <c r="G513" s="8">
        <v>61.571238240324</v>
      </c>
      <c r="H513" s="9">
        <v>1</v>
      </c>
      <c r="I513" s="40">
        <v>0</v>
      </c>
      <c r="J513" s="7">
        <v>0</v>
      </c>
      <c r="K513" s="9">
        <v>5.13171214226429E-2</v>
      </c>
      <c r="L513" s="39">
        <v>1</v>
      </c>
      <c r="M513" s="47">
        <v>0</v>
      </c>
      <c r="N513" s="17">
        <v>7.6073680952963296E-2</v>
      </c>
      <c r="O513" s="7">
        <f>Q513/P513/N513</f>
        <v>47.636719618242665</v>
      </c>
      <c r="P513" s="7">
        <v>2.2962834019744296</v>
      </c>
      <c r="Q513" s="33">
        <v>8.32150282088155</v>
      </c>
      <c r="R513" s="38" t="s">
        <v>1675</v>
      </c>
      <c r="S513" s="33" t="s">
        <v>1675</v>
      </c>
      <c r="T513" s="45" t="s">
        <v>1676</v>
      </c>
      <c r="U513" s="55">
        <f>RANK(Q513,$Q$5:$Q$3209,0)</f>
        <v>509</v>
      </c>
      <c r="V513" s="55">
        <f>RANK(W513,$W$5:$W$3209,0)</f>
        <v>498</v>
      </c>
      <c r="W513" s="55">
        <f>N513*O513</f>
        <v>3.6239006098839601</v>
      </c>
      <c r="X513" s="1">
        <f t="shared" si="7"/>
        <v>1621.8676423621705</v>
      </c>
    </row>
    <row r="514" spans="3:24" x14ac:dyDescent="0.25">
      <c r="C514" s="19" t="s">
        <v>2177</v>
      </c>
      <c r="D514" s="6" t="s">
        <v>1162</v>
      </c>
      <c r="E514" s="6" t="s">
        <v>16</v>
      </c>
      <c r="F514" s="48">
        <v>6.6941971811815302</v>
      </c>
      <c r="G514" s="8">
        <v>21.220929011156102</v>
      </c>
      <c r="H514" s="9">
        <v>1</v>
      </c>
      <c r="I514" s="40">
        <v>2</v>
      </c>
      <c r="J514" s="7">
        <v>4</v>
      </c>
      <c r="K514" s="9">
        <v>1</v>
      </c>
      <c r="L514" s="39">
        <v>0.72501266676673304</v>
      </c>
      <c r="M514" s="47">
        <v>0</v>
      </c>
      <c r="N514" s="17">
        <v>0.116464879407151</v>
      </c>
      <c r="O514" s="7">
        <f>Q514/P514/N514</f>
        <v>26.553376868630981</v>
      </c>
      <c r="P514" s="7">
        <v>2.6791947993163276</v>
      </c>
      <c r="Q514" s="33">
        <v>8.2855059254502343</v>
      </c>
      <c r="R514" s="41" t="s">
        <v>1675</v>
      </c>
      <c r="S514" s="33" t="s">
        <v>1675</v>
      </c>
      <c r="T514" s="45" t="s">
        <v>1676</v>
      </c>
      <c r="U514" s="55">
        <f>RANK(Q514,$Q$5:$Q$3209,0)</f>
        <v>510</v>
      </c>
      <c r="V514" s="55">
        <f>RANK(W514,$W$5:$W$3209,0)</f>
        <v>523</v>
      </c>
      <c r="W514" s="55">
        <f>N514*O514</f>
        <v>3.0925358348577401</v>
      </c>
      <c r="X514" s="1">
        <f t="shared" si="7"/>
        <v>1613.546139541289</v>
      </c>
    </row>
    <row r="515" spans="3:24" x14ac:dyDescent="0.25">
      <c r="C515" s="19" t="s">
        <v>2178</v>
      </c>
      <c r="D515" s="6" t="s">
        <v>1188</v>
      </c>
      <c r="E515" s="6" t="s">
        <v>39</v>
      </c>
      <c r="F515" s="48">
        <v>23.0821229778884</v>
      </c>
      <c r="G515" s="8">
        <v>26.071912810994501</v>
      </c>
      <c r="H515" s="9">
        <v>0.999999999999999</v>
      </c>
      <c r="I515" s="40">
        <v>2</v>
      </c>
      <c r="J515" s="7">
        <v>8</v>
      </c>
      <c r="K515" s="9">
        <v>1</v>
      </c>
      <c r="L515" s="39">
        <v>0</v>
      </c>
      <c r="M515" s="47">
        <v>0</v>
      </c>
      <c r="N515" s="17">
        <v>0.116905903679835</v>
      </c>
      <c r="O515" s="7">
        <f>Q515/P515/N515</f>
        <v>26.553376868630977</v>
      </c>
      <c r="P515" s="7">
        <v>2.6424901329900767</v>
      </c>
      <c r="Q515" s="33">
        <v>8.202940795712566</v>
      </c>
      <c r="R515" s="41" t="s">
        <v>1675</v>
      </c>
      <c r="S515" s="33" t="s">
        <v>1675</v>
      </c>
      <c r="T515" s="45" t="s">
        <v>1676</v>
      </c>
      <c r="U515" s="55">
        <f>RANK(Q515,$Q$5:$Q$3209,0)</f>
        <v>511</v>
      </c>
      <c r="V515" s="55">
        <f>RANK(W515,$W$5:$W$3209,0)</f>
        <v>521</v>
      </c>
      <c r="W515" s="55">
        <f>N515*O515</f>
        <v>3.1042465185785315</v>
      </c>
      <c r="X515" s="1">
        <f t="shared" si="7"/>
        <v>1605.2606336158387</v>
      </c>
    </row>
    <row r="516" spans="3:24" x14ac:dyDescent="0.25">
      <c r="C516" s="19" t="s">
        <v>2179</v>
      </c>
      <c r="D516" s="6" t="s">
        <v>1156</v>
      </c>
      <c r="E516" s="6" t="s">
        <v>28</v>
      </c>
      <c r="F516" s="48">
        <v>1.1753673218863701</v>
      </c>
      <c r="G516" s="8">
        <v>10</v>
      </c>
      <c r="H516" s="9">
        <v>0.25987257318012902</v>
      </c>
      <c r="I516" s="40">
        <v>0</v>
      </c>
      <c r="J516" s="7">
        <v>0</v>
      </c>
      <c r="K516" s="9">
        <v>0.43546512367402102</v>
      </c>
      <c r="L516" s="39">
        <v>1</v>
      </c>
      <c r="M516" s="47">
        <v>0</v>
      </c>
      <c r="N516" s="17">
        <v>4.4128342594555003E-2</v>
      </c>
      <c r="O516" s="7">
        <f>Q516/P516/N516</f>
        <v>47.636719618242665</v>
      </c>
      <c r="P516" s="7">
        <v>3.8732202674858169</v>
      </c>
      <c r="Q516" s="33">
        <v>8.1420105199633444</v>
      </c>
      <c r="R516" s="38" t="s">
        <v>1676</v>
      </c>
      <c r="S516" s="33" t="s">
        <v>1676</v>
      </c>
      <c r="T516" s="45" t="s">
        <v>1675</v>
      </c>
      <c r="U516" s="55">
        <f>RANK(Q516,$Q$5:$Q$3209,0)</f>
        <v>512</v>
      </c>
      <c r="V516" s="55">
        <f>RANK(W516,$W$5:$W$3209,0)</f>
        <v>598</v>
      </c>
      <c r="W516" s="55">
        <f>N516*O516</f>
        <v>2.1021294833945716</v>
      </c>
      <c r="X516" s="1">
        <f t="shared" si="7"/>
        <v>1597.0576928201262</v>
      </c>
    </row>
    <row r="517" spans="3:24" x14ac:dyDescent="0.25">
      <c r="C517" s="19" t="s">
        <v>2180</v>
      </c>
      <c r="D517" s="6" t="s">
        <v>44</v>
      </c>
      <c r="E517" s="6" t="s">
        <v>12</v>
      </c>
      <c r="F517" s="48">
        <v>1.94500834943379E-2</v>
      </c>
      <c r="G517" s="8">
        <v>80.999478718799097</v>
      </c>
      <c r="H517" s="9">
        <v>0.160020851248035</v>
      </c>
      <c r="I517" s="40">
        <v>3</v>
      </c>
      <c r="J517" s="7">
        <v>1</v>
      </c>
      <c r="K517" s="9">
        <v>3.5763494798415601E-3</v>
      </c>
      <c r="L517" s="39">
        <v>1</v>
      </c>
      <c r="M517" s="47">
        <v>0</v>
      </c>
      <c r="N517" s="17">
        <v>4.5462470999762798E-2</v>
      </c>
      <c r="O517" s="7">
        <f>Q517/P517/N517</f>
        <v>47.636719618242665</v>
      </c>
      <c r="P517" s="7">
        <v>3.7584392391350478</v>
      </c>
      <c r="Q517" s="33">
        <v>8.1395879072248061</v>
      </c>
      <c r="R517" s="38" t="s">
        <v>1676</v>
      </c>
      <c r="S517" s="33" t="s">
        <v>1676</v>
      </c>
      <c r="T517" s="45" t="s">
        <v>1675</v>
      </c>
      <c r="U517" s="55">
        <f>RANK(Q517,$Q$5:$Q$3209,0)</f>
        <v>513</v>
      </c>
      <c r="V517" s="55">
        <f>RANK(W517,$W$5:$W$3209,0)</f>
        <v>594</v>
      </c>
      <c r="W517" s="55">
        <f>N517*O517</f>
        <v>2.1656829841681886</v>
      </c>
      <c r="X517" s="1">
        <f t="shared" si="7"/>
        <v>1588.9156823001629</v>
      </c>
    </row>
    <row r="518" spans="3:24" x14ac:dyDescent="0.25">
      <c r="C518" s="19" t="s">
        <v>2181</v>
      </c>
      <c r="D518" s="6" t="s">
        <v>259</v>
      </c>
      <c r="E518" s="6" t="s">
        <v>19</v>
      </c>
      <c r="F518" s="48">
        <v>3.17981468705791</v>
      </c>
      <c r="G518" s="8">
        <v>21.712702699107599</v>
      </c>
      <c r="H518" s="9">
        <v>0.524509702348679</v>
      </c>
      <c r="I518" s="40">
        <v>3</v>
      </c>
      <c r="J518" s="7">
        <v>3</v>
      </c>
      <c r="K518" s="9">
        <v>1</v>
      </c>
      <c r="L518" s="39">
        <v>1</v>
      </c>
      <c r="M518" s="47">
        <v>0</v>
      </c>
      <c r="N518" s="17">
        <v>0.153440181351755</v>
      </c>
      <c r="O518" s="7">
        <f>Q518/P518/N518</f>
        <v>19.997911461310199</v>
      </c>
      <c r="P518" s="7">
        <v>2.6498049598390074</v>
      </c>
      <c r="Q518" s="33">
        <v>8.1308818999416292</v>
      </c>
      <c r="R518" s="41" t="s">
        <v>1675</v>
      </c>
      <c r="S518" s="33" t="s">
        <v>1675</v>
      </c>
      <c r="T518" s="45" t="s">
        <v>1676</v>
      </c>
      <c r="U518" s="55">
        <f>RANK(Q518,$Q$5:$Q$3209,0)</f>
        <v>514</v>
      </c>
      <c r="V518" s="55">
        <f>RANK(W518,$W$5:$W$3209,0)</f>
        <v>527</v>
      </c>
      <c r="W518" s="55">
        <f>N518*O518</f>
        <v>3.0684831612797767</v>
      </c>
      <c r="X518" s="1">
        <f t="shared" si="7"/>
        <v>1580.7760943929381</v>
      </c>
    </row>
    <row r="519" spans="3:24" x14ac:dyDescent="0.25">
      <c r="C519" s="19" t="s">
        <v>2182</v>
      </c>
      <c r="D519" s="6" t="s">
        <v>1406</v>
      </c>
      <c r="E519" s="6" t="s">
        <v>39</v>
      </c>
      <c r="F519" s="48">
        <v>17.468226697028701</v>
      </c>
      <c r="G519" s="8">
        <v>30.4655633296987</v>
      </c>
      <c r="H519" s="9">
        <v>0.99967452968544901</v>
      </c>
      <c r="I519" s="40">
        <v>3</v>
      </c>
      <c r="J519" s="7">
        <v>19</v>
      </c>
      <c r="K519" s="9">
        <v>1</v>
      </c>
      <c r="L519" s="39">
        <v>1</v>
      </c>
      <c r="M519" s="47">
        <v>1</v>
      </c>
      <c r="N519" s="17">
        <v>0.284938366834531</v>
      </c>
      <c r="O519" s="7">
        <f>Q519/P519/N519</f>
        <v>14.950713546377353</v>
      </c>
      <c r="P519" s="7">
        <v>1.8976304039790561</v>
      </c>
      <c r="Q519" s="33">
        <v>8.0839660570982534</v>
      </c>
      <c r="R519" s="41" t="s">
        <v>1675</v>
      </c>
      <c r="S519" s="33" t="s">
        <v>1675</v>
      </c>
      <c r="T519" s="45" t="s">
        <v>1677</v>
      </c>
      <c r="U519" s="55">
        <f>RANK(Q519,$Q$5:$Q$3209,0)</f>
        <v>515</v>
      </c>
      <c r="V519" s="55">
        <f>RANK(W519,$W$5:$W$3209,0)</f>
        <v>471</v>
      </c>
      <c r="W519" s="55">
        <f>N519*O519</f>
        <v>4.2600319009156618</v>
      </c>
      <c r="X519" s="1">
        <f t="shared" si="7"/>
        <v>1572.6452124929965</v>
      </c>
    </row>
    <row r="520" spans="3:24" x14ac:dyDescent="0.25">
      <c r="C520" s="19" t="s">
        <v>2183</v>
      </c>
      <c r="D520" s="6" t="s">
        <v>789</v>
      </c>
      <c r="E520" s="6" t="s">
        <v>204</v>
      </c>
      <c r="F520" s="48">
        <v>15.414282134797471</v>
      </c>
      <c r="G520" s="8">
        <v>42.246266059824499</v>
      </c>
      <c r="H520" s="9">
        <v>0.87604779116113396</v>
      </c>
      <c r="I520" s="40">
        <v>5</v>
      </c>
      <c r="J520" s="7">
        <v>1</v>
      </c>
      <c r="K520" s="9">
        <v>0.999999999999998</v>
      </c>
      <c r="L520" s="39">
        <v>0.82309503741301504</v>
      </c>
      <c r="M520" s="47">
        <v>1</v>
      </c>
      <c r="N520" s="17">
        <v>0.15256232644963399</v>
      </c>
      <c r="O520" s="7">
        <f>Q520/P520/N520</f>
        <v>19.997911461310199</v>
      </c>
      <c r="P520" s="7">
        <v>2.6275909361130978</v>
      </c>
      <c r="Q520" s="33">
        <v>8.0165904880280632</v>
      </c>
      <c r="R520" s="41" t="s">
        <v>1675</v>
      </c>
      <c r="S520" s="33" t="s">
        <v>1675</v>
      </c>
      <c r="T520" s="45" t="s">
        <v>1676</v>
      </c>
      <c r="U520" s="55">
        <f>RANK(Q520,$Q$5:$Q$3209,0)</f>
        <v>516</v>
      </c>
      <c r="V520" s="55">
        <f>RANK(W520,$W$5:$W$3209,0)</f>
        <v>531</v>
      </c>
      <c r="W520" s="55">
        <f>N520*O520</f>
        <v>3.0509278966712836</v>
      </c>
      <c r="X520" s="1">
        <f t="shared" ref="X520:X583" si="8">X519-Q519</f>
        <v>1564.5612464358983</v>
      </c>
    </row>
    <row r="521" spans="3:24" x14ac:dyDescent="0.25">
      <c r="C521" s="19" t="s">
        <v>2184</v>
      </c>
      <c r="D521" s="6" t="s">
        <v>255</v>
      </c>
      <c r="E521" s="6" t="s">
        <v>19</v>
      </c>
      <c r="F521" s="48">
        <v>9.8425018286669896</v>
      </c>
      <c r="G521" s="8">
        <v>61.437177664116703</v>
      </c>
      <c r="H521" s="9">
        <v>0.488194130442346</v>
      </c>
      <c r="I521" s="40">
        <v>7</v>
      </c>
      <c r="J521" s="7">
        <v>2</v>
      </c>
      <c r="K521" s="9">
        <v>0.79767595223828702</v>
      </c>
      <c r="L521" s="39">
        <v>0</v>
      </c>
      <c r="M521" s="47">
        <v>0</v>
      </c>
      <c r="N521" s="17">
        <v>4.7459074358790702E-2</v>
      </c>
      <c r="O521" s="7">
        <f>Q521/P521/N521</f>
        <v>65.391231023531006</v>
      </c>
      <c r="P521" s="7">
        <v>2.5748558973233968</v>
      </c>
      <c r="Q521" s="33">
        <v>7.9908265767655653</v>
      </c>
      <c r="R521" s="38" t="s">
        <v>1676</v>
      </c>
      <c r="S521" s="33" t="s">
        <v>1676</v>
      </c>
      <c r="T521" s="45" t="s">
        <v>1676</v>
      </c>
      <c r="U521" s="55">
        <f>RANK(Q521,$Q$5:$Q$3209,0)</f>
        <v>517</v>
      </c>
      <c r="V521" s="55">
        <f>RANK(W521,$W$5:$W$3209,0)</f>
        <v>522</v>
      </c>
      <c r="W521" s="55">
        <f>N521*O521</f>
        <v>3.1034072955586196</v>
      </c>
      <c r="X521" s="1">
        <f t="shared" si="8"/>
        <v>1556.5446559478703</v>
      </c>
    </row>
    <row r="522" spans="3:24" x14ac:dyDescent="0.25">
      <c r="C522" s="19" t="s">
        <v>2185</v>
      </c>
      <c r="D522" s="6" t="s">
        <v>343</v>
      </c>
      <c r="E522" s="6" t="s">
        <v>27</v>
      </c>
      <c r="F522" s="48">
        <v>2.4227749763090198</v>
      </c>
      <c r="G522" s="8">
        <v>18.199345243201499</v>
      </c>
      <c r="H522" s="9">
        <v>0.27310378070565899</v>
      </c>
      <c r="I522" s="40">
        <v>10</v>
      </c>
      <c r="J522" s="7">
        <v>4</v>
      </c>
      <c r="K522" s="9">
        <v>1</v>
      </c>
      <c r="L522" s="39">
        <v>1</v>
      </c>
      <c r="M522" s="47">
        <v>0</v>
      </c>
      <c r="N522" s="17">
        <v>0.138747886078466</v>
      </c>
      <c r="O522" s="7">
        <f>Q522/P522/N522</f>
        <v>14.950713546377353</v>
      </c>
      <c r="P522" s="7">
        <v>3.8491428809485284</v>
      </c>
      <c r="Q522" s="33">
        <v>7.9845846241772769</v>
      </c>
      <c r="R522" s="41" t="s">
        <v>1675</v>
      </c>
      <c r="S522" s="33" t="s">
        <v>1675</v>
      </c>
      <c r="T522" s="45" t="s">
        <v>1675</v>
      </c>
      <c r="U522" s="55">
        <f>RANK(Q522,$Q$5:$Q$3209,0)</f>
        <v>518</v>
      </c>
      <c r="V522" s="55">
        <f>RANK(W522,$W$5:$W$3209,0)</f>
        <v>600</v>
      </c>
      <c r="W522" s="55">
        <f>N522*O522</f>
        <v>2.0743798999245433</v>
      </c>
      <c r="X522" s="1">
        <f t="shared" si="8"/>
        <v>1548.5538293711047</v>
      </c>
    </row>
    <row r="523" spans="3:24" x14ac:dyDescent="0.25">
      <c r="C523" s="19" t="s">
        <v>2186</v>
      </c>
      <c r="D523" s="6" t="s">
        <v>205</v>
      </c>
      <c r="E523" s="6" t="s">
        <v>131</v>
      </c>
      <c r="F523" s="48">
        <v>0.82482119273747334</v>
      </c>
      <c r="G523" s="8">
        <v>85.795136477245805</v>
      </c>
      <c r="H523" s="9">
        <v>1</v>
      </c>
      <c r="I523" s="40">
        <v>0</v>
      </c>
      <c r="J523" s="7">
        <v>0</v>
      </c>
      <c r="K523" s="9">
        <v>0.888060260062838</v>
      </c>
      <c r="L523" s="39">
        <v>5.13981228012114E-2</v>
      </c>
      <c r="M523" s="47">
        <v>1</v>
      </c>
      <c r="N523" s="17">
        <v>5.1913867624605398E-2</v>
      </c>
      <c r="O523" s="7">
        <f>Q523/P523/N523</f>
        <v>65.391231023531006</v>
      </c>
      <c r="P523" s="7">
        <v>2.3198881625072718</v>
      </c>
      <c r="Q523" s="33">
        <v>7.8753515138578303</v>
      </c>
      <c r="R523" s="38" t="s">
        <v>1676</v>
      </c>
      <c r="S523" s="33" t="s">
        <v>1676</v>
      </c>
      <c r="T523" s="45" t="s">
        <v>1676</v>
      </c>
      <c r="U523" s="55">
        <f>RANK(Q523,$Q$5:$Q$3209,0)</f>
        <v>519</v>
      </c>
      <c r="V523" s="55">
        <f>RANK(W523,$W$5:$W$3209,0)</f>
        <v>512</v>
      </c>
      <c r="W523" s="55">
        <f>N523*O523</f>
        <v>3.3947117111655785</v>
      </c>
      <c r="X523" s="1">
        <f t="shared" si="8"/>
        <v>1540.5692447469273</v>
      </c>
    </row>
    <row r="524" spans="3:24" x14ac:dyDescent="0.25">
      <c r="C524" s="19" t="s">
        <v>2187</v>
      </c>
      <c r="D524" s="6" t="s">
        <v>404</v>
      </c>
      <c r="E524" s="6" t="s">
        <v>16</v>
      </c>
      <c r="F524" s="48">
        <v>9.7806774486594001</v>
      </c>
      <c r="G524" s="8">
        <v>42.996481288806201</v>
      </c>
      <c r="H524" s="9">
        <v>0.66166148867822305</v>
      </c>
      <c r="I524" s="40">
        <v>2</v>
      </c>
      <c r="J524" s="7">
        <v>0</v>
      </c>
      <c r="K524" s="9">
        <v>0.90116789197909997</v>
      </c>
      <c r="L524" s="39">
        <v>0</v>
      </c>
      <c r="M524" s="47">
        <v>0</v>
      </c>
      <c r="N524" s="17">
        <v>4.2278415562968699E-2</v>
      </c>
      <c r="O524" s="7">
        <f>Q524/P524/N524</f>
        <v>65.391231023531006</v>
      </c>
      <c r="P524" s="7">
        <v>2.8403044290879009</v>
      </c>
      <c r="Q524" s="33">
        <v>7.8524125319738305</v>
      </c>
      <c r="R524" s="38" t="s">
        <v>1676</v>
      </c>
      <c r="S524" s="33" t="s">
        <v>1676</v>
      </c>
      <c r="T524" s="45" t="s">
        <v>1676</v>
      </c>
      <c r="U524" s="55">
        <f>RANK(Q524,$Q$5:$Q$3209,0)</f>
        <v>520</v>
      </c>
      <c r="V524" s="55">
        <f>RANK(W524,$W$5:$W$3209,0)</f>
        <v>549</v>
      </c>
      <c r="W524" s="55">
        <f>N524*O524</f>
        <v>2.764637639386935</v>
      </c>
      <c r="X524" s="1">
        <f t="shared" si="8"/>
        <v>1532.6938932330695</v>
      </c>
    </row>
    <row r="525" spans="3:24" x14ac:dyDescent="0.25">
      <c r="C525" s="19" t="s">
        <v>2188</v>
      </c>
      <c r="D525" s="6" t="s">
        <v>172</v>
      </c>
      <c r="E525" s="6" t="s">
        <v>131</v>
      </c>
      <c r="F525" s="48">
        <v>27.211070731617941</v>
      </c>
      <c r="G525" s="8">
        <v>54.318349246641297</v>
      </c>
      <c r="H525" s="9">
        <v>0.70999219163917804</v>
      </c>
      <c r="I525" s="40">
        <v>3</v>
      </c>
      <c r="J525" s="7">
        <v>9</v>
      </c>
      <c r="K525" s="9">
        <v>0.94129376500916195</v>
      </c>
      <c r="L525" s="39">
        <v>0.22472431984351199</v>
      </c>
      <c r="M525" s="47">
        <v>0</v>
      </c>
      <c r="N525" s="17">
        <v>0.106473345435366</v>
      </c>
      <c r="O525" s="7">
        <f>Q525/P525/N525</f>
        <v>26.553376868630977</v>
      </c>
      <c r="P525" s="7">
        <v>2.7453930973328515</v>
      </c>
      <c r="Q525" s="33">
        <v>7.7618491274773644</v>
      </c>
      <c r="R525" s="41" t="s">
        <v>1675</v>
      </c>
      <c r="S525" s="33" t="s">
        <v>1675</v>
      </c>
      <c r="T525" s="45" t="s">
        <v>1676</v>
      </c>
      <c r="U525" s="55">
        <f>RANK(Q525,$Q$5:$Q$3209,0)</f>
        <v>521</v>
      </c>
      <c r="V525" s="55">
        <f>RANK(W525,$W$5:$W$3209,0)</f>
        <v>547</v>
      </c>
      <c r="W525" s="55">
        <f>N525*O525</f>
        <v>2.8272268678092032</v>
      </c>
      <c r="X525" s="1">
        <f t="shared" si="8"/>
        <v>1524.8414807010956</v>
      </c>
    </row>
    <row r="526" spans="3:24" x14ac:dyDescent="0.25">
      <c r="C526" s="19" t="s">
        <v>2189</v>
      </c>
      <c r="D526" s="6" t="s">
        <v>147</v>
      </c>
      <c r="E526" s="6" t="s">
        <v>131</v>
      </c>
      <c r="F526" s="48">
        <v>11.381282993549901</v>
      </c>
      <c r="G526" s="8">
        <v>94.497455719829105</v>
      </c>
      <c r="H526" s="9">
        <v>0.76782766169340499</v>
      </c>
      <c r="I526" s="40">
        <v>16</v>
      </c>
      <c r="J526" s="7">
        <v>5</v>
      </c>
      <c r="K526" s="9">
        <v>1</v>
      </c>
      <c r="L526" s="39">
        <v>0</v>
      </c>
      <c r="M526" s="47">
        <v>0</v>
      </c>
      <c r="N526" s="17">
        <v>8.1313461533522605E-2</v>
      </c>
      <c r="O526" s="7">
        <f>Q526/P526/N526</f>
        <v>65.391231023531006</v>
      </c>
      <c r="P526" s="7">
        <v>1.4516794283707377</v>
      </c>
      <c r="Q526" s="33">
        <v>7.7188514905548224</v>
      </c>
      <c r="R526" s="38" t="s">
        <v>1675</v>
      </c>
      <c r="S526" s="33" t="s">
        <v>1675</v>
      </c>
      <c r="T526" s="45" t="s">
        <v>1677</v>
      </c>
      <c r="U526" s="55">
        <f>RANK(Q526,$Q$5:$Q$3209,0)</f>
        <v>522</v>
      </c>
      <c r="V526" s="55">
        <f>RANK(W526,$W$5:$W$3209,0)</f>
        <v>420</v>
      </c>
      <c r="W526" s="55">
        <f>N526*O526</f>
        <v>5.3171873484615784</v>
      </c>
      <c r="X526" s="1">
        <f t="shared" si="8"/>
        <v>1517.0796315736184</v>
      </c>
    </row>
    <row r="527" spans="3:24" x14ac:dyDescent="0.25">
      <c r="C527" s="19" t="s">
        <v>2190</v>
      </c>
      <c r="D527" s="6" t="s">
        <v>116</v>
      </c>
      <c r="E527" s="6" t="s">
        <v>12</v>
      </c>
      <c r="F527" s="48">
        <v>1.98470740223835</v>
      </c>
      <c r="G527" s="8">
        <v>74.727124775728598</v>
      </c>
      <c r="H527" s="9">
        <v>0.70506787967486995</v>
      </c>
      <c r="I527" s="40">
        <v>0</v>
      </c>
      <c r="J527" s="7">
        <v>0</v>
      </c>
      <c r="K527" s="9">
        <v>1</v>
      </c>
      <c r="L527" s="39">
        <v>1</v>
      </c>
      <c r="M527" s="47">
        <v>0</v>
      </c>
      <c r="N527" s="17">
        <v>0.154520063573724</v>
      </c>
      <c r="O527" s="7">
        <f>Q527/P527/N527</f>
        <v>19.997911461310199</v>
      </c>
      <c r="P527" s="7">
        <v>2.4735012075541936</v>
      </c>
      <c r="Q527" s="33">
        <v>7.6433130257116026</v>
      </c>
      <c r="R527" s="41" t="s">
        <v>1675</v>
      </c>
      <c r="S527" s="33" t="s">
        <v>1675</v>
      </c>
      <c r="T527" s="45" t="s">
        <v>1676</v>
      </c>
      <c r="U527" s="55">
        <f>RANK(Q527,$Q$5:$Q$3209,0)</f>
        <v>523</v>
      </c>
      <c r="V527" s="55">
        <f>RANK(W527,$W$5:$W$3209,0)</f>
        <v>524</v>
      </c>
      <c r="W527" s="55">
        <f>N527*O527</f>
        <v>3.0900785503433559</v>
      </c>
      <c r="X527" s="1">
        <f t="shared" si="8"/>
        <v>1509.3607800830634</v>
      </c>
    </row>
    <row r="528" spans="3:24" x14ac:dyDescent="0.25">
      <c r="C528" s="19" t="s">
        <v>2191</v>
      </c>
      <c r="D528" s="6" t="s">
        <v>257</v>
      </c>
      <c r="E528" s="6" t="s">
        <v>131</v>
      </c>
      <c r="F528" s="48">
        <v>10.4928724040009</v>
      </c>
      <c r="G528" s="8">
        <v>86.573131584328706</v>
      </c>
      <c r="H528" s="9">
        <v>1</v>
      </c>
      <c r="I528" s="40">
        <v>15</v>
      </c>
      <c r="J528" s="7">
        <v>3</v>
      </c>
      <c r="K528" s="9">
        <v>0.64416382562749297</v>
      </c>
      <c r="L528" s="39">
        <v>0</v>
      </c>
      <c r="M528" s="47">
        <v>0</v>
      </c>
      <c r="N528" s="17">
        <v>5.5585840429920999E-2</v>
      </c>
      <c r="O528" s="7">
        <f>Q528/P528/N528</f>
        <v>65.391231023531006</v>
      </c>
      <c r="P528" s="7">
        <v>2.0460134817757933</v>
      </c>
      <c r="Q528" s="33">
        <v>7.4369040908233011</v>
      </c>
      <c r="R528" s="38" t="s">
        <v>1676</v>
      </c>
      <c r="S528" s="33" t="s">
        <v>1676</v>
      </c>
      <c r="T528" s="45" t="s">
        <v>1677</v>
      </c>
      <c r="U528" s="55">
        <f>RANK(Q528,$Q$5:$Q$3209,0)</f>
        <v>524</v>
      </c>
      <c r="V528" s="55">
        <f>RANK(W528,$W$5:$W$3209,0)</f>
        <v>496</v>
      </c>
      <c r="W528" s="55">
        <f>N528*O528</f>
        <v>3.6348265331900942</v>
      </c>
      <c r="X528" s="1">
        <f t="shared" si="8"/>
        <v>1501.7174670573518</v>
      </c>
    </row>
    <row r="529" spans="3:24" x14ac:dyDescent="0.25">
      <c r="C529" s="19" t="s">
        <v>673</v>
      </c>
      <c r="D529" s="6" t="s">
        <v>673</v>
      </c>
      <c r="E529" s="6" t="s">
        <v>19</v>
      </c>
      <c r="F529" s="48">
        <v>6.7025738275752603E-2</v>
      </c>
      <c r="G529" s="8">
        <v>85</v>
      </c>
      <c r="H529" s="9">
        <v>1</v>
      </c>
      <c r="I529" s="40">
        <v>0</v>
      </c>
      <c r="J529" s="7">
        <v>0</v>
      </c>
      <c r="K529" s="9">
        <v>1</v>
      </c>
      <c r="L529" s="39">
        <v>0</v>
      </c>
      <c r="M529" s="47">
        <v>0</v>
      </c>
      <c r="N529" s="17">
        <v>4.6733046135888398E-2</v>
      </c>
      <c r="O529" s="7">
        <f>Q529/P529/N529</f>
        <v>65.391231023531006</v>
      </c>
      <c r="P529" s="7">
        <v>2.4317270691567083</v>
      </c>
      <c r="Q529" s="33">
        <v>7.4311911465157801</v>
      </c>
      <c r="R529" s="38" t="s">
        <v>1676</v>
      </c>
      <c r="S529" s="33" t="s">
        <v>1676</v>
      </c>
      <c r="T529" s="45" t="s">
        <v>1676</v>
      </c>
      <c r="U529" s="55">
        <f>RANK(Q529,$Q$5:$Q$3209,0)</f>
        <v>525</v>
      </c>
      <c r="V529" s="55">
        <f>RANK(W529,$W$5:$W$3209,0)</f>
        <v>529</v>
      </c>
      <c r="W529" s="55">
        <f>N529*O529</f>
        <v>3.0559314163052114</v>
      </c>
      <c r="X529" s="1">
        <f t="shared" si="8"/>
        <v>1494.2805629665286</v>
      </c>
    </row>
    <row r="530" spans="3:24" x14ac:dyDescent="0.25">
      <c r="C530" s="19" t="s">
        <v>2192</v>
      </c>
      <c r="D530" s="6" t="s">
        <v>739</v>
      </c>
      <c r="E530" s="6" t="s">
        <v>16</v>
      </c>
      <c r="F530" s="48">
        <v>7.6983220424137313</v>
      </c>
      <c r="G530" s="8">
        <v>67.556858575167198</v>
      </c>
      <c r="H530" s="9">
        <v>0.977808431864441</v>
      </c>
      <c r="I530" s="40">
        <v>0</v>
      </c>
      <c r="J530" s="7">
        <v>5</v>
      </c>
      <c r="K530" s="9">
        <v>0.953903317300692</v>
      </c>
      <c r="L530" s="39">
        <v>0.102723940769199</v>
      </c>
      <c r="M530" s="47">
        <v>0</v>
      </c>
      <c r="N530" s="17">
        <v>5.7682534240663601E-2</v>
      </c>
      <c r="O530" s="7">
        <f>Q530/P530/N530</f>
        <v>65.391231023531006</v>
      </c>
      <c r="P530" s="7">
        <v>1.9636171246175662</v>
      </c>
      <c r="Q530" s="33">
        <v>7.4066301160186381</v>
      </c>
      <c r="R530" s="38" t="s">
        <v>1676</v>
      </c>
      <c r="S530" s="33" t="s">
        <v>1676</v>
      </c>
      <c r="T530" s="45" t="s">
        <v>1677</v>
      </c>
      <c r="U530" s="55">
        <f>RANK(Q530,$Q$5:$Q$3209,0)</f>
        <v>526</v>
      </c>
      <c r="V530" s="55">
        <f>RANK(W530,$W$5:$W$3209,0)</f>
        <v>488</v>
      </c>
      <c r="W530" s="55">
        <f>N530*O530</f>
        <v>3.7719319225539714</v>
      </c>
      <c r="X530" s="1">
        <f t="shared" si="8"/>
        <v>1486.8493718200127</v>
      </c>
    </row>
    <row r="531" spans="3:24" x14ac:dyDescent="0.25">
      <c r="C531" s="19" t="s">
        <v>2193</v>
      </c>
      <c r="D531" s="6" t="s">
        <v>755</v>
      </c>
      <c r="E531" s="6" t="s">
        <v>204</v>
      </c>
      <c r="F531" s="48">
        <v>30.94009176428354</v>
      </c>
      <c r="G531" s="8">
        <v>69.101029101275799</v>
      </c>
      <c r="H531" s="9">
        <v>0.705712050518703</v>
      </c>
      <c r="I531" s="40">
        <v>5</v>
      </c>
      <c r="J531" s="7">
        <v>5</v>
      </c>
      <c r="K531" s="9">
        <v>1</v>
      </c>
      <c r="L531" s="39">
        <v>0.93661777042122996</v>
      </c>
      <c r="M531" s="47">
        <v>0</v>
      </c>
      <c r="N531" s="17">
        <v>0.21943007340673701</v>
      </c>
      <c r="O531" s="7">
        <f>Q531/P531/N531</f>
        <v>26.553376868630977</v>
      </c>
      <c r="P531" s="7">
        <v>1.2694455074757574</v>
      </c>
      <c r="Q531" s="33">
        <v>7.3965631716865126</v>
      </c>
      <c r="R531" s="41" t="s">
        <v>1675</v>
      </c>
      <c r="S531" s="33" t="s">
        <v>1675</v>
      </c>
      <c r="T531" s="45" t="s">
        <v>1677</v>
      </c>
      <c r="U531" s="55">
        <f>RANK(Q531,$Q$5:$Q$3209,0)</f>
        <v>527</v>
      </c>
      <c r="V531" s="55">
        <f>RANK(W531,$W$5:$W$3209,0)</f>
        <v>403</v>
      </c>
      <c r="W531" s="55">
        <f>N531*O531</f>
        <v>5.8266094354804476</v>
      </c>
      <c r="X531" s="1">
        <f t="shared" si="8"/>
        <v>1479.442741703994</v>
      </c>
    </row>
    <row r="532" spans="3:24" x14ac:dyDescent="0.25">
      <c r="C532" s="19" t="s">
        <v>2194</v>
      </c>
      <c r="D532" s="6" t="s">
        <v>416</v>
      </c>
      <c r="E532" s="6" t="s">
        <v>16</v>
      </c>
      <c r="F532" s="48">
        <v>0.65409606176726098</v>
      </c>
      <c r="G532" s="8">
        <v>82.317269093545505</v>
      </c>
      <c r="H532" s="9">
        <v>0.27041198495214902</v>
      </c>
      <c r="I532" s="40">
        <v>0</v>
      </c>
      <c r="J532" s="7">
        <v>0</v>
      </c>
      <c r="K532" s="9">
        <v>0.18809408071658801</v>
      </c>
      <c r="L532" s="39">
        <v>1</v>
      </c>
      <c r="M532" s="47">
        <v>0</v>
      </c>
      <c r="N532" s="17">
        <v>5.6252587545951999E-2</v>
      </c>
      <c r="O532" s="7">
        <f>Q532/P532/N532</f>
        <v>47.636719618242658</v>
      </c>
      <c r="P532" s="7">
        <v>2.7437148331131032</v>
      </c>
      <c r="Q532" s="33">
        <v>7.3523017460592923</v>
      </c>
      <c r="R532" s="38" t="s">
        <v>1676</v>
      </c>
      <c r="S532" s="33" t="s">
        <v>1676</v>
      </c>
      <c r="T532" s="45" t="s">
        <v>1676</v>
      </c>
      <c r="U532" s="55">
        <f>RANK(Q532,$Q$5:$Q$3209,0)</f>
        <v>528</v>
      </c>
      <c r="V532" s="55">
        <f>RANK(W532,$W$5:$W$3209,0)</f>
        <v>553</v>
      </c>
      <c r="W532" s="55">
        <f>N532*O532</f>
        <v>2.6796887407271641</v>
      </c>
      <c r="X532" s="1">
        <f t="shared" si="8"/>
        <v>1472.0461785323075</v>
      </c>
    </row>
    <row r="533" spans="3:24" x14ac:dyDescent="0.25">
      <c r="C533" s="19" t="s">
        <v>2195</v>
      </c>
      <c r="D533" s="6" t="s">
        <v>329</v>
      </c>
      <c r="E533" s="6" t="s">
        <v>131</v>
      </c>
      <c r="F533" s="48">
        <v>0.28034643728302899</v>
      </c>
      <c r="G533" s="8">
        <v>73.843974882570606</v>
      </c>
      <c r="H533" s="9">
        <v>0.25254030774984099</v>
      </c>
      <c r="I533" s="40">
        <v>2</v>
      </c>
      <c r="J533" s="7">
        <v>0</v>
      </c>
      <c r="K533" s="9">
        <v>1</v>
      </c>
      <c r="L533" s="39">
        <v>1</v>
      </c>
      <c r="M533" s="47">
        <v>0</v>
      </c>
      <c r="N533" s="17">
        <v>0.113791403643567</v>
      </c>
      <c r="O533" s="7">
        <f>Q533/P533/N533</f>
        <v>35.326276690591058</v>
      </c>
      <c r="P533" s="7">
        <v>1.8290056414398723</v>
      </c>
      <c r="Q533" s="33">
        <v>7.3522855475257796</v>
      </c>
      <c r="R533" s="41" t="s">
        <v>1675</v>
      </c>
      <c r="S533" s="33" t="s">
        <v>1675</v>
      </c>
      <c r="T533" s="45" t="s">
        <v>1677</v>
      </c>
      <c r="U533" s="55">
        <f>RANK(Q533,$Q$5:$Q$3209,0)</f>
        <v>529</v>
      </c>
      <c r="V533" s="55">
        <f>RANK(W533,$W$5:$W$3209,0)</f>
        <v>478</v>
      </c>
      <c r="W533" s="55">
        <f>N533*O533</f>
        <v>4.0198266101233795</v>
      </c>
      <c r="X533" s="1">
        <f t="shared" si="8"/>
        <v>1464.6938767862482</v>
      </c>
    </row>
    <row r="534" spans="3:24" x14ac:dyDescent="0.25">
      <c r="C534" s="19" t="s">
        <v>2196</v>
      </c>
      <c r="D534" s="6" t="s">
        <v>184</v>
      </c>
      <c r="E534" s="6" t="s">
        <v>27</v>
      </c>
      <c r="F534" s="48">
        <v>1.9849917335343299</v>
      </c>
      <c r="G534" s="8">
        <v>10</v>
      </c>
      <c r="H534" s="9">
        <v>0.584171978974248</v>
      </c>
      <c r="I534" s="40">
        <v>1</v>
      </c>
      <c r="J534" s="7">
        <v>0</v>
      </c>
      <c r="K534" s="9">
        <v>1</v>
      </c>
      <c r="L534" s="39">
        <v>1</v>
      </c>
      <c r="M534" s="47">
        <v>0</v>
      </c>
      <c r="N534" s="17">
        <v>0.10955081889393101</v>
      </c>
      <c r="O534" s="7">
        <f>Q534/P534/N534</f>
        <v>19.997911461310196</v>
      </c>
      <c r="P534" s="7">
        <v>3.3123179454745286</v>
      </c>
      <c r="Q534" s="33">
        <v>7.2565850052077812</v>
      </c>
      <c r="R534" s="41" t="s">
        <v>1675</v>
      </c>
      <c r="S534" s="33" t="s">
        <v>1675</v>
      </c>
      <c r="T534" s="45" t="s">
        <v>1675</v>
      </c>
      <c r="U534" s="55">
        <f>RANK(Q534,$Q$5:$Q$3209,0)</f>
        <v>530</v>
      </c>
      <c r="V534" s="55">
        <f>RANK(W534,$W$5:$W$3209,0)</f>
        <v>592</v>
      </c>
      <c r="W534" s="55">
        <f>N534*O534</f>
        <v>2.1907875767548606</v>
      </c>
      <c r="X534" s="1">
        <f t="shared" si="8"/>
        <v>1457.3415912387225</v>
      </c>
    </row>
    <row r="535" spans="3:24" x14ac:dyDescent="0.25">
      <c r="C535" s="19" t="s">
        <v>2197</v>
      </c>
      <c r="D535" s="6" t="s">
        <v>495</v>
      </c>
      <c r="E535" s="6" t="s">
        <v>16</v>
      </c>
      <c r="F535" s="48">
        <v>0.77306504345090798</v>
      </c>
      <c r="G535" s="8">
        <v>57.875371354537897</v>
      </c>
      <c r="H535" s="9">
        <v>1</v>
      </c>
      <c r="I535" s="40">
        <v>1</v>
      </c>
      <c r="J535" s="7">
        <v>1</v>
      </c>
      <c r="K535" s="9">
        <v>1</v>
      </c>
      <c r="L535" s="39">
        <v>0</v>
      </c>
      <c r="M535" s="47">
        <v>0</v>
      </c>
      <c r="N535" s="17">
        <v>4.0435140011977101E-2</v>
      </c>
      <c r="O535" s="7">
        <f>Q535/P535/N535</f>
        <v>65.391231023531006</v>
      </c>
      <c r="P535" s="7">
        <v>2.6834402802521429</v>
      </c>
      <c r="Q535" s="33">
        <v>7.0952940570763534</v>
      </c>
      <c r="R535" s="38" t="s">
        <v>1676</v>
      </c>
      <c r="S535" s="33" t="s">
        <v>1676</v>
      </c>
      <c r="T535" s="45" t="s">
        <v>1676</v>
      </c>
      <c r="U535" s="55">
        <f>RANK(Q535,$Q$5:$Q$3209,0)</f>
        <v>531</v>
      </c>
      <c r="V535" s="55">
        <f>RANK(W535,$W$5:$W$3209,0)</f>
        <v>554</v>
      </c>
      <c r="W535" s="55">
        <f>N535*O535</f>
        <v>2.6441035819920171</v>
      </c>
      <c r="X535" s="1">
        <f t="shared" si="8"/>
        <v>1450.0850062335146</v>
      </c>
    </row>
    <row r="536" spans="3:24" x14ac:dyDescent="0.25">
      <c r="C536" s="19" t="s">
        <v>2198</v>
      </c>
      <c r="D536" s="6" t="s">
        <v>855</v>
      </c>
      <c r="E536" s="6" t="s">
        <v>126</v>
      </c>
      <c r="F536" s="48">
        <v>17.247532180208399</v>
      </c>
      <c r="G536" s="8">
        <v>65.003383504862796</v>
      </c>
      <c r="H536" s="9">
        <v>0.87982533355759696</v>
      </c>
      <c r="I536" s="40">
        <v>1</v>
      </c>
      <c r="J536" s="7">
        <v>4</v>
      </c>
      <c r="K536" s="9">
        <v>0.96398082141595998</v>
      </c>
      <c r="L536" s="39">
        <v>0</v>
      </c>
      <c r="M536" s="47">
        <v>0</v>
      </c>
      <c r="N536" s="17">
        <v>5.78881164258759E-2</v>
      </c>
      <c r="O536" s="7">
        <f>Q536/P536/N536</f>
        <v>35.326276690591058</v>
      </c>
      <c r="P536" s="7">
        <v>3.4657736731767947</v>
      </c>
      <c r="Q536" s="33">
        <v>7.0874087959113474</v>
      </c>
      <c r="R536" s="38" t="s">
        <v>1676</v>
      </c>
      <c r="S536" s="33" t="s">
        <v>1676</v>
      </c>
      <c r="T536" s="45" t="s">
        <v>1675</v>
      </c>
      <c r="U536" s="55">
        <f>RANK(Q536,$Q$5:$Q$3209,0)</f>
        <v>532</v>
      </c>
      <c r="V536" s="55">
        <f>RANK(W536,$W$5:$W$3209,0)</f>
        <v>601</v>
      </c>
      <c r="W536" s="55">
        <f>N536*O536</f>
        <v>2.0449716179576414</v>
      </c>
      <c r="X536" s="1">
        <f t="shared" si="8"/>
        <v>1442.9897121764382</v>
      </c>
    </row>
    <row r="537" spans="3:24" x14ac:dyDescent="0.25">
      <c r="C537" s="19" t="s">
        <v>2199</v>
      </c>
      <c r="D537" s="6" t="s">
        <v>557</v>
      </c>
      <c r="E537" s="6" t="s">
        <v>204</v>
      </c>
      <c r="F537" s="48">
        <v>23.548429884874</v>
      </c>
      <c r="G537" s="8">
        <v>28.223794521112801</v>
      </c>
      <c r="H537" s="9">
        <v>0.59001108863735297</v>
      </c>
      <c r="I537" s="40">
        <v>7</v>
      </c>
      <c r="J537" s="7">
        <v>3</v>
      </c>
      <c r="K537" s="9">
        <v>1</v>
      </c>
      <c r="L537" s="39">
        <v>0</v>
      </c>
      <c r="M537" s="47">
        <v>0</v>
      </c>
      <c r="N537" s="17">
        <v>6.5892595667604303E-2</v>
      </c>
      <c r="O537" s="7">
        <f>Q537/P537/N537</f>
        <v>35.326276690591058</v>
      </c>
      <c r="P537" s="7">
        <v>3.0376036810567042</v>
      </c>
      <c r="Q537" s="33">
        <v>7.0707517942854761</v>
      </c>
      <c r="R537" s="38" t="s">
        <v>1675</v>
      </c>
      <c r="S537" s="33" t="s">
        <v>1675</v>
      </c>
      <c r="T537" s="45" t="s">
        <v>1676</v>
      </c>
      <c r="U537" s="55">
        <f>RANK(Q537,$Q$5:$Q$3209,0)</f>
        <v>533</v>
      </c>
      <c r="V537" s="55">
        <f>RANK(W537,$W$5:$W$3209,0)</f>
        <v>576</v>
      </c>
      <c r="W537" s="55">
        <f>N537*O537</f>
        <v>2.3277400664150312</v>
      </c>
      <c r="X537" s="1">
        <f t="shared" si="8"/>
        <v>1435.9023033805267</v>
      </c>
    </row>
    <row r="538" spans="3:24" x14ac:dyDescent="0.25">
      <c r="C538" s="19" t="s">
        <v>2200</v>
      </c>
      <c r="D538" s="6" t="s">
        <v>311</v>
      </c>
      <c r="E538" s="6" t="s">
        <v>19</v>
      </c>
      <c r="F538" s="48">
        <v>7.3595786528644602</v>
      </c>
      <c r="G538" s="8">
        <v>75.712305137917596</v>
      </c>
      <c r="H538" s="9">
        <v>0.662138837767691</v>
      </c>
      <c r="I538" s="40">
        <v>4</v>
      </c>
      <c r="J538" s="7">
        <v>4</v>
      </c>
      <c r="K538" s="9">
        <v>0.51467182106412901</v>
      </c>
      <c r="L538" s="39">
        <v>0</v>
      </c>
      <c r="M538" s="47">
        <v>0</v>
      </c>
      <c r="N538" s="17">
        <v>3.5346722019016598E-2</v>
      </c>
      <c r="O538" s="7">
        <f>Q538/P538/N538</f>
        <v>65.391231023531006</v>
      </c>
      <c r="P538" s="7">
        <v>3.050628037475565</v>
      </c>
      <c r="Q538" s="33">
        <v>7.0511169039412858</v>
      </c>
      <c r="R538" s="38" t="s">
        <v>1676</v>
      </c>
      <c r="S538" s="33" t="s">
        <v>1676</v>
      </c>
      <c r="T538" s="45" t="s">
        <v>1676</v>
      </c>
      <c r="U538" s="55">
        <f>RANK(Q538,$Q$5:$Q$3209,0)</f>
        <v>534</v>
      </c>
      <c r="V538" s="55">
        <f>RANK(W538,$W$5:$W$3209,0)</f>
        <v>579</v>
      </c>
      <c r="W538" s="55">
        <f>N538*O538</f>
        <v>2.3113656654700447</v>
      </c>
      <c r="X538" s="1">
        <f t="shared" si="8"/>
        <v>1428.8315515862412</v>
      </c>
    </row>
    <row r="539" spans="3:24" x14ac:dyDescent="0.25">
      <c r="C539" s="19" t="s">
        <v>2201</v>
      </c>
      <c r="D539" s="6" t="s">
        <v>509</v>
      </c>
      <c r="E539" s="6" t="s">
        <v>19</v>
      </c>
      <c r="F539" s="48">
        <v>7.8563807709814499</v>
      </c>
      <c r="G539" s="8">
        <v>53.700363546674602</v>
      </c>
      <c r="H539" s="9">
        <v>0.71891565305823601</v>
      </c>
      <c r="I539" s="40">
        <v>3</v>
      </c>
      <c r="J539" s="7">
        <v>7</v>
      </c>
      <c r="K539" s="9">
        <v>0.63869443078742405</v>
      </c>
      <c r="L539" s="39">
        <v>0</v>
      </c>
      <c r="M539" s="47">
        <v>0</v>
      </c>
      <c r="N539" s="17">
        <v>4.29956505430686E-2</v>
      </c>
      <c r="O539" s="7">
        <f>Q539/P539/N539</f>
        <v>65.391231023531006</v>
      </c>
      <c r="P539" s="7">
        <v>2.5057729250603025</v>
      </c>
      <c r="Q539" s="33">
        <v>7.0450770953386694</v>
      </c>
      <c r="R539" s="38" t="s">
        <v>1676</v>
      </c>
      <c r="S539" s="33" t="s">
        <v>1676</v>
      </c>
      <c r="T539" s="45" t="s">
        <v>1676</v>
      </c>
      <c r="U539" s="55">
        <f>RANK(Q539,$Q$5:$Q$3209,0)</f>
        <v>535</v>
      </c>
      <c r="V539" s="55">
        <f>RANK(W539,$W$5:$W$3209,0)</f>
        <v>548</v>
      </c>
      <c r="W539" s="55">
        <f>N539*O539</f>
        <v>2.8115385176688052</v>
      </c>
      <c r="X539" s="1">
        <f t="shared" si="8"/>
        <v>1421.7804346823</v>
      </c>
    </row>
    <row r="540" spans="3:24" x14ac:dyDescent="0.25">
      <c r="C540" s="19" t="s">
        <v>2202</v>
      </c>
      <c r="D540" s="6" t="s">
        <v>200</v>
      </c>
      <c r="E540" s="6" t="s">
        <v>27</v>
      </c>
      <c r="F540" s="48">
        <v>0.89902748079182004</v>
      </c>
      <c r="G540" s="8">
        <v>23.7161172274478</v>
      </c>
      <c r="H540" s="9">
        <v>1</v>
      </c>
      <c r="I540" s="40">
        <v>1</v>
      </c>
      <c r="J540" s="7">
        <v>0</v>
      </c>
      <c r="K540" s="9">
        <v>1</v>
      </c>
      <c r="L540" s="39">
        <v>1</v>
      </c>
      <c r="M540" s="47">
        <v>0</v>
      </c>
      <c r="N540" s="17">
        <v>0.14283674674261199</v>
      </c>
      <c r="O540" s="7">
        <f>Q540/P540/N540</f>
        <v>19.997911461310199</v>
      </c>
      <c r="P540" s="7">
        <v>2.45055602249648</v>
      </c>
      <c r="Q540" s="33">
        <v>6.9998579492294262</v>
      </c>
      <c r="R540" s="41" t="s">
        <v>1675</v>
      </c>
      <c r="S540" s="33" t="s">
        <v>1675</v>
      </c>
      <c r="T540" s="45" t="s">
        <v>1676</v>
      </c>
      <c r="U540" s="55">
        <f>RANK(Q540,$Q$5:$Q$3209,0)</f>
        <v>536</v>
      </c>
      <c r="V540" s="55">
        <f>RANK(W540,$W$5:$W$3209,0)</f>
        <v>544</v>
      </c>
      <c r="W540" s="55">
        <f>N540*O540</f>
        <v>2.8564366147803426</v>
      </c>
      <c r="X540" s="1">
        <f t="shared" si="8"/>
        <v>1414.7353575869613</v>
      </c>
    </row>
    <row r="541" spans="3:24" x14ac:dyDescent="0.25">
      <c r="C541" s="19" t="s">
        <v>2203</v>
      </c>
      <c r="D541" s="6" t="s">
        <v>200</v>
      </c>
      <c r="E541" s="6" t="s">
        <v>27</v>
      </c>
      <c r="F541" s="48">
        <v>6.1262016031450504</v>
      </c>
      <c r="G541" s="8">
        <v>42.414437751965998</v>
      </c>
      <c r="H541" s="9">
        <v>0.409162898944678</v>
      </c>
      <c r="I541" s="40">
        <v>12</v>
      </c>
      <c r="J541" s="7">
        <v>2</v>
      </c>
      <c r="K541" s="9">
        <v>1</v>
      </c>
      <c r="L541" s="39">
        <v>1</v>
      </c>
      <c r="M541" s="47">
        <v>0</v>
      </c>
      <c r="N541" s="17">
        <v>0.21481382002827101</v>
      </c>
      <c r="O541" s="7">
        <f>Q541/P541/N541</f>
        <v>11.218349420457526</v>
      </c>
      <c r="P541" s="7">
        <v>2.8889110653976307</v>
      </c>
      <c r="Q541" s="33">
        <v>6.9618610898625883</v>
      </c>
      <c r="R541" s="41" t="s">
        <v>1675</v>
      </c>
      <c r="S541" s="33" t="s">
        <v>1675</v>
      </c>
      <c r="T541" s="45" t="s">
        <v>1676</v>
      </c>
      <c r="U541" s="55">
        <f>RANK(Q541,$Q$5:$Q$3209,0)</f>
        <v>537</v>
      </c>
      <c r="V541" s="55">
        <f>RANK(W541,$W$5:$W$3209,0)</f>
        <v>570</v>
      </c>
      <c r="W541" s="55">
        <f>N541*O541</f>
        <v>2.4098564934204214</v>
      </c>
      <c r="X541" s="1">
        <f t="shared" si="8"/>
        <v>1407.7354996377319</v>
      </c>
    </row>
    <row r="542" spans="3:24" x14ac:dyDescent="0.25">
      <c r="C542" s="19" t="s">
        <v>2204</v>
      </c>
      <c r="D542" s="6" t="s">
        <v>180</v>
      </c>
      <c r="E542" s="6" t="s">
        <v>19</v>
      </c>
      <c r="F542" s="48">
        <v>14.7728880493699</v>
      </c>
      <c r="G542" s="8">
        <v>78.762521372586704</v>
      </c>
      <c r="H542" s="9">
        <v>0.21217218557605999</v>
      </c>
      <c r="I542" s="40">
        <v>3</v>
      </c>
      <c r="J542" s="7">
        <v>7</v>
      </c>
      <c r="K542" s="9">
        <v>1</v>
      </c>
      <c r="L542" s="39">
        <v>0</v>
      </c>
      <c r="M542" s="47">
        <v>0</v>
      </c>
      <c r="N542" s="17">
        <v>3.7165820244300797E-2</v>
      </c>
      <c r="O542" s="7">
        <f>Q542/P542/N542</f>
        <v>65.391231023531006</v>
      </c>
      <c r="P542" s="7">
        <v>2.8405321443464318</v>
      </c>
      <c r="Q542" s="33">
        <v>6.9033984956547743</v>
      </c>
      <c r="R542" s="38" t="s">
        <v>1676</v>
      </c>
      <c r="S542" s="33" t="s">
        <v>1676</v>
      </c>
      <c r="T542" s="45" t="s">
        <v>1676</v>
      </c>
      <c r="U542" s="55">
        <f>RANK(Q542,$Q$5:$Q$3209,0)</f>
        <v>538</v>
      </c>
      <c r="V542" s="55">
        <f>RANK(W542,$W$5:$W$3209,0)</f>
        <v>566</v>
      </c>
      <c r="W542" s="55">
        <f>N542*O542</f>
        <v>2.4303187377740989</v>
      </c>
      <c r="X542" s="1">
        <f t="shared" si="8"/>
        <v>1400.7736385478693</v>
      </c>
    </row>
    <row r="543" spans="3:24" x14ac:dyDescent="0.25">
      <c r="C543" s="19" t="s">
        <v>2205</v>
      </c>
      <c r="D543" s="6" t="s">
        <v>75</v>
      </c>
      <c r="E543" s="6" t="s">
        <v>19</v>
      </c>
      <c r="F543" s="48">
        <v>4.5097558786289396</v>
      </c>
      <c r="G543" s="8">
        <v>82.592511855636701</v>
      </c>
      <c r="H543" s="9">
        <v>0.84363740171565604</v>
      </c>
      <c r="I543" s="40">
        <v>0</v>
      </c>
      <c r="J543" s="7">
        <v>1</v>
      </c>
      <c r="K543" s="9">
        <v>1</v>
      </c>
      <c r="L543" s="39">
        <v>0</v>
      </c>
      <c r="M543" s="47">
        <v>0</v>
      </c>
      <c r="N543" s="17">
        <v>4.1488667759958998E-2</v>
      </c>
      <c r="O543" s="7">
        <f>Q543/P543/N543</f>
        <v>47.636719618242658</v>
      </c>
      <c r="P543" s="7">
        <v>3.4865325480247056</v>
      </c>
      <c r="Q543" s="33">
        <v>6.8907272598998031</v>
      </c>
      <c r="R543" s="38" t="s">
        <v>1676</v>
      </c>
      <c r="S543" s="33" t="s">
        <v>1676</v>
      </c>
      <c r="T543" s="45" t="s">
        <v>1675</v>
      </c>
      <c r="U543" s="55">
        <f>RANK(Q543,$Q$5:$Q$3209,0)</f>
        <v>539</v>
      </c>
      <c r="V543" s="55">
        <f>RANK(W543,$W$5:$W$3209,0)</f>
        <v>606</v>
      </c>
      <c r="W543" s="55">
        <f>N543*O543</f>
        <v>1.9763840334155904</v>
      </c>
      <c r="X543" s="1">
        <f t="shared" si="8"/>
        <v>1393.8702400522145</v>
      </c>
    </row>
    <row r="544" spans="3:24" x14ac:dyDescent="0.25">
      <c r="C544" s="19" t="s">
        <v>2206</v>
      </c>
      <c r="D544" s="6" t="s">
        <v>434</v>
      </c>
      <c r="E544" s="6" t="s">
        <v>131</v>
      </c>
      <c r="F544" s="48">
        <v>4.4168844479591201</v>
      </c>
      <c r="G544" s="8">
        <v>87.0622922642183</v>
      </c>
      <c r="H544" s="9">
        <v>1</v>
      </c>
      <c r="I544" s="40">
        <v>0</v>
      </c>
      <c r="J544" s="7">
        <v>8</v>
      </c>
      <c r="K544" s="9">
        <v>1</v>
      </c>
      <c r="L544" s="39">
        <v>0</v>
      </c>
      <c r="M544" s="47">
        <v>0</v>
      </c>
      <c r="N544" s="17">
        <v>7.1338885988353501E-2</v>
      </c>
      <c r="O544" s="7">
        <f>Q544/P544/N544</f>
        <v>65.391231023531006</v>
      </c>
      <c r="P544" s="7">
        <v>1.4626517914208435</v>
      </c>
      <c r="Q544" s="33">
        <v>6.823179300392777</v>
      </c>
      <c r="R544" s="38" t="s">
        <v>1675</v>
      </c>
      <c r="S544" s="33" t="s">
        <v>1675</v>
      </c>
      <c r="T544" s="45" t="s">
        <v>1677</v>
      </c>
      <c r="U544" s="55">
        <f>RANK(Q544,$Q$5:$Q$3209,0)</f>
        <v>540</v>
      </c>
      <c r="V544" s="55">
        <f>RANK(W544,$W$5:$W$3209,0)</f>
        <v>447</v>
      </c>
      <c r="W544" s="55">
        <f>N544*O544</f>
        <v>4.6649375746257631</v>
      </c>
      <c r="X544" s="1">
        <f t="shared" si="8"/>
        <v>1386.9795127923146</v>
      </c>
    </row>
    <row r="545" spans="3:24" x14ac:dyDescent="0.25">
      <c r="C545" s="19" t="s">
        <v>2207</v>
      </c>
      <c r="D545" s="6" t="s">
        <v>942</v>
      </c>
      <c r="E545" s="6" t="s">
        <v>16</v>
      </c>
      <c r="F545" s="48">
        <v>9.4694923685243495</v>
      </c>
      <c r="G545" s="8">
        <v>34.2727126664115</v>
      </c>
      <c r="H545" s="9">
        <v>0.54504796272045997</v>
      </c>
      <c r="I545" s="40">
        <v>0</v>
      </c>
      <c r="J545" s="7">
        <v>3</v>
      </c>
      <c r="K545" s="9">
        <v>0.89565808544192105</v>
      </c>
      <c r="L545" s="39">
        <v>0</v>
      </c>
      <c r="M545" s="47">
        <v>0</v>
      </c>
      <c r="N545" s="17">
        <v>2.8962245787796902E-2</v>
      </c>
      <c r="O545" s="7">
        <f>Q545/P545/N545</f>
        <v>65.391231023531006</v>
      </c>
      <c r="P545" s="7">
        <v>3.5992994363942814</v>
      </c>
      <c r="Q545" s="33">
        <v>6.8166300777388704</v>
      </c>
      <c r="R545" s="38" t="s">
        <v>1676</v>
      </c>
      <c r="S545" s="33" t="s">
        <v>1676</v>
      </c>
      <c r="T545" s="45" t="s">
        <v>1675</v>
      </c>
      <c r="U545" s="55">
        <f>RANK(Q545,$Q$5:$Q$3209,0)</f>
        <v>541</v>
      </c>
      <c r="V545" s="55">
        <f>RANK(W545,$W$5:$W$3209,0)</f>
        <v>618</v>
      </c>
      <c r="W545" s="55">
        <f>N545*O545</f>
        <v>1.893876905270115</v>
      </c>
      <c r="X545" s="1">
        <f t="shared" si="8"/>
        <v>1380.1563334919219</v>
      </c>
    </row>
    <row r="546" spans="3:24" x14ac:dyDescent="0.25">
      <c r="C546" s="19" t="s">
        <v>2208</v>
      </c>
      <c r="D546" s="6" t="s">
        <v>509</v>
      </c>
      <c r="E546" s="6" t="s">
        <v>19</v>
      </c>
      <c r="F546" s="48">
        <v>14.022181801843701</v>
      </c>
      <c r="G546" s="8">
        <v>66.994261346153095</v>
      </c>
      <c r="H546" s="9">
        <v>0.49660286682707799</v>
      </c>
      <c r="I546" s="40">
        <v>3</v>
      </c>
      <c r="J546" s="7">
        <v>4</v>
      </c>
      <c r="K546" s="9">
        <v>0.711895630373369</v>
      </c>
      <c r="L546" s="39">
        <v>0</v>
      </c>
      <c r="M546" s="47">
        <v>0</v>
      </c>
      <c r="N546" s="17">
        <v>3.9740912939706101E-2</v>
      </c>
      <c r="O546" s="7">
        <f>Q546/P546/N546</f>
        <v>65.391231023531006</v>
      </c>
      <c r="P546" s="7">
        <v>2.6116176907216113</v>
      </c>
      <c r="Q546" s="33">
        <v>6.7868297464763501</v>
      </c>
      <c r="R546" s="38" t="s">
        <v>1676</v>
      </c>
      <c r="S546" s="33" t="s">
        <v>1676</v>
      </c>
      <c r="T546" s="45" t="s">
        <v>1676</v>
      </c>
      <c r="U546" s="55">
        <f>RANK(Q546,$Q$5:$Q$3209,0)</f>
        <v>542</v>
      </c>
      <c r="V546" s="55">
        <f>RANK(W546,$W$5:$W$3209,0)</f>
        <v>558</v>
      </c>
      <c r="W546" s="55">
        <f>N546*O546</f>
        <v>2.5987072191263545</v>
      </c>
      <c r="X546" s="1">
        <f t="shared" si="8"/>
        <v>1373.3397034141831</v>
      </c>
    </row>
    <row r="547" spans="3:24" x14ac:dyDescent="0.25">
      <c r="C547" s="19" t="s">
        <v>2209</v>
      </c>
      <c r="D547" s="6" t="s">
        <v>469</v>
      </c>
      <c r="E547" s="6" t="s">
        <v>90</v>
      </c>
      <c r="F547" s="48">
        <v>15.788107182054899</v>
      </c>
      <c r="G547" s="8">
        <v>56.810705924616201</v>
      </c>
      <c r="H547" s="9">
        <v>0.46055334356399402</v>
      </c>
      <c r="I547" s="40">
        <v>3</v>
      </c>
      <c r="J547" s="7">
        <v>13</v>
      </c>
      <c r="K547" s="9">
        <v>1</v>
      </c>
      <c r="L547" s="39">
        <v>0</v>
      </c>
      <c r="M547" s="47">
        <v>0</v>
      </c>
      <c r="N547" s="17">
        <v>6.4581748194975405E-2</v>
      </c>
      <c r="O547" s="7">
        <f>Q547/P547/N547</f>
        <v>47.636719618242658</v>
      </c>
      <c r="P547" s="7">
        <v>2.1972982089046278</v>
      </c>
      <c r="Q547" s="33">
        <v>6.7599058293417071</v>
      </c>
      <c r="R547" s="38" t="s">
        <v>1675</v>
      </c>
      <c r="S547" s="33" t="s">
        <v>1675</v>
      </c>
      <c r="T547" s="45" t="s">
        <v>1677</v>
      </c>
      <c r="U547" s="55">
        <f>RANK(Q547,$Q$5:$Q$3209,0)</f>
        <v>543</v>
      </c>
      <c r="V547" s="55">
        <f>RANK(W547,$W$5:$W$3209,0)</f>
        <v>525</v>
      </c>
      <c r="W547" s="55">
        <f>N547*O547</f>
        <v>3.0764626312199921</v>
      </c>
      <c r="X547" s="1">
        <f t="shared" si="8"/>
        <v>1366.5528736677068</v>
      </c>
    </row>
    <row r="548" spans="3:24" x14ac:dyDescent="0.25">
      <c r="C548" s="19" t="s">
        <v>2210</v>
      </c>
      <c r="D548" s="6" t="s">
        <v>37</v>
      </c>
      <c r="E548" s="6" t="s">
        <v>39</v>
      </c>
      <c r="F548" s="48">
        <v>7.9162652527616197</v>
      </c>
      <c r="G548" s="8">
        <v>94.791827934888602</v>
      </c>
      <c r="H548" s="9">
        <v>0.108946253884099</v>
      </c>
      <c r="I548" s="40">
        <v>2</v>
      </c>
      <c r="J548" s="7">
        <v>9</v>
      </c>
      <c r="K548" s="9">
        <v>0.99831567120462805</v>
      </c>
      <c r="L548" s="39">
        <v>0</v>
      </c>
      <c r="M548" s="47">
        <v>0</v>
      </c>
      <c r="N548" s="17">
        <v>3.4338588667219699E-2</v>
      </c>
      <c r="O548" s="7">
        <f>Q548/P548/N548</f>
        <v>85.451113995755804</v>
      </c>
      <c r="P548" s="7">
        <v>2.2892938848456983</v>
      </c>
      <c r="Q548" s="33">
        <v>6.717407866186071</v>
      </c>
      <c r="R548" s="38" t="s">
        <v>1676</v>
      </c>
      <c r="S548" s="33" t="s">
        <v>1676</v>
      </c>
      <c r="T548" s="45" t="s">
        <v>1676</v>
      </c>
      <c r="U548" s="55">
        <f>RANK(Q548,$Q$5:$Q$3209,0)</f>
        <v>544</v>
      </c>
      <c r="V548" s="55">
        <f>RANK(W548,$W$5:$W$3209,0)</f>
        <v>538</v>
      </c>
      <c r="W548" s="55">
        <f>N548*O548</f>
        <v>2.9342706546559589</v>
      </c>
      <c r="X548" s="1">
        <f t="shared" si="8"/>
        <v>1359.792967838365</v>
      </c>
    </row>
    <row r="549" spans="3:24" x14ac:dyDescent="0.25">
      <c r="C549" s="19" t="s">
        <v>2211</v>
      </c>
      <c r="D549" s="6" t="s">
        <v>451</v>
      </c>
      <c r="E549" s="6" t="s">
        <v>131</v>
      </c>
      <c r="F549" s="48">
        <v>19.238567015836399</v>
      </c>
      <c r="G549" s="8">
        <v>94.0357513351845</v>
      </c>
      <c r="H549" s="9">
        <v>0.555218739150801</v>
      </c>
      <c r="I549" s="40">
        <v>12</v>
      </c>
      <c r="J549" s="7">
        <v>3</v>
      </c>
      <c r="K549" s="9">
        <v>0.961632009005706</v>
      </c>
      <c r="L549" s="39">
        <v>0</v>
      </c>
      <c r="M549" s="47">
        <v>0</v>
      </c>
      <c r="N549" s="17">
        <v>6.0847249673817501E-2</v>
      </c>
      <c r="O549" s="7">
        <f>Q549/P549/N549</f>
        <v>85.451113995755804</v>
      </c>
      <c r="P549" s="7">
        <v>1.2846534887610503</v>
      </c>
      <c r="Q549" s="33">
        <v>6.6795111964922276</v>
      </c>
      <c r="R549" s="38" t="s">
        <v>1676</v>
      </c>
      <c r="S549" s="33" t="s">
        <v>1676</v>
      </c>
      <c r="T549" s="45" t="s">
        <v>1677</v>
      </c>
      <c r="U549" s="55">
        <f>RANK(Q549,$Q$5:$Q$3209,0)</f>
        <v>545</v>
      </c>
      <c r="V549" s="55">
        <f>RANK(W549,$W$5:$W$3209,0)</f>
        <v>422</v>
      </c>
      <c r="W549" s="55">
        <f>N549*O549</f>
        <v>5.1994652682055946</v>
      </c>
      <c r="X549" s="1">
        <f t="shared" si="8"/>
        <v>1353.075559972179</v>
      </c>
    </row>
    <row r="550" spans="3:24" x14ac:dyDescent="0.25">
      <c r="C550" s="19" t="s">
        <v>2212</v>
      </c>
      <c r="D550" s="6" t="s">
        <v>557</v>
      </c>
      <c r="E550" s="6" t="s">
        <v>204</v>
      </c>
      <c r="F550" s="48">
        <v>8.9209242574537697</v>
      </c>
      <c r="G550" s="8">
        <v>45.696421585442998</v>
      </c>
      <c r="H550" s="9">
        <v>0.61877043386024</v>
      </c>
      <c r="I550" s="40">
        <v>2</v>
      </c>
      <c r="J550" s="7">
        <v>5</v>
      </c>
      <c r="K550" s="9">
        <v>0.670236785168282</v>
      </c>
      <c r="L550" s="39">
        <v>0</v>
      </c>
      <c r="M550" s="47">
        <v>0</v>
      </c>
      <c r="N550" s="17">
        <v>4.7581481061337201E-2</v>
      </c>
      <c r="O550" s="7">
        <f>Q550/P550/N550</f>
        <v>47.636719618242658</v>
      </c>
      <c r="P550" s="7">
        <v>2.9331519554852363</v>
      </c>
      <c r="Q550" s="33">
        <v>6.6483575231760632</v>
      </c>
      <c r="R550" s="38" t="s">
        <v>1676</v>
      </c>
      <c r="S550" s="33" t="s">
        <v>1676</v>
      </c>
      <c r="T550" s="45" t="s">
        <v>1676</v>
      </c>
      <c r="U550" s="55">
        <f>RANK(Q550,$Q$5:$Q$3209,0)</f>
        <v>546</v>
      </c>
      <c r="V550" s="55">
        <f>RANK(W550,$W$5:$W$3209,0)</f>
        <v>586</v>
      </c>
      <c r="W550" s="55">
        <f>N550*O550</f>
        <v>2.2666256723396434</v>
      </c>
      <c r="X550" s="1">
        <f t="shared" si="8"/>
        <v>1346.3960487756867</v>
      </c>
    </row>
    <row r="551" spans="3:24" x14ac:dyDescent="0.25">
      <c r="C551" s="19" t="s">
        <v>2213</v>
      </c>
      <c r="D551" s="6" t="s">
        <v>633</v>
      </c>
      <c r="E551" s="6" t="s">
        <v>204</v>
      </c>
      <c r="F551" s="48">
        <v>2.13825135670512</v>
      </c>
      <c r="G551" s="8">
        <v>48.484987357384398</v>
      </c>
      <c r="H551" s="9">
        <v>0.34161762177534799</v>
      </c>
      <c r="I551" s="40">
        <v>0</v>
      </c>
      <c r="J551" s="7">
        <v>1</v>
      </c>
      <c r="K551" s="9">
        <v>1</v>
      </c>
      <c r="L551" s="39">
        <v>0</v>
      </c>
      <c r="M551" s="47">
        <v>0</v>
      </c>
      <c r="N551" s="17">
        <v>4.2301496147460899E-2</v>
      </c>
      <c r="O551" s="7">
        <f>Q551/P551/N551</f>
        <v>47.636719618242658</v>
      </c>
      <c r="P551" s="7">
        <v>3.2747881010589857</v>
      </c>
      <c r="Q551" s="33">
        <v>6.5990402763517109</v>
      </c>
      <c r="R551" s="38" t="s">
        <v>1676</v>
      </c>
      <c r="S551" s="33" t="s">
        <v>1676</v>
      </c>
      <c r="T551" s="45" t="s">
        <v>1675</v>
      </c>
      <c r="U551" s="55">
        <f>RANK(Q551,$Q$5:$Q$3209,0)</f>
        <v>547</v>
      </c>
      <c r="V551" s="55">
        <f>RANK(W551,$W$5:$W$3209,0)</f>
        <v>603</v>
      </c>
      <c r="W551" s="55">
        <f>N551*O551</f>
        <v>2.0151045114087669</v>
      </c>
      <c r="X551" s="1">
        <f t="shared" si="8"/>
        <v>1339.7476912525105</v>
      </c>
    </row>
    <row r="552" spans="3:24" x14ac:dyDescent="0.25">
      <c r="C552" s="19" t="s">
        <v>2214</v>
      </c>
      <c r="D552" s="6" t="s">
        <v>75</v>
      </c>
      <c r="E552" s="6" t="s">
        <v>19</v>
      </c>
      <c r="F552" s="48">
        <v>14.71022522830531</v>
      </c>
      <c r="G552" s="8">
        <v>40.706837387049902</v>
      </c>
      <c r="H552" s="9">
        <v>0.52096599850738801</v>
      </c>
      <c r="I552" s="40">
        <v>6</v>
      </c>
      <c r="J552" s="7">
        <v>13</v>
      </c>
      <c r="K552" s="9">
        <v>0.999999999999994</v>
      </c>
      <c r="L552" s="39">
        <v>1.55775285709687E-2</v>
      </c>
      <c r="M552" s="47">
        <v>0</v>
      </c>
      <c r="N552" s="17">
        <v>6.4871168673012305E-2</v>
      </c>
      <c r="O552" s="7">
        <f>Q552/P552/N552</f>
        <v>35.326276690591058</v>
      </c>
      <c r="P552" s="7">
        <v>2.8342085276499671</v>
      </c>
      <c r="Q552" s="33">
        <v>6.4950333974444741</v>
      </c>
      <c r="R552" s="38" t="s">
        <v>1675</v>
      </c>
      <c r="S552" s="33" t="s">
        <v>1675</v>
      </c>
      <c r="T552" s="45" t="s">
        <v>1676</v>
      </c>
      <c r="U552" s="55">
        <f>RANK(Q552,$Q$5:$Q$3209,0)</f>
        <v>548</v>
      </c>
      <c r="V552" s="55">
        <f>RANK(W552,$W$5:$W$3209,0)</f>
        <v>583</v>
      </c>
      <c r="W552" s="55">
        <f>N552*O552</f>
        <v>2.2916568537848354</v>
      </c>
      <c r="X552" s="1">
        <f t="shared" si="8"/>
        <v>1333.1486509761589</v>
      </c>
    </row>
    <row r="553" spans="3:24" x14ac:dyDescent="0.25">
      <c r="C553" s="19" t="s">
        <v>2215</v>
      </c>
      <c r="D553" s="6" t="s">
        <v>20</v>
      </c>
      <c r="E553" s="6" t="s">
        <v>22</v>
      </c>
      <c r="F553" s="48">
        <v>1.638081575271866</v>
      </c>
      <c r="G553" s="8">
        <v>82.700631169102493</v>
      </c>
      <c r="H553" s="9">
        <v>6.9131122990959096E-2</v>
      </c>
      <c r="I553" s="40">
        <v>0</v>
      </c>
      <c r="J553" s="7">
        <v>1</v>
      </c>
      <c r="K553" s="9">
        <v>0.35445508233759598</v>
      </c>
      <c r="L553" s="39">
        <v>0.68163888965865205</v>
      </c>
      <c r="M553" s="47">
        <v>0</v>
      </c>
      <c r="N553" s="17">
        <v>3.5075194723236003E-2</v>
      </c>
      <c r="O553" s="7">
        <f>Q553/P553/N553</f>
        <v>47.636719618242658</v>
      </c>
      <c r="P553" s="7">
        <v>3.8860128207788054</v>
      </c>
      <c r="Q553" s="33">
        <v>6.4930114254724183</v>
      </c>
      <c r="R553" s="38" t="s">
        <v>1676</v>
      </c>
      <c r="S553" s="33" t="s">
        <v>1676</v>
      </c>
      <c r="T553" s="45" t="s">
        <v>1675</v>
      </c>
      <c r="U553" s="55">
        <f>RANK(Q553,$Q$5:$Q$3209,0)</f>
        <v>549</v>
      </c>
      <c r="V553" s="55">
        <f>RANK(W553,$W$5:$W$3209,0)</f>
        <v>633</v>
      </c>
      <c r="W553" s="55">
        <f>N553*O553</f>
        <v>1.6708672165860579</v>
      </c>
      <c r="X553" s="1">
        <f t="shared" si="8"/>
        <v>1326.6536175787144</v>
      </c>
    </row>
    <row r="554" spans="3:24" x14ac:dyDescent="0.25">
      <c r="C554" s="19" t="s">
        <v>2216</v>
      </c>
      <c r="D554" s="6" t="s">
        <v>559</v>
      </c>
      <c r="E554" s="6" t="s">
        <v>19</v>
      </c>
      <c r="F554" s="48">
        <v>7.8212954938503403</v>
      </c>
      <c r="G554" s="8">
        <v>71.562578880623803</v>
      </c>
      <c r="H554" s="9">
        <v>0.88703347165064705</v>
      </c>
      <c r="I554" s="40">
        <v>0</v>
      </c>
      <c r="J554" s="7">
        <v>2</v>
      </c>
      <c r="K554" s="9">
        <v>0.38919641752293899</v>
      </c>
      <c r="L554" s="39">
        <v>0</v>
      </c>
      <c r="M554" s="47">
        <v>0</v>
      </c>
      <c r="N554" s="17">
        <v>2.9209961629488801E-2</v>
      </c>
      <c r="O554" s="7">
        <f>Q554/P554/N554</f>
        <v>65.391231023531006</v>
      </c>
      <c r="P554" s="7">
        <v>3.3116993775014536</v>
      </c>
      <c r="Q554" s="33">
        <v>6.3255953446032178</v>
      </c>
      <c r="R554" s="38" t="s">
        <v>1676</v>
      </c>
      <c r="S554" s="33" t="s">
        <v>1676</v>
      </c>
      <c r="T554" s="45" t="s">
        <v>1675</v>
      </c>
      <c r="U554" s="55">
        <f>RANK(Q554,$Q$5:$Q$3209,0)</f>
        <v>550</v>
      </c>
      <c r="V554" s="55">
        <f>RANK(W554,$W$5:$W$3209,0)</f>
        <v>615</v>
      </c>
      <c r="W554" s="55">
        <f>N554*O554</f>
        <v>1.9100753491023783</v>
      </c>
      <c r="X554" s="1">
        <f t="shared" si="8"/>
        <v>1320.160606153242</v>
      </c>
    </row>
    <row r="555" spans="3:24" x14ac:dyDescent="0.25">
      <c r="C555" s="19" t="s">
        <v>2217</v>
      </c>
      <c r="D555" s="6" t="s">
        <v>1156</v>
      </c>
      <c r="E555" s="6" t="s">
        <v>28</v>
      </c>
      <c r="F555" s="48">
        <v>1.7299462542090049</v>
      </c>
      <c r="G555" s="8">
        <v>13.6046611394121</v>
      </c>
      <c r="H555" s="9">
        <v>0.57130954231228703</v>
      </c>
      <c r="I555" s="40">
        <v>0</v>
      </c>
      <c r="J555" s="7">
        <v>0</v>
      </c>
      <c r="K555" s="9">
        <v>0.33795850876115302</v>
      </c>
      <c r="L555" s="39">
        <v>0.76306729491977898</v>
      </c>
      <c r="M555" s="47">
        <v>0</v>
      </c>
      <c r="N555" s="17">
        <v>3.6345517288868097E-2</v>
      </c>
      <c r="O555" s="7">
        <f>Q555/P555/N555</f>
        <v>47.636719618242658</v>
      </c>
      <c r="P555" s="7">
        <v>3.6453074563547392</v>
      </c>
      <c r="Q555" s="33">
        <v>6.3114168581899026</v>
      </c>
      <c r="R555" s="38" t="s">
        <v>1676</v>
      </c>
      <c r="S555" s="33" t="s">
        <v>1676</v>
      </c>
      <c r="T555" s="45" t="s">
        <v>1675</v>
      </c>
      <c r="U555" s="55">
        <f>RANK(Q555,$Q$5:$Q$3209,0)</f>
        <v>551</v>
      </c>
      <c r="V555" s="55">
        <f>RANK(W555,$W$5:$W$3209,0)</f>
        <v>628</v>
      </c>
      <c r="W555" s="55">
        <f>N555*O555</f>
        <v>1.7313812164698006</v>
      </c>
      <c r="X555" s="1">
        <f t="shared" si="8"/>
        <v>1313.8350108086388</v>
      </c>
    </row>
    <row r="556" spans="3:24" x14ac:dyDescent="0.25">
      <c r="C556" s="19" t="s">
        <v>2218</v>
      </c>
      <c r="D556" s="6" t="s">
        <v>1426</v>
      </c>
      <c r="E556" s="6" t="s">
        <v>39</v>
      </c>
      <c r="F556" s="48">
        <v>15.512933470182</v>
      </c>
      <c r="G556" s="8">
        <v>23.017218968265599</v>
      </c>
      <c r="H556" s="9">
        <v>1</v>
      </c>
      <c r="I556" s="40">
        <v>2</v>
      </c>
      <c r="J556" s="7">
        <v>4</v>
      </c>
      <c r="K556" s="9">
        <v>0.807162425568272</v>
      </c>
      <c r="L556" s="39">
        <v>0</v>
      </c>
      <c r="M556" s="47">
        <v>0</v>
      </c>
      <c r="N556" s="17">
        <v>6.1752783332486003E-2</v>
      </c>
      <c r="O556" s="7">
        <f>Q556/P556/N556</f>
        <v>47.636719618242658</v>
      </c>
      <c r="P556" s="7">
        <v>2.1250040509800017</v>
      </c>
      <c r="Q556" s="33">
        <v>6.2511244704363866</v>
      </c>
      <c r="R556" s="38" t="s">
        <v>1675</v>
      </c>
      <c r="S556" s="33" t="s">
        <v>1675</v>
      </c>
      <c r="T556" s="45" t="s">
        <v>1677</v>
      </c>
      <c r="U556" s="55">
        <f>RANK(Q556,$Q$5:$Q$3209,0)</f>
        <v>552</v>
      </c>
      <c r="V556" s="55">
        <f>RANK(W556,$W$5:$W$3209,0)</f>
        <v>537</v>
      </c>
      <c r="W556" s="55">
        <f>N556*O556</f>
        <v>2.9417000252557242</v>
      </c>
      <c r="X556" s="1">
        <f t="shared" si="8"/>
        <v>1307.5235939504489</v>
      </c>
    </row>
    <row r="557" spans="3:24" x14ac:dyDescent="0.25">
      <c r="C557" s="19" t="s">
        <v>2219</v>
      </c>
      <c r="D557" s="6" t="s">
        <v>311</v>
      </c>
      <c r="E557" s="6" t="s">
        <v>19</v>
      </c>
      <c r="F557" s="48">
        <v>5.43357103622004</v>
      </c>
      <c r="G557" s="8">
        <v>70.972098640388097</v>
      </c>
      <c r="H557" s="9">
        <v>0.53863312877743696</v>
      </c>
      <c r="I557" s="40">
        <v>5</v>
      </c>
      <c r="J557" s="7">
        <v>2</v>
      </c>
      <c r="K557" s="9">
        <v>0.79320829541951798</v>
      </c>
      <c r="L557" s="39">
        <v>0</v>
      </c>
      <c r="M557" s="47">
        <v>0</v>
      </c>
      <c r="N557" s="17">
        <v>3.0541501298361001E-2</v>
      </c>
      <c r="O557" s="7">
        <f>Q557/P557/N557</f>
        <v>65.391231023531006</v>
      </c>
      <c r="P557" s="7">
        <v>3.0911821018929899</v>
      </c>
      <c r="Q557" s="33">
        <v>6.1735431051696352</v>
      </c>
      <c r="R557" s="38" t="s">
        <v>1676</v>
      </c>
      <c r="S557" s="33" t="s">
        <v>1676</v>
      </c>
      <c r="T557" s="45" t="s">
        <v>1675</v>
      </c>
      <c r="U557" s="55">
        <f>RANK(Q557,$Q$5:$Q$3209,0)</f>
        <v>553</v>
      </c>
      <c r="V557" s="55">
        <f>RANK(W557,$W$5:$W$3209,0)</f>
        <v>605</v>
      </c>
      <c r="W557" s="55">
        <f>N557*O557</f>
        <v>1.9971463672065963</v>
      </c>
      <c r="X557" s="1">
        <f t="shared" si="8"/>
        <v>1301.2724694800124</v>
      </c>
    </row>
    <row r="558" spans="3:24" x14ac:dyDescent="0.25">
      <c r="C558" s="19" t="s">
        <v>2220</v>
      </c>
      <c r="D558" s="6" t="s">
        <v>803</v>
      </c>
      <c r="E558" s="6" t="s">
        <v>16</v>
      </c>
      <c r="F558" s="48">
        <v>17.582361753300809</v>
      </c>
      <c r="G558" s="8">
        <v>48.883327553704902</v>
      </c>
      <c r="H558" s="9">
        <v>0.68764886151318905</v>
      </c>
      <c r="I558" s="40">
        <v>2</v>
      </c>
      <c r="J558" s="7">
        <v>5</v>
      </c>
      <c r="K558" s="9">
        <v>1</v>
      </c>
      <c r="L558" s="39">
        <v>0.52967158000345704</v>
      </c>
      <c r="M558" s="47">
        <v>0</v>
      </c>
      <c r="N558" s="17">
        <v>0.12010107336808599</v>
      </c>
      <c r="O558" s="7">
        <f>Q558/P558/N558</f>
        <v>26.553376868630981</v>
      </c>
      <c r="P558" s="7">
        <v>1.927500100126925</v>
      </c>
      <c r="Q558" s="33">
        <v>6.1469694891518882</v>
      </c>
      <c r="R558" s="41" t="s">
        <v>1675</v>
      </c>
      <c r="S558" s="33" t="s">
        <v>1675</v>
      </c>
      <c r="T558" s="45" t="s">
        <v>1677</v>
      </c>
      <c r="U558" s="55">
        <f>RANK(Q558,$Q$5:$Q$3209,0)</f>
        <v>554</v>
      </c>
      <c r="V558" s="55">
        <f>RANK(W558,$W$5:$W$3209,0)</f>
        <v>519</v>
      </c>
      <c r="W558" s="55">
        <f>N558*O558</f>
        <v>3.1890890634698867</v>
      </c>
      <c r="X558" s="1">
        <f t="shared" si="8"/>
        <v>1295.0989263748429</v>
      </c>
    </row>
    <row r="559" spans="3:24" x14ac:dyDescent="0.25">
      <c r="C559" s="19" t="s">
        <v>2221</v>
      </c>
      <c r="D559" s="6" t="s">
        <v>176</v>
      </c>
      <c r="E559" s="6" t="s">
        <v>27</v>
      </c>
      <c r="F559" s="48">
        <v>0.45069988117695098</v>
      </c>
      <c r="G559" s="8">
        <v>10</v>
      </c>
      <c r="H559" s="9">
        <v>0.17068836465963899</v>
      </c>
      <c r="I559" s="40">
        <v>7</v>
      </c>
      <c r="J559" s="7">
        <v>0</v>
      </c>
      <c r="K559" s="9">
        <v>1</v>
      </c>
      <c r="L559" s="39">
        <v>1</v>
      </c>
      <c r="M559" s="47">
        <v>0</v>
      </c>
      <c r="N559" s="17">
        <v>9.7654433095395093E-2</v>
      </c>
      <c r="O559" s="7">
        <f>Q559/P559/N559</f>
        <v>19.997911461310199</v>
      </c>
      <c r="P559" s="7">
        <v>3.1186979497227352</v>
      </c>
      <c r="Q559" s="33">
        <v>6.0904575312859777</v>
      </c>
      <c r="R559" s="41" t="s">
        <v>1675</v>
      </c>
      <c r="S559" s="33" t="s">
        <v>1675</v>
      </c>
      <c r="T559" s="45" t="s">
        <v>1675</v>
      </c>
      <c r="U559" s="55">
        <f>RANK(Q559,$Q$5:$Q$3209,0)</f>
        <v>555</v>
      </c>
      <c r="V559" s="55">
        <f>RANK(W559,$W$5:$W$3209,0)</f>
        <v>611</v>
      </c>
      <c r="W559" s="55">
        <f>N559*O559</f>
        <v>1.9528847068461517</v>
      </c>
      <c r="X559" s="1">
        <f t="shared" si="8"/>
        <v>1288.9519568856911</v>
      </c>
    </row>
    <row r="560" spans="3:24" x14ac:dyDescent="0.25">
      <c r="C560" s="19" t="s">
        <v>2222</v>
      </c>
      <c r="D560" s="6" t="s">
        <v>485</v>
      </c>
      <c r="E560" s="6" t="s">
        <v>131</v>
      </c>
      <c r="F560" s="48">
        <v>7.0678972114319203</v>
      </c>
      <c r="G560" s="8">
        <v>79.272947092895194</v>
      </c>
      <c r="H560" s="9">
        <v>1</v>
      </c>
      <c r="I560" s="40">
        <v>10</v>
      </c>
      <c r="J560" s="7">
        <v>7</v>
      </c>
      <c r="K560" s="9">
        <v>0.780297919757029</v>
      </c>
      <c r="L560" s="39">
        <v>0</v>
      </c>
      <c r="M560" s="47">
        <v>0</v>
      </c>
      <c r="N560" s="17">
        <v>5.4066441686140602E-2</v>
      </c>
      <c r="O560" s="7">
        <f>Q560/P560/N560</f>
        <v>85.451113995755804</v>
      </c>
      <c r="P560" s="7">
        <v>1.3144442547978292</v>
      </c>
      <c r="Q560" s="33">
        <v>6.0727819747354905</v>
      </c>
      <c r="R560" s="38" t="s">
        <v>1676</v>
      </c>
      <c r="S560" s="33" t="s">
        <v>1676</v>
      </c>
      <c r="T560" s="45" t="s">
        <v>1677</v>
      </c>
      <c r="U560" s="55">
        <f>RANK(Q560,$Q$5:$Q$3209,0)</f>
        <v>556</v>
      </c>
      <c r="V560" s="55">
        <f>RANK(W560,$W$5:$W$3209,0)</f>
        <v>450</v>
      </c>
      <c r="W560" s="55">
        <f>N560*O560</f>
        <v>4.6200376718672844</v>
      </c>
      <c r="X560" s="1">
        <f t="shared" si="8"/>
        <v>1282.8614993544052</v>
      </c>
    </row>
    <row r="561" spans="3:24" x14ac:dyDescent="0.25">
      <c r="C561" s="19" t="s">
        <v>2223</v>
      </c>
      <c r="D561" s="6" t="s">
        <v>184</v>
      </c>
      <c r="E561" s="6" t="s">
        <v>27</v>
      </c>
      <c r="F561" s="48">
        <v>3.2282121512642102E-3</v>
      </c>
      <c r="G561" s="8">
        <v>10</v>
      </c>
      <c r="H561" s="9">
        <v>0</v>
      </c>
      <c r="I561" s="40">
        <v>0</v>
      </c>
      <c r="J561" s="7">
        <v>0</v>
      </c>
      <c r="K561" s="9">
        <v>1</v>
      </c>
      <c r="L561" s="39">
        <v>1</v>
      </c>
      <c r="M561" s="47">
        <v>0</v>
      </c>
      <c r="N561" s="17">
        <v>6.1559315876217699E-2</v>
      </c>
      <c r="O561" s="7">
        <f>Q561/P561/N561</f>
        <v>26.553376868630977</v>
      </c>
      <c r="P561" s="7">
        <v>3.7013256059229867</v>
      </c>
      <c r="Q561" s="33">
        <v>6.0502153883420862</v>
      </c>
      <c r="R561" s="38" t="s">
        <v>1675</v>
      </c>
      <c r="S561" s="33" t="s">
        <v>1675</v>
      </c>
      <c r="T561" s="45" t="s">
        <v>1675</v>
      </c>
      <c r="U561" s="55">
        <f>RANK(Q561,$Q$5:$Q$3209,0)</f>
        <v>557</v>
      </c>
      <c r="V561" s="55">
        <f>RANK(W561,$W$5:$W$3209,0)</f>
        <v>638</v>
      </c>
      <c r="W561" s="55">
        <f>N561*O561</f>
        <v>1.6346077142363067</v>
      </c>
      <c r="X561" s="1">
        <f t="shared" si="8"/>
        <v>1276.7887173796696</v>
      </c>
    </row>
    <row r="562" spans="3:24" x14ac:dyDescent="0.25">
      <c r="C562" s="19" t="s">
        <v>533</v>
      </c>
      <c r="D562" s="6" t="s">
        <v>533</v>
      </c>
      <c r="E562" s="6" t="s">
        <v>12</v>
      </c>
      <c r="F562" s="48">
        <v>1.9268472724647701E-2</v>
      </c>
      <c r="G562" s="8">
        <v>10</v>
      </c>
      <c r="H562" s="9">
        <v>0</v>
      </c>
      <c r="I562" s="40">
        <v>0</v>
      </c>
      <c r="J562" s="7">
        <v>0</v>
      </c>
      <c r="K562" s="9">
        <v>1</v>
      </c>
      <c r="L562" s="39">
        <v>1</v>
      </c>
      <c r="M562" s="47">
        <v>0</v>
      </c>
      <c r="N562" s="17">
        <v>6.1559315876217699E-2</v>
      </c>
      <c r="O562" s="7">
        <f>Q562/P562/N562</f>
        <v>26.553376868630977</v>
      </c>
      <c r="P562" s="7">
        <v>3.6958294181754257</v>
      </c>
      <c r="Q562" s="33">
        <v>6.0412312774510317</v>
      </c>
      <c r="R562" s="38" t="s">
        <v>1675</v>
      </c>
      <c r="S562" s="33" t="s">
        <v>1675</v>
      </c>
      <c r="T562" s="45" t="s">
        <v>1675</v>
      </c>
      <c r="U562" s="55">
        <f>RANK(Q562,$Q$5:$Q$3209,0)</f>
        <v>558</v>
      </c>
      <c r="V562" s="55">
        <f>RANK(W562,$W$5:$W$3209,0)</f>
        <v>638</v>
      </c>
      <c r="W562" s="55">
        <f>N562*O562</f>
        <v>1.6346077142363067</v>
      </c>
      <c r="X562" s="1">
        <f t="shared" si="8"/>
        <v>1270.7385019913274</v>
      </c>
    </row>
    <row r="563" spans="3:24" x14ac:dyDescent="0.25">
      <c r="C563" s="19" t="s">
        <v>2224</v>
      </c>
      <c r="D563" s="6" t="s">
        <v>180</v>
      </c>
      <c r="E563" s="6" t="s">
        <v>19</v>
      </c>
      <c r="F563" s="48">
        <v>9.0995231266577097</v>
      </c>
      <c r="G563" s="8">
        <v>58.780704887461603</v>
      </c>
      <c r="H563" s="9">
        <v>0.34727122158790003</v>
      </c>
      <c r="I563" s="40">
        <v>0</v>
      </c>
      <c r="J563" s="7">
        <v>3</v>
      </c>
      <c r="K563" s="9">
        <v>0.82005972665547799</v>
      </c>
      <c r="L563" s="39">
        <v>0</v>
      </c>
      <c r="M563" s="47">
        <v>0</v>
      </c>
      <c r="N563" s="17">
        <v>3.5008077740652899E-2</v>
      </c>
      <c r="O563" s="7">
        <f>Q563/P563/N563</f>
        <v>65.391231023531006</v>
      </c>
      <c r="P563" s="7">
        <v>2.6388725467639778</v>
      </c>
      <c r="Q563" s="33">
        <v>6.0409632400021582</v>
      </c>
      <c r="R563" s="38" t="s">
        <v>1676</v>
      </c>
      <c r="S563" s="33" t="s">
        <v>1676</v>
      </c>
      <c r="T563" s="45" t="s">
        <v>1676</v>
      </c>
      <c r="U563" s="55">
        <f>RANK(Q563,$Q$5:$Q$3209,0)</f>
        <v>559</v>
      </c>
      <c r="V563" s="55">
        <f>RANK(W563,$W$5:$W$3209,0)</f>
        <v>584</v>
      </c>
      <c r="W563" s="55">
        <f>N563*O563</f>
        <v>2.289221299228767</v>
      </c>
      <c r="X563" s="1">
        <f t="shared" si="8"/>
        <v>1264.6972707138764</v>
      </c>
    </row>
    <row r="564" spans="3:24" x14ac:dyDescent="0.25">
      <c r="C564" s="19" t="s">
        <v>2225</v>
      </c>
      <c r="D564" s="6" t="s">
        <v>1196</v>
      </c>
      <c r="E564" s="6" t="s">
        <v>22</v>
      </c>
      <c r="F564" s="48">
        <v>2.8423416455626298E-3</v>
      </c>
      <c r="G564" s="8">
        <v>10</v>
      </c>
      <c r="H564" s="9">
        <v>0</v>
      </c>
      <c r="I564" s="40">
        <v>0</v>
      </c>
      <c r="J564" s="7">
        <v>0</v>
      </c>
      <c r="K564" s="9">
        <v>1.9850920803014399E-3</v>
      </c>
      <c r="L564" s="39">
        <v>1</v>
      </c>
      <c r="M564" s="47">
        <v>0</v>
      </c>
      <c r="N564" s="17">
        <v>2.3559331749465201E-2</v>
      </c>
      <c r="O564" s="7">
        <f>Q564/P564/N564</f>
        <v>65.391231023531006</v>
      </c>
      <c r="P564" s="7">
        <v>3.8657880069228838</v>
      </c>
      <c r="Q564" s="33">
        <v>5.9555313533014997</v>
      </c>
      <c r="R564" s="38" t="s">
        <v>1676</v>
      </c>
      <c r="S564" s="33" t="s">
        <v>1676</v>
      </c>
      <c r="T564" s="45" t="s">
        <v>1675</v>
      </c>
      <c r="U564" s="55">
        <f>RANK(Q564,$Q$5:$Q$3209,0)</f>
        <v>560</v>
      </c>
      <c r="V564" s="55">
        <f>RANK(W564,$W$5:$W$3209,0)</f>
        <v>645</v>
      </c>
      <c r="W564" s="55">
        <f>N564*O564</f>
        <v>1.5405737051892878</v>
      </c>
      <c r="X564" s="1">
        <f t="shared" si="8"/>
        <v>1258.6563074738742</v>
      </c>
    </row>
    <row r="565" spans="3:24" x14ac:dyDescent="0.25">
      <c r="C565" s="19" t="s">
        <v>2226</v>
      </c>
      <c r="D565" s="6" t="s">
        <v>603</v>
      </c>
      <c r="E565" s="6" t="s">
        <v>131</v>
      </c>
      <c r="F565" s="48">
        <v>6.7375256211713204</v>
      </c>
      <c r="G565" s="8">
        <v>63.316214947236602</v>
      </c>
      <c r="H565" s="9">
        <v>0.90744040144680505</v>
      </c>
      <c r="I565" s="40">
        <v>0</v>
      </c>
      <c r="J565" s="7">
        <v>3</v>
      </c>
      <c r="K565" s="9">
        <v>0.64072907472262397</v>
      </c>
      <c r="L565" s="39">
        <v>0</v>
      </c>
      <c r="M565" s="47">
        <v>0</v>
      </c>
      <c r="N565" s="17">
        <v>3.2180571893200997E-2</v>
      </c>
      <c r="O565" s="7">
        <f>Q565/P565/N565</f>
        <v>65.391231023531006</v>
      </c>
      <c r="P565" s="7">
        <v>2.8231290480181599</v>
      </c>
      <c r="Q565" s="33">
        <v>5.9407872762977574</v>
      </c>
      <c r="R565" s="38" t="s">
        <v>1676</v>
      </c>
      <c r="S565" s="33" t="s">
        <v>1676</v>
      </c>
      <c r="T565" s="45" t="s">
        <v>1676</v>
      </c>
      <c r="U565" s="55">
        <f>RANK(Q565,$Q$5:$Q$3209,0)</f>
        <v>561</v>
      </c>
      <c r="V565" s="55">
        <f>RANK(W565,$W$5:$W$3209,0)</f>
        <v>597</v>
      </c>
      <c r="W565" s="55">
        <f>N565*O565</f>
        <v>2.104327211137655</v>
      </c>
      <c r="X565" s="1">
        <f t="shared" si="8"/>
        <v>1252.7007761205728</v>
      </c>
    </row>
    <row r="566" spans="3:24" x14ac:dyDescent="0.25">
      <c r="C566" s="19" t="s">
        <v>2227</v>
      </c>
      <c r="D566" s="6" t="s">
        <v>845</v>
      </c>
      <c r="E566" s="6" t="s">
        <v>204</v>
      </c>
      <c r="F566" s="48">
        <v>15.88708454891615</v>
      </c>
      <c r="G566" s="8">
        <v>63.476037671950102</v>
      </c>
      <c r="H566" s="9">
        <v>0.757487862279694</v>
      </c>
      <c r="I566" s="40">
        <v>0</v>
      </c>
      <c r="J566" s="7">
        <v>4</v>
      </c>
      <c r="K566" s="9">
        <v>0.76400191411472695</v>
      </c>
      <c r="L566" s="39">
        <v>0.37439229601707702</v>
      </c>
      <c r="M566" s="47">
        <v>0</v>
      </c>
      <c r="N566" s="17">
        <v>9.6438461689090094E-2</v>
      </c>
      <c r="O566" s="7">
        <f>Q566/P566/N566</f>
        <v>35.326276690591058</v>
      </c>
      <c r="P566" s="7">
        <v>1.7384666948287528</v>
      </c>
      <c r="Q566" s="33">
        <v>5.922628817242499</v>
      </c>
      <c r="R566" s="41" t="s">
        <v>1675</v>
      </c>
      <c r="S566" s="33" t="s">
        <v>1675</v>
      </c>
      <c r="T566" s="45" t="s">
        <v>1677</v>
      </c>
      <c r="U566" s="55">
        <f>RANK(Q566,$Q$5:$Q$3209,0)</f>
        <v>562</v>
      </c>
      <c r="V566" s="55">
        <f>RANK(W566,$W$5:$W$3209,0)</f>
        <v>510</v>
      </c>
      <c r="W566" s="55">
        <f>N566*O566</f>
        <v>3.4068117812437619</v>
      </c>
      <c r="X566" s="1">
        <f t="shared" si="8"/>
        <v>1246.7599888442751</v>
      </c>
    </row>
    <row r="567" spans="3:24" x14ac:dyDescent="0.25">
      <c r="C567" s="19" t="s">
        <v>2228</v>
      </c>
      <c r="D567" s="6" t="s">
        <v>313</v>
      </c>
      <c r="E567" s="6" t="s">
        <v>16</v>
      </c>
      <c r="F567" s="48">
        <v>0.84385786345136304</v>
      </c>
      <c r="G567" s="8">
        <v>75.083548433680704</v>
      </c>
      <c r="H567" s="9">
        <v>0.56542080060051203</v>
      </c>
      <c r="I567" s="40">
        <v>0</v>
      </c>
      <c r="J567" s="7">
        <v>0</v>
      </c>
      <c r="K567" s="9">
        <v>0.62085585343822702</v>
      </c>
      <c r="L567" s="39">
        <v>0</v>
      </c>
      <c r="M567" s="47">
        <v>0</v>
      </c>
      <c r="N567" s="17">
        <v>2.1418033881345101E-2</v>
      </c>
      <c r="O567" s="7">
        <f>Q567/P567/N567</f>
        <v>85.451113995755804</v>
      </c>
      <c r="P567" s="7">
        <v>3.1475186015632497</v>
      </c>
      <c r="Q567" s="33">
        <v>5.7605723498417589</v>
      </c>
      <c r="R567" s="38" t="s">
        <v>1677</v>
      </c>
      <c r="S567" s="33" t="s">
        <v>1677</v>
      </c>
      <c r="T567" s="45" t="s">
        <v>1675</v>
      </c>
      <c r="U567" s="55">
        <f>RANK(Q567,$Q$5:$Q$3209,0)</f>
        <v>563</v>
      </c>
      <c r="V567" s="55">
        <f>RANK(W567,$W$5:$W$3209,0)</f>
        <v>621</v>
      </c>
      <c r="W567" s="55">
        <f>N567*O567</f>
        <v>1.8301948547597804</v>
      </c>
      <c r="X567" s="1">
        <f t="shared" si="8"/>
        <v>1240.8373600270327</v>
      </c>
    </row>
    <row r="568" spans="3:24" x14ac:dyDescent="0.25">
      <c r="C568" s="19" t="s">
        <v>2229</v>
      </c>
      <c r="D568" s="6" t="s">
        <v>607</v>
      </c>
      <c r="E568" s="6" t="s">
        <v>131</v>
      </c>
      <c r="F568" s="48">
        <v>15.50109746617548</v>
      </c>
      <c r="G568" s="8">
        <v>65.298058756881005</v>
      </c>
      <c r="H568" s="9">
        <v>0.72864023670065503</v>
      </c>
      <c r="I568" s="40">
        <v>2</v>
      </c>
      <c r="J568" s="7">
        <v>2</v>
      </c>
      <c r="K568" s="9">
        <v>0.77012648032542197</v>
      </c>
      <c r="L568" s="39">
        <v>9.7566529796752802E-2</v>
      </c>
      <c r="M568" s="47">
        <v>0</v>
      </c>
      <c r="N568" s="17">
        <v>4.8504433315867297E-2</v>
      </c>
      <c r="O568" s="7">
        <f>Q568/P568/N568</f>
        <v>47.636719618242658</v>
      </c>
      <c r="P568" s="7">
        <v>2.4919551418654589</v>
      </c>
      <c r="Q568" s="33">
        <v>5.7578918397025705</v>
      </c>
      <c r="R568" s="38" t="s">
        <v>1676</v>
      </c>
      <c r="S568" s="33" t="s">
        <v>1676</v>
      </c>
      <c r="T568" s="45" t="s">
        <v>1676</v>
      </c>
      <c r="U568" s="55">
        <f>RANK(Q568,$Q$5:$Q$3209,0)</f>
        <v>564</v>
      </c>
      <c r="V568" s="55">
        <f>RANK(W568,$W$5:$W$3209,0)</f>
        <v>580</v>
      </c>
      <c r="W568" s="55">
        <f>N568*O568</f>
        <v>2.3105920901097186</v>
      </c>
      <c r="X568" s="1">
        <f t="shared" si="8"/>
        <v>1235.0767876771909</v>
      </c>
    </row>
    <row r="569" spans="3:24" x14ac:dyDescent="0.25">
      <c r="C569" s="19" t="s">
        <v>2230</v>
      </c>
      <c r="D569" s="6" t="s">
        <v>884</v>
      </c>
      <c r="E569" s="6" t="s">
        <v>144</v>
      </c>
      <c r="F569" s="48">
        <v>6.0279871389914502E-2</v>
      </c>
      <c r="G569" s="8">
        <v>65</v>
      </c>
      <c r="H569" s="9">
        <v>0</v>
      </c>
      <c r="I569" s="40">
        <v>0</v>
      </c>
      <c r="J569" s="7">
        <v>0</v>
      </c>
      <c r="K569" s="9">
        <v>9.3080564026256103E-3</v>
      </c>
      <c r="L569" s="39">
        <v>1</v>
      </c>
      <c r="M569" s="47">
        <v>0</v>
      </c>
      <c r="N569" s="17">
        <v>3.4197813879289503E-2</v>
      </c>
      <c r="O569" s="7">
        <f>Q569/P569/N569</f>
        <v>35.326276690591058</v>
      </c>
      <c r="P569" s="7">
        <v>4.6903042925575722</v>
      </c>
      <c r="Q569" s="33">
        <v>5.6662695418082221</v>
      </c>
      <c r="R569" s="38" t="s">
        <v>1676</v>
      </c>
      <c r="S569" s="33" t="s">
        <v>1676</v>
      </c>
      <c r="T569" s="45" t="s">
        <v>1675</v>
      </c>
      <c r="U569" s="55">
        <f>RANK(Q569,$Q$5:$Q$3209,0)</f>
        <v>565</v>
      </c>
      <c r="V569" s="55">
        <f>RANK(W569,$W$5:$W$3209,0)</f>
        <v>682</v>
      </c>
      <c r="W569" s="55">
        <f>N569*O569</f>
        <v>1.2080814353131162</v>
      </c>
      <c r="X569" s="1">
        <f t="shared" si="8"/>
        <v>1229.3188958374883</v>
      </c>
    </row>
    <row r="570" spans="3:24" x14ac:dyDescent="0.25">
      <c r="C570" s="19" t="s">
        <v>2231</v>
      </c>
      <c r="D570" s="6" t="s">
        <v>1124</v>
      </c>
      <c r="E570" s="6" t="s">
        <v>90</v>
      </c>
      <c r="F570" s="48">
        <v>2.0270762037733099</v>
      </c>
      <c r="G570" s="8">
        <v>37.446163921358298</v>
      </c>
      <c r="H570" s="9">
        <v>0.79766293368593999</v>
      </c>
      <c r="I570" s="40">
        <v>2</v>
      </c>
      <c r="J570" s="7">
        <v>5</v>
      </c>
      <c r="K570" s="9">
        <v>1</v>
      </c>
      <c r="L570" s="39">
        <v>0</v>
      </c>
      <c r="M570" s="47">
        <v>0</v>
      </c>
      <c r="N570" s="17">
        <v>3.7588010582654603E-2</v>
      </c>
      <c r="O570" s="7">
        <f>Q570/P570/N570</f>
        <v>65.391231023531006</v>
      </c>
      <c r="P570" s="7">
        <v>2.2996982237245414</v>
      </c>
      <c r="Q570" s="33">
        <v>5.6524887087289244</v>
      </c>
      <c r="R570" s="38" t="s">
        <v>1676</v>
      </c>
      <c r="S570" s="33" t="s">
        <v>1676</v>
      </c>
      <c r="T570" s="45" t="s">
        <v>1676</v>
      </c>
      <c r="U570" s="55">
        <f>RANK(Q570,$Q$5:$Q$3209,0)</f>
        <v>566</v>
      </c>
      <c r="V570" s="55">
        <f>RANK(W570,$W$5:$W$3209,0)</f>
        <v>565</v>
      </c>
      <c r="W570" s="55">
        <f>N570*O570</f>
        <v>2.4579262837252953</v>
      </c>
      <c r="X570" s="1">
        <f t="shared" si="8"/>
        <v>1223.65262629568</v>
      </c>
    </row>
    <row r="571" spans="3:24" x14ac:dyDescent="0.25">
      <c r="C571" s="19" t="s">
        <v>2232</v>
      </c>
      <c r="D571" s="6" t="s">
        <v>49</v>
      </c>
      <c r="E571" s="6" t="s">
        <v>19</v>
      </c>
      <c r="F571" s="48">
        <v>3.62432523614638</v>
      </c>
      <c r="G571" s="8">
        <v>55.934838870047798</v>
      </c>
      <c r="H571" s="9">
        <v>0.57195908631487502</v>
      </c>
      <c r="I571" s="40">
        <v>3</v>
      </c>
      <c r="J571" s="7">
        <v>2</v>
      </c>
      <c r="K571" s="9">
        <v>0.44332327739120397</v>
      </c>
      <c r="L571" s="39">
        <v>0.48335508513599001</v>
      </c>
      <c r="M571" s="47">
        <v>1</v>
      </c>
      <c r="N571" s="17">
        <v>3.71094640172153E-2</v>
      </c>
      <c r="O571" s="7">
        <f>Q571/P571/N571</f>
        <v>65.391231023531006</v>
      </c>
      <c r="P571" s="7">
        <v>2.3082002371584474</v>
      </c>
      <c r="Q571" s="33">
        <v>5.601156100312271</v>
      </c>
      <c r="R571" s="38" t="s">
        <v>1676</v>
      </c>
      <c r="S571" s="33" t="s">
        <v>1676</v>
      </c>
      <c r="T571" s="45" t="s">
        <v>1676</v>
      </c>
      <c r="U571" s="55">
        <f>RANK(Q571,$Q$5:$Q$3209,0)</f>
        <v>567</v>
      </c>
      <c r="V571" s="55">
        <f>RANK(W571,$W$5:$W$3209,0)</f>
        <v>567</v>
      </c>
      <c r="W571" s="55">
        <f>N571*O571</f>
        <v>2.4266335347091368</v>
      </c>
      <c r="X571" s="1">
        <f t="shared" si="8"/>
        <v>1218.000137586951</v>
      </c>
    </row>
    <row r="572" spans="3:24" x14ac:dyDescent="0.25">
      <c r="C572" s="19" t="s">
        <v>2233</v>
      </c>
      <c r="D572" s="6" t="s">
        <v>93</v>
      </c>
      <c r="E572" s="6" t="s">
        <v>19</v>
      </c>
      <c r="F572" s="48">
        <v>1.0643593484676399</v>
      </c>
      <c r="G572" s="8">
        <v>17.3394448358858</v>
      </c>
      <c r="H572" s="9">
        <v>6.5363919588793298E-2</v>
      </c>
      <c r="I572" s="40">
        <v>3</v>
      </c>
      <c r="J572" s="7">
        <v>1</v>
      </c>
      <c r="K572" s="9">
        <v>1</v>
      </c>
      <c r="L572" s="39">
        <v>1</v>
      </c>
      <c r="M572" s="47">
        <v>0</v>
      </c>
      <c r="N572" s="17">
        <v>7.1799291019523495E-2</v>
      </c>
      <c r="O572" s="7">
        <f>Q572/P572/N572</f>
        <v>26.553376868630977</v>
      </c>
      <c r="P572" s="7">
        <v>2.9335237539359333</v>
      </c>
      <c r="Q572" s="33">
        <v>5.592803030611222</v>
      </c>
      <c r="R572" s="38" t="s">
        <v>1675</v>
      </c>
      <c r="S572" s="33" t="s">
        <v>1675</v>
      </c>
      <c r="T572" s="45" t="s">
        <v>1676</v>
      </c>
      <c r="U572" s="55">
        <f>RANK(Q572,$Q$5:$Q$3209,0)</f>
        <v>568</v>
      </c>
      <c r="V572" s="55">
        <f>RANK(W572,$W$5:$W$3209,0)</f>
        <v>616</v>
      </c>
      <c r="W572" s="55">
        <f>N572*O572</f>
        <v>1.906513633341919</v>
      </c>
      <c r="X572" s="1">
        <f t="shared" si="8"/>
        <v>1212.3989814866388</v>
      </c>
    </row>
    <row r="573" spans="3:24" x14ac:dyDescent="0.25">
      <c r="C573" s="19" t="s">
        <v>2234</v>
      </c>
      <c r="D573" s="6" t="s">
        <v>255</v>
      </c>
      <c r="E573" s="6" t="s">
        <v>19</v>
      </c>
      <c r="F573" s="48">
        <v>12.021166539645201</v>
      </c>
      <c r="G573" s="8">
        <v>77.695326345095197</v>
      </c>
      <c r="H573" s="9">
        <v>0.26011089209420901</v>
      </c>
      <c r="I573" s="40">
        <v>1</v>
      </c>
      <c r="J573" s="7">
        <v>5</v>
      </c>
      <c r="K573" s="9">
        <v>1</v>
      </c>
      <c r="L573" s="39">
        <v>0</v>
      </c>
      <c r="M573" s="47">
        <v>0</v>
      </c>
      <c r="N573" s="17">
        <v>4.6373935835919998E-2</v>
      </c>
      <c r="O573" s="7">
        <f>Q573/P573/N573</f>
        <v>47.636719618242651</v>
      </c>
      <c r="P573" s="7">
        <v>2.5255065295141281</v>
      </c>
      <c r="Q573" s="33">
        <v>5.5791019774538864</v>
      </c>
      <c r="R573" s="38" t="s">
        <v>1676</v>
      </c>
      <c r="S573" s="33" t="s">
        <v>1676</v>
      </c>
      <c r="T573" s="45" t="s">
        <v>1676</v>
      </c>
      <c r="U573" s="55">
        <f>RANK(Q573,$Q$5:$Q$3209,0)</f>
        <v>569</v>
      </c>
      <c r="V573" s="55">
        <f>RANK(W573,$W$5:$W$3209,0)</f>
        <v>591</v>
      </c>
      <c r="W573" s="55">
        <f>N573*O573</f>
        <v>2.2091021790100962</v>
      </c>
      <c r="X573" s="1">
        <f t="shared" si="8"/>
        <v>1206.8061784560275</v>
      </c>
    </row>
    <row r="574" spans="3:24" x14ac:dyDescent="0.25">
      <c r="C574" s="19" t="s">
        <v>2235</v>
      </c>
      <c r="D574" s="6" t="s">
        <v>461</v>
      </c>
      <c r="E574" s="6" t="s">
        <v>131</v>
      </c>
      <c r="F574" s="48">
        <v>10.2075897834507</v>
      </c>
      <c r="G574" s="8">
        <v>95.458218990115597</v>
      </c>
      <c r="H574" s="9">
        <v>0.95782666585433995</v>
      </c>
      <c r="I574" s="40">
        <v>0</v>
      </c>
      <c r="J574" s="7">
        <v>7</v>
      </c>
      <c r="K574" s="9">
        <v>0.78572198028679896</v>
      </c>
      <c r="L574" s="39">
        <v>0</v>
      </c>
      <c r="M574" s="47">
        <v>0</v>
      </c>
      <c r="N574" s="17">
        <v>5.1516239876842097E-2</v>
      </c>
      <c r="O574" s="7">
        <f>Q574/P574/N574</f>
        <v>85.451113995755804</v>
      </c>
      <c r="P574" s="7">
        <v>1.2661771541532476</v>
      </c>
      <c r="Q574" s="33">
        <v>5.5738638831738907</v>
      </c>
      <c r="R574" s="38" t="s">
        <v>1676</v>
      </c>
      <c r="S574" s="33" t="s">
        <v>1676</v>
      </c>
      <c r="T574" s="45" t="s">
        <v>1677</v>
      </c>
      <c r="U574" s="55">
        <f>RANK(Q574,$Q$5:$Q$3209,0)</f>
        <v>570</v>
      </c>
      <c r="V574" s="55">
        <f>RANK(W574,$W$5:$W$3209,0)</f>
        <v>462</v>
      </c>
      <c r="W574" s="55">
        <f>N574*O574</f>
        <v>4.4021200863487353</v>
      </c>
      <c r="X574" s="1">
        <f t="shared" si="8"/>
        <v>1201.2270764785737</v>
      </c>
    </row>
    <row r="575" spans="3:24" x14ac:dyDescent="0.25">
      <c r="C575" s="19" t="s">
        <v>2236</v>
      </c>
      <c r="D575" s="6" t="s">
        <v>215</v>
      </c>
      <c r="E575" s="6" t="s">
        <v>39</v>
      </c>
      <c r="F575" s="48">
        <v>0.94173599195407398</v>
      </c>
      <c r="G575" s="8">
        <v>38.072438817332497</v>
      </c>
      <c r="H575" s="9">
        <v>0.247080603581152</v>
      </c>
      <c r="I575" s="40">
        <v>0</v>
      </c>
      <c r="J575" s="7">
        <v>0</v>
      </c>
      <c r="K575" s="9">
        <v>9.7024012675128599E-2</v>
      </c>
      <c r="L575" s="39">
        <v>1</v>
      </c>
      <c r="M575" s="47">
        <v>0</v>
      </c>
      <c r="N575" s="17">
        <v>3.79350397416355E-2</v>
      </c>
      <c r="O575" s="7">
        <f>Q575/P575/N575</f>
        <v>35.326276690591058</v>
      </c>
      <c r="P575" s="7">
        <v>4.1275494799740171</v>
      </c>
      <c r="Q575" s="33">
        <v>5.5313443720712465</v>
      </c>
      <c r="R575" s="38" t="s">
        <v>1676</v>
      </c>
      <c r="S575" s="33" t="s">
        <v>1676</v>
      </c>
      <c r="T575" s="45" t="s">
        <v>1675</v>
      </c>
      <c r="U575" s="55">
        <f>RANK(Q575,$Q$5:$Q$3209,0)</f>
        <v>571</v>
      </c>
      <c r="V575" s="55">
        <f>RANK(W575,$W$5:$W$3209,0)</f>
        <v>664</v>
      </c>
      <c r="W575" s="55">
        <f>N575*O575</f>
        <v>1.3401037101815836</v>
      </c>
      <c r="X575" s="1">
        <f t="shared" si="8"/>
        <v>1195.6532125953997</v>
      </c>
    </row>
    <row r="576" spans="3:24" x14ac:dyDescent="0.25">
      <c r="C576" s="19" t="s">
        <v>2237</v>
      </c>
      <c r="D576" s="6" t="s">
        <v>1428</v>
      </c>
      <c r="E576" s="6" t="s">
        <v>27</v>
      </c>
      <c r="F576" s="48">
        <v>0.96395160999007889</v>
      </c>
      <c r="G576" s="8">
        <v>10</v>
      </c>
      <c r="H576" s="9">
        <v>0.24340103090055401</v>
      </c>
      <c r="I576" s="40">
        <v>2</v>
      </c>
      <c r="J576" s="7">
        <v>0</v>
      </c>
      <c r="K576" s="9">
        <v>0.62038378280462803</v>
      </c>
      <c r="L576" s="39">
        <v>0.63699055766496904</v>
      </c>
      <c r="M576" s="47">
        <v>0</v>
      </c>
      <c r="N576" s="17">
        <v>3.0211505691691499E-2</v>
      </c>
      <c r="O576" s="7">
        <f>Q576/P576/N576</f>
        <v>47.636719618242658</v>
      </c>
      <c r="P576" s="7">
        <v>3.8166741997020277</v>
      </c>
      <c r="Q576" s="33">
        <v>5.4928698234802855</v>
      </c>
      <c r="R576" s="38" t="s">
        <v>1676</v>
      </c>
      <c r="S576" s="33" t="s">
        <v>1676</v>
      </c>
      <c r="T576" s="45" t="s">
        <v>1675</v>
      </c>
      <c r="U576" s="55">
        <f>RANK(Q576,$Q$5:$Q$3209,0)</f>
        <v>572</v>
      </c>
      <c r="V576" s="55">
        <f>RANK(W576,$W$5:$W$3209,0)</f>
        <v>653</v>
      </c>
      <c r="W576" s="55">
        <f>N576*O576</f>
        <v>1.4391770258800503</v>
      </c>
      <c r="X576" s="1">
        <f t="shared" si="8"/>
        <v>1190.1218682233284</v>
      </c>
    </row>
    <row r="577" spans="3:24" x14ac:dyDescent="0.25">
      <c r="C577" s="19" t="s">
        <v>2238</v>
      </c>
      <c r="D577" s="6" t="s">
        <v>180</v>
      </c>
      <c r="E577" s="6" t="s">
        <v>19</v>
      </c>
      <c r="F577" s="48">
        <v>9.2277381465120403</v>
      </c>
      <c r="G577" s="8">
        <v>74.678331569069201</v>
      </c>
      <c r="H577" s="9">
        <v>0.45503297117664898</v>
      </c>
      <c r="I577" s="40">
        <v>1</v>
      </c>
      <c r="J577" s="7">
        <v>1</v>
      </c>
      <c r="K577" s="9">
        <v>1</v>
      </c>
      <c r="L577" s="39">
        <v>0</v>
      </c>
      <c r="M577" s="47">
        <v>0</v>
      </c>
      <c r="N577" s="17">
        <v>4.8926894816150798E-2</v>
      </c>
      <c r="O577" s="7">
        <f>Q577/P577/N577</f>
        <v>47.636719618242658</v>
      </c>
      <c r="P577" s="7">
        <v>2.3418930023195821</v>
      </c>
      <c r="Q577" s="33">
        <v>5.4582892943990275</v>
      </c>
      <c r="R577" s="38" t="s">
        <v>1676</v>
      </c>
      <c r="S577" s="33" t="s">
        <v>1676</v>
      </c>
      <c r="T577" s="45" t="s">
        <v>1676</v>
      </c>
      <c r="U577" s="55">
        <f>RANK(Q577,$Q$5:$Q$3209,0)</f>
        <v>573</v>
      </c>
      <c r="V577" s="55">
        <f>RANK(W577,$W$5:$W$3209,0)</f>
        <v>574</v>
      </c>
      <c r="W577" s="55">
        <f>N577*O577</f>
        <v>2.3307167701482259</v>
      </c>
      <c r="X577" s="1">
        <f t="shared" si="8"/>
        <v>1184.6289983998481</v>
      </c>
    </row>
    <row r="578" spans="3:24" x14ac:dyDescent="0.25">
      <c r="C578" s="19" t="s">
        <v>2239</v>
      </c>
      <c r="D578" s="6" t="s">
        <v>136</v>
      </c>
      <c r="E578" s="6" t="s">
        <v>28</v>
      </c>
      <c r="F578" s="48">
        <v>11.293776090924</v>
      </c>
      <c r="G578" s="8">
        <v>71.358379396909399</v>
      </c>
      <c r="H578" s="9">
        <v>0.49244172219448201</v>
      </c>
      <c r="I578" s="40">
        <v>24</v>
      </c>
      <c r="J578" s="7">
        <v>2</v>
      </c>
      <c r="K578" s="9">
        <v>1</v>
      </c>
      <c r="L578" s="39">
        <v>0</v>
      </c>
      <c r="M578" s="47">
        <v>0</v>
      </c>
      <c r="N578" s="17">
        <v>5.2113008491015002E-2</v>
      </c>
      <c r="O578" s="7">
        <f>Q578/P578/N578</f>
        <v>47.636719618242658</v>
      </c>
      <c r="P578" s="7">
        <v>2.1795467540668207</v>
      </c>
      <c r="Q578" s="33">
        <v>5.4107090674561462</v>
      </c>
      <c r="R578" s="38" t="s">
        <v>1676</v>
      </c>
      <c r="S578" s="33" t="s">
        <v>1676</v>
      </c>
      <c r="T578" s="45" t="s">
        <v>1677</v>
      </c>
      <c r="U578" s="55">
        <f>RANK(Q578,$Q$5:$Q$3209,0)</f>
        <v>574</v>
      </c>
      <c r="V578" s="55">
        <f>RANK(W578,$W$5:$W$3209,0)</f>
        <v>562</v>
      </c>
      <c r="W578" s="55">
        <f>N578*O578</f>
        <v>2.4824927739495806</v>
      </c>
      <c r="X578" s="1">
        <f t="shared" si="8"/>
        <v>1179.1707091054491</v>
      </c>
    </row>
    <row r="579" spans="3:24" x14ac:dyDescent="0.25">
      <c r="C579" s="19" t="s">
        <v>2240</v>
      </c>
      <c r="D579" s="6" t="s">
        <v>277</v>
      </c>
      <c r="E579" s="6" t="s">
        <v>48</v>
      </c>
      <c r="F579" s="48">
        <v>3.69256093707433</v>
      </c>
      <c r="G579" s="8">
        <v>66.248805135495999</v>
      </c>
      <c r="H579" s="9">
        <v>0.896772909399423</v>
      </c>
      <c r="I579" s="40">
        <v>0</v>
      </c>
      <c r="J579" s="7">
        <v>0</v>
      </c>
      <c r="K579" s="9">
        <v>1</v>
      </c>
      <c r="L579" s="39">
        <v>0</v>
      </c>
      <c r="M579" s="47">
        <v>0</v>
      </c>
      <c r="N579" s="17">
        <v>5.5819684894756499E-2</v>
      </c>
      <c r="O579" s="7">
        <f>Q579/P579/N579</f>
        <v>26.553376868630977</v>
      </c>
      <c r="P579" s="7">
        <v>3.6138198558267089</v>
      </c>
      <c r="Q579" s="33">
        <v>5.3564078728339313</v>
      </c>
      <c r="R579" s="38" t="s">
        <v>1676</v>
      </c>
      <c r="S579" s="33" t="s">
        <v>1676</v>
      </c>
      <c r="T579" s="45" t="s">
        <v>1675</v>
      </c>
      <c r="U579" s="55">
        <f>RANK(Q579,$Q$5:$Q$3209,0)</f>
        <v>575</v>
      </c>
      <c r="V579" s="55">
        <f>RANK(W579,$W$5:$W$3209,0)</f>
        <v>650</v>
      </c>
      <c r="W579" s="55">
        <f>N579*O579</f>
        <v>1.4822011296986972</v>
      </c>
      <c r="X579" s="1">
        <f t="shared" si="8"/>
        <v>1173.760000037993</v>
      </c>
    </row>
    <row r="580" spans="3:24" x14ac:dyDescent="0.25">
      <c r="C580" s="19" t="s">
        <v>2241</v>
      </c>
      <c r="D580" s="6" t="s">
        <v>299</v>
      </c>
      <c r="E580" s="6" t="s">
        <v>16</v>
      </c>
      <c r="F580" s="48">
        <v>1.64780110595494</v>
      </c>
      <c r="G580" s="8">
        <v>87.699237938525698</v>
      </c>
      <c r="H580" s="9">
        <v>0.97588341133693801</v>
      </c>
      <c r="I580" s="40">
        <v>0</v>
      </c>
      <c r="J580" s="7">
        <v>0</v>
      </c>
      <c r="K580" s="9">
        <v>1</v>
      </c>
      <c r="L580" s="39">
        <v>1</v>
      </c>
      <c r="M580" s="47">
        <v>0</v>
      </c>
      <c r="N580" s="17">
        <v>0.19983040296680199</v>
      </c>
      <c r="O580" s="7">
        <f>Q580/P580/N580</f>
        <v>11.218349420457526</v>
      </c>
      <c r="P580" s="7">
        <v>2.3825462410823146</v>
      </c>
      <c r="Q580" s="33">
        <v>5.3411142190024039</v>
      </c>
      <c r="R580" s="41" t="s">
        <v>1675</v>
      </c>
      <c r="S580" s="33" t="s">
        <v>1675</v>
      </c>
      <c r="T580" s="45" t="s">
        <v>1676</v>
      </c>
      <c r="U580" s="55">
        <f>RANK(Q580,$Q$5:$Q$3209,0)</f>
        <v>576</v>
      </c>
      <c r="V580" s="55">
        <f>RANK(W580,$W$5:$W$3209,0)</f>
        <v>589</v>
      </c>
      <c r="W580" s="55">
        <f>N580*O580</f>
        <v>2.2417672853124171</v>
      </c>
      <c r="X580" s="1">
        <f t="shared" si="8"/>
        <v>1168.4035921651591</v>
      </c>
    </row>
    <row r="581" spans="3:24" x14ac:dyDescent="0.25">
      <c r="C581" s="19" t="s">
        <v>2242</v>
      </c>
      <c r="D581" s="6" t="s">
        <v>404</v>
      </c>
      <c r="E581" s="6" t="s">
        <v>16</v>
      </c>
      <c r="F581" s="48">
        <v>4.1271239959874899</v>
      </c>
      <c r="G581" s="8">
        <v>39.611072075703603</v>
      </c>
      <c r="H581" s="9">
        <v>0.66993217977288699</v>
      </c>
      <c r="I581" s="40">
        <v>1</v>
      </c>
      <c r="J581" s="7">
        <v>2</v>
      </c>
      <c r="K581" s="9">
        <v>1</v>
      </c>
      <c r="L581" s="39">
        <v>0</v>
      </c>
      <c r="M581" s="47">
        <v>0</v>
      </c>
      <c r="N581" s="17">
        <v>4.1391581769975601E-2</v>
      </c>
      <c r="O581" s="7">
        <f>Q581/P581/N581</f>
        <v>47.636719618242658</v>
      </c>
      <c r="P581" s="7">
        <v>2.7060465135238356</v>
      </c>
      <c r="Q581" s="33">
        <v>5.3356720419154993</v>
      </c>
      <c r="R581" s="38" t="s">
        <v>1676</v>
      </c>
      <c r="S581" s="33" t="s">
        <v>1676</v>
      </c>
      <c r="T581" s="45" t="s">
        <v>1676</v>
      </c>
      <c r="U581" s="55">
        <f>RANK(Q581,$Q$5:$Q$3209,0)</f>
        <v>577</v>
      </c>
      <c r="V581" s="55">
        <f>RANK(W581,$W$5:$W$3209,0)</f>
        <v>607</v>
      </c>
      <c r="W581" s="55">
        <f>N581*O581</f>
        <v>1.9717591753318919</v>
      </c>
      <c r="X581" s="1">
        <f t="shared" si="8"/>
        <v>1163.0624779461568</v>
      </c>
    </row>
    <row r="582" spans="3:24" x14ac:dyDescent="0.25">
      <c r="C582" s="19" t="s">
        <v>2243</v>
      </c>
      <c r="D582" s="6" t="s">
        <v>422</v>
      </c>
      <c r="E582" s="6" t="s">
        <v>204</v>
      </c>
      <c r="F582" s="48">
        <v>7.6646956860038697</v>
      </c>
      <c r="G582" s="8">
        <v>51.697988324190298</v>
      </c>
      <c r="H582" s="9">
        <v>0.64084939267021201</v>
      </c>
      <c r="I582" s="40">
        <v>0</v>
      </c>
      <c r="J582" s="7">
        <v>1</v>
      </c>
      <c r="K582" s="9">
        <v>0.70579135406797999</v>
      </c>
      <c r="L582" s="39">
        <v>0</v>
      </c>
      <c r="M582" s="47">
        <v>0</v>
      </c>
      <c r="N582" s="17">
        <v>3.1898253929059803E-2</v>
      </c>
      <c r="O582" s="7">
        <f>Q582/P582/N582</f>
        <v>65.391231023531006</v>
      </c>
      <c r="P582" s="7">
        <v>2.5342225526781581</v>
      </c>
      <c r="Q582" s="33">
        <v>5.286048892016411</v>
      </c>
      <c r="R582" s="38" t="s">
        <v>1676</v>
      </c>
      <c r="S582" s="33" t="s">
        <v>1676</v>
      </c>
      <c r="T582" s="45" t="s">
        <v>1676</v>
      </c>
      <c r="U582" s="55">
        <f>RANK(Q582,$Q$5:$Q$3209,0)</f>
        <v>578</v>
      </c>
      <c r="V582" s="55">
        <f>RANK(W582,$W$5:$W$3209,0)</f>
        <v>599</v>
      </c>
      <c r="W582" s="55">
        <f>N582*O582</f>
        <v>2.085866091922405</v>
      </c>
      <c r="X582" s="1">
        <f t="shared" si="8"/>
        <v>1157.7268059042412</v>
      </c>
    </row>
    <row r="583" spans="3:24" x14ac:dyDescent="0.25">
      <c r="C583" s="19" t="s">
        <v>2244</v>
      </c>
      <c r="D583" s="6" t="s">
        <v>739</v>
      </c>
      <c r="E583" s="6" t="s">
        <v>16</v>
      </c>
      <c r="F583" s="48">
        <v>4.4236634908544197</v>
      </c>
      <c r="G583" s="8">
        <v>59.419451898664001</v>
      </c>
      <c r="H583" s="9">
        <v>0.32952232915900898</v>
      </c>
      <c r="I583" s="40">
        <v>0</v>
      </c>
      <c r="J583" s="7">
        <v>5</v>
      </c>
      <c r="K583" s="9">
        <v>0.80646069523389896</v>
      </c>
      <c r="L583" s="39">
        <v>0</v>
      </c>
      <c r="M583" s="47">
        <v>0</v>
      </c>
      <c r="N583" s="17">
        <v>2.75017712742468E-2</v>
      </c>
      <c r="O583" s="7">
        <f>Q583/P583/N583</f>
        <v>85.451113995755804</v>
      </c>
      <c r="P583" s="7">
        <v>2.2373507290619865</v>
      </c>
      <c r="Q583" s="33">
        <v>5.2579017249273203</v>
      </c>
      <c r="R583" s="38" t="s">
        <v>1676</v>
      </c>
      <c r="S583" s="33" t="s">
        <v>1676</v>
      </c>
      <c r="T583" s="45" t="s">
        <v>1676</v>
      </c>
      <c r="U583" s="55">
        <f>RANK(Q583,$Q$5:$Q$3209,0)</f>
        <v>579</v>
      </c>
      <c r="V583" s="55">
        <f>RANK(W583,$W$5:$W$3209,0)</f>
        <v>573</v>
      </c>
      <c r="W583" s="55">
        <f>N583*O583</f>
        <v>2.3500569922408658</v>
      </c>
      <c r="X583" s="1">
        <f t="shared" si="8"/>
        <v>1152.4407570122248</v>
      </c>
    </row>
    <row r="584" spans="3:24" x14ac:dyDescent="0.25">
      <c r="C584" s="19" t="s">
        <v>2245</v>
      </c>
      <c r="D584" s="6" t="s">
        <v>601</v>
      </c>
      <c r="E584" s="6" t="s">
        <v>448</v>
      </c>
      <c r="F584" s="48">
        <v>23.831027319441901</v>
      </c>
      <c r="G584" s="8">
        <v>65.778797905229695</v>
      </c>
      <c r="H584" s="9">
        <v>0.89519493075134104</v>
      </c>
      <c r="I584" s="40">
        <v>2</v>
      </c>
      <c r="J584" s="7">
        <v>6</v>
      </c>
      <c r="K584" s="9">
        <v>0.554216442008581</v>
      </c>
      <c r="L584" s="39">
        <v>0</v>
      </c>
      <c r="M584" s="47">
        <v>0</v>
      </c>
      <c r="N584" s="17">
        <v>3.6946518098323597E-2</v>
      </c>
      <c r="O584" s="7">
        <f>Q584/P584/N584</f>
        <v>65.391231023531006</v>
      </c>
      <c r="P584" s="7">
        <v>2.163501336683042</v>
      </c>
      <c r="Q584" s="33">
        <v>5.2269722824912161</v>
      </c>
      <c r="R584" s="38" t="s">
        <v>1676</v>
      </c>
      <c r="S584" s="33" t="s">
        <v>1676</v>
      </c>
      <c r="T584" s="45" t="s">
        <v>1677</v>
      </c>
      <c r="U584" s="55">
        <f>RANK(Q584,$Q$5:$Q$3209,0)</f>
        <v>580</v>
      </c>
      <c r="V584" s="55">
        <f>RANK(W584,$W$5:$W$3209,0)</f>
        <v>569</v>
      </c>
      <c r="W584" s="55">
        <f>N584*O584</f>
        <v>2.4159783004825477</v>
      </c>
      <c r="X584" s="1">
        <f t="shared" ref="X584:X647" si="9">X583-Q583</f>
        <v>1147.1828552872976</v>
      </c>
    </row>
    <row r="585" spans="3:24" x14ac:dyDescent="0.25">
      <c r="C585" s="19" t="s">
        <v>2246</v>
      </c>
      <c r="D585" s="6" t="s">
        <v>285</v>
      </c>
      <c r="E585" s="6" t="s">
        <v>39</v>
      </c>
      <c r="F585" s="48">
        <v>4.0564280385117701</v>
      </c>
      <c r="G585" s="8">
        <v>89.805576672655306</v>
      </c>
      <c r="H585" s="9">
        <v>0.75397353539638201</v>
      </c>
      <c r="I585" s="40">
        <v>0</v>
      </c>
      <c r="J585" s="7">
        <v>1</v>
      </c>
      <c r="K585" s="9">
        <v>0.71086169450205905</v>
      </c>
      <c r="L585" s="39">
        <v>0</v>
      </c>
      <c r="M585" s="47">
        <v>0</v>
      </c>
      <c r="N585" s="17">
        <v>3.06387203035621E-2</v>
      </c>
      <c r="O585" s="7">
        <f>Q585/P585/N585</f>
        <v>65.391231023531006</v>
      </c>
      <c r="P585" s="7">
        <v>2.6018344794025783</v>
      </c>
      <c r="Q585" s="33">
        <v>5.2127848440087394</v>
      </c>
      <c r="R585" s="38" t="s">
        <v>1676</v>
      </c>
      <c r="S585" s="33" t="s">
        <v>1676</v>
      </c>
      <c r="T585" s="45" t="s">
        <v>1676</v>
      </c>
      <c r="U585" s="55">
        <f>RANK(Q585,$Q$5:$Q$3209,0)</f>
        <v>581</v>
      </c>
      <c r="V585" s="55">
        <f>RANK(W585,$W$5:$W$3209,0)</f>
        <v>604</v>
      </c>
      <c r="W585" s="55">
        <f>N585*O585</f>
        <v>2.0035036376355793</v>
      </c>
      <c r="X585" s="1">
        <f t="shared" si="9"/>
        <v>1141.9558830048063</v>
      </c>
    </row>
    <row r="586" spans="3:24" x14ac:dyDescent="0.25">
      <c r="C586" s="19" t="s">
        <v>2247</v>
      </c>
      <c r="D586" s="6" t="s">
        <v>51</v>
      </c>
      <c r="E586" s="6" t="s">
        <v>12</v>
      </c>
      <c r="F586" s="48">
        <v>29.631216634918481</v>
      </c>
      <c r="G586" s="8">
        <v>77.571920398262904</v>
      </c>
      <c r="H586" s="9">
        <v>0.85348210933989399</v>
      </c>
      <c r="I586" s="40">
        <v>3</v>
      </c>
      <c r="J586" s="7">
        <v>1</v>
      </c>
      <c r="K586" s="9">
        <v>0.83805171638132803</v>
      </c>
      <c r="L586" s="39">
        <v>0.209074045624598</v>
      </c>
      <c r="M586" s="47">
        <v>0</v>
      </c>
      <c r="N586" s="17">
        <v>7.26037186627317E-2</v>
      </c>
      <c r="O586" s="7">
        <f>Q586/P586/N586</f>
        <v>26.553376868630977</v>
      </c>
      <c r="P586" s="7">
        <v>2.6934986578693136</v>
      </c>
      <c r="Q586" s="33">
        <v>5.1927257721991653</v>
      </c>
      <c r="R586" s="38" t="s">
        <v>1675</v>
      </c>
      <c r="S586" s="33" t="s">
        <v>1675</v>
      </c>
      <c r="T586" s="45" t="s">
        <v>1676</v>
      </c>
      <c r="U586" s="55">
        <f>RANK(Q586,$Q$5:$Q$3209,0)</f>
        <v>582</v>
      </c>
      <c r="V586" s="55">
        <f>RANK(W586,$W$5:$W$3209,0)</f>
        <v>614</v>
      </c>
      <c r="W586" s="55">
        <f>N586*O586</f>
        <v>1.9278739037155712</v>
      </c>
      <c r="X586" s="1">
        <f t="shared" si="9"/>
        <v>1136.7430981607977</v>
      </c>
    </row>
    <row r="587" spans="3:24" x14ac:dyDescent="0.25">
      <c r="C587" s="19" t="s">
        <v>2248</v>
      </c>
      <c r="D587" s="6" t="s">
        <v>430</v>
      </c>
      <c r="E587" s="6" t="s">
        <v>131</v>
      </c>
      <c r="F587" s="48">
        <v>14.18963682698385</v>
      </c>
      <c r="G587" s="8">
        <v>81.621093442565893</v>
      </c>
      <c r="H587" s="9">
        <v>0.32891422486863198</v>
      </c>
      <c r="I587" s="40">
        <v>0</v>
      </c>
      <c r="J587" s="7">
        <v>6</v>
      </c>
      <c r="K587" s="9">
        <v>1</v>
      </c>
      <c r="L587" s="39">
        <v>0.582261681601559</v>
      </c>
      <c r="M587" s="47">
        <v>1</v>
      </c>
      <c r="N587" s="17">
        <v>9.5307728596658606E-2</v>
      </c>
      <c r="O587" s="7">
        <f>Q587/P587/N587</f>
        <v>19.997911461310199</v>
      </c>
      <c r="P587" s="7">
        <v>2.6660641212725329</v>
      </c>
      <c r="Q587" s="33">
        <v>5.0813996234266678</v>
      </c>
      <c r="R587" s="41" t="s">
        <v>1675</v>
      </c>
      <c r="S587" s="33" t="s">
        <v>1675</v>
      </c>
      <c r="T587" s="45" t="s">
        <v>1676</v>
      </c>
      <c r="U587" s="55">
        <f>RANK(Q587,$Q$5:$Q$3209,0)</f>
        <v>583</v>
      </c>
      <c r="V587" s="55">
        <f>RANK(W587,$W$5:$W$3209,0)</f>
        <v>617</v>
      </c>
      <c r="W587" s="55">
        <f>N587*O587</f>
        <v>1.9059555180545609</v>
      </c>
      <c r="X587" s="1">
        <f t="shared" si="9"/>
        <v>1131.5503723885986</v>
      </c>
    </row>
    <row r="588" spans="3:24" x14ac:dyDescent="0.25">
      <c r="C588" s="19" t="s">
        <v>2249</v>
      </c>
      <c r="D588" s="6" t="s">
        <v>461</v>
      </c>
      <c r="E588" s="6" t="s">
        <v>131</v>
      </c>
      <c r="F588" s="48">
        <v>21.436948154262002</v>
      </c>
      <c r="G588" s="8">
        <v>82.692169097002207</v>
      </c>
      <c r="H588" s="9">
        <v>0.96675328238803004</v>
      </c>
      <c r="I588" s="40">
        <v>7</v>
      </c>
      <c r="J588" s="7">
        <v>18</v>
      </c>
      <c r="K588" s="9">
        <v>1</v>
      </c>
      <c r="L588" s="39">
        <v>0</v>
      </c>
      <c r="M588" s="47">
        <v>0</v>
      </c>
      <c r="N588" s="17">
        <v>0.14346190810080001</v>
      </c>
      <c r="O588" s="7">
        <f>Q588/P588/N588</f>
        <v>26.553376868630981</v>
      </c>
      <c r="P588" s="7">
        <v>1.3283498635651416</v>
      </c>
      <c r="Q588" s="33">
        <v>5.0602134624646373</v>
      </c>
      <c r="R588" s="41" t="s">
        <v>1675</v>
      </c>
      <c r="S588" s="33" t="s">
        <v>1675</v>
      </c>
      <c r="T588" s="45" t="s">
        <v>1677</v>
      </c>
      <c r="U588" s="55">
        <f>RANK(Q588,$Q$5:$Q$3209,0)</f>
        <v>584</v>
      </c>
      <c r="V588" s="55">
        <f>RANK(W588,$W$5:$W$3209,0)</f>
        <v>486</v>
      </c>
      <c r="W588" s="55">
        <f>N588*O588</f>
        <v>3.8093981120934464</v>
      </c>
      <c r="X588" s="1">
        <f t="shared" si="9"/>
        <v>1126.4689727651719</v>
      </c>
    </row>
    <row r="589" spans="3:24" x14ac:dyDescent="0.25">
      <c r="C589" s="19" t="s">
        <v>2250</v>
      </c>
      <c r="D589" s="6" t="s">
        <v>509</v>
      </c>
      <c r="E589" s="6" t="s">
        <v>19</v>
      </c>
      <c r="F589" s="48">
        <v>6.9392210695575196</v>
      </c>
      <c r="G589" s="8">
        <v>85.511733675069493</v>
      </c>
      <c r="H589" s="9">
        <v>0.61911104715454601</v>
      </c>
      <c r="I589" s="40">
        <v>2</v>
      </c>
      <c r="J589" s="7">
        <v>3</v>
      </c>
      <c r="K589" s="9">
        <v>1</v>
      </c>
      <c r="L589" s="39">
        <v>0</v>
      </c>
      <c r="M589" s="47">
        <v>0</v>
      </c>
      <c r="N589" s="17">
        <v>3.7803043266318198E-2</v>
      </c>
      <c r="O589" s="7">
        <f>Q589/P589/N589</f>
        <v>65.391231023531006</v>
      </c>
      <c r="P589" s="7">
        <v>2.0437904252875523</v>
      </c>
      <c r="Q589" s="33">
        <v>5.0522244567310466</v>
      </c>
      <c r="R589" s="38" t="s">
        <v>1676</v>
      </c>
      <c r="S589" s="33" t="s">
        <v>1676</v>
      </c>
      <c r="T589" s="45" t="s">
        <v>1677</v>
      </c>
      <c r="U589" s="55">
        <f>RANK(Q589,$Q$5:$Q$3209,0)</f>
        <v>585</v>
      </c>
      <c r="V589" s="55">
        <f>RANK(W589,$W$5:$W$3209,0)</f>
        <v>563</v>
      </c>
      <c r="W589" s="55">
        <f>N589*O589</f>
        <v>2.4719875356203516</v>
      </c>
      <c r="X589" s="1">
        <f t="shared" si="9"/>
        <v>1121.4087593027073</v>
      </c>
    </row>
    <row r="590" spans="3:24" x14ac:dyDescent="0.25">
      <c r="C590" s="19" t="s">
        <v>2251</v>
      </c>
      <c r="D590" s="6" t="s">
        <v>667</v>
      </c>
      <c r="E590" s="6" t="s">
        <v>16</v>
      </c>
      <c r="F590" s="48">
        <v>19.8234430860775</v>
      </c>
      <c r="G590" s="8">
        <v>39.091084927285401</v>
      </c>
      <c r="H590" s="9">
        <v>0.532705716285376</v>
      </c>
      <c r="I590" s="40">
        <v>4</v>
      </c>
      <c r="J590" s="7">
        <v>16</v>
      </c>
      <c r="K590" s="9">
        <v>0.94864189133365895</v>
      </c>
      <c r="L590" s="39">
        <v>0</v>
      </c>
      <c r="M590" s="47">
        <v>0</v>
      </c>
      <c r="N590" s="17">
        <v>4.8468527682490797E-2</v>
      </c>
      <c r="O590" s="7">
        <f>Q590/P590/N590</f>
        <v>47.636719618242658</v>
      </c>
      <c r="P590" s="7">
        <v>2.1684422854686134</v>
      </c>
      <c r="Q590" s="33">
        <v>5.0066766313195501</v>
      </c>
      <c r="R590" s="38" t="s">
        <v>1676</v>
      </c>
      <c r="S590" s="33" t="s">
        <v>1676</v>
      </c>
      <c r="T590" s="45" t="s">
        <v>1677</v>
      </c>
      <c r="U590" s="55">
        <f>RANK(Q590,$Q$5:$Q$3209,0)</f>
        <v>586</v>
      </c>
      <c r="V590" s="55">
        <f>RANK(W590,$W$5:$W$3209,0)</f>
        <v>582</v>
      </c>
      <c r="W590" s="55">
        <f>N590*O590</f>
        <v>2.3088816635198466</v>
      </c>
      <c r="X590" s="1">
        <f t="shared" si="9"/>
        <v>1116.3565348459763</v>
      </c>
    </row>
    <row r="591" spans="3:24" x14ac:dyDescent="0.25">
      <c r="C591" s="19" t="s">
        <v>2252</v>
      </c>
      <c r="D591" s="6" t="s">
        <v>501</v>
      </c>
      <c r="E591" s="6" t="s">
        <v>448</v>
      </c>
      <c r="F591" s="48">
        <v>0.82637338100685898</v>
      </c>
      <c r="G591" s="8">
        <v>74.595351030079897</v>
      </c>
      <c r="H591" s="9">
        <v>1</v>
      </c>
      <c r="I591" s="40">
        <v>0</v>
      </c>
      <c r="J591" s="7">
        <v>2</v>
      </c>
      <c r="K591" s="9">
        <v>0.13831561066957701</v>
      </c>
      <c r="L591" s="39">
        <v>0</v>
      </c>
      <c r="M591" s="47">
        <v>0</v>
      </c>
      <c r="N591" s="17">
        <v>1.9681514792478198E-2</v>
      </c>
      <c r="O591" s="7">
        <f>Q591/P591/N591</f>
        <v>85.451113995755804</v>
      </c>
      <c r="P591" s="7">
        <v>2.9566379212354703</v>
      </c>
      <c r="Q591" s="33">
        <v>4.9724954290329686</v>
      </c>
      <c r="R591" s="38" t="s">
        <v>1677</v>
      </c>
      <c r="S591" s="33" t="s">
        <v>1677</v>
      </c>
      <c r="T591" s="45" t="s">
        <v>1676</v>
      </c>
      <c r="U591" s="55">
        <f>RANK(Q591,$Q$5:$Q$3209,0)</f>
        <v>587</v>
      </c>
      <c r="V591" s="55">
        <f>RANK(W591,$W$5:$W$3209,0)</f>
        <v>631</v>
      </c>
      <c r="W591" s="55">
        <f>N591*O591</f>
        <v>1.6818073641412086</v>
      </c>
      <c r="X591" s="1">
        <f t="shared" si="9"/>
        <v>1111.3498582146567</v>
      </c>
    </row>
    <row r="592" spans="3:24" x14ac:dyDescent="0.25">
      <c r="C592" s="19" t="s">
        <v>2253</v>
      </c>
      <c r="D592" s="6" t="s">
        <v>129</v>
      </c>
      <c r="E592" s="6" t="s">
        <v>131</v>
      </c>
      <c r="F592" s="48">
        <v>2.4311191753606001</v>
      </c>
      <c r="G592" s="8">
        <v>97.996493285517005</v>
      </c>
      <c r="H592" s="9">
        <v>1</v>
      </c>
      <c r="I592" s="40">
        <v>2</v>
      </c>
      <c r="J592" s="7">
        <v>2</v>
      </c>
      <c r="K592" s="9">
        <v>1</v>
      </c>
      <c r="L592" s="39">
        <v>0</v>
      </c>
      <c r="M592" s="47">
        <v>0</v>
      </c>
      <c r="N592" s="17">
        <v>5.4264704387653698E-2</v>
      </c>
      <c r="O592" s="7">
        <f>Q592/P592/N592</f>
        <v>65.391231023531006</v>
      </c>
      <c r="P592" s="7">
        <v>1.3953434725147909</v>
      </c>
      <c r="Q592" s="33">
        <v>4.9512867605211932</v>
      </c>
      <c r="R592" s="38" t="s">
        <v>1676</v>
      </c>
      <c r="S592" s="33" t="s">
        <v>1676</v>
      </c>
      <c r="T592" s="45" t="s">
        <v>1677</v>
      </c>
      <c r="U592" s="55">
        <f>RANK(Q592,$Q$5:$Q$3209,0)</f>
        <v>588</v>
      </c>
      <c r="V592" s="55">
        <f>RANK(W592,$W$5:$W$3209,0)</f>
        <v>504</v>
      </c>
      <c r="W592" s="55">
        <f>N592*O592</f>
        <v>3.5484358210366795</v>
      </c>
      <c r="X592" s="1">
        <f t="shared" si="9"/>
        <v>1106.3773627856237</v>
      </c>
    </row>
    <row r="593" spans="3:24" x14ac:dyDescent="0.25">
      <c r="C593" s="19" t="s">
        <v>2254</v>
      </c>
      <c r="D593" s="6" t="s">
        <v>1188</v>
      </c>
      <c r="E593" s="6" t="s">
        <v>39</v>
      </c>
      <c r="F593" s="48">
        <v>13.6992452589722</v>
      </c>
      <c r="G593" s="8">
        <v>19.43232519339</v>
      </c>
      <c r="H593" s="9">
        <v>0.999999999999999</v>
      </c>
      <c r="I593" s="40">
        <v>1</v>
      </c>
      <c r="J593" s="7">
        <v>9</v>
      </c>
      <c r="K593" s="9">
        <v>1</v>
      </c>
      <c r="L593" s="39">
        <v>0</v>
      </c>
      <c r="M593" s="47">
        <v>0</v>
      </c>
      <c r="N593" s="17">
        <v>6.1364625037942197E-2</v>
      </c>
      <c r="O593" s="7">
        <f>Q593/P593/N593</f>
        <v>35.326276690591058</v>
      </c>
      <c r="P593" s="7">
        <v>2.278157839949666</v>
      </c>
      <c r="Q593" s="33">
        <v>4.938553484106289</v>
      </c>
      <c r="R593" s="38" t="s">
        <v>1676</v>
      </c>
      <c r="S593" s="33" t="s">
        <v>1676</v>
      </c>
      <c r="T593" s="45" t="s">
        <v>1676</v>
      </c>
      <c r="U593" s="55">
        <f>RANK(Q593,$Q$5:$Q$3209,0)</f>
        <v>589</v>
      </c>
      <c r="V593" s="55">
        <f>RANK(W593,$W$5:$W$3209,0)</f>
        <v>593</v>
      </c>
      <c r="W593" s="55">
        <f>N593*O593</f>
        <v>2.1677837231047179</v>
      </c>
      <c r="X593" s="1">
        <f t="shared" si="9"/>
        <v>1101.4260760251025</v>
      </c>
    </row>
    <row r="594" spans="3:24" x14ac:dyDescent="0.25">
      <c r="C594" s="19" t="s">
        <v>2255</v>
      </c>
      <c r="D594" s="6" t="s">
        <v>831</v>
      </c>
      <c r="E594" s="6" t="s">
        <v>448</v>
      </c>
      <c r="F594" s="48">
        <v>4.3673244484229397</v>
      </c>
      <c r="G594" s="8">
        <v>25.637630137793199</v>
      </c>
      <c r="H594" s="9">
        <v>0.64227102937251801</v>
      </c>
      <c r="I594" s="40">
        <v>1</v>
      </c>
      <c r="J594" s="7">
        <v>3</v>
      </c>
      <c r="K594" s="9">
        <v>1</v>
      </c>
      <c r="L594" s="39">
        <v>0</v>
      </c>
      <c r="M594" s="47">
        <v>0</v>
      </c>
      <c r="N594" s="17">
        <v>3.3136882208044199E-2</v>
      </c>
      <c r="O594" s="7">
        <f>Q594/P594/N594</f>
        <v>47.636719618242658</v>
      </c>
      <c r="P594" s="7">
        <v>3.0973648273610732</v>
      </c>
      <c r="Q594" s="33">
        <v>4.8892906316761735</v>
      </c>
      <c r="R594" s="38" t="s">
        <v>1676</v>
      </c>
      <c r="S594" s="33" t="s">
        <v>1676</v>
      </c>
      <c r="T594" s="45" t="s">
        <v>1675</v>
      </c>
      <c r="U594" s="55">
        <f>RANK(Q594,$Q$5:$Q$3209,0)</f>
        <v>590</v>
      </c>
      <c r="V594" s="55">
        <f>RANK(W594,$W$5:$W$3209,0)</f>
        <v>643</v>
      </c>
      <c r="W594" s="55">
        <f>N594*O594</f>
        <v>1.5785323667673352</v>
      </c>
      <c r="X594" s="1">
        <f t="shared" si="9"/>
        <v>1096.4875225409962</v>
      </c>
    </row>
    <row r="595" spans="3:24" x14ac:dyDescent="0.25">
      <c r="C595" s="19" t="s">
        <v>2256</v>
      </c>
      <c r="D595" s="6" t="s">
        <v>113</v>
      </c>
      <c r="E595" s="6" t="s">
        <v>115</v>
      </c>
      <c r="F595" s="48">
        <v>1.8980914994140701</v>
      </c>
      <c r="G595" s="8">
        <v>73.569123165742994</v>
      </c>
      <c r="H595" s="9">
        <v>0.46487306981930498</v>
      </c>
      <c r="I595" s="40">
        <v>9</v>
      </c>
      <c r="J595" s="7">
        <v>0</v>
      </c>
      <c r="K595" s="9">
        <v>1</v>
      </c>
      <c r="L595" s="39">
        <v>0</v>
      </c>
      <c r="M595" s="47">
        <v>0</v>
      </c>
      <c r="N595" s="17">
        <v>3.1795694166006701E-2</v>
      </c>
      <c r="O595" s="7">
        <f>Q595/P595/N595</f>
        <v>47.636719618242658</v>
      </c>
      <c r="P595" s="7">
        <v>3.2105522137957041</v>
      </c>
      <c r="Q595" s="33">
        <v>4.8628390499732301</v>
      </c>
      <c r="R595" s="38" t="s">
        <v>1676</v>
      </c>
      <c r="S595" s="33" t="s">
        <v>1676</v>
      </c>
      <c r="T595" s="45" t="s">
        <v>1675</v>
      </c>
      <c r="U595" s="55">
        <f>RANK(Q595,$Q$5:$Q$3209,0)</f>
        <v>591</v>
      </c>
      <c r="V595" s="55">
        <f>RANK(W595,$W$5:$W$3209,0)</f>
        <v>646</v>
      </c>
      <c r="W595" s="55">
        <f>N595*O595</f>
        <v>1.514642568053455</v>
      </c>
      <c r="X595" s="1">
        <f t="shared" si="9"/>
        <v>1091.59823190932</v>
      </c>
    </row>
    <row r="596" spans="3:24" x14ac:dyDescent="0.25">
      <c r="C596" s="19" t="s">
        <v>2257</v>
      </c>
      <c r="D596" s="6" t="s">
        <v>773</v>
      </c>
      <c r="E596" s="6" t="s">
        <v>12</v>
      </c>
      <c r="F596" s="48">
        <v>0.96609322745367998</v>
      </c>
      <c r="G596" s="8">
        <v>32.706765337221199</v>
      </c>
      <c r="H596" s="9">
        <v>0.67193341822777197</v>
      </c>
      <c r="I596" s="40">
        <v>4</v>
      </c>
      <c r="J596" s="7">
        <v>5</v>
      </c>
      <c r="K596" s="9">
        <v>0.90008111283117198</v>
      </c>
      <c r="L596" s="39">
        <v>0</v>
      </c>
      <c r="M596" s="47">
        <v>0</v>
      </c>
      <c r="N596" s="17">
        <v>3.4924264911496902E-2</v>
      </c>
      <c r="O596" s="7">
        <f>Q596/P596/N596</f>
        <v>47.636719618242658</v>
      </c>
      <c r="P596" s="7">
        <v>2.9164109204632509</v>
      </c>
      <c r="Q596" s="33">
        <v>4.851966982582061</v>
      </c>
      <c r="R596" s="38" t="s">
        <v>1676</v>
      </c>
      <c r="S596" s="33" t="s">
        <v>1676</v>
      </c>
      <c r="T596" s="45" t="s">
        <v>1676</v>
      </c>
      <c r="U596" s="55">
        <f>RANK(Q596,$Q$5:$Q$3209,0)</f>
        <v>592</v>
      </c>
      <c r="V596" s="55">
        <f>RANK(W596,$W$5:$W$3209,0)</f>
        <v>634</v>
      </c>
      <c r="W596" s="55">
        <f>N596*O596</f>
        <v>1.6636774154622083</v>
      </c>
      <c r="X596" s="1">
        <f t="shared" si="9"/>
        <v>1086.7353928593468</v>
      </c>
    </row>
    <row r="597" spans="3:24" x14ac:dyDescent="0.25">
      <c r="C597" s="19" t="s">
        <v>2258</v>
      </c>
      <c r="D597" s="6" t="s">
        <v>1178</v>
      </c>
      <c r="E597" s="6" t="s">
        <v>39</v>
      </c>
      <c r="F597" s="48">
        <v>21.138971702231299</v>
      </c>
      <c r="G597" s="8">
        <v>36.473733266129798</v>
      </c>
      <c r="H597" s="9">
        <v>1</v>
      </c>
      <c r="I597" s="40">
        <v>2</v>
      </c>
      <c r="J597" s="7">
        <v>6</v>
      </c>
      <c r="K597" s="9">
        <v>1</v>
      </c>
      <c r="L597" s="39">
        <v>1</v>
      </c>
      <c r="M597" s="47">
        <v>0</v>
      </c>
      <c r="N597" s="17">
        <v>0.192798830103726</v>
      </c>
      <c r="O597" s="7">
        <f>Q597/P597/N597</f>
        <v>14.950713546377353</v>
      </c>
      <c r="P597" s="7">
        <v>1.6804881154820348</v>
      </c>
      <c r="Q597" s="33">
        <v>4.8439735191627422</v>
      </c>
      <c r="R597" s="41" t="s">
        <v>1675</v>
      </c>
      <c r="S597" s="33" t="s">
        <v>1675</v>
      </c>
      <c r="T597" s="45" t="s">
        <v>1677</v>
      </c>
      <c r="U597" s="55">
        <f>RANK(Q597,$Q$5:$Q$3209,0)</f>
        <v>593</v>
      </c>
      <c r="V597" s="55">
        <f>RANK(W597,$W$5:$W$3209,0)</f>
        <v>542</v>
      </c>
      <c r="W597" s="55">
        <f>N597*O597</f>
        <v>2.8824800809574822</v>
      </c>
      <c r="X597" s="1">
        <f t="shared" si="9"/>
        <v>1081.8834258767647</v>
      </c>
    </row>
    <row r="598" spans="3:24" x14ac:dyDescent="0.25">
      <c r="C598" s="19" t="s">
        <v>2259</v>
      </c>
      <c r="D598" s="6" t="s">
        <v>174</v>
      </c>
      <c r="E598" s="6" t="s">
        <v>131</v>
      </c>
      <c r="F598" s="48">
        <v>9.7845738140556602</v>
      </c>
      <c r="G598" s="8">
        <v>69.490910086687094</v>
      </c>
      <c r="H598" s="9">
        <v>0.86467178181319104</v>
      </c>
      <c r="I598" s="40">
        <v>18</v>
      </c>
      <c r="J598" s="7">
        <v>6</v>
      </c>
      <c r="K598" s="9">
        <v>1</v>
      </c>
      <c r="L598" s="39">
        <v>0</v>
      </c>
      <c r="M598" s="47">
        <v>0</v>
      </c>
      <c r="N598" s="17">
        <v>9.9644352884971005E-2</v>
      </c>
      <c r="O598" s="7">
        <f>Q598/P598/N598</f>
        <v>65.391231023531006</v>
      </c>
      <c r="P598" s="7">
        <v>0.74026846446002259</v>
      </c>
      <c r="Q598" s="33">
        <v>4.8234907844604313</v>
      </c>
      <c r="R598" s="41" t="s">
        <v>1675</v>
      </c>
      <c r="S598" s="33" t="s">
        <v>1675</v>
      </c>
      <c r="T598" s="45" t="s">
        <v>1677</v>
      </c>
      <c r="U598" s="55">
        <f>RANK(Q598,$Q$5:$Q$3209,0)</f>
        <v>594</v>
      </c>
      <c r="V598" s="55">
        <f>RANK(W598,$W$5:$W$3209,0)</f>
        <v>390</v>
      </c>
      <c r="W598" s="55">
        <f>N598*O598</f>
        <v>6.5158668996913871</v>
      </c>
      <c r="X598" s="1">
        <f t="shared" si="9"/>
        <v>1077.0394523576019</v>
      </c>
    </row>
    <row r="599" spans="3:24" x14ac:dyDescent="0.25">
      <c r="C599" s="19" t="s">
        <v>2260</v>
      </c>
      <c r="D599" s="6" t="s">
        <v>20</v>
      </c>
      <c r="E599" s="6" t="s">
        <v>22</v>
      </c>
      <c r="F599" s="48">
        <v>0.21092663821034399</v>
      </c>
      <c r="G599" s="8">
        <v>45.5724578403509</v>
      </c>
      <c r="H599" s="9">
        <v>1</v>
      </c>
      <c r="I599" s="40">
        <v>0</v>
      </c>
      <c r="J599" s="7">
        <v>2</v>
      </c>
      <c r="K599" s="9">
        <v>0.184134583785769</v>
      </c>
      <c r="L599" s="39">
        <v>0</v>
      </c>
      <c r="M599" s="47">
        <v>0</v>
      </c>
      <c r="N599" s="17">
        <v>1.6942778369512499E-2</v>
      </c>
      <c r="O599" s="7">
        <f>Q599/P599/N599</f>
        <v>65.391231023531006</v>
      </c>
      <c r="P599" s="7">
        <v>4.3309478821958587</v>
      </c>
      <c r="Q599" s="33">
        <v>4.7982967199069844</v>
      </c>
      <c r="R599" s="38" t="s">
        <v>1677</v>
      </c>
      <c r="S599" s="33" t="s">
        <v>1677</v>
      </c>
      <c r="T599" s="45" t="s">
        <v>1675</v>
      </c>
      <c r="U599" s="55">
        <f>RANK(Q599,$Q$5:$Q$3209,0)</f>
        <v>595</v>
      </c>
      <c r="V599" s="55">
        <f>RANK(W599,$W$5:$W$3209,0)</f>
        <v>698</v>
      </c>
      <c r="W599" s="55">
        <f>N599*O599</f>
        <v>1.1079091345412757</v>
      </c>
      <c r="X599" s="1">
        <f t="shared" si="9"/>
        <v>1072.2159615731416</v>
      </c>
    </row>
    <row r="600" spans="3:24" x14ac:dyDescent="0.25">
      <c r="C600" s="19" t="s">
        <v>2261</v>
      </c>
      <c r="D600" s="6" t="s">
        <v>1502</v>
      </c>
      <c r="E600" s="6" t="s">
        <v>863</v>
      </c>
      <c r="F600" s="48">
        <v>29.8532527882975</v>
      </c>
      <c r="G600" s="8">
        <v>31.599556932199899</v>
      </c>
      <c r="H600" s="9">
        <v>1</v>
      </c>
      <c r="I600" s="40">
        <v>0</v>
      </c>
      <c r="J600" s="7">
        <v>2</v>
      </c>
      <c r="K600" s="9">
        <v>1</v>
      </c>
      <c r="L600" s="39">
        <v>0</v>
      </c>
      <c r="M600" s="47">
        <v>0</v>
      </c>
      <c r="N600" s="17">
        <v>4.4292322916058099E-2</v>
      </c>
      <c r="O600" s="7">
        <f>Q600/P600/N600</f>
        <v>65.391231023531006</v>
      </c>
      <c r="P600" s="7">
        <v>1.6429410364214374</v>
      </c>
      <c r="Q600" s="33">
        <v>4.7584986240192793</v>
      </c>
      <c r="R600" s="38" t="s">
        <v>1676</v>
      </c>
      <c r="S600" s="33" t="s">
        <v>1676</v>
      </c>
      <c r="T600" s="45" t="s">
        <v>1677</v>
      </c>
      <c r="U600" s="55">
        <f>RANK(Q600,$Q$5:$Q$3209,0)</f>
        <v>596</v>
      </c>
      <c r="V600" s="55">
        <f>RANK(W600,$W$5:$W$3209,0)</f>
        <v>541</v>
      </c>
      <c r="W600" s="55">
        <f>N600*O600</f>
        <v>2.8963295203727917</v>
      </c>
      <c r="X600" s="1">
        <f t="shared" si="9"/>
        <v>1067.4176648532346</v>
      </c>
    </row>
    <row r="601" spans="3:24" x14ac:dyDescent="0.25">
      <c r="C601" s="19" t="s">
        <v>2262</v>
      </c>
      <c r="D601" s="6" t="s">
        <v>1046</v>
      </c>
      <c r="E601" s="6" t="s">
        <v>27</v>
      </c>
      <c r="F601" s="48">
        <v>5.8256983913995803</v>
      </c>
      <c r="G601" s="8">
        <v>79.2916201028263</v>
      </c>
      <c r="H601" s="9">
        <v>0.67496050222098303</v>
      </c>
      <c r="I601" s="40">
        <v>0</v>
      </c>
      <c r="J601" s="7">
        <v>4</v>
      </c>
      <c r="K601" s="9">
        <v>1</v>
      </c>
      <c r="L601" s="39">
        <v>0</v>
      </c>
      <c r="M601" s="47">
        <v>0</v>
      </c>
      <c r="N601" s="17">
        <v>6.2708763878724205E-2</v>
      </c>
      <c r="O601" s="7">
        <f>Q601/P601/N601</f>
        <v>35.326276690591058</v>
      </c>
      <c r="P601" s="7">
        <v>2.1378880947752199</v>
      </c>
      <c r="Q601" s="33">
        <v>4.7359932532730982</v>
      </c>
      <c r="R601" s="38" t="s">
        <v>1675</v>
      </c>
      <c r="S601" s="33" t="s">
        <v>1675</v>
      </c>
      <c r="T601" s="45" t="s">
        <v>1677</v>
      </c>
      <c r="U601" s="55">
        <f>RANK(Q601,$Q$5:$Q$3209,0)</f>
        <v>597</v>
      </c>
      <c r="V601" s="55">
        <f>RANK(W601,$W$5:$W$3209,0)</f>
        <v>590</v>
      </c>
      <c r="W601" s="55">
        <f>N601*O601</f>
        <v>2.2152671437047533</v>
      </c>
      <c r="X601" s="1">
        <f t="shared" si="9"/>
        <v>1062.6591662292153</v>
      </c>
    </row>
    <row r="602" spans="3:24" x14ac:dyDescent="0.25">
      <c r="C602" s="19" t="s">
        <v>2263</v>
      </c>
      <c r="D602" s="6" t="s">
        <v>129</v>
      </c>
      <c r="E602" s="6" t="s">
        <v>131</v>
      </c>
      <c r="F602" s="48">
        <v>4.2407350719053001E-2</v>
      </c>
      <c r="G602" s="8">
        <v>98</v>
      </c>
      <c r="H602" s="9">
        <v>1</v>
      </c>
      <c r="I602" s="40">
        <v>0</v>
      </c>
      <c r="J602" s="7">
        <v>0</v>
      </c>
      <c r="K602" s="9">
        <v>1</v>
      </c>
      <c r="L602" s="39">
        <v>0</v>
      </c>
      <c r="M602" s="47">
        <v>0</v>
      </c>
      <c r="N602" s="17">
        <v>5.0858518738811198E-2</v>
      </c>
      <c r="O602" s="7">
        <f>Q602/P602/N602</f>
        <v>65.391231023531006</v>
      </c>
      <c r="P602" s="7">
        <v>1.4155892987606258</v>
      </c>
      <c r="Q602" s="33">
        <v>4.7078269565002628</v>
      </c>
      <c r="R602" s="38" t="s">
        <v>1676</v>
      </c>
      <c r="S602" s="33" t="s">
        <v>1676</v>
      </c>
      <c r="T602" s="45" t="s">
        <v>1677</v>
      </c>
      <c r="U602" s="55">
        <f>RANK(Q602,$Q$5:$Q$3209,0)</f>
        <v>598</v>
      </c>
      <c r="V602" s="55">
        <f>RANK(W602,$W$5:$W$3209,0)</f>
        <v>515</v>
      </c>
      <c r="W602" s="55">
        <f>N602*O602</f>
        <v>3.3257011483641836</v>
      </c>
      <c r="X602" s="1">
        <f t="shared" si="9"/>
        <v>1057.9231729759422</v>
      </c>
    </row>
    <row r="603" spans="3:24" x14ac:dyDescent="0.25">
      <c r="C603" s="19" t="s">
        <v>2264</v>
      </c>
      <c r="D603" s="6" t="s">
        <v>1124</v>
      </c>
      <c r="E603" s="6" t="s">
        <v>90</v>
      </c>
      <c r="F603" s="48">
        <v>18.4297639023012</v>
      </c>
      <c r="G603" s="8">
        <v>46.100193513652201</v>
      </c>
      <c r="H603" s="9">
        <v>0.90431291846323703</v>
      </c>
      <c r="I603" s="40">
        <v>1</v>
      </c>
      <c r="J603" s="7">
        <v>34</v>
      </c>
      <c r="K603" s="9">
        <v>1</v>
      </c>
      <c r="L603" s="39">
        <v>0</v>
      </c>
      <c r="M603" s="47">
        <v>0</v>
      </c>
      <c r="N603" s="17">
        <v>6.6997354368496395E-2</v>
      </c>
      <c r="O603" s="7">
        <f>Q603/P603/N603</f>
        <v>35.326276690591058</v>
      </c>
      <c r="P603" s="7">
        <v>1.9852991350679481</v>
      </c>
      <c r="Q603" s="33">
        <v>4.6987406327794625</v>
      </c>
      <c r="R603" s="38" t="s">
        <v>1675</v>
      </c>
      <c r="S603" s="33" t="s">
        <v>1675</v>
      </c>
      <c r="T603" s="45" t="s">
        <v>1677</v>
      </c>
      <c r="U603" s="55">
        <f>RANK(Q603,$Q$5:$Q$3209,0)</f>
        <v>599</v>
      </c>
      <c r="V603" s="55">
        <f>RANK(W603,$W$5:$W$3209,0)</f>
        <v>572</v>
      </c>
      <c r="W603" s="55">
        <f>N603*O603</f>
        <v>2.366767077959083</v>
      </c>
      <c r="X603" s="1">
        <f t="shared" si="9"/>
        <v>1053.215346019442</v>
      </c>
    </row>
    <row r="604" spans="3:24" x14ac:dyDescent="0.25">
      <c r="C604" s="19" t="s">
        <v>2265</v>
      </c>
      <c r="D604" s="6" t="s">
        <v>285</v>
      </c>
      <c r="E604" s="6" t="s">
        <v>39</v>
      </c>
      <c r="F604" s="48">
        <v>17.079826786075898</v>
      </c>
      <c r="G604" s="8">
        <v>82.544021887791999</v>
      </c>
      <c r="H604" s="9">
        <v>0.99963647599351602</v>
      </c>
      <c r="I604" s="40">
        <v>2</v>
      </c>
      <c r="J604" s="7">
        <v>0</v>
      </c>
      <c r="K604" s="9">
        <v>0.84554487707971804</v>
      </c>
      <c r="L604" s="39">
        <v>0</v>
      </c>
      <c r="M604" s="47">
        <v>0</v>
      </c>
      <c r="N604" s="17">
        <v>5.2465022931251999E-2</v>
      </c>
      <c r="O604" s="7">
        <f>Q604/P604/N604</f>
        <v>65.391231023531006</v>
      </c>
      <c r="P604" s="7">
        <v>1.3664447236980006</v>
      </c>
      <c r="Q604" s="33">
        <v>4.6879335633279977</v>
      </c>
      <c r="R604" s="38" t="s">
        <v>1676</v>
      </c>
      <c r="S604" s="33" t="s">
        <v>1676</v>
      </c>
      <c r="T604" s="45" t="s">
        <v>1677</v>
      </c>
      <c r="U604" s="55">
        <f>RANK(Q604,$Q$5:$Q$3209,0)</f>
        <v>600</v>
      </c>
      <c r="V604" s="55">
        <f>RANK(W604,$W$5:$W$3209,0)</f>
        <v>509</v>
      </c>
      <c r="W604" s="55">
        <f>N604*O604</f>
        <v>3.4307524351523515</v>
      </c>
      <c r="X604" s="1">
        <f t="shared" si="9"/>
        <v>1048.5166053866626</v>
      </c>
    </row>
    <row r="605" spans="3:24" x14ac:dyDescent="0.25">
      <c r="C605" s="19" t="s">
        <v>2266</v>
      </c>
      <c r="D605" s="6" t="s">
        <v>71</v>
      </c>
      <c r="E605" s="6" t="s">
        <v>19</v>
      </c>
      <c r="F605" s="48">
        <v>18.572755802991001</v>
      </c>
      <c r="G605" s="8">
        <v>86.074415900122801</v>
      </c>
      <c r="H605" s="9">
        <v>0.76021065650179698</v>
      </c>
      <c r="I605" s="40">
        <v>1</v>
      </c>
      <c r="J605" s="7">
        <v>2</v>
      </c>
      <c r="K605" s="9">
        <v>1</v>
      </c>
      <c r="L605" s="39">
        <v>0</v>
      </c>
      <c r="M605" s="47">
        <v>0</v>
      </c>
      <c r="N605" s="17">
        <v>7.7065322154885096E-2</v>
      </c>
      <c r="O605" s="7">
        <f>Q605/P605/N605</f>
        <v>47.636719618242665</v>
      </c>
      <c r="P605" s="7">
        <v>1.2649271253719174</v>
      </c>
      <c r="Q605" s="33">
        <v>4.6437234839842416</v>
      </c>
      <c r="R605" s="38" t="s">
        <v>1675</v>
      </c>
      <c r="S605" s="33" t="s">
        <v>1675</v>
      </c>
      <c r="T605" s="45" t="s">
        <v>1677</v>
      </c>
      <c r="U605" s="55">
        <f>RANK(Q605,$Q$5:$Q$3209,0)</f>
        <v>601</v>
      </c>
      <c r="V605" s="55">
        <f>RANK(W605,$W$5:$W$3209,0)</f>
        <v>493</v>
      </c>
      <c r="W605" s="55">
        <f>N605*O605</f>
        <v>3.6711391437818062</v>
      </c>
      <c r="X605" s="1">
        <f t="shared" si="9"/>
        <v>1043.8286718233346</v>
      </c>
    </row>
    <row r="606" spans="3:24" x14ac:dyDescent="0.25">
      <c r="C606" s="19" t="s">
        <v>2267</v>
      </c>
      <c r="D606" s="6" t="s">
        <v>227</v>
      </c>
      <c r="E606" s="6" t="s">
        <v>16</v>
      </c>
      <c r="F606" s="48">
        <v>0.30638590108535002</v>
      </c>
      <c r="G606" s="8">
        <v>85</v>
      </c>
      <c r="H606" s="9">
        <v>1</v>
      </c>
      <c r="I606" s="40">
        <v>0</v>
      </c>
      <c r="J606" s="7">
        <v>0</v>
      </c>
      <c r="K606" s="9">
        <v>4.5927088113701699E-2</v>
      </c>
      <c r="L606" s="39">
        <v>0</v>
      </c>
      <c r="M606" s="47">
        <v>0</v>
      </c>
      <c r="N606" s="17">
        <v>1.8495122343890998E-2</v>
      </c>
      <c r="O606" s="7">
        <f>Q606/P606/N606</f>
        <v>85.451113995755804</v>
      </c>
      <c r="P606" s="7">
        <v>2.9333539410488561</v>
      </c>
      <c r="Q606" s="33">
        <v>4.635957071828896</v>
      </c>
      <c r="R606" s="38" t="s">
        <v>1677</v>
      </c>
      <c r="S606" s="33" t="s">
        <v>1677</v>
      </c>
      <c r="T606" s="45" t="s">
        <v>1676</v>
      </c>
      <c r="U606" s="55">
        <f>RANK(Q606,$Q$5:$Q$3209,0)</f>
        <v>602</v>
      </c>
      <c r="V606" s="55">
        <f>RANK(W606,$W$5:$W$3209,0)</f>
        <v>642</v>
      </c>
      <c r="W606" s="55">
        <f>N606*O606</f>
        <v>1.58042880777328</v>
      </c>
      <c r="X606" s="1">
        <f t="shared" si="9"/>
        <v>1039.1849483393503</v>
      </c>
    </row>
    <row r="607" spans="3:24" x14ac:dyDescent="0.25">
      <c r="C607" s="19" t="s">
        <v>2268</v>
      </c>
      <c r="D607" s="6" t="s">
        <v>525</v>
      </c>
      <c r="E607" s="6" t="s">
        <v>27</v>
      </c>
      <c r="F607" s="48">
        <v>2.92199676479229</v>
      </c>
      <c r="G607" s="8">
        <v>83.281565567848105</v>
      </c>
      <c r="H607" s="9">
        <v>1</v>
      </c>
      <c r="I607" s="40">
        <v>0</v>
      </c>
      <c r="J607" s="7">
        <v>0</v>
      </c>
      <c r="K607" s="9">
        <v>1</v>
      </c>
      <c r="L607" s="39">
        <v>1</v>
      </c>
      <c r="M607" s="47">
        <v>0</v>
      </c>
      <c r="N607" s="17">
        <v>0.22026845642097101</v>
      </c>
      <c r="O607" s="7">
        <f>Q607/P607/N607</f>
        <v>11.218349420457526</v>
      </c>
      <c r="P607" s="7">
        <v>1.8673799387006953</v>
      </c>
      <c r="Q607" s="33">
        <v>4.6143864159430663</v>
      </c>
      <c r="R607" s="41" t="s">
        <v>1675</v>
      </c>
      <c r="S607" s="33" t="s">
        <v>1675</v>
      </c>
      <c r="T607" s="45" t="s">
        <v>1677</v>
      </c>
      <c r="U607" s="55">
        <f>RANK(Q607,$Q$5:$Q$3209,0)</f>
        <v>603</v>
      </c>
      <c r="V607" s="55">
        <f>RANK(W607,$W$5:$W$3209,0)</f>
        <v>564</v>
      </c>
      <c r="W607" s="55">
        <f>N607*O607</f>
        <v>2.4710485104352742</v>
      </c>
      <c r="X607" s="1">
        <f t="shared" si="9"/>
        <v>1034.5489912675214</v>
      </c>
    </row>
    <row r="608" spans="3:24" x14ac:dyDescent="0.25">
      <c r="C608" s="19" t="s">
        <v>2269</v>
      </c>
      <c r="D608" s="6" t="s">
        <v>136</v>
      </c>
      <c r="E608" s="6" t="s">
        <v>28</v>
      </c>
      <c r="F608" s="48">
        <v>2.98149592088778</v>
      </c>
      <c r="G608" s="8">
        <v>77.445081199255597</v>
      </c>
      <c r="H608" s="9">
        <v>0.41565727817354903</v>
      </c>
      <c r="I608" s="40">
        <v>4</v>
      </c>
      <c r="J608" s="7">
        <v>4</v>
      </c>
      <c r="K608" s="9">
        <v>1</v>
      </c>
      <c r="L608" s="39">
        <v>0</v>
      </c>
      <c r="M608" s="47">
        <v>0</v>
      </c>
      <c r="N608" s="17">
        <v>3.6302973134821399E-2</v>
      </c>
      <c r="O608" s="7">
        <f>Q608/P608/N608</f>
        <v>65.391231023531006</v>
      </c>
      <c r="P608" s="7">
        <v>1.9336528193573883</v>
      </c>
      <c r="Q608" s="33">
        <v>4.5902908926211134</v>
      </c>
      <c r="R608" s="38" t="s">
        <v>1676</v>
      </c>
      <c r="S608" s="33" t="s">
        <v>1676</v>
      </c>
      <c r="T608" s="45" t="s">
        <v>1677</v>
      </c>
      <c r="U608" s="55">
        <f>RANK(Q608,$Q$5:$Q$3209,0)</f>
        <v>604</v>
      </c>
      <c r="V608" s="55">
        <f>RANK(W608,$W$5:$W$3209,0)</f>
        <v>571</v>
      </c>
      <c r="W608" s="55">
        <f>N608*O608</f>
        <v>2.3738961031001455</v>
      </c>
      <c r="X608" s="1">
        <f t="shared" si="9"/>
        <v>1029.9346048515783</v>
      </c>
    </row>
    <row r="609" spans="3:24" x14ac:dyDescent="0.25">
      <c r="C609" s="19" t="s">
        <v>2270</v>
      </c>
      <c r="D609" s="6" t="s">
        <v>136</v>
      </c>
      <c r="E609" s="6" t="s">
        <v>28</v>
      </c>
      <c r="F609" s="48">
        <v>8.1037003141151001</v>
      </c>
      <c r="G609" s="8">
        <v>78.088608853272802</v>
      </c>
      <c r="H609" s="9">
        <v>0.41989385629877002</v>
      </c>
      <c r="I609" s="40">
        <v>8</v>
      </c>
      <c r="J609" s="7">
        <v>1</v>
      </c>
      <c r="K609" s="9">
        <v>1</v>
      </c>
      <c r="L609" s="39">
        <v>0</v>
      </c>
      <c r="M609" s="47">
        <v>0</v>
      </c>
      <c r="N609" s="17">
        <v>4.1193095625873997E-2</v>
      </c>
      <c r="O609" s="7">
        <f>Q609/P609/N609</f>
        <v>47.636719618242658</v>
      </c>
      <c r="P609" s="7">
        <v>2.3386022916429785</v>
      </c>
      <c r="Q609" s="33">
        <v>4.5890485062719977</v>
      </c>
      <c r="R609" s="38" t="s">
        <v>1676</v>
      </c>
      <c r="S609" s="33" t="s">
        <v>1676</v>
      </c>
      <c r="T609" s="45" t="s">
        <v>1676</v>
      </c>
      <c r="U609" s="55">
        <f>RANK(Q609,$Q$5:$Q$3209,0)</f>
        <v>605</v>
      </c>
      <c r="V609" s="55">
        <f>RANK(W609,$W$5:$W$3209,0)</f>
        <v>608</v>
      </c>
      <c r="W609" s="55">
        <f>N609*O609</f>
        <v>1.9623039465372176</v>
      </c>
      <c r="X609" s="1">
        <f t="shared" si="9"/>
        <v>1025.3443139589572</v>
      </c>
    </row>
    <row r="610" spans="3:24" x14ac:dyDescent="0.25">
      <c r="C610" s="19" t="s">
        <v>2271</v>
      </c>
      <c r="D610" s="6" t="s">
        <v>603</v>
      </c>
      <c r="E610" s="6" t="s">
        <v>131</v>
      </c>
      <c r="F610" s="48">
        <v>15.0139192727758</v>
      </c>
      <c r="G610" s="8">
        <v>42.641589490554203</v>
      </c>
      <c r="H610" s="9">
        <v>0.99838161473376197</v>
      </c>
      <c r="I610" s="40">
        <v>3</v>
      </c>
      <c r="J610" s="7">
        <v>8</v>
      </c>
      <c r="K610" s="9">
        <v>0.89984346550679195</v>
      </c>
      <c r="L610" s="39">
        <v>0</v>
      </c>
      <c r="M610" s="47">
        <v>0</v>
      </c>
      <c r="N610" s="17">
        <v>5.0585334398980997E-2</v>
      </c>
      <c r="O610" s="7">
        <f>Q610/P610/N610</f>
        <v>35.326276690591051</v>
      </c>
      <c r="P610" s="7">
        <v>2.5600902587901131</v>
      </c>
      <c r="Q610" s="33">
        <v>4.5748595815215483</v>
      </c>
      <c r="R610" s="38" t="s">
        <v>1676</v>
      </c>
      <c r="S610" s="33" t="s">
        <v>1676</v>
      </c>
      <c r="T610" s="45" t="s">
        <v>1676</v>
      </c>
      <c r="U610" s="55">
        <f>RANK(Q610,$Q$5:$Q$3209,0)</f>
        <v>606</v>
      </c>
      <c r="V610" s="55">
        <f>RANK(W610,$W$5:$W$3209,0)</f>
        <v>623</v>
      </c>
      <c r="W610" s="55">
        <f>N610*O610</f>
        <v>1.7869915194644761</v>
      </c>
      <c r="X610" s="1">
        <f t="shared" si="9"/>
        <v>1020.7552654526852</v>
      </c>
    </row>
    <row r="611" spans="3:24" x14ac:dyDescent="0.25">
      <c r="C611" s="19" t="s">
        <v>2272</v>
      </c>
      <c r="D611" s="6" t="s">
        <v>629</v>
      </c>
      <c r="E611" s="6" t="s">
        <v>39</v>
      </c>
      <c r="F611" s="48">
        <v>0.54286967686360998</v>
      </c>
      <c r="G611" s="8">
        <v>10</v>
      </c>
      <c r="H611" s="9">
        <v>0.137185265431753</v>
      </c>
      <c r="I611" s="40">
        <v>1</v>
      </c>
      <c r="J611" s="7">
        <v>1</v>
      </c>
      <c r="K611" s="9">
        <v>0.13431491600436099</v>
      </c>
      <c r="L611" s="39">
        <v>1</v>
      </c>
      <c r="M611" s="47">
        <v>0</v>
      </c>
      <c r="N611" s="17">
        <v>3.0937961660614199E-2</v>
      </c>
      <c r="O611" s="7">
        <f>Q611/P611/N611</f>
        <v>35.326276690591058</v>
      </c>
      <c r="P611" s="7">
        <v>4.1741878841014008</v>
      </c>
      <c r="Q611" s="33">
        <v>4.5620659192502648</v>
      </c>
      <c r="R611" s="38" t="s">
        <v>1676</v>
      </c>
      <c r="S611" s="33" t="s">
        <v>1676</v>
      </c>
      <c r="T611" s="45" t="s">
        <v>1675</v>
      </c>
      <c r="U611" s="55">
        <f>RANK(Q611,$Q$5:$Q$3209,0)</f>
        <v>607</v>
      </c>
      <c r="V611" s="55">
        <f>RANK(W611,$W$5:$W$3209,0)</f>
        <v>700</v>
      </c>
      <c r="W611" s="55">
        <f>N611*O611</f>
        <v>1.0929229938657552</v>
      </c>
      <c r="X611" s="1">
        <f t="shared" si="9"/>
        <v>1016.1804058711637</v>
      </c>
    </row>
    <row r="612" spans="3:24" x14ac:dyDescent="0.25">
      <c r="C612" s="19" t="s">
        <v>2273</v>
      </c>
      <c r="D612" s="6" t="s">
        <v>507</v>
      </c>
      <c r="E612" s="6" t="s">
        <v>131</v>
      </c>
      <c r="F612" s="48">
        <v>11.428559146404</v>
      </c>
      <c r="G612" s="8">
        <v>90.795191436497106</v>
      </c>
      <c r="H612" s="9">
        <v>0.60249139040626798</v>
      </c>
      <c r="I612" s="40">
        <v>4</v>
      </c>
      <c r="J612" s="7">
        <v>3</v>
      </c>
      <c r="K612" s="9">
        <v>1</v>
      </c>
      <c r="L612" s="39">
        <v>0</v>
      </c>
      <c r="M612" s="47">
        <v>0</v>
      </c>
      <c r="N612" s="17">
        <v>4.5029817664030802E-2</v>
      </c>
      <c r="O612" s="7">
        <f>Q612/P612/N612</f>
        <v>65.391231023531006</v>
      </c>
      <c r="P612" s="7">
        <v>1.5483329165202102</v>
      </c>
      <c r="Q612" s="33">
        <v>4.5591517558693653</v>
      </c>
      <c r="R612" s="38" t="s">
        <v>1676</v>
      </c>
      <c r="S612" s="33" t="s">
        <v>1676</v>
      </c>
      <c r="T612" s="45" t="s">
        <v>1677</v>
      </c>
      <c r="U612" s="55">
        <f>RANK(Q612,$Q$5:$Q$3209,0)</f>
        <v>608</v>
      </c>
      <c r="V612" s="55">
        <f>RANK(W612,$W$5:$W$3209,0)</f>
        <v>536</v>
      </c>
      <c r="W612" s="55">
        <f>N612*O612</f>
        <v>2.9445552098161154</v>
      </c>
      <c r="X612" s="1">
        <f t="shared" si="9"/>
        <v>1011.6183399519134</v>
      </c>
    </row>
    <row r="613" spans="3:24" x14ac:dyDescent="0.25">
      <c r="C613" s="19" t="s">
        <v>2274</v>
      </c>
      <c r="D613" s="6" t="s">
        <v>1364</v>
      </c>
      <c r="E613" s="6" t="s">
        <v>90</v>
      </c>
      <c r="F613" s="48">
        <v>3.57618989522383</v>
      </c>
      <c r="G613" s="8">
        <v>10</v>
      </c>
      <c r="H613" s="9">
        <v>0.99499122685115904</v>
      </c>
      <c r="I613" s="40">
        <v>3</v>
      </c>
      <c r="J613" s="7">
        <v>11</v>
      </c>
      <c r="K613" s="9">
        <v>1</v>
      </c>
      <c r="L613" s="39">
        <v>1</v>
      </c>
      <c r="M613" s="47">
        <v>0</v>
      </c>
      <c r="N613" s="17">
        <v>0.20335969450746699</v>
      </c>
      <c r="O613" s="7">
        <f>Q613/P613/N613</f>
        <v>11.218349420457526</v>
      </c>
      <c r="P613" s="7">
        <v>1.9959971106806538</v>
      </c>
      <c r="Q613" s="33">
        <v>4.5535881900225306</v>
      </c>
      <c r="R613" s="41" t="s">
        <v>1675</v>
      </c>
      <c r="S613" s="33" t="s">
        <v>1675</v>
      </c>
      <c r="T613" s="45" t="s">
        <v>1677</v>
      </c>
      <c r="U613" s="55">
        <f>RANK(Q613,$Q$5:$Q$3209,0)</f>
        <v>609</v>
      </c>
      <c r="V613" s="55">
        <f>RANK(W613,$W$5:$W$3209,0)</f>
        <v>585</v>
      </c>
      <c r="W613" s="55">
        <f>N613*O613</f>
        <v>2.2813601110222619</v>
      </c>
      <c r="X613" s="1">
        <f t="shared" si="9"/>
        <v>1007.059188196044</v>
      </c>
    </row>
    <row r="614" spans="3:24" x14ac:dyDescent="0.25">
      <c r="C614" s="19" t="s">
        <v>2275</v>
      </c>
      <c r="D614" s="6" t="s">
        <v>406</v>
      </c>
      <c r="E614" s="6" t="s">
        <v>131</v>
      </c>
      <c r="F614" s="48">
        <v>9.2338954558222479</v>
      </c>
      <c r="G614" s="8">
        <v>70.969160250913603</v>
      </c>
      <c r="H614" s="9">
        <v>0.70671437567060702</v>
      </c>
      <c r="I614" s="40">
        <v>10</v>
      </c>
      <c r="J614" s="7">
        <v>14</v>
      </c>
      <c r="K614" s="9">
        <v>0.91910468067414197</v>
      </c>
      <c r="L614" s="39">
        <v>2.0285899810361E-2</v>
      </c>
      <c r="M614" s="47">
        <v>1</v>
      </c>
      <c r="N614" s="17">
        <v>6.2493983217254398E-2</v>
      </c>
      <c r="O614" s="7">
        <f>Q614/P614/N614</f>
        <v>47.636719618242658</v>
      </c>
      <c r="P614" s="7">
        <v>1.4858773112877235</v>
      </c>
      <c r="Q614" s="33">
        <v>4.4234691722107229</v>
      </c>
      <c r="R614" s="38" t="s">
        <v>1675</v>
      </c>
      <c r="S614" s="33" t="s">
        <v>1675</v>
      </c>
      <c r="T614" s="45" t="s">
        <v>1677</v>
      </c>
      <c r="U614" s="55">
        <f>RANK(Q614,$Q$5:$Q$3209,0)</f>
        <v>610</v>
      </c>
      <c r="V614" s="55">
        <f>RANK(W614,$W$5:$W$3209,0)</f>
        <v>533</v>
      </c>
      <c r="W614" s="55">
        <f>N614*O614</f>
        <v>2.9770083563475098</v>
      </c>
      <c r="X614" s="1">
        <f t="shared" si="9"/>
        <v>1002.5056000060215</v>
      </c>
    </row>
    <row r="615" spans="3:24" x14ac:dyDescent="0.25">
      <c r="C615" s="19" t="s">
        <v>2276</v>
      </c>
      <c r="D615" s="6" t="s">
        <v>569</v>
      </c>
      <c r="E615" s="6" t="s">
        <v>16</v>
      </c>
      <c r="F615" s="48">
        <v>8.0760019415329296</v>
      </c>
      <c r="G615" s="8">
        <v>49.620451637636499</v>
      </c>
      <c r="H615" s="9">
        <v>0.67940507533635797</v>
      </c>
      <c r="I615" s="40">
        <v>0</v>
      </c>
      <c r="J615" s="7">
        <v>5</v>
      </c>
      <c r="K615" s="9">
        <v>0.80687283581581404</v>
      </c>
      <c r="L615" s="39">
        <v>0.16068417075160699</v>
      </c>
      <c r="M615" s="47">
        <v>0</v>
      </c>
      <c r="N615" s="17">
        <v>3.8596172863865498E-2</v>
      </c>
      <c r="O615" s="7">
        <f>Q615/P615/N615</f>
        <v>65.391231023531006</v>
      </c>
      <c r="P615" s="7">
        <v>1.7514623047254225</v>
      </c>
      <c r="Q615" s="33">
        <v>4.4204303382574883</v>
      </c>
      <c r="R615" s="38" t="s">
        <v>1676</v>
      </c>
      <c r="S615" s="33" t="s">
        <v>1676</v>
      </c>
      <c r="T615" s="45" t="s">
        <v>1677</v>
      </c>
      <c r="U615" s="55">
        <f>RANK(Q615,$Q$5:$Q$3209,0)</f>
        <v>611</v>
      </c>
      <c r="V615" s="55">
        <f>RANK(W615,$W$5:$W$3209,0)</f>
        <v>561</v>
      </c>
      <c r="W615" s="55">
        <f>N615*O615</f>
        <v>2.5238512563651669</v>
      </c>
      <c r="X615" s="1">
        <f t="shared" si="9"/>
        <v>998.08213083381077</v>
      </c>
    </row>
    <row r="616" spans="3:24" x14ac:dyDescent="0.25">
      <c r="C616" s="19" t="s">
        <v>2277</v>
      </c>
      <c r="D616" s="6" t="s">
        <v>61</v>
      </c>
      <c r="E616" s="6" t="s">
        <v>12</v>
      </c>
      <c r="F616" s="48">
        <v>2.8962731313274199</v>
      </c>
      <c r="G616" s="8">
        <v>61.734302422177798</v>
      </c>
      <c r="H616" s="9">
        <v>0.117238808693527</v>
      </c>
      <c r="I616" s="40">
        <v>2</v>
      </c>
      <c r="J616" s="7">
        <v>7</v>
      </c>
      <c r="K616" s="9">
        <v>1</v>
      </c>
      <c r="L616" s="39">
        <v>0</v>
      </c>
      <c r="M616" s="47">
        <v>0</v>
      </c>
      <c r="N616" s="17">
        <v>2.66973258831768E-2</v>
      </c>
      <c r="O616" s="7">
        <f>Q616/P616/N616</f>
        <v>65.39123102353102</v>
      </c>
      <c r="P616" s="7">
        <v>2.5296547713292798</v>
      </c>
      <c r="Q616" s="33">
        <v>4.4161979512761116</v>
      </c>
      <c r="R616" s="38" t="s">
        <v>1676</v>
      </c>
      <c r="S616" s="33" t="s">
        <v>1676</v>
      </c>
      <c r="T616" s="45" t="s">
        <v>1676</v>
      </c>
      <c r="U616" s="55">
        <f>RANK(Q616,$Q$5:$Q$3209,0)</f>
        <v>612</v>
      </c>
      <c r="V616" s="55">
        <f>RANK(W616,$W$5:$W$3209,0)</f>
        <v>627</v>
      </c>
      <c r="W616" s="55">
        <f>N616*O616</f>
        <v>1.7457710045373085</v>
      </c>
      <c r="X616" s="1">
        <f t="shared" si="9"/>
        <v>993.6617004955533</v>
      </c>
    </row>
    <row r="617" spans="3:24" x14ac:dyDescent="0.25">
      <c r="C617" s="19" t="s">
        <v>2278</v>
      </c>
      <c r="D617" s="6" t="s">
        <v>51</v>
      </c>
      <c r="E617" s="6" t="s">
        <v>12</v>
      </c>
      <c r="F617" s="48">
        <v>1.8058530114995168</v>
      </c>
      <c r="G617" s="8">
        <v>23.270205861345801</v>
      </c>
      <c r="H617" s="9">
        <v>0.84918353931089297</v>
      </c>
      <c r="I617" s="40">
        <v>2</v>
      </c>
      <c r="J617" s="7">
        <v>1</v>
      </c>
      <c r="K617" s="9">
        <v>0.361042533586656</v>
      </c>
      <c r="L617" s="39">
        <v>0.66893924437891195</v>
      </c>
      <c r="M617" s="47">
        <v>0</v>
      </c>
      <c r="N617" s="17">
        <v>4.4573331459141698E-2</v>
      </c>
      <c r="O617" s="7">
        <f>Q617/P617/N617</f>
        <v>26.553376868630977</v>
      </c>
      <c r="P617" s="7">
        <v>3.6992639312450186</v>
      </c>
      <c r="Q617" s="33">
        <v>4.3783469428291424</v>
      </c>
      <c r="R617" s="38" t="s">
        <v>1676</v>
      </c>
      <c r="S617" s="33" t="s">
        <v>1676</v>
      </c>
      <c r="T617" s="45" t="s">
        <v>1675</v>
      </c>
      <c r="U617" s="55">
        <f>RANK(Q617,$Q$5:$Q$3209,0)</f>
        <v>613</v>
      </c>
      <c r="V617" s="55">
        <f>RANK(W617,$W$5:$W$3209,0)</f>
        <v>686</v>
      </c>
      <c r="W617" s="55">
        <f>N617*O617</f>
        <v>1.1835724685249946</v>
      </c>
      <c r="X617" s="1">
        <f t="shared" si="9"/>
        <v>989.2455025442772</v>
      </c>
    </row>
    <row r="618" spans="3:24" x14ac:dyDescent="0.25">
      <c r="C618" s="19" t="s">
        <v>2279</v>
      </c>
      <c r="D618" s="6" t="s">
        <v>557</v>
      </c>
      <c r="E618" s="6" t="s">
        <v>204</v>
      </c>
      <c r="F618" s="48">
        <v>12.4392321882356</v>
      </c>
      <c r="G618" s="8">
        <v>24.346153078777501</v>
      </c>
      <c r="H618" s="9">
        <v>0.67441468295157203</v>
      </c>
      <c r="I618" s="40">
        <v>7</v>
      </c>
      <c r="J618" s="7">
        <v>8</v>
      </c>
      <c r="K618" s="9">
        <v>1</v>
      </c>
      <c r="L618" s="39">
        <v>0</v>
      </c>
      <c r="M618" s="47">
        <v>0</v>
      </c>
      <c r="N618" s="17">
        <v>4.02574910429747E-2</v>
      </c>
      <c r="O618" s="7">
        <f>Q618/P618/N618</f>
        <v>35.326276690591058</v>
      </c>
      <c r="P618" s="7">
        <v>3.0746107582604751</v>
      </c>
      <c r="Q618" s="33">
        <v>4.3725492883420864</v>
      </c>
      <c r="R618" s="38" t="s">
        <v>1676</v>
      </c>
      <c r="S618" s="33" t="s">
        <v>1676</v>
      </c>
      <c r="T618" s="45" t="s">
        <v>1676</v>
      </c>
      <c r="U618" s="55">
        <f>RANK(Q618,$Q$5:$Q$3209,0)</f>
        <v>614</v>
      </c>
      <c r="V618" s="55">
        <f>RANK(W618,$W$5:$W$3209,0)</f>
        <v>657</v>
      </c>
      <c r="W618" s="55">
        <f>N618*O618</f>
        <v>1.4221472674531155</v>
      </c>
      <c r="X618" s="1">
        <f t="shared" si="9"/>
        <v>984.86715560144808</v>
      </c>
    </row>
    <row r="619" spans="3:24" x14ac:dyDescent="0.25">
      <c r="C619" s="19" t="s">
        <v>2280</v>
      </c>
      <c r="D619" s="6" t="s">
        <v>1072</v>
      </c>
      <c r="E619" s="6" t="s">
        <v>39</v>
      </c>
      <c r="F619" s="48">
        <v>7.7962255194177796</v>
      </c>
      <c r="G619" s="8">
        <v>44.502405719859702</v>
      </c>
      <c r="H619" s="9">
        <v>0.98827469267997203</v>
      </c>
      <c r="I619" s="40">
        <v>0</v>
      </c>
      <c r="J619" s="7">
        <v>5</v>
      </c>
      <c r="K619" s="9">
        <v>0.62890029073269904</v>
      </c>
      <c r="L619" s="39">
        <v>0</v>
      </c>
      <c r="M619" s="47">
        <v>0</v>
      </c>
      <c r="N619" s="17">
        <v>3.5502914204599202E-2</v>
      </c>
      <c r="O619" s="7">
        <f>Q619/P619/N619</f>
        <v>65.391231023531006</v>
      </c>
      <c r="P619" s="7">
        <v>1.8685640393833192</v>
      </c>
      <c r="Q619" s="33">
        <v>4.338019528711393</v>
      </c>
      <c r="R619" s="38" t="s">
        <v>1676</v>
      </c>
      <c r="S619" s="33" t="s">
        <v>1676</v>
      </c>
      <c r="T619" s="45" t="s">
        <v>1677</v>
      </c>
      <c r="U619" s="55">
        <f>RANK(Q619,$Q$5:$Q$3209,0)</f>
        <v>615</v>
      </c>
      <c r="V619" s="55">
        <f>RANK(W619,$W$5:$W$3209,0)</f>
        <v>577</v>
      </c>
      <c r="W619" s="55">
        <f>N619*O619</f>
        <v>2.3215792647615472</v>
      </c>
      <c r="X619" s="1">
        <f t="shared" si="9"/>
        <v>980.49460631310603</v>
      </c>
    </row>
    <row r="620" spans="3:24" x14ac:dyDescent="0.25">
      <c r="C620" s="19" t="s">
        <v>2281</v>
      </c>
      <c r="D620" s="6" t="s">
        <v>446</v>
      </c>
      <c r="E620" s="6" t="s">
        <v>448</v>
      </c>
      <c r="F620" s="48">
        <v>3.66579671588504</v>
      </c>
      <c r="G620" s="8">
        <v>82.061132660668207</v>
      </c>
      <c r="H620" s="9">
        <v>1</v>
      </c>
      <c r="I620" s="40">
        <v>0</v>
      </c>
      <c r="J620" s="7">
        <v>0</v>
      </c>
      <c r="K620" s="9">
        <v>0.70810876125831301</v>
      </c>
      <c r="L620" s="39">
        <v>0</v>
      </c>
      <c r="M620" s="47">
        <v>0</v>
      </c>
      <c r="N620" s="17">
        <v>3.46206482938353E-2</v>
      </c>
      <c r="O620" s="7">
        <f>Q620/P620/N620</f>
        <v>65.391231023531006</v>
      </c>
      <c r="P620" s="7">
        <v>1.879741443558248</v>
      </c>
      <c r="Q620" s="33">
        <v>4.255521861722884</v>
      </c>
      <c r="R620" s="38" t="s">
        <v>1676</v>
      </c>
      <c r="S620" s="33" t="s">
        <v>1676</v>
      </c>
      <c r="T620" s="45" t="s">
        <v>1677</v>
      </c>
      <c r="U620" s="55">
        <f>RANK(Q620,$Q$5:$Q$3209,0)</f>
        <v>616</v>
      </c>
      <c r="V620" s="55">
        <f>RANK(W620,$W$5:$W$3209,0)</f>
        <v>587</v>
      </c>
      <c r="W620" s="55">
        <f>N620*O620</f>
        <v>2.2638868107665986</v>
      </c>
      <c r="X620" s="1">
        <f t="shared" si="9"/>
        <v>976.15658678439468</v>
      </c>
    </row>
    <row r="621" spans="3:24" x14ac:dyDescent="0.25">
      <c r="C621" s="19" t="s">
        <v>2282</v>
      </c>
      <c r="D621" s="6" t="s">
        <v>827</v>
      </c>
      <c r="E621" s="6" t="s">
        <v>204</v>
      </c>
      <c r="F621" s="48">
        <v>11.196336540618301</v>
      </c>
      <c r="G621" s="8">
        <v>40.401963120584497</v>
      </c>
      <c r="H621" s="9">
        <v>0.55792673635321999</v>
      </c>
      <c r="I621" s="40">
        <v>1</v>
      </c>
      <c r="J621" s="7">
        <v>7</v>
      </c>
      <c r="K621" s="9">
        <v>0.87106340849763797</v>
      </c>
      <c r="L621" s="39">
        <v>0</v>
      </c>
      <c r="M621" s="47">
        <v>0</v>
      </c>
      <c r="N621" s="17">
        <v>3.7193842814889598E-2</v>
      </c>
      <c r="O621" s="7">
        <f>Q621/P621/N621</f>
        <v>47.636719618242658</v>
      </c>
      <c r="P621" s="7">
        <v>2.3890138063086774</v>
      </c>
      <c r="Q621" s="33">
        <v>4.2328371307126469</v>
      </c>
      <c r="R621" s="38" t="s">
        <v>1676</v>
      </c>
      <c r="S621" s="33" t="s">
        <v>1676</v>
      </c>
      <c r="T621" s="45" t="s">
        <v>1676</v>
      </c>
      <c r="U621" s="55">
        <f>RANK(Q621,$Q$5:$Q$3209,0)</f>
        <v>617</v>
      </c>
      <c r="V621" s="55">
        <f>RANK(W621,$W$5:$W$3209,0)</f>
        <v>624</v>
      </c>
      <c r="W621" s="55">
        <f>N621*O621</f>
        <v>1.771792661697885</v>
      </c>
      <c r="X621" s="1">
        <f t="shared" si="9"/>
        <v>971.90106492267182</v>
      </c>
    </row>
    <row r="622" spans="3:24" x14ac:dyDescent="0.25">
      <c r="C622" s="19" t="s">
        <v>2283</v>
      </c>
      <c r="D622" s="6" t="s">
        <v>749</v>
      </c>
      <c r="E622" s="6" t="s">
        <v>16</v>
      </c>
      <c r="F622" s="48">
        <v>5.7089232448915403</v>
      </c>
      <c r="G622" s="8">
        <v>53.133677018429999</v>
      </c>
      <c r="H622" s="9">
        <v>1</v>
      </c>
      <c r="I622" s="40">
        <v>0</v>
      </c>
      <c r="J622" s="7">
        <v>0</v>
      </c>
      <c r="K622" s="9">
        <v>1</v>
      </c>
      <c r="L622" s="39">
        <v>0</v>
      </c>
      <c r="M622" s="47">
        <v>0</v>
      </c>
      <c r="N622" s="17">
        <v>3.7926474799198501E-2</v>
      </c>
      <c r="O622" s="7">
        <f>Q622/P622/N622</f>
        <v>35.326276690591058</v>
      </c>
      <c r="P622" s="7">
        <v>3.1366768153786291</v>
      </c>
      <c r="Q622" s="33">
        <v>4.2025231813844091</v>
      </c>
      <c r="R622" s="38" t="s">
        <v>1676</v>
      </c>
      <c r="S622" s="33" t="s">
        <v>1676</v>
      </c>
      <c r="T622" s="45" t="s">
        <v>1675</v>
      </c>
      <c r="U622" s="55">
        <f>RANK(Q622,$Q$5:$Q$3209,0)</f>
        <v>618</v>
      </c>
      <c r="V622" s="55">
        <f>RANK(W622,$W$5:$W$3209,0)</f>
        <v>665</v>
      </c>
      <c r="W622" s="55">
        <f>N622*O622</f>
        <v>1.3398011426552152</v>
      </c>
      <c r="X622" s="1">
        <f t="shared" si="9"/>
        <v>967.66822779195923</v>
      </c>
    </row>
    <row r="623" spans="3:24" x14ac:dyDescent="0.25">
      <c r="C623" s="19" t="s">
        <v>2284</v>
      </c>
      <c r="D623" s="6" t="s">
        <v>1072</v>
      </c>
      <c r="E623" s="6" t="s">
        <v>39</v>
      </c>
      <c r="F623" s="48">
        <v>28.406060747047501</v>
      </c>
      <c r="G623" s="8">
        <v>60.316386287422802</v>
      </c>
      <c r="H623" s="9">
        <v>1</v>
      </c>
      <c r="I623" s="40">
        <v>4</v>
      </c>
      <c r="J623" s="7">
        <v>3</v>
      </c>
      <c r="K623" s="9">
        <v>0.99130348272942803</v>
      </c>
      <c r="L623" s="39">
        <v>0</v>
      </c>
      <c r="M623" s="47">
        <v>0</v>
      </c>
      <c r="N623" s="17">
        <v>6.4380422645316293E-2</v>
      </c>
      <c r="O623" s="7">
        <f>Q623/P623/N623</f>
        <v>47.636719618242665</v>
      </c>
      <c r="P623" s="7">
        <v>1.3689052528904546</v>
      </c>
      <c r="Q623" s="33">
        <v>4.1982573857553813</v>
      </c>
      <c r="R623" s="38" t="s">
        <v>1675</v>
      </c>
      <c r="S623" s="33" t="s">
        <v>1675</v>
      </c>
      <c r="T623" s="45" t="s">
        <v>1677</v>
      </c>
      <c r="U623" s="55">
        <f>RANK(Q623,$Q$5:$Q$3209,0)</f>
        <v>619</v>
      </c>
      <c r="V623" s="55">
        <f>RANK(W623,$W$5:$W$3209,0)</f>
        <v>528</v>
      </c>
      <c r="W623" s="55">
        <f>N623*O623</f>
        <v>3.0668721424588932</v>
      </c>
      <c r="X623" s="1">
        <f t="shared" si="9"/>
        <v>963.46570461057479</v>
      </c>
    </row>
    <row r="624" spans="3:24" x14ac:dyDescent="0.25">
      <c r="C624" s="19" t="s">
        <v>2285</v>
      </c>
      <c r="D624" s="6" t="s">
        <v>225</v>
      </c>
      <c r="E624" s="6" t="s">
        <v>19</v>
      </c>
      <c r="F624" s="48">
        <v>8.3809366387087891</v>
      </c>
      <c r="G624" s="8">
        <v>81.4101480458704</v>
      </c>
      <c r="H624" s="9">
        <v>0.63141935249957004</v>
      </c>
      <c r="I624" s="40">
        <v>2</v>
      </c>
      <c r="J624" s="7">
        <v>0</v>
      </c>
      <c r="K624" s="9">
        <v>0.66787667433884901</v>
      </c>
      <c r="L624" s="39">
        <v>0</v>
      </c>
      <c r="M624" s="47">
        <v>0</v>
      </c>
      <c r="N624" s="17">
        <v>2.5319580257800098E-2</v>
      </c>
      <c r="O624" s="7">
        <f>Q624/P624/N624</f>
        <v>65.391231023531006</v>
      </c>
      <c r="P624" s="7">
        <v>2.4798270547663428</v>
      </c>
      <c r="Q624" s="33">
        <v>4.1057963929916115</v>
      </c>
      <c r="R624" s="38" t="s">
        <v>1676</v>
      </c>
      <c r="S624" s="33" t="s">
        <v>1676</v>
      </c>
      <c r="T624" s="45" t="s">
        <v>1676</v>
      </c>
      <c r="U624" s="55">
        <f>RANK(Q624,$Q$5:$Q$3209,0)</f>
        <v>620</v>
      </c>
      <c r="V624" s="55">
        <f>RANK(W624,$W$5:$W$3209,0)</f>
        <v>635</v>
      </c>
      <c r="W624" s="55">
        <f>N624*O624</f>
        <v>1.655678522056641</v>
      </c>
      <c r="X624" s="1">
        <f t="shared" si="9"/>
        <v>959.26744722481942</v>
      </c>
    </row>
    <row r="625" spans="3:24" x14ac:dyDescent="0.25">
      <c r="C625" s="19" t="s">
        <v>2286</v>
      </c>
      <c r="D625" s="6" t="s">
        <v>459</v>
      </c>
      <c r="E625" s="6" t="s">
        <v>163</v>
      </c>
      <c r="F625" s="48">
        <v>7.0146566944443096</v>
      </c>
      <c r="G625" s="8">
        <v>55.619705195271401</v>
      </c>
      <c r="H625" s="9">
        <v>0.44170056940580699</v>
      </c>
      <c r="I625" s="40">
        <v>2</v>
      </c>
      <c r="J625" s="7">
        <v>7</v>
      </c>
      <c r="K625" s="9">
        <v>0.53710629329507598</v>
      </c>
      <c r="L625" s="39">
        <v>0.28463813243288</v>
      </c>
      <c r="M625" s="47">
        <v>0</v>
      </c>
      <c r="N625" s="17">
        <v>4.29781418672339E-2</v>
      </c>
      <c r="O625" s="7">
        <f>Q625/P625/N625</f>
        <v>26.553376868630977</v>
      </c>
      <c r="P625" s="7">
        <v>3.5950525651128706</v>
      </c>
      <c r="Q625" s="33">
        <v>4.1027271873050388</v>
      </c>
      <c r="R625" s="38" t="s">
        <v>1676</v>
      </c>
      <c r="S625" s="33" t="s">
        <v>1676</v>
      </c>
      <c r="T625" s="45" t="s">
        <v>1675</v>
      </c>
      <c r="U625" s="55">
        <f>RANK(Q625,$Q$5:$Q$3209,0)</f>
        <v>621</v>
      </c>
      <c r="V625" s="55">
        <f>RANK(W625,$W$5:$W$3209,0)</f>
        <v>692</v>
      </c>
      <c r="W625" s="55">
        <f>N625*O625</f>
        <v>1.1412147981141492</v>
      </c>
      <c r="X625" s="1">
        <f t="shared" si="9"/>
        <v>955.16165083182784</v>
      </c>
    </row>
    <row r="626" spans="3:24" x14ac:dyDescent="0.25">
      <c r="C626" s="19" t="s">
        <v>2287</v>
      </c>
      <c r="D626" s="6" t="s">
        <v>211</v>
      </c>
      <c r="E626" s="6" t="s">
        <v>39</v>
      </c>
      <c r="F626" s="48">
        <v>15.5223747541274</v>
      </c>
      <c r="G626" s="8">
        <v>87.050802673008803</v>
      </c>
      <c r="H626" s="9">
        <v>0.99923108705223196</v>
      </c>
      <c r="I626" s="40">
        <v>2</v>
      </c>
      <c r="J626" s="7">
        <v>6</v>
      </c>
      <c r="K626" s="9">
        <v>1</v>
      </c>
      <c r="L626" s="39">
        <v>0</v>
      </c>
      <c r="M626" s="47">
        <v>0</v>
      </c>
      <c r="N626" s="17">
        <v>7.0272266479814896E-2</v>
      </c>
      <c r="O626" s="7">
        <f>Q626/P626/N626</f>
        <v>65.39123102353102</v>
      </c>
      <c r="P626" s="7">
        <v>0.89226526709593679</v>
      </c>
      <c r="Q626" s="33">
        <v>4.1001284433501519</v>
      </c>
      <c r="R626" s="38" t="s">
        <v>1675</v>
      </c>
      <c r="S626" s="33" t="s">
        <v>1675</v>
      </c>
      <c r="T626" s="45" t="s">
        <v>1677</v>
      </c>
      <c r="U626" s="55">
        <f>RANK(Q626,$Q$5:$Q$3209,0)</f>
        <v>622</v>
      </c>
      <c r="V626" s="55">
        <f>RANK(W626,$W$5:$W$3209,0)</f>
        <v>453</v>
      </c>
      <c r="W626" s="55">
        <f>N626*O626</f>
        <v>4.595190011928711</v>
      </c>
      <c r="X626" s="1">
        <f t="shared" si="9"/>
        <v>951.05892364452279</v>
      </c>
    </row>
    <row r="627" spans="3:24" x14ac:dyDescent="0.25">
      <c r="C627" s="19" t="s">
        <v>2288</v>
      </c>
      <c r="D627" s="6" t="s">
        <v>81</v>
      </c>
      <c r="E627" s="6" t="s">
        <v>27</v>
      </c>
      <c r="F627" s="48">
        <v>0.60497422165826198</v>
      </c>
      <c r="G627" s="8">
        <v>39.0869503588981</v>
      </c>
      <c r="H627" s="9">
        <v>0.36911955970399901</v>
      </c>
      <c r="I627" s="40">
        <v>0</v>
      </c>
      <c r="J627" s="7">
        <v>0</v>
      </c>
      <c r="K627" s="9">
        <v>1</v>
      </c>
      <c r="L627" s="39">
        <v>0.69258392667736202</v>
      </c>
      <c r="M627" s="47">
        <v>0</v>
      </c>
      <c r="N627" s="17">
        <v>6.9914837530969096E-2</v>
      </c>
      <c r="O627" s="7">
        <f>Q627/P627/N627</f>
        <v>14.950713546377353</v>
      </c>
      <c r="P627" s="7">
        <v>3.9087445003102057</v>
      </c>
      <c r="Q627" s="33">
        <v>4.0857195859137372</v>
      </c>
      <c r="R627" s="38" t="s">
        <v>1675</v>
      </c>
      <c r="S627" s="33" t="s">
        <v>1675</v>
      </c>
      <c r="T627" s="45" t="s">
        <v>1675</v>
      </c>
      <c r="U627" s="55">
        <f>RANK(Q627,$Q$5:$Q$3209,0)</f>
        <v>623</v>
      </c>
      <c r="V627" s="55">
        <f>RANK(W627,$W$5:$W$3209,0)</f>
        <v>714</v>
      </c>
      <c r="W627" s="55">
        <f>N627*O627</f>
        <v>1.0452767085670314</v>
      </c>
      <c r="X627" s="1">
        <f t="shared" si="9"/>
        <v>946.95879520117262</v>
      </c>
    </row>
    <row r="628" spans="3:24" x14ac:dyDescent="0.25">
      <c r="C628" s="19" t="s">
        <v>2289</v>
      </c>
      <c r="D628" s="6" t="s">
        <v>255</v>
      </c>
      <c r="E628" s="6" t="s">
        <v>19</v>
      </c>
      <c r="F628" s="48">
        <v>25.302202895994</v>
      </c>
      <c r="G628" s="8">
        <v>74.681210020732607</v>
      </c>
      <c r="H628" s="9">
        <v>0.24806575281175799</v>
      </c>
      <c r="I628" s="40">
        <v>4</v>
      </c>
      <c r="J628" s="7">
        <v>9</v>
      </c>
      <c r="K628" s="9">
        <v>1</v>
      </c>
      <c r="L628" s="39">
        <v>0</v>
      </c>
      <c r="M628" s="47">
        <v>0</v>
      </c>
      <c r="N628" s="17">
        <v>7.3800533905101995E-2</v>
      </c>
      <c r="O628" s="7">
        <f>Q628/P628/N628</f>
        <v>26.553376868630977</v>
      </c>
      <c r="P628" s="7">
        <v>2.0507859493019787</v>
      </c>
      <c r="Q628" s="33">
        <v>4.0188296374850232</v>
      </c>
      <c r="R628" s="38" t="s">
        <v>1675</v>
      </c>
      <c r="S628" s="33" t="s">
        <v>1675</v>
      </c>
      <c r="T628" s="45" t="s">
        <v>1677</v>
      </c>
      <c r="U628" s="55">
        <f>RANK(Q628,$Q$5:$Q$3209,0)</f>
        <v>624</v>
      </c>
      <c r="V628" s="55">
        <f>RANK(W628,$W$5:$W$3209,0)</f>
        <v>609</v>
      </c>
      <c r="W628" s="55">
        <f>N628*O628</f>
        <v>1.9596533898883515</v>
      </c>
      <c r="X628" s="1">
        <f t="shared" si="9"/>
        <v>942.87307561525893</v>
      </c>
    </row>
    <row r="629" spans="3:24" x14ac:dyDescent="0.25">
      <c r="C629" s="19" t="s">
        <v>2290</v>
      </c>
      <c r="D629" s="6" t="s">
        <v>491</v>
      </c>
      <c r="E629" s="6" t="s">
        <v>16</v>
      </c>
      <c r="F629" s="48">
        <v>4.2262347314569899</v>
      </c>
      <c r="G629" s="8">
        <v>51.460826579860303</v>
      </c>
      <c r="H629" s="9">
        <v>0.51899887558678703</v>
      </c>
      <c r="I629" s="40">
        <v>3</v>
      </c>
      <c r="J629" s="7">
        <v>4</v>
      </c>
      <c r="K629" s="9">
        <v>1</v>
      </c>
      <c r="L629" s="39">
        <v>0</v>
      </c>
      <c r="M629" s="47">
        <v>0</v>
      </c>
      <c r="N629" s="17">
        <v>3.27804666694064E-2</v>
      </c>
      <c r="O629" s="7">
        <f>Q629/P629/N629</f>
        <v>47.636719618242658</v>
      </c>
      <c r="P629" s="7">
        <v>2.5597015188996814</v>
      </c>
      <c r="Q629" s="33">
        <v>3.9971118888691084</v>
      </c>
      <c r="R629" s="38" t="s">
        <v>1676</v>
      </c>
      <c r="S629" s="33" t="s">
        <v>1676</v>
      </c>
      <c r="T629" s="45" t="s">
        <v>1676</v>
      </c>
      <c r="U629" s="55">
        <f>RANK(Q629,$Q$5:$Q$3209,0)</f>
        <v>625</v>
      </c>
      <c r="V629" s="55">
        <f>RANK(W629,$W$5:$W$3209,0)</f>
        <v>644</v>
      </c>
      <c r="W629" s="55">
        <f>N629*O629</f>
        <v>1.5615538996856615</v>
      </c>
      <c r="X629" s="1">
        <f t="shared" si="9"/>
        <v>938.85424597777387</v>
      </c>
    </row>
    <row r="630" spans="3:24" x14ac:dyDescent="0.25">
      <c r="C630" s="19" t="s">
        <v>882</v>
      </c>
      <c r="D630" s="6" t="s">
        <v>882</v>
      </c>
      <c r="E630" s="6" t="s">
        <v>27</v>
      </c>
      <c r="F630" s="48">
        <v>8.5045746236233802E-2</v>
      </c>
      <c r="G630" s="8">
        <v>10</v>
      </c>
      <c r="H630" s="9">
        <v>0</v>
      </c>
      <c r="I630" s="40">
        <v>3</v>
      </c>
      <c r="J630" s="7">
        <v>0</v>
      </c>
      <c r="K630" s="9">
        <v>1</v>
      </c>
      <c r="L630" s="39">
        <v>1</v>
      </c>
      <c r="M630" s="47">
        <v>0</v>
      </c>
      <c r="N630" s="17">
        <v>6.3893677055987697E-2</v>
      </c>
      <c r="O630" s="7">
        <f>Q630/P630/N630</f>
        <v>19.997911461310199</v>
      </c>
      <c r="P630" s="7">
        <v>3.0737590468071994</v>
      </c>
      <c r="Q630" s="33">
        <v>3.9274651817097328</v>
      </c>
      <c r="R630" s="38" t="s">
        <v>1675</v>
      </c>
      <c r="S630" s="33" t="s">
        <v>1675</v>
      </c>
      <c r="T630" s="45" t="s">
        <v>1676</v>
      </c>
      <c r="U630" s="55">
        <f>RANK(Q630,$Q$5:$Q$3209,0)</f>
        <v>626</v>
      </c>
      <c r="V630" s="55">
        <f>RANK(W630,$W$5:$W$3209,0)</f>
        <v>669</v>
      </c>
      <c r="W630" s="55">
        <f>N630*O630</f>
        <v>1.2777400967031889</v>
      </c>
      <c r="X630" s="1">
        <f t="shared" si="9"/>
        <v>934.85713408890479</v>
      </c>
    </row>
    <row r="631" spans="3:24" x14ac:dyDescent="0.25">
      <c r="C631" s="19" t="s">
        <v>2291</v>
      </c>
      <c r="D631" s="6" t="s">
        <v>980</v>
      </c>
      <c r="E631" s="6" t="s">
        <v>144</v>
      </c>
      <c r="F631" s="48">
        <v>1.362065918786362</v>
      </c>
      <c r="G631" s="8">
        <v>12.166043168780901</v>
      </c>
      <c r="H631" s="9">
        <v>3.3323741058167898E-2</v>
      </c>
      <c r="I631" s="40">
        <v>1</v>
      </c>
      <c r="J631" s="7">
        <v>0</v>
      </c>
      <c r="K631" s="9">
        <v>0.71614003207924104</v>
      </c>
      <c r="L631" s="39">
        <v>0.74956450459687696</v>
      </c>
      <c r="M631" s="47">
        <v>0</v>
      </c>
      <c r="N631" s="17">
        <v>3.8138091676125301E-2</v>
      </c>
      <c r="O631" s="7">
        <f>Q631/P631/N631</f>
        <v>19.997911461310199</v>
      </c>
      <c r="P631" s="7">
        <v>5.1411493527520919</v>
      </c>
      <c r="Q631" s="33">
        <v>3.9210629993656672</v>
      </c>
      <c r="R631" s="38" t="s">
        <v>1676</v>
      </c>
      <c r="S631" s="33" t="s">
        <v>1676</v>
      </c>
      <c r="T631" s="45" t="s">
        <v>1675</v>
      </c>
      <c r="U631" s="55">
        <f>RANK(Q631,$Q$5:$Q$3209,0)</f>
        <v>627</v>
      </c>
      <c r="V631" s="55">
        <f>RANK(W631,$W$5:$W$3209,0)</f>
        <v>766</v>
      </c>
      <c r="W631" s="55">
        <f>N631*O631</f>
        <v>0.76268218064248527</v>
      </c>
      <c r="X631" s="1">
        <f t="shared" si="9"/>
        <v>930.92966890719504</v>
      </c>
    </row>
    <row r="632" spans="3:24" x14ac:dyDescent="0.25">
      <c r="C632" s="19" t="s">
        <v>2292</v>
      </c>
      <c r="D632" s="6" t="s">
        <v>107</v>
      </c>
      <c r="E632" s="6" t="s">
        <v>19</v>
      </c>
      <c r="F632" s="48">
        <v>2.6795793275814801</v>
      </c>
      <c r="G632" s="8">
        <v>27.729444855218301</v>
      </c>
      <c r="H632" s="9">
        <v>0.256347835783095</v>
      </c>
      <c r="I632" s="40">
        <v>1</v>
      </c>
      <c r="J632" s="7">
        <v>1</v>
      </c>
      <c r="K632" s="9">
        <v>0.89081191425016604</v>
      </c>
      <c r="L632" s="39">
        <v>0.47001203632270999</v>
      </c>
      <c r="M632" s="47">
        <v>0</v>
      </c>
      <c r="N632" s="17">
        <v>3.4548998774070097E-2</v>
      </c>
      <c r="O632" s="7">
        <f>Q632/P632/N632</f>
        <v>35.326276690591058</v>
      </c>
      <c r="P632" s="7">
        <v>3.1690412461151194</v>
      </c>
      <c r="Q632" s="33">
        <v>3.8677751964173837</v>
      </c>
      <c r="R632" s="38" t="s">
        <v>1676</v>
      </c>
      <c r="S632" s="33" t="s">
        <v>1676</v>
      </c>
      <c r="T632" s="45" t="s">
        <v>1675</v>
      </c>
      <c r="U632" s="55">
        <f>RANK(Q632,$Q$5:$Q$3209,0)</f>
        <v>628</v>
      </c>
      <c r="V632" s="55">
        <f>RANK(W632,$W$5:$W$3209,0)</f>
        <v>679</v>
      </c>
      <c r="W632" s="55">
        <f>N632*O632</f>
        <v>1.2204874900756915</v>
      </c>
      <c r="X632" s="1">
        <f t="shared" si="9"/>
        <v>927.00860590782941</v>
      </c>
    </row>
    <row r="633" spans="3:24" x14ac:dyDescent="0.25">
      <c r="C633" s="19" t="s">
        <v>2293</v>
      </c>
      <c r="D633" s="6" t="s">
        <v>434</v>
      </c>
      <c r="E633" s="6" t="s">
        <v>131</v>
      </c>
      <c r="F633" s="48">
        <v>15.318036710647201</v>
      </c>
      <c r="G633" s="8">
        <v>83.974696026123098</v>
      </c>
      <c r="H633" s="9">
        <v>1</v>
      </c>
      <c r="I633" s="40">
        <v>2</v>
      </c>
      <c r="J633" s="7">
        <v>4</v>
      </c>
      <c r="K633" s="9">
        <v>0.90417221882777399</v>
      </c>
      <c r="L633" s="39">
        <v>0</v>
      </c>
      <c r="M633" s="47">
        <v>0</v>
      </c>
      <c r="N633" s="17">
        <v>7.7716331734788605E-2</v>
      </c>
      <c r="O633" s="7">
        <f>Q633/P633/N633</f>
        <v>35.326276690591058</v>
      </c>
      <c r="P633" s="7">
        <v>1.4008371736992657</v>
      </c>
      <c r="Q633" s="33">
        <v>3.8458984941864132</v>
      </c>
      <c r="R633" s="38" t="s">
        <v>1675</v>
      </c>
      <c r="S633" s="33" t="s">
        <v>1675</v>
      </c>
      <c r="T633" s="45" t="s">
        <v>1677</v>
      </c>
      <c r="U633" s="55">
        <f>RANK(Q633,$Q$5:$Q$3209,0)</f>
        <v>629</v>
      </c>
      <c r="V633" s="55">
        <f>RANK(W633,$W$5:$W$3209,0)</f>
        <v>550</v>
      </c>
      <c r="W633" s="55">
        <f>N633*O633</f>
        <v>2.745428638240905</v>
      </c>
      <c r="X633" s="1">
        <f t="shared" si="9"/>
        <v>923.14083071141204</v>
      </c>
    </row>
    <row r="634" spans="3:24" x14ac:dyDescent="0.25">
      <c r="C634" s="19" t="s">
        <v>2294</v>
      </c>
      <c r="D634" s="6" t="s">
        <v>1454</v>
      </c>
      <c r="E634" s="6" t="s">
        <v>16</v>
      </c>
      <c r="F634" s="48">
        <v>9.4169193926503496</v>
      </c>
      <c r="G634" s="8">
        <v>11.422613648521001</v>
      </c>
      <c r="H634" s="9">
        <v>0.65369622609489997</v>
      </c>
      <c r="I634" s="40">
        <v>2</v>
      </c>
      <c r="J634" s="7">
        <v>2</v>
      </c>
      <c r="K634" s="9">
        <v>0.96501135597905296</v>
      </c>
      <c r="L634" s="39">
        <v>0.41257805911198397</v>
      </c>
      <c r="M634" s="47">
        <v>0</v>
      </c>
      <c r="N634" s="17">
        <v>4.9018056170176898E-2</v>
      </c>
      <c r="O634" s="7">
        <f>Q634/P634/N634</f>
        <v>26.553376868630977</v>
      </c>
      <c r="P634" s="7">
        <v>2.9294544992041587</v>
      </c>
      <c r="Q634" s="33">
        <v>3.812963091179379</v>
      </c>
      <c r="R634" s="38" t="s">
        <v>1676</v>
      </c>
      <c r="S634" s="33" t="s">
        <v>1676</v>
      </c>
      <c r="T634" s="45" t="s">
        <v>1676</v>
      </c>
      <c r="U634" s="55">
        <f>RANK(Q634,$Q$5:$Q$3209,0)</f>
        <v>630</v>
      </c>
      <c r="V634" s="55">
        <f>RANK(W634,$W$5:$W$3209,0)</f>
        <v>666</v>
      </c>
      <c r="W634" s="55">
        <f>N634*O634</f>
        <v>1.3015949188544291</v>
      </c>
      <c r="X634" s="1">
        <f t="shared" si="9"/>
        <v>919.29493221722566</v>
      </c>
    </row>
    <row r="635" spans="3:24" x14ac:dyDescent="0.25">
      <c r="C635" s="19" t="s">
        <v>930</v>
      </c>
      <c r="D635" s="6" t="s">
        <v>930</v>
      </c>
      <c r="E635" s="6" t="s">
        <v>90</v>
      </c>
      <c r="F635" s="48">
        <v>2.6649005811085699E-2</v>
      </c>
      <c r="G635" s="8">
        <v>10</v>
      </c>
      <c r="H635" s="9">
        <v>0</v>
      </c>
      <c r="I635" s="40">
        <v>0</v>
      </c>
      <c r="J635" s="7">
        <v>0</v>
      </c>
      <c r="K635" s="9">
        <v>1</v>
      </c>
      <c r="L635" s="39">
        <v>1</v>
      </c>
      <c r="M635" s="47">
        <v>0</v>
      </c>
      <c r="N635" s="17">
        <v>6.1559315876217699E-2</v>
      </c>
      <c r="O635" s="7">
        <f>Q635/P635/N635</f>
        <v>19.997911461310199</v>
      </c>
      <c r="P635" s="7">
        <v>3.0632538703380319</v>
      </c>
      <c r="Q635" s="33">
        <v>3.7710424127372582</v>
      </c>
      <c r="R635" s="38" t="s">
        <v>1675</v>
      </c>
      <c r="S635" s="33" t="s">
        <v>1675</v>
      </c>
      <c r="T635" s="45" t="s">
        <v>1676</v>
      </c>
      <c r="U635" s="55">
        <f>RANK(Q635,$Q$5:$Q$3209,0)</f>
        <v>631</v>
      </c>
      <c r="V635" s="55">
        <f>RANK(W635,$W$5:$W$3209,0)</f>
        <v>676</v>
      </c>
      <c r="W635" s="55">
        <f>N635*O635</f>
        <v>1.2310577485114289</v>
      </c>
      <c r="X635" s="1">
        <f t="shared" si="9"/>
        <v>915.48196912604624</v>
      </c>
    </row>
    <row r="636" spans="3:24" x14ac:dyDescent="0.25">
      <c r="C636" s="19" t="s">
        <v>2295</v>
      </c>
      <c r="D636" s="6" t="s">
        <v>120</v>
      </c>
      <c r="E636" s="6" t="s">
        <v>39</v>
      </c>
      <c r="F636" s="48">
        <v>2.7493092392031402</v>
      </c>
      <c r="G636" s="8">
        <v>88.8734977652353</v>
      </c>
      <c r="H636" s="9">
        <v>0.99896658007043204</v>
      </c>
      <c r="I636" s="40">
        <v>0</v>
      </c>
      <c r="J636" s="7">
        <v>1</v>
      </c>
      <c r="K636" s="9">
        <v>1</v>
      </c>
      <c r="L636" s="39">
        <v>0.56920045398047103</v>
      </c>
      <c r="M636" s="47">
        <v>0</v>
      </c>
      <c r="N636" s="17">
        <v>0.12923796634812099</v>
      </c>
      <c r="O636" s="7">
        <f>Q636/P636/N636</f>
        <v>85.451113995755804</v>
      </c>
      <c r="P636" s="7">
        <v>0.34069011634765639</v>
      </c>
      <c r="Q636" s="33">
        <v>3.7624209056407683</v>
      </c>
      <c r="R636" s="41" t="s">
        <v>1675</v>
      </c>
      <c r="S636" s="33" t="s">
        <v>1675</v>
      </c>
      <c r="T636" s="45" t="s">
        <v>1677</v>
      </c>
      <c r="U636" s="55">
        <f>RANK(Q636,$Q$5:$Q$3209,0)</f>
        <v>632</v>
      </c>
      <c r="V636" s="55">
        <f>RANK(W636,$W$5:$W$3209,0)</f>
        <v>293</v>
      </c>
      <c r="W636" s="55">
        <f>N636*O636</f>
        <v>11.043528194992939</v>
      </c>
      <c r="X636" s="1">
        <f t="shared" si="9"/>
        <v>911.71092671330894</v>
      </c>
    </row>
    <row r="637" spans="3:24" x14ac:dyDescent="0.25">
      <c r="C637" s="19" t="s">
        <v>2296</v>
      </c>
      <c r="D637" s="6" t="s">
        <v>663</v>
      </c>
      <c r="E637" s="6" t="s">
        <v>12</v>
      </c>
      <c r="F637" s="48">
        <v>1.6774681057702201</v>
      </c>
      <c r="G637" s="8">
        <v>85.893707213915505</v>
      </c>
      <c r="H637" s="9">
        <v>0.60163650640808397</v>
      </c>
      <c r="I637" s="40">
        <v>0</v>
      </c>
      <c r="J637" s="7">
        <v>1</v>
      </c>
      <c r="K637" s="9">
        <v>0.30770709201989299</v>
      </c>
      <c r="L637" s="39">
        <v>0</v>
      </c>
      <c r="M637" s="47">
        <v>0</v>
      </c>
      <c r="N637" s="17">
        <v>1.77951721723686E-2</v>
      </c>
      <c r="O637" s="7">
        <f>Q637/P637/N637</f>
        <v>65.391231023531006</v>
      </c>
      <c r="P637" s="7">
        <v>3.2158017635397749</v>
      </c>
      <c r="Q637" s="33">
        <v>3.7420619807369837</v>
      </c>
      <c r="R637" s="38" t="s">
        <v>1677</v>
      </c>
      <c r="S637" s="33" t="s">
        <v>1677</v>
      </c>
      <c r="T637" s="45" t="s">
        <v>1675</v>
      </c>
      <c r="U637" s="55">
        <f>RANK(Q637,$Q$5:$Q$3209,0)</f>
        <v>633</v>
      </c>
      <c r="V637" s="55">
        <f>RANK(W637,$W$5:$W$3209,0)</f>
        <v>688</v>
      </c>
      <c r="W637" s="55">
        <f>N637*O637</f>
        <v>1.1636482146268652</v>
      </c>
      <c r="X637" s="1">
        <f t="shared" si="9"/>
        <v>907.9485058076682</v>
      </c>
    </row>
    <row r="638" spans="3:24" x14ac:dyDescent="0.25">
      <c r="C638" s="19" t="s">
        <v>2297</v>
      </c>
      <c r="D638" s="6" t="s">
        <v>97</v>
      </c>
      <c r="E638" s="6" t="s">
        <v>12</v>
      </c>
      <c r="F638" s="48">
        <v>3.0231173840179899</v>
      </c>
      <c r="G638" s="8">
        <v>20.812400649779399</v>
      </c>
      <c r="H638" s="9">
        <v>0.249013094567337</v>
      </c>
      <c r="I638" s="40">
        <v>7</v>
      </c>
      <c r="J638" s="7">
        <v>7</v>
      </c>
      <c r="K638" s="9">
        <v>0.940949700976912</v>
      </c>
      <c r="L638" s="39">
        <v>0</v>
      </c>
      <c r="M638" s="47">
        <v>0</v>
      </c>
      <c r="N638" s="17">
        <v>3.8197337436164901E-2</v>
      </c>
      <c r="O638" s="7">
        <f>Q638/P638/N638</f>
        <v>35.326276690591058</v>
      </c>
      <c r="P638" s="7">
        <v>2.7614752195436996</v>
      </c>
      <c r="Q638" s="33">
        <v>3.7262510192436915</v>
      </c>
      <c r="R638" s="38" t="s">
        <v>1676</v>
      </c>
      <c r="S638" s="33" t="s">
        <v>1676</v>
      </c>
      <c r="T638" s="45" t="s">
        <v>1676</v>
      </c>
      <c r="U638" s="55">
        <f>RANK(Q638,$Q$5:$Q$3209,0)</f>
        <v>634</v>
      </c>
      <c r="V638" s="55">
        <f>RANK(W638,$W$5:$W$3209,0)</f>
        <v>663</v>
      </c>
      <c r="W638" s="55">
        <f>N638*O638</f>
        <v>1.3493697111138334</v>
      </c>
      <c r="X638" s="1">
        <f t="shared" si="9"/>
        <v>904.20644382693126</v>
      </c>
    </row>
    <row r="639" spans="3:24" x14ac:dyDescent="0.25">
      <c r="C639" s="19" t="s">
        <v>2298</v>
      </c>
      <c r="D639" s="6" t="s">
        <v>589</v>
      </c>
      <c r="E639" s="6" t="s">
        <v>131</v>
      </c>
      <c r="F639" s="48">
        <v>6.3928483709544803</v>
      </c>
      <c r="G639" s="8">
        <v>56.851294615495398</v>
      </c>
      <c r="H639" s="9">
        <v>0.87475831062895004</v>
      </c>
      <c r="I639" s="40">
        <v>1</v>
      </c>
      <c r="J639" s="7">
        <v>9</v>
      </c>
      <c r="K639" s="9">
        <v>0.40246141772382099</v>
      </c>
      <c r="L639" s="39">
        <v>0</v>
      </c>
      <c r="M639" s="47">
        <v>0</v>
      </c>
      <c r="N639" s="17">
        <v>4.0163928762989701E-2</v>
      </c>
      <c r="O639" s="7">
        <f>Q639/P639/N639</f>
        <v>35.326276690591058</v>
      </c>
      <c r="P639" s="7">
        <v>2.6035109805267727</v>
      </c>
      <c r="Q639" s="33">
        <v>3.6939708840475136</v>
      </c>
      <c r="R639" s="38" t="s">
        <v>1676</v>
      </c>
      <c r="S639" s="33" t="s">
        <v>1676</v>
      </c>
      <c r="T639" s="45" t="s">
        <v>1676</v>
      </c>
      <c r="U639" s="55">
        <f>RANK(Q639,$Q$5:$Q$3209,0)</f>
        <v>635</v>
      </c>
      <c r="V639" s="55">
        <f>RANK(W639,$W$5:$W$3209,0)</f>
        <v>658</v>
      </c>
      <c r="W639" s="55">
        <f>N639*O639</f>
        <v>1.4188420604625629</v>
      </c>
      <c r="X639" s="1">
        <f t="shared" si="9"/>
        <v>900.48019280768756</v>
      </c>
    </row>
    <row r="640" spans="3:24" x14ac:dyDescent="0.25">
      <c r="C640" s="19" t="s">
        <v>2299</v>
      </c>
      <c r="D640" s="6" t="s">
        <v>20</v>
      </c>
      <c r="E640" s="6" t="s">
        <v>22</v>
      </c>
      <c r="F640" s="48">
        <v>0.25208214760266301</v>
      </c>
      <c r="G640" s="8">
        <v>83.2521854925551</v>
      </c>
      <c r="H640" s="9">
        <v>1</v>
      </c>
      <c r="I640" s="40">
        <v>0</v>
      </c>
      <c r="J640" s="7">
        <v>0</v>
      </c>
      <c r="K640" s="9">
        <v>8.0525555063396898E-2</v>
      </c>
      <c r="L640" s="39">
        <v>0.206460114385844</v>
      </c>
      <c r="M640" s="47">
        <v>0</v>
      </c>
      <c r="N640" s="17">
        <v>2.6277031913572502E-2</v>
      </c>
      <c r="O640" s="7">
        <f>Q640/P640/N640</f>
        <v>35.326276690591058</v>
      </c>
      <c r="P640" s="7">
        <v>3.9671447851209285</v>
      </c>
      <c r="Q640" s="33">
        <v>3.6825802994866317</v>
      </c>
      <c r="R640" s="38" t="s">
        <v>1676</v>
      </c>
      <c r="S640" s="33" t="s">
        <v>1676</v>
      </c>
      <c r="T640" s="45" t="s">
        <v>1675</v>
      </c>
      <c r="U640" s="55">
        <f>RANK(Q640,$Q$5:$Q$3209,0)</f>
        <v>636</v>
      </c>
      <c r="V640" s="55">
        <f>RANK(W640,$W$5:$W$3209,0)</f>
        <v>732</v>
      </c>
      <c r="W640" s="55">
        <f>N640*O640</f>
        <v>0.92826969998635367</v>
      </c>
      <c r="X640" s="1">
        <f t="shared" si="9"/>
        <v>896.78622192364003</v>
      </c>
    </row>
    <row r="641" spans="3:24" x14ac:dyDescent="0.25">
      <c r="C641" s="19" t="s">
        <v>2300</v>
      </c>
      <c r="D641" s="6" t="s">
        <v>1072</v>
      </c>
      <c r="E641" s="6" t="s">
        <v>39</v>
      </c>
      <c r="F641" s="48">
        <v>45.661359016766298</v>
      </c>
      <c r="G641" s="8">
        <v>47.352907959069398</v>
      </c>
      <c r="H641" s="9">
        <v>0.99789888584060005</v>
      </c>
      <c r="I641" s="40">
        <v>2</v>
      </c>
      <c r="J641" s="7">
        <v>10</v>
      </c>
      <c r="K641" s="9">
        <v>0.92934642108751797</v>
      </c>
      <c r="L641" s="39">
        <v>0</v>
      </c>
      <c r="M641" s="47">
        <v>0</v>
      </c>
      <c r="N641" s="17">
        <v>0.10209225933174899</v>
      </c>
      <c r="O641" s="7">
        <f>Q641/P641/N641</f>
        <v>26.553376868630977</v>
      </c>
      <c r="P641" s="7">
        <v>1.3518859299164989</v>
      </c>
      <c r="Q641" s="33">
        <v>3.6648197770408055</v>
      </c>
      <c r="R641" s="41" t="s">
        <v>1675</v>
      </c>
      <c r="S641" s="33" t="s">
        <v>1675</v>
      </c>
      <c r="T641" s="45" t="s">
        <v>1677</v>
      </c>
      <c r="U641" s="55">
        <f>RANK(Q641,$Q$5:$Q$3209,0)</f>
        <v>637</v>
      </c>
      <c r="V641" s="55">
        <f>RANK(W641,$W$5:$W$3209,0)</f>
        <v>551</v>
      </c>
      <c r="W641" s="55">
        <f>N641*O641</f>
        <v>2.7108942374059386</v>
      </c>
      <c r="X641" s="1">
        <f t="shared" si="9"/>
        <v>893.1036416241534</v>
      </c>
    </row>
    <row r="642" spans="3:24" x14ac:dyDescent="0.25">
      <c r="C642" s="19" t="s">
        <v>2301</v>
      </c>
      <c r="D642" s="6" t="s">
        <v>866</v>
      </c>
      <c r="E642" s="6" t="s">
        <v>16</v>
      </c>
      <c r="F642" s="48">
        <v>32.9312103476041</v>
      </c>
      <c r="G642" s="8">
        <v>34.321483080625498</v>
      </c>
      <c r="H642" s="9">
        <v>0.79459601187704498</v>
      </c>
      <c r="I642" s="40">
        <v>1</v>
      </c>
      <c r="J642" s="7">
        <v>9</v>
      </c>
      <c r="K642" s="9">
        <v>0.986717861661075</v>
      </c>
      <c r="L642" s="39">
        <v>0</v>
      </c>
      <c r="M642" s="47">
        <v>0</v>
      </c>
      <c r="N642" s="17">
        <v>8.2577098252054601E-2</v>
      </c>
      <c r="O642" s="7">
        <f>Q642/P642/N642</f>
        <v>19.997911461310199</v>
      </c>
      <c r="P642" s="7">
        <v>2.2150766074113237</v>
      </c>
      <c r="Q642" s="33">
        <v>3.6579099487044515</v>
      </c>
      <c r="R642" s="38" t="s">
        <v>1675</v>
      </c>
      <c r="S642" s="33" t="s">
        <v>1675</v>
      </c>
      <c r="T642" s="45" t="s">
        <v>1677</v>
      </c>
      <c r="U642" s="55">
        <f>RANK(Q642,$Q$5:$Q$3209,0)</f>
        <v>638</v>
      </c>
      <c r="V642" s="55">
        <f>RANK(W642,$W$5:$W$3209,0)</f>
        <v>636</v>
      </c>
      <c r="W642" s="55">
        <f>N642*O642</f>
        <v>1.6513694995765011</v>
      </c>
      <c r="X642" s="1">
        <f t="shared" si="9"/>
        <v>889.43882184711254</v>
      </c>
    </row>
    <row r="643" spans="3:24" x14ac:dyDescent="0.25">
      <c r="C643" s="19" t="s">
        <v>2302</v>
      </c>
      <c r="D643" s="6" t="s">
        <v>17</v>
      </c>
      <c r="E643" s="6" t="s">
        <v>19</v>
      </c>
      <c r="F643" s="48">
        <v>1.81866003803609</v>
      </c>
      <c r="G643" s="8">
        <v>34.629726562311902</v>
      </c>
      <c r="H643" s="9">
        <v>0.52034890122328803</v>
      </c>
      <c r="I643" s="40">
        <v>0</v>
      </c>
      <c r="J643" s="7">
        <v>3</v>
      </c>
      <c r="K643" s="9">
        <v>1</v>
      </c>
      <c r="L643" s="39">
        <v>1</v>
      </c>
      <c r="M643" s="47">
        <v>0</v>
      </c>
      <c r="N643" s="17">
        <v>0.112709030503404</v>
      </c>
      <c r="O643" s="7">
        <f>Q643/P643/N643</f>
        <v>11.218349420457526</v>
      </c>
      <c r="P643" s="7">
        <v>2.8386977107785474</v>
      </c>
      <c r="Q643" s="33">
        <v>3.5892757485740638</v>
      </c>
      <c r="R643" s="41" t="s">
        <v>1675</v>
      </c>
      <c r="S643" s="33" t="s">
        <v>1675</v>
      </c>
      <c r="T643" s="45" t="s">
        <v>1676</v>
      </c>
      <c r="U643" s="55">
        <f>RANK(Q643,$Q$5:$Q$3209,0)</f>
        <v>639</v>
      </c>
      <c r="V643" s="55">
        <f>RANK(W643,$W$5:$W$3209,0)</f>
        <v>673</v>
      </c>
      <c r="W643" s="55">
        <f>N643*O643</f>
        <v>1.264409287028192</v>
      </c>
      <c r="X643" s="1">
        <f t="shared" si="9"/>
        <v>885.78091189840814</v>
      </c>
    </row>
    <row r="644" spans="3:24" x14ac:dyDescent="0.25">
      <c r="C644" s="19" t="s">
        <v>2303</v>
      </c>
      <c r="D644" s="6" t="s">
        <v>291</v>
      </c>
      <c r="E644" s="6" t="s">
        <v>131</v>
      </c>
      <c r="F644" s="48">
        <v>7.5278525610217804</v>
      </c>
      <c r="G644" s="8">
        <v>94.875999515219405</v>
      </c>
      <c r="H644" s="9">
        <v>1</v>
      </c>
      <c r="I644" s="40">
        <v>3</v>
      </c>
      <c r="J644" s="7">
        <v>6</v>
      </c>
      <c r="K644" s="9">
        <v>0.74546338165889303</v>
      </c>
      <c r="L644" s="39">
        <v>0</v>
      </c>
      <c r="M644" s="47">
        <v>0</v>
      </c>
      <c r="N644" s="17">
        <v>5.1967505597690998E-2</v>
      </c>
      <c r="O644" s="7">
        <f>Q644/P644/N644</f>
        <v>85.451113995755804</v>
      </c>
      <c r="P644" s="7">
        <v>0.80668014407685906</v>
      </c>
      <c r="Q644" s="33">
        <v>3.5822093864380573</v>
      </c>
      <c r="R644" s="38" t="s">
        <v>1676</v>
      </c>
      <c r="S644" s="33" t="s">
        <v>1676</v>
      </c>
      <c r="T644" s="45" t="s">
        <v>1677</v>
      </c>
      <c r="U644" s="55">
        <f>RANK(Q644,$Q$5:$Q$3209,0)</f>
        <v>640</v>
      </c>
      <c r="V644" s="55">
        <f>RANK(W644,$W$5:$W$3209,0)</f>
        <v>459</v>
      </c>
      <c r="W644" s="55">
        <f>N644*O644</f>
        <v>4.440681244903371</v>
      </c>
      <c r="X644" s="1">
        <f t="shared" si="9"/>
        <v>882.19163614983404</v>
      </c>
    </row>
    <row r="645" spans="3:24" x14ac:dyDescent="0.25">
      <c r="C645" s="19" t="s">
        <v>2304</v>
      </c>
      <c r="D645" s="6" t="s">
        <v>1134</v>
      </c>
      <c r="E645" s="6" t="s">
        <v>39</v>
      </c>
      <c r="F645" s="48">
        <v>14.9653060631254</v>
      </c>
      <c r="G645" s="8">
        <v>23.787158427863499</v>
      </c>
      <c r="H645" s="9">
        <v>0.88613189129518499</v>
      </c>
      <c r="I645" s="40">
        <v>1</v>
      </c>
      <c r="J645" s="7">
        <v>3</v>
      </c>
      <c r="K645" s="9">
        <v>0.88998765117900203</v>
      </c>
      <c r="L645" s="39">
        <v>0</v>
      </c>
      <c r="M645" s="47">
        <v>0</v>
      </c>
      <c r="N645" s="17">
        <v>3.5740372093190698E-2</v>
      </c>
      <c r="O645" s="7">
        <f>Q645/P645/N645</f>
        <v>35.326276690591058</v>
      </c>
      <c r="P645" s="7">
        <v>2.8369988618827269</v>
      </c>
      <c r="Q645" s="33">
        <v>3.5819217772136485</v>
      </c>
      <c r="R645" s="38" t="s">
        <v>1676</v>
      </c>
      <c r="S645" s="33" t="s">
        <v>1676</v>
      </c>
      <c r="T645" s="45" t="s">
        <v>1676</v>
      </c>
      <c r="U645" s="55">
        <f>RANK(Q645,$Q$5:$Q$3209,0)</f>
        <v>641</v>
      </c>
      <c r="V645" s="55">
        <f>RANK(W645,$W$5:$W$3209,0)</f>
        <v>674</v>
      </c>
      <c r="W645" s="55">
        <f>N645*O645</f>
        <v>1.2625742735887338</v>
      </c>
      <c r="X645" s="1">
        <f t="shared" si="9"/>
        <v>878.60942676339596</v>
      </c>
    </row>
    <row r="646" spans="3:24" x14ac:dyDescent="0.25">
      <c r="C646" s="19" t="s">
        <v>2305</v>
      </c>
      <c r="D646" s="6" t="s">
        <v>755</v>
      </c>
      <c r="E646" s="6" t="s">
        <v>204</v>
      </c>
      <c r="F646" s="48">
        <v>22.550204804846299</v>
      </c>
      <c r="G646" s="8">
        <v>49.731827970677799</v>
      </c>
      <c r="H646" s="9">
        <v>0.87955705133526896</v>
      </c>
      <c r="I646" s="40">
        <v>0</v>
      </c>
      <c r="J646" s="7">
        <v>9</v>
      </c>
      <c r="K646" s="9">
        <v>0.33691768158405799</v>
      </c>
      <c r="L646" s="39">
        <v>0</v>
      </c>
      <c r="M646" s="47">
        <v>0</v>
      </c>
      <c r="N646" s="17">
        <v>3.1339603243495003E-2</v>
      </c>
      <c r="O646" s="7">
        <f>Q646/P646/N646</f>
        <v>47.636719618242658</v>
      </c>
      <c r="P646" s="7">
        <v>2.3941177289234701</v>
      </c>
      <c r="Q646" s="33">
        <v>3.5742164064025448</v>
      </c>
      <c r="R646" s="38" t="s">
        <v>1676</v>
      </c>
      <c r="S646" s="33" t="s">
        <v>1676</v>
      </c>
      <c r="T646" s="45" t="s">
        <v>1676</v>
      </c>
      <c r="U646" s="55">
        <f>RANK(Q646,$Q$5:$Q$3209,0)</f>
        <v>642</v>
      </c>
      <c r="V646" s="55">
        <f>RANK(W646,$W$5:$W$3209,0)</f>
        <v>648</v>
      </c>
      <c r="W646" s="55">
        <f>N646*O646</f>
        <v>1.4929158926573396</v>
      </c>
      <c r="X646" s="1">
        <f t="shared" si="9"/>
        <v>875.02750498618229</v>
      </c>
    </row>
    <row r="647" spans="3:24" x14ac:dyDescent="0.25">
      <c r="C647" s="19" t="s">
        <v>2306</v>
      </c>
      <c r="D647" s="6" t="s">
        <v>291</v>
      </c>
      <c r="E647" s="6" t="s">
        <v>131</v>
      </c>
      <c r="F647" s="48">
        <v>6.5416272779050901</v>
      </c>
      <c r="G647" s="8">
        <v>93.874773141394996</v>
      </c>
      <c r="H647" s="9">
        <v>0.99883031267391698</v>
      </c>
      <c r="I647" s="40">
        <v>6</v>
      </c>
      <c r="J647" s="7">
        <v>2</v>
      </c>
      <c r="K647" s="9">
        <v>1</v>
      </c>
      <c r="L647" s="39">
        <v>0</v>
      </c>
      <c r="M647" s="47">
        <v>0</v>
      </c>
      <c r="N647" s="17">
        <v>7.1282043810352302E-2</v>
      </c>
      <c r="O647" s="7">
        <f>Q647/P647/N647</f>
        <v>65.391231023531006</v>
      </c>
      <c r="P647" s="7">
        <v>0.75814435734850394</v>
      </c>
      <c r="Q647" s="33">
        <v>3.5338780921770452</v>
      </c>
      <c r="R647" s="38" t="s">
        <v>1675</v>
      </c>
      <c r="S647" s="33" t="s">
        <v>1675</v>
      </c>
      <c r="T647" s="45" t="s">
        <v>1677</v>
      </c>
      <c r="U647" s="55">
        <f>RANK(Q647,$Q$5:$Q$3209,0)</f>
        <v>643</v>
      </c>
      <c r="V647" s="55">
        <f>RANK(W647,$W$5:$W$3209,0)</f>
        <v>448</v>
      </c>
      <c r="W647" s="55">
        <f>N647*O647</f>
        <v>4.6612205946322058</v>
      </c>
      <c r="X647" s="1">
        <f t="shared" si="9"/>
        <v>871.45328857977972</v>
      </c>
    </row>
    <row r="648" spans="3:24" x14ac:dyDescent="0.25">
      <c r="C648" s="19" t="s">
        <v>2307</v>
      </c>
      <c r="D648" s="6" t="s">
        <v>461</v>
      </c>
      <c r="E648" s="6" t="s">
        <v>131</v>
      </c>
      <c r="F648" s="48">
        <v>9.101332686336681</v>
      </c>
      <c r="G648" s="8">
        <v>91.882830199345506</v>
      </c>
      <c r="H648" s="9">
        <v>0.93464859095351505</v>
      </c>
      <c r="I648" s="40">
        <v>1</v>
      </c>
      <c r="J648" s="7">
        <v>2</v>
      </c>
      <c r="K648" s="9">
        <v>1</v>
      </c>
      <c r="L648" s="39">
        <v>0.32769000037302198</v>
      </c>
      <c r="M648" s="47">
        <v>1</v>
      </c>
      <c r="N648" s="17">
        <v>9.1162086202892997E-2</v>
      </c>
      <c r="O648" s="7">
        <f>Q648/P648/N648</f>
        <v>26.553376868630981</v>
      </c>
      <c r="P648" s="7">
        <v>1.4538102086388915</v>
      </c>
      <c r="Q648" s="33">
        <v>3.5191820093947372</v>
      </c>
      <c r="R648" s="41" t="s">
        <v>1675</v>
      </c>
      <c r="S648" s="33" t="s">
        <v>1675</v>
      </c>
      <c r="T648" s="45" t="s">
        <v>1677</v>
      </c>
      <c r="U648" s="55">
        <f>RANK(Q648,$Q$5:$Q$3209,0)</f>
        <v>644</v>
      </c>
      <c r="V648" s="55">
        <f>RANK(W648,$W$5:$W$3209,0)</f>
        <v>568</v>
      </c>
      <c r="W648" s="55">
        <f>N648*O648</f>
        <v>2.4206612310760423</v>
      </c>
      <c r="X648" s="1">
        <f t="shared" ref="X648:X711" si="10">X647-Q647</f>
        <v>867.9194104876027</v>
      </c>
    </row>
    <row r="649" spans="3:24" x14ac:dyDescent="0.25">
      <c r="C649" s="19" t="s">
        <v>200</v>
      </c>
      <c r="D649" s="6" t="s">
        <v>200</v>
      </c>
      <c r="E649" s="6" t="s">
        <v>27</v>
      </c>
      <c r="F649" s="48">
        <v>1.4510909567312999E-2</v>
      </c>
      <c r="G649" s="8">
        <v>10</v>
      </c>
      <c r="H649" s="9">
        <v>1</v>
      </c>
      <c r="I649" s="40">
        <v>0</v>
      </c>
      <c r="J649" s="7">
        <v>0</v>
      </c>
      <c r="K649" s="9">
        <v>1</v>
      </c>
      <c r="L649" s="39">
        <v>1</v>
      </c>
      <c r="M649" s="47">
        <v>0</v>
      </c>
      <c r="N649" s="17">
        <v>0.130222282878421</v>
      </c>
      <c r="O649" s="7">
        <f>Q649/P649/N649</f>
        <v>11.218349420457526</v>
      </c>
      <c r="P649" s="7">
        <v>2.3874602756738694</v>
      </c>
      <c r="Q649" s="33">
        <v>3.4877907511510697</v>
      </c>
      <c r="R649" s="41" t="s">
        <v>1675</v>
      </c>
      <c r="S649" s="33" t="s">
        <v>1675</v>
      </c>
      <c r="T649" s="45" t="s">
        <v>1676</v>
      </c>
      <c r="U649" s="55">
        <f>RANK(Q649,$Q$5:$Q$3209,0)</f>
        <v>645</v>
      </c>
      <c r="V649" s="55">
        <f>RANK(W649,$W$5:$W$3209,0)</f>
        <v>651</v>
      </c>
      <c r="W649" s="55">
        <f>N649*O649</f>
        <v>1.4608790716597904</v>
      </c>
      <c r="X649" s="1">
        <f t="shared" si="10"/>
        <v>864.40022847820796</v>
      </c>
    </row>
    <row r="650" spans="3:24" x14ac:dyDescent="0.25">
      <c r="C650" s="19" t="s">
        <v>2308</v>
      </c>
      <c r="D650" s="6" t="s">
        <v>866</v>
      </c>
      <c r="E650" s="6" t="s">
        <v>16</v>
      </c>
      <c r="F650" s="48">
        <v>12.956180085191001</v>
      </c>
      <c r="G650" s="8">
        <v>34.601857058879503</v>
      </c>
      <c r="H650" s="9">
        <v>0.54649733734522798</v>
      </c>
      <c r="I650" s="40">
        <v>2</v>
      </c>
      <c r="J650" s="7">
        <v>5</v>
      </c>
      <c r="K650" s="9">
        <v>1</v>
      </c>
      <c r="L650" s="39">
        <v>0</v>
      </c>
      <c r="M650" s="47">
        <v>0</v>
      </c>
      <c r="N650" s="17">
        <v>3.0193109764414399E-2</v>
      </c>
      <c r="O650" s="7">
        <f>Q650/P650/N650</f>
        <v>47.636719618242658</v>
      </c>
      <c r="P650" s="7">
        <v>2.4076854687975624</v>
      </c>
      <c r="Q650" s="33">
        <v>3.4629757053845873</v>
      </c>
      <c r="R650" s="38" t="s">
        <v>1676</v>
      </c>
      <c r="S650" s="33" t="s">
        <v>1676</v>
      </c>
      <c r="T650" s="45" t="s">
        <v>1676</v>
      </c>
      <c r="U650" s="55">
        <f>RANK(Q650,$Q$5:$Q$3209,0)</f>
        <v>646</v>
      </c>
      <c r="V650" s="55">
        <f>RANK(W650,$W$5:$W$3209,0)</f>
        <v>654</v>
      </c>
      <c r="W650" s="55">
        <f>N650*O650</f>
        <v>1.4383007042502334</v>
      </c>
      <c r="X650" s="1">
        <f t="shared" si="10"/>
        <v>860.91243772705684</v>
      </c>
    </row>
    <row r="651" spans="3:24" x14ac:dyDescent="0.25">
      <c r="C651" s="19" t="s">
        <v>2309</v>
      </c>
      <c r="D651" s="6" t="s">
        <v>315</v>
      </c>
      <c r="E651" s="6" t="s">
        <v>19</v>
      </c>
      <c r="F651" s="48">
        <v>0.65238782853045296</v>
      </c>
      <c r="G651" s="8">
        <v>10</v>
      </c>
      <c r="H651" s="9">
        <v>0.62566491824340098</v>
      </c>
      <c r="I651" s="40">
        <v>2</v>
      </c>
      <c r="J651" s="7">
        <v>0</v>
      </c>
      <c r="K651" s="9">
        <v>4.9474058069704702E-2</v>
      </c>
      <c r="L651" s="39">
        <v>1</v>
      </c>
      <c r="M651" s="47">
        <v>0</v>
      </c>
      <c r="N651" s="17">
        <v>5.3815810441054698E-2</v>
      </c>
      <c r="O651" s="7">
        <f>Q651/P651/N651</f>
        <v>26.553376868630977</v>
      </c>
      <c r="P651" s="7">
        <v>2.4230750012331068</v>
      </c>
      <c r="Q651" s="33">
        <v>3.4625535712524633</v>
      </c>
      <c r="R651" s="38" t="s">
        <v>1676</v>
      </c>
      <c r="S651" s="33" t="s">
        <v>1676</v>
      </c>
      <c r="T651" s="45" t="s">
        <v>1676</v>
      </c>
      <c r="U651" s="55">
        <f>RANK(Q651,$Q$5:$Q$3209,0)</f>
        <v>647</v>
      </c>
      <c r="V651" s="55">
        <f>RANK(W651,$W$5:$W$3209,0)</f>
        <v>656</v>
      </c>
      <c r="W651" s="55">
        <f>N651*O651</f>
        <v>1.4289914961321313</v>
      </c>
      <c r="X651" s="1">
        <f t="shared" si="10"/>
        <v>857.44946202167228</v>
      </c>
    </row>
    <row r="652" spans="3:24" x14ac:dyDescent="0.25">
      <c r="C652" s="19" t="s">
        <v>2310</v>
      </c>
      <c r="D652" s="6" t="s">
        <v>1488</v>
      </c>
      <c r="E652" s="6" t="s">
        <v>863</v>
      </c>
      <c r="F652" s="48">
        <v>26.3140118482976</v>
      </c>
      <c r="G652" s="8">
        <v>18.500064805861602</v>
      </c>
      <c r="H652" s="9">
        <v>0.91831583598410604</v>
      </c>
      <c r="I652" s="40">
        <v>0</v>
      </c>
      <c r="J652" s="7">
        <v>4</v>
      </c>
      <c r="K652" s="9">
        <v>1</v>
      </c>
      <c r="L652" s="39">
        <v>0</v>
      </c>
      <c r="M652" s="47">
        <v>0</v>
      </c>
      <c r="N652" s="17">
        <v>3.9669687453237498E-2</v>
      </c>
      <c r="O652" s="7">
        <f>Q652/P652/N652</f>
        <v>35.326276690591058</v>
      </c>
      <c r="P652" s="7">
        <v>2.4699843316060734</v>
      </c>
      <c r="Q652" s="33">
        <v>3.4613924599389878</v>
      </c>
      <c r="R652" s="38" t="s">
        <v>1676</v>
      </c>
      <c r="S652" s="33" t="s">
        <v>1676</v>
      </c>
      <c r="T652" s="45" t="s">
        <v>1676</v>
      </c>
      <c r="U652" s="55">
        <f>RANK(Q652,$Q$5:$Q$3209,0)</f>
        <v>648</v>
      </c>
      <c r="V652" s="55">
        <f>RANK(W652,$W$5:$W$3209,0)</f>
        <v>661</v>
      </c>
      <c r="W652" s="55">
        <f>N652*O652</f>
        <v>1.4013823552023363</v>
      </c>
      <c r="X652" s="1">
        <f t="shared" si="10"/>
        <v>853.98690845041983</v>
      </c>
    </row>
    <row r="653" spans="3:24" x14ac:dyDescent="0.25">
      <c r="C653" s="19" t="s">
        <v>2311</v>
      </c>
      <c r="D653" s="6" t="s">
        <v>469</v>
      </c>
      <c r="E653" s="6" t="s">
        <v>90</v>
      </c>
      <c r="F653" s="48">
        <v>7.7484081436219903</v>
      </c>
      <c r="G653" s="8">
        <v>59.310051369887503</v>
      </c>
      <c r="H653" s="9">
        <v>0.42506789271960699</v>
      </c>
      <c r="I653" s="40">
        <v>0</v>
      </c>
      <c r="J653" s="7">
        <v>0</v>
      </c>
      <c r="K653" s="9">
        <v>1</v>
      </c>
      <c r="L653" s="39">
        <v>0</v>
      </c>
      <c r="M653" s="47">
        <v>0</v>
      </c>
      <c r="N653" s="17">
        <v>3.6794414177744601E-2</v>
      </c>
      <c r="O653" s="7">
        <f>Q653/P653/N653</f>
        <v>47.636719618242658</v>
      </c>
      <c r="P653" s="7">
        <v>1.9729550149313082</v>
      </c>
      <c r="Q653" s="33">
        <v>3.4581268749669016</v>
      </c>
      <c r="R653" s="38" t="s">
        <v>1676</v>
      </c>
      <c r="S653" s="33" t="s">
        <v>1676</v>
      </c>
      <c r="T653" s="45" t="s">
        <v>1677</v>
      </c>
      <c r="U653" s="55">
        <f>RANK(Q653,$Q$5:$Q$3209,0)</f>
        <v>649</v>
      </c>
      <c r="V653" s="55">
        <f>RANK(W653,$W$5:$W$3209,0)</f>
        <v>626</v>
      </c>
      <c r="W653" s="55">
        <f>N653*O653</f>
        <v>1.7527651917027121</v>
      </c>
      <c r="X653" s="1">
        <f t="shared" si="10"/>
        <v>850.52551599048081</v>
      </c>
    </row>
    <row r="654" spans="3:24" x14ac:dyDescent="0.25">
      <c r="C654" s="19" t="s">
        <v>2312</v>
      </c>
      <c r="D654" s="6" t="s">
        <v>1138</v>
      </c>
      <c r="E654" s="6" t="s">
        <v>16</v>
      </c>
      <c r="F654" s="48">
        <v>10.352177982463211</v>
      </c>
      <c r="G654" s="8">
        <v>19.540261329706599</v>
      </c>
      <c r="H654" s="9">
        <v>0.73752998419405003</v>
      </c>
      <c r="I654" s="40">
        <v>1</v>
      </c>
      <c r="J654" s="7">
        <v>8</v>
      </c>
      <c r="K654" s="9">
        <v>0.922651258556489</v>
      </c>
      <c r="L654" s="39">
        <v>0.38688439989615703</v>
      </c>
      <c r="M654" s="47">
        <v>1</v>
      </c>
      <c r="N654" s="17">
        <v>4.9935226767494102E-2</v>
      </c>
      <c r="O654" s="7">
        <f>Q654/P654/N654</f>
        <v>19.997911461310196</v>
      </c>
      <c r="P654" s="7">
        <v>3.4348630044564747</v>
      </c>
      <c r="Q654" s="33">
        <v>3.4300550333153379</v>
      </c>
      <c r="R654" s="38" t="s">
        <v>1676</v>
      </c>
      <c r="S654" s="33" t="s">
        <v>1676</v>
      </c>
      <c r="T654" s="45" t="s">
        <v>1675</v>
      </c>
      <c r="U654" s="55">
        <f>RANK(Q654,$Q$5:$Q$3209,0)</f>
        <v>650</v>
      </c>
      <c r="V654" s="55">
        <f>RANK(W654,$W$5:$W$3209,0)</f>
        <v>721</v>
      </c>
      <c r="W654" s="55">
        <f>N654*O654</f>
        <v>0.99860024369679401</v>
      </c>
      <c r="X654" s="1">
        <f t="shared" si="10"/>
        <v>847.06738911551395</v>
      </c>
    </row>
    <row r="655" spans="3:24" x14ac:dyDescent="0.25">
      <c r="C655" s="19" t="s">
        <v>2313</v>
      </c>
      <c r="D655" s="6" t="s">
        <v>463</v>
      </c>
      <c r="E655" s="6" t="s">
        <v>39</v>
      </c>
      <c r="F655" s="48">
        <v>2.0835171764361302</v>
      </c>
      <c r="G655" s="8">
        <v>75.959056509350106</v>
      </c>
      <c r="H655" s="9">
        <v>0.98872671811903701</v>
      </c>
      <c r="I655" s="40">
        <v>1</v>
      </c>
      <c r="J655" s="7">
        <v>0</v>
      </c>
      <c r="K655" s="9">
        <v>0.93645865296741804</v>
      </c>
      <c r="L655" s="39">
        <v>0</v>
      </c>
      <c r="M655" s="47">
        <v>0</v>
      </c>
      <c r="N655" s="17">
        <v>4.1605072372757297E-2</v>
      </c>
      <c r="O655" s="7">
        <f>Q655/P655/N655</f>
        <v>26.553376868630977</v>
      </c>
      <c r="P655" s="7">
        <v>3.0557753405032844</v>
      </c>
      <c r="Q655" s="33">
        <v>3.375883594657993</v>
      </c>
      <c r="R655" s="38" t="s">
        <v>1676</v>
      </c>
      <c r="S655" s="33" t="s">
        <v>1676</v>
      </c>
      <c r="T655" s="45" t="s">
        <v>1676</v>
      </c>
      <c r="U655" s="55">
        <f>RANK(Q655,$Q$5:$Q$3209,0)</f>
        <v>651</v>
      </c>
      <c r="V655" s="55">
        <f>RANK(W655,$W$5:$W$3209,0)</f>
        <v>699</v>
      </c>
      <c r="W655" s="55">
        <f>N655*O655</f>
        <v>1.1047551663604913</v>
      </c>
      <c r="X655" s="1">
        <f t="shared" si="10"/>
        <v>843.63733408219866</v>
      </c>
    </row>
    <row r="656" spans="3:24" x14ac:dyDescent="0.25">
      <c r="C656" s="19" t="s">
        <v>2314</v>
      </c>
      <c r="D656" s="6" t="s">
        <v>940</v>
      </c>
      <c r="E656" s="6" t="s">
        <v>126</v>
      </c>
      <c r="F656" s="48">
        <v>18.786236679973999</v>
      </c>
      <c r="G656" s="8">
        <v>47.601147109929798</v>
      </c>
      <c r="H656" s="9">
        <v>0.68253830586553499</v>
      </c>
      <c r="I656" s="40">
        <v>0</v>
      </c>
      <c r="J656" s="7">
        <v>10</v>
      </c>
      <c r="K656" s="9">
        <v>0.93490494230964505</v>
      </c>
      <c r="L656" s="39">
        <v>0</v>
      </c>
      <c r="M656" s="47">
        <v>0</v>
      </c>
      <c r="N656" s="17">
        <v>4.2229179892791201E-2</v>
      </c>
      <c r="O656" s="7">
        <f>Q656/P656/N656</f>
        <v>35.326276690591058</v>
      </c>
      <c r="P656" s="7">
        <v>2.2608041498310607</v>
      </c>
      <c r="Q656" s="33">
        <v>3.3726669373507905</v>
      </c>
      <c r="R656" s="38" t="s">
        <v>1676</v>
      </c>
      <c r="S656" s="33" t="s">
        <v>1676</v>
      </c>
      <c r="T656" s="45" t="s">
        <v>1676</v>
      </c>
      <c r="U656" s="55">
        <f>RANK(Q656,$Q$5:$Q$3209,0)</f>
        <v>652</v>
      </c>
      <c r="V656" s="55">
        <f>RANK(W656,$W$5:$W$3209,0)</f>
        <v>649</v>
      </c>
      <c r="W656" s="55">
        <f>N656*O656</f>
        <v>1.4917996933094864</v>
      </c>
      <c r="X656" s="1">
        <f t="shared" si="10"/>
        <v>840.26145048754063</v>
      </c>
    </row>
    <row r="657" spans="3:24" x14ac:dyDescent="0.25">
      <c r="C657" s="19" t="s">
        <v>2315</v>
      </c>
      <c r="D657" s="6" t="s">
        <v>1258</v>
      </c>
      <c r="E657" s="6" t="s">
        <v>863</v>
      </c>
      <c r="F657" s="48">
        <v>19.914439295713802</v>
      </c>
      <c r="G657" s="8">
        <v>43.380319310476601</v>
      </c>
      <c r="H657" s="9">
        <v>1</v>
      </c>
      <c r="I657" s="40">
        <v>0</v>
      </c>
      <c r="J657" s="7">
        <v>4</v>
      </c>
      <c r="K657" s="9">
        <v>0.86570750421507003</v>
      </c>
      <c r="L657" s="39">
        <v>0</v>
      </c>
      <c r="M657" s="47">
        <v>0</v>
      </c>
      <c r="N657" s="17">
        <v>6.3987357260973696E-2</v>
      </c>
      <c r="O657" s="7">
        <f>Q657/P657/N657</f>
        <v>35.326276690591058</v>
      </c>
      <c r="P657" s="7">
        <v>1.4869951505025296</v>
      </c>
      <c r="Q657" s="33">
        <v>3.3612560128421372</v>
      </c>
      <c r="R657" s="38" t="s">
        <v>1675</v>
      </c>
      <c r="S657" s="33" t="s">
        <v>1675</v>
      </c>
      <c r="T657" s="45" t="s">
        <v>1677</v>
      </c>
      <c r="U657" s="55">
        <f>RANK(Q657,$Q$5:$Q$3209,0)</f>
        <v>653</v>
      </c>
      <c r="V657" s="55">
        <f>RANK(W657,$W$5:$W$3209,0)</f>
        <v>588</v>
      </c>
      <c r="W657" s="55">
        <f>N657*O657</f>
        <v>2.2604350873008574</v>
      </c>
      <c r="X657" s="1">
        <f t="shared" si="10"/>
        <v>836.88878355018983</v>
      </c>
    </row>
    <row r="658" spans="3:24" x14ac:dyDescent="0.25">
      <c r="C658" s="19" t="s">
        <v>2316</v>
      </c>
      <c r="D658" s="6" t="s">
        <v>2316</v>
      </c>
      <c r="E658" s="6" t="s">
        <v>4813</v>
      </c>
      <c r="F658" s="48">
        <v>0.156759099002173</v>
      </c>
      <c r="G658" s="8">
        <v>70</v>
      </c>
      <c r="H658" s="9">
        <v>1</v>
      </c>
      <c r="I658" s="40">
        <v>0</v>
      </c>
      <c r="J658" s="7">
        <v>0</v>
      </c>
      <c r="K658" s="9">
        <v>1</v>
      </c>
      <c r="L658" s="39">
        <v>0</v>
      </c>
      <c r="M658" s="47">
        <v>0</v>
      </c>
      <c r="N658" s="17">
        <v>4.2368467741651199E-2</v>
      </c>
      <c r="O658" s="7">
        <f>Q658/P658/N658</f>
        <v>47.636719618242658</v>
      </c>
      <c r="P658" s="7">
        <v>1.6633624406358607</v>
      </c>
      <c r="Q658" s="33">
        <v>3.3571557951623201</v>
      </c>
      <c r="R658" s="38" t="s">
        <v>1676</v>
      </c>
      <c r="S658" s="33" t="s">
        <v>1676</v>
      </c>
      <c r="T658" s="45" t="s">
        <v>1677</v>
      </c>
      <c r="U658" s="55">
        <f>RANK(Q658,$Q$5:$Q$3209,0)</f>
        <v>654</v>
      </c>
      <c r="V658" s="55">
        <f>RANK(W658,$W$5:$W$3209,0)</f>
        <v>602</v>
      </c>
      <c r="W658" s="55">
        <f>N658*O658</f>
        <v>2.0182948184635969</v>
      </c>
      <c r="X658" s="1">
        <f t="shared" si="10"/>
        <v>833.52752753734774</v>
      </c>
    </row>
    <row r="659" spans="3:24" x14ac:dyDescent="0.25">
      <c r="C659" s="19" t="s">
        <v>2317</v>
      </c>
      <c r="D659" s="6" t="s">
        <v>755</v>
      </c>
      <c r="E659" s="6" t="s">
        <v>204</v>
      </c>
      <c r="F659" s="48">
        <v>39.726633576291476</v>
      </c>
      <c r="G659" s="8">
        <v>74.961619463450404</v>
      </c>
      <c r="H659" s="9">
        <v>0.83368365515790499</v>
      </c>
      <c r="I659" s="40">
        <v>3</v>
      </c>
      <c r="J659" s="7">
        <v>5</v>
      </c>
      <c r="K659" s="9">
        <v>0.999999999999999</v>
      </c>
      <c r="L659" s="39">
        <v>0.122983035062058</v>
      </c>
      <c r="M659" s="47">
        <v>1</v>
      </c>
      <c r="N659" s="17">
        <v>0.24234130855571501</v>
      </c>
      <c r="O659" s="7">
        <f>Q659/P659/N659</f>
        <v>26.553376868630977</v>
      </c>
      <c r="P659" s="7">
        <v>0.5141320811191975</v>
      </c>
      <c r="Q659" s="33">
        <v>3.3084297091885966</v>
      </c>
      <c r="R659" s="41" t="s">
        <v>1675</v>
      </c>
      <c r="S659" s="33" t="s">
        <v>1675</v>
      </c>
      <c r="T659" s="45" t="s">
        <v>1677</v>
      </c>
      <c r="U659" s="55">
        <f>RANK(Q659,$Q$5:$Q$3209,0)</f>
        <v>655</v>
      </c>
      <c r="V659" s="55">
        <f>RANK(W659,$W$5:$W$3209,0)</f>
        <v>392</v>
      </c>
      <c r="W659" s="55">
        <f>N659*O659</f>
        <v>6.4349800969170854</v>
      </c>
      <c r="X659" s="1">
        <f t="shared" si="10"/>
        <v>830.17037174218547</v>
      </c>
    </row>
    <row r="660" spans="3:24" x14ac:dyDescent="0.25">
      <c r="C660" s="19" t="s">
        <v>2318</v>
      </c>
      <c r="D660" s="6" t="s">
        <v>249</v>
      </c>
      <c r="E660" s="6" t="s">
        <v>12</v>
      </c>
      <c r="F660" s="48">
        <v>9.7765332550920405</v>
      </c>
      <c r="G660" s="8">
        <v>58.239438636336601</v>
      </c>
      <c r="H660" s="9">
        <v>0.48136595072451099</v>
      </c>
      <c r="I660" s="40">
        <v>0</v>
      </c>
      <c r="J660" s="7">
        <v>5</v>
      </c>
      <c r="K660" s="9">
        <v>0.89724409651400405</v>
      </c>
      <c r="L660" s="39">
        <v>0</v>
      </c>
      <c r="M660" s="47">
        <v>0</v>
      </c>
      <c r="N660" s="17">
        <v>7.20261316992169E-2</v>
      </c>
      <c r="O660" s="7">
        <f>Q660/P660/N660</f>
        <v>14.950713546377351</v>
      </c>
      <c r="P660" s="7">
        <v>3.0682813681457977</v>
      </c>
      <c r="Q660" s="33">
        <v>3.3040544379969035</v>
      </c>
      <c r="R660" s="38" t="s">
        <v>1675</v>
      </c>
      <c r="S660" s="33" t="s">
        <v>1675</v>
      </c>
      <c r="T660" s="45" t="s">
        <v>1676</v>
      </c>
      <c r="U660" s="55">
        <f>RANK(Q660,$Q$5:$Q$3209,0)</f>
        <v>656</v>
      </c>
      <c r="V660" s="55">
        <f>RANK(W660,$W$5:$W$3209,0)</f>
        <v>705</v>
      </c>
      <c r="W660" s="55">
        <f>N660*O660</f>
        <v>1.0768420628886413</v>
      </c>
      <c r="X660" s="1">
        <f t="shared" si="10"/>
        <v>826.86194203299692</v>
      </c>
    </row>
    <row r="661" spans="3:24" x14ac:dyDescent="0.25">
      <c r="C661" s="19" t="s">
        <v>2319</v>
      </c>
      <c r="D661" s="6" t="s">
        <v>1010</v>
      </c>
      <c r="E661" s="6" t="s">
        <v>90</v>
      </c>
      <c r="F661" s="48">
        <v>13.006276759123301</v>
      </c>
      <c r="G661" s="8">
        <v>19.4612496528562</v>
      </c>
      <c r="H661" s="9">
        <v>0.87577163376127598</v>
      </c>
      <c r="I661" s="40">
        <v>0</v>
      </c>
      <c r="J661" s="7">
        <v>2</v>
      </c>
      <c r="K661" s="9">
        <v>0.75435676532021201</v>
      </c>
      <c r="L661" s="39">
        <v>0</v>
      </c>
      <c r="M661" s="47">
        <v>0</v>
      </c>
      <c r="N661" s="17">
        <v>2.9216501568760701E-2</v>
      </c>
      <c r="O661" s="7">
        <f>Q661/P661/N661</f>
        <v>35.326276690591058</v>
      </c>
      <c r="P661" s="7">
        <v>3.1950336125836389</v>
      </c>
      <c r="Q661" s="33">
        <v>3.2976268395165036</v>
      </c>
      <c r="R661" s="38" t="s">
        <v>1676</v>
      </c>
      <c r="S661" s="33" t="s">
        <v>1676</v>
      </c>
      <c r="T661" s="45" t="s">
        <v>1675</v>
      </c>
      <c r="U661" s="55">
        <f>RANK(Q661,$Q$5:$Q$3209,0)</f>
        <v>657</v>
      </c>
      <c r="V661" s="55">
        <f>RANK(W661,$W$5:$W$3209,0)</f>
        <v>715</v>
      </c>
      <c r="W661" s="55">
        <f>N661*O661</f>
        <v>1.0321102183491282</v>
      </c>
      <c r="X661" s="1">
        <f t="shared" si="10"/>
        <v>823.55788759500001</v>
      </c>
    </row>
    <row r="662" spans="3:24" x14ac:dyDescent="0.25">
      <c r="C662" s="19" t="s">
        <v>2320</v>
      </c>
      <c r="D662" s="6" t="s">
        <v>285</v>
      </c>
      <c r="E662" s="6" t="s">
        <v>39</v>
      </c>
      <c r="F662" s="48">
        <v>2.8566251519614898</v>
      </c>
      <c r="G662" s="8">
        <v>93.183996372959399</v>
      </c>
      <c r="H662" s="9">
        <v>0.33058132516747302</v>
      </c>
      <c r="I662" s="40">
        <v>0</v>
      </c>
      <c r="J662" s="7">
        <v>0</v>
      </c>
      <c r="K662" s="9">
        <v>0.44017851663184498</v>
      </c>
      <c r="L662" s="39">
        <v>0</v>
      </c>
      <c r="M662" s="47">
        <v>0</v>
      </c>
      <c r="N662" s="17">
        <v>1.67426910044105E-2</v>
      </c>
      <c r="O662" s="7">
        <f>Q662/P662/N662</f>
        <v>85.451113995755804</v>
      </c>
      <c r="P662" s="7">
        <v>2.3024860502076572</v>
      </c>
      <c r="Q662" s="33">
        <v>3.2941244207941116</v>
      </c>
      <c r="R662" s="38" t="s">
        <v>1677</v>
      </c>
      <c r="S662" s="33" t="s">
        <v>1677</v>
      </c>
      <c r="T662" s="45" t="s">
        <v>1676</v>
      </c>
      <c r="U662" s="55">
        <f>RANK(Q662,$Q$5:$Q$3209,0)</f>
        <v>658</v>
      </c>
      <c r="V662" s="55">
        <f>RANK(W662,$W$5:$W$3209,0)</f>
        <v>655</v>
      </c>
      <c r="W662" s="55">
        <f>N662*O662</f>
        <v>1.4306815976135969</v>
      </c>
      <c r="X662" s="1">
        <f t="shared" si="10"/>
        <v>820.2602607554835</v>
      </c>
    </row>
    <row r="663" spans="3:24" x14ac:dyDescent="0.25">
      <c r="C663" s="19" t="s">
        <v>2321</v>
      </c>
      <c r="D663" s="6" t="s">
        <v>279</v>
      </c>
      <c r="E663" s="6" t="s">
        <v>39</v>
      </c>
      <c r="F663" s="48">
        <v>9.1510575479874507</v>
      </c>
      <c r="G663" s="8">
        <v>77.814685407483296</v>
      </c>
      <c r="H663" s="9">
        <v>0.51038769955185004</v>
      </c>
      <c r="I663" s="40">
        <v>2</v>
      </c>
      <c r="J663" s="7">
        <v>2</v>
      </c>
      <c r="K663" s="9">
        <v>0.99568150149220702</v>
      </c>
      <c r="L663" s="39">
        <v>0</v>
      </c>
      <c r="M663" s="47">
        <v>0</v>
      </c>
      <c r="N663" s="17">
        <v>3.6581388278263197E-2</v>
      </c>
      <c r="O663" s="7">
        <f>Q663/P663/N663</f>
        <v>35.326276690591058</v>
      </c>
      <c r="P663" s="7">
        <v>2.5170476563707975</v>
      </c>
      <c r="Q663" s="33">
        <v>3.2527410278355311</v>
      </c>
      <c r="R663" s="38" t="s">
        <v>1676</v>
      </c>
      <c r="S663" s="33" t="s">
        <v>1676</v>
      </c>
      <c r="T663" s="45" t="s">
        <v>1676</v>
      </c>
      <c r="U663" s="55">
        <f>RANK(Q663,$Q$5:$Q$3209,0)</f>
        <v>659</v>
      </c>
      <c r="V663" s="55">
        <f>RANK(W663,$W$5:$W$3209,0)</f>
        <v>667</v>
      </c>
      <c r="W663" s="55">
        <f>N663*O663</f>
        <v>1.2922842440438702</v>
      </c>
      <c r="X663" s="1">
        <f t="shared" si="10"/>
        <v>816.96613633468939</v>
      </c>
    </row>
    <row r="664" spans="3:24" x14ac:dyDescent="0.25">
      <c r="C664" s="19" t="s">
        <v>2322</v>
      </c>
      <c r="D664" s="6" t="s">
        <v>83</v>
      </c>
      <c r="E664" s="6" t="s">
        <v>12</v>
      </c>
      <c r="F664" s="48">
        <v>3.4471626471702002</v>
      </c>
      <c r="G664" s="8">
        <v>66.174866809465001</v>
      </c>
      <c r="H664" s="9">
        <v>0.51307056782518001</v>
      </c>
      <c r="I664" s="40">
        <v>1</v>
      </c>
      <c r="J664" s="7">
        <v>2</v>
      </c>
      <c r="K664" s="9">
        <v>0.269140649278235</v>
      </c>
      <c r="L664" s="39">
        <v>0</v>
      </c>
      <c r="M664" s="47">
        <v>0</v>
      </c>
      <c r="N664" s="17">
        <v>2.4387470388031799E-2</v>
      </c>
      <c r="O664" s="7">
        <f>Q664/P664/N664</f>
        <v>47.636719618242658</v>
      </c>
      <c r="P664" s="7">
        <v>2.7790015341870986</v>
      </c>
      <c r="Q664" s="33">
        <v>3.2284747108586176</v>
      </c>
      <c r="R664" s="38" t="s">
        <v>1676</v>
      </c>
      <c r="S664" s="33" t="s">
        <v>1676</v>
      </c>
      <c r="T664" s="45" t="s">
        <v>1676</v>
      </c>
      <c r="U664" s="55">
        <f>RANK(Q664,$Q$5:$Q$3209,0)</f>
        <v>660</v>
      </c>
      <c r="V664" s="55">
        <f>RANK(W664,$W$5:$W$3209,0)</f>
        <v>689</v>
      </c>
      <c r="W664" s="55">
        <f>N664*O664</f>
        <v>1.1617390890728663</v>
      </c>
      <c r="X664" s="1">
        <f t="shared" si="10"/>
        <v>813.71339530685384</v>
      </c>
    </row>
    <row r="665" spans="3:24" x14ac:dyDescent="0.25">
      <c r="C665" s="19" t="s">
        <v>2323</v>
      </c>
      <c r="D665" s="6" t="s">
        <v>475</v>
      </c>
      <c r="E665" s="6" t="s">
        <v>19</v>
      </c>
      <c r="F665" s="48">
        <v>0.222163842772651</v>
      </c>
      <c r="G665" s="8">
        <v>10</v>
      </c>
      <c r="H665" s="9">
        <v>1</v>
      </c>
      <c r="I665" s="40">
        <v>0</v>
      </c>
      <c r="J665" s="7">
        <v>0</v>
      </c>
      <c r="K665" s="9">
        <v>0.29432977056651899</v>
      </c>
      <c r="L665" s="39">
        <v>1</v>
      </c>
      <c r="M665" s="47">
        <v>0</v>
      </c>
      <c r="N665" s="17">
        <v>6.8741016095818799E-2</v>
      </c>
      <c r="O665" s="7">
        <f>Q665/P665/N665</f>
        <v>11.218349420457526</v>
      </c>
      <c r="P665" s="7">
        <v>4.1816794752082282</v>
      </c>
      <c r="Q665" s="33">
        <v>3.2247470305163604</v>
      </c>
      <c r="R665" s="38" t="s">
        <v>1675</v>
      </c>
      <c r="S665" s="33" t="s">
        <v>1675</v>
      </c>
      <c r="T665" s="45" t="s">
        <v>1675</v>
      </c>
      <c r="U665" s="55">
        <f>RANK(Q665,$Q$5:$Q$3209,0)</f>
        <v>661</v>
      </c>
      <c r="V665" s="55">
        <f>RANK(W665,$W$5:$W$3209,0)</f>
        <v>764</v>
      </c>
      <c r="W665" s="55">
        <f>N665*O665</f>
        <v>0.77116073808019037</v>
      </c>
      <c r="X665" s="1">
        <f t="shared" si="10"/>
        <v>810.48492059599528</v>
      </c>
    </row>
    <row r="666" spans="3:24" x14ac:dyDescent="0.25">
      <c r="C666" s="19" t="s">
        <v>2324</v>
      </c>
      <c r="D666" s="6" t="s">
        <v>49</v>
      </c>
      <c r="E666" s="6" t="s">
        <v>19</v>
      </c>
      <c r="F666" s="48">
        <v>3.7263790087381898</v>
      </c>
      <c r="G666" s="8">
        <v>58.094520914033701</v>
      </c>
      <c r="H666" s="9">
        <v>0.65773842154374995</v>
      </c>
      <c r="I666" s="40">
        <v>1</v>
      </c>
      <c r="J666" s="7">
        <v>0</v>
      </c>
      <c r="K666" s="9">
        <v>0.25484732406064298</v>
      </c>
      <c r="L666" s="39">
        <v>0</v>
      </c>
      <c r="M666" s="47">
        <v>0</v>
      </c>
      <c r="N666" s="17">
        <v>1.65952783050138E-2</v>
      </c>
      <c r="O666" s="7">
        <f>Q666/P666/N666</f>
        <v>65.391231023531006</v>
      </c>
      <c r="P666" s="7">
        <v>2.9567711944039559</v>
      </c>
      <c r="Q666" s="33">
        <v>3.2086457519387324</v>
      </c>
      <c r="R666" s="38" t="s">
        <v>1677</v>
      </c>
      <c r="S666" s="33" t="s">
        <v>1677</v>
      </c>
      <c r="T666" s="45" t="s">
        <v>1676</v>
      </c>
      <c r="U666" s="55">
        <f>RANK(Q666,$Q$5:$Q$3209,0)</f>
        <v>662</v>
      </c>
      <c r="V666" s="55">
        <f>RANK(W666,$W$5:$W$3209,0)</f>
        <v>704</v>
      </c>
      <c r="W666" s="55">
        <f>N666*O666</f>
        <v>1.0851856775429494</v>
      </c>
      <c r="X666" s="1">
        <f t="shared" si="10"/>
        <v>807.26017356547891</v>
      </c>
    </row>
    <row r="667" spans="3:24" x14ac:dyDescent="0.25">
      <c r="C667" s="19" t="s">
        <v>2325</v>
      </c>
      <c r="D667" s="6" t="s">
        <v>455</v>
      </c>
      <c r="E667" s="6" t="s">
        <v>90</v>
      </c>
      <c r="F667" s="48">
        <v>2.3665944993632899</v>
      </c>
      <c r="G667" s="8">
        <v>32.842052003006799</v>
      </c>
      <c r="H667" s="9">
        <v>1</v>
      </c>
      <c r="I667" s="40">
        <v>0</v>
      </c>
      <c r="J667" s="7">
        <v>9</v>
      </c>
      <c r="K667" s="9">
        <v>0.82853834188164899</v>
      </c>
      <c r="L667" s="39">
        <v>0</v>
      </c>
      <c r="M667" s="47">
        <v>0</v>
      </c>
      <c r="N667" s="17">
        <v>3.3724842987270597E-2</v>
      </c>
      <c r="O667" s="7">
        <f>Q667/P667/N667</f>
        <v>35.326276690591058</v>
      </c>
      <c r="P667" s="7">
        <v>2.691320608683538</v>
      </c>
      <c r="Q667" s="33">
        <v>3.2063670700905518</v>
      </c>
      <c r="R667" s="38" t="s">
        <v>1676</v>
      </c>
      <c r="S667" s="33" t="s">
        <v>1676</v>
      </c>
      <c r="T667" s="45" t="s">
        <v>1676</v>
      </c>
      <c r="U667" s="55">
        <f>RANK(Q667,$Q$5:$Q$3209,0)</f>
        <v>663</v>
      </c>
      <c r="V667" s="55">
        <f>RANK(W667,$W$5:$W$3209,0)</f>
        <v>685</v>
      </c>
      <c r="W667" s="55">
        <f>N667*O667</f>
        <v>1.1913731347150607</v>
      </c>
      <c r="X667" s="1">
        <f t="shared" si="10"/>
        <v>804.05152781354013</v>
      </c>
    </row>
    <row r="668" spans="3:24" x14ac:dyDescent="0.25">
      <c r="C668" s="19" t="s">
        <v>2326</v>
      </c>
      <c r="D668" s="6" t="s">
        <v>287</v>
      </c>
      <c r="E668" s="6" t="s">
        <v>39</v>
      </c>
      <c r="F668" s="48">
        <v>2.26458190692572</v>
      </c>
      <c r="G668" s="8">
        <v>54.143801922576799</v>
      </c>
      <c r="H668" s="9">
        <v>0.97007948701990399</v>
      </c>
      <c r="I668" s="40">
        <v>0</v>
      </c>
      <c r="J668" s="7">
        <v>2</v>
      </c>
      <c r="K668" s="9">
        <v>0.28468639587760303</v>
      </c>
      <c r="L668" s="39">
        <v>0</v>
      </c>
      <c r="M668" s="47">
        <v>0</v>
      </c>
      <c r="N668" s="17">
        <v>2.2041527592052301E-2</v>
      </c>
      <c r="O668" s="7">
        <f>Q668/P668/N668</f>
        <v>47.636719618242658</v>
      </c>
      <c r="P668" s="7">
        <v>3.0485162224045514</v>
      </c>
      <c r="Q668" s="33">
        <v>3.20089956726809</v>
      </c>
      <c r="R668" s="38" t="s">
        <v>1676</v>
      </c>
      <c r="S668" s="33" t="s">
        <v>1676</v>
      </c>
      <c r="T668" s="45" t="s">
        <v>1676</v>
      </c>
      <c r="U668" s="55">
        <f>RANK(Q668,$Q$5:$Q$3209,0)</f>
        <v>664</v>
      </c>
      <c r="V668" s="55">
        <f>RANK(W668,$W$5:$W$3209,0)</f>
        <v>711</v>
      </c>
      <c r="W668" s="55">
        <f>N668*O668</f>
        <v>1.0499860698603547</v>
      </c>
      <c r="X668" s="1">
        <f t="shared" si="10"/>
        <v>800.84516074344958</v>
      </c>
    </row>
    <row r="669" spans="3:24" x14ac:dyDescent="0.25">
      <c r="C669" s="19" t="s">
        <v>2327</v>
      </c>
      <c r="D669" s="6" t="s">
        <v>940</v>
      </c>
      <c r="E669" s="6" t="s">
        <v>126</v>
      </c>
      <c r="F669" s="48">
        <v>22.4607192374527</v>
      </c>
      <c r="G669" s="8">
        <v>31.772900243908499</v>
      </c>
      <c r="H669" s="9">
        <v>0.96475563315967405</v>
      </c>
      <c r="I669" s="40">
        <v>1</v>
      </c>
      <c r="J669" s="7">
        <v>4</v>
      </c>
      <c r="K669" s="9">
        <v>1</v>
      </c>
      <c r="L669" s="39">
        <v>0</v>
      </c>
      <c r="M669" s="47">
        <v>0</v>
      </c>
      <c r="N669" s="17">
        <v>4.0005819537620502E-2</v>
      </c>
      <c r="O669" s="7">
        <f>Q669/P669/N669</f>
        <v>35.326276690591058</v>
      </c>
      <c r="P669" s="7">
        <v>2.252014755556444</v>
      </c>
      <c r="Q669" s="33">
        <v>3.1826748296833416</v>
      </c>
      <c r="R669" s="38" t="s">
        <v>1676</v>
      </c>
      <c r="S669" s="33" t="s">
        <v>1676</v>
      </c>
      <c r="T669" s="45" t="s">
        <v>1676</v>
      </c>
      <c r="U669" s="55">
        <f>RANK(Q669,$Q$5:$Q$3209,0)</f>
        <v>665</v>
      </c>
      <c r="V669" s="55">
        <f>RANK(W669,$W$5:$W$3209,0)</f>
        <v>659</v>
      </c>
      <c r="W669" s="55">
        <f>N669*O669</f>
        <v>1.4132566502198354</v>
      </c>
      <c r="X669" s="1">
        <f t="shared" si="10"/>
        <v>797.64426117618154</v>
      </c>
    </row>
    <row r="670" spans="3:24" x14ac:dyDescent="0.25">
      <c r="C670" s="19" t="s">
        <v>2328</v>
      </c>
      <c r="D670" s="6" t="s">
        <v>180</v>
      </c>
      <c r="E670" s="6" t="s">
        <v>19</v>
      </c>
      <c r="F670" s="48">
        <v>8.1405427994649102</v>
      </c>
      <c r="G670" s="8">
        <v>67.371933936901897</v>
      </c>
      <c r="H670" s="9">
        <v>0.25142153396150502</v>
      </c>
      <c r="I670" s="40">
        <v>5</v>
      </c>
      <c r="J670" s="7">
        <v>1</v>
      </c>
      <c r="K670" s="9">
        <v>0.74641242805868402</v>
      </c>
      <c r="L670" s="39">
        <v>0</v>
      </c>
      <c r="M670" s="47">
        <v>0</v>
      </c>
      <c r="N670" s="17">
        <v>2.21574034480965E-2</v>
      </c>
      <c r="O670" s="7">
        <f>Q670/P670/N670</f>
        <v>47.636719618242658</v>
      </c>
      <c r="P670" s="7">
        <v>3.0104265605883396</v>
      </c>
      <c r="Q670" s="33">
        <v>3.1775233439979989</v>
      </c>
      <c r="R670" s="38" t="s">
        <v>1676</v>
      </c>
      <c r="S670" s="33" t="s">
        <v>1676</v>
      </c>
      <c r="T670" s="45" t="s">
        <v>1676</v>
      </c>
      <c r="U670" s="55">
        <f>RANK(Q670,$Q$5:$Q$3209,0)</f>
        <v>666</v>
      </c>
      <c r="V670" s="55">
        <f>RANK(W670,$W$5:$W$3209,0)</f>
        <v>709</v>
      </c>
      <c r="W670" s="55">
        <f>N670*O670</f>
        <v>1.055506015525256</v>
      </c>
      <c r="X670" s="1">
        <f t="shared" si="10"/>
        <v>794.46158634649817</v>
      </c>
    </row>
    <row r="671" spans="3:24" x14ac:dyDescent="0.25">
      <c r="C671" s="19" t="s">
        <v>2329</v>
      </c>
      <c r="D671" s="6" t="s">
        <v>1524</v>
      </c>
      <c r="E671" s="6" t="s">
        <v>39</v>
      </c>
      <c r="F671" s="48">
        <v>2.9671507004279101</v>
      </c>
      <c r="G671" s="8">
        <v>23.012793033077401</v>
      </c>
      <c r="H671" s="9">
        <v>1</v>
      </c>
      <c r="I671" s="40">
        <v>0</v>
      </c>
      <c r="J671" s="7">
        <v>1</v>
      </c>
      <c r="K671" s="9">
        <v>1</v>
      </c>
      <c r="L671" s="39">
        <v>0</v>
      </c>
      <c r="M671" s="47">
        <v>0</v>
      </c>
      <c r="N671" s="17">
        <v>3.1721878243912198E-2</v>
      </c>
      <c r="O671" s="7">
        <f>Q671/P671/N671</f>
        <v>47.636719618242658</v>
      </c>
      <c r="P671" s="7">
        <v>2.097862321981451</v>
      </c>
      <c r="Q671" s="33">
        <v>3.1701347600024419</v>
      </c>
      <c r="R671" s="38" t="s">
        <v>1676</v>
      </c>
      <c r="S671" s="33" t="s">
        <v>1676</v>
      </c>
      <c r="T671" s="45" t="s">
        <v>1677</v>
      </c>
      <c r="U671" s="55">
        <f>RANK(Q671,$Q$5:$Q$3209,0)</f>
        <v>667</v>
      </c>
      <c r="V671" s="55">
        <f>RANK(W671,$W$5:$W$3209,0)</f>
        <v>647</v>
      </c>
      <c r="W671" s="55">
        <f>N671*O671</f>
        <v>1.5111262196692772</v>
      </c>
      <c r="X671" s="1">
        <f t="shared" si="10"/>
        <v>791.28406300250015</v>
      </c>
    </row>
    <row r="672" spans="3:24" x14ac:dyDescent="0.25">
      <c r="C672" s="19" t="s">
        <v>2330</v>
      </c>
      <c r="D672" s="6" t="s">
        <v>202</v>
      </c>
      <c r="E672" s="6" t="s">
        <v>204</v>
      </c>
      <c r="F672" s="48">
        <v>10.701248172821099</v>
      </c>
      <c r="G672" s="8">
        <v>70.071483554034302</v>
      </c>
      <c r="H672" s="9">
        <v>0.525813353000532</v>
      </c>
      <c r="I672" s="40">
        <v>0</v>
      </c>
      <c r="J672" s="7">
        <v>2</v>
      </c>
      <c r="K672" s="9">
        <v>0.48738821973403201</v>
      </c>
      <c r="L672" s="39">
        <v>0</v>
      </c>
      <c r="M672" s="47">
        <v>0</v>
      </c>
      <c r="N672" s="17">
        <v>3.9956131251400302E-2</v>
      </c>
      <c r="O672" s="7">
        <f>Q672/P672/N672</f>
        <v>26.553376868630977</v>
      </c>
      <c r="P672" s="7">
        <v>2.987229403877905</v>
      </c>
      <c r="Q672" s="33">
        <v>3.1693614119262672</v>
      </c>
      <c r="R672" s="38" t="s">
        <v>1676</v>
      </c>
      <c r="S672" s="33" t="s">
        <v>1676</v>
      </c>
      <c r="T672" s="45" t="s">
        <v>1676</v>
      </c>
      <c r="U672" s="55">
        <f>RANK(Q672,$Q$5:$Q$3209,0)</f>
        <v>668</v>
      </c>
      <c r="V672" s="55">
        <f>RANK(W672,$W$5:$W$3209,0)</f>
        <v>708</v>
      </c>
      <c r="W672" s="55">
        <f>N672*O672</f>
        <v>1.0609702113309161</v>
      </c>
      <c r="X672" s="1">
        <f t="shared" si="10"/>
        <v>788.11392824249765</v>
      </c>
    </row>
    <row r="673" spans="3:24" x14ac:dyDescent="0.25">
      <c r="C673" s="19" t="s">
        <v>2331</v>
      </c>
      <c r="D673" s="6" t="s">
        <v>400</v>
      </c>
      <c r="E673" s="6" t="s">
        <v>16</v>
      </c>
      <c r="F673" s="48">
        <v>3.8544541881868901</v>
      </c>
      <c r="G673" s="8">
        <v>52.6304360434724</v>
      </c>
      <c r="H673" s="9">
        <v>0.83812309787521899</v>
      </c>
      <c r="I673" s="40">
        <v>0</v>
      </c>
      <c r="J673" s="7">
        <v>0</v>
      </c>
      <c r="K673" s="9">
        <v>0.41310807052908599</v>
      </c>
      <c r="L673" s="39">
        <v>0</v>
      </c>
      <c r="M673" s="47">
        <v>0</v>
      </c>
      <c r="N673" s="17">
        <v>1.8731672798413899E-2</v>
      </c>
      <c r="O673" s="7">
        <f>Q673/P673/N673</f>
        <v>65.391231023531006</v>
      </c>
      <c r="P673" s="7">
        <v>2.5792225174286783</v>
      </c>
      <c r="Q673" s="33">
        <v>3.1592565016133052</v>
      </c>
      <c r="R673" s="38" t="s">
        <v>1677</v>
      </c>
      <c r="S673" s="33" t="s">
        <v>1677</v>
      </c>
      <c r="T673" s="45" t="s">
        <v>1676</v>
      </c>
      <c r="U673" s="55">
        <f>RANK(Q673,$Q$5:$Q$3209,0)</f>
        <v>669</v>
      </c>
      <c r="V673" s="55">
        <f>RANK(W673,$W$5:$W$3209,0)</f>
        <v>678</v>
      </c>
      <c r="W673" s="55">
        <f>N673*O673</f>
        <v>1.2248871434182749</v>
      </c>
      <c r="X673" s="1">
        <f t="shared" si="10"/>
        <v>784.94456683057138</v>
      </c>
    </row>
    <row r="674" spans="3:24" x14ac:dyDescent="0.25">
      <c r="C674" s="19" t="s">
        <v>2332</v>
      </c>
      <c r="D674" s="6" t="s">
        <v>69</v>
      </c>
      <c r="E674" s="6" t="s">
        <v>12</v>
      </c>
      <c r="F674" s="48">
        <v>2.4468869639875699</v>
      </c>
      <c r="G674" s="8">
        <v>73.171430971990802</v>
      </c>
      <c r="H674" s="9">
        <v>0</v>
      </c>
      <c r="I674" s="40">
        <v>0</v>
      </c>
      <c r="J674" s="7">
        <v>1</v>
      </c>
      <c r="K674" s="9">
        <v>1</v>
      </c>
      <c r="L674" s="39">
        <v>0</v>
      </c>
      <c r="M674" s="47">
        <v>0</v>
      </c>
      <c r="N674" s="17">
        <v>1.9828634356617199E-2</v>
      </c>
      <c r="O674" s="7">
        <f>Q674/P674/N674</f>
        <v>47.636719618242665</v>
      </c>
      <c r="P674" s="7">
        <v>3.3268901662942096</v>
      </c>
      <c r="Q674" s="33">
        <v>3.1424842881823425</v>
      </c>
      <c r="R674" s="38" t="s">
        <v>1677</v>
      </c>
      <c r="S674" s="33" t="s">
        <v>1677</v>
      </c>
      <c r="T674" s="45" t="s">
        <v>1675</v>
      </c>
      <c r="U674" s="55">
        <f>RANK(Q674,$Q$5:$Q$3209,0)</f>
        <v>670</v>
      </c>
      <c r="V674" s="55">
        <f>RANK(W674,$W$5:$W$3209,0)</f>
        <v>729</v>
      </c>
      <c r="W674" s="55">
        <f>N674*O674</f>
        <v>0.9445710952588271</v>
      </c>
      <c r="X674" s="1">
        <f t="shared" si="10"/>
        <v>781.78531032895808</v>
      </c>
    </row>
    <row r="675" spans="3:24" x14ac:dyDescent="0.25">
      <c r="C675" s="19" t="s">
        <v>2333</v>
      </c>
      <c r="D675" s="6" t="s">
        <v>147</v>
      </c>
      <c r="E675" s="6" t="s">
        <v>131</v>
      </c>
      <c r="F675" s="48">
        <v>10.482225000488</v>
      </c>
      <c r="G675" s="8">
        <v>87.327148576811197</v>
      </c>
      <c r="H675" s="9">
        <v>0.88705767998296603</v>
      </c>
      <c r="I675" s="40">
        <v>7</v>
      </c>
      <c r="J675" s="7">
        <v>4</v>
      </c>
      <c r="K675" s="9">
        <v>0.68318669175547497</v>
      </c>
      <c r="L675" s="39">
        <v>0</v>
      </c>
      <c r="M675" s="47">
        <v>0</v>
      </c>
      <c r="N675" s="17">
        <v>7.1374519993032903E-2</v>
      </c>
      <c r="O675" s="7">
        <f>Q675/P675/N675</f>
        <v>47.636719618242651</v>
      </c>
      <c r="P675" s="7">
        <v>0.91966593698699195</v>
      </c>
      <c r="Q675" s="33">
        <v>3.1269083267730009</v>
      </c>
      <c r="R675" s="38" t="s">
        <v>1675</v>
      </c>
      <c r="S675" s="33" t="s">
        <v>1675</v>
      </c>
      <c r="T675" s="45" t="s">
        <v>1677</v>
      </c>
      <c r="U675" s="55">
        <f>RANK(Q675,$Q$5:$Q$3209,0)</f>
        <v>671</v>
      </c>
      <c r="V675" s="55">
        <f>RANK(W675,$W$5:$W$3209,0)</f>
        <v>511</v>
      </c>
      <c r="W675" s="55">
        <f>N675*O675</f>
        <v>3.400047996794763</v>
      </c>
      <c r="X675" s="1">
        <f t="shared" si="10"/>
        <v>778.64282604077573</v>
      </c>
    </row>
    <row r="676" spans="3:24" x14ac:dyDescent="0.25">
      <c r="C676" s="19" t="s">
        <v>641</v>
      </c>
      <c r="D676" s="6" t="s">
        <v>641</v>
      </c>
      <c r="E676" s="6" t="s">
        <v>448</v>
      </c>
      <c r="F676" s="48">
        <v>2.7875856399177501E-2</v>
      </c>
      <c r="G676" s="8">
        <v>65</v>
      </c>
      <c r="H676" s="9">
        <v>1</v>
      </c>
      <c r="I676" s="40">
        <v>0</v>
      </c>
      <c r="J676" s="7">
        <v>0</v>
      </c>
      <c r="K676" s="9">
        <v>1</v>
      </c>
      <c r="L676" s="39">
        <v>0</v>
      </c>
      <c r="M676" s="47">
        <v>0</v>
      </c>
      <c r="N676" s="17">
        <v>4.1002172303966203E-2</v>
      </c>
      <c r="O676" s="7">
        <f>Q676/P676/N676</f>
        <v>47.636719618242658</v>
      </c>
      <c r="P676" s="7">
        <v>1.5965887016801672</v>
      </c>
      <c r="Q676" s="33">
        <v>3.1184713987211765</v>
      </c>
      <c r="R676" s="38" t="s">
        <v>1676</v>
      </c>
      <c r="S676" s="33" t="s">
        <v>1676</v>
      </c>
      <c r="T676" s="45" t="s">
        <v>1677</v>
      </c>
      <c r="U676" s="55">
        <f>RANK(Q676,$Q$5:$Q$3209,0)</f>
        <v>672</v>
      </c>
      <c r="V676" s="55">
        <f>RANK(W676,$W$5:$W$3209,0)</f>
        <v>610</v>
      </c>
      <c r="W676" s="55">
        <f>N676*O676</f>
        <v>1.9532089857829127</v>
      </c>
      <c r="X676" s="1">
        <f t="shared" si="10"/>
        <v>775.51591771400274</v>
      </c>
    </row>
    <row r="677" spans="3:24" x14ac:dyDescent="0.25">
      <c r="C677" s="19" t="s">
        <v>892</v>
      </c>
      <c r="D677" s="6" t="s">
        <v>892</v>
      </c>
      <c r="E677" s="6" t="s">
        <v>12</v>
      </c>
      <c r="F677" s="48">
        <v>3.2214905916934301E-2</v>
      </c>
      <c r="G677" s="8">
        <v>10</v>
      </c>
      <c r="H677" s="9">
        <v>1</v>
      </c>
      <c r="I677" s="40">
        <v>0</v>
      </c>
      <c r="J677" s="7">
        <v>0</v>
      </c>
      <c r="K677" s="9">
        <v>1</v>
      </c>
      <c r="L677" s="39">
        <v>0</v>
      </c>
      <c r="M677" s="47">
        <v>0</v>
      </c>
      <c r="N677" s="17">
        <v>2.8511563181221999E-2</v>
      </c>
      <c r="O677" s="7">
        <f>Q677/P677/N677</f>
        <v>35.326276690591058</v>
      </c>
      <c r="P677" s="7">
        <v>3.0857608735033488</v>
      </c>
      <c r="Q677" s="33">
        <v>3.1080010932982205</v>
      </c>
      <c r="R677" s="38" t="s">
        <v>1676</v>
      </c>
      <c r="S677" s="33" t="s">
        <v>1676</v>
      </c>
      <c r="T677" s="45" t="s">
        <v>1675</v>
      </c>
      <c r="U677" s="55">
        <f>RANK(Q677,$Q$5:$Q$3209,0)</f>
        <v>673</v>
      </c>
      <c r="V677" s="55">
        <f>RANK(W677,$W$5:$W$3209,0)</f>
        <v>717</v>
      </c>
      <c r="W677" s="55">
        <f>N677*O677</f>
        <v>1.007207369821117</v>
      </c>
      <c r="X677" s="1">
        <f t="shared" si="10"/>
        <v>772.39744631528151</v>
      </c>
    </row>
    <row r="678" spans="3:24" x14ac:dyDescent="0.25">
      <c r="C678" s="19" t="s">
        <v>2334</v>
      </c>
      <c r="D678" s="6" t="s">
        <v>184</v>
      </c>
      <c r="E678" s="6" t="s">
        <v>27</v>
      </c>
      <c r="F678" s="48">
        <v>0.76259556798676997</v>
      </c>
      <c r="G678" s="8">
        <v>10</v>
      </c>
      <c r="H678" s="9">
        <v>0</v>
      </c>
      <c r="I678" s="40">
        <v>0</v>
      </c>
      <c r="J678" s="7">
        <v>0</v>
      </c>
      <c r="K678" s="9">
        <v>1</v>
      </c>
      <c r="L678" s="39">
        <v>1</v>
      </c>
      <c r="M678" s="47">
        <v>0</v>
      </c>
      <c r="N678" s="17">
        <v>6.1559315876217699E-2</v>
      </c>
      <c r="O678" s="7">
        <f>Q678/P678/N678</f>
        <v>11.218349420457526</v>
      </c>
      <c r="P678" s="7">
        <v>4.4922130827055309</v>
      </c>
      <c r="Q678" s="33">
        <v>3.1022950224220649</v>
      </c>
      <c r="R678" s="38" t="s">
        <v>1675</v>
      </c>
      <c r="S678" s="33" t="s">
        <v>1675</v>
      </c>
      <c r="T678" s="45" t="s">
        <v>1675</v>
      </c>
      <c r="U678" s="55">
        <f>RANK(Q678,$Q$5:$Q$3209,0)</f>
        <v>674</v>
      </c>
      <c r="V678" s="55">
        <f>RANK(W678,$W$5:$W$3209,0)</f>
        <v>786</v>
      </c>
      <c r="W678" s="55">
        <f>N678*O678</f>
        <v>0.69059391558372862</v>
      </c>
      <c r="X678" s="1">
        <f t="shared" si="10"/>
        <v>769.28944522198333</v>
      </c>
    </row>
    <row r="679" spans="3:24" x14ac:dyDescent="0.25">
      <c r="C679" s="19" t="s">
        <v>2335</v>
      </c>
      <c r="D679" s="6" t="s">
        <v>1124</v>
      </c>
      <c r="E679" s="6" t="s">
        <v>90</v>
      </c>
      <c r="F679" s="48">
        <v>10.4247108905369</v>
      </c>
      <c r="G679" s="8">
        <v>64.6170877511626</v>
      </c>
      <c r="H679" s="9">
        <v>0.98803056444302595</v>
      </c>
      <c r="I679" s="40">
        <v>1</v>
      </c>
      <c r="J679" s="7">
        <v>30</v>
      </c>
      <c r="K679" s="9">
        <v>1</v>
      </c>
      <c r="L679" s="39">
        <v>0</v>
      </c>
      <c r="M679" s="47">
        <v>0</v>
      </c>
      <c r="N679" s="17">
        <v>8.4064040925445602E-2</v>
      </c>
      <c r="O679" s="7">
        <f>Q679/P679/N679</f>
        <v>19.997911461310199</v>
      </c>
      <c r="P679" s="7">
        <v>1.840006519003575</v>
      </c>
      <c r="Q679" s="33">
        <v>3.093244614544032</v>
      </c>
      <c r="R679" s="38" t="s">
        <v>1675</v>
      </c>
      <c r="S679" s="33" t="s">
        <v>1675</v>
      </c>
      <c r="T679" s="45" t="s">
        <v>1677</v>
      </c>
      <c r="U679" s="55">
        <f>RANK(Q679,$Q$5:$Q$3209,0)</f>
        <v>675</v>
      </c>
      <c r="V679" s="55">
        <f>RANK(W679,$W$5:$W$3209,0)</f>
        <v>632</v>
      </c>
      <c r="W679" s="55">
        <f>N679*O679</f>
        <v>1.6811052475070183</v>
      </c>
      <c r="X679" s="1">
        <f t="shared" si="10"/>
        <v>766.1871501995613</v>
      </c>
    </row>
    <row r="680" spans="3:24" x14ac:dyDescent="0.25">
      <c r="C680" s="19" t="s">
        <v>2336</v>
      </c>
      <c r="D680" s="6" t="s">
        <v>1222</v>
      </c>
      <c r="E680" s="6" t="s">
        <v>16</v>
      </c>
      <c r="F680" s="48">
        <v>0.35088630703497797</v>
      </c>
      <c r="G680" s="8">
        <v>17.493627902613401</v>
      </c>
      <c r="H680" s="9">
        <v>0.85012744194773204</v>
      </c>
      <c r="I680" s="40">
        <v>0</v>
      </c>
      <c r="J680" s="7">
        <v>1</v>
      </c>
      <c r="K680" s="9">
        <v>0.844633296848041</v>
      </c>
      <c r="L680" s="39">
        <v>0</v>
      </c>
      <c r="M680" s="47">
        <v>0</v>
      </c>
      <c r="N680" s="17">
        <v>2.6543228896296799E-2</v>
      </c>
      <c r="O680" s="7">
        <f>Q680/P680/N680</f>
        <v>47.636719618242658</v>
      </c>
      <c r="P680" s="7">
        <v>2.4439817045968009</v>
      </c>
      <c r="Q680" s="33">
        <v>3.0902495366886464</v>
      </c>
      <c r="R680" s="38" t="s">
        <v>1676</v>
      </c>
      <c r="S680" s="33" t="s">
        <v>1676</v>
      </c>
      <c r="T680" s="45" t="s">
        <v>1676</v>
      </c>
      <c r="U680" s="55">
        <f>RANK(Q680,$Q$5:$Q$3209,0)</f>
        <v>676</v>
      </c>
      <c r="V680" s="55">
        <f>RANK(W680,$W$5:$W$3209,0)</f>
        <v>672</v>
      </c>
      <c r="W680" s="55">
        <f>N680*O680</f>
        <v>1.2644323526957271</v>
      </c>
      <c r="X680" s="1">
        <f t="shared" si="10"/>
        <v>763.0939055850173</v>
      </c>
    </row>
    <row r="681" spans="3:24" x14ac:dyDescent="0.25">
      <c r="C681" s="19" t="s">
        <v>940</v>
      </c>
      <c r="D681" s="6" t="s">
        <v>940</v>
      </c>
      <c r="E681" s="6" t="s">
        <v>126</v>
      </c>
      <c r="F681" s="48">
        <v>1.1519597425010801E-3</v>
      </c>
      <c r="G681" s="8">
        <v>75</v>
      </c>
      <c r="H681" s="9">
        <v>1</v>
      </c>
      <c r="I681" s="40">
        <v>0</v>
      </c>
      <c r="J681" s="7">
        <v>0</v>
      </c>
      <c r="K681" s="9">
        <v>1</v>
      </c>
      <c r="L681" s="39">
        <v>0</v>
      </c>
      <c r="M681" s="47">
        <v>0</v>
      </c>
      <c r="N681" s="17">
        <v>4.3778213207835801E-2</v>
      </c>
      <c r="O681" s="7">
        <f>Q681/P681/N681</f>
        <v>65.391231023531006</v>
      </c>
      <c r="P681" s="7">
        <v>1.0736208044893605</v>
      </c>
      <c r="Q681" s="33">
        <v>3.0734663591869911</v>
      </c>
      <c r="R681" s="38" t="s">
        <v>1676</v>
      </c>
      <c r="S681" s="33" t="s">
        <v>1676</v>
      </c>
      <c r="T681" s="45" t="s">
        <v>1677</v>
      </c>
      <c r="U681" s="55">
        <f>RANK(Q681,$Q$5:$Q$3209,0)</f>
        <v>677</v>
      </c>
      <c r="V681" s="55">
        <f>RANK(W681,$W$5:$W$3209,0)</f>
        <v>543</v>
      </c>
      <c r="W681" s="55">
        <f>N681*O681</f>
        <v>2.8627112536709873</v>
      </c>
      <c r="X681" s="1">
        <f t="shared" si="10"/>
        <v>760.00365604832859</v>
      </c>
    </row>
    <row r="682" spans="3:24" x14ac:dyDescent="0.25">
      <c r="C682" s="19" t="s">
        <v>2337</v>
      </c>
      <c r="D682" s="6" t="s">
        <v>633</v>
      </c>
      <c r="E682" s="6" t="s">
        <v>204</v>
      </c>
      <c r="F682" s="48">
        <v>19.5682092764525</v>
      </c>
      <c r="G682" s="8">
        <v>48.386736171097198</v>
      </c>
      <c r="H682" s="9">
        <v>0.605533012017199</v>
      </c>
      <c r="I682" s="40">
        <v>1</v>
      </c>
      <c r="J682" s="7">
        <v>29</v>
      </c>
      <c r="K682" s="9">
        <v>0.90905225304773896</v>
      </c>
      <c r="L682" s="39">
        <v>0</v>
      </c>
      <c r="M682" s="47">
        <v>0</v>
      </c>
      <c r="N682" s="17">
        <v>6.5373341748003203E-2</v>
      </c>
      <c r="O682" s="7">
        <f>Q682/P682/N682</f>
        <v>35.326276690591058</v>
      </c>
      <c r="P682" s="7">
        <v>1.3300015146802768</v>
      </c>
      <c r="Q682" s="33">
        <v>3.0715011871731654</v>
      </c>
      <c r="R682" s="38" t="s">
        <v>1675</v>
      </c>
      <c r="S682" s="33" t="s">
        <v>1675</v>
      </c>
      <c r="T682" s="45" t="s">
        <v>1677</v>
      </c>
      <c r="U682" s="55">
        <f>RANK(Q682,$Q$5:$Q$3209,0)</f>
        <v>678</v>
      </c>
      <c r="V682" s="55">
        <f>RANK(W682,$W$5:$W$3209,0)</f>
        <v>581</v>
      </c>
      <c r="W682" s="55">
        <f>N682*O682</f>
        <v>2.3093967587785289</v>
      </c>
      <c r="X682" s="1">
        <f t="shared" si="10"/>
        <v>756.93018968914157</v>
      </c>
    </row>
    <row r="683" spans="3:24" x14ac:dyDescent="0.25">
      <c r="C683" s="19" t="s">
        <v>2338</v>
      </c>
      <c r="D683" s="6" t="s">
        <v>709</v>
      </c>
      <c r="E683" s="6" t="s">
        <v>16</v>
      </c>
      <c r="F683" s="48">
        <v>17.589180306694701</v>
      </c>
      <c r="G683" s="8">
        <v>13.099185658359399</v>
      </c>
      <c r="H683" s="9">
        <v>0.68992281013762902</v>
      </c>
      <c r="I683" s="40">
        <v>0</v>
      </c>
      <c r="J683" s="7">
        <v>6</v>
      </c>
      <c r="K683" s="9">
        <v>0.94285266682706903</v>
      </c>
      <c r="L683" s="39">
        <v>0</v>
      </c>
      <c r="M683" s="47">
        <v>0</v>
      </c>
      <c r="N683" s="17">
        <v>4.6234310171256197E-2</v>
      </c>
      <c r="O683" s="7">
        <f>Q683/P683/N683</f>
        <v>26.553376868630977</v>
      </c>
      <c r="P683" s="7">
        <v>2.5016000148933308</v>
      </c>
      <c r="Q683" s="33">
        <v>3.0711569571801429</v>
      </c>
      <c r="R683" s="38" t="s">
        <v>1676</v>
      </c>
      <c r="S683" s="33" t="s">
        <v>1676</v>
      </c>
      <c r="T683" s="45" t="s">
        <v>1676</v>
      </c>
      <c r="U683" s="55">
        <f>RANK(Q683,$Q$5:$Q$3209,0)</f>
        <v>679</v>
      </c>
      <c r="V683" s="55">
        <f>RANK(W683,$W$5:$W$3209,0)</f>
        <v>677</v>
      </c>
      <c r="W683" s="55">
        <f>N683*O683</f>
        <v>1.2276770622385442</v>
      </c>
      <c r="X683" s="1">
        <f t="shared" si="10"/>
        <v>753.85868850196846</v>
      </c>
    </row>
    <row r="684" spans="3:24" x14ac:dyDescent="0.25">
      <c r="C684" s="19" t="s">
        <v>2339</v>
      </c>
      <c r="D684" s="6" t="s">
        <v>525</v>
      </c>
      <c r="E684" s="6" t="s">
        <v>27</v>
      </c>
      <c r="F684" s="48">
        <v>1.22225172336205</v>
      </c>
      <c r="G684" s="8">
        <v>80.652814846078698</v>
      </c>
      <c r="H684" s="9">
        <v>1</v>
      </c>
      <c r="I684" s="40">
        <v>0</v>
      </c>
      <c r="J684" s="7">
        <v>0</v>
      </c>
      <c r="K684" s="9">
        <v>1</v>
      </c>
      <c r="L684" s="39">
        <v>0</v>
      </c>
      <c r="M684" s="47">
        <v>0</v>
      </c>
      <c r="N684" s="17">
        <v>4.54259103751685E-2</v>
      </c>
      <c r="O684" s="7">
        <f>Q684/P684/N684</f>
        <v>35.326276690591058</v>
      </c>
      <c r="P684" s="7">
        <v>1.8947126956060911</v>
      </c>
      <c r="Q684" s="33">
        <v>3.0404990429071526</v>
      </c>
      <c r="R684" s="38" t="s">
        <v>1676</v>
      </c>
      <c r="S684" s="33" t="s">
        <v>1676</v>
      </c>
      <c r="T684" s="45" t="s">
        <v>1677</v>
      </c>
      <c r="U684" s="55">
        <f>RANK(Q684,$Q$5:$Q$3209,0)</f>
        <v>680</v>
      </c>
      <c r="V684" s="55">
        <f>RANK(W684,$W$5:$W$3209,0)</f>
        <v>640</v>
      </c>
      <c r="W684" s="55">
        <f>N684*O684</f>
        <v>1.6047282788351935</v>
      </c>
      <c r="X684" s="1">
        <f t="shared" si="10"/>
        <v>750.78753154478829</v>
      </c>
    </row>
    <row r="685" spans="3:24" x14ac:dyDescent="0.25">
      <c r="C685" s="19" t="s">
        <v>2340</v>
      </c>
      <c r="D685" s="6" t="s">
        <v>29</v>
      </c>
      <c r="E685" s="6" t="s">
        <v>28</v>
      </c>
      <c r="F685" s="48">
        <v>1.62086726701188</v>
      </c>
      <c r="G685" s="8">
        <v>33.668877622726598</v>
      </c>
      <c r="H685" s="9">
        <v>6.9854523467865803E-2</v>
      </c>
      <c r="I685" s="40">
        <v>2</v>
      </c>
      <c r="J685" s="7">
        <v>3</v>
      </c>
      <c r="K685" s="9">
        <v>0.88377675882823303</v>
      </c>
      <c r="L685" s="39">
        <v>1</v>
      </c>
      <c r="M685" s="47">
        <v>0</v>
      </c>
      <c r="N685" s="17">
        <v>7.3665785993247801E-2</v>
      </c>
      <c r="O685" s="7">
        <f>Q685/P685/N685</f>
        <v>11.218349420457526</v>
      </c>
      <c r="P685" s="7">
        <v>3.6727045961441549</v>
      </c>
      <c r="Q685" s="33">
        <v>3.0351543976272386</v>
      </c>
      <c r="R685" s="38" t="s">
        <v>1675</v>
      </c>
      <c r="S685" s="33" t="s">
        <v>1675</v>
      </c>
      <c r="T685" s="45" t="s">
        <v>1675</v>
      </c>
      <c r="U685" s="55">
        <f>RANK(Q685,$Q$5:$Q$3209,0)</f>
        <v>681</v>
      </c>
      <c r="V685" s="55">
        <f>RANK(W685,$W$5:$W$3209,0)</f>
        <v>749</v>
      </c>
      <c r="W685" s="55">
        <f>N685*O685</f>
        <v>0.82640852760489969</v>
      </c>
      <c r="X685" s="1">
        <f t="shared" si="10"/>
        <v>747.74703250188111</v>
      </c>
    </row>
    <row r="686" spans="3:24" x14ac:dyDescent="0.25">
      <c r="C686" s="19" t="s">
        <v>2341</v>
      </c>
      <c r="D686" s="6" t="s">
        <v>1434</v>
      </c>
      <c r="E686" s="6" t="s">
        <v>126</v>
      </c>
      <c r="F686" s="48">
        <v>10.134225792673799</v>
      </c>
      <c r="G686" s="8">
        <v>44.507934013040803</v>
      </c>
      <c r="H686" s="9">
        <v>0.47189205527526301</v>
      </c>
      <c r="I686" s="40">
        <v>1</v>
      </c>
      <c r="J686" s="7">
        <v>3</v>
      </c>
      <c r="K686" s="9">
        <v>1</v>
      </c>
      <c r="L686" s="39">
        <v>0</v>
      </c>
      <c r="M686" s="47">
        <v>0</v>
      </c>
      <c r="N686" s="17">
        <v>3.2770131302874803E-2</v>
      </c>
      <c r="O686" s="7">
        <f>Q686/P686/N686</f>
        <v>35.326276690591058</v>
      </c>
      <c r="P686" s="7">
        <v>2.6188033582125403</v>
      </c>
      <c r="Q686" s="33">
        <v>3.0316491326050095</v>
      </c>
      <c r="R686" s="38" t="s">
        <v>1676</v>
      </c>
      <c r="S686" s="33" t="s">
        <v>1676</v>
      </c>
      <c r="T686" s="45" t="s">
        <v>1676</v>
      </c>
      <c r="U686" s="55">
        <f>RANK(Q686,$Q$5:$Q$3209,0)</f>
        <v>682</v>
      </c>
      <c r="V686" s="55">
        <f>RANK(W686,$W$5:$W$3209,0)</f>
        <v>690</v>
      </c>
      <c r="W686" s="55">
        <f>N686*O686</f>
        <v>1.1576467255923546</v>
      </c>
      <c r="X686" s="1">
        <f t="shared" si="10"/>
        <v>744.71187810425386</v>
      </c>
    </row>
    <row r="687" spans="3:24" x14ac:dyDescent="0.25">
      <c r="C687" s="19" t="s">
        <v>2342</v>
      </c>
      <c r="D687" s="6" t="s">
        <v>978</v>
      </c>
      <c r="E687" s="6" t="s">
        <v>90</v>
      </c>
      <c r="F687" s="48">
        <v>2.8974221993684499</v>
      </c>
      <c r="G687" s="8">
        <v>35.562106523170002</v>
      </c>
      <c r="H687" s="9">
        <v>0.74516574791160295</v>
      </c>
      <c r="I687" s="40">
        <v>0</v>
      </c>
      <c r="J687" s="7">
        <v>12</v>
      </c>
      <c r="K687" s="9">
        <v>0.97300679461177297</v>
      </c>
      <c r="L687" s="39">
        <v>1.93388364663711E-2</v>
      </c>
      <c r="M687" s="47">
        <v>0</v>
      </c>
      <c r="N687" s="17">
        <v>4.0152995988717702E-2</v>
      </c>
      <c r="O687" s="7">
        <f>Q687/P687/N687</f>
        <v>26.553376868630977</v>
      </c>
      <c r="P687" s="7">
        <v>2.8285671997006192</v>
      </c>
      <c r="Q687" s="33">
        <v>3.0158116584568551</v>
      </c>
      <c r="R687" s="38" t="s">
        <v>1676</v>
      </c>
      <c r="S687" s="33" t="s">
        <v>1676</v>
      </c>
      <c r="T687" s="45" t="s">
        <v>1676</v>
      </c>
      <c r="U687" s="55">
        <f>RANK(Q687,$Q$5:$Q$3209,0)</f>
        <v>683</v>
      </c>
      <c r="V687" s="55">
        <f>RANK(W687,$W$5:$W$3209,0)</f>
        <v>707</v>
      </c>
      <c r="W687" s="55">
        <f>N687*O687</f>
        <v>1.0661976348930491</v>
      </c>
      <c r="X687" s="1">
        <f t="shared" si="10"/>
        <v>741.68022897164883</v>
      </c>
    </row>
    <row r="688" spans="3:24" x14ac:dyDescent="0.25">
      <c r="C688" s="19" t="s">
        <v>2343</v>
      </c>
      <c r="D688" s="6" t="s">
        <v>641</v>
      </c>
      <c r="E688" s="6" t="s">
        <v>448</v>
      </c>
      <c r="F688" s="48">
        <v>14.702374402345299</v>
      </c>
      <c r="G688" s="8">
        <v>65.628075163956296</v>
      </c>
      <c r="H688" s="9">
        <v>0.995713813342884</v>
      </c>
      <c r="I688" s="40">
        <v>1</v>
      </c>
      <c r="J688" s="7">
        <v>4</v>
      </c>
      <c r="K688" s="9">
        <v>0.63024875429064198</v>
      </c>
      <c r="L688" s="39">
        <v>0</v>
      </c>
      <c r="M688" s="47">
        <v>0</v>
      </c>
      <c r="N688" s="17">
        <v>5.2620870379416602E-2</v>
      </c>
      <c r="O688" s="7">
        <f>Q688/P688/N688</f>
        <v>35.326276690591051</v>
      </c>
      <c r="P688" s="7">
        <v>1.6146269677518539</v>
      </c>
      <c r="Q688" s="33">
        <v>3.0014291447254138</v>
      </c>
      <c r="R688" s="38" t="s">
        <v>1676</v>
      </c>
      <c r="S688" s="33" t="s">
        <v>1676</v>
      </c>
      <c r="T688" s="45" t="s">
        <v>1677</v>
      </c>
      <c r="U688" s="55">
        <f>RANK(Q688,$Q$5:$Q$3209,0)</f>
        <v>684</v>
      </c>
      <c r="V688" s="55">
        <f>RANK(W688,$W$5:$W$3209,0)</f>
        <v>620</v>
      </c>
      <c r="W688" s="55">
        <f>N688*O688</f>
        <v>1.8588994267229979</v>
      </c>
      <c r="X688" s="1">
        <f t="shared" si="10"/>
        <v>738.66441731319196</v>
      </c>
    </row>
    <row r="689" spans="3:24" x14ac:dyDescent="0.25">
      <c r="C689" s="19" t="s">
        <v>2344</v>
      </c>
      <c r="D689" s="6" t="s">
        <v>101</v>
      </c>
      <c r="E689" s="6" t="s">
        <v>28</v>
      </c>
      <c r="F689" s="48">
        <v>0.53491940154487005</v>
      </c>
      <c r="G689" s="8">
        <v>85.624912434026498</v>
      </c>
      <c r="H689" s="9">
        <v>9.5666666188582994E-3</v>
      </c>
      <c r="I689" s="40">
        <v>0</v>
      </c>
      <c r="J689" s="7">
        <v>0</v>
      </c>
      <c r="K689" s="9">
        <v>0.34575418292487797</v>
      </c>
      <c r="L689" s="39">
        <v>0</v>
      </c>
      <c r="M689" s="47">
        <v>0</v>
      </c>
      <c r="N689" s="17">
        <v>1.1160422443721099E-2</v>
      </c>
      <c r="O689" s="7">
        <f>Q689/P689/N689</f>
        <v>65.391231023531006</v>
      </c>
      <c r="P689" s="7">
        <v>4.0777508281879715</v>
      </c>
      <c r="Q689" s="33">
        <v>2.9759171187784288</v>
      </c>
      <c r="R689" s="38" t="s">
        <v>1677</v>
      </c>
      <c r="S689" s="33" t="s">
        <v>1677</v>
      </c>
      <c r="T689" s="45" t="s">
        <v>1675</v>
      </c>
      <c r="U689" s="55">
        <f>RANK(Q689,$Q$5:$Q$3209,0)</f>
        <v>685</v>
      </c>
      <c r="V689" s="55">
        <f>RANK(W689,$W$5:$W$3209,0)</f>
        <v>776</v>
      </c>
      <c r="W689" s="55">
        <f>N689*O689</f>
        <v>0.72979376233756688</v>
      </c>
      <c r="X689" s="1">
        <f t="shared" si="10"/>
        <v>735.66298816846654</v>
      </c>
    </row>
    <row r="690" spans="3:24" x14ac:dyDescent="0.25">
      <c r="C690" s="19" t="s">
        <v>2345</v>
      </c>
      <c r="D690" s="6" t="s">
        <v>351</v>
      </c>
      <c r="E690" s="6" t="s">
        <v>16</v>
      </c>
      <c r="F690" s="48">
        <v>1.70895172966008</v>
      </c>
      <c r="G690" s="8">
        <v>18.232720614544899</v>
      </c>
      <c r="H690" s="9">
        <v>0.78903394717777098</v>
      </c>
      <c r="I690" s="40">
        <v>2</v>
      </c>
      <c r="J690" s="7">
        <v>0</v>
      </c>
      <c r="K690" s="9">
        <v>0.44768842160153299</v>
      </c>
      <c r="L690" s="39">
        <v>0</v>
      </c>
      <c r="M690" s="47">
        <v>0</v>
      </c>
      <c r="N690" s="17">
        <v>1.51673502048325E-2</v>
      </c>
      <c r="O690" s="7">
        <f>Q690/P690/N690</f>
        <v>65.39123102353102</v>
      </c>
      <c r="P690" s="7">
        <v>2.9866649349900092</v>
      </c>
      <c r="Q690" s="33">
        <v>2.9622092302630487</v>
      </c>
      <c r="R690" s="38" t="s">
        <v>1677</v>
      </c>
      <c r="S690" s="33" t="s">
        <v>1677</v>
      </c>
      <c r="T690" s="45" t="s">
        <v>1676</v>
      </c>
      <c r="U690" s="55">
        <f>RANK(Q690,$Q$5:$Q$3209,0)</f>
        <v>686</v>
      </c>
      <c r="V690" s="55">
        <f>RANK(W690,$W$5:$W$3209,0)</f>
        <v>722</v>
      </c>
      <c r="W690" s="55">
        <f>N690*O690</f>
        <v>0.99181170125900253</v>
      </c>
      <c r="X690" s="1">
        <f t="shared" si="10"/>
        <v>732.68707104968814</v>
      </c>
    </row>
    <row r="691" spans="3:24" x14ac:dyDescent="0.25">
      <c r="C691" s="19" t="s">
        <v>2346</v>
      </c>
      <c r="D691" s="6" t="s">
        <v>1192</v>
      </c>
      <c r="E691" s="6" t="s">
        <v>126</v>
      </c>
      <c r="F691" s="48">
        <v>9.9701189781864397</v>
      </c>
      <c r="G691" s="8">
        <v>19.048799327255399</v>
      </c>
      <c r="H691" s="9">
        <v>0.89573098926267503</v>
      </c>
      <c r="I691" s="40">
        <v>1</v>
      </c>
      <c r="J691" s="7">
        <v>2</v>
      </c>
      <c r="K691" s="9">
        <v>0.49797594182735</v>
      </c>
      <c r="L691" s="39">
        <v>0</v>
      </c>
      <c r="M691" s="47">
        <v>0</v>
      </c>
      <c r="N691" s="17">
        <v>1.7976270495136299E-2</v>
      </c>
      <c r="O691" s="7">
        <f>Q691/P691/N691</f>
        <v>47.636719618242658</v>
      </c>
      <c r="P691" s="7">
        <v>3.4379724339038944</v>
      </c>
      <c r="Q691" s="33">
        <v>2.9440408505080669</v>
      </c>
      <c r="R691" s="38" t="s">
        <v>1677</v>
      </c>
      <c r="S691" s="33" t="s">
        <v>1677</v>
      </c>
      <c r="T691" s="45" t="s">
        <v>1675</v>
      </c>
      <c r="U691" s="55">
        <f>RANK(Q691,$Q$5:$Q$3209,0)</f>
        <v>687</v>
      </c>
      <c r="V691" s="55">
        <f>RANK(W691,$W$5:$W$3209,0)</f>
        <v>744</v>
      </c>
      <c r="W691" s="55">
        <f>N691*O691</f>
        <v>0.85633055735849595</v>
      </c>
      <c r="X691" s="1">
        <f t="shared" si="10"/>
        <v>729.72486181942509</v>
      </c>
    </row>
    <row r="692" spans="3:24" x14ac:dyDescent="0.25">
      <c r="C692" s="19" t="s">
        <v>29</v>
      </c>
      <c r="D692" s="6" t="s">
        <v>29</v>
      </c>
      <c r="E692" s="6" t="s">
        <v>28</v>
      </c>
      <c r="F692" s="48">
        <v>9.1557405140689496E-2</v>
      </c>
      <c r="G692" s="8">
        <v>33.255711054033398</v>
      </c>
      <c r="H692" s="9">
        <v>0.52706499870575196</v>
      </c>
      <c r="I692" s="40">
        <v>3</v>
      </c>
      <c r="J692" s="7">
        <v>2</v>
      </c>
      <c r="K692" s="9">
        <v>1</v>
      </c>
      <c r="L692" s="39">
        <v>1</v>
      </c>
      <c r="M692" s="47">
        <v>0</v>
      </c>
      <c r="N692" s="17">
        <v>0.11420432309527601</v>
      </c>
      <c r="O692" s="7">
        <f>Q692/P692/N692</f>
        <v>11.218349420457526</v>
      </c>
      <c r="P692" s="7">
        <v>2.2665383776526022</v>
      </c>
      <c r="Q692" s="33">
        <v>2.9038527089360757</v>
      </c>
      <c r="R692" s="41" t="s">
        <v>1675</v>
      </c>
      <c r="S692" s="33" t="s">
        <v>1675</v>
      </c>
      <c r="T692" s="45" t="s">
        <v>1676</v>
      </c>
      <c r="U692" s="55">
        <f>RANK(Q692,$Q$5:$Q$3209,0)</f>
        <v>688</v>
      </c>
      <c r="V692" s="55">
        <f>RANK(W692,$W$5:$W$3209,0)</f>
        <v>668</v>
      </c>
      <c r="W692" s="55">
        <f>N692*O692</f>
        <v>1.2811840018096337</v>
      </c>
      <c r="X692" s="1">
        <f t="shared" si="10"/>
        <v>726.78082096891706</v>
      </c>
    </row>
    <row r="693" spans="3:24" x14ac:dyDescent="0.25">
      <c r="C693" s="19" t="s">
        <v>1108</v>
      </c>
      <c r="D693" s="6" t="s">
        <v>1108</v>
      </c>
      <c r="E693" s="6" t="s">
        <v>126</v>
      </c>
      <c r="F693" s="48">
        <v>2.8747025205101899E-3</v>
      </c>
      <c r="G693" s="8">
        <v>65</v>
      </c>
      <c r="H693" s="9">
        <v>1</v>
      </c>
      <c r="I693" s="40">
        <v>0</v>
      </c>
      <c r="J693" s="7">
        <v>0</v>
      </c>
      <c r="K693" s="9">
        <v>1</v>
      </c>
      <c r="L693" s="39">
        <v>0</v>
      </c>
      <c r="M693" s="47">
        <v>0</v>
      </c>
      <c r="N693" s="17">
        <v>4.1002172303966203E-2</v>
      </c>
      <c r="O693" s="7">
        <f>Q693/P693/N693</f>
        <v>26.553376868630977</v>
      </c>
      <c r="P693" s="7">
        <v>2.6561533507827995</v>
      </c>
      <c r="Q693" s="33">
        <v>2.8918766909659377</v>
      </c>
      <c r="R693" s="38" t="s">
        <v>1676</v>
      </c>
      <c r="S693" s="33" t="s">
        <v>1676</v>
      </c>
      <c r="T693" s="45" t="s">
        <v>1676</v>
      </c>
      <c r="U693" s="55">
        <f>RANK(Q693,$Q$5:$Q$3209,0)</f>
        <v>689</v>
      </c>
      <c r="V693" s="55">
        <f>RANK(W693,$W$5:$W$3209,0)</f>
        <v>702</v>
      </c>
      <c r="W693" s="55">
        <f>N693*O693</f>
        <v>1.0887461336197579</v>
      </c>
      <c r="X693" s="1">
        <f t="shared" si="10"/>
        <v>723.87696825998103</v>
      </c>
    </row>
    <row r="694" spans="3:24" x14ac:dyDescent="0.25">
      <c r="C694" s="19" t="s">
        <v>2347</v>
      </c>
      <c r="D694" s="6" t="s">
        <v>1066</v>
      </c>
      <c r="E694" s="6" t="s">
        <v>126</v>
      </c>
      <c r="F694" s="48">
        <v>3.1204813966407001</v>
      </c>
      <c r="G694" s="8">
        <v>69.478914442825101</v>
      </c>
      <c r="H694" s="9">
        <v>0.19213276207268001</v>
      </c>
      <c r="I694" s="40">
        <v>0</v>
      </c>
      <c r="J694" s="7">
        <v>0</v>
      </c>
      <c r="K694" s="9">
        <v>0.92334636450013396</v>
      </c>
      <c r="L694" s="39">
        <v>0</v>
      </c>
      <c r="M694" s="47">
        <v>0</v>
      </c>
      <c r="N694" s="17">
        <v>2.0530208593024901E-2</v>
      </c>
      <c r="O694" s="7">
        <f>Q694/P694/N694</f>
        <v>47.636719618242658</v>
      </c>
      <c r="P694" s="7">
        <v>2.9527546967138476</v>
      </c>
      <c r="Q694" s="33">
        <v>2.8877698525987143</v>
      </c>
      <c r="R694" s="38" t="s">
        <v>1677</v>
      </c>
      <c r="S694" s="33" t="s">
        <v>1677</v>
      </c>
      <c r="T694" s="45" t="s">
        <v>1676</v>
      </c>
      <c r="U694" s="55">
        <f>RANK(Q694,$Q$5:$Q$3209,0)</f>
        <v>690</v>
      </c>
      <c r="V694" s="55">
        <f>RANK(W694,$W$5:$W$3209,0)</f>
        <v>726</v>
      </c>
      <c r="W694" s="55">
        <f>N694*O694</f>
        <v>0.97799179044996332</v>
      </c>
      <c r="X694" s="1">
        <f t="shared" si="10"/>
        <v>720.98509156901514</v>
      </c>
    </row>
    <row r="695" spans="3:24" x14ac:dyDescent="0.25">
      <c r="C695" s="19" t="s">
        <v>2348</v>
      </c>
      <c r="D695" s="6" t="s">
        <v>394</v>
      </c>
      <c r="E695" s="6" t="s">
        <v>144</v>
      </c>
      <c r="F695" s="48">
        <v>2.5405334157360501E-2</v>
      </c>
      <c r="G695" s="8">
        <v>10</v>
      </c>
      <c r="H695" s="9">
        <v>0</v>
      </c>
      <c r="I695" s="40">
        <v>0</v>
      </c>
      <c r="J695" s="7">
        <v>0</v>
      </c>
      <c r="K695" s="9">
        <v>1</v>
      </c>
      <c r="L695" s="39">
        <v>1</v>
      </c>
      <c r="M695" s="47">
        <v>0</v>
      </c>
      <c r="N695" s="17">
        <v>6.1559315876217699E-2</v>
      </c>
      <c r="O695" s="7">
        <f>Q695/P695/N695</f>
        <v>11.218349420457526</v>
      </c>
      <c r="P695" s="7">
        <v>4.1797879867516254</v>
      </c>
      <c r="Q695" s="33">
        <v>2.8865361520806352</v>
      </c>
      <c r="R695" s="38" t="s">
        <v>1675</v>
      </c>
      <c r="S695" s="33" t="s">
        <v>1675</v>
      </c>
      <c r="T695" s="45" t="s">
        <v>1675</v>
      </c>
      <c r="U695" s="55">
        <f>RANK(Q695,$Q$5:$Q$3209,0)</f>
        <v>691</v>
      </c>
      <c r="V695" s="55">
        <f>RANK(W695,$W$5:$W$3209,0)</f>
        <v>786</v>
      </c>
      <c r="W695" s="55">
        <f>N695*O695</f>
        <v>0.69059391558372862</v>
      </c>
      <c r="X695" s="1">
        <f t="shared" si="10"/>
        <v>718.09732171641645</v>
      </c>
    </row>
    <row r="696" spans="3:24" x14ac:dyDescent="0.25">
      <c r="C696" s="19" t="s">
        <v>2349</v>
      </c>
      <c r="D696" s="6" t="s">
        <v>461</v>
      </c>
      <c r="E696" s="6" t="s">
        <v>131</v>
      </c>
      <c r="F696" s="48">
        <v>20.182070085547402</v>
      </c>
      <c r="G696" s="8">
        <v>81.383180555987806</v>
      </c>
      <c r="H696" s="9">
        <v>0.99672074615919704</v>
      </c>
      <c r="I696" s="40">
        <v>9</v>
      </c>
      <c r="J696" s="7">
        <v>6</v>
      </c>
      <c r="K696" s="9">
        <v>0.69039106982294896</v>
      </c>
      <c r="L696" s="39">
        <v>0</v>
      </c>
      <c r="M696" s="47">
        <v>0</v>
      </c>
      <c r="N696" s="17">
        <v>4.8588828553843402E-2</v>
      </c>
      <c r="O696" s="7">
        <f>Q696/P696/N696</f>
        <v>47.636719618242665</v>
      </c>
      <c r="P696" s="7">
        <v>1.2334860939953392</v>
      </c>
      <c r="Q696" s="33">
        <v>2.855042211347449</v>
      </c>
      <c r="R696" s="38" t="s">
        <v>1676</v>
      </c>
      <c r="S696" s="33" t="s">
        <v>1676</v>
      </c>
      <c r="T696" s="45" t="s">
        <v>1677</v>
      </c>
      <c r="U696" s="55">
        <f>RANK(Q696,$Q$5:$Q$3209,0)</f>
        <v>692</v>
      </c>
      <c r="V696" s="55">
        <f>RANK(W696,$W$5:$W$3209,0)</f>
        <v>578</v>
      </c>
      <c r="W696" s="55">
        <f>N696*O696</f>
        <v>2.3146124023983012</v>
      </c>
      <c r="X696" s="1">
        <f t="shared" si="10"/>
        <v>715.21078556433577</v>
      </c>
    </row>
    <row r="697" spans="3:24" x14ac:dyDescent="0.25">
      <c r="C697" s="19" t="s">
        <v>2350</v>
      </c>
      <c r="D697" s="6" t="s">
        <v>701</v>
      </c>
      <c r="E697" s="6" t="s">
        <v>16</v>
      </c>
      <c r="F697" s="48">
        <v>0.95086401693997202</v>
      </c>
      <c r="G697" s="8">
        <v>68.864581768144703</v>
      </c>
      <c r="H697" s="9">
        <v>0.19078748734750101</v>
      </c>
      <c r="I697" s="40">
        <v>0</v>
      </c>
      <c r="J697" s="7">
        <v>0</v>
      </c>
      <c r="K697" s="9">
        <v>1</v>
      </c>
      <c r="L697" s="39">
        <v>0</v>
      </c>
      <c r="M697" s="47">
        <v>0</v>
      </c>
      <c r="N697" s="17">
        <v>2.20185077383439E-2</v>
      </c>
      <c r="O697" s="7">
        <f>Q697/P697/N697</f>
        <v>47.636719618242658</v>
      </c>
      <c r="P697" s="7">
        <v>2.7140942892483277</v>
      </c>
      <c r="Q697" s="33">
        <v>2.8467849464819208</v>
      </c>
      <c r="R697" s="38" t="s">
        <v>1676</v>
      </c>
      <c r="S697" s="33" t="s">
        <v>1676</v>
      </c>
      <c r="T697" s="45" t="s">
        <v>1676</v>
      </c>
      <c r="U697" s="55">
        <f>RANK(Q697,$Q$5:$Q$3209,0)</f>
        <v>693</v>
      </c>
      <c r="V697" s="55">
        <f>RANK(W697,$W$5:$W$3209,0)</f>
        <v>712</v>
      </c>
      <c r="W697" s="55">
        <f>N697*O697</f>
        <v>1.0488894795435946</v>
      </c>
      <c r="X697" s="1">
        <f t="shared" si="10"/>
        <v>712.35574335298827</v>
      </c>
    </row>
    <row r="698" spans="3:24" x14ac:dyDescent="0.25">
      <c r="C698" s="19" t="s">
        <v>2351</v>
      </c>
      <c r="D698" s="6" t="s">
        <v>679</v>
      </c>
      <c r="E698" s="6" t="s">
        <v>204</v>
      </c>
      <c r="F698" s="48">
        <v>15.320586201415701</v>
      </c>
      <c r="G698" s="8">
        <v>51.815224686458997</v>
      </c>
      <c r="H698" s="9">
        <v>0.75907993311230104</v>
      </c>
      <c r="I698" s="40">
        <v>0</v>
      </c>
      <c r="J698" s="7">
        <v>12</v>
      </c>
      <c r="K698" s="9">
        <v>0.68363524372916096</v>
      </c>
      <c r="L698" s="39">
        <v>0</v>
      </c>
      <c r="M698" s="47">
        <v>0</v>
      </c>
      <c r="N698" s="17">
        <v>3.3152673324813101E-2</v>
      </c>
      <c r="O698" s="7">
        <f>Q698/P698/N698</f>
        <v>35.326276690591058</v>
      </c>
      <c r="P698" s="7">
        <v>2.4223539682260555</v>
      </c>
      <c r="Q698" s="33">
        <v>2.8369653110206845</v>
      </c>
      <c r="R698" s="38" t="s">
        <v>1676</v>
      </c>
      <c r="S698" s="33" t="s">
        <v>1676</v>
      </c>
      <c r="T698" s="45" t="s">
        <v>1676</v>
      </c>
      <c r="U698" s="55">
        <f>RANK(Q698,$Q$5:$Q$3209,0)</f>
        <v>694</v>
      </c>
      <c r="V698" s="55">
        <f>RANK(W698,$W$5:$W$3209,0)</f>
        <v>687</v>
      </c>
      <c r="W698" s="55">
        <f>N698*O698</f>
        <v>1.1711605109051251</v>
      </c>
      <c r="X698" s="1">
        <f t="shared" si="10"/>
        <v>709.50895840650639</v>
      </c>
    </row>
    <row r="699" spans="3:24" x14ac:dyDescent="0.25">
      <c r="C699" s="19" t="s">
        <v>2352</v>
      </c>
      <c r="D699" s="6" t="s">
        <v>245</v>
      </c>
      <c r="E699" s="6" t="s">
        <v>90</v>
      </c>
      <c r="F699" s="48">
        <v>6.3606313268749499</v>
      </c>
      <c r="G699" s="8">
        <v>34.711214296169103</v>
      </c>
      <c r="H699" s="9">
        <v>0.42891042243176702</v>
      </c>
      <c r="I699" s="40">
        <v>5</v>
      </c>
      <c r="J699" s="7">
        <v>5</v>
      </c>
      <c r="K699" s="9">
        <v>1</v>
      </c>
      <c r="L699" s="39">
        <v>1</v>
      </c>
      <c r="M699" s="47">
        <v>0</v>
      </c>
      <c r="N699" s="17">
        <v>0.14641948841335201</v>
      </c>
      <c r="O699" s="7">
        <f>Q699/P699/N699</f>
        <v>11.218349420457526</v>
      </c>
      <c r="P699" s="7">
        <v>1.7183549364350204</v>
      </c>
      <c r="Q699" s="33">
        <v>2.8225440140273652</v>
      </c>
      <c r="R699" s="41" t="s">
        <v>1675</v>
      </c>
      <c r="S699" s="33" t="s">
        <v>1675</v>
      </c>
      <c r="T699" s="45" t="s">
        <v>1677</v>
      </c>
      <c r="U699" s="55">
        <f>RANK(Q699,$Q$5:$Q$3209,0)</f>
        <v>695</v>
      </c>
      <c r="V699" s="55">
        <f>RANK(W699,$W$5:$W$3209,0)</f>
        <v>637</v>
      </c>
      <c r="W699" s="55">
        <f>N699*O699</f>
        <v>1.6425849829856149</v>
      </c>
      <c r="X699" s="1">
        <f t="shared" si="10"/>
        <v>706.67199309548573</v>
      </c>
    </row>
    <row r="700" spans="3:24" x14ac:dyDescent="0.25">
      <c r="C700" s="19" t="s">
        <v>2353</v>
      </c>
      <c r="D700" s="6" t="s">
        <v>559</v>
      </c>
      <c r="E700" s="6" t="s">
        <v>19</v>
      </c>
      <c r="F700" s="48">
        <v>2.2961611964568802</v>
      </c>
      <c r="G700" s="8">
        <v>73.816142613952195</v>
      </c>
      <c r="H700" s="9">
        <v>1</v>
      </c>
      <c r="I700" s="40">
        <v>0</v>
      </c>
      <c r="J700" s="7">
        <v>2</v>
      </c>
      <c r="K700" s="9">
        <v>0.14137307245886099</v>
      </c>
      <c r="L700" s="39">
        <v>0</v>
      </c>
      <c r="M700" s="47">
        <v>0</v>
      </c>
      <c r="N700" s="17">
        <v>1.9637832124129301E-2</v>
      </c>
      <c r="O700" s="7">
        <f>Q700/P700/N700</f>
        <v>47.636719618242658</v>
      </c>
      <c r="P700" s="7">
        <v>2.9985622425239575</v>
      </c>
      <c r="Q700" s="33">
        <v>2.8051007123223348</v>
      </c>
      <c r="R700" s="38" t="s">
        <v>1677</v>
      </c>
      <c r="S700" s="33" t="s">
        <v>1677</v>
      </c>
      <c r="T700" s="45" t="s">
        <v>1676</v>
      </c>
      <c r="U700" s="55">
        <f>RANK(Q700,$Q$5:$Q$3209,0)</f>
        <v>696</v>
      </c>
      <c r="V700" s="55">
        <f>RANK(W700,$W$5:$W$3209,0)</f>
        <v>730</v>
      </c>
      <c r="W700" s="55">
        <f>N700*O700</f>
        <v>0.93548190280726617</v>
      </c>
      <c r="X700" s="1">
        <f t="shared" si="10"/>
        <v>703.84944908145837</v>
      </c>
    </row>
    <row r="701" spans="3:24" x14ac:dyDescent="0.25">
      <c r="C701" s="19" t="s">
        <v>2354</v>
      </c>
      <c r="D701" s="6" t="s">
        <v>465</v>
      </c>
      <c r="E701" s="6" t="s">
        <v>12</v>
      </c>
      <c r="F701" s="48">
        <v>7.5573310645521703</v>
      </c>
      <c r="G701" s="8">
        <v>64.527090613512698</v>
      </c>
      <c r="H701" s="9">
        <v>0.99735757058400398</v>
      </c>
      <c r="I701" s="40">
        <v>1</v>
      </c>
      <c r="J701" s="7">
        <v>2</v>
      </c>
      <c r="K701" s="9">
        <v>0.90694187606087295</v>
      </c>
      <c r="L701" s="39">
        <v>0</v>
      </c>
      <c r="M701" s="47">
        <v>0</v>
      </c>
      <c r="N701" s="17">
        <v>5.7594178268665003E-2</v>
      </c>
      <c r="O701" s="7">
        <f>Q701/P701/N701</f>
        <v>19.997911461310199</v>
      </c>
      <c r="P701" s="7">
        <v>2.4221540232788148</v>
      </c>
      <c r="Q701" s="33">
        <v>2.7897480569547599</v>
      </c>
      <c r="R701" s="38" t="s">
        <v>1676</v>
      </c>
      <c r="S701" s="33" t="s">
        <v>1676</v>
      </c>
      <c r="T701" s="45" t="s">
        <v>1676</v>
      </c>
      <c r="U701" s="55">
        <f>RANK(Q701,$Q$5:$Q$3209,0)</f>
        <v>697</v>
      </c>
      <c r="V701" s="55">
        <f>RANK(W701,$W$5:$W$3209,0)</f>
        <v>691</v>
      </c>
      <c r="W701" s="55">
        <f>N701*O701</f>
        <v>1.1517632777036786</v>
      </c>
      <c r="X701" s="1">
        <f t="shared" si="10"/>
        <v>701.04434836913606</v>
      </c>
    </row>
    <row r="702" spans="3:24" x14ac:dyDescent="0.25">
      <c r="C702" s="19" t="s">
        <v>2355</v>
      </c>
      <c r="D702" s="6" t="s">
        <v>521</v>
      </c>
      <c r="E702" s="6" t="s">
        <v>16</v>
      </c>
      <c r="F702" s="48">
        <v>1.7503534449662734</v>
      </c>
      <c r="G702" s="8">
        <v>55.588031934553896</v>
      </c>
      <c r="H702" s="9">
        <v>0.24734960774763401</v>
      </c>
      <c r="I702" s="40">
        <v>1</v>
      </c>
      <c r="J702" s="7">
        <v>1</v>
      </c>
      <c r="K702" s="9">
        <v>0.65409878641053598</v>
      </c>
      <c r="L702" s="39">
        <v>2.0882641021692499E-2</v>
      </c>
      <c r="M702" s="47">
        <v>0</v>
      </c>
      <c r="N702" s="17">
        <v>2.7070513332329901E-2</v>
      </c>
      <c r="O702" s="7">
        <f>Q702/P702/N702</f>
        <v>35.326276690591051</v>
      </c>
      <c r="P702" s="7">
        <v>2.9159262560626584</v>
      </c>
      <c r="Q702" s="33">
        <v>2.788501573735354</v>
      </c>
      <c r="R702" s="38" t="s">
        <v>1676</v>
      </c>
      <c r="S702" s="33" t="s">
        <v>1676</v>
      </c>
      <c r="T702" s="45" t="s">
        <v>1676</v>
      </c>
      <c r="U702" s="55">
        <f>RANK(Q702,$Q$5:$Q$3209,0)</f>
        <v>698</v>
      </c>
      <c r="V702" s="55">
        <f>RANK(W702,$W$5:$W$3209,0)</f>
        <v>727</v>
      </c>
      <c r="W702" s="55">
        <f>N702*O702</f>
        <v>0.95630044413422</v>
      </c>
      <c r="X702" s="1">
        <f t="shared" si="10"/>
        <v>698.25460031218131</v>
      </c>
    </row>
    <row r="703" spans="3:24" x14ac:dyDescent="0.25">
      <c r="C703" s="19" t="s">
        <v>2356</v>
      </c>
      <c r="D703" s="6" t="s">
        <v>313</v>
      </c>
      <c r="E703" s="6" t="s">
        <v>16</v>
      </c>
      <c r="F703" s="48">
        <v>0.62742629691361795</v>
      </c>
      <c r="G703" s="8">
        <v>83.413161787140496</v>
      </c>
      <c r="H703" s="9">
        <v>0.18437073566874099</v>
      </c>
      <c r="I703" s="40">
        <v>0</v>
      </c>
      <c r="J703" s="7">
        <v>0</v>
      </c>
      <c r="K703" s="9">
        <v>0.29202013463857301</v>
      </c>
      <c r="L703" s="39">
        <v>0</v>
      </c>
      <c r="M703" s="47">
        <v>0</v>
      </c>
      <c r="N703" s="17">
        <v>1.20224202330898E-2</v>
      </c>
      <c r="O703" s="7">
        <f>Q703/P703/N703</f>
        <v>85.451113995755819</v>
      </c>
      <c r="P703" s="7">
        <v>2.7120973879680124</v>
      </c>
      <c r="Q703" s="33">
        <v>2.7862168449006806</v>
      </c>
      <c r="R703" s="38" t="s">
        <v>1677</v>
      </c>
      <c r="S703" s="33" t="s">
        <v>1677</v>
      </c>
      <c r="T703" s="45" t="s">
        <v>1676</v>
      </c>
      <c r="U703" s="55">
        <f>RANK(Q703,$Q$5:$Q$3209,0)</f>
        <v>699</v>
      </c>
      <c r="V703" s="55">
        <f>RANK(W703,$W$5:$W$3209,0)</f>
        <v>716</v>
      </c>
      <c r="W703" s="55">
        <f>N703*O703</f>
        <v>1.0273292018426377</v>
      </c>
      <c r="X703" s="1">
        <f t="shared" si="10"/>
        <v>695.46609873844591</v>
      </c>
    </row>
    <row r="704" spans="3:24" x14ac:dyDescent="0.25">
      <c r="C704" s="19" t="s">
        <v>2357</v>
      </c>
      <c r="D704" s="6" t="s">
        <v>910</v>
      </c>
      <c r="E704" s="6" t="s">
        <v>448</v>
      </c>
      <c r="F704" s="48">
        <v>11.5068450165857</v>
      </c>
      <c r="G704" s="8">
        <v>51.7319486468866</v>
      </c>
      <c r="H704" s="9">
        <v>0.80200225653099799</v>
      </c>
      <c r="I704" s="40">
        <v>2</v>
      </c>
      <c r="J704" s="7">
        <v>0</v>
      </c>
      <c r="K704" s="9">
        <v>0.99067361686173705</v>
      </c>
      <c r="L704" s="39">
        <v>0</v>
      </c>
      <c r="M704" s="47">
        <v>0</v>
      </c>
      <c r="N704" s="17">
        <v>3.7121724292866698E-2</v>
      </c>
      <c r="O704" s="7">
        <f>Q704/P704/N704</f>
        <v>47.636719618242658</v>
      </c>
      <c r="P704" s="7">
        <v>1.5751145644878142</v>
      </c>
      <c r="Q704" s="33">
        <v>2.7853651366525418</v>
      </c>
      <c r="R704" s="38" t="s">
        <v>1676</v>
      </c>
      <c r="S704" s="33" t="s">
        <v>1676</v>
      </c>
      <c r="T704" s="45" t="s">
        <v>1677</v>
      </c>
      <c r="U704" s="55">
        <f>RANK(Q704,$Q$5:$Q$3209,0)</f>
        <v>700</v>
      </c>
      <c r="V704" s="55">
        <f>RANK(W704,$W$5:$W$3209,0)</f>
        <v>625</v>
      </c>
      <c r="W704" s="55">
        <f>N704*O704</f>
        <v>1.7683571718849982</v>
      </c>
      <c r="X704" s="1">
        <f t="shared" si="10"/>
        <v>692.67988189354526</v>
      </c>
    </row>
    <row r="705" spans="3:24" x14ac:dyDescent="0.25">
      <c r="C705" s="19" t="s">
        <v>2358</v>
      </c>
      <c r="D705" s="6" t="s">
        <v>701</v>
      </c>
      <c r="E705" s="6" t="s">
        <v>16</v>
      </c>
      <c r="F705" s="48">
        <v>21.042934087602099</v>
      </c>
      <c r="G705" s="8">
        <v>49.820785188391</v>
      </c>
      <c r="H705" s="9">
        <v>0.65194274112247796</v>
      </c>
      <c r="I705" s="40">
        <v>5</v>
      </c>
      <c r="J705" s="7">
        <v>11</v>
      </c>
      <c r="K705" s="9">
        <v>0.72516843891473404</v>
      </c>
      <c r="L705" s="39">
        <v>0</v>
      </c>
      <c r="M705" s="47">
        <v>0</v>
      </c>
      <c r="N705" s="17">
        <v>4.22488913493414E-2</v>
      </c>
      <c r="O705" s="7">
        <f>Q705/P705/N705</f>
        <v>26.553376868630973</v>
      </c>
      <c r="P705" s="7">
        <v>2.4591802341907134</v>
      </c>
      <c r="Q705" s="33">
        <v>2.7588331514559403</v>
      </c>
      <c r="R705" s="38" t="s">
        <v>1676</v>
      </c>
      <c r="S705" s="33" t="s">
        <v>1676</v>
      </c>
      <c r="T705" s="45" t="s">
        <v>1676</v>
      </c>
      <c r="U705" s="55">
        <f>RANK(Q705,$Q$5:$Q$3209,0)</f>
        <v>701</v>
      </c>
      <c r="V705" s="55">
        <f>RANK(W705,$W$5:$W$3209,0)</f>
        <v>695</v>
      </c>
      <c r="W705" s="55">
        <f>N705*O705</f>
        <v>1.1218507342809052</v>
      </c>
      <c r="X705" s="1">
        <f t="shared" si="10"/>
        <v>689.8945167568927</v>
      </c>
    </row>
    <row r="706" spans="3:24" x14ac:dyDescent="0.25">
      <c r="C706" s="19" t="s">
        <v>2359</v>
      </c>
      <c r="D706" s="6" t="s">
        <v>884</v>
      </c>
      <c r="E706" s="6" t="s">
        <v>144</v>
      </c>
      <c r="F706" s="48">
        <v>0.287607728054245</v>
      </c>
      <c r="G706" s="8">
        <v>80</v>
      </c>
      <c r="H706" s="9">
        <v>0</v>
      </c>
      <c r="I706" s="40">
        <v>0</v>
      </c>
      <c r="J706" s="7">
        <v>0</v>
      </c>
      <c r="K706" s="9">
        <v>7.87625109313147E-2</v>
      </c>
      <c r="L706" s="39">
        <v>1</v>
      </c>
      <c r="M706" s="47">
        <v>0</v>
      </c>
      <c r="N706" s="17">
        <v>4.0365485442269901E-2</v>
      </c>
      <c r="O706" s="7">
        <f>Q706/P706/N706</f>
        <v>14.950713546377351</v>
      </c>
      <c r="P706" s="7">
        <v>4.5675322171757671</v>
      </c>
      <c r="Q706" s="33">
        <v>2.7564728525447544</v>
      </c>
      <c r="R706" s="38" t="s">
        <v>1676</v>
      </c>
      <c r="S706" s="33" t="s">
        <v>1676</v>
      </c>
      <c r="T706" s="45" t="s">
        <v>1675</v>
      </c>
      <c r="U706" s="55">
        <f>RANK(Q706,$Q$5:$Q$3209,0)</f>
        <v>702</v>
      </c>
      <c r="V706" s="55">
        <f>RANK(W706,$W$5:$W$3209,0)</f>
        <v>821</v>
      </c>
      <c r="W706" s="55">
        <f>N706*O706</f>
        <v>0.60349281000784238</v>
      </c>
      <c r="X706" s="1">
        <f t="shared" si="10"/>
        <v>687.13568360543672</v>
      </c>
    </row>
    <row r="707" spans="3:24" x14ac:dyDescent="0.25">
      <c r="C707" s="19" t="s">
        <v>2360</v>
      </c>
      <c r="D707" s="6" t="s">
        <v>940</v>
      </c>
      <c r="E707" s="6" t="s">
        <v>126</v>
      </c>
      <c r="F707" s="48">
        <v>18.031747234741701</v>
      </c>
      <c r="G707" s="8">
        <v>36.0872783984778</v>
      </c>
      <c r="H707" s="9">
        <v>0.874401446552735</v>
      </c>
      <c r="I707" s="40">
        <v>1</v>
      </c>
      <c r="J707" s="7">
        <v>8</v>
      </c>
      <c r="K707" s="9">
        <v>1</v>
      </c>
      <c r="L707" s="39">
        <v>0</v>
      </c>
      <c r="M707" s="47">
        <v>0</v>
      </c>
      <c r="N707" s="17">
        <v>5.3562200053335597E-2</v>
      </c>
      <c r="O707" s="7">
        <f>Q707/P707/N707</f>
        <v>35.326276690591058</v>
      </c>
      <c r="P707" s="7">
        <v>1.4500693426904359</v>
      </c>
      <c r="Q707" s="33">
        <v>2.7437532008859584</v>
      </c>
      <c r="R707" s="38" t="s">
        <v>1676</v>
      </c>
      <c r="S707" s="33" t="s">
        <v>1676</v>
      </c>
      <c r="T707" s="45" t="s">
        <v>1677</v>
      </c>
      <c r="U707" s="55">
        <f>RANK(Q707,$Q$5:$Q$3209,0)</f>
        <v>703</v>
      </c>
      <c r="V707" s="55">
        <f>RANK(W707,$W$5:$W$3209,0)</f>
        <v>619</v>
      </c>
      <c r="W707" s="55">
        <f>N707*O707</f>
        <v>1.8921530992409243</v>
      </c>
      <c r="X707" s="1">
        <f t="shared" si="10"/>
        <v>684.37921075289194</v>
      </c>
    </row>
    <row r="708" spans="3:24" x14ac:dyDescent="0.25">
      <c r="C708" s="19" t="s">
        <v>2361</v>
      </c>
      <c r="D708" s="6" t="s">
        <v>1226</v>
      </c>
      <c r="E708" s="6" t="s">
        <v>126</v>
      </c>
      <c r="F708" s="48">
        <v>5.4544580888217196</v>
      </c>
      <c r="G708" s="8">
        <v>12.0563693312226</v>
      </c>
      <c r="H708" s="9">
        <v>1</v>
      </c>
      <c r="I708" s="40">
        <v>1</v>
      </c>
      <c r="J708" s="7">
        <v>2</v>
      </c>
      <c r="K708" s="9">
        <v>1</v>
      </c>
      <c r="L708" s="39">
        <v>0</v>
      </c>
      <c r="M708" s="47">
        <v>0</v>
      </c>
      <c r="N708" s="17">
        <v>3.94641218963281E-2</v>
      </c>
      <c r="O708" s="7">
        <f>Q708/P708/N708</f>
        <v>26.553376868630973</v>
      </c>
      <c r="P708" s="7">
        <v>2.6165296927384678</v>
      </c>
      <c r="Q708" s="33">
        <v>2.7418763831719883</v>
      </c>
      <c r="R708" s="38" t="s">
        <v>1676</v>
      </c>
      <c r="S708" s="33" t="s">
        <v>1676</v>
      </c>
      <c r="T708" s="45" t="s">
        <v>1676</v>
      </c>
      <c r="U708" s="55">
        <f>RANK(Q708,$Q$5:$Q$3209,0)</f>
        <v>704</v>
      </c>
      <c r="V708" s="55">
        <f>RANK(W708,$W$5:$W$3209,0)</f>
        <v>713</v>
      </c>
      <c r="W708" s="55">
        <f>N708*O708</f>
        <v>1.0479057015027917</v>
      </c>
      <c r="X708" s="1">
        <f t="shared" si="10"/>
        <v>681.63545755200596</v>
      </c>
    </row>
    <row r="709" spans="3:24" x14ac:dyDescent="0.25">
      <c r="C709" s="19" t="s">
        <v>351</v>
      </c>
      <c r="D709" s="6" t="s">
        <v>351</v>
      </c>
      <c r="E709" s="6" t="s">
        <v>16</v>
      </c>
      <c r="F709" s="48">
        <v>3.7997334113298802E-2</v>
      </c>
      <c r="G709" s="8">
        <v>60</v>
      </c>
      <c r="H709" s="9">
        <v>1</v>
      </c>
      <c r="I709" s="40">
        <v>0</v>
      </c>
      <c r="J709" s="7">
        <v>0</v>
      </c>
      <c r="K709" s="9">
        <v>1</v>
      </c>
      <c r="L709" s="39">
        <v>0</v>
      </c>
      <c r="M709" s="47">
        <v>0</v>
      </c>
      <c r="N709" s="17">
        <v>3.9678111495427201E-2</v>
      </c>
      <c r="O709" s="7">
        <f>Q709/P709/N709</f>
        <v>26.553376868630981</v>
      </c>
      <c r="P709" s="7">
        <v>2.6003713939650575</v>
      </c>
      <c r="Q709" s="33">
        <v>2.7397197008998528</v>
      </c>
      <c r="R709" s="38" t="s">
        <v>1676</v>
      </c>
      <c r="S709" s="33" t="s">
        <v>1676</v>
      </c>
      <c r="T709" s="45" t="s">
        <v>1676</v>
      </c>
      <c r="U709" s="55">
        <f>RANK(Q709,$Q$5:$Q$3209,0)</f>
        <v>705</v>
      </c>
      <c r="V709" s="55">
        <f>RANK(W709,$W$5:$W$3209,0)</f>
        <v>710</v>
      </c>
      <c r="W709" s="55">
        <f>N709*O709</f>
        <v>1.0535878479736376</v>
      </c>
      <c r="X709" s="1">
        <f t="shared" si="10"/>
        <v>678.89358116883398</v>
      </c>
    </row>
    <row r="710" spans="3:24" x14ac:dyDescent="0.25">
      <c r="C710" s="19" t="s">
        <v>2362</v>
      </c>
      <c r="D710" s="6" t="s">
        <v>359</v>
      </c>
      <c r="E710" s="6" t="s">
        <v>12</v>
      </c>
      <c r="F710" s="48">
        <v>0.708815092962361</v>
      </c>
      <c r="G710" s="8">
        <v>10</v>
      </c>
      <c r="H710" s="9">
        <v>0.287978299938354</v>
      </c>
      <c r="I710" s="40">
        <v>0</v>
      </c>
      <c r="J710" s="7">
        <v>0</v>
      </c>
      <c r="K710" s="9">
        <v>0.59591668888803395</v>
      </c>
      <c r="L710" s="39">
        <v>1</v>
      </c>
      <c r="M710" s="47">
        <v>0</v>
      </c>
      <c r="N710" s="17">
        <v>5.9638814557757297E-2</v>
      </c>
      <c r="O710" s="7">
        <f>Q710/P710/N710</f>
        <v>11.218349420457526</v>
      </c>
      <c r="P710" s="7">
        <v>4.0649217256880545</v>
      </c>
      <c r="Q710" s="33">
        <v>2.7196320625157768</v>
      </c>
      <c r="R710" s="38" t="s">
        <v>1676</v>
      </c>
      <c r="S710" s="33" t="s">
        <v>1676</v>
      </c>
      <c r="T710" s="45" t="s">
        <v>1675</v>
      </c>
      <c r="U710" s="55">
        <f>RANK(Q710,$Q$5:$Q$3209,0)</f>
        <v>706</v>
      </c>
      <c r="V710" s="55">
        <f>RANK(W710,$W$5:$W$3209,0)</f>
        <v>799</v>
      </c>
      <c r="W710" s="55">
        <f>N710*O710</f>
        <v>0.66904906073079051</v>
      </c>
      <c r="X710" s="1">
        <f t="shared" si="10"/>
        <v>676.15386146793412</v>
      </c>
    </row>
    <row r="711" spans="3:24" x14ac:dyDescent="0.25">
      <c r="C711" s="19" t="s">
        <v>2363</v>
      </c>
      <c r="D711" s="6" t="s">
        <v>311</v>
      </c>
      <c r="E711" s="6" t="s">
        <v>19</v>
      </c>
      <c r="F711" s="48">
        <v>3.0062585118854601</v>
      </c>
      <c r="G711" s="8">
        <v>38.155447473191003</v>
      </c>
      <c r="H711" s="9">
        <v>0.45654780292478198</v>
      </c>
      <c r="I711" s="40">
        <v>1</v>
      </c>
      <c r="J711" s="7">
        <v>1</v>
      </c>
      <c r="K711" s="9">
        <v>0.95377907256715799</v>
      </c>
      <c r="L711" s="39">
        <v>0.41507394307280099</v>
      </c>
      <c r="M711" s="47">
        <v>0</v>
      </c>
      <c r="N711" s="17">
        <v>5.4528587928992699E-2</v>
      </c>
      <c r="O711" s="7">
        <f>Q711/P711/N711</f>
        <v>19.997911461310199</v>
      </c>
      <c r="P711" s="7">
        <v>2.479625426664716</v>
      </c>
      <c r="Q711" s="33">
        <v>2.703927069872706</v>
      </c>
      <c r="R711" s="38" t="s">
        <v>1676</v>
      </c>
      <c r="S711" s="33" t="s">
        <v>1676</v>
      </c>
      <c r="T711" s="45" t="s">
        <v>1676</v>
      </c>
      <c r="U711" s="55">
        <f>RANK(Q711,$Q$5:$Q$3209,0)</f>
        <v>707</v>
      </c>
      <c r="V711" s="55">
        <f>RANK(W711,$W$5:$W$3209,0)</f>
        <v>701</v>
      </c>
      <c r="W711" s="55">
        <f>N711*O711</f>
        <v>1.090457873514264</v>
      </c>
      <c r="X711" s="1">
        <f t="shared" si="10"/>
        <v>673.43422940541836</v>
      </c>
    </row>
    <row r="712" spans="3:24" x14ac:dyDescent="0.25">
      <c r="C712" s="19" t="s">
        <v>2364</v>
      </c>
      <c r="D712" s="6" t="s">
        <v>679</v>
      </c>
      <c r="E712" s="6" t="s">
        <v>204</v>
      </c>
      <c r="F712" s="48">
        <v>10.6194478657243</v>
      </c>
      <c r="G712" s="8">
        <v>59.061857259397598</v>
      </c>
      <c r="H712" s="9">
        <v>0.89179805407759705</v>
      </c>
      <c r="I712" s="40">
        <v>0</v>
      </c>
      <c r="J712" s="7">
        <v>4</v>
      </c>
      <c r="K712" s="9">
        <v>0.81312957712070699</v>
      </c>
      <c r="L712" s="39">
        <v>0</v>
      </c>
      <c r="M712" s="47">
        <v>0</v>
      </c>
      <c r="N712" s="17">
        <v>3.7257395496352701E-2</v>
      </c>
      <c r="O712" s="7">
        <f>Q712/P712/N712</f>
        <v>26.553376868630977</v>
      </c>
      <c r="P712" s="7">
        <v>2.717378012021002</v>
      </c>
      <c r="Q712" s="33">
        <v>2.6883283273766621</v>
      </c>
      <c r="R712" s="38" t="s">
        <v>1676</v>
      </c>
      <c r="S712" s="33" t="s">
        <v>1676</v>
      </c>
      <c r="T712" s="45" t="s">
        <v>1676</v>
      </c>
      <c r="U712" s="55">
        <f>RANK(Q712,$Q$5:$Q$3209,0)</f>
        <v>708</v>
      </c>
      <c r="V712" s="55">
        <f>RANK(W712,$W$5:$W$3209,0)</f>
        <v>723</v>
      </c>
      <c r="W712" s="55">
        <f>N712*O712</f>
        <v>0.98930966375828777</v>
      </c>
      <c r="X712" s="1">
        <f t="shared" ref="X712:X775" si="11">X711-Q711</f>
        <v>670.73030233554562</v>
      </c>
    </row>
    <row r="713" spans="3:24" x14ac:dyDescent="0.25">
      <c r="C713" s="19" t="s">
        <v>2365</v>
      </c>
      <c r="D713" s="6" t="s">
        <v>755</v>
      </c>
      <c r="E713" s="6" t="s">
        <v>204</v>
      </c>
      <c r="F713" s="48">
        <v>0.47713613261684601</v>
      </c>
      <c r="G713" s="8">
        <v>10</v>
      </c>
      <c r="H713" s="9">
        <v>1</v>
      </c>
      <c r="I713" s="40">
        <v>0</v>
      </c>
      <c r="J713" s="7">
        <v>0</v>
      </c>
      <c r="K713" s="9">
        <v>1</v>
      </c>
      <c r="L713" s="39">
        <v>0</v>
      </c>
      <c r="M713" s="47">
        <v>0</v>
      </c>
      <c r="N713" s="17">
        <v>2.8511563181221999E-2</v>
      </c>
      <c r="O713" s="7">
        <f>Q713/P713/N713</f>
        <v>35.326276690591058</v>
      </c>
      <c r="P713" s="7">
        <v>2.6464248216915789</v>
      </c>
      <c r="Q713" s="33">
        <v>2.6654985840852938</v>
      </c>
      <c r="R713" s="38" t="s">
        <v>1676</v>
      </c>
      <c r="S713" s="33" t="s">
        <v>1676</v>
      </c>
      <c r="T713" s="45" t="s">
        <v>1676</v>
      </c>
      <c r="U713" s="55">
        <f>RANK(Q713,$Q$5:$Q$3209,0)</f>
        <v>709</v>
      </c>
      <c r="V713" s="55">
        <f>RANK(W713,$W$5:$W$3209,0)</f>
        <v>717</v>
      </c>
      <c r="W713" s="55">
        <f>N713*O713</f>
        <v>1.007207369821117</v>
      </c>
      <c r="X713" s="1">
        <f t="shared" si="11"/>
        <v>668.04197400816895</v>
      </c>
    </row>
    <row r="714" spans="3:24" x14ac:dyDescent="0.25">
      <c r="C714" s="19" t="s">
        <v>2366</v>
      </c>
      <c r="D714" s="6" t="s">
        <v>279</v>
      </c>
      <c r="E714" s="6" t="s">
        <v>39</v>
      </c>
      <c r="F714" s="48">
        <v>0.54972627983199696</v>
      </c>
      <c r="G714" s="8">
        <v>41.468572180966298</v>
      </c>
      <c r="H714" s="9">
        <v>1</v>
      </c>
      <c r="I714" s="40">
        <v>0</v>
      </c>
      <c r="J714" s="7">
        <v>1</v>
      </c>
      <c r="K714" s="9">
        <v>0.32976287185818098</v>
      </c>
      <c r="L714" s="39">
        <v>0</v>
      </c>
      <c r="M714" s="47">
        <v>0</v>
      </c>
      <c r="N714" s="17">
        <v>1.8634262125730699E-2</v>
      </c>
      <c r="O714" s="7">
        <f>Q714/P714/N714</f>
        <v>65.391231023531006</v>
      </c>
      <c r="P714" s="7">
        <v>2.1666751428879216</v>
      </c>
      <c r="Q714" s="33">
        <v>2.6401312309254021</v>
      </c>
      <c r="R714" s="38" t="s">
        <v>1677</v>
      </c>
      <c r="S714" s="33" t="s">
        <v>1677</v>
      </c>
      <c r="T714" s="45" t="s">
        <v>1677</v>
      </c>
      <c r="U714" s="55">
        <f>RANK(Q714,$Q$5:$Q$3209,0)</f>
        <v>710</v>
      </c>
      <c r="V714" s="55">
        <f>RANK(W714,$W$5:$W$3209,0)</f>
        <v>680</v>
      </c>
      <c r="W714" s="55">
        <f>N714*O714</f>
        <v>1.2185173396166902</v>
      </c>
      <c r="X714" s="1">
        <f t="shared" si="11"/>
        <v>665.37647542408365</v>
      </c>
    </row>
    <row r="715" spans="3:24" x14ac:dyDescent="0.25">
      <c r="C715" s="19" t="s">
        <v>2367</v>
      </c>
      <c r="D715" s="6" t="s">
        <v>559</v>
      </c>
      <c r="E715" s="6" t="s">
        <v>19</v>
      </c>
      <c r="F715" s="48">
        <v>9.1020147562927747</v>
      </c>
      <c r="G715" s="8">
        <v>59.557879050233801</v>
      </c>
      <c r="H715" s="9">
        <v>0.60219432276709495</v>
      </c>
      <c r="I715" s="40">
        <v>2</v>
      </c>
      <c r="J715" s="7">
        <v>0</v>
      </c>
      <c r="K715" s="9">
        <v>0.60988970132036002</v>
      </c>
      <c r="L715" s="39">
        <v>9.0857950090328807E-2</v>
      </c>
      <c r="M715" s="47">
        <v>0</v>
      </c>
      <c r="N715" s="17">
        <v>2.33348105965605E-2</v>
      </c>
      <c r="O715" s="7">
        <f>Q715/P715/N715</f>
        <v>35.326276690591058</v>
      </c>
      <c r="P715" s="7">
        <v>3.2017923620674371</v>
      </c>
      <c r="Q715" s="33">
        <v>2.6393398234653662</v>
      </c>
      <c r="R715" s="38" t="s">
        <v>1676</v>
      </c>
      <c r="S715" s="33" t="s">
        <v>1676</v>
      </c>
      <c r="T715" s="45" t="s">
        <v>1675</v>
      </c>
      <c r="U715" s="55">
        <f>RANK(Q715,$Q$5:$Q$3209,0)</f>
        <v>711</v>
      </c>
      <c r="V715" s="55">
        <f>RANK(W715,$W$5:$W$3209,0)</f>
        <v>750</v>
      </c>
      <c r="W715" s="55">
        <f>N715*O715</f>
        <v>0.82433197565663241</v>
      </c>
      <c r="X715" s="1">
        <f t="shared" si="11"/>
        <v>662.73634419315829</v>
      </c>
    </row>
    <row r="716" spans="3:24" x14ac:dyDescent="0.25">
      <c r="C716" s="19" t="s">
        <v>2368</v>
      </c>
      <c r="D716" s="6" t="s">
        <v>241</v>
      </c>
      <c r="E716" s="6" t="s">
        <v>131</v>
      </c>
      <c r="F716" s="48">
        <v>1.41232760530339</v>
      </c>
      <c r="G716" s="8">
        <v>70.170892052376303</v>
      </c>
      <c r="H716" s="9">
        <v>0</v>
      </c>
      <c r="I716" s="40">
        <v>0</v>
      </c>
      <c r="J716" s="7">
        <v>4</v>
      </c>
      <c r="K716" s="9">
        <v>1</v>
      </c>
      <c r="L716" s="39">
        <v>0</v>
      </c>
      <c r="M716" s="47">
        <v>0</v>
      </c>
      <c r="N716" s="17">
        <v>2.0670337729035801E-2</v>
      </c>
      <c r="O716" s="7">
        <f>Q716/P716/N716</f>
        <v>65.391231023531006</v>
      </c>
      <c r="P716" s="7">
        <v>1.946032786875427</v>
      </c>
      <c r="Q716" s="33">
        <v>2.6303723994094654</v>
      </c>
      <c r="R716" s="38" t="s">
        <v>1677</v>
      </c>
      <c r="S716" s="33" t="s">
        <v>1677</v>
      </c>
      <c r="T716" s="45" t="s">
        <v>1677</v>
      </c>
      <c r="U716" s="55">
        <f>RANK(Q716,$Q$5:$Q$3209,0)</f>
        <v>712</v>
      </c>
      <c r="V716" s="55">
        <f>RANK(W716,$W$5:$W$3209,0)</f>
        <v>662</v>
      </c>
      <c r="W716" s="55">
        <f>N716*O716</f>
        <v>1.3516588297737893</v>
      </c>
      <c r="X716" s="1">
        <f t="shared" si="11"/>
        <v>660.09700436969297</v>
      </c>
    </row>
    <row r="717" spans="3:24" x14ac:dyDescent="0.25">
      <c r="C717" s="19" t="s">
        <v>2369</v>
      </c>
      <c r="D717" s="6" t="s">
        <v>513</v>
      </c>
      <c r="E717" s="6" t="s">
        <v>12</v>
      </c>
      <c r="F717" s="48">
        <v>1.37109421557924</v>
      </c>
      <c r="G717" s="8">
        <v>32.886350599217401</v>
      </c>
      <c r="H717" s="9">
        <v>5.7768461124902699E-2</v>
      </c>
      <c r="I717" s="40">
        <v>0</v>
      </c>
      <c r="J717" s="7">
        <v>2</v>
      </c>
      <c r="K717" s="9">
        <v>0.90289596006247197</v>
      </c>
      <c r="L717" s="39">
        <v>0</v>
      </c>
      <c r="M717" s="47">
        <v>0</v>
      </c>
      <c r="N717" s="17">
        <v>2.1793016570861998E-2</v>
      </c>
      <c r="O717" s="7">
        <f>Q717/P717/N717</f>
        <v>35.326276690591058</v>
      </c>
      <c r="P717" s="7">
        <v>3.3996383131474066</v>
      </c>
      <c r="Q717" s="33">
        <v>2.6172664027780104</v>
      </c>
      <c r="R717" s="38" t="s">
        <v>1677</v>
      </c>
      <c r="S717" s="33" t="s">
        <v>1677</v>
      </c>
      <c r="T717" s="45" t="s">
        <v>1675</v>
      </c>
      <c r="U717" s="55">
        <f>RANK(Q717,$Q$5:$Q$3209,0)</f>
        <v>713</v>
      </c>
      <c r="V717" s="55">
        <f>RANK(W717,$W$5:$W$3209,0)</f>
        <v>765</v>
      </c>
      <c r="W717" s="55">
        <f>N717*O717</f>
        <v>0.76986613330490694</v>
      </c>
      <c r="X717" s="1">
        <f t="shared" si="11"/>
        <v>657.46663197028352</v>
      </c>
    </row>
    <row r="718" spans="3:24" x14ac:dyDescent="0.25">
      <c r="C718" s="19" t="s">
        <v>2370</v>
      </c>
      <c r="D718" s="6" t="s">
        <v>910</v>
      </c>
      <c r="E718" s="6" t="s">
        <v>448</v>
      </c>
      <c r="F718" s="48">
        <v>4.83657236512897</v>
      </c>
      <c r="G718" s="8">
        <v>82.261105756804298</v>
      </c>
      <c r="H718" s="9">
        <v>1</v>
      </c>
      <c r="I718" s="40">
        <v>0</v>
      </c>
      <c r="J718" s="7">
        <v>0</v>
      </c>
      <c r="K718" s="9">
        <v>0.37854642700701802</v>
      </c>
      <c r="L718" s="39">
        <v>0</v>
      </c>
      <c r="M718" s="47">
        <v>0</v>
      </c>
      <c r="N718" s="17">
        <v>2.5160979391548901E-2</v>
      </c>
      <c r="O718" s="7">
        <f>Q718/P718/N718</f>
        <v>47.636719618242658</v>
      </c>
      <c r="P718" s="7">
        <v>2.1794606951296034</v>
      </c>
      <c r="Q718" s="33">
        <v>2.6122722113502519</v>
      </c>
      <c r="R718" s="38" t="s">
        <v>1676</v>
      </c>
      <c r="S718" s="33" t="s">
        <v>1676</v>
      </c>
      <c r="T718" s="45" t="s">
        <v>1677</v>
      </c>
      <c r="U718" s="55">
        <f>RANK(Q718,$Q$5:$Q$3209,0)</f>
        <v>714</v>
      </c>
      <c r="V718" s="55">
        <f>RANK(W718,$W$5:$W$3209,0)</f>
        <v>683</v>
      </c>
      <c r="W718" s="55">
        <f>N718*O718</f>
        <v>1.1985865205955968</v>
      </c>
      <c r="X718" s="1">
        <f t="shared" si="11"/>
        <v>654.84936556750552</v>
      </c>
    </row>
    <row r="719" spans="3:24" x14ac:dyDescent="0.25">
      <c r="C719" s="19" t="s">
        <v>2371</v>
      </c>
      <c r="D719" s="6" t="s">
        <v>485</v>
      </c>
      <c r="E719" s="6" t="s">
        <v>131</v>
      </c>
      <c r="F719" s="48">
        <v>11.347869367703</v>
      </c>
      <c r="G719" s="8">
        <v>67.742626430480897</v>
      </c>
      <c r="H719" s="9">
        <v>0.99646161802473499</v>
      </c>
      <c r="I719" s="40">
        <v>4</v>
      </c>
      <c r="J719" s="7">
        <v>7</v>
      </c>
      <c r="K719" s="9">
        <v>0.95330627973399096</v>
      </c>
      <c r="L719" s="39">
        <v>0</v>
      </c>
      <c r="M719" s="47">
        <v>0</v>
      </c>
      <c r="N719" s="17">
        <v>4.8182997705518898E-2</v>
      </c>
      <c r="O719" s="7">
        <f>Q719/P719/N719</f>
        <v>35.326276690591058</v>
      </c>
      <c r="P719" s="7">
        <v>1.5294390451379096</v>
      </c>
      <c r="Q719" s="33">
        <v>2.6032978245483398</v>
      </c>
      <c r="R719" s="38" t="s">
        <v>1676</v>
      </c>
      <c r="S719" s="33" t="s">
        <v>1676</v>
      </c>
      <c r="T719" s="45" t="s">
        <v>1677</v>
      </c>
      <c r="U719" s="55">
        <f>RANK(Q719,$Q$5:$Q$3209,0)</f>
        <v>715</v>
      </c>
      <c r="V719" s="55">
        <f>RANK(W719,$W$5:$W$3209,0)</f>
        <v>629</v>
      </c>
      <c r="W719" s="55">
        <f>N719*O719</f>
        <v>1.7021259087272747</v>
      </c>
      <c r="X719" s="1">
        <f t="shared" si="11"/>
        <v>652.23709335615524</v>
      </c>
    </row>
    <row r="720" spans="3:24" x14ac:dyDescent="0.25">
      <c r="C720" s="19" t="s">
        <v>1406</v>
      </c>
      <c r="D720" s="6" t="s">
        <v>1406</v>
      </c>
      <c r="E720" s="6" t="s">
        <v>39</v>
      </c>
      <c r="F720" s="48">
        <v>3.8597764472170303E-2</v>
      </c>
      <c r="G720" s="8">
        <v>10</v>
      </c>
      <c r="H720" s="9">
        <v>1</v>
      </c>
      <c r="I720" s="40">
        <v>0</v>
      </c>
      <c r="J720" s="7">
        <v>0</v>
      </c>
      <c r="K720" s="9">
        <v>1</v>
      </c>
      <c r="L720" s="39">
        <v>1</v>
      </c>
      <c r="M720" s="47">
        <v>0</v>
      </c>
      <c r="N720" s="17">
        <v>0.130222282878421</v>
      </c>
      <c r="O720" s="7">
        <f>Q720/P720/N720</f>
        <v>11.218349420457526</v>
      </c>
      <c r="P720" s="7">
        <v>1.7777629701377993</v>
      </c>
      <c r="Q720" s="33">
        <v>2.59709671744606</v>
      </c>
      <c r="R720" s="41" t="s">
        <v>1675</v>
      </c>
      <c r="S720" s="33" t="s">
        <v>1675</v>
      </c>
      <c r="T720" s="45" t="s">
        <v>1677</v>
      </c>
      <c r="U720" s="55">
        <f>RANK(Q720,$Q$5:$Q$3209,0)</f>
        <v>716</v>
      </c>
      <c r="V720" s="55">
        <f>RANK(W720,$W$5:$W$3209,0)</f>
        <v>651</v>
      </c>
      <c r="W720" s="55">
        <f>N720*O720</f>
        <v>1.4608790716597904</v>
      </c>
      <c r="X720" s="1">
        <f t="shared" si="11"/>
        <v>649.63379553160689</v>
      </c>
    </row>
    <row r="721" spans="3:24" x14ac:dyDescent="0.25">
      <c r="C721" s="19" t="s">
        <v>2372</v>
      </c>
      <c r="D721" s="6" t="s">
        <v>461</v>
      </c>
      <c r="E721" s="6" t="s">
        <v>131</v>
      </c>
      <c r="F721" s="48">
        <v>14.821422097166501</v>
      </c>
      <c r="G721" s="8">
        <v>90.687271426568998</v>
      </c>
      <c r="H721" s="9">
        <v>0.91297721872856696</v>
      </c>
      <c r="I721" s="40">
        <v>5</v>
      </c>
      <c r="J721" s="7">
        <v>3</v>
      </c>
      <c r="K721" s="9">
        <v>1</v>
      </c>
      <c r="L721" s="39">
        <v>0</v>
      </c>
      <c r="M721" s="47">
        <v>0</v>
      </c>
      <c r="N721" s="17">
        <v>5.1212145167238002E-2</v>
      </c>
      <c r="O721" s="7">
        <f>Q721/P721/N721</f>
        <v>65.391231023530992</v>
      </c>
      <c r="P721" s="7">
        <v>0.77070309280655525</v>
      </c>
      <c r="Q721" s="33">
        <v>2.5809499511175984</v>
      </c>
      <c r="R721" s="38" t="s">
        <v>1676</v>
      </c>
      <c r="S721" s="33" t="s">
        <v>1676</v>
      </c>
      <c r="T721" s="45" t="s">
        <v>1677</v>
      </c>
      <c r="U721" s="55">
        <f>RANK(Q721,$Q$5:$Q$3209,0)</f>
        <v>717</v>
      </c>
      <c r="V721" s="55">
        <f>RANK(W721,$W$5:$W$3209,0)</f>
        <v>513</v>
      </c>
      <c r="W721" s="55">
        <f>N721*O721</f>
        <v>3.3488252158414662</v>
      </c>
      <c r="X721" s="1">
        <f t="shared" si="11"/>
        <v>647.03669881416079</v>
      </c>
    </row>
    <row r="722" spans="3:24" x14ac:dyDescent="0.25">
      <c r="C722" s="19" t="s">
        <v>2373</v>
      </c>
      <c r="D722" s="6" t="s">
        <v>633</v>
      </c>
      <c r="E722" s="6" t="s">
        <v>204</v>
      </c>
      <c r="F722" s="48">
        <v>4.4146243606455499E-2</v>
      </c>
      <c r="G722" s="8">
        <v>10</v>
      </c>
      <c r="H722" s="9">
        <v>0.36233580878828398</v>
      </c>
      <c r="I722" s="40">
        <v>0</v>
      </c>
      <c r="J722" s="7">
        <v>0</v>
      </c>
      <c r="K722" s="9">
        <v>1</v>
      </c>
      <c r="L722" s="39">
        <v>0</v>
      </c>
      <c r="M722" s="47">
        <v>0</v>
      </c>
      <c r="N722" s="17">
        <v>1.7044518137603399E-2</v>
      </c>
      <c r="O722" s="7">
        <f>Q722/P722/N722</f>
        <v>47.636719618242658</v>
      </c>
      <c r="P722" s="7">
        <v>3.1570623221357836</v>
      </c>
      <c r="Q722" s="33">
        <v>2.5633607510426701</v>
      </c>
      <c r="R722" s="38" t="s">
        <v>1677</v>
      </c>
      <c r="S722" s="33" t="s">
        <v>1677</v>
      </c>
      <c r="T722" s="45" t="s">
        <v>1675</v>
      </c>
      <c r="U722" s="55">
        <f>RANK(Q722,$Q$5:$Q$3209,0)</f>
        <v>718</v>
      </c>
      <c r="V722" s="55">
        <f>RANK(W722,$W$5:$W$3209,0)</f>
        <v>752</v>
      </c>
      <c r="W722" s="55">
        <f>N722*O722</f>
        <v>0.81194493154906466</v>
      </c>
      <c r="X722" s="1">
        <f t="shared" si="11"/>
        <v>644.45574886304314</v>
      </c>
    </row>
    <row r="723" spans="3:24" x14ac:dyDescent="0.25">
      <c r="C723" s="19" t="s">
        <v>2374</v>
      </c>
      <c r="D723" s="6" t="s">
        <v>1010</v>
      </c>
      <c r="E723" s="6" t="s">
        <v>90</v>
      </c>
      <c r="F723" s="48">
        <v>3.2575188320344601</v>
      </c>
      <c r="G723" s="8">
        <v>18.845945669766301</v>
      </c>
      <c r="H723" s="9">
        <v>0.98090258920879703</v>
      </c>
      <c r="I723" s="40">
        <v>0</v>
      </c>
      <c r="J723" s="7">
        <v>1</v>
      </c>
      <c r="K723" s="9">
        <v>0.43787792391224301</v>
      </c>
      <c r="L723" s="39">
        <v>0</v>
      </c>
      <c r="M723" s="47">
        <v>0</v>
      </c>
      <c r="N723" s="17">
        <v>1.7530694930212198E-2</v>
      </c>
      <c r="O723" s="7">
        <f>Q723/P723/N723</f>
        <v>47.636719618242658</v>
      </c>
      <c r="P723" s="7">
        <v>3.0587502070595174</v>
      </c>
      <c r="Q723" s="33">
        <v>2.5543769771741252</v>
      </c>
      <c r="R723" s="38" t="s">
        <v>1677</v>
      </c>
      <c r="S723" s="33" t="s">
        <v>1677</v>
      </c>
      <c r="T723" s="45" t="s">
        <v>1676</v>
      </c>
      <c r="U723" s="55">
        <f>RANK(Q723,$Q$5:$Q$3209,0)</f>
        <v>719</v>
      </c>
      <c r="V723" s="55">
        <f>RANK(W723,$W$5:$W$3209,0)</f>
        <v>747</v>
      </c>
      <c r="W723" s="55">
        <f>N723*O723</f>
        <v>0.83510479910346658</v>
      </c>
      <c r="X723" s="1">
        <f t="shared" si="11"/>
        <v>641.8923881120005</v>
      </c>
    </row>
    <row r="724" spans="3:24" x14ac:dyDescent="0.25">
      <c r="C724" s="19" t="s">
        <v>2375</v>
      </c>
      <c r="D724" s="6" t="s">
        <v>51</v>
      </c>
      <c r="E724" s="6" t="s">
        <v>12</v>
      </c>
      <c r="F724" s="48">
        <v>22.9342374604031</v>
      </c>
      <c r="G724" s="8">
        <v>51.002357411725903</v>
      </c>
      <c r="H724" s="9">
        <v>0.44195172701190499</v>
      </c>
      <c r="I724" s="40">
        <v>16</v>
      </c>
      <c r="J724" s="7">
        <v>15</v>
      </c>
      <c r="K724" s="9">
        <v>1</v>
      </c>
      <c r="L724" s="39">
        <v>1</v>
      </c>
      <c r="M724" s="47">
        <v>0</v>
      </c>
      <c r="N724" s="17">
        <v>0.67222982269508202</v>
      </c>
      <c r="O724" s="7">
        <f>Q724/P724/N724</f>
        <v>1</v>
      </c>
      <c r="P724" s="7">
        <v>3.7875227363815971</v>
      </c>
      <c r="Q724" s="33">
        <v>2.546085737531393</v>
      </c>
      <c r="R724" s="41" t="s">
        <v>1675</v>
      </c>
      <c r="S724" s="33" t="s">
        <v>1675</v>
      </c>
      <c r="T724" s="45" t="s">
        <v>1675</v>
      </c>
      <c r="U724" s="55">
        <f>RANK(Q724,$Q$5:$Q$3209,0)</f>
        <v>720</v>
      </c>
      <c r="V724" s="55">
        <f>RANK(W724,$W$5:$W$3209,0)</f>
        <v>798</v>
      </c>
      <c r="W724" s="55">
        <f>N724*O724</f>
        <v>0.67222982269508202</v>
      </c>
      <c r="X724" s="1">
        <f t="shared" si="11"/>
        <v>639.33801113482639</v>
      </c>
    </row>
    <row r="725" spans="3:24" x14ac:dyDescent="0.25">
      <c r="C725" s="19" t="s">
        <v>2376</v>
      </c>
      <c r="D725" s="6" t="s">
        <v>1124</v>
      </c>
      <c r="E725" s="6" t="s">
        <v>90</v>
      </c>
      <c r="F725" s="48">
        <v>2.4475246682848701</v>
      </c>
      <c r="G725" s="8">
        <v>54.007290181944398</v>
      </c>
      <c r="H725" s="9">
        <v>0.41511318809139203</v>
      </c>
      <c r="I725" s="40">
        <v>0</v>
      </c>
      <c r="J725" s="7">
        <v>3</v>
      </c>
      <c r="K725" s="9">
        <v>1</v>
      </c>
      <c r="L725" s="39">
        <v>0</v>
      </c>
      <c r="M725" s="47">
        <v>0</v>
      </c>
      <c r="N725" s="17">
        <v>2.54026971069824E-2</v>
      </c>
      <c r="O725" s="7">
        <f>Q725/P725/N725</f>
        <v>47.636719618242658</v>
      </c>
      <c r="P725" s="7">
        <v>2.1018903819409078</v>
      </c>
      <c r="Q725" s="33">
        <v>2.543499988607016</v>
      </c>
      <c r="R725" s="38" t="s">
        <v>1676</v>
      </c>
      <c r="S725" s="33" t="s">
        <v>1676</v>
      </c>
      <c r="T725" s="45" t="s">
        <v>1677</v>
      </c>
      <c r="U725" s="55">
        <f>RANK(Q725,$Q$5:$Q$3209,0)</f>
        <v>721</v>
      </c>
      <c r="V725" s="55">
        <f>RANK(W725,$W$5:$W$3209,0)</f>
        <v>681</v>
      </c>
      <c r="W725" s="55">
        <f>N725*O725</f>
        <v>1.2101011596324645</v>
      </c>
      <c r="X725" s="1">
        <f t="shared" si="11"/>
        <v>636.79192539729502</v>
      </c>
    </row>
    <row r="726" spans="3:24" x14ac:dyDescent="0.25">
      <c r="C726" s="19" t="s">
        <v>2377</v>
      </c>
      <c r="D726" s="6" t="s">
        <v>428</v>
      </c>
      <c r="E726" s="6" t="s">
        <v>19</v>
      </c>
      <c r="F726" s="48">
        <v>2.0460017585613199</v>
      </c>
      <c r="G726" s="8">
        <v>71.254808848422101</v>
      </c>
      <c r="H726" s="9">
        <v>0.46785693883156199</v>
      </c>
      <c r="I726" s="40">
        <v>0</v>
      </c>
      <c r="J726" s="7">
        <v>0</v>
      </c>
      <c r="K726" s="9">
        <v>7.2070495506816906E-2</v>
      </c>
      <c r="L726" s="39">
        <v>0</v>
      </c>
      <c r="M726" s="47">
        <v>0</v>
      </c>
      <c r="N726" s="17">
        <v>1.1222506095605199E-2</v>
      </c>
      <c r="O726" s="7">
        <f>Q726/P726/N726</f>
        <v>65.391231023531006</v>
      </c>
      <c r="P726" s="7">
        <v>3.3600027089242834</v>
      </c>
      <c r="Q726" s="33">
        <v>2.4657497101895034</v>
      </c>
      <c r="R726" s="38" t="s">
        <v>1677</v>
      </c>
      <c r="S726" s="33" t="s">
        <v>1677</v>
      </c>
      <c r="T726" s="45" t="s">
        <v>1675</v>
      </c>
      <c r="U726" s="55">
        <f>RANK(Q726,$Q$5:$Q$3209,0)</f>
        <v>722</v>
      </c>
      <c r="V726" s="55">
        <f>RANK(W726,$W$5:$W$3209,0)</f>
        <v>773</v>
      </c>
      <c r="W726" s="55">
        <f>N726*O726</f>
        <v>0.73385348876070455</v>
      </c>
      <c r="X726" s="1">
        <f t="shared" si="11"/>
        <v>634.24842540868804</v>
      </c>
    </row>
    <row r="727" spans="3:24" x14ac:dyDescent="0.25">
      <c r="C727" s="19" t="s">
        <v>2378</v>
      </c>
      <c r="D727" s="6" t="s">
        <v>579</v>
      </c>
      <c r="E727" s="6" t="s">
        <v>19</v>
      </c>
      <c r="F727" s="48">
        <v>2.7332059059294301E-2</v>
      </c>
      <c r="G727" s="8">
        <v>10</v>
      </c>
      <c r="H727" s="9">
        <v>1</v>
      </c>
      <c r="I727" s="40">
        <v>0</v>
      </c>
      <c r="J727" s="7">
        <v>0</v>
      </c>
      <c r="K727" s="9">
        <v>1</v>
      </c>
      <c r="L727" s="39">
        <v>0</v>
      </c>
      <c r="M727" s="47">
        <v>0</v>
      </c>
      <c r="N727" s="17">
        <v>2.8511563181221999E-2</v>
      </c>
      <c r="O727" s="7">
        <f>Q727/P727/N727</f>
        <v>35.326276690591058</v>
      </c>
      <c r="P727" s="7">
        <v>2.4416697997704579</v>
      </c>
      <c r="Q727" s="33">
        <v>2.4592678169984565</v>
      </c>
      <c r="R727" s="38" t="s">
        <v>1676</v>
      </c>
      <c r="S727" s="33" t="s">
        <v>1676</v>
      </c>
      <c r="T727" s="45" t="s">
        <v>1676</v>
      </c>
      <c r="U727" s="55">
        <f>RANK(Q727,$Q$5:$Q$3209,0)</f>
        <v>723</v>
      </c>
      <c r="V727" s="55">
        <f>RANK(W727,$W$5:$W$3209,0)</f>
        <v>717</v>
      </c>
      <c r="W727" s="55">
        <f>N727*O727</f>
        <v>1.007207369821117</v>
      </c>
      <c r="X727" s="1">
        <f t="shared" si="11"/>
        <v>631.78267569849856</v>
      </c>
    </row>
    <row r="728" spans="3:24" x14ac:dyDescent="0.25">
      <c r="C728" s="19" t="s">
        <v>2379</v>
      </c>
      <c r="D728" s="6" t="s">
        <v>430</v>
      </c>
      <c r="E728" s="6" t="s">
        <v>131</v>
      </c>
      <c r="F728" s="48">
        <v>5.3650111459200698</v>
      </c>
      <c r="G728" s="8">
        <v>78.074234132431897</v>
      </c>
      <c r="H728" s="9">
        <v>0.391992175205223</v>
      </c>
      <c r="I728" s="40">
        <v>1</v>
      </c>
      <c r="J728" s="7">
        <v>2</v>
      </c>
      <c r="K728" s="9">
        <v>0.71031803386580405</v>
      </c>
      <c r="L728" s="39">
        <v>0</v>
      </c>
      <c r="M728" s="47">
        <v>0</v>
      </c>
      <c r="N728" s="17">
        <v>2.18884471739407E-2</v>
      </c>
      <c r="O728" s="7">
        <f>Q728/P728/N728</f>
        <v>35.326276690591058</v>
      </c>
      <c r="P728" s="7">
        <v>3.1794098629168968</v>
      </c>
      <c r="Q728" s="33">
        <v>2.4584384289678893</v>
      </c>
      <c r="R728" s="38" t="s">
        <v>1676</v>
      </c>
      <c r="S728" s="33" t="s">
        <v>1676</v>
      </c>
      <c r="T728" s="45" t="s">
        <v>1675</v>
      </c>
      <c r="U728" s="55">
        <f>RANK(Q728,$Q$5:$Q$3209,0)</f>
        <v>724</v>
      </c>
      <c r="V728" s="55">
        <f>RANK(W728,$W$5:$W$3209,0)</f>
        <v>763</v>
      </c>
      <c r="W728" s="55">
        <f>N728*O728</f>
        <v>0.7732373411940151</v>
      </c>
      <c r="X728" s="1">
        <f t="shared" si="11"/>
        <v>629.32340788150009</v>
      </c>
    </row>
    <row r="729" spans="3:24" x14ac:dyDescent="0.25">
      <c r="C729" s="19" t="s">
        <v>2380</v>
      </c>
      <c r="D729" s="6" t="s">
        <v>1208</v>
      </c>
      <c r="E729" s="6" t="s">
        <v>39</v>
      </c>
      <c r="F729" s="48">
        <v>2.1575184809843799</v>
      </c>
      <c r="G729" s="8">
        <v>78.916322758033701</v>
      </c>
      <c r="H729" s="9">
        <v>1</v>
      </c>
      <c r="I729" s="40">
        <v>0</v>
      </c>
      <c r="J729" s="7">
        <v>1</v>
      </c>
      <c r="K729" s="9">
        <v>0.11887562475486101</v>
      </c>
      <c r="L729" s="39">
        <v>0</v>
      </c>
      <c r="M729" s="47">
        <v>0</v>
      </c>
      <c r="N729" s="17">
        <v>1.9472146384523201E-2</v>
      </c>
      <c r="O729" s="7">
        <f>Q729/P729/N729</f>
        <v>65.391231023531006</v>
      </c>
      <c r="P729" s="7">
        <v>1.9304738782346624</v>
      </c>
      <c r="Q729" s="33">
        <v>2.4580871046843886</v>
      </c>
      <c r="R729" s="38" t="s">
        <v>1677</v>
      </c>
      <c r="S729" s="33" t="s">
        <v>1677</v>
      </c>
      <c r="T729" s="45" t="s">
        <v>1677</v>
      </c>
      <c r="U729" s="55">
        <f>RANK(Q729,$Q$5:$Q$3209,0)</f>
        <v>725</v>
      </c>
      <c r="V729" s="55">
        <f>RANK(W729,$W$5:$W$3209,0)</f>
        <v>670</v>
      </c>
      <c r="W729" s="55">
        <f>N729*O729</f>
        <v>1.2733076227543707</v>
      </c>
      <c r="X729" s="1">
        <f t="shared" si="11"/>
        <v>626.86496945253225</v>
      </c>
    </row>
    <row r="730" spans="3:24" x14ac:dyDescent="0.25">
      <c r="C730" s="19" t="s">
        <v>2381</v>
      </c>
      <c r="D730" s="6" t="s">
        <v>990</v>
      </c>
      <c r="E730" s="6" t="s">
        <v>90</v>
      </c>
      <c r="F730" s="48">
        <v>9.1386744860638802E-2</v>
      </c>
      <c r="G730" s="8">
        <v>70</v>
      </c>
      <c r="H730" s="9">
        <v>0</v>
      </c>
      <c r="I730" s="40">
        <v>0</v>
      </c>
      <c r="J730" s="7">
        <v>0</v>
      </c>
      <c r="K730" s="9">
        <v>1</v>
      </c>
      <c r="L730" s="39">
        <v>0</v>
      </c>
      <c r="M730" s="47">
        <v>0</v>
      </c>
      <c r="N730" s="17">
        <v>1.9015871379345201E-2</v>
      </c>
      <c r="O730" s="7">
        <f>Q730/P730/N730</f>
        <v>47.636719618242658</v>
      </c>
      <c r="P730" s="7">
        <v>2.6982863420724574</v>
      </c>
      <c r="Q730" s="33">
        <v>2.4442527561938854</v>
      </c>
      <c r="R730" s="38" t="s">
        <v>1677</v>
      </c>
      <c r="S730" s="33" t="s">
        <v>1677</v>
      </c>
      <c r="T730" s="45" t="s">
        <v>1676</v>
      </c>
      <c r="U730" s="55">
        <f>RANK(Q730,$Q$5:$Q$3209,0)</f>
        <v>726</v>
      </c>
      <c r="V730" s="55">
        <f>RANK(W730,$W$5:$W$3209,0)</f>
        <v>734</v>
      </c>
      <c r="W730" s="55">
        <f>N730*O730</f>
        <v>0.90585373319443263</v>
      </c>
      <c r="X730" s="1">
        <f t="shared" si="11"/>
        <v>624.40688234784784</v>
      </c>
    </row>
    <row r="731" spans="3:24" x14ac:dyDescent="0.25">
      <c r="C731" s="19" t="s">
        <v>2382</v>
      </c>
      <c r="D731" s="6" t="s">
        <v>1420</v>
      </c>
      <c r="E731" s="6" t="s">
        <v>22</v>
      </c>
      <c r="F731" s="48">
        <v>0.42837419928893899</v>
      </c>
      <c r="G731" s="8">
        <v>10</v>
      </c>
      <c r="H731" s="9">
        <v>0.37203612810564901</v>
      </c>
      <c r="I731" s="40">
        <v>0</v>
      </c>
      <c r="J731" s="7">
        <v>0</v>
      </c>
      <c r="K731" s="9">
        <v>0.469935002781805</v>
      </c>
      <c r="L731" s="39">
        <v>1</v>
      </c>
      <c r="M731" s="47">
        <v>0</v>
      </c>
      <c r="N731" s="17">
        <v>5.6527226688028002E-2</v>
      </c>
      <c r="O731" s="7">
        <f>Q731/P731/N731</f>
        <v>11.218349420457526</v>
      </c>
      <c r="P731" s="7">
        <v>3.8435216866770383</v>
      </c>
      <c r="Q731" s="33">
        <v>2.4373392241712426</v>
      </c>
      <c r="R731" s="38" t="s">
        <v>1676</v>
      </c>
      <c r="S731" s="33" t="s">
        <v>1676</v>
      </c>
      <c r="T731" s="45" t="s">
        <v>1675</v>
      </c>
      <c r="U731" s="55">
        <f>RANK(Q731,$Q$5:$Q$3209,0)</f>
        <v>727</v>
      </c>
      <c r="V731" s="55">
        <f>RANK(W731,$W$5:$W$3209,0)</f>
        <v>810</v>
      </c>
      <c r="W731" s="55">
        <f>N731*O731</f>
        <v>0.63414218075571016</v>
      </c>
      <c r="X731" s="1">
        <f t="shared" si="11"/>
        <v>621.96262959165392</v>
      </c>
    </row>
    <row r="732" spans="3:24" x14ac:dyDescent="0.25">
      <c r="C732" s="19" t="s">
        <v>2383</v>
      </c>
      <c r="D732" s="6" t="s">
        <v>803</v>
      </c>
      <c r="E732" s="6" t="s">
        <v>16</v>
      </c>
      <c r="F732" s="48">
        <v>10.928919403035309</v>
      </c>
      <c r="G732" s="8">
        <v>31.286679228771099</v>
      </c>
      <c r="H732" s="9">
        <v>0.70522317773509602</v>
      </c>
      <c r="I732" s="40">
        <v>1</v>
      </c>
      <c r="J732" s="7">
        <v>5</v>
      </c>
      <c r="K732" s="9">
        <v>1</v>
      </c>
      <c r="L732" s="39">
        <v>0.42596058906950601</v>
      </c>
      <c r="M732" s="47">
        <v>0</v>
      </c>
      <c r="N732" s="17">
        <v>7.2646507718421197E-2</v>
      </c>
      <c r="O732" s="7">
        <f>Q732/P732/N732</f>
        <v>14.950713546377353</v>
      </c>
      <c r="P732" s="7">
        <v>2.2273551672070555</v>
      </c>
      <c r="Q732" s="33">
        <v>2.4191685951108775</v>
      </c>
      <c r="R732" s="38" t="s">
        <v>1675</v>
      </c>
      <c r="S732" s="33" t="s">
        <v>1675</v>
      </c>
      <c r="T732" s="45" t="s">
        <v>1677</v>
      </c>
      <c r="U732" s="55">
        <f>RANK(Q732,$Q$5:$Q$3209,0)</f>
        <v>728</v>
      </c>
      <c r="V732" s="55">
        <f>RANK(W732,$W$5:$W$3209,0)</f>
        <v>703</v>
      </c>
      <c r="W732" s="55">
        <f>N732*O732</f>
        <v>1.0861171270428067</v>
      </c>
      <c r="X732" s="1">
        <f t="shared" si="11"/>
        <v>619.52529036748263</v>
      </c>
    </row>
    <row r="733" spans="3:24" x14ac:dyDescent="0.25">
      <c r="C733" s="19" t="s">
        <v>2384</v>
      </c>
      <c r="D733" s="6" t="s">
        <v>1426</v>
      </c>
      <c r="E733" s="6" t="s">
        <v>39</v>
      </c>
      <c r="F733" s="48">
        <v>5.7601114955783004</v>
      </c>
      <c r="G733" s="8">
        <v>31.795066470497201</v>
      </c>
      <c r="H733" s="9">
        <v>1</v>
      </c>
      <c r="I733" s="40">
        <v>0</v>
      </c>
      <c r="J733" s="7">
        <v>2</v>
      </c>
      <c r="K733" s="9">
        <v>0.924844497215493</v>
      </c>
      <c r="L733" s="39">
        <v>0</v>
      </c>
      <c r="M733" s="47">
        <v>0</v>
      </c>
      <c r="N733" s="17">
        <v>3.1898900485419601E-2</v>
      </c>
      <c r="O733" s="7">
        <f>Q733/P733/N733</f>
        <v>35.326276690591058</v>
      </c>
      <c r="P733" s="7">
        <v>2.1458735106211595</v>
      </c>
      <c r="Q733" s="33">
        <v>2.4181191625009628</v>
      </c>
      <c r="R733" s="38" t="s">
        <v>1676</v>
      </c>
      <c r="S733" s="33" t="s">
        <v>1676</v>
      </c>
      <c r="T733" s="45" t="s">
        <v>1677</v>
      </c>
      <c r="U733" s="55">
        <f>RANK(Q733,$Q$5:$Q$3209,0)</f>
        <v>729</v>
      </c>
      <c r="V733" s="55">
        <f>RANK(W733,$W$5:$W$3209,0)</f>
        <v>694</v>
      </c>
      <c r="W733" s="55">
        <f>N733*O733</f>
        <v>1.1268693846735622</v>
      </c>
      <c r="X733" s="1">
        <f t="shared" si="11"/>
        <v>617.10612177237169</v>
      </c>
    </row>
    <row r="734" spans="3:24" x14ac:dyDescent="0.25">
      <c r="C734" s="19" t="s">
        <v>2385</v>
      </c>
      <c r="D734" s="6" t="s">
        <v>789</v>
      </c>
      <c r="E734" s="6" t="s">
        <v>204</v>
      </c>
      <c r="F734" s="48">
        <v>11.135517064196478</v>
      </c>
      <c r="G734" s="8">
        <v>10.7742776746651</v>
      </c>
      <c r="H734" s="9">
        <v>0.66738910294786202</v>
      </c>
      <c r="I734" s="40">
        <v>2</v>
      </c>
      <c r="J734" s="7">
        <v>2</v>
      </c>
      <c r="K734" s="9">
        <v>0.999999999999998</v>
      </c>
      <c r="L734" s="39">
        <v>7.9283305494416506E-2</v>
      </c>
      <c r="M734" s="47">
        <v>0</v>
      </c>
      <c r="N734" s="17">
        <v>4.4541322200294803E-2</v>
      </c>
      <c r="O734" s="7">
        <f>Q734/P734/N734</f>
        <v>14.950713546377353</v>
      </c>
      <c r="P734" s="7">
        <v>3.6260311701153358</v>
      </c>
      <c r="Q734" s="33">
        <v>2.4146631723206555</v>
      </c>
      <c r="R734" s="38" t="s">
        <v>1676</v>
      </c>
      <c r="S734" s="33" t="s">
        <v>1676</v>
      </c>
      <c r="T734" s="45" t="s">
        <v>1675</v>
      </c>
      <c r="U734" s="55">
        <f>RANK(Q734,$Q$5:$Q$3209,0)</f>
        <v>730</v>
      </c>
      <c r="V734" s="55">
        <f>RANK(W734,$W$5:$W$3209,0)</f>
        <v>800</v>
      </c>
      <c r="W734" s="55">
        <f>N734*O734</f>
        <v>0.66592454919350585</v>
      </c>
      <c r="X734" s="1">
        <f t="shared" si="11"/>
        <v>614.68800260987075</v>
      </c>
    </row>
    <row r="735" spans="3:24" x14ac:dyDescent="0.25">
      <c r="C735" s="19" t="s">
        <v>2386</v>
      </c>
      <c r="D735" s="6" t="s">
        <v>631</v>
      </c>
      <c r="E735" s="6" t="s">
        <v>163</v>
      </c>
      <c r="F735" s="48">
        <v>0.28330754857183099</v>
      </c>
      <c r="G735" s="8">
        <v>75</v>
      </c>
      <c r="H735" s="9">
        <v>0</v>
      </c>
      <c r="I735" s="40">
        <v>0</v>
      </c>
      <c r="J735" s="7">
        <v>0</v>
      </c>
      <c r="K735" s="9">
        <v>3.7965019324531099E-2</v>
      </c>
      <c r="L735" s="39">
        <v>0</v>
      </c>
      <c r="M735" s="47">
        <v>0</v>
      </c>
      <c r="N735" s="17">
        <v>7.5908415065692103E-3</v>
      </c>
      <c r="O735" s="7">
        <f>Q735/P735/N735</f>
        <v>85.451113995755804</v>
      </c>
      <c r="P735" s="7">
        <v>3.7218366180254399</v>
      </c>
      <c r="Q735" s="33">
        <v>2.4141539246777364</v>
      </c>
      <c r="R735" s="38" t="s">
        <v>1677</v>
      </c>
      <c r="S735" s="33" t="s">
        <v>1677</v>
      </c>
      <c r="T735" s="45" t="s">
        <v>1675</v>
      </c>
      <c r="U735" s="55">
        <f>RANK(Q735,$Q$5:$Q$3209,0)</f>
        <v>731</v>
      </c>
      <c r="V735" s="55">
        <f>RANK(W735,$W$5:$W$3209,0)</f>
        <v>806</v>
      </c>
      <c r="W735" s="55">
        <f>N735*O735</f>
        <v>0.64864586290156034</v>
      </c>
      <c r="X735" s="1">
        <f t="shared" si="11"/>
        <v>612.27333943755013</v>
      </c>
    </row>
    <row r="736" spans="3:24" x14ac:dyDescent="0.25">
      <c r="C736" s="19" t="s">
        <v>2387</v>
      </c>
      <c r="D736" s="6" t="s">
        <v>83</v>
      </c>
      <c r="E736" s="6" t="s">
        <v>12</v>
      </c>
      <c r="F736" s="48">
        <v>7.2996182086213404</v>
      </c>
      <c r="G736" s="8">
        <v>85.354909430939401</v>
      </c>
      <c r="H736" s="9">
        <v>0.21215842444336899</v>
      </c>
      <c r="I736" s="40">
        <v>0</v>
      </c>
      <c r="J736" s="7">
        <v>3</v>
      </c>
      <c r="K736" s="9">
        <v>0.92357268419979599</v>
      </c>
      <c r="L736" s="39">
        <v>0</v>
      </c>
      <c r="M736" s="47">
        <v>0</v>
      </c>
      <c r="N736" s="17">
        <v>3.19951906939712E-2</v>
      </c>
      <c r="O736" s="7">
        <f>Q736/P736/N736</f>
        <v>35.326276690591058</v>
      </c>
      <c r="P736" s="7">
        <v>2.1233268911944081</v>
      </c>
      <c r="Q736" s="33">
        <v>2.3999347220552512</v>
      </c>
      <c r="R736" s="38" t="s">
        <v>1676</v>
      </c>
      <c r="S736" s="33" t="s">
        <v>1676</v>
      </c>
      <c r="T736" s="45" t="s">
        <v>1677</v>
      </c>
      <c r="U736" s="55">
        <f>RANK(Q736,$Q$5:$Q$3209,0)</f>
        <v>732</v>
      </c>
      <c r="V736" s="55">
        <f>RANK(W736,$W$5:$W$3209,0)</f>
        <v>693</v>
      </c>
      <c r="W736" s="55">
        <f>N736*O736</f>
        <v>1.1302709592234508</v>
      </c>
      <c r="X736" s="1">
        <f t="shared" si="11"/>
        <v>609.85918551287239</v>
      </c>
    </row>
    <row r="737" spans="3:24" x14ac:dyDescent="0.25">
      <c r="C737" s="19" t="s">
        <v>2388</v>
      </c>
      <c r="D737" s="6" t="s">
        <v>922</v>
      </c>
      <c r="E737" s="6" t="s">
        <v>19</v>
      </c>
      <c r="F737" s="48">
        <v>0.241083240086502</v>
      </c>
      <c r="G737" s="8">
        <v>10</v>
      </c>
      <c r="H737" s="9">
        <v>1</v>
      </c>
      <c r="I737" s="40">
        <v>0</v>
      </c>
      <c r="J737" s="7">
        <v>0</v>
      </c>
      <c r="K737" s="9">
        <v>0.123764268604056</v>
      </c>
      <c r="L737" s="39">
        <v>1</v>
      </c>
      <c r="M737" s="47">
        <v>0</v>
      </c>
      <c r="N737" s="17">
        <v>5.8572844701139298E-2</v>
      </c>
      <c r="O737" s="7">
        <f>Q737/P737/N737</f>
        <v>11.218349420457526</v>
      </c>
      <c r="P737" s="7">
        <v>3.6175478907679466</v>
      </c>
      <c r="Q737" s="33">
        <v>2.3770568530146856</v>
      </c>
      <c r="R737" s="38" t="s">
        <v>1676</v>
      </c>
      <c r="S737" s="33" t="s">
        <v>1676</v>
      </c>
      <c r="T737" s="45" t="s">
        <v>1675</v>
      </c>
      <c r="U737" s="55">
        <f>RANK(Q737,$Q$5:$Q$3209,0)</f>
        <v>733</v>
      </c>
      <c r="V737" s="55">
        <f>RANK(W737,$W$5:$W$3209,0)</f>
        <v>803</v>
      </c>
      <c r="W737" s="55">
        <f>N737*O737</f>
        <v>0.65709063840757476</v>
      </c>
      <c r="X737" s="1">
        <f t="shared" si="11"/>
        <v>607.45925079081712</v>
      </c>
    </row>
    <row r="738" spans="3:24" x14ac:dyDescent="0.25">
      <c r="C738" s="19" t="s">
        <v>2389</v>
      </c>
      <c r="D738" s="6" t="s">
        <v>703</v>
      </c>
      <c r="E738" s="6" t="s">
        <v>448</v>
      </c>
      <c r="F738" s="48">
        <v>1.66860037317924</v>
      </c>
      <c r="G738" s="8">
        <v>58.575821381152203</v>
      </c>
      <c r="H738" s="9">
        <v>0.80035046756949002</v>
      </c>
      <c r="I738" s="40">
        <v>0</v>
      </c>
      <c r="J738" s="7">
        <v>1</v>
      </c>
      <c r="K738" s="9">
        <v>0.27332453728516098</v>
      </c>
      <c r="L738" s="39">
        <v>0</v>
      </c>
      <c r="M738" s="47">
        <v>0</v>
      </c>
      <c r="N738" s="17">
        <v>1.6819922790098901E-2</v>
      </c>
      <c r="O738" s="7">
        <f>Q738/P738/N738</f>
        <v>47.636719618242658</v>
      </c>
      <c r="P738" s="7">
        <v>2.9584651746889215</v>
      </c>
      <c r="Q738" s="33">
        <v>2.3704582274609489</v>
      </c>
      <c r="R738" s="38" t="s">
        <v>1677</v>
      </c>
      <c r="S738" s="33" t="s">
        <v>1677</v>
      </c>
      <c r="T738" s="45" t="s">
        <v>1676</v>
      </c>
      <c r="U738" s="55">
        <f>RANK(Q738,$Q$5:$Q$3209,0)</f>
        <v>734</v>
      </c>
      <c r="V738" s="55">
        <f>RANK(W738,$W$5:$W$3209,0)</f>
        <v>754</v>
      </c>
      <c r="W738" s="55">
        <f>N738*O738</f>
        <v>0.80124594595243104</v>
      </c>
      <c r="X738" s="1">
        <f t="shared" si="11"/>
        <v>605.08219393780246</v>
      </c>
    </row>
    <row r="739" spans="3:24" x14ac:dyDescent="0.25">
      <c r="C739" s="19" t="s">
        <v>2390</v>
      </c>
      <c r="D739" s="6" t="s">
        <v>1208</v>
      </c>
      <c r="E739" s="6" t="s">
        <v>39</v>
      </c>
      <c r="F739" s="48">
        <v>8.4246851605180306E-2</v>
      </c>
      <c r="G739" s="8">
        <v>80</v>
      </c>
      <c r="H739" s="9">
        <v>0.68799296229644502</v>
      </c>
      <c r="I739" s="40">
        <v>0</v>
      </c>
      <c r="J739" s="7">
        <v>0</v>
      </c>
      <c r="K739" s="9">
        <v>1</v>
      </c>
      <c r="L739" s="39">
        <v>0</v>
      </c>
      <c r="M739" s="47">
        <v>0</v>
      </c>
      <c r="N739" s="17">
        <v>3.53275976058742E-2</v>
      </c>
      <c r="O739" s="7">
        <f>Q739/P739/N739</f>
        <v>47.636719618242658</v>
      </c>
      <c r="P739" s="7">
        <v>1.405978014604959</v>
      </c>
      <c r="Q739" s="33">
        <v>2.3661075528631939</v>
      </c>
      <c r="R739" s="38" t="s">
        <v>1676</v>
      </c>
      <c r="S739" s="33" t="s">
        <v>1676</v>
      </c>
      <c r="T739" s="45" t="s">
        <v>1677</v>
      </c>
      <c r="U739" s="55">
        <f>RANK(Q739,$Q$5:$Q$3209,0)</f>
        <v>735</v>
      </c>
      <c r="V739" s="55">
        <f>RANK(W739,$W$5:$W$3209,0)</f>
        <v>630</v>
      </c>
      <c r="W739" s="55">
        <f>N739*O739</f>
        <v>1.6828908619371299</v>
      </c>
      <c r="X739" s="1">
        <f t="shared" si="11"/>
        <v>602.71173571034149</v>
      </c>
    </row>
    <row r="740" spans="3:24" x14ac:dyDescent="0.25">
      <c r="C740" s="19" t="s">
        <v>2391</v>
      </c>
      <c r="D740" s="6" t="s">
        <v>180</v>
      </c>
      <c r="E740" s="6" t="s">
        <v>19</v>
      </c>
      <c r="F740" s="48">
        <v>4.0703437144761399</v>
      </c>
      <c r="G740" s="8">
        <v>32.818186061904697</v>
      </c>
      <c r="H740" s="9">
        <v>0.38320957997475802</v>
      </c>
      <c r="I740" s="40">
        <v>2</v>
      </c>
      <c r="J740" s="7">
        <v>6</v>
      </c>
      <c r="K740" s="9">
        <v>0.471113403329667</v>
      </c>
      <c r="L740" s="39">
        <v>0</v>
      </c>
      <c r="M740" s="47">
        <v>0</v>
      </c>
      <c r="N740" s="17">
        <v>2.0666970489189699E-2</v>
      </c>
      <c r="O740" s="7">
        <f>Q740/P740/N740</f>
        <v>47.636719618242651</v>
      </c>
      <c r="P740" s="7">
        <v>2.399255591717822</v>
      </c>
      <c r="Q740" s="33">
        <v>2.3620831535994862</v>
      </c>
      <c r="R740" s="38" t="s">
        <v>1677</v>
      </c>
      <c r="S740" s="33" t="s">
        <v>1677</v>
      </c>
      <c r="T740" s="45" t="s">
        <v>1676</v>
      </c>
      <c r="U740" s="55">
        <f>RANK(Q740,$Q$5:$Q$3209,0)</f>
        <v>736</v>
      </c>
      <c r="V740" s="55">
        <f>RANK(W740,$W$5:$W$3209,0)</f>
        <v>725</v>
      </c>
      <c r="W740" s="55">
        <f>N740*O740</f>
        <v>0.98450667855202489</v>
      </c>
      <c r="X740" s="1">
        <f t="shared" si="11"/>
        <v>600.34562815747825</v>
      </c>
    </row>
    <row r="741" spans="3:24" x14ac:dyDescent="0.25">
      <c r="C741" s="19" t="s">
        <v>2392</v>
      </c>
      <c r="D741" s="6" t="s">
        <v>392</v>
      </c>
      <c r="E741" s="6" t="s">
        <v>27</v>
      </c>
      <c r="F741" s="48">
        <v>21.892760904578601</v>
      </c>
      <c r="G741" s="8">
        <v>54.236362713345699</v>
      </c>
      <c r="H741" s="9">
        <v>0.36934384832829498</v>
      </c>
      <c r="I741" s="40">
        <v>7</v>
      </c>
      <c r="J741" s="7">
        <v>8</v>
      </c>
      <c r="K741" s="9">
        <v>0.96869467629781303</v>
      </c>
      <c r="L741" s="39">
        <v>0</v>
      </c>
      <c r="M741" s="47">
        <v>0</v>
      </c>
      <c r="N741" s="17">
        <v>7.0295760593940299E-2</v>
      </c>
      <c r="O741" s="7">
        <f>Q741/P741/N741</f>
        <v>19.997911461310196</v>
      </c>
      <c r="P741" s="7">
        <v>1.676568569088758</v>
      </c>
      <c r="Q741" s="33">
        <v>2.3568671089282978</v>
      </c>
      <c r="R741" s="38" t="s">
        <v>1675</v>
      </c>
      <c r="S741" s="33" t="s">
        <v>1675</v>
      </c>
      <c r="T741" s="45" t="s">
        <v>1677</v>
      </c>
      <c r="U741" s="55">
        <f>RANK(Q741,$Q$5:$Q$3209,0)</f>
        <v>737</v>
      </c>
      <c r="V741" s="55">
        <f>RANK(W741,$W$5:$W$3209,0)</f>
        <v>660</v>
      </c>
      <c r="W741" s="55">
        <f>N741*O741</f>
        <v>1.4057683964630763</v>
      </c>
      <c r="X741" s="1">
        <f t="shared" si="11"/>
        <v>597.9835450038787</v>
      </c>
    </row>
    <row r="742" spans="3:24" x14ac:dyDescent="0.25">
      <c r="C742" s="19" t="s">
        <v>2393</v>
      </c>
      <c r="D742" s="6" t="s">
        <v>727</v>
      </c>
      <c r="E742" s="6" t="s">
        <v>19</v>
      </c>
      <c r="F742" s="48">
        <v>4.44405251978284</v>
      </c>
      <c r="G742" s="8">
        <v>39.129991833251502</v>
      </c>
      <c r="H742" s="9">
        <v>0.50307099782620501</v>
      </c>
      <c r="I742" s="40">
        <v>2</v>
      </c>
      <c r="J742" s="7">
        <v>2</v>
      </c>
      <c r="K742" s="9">
        <v>0.88156883283562404</v>
      </c>
      <c r="L742" s="39">
        <v>0</v>
      </c>
      <c r="M742" s="47">
        <v>0</v>
      </c>
      <c r="N742" s="17">
        <v>2.51852628624613E-2</v>
      </c>
      <c r="O742" s="7">
        <f>Q742/P742/N742</f>
        <v>35.326276690591058</v>
      </c>
      <c r="P742" s="7">
        <v>2.6401553279020793</v>
      </c>
      <c r="Q742" s="33">
        <v>2.3489503255055544</v>
      </c>
      <c r="R742" s="38" t="s">
        <v>1676</v>
      </c>
      <c r="S742" s="33" t="s">
        <v>1676</v>
      </c>
      <c r="T742" s="45" t="s">
        <v>1676</v>
      </c>
      <c r="U742" s="55">
        <f>RANK(Q742,$Q$5:$Q$3209,0)</f>
        <v>738</v>
      </c>
      <c r="V742" s="55">
        <f>RANK(W742,$W$5:$W$3209,0)</f>
        <v>738</v>
      </c>
      <c r="W742" s="55">
        <f>N742*O742</f>
        <v>0.88970156440457526</v>
      </c>
      <c r="X742" s="1">
        <f t="shared" si="11"/>
        <v>595.62667789495038</v>
      </c>
    </row>
    <row r="743" spans="3:24" x14ac:dyDescent="0.25">
      <c r="C743" s="19" t="s">
        <v>2394</v>
      </c>
      <c r="D743" s="6" t="s">
        <v>215</v>
      </c>
      <c r="E743" s="6" t="s">
        <v>39</v>
      </c>
      <c r="F743" s="48">
        <v>0.64391795579335598</v>
      </c>
      <c r="G743" s="8">
        <v>10</v>
      </c>
      <c r="H743" s="9">
        <v>0.28849598430455498</v>
      </c>
      <c r="I743" s="40">
        <v>0</v>
      </c>
      <c r="J743" s="7">
        <v>1</v>
      </c>
      <c r="K743" s="9">
        <v>0.39706894884249799</v>
      </c>
      <c r="L743" s="39">
        <v>1</v>
      </c>
      <c r="M743" s="47">
        <v>0</v>
      </c>
      <c r="N743" s="17">
        <v>4.4387536443957799E-2</v>
      </c>
      <c r="O743" s="7">
        <f>Q743/P743/N743</f>
        <v>11.218349420457526</v>
      </c>
      <c r="P743" s="7">
        <v>4.7147843810551482</v>
      </c>
      <c r="Q743" s="33">
        <v>2.3477499554829251</v>
      </c>
      <c r="R743" s="38" t="s">
        <v>1676</v>
      </c>
      <c r="S743" s="33" t="s">
        <v>1676</v>
      </c>
      <c r="T743" s="45" t="s">
        <v>1675</v>
      </c>
      <c r="U743" s="55">
        <f>RANK(Q743,$Q$5:$Q$3209,0)</f>
        <v>739</v>
      </c>
      <c r="V743" s="55">
        <f>RANK(W743,$W$5:$W$3209,0)</f>
        <v>859</v>
      </c>
      <c r="W743" s="55">
        <f>N743*O743</f>
        <v>0.49795489374161134</v>
      </c>
      <c r="X743" s="1">
        <f t="shared" si="11"/>
        <v>593.27772756944478</v>
      </c>
    </row>
    <row r="744" spans="3:24" x14ac:dyDescent="0.25">
      <c r="C744" s="19" t="s">
        <v>2395</v>
      </c>
      <c r="D744" s="6" t="s">
        <v>1262</v>
      </c>
      <c r="E744" s="6" t="s">
        <v>22</v>
      </c>
      <c r="F744" s="48">
        <v>4.1988348846131701E-2</v>
      </c>
      <c r="G744" s="8">
        <v>10</v>
      </c>
      <c r="H744" s="9">
        <v>1</v>
      </c>
      <c r="I744" s="40">
        <v>0</v>
      </c>
      <c r="J744" s="7">
        <v>0</v>
      </c>
      <c r="K744" s="9">
        <v>7.8841236160983093E-3</v>
      </c>
      <c r="L744" s="39">
        <v>1</v>
      </c>
      <c r="M744" s="47">
        <v>0</v>
      </c>
      <c r="N744" s="17">
        <v>5.2487923347158197E-2</v>
      </c>
      <c r="O744" s="7">
        <f>Q744/P744/N744</f>
        <v>11.218349420457526</v>
      </c>
      <c r="P744" s="7">
        <v>3.9641995343590875</v>
      </c>
      <c r="Q744" s="33">
        <v>2.3342311461203393</v>
      </c>
      <c r="R744" s="38" t="s">
        <v>1676</v>
      </c>
      <c r="S744" s="33" t="s">
        <v>1676</v>
      </c>
      <c r="T744" s="45" t="s">
        <v>1675</v>
      </c>
      <c r="U744" s="55">
        <f>RANK(Q744,$Q$5:$Q$3209,0)</f>
        <v>740</v>
      </c>
      <c r="V744" s="55">
        <f>RANK(W744,$W$5:$W$3209,0)</f>
        <v>826</v>
      </c>
      <c r="W744" s="55">
        <f>N744*O744</f>
        <v>0.58882786446261126</v>
      </c>
      <c r="X744" s="1">
        <f t="shared" si="11"/>
        <v>590.92997761396191</v>
      </c>
    </row>
    <row r="745" spans="3:24" x14ac:dyDescent="0.25">
      <c r="C745" s="19" t="s">
        <v>2396</v>
      </c>
      <c r="D745" s="6" t="s">
        <v>398</v>
      </c>
      <c r="E745" s="6" t="s">
        <v>27</v>
      </c>
      <c r="F745" s="48">
        <v>24.407074096785401</v>
      </c>
      <c r="G745" s="8">
        <v>49.574435227218103</v>
      </c>
      <c r="H745" s="9">
        <v>0.973821119962335</v>
      </c>
      <c r="I745" s="40">
        <v>64</v>
      </c>
      <c r="J745" s="7">
        <v>6</v>
      </c>
      <c r="K745" s="9">
        <v>0.98215609592882802</v>
      </c>
      <c r="L745" s="39">
        <v>0.97148704691482202</v>
      </c>
      <c r="M745" s="47">
        <v>0</v>
      </c>
      <c r="N745" s="17">
        <v>0.73012941555377797</v>
      </c>
      <c r="O745" s="7">
        <f>Q745/P745/N745</f>
        <v>1</v>
      </c>
      <c r="P745" s="7">
        <v>3.1854443299614652</v>
      </c>
      <c r="Q745" s="33">
        <v>2.3257866069138604</v>
      </c>
      <c r="R745" s="41" t="s">
        <v>1675</v>
      </c>
      <c r="S745" s="33" t="s">
        <v>1675</v>
      </c>
      <c r="T745" s="45" t="s">
        <v>1675</v>
      </c>
      <c r="U745" s="55">
        <f>RANK(Q745,$Q$5:$Q$3209,0)</f>
        <v>741</v>
      </c>
      <c r="V745" s="55">
        <f>RANK(W745,$W$5:$W$3209,0)</f>
        <v>775</v>
      </c>
      <c r="W745" s="55">
        <f>N745*O745</f>
        <v>0.73012941555377797</v>
      </c>
      <c r="X745" s="1">
        <f t="shared" si="11"/>
        <v>588.59574646784154</v>
      </c>
    </row>
    <row r="746" spans="3:24" x14ac:dyDescent="0.25">
      <c r="C746" s="19" t="s">
        <v>2397</v>
      </c>
      <c r="D746" s="6" t="s">
        <v>579</v>
      </c>
      <c r="E746" s="6" t="s">
        <v>19</v>
      </c>
      <c r="F746" s="48">
        <v>0.130026256248921</v>
      </c>
      <c r="G746" s="8">
        <v>10</v>
      </c>
      <c r="H746" s="9">
        <v>1</v>
      </c>
      <c r="I746" s="40">
        <v>0</v>
      </c>
      <c r="J746" s="7">
        <v>0</v>
      </c>
      <c r="K746" s="9">
        <v>0.93870406451598698</v>
      </c>
      <c r="L746" s="39">
        <v>0</v>
      </c>
      <c r="M746" s="47">
        <v>0</v>
      </c>
      <c r="N746" s="17">
        <v>2.68584739686825E-2</v>
      </c>
      <c r="O746" s="7">
        <f>Q746/P746/N746</f>
        <v>35.326276690591058</v>
      </c>
      <c r="P746" s="7">
        <v>2.4446141838903688</v>
      </c>
      <c r="Q746" s="33">
        <v>2.319474097564227</v>
      </c>
      <c r="R746" s="38" t="s">
        <v>1676</v>
      </c>
      <c r="S746" s="33" t="s">
        <v>1676</v>
      </c>
      <c r="T746" s="45" t="s">
        <v>1676</v>
      </c>
      <c r="U746" s="55">
        <f>RANK(Q746,$Q$5:$Q$3209,0)</f>
        <v>742</v>
      </c>
      <c r="V746" s="55">
        <f>RANK(W746,$W$5:$W$3209,0)</f>
        <v>728</v>
      </c>
      <c r="W746" s="55">
        <f>N746*O746</f>
        <v>0.94880988290471524</v>
      </c>
      <c r="X746" s="1">
        <f t="shared" si="11"/>
        <v>586.26995986092766</v>
      </c>
    </row>
    <row r="747" spans="3:24" x14ac:dyDescent="0.25">
      <c r="C747" s="19" t="s">
        <v>2398</v>
      </c>
      <c r="D747" s="6" t="s">
        <v>1360</v>
      </c>
      <c r="E747" s="6" t="s">
        <v>16</v>
      </c>
      <c r="F747" s="48">
        <v>2.8409340689055798E-3</v>
      </c>
      <c r="G747" s="8">
        <v>70</v>
      </c>
      <c r="H747" s="9">
        <v>0</v>
      </c>
      <c r="I747" s="40">
        <v>0</v>
      </c>
      <c r="J747" s="7">
        <v>0</v>
      </c>
      <c r="K747" s="9">
        <v>1</v>
      </c>
      <c r="L747" s="39">
        <v>0</v>
      </c>
      <c r="M747" s="47">
        <v>0</v>
      </c>
      <c r="N747" s="17">
        <v>1.9015871379345201E-2</v>
      </c>
      <c r="O747" s="7">
        <f>Q747/P747/N747</f>
        <v>47.636719618242658</v>
      </c>
      <c r="P747" s="7">
        <v>2.5602144233657627</v>
      </c>
      <c r="Q747" s="33">
        <v>2.3191797931841078</v>
      </c>
      <c r="R747" s="38" t="s">
        <v>1677</v>
      </c>
      <c r="S747" s="33" t="s">
        <v>1677</v>
      </c>
      <c r="T747" s="45" t="s">
        <v>1676</v>
      </c>
      <c r="U747" s="55">
        <f>RANK(Q747,$Q$5:$Q$3209,0)</f>
        <v>743</v>
      </c>
      <c r="V747" s="55">
        <f>RANK(W747,$W$5:$W$3209,0)</f>
        <v>734</v>
      </c>
      <c r="W747" s="55">
        <f>N747*O747</f>
        <v>0.90585373319443263</v>
      </c>
      <c r="X747" s="1">
        <f t="shared" si="11"/>
        <v>583.95048576336342</v>
      </c>
    </row>
    <row r="748" spans="3:24" x14ac:dyDescent="0.25">
      <c r="C748" s="19" t="s">
        <v>2399</v>
      </c>
      <c r="D748" s="6" t="s">
        <v>1448</v>
      </c>
      <c r="E748" s="6" t="s">
        <v>39</v>
      </c>
      <c r="F748" s="48">
        <v>39.381012281037698</v>
      </c>
      <c r="G748" s="8">
        <v>43.724224804549898</v>
      </c>
      <c r="H748" s="9">
        <v>0.96088042538529606</v>
      </c>
      <c r="I748" s="40">
        <v>3</v>
      </c>
      <c r="J748" s="7">
        <v>21</v>
      </c>
      <c r="K748" s="9">
        <v>1</v>
      </c>
      <c r="L748" s="39">
        <v>0</v>
      </c>
      <c r="M748" s="47">
        <v>0</v>
      </c>
      <c r="N748" s="17">
        <v>8.9856560004692596E-2</v>
      </c>
      <c r="O748" s="7">
        <f>Q748/P748/N748</f>
        <v>19.997911461310203</v>
      </c>
      <c r="P748" s="7">
        <v>1.2852427484466311</v>
      </c>
      <c r="Q748" s="33">
        <v>2.3095086428322791</v>
      </c>
      <c r="R748" s="38" t="s">
        <v>1675</v>
      </c>
      <c r="S748" s="33" t="s">
        <v>1675</v>
      </c>
      <c r="T748" s="45" t="s">
        <v>1677</v>
      </c>
      <c r="U748" s="55">
        <f>RANK(Q748,$Q$5:$Q$3209,0)</f>
        <v>744</v>
      </c>
      <c r="V748" s="55">
        <f>RANK(W748,$W$5:$W$3209,0)</f>
        <v>622</v>
      </c>
      <c r="W748" s="55">
        <f>N748*O748</f>
        <v>1.7969435311917501</v>
      </c>
      <c r="X748" s="1">
        <f t="shared" si="11"/>
        <v>581.63130597017926</v>
      </c>
    </row>
    <row r="749" spans="3:24" x14ac:dyDescent="0.25">
      <c r="C749" s="19" t="s">
        <v>2400</v>
      </c>
      <c r="D749" s="6" t="s">
        <v>1048</v>
      </c>
      <c r="E749" s="6" t="s">
        <v>19</v>
      </c>
      <c r="F749" s="48">
        <v>0.51663788711893999</v>
      </c>
      <c r="G749" s="8">
        <v>22.429989381696402</v>
      </c>
      <c r="H749" s="9">
        <v>0.74947788066826804</v>
      </c>
      <c r="I749" s="40">
        <v>0</v>
      </c>
      <c r="J749" s="7">
        <v>1</v>
      </c>
      <c r="K749" s="9">
        <v>0.496256185810518</v>
      </c>
      <c r="L749" s="39">
        <v>0</v>
      </c>
      <c r="M749" s="47">
        <v>0</v>
      </c>
      <c r="N749" s="17">
        <v>1.5765039204140699E-2</v>
      </c>
      <c r="O749" s="7">
        <f>Q749/P749/N749</f>
        <v>47.636719618242658</v>
      </c>
      <c r="P749" s="7">
        <v>3.0680044680783425</v>
      </c>
      <c r="Q749" s="33">
        <v>2.304055255677151</v>
      </c>
      <c r="R749" s="38" t="s">
        <v>1677</v>
      </c>
      <c r="S749" s="33" t="s">
        <v>1677</v>
      </c>
      <c r="T749" s="45" t="s">
        <v>1676</v>
      </c>
      <c r="U749" s="55">
        <f>RANK(Q749,$Q$5:$Q$3209,0)</f>
        <v>745</v>
      </c>
      <c r="V749" s="55">
        <f>RANK(W749,$W$5:$W$3209,0)</f>
        <v>771</v>
      </c>
      <c r="W749" s="55">
        <f>N749*O749</f>
        <v>0.75099475233825386</v>
      </c>
      <c r="X749" s="1">
        <f t="shared" si="11"/>
        <v>579.32179732734699</v>
      </c>
    </row>
    <row r="750" spans="3:24" x14ac:dyDescent="0.25">
      <c r="C750" s="19" t="s">
        <v>2401</v>
      </c>
      <c r="D750" s="6" t="s">
        <v>347</v>
      </c>
      <c r="E750" s="6" t="s">
        <v>131</v>
      </c>
      <c r="F750" s="48">
        <v>1.09427787092419</v>
      </c>
      <c r="G750" s="8">
        <v>58.431454267567098</v>
      </c>
      <c r="H750" s="9">
        <v>0.90405463617789095</v>
      </c>
      <c r="I750" s="40">
        <v>0</v>
      </c>
      <c r="J750" s="7">
        <v>0</v>
      </c>
      <c r="K750" s="9">
        <v>6.0695271552761401E-2</v>
      </c>
      <c r="L750" s="39">
        <v>0</v>
      </c>
      <c r="M750" s="47">
        <v>0</v>
      </c>
      <c r="N750" s="17">
        <v>1.6558799441473499E-2</v>
      </c>
      <c r="O750" s="7">
        <f>Q750/P750/N750</f>
        <v>47.636719618242658</v>
      </c>
      <c r="P750" s="7">
        <v>2.9112196853346712</v>
      </c>
      <c r="Q750" s="33">
        <v>2.2963901350568174</v>
      </c>
      <c r="R750" s="38" t="s">
        <v>1677</v>
      </c>
      <c r="S750" s="33" t="s">
        <v>1677</v>
      </c>
      <c r="T750" s="45" t="s">
        <v>1676</v>
      </c>
      <c r="U750" s="55">
        <f>RANK(Q750,$Q$5:$Q$3209,0)</f>
        <v>746</v>
      </c>
      <c r="V750" s="55">
        <f>RANK(W750,$W$5:$W$3209,0)</f>
        <v>760</v>
      </c>
      <c r="W750" s="55">
        <f>N750*O750</f>
        <v>0.78880688620818618</v>
      </c>
      <c r="X750" s="1">
        <f t="shared" si="11"/>
        <v>577.01774207166989</v>
      </c>
    </row>
    <row r="751" spans="3:24" x14ac:dyDescent="0.25">
      <c r="C751" s="19" t="s">
        <v>2402</v>
      </c>
      <c r="D751" s="6" t="s">
        <v>731</v>
      </c>
      <c r="E751" s="6" t="s">
        <v>27</v>
      </c>
      <c r="F751" s="48">
        <v>1.84657736850829</v>
      </c>
      <c r="G751" s="8">
        <v>75</v>
      </c>
      <c r="H751" s="9">
        <v>1</v>
      </c>
      <c r="I751" s="40">
        <v>0</v>
      </c>
      <c r="J751" s="7">
        <v>0</v>
      </c>
      <c r="K751" s="9">
        <v>5.2738486700859601E-2</v>
      </c>
      <c r="L751" s="39">
        <v>0</v>
      </c>
      <c r="M751" s="47">
        <v>0</v>
      </c>
      <c r="N751" s="17">
        <v>2.2620459040719999E-2</v>
      </c>
      <c r="O751" s="7">
        <f>Q751/P751/N751</f>
        <v>35.326276690591058</v>
      </c>
      <c r="P751" s="7">
        <v>2.8397786917906149</v>
      </c>
      <c r="Q751" s="33">
        <v>2.269257482994913</v>
      </c>
      <c r="R751" s="38" t="s">
        <v>1676</v>
      </c>
      <c r="S751" s="33" t="s">
        <v>1676</v>
      </c>
      <c r="T751" s="45" t="s">
        <v>1676</v>
      </c>
      <c r="U751" s="55">
        <f>RANK(Q751,$Q$5:$Q$3209,0)</f>
        <v>747</v>
      </c>
      <c r="V751" s="55">
        <f>RANK(W751,$W$5:$W$3209,0)</f>
        <v>755</v>
      </c>
      <c r="W751" s="55">
        <f>N751*O751</f>
        <v>0.79909659494065666</v>
      </c>
      <c r="X751" s="1">
        <f t="shared" si="11"/>
        <v>574.72135193661302</v>
      </c>
    </row>
    <row r="752" spans="3:24" x14ac:dyDescent="0.25">
      <c r="C752" s="19" t="s">
        <v>2403</v>
      </c>
      <c r="D752" s="6" t="s">
        <v>633</v>
      </c>
      <c r="E752" s="6" t="s">
        <v>204</v>
      </c>
      <c r="F752" s="48">
        <v>2.8193031045161101</v>
      </c>
      <c r="G752" s="8">
        <v>65.722222637300106</v>
      </c>
      <c r="H752" s="9">
        <v>0.66009480984339097</v>
      </c>
      <c r="I752" s="40">
        <v>0</v>
      </c>
      <c r="J752" s="7">
        <v>0</v>
      </c>
      <c r="K752" s="9">
        <v>1</v>
      </c>
      <c r="L752" s="39">
        <v>0</v>
      </c>
      <c r="M752" s="47">
        <v>0</v>
      </c>
      <c r="N752" s="17">
        <v>3.1437218197380497E-2</v>
      </c>
      <c r="O752" s="7">
        <f>Q752/P752/N752</f>
        <v>35.326276690591058</v>
      </c>
      <c r="P752" s="7">
        <v>2.0367178046871257</v>
      </c>
      <c r="Q752" s="33">
        <v>2.2618970571884165</v>
      </c>
      <c r="R752" s="38" t="s">
        <v>1676</v>
      </c>
      <c r="S752" s="33" t="s">
        <v>1676</v>
      </c>
      <c r="T752" s="45" t="s">
        <v>1677</v>
      </c>
      <c r="U752" s="55">
        <f>RANK(Q752,$Q$5:$Q$3209,0)</f>
        <v>748</v>
      </c>
      <c r="V752" s="55">
        <f>RANK(W752,$W$5:$W$3209,0)</f>
        <v>697</v>
      </c>
      <c r="W752" s="55">
        <f>N752*O752</f>
        <v>1.1105598684231477</v>
      </c>
      <c r="X752" s="1">
        <f t="shared" si="11"/>
        <v>572.45209445361809</v>
      </c>
    </row>
    <row r="753" spans="3:24" x14ac:dyDescent="0.25">
      <c r="C753" s="19" t="s">
        <v>2404</v>
      </c>
      <c r="D753" s="6" t="s">
        <v>1066</v>
      </c>
      <c r="E753" s="6" t="s">
        <v>126</v>
      </c>
      <c r="F753" s="48">
        <v>14.426985057639349</v>
      </c>
      <c r="G753" s="8">
        <v>60.770167640941303</v>
      </c>
      <c r="H753" s="9">
        <v>1</v>
      </c>
      <c r="I753" s="40">
        <v>1</v>
      </c>
      <c r="J753" s="7">
        <v>3</v>
      </c>
      <c r="K753" s="9">
        <v>0.837088623561137</v>
      </c>
      <c r="L753" s="39">
        <v>0.43161371582362801</v>
      </c>
      <c r="M753" s="47">
        <v>1</v>
      </c>
      <c r="N753" s="17">
        <v>7.1428958604258297E-2</v>
      </c>
      <c r="O753" s="7">
        <f>Q753/P753/N753</f>
        <v>14.950713546377353</v>
      </c>
      <c r="P753" s="7">
        <v>2.1108066370793592</v>
      </c>
      <c r="Q753" s="33">
        <v>2.254159745856041</v>
      </c>
      <c r="R753" s="38" t="s">
        <v>1675</v>
      </c>
      <c r="S753" s="33" t="s">
        <v>1675</v>
      </c>
      <c r="T753" s="45" t="s">
        <v>1677</v>
      </c>
      <c r="U753" s="55">
        <f>RANK(Q753,$Q$5:$Q$3209,0)</f>
        <v>749</v>
      </c>
      <c r="V753" s="55">
        <f>RANK(W753,$W$5:$W$3209,0)</f>
        <v>706</v>
      </c>
      <c r="W753" s="55">
        <f>N753*O753</f>
        <v>1.0679138990083117</v>
      </c>
      <c r="X753" s="1">
        <f t="shared" si="11"/>
        <v>570.19019739642965</v>
      </c>
    </row>
    <row r="754" spans="3:24" x14ac:dyDescent="0.25">
      <c r="C754" s="19" t="s">
        <v>2405</v>
      </c>
      <c r="D754" s="6" t="s">
        <v>46</v>
      </c>
      <c r="E754" s="6" t="s">
        <v>48</v>
      </c>
      <c r="F754" s="48">
        <v>2.8424193916146501E-3</v>
      </c>
      <c r="G754" s="8">
        <v>10</v>
      </c>
      <c r="H754" s="9">
        <v>0</v>
      </c>
      <c r="I754" s="40">
        <v>0</v>
      </c>
      <c r="J754" s="7">
        <v>0</v>
      </c>
      <c r="K754" s="9">
        <v>1</v>
      </c>
      <c r="L754" s="39">
        <v>1</v>
      </c>
      <c r="M754" s="47">
        <v>0</v>
      </c>
      <c r="N754" s="17">
        <v>6.1559315876217699E-2</v>
      </c>
      <c r="O754" s="7">
        <f>Q754/P754/N754</f>
        <v>11.218349420457526</v>
      </c>
      <c r="P754" s="7">
        <v>3.2582993762538344</v>
      </c>
      <c r="Q754" s="33">
        <v>2.2501617243911562</v>
      </c>
      <c r="R754" s="38" t="s">
        <v>1675</v>
      </c>
      <c r="S754" s="33" t="s">
        <v>1675</v>
      </c>
      <c r="T754" s="45" t="s">
        <v>1675</v>
      </c>
      <c r="U754" s="55">
        <f>RANK(Q754,$Q$5:$Q$3209,0)</f>
        <v>750</v>
      </c>
      <c r="V754" s="55">
        <f>RANK(W754,$W$5:$W$3209,0)</f>
        <v>786</v>
      </c>
      <c r="W754" s="55">
        <f>N754*O754</f>
        <v>0.69059391558372862</v>
      </c>
      <c r="X754" s="1">
        <f t="shared" si="11"/>
        <v>567.93603765057367</v>
      </c>
    </row>
    <row r="755" spans="3:24" x14ac:dyDescent="0.25">
      <c r="C755" s="19" t="s">
        <v>2406</v>
      </c>
      <c r="D755" s="6" t="s">
        <v>1298</v>
      </c>
      <c r="E755" s="6" t="s">
        <v>16</v>
      </c>
      <c r="F755" s="48">
        <v>0.99942692929662802</v>
      </c>
      <c r="G755" s="8">
        <v>10</v>
      </c>
      <c r="H755" s="9">
        <v>0.98767144379315197</v>
      </c>
      <c r="I755" s="40">
        <v>0</v>
      </c>
      <c r="J755" s="7">
        <v>1</v>
      </c>
      <c r="K755" s="9">
        <v>0.24441673179623</v>
      </c>
      <c r="L755" s="39">
        <v>0</v>
      </c>
      <c r="M755" s="47">
        <v>0</v>
      </c>
      <c r="N755" s="17">
        <v>1.5652428298827601E-2</v>
      </c>
      <c r="O755" s="7">
        <f>Q755/P755/N755</f>
        <v>35.326276690591058</v>
      </c>
      <c r="P755" s="7">
        <v>3.9959096791081943</v>
      </c>
      <c r="Q755" s="33">
        <v>2.2095063415885017</v>
      </c>
      <c r="R755" s="38" t="s">
        <v>1677</v>
      </c>
      <c r="S755" s="33" t="s">
        <v>1677</v>
      </c>
      <c r="T755" s="45" t="s">
        <v>1675</v>
      </c>
      <c r="U755" s="55">
        <f>RANK(Q755,$Q$5:$Q$3209,0)</f>
        <v>751</v>
      </c>
      <c r="V755" s="55">
        <f>RANK(W755,$W$5:$W$3209,0)</f>
        <v>837</v>
      </c>
      <c r="W755" s="55">
        <f>N755*O755</f>
        <v>0.55294201296402135</v>
      </c>
      <c r="X755" s="1">
        <f t="shared" si="11"/>
        <v>565.68587592618246</v>
      </c>
    </row>
    <row r="756" spans="3:24" x14ac:dyDescent="0.25">
      <c r="C756" s="19" t="s">
        <v>2407</v>
      </c>
      <c r="D756" s="6" t="s">
        <v>176</v>
      </c>
      <c r="E756" s="6" t="s">
        <v>27</v>
      </c>
      <c r="F756" s="48">
        <v>0.170424584175393</v>
      </c>
      <c r="G756" s="8">
        <v>10</v>
      </c>
      <c r="H756" s="9">
        <v>0</v>
      </c>
      <c r="I756" s="40">
        <v>0</v>
      </c>
      <c r="J756" s="7">
        <v>0</v>
      </c>
      <c r="K756" s="9">
        <v>1</v>
      </c>
      <c r="L756" s="39">
        <v>1</v>
      </c>
      <c r="M756" s="47">
        <v>0</v>
      </c>
      <c r="N756" s="17">
        <v>6.1559315876217699E-2</v>
      </c>
      <c r="O756" s="7">
        <f>Q756/P756/N756</f>
        <v>11.218349420457526</v>
      </c>
      <c r="P756" s="7">
        <v>3.0984197054203486</v>
      </c>
      <c r="Q756" s="33">
        <v>2.1397497964880214</v>
      </c>
      <c r="R756" s="38" t="s">
        <v>1675</v>
      </c>
      <c r="S756" s="33" t="s">
        <v>1675</v>
      </c>
      <c r="T756" s="45" t="s">
        <v>1675</v>
      </c>
      <c r="U756" s="55">
        <f>RANK(Q756,$Q$5:$Q$3209,0)</f>
        <v>752</v>
      </c>
      <c r="V756" s="55">
        <f>RANK(W756,$W$5:$W$3209,0)</f>
        <v>786</v>
      </c>
      <c r="W756" s="55">
        <f>N756*O756</f>
        <v>0.69059391558372862</v>
      </c>
      <c r="X756" s="1">
        <f t="shared" si="11"/>
        <v>563.47636958459395</v>
      </c>
    </row>
    <row r="757" spans="3:24" x14ac:dyDescent="0.25">
      <c r="C757" s="19" t="s">
        <v>2408</v>
      </c>
      <c r="D757" s="6" t="s">
        <v>507</v>
      </c>
      <c r="E757" s="6" t="s">
        <v>131</v>
      </c>
      <c r="F757" s="48">
        <v>6.4253295433184201</v>
      </c>
      <c r="G757" s="8">
        <v>81.348908080720506</v>
      </c>
      <c r="H757" s="9">
        <v>1</v>
      </c>
      <c r="I757" s="40">
        <v>3</v>
      </c>
      <c r="J757" s="7">
        <v>1</v>
      </c>
      <c r="K757" s="9">
        <v>1</v>
      </c>
      <c r="L757" s="39">
        <v>0.27622060472326698</v>
      </c>
      <c r="M757" s="47">
        <v>0</v>
      </c>
      <c r="N757" s="17">
        <v>8.3474821305394006E-2</v>
      </c>
      <c r="O757" s="7">
        <f>Q757/P757/N757</f>
        <v>14.950713546377353</v>
      </c>
      <c r="P757" s="7">
        <v>1.7135791826969649</v>
      </c>
      <c r="Q757" s="33">
        <v>2.1385607714054347</v>
      </c>
      <c r="R757" s="38" t="s">
        <v>1675</v>
      </c>
      <c r="S757" s="33" t="s">
        <v>1675</v>
      </c>
      <c r="T757" s="45" t="s">
        <v>1677</v>
      </c>
      <c r="U757" s="55">
        <f>RANK(Q757,$Q$5:$Q$3209,0)</f>
        <v>753</v>
      </c>
      <c r="V757" s="55">
        <f>RANK(W757,$W$5:$W$3209,0)</f>
        <v>675</v>
      </c>
      <c r="W757" s="55">
        <f>N757*O757</f>
        <v>1.248008141671983</v>
      </c>
      <c r="X757" s="1">
        <f t="shared" si="11"/>
        <v>561.33661978810596</v>
      </c>
    </row>
    <row r="758" spans="3:24" x14ac:dyDescent="0.25">
      <c r="C758" s="19" t="s">
        <v>2409</v>
      </c>
      <c r="D758" s="6" t="s">
        <v>311</v>
      </c>
      <c r="E758" s="6" t="s">
        <v>19</v>
      </c>
      <c r="F758" s="48">
        <v>2.0022289374414148</v>
      </c>
      <c r="G758" s="8">
        <v>35.0367885242824</v>
      </c>
      <c r="H758" s="9">
        <v>0.46615451956828702</v>
      </c>
      <c r="I758" s="40">
        <v>3</v>
      </c>
      <c r="J758" s="7">
        <v>1</v>
      </c>
      <c r="K758" s="9">
        <v>0.17508489538515601</v>
      </c>
      <c r="L758" s="39">
        <v>2.0995776094612999E-2</v>
      </c>
      <c r="M758" s="47">
        <v>0</v>
      </c>
      <c r="N758" s="17">
        <v>1.2176419428363E-2</v>
      </c>
      <c r="O758" s="7">
        <f>Q758/P758/N758</f>
        <v>65.391231023530992</v>
      </c>
      <c r="P758" s="7">
        <v>2.6304041909569396</v>
      </c>
      <c r="Q758" s="33">
        <v>2.0944095063554959</v>
      </c>
      <c r="R758" s="38" t="s">
        <v>1677</v>
      </c>
      <c r="S758" s="33" t="s">
        <v>1677</v>
      </c>
      <c r="T758" s="45" t="s">
        <v>1676</v>
      </c>
      <c r="U758" s="55">
        <f>RANK(Q758,$Q$5:$Q$3209,0)</f>
        <v>754</v>
      </c>
      <c r="V758" s="55">
        <f>RANK(W758,$W$5:$W$3209,0)</f>
        <v>757</v>
      </c>
      <c r="W758" s="55">
        <f>N758*O758</f>
        <v>0.79623105587949616</v>
      </c>
      <c r="X758" s="1">
        <f t="shared" si="11"/>
        <v>559.19805901670054</v>
      </c>
    </row>
    <row r="759" spans="3:24" x14ac:dyDescent="0.25">
      <c r="C759" s="19" t="s">
        <v>2410</v>
      </c>
      <c r="D759" s="6" t="s">
        <v>1094</v>
      </c>
      <c r="E759" s="6" t="s">
        <v>90</v>
      </c>
      <c r="F759" s="48">
        <v>0.58698932601797404</v>
      </c>
      <c r="G759" s="8">
        <v>10</v>
      </c>
      <c r="H759" s="9">
        <v>1</v>
      </c>
      <c r="I759" s="40">
        <v>0</v>
      </c>
      <c r="J759" s="7">
        <v>0</v>
      </c>
      <c r="K759" s="9">
        <v>0.180554637457362</v>
      </c>
      <c r="L759" s="39">
        <v>0</v>
      </c>
      <c r="M759" s="47">
        <v>0</v>
      </c>
      <c r="N759" s="17">
        <v>1.27456534311149E-2</v>
      </c>
      <c r="O759" s="7">
        <f>Q759/P759/N759</f>
        <v>47.636719618242658</v>
      </c>
      <c r="P759" s="7">
        <v>3.4447792437865985</v>
      </c>
      <c r="Q759" s="33">
        <v>2.0915360198463615</v>
      </c>
      <c r="R759" s="38" t="s">
        <v>1677</v>
      </c>
      <c r="S759" s="33" t="s">
        <v>1677</v>
      </c>
      <c r="T759" s="45" t="s">
        <v>1675</v>
      </c>
      <c r="U759" s="55">
        <f>RANK(Q759,$Q$5:$Q$3209,0)</f>
        <v>755</v>
      </c>
      <c r="V759" s="55">
        <f>RANK(W759,$W$5:$W$3209,0)</f>
        <v>818</v>
      </c>
      <c r="W759" s="55">
        <f>N759*O759</f>
        <v>0.60716111884931301</v>
      </c>
      <c r="X759" s="1">
        <f t="shared" si="11"/>
        <v>557.10364951034501</v>
      </c>
    </row>
    <row r="760" spans="3:24" x14ac:dyDescent="0.25">
      <c r="C760" s="19" t="s">
        <v>2411</v>
      </c>
      <c r="D760" s="6" t="s">
        <v>465</v>
      </c>
      <c r="E760" s="6" t="s">
        <v>12</v>
      </c>
      <c r="F760" s="48">
        <v>0.17975142940258301</v>
      </c>
      <c r="G760" s="8">
        <v>75.716414509678302</v>
      </c>
      <c r="H760" s="9">
        <v>1</v>
      </c>
      <c r="I760" s="40">
        <v>0</v>
      </c>
      <c r="J760" s="7">
        <v>0</v>
      </c>
      <c r="K760" s="9">
        <v>9.5774508561329602E-2</v>
      </c>
      <c r="L760" s="39">
        <v>0</v>
      </c>
      <c r="M760" s="47">
        <v>0</v>
      </c>
      <c r="N760" s="17">
        <v>1.8250676396493401E-2</v>
      </c>
      <c r="O760" s="7">
        <f>Q760/P760/N760</f>
        <v>47.636719618242658</v>
      </c>
      <c r="P760" s="7">
        <v>2.4011876116070678</v>
      </c>
      <c r="Q760" s="33">
        <v>2.0875981627505147</v>
      </c>
      <c r="R760" s="38" t="s">
        <v>1677</v>
      </c>
      <c r="S760" s="33" t="s">
        <v>1677</v>
      </c>
      <c r="T760" s="45" t="s">
        <v>1676</v>
      </c>
      <c r="U760" s="55">
        <f>RANK(Q760,$Q$5:$Q$3209,0)</f>
        <v>756</v>
      </c>
      <c r="V760" s="55">
        <f>RANK(W760,$W$5:$W$3209,0)</f>
        <v>741</v>
      </c>
      <c r="W760" s="55">
        <f>N760*O760</f>
        <v>0.86940235434303537</v>
      </c>
      <c r="X760" s="1">
        <f t="shared" si="11"/>
        <v>555.01211349049868</v>
      </c>
    </row>
    <row r="761" spans="3:24" x14ac:dyDescent="0.25">
      <c r="C761" s="19" t="s">
        <v>2412</v>
      </c>
      <c r="D761" s="6" t="s">
        <v>291</v>
      </c>
      <c r="E761" s="6" t="s">
        <v>131</v>
      </c>
      <c r="F761" s="48">
        <v>8.4706517821996385</v>
      </c>
      <c r="G761" s="8">
        <v>94.162572026558095</v>
      </c>
      <c r="H761" s="9">
        <v>0.99267162251489105</v>
      </c>
      <c r="I761" s="40">
        <v>7</v>
      </c>
      <c r="J761" s="7">
        <v>0</v>
      </c>
      <c r="K761" s="9">
        <v>1</v>
      </c>
      <c r="L761" s="39">
        <v>9.5053441102941394E-2</v>
      </c>
      <c r="M761" s="47">
        <v>1</v>
      </c>
      <c r="N761" s="17">
        <v>0.101837354843872</v>
      </c>
      <c r="O761" s="7">
        <f>Q761/P761/N761</f>
        <v>65.391231023531006</v>
      </c>
      <c r="P761" s="7">
        <v>0.31235541246511506</v>
      </c>
      <c r="Q761" s="33">
        <v>2.0800590267609831</v>
      </c>
      <c r="R761" s="41" t="s">
        <v>1675</v>
      </c>
      <c r="S761" s="33" t="s">
        <v>1675</v>
      </c>
      <c r="T761" s="45" t="s">
        <v>1677</v>
      </c>
      <c r="U761" s="55">
        <f>RANK(Q761,$Q$5:$Q$3209,0)</f>
        <v>757</v>
      </c>
      <c r="V761" s="55">
        <f>RANK(W761,$W$5:$W$3209,0)</f>
        <v>389</v>
      </c>
      <c r="W761" s="55">
        <f>N761*O761</f>
        <v>6.6592699974209388</v>
      </c>
      <c r="X761" s="1">
        <f t="shared" si="11"/>
        <v>552.92451532774817</v>
      </c>
    </row>
    <row r="762" spans="3:24" x14ac:dyDescent="0.25">
      <c r="C762" s="19" t="s">
        <v>2413</v>
      </c>
      <c r="D762" s="6" t="s">
        <v>1520</v>
      </c>
      <c r="E762" s="6" t="s">
        <v>39</v>
      </c>
      <c r="F762" s="48">
        <v>2.88856417184769</v>
      </c>
      <c r="G762" s="8">
        <v>47.282282483271104</v>
      </c>
      <c r="H762" s="9">
        <v>0.92427395337331497</v>
      </c>
      <c r="I762" s="40">
        <v>0</v>
      </c>
      <c r="J762" s="7">
        <v>2</v>
      </c>
      <c r="K762" s="9">
        <v>0.60748797479861005</v>
      </c>
      <c r="L762" s="39">
        <v>0</v>
      </c>
      <c r="M762" s="47">
        <v>0</v>
      </c>
      <c r="N762" s="17">
        <v>2.44266510789839E-2</v>
      </c>
      <c r="O762" s="7">
        <f>Q762/P762/N762</f>
        <v>35.326276690591051</v>
      </c>
      <c r="P762" s="7">
        <v>2.384287935297642</v>
      </c>
      <c r="Q762" s="33">
        <v>2.0574083411103934</v>
      </c>
      <c r="R762" s="38" t="s">
        <v>1676</v>
      </c>
      <c r="S762" s="33" t="s">
        <v>1676</v>
      </c>
      <c r="T762" s="45" t="s">
        <v>1676</v>
      </c>
      <c r="U762" s="55">
        <f>RANK(Q762,$Q$5:$Q$3209,0)</f>
        <v>758</v>
      </c>
      <c r="V762" s="55">
        <f>RANK(W762,$W$5:$W$3209,0)</f>
        <v>742</v>
      </c>
      <c r="W762" s="55">
        <f>N762*O762</f>
        <v>0.86290263464070971</v>
      </c>
      <c r="X762" s="1">
        <f t="shared" si="11"/>
        <v>550.84445630098719</v>
      </c>
    </row>
    <row r="763" spans="3:24" x14ac:dyDescent="0.25">
      <c r="C763" s="19" t="s">
        <v>2414</v>
      </c>
      <c r="D763" s="6" t="s">
        <v>619</v>
      </c>
      <c r="E763" s="6" t="s">
        <v>204</v>
      </c>
      <c r="F763" s="48">
        <v>4.5467330589841097</v>
      </c>
      <c r="G763" s="8">
        <v>84.752981774879302</v>
      </c>
      <c r="H763" s="9">
        <v>0.582466228531344</v>
      </c>
      <c r="I763" s="40">
        <v>0</v>
      </c>
      <c r="J763" s="7">
        <v>0</v>
      </c>
      <c r="K763" s="9">
        <v>0.27668201954692301</v>
      </c>
      <c r="L763" s="39">
        <v>0</v>
      </c>
      <c r="M763" s="47">
        <v>0</v>
      </c>
      <c r="N763" s="17">
        <v>1.6519204507167502E-2</v>
      </c>
      <c r="O763" s="7">
        <f>Q763/P763/N763</f>
        <v>47.636719618242651</v>
      </c>
      <c r="P763" s="7">
        <v>2.6036026627272775</v>
      </c>
      <c r="Q763" s="33">
        <v>2.0488288648268829</v>
      </c>
      <c r="R763" s="38" t="s">
        <v>1677</v>
      </c>
      <c r="S763" s="33" t="s">
        <v>1677</v>
      </c>
      <c r="T763" s="45" t="s">
        <v>1676</v>
      </c>
      <c r="U763" s="55">
        <f>RANK(Q763,$Q$5:$Q$3209,0)</f>
        <v>759</v>
      </c>
      <c r="V763" s="55">
        <f>RANK(W763,$W$5:$W$3209,0)</f>
        <v>761</v>
      </c>
      <c r="W763" s="55">
        <f>N763*O763</f>
        <v>0.78692071342434855</v>
      </c>
      <c r="X763" s="1">
        <f t="shared" si="11"/>
        <v>548.78704795987676</v>
      </c>
    </row>
    <row r="764" spans="3:24" x14ac:dyDescent="0.25">
      <c r="C764" s="19" t="s">
        <v>2415</v>
      </c>
      <c r="D764" s="6" t="s">
        <v>99</v>
      </c>
      <c r="E764" s="6" t="s">
        <v>12</v>
      </c>
      <c r="F764" s="48">
        <v>25.580483627144911</v>
      </c>
      <c r="G764" s="8">
        <v>63.741164793868599</v>
      </c>
      <c r="H764" s="9">
        <v>0.53404354969630996</v>
      </c>
      <c r="I764" s="40">
        <v>28</v>
      </c>
      <c r="J764" s="7">
        <v>21</v>
      </c>
      <c r="K764" s="9">
        <v>0.98220704287293803</v>
      </c>
      <c r="L764" s="39">
        <v>0.87302936818869603</v>
      </c>
      <c r="M764" s="47">
        <v>1</v>
      </c>
      <c r="N764" s="17">
        <v>0.69165785816473102</v>
      </c>
      <c r="O764" s="7">
        <f>Q764/P764/N764</f>
        <v>0.99999999999999989</v>
      </c>
      <c r="P764" s="7">
        <v>2.9612656120441976</v>
      </c>
      <c r="Q764" s="33">
        <v>2.0481826306833608</v>
      </c>
      <c r="R764" s="41" t="s">
        <v>1675</v>
      </c>
      <c r="S764" s="33" t="s">
        <v>1675</v>
      </c>
      <c r="T764" s="45" t="s">
        <v>1676</v>
      </c>
      <c r="U764" s="55">
        <f>RANK(Q764,$Q$5:$Q$3209,0)</f>
        <v>760</v>
      </c>
      <c r="V764" s="55">
        <f>RANK(W764,$W$5:$W$3209,0)</f>
        <v>784</v>
      </c>
      <c r="W764" s="55">
        <f>N764*O764</f>
        <v>0.69165785816473091</v>
      </c>
      <c r="X764" s="1">
        <f t="shared" si="11"/>
        <v>546.73821909504989</v>
      </c>
    </row>
    <row r="765" spans="3:24" x14ac:dyDescent="0.25">
      <c r="C765" s="19" t="s">
        <v>2416</v>
      </c>
      <c r="D765" s="6" t="s">
        <v>1436</v>
      </c>
      <c r="E765" s="6" t="s">
        <v>39</v>
      </c>
      <c r="F765" s="48">
        <v>9.7912510377780695</v>
      </c>
      <c r="G765" s="8">
        <v>10</v>
      </c>
      <c r="H765" s="9">
        <v>0.99081385244733899</v>
      </c>
      <c r="I765" s="40">
        <v>0</v>
      </c>
      <c r="J765" s="7">
        <v>8</v>
      </c>
      <c r="K765" s="9">
        <v>0.484776034824214</v>
      </c>
      <c r="L765" s="39">
        <v>0</v>
      </c>
      <c r="M765" s="47">
        <v>0</v>
      </c>
      <c r="N765" s="17">
        <v>3.3886586074998497E-2</v>
      </c>
      <c r="O765" s="7">
        <f>Q765/P765/N765</f>
        <v>35.326276690591058</v>
      </c>
      <c r="P765" s="7">
        <v>1.6659191490214456</v>
      </c>
      <c r="Q765" s="33">
        <v>1.9942500160491323</v>
      </c>
      <c r="R765" s="38" t="s">
        <v>1676</v>
      </c>
      <c r="S765" s="33" t="s">
        <v>1676</v>
      </c>
      <c r="T765" s="45" t="s">
        <v>1677</v>
      </c>
      <c r="U765" s="55">
        <f>RANK(Q765,$Q$5:$Q$3209,0)</f>
        <v>761</v>
      </c>
      <c r="V765" s="55">
        <f>RANK(W765,$W$5:$W$3209,0)</f>
        <v>684</v>
      </c>
      <c r="W765" s="55">
        <f>N765*O765</f>
        <v>1.1970869157849269</v>
      </c>
      <c r="X765" s="1">
        <f t="shared" si="11"/>
        <v>544.69003646436647</v>
      </c>
    </row>
    <row r="766" spans="3:24" x14ac:dyDescent="0.25">
      <c r="C766" s="19" t="s">
        <v>2417</v>
      </c>
      <c r="D766" s="6" t="s">
        <v>599</v>
      </c>
      <c r="E766" s="6" t="s">
        <v>448</v>
      </c>
      <c r="F766" s="48">
        <v>15.779674463022801</v>
      </c>
      <c r="G766" s="8">
        <v>54.899216204290198</v>
      </c>
      <c r="H766" s="9">
        <v>0.80608227167298896</v>
      </c>
      <c r="I766" s="40">
        <v>0</v>
      </c>
      <c r="J766" s="7">
        <v>3</v>
      </c>
      <c r="K766" s="9">
        <v>0.36237142603726502</v>
      </c>
      <c r="L766" s="39">
        <v>0</v>
      </c>
      <c r="M766" s="47">
        <v>0</v>
      </c>
      <c r="N766" s="17">
        <v>2.1376260003551601E-2</v>
      </c>
      <c r="O766" s="7">
        <f>Q766/P766/N766</f>
        <v>35.326276690591058</v>
      </c>
      <c r="P766" s="7">
        <v>2.632917127923343</v>
      </c>
      <c r="Q766" s="33">
        <v>1.9882307172550333</v>
      </c>
      <c r="R766" s="38" t="s">
        <v>1677</v>
      </c>
      <c r="S766" s="33" t="s">
        <v>1677</v>
      </c>
      <c r="T766" s="45" t="s">
        <v>1676</v>
      </c>
      <c r="U766" s="55">
        <f>RANK(Q766,$Q$5:$Q$3209,0)</f>
        <v>762</v>
      </c>
      <c r="V766" s="55">
        <f>RANK(W766,$W$5:$W$3209,0)</f>
        <v>770</v>
      </c>
      <c r="W766" s="55">
        <f>N766*O766</f>
        <v>0.75514367549547889</v>
      </c>
      <c r="X766" s="1">
        <f t="shared" si="11"/>
        <v>542.69578644831734</v>
      </c>
    </row>
    <row r="767" spans="3:24" x14ac:dyDescent="0.25">
      <c r="C767" s="19" t="s">
        <v>2418</v>
      </c>
      <c r="D767" s="6" t="s">
        <v>777</v>
      </c>
      <c r="E767" s="6" t="s">
        <v>48</v>
      </c>
      <c r="F767" s="48">
        <v>3.3668929357815598</v>
      </c>
      <c r="G767" s="8">
        <v>79.971573626536895</v>
      </c>
      <c r="H767" s="9">
        <v>1</v>
      </c>
      <c r="I767" s="40">
        <v>0</v>
      </c>
      <c r="J767" s="7">
        <v>1</v>
      </c>
      <c r="K767" s="9">
        <v>0.175217105907953</v>
      </c>
      <c r="L767" s="39">
        <v>0</v>
      </c>
      <c r="M767" s="47">
        <v>0</v>
      </c>
      <c r="N767" s="17">
        <v>2.07259769157257E-2</v>
      </c>
      <c r="O767" s="7">
        <f>Q767/P767/N767</f>
        <v>35.326276690591058</v>
      </c>
      <c r="P767" s="7">
        <v>2.7005666119225178</v>
      </c>
      <c r="Q767" s="33">
        <v>1.9772781642160422</v>
      </c>
      <c r="R767" s="38" t="s">
        <v>1677</v>
      </c>
      <c r="S767" s="33" t="s">
        <v>1677</v>
      </c>
      <c r="T767" s="45" t="s">
        <v>1676</v>
      </c>
      <c r="U767" s="55">
        <f>RANK(Q767,$Q$5:$Q$3209,0)</f>
        <v>763</v>
      </c>
      <c r="V767" s="55">
        <f>RANK(W767,$W$5:$W$3209,0)</f>
        <v>774</v>
      </c>
      <c r="W767" s="55">
        <f>N767*O767</f>
        <v>0.73217159520772912</v>
      </c>
      <c r="X767" s="1">
        <f t="shared" si="11"/>
        <v>540.70755573106226</v>
      </c>
    </row>
    <row r="768" spans="3:24" x14ac:dyDescent="0.25">
      <c r="C768" s="19" t="s">
        <v>2419</v>
      </c>
      <c r="D768" s="6" t="s">
        <v>645</v>
      </c>
      <c r="E768" s="6" t="s">
        <v>48</v>
      </c>
      <c r="F768" s="48">
        <v>0.45193231406344497</v>
      </c>
      <c r="G768" s="8">
        <v>56.103182651440498</v>
      </c>
      <c r="H768" s="9">
        <v>0.64089907488703601</v>
      </c>
      <c r="I768" s="40">
        <v>0</v>
      </c>
      <c r="J768" s="7">
        <v>0</v>
      </c>
      <c r="K768" s="9">
        <v>5.8209539846243198E-2</v>
      </c>
      <c r="L768" s="39">
        <v>0</v>
      </c>
      <c r="M768" s="47">
        <v>0</v>
      </c>
      <c r="N768" s="17">
        <v>1.15062371685832E-2</v>
      </c>
      <c r="O768" s="7">
        <f>Q768/P768/N768</f>
        <v>47.636719618242658</v>
      </c>
      <c r="P768" s="7">
        <v>3.5375805728375855</v>
      </c>
      <c r="Q768" s="33">
        <v>1.9390165193174798</v>
      </c>
      <c r="R768" s="38" t="s">
        <v>1677</v>
      </c>
      <c r="S768" s="33" t="s">
        <v>1677</v>
      </c>
      <c r="T768" s="45" t="s">
        <v>1675</v>
      </c>
      <c r="U768" s="55">
        <f>RANK(Q768,$Q$5:$Q$3209,0)</f>
        <v>764</v>
      </c>
      <c r="V768" s="55">
        <f>RANK(W768,$W$5:$W$3209,0)</f>
        <v>838</v>
      </c>
      <c r="W768" s="55">
        <f>N768*O768</f>
        <v>0.54811939386080022</v>
      </c>
      <c r="X768" s="1">
        <f t="shared" si="11"/>
        <v>538.73027756684621</v>
      </c>
    </row>
    <row r="769" spans="3:24" x14ac:dyDescent="0.25">
      <c r="C769" s="19" t="s">
        <v>2420</v>
      </c>
      <c r="D769" s="6" t="s">
        <v>982</v>
      </c>
      <c r="E769" s="6" t="s">
        <v>90</v>
      </c>
      <c r="F769" s="48">
        <v>2.1514263174768842</v>
      </c>
      <c r="G769" s="8">
        <v>10</v>
      </c>
      <c r="H769" s="9">
        <v>0.955226815960321</v>
      </c>
      <c r="I769" s="40">
        <v>0</v>
      </c>
      <c r="J769" s="7">
        <v>10</v>
      </c>
      <c r="K769" s="9">
        <v>0.44961238873394899</v>
      </c>
      <c r="L769" s="39">
        <v>0.59786106153139496</v>
      </c>
      <c r="M769" s="47">
        <v>0</v>
      </c>
      <c r="N769" s="17">
        <v>5.0548337291433099E-2</v>
      </c>
      <c r="O769" s="7">
        <f>Q769/P769/N769</f>
        <v>14.950713546377353</v>
      </c>
      <c r="P769" s="7">
        <v>2.5632400487630127</v>
      </c>
      <c r="Q769" s="33">
        <v>1.9371269144658774</v>
      </c>
      <c r="R769" s="38" t="s">
        <v>1676</v>
      </c>
      <c r="S769" s="33" t="s">
        <v>1676</v>
      </c>
      <c r="T769" s="45" t="s">
        <v>1676</v>
      </c>
      <c r="U769" s="55">
        <f>RANK(Q769,$Q$5:$Q$3209,0)</f>
        <v>765</v>
      </c>
      <c r="V769" s="55">
        <f>RANK(W769,$W$5:$W$3209,0)</f>
        <v>769</v>
      </c>
      <c r="W769" s="55">
        <f>N769*O769</f>
        <v>0.7557337110898803</v>
      </c>
      <c r="X769" s="1">
        <f t="shared" si="11"/>
        <v>536.79126104752868</v>
      </c>
    </row>
    <row r="770" spans="3:24" x14ac:dyDescent="0.25">
      <c r="C770" s="19" t="s">
        <v>2421</v>
      </c>
      <c r="D770" s="6" t="s">
        <v>81</v>
      </c>
      <c r="E770" s="6" t="s">
        <v>27</v>
      </c>
      <c r="F770" s="48">
        <v>26.714035970208698</v>
      </c>
      <c r="G770" s="8">
        <v>47.923055285769898</v>
      </c>
      <c r="H770" s="9">
        <v>0.63134737830460297</v>
      </c>
      <c r="I770" s="40">
        <v>29</v>
      </c>
      <c r="J770" s="7">
        <v>6</v>
      </c>
      <c r="K770" s="9">
        <v>1</v>
      </c>
      <c r="L770" s="39">
        <v>1</v>
      </c>
      <c r="M770" s="47">
        <v>0</v>
      </c>
      <c r="N770" s="17">
        <v>0.75098262853315101</v>
      </c>
      <c r="O770" s="7">
        <f>Q770/P770/N770</f>
        <v>1</v>
      </c>
      <c r="P770" s="7">
        <v>2.5547981441601761</v>
      </c>
      <c r="Q770" s="33">
        <v>1.918609025673025</v>
      </c>
      <c r="R770" s="41" t="s">
        <v>1675</v>
      </c>
      <c r="S770" s="33" t="s">
        <v>1675</v>
      </c>
      <c r="T770" s="45" t="s">
        <v>1676</v>
      </c>
      <c r="U770" s="55">
        <f>RANK(Q770,$Q$5:$Q$3209,0)</f>
        <v>766</v>
      </c>
      <c r="V770" s="55">
        <f>RANK(W770,$W$5:$W$3209,0)</f>
        <v>772</v>
      </c>
      <c r="W770" s="55">
        <f>N770*O770</f>
        <v>0.75098262853315101</v>
      </c>
      <c r="X770" s="1">
        <f t="shared" si="11"/>
        <v>534.85413413306276</v>
      </c>
    </row>
    <row r="771" spans="3:24" x14ac:dyDescent="0.25">
      <c r="C771" s="19" t="s">
        <v>2422</v>
      </c>
      <c r="D771" s="6" t="s">
        <v>261</v>
      </c>
      <c r="E771" s="6" t="s">
        <v>19</v>
      </c>
      <c r="F771" s="48">
        <v>0.584334515484494</v>
      </c>
      <c r="G771" s="8">
        <v>88.094468166301297</v>
      </c>
      <c r="H771" s="9">
        <v>1</v>
      </c>
      <c r="I771" s="40">
        <v>0</v>
      </c>
      <c r="J771" s="7">
        <v>0</v>
      </c>
      <c r="K771" s="9">
        <v>3.2787418748837699E-2</v>
      </c>
      <c r="L771" s="39">
        <v>0</v>
      </c>
      <c r="M771" s="47">
        <v>0</v>
      </c>
      <c r="N771" s="17">
        <v>1.86409298119053E-2</v>
      </c>
      <c r="O771" s="7">
        <f>Q771/P771/N771</f>
        <v>35.326276690591058</v>
      </c>
      <c r="P771" s="7">
        <v>2.8899516571113484</v>
      </c>
      <c r="Q771" s="33">
        <v>1.9030754875420595</v>
      </c>
      <c r="R771" s="38" t="s">
        <v>1677</v>
      </c>
      <c r="S771" s="33" t="s">
        <v>1677</v>
      </c>
      <c r="T771" s="45" t="s">
        <v>1676</v>
      </c>
      <c r="U771" s="55">
        <f>RANK(Q771,$Q$5:$Q$3209,0)</f>
        <v>767</v>
      </c>
      <c r="V771" s="55">
        <f>RANK(W771,$W$5:$W$3209,0)</f>
        <v>802</v>
      </c>
      <c r="W771" s="55">
        <f>N771*O771</f>
        <v>0.65851464430525419</v>
      </c>
      <c r="X771" s="1">
        <f t="shared" si="11"/>
        <v>532.93552510738971</v>
      </c>
    </row>
    <row r="772" spans="3:24" x14ac:dyDescent="0.25">
      <c r="C772" s="19" t="s">
        <v>2423</v>
      </c>
      <c r="D772" s="6" t="s">
        <v>497</v>
      </c>
      <c r="E772" s="6" t="s">
        <v>90</v>
      </c>
      <c r="F772" s="48">
        <v>2.1247098446166301E-2</v>
      </c>
      <c r="G772" s="8">
        <v>10</v>
      </c>
      <c r="H772" s="9">
        <v>1</v>
      </c>
      <c r="I772" s="40">
        <v>0</v>
      </c>
      <c r="J772" s="7">
        <v>0</v>
      </c>
      <c r="K772" s="9">
        <v>1</v>
      </c>
      <c r="L772" s="39">
        <v>1</v>
      </c>
      <c r="M772" s="47">
        <v>0</v>
      </c>
      <c r="N772" s="17">
        <v>0.130222282878421</v>
      </c>
      <c r="O772" s="7">
        <f>Q772/P772/N772</f>
        <v>14.950713546377353</v>
      </c>
      <c r="P772" s="7">
        <v>0.97713124817496755</v>
      </c>
      <c r="Q772" s="33">
        <v>1.9023925087293718</v>
      </c>
      <c r="R772" s="41" t="s">
        <v>1675</v>
      </c>
      <c r="S772" s="33" t="s">
        <v>1675</v>
      </c>
      <c r="T772" s="45" t="s">
        <v>1677</v>
      </c>
      <c r="U772" s="55">
        <f>RANK(Q772,$Q$5:$Q$3209,0)</f>
        <v>768</v>
      </c>
      <c r="V772" s="55">
        <f>RANK(W772,$W$5:$W$3209,0)</f>
        <v>612</v>
      </c>
      <c r="W772" s="55">
        <f>N772*O772</f>
        <v>1.9469160486705923</v>
      </c>
      <c r="X772" s="1">
        <f t="shared" si="11"/>
        <v>531.03244961984763</v>
      </c>
    </row>
    <row r="773" spans="3:24" x14ac:dyDescent="0.25">
      <c r="C773" s="19" t="s">
        <v>497</v>
      </c>
      <c r="D773" s="6" t="s">
        <v>497</v>
      </c>
      <c r="E773" s="6" t="s">
        <v>90</v>
      </c>
      <c r="F773" s="48">
        <v>1.61146069963852E-3</v>
      </c>
      <c r="G773" s="8">
        <v>10</v>
      </c>
      <c r="H773" s="9">
        <v>1</v>
      </c>
      <c r="I773" s="40">
        <v>0</v>
      </c>
      <c r="J773" s="7">
        <v>0</v>
      </c>
      <c r="K773" s="9">
        <v>1</v>
      </c>
      <c r="L773" s="39">
        <v>1</v>
      </c>
      <c r="M773" s="47">
        <v>0</v>
      </c>
      <c r="N773" s="17">
        <v>0.130222282878421</v>
      </c>
      <c r="O773" s="7">
        <f>Q773/P773/N773</f>
        <v>14.950713546377353</v>
      </c>
      <c r="P773" s="7">
        <v>0.97536959056983563</v>
      </c>
      <c r="Q773" s="33">
        <v>1.8989627092656778</v>
      </c>
      <c r="R773" s="41" t="s">
        <v>1675</v>
      </c>
      <c r="S773" s="33" t="s">
        <v>1675</v>
      </c>
      <c r="T773" s="45" t="s">
        <v>1677</v>
      </c>
      <c r="U773" s="55">
        <f>RANK(Q773,$Q$5:$Q$3209,0)</f>
        <v>769</v>
      </c>
      <c r="V773" s="55">
        <f>RANK(W773,$W$5:$W$3209,0)</f>
        <v>612</v>
      </c>
      <c r="W773" s="55">
        <f>N773*O773</f>
        <v>1.9469160486705923</v>
      </c>
      <c r="X773" s="1">
        <f t="shared" si="11"/>
        <v>529.13005711111828</v>
      </c>
    </row>
    <row r="774" spans="3:24" x14ac:dyDescent="0.25">
      <c r="C774" s="19" t="s">
        <v>2424</v>
      </c>
      <c r="D774" s="6" t="s">
        <v>83</v>
      </c>
      <c r="E774" s="6" t="s">
        <v>12</v>
      </c>
      <c r="F774" s="48">
        <v>1.3655469813004399</v>
      </c>
      <c r="G774" s="8">
        <v>84.732213243357904</v>
      </c>
      <c r="H774" s="9">
        <v>0.98539592080373095</v>
      </c>
      <c r="I774" s="40">
        <v>0</v>
      </c>
      <c r="J774" s="7">
        <v>1</v>
      </c>
      <c r="K774" s="9">
        <v>1</v>
      </c>
      <c r="L774" s="39">
        <v>0</v>
      </c>
      <c r="M774" s="47">
        <v>0</v>
      </c>
      <c r="N774" s="17">
        <v>4.70504806581395E-2</v>
      </c>
      <c r="O774" s="7">
        <f>Q774/P774/N774</f>
        <v>14.950713546377353</v>
      </c>
      <c r="P774" s="7">
        <v>2.6948309977483555</v>
      </c>
      <c r="Q774" s="33">
        <v>1.89564722411359</v>
      </c>
      <c r="R774" s="38" t="s">
        <v>1676</v>
      </c>
      <c r="S774" s="33" t="s">
        <v>1676</v>
      </c>
      <c r="T774" s="45" t="s">
        <v>1676</v>
      </c>
      <c r="U774" s="55">
        <f>RANK(Q774,$Q$5:$Q$3209,0)</f>
        <v>770</v>
      </c>
      <c r="V774" s="55">
        <f>RANK(W774,$W$5:$W$3209,0)</f>
        <v>781</v>
      </c>
      <c r="W774" s="55">
        <f>N774*O774</f>
        <v>0.70343825853921182</v>
      </c>
      <c r="X774" s="1">
        <f t="shared" si="11"/>
        <v>527.2310944018526</v>
      </c>
    </row>
    <row r="775" spans="3:24" x14ac:dyDescent="0.25">
      <c r="C775" s="19" t="s">
        <v>2425</v>
      </c>
      <c r="D775" s="6" t="s">
        <v>357</v>
      </c>
      <c r="E775" s="6" t="s">
        <v>19</v>
      </c>
      <c r="F775" s="48">
        <v>5.0546786210215702</v>
      </c>
      <c r="G775" s="8">
        <v>72.9126208218931</v>
      </c>
      <c r="H775" s="9">
        <v>4.0534718482692203E-2</v>
      </c>
      <c r="I775" s="40">
        <v>3</v>
      </c>
      <c r="J775" s="7">
        <v>0</v>
      </c>
      <c r="K775" s="9">
        <v>0.69625063176246604</v>
      </c>
      <c r="L775" s="39">
        <v>0</v>
      </c>
      <c r="M775" s="47">
        <v>0</v>
      </c>
      <c r="N775" s="17">
        <v>2.0085646934991399E-2</v>
      </c>
      <c r="O775" s="7">
        <f>Q775/P775/N775</f>
        <v>35.326276690591058</v>
      </c>
      <c r="P775" s="7">
        <v>2.6520051376537066</v>
      </c>
      <c r="Q775" s="33">
        <v>1.8817332186780429</v>
      </c>
      <c r="R775" s="38" t="s">
        <v>1677</v>
      </c>
      <c r="S775" s="33" t="s">
        <v>1677</v>
      </c>
      <c r="T775" s="45" t="s">
        <v>1676</v>
      </c>
      <c r="U775" s="55">
        <f>RANK(Q775,$Q$5:$Q$3209,0)</f>
        <v>771</v>
      </c>
      <c r="V775" s="55">
        <f>RANK(W775,$W$5:$W$3209,0)</f>
        <v>780</v>
      </c>
      <c r="W775" s="55">
        <f>N775*O775</f>
        <v>0.70955112113502838</v>
      </c>
      <c r="X775" s="1">
        <f t="shared" si="11"/>
        <v>525.33544717773896</v>
      </c>
    </row>
    <row r="776" spans="3:24" x14ac:dyDescent="0.25">
      <c r="C776" s="19" t="s">
        <v>2426</v>
      </c>
      <c r="D776" s="6" t="s">
        <v>1526</v>
      </c>
      <c r="E776" s="6" t="s">
        <v>16</v>
      </c>
      <c r="F776" s="48">
        <v>1.69529742815389</v>
      </c>
      <c r="G776" s="8">
        <v>10</v>
      </c>
      <c r="H776" s="9">
        <v>0.78664009808083302</v>
      </c>
      <c r="I776" s="40">
        <v>3</v>
      </c>
      <c r="J776" s="7">
        <v>1</v>
      </c>
      <c r="K776" s="9">
        <v>0.63022360037103298</v>
      </c>
      <c r="L776" s="39">
        <v>0</v>
      </c>
      <c r="M776" s="47">
        <v>0</v>
      </c>
      <c r="N776" s="17">
        <v>1.77324137768127E-2</v>
      </c>
      <c r="O776" s="7">
        <f>Q776/P776/N776</f>
        <v>35.326276690591058</v>
      </c>
      <c r="P776" s="7">
        <v>3.003496368411589</v>
      </c>
      <c r="Q776" s="33">
        <v>1.8814506620591767</v>
      </c>
      <c r="R776" s="38" t="s">
        <v>1677</v>
      </c>
      <c r="S776" s="33" t="s">
        <v>1677</v>
      </c>
      <c r="T776" s="45" t="s">
        <v>1676</v>
      </c>
      <c r="U776" s="55">
        <f>RANK(Q776,$Q$5:$Q$3209,0)</f>
        <v>772</v>
      </c>
      <c r="V776" s="55">
        <f>RANK(W776,$W$5:$W$3209,0)</f>
        <v>813</v>
      </c>
      <c r="W776" s="55">
        <f>N776*O776</f>
        <v>0.62642015547173424</v>
      </c>
      <c r="X776" s="1">
        <f t="shared" ref="X776:X839" si="12">X775-Q775</f>
        <v>523.45371395906091</v>
      </c>
    </row>
    <row r="777" spans="3:24" x14ac:dyDescent="0.25">
      <c r="C777" s="19" t="s">
        <v>2427</v>
      </c>
      <c r="D777" s="6" t="s">
        <v>390</v>
      </c>
      <c r="E777" s="6" t="s">
        <v>19</v>
      </c>
      <c r="F777" s="48">
        <v>1.7822275185054699E-2</v>
      </c>
      <c r="G777" s="8">
        <v>70</v>
      </c>
      <c r="H777" s="9">
        <v>1</v>
      </c>
      <c r="I777" s="40">
        <v>0</v>
      </c>
      <c r="J777" s="7">
        <v>0</v>
      </c>
      <c r="K777" s="9">
        <v>1</v>
      </c>
      <c r="L777" s="39">
        <v>0</v>
      </c>
      <c r="M777" s="47">
        <v>0</v>
      </c>
      <c r="N777" s="17">
        <v>4.2368467741651199E-2</v>
      </c>
      <c r="O777" s="7">
        <f>Q777/P777/N777</f>
        <v>14.950713546377351</v>
      </c>
      <c r="P777" s="7">
        <v>2.9557169857771881</v>
      </c>
      <c r="Q777" s="33">
        <v>1.8722658933338332</v>
      </c>
      <c r="R777" s="38" t="s">
        <v>1676</v>
      </c>
      <c r="S777" s="33" t="s">
        <v>1676</v>
      </c>
      <c r="T777" s="45" t="s">
        <v>1676</v>
      </c>
      <c r="U777" s="55">
        <f>RANK(Q777,$Q$5:$Q$3209,0)</f>
        <v>773</v>
      </c>
      <c r="V777" s="55">
        <f>RANK(W777,$W$5:$W$3209,0)</f>
        <v>811</v>
      </c>
      <c r="W777" s="55">
        <f>N777*O777</f>
        <v>0.63343882460435641</v>
      </c>
      <c r="X777" s="1">
        <f t="shared" si="12"/>
        <v>521.57226329700177</v>
      </c>
    </row>
    <row r="778" spans="3:24" x14ac:dyDescent="0.25">
      <c r="C778" s="19" t="s">
        <v>2428</v>
      </c>
      <c r="D778" s="6" t="s">
        <v>134</v>
      </c>
      <c r="E778" s="6" t="s">
        <v>131</v>
      </c>
      <c r="F778" s="48">
        <v>3.1243017943961502</v>
      </c>
      <c r="G778" s="8">
        <v>97.623974904918498</v>
      </c>
      <c r="H778" s="9">
        <v>0</v>
      </c>
      <c r="I778" s="40">
        <v>0</v>
      </c>
      <c r="J778" s="7">
        <v>1</v>
      </c>
      <c r="K778" s="9">
        <v>1</v>
      </c>
      <c r="L778" s="39">
        <v>0</v>
      </c>
      <c r="M778" s="47">
        <v>0</v>
      </c>
      <c r="N778" s="17">
        <v>2.3354818207269801E-2</v>
      </c>
      <c r="O778" s="7">
        <f>Q778/P778/N778</f>
        <v>47.636719618242651</v>
      </c>
      <c r="P778" s="7">
        <v>1.6786743253589615</v>
      </c>
      <c r="Q778" s="33">
        <v>1.8676039615659055</v>
      </c>
      <c r="R778" s="38" t="s">
        <v>1676</v>
      </c>
      <c r="S778" s="33" t="s">
        <v>1676</v>
      </c>
      <c r="T778" s="45" t="s">
        <v>1677</v>
      </c>
      <c r="U778" s="55">
        <f>RANK(Q778,$Q$5:$Q$3209,0)</f>
        <v>774</v>
      </c>
      <c r="V778" s="55">
        <f>RANK(W778,$W$5:$W$3209,0)</f>
        <v>696</v>
      </c>
      <c r="W778" s="55">
        <f>N778*O778</f>
        <v>1.1125469266747401</v>
      </c>
      <c r="X778" s="1">
        <f t="shared" si="12"/>
        <v>519.69999740366791</v>
      </c>
    </row>
    <row r="779" spans="3:24" x14ac:dyDescent="0.25">
      <c r="C779" s="19" t="s">
        <v>2429</v>
      </c>
      <c r="D779" s="6" t="s">
        <v>601</v>
      </c>
      <c r="E779" s="6" t="s">
        <v>448</v>
      </c>
      <c r="F779" s="48">
        <v>2.2980808767720502</v>
      </c>
      <c r="G779" s="8">
        <v>58.3898518733101</v>
      </c>
      <c r="H779" s="9">
        <v>1</v>
      </c>
      <c r="I779" s="40">
        <v>0</v>
      </c>
      <c r="J779" s="7">
        <v>0</v>
      </c>
      <c r="K779" s="9">
        <v>7.9323531391982199E-2</v>
      </c>
      <c r="L779" s="39">
        <v>0</v>
      </c>
      <c r="M779" s="47">
        <v>0</v>
      </c>
      <c r="N779" s="17">
        <v>1.5982462186546399E-2</v>
      </c>
      <c r="O779" s="7">
        <f>Q779/P779/N779</f>
        <v>47.636719618242658</v>
      </c>
      <c r="P779" s="7">
        <v>2.4313376049061359</v>
      </c>
      <c r="Q779" s="33">
        <v>1.8511039183390283</v>
      </c>
      <c r="R779" s="38" t="s">
        <v>1677</v>
      </c>
      <c r="S779" s="33" t="s">
        <v>1677</v>
      </c>
      <c r="T779" s="45" t="s">
        <v>1676</v>
      </c>
      <c r="U779" s="55">
        <f>RANK(Q779,$Q$5:$Q$3209,0)</f>
        <v>775</v>
      </c>
      <c r="V779" s="55">
        <f>RANK(W779,$W$5:$W$3209,0)</f>
        <v>767</v>
      </c>
      <c r="W779" s="55">
        <f>N779*O779</f>
        <v>0.76135206998967631</v>
      </c>
      <c r="X779" s="1">
        <f t="shared" si="12"/>
        <v>517.83239344210199</v>
      </c>
    </row>
    <row r="780" spans="3:24" x14ac:dyDescent="0.25">
      <c r="C780" s="19" t="s">
        <v>2430</v>
      </c>
      <c r="D780" s="6" t="s">
        <v>1090</v>
      </c>
      <c r="E780" s="6" t="s">
        <v>16</v>
      </c>
      <c r="F780" s="48">
        <v>4.6612577432934597</v>
      </c>
      <c r="G780" s="8">
        <v>28.513379104073302</v>
      </c>
      <c r="H780" s="9">
        <v>0.63429497592306605</v>
      </c>
      <c r="I780" s="40">
        <v>0</v>
      </c>
      <c r="J780" s="7">
        <v>1</v>
      </c>
      <c r="K780" s="9">
        <v>0.38427934672116199</v>
      </c>
      <c r="L780" s="39">
        <v>0</v>
      </c>
      <c r="M780" s="47">
        <v>0</v>
      </c>
      <c r="N780" s="17">
        <v>1.33905636992577E-2</v>
      </c>
      <c r="O780" s="7">
        <f>Q780/P780/N780</f>
        <v>65.391231023531006</v>
      </c>
      <c r="P780" s="7">
        <v>2.109584564013212</v>
      </c>
      <c r="Q780" s="33">
        <v>1.8472059213496697</v>
      </c>
      <c r="R780" s="38" t="s">
        <v>1677</v>
      </c>
      <c r="S780" s="33" t="s">
        <v>1677</v>
      </c>
      <c r="T780" s="45" t="s">
        <v>1677</v>
      </c>
      <c r="U780" s="55">
        <f>RANK(Q780,$Q$5:$Q$3209,0)</f>
        <v>776</v>
      </c>
      <c r="V780" s="55">
        <f>RANK(W780,$W$5:$W$3209,0)</f>
        <v>739</v>
      </c>
      <c r="W780" s="55">
        <f>N780*O780</f>
        <v>0.87562544439346823</v>
      </c>
      <c r="X780" s="1">
        <f t="shared" si="12"/>
        <v>515.98128952376294</v>
      </c>
    </row>
    <row r="781" spans="3:24" x14ac:dyDescent="0.25">
      <c r="C781" s="19" t="s">
        <v>2431</v>
      </c>
      <c r="D781" s="6" t="s">
        <v>83</v>
      </c>
      <c r="E781" s="6" t="s">
        <v>12</v>
      </c>
      <c r="F781" s="48">
        <v>1.21843384313763</v>
      </c>
      <c r="G781" s="8">
        <v>10</v>
      </c>
      <c r="H781" s="9">
        <v>0.29255249930649202</v>
      </c>
      <c r="I781" s="40">
        <v>2</v>
      </c>
      <c r="J781" s="7">
        <v>0</v>
      </c>
      <c r="K781" s="9">
        <v>1</v>
      </c>
      <c r="L781" s="39">
        <v>0</v>
      </c>
      <c r="M781" s="47">
        <v>0</v>
      </c>
      <c r="N781" s="17">
        <v>1.6530998017026101E-2</v>
      </c>
      <c r="O781" s="7">
        <f>Q781/P781/N781</f>
        <v>35.326276690591058</v>
      </c>
      <c r="P781" s="7">
        <v>3.1357831750030702</v>
      </c>
      <c r="Q781" s="33">
        <v>1.8312302995521919</v>
      </c>
      <c r="R781" s="38" t="s">
        <v>1677</v>
      </c>
      <c r="S781" s="33" t="s">
        <v>1677</v>
      </c>
      <c r="T781" s="45" t="s">
        <v>1675</v>
      </c>
      <c r="U781" s="55">
        <f>RANK(Q781,$Q$5:$Q$3209,0)</f>
        <v>777</v>
      </c>
      <c r="V781" s="55">
        <f>RANK(W781,$W$5:$W$3209,0)</f>
        <v>830</v>
      </c>
      <c r="W781" s="55">
        <f>N781*O781</f>
        <v>0.5839786099210762</v>
      </c>
      <c r="X781" s="1">
        <f t="shared" si="12"/>
        <v>514.13408360241328</v>
      </c>
    </row>
    <row r="782" spans="3:24" x14ac:dyDescent="0.25">
      <c r="C782" s="19" t="s">
        <v>2432</v>
      </c>
      <c r="D782" s="6" t="s">
        <v>479</v>
      </c>
      <c r="E782" s="6" t="s">
        <v>27</v>
      </c>
      <c r="F782" s="48">
        <v>24.509154411177231</v>
      </c>
      <c r="G782" s="8">
        <v>42.436142408816202</v>
      </c>
      <c r="H782" s="9">
        <v>0.63075139950506298</v>
      </c>
      <c r="I782" s="40">
        <v>38</v>
      </c>
      <c r="J782" s="7">
        <v>3</v>
      </c>
      <c r="K782" s="9">
        <v>0.95341816691822401</v>
      </c>
      <c r="L782" s="39">
        <v>0.97520683755057203</v>
      </c>
      <c r="M782" s="47">
        <v>1</v>
      </c>
      <c r="N782" s="17">
        <v>0.59074839053016504</v>
      </c>
      <c r="O782" s="7">
        <f>Q782/P782/N782</f>
        <v>1</v>
      </c>
      <c r="P782" s="7">
        <v>3.0869705633119779</v>
      </c>
      <c r="Q782" s="33">
        <v>1.8236228918905479</v>
      </c>
      <c r="R782" s="41" t="s">
        <v>1675</v>
      </c>
      <c r="S782" s="33" t="s">
        <v>1675</v>
      </c>
      <c r="T782" s="45" t="s">
        <v>1675</v>
      </c>
      <c r="U782" s="55">
        <f>RANK(Q782,$Q$5:$Q$3209,0)</f>
        <v>778</v>
      </c>
      <c r="V782" s="55">
        <f>RANK(W782,$W$5:$W$3209,0)</f>
        <v>824</v>
      </c>
      <c r="W782" s="55">
        <f>N782*O782</f>
        <v>0.59074839053016504</v>
      </c>
      <c r="X782" s="1">
        <f t="shared" si="12"/>
        <v>512.30285330286108</v>
      </c>
    </row>
    <row r="783" spans="3:24" x14ac:dyDescent="0.25">
      <c r="C783" s="19" t="s">
        <v>2433</v>
      </c>
      <c r="D783" s="6" t="s">
        <v>1066</v>
      </c>
      <c r="E783" s="6" t="s">
        <v>126</v>
      </c>
      <c r="F783" s="48">
        <v>4.0005545317857196</v>
      </c>
      <c r="G783" s="8">
        <v>22.102614986008199</v>
      </c>
      <c r="H783" s="9">
        <v>0.389226782544418</v>
      </c>
      <c r="I783" s="40">
        <v>0</v>
      </c>
      <c r="J783" s="7">
        <v>1</v>
      </c>
      <c r="K783" s="9">
        <v>0.53390951654525298</v>
      </c>
      <c r="L783" s="39">
        <v>0</v>
      </c>
      <c r="M783" s="47">
        <v>0</v>
      </c>
      <c r="N783" s="17">
        <v>1.21781092674522E-2</v>
      </c>
      <c r="O783" s="7">
        <f>Q783/P783/N783</f>
        <v>65.391231023531006</v>
      </c>
      <c r="P783" s="7">
        <v>2.2709907883564941</v>
      </c>
      <c r="Q783" s="33">
        <v>1.8084843392827499</v>
      </c>
      <c r="R783" s="38" t="s">
        <v>1677</v>
      </c>
      <c r="S783" s="33" t="s">
        <v>1677</v>
      </c>
      <c r="T783" s="45" t="s">
        <v>1676</v>
      </c>
      <c r="U783" s="55">
        <f>RANK(Q783,$Q$5:$Q$3209,0)</f>
        <v>779</v>
      </c>
      <c r="V783" s="55">
        <f>RANK(W783,$W$5:$W$3209,0)</f>
        <v>756</v>
      </c>
      <c r="W783" s="55">
        <f>N783*O783</f>
        <v>0.79634155653777083</v>
      </c>
      <c r="X783" s="1">
        <f t="shared" si="12"/>
        <v>510.47923041097056</v>
      </c>
    </row>
    <row r="784" spans="3:24" x14ac:dyDescent="0.25">
      <c r="C784" s="19" t="s">
        <v>2434</v>
      </c>
      <c r="D784" s="6" t="s">
        <v>83</v>
      </c>
      <c r="E784" s="6" t="s">
        <v>12</v>
      </c>
      <c r="F784" s="48">
        <v>2.7280121154304601E-2</v>
      </c>
      <c r="G784" s="8">
        <v>80</v>
      </c>
      <c r="H784" s="9">
        <v>1</v>
      </c>
      <c r="I784" s="40">
        <v>0</v>
      </c>
      <c r="J784" s="7">
        <v>0</v>
      </c>
      <c r="K784" s="9">
        <v>1</v>
      </c>
      <c r="L784" s="39">
        <v>0</v>
      </c>
      <c r="M784" s="47">
        <v>0</v>
      </c>
      <c r="N784" s="17">
        <v>4.5232650177156199E-2</v>
      </c>
      <c r="O784" s="7">
        <f>Q784/P784/N784</f>
        <v>14.950713546377353</v>
      </c>
      <c r="P784" s="7">
        <v>2.6731722247201768</v>
      </c>
      <c r="Q784" s="33">
        <v>1.8077605065762092</v>
      </c>
      <c r="R784" s="38" t="s">
        <v>1676</v>
      </c>
      <c r="S784" s="33" t="s">
        <v>1676</v>
      </c>
      <c r="T784" s="45" t="s">
        <v>1676</v>
      </c>
      <c r="U784" s="55">
        <f>RANK(Q784,$Q$5:$Q$3209,0)</f>
        <v>780</v>
      </c>
      <c r="V784" s="55">
        <f>RANK(W784,$W$5:$W$3209,0)</f>
        <v>796</v>
      </c>
      <c r="W784" s="55">
        <f>N784*O784</f>
        <v>0.67626039574215713</v>
      </c>
      <c r="X784" s="1">
        <f t="shared" si="12"/>
        <v>508.6707460716878</v>
      </c>
    </row>
    <row r="785" spans="3:24" x14ac:dyDescent="0.25">
      <c r="C785" s="19" t="s">
        <v>2435</v>
      </c>
      <c r="D785" s="6" t="s">
        <v>811</v>
      </c>
      <c r="E785" s="6" t="s">
        <v>28</v>
      </c>
      <c r="F785" s="48">
        <v>1.5820700106063861</v>
      </c>
      <c r="G785" s="8">
        <v>10</v>
      </c>
      <c r="H785" s="9">
        <v>0</v>
      </c>
      <c r="I785" s="40">
        <v>0</v>
      </c>
      <c r="J785" s="7">
        <v>2</v>
      </c>
      <c r="K785" s="9">
        <v>0.247172628435402</v>
      </c>
      <c r="L785" s="39">
        <v>0.24204443217305799</v>
      </c>
      <c r="M785" s="47">
        <v>0</v>
      </c>
      <c r="N785" s="17">
        <v>1.0579121799414001E-2</v>
      </c>
      <c r="O785" s="7">
        <f>Q785/P785/N785</f>
        <v>47.636719618242658</v>
      </c>
      <c r="P785" s="7">
        <v>3.5634261671956238</v>
      </c>
      <c r="Q785" s="33">
        <v>1.7958052188393185</v>
      </c>
      <c r="R785" s="38" t="s">
        <v>1677</v>
      </c>
      <c r="S785" s="33" t="s">
        <v>1677</v>
      </c>
      <c r="T785" s="45" t="s">
        <v>1675</v>
      </c>
      <c r="U785" s="55">
        <f>RANK(Q785,$Q$5:$Q$3209,0)</f>
        <v>781</v>
      </c>
      <c r="V785" s="55">
        <f>RANK(W785,$W$5:$W$3209,0)</f>
        <v>856</v>
      </c>
      <c r="W785" s="55">
        <f>N785*O785</f>
        <v>0.50395465896592351</v>
      </c>
      <c r="X785" s="1">
        <f t="shared" si="12"/>
        <v>506.86298556511161</v>
      </c>
    </row>
    <row r="786" spans="3:24" x14ac:dyDescent="0.25">
      <c r="C786" s="19" t="s">
        <v>2436</v>
      </c>
      <c r="D786" s="6" t="s">
        <v>727</v>
      </c>
      <c r="E786" s="6" t="s">
        <v>19</v>
      </c>
      <c r="F786" s="48">
        <v>3.8075967495524199</v>
      </c>
      <c r="G786" s="8">
        <v>32.243610421662702</v>
      </c>
      <c r="H786" s="9">
        <v>0.43138201970985701</v>
      </c>
      <c r="I786" s="40">
        <v>1</v>
      </c>
      <c r="J786" s="7">
        <v>3</v>
      </c>
      <c r="K786" s="9">
        <v>1</v>
      </c>
      <c r="L786" s="39">
        <v>0</v>
      </c>
      <c r="M786" s="47">
        <v>0</v>
      </c>
      <c r="N786" s="17">
        <v>2.5685166982910401E-2</v>
      </c>
      <c r="O786" s="7">
        <f>Q786/P786/N786</f>
        <v>26.553376868630977</v>
      </c>
      <c r="P786" s="7">
        <v>2.6251563128300721</v>
      </c>
      <c r="Q786" s="33">
        <v>1.7904298966453907</v>
      </c>
      <c r="R786" s="38" t="s">
        <v>1676</v>
      </c>
      <c r="S786" s="33" t="s">
        <v>1676</v>
      </c>
      <c r="T786" s="45" t="s">
        <v>1676</v>
      </c>
      <c r="U786" s="55">
        <f>RANK(Q786,$Q$5:$Q$3209,0)</f>
        <v>782</v>
      </c>
      <c r="V786" s="55">
        <f>RANK(W786,$W$5:$W$3209,0)</f>
        <v>793</v>
      </c>
      <c r="W786" s="55">
        <f>N786*O786</f>
        <v>0.68202791883093716</v>
      </c>
      <c r="X786" s="1">
        <f t="shared" si="12"/>
        <v>505.06718034627232</v>
      </c>
    </row>
    <row r="787" spans="3:24" x14ac:dyDescent="0.25">
      <c r="C787" s="19" t="s">
        <v>2437</v>
      </c>
      <c r="D787" s="6" t="s">
        <v>735</v>
      </c>
      <c r="E787" s="6" t="s">
        <v>19</v>
      </c>
      <c r="F787" s="48">
        <v>1.01109740918032E-2</v>
      </c>
      <c r="G787" s="8">
        <v>60</v>
      </c>
      <c r="H787" s="9">
        <v>1</v>
      </c>
      <c r="I787" s="40">
        <v>0</v>
      </c>
      <c r="J787" s="7">
        <v>1</v>
      </c>
      <c r="K787" s="9">
        <v>1.0087568974189299E-3</v>
      </c>
      <c r="L787" s="39">
        <v>0</v>
      </c>
      <c r="M787" s="47">
        <v>0</v>
      </c>
      <c r="N787" s="17">
        <v>1.52676349492215E-2</v>
      </c>
      <c r="O787" s="7">
        <f>Q787/P787/N787</f>
        <v>35.326276690591058</v>
      </c>
      <c r="P787" s="7">
        <v>3.2634819181386918</v>
      </c>
      <c r="Q787" s="33">
        <v>1.7601547190143321</v>
      </c>
      <c r="R787" s="38" t="s">
        <v>1677</v>
      </c>
      <c r="S787" s="33" t="s">
        <v>1677</v>
      </c>
      <c r="T787" s="45" t="s">
        <v>1675</v>
      </c>
      <c r="U787" s="55">
        <f>RANK(Q787,$Q$5:$Q$3209,0)</f>
        <v>783</v>
      </c>
      <c r="V787" s="55">
        <f>RANK(W787,$W$5:$W$3209,0)</f>
        <v>843</v>
      </c>
      <c r="W787" s="55">
        <f>N787*O787</f>
        <v>0.53934869662713691</v>
      </c>
      <c r="X787" s="1">
        <f t="shared" si="12"/>
        <v>503.27675044962695</v>
      </c>
    </row>
    <row r="788" spans="3:24" x14ac:dyDescent="0.25">
      <c r="C788" s="19" t="s">
        <v>2438</v>
      </c>
      <c r="D788" s="6" t="s">
        <v>619</v>
      </c>
      <c r="E788" s="6" t="s">
        <v>204</v>
      </c>
      <c r="F788" s="48">
        <v>0.10675368490899501</v>
      </c>
      <c r="G788" s="8">
        <v>60</v>
      </c>
      <c r="H788" s="9">
        <v>1</v>
      </c>
      <c r="I788" s="40">
        <v>0</v>
      </c>
      <c r="J788" s="7">
        <v>1</v>
      </c>
      <c r="K788" s="9">
        <v>6.87690482069289E-3</v>
      </c>
      <c r="L788" s="39">
        <v>0</v>
      </c>
      <c r="M788" s="47">
        <v>0</v>
      </c>
      <c r="N788" s="17">
        <v>1.53563031490368E-2</v>
      </c>
      <c r="O788" s="7">
        <f>Q788/P788/N788</f>
        <v>35.326276690591058</v>
      </c>
      <c r="P788" s="7">
        <v>3.238194056906345</v>
      </c>
      <c r="Q788" s="33">
        <v>1.7566587954787491</v>
      </c>
      <c r="R788" s="38" t="s">
        <v>1677</v>
      </c>
      <c r="S788" s="33" t="s">
        <v>1677</v>
      </c>
      <c r="T788" s="45" t="s">
        <v>1675</v>
      </c>
      <c r="U788" s="55">
        <f>RANK(Q788,$Q$5:$Q$3209,0)</f>
        <v>784</v>
      </c>
      <c r="V788" s="55">
        <f>RANK(W788,$W$5:$W$3209,0)</f>
        <v>841</v>
      </c>
      <c r="W788" s="55">
        <f>N788*O788</f>
        <v>0.54248101398746873</v>
      </c>
      <c r="X788" s="1">
        <f t="shared" si="12"/>
        <v>501.51659573061261</v>
      </c>
    </row>
    <row r="789" spans="3:24" x14ac:dyDescent="0.25">
      <c r="C789" s="19" t="s">
        <v>2439</v>
      </c>
      <c r="D789" s="6" t="s">
        <v>815</v>
      </c>
      <c r="E789" s="6" t="s">
        <v>204</v>
      </c>
      <c r="F789" s="48">
        <v>11.0427371315486</v>
      </c>
      <c r="G789" s="8">
        <v>56.286783117070101</v>
      </c>
      <c r="H789" s="9">
        <v>0.57446866510129901</v>
      </c>
      <c r="I789" s="40">
        <v>0</v>
      </c>
      <c r="J789" s="7">
        <v>4</v>
      </c>
      <c r="K789" s="9">
        <v>0.89877758322502499</v>
      </c>
      <c r="L789" s="39">
        <v>0</v>
      </c>
      <c r="M789" s="47">
        <v>0</v>
      </c>
      <c r="N789" s="17">
        <v>3.5114931038459897E-2</v>
      </c>
      <c r="O789" s="7">
        <f>Q789/P789/N789</f>
        <v>26.553376868630977</v>
      </c>
      <c r="P789" s="7">
        <v>1.8716998696413478</v>
      </c>
      <c r="Q789" s="33">
        <v>1.7452103879218706</v>
      </c>
      <c r="R789" s="38" t="s">
        <v>1676</v>
      </c>
      <c r="S789" s="33" t="s">
        <v>1676</v>
      </c>
      <c r="T789" s="45" t="s">
        <v>1677</v>
      </c>
      <c r="U789" s="55">
        <f>RANK(Q789,$Q$5:$Q$3209,0)</f>
        <v>785</v>
      </c>
      <c r="V789" s="55">
        <f>RANK(W789,$W$5:$W$3209,0)</f>
        <v>731</v>
      </c>
      <c r="W789" s="55">
        <f>N789*O789</f>
        <v>0.93241999758021299</v>
      </c>
      <c r="X789" s="1">
        <f t="shared" si="12"/>
        <v>499.75993693513385</v>
      </c>
    </row>
    <row r="790" spans="3:24" x14ac:dyDescent="0.25">
      <c r="C790" s="19" t="s">
        <v>2440</v>
      </c>
      <c r="D790" s="6" t="s">
        <v>147</v>
      </c>
      <c r="E790" s="6" t="s">
        <v>131</v>
      </c>
      <c r="F790" s="48">
        <v>6.4216277661953303</v>
      </c>
      <c r="G790" s="8">
        <v>80.964199326864204</v>
      </c>
      <c r="H790" s="9">
        <v>1</v>
      </c>
      <c r="I790" s="40">
        <v>2</v>
      </c>
      <c r="J790" s="7">
        <v>4</v>
      </c>
      <c r="K790" s="9">
        <v>0.77511835301895604</v>
      </c>
      <c r="L790" s="39">
        <v>0</v>
      </c>
      <c r="M790" s="47">
        <v>0</v>
      </c>
      <c r="N790" s="17">
        <v>7.6552057286623204E-2</v>
      </c>
      <c r="O790" s="7">
        <f>Q790/P790/N790</f>
        <v>47.636719618242658</v>
      </c>
      <c r="P790" s="7">
        <v>0.47827703249948472</v>
      </c>
      <c r="Q790" s="33">
        <v>1.7441275403574921</v>
      </c>
      <c r="R790" s="38" t="s">
        <v>1675</v>
      </c>
      <c r="S790" s="33" t="s">
        <v>1675</v>
      </c>
      <c r="T790" s="45" t="s">
        <v>1677</v>
      </c>
      <c r="U790" s="55">
        <f>RANK(Q790,$Q$5:$Q$3209,0)</f>
        <v>786</v>
      </c>
      <c r="V790" s="55">
        <f>RANK(W790,$W$5:$W$3209,0)</f>
        <v>495</v>
      </c>
      <c r="W790" s="55">
        <f>N790*O790</f>
        <v>3.6466888891625193</v>
      </c>
      <c r="X790" s="1">
        <f t="shared" si="12"/>
        <v>498.01472654721198</v>
      </c>
    </row>
    <row r="791" spans="3:24" x14ac:dyDescent="0.25">
      <c r="C791" s="19" t="s">
        <v>2441</v>
      </c>
      <c r="D791" s="6" t="s">
        <v>1090</v>
      </c>
      <c r="E791" s="6" t="s">
        <v>16</v>
      </c>
      <c r="F791" s="48">
        <v>20.567201013166098</v>
      </c>
      <c r="G791" s="8">
        <v>12.392973947648301</v>
      </c>
      <c r="H791" s="9">
        <v>0.56106500838889395</v>
      </c>
      <c r="I791" s="40">
        <v>3</v>
      </c>
      <c r="J791" s="7">
        <v>12</v>
      </c>
      <c r="K791" s="9">
        <v>0.53029320150988901</v>
      </c>
      <c r="L791" s="39">
        <v>0</v>
      </c>
      <c r="M791" s="47">
        <v>0</v>
      </c>
      <c r="N791" s="17">
        <v>2.52628646947828E-2</v>
      </c>
      <c r="O791" s="7">
        <f>Q791/P791/N791</f>
        <v>35.326276690591058</v>
      </c>
      <c r="P791" s="7">
        <v>1.9483159121983233</v>
      </c>
      <c r="Q791" s="33">
        <v>1.7387607967167158</v>
      </c>
      <c r="R791" s="38" t="s">
        <v>1676</v>
      </c>
      <c r="S791" s="33" t="s">
        <v>1676</v>
      </c>
      <c r="T791" s="45" t="s">
        <v>1677</v>
      </c>
      <c r="U791" s="55">
        <f>RANK(Q791,$Q$5:$Q$3209,0)</f>
        <v>787</v>
      </c>
      <c r="V791" s="55">
        <f>RANK(W791,$W$5:$W$3209,0)</f>
        <v>736</v>
      </c>
      <c r="W791" s="55">
        <f>N791*O791</f>
        <v>0.89244294820486147</v>
      </c>
      <c r="X791" s="1">
        <f t="shared" si="12"/>
        <v>496.27059900685447</v>
      </c>
    </row>
    <row r="792" spans="3:24" x14ac:dyDescent="0.25">
      <c r="C792" s="19" t="s">
        <v>2442</v>
      </c>
      <c r="D792" s="6" t="s">
        <v>1260</v>
      </c>
      <c r="E792" s="6" t="s">
        <v>16</v>
      </c>
      <c r="F792" s="48">
        <v>2.67809353904333</v>
      </c>
      <c r="G792" s="8">
        <v>10</v>
      </c>
      <c r="H792" s="9">
        <v>0.70102712061462003</v>
      </c>
      <c r="I792" s="40">
        <v>1</v>
      </c>
      <c r="J792" s="7">
        <v>1</v>
      </c>
      <c r="K792" s="9">
        <v>0.48482791723739999</v>
      </c>
      <c r="L792" s="39">
        <v>0.453930068581261</v>
      </c>
      <c r="M792" s="47">
        <v>0</v>
      </c>
      <c r="N792" s="17">
        <v>3.7310047760425201E-2</v>
      </c>
      <c r="O792" s="7">
        <f>Q792/P792/N792</f>
        <v>14.950713546377354</v>
      </c>
      <c r="P792" s="7">
        <v>3.0963929759848159</v>
      </c>
      <c r="Q792" s="33">
        <v>1.7272046523600095</v>
      </c>
      <c r="R792" s="38" t="s">
        <v>1676</v>
      </c>
      <c r="S792" s="33" t="s">
        <v>1676</v>
      </c>
      <c r="T792" s="45" t="s">
        <v>1675</v>
      </c>
      <c r="U792" s="55">
        <f>RANK(Q792,$Q$5:$Q$3209,0)</f>
        <v>788</v>
      </c>
      <c r="V792" s="55">
        <f>RANK(W792,$W$5:$W$3209,0)</f>
        <v>836</v>
      </c>
      <c r="W792" s="55">
        <f>N792*O792</f>
        <v>0.5578118364677751</v>
      </c>
      <c r="X792" s="1">
        <f t="shared" si="12"/>
        <v>494.53183821013778</v>
      </c>
    </row>
    <row r="793" spans="3:24" x14ac:dyDescent="0.25">
      <c r="C793" s="19" t="s">
        <v>2443</v>
      </c>
      <c r="D793" s="6" t="s">
        <v>9</v>
      </c>
      <c r="E793" s="6" t="s">
        <v>12</v>
      </c>
      <c r="F793" s="48">
        <v>7.680434258541081</v>
      </c>
      <c r="G793" s="8">
        <v>74.144352118225001</v>
      </c>
      <c r="H793" s="9">
        <v>0.47268258799094398</v>
      </c>
      <c r="I793" s="40">
        <v>4</v>
      </c>
      <c r="J793" s="7">
        <v>8</v>
      </c>
      <c r="K793" s="9">
        <v>0.55529473888590897</v>
      </c>
      <c r="L793" s="39">
        <v>8.2219120559592199E-2</v>
      </c>
      <c r="M793" s="47">
        <v>1</v>
      </c>
      <c r="N793" s="17">
        <v>2.9824597274555002E-2</v>
      </c>
      <c r="O793" s="7">
        <f>Q793/P793/N793</f>
        <v>26.553376868630977</v>
      </c>
      <c r="P793" s="7">
        <v>2.1760114795668106</v>
      </c>
      <c r="Q793" s="33">
        <v>1.7232787377082475</v>
      </c>
      <c r="R793" s="38" t="s">
        <v>1676</v>
      </c>
      <c r="S793" s="33" t="s">
        <v>1676</v>
      </c>
      <c r="T793" s="45" t="s">
        <v>1677</v>
      </c>
      <c r="U793" s="55">
        <f>RANK(Q793,$Q$5:$Q$3209,0)</f>
        <v>789</v>
      </c>
      <c r="V793" s="55">
        <f>RANK(W793,$W$5:$W$3209,0)</f>
        <v>759</v>
      </c>
      <c r="W793" s="55">
        <f>N793*O793</f>
        <v>0.79194377138640326</v>
      </c>
      <c r="X793" s="1">
        <f t="shared" si="12"/>
        <v>492.80463355777778</v>
      </c>
    </row>
    <row r="794" spans="3:24" x14ac:dyDescent="0.25">
      <c r="C794" s="19" t="s">
        <v>2444</v>
      </c>
      <c r="D794" s="6" t="s">
        <v>866</v>
      </c>
      <c r="E794" s="6" t="s">
        <v>16</v>
      </c>
      <c r="F794" s="48">
        <v>13.181566203224399</v>
      </c>
      <c r="G794" s="8">
        <v>10.264016344968899</v>
      </c>
      <c r="H794" s="9">
        <v>0.71088448358077105</v>
      </c>
      <c r="I794" s="40">
        <v>2</v>
      </c>
      <c r="J794" s="7">
        <v>0</v>
      </c>
      <c r="K794" s="9">
        <v>1</v>
      </c>
      <c r="L794" s="39">
        <v>0</v>
      </c>
      <c r="M794" s="47">
        <v>0</v>
      </c>
      <c r="N794" s="17">
        <v>2.6461322592573399E-2</v>
      </c>
      <c r="O794" s="7">
        <f>Q794/P794/N794</f>
        <v>26.553376868630977</v>
      </c>
      <c r="P794" s="7">
        <v>2.4482874941286288</v>
      </c>
      <c r="Q794" s="33">
        <v>1.7202585337504519</v>
      </c>
      <c r="R794" s="38" t="s">
        <v>1676</v>
      </c>
      <c r="S794" s="33" t="s">
        <v>1676</v>
      </c>
      <c r="T794" s="45" t="s">
        <v>1676</v>
      </c>
      <c r="U794" s="55">
        <f>RANK(Q794,$Q$5:$Q$3209,0)</f>
        <v>790</v>
      </c>
      <c r="V794" s="55">
        <f>RANK(W794,$W$5:$W$3209,0)</f>
        <v>783</v>
      </c>
      <c r="W794" s="55">
        <f>N794*O794</f>
        <v>0.70263747124302078</v>
      </c>
      <c r="X794" s="1">
        <f t="shared" si="12"/>
        <v>491.08135482006952</v>
      </c>
    </row>
    <row r="795" spans="3:24" x14ac:dyDescent="0.25">
      <c r="C795" s="19" t="s">
        <v>2445</v>
      </c>
      <c r="D795" s="6" t="s">
        <v>390</v>
      </c>
      <c r="E795" s="6" t="s">
        <v>19</v>
      </c>
      <c r="F795" s="48">
        <v>0.89379855532311203</v>
      </c>
      <c r="G795" s="8">
        <v>76.1936752303411</v>
      </c>
      <c r="H795" s="9">
        <v>0.84674386204129903</v>
      </c>
      <c r="I795" s="40">
        <v>0</v>
      </c>
      <c r="J795" s="7">
        <v>0</v>
      </c>
      <c r="K795" s="9">
        <v>1</v>
      </c>
      <c r="L795" s="39">
        <v>0</v>
      </c>
      <c r="M795" s="47">
        <v>0</v>
      </c>
      <c r="N795" s="17">
        <v>3.9084585210797197E-2</v>
      </c>
      <c r="O795" s="7">
        <f>Q795/P795/N795</f>
        <v>14.950713546377351</v>
      </c>
      <c r="P795" s="7">
        <v>2.9435718073706325</v>
      </c>
      <c r="Q795" s="33">
        <v>1.7200539250683504</v>
      </c>
      <c r="R795" s="38" t="s">
        <v>1676</v>
      </c>
      <c r="S795" s="33" t="s">
        <v>1676</v>
      </c>
      <c r="T795" s="45" t="s">
        <v>1676</v>
      </c>
      <c r="U795" s="55">
        <f>RANK(Q795,$Q$5:$Q$3209,0)</f>
        <v>791</v>
      </c>
      <c r="V795" s="55">
        <f>RANK(W795,$W$5:$W$3209,0)</f>
        <v>829</v>
      </c>
      <c r="W795" s="55">
        <f>N795*O795</f>
        <v>0.58434243756560555</v>
      </c>
      <c r="X795" s="1">
        <f t="shared" si="12"/>
        <v>489.36109628631908</v>
      </c>
    </row>
    <row r="796" spans="3:24" x14ac:dyDescent="0.25">
      <c r="C796" s="19" t="s">
        <v>2446</v>
      </c>
      <c r="D796" s="6" t="s">
        <v>755</v>
      </c>
      <c r="E796" s="6" t="s">
        <v>204</v>
      </c>
      <c r="F796" s="48">
        <v>7.4092918164073307</v>
      </c>
      <c r="G796" s="8">
        <v>57.703268086587698</v>
      </c>
      <c r="H796" s="9">
        <v>0.62451748422609898</v>
      </c>
      <c r="I796" s="40">
        <v>1</v>
      </c>
      <c r="J796" s="7">
        <v>2</v>
      </c>
      <c r="K796" s="9">
        <v>0.82519761121647695</v>
      </c>
      <c r="L796" s="39">
        <v>5.1211805997281501E-4</v>
      </c>
      <c r="M796" s="47">
        <v>0</v>
      </c>
      <c r="N796" s="17">
        <v>2.5801689458841801E-2</v>
      </c>
      <c r="O796" s="7">
        <f>Q796/P796/N796</f>
        <v>26.553376868630977</v>
      </c>
      <c r="P796" s="7">
        <v>2.4700340776255123</v>
      </c>
      <c r="Q796" s="33">
        <v>1.6922746479289863</v>
      </c>
      <c r="R796" s="38" t="s">
        <v>1676</v>
      </c>
      <c r="S796" s="33" t="s">
        <v>1676</v>
      </c>
      <c r="T796" s="45" t="s">
        <v>1676</v>
      </c>
      <c r="U796" s="55">
        <f>RANK(Q796,$Q$5:$Q$3209,0)</f>
        <v>792</v>
      </c>
      <c r="V796" s="55">
        <f>RANK(W796,$W$5:$W$3209,0)</f>
        <v>791</v>
      </c>
      <c r="W796" s="55">
        <f>N796*O796</f>
        <v>0.68512198404800961</v>
      </c>
      <c r="X796" s="1">
        <f t="shared" si="12"/>
        <v>487.64104236125075</v>
      </c>
    </row>
    <row r="797" spans="3:24" x14ac:dyDescent="0.25">
      <c r="C797" s="19" t="s">
        <v>2447</v>
      </c>
      <c r="D797" s="6" t="s">
        <v>430</v>
      </c>
      <c r="E797" s="6" t="s">
        <v>131</v>
      </c>
      <c r="F797" s="48">
        <v>0.14444245917012399</v>
      </c>
      <c r="G797" s="8">
        <v>10</v>
      </c>
      <c r="H797" s="9">
        <v>1</v>
      </c>
      <c r="I797" s="40">
        <v>0</v>
      </c>
      <c r="J797" s="7">
        <v>0</v>
      </c>
      <c r="K797" s="9">
        <v>1.90922534491225E-2</v>
      </c>
      <c r="L797" s="39">
        <v>0</v>
      </c>
      <c r="M797" s="47">
        <v>0</v>
      </c>
      <c r="N797" s="17">
        <v>1.08621545586508E-2</v>
      </c>
      <c r="O797" s="7">
        <f>Q797/P797/N797</f>
        <v>47.636719618242658</v>
      </c>
      <c r="P797" s="7">
        <v>3.2484305756739338</v>
      </c>
      <c r="Q797" s="33">
        <v>1.6808595074112176</v>
      </c>
      <c r="R797" s="38" t="s">
        <v>1677</v>
      </c>
      <c r="S797" s="33" t="s">
        <v>1677</v>
      </c>
      <c r="T797" s="45" t="s">
        <v>1675</v>
      </c>
      <c r="U797" s="55">
        <f>RANK(Q797,$Q$5:$Q$3209,0)</f>
        <v>793</v>
      </c>
      <c r="V797" s="55">
        <f>RANK(W797,$W$5:$W$3209,0)</f>
        <v>852</v>
      </c>
      <c r="W797" s="55">
        <f>N797*O797</f>
        <v>0.51743741116046449</v>
      </c>
      <c r="X797" s="1">
        <f t="shared" si="12"/>
        <v>485.94876771332179</v>
      </c>
    </row>
    <row r="798" spans="3:24" x14ac:dyDescent="0.25">
      <c r="C798" s="19" t="s">
        <v>2448</v>
      </c>
      <c r="D798" s="6" t="s">
        <v>1426</v>
      </c>
      <c r="E798" s="6" t="s">
        <v>39</v>
      </c>
      <c r="F798" s="48">
        <v>6.2213687434071101</v>
      </c>
      <c r="G798" s="8">
        <v>43.119882242401502</v>
      </c>
      <c r="H798" s="9">
        <v>0.99720786589922505</v>
      </c>
      <c r="I798" s="40">
        <v>1</v>
      </c>
      <c r="J798" s="7">
        <v>1</v>
      </c>
      <c r="K798" s="9">
        <v>0.41303258415035199</v>
      </c>
      <c r="L798" s="39">
        <v>0</v>
      </c>
      <c r="M798" s="47">
        <v>0</v>
      </c>
      <c r="N798" s="17">
        <v>3.0544532759115901E-2</v>
      </c>
      <c r="O798" s="7">
        <f>Q798/P798/N798</f>
        <v>26.553376868630977</v>
      </c>
      <c r="P798" s="7">
        <v>2.0694165686059853</v>
      </c>
      <c r="Q798" s="33">
        <v>1.6784220153800375</v>
      </c>
      <c r="R798" s="38" t="s">
        <v>1676</v>
      </c>
      <c r="S798" s="33" t="s">
        <v>1676</v>
      </c>
      <c r="T798" s="45" t="s">
        <v>1677</v>
      </c>
      <c r="U798" s="55">
        <f>RANK(Q798,$Q$5:$Q$3209,0)</f>
        <v>794</v>
      </c>
      <c r="V798" s="55">
        <f>RANK(W798,$W$5:$W$3209,0)</f>
        <v>753</v>
      </c>
      <c r="W798" s="55">
        <f>N798*O798</f>
        <v>0.81106048962904931</v>
      </c>
      <c r="X798" s="1">
        <f t="shared" si="12"/>
        <v>484.26790820591054</v>
      </c>
    </row>
    <row r="799" spans="3:24" x14ac:dyDescent="0.25">
      <c r="C799" s="19" t="s">
        <v>2449</v>
      </c>
      <c r="D799" s="6" t="s">
        <v>289</v>
      </c>
      <c r="E799" s="6" t="s">
        <v>22</v>
      </c>
      <c r="F799" s="48">
        <v>0.57886443384235997</v>
      </c>
      <c r="G799" s="8">
        <v>29.722538895856601</v>
      </c>
      <c r="H799" s="9">
        <v>0.25191217608900501</v>
      </c>
      <c r="I799" s="40">
        <v>0</v>
      </c>
      <c r="J799" s="7">
        <v>1</v>
      </c>
      <c r="K799" s="9">
        <v>5.1130966119936103E-2</v>
      </c>
      <c r="L799" s="39">
        <v>1</v>
      </c>
      <c r="M799" s="47">
        <v>0</v>
      </c>
      <c r="N799" s="17">
        <v>3.5183945536459899E-2</v>
      </c>
      <c r="O799" s="7">
        <f>Q799/P799/N799</f>
        <v>14.950713546377351</v>
      </c>
      <c r="P799" s="7">
        <v>3.1897673108285978</v>
      </c>
      <c r="Q799" s="33">
        <v>1.6778976404161874</v>
      </c>
      <c r="R799" s="38" t="s">
        <v>1676</v>
      </c>
      <c r="S799" s="33" t="s">
        <v>1676</v>
      </c>
      <c r="T799" s="45" t="s">
        <v>1675</v>
      </c>
      <c r="U799" s="55">
        <f>RANK(Q799,$Q$5:$Q$3209,0)</f>
        <v>795</v>
      </c>
      <c r="V799" s="55">
        <f>RANK(W799,$W$5:$W$3209,0)</f>
        <v>849</v>
      </c>
      <c r="W799" s="55">
        <f>N799*O799</f>
        <v>0.52602509114695395</v>
      </c>
      <c r="X799" s="1">
        <f t="shared" si="12"/>
        <v>482.58948619053052</v>
      </c>
    </row>
    <row r="800" spans="3:24" x14ac:dyDescent="0.25">
      <c r="C800" s="19" t="s">
        <v>2450</v>
      </c>
      <c r="D800" s="6" t="s">
        <v>827</v>
      </c>
      <c r="E800" s="6" t="s">
        <v>204</v>
      </c>
      <c r="F800" s="48">
        <v>4.4279522975520802</v>
      </c>
      <c r="G800" s="8">
        <v>55.445538791922203</v>
      </c>
      <c r="H800" s="9">
        <v>0.60968018157423698</v>
      </c>
      <c r="I800" s="40">
        <v>0</v>
      </c>
      <c r="J800" s="7">
        <v>2</v>
      </c>
      <c r="K800" s="9">
        <v>0.344775597840211</v>
      </c>
      <c r="L800" s="39">
        <v>0</v>
      </c>
      <c r="M800" s="47">
        <v>0</v>
      </c>
      <c r="N800" s="17">
        <v>2.0089720978425301E-2</v>
      </c>
      <c r="O800" s="7">
        <f>Q800/P800/N800</f>
        <v>35.326276690591058</v>
      </c>
      <c r="P800" s="7">
        <v>2.3459579290367509</v>
      </c>
      <c r="Q800" s="33">
        <v>1.664914710791757</v>
      </c>
      <c r="R800" s="38" t="s">
        <v>1677</v>
      </c>
      <c r="S800" s="33" t="s">
        <v>1677</v>
      </c>
      <c r="T800" s="45" t="s">
        <v>1676</v>
      </c>
      <c r="U800" s="55">
        <f>RANK(Q800,$Q$5:$Q$3209,0)</f>
        <v>796</v>
      </c>
      <c r="V800" s="55">
        <f>RANK(W800,$W$5:$W$3209,0)</f>
        <v>779</v>
      </c>
      <c r="W800" s="55">
        <f>N800*O800</f>
        <v>0.70969504192062394</v>
      </c>
      <c r="X800" s="1">
        <f t="shared" si="12"/>
        <v>480.91158855011435</v>
      </c>
    </row>
    <row r="801" spans="3:24" x14ac:dyDescent="0.25">
      <c r="C801" s="19" t="s">
        <v>2451</v>
      </c>
      <c r="D801" s="6" t="s">
        <v>928</v>
      </c>
      <c r="E801" s="6" t="s">
        <v>131</v>
      </c>
      <c r="F801" s="48">
        <v>0.15658703229913901</v>
      </c>
      <c r="G801" s="8">
        <v>10</v>
      </c>
      <c r="H801" s="9">
        <v>1</v>
      </c>
      <c r="I801" s="40">
        <v>0</v>
      </c>
      <c r="J801" s="7">
        <v>0</v>
      </c>
      <c r="K801" s="9">
        <v>1</v>
      </c>
      <c r="L801" s="39">
        <v>0</v>
      </c>
      <c r="M801" s="47">
        <v>0</v>
      </c>
      <c r="N801" s="17">
        <v>2.8511563181221999E-2</v>
      </c>
      <c r="O801" s="7">
        <f>Q801/P801/N801</f>
        <v>19.997911461310199</v>
      </c>
      <c r="P801" s="7">
        <v>2.9172565775935095</v>
      </c>
      <c r="Q801" s="33">
        <v>1.6633371892136024</v>
      </c>
      <c r="R801" s="38" t="s">
        <v>1676</v>
      </c>
      <c r="S801" s="33" t="s">
        <v>1676</v>
      </c>
      <c r="T801" s="45" t="s">
        <v>1676</v>
      </c>
      <c r="U801" s="55">
        <f>RANK(Q801,$Q$5:$Q$3209,0)</f>
        <v>797</v>
      </c>
      <c r="V801" s="55">
        <f>RANK(W801,$W$5:$W$3209,0)</f>
        <v>832</v>
      </c>
      <c r="W801" s="55">
        <f>N801*O801</f>
        <v>0.57017171612162931</v>
      </c>
      <c r="X801" s="1">
        <f t="shared" si="12"/>
        <v>479.24667383932257</v>
      </c>
    </row>
    <row r="802" spans="3:24" x14ac:dyDescent="0.25">
      <c r="C802" s="19" t="s">
        <v>2452</v>
      </c>
      <c r="D802" s="6" t="s">
        <v>261</v>
      </c>
      <c r="E802" s="6" t="s">
        <v>19</v>
      </c>
      <c r="F802" s="48">
        <v>2.09028437270005</v>
      </c>
      <c r="G802" s="8">
        <v>69.265407490265403</v>
      </c>
      <c r="H802" s="9">
        <v>0.50644943475845805</v>
      </c>
      <c r="I802" s="40">
        <v>0</v>
      </c>
      <c r="J802" s="7">
        <v>1</v>
      </c>
      <c r="K802" s="9">
        <v>0.41248495055157702</v>
      </c>
      <c r="L802" s="39">
        <v>0</v>
      </c>
      <c r="M802" s="47">
        <v>0</v>
      </c>
      <c r="N802" s="17">
        <v>1.6331819989138699E-2</v>
      </c>
      <c r="O802" s="7">
        <f>Q802/P802/N802</f>
        <v>26.553376868630977</v>
      </c>
      <c r="P802" s="7">
        <v>3.8268825092684944</v>
      </c>
      <c r="Q802" s="33">
        <v>1.6595848928701291</v>
      </c>
      <c r="R802" s="38" t="s">
        <v>1677</v>
      </c>
      <c r="S802" s="33" t="s">
        <v>1677</v>
      </c>
      <c r="T802" s="45" t="s">
        <v>1675</v>
      </c>
      <c r="U802" s="55">
        <f>RANK(Q802,$Q$5:$Q$3209,0)</f>
        <v>798</v>
      </c>
      <c r="V802" s="55">
        <f>RANK(W802,$W$5:$W$3209,0)</f>
        <v>879</v>
      </c>
      <c r="W802" s="55">
        <f>N802*O802</f>
        <v>0.43366497112224056</v>
      </c>
      <c r="X802" s="1">
        <f t="shared" si="12"/>
        <v>477.58333665010895</v>
      </c>
    </row>
    <row r="803" spans="3:24" x14ac:dyDescent="0.25">
      <c r="C803" s="19" t="s">
        <v>2453</v>
      </c>
      <c r="D803" s="6" t="s">
        <v>741</v>
      </c>
      <c r="E803" s="6" t="s">
        <v>12</v>
      </c>
      <c r="F803" s="48">
        <v>2.5226875690792099</v>
      </c>
      <c r="G803" s="8">
        <v>43.976201242922102</v>
      </c>
      <c r="H803" s="9">
        <v>0.98792917680258996</v>
      </c>
      <c r="I803" s="40">
        <v>0</v>
      </c>
      <c r="J803" s="7">
        <v>0</v>
      </c>
      <c r="K803" s="9">
        <v>0.81830558866897996</v>
      </c>
      <c r="L803" s="39">
        <v>0</v>
      </c>
      <c r="M803" s="47">
        <v>0</v>
      </c>
      <c r="N803" s="17">
        <v>2.9651676571743099E-2</v>
      </c>
      <c r="O803" s="7">
        <f>Q803/P803/N803</f>
        <v>19.997911461310199</v>
      </c>
      <c r="P803" s="7">
        <v>2.790602373718754</v>
      </c>
      <c r="Q803" s="33">
        <v>1.6547479622130081</v>
      </c>
      <c r="R803" s="38" t="s">
        <v>1676</v>
      </c>
      <c r="S803" s="33" t="s">
        <v>1676</v>
      </c>
      <c r="T803" s="45" t="s">
        <v>1676</v>
      </c>
      <c r="U803" s="55">
        <f>RANK(Q803,$Q$5:$Q$3209,0)</f>
        <v>799</v>
      </c>
      <c r="V803" s="55">
        <f>RANK(W803,$W$5:$W$3209,0)</f>
        <v>823</v>
      </c>
      <c r="W803" s="55">
        <f>N803*O803</f>
        <v>0.59297160276112448</v>
      </c>
      <c r="X803" s="1">
        <f t="shared" si="12"/>
        <v>475.92375175723879</v>
      </c>
    </row>
    <row r="804" spans="3:24" x14ac:dyDescent="0.25">
      <c r="C804" s="19" t="s">
        <v>2454</v>
      </c>
      <c r="D804" s="6" t="s">
        <v>1556</v>
      </c>
      <c r="E804" s="6" t="s">
        <v>16</v>
      </c>
      <c r="F804" s="48">
        <v>1.0824241679418101</v>
      </c>
      <c r="G804" s="8">
        <v>10</v>
      </c>
      <c r="H804" s="9">
        <v>1</v>
      </c>
      <c r="I804" s="40">
        <v>1</v>
      </c>
      <c r="J804" s="7">
        <v>0</v>
      </c>
      <c r="K804" s="9">
        <v>0.61755799937982103</v>
      </c>
      <c r="L804" s="39">
        <v>0</v>
      </c>
      <c r="M804" s="47">
        <v>0</v>
      </c>
      <c r="N804" s="17">
        <v>1.98684796158086E-2</v>
      </c>
      <c r="O804" s="7">
        <f>Q804/P804/N804</f>
        <v>26.553376868630977</v>
      </c>
      <c r="P804" s="7">
        <v>3.1240228723113517</v>
      </c>
      <c r="Q804" s="33">
        <v>1.6481570761543034</v>
      </c>
      <c r="R804" s="38" t="s">
        <v>1677</v>
      </c>
      <c r="S804" s="33" t="s">
        <v>1677</v>
      </c>
      <c r="T804" s="45" t="s">
        <v>1675</v>
      </c>
      <c r="U804" s="55">
        <f>RANK(Q804,$Q$5:$Q$3209,0)</f>
        <v>800</v>
      </c>
      <c r="V804" s="55">
        <f>RANK(W804,$W$5:$W$3209,0)</f>
        <v>848</v>
      </c>
      <c r="W804" s="55">
        <f>N804*O804</f>
        <v>0.52757522704527815</v>
      </c>
      <c r="X804" s="1">
        <f t="shared" si="12"/>
        <v>474.26900379502581</v>
      </c>
    </row>
    <row r="805" spans="3:24" x14ac:dyDescent="0.25">
      <c r="C805" s="19" t="s">
        <v>2455</v>
      </c>
      <c r="D805" s="6" t="s">
        <v>781</v>
      </c>
      <c r="E805" s="6" t="s">
        <v>27</v>
      </c>
      <c r="F805" s="48">
        <v>8.8141444189417406</v>
      </c>
      <c r="G805" s="8">
        <v>41.5111649053609</v>
      </c>
      <c r="H805" s="9">
        <v>0.42231801808374297</v>
      </c>
      <c r="I805" s="40">
        <v>1</v>
      </c>
      <c r="J805" s="7">
        <v>1</v>
      </c>
      <c r="K805" s="9">
        <v>0.80225413628182196</v>
      </c>
      <c r="L805" s="39">
        <v>0</v>
      </c>
      <c r="M805" s="47">
        <v>0</v>
      </c>
      <c r="N805" s="17">
        <v>2.1456301761834801E-2</v>
      </c>
      <c r="O805" s="7">
        <f>Q805/P805/N805</f>
        <v>35.326276690591058</v>
      </c>
      <c r="P805" s="7">
        <v>2.1554690639955849</v>
      </c>
      <c r="Q805" s="33">
        <v>1.6337835867984456</v>
      </c>
      <c r="R805" s="38" t="s">
        <v>1677</v>
      </c>
      <c r="S805" s="33" t="s">
        <v>1677</v>
      </c>
      <c r="T805" s="45" t="s">
        <v>1677</v>
      </c>
      <c r="U805" s="55">
        <f>RANK(Q805,$Q$5:$Q$3209,0)</f>
        <v>801</v>
      </c>
      <c r="V805" s="55">
        <f>RANK(W805,$W$5:$W$3209,0)</f>
        <v>768</v>
      </c>
      <c r="W805" s="55">
        <f>N805*O805</f>
        <v>0.75797125279539257</v>
      </c>
      <c r="X805" s="1">
        <f t="shared" si="12"/>
        <v>472.62084671887152</v>
      </c>
    </row>
    <row r="806" spans="3:24" x14ac:dyDescent="0.25">
      <c r="C806" s="19" t="s">
        <v>2456</v>
      </c>
      <c r="D806" s="6" t="s">
        <v>1580</v>
      </c>
      <c r="E806" s="6" t="s">
        <v>126</v>
      </c>
      <c r="F806" s="48">
        <v>3.6867186830234999</v>
      </c>
      <c r="G806" s="8">
        <v>10</v>
      </c>
      <c r="H806" s="9">
        <v>0.89989431336001302</v>
      </c>
      <c r="I806" s="40">
        <v>1</v>
      </c>
      <c r="J806" s="7">
        <v>1</v>
      </c>
      <c r="K806" s="9">
        <v>1</v>
      </c>
      <c r="L806" s="39">
        <v>0</v>
      </c>
      <c r="M806" s="47">
        <v>0</v>
      </c>
      <c r="N806" s="17">
        <v>3.0968258273185199E-2</v>
      </c>
      <c r="O806" s="7">
        <f>Q806/P806/N806</f>
        <v>19.997911461310199</v>
      </c>
      <c r="P806" s="7">
        <v>2.6261761776497274</v>
      </c>
      <c r="Q806" s="33">
        <v>1.6263921859189729</v>
      </c>
      <c r="R806" s="38" t="s">
        <v>1676</v>
      </c>
      <c r="S806" s="33" t="s">
        <v>1676</v>
      </c>
      <c r="T806" s="45" t="s">
        <v>1676</v>
      </c>
      <c r="U806" s="55">
        <f>RANK(Q806,$Q$5:$Q$3209,0)</f>
        <v>802</v>
      </c>
      <c r="V806" s="55">
        <f>RANK(W806,$W$5:$W$3209,0)</f>
        <v>816</v>
      </c>
      <c r="W806" s="55">
        <f>N806*O806</f>
        <v>0.61930048705814467</v>
      </c>
      <c r="X806" s="1">
        <f t="shared" si="12"/>
        <v>470.98706313207305</v>
      </c>
    </row>
    <row r="807" spans="3:24" x14ac:dyDescent="0.25">
      <c r="C807" s="19" t="s">
        <v>763</v>
      </c>
      <c r="D807" s="6" t="s">
        <v>763</v>
      </c>
      <c r="E807" s="6" t="s">
        <v>90</v>
      </c>
      <c r="F807" s="48">
        <v>2.0194732017178599E-2</v>
      </c>
      <c r="G807" s="8">
        <v>10</v>
      </c>
      <c r="H807" s="9">
        <v>1</v>
      </c>
      <c r="I807" s="40">
        <v>0</v>
      </c>
      <c r="J807" s="7">
        <v>0</v>
      </c>
      <c r="K807" s="9">
        <v>1</v>
      </c>
      <c r="L807" s="39">
        <v>0</v>
      </c>
      <c r="M807" s="47">
        <v>0</v>
      </c>
      <c r="N807" s="17">
        <v>2.8511563181221999E-2</v>
      </c>
      <c r="O807" s="7">
        <f>Q807/P807/N807</f>
        <v>14.950713546377353</v>
      </c>
      <c r="P807" s="7">
        <v>3.8120986170524493</v>
      </c>
      <c r="Q807" s="33">
        <v>1.6249764686325687</v>
      </c>
      <c r="R807" s="38" t="s">
        <v>1676</v>
      </c>
      <c r="S807" s="33" t="s">
        <v>1676</v>
      </c>
      <c r="T807" s="45" t="s">
        <v>1675</v>
      </c>
      <c r="U807" s="55">
        <f>RANK(Q807,$Q$5:$Q$3209,0)</f>
        <v>803</v>
      </c>
      <c r="V807" s="55">
        <f>RANK(W807,$W$5:$W$3209,0)</f>
        <v>883</v>
      </c>
      <c r="W807" s="55">
        <f>N807*O807</f>
        <v>0.42626821388188951</v>
      </c>
      <c r="X807" s="1">
        <f t="shared" si="12"/>
        <v>469.36067094615407</v>
      </c>
    </row>
    <row r="808" spans="3:24" x14ac:dyDescent="0.25">
      <c r="C808" s="19" t="s">
        <v>2457</v>
      </c>
      <c r="D808" s="6" t="s">
        <v>719</v>
      </c>
      <c r="E808" s="6" t="s">
        <v>19</v>
      </c>
      <c r="F808" s="48">
        <v>7.7632512022858968</v>
      </c>
      <c r="G808" s="8">
        <v>52.517715819059099</v>
      </c>
      <c r="H808" s="9">
        <v>0.82799020261530498</v>
      </c>
      <c r="I808" s="40">
        <v>0</v>
      </c>
      <c r="J808" s="7">
        <v>6</v>
      </c>
      <c r="K808" s="9">
        <v>0.63130876360302002</v>
      </c>
      <c r="L808" s="39">
        <v>6.8628013971371998E-2</v>
      </c>
      <c r="M808" s="47">
        <v>0</v>
      </c>
      <c r="N808" s="17">
        <v>3.75359049676912E-2</v>
      </c>
      <c r="O808" s="7">
        <f>Q808/P808/N808</f>
        <v>14.950713546377354</v>
      </c>
      <c r="P808" s="7">
        <v>2.8908565806190984</v>
      </c>
      <c r="Q808" s="33">
        <v>1.6223156499582414</v>
      </c>
      <c r="R808" s="38" t="s">
        <v>1676</v>
      </c>
      <c r="S808" s="33" t="s">
        <v>1676</v>
      </c>
      <c r="T808" s="45" t="s">
        <v>1676</v>
      </c>
      <c r="U808" s="55">
        <f>RANK(Q808,$Q$5:$Q$3209,0)</f>
        <v>804</v>
      </c>
      <c r="V808" s="55">
        <f>RANK(W808,$W$5:$W$3209,0)</f>
        <v>835</v>
      </c>
      <c r="W808" s="55">
        <f>N808*O808</f>
        <v>0.56118856287599383</v>
      </c>
      <c r="X808" s="1">
        <f t="shared" si="12"/>
        <v>467.73569447752152</v>
      </c>
    </row>
    <row r="809" spans="3:24" x14ac:dyDescent="0.25">
      <c r="C809" s="19" t="s">
        <v>2458</v>
      </c>
      <c r="D809" s="6" t="s">
        <v>775</v>
      </c>
      <c r="E809" s="6" t="s">
        <v>27</v>
      </c>
      <c r="F809" s="48">
        <v>6.5395240924783096</v>
      </c>
      <c r="G809" s="8">
        <v>26.321680054465901</v>
      </c>
      <c r="H809" s="9">
        <v>0.40326381726634303</v>
      </c>
      <c r="I809" s="40">
        <v>0</v>
      </c>
      <c r="J809" s="7">
        <v>7</v>
      </c>
      <c r="K809" s="9">
        <v>0.96317790119139202</v>
      </c>
      <c r="L809" s="39">
        <v>0</v>
      </c>
      <c r="M809" s="47">
        <v>0</v>
      </c>
      <c r="N809" s="17">
        <v>3.2339663789740902E-2</v>
      </c>
      <c r="O809" s="7">
        <f>Q809/P809/N809</f>
        <v>19.997911461310199</v>
      </c>
      <c r="P809" s="7">
        <v>2.4996259897389521</v>
      </c>
      <c r="Q809" s="33">
        <v>1.616572450829161</v>
      </c>
      <c r="R809" s="38" t="s">
        <v>1676</v>
      </c>
      <c r="S809" s="33" t="s">
        <v>1676</v>
      </c>
      <c r="T809" s="45" t="s">
        <v>1676</v>
      </c>
      <c r="U809" s="55">
        <f>RANK(Q809,$Q$5:$Q$3209,0)</f>
        <v>805</v>
      </c>
      <c r="V809" s="55">
        <f>RANK(W809,$W$5:$W$3209,0)</f>
        <v>808</v>
      </c>
      <c r="W809" s="55">
        <f>N809*O809</f>
        <v>0.64672573315577797</v>
      </c>
      <c r="X809" s="1">
        <f t="shared" si="12"/>
        <v>466.11337882756328</v>
      </c>
    </row>
    <row r="810" spans="3:24" x14ac:dyDescent="0.25">
      <c r="C810" s="19" t="s">
        <v>2459</v>
      </c>
      <c r="D810" s="6" t="s">
        <v>833</v>
      </c>
      <c r="E810" s="6" t="s">
        <v>204</v>
      </c>
      <c r="F810" s="48">
        <v>8.0257544634159199</v>
      </c>
      <c r="G810" s="8">
        <v>28.487774616128998</v>
      </c>
      <c r="H810" s="9">
        <v>0.70032859056915797</v>
      </c>
      <c r="I810" s="40">
        <v>3</v>
      </c>
      <c r="J810" s="7">
        <v>2</v>
      </c>
      <c r="K810" s="9">
        <v>0.44282113274664697</v>
      </c>
      <c r="L810" s="39">
        <v>0</v>
      </c>
      <c r="M810" s="47">
        <v>0</v>
      </c>
      <c r="N810" s="17">
        <v>2.35378374804197E-2</v>
      </c>
      <c r="O810" s="7">
        <f>Q810/P810/N810</f>
        <v>35.326276690591058</v>
      </c>
      <c r="P810" s="7">
        <v>1.9037313387840402</v>
      </c>
      <c r="Q810" s="33">
        <v>1.5829605268293454</v>
      </c>
      <c r="R810" s="38" t="s">
        <v>1676</v>
      </c>
      <c r="S810" s="33" t="s">
        <v>1676</v>
      </c>
      <c r="T810" s="45" t="s">
        <v>1677</v>
      </c>
      <c r="U810" s="55">
        <f>RANK(Q810,$Q$5:$Q$3209,0)</f>
        <v>806</v>
      </c>
      <c r="V810" s="55">
        <f>RANK(W810,$W$5:$W$3209,0)</f>
        <v>748</v>
      </c>
      <c r="W810" s="55">
        <f>N810*O810</f>
        <v>0.83150415953147094</v>
      </c>
      <c r="X810" s="1">
        <f t="shared" si="12"/>
        <v>464.49680637673413</v>
      </c>
    </row>
    <row r="811" spans="3:24" x14ac:dyDescent="0.25">
      <c r="C811" s="19" t="s">
        <v>2460</v>
      </c>
      <c r="D811" s="6" t="s">
        <v>251</v>
      </c>
      <c r="E811" s="6" t="s">
        <v>39</v>
      </c>
      <c r="F811" s="48">
        <v>3.4643536008512298E-2</v>
      </c>
      <c r="G811" s="8">
        <v>85</v>
      </c>
      <c r="H811" s="9">
        <v>1</v>
      </c>
      <c r="I811" s="40">
        <v>0</v>
      </c>
      <c r="J811" s="7">
        <v>0</v>
      </c>
      <c r="K811" s="9">
        <v>3.7135670206882299E-2</v>
      </c>
      <c r="L811" s="39">
        <v>0</v>
      </c>
      <c r="M811" s="47">
        <v>0</v>
      </c>
      <c r="N811" s="17">
        <v>1.8335862738927702E-2</v>
      </c>
      <c r="O811" s="7">
        <f>Q811/P811/N811</f>
        <v>26.553376868630981</v>
      </c>
      <c r="P811" s="7">
        <v>3.247390480306561</v>
      </c>
      <c r="Q811" s="33">
        <v>1.5810864684035961</v>
      </c>
      <c r="R811" s="38" t="s">
        <v>1677</v>
      </c>
      <c r="S811" s="33" t="s">
        <v>1677</v>
      </c>
      <c r="T811" s="45" t="s">
        <v>1675</v>
      </c>
      <c r="U811" s="55">
        <f>RANK(Q811,$Q$5:$Q$3209,0)</f>
        <v>807</v>
      </c>
      <c r="V811" s="55">
        <f>RANK(W811,$W$5:$W$3209,0)</f>
        <v>862</v>
      </c>
      <c r="W811" s="55">
        <f>N811*O811</f>
        <v>0.48687907351823551</v>
      </c>
      <c r="X811" s="1">
        <f t="shared" si="12"/>
        <v>462.91384584990476</v>
      </c>
    </row>
    <row r="812" spans="3:24" x14ac:dyDescent="0.25">
      <c r="C812" s="19" t="s">
        <v>2461</v>
      </c>
      <c r="D812" s="6" t="s">
        <v>269</v>
      </c>
      <c r="E812" s="6" t="s">
        <v>27</v>
      </c>
      <c r="F812" s="48">
        <v>7.8222448162577498</v>
      </c>
      <c r="G812" s="8">
        <v>35.820387785996402</v>
      </c>
      <c r="H812" s="9">
        <v>0.30798231813454802</v>
      </c>
      <c r="I812" s="40">
        <v>32</v>
      </c>
      <c r="J812" s="7">
        <v>5</v>
      </c>
      <c r="K812" s="9">
        <v>1</v>
      </c>
      <c r="L812" s="39">
        <v>1</v>
      </c>
      <c r="M812" s="47">
        <v>0</v>
      </c>
      <c r="N812" s="17">
        <v>0.36290494175874999</v>
      </c>
      <c r="O812" s="7">
        <f>Q812/P812/N812</f>
        <v>1</v>
      </c>
      <c r="P812" s="7">
        <v>4.3533497518715132</v>
      </c>
      <c r="Q812" s="33">
        <v>1.5798521381584003</v>
      </c>
      <c r="R812" s="41" t="s">
        <v>1675</v>
      </c>
      <c r="S812" s="33" t="s">
        <v>1675</v>
      </c>
      <c r="T812" s="45" t="s">
        <v>1675</v>
      </c>
      <c r="U812" s="55">
        <f>RANK(Q812,$Q$5:$Q$3209,0)</f>
        <v>808</v>
      </c>
      <c r="V812" s="55">
        <f>RANK(W812,$W$5:$W$3209,0)</f>
        <v>916</v>
      </c>
      <c r="W812" s="55">
        <f>N812*O812</f>
        <v>0.36290494175874999</v>
      </c>
      <c r="X812" s="1">
        <f t="shared" si="12"/>
        <v>461.33275938150115</v>
      </c>
    </row>
    <row r="813" spans="3:24" x14ac:dyDescent="0.25">
      <c r="C813" s="19" t="s">
        <v>2462</v>
      </c>
      <c r="D813" s="6" t="s">
        <v>1192</v>
      </c>
      <c r="E813" s="6" t="s">
        <v>126</v>
      </c>
      <c r="F813" s="48">
        <v>3.17450621220982</v>
      </c>
      <c r="G813" s="8">
        <v>31.508586121834</v>
      </c>
      <c r="H813" s="9">
        <v>0.69326244972481998</v>
      </c>
      <c r="I813" s="40">
        <v>0</v>
      </c>
      <c r="J813" s="7">
        <v>0</v>
      </c>
      <c r="K813" s="9">
        <v>0.440151018081746</v>
      </c>
      <c r="L813" s="39">
        <v>0</v>
      </c>
      <c r="M813" s="47">
        <v>0</v>
      </c>
      <c r="N813" s="17">
        <v>1.92950636488355E-2</v>
      </c>
      <c r="O813" s="7">
        <f>Q813/P813/N813</f>
        <v>19.997911461310199</v>
      </c>
      <c r="P813" s="7">
        <v>3.98997469682759</v>
      </c>
      <c r="Q813" s="33">
        <v>1.5395755247073677</v>
      </c>
      <c r="R813" s="38" t="s">
        <v>1677</v>
      </c>
      <c r="S813" s="33" t="s">
        <v>1677</v>
      </c>
      <c r="T813" s="45" t="s">
        <v>1675</v>
      </c>
      <c r="U813" s="55">
        <f>RANK(Q813,$Q$5:$Q$3209,0)</f>
        <v>809</v>
      </c>
      <c r="V813" s="55">
        <f>RANK(W813,$W$5:$W$3209,0)</f>
        <v>900</v>
      </c>
      <c r="W813" s="55">
        <f>N813*O813</f>
        <v>0.38586097448975726</v>
      </c>
      <c r="X813" s="1">
        <f t="shared" si="12"/>
        <v>459.75290724334275</v>
      </c>
    </row>
    <row r="814" spans="3:24" x14ac:dyDescent="0.25">
      <c r="C814" s="19" t="s">
        <v>2463</v>
      </c>
      <c r="D814" s="6" t="s">
        <v>1124</v>
      </c>
      <c r="E814" s="6" t="s">
        <v>90</v>
      </c>
      <c r="F814" s="48">
        <v>5.8238491330157398</v>
      </c>
      <c r="G814" s="8">
        <v>24.912783625467402</v>
      </c>
      <c r="H814" s="9">
        <v>0.98649199019362999</v>
      </c>
      <c r="I814" s="40">
        <v>0</v>
      </c>
      <c r="J814" s="7">
        <v>10</v>
      </c>
      <c r="K814" s="9">
        <v>1</v>
      </c>
      <c r="L814" s="39">
        <v>0</v>
      </c>
      <c r="M814" s="47">
        <v>0</v>
      </c>
      <c r="N814" s="17">
        <v>4.3346522490889598E-2</v>
      </c>
      <c r="O814" s="7">
        <f>Q814/P814/N814</f>
        <v>14.950713546377354</v>
      </c>
      <c r="P814" s="7">
        <v>2.3565322673224229</v>
      </c>
      <c r="Q814" s="33">
        <v>1.5271776969072206</v>
      </c>
      <c r="R814" s="38" t="s">
        <v>1676</v>
      </c>
      <c r="S814" s="33" t="s">
        <v>1676</v>
      </c>
      <c r="T814" s="45" t="s">
        <v>1676</v>
      </c>
      <c r="U814" s="55">
        <f>RANK(Q814,$Q$5:$Q$3209,0)</f>
        <v>810</v>
      </c>
      <c r="V814" s="55">
        <f>RANK(W814,$W$5:$W$3209,0)</f>
        <v>807</v>
      </c>
      <c r="W814" s="55">
        <f>N814*O814</f>
        <v>0.64806144099289376</v>
      </c>
      <c r="X814" s="1">
        <f t="shared" si="12"/>
        <v>458.2133317186354</v>
      </c>
    </row>
    <row r="815" spans="3:24" x14ac:dyDescent="0.25">
      <c r="C815" s="19" t="s">
        <v>2464</v>
      </c>
      <c r="D815" s="6" t="s">
        <v>1090</v>
      </c>
      <c r="E815" s="6" t="s">
        <v>16</v>
      </c>
      <c r="F815" s="48">
        <v>8.7070435084770601</v>
      </c>
      <c r="G815" s="8">
        <v>10</v>
      </c>
      <c r="H815" s="9">
        <v>0.491076479499021</v>
      </c>
      <c r="I815" s="40">
        <v>4</v>
      </c>
      <c r="J815" s="7">
        <v>2</v>
      </c>
      <c r="K815" s="9">
        <v>0.743271761063657</v>
      </c>
      <c r="L815" s="39">
        <v>0</v>
      </c>
      <c r="M815" s="47">
        <v>0</v>
      </c>
      <c r="N815" s="17">
        <v>1.8391782206908E-2</v>
      </c>
      <c r="O815" s="7">
        <f>Q815/P815/N815</f>
        <v>35.326276690591058</v>
      </c>
      <c r="P815" s="7">
        <v>2.3474656098279905</v>
      </c>
      <c r="Q815" s="33">
        <v>1.5251793629087094</v>
      </c>
      <c r="R815" s="38" t="s">
        <v>1677</v>
      </c>
      <c r="S815" s="33" t="s">
        <v>1677</v>
      </c>
      <c r="T815" s="45" t="s">
        <v>1676</v>
      </c>
      <c r="U815" s="55">
        <f>RANK(Q815,$Q$5:$Q$3209,0)</f>
        <v>811</v>
      </c>
      <c r="V815" s="55">
        <f>RANK(W815,$W$5:$W$3209,0)</f>
        <v>805</v>
      </c>
      <c r="W815" s="55">
        <f>N815*O815</f>
        <v>0.64971318707432146</v>
      </c>
      <c r="X815" s="1">
        <f t="shared" si="12"/>
        <v>456.68615402172816</v>
      </c>
    </row>
    <row r="816" spans="3:24" x14ac:dyDescent="0.25">
      <c r="C816" s="19" t="s">
        <v>2465</v>
      </c>
      <c r="D816" s="6" t="s">
        <v>1128</v>
      </c>
      <c r="E816" s="6" t="s">
        <v>448</v>
      </c>
      <c r="F816" s="48">
        <v>0.70534921628887104</v>
      </c>
      <c r="G816" s="8">
        <v>84.625577524156796</v>
      </c>
      <c r="H816" s="9">
        <v>1</v>
      </c>
      <c r="I816" s="40">
        <v>0</v>
      </c>
      <c r="J816" s="7">
        <v>0</v>
      </c>
      <c r="K816" s="9">
        <v>0.10522827252966099</v>
      </c>
      <c r="L816" s="39">
        <v>0</v>
      </c>
      <c r="M816" s="47">
        <v>0</v>
      </c>
      <c r="N816" s="17">
        <v>1.9556219745619999E-2</v>
      </c>
      <c r="O816" s="7">
        <f>Q816/P816/N816</f>
        <v>35.326276690591058</v>
      </c>
      <c r="P816" s="7">
        <v>2.1866372452905063</v>
      </c>
      <c r="Q816" s="33">
        <v>1.5106349073544341</v>
      </c>
      <c r="R816" s="38" t="s">
        <v>1677</v>
      </c>
      <c r="S816" s="33" t="s">
        <v>1677</v>
      </c>
      <c r="T816" s="45" t="s">
        <v>1677</v>
      </c>
      <c r="U816" s="55">
        <f>RANK(Q816,$Q$5:$Q$3209,0)</f>
        <v>812</v>
      </c>
      <c r="V816" s="55">
        <f>RANK(W816,$W$5:$W$3209,0)</f>
        <v>785</v>
      </c>
      <c r="W816" s="55">
        <f>N816*O816</f>
        <v>0.69084842975577243</v>
      </c>
      <c r="X816" s="1">
        <f t="shared" si="12"/>
        <v>455.16097465881944</v>
      </c>
    </row>
    <row r="817" spans="3:24" x14ac:dyDescent="0.25">
      <c r="C817" s="19" t="s">
        <v>2466</v>
      </c>
      <c r="D817" s="6" t="s">
        <v>277</v>
      </c>
      <c r="E817" s="6" t="s">
        <v>48</v>
      </c>
      <c r="F817" s="48">
        <v>2.5581787508986129</v>
      </c>
      <c r="G817" s="8">
        <v>55.455181723898299</v>
      </c>
      <c r="H817" s="9">
        <v>0.10599355690037</v>
      </c>
      <c r="I817" s="40">
        <v>0</v>
      </c>
      <c r="J817" s="7">
        <v>1</v>
      </c>
      <c r="K817" s="9">
        <v>0.86901690677761001</v>
      </c>
      <c r="L817" s="39">
        <v>2.1403061118532098E-2</v>
      </c>
      <c r="M817" s="47">
        <v>0</v>
      </c>
      <c r="N817" s="17">
        <v>1.9895866253832401E-2</v>
      </c>
      <c r="O817" s="7">
        <f>Q817/P817/N817</f>
        <v>19.997911461310199</v>
      </c>
      <c r="P817" s="7">
        <v>3.7737407645483181</v>
      </c>
      <c r="Q817" s="33">
        <v>1.5014800192308384</v>
      </c>
      <c r="R817" s="38" t="s">
        <v>1677</v>
      </c>
      <c r="S817" s="33" t="s">
        <v>1677</v>
      </c>
      <c r="T817" s="45" t="s">
        <v>1675</v>
      </c>
      <c r="U817" s="55">
        <f>RANK(Q817,$Q$5:$Q$3209,0)</f>
        <v>813</v>
      </c>
      <c r="V817" s="55">
        <f>RANK(W817,$W$5:$W$3209,0)</f>
        <v>893</v>
      </c>
      <c r="W817" s="55">
        <f>N817*O817</f>
        <v>0.39787577179020978</v>
      </c>
      <c r="X817" s="1">
        <f t="shared" si="12"/>
        <v>453.65033975146503</v>
      </c>
    </row>
    <row r="818" spans="3:24" x14ac:dyDescent="0.25">
      <c r="C818" s="19" t="s">
        <v>357</v>
      </c>
      <c r="D818" s="6" t="s">
        <v>357</v>
      </c>
      <c r="E818" s="6" t="s">
        <v>19</v>
      </c>
      <c r="F818" s="48">
        <v>2.6066350751234299E-2</v>
      </c>
      <c r="G818" s="8">
        <v>45.8588236029494</v>
      </c>
      <c r="H818" s="9">
        <v>0</v>
      </c>
      <c r="I818" s="40">
        <v>0</v>
      </c>
      <c r="J818" s="7">
        <v>0</v>
      </c>
      <c r="K818" s="9">
        <v>1</v>
      </c>
      <c r="L818" s="39">
        <v>0.512268908613562</v>
      </c>
      <c r="M818" s="47">
        <v>0</v>
      </c>
      <c r="N818" s="17">
        <v>3.6485325183582801E-2</v>
      </c>
      <c r="O818" s="7">
        <f>Q818/P818/N818</f>
        <v>14.950713546377353</v>
      </c>
      <c r="P818" s="7">
        <v>2.7335041407985639</v>
      </c>
      <c r="Q818" s="33">
        <v>1.4910763366114013</v>
      </c>
      <c r="R818" s="38" t="s">
        <v>1676</v>
      </c>
      <c r="S818" s="33" t="s">
        <v>1676</v>
      </c>
      <c r="T818" s="45" t="s">
        <v>1676</v>
      </c>
      <c r="U818" s="55">
        <f>RANK(Q818,$Q$5:$Q$3209,0)</f>
        <v>814</v>
      </c>
      <c r="V818" s="55">
        <f>RANK(W818,$W$5:$W$3209,0)</f>
        <v>839</v>
      </c>
      <c r="W818" s="55">
        <f>N818*O818</f>
        <v>0.54548164546617417</v>
      </c>
      <c r="X818" s="1">
        <f t="shared" si="12"/>
        <v>452.1488597322342</v>
      </c>
    </row>
    <row r="819" spans="3:24" x14ac:dyDescent="0.25">
      <c r="C819" s="19" t="s">
        <v>1190</v>
      </c>
      <c r="D819" s="6" t="s">
        <v>1190</v>
      </c>
      <c r="E819" s="6" t="s">
        <v>16</v>
      </c>
      <c r="F819" s="48">
        <v>5.8617159922892299E-2</v>
      </c>
      <c r="G819" s="8">
        <v>10</v>
      </c>
      <c r="H819" s="9">
        <v>0.52881360216213502</v>
      </c>
      <c r="I819" s="40">
        <v>0</v>
      </c>
      <c r="J819" s="7">
        <v>0</v>
      </c>
      <c r="K819" s="9">
        <v>1</v>
      </c>
      <c r="L819" s="39">
        <v>0</v>
      </c>
      <c r="M819" s="47">
        <v>0</v>
      </c>
      <c r="N819" s="17">
        <v>1.95056295271782E-2</v>
      </c>
      <c r="O819" s="7">
        <f>Q819/P819/N819</f>
        <v>35.326276690591058</v>
      </c>
      <c r="P819" s="7">
        <v>2.1627563832366179</v>
      </c>
      <c r="Q819" s="33">
        <v>1.490271650836503</v>
      </c>
      <c r="R819" s="38" t="s">
        <v>1677</v>
      </c>
      <c r="S819" s="33" t="s">
        <v>1677</v>
      </c>
      <c r="T819" s="45" t="s">
        <v>1677</v>
      </c>
      <c r="U819" s="55">
        <f>RANK(Q819,$Q$5:$Q$3209,0)</f>
        <v>815</v>
      </c>
      <c r="V819" s="55">
        <f>RANK(W819,$W$5:$W$3209,0)</f>
        <v>790</v>
      </c>
      <c r="W819" s="55">
        <f>N819*O819</f>
        <v>0.68906126570125992</v>
      </c>
      <c r="X819" s="1">
        <f t="shared" si="12"/>
        <v>450.6577833956228</v>
      </c>
    </row>
    <row r="820" spans="3:24" x14ac:dyDescent="0.25">
      <c r="C820" s="19" t="s">
        <v>2467</v>
      </c>
      <c r="D820" s="6" t="s">
        <v>1254</v>
      </c>
      <c r="E820" s="6" t="s">
        <v>131</v>
      </c>
      <c r="F820" s="48">
        <v>3.38656904750429</v>
      </c>
      <c r="G820" s="8">
        <v>10</v>
      </c>
      <c r="H820" s="9">
        <v>0.44474042593768998</v>
      </c>
      <c r="I820" s="40">
        <v>0</v>
      </c>
      <c r="J820" s="7">
        <v>0</v>
      </c>
      <c r="K820" s="9">
        <v>0.94137393767586997</v>
      </c>
      <c r="L820" s="39">
        <v>0</v>
      </c>
      <c r="M820" s="47">
        <v>0</v>
      </c>
      <c r="N820" s="17">
        <v>1.9609939021150699E-2</v>
      </c>
      <c r="O820" s="7">
        <f>Q820/P820/N820</f>
        <v>26.553376868630973</v>
      </c>
      <c r="P820" s="7">
        <v>2.8334034874262994</v>
      </c>
      <c r="Q820" s="33">
        <v>1.4753818166767274</v>
      </c>
      <c r="R820" s="38" t="s">
        <v>1677</v>
      </c>
      <c r="S820" s="33" t="s">
        <v>1677</v>
      </c>
      <c r="T820" s="45" t="s">
        <v>1676</v>
      </c>
      <c r="U820" s="55">
        <f>RANK(Q820,$Q$5:$Q$3209,0)</f>
        <v>816</v>
      </c>
      <c r="V820" s="55">
        <f>RANK(W820,$W$5:$W$3209,0)</f>
        <v>851</v>
      </c>
      <c r="W820" s="55">
        <f>N820*O820</f>
        <v>0.52071010119948691</v>
      </c>
      <c r="X820" s="1">
        <f t="shared" si="12"/>
        <v>449.16751174478628</v>
      </c>
    </row>
    <row r="821" spans="3:24" x14ac:dyDescent="0.25">
      <c r="C821" s="19" t="s">
        <v>2468</v>
      </c>
      <c r="D821" s="6" t="s">
        <v>263</v>
      </c>
      <c r="E821" s="6" t="s">
        <v>39</v>
      </c>
      <c r="F821" s="48">
        <v>2.9990293705604598</v>
      </c>
      <c r="G821" s="8">
        <v>64.817976749143597</v>
      </c>
      <c r="H821" s="9">
        <v>1</v>
      </c>
      <c r="I821" s="40">
        <v>0</v>
      </c>
      <c r="J821" s="7">
        <v>0</v>
      </c>
      <c r="K821" s="9">
        <v>1</v>
      </c>
      <c r="L821" s="39">
        <v>0</v>
      </c>
      <c r="M821" s="47">
        <v>0</v>
      </c>
      <c r="N821" s="17">
        <v>4.0953236835821097E-2</v>
      </c>
      <c r="O821" s="7">
        <f>Q821/P821/N821</f>
        <v>19.997911461310199</v>
      </c>
      <c r="P821" s="7">
        <v>1.7926275781615475</v>
      </c>
      <c r="Q821" s="33">
        <v>1.4681247075632755</v>
      </c>
      <c r="R821" s="38" t="s">
        <v>1676</v>
      </c>
      <c r="S821" s="33" t="s">
        <v>1676</v>
      </c>
      <c r="T821" s="45" t="s">
        <v>1677</v>
      </c>
      <c r="U821" s="55">
        <f>RANK(Q821,$Q$5:$Q$3209,0)</f>
        <v>817</v>
      </c>
      <c r="V821" s="55">
        <f>RANK(W821,$W$5:$W$3209,0)</f>
        <v>751</v>
      </c>
      <c r="W821" s="55">
        <f>N821*O821</f>
        <v>0.8189792042968177</v>
      </c>
      <c r="X821" s="1">
        <f t="shared" si="12"/>
        <v>447.69212992810958</v>
      </c>
    </row>
    <row r="822" spans="3:24" x14ac:dyDescent="0.25">
      <c r="C822" s="19" t="s">
        <v>2469</v>
      </c>
      <c r="D822" s="6" t="s">
        <v>359</v>
      </c>
      <c r="E822" s="6" t="s">
        <v>12</v>
      </c>
      <c r="F822" s="48">
        <v>8.1618882298077793</v>
      </c>
      <c r="G822" s="8">
        <v>27.570927331229701</v>
      </c>
      <c r="H822" s="9">
        <v>0.35317197191864202</v>
      </c>
      <c r="I822" s="40">
        <v>8</v>
      </c>
      <c r="J822" s="7">
        <v>36</v>
      </c>
      <c r="K822" s="9">
        <v>0.90608348989490595</v>
      </c>
      <c r="L822" s="39">
        <v>0.87368424049912796</v>
      </c>
      <c r="M822" s="47">
        <v>0</v>
      </c>
      <c r="N822" s="17">
        <v>0.30658650633343199</v>
      </c>
      <c r="O822" s="7">
        <f>Q822/P822/N822</f>
        <v>1</v>
      </c>
      <c r="P822" s="7">
        <v>4.7681792725645478</v>
      </c>
      <c r="Q822" s="33">
        <v>1.4618594247470498</v>
      </c>
      <c r="R822" s="41" t="s">
        <v>1675</v>
      </c>
      <c r="S822" s="33" t="s">
        <v>1675</v>
      </c>
      <c r="T822" s="45" t="s">
        <v>1675</v>
      </c>
      <c r="U822" s="55">
        <f>RANK(Q822,$Q$5:$Q$3209,0)</f>
        <v>818</v>
      </c>
      <c r="V822" s="55">
        <f>RANK(W822,$W$5:$W$3209,0)</f>
        <v>958</v>
      </c>
      <c r="W822" s="55">
        <f>N822*O822</f>
        <v>0.30658650633343199</v>
      </c>
      <c r="X822" s="1">
        <f t="shared" si="12"/>
        <v>446.2240052205463</v>
      </c>
    </row>
    <row r="823" spans="3:24" x14ac:dyDescent="0.25">
      <c r="C823" s="19" t="s">
        <v>2470</v>
      </c>
      <c r="D823" s="6" t="s">
        <v>563</v>
      </c>
      <c r="E823" s="6" t="s">
        <v>19</v>
      </c>
      <c r="F823" s="48">
        <v>0.115399570899648</v>
      </c>
      <c r="G823" s="8">
        <v>80</v>
      </c>
      <c r="H823" s="9">
        <v>1</v>
      </c>
      <c r="I823" s="40">
        <v>0</v>
      </c>
      <c r="J823" s="7">
        <v>0</v>
      </c>
      <c r="K823" s="9">
        <v>1.2477536028683499E-2</v>
      </c>
      <c r="L823" s="39">
        <v>0</v>
      </c>
      <c r="M823" s="47">
        <v>0</v>
      </c>
      <c r="N823" s="17">
        <v>1.7304938724989699E-2</v>
      </c>
      <c r="O823" s="7">
        <f>Q823/P823/N823</f>
        <v>35.326276690591058</v>
      </c>
      <c r="P823" s="7">
        <v>2.385085001236888</v>
      </c>
      <c r="Q823" s="33">
        <v>1.4580479055034954</v>
      </c>
      <c r="R823" s="38" t="s">
        <v>1677</v>
      </c>
      <c r="S823" s="33" t="s">
        <v>1677</v>
      </c>
      <c r="T823" s="45" t="s">
        <v>1676</v>
      </c>
      <c r="U823" s="55">
        <f>RANK(Q823,$Q$5:$Q$3209,0)</f>
        <v>819</v>
      </c>
      <c r="V823" s="55">
        <f>RANK(W823,$W$5:$W$3209,0)</f>
        <v>817</v>
      </c>
      <c r="W823" s="55">
        <f>N823*O823</f>
        <v>0.6113190535127101</v>
      </c>
      <c r="X823" s="1">
        <f t="shared" si="12"/>
        <v>444.76214579579926</v>
      </c>
    </row>
    <row r="824" spans="3:24" x14ac:dyDescent="0.25">
      <c r="C824" s="19" t="s">
        <v>2471</v>
      </c>
      <c r="D824" s="6" t="s">
        <v>1530</v>
      </c>
      <c r="E824" s="6" t="s">
        <v>39</v>
      </c>
      <c r="F824" s="48">
        <v>9.1345178537424392</v>
      </c>
      <c r="G824" s="8">
        <v>24.685205570084101</v>
      </c>
      <c r="H824" s="9">
        <v>0.60785994123701503</v>
      </c>
      <c r="I824" s="40">
        <v>2</v>
      </c>
      <c r="J824" s="7">
        <v>5</v>
      </c>
      <c r="K824" s="9">
        <v>0.974956769761819</v>
      </c>
      <c r="L824" s="39">
        <v>0</v>
      </c>
      <c r="M824" s="47">
        <v>0</v>
      </c>
      <c r="N824" s="17">
        <v>2.8978829602461599E-2</v>
      </c>
      <c r="O824" s="7">
        <f>Q824/P824/N824</f>
        <v>19.997911461310199</v>
      </c>
      <c r="P824" s="7">
        <v>2.4937853121411453</v>
      </c>
      <c r="Q824" s="33">
        <v>1.4451886601302519</v>
      </c>
      <c r="R824" s="38" t="s">
        <v>1676</v>
      </c>
      <c r="S824" s="33" t="s">
        <v>1676</v>
      </c>
      <c r="T824" s="45" t="s">
        <v>1676</v>
      </c>
      <c r="U824" s="55">
        <f>RANK(Q824,$Q$5:$Q$3209,0)</f>
        <v>820</v>
      </c>
      <c r="V824" s="55">
        <f>RANK(W824,$W$5:$W$3209,0)</f>
        <v>831</v>
      </c>
      <c r="W824" s="55">
        <f>N824*O824</f>
        <v>0.57951606864242211</v>
      </c>
      <c r="X824" s="1">
        <f t="shared" si="12"/>
        <v>443.30409789029574</v>
      </c>
    </row>
    <row r="825" spans="3:24" x14ac:dyDescent="0.25">
      <c r="C825" s="19" t="s">
        <v>2472</v>
      </c>
      <c r="D825" s="6" t="s">
        <v>61</v>
      </c>
      <c r="E825" s="6" t="s">
        <v>12</v>
      </c>
      <c r="F825" s="48">
        <v>0.41346955041795302</v>
      </c>
      <c r="G825" s="8">
        <v>93.229046735311201</v>
      </c>
      <c r="H825" s="9">
        <v>0</v>
      </c>
      <c r="I825" s="40">
        <v>4</v>
      </c>
      <c r="J825" s="7">
        <v>1</v>
      </c>
      <c r="K825" s="9">
        <v>8.16616426851276E-2</v>
      </c>
      <c r="L825" s="39">
        <v>0</v>
      </c>
      <c r="M825" s="47">
        <v>0</v>
      </c>
      <c r="N825" s="17">
        <v>9.6532151406356608E-3</v>
      </c>
      <c r="O825" s="7">
        <f>Q825/P825/N825</f>
        <v>65.391231023531006</v>
      </c>
      <c r="P825" s="7">
        <v>2.2884179589335085</v>
      </c>
      <c r="Q825" s="33">
        <v>1.4445309322871851</v>
      </c>
      <c r="R825" s="38" t="s">
        <v>1677</v>
      </c>
      <c r="S825" s="33" t="s">
        <v>1677</v>
      </c>
      <c r="T825" s="45" t="s">
        <v>1676</v>
      </c>
      <c r="U825" s="55">
        <f>RANK(Q825,$Q$5:$Q$3209,0)</f>
        <v>821</v>
      </c>
      <c r="V825" s="55">
        <f>RANK(W825,$W$5:$W$3209,0)</f>
        <v>812</v>
      </c>
      <c r="W825" s="55">
        <f>N825*O825</f>
        <v>0.63123562138115386</v>
      </c>
      <c r="X825" s="1">
        <f t="shared" si="12"/>
        <v>441.85890923016547</v>
      </c>
    </row>
    <row r="826" spans="3:24" x14ac:dyDescent="0.25">
      <c r="C826" s="19" t="s">
        <v>2473</v>
      </c>
      <c r="D826" s="6" t="s">
        <v>1454</v>
      </c>
      <c r="E826" s="6" t="s">
        <v>16</v>
      </c>
      <c r="F826" s="48">
        <v>45.619242396036057</v>
      </c>
      <c r="G826" s="8">
        <v>28.499517097470001</v>
      </c>
      <c r="H826" s="9">
        <v>0.92177292370976005</v>
      </c>
      <c r="I826" s="40">
        <v>17</v>
      </c>
      <c r="J826" s="7">
        <v>14</v>
      </c>
      <c r="K826" s="9">
        <v>0.99885873425337501</v>
      </c>
      <c r="L826" s="39">
        <v>0.99123577564642096</v>
      </c>
      <c r="M826" s="47">
        <v>1</v>
      </c>
      <c r="N826" s="17">
        <v>0.53387284666677104</v>
      </c>
      <c r="O826" s="7">
        <f>Q826/P826/N826</f>
        <v>1</v>
      </c>
      <c r="P826" s="7">
        <v>2.6864182580667468</v>
      </c>
      <c r="Q826" s="33">
        <v>1.4342057627716824</v>
      </c>
      <c r="R826" s="41" t="s">
        <v>1675</v>
      </c>
      <c r="S826" s="33" t="s">
        <v>1675</v>
      </c>
      <c r="T826" s="45" t="s">
        <v>1676</v>
      </c>
      <c r="U826" s="55">
        <f>RANK(Q826,$Q$5:$Q$3209,0)</f>
        <v>822</v>
      </c>
      <c r="V826" s="55">
        <f>RANK(W826,$W$5:$W$3209,0)</f>
        <v>844</v>
      </c>
      <c r="W826" s="55">
        <f>N826*O826</f>
        <v>0.53387284666677104</v>
      </c>
      <c r="X826" s="1">
        <f t="shared" si="12"/>
        <v>440.41437829787827</v>
      </c>
    </row>
    <row r="827" spans="3:24" x14ac:dyDescent="0.25">
      <c r="C827" s="19" t="s">
        <v>2474</v>
      </c>
      <c r="D827" s="6" t="s">
        <v>79</v>
      </c>
      <c r="E827" s="6" t="s">
        <v>12</v>
      </c>
      <c r="F827" s="48">
        <v>0.45228579109146999</v>
      </c>
      <c r="G827" s="8">
        <v>80</v>
      </c>
      <c r="H827" s="9">
        <v>0.34446940413202298</v>
      </c>
      <c r="I827" s="40">
        <v>0</v>
      </c>
      <c r="J827" s="7">
        <v>0</v>
      </c>
      <c r="K827" s="9">
        <v>2.7485767692701901E-2</v>
      </c>
      <c r="L827" s="39">
        <v>0</v>
      </c>
      <c r="M827" s="47">
        <v>0</v>
      </c>
      <c r="N827" s="17">
        <v>1.0300330307813001E-2</v>
      </c>
      <c r="O827" s="7">
        <f>Q827/P827/N827</f>
        <v>47.636719618242658</v>
      </c>
      <c r="P827" s="7">
        <v>2.9171039781625092</v>
      </c>
      <c r="Q827" s="33">
        <v>1.4313469223326778</v>
      </c>
      <c r="R827" s="38" t="s">
        <v>1677</v>
      </c>
      <c r="S827" s="33" t="s">
        <v>1677</v>
      </c>
      <c r="T827" s="45" t="s">
        <v>1676</v>
      </c>
      <c r="U827" s="55">
        <f>RANK(Q827,$Q$5:$Q$3209,0)</f>
        <v>823</v>
      </c>
      <c r="V827" s="55">
        <f>RANK(W827,$W$5:$W$3209,0)</f>
        <v>861</v>
      </c>
      <c r="W827" s="55">
        <f>N827*O827</f>
        <v>0.49067394684857502</v>
      </c>
      <c r="X827" s="1">
        <f t="shared" si="12"/>
        <v>438.98017253510659</v>
      </c>
    </row>
    <row r="828" spans="3:24" x14ac:dyDescent="0.25">
      <c r="C828" s="19" t="s">
        <v>2475</v>
      </c>
      <c r="D828" s="6" t="s">
        <v>667</v>
      </c>
      <c r="E828" s="6" t="s">
        <v>16</v>
      </c>
      <c r="F828" s="48">
        <v>7.9840550368989298</v>
      </c>
      <c r="G828" s="8">
        <v>27.4219290133498</v>
      </c>
      <c r="H828" s="9">
        <v>0.66103105061343603</v>
      </c>
      <c r="I828" s="40">
        <v>1</v>
      </c>
      <c r="J828" s="7">
        <v>2</v>
      </c>
      <c r="K828" s="9">
        <v>0.91669633802629802</v>
      </c>
      <c r="L828" s="39">
        <v>0</v>
      </c>
      <c r="M828" s="47">
        <v>0</v>
      </c>
      <c r="N828" s="17">
        <v>2.702057785011E-2</v>
      </c>
      <c r="O828" s="7">
        <f>Q828/P828/N828</f>
        <v>19.997911461310199</v>
      </c>
      <c r="P828" s="7">
        <v>2.6416580493722903</v>
      </c>
      <c r="Q828" s="33">
        <v>1.4274334614603394</v>
      </c>
      <c r="R828" s="38" t="s">
        <v>1676</v>
      </c>
      <c r="S828" s="33" t="s">
        <v>1676</v>
      </c>
      <c r="T828" s="45" t="s">
        <v>1676</v>
      </c>
      <c r="U828" s="55">
        <f>RANK(Q828,$Q$5:$Q$3209,0)</f>
        <v>824</v>
      </c>
      <c r="V828" s="55">
        <f>RANK(W828,$W$5:$W$3209,0)</f>
        <v>842</v>
      </c>
      <c r="W828" s="55">
        <f>N828*O828</f>
        <v>0.5403551234799393</v>
      </c>
      <c r="X828" s="1">
        <f t="shared" si="12"/>
        <v>437.5488256127739</v>
      </c>
    </row>
    <row r="829" spans="3:24" x14ac:dyDescent="0.25">
      <c r="C829" s="19" t="s">
        <v>2476</v>
      </c>
      <c r="D829" s="6" t="s">
        <v>633</v>
      </c>
      <c r="E829" s="6" t="s">
        <v>204</v>
      </c>
      <c r="F829" s="48">
        <v>4.5122836694874602</v>
      </c>
      <c r="G829" s="8">
        <v>48.6182492920044</v>
      </c>
      <c r="H829" s="9">
        <v>0.39938331231258001</v>
      </c>
      <c r="I829" s="40">
        <v>0</v>
      </c>
      <c r="J829" s="7">
        <v>1</v>
      </c>
      <c r="K829" s="9">
        <v>0.60106506854076303</v>
      </c>
      <c r="L829" s="39">
        <v>0</v>
      </c>
      <c r="M829" s="47">
        <v>0</v>
      </c>
      <c r="N829" s="17">
        <v>2.64807656454101E-2</v>
      </c>
      <c r="O829" s="7">
        <f>Q829/P829/N829</f>
        <v>26.553376868630977</v>
      </c>
      <c r="P829" s="7">
        <v>2.0289972850744307</v>
      </c>
      <c r="Q829" s="33">
        <v>1.4266970496434674</v>
      </c>
      <c r="R829" s="38" t="s">
        <v>1676</v>
      </c>
      <c r="S829" s="33" t="s">
        <v>1676</v>
      </c>
      <c r="T829" s="45" t="s">
        <v>1677</v>
      </c>
      <c r="U829" s="55">
        <f>RANK(Q829,$Q$5:$Q$3209,0)</f>
        <v>825</v>
      </c>
      <c r="V829" s="55">
        <f>RANK(W829,$W$5:$W$3209,0)</f>
        <v>782</v>
      </c>
      <c r="W829" s="55">
        <f>N829*O829</f>
        <v>0.70315374995247037</v>
      </c>
      <c r="X829" s="1">
        <f t="shared" si="12"/>
        <v>436.12139215131356</v>
      </c>
    </row>
    <row r="830" spans="3:24" x14ac:dyDescent="0.25">
      <c r="C830" s="19" t="s">
        <v>2477</v>
      </c>
      <c r="D830" s="6" t="s">
        <v>553</v>
      </c>
      <c r="E830" s="6" t="s">
        <v>448</v>
      </c>
      <c r="F830" s="48">
        <v>0.46739139365510102</v>
      </c>
      <c r="G830" s="8">
        <v>47.872696667080902</v>
      </c>
      <c r="H830" s="9">
        <v>0.32066156194798301</v>
      </c>
      <c r="I830" s="40">
        <v>0</v>
      </c>
      <c r="J830" s="7">
        <v>0</v>
      </c>
      <c r="K830" s="9">
        <v>8.1615761071644199E-2</v>
      </c>
      <c r="L830" s="39">
        <v>0</v>
      </c>
      <c r="M830" s="47">
        <v>0</v>
      </c>
      <c r="N830" s="17">
        <v>9.7872738214037393E-3</v>
      </c>
      <c r="O830" s="7">
        <f>Q830/P830/N830</f>
        <v>47.636719618242665</v>
      </c>
      <c r="P830" s="7">
        <v>3.0449629085994334</v>
      </c>
      <c r="Q830" s="33">
        <v>1.4196640761621873</v>
      </c>
      <c r="R830" s="38" t="s">
        <v>1677</v>
      </c>
      <c r="S830" s="33" t="s">
        <v>1677</v>
      </c>
      <c r="T830" s="45" t="s">
        <v>1676</v>
      </c>
      <c r="U830" s="55">
        <f>RANK(Q830,$Q$5:$Q$3209,0)</f>
        <v>826</v>
      </c>
      <c r="V830" s="55">
        <f>RANK(W830,$W$5:$W$3209,0)</f>
        <v>866</v>
      </c>
      <c r="W830" s="55">
        <f>N830*O830</f>
        <v>0.46623361885717635</v>
      </c>
      <c r="X830" s="1">
        <f t="shared" si="12"/>
        <v>434.69469510167011</v>
      </c>
    </row>
    <row r="831" spans="3:24" x14ac:dyDescent="0.25">
      <c r="C831" s="19" t="s">
        <v>2478</v>
      </c>
      <c r="D831" s="6" t="s">
        <v>69</v>
      </c>
      <c r="E831" s="6" t="s">
        <v>12</v>
      </c>
      <c r="F831" s="48">
        <v>0.43174097244121101</v>
      </c>
      <c r="G831" s="8">
        <v>69.156769735741406</v>
      </c>
      <c r="H831" s="9">
        <v>0</v>
      </c>
      <c r="I831" s="40">
        <v>0</v>
      </c>
      <c r="J831" s="7">
        <v>0</v>
      </c>
      <c r="K831" s="9">
        <v>4.2539731360562098E-2</v>
      </c>
      <c r="L831" s="39">
        <v>0</v>
      </c>
      <c r="M831" s="47">
        <v>0</v>
      </c>
      <c r="N831" s="17">
        <v>7.3288411089014599E-3</v>
      </c>
      <c r="O831" s="7">
        <f>Q831/P831/N831</f>
        <v>47.636719618242658</v>
      </c>
      <c r="P831" s="7">
        <v>4.0187202307412901</v>
      </c>
      <c r="Q831" s="33">
        <v>1.4030234395682744</v>
      </c>
      <c r="R831" s="38" t="s">
        <v>1677</v>
      </c>
      <c r="S831" s="33" t="s">
        <v>1677</v>
      </c>
      <c r="T831" s="45" t="s">
        <v>1675</v>
      </c>
      <c r="U831" s="55">
        <f>RANK(Q831,$Q$5:$Q$3209,0)</f>
        <v>827</v>
      </c>
      <c r="V831" s="55">
        <f>RANK(W831,$W$5:$W$3209,0)</f>
        <v>920</v>
      </c>
      <c r="W831" s="55">
        <f>N831*O831</f>
        <v>0.34912194903138943</v>
      </c>
      <c r="X831" s="1">
        <f t="shared" si="12"/>
        <v>433.27503102550793</v>
      </c>
    </row>
    <row r="832" spans="3:24" x14ac:dyDescent="0.25">
      <c r="C832" s="19" t="s">
        <v>2479</v>
      </c>
      <c r="D832" s="6" t="s">
        <v>432</v>
      </c>
      <c r="E832" s="6" t="s">
        <v>39</v>
      </c>
      <c r="F832" s="48">
        <v>0.11499696157867501</v>
      </c>
      <c r="G832" s="8">
        <v>85</v>
      </c>
      <c r="H832" s="9">
        <v>1</v>
      </c>
      <c r="I832" s="40">
        <v>0</v>
      </c>
      <c r="J832" s="7">
        <v>0</v>
      </c>
      <c r="K832" s="9">
        <v>3.2811728736410798E-3</v>
      </c>
      <c r="L832" s="39">
        <v>0</v>
      </c>
      <c r="M832" s="47">
        <v>0</v>
      </c>
      <c r="N832" s="17">
        <v>1.7735051267751802E-2</v>
      </c>
      <c r="O832" s="7">
        <f>Q832/P832/N832</f>
        <v>47.636719618242658</v>
      </c>
      <c r="P832" s="7">
        <v>1.6583320187160422</v>
      </c>
      <c r="Q832" s="33">
        <v>1.4010246665821124</v>
      </c>
      <c r="R832" s="38" t="s">
        <v>1677</v>
      </c>
      <c r="S832" s="33" t="s">
        <v>1677</v>
      </c>
      <c r="T832" s="45" t="s">
        <v>1677</v>
      </c>
      <c r="U832" s="55">
        <f>RANK(Q832,$Q$5:$Q$3209,0)</f>
        <v>828</v>
      </c>
      <c r="V832" s="55">
        <f>RANK(W832,$W$5:$W$3209,0)</f>
        <v>745</v>
      </c>
      <c r="W832" s="55">
        <f>N832*O832</f>
        <v>0.84483966465705163</v>
      </c>
      <c r="X832" s="1">
        <f t="shared" si="12"/>
        <v>431.87200758593963</v>
      </c>
    </row>
    <row r="833" spans="3:24" x14ac:dyDescent="0.25">
      <c r="C833" s="19" t="s">
        <v>2480</v>
      </c>
      <c r="D833" s="6" t="s">
        <v>53</v>
      </c>
      <c r="E833" s="6" t="s">
        <v>12</v>
      </c>
      <c r="F833" s="48">
        <v>10.779727349996479</v>
      </c>
      <c r="G833" s="8">
        <v>42.280903875038</v>
      </c>
      <c r="H833" s="9">
        <v>0.10508416963431701</v>
      </c>
      <c r="I833" s="40">
        <v>16</v>
      </c>
      <c r="J833" s="7">
        <v>17</v>
      </c>
      <c r="K833" s="9">
        <v>0.98343093863866304</v>
      </c>
      <c r="L833" s="39">
        <v>0.99697136388242802</v>
      </c>
      <c r="M833" s="47">
        <v>0</v>
      </c>
      <c r="N833" s="17">
        <v>0.30979423014176699</v>
      </c>
      <c r="O833" s="7">
        <f>Q833/P833/N833</f>
        <v>1</v>
      </c>
      <c r="P833" s="7">
        <v>4.4882103158210391</v>
      </c>
      <c r="Q833" s="33">
        <v>1.3904216595041157</v>
      </c>
      <c r="R833" s="41" t="s">
        <v>1675</v>
      </c>
      <c r="S833" s="33" t="s">
        <v>1675</v>
      </c>
      <c r="T833" s="45" t="s">
        <v>1675</v>
      </c>
      <c r="U833" s="55">
        <f>RANK(Q833,$Q$5:$Q$3209,0)</f>
        <v>829</v>
      </c>
      <c r="V833" s="55">
        <f>RANK(W833,$W$5:$W$3209,0)</f>
        <v>956</v>
      </c>
      <c r="W833" s="55">
        <f>N833*O833</f>
        <v>0.30979423014176699</v>
      </c>
      <c r="X833" s="1">
        <f t="shared" si="12"/>
        <v>430.47098291935754</v>
      </c>
    </row>
    <row r="834" spans="3:24" x14ac:dyDescent="0.25">
      <c r="C834" s="19" t="s">
        <v>2481</v>
      </c>
      <c r="D834" s="6" t="s">
        <v>1134</v>
      </c>
      <c r="E834" s="6" t="s">
        <v>39</v>
      </c>
      <c r="F834" s="48">
        <v>11.678116952571701</v>
      </c>
      <c r="G834" s="8">
        <v>40.3271688658945</v>
      </c>
      <c r="H834" s="9">
        <v>1</v>
      </c>
      <c r="I834" s="40">
        <v>0</v>
      </c>
      <c r="J834" s="7">
        <v>2</v>
      </c>
      <c r="K834" s="9">
        <v>0.67238054842884398</v>
      </c>
      <c r="L834" s="39">
        <v>0</v>
      </c>
      <c r="M834" s="47">
        <v>0</v>
      </c>
      <c r="N834" s="17">
        <v>2.6405906907452099E-2</v>
      </c>
      <c r="O834" s="7">
        <f>Q834/P834/N834</f>
        <v>19.997911461310203</v>
      </c>
      <c r="P834" s="7">
        <v>2.6039522350970707</v>
      </c>
      <c r="Q834" s="33">
        <v>1.3750507988923313</v>
      </c>
      <c r="R834" s="38" t="s">
        <v>1676</v>
      </c>
      <c r="S834" s="33" t="s">
        <v>1676</v>
      </c>
      <c r="T834" s="45" t="s">
        <v>1676</v>
      </c>
      <c r="U834" s="55">
        <f>RANK(Q834,$Q$5:$Q$3209,0)</f>
        <v>830</v>
      </c>
      <c r="V834" s="55">
        <f>RANK(W834,$W$5:$W$3209,0)</f>
        <v>847</v>
      </c>
      <c r="W834" s="55">
        <f>N834*O834</f>
        <v>0.52806298839082655</v>
      </c>
      <c r="X834" s="1">
        <f t="shared" si="12"/>
        <v>429.08056125985343</v>
      </c>
    </row>
    <row r="835" spans="3:24" x14ac:dyDescent="0.25">
      <c r="C835" s="19" t="s">
        <v>2482</v>
      </c>
      <c r="D835" s="6" t="s">
        <v>1600</v>
      </c>
      <c r="E835" s="6" t="s">
        <v>27</v>
      </c>
      <c r="F835" s="48">
        <v>0.84240417233888398</v>
      </c>
      <c r="G835" s="8">
        <v>88.506635571018194</v>
      </c>
      <c r="H835" s="9">
        <v>1</v>
      </c>
      <c r="I835" s="40">
        <v>0</v>
      </c>
      <c r="J835" s="7">
        <v>0</v>
      </c>
      <c r="K835" s="9">
        <v>6.85812843579343E-2</v>
      </c>
      <c r="L835" s="39">
        <v>0</v>
      </c>
      <c r="M835" s="47">
        <v>0</v>
      </c>
      <c r="N835" s="17">
        <v>1.9362060761436001E-2</v>
      </c>
      <c r="O835" s="7">
        <f>Q835/P835/N835</f>
        <v>47.636719618242658</v>
      </c>
      <c r="P835" s="7">
        <v>1.4831997867517412</v>
      </c>
      <c r="Q835" s="33">
        <v>1.3680219958940176</v>
      </c>
      <c r="R835" s="38" t="s">
        <v>1677</v>
      </c>
      <c r="S835" s="33" t="s">
        <v>1677</v>
      </c>
      <c r="T835" s="45" t="s">
        <v>1677</v>
      </c>
      <c r="U835" s="55">
        <f>RANK(Q835,$Q$5:$Q$3209,0)</f>
        <v>831</v>
      </c>
      <c r="V835" s="55">
        <f>RANK(W835,$W$5:$W$3209,0)</f>
        <v>733</v>
      </c>
      <c r="W835" s="55">
        <f>N835*O835</f>
        <v>0.92234505972390479</v>
      </c>
      <c r="X835" s="1">
        <f t="shared" si="12"/>
        <v>427.70551046096108</v>
      </c>
    </row>
    <row r="836" spans="3:24" x14ac:dyDescent="0.25">
      <c r="C836" s="19" t="s">
        <v>2483</v>
      </c>
      <c r="D836" s="6" t="s">
        <v>495</v>
      </c>
      <c r="E836" s="6" t="s">
        <v>16</v>
      </c>
      <c r="F836" s="48">
        <v>1.9365962359509099</v>
      </c>
      <c r="G836" s="8">
        <v>10</v>
      </c>
      <c r="H836" s="9">
        <v>0.53959019894640603</v>
      </c>
      <c r="I836" s="40">
        <v>0</v>
      </c>
      <c r="J836" s="7">
        <v>0</v>
      </c>
      <c r="K836" s="9">
        <v>0.63089725826792198</v>
      </c>
      <c r="L836" s="39">
        <v>0</v>
      </c>
      <c r="M836" s="47">
        <v>0</v>
      </c>
      <c r="N836" s="17">
        <v>1.36757391522053E-2</v>
      </c>
      <c r="O836" s="7">
        <f>Q836/P836/N836</f>
        <v>35.326276690591051</v>
      </c>
      <c r="P836" s="7">
        <v>2.8083424721230461</v>
      </c>
      <c r="Q836" s="33">
        <v>1.3567466029475703</v>
      </c>
      <c r="R836" s="38" t="s">
        <v>1677</v>
      </c>
      <c r="S836" s="33" t="s">
        <v>1677</v>
      </c>
      <c r="T836" s="45" t="s">
        <v>1676</v>
      </c>
      <c r="U836" s="55">
        <f>RANK(Q836,$Q$5:$Q$3209,0)</f>
        <v>832</v>
      </c>
      <c r="V836" s="55">
        <f>RANK(W836,$W$5:$W$3209,0)</f>
        <v>863</v>
      </c>
      <c r="W836" s="55">
        <f>N836*O836</f>
        <v>0.48311294523915349</v>
      </c>
      <c r="X836" s="1">
        <f t="shared" si="12"/>
        <v>426.33748846506705</v>
      </c>
    </row>
    <row r="837" spans="3:24" x14ac:dyDescent="0.25">
      <c r="C837" s="19" t="s">
        <v>2484</v>
      </c>
      <c r="D837" s="6" t="s">
        <v>351</v>
      </c>
      <c r="E837" s="6" t="s">
        <v>16</v>
      </c>
      <c r="F837" s="48">
        <v>3.2485966779306725</v>
      </c>
      <c r="G837" s="8">
        <v>31.5408409142027</v>
      </c>
      <c r="H837" s="9">
        <v>0.99457818321824598</v>
      </c>
      <c r="I837" s="40">
        <v>0</v>
      </c>
      <c r="J837" s="7">
        <v>1</v>
      </c>
      <c r="K837" s="9">
        <v>0.999999999999998</v>
      </c>
      <c r="L837" s="39">
        <v>1.5675453695393901E-2</v>
      </c>
      <c r="M837" s="47">
        <v>1</v>
      </c>
      <c r="N837" s="17">
        <v>3.4253821377441401E-2</v>
      </c>
      <c r="O837" s="7">
        <f>Q837/P837/N837</f>
        <v>14.950713546377354</v>
      </c>
      <c r="P837" s="7">
        <v>2.6487176278188778</v>
      </c>
      <c r="Q837" s="33">
        <v>1.3564588116492586</v>
      </c>
      <c r="R837" s="38" t="s">
        <v>1676</v>
      </c>
      <c r="S837" s="33" t="s">
        <v>1676</v>
      </c>
      <c r="T837" s="45" t="s">
        <v>1676</v>
      </c>
      <c r="U837" s="55">
        <f>RANK(Q837,$Q$5:$Q$3209,0)</f>
        <v>833</v>
      </c>
      <c r="V837" s="55">
        <f>RANK(W837,$W$5:$W$3209,0)</f>
        <v>853</v>
      </c>
      <c r="W837" s="55">
        <f>N837*O837</f>
        <v>0.51211907128290335</v>
      </c>
      <c r="X837" s="1">
        <f t="shared" si="12"/>
        <v>424.98074186211949</v>
      </c>
    </row>
    <row r="838" spans="3:24" x14ac:dyDescent="0.25">
      <c r="C838" s="19" t="s">
        <v>2485</v>
      </c>
      <c r="D838" s="6" t="s">
        <v>553</v>
      </c>
      <c r="E838" s="6" t="s">
        <v>448</v>
      </c>
      <c r="F838" s="48">
        <v>7.9053498902195596</v>
      </c>
      <c r="G838" s="8">
        <v>31.224514586872299</v>
      </c>
      <c r="H838" s="9">
        <v>0.608332997702551</v>
      </c>
      <c r="I838" s="40">
        <v>1</v>
      </c>
      <c r="J838" s="7">
        <v>6</v>
      </c>
      <c r="K838" s="9">
        <v>0.69630591647934403</v>
      </c>
      <c r="L838" s="39">
        <v>0</v>
      </c>
      <c r="M838" s="47">
        <v>0</v>
      </c>
      <c r="N838" s="17">
        <v>2.3244658879313901E-2</v>
      </c>
      <c r="O838" s="7">
        <f>Q838/P838/N838</f>
        <v>19.997911461310199</v>
      </c>
      <c r="P838" s="7">
        <v>2.8610436740256717</v>
      </c>
      <c r="Q838" s="33">
        <v>1.3299407886867995</v>
      </c>
      <c r="R838" s="38" t="s">
        <v>1676</v>
      </c>
      <c r="S838" s="33" t="s">
        <v>1676</v>
      </c>
      <c r="T838" s="45" t="s">
        <v>1676</v>
      </c>
      <c r="U838" s="55">
        <f>RANK(Q838,$Q$5:$Q$3209,0)</f>
        <v>834</v>
      </c>
      <c r="V838" s="55">
        <f>RANK(W838,$W$5:$W$3209,0)</f>
        <v>868</v>
      </c>
      <c r="W838" s="55">
        <f>N838*O838</f>
        <v>0.46484463021687733</v>
      </c>
      <c r="X838" s="1">
        <f t="shared" si="12"/>
        <v>423.62428305047024</v>
      </c>
    </row>
    <row r="839" spans="3:24" x14ac:dyDescent="0.25">
      <c r="C839" s="19" t="s">
        <v>2486</v>
      </c>
      <c r="D839" s="6" t="s">
        <v>1018</v>
      </c>
      <c r="E839" s="6" t="s">
        <v>863</v>
      </c>
      <c r="F839" s="48">
        <v>3.8864530274026201</v>
      </c>
      <c r="G839" s="8">
        <v>26.932438534071</v>
      </c>
      <c r="H839" s="9">
        <v>0.92342622905739802</v>
      </c>
      <c r="I839" s="40">
        <v>0</v>
      </c>
      <c r="J839" s="7">
        <v>3</v>
      </c>
      <c r="K839" s="9">
        <v>1</v>
      </c>
      <c r="L839" s="39">
        <v>0</v>
      </c>
      <c r="M839" s="47">
        <v>0</v>
      </c>
      <c r="N839" s="17">
        <v>3.6286624336167202E-2</v>
      </c>
      <c r="O839" s="7">
        <f>Q839/P839/N839</f>
        <v>14.950713546377354</v>
      </c>
      <c r="P839" s="7">
        <v>2.4471841969049999</v>
      </c>
      <c r="Q839" s="33">
        <v>1.3276241647923062</v>
      </c>
      <c r="R839" s="38" t="s">
        <v>1676</v>
      </c>
      <c r="S839" s="33" t="s">
        <v>1676</v>
      </c>
      <c r="T839" s="45" t="s">
        <v>1676</v>
      </c>
      <c r="U839" s="55">
        <f>RANK(Q839,$Q$5:$Q$3209,0)</f>
        <v>835</v>
      </c>
      <c r="V839" s="55">
        <f>RANK(W839,$W$5:$W$3209,0)</f>
        <v>840</v>
      </c>
      <c r="W839" s="55">
        <f>N839*O839</f>
        <v>0.54251092601504114</v>
      </c>
      <c r="X839" s="1">
        <f t="shared" si="12"/>
        <v>422.29434226178341</v>
      </c>
    </row>
    <row r="840" spans="3:24" x14ac:dyDescent="0.25">
      <c r="C840" s="19" t="s">
        <v>2487</v>
      </c>
      <c r="D840" s="6" t="s">
        <v>343</v>
      </c>
      <c r="E840" s="6" t="s">
        <v>27</v>
      </c>
      <c r="F840" s="48">
        <v>16.253074203632501</v>
      </c>
      <c r="G840" s="8">
        <v>44.840353981150798</v>
      </c>
      <c r="H840" s="9">
        <v>0.64248827642365403</v>
      </c>
      <c r="I840" s="40">
        <v>23</v>
      </c>
      <c r="J840" s="7">
        <v>4</v>
      </c>
      <c r="K840" s="9">
        <v>1</v>
      </c>
      <c r="L840" s="39">
        <v>1</v>
      </c>
      <c r="M840" s="47">
        <v>0</v>
      </c>
      <c r="N840" s="17">
        <v>0.47551912610182701</v>
      </c>
      <c r="O840" s="7">
        <f>Q840/P840/N840</f>
        <v>1</v>
      </c>
      <c r="P840" s="7">
        <v>2.7899343628855</v>
      </c>
      <c r="Q840" s="33">
        <v>1.3266671501207705</v>
      </c>
      <c r="R840" s="41" t="s">
        <v>1675</v>
      </c>
      <c r="S840" s="33" t="s">
        <v>1675</v>
      </c>
      <c r="T840" s="45" t="s">
        <v>1676</v>
      </c>
      <c r="U840" s="55">
        <f>RANK(Q840,$Q$5:$Q$3209,0)</f>
        <v>836</v>
      </c>
      <c r="V840" s="55">
        <f>RANK(W840,$W$5:$W$3209,0)</f>
        <v>864</v>
      </c>
      <c r="W840" s="55">
        <f>N840*O840</f>
        <v>0.47551912610182701</v>
      </c>
      <c r="X840" s="1">
        <f t="shared" ref="X840:X903" si="13">X839-Q839</f>
        <v>420.96671809699109</v>
      </c>
    </row>
    <row r="841" spans="3:24" x14ac:dyDescent="0.25">
      <c r="C841" s="19" t="s">
        <v>2488</v>
      </c>
      <c r="D841" s="6" t="s">
        <v>874</v>
      </c>
      <c r="E841" s="6" t="s">
        <v>27</v>
      </c>
      <c r="F841" s="48">
        <v>2.1755144868924998</v>
      </c>
      <c r="G841" s="8">
        <v>10</v>
      </c>
      <c r="H841" s="9">
        <v>0.21892289542169299</v>
      </c>
      <c r="I841" s="40">
        <v>2</v>
      </c>
      <c r="J841" s="7">
        <v>2</v>
      </c>
      <c r="K841" s="9">
        <v>1</v>
      </c>
      <c r="L841" s="39">
        <v>0</v>
      </c>
      <c r="M841" s="47">
        <v>0</v>
      </c>
      <c r="N841" s="17">
        <v>1.8504462190025502E-2</v>
      </c>
      <c r="O841" s="7">
        <f>Q841/P841/N841</f>
        <v>19.997911461310199</v>
      </c>
      <c r="P841" s="7">
        <v>3.5810654667195903</v>
      </c>
      <c r="Q841" s="33">
        <v>1.3251754121198978</v>
      </c>
      <c r="R841" s="38" t="s">
        <v>1677</v>
      </c>
      <c r="S841" s="33" t="s">
        <v>1677</v>
      </c>
      <c r="T841" s="45" t="s">
        <v>1675</v>
      </c>
      <c r="U841" s="55">
        <f>RANK(Q841,$Q$5:$Q$3209,0)</f>
        <v>837</v>
      </c>
      <c r="V841" s="55">
        <f>RANK(W841,$W$5:$W$3209,0)</f>
        <v>911</v>
      </c>
      <c r="W841" s="55">
        <f>N841*O841</f>
        <v>0.37005059651529221</v>
      </c>
      <c r="X841" s="1">
        <f t="shared" si="13"/>
        <v>419.6400509468703</v>
      </c>
    </row>
    <row r="842" spans="3:24" x14ac:dyDescent="0.25">
      <c r="C842" s="19" t="s">
        <v>2489</v>
      </c>
      <c r="D842" s="6" t="s">
        <v>1618</v>
      </c>
      <c r="E842" s="6" t="s">
        <v>448</v>
      </c>
      <c r="F842" s="48">
        <v>3.77821448662973</v>
      </c>
      <c r="G842" s="8">
        <v>89.859112319750295</v>
      </c>
      <c r="H842" s="9">
        <v>1</v>
      </c>
      <c r="I842" s="40">
        <v>0</v>
      </c>
      <c r="J842" s="7">
        <v>0</v>
      </c>
      <c r="K842" s="9">
        <v>0.99162453844623899</v>
      </c>
      <c r="L842" s="39">
        <v>0</v>
      </c>
      <c r="M842" s="47">
        <v>0</v>
      </c>
      <c r="N842" s="17">
        <v>4.7852538307197899E-2</v>
      </c>
      <c r="O842" s="7">
        <f>Q842/P842/N842</f>
        <v>26.553376868630977</v>
      </c>
      <c r="P842" s="7">
        <v>1.0385979612215783</v>
      </c>
      <c r="Q842" s="33">
        <v>1.3196908474993505</v>
      </c>
      <c r="R842" s="38" t="s">
        <v>1676</v>
      </c>
      <c r="S842" s="33" t="s">
        <v>1676</v>
      </c>
      <c r="T842" s="45" t="s">
        <v>1677</v>
      </c>
      <c r="U842" s="55">
        <f>RANK(Q842,$Q$5:$Q$3209,0)</f>
        <v>838</v>
      </c>
      <c r="V842" s="55">
        <f>RANK(W842,$W$5:$W$3209,0)</f>
        <v>671</v>
      </c>
      <c r="W842" s="55">
        <f>N842*O842</f>
        <v>1.2706464837916265</v>
      </c>
      <c r="X842" s="1">
        <f t="shared" si="13"/>
        <v>418.3148755347504</v>
      </c>
    </row>
    <row r="843" spans="3:24" x14ac:dyDescent="0.25">
      <c r="C843" s="19" t="s">
        <v>2490</v>
      </c>
      <c r="D843" s="6" t="s">
        <v>49</v>
      </c>
      <c r="E843" s="6" t="s">
        <v>19</v>
      </c>
      <c r="F843" s="48">
        <v>1.11405587230137</v>
      </c>
      <c r="G843" s="8">
        <v>30.101632920652701</v>
      </c>
      <c r="H843" s="9">
        <v>0.80534426973546802</v>
      </c>
      <c r="I843" s="40">
        <v>0</v>
      </c>
      <c r="J843" s="7">
        <v>2</v>
      </c>
      <c r="K843" s="9">
        <v>0.18521740718955099</v>
      </c>
      <c r="L843" s="39">
        <v>0</v>
      </c>
      <c r="M843" s="47">
        <v>0</v>
      </c>
      <c r="N843" s="17">
        <v>1.30451079301748E-2</v>
      </c>
      <c r="O843" s="7">
        <f>Q843/P843/N843</f>
        <v>35.326276690591058</v>
      </c>
      <c r="P843" s="7">
        <v>2.8566029597910623</v>
      </c>
      <c r="Q843" s="33">
        <v>1.3164228883540459</v>
      </c>
      <c r="R843" s="38" t="s">
        <v>1677</v>
      </c>
      <c r="S843" s="33" t="s">
        <v>1677</v>
      </c>
      <c r="T843" s="45" t="s">
        <v>1676</v>
      </c>
      <c r="U843" s="55">
        <f>RANK(Q843,$Q$5:$Q$3209,0)</f>
        <v>839</v>
      </c>
      <c r="V843" s="55">
        <f>RANK(W843,$W$5:$W$3209,0)</f>
        <v>869</v>
      </c>
      <c r="W843" s="55">
        <f>N843*O843</f>
        <v>0.46083509219997859</v>
      </c>
      <c r="X843" s="1">
        <f t="shared" si="13"/>
        <v>416.99518468725103</v>
      </c>
    </row>
    <row r="844" spans="3:24" x14ac:dyDescent="0.25">
      <c r="C844" s="19" t="s">
        <v>789</v>
      </c>
      <c r="D844" s="6" t="s">
        <v>789</v>
      </c>
      <c r="E844" s="6" t="s">
        <v>204</v>
      </c>
      <c r="F844" s="48">
        <v>1.15123478198894E-2</v>
      </c>
      <c r="G844" s="8">
        <v>10</v>
      </c>
      <c r="H844" s="9">
        <v>0</v>
      </c>
      <c r="I844" s="40">
        <v>0</v>
      </c>
      <c r="J844" s="7">
        <v>0</v>
      </c>
      <c r="K844" s="9">
        <v>1</v>
      </c>
      <c r="L844" s="39">
        <v>0</v>
      </c>
      <c r="M844" s="47">
        <v>0</v>
      </c>
      <c r="N844" s="17">
        <v>1.26953450050821E-2</v>
      </c>
      <c r="O844" s="7">
        <f>Q844/P844/N844</f>
        <v>35.326276690591058</v>
      </c>
      <c r="P844" s="7">
        <v>2.9013335455554121</v>
      </c>
      <c r="Q844" s="33">
        <v>1.3011879515005715</v>
      </c>
      <c r="R844" s="38" t="s">
        <v>1677</v>
      </c>
      <c r="S844" s="33" t="s">
        <v>1677</v>
      </c>
      <c r="T844" s="45" t="s">
        <v>1676</v>
      </c>
      <c r="U844" s="55">
        <f>RANK(Q844,$Q$5:$Q$3209,0)</f>
        <v>840</v>
      </c>
      <c r="V844" s="55">
        <f>RANK(W844,$W$5:$W$3209,0)</f>
        <v>872</v>
      </c>
      <c r="W844" s="55">
        <f>N844*O844</f>
        <v>0.44847927033204338</v>
      </c>
      <c r="X844" s="1">
        <f t="shared" si="13"/>
        <v>415.67876179889697</v>
      </c>
    </row>
    <row r="845" spans="3:24" x14ac:dyDescent="0.25">
      <c r="C845" s="19" t="s">
        <v>2491</v>
      </c>
      <c r="D845" s="6" t="s">
        <v>297</v>
      </c>
      <c r="E845" s="6" t="s">
        <v>115</v>
      </c>
      <c r="F845" s="48">
        <v>19.500484658502099</v>
      </c>
      <c r="G845" s="8">
        <v>14.295565844676601</v>
      </c>
      <c r="H845" s="9">
        <v>0.68844542570288902</v>
      </c>
      <c r="I845" s="40">
        <v>20</v>
      </c>
      <c r="J845" s="7">
        <v>1</v>
      </c>
      <c r="K845" s="9">
        <v>1</v>
      </c>
      <c r="L845" s="39">
        <v>1</v>
      </c>
      <c r="M845" s="47">
        <v>0</v>
      </c>
      <c r="N845" s="17">
        <v>0.44074705069121001</v>
      </c>
      <c r="O845" s="7">
        <f>Q845/P845/N845</f>
        <v>1.0000000000000002</v>
      </c>
      <c r="P845" s="7">
        <v>2.9349194721634899</v>
      </c>
      <c r="Q845" s="33">
        <v>1.2935571013722611</v>
      </c>
      <c r="R845" s="41" t="s">
        <v>1675</v>
      </c>
      <c r="S845" s="33" t="s">
        <v>1675</v>
      </c>
      <c r="T845" s="45" t="s">
        <v>1676</v>
      </c>
      <c r="U845" s="55">
        <f>RANK(Q845,$Q$5:$Q$3209,0)</f>
        <v>841</v>
      </c>
      <c r="V845" s="55">
        <f>RANK(W845,$W$5:$W$3209,0)</f>
        <v>876</v>
      </c>
      <c r="W845" s="55">
        <f>N845*O845</f>
        <v>0.44074705069121012</v>
      </c>
      <c r="X845" s="1">
        <f t="shared" si="13"/>
        <v>414.37757384739638</v>
      </c>
    </row>
    <row r="846" spans="3:24" x14ac:dyDescent="0.25">
      <c r="C846" s="19" t="s">
        <v>2492</v>
      </c>
      <c r="D846" s="6" t="s">
        <v>833</v>
      </c>
      <c r="E846" s="6" t="s">
        <v>204</v>
      </c>
      <c r="F846" s="48">
        <v>7.2498661038265011</v>
      </c>
      <c r="G846" s="8">
        <v>46.236856612664397</v>
      </c>
      <c r="H846" s="9">
        <v>0.398133598428135</v>
      </c>
      <c r="I846" s="40">
        <v>0</v>
      </c>
      <c r="J846" s="7">
        <v>1</v>
      </c>
      <c r="K846" s="9">
        <v>0.74987586650489602</v>
      </c>
      <c r="L846" s="39">
        <v>0.132371863415951</v>
      </c>
      <c r="M846" s="47">
        <v>0</v>
      </c>
      <c r="N846" s="17">
        <v>2.51432516331637E-2</v>
      </c>
      <c r="O846" s="7">
        <f>Q846/P846/N846</f>
        <v>19.997911461310199</v>
      </c>
      <c r="P846" s="7">
        <v>2.5685293828152154</v>
      </c>
      <c r="Q846" s="33">
        <v>1.2914887316916377</v>
      </c>
      <c r="R846" s="38" t="s">
        <v>1676</v>
      </c>
      <c r="S846" s="33" t="s">
        <v>1676</v>
      </c>
      <c r="T846" s="45" t="s">
        <v>1676</v>
      </c>
      <c r="U846" s="55">
        <f>RANK(Q846,$Q$5:$Q$3209,0)</f>
        <v>842</v>
      </c>
      <c r="V846" s="55">
        <f>RANK(W846,$W$5:$W$3209,0)</f>
        <v>858</v>
      </c>
      <c r="W846" s="55">
        <f>N846*O846</f>
        <v>0.50281252000945076</v>
      </c>
      <c r="X846" s="1">
        <f t="shared" si="13"/>
        <v>413.08401674602413</v>
      </c>
    </row>
    <row r="847" spans="3:24" x14ac:dyDescent="0.25">
      <c r="C847" s="19" t="s">
        <v>2493</v>
      </c>
      <c r="D847" s="6" t="s">
        <v>1226</v>
      </c>
      <c r="E847" s="6" t="s">
        <v>126</v>
      </c>
      <c r="F847" s="48">
        <v>4.7136040275535702</v>
      </c>
      <c r="G847" s="8">
        <v>30.163646755163501</v>
      </c>
      <c r="H847" s="9">
        <v>0.44852870156339397</v>
      </c>
      <c r="I847" s="40">
        <v>1</v>
      </c>
      <c r="J847" s="7">
        <v>1</v>
      </c>
      <c r="K847" s="9">
        <v>0.66693830592745595</v>
      </c>
      <c r="L847" s="39">
        <v>0</v>
      </c>
      <c r="M847" s="47">
        <v>0</v>
      </c>
      <c r="N847" s="17">
        <v>1.5592862682446799E-2</v>
      </c>
      <c r="O847" s="7">
        <f>Q847/P847/N847</f>
        <v>26.553376868630981</v>
      </c>
      <c r="P847" s="7">
        <v>3.1098493057759371</v>
      </c>
      <c r="Q847" s="33">
        <v>1.2876118314103122</v>
      </c>
      <c r="R847" s="38" t="s">
        <v>1677</v>
      </c>
      <c r="S847" s="33" t="s">
        <v>1677</v>
      </c>
      <c r="T847" s="45" t="s">
        <v>1675</v>
      </c>
      <c r="U847" s="55">
        <f>RANK(Q847,$Q$5:$Q$3209,0)</f>
        <v>843</v>
      </c>
      <c r="V847" s="55">
        <f>RANK(W847,$W$5:$W$3209,0)</f>
        <v>888</v>
      </c>
      <c r="W847" s="55">
        <f>N847*O847</f>
        <v>0.41404315926782209</v>
      </c>
      <c r="X847" s="1">
        <f t="shared" si="13"/>
        <v>411.7925280143325</v>
      </c>
    </row>
    <row r="848" spans="3:24" x14ac:dyDescent="0.25">
      <c r="C848" s="19" t="s">
        <v>2494</v>
      </c>
      <c r="D848" s="6" t="s">
        <v>335</v>
      </c>
      <c r="E848" s="6" t="s">
        <v>27</v>
      </c>
      <c r="F848" s="48">
        <v>21.185860744857607</v>
      </c>
      <c r="G848" s="8">
        <v>44.7520167286456</v>
      </c>
      <c r="H848" s="9">
        <v>0.782345359915951</v>
      </c>
      <c r="I848" s="40">
        <v>40</v>
      </c>
      <c r="J848" s="7">
        <v>3</v>
      </c>
      <c r="K848" s="9">
        <v>1</v>
      </c>
      <c r="L848" s="39">
        <v>0.97192081441630795</v>
      </c>
      <c r="M848" s="47">
        <v>1</v>
      </c>
      <c r="N848" s="17">
        <v>0.379240842097469</v>
      </c>
      <c r="O848" s="7">
        <f>Q848/P848/N848</f>
        <v>1</v>
      </c>
      <c r="P848" s="7">
        <v>3.3344278777669571</v>
      </c>
      <c r="Q848" s="33">
        <v>1.2645512362776172</v>
      </c>
      <c r="R848" s="41" t="s">
        <v>1675</v>
      </c>
      <c r="S848" s="33" t="s">
        <v>1675</v>
      </c>
      <c r="T848" s="45" t="s">
        <v>1675</v>
      </c>
      <c r="U848" s="55">
        <f>RANK(Q848,$Q$5:$Q$3209,0)</f>
        <v>844</v>
      </c>
      <c r="V848" s="55">
        <f>RANK(W848,$W$5:$W$3209,0)</f>
        <v>906</v>
      </c>
      <c r="W848" s="55">
        <f>N848*O848</f>
        <v>0.379240842097469</v>
      </c>
      <c r="X848" s="1">
        <f t="shared" si="13"/>
        <v>410.50491618292222</v>
      </c>
    </row>
    <row r="849" spans="3:24" x14ac:dyDescent="0.25">
      <c r="C849" s="19" t="s">
        <v>2495</v>
      </c>
      <c r="D849" s="6" t="s">
        <v>1102</v>
      </c>
      <c r="E849" s="6" t="s">
        <v>448</v>
      </c>
      <c r="F849" s="48">
        <v>0.50066208203346796</v>
      </c>
      <c r="G849" s="8">
        <v>79.383839327963798</v>
      </c>
      <c r="H849" s="9">
        <v>0.12323213440723101</v>
      </c>
      <c r="I849" s="40">
        <v>0</v>
      </c>
      <c r="J849" s="7">
        <v>0</v>
      </c>
      <c r="K849" s="9">
        <v>0.29374146510100901</v>
      </c>
      <c r="L849" s="39">
        <v>0</v>
      </c>
      <c r="M849" s="47">
        <v>0</v>
      </c>
      <c r="N849" s="17">
        <v>1.11491597006237E-2</v>
      </c>
      <c r="O849" s="7">
        <f>Q849/P849/N849</f>
        <v>35.326276690591065</v>
      </c>
      <c r="P849" s="7">
        <v>3.1981881551491216</v>
      </c>
      <c r="Q849" s="33">
        <v>1.2596329513121753</v>
      </c>
      <c r="R849" s="38" t="s">
        <v>1677</v>
      </c>
      <c r="S849" s="33" t="s">
        <v>1677</v>
      </c>
      <c r="T849" s="45" t="s">
        <v>1675</v>
      </c>
      <c r="U849" s="55">
        <f>RANK(Q849,$Q$5:$Q$3209,0)</f>
        <v>845</v>
      </c>
      <c r="V849" s="55">
        <f>RANK(W849,$W$5:$W$3209,0)</f>
        <v>896</v>
      </c>
      <c r="W849" s="55">
        <f>N849*O849</f>
        <v>0.3938583004518203</v>
      </c>
      <c r="X849" s="1">
        <f t="shared" si="13"/>
        <v>409.2403649466446</v>
      </c>
    </row>
    <row r="850" spans="3:24" x14ac:dyDescent="0.25">
      <c r="C850" s="19" t="s">
        <v>2496</v>
      </c>
      <c r="D850" s="6" t="s">
        <v>1072</v>
      </c>
      <c r="E850" s="6" t="s">
        <v>39</v>
      </c>
      <c r="F850" s="48">
        <v>18.249600987283301</v>
      </c>
      <c r="G850" s="8">
        <v>46.517415657567099</v>
      </c>
      <c r="H850" s="9">
        <v>0.67327627376483701</v>
      </c>
      <c r="I850" s="40">
        <v>0</v>
      </c>
      <c r="J850" s="7">
        <v>6</v>
      </c>
      <c r="K850" s="9">
        <v>0.73326002010431302</v>
      </c>
      <c r="L850" s="39">
        <v>0</v>
      </c>
      <c r="M850" s="47">
        <v>0</v>
      </c>
      <c r="N850" s="17">
        <v>3.5950210553771698E-2</v>
      </c>
      <c r="O850" s="7">
        <f>Q850/P850/N850</f>
        <v>19.997911461310199</v>
      </c>
      <c r="P850" s="7">
        <v>1.7492278504372403</v>
      </c>
      <c r="Q850" s="33">
        <v>1.2575708526105398</v>
      </c>
      <c r="R850" s="38" t="s">
        <v>1676</v>
      </c>
      <c r="S850" s="33" t="s">
        <v>1676</v>
      </c>
      <c r="T850" s="45" t="s">
        <v>1677</v>
      </c>
      <c r="U850" s="55">
        <f>RANK(Q850,$Q$5:$Q$3209,0)</f>
        <v>846</v>
      </c>
      <c r="V850" s="55">
        <f>RANK(W850,$W$5:$W$3209,0)</f>
        <v>778</v>
      </c>
      <c r="W850" s="55">
        <f>N850*O850</f>
        <v>0.71892912766978589</v>
      </c>
      <c r="X850" s="1">
        <f t="shared" si="13"/>
        <v>407.98073199533241</v>
      </c>
    </row>
    <row r="851" spans="3:24" x14ac:dyDescent="0.25">
      <c r="C851" s="19" t="s">
        <v>2497</v>
      </c>
      <c r="D851" s="6" t="s">
        <v>463</v>
      </c>
      <c r="E851" s="6" t="s">
        <v>39</v>
      </c>
      <c r="F851" s="48">
        <v>0.57729540266766199</v>
      </c>
      <c r="G851" s="8">
        <v>95.730936335450707</v>
      </c>
      <c r="H851" s="9">
        <v>1</v>
      </c>
      <c r="I851" s="40">
        <v>0</v>
      </c>
      <c r="J851" s="7">
        <v>0</v>
      </c>
      <c r="K851" s="9">
        <v>0.123632188393465</v>
      </c>
      <c r="L851" s="39">
        <v>0</v>
      </c>
      <c r="M851" s="47">
        <v>0</v>
      </c>
      <c r="N851" s="17">
        <v>2.1451069929867402E-2</v>
      </c>
      <c r="O851" s="7">
        <f>Q851/P851/N851</f>
        <v>19.997911461310199</v>
      </c>
      <c r="P851" s="7">
        <v>2.9158239845819356</v>
      </c>
      <c r="Q851" s="33">
        <v>1.2508202509630277</v>
      </c>
      <c r="R851" s="38" t="s">
        <v>1677</v>
      </c>
      <c r="S851" s="33" t="s">
        <v>1677</v>
      </c>
      <c r="T851" s="45" t="s">
        <v>1676</v>
      </c>
      <c r="U851" s="55">
        <f>RANK(Q851,$Q$5:$Q$3209,0)</f>
        <v>847</v>
      </c>
      <c r="V851" s="55">
        <f>RANK(W851,$W$5:$W$3209,0)</f>
        <v>880</v>
      </c>
      <c r="W851" s="55">
        <f>N851*O851</f>
        <v>0.42897659720786185</v>
      </c>
      <c r="X851" s="1">
        <f t="shared" si="13"/>
        <v>406.72316114272189</v>
      </c>
    </row>
    <row r="852" spans="3:24" x14ac:dyDescent="0.25">
      <c r="C852" s="19" t="s">
        <v>2498</v>
      </c>
      <c r="D852" s="6" t="s">
        <v>695</v>
      </c>
      <c r="E852" s="6" t="s">
        <v>19</v>
      </c>
      <c r="F852" s="48">
        <v>4.0814412964039697</v>
      </c>
      <c r="G852" s="8">
        <v>46.861777716690398</v>
      </c>
      <c r="H852" s="9">
        <v>0.69119365972337499</v>
      </c>
      <c r="I852" s="40">
        <v>1</v>
      </c>
      <c r="J852" s="7">
        <v>0</v>
      </c>
      <c r="K852" s="9">
        <v>0.22133401296167199</v>
      </c>
      <c r="L852" s="39">
        <v>0</v>
      </c>
      <c r="M852" s="47">
        <v>0</v>
      </c>
      <c r="N852" s="17">
        <v>1.34094490277963E-2</v>
      </c>
      <c r="O852" s="7">
        <f>Q852/P852/N852</f>
        <v>35.326276690591058</v>
      </c>
      <c r="P852" s="7">
        <v>2.6257503946692902</v>
      </c>
      <c r="Q852" s="33">
        <v>1.2438334712759542</v>
      </c>
      <c r="R852" s="38" t="s">
        <v>1677</v>
      </c>
      <c r="S852" s="33" t="s">
        <v>1677</v>
      </c>
      <c r="T852" s="45" t="s">
        <v>1676</v>
      </c>
      <c r="U852" s="55">
        <f>RANK(Q852,$Q$5:$Q$3209,0)</f>
        <v>848</v>
      </c>
      <c r="V852" s="55">
        <f>RANK(W852,$W$5:$W$3209,0)</f>
        <v>865</v>
      </c>
      <c r="W852" s="55">
        <f>N852*O852</f>
        <v>0.47370590662430939</v>
      </c>
      <c r="X852" s="1">
        <f t="shared" si="13"/>
        <v>405.47234089175885</v>
      </c>
    </row>
    <row r="853" spans="3:24" x14ac:dyDescent="0.25">
      <c r="C853" s="19" t="s">
        <v>2499</v>
      </c>
      <c r="D853" s="6" t="s">
        <v>1434</v>
      </c>
      <c r="E853" s="6" t="s">
        <v>126</v>
      </c>
      <c r="F853" s="48">
        <v>0.45256798932030201</v>
      </c>
      <c r="G853" s="8">
        <v>14.248087984160099</v>
      </c>
      <c r="H853" s="9">
        <v>1</v>
      </c>
      <c r="I853" s="40">
        <v>0</v>
      </c>
      <c r="J853" s="7">
        <v>0</v>
      </c>
      <c r="K853" s="9">
        <v>7.9080240948991395E-2</v>
      </c>
      <c r="L853" s="39">
        <v>0</v>
      </c>
      <c r="M853" s="47">
        <v>0</v>
      </c>
      <c r="N853" s="17">
        <v>1.1863316530521801E-2</v>
      </c>
      <c r="O853" s="7">
        <f>Q853/P853/N853</f>
        <v>35.326276690591058</v>
      </c>
      <c r="P853" s="7">
        <v>2.966489681481034</v>
      </c>
      <c r="Q853" s="33">
        <v>1.2432166744461637</v>
      </c>
      <c r="R853" s="38" t="s">
        <v>1677</v>
      </c>
      <c r="S853" s="33" t="s">
        <v>1677</v>
      </c>
      <c r="T853" s="45" t="s">
        <v>1676</v>
      </c>
      <c r="U853" s="55">
        <f>RANK(Q853,$Q$5:$Q$3209,0)</f>
        <v>849</v>
      </c>
      <c r="V853" s="55">
        <f>RANK(W853,$W$5:$W$3209,0)</f>
        <v>887</v>
      </c>
      <c r="W853" s="55">
        <f>N853*O853</f>
        <v>0.41908680222527589</v>
      </c>
      <c r="X853" s="1">
        <f t="shared" si="13"/>
        <v>404.22850742048291</v>
      </c>
    </row>
    <row r="854" spans="3:24" x14ac:dyDescent="0.25">
      <c r="C854" s="19" t="s">
        <v>2500</v>
      </c>
      <c r="D854" s="6" t="s">
        <v>1094</v>
      </c>
      <c r="E854" s="6" t="s">
        <v>90</v>
      </c>
      <c r="F854" s="48">
        <v>7.2377855570140204</v>
      </c>
      <c r="G854" s="8">
        <v>70.753113626935601</v>
      </c>
      <c r="H854" s="9">
        <v>0.121448557905912</v>
      </c>
      <c r="I854" s="40">
        <v>0</v>
      </c>
      <c r="J854" s="7">
        <v>3</v>
      </c>
      <c r="K854" s="9">
        <v>1</v>
      </c>
      <c r="L854" s="39">
        <v>0</v>
      </c>
      <c r="M854" s="47">
        <v>0</v>
      </c>
      <c r="N854" s="17">
        <v>2.24238830848895E-2</v>
      </c>
      <c r="O854" s="7">
        <f>Q854/P854/N854</f>
        <v>26.553376868630973</v>
      </c>
      <c r="P854" s="7">
        <v>2.0773021948492101</v>
      </c>
      <c r="Q854" s="33">
        <v>1.2368876686642321</v>
      </c>
      <c r="R854" s="38" t="s">
        <v>1676</v>
      </c>
      <c r="S854" s="33" t="s">
        <v>1676</v>
      </c>
      <c r="T854" s="45" t="s">
        <v>1677</v>
      </c>
      <c r="U854" s="55">
        <f>RANK(Q854,$Q$5:$Q$3209,0)</f>
        <v>850</v>
      </c>
      <c r="V854" s="55">
        <f>RANK(W854,$W$5:$W$3209,0)</f>
        <v>822</v>
      </c>
      <c r="W854" s="55">
        <f>N854*O854</f>
        <v>0.59542981841119025</v>
      </c>
      <c r="X854" s="1">
        <f t="shared" si="13"/>
        <v>402.98529074603675</v>
      </c>
    </row>
    <row r="855" spans="3:24" x14ac:dyDescent="0.25">
      <c r="C855" s="19" t="s">
        <v>2501</v>
      </c>
      <c r="D855" s="6" t="s">
        <v>587</v>
      </c>
      <c r="E855" s="6" t="s">
        <v>19</v>
      </c>
      <c r="F855" s="48">
        <v>0.13621306229088201</v>
      </c>
      <c r="G855" s="8">
        <v>75</v>
      </c>
      <c r="H855" s="9">
        <v>0</v>
      </c>
      <c r="I855" s="40">
        <v>0</v>
      </c>
      <c r="J855" s="7">
        <v>0</v>
      </c>
      <c r="K855" s="9">
        <v>3.3811981709475102E-2</v>
      </c>
      <c r="L855" s="39">
        <v>0</v>
      </c>
      <c r="M855" s="47">
        <v>0</v>
      </c>
      <c r="N855" s="17">
        <v>7.5595522590892099E-3</v>
      </c>
      <c r="O855" s="7">
        <f>Q855/P855/N855</f>
        <v>47.636719618242665</v>
      </c>
      <c r="P855" s="7">
        <v>3.4302248724264839</v>
      </c>
      <c r="Q855" s="33">
        <v>1.2352660702417793</v>
      </c>
      <c r="R855" s="38" t="s">
        <v>1677</v>
      </c>
      <c r="S855" s="33" t="s">
        <v>1677</v>
      </c>
      <c r="T855" s="45" t="s">
        <v>1675</v>
      </c>
      <c r="U855" s="55">
        <f>RANK(Q855,$Q$5:$Q$3209,0)</f>
        <v>851</v>
      </c>
      <c r="V855" s="55">
        <f>RANK(W855,$W$5:$W$3209,0)</f>
        <v>917</v>
      </c>
      <c r="W855" s="55">
        <f>N855*O855</f>
        <v>0.36011227140568564</v>
      </c>
      <c r="X855" s="1">
        <f t="shared" si="13"/>
        <v>401.74840307737253</v>
      </c>
    </row>
    <row r="856" spans="3:24" x14ac:dyDescent="0.25">
      <c r="C856" s="19" t="s">
        <v>2502</v>
      </c>
      <c r="D856" s="6" t="s">
        <v>255</v>
      </c>
      <c r="E856" s="6" t="s">
        <v>19</v>
      </c>
      <c r="F856" s="48">
        <v>11.417055654156799</v>
      </c>
      <c r="G856" s="8">
        <v>74.876456650029596</v>
      </c>
      <c r="H856" s="9">
        <v>0.250161251189848</v>
      </c>
      <c r="I856" s="40">
        <v>0</v>
      </c>
      <c r="J856" s="7">
        <v>0</v>
      </c>
      <c r="K856" s="9">
        <v>1</v>
      </c>
      <c r="L856" s="39">
        <v>0</v>
      </c>
      <c r="M856" s="47">
        <v>0</v>
      </c>
      <c r="N856" s="17">
        <v>3.1178859204152299E-2</v>
      </c>
      <c r="O856" s="7">
        <f>Q856/P856/N856</f>
        <v>19.997911461310199</v>
      </c>
      <c r="P856" s="7">
        <v>1.9792961867783792</v>
      </c>
      <c r="Q856" s="33">
        <v>1.234115054306232</v>
      </c>
      <c r="R856" s="38" t="s">
        <v>1676</v>
      </c>
      <c r="S856" s="33" t="s">
        <v>1676</v>
      </c>
      <c r="T856" s="45" t="s">
        <v>1677</v>
      </c>
      <c r="U856" s="55">
        <f>RANK(Q856,$Q$5:$Q$3209,0)</f>
        <v>852</v>
      </c>
      <c r="V856" s="55">
        <f>RANK(W856,$W$5:$W$3209,0)</f>
        <v>815</v>
      </c>
      <c r="W856" s="55">
        <f>N856*O856</f>
        <v>0.6235120658292943</v>
      </c>
      <c r="X856" s="1">
        <f t="shared" si="13"/>
        <v>400.51313700713075</v>
      </c>
    </row>
    <row r="857" spans="3:24" x14ac:dyDescent="0.25">
      <c r="C857" s="19" t="s">
        <v>2503</v>
      </c>
      <c r="D857" s="6" t="s">
        <v>1138</v>
      </c>
      <c r="E857" s="6" t="s">
        <v>16</v>
      </c>
      <c r="F857" s="48">
        <v>5.0363426107775999E-2</v>
      </c>
      <c r="G857" s="8">
        <v>10</v>
      </c>
      <c r="H857" s="9">
        <v>0</v>
      </c>
      <c r="I857" s="40">
        <v>0</v>
      </c>
      <c r="J857" s="7">
        <v>0</v>
      </c>
      <c r="K857" s="9">
        <v>0.89862183179557398</v>
      </c>
      <c r="L857" s="39">
        <v>0</v>
      </c>
      <c r="M857" s="47">
        <v>0</v>
      </c>
      <c r="N857" s="17">
        <v>1.14829710508831E-2</v>
      </c>
      <c r="O857" s="7">
        <f>Q857/P857/N857</f>
        <v>35.326276690591058</v>
      </c>
      <c r="P857" s="7">
        <v>3.0400680744887132</v>
      </c>
      <c r="Q857" s="33">
        <v>1.2332054766816196</v>
      </c>
      <c r="R857" s="38" t="s">
        <v>1677</v>
      </c>
      <c r="S857" s="33" t="s">
        <v>1677</v>
      </c>
      <c r="T857" s="45" t="s">
        <v>1676</v>
      </c>
      <c r="U857" s="55">
        <f>RANK(Q857,$Q$5:$Q$3209,0)</f>
        <v>853</v>
      </c>
      <c r="V857" s="55">
        <f>RANK(W857,$W$5:$W$3209,0)</f>
        <v>890</v>
      </c>
      <c r="W857" s="55">
        <f>N857*O857</f>
        <v>0.40565061257354357</v>
      </c>
      <c r="X857" s="1">
        <f t="shared" si="13"/>
        <v>399.27902195282451</v>
      </c>
    </row>
    <row r="858" spans="3:24" x14ac:dyDescent="0.25">
      <c r="C858" s="19" t="s">
        <v>2504</v>
      </c>
      <c r="D858" s="6" t="s">
        <v>695</v>
      </c>
      <c r="E858" s="6" t="s">
        <v>19</v>
      </c>
      <c r="F858" s="48">
        <v>2.3640618451473721</v>
      </c>
      <c r="G858" s="8">
        <v>61.337364357105798</v>
      </c>
      <c r="H858" s="9">
        <v>0.59738039933880405</v>
      </c>
      <c r="I858" s="40">
        <v>1</v>
      </c>
      <c r="J858" s="7">
        <v>1</v>
      </c>
      <c r="K858" s="9">
        <v>0.32382237219745402</v>
      </c>
      <c r="L858" s="39">
        <v>0.57768456820141101</v>
      </c>
      <c r="M858" s="47">
        <v>0</v>
      </c>
      <c r="N858" s="17">
        <v>3.8730136273366501E-2</v>
      </c>
      <c r="O858" s="7">
        <f>Q858/P858/N858</f>
        <v>19.997911461310199</v>
      </c>
      <c r="P858" s="7">
        <v>1.5774316622070201</v>
      </c>
      <c r="Q858" s="33">
        <v>1.2217552673021432</v>
      </c>
      <c r="R858" s="38" t="s">
        <v>1676</v>
      </c>
      <c r="S858" s="33" t="s">
        <v>1676</v>
      </c>
      <c r="T858" s="45" t="s">
        <v>1677</v>
      </c>
      <c r="U858" s="55">
        <f>RANK(Q858,$Q$5:$Q$3209,0)</f>
        <v>854</v>
      </c>
      <c r="V858" s="55">
        <f>RANK(W858,$W$5:$W$3209,0)</f>
        <v>762</v>
      </c>
      <c r="W858" s="55">
        <f>N858*O858</f>
        <v>0.77452183607926184</v>
      </c>
      <c r="X858" s="1">
        <f t="shared" si="13"/>
        <v>398.04581647614287</v>
      </c>
    </row>
    <row r="859" spans="3:24" x14ac:dyDescent="0.25">
      <c r="C859" s="19" t="s">
        <v>2505</v>
      </c>
      <c r="D859" s="6" t="s">
        <v>723</v>
      </c>
      <c r="E859" s="6" t="s">
        <v>131</v>
      </c>
      <c r="F859" s="48">
        <v>5.0570625535537204</v>
      </c>
      <c r="G859" s="8">
        <v>54.032125948788803</v>
      </c>
      <c r="H859" s="9">
        <v>1</v>
      </c>
      <c r="I859" s="40">
        <v>0</v>
      </c>
      <c r="J859" s="7">
        <v>3</v>
      </c>
      <c r="K859" s="9">
        <v>0.42259623667012702</v>
      </c>
      <c r="L859" s="39">
        <v>0</v>
      </c>
      <c r="M859" s="47">
        <v>0</v>
      </c>
      <c r="N859" s="17">
        <v>2.6354262523214E-2</v>
      </c>
      <c r="O859" s="7">
        <f>Q859/P859/N859</f>
        <v>14.950713546377354</v>
      </c>
      <c r="P859" s="7">
        <v>3.0843370495665301</v>
      </c>
      <c r="Q859" s="33">
        <v>1.2152751542224625</v>
      </c>
      <c r="R859" s="38" t="s">
        <v>1676</v>
      </c>
      <c r="S859" s="33" t="s">
        <v>1676</v>
      </c>
      <c r="T859" s="45" t="s">
        <v>1675</v>
      </c>
      <c r="U859" s="55">
        <f>RANK(Q859,$Q$5:$Q$3209,0)</f>
        <v>855</v>
      </c>
      <c r="V859" s="55">
        <f>RANK(W859,$W$5:$W$3209,0)</f>
        <v>895</v>
      </c>
      <c r="W859" s="55">
        <f>N859*O859</f>
        <v>0.39401502971060059</v>
      </c>
      <c r="X859" s="1">
        <f t="shared" si="13"/>
        <v>396.8240612088407</v>
      </c>
    </row>
    <row r="860" spans="3:24" x14ac:dyDescent="0.25">
      <c r="C860" s="19" t="s">
        <v>2506</v>
      </c>
      <c r="D860" s="6" t="s">
        <v>29</v>
      </c>
      <c r="E860" s="6" t="s">
        <v>28</v>
      </c>
      <c r="F860" s="48">
        <v>4.1743462960427999</v>
      </c>
      <c r="G860" s="8">
        <v>60.820697999515701</v>
      </c>
      <c r="H860" s="9">
        <v>0.75328196671276504</v>
      </c>
      <c r="I860" s="40">
        <v>12</v>
      </c>
      <c r="J860" s="7">
        <v>4</v>
      </c>
      <c r="K860" s="9">
        <v>1</v>
      </c>
      <c r="L860" s="39">
        <v>1</v>
      </c>
      <c r="M860" s="47">
        <v>0</v>
      </c>
      <c r="N860" s="17">
        <v>0.39089096876734097</v>
      </c>
      <c r="O860" s="7">
        <f>Q860/P860/N860</f>
        <v>0.99999999999999989</v>
      </c>
      <c r="P860" s="7">
        <v>3.0892699555084024</v>
      </c>
      <c r="Q860" s="33">
        <v>1.2075677256925197</v>
      </c>
      <c r="R860" s="41" t="s">
        <v>1675</v>
      </c>
      <c r="S860" s="33" t="s">
        <v>1675</v>
      </c>
      <c r="T860" s="45" t="s">
        <v>1675</v>
      </c>
      <c r="U860" s="55">
        <f>RANK(Q860,$Q$5:$Q$3209,0)</f>
        <v>856</v>
      </c>
      <c r="V860" s="55">
        <f>RANK(W860,$W$5:$W$3209,0)</f>
        <v>898</v>
      </c>
      <c r="W860" s="55">
        <f>N860*O860</f>
        <v>0.39089096876734092</v>
      </c>
      <c r="X860" s="1">
        <f t="shared" si="13"/>
        <v>395.60878605461824</v>
      </c>
    </row>
    <row r="861" spans="3:24" x14ac:dyDescent="0.25">
      <c r="C861" s="19" t="s">
        <v>2507</v>
      </c>
      <c r="D861" s="6" t="s">
        <v>1500</v>
      </c>
      <c r="E861" s="6" t="s">
        <v>39</v>
      </c>
      <c r="F861" s="48">
        <v>1.7587115866894301</v>
      </c>
      <c r="G861" s="8">
        <v>68.611471605487594</v>
      </c>
      <c r="H861" s="9">
        <v>1</v>
      </c>
      <c r="I861" s="40">
        <v>0</v>
      </c>
      <c r="J861" s="7">
        <v>0</v>
      </c>
      <c r="K861" s="9">
        <v>0.1104538420029</v>
      </c>
      <c r="L861" s="39">
        <v>0</v>
      </c>
      <c r="M861" s="47">
        <v>0</v>
      </c>
      <c r="N861" s="17">
        <v>1.7653191794409499E-2</v>
      </c>
      <c r="O861" s="7">
        <f>Q861/P861/N861</f>
        <v>35.326276690591058</v>
      </c>
      <c r="P861" s="7">
        <v>1.9337040349456882</v>
      </c>
      <c r="Q861" s="33">
        <v>1.2058994839255668</v>
      </c>
      <c r="R861" s="38" t="s">
        <v>1677</v>
      </c>
      <c r="S861" s="33" t="s">
        <v>1677</v>
      </c>
      <c r="T861" s="45" t="s">
        <v>1677</v>
      </c>
      <c r="U861" s="55">
        <f>RANK(Q861,$Q$5:$Q$3209,0)</f>
        <v>857</v>
      </c>
      <c r="V861" s="55">
        <f>RANK(W861,$W$5:$W$3209,0)</f>
        <v>814</v>
      </c>
      <c r="W861" s="55">
        <f>N861*O861</f>
        <v>0.62362153780138163</v>
      </c>
      <c r="X861" s="1">
        <f t="shared" si="13"/>
        <v>394.40121832892572</v>
      </c>
    </row>
    <row r="862" spans="3:24" x14ac:dyDescent="0.25">
      <c r="C862" s="19" t="s">
        <v>2508</v>
      </c>
      <c r="D862" s="6" t="s">
        <v>1276</v>
      </c>
      <c r="E862" s="6" t="s">
        <v>19</v>
      </c>
      <c r="F862" s="48">
        <v>2.3176055105494502</v>
      </c>
      <c r="G862" s="8">
        <v>10.958137671245201</v>
      </c>
      <c r="H862" s="9">
        <v>0.566303348663034</v>
      </c>
      <c r="I862" s="40">
        <v>1</v>
      </c>
      <c r="J862" s="7">
        <v>1</v>
      </c>
      <c r="K862" s="9">
        <v>0.30188757433463798</v>
      </c>
      <c r="L862" s="39">
        <v>0</v>
      </c>
      <c r="M862" s="47">
        <v>0</v>
      </c>
      <c r="N862" s="17">
        <v>1.0505852585689099E-2</v>
      </c>
      <c r="O862" s="7">
        <f>Q862/P862/N862</f>
        <v>35.326276690591058</v>
      </c>
      <c r="P862" s="7">
        <v>3.2385650200979144</v>
      </c>
      <c r="Q862" s="33">
        <v>1.2019372353114901</v>
      </c>
      <c r="R862" s="38" t="s">
        <v>1677</v>
      </c>
      <c r="S862" s="33" t="s">
        <v>1677</v>
      </c>
      <c r="T862" s="45" t="s">
        <v>1675</v>
      </c>
      <c r="U862" s="55">
        <f>RANK(Q862,$Q$5:$Q$3209,0)</f>
        <v>858</v>
      </c>
      <c r="V862" s="55">
        <f>RANK(W862,$W$5:$W$3209,0)</f>
        <v>910</v>
      </c>
      <c r="W862" s="55">
        <f>N862*O862</f>
        <v>0.37113265531261463</v>
      </c>
      <c r="X862" s="1">
        <f t="shared" si="13"/>
        <v>393.19531884500014</v>
      </c>
    </row>
    <row r="863" spans="3:24" x14ac:dyDescent="0.25">
      <c r="C863" s="19" t="s">
        <v>2509</v>
      </c>
      <c r="D863" s="6" t="s">
        <v>908</v>
      </c>
      <c r="E863" s="6" t="s">
        <v>448</v>
      </c>
      <c r="F863" s="48">
        <v>0.80944820522641303</v>
      </c>
      <c r="G863" s="8">
        <v>40.603520127820801</v>
      </c>
      <c r="H863" s="9">
        <v>0.586017300067325</v>
      </c>
      <c r="I863" s="40">
        <v>0</v>
      </c>
      <c r="J863" s="7">
        <v>0</v>
      </c>
      <c r="K863" s="9">
        <v>0.21912438127199499</v>
      </c>
      <c r="L863" s="39">
        <v>0</v>
      </c>
      <c r="M863" s="47">
        <v>0</v>
      </c>
      <c r="N863" s="17">
        <v>1.16198405726857E-2</v>
      </c>
      <c r="O863" s="7">
        <f>Q863/P863/N863</f>
        <v>35.326276690591051</v>
      </c>
      <c r="P863" s="7">
        <v>2.903255719607047</v>
      </c>
      <c r="Q863" s="33">
        <v>1.1917449655488552</v>
      </c>
      <c r="R863" s="38" t="s">
        <v>1677</v>
      </c>
      <c r="S863" s="33" t="s">
        <v>1677</v>
      </c>
      <c r="T863" s="45" t="s">
        <v>1676</v>
      </c>
      <c r="U863" s="55">
        <f>RANK(Q863,$Q$5:$Q$3209,0)</f>
        <v>859</v>
      </c>
      <c r="V863" s="55">
        <f>RANK(W863,$W$5:$W$3209,0)</f>
        <v>889</v>
      </c>
      <c r="W863" s="55">
        <f>N863*O863</f>
        <v>0.41048570317125105</v>
      </c>
      <c r="X863" s="1">
        <f t="shared" si="13"/>
        <v>391.99338160968864</v>
      </c>
    </row>
    <row r="864" spans="3:24" x14ac:dyDescent="0.25">
      <c r="C864" s="19" t="s">
        <v>1180</v>
      </c>
      <c r="D864" s="6" t="s">
        <v>1180</v>
      </c>
      <c r="E864" s="6" t="s">
        <v>90</v>
      </c>
      <c r="F864" s="48">
        <v>2.0154114180178399E-3</v>
      </c>
      <c r="G864" s="8">
        <v>10</v>
      </c>
      <c r="H864" s="9">
        <v>1</v>
      </c>
      <c r="I864" s="40">
        <v>0</v>
      </c>
      <c r="J864" s="7">
        <v>0</v>
      </c>
      <c r="K864" s="9">
        <v>1</v>
      </c>
      <c r="L864" s="39">
        <v>0</v>
      </c>
      <c r="M864" s="47">
        <v>0</v>
      </c>
      <c r="N864" s="17">
        <v>2.8511563181221999E-2</v>
      </c>
      <c r="O864" s="7">
        <f>Q864/P864/N864</f>
        <v>19.997911461310199</v>
      </c>
      <c r="P864" s="7">
        <v>2.0892351495480814</v>
      </c>
      <c r="Q864" s="33">
        <v>1.1912227905994583</v>
      </c>
      <c r="R864" s="38" t="s">
        <v>1676</v>
      </c>
      <c r="S864" s="33" t="s">
        <v>1676</v>
      </c>
      <c r="T864" s="45" t="s">
        <v>1677</v>
      </c>
      <c r="U864" s="55">
        <f>RANK(Q864,$Q$5:$Q$3209,0)</f>
        <v>860</v>
      </c>
      <c r="V864" s="55">
        <f>RANK(W864,$W$5:$W$3209,0)</f>
        <v>832</v>
      </c>
      <c r="W864" s="55">
        <f>N864*O864</f>
        <v>0.57017171612162931</v>
      </c>
      <c r="X864" s="1">
        <f t="shared" si="13"/>
        <v>390.80163664413976</v>
      </c>
    </row>
    <row r="865" spans="3:24" x14ac:dyDescent="0.25">
      <c r="C865" s="19" t="s">
        <v>2510</v>
      </c>
      <c r="D865" s="6" t="s">
        <v>1426</v>
      </c>
      <c r="E865" s="6" t="s">
        <v>39</v>
      </c>
      <c r="F865" s="48">
        <v>5.6243577005064402</v>
      </c>
      <c r="G865" s="8">
        <v>41.457154818228602</v>
      </c>
      <c r="H865" s="9">
        <v>0.97174979411069395</v>
      </c>
      <c r="I865" s="40">
        <v>0</v>
      </c>
      <c r="J865" s="7">
        <v>1</v>
      </c>
      <c r="K865" s="9">
        <v>0.39965076774229003</v>
      </c>
      <c r="L865" s="39">
        <v>0</v>
      </c>
      <c r="M865" s="47">
        <v>0</v>
      </c>
      <c r="N865" s="17">
        <v>2.2232358904661499E-2</v>
      </c>
      <c r="O865" s="7">
        <f>Q865/P865/N865</f>
        <v>26.553376868630977</v>
      </c>
      <c r="P865" s="7">
        <v>2.0049554488323511</v>
      </c>
      <c r="Q865" s="33">
        <v>1.183613829848019</v>
      </c>
      <c r="R865" s="38" t="s">
        <v>1676</v>
      </c>
      <c r="S865" s="33" t="s">
        <v>1676</v>
      </c>
      <c r="T865" s="45" t="s">
        <v>1677</v>
      </c>
      <c r="U865" s="55">
        <f>RANK(Q865,$Q$5:$Q$3209,0)</f>
        <v>861</v>
      </c>
      <c r="V865" s="55">
        <f>RANK(W865,$W$5:$W$3209,0)</f>
        <v>825</v>
      </c>
      <c r="W865" s="55">
        <f>N865*O865</f>
        <v>0.59034420467414062</v>
      </c>
      <c r="X865" s="1">
        <f t="shared" si="13"/>
        <v>389.61041385354031</v>
      </c>
    </row>
    <row r="866" spans="3:24" x14ac:dyDescent="0.25">
      <c r="C866" s="19" t="s">
        <v>2511</v>
      </c>
      <c r="D866" s="6" t="s">
        <v>898</v>
      </c>
      <c r="E866" s="6" t="s">
        <v>22</v>
      </c>
      <c r="F866" s="48">
        <v>1.03781698928641</v>
      </c>
      <c r="G866" s="8">
        <v>10</v>
      </c>
      <c r="H866" s="9">
        <v>0.19412900453847301</v>
      </c>
      <c r="I866" s="40">
        <v>3</v>
      </c>
      <c r="J866" s="7">
        <v>11</v>
      </c>
      <c r="K866" s="9">
        <v>0.24597381764867199</v>
      </c>
      <c r="L866" s="39">
        <v>0</v>
      </c>
      <c r="M866" s="47">
        <v>0</v>
      </c>
      <c r="N866" s="17">
        <v>1.1991428263773999E-2</v>
      </c>
      <c r="O866" s="7">
        <f>Q866/P866/N866</f>
        <v>26.553376868630977</v>
      </c>
      <c r="P866" s="7">
        <v>3.6777267124275435</v>
      </c>
      <c r="Q866" s="33">
        <v>1.1710356789625751</v>
      </c>
      <c r="R866" s="38" t="s">
        <v>1677</v>
      </c>
      <c r="S866" s="33" t="s">
        <v>1677</v>
      </c>
      <c r="T866" s="45" t="s">
        <v>1675</v>
      </c>
      <c r="U866" s="55">
        <f>RANK(Q866,$Q$5:$Q$3209,0)</f>
        <v>862</v>
      </c>
      <c r="V866" s="55">
        <f>RANK(W866,$W$5:$W$3209,0)</f>
        <v>949</v>
      </c>
      <c r="W866" s="55">
        <f>N866*O866</f>
        <v>0.31841291388114423</v>
      </c>
      <c r="X866" s="1">
        <f t="shared" si="13"/>
        <v>388.42680002369229</v>
      </c>
    </row>
    <row r="867" spans="3:24" x14ac:dyDescent="0.25">
      <c r="C867" s="19" t="s">
        <v>2512</v>
      </c>
      <c r="D867" s="6" t="s">
        <v>990</v>
      </c>
      <c r="E867" s="6" t="s">
        <v>90</v>
      </c>
      <c r="F867" s="48">
        <v>62.773552856650099</v>
      </c>
      <c r="G867" s="8">
        <v>22.018778410676902</v>
      </c>
      <c r="H867" s="9">
        <v>0.81321522354772602</v>
      </c>
      <c r="I867" s="40">
        <v>9</v>
      </c>
      <c r="J867" s="7">
        <v>129</v>
      </c>
      <c r="K867" s="9">
        <v>1</v>
      </c>
      <c r="L867" s="39">
        <v>0.40791875493757102</v>
      </c>
      <c r="M867" s="47">
        <v>1</v>
      </c>
      <c r="N867" s="17">
        <v>0.72296041280368095</v>
      </c>
      <c r="O867" s="7">
        <f>Q867/P867/N867</f>
        <v>1</v>
      </c>
      <c r="P867" s="7">
        <v>1.6190134711847604</v>
      </c>
      <c r="Q867" s="33">
        <v>1.1704826474624548</v>
      </c>
      <c r="R867" s="41" t="s">
        <v>1675</v>
      </c>
      <c r="S867" s="33" t="s">
        <v>1675</v>
      </c>
      <c r="T867" s="45" t="s">
        <v>1677</v>
      </c>
      <c r="U867" s="55">
        <f>RANK(Q867,$Q$5:$Q$3209,0)</f>
        <v>863</v>
      </c>
      <c r="V867" s="55">
        <f>RANK(W867,$W$5:$W$3209,0)</f>
        <v>777</v>
      </c>
      <c r="W867" s="55">
        <f>N867*O867</f>
        <v>0.72296041280368095</v>
      </c>
      <c r="X867" s="1">
        <f t="shared" si="13"/>
        <v>387.2557643447297</v>
      </c>
    </row>
    <row r="868" spans="3:24" x14ac:dyDescent="0.25">
      <c r="C868" s="19" t="s">
        <v>2513</v>
      </c>
      <c r="D868" s="6" t="s">
        <v>920</v>
      </c>
      <c r="E868" s="6" t="s">
        <v>16</v>
      </c>
      <c r="F868" s="48">
        <v>9.9881704970089302</v>
      </c>
      <c r="G868" s="8">
        <v>49.442408698600701</v>
      </c>
      <c r="H868" s="9">
        <v>1</v>
      </c>
      <c r="I868" s="40">
        <v>0</v>
      </c>
      <c r="J868" s="7">
        <v>0</v>
      </c>
      <c r="K868" s="9">
        <v>0.185473023319321</v>
      </c>
      <c r="L868" s="39">
        <v>0</v>
      </c>
      <c r="M868" s="47">
        <v>0</v>
      </c>
      <c r="N868" s="17">
        <v>1.9050822280522399E-2</v>
      </c>
      <c r="O868" s="7">
        <f>Q868/P868/N868</f>
        <v>35.326276690591058</v>
      </c>
      <c r="P868" s="7">
        <v>1.736174994221483</v>
      </c>
      <c r="Q868" s="33">
        <v>1.168436428866285</v>
      </c>
      <c r="R868" s="38" t="s">
        <v>1677</v>
      </c>
      <c r="S868" s="33" t="s">
        <v>1677</v>
      </c>
      <c r="T868" s="45" t="s">
        <v>1677</v>
      </c>
      <c r="U868" s="55">
        <f>RANK(Q868,$Q$5:$Q$3209,0)</f>
        <v>864</v>
      </c>
      <c r="V868" s="55">
        <f>RANK(W868,$W$5:$W$3209,0)</f>
        <v>797</v>
      </c>
      <c r="W868" s="55">
        <f>N868*O868</f>
        <v>0.67299461906501123</v>
      </c>
      <c r="X868" s="1">
        <f t="shared" si="13"/>
        <v>386.08528169726725</v>
      </c>
    </row>
    <row r="869" spans="3:24" x14ac:dyDescent="0.25">
      <c r="C869" s="19" t="s">
        <v>2514</v>
      </c>
      <c r="D869" s="6" t="s">
        <v>701</v>
      </c>
      <c r="E869" s="6" t="s">
        <v>16</v>
      </c>
      <c r="F869" s="48">
        <v>15.5511850166348</v>
      </c>
      <c r="G869" s="8">
        <v>62.184412086594598</v>
      </c>
      <c r="H869" s="9">
        <v>0.61252757806163305</v>
      </c>
      <c r="I869" s="40">
        <v>0</v>
      </c>
      <c r="J869" s="7">
        <v>6</v>
      </c>
      <c r="K869" s="9">
        <v>0.27351539957767901</v>
      </c>
      <c r="L869" s="39">
        <v>0</v>
      </c>
      <c r="M869" s="47">
        <v>0</v>
      </c>
      <c r="N869" s="17">
        <v>3.1506239957934397E-2</v>
      </c>
      <c r="O869" s="7">
        <f>Q869/P869/N869</f>
        <v>26.553376868630977</v>
      </c>
      <c r="P869" s="7">
        <v>1.3793351472470323</v>
      </c>
      <c r="Q869" s="33">
        <v>1.1539477335161714</v>
      </c>
      <c r="R869" s="38" t="s">
        <v>1676</v>
      </c>
      <c r="S869" s="33" t="s">
        <v>1676</v>
      </c>
      <c r="T869" s="45" t="s">
        <v>1677</v>
      </c>
      <c r="U869" s="55">
        <f>RANK(Q869,$Q$5:$Q$3209,0)</f>
        <v>865</v>
      </c>
      <c r="V869" s="55">
        <f>RANK(W869,$W$5:$W$3209,0)</f>
        <v>746</v>
      </c>
      <c r="W869" s="55">
        <f>N869*O869</f>
        <v>0.83659706331655226</v>
      </c>
      <c r="X869" s="1">
        <f t="shared" si="13"/>
        <v>384.91684526840095</v>
      </c>
    </row>
    <row r="870" spans="3:24" x14ac:dyDescent="0.25">
      <c r="C870" s="19" t="s">
        <v>2515</v>
      </c>
      <c r="D870" s="6" t="s">
        <v>438</v>
      </c>
      <c r="E870" s="6" t="s">
        <v>39</v>
      </c>
      <c r="F870" s="48">
        <v>1.9508382429601201</v>
      </c>
      <c r="G870" s="8">
        <v>59.400416971809598</v>
      </c>
      <c r="H870" s="9">
        <v>1</v>
      </c>
      <c r="I870" s="40">
        <v>0</v>
      </c>
      <c r="J870" s="7">
        <v>0</v>
      </c>
      <c r="K870" s="9">
        <v>0.120655065735991</v>
      </c>
      <c r="L870" s="39">
        <v>0</v>
      </c>
      <c r="M870" s="47">
        <v>0</v>
      </c>
      <c r="N870" s="17">
        <v>1.91100546761277E-2</v>
      </c>
      <c r="O870" s="7">
        <f>Q870/P870/N870</f>
        <v>26.553376868630977</v>
      </c>
      <c r="P870" s="7">
        <v>2.2667039108384186</v>
      </c>
      <c r="Q870" s="33">
        <v>1.1502082623210441</v>
      </c>
      <c r="R870" s="38" t="s">
        <v>1677</v>
      </c>
      <c r="S870" s="33" t="s">
        <v>1677</v>
      </c>
      <c r="T870" s="45" t="s">
        <v>1676</v>
      </c>
      <c r="U870" s="55">
        <f>RANK(Q870,$Q$5:$Q$3209,0)</f>
        <v>866</v>
      </c>
      <c r="V870" s="55">
        <f>RANK(W870,$W$5:$W$3209,0)</f>
        <v>855</v>
      </c>
      <c r="W870" s="55">
        <f>N870*O870</f>
        <v>0.50743648379536255</v>
      </c>
      <c r="X870" s="1">
        <f t="shared" si="13"/>
        <v>383.76289753488476</v>
      </c>
    </row>
    <row r="871" spans="3:24" x14ac:dyDescent="0.25">
      <c r="C871" s="19" t="s">
        <v>2516</v>
      </c>
      <c r="D871" s="6" t="s">
        <v>202</v>
      </c>
      <c r="E871" s="6" t="s">
        <v>204</v>
      </c>
      <c r="F871" s="48">
        <v>7.1079402531273601</v>
      </c>
      <c r="G871" s="8">
        <v>49.566517307462199</v>
      </c>
      <c r="H871" s="9">
        <v>0.457653359549131</v>
      </c>
      <c r="I871" s="40">
        <v>1</v>
      </c>
      <c r="J871" s="7">
        <v>3</v>
      </c>
      <c r="K871" s="9">
        <v>0.40614204389819097</v>
      </c>
      <c r="L871" s="39">
        <v>0</v>
      </c>
      <c r="M871" s="47">
        <v>0</v>
      </c>
      <c r="N871" s="17">
        <v>2.1381128927407001E-2</v>
      </c>
      <c r="O871" s="7">
        <f>Q871/P871/N871</f>
        <v>14.950713546377354</v>
      </c>
      <c r="P871" s="7">
        <v>3.5842178167131085</v>
      </c>
      <c r="Q871" s="33">
        <v>1.1457422998414255</v>
      </c>
      <c r="R871" s="38" t="s">
        <v>1677</v>
      </c>
      <c r="S871" s="33" t="s">
        <v>1677</v>
      </c>
      <c r="T871" s="45" t="s">
        <v>1675</v>
      </c>
      <c r="U871" s="55">
        <f>RANK(Q871,$Q$5:$Q$3209,0)</f>
        <v>867</v>
      </c>
      <c r="V871" s="55">
        <f>RANK(W871,$W$5:$W$3209,0)</f>
        <v>947</v>
      </c>
      <c r="W871" s="55">
        <f>N871*O871</f>
        <v>0.31966313389182455</v>
      </c>
      <c r="X871" s="1">
        <f t="shared" si="13"/>
        <v>382.61268927256373</v>
      </c>
    </row>
    <row r="872" spans="3:24" x14ac:dyDescent="0.25">
      <c r="C872" s="19" t="s">
        <v>2517</v>
      </c>
      <c r="D872" s="6" t="s">
        <v>63</v>
      </c>
      <c r="E872" s="6" t="s">
        <v>12</v>
      </c>
      <c r="F872" s="48">
        <v>7.2931206808082996</v>
      </c>
      <c r="G872" s="8">
        <v>30.5125138864265</v>
      </c>
      <c r="H872" s="9">
        <v>0.127663624590487</v>
      </c>
      <c r="I872" s="40">
        <v>14</v>
      </c>
      <c r="J872" s="7">
        <v>16</v>
      </c>
      <c r="K872" s="9">
        <v>1</v>
      </c>
      <c r="L872" s="39">
        <v>1</v>
      </c>
      <c r="M872" s="47">
        <v>0</v>
      </c>
      <c r="N872" s="17">
        <v>0.26455099534426502</v>
      </c>
      <c r="O872" s="7">
        <f>Q872/P872/N872</f>
        <v>1</v>
      </c>
      <c r="P872" s="7">
        <v>4.3274354829781077</v>
      </c>
      <c r="Q872" s="33">
        <v>1.1448273643099487</v>
      </c>
      <c r="R872" s="41" t="s">
        <v>1675</v>
      </c>
      <c r="S872" s="33" t="s">
        <v>1675</v>
      </c>
      <c r="T872" s="45" t="s">
        <v>1675</v>
      </c>
      <c r="U872" s="55">
        <f>RANK(Q872,$Q$5:$Q$3209,0)</f>
        <v>868</v>
      </c>
      <c r="V872" s="55">
        <f>RANK(W872,$W$5:$W$3209,0)</f>
        <v>984</v>
      </c>
      <c r="W872" s="55">
        <f>N872*O872</f>
        <v>0.26455099534426502</v>
      </c>
      <c r="X872" s="1">
        <f t="shared" si="13"/>
        <v>381.46694697272233</v>
      </c>
    </row>
    <row r="873" spans="3:24" x14ac:dyDescent="0.25">
      <c r="C873" s="19" t="s">
        <v>2518</v>
      </c>
      <c r="D873" s="6" t="s">
        <v>285</v>
      </c>
      <c r="E873" s="6" t="s">
        <v>39</v>
      </c>
      <c r="F873" s="48">
        <v>1.07660506582295</v>
      </c>
      <c r="G873" s="8">
        <v>89.568685294844897</v>
      </c>
      <c r="H873" s="9">
        <v>0.97048195971709905</v>
      </c>
      <c r="I873" s="40">
        <v>0</v>
      </c>
      <c r="J873" s="7">
        <v>1</v>
      </c>
      <c r="K873" s="9">
        <v>9.6988042667533095E-2</v>
      </c>
      <c r="L873" s="39">
        <v>0</v>
      </c>
      <c r="M873" s="47">
        <v>0</v>
      </c>
      <c r="N873" s="17">
        <v>2.2777190018038299E-2</v>
      </c>
      <c r="O873" s="7">
        <f>Q873/P873/N873</f>
        <v>26.553376868630977</v>
      </c>
      <c r="P873" s="7">
        <v>1.889153877503313</v>
      </c>
      <c r="Q873" s="33">
        <v>1.1425816324973548</v>
      </c>
      <c r="R873" s="38" t="s">
        <v>1676</v>
      </c>
      <c r="S873" s="33" t="s">
        <v>1676</v>
      </c>
      <c r="T873" s="45" t="s">
        <v>1677</v>
      </c>
      <c r="U873" s="55">
        <f>RANK(Q873,$Q$5:$Q$3209,0)</f>
        <v>869</v>
      </c>
      <c r="V873" s="55">
        <f>RANK(W873,$W$5:$W$3209,0)</f>
        <v>820</v>
      </c>
      <c r="W873" s="55">
        <f>N873*O873</f>
        <v>0.60481131055739057</v>
      </c>
      <c r="X873" s="1">
        <f t="shared" si="13"/>
        <v>380.32211960841238</v>
      </c>
    </row>
    <row r="874" spans="3:24" x14ac:dyDescent="0.25">
      <c r="C874" s="19" t="s">
        <v>2519</v>
      </c>
      <c r="D874" s="6" t="s">
        <v>200</v>
      </c>
      <c r="E874" s="6" t="s">
        <v>27</v>
      </c>
      <c r="F874" s="48">
        <v>14.286519417167799</v>
      </c>
      <c r="G874" s="8">
        <v>29.647143128951701</v>
      </c>
      <c r="H874" s="9">
        <v>0.74671319223590704</v>
      </c>
      <c r="I874" s="40">
        <v>30</v>
      </c>
      <c r="J874" s="7">
        <v>1</v>
      </c>
      <c r="K874" s="9">
        <v>1</v>
      </c>
      <c r="L874" s="39">
        <v>1</v>
      </c>
      <c r="M874" s="47">
        <v>1</v>
      </c>
      <c r="N874" s="17">
        <v>0.44526915006752099</v>
      </c>
      <c r="O874" s="7">
        <f>Q874/P874/N874</f>
        <v>1</v>
      </c>
      <c r="P874" s="7">
        <v>2.5493635116421007</v>
      </c>
      <c r="Q874" s="33">
        <v>1.1351529240420288</v>
      </c>
      <c r="R874" s="41" t="s">
        <v>1675</v>
      </c>
      <c r="S874" s="33" t="s">
        <v>1675</v>
      </c>
      <c r="T874" s="45" t="s">
        <v>1676</v>
      </c>
      <c r="U874" s="55">
        <f>RANK(Q874,$Q$5:$Q$3209,0)</f>
        <v>870</v>
      </c>
      <c r="V874" s="55">
        <f>RANK(W874,$W$5:$W$3209,0)</f>
        <v>873</v>
      </c>
      <c r="W874" s="55">
        <f>N874*O874</f>
        <v>0.44526915006752099</v>
      </c>
      <c r="X874" s="1">
        <f t="shared" si="13"/>
        <v>379.17953797591503</v>
      </c>
    </row>
    <row r="875" spans="3:24" x14ac:dyDescent="0.25">
      <c r="C875" s="19" t="s">
        <v>2520</v>
      </c>
      <c r="D875" s="6" t="s">
        <v>529</v>
      </c>
      <c r="E875" s="6" t="s">
        <v>131</v>
      </c>
      <c r="F875" s="48">
        <v>2.3336335260641601</v>
      </c>
      <c r="G875" s="8">
        <v>74.545270610293301</v>
      </c>
      <c r="H875" s="9">
        <v>1</v>
      </c>
      <c r="I875" s="40">
        <v>0</v>
      </c>
      <c r="J875" s="7">
        <v>0</v>
      </c>
      <c r="K875" s="9">
        <v>1</v>
      </c>
      <c r="L875" s="39">
        <v>0</v>
      </c>
      <c r="M875" s="47">
        <v>0</v>
      </c>
      <c r="N875" s="17">
        <v>4.3648174088940901E-2</v>
      </c>
      <c r="O875" s="7">
        <f>Q875/P875/N875</f>
        <v>19.997911461310199</v>
      </c>
      <c r="P875" s="7">
        <v>1.2970676969431971</v>
      </c>
      <c r="Q875" s="33">
        <v>1.1321744909673317</v>
      </c>
      <c r="R875" s="38" t="s">
        <v>1676</v>
      </c>
      <c r="S875" s="33" t="s">
        <v>1676</v>
      </c>
      <c r="T875" s="45" t="s">
        <v>1677</v>
      </c>
      <c r="U875" s="55">
        <f>RANK(Q875,$Q$5:$Q$3209,0)</f>
        <v>871</v>
      </c>
      <c r="V875" s="55">
        <f>RANK(W875,$W$5:$W$3209,0)</f>
        <v>740</v>
      </c>
      <c r="W875" s="55">
        <f>N875*O875</f>
        <v>0.87287232087849409</v>
      </c>
      <c r="X875" s="1">
        <f t="shared" si="13"/>
        <v>378.04438505187301</v>
      </c>
    </row>
    <row r="876" spans="3:24" x14ac:dyDescent="0.25">
      <c r="C876" s="19" t="s">
        <v>2521</v>
      </c>
      <c r="D876" s="6" t="s">
        <v>1442</v>
      </c>
      <c r="E876" s="6" t="s">
        <v>39</v>
      </c>
      <c r="F876" s="48">
        <v>1.4370929527597001</v>
      </c>
      <c r="G876" s="8">
        <v>18.341971837741699</v>
      </c>
      <c r="H876" s="9">
        <v>0.79502306943383505</v>
      </c>
      <c r="I876" s="40">
        <v>0</v>
      </c>
      <c r="J876" s="7">
        <v>0</v>
      </c>
      <c r="K876" s="9">
        <v>0.94843191411746597</v>
      </c>
      <c r="L876" s="39">
        <v>0</v>
      </c>
      <c r="M876" s="47">
        <v>0</v>
      </c>
      <c r="N876" s="17">
        <v>2.43093742986497E-2</v>
      </c>
      <c r="O876" s="7">
        <f>Q876/P876/N876</f>
        <v>11.218349420457528</v>
      </c>
      <c r="P876" s="7">
        <v>4.1405998038438172</v>
      </c>
      <c r="Q876" s="33">
        <v>1.1291873411493452</v>
      </c>
      <c r="R876" s="38" t="s">
        <v>1676</v>
      </c>
      <c r="S876" s="33" t="s">
        <v>1676</v>
      </c>
      <c r="T876" s="45" t="s">
        <v>1675</v>
      </c>
      <c r="U876" s="55">
        <f>RANK(Q876,$Q$5:$Q$3209,0)</f>
        <v>872</v>
      </c>
      <c r="V876" s="55">
        <f>RANK(W876,$W$5:$W$3209,0)</f>
        <v>974</v>
      </c>
      <c r="W876" s="55">
        <f>N876*O876</f>
        <v>0.27271105507494198</v>
      </c>
      <c r="X876" s="1">
        <f t="shared" si="13"/>
        <v>376.91221056090569</v>
      </c>
    </row>
    <row r="877" spans="3:24" x14ac:dyDescent="0.25">
      <c r="C877" s="19" t="s">
        <v>2522</v>
      </c>
      <c r="D877" s="6" t="s">
        <v>1136</v>
      </c>
      <c r="E877" s="6" t="s">
        <v>48</v>
      </c>
      <c r="F877" s="48">
        <v>1.37057381308561</v>
      </c>
      <c r="G877" s="8">
        <v>10</v>
      </c>
      <c r="H877" s="9">
        <v>0.32224545061321402</v>
      </c>
      <c r="I877" s="40">
        <v>0</v>
      </c>
      <c r="J877" s="7">
        <v>0</v>
      </c>
      <c r="K877" s="9">
        <v>0.22291486432764501</v>
      </c>
      <c r="L877" s="39">
        <v>0</v>
      </c>
      <c r="M877" s="47">
        <v>0</v>
      </c>
      <c r="N877" s="17">
        <v>7.6407864249687799E-3</v>
      </c>
      <c r="O877" s="7">
        <f>Q877/P877/N877</f>
        <v>35.326276690591058</v>
      </c>
      <c r="P877" s="7">
        <v>4.1700674534242017</v>
      </c>
      <c r="Q877" s="33">
        <v>1.1255868396079778</v>
      </c>
      <c r="R877" s="38" t="s">
        <v>1677</v>
      </c>
      <c r="S877" s="33" t="s">
        <v>1677</v>
      </c>
      <c r="T877" s="45" t="s">
        <v>1675</v>
      </c>
      <c r="U877" s="55">
        <f>RANK(Q877,$Q$5:$Q$3209,0)</f>
        <v>873</v>
      </c>
      <c r="V877" s="55">
        <f>RANK(W877,$W$5:$W$3209,0)</f>
        <v>977</v>
      </c>
      <c r="W877" s="55">
        <f>N877*O877</f>
        <v>0.26992053538215921</v>
      </c>
      <c r="X877" s="1">
        <f t="shared" si="13"/>
        <v>375.78302321975633</v>
      </c>
    </row>
    <row r="878" spans="3:24" x14ac:dyDescent="0.25">
      <c r="C878" s="19" t="s">
        <v>2523</v>
      </c>
      <c r="D878" s="6" t="s">
        <v>237</v>
      </c>
      <c r="E878" s="6" t="s">
        <v>22</v>
      </c>
      <c r="F878" s="48">
        <v>0.13991044233720901</v>
      </c>
      <c r="G878" s="8">
        <v>10</v>
      </c>
      <c r="H878" s="9">
        <v>1</v>
      </c>
      <c r="I878" s="40">
        <v>0</v>
      </c>
      <c r="J878" s="7">
        <v>0</v>
      </c>
      <c r="K878" s="9">
        <v>0.14931528021321999</v>
      </c>
      <c r="L878" s="39">
        <v>0</v>
      </c>
      <c r="M878" s="47">
        <v>0</v>
      </c>
      <c r="N878" s="17">
        <v>1.2357662344368201E-2</v>
      </c>
      <c r="O878" s="7">
        <f>Q878/P878/N878</f>
        <v>26.553376868630977</v>
      </c>
      <c r="P878" s="7">
        <v>3.3958249200992334</v>
      </c>
      <c r="Q878" s="33">
        <v>1.1142980615423304</v>
      </c>
      <c r="R878" s="38" t="s">
        <v>1677</v>
      </c>
      <c r="S878" s="33" t="s">
        <v>1677</v>
      </c>
      <c r="T878" s="45" t="s">
        <v>1675</v>
      </c>
      <c r="U878" s="55">
        <f>RANK(Q878,$Q$5:$Q$3209,0)</f>
        <v>874</v>
      </c>
      <c r="V878" s="55">
        <f>RANK(W878,$W$5:$W$3209,0)</f>
        <v>936</v>
      </c>
      <c r="W878" s="55">
        <f>N878*O878</f>
        <v>0.32813766544529865</v>
      </c>
      <c r="X878" s="1">
        <f t="shared" si="13"/>
        <v>374.65743638014834</v>
      </c>
    </row>
    <row r="879" spans="3:24" x14ac:dyDescent="0.25">
      <c r="C879" s="19" t="s">
        <v>2524</v>
      </c>
      <c r="D879" s="6" t="s">
        <v>797</v>
      </c>
      <c r="E879" s="6" t="s">
        <v>204</v>
      </c>
      <c r="F879" s="48">
        <v>0.74619372155010599</v>
      </c>
      <c r="G879" s="8">
        <v>53.827207809919202</v>
      </c>
      <c r="H879" s="9">
        <v>0.229623161961335</v>
      </c>
      <c r="I879" s="40">
        <v>0</v>
      </c>
      <c r="J879" s="7">
        <v>1</v>
      </c>
      <c r="K879" s="9">
        <v>8.6683295846558303E-2</v>
      </c>
      <c r="L879" s="39">
        <v>0</v>
      </c>
      <c r="M879" s="47">
        <v>0</v>
      </c>
      <c r="N879" s="17">
        <v>1.26418432786635E-2</v>
      </c>
      <c r="O879" s="7">
        <f>Q879/P879/N879</f>
        <v>26.553376868630973</v>
      </c>
      <c r="P879" s="7">
        <v>3.3192736383626418</v>
      </c>
      <c r="Q879" s="33">
        <v>1.1142258202128541</v>
      </c>
      <c r="R879" s="38" t="s">
        <v>1677</v>
      </c>
      <c r="S879" s="33" t="s">
        <v>1677</v>
      </c>
      <c r="T879" s="45" t="s">
        <v>1675</v>
      </c>
      <c r="U879" s="55">
        <f>RANK(Q879,$Q$5:$Q$3209,0)</f>
        <v>875</v>
      </c>
      <c r="V879" s="55">
        <f>RANK(W879,$W$5:$W$3209,0)</f>
        <v>931</v>
      </c>
      <c r="W879" s="55">
        <f>N879*O879</f>
        <v>0.33568362889252135</v>
      </c>
      <c r="X879" s="1">
        <f t="shared" si="13"/>
        <v>373.543138318606</v>
      </c>
    </row>
    <row r="880" spans="3:24" x14ac:dyDescent="0.25">
      <c r="C880" s="19" t="s">
        <v>2525</v>
      </c>
      <c r="D880" s="6" t="s">
        <v>83</v>
      </c>
      <c r="E880" s="6" t="s">
        <v>12</v>
      </c>
      <c r="F880" s="48">
        <v>0.24034759893361099</v>
      </c>
      <c r="G880" s="8">
        <v>10</v>
      </c>
      <c r="H880" s="9">
        <v>0</v>
      </c>
      <c r="I880" s="40">
        <v>0</v>
      </c>
      <c r="J880" s="7">
        <v>0</v>
      </c>
      <c r="K880" s="9">
        <v>0.450618372724501</v>
      </c>
      <c r="L880" s="39">
        <v>0</v>
      </c>
      <c r="M880" s="47">
        <v>0</v>
      </c>
      <c r="N880" s="17">
        <v>8.4028888841027501E-3</v>
      </c>
      <c r="O880" s="7">
        <f>Q880/P880/N880</f>
        <v>47.636719618242658</v>
      </c>
      <c r="P880" s="7">
        <v>2.7618468691976599</v>
      </c>
      <c r="Q880" s="33">
        <v>1.1055288064422</v>
      </c>
      <c r="R880" s="38" t="s">
        <v>1677</v>
      </c>
      <c r="S880" s="33" t="s">
        <v>1677</v>
      </c>
      <c r="T880" s="45" t="s">
        <v>1676</v>
      </c>
      <c r="U880" s="55">
        <f>RANK(Q880,$Q$5:$Q$3209,0)</f>
        <v>876</v>
      </c>
      <c r="V880" s="55">
        <f>RANK(W880,$W$5:$W$3209,0)</f>
        <v>892</v>
      </c>
      <c r="W880" s="55">
        <f>N880*O880</f>
        <v>0.40028606175525061</v>
      </c>
      <c r="X880" s="1">
        <f t="shared" si="13"/>
        <v>372.42891249839312</v>
      </c>
    </row>
    <row r="881" spans="3:24" x14ac:dyDescent="0.25">
      <c r="C881" s="19" t="s">
        <v>2526</v>
      </c>
      <c r="D881" s="6" t="s">
        <v>1142</v>
      </c>
      <c r="E881" s="6" t="s">
        <v>48</v>
      </c>
      <c r="F881" s="48">
        <v>9.4442703168060499E-2</v>
      </c>
      <c r="G881" s="8">
        <v>65</v>
      </c>
      <c r="H881" s="9">
        <v>0</v>
      </c>
      <c r="I881" s="40">
        <v>0</v>
      </c>
      <c r="J881" s="7">
        <v>0</v>
      </c>
      <c r="K881" s="9">
        <v>1.9645177739534801E-2</v>
      </c>
      <c r="L881" s="39">
        <v>0</v>
      </c>
      <c r="M881" s="47">
        <v>0</v>
      </c>
      <c r="N881" s="17">
        <v>6.9643474818971499E-3</v>
      </c>
      <c r="O881" s="7">
        <f>Q881/P881/N881</f>
        <v>35.326276690591058</v>
      </c>
      <c r="P881" s="7">
        <v>4.4419072644878623</v>
      </c>
      <c r="Q881" s="33">
        <v>1.0928178632776102</v>
      </c>
      <c r="R881" s="38" t="s">
        <v>1677</v>
      </c>
      <c r="S881" s="33" t="s">
        <v>1677</v>
      </c>
      <c r="T881" s="45" t="s">
        <v>1675</v>
      </c>
      <c r="U881" s="55">
        <f>RANK(Q881,$Q$5:$Q$3209,0)</f>
        <v>877</v>
      </c>
      <c r="V881" s="55">
        <f>RANK(W881,$W$5:$W$3209,0)</f>
        <v>1006</v>
      </c>
      <c r="W881" s="55">
        <f>N881*O881</f>
        <v>0.24602446611491982</v>
      </c>
      <c r="X881" s="1">
        <f t="shared" si="13"/>
        <v>371.32338369195094</v>
      </c>
    </row>
    <row r="882" spans="3:24" x14ac:dyDescent="0.25">
      <c r="C882" s="19" t="s">
        <v>2527</v>
      </c>
      <c r="D882" s="6" t="s">
        <v>184</v>
      </c>
      <c r="E882" s="6" t="s">
        <v>27</v>
      </c>
      <c r="F882" s="48">
        <v>10.4649660404603</v>
      </c>
      <c r="G882" s="8">
        <v>15.4129507554079</v>
      </c>
      <c r="H882" s="9">
        <v>0.38243489068776398</v>
      </c>
      <c r="I882" s="40">
        <v>13</v>
      </c>
      <c r="J882" s="7">
        <v>4</v>
      </c>
      <c r="K882" s="9">
        <v>1</v>
      </c>
      <c r="L882" s="39">
        <v>1</v>
      </c>
      <c r="M882" s="47">
        <v>0</v>
      </c>
      <c r="N882" s="17">
        <v>0.25980180904102401</v>
      </c>
      <c r="O882" s="7">
        <f>Q882/P882/N882</f>
        <v>1</v>
      </c>
      <c r="P882" s="7">
        <v>4.1866900032370165</v>
      </c>
      <c r="Q882" s="33">
        <v>1.0877096367349475</v>
      </c>
      <c r="R882" s="41" t="s">
        <v>1675</v>
      </c>
      <c r="S882" s="33" t="s">
        <v>1675</v>
      </c>
      <c r="T882" s="45" t="s">
        <v>1675</v>
      </c>
      <c r="U882" s="55">
        <f>RANK(Q882,$Q$5:$Q$3209,0)</f>
        <v>878</v>
      </c>
      <c r="V882" s="55">
        <f>RANK(W882,$W$5:$W$3209,0)</f>
        <v>988</v>
      </c>
      <c r="W882" s="55">
        <f>N882*O882</f>
        <v>0.25980180904102401</v>
      </c>
      <c r="X882" s="1">
        <f t="shared" si="13"/>
        <v>370.23056582867332</v>
      </c>
    </row>
    <row r="883" spans="3:24" x14ac:dyDescent="0.25">
      <c r="C883" s="19" t="s">
        <v>2528</v>
      </c>
      <c r="D883" s="6" t="s">
        <v>317</v>
      </c>
      <c r="E883" s="6" t="s">
        <v>126</v>
      </c>
      <c r="F883" s="48">
        <v>70.331554496157594</v>
      </c>
      <c r="G883" s="8">
        <v>50.1461405785127</v>
      </c>
      <c r="H883" s="9">
        <v>0.97207186002225698</v>
      </c>
      <c r="I883" s="40">
        <v>9</v>
      </c>
      <c r="J883" s="7">
        <v>19</v>
      </c>
      <c r="K883" s="9">
        <v>1</v>
      </c>
      <c r="L883" s="39">
        <v>0.60304393999305195</v>
      </c>
      <c r="M883" s="47">
        <v>0</v>
      </c>
      <c r="N883" s="17">
        <v>0.45672785941197103</v>
      </c>
      <c r="O883" s="7">
        <f>Q883/P883/N883</f>
        <v>1.0000000000000002</v>
      </c>
      <c r="P883" s="7">
        <v>2.3714265234818965</v>
      </c>
      <c r="Q883" s="33">
        <v>1.083096559822659</v>
      </c>
      <c r="R883" s="41" t="s">
        <v>1675</v>
      </c>
      <c r="S883" s="33" t="s">
        <v>1675</v>
      </c>
      <c r="T883" s="45" t="s">
        <v>1676</v>
      </c>
      <c r="U883" s="55">
        <f>RANK(Q883,$Q$5:$Q$3209,0)</f>
        <v>879</v>
      </c>
      <c r="V883" s="55">
        <f>RANK(W883,$W$5:$W$3209,0)</f>
        <v>871</v>
      </c>
      <c r="W883" s="55">
        <f>N883*O883</f>
        <v>0.45672785941197114</v>
      </c>
      <c r="X883" s="1">
        <f t="shared" si="13"/>
        <v>369.14285619193839</v>
      </c>
    </row>
    <row r="884" spans="3:24" x14ac:dyDescent="0.25">
      <c r="C884" s="19" t="s">
        <v>2529</v>
      </c>
      <c r="D884" s="6" t="s">
        <v>373</v>
      </c>
      <c r="E884" s="6" t="s">
        <v>131</v>
      </c>
      <c r="F884" s="48">
        <v>1.2979350655355E-2</v>
      </c>
      <c r="G884" s="8">
        <v>85</v>
      </c>
      <c r="H884" s="9">
        <v>0</v>
      </c>
      <c r="I884" s="40">
        <v>0</v>
      </c>
      <c r="J884" s="7">
        <v>0</v>
      </c>
      <c r="K884" s="9">
        <v>1</v>
      </c>
      <c r="L884" s="39">
        <v>0</v>
      </c>
      <c r="M884" s="47">
        <v>0</v>
      </c>
      <c r="N884" s="17">
        <v>2.1027610572587702E-2</v>
      </c>
      <c r="O884" s="7">
        <f>Q884/P884/N884</f>
        <v>47.636719618242658</v>
      </c>
      <c r="P884" s="7">
        <v>1.0756701636008488</v>
      </c>
      <c r="Q884" s="33">
        <v>1.0774841620269844</v>
      </c>
      <c r="R884" s="38" t="s">
        <v>1677</v>
      </c>
      <c r="S884" s="33" t="s">
        <v>1677</v>
      </c>
      <c r="T884" s="45" t="s">
        <v>1677</v>
      </c>
      <c r="U884" s="55">
        <f>RANK(Q884,$Q$5:$Q$3209,0)</f>
        <v>880</v>
      </c>
      <c r="V884" s="55">
        <f>RANK(W884,$W$5:$W$3209,0)</f>
        <v>720</v>
      </c>
      <c r="W884" s="55">
        <f>N884*O884</f>
        <v>1.0016863890879553</v>
      </c>
      <c r="X884" s="1">
        <f t="shared" si="13"/>
        <v>368.05975963211574</v>
      </c>
    </row>
    <row r="885" spans="3:24" x14ac:dyDescent="0.25">
      <c r="C885" s="19" t="s">
        <v>2530</v>
      </c>
      <c r="D885" s="6" t="s">
        <v>79</v>
      </c>
      <c r="E885" s="6" t="s">
        <v>12</v>
      </c>
      <c r="F885" s="48">
        <v>0.81464777138517797</v>
      </c>
      <c r="G885" s="8">
        <v>66.726308373367303</v>
      </c>
      <c r="H885" s="9">
        <v>0.75653603594220997</v>
      </c>
      <c r="I885" s="40">
        <v>0</v>
      </c>
      <c r="J885" s="7">
        <v>0</v>
      </c>
      <c r="K885" s="9">
        <v>6.7415326283696606E-2</v>
      </c>
      <c r="L885" s="39">
        <v>0</v>
      </c>
      <c r="M885" s="47">
        <v>0</v>
      </c>
      <c r="N885" s="17">
        <v>1.3708064810256E-2</v>
      </c>
      <c r="O885" s="7">
        <f>Q885/P885/N885</f>
        <v>26.553376868630977</v>
      </c>
      <c r="P885" s="7">
        <v>2.9185021538151554</v>
      </c>
      <c r="Q885" s="33">
        <v>1.0623213911175935</v>
      </c>
      <c r="R885" s="38" t="s">
        <v>1677</v>
      </c>
      <c r="S885" s="33" t="s">
        <v>1677</v>
      </c>
      <c r="T885" s="45" t="s">
        <v>1676</v>
      </c>
      <c r="U885" s="55">
        <f>RANK(Q885,$Q$5:$Q$3209,0)</f>
        <v>881</v>
      </c>
      <c r="V885" s="55">
        <f>RANK(W885,$W$5:$W$3209,0)</f>
        <v>915</v>
      </c>
      <c r="W885" s="55">
        <f>N885*O885</f>
        <v>0.36399541104634597</v>
      </c>
      <c r="X885" s="1">
        <f t="shared" si="13"/>
        <v>366.98227547008878</v>
      </c>
    </row>
    <row r="886" spans="3:24" x14ac:dyDescent="0.25">
      <c r="C886" s="19" t="s">
        <v>2531</v>
      </c>
      <c r="D886" s="6" t="s">
        <v>116</v>
      </c>
      <c r="E886" s="6" t="s">
        <v>12</v>
      </c>
      <c r="F886" s="48">
        <v>11.793874934337321</v>
      </c>
      <c r="G886" s="8">
        <v>55.317887446508898</v>
      </c>
      <c r="H886" s="9">
        <v>0.62250012116169995</v>
      </c>
      <c r="I886" s="40">
        <v>13</v>
      </c>
      <c r="J886" s="7">
        <v>12</v>
      </c>
      <c r="K886" s="9">
        <v>0.73126310808400896</v>
      </c>
      <c r="L886" s="39">
        <v>0.81485597903431195</v>
      </c>
      <c r="M886" s="47">
        <v>0</v>
      </c>
      <c r="N886" s="17">
        <v>0.39061224709347597</v>
      </c>
      <c r="O886" s="7">
        <f>Q886/P886/N886</f>
        <v>1</v>
      </c>
      <c r="P886" s="7">
        <v>2.7018247834550699</v>
      </c>
      <c r="Q886" s="33">
        <v>1.055365849918229</v>
      </c>
      <c r="R886" s="41" t="s">
        <v>1675</v>
      </c>
      <c r="S886" s="33" t="s">
        <v>1675</v>
      </c>
      <c r="T886" s="45" t="s">
        <v>1676</v>
      </c>
      <c r="U886" s="55">
        <f>RANK(Q886,$Q$5:$Q$3209,0)</f>
        <v>882</v>
      </c>
      <c r="V886" s="55">
        <f>RANK(W886,$W$5:$W$3209,0)</f>
        <v>899</v>
      </c>
      <c r="W886" s="55">
        <f>N886*O886</f>
        <v>0.39061224709347597</v>
      </c>
      <c r="X886" s="1">
        <f t="shared" si="13"/>
        <v>365.91995407897116</v>
      </c>
    </row>
    <row r="887" spans="3:24" x14ac:dyDescent="0.25">
      <c r="C887" s="19" t="s">
        <v>2532</v>
      </c>
      <c r="D887" s="6" t="s">
        <v>972</v>
      </c>
      <c r="E887" s="6" t="s">
        <v>90</v>
      </c>
      <c r="F887" s="48">
        <v>0.21911694901866899</v>
      </c>
      <c r="G887" s="8">
        <v>58.246412814129499</v>
      </c>
      <c r="H887" s="9">
        <v>1</v>
      </c>
      <c r="I887" s="40">
        <v>0</v>
      </c>
      <c r="J887" s="7">
        <v>0</v>
      </c>
      <c r="K887" s="9">
        <v>1</v>
      </c>
      <c r="L887" s="39">
        <v>0</v>
      </c>
      <c r="M887" s="47">
        <v>0</v>
      </c>
      <c r="N887" s="17">
        <v>3.9223522461535501E-2</v>
      </c>
      <c r="O887" s="7">
        <f>Q887/P887/N887</f>
        <v>14.950713546377354</v>
      </c>
      <c r="P887" s="7">
        <v>1.7987019421353101</v>
      </c>
      <c r="Q887" s="33">
        <v>1.0547941608472904</v>
      </c>
      <c r="R887" s="38" t="s">
        <v>1676</v>
      </c>
      <c r="S887" s="33" t="s">
        <v>1676</v>
      </c>
      <c r="T887" s="45" t="s">
        <v>1677</v>
      </c>
      <c r="U887" s="55">
        <f>RANK(Q887,$Q$5:$Q$3209,0)</f>
        <v>883</v>
      </c>
      <c r="V887" s="55">
        <f>RANK(W887,$W$5:$W$3209,0)</f>
        <v>828</v>
      </c>
      <c r="W887" s="55">
        <f>N887*O887</f>
        <v>0.58641964860231521</v>
      </c>
      <c r="X887" s="1">
        <f t="shared" si="13"/>
        <v>364.86458822905291</v>
      </c>
    </row>
    <row r="888" spans="3:24" x14ac:dyDescent="0.25">
      <c r="C888" s="19" t="s">
        <v>2533</v>
      </c>
      <c r="D888" s="6" t="s">
        <v>1524</v>
      </c>
      <c r="E888" s="6" t="s">
        <v>39</v>
      </c>
      <c r="F888" s="48">
        <v>32.739350880711797</v>
      </c>
      <c r="G888" s="8">
        <v>40.119450029695201</v>
      </c>
      <c r="H888" s="9">
        <v>0.999999999999999</v>
      </c>
      <c r="I888" s="40">
        <v>1</v>
      </c>
      <c r="J888" s="7">
        <v>5</v>
      </c>
      <c r="K888" s="9">
        <v>1</v>
      </c>
      <c r="L888" s="39">
        <v>0</v>
      </c>
      <c r="M888" s="47">
        <v>0</v>
      </c>
      <c r="N888" s="17">
        <v>4.43307730904864E-2</v>
      </c>
      <c r="O888" s="7">
        <f>Q888/P888/N888</f>
        <v>14.950713546377353</v>
      </c>
      <c r="P888" s="7">
        <v>1.5857163602699347</v>
      </c>
      <c r="Q888" s="33">
        <v>1.050975840166412</v>
      </c>
      <c r="R888" s="38" t="s">
        <v>1676</v>
      </c>
      <c r="S888" s="33" t="s">
        <v>1676</v>
      </c>
      <c r="T888" s="45" t="s">
        <v>1677</v>
      </c>
      <c r="U888" s="55">
        <f>RANK(Q888,$Q$5:$Q$3209,0)</f>
        <v>884</v>
      </c>
      <c r="V888" s="55">
        <f>RANK(W888,$W$5:$W$3209,0)</f>
        <v>801</v>
      </c>
      <c r="W888" s="55">
        <f>N888*O888</f>
        <v>0.66277668976531567</v>
      </c>
      <c r="X888" s="1">
        <f t="shared" si="13"/>
        <v>363.80979406820563</v>
      </c>
    </row>
    <row r="889" spans="3:24" x14ac:dyDescent="0.25">
      <c r="C889" s="19" t="s">
        <v>2534</v>
      </c>
      <c r="D889" s="6" t="s">
        <v>53</v>
      </c>
      <c r="E889" s="6" t="s">
        <v>12</v>
      </c>
      <c r="F889" s="48">
        <v>7.108782373804444</v>
      </c>
      <c r="G889" s="8">
        <v>25.426986909637701</v>
      </c>
      <c r="H889" s="9">
        <v>0.140050079672809</v>
      </c>
      <c r="I889" s="40">
        <v>10</v>
      </c>
      <c r="J889" s="7">
        <v>9</v>
      </c>
      <c r="K889" s="9">
        <v>0.95893503146728198</v>
      </c>
      <c r="L889" s="39">
        <v>0.89812800985869701</v>
      </c>
      <c r="M889" s="47">
        <v>0</v>
      </c>
      <c r="N889" s="17">
        <v>0.21074341252121301</v>
      </c>
      <c r="O889" s="7">
        <f>Q889/P889/N889</f>
        <v>0.99999999999999989</v>
      </c>
      <c r="P889" s="7">
        <v>4.9852875312275202</v>
      </c>
      <c r="Q889" s="33">
        <v>1.0506165067303408</v>
      </c>
      <c r="R889" s="41" t="s">
        <v>1675</v>
      </c>
      <c r="S889" s="33" t="s">
        <v>1675</v>
      </c>
      <c r="T889" s="45" t="s">
        <v>1675</v>
      </c>
      <c r="U889" s="55">
        <f>RANK(Q889,$Q$5:$Q$3209,0)</f>
        <v>885</v>
      </c>
      <c r="V889" s="55">
        <f>RANK(W889,$W$5:$W$3209,0)</f>
        <v>1041</v>
      </c>
      <c r="W889" s="55">
        <f>N889*O889</f>
        <v>0.21074341252121298</v>
      </c>
      <c r="X889" s="1">
        <f t="shared" si="13"/>
        <v>362.75881822803922</v>
      </c>
    </row>
    <row r="890" spans="3:24" x14ac:dyDescent="0.25">
      <c r="C890" s="19" t="s">
        <v>2535</v>
      </c>
      <c r="D890" s="6" t="s">
        <v>1148</v>
      </c>
      <c r="E890" s="6" t="s">
        <v>39</v>
      </c>
      <c r="F890" s="48">
        <v>4.6466713650348401</v>
      </c>
      <c r="G890" s="8">
        <v>13.474496411926101</v>
      </c>
      <c r="H890" s="9">
        <v>1</v>
      </c>
      <c r="I890" s="40">
        <v>0</v>
      </c>
      <c r="J890" s="7">
        <v>2</v>
      </c>
      <c r="K890" s="9">
        <v>0.87220331406093099</v>
      </c>
      <c r="L890" s="39">
        <v>0</v>
      </c>
      <c r="M890" s="47">
        <v>0</v>
      </c>
      <c r="N890" s="17">
        <v>3.0552509258988801E-2</v>
      </c>
      <c r="O890" s="7">
        <f>Q890/P890/N890</f>
        <v>14.950713546377356</v>
      </c>
      <c r="P890" s="7">
        <v>2.2963790975754823</v>
      </c>
      <c r="Q890" s="33">
        <v>1.0489442099466375</v>
      </c>
      <c r="R890" s="38" t="s">
        <v>1676</v>
      </c>
      <c r="S890" s="33" t="s">
        <v>1676</v>
      </c>
      <c r="T890" s="45" t="s">
        <v>1676</v>
      </c>
      <c r="U890" s="55">
        <f>RANK(Q890,$Q$5:$Q$3209,0)</f>
        <v>886</v>
      </c>
      <c r="V890" s="55">
        <f>RANK(W890,$W$5:$W$3209,0)</f>
        <v>870</v>
      </c>
      <c r="W890" s="55">
        <f>N890*O890</f>
        <v>0.45678181405418344</v>
      </c>
      <c r="X890" s="1">
        <f t="shared" si="13"/>
        <v>361.70820172130885</v>
      </c>
    </row>
    <row r="891" spans="3:24" x14ac:dyDescent="0.25">
      <c r="C891" s="19" t="s">
        <v>2536</v>
      </c>
      <c r="D891" s="6" t="s">
        <v>866</v>
      </c>
      <c r="E891" s="6" t="s">
        <v>16</v>
      </c>
      <c r="F891" s="48">
        <v>15.1054961151114</v>
      </c>
      <c r="G891" s="8">
        <v>10</v>
      </c>
      <c r="H891" s="9">
        <v>0.57560721217251998</v>
      </c>
      <c r="I891" s="40">
        <v>1</v>
      </c>
      <c r="J891" s="7">
        <v>4</v>
      </c>
      <c r="K891" s="9">
        <v>1</v>
      </c>
      <c r="L891" s="39">
        <v>0</v>
      </c>
      <c r="M891" s="47">
        <v>0</v>
      </c>
      <c r="N891" s="17">
        <v>2.5382490239195098E-2</v>
      </c>
      <c r="O891" s="7">
        <f>Q891/P891/N891</f>
        <v>19.997911461310199</v>
      </c>
      <c r="P891" s="7">
        <v>2.0550010924929376</v>
      </c>
      <c r="Q891" s="33">
        <v>1.0431119630738033</v>
      </c>
      <c r="R891" s="38" t="s">
        <v>1676</v>
      </c>
      <c r="S891" s="33" t="s">
        <v>1676</v>
      </c>
      <c r="T891" s="45" t="s">
        <v>1677</v>
      </c>
      <c r="U891" s="55">
        <f>RANK(Q891,$Q$5:$Q$3209,0)</f>
        <v>887</v>
      </c>
      <c r="V891" s="55">
        <f>RANK(W891,$W$5:$W$3209,0)</f>
        <v>854</v>
      </c>
      <c r="W891" s="55">
        <f>N891*O891</f>
        <v>0.50759679247099387</v>
      </c>
      <c r="X891" s="1">
        <f t="shared" si="13"/>
        <v>360.65925751136223</v>
      </c>
    </row>
    <row r="892" spans="3:24" x14ac:dyDescent="0.25">
      <c r="C892" s="19" t="s">
        <v>2537</v>
      </c>
      <c r="D892" s="6" t="s">
        <v>525</v>
      </c>
      <c r="E892" s="6" t="s">
        <v>27</v>
      </c>
      <c r="F892" s="48">
        <v>1.8189758354408501</v>
      </c>
      <c r="G892" s="8">
        <v>41.711734075615603</v>
      </c>
      <c r="H892" s="9">
        <v>1</v>
      </c>
      <c r="I892" s="40">
        <v>1</v>
      </c>
      <c r="J892" s="7">
        <v>0</v>
      </c>
      <c r="K892" s="9">
        <v>1</v>
      </c>
      <c r="L892" s="39">
        <v>0</v>
      </c>
      <c r="M892" s="47">
        <v>0</v>
      </c>
      <c r="N892" s="17">
        <v>4.0513199733816598E-2</v>
      </c>
      <c r="O892" s="7">
        <f>Q892/P892/N892</f>
        <v>14.950713546377353</v>
      </c>
      <c r="P892" s="7">
        <v>1.7011966646563921</v>
      </c>
      <c r="Q892" s="33">
        <v>1.0304169361857956</v>
      </c>
      <c r="R892" s="38" t="s">
        <v>1676</v>
      </c>
      <c r="S892" s="33" t="s">
        <v>1676</v>
      </c>
      <c r="T892" s="45" t="s">
        <v>1677</v>
      </c>
      <c r="U892" s="55">
        <f>RANK(Q892,$Q$5:$Q$3209,0)</f>
        <v>888</v>
      </c>
      <c r="V892" s="55">
        <f>RANK(W892,$W$5:$W$3209,0)</f>
        <v>819</v>
      </c>
      <c r="W892" s="55">
        <f>N892*O892</f>
        <v>0.60570124406746317</v>
      </c>
      <c r="X892" s="1">
        <f t="shared" si="13"/>
        <v>359.61614554828844</v>
      </c>
    </row>
    <row r="893" spans="3:24" x14ac:dyDescent="0.25">
      <c r="C893" s="19" t="s">
        <v>2538</v>
      </c>
      <c r="D893" s="6" t="s">
        <v>455</v>
      </c>
      <c r="E893" s="6" t="s">
        <v>90</v>
      </c>
      <c r="F893" s="48">
        <v>16.859013912189379</v>
      </c>
      <c r="G893" s="8">
        <v>26.9049098466127</v>
      </c>
      <c r="H893" s="9">
        <v>0.998395419413318</v>
      </c>
      <c r="I893" s="40">
        <v>3</v>
      </c>
      <c r="J893" s="7">
        <v>44</v>
      </c>
      <c r="K893" s="9">
        <v>1</v>
      </c>
      <c r="L893" s="39">
        <v>0.99312096128849303</v>
      </c>
      <c r="M893" s="47">
        <v>0</v>
      </c>
      <c r="N893" s="17">
        <v>0.52553323875162705</v>
      </c>
      <c r="O893" s="7">
        <f>Q893/P893/N893</f>
        <v>1</v>
      </c>
      <c r="P893" s="7">
        <v>1.9526688506351249</v>
      </c>
      <c r="Q893" s="33">
        <v>1.0261923852836943</v>
      </c>
      <c r="R893" s="41" t="s">
        <v>1675</v>
      </c>
      <c r="S893" s="33" t="s">
        <v>1675</v>
      </c>
      <c r="T893" s="45" t="s">
        <v>1677</v>
      </c>
      <c r="U893" s="55">
        <f>RANK(Q893,$Q$5:$Q$3209,0)</f>
        <v>889</v>
      </c>
      <c r="V893" s="55">
        <f>RANK(W893,$W$5:$W$3209,0)</f>
        <v>850</v>
      </c>
      <c r="W893" s="55">
        <f>N893*O893</f>
        <v>0.52553323875162705</v>
      </c>
      <c r="X893" s="1">
        <f t="shared" si="13"/>
        <v>358.58572861210263</v>
      </c>
    </row>
    <row r="894" spans="3:24" x14ac:dyDescent="0.25">
      <c r="C894" s="19" t="s">
        <v>2539</v>
      </c>
      <c r="D894" s="6" t="s">
        <v>40</v>
      </c>
      <c r="E894" s="6" t="s">
        <v>19</v>
      </c>
      <c r="F894" s="48">
        <v>2.2413814390513802</v>
      </c>
      <c r="G894" s="8">
        <v>32.281683870448703</v>
      </c>
      <c r="H894" s="9">
        <v>0.680676340677842</v>
      </c>
      <c r="I894" s="40">
        <v>3</v>
      </c>
      <c r="J894" s="7">
        <v>1</v>
      </c>
      <c r="K894" s="9">
        <v>0.227599459141061</v>
      </c>
      <c r="L894" s="39">
        <v>0</v>
      </c>
      <c r="M894" s="47">
        <v>0</v>
      </c>
      <c r="N894" s="17">
        <v>1.27049287871493E-2</v>
      </c>
      <c r="O894" s="7">
        <f>Q894/P894/N894</f>
        <v>26.553376868630973</v>
      </c>
      <c r="P894" s="7">
        <v>3.0408048855415397</v>
      </c>
      <c r="Q894" s="33">
        <v>1.0258421721998396</v>
      </c>
      <c r="R894" s="38" t="s">
        <v>1677</v>
      </c>
      <c r="S894" s="33" t="s">
        <v>1677</v>
      </c>
      <c r="T894" s="45" t="s">
        <v>1676</v>
      </c>
      <c r="U894" s="55">
        <f>RANK(Q894,$Q$5:$Q$3209,0)</f>
        <v>890</v>
      </c>
      <c r="V894" s="55">
        <f>RANK(W894,$W$5:$W$3209,0)</f>
        <v>928</v>
      </c>
      <c r="W894" s="55">
        <f>N894*O894</f>
        <v>0.337358762174294</v>
      </c>
      <c r="X894" s="1">
        <f t="shared" si="13"/>
        <v>357.55953622681892</v>
      </c>
    </row>
    <row r="895" spans="3:24" x14ac:dyDescent="0.25">
      <c r="C895" s="19" t="s">
        <v>2540</v>
      </c>
      <c r="D895" s="6" t="s">
        <v>81</v>
      </c>
      <c r="E895" s="6" t="s">
        <v>27</v>
      </c>
      <c r="F895" s="48">
        <v>5.982638505554684</v>
      </c>
      <c r="G895" s="8">
        <v>48.140296977560197</v>
      </c>
      <c r="H895" s="9">
        <v>0.77430856656473201</v>
      </c>
      <c r="I895" s="40">
        <v>11</v>
      </c>
      <c r="J895" s="7">
        <v>0</v>
      </c>
      <c r="K895" s="9">
        <v>0.999999999999999</v>
      </c>
      <c r="L895" s="39">
        <v>0.95965035660554399</v>
      </c>
      <c r="M895" s="47">
        <v>0</v>
      </c>
      <c r="N895" s="17">
        <v>0.25414783321636297</v>
      </c>
      <c r="O895" s="7">
        <f>Q895/P895/N895</f>
        <v>1</v>
      </c>
      <c r="P895" s="7">
        <v>4.0058017567064477</v>
      </c>
      <c r="Q895" s="33">
        <v>1.0180658367612441</v>
      </c>
      <c r="R895" s="41" t="s">
        <v>1675</v>
      </c>
      <c r="S895" s="33" t="s">
        <v>1675</v>
      </c>
      <c r="T895" s="45" t="s">
        <v>1675</v>
      </c>
      <c r="U895" s="55">
        <f>RANK(Q895,$Q$5:$Q$3209,0)</f>
        <v>891</v>
      </c>
      <c r="V895" s="55">
        <f>RANK(W895,$W$5:$W$3209,0)</f>
        <v>997</v>
      </c>
      <c r="W895" s="55">
        <f>N895*O895</f>
        <v>0.25414783321636297</v>
      </c>
      <c r="X895" s="1">
        <f t="shared" si="13"/>
        <v>356.5336940546191</v>
      </c>
    </row>
    <row r="896" spans="3:24" x14ac:dyDescent="0.25">
      <c r="C896" s="19" t="s">
        <v>2541</v>
      </c>
      <c r="D896" s="6" t="s">
        <v>97</v>
      </c>
      <c r="E896" s="6" t="s">
        <v>12</v>
      </c>
      <c r="F896" s="48">
        <v>7.71989150921282</v>
      </c>
      <c r="G896" s="8">
        <v>13.412204524086</v>
      </c>
      <c r="H896" s="9">
        <v>0.30566067551150899</v>
      </c>
      <c r="I896" s="40">
        <v>9</v>
      </c>
      <c r="J896" s="7">
        <v>29</v>
      </c>
      <c r="K896" s="9">
        <v>0.98370993320415701</v>
      </c>
      <c r="L896" s="39">
        <v>1</v>
      </c>
      <c r="M896" s="47">
        <v>0</v>
      </c>
      <c r="N896" s="17">
        <v>0.230951366950186</v>
      </c>
      <c r="O896" s="7">
        <f>Q896/P896/N896</f>
        <v>0.99999999999999989</v>
      </c>
      <c r="P896" s="7">
        <v>4.3912072138617715</v>
      </c>
      <c r="Q896" s="33">
        <v>1.0141553086028938</v>
      </c>
      <c r="R896" s="41" t="s">
        <v>1675</v>
      </c>
      <c r="S896" s="33" t="s">
        <v>1675</v>
      </c>
      <c r="T896" s="45" t="s">
        <v>1675</v>
      </c>
      <c r="U896" s="55">
        <f>RANK(Q896,$Q$5:$Q$3209,0)</f>
        <v>892</v>
      </c>
      <c r="V896" s="55">
        <f>RANK(W896,$W$5:$W$3209,0)</f>
        <v>1022</v>
      </c>
      <c r="W896" s="55">
        <f>N896*O896</f>
        <v>0.23095136695018598</v>
      </c>
      <c r="X896" s="1">
        <f t="shared" si="13"/>
        <v>355.51562821785785</v>
      </c>
    </row>
    <row r="897" spans="3:24" x14ac:dyDescent="0.25">
      <c r="C897" s="19" t="s">
        <v>2542</v>
      </c>
      <c r="D897" s="6" t="s">
        <v>63</v>
      </c>
      <c r="E897" s="6" t="s">
        <v>12</v>
      </c>
      <c r="F897" s="48">
        <v>4.58092643647168</v>
      </c>
      <c r="G897" s="8">
        <v>48.745394101464498</v>
      </c>
      <c r="H897" s="9">
        <v>0.24803397216881201</v>
      </c>
      <c r="I897" s="40">
        <v>4</v>
      </c>
      <c r="J897" s="7">
        <v>26</v>
      </c>
      <c r="K897" s="9">
        <v>1</v>
      </c>
      <c r="L897" s="39">
        <v>1</v>
      </c>
      <c r="M897" s="47">
        <v>0</v>
      </c>
      <c r="N897" s="17">
        <v>0.24571402192757799</v>
      </c>
      <c r="O897" s="7">
        <f>Q897/P897/N897</f>
        <v>0.99999999999999989</v>
      </c>
      <c r="P897" s="7">
        <v>4.1069316779092402</v>
      </c>
      <c r="Q897" s="33">
        <v>1.0091307003608556</v>
      </c>
      <c r="R897" s="41" t="s">
        <v>1675</v>
      </c>
      <c r="S897" s="33" t="s">
        <v>1675</v>
      </c>
      <c r="T897" s="45" t="s">
        <v>1675</v>
      </c>
      <c r="U897" s="55">
        <f>RANK(Q897,$Q$5:$Q$3209,0)</f>
        <v>893</v>
      </c>
      <c r="V897" s="55">
        <f>RANK(W897,$W$5:$W$3209,0)</f>
        <v>1007</v>
      </c>
      <c r="W897" s="55">
        <f>N897*O897</f>
        <v>0.24571402192757796</v>
      </c>
      <c r="X897" s="1">
        <f t="shared" si="13"/>
        <v>354.50147290925497</v>
      </c>
    </row>
    <row r="898" spans="3:24" x14ac:dyDescent="0.25">
      <c r="C898" s="19" t="s">
        <v>2543</v>
      </c>
      <c r="D898" s="6" t="s">
        <v>615</v>
      </c>
      <c r="E898" s="6" t="s">
        <v>204</v>
      </c>
      <c r="F898" s="48">
        <v>6.9192305783629102E-2</v>
      </c>
      <c r="G898" s="8">
        <v>75</v>
      </c>
      <c r="H898" s="9">
        <v>1</v>
      </c>
      <c r="I898" s="40">
        <v>0</v>
      </c>
      <c r="J898" s="7">
        <v>0</v>
      </c>
      <c r="K898" s="9">
        <v>6.19205274409704E-3</v>
      </c>
      <c r="L898" s="39">
        <v>0</v>
      </c>
      <c r="M898" s="47">
        <v>0</v>
      </c>
      <c r="N898" s="17">
        <v>1.6629445195917799E-2</v>
      </c>
      <c r="O898" s="7">
        <f>Q898/P898/N898</f>
        <v>47.636719618242658</v>
      </c>
      <c r="P898" s="7">
        <v>1.2732620328508362</v>
      </c>
      <c r="Q898" s="33">
        <v>1.008642808919487</v>
      </c>
      <c r="R898" s="38" t="s">
        <v>1677</v>
      </c>
      <c r="S898" s="33" t="s">
        <v>1677</v>
      </c>
      <c r="T898" s="45" t="s">
        <v>1677</v>
      </c>
      <c r="U898" s="55">
        <f>RANK(Q898,$Q$5:$Q$3209,0)</f>
        <v>894</v>
      </c>
      <c r="V898" s="55">
        <f>RANK(W898,$W$5:$W$3209,0)</f>
        <v>758</v>
      </c>
      <c r="W898" s="55">
        <f>N898*O898</f>
        <v>0.79217221820486849</v>
      </c>
      <c r="X898" s="1">
        <f t="shared" si="13"/>
        <v>353.49234220889412</v>
      </c>
    </row>
    <row r="899" spans="3:24" x14ac:dyDescent="0.25">
      <c r="C899" s="19" t="s">
        <v>2544</v>
      </c>
      <c r="D899" s="6" t="s">
        <v>475</v>
      </c>
      <c r="E899" s="6" t="s">
        <v>19</v>
      </c>
      <c r="F899" s="48">
        <v>1.9286539088670449</v>
      </c>
      <c r="G899" s="8">
        <v>52.943362883865603</v>
      </c>
      <c r="H899" s="9">
        <v>0.74353638853607595</v>
      </c>
      <c r="I899" s="40">
        <v>2</v>
      </c>
      <c r="J899" s="7">
        <v>2</v>
      </c>
      <c r="K899" s="9">
        <v>0.158068525488225</v>
      </c>
      <c r="L899" s="39">
        <v>0.202895245539743</v>
      </c>
      <c r="M899" s="47">
        <v>0</v>
      </c>
      <c r="N899" s="17">
        <v>2.95879993172369E-2</v>
      </c>
      <c r="O899" s="7">
        <f>Q899/P899/N899</f>
        <v>11.218349420457526</v>
      </c>
      <c r="P899" s="7">
        <v>3.0333682030623255</v>
      </c>
      <c r="Q899" s="33">
        <v>1.0068614030695302</v>
      </c>
      <c r="R899" s="38" t="s">
        <v>1676</v>
      </c>
      <c r="S899" s="33" t="s">
        <v>1676</v>
      </c>
      <c r="T899" s="45" t="s">
        <v>1676</v>
      </c>
      <c r="U899" s="55">
        <f>RANK(Q899,$Q$5:$Q$3209,0)</f>
        <v>895</v>
      </c>
      <c r="V899" s="55">
        <f>RANK(W899,$W$5:$W$3209,0)</f>
        <v>934</v>
      </c>
      <c r="W899" s="55">
        <f>N899*O899</f>
        <v>0.33192851499302228</v>
      </c>
      <c r="X899" s="1">
        <f t="shared" si="13"/>
        <v>352.48369939997463</v>
      </c>
    </row>
    <row r="900" spans="3:24" x14ac:dyDescent="0.25">
      <c r="C900" s="19" t="s">
        <v>2545</v>
      </c>
      <c r="D900" s="6" t="s">
        <v>509</v>
      </c>
      <c r="E900" s="6" t="s">
        <v>19</v>
      </c>
      <c r="F900" s="48">
        <v>0.42542055064008899</v>
      </c>
      <c r="G900" s="8">
        <v>48.628655090955199</v>
      </c>
      <c r="H900" s="9">
        <v>0.27073902336074102</v>
      </c>
      <c r="I900" s="40">
        <v>0</v>
      </c>
      <c r="J900" s="7">
        <v>1</v>
      </c>
      <c r="K900" s="9">
        <v>3.0981235895241498E-2</v>
      </c>
      <c r="L900" s="39">
        <v>0</v>
      </c>
      <c r="M900" s="47">
        <v>0</v>
      </c>
      <c r="N900" s="17">
        <v>8.0325177508424796E-3</v>
      </c>
      <c r="O900" s="7">
        <f>Q900/P900/N900</f>
        <v>47.636719618242658</v>
      </c>
      <c r="P900" s="7">
        <v>2.6170463237880379</v>
      </c>
      <c r="Q900" s="33">
        <v>1.0013939224006501</v>
      </c>
      <c r="R900" s="38" t="s">
        <v>1677</v>
      </c>
      <c r="S900" s="33" t="s">
        <v>1677</v>
      </c>
      <c r="T900" s="45" t="s">
        <v>1676</v>
      </c>
      <c r="U900" s="55">
        <f>RANK(Q900,$Q$5:$Q$3209,0)</f>
        <v>896</v>
      </c>
      <c r="V900" s="55">
        <f>RANK(W900,$W$5:$W$3209,0)</f>
        <v>904</v>
      </c>
      <c r="W900" s="55">
        <f>N900*O900</f>
        <v>0.38264279592544032</v>
      </c>
      <c r="X900" s="1">
        <f t="shared" si="13"/>
        <v>351.47683799690509</v>
      </c>
    </row>
    <row r="901" spans="3:24" x14ac:dyDescent="0.25">
      <c r="C901" s="19" t="s">
        <v>2546</v>
      </c>
      <c r="D901" s="6" t="s">
        <v>591</v>
      </c>
      <c r="E901" s="6" t="s">
        <v>48</v>
      </c>
      <c r="F901" s="48">
        <v>1.23779963922411</v>
      </c>
      <c r="G901" s="8">
        <v>84.498003985389204</v>
      </c>
      <c r="H901" s="9">
        <v>6.2646753505045297E-2</v>
      </c>
      <c r="I901" s="40">
        <v>0</v>
      </c>
      <c r="J901" s="7">
        <v>0</v>
      </c>
      <c r="K901" s="9">
        <v>0.177857056616156</v>
      </c>
      <c r="L901" s="39">
        <v>0</v>
      </c>
      <c r="M901" s="47">
        <v>0</v>
      </c>
      <c r="N901" s="17">
        <v>9.7922371945570498E-3</v>
      </c>
      <c r="O901" s="7">
        <f>Q901/P901/N901</f>
        <v>65.391231023531006</v>
      </c>
      <c r="P901" s="7">
        <v>1.5544100594567662</v>
      </c>
      <c r="Q901" s="33">
        <v>0.99532986686360692</v>
      </c>
      <c r="R901" s="38" t="s">
        <v>1677</v>
      </c>
      <c r="S901" s="33" t="s">
        <v>1677</v>
      </c>
      <c r="T901" s="45" t="s">
        <v>1677</v>
      </c>
      <c r="U901" s="55">
        <f>RANK(Q901,$Q$5:$Q$3209,0)</f>
        <v>897</v>
      </c>
      <c r="V901" s="55">
        <f>RANK(W901,$W$5:$W$3209,0)</f>
        <v>809</v>
      </c>
      <c r="W901" s="55">
        <f>N901*O901</f>
        <v>0.64032644462649313</v>
      </c>
      <c r="X901" s="1">
        <f t="shared" si="13"/>
        <v>350.47544407450442</v>
      </c>
    </row>
    <row r="902" spans="3:24" x14ac:dyDescent="0.25">
      <c r="C902" s="19" t="s">
        <v>2547</v>
      </c>
      <c r="D902" s="6" t="s">
        <v>1162</v>
      </c>
      <c r="E902" s="6" t="s">
        <v>16</v>
      </c>
      <c r="F902" s="48">
        <v>1.4833445156454008</v>
      </c>
      <c r="G902" s="8">
        <v>10</v>
      </c>
      <c r="H902" s="9">
        <v>0.14231564229850799</v>
      </c>
      <c r="I902" s="40">
        <v>0</v>
      </c>
      <c r="J902" s="7">
        <v>1</v>
      </c>
      <c r="K902" s="9">
        <v>0.31564141754688202</v>
      </c>
      <c r="L902" s="39">
        <v>0.62466770263177696</v>
      </c>
      <c r="M902" s="47">
        <v>0</v>
      </c>
      <c r="N902" s="17">
        <v>2.2984772311471401E-2</v>
      </c>
      <c r="O902" s="7">
        <f>Q902/P902/N902</f>
        <v>14.950713546377354</v>
      </c>
      <c r="P902" s="7">
        <v>2.8915622223712845</v>
      </c>
      <c r="Q902" s="33">
        <v>0.99365281826704199</v>
      </c>
      <c r="R902" s="38" t="s">
        <v>1676</v>
      </c>
      <c r="S902" s="33" t="s">
        <v>1676</v>
      </c>
      <c r="T902" s="45" t="s">
        <v>1676</v>
      </c>
      <c r="U902" s="55">
        <f>RANK(Q902,$Q$5:$Q$3209,0)</f>
        <v>898</v>
      </c>
      <c r="V902" s="55">
        <f>RANK(W902,$W$5:$W$3209,0)</f>
        <v>922</v>
      </c>
      <c r="W902" s="55">
        <f>N902*O902</f>
        <v>0.3436387467575146</v>
      </c>
      <c r="X902" s="1">
        <f t="shared" si="13"/>
        <v>349.48011420764084</v>
      </c>
    </row>
    <row r="903" spans="3:24" x14ac:dyDescent="0.25">
      <c r="C903" s="19" t="s">
        <v>2548</v>
      </c>
      <c r="D903" s="6" t="s">
        <v>507</v>
      </c>
      <c r="E903" s="6" t="s">
        <v>131</v>
      </c>
      <c r="F903" s="48">
        <v>6.1069476799165798</v>
      </c>
      <c r="G903" s="8">
        <v>55.686743201021997</v>
      </c>
      <c r="H903" s="9">
        <v>0.722895251687794</v>
      </c>
      <c r="I903" s="40">
        <v>1</v>
      </c>
      <c r="J903" s="7">
        <v>4</v>
      </c>
      <c r="K903" s="9">
        <v>0.82529984840343995</v>
      </c>
      <c r="L903" s="39">
        <v>5.5626104252989202E-2</v>
      </c>
      <c r="M903" s="47">
        <v>0</v>
      </c>
      <c r="N903" s="17">
        <v>3.5628520736428103E-2</v>
      </c>
      <c r="O903" s="7">
        <f>Q903/P903/N903</f>
        <v>14.950713546377351</v>
      </c>
      <c r="P903" s="7">
        <v>1.8550553987314455</v>
      </c>
      <c r="Q903" s="33">
        <v>0.98813571246175469</v>
      </c>
      <c r="R903" s="38" t="s">
        <v>1676</v>
      </c>
      <c r="S903" s="33" t="s">
        <v>1676</v>
      </c>
      <c r="T903" s="45" t="s">
        <v>1677</v>
      </c>
      <c r="U903" s="55">
        <f>RANK(Q903,$Q$5:$Q$3209,0)</f>
        <v>899</v>
      </c>
      <c r="V903" s="55">
        <f>RANK(W903,$W$5:$W$3209,0)</f>
        <v>846</v>
      </c>
      <c r="W903" s="55">
        <f>N903*O903</f>
        <v>0.53267180761150201</v>
      </c>
      <c r="X903" s="1">
        <f t="shared" si="13"/>
        <v>348.4864613893738</v>
      </c>
    </row>
    <row r="904" spans="3:24" x14ac:dyDescent="0.25">
      <c r="C904" s="19" t="s">
        <v>2549</v>
      </c>
      <c r="D904" s="6" t="s">
        <v>196</v>
      </c>
      <c r="E904" s="6" t="s">
        <v>144</v>
      </c>
      <c r="F904" s="48">
        <v>10.552610655628399</v>
      </c>
      <c r="G904" s="8">
        <v>27.086600143015001</v>
      </c>
      <c r="H904" s="9">
        <v>0.162394387949163</v>
      </c>
      <c r="I904" s="40">
        <v>14</v>
      </c>
      <c r="J904" s="7">
        <v>8</v>
      </c>
      <c r="K904" s="9">
        <v>1</v>
      </c>
      <c r="L904" s="39">
        <v>1</v>
      </c>
      <c r="M904" s="47">
        <v>1</v>
      </c>
      <c r="N904" s="17">
        <v>0.23413419702073099</v>
      </c>
      <c r="O904" s="7">
        <f>Q904/P904/N904</f>
        <v>1</v>
      </c>
      <c r="P904" s="7">
        <v>4.2071710748325044</v>
      </c>
      <c r="Q904" s="33">
        <v>0.98504262133475418</v>
      </c>
      <c r="R904" s="41" t="s">
        <v>1675</v>
      </c>
      <c r="S904" s="33" t="s">
        <v>1675</v>
      </c>
      <c r="T904" s="45" t="s">
        <v>1675</v>
      </c>
      <c r="U904" s="55">
        <f>RANK(Q904,$Q$5:$Q$3209,0)</f>
        <v>900</v>
      </c>
      <c r="V904" s="55">
        <f>RANK(W904,$W$5:$W$3209,0)</f>
        <v>1017</v>
      </c>
      <c r="W904" s="55">
        <f>N904*O904</f>
        <v>0.23413419702073099</v>
      </c>
      <c r="X904" s="1">
        <f t="shared" ref="X904:X967" si="14">X903-Q903</f>
        <v>347.49832567691203</v>
      </c>
    </row>
    <row r="905" spans="3:24" x14ac:dyDescent="0.25">
      <c r="C905" s="19" t="s">
        <v>2550</v>
      </c>
      <c r="D905" s="6" t="s">
        <v>1090</v>
      </c>
      <c r="E905" s="6" t="s">
        <v>16</v>
      </c>
      <c r="F905" s="48">
        <v>3.0305810501397499</v>
      </c>
      <c r="G905" s="8">
        <v>20.080424975755399</v>
      </c>
      <c r="H905" s="9">
        <v>0.58867766511824704</v>
      </c>
      <c r="I905" s="40">
        <v>1</v>
      </c>
      <c r="J905" s="7">
        <v>0</v>
      </c>
      <c r="K905" s="9">
        <v>0.24576547071667099</v>
      </c>
      <c r="L905" s="39">
        <v>0</v>
      </c>
      <c r="M905" s="47">
        <v>0</v>
      </c>
      <c r="N905" s="17">
        <v>1.2032367330820699E-2</v>
      </c>
      <c r="O905" s="7">
        <f>Q905/P905/N905</f>
        <v>35.326276690591058</v>
      </c>
      <c r="P905" s="7">
        <v>2.2968980480723267</v>
      </c>
      <c r="Q905" s="33">
        <v>0.97631658464383742</v>
      </c>
      <c r="R905" s="38" t="s">
        <v>1677</v>
      </c>
      <c r="S905" s="33" t="s">
        <v>1677</v>
      </c>
      <c r="T905" s="45" t="s">
        <v>1676</v>
      </c>
      <c r="U905" s="55">
        <f>RANK(Q905,$Q$5:$Q$3209,0)</f>
        <v>901</v>
      </c>
      <c r="V905" s="55">
        <f>RANK(W905,$W$5:$W$3209,0)</f>
        <v>885</v>
      </c>
      <c r="W905" s="55">
        <f>N905*O905</f>
        <v>0.42505873757140061</v>
      </c>
      <c r="X905" s="1">
        <f t="shared" si="14"/>
        <v>346.51328305557729</v>
      </c>
    </row>
    <row r="906" spans="3:24" x14ac:dyDescent="0.25">
      <c r="C906" s="19" t="s">
        <v>2551</v>
      </c>
      <c r="D906" s="6" t="s">
        <v>142</v>
      </c>
      <c r="E906" s="6" t="s">
        <v>144</v>
      </c>
      <c r="F906" s="48">
        <v>3.4383840009665398</v>
      </c>
      <c r="G906" s="8">
        <v>77.038111420399204</v>
      </c>
      <c r="H906" s="9">
        <v>8.8040589864890606E-2</v>
      </c>
      <c r="I906" s="40">
        <v>5</v>
      </c>
      <c r="J906" s="7">
        <v>1</v>
      </c>
      <c r="K906" s="9">
        <v>0.75320010601479204</v>
      </c>
      <c r="L906" s="39">
        <v>0</v>
      </c>
      <c r="M906" s="47">
        <v>0</v>
      </c>
      <c r="N906" s="17">
        <v>2.0855245048475898E-2</v>
      </c>
      <c r="O906" s="7">
        <f>Q906/P906/N906</f>
        <v>11.218349420457526</v>
      </c>
      <c r="P906" s="7">
        <v>4.1312036931628722</v>
      </c>
      <c r="Q906" s="33">
        <v>0.96654230798777263</v>
      </c>
      <c r="R906" s="38" t="s">
        <v>1677</v>
      </c>
      <c r="S906" s="33" t="s">
        <v>1677</v>
      </c>
      <c r="T906" s="45" t="s">
        <v>1675</v>
      </c>
      <c r="U906" s="55">
        <f>RANK(Q906,$Q$5:$Q$3209,0)</f>
        <v>902</v>
      </c>
      <c r="V906" s="55">
        <f>RANK(W906,$W$5:$W$3209,0)</f>
        <v>1018</v>
      </c>
      <c r="W906" s="55">
        <f>N906*O906</f>
        <v>0.23396142620306928</v>
      </c>
      <c r="X906" s="1">
        <f t="shared" si="14"/>
        <v>345.53696647093346</v>
      </c>
    </row>
    <row r="907" spans="3:24" x14ac:dyDescent="0.25">
      <c r="C907" s="19" t="s">
        <v>2552</v>
      </c>
      <c r="D907" s="6" t="s">
        <v>17</v>
      </c>
      <c r="E907" s="6" t="s">
        <v>19</v>
      </c>
      <c r="F907" s="48">
        <v>10.1075862593867</v>
      </c>
      <c r="G907" s="8">
        <v>73.622284680455195</v>
      </c>
      <c r="H907" s="9">
        <v>0.44961039267098002</v>
      </c>
      <c r="I907" s="40">
        <v>12</v>
      </c>
      <c r="J907" s="7">
        <v>4</v>
      </c>
      <c r="K907" s="9">
        <v>1</v>
      </c>
      <c r="L907" s="39">
        <v>1</v>
      </c>
      <c r="M907" s="47">
        <v>0</v>
      </c>
      <c r="N907" s="17">
        <v>0.29447805339223398</v>
      </c>
      <c r="O907" s="7">
        <f>Q907/P907/N907</f>
        <v>1</v>
      </c>
      <c r="P907" s="7">
        <v>3.2807055719295675</v>
      </c>
      <c r="Q907" s="33">
        <v>0.96609579057487471</v>
      </c>
      <c r="R907" s="41" t="s">
        <v>1675</v>
      </c>
      <c r="S907" s="33" t="s">
        <v>1675</v>
      </c>
      <c r="T907" s="45" t="s">
        <v>1675</v>
      </c>
      <c r="U907" s="55">
        <f>RANK(Q907,$Q$5:$Q$3209,0)</f>
        <v>903</v>
      </c>
      <c r="V907" s="55">
        <f>RANK(W907,$W$5:$W$3209,0)</f>
        <v>963</v>
      </c>
      <c r="W907" s="55">
        <f>N907*O907</f>
        <v>0.29447805339223398</v>
      </c>
      <c r="X907" s="1">
        <f t="shared" si="14"/>
        <v>344.5704241629457</v>
      </c>
    </row>
    <row r="908" spans="3:24" x14ac:dyDescent="0.25">
      <c r="C908" s="19" t="s">
        <v>2553</v>
      </c>
      <c r="D908" s="6" t="s">
        <v>63</v>
      </c>
      <c r="E908" s="6" t="s">
        <v>12</v>
      </c>
      <c r="F908" s="48">
        <v>7.8230278597665199</v>
      </c>
      <c r="G908" s="8">
        <v>44.051235531005602</v>
      </c>
      <c r="H908" s="9">
        <v>0.43813743780564401</v>
      </c>
      <c r="I908" s="40">
        <v>6</v>
      </c>
      <c r="J908" s="7">
        <v>19</v>
      </c>
      <c r="K908" s="9">
        <v>1</v>
      </c>
      <c r="L908" s="39">
        <v>1</v>
      </c>
      <c r="M908" s="47">
        <v>0</v>
      </c>
      <c r="N908" s="17">
        <v>0.22255477852271</v>
      </c>
      <c r="O908" s="7">
        <f>Q908/P908/N908</f>
        <v>1</v>
      </c>
      <c r="P908" s="7">
        <v>4.3311784204590476</v>
      </c>
      <c r="Q908" s="33">
        <v>0.96392445410760419</v>
      </c>
      <c r="R908" s="41" t="s">
        <v>1675</v>
      </c>
      <c r="S908" s="33" t="s">
        <v>1675</v>
      </c>
      <c r="T908" s="45" t="s">
        <v>1675</v>
      </c>
      <c r="U908" s="55">
        <f>RANK(Q908,$Q$5:$Q$3209,0)</f>
        <v>904</v>
      </c>
      <c r="V908" s="55">
        <f>RANK(W908,$W$5:$W$3209,0)</f>
        <v>1028</v>
      </c>
      <c r="W908" s="55">
        <f>N908*O908</f>
        <v>0.22255477852271</v>
      </c>
      <c r="X908" s="1">
        <f t="shared" si="14"/>
        <v>343.60432837237084</v>
      </c>
    </row>
    <row r="909" spans="3:24" x14ac:dyDescent="0.25">
      <c r="C909" s="19" t="s">
        <v>2554</v>
      </c>
      <c r="D909" s="6" t="s">
        <v>1324</v>
      </c>
      <c r="E909" s="6" t="s">
        <v>16</v>
      </c>
      <c r="F909" s="48">
        <v>0.81481361383049999</v>
      </c>
      <c r="G909" s="8">
        <v>10</v>
      </c>
      <c r="H909" s="9">
        <v>0</v>
      </c>
      <c r="I909" s="40">
        <v>0</v>
      </c>
      <c r="J909" s="7">
        <v>0</v>
      </c>
      <c r="K909" s="9">
        <v>0.51080489564031994</v>
      </c>
      <c r="L909" s="39">
        <v>0</v>
      </c>
      <c r="M909" s="47">
        <v>0</v>
      </c>
      <c r="N909" s="17">
        <v>7.8139777364706793E-3</v>
      </c>
      <c r="O909" s="7">
        <f>Q909/P909/N909</f>
        <v>35.326276690591058</v>
      </c>
      <c r="P909" s="7">
        <v>3.484686821099781</v>
      </c>
      <c r="Q909" s="33">
        <v>0.96190855790191832</v>
      </c>
      <c r="R909" s="38" t="s">
        <v>1677</v>
      </c>
      <c r="S909" s="33" t="s">
        <v>1677</v>
      </c>
      <c r="T909" s="45" t="s">
        <v>1675</v>
      </c>
      <c r="U909" s="55">
        <f>RANK(Q909,$Q$5:$Q$3209,0)</f>
        <v>905</v>
      </c>
      <c r="V909" s="55">
        <f>RANK(W909,$W$5:$W$3209,0)</f>
        <v>972</v>
      </c>
      <c r="W909" s="55">
        <f>N909*O909</f>
        <v>0.27603873957268166</v>
      </c>
      <c r="X909" s="1">
        <f t="shared" si="14"/>
        <v>342.64040391826325</v>
      </c>
    </row>
    <row r="910" spans="3:24" x14ac:dyDescent="0.25">
      <c r="C910" s="19" t="s">
        <v>2555</v>
      </c>
      <c r="D910" s="6" t="s">
        <v>57</v>
      </c>
      <c r="E910" s="6" t="s">
        <v>19</v>
      </c>
      <c r="F910" s="48">
        <v>1.4439008728249001</v>
      </c>
      <c r="G910" s="8">
        <v>43.479421648274098</v>
      </c>
      <c r="H910" s="9">
        <v>0.97102910066403503</v>
      </c>
      <c r="I910" s="40">
        <v>1</v>
      </c>
      <c r="J910" s="7">
        <v>1</v>
      </c>
      <c r="K910" s="9">
        <v>0.154262427054707</v>
      </c>
      <c r="L910" s="39">
        <v>0</v>
      </c>
      <c r="M910" s="47">
        <v>0</v>
      </c>
      <c r="N910" s="17">
        <v>1.7930373476141501E-2</v>
      </c>
      <c r="O910" s="7">
        <f>Q910/P910/N910</f>
        <v>19.997911461310199</v>
      </c>
      <c r="P910" s="7">
        <v>2.679078120830984</v>
      </c>
      <c r="Q910" s="33">
        <v>0.96063709870097624</v>
      </c>
      <c r="R910" s="38" t="s">
        <v>1677</v>
      </c>
      <c r="S910" s="33" t="s">
        <v>1677</v>
      </c>
      <c r="T910" s="45" t="s">
        <v>1676</v>
      </c>
      <c r="U910" s="55">
        <f>RANK(Q910,$Q$5:$Q$3209,0)</f>
        <v>906</v>
      </c>
      <c r="V910" s="55">
        <f>RANK(W910,$W$5:$W$3209,0)</f>
        <v>918</v>
      </c>
      <c r="W910" s="55">
        <f>N910*O910</f>
        <v>0.35857002124410253</v>
      </c>
      <c r="X910" s="1">
        <f t="shared" si="14"/>
        <v>341.67849536036135</v>
      </c>
    </row>
    <row r="911" spans="3:24" x14ac:dyDescent="0.25">
      <c r="C911" s="19" t="s">
        <v>2556</v>
      </c>
      <c r="D911" s="6" t="s">
        <v>449</v>
      </c>
      <c r="E911" s="6" t="s">
        <v>163</v>
      </c>
      <c r="F911" s="48">
        <v>0.65322541115025201</v>
      </c>
      <c r="G911" s="8">
        <v>27.129425801630301</v>
      </c>
      <c r="H911" s="9">
        <v>0.688555894515814</v>
      </c>
      <c r="I911" s="40">
        <v>0</v>
      </c>
      <c r="J911" s="7">
        <v>0</v>
      </c>
      <c r="K911" s="9">
        <v>9.6882749420059297E-2</v>
      </c>
      <c r="L911" s="39">
        <v>0</v>
      </c>
      <c r="M911" s="47">
        <v>0</v>
      </c>
      <c r="N911" s="17">
        <v>1.02171426390242E-2</v>
      </c>
      <c r="O911" s="7">
        <f>Q911/P911/N911</f>
        <v>26.553376868630977</v>
      </c>
      <c r="P911" s="7">
        <v>3.4762096715392063</v>
      </c>
      <c r="Q911" s="33">
        <v>0.94309442902753815</v>
      </c>
      <c r="R911" s="38" t="s">
        <v>1677</v>
      </c>
      <c r="S911" s="33" t="s">
        <v>1677</v>
      </c>
      <c r="T911" s="45" t="s">
        <v>1675</v>
      </c>
      <c r="U911" s="55">
        <f>RANK(Q911,$Q$5:$Q$3209,0)</f>
        <v>907</v>
      </c>
      <c r="V911" s="55">
        <f>RANK(W911,$W$5:$W$3209,0)</f>
        <v>975</v>
      </c>
      <c r="W911" s="55">
        <f>N911*O911</f>
        <v>0.27129963901456844</v>
      </c>
      <c r="X911" s="1">
        <f t="shared" si="14"/>
        <v>340.71785826166035</v>
      </c>
    </row>
    <row r="912" spans="3:24" x14ac:dyDescent="0.25">
      <c r="C912" s="19" t="s">
        <v>2557</v>
      </c>
      <c r="D912" s="6" t="s">
        <v>297</v>
      </c>
      <c r="E912" s="6" t="s">
        <v>115</v>
      </c>
      <c r="F912" s="48">
        <v>12.775034346938799</v>
      </c>
      <c r="G912" s="8">
        <v>27.667310598351499</v>
      </c>
      <c r="H912" s="9">
        <v>0.77798547357924697</v>
      </c>
      <c r="I912" s="40">
        <v>17</v>
      </c>
      <c r="J912" s="7">
        <v>7</v>
      </c>
      <c r="K912" s="9">
        <v>1</v>
      </c>
      <c r="L912" s="39">
        <v>1</v>
      </c>
      <c r="M912" s="47">
        <v>1</v>
      </c>
      <c r="N912" s="17">
        <v>0.50336077132575396</v>
      </c>
      <c r="O912" s="7">
        <f>Q912/P912/N912</f>
        <v>1</v>
      </c>
      <c r="P912" s="7">
        <v>1.8673258358837865</v>
      </c>
      <c r="Q912" s="33">
        <v>0.93993857306697104</v>
      </c>
      <c r="R912" s="41" t="s">
        <v>1675</v>
      </c>
      <c r="S912" s="33" t="s">
        <v>1675</v>
      </c>
      <c r="T912" s="45" t="s">
        <v>1677</v>
      </c>
      <c r="U912" s="55">
        <f>RANK(Q912,$Q$5:$Q$3209,0)</f>
        <v>908</v>
      </c>
      <c r="V912" s="55">
        <f>RANK(W912,$W$5:$W$3209,0)</f>
        <v>857</v>
      </c>
      <c r="W912" s="55">
        <f>N912*O912</f>
        <v>0.50336077132575396</v>
      </c>
      <c r="X912" s="1">
        <f t="shared" si="14"/>
        <v>339.7747638326328</v>
      </c>
    </row>
    <row r="913" spans="3:24" x14ac:dyDescent="0.25">
      <c r="C913" s="19" t="s">
        <v>2558</v>
      </c>
      <c r="D913" s="6" t="s">
        <v>1326</v>
      </c>
      <c r="E913" s="6" t="s">
        <v>16</v>
      </c>
      <c r="F913" s="48">
        <v>5.0792483307250196</v>
      </c>
      <c r="G913" s="8">
        <v>12.8577504728189</v>
      </c>
      <c r="H913" s="9">
        <v>0.75501186299706902</v>
      </c>
      <c r="I913" s="40">
        <v>0</v>
      </c>
      <c r="J913" s="7">
        <v>3</v>
      </c>
      <c r="K913" s="9">
        <v>0.34231699980095698</v>
      </c>
      <c r="L913" s="39">
        <v>0</v>
      </c>
      <c r="M913" s="47">
        <v>0</v>
      </c>
      <c r="N913" s="17">
        <v>1.32910168439063E-2</v>
      </c>
      <c r="O913" s="7">
        <f>Q913/P913/N913</f>
        <v>26.553376868630977</v>
      </c>
      <c r="P913" s="7">
        <v>2.6627910892080022</v>
      </c>
      <c r="Q913" s="33">
        <v>0.93975590378751039</v>
      </c>
      <c r="R913" s="38" t="s">
        <v>1677</v>
      </c>
      <c r="S913" s="33" t="s">
        <v>1677</v>
      </c>
      <c r="T913" s="45" t="s">
        <v>1676</v>
      </c>
      <c r="U913" s="55">
        <f>RANK(Q913,$Q$5:$Q$3209,0)</f>
        <v>909</v>
      </c>
      <c r="V913" s="55">
        <f>RANK(W913,$W$5:$W$3209,0)</f>
        <v>919</v>
      </c>
      <c r="W913" s="55">
        <f>N913*O913</f>
        <v>0.35292137922356626</v>
      </c>
      <c r="X913" s="1">
        <f t="shared" si="14"/>
        <v>338.83482525956583</v>
      </c>
    </row>
    <row r="914" spans="3:24" x14ac:dyDescent="0.25">
      <c r="C914" s="19" t="s">
        <v>2559</v>
      </c>
      <c r="D914" s="6" t="s">
        <v>803</v>
      </c>
      <c r="E914" s="6" t="s">
        <v>16</v>
      </c>
      <c r="F914" s="48">
        <v>27.102159269025531</v>
      </c>
      <c r="G914" s="8">
        <v>21.2732302536917</v>
      </c>
      <c r="H914" s="9">
        <v>0.818901042638013</v>
      </c>
      <c r="I914" s="40">
        <v>8</v>
      </c>
      <c r="J914" s="7">
        <v>12</v>
      </c>
      <c r="K914" s="9">
        <v>0.97371142566455704</v>
      </c>
      <c r="L914" s="39">
        <v>0.94724181108961003</v>
      </c>
      <c r="M914" s="47">
        <v>0</v>
      </c>
      <c r="N914" s="17">
        <v>0.31197368461448599</v>
      </c>
      <c r="O914" s="7">
        <f>Q914/P914/N914</f>
        <v>1</v>
      </c>
      <c r="P914" s="7">
        <v>3.0033911999442013</v>
      </c>
      <c r="Q914" s="33">
        <v>0.93697901898531488</v>
      </c>
      <c r="R914" s="41" t="s">
        <v>1675</v>
      </c>
      <c r="S914" s="33" t="s">
        <v>1675</v>
      </c>
      <c r="T914" s="45" t="s">
        <v>1676</v>
      </c>
      <c r="U914" s="55">
        <f>RANK(Q914,$Q$5:$Q$3209,0)</f>
        <v>910</v>
      </c>
      <c r="V914" s="55">
        <f>RANK(W914,$W$5:$W$3209,0)</f>
        <v>955</v>
      </c>
      <c r="W914" s="55">
        <f>N914*O914</f>
        <v>0.31197368461448599</v>
      </c>
      <c r="X914" s="1">
        <f t="shared" si="14"/>
        <v>337.89506935577833</v>
      </c>
    </row>
    <row r="915" spans="3:24" x14ac:dyDescent="0.25">
      <c r="C915" s="19" t="s">
        <v>2560</v>
      </c>
      <c r="D915" s="6" t="s">
        <v>874</v>
      </c>
      <c r="E915" s="6" t="s">
        <v>27</v>
      </c>
      <c r="F915" s="48">
        <v>0.452443587334242</v>
      </c>
      <c r="G915" s="8">
        <v>10</v>
      </c>
      <c r="H915" s="9">
        <v>0</v>
      </c>
      <c r="I915" s="40">
        <v>0</v>
      </c>
      <c r="J915" s="7">
        <v>1</v>
      </c>
      <c r="K915" s="9">
        <v>1</v>
      </c>
      <c r="L915" s="39">
        <v>0</v>
      </c>
      <c r="M915" s="47">
        <v>0</v>
      </c>
      <c r="N915" s="17">
        <v>1.47858954122802E-2</v>
      </c>
      <c r="O915" s="7">
        <f>Q915/P915/N915</f>
        <v>14.950713546377353</v>
      </c>
      <c r="P915" s="7">
        <v>4.2357257609749679</v>
      </c>
      <c r="Q915" s="33">
        <v>0.93634821024301795</v>
      </c>
      <c r="R915" s="38" t="s">
        <v>1677</v>
      </c>
      <c r="S915" s="33" t="s">
        <v>1677</v>
      </c>
      <c r="T915" s="45" t="s">
        <v>1675</v>
      </c>
      <c r="U915" s="55">
        <f>RANK(Q915,$Q$5:$Q$3209,0)</f>
        <v>911</v>
      </c>
      <c r="V915" s="55">
        <f>RANK(W915,$W$5:$W$3209,0)</f>
        <v>1030</v>
      </c>
      <c r="W915" s="55">
        <f>N915*O915</f>
        <v>0.22105968683569632</v>
      </c>
      <c r="X915" s="1">
        <f t="shared" si="14"/>
        <v>336.95809033679302</v>
      </c>
    </row>
    <row r="916" spans="3:24" x14ac:dyDescent="0.25">
      <c r="C916" s="19" t="s">
        <v>2561</v>
      </c>
      <c r="D916" s="6" t="s">
        <v>1046</v>
      </c>
      <c r="E916" s="6" t="s">
        <v>27</v>
      </c>
      <c r="F916" s="48">
        <v>0.75328114809360602</v>
      </c>
      <c r="G916" s="8">
        <v>20.138238218805999</v>
      </c>
      <c r="H916" s="9">
        <v>3.22679202753526E-2</v>
      </c>
      <c r="I916" s="40">
        <v>0</v>
      </c>
      <c r="J916" s="7">
        <v>2</v>
      </c>
      <c r="K916" s="9">
        <v>1</v>
      </c>
      <c r="L916" s="39">
        <v>0</v>
      </c>
      <c r="M916" s="47">
        <v>0</v>
      </c>
      <c r="N916" s="17">
        <v>1.6590179591905601E-2</v>
      </c>
      <c r="O916" s="7">
        <f>Q916/P916/N916</f>
        <v>19.997911461310199</v>
      </c>
      <c r="P916" s="7">
        <v>2.7850423053791213</v>
      </c>
      <c r="Q916" s="33">
        <v>0.92399054076906317</v>
      </c>
      <c r="R916" s="38" t="s">
        <v>1677</v>
      </c>
      <c r="S916" s="33" t="s">
        <v>1677</v>
      </c>
      <c r="T916" s="45" t="s">
        <v>1676</v>
      </c>
      <c r="U916" s="55">
        <f>RANK(Q916,$Q$5:$Q$3209,0)</f>
        <v>912</v>
      </c>
      <c r="V916" s="55">
        <f>RANK(W916,$W$5:$W$3209,0)</f>
        <v>935</v>
      </c>
      <c r="W916" s="55">
        <f>N916*O916</f>
        <v>0.33176894260616357</v>
      </c>
      <c r="X916" s="1">
        <f t="shared" si="14"/>
        <v>336.02174212655001</v>
      </c>
    </row>
    <row r="917" spans="3:24" x14ac:dyDescent="0.25">
      <c r="C917" s="19" t="s">
        <v>2562</v>
      </c>
      <c r="D917" s="6" t="s">
        <v>910</v>
      </c>
      <c r="E917" s="6" t="s">
        <v>448</v>
      </c>
      <c r="F917" s="48">
        <v>5.0212888409618497</v>
      </c>
      <c r="G917" s="8">
        <v>75.961843181639395</v>
      </c>
      <c r="H917" s="9">
        <v>1</v>
      </c>
      <c r="I917" s="40">
        <v>0</v>
      </c>
      <c r="J917" s="7">
        <v>1</v>
      </c>
      <c r="K917" s="9">
        <v>0.67365563289932096</v>
      </c>
      <c r="L917" s="39">
        <v>0</v>
      </c>
      <c r="M917" s="47">
        <v>0</v>
      </c>
      <c r="N917" s="17">
        <v>3.2820280925131499E-2</v>
      </c>
      <c r="O917" s="7">
        <f>Q917/P917/N917</f>
        <v>14.950713546377353</v>
      </c>
      <c r="P917" s="7">
        <v>1.8721448746077203</v>
      </c>
      <c r="Q917" s="33">
        <v>0.91863643809415507</v>
      </c>
      <c r="R917" s="38" t="s">
        <v>1676</v>
      </c>
      <c r="S917" s="33" t="s">
        <v>1676</v>
      </c>
      <c r="T917" s="45" t="s">
        <v>1677</v>
      </c>
      <c r="U917" s="55">
        <f>RANK(Q917,$Q$5:$Q$3209,0)</f>
        <v>913</v>
      </c>
      <c r="V917" s="55">
        <f>RANK(W917,$W$5:$W$3209,0)</f>
        <v>860</v>
      </c>
      <c r="W917" s="55">
        <f>N917*O917</f>
        <v>0.49068661862327373</v>
      </c>
      <c r="X917" s="1">
        <f t="shared" si="14"/>
        <v>335.09775158578094</v>
      </c>
    </row>
    <row r="918" spans="3:24" x14ac:dyDescent="0.25">
      <c r="C918" s="19" t="s">
        <v>2563</v>
      </c>
      <c r="D918" s="6" t="s">
        <v>481</v>
      </c>
      <c r="E918" s="6" t="s">
        <v>90</v>
      </c>
      <c r="F918" s="48">
        <v>19.50782165258892</v>
      </c>
      <c r="G918" s="8">
        <v>54.419068502924503</v>
      </c>
      <c r="H918" s="9">
        <v>0.60133230765404</v>
      </c>
      <c r="I918" s="40">
        <v>9</v>
      </c>
      <c r="J918" s="7">
        <v>15</v>
      </c>
      <c r="K918" s="9">
        <v>1</v>
      </c>
      <c r="L918" s="39">
        <v>0.99788460775769705</v>
      </c>
      <c r="M918" s="47">
        <v>0</v>
      </c>
      <c r="N918" s="17">
        <v>0.30453823650429701</v>
      </c>
      <c r="O918" s="7">
        <f>Q918/P918/N918</f>
        <v>1</v>
      </c>
      <c r="P918" s="7">
        <v>2.9903297439620702</v>
      </c>
      <c r="Q918" s="33">
        <v>0.91066974679255486</v>
      </c>
      <c r="R918" s="41" t="s">
        <v>1675</v>
      </c>
      <c r="S918" s="33" t="s">
        <v>1675</v>
      </c>
      <c r="T918" s="45" t="s">
        <v>1676</v>
      </c>
      <c r="U918" s="55">
        <f>RANK(Q918,$Q$5:$Q$3209,0)</f>
        <v>914</v>
      </c>
      <c r="V918" s="55">
        <f>RANK(W918,$W$5:$W$3209,0)</f>
        <v>960</v>
      </c>
      <c r="W918" s="55">
        <f>N918*O918</f>
        <v>0.30453823650429701</v>
      </c>
      <c r="X918" s="1">
        <f t="shared" si="14"/>
        <v>334.17911514768679</v>
      </c>
    </row>
    <row r="919" spans="3:24" x14ac:dyDescent="0.25">
      <c r="C919" s="19" t="s">
        <v>2564</v>
      </c>
      <c r="D919" s="6" t="s">
        <v>1326</v>
      </c>
      <c r="E919" s="6" t="s">
        <v>16</v>
      </c>
      <c r="F919" s="48">
        <v>0.86048493723794395</v>
      </c>
      <c r="G919" s="8">
        <v>10</v>
      </c>
      <c r="H919" s="9">
        <v>0.69295406883203403</v>
      </c>
      <c r="I919" s="40">
        <v>0</v>
      </c>
      <c r="J919" s="7">
        <v>0</v>
      </c>
      <c r="K919" s="9">
        <v>0.203131256044565</v>
      </c>
      <c r="L919" s="39">
        <v>0</v>
      </c>
      <c r="M919" s="47">
        <v>0</v>
      </c>
      <c r="N919" s="17">
        <v>1.15789306855738E-2</v>
      </c>
      <c r="O919" s="7">
        <f>Q919/P919/N919</f>
        <v>26.553376868630981</v>
      </c>
      <c r="P919" s="7">
        <v>2.9455117832528526</v>
      </c>
      <c r="Q919" s="33">
        <v>0.9056261993573741</v>
      </c>
      <c r="R919" s="38" t="s">
        <v>1677</v>
      </c>
      <c r="S919" s="33" t="s">
        <v>1677</v>
      </c>
      <c r="T919" s="45" t="s">
        <v>1676</v>
      </c>
      <c r="U919" s="55">
        <f>RANK(Q919,$Q$5:$Q$3209,0)</f>
        <v>915</v>
      </c>
      <c r="V919" s="55">
        <f>RANK(W919,$W$5:$W$3209,0)</f>
        <v>957</v>
      </c>
      <c r="W919" s="55">
        <f>N919*O919</f>
        <v>0.30745971022979679</v>
      </c>
      <c r="X919" s="1">
        <f t="shared" si="14"/>
        <v>333.26844540089422</v>
      </c>
    </row>
    <row r="920" spans="3:24" x14ac:dyDescent="0.25">
      <c r="C920" s="19" t="s">
        <v>2565</v>
      </c>
      <c r="D920" s="6" t="s">
        <v>527</v>
      </c>
      <c r="E920" s="6" t="s">
        <v>204</v>
      </c>
      <c r="F920" s="48">
        <v>0.14089116313466099</v>
      </c>
      <c r="G920" s="8">
        <v>80</v>
      </c>
      <c r="H920" s="9">
        <v>0</v>
      </c>
      <c r="I920" s="40">
        <v>0</v>
      </c>
      <c r="J920" s="7">
        <v>0</v>
      </c>
      <c r="K920" s="9">
        <v>3.1392934685126203E-2</v>
      </c>
      <c r="L920" s="39">
        <v>0</v>
      </c>
      <c r="M920" s="47">
        <v>0</v>
      </c>
      <c r="N920" s="17">
        <v>7.8017548288439901E-3</v>
      </c>
      <c r="O920" s="7">
        <f>Q920/P920/N920</f>
        <v>35.326276690591058</v>
      </c>
      <c r="P920" s="7">
        <v>3.2472917974994209</v>
      </c>
      <c r="Q920" s="33">
        <v>0.89497618727616146</v>
      </c>
      <c r="R920" s="38" t="s">
        <v>1677</v>
      </c>
      <c r="S920" s="33" t="s">
        <v>1677</v>
      </c>
      <c r="T920" s="45" t="s">
        <v>1675</v>
      </c>
      <c r="U920" s="55">
        <f>RANK(Q920,$Q$5:$Q$3209,0)</f>
        <v>916</v>
      </c>
      <c r="V920" s="55">
        <f>RANK(W920,$W$5:$W$3209,0)</f>
        <v>973</v>
      </c>
      <c r="W920" s="55">
        <f>N920*O920</f>
        <v>0.27560694975589767</v>
      </c>
      <c r="X920" s="1">
        <f t="shared" si="14"/>
        <v>332.36281920153687</v>
      </c>
    </row>
    <row r="921" spans="3:24" x14ac:dyDescent="0.25">
      <c r="C921" s="19" t="s">
        <v>2566</v>
      </c>
      <c r="D921" s="6" t="s">
        <v>297</v>
      </c>
      <c r="E921" s="6" t="s">
        <v>115</v>
      </c>
      <c r="F921" s="48">
        <v>12.379358990805599</v>
      </c>
      <c r="G921" s="8">
        <v>30.632236904812899</v>
      </c>
      <c r="H921" s="9">
        <v>0.46002226199770901</v>
      </c>
      <c r="I921" s="40">
        <v>28</v>
      </c>
      <c r="J921" s="7">
        <v>5</v>
      </c>
      <c r="K921" s="9">
        <v>1</v>
      </c>
      <c r="L921" s="39">
        <v>1</v>
      </c>
      <c r="M921" s="47">
        <v>0</v>
      </c>
      <c r="N921" s="17">
        <v>0.37150876920563303</v>
      </c>
      <c r="O921" s="7">
        <f>Q921/P921/N921</f>
        <v>1</v>
      </c>
      <c r="P921" s="7">
        <v>2.4062234208868127</v>
      </c>
      <c r="Q921" s="33">
        <v>0.89393310152742766</v>
      </c>
      <c r="R921" s="41" t="s">
        <v>1675</v>
      </c>
      <c r="S921" s="33" t="s">
        <v>1675</v>
      </c>
      <c r="T921" s="45" t="s">
        <v>1676</v>
      </c>
      <c r="U921" s="55">
        <f>RANK(Q921,$Q$5:$Q$3209,0)</f>
        <v>917</v>
      </c>
      <c r="V921" s="55">
        <f>RANK(W921,$W$5:$W$3209,0)</f>
        <v>909</v>
      </c>
      <c r="W921" s="55">
        <f>N921*O921</f>
        <v>0.37150876920563303</v>
      </c>
      <c r="X921" s="1">
        <f t="shared" si="14"/>
        <v>331.46784301426072</v>
      </c>
    </row>
    <row r="922" spans="3:24" x14ac:dyDescent="0.25">
      <c r="C922" s="19" t="s">
        <v>2567</v>
      </c>
      <c r="D922" s="6" t="s">
        <v>1360</v>
      </c>
      <c r="E922" s="6" t="s">
        <v>16</v>
      </c>
      <c r="F922" s="48">
        <v>56.694346420515302</v>
      </c>
      <c r="G922" s="8">
        <v>15.132347056410101</v>
      </c>
      <c r="H922" s="9">
        <v>0.85746912824851396</v>
      </c>
      <c r="I922" s="40">
        <v>7</v>
      </c>
      <c r="J922" s="7">
        <v>36</v>
      </c>
      <c r="K922" s="9">
        <v>0.98055723531695904</v>
      </c>
      <c r="L922" s="39">
        <v>0</v>
      </c>
      <c r="M922" s="47">
        <v>0</v>
      </c>
      <c r="N922" s="17">
        <v>0.28651916155435497</v>
      </c>
      <c r="O922" s="7">
        <f>Q922/P922/N922</f>
        <v>1</v>
      </c>
      <c r="P922" s="7">
        <v>3.1152082506659435</v>
      </c>
      <c r="Q922" s="33">
        <v>0.892566856048015</v>
      </c>
      <c r="R922" s="41" t="s">
        <v>1675</v>
      </c>
      <c r="S922" s="33" t="s">
        <v>1675</v>
      </c>
      <c r="T922" s="45" t="s">
        <v>1675</v>
      </c>
      <c r="U922" s="55">
        <f>RANK(Q922,$Q$5:$Q$3209,0)</f>
        <v>918</v>
      </c>
      <c r="V922" s="55">
        <f>RANK(W922,$W$5:$W$3209,0)</f>
        <v>966</v>
      </c>
      <c r="W922" s="55">
        <f>N922*O922</f>
        <v>0.28651916155435497</v>
      </c>
      <c r="X922" s="1">
        <f t="shared" si="14"/>
        <v>330.57390991273331</v>
      </c>
    </row>
    <row r="923" spans="3:24" x14ac:dyDescent="0.25">
      <c r="C923" s="19" t="s">
        <v>2568</v>
      </c>
      <c r="D923" s="6" t="s">
        <v>176</v>
      </c>
      <c r="E923" s="6" t="s">
        <v>27</v>
      </c>
      <c r="F923" s="48">
        <v>17.892525159154101</v>
      </c>
      <c r="G923" s="8">
        <v>32.048827933415801</v>
      </c>
      <c r="H923" s="9">
        <v>0.71291278176817796</v>
      </c>
      <c r="I923" s="40">
        <v>38</v>
      </c>
      <c r="J923" s="7">
        <v>3</v>
      </c>
      <c r="K923" s="9">
        <v>1</v>
      </c>
      <c r="L923" s="39">
        <v>1</v>
      </c>
      <c r="M923" s="47">
        <v>0</v>
      </c>
      <c r="N923" s="17">
        <v>0.32054656727555803</v>
      </c>
      <c r="O923" s="7">
        <f>Q923/P923/N923</f>
        <v>1</v>
      </c>
      <c r="P923" s="7">
        <v>2.7588286783284111</v>
      </c>
      <c r="Q923" s="33">
        <v>0.88433306253953681</v>
      </c>
      <c r="R923" s="41" t="s">
        <v>1675</v>
      </c>
      <c r="S923" s="33" t="s">
        <v>1675</v>
      </c>
      <c r="T923" s="45" t="s">
        <v>1676</v>
      </c>
      <c r="U923" s="55">
        <f>RANK(Q923,$Q$5:$Q$3209,0)</f>
        <v>919</v>
      </c>
      <c r="V923" s="55">
        <f>RANK(W923,$W$5:$W$3209,0)</f>
        <v>940</v>
      </c>
      <c r="W923" s="55">
        <f>N923*O923</f>
        <v>0.32054656727555803</v>
      </c>
      <c r="X923" s="1">
        <f t="shared" si="14"/>
        <v>329.68134305668531</v>
      </c>
    </row>
    <row r="924" spans="3:24" x14ac:dyDescent="0.25">
      <c r="C924" s="19" t="s">
        <v>2569</v>
      </c>
      <c r="D924" s="6" t="s">
        <v>243</v>
      </c>
      <c r="E924" s="6" t="s">
        <v>204</v>
      </c>
      <c r="F924" s="48">
        <v>2.2236999692173302E-2</v>
      </c>
      <c r="G924" s="8">
        <v>10</v>
      </c>
      <c r="H924" s="9">
        <v>1</v>
      </c>
      <c r="I924" s="40">
        <v>0</v>
      </c>
      <c r="J924" s="7">
        <v>0</v>
      </c>
      <c r="K924" s="9">
        <v>1</v>
      </c>
      <c r="L924" s="39">
        <v>0</v>
      </c>
      <c r="M924" s="47">
        <v>0</v>
      </c>
      <c r="N924" s="17">
        <v>2.8511563181221999E-2</v>
      </c>
      <c r="O924" s="7">
        <f>Q924/P924/N924</f>
        <v>11.218349420457526</v>
      </c>
      <c r="P924" s="7">
        <v>2.735566658187738</v>
      </c>
      <c r="Q924" s="33">
        <v>0.87497832226326711</v>
      </c>
      <c r="R924" s="38" t="s">
        <v>1676</v>
      </c>
      <c r="S924" s="33" t="s">
        <v>1676</v>
      </c>
      <c r="T924" s="45" t="s">
        <v>1676</v>
      </c>
      <c r="U924" s="55">
        <f>RANK(Q924,$Q$5:$Q$3209,0)</f>
        <v>920</v>
      </c>
      <c r="V924" s="55">
        <f>RANK(W924,$W$5:$W$3209,0)</f>
        <v>942</v>
      </c>
      <c r="W924" s="55">
        <f>N924*O924</f>
        <v>0.31985267829039998</v>
      </c>
      <c r="X924" s="1">
        <f t="shared" si="14"/>
        <v>328.79700999414575</v>
      </c>
    </row>
    <row r="925" spans="3:24" x14ac:dyDescent="0.25">
      <c r="C925" s="19" t="s">
        <v>2570</v>
      </c>
      <c r="D925" s="6" t="s">
        <v>1444</v>
      </c>
      <c r="E925" s="6" t="s">
        <v>126</v>
      </c>
      <c r="F925" s="48">
        <v>38.815733968093532</v>
      </c>
      <c r="G925" s="8">
        <v>21.466872826857699</v>
      </c>
      <c r="H925" s="9">
        <v>0.89501162212893803</v>
      </c>
      <c r="I925" s="40">
        <v>2</v>
      </c>
      <c r="J925" s="7">
        <v>31</v>
      </c>
      <c r="K925" s="9">
        <v>0.999999999999998</v>
      </c>
      <c r="L925" s="39">
        <v>0.20910463063248599</v>
      </c>
      <c r="M925" s="47">
        <v>0</v>
      </c>
      <c r="N925" s="17">
        <v>0.31378256772639801</v>
      </c>
      <c r="O925" s="7">
        <f>Q925/P925/N925</f>
        <v>1</v>
      </c>
      <c r="P925" s="7">
        <v>2.7875869586995292</v>
      </c>
      <c r="Q925" s="33">
        <v>0.87469619366135887</v>
      </c>
      <c r="R925" s="41" t="s">
        <v>1675</v>
      </c>
      <c r="S925" s="33" t="s">
        <v>1675</v>
      </c>
      <c r="T925" s="45" t="s">
        <v>1676</v>
      </c>
      <c r="U925" s="55">
        <f>RANK(Q925,$Q$5:$Q$3209,0)</f>
        <v>921</v>
      </c>
      <c r="V925" s="55">
        <f>RANK(W925,$W$5:$W$3209,0)</f>
        <v>952</v>
      </c>
      <c r="W925" s="55">
        <f>N925*O925</f>
        <v>0.31378256772639801</v>
      </c>
      <c r="X925" s="1">
        <f t="shared" si="14"/>
        <v>327.92203167188251</v>
      </c>
    </row>
    <row r="926" spans="3:24" x14ac:dyDescent="0.25">
      <c r="C926" s="19" t="s">
        <v>2571</v>
      </c>
      <c r="D926" s="6" t="s">
        <v>1380</v>
      </c>
      <c r="E926" s="6" t="s">
        <v>90</v>
      </c>
      <c r="F926" s="48">
        <v>35.631989500712002</v>
      </c>
      <c r="G926" s="8">
        <v>29.687785425140099</v>
      </c>
      <c r="H926" s="9">
        <v>0.971654666681111</v>
      </c>
      <c r="I926" s="40">
        <v>0</v>
      </c>
      <c r="J926" s="7">
        <v>6</v>
      </c>
      <c r="K926" s="9">
        <v>1</v>
      </c>
      <c r="L926" s="39">
        <v>0</v>
      </c>
      <c r="M926" s="47">
        <v>0</v>
      </c>
      <c r="N926" s="17">
        <v>5.9691290810868797E-2</v>
      </c>
      <c r="O926" s="7">
        <f>Q926/P926/N926</f>
        <v>26.553376868630977</v>
      </c>
      <c r="P926" s="7">
        <v>0.55157458158086881</v>
      </c>
      <c r="Q926" s="33">
        <v>0.87424865758683379</v>
      </c>
      <c r="R926" s="38" t="s">
        <v>1676</v>
      </c>
      <c r="S926" s="33" t="s">
        <v>1676</v>
      </c>
      <c r="T926" s="45" t="s">
        <v>1677</v>
      </c>
      <c r="U926" s="55">
        <f>RANK(Q926,$Q$5:$Q$3209,0)</f>
        <v>922</v>
      </c>
      <c r="V926" s="55">
        <f>RANK(W926,$W$5:$W$3209,0)</f>
        <v>641</v>
      </c>
      <c r="W926" s="55">
        <f>N926*O926</f>
        <v>1.5850053406760483</v>
      </c>
      <c r="X926" s="1">
        <f t="shared" si="14"/>
        <v>327.04733547822116</v>
      </c>
    </row>
    <row r="927" spans="3:24" x14ac:dyDescent="0.25">
      <c r="C927" s="19" t="s">
        <v>2572</v>
      </c>
      <c r="D927" s="6" t="s">
        <v>793</v>
      </c>
      <c r="E927" s="6" t="s">
        <v>48</v>
      </c>
      <c r="F927" s="48">
        <v>1.5349724330232</v>
      </c>
      <c r="G927" s="8">
        <v>41.2313897312075</v>
      </c>
      <c r="H927" s="9">
        <v>0</v>
      </c>
      <c r="I927" s="40">
        <v>0</v>
      </c>
      <c r="J927" s="7">
        <v>0</v>
      </c>
      <c r="K927" s="9">
        <v>0.65731756302521205</v>
      </c>
      <c r="L927" s="39">
        <v>0</v>
      </c>
      <c r="M927" s="47">
        <v>0</v>
      </c>
      <c r="N927" s="17">
        <v>1.11675520359138E-2</v>
      </c>
      <c r="O927" s="7">
        <f>Q927/P927/N927</f>
        <v>19.997911461310199</v>
      </c>
      <c r="P927" s="7">
        <v>3.8979870767097666</v>
      </c>
      <c r="Q927" s="33">
        <v>0.87052855416712704</v>
      </c>
      <c r="R927" s="38" t="s">
        <v>1677</v>
      </c>
      <c r="S927" s="33" t="s">
        <v>1677</v>
      </c>
      <c r="T927" s="45" t="s">
        <v>1675</v>
      </c>
      <c r="U927" s="55">
        <f>RANK(Q927,$Q$5:$Q$3209,0)</f>
        <v>923</v>
      </c>
      <c r="V927" s="55">
        <f>RANK(W927,$W$5:$W$3209,0)</f>
        <v>1027</v>
      </c>
      <c r="W927" s="55">
        <f>N927*O927</f>
        <v>0.22332771685377864</v>
      </c>
      <c r="X927" s="1">
        <f t="shared" si="14"/>
        <v>326.1730868206343</v>
      </c>
    </row>
    <row r="928" spans="3:24" x14ac:dyDescent="0.25">
      <c r="C928" s="19" t="s">
        <v>2573</v>
      </c>
      <c r="D928" s="6" t="s">
        <v>465</v>
      </c>
      <c r="E928" s="6" t="s">
        <v>12</v>
      </c>
      <c r="F928" s="48">
        <v>10.1625242845814</v>
      </c>
      <c r="G928" s="8">
        <v>67.735417594637298</v>
      </c>
      <c r="H928" s="9">
        <v>0.65910573963666497</v>
      </c>
      <c r="I928" s="40">
        <v>1</v>
      </c>
      <c r="J928" s="7">
        <v>1</v>
      </c>
      <c r="K928" s="9">
        <v>0.731237643816115</v>
      </c>
      <c r="L928" s="39">
        <v>0</v>
      </c>
      <c r="M928" s="47">
        <v>0</v>
      </c>
      <c r="N928" s="17">
        <v>2.5333057857236E-2</v>
      </c>
      <c r="O928" s="7">
        <f>Q928/P928/N928</f>
        <v>14.950713546377351</v>
      </c>
      <c r="P928" s="7">
        <v>2.2960973136889331</v>
      </c>
      <c r="Q928" s="33">
        <v>0.86964063806885905</v>
      </c>
      <c r="R928" s="38" t="s">
        <v>1676</v>
      </c>
      <c r="S928" s="33" t="s">
        <v>1676</v>
      </c>
      <c r="T928" s="45" t="s">
        <v>1676</v>
      </c>
      <c r="U928" s="55">
        <f>RANK(Q928,$Q$5:$Q$3209,0)</f>
        <v>924</v>
      </c>
      <c r="V928" s="55">
        <f>RANK(W928,$W$5:$W$3209,0)</f>
        <v>907</v>
      </c>
      <c r="W928" s="55">
        <f>N928*O928</f>
        <v>0.37874729127733947</v>
      </c>
      <c r="X928" s="1">
        <f t="shared" si="14"/>
        <v>325.30255826646714</v>
      </c>
    </row>
    <row r="929" spans="3:24" x14ac:dyDescent="0.25">
      <c r="C929" s="19" t="s">
        <v>2574</v>
      </c>
      <c r="D929" s="6" t="s">
        <v>341</v>
      </c>
      <c r="E929" s="6" t="s">
        <v>204</v>
      </c>
      <c r="F929" s="48">
        <v>1.4055120740293301</v>
      </c>
      <c r="G929" s="8">
        <v>48.154035721216097</v>
      </c>
      <c r="H929" s="9">
        <v>0.312174250855136</v>
      </c>
      <c r="I929" s="40">
        <v>0</v>
      </c>
      <c r="J929" s="7">
        <v>1</v>
      </c>
      <c r="K929" s="9">
        <v>0.214793794186284</v>
      </c>
      <c r="L929" s="39">
        <v>0</v>
      </c>
      <c r="M929" s="47">
        <v>0</v>
      </c>
      <c r="N929" s="17">
        <v>9.9416023050448808E-3</v>
      </c>
      <c r="O929" s="7">
        <f>Q929/P929/N929</f>
        <v>26.553376868630973</v>
      </c>
      <c r="P929" s="7">
        <v>3.2868202921920706</v>
      </c>
      <c r="Q929" s="33">
        <v>0.8676650515654919</v>
      </c>
      <c r="R929" s="38" t="s">
        <v>1677</v>
      </c>
      <c r="S929" s="33" t="s">
        <v>1677</v>
      </c>
      <c r="T929" s="45" t="s">
        <v>1675</v>
      </c>
      <c r="U929" s="55">
        <f>RANK(Q929,$Q$5:$Q$3209,0)</f>
        <v>925</v>
      </c>
      <c r="V929" s="55">
        <f>RANK(W929,$W$5:$W$3209,0)</f>
        <v>985</v>
      </c>
      <c r="W929" s="55">
        <f>N929*O929</f>
        <v>0.26398311268390712</v>
      </c>
      <c r="X929" s="1">
        <f t="shared" si="14"/>
        <v>324.43291762839829</v>
      </c>
    </row>
    <row r="930" spans="3:24" x14ac:dyDescent="0.25">
      <c r="C930" s="19" t="s">
        <v>2575</v>
      </c>
      <c r="D930" s="6" t="s">
        <v>127</v>
      </c>
      <c r="E930" s="6" t="s">
        <v>115</v>
      </c>
      <c r="F930" s="48">
        <v>11.16042877135877</v>
      </c>
      <c r="G930" s="8">
        <v>62.854547742509403</v>
      </c>
      <c r="H930" s="9">
        <v>0.90159486025323199</v>
      </c>
      <c r="I930" s="40">
        <v>13</v>
      </c>
      <c r="J930" s="7">
        <v>7</v>
      </c>
      <c r="K930" s="9">
        <v>1.00000000000001</v>
      </c>
      <c r="L930" s="39">
        <v>0.89935245213842196</v>
      </c>
      <c r="M930" s="47">
        <v>0</v>
      </c>
      <c r="N930" s="17">
        <v>0.25674887241925298</v>
      </c>
      <c r="O930" s="7">
        <f>Q930/P930/N930</f>
        <v>1</v>
      </c>
      <c r="P930" s="7">
        <v>3.3738452279738191</v>
      </c>
      <c r="Q930" s="33">
        <v>0.86623095799935557</v>
      </c>
      <c r="R930" s="41" t="s">
        <v>1675</v>
      </c>
      <c r="S930" s="33" t="s">
        <v>1675</v>
      </c>
      <c r="T930" s="45" t="s">
        <v>1675</v>
      </c>
      <c r="U930" s="55">
        <f>RANK(Q930,$Q$5:$Q$3209,0)</f>
        <v>926</v>
      </c>
      <c r="V930" s="55">
        <f>RANK(W930,$W$5:$W$3209,0)</f>
        <v>993</v>
      </c>
      <c r="W930" s="55">
        <f>N930*O930</f>
        <v>0.25674887241925298</v>
      </c>
      <c r="X930" s="1">
        <f t="shared" si="14"/>
        <v>323.56525257683279</v>
      </c>
    </row>
    <row r="931" spans="3:24" x14ac:dyDescent="0.25">
      <c r="C931" s="19" t="s">
        <v>2576</v>
      </c>
      <c r="D931" s="6" t="s">
        <v>465</v>
      </c>
      <c r="E931" s="6" t="s">
        <v>12</v>
      </c>
      <c r="F931" s="48">
        <v>7.2319514336970397E-2</v>
      </c>
      <c r="G931" s="8">
        <v>10</v>
      </c>
      <c r="H931" s="9">
        <v>1</v>
      </c>
      <c r="I931" s="40">
        <v>0</v>
      </c>
      <c r="J931" s="7">
        <v>0</v>
      </c>
      <c r="K931" s="9">
        <v>1</v>
      </c>
      <c r="L931" s="39">
        <v>0</v>
      </c>
      <c r="M931" s="47">
        <v>0</v>
      </c>
      <c r="N931" s="17">
        <v>2.8511563181221999E-2</v>
      </c>
      <c r="O931" s="7">
        <f>Q931/P931/N931</f>
        <v>19.997911461310199</v>
      </c>
      <c r="P931" s="7">
        <v>1.51727196374336</v>
      </c>
      <c r="Q931" s="33">
        <v>0.86510555939078615</v>
      </c>
      <c r="R931" s="38" t="s">
        <v>1676</v>
      </c>
      <c r="S931" s="33" t="s">
        <v>1676</v>
      </c>
      <c r="T931" s="45" t="s">
        <v>1677</v>
      </c>
      <c r="U931" s="55">
        <f>RANK(Q931,$Q$5:$Q$3209,0)</f>
        <v>927</v>
      </c>
      <c r="V931" s="55">
        <f>RANK(W931,$W$5:$W$3209,0)</f>
        <v>832</v>
      </c>
      <c r="W931" s="55">
        <f>N931*O931</f>
        <v>0.57017171612162931</v>
      </c>
      <c r="X931" s="1">
        <f t="shared" si="14"/>
        <v>322.69902161883346</v>
      </c>
    </row>
    <row r="932" spans="3:24" x14ac:dyDescent="0.25">
      <c r="C932" s="19" t="s">
        <v>2577</v>
      </c>
      <c r="D932" s="6" t="s">
        <v>739</v>
      </c>
      <c r="E932" s="6" t="s">
        <v>16</v>
      </c>
      <c r="F932" s="48">
        <v>17.057774337938</v>
      </c>
      <c r="G932" s="8">
        <v>38.869515664873902</v>
      </c>
      <c r="H932" s="9">
        <v>0.93608327028612803</v>
      </c>
      <c r="I932" s="40">
        <v>4</v>
      </c>
      <c r="J932" s="7">
        <v>7</v>
      </c>
      <c r="K932" s="9">
        <v>0.82298147103677199</v>
      </c>
      <c r="L932" s="39">
        <v>0</v>
      </c>
      <c r="M932" s="47">
        <v>0</v>
      </c>
      <c r="N932" s="17">
        <v>3.3526415447209197E-2</v>
      </c>
      <c r="O932" s="7">
        <f>Q932/P932/N932</f>
        <v>11.218349420457526</v>
      </c>
      <c r="P932" s="7">
        <v>2.291757322472884</v>
      </c>
      <c r="Q932" s="33">
        <v>0.86195523755077308</v>
      </c>
      <c r="R932" s="38" t="s">
        <v>1676</v>
      </c>
      <c r="S932" s="33" t="s">
        <v>1676</v>
      </c>
      <c r="T932" s="45" t="s">
        <v>1676</v>
      </c>
      <c r="U932" s="55">
        <f>RANK(Q932,$Q$5:$Q$3209,0)</f>
        <v>928</v>
      </c>
      <c r="V932" s="55">
        <f>RANK(W932,$W$5:$W$3209,0)</f>
        <v>908</v>
      </c>
      <c r="W932" s="55">
        <f>N932*O932</f>
        <v>0.37611104330221756</v>
      </c>
      <c r="X932" s="1">
        <f t="shared" si="14"/>
        <v>321.83391605944269</v>
      </c>
    </row>
    <row r="933" spans="3:24" x14ac:dyDescent="0.25">
      <c r="C933" s="19" t="s">
        <v>2578</v>
      </c>
      <c r="D933" s="6" t="s">
        <v>343</v>
      </c>
      <c r="E933" s="6" t="s">
        <v>27</v>
      </c>
      <c r="F933" s="48">
        <v>13.557358047071499</v>
      </c>
      <c r="G933" s="8">
        <v>33.179745972877399</v>
      </c>
      <c r="H933" s="9">
        <v>0.62331776096233305</v>
      </c>
      <c r="I933" s="40">
        <v>16</v>
      </c>
      <c r="J933" s="7">
        <v>15</v>
      </c>
      <c r="K933" s="9">
        <v>1</v>
      </c>
      <c r="L933" s="39">
        <v>1</v>
      </c>
      <c r="M933" s="47">
        <v>0</v>
      </c>
      <c r="N933" s="17">
        <v>0.32667553768933799</v>
      </c>
      <c r="O933" s="7">
        <f>Q933/P933/N933</f>
        <v>1</v>
      </c>
      <c r="P933" s="7">
        <v>2.6325315723267368</v>
      </c>
      <c r="Q933" s="33">
        <v>0.85998366687399508</v>
      </c>
      <c r="R933" s="41" t="s">
        <v>1675</v>
      </c>
      <c r="S933" s="33" t="s">
        <v>1675</v>
      </c>
      <c r="T933" s="45" t="s">
        <v>1676</v>
      </c>
      <c r="U933" s="55">
        <f>RANK(Q933,$Q$5:$Q$3209,0)</f>
        <v>929</v>
      </c>
      <c r="V933" s="55">
        <f>RANK(W933,$W$5:$W$3209,0)</f>
        <v>937</v>
      </c>
      <c r="W933" s="55">
        <f>N933*O933</f>
        <v>0.32667553768933799</v>
      </c>
      <c r="X933" s="1">
        <f t="shared" si="14"/>
        <v>320.97196082189191</v>
      </c>
    </row>
    <row r="934" spans="3:24" x14ac:dyDescent="0.25">
      <c r="C934" s="19" t="s">
        <v>2579</v>
      </c>
      <c r="D934" s="6" t="s">
        <v>653</v>
      </c>
      <c r="E934" s="6" t="s">
        <v>204</v>
      </c>
      <c r="F934" s="48">
        <v>1.51453944908134</v>
      </c>
      <c r="G934" s="8">
        <v>57.285240380758999</v>
      </c>
      <c r="H934" s="9">
        <v>1</v>
      </c>
      <c r="I934" s="40">
        <v>0</v>
      </c>
      <c r="J934" s="7">
        <v>0</v>
      </c>
      <c r="K934" s="9">
        <v>0.15552513877096599</v>
      </c>
      <c r="L934" s="39">
        <v>0</v>
      </c>
      <c r="M934" s="47">
        <v>0</v>
      </c>
      <c r="N934" s="17">
        <v>1.7101461831672899E-2</v>
      </c>
      <c r="O934" s="7">
        <f>Q934/P934/N934</f>
        <v>19.997911461310199</v>
      </c>
      <c r="P934" s="7">
        <v>2.5120796518957751</v>
      </c>
      <c r="Q934" s="33">
        <v>0.85911496158892764</v>
      </c>
      <c r="R934" s="38" t="s">
        <v>1677</v>
      </c>
      <c r="S934" s="33" t="s">
        <v>1677</v>
      </c>
      <c r="T934" s="45" t="s">
        <v>1676</v>
      </c>
      <c r="U934" s="55">
        <f>RANK(Q934,$Q$5:$Q$3209,0)</f>
        <v>930</v>
      </c>
      <c r="V934" s="55">
        <f>RANK(W934,$W$5:$W$3209,0)</f>
        <v>925</v>
      </c>
      <c r="W934" s="55">
        <f>N934*O934</f>
        <v>0.34199351956877039</v>
      </c>
      <c r="X934" s="1">
        <f t="shared" si="14"/>
        <v>320.11197715501794</v>
      </c>
    </row>
    <row r="935" spans="3:24" x14ac:dyDescent="0.25">
      <c r="C935" s="19" t="s">
        <v>1360</v>
      </c>
      <c r="D935" s="6" t="s">
        <v>1360</v>
      </c>
      <c r="E935" s="6" t="s">
        <v>16</v>
      </c>
      <c r="F935" s="48">
        <v>5.6021142916005198E-2</v>
      </c>
      <c r="G935" s="8">
        <v>10</v>
      </c>
      <c r="H935" s="9">
        <v>1</v>
      </c>
      <c r="I935" s="40">
        <v>0</v>
      </c>
      <c r="J935" s="7">
        <v>0</v>
      </c>
      <c r="K935" s="9">
        <v>1</v>
      </c>
      <c r="L935" s="39">
        <v>0</v>
      </c>
      <c r="M935" s="47">
        <v>0</v>
      </c>
      <c r="N935" s="17">
        <v>2.8511563181221999E-2</v>
      </c>
      <c r="O935" s="7">
        <f>Q935/P935/N935</f>
        <v>11.218349420457526</v>
      </c>
      <c r="P935" s="7">
        <v>2.673134108183727</v>
      </c>
      <c r="Q935" s="33">
        <v>0.85500910393198493</v>
      </c>
      <c r="R935" s="38" t="s">
        <v>1676</v>
      </c>
      <c r="S935" s="33" t="s">
        <v>1676</v>
      </c>
      <c r="T935" s="45" t="s">
        <v>1676</v>
      </c>
      <c r="U935" s="55">
        <f>RANK(Q935,$Q$5:$Q$3209,0)</f>
        <v>931</v>
      </c>
      <c r="V935" s="55">
        <f>RANK(W935,$W$5:$W$3209,0)</f>
        <v>942</v>
      </c>
      <c r="W935" s="55">
        <f>N935*O935</f>
        <v>0.31985267829039998</v>
      </c>
      <c r="X935" s="1">
        <f t="shared" si="14"/>
        <v>319.252862193429</v>
      </c>
    </row>
    <row r="936" spans="3:24" x14ac:dyDescent="0.25">
      <c r="C936" s="19" t="s">
        <v>2580</v>
      </c>
      <c r="D936" s="6" t="s">
        <v>17</v>
      </c>
      <c r="E936" s="6" t="s">
        <v>19</v>
      </c>
      <c r="F936" s="48">
        <v>7.3427895488179802</v>
      </c>
      <c r="G936" s="8">
        <v>62.872448106719503</v>
      </c>
      <c r="H936" s="9">
        <v>0.47812931892208399</v>
      </c>
      <c r="I936" s="40">
        <v>13</v>
      </c>
      <c r="J936" s="7">
        <v>10</v>
      </c>
      <c r="K936" s="9">
        <v>1</v>
      </c>
      <c r="L936" s="39">
        <v>1</v>
      </c>
      <c r="M936" s="47">
        <v>0</v>
      </c>
      <c r="N936" s="17">
        <v>0.258893253254591</v>
      </c>
      <c r="O936" s="7">
        <f>Q936/P936/N936</f>
        <v>1</v>
      </c>
      <c r="P936" s="7">
        <v>3.2812403680320061</v>
      </c>
      <c r="Q936" s="33">
        <v>0.84949099359009761</v>
      </c>
      <c r="R936" s="41" t="s">
        <v>1675</v>
      </c>
      <c r="S936" s="33" t="s">
        <v>1675</v>
      </c>
      <c r="T936" s="45" t="s">
        <v>1675</v>
      </c>
      <c r="U936" s="55">
        <f>RANK(Q936,$Q$5:$Q$3209,0)</f>
        <v>932</v>
      </c>
      <c r="V936" s="55">
        <f>RANK(W936,$W$5:$W$3209,0)</f>
        <v>991</v>
      </c>
      <c r="W936" s="55">
        <f>N936*O936</f>
        <v>0.258893253254591</v>
      </c>
      <c r="X936" s="1">
        <f t="shared" si="14"/>
        <v>318.397853089497</v>
      </c>
    </row>
    <row r="937" spans="3:24" x14ac:dyDescent="0.25">
      <c r="C937" s="19" t="s">
        <v>2581</v>
      </c>
      <c r="D937" s="6" t="s">
        <v>1124</v>
      </c>
      <c r="E937" s="6" t="s">
        <v>90</v>
      </c>
      <c r="F937" s="48">
        <v>49.585973211472748</v>
      </c>
      <c r="G937" s="8">
        <v>26.295167132084899</v>
      </c>
      <c r="H937" s="9">
        <v>0.95506615820583396</v>
      </c>
      <c r="I937" s="40">
        <v>5</v>
      </c>
      <c r="J937" s="7">
        <v>92</v>
      </c>
      <c r="K937" s="9">
        <v>0.999999999999999</v>
      </c>
      <c r="L937" s="39">
        <v>6.1022590995540901E-2</v>
      </c>
      <c r="M937" s="47">
        <v>1</v>
      </c>
      <c r="N937" s="17">
        <v>0.36439330105481099</v>
      </c>
      <c r="O937" s="7">
        <f>Q937/P937/N937</f>
        <v>1</v>
      </c>
      <c r="P937" s="7">
        <v>2.3299199695487212</v>
      </c>
      <c r="Q937" s="33">
        <v>0.84900722889738323</v>
      </c>
      <c r="R937" s="41" t="s">
        <v>1675</v>
      </c>
      <c r="S937" s="33" t="s">
        <v>1675</v>
      </c>
      <c r="T937" s="45" t="s">
        <v>1676</v>
      </c>
      <c r="U937" s="55">
        <f>RANK(Q937,$Q$5:$Q$3209,0)</f>
        <v>933</v>
      </c>
      <c r="V937" s="55">
        <f>RANK(W937,$W$5:$W$3209,0)</f>
        <v>914</v>
      </c>
      <c r="W937" s="55">
        <f>N937*O937</f>
        <v>0.36439330105481099</v>
      </c>
      <c r="X937" s="1">
        <f t="shared" si="14"/>
        <v>317.5483620959069</v>
      </c>
    </row>
    <row r="938" spans="3:24" x14ac:dyDescent="0.25">
      <c r="C938" s="19" t="s">
        <v>2582</v>
      </c>
      <c r="D938" s="6" t="s">
        <v>461</v>
      </c>
      <c r="E938" s="6" t="s">
        <v>131</v>
      </c>
      <c r="F938" s="48">
        <v>3.5532165901999999</v>
      </c>
      <c r="G938" s="8">
        <v>21.270229559216499</v>
      </c>
      <c r="H938" s="9">
        <v>0.61979271630535604</v>
      </c>
      <c r="I938" s="40">
        <v>6</v>
      </c>
      <c r="J938" s="7">
        <v>8</v>
      </c>
      <c r="K938" s="9">
        <v>0.55848582457100504</v>
      </c>
      <c r="L938" s="39">
        <v>0</v>
      </c>
      <c r="M938" s="47">
        <v>0</v>
      </c>
      <c r="N938" s="17">
        <v>2.13157196430083E-2</v>
      </c>
      <c r="O938" s="7">
        <f>Q938/P938/N938</f>
        <v>19.997911461310199</v>
      </c>
      <c r="P938" s="7">
        <v>1.9798747834754391</v>
      </c>
      <c r="Q938" s="33">
        <v>0.84396097479471477</v>
      </c>
      <c r="R938" s="38" t="s">
        <v>1677</v>
      </c>
      <c r="S938" s="33" t="s">
        <v>1677</v>
      </c>
      <c r="T938" s="45" t="s">
        <v>1677</v>
      </c>
      <c r="U938" s="55">
        <f>RANK(Q938,$Q$5:$Q$3209,0)</f>
        <v>934</v>
      </c>
      <c r="V938" s="55">
        <f>RANK(W938,$W$5:$W$3209,0)</f>
        <v>882</v>
      </c>
      <c r="W938" s="55">
        <f>N938*O938</f>
        <v>0.42626987415499062</v>
      </c>
      <c r="X938" s="1">
        <f t="shared" si="14"/>
        <v>316.6993548670095</v>
      </c>
    </row>
    <row r="939" spans="3:24" x14ac:dyDescent="0.25">
      <c r="C939" s="19" t="s">
        <v>2583</v>
      </c>
      <c r="D939" s="6" t="s">
        <v>174</v>
      </c>
      <c r="E939" s="6" t="s">
        <v>131</v>
      </c>
      <c r="F939" s="48">
        <v>6.3529369340559603</v>
      </c>
      <c r="G939" s="8">
        <v>96.550882336908103</v>
      </c>
      <c r="H939" s="9">
        <v>0.999999999999999</v>
      </c>
      <c r="I939" s="40">
        <v>5</v>
      </c>
      <c r="J939" s="7">
        <v>1</v>
      </c>
      <c r="K939" s="9">
        <v>1</v>
      </c>
      <c r="L939" s="39">
        <v>0</v>
      </c>
      <c r="M939" s="47">
        <v>0</v>
      </c>
      <c r="N939" s="17">
        <v>5.4719864901003501E-2</v>
      </c>
      <c r="O939" s="7">
        <f>Q939/P939/N939</f>
        <v>65.391231023531006</v>
      </c>
      <c r="P939" s="7">
        <v>0.23353341087705054</v>
      </c>
      <c r="Q939" s="33">
        <v>0.83562909370652294</v>
      </c>
      <c r="R939" s="38" t="s">
        <v>1676</v>
      </c>
      <c r="S939" s="33" t="s">
        <v>1676</v>
      </c>
      <c r="T939" s="45" t="s">
        <v>1677</v>
      </c>
      <c r="U939" s="55">
        <f>RANK(Q939,$Q$5:$Q$3209,0)</f>
        <v>935</v>
      </c>
      <c r="V939" s="55">
        <f>RANK(W939,$W$5:$W$3209,0)</f>
        <v>502</v>
      </c>
      <c r="W939" s="55">
        <f>N939*O939</f>
        <v>3.5781993273179253</v>
      </c>
      <c r="X939" s="1">
        <f t="shared" si="14"/>
        <v>315.85539389221481</v>
      </c>
    </row>
    <row r="940" spans="3:24" x14ac:dyDescent="0.25">
      <c r="C940" s="19" t="s">
        <v>2584</v>
      </c>
      <c r="D940" s="6" t="s">
        <v>363</v>
      </c>
      <c r="E940" s="6" t="s">
        <v>131</v>
      </c>
      <c r="F940" s="48">
        <v>27.315265308081202</v>
      </c>
      <c r="G940" s="8">
        <v>76.736130379282699</v>
      </c>
      <c r="H940" s="9">
        <v>0.63935267949114605</v>
      </c>
      <c r="I940" s="40">
        <v>7</v>
      </c>
      <c r="J940" s="7">
        <v>10</v>
      </c>
      <c r="K940" s="9">
        <v>0.975513798075202</v>
      </c>
      <c r="L940" s="39">
        <v>0</v>
      </c>
      <c r="M940" s="47">
        <v>0</v>
      </c>
      <c r="N940" s="17">
        <v>0.42883543726976803</v>
      </c>
      <c r="O940" s="7">
        <f>Q940/P940/N940</f>
        <v>1</v>
      </c>
      <c r="P940" s="7">
        <v>1.9361114478965709</v>
      </c>
      <c r="Q940" s="33">
        <v>0.83027319936172961</v>
      </c>
      <c r="R940" s="41" t="s">
        <v>1675</v>
      </c>
      <c r="S940" s="33" t="s">
        <v>1675</v>
      </c>
      <c r="T940" s="45" t="s">
        <v>1677</v>
      </c>
      <c r="U940" s="55">
        <f>RANK(Q940,$Q$5:$Q$3209,0)</f>
        <v>936</v>
      </c>
      <c r="V940" s="55">
        <f>RANK(W940,$W$5:$W$3209,0)</f>
        <v>881</v>
      </c>
      <c r="W940" s="55">
        <f>N940*O940</f>
        <v>0.42883543726976803</v>
      </c>
      <c r="X940" s="1">
        <f t="shared" si="14"/>
        <v>315.01976479850828</v>
      </c>
    </row>
    <row r="941" spans="3:24" x14ac:dyDescent="0.25">
      <c r="C941" s="19" t="s">
        <v>2585</v>
      </c>
      <c r="D941" s="6" t="s">
        <v>245</v>
      </c>
      <c r="E941" s="6" t="s">
        <v>90</v>
      </c>
      <c r="F941" s="48">
        <v>1.0066190007618421</v>
      </c>
      <c r="G941" s="8">
        <v>66.005945537757896</v>
      </c>
      <c r="H941" s="9">
        <v>1</v>
      </c>
      <c r="I941" s="40">
        <v>0</v>
      </c>
      <c r="J941" s="7">
        <v>0</v>
      </c>
      <c r="K941" s="9">
        <v>0.34724848298136501</v>
      </c>
      <c r="L941" s="39">
        <v>0.25176441930243199</v>
      </c>
      <c r="M941" s="47">
        <v>0</v>
      </c>
      <c r="N941" s="17">
        <v>3.71219892325374E-2</v>
      </c>
      <c r="O941" s="7">
        <f>Q941/P941/N941</f>
        <v>26.553376868630977</v>
      </c>
      <c r="P941" s="7">
        <v>0.83455018668448888</v>
      </c>
      <c r="Q941" s="33">
        <v>0.8226279447619842</v>
      </c>
      <c r="R941" s="38" t="s">
        <v>1676</v>
      </c>
      <c r="S941" s="33" t="s">
        <v>1676</v>
      </c>
      <c r="T941" s="45" t="s">
        <v>1677</v>
      </c>
      <c r="U941" s="55">
        <f>RANK(Q941,$Q$5:$Q$3209,0)</f>
        <v>937</v>
      </c>
      <c r="V941" s="55">
        <f>RANK(W941,$W$5:$W$3209,0)</f>
        <v>724</v>
      </c>
      <c r="W941" s="55">
        <f>N941*O941</f>
        <v>0.98571417020482677</v>
      </c>
      <c r="X941" s="1">
        <f t="shared" si="14"/>
        <v>314.18949159914655</v>
      </c>
    </row>
    <row r="942" spans="3:24" x14ac:dyDescent="0.25">
      <c r="C942" s="19" t="s">
        <v>2586</v>
      </c>
      <c r="D942" s="6" t="s">
        <v>184</v>
      </c>
      <c r="E942" s="6" t="s">
        <v>27</v>
      </c>
      <c r="F942" s="48">
        <v>4.29539673313917</v>
      </c>
      <c r="G942" s="8">
        <v>13.9666076683437</v>
      </c>
      <c r="H942" s="9">
        <v>0.78629426775660805</v>
      </c>
      <c r="I942" s="40">
        <v>3</v>
      </c>
      <c r="J942" s="7">
        <v>0</v>
      </c>
      <c r="K942" s="9">
        <v>1</v>
      </c>
      <c r="L942" s="39">
        <v>1</v>
      </c>
      <c r="M942" s="47">
        <v>0</v>
      </c>
      <c r="N942" s="17">
        <v>0.207403973556263</v>
      </c>
      <c r="O942" s="7">
        <f>Q942/P942/N942</f>
        <v>1</v>
      </c>
      <c r="P942" s="7">
        <v>3.9293138461023829</v>
      </c>
      <c r="Q942" s="33">
        <v>0.81495530503127667</v>
      </c>
      <c r="R942" s="41" t="s">
        <v>1675</v>
      </c>
      <c r="S942" s="33" t="s">
        <v>1675</v>
      </c>
      <c r="T942" s="45" t="s">
        <v>1675</v>
      </c>
      <c r="U942" s="55">
        <f>RANK(Q942,$Q$5:$Q$3209,0)</f>
        <v>938</v>
      </c>
      <c r="V942" s="55">
        <f>RANK(W942,$W$5:$W$3209,0)</f>
        <v>1045</v>
      </c>
      <c r="W942" s="55">
        <f>N942*O942</f>
        <v>0.207403973556263</v>
      </c>
      <c r="X942" s="1">
        <f t="shared" si="14"/>
        <v>313.36686365438459</v>
      </c>
    </row>
    <row r="943" spans="3:24" x14ac:dyDescent="0.25">
      <c r="C943" s="19" t="s">
        <v>2587</v>
      </c>
      <c r="D943" s="6" t="s">
        <v>835</v>
      </c>
      <c r="E943" s="6" t="s">
        <v>12</v>
      </c>
      <c r="F943" s="48">
        <v>7.0200842797364196</v>
      </c>
      <c r="G943" s="8">
        <v>9.9999999999999893</v>
      </c>
      <c r="H943" s="9">
        <v>0.37515314412836798</v>
      </c>
      <c r="I943" s="40">
        <v>8</v>
      </c>
      <c r="J943" s="7">
        <v>16</v>
      </c>
      <c r="K943" s="9">
        <v>0.74157770155481895</v>
      </c>
      <c r="L943" s="39">
        <v>1</v>
      </c>
      <c r="M943" s="47">
        <v>0</v>
      </c>
      <c r="N943" s="17">
        <v>0.21468041857349901</v>
      </c>
      <c r="O943" s="7">
        <f>Q943/P943/N943</f>
        <v>1</v>
      </c>
      <c r="P943" s="7">
        <v>3.7890943759463012</v>
      </c>
      <c r="Q943" s="33">
        <v>0.81344436664264297</v>
      </c>
      <c r="R943" s="41" t="s">
        <v>1675</v>
      </c>
      <c r="S943" s="33" t="s">
        <v>1675</v>
      </c>
      <c r="T943" s="45" t="s">
        <v>1675</v>
      </c>
      <c r="U943" s="55">
        <f>RANK(Q943,$Q$5:$Q$3209,0)</f>
        <v>939</v>
      </c>
      <c r="V943" s="55">
        <f>RANK(W943,$W$5:$W$3209,0)</f>
        <v>1038</v>
      </c>
      <c r="W943" s="55">
        <f>N943*O943</f>
        <v>0.21468041857349901</v>
      </c>
      <c r="X943" s="1">
        <f t="shared" si="14"/>
        <v>312.55190834935331</v>
      </c>
    </row>
    <row r="944" spans="3:24" x14ac:dyDescent="0.25">
      <c r="C944" s="19" t="s">
        <v>2588</v>
      </c>
      <c r="D944" s="6" t="s">
        <v>465</v>
      </c>
      <c r="E944" s="6" t="s">
        <v>12</v>
      </c>
      <c r="F944" s="48">
        <v>2.1785792641302102</v>
      </c>
      <c r="G944" s="8">
        <v>24.2186710830502</v>
      </c>
      <c r="H944" s="9">
        <v>0.98283476945300896</v>
      </c>
      <c r="I944" s="40">
        <v>0</v>
      </c>
      <c r="J944" s="7">
        <v>1</v>
      </c>
      <c r="K944" s="9">
        <v>0.69322533400030595</v>
      </c>
      <c r="L944" s="39">
        <v>0</v>
      </c>
      <c r="M944" s="47">
        <v>0</v>
      </c>
      <c r="N944" s="17">
        <v>2.6641175341345798E-2</v>
      </c>
      <c r="O944" s="7">
        <f>Q944/P944/N944</f>
        <v>19.997911461310199</v>
      </c>
      <c r="P944" s="7">
        <v>1.5180939898870713</v>
      </c>
      <c r="Q944" s="33">
        <v>0.80879169492636982</v>
      </c>
      <c r="R944" s="38" t="s">
        <v>1676</v>
      </c>
      <c r="S944" s="33" t="s">
        <v>1676</v>
      </c>
      <c r="T944" s="45" t="s">
        <v>1677</v>
      </c>
      <c r="U944" s="55">
        <f>RANK(Q944,$Q$5:$Q$3209,0)</f>
        <v>940</v>
      </c>
      <c r="V944" s="55">
        <f>RANK(W944,$W$5:$W$3209,0)</f>
        <v>845</v>
      </c>
      <c r="W944" s="55">
        <f>N944*O944</f>
        <v>0.53276786570147383</v>
      </c>
      <c r="X944" s="1">
        <f t="shared" si="14"/>
        <v>311.73846398271064</v>
      </c>
    </row>
    <row r="945" spans="3:24" x14ac:dyDescent="0.25">
      <c r="C945" s="19" t="s">
        <v>2589</v>
      </c>
      <c r="D945" s="6" t="s">
        <v>81</v>
      </c>
      <c r="E945" s="6" t="s">
        <v>27</v>
      </c>
      <c r="F945" s="48">
        <v>15.936132042239199</v>
      </c>
      <c r="G945" s="8">
        <v>56.945315729084101</v>
      </c>
      <c r="H945" s="9">
        <v>0.43898750478780701</v>
      </c>
      <c r="I945" s="40">
        <v>39</v>
      </c>
      <c r="J945" s="7">
        <v>3</v>
      </c>
      <c r="K945" s="9">
        <v>1</v>
      </c>
      <c r="L945" s="39">
        <v>1</v>
      </c>
      <c r="M945" s="47">
        <v>0</v>
      </c>
      <c r="N945" s="17">
        <v>0.340698045946906</v>
      </c>
      <c r="O945" s="7">
        <f>Q945/P945/N945</f>
        <v>1</v>
      </c>
      <c r="P945" s="7">
        <v>2.3546805171209582</v>
      </c>
      <c r="Q945" s="33">
        <v>0.80223505101236059</v>
      </c>
      <c r="R945" s="41" t="s">
        <v>1675</v>
      </c>
      <c r="S945" s="33" t="s">
        <v>1675</v>
      </c>
      <c r="T945" s="45" t="s">
        <v>1676</v>
      </c>
      <c r="U945" s="55">
        <f>RANK(Q945,$Q$5:$Q$3209,0)</f>
        <v>941</v>
      </c>
      <c r="V945" s="55">
        <f>RANK(W945,$W$5:$W$3209,0)</f>
        <v>926</v>
      </c>
      <c r="W945" s="55">
        <f>N945*O945</f>
        <v>0.340698045946906</v>
      </c>
      <c r="X945" s="1">
        <f t="shared" si="14"/>
        <v>310.92967228778429</v>
      </c>
    </row>
    <row r="946" spans="3:24" x14ac:dyDescent="0.25">
      <c r="C946" s="19" t="s">
        <v>1226</v>
      </c>
      <c r="D946" s="6" t="s">
        <v>1226</v>
      </c>
      <c r="E946" s="6" t="s">
        <v>126</v>
      </c>
      <c r="F946" s="48">
        <v>2.5939910869551899E-2</v>
      </c>
      <c r="G946" s="8">
        <v>10</v>
      </c>
      <c r="H946" s="9">
        <v>1</v>
      </c>
      <c r="I946" s="40">
        <v>0</v>
      </c>
      <c r="J946" s="7">
        <v>0</v>
      </c>
      <c r="K946" s="9">
        <v>1</v>
      </c>
      <c r="L946" s="39">
        <v>0</v>
      </c>
      <c r="M946" s="47">
        <v>0</v>
      </c>
      <c r="N946" s="17">
        <v>2.8511563181221999E-2</v>
      </c>
      <c r="O946" s="7">
        <f>Q946/P946/N946</f>
        <v>11.218349420457526</v>
      </c>
      <c r="P946" s="7">
        <v>2.4984348339118188</v>
      </c>
      <c r="Q946" s="33">
        <v>0.79913107316072585</v>
      </c>
      <c r="R946" s="38" t="s">
        <v>1676</v>
      </c>
      <c r="S946" s="33" t="s">
        <v>1676</v>
      </c>
      <c r="T946" s="45" t="s">
        <v>1676</v>
      </c>
      <c r="U946" s="55">
        <f>RANK(Q946,$Q$5:$Q$3209,0)</f>
        <v>942</v>
      </c>
      <c r="V946" s="55">
        <f>RANK(W946,$W$5:$W$3209,0)</f>
        <v>942</v>
      </c>
      <c r="W946" s="55">
        <f>N946*O946</f>
        <v>0.31985267829039998</v>
      </c>
      <c r="X946" s="1">
        <f t="shared" si="14"/>
        <v>310.12743723677193</v>
      </c>
    </row>
    <row r="947" spans="3:24" x14ac:dyDescent="0.25">
      <c r="C947" s="19" t="s">
        <v>2590</v>
      </c>
      <c r="D947" s="6" t="s">
        <v>319</v>
      </c>
      <c r="E947" s="6" t="s">
        <v>27</v>
      </c>
      <c r="F947" s="48">
        <v>6.305515462213064</v>
      </c>
      <c r="G947" s="8">
        <v>27.5903652676074</v>
      </c>
      <c r="H947" s="9">
        <v>0.28632020796216701</v>
      </c>
      <c r="I947" s="40">
        <v>15</v>
      </c>
      <c r="J947" s="7">
        <v>5</v>
      </c>
      <c r="K947" s="9">
        <v>0.91098377127771801</v>
      </c>
      <c r="L947" s="39">
        <v>0.95731117822026901</v>
      </c>
      <c r="M947" s="47">
        <v>0</v>
      </c>
      <c r="N947" s="17">
        <v>0.19443206536601501</v>
      </c>
      <c r="O947" s="7">
        <f>Q947/P947/N947</f>
        <v>1</v>
      </c>
      <c r="P947" s="7">
        <v>4.0842142252943843</v>
      </c>
      <c r="Q947" s="33">
        <v>0.79410220722124614</v>
      </c>
      <c r="R947" s="41" t="s">
        <v>1675</v>
      </c>
      <c r="S947" s="33" t="s">
        <v>1675</v>
      </c>
      <c r="T947" s="45" t="s">
        <v>1675</v>
      </c>
      <c r="U947" s="55">
        <f>RANK(Q947,$Q$5:$Q$3209,0)</f>
        <v>943</v>
      </c>
      <c r="V947" s="55">
        <f>RANK(W947,$W$5:$W$3209,0)</f>
        <v>1072</v>
      </c>
      <c r="W947" s="55">
        <f>N947*O947</f>
        <v>0.19443206536601501</v>
      </c>
      <c r="X947" s="1">
        <f t="shared" si="14"/>
        <v>309.32830616361122</v>
      </c>
    </row>
    <row r="948" spans="3:24" x14ac:dyDescent="0.25">
      <c r="C948" s="19" t="s">
        <v>2591</v>
      </c>
      <c r="D948" s="6" t="s">
        <v>385</v>
      </c>
      <c r="E948" s="6" t="s">
        <v>22</v>
      </c>
      <c r="F948" s="48">
        <v>6.078409210727024</v>
      </c>
      <c r="G948" s="8">
        <v>53.865873939593001</v>
      </c>
      <c r="H948" s="9">
        <v>0.38469475349773902</v>
      </c>
      <c r="I948" s="40">
        <v>4</v>
      </c>
      <c r="J948" s="7">
        <v>5</v>
      </c>
      <c r="K948" s="9">
        <v>1</v>
      </c>
      <c r="L948" s="39">
        <v>0.98094464881241195</v>
      </c>
      <c r="M948" s="47">
        <v>0</v>
      </c>
      <c r="N948" s="17">
        <v>0.23533729510204501</v>
      </c>
      <c r="O948" s="7">
        <f>Q948/P948/N948</f>
        <v>1</v>
      </c>
      <c r="P948" s="7">
        <v>3.3663413174656824</v>
      </c>
      <c r="Q948" s="33">
        <v>0.79222566004262829</v>
      </c>
      <c r="R948" s="41" t="s">
        <v>1675</v>
      </c>
      <c r="S948" s="33" t="s">
        <v>1675</v>
      </c>
      <c r="T948" s="45" t="s">
        <v>1675</v>
      </c>
      <c r="U948" s="55">
        <f>RANK(Q948,$Q$5:$Q$3209,0)</f>
        <v>944</v>
      </c>
      <c r="V948" s="55">
        <f>RANK(W948,$W$5:$W$3209,0)</f>
        <v>1015</v>
      </c>
      <c r="W948" s="55">
        <f>N948*O948</f>
        <v>0.23533729510204501</v>
      </c>
      <c r="X948" s="1">
        <f t="shared" si="14"/>
        <v>308.53420395638994</v>
      </c>
    </row>
    <row r="949" spans="3:24" x14ac:dyDescent="0.25">
      <c r="C949" s="19" t="s">
        <v>2592</v>
      </c>
      <c r="D949" s="6" t="s">
        <v>297</v>
      </c>
      <c r="E949" s="6" t="s">
        <v>115</v>
      </c>
      <c r="F949" s="48">
        <v>14.986633787714201</v>
      </c>
      <c r="G949" s="8">
        <v>67.642017970013896</v>
      </c>
      <c r="H949" s="9">
        <v>0.90940673797146399</v>
      </c>
      <c r="I949" s="40">
        <v>14</v>
      </c>
      <c r="J949" s="7">
        <v>1</v>
      </c>
      <c r="K949" s="9">
        <v>1</v>
      </c>
      <c r="L949" s="39">
        <v>1</v>
      </c>
      <c r="M949" s="47">
        <v>1</v>
      </c>
      <c r="N949" s="17">
        <v>0.392188282132998</v>
      </c>
      <c r="O949" s="7">
        <f>Q949/P949/N949</f>
        <v>1</v>
      </c>
      <c r="P949" s="7">
        <v>2.0172776008387938</v>
      </c>
      <c r="Q949" s="33">
        <v>0.79115263685834214</v>
      </c>
      <c r="R949" s="41" t="s">
        <v>1675</v>
      </c>
      <c r="S949" s="33" t="s">
        <v>1675</v>
      </c>
      <c r="T949" s="45" t="s">
        <v>1677</v>
      </c>
      <c r="U949" s="55">
        <f>RANK(Q949,$Q$5:$Q$3209,0)</f>
        <v>945</v>
      </c>
      <c r="V949" s="55">
        <f>RANK(W949,$W$5:$W$3209,0)</f>
        <v>897</v>
      </c>
      <c r="W949" s="55">
        <f>N949*O949</f>
        <v>0.392188282132998</v>
      </c>
      <c r="X949" s="1">
        <f t="shared" si="14"/>
        <v>307.74197829634733</v>
      </c>
    </row>
    <row r="950" spans="3:24" x14ac:dyDescent="0.25">
      <c r="C950" s="19" t="s">
        <v>2593</v>
      </c>
      <c r="D950" s="6" t="s">
        <v>235</v>
      </c>
      <c r="E950" s="6" t="s">
        <v>204</v>
      </c>
      <c r="F950" s="48">
        <v>0.37057141197453503</v>
      </c>
      <c r="G950" s="8">
        <v>45.4590287724657</v>
      </c>
      <c r="H950" s="9">
        <v>0.76610039197324997</v>
      </c>
      <c r="I950" s="40">
        <v>0</v>
      </c>
      <c r="J950" s="7">
        <v>0</v>
      </c>
      <c r="K950" s="9">
        <v>8.2451703770982807E-2</v>
      </c>
      <c r="L950" s="39">
        <v>0</v>
      </c>
      <c r="M950" s="47">
        <v>0</v>
      </c>
      <c r="N950" s="17">
        <v>1.21464654504039E-2</v>
      </c>
      <c r="O950" s="7">
        <f>Q950/P950/N950</f>
        <v>19.997911461310199</v>
      </c>
      <c r="P950" s="7">
        <v>3.2327715536913897</v>
      </c>
      <c r="Q950" s="33">
        <v>0.78525294959682868</v>
      </c>
      <c r="R950" s="38" t="s">
        <v>1677</v>
      </c>
      <c r="S950" s="33" t="s">
        <v>1677</v>
      </c>
      <c r="T950" s="45" t="s">
        <v>1675</v>
      </c>
      <c r="U950" s="55">
        <f>RANK(Q950,$Q$5:$Q$3209,0)</f>
        <v>946</v>
      </c>
      <c r="V950" s="55">
        <f>RANK(W950,$W$5:$W$3209,0)</f>
        <v>1011</v>
      </c>
      <c r="W950" s="55">
        <f>N950*O950</f>
        <v>0.24290394064504051</v>
      </c>
      <c r="X950" s="1">
        <f t="shared" si="14"/>
        <v>306.950825659489</v>
      </c>
    </row>
    <row r="951" spans="3:24" x14ac:dyDescent="0.25">
      <c r="C951" s="19" t="s">
        <v>2594</v>
      </c>
      <c r="D951" s="6" t="s">
        <v>727</v>
      </c>
      <c r="E951" s="6" t="s">
        <v>19</v>
      </c>
      <c r="F951" s="48">
        <v>1.6248354311456701</v>
      </c>
      <c r="G951" s="8">
        <v>13.9460132750011</v>
      </c>
      <c r="H951" s="9">
        <v>2.2859213842082501E-2</v>
      </c>
      <c r="I951" s="40">
        <v>0</v>
      </c>
      <c r="J951" s="7">
        <v>1</v>
      </c>
      <c r="K951" s="9">
        <v>0.274069298584939</v>
      </c>
      <c r="L951" s="39">
        <v>0</v>
      </c>
      <c r="M951" s="47">
        <v>0</v>
      </c>
      <c r="N951" s="17">
        <v>7.5335457347908896E-3</v>
      </c>
      <c r="O951" s="7">
        <f>Q951/P951/N951</f>
        <v>35.326276690591058</v>
      </c>
      <c r="P951" s="7">
        <v>2.9441428460917889</v>
      </c>
      <c r="Q951" s="33">
        <v>0.78353098041777924</v>
      </c>
      <c r="R951" s="38" t="s">
        <v>1677</v>
      </c>
      <c r="S951" s="33" t="s">
        <v>1677</v>
      </c>
      <c r="T951" s="45" t="s">
        <v>1676</v>
      </c>
      <c r="U951" s="55">
        <f>RANK(Q951,$Q$5:$Q$3209,0)</f>
        <v>947</v>
      </c>
      <c r="V951" s="55">
        <f>RANK(W951,$W$5:$W$3209,0)</f>
        <v>983</v>
      </c>
      <c r="W951" s="55">
        <f>N951*O951</f>
        <v>0.26613212108844508</v>
      </c>
      <c r="X951" s="1">
        <f t="shared" si="14"/>
        <v>306.16557270989216</v>
      </c>
    </row>
    <row r="952" spans="3:24" x14ac:dyDescent="0.25">
      <c r="C952" s="19" t="s">
        <v>2595</v>
      </c>
      <c r="D952" s="6" t="s">
        <v>194</v>
      </c>
      <c r="E952" s="6" t="s">
        <v>28</v>
      </c>
      <c r="F952" s="48">
        <v>2.7209784668066721</v>
      </c>
      <c r="G952" s="8">
        <v>71.077008864335298</v>
      </c>
      <c r="H952" s="9">
        <v>0.98466101183726595</v>
      </c>
      <c r="I952" s="40">
        <v>8</v>
      </c>
      <c r="J952" s="7">
        <v>4</v>
      </c>
      <c r="K952" s="9">
        <v>0.97666155869354698</v>
      </c>
      <c r="L952" s="39">
        <v>0.92994560224345402</v>
      </c>
      <c r="M952" s="47">
        <v>0</v>
      </c>
      <c r="N952" s="17">
        <v>0.28756420536386101</v>
      </c>
      <c r="O952" s="7">
        <f>Q952/P952/N952</f>
        <v>1</v>
      </c>
      <c r="P952" s="7">
        <v>2.7170661451670051</v>
      </c>
      <c r="Q952" s="33">
        <v>0.7813309669559988</v>
      </c>
      <c r="R952" s="41" t="s">
        <v>1675</v>
      </c>
      <c r="S952" s="33" t="s">
        <v>1675</v>
      </c>
      <c r="T952" s="45" t="s">
        <v>1676</v>
      </c>
      <c r="U952" s="55">
        <f>RANK(Q952,$Q$5:$Q$3209,0)</f>
        <v>948</v>
      </c>
      <c r="V952" s="55">
        <f>RANK(W952,$W$5:$W$3209,0)</f>
        <v>965</v>
      </c>
      <c r="W952" s="55">
        <f>N952*O952</f>
        <v>0.28756420536386101</v>
      </c>
      <c r="X952" s="1">
        <f t="shared" si="14"/>
        <v>305.38204172947439</v>
      </c>
    </row>
    <row r="953" spans="3:24" x14ac:dyDescent="0.25">
      <c r="C953" s="19" t="s">
        <v>2596</v>
      </c>
      <c r="D953" s="6" t="s">
        <v>455</v>
      </c>
      <c r="E953" s="6" t="s">
        <v>90</v>
      </c>
      <c r="F953" s="48">
        <v>29.730773507856298</v>
      </c>
      <c r="G953" s="8">
        <v>28.0867409827868</v>
      </c>
      <c r="H953" s="9">
        <v>0.783353505556729</v>
      </c>
      <c r="I953" s="40">
        <v>5</v>
      </c>
      <c r="J953" s="7">
        <v>58</v>
      </c>
      <c r="K953" s="9">
        <v>0.96609276092663299</v>
      </c>
      <c r="L953" s="39">
        <v>0.658852413237898</v>
      </c>
      <c r="M953" s="47">
        <v>1</v>
      </c>
      <c r="N953" s="17">
        <v>0.32601456293134301</v>
      </c>
      <c r="O953" s="7">
        <f>Q953/P953/N953</f>
        <v>1</v>
      </c>
      <c r="P953" s="7">
        <v>2.3863753738310298</v>
      </c>
      <c r="Q953" s="33">
        <v>0.77799312448964353</v>
      </c>
      <c r="R953" s="41" t="s">
        <v>1675</v>
      </c>
      <c r="S953" s="33" t="s">
        <v>1675</v>
      </c>
      <c r="T953" s="45" t="s">
        <v>1676</v>
      </c>
      <c r="U953" s="55">
        <f>RANK(Q953,$Q$5:$Q$3209,0)</f>
        <v>949</v>
      </c>
      <c r="V953" s="55">
        <f>RANK(W953,$W$5:$W$3209,0)</f>
        <v>938</v>
      </c>
      <c r="W953" s="55">
        <f>N953*O953</f>
        <v>0.32601456293134301</v>
      </c>
      <c r="X953" s="1">
        <f t="shared" si="14"/>
        <v>304.60071076251842</v>
      </c>
    </row>
    <row r="954" spans="3:24" x14ac:dyDescent="0.25">
      <c r="C954" s="19" t="s">
        <v>2597</v>
      </c>
      <c r="D954" s="6" t="s">
        <v>829</v>
      </c>
      <c r="E954" s="6" t="s">
        <v>144</v>
      </c>
      <c r="F954" s="48">
        <v>2.7135017210551</v>
      </c>
      <c r="G954" s="8">
        <v>13.300234669861</v>
      </c>
      <c r="H954" s="9">
        <v>0.40684635824134602</v>
      </c>
      <c r="I954" s="40">
        <v>11</v>
      </c>
      <c r="J954" s="7">
        <v>2</v>
      </c>
      <c r="K954" s="9">
        <v>1</v>
      </c>
      <c r="L954" s="39">
        <v>1</v>
      </c>
      <c r="M954" s="47">
        <v>0</v>
      </c>
      <c r="N954" s="17">
        <v>0.180869423462242</v>
      </c>
      <c r="O954" s="7">
        <f>Q954/P954/N954</f>
        <v>1</v>
      </c>
      <c r="P954" s="7">
        <v>4.29674834991458</v>
      </c>
      <c r="Q954" s="33">
        <v>0.77715039681138975</v>
      </c>
      <c r="R954" s="41" t="s">
        <v>1675</v>
      </c>
      <c r="S954" s="33" t="s">
        <v>1675</v>
      </c>
      <c r="T954" s="45" t="s">
        <v>1675</v>
      </c>
      <c r="U954" s="55">
        <f>RANK(Q954,$Q$5:$Q$3209,0)</f>
        <v>950</v>
      </c>
      <c r="V954" s="55">
        <f>RANK(W954,$W$5:$W$3209,0)</f>
        <v>1091</v>
      </c>
      <c r="W954" s="55">
        <f>N954*O954</f>
        <v>0.180869423462242</v>
      </c>
      <c r="X954" s="1">
        <f t="shared" si="14"/>
        <v>303.82271763802879</v>
      </c>
    </row>
    <row r="955" spans="3:24" x14ac:dyDescent="0.25">
      <c r="C955" s="19" t="s">
        <v>2598</v>
      </c>
      <c r="D955" s="6" t="s">
        <v>839</v>
      </c>
      <c r="E955" s="6" t="s">
        <v>163</v>
      </c>
      <c r="F955" s="48">
        <v>0.73018996010190496</v>
      </c>
      <c r="G955" s="8">
        <v>64.438483496452903</v>
      </c>
      <c r="H955" s="9">
        <v>1</v>
      </c>
      <c r="I955" s="40">
        <v>0</v>
      </c>
      <c r="J955" s="7">
        <v>0</v>
      </c>
      <c r="K955" s="9">
        <v>3.55945123504521E-2</v>
      </c>
      <c r="L955" s="39">
        <v>0</v>
      </c>
      <c r="M955" s="47">
        <v>0</v>
      </c>
      <c r="N955" s="17">
        <v>1.59440579647873E-2</v>
      </c>
      <c r="O955" s="7">
        <f>Q955/P955/N955</f>
        <v>19.997911461310199</v>
      </c>
      <c r="P955" s="7">
        <v>2.42552538157691</v>
      </c>
      <c r="Q955" s="33">
        <v>0.77337357611222501</v>
      </c>
      <c r="R955" s="38" t="s">
        <v>1677</v>
      </c>
      <c r="S955" s="33" t="s">
        <v>1677</v>
      </c>
      <c r="T955" s="45" t="s">
        <v>1676</v>
      </c>
      <c r="U955" s="55">
        <f>RANK(Q955,$Q$5:$Q$3209,0)</f>
        <v>951</v>
      </c>
      <c r="V955" s="55">
        <f>RANK(W955,$W$5:$W$3209,0)</f>
        <v>948</v>
      </c>
      <c r="W955" s="55">
        <f>N955*O955</f>
        <v>0.31884785951381411</v>
      </c>
      <c r="X955" s="1">
        <f t="shared" si="14"/>
        <v>303.04556724121738</v>
      </c>
    </row>
    <row r="956" spans="3:24" x14ac:dyDescent="0.25">
      <c r="C956" s="19" t="s">
        <v>972</v>
      </c>
      <c r="D956" s="6" t="s">
        <v>972</v>
      </c>
      <c r="E956" s="6" t="s">
        <v>90</v>
      </c>
      <c r="F956" s="48">
        <v>3.9207632758418301E-3</v>
      </c>
      <c r="G956" s="8">
        <v>10</v>
      </c>
      <c r="H956" s="9">
        <v>1</v>
      </c>
      <c r="I956" s="40">
        <v>0</v>
      </c>
      <c r="J956" s="7">
        <v>0</v>
      </c>
      <c r="K956" s="9">
        <v>1</v>
      </c>
      <c r="L956" s="39">
        <v>0</v>
      </c>
      <c r="M956" s="47">
        <v>0</v>
      </c>
      <c r="N956" s="17">
        <v>2.8511563181221999E-2</v>
      </c>
      <c r="O956" s="7">
        <f>Q956/P956/N956</f>
        <v>14.950713546377353</v>
      </c>
      <c r="P956" s="7">
        <v>1.8025332959444142</v>
      </c>
      <c r="Q956" s="33">
        <v>0.7683626485248608</v>
      </c>
      <c r="R956" s="38" t="s">
        <v>1676</v>
      </c>
      <c r="S956" s="33" t="s">
        <v>1676</v>
      </c>
      <c r="T956" s="45" t="s">
        <v>1677</v>
      </c>
      <c r="U956" s="55">
        <f>RANK(Q956,$Q$5:$Q$3209,0)</f>
        <v>952</v>
      </c>
      <c r="V956" s="55">
        <f>RANK(W956,$W$5:$W$3209,0)</f>
        <v>883</v>
      </c>
      <c r="W956" s="55">
        <f>N956*O956</f>
        <v>0.42626821388188951</v>
      </c>
      <c r="X956" s="1">
        <f t="shared" si="14"/>
        <v>302.27219366510514</v>
      </c>
    </row>
    <row r="957" spans="3:24" x14ac:dyDescent="0.25">
      <c r="C957" s="19" t="s">
        <v>2599</v>
      </c>
      <c r="D957" s="6" t="s">
        <v>136</v>
      </c>
      <c r="E957" s="6" t="s">
        <v>28</v>
      </c>
      <c r="F957" s="48">
        <v>53.012749502282752</v>
      </c>
      <c r="G957" s="8">
        <v>52.005099545725898</v>
      </c>
      <c r="H957" s="9">
        <v>0.39352485551709598</v>
      </c>
      <c r="I957" s="40">
        <v>29</v>
      </c>
      <c r="J957" s="7">
        <v>11</v>
      </c>
      <c r="K957" s="9">
        <v>0.92336278874795397</v>
      </c>
      <c r="L957" s="39">
        <v>3.0020281701378701E-2</v>
      </c>
      <c r="M957" s="47">
        <v>1</v>
      </c>
      <c r="N957" s="17">
        <v>0.29233023260993901</v>
      </c>
      <c r="O957" s="7">
        <f>Q957/P957/N957</f>
        <v>1</v>
      </c>
      <c r="P957" s="7">
        <v>2.6228714920040996</v>
      </c>
      <c r="Q957" s="33">
        <v>0.76674463336353627</v>
      </c>
      <c r="R957" s="41" t="s">
        <v>1675</v>
      </c>
      <c r="S957" s="33" t="s">
        <v>1675</v>
      </c>
      <c r="T957" s="45" t="s">
        <v>1676</v>
      </c>
      <c r="U957" s="55">
        <f>RANK(Q957,$Q$5:$Q$3209,0)</f>
        <v>953</v>
      </c>
      <c r="V957" s="55">
        <f>RANK(W957,$W$5:$W$3209,0)</f>
        <v>964</v>
      </c>
      <c r="W957" s="55">
        <f>N957*O957</f>
        <v>0.29233023260993901</v>
      </c>
      <c r="X957" s="1">
        <f t="shared" si="14"/>
        <v>301.50383101658025</v>
      </c>
    </row>
    <row r="958" spans="3:24" x14ac:dyDescent="0.25">
      <c r="C958" s="19" t="s">
        <v>2600</v>
      </c>
      <c r="D958" s="6" t="s">
        <v>77</v>
      </c>
      <c r="E958" s="6" t="s">
        <v>12</v>
      </c>
      <c r="F958" s="48">
        <v>8.5017197278601895</v>
      </c>
      <c r="G958" s="8">
        <v>38.381984551877402</v>
      </c>
      <c r="H958" s="9">
        <v>0.27154104165242998</v>
      </c>
      <c r="I958" s="40">
        <v>11</v>
      </c>
      <c r="J958" s="7">
        <v>8</v>
      </c>
      <c r="K958" s="9">
        <v>0.98651814415894001</v>
      </c>
      <c r="L958" s="39">
        <v>0.72308628066529901</v>
      </c>
      <c r="M958" s="47">
        <v>0</v>
      </c>
      <c r="N958" s="17">
        <v>0.16032651546667401</v>
      </c>
      <c r="O958" s="7">
        <f>Q958/P958/N958</f>
        <v>1</v>
      </c>
      <c r="P958" s="7">
        <v>4.7530333278051415</v>
      </c>
      <c r="Q958" s="33">
        <v>0.76203727134396804</v>
      </c>
      <c r="R958" s="41" t="s">
        <v>1675</v>
      </c>
      <c r="S958" s="33" t="s">
        <v>1675</v>
      </c>
      <c r="T958" s="45" t="s">
        <v>1675</v>
      </c>
      <c r="U958" s="55">
        <f>RANK(Q958,$Q$5:$Q$3209,0)</f>
        <v>954</v>
      </c>
      <c r="V958" s="55">
        <f>RANK(W958,$W$5:$W$3209,0)</f>
        <v>1129</v>
      </c>
      <c r="W958" s="55">
        <f>N958*O958</f>
        <v>0.16032651546667401</v>
      </c>
      <c r="X958" s="1">
        <f t="shared" si="14"/>
        <v>300.73708638321671</v>
      </c>
    </row>
    <row r="959" spans="3:24" x14ac:dyDescent="0.25">
      <c r="C959" s="19" t="s">
        <v>2601</v>
      </c>
      <c r="D959" s="6" t="s">
        <v>317</v>
      </c>
      <c r="E959" s="6" t="s">
        <v>126</v>
      </c>
      <c r="F959" s="48">
        <v>11.4284135575788</v>
      </c>
      <c r="G959" s="8">
        <v>52.564171160028302</v>
      </c>
      <c r="H959" s="9">
        <v>1</v>
      </c>
      <c r="I959" s="40">
        <v>4</v>
      </c>
      <c r="J959" s="7">
        <v>5</v>
      </c>
      <c r="K959" s="9">
        <v>1</v>
      </c>
      <c r="L959" s="39">
        <v>1</v>
      </c>
      <c r="M959" s="47">
        <v>1</v>
      </c>
      <c r="N959" s="17">
        <v>0.34332664291314702</v>
      </c>
      <c r="O959" s="7">
        <f>Q959/P959/N959</f>
        <v>1</v>
      </c>
      <c r="P959" s="7">
        <v>2.2180197154450099</v>
      </c>
      <c r="Q959" s="33">
        <v>0.76150526281890885</v>
      </c>
      <c r="R959" s="41" t="s">
        <v>1675</v>
      </c>
      <c r="S959" s="33" t="s">
        <v>1675</v>
      </c>
      <c r="T959" s="45" t="s">
        <v>1677</v>
      </c>
      <c r="U959" s="55">
        <f>RANK(Q959,$Q$5:$Q$3209,0)</f>
        <v>955</v>
      </c>
      <c r="V959" s="55">
        <f>RANK(W959,$W$5:$W$3209,0)</f>
        <v>923</v>
      </c>
      <c r="W959" s="55">
        <f>N959*O959</f>
        <v>0.34332664291314702</v>
      </c>
      <c r="X959" s="1">
        <f t="shared" si="14"/>
        <v>299.97504911187275</v>
      </c>
    </row>
    <row r="960" spans="3:24" x14ac:dyDescent="0.25">
      <c r="C960" s="19" t="s">
        <v>2602</v>
      </c>
      <c r="D960" s="6" t="s">
        <v>365</v>
      </c>
      <c r="E960" s="6" t="s">
        <v>16</v>
      </c>
      <c r="F960" s="48">
        <v>39.661973726384133</v>
      </c>
      <c r="G960" s="8">
        <v>48.9114071152867</v>
      </c>
      <c r="H960" s="9">
        <v>0.99723061069573604</v>
      </c>
      <c r="I960" s="40">
        <v>21</v>
      </c>
      <c r="J960" s="7">
        <v>18</v>
      </c>
      <c r="K960" s="9">
        <v>1</v>
      </c>
      <c r="L960" s="39">
        <v>0.77891181429673495</v>
      </c>
      <c r="M960" s="47">
        <v>0</v>
      </c>
      <c r="N960" s="17">
        <v>0.46568171543553599</v>
      </c>
      <c r="O960" s="7">
        <f>Q960/P960/N960</f>
        <v>1.0000000000000002</v>
      </c>
      <c r="P960" s="7">
        <v>1.6227239755205936</v>
      </c>
      <c r="Q960" s="33">
        <v>0.75567288459880277</v>
      </c>
      <c r="R960" s="41" t="s">
        <v>1675</v>
      </c>
      <c r="S960" s="33" t="s">
        <v>1675</v>
      </c>
      <c r="T960" s="45" t="s">
        <v>1677</v>
      </c>
      <c r="U960" s="55">
        <f>RANK(Q960,$Q$5:$Q$3209,0)</f>
        <v>956</v>
      </c>
      <c r="V960" s="55">
        <f>RANK(W960,$W$5:$W$3209,0)</f>
        <v>867</v>
      </c>
      <c r="W960" s="55">
        <f>N960*O960</f>
        <v>0.4656817154355361</v>
      </c>
      <c r="X960" s="1">
        <f t="shared" si="14"/>
        <v>299.21354384905385</v>
      </c>
    </row>
    <row r="961" spans="3:24" x14ac:dyDescent="0.25">
      <c r="C961" s="19" t="s">
        <v>2603</v>
      </c>
      <c r="D961" s="6" t="s">
        <v>1162</v>
      </c>
      <c r="E961" s="6" t="s">
        <v>16</v>
      </c>
      <c r="F961" s="48">
        <v>37.692344398975479</v>
      </c>
      <c r="G961" s="8">
        <v>30.278229389481801</v>
      </c>
      <c r="H961" s="9">
        <v>0.839887364117201</v>
      </c>
      <c r="I961" s="40">
        <v>5</v>
      </c>
      <c r="J961" s="7">
        <v>15</v>
      </c>
      <c r="K961" s="9">
        <v>0.95842700293801497</v>
      </c>
      <c r="L961" s="39">
        <v>0.86136189138150199</v>
      </c>
      <c r="M961" s="47">
        <v>1</v>
      </c>
      <c r="N961" s="17">
        <v>0.30069326755988302</v>
      </c>
      <c r="O961" s="7">
        <f>Q961/P961/N961</f>
        <v>1</v>
      </c>
      <c r="P961" s="7">
        <v>2.503674945665332</v>
      </c>
      <c r="Q961" s="33">
        <v>0.75283820031992121</v>
      </c>
      <c r="R961" s="41" t="s">
        <v>1675</v>
      </c>
      <c r="S961" s="33" t="s">
        <v>1675</v>
      </c>
      <c r="T961" s="45" t="s">
        <v>1676</v>
      </c>
      <c r="U961" s="55">
        <f>RANK(Q961,$Q$5:$Q$3209,0)</f>
        <v>957</v>
      </c>
      <c r="V961" s="55">
        <f>RANK(W961,$W$5:$W$3209,0)</f>
        <v>961</v>
      </c>
      <c r="W961" s="55">
        <f>N961*O961</f>
        <v>0.30069326755988302</v>
      </c>
      <c r="X961" s="1">
        <f t="shared" si="14"/>
        <v>298.45787096445503</v>
      </c>
    </row>
    <row r="962" spans="3:24" x14ac:dyDescent="0.25">
      <c r="C962" s="19" t="s">
        <v>2604</v>
      </c>
      <c r="D962" s="6" t="s">
        <v>699</v>
      </c>
      <c r="E962" s="6" t="s">
        <v>90</v>
      </c>
      <c r="F962" s="48">
        <v>12.72900383697027</v>
      </c>
      <c r="G962" s="8">
        <v>58.653376718772897</v>
      </c>
      <c r="H962" s="9">
        <v>0.88525287330843905</v>
      </c>
      <c r="I962" s="40">
        <v>3</v>
      </c>
      <c r="J962" s="7">
        <v>19</v>
      </c>
      <c r="K962" s="9">
        <v>1.00000000000001</v>
      </c>
      <c r="L962" s="39">
        <v>0.90155930881969004</v>
      </c>
      <c r="M962" s="47">
        <v>0</v>
      </c>
      <c r="N962" s="17">
        <v>0.42208054250646398</v>
      </c>
      <c r="O962" s="7">
        <f>Q962/P962/N962</f>
        <v>1</v>
      </c>
      <c r="P962" s="7">
        <v>1.7706502314951063</v>
      </c>
      <c r="Q962" s="33">
        <v>0.74735701029865054</v>
      </c>
      <c r="R962" s="41" t="s">
        <v>1675</v>
      </c>
      <c r="S962" s="33" t="s">
        <v>1675</v>
      </c>
      <c r="T962" s="45" t="s">
        <v>1677</v>
      </c>
      <c r="U962" s="55">
        <f>RANK(Q962,$Q$5:$Q$3209,0)</f>
        <v>958</v>
      </c>
      <c r="V962" s="55">
        <f>RANK(W962,$W$5:$W$3209,0)</f>
        <v>886</v>
      </c>
      <c r="W962" s="55">
        <f>N962*O962</f>
        <v>0.42208054250646398</v>
      </c>
      <c r="X962" s="1">
        <f t="shared" si="14"/>
        <v>297.70503276413513</v>
      </c>
    </row>
    <row r="963" spans="3:24" x14ac:dyDescent="0.25">
      <c r="C963" s="19" t="s">
        <v>2605</v>
      </c>
      <c r="D963" s="6" t="s">
        <v>93</v>
      </c>
      <c r="E963" s="6" t="s">
        <v>19</v>
      </c>
      <c r="F963" s="48">
        <v>10.5875351716368</v>
      </c>
      <c r="G963" s="8">
        <v>61.559326177670599</v>
      </c>
      <c r="H963" s="9">
        <v>0.46208275461853898</v>
      </c>
      <c r="I963" s="40">
        <v>16</v>
      </c>
      <c r="J963" s="7">
        <v>8</v>
      </c>
      <c r="K963" s="9">
        <v>1</v>
      </c>
      <c r="L963" s="39">
        <v>1</v>
      </c>
      <c r="M963" s="47">
        <v>0</v>
      </c>
      <c r="N963" s="17">
        <v>0.25422268488823302</v>
      </c>
      <c r="O963" s="7">
        <f>Q963/P963/N963</f>
        <v>1</v>
      </c>
      <c r="P963" s="7">
        <v>2.9393291866595148</v>
      </c>
      <c r="Q963" s="33">
        <v>0.74724415760292806</v>
      </c>
      <c r="R963" s="41" t="s">
        <v>1675</v>
      </c>
      <c r="S963" s="33" t="s">
        <v>1675</v>
      </c>
      <c r="T963" s="45" t="s">
        <v>1676</v>
      </c>
      <c r="U963" s="55">
        <f>RANK(Q963,$Q$5:$Q$3209,0)</f>
        <v>959</v>
      </c>
      <c r="V963" s="55">
        <f>RANK(W963,$W$5:$W$3209,0)</f>
        <v>996</v>
      </c>
      <c r="W963" s="55">
        <f>N963*O963</f>
        <v>0.25422268488823302</v>
      </c>
      <c r="X963" s="1">
        <f t="shared" si="14"/>
        <v>296.9576757538365</v>
      </c>
    </row>
    <row r="964" spans="3:24" x14ac:dyDescent="0.25">
      <c r="C964" s="19" t="s">
        <v>2606</v>
      </c>
      <c r="D964" s="6" t="s">
        <v>795</v>
      </c>
      <c r="E964" s="6" t="s">
        <v>22</v>
      </c>
      <c r="F964" s="48">
        <v>0.136957682739935</v>
      </c>
      <c r="G964" s="8">
        <v>51.608583795469698</v>
      </c>
      <c r="H964" s="9">
        <v>0.306523603408839</v>
      </c>
      <c r="I964" s="40">
        <v>0</v>
      </c>
      <c r="J964" s="7">
        <v>2</v>
      </c>
      <c r="K964" s="9">
        <v>4.4646316999218498E-2</v>
      </c>
      <c r="L964" s="39">
        <v>0</v>
      </c>
      <c r="M964" s="47">
        <v>0</v>
      </c>
      <c r="N964" s="17">
        <v>8.7354197255767596E-3</v>
      </c>
      <c r="O964" s="7">
        <f>Q964/P964/N964</f>
        <v>19.997911461310199</v>
      </c>
      <c r="P964" s="7">
        <v>4.2752727273487103</v>
      </c>
      <c r="Q964" s="33">
        <v>0.74684803509799347</v>
      </c>
      <c r="R964" s="38" t="s">
        <v>1677</v>
      </c>
      <c r="S964" s="33" t="s">
        <v>1677</v>
      </c>
      <c r="T964" s="45" t="s">
        <v>1675</v>
      </c>
      <c r="U964" s="55">
        <f>RANK(Q964,$Q$5:$Q$3209,0)</f>
        <v>960</v>
      </c>
      <c r="V964" s="55">
        <f>RANK(W964,$W$5:$W$3209,0)</f>
        <v>1104</v>
      </c>
      <c r="W964" s="55">
        <f>N964*O964</f>
        <v>0.17469015024946669</v>
      </c>
      <c r="X964" s="1">
        <f t="shared" si="14"/>
        <v>296.21043159623355</v>
      </c>
    </row>
    <row r="965" spans="3:24" x14ac:dyDescent="0.25">
      <c r="C965" s="19" t="s">
        <v>2607</v>
      </c>
      <c r="D965" s="6" t="s">
        <v>1620</v>
      </c>
      <c r="E965" s="6" t="s">
        <v>448</v>
      </c>
      <c r="F965" s="48">
        <v>1.0360357122089401</v>
      </c>
      <c r="G965" s="8">
        <v>90</v>
      </c>
      <c r="H965" s="9">
        <v>1</v>
      </c>
      <c r="I965" s="40">
        <v>0</v>
      </c>
      <c r="J965" s="7">
        <v>0</v>
      </c>
      <c r="K965" s="9">
        <v>5.7953719510083997E-2</v>
      </c>
      <c r="L965" s="39">
        <v>0</v>
      </c>
      <c r="M965" s="47">
        <v>0</v>
      </c>
      <c r="N965" s="17">
        <v>1.93538140447722E-2</v>
      </c>
      <c r="O965" s="7">
        <f>Q965/P965/N965</f>
        <v>35.326276690591058</v>
      </c>
      <c r="P965" s="7">
        <v>1.0872168246298404</v>
      </c>
      <c r="Q965" s="33">
        <v>0.74332817509768812</v>
      </c>
      <c r="R965" s="38" t="s">
        <v>1677</v>
      </c>
      <c r="S965" s="33" t="s">
        <v>1677</v>
      </c>
      <c r="T965" s="45" t="s">
        <v>1677</v>
      </c>
      <c r="U965" s="55">
        <f>RANK(Q965,$Q$5:$Q$3209,0)</f>
        <v>961</v>
      </c>
      <c r="V965" s="55">
        <f>RANK(W965,$W$5:$W$3209,0)</f>
        <v>792</v>
      </c>
      <c r="W965" s="55">
        <f>N965*O965</f>
        <v>0.68369818996387</v>
      </c>
      <c r="X965" s="1">
        <f t="shared" si="14"/>
        <v>295.46358356113558</v>
      </c>
    </row>
    <row r="966" spans="3:24" x14ac:dyDescent="0.25">
      <c r="C966" s="19" t="s">
        <v>2608</v>
      </c>
      <c r="D966" s="6" t="s">
        <v>477</v>
      </c>
      <c r="E966" s="6" t="s">
        <v>19</v>
      </c>
      <c r="F966" s="48">
        <v>0.45328325552978999</v>
      </c>
      <c r="G966" s="8">
        <v>77.957423926848904</v>
      </c>
      <c r="H966" s="9">
        <v>1</v>
      </c>
      <c r="I966" s="40">
        <v>0</v>
      </c>
      <c r="J966" s="7">
        <v>0</v>
      </c>
      <c r="K966" s="9">
        <v>0.13091364019635601</v>
      </c>
      <c r="L966" s="39">
        <v>0</v>
      </c>
      <c r="M966" s="47">
        <v>0</v>
      </c>
      <c r="N966" s="17">
        <v>1.91787385122811E-2</v>
      </c>
      <c r="O966" s="7">
        <f>Q966/P966/N966</f>
        <v>35.326276690591058</v>
      </c>
      <c r="P966" s="7">
        <v>1.0939519809358891</v>
      </c>
      <c r="Q966" s="33">
        <v>0.74116715148739498</v>
      </c>
      <c r="R966" s="38" t="s">
        <v>1677</v>
      </c>
      <c r="S966" s="33" t="s">
        <v>1677</v>
      </c>
      <c r="T966" s="45" t="s">
        <v>1677</v>
      </c>
      <c r="U966" s="55">
        <f>RANK(Q966,$Q$5:$Q$3209,0)</f>
        <v>962</v>
      </c>
      <c r="V966" s="55">
        <f>RANK(W966,$W$5:$W$3209,0)</f>
        <v>795</v>
      </c>
      <c r="W966" s="55">
        <f>N966*O966</f>
        <v>0.6775134232613369</v>
      </c>
      <c r="X966" s="1">
        <f t="shared" si="14"/>
        <v>294.72025538603788</v>
      </c>
    </row>
    <row r="967" spans="3:24" x14ac:dyDescent="0.25">
      <c r="C967" s="19" t="s">
        <v>2609</v>
      </c>
      <c r="D967" s="6" t="s">
        <v>763</v>
      </c>
      <c r="E967" s="6" t="s">
        <v>90</v>
      </c>
      <c r="F967" s="48">
        <v>6.6498015550711802</v>
      </c>
      <c r="G967" s="8">
        <v>16.4165773727531</v>
      </c>
      <c r="H967" s="9">
        <v>0.998099295414558</v>
      </c>
      <c r="I967" s="40">
        <v>2</v>
      </c>
      <c r="J967" s="7">
        <v>11</v>
      </c>
      <c r="K967" s="9">
        <v>1</v>
      </c>
      <c r="L967" s="39">
        <v>0.65934006827932101</v>
      </c>
      <c r="M967" s="47">
        <v>0</v>
      </c>
      <c r="N967" s="17">
        <v>0.184432433529057</v>
      </c>
      <c r="O967" s="7">
        <f>Q967/P967/N967</f>
        <v>1</v>
      </c>
      <c r="P967" s="7">
        <v>4.0104097597182227</v>
      </c>
      <c r="Q967" s="33">
        <v>0.73964963143351259</v>
      </c>
      <c r="R967" s="41" t="s">
        <v>1675</v>
      </c>
      <c r="S967" s="33" t="s">
        <v>1675</v>
      </c>
      <c r="T967" s="45" t="s">
        <v>1675</v>
      </c>
      <c r="U967" s="55">
        <f>RANK(Q967,$Q$5:$Q$3209,0)</f>
        <v>963</v>
      </c>
      <c r="V967" s="55">
        <f>RANK(W967,$W$5:$W$3209,0)</f>
        <v>1084</v>
      </c>
      <c r="W967" s="55">
        <f>N967*O967</f>
        <v>0.184432433529057</v>
      </c>
      <c r="X967" s="1">
        <f t="shared" si="14"/>
        <v>293.97908823455049</v>
      </c>
    </row>
    <row r="968" spans="3:24" x14ac:dyDescent="0.25">
      <c r="C968" s="19" t="s">
        <v>2610</v>
      </c>
      <c r="D968" s="6" t="s">
        <v>1090</v>
      </c>
      <c r="E968" s="6" t="s">
        <v>16</v>
      </c>
      <c r="F968" s="48">
        <v>3.1460137531917298</v>
      </c>
      <c r="G968" s="8">
        <v>23.687858749810001</v>
      </c>
      <c r="H968" s="9">
        <v>0.96134277561660297</v>
      </c>
      <c r="I968" s="40">
        <v>0</v>
      </c>
      <c r="J968" s="7">
        <v>1</v>
      </c>
      <c r="K968" s="9">
        <v>0.22406817616989799</v>
      </c>
      <c r="L968" s="39">
        <v>0</v>
      </c>
      <c r="M968" s="47">
        <v>0</v>
      </c>
      <c r="N968" s="17">
        <v>1.44371866311701E-2</v>
      </c>
      <c r="O968" s="7">
        <f>Q968/P968/N968</f>
        <v>26.553376868630977</v>
      </c>
      <c r="P968" s="7">
        <v>1.9280767241102374</v>
      </c>
      <c r="Q968" s="33">
        <v>0.73913989158996407</v>
      </c>
      <c r="R968" s="38" t="s">
        <v>1677</v>
      </c>
      <c r="S968" s="33" t="s">
        <v>1677</v>
      </c>
      <c r="T968" s="45" t="s">
        <v>1677</v>
      </c>
      <c r="U968" s="55">
        <f>RANK(Q968,$Q$5:$Q$3209,0)</f>
        <v>964</v>
      </c>
      <c r="V968" s="55">
        <f>RANK(W968,$W$5:$W$3209,0)</f>
        <v>902</v>
      </c>
      <c r="W968" s="55">
        <f>N968*O968</f>
        <v>0.38335605754022051</v>
      </c>
      <c r="X968" s="1">
        <f t="shared" ref="X968:X1031" si="15">X967-Q967</f>
        <v>293.23943860311698</v>
      </c>
    </row>
    <row r="969" spans="3:24" x14ac:dyDescent="0.25">
      <c r="C969" s="19" t="s">
        <v>2611</v>
      </c>
      <c r="D969" s="6" t="s">
        <v>1130</v>
      </c>
      <c r="E969" s="6" t="s">
        <v>28</v>
      </c>
      <c r="F969" s="48">
        <v>0.71838631850048895</v>
      </c>
      <c r="G969" s="8">
        <v>10</v>
      </c>
      <c r="H969" s="9">
        <v>0.29453255856765198</v>
      </c>
      <c r="I969" s="40">
        <v>0</v>
      </c>
      <c r="J969" s="7">
        <v>0</v>
      </c>
      <c r="K969" s="9">
        <v>0.55752115411947101</v>
      </c>
      <c r="L969" s="39">
        <v>0</v>
      </c>
      <c r="M969" s="47">
        <v>0</v>
      </c>
      <c r="N969" s="17">
        <v>1.0414120415951101E-2</v>
      </c>
      <c r="O969" s="7">
        <f>Q969/P969/N969</f>
        <v>19.997911461310199</v>
      </c>
      <c r="P969" s="7">
        <v>3.54611693863031</v>
      </c>
      <c r="Q969" s="33">
        <v>0.73851664707492082</v>
      </c>
      <c r="R969" s="38" t="s">
        <v>1677</v>
      </c>
      <c r="S969" s="33" t="s">
        <v>1677</v>
      </c>
      <c r="T969" s="45" t="s">
        <v>1675</v>
      </c>
      <c r="U969" s="55">
        <f>RANK(Q969,$Q$5:$Q$3209,0)</f>
        <v>965</v>
      </c>
      <c r="V969" s="55">
        <f>RANK(W969,$W$5:$W$3209,0)</f>
        <v>1043</v>
      </c>
      <c r="W969" s="55">
        <f>N969*O969</f>
        <v>0.20826065802561305</v>
      </c>
      <c r="X969" s="1">
        <f t="shared" si="15"/>
        <v>292.50029871152702</v>
      </c>
    </row>
    <row r="970" spans="3:24" x14ac:dyDescent="0.25">
      <c r="C970" s="19" t="s">
        <v>2612</v>
      </c>
      <c r="D970" s="6" t="s">
        <v>168</v>
      </c>
      <c r="E970" s="6" t="s">
        <v>131</v>
      </c>
      <c r="F970" s="48">
        <v>3.19258602818593</v>
      </c>
      <c r="G970" s="8">
        <v>94.308391631638798</v>
      </c>
      <c r="H970" s="9">
        <v>0.31063658759666601</v>
      </c>
      <c r="I970" s="40">
        <v>2</v>
      </c>
      <c r="J970" s="7">
        <v>0</v>
      </c>
      <c r="K970" s="9">
        <v>1</v>
      </c>
      <c r="L970" s="39">
        <v>0</v>
      </c>
      <c r="M970" s="47">
        <v>0</v>
      </c>
      <c r="N970" s="17">
        <v>3.3549811073874398E-2</v>
      </c>
      <c r="O970" s="7">
        <f>Q970/P970/N970</f>
        <v>26.553376868630977</v>
      </c>
      <c r="P970" s="7">
        <v>0.81784419523955376</v>
      </c>
      <c r="Q970" s="33">
        <v>0.72858531549445116</v>
      </c>
      <c r="R970" s="38" t="s">
        <v>1676</v>
      </c>
      <c r="S970" s="33" t="s">
        <v>1676</v>
      </c>
      <c r="T970" s="45" t="s">
        <v>1677</v>
      </c>
      <c r="U970" s="55">
        <f>RANK(Q970,$Q$5:$Q$3209,0)</f>
        <v>966</v>
      </c>
      <c r="V970" s="55">
        <f>RANK(W970,$W$5:$W$3209,0)</f>
        <v>737</v>
      </c>
      <c r="W970" s="55">
        <f>N970*O970</f>
        <v>0.89086077731595581</v>
      </c>
      <c r="X970" s="1">
        <f t="shared" si="15"/>
        <v>291.76178206445212</v>
      </c>
    </row>
    <row r="971" spans="3:24" x14ac:dyDescent="0.25">
      <c r="C971" s="19" t="s">
        <v>2613</v>
      </c>
      <c r="D971" s="6" t="s">
        <v>233</v>
      </c>
      <c r="E971" s="6" t="s">
        <v>48</v>
      </c>
      <c r="F971" s="48">
        <v>13.084041263696475</v>
      </c>
      <c r="G971" s="8">
        <v>58.006666702600803</v>
      </c>
      <c r="H971" s="9">
        <v>0.71734903043327602</v>
      </c>
      <c r="I971" s="40">
        <v>0</v>
      </c>
      <c r="J971" s="7">
        <v>4</v>
      </c>
      <c r="K971" s="9">
        <v>0.87075400129232505</v>
      </c>
      <c r="L971" s="39">
        <v>0.97713709314970798</v>
      </c>
      <c r="M971" s="47">
        <v>0</v>
      </c>
      <c r="N971" s="17">
        <v>0.205481553509651</v>
      </c>
      <c r="O971" s="7">
        <f>Q971/P971/N971</f>
        <v>1</v>
      </c>
      <c r="P971" s="7">
        <v>3.5403140176843104</v>
      </c>
      <c r="Q971" s="33">
        <v>0.7274692242657661</v>
      </c>
      <c r="R971" s="41" t="s">
        <v>1675</v>
      </c>
      <c r="S971" s="33" t="s">
        <v>1675</v>
      </c>
      <c r="T971" s="45" t="s">
        <v>1675</v>
      </c>
      <c r="U971" s="55">
        <f>RANK(Q971,$Q$5:$Q$3209,0)</f>
        <v>967</v>
      </c>
      <c r="V971" s="55">
        <f>RANK(W971,$W$5:$W$3209,0)</f>
        <v>1051</v>
      </c>
      <c r="W971" s="55">
        <f>N971*O971</f>
        <v>0.205481553509651</v>
      </c>
      <c r="X971" s="1">
        <f t="shared" si="15"/>
        <v>291.03319674895766</v>
      </c>
    </row>
    <row r="972" spans="3:24" x14ac:dyDescent="0.25">
      <c r="C972" s="19" t="s">
        <v>2614</v>
      </c>
      <c r="D972" s="6" t="s">
        <v>1442</v>
      </c>
      <c r="E972" s="6" t="s">
        <v>39</v>
      </c>
      <c r="F972" s="48">
        <v>0.63854248388030199</v>
      </c>
      <c r="G972" s="8">
        <v>10</v>
      </c>
      <c r="H972" s="9">
        <v>0.53933930072473302</v>
      </c>
      <c r="I972" s="40">
        <v>1</v>
      </c>
      <c r="J972" s="7">
        <v>0</v>
      </c>
      <c r="K972" s="9">
        <v>0.10554621442338601</v>
      </c>
      <c r="L972" s="39">
        <v>0</v>
      </c>
      <c r="M972" s="47">
        <v>0</v>
      </c>
      <c r="N972" s="17">
        <v>8.2290667573553106E-3</v>
      </c>
      <c r="O972" s="7">
        <f>Q972/P972/N972</f>
        <v>19.997911461310199</v>
      </c>
      <c r="P972" s="7">
        <v>4.4159672667044383</v>
      </c>
      <c r="Q972" s="33">
        <v>0.72670989270818664</v>
      </c>
      <c r="R972" s="38" t="s">
        <v>1677</v>
      </c>
      <c r="S972" s="33" t="s">
        <v>1677</v>
      </c>
      <c r="T972" s="45" t="s">
        <v>1675</v>
      </c>
      <c r="U972" s="55">
        <f>RANK(Q972,$Q$5:$Q$3209,0)</f>
        <v>968</v>
      </c>
      <c r="V972" s="55">
        <f>RANK(W972,$W$5:$W$3209,0)</f>
        <v>1121</v>
      </c>
      <c r="W972" s="55">
        <f>N972*O972</f>
        <v>0.16456414842280251</v>
      </c>
      <c r="X972" s="1">
        <f t="shared" si="15"/>
        <v>290.30572752469192</v>
      </c>
    </row>
    <row r="973" spans="3:24" x14ac:dyDescent="0.25">
      <c r="C973" s="19" t="s">
        <v>2615</v>
      </c>
      <c r="D973" s="6" t="s">
        <v>225</v>
      </c>
      <c r="E973" s="6" t="s">
        <v>19</v>
      </c>
      <c r="F973" s="48">
        <v>2.07147073041468</v>
      </c>
      <c r="G973" s="8">
        <v>72.912381360329604</v>
      </c>
      <c r="H973" s="9">
        <v>0.15253900964386</v>
      </c>
      <c r="I973" s="40">
        <v>0</v>
      </c>
      <c r="J973" s="7">
        <v>2</v>
      </c>
      <c r="K973" s="9">
        <v>0.233064179120587</v>
      </c>
      <c r="L973" s="39">
        <v>0</v>
      </c>
      <c r="M973" s="47">
        <v>0</v>
      </c>
      <c r="N973" s="17">
        <v>1.07281058372807E-2</v>
      </c>
      <c r="O973" s="7">
        <f>Q973/P973/N973</f>
        <v>26.553376868630973</v>
      </c>
      <c r="P973" s="7">
        <v>2.5448388397303692</v>
      </c>
      <c r="Q973" s="33">
        <v>0.72494171882894221</v>
      </c>
      <c r="R973" s="38" t="s">
        <v>1677</v>
      </c>
      <c r="S973" s="33" t="s">
        <v>1677</v>
      </c>
      <c r="T973" s="45" t="s">
        <v>1676</v>
      </c>
      <c r="U973" s="55">
        <f>RANK(Q973,$Q$5:$Q$3209,0)</f>
        <v>969</v>
      </c>
      <c r="V973" s="55">
        <f>RANK(W973,$W$5:$W$3209,0)</f>
        <v>968</v>
      </c>
      <c r="W973" s="55">
        <f>N973*O973</f>
        <v>0.28486743738387427</v>
      </c>
      <c r="X973" s="1">
        <f t="shared" si="15"/>
        <v>289.57901763198373</v>
      </c>
    </row>
    <row r="974" spans="3:24" x14ac:dyDescent="0.25">
      <c r="C974" s="19" t="s">
        <v>2616</v>
      </c>
      <c r="D974" s="6" t="s">
        <v>97</v>
      </c>
      <c r="E974" s="6" t="s">
        <v>12</v>
      </c>
      <c r="F974" s="48">
        <v>12.070544922096781</v>
      </c>
      <c r="G974" s="8">
        <v>57.538803643982803</v>
      </c>
      <c r="H974" s="9">
        <v>5.9187132552453101E-3</v>
      </c>
      <c r="I974" s="40">
        <v>9</v>
      </c>
      <c r="J974" s="7">
        <v>8</v>
      </c>
      <c r="K974" s="9">
        <v>0.999999999999998</v>
      </c>
      <c r="L974" s="39">
        <v>0.85896879189258102</v>
      </c>
      <c r="M974" s="47">
        <v>1</v>
      </c>
      <c r="N974" s="17">
        <v>0.21954138715188601</v>
      </c>
      <c r="O974" s="7">
        <f>Q974/P974/N974</f>
        <v>1</v>
      </c>
      <c r="P974" s="7">
        <v>3.2869654240076067</v>
      </c>
      <c r="Q974" s="33">
        <v>0.72162494870691718</v>
      </c>
      <c r="R974" s="41" t="s">
        <v>1675</v>
      </c>
      <c r="S974" s="33" t="s">
        <v>1675</v>
      </c>
      <c r="T974" s="45" t="s">
        <v>1675</v>
      </c>
      <c r="U974" s="55">
        <f>RANK(Q974,$Q$5:$Q$3209,0)</f>
        <v>970</v>
      </c>
      <c r="V974" s="55">
        <f>RANK(W974,$W$5:$W$3209,0)</f>
        <v>1034</v>
      </c>
      <c r="W974" s="55">
        <f>N974*O974</f>
        <v>0.21954138715188601</v>
      </c>
      <c r="X974" s="1">
        <f t="shared" si="15"/>
        <v>288.85407591315482</v>
      </c>
    </row>
    <row r="975" spans="3:24" x14ac:dyDescent="0.25">
      <c r="C975" s="19" t="s">
        <v>2617</v>
      </c>
      <c r="D975" s="6" t="s">
        <v>497</v>
      </c>
      <c r="E975" s="6" t="s">
        <v>90</v>
      </c>
      <c r="F975" s="48">
        <v>1.934172725847175</v>
      </c>
      <c r="G975" s="8">
        <v>47.932824080477801</v>
      </c>
      <c r="H975" s="9">
        <v>1</v>
      </c>
      <c r="I975" s="40">
        <v>2</v>
      </c>
      <c r="J975" s="7">
        <v>2</v>
      </c>
      <c r="K975" s="9">
        <v>0.61152523410152004</v>
      </c>
      <c r="L975" s="39">
        <v>0.48762049342785602</v>
      </c>
      <c r="M975" s="47">
        <v>0</v>
      </c>
      <c r="N975" s="17">
        <v>5.7578663347743197E-2</v>
      </c>
      <c r="O975" s="7">
        <f>Q975/P975/N975</f>
        <v>14.950713546377353</v>
      </c>
      <c r="P975" s="7">
        <v>0.8363880617369096</v>
      </c>
      <c r="Q975" s="33">
        <v>0.71999805723310295</v>
      </c>
      <c r="R975" s="38" t="s">
        <v>1676</v>
      </c>
      <c r="S975" s="33" t="s">
        <v>1676</v>
      </c>
      <c r="T975" s="45" t="s">
        <v>1677</v>
      </c>
      <c r="U975" s="55">
        <f>RANK(Q975,$Q$5:$Q$3209,0)</f>
        <v>971</v>
      </c>
      <c r="V975" s="55">
        <f>RANK(W975,$W$5:$W$3209,0)</f>
        <v>743</v>
      </c>
      <c r="W975" s="55">
        <f>N975*O975</f>
        <v>0.86084210209540535</v>
      </c>
      <c r="X975" s="1">
        <f t="shared" si="15"/>
        <v>288.13245096444791</v>
      </c>
    </row>
    <row r="976" spans="3:24" x14ac:dyDescent="0.25">
      <c r="C976" s="19" t="s">
        <v>2618</v>
      </c>
      <c r="D976" s="6" t="s">
        <v>687</v>
      </c>
      <c r="E976" s="6" t="s">
        <v>39</v>
      </c>
      <c r="F976" s="48">
        <v>5.5928583898805902E-2</v>
      </c>
      <c r="G976" s="8">
        <v>81.188237003451206</v>
      </c>
      <c r="H976" s="9">
        <v>1</v>
      </c>
      <c r="I976" s="40">
        <v>0</v>
      </c>
      <c r="J976" s="7">
        <v>0</v>
      </c>
      <c r="K976" s="9">
        <v>1</v>
      </c>
      <c r="L976" s="39">
        <v>0</v>
      </c>
      <c r="M976" s="47">
        <v>0</v>
      </c>
      <c r="N976" s="17">
        <v>4.5585004246461801E-2</v>
      </c>
      <c r="O976" s="7">
        <f>Q976/P976/N976</f>
        <v>14.950713546377353</v>
      </c>
      <c r="P976" s="7">
        <v>1.0520339598440636</v>
      </c>
      <c r="Q976" s="33">
        <v>0.71699095880137464</v>
      </c>
      <c r="R976" s="38" t="s">
        <v>1676</v>
      </c>
      <c r="S976" s="33" t="s">
        <v>1676</v>
      </c>
      <c r="T976" s="45" t="s">
        <v>1677</v>
      </c>
      <c r="U976" s="55">
        <f>RANK(Q976,$Q$5:$Q$3209,0)</f>
        <v>972</v>
      </c>
      <c r="V976" s="55">
        <f>RANK(W976,$W$5:$W$3209,0)</f>
        <v>794</v>
      </c>
      <c r="W976" s="55">
        <f>N976*O976</f>
        <v>0.6815283404992456</v>
      </c>
      <c r="X976" s="1">
        <f t="shared" si="15"/>
        <v>287.4124529072148</v>
      </c>
    </row>
    <row r="977" spans="3:24" x14ac:dyDescent="0.25">
      <c r="C977" s="19" t="s">
        <v>2619</v>
      </c>
      <c r="D977" s="6" t="s">
        <v>841</v>
      </c>
      <c r="E977" s="6" t="s">
        <v>131</v>
      </c>
      <c r="F977" s="48">
        <v>1.3593730742441299</v>
      </c>
      <c r="G977" s="8">
        <v>63.377689160972103</v>
      </c>
      <c r="H977" s="9">
        <v>1</v>
      </c>
      <c r="I977" s="40">
        <v>0</v>
      </c>
      <c r="J977" s="7">
        <v>1</v>
      </c>
      <c r="K977" s="9">
        <v>0.301804199290233</v>
      </c>
      <c r="L977" s="39">
        <v>0</v>
      </c>
      <c r="M977" s="47">
        <v>0</v>
      </c>
      <c r="N977" s="17">
        <v>2.09985075037048E-2</v>
      </c>
      <c r="O977" s="7">
        <f>Q977/P977/N977</f>
        <v>14.950713546377353</v>
      </c>
      <c r="P977" s="7">
        <v>2.2758615864876277</v>
      </c>
      <c r="Q977" s="33">
        <v>0.71449006435363127</v>
      </c>
      <c r="R977" s="38" t="s">
        <v>1677</v>
      </c>
      <c r="S977" s="33" t="s">
        <v>1677</v>
      </c>
      <c r="T977" s="45" t="s">
        <v>1676</v>
      </c>
      <c r="U977" s="55">
        <f>RANK(Q977,$Q$5:$Q$3209,0)</f>
        <v>973</v>
      </c>
      <c r="V977" s="55">
        <f>RANK(W977,$W$5:$W$3209,0)</f>
        <v>951</v>
      </c>
      <c r="W977" s="55">
        <f>N977*O977</f>
        <v>0.31394267058934583</v>
      </c>
      <c r="X977" s="1">
        <f t="shared" si="15"/>
        <v>286.69546194841342</v>
      </c>
    </row>
    <row r="978" spans="3:24" x14ac:dyDescent="0.25">
      <c r="C978" s="19" t="s">
        <v>2620</v>
      </c>
      <c r="D978" s="6" t="s">
        <v>723</v>
      </c>
      <c r="E978" s="6" t="s">
        <v>131</v>
      </c>
      <c r="F978" s="48">
        <v>4.3813245153528921</v>
      </c>
      <c r="G978" s="8">
        <v>57.183144779678798</v>
      </c>
      <c r="H978" s="9">
        <v>0.320364617445904</v>
      </c>
      <c r="I978" s="40">
        <v>0</v>
      </c>
      <c r="J978" s="7">
        <v>1</v>
      </c>
      <c r="K978" s="9">
        <v>0.66600730594398605</v>
      </c>
      <c r="L978" s="39">
        <v>5.9667088391252399E-2</v>
      </c>
      <c r="M978" s="47">
        <v>1</v>
      </c>
      <c r="N978" s="17">
        <v>2.37543998316781E-2</v>
      </c>
      <c r="O978" s="7">
        <f>Q978/P978/N978</f>
        <v>11.218349420457526</v>
      </c>
      <c r="P978" s="7">
        <v>2.6792033851634605</v>
      </c>
      <c r="Q978" s="33">
        <v>0.71396793629761024</v>
      </c>
      <c r="R978" s="38" t="s">
        <v>1676</v>
      </c>
      <c r="S978" s="33" t="s">
        <v>1676</v>
      </c>
      <c r="T978" s="45" t="s">
        <v>1676</v>
      </c>
      <c r="U978" s="55">
        <f>RANK(Q978,$Q$5:$Q$3209,0)</f>
        <v>974</v>
      </c>
      <c r="V978" s="55">
        <f>RANK(W978,$W$5:$W$3209,0)</f>
        <v>982</v>
      </c>
      <c r="W978" s="55">
        <f>N978*O978</f>
        <v>0.26648515758502239</v>
      </c>
      <c r="X978" s="1">
        <f t="shared" si="15"/>
        <v>285.98097188405978</v>
      </c>
    </row>
    <row r="979" spans="3:24" x14ac:dyDescent="0.25">
      <c r="C979" s="19" t="s">
        <v>2621</v>
      </c>
      <c r="D979" s="6" t="s">
        <v>69</v>
      </c>
      <c r="E979" s="6" t="s">
        <v>12</v>
      </c>
      <c r="F979" s="48">
        <v>10.969277381755701</v>
      </c>
      <c r="G979" s="8">
        <v>95.078736529327003</v>
      </c>
      <c r="H979" s="9">
        <v>0.44473369246995698</v>
      </c>
      <c r="I979" s="40">
        <v>2</v>
      </c>
      <c r="J979" s="7">
        <v>3</v>
      </c>
      <c r="K979" s="9">
        <v>1</v>
      </c>
      <c r="L979" s="39">
        <v>1</v>
      </c>
      <c r="M979" s="47">
        <v>1</v>
      </c>
      <c r="N979" s="17">
        <v>0.194879057428581</v>
      </c>
      <c r="O979" s="7">
        <f>Q979/P979/N979</f>
        <v>1.0000000000000002</v>
      </c>
      <c r="P979" s="7">
        <v>3.6255553938527738</v>
      </c>
      <c r="Q979" s="33">
        <v>0.70654481780913636</v>
      </c>
      <c r="R979" s="41" t="s">
        <v>1675</v>
      </c>
      <c r="S979" s="33" t="s">
        <v>1675</v>
      </c>
      <c r="T979" s="45" t="s">
        <v>1675</v>
      </c>
      <c r="U979" s="55">
        <f>RANK(Q979,$Q$5:$Q$3209,0)</f>
        <v>975</v>
      </c>
      <c r="V979" s="55">
        <f>RANK(W979,$W$5:$W$3209,0)</f>
        <v>1069</v>
      </c>
      <c r="W979" s="55">
        <f>N979*O979</f>
        <v>0.19487905742858105</v>
      </c>
      <c r="X979" s="1">
        <f t="shared" si="15"/>
        <v>285.26700394776219</v>
      </c>
    </row>
    <row r="980" spans="3:24" x14ac:dyDescent="0.25">
      <c r="C980" s="19" t="s">
        <v>2622</v>
      </c>
      <c r="D980" s="6" t="s">
        <v>136</v>
      </c>
      <c r="E980" s="6" t="s">
        <v>28</v>
      </c>
      <c r="F980" s="48">
        <v>0.64191274568092105</v>
      </c>
      <c r="G980" s="8">
        <v>18.721963582055899</v>
      </c>
      <c r="H980" s="9">
        <v>0.22542484242105201</v>
      </c>
      <c r="I980" s="40">
        <v>0</v>
      </c>
      <c r="J980" s="7">
        <v>1</v>
      </c>
      <c r="K980" s="9">
        <v>1</v>
      </c>
      <c r="L980" s="39">
        <v>0</v>
      </c>
      <c r="M980" s="47">
        <v>0</v>
      </c>
      <c r="N980" s="17">
        <v>1.6511251964078402E-2</v>
      </c>
      <c r="O980" s="7">
        <f>Q980/P980/N980</f>
        <v>14.950713546377353</v>
      </c>
      <c r="P980" s="7">
        <v>2.8619402242408882</v>
      </c>
      <c r="Q980" s="33">
        <v>0.70648424949590405</v>
      </c>
      <c r="R980" s="38" t="s">
        <v>1677</v>
      </c>
      <c r="S980" s="33" t="s">
        <v>1677</v>
      </c>
      <c r="T980" s="45" t="s">
        <v>1676</v>
      </c>
      <c r="U980" s="55">
        <f>RANK(Q980,$Q$5:$Q$3209,0)</f>
        <v>976</v>
      </c>
      <c r="V980" s="55">
        <f>RANK(W980,$W$5:$W$3209,0)</f>
        <v>1004</v>
      </c>
      <c r="W980" s="55">
        <f>N980*O980</f>
        <v>0.24685499840699662</v>
      </c>
      <c r="X980" s="1">
        <f t="shared" si="15"/>
        <v>284.56045912995307</v>
      </c>
    </row>
    <row r="981" spans="3:24" x14ac:dyDescent="0.25">
      <c r="C981" s="19" t="s">
        <v>749</v>
      </c>
      <c r="D981" s="6" t="s">
        <v>749</v>
      </c>
      <c r="E981" s="6" t="s">
        <v>16</v>
      </c>
      <c r="F981" s="48">
        <v>9.7812471596797797E-4</v>
      </c>
      <c r="G981" s="8">
        <v>10</v>
      </c>
      <c r="H981" s="9">
        <v>1</v>
      </c>
      <c r="I981" s="40">
        <v>0</v>
      </c>
      <c r="J981" s="7">
        <v>0</v>
      </c>
      <c r="K981" s="9">
        <v>1</v>
      </c>
      <c r="L981" s="39">
        <v>0</v>
      </c>
      <c r="M981" s="47">
        <v>0</v>
      </c>
      <c r="N981" s="17">
        <v>2.8511563181221999E-2</v>
      </c>
      <c r="O981" s="7">
        <f>Q981/P981/N981</f>
        <v>11.218349420457526</v>
      </c>
      <c r="P981" s="7">
        <v>2.2082505714755003</v>
      </c>
      <c r="Q981" s="33">
        <v>0.70631485962274509</v>
      </c>
      <c r="R981" s="38" t="s">
        <v>1676</v>
      </c>
      <c r="S981" s="33" t="s">
        <v>1676</v>
      </c>
      <c r="T981" s="45" t="s">
        <v>1677</v>
      </c>
      <c r="U981" s="55">
        <f>RANK(Q981,$Q$5:$Q$3209,0)</f>
        <v>977</v>
      </c>
      <c r="V981" s="55">
        <f>RANK(W981,$W$5:$W$3209,0)</f>
        <v>942</v>
      </c>
      <c r="W981" s="55">
        <f>N981*O981</f>
        <v>0.31985267829039998</v>
      </c>
      <c r="X981" s="1">
        <f t="shared" si="15"/>
        <v>283.85397488045714</v>
      </c>
    </row>
    <row r="982" spans="3:24" x14ac:dyDescent="0.25">
      <c r="C982" s="19" t="s">
        <v>2623</v>
      </c>
      <c r="D982" s="6" t="s">
        <v>1052</v>
      </c>
      <c r="E982" s="6" t="s">
        <v>204</v>
      </c>
      <c r="F982" s="48">
        <v>1.8275473540051099</v>
      </c>
      <c r="G982" s="8">
        <v>10</v>
      </c>
      <c r="H982" s="9">
        <v>0.27259483653616101</v>
      </c>
      <c r="I982" s="40">
        <v>0</v>
      </c>
      <c r="J982" s="7">
        <v>0</v>
      </c>
      <c r="K982" s="9">
        <v>0.165384059938152</v>
      </c>
      <c r="L982" s="39">
        <v>0</v>
      </c>
      <c r="M982" s="47">
        <v>0</v>
      </c>
      <c r="N982" s="17">
        <v>7.9103544765781308E-3</v>
      </c>
      <c r="O982" s="7">
        <f>Q982/P982/N982</f>
        <v>35.326276690591058</v>
      </c>
      <c r="P982" s="7">
        <v>2.5199909189029652</v>
      </c>
      <c r="Q982" s="33">
        <v>0.70419475716747437</v>
      </c>
      <c r="R982" s="38" t="s">
        <v>1677</v>
      </c>
      <c r="S982" s="33" t="s">
        <v>1677</v>
      </c>
      <c r="T982" s="45" t="s">
        <v>1676</v>
      </c>
      <c r="U982" s="55">
        <f>RANK(Q982,$Q$5:$Q$3209,0)</f>
        <v>978</v>
      </c>
      <c r="V982" s="55">
        <f>RANK(W982,$W$5:$W$3209,0)</f>
        <v>970</v>
      </c>
      <c r="W982" s="55">
        <f>N982*O982</f>
        <v>0.27944337096025468</v>
      </c>
      <c r="X982" s="1">
        <f t="shared" si="15"/>
        <v>283.14766002083439</v>
      </c>
    </row>
    <row r="983" spans="3:24" x14ac:dyDescent="0.25">
      <c r="C983" s="19" t="s">
        <v>2624</v>
      </c>
      <c r="D983" s="6" t="s">
        <v>49</v>
      </c>
      <c r="E983" s="6" t="s">
        <v>19</v>
      </c>
      <c r="F983" s="48">
        <v>5.6217868012062517</v>
      </c>
      <c r="G983" s="8">
        <v>26.785869531152301</v>
      </c>
      <c r="H983" s="9">
        <v>0.66328660037835896</v>
      </c>
      <c r="I983" s="40">
        <v>10</v>
      </c>
      <c r="J983" s="7">
        <v>1</v>
      </c>
      <c r="K983" s="9">
        <v>0.38465658423750299</v>
      </c>
      <c r="L983" s="39">
        <v>5.3725335867647002E-2</v>
      </c>
      <c r="M983" s="47">
        <v>0</v>
      </c>
      <c r="N983" s="17">
        <v>2.18773579545853E-2</v>
      </c>
      <c r="O983" s="7">
        <f>Q983/P983/N983</f>
        <v>11.218349420457526</v>
      </c>
      <c r="P983" s="7">
        <v>2.8624066033135942</v>
      </c>
      <c r="Q983" s="33">
        <v>0.70251428682982242</v>
      </c>
      <c r="R983" s="38" t="s">
        <v>1676</v>
      </c>
      <c r="S983" s="33" t="s">
        <v>1676</v>
      </c>
      <c r="T983" s="45" t="s">
        <v>1676</v>
      </c>
      <c r="U983" s="55">
        <f>RANK(Q983,$Q$5:$Q$3209,0)</f>
        <v>979</v>
      </c>
      <c r="V983" s="55">
        <f>RANK(W983,$W$5:$W$3209,0)</f>
        <v>1008</v>
      </c>
      <c r="W983" s="55">
        <f>N983*O983</f>
        <v>0.24542784593096387</v>
      </c>
      <c r="X983" s="1">
        <f t="shared" si="15"/>
        <v>282.44346526366689</v>
      </c>
    </row>
    <row r="984" spans="3:24" x14ac:dyDescent="0.25">
      <c r="C984" s="19" t="s">
        <v>2625</v>
      </c>
      <c r="D984" s="6" t="s">
        <v>661</v>
      </c>
      <c r="E984" s="6" t="s">
        <v>204</v>
      </c>
      <c r="F984" s="48">
        <v>1.1387375554929699E-2</v>
      </c>
      <c r="G984" s="8">
        <v>10</v>
      </c>
      <c r="H984" s="9">
        <v>0</v>
      </c>
      <c r="I984" s="40">
        <v>0</v>
      </c>
      <c r="J984" s="7">
        <v>0</v>
      </c>
      <c r="K984" s="9">
        <v>1</v>
      </c>
      <c r="L984" s="39">
        <v>0</v>
      </c>
      <c r="M984" s="47">
        <v>0</v>
      </c>
      <c r="N984" s="17">
        <v>1.44832769283394E-2</v>
      </c>
      <c r="O984" s="7">
        <f>Q984/P984/N984</f>
        <v>14.950713546377353</v>
      </c>
      <c r="P984" s="7">
        <v>3.2429119812562091</v>
      </c>
      <c r="Q984" s="33">
        <v>0.7022049984082559</v>
      </c>
      <c r="R984" s="38" t="s">
        <v>1677</v>
      </c>
      <c r="S984" s="33" t="s">
        <v>1677</v>
      </c>
      <c r="T984" s="45" t="s">
        <v>1675</v>
      </c>
      <c r="U984" s="55">
        <f>RANK(Q984,$Q$5:$Q$3209,0)</f>
        <v>980</v>
      </c>
      <c r="V984" s="55">
        <f>RANK(W984,$W$5:$W$3209,0)</f>
        <v>1037</v>
      </c>
      <c r="W984" s="55">
        <f>N984*O984</f>
        <v>0.21653532456845845</v>
      </c>
      <c r="X984" s="1">
        <f t="shared" si="15"/>
        <v>281.7409509768371</v>
      </c>
    </row>
    <row r="985" spans="3:24" x14ac:dyDescent="0.25">
      <c r="C985" s="19" t="s">
        <v>2626</v>
      </c>
      <c r="D985" s="6" t="s">
        <v>1144</v>
      </c>
      <c r="E985" s="6" t="s">
        <v>39</v>
      </c>
      <c r="F985" s="48">
        <v>10.8916141175918</v>
      </c>
      <c r="G985" s="8">
        <v>45.106332808610198</v>
      </c>
      <c r="H985" s="9">
        <v>0.95791842161006702</v>
      </c>
      <c r="I985" s="40">
        <v>1</v>
      </c>
      <c r="J985" s="7">
        <v>7</v>
      </c>
      <c r="K985" s="9">
        <v>1</v>
      </c>
      <c r="L985" s="39">
        <v>1</v>
      </c>
      <c r="M985" s="47">
        <v>0</v>
      </c>
      <c r="N985" s="17">
        <v>0.21989554888986501</v>
      </c>
      <c r="O985" s="7">
        <f>Q985/P985/N985</f>
        <v>1</v>
      </c>
      <c r="P985" s="7">
        <v>3.1926941763796637</v>
      </c>
      <c r="Q985" s="33">
        <v>0.70205923835248163</v>
      </c>
      <c r="R985" s="41" t="s">
        <v>1675</v>
      </c>
      <c r="S985" s="33" t="s">
        <v>1675</v>
      </c>
      <c r="T985" s="45" t="s">
        <v>1675</v>
      </c>
      <c r="U985" s="55">
        <f>RANK(Q985,$Q$5:$Q$3209,0)</f>
        <v>981</v>
      </c>
      <c r="V985" s="55">
        <f>RANK(W985,$W$5:$W$3209,0)</f>
        <v>1031</v>
      </c>
      <c r="W985" s="55">
        <f>N985*O985</f>
        <v>0.21989554888986501</v>
      </c>
      <c r="X985" s="1">
        <f t="shared" si="15"/>
        <v>281.03874597842884</v>
      </c>
    </row>
    <row r="986" spans="3:24" x14ac:dyDescent="0.25">
      <c r="C986" s="19" t="s">
        <v>2627</v>
      </c>
      <c r="D986" s="6" t="s">
        <v>221</v>
      </c>
      <c r="E986" s="6" t="s">
        <v>12</v>
      </c>
      <c r="F986" s="48">
        <v>11.779851270759117</v>
      </c>
      <c r="G986" s="8">
        <v>49.1315161535911</v>
      </c>
      <c r="H986" s="9">
        <v>0.63477637654617702</v>
      </c>
      <c r="I986" s="40">
        <v>13</v>
      </c>
      <c r="J986" s="7">
        <v>6</v>
      </c>
      <c r="K986" s="9">
        <v>0.61371916935082704</v>
      </c>
      <c r="L986" s="39">
        <v>0.93221821780351999</v>
      </c>
      <c r="M986" s="47">
        <v>1</v>
      </c>
      <c r="N986" s="17">
        <v>0.23196310259720199</v>
      </c>
      <c r="O986" s="7">
        <f>Q986/P986/N986</f>
        <v>1</v>
      </c>
      <c r="P986" s="7">
        <v>3.0202289990035651</v>
      </c>
      <c r="Q986" s="33">
        <v>0.70058168916290864</v>
      </c>
      <c r="R986" s="41" t="s">
        <v>1675</v>
      </c>
      <c r="S986" s="33" t="s">
        <v>1675</v>
      </c>
      <c r="T986" s="45" t="s">
        <v>1676</v>
      </c>
      <c r="U986" s="55">
        <f>RANK(Q986,$Q$5:$Q$3209,0)</f>
        <v>982</v>
      </c>
      <c r="V986" s="55">
        <f>RANK(W986,$W$5:$W$3209,0)</f>
        <v>1019</v>
      </c>
      <c r="W986" s="55">
        <f>N986*O986</f>
        <v>0.23196310259720199</v>
      </c>
      <c r="X986" s="1">
        <f t="shared" si="15"/>
        <v>280.33668674007635</v>
      </c>
    </row>
    <row r="987" spans="3:24" x14ac:dyDescent="0.25">
      <c r="C987" s="19" t="s">
        <v>2628</v>
      </c>
      <c r="D987" s="6" t="s">
        <v>339</v>
      </c>
      <c r="E987" s="6" t="s">
        <v>204</v>
      </c>
      <c r="F987" s="48">
        <v>6.4470001889624999</v>
      </c>
      <c r="G987" s="8">
        <v>57.445896649506899</v>
      </c>
      <c r="H987" s="9">
        <v>0.18103428646584399</v>
      </c>
      <c r="I987" s="40">
        <v>1</v>
      </c>
      <c r="J987" s="7">
        <v>2</v>
      </c>
      <c r="K987" s="9">
        <v>0.37736558693765898</v>
      </c>
      <c r="L987" s="39">
        <v>0</v>
      </c>
      <c r="M987" s="47">
        <v>0</v>
      </c>
      <c r="N987" s="17">
        <v>1.15603828723304E-2</v>
      </c>
      <c r="O987" s="7">
        <f>Q987/P987/N987</f>
        <v>19.997911461310199</v>
      </c>
      <c r="P987" s="7">
        <v>3.0286477758165109</v>
      </c>
      <c r="Q987" s="33">
        <v>0.70017343287603051</v>
      </c>
      <c r="R987" s="38" t="s">
        <v>1677</v>
      </c>
      <c r="S987" s="33" t="s">
        <v>1677</v>
      </c>
      <c r="T987" s="45" t="s">
        <v>1676</v>
      </c>
      <c r="U987" s="55">
        <f>RANK(Q987,$Q$5:$Q$3209,0)</f>
        <v>983</v>
      </c>
      <c r="V987" s="55">
        <f>RANK(W987,$W$5:$W$3209,0)</f>
        <v>1020</v>
      </c>
      <c r="W987" s="55">
        <f>N987*O987</f>
        <v>0.23118351313971022</v>
      </c>
      <c r="X987" s="1">
        <f t="shared" si="15"/>
        <v>279.63610505091344</v>
      </c>
    </row>
    <row r="988" spans="3:24" x14ac:dyDescent="0.25">
      <c r="C988" s="19" t="s">
        <v>2629</v>
      </c>
      <c r="D988" s="6" t="s">
        <v>239</v>
      </c>
      <c r="E988" s="6" t="s">
        <v>16</v>
      </c>
      <c r="F988" s="48">
        <v>3.55527279763922</v>
      </c>
      <c r="G988" s="8">
        <v>9.9999999999999893</v>
      </c>
      <c r="H988" s="9">
        <v>0.37922738002725997</v>
      </c>
      <c r="I988" s="40">
        <v>1</v>
      </c>
      <c r="J988" s="7">
        <v>5</v>
      </c>
      <c r="K988" s="9">
        <v>0.44720541367348599</v>
      </c>
      <c r="L988" s="39">
        <v>0</v>
      </c>
      <c r="M988" s="47">
        <v>0</v>
      </c>
      <c r="N988" s="17">
        <v>1.2830116581710099E-2</v>
      </c>
      <c r="O988" s="7">
        <f>Q988/P988/N988</f>
        <v>14.950713546377354</v>
      </c>
      <c r="P988" s="7">
        <v>3.6272700011790819</v>
      </c>
      <c r="Q988" s="33">
        <v>0.69578074721081118</v>
      </c>
      <c r="R988" s="38" t="s">
        <v>1677</v>
      </c>
      <c r="S988" s="33" t="s">
        <v>1677</v>
      </c>
      <c r="T988" s="45" t="s">
        <v>1675</v>
      </c>
      <c r="U988" s="55">
        <f>RANK(Q988,$Q$5:$Q$3209,0)</f>
        <v>984</v>
      </c>
      <c r="V988" s="55">
        <f>RANK(W988,$W$5:$W$3209,0)</f>
        <v>1078</v>
      </c>
      <c r="W988" s="55">
        <f>N988*O988</f>
        <v>0.19181939777977389</v>
      </c>
      <c r="X988" s="1">
        <f t="shared" si="15"/>
        <v>278.93593161803739</v>
      </c>
    </row>
    <row r="989" spans="3:24" x14ac:dyDescent="0.25">
      <c r="C989" s="19" t="s">
        <v>2630</v>
      </c>
      <c r="D989" s="6" t="s">
        <v>55</v>
      </c>
      <c r="E989" s="6" t="s">
        <v>48</v>
      </c>
      <c r="F989" s="48">
        <v>0.47624212997683302</v>
      </c>
      <c r="G989" s="8">
        <v>26.787495274827702</v>
      </c>
      <c r="H989" s="9">
        <v>0</v>
      </c>
      <c r="I989" s="40">
        <v>0</v>
      </c>
      <c r="J989" s="7">
        <v>0</v>
      </c>
      <c r="K989" s="9">
        <v>0.65663795734425501</v>
      </c>
      <c r="L989" s="39">
        <v>0</v>
      </c>
      <c r="M989" s="47">
        <v>0</v>
      </c>
      <c r="N989" s="17">
        <v>1.15502284352423E-2</v>
      </c>
      <c r="O989" s="7">
        <f>Q989/P989/N989</f>
        <v>14.950713546377353</v>
      </c>
      <c r="P989" s="7">
        <v>4.0030180007581313</v>
      </c>
      <c r="Q989" s="33">
        <v>0.69125778783804981</v>
      </c>
      <c r="R989" s="38" t="s">
        <v>1677</v>
      </c>
      <c r="S989" s="33" t="s">
        <v>1677</v>
      </c>
      <c r="T989" s="45" t="s">
        <v>1675</v>
      </c>
      <c r="U989" s="55">
        <f>RANK(Q989,$Q$5:$Q$3209,0)</f>
        <v>985</v>
      </c>
      <c r="V989" s="55">
        <f>RANK(W989,$W$5:$W$3209,0)</f>
        <v>1107</v>
      </c>
      <c r="W989" s="55">
        <f>N989*O989</f>
        <v>0.17268415673052995</v>
      </c>
      <c r="X989" s="1">
        <f t="shared" si="15"/>
        <v>278.2401508708266</v>
      </c>
    </row>
    <row r="990" spans="3:24" x14ac:dyDescent="0.25">
      <c r="C990" s="19" t="s">
        <v>2631</v>
      </c>
      <c r="D990" s="6" t="s">
        <v>593</v>
      </c>
      <c r="E990" s="6" t="s">
        <v>90</v>
      </c>
      <c r="F990" s="48">
        <v>56.172470966470897</v>
      </c>
      <c r="G990" s="8">
        <v>23.1853474410768</v>
      </c>
      <c r="H990" s="9">
        <v>0.91128652883000005</v>
      </c>
      <c r="I990" s="40">
        <v>4</v>
      </c>
      <c r="J990" s="7">
        <v>41</v>
      </c>
      <c r="K990" s="9">
        <v>1</v>
      </c>
      <c r="L990" s="39">
        <v>0</v>
      </c>
      <c r="M990" s="47">
        <v>0</v>
      </c>
      <c r="N990" s="17">
        <v>0.26986927005786998</v>
      </c>
      <c r="O990" s="7">
        <f>Q990/P990/N990</f>
        <v>1</v>
      </c>
      <c r="P990" s="7">
        <v>2.5149777490109582</v>
      </c>
      <c r="Q990" s="33">
        <v>0.67871520933737217</v>
      </c>
      <c r="R990" s="41" t="s">
        <v>1675</v>
      </c>
      <c r="S990" s="33" t="s">
        <v>1675</v>
      </c>
      <c r="T990" s="45" t="s">
        <v>1676</v>
      </c>
      <c r="U990" s="55">
        <f>RANK(Q990,$Q$5:$Q$3209,0)</f>
        <v>986</v>
      </c>
      <c r="V990" s="55">
        <f>RANK(W990,$W$5:$W$3209,0)</f>
        <v>978</v>
      </c>
      <c r="W990" s="55">
        <f>N990*O990</f>
        <v>0.26986927005786998</v>
      </c>
      <c r="X990" s="1">
        <f t="shared" si="15"/>
        <v>277.54889308298857</v>
      </c>
    </row>
    <row r="991" spans="3:24" x14ac:dyDescent="0.25">
      <c r="C991" s="19" t="s">
        <v>2632</v>
      </c>
      <c r="D991" s="6" t="s">
        <v>396</v>
      </c>
      <c r="E991" s="6" t="s">
        <v>48</v>
      </c>
      <c r="F991" s="48">
        <v>14.15579982218965</v>
      </c>
      <c r="G991" s="8">
        <v>53.841830742334501</v>
      </c>
      <c r="H991" s="9">
        <v>0.95528834238899896</v>
      </c>
      <c r="I991" s="40">
        <v>0</v>
      </c>
      <c r="J991" s="7">
        <v>2</v>
      </c>
      <c r="K991" s="9">
        <v>0.97777100335475697</v>
      </c>
      <c r="L991" s="39">
        <v>0.75617123841605405</v>
      </c>
      <c r="M991" s="47">
        <v>1</v>
      </c>
      <c r="N991" s="17">
        <v>0.20656772704420201</v>
      </c>
      <c r="O991" s="7">
        <f>Q991/P991/N991</f>
        <v>1</v>
      </c>
      <c r="P991" s="7">
        <v>3.2661587324042221</v>
      </c>
      <c r="Q991" s="33">
        <v>0.67468298551831218</v>
      </c>
      <c r="R991" s="41" t="s">
        <v>1675</v>
      </c>
      <c r="S991" s="33" t="s">
        <v>1675</v>
      </c>
      <c r="T991" s="45" t="s">
        <v>1675</v>
      </c>
      <c r="U991" s="55">
        <f>RANK(Q991,$Q$5:$Q$3209,0)</f>
        <v>987</v>
      </c>
      <c r="V991" s="55">
        <f>RANK(W991,$W$5:$W$3209,0)</f>
        <v>1047</v>
      </c>
      <c r="W991" s="55">
        <f>N991*O991</f>
        <v>0.20656772704420201</v>
      </c>
      <c r="X991" s="1">
        <f t="shared" si="15"/>
        <v>276.87017787365119</v>
      </c>
    </row>
    <row r="992" spans="3:24" x14ac:dyDescent="0.25">
      <c r="C992" s="19" t="s">
        <v>2633</v>
      </c>
      <c r="D992" s="6" t="s">
        <v>1424</v>
      </c>
      <c r="E992" s="6" t="s">
        <v>39</v>
      </c>
      <c r="F992" s="48">
        <v>18.3619296520367</v>
      </c>
      <c r="G992" s="8">
        <v>41.043411833664301</v>
      </c>
      <c r="H992" s="9">
        <v>0.98732097807685604</v>
      </c>
      <c r="I992" s="40">
        <v>0</v>
      </c>
      <c r="J992" s="7">
        <v>11</v>
      </c>
      <c r="K992" s="9">
        <v>1</v>
      </c>
      <c r="L992" s="39">
        <v>1</v>
      </c>
      <c r="M992" s="47">
        <v>0</v>
      </c>
      <c r="N992" s="17">
        <v>0.25625482402893701</v>
      </c>
      <c r="O992" s="7">
        <f>Q992/P992/N992</f>
        <v>1</v>
      </c>
      <c r="P992" s="7">
        <v>2.6271746093810804</v>
      </c>
      <c r="Q992" s="33">
        <v>0.67322616722024009</v>
      </c>
      <c r="R992" s="41" t="s">
        <v>1675</v>
      </c>
      <c r="S992" s="33" t="s">
        <v>1675</v>
      </c>
      <c r="T992" s="45" t="s">
        <v>1676</v>
      </c>
      <c r="U992" s="55">
        <f>RANK(Q992,$Q$5:$Q$3209,0)</f>
        <v>988</v>
      </c>
      <c r="V992" s="55">
        <f>RANK(W992,$W$5:$W$3209,0)</f>
        <v>994</v>
      </c>
      <c r="W992" s="55">
        <f>N992*O992</f>
        <v>0.25625482402893701</v>
      </c>
      <c r="X992" s="1">
        <f t="shared" si="15"/>
        <v>276.19549488813288</v>
      </c>
    </row>
    <row r="993" spans="3:24" x14ac:dyDescent="0.25">
      <c r="C993" s="19" t="s">
        <v>2634</v>
      </c>
      <c r="D993" s="6" t="s">
        <v>1238</v>
      </c>
      <c r="E993" s="6" t="s">
        <v>48</v>
      </c>
      <c r="F993" s="48">
        <v>0.46096896958581601</v>
      </c>
      <c r="G993" s="8">
        <v>10</v>
      </c>
      <c r="H993" s="9">
        <v>0</v>
      </c>
      <c r="I993" s="40">
        <v>0</v>
      </c>
      <c r="J993" s="7">
        <v>2</v>
      </c>
      <c r="K993" s="9">
        <v>0.299862300662116</v>
      </c>
      <c r="L993" s="39">
        <v>0</v>
      </c>
      <c r="M993" s="47">
        <v>0</v>
      </c>
      <c r="N993" s="17">
        <v>6.6042024145651097E-3</v>
      </c>
      <c r="O993" s="7">
        <f>Q993/P993/N993</f>
        <v>26.553376868630977</v>
      </c>
      <c r="P993" s="7">
        <v>3.8288497476817471</v>
      </c>
      <c r="Q993" s="33">
        <v>0.67144193096098415</v>
      </c>
      <c r="R993" s="38" t="s">
        <v>1677</v>
      </c>
      <c r="S993" s="33" t="s">
        <v>1677</v>
      </c>
      <c r="T993" s="45" t="s">
        <v>1675</v>
      </c>
      <c r="U993" s="55">
        <f>RANK(Q993,$Q$5:$Q$3209,0)</f>
        <v>989</v>
      </c>
      <c r="V993" s="55">
        <f>RANK(W993,$W$5:$W$3209,0)</f>
        <v>1103</v>
      </c>
      <c r="W993" s="55">
        <f>N993*O993</f>
        <v>0.17536387563067002</v>
      </c>
      <c r="X993" s="1">
        <f t="shared" si="15"/>
        <v>275.52226872091262</v>
      </c>
    </row>
    <row r="994" spans="3:24" x14ac:dyDescent="0.25">
      <c r="C994" s="19" t="s">
        <v>2635</v>
      </c>
      <c r="D994" s="6" t="s">
        <v>529</v>
      </c>
      <c r="E994" s="6" t="s">
        <v>131</v>
      </c>
      <c r="F994" s="48">
        <v>1.55668762654315</v>
      </c>
      <c r="G994" s="8">
        <v>30.5904852793842</v>
      </c>
      <c r="H994" s="9">
        <v>0.77993541629893404</v>
      </c>
      <c r="I994" s="40">
        <v>1</v>
      </c>
      <c r="J994" s="7">
        <v>7</v>
      </c>
      <c r="K994" s="9">
        <v>7.9427965467896405E-2</v>
      </c>
      <c r="L994" s="39">
        <v>0</v>
      </c>
      <c r="M994" s="47">
        <v>0</v>
      </c>
      <c r="N994" s="17">
        <v>1.9246909639716099E-2</v>
      </c>
      <c r="O994" s="7">
        <f>Q994/P994/N994</f>
        <v>19.997911461310199</v>
      </c>
      <c r="P994" s="7">
        <v>1.7432847022223734</v>
      </c>
      <c r="Q994" s="33">
        <v>0.67098678638841747</v>
      </c>
      <c r="R994" s="38" t="s">
        <v>1677</v>
      </c>
      <c r="S994" s="33" t="s">
        <v>1677</v>
      </c>
      <c r="T994" s="45" t="s">
        <v>1677</v>
      </c>
      <c r="U994" s="55">
        <f>RANK(Q994,$Q$5:$Q$3209,0)</f>
        <v>990</v>
      </c>
      <c r="V994" s="55">
        <f>RANK(W994,$W$5:$W$3209,0)</f>
        <v>901</v>
      </c>
      <c r="W994" s="55">
        <f>N994*O994</f>
        <v>0.38489799487888032</v>
      </c>
      <c r="X994" s="1">
        <f t="shared" si="15"/>
        <v>274.85082678995161</v>
      </c>
    </row>
    <row r="995" spans="3:24" x14ac:dyDescent="0.25">
      <c r="C995" s="19" t="s">
        <v>2636</v>
      </c>
      <c r="D995" s="6" t="s">
        <v>1542</v>
      </c>
      <c r="E995" s="6" t="s">
        <v>16</v>
      </c>
      <c r="F995" s="48">
        <v>2.8409218862770901E-3</v>
      </c>
      <c r="G995" s="8">
        <v>10</v>
      </c>
      <c r="H995" s="9">
        <v>0</v>
      </c>
      <c r="I995" s="40">
        <v>0</v>
      </c>
      <c r="J995" s="7">
        <v>0</v>
      </c>
      <c r="K995" s="9">
        <v>1</v>
      </c>
      <c r="L995" s="39">
        <v>0</v>
      </c>
      <c r="M995" s="47">
        <v>0</v>
      </c>
      <c r="N995" s="17">
        <v>1.26953450050821E-2</v>
      </c>
      <c r="O995" s="7">
        <f>Q995/P995/N995</f>
        <v>19.997911461310199</v>
      </c>
      <c r="P995" s="7">
        <v>2.6386066984650629</v>
      </c>
      <c r="Q995" s="33">
        <v>0.66989048547894114</v>
      </c>
      <c r="R995" s="38" t="s">
        <v>1677</v>
      </c>
      <c r="S995" s="33" t="s">
        <v>1677</v>
      </c>
      <c r="T995" s="45" t="s">
        <v>1676</v>
      </c>
      <c r="U995" s="55">
        <f>RANK(Q995,$Q$5:$Q$3209,0)</f>
        <v>991</v>
      </c>
      <c r="V995" s="55">
        <f>RANK(W995,$W$5:$W$3209,0)</f>
        <v>998</v>
      </c>
      <c r="W995" s="55">
        <f>N995*O995</f>
        <v>0.25388038538241853</v>
      </c>
      <c r="X995" s="1">
        <f t="shared" si="15"/>
        <v>274.17984000356319</v>
      </c>
    </row>
    <row r="996" spans="3:24" x14ac:dyDescent="0.25">
      <c r="C996" s="19" t="s">
        <v>2637</v>
      </c>
      <c r="D996" s="6" t="s">
        <v>1881</v>
      </c>
      <c r="E996" s="6" t="s">
        <v>27</v>
      </c>
      <c r="F996" s="48">
        <v>6.8196840538105574</v>
      </c>
      <c r="G996" s="8">
        <v>17.0170681352824</v>
      </c>
      <c r="H996" s="9">
        <v>0.90444334651146396</v>
      </c>
      <c r="I996" s="40">
        <v>21</v>
      </c>
      <c r="J996" s="7">
        <v>1</v>
      </c>
      <c r="K996" s="9">
        <v>1</v>
      </c>
      <c r="L996" s="39">
        <v>0.87459329882716197</v>
      </c>
      <c r="M996" s="47">
        <v>0</v>
      </c>
      <c r="N996" s="17">
        <v>0.192393898255942</v>
      </c>
      <c r="O996" s="7">
        <f>Q996/P996/N996</f>
        <v>1</v>
      </c>
      <c r="P996" s="7">
        <v>3.4813658837341102</v>
      </c>
      <c r="Q996" s="33">
        <v>0.669793553626848</v>
      </c>
      <c r="R996" s="41" t="s">
        <v>1675</v>
      </c>
      <c r="S996" s="33" t="s">
        <v>1675</v>
      </c>
      <c r="T996" s="45" t="s">
        <v>1675</v>
      </c>
      <c r="U996" s="55">
        <f>RANK(Q996,$Q$5:$Q$3209,0)</f>
        <v>992</v>
      </c>
      <c r="V996" s="55">
        <f>RANK(W996,$W$5:$W$3209,0)</f>
        <v>1077</v>
      </c>
      <c r="W996" s="55">
        <f>N996*O996</f>
        <v>0.192393898255942</v>
      </c>
      <c r="X996" s="1">
        <f t="shared" si="15"/>
        <v>273.50994951808423</v>
      </c>
    </row>
    <row r="997" spans="3:24" x14ac:dyDescent="0.25">
      <c r="C997" s="19" t="s">
        <v>2638</v>
      </c>
      <c r="D997" s="6" t="s">
        <v>1124</v>
      </c>
      <c r="E997" s="6" t="s">
        <v>90</v>
      </c>
      <c r="F997" s="48">
        <v>42.044335210764899</v>
      </c>
      <c r="G997" s="8">
        <v>18.540552850267801</v>
      </c>
      <c r="H997" s="9">
        <v>0.94245196283803301</v>
      </c>
      <c r="I997" s="40">
        <v>4</v>
      </c>
      <c r="J997" s="7">
        <v>95</v>
      </c>
      <c r="K997" s="9">
        <v>0.93995208180928502</v>
      </c>
      <c r="L997" s="39">
        <v>0</v>
      </c>
      <c r="M997" s="47">
        <v>0</v>
      </c>
      <c r="N997" s="17">
        <v>0.269562657518156</v>
      </c>
      <c r="O997" s="7">
        <f>Q997/P997/N997</f>
        <v>1</v>
      </c>
      <c r="P997" s="7">
        <v>2.477856451665549</v>
      </c>
      <c r="Q997" s="33">
        <v>0.66793757005947363</v>
      </c>
      <c r="R997" s="41" t="s">
        <v>1675</v>
      </c>
      <c r="S997" s="33" t="s">
        <v>1675</v>
      </c>
      <c r="T997" s="45" t="s">
        <v>1676</v>
      </c>
      <c r="U997" s="55">
        <f>RANK(Q997,$Q$5:$Q$3209,0)</f>
        <v>993</v>
      </c>
      <c r="V997" s="55">
        <f>RANK(W997,$W$5:$W$3209,0)</f>
        <v>980</v>
      </c>
      <c r="W997" s="55">
        <f>N997*O997</f>
        <v>0.269562657518156</v>
      </c>
      <c r="X997" s="1">
        <f t="shared" si="15"/>
        <v>272.84015596445738</v>
      </c>
    </row>
    <row r="998" spans="3:24" x14ac:dyDescent="0.25">
      <c r="C998" s="19" t="s">
        <v>2639</v>
      </c>
      <c r="D998" s="6" t="s">
        <v>398</v>
      </c>
      <c r="E998" s="6" t="s">
        <v>27</v>
      </c>
      <c r="F998" s="48">
        <v>11.19384305060777</v>
      </c>
      <c r="G998" s="8">
        <v>57.393731116512498</v>
      </c>
      <c r="H998" s="9">
        <v>0.790925780882487</v>
      </c>
      <c r="I998" s="40">
        <v>34</v>
      </c>
      <c r="J998" s="7">
        <v>2</v>
      </c>
      <c r="K998" s="9">
        <v>0.83298082523110795</v>
      </c>
      <c r="L998" s="39">
        <v>0.78368105389262199</v>
      </c>
      <c r="M998" s="47">
        <v>0</v>
      </c>
      <c r="N998" s="17">
        <v>0.201901537641828</v>
      </c>
      <c r="O998" s="7">
        <f>Q998/P998/N998</f>
        <v>1</v>
      </c>
      <c r="P998" s="7">
        <v>3.3080505861756606</v>
      </c>
      <c r="Q998" s="33">
        <v>0.66790049994581635</v>
      </c>
      <c r="R998" s="41" t="s">
        <v>1675</v>
      </c>
      <c r="S998" s="33" t="s">
        <v>1675</v>
      </c>
      <c r="T998" s="45" t="s">
        <v>1675</v>
      </c>
      <c r="U998" s="55">
        <f>RANK(Q998,$Q$5:$Q$3209,0)</f>
        <v>994</v>
      </c>
      <c r="V998" s="55">
        <f>RANK(W998,$W$5:$W$3209,0)</f>
        <v>1055</v>
      </c>
      <c r="W998" s="55">
        <f>N998*O998</f>
        <v>0.201901537641828</v>
      </c>
      <c r="X998" s="1">
        <f t="shared" si="15"/>
        <v>272.17221839439793</v>
      </c>
    </row>
    <row r="999" spans="3:24" x14ac:dyDescent="0.25">
      <c r="C999" s="19" t="s">
        <v>2640</v>
      </c>
      <c r="D999" s="6" t="s">
        <v>545</v>
      </c>
      <c r="E999" s="6" t="s">
        <v>163</v>
      </c>
      <c r="F999" s="48">
        <v>36.8918517716846</v>
      </c>
      <c r="G999" s="8">
        <v>62.401898166012899</v>
      </c>
      <c r="H999" s="9">
        <v>0.77199625888158097</v>
      </c>
      <c r="I999" s="40">
        <v>15</v>
      </c>
      <c r="J999" s="7">
        <v>15</v>
      </c>
      <c r="K999" s="9">
        <v>0.93249385303493804</v>
      </c>
      <c r="L999" s="39">
        <v>0.35326726192876001</v>
      </c>
      <c r="M999" s="47">
        <v>1</v>
      </c>
      <c r="N999" s="17">
        <v>0.24329515370312099</v>
      </c>
      <c r="O999" s="7">
        <f>Q999/P999/N999</f>
        <v>1</v>
      </c>
      <c r="P999" s="7">
        <v>2.7432592985832756</v>
      </c>
      <c r="Q999" s="33">
        <v>0.66742169269633389</v>
      </c>
      <c r="R999" s="41" t="s">
        <v>1675</v>
      </c>
      <c r="S999" s="33" t="s">
        <v>1675</v>
      </c>
      <c r="T999" s="45" t="s">
        <v>1676</v>
      </c>
      <c r="U999" s="55">
        <f>RANK(Q999,$Q$5:$Q$3209,0)</f>
        <v>995</v>
      </c>
      <c r="V999" s="55">
        <f>RANK(W999,$W$5:$W$3209,0)</f>
        <v>1010</v>
      </c>
      <c r="W999" s="55">
        <f>N999*O999</f>
        <v>0.24329515370312099</v>
      </c>
      <c r="X999" s="1">
        <f t="shared" si="15"/>
        <v>271.50431789445213</v>
      </c>
    </row>
    <row r="1000" spans="3:24" x14ac:dyDescent="0.25">
      <c r="C1000" s="19" t="s">
        <v>2641</v>
      </c>
      <c r="D1000" s="6" t="s">
        <v>176</v>
      </c>
      <c r="E1000" s="6" t="s">
        <v>27</v>
      </c>
      <c r="F1000" s="48">
        <v>3.9002850491863099</v>
      </c>
      <c r="G1000" s="8">
        <v>22.822685322191401</v>
      </c>
      <c r="H1000" s="9">
        <v>0.33749458388078701</v>
      </c>
      <c r="I1000" s="40">
        <v>15</v>
      </c>
      <c r="J1000" s="7">
        <v>4</v>
      </c>
      <c r="K1000" s="9">
        <v>1</v>
      </c>
      <c r="L1000" s="39">
        <v>1</v>
      </c>
      <c r="M1000" s="47">
        <v>0</v>
      </c>
      <c r="N1000" s="17">
        <v>0.19660704295721701</v>
      </c>
      <c r="O1000" s="7">
        <f>Q1000/P1000/N1000</f>
        <v>1</v>
      </c>
      <c r="P1000" s="7">
        <v>3.3683710857970937</v>
      </c>
      <c r="Q1000" s="33">
        <v>0.66224547876115691</v>
      </c>
      <c r="R1000" s="41" t="s">
        <v>1675</v>
      </c>
      <c r="S1000" s="33" t="s">
        <v>1675</v>
      </c>
      <c r="T1000" s="45" t="s">
        <v>1675</v>
      </c>
      <c r="U1000" s="55">
        <f>RANK(Q1000,$Q$5:$Q$3209,0)</f>
        <v>996</v>
      </c>
      <c r="V1000" s="55">
        <f>RANK(W1000,$W$5:$W$3209,0)</f>
        <v>1063</v>
      </c>
      <c r="W1000" s="55">
        <f>N1000*O1000</f>
        <v>0.19660704295721701</v>
      </c>
      <c r="X1000" s="1">
        <f t="shared" si="15"/>
        <v>270.83689620175579</v>
      </c>
    </row>
    <row r="1001" spans="3:24" x14ac:dyDescent="0.25">
      <c r="C1001" s="19" t="s">
        <v>2642</v>
      </c>
      <c r="D1001" s="6" t="s">
        <v>579</v>
      </c>
      <c r="E1001" s="6" t="s">
        <v>19</v>
      </c>
      <c r="F1001" s="48">
        <v>22.294078745967141</v>
      </c>
      <c r="G1001" s="8">
        <v>69.886472444998901</v>
      </c>
      <c r="H1001" s="9">
        <v>0.97844968522646203</v>
      </c>
      <c r="I1001" s="40">
        <v>1</v>
      </c>
      <c r="J1001" s="7">
        <v>12</v>
      </c>
      <c r="K1001" s="9">
        <v>0.98190846174014002</v>
      </c>
      <c r="L1001" s="39">
        <v>0.94904365858637996</v>
      </c>
      <c r="M1001" s="47">
        <v>0</v>
      </c>
      <c r="N1001" s="17">
        <v>0.33730440935387401</v>
      </c>
      <c r="O1001" s="7">
        <f>Q1001/P1001/N1001</f>
        <v>1.0000000000000002</v>
      </c>
      <c r="P1001" s="7">
        <v>1.9575028062098152</v>
      </c>
      <c r="Q1001" s="33">
        <v>0.66027432785715268</v>
      </c>
      <c r="R1001" s="41" t="s">
        <v>1675</v>
      </c>
      <c r="S1001" s="33" t="s">
        <v>1675</v>
      </c>
      <c r="T1001" s="45" t="s">
        <v>1677</v>
      </c>
      <c r="U1001" s="55">
        <f>RANK(Q1001,$Q$5:$Q$3209,0)</f>
        <v>997</v>
      </c>
      <c r="V1001" s="55">
        <f>RANK(W1001,$W$5:$W$3209,0)</f>
        <v>929</v>
      </c>
      <c r="W1001" s="55">
        <f>N1001*O1001</f>
        <v>0.33730440935387407</v>
      </c>
      <c r="X1001" s="1">
        <f t="shared" si="15"/>
        <v>270.17465072299461</v>
      </c>
    </row>
    <row r="1002" spans="3:24" x14ac:dyDescent="0.25">
      <c r="C1002" s="19" t="s">
        <v>2643</v>
      </c>
      <c r="D1002" s="6" t="s">
        <v>1192</v>
      </c>
      <c r="E1002" s="6" t="s">
        <v>126</v>
      </c>
      <c r="F1002" s="48">
        <v>5.5660209480727803</v>
      </c>
      <c r="G1002" s="8">
        <v>15.4341641291042</v>
      </c>
      <c r="H1002" s="9">
        <v>0.82987011090127405</v>
      </c>
      <c r="I1002" s="40">
        <v>0</v>
      </c>
      <c r="J1002" s="7">
        <v>1</v>
      </c>
      <c r="K1002" s="9">
        <v>0.19402204634172501</v>
      </c>
      <c r="L1002" s="39">
        <v>0</v>
      </c>
      <c r="M1002" s="47">
        <v>0</v>
      </c>
      <c r="N1002" s="17">
        <v>1.35877883017771E-2</v>
      </c>
      <c r="O1002" s="7">
        <f>Q1002/P1002/N1002</f>
        <v>14.950713546377353</v>
      </c>
      <c r="P1002" s="7">
        <v>3.2432813530057554</v>
      </c>
      <c r="Q1002" s="33">
        <v>0.6588633006846436</v>
      </c>
      <c r="R1002" s="38" t="s">
        <v>1677</v>
      </c>
      <c r="S1002" s="33" t="s">
        <v>1677</v>
      </c>
      <c r="T1002" s="45" t="s">
        <v>1675</v>
      </c>
      <c r="U1002" s="55">
        <f>RANK(Q1002,$Q$5:$Q$3209,0)</f>
        <v>998</v>
      </c>
      <c r="V1002" s="55">
        <f>RANK(W1002,$W$5:$W$3209,0)</f>
        <v>1054</v>
      </c>
      <c r="W1002" s="55">
        <f>N1002*O1002</f>
        <v>0.20314713062868661</v>
      </c>
      <c r="X1002" s="1">
        <f t="shared" si="15"/>
        <v>269.51437639513745</v>
      </c>
    </row>
    <row r="1003" spans="3:24" x14ac:dyDescent="0.25">
      <c r="C1003" s="19" t="s">
        <v>2644</v>
      </c>
      <c r="D1003" s="6" t="s">
        <v>922</v>
      </c>
      <c r="E1003" s="6" t="s">
        <v>19</v>
      </c>
      <c r="F1003" s="48">
        <v>13.499118330690999</v>
      </c>
      <c r="G1003" s="8">
        <v>28.405209895421098</v>
      </c>
      <c r="H1003" s="9">
        <v>0.91894334483561502</v>
      </c>
      <c r="I1003" s="40">
        <v>6</v>
      </c>
      <c r="J1003" s="7">
        <v>9</v>
      </c>
      <c r="K1003" s="9">
        <v>0.83641642515273296</v>
      </c>
      <c r="L1003" s="39">
        <v>1</v>
      </c>
      <c r="M1003" s="47">
        <v>0</v>
      </c>
      <c r="N1003" s="17">
        <v>0.18717481399348801</v>
      </c>
      <c r="O1003" s="7">
        <f>Q1003/P1003/N1003</f>
        <v>1</v>
      </c>
      <c r="P1003" s="7">
        <v>3.5169640649122091</v>
      </c>
      <c r="Q1003" s="33">
        <v>0.65828709467172419</v>
      </c>
      <c r="R1003" s="41" t="s">
        <v>1675</v>
      </c>
      <c r="S1003" s="33" t="s">
        <v>1675</v>
      </c>
      <c r="T1003" s="45" t="s">
        <v>1675</v>
      </c>
      <c r="U1003" s="55">
        <f>RANK(Q1003,$Q$5:$Q$3209,0)</f>
        <v>999</v>
      </c>
      <c r="V1003" s="55">
        <f>RANK(W1003,$W$5:$W$3209,0)</f>
        <v>1082</v>
      </c>
      <c r="W1003" s="55">
        <f>N1003*O1003</f>
        <v>0.18717481399348801</v>
      </c>
      <c r="X1003" s="1">
        <f t="shared" si="15"/>
        <v>268.85551309445282</v>
      </c>
    </row>
    <row r="1004" spans="3:24" x14ac:dyDescent="0.25">
      <c r="C1004" s="19" t="s">
        <v>2645</v>
      </c>
      <c r="D1004" s="6" t="s">
        <v>647</v>
      </c>
      <c r="E1004" s="6" t="s">
        <v>163</v>
      </c>
      <c r="F1004" s="48">
        <v>0.38186204174809102</v>
      </c>
      <c r="G1004" s="8">
        <v>10</v>
      </c>
      <c r="H1004" s="9">
        <v>0.604779156990084</v>
      </c>
      <c r="I1004" s="40">
        <v>0</v>
      </c>
      <c r="J1004" s="7">
        <v>1</v>
      </c>
      <c r="K1004" s="9">
        <v>0.21308899042005</v>
      </c>
      <c r="L1004" s="39">
        <v>0</v>
      </c>
      <c r="M1004" s="47">
        <v>0</v>
      </c>
      <c r="N1004" s="17">
        <v>9.7345454657690005E-3</v>
      </c>
      <c r="O1004" s="7">
        <f>Q1004/P1004/N1004</f>
        <v>19.997911461310199</v>
      </c>
      <c r="P1004" s="7">
        <v>3.3616102136581043</v>
      </c>
      <c r="Q1004" s="33">
        <v>0.65440660444831333</v>
      </c>
      <c r="R1004" s="38" t="s">
        <v>1677</v>
      </c>
      <c r="S1004" s="33" t="s">
        <v>1677</v>
      </c>
      <c r="T1004" s="45" t="s">
        <v>1675</v>
      </c>
      <c r="U1004" s="55">
        <f>RANK(Q1004,$Q$5:$Q$3209,0)</f>
        <v>1000</v>
      </c>
      <c r="V1004" s="55">
        <f>RANK(W1004,$W$5:$W$3209,0)</f>
        <v>1071</v>
      </c>
      <c r="W1004" s="55">
        <f>N1004*O1004</f>
        <v>0.19467057834054713</v>
      </c>
      <c r="X1004" s="1">
        <f t="shared" si="15"/>
        <v>268.1972259997811</v>
      </c>
    </row>
    <row r="1005" spans="3:24" x14ac:dyDescent="0.25">
      <c r="C1005" s="19" t="s">
        <v>2646</v>
      </c>
      <c r="D1005" s="6" t="s">
        <v>1144</v>
      </c>
      <c r="E1005" s="6" t="s">
        <v>39</v>
      </c>
      <c r="F1005" s="48">
        <v>18.8506511266648</v>
      </c>
      <c r="G1005" s="8">
        <v>17.081478525691601</v>
      </c>
      <c r="H1005" s="9">
        <v>0.971063215584824</v>
      </c>
      <c r="I1005" s="40">
        <v>2</v>
      </c>
      <c r="J1005" s="7">
        <v>13</v>
      </c>
      <c r="K1005" s="9">
        <v>1</v>
      </c>
      <c r="L1005" s="39">
        <v>1</v>
      </c>
      <c r="M1005" s="47">
        <v>0</v>
      </c>
      <c r="N1005" s="17">
        <v>0.26098620908207898</v>
      </c>
      <c r="O1005" s="7">
        <f>Q1005/P1005/N1005</f>
        <v>1</v>
      </c>
      <c r="P1005" s="7">
        <v>2.4969058225599641</v>
      </c>
      <c r="Q1005" s="33">
        <v>0.65165798506489514</v>
      </c>
      <c r="R1005" s="41" t="s">
        <v>1675</v>
      </c>
      <c r="S1005" s="33" t="s">
        <v>1675</v>
      </c>
      <c r="T1005" s="45" t="s">
        <v>1676</v>
      </c>
      <c r="U1005" s="55">
        <f>RANK(Q1005,$Q$5:$Q$3209,0)</f>
        <v>1001</v>
      </c>
      <c r="V1005" s="55">
        <f>RANK(W1005,$W$5:$W$3209,0)</f>
        <v>987</v>
      </c>
      <c r="W1005" s="55">
        <f>N1005*O1005</f>
        <v>0.26098620908207898</v>
      </c>
      <c r="X1005" s="1">
        <f t="shared" si="15"/>
        <v>267.5428193953328</v>
      </c>
    </row>
    <row r="1006" spans="3:24" x14ac:dyDescent="0.25">
      <c r="C1006" s="19" t="s">
        <v>2647</v>
      </c>
      <c r="D1006" s="6" t="s">
        <v>398</v>
      </c>
      <c r="E1006" s="6" t="s">
        <v>27</v>
      </c>
      <c r="F1006" s="48">
        <v>14.324723176452949</v>
      </c>
      <c r="G1006" s="8">
        <v>30.916725906431701</v>
      </c>
      <c r="H1006" s="9">
        <v>0.85317727319675896</v>
      </c>
      <c r="I1006" s="40">
        <v>22</v>
      </c>
      <c r="J1006" s="7">
        <v>10</v>
      </c>
      <c r="K1006" s="9">
        <v>1</v>
      </c>
      <c r="L1006" s="39">
        <v>0.61113788964765803</v>
      </c>
      <c r="M1006" s="47">
        <v>0</v>
      </c>
      <c r="N1006" s="17">
        <v>0.20721433070904699</v>
      </c>
      <c r="O1006" s="7">
        <f>Q1006/P1006/N1006</f>
        <v>1</v>
      </c>
      <c r="P1006" s="7">
        <v>3.1441033229904902</v>
      </c>
      <c r="Q1006" s="33">
        <v>0.65150326575356499</v>
      </c>
      <c r="R1006" s="41" t="s">
        <v>1675</v>
      </c>
      <c r="S1006" s="33" t="s">
        <v>1675</v>
      </c>
      <c r="T1006" s="45" t="s">
        <v>1675</v>
      </c>
      <c r="U1006" s="55">
        <f>RANK(Q1006,$Q$5:$Q$3209,0)</f>
        <v>1002</v>
      </c>
      <c r="V1006" s="55">
        <f>RANK(W1006,$W$5:$W$3209,0)</f>
        <v>1046</v>
      </c>
      <c r="W1006" s="55">
        <f>N1006*O1006</f>
        <v>0.20721433070904699</v>
      </c>
      <c r="X1006" s="1">
        <f t="shared" si="15"/>
        <v>266.8911614102679</v>
      </c>
    </row>
    <row r="1007" spans="3:24" x14ac:dyDescent="0.25">
      <c r="C1007" s="19" t="s">
        <v>2648</v>
      </c>
      <c r="D1007" s="6" t="s">
        <v>679</v>
      </c>
      <c r="E1007" s="6" t="s">
        <v>204</v>
      </c>
      <c r="F1007" s="48">
        <v>0.89442522076778597</v>
      </c>
      <c r="G1007" s="8">
        <v>34.250280917689899</v>
      </c>
      <c r="H1007" s="9">
        <v>0.70677900645705105</v>
      </c>
      <c r="I1007" s="40">
        <v>0</v>
      </c>
      <c r="J1007" s="7">
        <v>2</v>
      </c>
      <c r="K1007" s="9">
        <v>6.5347175095572696E-2</v>
      </c>
      <c r="L1007" s="39">
        <v>0</v>
      </c>
      <c r="M1007" s="47">
        <v>0</v>
      </c>
      <c r="N1007" s="17">
        <v>1.0994572645346701E-2</v>
      </c>
      <c r="O1007" s="7">
        <f>Q1007/P1007/N1007</f>
        <v>19.997911461310199</v>
      </c>
      <c r="P1007" s="7">
        <v>2.9544516279133251</v>
      </c>
      <c r="Q1007" s="33">
        <v>0.6495908191426838</v>
      </c>
      <c r="R1007" s="38" t="s">
        <v>1677</v>
      </c>
      <c r="S1007" s="33" t="s">
        <v>1677</v>
      </c>
      <c r="T1007" s="45" t="s">
        <v>1676</v>
      </c>
      <c r="U1007" s="55">
        <f>RANK(Q1007,$Q$5:$Q$3209,0)</f>
        <v>1003</v>
      </c>
      <c r="V1007" s="55">
        <f>RANK(W1007,$W$5:$W$3209,0)</f>
        <v>1032</v>
      </c>
      <c r="W1007" s="55">
        <f>N1007*O1007</f>
        <v>0.2198684903165864</v>
      </c>
      <c r="X1007" s="1">
        <f t="shared" si="15"/>
        <v>266.23965814451435</v>
      </c>
    </row>
    <row r="1008" spans="3:24" x14ac:dyDescent="0.25">
      <c r="C1008" s="19" t="s">
        <v>2649</v>
      </c>
      <c r="D1008" s="6" t="s">
        <v>207</v>
      </c>
      <c r="E1008" s="6" t="s">
        <v>12</v>
      </c>
      <c r="F1008" s="48">
        <v>3.6841287506810039</v>
      </c>
      <c r="G1008" s="8">
        <v>80.537076433411698</v>
      </c>
      <c r="H1008" s="9">
        <v>0.66719576780024104</v>
      </c>
      <c r="I1008" s="40">
        <v>3</v>
      </c>
      <c r="J1008" s="7">
        <v>5</v>
      </c>
      <c r="K1008" s="9">
        <v>0.83441744915786997</v>
      </c>
      <c r="L1008" s="39">
        <v>0.94051597024009703</v>
      </c>
      <c r="M1008" s="47">
        <v>0</v>
      </c>
      <c r="N1008" s="17">
        <v>0.196454530935252</v>
      </c>
      <c r="O1008" s="7">
        <f>Q1008/P1008/N1008</f>
        <v>1</v>
      </c>
      <c r="P1008" s="7">
        <v>3.304192877514855</v>
      </c>
      <c r="Q1008" s="33">
        <v>0.64912366187178139</v>
      </c>
      <c r="R1008" s="41" t="s">
        <v>1675</v>
      </c>
      <c r="S1008" s="33" t="s">
        <v>1675</v>
      </c>
      <c r="T1008" s="45" t="s">
        <v>1675</v>
      </c>
      <c r="U1008" s="55">
        <f>RANK(Q1008,$Q$5:$Q$3209,0)</f>
        <v>1004</v>
      </c>
      <c r="V1008" s="55">
        <f>RANK(W1008,$W$5:$W$3209,0)</f>
        <v>1064</v>
      </c>
      <c r="W1008" s="55">
        <f>N1008*O1008</f>
        <v>0.196454530935252</v>
      </c>
      <c r="X1008" s="1">
        <f t="shared" si="15"/>
        <v>265.59006732537165</v>
      </c>
    </row>
    <row r="1009" spans="3:24" x14ac:dyDescent="0.25">
      <c r="C1009" s="19" t="s">
        <v>2650</v>
      </c>
      <c r="D1009" s="6" t="s">
        <v>775</v>
      </c>
      <c r="E1009" s="6" t="s">
        <v>27</v>
      </c>
      <c r="F1009" s="48">
        <v>2.7138856377289802</v>
      </c>
      <c r="G1009" s="8">
        <v>31.142519444180099</v>
      </c>
      <c r="H1009" s="9">
        <v>0.17741535892271401</v>
      </c>
      <c r="I1009" s="40">
        <v>0</v>
      </c>
      <c r="J1009" s="7">
        <v>3</v>
      </c>
      <c r="K1009" s="9">
        <v>1</v>
      </c>
      <c r="L1009" s="39">
        <v>0</v>
      </c>
      <c r="M1009" s="47">
        <v>0</v>
      </c>
      <c r="N1009" s="17">
        <v>2.33713071217218E-2</v>
      </c>
      <c r="O1009" s="7">
        <f>Q1009/P1009/N1009</f>
        <v>11.218349420457526</v>
      </c>
      <c r="P1009" s="7">
        <v>2.4706829066184985</v>
      </c>
      <c r="Q1009" s="33">
        <v>0.64778214914163401</v>
      </c>
      <c r="R1009" s="38" t="s">
        <v>1676</v>
      </c>
      <c r="S1009" s="33" t="s">
        <v>1676</v>
      </c>
      <c r="T1009" s="45" t="s">
        <v>1676</v>
      </c>
      <c r="U1009" s="55">
        <f>RANK(Q1009,$Q$5:$Q$3209,0)</f>
        <v>1005</v>
      </c>
      <c r="V1009" s="55">
        <f>RANK(W1009,$W$5:$W$3209,0)</f>
        <v>986</v>
      </c>
      <c r="W1009" s="55">
        <f>N1009*O1009</f>
        <v>0.26218748970430261</v>
      </c>
      <c r="X1009" s="1">
        <f t="shared" si="15"/>
        <v>264.94094366349987</v>
      </c>
    </row>
    <row r="1010" spans="3:24" x14ac:dyDescent="0.25">
      <c r="C1010" s="19" t="s">
        <v>2651</v>
      </c>
      <c r="D1010" s="6" t="s">
        <v>455</v>
      </c>
      <c r="E1010" s="6" t="s">
        <v>90</v>
      </c>
      <c r="F1010" s="48">
        <v>4.73340615482988</v>
      </c>
      <c r="G1010" s="8">
        <v>12.958260592654399</v>
      </c>
      <c r="H1010" s="9">
        <v>0.82828637705838604</v>
      </c>
      <c r="I1010" s="40">
        <v>5</v>
      </c>
      <c r="J1010" s="7">
        <v>23</v>
      </c>
      <c r="K1010" s="9">
        <v>1</v>
      </c>
      <c r="L1010" s="39">
        <v>1</v>
      </c>
      <c r="M1010" s="47">
        <v>0</v>
      </c>
      <c r="N1010" s="17">
        <v>0.25523590196407198</v>
      </c>
      <c r="O1010" s="7">
        <f>Q1010/P1010/N1010</f>
        <v>1</v>
      </c>
      <c r="P1010" s="7">
        <v>2.537285081063926</v>
      </c>
      <c r="Q1010" s="33">
        <v>0.64760624620533469</v>
      </c>
      <c r="R1010" s="41" t="s">
        <v>1675</v>
      </c>
      <c r="S1010" s="33" t="s">
        <v>1675</v>
      </c>
      <c r="T1010" s="45" t="s">
        <v>1676</v>
      </c>
      <c r="U1010" s="55">
        <f>RANK(Q1010,$Q$5:$Q$3209,0)</f>
        <v>1006</v>
      </c>
      <c r="V1010" s="55">
        <f>RANK(W1010,$W$5:$W$3209,0)</f>
        <v>995</v>
      </c>
      <c r="W1010" s="55">
        <f>N1010*O1010</f>
        <v>0.25523590196407198</v>
      </c>
      <c r="X1010" s="1">
        <f t="shared" si="15"/>
        <v>264.29316151435825</v>
      </c>
    </row>
    <row r="1011" spans="3:24" x14ac:dyDescent="0.25">
      <c r="C1011" s="19" t="s">
        <v>2652</v>
      </c>
      <c r="D1011" s="6" t="s">
        <v>77</v>
      </c>
      <c r="E1011" s="6" t="s">
        <v>12</v>
      </c>
      <c r="F1011" s="48">
        <v>12.33346157511728</v>
      </c>
      <c r="G1011" s="8">
        <v>47.729169133665799</v>
      </c>
      <c r="H1011" s="9">
        <v>0.17582892272053799</v>
      </c>
      <c r="I1011" s="40">
        <v>11</v>
      </c>
      <c r="J1011" s="7">
        <v>6</v>
      </c>
      <c r="K1011" s="9">
        <v>0.98435402145065398</v>
      </c>
      <c r="L1011" s="39">
        <v>0.71031968690415803</v>
      </c>
      <c r="M1011" s="47">
        <v>1</v>
      </c>
      <c r="N1011" s="17">
        <v>0.14984912042356699</v>
      </c>
      <c r="O1011" s="7">
        <f>Q1011/P1011/N1011</f>
        <v>1</v>
      </c>
      <c r="P1011" s="7">
        <v>4.288068900383097</v>
      </c>
      <c r="Q1011" s="33">
        <v>0.64256335303805923</v>
      </c>
      <c r="R1011" s="41" t="s">
        <v>1675</v>
      </c>
      <c r="S1011" s="33" t="s">
        <v>1675</v>
      </c>
      <c r="T1011" s="45" t="s">
        <v>1675</v>
      </c>
      <c r="U1011" s="55">
        <f>RANK(Q1011,$Q$5:$Q$3209,0)</f>
        <v>1007</v>
      </c>
      <c r="V1011" s="55">
        <f>RANK(W1011,$W$5:$W$3209,0)</f>
        <v>1147</v>
      </c>
      <c r="W1011" s="55">
        <f>N1011*O1011</f>
        <v>0.14984912042356699</v>
      </c>
      <c r="X1011" s="1">
        <f t="shared" si="15"/>
        <v>263.64555526815292</v>
      </c>
    </row>
    <row r="1012" spans="3:24" x14ac:dyDescent="0.25">
      <c r="C1012" s="19" t="s">
        <v>2653</v>
      </c>
      <c r="D1012" s="6" t="s">
        <v>1078</v>
      </c>
      <c r="E1012" s="6" t="s">
        <v>16</v>
      </c>
      <c r="F1012" s="48">
        <v>1.5163188254601401</v>
      </c>
      <c r="G1012" s="8">
        <v>10</v>
      </c>
      <c r="H1012" s="9">
        <v>0.43572360745837602</v>
      </c>
      <c r="I1012" s="40">
        <v>1</v>
      </c>
      <c r="J1012" s="7">
        <v>0</v>
      </c>
      <c r="K1012" s="9">
        <v>0.28381779510046601</v>
      </c>
      <c r="L1012" s="39">
        <v>0</v>
      </c>
      <c r="M1012" s="47">
        <v>0</v>
      </c>
      <c r="N1012" s="17">
        <v>1.0301644501934401E-2</v>
      </c>
      <c r="O1012" s="7">
        <f>Q1012/P1012/N1012</f>
        <v>14.950713546377351</v>
      </c>
      <c r="P1012" s="7">
        <v>4.1552631462608574</v>
      </c>
      <c r="Q1012" s="33">
        <v>0.63998089808173642</v>
      </c>
      <c r="R1012" s="38" t="s">
        <v>1677</v>
      </c>
      <c r="S1012" s="33" t="s">
        <v>1677</v>
      </c>
      <c r="T1012" s="45" t="s">
        <v>1675</v>
      </c>
      <c r="U1012" s="55">
        <f>RANK(Q1012,$Q$5:$Q$3209,0)</f>
        <v>1008</v>
      </c>
      <c r="V1012" s="55">
        <f>RANK(W1012,$W$5:$W$3209,0)</f>
        <v>1139</v>
      </c>
      <c r="W1012" s="55">
        <f>N1012*O1012</f>
        <v>0.15401693600503441</v>
      </c>
      <c r="X1012" s="1">
        <f t="shared" si="15"/>
        <v>263.00299191511488</v>
      </c>
    </row>
    <row r="1013" spans="3:24" x14ac:dyDescent="0.25">
      <c r="C1013" s="19" t="s">
        <v>2654</v>
      </c>
      <c r="D1013" s="6" t="s">
        <v>1510</v>
      </c>
      <c r="E1013" s="6" t="s">
        <v>90</v>
      </c>
      <c r="F1013" s="48">
        <v>67.725120237603932</v>
      </c>
      <c r="G1013" s="8">
        <v>13.3684291973629</v>
      </c>
      <c r="H1013" s="9">
        <v>0.94772068045034397</v>
      </c>
      <c r="I1013" s="40">
        <v>0</v>
      </c>
      <c r="J1013" s="7">
        <v>65</v>
      </c>
      <c r="K1013" s="9">
        <v>1</v>
      </c>
      <c r="L1013" s="39">
        <v>0.13791342615055499</v>
      </c>
      <c r="M1013" s="47">
        <v>0</v>
      </c>
      <c r="N1013" s="17">
        <v>0.44439329053914201</v>
      </c>
      <c r="O1013" s="7">
        <f>Q1013/P1013/N1013</f>
        <v>0.99999999999999989</v>
      </c>
      <c r="P1013" s="7">
        <v>1.4392003790376153</v>
      </c>
      <c r="Q1013" s="33">
        <v>0.63957099218570623</v>
      </c>
      <c r="R1013" s="41" t="s">
        <v>1675</v>
      </c>
      <c r="S1013" s="33" t="s">
        <v>1675</v>
      </c>
      <c r="T1013" s="45" t="s">
        <v>1677</v>
      </c>
      <c r="U1013" s="55">
        <f>RANK(Q1013,$Q$5:$Q$3209,0)</f>
        <v>1009</v>
      </c>
      <c r="V1013" s="55">
        <f>RANK(W1013,$W$5:$W$3209,0)</f>
        <v>874</v>
      </c>
      <c r="W1013" s="55">
        <f>N1013*O1013</f>
        <v>0.44439329053914195</v>
      </c>
      <c r="X1013" s="1">
        <f t="shared" si="15"/>
        <v>262.36301101703316</v>
      </c>
    </row>
    <row r="1014" spans="3:24" x14ac:dyDescent="0.25">
      <c r="C1014" s="19" t="s">
        <v>2655</v>
      </c>
      <c r="D1014" s="6" t="s">
        <v>1364</v>
      </c>
      <c r="E1014" s="6" t="s">
        <v>90</v>
      </c>
      <c r="F1014" s="48">
        <v>17.332651593308</v>
      </c>
      <c r="G1014" s="8">
        <v>15.224453143099099</v>
      </c>
      <c r="H1014" s="9">
        <v>0.73220493860697</v>
      </c>
      <c r="I1014" s="40">
        <v>8</v>
      </c>
      <c r="J1014" s="7">
        <v>45</v>
      </c>
      <c r="K1014" s="9">
        <v>1</v>
      </c>
      <c r="L1014" s="39">
        <v>1</v>
      </c>
      <c r="M1014" s="47">
        <v>0</v>
      </c>
      <c r="N1014" s="17">
        <v>0.31716491950943398</v>
      </c>
      <c r="O1014" s="7">
        <f>Q1014/P1014/N1014</f>
        <v>1</v>
      </c>
      <c r="P1014" s="7">
        <v>2.0156290176111553</v>
      </c>
      <c r="Q1014" s="33">
        <v>0.63928681513152152</v>
      </c>
      <c r="R1014" s="41" t="s">
        <v>1675</v>
      </c>
      <c r="S1014" s="33" t="s">
        <v>1675</v>
      </c>
      <c r="T1014" s="45" t="s">
        <v>1677</v>
      </c>
      <c r="U1014" s="55">
        <f>RANK(Q1014,$Q$5:$Q$3209,0)</f>
        <v>1010</v>
      </c>
      <c r="V1014" s="55">
        <f>RANK(W1014,$W$5:$W$3209,0)</f>
        <v>950</v>
      </c>
      <c r="W1014" s="55">
        <f>N1014*O1014</f>
        <v>0.31716491950943398</v>
      </c>
      <c r="X1014" s="1">
        <f t="shared" si="15"/>
        <v>261.72344002484743</v>
      </c>
    </row>
    <row r="1015" spans="3:24" x14ac:dyDescent="0.25">
      <c r="C1015" s="19" t="s">
        <v>2656</v>
      </c>
      <c r="D1015" s="6" t="s">
        <v>719</v>
      </c>
      <c r="E1015" s="6" t="s">
        <v>19</v>
      </c>
      <c r="F1015" s="48">
        <v>1.70554259497508</v>
      </c>
      <c r="G1015" s="8">
        <v>60.286755571759102</v>
      </c>
      <c r="H1015" s="9">
        <v>0.44562132666777698</v>
      </c>
      <c r="I1015" s="40">
        <v>0</v>
      </c>
      <c r="J1015" s="7">
        <v>1</v>
      </c>
      <c r="K1015" s="9">
        <v>0.402469928686358</v>
      </c>
      <c r="L1015" s="39">
        <v>0</v>
      </c>
      <c r="M1015" s="47">
        <v>0</v>
      </c>
      <c r="N1015" s="17">
        <v>1.44881532440315E-2</v>
      </c>
      <c r="O1015" s="7">
        <f>Q1015/P1015/N1015</f>
        <v>14.950713546377353</v>
      </c>
      <c r="P1015" s="7">
        <v>2.9503033863424784</v>
      </c>
      <c r="Q1015" s="33">
        <v>0.63905999143255876</v>
      </c>
      <c r="R1015" s="38" t="s">
        <v>1677</v>
      </c>
      <c r="S1015" s="33" t="s">
        <v>1677</v>
      </c>
      <c r="T1015" s="45" t="s">
        <v>1676</v>
      </c>
      <c r="U1015" s="55">
        <f>RANK(Q1015,$Q$5:$Q$3209,0)</f>
        <v>1011</v>
      </c>
      <c r="V1015" s="55">
        <f>RANK(W1015,$W$5:$W$3209,0)</f>
        <v>1036</v>
      </c>
      <c r="W1015" s="55">
        <f>N1015*O1015</f>
        <v>0.21660822896753273</v>
      </c>
      <c r="X1015" s="1">
        <f t="shared" si="15"/>
        <v>261.08415320971591</v>
      </c>
    </row>
    <row r="1016" spans="3:24" x14ac:dyDescent="0.25">
      <c r="C1016" s="19" t="s">
        <v>2657</v>
      </c>
      <c r="D1016" s="6" t="s">
        <v>176</v>
      </c>
      <c r="E1016" s="6" t="s">
        <v>27</v>
      </c>
      <c r="F1016" s="48">
        <v>4.9701634498775702</v>
      </c>
      <c r="G1016" s="8">
        <v>16.474057483452</v>
      </c>
      <c r="H1016" s="9">
        <v>0.66175964717249702</v>
      </c>
      <c r="I1016" s="40">
        <v>6</v>
      </c>
      <c r="J1016" s="7">
        <v>3</v>
      </c>
      <c r="K1016" s="9">
        <v>1</v>
      </c>
      <c r="L1016" s="39">
        <v>1</v>
      </c>
      <c r="M1016" s="47">
        <v>0</v>
      </c>
      <c r="N1016" s="17">
        <v>0.18890143826397399</v>
      </c>
      <c r="O1016" s="7">
        <f>Q1016/P1016/N1016</f>
        <v>1</v>
      </c>
      <c r="P1016" s="7">
        <v>3.3402955290816059</v>
      </c>
      <c r="Q1016" s="33">
        <v>0.63098662967023733</v>
      </c>
      <c r="R1016" s="41" t="s">
        <v>1675</v>
      </c>
      <c r="S1016" s="33" t="s">
        <v>1675</v>
      </c>
      <c r="T1016" s="45" t="s">
        <v>1675</v>
      </c>
      <c r="U1016" s="55">
        <f>RANK(Q1016,$Q$5:$Q$3209,0)</f>
        <v>1012</v>
      </c>
      <c r="V1016" s="55">
        <f>RANK(W1016,$W$5:$W$3209,0)</f>
        <v>1081</v>
      </c>
      <c r="W1016" s="55">
        <f>N1016*O1016</f>
        <v>0.18890143826397399</v>
      </c>
      <c r="X1016" s="1">
        <f t="shared" si="15"/>
        <v>260.44509321828338</v>
      </c>
    </row>
    <row r="1017" spans="3:24" x14ac:dyDescent="0.25">
      <c r="C1017" s="19" t="s">
        <v>2658</v>
      </c>
      <c r="D1017" s="6" t="s">
        <v>209</v>
      </c>
      <c r="E1017" s="6" t="s">
        <v>90</v>
      </c>
      <c r="F1017" s="48">
        <v>4.8916663261900428</v>
      </c>
      <c r="G1017" s="8">
        <v>41.266842808858399</v>
      </c>
      <c r="H1017" s="9">
        <v>1</v>
      </c>
      <c r="I1017" s="40">
        <v>1</v>
      </c>
      <c r="J1017" s="7">
        <v>8</v>
      </c>
      <c r="K1017" s="9">
        <v>1</v>
      </c>
      <c r="L1017" s="39">
        <v>0.79873689826741601</v>
      </c>
      <c r="M1017" s="47">
        <v>0</v>
      </c>
      <c r="N1017" s="17">
        <v>0.138007896161427</v>
      </c>
      <c r="O1017" s="7">
        <f>Q1017/P1017/N1017</f>
        <v>1</v>
      </c>
      <c r="P1017" s="7">
        <v>4.5597149110871218</v>
      </c>
      <c r="Q1017" s="33">
        <v>0.62927666197502186</v>
      </c>
      <c r="R1017" s="41" t="s">
        <v>1675</v>
      </c>
      <c r="S1017" s="33" t="s">
        <v>1675</v>
      </c>
      <c r="T1017" s="45" t="s">
        <v>1675</v>
      </c>
      <c r="U1017" s="55">
        <f>RANK(Q1017,$Q$5:$Q$3209,0)</f>
        <v>1013</v>
      </c>
      <c r="V1017" s="55">
        <f>RANK(W1017,$W$5:$W$3209,0)</f>
        <v>1174</v>
      </c>
      <c r="W1017" s="55">
        <f>N1017*O1017</f>
        <v>0.138007896161427</v>
      </c>
      <c r="X1017" s="1">
        <f t="shared" si="15"/>
        <v>259.81410658861313</v>
      </c>
    </row>
    <row r="1018" spans="3:24" x14ac:dyDescent="0.25">
      <c r="C1018" s="19" t="s">
        <v>2659</v>
      </c>
      <c r="D1018" s="6" t="s">
        <v>819</v>
      </c>
      <c r="E1018" s="6" t="s">
        <v>12</v>
      </c>
      <c r="F1018" s="48">
        <v>1.3966698385321401</v>
      </c>
      <c r="G1018" s="8">
        <v>10</v>
      </c>
      <c r="H1018" s="9">
        <v>2.8184387181282699E-2</v>
      </c>
      <c r="I1018" s="40">
        <v>0</v>
      </c>
      <c r="J1018" s="7">
        <v>0</v>
      </c>
      <c r="K1018" s="9">
        <v>0.39650063106024902</v>
      </c>
      <c r="L1018" s="39">
        <v>0</v>
      </c>
      <c r="M1018" s="47">
        <v>0</v>
      </c>
      <c r="N1018" s="17">
        <v>7.1370753278233298E-3</v>
      </c>
      <c r="O1018" s="7">
        <f>Q1018/P1018/N1018</f>
        <v>19.997911461310199</v>
      </c>
      <c r="P1018" s="7">
        <v>4.4071368342492789</v>
      </c>
      <c r="Q1018" s="33">
        <v>0.62901565828417549</v>
      </c>
      <c r="R1018" s="38" t="s">
        <v>1677</v>
      </c>
      <c r="S1018" s="33" t="s">
        <v>1677</v>
      </c>
      <c r="T1018" s="45" t="s">
        <v>1675</v>
      </c>
      <c r="U1018" s="55">
        <f>RANK(Q1018,$Q$5:$Q$3209,0)</f>
        <v>1014</v>
      </c>
      <c r="V1018" s="55">
        <f>RANK(W1018,$W$5:$W$3209,0)</f>
        <v>1159</v>
      </c>
      <c r="W1018" s="55">
        <f>N1018*O1018</f>
        <v>0.14272660049851241</v>
      </c>
      <c r="X1018" s="1">
        <f t="shared" si="15"/>
        <v>259.18482992663809</v>
      </c>
    </row>
    <row r="1019" spans="3:24" x14ac:dyDescent="0.25">
      <c r="C1019" s="19" t="s">
        <v>866</v>
      </c>
      <c r="D1019" s="6" t="s">
        <v>866</v>
      </c>
      <c r="E1019" s="6" t="s">
        <v>16</v>
      </c>
      <c r="F1019" s="48">
        <v>6.5469333503413898E-2</v>
      </c>
      <c r="G1019" s="8">
        <v>10</v>
      </c>
      <c r="H1019" s="9">
        <v>1</v>
      </c>
      <c r="I1019" s="40">
        <v>0</v>
      </c>
      <c r="J1019" s="7">
        <v>0</v>
      </c>
      <c r="K1019" s="9">
        <v>1</v>
      </c>
      <c r="L1019" s="39">
        <v>0</v>
      </c>
      <c r="M1019" s="47">
        <v>0</v>
      </c>
      <c r="N1019" s="17">
        <v>2.8511563181221999E-2</v>
      </c>
      <c r="O1019" s="7">
        <f>Q1019/P1019/N1019</f>
        <v>11.218349420457526</v>
      </c>
      <c r="P1019" s="7">
        <v>1.9642099311676626</v>
      </c>
      <c r="Q1019" s="33">
        <v>0.62825780720857904</v>
      </c>
      <c r="R1019" s="38" t="s">
        <v>1676</v>
      </c>
      <c r="S1019" s="33" t="s">
        <v>1676</v>
      </c>
      <c r="T1019" s="45" t="s">
        <v>1677</v>
      </c>
      <c r="U1019" s="55">
        <f>RANK(Q1019,$Q$5:$Q$3209,0)</f>
        <v>1015</v>
      </c>
      <c r="V1019" s="55">
        <f>RANK(W1019,$W$5:$W$3209,0)</f>
        <v>942</v>
      </c>
      <c r="W1019" s="55">
        <f>N1019*O1019</f>
        <v>0.31985267829039998</v>
      </c>
      <c r="X1019" s="1">
        <f t="shared" si="15"/>
        <v>258.55581426835391</v>
      </c>
    </row>
    <row r="1020" spans="3:24" x14ac:dyDescent="0.25">
      <c r="C1020" s="19" t="s">
        <v>2660</v>
      </c>
      <c r="D1020" s="6" t="s">
        <v>667</v>
      </c>
      <c r="E1020" s="6" t="s">
        <v>16</v>
      </c>
      <c r="F1020" s="48">
        <v>10.4723733480468</v>
      </c>
      <c r="G1020" s="8">
        <v>10.4095537567711</v>
      </c>
      <c r="H1020" s="9">
        <v>0.69495508951144003</v>
      </c>
      <c r="I1020" s="40">
        <v>2</v>
      </c>
      <c r="J1020" s="7">
        <v>4</v>
      </c>
      <c r="K1020" s="9">
        <v>0.53753448022134498</v>
      </c>
      <c r="L1020" s="39">
        <v>0</v>
      </c>
      <c r="M1020" s="47">
        <v>0</v>
      </c>
      <c r="N1020" s="17">
        <v>1.8040616357670101E-2</v>
      </c>
      <c r="O1020" s="7">
        <f>Q1020/P1020/N1020</f>
        <v>14.950713546377353</v>
      </c>
      <c r="P1020" s="7">
        <v>2.328979421450645</v>
      </c>
      <c r="Q1020" s="33">
        <v>0.62817253302173004</v>
      </c>
      <c r="R1020" s="38" t="s">
        <v>1677</v>
      </c>
      <c r="S1020" s="33" t="s">
        <v>1677</v>
      </c>
      <c r="T1020" s="45" t="s">
        <v>1676</v>
      </c>
      <c r="U1020" s="55">
        <f>RANK(Q1020,$Q$5:$Q$3209,0)</f>
        <v>1016</v>
      </c>
      <c r="V1020" s="55">
        <f>RANK(W1020,$W$5:$W$3209,0)</f>
        <v>979</v>
      </c>
      <c r="W1020" s="55">
        <f>N1020*O1020</f>
        <v>0.26972008736361525</v>
      </c>
      <c r="X1020" s="1">
        <f t="shared" si="15"/>
        <v>257.92755646114534</v>
      </c>
    </row>
    <row r="1021" spans="3:24" x14ac:dyDescent="0.25">
      <c r="C1021" s="19" t="s">
        <v>2661</v>
      </c>
      <c r="D1021" s="6" t="s">
        <v>723</v>
      </c>
      <c r="E1021" s="6" t="s">
        <v>131</v>
      </c>
      <c r="F1021" s="48">
        <v>0.98449452428962003</v>
      </c>
      <c r="G1021" s="8">
        <v>64.507568694717193</v>
      </c>
      <c r="H1021" s="9">
        <v>0.97383109709928495</v>
      </c>
      <c r="I1021" s="40">
        <v>0</v>
      </c>
      <c r="J1021" s="7">
        <v>3</v>
      </c>
      <c r="K1021" s="9">
        <v>0.16449737298895201</v>
      </c>
      <c r="L1021" s="39">
        <v>0</v>
      </c>
      <c r="M1021" s="47">
        <v>0</v>
      </c>
      <c r="N1021" s="17">
        <v>1.8861719364917501E-2</v>
      </c>
      <c r="O1021" s="7">
        <f>Q1021/P1021/N1021</f>
        <v>11.218349420457526</v>
      </c>
      <c r="P1021" s="7">
        <v>2.9664815296680578</v>
      </c>
      <c r="Q1021" s="33">
        <v>0.62769965573535502</v>
      </c>
      <c r="R1021" s="38" t="s">
        <v>1677</v>
      </c>
      <c r="S1021" s="33" t="s">
        <v>1677</v>
      </c>
      <c r="T1021" s="45" t="s">
        <v>1676</v>
      </c>
      <c r="U1021" s="55">
        <f>RANK(Q1021,$Q$5:$Q$3209,0)</f>
        <v>1017</v>
      </c>
      <c r="V1021" s="55">
        <f>RANK(W1021,$W$5:$W$3209,0)</f>
        <v>1040</v>
      </c>
      <c r="W1021" s="55">
        <f>N1021*O1021</f>
        <v>0.21159735850625475</v>
      </c>
      <c r="X1021" s="1">
        <f t="shared" si="15"/>
        <v>257.29938392812363</v>
      </c>
    </row>
    <row r="1022" spans="3:24" x14ac:dyDescent="0.25">
      <c r="C1022" s="19" t="s">
        <v>2662</v>
      </c>
      <c r="D1022" s="6" t="s">
        <v>87</v>
      </c>
      <c r="E1022" s="6" t="s">
        <v>90</v>
      </c>
      <c r="F1022" s="48">
        <v>6.6380145555627896</v>
      </c>
      <c r="G1022" s="8">
        <v>67.618760379418404</v>
      </c>
      <c r="H1022" s="9">
        <v>1</v>
      </c>
      <c r="I1022" s="40">
        <v>3</v>
      </c>
      <c r="J1022" s="7">
        <v>9</v>
      </c>
      <c r="K1022" s="9">
        <v>1</v>
      </c>
      <c r="L1022" s="39">
        <v>1</v>
      </c>
      <c r="M1022" s="47">
        <v>0</v>
      </c>
      <c r="N1022" s="17">
        <v>0.26715698560476803</v>
      </c>
      <c r="O1022" s="7">
        <f>Q1022/P1022/N1022</f>
        <v>1</v>
      </c>
      <c r="P1022" s="7">
        <v>2.3412290708853067</v>
      </c>
      <c r="Q1022" s="33">
        <v>0.62547570118797036</v>
      </c>
      <c r="R1022" s="41" t="s">
        <v>1675</v>
      </c>
      <c r="S1022" s="33" t="s">
        <v>1675</v>
      </c>
      <c r="T1022" s="45" t="s">
        <v>1676</v>
      </c>
      <c r="U1022" s="55">
        <f>RANK(Q1022,$Q$5:$Q$3209,0)</f>
        <v>1018</v>
      </c>
      <c r="V1022" s="55">
        <f>RANK(W1022,$W$5:$W$3209,0)</f>
        <v>981</v>
      </c>
      <c r="W1022" s="55">
        <f>N1022*O1022</f>
        <v>0.26715698560476803</v>
      </c>
      <c r="X1022" s="1">
        <f t="shared" si="15"/>
        <v>256.67168427238829</v>
      </c>
    </row>
    <row r="1023" spans="3:24" x14ac:dyDescent="0.25">
      <c r="C1023" s="19" t="s">
        <v>2663</v>
      </c>
      <c r="D1023" s="6" t="s">
        <v>745</v>
      </c>
      <c r="E1023" s="6" t="s">
        <v>204</v>
      </c>
      <c r="F1023" s="48">
        <v>36.53099946764727</v>
      </c>
      <c r="G1023" s="8">
        <v>44.497040629760598</v>
      </c>
      <c r="H1023" s="9">
        <v>0.99015026692803199</v>
      </c>
      <c r="I1023" s="40">
        <v>7</v>
      </c>
      <c r="J1023" s="7">
        <v>6</v>
      </c>
      <c r="K1023" s="9">
        <v>0.93106290687855697</v>
      </c>
      <c r="L1023" s="39">
        <v>0.83543751910234199</v>
      </c>
      <c r="M1023" s="47">
        <v>1</v>
      </c>
      <c r="N1023" s="17">
        <v>0.29842753315464998</v>
      </c>
      <c r="O1023" s="7">
        <f>Q1023/P1023/N1023</f>
        <v>1</v>
      </c>
      <c r="P1023" s="7">
        <v>2.0943017725450717</v>
      </c>
      <c r="Q1023" s="33">
        <v>0.62499731166203665</v>
      </c>
      <c r="R1023" s="41" t="s">
        <v>1675</v>
      </c>
      <c r="S1023" s="33" t="s">
        <v>1675</v>
      </c>
      <c r="T1023" s="45" t="s">
        <v>1677</v>
      </c>
      <c r="U1023" s="55">
        <f>RANK(Q1023,$Q$5:$Q$3209,0)</f>
        <v>1019</v>
      </c>
      <c r="V1023" s="55">
        <f>RANK(W1023,$W$5:$W$3209,0)</f>
        <v>962</v>
      </c>
      <c r="W1023" s="55">
        <f>N1023*O1023</f>
        <v>0.29842753315464998</v>
      </c>
      <c r="X1023" s="1">
        <f t="shared" si="15"/>
        <v>256.04620857120034</v>
      </c>
    </row>
    <row r="1024" spans="3:24" x14ac:dyDescent="0.25">
      <c r="C1024" s="19" t="s">
        <v>2664</v>
      </c>
      <c r="D1024" s="6" t="s">
        <v>1568</v>
      </c>
      <c r="E1024" s="6" t="s">
        <v>39</v>
      </c>
      <c r="F1024" s="48">
        <v>1.2789781644306</v>
      </c>
      <c r="G1024" s="8">
        <v>15.2295885023154</v>
      </c>
      <c r="H1024" s="9">
        <v>1</v>
      </c>
      <c r="I1024" s="40">
        <v>0</v>
      </c>
      <c r="J1024" s="7">
        <v>0</v>
      </c>
      <c r="K1024" s="9">
        <v>0.12039437940316799</v>
      </c>
      <c r="L1024" s="39">
        <v>0</v>
      </c>
      <c r="M1024" s="47">
        <v>0</v>
      </c>
      <c r="N1024" s="17">
        <v>1.2440836509242201E-2</v>
      </c>
      <c r="O1024" s="7">
        <f>Q1024/P1024/N1024</f>
        <v>35.326276690591065</v>
      </c>
      <c r="P1024" s="7">
        <v>1.4214134070099571</v>
      </c>
      <c r="Q1024" s="33">
        <v>0.62469475059051127</v>
      </c>
      <c r="R1024" s="38" t="s">
        <v>1677</v>
      </c>
      <c r="S1024" s="33" t="s">
        <v>1677</v>
      </c>
      <c r="T1024" s="45" t="s">
        <v>1677</v>
      </c>
      <c r="U1024" s="55">
        <f>RANK(Q1024,$Q$5:$Q$3209,0)</f>
        <v>1020</v>
      </c>
      <c r="V1024" s="55">
        <f>RANK(W1024,$W$5:$W$3209,0)</f>
        <v>877</v>
      </c>
      <c r="W1024" s="55">
        <f>N1024*O1024</f>
        <v>0.43948843278789707</v>
      </c>
      <c r="X1024" s="1">
        <f t="shared" si="15"/>
        <v>255.4212112595383</v>
      </c>
    </row>
    <row r="1025" spans="3:24" x14ac:dyDescent="0.25">
      <c r="C1025" s="19" t="s">
        <v>2665</v>
      </c>
      <c r="D1025" s="6" t="s">
        <v>331</v>
      </c>
      <c r="E1025" s="6" t="s">
        <v>48</v>
      </c>
      <c r="F1025" s="48">
        <v>2.4504839515679402</v>
      </c>
      <c r="G1025" s="8">
        <v>75.193700037559495</v>
      </c>
      <c r="H1025" s="9">
        <v>0.26756157201914998</v>
      </c>
      <c r="I1025" s="40">
        <v>0</v>
      </c>
      <c r="J1025" s="7">
        <v>1</v>
      </c>
      <c r="K1025" s="9">
        <v>0.18840960600252099</v>
      </c>
      <c r="L1025" s="39">
        <v>0</v>
      </c>
      <c r="M1025" s="47">
        <v>0</v>
      </c>
      <c r="N1025" s="17">
        <v>1.12140142826194E-2</v>
      </c>
      <c r="O1025" s="7">
        <f>Q1025/P1025/N1025</f>
        <v>35.326276690591058</v>
      </c>
      <c r="P1025" s="7">
        <v>1.5736562305900106</v>
      </c>
      <c r="Q1025" s="33">
        <v>0.62340292648506312</v>
      </c>
      <c r="R1025" s="38" t="s">
        <v>1677</v>
      </c>
      <c r="S1025" s="33" t="s">
        <v>1677</v>
      </c>
      <c r="T1025" s="45" t="s">
        <v>1677</v>
      </c>
      <c r="U1025" s="55">
        <f>RANK(Q1025,$Q$5:$Q$3209,0)</f>
        <v>1021</v>
      </c>
      <c r="V1025" s="55">
        <f>RANK(W1025,$W$5:$W$3209,0)</f>
        <v>894</v>
      </c>
      <c r="W1025" s="55">
        <f>N1025*O1025</f>
        <v>0.3961493713600529</v>
      </c>
      <c r="X1025" s="1">
        <f t="shared" si="15"/>
        <v>254.79651650894778</v>
      </c>
    </row>
    <row r="1026" spans="3:24" x14ac:dyDescent="0.25">
      <c r="C1026" s="19" t="s">
        <v>2666</v>
      </c>
      <c r="D1026" s="6" t="s">
        <v>475</v>
      </c>
      <c r="E1026" s="6" t="s">
        <v>19</v>
      </c>
      <c r="F1026" s="48">
        <v>8.8392844302853195</v>
      </c>
      <c r="G1026" s="8">
        <v>48.254122325235201</v>
      </c>
      <c r="H1026" s="9">
        <v>0.93293347160281104</v>
      </c>
      <c r="I1026" s="40">
        <v>0</v>
      </c>
      <c r="J1026" s="7">
        <v>4</v>
      </c>
      <c r="K1026" s="9">
        <v>0.91693033545124503</v>
      </c>
      <c r="L1026" s="39">
        <v>1</v>
      </c>
      <c r="M1026" s="47">
        <v>0</v>
      </c>
      <c r="N1026" s="17">
        <v>0.19390962386067201</v>
      </c>
      <c r="O1026" s="7">
        <f>Q1026/P1026/N1026</f>
        <v>1</v>
      </c>
      <c r="P1026" s="7">
        <v>3.2038253948777347</v>
      </c>
      <c r="Q1026" s="33">
        <v>0.62125257723601046</v>
      </c>
      <c r="R1026" s="41" t="s">
        <v>1675</v>
      </c>
      <c r="S1026" s="33" t="s">
        <v>1675</v>
      </c>
      <c r="T1026" s="45" t="s">
        <v>1675</v>
      </c>
      <c r="U1026" s="55">
        <f>RANK(Q1026,$Q$5:$Q$3209,0)</f>
        <v>1022</v>
      </c>
      <c r="V1026" s="55">
        <f>RANK(W1026,$W$5:$W$3209,0)</f>
        <v>1074</v>
      </c>
      <c r="W1026" s="55">
        <f>N1026*O1026</f>
        <v>0.19390962386067201</v>
      </c>
      <c r="X1026" s="1">
        <f t="shared" si="15"/>
        <v>254.17311358246272</v>
      </c>
    </row>
    <row r="1027" spans="3:24" x14ac:dyDescent="0.25">
      <c r="C1027" s="19" t="s">
        <v>2667</v>
      </c>
      <c r="D1027" s="6" t="s">
        <v>651</v>
      </c>
      <c r="E1027" s="6" t="s">
        <v>39</v>
      </c>
      <c r="F1027" s="48">
        <v>24.82705233644176</v>
      </c>
      <c r="G1027" s="8">
        <v>10</v>
      </c>
      <c r="H1027" s="9">
        <v>0.80770467013167002</v>
      </c>
      <c r="I1027" s="40">
        <v>5</v>
      </c>
      <c r="J1027" s="7">
        <v>8</v>
      </c>
      <c r="K1027" s="9">
        <v>1</v>
      </c>
      <c r="L1027" s="39">
        <v>0.95090956787126002</v>
      </c>
      <c r="M1027" s="47">
        <v>1</v>
      </c>
      <c r="N1027" s="17">
        <v>0.18199521880275499</v>
      </c>
      <c r="O1027" s="7">
        <f>Q1027/P1027/N1027</f>
        <v>1.0000000000000002</v>
      </c>
      <c r="P1027" s="7">
        <v>3.4115491618779701</v>
      </c>
      <c r="Q1027" s="33">
        <v>0.62088563617233661</v>
      </c>
      <c r="R1027" s="41" t="s">
        <v>1675</v>
      </c>
      <c r="S1027" s="33" t="s">
        <v>1675</v>
      </c>
      <c r="T1027" s="45" t="s">
        <v>1675</v>
      </c>
      <c r="U1027" s="55">
        <f>RANK(Q1027,$Q$5:$Q$3209,0)</f>
        <v>1023</v>
      </c>
      <c r="V1027" s="55">
        <f>RANK(W1027,$W$5:$W$3209,0)</f>
        <v>1088</v>
      </c>
      <c r="W1027" s="55">
        <f>N1027*O1027</f>
        <v>0.18199521880275502</v>
      </c>
      <c r="X1027" s="1">
        <f t="shared" si="15"/>
        <v>253.5518610052267</v>
      </c>
    </row>
    <row r="1028" spans="3:24" x14ac:dyDescent="0.25">
      <c r="C1028" s="19" t="s">
        <v>2668</v>
      </c>
      <c r="D1028" s="6" t="s">
        <v>669</v>
      </c>
      <c r="E1028" s="6" t="s">
        <v>22</v>
      </c>
      <c r="F1028" s="48">
        <v>3.3475232192501099</v>
      </c>
      <c r="G1028" s="8">
        <v>12.757652382342901</v>
      </c>
      <c r="H1028" s="9">
        <v>0.17223445451637001</v>
      </c>
      <c r="I1028" s="40">
        <v>0</v>
      </c>
      <c r="J1028" s="7">
        <v>6</v>
      </c>
      <c r="K1028" s="9">
        <v>0.36136595985201397</v>
      </c>
      <c r="L1028" s="39">
        <v>0.35265334973380702</v>
      </c>
      <c r="M1028" s="47">
        <v>0</v>
      </c>
      <c r="N1028" s="17">
        <v>1.5794278190937101E-2</v>
      </c>
      <c r="O1028" s="7">
        <f>Q1028/P1028/N1028</f>
        <v>11.218349420457526</v>
      </c>
      <c r="P1028" s="7">
        <v>3.4911046673430044</v>
      </c>
      <c r="Q1028" s="33">
        <v>0.61857393453988985</v>
      </c>
      <c r="R1028" s="38" t="s">
        <v>1677</v>
      </c>
      <c r="S1028" s="33" t="s">
        <v>1677</v>
      </c>
      <c r="T1028" s="45" t="s">
        <v>1675</v>
      </c>
      <c r="U1028" s="55">
        <f>RANK(Q1028,$Q$5:$Q$3209,0)</f>
        <v>1024</v>
      </c>
      <c r="V1028" s="55">
        <f>RANK(W1028,$W$5:$W$3209,0)</f>
        <v>1097</v>
      </c>
      <c r="W1028" s="55">
        <f>N1028*O1028</f>
        <v>0.17718573158984419</v>
      </c>
      <c r="X1028" s="1">
        <f t="shared" si="15"/>
        <v>252.93097536905435</v>
      </c>
    </row>
    <row r="1029" spans="3:24" x14ac:dyDescent="0.25">
      <c r="C1029" s="19" t="s">
        <v>2669</v>
      </c>
      <c r="D1029" s="6" t="s">
        <v>184</v>
      </c>
      <c r="E1029" s="6" t="s">
        <v>27</v>
      </c>
      <c r="F1029" s="48">
        <v>8.5381194987561919</v>
      </c>
      <c r="G1029" s="8">
        <v>22.2654392981655</v>
      </c>
      <c r="H1029" s="9">
        <v>0.52342458927683</v>
      </c>
      <c r="I1029" s="40">
        <v>18</v>
      </c>
      <c r="J1029" s="7">
        <v>3</v>
      </c>
      <c r="K1029" s="9">
        <v>0.830877233164247</v>
      </c>
      <c r="L1029" s="39">
        <v>0.96045223426665305</v>
      </c>
      <c r="M1029" s="47">
        <v>0</v>
      </c>
      <c r="N1029" s="17">
        <v>0.14926621126157899</v>
      </c>
      <c r="O1029" s="7">
        <f>Q1029/P1029/N1029</f>
        <v>1</v>
      </c>
      <c r="P1029" s="7">
        <v>4.1372679279536522</v>
      </c>
      <c r="Q1029" s="33">
        <v>0.61755430857968496</v>
      </c>
      <c r="R1029" s="41" t="s">
        <v>1675</v>
      </c>
      <c r="S1029" s="33" t="s">
        <v>1675</v>
      </c>
      <c r="T1029" s="45" t="s">
        <v>1675</v>
      </c>
      <c r="U1029" s="55">
        <f>RANK(Q1029,$Q$5:$Q$3209,0)</f>
        <v>1025</v>
      </c>
      <c r="V1029" s="55">
        <f>RANK(W1029,$W$5:$W$3209,0)</f>
        <v>1149</v>
      </c>
      <c r="W1029" s="55">
        <f>N1029*O1029</f>
        <v>0.14926621126157899</v>
      </c>
      <c r="X1029" s="1">
        <f t="shared" si="15"/>
        <v>252.31240143451447</v>
      </c>
    </row>
    <row r="1030" spans="3:24" x14ac:dyDescent="0.25">
      <c r="C1030" s="19" t="s">
        <v>2670</v>
      </c>
      <c r="D1030" s="6" t="s">
        <v>707</v>
      </c>
      <c r="E1030" s="6" t="s">
        <v>19</v>
      </c>
      <c r="F1030" s="48">
        <v>0.57477000368898501</v>
      </c>
      <c r="G1030" s="8">
        <v>60.577912961933698</v>
      </c>
      <c r="H1030" s="9">
        <v>0.43918860519489999</v>
      </c>
      <c r="I1030" s="40">
        <v>0</v>
      </c>
      <c r="J1030" s="7">
        <v>0</v>
      </c>
      <c r="K1030" s="9">
        <v>3.3000189641636E-2</v>
      </c>
      <c r="L1030" s="39">
        <v>0</v>
      </c>
      <c r="M1030" s="47">
        <v>0</v>
      </c>
      <c r="N1030" s="17">
        <v>9.8109040705352899E-3</v>
      </c>
      <c r="O1030" s="7">
        <f>Q1030/P1030/N1030</f>
        <v>19.997911461310203</v>
      </c>
      <c r="P1030" s="7">
        <v>3.1351632543776269</v>
      </c>
      <c r="Q1030" s="33">
        <v>0.61511147776884778</v>
      </c>
      <c r="R1030" s="38" t="s">
        <v>1677</v>
      </c>
      <c r="S1030" s="33" t="s">
        <v>1677</v>
      </c>
      <c r="T1030" s="45" t="s">
        <v>1675</v>
      </c>
      <c r="U1030" s="55">
        <f>RANK(Q1030,$Q$5:$Q$3209,0)</f>
        <v>1026</v>
      </c>
      <c r="V1030" s="55">
        <f>RANK(W1030,$W$5:$W$3209,0)</f>
        <v>1065</v>
      </c>
      <c r="W1030" s="55">
        <f>N1030*O1030</f>
        <v>0.1961975909579726</v>
      </c>
      <c r="X1030" s="1">
        <f t="shared" si="15"/>
        <v>251.69484712593479</v>
      </c>
    </row>
    <row r="1031" spans="3:24" x14ac:dyDescent="0.25">
      <c r="C1031" s="19" t="s">
        <v>2671</v>
      </c>
      <c r="D1031" s="6" t="s">
        <v>1286</v>
      </c>
      <c r="E1031" s="6" t="s">
        <v>48</v>
      </c>
      <c r="F1031" s="48">
        <v>0.57317015812856198</v>
      </c>
      <c r="G1031" s="8">
        <v>10</v>
      </c>
      <c r="H1031" s="9">
        <v>0</v>
      </c>
      <c r="I1031" s="40">
        <v>0</v>
      </c>
      <c r="J1031" s="7">
        <v>0</v>
      </c>
      <c r="K1031" s="9">
        <v>0.53419176219381703</v>
      </c>
      <c r="L1031" s="39">
        <v>0</v>
      </c>
      <c r="M1031" s="47">
        <v>0</v>
      </c>
      <c r="N1031" s="17">
        <v>7.9977984691012808E-3</v>
      </c>
      <c r="O1031" s="7">
        <f>Q1031/P1031/N1031</f>
        <v>19.997911461310199</v>
      </c>
      <c r="P1031" s="7">
        <v>3.8395491163358848</v>
      </c>
      <c r="Q1031" s="33">
        <v>0.61409466617253894</v>
      </c>
      <c r="R1031" s="38" t="s">
        <v>1677</v>
      </c>
      <c r="S1031" s="33" t="s">
        <v>1677</v>
      </c>
      <c r="T1031" s="45" t="s">
        <v>1675</v>
      </c>
      <c r="U1031" s="55">
        <f>RANK(Q1031,$Q$5:$Q$3209,0)</f>
        <v>1027</v>
      </c>
      <c r="V1031" s="55">
        <f>RANK(W1031,$W$5:$W$3209,0)</f>
        <v>1131</v>
      </c>
      <c r="W1031" s="55">
        <f>N1031*O1031</f>
        <v>0.15993926567048966</v>
      </c>
      <c r="X1031" s="1">
        <f t="shared" si="15"/>
        <v>251.07973564816595</v>
      </c>
    </row>
    <row r="1032" spans="3:24" x14ac:dyDescent="0.25">
      <c r="C1032" s="19" t="s">
        <v>2672</v>
      </c>
      <c r="D1032" s="6" t="s">
        <v>872</v>
      </c>
      <c r="E1032" s="6" t="s">
        <v>126</v>
      </c>
      <c r="F1032" s="48">
        <v>1.61991287624489</v>
      </c>
      <c r="G1032" s="8">
        <v>10</v>
      </c>
      <c r="H1032" s="9">
        <v>0.31247670319361698</v>
      </c>
      <c r="I1032" s="40">
        <v>0</v>
      </c>
      <c r="J1032" s="7">
        <v>0</v>
      </c>
      <c r="K1032" s="9">
        <v>0.49177892289570702</v>
      </c>
      <c r="L1032" s="39">
        <v>0</v>
      </c>
      <c r="M1032" s="47">
        <v>0</v>
      </c>
      <c r="N1032" s="17">
        <v>9.9006936313847903E-3</v>
      </c>
      <c r="O1032" s="7">
        <f>Q1032/P1032/N1032</f>
        <v>19.997911461310199</v>
      </c>
      <c r="P1032" s="7">
        <v>3.099538013413222</v>
      </c>
      <c r="Q1032" s="33">
        <v>0.61368743320237173</v>
      </c>
      <c r="R1032" s="38" t="s">
        <v>1677</v>
      </c>
      <c r="S1032" s="33" t="s">
        <v>1677</v>
      </c>
      <c r="T1032" s="45" t="s">
        <v>1675</v>
      </c>
      <c r="U1032" s="55">
        <f>RANK(Q1032,$Q$5:$Q$3209,0)</f>
        <v>1028</v>
      </c>
      <c r="V1032" s="55">
        <f>RANK(W1032,$W$5:$W$3209,0)</f>
        <v>1060</v>
      </c>
      <c r="W1032" s="55">
        <f>N1032*O1032</f>
        <v>0.1979931946459908</v>
      </c>
      <c r="X1032" s="1">
        <f t="shared" ref="X1032:X1095" si="16">X1031-Q1031</f>
        <v>250.4656409819934</v>
      </c>
    </row>
    <row r="1033" spans="3:24" x14ac:dyDescent="0.25">
      <c r="C1033" s="19" t="s">
        <v>2673</v>
      </c>
      <c r="D1033" s="6" t="s">
        <v>771</v>
      </c>
      <c r="E1033" s="6" t="s">
        <v>19</v>
      </c>
      <c r="F1033" s="48">
        <v>6.8748618788685301</v>
      </c>
      <c r="G1033" s="8">
        <v>9.9999999999999893</v>
      </c>
      <c r="H1033" s="9">
        <v>0.333890904139867</v>
      </c>
      <c r="I1033" s="40">
        <v>9</v>
      </c>
      <c r="J1033" s="7">
        <v>10</v>
      </c>
      <c r="K1033" s="9">
        <v>0.88774487987550399</v>
      </c>
      <c r="L1033" s="39">
        <v>1</v>
      </c>
      <c r="M1033" s="47">
        <v>0</v>
      </c>
      <c r="N1033" s="17">
        <v>0.17302597928909699</v>
      </c>
      <c r="O1033" s="7">
        <f>Q1033/P1033/N1033</f>
        <v>1</v>
      </c>
      <c r="P1033" s="7">
        <v>3.5409244141266476</v>
      </c>
      <c r="Q1033" s="33">
        <v>0.61267191434293522</v>
      </c>
      <c r="R1033" s="41" t="s">
        <v>1675</v>
      </c>
      <c r="S1033" s="33" t="s">
        <v>1675</v>
      </c>
      <c r="T1033" s="45" t="s">
        <v>1675</v>
      </c>
      <c r="U1033" s="55">
        <f>RANK(Q1033,$Q$5:$Q$3209,0)</f>
        <v>1029</v>
      </c>
      <c r="V1033" s="55">
        <f>RANK(W1033,$W$5:$W$3209,0)</f>
        <v>1106</v>
      </c>
      <c r="W1033" s="55">
        <f>N1033*O1033</f>
        <v>0.17302597928909699</v>
      </c>
      <c r="X1033" s="1">
        <f t="shared" si="16"/>
        <v>249.85195354879104</v>
      </c>
    </row>
    <row r="1034" spans="3:24" x14ac:dyDescent="0.25">
      <c r="C1034" s="19" t="s">
        <v>2674</v>
      </c>
      <c r="D1034" s="6" t="s">
        <v>783</v>
      </c>
      <c r="E1034" s="6" t="s">
        <v>16</v>
      </c>
      <c r="F1034" s="48">
        <v>19.476138676991532</v>
      </c>
      <c r="G1034" s="8">
        <v>21.334201527473098</v>
      </c>
      <c r="H1034" s="9">
        <v>0.76416634878797995</v>
      </c>
      <c r="I1034" s="40">
        <v>1</v>
      </c>
      <c r="J1034" s="7">
        <v>7</v>
      </c>
      <c r="K1034" s="9">
        <v>1</v>
      </c>
      <c r="L1034" s="39">
        <v>0.96244985533153904</v>
      </c>
      <c r="M1034" s="47">
        <v>0</v>
      </c>
      <c r="N1034" s="17">
        <v>0.20055412132307501</v>
      </c>
      <c r="O1034" s="7">
        <f>Q1034/P1034/N1034</f>
        <v>1</v>
      </c>
      <c r="P1034" s="7">
        <v>3.0515621517041969</v>
      </c>
      <c r="Q1034" s="33">
        <v>0.61200336599778737</v>
      </c>
      <c r="R1034" s="41" t="s">
        <v>1675</v>
      </c>
      <c r="S1034" s="33" t="s">
        <v>1675</v>
      </c>
      <c r="T1034" s="45" t="s">
        <v>1676</v>
      </c>
      <c r="U1034" s="55">
        <f>RANK(Q1034,$Q$5:$Q$3209,0)</f>
        <v>1030</v>
      </c>
      <c r="V1034" s="55">
        <f>RANK(W1034,$W$5:$W$3209,0)</f>
        <v>1056</v>
      </c>
      <c r="W1034" s="55">
        <f>N1034*O1034</f>
        <v>0.20055412132307501</v>
      </c>
      <c r="X1034" s="1">
        <f t="shared" si="16"/>
        <v>249.2392816344481</v>
      </c>
    </row>
    <row r="1035" spans="3:24" x14ac:dyDescent="0.25">
      <c r="C1035" s="19" t="s">
        <v>2675</v>
      </c>
      <c r="D1035" s="6" t="s">
        <v>1120</v>
      </c>
      <c r="E1035" s="6" t="s">
        <v>131</v>
      </c>
      <c r="F1035" s="48">
        <v>0.61898139746999303</v>
      </c>
      <c r="G1035" s="8">
        <v>10</v>
      </c>
      <c r="H1035" s="9">
        <v>0.829682604940437</v>
      </c>
      <c r="I1035" s="40">
        <v>0</v>
      </c>
      <c r="J1035" s="7">
        <v>0</v>
      </c>
      <c r="K1035" s="9">
        <v>0.11014027687636201</v>
      </c>
      <c r="L1035" s="39">
        <v>0</v>
      </c>
      <c r="M1035" s="47">
        <v>0</v>
      </c>
      <c r="N1035" s="17">
        <v>1.0344990669514199E-2</v>
      </c>
      <c r="O1035" s="7">
        <f>Q1035/P1035/N1035</f>
        <v>35.326276690591058</v>
      </c>
      <c r="P1035" s="7">
        <v>1.6719827106968366</v>
      </c>
      <c r="Q1035" s="33">
        <v>0.61102608622686228</v>
      </c>
      <c r="R1035" s="38" t="s">
        <v>1677</v>
      </c>
      <c r="S1035" s="33" t="s">
        <v>1677</v>
      </c>
      <c r="T1035" s="45" t="s">
        <v>1677</v>
      </c>
      <c r="U1035" s="55">
        <f>RANK(Q1035,$Q$5:$Q$3209,0)</f>
        <v>1031</v>
      </c>
      <c r="V1035" s="55">
        <f>RANK(W1035,$W$5:$W$3209,0)</f>
        <v>913</v>
      </c>
      <c r="W1035" s="55">
        <f>N1035*O1035</f>
        <v>0.36545000275284145</v>
      </c>
      <c r="X1035" s="1">
        <f t="shared" si="16"/>
        <v>248.62727826845031</v>
      </c>
    </row>
    <row r="1036" spans="3:24" x14ac:dyDescent="0.25">
      <c r="C1036" s="19" t="s">
        <v>2676</v>
      </c>
      <c r="D1036" s="6" t="s">
        <v>659</v>
      </c>
      <c r="E1036" s="6" t="s">
        <v>12</v>
      </c>
      <c r="F1036" s="48">
        <v>1.5242123753986292</v>
      </c>
      <c r="G1036" s="8">
        <v>13.964449337216299</v>
      </c>
      <c r="H1036" s="9">
        <v>0.55825396534207095</v>
      </c>
      <c r="I1036" s="40">
        <v>0</v>
      </c>
      <c r="J1036" s="7">
        <v>4</v>
      </c>
      <c r="K1036" s="9">
        <v>0.38009293119524501</v>
      </c>
      <c r="L1036" s="39">
        <v>4.7213943606892898E-2</v>
      </c>
      <c r="M1036" s="47">
        <v>0</v>
      </c>
      <c r="N1036" s="17">
        <v>1.6970521212044901E-2</v>
      </c>
      <c r="O1036" s="7">
        <f>Q1036/P1036/N1036</f>
        <v>11.218349420457526</v>
      </c>
      <c r="P1036" s="7">
        <v>3.1947701947930756</v>
      </c>
      <c r="Q1036" s="33">
        <v>0.60822430098928115</v>
      </c>
      <c r="R1036" s="38" t="s">
        <v>1677</v>
      </c>
      <c r="S1036" s="33" t="s">
        <v>1677</v>
      </c>
      <c r="T1036" s="45" t="s">
        <v>1675</v>
      </c>
      <c r="U1036" s="55">
        <f>RANK(Q1036,$Q$5:$Q$3209,0)</f>
        <v>1032</v>
      </c>
      <c r="V1036" s="55">
        <f>RANK(W1036,$W$5:$W$3209,0)</f>
        <v>1080</v>
      </c>
      <c r="W1036" s="55">
        <f>N1036*O1036</f>
        <v>0.19038123680400607</v>
      </c>
      <c r="X1036" s="1">
        <f t="shared" si="16"/>
        <v>248.01625218222344</v>
      </c>
    </row>
    <row r="1037" spans="3:24" x14ac:dyDescent="0.25">
      <c r="C1037" s="19" t="s">
        <v>2677</v>
      </c>
      <c r="D1037" s="6" t="s">
        <v>455</v>
      </c>
      <c r="E1037" s="6" t="s">
        <v>90</v>
      </c>
      <c r="F1037" s="48">
        <v>17.148413177423325</v>
      </c>
      <c r="G1037" s="8">
        <v>38.447445324074401</v>
      </c>
      <c r="H1037" s="9">
        <v>0.781082529329026</v>
      </c>
      <c r="I1037" s="40">
        <v>4</v>
      </c>
      <c r="J1037" s="7">
        <v>31</v>
      </c>
      <c r="K1037" s="9">
        <v>0.999999999999996</v>
      </c>
      <c r="L1037" s="39">
        <v>0.97687892789624298</v>
      </c>
      <c r="M1037" s="47">
        <v>0</v>
      </c>
      <c r="N1037" s="17">
        <v>0.33516566327333702</v>
      </c>
      <c r="O1037" s="7">
        <f>Q1037/P1037/N1037</f>
        <v>1</v>
      </c>
      <c r="P1037" s="7">
        <v>1.8044802854372151</v>
      </c>
      <c r="Q1037" s="33">
        <v>0.60479983173222474</v>
      </c>
      <c r="R1037" s="41" t="s">
        <v>1675</v>
      </c>
      <c r="S1037" s="33" t="s">
        <v>1675</v>
      </c>
      <c r="T1037" s="45" t="s">
        <v>1677</v>
      </c>
      <c r="U1037" s="55">
        <f>RANK(Q1037,$Q$5:$Q$3209,0)</f>
        <v>1033</v>
      </c>
      <c r="V1037" s="55">
        <f>RANK(W1037,$W$5:$W$3209,0)</f>
        <v>932</v>
      </c>
      <c r="W1037" s="55">
        <f>N1037*O1037</f>
        <v>0.33516566327333702</v>
      </c>
      <c r="X1037" s="1">
        <f t="shared" si="16"/>
        <v>247.40802788123415</v>
      </c>
    </row>
    <row r="1038" spans="3:24" x14ac:dyDescent="0.25">
      <c r="C1038" s="19" t="s">
        <v>2678</v>
      </c>
      <c r="D1038" s="6" t="s">
        <v>1180</v>
      </c>
      <c r="E1038" s="6" t="s">
        <v>90</v>
      </c>
      <c r="F1038" s="48">
        <v>85.114546555194948</v>
      </c>
      <c r="G1038" s="8">
        <v>35.714210580728398</v>
      </c>
      <c r="H1038" s="9">
        <v>0.99542012225315701</v>
      </c>
      <c r="I1038" s="40">
        <v>6</v>
      </c>
      <c r="J1038" s="7">
        <v>74</v>
      </c>
      <c r="K1038" s="9">
        <v>0.999999999999999</v>
      </c>
      <c r="L1038" s="39">
        <v>7.8123328225451205E-2</v>
      </c>
      <c r="M1038" s="47">
        <v>0</v>
      </c>
      <c r="N1038" s="17">
        <v>0.40262439411365503</v>
      </c>
      <c r="O1038" s="7">
        <f>Q1038/P1038/N1038</f>
        <v>1</v>
      </c>
      <c r="P1038" s="7">
        <v>1.5018736736932277</v>
      </c>
      <c r="Q1038" s="33">
        <v>0.60469097790598503</v>
      </c>
      <c r="R1038" s="41" t="s">
        <v>1675</v>
      </c>
      <c r="S1038" s="33" t="s">
        <v>1675</v>
      </c>
      <c r="T1038" s="45" t="s">
        <v>1677</v>
      </c>
      <c r="U1038" s="55">
        <f>RANK(Q1038,$Q$5:$Q$3209,0)</f>
        <v>1034</v>
      </c>
      <c r="V1038" s="55">
        <f>RANK(W1038,$W$5:$W$3209,0)</f>
        <v>891</v>
      </c>
      <c r="W1038" s="55">
        <f>N1038*O1038</f>
        <v>0.40262439411365503</v>
      </c>
      <c r="X1038" s="1">
        <f t="shared" si="16"/>
        <v>246.80322804950191</v>
      </c>
    </row>
    <row r="1039" spans="3:24" x14ac:dyDescent="0.25">
      <c r="C1039" s="19" t="s">
        <v>2679</v>
      </c>
      <c r="D1039" s="6" t="s">
        <v>467</v>
      </c>
      <c r="E1039" s="6" t="s">
        <v>204</v>
      </c>
      <c r="F1039" s="48">
        <v>1.2286250216860799</v>
      </c>
      <c r="G1039" s="8">
        <v>10</v>
      </c>
      <c r="H1039" s="9">
        <v>3.93532088167073E-2</v>
      </c>
      <c r="I1039" s="40">
        <v>0</v>
      </c>
      <c r="J1039" s="7">
        <v>0</v>
      </c>
      <c r="K1039" s="9">
        <v>0.39450130927947502</v>
      </c>
      <c r="L1039" s="39">
        <v>0</v>
      </c>
      <c r="M1039" s="47">
        <v>0</v>
      </c>
      <c r="N1039" s="17">
        <v>7.1883706913500496E-3</v>
      </c>
      <c r="O1039" s="7">
        <f>Q1039/P1039/N1039</f>
        <v>26.55337686863097</v>
      </c>
      <c r="P1039" s="7">
        <v>3.1533821836406548</v>
      </c>
      <c r="Q1039" s="33">
        <v>0.60190345157009173</v>
      </c>
      <c r="R1039" s="38" t="s">
        <v>1677</v>
      </c>
      <c r="S1039" s="33" t="s">
        <v>1677</v>
      </c>
      <c r="T1039" s="45" t="s">
        <v>1675</v>
      </c>
      <c r="U1039" s="55">
        <f>RANK(Q1039,$Q$5:$Q$3209,0)</f>
        <v>1035</v>
      </c>
      <c r="V1039" s="55">
        <f>RANK(W1039,$W$5:$W$3209,0)</f>
        <v>1079</v>
      </c>
      <c r="W1039" s="55">
        <f>N1039*O1039</f>
        <v>0.19087551603883923</v>
      </c>
      <c r="X1039" s="1">
        <f t="shared" si="16"/>
        <v>246.19853707159592</v>
      </c>
    </row>
    <row r="1040" spans="3:24" x14ac:dyDescent="0.25">
      <c r="C1040" s="19" t="s">
        <v>2680</v>
      </c>
      <c r="D1040" s="6" t="s">
        <v>116</v>
      </c>
      <c r="E1040" s="6" t="s">
        <v>12</v>
      </c>
      <c r="F1040" s="48">
        <v>22.564583929872683</v>
      </c>
      <c r="G1040" s="8">
        <v>51.953996600469097</v>
      </c>
      <c r="H1040" s="9">
        <v>0.60745672342564505</v>
      </c>
      <c r="I1040" s="40">
        <v>7</v>
      </c>
      <c r="J1040" s="7">
        <v>3</v>
      </c>
      <c r="K1040" s="9">
        <v>0.89132759656776805</v>
      </c>
      <c r="L1040" s="39">
        <v>0.61497246248387605</v>
      </c>
      <c r="M1040" s="47">
        <v>0</v>
      </c>
      <c r="N1040" s="17">
        <v>0.25973673817681697</v>
      </c>
      <c r="O1040" s="7">
        <f>Q1040/P1040/N1040</f>
        <v>1</v>
      </c>
      <c r="P1040" s="7">
        <v>2.3027785919308261</v>
      </c>
      <c r="Q1040" s="33">
        <v>0.59811620021151624</v>
      </c>
      <c r="R1040" s="41" t="s">
        <v>1675</v>
      </c>
      <c r="S1040" s="33" t="s">
        <v>1675</v>
      </c>
      <c r="T1040" s="45" t="s">
        <v>1676</v>
      </c>
      <c r="U1040" s="55">
        <f>RANK(Q1040,$Q$5:$Q$3209,0)</f>
        <v>1036</v>
      </c>
      <c r="V1040" s="55">
        <f>RANK(W1040,$W$5:$W$3209,0)</f>
        <v>989</v>
      </c>
      <c r="W1040" s="55">
        <f>N1040*O1040</f>
        <v>0.25973673817681697</v>
      </c>
      <c r="X1040" s="1">
        <f t="shared" si="16"/>
        <v>245.59663362002584</v>
      </c>
    </row>
    <row r="1041" spans="3:24" x14ac:dyDescent="0.25">
      <c r="C1041" s="19" t="s">
        <v>2681</v>
      </c>
      <c r="D1041" s="6" t="s">
        <v>116</v>
      </c>
      <c r="E1041" s="6" t="s">
        <v>12</v>
      </c>
      <c r="F1041" s="48">
        <v>3.0754919859015502</v>
      </c>
      <c r="G1041" s="8">
        <v>87.017377506717395</v>
      </c>
      <c r="H1041" s="9">
        <v>1</v>
      </c>
      <c r="I1041" s="40">
        <v>0</v>
      </c>
      <c r="J1041" s="7">
        <v>0</v>
      </c>
      <c r="K1041" s="9">
        <v>1</v>
      </c>
      <c r="L1041" s="39">
        <v>1</v>
      </c>
      <c r="M1041" s="47">
        <v>0</v>
      </c>
      <c r="N1041" s="17">
        <v>0.24880907038667999</v>
      </c>
      <c r="O1041" s="7">
        <f>Q1041/P1041/N1041</f>
        <v>1.0000000000000002</v>
      </c>
      <c r="P1041" s="7">
        <v>2.3965963114606246</v>
      </c>
      <c r="Q1041" s="33">
        <v>0.59629490034666421</v>
      </c>
      <c r="R1041" s="41" t="s">
        <v>1675</v>
      </c>
      <c r="S1041" s="33" t="s">
        <v>1675</v>
      </c>
      <c r="T1041" s="45" t="s">
        <v>1676</v>
      </c>
      <c r="U1041" s="55">
        <f>RANK(Q1041,$Q$5:$Q$3209,0)</f>
        <v>1037</v>
      </c>
      <c r="V1041" s="55">
        <f>RANK(W1041,$W$5:$W$3209,0)</f>
        <v>1003</v>
      </c>
      <c r="W1041" s="55">
        <f>N1041*O1041</f>
        <v>0.24880907038668004</v>
      </c>
      <c r="X1041" s="1">
        <f t="shared" si="16"/>
        <v>244.99851741981433</v>
      </c>
    </row>
    <row r="1042" spans="3:24" x14ac:dyDescent="0.25">
      <c r="C1042" s="19" t="s">
        <v>2682</v>
      </c>
      <c r="D1042" s="6" t="s">
        <v>629</v>
      </c>
      <c r="E1042" s="6" t="s">
        <v>39</v>
      </c>
      <c r="F1042" s="48">
        <v>5.0462640610299596</v>
      </c>
      <c r="G1042" s="8">
        <v>10.4020354129763</v>
      </c>
      <c r="H1042" s="9">
        <v>0.42331040519449398</v>
      </c>
      <c r="I1042" s="40">
        <v>2</v>
      </c>
      <c r="J1042" s="7">
        <v>14</v>
      </c>
      <c r="K1042" s="9">
        <v>1</v>
      </c>
      <c r="L1042" s="39">
        <v>1</v>
      </c>
      <c r="M1042" s="47">
        <v>0</v>
      </c>
      <c r="N1042" s="17">
        <v>0.160953930243939</v>
      </c>
      <c r="O1042" s="7">
        <f>Q1042/P1042/N1042</f>
        <v>1</v>
      </c>
      <c r="P1042" s="7">
        <v>3.7001215594481578</v>
      </c>
      <c r="Q1042" s="33">
        <v>0.59554910737351363</v>
      </c>
      <c r="R1042" s="41" t="s">
        <v>1675</v>
      </c>
      <c r="S1042" s="33" t="s">
        <v>1675</v>
      </c>
      <c r="T1042" s="45" t="s">
        <v>1675</v>
      </c>
      <c r="U1042" s="55">
        <f>RANK(Q1042,$Q$5:$Q$3209,0)</f>
        <v>1038</v>
      </c>
      <c r="V1042" s="55">
        <f>RANK(W1042,$W$5:$W$3209,0)</f>
        <v>1128</v>
      </c>
      <c r="W1042" s="55">
        <f>N1042*O1042</f>
        <v>0.160953930243939</v>
      </c>
      <c r="X1042" s="1">
        <f t="shared" si="16"/>
        <v>244.40222251946767</v>
      </c>
    </row>
    <row r="1043" spans="3:24" x14ac:dyDescent="0.25">
      <c r="C1043" s="19" t="s">
        <v>2683</v>
      </c>
      <c r="D1043" s="6" t="s">
        <v>839</v>
      </c>
      <c r="E1043" s="6" t="s">
        <v>163</v>
      </c>
      <c r="F1043" s="48">
        <v>0.29572782290459498</v>
      </c>
      <c r="G1043" s="8">
        <v>10</v>
      </c>
      <c r="H1043" s="9">
        <v>1</v>
      </c>
      <c r="I1043" s="40">
        <v>0</v>
      </c>
      <c r="J1043" s="7">
        <v>1</v>
      </c>
      <c r="K1043" s="9">
        <v>2.0883282897323E-2</v>
      </c>
      <c r="L1043" s="39">
        <v>0</v>
      </c>
      <c r="M1043" s="47">
        <v>0</v>
      </c>
      <c r="N1043" s="17">
        <v>1.1109665442127201E-2</v>
      </c>
      <c r="O1043" s="7">
        <f>Q1043/P1043/N1043</f>
        <v>19.997911461310199</v>
      </c>
      <c r="P1043" s="7">
        <v>2.6701139644722272</v>
      </c>
      <c r="Q1043" s="33">
        <v>0.5932195021889487</v>
      </c>
      <c r="R1043" s="38" t="s">
        <v>1677</v>
      </c>
      <c r="S1043" s="33" t="s">
        <v>1677</v>
      </c>
      <c r="T1043" s="45" t="s">
        <v>1676</v>
      </c>
      <c r="U1043" s="55">
        <f>RANK(Q1043,$Q$5:$Q$3209,0)</f>
        <v>1039</v>
      </c>
      <c r="V1043" s="55">
        <f>RANK(W1043,$W$5:$W$3209,0)</f>
        <v>1029</v>
      </c>
      <c r="W1043" s="55">
        <f>N1043*O1043</f>
        <v>0.22217010587643737</v>
      </c>
      <c r="X1043" s="1">
        <f t="shared" si="16"/>
        <v>243.80667341209417</v>
      </c>
    </row>
    <row r="1044" spans="3:24" x14ac:dyDescent="0.25">
      <c r="C1044" s="19" t="s">
        <v>2684</v>
      </c>
      <c r="D1044" s="6" t="s">
        <v>984</v>
      </c>
      <c r="E1044" s="6" t="s">
        <v>204</v>
      </c>
      <c r="F1044" s="48">
        <v>0.965958502627423</v>
      </c>
      <c r="G1044" s="8">
        <v>53.221716634649397</v>
      </c>
      <c r="H1044" s="9">
        <v>1</v>
      </c>
      <c r="I1044" s="40">
        <v>0</v>
      </c>
      <c r="J1044" s="7">
        <v>0</v>
      </c>
      <c r="K1044" s="9">
        <v>9.0136648330966407E-2</v>
      </c>
      <c r="L1044" s="39">
        <v>0</v>
      </c>
      <c r="M1044" s="47">
        <v>0</v>
      </c>
      <c r="N1044" s="17">
        <v>1.5601396005925401E-2</v>
      </c>
      <c r="O1044" s="7">
        <f>Q1044/P1044/N1044</f>
        <v>19.997911461310199</v>
      </c>
      <c r="P1044" s="7">
        <v>1.8819909010634219</v>
      </c>
      <c r="Q1044" s="33">
        <v>0.58717238352497303</v>
      </c>
      <c r="R1044" s="38" t="s">
        <v>1677</v>
      </c>
      <c r="S1044" s="33" t="s">
        <v>1677</v>
      </c>
      <c r="T1044" s="45" t="s">
        <v>1677</v>
      </c>
      <c r="U1044" s="55">
        <f>RANK(Q1044,$Q$5:$Q$3209,0)</f>
        <v>1040</v>
      </c>
      <c r="V1044" s="55">
        <f>RANK(W1044,$W$5:$W$3209,0)</f>
        <v>954</v>
      </c>
      <c r="W1044" s="55">
        <f>N1044*O1044</f>
        <v>0.31199533599933471</v>
      </c>
      <c r="X1044" s="1">
        <f t="shared" si="16"/>
        <v>243.21345390990521</v>
      </c>
    </row>
    <row r="1045" spans="3:24" x14ac:dyDescent="0.25">
      <c r="C1045" s="19" t="s">
        <v>2685</v>
      </c>
      <c r="D1045" s="6" t="s">
        <v>345</v>
      </c>
      <c r="E1045" s="6" t="s">
        <v>204</v>
      </c>
      <c r="F1045" s="48">
        <v>18.196543446202348</v>
      </c>
      <c r="G1045" s="8">
        <v>66.137831238666905</v>
      </c>
      <c r="H1045" s="9">
        <v>0.91339394861965995</v>
      </c>
      <c r="I1045" s="40">
        <v>1</v>
      </c>
      <c r="J1045" s="7">
        <v>13</v>
      </c>
      <c r="K1045" s="9">
        <v>0.87309597761795199</v>
      </c>
      <c r="L1045" s="39">
        <v>0.73079999862122802</v>
      </c>
      <c r="M1045" s="47">
        <v>1</v>
      </c>
      <c r="N1045" s="17">
        <v>0.28267900580508398</v>
      </c>
      <c r="O1045" s="7">
        <f>Q1045/P1045/N1045</f>
        <v>1</v>
      </c>
      <c r="P1045" s="7">
        <v>2.0671888694614626</v>
      </c>
      <c r="Q1045" s="33">
        <v>0.58435089443070176</v>
      </c>
      <c r="R1045" s="41" t="s">
        <v>1675</v>
      </c>
      <c r="S1045" s="33" t="s">
        <v>1675</v>
      </c>
      <c r="T1045" s="45" t="s">
        <v>1677</v>
      </c>
      <c r="U1045" s="55">
        <f>RANK(Q1045,$Q$5:$Q$3209,0)</f>
        <v>1041</v>
      </c>
      <c r="V1045" s="55">
        <f>RANK(W1045,$W$5:$W$3209,0)</f>
        <v>969</v>
      </c>
      <c r="W1045" s="55">
        <f>N1045*O1045</f>
        <v>0.28267900580508398</v>
      </c>
      <c r="X1045" s="1">
        <f t="shared" si="16"/>
        <v>242.62628152638024</v>
      </c>
    </row>
    <row r="1046" spans="3:24" x14ac:dyDescent="0.25">
      <c r="C1046" s="19" t="s">
        <v>2686</v>
      </c>
      <c r="D1046" s="6" t="s">
        <v>1216</v>
      </c>
      <c r="E1046" s="6" t="s">
        <v>27</v>
      </c>
      <c r="F1046" s="48">
        <v>2.3123391461912501E-3</v>
      </c>
      <c r="G1046" s="8">
        <v>10</v>
      </c>
      <c r="H1046" s="9">
        <v>0</v>
      </c>
      <c r="I1046" s="40">
        <v>0</v>
      </c>
      <c r="J1046" s="7">
        <v>0</v>
      </c>
      <c r="K1046" s="9">
        <v>2.5797325133534001E-4</v>
      </c>
      <c r="L1046" s="39">
        <v>0</v>
      </c>
      <c r="M1046" s="47">
        <v>0</v>
      </c>
      <c r="N1046" s="17">
        <v>4.6992236662636204E-3</v>
      </c>
      <c r="O1046" s="7">
        <f>Q1046/P1046/N1046</f>
        <v>26.553376868630973</v>
      </c>
      <c r="P1046" s="7">
        <v>4.6351247216131819</v>
      </c>
      <c r="Q1046" s="33">
        <v>0.57837205399127967</v>
      </c>
      <c r="R1046" s="38" t="s">
        <v>1677</v>
      </c>
      <c r="S1046" s="33" t="s">
        <v>1677</v>
      </c>
      <c r="T1046" s="45" t="s">
        <v>1675</v>
      </c>
      <c r="U1046" s="55">
        <f>RANK(Q1046,$Q$5:$Q$3209,0)</f>
        <v>1042</v>
      </c>
      <c r="V1046" s="55">
        <f>RANK(W1046,$W$5:$W$3209,0)</f>
        <v>1216</v>
      </c>
      <c r="W1046" s="55">
        <f>N1046*O1046</f>
        <v>0.12478025700028765</v>
      </c>
      <c r="X1046" s="1">
        <f t="shared" si="16"/>
        <v>242.04193063194953</v>
      </c>
    </row>
    <row r="1047" spans="3:24" x14ac:dyDescent="0.25">
      <c r="C1047" s="19" t="s">
        <v>2687</v>
      </c>
      <c r="D1047" s="6" t="s">
        <v>81</v>
      </c>
      <c r="E1047" s="6" t="s">
        <v>27</v>
      </c>
      <c r="F1047" s="48">
        <v>8.4743353541477795</v>
      </c>
      <c r="G1047" s="8">
        <v>22.3341361160624</v>
      </c>
      <c r="H1047" s="9">
        <v>0.66057240846713905</v>
      </c>
      <c r="I1047" s="40">
        <v>7</v>
      </c>
      <c r="J1047" s="7">
        <v>3</v>
      </c>
      <c r="K1047" s="9">
        <v>1</v>
      </c>
      <c r="L1047" s="39">
        <v>1</v>
      </c>
      <c r="M1047" s="47">
        <v>0</v>
      </c>
      <c r="N1047" s="17">
        <v>0.176769402900291</v>
      </c>
      <c r="O1047" s="7">
        <f>Q1047/P1047/N1047</f>
        <v>1</v>
      </c>
      <c r="P1047" s="7">
        <v>3.2715347258022081</v>
      </c>
      <c r="Q1047" s="33">
        <v>0.57830724004762357</v>
      </c>
      <c r="R1047" s="41" t="s">
        <v>1675</v>
      </c>
      <c r="S1047" s="33" t="s">
        <v>1675</v>
      </c>
      <c r="T1047" s="45" t="s">
        <v>1675</v>
      </c>
      <c r="U1047" s="55">
        <f>RANK(Q1047,$Q$5:$Q$3209,0)</f>
        <v>1043</v>
      </c>
      <c r="V1047" s="55">
        <f>RANK(W1047,$W$5:$W$3209,0)</f>
        <v>1099</v>
      </c>
      <c r="W1047" s="55">
        <f>N1047*O1047</f>
        <v>0.176769402900291</v>
      </c>
      <c r="X1047" s="1">
        <f t="shared" si="16"/>
        <v>241.46355857795825</v>
      </c>
    </row>
    <row r="1048" spans="3:24" x14ac:dyDescent="0.25">
      <c r="C1048" s="19" t="s">
        <v>2688</v>
      </c>
      <c r="D1048" s="6" t="s">
        <v>711</v>
      </c>
      <c r="E1048" s="6" t="s">
        <v>27</v>
      </c>
      <c r="F1048" s="48">
        <v>7.3151404831420797</v>
      </c>
      <c r="G1048" s="8">
        <v>10</v>
      </c>
      <c r="H1048" s="9">
        <v>0.46380196133225099</v>
      </c>
      <c r="I1048" s="40">
        <v>7</v>
      </c>
      <c r="J1048" s="7">
        <v>0</v>
      </c>
      <c r="K1048" s="9">
        <v>1</v>
      </c>
      <c r="L1048" s="39">
        <v>1</v>
      </c>
      <c r="M1048" s="47">
        <v>0</v>
      </c>
      <c r="N1048" s="17">
        <v>0.170659181480841</v>
      </c>
      <c r="O1048" s="7">
        <f>Q1048/P1048/N1048</f>
        <v>1</v>
      </c>
      <c r="P1048" s="7">
        <v>3.3829179580114088</v>
      </c>
      <c r="Q1048" s="33">
        <v>0.57732600973106507</v>
      </c>
      <c r="R1048" s="41" t="s">
        <v>1675</v>
      </c>
      <c r="S1048" s="33" t="s">
        <v>1675</v>
      </c>
      <c r="T1048" s="45" t="s">
        <v>1675</v>
      </c>
      <c r="U1048" s="55">
        <f>RANK(Q1048,$Q$5:$Q$3209,0)</f>
        <v>1044</v>
      </c>
      <c r="V1048" s="55">
        <f>RANK(W1048,$W$5:$W$3209,0)</f>
        <v>1109</v>
      </c>
      <c r="W1048" s="55">
        <f>N1048*O1048</f>
        <v>0.170659181480841</v>
      </c>
      <c r="X1048" s="1">
        <f t="shared" si="16"/>
        <v>240.88525133791063</v>
      </c>
    </row>
    <row r="1049" spans="3:24" x14ac:dyDescent="0.25">
      <c r="C1049" s="19" t="s">
        <v>2689</v>
      </c>
      <c r="D1049" s="6" t="s">
        <v>1144</v>
      </c>
      <c r="E1049" s="6" t="s">
        <v>39</v>
      </c>
      <c r="F1049" s="48">
        <v>6.5100292238799504</v>
      </c>
      <c r="G1049" s="8">
        <v>47.889969656352399</v>
      </c>
      <c r="H1049" s="9">
        <v>0.756184159480079</v>
      </c>
      <c r="I1049" s="40">
        <v>0</v>
      </c>
      <c r="J1049" s="7">
        <v>1</v>
      </c>
      <c r="K1049" s="9">
        <v>1</v>
      </c>
      <c r="L1049" s="39">
        <v>1</v>
      </c>
      <c r="M1049" s="47">
        <v>0</v>
      </c>
      <c r="N1049" s="17">
        <v>0.156245441323562</v>
      </c>
      <c r="O1049" s="7">
        <f>Q1049/P1049/N1049</f>
        <v>1.0000000000000002</v>
      </c>
      <c r="P1049" s="7">
        <v>3.6929558538512701</v>
      </c>
      <c r="Q1049" s="33">
        <v>0.57700751717342347</v>
      </c>
      <c r="R1049" s="41" t="s">
        <v>1675</v>
      </c>
      <c r="S1049" s="33" t="s">
        <v>1675</v>
      </c>
      <c r="T1049" s="45" t="s">
        <v>1675</v>
      </c>
      <c r="U1049" s="55">
        <f>RANK(Q1049,$Q$5:$Q$3209,0)</f>
        <v>1045</v>
      </c>
      <c r="V1049" s="55">
        <f>RANK(W1049,$W$5:$W$3209,0)</f>
        <v>1137</v>
      </c>
      <c r="W1049" s="55">
        <f>N1049*O1049</f>
        <v>0.15624544132356202</v>
      </c>
      <c r="X1049" s="1">
        <f t="shared" si="16"/>
        <v>240.30792532817958</v>
      </c>
    </row>
    <row r="1050" spans="3:24" x14ac:dyDescent="0.25">
      <c r="C1050" s="19" t="s">
        <v>2690</v>
      </c>
      <c r="D1050" s="6" t="s">
        <v>617</v>
      </c>
      <c r="E1050" s="6" t="s">
        <v>204</v>
      </c>
      <c r="F1050" s="48">
        <v>14.69449013128439</v>
      </c>
      <c r="G1050" s="8">
        <v>77.542286876008802</v>
      </c>
      <c r="H1050" s="9">
        <v>0.92380496808456802</v>
      </c>
      <c r="I1050" s="40">
        <v>1</v>
      </c>
      <c r="J1050" s="7">
        <v>8</v>
      </c>
      <c r="K1050" s="9">
        <v>0.82480271819850004</v>
      </c>
      <c r="L1050" s="39">
        <v>0.56563263320532697</v>
      </c>
      <c r="M1050" s="47">
        <v>1</v>
      </c>
      <c r="N1050" s="17">
        <v>0.21975841351884101</v>
      </c>
      <c r="O1050" s="7">
        <f>Q1050/P1050/N1050</f>
        <v>1</v>
      </c>
      <c r="P1050" s="7">
        <v>2.6052331154633306</v>
      </c>
      <c r="Q1050" s="33">
        <v>0.57252189630096906</v>
      </c>
      <c r="R1050" s="41" t="s">
        <v>1675</v>
      </c>
      <c r="S1050" s="33" t="s">
        <v>1675</v>
      </c>
      <c r="T1050" s="45" t="s">
        <v>1676</v>
      </c>
      <c r="U1050" s="55">
        <f>RANK(Q1050,$Q$5:$Q$3209,0)</f>
        <v>1046</v>
      </c>
      <c r="V1050" s="55">
        <f>RANK(W1050,$W$5:$W$3209,0)</f>
        <v>1033</v>
      </c>
      <c r="W1050" s="55">
        <f>N1050*O1050</f>
        <v>0.21975841351884101</v>
      </c>
      <c r="X1050" s="1">
        <f t="shared" si="16"/>
        <v>239.73091781100615</v>
      </c>
    </row>
    <row r="1051" spans="3:24" x14ac:dyDescent="0.25">
      <c r="C1051" s="19" t="s">
        <v>277</v>
      </c>
      <c r="D1051" s="6" t="s">
        <v>277</v>
      </c>
      <c r="E1051" s="6" t="s">
        <v>48</v>
      </c>
      <c r="F1051" s="48">
        <v>1.12664108769523E-3</v>
      </c>
      <c r="G1051" s="8">
        <v>10</v>
      </c>
      <c r="H1051" s="9">
        <v>0</v>
      </c>
      <c r="I1051" s="40">
        <v>0</v>
      </c>
      <c r="J1051" s="7">
        <v>0</v>
      </c>
      <c r="K1051" s="9">
        <v>1</v>
      </c>
      <c r="L1051" s="39">
        <v>0</v>
      </c>
      <c r="M1051" s="47">
        <v>0</v>
      </c>
      <c r="N1051" s="17">
        <v>1.26953450050821E-2</v>
      </c>
      <c r="O1051" s="7">
        <f>Q1051/P1051/N1051</f>
        <v>11.218349420457525</v>
      </c>
      <c r="P1051" s="7">
        <v>4.0076989591550509</v>
      </c>
      <c r="Q1051" s="33">
        <v>0.5707797571684553</v>
      </c>
      <c r="R1051" s="38" t="s">
        <v>1677</v>
      </c>
      <c r="S1051" s="33" t="s">
        <v>1677</v>
      </c>
      <c r="T1051" s="45" t="s">
        <v>1675</v>
      </c>
      <c r="U1051" s="55">
        <f>RANK(Q1051,$Q$5:$Q$3209,0)</f>
        <v>1047</v>
      </c>
      <c r="V1051" s="55">
        <f>RANK(W1051,$W$5:$W$3209,0)</f>
        <v>1161</v>
      </c>
      <c r="W1051" s="55">
        <f>N1051*O1051</f>
        <v>0.14242081628027112</v>
      </c>
      <c r="X1051" s="1">
        <f t="shared" si="16"/>
        <v>239.15839591470518</v>
      </c>
    </row>
    <row r="1052" spans="3:24" x14ac:dyDescent="0.25">
      <c r="C1052" s="19" t="s">
        <v>2691</v>
      </c>
      <c r="D1052" s="6" t="s">
        <v>667</v>
      </c>
      <c r="E1052" s="6" t="s">
        <v>16</v>
      </c>
      <c r="F1052" s="48">
        <v>2.2673413808976401</v>
      </c>
      <c r="G1052" s="8">
        <v>10</v>
      </c>
      <c r="H1052" s="9">
        <v>0.57806655735892798</v>
      </c>
      <c r="I1052" s="40">
        <v>1</v>
      </c>
      <c r="J1052" s="7">
        <v>1</v>
      </c>
      <c r="K1052" s="9">
        <v>0.71123255573426702</v>
      </c>
      <c r="L1052" s="39">
        <v>0</v>
      </c>
      <c r="M1052" s="47">
        <v>0</v>
      </c>
      <c r="N1052" s="17">
        <v>1.5799079997700999E-2</v>
      </c>
      <c r="O1052" s="7">
        <f>Q1052/P1052/N1052</f>
        <v>14.950713546377353</v>
      </c>
      <c r="P1052" s="7">
        <v>2.4018857768335971</v>
      </c>
      <c r="Q1052" s="33">
        <v>0.56734348108852317</v>
      </c>
      <c r="R1052" s="38" t="s">
        <v>1677</v>
      </c>
      <c r="S1052" s="33" t="s">
        <v>1677</v>
      </c>
      <c r="T1052" s="45" t="s">
        <v>1676</v>
      </c>
      <c r="U1052" s="55">
        <f>RANK(Q1052,$Q$5:$Q$3209,0)</f>
        <v>1048</v>
      </c>
      <c r="V1052" s="55">
        <f>RANK(W1052,$W$5:$W$3209,0)</f>
        <v>1014</v>
      </c>
      <c r="W1052" s="55">
        <f>N1052*O1052</f>
        <v>0.2362075193419278</v>
      </c>
      <c r="X1052" s="1">
        <f t="shared" si="16"/>
        <v>238.58761615753673</v>
      </c>
    </row>
    <row r="1053" spans="3:24" x14ac:dyDescent="0.25">
      <c r="C1053" s="19" t="s">
        <v>2692</v>
      </c>
      <c r="D1053" s="6" t="s">
        <v>351</v>
      </c>
      <c r="E1053" s="6" t="s">
        <v>16</v>
      </c>
      <c r="F1053" s="48">
        <v>28.667176598161603</v>
      </c>
      <c r="G1053" s="8">
        <v>22.1211290869397</v>
      </c>
      <c r="H1053" s="9">
        <v>0.86481535579852897</v>
      </c>
      <c r="I1053" s="40">
        <v>10</v>
      </c>
      <c r="J1053" s="7">
        <v>9</v>
      </c>
      <c r="K1053" s="9">
        <v>0.92262622324549304</v>
      </c>
      <c r="L1053" s="39">
        <v>0.603338921696979</v>
      </c>
      <c r="M1053" s="47">
        <v>1</v>
      </c>
      <c r="N1053" s="17">
        <v>0.198563396724904</v>
      </c>
      <c r="O1053" s="7">
        <f>Q1053/P1053/N1053</f>
        <v>1</v>
      </c>
      <c r="P1053" s="7">
        <v>2.8411481790733912</v>
      </c>
      <c r="Q1053" s="33">
        <v>0.56414803303558836</v>
      </c>
      <c r="R1053" s="41" t="s">
        <v>1675</v>
      </c>
      <c r="S1053" s="33" t="s">
        <v>1675</v>
      </c>
      <c r="T1053" s="45" t="s">
        <v>1676</v>
      </c>
      <c r="U1053" s="55">
        <f>RANK(Q1053,$Q$5:$Q$3209,0)</f>
        <v>1049</v>
      </c>
      <c r="V1053" s="55">
        <f>RANK(W1053,$W$5:$W$3209,0)</f>
        <v>1059</v>
      </c>
      <c r="W1053" s="55">
        <f>N1053*O1053</f>
        <v>0.198563396724904</v>
      </c>
      <c r="X1053" s="1">
        <f t="shared" si="16"/>
        <v>238.0202726764482</v>
      </c>
    </row>
    <row r="1054" spans="3:24" x14ac:dyDescent="0.25">
      <c r="C1054" s="19" t="s">
        <v>2693</v>
      </c>
      <c r="D1054" s="6" t="s">
        <v>677</v>
      </c>
      <c r="E1054" s="6" t="s">
        <v>27</v>
      </c>
      <c r="F1054" s="48">
        <v>2.9420270855427102</v>
      </c>
      <c r="G1054" s="8">
        <v>68.099036448181494</v>
      </c>
      <c r="H1054" s="9">
        <v>0.74604384668146495</v>
      </c>
      <c r="I1054" s="40">
        <v>0</v>
      </c>
      <c r="J1054" s="7">
        <v>1</v>
      </c>
      <c r="K1054" s="9">
        <v>0.23250666916888099</v>
      </c>
      <c r="L1054" s="39">
        <v>0</v>
      </c>
      <c r="M1054" s="47">
        <v>0</v>
      </c>
      <c r="N1054" s="17">
        <v>1.6483070520794601E-2</v>
      </c>
      <c r="O1054" s="7">
        <f>Q1054/P1054/N1054</f>
        <v>14.950713546377353</v>
      </c>
      <c r="P1054" s="7">
        <v>2.2756686273477471</v>
      </c>
      <c r="Q1054" s="33">
        <v>0.56080136180389351</v>
      </c>
      <c r="R1054" s="38" t="s">
        <v>1677</v>
      </c>
      <c r="S1054" s="33" t="s">
        <v>1677</v>
      </c>
      <c r="T1054" s="45" t="s">
        <v>1676</v>
      </c>
      <c r="U1054" s="55">
        <f>RANK(Q1054,$Q$5:$Q$3209,0)</f>
        <v>1050</v>
      </c>
      <c r="V1054" s="55">
        <f>RANK(W1054,$W$5:$W$3209,0)</f>
        <v>1005</v>
      </c>
      <c r="W1054" s="55">
        <f>N1054*O1054</f>
        <v>0.24643366572113704</v>
      </c>
      <c r="X1054" s="1">
        <f t="shared" si="16"/>
        <v>237.45612464341261</v>
      </c>
    </row>
    <row r="1055" spans="3:24" x14ac:dyDescent="0.25">
      <c r="C1055" s="19" t="s">
        <v>2694</v>
      </c>
      <c r="D1055" s="6" t="s">
        <v>1272</v>
      </c>
      <c r="E1055" s="6" t="s">
        <v>863</v>
      </c>
      <c r="F1055" s="48">
        <v>1.51354356356552E-2</v>
      </c>
      <c r="G1055" s="8">
        <v>10</v>
      </c>
      <c r="H1055" s="9">
        <v>0</v>
      </c>
      <c r="I1055" s="40">
        <v>0</v>
      </c>
      <c r="J1055" s="7">
        <v>0</v>
      </c>
      <c r="K1055" s="9">
        <v>1</v>
      </c>
      <c r="L1055" s="39">
        <v>0</v>
      </c>
      <c r="M1055" s="47">
        <v>0</v>
      </c>
      <c r="N1055" s="17">
        <v>1.26953450050821E-2</v>
      </c>
      <c r="O1055" s="7">
        <f>Q1055/P1055/N1055</f>
        <v>26.553376868630977</v>
      </c>
      <c r="P1055" s="7">
        <v>1.658729979321574</v>
      </c>
      <c r="Q1055" s="33">
        <v>0.55916497605252269</v>
      </c>
      <c r="R1055" s="38" t="s">
        <v>1677</v>
      </c>
      <c r="S1055" s="33" t="s">
        <v>1677</v>
      </c>
      <c r="T1055" s="45" t="s">
        <v>1677</v>
      </c>
      <c r="U1055" s="55">
        <f>RANK(Q1055,$Q$5:$Q$3209,0)</f>
        <v>1051</v>
      </c>
      <c r="V1055" s="55">
        <f>RANK(W1055,$W$5:$W$3209,0)</f>
        <v>930</v>
      </c>
      <c r="W1055" s="55">
        <f>N1055*O1055</f>
        <v>0.33710428039723683</v>
      </c>
      <c r="X1055" s="1">
        <f t="shared" si="16"/>
        <v>236.89532328160871</v>
      </c>
    </row>
    <row r="1056" spans="3:24" x14ac:dyDescent="0.25">
      <c r="C1056" s="19" t="s">
        <v>2695</v>
      </c>
      <c r="D1056" s="6" t="s">
        <v>404</v>
      </c>
      <c r="E1056" s="6" t="s">
        <v>16</v>
      </c>
      <c r="F1056" s="48">
        <v>0.89346636334516805</v>
      </c>
      <c r="G1056" s="8">
        <v>10</v>
      </c>
      <c r="H1056" s="9">
        <v>0</v>
      </c>
      <c r="I1056" s="40">
        <v>2</v>
      </c>
      <c r="J1056" s="7">
        <v>0</v>
      </c>
      <c r="K1056" s="9">
        <v>1</v>
      </c>
      <c r="L1056" s="39">
        <v>0</v>
      </c>
      <c r="M1056" s="47">
        <v>0</v>
      </c>
      <c r="N1056" s="17">
        <v>1.3031481366344201E-2</v>
      </c>
      <c r="O1056" s="7">
        <f>Q1056/P1056/N1056</f>
        <v>14.950713546377353</v>
      </c>
      <c r="P1056" s="7">
        <v>2.8579421402647105</v>
      </c>
      <c r="Q1056" s="33">
        <v>0.55681270998142551</v>
      </c>
      <c r="R1056" s="38" t="s">
        <v>1677</v>
      </c>
      <c r="S1056" s="33" t="s">
        <v>1677</v>
      </c>
      <c r="T1056" s="45" t="s">
        <v>1676</v>
      </c>
      <c r="U1056" s="55">
        <f>RANK(Q1056,$Q$5:$Q$3209,0)</f>
        <v>1052</v>
      </c>
      <c r="V1056" s="55">
        <f>RANK(W1056,$W$5:$W$3209,0)</f>
        <v>1070</v>
      </c>
      <c r="W1056" s="55">
        <f>N1056*O1056</f>
        <v>0.1948299449931663</v>
      </c>
      <c r="X1056" s="1">
        <f t="shared" si="16"/>
        <v>236.33615830555618</v>
      </c>
    </row>
    <row r="1057" spans="3:24" x14ac:dyDescent="0.25">
      <c r="C1057" s="19" t="s">
        <v>2696</v>
      </c>
      <c r="D1057" s="6" t="s">
        <v>127</v>
      </c>
      <c r="E1057" s="6" t="s">
        <v>115</v>
      </c>
      <c r="F1057" s="48">
        <v>7.3147383073028598</v>
      </c>
      <c r="G1057" s="8">
        <v>36.568163837661203</v>
      </c>
      <c r="H1057" s="9">
        <v>0.63545980987304895</v>
      </c>
      <c r="I1057" s="40">
        <v>4</v>
      </c>
      <c r="J1057" s="7">
        <v>7</v>
      </c>
      <c r="K1057" s="9">
        <v>1</v>
      </c>
      <c r="L1057" s="39">
        <v>0.57799403977582398</v>
      </c>
      <c r="M1057" s="47">
        <v>0</v>
      </c>
      <c r="N1057" s="17">
        <v>0.15388399882516901</v>
      </c>
      <c r="O1057" s="7">
        <f>Q1057/P1057/N1057</f>
        <v>1</v>
      </c>
      <c r="P1057" s="7">
        <v>3.6178739934198485</v>
      </c>
      <c r="Q1057" s="33">
        <v>0.55673291735302943</v>
      </c>
      <c r="R1057" s="41" t="s">
        <v>1675</v>
      </c>
      <c r="S1057" s="33" t="s">
        <v>1675</v>
      </c>
      <c r="T1057" s="45" t="s">
        <v>1675</v>
      </c>
      <c r="U1057" s="55">
        <f>RANK(Q1057,$Q$5:$Q$3209,0)</f>
        <v>1053</v>
      </c>
      <c r="V1057" s="55">
        <f>RANK(W1057,$W$5:$W$3209,0)</f>
        <v>1141</v>
      </c>
      <c r="W1057" s="55">
        <f>N1057*O1057</f>
        <v>0.15388399882516901</v>
      </c>
      <c r="X1057" s="1">
        <f t="shared" si="16"/>
        <v>235.77934559557477</v>
      </c>
    </row>
    <row r="1058" spans="3:24" x14ac:dyDescent="0.25">
      <c r="C1058" s="19" t="s">
        <v>829</v>
      </c>
      <c r="D1058" s="6" t="s">
        <v>829</v>
      </c>
      <c r="E1058" s="6" t="s">
        <v>144</v>
      </c>
      <c r="F1058" s="48">
        <v>0.11526297908944901</v>
      </c>
      <c r="G1058" s="8">
        <v>10</v>
      </c>
      <c r="H1058" s="9">
        <v>1</v>
      </c>
      <c r="I1058" s="40">
        <v>0</v>
      </c>
      <c r="J1058" s="7">
        <v>0</v>
      </c>
      <c r="K1058" s="9">
        <v>1</v>
      </c>
      <c r="L1058" s="39">
        <v>1</v>
      </c>
      <c r="M1058" s="47">
        <v>0</v>
      </c>
      <c r="N1058" s="17">
        <v>0.130222282878421</v>
      </c>
      <c r="O1058" s="7">
        <f>Q1058/P1058/N1058</f>
        <v>1</v>
      </c>
      <c r="P1058" s="7">
        <v>4.2748454828761373</v>
      </c>
      <c r="Q1058" s="33">
        <v>0.55668013773263658</v>
      </c>
      <c r="R1058" s="41" t="s">
        <v>1675</v>
      </c>
      <c r="S1058" s="33" t="s">
        <v>1675</v>
      </c>
      <c r="T1058" s="45" t="s">
        <v>1675</v>
      </c>
      <c r="U1058" s="55">
        <f>RANK(Q1058,$Q$5:$Q$3209,0)</f>
        <v>1054</v>
      </c>
      <c r="V1058" s="55">
        <f>RANK(W1058,$W$5:$W$3209,0)</f>
        <v>1197</v>
      </c>
      <c r="W1058" s="55">
        <f>N1058*O1058</f>
        <v>0.130222282878421</v>
      </c>
      <c r="X1058" s="1">
        <f t="shared" si="16"/>
        <v>235.22261267822174</v>
      </c>
    </row>
    <row r="1059" spans="3:24" x14ac:dyDescent="0.25">
      <c r="C1059" s="19" t="s">
        <v>2697</v>
      </c>
      <c r="D1059" s="6" t="s">
        <v>184</v>
      </c>
      <c r="E1059" s="6" t="s">
        <v>27</v>
      </c>
      <c r="F1059" s="48">
        <v>6.0305070865553301</v>
      </c>
      <c r="G1059" s="8">
        <v>10</v>
      </c>
      <c r="H1059" s="9">
        <v>0.32634305971194399</v>
      </c>
      <c r="I1059" s="40">
        <v>11</v>
      </c>
      <c r="J1059" s="7">
        <v>6</v>
      </c>
      <c r="K1059" s="9">
        <v>1</v>
      </c>
      <c r="L1059" s="39">
        <v>1</v>
      </c>
      <c r="M1059" s="47">
        <v>0</v>
      </c>
      <c r="N1059" s="17">
        <v>0.143972846142641</v>
      </c>
      <c r="O1059" s="7">
        <f>Q1059/P1059/N1059</f>
        <v>1</v>
      </c>
      <c r="P1059" s="7">
        <v>3.8492766133713689</v>
      </c>
      <c r="Q1059" s="33">
        <v>0.55419130961738228</v>
      </c>
      <c r="R1059" s="41" t="s">
        <v>1675</v>
      </c>
      <c r="S1059" s="33" t="s">
        <v>1675</v>
      </c>
      <c r="T1059" s="45" t="s">
        <v>1675</v>
      </c>
      <c r="U1059" s="55">
        <f>RANK(Q1059,$Q$5:$Q$3209,0)</f>
        <v>1055</v>
      </c>
      <c r="V1059" s="55">
        <f>RANK(W1059,$W$5:$W$3209,0)</f>
        <v>1157</v>
      </c>
      <c r="W1059" s="55">
        <f>N1059*O1059</f>
        <v>0.143972846142641</v>
      </c>
      <c r="X1059" s="1">
        <f t="shared" si="16"/>
        <v>234.66593254048911</v>
      </c>
    </row>
    <row r="1060" spans="3:24" x14ac:dyDescent="0.25">
      <c r="C1060" s="19" t="s">
        <v>2698</v>
      </c>
      <c r="D1060" s="6" t="s">
        <v>763</v>
      </c>
      <c r="E1060" s="6" t="s">
        <v>90</v>
      </c>
      <c r="F1060" s="48">
        <v>14.32489927629762</v>
      </c>
      <c r="G1060" s="8">
        <v>17.472341765507998</v>
      </c>
      <c r="H1060" s="9">
        <v>0.99984324620717302</v>
      </c>
      <c r="I1060" s="40">
        <v>1</v>
      </c>
      <c r="J1060" s="7">
        <v>11</v>
      </c>
      <c r="K1060" s="9">
        <v>1</v>
      </c>
      <c r="L1060" s="39">
        <v>0.50673901490630602</v>
      </c>
      <c r="M1060" s="47">
        <v>0</v>
      </c>
      <c r="N1060" s="17">
        <v>0.149332846936715</v>
      </c>
      <c r="O1060" s="7">
        <f>Q1060/P1060/N1060</f>
        <v>1</v>
      </c>
      <c r="P1060" s="7">
        <v>3.7033559647585141</v>
      </c>
      <c r="Q1060" s="33">
        <v>0.55303268943745376</v>
      </c>
      <c r="R1060" s="41" t="s">
        <v>1675</v>
      </c>
      <c r="S1060" s="33" t="s">
        <v>1675</v>
      </c>
      <c r="T1060" s="45" t="s">
        <v>1675</v>
      </c>
      <c r="U1060" s="55">
        <f>RANK(Q1060,$Q$5:$Q$3209,0)</f>
        <v>1056</v>
      </c>
      <c r="V1060" s="55">
        <f>RANK(W1060,$W$5:$W$3209,0)</f>
        <v>1148</v>
      </c>
      <c r="W1060" s="55">
        <f>N1060*O1060</f>
        <v>0.149332846936715</v>
      </c>
      <c r="X1060" s="1">
        <f t="shared" si="16"/>
        <v>234.11174123087173</v>
      </c>
    </row>
    <row r="1061" spans="3:24" x14ac:dyDescent="0.25">
      <c r="C1061" s="19" t="s">
        <v>2699</v>
      </c>
      <c r="D1061" s="6" t="s">
        <v>1326</v>
      </c>
      <c r="E1061" s="6" t="s">
        <v>16</v>
      </c>
      <c r="F1061" s="48">
        <v>5.4827460918311104</v>
      </c>
      <c r="G1061" s="8">
        <v>14.0732989511489</v>
      </c>
      <c r="H1061" s="9">
        <v>0.57470533504161803</v>
      </c>
      <c r="I1061" s="40">
        <v>3</v>
      </c>
      <c r="J1061" s="7">
        <v>1</v>
      </c>
      <c r="K1061" s="9">
        <v>0.340711178785296</v>
      </c>
      <c r="L1061" s="39">
        <v>0</v>
      </c>
      <c r="M1061" s="47">
        <v>0</v>
      </c>
      <c r="N1061" s="17">
        <v>1.31504144540224E-2</v>
      </c>
      <c r="O1061" s="7">
        <f>Q1061/P1061/N1061</f>
        <v>14.950713546377353</v>
      </c>
      <c r="P1061" s="7">
        <v>2.8102018197883982</v>
      </c>
      <c r="Q1061" s="33">
        <v>0.55250838284722992</v>
      </c>
      <c r="R1061" s="38" t="s">
        <v>1677</v>
      </c>
      <c r="S1061" s="33" t="s">
        <v>1677</v>
      </c>
      <c r="T1061" s="45" t="s">
        <v>1676</v>
      </c>
      <c r="U1061" s="55">
        <f>RANK(Q1061,$Q$5:$Q$3209,0)</f>
        <v>1057</v>
      </c>
      <c r="V1061" s="55">
        <f>RANK(W1061,$W$5:$W$3209,0)</f>
        <v>1062</v>
      </c>
      <c r="W1061" s="55">
        <f>N1061*O1061</f>
        <v>0.19660807951822923</v>
      </c>
      <c r="X1061" s="1">
        <f t="shared" si="16"/>
        <v>233.55870854143427</v>
      </c>
    </row>
    <row r="1062" spans="3:24" x14ac:dyDescent="0.25">
      <c r="C1062" s="19" t="s">
        <v>2700</v>
      </c>
      <c r="D1062" s="6" t="s">
        <v>168</v>
      </c>
      <c r="E1062" s="6" t="s">
        <v>131</v>
      </c>
      <c r="F1062" s="48">
        <v>0.40721087344001999</v>
      </c>
      <c r="G1062" s="8">
        <v>85</v>
      </c>
      <c r="H1062" s="9">
        <v>7.4344718137233604E-2</v>
      </c>
      <c r="I1062" s="40">
        <v>0</v>
      </c>
      <c r="J1062" s="7">
        <v>0</v>
      </c>
      <c r="K1062" s="9">
        <v>0.50567825971172398</v>
      </c>
      <c r="L1062" s="39">
        <v>0</v>
      </c>
      <c r="M1062" s="47">
        <v>0</v>
      </c>
      <c r="N1062" s="17">
        <v>1.3725125274467301E-2</v>
      </c>
      <c r="O1062" s="7">
        <f>Q1062/P1062/N1062</f>
        <v>47.636719618242658</v>
      </c>
      <c r="P1062" s="7">
        <v>0.8422933349722308</v>
      </c>
      <c r="Q1062" s="33">
        <v>0.55070818146113787</v>
      </c>
      <c r="R1062" s="38" t="s">
        <v>1677</v>
      </c>
      <c r="S1062" s="33" t="s">
        <v>1677</v>
      </c>
      <c r="T1062" s="45" t="s">
        <v>1677</v>
      </c>
      <c r="U1062" s="55">
        <f>RANK(Q1062,$Q$5:$Q$3209,0)</f>
        <v>1058</v>
      </c>
      <c r="V1062" s="55">
        <f>RANK(W1062,$W$5:$W$3209,0)</f>
        <v>804</v>
      </c>
      <c r="W1062" s="55">
        <f>N1062*O1062</f>
        <v>0.65381994442505464</v>
      </c>
      <c r="X1062" s="1">
        <f t="shared" si="16"/>
        <v>233.00620015858703</v>
      </c>
    </row>
    <row r="1063" spans="3:24" x14ac:dyDescent="0.25">
      <c r="C1063" s="19" t="s">
        <v>2701</v>
      </c>
      <c r="D1063" s="6" t="s">
        <v>711</v>
      </c>
      <c r="E1063" s="6" t="s">
        <v>27</v>
      </c>
      <c r="F1063" s="48">
        <v>11.56946526674329</v>
      </c>
      <c r="G1063" s="8">
        <v>14.023114219320799</v>
      </c>
      <c r="H1063" s="9">
        <v>0.80020281233939605</v>
      </c>
      <c r="I1063" s="40">
        <v>8</v>
      </c>
      <c r="J1063" s="7">
        <v>3</v>
      </c>
      <c r="K1063" s="9">
        <v>0.89094862583170698</v>
      </c>
      <c r="L1063" s="39">
        <v>0.75966339210415001</v>
      </c>
      <c r="M1063" s="47">
        <v>1</v>
      </c>
      <c r="N1063" s="17">
        <v>0.13774664261942701</v>
      </c>
      <c r="O1063" s="7">
        <f>Q1063/P1063/N1063</f>
        <v>1</v>
      </c>
      <c r="P1063" s="7">
        <v>3.9915962615031186</v>
      </c>
      <c r="Q1063" s="33">
        <v>0.54982898371431099</v>
      </c>
      <c r="R1063" s="41" t="s">
        <v>1675</v>
      </c>
      <c r="S1063" s="33" t="s">
        <v>1675</v>
      </c>
      <c r="T1063" s="45" t="s">
        <v>1675</v>
      </c>
      <c r="U1063" s="55">
        <f>RANK(Q1063,$Q$5:$Q$3209,0)</f>
        <v>1059</v>
      </c>
      <c r="V1063" s="55">
        <f>RANK(W1063,$W$5:$W$3209,0)</f>
        <v>1176</v>
      </c>
      <c r="W1063" s="55">
        <f>N1063*O1063</f>
        <v>0.13774664261942701</v>
      </c>
      <c r="X1063" s="1">
        <f t="shared" si="16"/>
        <v>232.45549197712589</v>
      </c>
    </row>
    <row r="1064" spans="3:24" x14ac:dyDescent="0.25">
      <c r="C1064" s="19" t="s">
        <v>2702</v>
      </c>
      <c r="D1064" s="6" t="s">
        <v>874</v>
      </c>
      <c r="E1064" s="6" t="s">
        <v>27</v>
      </c>
      <c r="F1064" s="48">
        <v>0.78302385767813398</v>
      </c>
      <c r="G1064" s="8">
        <v>10</v>
      </c>
      <c r="H1064" s="9">
        <v>0.221666217346142</v>
      </c>
      <c r="I1064" s="40">
        <v>1</v>
      </c>
      <c r="J1064" s="7">
        <v>0</v>
      </c>
      <c r="K1064" s="9">
        <v>0.23738413872552</v>
      </c>
      <c r="L1064" s="39">
        <v>0</v>
      </c>
      <c r="M1064" s="47">
        <v>0</v>
      </c>
      <c r="N1064" s="17">
        <v>8.2580376488386904E-3</v>
      </c>
      <c r="O1064" s="7">
        <f>Q1064/P1064/N1064</f>
        <v>14.950713546377351</v>
      </c>
      <c r="P1064" s="7">
        <v>4.4378858545364332</v>
      </c>
      <c r="Q1064" s="33">
        <v>0.54791716580741712</v>
      </c>
      <c r="R1064" s="38" t="s">
        <v>1677</v>
      </c>
      <c r="S1064" s="33" t="s">
        <v>1677</v>
      </c>
      <c r="T1064" s="45" t="s">
        <v>1675</v>
      </c>
      <c r="U1064" s="55">
        <f>RANK(Q1064,$Q$5:$Q$3209,0)</f>
        <v>1060</v>
      </c>
      <c r="V1064" s="55">
        <f>RANK(W1064,$W$5:$W$3209,0)</f>
        <v>1218</v>
      </c>
      <c r="W1064" s="55">
        <f>N1064*O1064</f>
        <v>0.12346355534298678</v>
      </c>
      <c r="X1064" s="1">
        <f t="shared" si="16"/>
        <v>231.90566299341157</v>
      </c>
    </row>
    <row r="1065" spans="3:24" x14ac:dyDescent="0.25">
      <c r="C1065" s="19" t="s">
        <v>2703</v>
      </c>
      <c r="D1065" s="6" t="s">
        <v>839</v>
      </c>
      <c r="E1065" s="6" t="s">
        <v>163</v>
      </c>
      <c r="F1065" s="48">
        <v>1.1341396865769</v>
      </c>
      <c r="G1065" s="8">
        <v>38.093011067590197</v>
      </c>
      <c r="H1065" s="9">
        <v>0.49379959280340002</v>
      </c>
      <c r="I1065" s="40">
        <v>0</v>
      </c>
      <c r="J1065" s="7">
        <v>3</v>
      </c>
      <c r="K1065" s="9">
        <v>0.124501494633145</v>
      </c>
      <c r="L1065" s="39">
        <v>0</v>
      </c>
      <c r="M1065" s="47">
        <v>0</v>
      </c>
      <c r="N1065" s="17">
        <v>1.02670328616014E-2</v>
      </c>
      <c r="O1065" s="7">
        <f>Q1065/P1065/N1065</f>
        <v>19.997911461310196</v>
      </c>
      <c r="P1065" s="7">
        <v>2.6622709913863463</v>
      </c>
      <c r="Q1065" s="33">
        <v>0.54661538777029017</v>
      </c>
      <c r="R1065" s="38" t="s">
        <v>1677</v>
      </c>
      <c r="S1065" s="33" t="s">
        <v>1677</v>
      </c>
      <c r="T1065" s="45" t="s">
        <v>1676</v>
      </c>
      <c r="U1065" s="55">
        <f>RANK(Q1065,$Q$5:$Q$3209,0)</f>
        <v>1061</v>
      </c>
      <c r="V1065" s="55">
        <f>RANK(W1065,$W$5:$W$3209,0)</f>
        <v>1052</v>
      </c>
      <c r="W1065" s="55">
        <f>N1065*O1065</f>
        <v>0.20531921413666707</v>
      </c>
      <c r="X1065" s="1">
        <f t="shared" si="16"/>
        <v>231.35774582760416</v>
      </c>
    </row>
    <row r="1066" spans="3:24" x14ac:dyDescent="0.25">
      <c r="C1066" s="19" t="s">
        <v>2704</v>
      </c>
      <c r="D1066" s="6" t="s">
        <v>69</v>
      </c>
      <c r="E1066" s="6" t="s">
        <v>12</v>
      </c>
      <c r="F1066" s="48">
        <v>3.0453368810675401</v>
      </c>
      <c r="G1066" s="8">
        <v>88.687732353743201</v>
      </c>
      <c r="H1066" s="9">
        <v>5.7623855232160001E-2</v>
      </c>
      <c r="I1066" s="40">
        <v>0</v>
      </c>
      <c r="J1066" s="7">
        <v>3</v>
      </c>
      <c r="K1066" s="9">
        <v>1</v>
      </c>
      <c r="L1066" s="39">
        <v>1</v>
      </c>
      <c r="M1066" s="47">
        <v>0</v>
      </c>
      <c r="N1066" s="17">
        <v>0.14084858785412699</v>
      </c>
      <c r="O1066" s="7">
        <f>Q1066/P1066/N1066</f>
        <v>1</v>
      </c>
      <c r="P1066" s="7">
        <v>3.8777773142339655</v>
      </c>
      <c r="Q1066" s="33">
        <v>0.5461794587226233</v>
      </c>
      <c r="R1066" s="41" t="s">
        <v>1675</v>
      </c>
      <c r="S1066" s="33" t="s">
        <v>1675</v>
      </c>
      <c r="T1066" s="45" t="s">
        <v>1675</v>
      </c>
      <c r="U1066" s="55">
        <f>RANK(Q1066,$Q$5:$Q$3209,0)</f>
        <v>1062</v>
      </c>
      <c r="V1066" s="55">
        <f>RANK(W1066,$W$5:$W$3209,0)</f>
        <v>1165</v>
      </c>
      <c r="W1066" s="55">
        <f>N1066*O1066</f>
        <v>0.14084858785412699</v>
      </c>
      <c r="X1066" s="1">
        <f t="shared" si="16"/>
        <v>230.81113043983387</v>
      </c>
    </row>
    <row r="1067" spans="3:24" x14ac:dyDescent="0.25">
      <c r="C1067" s="19" t="s">
        <v>2705</v>
      </c>
      <c r="D1067" s="6" t="s">
        <v>385</v>
      </c>
      <c r="E1067" s="6" t="s">
        <v>22</v>
      </c>
      <c r="F1067" s="48">
        <v>1.395896000707352</v>
      </c>
      <c r="G1067" s="8">
        <v>28.106134724445301</v>
      </c>
      <c r="H1067" s="9">
        <v>0.223054734564928</v>
      </c>
      <c r="I1067" s="40">
        <v>0</v>
      </c>
      <c r="J1067" s="7">
        <v>2</v>
      </c>
      <c r="K1067" s="9">
        <v>0.10999079132142001</v>
      </c>
      <c r="L1067" s="39">
        <v>0.151557337036755</v>
      </c>
      <c r="M1067" s="47">
        <v>0</v>
      </c>
      <c r="N1067" s="17">
        <v>1.23501421609198E-2</v>
      </c>
      <c r="O1067" s="7">
        <f>Q1067/P1067/N1067</f>
        <v>11.218349420457526</v>
      </c>
      <c r="P1067" s="7">
        <v>3.9393966247379217</v>
      </c>
      <c r="Q1067" s="33">
        <v>0.54579635144226757</v>
      </c>
      <c r="R1067" s="38" t="s">
        <v>1677</v>
      </c>
      <c r="S1067" s="33" t="s">
        <v>1677</v>
      </c>
      <c r="T1067" s="45" t="s">
        <v>1675</v>
      </c>
      <c r="U1067" s="55">
        <f>RANK(Q1067,$Q$5:$Q$3209,0)</f>
        <v>1063</v>
      </c>
      <c r="V1067" s="55">
        <f>RANK(W1067,$W$5:$W$3209,0)</f>
        <v>1171</v>
      </c>
      <c r="W1067" s="55">
        <f>N1067*O1067</f>
        <v>0.1385482101535227</v>
      </c>
      <c r="X1067" s="1">
        <f t="shared" si="16"/>
        <v>230.26495098111124</v>
      </c>
    </row>
    <row r="1068" spans="3:24" x14ac:dyDescent="0.25">
      <c r="C1068" s="19" t="s">
        <v>2706</v>
      </c>
      <c r="D1068" s="6" t="s">
        <v>1174</v>
      </c>
      <c r="E1068" s="6" t="s">
        <v>16</v>
      </c>
      <c r="F1068" s="48">
        <v>2.1407252993545698</v>
      </c>
      <c r="G1068" s="8">
        <v>10</v>
      </c>
      <c r="H1068" s="9">
        <v>0.18980706521225399</v>
      </c>
      <c r="I1068" s="40">
        <v>0</v>
      </c>
      <c r="J1068" s="7">
        <v>1</v>
      </c>
      <c r="K1068" s="9">
        <v>1</v>
      </c>
      <c r="L1068" s="39">
        <v>0</v>
      </c>
      <c r="M1068" s="47">
        <v>0</v>
      </c>
      <c r="N1068" s="17">
        <v>1.51256240356668E-2</v>
      </c>
      <c r="O1068" s="7">
        <f>Q1068/P1068/N1068</f>
        <v>11.218349420457526</v>
      </c>
      <c r="P1068" s="7">
        <v>3.2056897016908881</v>
      </c>
      <c r="Q1068" s="33">
        <v>0.54395596841997707</v>
      </c>
      <c r="R1068" s="38" t="s">
        <v>1677</v>
      </c>
      <c r="S1068" s="33" t="s">
        <v>1677</v>
      </c>
      <c r="T1068" s="45" t="s">
        <v>1675</v>
      </c>
      <c r="U1068" s="55">
        <f>RANK(Q1068,$Q$5:$Q$3209,0)</f>
        <v>1064</v>
      </c>
      <c r="V1068" s="55">
        <f>RANK(W1068,$W$5:$W$3209,0)</f>
        <v>1111</v>
      </c>
      <c r="W1068" s="55">
        <f>N1068*O1068</f>
        <v>0.16968453563458108</v>
      </c>
      <c r="X1068" s="1">
        <f t="shared" si="16"/>
        <v>229.71915462966896</v>
      </c>
    </row>
    <row r="1069" spans="3:24" x14ac:dyDescent="0.25">
      <c r="C1069" s="19" t="s">
        <v>2707</v>
      </c>
      <c r="D1069" s="6" t="s">
        <v>420</v>
      </c>
      <c r="E1069" s="6" t="s">
        <v>16</v>
      </c>
      <c r="F1069" s="48">
        <v>24.773736591902789</v>
      </c>
      <c r="G1069" s="8">
        <v>54.030279629484298</v>
      </c>
      <c r="H1069" s="9">
        <v>0.80137506438650996</v>
      </c>
      <c r="I1069" s="40">
        <v>10</v>
      </c>
      <c r="J1069" s="7">
        <v>4</v>
      </c>
      <c r="K1069" s="9">
        <v>1</v>
      </c>
      <c r="L1069" s="39">
        <v>0.89294687061952505</v>
      </c>
      <c r="M1069" s="47">
        <v>1</v>
      </c>
      <c r="N1069" s="17">
        <v>0.25884720328726601</v>
      </c>
      <c r="O1069" s="7">
        <f>Q1069/P1069/N1069</f>
        <v>1</v>
      </c>
      <c r="P1069" s="7">
        <v>2.0967232542744627</v>
      </c>
      <c r="Q1069" s="33">
        <v>0.5427309504363198</v>
      </c>
      <c r="R1069" s="41" t="s">
        <v>1675</v>
      </c>
      <c r="S1069" s="33" t="s">
        <v>1675</v>
      </c>
      <c r="T1069" s="45" t="s">
        <v>1677</v>
      </c>
      <c r="U1069" s="55">
        <f>RANK(Q1069,$Q$5:$Q$3209,0)</f>
        <v>1065</v>
      </c>
      <c r="V1069" s="55">
        <f>RANK(W1069,$W$5:$W$3209,0)</f>
        <v>992</v>
      </c>
      <c r="W1069" s="55">
        <f>N1069*O1069</f>
        <v>0.25884720328726601</v>
      </c>
      <c r="X1069" s="1">
        <f t="shared" si="16"/>
        <v>229.175198661249</v>
      </c>
    </row>
    <row r="1070" spans="3:24" x14ac:dyDescent="0.25">
      <c r="C1070" s="19" t="s">
        <v>2708</v>
      </c>
      <c r="D1070" s="6" t="s">
        <v>51</v>
      </c>
      <c r="E1070" s="6" t="s">
        <v>12</v>
      </c>
      <c r="F1070" s="48">
        <v>4.3770408059174004</v>
      </c>
      <c r="G1070" s="8">
        <v>40.802957678570202</v>
      </c>
      <c r="H1070" s="9">
        <v>0.65225383285227301</v>
      </c>
      <c r="I1070" s="40">
        <v>1</v>
      </c>
      <c r="J1070" s="7">
        <v>8</v>
      </c>
      <c r="K1070" s="9">
        <v>0.88716248534981401</v>
      </c>
      <c r="L1070" s="39">
        <v>0.99000192725939695</v>
      </c>
      <c r="M1070" s="47">
        <v>0</v>
      </c>
      <c r="N1070" s="17">
        <v>0.160253410430995</v>
      </c>
      <c r="O1070" s="7">
        <f>Q1070/P1070/N1070</f>
        <v>1.0000000000000002</v>
      </c>
      <c r="P1070" s="7">
        <v>3.3790188824415641</v>
      </c>
      <c r="Q1070" s="33">
        <v>0.54149929982199008</v>
      </c>
      <c r="R1070" s="41" t="s">
        <v>1675</v>
      </c>
      <c r="S1070" s="33" t="s">
        <v>1675</v>
      </c>
      <c r="T1070" s="45" t="s">
        <v>1675</v>
      </c>
      <c r="U1070" s="55">
        <f>RANK(Q1070,$Q$5:$Q$3209,0)</f>
        <v>1066</v>
      </c>
      <c r="V1070" s="55">
        <f>RANK(W1070,$W$5:$W$3209,0)</f>
        <v>1130</v>
      </c>
      <c r="W1070" s="55">
        <f>N1070*O1070</f>
        <v>0.16025341043099503</v>
      </c>
      <c r="X1070" s="1">
        <f t="shared" si="16"/>
        <v>228.63246771081268</v>
      </c>
    </row>
    <row r="1071" spans="3:24" x14ac:dyDescent="0.25">
      <c r="C1071" s="19" t="s">
        <v>2709</v>
      </c>
      <c r="D1071" s="6" t="s">
        <v>420</v>
      </c>
      <c r="E1071" s="6" t="s">
        <v>16</v>
      </c>
      <c r="F1071" s="48">
        <v>43.189872589400096</v>
      </c>
      <c r="G1071" s="8">
        <v>37.6904579478174</v>
      </c>
      <c r="H1071" s="9">
        <v>0.78660029214093696</v>
      </c>
      <c r="I1071" s="40">
        <v>11</v>
      </c>
      <c r="J1071" s="7">
        <v>29</v>
      </c>
      <c r="K1071" s="9">
        <v>0.999999999999998</v>
      </c>
      <c r="L1071" s="39">
        <v>0.669527059991185</v>
      </c>
      <c r="M1071" s="47">
        <v>0</v>
      </c>
      <c r="N1071" s="17">
        <v>0.32410367913475302</v>
      </c>
      <c r="O1071" s="7">
        <f>Q1071/P1071/N1071</f>
        <v>1</v>
      </c>
      <c r="P1071" s="7">
        <v>1.6693827318927159</v>
      </c>
      <c r="Q1071" s="33">
        <v>0.54105308529045426</v>
      </c>
      <c r="R1071" s="41" t="s">
        <v>1675</v>
      </c>
      <c r="S1071" s="33" t="s">
        <v>1675</v>
      </c>
      <c r="T1071" s="45" t="s">
        <v>1677</v>
      </c>
      <c r="U1071" s="55">
        <f>RANK(Q1071,$Q$5:$Q$3209,0)</f>
        <v>1067</v>
      </c>
      <c r="V1071" s="55">
        <f>RANK(W1071,$W$5:$W$3209,0)</f>
        <v>939</v>
      </c>
      <c r="W1071" s="55">
        <f>N1071*O1071</f>
        <v>0.32410367913475302</v>
      </c>
      <c r="X1071" s="1">
        <f t="shared" si="16"/>
        <v>228.09096841099068</v>
      </c>
    </row>
    <row r="1072" spans="3:24" x14ac:dyDescent="0.25">
      <c r="C1072" s="19" t="s">
        <v>2710</v>
      </c>
      <c r="D1072" s="6" t="s">
        <v>1326</v>
      </c>
      <c r="E1072" s="6" t="s">
        <v>16</v>
      </c>
      <c r="F1072" s="48">
        <v>1.95317887525571</v>
      </c>
      <c r="G1072" s="8">
        <v>10</v>
      </c>
      <c r="H1072" s="9">
        <v>0.45965098654196601</v>
      </c>
      <c r="I1072" s="40">
        <v>0</v>
      </c>
      <c r="J1072" s="7">
        <v>0</v>
      </c>
      <c r="K1072" s="9">
        <v>0.34192331276444898</v>
      </c>
      <c r="L1072" s="39">
        <v>0</v>
      </c>
      <c r="M1072" s="47">
        <v>0</v>
      </c>
      <c r="N1072" s="17">
        <v>1.0983068108226701E-2</v>
      </c>
      <c r="O1072" s="7">
        <f>Q1072/P1072/N1072</f>
        <v>14.950713546377354</v>
      </c>
      <c r="P1072" s="7">
        <v>3.2851179654955227</v>
      </c>
      <c r="Q1072" s="33">
        <v>0.53943182689549807</v>
      </c>
      <c r="R1072" s="38" t="s">
        <v>1677</v>
      </c>
      <c r="S1072" s="33" t="s">
        <v>1677</v>
      </c>
      <c r="T1072" s="45" t="s">
        <v>1675</v>
      </c>
      <c r="U1072" s="55">
        <f>RANK(Q1072,$Q$5:$Q$3209,0)</f>
        <v>1068</v>
      </c>
      <c r="V1072" s="55">
        <f>RANK(W1072,$W$5:$W$3209,0)</f>
        <v>1123</v>
      </c>
      <c r="W1072" s="55">
        <f>N1072*O1072</f>
        <v>0.16420470514645003</v>
      </c>
      <c r="X1072" s="1">
        <f t="shared" si="16"/>
        <v>227.54991532570023</v>
      </c>
    </row>
    <row r="1073" spans="3:24" x14ac:dyDescent="0.25">
      <c r="C1073" s="19" t="s">
        <v>2711</v>
      </c>
      <c r="D1073" s="6" t="s">
        <v>241</v>
      </c>
      <c r="E1073" s="6" t="s">
        <v>131</v>
      </c>
      <c r="F1073" s="48">
        <v>19.939764521569501</v>
      </c>
      <c r="G1073" s="8">
        <v>39.726040654596801</v>
      </c>
      <c r="H1073" s="9">
        <v>0.117798713165664</v>
      </c>
      <c r="I1073" s="40">
        <v>10</v>
      </c>
      <c r="J1073" s="7">
        <v>62</v>
      </c>
      <c r="K1073" s="9">
        <v>1</v>
      </c>
      <c r="L1073" s="39">
        <v>0</v>
      </c>
      <c r="M1073" s="47">
        <v>0</v>
      </c>
      <c r="N1073" s="17">
        <v>0.24041993322510899</v>
      </c>
      <c r="O1073" s="7">
        <f>Q1073/P1073/N1073</f>
        <v>1</v>
      </c>
      <c r="P1073" s="7">
        <v>2.2211958967982341</v>
      </c>
      <c r="Q1073" s="33">
        <v>0.53401976918811755</v>
      </c>
      <c r="R1073" s="41" t="s">
        <v>1675</v>
      </c>
      <c r="S1073" s="33" t="s">
        <v>1675</v>
      </c>
      <c r="T1073" s="45" t="s">
        <v>1677</v>
      </c>
      <c r="U1073" s="55">
        <f>RANK(Q1073,$Q$5:$Q$3209,0)</f>
        <v>1069</v>
      </c>
      <c r="V1073" s="55">
        <f>RANK(W1073,$W$5:$W$3209,0)</f>
        <v>1012</v>
      </c>
      <c r="W1073" s="55">
        <f>N1073*O1073</f>
        <v>0.24041993322510899</v>
      </c>
      <c r="X1073" s="1">
        <f t="shared" si="16"/>
        <v>227.01048349880472</v>
      </c>
    </row>
    <row r="1074" spans="3:24" x14ac:dyDescent="0.25">
      <c r="C1074" s="19" t="s">
        <v>2712</v>
      </c>
      <c r="D1074" s="6" t="s">
        <v>293</v>
      </c>
      <c r="E1074" s="6" t="s">
        <v>12</v>
      </c>
      <c r="F1074" s="48">
        <v>2.9377906002498699</v>
      </c>
      <c r="G1074" s="8">
        <v>34.712607500913599</v>
      </c>
      <c r="H1074" s="9">
        <v>0.67651726024162895</v>
      </c>
      <c r="I1074" s="40">
        <v>0</v>
      </c>
      <c r="J1074" s="7">
        <v>0</v>
      </c>
      <c r="K1074" s="9">
        <v>0.14855599379722201</v>
      </c>
      <c r="L1074" s="39">
        <v>0</v>
      </c>
      <c r="M1074" s="47">
        <v>0</v>
      </c>
      <c r="N1074" s="17">
        <v>1.12098251397611E-2</v>
      </c>
      <c r="O1074" s="7">
        <f>Q1074/P1074/N1074</f>
        <v>14.950713546377353</v>
      </c>
      <c r="P1074" s="7">
        <v>3.1799949786409285</v>
      </c>
      <c r="Q1074" s="33">
        <v>0.53295089137706764</v>
      </c>
      <c r="R1074" s="38" t="s">
        <v>1677</v>
      </c>
      <c r="S1074" s="33" t="s">
        <v>1677</v>
      </c>
      <c r="T1074" s="45" t="s">
        <v>1675</v>
      </c>
      <c r="U1074" s="55">
        <f>RANK(Q1074,$Q$5:$Q$3209,0)</f>
        <v>1070</v>
      </c>
      <c r="V1074" s="55">
        <f>RANK(W1074,$W$5:$W$3209,0)</f>
        <v>1117</v>
      </c>
      <c r="W1074" s="55">
        <f>N1074*O1074</f>
        <v>0.16759488456954769</v>
      </c>
      <c r="X1074" s="1">
        <f t="shared" si="16"/>
        <v>226.4764637296166</v>
      </c>
    </row>
    <row r="1075" spans="3:24" x14ac:dyDescent="0.25">
      <c r="C1075" s="19" t="s">
        <v>2713</v>
      </c>
      <c r="D1075" s="6" t="s">
        <v>509</v>
      </c>
      <c r="E1075" s="6" t="s">
        <v>19</v>
      </c>
      <c r="F1075" s="48">
        <v>3.69811287677615</v>
      </c>
      <c r="G1075" s="8">
        <v>31.104118016758498</v>
      </c>
      <c r="H1075" s="9">
        <v>0.18221601172816701</v>
      </c>
      <c r="I1075" s="40">
        <v>1</v>
      </c>
      <c r="J1075" s="7">
        <v>1</v>
      </c>
      <c r="K1075" s="9">
        <v>0.37148497492295601</v>
      </c>
      <c r="L1075" s="39">
        <v>0</v>
      </c>
      <c r="M1075" s="47">
        <v>0</v>
      </c>
      <c r="N1075" s="17">
        <v>1.22790129172007E-2</v>
      </c>
      <c r="O1075" s="7">
        <f>Q1075/P1075/N1075</f>
        <v>14.950713546377351</v>
      </c>
      <c r="P1075" s="7">
        <v>2.8955158617417043</v>
      </c>
      <c r="Q1075" s="33">
        <v>0.53155881567348096</v>
      </c>
      <c r="R1075" s="38" t="s">
        <v>1677</v>
      </c>
      <c r="S1075" s="33" t="s">
        <v>1677</v>
      </c>
      <c r="T1075" s="45" t="s">
        <v>1676</v>
      </c>
      <c r="U1075" s="55">
        <f>RANK(Q1075,$Q$5:$Q$3209,0)</f>
        <v>1071</v>
      </c>
      <c r="V1075" s="55">
        <f>RANK(W1075,$W$5:$W$3209,0)</f>
        <v>1085</v>
      </c>
      <c r="W1075" s="55">
        <f>N1075*O1075</f>
        <v>0.18358000475733496</v>
      </c>
      <c r="X1075" s="1">
        <f t="shared" si="16"/>
        <v>225.94351283823954</v>
      </c>
    </row>
    <row r="1076" spans="3:24" x14ac:dyDescent="0.25">
      <c r="C1076" s="19" t="s">
        <v>2714</v>
      </c>
      <c r="D1076" s="6" t="s">
        <v>928</v>
      </c>
      <c r="E1076" s="6" t="s">
        <v>131</v>
      </c>
      <c r="F1076" s="48">
        <v>2.7970902499086998</v>
      </c>
      <c r="G1076" s="8">
        <v>52.118515242381797</v>
      </c>
      <c r="H1076" s="9">
        <v>1</v>
      </c>
      <c r="I1076" s="40">
        <v>0</v>
      </c>
      <c r="J1076" s="7">
        <v>1</v>
      </c>
      <c r="K1076" s="9">
        <v>0.205734948183418</v>
      </c>
      <c r="L1076" s="39">
        <v>0</v>
      </c>
      <c r="M1076" s="47">
        <v>0</v>
      </c>
      <c r="N1076" s="17">
        <v>2.0197123904629199E-2</v>
      </c>
      <c r="O1076" s="7">
        <f>Q1076/P1076/N1076</f>
        <v>11.218349420457526</v>
      </c>
      <c r="P1076" s="7">
        <v>2.3274718966071837</v>
      </c>
      <c r="Q1076" s="33">
        <v>0.52735484266873034</v>
      </c>
      <c r="R1076" s="38" t="s">
        <v>1677</v>
      </c>
      <c r="S1076" s="33" t="s">
        <v>1677</v>
      </c>
      <c r="T1076" s="45" t="s">
        <v>1676</v>
      </c>
      <c r="U1076" s="55">
        <f>RANK(Q1076,$Q$5:$Q$3209,0)</f>
        <v>1072</v>
      </c>
      <c r="V1076" s="55">
        <f>RANK(W1076,$W$5:$W$3209,0)</f>
        <v>1024</v>
      </c>
      <c r="W1076" s="55">
        <f>N1076*O1076</f>
        <v>0.22657839325040582</v>
      </c>
      <c r="X1076" s="1">
        <f t="shared" si="16"/>
        <v>225.41195402256605</v>
      </c>
    </row>
    <row r="1077" spans="3:24" x14ac:dyDescent="0.25">
      <c r="C1077" s="19" t="s">
        <v>2715</v>
      </c>
      <c r="D1077" s="6" t="s">
        <v>1442</v>
      </c>
      <c r="E1077" s="6" t="s">
        <v>39</v>
      </c>
      <c r="F1077" s="48">
        <v>2.5840659404610098</v>
      </c>
      <c r="G1077" s="8">
        <v>10</v>
      </c>
      <c r="H1077" s="9">
        <v>0.31885052974843098</v>
      </c>
      <c r="I1077" s="40">
        <v>0</v>
      </c>
      <c r="J1077" s="7">
        <v>1</v>
      </c>
      <c r="K1077" s="9">
        <v>0.273802216076867</v>
      </c>
      <c r="L1077" s="39">
        <v>0</v>
      </c>
      <c r="M1077" s="47">
        <v>0</v>
      </c>
      <c r="N1077" s="17">
        <v>8.1836263401415792E-3</v>
      </c>
      <c r="O1077" s="7">
        <f>Q1077/P1077/N1077</f>
        <v>14.950713546377354</v>
      </c>
      <c r="P1077" s="7">
        <v>4.3024836478623163</v>
      </c>
      <c r="Q1077" s="33">
        <v>0.52641340561448224</v>
      </c>
      <c r="R1077" s="38" t="s">
        <v>1677</v>
      </c>
      <c r="S1077" s="33" t="s">
        <v>1677</v>
      </c>
      <c r="T1077" s="45" t="s">
        <v>1675</v>
      </c>
      <c r="U1077" s="55">
        <f>RANK(Q1077,$Q$5:$Q$3209,0)</f>
        <v>1073</v>
      </c>
      <c r="V1077" s="55">
        <f>RANK(W1077,$W$5:$W$3209,0)</f>
        <v>1221</v>
      </c>
      <c r="W1077" s="55">
        <f>N1077*O1077</f>
        <v>0.12235105318204524</v>
      </c>
      <c r="X1077" s="1">
        <f t="shared" si="16"/>
        <v>224.88459917989732</v>
      </c>
    </row>
    <row r="1078" spans="3:24" x14ac:dyDescent="0.25">
      <c r="C1078" s="19" t="s">
        <v>2716</v>
      </c>
      <c r="D1078" s="6" t="s">
        <v>499</v>
      </c>
      <c r="E1078" s="6" t="s">
        <v>27</v>
      </c>
      <c r="F1078" s="48">
        <v>5.8800646515214758</v>
      </c>
      <c r="G1078" s="8">
        <v>16.592281040381099</v>
      </c>
      <c r="H1078" s="9">
        <v>0.59629874154122398</v>
      </c>
      <c r="I1078" s="40">
        <v>6</v>
      </c>
      <c r="J1078" s="7">
        <v>2</v>
      </c>
      <c r="K1078" s="9">
        <v>0.97455506473176501</v>
      </c>
      <c r="L1078" s="39">
        <v>0.83745561709552196</v>
      </c>
      <c r="M1078" s="47">
        <v>0</v>
      </c>
      <c r="N1078" s="17">
        <v>0.139226231521619</v>
      </c>
      <c r="O1078" s="7">
        <f>Q1078/P1078/N1078</f>
        <v>1</v>
      </c>
      <c r="P1078" s="7">
        <v>3.779523493916753</v>
      </c>
      <c r="Q1078" s="33">
        <v>0.52620881300545219</v>
      </c>
      <c r="R1078" s="41" t="s">
        <v>1675</v>
      </c>
      <c r="S1078" s="33" t="s">
        <v>1675</v>
      </c>
      <c r="T1078" s="45" t="s">
        <v>1675</v>
      </c>
      <c r="U1078" s="55">
        <f>RANK(Q1078,$Q$5:$Q$3209,0)</f>
        <v>1074</v>
      </c>
      <c r="V1078" s="55">
        <f>RANK(W1078,$W$5:$W$3209,0)</f>
        <v>1169</v>
      </c>
      <c r="W1078" s="55">
        <f>N1078*O1078</f>
        <v>0.139226231521619</v>
      </c>
      <c r="X1078" s="1">
        <f t="shared" si="16"/>
        <v>224.35818577428284</v>
      </c>
    </row>
    <row r="1079" spans="3:24" x14ac:dyDescent="0.25">
      <c r="C1079" s="19" t="s">
        <v>2717</v>
      </c>
      <c r="D1079" s="6" t="s">
        <v>359</v>
      </c>
      <c r="E1079" s="6" t="s">
        <v>12</v>
      </c>
      <c r="F1079" s="48">
        <v>3.8419915023430899</v>
      </c>
      <c r="G1079" s="8">
        <v>9.9999999999999893</v>
      </c>
      <c r="H1079" s="9">
        <v>0.17390200295632699</v>
      </c>
      <c r="I1079" s="40">
        <v>6</v>
      </c>
      <c r="J1079" s="7">
        <v>6</v>
      </c>
      <c r="K1079" s="9">
        <v>1</v>
      </c>
      <c r="L1079" s="39">
        <v>1</v>
      </c>
      <c r="M1079" s="47">
        <v>0</v>
      </c>
      <c r="N1079" s="17">
        <v>0.121889414307569</v>
      </c>
      <c r="O1079" s="7">
        <f>Q1079/P1079/N1079</f>
        <v>1</v>
      </c>
      <c r="P1079" s="7">
        <v>4.3125329979186535</v>
      </c>
      <c r="Q1079" s="33">
        <v>0.52565212129836936</v>
      </c>
      <c r="R1079" s="41" t="s">
        <v>1675</v>
      </c>
      <c r="S1079" s="33" t="s">
        <v>1675</v>
      </c>
      <c r="T1079" s="45" t="s">
        <v>1675</v>
      </c>
      <c r="U1079" s="55">
        <f>RANK(Q1079,$Q$5:$Q$3209,0)</f>
        <v>1075</v>
      </c>
      <c r="V1079" s="55">
        <f>RANK(W1079,$W$5:$W$3209,0)</f>
        <v>1223</v>
      </c>
      <c r="W1079" s="55">
        <f>N1079*O1079</f>
        <v>0.121889414307569</v>
      </c>
      <c r="X1079" s="1">
        <f t="shared" si="16"/>
        <v>223.83197696127741</v>
      </c>
    </row>
    <row r="1080" spans="3:24" x14ac:dyDescent="0.25">
      <c r="C1080" s="19" t="s">
        <v>2718</v>
      </c>
      <c r="D1080" s="6" t="s">
        <v>83</v>
      </c>
      <c r="E1080" s="6" t="s">
        <v>12</v>
      </c>
      <c r="F1080" s="48">
        <v>0.31494766458511803</v>
      </c>
      <c r="G1080" s="8">
        <v>10</v>
      </c>
      <c r="H1080" s="9">
        <v>0.16332192280330901</v>
      </c>
      <c r="I1080" s="40">
        <v>0</v>
      </c>
      <c r="J1080" s="7">
        <v>0</v>
      </c>
      <c r="K1080" s="9">
        <v>0.140866761691265</v>
      </c>
      <c r="L1080" s="39">
        <v>0</v>
      </c>
      <c r="M1080" s="47">
        <v>0</v>
      </c>
      <c r="N1080" s="17">
        <v>6.1817211465294997E-3</v>
      </c>
      <c r="O1080" s="7">
        <f>Q1080/P1080/N1080</f>
        <v>26.553376868630977</v>
      </c>
      <c r="P1080" s="7">
        <v>3.2000220572169753</v>
      </c>
      <c r="Q1080" s="33">
        <v>0.52526944875634851</v>
      </c>
      <c r="R1080" s="38" t="s">
        <v>1677</v>
      </c>
      <c r="S1080" s="33" t="s">
        <v>1677</v>
      </c>
      <c r="T1080" s="45" t="s">
        <v>1675</v>
      </c>
      <c r="U1080" s="55">
        <f>RANK(Q1080,$Q$5:$Q$3209,0)</f>
        <v>1076</v>
      </c>
      <c r="V1080" s="55">
        <f>RANK(W1080,$W$5:$W$3209,0)</f>
        <v>1124</v>
      </c>
      <c r="W1080" s="55">
        <f>N1080*O1080</f>
        <v>0.16414557130058338</v>
      </c>
      <c r="X1080" s="1">
        <f t="shared" si="16"/>
        <v>223.30632483997903</v>
      </c>
    </row>
    <row r="1081" spans="3:24" x14ac:dyDescent="0.25">
      <c r="C1081" s="19" t="s">
        <v>2719</v>
      </c>
      <c r="D1081" s="6" t="s">
        <v>551</v>
      </c>
      <c r="E1081" s="6" t="s">
        <v>16</v>
      </c>
      <c r="F1081" s="48">
        <v>38.33566812695593</v>
      </c>
      <c r="G1081" s="8">
        <v>63.348129782546103</v>
      </c>
      <c r="H1081" s="9">
        <v>1</v>
      </c>
      <c r="I1081" s="40">
        <v>10</v>
      </c>
      <c r="J1081" s="7">
        <v>4</v>
      </c>
      <c r="K1081" s="9">
        <v>0.999999999999998</v>
      </c>
      <c r="L1081" s="39">
        <v>0.82487383751908006</v>
      </c>
      <c r="M1081" s="47">
        <v>1</v>
      </c>
      <c r="N1081" s="17">
        <v>0.36946177643600803</v>
      </c>
      <c r="O1081" s="7">
        <f>Q1081/P1081/N1081</f>
        <v>1</v>
      </c>
      <c r="P1081" s="7">
        <v>1.4150550069730268</v>
      </c>
      <c r="Q1081" s="33">
        <v>0.5228087366309222</v>
      </c>
      <c r="R1081" s="41" t="s">
        <v>1675</v>
      </c>
      <c r="S1081" s="33" t="s">
        <v>1675</v>
      </c>
      <c r="T1081" s="45" t="s">
        <v>1677</v>
      </c>
      <c r="U1081" s="55">
        <f>RANK(Q1081,$Q$5:$Q$3209,0)</f>
        <v>1077</v>
      </c>
      <c r="V1081" s="55">
        <f>RANK(W1081,$W$5:$W$3209,0)</f>
        <v>912</v>
      </c>
      <c r="W1081" s="55">
        <f>N1081*O1081</f>
        <v>0.36946177643600803</v>
      </c>
      <c r="X1081" s="1">
        <f t="shared" si="16"/>
        <v>222.78105539122268</v>
      </c>
    </row>
    <row r="1082" spans="3:24" x14ac:dyDescent="0.25">
      <c r="C1082" s="19" t="s">
        <v>2720</v>
      </c>
      <c r="D1082" s="6" t="s">
        <v>483</v>
      </c>
      <c r="E1082" s="6" t="s">
        <v>28</v>
      </c>
      <c r="F1082" s="48">
        <v>15.531447722817841</v>
      </c>
      <c r="G1082" s="8">
        <v>21.119837410435199</v>
      </c>
      <c r="H1082" s="9">
        <v>0.27732451791191898</v>
      </c>
      <c r="I1082" s="40">
        <v>5</v>
      </c>
      <c r="J1082" s="7">
        <v>20</v>
      </c>
      <c r="K1082" s="9">
        <v>0.73406760231436596</v>
      </c>
      <c r="L1082" s="39">
        <v>0.27294029970717598</v>
      </c>
      <c r="M1082" s="47">
        <v>1</v>
      </c>
      <c r="N1082" s="17">
        <v>0.114159778432215</v>
      </c>
      <c r="O1082" s="7">
        <f>Q1082/P1082/N1082</f>
        <v>1</v>
      </c>
      <c r="P1082" s="7">
        <v>4.5679413714044053</v>
      </c>
      <c r="Q1082" s="33">
        <v>0.52147517485087524</v>
      </c>
      <c r="R1082" s="41" t="s">
        <v>1675</v>
      </c>
      <c r="S1082" s="33" t="s">
        <v>1675</v>
      </c>
      <c r="T1082" s="45" t="s">
        <v>1675</v>
      </c>
      <c r="U1082" s="55">
        <f>RANK(Q1082,$Q$5:$Q$3209,0)</f>
        <v>1078</v>
      </c>
      <c r="V1082" s="55">
        <f>RANK(W1082,$W$5:$W$3209,0)</f>
        <v>1241</v>
      </c>
      <c r="W1082" s="55">
        <f>N1082*O1082</f>
        <v>0.114159778432215</v>
      </c>
      <c r="X1082" s="1">
        <f t="shared" si="16"/>
        <v>222.25824665459174</v>
      </c>
    </row>
    <row r="1083" spans="3:24" x14ac:dyDescent="0.25">
      <c r="C1083" s="19" t="s">
        <v>2721</v>
      </c>
      <c r="D1083" s="6" t="s">
        <v>184</v>
      </c>
      <c r="E1083" s="6" t="s">
        <v>27</v>
      </c>
      <c r="F1083" s="48">
        <v>4.5380718036287</v>
      </c>
      <c r="G1083" s="8">
        <v>18.4530076469397</v>
      </c>
      <c r="H1083" s="9">
        <v>0.49441178195138802</v>
      </c>
      <c r="I1083" s="40">
        <v>6</v>
      </c>
      <c r="J1083" s="7">
        <v>6</v>
      </c>
      <c r="K1083" s="9">
        <v>1</v>
      </c>
      <c r="L1083" s="39">
        <v>1</v>
      </c>
      <c r="M1083" s="47">
        <v>0</v>
      </c>
      <c r="N1083" s="17">
        <v>0.143574805733995</v>
      </c>
      <c r="O1083" s="7">
        <f>Q1083/P1083/N1083</f>
        <v>1</v>
      </c>
      <c r="P1083" s="7">
        <v>3.6265489764435297</v>
      </c>
      <c r="Q1083" s="33">
        <v>0.52068106477769815</v>
      </c>
      <c r="R1083" s="41" t="s">
        <v>1675</v>
      </c>
      <c r="S1083" s="33" t="s">
        <v>1675</v>
      </c>
      <c r="T1083" s="45" t="s">
        <v>1675</v>
      </c>
      <c r="U1083" s="55">
        <f>RANK(Q1083,$Q$5:$Q$3209,0)</f>
        <v>1079</v>
      </c>
      <c r="V1083" s="55">
        <f>RANK(W1083,$W$5:$W$3209,0)</f>
        <v>1158</v>
      </c>
      <c r="W1083" s="55">
        <f>N1083*O1083</f>
        <v>0.143574805733995</v>
      </c>
      <c r="X1083" s="1">
        <f t="shared" si="16"/>
        <v>221.73677147974087</v>
      </c>
    </row>
    <row r="1084" spans="3:24" x14ac:dyDescent="0.25">
      <c r="C1084" s="19" t="s">
        <v>2722</v>
      </c>
      <c r="D1084" s="6" t="s">
        <v>1364</v>
      </c>
      <c r="E1084" s="6" t="s">
        <v>90</v>
      </c>
      <c r="F1084" s="48">
        <v>7.1799803509834002</v>
      </c>
      <c r="G1084" s="8">
        <v>18.029465779968699</v>
      </c>
      <c r="H1084" s="9">
        <v>0.97641253332927302</v>
      </c>
      <c r="I1084" s="40">
        <v>2</v>
      </c>
      <c r="J1084" s="7">
        <v>12</v>
      </c>
      <c r="K1084" s="9">
        <v>1</v>
      </c>
      <c r="L1084" s="39">
        <v>1</v>
      </c>
      <c r="M1084" s="47">
        <v>0</v>
      </c>
      <c r="N1084" s="17">
        <v>0.25904548156736101</v>
      </c>
      <c r="O1084" s="7">
        <f>Q1084/P1084/N1084</f>
        <v>1</v>
      </c>
      <c r="P1084" s="7">
        <v>2.0065659026593639</v>
      </c>
      <c r="Q1084" s="33">
        <v>0.51979183055104139</v>
      </c>
      <c r="R1084" s="41" t="s">
        <v>1675</v>
      </c>
      <c r="S1084" s="33" t="s">
        <v>1675</v>
      </c>
      <c r="T1084" s="45" t="s">
        <v>1677</v>
      </c>
      <c r="U1084" s="55">
        <f>RANK(Q1084,$Q$5:$Q$3209,0)</f>
        <v>1080</v>
      </c>
      <c r="V1084" s="55">
        <f>RANK(W1084,$W$5:$W$3209,0)</f>
        <v>990</v>
      </c>
      <c r="W1084" s="55">
        <f>N1084*O1084</f>
        <v>0.25904548156736101</v>
      </c>
      <c r="X1084" s="1">
        <f t="shared" si="16"/>
        <v>221.21609041496316</v>
      </c>
    </row>
    <row r="1085" spans="3:24" x14ac:dyDescent="0.25">
      <c r="C1085" s="19" t="s">
        <v>2723</v>
      </c>
      <c r="D1085" s="6" t="s">
        <v>317</v>
      </c>
      <c r="E1085" s="6" t="s">
        <v>126</v>
      </c>
      <c r="F1085" s="48">
        <v>10.0455573879432</v>
      </c>
      <c r="G1085" s="8">
        <v>74.448306553976195</v>
      </c>
      <c r="H1085" s="9">
        <v>1</v>
      </c>
      <c r="I1085" s="40">
        <v>1</v>
      </c>
      <c r="J1085" s="7">
        <v>5</v>
      </c>
      <c r="K1085" s="9">
        <v>1</v>
      </c>
      <c r="L1085" s="39">
        <v>1</v>
      </c>
      <c r="M1085" s="47">
        <v>0</v>
      </c>
      <c r="N1085" s="17">
        <v>0.33803207017669801</v>
      </c>
      <c r="O1085" s="7">
        <f>Q1085/P1085/N1085</f>
        <v>1.0000000000000002</v>
      </c>
      <c r="P1085" s="7">
        <v>1.5376711642553373</v>
      </c>
      <c r="Q1085" s="33">
        <v>0.51978216690424517</v>
      </c>
      <c r="R1085" s="41" t="s">
        <v>1675</v>
      </c>
      <c r="S1085" s="33" t="s">
        <v>1675</v>
      </c>
      <c r="T1085" s="45" t="s">
        <v>1677</v>
      </c>
      <c r="U1085" s="55">
        <f>RANK(Q1085,$Q$5:$Q$3209,0)</f>
        <v>1081</v>
      </c>
      <c r="V1085" s="55">
        <f>RANK(W1085,$W$5:$W$3209,0)</f>
        <v>927</v>
      </c>
      <c r="W1085" s="55">
        <f>N1085*O1085</f>
        <v>0.33803207017669806</v>
      </c>
      <c r="X1085" s="1">
        <f t="shared" si="16"/>
        <v>220.69629858441212</v>
      </c>
    </row>
    <row r="1086" spans="3:24" x14ac:dyDescent="0.25">
      <c r="C1086" s="19" t="s">
        <v>2724</v>
      </c>
      <c r="D1086" s="6" t="s">
        <v>1276</v>
      </c>
      <c r="E1086" s="6" t="s">
        <v>19</v>
      </c>
      <c r="F1086" s="48">
        <v>2.7370835251372099</v>
      </c>
      <c r="G1086" s="8">
        <v>10</v>
      </c>
      <c r="H1086" s="9">
        <v>0.356787672723405</v>
      </c>
      <c r="I1086" s="40">
        <v>0</v>
      </c>
      <c r="J1086" s="7">
        <v>3</v>
      </c>
      <c r="K1086" s="9">
        <v>0.41484855308913998</v>
      </c>
      <c r="L1086" s="39">
        <v>0</v>
      </c>
      <c r="M1086" s="47">
        <v>0</v>
      </c>
      <c r="N1086" s="17">
        <v>1.50374963229148E-2</v>
      </c>
      <c r="O1086" s="7">
        <f>Q1086/P1086/N1086</f>
        <v>11.218349420457526</v>
      </c>
      <c r="P1086" s="7">
        <v>3.0718711441876336</v>
      </c>
      <c r="Q1086" s="33">
        <v>0.5182120309796685</v>
      </c>
      <c r="R1086" s="38" t="s">
        <v>1677</v>
      </c>
      <c r="S1086" s="33" t="s">
        <v>1677</v>
      </c>
      <c r="T1086" s="45" t="s">
        <v>1676</v>
      </c>
      <c r="U1086" s="55">
        <f>RANK(Q1086,$Q$5:$Q$3209,0)</f>
        <v>1082</v>
      </c>
      <c r="V1086" s="55">
        <f>RANK(W1086,$W$5:$W$3209,0)</f>
        <v>1115</v>
      </c>
      <c r="W1086" s="55">
        <f>N1086*O1086</f>
        <v>0.16869588815930342</v>
      </c>
      <c r="X1086" s="1">
        <f t="shared" si="16"/>
        <v>220.17651641750788</v>
      </c>
    </row>
    <row r="1087" spans="3:24" x14ac:dyDescent="0.25">
      <c r="C1087" s="19" t="s">
        <v>2725</v>
      </c>
      <c r="D1087" s="6" t="s">
        <v>833</v>
      </c>
      <c r="E1087" s="6" t="s">
        <v>204</v>
      </c>
      <c r="F1087" s="48">
        <v>0.25305877849110098</v>
      </c>
      <c r="G1087" s="8">
        <v>10</v>
      </c>
      <c r="H1087" s="9">
        <v>0.423599682486277</v>
      </c>
      <c r="I1087" s="40">
        <v>0</v>
      </c>
      <c r="J1087" s="7">
        <v>0</v>
      </c>
      <c r="K1087" s="9">
        <v>9.4284813918689106E-2</v>
      </c>
      <c r="L1087" s="39">
        <v>0</v>
      </c>
      <c r="M1087" s="47">
        <v>0</v>
      </c>
      <c r="N1087" s="17">
        <v>7.30508297657216E-3</v>
      </c>
      <c r="O1087" s="7">
        <f>Q1087/P1087/N1087</f>
        <v>26.553376868630977</v>
      </c>
      <c r="P1087" s="7">
        <v>2.6184175459965564</v>
      </c>
      <c r="Q1087" s="33">
        <v>0.50790655197778201</v>
      </c>
      <c r="R1087" s="38" t="s">
        <v>1677</v>
      </c>
      <c r="S1087" s="33" t="s">
        <v>1677</v>
      </c>
      <c r="T1087" s="45" t="s">
        <v>1676</v>
      </c>
      <c r="U1087" s="55">
        <f>RANK(Q1087,$Q$5:$Q$3209,0)</f>
        <v>1083</v>
      </c>
      <c r="V1087" s="55">
        <f>RANK(W1087,$W$5:$W$3209,0)</f>
        <v>1073</v>
      </c>
      <c r="W1087" s="55">
        <f>N1087*O1087</f>
        <v>0.19397462133354113</v>
      </c>
      <c r="X1087" s="1">
        <f t="shared" si="16"/>
        <v>219.65830438652821</v>
      </c>
    </row>
    <row r="1088" spans="3:24" x14ac:dyDescent="0.25">
      <c r="C1088" s="19" t="s">
        <v>2726</v>
      </c>
      <c r="D1088" s="6" t="s">
        <v>375</v>
      </c>
      <c r="E1088" s="6" t="s">
        <v>204</v>
      </c>
      <c r="F1088" s="48">
        <v>16.04551313798709</v>
      </c>
      <c r="G1088" s="8">
        <v>59.294179703590302</v>
      </c>
      <c r="H1088" s="9">
        <v>0.63566787343892395</v>
      </c>
      <c r="I1088" s="40">
        <v>4</v>
      </c>
      <c r="J1088" s="7">
        <v>4</v>
      </c>
      <c r="K1088" s="9">
        <v>0.999999999999999</v>
      </c>
      <c r="L1088" s="39">
        <v>0.91122964733147305</v>
      </c>
      <c r="M1088" s="47">
        <v>0</v>
      </c>
      <c r="N1088" s="17">
        <v>0.23106075210339</v>
      </c>
      <c r="O1088" s="7">
        <f>Q1088/P1088/N1088</f>
        <v>1</v>
      </c>
      <c r="P1088" s="7">
        <v>2.1950986987538155</v>
      </c>
      <c r="Q1088" s="33">
        <v>0.50720115627522933</v>
      </c>
      <c r="R1088" s="41" t="s">
        <v>1675</v>
      </c>
      <c r="S1088" s="33" t="s">
        <v>1675</v>
      </c>
      <c r="T1088" s="45" t="s">
        <v>1677</v>
      </c>
      <c r="U1088" s="55">
        <f>RANK(Q1088,$Q$5:$Q$3209,0)</f>
        <v>1084</v>
      </c>
      <c r="V1088" s="55">
        <f>RANK(W1088,$W$5:$W$3209,0)</f>
        <v>1021</v>
      </c>
      <c r="W1088" s="55">
        <f>N1088*O1088</f>
        <v>0.23106075210339</v>
      </c>
      <c r="X1088" s="1">
        <f t="shared" si="16"/>
        <v>219.15039783455043</v>
      </c>
    </row>
    <row r="1089" spans="3:24" x14ac:dyDescent="0.25">
      <c r="C1089" s="19" t="s">
        <v>2727</v>
      </c>
      <c r="D1089" s="6" t="s">
        <v>1240</v>
      </c>
      <c r="E1089" s="6" t="s">
        <v>39</v>
      </c>
      <c r="F1089" s="48">
        <v>0.727901215673321</v>
      </c>
      <c r="G1089" s="8">
        <v>10</v>
      </c>
      <c r="H1089" s="9">
        <v>0.33060999549763898</v>
      </c>
      <c r="I1089" s="40">
        <v>0</v>
      </c>
      <c r="J1089" s="7">
        <v>0</v>
      </c>
      <c r="K1089" s="9">
        <v>0.21953200488767</v>
      </c>
      <c r="L1089" s="39">
        <v>0</v>
      </c>
      <c r="M1089" s="47">
        <v>0</v>
      </c>
      <c r="N1089" s="17">
        <v>7.6674653063614996E-3</v>
      </c>
      <c r="O1089" s="7">
        <f>Q1089/P1089/N1089</f>
        <v>35.326276690591058</v>
      </c>
      <c r="P1089" s="7">
        <v>1.8603379375548648</v>
      </c>
      <c r="Q1089" s="33">
        <v>0.50389671650638002</v>
      </c>
      <c r="R1089" s="38" t="s">
        <v>1677</v>
      </c>
      <c r="S1089" s="33" t="s">
        <v>1677</v>
      </c>
      <c r="T1089" s="45" t="s">
        <v>1677</v>
      </c>
      <c r="U1089" s="55">
        <f>RANK(Q1089,$Q$5:$Q$3209,0)</f>
        <v>1085</v>
      </c>
      <c r="V1089" s="55">
        <f>RANK(W1089,$W$5:$W$3209,0)</f>
        <v>976</v>
      </c>
      <c r="W1089" s="55">
        <f>N1089*O1089</f>
        <v>0.27086300092803389</v>
      </c>
      <c r="X1089" s="1">
        <f t="shared" si="16"/>
        <v>218.64319667827522</v>
      </c>
    </row>
    <row r="1090" spans="3:24" x14ac:dyDescent="0.25">
      <c r="C1090" s="19" t="s">
        <v>2728</v>
      </c>
      <c r="D1090" s="6" t="s">
        <v>705</v>
      </c>
      <c r="E1090" s="6" t="s">
        <v>39</v>
      </c>
      <c r="F1090" s="48">
        <v>25.703629124327108</v>
      </c>
      <c r="G1090" s="8">
        <v>27.667454996936499</v>
      </c>
      <c r="H1090" s="9">
        <v>0.92162480741014696</v>
      </c>
      <c r="I1090" s="40">
        <v>3</v>
      </c>
      <c r="J1090" s="7">
        <v>8</v>
      </c>
      <c r="K1090" s="9">
        <v>0.99062995369387696</v>
      </c>
      <c r="L1090" s="39">
        <v>0.81423129265789596</v>
      </c>
      <c r="M1090" s="47">
        <v>1</v>
      </c>
      <c r="N1090" s="17">
        <v>0.175578022901304</v>
      </c>
      <c r="O1090" s="7">
        <f>Q1090/P1090/N1090</f>
        <v>1</v>
      </c>
      <c r="P1090" s="7">
        <v>2.8464536119827768</v>
      </c>
      <c r="Q1090" s="33">
        <v>0.49977469747221148</v>
      </c>
      <c r="R1090" s="41" t="s">
        <v>1675</v>
      </c>
      <c r="S1090" s="33" t="s">
        <v>1675</v>
      </c>
      <c r="T1090" s="45" t="s">
        <v>1676</v>
      </c>
      <c r="U1090" s="55">
        <f>RANK(Q1090,$Q$5:$Q$3209,0)</f>
        <v>1086</v>
      </c>
      <c r="V1090" s="55">
        <f>RANK(W1090,$W$5:$W$3209,0)</f>
        <v>1101</v>
      </c>
      <c r="W1090" s="55">
        <f>N1090*O1090</f>
        <v>0.175578022901304</v>
      </c>
      <c r="X1090" s="1">
        <f t="shared" si="16"/>
        <v>218.13929996176884</v>
      </c>
    </row>
    <row r="1091" spans="3:24" x14ac:dyDescent="0.25">
      <c r="C1091" s="19" t="s">
        <v>2729</v>
      </c>
      <c r="D1091" s="6" t="s">
        <v>647</v>
      </c>
      <c r="E1091" s="6" t="s">
        <v>163</v>
      </c>
      <c r="F1091" s="48">
        <v>1.0024266472986301</v>
      </c>
      <c r="G1091" s="8">
        <v>17.568082844384101</v>
      </c>
      <c r="H1091" s="9">
        <v>0.55949205817495495</v>
      </c>
      <c r="I1091" s="40">
        <v>0</v>
      </c>
      <c r="J1091" s="7">
        <v>0</v>
      </c>
      <c r="K1091" s="9">
        <v>0.237491875464035</v>
      </c>
      <c r="L1091" s="39">
        <v>0</v>
      </c>
      <c r="M1091" s="47">
        <v>0</v>
      </c>
      <c r="N1091" s="17">
        <v>9.9083351077212008E-3</v>
      </c>
      <c r="O1091" s="7">
        <f>Q1091/P1091/N1091</f>
        <v>14.950713546377351</v>
      </c>
      <c r="P1091" s="7">
        <v>3.3198374678230151</v>
      </c>
      <c r="Q1091" s="33">
        <v>0.49178970034753988</v>
      </c>
      <c r="R1091" s="38" t="s">
        <v>1677</v>
      </c>
      <c r="S1091" s="33" t="s">
        <v>1677</v>
      </c>
      <c r="T1091" s="45" t="s">
        <v>1675</v>
      </c>
      <c r="U1091" s="55">
        <f>RANK(Q1091,$Q$5:$Q$3209,0)</f>
        <v>1087</v>
      </c>
      <c r="V1091" s="55">
        <f>RANK(W1091,$W$5:$W$3209,0)</f>
        <v>1151</v>
      </c>
      <c r="W1091" s="55">
        <f>N1091*O1091</f>
        <v>0.14813667991705365</v>
      </c>
      <c r="X1091" s="1">
        <f t="shared" si="16"/>
        <v>217.63952526429662</v>
      </c>
    </row>
    <row r="1092" spans="3:24" x14ac:dyDescent="0.25">
      <c r="C1092" s="19" t="s">
        <v>2730</v>
      </c>
      <c r="D1092" s="6" t="s">
        <v>200</v>
      </c>
      <c r="E1092" s="6" t="s">
        <v>27</v>
      </c>
      <c r="F1092" s="48">
        <v>6.2676211101075001</v>
      </c>
      <c r="G1092" s="8">
        <v>51.462974584098497</v>
      </c>
      <c r="H1092" s="9">
        <v>0.36349217709551501</v>
      </c>
      <c r="I1092" s="40">
        <v>17</v>
      </c>
      <c r="J1092" s="7">
        <v>4</v>
      </c>
      <c r="K1092" s="9">
        <v>1</v>
      </c>
      <c r="L1092" s="39">
        <v>1</v>
      </c>
      <c r="M1092" s="47">
        <v>0</v>
      </c>
      <c r="N1092" s="17">
        <v>0.19295461411803999</v>
      </c>
      <c r="O1092" s="7">
        <f>Q1092/P1092/N1092</f>
        <v>1</v>
      </c>
      <c r="P1092" s="7">
        <v>2.5475604586040297</v>
      </c>
      <c r="Q1092" s="33">
        <v>0.49156354523231754</v>
      </c>
      <c r="R1092" s="41" t="s">
        <v>1675</v>
      </c>
      <c r="S1092" s="33" t="s">
        <v>1675</v>
      </c>
      <c r="T1092" s="45" t="s">
        <v>1676</v>
      </c>
      <c r="U1092" s="55">
        <f>RANK(Q1092,$Q$5:$Q$3209,0)</f>
        <v>1088</v>
      </c>
      <c r="V1092" s="55">
        <f>RANK(W1092,$W$5:$W$3209,0)</f>
        <v>1076</v>
      </c>
      <c r="W1092" s="55">
        <f>N1092*O1092</f>
        <v>0.19295461411803999</v>
      </c>
      <c r="X1092" s="1">
        <f t="shared" si="16"/>
        <v>217.14773556394908</v>
      </c>
    </row>
    <row r="1093" spans="3:24" x14ac:dyDescent="0.25">
      <c r="C1093" s="19" t="s">
        <v>2731</v>
      </c>
      <c r="D1093" s="6" t="s">
        <v>221</v>
      </c>
      <c r="E1093" s="6" t="s">
        <v>12</v>
      </c>
      <c r="F1093" s="48">
        <v>1.1709297981709701</v>
      </c>
      <c r="G1093" s="8">
        <v>73.943169800911505</v>
      </c>
      <c r="H1093" s="9">
        <v>0.93253061785047697</v>
      </c>
      <c r="I1093" s="40">
        <v>0</v>
      </c>
      <c r="J1093" s="7">
        <v>0</v>
      </c>
      <c r="K1093" s="9">
        <v>1</v>
      </c>
      <c r="L1093" s="39">
        <v>1</v>
      </c>
      <c r="M1093" s="47">
        <v>0</v>
      </c>
      <c r="N1093" s="17">
        <v>0.17986890633657099</v>
      </c>
      <c r="O1093" s="7">
        <f>Q1093/P1093/N1093</f>
        <v>1</v>
      </c>
      <c r="P1093" s="7">
        <v>2.7268966566076678</v>
      </c>
      <c r="Q1093" s="33">
        <v>0.49048391931687318</v>
      </c>
      <c r="R1093" s="41" t="s">
        <v>1675</v>
      </c>
      <c r="S1093" s="33" t="s">
        <v>1675</v>
      </c>
      <c r="T1093" s="45" t="s">
        <v>1676</v>
      </c>
      <c r="U1093" s="55">
        <f>RANK(Q1093,$Q$5:$Q$3209,0)</f>
        <v>1089</v>
      </c>
      <c r="V1093" s="55">
        <f>RANK(W1093,$W$5:$W$3209,0)</f>
        <v>1093</v>
      </c>
      <c r="W1093" s="55">
        <f>N1093*O1093</f>
        <v>0.17986890633657099</v>
      </c>
      <c r="X1093" s="1">
        <f t="shared" si="16"/>
        <v>216.65617201871677</v>
      </c>
    </row>
    <row r="1094" spans="3:24" x14ac:dyDescent="0.25">
      <c r="C1094" s="19" t="s">
        <v>2732</v>
      </c>
      <c r="D1094" s="6" t="s">
        <v>906</v>
      </c>
      <c r="E1094" s="6" t="s">
        <v>39</v>
      </c>
      <c r="F1094" s="48">
        <v>4.7176744776976802</v>
      </c>
      <c r="G1094" s="8">
        <v>9.9999999999999893</v>
      </c>
      <c r="H1094" s="9">
        <v>0.61753276568579096</v>
      </c>
      <c r="I1094" s="40">
        <v>3</v>
      </c>
      <c r="J1094" s="7">
        <v>6</v>
      </c>
      <c r="K1094" s="9">
        <v>1</v>
      </c>
      <c r="L1094" s="39">
        <v>1</v>
      </c>
      <c r="M1094" s="47">
        <v>0</v>
      </c>
      <c r="N1094" s="17">
        <v>0.12837347623053899</v>
      </c>
      <c r="O1094" s="7">
        <f>Q1094/P1094/N1094</f>
        <v>1</v>
      </c>
      <c r="P1094" s="7">
        <v>3.8138212775530866</v>
      </c>
      <c r="Q1094" s="33">
        <v>0.48959349512148503</v>
      </c>
      <c r="R1094" s="41" t="s">
        <v>1675</v>
      </c>
      <c r="S1094" s="33" t="s">
        <v>1675</v>
      </c>
      <c r="T1094" s="45" t="s">
        <v>1675</v>
      </c>
      <c r="U1094" s="55">
        <f>RANK(Q1094,$Q$5:$Q$3209,0)</f>
        <v>1090</v>
      </c>
      <c r="V1094" s="55">
        <f>RANK(W1094,$W$5:$W$3209,0)</f>
        <v>1206</v>
      </c>
      <c r="W1094" s="55">
        <f>N1094*O1094</f>
        <v>0.12837347623053899</v>
      </c>
      <c r="X1094" s="1">
        <f t="shared" si="16"/>
        <v>216.16568809939989</v>
      </c>
    </row>
    <row r="1095" spans="3:24" x14ac:dyDescent="0.25">
      <c r="C1095" s="19" t="s">
        <v>2733</v>
      </c>
      <c r="D1095" s="6" t="s">
        <v>420</v>
      </c>
      <c r="E1095" s="6" t="s">
        <v>16</v>
      </c>
      <c r="F1095" s="48">
        <v>20.999444686526001</v>
      </c>
      <c r="G1095" s="8">
        <v>19.551258256924999</v>
      </c>
      <c r="H1095" s="9">
        <v>0.83244964277796896</v>
      </c>
      <c r="I1095" s="40">
        <v>2</v>
      </c>
      <c r="J1095" s="7">
        <v>9</v>
      </c>
      <c r="K1095" s="9">
        <v>1</v>
      </c>
      <c r="L1095" s="39">
        <v>1</v>
      </c>
      <c r="M1095" s="47">
        <v>0</v>
      </c>
      <c r="N1095" s="17">
        <v>0.25186066866886098</v>
      </c>
      <c r="O1095" s="7">
        <f>Q1095/P1095/N1095</f>
        <v>1</v>
      </c>
      <c r="P1095" s="7">
        <v>1.9425982865837748</v>
      </c>
      <c r="Q1095" s="33">
        <v>0.48926410341397314</v>
      </c>
      <c r="R1095" s="41" t="s">
        <v>1675</v>
      </c>
      <c r="S1095" s="33" t="s">
        <v>1675</v>
      </c>
      <c r="T1095" s="45" t="s">
        <v>1677</v>
      </c>
      <c r="U1095" s="55">
        <f>RANK(Q1095,$Q$5:$Q$3209,0)</f>
        <v>1091</v>
      </c>
      <c r="V1095" s="55">
        <f>RANK(W1095,$W$5:$W$3209,0)</f>
        <v>1000</v>
      </c>
      <c r="W1095" s="55">
        <f>N1095*O1095</f>
        <v>0.25186066866886098</v>
      </c>
      <c r="X1095" s="1">
        <f t="shared" si="16"/>
        <v>215.6760946042784</v>
      </c>
    </row>
    <row r="1096" spans="3:24" x14ac:dyDescent="0.25">
      <c r="C1096" s="19" t="s">
        <v>2734</v>
      </c>
      <c r="D1096" s="6" t="s">
        <v>247</v>
      </c>
      <c r="E1096" s="6" t="s">
        <v>27</v>
      </c>
      <c r="F1096" s="48">
        <v>4.3976023278492997</v>
      </c>
      <c r="G1096" s="8">
        <v>73.490955078749394</v>
      </c>
      <c r="H1096" s="9">
        <v>0.75258158823738797</v>
      </c>
      <c r="I1096" s="40">
        <v>4</v>
      </c>
      <c r="J1096" s="7">
        <v>3</v>
      </c>
      <c r="K1096" s="9">
        <v>1</v>
      </c>
      <c r="L1096" s="39">
        <v>1</v>
      </c>
      <c r="M1096" s="47">
        <v>1</v>
      </c>
      <c r="N1096" s="17">
        <v>0.32049633396174798</v>
      </c>
      <c r="O1096" s="7">
        <f>Q1096/P1096/N1096</f>
        <v>1</v>
      </c>
      <c r="P1096" s="7">
        <v>1.5237694046883479</v>
      </c>
      <c r="Q1096" s="33">
        <v>0.48836250800569064</v>
      </c>
      <c r="R1096" s="41" t="s">
        <v>1675</v>
      </c>
      <c r="S1096" s="33" t="s">
        <v>1675</v>
      </c>
      <c r="T1096" s="45" t="s">
        <v>1677</v>
      </c>
      <c r="U1096" s="55">
        <f>RANK(Q1096,$Q$5:$Q$3209,0)</f>
        <v>1092</v>
      </c>
      <c r="V1096" s="55">
        <f>RANK(W1096,$W$5:$W$3209,0)</f>
        <v>941</v>
      </c>
      <c r="W1096" s="55">
        <f>N1096*O1096</f>
        <v>0.32049633396174798</v>
      </c>
      <c r="X1096" s="1">
        <f t="shared" ref="X1096:X1159" si="17">X1095-Q1095</f>
        <v>215.18683050086443</v>
      </c>
    </row>
    <row r="1097" spans="3:24" x14ac:dyDescent="0.25">
      <c r="C1097" s="19" t="s">
        <v>2735</v>
      </c>
      <c r="D1097" s="6" t="s">
        <v>693</v>
      </c>
      <c r="E1097" s="6" t="s">
        <v>144</v>
      </c>
      <c r="F1097" s="48">
        <v>3.7332372779093799</v>
      </c>
      <c r="G1097" s="8">
        <v>23.808758371397602</v>
      </c>
      <c r="H1097" s="9">
        <v>0.27586913341570801</v>
      </c>
      <c r="I1097" s="40">
        <v>6</v>
      </c>
      <c r="J1097" s="7">
        <v>1</v>
      </c>
      <c r="K1097" s="9">
        <v>1</v>
      </c>
      <c r="L1097" s="39">
        <v>1</v>
      </c>
      <c r="M1097" s="47">
        <v>0</v>
      </c>
      <c r="N1097" s="17">
        <v>0.115622917142023</v>
      </c>
      <c r="O1097" s="7">
        <f>Q1097/P1097/N1097</f>
        <v>1</v>
      </c>
      <c r="P1097" s="7">
        <v>4.1767680880019755</v>
      </c>
      <c r="Q1097" s="33">
        <v>0.48293011056049823</v>
      </c>
      <c r="R1097" s="41" t="s">
        <v>1675</v>
      </c>
      <c r="S1097" s="33" t="s">
        <v>1675</v>
      </c>
      <c r="T1097" s="45" t="s">
        <v>1675</v>
      </c>
      <c r="U1097" s="55">
        <f>RANK(Q1097,$Q$5:$Q$3209,0)</f>
        <v>1093</v>
      </c>
      <c r="V1097" s="55">
        <f>RANK(W1097,$W$5:$W$3209,0)</f>
        <v>1236</v>
      </c>
      <c r="W1097" s="55">
        <f>N1097*O1097</f>
        <v>0.115622917142023</v>
      </c>
      <c r="X1097" s="1">
        <f t="shared" si="17"/>
        <v>214.69846799285875</v>
      </c>
    </row>
    <row r="1098" spans="3:24" x14ac:dyDescent="0.25">
      <c r="C1098" s="19" t="s">
        <v>2736</v>
      </c>
      <c r="D1098" s="6" t="s">
        <v>145</v>
      </c>
      <c r="E1098" s="6" t="s">
        <v>39</v>
      </c>
      <c r="F1098" s="48">
        <v>17.123832211995399</v>
      </c>
      <c r="G1098" s="8">
        <v>77.0812939659031</v>
      </c>
      <c r="H1098" s="9">
        <v>0.99954372677023096</v>
      </c>
      <c r="I1098" s="40">
        <v>1</v>
      </c>
      <c r="J1098" s="7">
        <v>3</v>
      </c>
      <c r="K1098" s="9">
        <v>1</v>
      </c>
      <c r="L1098" s="39">
        <v>1</v>
      </c>
      <c r="M1098" s="47">
        <v>0</v>
      </c>
      <c r="N1098" s="17">
        <v>0.226058891377965</v>
      </c>
      <c r="O1098" s="7">
        <f>Q1098/P1098/N1098</f>
        <v>1</v>
      </c>
      <c r="P1098" s="7">
        <v>2.1303245425586077</v>
      </c>
      <c r="Q1098" s="33">
        <v>0.48157880436606926</v>
      </c>
      <c r="R1098" s="41" t="s">
        <v>1675</v>
      </c>
      <c r="S1098" s="33" t="s">
        <v>1675</v>
      </c>
      <c r="T1098" s="45" t="s">
        <v>1677</v>
      </c>
      <c r="U1098" s="55">
        <f>RANK(Q1098,$Q$5:$Q$3209,0)</f>
        <v>1094</v>
      </c>
      <c r="V1098" s="55">
        <f>RANK(W1098,$W$5:$W$3209,0)</f>
        <v>1025</v>
      </c>
      <c r="W1098" s="55">
        <f>N1098*O1098</f>
        <v>0.226058891377965</v>
      </c>
      <c r="X1098" s="1">
        <f t="shared" si="17"/>
        <v>214.21553788229826</v>
      </c>
    </row>
    <row r="1099" spans="3:24" x14ac:dyDescent="0.25">
      <c r="C1099" s="19" t="s">
        <v>2737</v>
      </c>
      <c r="D1099" s="6" t="s">
        <v>200</v>
      </c>
      <c r="E1099" s="6" t="s">
        <v>27</v>
      </c>
      <c r="F1099" s="48">
        <v>14.53801277251517</v>
      </c>
      <c r="G1099" s="8">
        <v>30.1341997248376</v>
      </c>
      <c r="H1099" s="9">
        <v>0.55770118587267203</v>
      </c>
      <c r="I1099" s="40">
        <v>35</v>
      </c>
      <c r="J1099" s="7">
        <v>1</v>
      </c>
      <c r="K1099" s="9">
        <v>1</v>
      </c>
      <c r="L1099" s="39">
        <v>0.92588898816918097</v>
      </c>
      <c r="M1099" s="47">
        <v>1</v>
      </c>
      <c r="N1099" s="17">
        <v>0.20390976917777401</v>
      </c>
      <c r="O1099" s="7">
        <f>Q1099/P1099/N1099</f>
        <v>1</v>
      </c>
      <c r="P1099" s="7">
        <v>2.3602242037382797</v>
      </c>
      <c r="Q1099" s="33">
        <v>0.48127277259206808</v>
      </c>
      <c r="R1099" s="41" t="s">
        <v>1675</v>
      </c>
      <c r="S1099" s="33" t="s">
        <v>1675</v>
      </c>
      <c r="T1099" s="45" t="s">
        <v>1676</v>
      </c>
      <c r="U1099" s="55">
        <f>RANK(Q1099,$Q$5:$Q$3209,0)</f>
        <v>1095</v>
      </c>
      <c r="V1099" s="55">
        <f>RANK(W1099,$W$5:$W$3209,0)</f>
        <v>1053</v>
      </c>
      <c r="W1099" s="55">
        <f>N1099*O1099</f>
        <v>0.20390976917777401</v>
      </c>
      <c r="X1099" s="1">
        <f t="shared" si="17"/>
        <v>213.73395907793218</v>
      </c>
    </row>
    <row r="1100" spans="3:24" x14ac:dyDescent="0.25">
      <c r="C1100" s="19" t="s">
        <v>2738</v>
      </c>
      <c r="D1100" s="6" t="s">
        <v>116</v>
      </c>
      <c r="E1100" s="6" t="s">
        <v>12</v>
      </c>
      <c r="F1100" s="48">
        <v>9.6361190926210387</v>
      </c>
      <c r="G1100" s="8">
        <v>72.717375900181807</v>
      </c>
      <c r="H1100" s="9">
        <v>0.50487165365632802</v>
      </c>
      <c r="I1100" s="40">
        <v>2</v>
      </c>
      <c r="J1100" s="7">
        <v>3</v>
      </c>
      <c r="K1100" s="9">
        <v>1</v>
      </c>
      <c r="L1100" s="39">
        <v>0.93007563553745698</v>
      </c>
      <c r="M1100" s="47">
        <v>1</v>
      </c>
      <c r="N1100" s="17">
        <v>0.182077948006789</v>
      </c>
      <c r="O1100" s="7">
        <f>Q1100/P1100/N1100</f>
        <v>1</v>
      </c>
      <c r="P1100" s="7">
        <v>2.6305568033748488</v>
      </c>
      <c r="Q1100" s="33">
        <v>0.47896638487379078</v>
      </c>
      <c r="R1100" s="41" t="s">
        <v>1675</v>
      </c>
      <c r="S1100" s="33" t="s">
        <v>1675</v>
      </c>
      <c r="T1100" s="45" t="s">
        <v>1676</v>
      </c>
      <c r="U1100" s="55">
        <f>RANK(Q1100,$Q$5:$Q$3209,0)</f>
        <v>1096</v>
      </c>
      <c r="V1100" s="55">
        <f>RANK(W1100,$W$5:$W$3209,0)</f>
        <v>1087</v>
      </c>
      <c r="W1100" s="55">
        <f>N1100*O1100</f>
        <v>0.182077948006789</v>
      </c>
      <c r="X1100" s="1">
        <f t="shared" si="17"/>
        <v>213.25268630534012</v>
      </c>
    </row>
    <row r="1101" spans="3:24" x14ac:dyDescent="0.25">
      <c r="C1101" s="19" t="s">
        <v>2739</v>
      </c>
      <c r="D1101" s="6" t="s">
        <v>1078</v>
      </c>
      <c r="E1101" s="6" t="s">
        <v>16</v>
      </c>
      <c r="F1101" s="48">
        <v>1.1361385063551599</v>
      </c>
      <c r="G1101" s="8">
        <v>10</v>
      </c>
      <c r="H1101" s="9">
        <v>0.70684949860226398</v>
      </c>
      <c r="I1101" s="40">
        <v>0</v>
      </c>
      <c r="J1101" s="7">
        <v>0</v>
      </c>
      <c r="K1101" s="9">
        <v>0.116375607233293</v>
      </c>
      <c r="L1101" s="39">
        <v>0</v>
      </c>
      <c r="M1101" s="47">
        <v>0</v>
      </c>
      <c r="N1101" s="17">
        <v>1.0746206336523401E-2</v>
      </c>
      <c r="O1101" s="7">
        <f>Q1101/P1101/N1101</f>
        <v>11.218349420457526</v>
      </c>
      <c r="P1101" s="7">
        <v>3.9722429945430755</v>
      </c>
      <c r="Q1101" s="33">
        <v>0.478872553109914</v>
      </c>
      <c r="R1101" s="38" t="s">
        <v>1677</v>
      </c>
      <c r="S1101" s="33" t="s">
        <v>1677</v>
      </c>
      <c r="T1101" s="45" t="s">
        <v>1675</v>
      </c>
      <c r="U1101" s="55">
        <f>RANK(Q1101,$Q$5:$Q$3209,0)</f>
        <v>1097</v>
      </c>
      <c r="V1101" s="55">
        <f>RANK(W1101,$W$5:$W$3209,0)</f>
        <v>1224</v>
      </c>
      <c r="W1101" s="55">
        <f>N1101*O1101</f>
        <v>0.12055469762745429</v>
      </c>
      <c r="X1101" s="1">
        <f t="shared" si="17"/>
        <v>212.77371992046633</v>
      </c>
    </row>
    <row r="1102" spans="3:24" x14ac:dyDescent="0.25">
      <c r="C1102" s="19" t="s">
        <v>2740</v>
      </c>
      <c r="D1102" s="6" t="s">
        <v>537</v>
      </c>
      <c r="E1102" s="6" t="s">
        <v>27</v>
      </c>
      <c r="F1102" s="48">
        <v>2.9890629114341101</v>
      </c>
      <c r="G1102" s="8">
        <v>10</v>
      </c>
      <c r="H1102" s="9">
        <v>0.96780776426232296</v>
      </c>
      <c r="I1102" s="40">
        <v>2</v>
      </c>
      <c r="J1102" s="7">
        <v>0</v>
      </c>
      <c r="K1102" s="9">
        <v>0.97576634263149797</v>
      </c>
      <c r="L1102" s="39">
        <v>1</v>
      </c>
      <c r="M1102" s="47">
        <v>0</v>
      </c>
      <c r="N1102" s="17">
        <v>0.12748585033996199</v>
      </c>
      <c r="O1102" s="7">
        <f>Q1102/P1102/N1102</f>
        <v>1</v>
      </c>
      <c r="P1102" s="7">
        <v>3.7532646817398252</v>
      </c>
      <c r="Q1102" s="33">
        <v>0.47848813950254843</v>
      </c>
      <c r="R1102" s="41" t="s">
        <v>1675</v>
      </c>
      <c r="S1102" s="33" t="s">
        <v>1675</v>
      </c>
      <c r="T1102" s="45" t="s">
        <v>1675</v>
      </c>
      <c r="U1102" s="55">
        <f>RANK(Q1102,$Q$5:$Q$3209,0)</f>
        <v>1098</v>
      </c>
      <c r="V1102" s="55">
        <f>RANK(W1102,$W$5:$W$3209,0)</f>
        <v>1209</v>
      </c>
      <c r="W1102" s="55">
        <f>N1102*O1102</f>
        <v>0.12748585033996199</v>
      </c>
      <c r="X1102" s="1">
        <f t="shared" si="17"/>
        <v>212.29484736735643</v>
      </c>
    </row>
    <row r="1103" spans="3:24" x14ac:dyDescent="0.25">
      <c r="C1103" s="19" t="s">
        <v>2741</v>
      </c>
      <c r="D1103" s="6" t="s">
        <v>297</v>
      </c>
      <c r="E1103" s="6" t="s">
        <v>115</v>
      </c>
      <c r="F1103" s="48">
        <v>2.7942686299977799</v>
      </c>
      <c r="G1103" s="8">
        <v>10</v>
      </c>
      <c r="H1103" s="9">
        <v>0.80027098466013002</v>
      </c>
      <c r="I1103" s="40">
        <v>3</v>
      </c>
      <c r="J1103" s="7">
        <v>2</v>
      </c>
      <c r="K1103" s="9">
        <v>1</v>
      </c>
      <c r="L1103" s="39">
        <v>1</v>
      </c>
      <c r="M1103" s="47">
        <v>1</v>
      </c>
      <c r="N1103" s="17">
        <v>0.15251759268415099</v>
      </c>
      <c r="O1103" s="7">
        <f>Q1103/P1103/N1103</f>
        <v>1</v>
      </c>
      <c r="P1103" s="7">
        <v>3.137049527654753</v>
      </c>
      <c r="Q1103" s="33">
        <v>0.47845524208885587</v>
      </c>
      <c r="R1103" s="41" t="s">
        <v>1675</v>
      </c>
      <c r="S1103" s="33" t="s">
        <v>1675</v>
      </c>
      <c r="T1103" s="45" t="s">
        <v>1675</v>
      </c>
      <c r="U1103" s="55">
        <f>RANK(Q1103,$Q$5:$Q$3209,0)</f>
        <v>1099</v>
      </c>
      <c r="V1103" s="55">
        <f>RANK(W1103,$W$5:$W$3209,0)</f>
        <v>1143</v>
      </c>
      <c r="W1103" s="55">
        <f>N1103*O1103</f>
        <v>0.15251759268415099</v>
      </c>
      <c r="X1103" s="1">
        <f t="shared" si="17"/>
        <v>211.81635922785387</v>
      </c>
    </row>
    <row r="1104" spans="3:24" x14ac:dyDescent="0.25">
      <c r="C1104" s="19" t="s">
        <v>2742</v>
      </c>
      <c r="D1104" s="6" t="s">
        <v>1194</v>
      </c>
      <c r="E1104" s="6" t="s">
        <v>126</v>
      </c>
      <c r="F1104" s="48">
        <v>40.302450395681497</v>
      </c>
      <c r="G1104" s="8">
        <v>15.378833841019601</v>
      </c>
      <c r="H1104" s="9">
        <v>0.88670590619730505</v>
      </c>
      <c r="I1104" s="40">
        <v>12</v>
      </c>
      <c r="J1104" s="7">
        <v>21</v>
      </c>
      <c r="K1104" s="9">
        <v>1</v>
      </c>
      <c r="L1104" s="39">
        <v>0</v>
      </c>
      <c r="M1104" s="47">
        <v>0</v>
      </c>
      <c r="N1104" s="17">
        <v>0.179995622873698</v>
      </c>
      <c r="O1104" s="7">
        <f>Q1104/P1104/N1104</f>
        <v>1</v>
      </c>
      <c r="P1104" s="7">
        <v>2.6167669911301088</v>
      </c>
      <c r="Q1104" s="33">
        <v>0.4710066044837965</v>
      </c>
      <c r="R1104" s="41" t="s">
        <v>1675</v>
      </c>
      <c r="S1104" s="33" t="s">
        <v>1675</v>
      </c>
      <c r="T1104" s="45" t="s">
        <v>1676</v>
      </c>
      <c r="U1104" s="55">
        <f>RANK(Q1104,$Q$5:$Q$3209,0)</f>
        <v>1100</v>
      </c>
      <c r="V1104" s="55">
        <f>RANK(W1104,$W$5:$W$3209,0)</f>
        <v>1092</v>
      </c>
      <c r="W1104" s="55">
        <f>N1104*O1104</f>
        <v>0.179995622873698</v>
      </c>
      <c r="X1104" s="1">
        <f t="shared" si="17"/>
        <v>211.33790398576502</v>
      </c>
    </row>
    <row r="1105" spans="3:24" x14ac:dyDescent="0.25">
      <c r="C1105" s="19" t="s">
        <v>2743</v>
      </c>
      <c r="D1105" s="6" t="s">
        <v>1082</v>
      </c>
      <c r="E1105" s="6" t="s">
        <v>90</v>
      </c>
      <c r="F1105" s="48">
        <v>28.271348124097997</v>
      </c>
      <c r="G1105" s="8">
        <v>13.274403841067899</v>
      </c>
      <c r="H1105" s="9">
        <v>0.82625204082149195</v>
      </c>
      <c r="I1105" s="40">
        <v>4</v>
      </c>
      <c r="J1105" s="7">
        <v>63</v>
      </c>
      <c r="K1105" s="9">
        <v>1</v>
      </c>
      <c r="L1105" s="39">
        <v>0.35667172175760298</v>
      </c>
      <c r="M1105" s="47">
        <v>0</v>
      </c>
      <c r="N1105" s="17">
        <v>0.37964060264911398</v>
      </c>
      <c r="O1105" s="7">
        <f>Q1105/P1105/N1105</f>
        <v>1</v>
      </c>
      <c r="P1105" s="7">
        <v>1.2383120012921753</v>
      </c>
      <c r="Q1105" s="33">
        <v>0.47011351443819183</v>
      </c>
      <c r="R1105" s="41" t="s">
        <v>1675</v>
      </c>
      <c r="S1105" s="33" t="s">
        <v>1675</v>
      </c>
      <c r="T1105" s="45" t="s">
        <v>1677</v>
      </c>
      <c r="U1105" s="55">
        <f>RANK(Q1105,$Q$5:$Q$3209,0)</f>
        <v>1101</v>
      </c>
      <c r="V1105" s="55">
        <f>RANK(W1105,$W$5:$W$3209,0)</f>
        <v>905</v>
      </c>
      <c r="W1105" s="55">
        <f>N1105*O1105</f>
        <v>0.37964060264911398</v>
      </c>
      <c r="X1105" s="1">
        <f t="shared" si="17"/>
        <v>210.86689738128123</v>
      </c>
    </row>
    <row r="1106" spans="3:24" x14ac:dyDescent="0.25">
      <c r="C1106" s="19" t="s">
        <v>2744</v>
      </c>
      <c r="D1106" s="6" t="s">
        <v>1204</v>
      </c>
      <c r="E1106" s="6" t="s">
        <v>48</v>
      </c>
      <c r="F1106" s="48">
        <v>0.44720565300251403</v>
      </c>
      <c r="G1106" s="8">
        <v>10</v>
      </c>
      <c r="H1106" s="9">
        <v>0</v>
      </c>
      <c r="I1106" s="40">
        <v>0</v>
      </c>
      <c r="J1106" s="7">
        <v>0</v>
      </c>
      <c r="K1106" s="9">
        <v>0.26735025795373202</v>
      </c>
      <c r="L1106" s="39">
        <v>0</v>
      </c>
      <c r="M1106" s="47">
        <v>0</v>
      </c>
      <c r="N1106" s="17">
        <v>6.13264459946424E-3</v>
      </c>
      <c r="O1106" s="7">
        <f>Q1106/P1106/N1106</f>
        <v>19.997911461310199</v>
      </c>
      <c r="P1106" s="7">
        <v>3.8316381217984357</v>
      </c>
      <c r="Q1106" s="33">
        <v>0.46991242005654138</v>
      </c>
      <c r="R1106" s="38" t="s">
        <v>1677</v>
      </c>
      <c r="S1106" s="33" t="s">
        <v>1677</v>
      </c>
      <c r="T1106" s="45" t="s">
        <v>1675</v>
      </c>
      <c r="U1106" s="55">
        <f>RANK(Q1106,$Q$5:$Q$3209,0)</f>
        <v>1102</v>
      </c>
      <c r="V1106" s="55">
        <f>RANK(W1106,$W$5:$W$3209,0)</f>
        <v>1220</v>
      </c>
      <c r="W1106" s="55">
        <f>N1106*O1106</f>
        <v>0.12264008372376801</v>
      </c>
      <c r="X1106" s="1">
        <f t="shared" si="17"/>
        <v>210.39678386684304</v>
      </c>
    </row>
    <row r="1107" spans="3:24" x14ac:dyDescent="0.25">
      <c r="C1107" s="19" t="s">
        <v>2745</v>
      </c>
      <c r="D1107" s="6" t="s">
        <v>402</v>
      </c>
      <c r="E1107" s="6" t="s">
        <v>12</v>
      </c>
      <c r="F1107" s="48">
        <v>8.4383712919777407E-2</v>
      </c>
      <c r="G1107" s="8">
        <v>10</v>
      </c>
      <c r="H1107" s="9">
        <v>0.39065035975767898</v>
      </c>
      <c r="I1107" s="40">
        <v>0</v>
      </c>
      <c r="J1107" s="7">
        <v>0</v>
      </c>
      <c r="K1107" s="9">
        <v>1.4515600534041599E-2</v>
      </c>
      <c r="L1107" s="39">
        <v>0</v>
      </c>
      <c r="M1107" s="47">
        <v>0</v>
      </c>
      <c r="N1107" s="17">
        <v>7.4993341565855404E-3</v>
      </c>
      <c r="O1107" s="7">
        <f>Q1107/P1107/N1107</f>
        <v>19.997911461310199</v>
      </c>
      <c r="P1107" s="7">
        <v>3.1292955173678001</v>
      </c>
      <c r="Q1107" s="33">
        <v>0.46930364212995113</v>
      </c>
      <c r="R1107" s="38" t="s">
        <v>1677</v>
      </c>
      <c r="S1107" s="33" t="s">
        <v>1677</v>
      </c>
      <c r="T1107" s="45" t="s">
        <v>1675</v>
      </c>
      <c r="U1107" s="55">
        <f>RANK(Q1107,$Q$5:$Q$3209,0)</f>
        <v>1103</v>
      </c>
      <c r="V1107" s="55">
        <f>RANK(W1107,$W$5:$W$3209,0)</f>
        <v>1146</v>
      </c>
      <c r="W1107" s="55">
        <f>N1107*O1107</f>
        <v>0.14997102048217703</v>
      </c>
      <c r="X1107" s="1">
        <f t="shared" si="17"/>
        <v>209.92687144678649</v>
      </c>
    </row>
    <row r="1108" spans="3:24" x14ac:dyDescent="0.25">
      <c r="C1108" s="19" t="s">
        <v>2746</v>
      </c>
      <c r="D1108" s="6" t="s">
        <v>267</v>
      </c>
      <c r="E1108" s="6" t="s">
        <v>12</v>
      </c>
      <c r="F1108" s="48">
        <v>24.727532250697138</v>
      </c>
      <c r="G1108" s="8">
        <v>77.651551518335694</v>
      </c>
      <c r="H1108" s="9">
        <v>0.999999999999999</v>
      </c>
      <c r="I1108" s="40">
        <v>5</v>
      </c>
      <c r="J1108" s="7">
        <v>11</v>
      </c>
      <c r="K1108" s="9">
        <v>0.91780939266783601</v>
      </c>
      <c r="L1108" s="39">
        <v>0.694689022204244</v>
      </c>
      <c r="M1108" s="47">
        <v>1</v>
      </c>
      <c r="N1108" s="17">
        <v>0.34288493608236198</v>
      </c>
      <c r="O1108" s="7">
        <f>Q1108/P1108/N1108</f>
        <v>1</v>
      </c>
      <c r="P1108" s="7">
        <v>1.3441539489406475</v>
      </c>
      <c r="Q1108" s="33">
        <v>0.4608901408673684</v>
      </c>
      <c r="R1108" s="41" t="s">
        <v>1675</v>
      </c>
      <c r="S1108" s="33" t="s">
        <v>1675</v>
      </c>
      <c r="T1108" s="45" t="s">
        <v>1677</v>
      </c>
      <c r="U1108" s="55">
        <f>RANK(Q1108,$Q$5:$Q$3209,0)</f>
        <v>1104</v>
      </c>
      <c r="V1108" s="55">
        <f>RANK(W1108,$W$5:$W$3209,0)</f>
        <v>924</v>
      </c>
      <c r="W1108" s="55">
        <f>N1108*O1108</f>
        <v>0.34288493608236198</v>
      </c>
      <c r="X1108" s="1">
        <f t="shared" si="17"/>
        <v>209.45756780465655</v>
      </c>
    </row>
    <row r="1109" spans="3:24" x14ac:dyDescent="0.25">
      <c r="C1109" s="19" t="s">
        <v>2747</v>
      </c>
      <c r="D1109" s="6" t="s">
        <v>647</v>
      </c>
      <c r="E1109" s="6" t="s">
        <v>163</v>
      </c>
      <c r="F1109" s="48">
        <v>7.97302991497157</v>
      </c>
      <c r="G1109" s="8">
        <v>60.291244937695197</v>
      </c>
      <c r="H1109" s="9">
        <v>0.70212595526966004</v>
      </c>
      <c r="I1109" s="40">
        <v>1</v>
      </c>
      <c r="J1109" s="7">
        <v>2</v>
      </c>
      <c r="K1109" s="9">
        <v>1</v>
      </c>
      <c r="L1109" s="39">
        <v>1</v>
      </c>
      <c r="M1109" s="47">
        <v>0</v>
      </c>
      <c r="N1109" s="17">
        <v>0.14860866906287501</v>
      </c>
      <c r="O1109" s="7">
        <f>Q1109/P1109/N1109</f>
        <v>1</v>
      </c>
      <c r="P1109" s="7">
        <v>3.0892847939536399</v>
      </c>
      <c r="Q1109" s="33">
        <v>0.45909450158562848</v>
      </c>
      <c r="R1109" s="41" t="s">
        <v>1675</v>
      </c>
      <c r="S1109" s="33" t="s">
        <v>1675</v>
      </c>
      <c r="T1109" s="45" t="s">
        <v>1675</v>
      </c>
      <c r="U1109" s="55">
        <f>RANK(Q1109,$Q$5:$Q$3209,0)</f>
        <v>1105</v>
      </c>
      <c r="V1109" s="55">
        <f>RANK(W1109,$W$5:$W$3209,0)</f>
        <v>1150</v>
      </c>
      <c r="W1109" s="55">
        <f>N1109*O1109</f>
        <v>0.14860866906287501</v>
      </c>
      <c r="X1109" s="1">
        <f t="shared" si="17"/>
        <v>208.99667766378917</v>
      </c>
    </row>
    <row r="1110" spans="3:24" x14ac:dyDescent="0.25">
      <c r="C1110" s="19" t="s">
        <v>2748</v>
      </c>
      <c r="D1110" s="6" t="s">
        <v>247</v>
      </c>
      <c r="E1110" s="6" t="s">
        <v>27</v>
      </c>
      <c r="F1110" s="48">
        <v>6.5138940397399665</v>
      </c>
      <c r="G1110" s="8">
        <v>35.342328146246203</v>
      </c>
      <c r="H1110" s="9">
        <v>6.3248771133909403E-3</v>
      </c>
      <c r="I1110" s="40">
        <v>8</v>
      </c>
      <c r="J1110" s="7">
        <v>1</v>
      </c>
      <c r="K1110" s="9">
        <v>0.96465449489339705</v>
      </c>
      <c r="L1110" s="39">
        <v>0.87117506138123102</v>
      </c>
      <c r="M1110" s="47">
        <v>1</v>
      </c>
      <c r="N1110" s="17">
        <v>0.20942749647332501</v>
      </c>
      <c r="O1110" s="7">
        <f>Q1110/P1110/N1110</f>
        <v>1</v>
      </c>
      <c r="P1110" s="7">
        <v>2.191858870258343</v>
      </c>
      <c r="Q1110" s="33">
        <v>0.45903551582105528</v>
      </c>
      <c r="R1110" s="41" t="s">
        <v>1675</v>
      </c>
      <c r="S1110" s="33" t="s">
        <v>1675</v>
      </c>
      <c r="T1110" s="45" t="s">
        <v>1677</v>
      </c>
      <c r="U1110" s="55">
        <f>RANK(Q1110,$Q$5:$Q$3209,0)</f>
        <v>1106</v>
      </c>
      <c r="V1110" s="55">
        <f>RANK(W1110,$W$5:$W$3209,0)</f>
        <v>1042</v>
      </c>
      <c r="W1110" s="55">
        <f>N1110*O1110</f>
        <v>0.20942749647332501</v>
      </c>
      <c r="X1110" s="1">
        <f t="shared" si="17"/>
        <v>208.53758316220353</v>
      </c>
    </row>
    <row r="1111" spans="3:24" x14ac:dyDescent="0.25">
      <c r="C1111" s="19" t="s">
        <v>2749</v>
      </c>
      <c r="D1111" s="6" t="s">
        <v>1364</v>
      </c>
      <c r="E1111" s="6" t="s">
        <v>90</v>
      </c>
      <c r="F1111" s="48">
        <v>14.128720944273599</v>
      </c>
      <c r="G1111" s="8">
        <v>13.3142569631064</v>
      </c>
      <c r="H1111" s="9">
        <v>0.99573870298280698</v>
      </c>
      <c r="I1111" s="40">
        <v>3</v>
      </c>
      <c r="J1111" s="7">
        <v>25</v>
      </c>
      <c r="K1111" s="9">
        <v>1</v>
      </c>
      <c r="L1111" s="39">
        <v>1</v>
      </c>
      <c r="M1111" s="47">
        <v>0</v>
      </c>
      <c r="N1111" s="17">
        <v>0.23471022770309999</v>
      </c>
      <c r="O1111" s="7">
        <f>Q1111/P1111/N1111</f>
        <v>1</v>
      </c>
      <c r="P1111" s="7">
        <v>1.9541887340125677</v>
      </c>
      <c r="Q1111" s="33">
        <v>0.45866808273492243</v>
      </c>
      <c r="R1111" s="41" t="s">
        <v>1675</v>
      </c>
      <c r="S1111" s="33" t="s">
        <v>1675</v>
      </c>
      <c r="T1111" s="45" t="s">
        <v>1677</v>
      </c>
      <c r="U1111" s="55">
        <f>RANK(Q1111,$Q$5:$Q$3209,0)</f>
        <v>1107</v>
      </c>
      <c r="V1111" s="55">
        <f>RANK(W1111,$W$5:$W$3209,0)</f>
        <v>1016</v>
      </c>
      <c r="W1111" s="55">
        <f>N1111*O1111</f>
        <v>0.23471022770309999</v>
      </c>
      <c r="X1111" s="1">
        <f t="shared" si="17"/>
        <v>208.07854764638248</v>
      </c>
    </row>
    <row r="1112" spans="3:24" x14ac:dyDescent="0.25">
      <c r="C1112" s="19" t="s">
        <v>2750</v>
      </c>
      <c r="D1112" s="6" t="s">
        <v>243</v>
      </c>
      <c r="E1112" s="6" t="s">
        <v>204</v>
      </c>
      <c r="F1112" s="48">
        <v>7.0822825215806402</v>
      </c>
      <c r="G1112" s="8">
        <v>62.297042449205897</v>
      </c>
      <c r="H1112" s="9">
        <v>0.33107226893747599</v>
      </c>
      <c r="I1112" s="40">
        <v>0</v>
      </c>
      <c r="J1112" s="7">
        <v>1</v>
      </c>
      <c r="K1112" s="9">
        <v>0.49116522964154302</v>
      </c>
      <c r="L1112" s="39">
        <v>0</v>
      </c>
      <c r="M1112" s="47">
        <v>0</v>
      </c>
      <c r="N1112" s="17">
        <v>1.46044207109209E-2</v>
      </c>
      <c r="O1112" s="7">
        <f>Q1112/P1112/N1112</f>
        <v>11.218349420457526</v>
      </c>
      <c r="P1112" s="7">
        <v>2.7587075665460823</v>
      </c>
      <c r="Q1112" s="33">
        <v>0.45197973608794662</v>
      </c>
      <c r="R1112" s="38" t="s">
        <v>1677</v>
      </c>
      <c r="S1112" s="33" t="s">
        <v>1677</v>
      </c>
      <c r="T1112" s="45" t="s">
        <v>1676</v>
      </c>
      <c r="U1112" s="55">
        <f>RANK(Q1112,$Q$5:$Q$3209,0)</f>
        <v>1108</v>
      </c>
      <c r="V1112" s="55">
        <f>RANK(W1112,$W$5:$W$3209,0)</f>
        <v>1125</v>
      </c>
      <c r="W1112" s="55">
        <f>N1112*O1112</f>
        <v>0.16383749461847738</v>
      </c>
      <c r="X1112" s="1">
        <f t="shared" si="17"/>
        <v>207.61987956364754</v>
      </c>
    </row>
    <row r="1113" spans="3:24" x14ac:dyDescent="0.25">
      <c r="C1113" s="19" t="s">
        <v>2751</v>
      </c>
      <c r="D1113" s="6" t="s">
        <v>1500</v>
      </c>
      <c r="E1113" s="6" t="s">
        <v>39</v>
      </c>
      <c r="F1113" s="48">
        <v>8.9590034319876803</v>
      </c>
      <c r="G1113" s="8">
        <v>16.302272238379199</v>
      </c>
      <c r="H1113" s="9">
        <v>0.99955584057178704</v>
      </c>
      <c r="I1113" s="40">
        <v>0</v>
      </c>
      <c r="J1113" s="7">
        <v>1</v>
      </c>
      <c r="K1113" s="9">
        <v>0.62155608338445301</v>
      </c>
      <c r="L1113" s="39">
        <v>0</v>
      </c>
      <c r="M1113" s="47">
        <v>0</v>
      </c>
      <c r="N1113" s="17">
        <v>2.09581145218815E-2</v>
      </c>
      <c r="O1113" s="7">
        <f>Q1113/P1113/N1113</f>
        <v>14.950713546377353</v>
      </c>
      <c r="P1113" s="7">
        <v>1.440009686632721</v>
      </c>
      <c r="Q1113" s="33">
        <v>0.45121085922945336</v>
      </c>
      <c r="R1113" s="38" t="s">
        <v>1677</v>
      </c>
      <c r="S1113" s="33" t="s">
        <v>1677</v>
      </c>
      <c r="T1113" s="45" t="s">
        <v>1677</v>
      </c>
      <c r="U1113" s="55">
        <f>RANK(Q1113,$Q$5:$Q$3209,0)</f>
        <v>1109</v>
      </c>
      <c r="V1113" s="55">
        <f>RANK(W1113,$W$5:$W$3209,0)</f>
        <v>953</v>
      </c>
      <c r="W1113" s="55">
        <f>N1113*O1113</f>
        <v>0.31333876668882166</v>
      </c>
      <c r="X1113" s="1">
        <f t="shared" si="17"/>
        <v>207.16789982755961</v>
      </c>
    </row>
    <row r="1114" spans="3:24" x14ac:dyDescent="0.25">
      <c r="C1114" s="19" t="s">
        <v>2752</v>
      </c>
      <c r="D1114" s="6" t="s">
        <v>81</v>
      </c>
      <c r="E1114" s="6" t="s">
        <v>27</v>
      </c>
      <c r="F1114" s="48">
        <v>6.3592355454458902</v>
      </c>
      <c r="G1114" s="8">
        <v>23.892818340792701</v>
      </c>
      <c r="H1114" s="9">
        <v>0.45587950814362099</v>
      </c>
      <c r="I1114" s="40">
        <v>8</v>
      </c>
      <c r="J1114" s="7">
        <v>2</v>
      </c>
      <c r="K1114" s="9">
        <v>1</v>
      </c>
      <c r="L1114" s="39">
        <v>1</v>
      </c>
      <c r="M1114" s="47">
        <v>0</v>
      </c>
      <c r="N1114" s="17">
        <v>0.15389221721853699</v>
      </c>
      <c r="O1114" s="7">
        <f>Q1114/P1114/N1114</f>
        <v>1</v>
      </c>
      <c r="P1114" s="7">
        <v>2.9227138077775843</v>
      </c>
      <c r="Q1114" s="33">
        <v>0.44978290817412536</v>
      </c>
      <c r="R1114" s="41" t="s">
        <v>1675</v>
      </c>
      <c r="S1114" s="33" t="s">
        <v>1675</v>
      </c>
      <c r="T1114" s="45" t="s">
        <v>1676</v>
      </c>
      <c r="U1114" s="55">
        <f>RANK(Q1114,$Q$5:$Q$3209,0)</f>
        <v>1110</v>
      </c>
      <c r="V1114" s="55">
        <f>RANK(W1114,$W$5:$W$3209,0)</f>
        <v>1140</v>
      </c>
      <c r="W1114" s="55">
        <f>N1114*O1114</f>
        <v>0.15389221721853699</v>
      </c>
      <c r="X1114" s="1">
        <f t="shared" si="17"/>
        <v>206.71668896833015</v>
      </c>
    </row>
    <row r="1115" spans="3:24" x14ac:dyDescent="0.25">
      <c r="C1115" s="19" t="s">
        <v>2753</v>
      </c>
      <c r="D1115" s="6" t="s">
        <v>53</v>
      </c>
      <c r="E1115" s="6" t="s">
        <v>12</v>
      </c>
      <c r="F1115" s="48">
        <v>4.0585914045300999</v>
      </c>
      <c r="G1115" s="8">
        <v>23.128578714971798</v>
      </c>
      <c r="H1115" s="9">
        <v>0.14289618582018301</v>
      </c>
      <c r="I1115" s="40">
        <v>3</v>
      </c>
      <c r="J1115" s="7">
        <v>8</v>
      </c>
      <c r="K1115" s="9">
        <v>0.912815672497444</v>
      </c>
      <c r="L1115" s="39">
        <v>1</v>
      </c>
      <c r="M1115" s="47">
        <v>0</v>
      </c>
      <c r="N1115" s="17">
        <v>9.4260771884175698E-2</v>
      </c>
      <c r="O1115" s="7">
        <f>Q1115/P1115/N1115</f>
        <v>1</v>
      </c>
      <c r="P1115" s="7">
        <v>4.7700984952137508</v>
      </c>
      <c r="Q1115" s="33">
        <v>0.44963316612239312</v>
      </c>
      <c r="R1115" s="41" t="s">
        <v>1675</v>
      </c>
      <c r="S1115" s="33" t="s">
        <v>1675</v>
      </c>
      <c r="T1115" s="45" t="s">
        <v>1675</v>
      </c>
      <c r="U1115" s="55">
        <f>RANK(Q1115,$Q$5:$Q$3209,0)</f>
        <v>1111</v>
      </c>
      <c r="V1115" s="55">
        <f>RANK(W1115,$W$5:$W$3209,0)</f>
        <v>1317</v>
      </c>
      <c r="W1115" s="55">
        <f>N1115*O1115</f>
        <v>9.4260771884175698E-2</v>
      </c>
      <c r="X1115" s="1">
        <f t="shared" si="17"/>
        <v>206.26690606015603</v>
      </c>
    </row>
    <row r="1116" spans="3:24" x14ac:dyDescent="0.25">
      <c r="C1116" s="19" t="s">
        <v>651</v>
      </c>
      <c r="D1116" s="6" t="s">
        <v>651</v>
      </c>
      <c r="E1116" s="6" t="s">
        <v>39</v>
      </c>
      <c r="F1116" s="48">
        <v>1.7291576207567601E-3</v>
      </c>
      <c r="G1116" s="8">
        <v>10</v>
      </c>
      <c r="H1116" s="9">
        <v>1</v>
      </c>
      <c r="I1116" s="40">
        <v>0</v>
      </c>
      <c r="J1116" s="7">
        <v>0</v>
      </c>
      <c r="K1116" s="9">
        <v>1</v>
      </c>
      <c r="L1116" s="39">
        <v>1</v>
      </c>
      <c r="M1116" s="47">
        <v>0</v>
      </c>
      <c r="N1116" s="17">
        <v>0.130222282878421</v>
      </c>
      <c r="O1116" s="7">
        <f>Q1116/P1116/N1116</f>
        <v>1</v>
      </c>
      <c r="P1116" s="7">
        <v>3.4526044510020304</v>
      </c>
      <c r="Q1116" s="33">
        <v>0.44960603348568184</v>
      </c>
      <c r="R1116" s="41" t="s">
        <v>1675</v>
      </c>
      <c r="S1116" s="33" t="s">
        <v>1675</v>
      </c>
      <c r="T1116" s="45" t="s">
        <v>1675</v>
      </c>
      <c r="U1116" s="55">
        <f>RANK(Q1116,$Q$5:$Q$3209,0)</f>
        <v>1112</v>
      </c>
      <c r="V1116" s="55">
        <f>RANK(W1116,$W$5:$W$3209,0)</f>
        <v>1197</v>
      </c>
      <c r="W1116" s="55">
        <f>N1116*O1116</f>
        <v>0.130222282878421</v>
      </c>
      <c r="X1116" s="1">
        <f t="shared" si="17"/>
        <v>205.81727289403364</v>
      </c>
    </row>
    <row r="1117" spans="3:24" x14ac:dyDescent="0.25">
      <c r="C1117" s="19" t="s">
        <v>2754</v>
      </c>
      <c r="D1117" s="6" t="s">
        <v>507</v>
      </c>
      <c r="E1117" s="6" t="s">
        <v>131</v>
      </c>
      <c r="F1117" s="48">
        <v>2.7651470325907899</v>
      </c>
      <c r="G1117" s="8">
        <v>34.337333540588901</v>
      </c>
      <c r="H1117" s="9">
        <v>0.95609569989939103</v>
      </c>
      <c r="I1117" s="40">
        <v>0</v>
      </c>
      <c r="J1117" s="7">
        <v>1</v>
      </c>
      <c r="K1117" s="9">
        <v>0.51418325072638504</v>
      </c>
      <c r="L1117" s="39">
        <v>0</v>
      </c>
      <c r="M1117" s="47">
        <v>0</v>
      </c>
      <c r="N1117" s="17">
        <v>2.0549807910911402E-2</v>
      </c>
      <c r="O1117" s="7">
        <f>Q1117/P1117/N1117</f>
        <v>11.218349420457526</v>
      </c>
      <c r="P1117" s="7">
        <v>1.9496378711788291</v>
      </c>
      <c r="Q1117" s="33">
        <v>0.44945962171150766</v>
      </c>
      <c r="R1117" s="38" t="s">
        <v>1677</v>
      </c>
      <c r="S1117" s="33" t="s">
        <v>1677</v>
      </c>
      <c r="T1117" s="45" t="s">
        <v>1677</v>
      </c>
      <c r="U1117" s="55">
        <f>RANK(Q1117,$Q$5:$Q$3209,0)</f>
        <v>1113</v>
      </c>
      <c r="V1117" s="55">
        <f>RANK(W1117,$W$5:$W$3209,0)</f>
        <v>1023</v>
      </c>
      <c r="W1117" s="55">
        <f>N1117*O1117</f>
        <v>0.23053492566788641</v>
      </c>
      <c r="X1117" s="1">
        <f t="shared" si="17"/>
        <v>205.36766686054796</v>
      </c>
    </row>
    <row r="1118" spans="3:24" x14ac:dyDescent="0.25">
      <c r="C1118" s="19" t="s">
        <v>2755</v>
      </c>
      <c r="D1118" s="6" t="s">
        <v>876</v>
      </c>
      <c r="E1118" s="6" t="s">
        <v>19</v>
      </c>
      <c r="F1118" s="48">
        <v>5.4359088634506803</v>
      </c>
      <c r="G1118" s="8">
        <v>22.122797717037301</v>
      </c>
      <c r="H1118" s="9">
        <v>0.81077788494557201</v>
      </c>
      <c r="I1118" s="40">
        <v>2</v>
      </c>
      <c r="J1118" s="7">
        <v>7</v>
      </c>
      <c r="K1118" s="9">
        <v>0.71729414668361102</v>
      </c>
      <c r="L1118" s="39">
        <v>1</v>
      </c>
      <c r="M1118" s="47">
        <v>0</v>
      </c>
      <c r="N1118" s="17">
        <v>0.11084348152793599</v>
      </c>
      <c r="O1118" s="7">
        <f>Q1118/P1118/N1118</f>
        <v>1</v>
      </c>
      <c r="P1118" s="7">
        <v>4.0422889294578424</v>
      </c>
      <c r="Q1118" s="33">
        <v>0.44806137828294051</v>
      </c>
      <c r="R1118" s="41" t="s">
        <v>1675</v>
      </c>
      <c r="S1118" s="33" t="s">
        <v>1675</v>
      </c>
      <c r="T1118" s="45" t="s">
        <v>1675</v>
      </c>
      <c r="U1118" s="55">
        <f>RANK(Q1118,$Q$5:$Q$3209,0)</f>
        <v>1114</v>
      </c>
      <c r="V1118" s="55">
        <f>RANK(W1118,$W$5:$W$3209,0)</f>
        <v>1256</v>
      </c>
      <c r="W1118" s="55">
        <f>N1118*O1118</f>
        <v>0.11084348152793599</v>
      </c>
      <c r="X1118" s="1">
        <f t="shared" si="17"/>
        <v>204.91820723883646</v>
      </c>
    </row>
    <row r="1119" spans="3:24" x14ac:dyDescent="0.25">
      <c r="C1119" s="19" t="s">
        <v>2756</v>
      </c>
      <c r="D1119" s="6" t="s">
        <v>85</v>
      </c>
      <c r="E1119" s="6" t="s">
        <v>22</v>
      </c>
      <c r="F1119" s="48">
        <v>3.6023338265379898</v>
      </c>
      <c r="G1119" s="8">
        <v>62.896909549325301</v>
      </c>
      <c r="H1119" s="9">
        <v>0.341524307352364</v>
      </c>
      <c r="I1119" s="40">
        <v>1</v>
      </c>
      <c r="J1119" s="7">
        <v>2</v>
      </c>
      <c r="K1119" s="9">
        <v>0.92477413413343501</v>
      </c>
      <c r="L1119" s="39">
        <v>1</v>
      </c>
      <c r="M1119" s="47">
        <v>0</v>
      </c>
      <c r="N1119" s="17">
        <v>0.13781568397637001</v>
      </c>
      <c r="O1119" s="7">
        <f>Q1119/P1119/N1119</f>
        <v>1</v>
      </c>
      <c r="P1119" s="7">
        <v>3.251028096699816</v>
      </c>
      <c r="Q1119" s="33">
        <v>0.44804266077308152</v>
      </c>
      <c r="R1119" s="41" t="s">
        <v>1675</v>
      </c>
      <c r="S1119" s="33" t="s">
        <v>1675</v>
      </c>
      <c r="T1119" s="45" t="s">
        <v>1675</v>
      </c>
      <c r="U1119" s="55">
        <f>RANK(Q1119,$Q$5:$Q$3209,0)</f>
        <v>1115</v>
      </c>
      <c r="V1119" s="55">
        <f>RANK(W1119,$W$5:$W$3209,0)</f>
        <v>1175</v>
      </c>
      <c r="W1119" s="55">
        <f>N1119*O1119</f>
        <v>0.13781568397637001</v>
      </c>
      <c r="X1119" s="1">
        <f t="shared" si="17"/>
        <v>204.47014586055352</v>
      </c>
    </row>
    <row r="1120" spans="3:24" x14ac:dyDescent="0.25">
      <c r="C1120" s="19" t="s">
        <v>2757</v>
      </c>
      <c r="D1120" s="6" t="s">
        <v>420</v>
      </c>
      <c r="E1120" s="6" t="s">
        <v>16</v>
      </c>
      <c r="F1120" s="48">
        <v>21.128826398695011</v>
      </c>
      <c r="G1120" s="8">
        <v>10.9471963564256</v>
      </c>
      <c r="H1120" s="9">
        <v>0.81536197761502305</v>
      </c>
      <c r="I1120" s="40">
        <v>2</v>
      </c>
      <c r="J1120" s="7">
        <v>6</v>
      </c>
      <c r="K1120" s="9">
        <v>0.999999999999996</v>
      </c>
      <c r="L1120" s="39">
        <v>0.88401385736279403</v>
      </c>
      <c r="M1120" s="47">
        <v>1</v>
      </c>
      <c r="N1120" s="17">
        <v>0.175489960514459</v>
      </c>
      <c r="O1120" s="7">
        <f>Q1120/P1120/N1120</f>
        <v>1</v>
      </c>
      <c r="P1120" s="7">
        <v>2.5401359348448409</v>
      </c>
      <c r="Q1120" s="33">
        <v>0.44576835490727956</v>
      </c>
      <c r="R1120" s="41" t="s">
        <v>1675</v>
      </c>
      <c r="S1120" s="33" t="s">
        <v>1675</v>
      </c>
      <c r="T1120" s="45" t="s">
        <v>1676</v>
      </c>
      <c r="U1120" s="55">
        <f>RANK(Q1120,$Q$5:$Q$3209,0)</f>
        <v>1116</v>
      </c>
      <c r="V1120" s="55">
        <f>RANK(W1120,$W$5:$W$3209,0)</f>
        <v>1102</v>
      </c>
      <c r="W1120" s="55">
        <f>N1120*O1120</f>
        <v>0.175489960514459</v>
      </c>
      <c r="X1120" s="1">
        <f t="shared" si="17"/>
        <v>204.02210319978045</v>
      </c>
    </row>
    <row r="1121" spans="3:24" x14ac:dyDescent="0.25">
      <c r="C1121" s="19" t="s">
        <v>2758</v>
      </c>
      <c r="D1121" s="6" t="s">
        <v>607</v>
      </c>
      <c r="E1121" s="6" t="s">
        <v>131</v>
      </c>
      <c r="F1121" s="48">
        <v>0.11285221560114</v>
      </c>
      <c r="G1121" s="8">
        <v>35.106833683672903</v>
      </c>
      <c r="H1121" s="9">
        <v>1</v>
      </c>
      <c r="I1121" s="40">
        <v>0</v>
      </c>
      <c r="J1121" s="7">
        <v>0</v>
      </c>
      <c r="K1121" s="9">
        <v>2.4493577860285401E-2</v>
      </c>
      <c r="L1121" s="39">
        <v>0</v>
      </c>
      <c r="M1121" s="47">
        <v>0</v>
      </c>
      <c r="N1121" s="17">
        <v>1.29403548582958E-2</v>
      </c>
      <c r="O1121" s="7">
        <f>Q1121/P1121/N1121</f>
        <v>11.218349420457526</v>
      </c>
      <c r="P1121" s="7">
        <v>3.060788620866651</v>
      </c>
      <c r="Q1121" s="33">
        <v>0.44433291625646104</v>
      </c>
      <c r="R1121" s="38" t="s">
        <v>1677</v>
      </c>
      <c r="S1121" s="33" t="s">
        <v>1677</v>
      </c>
      <c r="T1121" s="45" t="s">
        <v>1676</v>
      </c>
      <c r="U1121" s="55">
        <f>RANK(Q1121,$Q$5:$Q$3209,0)</f>
        <v>1117</v>
      </c>
      <c r="V1121" s="55">
        <f>RANK(W1121,$W$5:$W$3209,0)</f>
        <v>1156</v>
      </c>
      <c r="W1121" s="55">
        <f>N1121*O1121</f>
        <v>0.14516942242507744</v>
      </c>
      <c r="X1121" s="1">
        <f t="shared" si="17"/>
        <v>203.57633484487317</v>
      </c>
    </row>
    <row r="1122" spans="3:24" x14ac:dyDescent="0.25">
      <c r="C1122" s="19" t="s">
        <v>2759</v>
      </c>
      <c r="D1122" s="6" t="s">
        <v>164</v>
      </c>
      <c r="E1122" s="6" t="s">
        <v>22</v>
      </c>
      <c r="F1122" s="48">
        <v>0.35409989490763299</v>
      </c>
      <c r="G1122" s="8">
        <v>10</v>
      </c>
      <c r="H1122" s="9">
        <v>9.4256601800512901E-2</v>
      </c>
      <c r="I1122" s="40">
        <v>1</v>
      </c>
      <c r="J1122" s="7">
        <v>0</v>
      </c>
      <c r="K1122" s="9">
        <v>0.26885208891469697</v>
      </c>
      <c r="L1122" s="39">
        <v>0</v>
      </c>
      <c r="M1122" s="47">
        <v>0</v>
      </c>
      <c r="N1122" s="17">
        <v>7.6765309867062202E-3</v>
      </c>
      <c r="O1122" s="7">
        <f>Q1122/P1122/N1122</f>
        <v>14.950713546377353</v>
      </c>
      <c r="P1122" s="7">
        <v>3.8616215469310684</v>
      </c>
      <c r="Q1122" s="33">
        <v>0.44319682135313804</v>
      </c>
      <c r="R1122" s="38" t="s">
        <v>1677</v>
      </c>
      <c r="S1122" s="33" t="s">
        <v>1677</v>
      </c>
      <c r="T1122" s="45" t="s">
        <v>1675</v>
      </c>
      <c r="U1122" s="55">
        <f>RANK(Q1122,$Q$5:$Q$3209,0)</f>
        <v>1118</v>
      </c>
      <c r="V1122" s="55">
        <f>RANK(W1122,$W$5:$W$3209,0)</f>
        <v>1238</v>
      </c>
      <c r="W1122" s="55">
        <f>N1122*O1122</f>
        <v>0.11476961581213418</v>
      </c>
      <c r="X1122" s="1">
        <f t="shared" si="17"/>
        <v>203.13200192861672</v>
      </c>
    </row>
    <row r="1123" spans="3:24" x14ac:dyDescent="0.25">
      <c r="C1123" s="19" t="s">
        <v>2760</v>
      </c>
      <c r="D1123" s="6" t="s">
        <v>775</v>
      </c>
      <c r="E1123" s="6" t="s">
        <v>27</v>
      </c>
      <c r="F1123" s="48">
        <v>1.61957480123275E-2</v>
      </c>
      <c r="G1123" s="8">
        <v>10</v>
      </c>
      <c r="H1123" s="9">
        <v>0</v>
      </c>
      <c r="I1123" s="40">
        <v>0</v>
      </c>
      <c r="J1123" s="7">
        <v>0</v>
      </c>
      <c r="K1123" s="9">
        <v>1</v>
      </c>
      <c r="L1123" s="39">
        <v>0</v>
      </c>
      <c r="M1123" s="47">
        <v>0</v>
      </c>
      <c r="N1123" s="17">
        <v>1.26953450050821E-2</v>
      </c>
      <c r="O1123" s="7">
        <f>Q1123/P1123/N1123</f>
        <v>11.218349420457525</v>
      </c>
      <c r="P1123" s="7">
        <v>3.1116089848010557</v>
      </c>
      <c r="Q1123" s="33">
        <v>0.44315789156039209</v>
      </c>
      <c r="R1123" s="38" t="s">
        <v>1677</v>
      </c>
      <c r="S1123" s="33" t="s">
        <v>1677</v>
      </c>
      <c r="T1123" s="45" t="s">
        <v>1675</v>
      </c>
      <c r="U1123" s="55">
        <f>RANK(Q1123,$Q$5:$Q$3209,0)</f>
        <v>1119</v>
      </c>
      <c r="V1123" s="55">
        <f>RANK(W1123,$W$5:$W$3209,0)</f>
        <v>1161</v>
      </c>
      <c r="W1123" s="55">
        <f>N1123*O1123</f>
        <v>0.14242081628027112</v>
      </c>
      <c r="X1123" s="1">
        <f t="shared" si="17"/>
        <v>202.68880510726359</v>
      </c>
    </row>
    <row r="1124" spans="3:24" x14ac:dyDescent="0.25">
      <c r="C1124" s="19" t="s">
        <v>2761</v>
      </c>
      <c r="D1124" s="6" t="s">
        <v>1468</v>
      </c>
      <c r="E1124" s="6" t="s">
        <v>131</v>
      </c>
      <c r="F1124" s="48">
        <v>0.97169772782695296</v>
      </c>
      <c r="G1124" s="8">
        <v>21.996157946154899</v>
      </c>
      <c r="H1124" s="9">
        <v>0.41929366192258599</v>
      </c>
      <c r="I1124" s="40">
        <v>1</v>
      </c>
      <c r="J1124" s="7">
        <v>0</v>
      </c>
      <c r="K1124" s="9">
        <v>0.64084094834151994</v>
      </c>
      <c r="L1124" s="39">
        <v>0</v>
      </c>
      <c r="M1124" s="47">
        <v>0</v>
      </c>
      <c r="N1124" s="17">
        <v>1.37568559205973E-2</v>
      </c>
      <c r="O1124" s="7">
        <f>Q1124/P1124/N1124</f>
        <v>11.218349420457526</v>
      </c>
      <c r="P1124" s="7">
        <v>2.8657551549567493</v>
      </c>
      <c r="Q1124" s="33">
        <v>0.44226974815841102</v>
      </c>
      <c r="R1124" s="38" t="s">
        <v>1677</v>
      </c>
      <c r="S1124" s="33" t="s">
        <v>1677</v>
      </c>
      <c r="T1124" s="45" t="s">
        <v>1676</v>
      </c>
      <c r="U1124" s="55">
        <f>RANK(Q1124,$Q$5:$Q$3209,0)</f>
        <v>1120</v>
      </c>
      <c r="V1124" s="55">
        <f>RANK(W1124,$W$5:$W$3209,0)</f>
        <v>1138</v>
      </c>
      <c r="W1124" s="55">
        <f>N1124*O1124</f>
        <v>0.15432921664415042</v>
      </c>
      <c r="X1124" s="1">
        <f t="shared" si="17"/>
        <v>202.2456472157032</v>
      </c>
    </row>
    <row r="1125" spans="3:24" x14ac:dyDescent="0.25">
      <c r="C1125" s="19" t="s">
        <v>2762</v>
      </c>
      <c r="D1125" s="6" t="s">
        <v>200</v>
      </c>
      <c r="E1125" s="6" t="s">
        <v>27</v>
      </c>
      <c r="F1125" s="48">
        <v>2.6798165218802601</v>
      </c>
      <c r="G1125" s="8">
        <v>26.542634473448501</v>
      </c>
      <c r="H1125" s="9">
        <v>0.604918824081769</v>
      </c>
      <c r="I1125" s="40">
        <v>5</v>
      </c>
      <c r="J1125" s="7">
        <v>8</v>
      </c>
      <c r="K1125" s="9">
        <v>1</v>
      </c>
      <c r="L1125" s="39">
        <v>1</v>
      </c>
      <c r="M1125" s="47">
        <v>0</v>
      </c>
      <c r="N1125" s="17">
        <v>0.16649966922635301</v>
      </c>
      <c r="O1125" s="7">
        <f>Q1125/P1125/N1125</f>
        <v>1</v>
      </c>
      <c r="P1125" s="7">
        <v>2.6318950183762428</v>
      </c>
      <c r="Q1125" s="33">
        <v>0.43820964999813072</v>
      </c>
      <c r="R1125" s="41" t="s">
        <v>1675</v>
      </c>
      <c r="S1125" s="33" t="s">
        <v>1675</v>
      </c>
      <c r="T1125" s="45" t="s">
        <v>1676</v>
      </c>
      <c r="U1125" s="55">
        <f>RANK(Q1125,$Q$5:$Q$3209,0)</f>
        <v>1121</v>
      </c>
      <c r="V1125" s="55">
        <f>RANK(W1125,$W$5:$W$3209,0)</f>
        <v>1120</v>
      </c>
      <c r="W1125" s="55">
        <f>N1125*O1125</f>
        <v>0.16649966922635301</v>
      </c>
      <c r="X1125" s="1">
        <f t="shared" si="17"/>
        <v>201.80337746754478</v>
      </c>
    </row>
    <row r="1126" spans="3:24" x14ac:dyDescent="0.25">
      <c r="C1126" s="19" t="s">
        <v>2763</v>
      </c>
      <c r="D1126" s="6" t="s">
        <v>329</v>
      </c>
      <c r="E1126" s="6" t="s">
        <v>131</v>
      </c>
      <c r="F1126" s="48">
        <v>18.730243867370117</v>
      </c>
      <c r="G1126" s="8">
        <v>84.432295802782704</v>
      </c>
      <c r="H1126" s="9">
        <v>1</v>
      </c>
      <c r="I1126" s="40">
        <v>25</v>
      </c>
      <c r="J1126" s="7">
        <v>5</v>
      </c>
      <c r="K1126" s="9">
        <v>1</v>
      </c>
      <c r="L1126" s="39">
        <v>0.99659505552537297</v>
      </c>
      <c r="M1126" s="47">
        <v>0</v>
      </c>
      <c r="N1126" s="17">
        <v>0.33350799934256098</v>
      </c>
      <c r="O1126" s="7">
        <f>Q1126/P1126/N1126</f>
        <v>1</v>
      </c>
      <c r="P1126" s="7">
        <v>1.3112867317132646</v>
      </c>
      <c r="Q1126" s="33">
        <v>0.43732461445813636</v>
      </c>
      <c r="R1126" s="41" t="s">
        <v>1675</v>
      </c>
      <c r="S1126" s="33" t="s">
        <v>1675</v>
      </c>
      <c r="T1126" s="45" t="s">
        <v>1677</v>
      </c>
      <c r="U1126" s="55">
        <f>RANK(Q1126,$Q$5:$Q$3209,0)</f>
        <v>1122</v>
      </c>
      <c r="V1126" s="55">
        <f>RANK(W1126,$W$5:$W$3209,0)</f>
        <v>933</v>
      </c>
      <c r="W1126" s="55">
        <f>N1126*O1126</f>
        <v>0.33350799934256098</v>
      </c>
      <c r="X1126" s="1">
        <f t="shared" si="17"/>
        <v>201.36516781754665</v>
      </c>
    </row>
    <row r="1127" spans="3:24" x14ac:dyDescent="0.25">
      <c r="C1127" s="19" t="s">
        <v>2764</v>
      </c>
      <c r="D1127" s="6" t="s">
        <v>906</v>
      </c>
      <c r="E1127" s="6" t="s">
        <v>39</v>
      </c>
      <c r="F1127" s="48">
        <v>3.2214732785034181</v>
      </c>
      <c r="G1127" s="8">
        <v>10</v>
      </c>
      <c r="H1127" s="9">
        <v>0.53792540735726302</v>
      </c>
      <c r="I1127" s="40">
        <v>1</v>
      </c>
      <c r="J1127" s="7">
        <v>2</v>
      </c>
      <c r="K1127" s="9">
        <v>0.999999999999999</v>
      </c>
      <c r="L1127" s="39">
        <v>0.95338660153065502</v>
      </c>
      <c r="M1127" s="47">
        <v>0</v>
      </c>
      <c r="N1127" s="17">
        <v>0.115687820065191</v>
      </c>
      <c r="O1127" s="7">
        <f>Q1127/P1127/N1127</f>
        <v>1</v>
      </c>
      <c r="P1127" s="7">
        <v>3.7659879210451654</v>
      </c>
      <c r="Q1127" s="33">
        <v>0.43567893297755583</v>
      </c>
      <c r="R1127" s="41" t="s">
        <v>1675</v>
      </c>
      <c r="S1127" s="33" t="s">
        <v>1675</v>
      </c>
      <c r="T1127" s="45" t="s">
        <v>1675</v>
      </c>
      <c r="U1127" s="55">
        <f>RANK(Q1127,$Q$5:$Q$3209,0)</f>
        <v>1123</v>
      </c>
      <c r="V1127" s="55">
        <f>RANK(W1127,$W$5:$W$3209,0)</f>
        <v>1234</v>
      </c>
      <c r="W1127" s="55">
        <f>N1127*O1127</f>
        <v>0.115687820065191</v>
      </c>
      <c r="X1127" s="1">
        <f t="shared" si="17"/>
        <v>200.92784320308851</v>
      </c>
    </row>
    <row r="1128" spans="3:24" x14ac:dyDescent="0.25">
      <c r="C1128" s="19" t="s">
        <v>2765</v>
      </c>
      <c r="D1128" s="6" t="s">
        <v>1542</v>
      </c>
      <c r="E1128" s="6" t="s">
        <v>16</v>
      </c>
      <c r="F1128" s="48">
        <v>41.493657602390797</v>
      </c>
      <c r="G1128" s="8">
        <v>26.726071576428499</v>
      </c>
      <c r="H1128" s="9">
        <v>0.86164241362800198</v>
      </c>
      <c r="I1128" s="40">
        <v>7</v>
      </c>
      <c r="J1128" s="7">
        <v>18</v>
      </c>
      <c r="K1128" s="9">
        <v>1</v>
      </c>
      <c r="L1128" s="39">
        <v>0</v>
      </c>
      <c r="M1128" s="47">
        <v>0</v>
      </c>
      <c r="N1128" s="17">
        <v>0.169584483263165</v>
      </c>
      <c r="O1128" s="7">
        <f>Q1128/P1128/N1128</f>
        <v>1</v>
      </c>
      <c r="P1128" s="7">
        <v>2.5571629510265241</v>
      </c>
      <c r="Q1128" s="33">
        <v>0.43365515766954321</v>
      </c>
      <c r="R1128" s="41" t="s">
        <v>1675</v>
      </c>
      <c r="S1128" s="33" t="s">
        <v>1675</v>
      </c>
      <c r="T1128" s="45" t="s">
        <v>1676</v>
      </c>
      <c r="U1128" s="55">
        <f>RANK(Q1128,$Q$5:$Q$3209,0)</f>
        <v>1124</v>
      </c>
      <c r="V1128" s="55">
        <f>RANK(W1128,$W$5:$W$3209,0)</f>
        <v>1112</v>
      </c>
      <c r="W1128" s="55">
        <f>N1128*O1128</f>
        <v>0.169584483263165</v>
      </c>
      <c r="X1128" s="1">
        <f t="shared" si="17"/>
        <v>200.49216427011095</v>
      </c>
    </row>
    <row r="1129" spans="3:24" x14ac:dyDescent="0.25">
      <c r="C1129" s="19" t="s">
        <v>2766</v>
      </c>
      <c r="D1129" s="6" t="s">
        <v>65</v>
      </c>
      <c r="E1129" s="6" t="s">
        <v>22</v>
      </c>
      <c r="F1129" s="48">
        <v>6.1450190127869675</v>
      </c>
      <c r="G1129" s="8">
        <v>55.627720429486502</v>
      </c>
      <c r="H1129" s="9">
        <v>5.1961133037976698E-2</v>
      </c>
      <c r="I1129" s="40">
        <v>2</v>
      </c>
      <c r="J1129" s="7">
        <v>13</v>
      </c>
      <c r="K1129" s="9">
        <v>0.81972560100802805</v>
      </c>
      <c r="L1129" s="39">
        <v>0.88045752307740799</v>
      </c>
      <c r="M1129" s="47">
        <v>0</v>
      </c>
      <c r="N1129" s="17">
        <v>0.12885956029107301</v>
      </c>
      <c r="O1129" s="7">
        <f>Q1129/P1129/N1129</f>
        <v>1</v>
      </c>
      <c r="P1129" s="7">
        <v>3.3628389918163646</v>
      </c>
      <c r="Q1129" s="33">
        <v>0.43333395381513201</v>
      </c>
      <c r="R1129" s="41" t="s">
        <v>1675</v>
      </c>
      <c r="S1129" s="33" t="s">
        <v>1675</v>
      </c>
      <c r="T1129" s="45" t="s">
        <v>1675</v>
      </c>
      <c r="U1129" s="55">
        <f>RANK(Q1129,$Q$5:$Q$3209,0)</f>
        <v>1125</v>
      </c>
      <c r="V1129" s="55">
        <f>RANK(W1129,$W$5:$W$3209,0)</f>
        <v>1203</v>
      </c>
      <c r="W1129" s="55">
        <f>N1129*O1129</f>
        <v>0.12885956029107301</v>
      </c>
      <c r="X1129" s="1">
        <f t="shared" si="17"/>
        <v>200.05850911244141</v>
      </c>
    </row>
    <row r="1130" spans="3:24" x14ac:dyDescent="0.25">
      <c r="C1130" s="19" t="s">
        <v>2767</v>
      </c>
      <c r="D1130" s="6" t="s">
        <v>874</v>
      </c>
      <c r="E1130" s="6" t="s">
        <v>27</v>
      </c>
      <c r="F1130" s="48">
        <v>0.57077286052449805</v>
      </c>
      <c r="G1130" s="8">
        <v>10</v>
      </c>
      <c r="H1130" s="9">
        <v>8.9692161386122904E-3</v>
      </c>
      <c r="I1130" s="40">
        <v>1</v>
      </c>
      <c r="J1130" s="7">
        <v>0</v>
      </c>
      <c r="K1130" s="9">
        <v>0.190244949795423</v>
      </c>
      <c r="L1130" s="39">
        <v>0</v>
      </c>
      <c r="M1130" s="47">
        <v>0</v>
      </c>
      <c r="N1130" s="17">
        <v>6.6198565877544999E-3</v>
      </c>
      <c r="O1130" s="7">
        <f>Q1130/P1130/N1130</f>
        <v>14.950713546377353</v>
      </c>
      <c r="P1130" s="7">
        <v>4.2900489193576048</v>
      </c>
      <c r="Q1130" s="33">
        <v>0.42459291794542836</v>
      </c>
      <c r="R1130" s="38" t="s">
        <v>1677</v>
      </c>
      <c r="S1130" s="33" t="s">
        <v>1677</v>
      </c>
      <c r="T1130" s="45" t="s">
        <v>1675</v>
      </c>
      <c r="U1130" s="55">
        <f>RANK(Q1130,$Q$5:$Q$3209,0)</f>
        <v>1126</v>
      </c>
      <c r="V1130" s="55">
        <f>RANK(W1130,$W$5:$W$3209,0)</f>
        <v>1298</v>
      </c>
      <c r="W1130" s="55">
        <f>N1130*O1130</f>
        <v>9.8971579561616563E-2</v>
      </c>
      <c r="X1130" s="1">
        <f t="shared" si="17"/>
        <v>199.62517515862629</v>
      </c>
    </row>
    <row r="1131" spans="3:24" x14ac:dyDescent="0.25">
      <c r="C1131" s="19" t="s">
        <v>2768</v>
      </c>
      <c r="D1131" s="6" t="s">
        <v>205</v>
      </c>
      <c r="E1131" s="6" t="s">
        <v>131</v>
      </c>
      <c r="F1131" s="48">
        <v>3.87027547324994</v>
      </c>
      <c r="G1131" s="8">
        <v>82.8475051562217</v>
      </c>
      <c r="H1131" s="9">
        <v>0.40871822350836301</v>
      </c>
      <c r="I1131" s="40">
        <v>13</v>
      </c>
      <c r="J1131" s="7">
        <v>3</v>
      </c>
      <c r="K1131" s="9">
        <v>1</v>
      </c>
      <c r="L1131" s="39">
        <v>1</v>
      </c>
      <c r="M1131" s="47">
        <v>1</v>
      </c>
      <c r="N1131" s="17">
        <v>0.19998219790227001</v>
      </c>
      <c r="O1131" s="7">
        <f>Q1131/P1131/N1131</f>
        <v>1</v>
      </c>
      <c r="P1131" s="7">
        <v>2.1198833867764466</v>
      </c>
      <c r="Q1131" s="33">
        <v>0.42393893898406176</v>
      </c>
      <c r="R1131" s="41" t="s">
        <v>1675</v>
      </c>
      <c r="S1131" s="33" t="s">
        <v>1675</v>
      </c>
      <c r="T1131" s="45" t="s">
        <v>1677</v>
      </c>
      <c r="U1131" s="55">
        <f>RANK(Q1131,$Q$5:$Q$3209,0)</f>
        <v>1127</v>
      </c>
      <c r="V1131" s="55">
        <f>RANK(W1131,$W$5:$W$3209,0)</f>
        <v>1057</v>
      </c>
      <c r="W1131" s="55">
        <f>N1131*O1131</f>
        <v>0.19998219790227001</v>
      </c>
      <c r="X1131" s="1">
        <f t="shared" si="17"/>
        <v>199.20058224068086</v>
      </c>
    </row>
    <row r="1132" spans="3:24" x14ac:dyDescent="0.25">
      <c r="C1132" s="19" t="s">
        <v>2769</v>
      </c>
      <c r="D1132" s="6" t="s">
        <v>1178</v>
      </c>
      <c r="E1132" s="6" t="s">
        <v>39</v>
      </c>
      <c r="F1132" s="48">
        <v>16.621559606664192</v>
      </c>
      <c r="G1132" s="8">
        <v>29.059334775601101</v>
      </c>
      <c r="H1132" s="9">
        <v>0.66699614327980805</v>
      </c>
      <c r="I1132" s="40">
        <v>0</v>
      </c>
      <c r="J1132" s="7">
        <v>3</v>
      </c>
      <c r="K1132" s="9">
        <v>0.90304258112509606</v>
      </c>
      <c r="L1132" s="39">
        <v>0.84263430316374299</v>
      </c>
      <c r="M1132" s="47">
        <v>1</v>
      </c>
      <c r="N1132" s="17">
        <v>0.19796701043558201</v>
      </c>
      <c r="O1132" s="7">
        <f>Q1132/P1132/N1132</f>
        <v>1</v>
      </c>
      <c r="P1132" s="7">
        <v>2.1382665974050665</v>
      </c>
      <c r="Q1132" s="33">
        <v>0.42330624580254522</v>
      </c>
      <c r="R1132" s="41" t="s">
        <v>1675</v>
      </c>
      <c r="S1132" s="33" t="s">
        <v>1675</v>
      </c>
      <c r="T1132" s="45" t="s">
        <v>1677</v>
      </c>
      <c r="U1132" s="55">
        <f>RANK(Q1132,$Q$5:$Q$3209,0)</f>
        <v>1128</v>
      </c>
      <c r="V1132" s="55">
        <f>RANK(W1132,$W$5:$W$3209,0)</f>
        <v>1061</v>
      </c>
      <c r="W1132" s="55">
        <f>N1132*O1132</f>
        <v>0.19796701043558201</v>
      </c>
      <c r="X1132" s="1">
        <f t="shared" si="17"/>
        <v>198.77664330169679</v>
      </c>
    </row>
    <row r="1133" spans="3:24" x14ac:dyDescent="0.25">
      <c r="C1133" s="19" t="s">
        <v>2770</v>
      </c>
      <c r="D1133" s="6" t="s">
        <v>1502</v>
      </c>
      <c r="E1133" s="6" t="s">
        <v>863</v>
      </c>
      <c r="F1133" s="48">
        <v>0.51791752873254304</v>
      </c>
      <c r="G1133" s="8">
        <v>52.359543198055498</v>
      </c>
      <c r="H1133" s="9">
        <v>0.87798833623035399</v>
      </c>
      <c r="I1133" s="40">
        <v>0</v>
      </c>
      <c r="J1133" s="7">
        <v>0</v>
      </c>
      <c r="K1133" s="9">
        <v>0.16673806502734401</v>
      </c>
      <c r="L1133" s="39">
        <v>0</v>
      </c>
      <c r="M1133" s="47">
        <v>0</v>
      </c>
      <c r="N1133" s="17">
        <v>1.7277586458634E-2</v>
      </c>
      <c r="O1133" s="7">
        <f>Q1133/P1133/N1133</f>
        <v>11.218349420457526</v>
      </c>
      <c r="P1133" s="7">
        <v>2.1794075523847498</v>
      </c>
      <c r="Q1133" s="33">
        <v>0.42242585268388577</v>
      </c>
      <c r="R1133" s="38" t="s">
        <v>1677</v>
      </c>
      <c r="S1133" s="33" t="s">
        <v>1677</v>
      </c>
      <c r="T1133" s="45" t="s">
        <v>1677</v>
      </c>
      <c r="U1133" s="55">
        <f>RANK(Q1133,$Q$5:$Q$3209,0)</f>
        <v>1129</v>
      </c>
      <c r="V1133" s="55">
        <f>RANK(W1133,$W$5:$W$3209,0)</f>
        <v>1075</v>
      </c>
      <c r="W1133" s="55">
        <f>N1133*O1133</f>
        <v>0.19382600203512154</v>
      </c>
      <c r="X1133" s="1">
        <f t="shared" si="17"/>
        <v>198.35333705589426</v>
      </c>
    </row>
    <row r="1134" spans="3:24" x14ac:dyDescent="0.25">
      <c r="C1134" s="19" t="s">
        <v>2771</v>
      </c>
      <c r="D1134" s="6" t="s">
        <v>607</v>
      </c>
      <c r="E1134" s="6" t="s">
        <v>131</v>
      </c>
      <c r="F1134" s="48">
        <v>0.435995400580584</v>
      </c>
      <c r="G1134" s="8">
        <v>23.320852284957599</v>
      </c>
      <c r="H1134" s="9">
        <v>0.213542852736337</v>
      </c>
      <c r="I1134" s="40">
        <v>0</v>
      </c>
      <c r="J1134" s="7">
        <v>1</v>
      </c>
      <c r="K1134" s="9">
        <v>0.11490847135655501</v>
      </c>
      <c r="L1134" s="39">
        <v>0</v>
      </c>
      <c r="M1134" s="47">
        <v>0</v>
      </c>
      <c r="N1134" s="17">
        <v>7.0167457764434204E-3</v>
      </c>
      <c r="O1134" s="7">
        <f>Q1134/P1134/N1134</f>
        <v>19.997911461310199</v>
      </c>
      <c r="P1134" s="7">
        <v>3.0080522840787283</v>
      </c>
      <c r="Q1134" s="33">
        <v>0.42209068095334612</v>
      </c>
      <c r="R1134" s="38" t="s">
        <v>1677</v>
      </c>
      <c r="S1134" s="33" t="s">
        <v>1677</v>
      </c>
      <c r="T1134" s="45" t="s">
        <v>1676</v>
      </c>
      <c r="U1134" s="55">
        <f>RANK(Q1134,$Q$5:$Q$3209,0)</f>
        <v>1130</v>
      </c>
      <c r="V1134" s="55">
        <f>RANK(W1134,$W$5:$W$3209,0)</f>
        <v>1167</v>
      </c>
      <c r="W1134" s="55">
        <f>N1134*O1134</f>
        <v>0.1403202607838378</v>
      </c>
      <c r="X1134" s="1">
        <f t="shared" si="17"/>
        <v>197.93091120321037</v>
      </c>
    </row>
    <row r="1135" spans="3:24" x14ac:dyDescent="0.25">
      <c r="C1135" s="19" t="s">
        <v>2772</v>
      </c>
      <c r="D1135" s="6" t="s">
        <v>1406</v>
      </c>
      <c r="E1135" s="6" t="s">
        <v>39</v>
      </c>
      <c r="F1135" s="48">
        <v>15.98602573907079</v>
      </c>
      <c r="G1135" s="8">
        <v>25.354772011086499</v>
      </c>
      <c r="H1135" s="9">
        <v>0.93500278562537098</v>
      </c>
      <c r="I1135" s="40">
        <v>4</v>
      </c>
      <c r="J1135" s="7">
        <v>4</v>
      </c>
      <c r="K1135" s="9">
        <v>0.999999999999999</v>
      </c>
      <c r="L1135" s="39">
        <v>0.96137174602033504</v>
      </c>
      <c r="M1135" s="47">
        <v>1</v>
      </c>
      <c r="N1135" s="17">
        <v>0.18145795252247399</v>
      </c>
      <c r="O1135" s="7">
        <f>Q1135/P1135/N1135</f>
        <v>1</v>
      </c>
      <c r="P1135" s="7">
        <v>2.3256955536264643</v>
      </c>
      <c r="Q1135" s="33">
        <v>0.4220159533516798</v>
      </c>
      <c r="R1135" s="41" t="s">
        <v>1675</v>
      </c>
      <c r="S1135" s="33" t="s">
        <v>1675</v>
      </c>
      <c r="T1135" s="45" t="s">
        <v>1676</v>
      </c>
      <c r="U1135" s="55">
        <f>RANK(Q1135,$Q$5:$Q$3209,0)</f>
        <v>1131</v>
      </c>
      <c r="V1135" s="55">
        <f>RANK(W1135,$W$5:$W$3209,0)</f>
        <v>1090</v>
      </c>
      <c r="W1135" s="55">
        <f>N1135*O1135</f>
        <v>0.18145795252247399</v>
      </c>
      <c r="X1135" s="1">
        <f t="shared" si="17"/>
        <v>197.50882052225703</v>
      </c>
    </row>
    <row r="1136" spans="3:24" x14ac:dyDescent="0.25">
      <c r="C1136" s="19" t="s">
        <v>2773</v>
      </c>
      <c r="D1136" s="6" t="s">
        <v>25</v>
      </c>
      <c r="E1136" s="6" t="s">
        <v>28</v>
      </c>
      <c r="F1136" s="48">
        <v>8.2980335790184689</v>
      </c>
      <c r="G1136" s="8">
        <v>59.005041149849902</v>
      </c>
      <c r="H1136" s="9">
        <v>0.12697745835171001</v>
      </c>
      <c r="I1136" s="40">
        <v>3</v>
      </c>
      <c r="J1136" s="7">
        <v>2</v>
      </c>
      <c r="K1136" s="9">
        <v>0.592437240040251</v>
      </c>
      <c r="L1136" s="39">
        <v>0.75844201974115699</v>
      </c>
      <c r="M1136" s="47">
        <v>1</v>
      </c>
      <c r="N1136" s="17">
        <v>0.112089489343167</v>
      </c>
      <c r="O1136" s="7">
        <f>Q1136/P1136/N1136</f>
        <v>1</v>
      </c>
      <c r="P1136" s="7">
        <v>3.7540060760612186</v>
      </c>
      <c r="Q1136" s="33">
        <v>0.42078462405684813</v>
      </c>
      <c r="R1136" s="41" t="s">
        <v>1675</v>
      </c>
      <c r="S1136" s="33" t="s">
        <v>1675</v>
      </c>
      <c r="T1136" s="45" t="s">
        <v>1675</v>
      </c>
      <c r="U1136" s="55">
        <f>RANK(Q1136,$Q$5:$Q$3209,0)</f>
        <v>1132</v>
      </c>
      <c r="V1136" s="55">
        <f>RANK(W1136,$W$5:$W$3209,0)</f>
        <v>1248</v>
      </c>
      <c r="W1136" s="55">
        <f>N1136*O1136</f>
        <v>0.112089489343167</v>
      </c>
      <c r="X1136" s="1">
        <f t="shared" si="17"/>
        <v>197.08680456890534</v>
      </c>
    </row>
    <row r="1137" spans="3:24" x14ac:dyDescent="0.25">
      <c r="C1137" s="19" t="s">
        <v>2774</v>
      </c>
      <c r="D1137" s="6" t="s">
        <v>617</v>
      </c>
      <c r="E1137" s="6" t="s">
        <v>204</v>
      </c>
      <c r="F1137" s="48">
        <v>58.341424403967302</v>
      </c>
      <c r="G1137" s="8">
        <v>79.285812057344401</v>
      </c>
      <c r="H1137" s="9">
        <v>0.99508984793815303</v>
      </c>
      <c r="I1137" s="40">
        <v>1</v>
      </c>
      <c r="J1137" s="7">
        <v>8</v>
      </c>
      <c r="K1137" s="9">
        <v>0.999999999999998</v>
      </c>
      <c r="L1137" s="39">
        <v>0.611805215888375</v>
      </c>
      <c r="M1137" s="47">
        <v>1</v>
      </c>
      <c r="N1137" s="17">
        <v>0.20648883642254101</v>
      </c>
      <c r="O1137" s="7">
        <f>Q1137/P1137/N1137</f>
        <v>1</v>
      </c>
      <c r="P1137" s="7">
        <v>2.0334333361951691</v>
      </c>
      <c r="Q1137" s="33">
        <v>0.4198812835337461</v>
      </c>
      <c r="R1137" s="41" t="s">
        <v>1675</v>
      </c>
      <c r="S1137" s="33" t="s">
        <v>1675</v>
      </c>
      <c r="T1137" s="45" t="s">
        <v>1677</v>
      </c>
      <c r="U1137" s="55">
        <f>RANK(Q1137,$Q$5:$Q$3209,0)</f>
        <v>1133</v>
      </c>
      <c r="V1137" s="55">
        <f>RANK(W1137,$W$5:$W$3209,0)</f>
        <v>1049</v>
      </c>
      <c r="W1137" s="55">
        <f>N1137*O1137</f>
        <v>0.20648883642254101</v>
      </c>
      <c r="X1137" s="1">
        <f t="shared" si="17"/>
        <v>196.6660199448485</v>
      </c>
    </row>
    <row r="1138" spans="3:24" x14ac:dyDescent="0.25">
      <c r="C1138" s="19" t="s">
        <v>2775</v>
      </c>
      <c r="D1138" s="6" t="s">
        <v>1180</v>
      </c>
      <c r="E1138" s="6" t="s">
        <v>90</v>
      </c>
      <c r="F1138" s="48">
        <v>24.66116104109366</v>
      </c>
      <c r="G1138" s="8">
        <v>47.752060479364303</v>
      </c>
      <c r="H1138" s="9">
        <v>0.99865498241042505</v>
      </c>
      <c r="I1138" s="40">
        <v>3</v>
      </c>
      <c r="J1138" s="7">
        <v>23</v>
      </c>
      <c r="K1138" s="9">
        <v>0.999999999999998</v>
      </c>
      <c r="L1138" s="39">
        <v>0.69104173536305002</v>
      </c>
      <c r="M1138" s="47">
        <v>1</v>
      </c>
      <c r="N1138" s="17">
        <v>0.25187847983296402</v>
      </c>
      <c r="O1138" s="7">
        <f>Q1138/P1138/N1138</f>
        <v>1</v>
      </c>
      <c r="P1138" s="7">
        <v>1.6660381417214085</v>
      </c>
      <c r="Q1138" s="33">
        <v>0.41963915448052463</v>
      </c>
      <c r="R1138" s="41" t="s">
        <v>1675</v>
      </c>
      <c r="S1138" s="33" t="s">
        <v>1675</v>
      </c>
      <c r="T1138" s="45" t="s">
        <v>1677</v>
      </c>
      <c r="U1138" s="55">
        <f>RANK(Q1138,$Q$5:$Q$3209,0)</f>
        <v>1134</v>
      </c>
      <c r="V1138" s="55">
        <f>RANK(W1138,$W$5:$W$3209,0)</f>
        <v>999</v>
      </c>
      <c r="W1138" s="55">
        <f>N1138*O1138</f>
        <v>0.25187847983296402</v>
      </c>
      <c r="X1138" s="1">
        <f t="shared" si="17"/>
        <v>196.24613866131475</v>
      </c>
    </row>
    <row r="1139" spans="3:24" x14ac:dyDescent="0.25">
      <c r="C1139" s="19" t="s">
        <v>2776</v>
      </c>
      <c r="D1139" s="6" t="s">
        <v>1108</v>
      </c>
      <c r="E1139" s="6" t="s">
        <v>126</v>
      </c>
      <c r="F1139" s="48">
        <v>0.21721633218646499</v>
      </c>
      <c r="G1139" s="8">
        <v>10</v>
      </c>
      <c r="H1139" s="9">
        <v>0.30033388386849702</v>
      </c>
      <c r="I1139" s="40">
        <v>0</v>
      </c>
      <c r="J1139" s="7">
        <v>0</v>
      </c>
      <c r="K1139" s="9">
        <v>4.1148556740631899E-2</v>
      </c>
      <c r="L1139" s="39">
        <v>0</v>
      </c>
      <c r="M1139" s="47">
        <v>0</v>
      </c>
      <c r="N1139" s="17">
        <v>8.1651433629722405E-3</v>
      </c>
      <c r="O1139" s="7">
        <f>Q1139/P1139/N1139</f>
        <v>26.553376868630977</v>
      </c>
      <c r="P1139" s="7">
        <v>1.9245115126106715</v>
      </c>
      <c r="Q1139" s="33">
        <v>0.41725743814822769</v>
      </c>
      <c r="R1139" s="38" t="s">
        <v>1677</v>
      </c>
      <c r="S1139" s="33" t="s">
        <v>1677</v>
      </c>
      <c r="T1139" s="45" t="s">
        <v>1677</v>
      </c>
      <c r="U1139" s="55">
        <f>RANK(Q1139,$Q$5:$Q$3209,0)</f>
        <v>1135</v>
      </c>
      <c r="V1139" s="55">
        <f>RANK(W1139,$W$5:$W$3209,0)</f>
        <v>1035</v>
      </c>
      <c r="W1139" s="55">
        <f>N1139*O1139</f>
        <v>0.21681212890340285</v>
      </c>
      <c r="X1139" s="1">
        <f t="shared" si="17"/>
        <v>195.82649950683421</v>
      </c>
    </row>
    <row r="1140" spans="3:24" x14ac:dyDescent="0.25">
      <c r="C1140" s="19" t="s">
        <v>2777</v>
      </c>
      <c r="D1140" s="6" t="s">
        <v>267</v>
      </c>
      <c r="E1140" s="6" t="s">
        <v>12</v>
      </c>
      <c r="F1140" s="48">
        <v>3.9681653458132851</v>
      </c>
      <c r="G1140" s="8">
        <v>44.448155721083701</v>
      </c>
      <c r="H1140" s="9">
        <v>0.89354494423498099</v>
      </c>
      <c r="I1140" s="40">
        <v>2</v>
      </c>
      <c r="J1140" s="7">
        <v>0</v>
      </c>
      <c r="K1140" s="9">
        <v>0.70531857101353201</v>
      </c>
      <c r="L1140" s="39">
        <v>0.80464277367459502</v>
      </c>
      <c r="M1140" s="47">
        <v>1</v>
      </c>
      <c r="N1140" s="17">
        <v>0.111925214300533</v>
      </c>
      <c r="O1140" s="7">
        <f>Q1140/P1140/N1140</f>
        <v>1</v>
      </c>
      <c r="P1140" s="7">
        <v>3.6989480570370299</v>
      </c>
      <c r="Q1140" s="33">
        <v>0.41400555397040972</v>
      </c>
      <c r="R1140" s="41" t="s">
        <v>1675</v>
      </c>
      <c r="S1140" s="33" t="s">
        <v>1675</v>
      </c>
      <c r="T1140" s="45" t="s">
        <v>1675</v>
      </c>
      <c r="U1140" s="55">
        <f>RANK(Q1140,$Q$5:$Q$3209,0)</f>
        <v>1136</v>
      </c>
      <c r="V1140" s="55">
        <f>RANK(W1140,$W$5:$W$3209,0)</f>
        <v>1249</v>
      </c>
      <c r="W1140" s="55">
        <f>N1140*O1140</f>
        <v>0.111925214300533</v>
      </c>
      <c r="X1140" s="1">
        <f t="shared" si="17"/>
        <v>195.40924206868598</v>
      </c>
    </row>
    <row r="1141" spans="3:24" x14ac:dyDescent="0.25">
      <c r="C1141" s="19" t="s">
        <v>2778</v>
      </c>
      <c r="D1141" s="6" t="s">
        <v>200</v>
      </c>
      <c r="E1141" s="6" t="s">
        <v>27</v>
      </c>
      <c r="F1141" s="48">
        <v>5.8730575722025904</v>
      </c>
      <c r="G1141" s="8">
        <v>33.0475082315428</v>
      </c>
      <c r="H1141" s="9">
        <v>0.64838183058154897</v>
      </c>
      <c r="I1141" s="40">
        <v>22</v>
      </c>
      <c r="J1141" s="7">
        <v>1</v>
      </c>
      <c r="K1141" s="9">
        <v>1</v>
      </c>
      <c r="L1141" s="39">
        <v>1</v>
      </c>
      <c r="M1141" s="47">
        <v>0</v>
      </c>
      <c r="N1141" s="17">
        <v>0.16998594341235501</v>
      </c>
      <c r="O1141" s="7">
        <f>Q1141/P1141/N1141</f>
        <v>1</v>
      </c>
      <c r="P1141" s="7">
        <v>2.3974463438408269</v>
      </c>
      <c r="Q1141" s="33">
        <v>0.40753217853828422</v>
      </c>
      <c r="R1141" s="41" t="s">
        <v>1675</v>
      </c>
      <c r="S1141" s="33" t="s">
        <v>1675</v>
      </c>
      <c r="T1141" s="45" t="s">
        <v>1676</v>
      </c>
      <c r="U1141" s="55">
        <f>RANK(Q1141,$Q$5:$Q$3209,0)</f>
        <v>1137</v>
      </c>
      <c r="V1141" s="55">
        <f>RANK(W1141,$W$5:$W$3209,0)</f>
        <v>1110</v>
      </c>
      <c r="W1141" s="55">
        <f>N1141*O1141</f>
        <v>0.16998594341235501</v>
      </c>
      <c r="X1141" s="1">
        <f t="shared" si="17"/>
        <v>194.99523651471557</v>
      </c>
    </row>
    <row r="1142" spans="3:24" x14ac:dyDescent="0.25">
      <c r="C1142" s="19" t="s">
        <v>2779</v>
      </c>
      <c r="D1142" s="6" t="s">
        <v>511</v>
      </c>
      <c r="E1142" s="6" t="s">
        <v>39</v>
      </c>
      <c r="F1142" s="48">
        <v>10.9017263750025</v>
      </c>
      <c r="G1142" s="8">
        <v>45.908885693433596</v>
      </c>
      <c r="H1142" s="9">
        <v>0.88998689455668401</v>
      </c>
      <c r="I1142" s="40">
        <v>0</v>
      </c>
      <c r="J1142" s="7">
        <v>3</v>
      </c>
      <c r="K1142" s="9">
        <v>1</v>
      </c>
      <c r="L1142" s="39">
        <v>1</v>
      </c>
      <c r="M1142" s="47">
        <v>0</v>
      </c>
      <c r="N1142" s="17">
        <v>0.156940801520455</v>
      </c>
      <c r="O1142" s="7">
        <f>Q1142/P1142/N1142</f>
        <v>1</v>
      </c>
      <c r="P1142" s="7">
        <v>2.5911569120002218</v>
      </c>
      <c r="Q1142" s="33">
        <v>0.40665824263458189</v>
      </c>
      <c r="R1142" s="41" t="s">
        <v>1675</v>
      </c>
      <c r="S1142" s="33" t="s">
        <v>1675</v>
      </c>
      <c r="T1142" s="45" t="s">
        <v>1676</v>
      </c>
      <c r="U1142" s="55">
        <f>RANK(Q1142,$Q$5:$Q$3209,0)</f>
        <v>1138</v>
      </c>
      <c r="V1142" s="55">
        <f>RANK(W1142,$W$5:$W$3209,0)</f>
        <v>1135</v>
      </c>
      <c r="W1142" s="55">
        <f>N1142*O1142</f>
        <v>0.156940801520455</v>
      </c>
      <c r="X1142" s="1">
        <f t="shared" si="17"/>
        <v>194.5877043361773</v>
      </c>
    </row>
    <row r="1143" spans="3:24" x14ac:dyDescent="0.25">
      <c r="C1143" s="19" t="s">
        <v>2780</v>
      </c>
      <c r="D1143" s="6" t="s">
        <v>1018</v>
      </c>
      <c r="E1143" s="6" t="s">
        <v>863</v>
      </c>
      <c r="F1143" s="48">
        <v>21.084563257224641</v>
      </c>
      <c r="G1143" s="8">
        <v>48.222648911601397</v>
      </c>
      <c r="H1143" s="9">
        <v>0.98482845333450397</v>
      </c>
      <c r="I1143" s="40">
        <v>8</v>
      </c>
      <c r="J1143" s="7">
        <v>8</v>
      </c>
      <c r="K1143" s="9">
        <v>1</v>
      </c>
      <c r="L1143" s="39">
        <v>0.93054800463730403</v>
      </c>
      <c r="M1143" s="47">
        <v>1</v>
      </c>
      <c r="N1143" s="17">
        <v>0.30543145381463999</v>
      </c>
      <c r="O1143" s="7">
        <f>Q1143/P1143/N1143</f>
        <v>1</v>
      </c>
      <c r="P1143" s="7">
        <v>1.3298268144792014</v>
      </c>
      <c r="Q1143" s="33">
        <v>0.40617093726807402</v>
      </c>
      <c r="R1143" s="41" t="s">
        <v>1675</v>
      </c>
      <c r="S1143" s="33" t="s">
        <v>1675</v>
      </c>
      <c r="T1143" s="45" t="s">
        <v>1677</v>
      </c>
      <c r="U1143" s="55">
        <f>RANK(Q1143,$Q$5:$Q$3209,0)</f>
        <v>1139</v>
      </c>
      <c r="V1143" s="55">
        <f>RANK(W1143,$W$5:$W$3209,0)</f>
        <v>959</v>
      </c>
      <c r="W1143" s="55">
        <f>N1143*O1143</f>
        <v>0.30543145381463999</v>
      </c>
      <c r="X1143" s="1">
        <f t="shared" si="17"/>
        <v>194.1810460935427</v>
      </c>
    </row>
    <row r="1144" spans="3:24" x14ac:dyDescent="0.25">
      <c r="C1144" s="19" t="s">
        <v>2781</v>
      </c>
      <c r="D1144" s="6" t="s">
        <v>200</v>
      </c>
      <c r="E1144" s="6" t="s">
        <v>27</v>
      </c>
      <c r="F1144" s="48">
        <v>4.9235008125986504</v>
      </c>
      <c r="G1144" s="8">
        <v>33.658970900606199</v>
      </c>
      <c r="H1144" s="9">
        <v>0.85643926671339898</v>
      </c>
      <c r="I1144" s="40">
        <v>2</v>
      </c>
      <c r="J1144" s="7">
        <v>1</v>
      </c>
      <c r="K1144" s="9">
        <v>1</v>
      </c>
      <c r="L1144" s="39">
        <v>1</v>
      </c>
      <c r="M1144" s="47">
        <v>0</v>
      </c>
      <c r="N1144" s="17">
        <v>0.157814243177619</v>
      </c>
      <c r="O1144" s="7">
        <f>Q1144/P1144/N1144</f>
        <v>1</v>
      </c>
      <c r="P1144" s="7">
        <v>2.5682461628545141</v>
      </c>
      <c r="Q1144" s="33">
        <v>0.40530582448470914</v>
      </c>
      <c r="R1144" s="41" t="s">
        <v>1675</v>
      </c>
      <c r="S1144" s="33" t="s">
        <v>1675</v>
      </c>
      <c r="T1144" s="45" t="s">
        <v>1676</v>
      </c>
      <c r="U1144" s="55">
        <f>RANK(Q1144,$Q$5:$Q$3209,0)</f>
        <v>1140</v>
      </c>
      <c r="V1144" s="55">
        <f>RANK(W1144,$W$5:$W$3209,0)</f>
        <v>1133</v>
      </c>
      <c r="W1144" s="55">
        <f>N1144*O1144</f>
        <v>0.157814243177619</v>
      </c>
      <c r="X1144" s="1">
        <f t="shared" si="17"/>
        <v>193.77487515627462</v>
      </c>
    </row>
    <row r="1145" spans="3:24" x14ac:dyDescent="0.25">
      <c r="C1145" s="19" t="s">
        <v>2782</v>
      </c>
      <c r="D1145" s="6" t="s">
        <v>1466</v>
      </c>
      <c r="E1145" s="6" t="s">
        <v>39</v>
      </c>
      <c r="F1145" s="48">
        <v>57.266306599615</v>
      </c>
      <c r="G1145" s="8">
        <v>26.028015137689799</v>
      </c>
      <c r="H1145" s="9">
        <v>0.93465061800849103</v>
      </c>
      <c r="I1145" s="40">
        <v>4</v>
      </c>
      <c r="J1145" s="7">
        <v>13</v>
      </c>
      <c r="K1145" s="9">
        <v>1</v>
      </c>
      <c r="L1145" s="39">
        <v>0</v>
      </c>
      <c r="M1145" s="47">
        <v>0</v>
      </c>
      <c r="N1145" s="17">
        <v>0.19613956478927499</v>
      </c>
      <c r="O1145" s="7">
        <f>Q1145/P1145/N1145</f>
        <v>1</v>
      </c>
      <c r="P1145" s="7">
        <v>2.0643956238970738</v>
      </c>
      <c r="Q1145" s="33">
        <v>0.40490965922405586</v>
      </c>
      <c r="R1145" s="41" t="s">
        <v>1675</v>
      </c>
      <c r="S1145" s="33" t="s">
        <v>1675</v>
      </c>
      <c r="T1145" s="45" t="s">
        <v>1677</v>
      </c>
      <c r="U1145" s="55">
        <f>RANK(Q1145,$Q$5:$Q$3209,0)</f>
        <v>1141</v>
      </c>
      <c r="V1145" s="55">
        <f>RANK(W1145,$W$5:$W$3209,0)</f>
        <v>1066</v>
      </c>
      <c r="W1145" s="55">
        <f>N1145*O1145</f>
        <v>0.19613956478927499</v>
      </c>
      <c r="X1145" s="1">
        <f t="shared" si="17"/>
        <v>193.3695693317899</v>
      </c>
    </row>
    <row r="1146" spans="3:24" x14ac:dyDescent="0.25">
      <c r="C1146" s="19" t="s">
        <v>2783</v>
      </c>
      <c r="D1146" s="6" t="s">
        <v>81</v>
      </c>
      <c r="E1146" s="6" t="s">
        <v>27</v>
      </c>
      <c r="F1146" s="48">
        <v>4.0602477018756602</v>
      </c>
      <c r="G1146" s="8">
        <v>32.506646831196697</v>
      </c>
      <c r="H1146" s="9">
        <v>0.59361093359879002</v>
      </c>
      <c r="I1146" s="40">
        <v>5</v>
      </c>
      <c r="J1146" s="7">
        <v>0</v>
      </c>
      <c r="K1146" s="9">
        <v>1</v>
      </c>
      <c r="L1146" s="39">
        <v>1</v>
      </c>
      <c r="M1146" s="47">
        <v>0</v>
      </c>
      <c r="N1146" s="17">
        <v>0.13231612339465201</v>
      </c>
      <c r="O1146" s="7">
        <f>Q1146/P1146/N1146</f>
        <v>1</v>
      </c>
      <c r="P1146" s="7">
        <v>3.0569539129639258</v>
      </c>
      <c r="Q1146" s="33">
        <v>0.40448429115949913</v>
      </c>
      <c r="R1146" s="41" t="s">
        <v>1675</v>
      </c>
      <c r="S1146" s="33" t="s">
        <v>1675</v>
      </c>
      <c r="T1146" s="45" t="s">
        <v>1676</v>
      </c>
      <c r="U1146" s="55">
        <f>RANK(Q1146,$Q$5:$Q$3209,0)</f>
        <v>1142</v>
      </c>
      <c r="V1146" s="55">
        <f>RANK(W1146,$W$5:$W$3209,0)</f>
        <v>1191</v>
      </c>
      <c r="W1146" s="55">
        <f>N1146*O1146</f>
        <v>0.13231612339465201</v>
      </c>
      <c r="X1146" s="1">
        <f t="shared" si="17"/>
        <v>192.96465967256586</v>
      </c>
    </row>
    <row r="1147" spans="3:24" x14ac:dyDescent="0.25">
      <c r="C1147" s="19" t="s">
        <v>2784</v>
      </c>
      <c r="D1147" s="6" t="s">
        <v>479</v>
      </c>
      <c r="E1147" s="6" t="s">
        <v>27</v>
      </c>
      <c r="F1147" s="48">
        <v>0.48373652310040699</v>
      </c>
      <c r="G1147" s="8">
        <v>10</v>
      </c>
      <c r="H1147" s="9">
        <v>1</v>
      </c>
      <c r="I1147" s="40">
        <v>0</v>
      </c>
      <c r="J1147" s="7">
        <v>0</v>
      </c>
      <c r="K1147" s="9">
        <v>1</v>
      </c>
      <c r="L1147" s="39">
        <v>1</v>
      </c>
      <c r="M1147" s="47">
        <v>0</v>
      </c>
      <c r="N1147" s="17">
        <v>0.130222282878421</v>
      </c>
      <c r="O1147" s="7">
        <f>Q1147/P1147/N1147</f>
        <v>1</v>
      </c>
      <c r="P1147" s="7">
        <v>3.1056317949920946</v>
      </c>
      <c r="Q1147" s="33">
        <v>0.40442246212367894</v>
      </c>
      <c r="R1147" s="41" t="s">
        <v>1675</v>
      </c>
      <c r="S1147" s="33" t="s">
        <v>1675</v>
      </c>
      <c r="T1147" s="45" t="s">
        <v>1675</v>
      </c>
      <c r="U1147" s="55">
        <f>RANK(Q1147,$Q$5:$Q$3209,0)</f>
        <v>1143</v>
      </c>
      <c r="V1147" s="55">
        <f>RANK(W1147,$W$5:$W$3209,0)</f>
        <v>1197</v>
      </c>
      <c r="W1147" s="55">
        <f>N1147*O1147</f>
        <v>0.130222282878421</v>
      </c>
      <c r="X1147" s="1">
        <f t="shared" si="17"/>
        <v>192.56017538140637</v>
      </c>
    </row>
    <row r="1148" spans="3:24" x14ac:dyDescent="0.25">
      <c r="C1148" s="19" t="s">
        <v>2785</v>
      </c>
      <c r="D1148" s="6" t="s">
        <v>859</v>
      </c>
      <c r="E1148" s="6" t="s">
        <v>16</v>
      </c>
      <c r="F1148" s="48">
        <v>33.512331761577201</v>
      </c>
      <c r="G1148" s="8">
        <v>41.859463302019499</v>
      </c>
      <c r="H1148" s="9">
        <v>0.99967449849326095</v>
      </c>
      <c r="I1148" s="40">
        <v>3</v>
      </c>
      <c r="J1148" s="7">
        <v>7</v>
      </c>
      <c r="K1148" s="9">
        <v>0.773476189974449</v>
      </c>
      <c r="L1148" s="39">
        <v>0.59225366940518398</v>
      </c>
      <c r="M1148" s="47">
        <v>1</v>
      </c>
      <c r="N1148" s="17">
        <v>0.15209197201553401</v>
      </c>
      <c r="O1148" s="7">
        <f>Q1148/P1148/N1148</f>
        <v>1</v>
      </c>
      <c r="P1148" s="7">
        <v>2.6523992173263635</v>
      </c>
      <c r="Q1148" s="33">
        <v>0.40340862753562562</v>
      </c>
      <c r="R1148" s="41" t="s">
        <v>1675</v>
      </c>
      <c r="S1148" s="33" t="s">
        <v>1675</v>
      </c>
      <c r="T1148" s="45" t="s">
        <v>1676</v>
      </c>
      <c r="U1148" s="55">
        <f>RANK(Q1148,$Q$5:$Q$3209,0)</f>
        <v>1144</v>
      </c>
      <c r="V1148" s="55">
        <f>RANK(W1148,$W$5:$W$3209,0)</f>
        <v>1144</v>
      </c>
      <c r="W1148" s="55">
        <f>N1148*O1148</f>
        <v>0.15209197201553401</v>
      </c>
      <c r="X1148" s="1">
        <f t="shared" si="17"/>
        <v>192.15575291928269</v>
      </c>
    </row>
    <row r="1149" spans="3:24" x14ac:dyDescent="0.25">
      <c r="C1149" s="19" t="s">
        <v>2786</v>
      </c>
      <c r="D1149" s="6" t="s">
        <v>343</v>
      </c>
      <c r="E1149" s="6" t="s">
        <v>27</v>
      </c>
      <c r="F1149" s="48">
        <v>5.6138436631857802</v>
      </c>
      <c r="G1149" s="8">
        <v>10</v>
      </c>
      <c r="H1149" s="9">
        <v>0.43310053938957399</v>
      </c>
      <c r="I1149" s="40">
        <v>5</v>
      </c>
      <c r="J1149" s="7">
        <v>3</v>
      </c>
      <c r="K1149" s="9">
        <v>0.66401682735496004</v>
      </c>
      <c r="L1149" s="39">
        <v>1</v>
      </c>
      <c r="M1149" s="47">
        <v>0</v>
      </c>
      <c r="N1149" s="17">
        <v>0.14517572514919999</v>
      </c>
      <c r="O1149" s="7">
        <f>Q1149/P1149/N1149</f>
        <v>1</v>
      </c>
      <c r="P1149" s="7">
        <v>2.7721178286735233</v>
      </c>
      <c r="Q1149" s="33">
        <v>0.40244421597670449</v>
      </c>
      <c r="R1149" s="41" t="s">
        <v>1675</v>
      </c>
      <c r="S1149" s="33" t="s">
        <v>1675</v>
      </c>
      <c r="T1149" s="45" t="s">
        <v>1676</v>
      </c>
      <c r="U1149" s="55">
        <f>RANK(Q1149,$Q$5:$Q$3209,0)</f>
        <v>1145</v>
      </c>
      <c r="V1149" s="55">
        <f>RANK(W1149,$W$5:$W$3209,0)</f>
        <v>1155</v>
      </c>
      <c r="W1149" s="55">
        <f>N1149*O1149</f>
        <v>0.14517572514919999</v>
      </c>
      <c r="X1149" s="1">
        <f t="shared" si="17"/>
        <v>191.75234429174708</v>
      </c>
    </row>
    <row r="1150" spans="3:24" x14ac:dyDescent="0.25">
      <c r="C1150" s="19" t="s">
        <v>2787</v>
      </c>
      <c r="D1150" s="6" t="s">
        <v>853</v>
      </c>
      <c r="E1150" s="6" t="s">
        <v>27</v>
      </c>
      <c r="F1150" s="48">
        <v>1.03742326587557</v>
      </c>
      <c r="G1150" s="8">
        <v>10</v>
      </c>
      <c r="H1150" s="9">
        <v>0.50886472001229499</v>
      </c>
      <c r="I1150" s="40">
        <v>1</v>
      </c>
      <c r="J1150" s="7">
        <v>2</v>
      </c>
      <c r="K1150" s="9">
        <v>0.40524853351618201</v>
      </c>
      <c r="L1150" s="39">
        <v>0</v>
      </c>
      <c r="M1150" s="47">
        <v>0</v>
      </c>
      <c r="N1150" s="17">
        <v>1.1265899386528701E-2</v>
      </c>
      <c r="O1150" s="7">
        <f>Q1150/P1150/N1150</f>
        <v>11.218349420457526</v>
      </c>
      <c r="P1150" s="7">
        <v>3.182633380283713</v>
      </c>
      <c r="Q1150" s="33">
        <v>0.40223647004463714</v>
      </c>
      <c r="R1150" s="38" t="s">
        <v>1677</v>
      </c>
      <c r="S1150" s="33" t="s">
        <v>1677</v>
      </c>
      <c r="T1150" s="45" t="s">
        <v>1675</v>
      </c>
      <c r="U1150" s="55">
        <f>RANK(Q1150,$Q$5:$Q$3209,0)</f>
        <v>1146</v>
      </c>
      <c r="V1150" s="55">
        <f>RANK(W1150,$W$5:$W$3209,0)</f>
        <v>1212</v>
      </c>
      <c r="W1150" s="55">
        <f>N1150*O1150</f>
        <v>0.12638479585379706</v>
      </c>
      <c r="X1150" s="1">
        <f t="shared" si="17"/>
        <v>191.34990007577036</v>
      </c>
    </row>
    <row r="1151" spans="3:24" x14ac:dyDescent="0.25">
      <c r="C1151" s="19" t="s">
        <v>2788</v>
      </c>
      <c r="D1151" s="6" t="s">
        <v>629</v>
      </c>
      <c r="E1151" s="6" t="s">
        <v>39</v>
      </c>
      <c r="F1151" s="48">
        <v>10.69891629250375</v>
      </c>
      <c r="G1151" s="8">
        <v>15.2165551927434</v>
      </c>
      <c r="H1151" s="9">
        <v>0.889309980463314</v>
      </c>
      <c r="I1151" s="40">
        <v>0</v>
      </c>
      <c r="J1151" s="7">
        <v>6</v>
      </c>
      <c r="K1151" s="9">
        <v>0.94138915128534895</v>
      </c>
      <c r="L1151" s="39">
        <v>0.86312101142206898</v>
      </c>
      <c r="M1151" s="47">
        <v>1</v>
      </c>
      <c r="N1151" s="17">
        <v>0.10807846376260601</v>
      </c>
      <c r="O1151" s="7">
        <f>Q1151/P1151/N1151</f>
        <v>1</v>
      </c>
      <c r="P1151" s="7">
        <v>3.7081070336368613</v>
      </c>
      <c r="Q1151" s="33">
        <v>0.40076651166278598</v>
      </c>
      <c r="R1151" s="41" t="s">
        <v>1675</v>
      </c>
      <c r="S1151" s="33" t="s">
        <v>1675</v>
      </c>
      <c r="T1151" s="45" t="s">
        <v>1675</v>
      </c>
      <c r="U1151" s="55">
        <f>RANK(Q1151,$Q$5:$Q$3209,0)</f>
        <v>1147</v>
      </c>
      <c r="V1151" s="55">
        <f>RANK(W1151,$W$5:$W$3209,0)</f>
        <v>1265</v>
      </c>
      <c r="W1151" s="55">
        <f>N1151*O1151</f>
        <v>0.10807846376260601</v>
      </c>
      <c r="X1151" s="1">
        <f t="shared" si="17"/>
        <v>190.94766360572572</v>
      </c>
    </row>
    <row r="1152" spans="3:24" x14ac:dyDescent="0.25">
      <c r="C1152" s="19" t="s">
        <v>2789</v>
      </c>
      <c r="D1152" s="6" t="s">
        <v>331</v>
      </c>
      <c r="E1152" s="6" t="s">
        <v>48</v>
      </c>
      <c r="F1152" s="48">
        <v>4.9879798874160404</v>
      </c>
      <c r="G1152" s="8">
        <v>63.793618686517597</v>
      </c>
      <c r="H1152" s="9">
        <v>0.27396201775308499</v>
      </c>
      <c r="I1152" s="40">
        <v>3</v>
      </c>
      <c r="J1152" s="7">
        <v>3</v>
      </c>
      <c r="K1152" s="9">
        <v>1</v>
      </c>
      <c r="L1152" s="39">
        <v>1</v>
      </c>
      <c r="M1152" s="47">
        <v>0</v>
      </c>
      <c r="N1152" s="17">
        <v>0.16427582809112001</v>
      </c>
      <c r="O1152" s="7">
        <f>Q1152/P1152/N1152</f>
        <v>1</v>
      </c>
      <c r="P1152" s="7">
        <v>2.4384159007901554</v>
      </c>
      <c r="Q1152" s="33">
        <v>0.40057279133285711</v>
      </c>
      <c r="R1152" s="41" t="s">
        <v>1675</v>
      </c>
      <c r="S1152" s="33" t="s">
        <v>1675</v>
      </c>
      <c r="T1152" s="45" t="s">
        <v>1676</v>
      </c>
      <c r="U1152" s="55">
        <f>RANK(Q1152,$Q$5:$Q$3209,0)</f>
        <v>1148</v>
      </c>
      <c r="V1152" s="55">
        <f>RANK(W1152,$W$5:$W$3209,0)</f>
        <v>1122</v>
      </c>
      <c r="W1152" s="55">
        <f>N1152*O1152</f>
        <v>0.16427582809112001</v>
      </c>
      <c r="X1152" s="1">
        <f t="shared" si="17"/>
        <v>190.54689709406293</v>
      </c>
    </row>
    <row r="1153" spans="3:24" x14ac:dyDescent="0.25">
      <c r="C1153" s="19" t="s">
        <v>2790</v>
      </c>
      <c r="D1153" s="6" t="s">
        <v>53</v>
      </c>
      <c r="E1153" s="6" t="s">
        <v>12</v>
      </c>
      <c r="F1153" s="48">
        <v>3.0297931707648669</v>
      </c>
      <c r="G1153" s="8">
        <v>11.078629979394901</v>
      </c>
      <c r="H1153" s="9">
        <v>0.119638875146465</v>
      </c>
      <c r="I1153" s="40">
        <v>3</v>
      </c>
      <c r="J1153" s="7">
        <v>10</v>
      </c>
      <c r="K1153" s="9">
        <v>0.631616917635759</v>
      </c>
      <c r="L1153" s="39">
        <v>0.96570490670687104</v>
      </c>
      <c r="M1153" s="47">
        <v>0</v>
      </c>
      <c r="N1153" s="17">
        <v>8.3716603606894494E-2</v>
      </c>
      <c r="O1153" s="7">
        <f>Q1153/P1153/N1153</f>
        <v>1</v>
      </c>
      <c r="P1153" s="7">
        <v>4.7619871397389151</v>
      </c>
      <c r="Q1153" s="33">
        <v>0.39865738975865206</v>
      </c>
      <c r="R1153" s="38" t="s">
        <v>1675</v>
      </c>
      <c r="S1153" s="33" t="s">
        <v>1675</v>
      </c>
      <c r="T1153" s="45" t="s">
        <v>1675</v>
      </c>
      <c r="U1153" s="55">
        <f>RANK(Q1153,$Q$5:$Q$3209,0)</f>
        <v>1149</v>
      </c>
      <c r="V1153" s="55">
        <f>RANK(W1153,$W$5:$W$3209,0)</f>
        <v>1373</v>
      </c>
      <c r="W1153" s="55">
        <f>N1153*O1153</f>
        <v>8.3716603606894494E-2</v>
      </c>
      <c r="X1153" s="1">
        <f t="shared" si="17"/>
        <v>190.14632430273008</v>
      </c>
    </row>
    <row r="1154" spans="3:24" x14ac:dyDescent="0.25">
      <c r="C1154" s="19" t="s">
        <v>2791</v>
      </c>
      <c r="D1154" s="6" t="s">
        <v>231</v>
      </c>
      <c r="E1154" s="6" t="s">
        <v>115</v>
      </c>
      <c r="F1154" s="48">
        <v>9.74115400100054</v>
      </c>
      <c r="G1154" s="8">
        <v>27.0068143798172</v>
      </c>
      <c r="H1154" s="9">
        <v>0.22280096181555001</v>
      </c>
      <c r="I1154" s="40">
        <v>14</v>
      </c>
      <c r="J1154" s="7">
        <v>2</v>
      </c>
      <c r="K1154" s="9">
        <v>1</v>
      </c>
      <c r="L1154" s="39">
        <v>1</v>
      </c>
      <c r="M1154" s="47">
        <v>0</v>
      </c>
      <c r="N1154" s="17">
        <v>0.17815907342321999</v>
      </c>
      <c r="O1154" s="7">
        <f>Q1154/P1154/N1154</f>
        <v>1</v>
      </c>
      <c r="P1154" s="7">
        <v>2.2096715696646378</v>
      </c>
      <c r="Q1154" s="33">
        <v>0.39367303942108395</v>
      </c>
      <c r="R1154" s="41" t="s">
        <v>1675</v>
      </c>
      <c r="S1154" s="33" t="s">
        <v>1675</v>
      </c>
      <c r="T1154" s="45" t="s">
        <v>1677</v>
      </c>
      <c r="U1154" s="55">
        <f>RANK(Q1154,$Q$5:$Q$3209,0)</f>
        <v>1150</v>
      </c>
      <c r="V1154" s="55">
        <f>RANK(W1154,$W$5:$W$3209,0)</f>
        <v>1096</v>
      </c>
      <c r="W1154" s="55">
        <f>N1154*O1154</f>
        <v>0.17815907342321999</v>
      </c>
      <c r="X1154" s="1">
        <f t="shared" si="17"/>
        <v>189.74766691297143</v>
      </c>
    </row>
    <row r="1155" spans="3:24" x14ac:dyDescent="0.25">
      <c r="C1155" s="19" t="s">
        <v>2792</v>
      </c>
      <c r="D1155" s="6" t="s">
        <v>259</v>
      </c>
      <c r="E1155" s="6" t="s">
        <v>19</v>
      </c>
      <c r="F1155" s="48">
        <v>6.3805510312388201</v>
      </c>
      <c r="G1155" s="8">
        <v>61.179538188167498</v>
      </c>
      <c r="H1155" s="9">
        <v>0.83096960009176701</v>
      </c>
      <c r="I1155" s="40">
        <v>1</v>
      </c>
      <c r="J1155" s="7">
        <v>6</v>
      </c>
      <c r="K1155" s="9">
        <v>0.83189477457282102</v>
      </c>
      <c r="L1155" s="39">
        <v>0.92997170758590197</v>
      </c>
      <c r="M1155" s="47">
        <v>0</v>
      </c>
      <c r="N1155" s="17">
        <v>0.13802507782051099</v>
      </c>
      <c r="O1155" s="7">
        <f>Q1155/P1155/N1155</f>
        <v>1</v>
      </c>
      <c r="P1155" s="7">
        <v>2.8326275515784984</v>
      </c>
      <c r="Q1155" s="33">
        <v>0.39097363824314574</v>
      </c>
      <c r="R1155" s="41" t="s">
        <v>1675</v>
      </c>
      <c r="S1155" s="33" t="s">
        <v>1675</v>
      </c>
      <c r="T1155" s="45" t="s">
        <v>1676</v>
      </c>
      <c r="U1155" s="55">
        <f>RANK(Q1155,$Q$5:$Q$3209,0)</f>
        <v>1151</v>
      </c>
      <c r="V1155" s="55">
        <f>RANK(W1155,$W$5:$W$3209,0)</f>
        <v>1173</v>
      </c>
      <c r="W1155" s="55">
        <f>N1155*O1155</f>
        <v>0.13802507782051099</v>
      </c>
      <c r="X1155" s="1">
        <f t="shared" si="17"/>
        <v>189.35399387355034</v>
      </c>
    </row>
    <row r="1156" spans="3:24" x14ac:dyDescent="0.25">
      <c r="C1156" s="19" t="s">
        <v>2793</v>
      </c>
      <c r="D1156" s="6" t="s">
        <v>420</v>
      </c>
      <c r="E1156" s="6" t="s">
        <v>16</v>
      </c>
      <c r="F1156" s="48">
        <v>67.584393695977212</v>
      </c>
      <c r="G1156" s="8">
        <v>32.712496008799498</v>
      </c>
      <c r="H1156" s="9">
        <v>0.84618834541263399</v>
      </c>
      <c r="I1156" s="40">
        <v>19</v>
      </c>
      <c r="J1156" s="7">
        <v>16</v>
      </c>
      <c r="K1156" s="9">
        <v>0.999999999999999</v>
      </c>
      <c r="L1156" s="39">
        <v>0.11399633521133901</v>
      </c>
      <c r="M1156" s="47">
        <v>0</v>
      </c>
      <c r="N1156" s="17">
        <v>0.19919712371508699</v>
      </c>
      <c r="O1156" s="7">
        <f>Q1156/P1156/N1156</f>
        <v>1</v>
      </c>
      <c r="P1156" s="7">
        <v>1.9611573880826008</v>
      </c>
      <c r="Q1156" s="33">
        <v>0.39065691085864668</v>
      </c>
      <c r="R1156" s="41" t="s">
        <v>1675</v>
      </c>
      <c r="S1156" s="33" t="s">
        <v>1675</v>
      </c>
      <c r="T1156" s="45" t="s">
        <v>1677</v>
      </c>
      <c r="U1156" s="55">
        <f>RANK(Q1156,$Q$5:$Q$3209,0)</f>
        <v>1152</v>
      </c>
      <c r="V1156" s="55">
        <f>RANK(W1156,$W$5:$W$3209,0)</f>
        <v>1058</v>
      </c>
      <c r="W1156" s="55">
        <f>N1156*O1156</f>
        <v>0.19919712371508699</v>
      </c>
      <c r="X1156" s="1">
        <f t="shared" si="17"/>
        <v>188.9630202353072</v>
      </c>
    </row>
    <row r="1157" spans="3:24" x14ac:dyDescent="0.25">
      <c r="C1157" s="19" t="s">
        <v>2794</v>
      </c>
      <c r="D1157" s="6" t="s">
        <v>1138</v>
      </c>
      <c r="E1157" s="6" t="s">
        <v>16</v>
      </c>
      <c r="F1157" s="48">
        <v>0.54433007724149496</v>
      </c>
      <c r="G1157" s="8">
        <v>10</v>
      </c>
      <c r="H1157" s="9">
        <v>0</v>
      </c>
      <c r="I1157" s="40">
        <v>0</v>
      </c>
      <c r="J1157" s="7">
        <v>0</v>
      </c>
      <c r="K1157" s="9">
        <v>0.45798735690989201</v>
      </c>
      <c r="L1157" s="39">
        <v>0</v>
      </c>
      <c r="M1157" s="47">
        <v>0</v>
      </c>
      <c r="N1157" s="17">
        <v>7.4141126688693102E-3</v>
      </c>
      <c r="O1157" s="7">
        <f>Q1157/P1157/N1157</f>
        <v>14.950713546377353</v>
      </c>
      <c r="P1157" s="7">
        <v>3.5176774132304334</v>
      </c>
      <c r="Q1157" s="33">
        <v>0.38992143689806608</v>
      </c>
      <c r="R1157" s="38" t="s">
        <v>1677</v>
      </c>
      <c r="S1157" s="33" t="s">
        <v>1677</v>
      </c>
      <c r="T1157" s="45" t="s">
        <v>1675</v>
      </c>
      <c r="U1157" s="55">
        <f>RANK(Q1157,$Q$5:$Q$3209,0)</f>
        <v>1153</v>
      </c>
      <c r="V1157" s="55">
        <f>RANK(W1157,$W$5:$W$3209,0)</f>
        <v>1255</v>
      </c>
      <c r="W1157" s="55">
        <f>N1157*O1157</f>
        <v>0.11084627471283234</v>
      </c>
      <c r="X1157" s="1">
        <f t="shared" si="17"/>
        <v>188.57236332444856</v>
      </c>
    </row>
    <row r="1158" spans="3:24" x14ac:dyDescent="0.25">
      <c r="C1158" s="19" t="s">
        <v>2795</v>
      </c>
      <c r="D1158" s="6" t="s">
        <v>845</v>
      </c>
      <c r="E1158" s="6" t="s">
        <v>204</v>
      </c>
      <c r="F1158" s="48">
        <v>34.396762893438407</v>
      </c>
      <c r="G1158" s="8">
        <v>50.469513790474103</v>
      </c>
      <c r="H1158" s="9">
        <v>0.82240323136876103</v>
      </c>
      <c r="I1158" s="40">
        <v>0</v>
      </c>
      <c r="J1158" s="7">
        <v>23</v>
      </c>
      <c r="K1158" s="9">
        <v>0.99369649629309997</v>
      </c>
      <c r="L1158" s="39">
        <v>0.51016779600022499</v>
      </c>
      <c r="M1158" s="47">
        <v>1</v>
      </c>
      <c r="N1158" s="17">
        <v>0.23948125190425601</v>
      </c>
      <c r="O1158" s="7">
        <f>Q1158/P1158/N1158</f>
        <v>1</v>
      </c>
      <c r="P1158" s="7">
        <v>1.6278809459202748</v>
      </c>
      <c r="Q1158" s="33">
        <v>0.38984696688007187</v>
      </c>
      <c r="R1158" s="41" t="s">
        <v>1675</v>
      </c>
      <c r="S1158" s="33" t="s">
        <v>1675</v>
      </c>
      <c r="T1158" s="45" t="s">
        <v>1677</v>
      </c>
      <c r="U1158" s="55">
        <f>RANK(Q1158,$Q$5:$Q$3209,0)</f>
        <v>1154</v>
      </c>
      <c r="V1158" s="55">
        <f>RANK(W1158,$W$5:$W$3209,0)</f>
        <v>1013</v>
      </c>
      <c r="W1158" s="55">
        <f>N1158*O1158</f>
        <v>0.23948125190425601</v>
      </c>
      <c r="X1158" s="1">
        <f t="shared" si="17"/>
        <v>188.18244188755048</v>
      </c>
    </row>
    <row r="1159" spans="3:24" x14ac:dyDescent="0.25">
      <c r="C1159" s="19" t="s">
        <v>2796</v>
      </c>
      <c r="D1159" s="6" t="s">
        <v>962</v>
      </c>
      <c r="E1159" s="6" t="s">
        <v>16</v>
      </c>
      <c r="F1159" s="48">
        <v>34.663632725456502</v>
      </c>
      <c r="G1159" s="8">
        <v>46.995148791494501</v>
      </c>
      <c r="H1159" s="9">
        <v>0.96434507084299004</v>
      </c>
      <c r="I1159" s="40">
        <v>5</v>
      </c>
      <c r="J1159" s="7">
        <v>9</v>
      </c>
      <c r="K1159" s="9">
        <v>0.99158222009290797</v>
      </c>
      <c r="L1159" s="39">
        <v>0.60090116863455201</v>
      </c>
      <c r="M1159" s="47">
        <v>0</v>
      </c>
      <c r="N1159" s="17">
        <v>0.175843598774274</v>
      </c>
      <c r="O1159" s="7">
        <f>Q1159/P1159/N1159</f>
        <v>1</v>
      </c>
      <c r="P1159" s="7">
        <v>2.2159617141044303</v>
      </c>
      <c r="Q1159" s="33">
        <v>0.38966268255413189</v>
      </c>
      <c r="R1159" s="41" t="s">
        <v>1675</v>
      </c>
      <c r="S1159" s="33" t="s">
        <v>1675</v>
      </c>
      <c r="T1159" s="45" t="s">
        <v>1677</v>
      </c>
      <c r="U1159" s="55">
        <f>RANK(Q1159,$Q$5:$Q$3209,0)</f>
        <v>1155</v>
      </c>
      <c r="V1159" s="55">
        <f>RANK(W1159,$W$5:$W$3209,0)</f>
        <v>1100</v>
      </c>
      <c r="W1159" s="55">
        <f>N1159*O1159</f>
        <v>0.175843598774274</v>
      </c>
      <c r="X1159" s="1">
        <f t="shared" si="17"/>
        <v>187.79259492067041</v>
      </c>
    </row>
    <row r="1160" spans="3:24" x14ac:dyDescent="0.25">
      <c r="C1160" s="19" t="s">
        <v>2797</v>
      </c>
      <c r="D1160" s="6" t="s">
        <v>420</v>
      </c>
      <c r="E1160" s="6" t="s">
        <v>16</v>
      </c>
      <c r="F1160" s="48">
        <v>9.0659229724014789</v>
      </c>
      <c r="G1160" s="8">
        <v>10</v>
      </c>
      <c r="H1160" s="9">
        <v>0.43466123026680298</v>
      </c>
      <c r="I1160" s="40">
        <v>3</v>
      </c>
      <c r="J1160" s="7">
        <v>13</v>
      </c>
      <c r="K1160" s="9">
        <v>1</v>
      </c>
      <c r="L1160" s="39">
        <v>0.82122485227958697</v>
      </c>
      <c r="M1160" s="47">
        <v>1</v>
      </c>
      <c r="N1160" s="17">
        <v>0.12525301225059299</v>
      </c>
      <c r="O1160" s="7">
        <f>Q1160/P1160/N1160</f>
        <v>1</v>
      </c>
      <c r="P1160" s="7">
        <v>3.1036745449374243</v>
      </c>
      <c r="Q1160" s="33">
        <v>0.38874458579890081</v>
      </c>
      <c r="R1160" s="41" t="s">
        <v>1675</v>
      </c>
      <c r="S1160" s="33" t="s">
        <v>1675</v>
      </c>
      <c r="T1160" s="45" t="s">
        <v>1675</v>
      </c>
      <c r="U1160" s="55">
        <f>RANK(Q1160,$Q$5:$Q$3209,0)</f>
        <v>1156</v>
      </c>
      <c r="V1160" s="55">
        <f>RANK(W1160,$W$5:$W$3209,0)</f>
        <v>1213</v>
      </c>
      <c r="W1160" s="55">
        <f>N1160*O1160</f>
        <v>0.12525301225059299</v>
      </c>
      <c r="X1160" s="1">
        <f t="shared" ref="X1160:X1223" si="18">X1159-Q1159</f>
        <v>187.40293223811628</v>
      </c>
    </row>
    <row r="1161" spans="3:24" x14ac:dyDescent="0.25">
      <c r="C1161" s="19" t="s">
        <v>2798</v>
      </c>
      <c r="D1161" s="6" t="s">
        <v>17</v>
      </c>
      <c r="E1161" s="6" t="s">
        <v>19</v>
      </c>
      <c r="F1161" s="48">
        <v>0.80535856149211005</v>
      </c>
      <c r="G1161" s="8">
        <v>36.800598998432299</v>
      </c>
      <c r="H1161" s="9">
        <v>0.36574889259945398</v>
      </c>
      <c r="I1161" s="40">
        <v>2</v>
      </c>
      <c r="J1161" s="7">
        <v>0</v>
      </c>
      <c r="K1161" s="9">
        <v>1</v>
      </c>
      <c r="L1161" s="39">
        <v>1</v>
      </c>
      <c r="M1161" s="47">
        <v>0</v>
      </c>
      <c r="N1161" s="17">
        <v>0.12505212962527401</v>
      </c>
      <c r="O1161" s="7">
        <f>Q1161/P1161/N1161</f>
        <v>1</v>
      </c>
      <c r="P1161" s="7">
        <v>3.1061683508545022</v>
      </c>
      <c r="Q1161" s="33">
        <v>0.3884329672489808</v>
      </c>
      <c r="R1161" s="41" t="s">
        <v>1675</v>
      </c>
      <c r="S1161" s="33" t="s">
        <v>1675</v>
      </c>
      <c r="T1161" s="45" t="s">
        <v>1675</v>
      </c>
      <c r="U1161" s="55">
        <f>RANK(Q1161,$Q$5:$Q$3209,0)</f>
        <v>1157</v>
      </c>
      <c r="V1161" s="55">
        <f>RANK(W1161,$W$5:$W$3209,0)</f>
        <v>1214</v>
      </c>
      <c r="W1161" s="55">
        <f>N1161*O1161</f>
        <v>0.12505212962527401</v>
      </c>
      <c r="X1161" s="1">
        <f t="shared" si="18"/>
        <v>187.01418765231739</v>
      </c>
    </row>
    <row r="1162" spans="3:24" x14ac:dyDescent="0.25">
      <c r="C1162" s="19" t="s">
        <v>2799</v>
      </c>
      <c r="D1162" s="6" t="s">
        <v>487</v>
      </c>
      <c r="E1162" s="6" t="s">
        <v>27</v>
      </c>
      <c r="F1162" s="48">
        <v>2.2987136175855598</v>
      </c>
      <c r="G1162" s="8">
        <v>17.6191631385216</v>
      </c>
      <c r="H1162" s="9">
        <v>4.5769585439343098E-2</v>
      </c>
      <c r="I1162" s="40">
        <v>5</v>
      </c>
      <c r="J1162" s="7">
        <v>0</v>
      </c>
      <c r="K1162" s="9">
        <v>0.894087588046795</v>
      </c>
      <c r="L1162" s="39">
        <v>1</v>
      </c>
      <c r="M1162" s="47">
        <v>0</v>
      </c>
      <c r="N1162" s="17">
        <v>9.3335794926236906E-2</v>
      </c>
      <c r="O1162" s="7">
        <f>Q1162/P1162/N1162</f>
        <v>1</v>
      </c>
      <c r="P1162" s="7">
        <v>4.1567096766412002</v>
      </c>
      <c r="Q1162" s="33">
        <v>0.38796980194688757</v>
      </c>
      <c r="R1162" s="41" t="s">
        <v>1675</v>
      </c>
      <c r="S1162" s="33" t="s">
        <v>1675</v>
      </c>
      <c r="T1162" s="45" t="s">
        <v>1675</v>
      </c>
      <c r="U1162" s="55">
        <f>RANK(Q1162,$Q$5:$Q$3209,0)</f>
        <v>1158</v>
      </c>
      <c r="V1162" s="55">
        <f>RANK(W1162,$W$5:$W$3209,0)</f>
        <v>1321</v>
      </c>
      <c r="W1162" s="55">
        <f>N1162*O1162</f>
        <v>9.3335794926236906E-2</v>
      </c>
      <c r="X1162" s="1">
        <f t="shared" si="18"/>
        <v>186.62575468506842</v>
      </c>
    </row>
    <row r="1163" spans="3:24" x14ac:dyDescent="0.25">
      <c r="C1163" s="19" t="s">
        <v>2800</v>
      </c>
      <c r="D1163" s="6" t="s">
        <v>717</v>
      </c>
      <c r="E1163" s="6" t="s">
        <v>19</v>
      </c>
      <c r="F1163" s="48">
        <v>0.69734349765049297</v>
      </c>
      <c r="G1163" s="8">
        <v>10</v>
      </c>
      <c r="H1163" s="9">
        <v>0.733513654443253</v>
      </c>
      <c r="I1163" s="40">
        <v>0</v>
      </c>
      <c r="J1163" s="7">
        <v>3</v>
      </c>
      <c r="K1163" s="9">
        <v>0.740043082977624</v>
      </c>
      <c r="L1163" s="39">
        <v>1</v>
      </c>
      <c r="M1163" s="47">
        <v>0</v>
      </c>
      <c r="N1163" s="17">
        <v>0.114120838540302</v>
      </c>
      <c r="O1163" s="7">
        <f>Q1163/P1163/N1163</f>
        <v>1</v>
      </c>
      <c r="P1163" s="7">
        <v>3.3766283840450448</v>
      </c>
      <c r="Q1163" s="33">
        <v>0.3853436626262054</v>
      </c>
      <c r="R1163" s="41" t="s">
        <v>1675</v>
      </c>
      <c r="S1163" s="33" t="s">
        <v>1675</v>
      </c>
      <c r="T1163" s="45" t="s">
        <v>1675</v>
      </c>
      <c r="U1163" s="55">
        <f>RANK(Q1163,$Q$5:$Q$3209,0)</f>
        <v>1159</v>
      </c>
      <c r="V1163" s="55">
        <f>RANK(W1163,$W$5:$W$3209,0)</f>
        <v>1242</v>
      </c>
      <c r="W1163" s="55">
        <f>N1163*O1163</f>
        <v>0.114120838540302</v>
      </c>
      <c r="X1163" s="1">
        <f t="shared" si="18"/>
        <v>186.23778488312152</v>
      </c>
    </row>
    <row r="1164" spans="3:24" x14ac:dyDescent="0.25">
      <c r="C1164" s="19" t="s">
        <v>2801</v>
      </c>
      <c r="D1164" s="6" t="s">
        <v>1024</v>
      </c>
      <c r="E1164" s="6" t="s">
        <v>48</v>
      </c>
      <c r="F1164" s="48">
        <v>8.6505057410636202E-2</v>
      </c>
      <c r="G1164" s="8">
        <v>10</v>
      </c>
      <c r="H1164" s="9">
        <v>1</v>
      </c>
      <c r="I1164" s="40">
        <v>1</v>
      </c>
      <c r="J1164" s="7">
        <v>0</v>
      </c>
      <c r="K1164" s="9">
        <v>2.4733959187931E-2</v>
      </c>
      <c r="L1164" s="39">
        <v>0</v>
      </c>
      <c r="M1164" s="47">
        <v>0</v>
      </c>
      <c r="N1164" s="17">
        <v>1.1067004081387799E-2</v>
      </c>
      <c r="O1164" s="7">
        <f>Q1164/P1164/N1164</f>
        <v>11.218349420457526</v>
      </c>
      <c r="P1164" s="7">
        <v>3.0684800082696331</v>
      </c>
      <c r="Q1164" s="33">
        <v>0.38096259046359199</v>
      </c>
      <c r="R1164" s="38" t="s">
        <v>1677</v>
      </c>
      <c r="S1164" s="33" t="s">
        <v>1677</v>
      </c>
      <c r="T1164" s="45" t="s">
        <v>1676</v>
      </c>
      <c r="U1164" s="55">
        <f>RANK(Q1164,$Q$5:$Q$3209,0)</f>
        <v>1160</v>
      </c>
      <c r="V1164" s="55">
        <f>RANK(W1164,$W$5:$W$3209,0)</f>
        <v>1217</v>
      </c>
      <c r="W1164" s="55">
        <f>N1164*O1164</f>
        <v>0.12415351882263789</v>
      </c>
      <c r="X1164" s="1">
        <f t="shared" si="18"/>
        <v>185.85244122049531</v>
      </c>
    </row>
    <row r="1165" spans="3:24" x14ac:dyDescent="0.25">
      <c r="C1165" s="19" t="s">
        <v>2802</v>
      </c>
      <c r="D1165" s="6" t="s">
        <v>894</v>
      </c>
      <c r="E1165" s="6" t="s">
        <v>144</v>
      </c>
      <c r="F1165" s="48">
        <v>3.5810682648132603</v>
      </c>
      <c r="G1165" s="8">
        <v>10</v>
      </c>
      <c r="H1165" s="9">
        <v>0.48047907245955501</v>
      </c>
      <c r="I1165" s="40">
        <v>3</v>
      </c>
      <c r="J1165" s="7">
        <v>7</v>
      </c>
      <c r="K1165" s="9">
        <v>1</v>
      </c>
      <c r="L1165" s="39">
        <v>0.624238349258327</v>
      </c>
      <c r="M1165" s="47">
        <v>0</v>
      </c>
      <c r="N1165" s="17">
        <v>8.6851379403784304E-2</v>
      </c>
      <c r="O1165" s="7">
        <f>Q1165/P1165/N1165</f>
        <v>1</v>
      </c>
      <c r="P1165" s="7">
        <v>4.3746100993696242</v>
      </c>
      <c r="Q1165" s="33">
        <v>0.37994092148397779</v>
      </c>
      <c r="R1165" s="38" t="s">
        <v>1675</v>
      </c>
      <c r="S1165" s="33" t="s">
        <v>1675</v>
      </c>
      <c r="T1165" s="45" t="s">
        <v>1675</v>
      </c>
      <c r="U1165" s="55">
        <f>RANK(Q1165,$Q$5:$Q$3209,0)</f>
        <v>1161</v>
      </c>
      <c r="V1165" s="55">
        <f>RANK(W1165,$W$5:$W$3209,0)</f>
        <v>1352</v>
      </c>
      <c r="W1165" s="55">
        <f>N1165*O1165</f>
        <v>8.6851379403784304E-2</v>
      </c>
      <c r="X1165" s="1">
        <f t="shared" si="18"/>
        <v>185.47147863003173</v>
      </c>
    </row>
    <row r="1166" spans="3:24" x14ac:dyDescent="0.25">
      <c r="C1166" s="19" t="s">
        <v>2803</v>
      </c>
      <c r="D1166" s="6" t="s">
        <v>424</v>
      </c>
      <c r="E1166" s="6" t="s">
        <v>131</v>
      </c>
      <c r="F1166" s="48">
        <v>5.6454835628372404</v>
      </c>
      <c r="G1166" s="8">
        <v>80.354619065214294</v>
      </c>
      <c r="H1166" s="9">
        <v>1</v>
      </c>
      <c r="I1166" s="40">
        <v>0</v>
      </c>
      <c r="J1166" s="7">
        <v>0</v>
      </c>
      <c r="K1166" s="9">
        <v>1</v>
      </c>
      <c r="L1166" s="39">
        <v>1</v>
      </c>
      <c r="M1166" s="47">
        <v>0</v>
      </c>
      <c r="N1166" s="17">
        <v>0.195022756641482</v>
      </c>
      <c r="O1166" s="7">
        <f>Q1166/P1166/N1166</f>
        <v>1</v>
      </c>
      <c r="P1166" s="7">
        <v>1.932303963622096</v>
      </c>
      <c r="Q1166" s="33">
        <v>0.37684324565484312</v>
      </c>
      <c r="R1166" s="41" t="s">
        <v>1675</v>
      </c>
      <c r="S1166" s="33" t="s">
        <v>1675</v>
      </c>
      <c r="T1166" s="45" t="s">
        <v>1677</v>
      </c>
      <c r="U1166" s="55">
        <f>RANK(Q1166,$Q$5:$Q$3209,0)</f>
        <v>1162</v>
      </c>
      <c r="V1166" s="55">
        <f>RANK(W1166,$W$5:$W$3209,0)</f>
        <v>1068</v>
      </c>
      <c r="W1166" s="55">
        <f>N1166*O1166</f>
        <v>0.195022756641482</v>
      </c>
      <c r="X1166" s="1">
        <f t="shared" si="18"/>
        <v>185.09153770854775</v>
      </c>
    </row>
    <row r="1167" spans="3:24" x14ac:dyDescent="0.25">
      <c r="C1167" s="19" t="s">
        <v>2804</v>
      </c>
      <c r="D1167" s="6" t="s">
        <v>711</v>
      </c>
      <c r="E1167" s="6" t="s">
        <v>27</v>
      </c>
      <c r="F1167" s="48">
        <v>6.0187378088649801</v>
      </c>
      <c r="G1167" s="8">
        <v>18.650164897955399</v>
      </c>
      <c r="H1167" s="9">
        <v>0.32257589870377101</v>
      </c>
      <c r="I1167" s="40">
        <v>14</v>
      </c>
      <c r="J1167" s="7">
        <v>1</v>
      </c>
      <c r="K1167" s="9">
        <v>1</v>
      </c>
      <c r="L1167" s="39">
        <v>1</v>
      </c>
      <c r="M1167" s="47">
        <v>0</v>
      </c>
      <c r="N1167" s="17">
        <v>0.12726026633430801</v>
      </c>
      <c r="O1167" s="7">
        <f>Q1167/P1167/N1167</f>
        <v>1</v>
      </c>
      <c r="P1167" s="7">
        <v>2.9536884748363126</v>
      </c>
      <c r="Q1167" s="33">
        <v>0.37588718197624515</v>
      </c>
      <c r="R1167" s="41" t="s">
        <v>1675</v>
      </c>
      <c r="S1167" s="33" t="s">
        <v>1675</v>
      </c>
      <c r="T1167" s="45" t="s">
        <v>1676</v>
      </c>
      <c r="U1167" s="55">
        <f>RANK(Q1167,$Q$5:$Q$3209,0)</f>
        <v>1163</v>
      </c>
      <c r="V1167" s="55">
        <f>RANK(W1167,$W$5:$W$3209,0)</f>
        <v>1210</v>
      </c>
      <c r="W1167" s="55">
        <f>N1167*O1167</f>
        <v>0.12726026633430801</v>
      </c>
      <c r="X1167" s="1">
        <f t="shared" si="18"/>
        <v>184.71469446289291</v>
      </c>
    </row>
    <row r="1168" spans="3:24" x14ac:dyDescent="0.25">
      <c r="C1168" s="19" t="s">
        <v>2805</v>
      </c>
      <c r="D1168" s="6" t="s">
        <v>1624</v>
      </c>
      <c r="E1168" s="6" t="s">
        <v>448</v>
      </c>
      <c r="F1168" s="48">
        <v>2.04170380861067</v>
      </c>
      <c r="G1168" s="8">
        <v>83.311882341482601</v>
      </c>
      <c r="H1168" s="9">
        <v>0.73525089114965403</v>
      </c>
      <c r="I1168" s="40">
        <v>0</v>
      </c>
      <c r="J1168" s="7">
        <v>0</v>
      </c>
      <c r="K1168" s="9">
        <v>0.17214820977449899</v>
      </c>
      <c r="L1168" s="39">
        <v>0</v>
      </c>
      <c r="M1168" s="47">
        <v>0</v>
      </c>
      <c r="N1168" s="17">
        <v>1.6706472244699601E-2</v>
      </c>
      <c r="O1168" s="7">
        <f>Q1168/P1168/N1168</f>
        <v>14.950713546377353</v>
      </c>
      <c r="P1168" s="7">
        <v>1.4871035920835829</v>
      </c>
      <c r="Q1168" s="33">
        <v>0.37143933807582696</v>
      </c>
      <c r="R1168" s="38" t="s">
        <v>1677</v>
      </c>
      <c r="S1168" s="33" t="s">
        <v>1677</v>
      </c>
      <c r="T1168" s="45" t="s">
        <v>1677</v>
      </c>
      <c r="U1168" s="55">
        <f>RANK(Q1168,$Q$5:$Q$3209,0)</f>
        <v>1164</v>
      </c>
      <c r="V1168" s="55">
        <f>RANK(W1168,$W$5:$W$3209,0)</f>
        <v>1002</v>
      </c>
      <c r="W1168" s="55">
        <f>N1168*O1168</f>
        <v>0.24977368090100757</v>
      </c>
      <c r="X1168" s="1">
        <f t="shared" si="18"/>
        <v>184.33880728091665</v>
      </c>
    </row>
    <row r="1169" spans="3:24" x14ac:dyDescent="0.25">
      <c r="C1169" s="19" t="s">
        <v>2806</v>
      </c>
      <c r="D1169" s="6" t="s">
        <v>237</v>
      </c>
      <c r="E1169" s="6" t="s">
        <v>22</v>
      </c>
      <c r="F1169" s="48">
        <v>2.60284231511385</v>
      </c>
      <c r="G1169" s="8">
        <v>67.924565350455296</v>
      </c>
      <c r="H1169" s="9">
        <v>2.1839560557009299E-3</v>
      </c>
      <c r="I1169" s="40">
        <v>0</v>
      </c>
      <c r="J1169" s="7">
        <v>2</v>
      </c>
      <c r="K1169" s="9">
        <v>0.237723091805084</v>
      </c>
      <c r="L1169" s="39">
        <v>0</v>
      </c>
      <c r="M1169" s="47">
        <v>0</v>
      </c>
      <c r="N1169" s="17">
        <v>9.2153057158208297E-3</v>
      </c>
      <c r="O1169" s="7">
        <f>Q1169/P1169/N1169</f>
        <v>11.218349420457525</v>
      </c>
      <c r="P1169" s="7">
        <v>3.5872397805750813</v>
      </c>
      <c r="Q1169" s="33">
        <v>0.37085071221755633</v>
      </c>
      <c r="R1169" s="38" t="s">
        <v>1677</v>
      </c>
      <c r="S1169" s="33" t="s">
        <v>1677</v>
      </c>
      <c r="T1169" s="45" t="s">
        <v>1675</v>
      </c>
      <c r="U1169" s="55">
        <f>RANK(Q1169,$Q$5:$Q$3209,0)</f>
        <v>1165</v>
      </c>
      <c r="V1169" s="55">
        <f>RANK(W1169,$W$5:$W$3209,0)</f>
        <v>1283</v>
      </c>
      <c r="W1169" s="55">
        <f>N1169*O1169</f>
        <v>0.10338051953641753</v>
      </c>
      <c r="X1169" s="1">
        <f t="shared" si="18"/>
        <v>183.96736794284084</v>
      </c>
    </row>
    <row r="1170" spans="3:24" x14ac:dyDescent="0.25">
      <c r="C1170" s="19" t="s">
        <v>2807</v>
      </c>
      <c r="D1170" s="6" t="s">
        <v>81</v>
      </c>
      <c r="E1170" s="6" t="s">
        <v>27</v>
      </c>
      <c r="F1170" s="48">
        <v>2.0729529578958701</v>
      </c>
      <c r="G1170" s="8">
        <v>10</v>
      </c>
      <c r="H1170" s="9">
        <v>0.221191586691803</v>
      </c>
      <c r="I1170" s="40">
        <v>2</v>
      </c>
      <c r="J1170" s="7">
        <v>1</v>
      </c>
      <c r="K1170" s="9">
        <v>1</v>
      </c>
      <c r="L1170" s="39">
        <v>1</v>
      </c>
      <c r="M1170" s="47">
        <v>0</v>
      </c>
      <c r="N1170" s="17">
        <v>8.6222595282637898E-2</v>
      </c>
      <c r="O1170" s="7">
        <f>Q1170/P1170/N1170</f>
        <v>1</v>
      </c>
      <c r="P1170" s="7">
        <v>4.2738354805686658</v>
      </c>
      <c r="Q1170" s="33">
        <v>0.36850118694565032</v>
      </c>
      <c r="R1170" s="38" t="s">
        <v>1675</v>
      </c>
      <c r="S1170" s="33" t="s">
        <v>1675</v>
      </c>
      <c r="T1170" s="45" t="s">
        <v>1675</v>
      </c>
      <c r="U1170" s="55">
        <f>RANK(Q1170,$Q$5:$Q$3209,0)</f>
        <v>1166</v>
      </c>
      <c r="V1170" s="55">
        <f>RANK(W1170,$W$5:$W$3209,0)</f>
        <v>1357</v>
      </c>
      <c r="W1170" s="55">
        <f>N1170*O1170</f>
        <v>8.6222595282637898E-2</v>
      </c>
      <c r="X1170" s="1">
        <f t="shared" si="18"/>
        <v>183.59651723062328</v>
      </c>
    </row>
    <row r="1171" spans="3:24" x14ac:dyDescent="0.25">
      <c r="C1171" s="19" t="s">
        <v>2808</v>
      </c>
      <c r="D1171" s="6" t="s">
        <v>63</v>
      </c>
      <c r="E1171" s="6" t="s">
        <v>12</v>
      </c>
      <c r="F1171" s="48">
        <v>4.8403464915322196</v>
      </c>
      <c r="G1171" s="8">
        <v>17.286450850452901</v>
      </c>
      <c r="H1171" s="9">
        <v>1.41767989946127E-2</v>
      </c>
      <c r="I1171" s="40">
        <v>0</v>
      </c>
      <c r="J1171" s="7">
        <v>4</v>
      </c>
      <c r="K1171" s="9">
        <v>0.813671659941265</v>
      </c>
      <c r="L1171" s="39">
        <v>1</v>
      </c>
      <c r="M1171" s="47">
        <v>0</v>
      </c>
      <c r="N1171" s="17">
        <v>7.5976337345119799E-2</v>
      </c>
      <c r="O1171" s="7">
        <f>Q1171/P1171/N1171</f>
        <v>1</v>
      </c>
      <c r="P1171" s="7">
        <v>4.8386298178052076</v>
      </c>
      <c r="Q1171" s="33">
        <v>0.36762137132572398</v>
      </c>
      <c r="R1171" s="38" t="s">
        <v>1675</v>
      </c>
      <c r="S1171" s="33" t="s">
        <v>1675</v>
      </c>
      <c r="T1171" s="45" t="s">
        <v>1675</v>
      </c>
      <c r="U1171" s="55">
        <f>RANK(Q1171,$Q$5:$Q$3209,0)</f>
        <v>1167</v>
      </c>
      <c r="V1171" s="55">
        <f>RANK(W1171,$W$5:$W$3209,0)</f>
        <v>1434</v>
      </c>
      <c r="W1171" s="55">
        <f>N1171*O1171</f>
        <v>7.5976337345119799E-2</v>
      </c>
      <c r="X1171" s="1">
        <f t="shared" si="18"/>
        <v>183.22801604367763</v>
      </c>
    </row>
    <row r="1172" spans="3:24" x14ac:dyDescent="0.25">
      <c r="C1172" s="19" t="s">
        <v>249</v>
      </c>
      <c r="D1172" s="6" t="s">
        <v>249</v>
      </c>
      <c r="E1172" s="6" t="s">
        <v>12</v>
      </c>
      <c r="F1172" s="48">
        <v>7.2036523720140203E-2</v>
      </c>
      <c r="G1172" s="8">
        <v>10</v>
      </c>
      <c r="H1172" s="9">
        <v>0</v>
      </c>
      <c r="I1172" s="40">
        <v>0</v>
      </c>
      <c r="J1172" s="7">
        <v>0</v>
      </c>
      <c r="K1172" s="9">
        <v>1</v>
      </c>
      <c r="L1172" s="39">
        <v>0</v>
      </c>
      <c r="M1172" s="47">
        <v>0</v>
      </c>
      <c r="N1172" s="17">
        <v>1.26953450050821E-2</v>
      </c>
      <c r="O1172" s="7">
        <f>Q1172/P1172/N1172</f>
        <v>11.218349420457525</v>
      </c>
      <c r="P1172" s="7">
        <v>2.5680246580892265</v>
      </c>
      <c r="Q1172" s="33">
        <v>0.3657401680329318</v>
      </c>
      <c r="R1172" s="38" t="s">
        <v>1677</v>
      </c>
      <c r="S1172" s="33" t="s">
        <v>1677</v>
      </c>
      <c r="T1172" s="45" t="s">
        <v>1676</v>
      </c>
      <c r="U1172" s="55">
        <f>RANK(Q1172,$Q$5:$Q$3209,0)</f>
        <v>1168</v>
      </c>
      <c r="V1172" s="55">
        <f>RANK(W1172,$W$5:$W$3209,0)</f>
        <v>1161</v>
      </c>
      <c r="W1172" s="55">
        <f>N1172*O1172</f>
        <v>0.14242081628027112</v>
      </c>
      <c r="X1172" s="1">
        <f t="shared" si="18"/>
        <v>182.8603946723519</v>
      </c>
    </row>
    <row r="1173" spans="3:24" x14ac:dyDescent="0.25">
      <c r="C1173" s="19" t="s">
        <v>2809</v>
      </c>
      <c r="D1173" s="6" t="s">
        <v>743</v>
      </c>
      <c r="E1173" s="6" t="s">
        <v>16</v>
      </c>
      <c r="F1173" s="48">
        <v>16.447748446980999</v>
      </c>
      <c r="G1173" s="8">
        <v>32.672219386960002</v>
      </c>
      <c r="H1173" s="9">
        <v>0.67460887993885299</v>
      </c>
      <c r="I1173" s="40">
        <v>23</v>
      </c>
      <c r="J1173" s="7">
        <v>13</v>
      </c>
      <c r="K1173" s="9">
        <v>0.91623483324568999</v>
      </c>
      <c r="L1173" s="39">
        <v>0</v>
      </c>
      <c r="M1173" s="47">
        <v>0</v>
      </c>
      <c r="N1173" s="17">
        <v>0.382916654798795</v>
      </c>
      <c r="O1173" s="7">
        <f>Q1173/P1173/N1173</f>
        <v>1.0000000000000002</v>
      </c>
      <c r="P1173" s="7">
        <v>0.95135809149736406</v>
      </c>
      <c r="Q1173" s="33">
        <v>0.36429085791193661</v>
      </c>
      <c r="R1173" s="41" t="s">
        <v>1675</v>
      </c>
      <c r="S1173" s="33" t="s">
        <v>1675</v>
      </c>
      <c r="T1173" s="45" t="s">
        <v>1677</v>
      </c>
      <c r="U1173" s="55">
        <f>RANK(Q1173,$Q$5:$Q$3209,0)</f>
        <v>1169</v>
      </c>
      <c r="V1173" s="55">
        <f>RANK(W1173,$W$5:$W$3209,0)</f>
        <v>903</v>
      </c>
      <c r="W1173" s="55">
        <f>N1173*O1173</f>
        <v>0.38291665479879511</v>
      </c>
      <c r="X1173" s="1">
        <f t="shared" si="18"/>
        <v>182.49465450431896</v>
      </c>
    </row>
    <row r="1174" spans="3:24" x14ac:dyDescent="0.25">
      <c r="C1174" s="19" t="s">
        <v>2810</v>
      </c>
      <c r="D1174" s="6" t="s">
        <v>385</v>
      </c>
      <c r="E1174" s="6" t="s">
        <v>22</v>
      </c>
      <c r="F1174" s="48">
        <v>11.75083584996435</v>
      </c>
      <c r="G1174" s="8">
        <v>28.964727939199999</v>
      </c>
      <c r="H1174" s="9">
        <v>0.42973601579763898</v>
      </c>
      <c r="I1174" s="40">
        <v>1</v>
      </c>
      <c r="J1174" s="7">
        <v>6</v>
      </c>
      <c r="K1174" s="9">
        <v>0.999999999999996</v>
      </c>
      <c r="L1174" s="39">
        <v>0.29527905564462398</v>
      </c>
      <c r="M1174" s="47">
        <v>1</v>
      </c>
      <c r="N1174" s="17">
        <v>0.101516762135356</v>
      </c>
      <c r="O1174" s="7">
        <f>Q1174/P1174/N1174</f>
        <v>1</v>
      </c>
      <c r="P1174" s="7">
        <v>3.5818627353924417</v>
      </c>
      <c r="Q1174" s="33">
        <v>0.36361910731033009</v>
      </c>
      <c r="R1174" s="41" t="s">
        <v>1675</v>
      </c>
      <c r="S1174" s="33" t="s">
        <v>1675</v>
      </c>
      <c r="T1174" s="45" t="s">
        <v>1675</v>
      </c>
      <c r="U1174" s="55">
        <f>RANK(Q1174,$Q$5:$Q$3209,0)</f>
        <v>1170</v>
      </c>
      <c r="V1174" s="55">
        <f>RANK(W1174,$W$5:$W$3209,0)</f>
        <v>1289</v>
      </c>
      <c r="W1174" s="55">
        <f>N1174*O1174</f>
        <v>0.101516762135356</v>
      </c>
      <c r="X1174" s="1">
        <f t="shared" si="18"/>
        <v>182.13036364640703</v>
      </c>
    </row>
    <row r="1175" spans="3:24" x14ac:dyDescent="0.25">
      <c r="C1175" s="19" t="s">
        <v>2811</v>
      </c>
      <c r="D1175" s="6" t="s">
        <v>797</v>
      </c>
      <c r="E1175" s="6" t="s">
        <v>204</v>
      </c>
      <c r="F1175" s="48">
        <v>0.467545729386386</v>
      </c>
      <c r="G1175" s="8">
        <v>10</v>
      </c>
      <c r="H1175" s="9">
        <v>0.74279758762513604</v>
      </c>
      <c r="I1175" s="40">
        <v>0</v>
      </c>
      <c r="J1175" s="7">
        <v>0</v>
      </c>
      <c r="K1175" s="9">
        <v>6.5594075664044404E-2</v>
      </c>
      <c r="L1175" s="39">
        <v>0</v>
      </c>
      <c r="M1175" s="47">
        <v>0</v>
      </c>
      <c r="N1175" s="17">
        <v>9.2192816112406893E-3</v>
      </c>
      <c r="O1175" s="7">
        <f>Q1175/P1175/N1175</f>
        <v>11.218349420457526</v>
      </c>
      <c r="P1175" s="7">
        <v>3.5147037605040663</v>
      </c>
      <c r="Q1175" s="33">
        <v>0.36350866705338364</v>
      </c>
      <c r="R1175" s="38" t="s">
        <v>1677</v>
      </c>
      <c r="S1175" s="33" t="s">
        <v>1677</v>
      </c>
      <c r="T1175" s="45" t="s">
        <v>1675</v>
      </c>
      <c r="U1175" s="55">
        <f>RANK(Q1175,$Q$5:$Q$3209,0)</f>
        <v>1171</v>
      </c>
      <c r="V1175" s="55">
        <f>RANK(W1175,$W$5:$W$3209,0)</f>
        <v>1282</v>
      </c>
      <c r="W1175" s="55">
        <f>N1175*O1175</f>
        <v>0.10342512252049672</v>
      </c>
      <c r="X1175" s="1">
        <f t="shared" si="18"/>
        <v>181.76674453909669</v>
      </c>
    </row>
    <row r="1176" spans="3:24" x14ac:dyDescent="0.25">
      <c r="C1176" s="19" t="s">
        <v>2812</v>
      </c>
      <c r="D1176" s="6" t="s">
        <v>263</v>
      </c>
      <c r="E1176" s="6" t="s">
        <v>39</v>
      </c>
      <c r="F1176" s="48">
        <v>24.9975607265599</v>
      </c>
      <c r="G1176" s="8">
        <v>36.226338623051603</v>
      </c>
      <c r="H1176" s="9">
        <v>1</v>
      </c>
      <c r="I1176" s="40">
        <v>6</v>
      </c>
      <c r="J1176" s="7">
        <v>10</v>
      </c>
      <c r="K1176" s="9">
        <v>0.95852119493803201</v>
      </c>
      <c r="L1176" s="39">
        <v>0.52552768610794198</v>
      </c>
      <c r="M1176" s="47">
        <v>1</v>
      </c>
      <c r="N1176" s="17">
        <v>0.15306718728261401</v>
      </c>
      <c r="O1176" s="7">
        <f>Q1176/P1176/N1176</f>
        <v>1</v>
      </c>
      <c r="P1176" s="7">
        <v>2.3707167732340166</v>
      </c>
      <c r="Q1176" s="33">
        <v>0.36287894832264561</v>
      </c>
      <c r="R1176" s="41" t="s">
        <v>1675</v>
      </c>
      <c r="S1176" s="33" t="s">
        <v>1675</v>
      </c>
      <c r="T1176" s="45" t="s">
        <v>1676</v>
      </c>
      <c r="U1176" s="55">
        <f>RANK(Q1176,$Q$5:$Q$3209,0)</f>
        <v>1172</v>
      </c>
      <c r="V1176" s="55">
        <f>RANK(W1176,$W$5:$W$3209,0)</f>
        <v>1142</v>
      </c>
      <c r="W1176" s="55">
        <f>N1176*O1176</f>
        <v>0.15306718728261401</v>
      </c>
      <c r="X1176" s="1">
        <f t="shared" si="18"/>
        <v>181.4032358720433</v>
      </c>
    </row>
    <row r="1177" spans="3:24" x14ac:dyDescent="0.25">
      <c r="C1177" s="19" t="s">
        <v>2813</v>
      </c>
      <c r="D1177" s="6" t="s">
        <v>906</v>
      </c>
      <c r="E1177" s="6" t="s">
        <v>39</v>
      </c>
      <c r="F1177" s="48">
        <v>6.2013287381600399</v>
      </c>
      <c r="G1177" s="8">
        <v>10</v>
      </c>
      <c r="H1177" s="9">
        <v>0.487139043632414</v>
      </c>
      <c r="I1177" s="40">
        <v>9</v>
      </c>
      <c r="J1177" s="7">
        <v>1</v>
      </c>
      <c r="K1177" s="9">
        <v>0.91055818431245605</v>
      </c>
      <c r="L1177" s="39">
        <v>1</v>
      </c>
      <c r="M1177" s="47">
        <v>0</v>
      </c>
      <c r="N1177" s="17">
        <v>9.3490683098235106E-2</v>
      </c>
      <c r="O1177" s="7">
        <f>Q1177/P1177/N1177</f>
        <v>1</v>
      </c>
      <c r="P1177" s="7">
        <v>3.8754426666436088</v>
      </c>
      <c r="Q1177" s="33">
        <v>0.36231778221255684</v>
      </c>
      <c r="R1177" s="41" t="s">
        <v>1675</v>
      </c>
      <c r="S1177" s="33" t="s">
        <v>1675</v>
      </c>
      <c r="T1177" s="45" t="s">
        <v>1675</v>
      </c>
      <c r="U1177" s="55">
        <f>RANK(Q1177,$Q$5:$Q$3209,0)</f>
        <v>1173</v>
      </c>
      <c r="V1177" s="55">
        <f>RANK(W1177,$W$5:$W$3209,0)</f>
        <v>1320</v>
      </c>
      <c r="W1177" s="55">
        <f>N1177*O1177</f>
        <v>9.3490683098235106E-2</v>
      </c>
      <c r="X1177" s="1">
        <f t="shared" si="18"/>
        <v>181.04035692372065</v>
      </c>
    </row>
    <row r="1178" spans="3:24" x14ac:dyDescent="0.25">
      <c r="C1178" s="19" t="s">
        <v>2814</v>
      </c>
      <c r="D1178" s="6" t="s">
        <v>577</v>
      </c>
      <c r="E1178" s="6" t="s">
        <v>131</v>
      </c>
      <c r="F1178" s="48">
        <v>16.803186716030499</v>
      </c>
      <c r="G1178" s="8">
        <v>42.8498314089153</v>
      </c>
      <c r="H1178" s="9">
        <v>0.13289445198935099</v>
      </c>
      <c r="I1178" s="40">
        <v>16</v>
      </c>
      <c r="J1178" s="7">
        <v>25</v>
      </c>
      <c r="K1178" s="9">
        <v>1</v>
      </c>
      <c r="L1178" s="39">
        <v>0</v>
      </c>
      <c r="M1178" s="47">
        <v>0</v>
      </c>
      <c r="N1178" s="17">
        <v>0.19577640971086899</v>
      </c>
      <c r="O1178" s="7">
        <f>Q1178/P1178/N1178</f>
        <v>1</v>
      </c>
      <c r="P1178" s="7">
        <v>1.847997752660733</v>
      </c>
      <c r="Q1178" s="33">
        <v>0.36179436516967278</v>
      </c>
      <c r="R1178" s="41" t="s">
        <v>1675</v>
      </c>
      <c r="S1178" s="33" t="s">
        <v>1675</v>
      </c>
      <c r="T1178" s="45" t="s">
        <v>1677</v>
      </c>
      <c r="U1178" s="55">
        <f>RANK(Q1178,$Q$5:$Q$3209,0)</f>
        <v>1174</v>
      </c>
      <c r="V1178" s="55">
        <f>RANK(W1178,$W$5:$W$3209,0)</f>
        <v>1067</v>
      </c>
      <c r="W1178" s="55">
        <f>N1178*O1178</f>
        <v>0.19577640971086899</v>
      </c>
      <c r="X1178" s="1">
        <f t="shared" si="18"/>
        <v>180.67803914150809</v>
      </c>
    </row>
    <row r="1179" spans="3:24" x14ac:dyDescent="0.25">
      <c r="C1179" s="19" t="s">
        <v>2815</v>
      </c>
      <c r="D1179" s="6" t="s">
        <v>93</v>
      </c>
      <c r="E1179" s="6" t="s">
        <v>19</v>
      </c>
      <c r="F1179" s="48">
        <v>2.5892094514664601</v>
      </c>
      <c r="G1179" s="8">
        <v>51.584573305181401</v>
      </c>
      <c r="H1179" s="9">
        <v>0.26115596903870703</v>
      </c>
      <c r="I1179" s="40">
        <v>5</v>
      </c>
      <c r="J1179" s="7">
        <v>1</v>
      </c>
      <c r="K1179" s="9">
        <v>1</v>
      </c>
      <c r="L1179" s="39">
        <v>1</v>
      </c>
      <c r="M1179" s="47">
        <v>0</v>
      </c>
      <c r="N1179" s="17">
        <v>0.118837540877405</v>
      </c>
      <c r="O1179" s="7">
        <f>Q1179/P1179/N1179</f>
        <v>1</v>
      </c>
      <c r="P1179" s="7">
        <v>3.0442007062497392</v>
      </c>
      <c r="Q1179" s="33">
        <v>0.36176532586797855</v>
      </c>
      <c r="R1179" s="41" t="s">
        <v>1675</v>
      </c>
      <c r="S1179" s="33" t="s">
        <v>1675</v>
      </c>
      <c r="T1179" s="45" t="s">
        <v>1676</v>
      </c>
      <c r="U1179" s="55">
        <f>RANK(Q1179,$Q$5:$Q$3209,0)</f>
        <v>1175</v>
      </c>
      <c r="V1179" s="55">
        <f>RANK(W1179,$W$5:$W$3209,0)</f>
        <v>1227</v>
      </c>
      <c r="W1179" s="55">
        <f>N1179*O1179</f>
        <v>0.118837540877405</v>
      </c>
      <c r="X1179" s="1">
        <f t="shared" si="18"/>
        <v>180.31624477633841</v>
      </c>
    </row>
    <row r="1180" spans="3:24" x14ac:dyDescent="0.25">
      <c r="C1180" s="19" t="s">
        <v>2816</v>
      </c>
      <c r="D1180" s="6" t="s">
        <v>1318</v>
      </c>
      <c r="E1180" s="6" t="s">
        <v>16</v>
      </c>
      <c r="F1180" s="48">
        <v>0.177651004004895</v>
      </c>
      <c r="G1180" s="8">
        <v>10</v>
      </c>
      <c r="H1180" s="9">
        <v>0</v>
      </c>
      <c r="I1180" s="40">
        <v>0</v>
      </c>
      <c r="J1180" s="7">
        <v>0</v>
      </c>
      <c r="K1180" s="9">
        <v>9.1325507895255106E-2</v>
      </c>
      <c r="L1180" s="39">
        <v>0</v>
      </c>
      <c r="M1180" s="47">
        <v>0</v>
      </c>
      <c r="N1180" s="17">
        <v>5.1459647990562997E-3</v>
      </c>
      <c r="O1180" s="7">
        <f>Q1180/P1180/N1180</f>
        <v>19.997911461310199</v>
      </c>
      <c r="P1180" s="7">
        <v>3.4964585395243666</v>
      </c>
      <c r="Q1180" s="33">
        <v>0.3598154729640281</v>
      </c>
      <c r="R1180" s="38" t="s">
        <v>1677</v>
      </c>
      <c r="S1180" s="33" t="s">
        <v>1677</v>
      </c>
      <c r="T1180" s="45" t="s">
        <v>1675</v>
      </c>
      <c r="U1180" s="55">
        <f>RANK(Q1180,$Q$5:$Q$3209,0)</f>
        <v>1176</v>
      </c>
      <c r="V1180" s="55">
        <f>RANK(W1180,$W$5:$W$3209,0)</f>
        <v>1286</v>
      </c>
      <c r="W1180" s="55">
        <f>N1180*O1180</f>
        <v>0.10290854843454682</v>
      </c>
      <c r="X1180" s="1">
        <f t="shared" si="18"/>
        <v>179.95447945047042</v>
      </c>
    </row>
    <row r="1181" spans="3:24" x14ac:dyDescent="0.25">
      <c r="C1181" s="19" t="s">
        <v>579</v>
      </c>
      <c r="D1181" s="6" t="s">
        <v>579</v>
      </c>
      <c r="E1181" s="6" t="s">
        <v>19</v>
      </c>
      <c r="F1181" s="48">
        <v>1.5566980334101199E-2</v>
      </c>
      <c r="G1181" s="8">
        <v>90</v>
      </c>
      <c r="H1181" s="9">
        <v>1</v>
      </c>
      <c r="I1181" s="40">
        <v>0</v>
      </c>
      <c r="J1181" s="7">
        <v>0</v>
      </c>
      <c r="K1181" s="9">
        <v>1</v>
      </c>
      <c r="L1181" s="39">
        <v>1</v>
      </c>
      <c r="M1181" s="47">
        <v>0</v>
      </c>
      <c r="N1181" s="17">
        <v>0.205590368356526</v>
      </c>
      <c r="O1181" s="7">
        <f>Q1181/P1181/N1181</f>
        <v>1.0000000000000002</v>
      </c>
      <c r="P1181" s="7">
        <v>1.7487932500034435</v>
      </c>
      <c r="Q1181" s="33">
        <v>0.35953504844761425</v>
      </c>
      <c r="R1181" s="41" t="s">
        <v>1675</v>
      </c>
      <c r="S1181" s="33" t="s">
        <v>1675</v>
      </c>
      <c r="T1181" s="45" t="s">
        <v>1677</v>
      </c>
      <c r="U1181" s="55">
        <f>RANK(Q1181,$Q$5:$Q$3209,0)</f>
        <v>1177</v>
      </c>
      <c r="V1181" s="55">
        <f>RANK(W1181,$W$5:$W$3209,0)</f>
        <v>1050</v>
      </c>
      <c r="W1181" s="55">
        <f>N1181*O1181</f>
        <v>0.20559036835652605</v>
      </c>
      <c r="X1181" s="1">
        <f t="shared" si="18"/>
        <v>179.5946639775064</v>
      </c>
    </row>
    <row r="1182" spans="3:24" x14ac:dyDescent="0.25">
      <c r="C1182" s="19" t="s">
        <v>2817</v>
      </c>
      <c r="D1182" s="6" t="s">
        <v>651</v>
      </c>
      <c r="E1182" s="6" t="s">
        <v>39</v>
      </c>
      <c r="F1182" s="48">
        <v>5.1549478195432998</v>
      </c>
      <c r="G1182" s="8">
        <v>10</v>
      </c>
      <c r="H1182" s="9">
        <v>0.65946468688850401</v>
      </c>
      <c r="I1182" s="40">
        <v>0</v>
      </c>
      <c r="J1182" s="7">
        <v>5</v>
      </c>
      <c r="K1182" s="9">
        <v>1</v>
      </c>
      <c r="L1182" s="39">
        <v>1</v>
      </c>
      <c r="M1182" s="47">
        <v>0</v>
      </c>
      <c r="N1182" s="17">
        <v>0.11154243144975599</v>
      </c>
      <c r="O1182" s="7">
        <f>Q1182/P1182/N1182</f>
        <v>1.0000000000000002</v>
      </c>
      <c r="P1182" s="7">
        <v>3.2195317396319942</v>
      </c>
      <c r="Q1182" s="33">
        <v>0.3591143983682154</v>
      </c>
      <c r="R1182" s="41" t="s">
        <v>1675</v>
      </c>
      <c r="S1182" s="33" t="s">
        <v>1675</v>
      </c>
      <c r="T1182" s="45" t="s">
        <v>1675</v>
      </c>
      <c r="U1182" s="55">
        <f>RANK(Q1182,$Q$5:$Q$3209,0)</f>
        <v>1178</v>
      </c>
      <c r="V1182" s="55">
        <f>RANK(W1182,$W$5:$W$3209,0)</f>
        <v>1251</v>
      </c>
      <c r="W1182" s="55">
        <f>N1182*O1182</f>
        <v>0.11154243144975602</v>
      </c>
      <c r="X1182" s="1">
        <f t="shared" si="18"/>
        <v>179.23512892905879</v>
      </c>
    </row>
    <row r="1183" spans="3:24" x14ac:dyDescent="0.25">
      <c r="C1183" s="19" t="s">
        <v>2818</v>
      </c>
      <c r="D1183" s="6" t="s">
        <v>481</v>
      </c>
      <c r="E1183" s="6" t="s">
        <v>90</v>
      </c>
      <c r="F1183" s="48">
        <v>4.4552263454946797</v>
      </c>
      <c r="G1183" s="8">
        <v>18.855692134569399</v>
      </c>
      <c r="H1183" s="9">
        <v>0.79407495090657698</v>
      </c>
      <c r="I1183" s="40">
        <v>0</v>
      </c>
      <c r="J1183" s="7">
        <v>8</v>
      </c>
      <c r="K1183" s="9">
        <v>1</v>
      </c>
      <c r="L1183" s="39">
        <v>0</v>
      </c>
      <c r="M1183" s="47">
        <v>0</v>
      </c>
      <c r="N1183" s="17">
        <v>0.105810851763339</v>
      </c>
      <c r="O1183" s="7">
        <f>Q1183/P1183/N1183</f>
        <v>1</v>
      </c>
      <c r="P1183" s="7">
        <v>3.3928555797272346</v>
      </c>
      <c r="Q1183" s="33">
        <v>0.35900093880093603</v>
      </c>
      <c r="R1183" s="41" t="s">
        <v>1675</v>
      </c>
      <c r="S1183" s="33" t="s">
        <v>1675</v>
      </c>
      <c r="T1183" s="45" t="s">
        <v>1675</v>
      </c>
      <c r="U1183" s="55">
        <f>RANK(Q1183,$Q$5:$Q$3209,0)</f>
        <v>1179</v>
      </c>
      <c r="V1183" s="55">
        <f>RANK(W1183,$W$5:$W$3209,0)</f>
        <v>1271</v>
      </c>
      <c r="W1183" s="55">
        <f>N1183*O1183</f>
        <v>0.105810851763339</v>
      </c>
      <c r="X1183" s="1">
        <f t="shared" si="18"/>
        <v>178.87601453069058</v>
      </c>
    </row>
    <row r="1184" spans="3:24" x14ac:dyDescent="0.25">
      <c r="C1184" s="19" t="s">
        <v>2819</v>
      </c>
      <c r="D1184" s="6" t="s">
        <v>61</v>
      </c>
      <c r="E1184" s="6" t="s">
        <v>12</v>
      </c>
      <c r="F1184" s="48">
        <v>15.8420076266595</v>
      </c>
      <c r="G1184" s="8">
        <v>82.062568542139005</v>
      </c>
      <c r="H1184" s="9">
        <v>5.5866207301873E-2</v>
      </c>
      <c r="I1184" s="40">
        <v>9</v>
      </c>
      <c r="J1184" s="7">
        <v>6</v>
      </c>
      <c r="K1184" s="9">
        <v>0.97767644371126505</v>
      </c>
      <c r="L1184" s="39">
        <v>0.72253373942610699</v>
      </c>
      <c r="M1184" s="47">
        <v>1</v>
      </c>
      <c r="N1184" s="17">
        <v>0.13235310358877</v>
      </c>
      <c r="O1184" s="7">
        <f>Q1184/P1184/N1184</f>
        <v>1</v>
      </c>
      <c r="P1184" s="7">
        <v>2.6915422437916572</v>
      </c>
      <c r="Q1184" s="33">
        <v>0.35623396940610763</v>
      </c>
      <c r="R1184" s="41" t="s">
        <v>1675</v>
      </c>
      <c r="S1184" s="33" t="s">
        <v>1675</v>
      </c>
      <c r="T1184" s="45" t="s">
        <v>1676</v>
      </c>
      <c r="U1184" s="55">
        <f>RANK(Q1184,$Q$5:$Q$3209,0)</f>
        <v>1180</v>
      </c>
      <c r="V1184" s="55">
        <f>RANK(W1184,$W$5:$W$3209,0)</f>
        <v>1190</v>
      </c>
      <c r="W1184" s="55">
        <f>N1184*O1184</f>
        <v>0.13235310358877</v>
      </c>
      <c r="X1184" s="1">
        <f t="shared" si="18"/>
        <v>178.51701359188965</v>
      </c>
    </row>
    <row r="1185" spans="3:24" x14ac:dyDescent="0.25">
      <c r="C1185" s="19" t="s">
        <v>2820</v>
      </c>
      <c r="D1185" s="6" t="s">
        <v>1180</v>
      </c>
      <c r="E1185" s="6" t="s">
        <v>90</v>
      </c>
      <c r="F1185" s="48">
        <v>48.892469848388501</v>
      </c>
      <c r="G1185" s="8">
        <v>28.625455182842501</v>
      </c>
      <c r="H1185" s="9">
        <v>0.92591733512003904</v>
      </c>
      <c r="I1185" s="40">
        <v>4</v>
      </c>
      <c r="J1185" s="7">
        <v>51</v>
      </c>
      <c r="K1185" s="9">
        <v>0.82087810530070404</v>
      </c>
      <c r="L1185" s="39">
        <v>0.39783729086444602</v>
      </c>
      <c r="M1185" s="47">
        <v>0</v>
      </c>
      <c r="N1185" s="17">
        <v>0.208179649951969</v>
      </c>
      <c r="O1185" s="7">
        <f>Q1185/P1185/N1185</f>
        <v>1</v>
      </c>
      <c r="P1185" s="7">
        <v>1.7072432147978824</v>
      </c>
      <c r="Q1185" s="33">
        <v>0.35541329483949741</v>
      </c>
      <c r="R1185" s="41" t="s">
        <v>1675</v>
      </c>
      <c r="S1185" s="33" t="s">
        <v>1675</v>
      </c>
      <c r="T1185" s="45" t="s">
        <v>1677</v>
      </c>
      <c r="U1185" s="55">
        <f>RANK(Q1185,$Q$5:$Q$3209,0)</f>
        <v>1181</v>
      </c>
      <c r="V1185" s="55">
        <f>RANK(W1185,$W$5:$W$3209,0)</f>
        <v>1044</v>
      </c>
      <c r="W1185" s="55">
        <f>N1185*O1185</f>
        <v>0.208179649951969</v>
      </c>
      <c r="X1185" s="1">
        <f t="shared" si="18"/>
        <v>178.16077962248355</v>
      </c>
    </row>
    <row r="1186" spans="3:24" x14ac:dyDescent="0.25">
      <c r="C1186" s="19" t="s">
        <v>2821</v>
      </c>
      <c r="D1186" s="6" t="s">
        <v>17</v>
      </c>
      <c r="E1186" s="6" t="s">
        <v>19</v>
      </c>
      <c r="F1186" s="48">
        <v>1.83738304007749</v>
      </c>
      <c r="G1186" s="8">
        <v>45.753483723097297</v>
      </c>
      <c r="H1186" s="9">
        <v>0.31205237133442498</v>
      </c>
      <c r="I1186" s="40">
        <v>4</v>
      </c>
      <c r="J1186" s="7">
        <v>1</v>
      </c>
      <c r="K1186" s="9">
        <v>1</v>
      </c>
      <c r="L1186" s="39">
        <v>1</v>
      </c>
      <c r="M1186" s="47">
        <v>0</v>
      </c>
      <c r="N1186" s="17">
        <v>0.10450115969411899</v>
      </c>
      <c r="O1186" s="7">
        <f>Q1186/P1186/N1186</f>
        <v>1</v>
      </c>
      <c r="P1186" s="7">
        <v>3.3937803397692341</v>
      </c>
      <c r="Q1186" s="33">
        <v>0.35465398125298614</v>
      </c>
      <c r="R1186" s="41" t="s">
        <v>1675</v>
      </c>
      <c r="S1186" s="33" t="s">
        <v>1675</v>
      </c>
      <c r="T1186" s="45" t="s">
        <v>1675</v>
      </c>
      <c r="U1186" s="55">
        <f>RANK(Q1186,$Q$5:$Q$3209,0)</f>
        <v>1182</v>
      </c>
      <c r="V1186" s="55">
        <f>RANK(W1186,$W$5:$W$3209,0)</f>
        <v>1277</v>
      </c>
      <c r="W1186" s="55">
        <f>N1186*O1186</f>
        <v>0.10450115969411899</v>
      </c>
      <c r="X1186" s="1">
        <f t="shared" si="18"/>
        <v>177.80536632764404</v>
      </c>
    </row>
    <row r="1187" spans="3:24" x14ac:dyDescent="0.25">
      <c r="C1187" s="19" t="s">
        <v>2822</v>
      </c>
      <c r="D1187" s="6" t="s">
        <v>709</v>
      </c>
      <c r="E1187" s="6" t="s">
        <v>16</v>
      </c>
      <c r="F1187" s="48">
        <v>8.4936368295139994E-2</v>
      </c>
      <c r="G1187" s="8">
        <v>10</v>
      </c>
      <c r="H1187" s="9">
        <v>1</v>
      </c>
      <c r="I1187" s="40">
        <v>0</v>
      </c>
      <c r="J1187" s="7">
        <v>1</v>
      </c>
      <c r="K1187" s="9">
        <v>2.21098328331167E-2</v>
      </c>
      <c r="L1187" s="39">
        <v>0</v>
      </c>
      <c r="M1187" s="47">
        <v>0</v>
      </c>
      <c r="N1187" s="17">
        <v>1.1123177879363601E-2</v>
      </c>
      <c r="O1187" s="7">
        <f>Q1187/P1187/N1187</f>
        <v>11.218349420457526</v>
      </c>
      <c r="P1187" s="7">
        <v>2.8137404479677048</v>
      </c>
      <c r="Q1187" s="33">
        <v>0.35110893301020107</v>
      </c>
      <c r="R1187" s="38" t="s">
        <v>1677</v>
      </c>
      <c r="S1187" s="33" t="s">
        <v>1677</v>
      </c>
      <c r="T1187" s="45" t="s">
        <v>1676</v>
      </c>
      <c r="U1187" s="55">
        <f>RANK(Q1187,$Q$5:$Q$3209,0)</f>
        <v>1183</v>
      </c>
      <c r="V1187" s="55">
        <f>RANK(W1187,$W$5:$W$3209,0)</f>
        <v>1215</v>
      </c>
      <c r="W1187" s="55">
        <f>N1187*O1187</f>
        <v>0.12478369611660463</v>
      </c>
      <c r="X1187" s="1">
        <f t="shared" si="18"/>
        <v>177.45071234639104</v>
      </c>
    </row>
    <row r="1188" spans="3:24" x14ac:dyDescent="0.25">
      <c r="C1188" s="19" t="s">
        <v>2823</v>
      </c>
      <c r="D1188" s="6" t="s">
        <v>99</v>
      </c>
      <c r="E1188" s="6" t="s">
        <v>12</v>
      </c>
      <c r="F1188" s="48">
        <v>7.9718217730231151</v>
      </c>
      <c r="G1188" s="8">
        <v>44.431264233968299</v>
      </c>
      <c r="H1188" s="9">
        <v>0.848954887139313</v>
      </c>
      <c r="I1188" s="40">
        <v>7</v>
      </c>
      <c r="J1188" s="7">
        <v>4</v>
      </c>
      <c r="K1188" s="9">
        <v>0.65862905549311801</v>
      </c>
      <c r="L1188" s="39">
        <v>0.87652177372741202</v>
      </c>
      <c r="M1188" s="47">
        <v>1</v>
      </c>
      <c r="N1188" s="17">
        <v>0.116990475500444</v>
      </c>
      <c r="O1188" s="7">
        <f>Q1188/P1188/N1188</f>
        <v>1</v>
      </c>
      <c r="P1188" s="7">
        <v>3.0007666091972118</v>
      </c>
      <c r="Q1188" s="33">
        <v>0.35106111247583682</v>
      </c>
      <c r="R1188" s="41" t="s">
        <v>1675</v>
      </c>
      <c r="S1188" s="33" t="s">
        <v>1675</v>
      </c>
      <c r="T1188" s="45" t="s">
        <v>1676</v>
      </c>
      <c r="U1188" s="55">
        <f>RANK(Q1188,$Q$5:$Q$3209,0)</f>
        <v>1184</v>
      </c>
      <c r="V1188" s="55">
        <f>RANK(W1188,$W$5:$W$3209,0)</f>
        <v>1231</v>
      </c>
      <c r="W1188" s="55">
        <f>N1188*O1188</f>
        <v>0.116990475500444</v>
      </c>
      <c r="X1188" s="1">
        <f t="shared" si="18"/>
        <v>177.09960341338083</v>
      </c>
    </row>
    <row r="1189" spans="3:24" x14ac:dyDescent="0.25">
      <c r="C1189" s="19" t="s">
        <v>2824</v>
      </c>
      <c r="D1189" s="6" t="s">
        <v>1132</v>
      </c>
      <c r="E1189" s="6" t="s">
        <v>19</v>
      </c>
      <c r="F1189" s="48">
        <v>2.9540867926018302</v>
      </c>
      <c r="G1189" s="8">
        <v>10</v>
      </c>
      <c r="H1189" s="9">
        <v>0.71955583295040604</v>
      </c>
      <c r="I1189" s="40">
        <v>6</v>
      </c>
      <c r="J1189" s="7">
        <v>3</v>
      </c>
      <c r="K1189" s="9">
        <v>0.60439174178344002</v>
      </c>
      <c r="L1189" s="39">
        <v>1</v>
      </c>
      <c r="M1189" s="47">
        <v>0</v>
      </c>
      <c r="N1189" s="17">
        <v>9.5268586171056505E-2</v>
      </c>
      <c r="O1189" s="7">
        <f>Q1189/P1189/N1189</f>
        <v>1</v>
      </c>
      <c r="P1189" s="7">
        <v>3.6663493354292527</v>
      </c>
      <c r="Q1189" s="33">
        <v>0.34928791759553751</v>
      </c>
      <c r="R1189" s="41" t="s">
        <v>1675</v>
      </c>
      <c r="S1189" s="33" t="s">
        <v>1675</v>
      </c>
      <c r="T1189" s="45" t="s">
        <v>1675</v>
      </c>
      <c r="U1189" s="55">
        <f>RANK(Q1189,$Q$5:$Q$3209,0)</f>
        <v>1185</v>
      </c>
      <c r="V1189" s="55">
        <f>RANK(W1189,$W$5:$W$3209,0)</f>
        <v>1314</v>
      </c>
      <c r="W1189" s="55">
        <f>N1189*O1189</f>
        <v>9.5268586171056505E-2</v>
      </c>
      <c r="X1189" s="1">
        <f t="shared" si="18"/>
        <v>176.748542300905</v>
      </c>
    </row>
    <row r="1190" spans="3:24" x14ac:dyDescent="0.25">
      <c r="C1190" s="19" t="s">
        <v>2825</v>
      </c>
      <c r="D1190" s="6" t="s">
        <v>259</v>
      </c>
      <c r="E1190" s="6" t="s">
        <v>19</v>
      </c>
      <c r="F1190" s="48">
        <v>2.85279826556516</v>
      </c>
      <c r="G1190" s="8">
        <v>67.303543621288796</v>
      </c>
      <c r="H1190" s="9">
        <v>0.618330419843792</v>
      </c>
      <c r="I1190" s="40">
        <v>0</v>
      </c>
      <c r="J1190" s="7">
        <v>0</v>
      </c>
      <c r="K1190" s="9">
        <v>0.84791608387298201</v>
      </c>
      <c r="L1190" s="39">
        <v>1</v>
      </c>
      <c r="M1190" s="47">
        <v>0</v>
      </c>
      <c r="N1190" s="17">
        <v>0.13695857913041601</v>
      </c>
      <c r="O1190" s="7">
        <f>Q1190/P1190/N1190</f>
        <v>1</v>
      </c>
      <c r="P1190" s="7">
        <v>2.5294784002479762</v>
      </c>
      <c r="Q1190" s="33">
        <v>0.34643376763904055</v>
      </c>
      <c r="R1190" s="41" t="s">
        <v>1675</v>
      </c>
      <c r="S1190" s="33" t="s">
        <v>1675</v>
      </c>
      <c r="T1190" s="45" t="s">
        <v>1676</v>
      </c>
      <c r="U1190" s="55">
        <f>RANK(Q1190,$Q$5:$Q$3209,0)</f>
        <v>1186</v>
      </c>
      <c r="V1190" s="55">
        <f>RANK(W1190,$W$5:$W$3209,0)</f>
        <v>1178</v>
      </c>
      <c r="W1190" s="55">
        <f>N1190*O1190</f>
        <v>0.13695857913041601</v>
      </c>
      <c r="X1190" s="1">
        <f t="shared" si="18"/>
        <v>176.39925438330945</v>
      </c>
    </row>
    <row r="1191" spans="3:24" x14ac:dyDescent="0.25">
      <c r="C1191" s="19" t="s">
        <v>2826</v>
      </c>
      <c r="D1191" s="6" t="s">
        <v>962</v>
      </c>
      <c r="E1191" s="6" t="s">
        <v>16</v>
      </c>
      <c r="F1191" s="48">
        <v>6.6324506580362783</v>
      </c>
      <c r="G1191" s="8">
        <v>9.9999999999999893</v>
      </c>
      <c r="H1191" s="9">
        <v>0.87383508978755298</v>
      </c>
      <c r="I1191" s="40">
        <v>1</v>
      </c>
      <c r="J1191" s="7">
        <v>4</v>
      </c>
      <c r="K1191" s="9">
        <v>1</v>
      </c>
      <c r="L1191" s="39">
        <v>0.93404002793599294</v>
      </c>
      <c r="M1191" s="47">
        <v>1</v>
      </c>
      <c r="N1191" s="17">
        <v>0.132407318433964</v>
      </c>
      <c r="O1191" s="7">
        <f>Q1191/P1191/N1191</f>
        <v>1</v>
      </c>
      <c r="P1191" s="7">
        <v>2.5845141474408044</v>
      </c>
      <c r="Q1191" s="33">
        <v>0.34220858771727958</v>
      </c>
      <c r="R1191" s="41" t="s">
        <v>1675</v>
      </c>
      <c r="S1191" s="33" t="s">
        <v>1675</v>
      </c>
      <c r="T1191" s="45" t="s">
        <v>1676</v>
      </c>
      <c r="U1191" s="55">
        <f>RANK(Q1191,$Q$5:$Q$3209,0)</f>
        <v>1187</v>
      </c>
      <c r="V1191" s="55">
        <f>RANK(W1191,$W$5:$W$3209,0)</f>
        <v>1189</v>
      </c>
      <c r="W1191" s="55">
        <f>N1191*O1191</f>
        <v>0.132407318433964</v>
      </c>
      <c r="X1191" s="1">
        <f t="shared" si="18"/>
        <v>176.05282061567041</v>
      </c>
    </row>
    <row r="1192" spans="3:24" x14ac:dyDescent="0.25">
      <c r="C1192" s="19" t="s">
        <v>2827</v>
      </c>
      <c r="D1192" s="6" t="s">
        <v>1558</v>
      </c>
      <c r="E1192" s="6" t="s">
        <v>16</v>
      </c>
      <c r="F1192" s="48">
        <v>35.528543622250098</v>
      </c>
      <c r="G1192" s="8">
        <v>10.557670630154201</v>
      </c>
      <c r="H1192" s="9">
        <v>0.99972762795943304</v>
      </c>
      <c r="I1192" s="40">
        <v>6</v>
      </c>
      <c r="J1192" s="7">
        <v>7</v>
      </c>
      <c r="K1192" s="9">
        <v>1</v>
      </c>
      <c r="L1192" s="39">
        <v>0</v>
      </c>
      <c r="M1192" s="47">
        <v>0</v>
      </c>
      <c r="N1192" s="17">
        <v>0.123154811976894</v>
      </c>
      <c r="O1192" s="7">
        <f>Q1192/P1192/N1192</f>
        <v>1</v>
      </c>
      <c r="P1192" s="7">
        <v>2.7775874953335915</v>
      </c>
      <c r="Q1192" s="33">
        <v>0.34207326573718039</v>
      </c>
      <c r="R1192" s="41" t="s">
        <v>1675</v>
      </c>
      <c r="S1192" s="33" t="s">
        <v>1675</v>
      </c>
      <c r="T1192" s="45" t="s">
        <v>1676</v>
      </c>
      <c r="U1192" s="55">
        <f>RANK(Q1192,$Q$5:$Q$3209,0)</f>
        <v>1188</v>
      </c>
      <c r="V1192" s="55">
        <f>RANK(W1192,$W$5:$W$3209,0)</f>
        <v>1219</v>
      </c>
      <c r="W1192" s="55">
        <f>N1192*O1192</f>
        <v>0.123154811976894</v>
      </c>
      <c r="X1192" s="1">
        <f t="shared" si="18"/>
        <v>175.71061202795315</v>
      </c>
    </row>
    <row r="1193" spans="3:24" x14ac:dyDescent="0.25">
      <c r="C1193" s="19" t="s">
        <v>315</v>
      </c>
      <c r="D1193" s="6" t="s">
        <v>315</v>
      </c>
      <c r="E1193" s="6" t="s">
        <v>19</v>
      </c>
      <c r="F1193" s="48">
        <v>0.45440451796058301</v>
      </c>
      <c r="G1193" s="8">
        <v>32.638979090372899</v>
      </c>
      <c r="H1193" s="9">
        <v>0.77875924889702097</v>
      </c>
      <c r="I1193" s="40">
        <v>0</v>
      </c>
      <c r="J1193" s="7">
        <v>1</v>
      </c>
      <c r="K1193" s="9">
        <v>1</v>
      </c>
      <c r="L1193" s="39">
        <v>1</v>
      </c>
      <c r="M1193" s="47">
        <v>1</v>
      </c>
      <c r="N1193" s="17">
        <v>0.14527685980803001</v>
      </c>
      <c r="O1193" s="7">
        <f>Q1193/P1193/N1193</f>
        <v>1</v>
      </c>
      <c r="P1193" s="7">
        <v>2.3437457871827614</v>
      </c>
      <c r="Q1193" s="33">
        <v>0.34049202815021096</v>
      </c>
      <c r="R1193" s="41" t="s">
        <v>1675</v>
      </c>
      <c r="S1193" s="33" t="s">
        <v>1675</v>
      </c>
      <c r="T1193" s="45" t="s">
        <v>1676</v>
      </c>
      <c r="U1193" s="55">
        <f>RANK(Q1193,$Q$5:$Q$3209,0)</f>
        <v>1189</v>
      </c>
      <c r="V1193" s="55">
        <f>RANK(W1193,$W$5:$W$3209,0)</f>
        <v>1153</v>
      </c>
      <c r="W1193" s="55">
        <f>N1193*O1193</f>
        <v>0.14527685980803001</v>
      </c>
      <c r="X1193" s="1">
        <f t="shared" si="18"/>
        <v>175.36853876221596</v>
      </c>
    </row>
    <row r="1194" spans="3:24" x14ac:dyDescent="0.25">
      <c r="C1194" s="19" t="s">
        <v>2828</v>
      </c>
      <c r="D1194" s="6" t="s">
        <v>980</v>
      </c>
      <c r="E1194" s="6" t="s">
        <v>144</v>
      </c>
      <c r="F1194" s="48">
        <v>0.75669554418540697</v>
      </c>
      <c r="G1194" s="8">
        <v>10</v>
      </c>
      <c r="H1194" s="9">
        <v>0</v>
      </c>
      <c r="I1194" s="40">
        <v>0</v>
      </c>
      <c r="J1194" s="7">
        <v>1</v>
      </c>
      <c r="K1194" s="9">
        <v>1</v>
      </c>
      <c r="L1194" s="39">
        <v>1</v>
      </c>
      <c r="M1194" s="47">
        <v>0</v>
      </c>
      <c r="N1194" s="17">
        <v>6.2782894797960398E-2</v>
      </c>
      <c r="O1194" s="7">
        <f>Q1194/P1194/N1194</f>
        <v>1</v>
      </c>
      <c r="P1194" s="7">
        <v>5.3779955276219145</v>
      </c>
      <c r="Q1194" s="33">
        <v>0.33764612743458816</v>
      </c>
      <c r="R1194" s="38" t="s">
        <v>1675</v>
      </c>
      <c r="S1194" s="33" t="s">
        <v>1675</v>
      </c>
      <c r="T1194" s="45" t="s">
        <v>1675</v>
      </c>
      <c r="U1194" s="55">
        <f>RANK(Q1194,$Q$5:$Q$3209,0)</f>
        <v>1190</v>
      </c>
      <c r="V1194" s="55">
        <f>RANK(W1194,$W$5:$W$3209,0)</f>
        <v>1534</v>
      </c>
      <c r="W1194" s="55">
        <f>N1194*O1194</f>
        <v>6.2782894797960398E-2</v>
      </c>
      <c r="X1194" s="1">
        <f t="shared" si="18"/>
        <v>175.02804673406575</v>
      </c>
    </row>
    <row r="1195" spans="3:24" x14ac:dyDescent="0.25">
      <c r="C1195" s="19" t="s">
        <v>2829</v>
      </c>
      <c r="D1195" s="6" t="s">
        <v>93</v>
      </c>
      <c r="E1195" s="6" t="s">
        <v>19</v>
      </c>
      <c r="F1195" s="48">
        <v>0.78827082236124901</v>
      </c>
      <c r="G1195" s="8">
        <v>21.955195804633199</v>
      </c>
      <c r="H1195" s="9">
        <v>0.187290929681866</v>
      </c>
      <c r="I1195" s="40">
        <v>8</v>
      </c>
      <c r="J1195" s="7">
        <v>3</v>
      </c>
      <c r="K1195" s="9">
        <v>1</v>
      </c>
      <c r="L1195" s="39">
        <v>1</v>
      </c>
      <c r="M1195" s="47">
        <v>0</v>
      </c>
      <c r="N1195" s="17">
        <v>0.113862462985762</v>
      </c>
      <c r="O1195" s="7">
        <f>Q1195/P1195/N1195</f>
        <v>1</v>
      </c>
      <c r="P1195" s="7">
        <v>2.9576544600130217</v>
      </c>
      <c r="Q1195" s="33">
        <v>0.33676582147790657</v>
      </c>
      <c r="R1195" s="41" t="s">
        <v>1675</v>
      </c>
      <c r="S1195" s="33" t="s">
        <v>1675</v>
      </c>
      <c r="T1195" s="45" t="s">
        <v>1676</v>
      </c>
      <c r="U1195" s="55">
        <f>RANK(Q1195,$Q$5:$Q$3209,0)</f>
        <v>1191</v>
      </c>
      <c r="V1195" s="55">
        <f>RANK(W1195,$W$5:$W$3209,0)</f>
        <v>1243</v>
      </c>
      <c r="W1195" s="55">
        <f>N1195*O1195</f>
        <v>0.113862462985762</v>
      </c>
      <c r="X1195" s="1">
        <f t="shared" si="18"/>
        <v>174.69040060663116</v>
      </c>
    </row>
    <row r="1196" spans="3:24" x14ac:dyDescent="0.25">
      <c r="C1196" s="19" t="s">
        <v>2830</v>
      </c>
      <c r="D1196" s="6" t="s">
        <v>994</v>
      </c>
      <c r="E1196" s="6" t="s">
        <v>22</v>
      </c>
      <c r="F1196" s="48">
        <v>1.22817660945018</v>
      </c>
      <c r="G1196" s="8">
        <v>10</v>
      </c>
      <c r="H1196" s="9">
        <v>3.7723830586835802E-2</v>
      </c>
      <c r="I1196" s="40">
        <v>0</v>
      </c>
      <c r="J1196" s="7">
        <v>5</v>
      </c>
      <c r="K1196" s="9">
        <v>0.15751073485233699</v>
      </c>
      <c r="L1196" s="39">
        <v>0</v>
      </c>
      <c r="M1196" s="47">
        <v>0</v>
      </c>
      <c r="N1196" s="17">
        <v>6.2930694308728696E-3</v>
      </c>
      <c r="O1196" s="7">
        <f>Q1196/P1196/N1196</f>
        <v>14.950713546377353</v>
      </c>
      <c r="P1196" s="7">
        <v>3.5719750359634523</v>
      </c>
      <c r="Q1196" s="33">
        <v>0.33607240884021611</v>
      </c>
      <c r="R1196" s="38" t="s">
        <v>1677</v>
      </c>
      <c r="S1196" s="33" t="s">
        <v>1677</v>
      </c>
      <c r="T1196" s="45" t="s">
        <v>1675</v>
      </c>
      <c r="U1196" s="55">
        <f>RANK(Q1196,$Q$5:$Q$3209,0)</f>
        <v>1192</v>
      </c>
      <c r="V1196" s="55">
        <f>RANK(W1196,$W$5:$W$3209,0)</f>
        <v>1318</v>
      </c>
      <c r="W1196" s="55">
        <f>N1196*O1196</f>
        <v>9.4085878388444233E-2</v>
      </c>
      <c r="X1196" s="1">
        <f t="shared" si="18"/>
        <v>174.35363478515325</v>
      </c>
    </row>
    <row r="1197" spans="3:24" x14ac:dyDescent="0.25">
      <c r="C1197" s="19" t="s">
        <v>2831</v>
      </c>
      <c r="D1197" s="6" t="s">
        <v>990</v>
      </c>
      <c r="E1197" s="6" t="s">
        <v>90</v>
      </c>
      <c r="F1197" s="48">
        <v>19.549867034489207</v>
      </c>
      <c r="G1197" s="8">
        <v>36.675576676317398</v>
      </c>
      <c r="H1197" s="9">
        <v>0.99560316063454601</v>
      </c>
      <c r="I1197" s="40">
        <v>7</v>
      </c>
      <c r="J1197" s="7">
        <v>29</v>
      </c>
      <c r="K1197" s="9">
        <v>1</v>
      </c>
      <c r="L1197" s="39">
        <v>0.98189527930608</v>
      </c>
      <c r="M1197" s="47">
        <v>0</v>
      </c>
      <c r="N1197" s="17">
        <v>0.286016444233751</v>
      </c>
      <c r="O1197" s="7">
        <f>Q1197/P1197/N1197</f>
        <v>1</v>
      </c>
      <c r="P1197" s="7">
        <v>1.1748494888326952</v>
      </c>
      <c r="Q1197" s="33">
        <v>0.33602627330576745</v>
      </c>
      <c r="R1197" s="41" t="s">
        <v>1675</v>
      </c>
      <c r="S1197" s="33" t="s">
        <v>1675</v>
      </c>
      <c r="T1197" s="45" t="s">
        <v>1677</v>
      </c>
      <c r="U1197" s="55">
        <f>RANK(Q1197,$Q$5:$Q$3209,0)</f>
        <v>1193</v>
      </c>
      <c r="V1197" s="55">
        <f>RANK(W1197,$W$5:$W$3209,0)</f>
        <v>967</v>
      </c>
      <c r="W1197" s="55">
        <f>N1197*O1197</f>
        <v>0.286016444233751</v>
      </c>
      <c r="X1197" s="1">
        <f t="shared" si="18"/>
        <v>174.01756237631304</v>
      </c>
    </row>
    <row r="1198" spans="3:24" x14ac:dyDescent="0.25">
      <c r="C1198" s="19" t="s">
        <v>2832</v>
      </c>
      <c r="D1198" s="6" t="s">
        <v>184</v>
      </c>
      <c r="E1198" s="6" t="s">
        <v>27</v>
      </c>
      <c r="F1198" s="48">
        <v>4.8219754950991289</v>
      </c>
      <c r="G1198" s="8">
        <v>13.1146478419451</v>
      </c>
      <c r="H1198" s="9">
        <v>0.602004770491258</v>
      </c>
      <c r="I1198" s="40">
        <v>9</v>
      </c>
      <c r="J1198" s="7">
        <v>1</v>
      </c>
      <c r="K1198" s="9">
        <v>0.87028452334227002</v>
      </c>
      <c r="L1198" s="39">
        <v>0.859006707738592</v>
      </c>
      <c r="M1198" s="47">
        <v>0</v>
      </c>
      <c r="N1198" s="17">
        <v>9.1772413119779905E-2</v>
      </c>
      <c r="O1198" s="7">
        <f>Q1198/P1198/N1198</f>
        <v>1</v>
      </c>
      <c r="P1198" s="7">
        <v>3.6608836885454292</v>
      </c>
      <c r="Q1198" s="33">
        <v>0.33596813024865479</v>
      </c>
      <c r="R1198" s="41" t="s">
        <v>1675</v>
      </c>
      <c r="S1198" s="33" t="s">
        <v>1675</v>
      </c>
      <c r="T1198" s="45" t="s">
        <v>1675</v>
      </c>
      <c r="U1198" s="55">
        <f>RANK(Q1198,$Q$5:$Q$3209,0)</f>
        <v>1194</v>
      </c>
      <c r="V1198" s="55">
        <f>RANK(W1198,$W$5:$W$3209,0)</f>
        <v>1327</v>
      </c>
      <c r="W1198" s="55">
        <f>N1198*O1198</f>
        <v>9.1772413119779905E-2</v>
      </c>
      <c r="X1198" s="1">
        <f t="shared" si="18"/>
        <v>173.68153610300726</v>
      </c>
    </row>
    <row r="1199" spans="3:24" x14ac:dyDescent="0.25">
      <c r="C1199" s="19" t="s">
        <v>2833</v>
      </c>
      <c r="D1199" s="6" t="s">
        <v>97</v>
      </c>
      <c r="E1199" s="6" t="s">
        <v>12</v>
      </c>
      <c r="F1199" s="48">
        <v>2.9261670441668741</v>
      </c>
      <c r="G1199" s="8">
        <v>21.9291547214739</v>
      </c>
      <c r="H1199" s="9">
        <v>0.59404942689640805</v>
      </c>
      <c r="I1199" s="40">
        <v>1</v>
      </c>
      <c r="J1199" s="7">
        <v>4</v>
      </c>
      <c r="K1199" s="9">
        <v>1</v>
      </c>
      <c r="L1199" s="39">
        <v>0.22940947657809499</v>
      </c>
      <c r="M1199" s="47">
        <v>0</v>
      </c>
      <c r="N1199" s="17">
        <v>8.5029034664120498E-2</v>
      </c>
      <c r="O1199" s="7">
        <f>Q1199/P1199/N1199</f>
        <v>1</v>
      </c>
      <c r="P1199" s="7">
        <v>3.9259886646361366</v>
      </c>
      <c r="Q1199" s="33">
        <v>0.33382302625629018</v>
      </c>
      <c r="R1199" s="38" t="s">
        <v>1675</v>
      </c>
      <c r="S1199" s="33" t="s">
        <v>1675</v>
      </c>
      <c r="T1199" s="45" t="s">
        <v>1675</v>
      </c>
      <c r="U1199" s="55">
        <f>RANK(Q1199,$Q$5:$Q$3209,0)</f>
        <v>1195</v>
      </c>
      <c r="V1199" s="55">
        <f>RANK(W1199,$W$5:$W$3209,0)</f>
        <v>1363</v>
      </c>
      <c r="W1199" s="55">
        <f>N1199*O1199</f>
        <v>8.5029034664120498E-2</v>
      </c>
      <c r="X1199" s="1">
        <f t="shared" si="18"/>
        <v>173.3455679727586</v>
      </c>
    </row>
    <row r="1200" spans="3:24" x14ac:dyDescent="0.25">
      <c r="C1200" s="19" t="s">
        <v>2834</v>
      </c>
      <c r="D1200" s="6" t="s">
        <v>731</v>
      </c>
      <c r="E1200" s="6" t="s">
        <v>27</v>
      </c>
      <c r="F1200" s="48">
        <v>4.2046755117713897</v>
      </c>
      <c r="G1200" s="8">
        <v>48.329655728183297</v>
      </c>
      <c r="H1200" s="9">
        <v>0.40207423852350399</v>
      </c>
      <c r="I1200" s="40">
        <v>0</v>
      </c>
      <c r="J1200" s="7">
        <v>0</v>
      </c>
      <c r="K1200" s="9">
        <v>0.628082825445203</v>
      </c>
      <c r="L1200" s="39">
        <v>0</v>
      </c>
      <c r="M1200" s="47">
        <v>0</v>
      </c>
      <c r="N1200" s="17">
        <v>1.5790194832801099E-2</v>
      </c>
      <c r="O1200" s="7">
        <f>Q1200/P1200/N1200</f>
        <v>11.218349420457526</v>
      </c>
      <c r="P1200" s="7">
        <v>1.8808596282912482</v>
      </c>
      <c r="Q1200" s="33">
        <v>0.33317532982611997</v>
      </c>
      <c r="R1200" s="38" t="s">
        <v>1677</v>
      </c>
      <c r="S1200" s="33" t="s">
        <v>1677</v>
      </c>
      <c r="T1200" s="45" t="s">
        <v>1677</v>
      </c>
      <c r="U1200" s="55">
        <f>RANK(Q1200,$Q$5:$Q$3209,0)</f>
        <v>1196</v>
      </c>
      <c r="V1200" s="55">
        <f>RANK(W1200,$W$5:$W$3209,0)</f>
        <v>1098</v>
      </c>
      <c r="W1200" s="55">
        <f>N1200*O1200</f>
        <v>0.17713992305146564</v>
      </c>
      <c r="X1200" s="1">
        <f t="shared" si="18"/>
        <v>173.01174494650232</v>
      </c>
    </row>
    <row r="1201" spans="3:24" x14ac:dyDescent="0.25">
      <c r="C1201" s="19" t="s">
        <v>2835</v>
      </c>
      <c r="D1201" s="6" t="s">
        <v>1082</v>
      </c>
      <c r="E1201" s="6" t="s">
        <v>90</v>
      </c>
      <c r="F1201" s="48">
        <v>26.246000759651992</v>
      </c>
      <c r="G1201" s="8">
        <v>20.284608221593899</v>
      </c>
      <c r="H1201" s="9">
        <v>0.88035118018242897</v>
      </c>
      <c r="I1201" s="40">
        <v>8</v>
      </c>
      <c r="J1201" s="7">
        <v>29</v>
      </c>
      <c r="K1201" s="9">
        <v>1</v>
      </c>
      <c r="L1201" s="39">
        <v>0.827990651359924</v>
      </c>
      <c r="M1201" s="47">
        <v>0</v>
      </c>
      <c r="N1201" s="17">
        <v>0.25115508553140797</v>
      </c>
      <c r="O1201" s="7">
        <f>Q1201/P1201/N1201</f>
        <v>1</v>
      </c>
      <c r="P1201" s="7">
        <v>1.3192837272118874</v>
      </c>
      <c r="Q1201" s="33">
        <v>0.33134481734809629</v>
      </c>
      <c r="R1201" s="41" t="s">
        <v>1675</v>
      </c>
      <c r="S1201" s="33" t="s">
        <v>1675</v>
      </c>
      <c r="T1201" s="45" t="s">
        <v>1677</v>
      </c>
      <c r="U1201" s="55">
        <f>RANK(Q1201,$Q$5:$Q$3209,0)</f>
        <v>1197</v>
      </c>
      <c r="V1201" s="55">
        <f>RANK(W1201,$W$5:$W$3209,0)</f>
        <v>1001</v>
      </c>
      <c r="W1201" s="55">
        <f>N1201*O1201</f>
        <v>0.25115508553140797</v>
      </c>
      <c r="X1201" s="1">
        <f t="shared" si="18"/>
        <v>172.67856961667619</v>
      </c>
    </row>
    <row r="1202" spans="3:24" x14ac:dyDescent="0.25">
      <c r="C1202" s="19" t="s">
        <v>2836</v>
      </c>
      <c r="D1202" s="6" t="s">
        <v>928</v>
      </c>
      <c r="E1202" s="6" t="s">
        <v>131</v>
      </c>
      <c r="F1202" s="48">
        <v>0.385845041837097</v>
      </c>
      <c r="G1202" s="8">
        <v>10</v>
      </c>
      <c r="H1202" s="9">
        <v>0.33507481599050298</v>
      </c>
      <c r="I1202" s="40">
        <v>0</v>
      </c>
      <c r="J1202" s="7">
        <v>1</v>
      </c>
      <c r="K1202" s="9">
        <v>0.31009217578830001</v>
      </c>
      <c r="L1202" s="39">
        <v>0</v>
      </c>
      <c r="M1202" s="47">
        <v>0</v>
      </c>
      <c r="N1202" s="17">
        <v>8.5975310925643193E-3</v>
      </c>
      <c r="O1202" s="7">
        <f>Q1202/P1202/N1202</f>
        <v>14.950713546377351</v>
      </c>
      <c r="P1202" s="7">
        <v>2.5668666756495231</v>
      </c>
      <c r="Q1202" s="33">
        <v>0.32994305206513497</v>
      </c>
      <c r="R1202" s="38" t="s">
        <v>1677</v>
      </c>
      <c r="S1202" s="33" t="s">
        <v>1677</v>
      </c>
      <c r="T1202" s="45" t="s">
        <v>1676</v>
      </c>
      <c r="U1202" s="55">
        <f>RANK(Q1202,$Q$5:$Q$3209,0)</f>
        <v>1198</v>
      </c>
      <c r="V1202" s="55">
        <f>RANK(W1202,$W$5:$W$3209,0)</f>
        <v>1205</v>
      </c>
      <c r="W1202" s="55">
        <f>N1202*O1202</f>
        <v>0.12853922457100184</v>
      </c>
      <c r="X1202" s="1">
        <f t="shared" si="18"/>
        <v>172.3472247993281</v>
      </c>
    </row>
    <row r="1203" spans="3:24" x14ac:dyDescent="0.25">
      <c r="C1203" s="19" t="s">
        <v>2837</v>
      </c>
      <c r="D1203" s="6" t="s">
        <v>359</v>
      </c>
      <c r="E1203" s="6" t="s">
        <v>12</v>
      </c>
      <c r="F1203" s="48">
        <v>4.2652686893919807</v>
      </c>
      <c r="G1203" s="8">
        <v>10</v>
      </c>
      <c r="H1203" s="9">
        <v>0.28645702532270201</v>
      </c>
      <c r="I1203" s="40">
        <v>2</v>
      </c>
      <c r="J1203" s="7">
        <v>4</v>
      </c>
      <c r="K1203" s="9">
        <v>0.53647926936101498</v>
      </c>
      <c r="L1203" s="39">
        <v>0.97722280030104802</v>
      </c>
      <c r="M1203" s="47">
        <v>0</v>
      </c>
      <c r="N1203" s="17">
        <v>7.7391123865494807E-2</v>
      </c>
      <c r="O1203" s="7">
        <f>Q1203/P1203/N1203</f>
        <v>1</v>
      </c>
      <c r="P1203" s="7">
        <v>4.254813858612926</v>
      </c>
      <c r="Q1203" s="33">
        <v>0.32928482635653689</v>
      </c>
      <c r="R1203" s="38" t="s">
        <v>1675</v>
      </c>
      <c r="S1203" s="33" t="s">
        <v>1675</v>
      </c>
      <c r="T1203" s="45" t="s">
        <v>1675</v>
      </c>
      <c r="U1203" s="55">
        <f>RANK(Q1203,$Q$5:$Q$3209,0)</f>
        <v>1199</v>
      </c>
      <c r="V1203" s="55">
        <f>RANK(W1203,$W$5:$W$3209,0)</f>
        <v>1419</v>
      </c>
      <c r="W1203" s="55">
        <f>N1203*O1203</f>
        <v>7.7391123865494807E-2</v>
      </c>
      <c r="X1203" s="1">
        <f t="shared" si="18"/>
        <v>172.01728174726296</v>
      </c>
    </row>
    <row r="1204" spans="3:24" x14ac:dyDescent="0.25">
      <c r="C1204" s="19" t="s">
        <v>2838</v>
      </c>
      <c r="D1204" s="6" t="s">
        <v>507</v>
      </c>
      <c r="E1204" s="6" t="s">
        <v>131</v>
      </c>
      <c r="F1204" s="48">
        <v>1.32352292432217</v>
      </c>
      <c r="G1204" s="8">
        <v>20.840738577386102</v>
      </c>
      <c r="H1204" s="9">
        <v>0.419271348736873</v>
      </c>
      <c r="I1204" s="40">
        <v>0</v>
      </c>
      <c r="J1204" s="7">
        <v>1</v>
      </c>
      <c r="K1204" s="9">
        <v>0.57924347515132402</v>
      </c>
      <c r="L1204" s="39">
        <v>0</v>
      </c>
      <c r="M1204" s="47">
        <v>0</v>
      </c>
      <c r="N1204" s="17">
        <v>1.29417643857998E-2</v>
      </c>
      <c r="O1204" s="7">
        <f>Q1204/P1204/N1204</f>
        <v>11.218349420457526</v>
      </c>
      <c r="P1204" s="7">
        <v>2.2623046372935804</v>
      </c>
      <c r="Q1204" s="33">
        <v>0.32845323040057683</v>
      </c>
      <c r="R1204" s="38" t="s">
        <v>1677</v>
      </c>
      <c r="S1204" s="33" t="s">
        <v>1677</v>
      </c>
      <c r="T1204" s="45" t="s">
        <v>1676</v>
      </c>
      <c r="U1204" s="55">
        <f>RANK(Q1204,$Q$5:$Q$3209,0)</f>
        <v>1200</v>
      </c>
      <c r="V1204" s="55">
        <f>RANK(W1204,$W$5:$W$3209,0)</f>
        <v>1154</v>
      </c>
      <c r="W1204" s="55">
        <f>N1204*O1204</f>
        <v>0.14518523499713504</v>
      </c>
      <c r="X1204" s="1">
        <f t="shared" si="18"/>
        <v>171.68799692090641</v>
      </c>
    </row>
    <row r="1205" spans="3:24" x14ac:dyDescent="0.25">
      <c r="C1205" s="19" t="s">
        <v>2839</v>
      </c>
      <c r="D1205" s="6" t="s">
        <v>1454</v>
      </c>
      <c r="E1205" s="6" t="s">
        <v>16</v>
      </c>
      <c r="F1205" s="48">
        <v>8.0868039796877191</v>
      </c>
      <c r="G1205" s="8">
        <v>16.095454588637999</v>
      </c>
      <c r="H1205" s="9">
        <v>0.60723066666193704</v>
      </c>
      <c r="I1205" s="40">
        <v>1</v>
      </c>
      <c r="J1205" s="7">
        <v>8</v>
      </c>
      <c r="K1205" s="9">
        <v>0.93480127114725498</v>
      </c>
      <c r="L1205" s="39">
        <v>0.72077235940207496</v>
      </c>
      <c r="M1205" s="47">
        <v>0</v>
      </c>
      <c r="N1205" s="17">
        <v>0.107175248178775</v>
      </c>
      <c r="O1205" s="7">
        <f>Q1205/P1205/N1205</f>
        <v>1.0000000000000002</v>
      </c>
      <c r="P1205" s="7">
        <v>3.0513381929179841</v>
      </c>
      <c r="Q1205" s="33">
        <v>0.32702792810335979</v>
      </c>
      <c r="R1205" s="41" t="s">
        <v>1675</v>
      </c>
      <c r="S1205" s="33" t="s">
        <v>1675</v>
      </c>
      <c r="T1205" s="45" t="s">
        <v>1676</v>
      </c>
      <c r="U1205" s="55">
        <f>RANK(Q1205,$Q$5:$Q$3209,0)</f>
        <v>1201</v>
      </c>
      <c r="V1205" s="55">
        <f>RANK(W1205,$W$5:$W$3209,0)</f>
        <v>1268</v>
      </c>
      <c r="W1205" s="55">
        <f>N1205*O1205</f>
        <v>0.10717524817877502</v>
      </c>
      <c r="X1205" s="1">
        <f t="shared" si="18"/>
        <v>171.35954369050583</v>
      </c>
    </row>
    <row r="1206" spans="3:24" x14ac:dyDescent="0.25">
      <c r="C1206" s="19" t="s">
        <v>2840</v>
      </c>
      <c r="D1206" s="6" t="s">
        <v>383</v>
      </c>
      <c r="E1206" s="6" t="s">
        <v>19</v>
      </c>
      <c r="F1206" s="48">
        <v>0.80578090234167998</v>
      </c>
      <c r="G1206" s="8">
        <v>23.6636937422568</v>
      </c>
      <c r="H1206" s="9">
        <v>0.31412011385724797</v>
      </c>
      <c r="I1206" s="40">
        <v>1</v>
      </c>
      <c r="J1206" s="7">
        <v>1</v>
      </c>
      <c r="K1206" s="9">
        <v>6.2414269697611498E-2</v>
      </c>
      <c r="L1206" s="39">
        <v>0</v>
      </c>
      <c r="M1206" s="47">
        <v>0</v>
      </c>
      <c r="N1206" s="17">
        <v>7.3444319127574801E-3</v>
      </c>
      <c r="O1206" s="7">
        <f>Q1206/P1206/N1206</f>
        <v>14.950713546377351</v>
      </c>
      <c r="P1206" s="7">
        <v>2.9765065168930578</v>
      </c>
      <c r="Q1206" s="33">
        <v>0.32683380295401687</v>
      </c>
      <c r="R1206" s="38" t="s">
        <v>1677</v>
      </c>
      <c r="S1206" s="33" t="s">
        <v>1677</v>
      </c>
      <c r="T1206" s="45" t="s">
        <v>1676</v>
      </c>
      <c r="U1206" s="55">
        <f>RANK(Q1206,$Q$5:$Q$3209,0)</f>
        <v>1202</v>
      </c>
      <c r="V1206" s="55">
        <f>RANK(W1206,$W$5:$W$3209,0)</f>
        <v>1260</v>
      </c>
      <c r="W1206" s="55">
        <f>N1206*O1206</f>
        <v>0.10980449768850938</v>
      </c>
      <c r="X1206" s="1">
        <f t="shared" si="18"/>
        <v>171.03251576240248</v>
      </c>
    </row>
    <row r="1207" spans="3:24" x14ac:dyDescent="0.25">
      <c r="C1207" s="19" t="s">
        <v>2841</v>
      </c>
      <c r="D1207" s="6" t="s">
        <v>25</v>
      </c>
      <c r="E1207" s="6" t="s">
        <v>28</v>
      </c>
      <c r="F1207" s="48">
        <v>14.893437918549671</v>
      </c>
      <c r="G1207" s="8">
        <v>73.128731447958998</v>
      </c>
      <c r="H1207" s="9">
        <v>0.41506285634791201</v>
      </c>
      <c r="I1207" s="40">
        <v>11</v>
      </c>
      <c r="J1207" s="7">
        <v>3</v>
      </c>
      <c r="K1207" s="9">
        <v>0.82576010295482505</v>
      </c>
      <c r="L1207" s="39">
        <v>0.40170189592112798</v>
      </c>
      <c r="M1207" s="47">
        <v>0</v>
      </c>
      <c r="N1207" s="17">
        <v>9.7706460293908906E-2</v>
      </c>
      <c r="O1207" s="7">
        <f>Q1207/P1207/N1207</f>
        <v>1</v>
      </c>
      <c r="P1207" s="7">
        <v>3.3332487857311373</v>
      </c>
      <c r="Q1207" s="33">
        <v>0.32567994013275942</v>
      </c>
      <c r="R1207" s="41" t="s">
        <v>1675</v>
      </c>
      <c r="S1207" s="33" t="s">
        <v>1675</v>
      </c>
      <c r="T1207" s="45" t="s">
        <v>1675</v>
      </c>
      <c r="U1207" s="55">
        <f>RANK(Q1207,$Q$5:$Q$3209,0)</f>
        <v>1203</v>
      </c>
      <c r="V1207" s="55">
        <f>RANK(W1207,$W$5:$W$3209,0)</f>
        <v>1302</v>
      </c>
      <c r="W1207" s="55">
        <f>N1207*O1207</f>
        <v>9.7706460293908906E-2</v>
      </c>
      <c r="X1207" s="1">
        <f t="shared" si="18"/>
        <v>170.70568195944847</v>
      </c>
    </row>
    <row r="1208" spans="3:24" x14ac:dyDescent="0.25">
      <c r="C1208" s="19" t="s">
        <v>2842</v>
      </c>
      <c r="D1208" s="6" t="s">
        <v>170</v>
      </c>
      <c r="E1208" s="6" t="s">
        <v>19</v>
      </c>
      <c r="F1208" s="48">
        <v>3.8474666806440099</v>
      </c>
      <c r="G1208" s="8">
        <v>90.287556250526904</v>
      </c>
      <c r="H1208" s="9">
        <v>0.70718954660814903</v>
      </c>
      <c r="I1208" s="40">
        <v>0</v>
      </c>
      <c r="J1208" s="7">
        <v>0</v>
      </c>
      <c r="K1208" s="9">
        <v>1</v>
      </c>
      <c r="L1208" s="39">
        <v>1</v>
      </c>
      <c r="M1208" s="47">
        <v>0</v>
      </c>
      <c r="N1208" s="17">
        <v>0.169189761675936</v>
      </c>
      <c r="O1208" s="7">
        <f>Q1208/P1208/N1208</f>
        <v>1</v>
      </c>
      <c r="P1208" s="7">
        <v>1.9172832718603274</v>
      </c>
      <c r="Q1208" s="33">
        <v>0.32438469983130758</v>
      </c>
      <c r="R1208" s="41" t="s">
        <v>1675</v>
      </c>
      <c r="S1208" s="33" t="s">
        <v>1675</v>
      </c>
      <c r="T1208" s="45" t="s">
        <v>1677</v>
      </c>
      <c r="U1208" s="55">
        <f>RANK(Q1208,$Q$5:$Q$3209,0)</f>
        <v>1204</v>
      </c>
      <c r="V1208" s="55">
        <f>RANK(W1208,$W$5:$W$3209,0)</f>
        <v>1113</v>
      </c>
      <c r="W1208" s="55">
        <f>N1208*O1208</f>
        <v>0.169189761675936</v>
      </c>
      <c r="X1208" s="1">
        <f t="shared" si="18"/>
        <v>170.3800020193157</v>
      </c>
    </row>
    <row r="1209" spans="3:24" x14ac:dyDescent="0.25">
      <c r="C1209" s="19" t="s">
        <v>2843</v>
      </c>
      <c r="D1209" s="6" t="s">
        <v>651</v>
      </c>
      <c r="E1209" s="6" t="s">
        <v>39</v>
      </c>
      <c r="F1209" s="48">
        <v>6.3932786916002096</v>
      </c>
      <c r="G1209" s="8">
        <v>51.130445368787598</v>
      </c>
      <c r="H1209" s="9">
        <v>7.6591628496254296E-2</v>
      </c>
      <c r="I1209" s="40">
        <v>2</v>
      </c>
      <c r="J1209" s="7">
        <v>0</v>
      </c>
      <c r="K1209" s="9">
        <v>1</v>
      </c>
      <c r="L1209" s="39">
        <v>1</v>
      </c>
      <c r="M1209" s="47">
        <v>0</v>
      </c>
      <c r="N1209" s="17">
        <v>9.8004674358352098E-2</v>
      </c>
      <c r="O1209" s="7">
        <f>Q1209/P1209/N1209</f>
        <v>0.99999999999999989</v>
      </c>
      <c r="P1209" s="7">
        <v>3.2953731925377223</v>
      </c>
      <c r="Q1209" s="33">
        <v>0.32296197662390258</v>
      </c>
      <c r="R1209" s="41" t="s">
        <v>1675</v>
      </c>
      <c r="S1209" s="33" t="s">
        <v>1675</v>
      </c>
      <c r="T1209" s="45" t="s">
        <v>1675</v>
      </c>
      <c r="U1209" s="55">
        <f>RANK(Q1209,$Q$5:$Q$3209,0)</f>
        <v>1205</v>
      </c>
      <c r="V1209" s="55">
        <f>RANK(W1209,$W$5:$W$3209,0)</f>
        <v>1301</v>
      </c>
      <c r="W1209" s="55">
        <f>N1209*O1209</f>
        <v>9.8004674358352084E-2</v>
      </c>
      <c r="X1209" s="1">
        <f t="shared" si="18"/>
        <v>170.05561731948438</v>
      </c>
    </row>
    <row r="1210" spans="3:24" x14ac:dyDescent="0.25">
      <c r="C1210" s="19" t="s">
        <v>2844</v>
      </c>
      <c r="D1210" s="6" t="s">
        <v>1162</v>
      </c>
      <c r="E1210" s="6" t="s">
        <v>16</v>
      </c>
      <c r="F1210" s="48">
        <v>20.768075797476218</v>
      </c>
      <c r="G1210" s="8">
        <v>27.6001728036156</v>
      </c>
      <c r="H1210" s="9">
        <v>0.62163240820099197</v>
      </c>
      <c r="I1210" s="40">
        <v>0</v>
      </c>
      <c r="J1210" s="7">
        <v>7</v>
      </c>
      <c r="K1210" s="9">
        <v>0.999999999999996</v>
      </c>
      <c r="L1210" s="39">
        <v>0.83551546363763995</v>
      </c>
      <c r="M1210" s="47">
        <v>0</v>
      </c>
      <c r="N1210" s="17">
        <v>0.157404139573288</v>
      </c>
      <c r="O1210" s="7">
        <f>Q1210/P1210/N1210</f>
        <v>1</v>
      </c>
      <c r="P1210" s="7">
        <v>2.0451511439777055</v>
      </c>
      <c r="Q1210" s="33">
        <v>0.32191525611513638</v>
      </c>
      <c r="R1210" s="41" t="s">
        <v>1675</v>
      </c>
      <c r="S1210" s="33" t="s">
        <v>1675</v>
      </c>
      <c r="T1210" s="45" t="s">
        <v>1677</v>
      </c>
      <c r="U1210" s="55">
        <f>RANK(Q1210,$Q$5:$Q$3209,0)</f>
        <v>1206</v>
      </c>
      <c r="V1210" s="55">
        <f>RANK(W1210,$W$5:$W$3209,0)</f>
        <v>1134</v>
      </c>
      <c r="W1210" s="55">
        <f>N1210*O1210</f>
        <v>0.157404139573288</v>
      </c>
      <c r="X1210" s="1">
        <f t="shared" si="18"/>
        <v>169.73265534286048</v>
      </c>
    </row>
    <row r="1211" spans="3:24" x14ac:dyDescent="0.25">
      <c r="C1211" s="19" t="s">
        <v>2845</v>
      </c>
      <c r="D1211" s="6" t="s">
        <v>815</v>
      </c>
      <c r="E1211" s="6" t="s">
        <v>204</v>
      </c>
      <c r="F1211" s="48">
        <v>7.74032711125833E-2</v>
      </c>
      <c r="G1211" s="8">
        <v>10</v>
      </c>
      <c r="H1211" s="9">
        <v>1</v>
      </c>
      <c r="I1211" s="40">
        <v>0</v>
      </c>
      <c r="J1211" s="7">
        <v>0</v>
      </c>
      <c r="K1211" s="9">
        <v>1.0707392258653199E-2</v>
      </c>
      <c r="L1211" s="39">
        <v>0</v>
      </c>
      <c r="M1211" s="47">
        <v>0</v>
      </c>
      <c r="N1211" s="17">
        <v>1.07722414378438E-2</v>
      </c>
      <c r="O1211" s="7">
        <f>Q1211/P1211/N1211</f>
        <v>14.950713546377353</v>
      </c>
      <c r="P1211" s="7">
        <v>1.991824230082496</v>
      </c>
      <c r="Q1211" s="33">
        <v>0.32078866219223262</v>
      </c>
      <c r="R1211" s="38" t="s">
        <v>1677</v>
      </c>
      <c r="S1211" s="33" t="s">
        <v>1677</v>
      </c>
      <c r="T1211" s="45" t="s">
        <v>1677</v>
      </c>
      <c r="U1211" s="55">
        <f>RANK(Q1211,$Q$5:$Q$3209,0)</f>
        <v>1207</v>
      </c>
      <c r="V1211" s="55">
        <f>RANK(W1211,$W$5:$W$3209,0)</f>
        <v>1127</v>
      </c>
      <c r="W1211" s="55">
        <f>N1211*O1211</f>
        <v>0.16105269598961874</v>
      </c>
      <c r="X1211" s="1">
        <f t="shared" si="18"/>
        <v>169.41074008674534</v>
      </c>
    </row>
    <row r="1212" spans="3:24" x14ac:dyDescent="0.25">
      <c r="C1212" s="19" t="s">
        <v>2846</v>
      </c>
      <c r="D1212" s="6" t="s">
        <v>1424</v>
      </c>
      <c r="E1212" s="6" t="s">
        <v>39</v>
      </c>
      <c r="F1212" s="48">
        <v>10.716355342641741</v>
      </c>
      <c r="G1212" s="8">
        <v>15.046166224653501</v>
      </c>
      <c r="H1212" s="9">
        <v>0.99790035475573602</v>
      </c>
      <c r="I1212" s="40">
        <v>0</v>
      </c>
      <c r="J1212" s="7">
        <v>2</v>
      </c>
      <c r="K1212" s="9">
        <v>1</v>
      </c>
      <c r="L1212" s="39">
        <v>0.90221481333347398</v>
      </c>
      <c r="M1212" s="47">
        <v>1</v>
      </c>
      <c r="N1212" s="17">
        <v>0.135872212855674</v>
      </c>
      <c r="O1212" s="7">
        <f>Q1212/P1212/N1212</f>
        <v>1</v>
      </c>
      <c r="P1212" s="7">
        <v>2.3574548478996697</v>
      </c>
      <c r="Q1212" s="33">
        <v>0.32031260689146451</v>
      </c>
      <c r="R1212" s="41" t="s">
        <v>1675</v>
      </c>
      <c r="S1212" s="33" t="s">
        <v>1675</v>
      </c>
      <c r="T1212" s="45" t="s">
        <v>1676</v>
      </c>
      <c r="U1212" s="55">
        <f>RANK(Q1212,$Q$5:$Q$3209,0)</f>
        <v>1208</v>
      </c>
      <c r="V1212" s="55">
        <f>RANK(W1212,$W$5:$W$3209,0)</f>
        <v>1180</v>
      </c>
      <c r="W1212" s="55">
        <f>N1212*O1212</f>
        <v>0.135872212855674</v>
      </c>
      <c r="X1212" s="1">
        <f t="shared" si="18"/>
        <v>169.08995142455311</v>
      </c>
    </row>
    <row r="1213" spans="3:24" x14ac:dyDescent="0.25">
      <c r="C1213" s="19" t="s">
        <v>2847</v>
      </c>
      <c r="D1213" s="6" t="s">
        <v>944</v>
      </c>
      <c r="E1213" s="6" t="s">
        <v>144</v>
      </c>
      <c r="F1213" s="48">
        <v>0.38346339282420899</v>
      </c>
      <c r="G1213" s="8">
        <v>10</v>
      </c>
      <c r="H1213" s="9">
        <v>0.26172201714541599</v>
      </c>
      <c r="I1213" s="40">
        <v>0</v>
      </c>
      <c r="J1213" s="7">
        <v>2</v>
      </c>
      <c r="K1213" s="9">
        <v>0.14660350999956101</v>
      </c>
      <c r="L1213" s="39">
        <v>0</v>
      </c>
      <c r="M1213" s="47">
        <v>0</v>
      </c>
      <c r="N1213" s="17">
        <v>7.0263686966760804E-3</v>
      </c>
      <c r="O1213" s="7">
        <f>Q1213/P1213/N1213</f>
        <v>11.218349420457526</v>
      </c>
      <c r="P1213" s="7">
        <v>4.0467584967530481</v>
      </c>
      <c r="Q1213" s="33">
        <v>0.31898274065279858</v>
      </c>
      <c r="R1213" s="38" t="s">
        <v>1677</v>
      </c>
      <c r="S1213" s="33" t="s">
        <v>1677</v>
      </c>
      <c r="T1213" s="45" t="s">
        <v>1675</v>
      </c>
      <c r="U1213" s="55">
        <f>RANK(Q1213,$Q$5:$Q$3209,0)</f>
        <v>1209</v>
      </c>
      <c r="V1213" s="55">
        <f>RANK(W1213,$W$5:$W$3209,0)</f>
        <v>1408</v>
      </c>
      <c r="W1213" s="55">
        <f>N1213*O1213</f>
        <v>7.8824259196277016E-2</v>
      </c>
      <c r="X1213" s="1">
        <f t="shared" si="18"/>
        <v>168.76963881766164</v>
      </c>
    </row>
    <row r="1214" spans="3:24" x14ac:dyDescent="0.25">
      <c r="C1214" s="19" t="s">
        <v>2848</v>
      </c>
      <c r="D1214" s="6" t="s">
        <v>293</v>
      </c>
      <c r="E1214" s="6" t="s">
        <v>12</v>
      </c>
      <c r="F1214" s="48">
        <v>20.541792509619299</v>
      </c>
      <c r="G1214" s="8">
        <v>62.354471112203498</v>
      </c>
      <c r="H1214" s="9">
        <v>0.78138597270499399</v>
      </c>
      <c r="I1214" s="40">
        <v>5</v>
      </c>
      <c r="J1214" s="7">
        <v>4</v>
      </c>
      <c r="K1214" s="9">
        <v>0.69807037132647598</v>
      </c>
      <c r="L1214" s="39">
        <v>0</v>
      </c>
      <c r="M1214" s="47">
        <v>0</v>
      </c>
      <c r="N1214" s="17">
        <v>0.115686046444107</v>
      </c>
      <c r="O1214" s="7">
        <f>Q1214/P1214/N1214</f>
        <v>0.99999999999999989</v>
      </c>
      <c r="P1214" s="7">
        <v>2.7550302532382043</v>
      </c>
      <c r="Q1214" s="33">
        <v>0.31871855783103475</v>
      </c>
      <c r="R1214" s="41" t="s">
        <v>1675</v>
      </c>
      <c r="S1214" s="33" t="s">
        <v>1675</v>
      </c>
      <c r="T1214" s="45" t="s">
        <v>1676</v>
      </c>
      <c r="U1214" s="55">
        <f>RANK(Q1214,$Q$5:$Q$3209,0)</f>
        <v>1210</v>
      </c>
      <c r="V1214" s="55">
        <f>RANK(W1214,$W$5:$W$3209,0)</f>
        <v>1235</v>
      </c>
      <c r="W1214" s="55">
        <f>N1214*O1214</f>
        <v>0.11568604644410699</v>
      </c>
      <c r="X1214" s="1">
        <f t="shared" si="18"/>
        <v>168.45065607700886</v>
      </c>
    </row>
    <row r="1215" spans="3:24" x14ac:dyDescent="0.25">
      <c r="C1215" s="19" t="s">
        <v>2849</v>
      </c>
      <c r="D1215" s="6" t="s">
        <v>831</v>
      </c>
      <c r="E1215" s="6" t="s">
        <v>448</v>
      </c>
      <c r="F1215" s="48">
        <v>1.5644966017416499E-2</v>
      </c>
      <c r="G1215" s="8">
        <v>10</v>
      </c>
      <c r="H1215" s="9">
        <v>0</v>
      </c>
      <c r="I1215" s="40">
        <v>0</v>
      </c>
      <c r="J1215" s="7">
        <v>0</v>
      </c>
      <c r="K1215" s="9">
        <v>1.48170023660493E-2</v>
      </c>
      <c r="L1215" s="39">
        <v>0</v>
      </c>
      <c r="M1215" s="47">
        <v>0</v>
      </c>
      <c r="N1215" s="17">
        <v>4.7679611064029596E-3</v>
      </c>
      <c r="O1215" s="7">
        <f>Q1215/P1215/N1215</f>
        <v>19.997911461310203</v>
      </c>
      <c r="P1215" s="7">
        <v>3.3367138511375458</v>
      </c>
      <c r="Q1215" s="33">
        <v>0.31815321007415265</v>
      </c>
      <c r="R1215" s="38" t="s">
        <v>1677</v>
      </c>
      <c r="S1215" s="33" t="s">
        <v>1677</v>
      </c>
      <c r="T1215" s="45" t="s">
        <v>1675</v>
      </c>
      <c r="U1215" s="55">
        <f>RANK(Q1215,$Q$5:$Q$3209,0)</f>
        <v>1211</v>
      </c>
      <c r="V1215" s="55">
        <f>RANK(W1215,$W$5:$W$3209,0)</f>
        <v>1313</v>
      </c>
      <c r="W1215" s="55">
        <f>N1215*O1215</f>
        <v>9.5349264056817026E-2</v>
      </c>
      <c r="X1215" s="1">
        <f t="shared" si="18"/>
        <v>168.13193751917782</v>
      </c>
    </row>
    <row r="1216" spans="3:24" x14ac:dyDescent="0.25">
      <c r="C1216" s="19" t="s">
        <v>2850</v>
      </c>
      <c r="D1216" s="6" t="s">
        <v>906</v>
      </c>
      <c r="E1216" s="6" t="s">
        <v>39</v>
      </c>
      <c r="F1216" s="48">
        <v>6.5807583806705097</v>
      </c>
      <c r="G1216" s="8">
        <v>11.9806469260546</v>
      </c>
      <c r="H1216" s="9">
        <v>0.85795196040626498</v>
      </c>
      <c r="I1216" s="40">
        <v>3</v>
      </c>
      <c r="J1216" s="7">
        <v>1</v>
      </c>
      <c r="K1216" s="9">
        <v>1</v>
      </c>
      <c r="L1216" s="39">
        <v>0.51082089461960301</v>
      </c>
      <c r="M1216" s="47">
        <v>0</v>
      </c>
      <c r="N1216" s="17">
        <v>8.7993465822771302E-2</v>
      </c>
      <c r="O1216" s="7">
        <f>Q1216/P1216/N1216</f>
        <v>1</v>
      </c>
      <c r="P1216" s="7">
        <v>3.5939687567414769</v>
      </c>
      <c r="Q1216" s="33">
        <v>0.31624576696443901</v>
      </c>
      <c r="R1216" s="38" t="s">
        <v>1675</v>
      </c>
      <c r="S1216" s="33" t="s">
        <v>1675</v>
      </c>
      <c r="T1216" s="45" t="s">
        <v>1675</v>
      </c>
      <c r="U1216" s="55">
        <f>RANK(Q1216,$Q$5:$Q$3209,0)</f>
        <v>1212</v>
      </c>
      <c r="V1216" s="55">
        <f>RANK(W1216,$W$5:$W$3209,0)</f>
        <v>1344</v>
      </c>
      <c r="W1216" s="55">
        <f>N1216*O1216</f>
        <v>8.7993465822771302E-2</v>
      </c>
      <c r="X1216" s="1">
        <f t="shared" si="18"/>
        <v>167.81378430910368</v>
      </c>
    </row>
    <row r="1217" spans="3:24" x14ac:dyDescent="0.25">
      <c r="C1217" s="19" t="s">
        <v>2851</v>
      </c>
      <c r="D1217" s="6" t="s">
        <v>675</v>
      </c>
      <c r="E1217" s="6" t="s">
        <v>131</v>
      </c>
      <c r="F1217" s="48">
        <v>13.056868215570301</v>
      </c>
      <c r="G1217" s="8">
        <v>19.379895867665098</v>
      </c>
      <c r="H1217" s="9">
        <v>0.297021534548157</v>
      </c>
      <c r="I1217" s="40">
        <v>17</v>
      </c>
      <c r="J1217" s="7">
        <v>20</v>
      </c>
      <c r="K1217" s="9">
        <v>0.44537498455434499</v>
      </c>
      <c r="L1217" s="39">
        <v>0</v>
      </c>
      <c r="M1217" s="47">
        <v>0</v>
      </c>
      <c r="N1217" s="17">
        <v>8.6852730229944594E-2</v>
      </c>
      <c r="O1217" s="7">
        <f>Q1217/P1217/N1217</f>
        <v>1</v>
      </c>
      <c r="P1217" s="7">
        <v>3.6202306496846979</v>
      </c>
      <c r="Q1217" s="33">
        <v>0.31442691598724209</v>
      </c>
      <c r="R1217" s="38" t="s">
        <v>1675</v>
      </c>
      <c r="S1217" s="33" t="s">
        <v>1675</v>
      </c>
      <c r="T1217" s="45" t="s">
        <v>1675</v>
      </c>
      <c r="U1217" s="55">
        <f>RANK(Q1217,$Q$5:$Q$3209,0)</f>
        <v>1213</v>
      </c>
      <c r="V1217" s="55">
        <f>RANK(W1217,$W$5:$W$3209,0)</f>
        <v>1351</v>
      </c>
      <c r="W1217" s="55">
        <f>N1217*O1217</f>
        <v>8.6852730229944594E-2</v>
      </c>
      <c r="X1217" s="1">
        <f t="shared" si="18"/>
        <v>167.49753854213924</v>
      </c>
    </row>
    <row r="1218" spans="3:24" x14ac:dyDescent="0.25">
      <c r="C1218" s="19" t="s">
        <v>2852</v>
      </c>
      <c r="D1218" s="6" t="s">
        <v>629</v>
      </c>
      <c r="E1218" s="6" t="s">
        <v>39</v>
      </c>
      <c r="F1218" s="48">
        <v>2.1395510797805102</v>
      </c>
      <c r="G1218" s="8">
        <v>10</v>
      </c>
      <c r="H1218" s="9">
        <v>0.44977287171129998</v>
      </c>
      <c r="I1218" s="40">
        <v>1</v>
      </c>
      <c r="J1218" s="7">
        <v>0</v>
      </c>
      <c r="K1218" s="9">
        <v>0.59380246401604697</v>
      </c>
      <c r="L1218" s="39">
        <v>1</v>
      </c>
      <c r="M1218" s="47">
        <v>0</v>
      </c>
      <c r="N1218" s="17">
        <v>7.7289952223718594E-2</v>
      </c>
      <c r="O1218" s="7">
        <f>Q1218/P1218/N1218</f>
        <v>1</v>
      </c>
      <c r="P1218" s="7">
        <v>4.0673847035772157</v>
      </c>
      <c r="Q1218" s="33">
        <v>0.31436796941496681</v>
      </c>
      <c r="R1218" s="38" t="s">
        <v>1675</v>
      </c>
      <c r="S1218" s="33" t="s">
        <v>1675</v>
      </c>
      <c r="T1218" s="45" t="s">
        <v>1675</v>
      </c>
      <c r="U1218" s="55">
        <f>RANK(Q1218,$Q$5:$Q$3209,0)</f>
        <v>1214</v>
      </c>
      <c r="V1218" s="55">
        <f>RANK(W1218,$W$5:$W$3209,0)</f>
        <v>1420</v>
      </c>
      <c r="W1218" s="55">
        <f>N1218*O1218</f>
        <v>7.7289952223718594E-2</v>
      </c>
      <c r="X1218" s="1">
        <f t="shared" si="18"/>
        <v>167.183111626152</v>
      </c>
    </row>
    <row r="1219" spans="3:24" x14ac:dyDescent="0.25">
      <c r="C1219" s="19" t="s">
        <v>2853</v>
      </c>
      <c r="D1219" s="6" t="s">
        <v>485</v>
      </c>
      <c r="E1219" s="6" t="s">
        <v>131</v>
      </c>
      <c r="F1219" s="48">
        <v>1.7269330777562</v>
      </c>
      <c r="G1219" s="8">
        <v>84.758384658362104</v>
      </c>
      <c r="H1219" s="9">
        <v>1</v>
      </c>
      <c r="I1219" s="40">
        <v>0</v>
      </c>
      <c r="J1219" s="7">
        <v>1</v>
      </c>
      <c r="K1219" s="9">
        <v>7.6545920220525906E-2</v>
      </c>
      <c r="L1219" s="39">
        <v>0</v>
      </c>
      <c r="M1219" s="47">
        <v>0</v>
      </c>
      <c r="N1219" s="17">
        <v>2.2139800896164599E-2</v>
      </c>
      <c r="O1219" s="7">
        <f>Q1219/P1219/N1219</f>
        <v>26.553376868630977</v>
      </c>
      <c r="P1219" s="7">
        <v>0.53270905852409256</v>
      </c>
      <c r="Q1219" s="33">
        <v>0.31317245167762037</v>
      </c>
      <c r="R1219" s="38" t="s">
        <v>1676</v>
      </c>
      <c r="S1219" s="33" t="s">
        <v>1676</v>
      </c>
      <c r="T1219" s="45" t="s">
        <v>1677</v>
      </c>
      <c r="U1219" s="55">
        <f>RANK(Q1219,$Q$5:$Q$3209,0)</f>
        <v>1215</v>
      </c>
      <c r="V1219" s="55">
        <f>RANK(W1219,$W$5:$W$3209,0)</f>
        <v>827</v>
      </c>
      <c r="W1219" s="55">
        <f>N1219*O1219</f>
        <v>0.58788647699231245</v>
      </c>
      <c r="X1219" s="1">
        <f t="shared" si="18"/>
        <v>166.86874365673702</v>
      </c>
    </row>
    <row r="1220" spans="3:24" x14ac:dyDescent="0.25">
      <c r="C1220" s="19" t="s">
        <v>2854</v>
      </c>
      <c r="D1220" s="6" t="s">
        <v>990</v>
      </c>
      <c r="E1220" s="6" t="s">
        <v>90</v>
      </c>
      <c r="F1220" s="48">
        <v>21.47693928327547</v>
      </c>
      <c r="G1220" s="8">
        <v>25.894001434936001</v>
      </c>
      <c r="H1220" s="9">
        <v>0.68067196907785199</v>
      </c>
      <c r="I1220" s="40">
        <v>2</v>
      </c>
      <c r="J1220" s="7">
        <v>22</v>
      </c>
      <c r="K1220" s="9">
        <v>1</v>
      </c>
      <c r="L1220" s="39">
        <v>0.66832849569915598</v>
      </c>
      <c r="M1220" s="47">
        <v>0</v>
      </c>
      <c r="N1220" s="17">
        <v>0.13717725777380199</v>
      </c>
      <c r="O1220" s="7">
        <f>Q1220/P1220/N1220</f>
        <v>1</v>
      </c>
      <c r="P1220" s="7">
        <v>2.2737351455018366</v>
      </c>
      <c r="Q1220" s="33">
        <v>0.3119047521638586</v>
      </c>
      <c r="R1220" s="41" t="s">
        <v>1675</v>
      </c>
      <c r="S1220" s="33" t="s">
        <v>1675</v>
      </c>
      <c r="T1220" s="45" t="s">
        <v>1676</v>
      </c>
      <c r="U1220" s="55">
        <f>RANK(Q1220,$Q$5:$Q$3209,0)</f>
        <v>1216</v>
      </c>
      <c r="V1220" s="55">
        <f>RANK(W1220,$W$5:$W$3209,0)</f>
        <v>1177</v>
      </c>
      <c r="W1220" s="55">
        <f>N1220*O1220</f>
        <v>0.13717725777380199</v>
      </c>
      <c r="X1220" s="1">
        <f t="shared" si="18"/>
        <v>166.55557120505941</v>
      </c>
    </row>
    <row r="1221" spans="3:24" x14ac:dyDescent="0.25">
      <c r="C1221" s="19" t="s">
        <v>2855</v>
      </c>
      <c r="D1221" s="6" t="s">
        <v>803</v>
      </c>
      <c r="E1221" s="6" t="s">
        <v>16</v>
      </c>
      <c r="F1221" s="48">
        <v>41.434243633676601</v>
      </c>
      <c r="G1221" s="8">
        <v>33.753993143372099</v>
      </c>
      <c r="H1221" s="9">
        <v>0.99988623793536602</v>
      </c>
      <c r="I1221" s="40">
        <v>7</v>
      </c>
      <c r="J1221" s="7">
        <v>13</v>
      </c>
      <c r="K1221" s="9">
        <v>0.999999999999998</v>
      </c>
      <c r="L1221" s="39">
        <v>0.26151456690021901</v>
      </c>
      <c r="M1221" s="47">
        <v>1</v>
      </c>
      <c r="N1221" s="17">
        <v>0.224649647067483</v>
      </c>
      <c r="O1221" s="7">
        <f>Q1221/P1221/N1221</f>
        <v>1</v>
      </c>
      <c r="P1221" s="7">
        <v>1.3879178847077085</v>
      </c>
      <c r="Q1221" s="33">
        <v>0.31179526295823429</v>
      </c>
      <c r="R1221" s="41" t="s">
        <v>1675</v>
      </c>
      <c r="S1221" s="33" t="s">
        <v>1675</v>
      </c>
      <c r="T1221" s="45" t="s">
        <v>1677</v>
      </c>
      <c r="U1221" s="55">
        <f>RANK(Q1221,$Q$5:$Q$3209,0)</f>
        <v>1217</v>
      </c>
      <c r="V1221" s="55">
        <f>RANK(W1221,$W$5:$W$3209,0)</f>
        <v>1026</v>
      </c>
      <c r="W1221" s="55">
        <f>N1221*O1221</f>
        <v>0.224649647067483</v>
      </c>
      <c r="X1221" s="1">
        <f t="shared" si="18"/>
        <v>166.24366645289555</v>
      </c>
    </row>
    <row r="1222" spans="3:24" x14ac:dyDescent="0.25">
      <c r="C1222" s="19" t="s">
        <v>2856</v>
      </c>
      <c r="D1222" s="6" t="s">
        <v>763</v>
      </c>
      <c r="E1222" s="6" t="s">
        <v>90</v>
      </c>
      <c r="F1222" s="48">
        <v>17.476326158268751</v>
      </c>
      <c r="G1222" s="8">
        <v>49.390835880312899</v>
      </c>
      <c r="H1222" s="9">
        <v>0.89431673920180799</v>
      </c>
      <c r="I1222" s="40">
        <v>4</v>
      </c>
      <c r="J1222" s="7">
        <v>7</v>
      </c>
      <c r="K1222" s="9">
        <v>1</v>
      </c>
      <c r="L1222" s="39">
        <v>0.47182294232843203</v>
      </c>
      <c r="M1222" s="47">
        <v>0</v>
      </c>
      <c r="N1222" s="17">
        <v>9.5869129748363105E-2</v>
      </c>
      <c r="O1222" s="7">
        <f>Q1222/P1222/N1222</f>
        <v>1</v>
      </c>
      <c r="P1222" s="7">
        <v>3.2493783028509111</v>
      </c>
      <c r="Q1222" s="33">
        <v>0.31151507011752988</v>
      </c>
      <c r="R1222" s="41" t="s">
        <v>1675</v>
      </c>
      <c r="S1222" s="33" t="s">
        <v>1675</v>
      </c>
      <c r="T1222" s="45" t="s">
        <v>1675</v>
      </c>
      <c r="U1222" s="55">
        <f>RANK(Q1222,$Q$5:$Q$3209,0)</f>
        <v>1218</v>
      </c>
      <c r="V1222" s="55">
        <f>RANK(W1222,$W$5:$W$3209,0)</f>
        <v>1309</v>
      </c>
      <c r="W1222" s="55">
        <f>N1222*O1222</f>
        <v>9.5869129748363105E-2</v>
      </c>
      <c r="X1222" s="1">
        <f t="shared" si="18"/>
        <v>165.93187118993731</v>
      </c>
    </row>
    <row r="1223" spans="3:24" x14ac:dyDescent="0.25">
      <c r="C1223" s="19" t="s">
        <v>2857</v>
      </c>
      <c r="D1223" s="6" t="s">
        <v>1364</v>
      </c>
      <c r="E1223" s="6" t="s">
        <v>90</v>
      </c>
      <c r="F1223" s="48">
        <v>9.5582510945413883</v>
      </c>
      <c r="G1223" s="8">
        <v>29.502276668025999</v>
      </c>
      <c r="H1223" s="9">
        <v>0.99754486491886496</v>
      </c>
      <c r="I1223" s="40">
        <v>4</v>
      </c>
      <c r="J1223" s="7">
        <v>3</v>
      </c>
      <c r="K1223" s="9">
        <v>1</v>
      </c>
      <c r="L1223" s="39">
        <v>0.94156409318739998</v>
      </c>
      <c r="M1223" s="47">
        <v>0</v>
      </c>
      <c r="N1223" s="17">
        <v>0.20649103541038699</v>
      </c>
      <c r="O1223" s="7">
        <f>Q1223/P1223/N1223</f>
        <v>1</v>
      </c>
      <c r="P1223" s="7">
        <v>1.5083701851501983</v>
      </c>
      <c r="Q1223" s="33">
        <v>0.31146492131382159</v>
      </c>
      <c r="R1223" s="41" t="s">
        <v>1675</v>
      </c>
      <c r="S1223" s="33" t="s">
        <v>1675</v>
      </c>
      <c r="T1223" s="45" t="s">
        <v>1677</v>
      </c>
      <c r="U1223" s="55">
        <f>RANK(Q1223,$Q$5:$Q$3209,0)</f>
        <v>1219</v>
      </c>
      <c r="V1223" s="55">
        <f>RANK(W1223,$W$5:$W$3209,0)</f>
        <v>1048</v>
      </c>
      <c r="W1223" s="55">
        <f>N1223*O1223</f>
        <v>0.20649103541038699</v>
      </c>
      <c r="X1223" s="1">
        <f t="shared" si="18"/>
        <v>165.62035611981977</v>
      </c>
    </row>
    <row r="1224" spans="3:24" x14ac:dyDescent="0.25">
      <c r="C1224" s="19" t="s">
        <v>2858</v>
      </c>
      <c r="D1224" s="6" t="s">
        <v>1448</v>
      </c>
      <c r="E1224" s="6" t="s">
        <v>39</v>
      </c>
      <c r="F1224" s="48">
        <v>2.0518483926576399</v>
      </c>
      <c r="G1224" s="8">
        <v>10</v>
      </c>
      <c r="H1224" s="9">
        <v>0.96164876152490497</v>
      </c>
      <c r="I1224" s="40">
        <v>0</v>
      </c>
      <c r="J1224" s="7">
        <v>0</v>
      </c>
      <c r="K1224" s="9">
        <v>0.194836552226203</v>
      </c>
      <c r="L1224" s="39">
        <v>0</v>
      </c>
      <c r="M1224" s="47">
        <v>0</v>
      </c>
      <c r="N1224" s="17">
        <v>1.2529349296700401E-2</v>
      </c>
      <c r="O1224" s="7">
        <f>Q1224/P1224/N1224</f>
        <v>11.218349420457526</v>
      </c>
      <c r="P1224" s="7">
        <v>2.2134501871663308</v>
      </c>
      <c r="Q1224" s="33">
        <v>0.31111950025257551</v>
      </c>
      <c r="R1224" s="38" t="s">
        <v>1677</v>
      </c>
      <c r="S1224" s="33" t="s">
        <v>1677</v>
      </c>
      <c r="T1224" s="45" t="s">
        <v>1677</v>
      </c>
      <c r="U1224" s="55">
        <f>RANK(Q1224,$Q$5:$Q$3209,0)</f>
        <v>1220</v>
      </c>
      <c r="V1224" s="55">
        <f>RANK(W1224,$W$5:$W$3209,0)</f>
        <v>1166</v>
      </c>
      <c r="W1224" s="55">
        <f>N1224*O1224</f>
        <v>0.14055861842134887</v>
      </c>
      <c r="X1224" s="1">
        <f t="shared" ref="X1224:X1287" si="19">X1223-Q1223</f>
        <v>165.30889119850596</v>
      </c>
    </row>
    <row r="1225" spans="3:24" x14ac:dyDescent="0.25">
      <c r="C1225" s="19" t="s">
        <v>2859</v>
      </c>
      <c r="D1225" s="6" t="s">
        <v>1424</v>
      </c>
      <c r="E1225" s="6" t="s">
        <v>39</v>
      </c>
      <c r="F1225" s="48">
        <v>20.37607977122714</v>
      </c>
      <c r="G1225" s="8">
        <v>33.427461539964902</v>
      </c>
      <c r="H1225" s="9">
        <v>1</v>
      </c>
      <c r="I1225" s="40">
        <v>2</v>
      </c>
      <c r="J1225" s="7">
        <v>6</v>
      </c>
      <c r="K1225" s="9">
        <v>0.97241712456892904</v>
      </c>
      <c r="L1225" s="39">
        <v>8.7047770688572501E-2</v>
      </c>
      <c r="M1225" s="47">
        <v>1</v>
      </c>
      <c r="N1225" s="17">
        <v>0.102785101203285</v>
      </c>
      <c r="O1225" s="7">
        <f>Q1225/P1225/N1225</f>
        <v>0.99999999999999989</v>
      </c>
      <c r="P1225" s="7">
        <v>3.025685806638359</v>
      </c>
      <c r="Q1225" s="33">
        <v>0.31099542184466672</v>
      </c>
      <c r="R1225" s="41" t="s">
        <v>1675</v>
      </c>
      <c r="S1225" s="33" t="s">
        <v>1675</v>
      </c>
      <c r="T1225" s="45" t="s">
        <v>1676</v>
      </c>
      <c r="U1225" s="55">
        <f>RANK(Q1225,$Q$5:$Q$3209,0)</f>
        <v>1221</v>
      </c>
      <c r="V1225" s="55">
        <f>RANK(W1225,$W$5:$W$3209,0)</f>
        <v>1287</v>
      </c>
      <c r="W1225" s="55">
        <f>N1225*O1225</f>
        <v>0.10278510120328499</v>
      </c>
      <c r="X1225" s="1">
        <f t="shared" si="19"/>
        <v>164.99777169825339</v>
      </c>
    </row>
    <row r="1226" spans="3:24" x14ac:dyDescent="0.25">
      <c r="C1226" s="19" t="s">
        <v>2860</v>
      </c>
      <c r="D1226" s="6" t="s">
        <v>593</v>
      </c>
      <c r="E1226" s="6" t="s">
        <v>90</v>
      </c>
      <c r="F1226" s="48">
        <v>23.007774642443302</v>
      </c>
      <c r="G1226" s="8">
        <v>62.955501082458198</v>
      </c>
      <c r="H1226" s="9">
        <v>0.99963206154338502</v>
      </c>
      <c r="I1226" s="40">
        <v>11</v>
      </c>
      <c r="J1226" s="7">
        <v>7</v>
      </c>
      <c r="K1226" s="9">
        <v>1</v>
      </c>
      <c r="L1226" s="39">
        <v>0</v>
      </c>
      <c r="M1226" s="47">
        <v>0</v>
      </c>
      <c r="N1226" s="17">
        <v>0.111786921518838</v>
      </c>
      <c r="O1226" s="7">
        <f>Q1226/P1226/N1226</f>
        <v>0.99999999999999989</v>
      </c>
      <c r="P1226" s="7">
        <v>2.7749645829856378</v>
      </c>
      <c r="Q1226" s="33">
        <v>0.31020474805577047</v>
      </c>
      <c r="R1226" s="41" t="s">
        <v>1675</v>
      </c>
      <c r="S1226" s="33" t="s">
        <v>1675</v>
      </c>
      <c r="T1226" s="45" t="s">
        <v>1676</v>
      </c>
      <c r="U1226" s="55">
        <f>RANK(Q1226,$Q$5:$Q$3209,0)</f>
        <v>1222</v>
      </c>
      <c r="V1226" s="55">
        <f>RANK(W1226,$W$5:$W$3209,0)</f>
        <v>1250</v>
      </c>
      <c r="W1226" s="55">
        <f>N1226*O1226</f>
        <v>0.11178692151883798</v>
      </c>
      <c r="X1226" s="1">
        <f t="shared" si="19"/>
        <v>164.68677627640872</v>
      </c>
    </row>
    <row r="1227" spans="3:24" x14ac:dyDescent="0.25">
      <c r="C1227" s="19" t="s">
        <v>2861</v>
      </c>
      <c r="D1227" s="6" t="s">
        <v>449</v>
      </c>
      <c r="E1227" s="6" t="s">
        <v>163</v>
      </c>
      <c r="F1227" s="48">
        <v>4.4460972809183303</v>
      </c>
      <c r="G1227" s="8">
        <v>62.379423744129902</v>
      </c>
      <c r="H1227" s="9">
        <v>0.79112784693906701</v>
      </c>
      <c r="I1227" s="40">
        <v>0</v>
      </c>
      <c r="J1227" s="7">
        <v>0</v>
      </c>
      <c r="K1227" s="9">
        <v>0.69985272930789599</v>
      </c>
      <c r="L1227" s="39">
        <v>0.65795933530471795</v>
      </c>
      <c r="M1227" s="47">
        <v>1</v>
      </c>
      <c r="N1227" s="17">
        <v>8.0348529964350698E-2</v>
      </c>
      <c r="O1227" s="7">
        <f>Q1227/P1227/N1227</f>
        <v>1</v>
      </c>
      <c r="P1227" s="7">
        <v>3.8574333918790416</v>
      </c>
      <c r="Q1227" s="33">
        <v>0.30993910247288015</v>
      </c>
      <c r="R1227" s="38" t="s">
        <v>1675</v>
      </c>
      <c r="S1227" s="33" t="s">
        <v>1675</v>
      </c>
      <c r="T1227" s="45" t="s">
        <v>1675</v>
      </c>
      <c r="U1227" s="55">
        <f>RANK(Q1227,$Q$5:$Q$3209,0)</f>
        <v>1223</v>
      </c>
      <c r="V1227" s="55">
        <f>RANK(W1227,$W$5:$W$3209,0)</f>
        <v>1394</v>
      </c>
      <c r="W1227" s="55">
        <f>N1227*O1227</f>
        <v>8.0348529964350698E-2</v>
      </c>
      <c r="X1227" s="1">
        <f t="shared" si="19"/>
        <v>164.37657152835294</v>
      </c>
    </row>
    <row r="1228" spans="3:24" x14ac:dyDescent="0.25">
      <c r="C1228" s="19" t="s">
        <v>2862</v>
      </c>
      <c r="D1228" s="6" t="s">
        <v>1264</v>
      </c>
      <c r="E1228" s="6" t="s">
        <v>16</v>
      </c>
      <c r="F1228" s="48">
        <v>44.207539417958102</v>
      </c>
      <c r="G1228" s="8">
        <v>22.373934883400199</v>
      </c>
      <c r="H1228" s="9">
        <v>0.98765624947916297</v>
      </c>
      <c r="I1228" s="40">
        <v>3</v>
      </c>
      <c r="J1228" s="7">
        <v>16</v>
      </c>
      <c r="K1228" s="9">
        <v>1</v>
      </c>
      <c r="L1228" s="39">
        <v>0</v>
      </c>
      <c r="M1228" s="47">
        <v>0</v>
      </c>
      <c r="N1228" s="17">
        <v>0.11815774389255899</v>
      </c>
      <c r="O1228" s="7">
        <f>Q1228/P1228/N1228</f>
        <v>1</v>
      </c>
      <c r="P1228" s="7">
        <v>2.6203069879673482</v>
      </c>
      <c r="Q1228" s="33">
        <v>0.30960956200412859</v>
      </c>
      <c r="R1228" s="41" t="s">
        <v>1675</v>
      </c>
      <c r="S1228" s="33" t="s">
        <v>1675</v>
      </c>
      <c r="T1228" s="45" t="s">
        <v>1676</v>
      </c>
      <c r="U1228" s="55">
        <f>RANK(Q1228,$Q$5:$Q$3209,0)</f>
        <v>1224</v>
      </c>
      <c r="V1228" s="55">
        <f>RANK(W1228,$W$5:$W$3209,0)</f>
        <v>1228</v>
      </c>
      <c r="W1228" s="55">
        <f>N1228*O1228</f>
        <v>0.11815774389255899</v>
      </c>
      <c r="X1228" s="1">
        <f t="shared" si="19"/>
        <v>164.06663242588007</v>
      </c>
    </row>
    <row r="1229" spans="3:24" x14ac:dyDescent="0.25">
      <c r="C1229" s="19" t="s">
        <v>2863</v>
      </c>
      <c r="D1229" s="6" t="s">
        <v>715</v>
      </c>
      <c r="E1229" s="6" t="s">
        <v>90</v>
      </c>
      <c r="F1229" s="48">
        <v>36.287290757348757</v>
      </c>
      <c r="G1229" s="8">
        <v>45.877415524179298</v>
      </c>
      <c r="H1229" s="9">
        <v>0.99967152019412298</v>
      </c>
      <c r="I1229" s="40">
        <v>7</v>
      </c>
      <c r="J1229" s="7">
        <v>2</v>
      </c>
      <c r="K1229" s="9">
        <v>1</v>
      </c>
      <c r="L1229" s="39">
        <v>0.133335294839594</v>
      </c>
      <c r="M1229" s="47">
        <v>1</v>
      </c>
      <c r="N1229" s="17">
        <v>0.13436814538090899</v>
      </c>
      <c r="O1229" s="7">
        <f>Q1229/P1229/N1229</f>
        <v>1</v>
      </c>
      <c r="P1229" s="7">
        <v>2.3027955134059588</v>
      </c>
      <c r="Q1229" s="33">
        <v>0.30942236232783682</v>
      </c>
      <c r="R1229" s="41" t="s">
        <v>1675</v>
      </c>
      <c r="S1229" s="33" t="s">
        <v>1675</v>
      </c>
      <c r="T1229" s="45" t="s">
        <v>1676</v>
      </c>
      <c r="U1229" s="55">
        <f>RANK(Q1229,$Q$5:$Q$3209,0)</f>
        <v>1225</v>
      </c>
      <c r="V1229" s="55">
        <f>RANK(W1229,$W$5:$W$3209,0)</f>
        <v>1184</v>
      </c>
      <c r="W1229" s="55">
        <f>N1229*O1229</f>
        <v>0.13436814538090899</v>
      </c>
      <c r="X1229" s="1">
        <f t="shared" si="19"/>
        <v>163.75702286387593</v>
      </c>
    </row>
    <row r="1230" spans="3:24" x14ac:dyDescent="0.25">
      <c r="C1230" s="19" t="s">
        <v>2864</v>
      </c>
      <c r="D1230" s="6" t="s">
        <v>25</v>
      </c>
      <c r="E1230" s="6" t="s">
        <v>28</v>
      </c>
      <c r="F1230" s="48">
        <v>1.151509996151862</v>
      </c>
      <c r="G1230" s="8">
        <v>26.9273113409714</v>
      </c>
      <c r="H1230" s="9">
        <v>0.983541788126433</v>
      </c>
      <c r="I1230" s="40">
        <v>0</v>
      </c>
      <c r="J1230" s="7">
        <v>1</v>
      </c>
      <c r="K1230" s="9">
        <v>0.38906310405141398</v>
      </c>
      <c r="L1230" s="39">
        <v>0.72956480990240002</v>
      </c>
      <c r="M1230" s="47">
        <v>0</v>
      </c>
      <c r="N1230" s="17">
        <v>6.3259695572146502E-2</v>
      </c>
      <c r="O1230" s="7">
        <f>Q1230/P1230/N1230</f>
        <v>1</v>
      </c>
      <c r="P1230" s="7">
        <v>4.8762921845702003</v>
      </c>
      <c r="Q1230" s="33">
        <v>0.3084727591167481</v>
      </c>
      <c r="R1230" s="38" t="s">
        <v>1675</v>
      </c>
      <c r="S1230" s="33" t="s">
        <v>1675</v>
      </c>
      <c r="T1230" s="45" t="s">
        <v>1675</v>
      </c>
      <c r="U1230" s="55">
        <f>RANK(Q1230,$Q$5:$Q$3209,0)</f>
        <v>1226</v>
      </c>
      <c r="V1230" s="55">
        <f>RANK(W1230,$W$5:$W$3209,0)</f>
        <v>1529</v>
      </c>
      <c r="W1230" s="55">
        <f>N1230*O1230</f>
        <v>6.3259695572146502E-2</v>
      </c>
      <c r="X1230" s="1">
        <f t="shared" si="19"/>
        <v>163.4476005015481</v>
      </c>
    </row>
    <row r="1231" spans="3:24" x14ac:dyDescent="0.25">
      <c r="C1231" s="19" t="s">
        <v>2865</v>
      </c>
      <c r="D1231" s="6" t="s">
        <v>609</v>
      </c>
      <c r="E1231" s="6" t="s">
        <v>163</v>
      </c>
      <c r="F1231" s="48">
        <v>24.814470631425301</v>
      </c>
      <c r="G1231" s="8">
        <v>55.7178259693627</v>
      </c>
      <c r="H1231" s="9">
        <v>0.60202114233847603</v>
      </c>
      <c r="I1231" s="40">
        <v>2</v>
      </c>
      <c r="J1231" s="7">
        <v>3</v>
      </c>
      <c r="K1231" s="9">
        <v>1</v>
      </c>
      <c r="L1231" s="39">
        <v>0</v>
      </c>
      <c r="M1231" s="47">
        <v>0</v>
      </c>
      <c r="N1231" s="17">
        <v>8.4232751610377798E-2</v>
      </c>
      <c r="O1231" s="7">
        <f>Q1231/P1231/N1231</f>
        <v>1</v>
      </c>
      <c r="P1231" s="7">
        <v>3.6540504796413149</v>
      </c>
      <c r="Q1231" s="33">
        <v>0.30779072642340871</v>
      </c>
      <c r="R1231" s="38" t="s">
        <v>1675</v>
      </c>
      <c r="S1231" s="33" t="s">
        <v>1675</v>
      </c>
      <c r="T1231" s="45" t="s">
        <v>1675</v>
      </c>
      <c r="U1231" s="55">
        <f>RANK(Q1231,$Q$5:$Q$3209,0)</f>
        <v>1227</v>
      </c>
      <c r="V1231" s="55">
        <f>RANK(W1231,$W$5:$W$3209,0)</f>
        <v>1369</v>
      </c>
      <c r="W1231" s="55">
        <f>N1231*O1231</f>
        <v>8.4232751610377798E-2</v>
      </c>
      <c r="X1231" s="1">
        <f t="shared" si="19"/>
        <v>163.13912774243136</v>
      </c>
    </row>
    <row r="1232" spans="3:24" x14ac:dyDescent="0.25">
      <c r="C1232" s="19" t="s">
        <v>2866</v>
      </c>
      <c r="D1232" s="6" t="s">
        <v>170</v>
      </c>
      <c r="E1232" s="6" t="s">
        <v>19</v>
      </c>
      <c r="F1232" s="48">
        <v>3.1435037225087799</v>
      </c>
      <c r="G1232" s="8">
        <v>89.977083630876706</v>
      </c>
      <c r="H1232" s="9">
        <v>0.73477485341146298</v>
      </c>
      <c r="I1232" s="40">
        <v>0</v>
      </c>
      <c r="J1232" s="7">
        <v>0</v>
      </c>
      <c r="K1232" s="9">
        <v>1</v>
      </c>
      <c r="L1232" s="39">
        <v>1</v>
      </c>
      <c r="M1232" s="47">
        <v>0</v>
      </c>
      <c r="N1232" s="17">
        <v>0.172110870143871</v>
      </c>
      <c r="O1232" s="7">
        <f>Q1232/P1232/N1232</f>
        <v>1</v>
      </c>
      <c r="P1232" s="7">
        <v>1.7847020801740725</v>
      </c>
      <c r="Q1232" s="33">
        <v>0.30716662796633626</v>
      </c>
      <c r="R1232" s="41" t="s">
        <v>1675</v>
      </c>
      <c r="S1232" s="33" t="s">
        <v>1675</v>
      </c>
      <c r="T1232" s="45" t="s">
        <v>1677</v>
      </c>
      <c r="U1232" s="55">
        <f>RANK(Q1232,$Q$5:$Q$3209,0)</f>
        <v>1228</v>
      </c>
      <c r="V1232" s="55">
        <f>RANK(W1232,$W$5:$W$3209,0)</f>
        <v>1108</v>
      </c>
      <c r="W1232" s="55">
        <f>N1232*O1232</f>
        <v>0.172110870143871</v>
      </c>
      <c r="X1232" s="1">
        <f t="shared" si="19"/>
        <v>162.83133701600795</v>
      </c>
    </row>
    <row r="1233" spans="3:24" x14ac:dyDescent="0.25">
      <c r="C1233" s="19" t="s">
        <v>2867</v>
      </c>
      <c r="D1233" s="6" t="s">
        <v>906</v>
      </c>
      <c r="E1233" s="6" t="s">
        <v>39</v>
      </c>
      <c r="F1233" s="48">
        <v>2.3505411258073798</v>
      </c>
      <c r="G1233" s="8">
        <v>10</v>
      </c>
      <c r="H1233" s="9">
        <v>0.33278015968357499</v>
      </c>
      <c r="I1233" s="40">
        <v>3</v>
      </c>
      <c r="J1233" s="7">
        <v>2</v>
      </c>
      <c r="K1233" s="9">
        <v>0.78425552922721797</v>
      </c>
      <c r="L1233" s="39">
        <v>1</v>
      </c>
      <c r="M1233" s="47">
        <v>0</v>
      </c>
      <c r="N1233" s="17">
        <v>7.9397785661498493E-2</v>
      </c>
      <c r="O1233" s="7">
        <f>Q1233/P1233/N1233</f>
        <v>1</v>
      </c>
      <c r="P1233" s="7">
        <v>3.8465585405353004</v>
      </c>
      <c r="Q1233" s="33">
        <v>0.30540823053582827</v>
      </c>
      <c r="R1233" s="38" t="s">
        <v>1675</v>
      </c>
      <c r="S1233" s="33" t="s">
        <v>1675</v>
      </c>
      <c r="T1233" s="45" t="s">
        <v>1675</v>
      </c>
      <c r="U1233" s="55">
        <f>RANK(Q1233,$Q$5:$Q$3209,0)</f>
        <v>1229</v>
      </c>
      <c r="V1233" s="55">
        <f>RANK(W1233,$W$5:$W$3209,0)</f>
        <v>1405</v>
      </c>
      <c r="W1233" s="55">
        <f>N1233*O1233</f>
        <v>7.9397785661498493E-2</v>
      </c>
      <c r="X1233" s="1">
        <f t="shared" si="19"/>
        <v>162.52417038804163</v>
      </c>
    </row>
    <row r="1234" spans="3:24" x14ac:dyDescent="0.25">
      <c r="C1234" s="19" t="s">
        <v>2868</v>
      </c>
      <c r="D1234" s="6" t="s">
        <v>69</v>
      </c>
      <c r="E1234" s="6" t="s">
        <v>12</v>
      </c>
      <c r="F1234" s="48">
        <v>4.5303393021608462</v>
      </c>
      <c r="G1234" s="8">
        <v>84.602294043672401</v>
      </c>
      <c r="H1234" s="9">
        <v>6.3626019497238895E-2</v>
      </c>
      <c r="I1234" s="40">
        <v>1</v>
      </c>
      <c r="J1234" s="7">
        <v>1</v>
      </c>
      <c r="K1234" s="9">
        <v>1</v>
      </c>
      <c r="L1234" s="39">
        <v>0.94675388242956304</v>
      </c>
      <c r="M1234" s="47">
        <v>0</v>
      </c>
      <c r="N1234" s="17">
        <v>9.8509155538303306E-2</v>
      </c>
      <c r="O1234" s="7">
        <f>Q1234/P1234/N1234</f>
        <v>1</v>
      </c>
      <c r="P1234" s="7">
        <v>3.099078252190941</v>
      </c>
      <c r="Q1234" s="33">
        <v>0.30528758157045055</v>
      </c>
      <c r="R1234" s="41" t="s">
        <v>1675</v>
      </c>
      <c r="S1234" s="33" t="s">
        <v>1675</v>
      </c>
      <c r="T1234" s="45" t="s">
        <v>1675</v>
      </c>
      <c r="U1234" s="55">
        <f>RANK(Q1234,$Q$5:$Q$3209,0)</f>
        <v>1230</v>
      </c>
      <c r="V1234" s="55">
        <f>RANK(W1234,$W$5:$W$3209,0)</f>
        <v>1300</v>
      </c>
      <c r="W1234" s="55">
        <f>N1234*O1234</f>
        <v>9.8509155538303306E-2</v>
      </c>
      <c r="X1234" s="1">
        <f t="shared" si="19"/>
        <v>162.21876215750581</v>
      </c>
    </row>
    <row r="1235" spans="3:24" x14ac:dyDescent="0.25">
      <c r="C1235" s="19" t="s">
        <v>2869</v>
      </c>
      <c r="D1235" s="6" t="s">
        <v>771</v>
      </c>
      <c r="E1235" s="6" t="s">
        <v>19</v>
      </c>
      <c r="F1235" s="48">
        <v>0.80928331271853005</v>
      </c>
      <c r="G1235" s="8">
        <v>9.9999999999999893</v>
      </c>
      <c r="H1235" s="9">
        <v>0.225316517666939</v>
      </c>
      <c r="I1235" s="40">
        <v>1</v>
      </c>
      <c r="J1235" s="7">
        <v>2</v>
      </c>
      <c r="K1235" s="9">
        <v>1</v>
      </c>
      <c r="L1235" s="39">
        <v>1</v>
      </c>
      <c r="M1235" s="47">
        <v>0</v>
      </c>
      <c r="N1235" s="17">
        <v>8.7105429208672203E-2</v>
      </c>
      <c r="O1235" s="7">
        <f>Q1235/P1235/N1235</f>
        <v>1</v>
      </c>
      <c r="P1235" s="7">
        <v>3.4851266481053749</v>
      </c>
      <c r="Q1235" s="33">
        <v>0.30357345252979978</v>
      </c>
      <c r="R1235" s="38" t="s">
        <v>1675</v>
      </c>
      <c r="S1235" s="33" t="s">
        <v>1675</v>
      </c>
      <c r="T1235" s="45" t="s">
        <v>1675</v>
      </c>
      <c r="U1235" s="55">
        <f>RANK(Q1235,$Q$5:$Q$3209,0)</f>
        <v>1231</v>
      </c>
      <c r="V1235" s="55">
        <f>RANK(W1235,$W$5:$W$3209,0)</f>
        <v>1350</v>
      </c>
      <c r="W1235" s="55">
        <f>N1235*O1235</f>
        <v>8.7105429208672203E-2</v>
      </c>
      <c r="X1235" s="1">
        <f t="shared" si="19"/>
        <v>161.91347457593537</v>
      </c>
    </row>
    <row r="1236" spans="3:24" x14ac:dyDescent="0.25">
      <c r="C1236" s="19" t="s">
        <v>2870</v>
      </c>
      <c r="D1236" s="6" t="s">
        <v>499</v>
      </c>
      <c r="E1236" s="6" t="s">
        <v>27</v>
      </c>
      <c r="F1236" s="48">
        <v>2.6943999713406241</v>
      </c>
      <c r="G1236" s="8">
        <v>41.521025482715601</v>
      </c>
      <c r="H1236" s="9">
        <v>0.88420245007819298</v>
      </c>
      <c r="I1236" s="40">
        <v>0</v>
      </c>
      <c r="J1236" s="7">
        <v>1</v>
      </c>
      <c r="K1236" s="9">
        <v>0.83307246174090999</v>
      </c>
      <c r="L1236" s="39">
        <v>0.77778898324874102</v>
      </c>
      <c r="M1236" s="47">
        <v>0</v>
      </c>
      <c r="N1236" s="17">
        <v>9.2178684112882298E-2</v>
      </c>
      <c r="O1236" s="7">
        <f>Q1236/P1236/N1236</f>
        <v>1</v>
      </c>
      <c r="P1236" s="7">
        <v>3.2819538639074657</v>
      </c>
      <c r="Q1236" s="33">
        <v>0.30252618849417978</v>
      </c>
      <c r="R1236" s="41" t="s">
        <v>1675</v>
      </c>
      <c r="S1236" s="33" t="s">
        <v>1675</v>
      </c>
      <c r="T1236" s="45" t="s">
        <v>1675</v>
      </c>
      <c r="U1236" s="55">
        <f>RANK(Q1236,$Q$5:$Q$3209,0)</f>
        <v>1232</v>
      </c>
      <c r="V1236" s="55">
        <f>RANK(W1236,$W$5:$W$3209,0)</f>
        <v>1326</v>
      </c>
      <c r="W1236" s="55">
        <f>N1236*O1236</f>
        <v>9.2178684112882298E-2</v>
      </c>
      <c r="X1236" s="1">
        <f t="shared" si="19"/>
        <v>161.60990112340556</v>
      </c>
    </row>
    <row r="1237" spans="3:24" x14ac:dyDescent="0.25">
      <c r="C1237" s="19" t="s">
        <v>2871</v>
      </c>
      <c r="D1237" s="6" t="s">
        <v>629</v>
      </c>
      <c r="E1237" s="6" t="s">
        <v>39</v>
      </c>
      <c r="F1237" s="48">
        <v>5.1264205017164901</v>
      </c>
      <c r="G1237" s="8">
        <v>10.517442837628799</v>
      </c>
      <c r="H1237" s="9">
        <v>0.41482073217273402</v>
      </c>
      <c r="I1237" s="40">
        <v>3</v>
      </c>
      <c r="J1237" s="7">
        <v>8</v>
      </c>
      <c r="K1237" s="9">
        <v>0.44965373420387</v>
      </c>
      <c r="L1237" s="39">
        <v>1</v>
      </c>
      <c r="M1237" s="47">
        <v>0</v>
      </c>
      <c r="N1237" s="17">
        <v>6.98676292982022E-2</v>
      </c>
      <c r="O1237" s="7">
        <f>Q1237/P1237/N1237</f>
        <v>1</v>
      </c>
      <c r="P1237" s="7">
        <v>4.3220540078977141</v>
      </c>
      <c r="Q1237" s="33">
        <v>0.30197166723060659</v>
      </c>
      <c r="R1237" s="38" t="s">
        <v>1675</v>
      </c>
      <c r="S1237" s="33" t="s">
        <v>1675</v>
      </c>
      <c r="T1237" s="45" t="s">
        <v>1675</v>
      </c>
      <c r="U1237" s="55">
        <f>RANK(Q1237,$Q$5:$Q$3209,0)</f>
        <v>1233</v>
      </c>
      <c r="V1237" s="55">
        <f>RANK(W1237,$W$5:$W$3209,0)</f>
        <v>1472</v>
      </c>
      <c r="W1237" s="55">
        <f>N1237*O1237</f>
        <v>6.98676292982022E-2</v>
      </c>
      <c r="X1237" s="1">
        <f t="shared" si="19"/>
        <v>161.30737493491139</v>
      </c>
    </row>
    <row r="1238" spans="3:24" x14ac:dyDescent="0.25">
      <c r="C1238" s="19" t="s">
        <v>2872</v>
      </c>
      <c r="D1238" s="6" t="s">
        <v>1398</v>
      </c>
      <c r="E1238" s="6" t="s">
        <v>39</v>
      </c>
      <c r="F1238" s="48">
        <v>20.643125327627999</v>
      </c>
      <c r="G1238" s="8">
        <v>13.636949459645599</v>
      </c>
      <c r="H1238" s="9">
        <v>0.91073429975402198</v>
      </c>
      <c r="I1238" s="40">
        <v>2</v>
      </c>
      <c r="J1238" s="7">
        <v>31</v>
      </c>
      <c r="K1238" s="9">
        <v>0.93749647897511401</v>
      </c>
      <c r="L1238" s="39">
        <v>0</v>
      </c>
      <c r="M1238" s="47">
        <v>0</v>
      </c>
      <c r="N1238" s="17">
        <v>9.1534681615079203E-2</v>
      </c>
      <c r="O1238" s="7">
        <f>Q1238/P1238/N1238</f>
        <v>1.0000000000000002</v>
      </c>
      <c r="P1238" s="7">
        <v>3.2980026917619356</v>
      </c>
      <c r="Q1238" s="33">
        <v>0.30188162635610299</v>
      </c>
      <c r="R1238" s="41" t="s">
        <v>1675</v>
      </c>
      <c r="S1238" s="33" t="s">
        <v>1675</v>
      </c>
      <c r="T1238" s="45" t="s">
        <v>1675</v>
      </c>
      <c r="U1238" s="55">
        <f>RANK(Q1238,$Q$5:$Q$3209,0)</f>
        <v>1234</v>
      </c>
      <c r="V1238" s="55">
        <f>RANK(W1238,$W$5:$W$3209,0)</f>
        <v>1329</v>
      </c>
      <c r="W1238" s="55">
        <f>N1238*O1238</f>
        <v>9.1534681615079216E-2</v>
      </c>
      <c r="X1238" s="1">
        <f t="shared" si="19"/>
        <v>161.00540326768078</v>
      </c>
    </row>
    <row r="1239" spans="3:24" x14ac:dyDescent="0.25">
      <c r="C1239" s="19" t="s">
        <v>2873</v>
      </c>
      <c r="D1239" s="6" t="s">
        <v>359</v>
      </c>
      <c r="E1239" s="6" t="s">
        <v>12</v>
      </c>
      <c r="F1239" s="48">
        <v>0.83024304584261099</v>
      </c>
      <c r="G1239" s="8">
        <v>10</v>
      </c>
      <c r="H1239" s="9">
        <v>0.59237368321061501</v>
      </c>
      <c r="I1239" s="40">
        <v>0</v>
      </c>
      <c r="J1239" s="7">
        <v>0</v>
      </c>
      <c r="K1239" s="9">
        <v>0.45342970345971501</v>
      </c>
      <c r="L1239" s="39">
        <v>1</v>
      </c>
      <c r="M1239" s="47">
        <v>0</v>
      </c>
      <c r="N1239" s="17">
        <v>6.6016236287563798E-2</v>
      </c>
      <c r="O1239" s="7">
        <f>Q1239/P1239/N1239</f>
        <v>1</v>
      </c>
      <c r="P1239" s="7">
        <v>4.5264509927001706</v>
      </c>
      <c r="Q1239" s="33">
        <v>0.29881925827817218</v>
      </c>
      <c r="R1239" s="38" t="s">
        <v>1675</v>
      </c>
      <c r="S1239" s="33" t="s">
        <v>1675</v>
      </c>
      <c r="T1239" s="45" t="s">
        <v>1675</v>
      </c>
      <c r="U1239" s="55">
        <f>RANK(Q1239,$Q$5:$Q$3209,0)</f>
        <v>1235</v>
      </c>
      <c r="V1239" s="55">
        <f>RANK(W1239,$W$5:$W$3209,0)</f>
        <v>1507</v>
      </c>
      <c r="W1239" s="55">
        <f>N1239*O1239</f>
        <v>6.6016236287563798E-2</v>
      </c>
      <c r="X1239" s="1">
        <f t="shared" si="19"/>
        <v>160.70352164132467</v>
      </c>
    </row>
    <row r="1240" spans="3:24" x14ac:dyDescent="0.25">
      <c r="C1240" s="19" t="s">
        <v>2874</v>
      </c>
      <c r="D1240" s="6" t="s">
        <v>9</v>
      </c>
      <c r="E1240" s="6" t="s">
        <v>12</v>
      </c>
      <c r="F1240" s="48">
        <v>2.7385588529348599</v>
      </c>
      <c r="G1240" s="8">
        <v>31.108432477485099</v>
      </c>
      <c r="H1240" s="9">
        <v>0.27170112140441599</v>
      </c>
      <c r="I1240" s="40">
        <v>14</v>
      </c>
      <c r="J1240" s="7">
        <v>8</v>
      </c>
      <c r="K1240" s="9">
        <v>0.96745024312809103</v>
      </c>
      <c r="L1240" s="39">
        <v>0.56146256837549302</v>
      </c>
      <c r="M1240" s="47">
        <v>0</v>
      </c>
      <c r="N1240" s="17">
        <v>6.8112240704810506E-2</v>
      </c>
      <c r="O1240" s="7">
        <f>Q1240/P1240/N1240</f>
        <v>1</v>
      </c>
      <c r="P1240" s="7">
        <v>4.3841479548899578</v>
      </c>
      <c r="Q1240" s="33">
        <v>0.29861414078896753</v>
      </c>
      <c r="R1240" s="38" t="s">
        <v>1675</v>
      </c>
      <c r="S1240" s="33" t="s">
        <v>1675</v>
      </c>
      <c r="T1240" s="45" t="s">
        <v>1675</v>
      </c>
      <c r="U1240" s="55">
        <f>RANK(Q1240,$Q$5:$Q$3209,0)</f>
        <v>1236</v>
      </c>
      <c r="V1240" s="55">
        <f>RANK(W1240,$W$5:$W$3209,0)</f>
        <v>1484</v>
      </c>
      <c r="W1240" s="55">
        <f>N1240*O1240</f>
        <v>6.8112240704810506E-2</v>
      </c>
      <c r="X1240" s="1">
        <f t="shared" si="19"/>
        <v>160.4047023830465</v>
      </c>
    </row>
    <row r="1241" spans="3:24" x14ac:dyDescent="0.25">
      <c r="C1241" s="19" t="s">
        <v>2875</v>
      </c>
      <c r="D1241" s="6" t="s">
        <v>343</v>
      </c>
      <c r="E1241" s="6" t="s">
        <v>27</v>
      </c>
      <c r="F1241" s="48">
        <v>1.8179300397203799</v>
      </c>
      <c r="G1241" s="8">
        <v>16.7220283645797</v>
      </c>
      <c r="H1241" s="9">
        <v>0.185956485541663</v>
      </c>
      <c r="I1241" s="40">
        <v>7</v>
      </c>
      <c r="J1241" s="7">
        <v>3</v>
      </c>
      <c r="K1241" s="9">
        <v>0.97686702595789299</v>
      </c>
      <c r="L1241" s="39">
        <v>1</v>
      </c>
      <c r="M1241" s="47">
        <v>0</v>
      </c>
      <c r="N1241" s="17">
        <v>8.37582477917415E-2</v>
      </c>
      <c r="O1241" s="7">
        <f>Q1241/P1241/N1241</f>
        <v>1</v>
      </c>
      <c r="P1241" s="7">
        <v>3.5617170372680453</v>
      </c>
      <c r="Q1241" s="33">
        <v>0.29832317817156434</v>
      </c>
      <c r="R1241" s="38" t="s">
        <v>1675</v>
      </c>
      <c r="S1241" s="33" t="s">
        <v>1675</v>
      </c>
      <c r="T1241" s="45" t="s">
        <v>1675</v>
      </c>
      <c r="U1241" s="55">
        <f>RANK(Q1241,$Q$5:$Q$3209,0)</f>
        <v>1237</v>
      </c>
      <c r="V1241" s="55">
        <f>RANK(W1241,$W$5:$W$3209,0)</f>
        <v>1372</v>
      </c>
      <c r="W1241" s="55">
        <f>N1241*O1241</f>
        <v>8.37582477917415E-2</v>
      </c>
      <c r="X1241" s="1">
        <f t="shared" si="19"/>
        <v>160.10608824225753</v>
      </c>
    </row>
    <row r="1242" spans="3:24" x14ac:dyDescent="0.25">
      <c r="C1242" s="19" t="s">
        <v>2876</v>
      </c>
      <c r="D1242" s="6" t="s">
        <v>1364</v>
      </c>
      <c r="E1242" s="6" t="s">
        <v>90</v>
      </c>
      <c r="F1242" s="48">
        <v>1.3638960374874001</v>
      </c>
      <c r="G1242" s="8">
        <v>9.9999999999999893</v>
      </c>
      <c r="H1242" s="9">
        <v>1</v>
      </c>
      <c r="I1242" s="40">
        <v>0</v>
      </c>
      <c r="J1242" s="7">
        <v>1</v>
      </c>
      <c r="K1242" s="9">
        <v>1</v>
      </c>
      <c r="L1242" s="39">
        <v>1</v>
      </c>
      <c r="M1242" s="47">
        <v>0</v>
      </c>
      <c r="N1242" s="17">
        <v>0.132617769892757</v>
      </c>
      <c r="O1242" s="7">
        <f>Q1242/P1242/N1242</f>
        <v>1</v>
      </c>
      <c r="P1242" s="7">
        <v>2.2477566378293838</v>
      </c>
      <c r="Q1242" s="33">
        <v>0.29809247257057436</v>
      </c>
      <c r="R1242" s="41" t="s">
        <v>1675</v>
      </c>
      <c r="S1242" s="33" t="s">
        <v>1675</v>
      </c>
      <c r="T1242" s="45" t="s">
        <v>1676</v>
      </c>
      <c r="U1242" s="55">
        <f>RANK(Q1242,$Q$5:$Q$3209,0)</f>
        <v>1238</v>
      </c>
      <c r="V1242" s="55">
        <f>RANK(W1242,$W$5:$W$3209,0)</f>
        <v>1188</v>
      </c>
      <c r="W1242" s="55">
        <f>N1242*O1242</f>
        <v>0.132617769892757</v>
      </c>
      <c r="X1242" s="1">
        <f t="shared" si="19"/>
        <v>159.80776506408597</v>
      </c>
    </row>
    <row r="1243" spans="3:24" x14ac:dyDescent="0.25">
      <c r="C1243" s="19" t="s">
        <v>2877</v>
      </c>
      <c r="D1243" s="6" t="s">
        <v>978</v>
      </c>
      <c r="E1243" s="6" t="s">
        <v>90</v>
      </c>
      <c r="F1243" s="48">
        <v>44.109251574883153</v>
      </c>
      <c r="G1243" s="8">
        <v>32.630102671390397</v>
      </c>
      <c r="H1243" s="9">
        <v>0.939091638357751</v>
      </c>
      <c r="I1243" s="40">
        <v>4</v>
      </c>
      <c r="J1243" s="7">
        <v>19</v>
      </c>
      <c r="K1243" s="9">
        <v>0.999999999999999</v>
      </c>
      <c r="L1243" s="39">
        <v>7.4461752268947898E-2</v>
      </c>
      <c r="M1243" s="47">
        <v>0</v>
      </c>
      <c r="N1243" s="17">
        <v>0.12831430000060801</v>
      </c>
      <c r="O1243" s="7">
        <f>Q1243/P1243/N1243</f>
        <v>1</v>
      </c>
      <c r="P1243" s="7">
        <v>2.3192241753379128</v>
      </c>
      <c r="Q1243" s="33">
        <v>0.29758962660297167</v>
      </c>
      <c r="R1243" s="41" t="s">
        <v>1675</v>
      </c>
      <c r="S1243" s="33" t="s">
        <v>1675</v>
      </c>
      <c r="T1243" s="45" t="s">
        <v>1676</v>
      </c>
      <c r="U1243" s="55">
        <f>RANK(Q1243,$Q$5:$Q$3209,0)</f>
        <v>1239</v>
      </c>
      <c r="V1243" s="55">
        <f>RANK(W1243,$W$5:$W$3209,0)</f>
        <v>1208</v>
      </c>
      <c r="W1243" s="55">
        <f>N1243*O1243</f>
        <v>0.12831430000060801</v>
      </c>
      <c r="X1243" s="1">
        <f t="shared" si="19"/>
        <v>159.5096725915154</v>
      </c>
    </row>
    <row r="1244" spans="3:24" x14ac:dyDescent="0.25">
      <c r="C1244" s="19" t="s">
        <v>2878</v>
      </c>
      <c r="D1244" s="6" t="s">
        <v>44</v>
      </c>
      <c r="E1244" s="6" t="s">
        <v>12</v>
      </c>
      <c r="F1244" s="48">
        <v>7.7875556425471242</v>
      </c>
      <c r="G1244" s="8">
        <v>45.8077044597011</v>
      </c>
      <c r="H1244" s="9">
        <v>0.54024373972924999</v>
      </c>
      <c r="I1244" s="40">
        <v>4</v>
      </c>
      <c r="J1244" s="7">
        <v>6</v>
      </c>
      <c r="K1244" s="9">
        <v>0.427925900895815</v>
      </c>
      <c r="L1244" s="39">
        <v>0.95934377919234304</v>
      </c>
      <c r="M1244" s="47">
        <v>0</v>
      </c>
      <c r="N1244" s="17">
        <v>9.7352805544731399E-2</v>
      </c>
      <c r="O1244" s="7">
        <f>Q1244/P1244/N1244</f>
        <v>1.0000000000000002</v>
      </c>
      <c r="P1244" s="7">
        <v>3.0536802392474285</v>
      </c>
      <c r="Q1244" s="33">
        <v>0.29728433852724379</v>
      </c>
      <c r="R1244" s="41" t="s">
        <v>1675</v>
      </c>
      <c r="S1244" s="33" t="s">
        <v>1675</v>
      </c>
      <c r="T1244" s="45" t="s">
        <v>1676</v>
      </c>
      <c r="U1244" s="55">
        <f>RANK(Q1244,$Q$5:$Q$3209,0)</f>
        <v>1240</v>
      </c>
      <c r="V1244" s="55">
        <f>RANK(W1244,$W$5:$W$3209,0)</f>
        <v>1304</v>
      </c>
      <c r="W1244" s="55">
        <f>N1244*O1244</f>
        <v>9.7352805544731427E-2</v>
      </c>
      <c r="X1244" s="1">
        <f t="shared" si="19"/>
        <v>159.21208296491241</v>
      </c>
    </row>
    <row r="1245" spans="3:24" x14ac:dyDescent="0.25">
      <c r="C1245" s="19" t="s">
        <v>2879</v>
      </c>
      <c r="D1245" s="6" t="s">
        <v>390</v>
      </c>
      <c r="E1245" s="6" t="s">
        <v>19</v>
      </c>
      <c r="F1245" s="48">
        <v>20.215968388903899</v>
      </c>
      <c r="G1245" s="8">
        <v>67.841859750998296</v>
      </c>
      <c r="H1245" s="9">
        <v>0.378711328343315</v>
      </c>
      <c r="I1245" s="40">
        <v>1</v>
      </c>
      <c r="J1245" s="7">
        <v>18</v>
      </c>
      <c r="K1245" s="9">
        <v>0.85879624947056998</v>
      </c>
      <c r="L1245" s="39">
        <v>0</v>
      </c>
      <c r="M1245" s="47">
        <v>0</v>
      </c>
      <c r="N1245" s="17">
        <v>0.100299628540373</v>
      </c>
      <c r="O1245" s="7">
        <f>Q1245/P1245/N1245</f>
        <v>1</v>
      </c>
      <c r="P1245" s="7">
        <v>2.9612099565933692</v>
      </c>
      <c r="Q1245" s="33">
        <v>0.29700825867636899</v>
      </c>
      <c r="R1245" s="41" t="s">
        <v>1675</v>
      </c>
      <c r="S1245" s="33" t="s">
        <v>1675</v>
      </c>
      <c r="T1245" s="45" t="s">
        <v>1676</v>
      </c>
      <c r="U1245" s="55">
        <f>RANK(Q1245,$Q$5:$Q$3209,0)</f>
        <v>1241</v>
      </c>
      <c r="V1245" s="55">
        <f>RANK(W1245,$W$5:$W$3209,0)</f>
        <v>1295</v>
      </c>
      <c r="W1245" s="55">
        <f>N1245*O1245</f>
        <v>0.100299628540373</v>
      </c>
      <c r="X1245" s="1">
        <f t="shared" si="19"/>
        <v>158.91479862638516</v>
      </c>
    </row>
    <row r="1246" spans="3:24" x14ac:dyDescent="0.25">
      <c r="C1246" s="19" t="s">
        <v>2880</v>
      </c>
      <c r="D1246" s="6" t="s">
        <v>647</v>
      </c>
      <c r="E1246" s="6" t="s">
        <v>163</v>
      </c>
      <c r="F1246" s="48">
        <v>18.561845836517968</v>
      </c>
      <c r="G1246" s="8">
        <v>37.951166423079201</v>
      </c>
      <c r="H1246" s="9">
        <v>0.61137609676457505</v>
      </c>
      <c r="I1246" s="40">
        <v>2</v>
      </c>
      <c r="J1246" s="7">
        <v>13</v>
      </c>
      <c r="K1246" s="9">
        <v>0.67384008602136702</v>
      </c>
      <c r="L1246" s="39">
        <v>0.10574730061981701</v>
      </c>
      <c r="M1246" s="47">
        <v>0</v>
      </c>
      <c r="N1246" s="17">
        <v>0.11466300664332001</v>
      </c>
      <c r="O1246" s="7">
        <f>Q1246/P1246/N1246</f>
        <v>1</v>
      </c>
      <c r="P1246" s="7">
        <v>2.5891718942136057</v>
      </c>
      <c r="Q1246" s="33">
        <v>0.29688223410691211</v>
      </c>
      <c r="R1246" s="41" t="s">
        <v>1675</v>
      </c>
      <c r="S1246" s="33" t="s">
        <v>1675</v>
      </c>
      <c r="T1246" s="45" t="s">
        <v>1676</v>
      </c>
      <c r="U1246" s="55">
        <f>RANK(Q1246,$Q$5:$Q$3209,0)</f>
        <v>1242</v>
      </c>
      <c r="V1246" s="55">
        <f>RANK(W1246,$W$5:$W$3209,0)</f>
        <v>1240</v>
      </c>
      <c r="W1246" s="55">
        <f>N1246*O1246</f>
        <v>0.11466300664332001</v>
      </c>
      <c r="X1246" s="1">
        <f t="shared" si="19"/>
        <v>158.61779036770881</v>
      </c>
    </row>
    <row r="1247" spans="3:24" x14ac:dyDescent="0.25">
      <c r="C1247" s="19" t="s">
        <v>2881</v>
      </c>
      <c r="D1247" s="6" t="s">
        <v>269</v>
      </c>
      <c r="E1247" s="6" t="s">
        <v>27</v>
      </c>
      <c r="F1247" s="48">
        <v>1.6971375817329799</v>
      </c>
      <c r="G1247" s="8">
        <v>9.9999999999999893</v>
      </c>
      <c r="H1247" s="9">
        <v>0.15352987101788099</v>
      </c>
      <c r="I1247" s="40">
        <v>1</v>
      </c>
      <c r="J1247" s="7">
        <v>2</v>
      </c>
      <c r="K1247" s="9">
        <v>1</v>
      </c>
      <c r="L1247" s="39">
        <v>1</v>
      </c>
      <c r="M1247" s="47">
        <v>0</v>
      </c>
      <c r="N1247" s="17">
        <v>7.2944601055754898E-2</v>
      </c>
      <c r="O1247" s="7">
        <f>Q1247/P1247/N1247</f>
        <v>1</v>
      </c>
      <c r="P1247" s="7">
        <v>4.0661978816132942</v>
      </c>
      <c r="Q1247" s="33">
        <v>0.29660718228803745</v>
      </c>
      <c r="R1247" s="38" t="s">
        <v>1675</v>
      </c>
      <c r="S1247" s="33" t="s">
        <v>1675</v>
      </c>
      <c r="T1247" s="45" t="s">
        <v>1675</v>
      </c>
      <c r="U1247" s="55">
        <f>RANK(Q1247,$Q$5:$Q$3209,0)</f>
        <v>1243</v>
      </c>
      <c r="V1247" s="55">
        <f>RANK(W1247,$W$5:$W$3209,0)</f>
        <v>1449</v>
      </c>
      <c r="W1247" s="55">
        <f>N1247*O1247</f>
        <v>7.2944601055754898E-2</v>
      </c>
      <c r="X1247" s="1">
        <f t="shared" si="19"/>
        <v>158.3209081336019</v>
      </c>
    </row>
    <row r="1248" spans="3:24" x14ac:dyDescent="0.25">
      <c r="C1248" s="19" t="s">
        <v>2882</v>
      </c>
      <c r="D1248" s="6" t="s">
        <v>245</v>
      </c>
      <c r="E1248" s="6" t="s">
        <v>90</v>
      </c>
      <c r="F1248" s="48">
        <v>4.1995471995852203</v>
      </c>
      <c r="G1248" s="8">
        <v>35.893478780960301</v>
      </c>
      <c r="H1248" s="9">
        <v>0.98369418171081102</v>
      </c>
      <c r="I1248" s="40">
        <v>5</v>
      </c>
      <c r="J1248" s="7">
        <v>2</v>
      </c>
      <c r="K1248" s="9">
        <v>1</v>
      </c>
      <c r="L1248" s="39">
        <v>1</v>
      </c>
      <c r="M1248" s="47">
        <v>0</v>
      </c>
      <c r="N1248" s="17">
        <v>0.27701865883996701</v>
      </c>
      <c r="O1248" s="7">
        <f>Q1248/P1248/N1248</f>
        <v>1</v>
      </c>
      <c r="P1248" s="7">
        <v>1.0587671196621506</v>
      </c>
      <c r="Q1248" s="33">
        <v>0.29329824751266387</v>
      </c>
      <c r="R1248" s="41" t="s">
        <v>1675</v>
      </c>
      <c r="S1248" s="33" t="s">
        <v>1675</v>
      </c>
      <c r="T1248" s="45" t="s">
        <v>1677</v>
      </c>
      <c r="U1248" s="55">
        <f>RANK(Q1248,$Q$5:$Q$3209,0)</f>
        <v>1244</v>
      </c>
      <c r="V1248" s="55">
        <f>RANK(W1248,$W$5:$W$3209,0)</f>
        <v>971</v>
      </c>
      <c r="W1248" s="55">
        <f>N1248*O1248</f>
        <v>0.27701865883996701</v>
      </c>
      <c r="X1248" s="1">
        <f t="shared" si="19"/>
        <v>158.02430095131388</v>
      </c>
    </row>
    <row r="1249" spans="3:24" x14ac:dyDescent="0.25">
      <c r="C1249" s="19" t="s">
        <v>2883</v>
      </c>
      <c r="D1249" s="6" t="s">
        <v>249</v>
      </c>
      <c r="E1249" s="6" t="s">
        <v>12</v>
      </c>
      <c r="F1249" s="48">
        <v>19.9743340437883</v>
      </c>
      <c r="G1249" s="8">
        <v>65.319101397551194</v>
      </c>
      <c r="H1249" s="9">
        <v>0.45922972358218</v>
      </c>
      <c r="I1249" s="40">
        <v>2</v>
      </c>
      <c r="J1249" s="7">
        <v>4</v>
      </c>
      <c r="K1249" s="9">
        <v>1</v>
      </c>
      <c r="L1249" s="39">
        <v>0</v>
      </c>
      <c r="M1249" s="47">
        <v>0</v>
      </c>
      <c r="N1249" s="17">
        <v>0.104312446402966</v>
      </c>
      <c r="O1249" s="7">
        <f>Q1249/P1249/N1249</f>
        <v>1</v>
      </c>
      <c r="P1249" s="7">
        <v>2.8090410769397929</v>
      </c>
      <c r="Q1249" s="33">
        <v>0.29301794678201204</v>
      </c>
      <c r="R1249" s="41" t="s">
        <v>1675</v>
      </c>
      <c r="S1249" s="33" t="s">
        <v>1675</v>
      </c>
      <c r="T1249" s="45" t="s">
        <v>1676</v>
      </c>
      <c r="U1249" s="55">
        <f>RANK(Q1249,$Q$5:$Q$3209,0)</f>
        <v>1245</v>
      </c>
      <c r="V1249" s="55">
        <f>RANK(W1249,$W$5:$W$3209,0)</f>
        <v>1280</v>
      </c>
      <c r="W1249" s="55">
        <f>N1249*O1249</f>
        <v>0.104312446402966</v>
      </c>
      <c r="X1249" s="1">
        <f t="shared" si="19"/>
        <v>157.73100270380121</v>
      </c>
    </row>
    <row r="1250" spans="3:24" x14ac:dyDescent="0.25">
      <c r="C1250" s="19" t="s">
        <v>2884</v>
      </c>
      <c r="D1250" s="6" t="s">
        <v>155</v>
      </c>
      <c r="E1250" s="6" t="s">
        <v>27</v>
      </c>
      <c r="F1250" s="48">
        <v>5.2531741817638391</v>
      </c>
      <c r="G1250" s="8">
        <v>33.034452330204303</v>
      </c>
      <c r="H1250" s="9">
        <v>0.51919352216544501</v>
      </c>
      <c r="I1250" s="40">
        <v>6</v>
      </c>
      <c r="J1250" s="7">
        <v>3</v>
      </c>
      <c r="K1250" s="9">
        <v>0.50356600837278898</v>
      </c>
      <c r="L1250" s="39">
        <v>0.93054355085776597</v>
      </c>
      <c r="M1250" s="47">
        <v>0</v>
      </c>
      <c r="N1250" s="17">
        <v>9.9232303892568E-2</v>
      </c>
      <c r="O1250" s="7">
        <f>Q1250/P1250/N1250</f>
        <v>1</v>
      </c>
      <c r="P1250" s="7">
        <v>2.9331548730149648</v>
      </c>
      <c r="Q1250" s="33">
        <v>0.29106371572298767</v>
      </c>
      <c r="R1250" s="41" t="s">
        <v>1675</v>
      </c>
      <c r="S1250" s="33" t="s">
        <v>1675</v>
      </c>
      <c r="T1250" s="45" t="s">
        <v>1676</v>
      </c>
      <c r="U1250" s="55">
        <f>RANK(Q1250,$Q$5:$Q$3209,0)</f>
        <v>1246</v>
      </c>
      <c r="V1250" s="55">
        <f>RANK(W1250,$W$5:$W$3209,0)</f>
        <v>1297</v>
      </c>
      <c r="W1250" s="55">
        <f>N1250*O1250</f>
        <v>9.9232303892568E-2</v>
      </c>
      <c r="X1250" s="1">
        <f t="shared" si="19"/>
        <v>157.43798475701919</v>
      </c>
    </row>
    <row r="1251" spans="3:24" x14ac:dyDescent="0.25">
      <c r="C1251" s="19" t="s">
        <v>2885</v>
      </c>
      <c r="D1251" s="6" t="s">
        <v>53</v>
      </c>
      <c r="E1251" s="6" t="s">
        <v>12</v>
      </c>
      <c r="F1251" s="48">
        <v>3.0269420642227201</v>
      </c>
      <c r="G1251" s="8">
        <v>13.7904619845007</v>
      </c>
      <c r="H1251" s="9">
        <v>0.14906464946058301</v>
      </c>
      <c r="I1251" s="40">
        <v>3</v>
      </c>
      <c r="J1251" s="7">
        <v>2</v>
      </c>
      <c r="K1251" s="9">
        <v>0.55226074885762699</v>
      </c>
      <c r="L1251" s="39">
        <v>1</v>
      </c>
      <c r="M1251" s="47">
        <v>0</v>
      </c>
      <c r="N1251" s="17">
        <v>6.4455234430256997E-2</v>
      </c>
      <c r="O1251" s="7">
        <f>Q1251/P1251/N1251</f>
        <v>1</v>
      </c>
      <c r="P1251" s="7">
        <v>4.509070413044773</v>
      </c>
      <c r="Q1251" s="33">
        <v>0.29063319053533659</v>
      </c>
      <c r="R1251" s="38" t="s">
        <v>1675</v>
      </c>
      <c r="S1251" s="33" t="s">
        <v>1675</v>
      </c>
      <c r="T1251" s="45" t="s">
        <v>1675</v>
      </c>
      <c r="U1251" s="55">
        <f>RANK(Q1251,$Q$5:$Q$3209,0)</f>
        <v>1247</v>
      </c>
      <c r="V1251" s="55">
        <f>RANK(W1251,$W$5:$W$3209,0)</f>
        <v>1521</v>
      </c>
      <c r="W1251" s="55">
        <f>N1251*O1251</f>
        <v>6.4455234430256997E-2</v>
      </c>
      <c r="X1251" s="1">
        <f t="shared" si="19"/>
        <v>157.1469210412962</v>
      </c>
    </row>
    <row r="1252" spans="3:24" x14ac:dyDescent="0.25">
      <c r="C1252" s="19" t="s">
        <v>2886</v>
      </c>
      <c r="D1252" s="6" t="s">
        <v>533</v>
      </c>
      <c r="E1252" s="6" t="s">
        <v>12</v>
      </c>
      <c r="F1252" s="48">
        <v>0.40055135206641401</v>
      </c>
      <c r="G1252" s="8">
        <v>47.860820975397097</v>
      </c>
      <c r="H1252" s="9">
        <v>0</v>
      </c>
      <c r="I1252" s="40">
        <v>1</v>
      </c>
      <c r="J1252" s="7">
        <v>4</v>
      </c>
      <c r="K1252" s="9">
        <v>0.90051277673642605</v>
      </c>
      <c r="L1252" s="39">
        <v>1</v>
      </c>
      <c r="M1252" s="47">
        <v>0</v>
      </c>
      <c r="N1252" s="17">
        <v>7.8151391265685197E-2</v>
      </c>
      <c r="O1252" s="7">
        <f>Q1252/P1252/N1252</f>
        <v>1</v>
      </c>
      <c r="P1252" s="7">
        <v>3.7079286346324412</v>
      </c>
      <c r="Q1252" s="33">
        <v>0.28977978151039779</v>
      </c>
      <c r="R1252" s="38" t="s">
        <v>1675</v>
      </c>
      <c r="S1252" s="33" t="s">
        <v>1675</v>
      </c>
      <c r="T1252" s="45" t="s">
        <v>1675</v>
      </c>
      <c r="U1252" s="55">
        <f>RANK(Q1252,$Q$5:$Q$3209,0)</f>
        <v>1248</v>
      </c>
      <c r="V1252" s="55">
        <f>RANK(W1252,$W$5:$W$3209,0)</f>
        <v>1412</v>
      </c>
      <c r="W1252" s="55">
        <f>N1252*O1252</f>
        <v>7.8151391265685197E-2</v>
      </c>
      <c r="X1252" s="1">
        <f t="shared" si="19"/>
        <v>156.85628785076085</v>
      </c>
    </row>
    <row r="1253" spans="3:24" x14ac:dyDescent="0.25">
      <c r="C1253" s="19" t="s">
        <v>2887</v>
      </c>
      <c r="D1253" s="6" t="s">
        <v>976</v>
      </c>
      <c r="E1253" s="6" t="s">
        <v>144</v>
      </c>
      <c r="F1253" s="48">
        <v>0.329423146755421</v>
      </c>
      <c r="G1253" s="8">
        <v>10</v>
      </c>
      <c r="H1253" s="9">
        <v>9.6215379905339696E-2</v>
      </c>
      <c r="I1253" s="40">
        <v>0</v>
      </c>
      <c r="J1253" s="7">
        <v>2</v>
      </c>
      <c r="K1253" s="9">
        <v>1</v>
      </c>
      <c r="L1253" s="39">
        <v>1</v>
      </c>
      <c r="M1253" s="47">
        <v>0</v>
      </c>
      <c r="N1253" s="17">
        <v>6.8955421115039495E-2</v>
      </c>
      <c r="O1253" s="7">
        <f>Q1253/P1253/N1253</f>
        <v>1</v>
      </c>
      <c r="P1253" s="7">
        <v>4.1975848737366439</v>
      </c>
      <c r="Q1253" s="33">
        <v>0.28944623263463015</v>
      </c>
      <c r="R1253" s="38" t="s">
        <v>1675</v>
      </c>
      <c r="S1253" s="33" t="s">
        <v>1675</v>
      </c>
      <c r="T1253" s="45" t="s">
        <v>1675</v>
      </c>
      <c r="U1253" s="55">
        <f>RANK(Q1253,$Q$5:$Q$3209,0)</f>
        <v>1249</v>
      </c>
      <c r="V1253" s="55">
        <f>RANK(W1253,$W$5:$W$3209,0)</f>
        <v>1478</v>
      </c>
      <c r="W1253" s="55">
        <f>N1253*O1253</f>
        <v>6.8955421115039495E-2</v>
      </c>
      <c r="X1253" s="1">
        <f t="shared" si="19"/>
        <v>156.56650806925046</v>
      </c>
    </row>
    <row r="1254" spans="3:24" x14ac:dyDescent="0.25">
      <c r="C1254" s="19" t="s">
        <v>2888</v>
      </c>
      <c r="D1254" s="6" t="s">
        <v>375</v>
      </c>
      <c r="E1254" s="6" t="s">
        <v>204</v>
      </c>
      <c r="F1254" s="48">
        <v>17.849967298977951</v>
      </c>
      <c r="G1254" s="8">
        <v>46.839664533454503</v>
      </c>
      <c r="H1254" s="9">
        <v>0.49769421966670901</v>
      </c>
      <c r="I1254" s="40">
        <v>4</v>
      </c>
      <c r="J1254" s="7">
        <v>7</v>
      </c>
      <c r="K1254" s="9">
        <v>0.97955212263267599</v>
      </c>
      <c r="L1254" s="39">
        <v>0.39868328279965098</v>
      </c>
      <c r="M1254" s="47">
        <v>0</v>
      </c>
      <c r="N1254" s="17">
        <v>0.12708423635424501</v>
      </c>
      <c r="O1254" s="7">
        <f>Q1254/P1254/N1254</f>
        <v>1</v>
      </c>
      <c r="P1254" s="7">
        <v>2.2729937208830986</v>
      </c>
      <c r="Q1254" s="33">
        <v>0.28886167125642254</v>
      </c>
      <c r="R1254" s="41" t="s">
        <v>1675</v>
      </c>
      <c r="S1254" s="33" t="s">
        <v>1675</v>
      </c>
      <c r="T1254" s="45" t="s">
        <v>1676</v>
      </c>
      <c r="U1254" s="55">
        <f>RANK(Q1254,$Q$5:$Q$3209,0)</f>
        <v>1250</v>
      </c>
      <c r="V1254" s="55">
        <f>RANK(W1254,$W$5:$W$3209,0)</f>
        <v>1211</v>
      </c>
      <c r="W1254" s="55">
        <f>N1254*O1254</f>
        <v>0.12708423635424501</v>
      </c>
      <c r="X1254" s="1">
        <f t="shared" si="19"/>
        <v>156.27706183661584</v>
      </c>
    </row>
    <row r="1255" spans="3:24" x14ac:dyDescent="0.25">
      <c r="C1255" s="19" t="s">
        <v>2889</v>
      </c>
      <c r="D1255" s="6" t="s">
        <v>375</v>
      </c>
      <c r="E1255" s="6" t="s">
        <v>204</v>
      </c>
      <c r="F1255" s="48">
        <v>6.9340773992698299</v>
      </c>
      <c r="G1255" s="8">
        <v>31.523369699509601</v>
      </c>
      <c r="H1255" s="9">
        <v>0.48481110114967402</v>
      </c>
      <c r="I1255" s="40">
        <v>0</v>
      </c>
      <c r="J1255" s="7">
        <v>11</v>
      </c>
      <c r="K1255" s="9">
        <v>1</v>
      </c>
      <c r="L1255" s="39">
        <v>0.70787532413392895</v>
      </c>
      <c r="M1255" s="47">
        <v>1</v>
      </c>
      <c r="N1255" s="17">
        <v>0.13149683270005699</v>
      </c>
      <c r="O1255" s="7">
        <f>Q1255/P1255/N1255</f>
        <v>1</v>
      </c>
      <c r="P1255" s="7">
        <v>2.1877039890572521</v>
      </c>
      <c r="Q1255" s="33">
        <v>0.28767614544630876</v>
      </c>
      <c r="R1255" s="41" t="s">
        <v>1675</v>
      </c>
      <c r="S1255" s="33" t="s">
        <v>1675</v>
      </c>
      <c r="T1255" s="45" t="s">
        <v>1677</v>
      </c>
      <c r="U1255" s="55">
        <f>RANK(Q1255,$Q$5:$Q$3209,0)</f>
        <v>1251</v>
      </c>
      <c r="V1255" s="55">
        <f>RANK(W1255,$W$5:$W$3209,0)</f>
        <v>1195</v>
      </c>
      <c r="W1255" s="55">
        <f>N1255*O1255</f>
        <v>0.13149683270005699</v>
      </c>
      <c r="X1255" s="1">
        <f t="shared" si="19"/>
        <v>155.98820016535942</v>
      </c>
    </row>
    <row r="1256" spans="3:24" x14ac:dyDescent="0.25">
      <c r="C1256" s="19" t="s">
        <v>2890</v>
      </c>
      <c r="D1256" s="6" t="s">
        <v>200</v>
      </c>
      <c r="E1256" s="6" t="s">
        <v>27</v>
      </c>
      <c r="F1256" s="48">
        <v>2.1303445283123899</v>
      </c>
      <c r="G1256" s="8">
        <v>79.740032521978407</v>
      </c>
      <c r="H1256" s="9">
        <v>0.23499429235694799</v>
      </c>
      <c r="I1256" s="40">
        <v>0</v>
      </c>
      <c r="J1256" s="7">
        <v>1</v>
      </c>
      <c r="K1256" s="9">
        <v>1</v>
      </c>
      <c r="L1256" s="39">
        <v>1</v>
      </c>
      <c r="M1256" s="47">
        <v>1</v>
      </c>
      <c r="N1256" s="17">
        <v>0.115861646455404</v>
      </c>
      <c r="O1256" s="7">
        <f>Q1256/P1256/N1256</f>
        <v>1</v>
      </c>
      <c r="P1256" s="7">
        <v>2.4798099101908049</v>
      </c>
      <c r="Q1256" s="33">
        <v>0.28731485909113419</v>
      </c>
      <c r="R1256" s="41" t="s">
        <v>1675</v>
      </c>
      <c r="S1256" s="33" t="s">
        <v>1675</v>
      </c>
      <c r="T1256" s="45" t="s">
        <v>1676</v>
      </c>
      <c r="U1256" s="55">
        <f>RANK(Q1256,$Q$5:$Q$3209,0)</f>
        <v>1252</v>
      </c>
      <c r="V1256" s="55">
        <f>RANK(W1256,$W$5:$W$3209,0)</f>
        <v>1233</v>
      </c>
      <c r="W1256" s="55">
        <f>N1256*O1256</f>
        <v>0.115861646455404</v>
      </c>
      <c r="X1256" s="1">
        <f t="shared" si="19"/>
        <v>155.7005240199131</v>
      </c>
    </row>
    <row r="1257" spans="3:24" x14ac:dyDescent="0.25">
      <c r="C1257" s="19" t="s">
        <v>2891</v>
      </c>
      <c r="D1257" s="6" t="s">
        <v>281</v>
      </c>
      <c r="E1257" s="6" t="s">
        <v>131</v>
      </c>
      <c r="F1257" s="48">
        <v>5.29818847732356E-2</v>
      </c>
      <c r="G1257" s="8">
        <v>70.614845611782698</v>
      </c>
      <c r="H1257" s="9">
        <v>0</v>
      </c>
      <c r="I1257" s="40">
        <v>0</v>
      </c>
      <c r="J1257" s="7">
        <v>0</v>
      </c>
      <c r="K1257" s="9">
        <v>0.32860451223812498</v>
      </c>
      <c r="L1257" s="39">
        <v>0</v>
      </c>
      <c r="M1257" s="47">
        <v>0</v>
      </c>
      <c r="N1257" s="17">
        <v>9.8350032397738294E-3</v>
      </c>
      <c r="O1257" s="7">
        <f>Q1257/P1257/N1257</f>
        <v>11.218349420457526</v>
      </c>
      <c r="P1257" s="7">
        <v>2.6010205789793845</v>
      </c>
      <c r="Q1257" s="33">
        <v>0.28697711056049569</v>
      </c>
      <c r="R1257" s="38" t="s">
        <v>1677</v>
      </c>
      <c r="S1257" s="33" t="s">
        <v>1677</v>
      </c>
      <c r="T1257" s="45" t="s">
        <v>1676</v>
      </c>
      <c r="U1257" s="55">
        <f>RANK(Q1257,$Q$5:$Q$3209,0)</f>
        <v>1253</v>
      </c>
      <c r="V1257" s="55">
        <f>RANK(W1257,$W$5:$W$3209,0)</f>
        <v>1259</v>
      </c>
      <c r="W1257" s="55">
        <f>N1257*O1257</f>
        <v>0.11033250289511463</v>
      </c>
      <c r="X1257" s="1">
        <f t="shared" si="19"/>
        <v>155.41320916082196</v>
      </c>
    </row>
    <row r="1258" spans="3:24" x14ac:dyDescent="0.25">
      <c r="C1258" s="19" t="s">
        <v>2892</v>
      </c>
      <c r="D1258" s="6" t="s">
        <v>1398</v>
      </c>
      <c r="E1258" s="6" t="s">
        <v>39</v>
      </c>
      <c r="F1258" s="48">
        <v>33.673105512153398</v>
      </c>
      <c r="G1258" s="8">
        <v>10.1792206478328</v>
      </c>
      <c r="H1258" s="9">
        <v>0.87164870405324302</v>
      </c>
      <c r="I1258" s="40">
        <v>3</v>
      </c>
      <c r="J1258" s="7">
        <v>30</v>
      </c>
      <c r="K1258" s="9">
        <v>1</v>
      </c>
      <c r="L1258" s="39">
        <v>0</v>
      </c>
      <c r="M1258" s="47">
        <v>0</v>
      </c>
      <c r="N1258" s="17">
        <v>0.10317015649344401</v>
      </c>
      <c r="O1258" s="7">
        <f>Q1258/P1258/N1258</f>
        <v>1</v>
      </c>
      <c r="P1258" s="7">
        <v>2.7724326590502475</v>
      </c>
      <c r="Q1258" s="33">
        <v>0.28603231130174911</v>
      </c>
      <c r="R1258" s="41" t="s">
        <v>1675</v>
      </c>
      <c r="S1258" s="33" t="s">
        <v>1675</v>
      </c>
      <c r="T1258" s="45" t="s">
        <v>1676</v>
      </c>
      <c r="U1258" s="55">
        <f>RANK(Q1258,$Q$5:$Q$3209,0)</f>
        <v>1254</v>
      </c>
      <c r="V1258" s="55">
        <f>RANK(W1258,$W$5:$W$3209,0)</f>
        <v>1284</v>
      </c>
      <c r="W1258" s="55">
        <f>N1258*O1258</f>
        <v>0.10317015649344401</v>
      </c>
      <c r="X1258" s="1">
        <f t="shared" si="19"/>
        <v>155.12623205026148</v>
      </c>
    </row>
    <row r="1259" spans="3:24" x14ac:dyDescent="0.25">
      <c r="C1259" s="19" t="s">
        <v>2893</v>
      </c>
      <c r="D1259" s="6" t="s">
        <v>1364</v>
      </c>
      <c r="E1259" s="6" t="s">
        <v>90</v>
      </c>
      <c r="F1259" s="48">
        <v>1.98291373458977</v>
      </c>
      <c r="G1259" s="8">
        <v>10</v>
      </c>
      <c r="H1259" s="9">
        <v>1</v>
      </c>
      <c r="I1259" s="40">
        <v>0</v>
      </c>
      <c r="J1259" s="7">
        <v>5</v>
      </c>
      <c r="K1259" s="9">
        <v>1</v>
      </c>
      <c r="L1259" s="39">
        <v>1</v>
      </c>
      <c r="M1259" s="47">
        <v>0</v>
      </c>
      <c r="N1259" s="17">
        <v>0.14257518363483901</v>
      </c>
      <c r="O1259" s="7">
        <f>Q1259/P1259/N1259</f>
        <v>1</v>
      </c>
      <c r="P1259" s="7">
        <v>2.0056273600874435</v>
      </c>
      <c r="Q1259" s="33">
        <v>0.28595268916752464</v>
      </c>
      <c r="R1259" s="41" t="s">
        <v>1675</v>
      </c>
      <c r="S1259" s="33" t="s">
        <v>1675</v>
      </c>
      <c r="T1259" s="45" t="s">
        <v>1677</v>
      </c>
      <c r="U1259" s="55">
        <f>RANK(Q1259,$Q$5:$Q$3209,0)</f>
        <v>1255</v>
      </c>
      <c r="V1259" s="55">
        <f>RANK(W1259,$W$5:$W$3209,0)</f>
        <v>1160</v>
      </c>
      <c r="W1259" s="55">
        <f>N1259*O1259</f>
        <v>0.14257518363483901</v>
      </c>
      <c r="X1259" s="1">
        <f t="shared" si="19"/>
        <v>154.84019973895974</v>
      </c>
    </row>
    <row r="1260" spans="3:24" x14ac:dyDescent="0.25">
      <c r="C1260" s="19" t="s">
        <v>2894</v>
      </c>
      <c r="D1260" s="6" t="s">
        <v>489</v>
      </c>
      <c r="E1260" s="6" t="s">
        <v>19</v>
      </c>
      <c r="F1260" s="48">
        <v>0.55902394635266695</v>
      </c>
      <c r="G1260" s="8">
        <v>10</v>
      </c>
      <c r="H1260" s="9">
        <v>0.52001642693245198</v>
      </c>
      <c r="I1260" s="40">
        <v>0</v>
      </c>
      <c r="J1260" s="7">
        <v>0</v>
      </c>
      <c r="K1260" s="9">
        <v>3.1816990695155097E-2</v>
      </c>
      <c r="L1260" s="39">
        <v>0</v>
      </c>
      <c r="M1260" s="47">
        <v>0</v>
      </c>
      <c r="N1260" s="17">
        <v>7.4291234888745903E-3</v>
      </c>
      <c r="O1260" s="7">
        <f>Q1260/P1260/N1260</f>
        <v>14.950713546377353</v>
      </c>
      <c r="P1260" s="7">
        <v>2.5562649535963762</v>
      </c>
      <c r="Q1260" s="33">
        <v>0.28392613057997773</v>
      </c>
      <c r="R1260" s="38" t="s">
        <v>1677</v>
      </c>
      <c r="S1260" s="33" t="s">
        <v>1677</v>
      </c>
      <c r="T1260" s="45" t="s">
        <v>1676</v>
      </c>
      <c r="U1260" s="55">
        <f>RANK(Q1260,$Q$5:$Q$3209,0)</f>
        <v>1256</v>
      </c>
      <c r="V1260" s="55">
        <f>RANK(W1260,$W$5:$W$3209,0)</f>
        <v>1254</v>
      </c>
      <c r="W1260" s="55">
        <f>N1260*O1260</f>
        <v>0.11107069718282751</v>
      </c>
      <c r="X1260" s="1">
        <f t="shared" si="19"/>
        <v>154.55424704979222</v>
      </c>
    </row>
    <row r="1261" spans="3:24" x14ac:dyDescent="0.25">
      <c r="C1261" s="19" t="s">
        <v>2895</v>
      </c>
      <c r="D1261" s="6" t="s">
        <v>693</v>
      </c>
      <c r="E1261" s="6" t="s">
        <v>144</v>
      </c>
      <c r="F1261" s="48">
        <v>1.7925213071883499</v>
      </c>
      <c r="G1261" s="8">
        <v>10</v>
      </c>
      <c r="H1261" s="9">
        <v>7.7510078967270996E-2</v>
      </c>
      <c r="I1261" s="40">
        <v>0</v>
      </c>
      <c r="J1261" s="7">
        <v>1</v>
      </c>
      <c r="K1261" s="9">
        <v>1</v>
      </c>
      <c r="L1261" s="39">
        <v>1</v>
      </c>
      <c r="M1261" s="47">
        <v>0</v>
      </c>
      <c r="N1261" s="17">
        <v>6.6653488041599193E-2</v>
      </c>
      <c r="O1261" s="7">
        <f>Q1261/P1261/N1261</f>
        <v>1</v>
      </c>
      <c r="P1261" s="7">
        <v>4.2537065716256395</v>
      </c>
      <c r="Q1261" s="33">
        <v>0.28352438010432146</v>
      </c>
      <c r="R1261" s="38" t="s">
        <v>1675</v>
      </c>
      <c r="S1261" s="33" t="s">
        <v>1675</v>
      </c>
      <c r="T1261" s="45" t="s">
        <v>1675</v>
      </c>
      <c r="U1261" s="55">
        <f>RANK(Q1261,$Q$5:$Q$3209,0)</f>
        <v>1257</v>
      </c>
      <c r="V1261" s="55">
        <f>RANK(W1261,$W$5:$W$3209,0)</f>
        <v>1500</v>
      </c>
      <c r="W1261" s="55">
        <f>N1261*O1261</f>
        <v>6.6653488041599193E-2</v>
      </c>
      <c r="X1261" s="1">
        <f t="shared" si="19"/>
        <v>154.27032091921225</v>
      </c>
    </row>
    <row r="1262" spans="3:24" x14ac:dyDescent="0.25">
      <c r="C1262" s="19" t="s">
        <v>2896</v>
      </c>
      <c r="D1262" s="6" t="s">
        <v>351</v>
      </c>
      <c r="E1262" s="6" t="s">
        <v>16</v>
      </c>
      <c r="F1262" s="48">
        <v>7.5715433188762802</v>
      </c>
      <c r="G1262" s="8">
        <v>32.723088481011601</v>
      </c>
      <c r="H1262" s="9">
        <v>0.90345828032626296</v>
      </c>
      <c r="I1262" s="40">
        <v>0</v>
      </c>
      <c r="J1262" s="7">
        <v>3</v>
      </c>
      <c r="K1262" s="9">
        <v>1</v>
      </c>
      <c r="L1262" s="39">
        <v>0.52256879277846902</v>
      </c>
      <c r="M1262" s="47">
        <v>0</v>
      </c>
      <c r="N1262" s="17">
        <v>0.105502607221057</v>
      </c>
      <c r="O1262" s="7">
        <f>Q1262/P1262/N1262</f>
        <v>1.0000000000000002</v>
      </c>
      <c r="P1262" s="7">
        <v>2.6801714733296578</v>
      </c>
      <c r="Q1262" s="33">
        <v>0.28276507823578056</v>
      </c>
      <c r="R1262" s="41" t="s">
        <v>1675</v>
      </c>
      <c r="S1262" s="33" t="s">
        <v>1675</v>
      </c>
      <c r="T1262" s="45" t="s">
        <v>1676</v>
      </c>
      <c r="U1262" s="55">
        <f>RANK(Q1262,$Q$5:$Q$3209,0)</f>
        <v>1258</v>
      </c>
      <c r="V1262" s="55">
        <f>RANK(W1262,$W$5:$W$3209,0)</f>
        <v>1272</v>
      </c>
      <c r="W1262" s="55">
        <f>N1262*O1262</f>
        <v>0.10550260722105703</v>
      </c>
      <c r="X1262" s="1">
        <f t="shared" si="19"/>
        <v>153.98679653910793</v>
      </c>
    </row>
    <row r="1263" spans="3:24" x14ac:dyDescent="0.25">
      <c r="C1263" s="19" t="s">
        <v>2897</v>
      </c>
      <c r="D1263" s="6" t="s">
        <v>1308</v>
      </c>
      <c r="E1263" s="6" t="s">
        <v>39</v>
      </c>
      <c r="F1263" s="48">
        <v>0.38760258077949</v>
      </c>
      <c r="G1263" s="8">
        <v>22.413087024072698</v>
      </c>
      <c r="H1263" s="9">
        <v>0.79436466357888402</v>
      </c>
      <c r="I1263" s="40">
        <v>0</v>
      </c>
      <c r="J1263" s="7">
        <v>0</v>
      </c>
      <c r="K1263" s="9">
        <v>2.71228599075856E-2</v>
      </c>
      <c r="L1263" s="39">
        <v>0</v>
      </c>
      <c r="M1263" s="47">
        <v>0</v>
      </c>
      <c r="N1263" s="17">
        <v>1.0067961402642401E-2</v>
      </c>
      <c r="O1263" s="7">
        <f>Q1263/P1263/N1263</f>
        <v>11.218349420457526</v>
      </c>
      <c r="P1263" s="7">
        <v>2.4953872456183022</v>
      </c>
      <c r="Q1263" s="33">
        <v>0.28184378067982513</v>
      </c>
      <c r="R1263" s="38" t="s">
        <v>1677</v>
      </c>
      <c r="S1263" s="33" t="s">
        <v>1677</v>
      </c>
      <c r="T1263" s="45" t="s">
        <v>1676</v>
      </c>
      <c r="U1263" s="55">
        <f>RANK(Q1263,$Q$5:$Q$3209,0)</f>
        <v>1259</v>
      </c>
      <c r="V1263" s="55">
        <f>RANK(W1263,$W$5:$W$3209,0)</f>
        <v>1246</v>
      </c>
      <c r="W1263" s="55">
        <f>N1263*O1263</f>
        <v>0.11294590896652212</v>
      </c>
      <c r="X1263" s="1">
        <f t="shared" si="19"/>
        <v>153.70403146087216</v>
      </c>
    </row>
    <row r="1264" spans="3:24" x14ac:dyDescent="0.25">
      <c r="C1264" s="19" t="s">
        <v>2898</v>
      </c>
      <c r="D1264" s="6" t="s">
        <v>882</v>
      </c>
      <c r="E1264" s="6" t="s">
        <v>27</v>
      </c>
      <c r="F1264" s="48">
        <v>3.30452924077328</v>
      </c>
      <c r="G1264" s="8">
        <v>10</v>
      </c>
      <c r="H1264" s="9">
        <v>0.227058690224791</v>
      </c>
      <c r="I1264" s="40">
        <v>10</v>
      </c>
      <c r="J1264" s="7">
        <v>3</v>
      </c>
      <c r="K1264" s="9">
        <v>0.77463015604045404</v>
      </c>
      <c r="L1264" s="39">
        <v>1</v>
      </c>
      <c r="M1264" s="47">
        <v>0</v>
      </c>
      <c r="N1264" s="17">
        <v>9.1103632029084294E-2</v>
      </c>
      <c r="O1264" s="7">
        <f>Q1264/P1264/N1264</f>
        <v>0.99999999999999989</v>
      </c>
      <c r="P1264" s="7">
        <v>3.0808614731015775</v>
      </c>
      <c r="Q1264" s="33">
        <v>0.28067766997802868</v>
      </c>
      <c r="R1264" s="38" t="s">
        <v>1675</v>
      </c>
      <c r="S1264" s="33" t="s">
        <v>1675</v>
      </c>
      <c r="T1264" s="45" t="s">
        <v>1675</v>
      </c>
      <c r="U1264" s="55">
        <f>RANK(Q1264,$Q$5:$Q$3209,0)</f>
        <v>1260</v>
      </c>
      <c r="V1264" s="55">
        <f>RANK(W1264,$W$5:$W$3209,0)</f>
        <v>1334</v>
      </c>
      <c r="W1264" s="55">
        <f>N1264*O1264</f>
        <v>9.110363202908428E-2</v>
      </c>
      <c r="X1264" s="1">
        <f t="shared" si="19"/>
        <v>153.42218768019234</v>
      </c>
    </row>
    <row r="1265" spans="3:24" x14ac:dyDescent="0.25">
      <c r="C1265" s="19" t="s">
        <v>2899</v>
      </c>
      <c r="D1265" s="6" t="s">
        <v>1180</v>
      </c>
      <c r="E1265" s="6" t="s">
        <v>90</v>
      </c>
      <c r="F1265" s="48">
        <v>36.359974100864399</v>
      </c>
      <c r="G1265" s="8">
        <v>19.6402959122967</v>
      </c>
      <c r="H1265" s="9">
        <v>0.97412178451431797</v>
      </c>
      <c r="I1265" s="40">
        <v>1</v>
      </c>
      <c r="J1265" s="7">
        <v>52</v>
      </c>
      <c r="K1265" s="9">
        <v>1</v>
      </c>
      <c r="L1265" s="39">
        <v>0</v>
      </c>
      <c r="M1265" s="47">
        <v>0</v>
      </c>
      <c r="N1265" s="17">
        <v>0.13644672478879499</v>
      </c>
      <c r="O1265" s="7">
        <f>Q1265/P1265/N1265</f>
        <v>1</v>
      </c>
      <c r="P1265" s="7">
        <v>2.0448650396594505</v>
      </c>
      <c r="Q1265" s="33">
        <v>0.2790151372966414</v>
      </c>
      <c r="R1265" s="41" t="s">
        <v>1675</v>
      </c>
      <c r="S1265" s="33" t="s">
        <v>1675</v>
      </c>
      <c r="T1265" s="45" t="s">
        <v>1677</v>
      </c>
      <c r="U1265" s="55">
        <f>RANK(Q1265,$Q$5:$Q$3209,0)</f>
        <v>1261</v>
      </c>
      <c r="V1265" s="55">
        <f>RANK(W1265,$W$5:$W$3209,0)</f>
        <v>1179</v>
      </c>
      <c r="W1265" s="55">
        <f>N1265*O1265</f>
        <v>0.13644672478879499</v>
      </c>
      <c r="X1265" s="1">
        <f t="shared" si="19"/>
        <v>153.14151001021432</v>
      </c>
    </row>
    <row r="1266" spans="3:24" x14ac:dyDescent="0.25">
      <c r="C1266" s="19" t="s">
        <v>2900</v>
      </c>
      <c r="D1266" s="6" t="s">
        <v>200</v>
      </c>
      <c r="E1266" s="6" t="s">
        <v>27</v>
      </c>
      <c r="F1266" s="48">
        <v>4.2617322641077902</v>
      </c>
      <c r="G1266" s="8">
        <v>10</v>
      </c>
      <c r="H1266" s="9">
        <v>0.33096945379519499</v>
      </c>
      <c r="I1266" s="40">
        <v>2</v>
      </c>
      <c r="J1266" s="7">
        <v>2</v>
      </c>
      <c r="K1266" s="9">
        <v>1</v>
      </c>
      <c r="L1266" s="39">
        <v>1</v>
      </c>
      <c r="M1266" s="47">
        <v>0</v>
      </c>
      <c r="N1266" s="17">
        <v>0.107598883446084</v>
      </c>
      <c r="O1266" s="7">
        <f>Q1266/P1266/N1266</f>
        <v>1</v>
      </c>
      <c r="P1266" s="7">
        <v>2.5890495852213791</v>
      </c>
      <c r="Q1266" s="33">
        <v>0.27857884455636728</v>
      </c>
      <c r="R1266" s="41" t="s">
        <v>1675</v>
      </c>
      <c r="S1266" s="33" t="s">
        <v>1675</v>
      </c>
      <c r="T1266" s="45" t="s">
        <v>1676</v>
      </c>
      <c r="U1266" s="55">
        <f>RANK(Q1266,$Q$5:$Q$3209,0)</f>
        <v>1262</v>
      </c>
      <c r="V1266" s="55">
        <f>RANK(W1266,$W$5:$W$3209,0)</f>
        <v>1267</v>
      </c>
      <c r="W1266" s="55">
        <f>N1266*O1266</f>
        <v>0.107598883446084</v>
      </c>
      <c r="X1266" s="1">
        <f t="shared" si="19"/>
        <v>152.86249487291767</v>
      </c>
    </row>
    <row r="1267" spans="3:24" x14ac:dyDescent="0.25">
      <c r="C1267" s="19" t="s">
        <v>2901</v>
      </c>
      <c r="D1267" s="6" t="s">
        <v>455</v>
      </c>
      <c r="E1267" s="6" t="s">
        <v>90</v>
      </c>
      <c r="F1267" s="48">
        <v>9.7801952820963809</v>
      </c>
      <c r="G1267" s="8">
        <v>19.586346607787</v>
      </c>
      <c r="H1267" s="9">
        <v>1</v>
      </c>
      <c r="I1267" s="40">
        <v>0</v>
      </c>
      <c r="J1267" s="7">
        <v>5</v>
      </c>
      <c r="K1267" s="9">
        <v>1</v>
      </c>
      <c r="L1267" s="39">
        <v>0.836168977779013</v>
      </c>
      <c r="M1267" s="47">
        <v>0</v>
      </c>
      <c r="N1267" s="17">
        <v>0.13448424100127901</v>
      </c>
      <c r="O1267" s="7">
        <f>Q1267/P1267/N1267</f>
        <v>1</v>
      </c>
      <c r="P1267" s="7">
        <v>2.0683917062930961</v>
      </c>
      <c r="Q1267" s="33">
        <v>0.27816608871416743</v>
      </c>
      <c r="R1267" s="41" t="s">
        <v>1675</v>
      </c>
      <c r="S1267" s="33" t="s">
        <v>1675</v>
      </c>
      <c r="T1267" s="45" t="s">
        <v>1677</v>
      </c>
      <c r="U1267" s="55">
        <f>RANK(Q1267,$Q$5:$Q$3209,0)</f>
        <v>1263</v>
      </c>
      <c r="V1267" s="55">
        <f>RANK(W1267,$W$5:$W$3209,0)</f>
        <v>1183</v>
      </c>
      <c r="W1267" s="55">
        <f>N1267*O1267</f>
        <v>0.13448424100127901</v>
      </c>
      <c r="X1267" s="1">
        <f t="shared" si="19"/>
        <v>152.5839160283613</v>
      </c>
    </row>
    <row r="1268" spans="3:24" x14ac:dyDescent="0.25">
      <c r="C1268" s="19" t="s">
        <v>2902</v>
      </c>
      <c r="D1268" s="6" t="s">
        <v>1542</v>
      </c>
      <c r="E1268" s="6" t="s">
        <v>16</v>
      </c>
      <c r="F1268" s="48">
        <v>27.5229792104276</v>
      </c>
      <c r="G1268" s="8">
        <v>12.6810011644768</v>
      </c>
      <c r="H1268" s="9">
        <v>0.87497730488024605</v>
      </c>
      <c r="I1268" s="40">
        <v>7</v>
      </c>
      <c r="J1268" s="7">
        <v>17</v>
      </c>
      <c r="K1268" s="9">
        <v>0.97867715394618104</v>
      </c>
      <c r="L1268" s="39">
        <v>0</v>
      </c>
      <c r="M1268" s="47">
        <v>0</v>
      </c>
      <c r="N1268" s="17">
        <v>8.4411175247043793E-2</v>
      </c>
      <c r="O1268" s="7">
        <f>Q1268/P1268/N1268</f>
        <v>0.99999999999999989</v>
      </c>
      <c r="P1268" s="7">
        <v>3.2946223585813561</v>
      </c>
      <c r="Q1268" s="33">
        <v>0.27810294528303958</v>
      </c>
      <c r="R1268" s="38" t="s">
        <v>1675</v>
      </c>
      <c r="S1268" s="33" t="s">
        <v>1675</v>
      </c>
      <c r="T1268" s="45" t="s">
        <v>1675</v>
      </c>
      <c r="U1268" s="55">
        <f>RANK(Q1268,$Q$5:$Q$3209,0)</f>
        <v>1264</v>
      </c>
      <c r="V1268" s="55">
        <f>RANK(W1268,$W$5:$W$3209,0)</f>
        <v>1367</v>
      </c>
      <c r="W1268" s="55">
        <f>N1268*O1268</f>
        <v>8.4411175247043779E-2</v>
      </c>
      <c r="X1268" s="1">
        <f t="shared" si="19"/>
        <v>152.30574993964714</v>
      </c>
    </row>
    <row r="1269" spans="3:24" x14ac:dyDescent="0.25">
      <c r="C1269" s="19" t="s">
        <v>2903</v>
      </c>
      <c r="D1269" s="6" t="s">
        <v>471</v>
      </c>
      <c r="E1269" s="6" t="s">
        <v>126</v>
      </c>
      <c r="F1269" s="48">
        <v>4.7053957405259599</v>
      </c>
      <c r="G1269" s="8">
        <v>80.502802535987598</v>
      </c>
      <c r="H1269" s="9">
        <v>0.15540822745864799</v>
      </c>
      <c r="I1269" s="40">
        <v>1</v>
      </c>
      <c r="J1269" s="7">
        <v>1</v>
      </c>
      <c r="K1269" s="9">
        <v>1</v>
      </c>
      <c r="L1269" s="39">
        <v>1</v>
      </c>
      <c r="M1269" s="47">
        <v>0</v>
      </c>
      <c r="N1269" s="17">
        <v>0.111111425059203</v>
      </c>
      <c r="O1269" s="7">
        <f>Q1269/P1269/N1269</f>
        <v>1.0000000000000002</v>
      </c>
      <c r="P1269" s="7">
        <v>2.5020880464229815</v>
      </c>
      <c r="Q1269" s="33">
        <v>0.27801056846165478</v>
      </c>
      <c r="R1269" s="41" t="s">
        <v>1675</v>
      </c>
      <c r="S1269" s="33" t="s">
        <v>1675</v>
      </c>
      <c r="T1269" s="45" t="s">
        <v>1676</v>
      </c>
      <c r="U1269" s="55">
        <f>RANK(Q1269,$Q$5:$Q$3209,0)</f>
        <v>1265</v>
      </c>
      <c r="V1269" s="55">
        <f>RANK(W1269,$W$5:$W$3209,0)</f>
        <v>1253</v>
      </c>
      <c r="W1269" s="55">
        <f>N1269*O1269</f>
        <v>0.11111142505920303</v>
      </c>
      <c r="X1269" s="1">
        <f t="shared" si="19"/>
        <v>152.02764699436409</v>
      </c>
    </row>
    <row r="1270" spans="3:24" x14ac:dyDescent="0.25">
      <c r="C1270" s="19" t="s">
        <v>2904</v>
      </c>
      <c r="D1270" s="6" t="s">
        <v>301</v>
      </c>
      <c r="E1270" s="6" t="s">
        <v>22</v>
      </c>
      <c r="F1270" s="48">
        <v>0.107470876748344</v>
      </c>
      <c r="G1270" s="8">
        <v>10</v>
      </c>
      <c r="H1270" s="9">
        <v>0</v>
      </c>
      <c r="I1270" s="40">
        <v>0</v>
      </c>
      <c r="J1270" s="7">
        <v>1</v>
      </c>
      <c r="K1270" s="9">
        <v>9.0916023846419905E-2</v>
      </c>
      <c r="L1270" s="39">
        <v>0</v>
      </c>
      <c r="M1270" s="47">
        <v>0</v>
      </c>
      <c r="N1270" s="17">
        <v>5.9984627498267098E-3</v>
      </c>
      <c r="O1270" s="7">
        <f>Q1270/P1270/N1270</f>
        <v>11.218349420457526</v>
      </c>
      <c r="P1270" s="7">
        <v>4.1263957865458449</v>
      </c>
      <c r="Q1270" s="33">
        <v>0.27767693729797771</v>
      </c>
      <c r="R1270" s="38" t="s">
        <v>1677</v>
      </c>
      <c r="S1270" s="33" t="s">
        <v>1677</v>
      </c>
      <c r="T1270" s="45" t="s">
        <v>1675</v>
      </c>
      <c r="U1270" s="55">
        <f>RANK(Q1270,$Q$5:$Q$3209,0)</f>
        <v>1266</v>
      </c>
      <c r="V1270" s="55">
        <f>RANK(W1270,$W$5:$W$3209,0)</f>
        <v>1494</v>
      </c>
      <c r="W1270" s="55">
        <f>N1270*O1270</f>
        <v>6.7292851113154528E-2</v>
      </c>
      <c r="X1270" s="1">
        <f t="shared" si="19"/>
        <v>151.74963642590242</v>
      </c>
    </row>
    <row r="1271" spans="3:24" x14ac:dyDescent="0.25">
      <c r="C1271" s="19" t="s">
        <v>2905</v>
      </c>
      <c r="D1271" s="6" t="s">
        <v>992</v>
      </c>
      <c r="E1271" s="6" t="s">
        <v>90</v>
      </c>
      <c r="F1271" s="48">
        <v>9.8062054071344384</v>
      </c>
      <c r="G1271" s="8">
        <v>25.151065843979602</v>
      </c>
      <c r="H1271" s="9">
        <v>0.99514566956733796</v>
      </c>
      <c r="I1271" s="40">
        <v>1</v>
      </c>
      <c r="J1271" s="7">
        <v>1</v>
      </c>
      <c r="K1271" s="9">
        <v>0.999999999999999</v>
      </c>
      <c r="L1271" s="39">
        <v>0.47106079797843398</v>
      </c>
      <c r="M1271" s="47">
        <v>0</v>
      </c>
      <c r="N1271" s="17">
        <v>8.6281670884338496E-2</v>
      </c>
      <c r="O1271" s="7">
        <f>Q1271/P1271/N1271</f>
        <v>1</v>
      </c>
      <c r="P1271" s="7">
        <v>3.2171798032968608</v>
      </c>
      <c r="Q1271" s="33">
        <v>0.27758364896380061</v>
      </c>
      <c r="R1271" s="38" t="s">
        <v>1675</v>
      </c>
      <c r="S1271" s="33" t="s">
        <v>1675</v>
      </c>
      <c r="T1271" s="45" t="s">
        <v>1675</v>
      </c>
      <c r="U1271" s="55">
        <f>RANK(Q1271,$Q$5:$Q$3209,0)</f>
        <v>1267</v>
      </c>
      <c r="V1271" s="55">
        <f>RANK(W1271,$W$5:$W$3209,0)</f>
        <v>1355</v>
      </c>
      <c r="W1271" s="55">
        <f>N1271*O1271</f>
        <v>8.6281670884338496E-2</v>
      </c>
      <c r="X1271" s="1">
        <f t="shared" si="19"/>
        <v>151.47195948860445</v>
      </c>
    </row>
    <row r="1272" spans="3:24" x14ac:dyDescent="0.25">
      <c r="C1272" s="19" t="s">
        <v>2906</v>
      </c>
      <c r="D1272" s="6" t="s">
        <v>1006</v>
      </c>
      <c r="E1272" s="6" t="s">
        <v>27</v>
      </c>
      <c r="F1272" s="48">
        <v>4.2703833871454702</v>
      </c>
      <c r="G1272" s="8">
        <v>10</v>
      </c>
      <c r="H1272" s="9">
        <v>0.67657466765792096</v>
      </c>
      <c r="I1272" s="40">
        <v>4</v>
      </c>
      <c r="J1272" s="7">
        <v>1</v>
      </c>
      <c r="K1272" s="9">
        <v>0.341402482981296</v>
      </c>
      <c r="L1272" s="39">
        <v>0.43220546982978802</v>
      </c>
      <c r="M1272" s="47">
        <v>0</v>
      </c>
      <c r="N1272" s="17">
        <v>6.8584235297915297E-2</v>
      </c>
      <c r="O1272" s="7">
        <f>Q1272/P1272/N1272</f>
        <v>1</v>
      </c>
      <c r="P1272" s="7">
        <v>4.037364171445363</v>
      </c>
      <c r="Q1272" s="33">
        <v>0.27689953431778164</v>
      </c>
      <c r="R1272" s="38" t="s">
        <v>1675</v>
      </c>
      <c r="S1272" s="33" t="s">
        <v>1675</v>
      </c>
      <c r="T1272" s="45" t="s">
        <v>1675</v>
      </c>
      <c r="U1272" s="55">
        <f>RANK(Q1272,$Q$5:$Q$3209,0)</f>
        <v>1268</v>
      </c>
      <c r="V1272" s="55">
        <f>RANK(W1272,$W$5:$W$3209,0)</f>
        <v>1480</v>
      </c>
      <c r="W1272" s="55">
        <f>N1272*O1272</f>
        <v>6.8584235297915297E-2</v>
      </c>
      <c r="X1272" s="1">
        <f t="shared" si="19"/>
        <v>151.19437583964066</v>
      </c>
    </row>
    <row r="1273" spans="3:24" x14ac:dyDescent="0.25">
      <c r="C1273" s="19" t="s">
        <v>2907</v>
      </c>
      <c r="D1273" s="6" t="s">
        <v>410</v>
      </c>
      <c r="E1273" s="6" t="s">
        <v>131</v>
      </c>
      <c r="F1273" s="48">
        <v>0.14635310055669201</v>
      </c>
      <c r="G1273" s="8">
        <v>60</v>
      </c>
      <c r="H1273" s="9">
        <v>0</v>
      </c>
      <c r="I1273" s="40">
        <v>0</v>
      </c>
      <c r="J1273" s="7">
        <v>0</v>
      </c>
      <c r="K1273" s="9">
        <v>2.0613649718595101E-2</v>
      </c>
      <c r="L1273" s="39">
        <v>0</v>
      </c>
      <c r="M1273" s="47">
        <v>0</v>
      </c>
      <c r="N1273" s="17">
        <v>6.7382286813685898E-3</v>
      </c>
      <c r="O1273" s="7">
        <f>Q1273/P1273/N1273</f>
        <v>14.950713546377353</v>
      </c>
      <c r="P1273" s="7">
        <v>2.7458409602437883</v>
      </c>
      <c r="Q1273" s="33">
        <v>0.2766196615857367</v>
      </c>
      <c r="R1273" s="38" t="s">
        <v>1677</v>
      </c>
      <c r="S1273" s="33" t="s">
        <v>1677</v>
      </c>
      <c r="T1273" s="45" t="s">
        <v>1676</v>
      </c>
      <c r="U1273" s="55">
        <f>RANK(Q1273,$Q$5:$Q$3209,0)</f>
        <v>1269</v>
      </c>
      <c r="V1273" s="55">
        <f>RANK(W1273,$W$5:$W$3209,0)</f>
        <v>1292</v>
      </c>
      <c r="W1273" s="55">
        <f>N1273*O1273</f>
        <v>0.10074132682512578</v>
      </c>
      <c r="X1273" s="1">
        <f t="shared" si="19"/>
        <v>150.91747630532288</v>
      </c>
    </row>
    <row r="1274" spans="3:24" x14ac:dyDescent="0.25">
      <c r="C1274" s="19" t="s">
        <v>2908</v>
      </c>
      <c r="D1274" s="6" t="s">
        <v>221</v>
      </c>
      <c r="E1274" s="6" t="s">
        <v>12</v>
      </c>
      <c r="F1274" s="48">
        <v>9.315208954433956</v>
      </c>
      <c r="G1274" s="8">
        <v>56.097936520325199</v>
      </c>
      <c r="H1274" s="9">
        <v>0.70254855664432103</v>
      </c>
      <c r="I1274" s="40">
        <v>3</v>
      </c>
      <c r="J1274" s="7">
        <v>0</v>
      </c>
      <c r="K1274" s="9">
        <v>0.54246513268081797</v>
      </c>
      <c r="L1274" s="39">
        <v>0.96257682873969597</v>
      </c>
      <c r="M1274" s="47">
        <v>0</v>
      </c>
      <c r="N1274" s="17">
        <v>0.101988126183404</v>
      </c>
      <c r="O1274" s="7">
        <f>Q1274/P1274/N1274</f>
        <v>1</v>
      </c>
      <c r="P1274" s="7">
        <v>2.7108213823930414</v>
      </c>
      <c r="Q1274" s="33">
        <v>0.27647159320817116</v>
      </c>
      <c r="R1274" s="41" t="s">
        <v>1675</v>
      </c>
      <c r="S1274" s="33" t="s">
        <v>1675</v>
      </c>
      <c r="T1274" s="45" t="s">
        <v>1676</v>
      </c>
      <c r="U1274" s="55">
        <f>RANK(Q1274,$Q$5:$Q$3209,0)</f>
        <v>1270</v>
      </c>
      <c r="V1274" s="55">
        <f>RANK(W1274,$W$5:$W$3209,0)</f>
        <v>1288</v>
      </c>
      <c r="W1274" s="55">
        <f>N1274*O1274</f>
        <v>0.101988126183404</v>
      </c>
      <c r="X1274" s="1">
        <f t="shared" si="19"/>
        <v>150.64085664373715</v>
      </c>
    </row>
    <row r="1275" spans="3:24" x14ac:dyDescent="0.25">
      <c r="C1275" s="19" t="s">
        <v>1462</v>
      </c>
      <c r="D1275" s="6" t="s">
        <v>1462</v>
      </c>
      <c r="E1275" s="6" t="s">
        <v>16</v>
      </c>
      <c r="F1275" s="48">
        <v>0.10469420286117299</v>
      </c>
      <c r="G1275" s="8">
        <v>10</v>
      </c>
      <c r="H1275" s="9">
        <v>1</v>
      </c>
      <c r="I1275" s="40">
        <v>0</v>
      </c>
      <c r="J1275" s="7">
        <v>0</v>
      </c>
      <c r="K1275" s="9">
        <v>0.70959545428658399</v>
      </c>
      <c r="L1275" s="39">
        <v>1</v>
      </c>
      <c r="M1275" s="47">
        <v>0</v>
      </c>
      <c r="N1275" s="17">
        <v>0.100649605009396</v>
      </c>
      <c r="O1275" s="7">
        <f>Q1275/P1275/N1275</f>
        <v>1</v>
      </c>
      <c r="P1275" s="7">
        <v>2.7444113577288221</v>
      </c>
      <c r="Q1275" s="33">
        <v>0.27622391913870614</v>
      </c>
      <c r="R1275" s="41" t="s">
        <v>1675</v>
      </c>
      <c r="S1275" s="33" t="s">
        <v>1675</v>
      </c>
      <c r="T1275" s="45" t="s">
        <v>1676</v>
      </c>
      <c r="U1275" s="55">
        <f>RANK(Q1275,$Q$5:$Q$3209,0)</f>
        <v>1271</v>
      </c>
      <c r="V1275" s="55">
        <f>RANK(W1275,$W$5:$W$3209,0)</f>
        <v>1293</v>
      </c>
      <c r="W1275" s="55">
        <f>N1275*O1275</f>
        <v>0.100649605009396</v>
      </c>
      <c r="X1275" s="1">
        <f t="shared" si="19"/>
        <v>150.36438505052899</v>
      </c>
    </row>
    <row r="1276" spans="3:24" x14ac:dyDescent="0.25">
      <c r="C1276" s="19" t="s">
        <v>2909</v>
      </c>
      <c r="D1276" s="6" t="s">
        <v>1486</v>
      </c>
      <c r="E1276" s="6" t="s">
        <v>19</v>
      </c>
      <c r="F1276" s="48">
        <v>0.137084515634188</v>
      </c>
      <c r="G1276" s="8">
        <v>10</v>
      </c>
      <c r="H1276" s="9">
        <v>0</v>
      </c>
      <c r="I1276" s="40">
        <v>0</v>
      </c>
      <c r="J1276" s="7">
        <v>0</v>
      </c>
      <c r="K1276" s="9">
        <v>2.0190704489251001E-2</v>
      </c>
      <c r="L1276" s="39">
        <v>0</v>
      </c>
      <c r="M1276" s="47">
        <v>0</v>
      </c>
      <c r="N1276" s="17">
        <v>4.7935839735729104E-3</v>
      </c>
      <c r="O1276" s="7">
        <f>Q1276/P1276/N1276</f>
        <v>19.997911461310203</v>
      </c>
      <c r="P1276" s="7">
        <v>2.8754567861382045</v>
      </c>
      <c r="Q1276" s="33">
        <v>0.27564608345294189</v>
      </c>
      <c r="R1276" s="38" t="s">
        <v>1677</v>
      </c>
      <c r="S1276" s="33" t="s">
        <v>1677</v>
      </c>
      <c r="T1276" s="45" t="s">
        <v>1676</v>
      </c>
      <c r="U1276" s="55">
        <f>RANK(Q1276,$Q$5:$Q$3209,0)</f>
        <v>1272</v>
      </c>
      <c r="V1276" s="55">
        <f>RANK(W1276,$W$5:$W$3209,0)</f>
        <v>1310</v>
      </c>
      <c r="W1276" s="55">
        <f>N1276*O1276</f>
        <v>9.5861667885866614E-2</v>
      </c>
      <c r="X1276" s="1">
        <f t="shared" si="19"/>
        <v>150.08816113139028</v>
      </c>
    </row>
    <row r="1277" spans="3:24" x14ac:dyDescent="0.25">
      <c r="C1277" s="19" t="s">
        <v>2910</v>
      </c>
      <c r="D1277" s="6" t="s">
        <v>303</v>
      </c>
      <c r="E1277" s="6" t="s">
        <v>16</v>
      </c>
      <c r="F1277" s="48">
        <v>16.731346335310199</v>
      </c>
      <c r="G1277" s="8">
        <v>80.591243569353594</v>
      </c>
      <c r="H1277" s="9">
        <v>0.98536382383371801</v>
      </c>
      <c r="I1277" s="40">
        <v>5</v>
      </c>
      <c r="J1277" s="7">
        <v>3</v>
      </c>
      <c r="K1277" s="9">
        <v>1</v>
      </c>
      <c r="L1277" s="39">
        <v>1</v>
      </c>
      <c r="M1277" s="47">
        <v>0</v>
      </c>
      <c r="N1277" s="17">
        <v>0.44264336303785301</v>
      </c>
      <c r="O1277" s="7">
        <f>Q1277/P1277/N1277</f>
        <v>1</v>
      </c>
      <c r="P1277" s="7">
        <v>0.62150167812467827</v>
      </c>
      <c r="Q1277" s="33">
        <v>0.27510359293877684</v>
      </c>
      <c r="R1277" s="41" t="s">
        <v>1675</v>
      </c>
      <c r="S1277" s="33" t="s">
        <v>1675</v>
      </c>
      <c r="T1277" s="45" t="s">
        <v>1677</v>
      </c>
      <c r="U1277" s="55">
        <f>RANK(Q1277,$Q$5:$Q$3209,0)</f>
        <v>1273</v>
      </c>
      <c r="V1277" s="55">
        <f>RANK(W1277,$W$5:$W$3209,0)</f>
        <v>875</v>
      </c>
      <c r="W1277" s="55">
        <f>N1277*O1277</f>
        <v>0.44264336303785301</v>
      </c>
      <c r="X1277" s="1">
        <f t="shared" si="19"/>
        <v>149.81251504793732</v>
      </c>
    </row>
    <row r="1278" spans="3:24" x14ac:dyDescent="0.25">
      <c r="C1278" s="19" t="s">
        <v>2911</v>
      </c>
      <c r="D1278" s="6" t="s">
        <v>593</v>
      </c>
      <c r="E1278" s="6" t="s">
        <v>90</v>
      </c>
      <c r="F1278" s="48">
        <v>41.1713391313695</v>
      </c>
      <c r="G1278" s="8">
        <v>48.693278213757303</v>
      </c>
      <c r="H1278" s="9">
        <v>1</v>
      </c>
      <c r="I1278" s="40">
        <v>9</v>
      </c>
      <c r="J1278" s="7">
        <v>13</v>
      </c>
      <c r="K1278" s="9">
        <v>1</v>
      </c>
      <c r="L1278" s="39">
        <v>0.41492731338116301</v>
      </c>
      <c r="M1278" s="47">
        <v>1</v>
      </c>
      <c r="N1278" s="17">
        <v>0.178304768132591</v>
      </c>
      <c r="O1278" s="7">
        <f>Q1278/P1278/N1278</f>
        <v>1</v>
      </c>
      <c r="P1278" s="7">
        <v>1.541957420412811</v>
      </c>
      <c r="Q1278" s="33">
        <v>0.27493836031703439</v>
      </c>
      <c r="R1278" s="41" t="s">
        <v>1675</v>
      </c>
      <c r="S1278" s="33" t="s">
        <v>1675</v>
      </c>
      <c r="T1278" s="45" t="s">
        <v>1677</v>
      </c>
      <c r="U1278" s="55">
        <f>RANK(Q1278,$Q$5:$Q$3209,0)</f>
        <v>1274</v>
      </c>
      <c r="V1278" s="55">
        <f>RANK(W1278,$W$5:$W$3209,0)</f>
        <v>1095</v>
      </c>
      <c r="W1278" s="55">
        <f>N1278*O1278</f>
        <v>0.178304768132591</v>
      </c>
      <c r="X1278" s="1">
        <f t="shared" si="19"/>
        <v>149.53741145499856</v>
      </c>
    </row>
    <row r="1279" spans="3:24" x14ac:dyDescent="0.25">
      <c r="C1279" s="19" t="s">
        <v>2912</v>
      </c>
      <c r="D1279" s="6" t="s">
        <v>269</v>
      </c>
      <c r="E1279" s="6" t="s">
        <v>27</v>
      </c>
      <c r="F1279" s="48">
        <v>0.44315867511412199</v>
      </c>
      <c r="G1279" s="8">
        <v>10</v>
      </c>
      <c r="H1279" s="9">
        <v>0</v>
      </c>
      <c r="I1279" s="40">
        <v>0</v>
      </c>
      <c r="J1279" s="7">
        <v>0</v>
      </c>
      <c r="K1279" s="9">
        <v>1</v>
      </c>
      <c r="L1279" s="39">
        <v>1</v>
      </c>
      <c r="M1279" s="47">
        <v>0</v>
      </c>
      <c r="N1279" s="17">
        <v>6.1559315876217699E-2</v>
      </c>
      <c r="O1279" s="7">
        <f>Q1279/P1279/N1279</f>
        <v>1.0000000000000002</v>
      </c>
      <c r="P1279" s="7">
        <v>4.4651684695477263</v>
      </c>
      <c r="Q1279" s="33">
        <v>0.27487271625741605</v>
      </c>
      <c r="R1279" s="38" t="s">
        <v>1675</v>
      </c>
      <c r="S1279" s="33" t="s">
        <v>1675</v>
      </c>
      <c r="T1279" s="45" t="s">
        <v>1675</v>
      </c>
      <c r="U1279" s="55">
        <f>RANK(Q1279,$Q$5:$Q$3209,0)</f>
        <v>1275</v>
      </c>
      <c r="V1279" s="55">
        <f>RANK(W1279,$W$5:$W$3209,0)</f>
        <v>1542</v>
      </c>
      <c r="W1279" s="55">
        <f>N1279*O1279</f>
        <v>6.1559315876217713E-2</v>
      </c>
      <c r="X1279" s="1">
        <f t="shared" si="19"/>
        <v>149.26247309468152</v>
      </c>
    </row>
    <row r="1280" spans="3:24" x14ac:dyDescent="0.25">
      <c r="C1280" s="19" t="s">
        <v>2913</v>
      </c>
      <c r="D1280" s="6" t="s">
        <v>829</v>
      </c>
      <c r="E1280" s="6" t="s">
        <v>144</v>
      </c>
      <c r="F1280" s="48">
        <v>1.7651011707930701E-2</v>
      </c>
      <c r="G1280" s="8">
        <v>10</v>
      </c>
      <c r="H1280" s="9">
        <v>0</v>
      </c>
      <c r="I1280" s="40">
        <v>0</v>
      </c>
      <c r="J1280" s="7">
        <v>0</v>
      </c>
      <c r="K1280" s="9">
        <v>1</v>
      </c>
      <c r="L1280" s="39">
        <v>1</v>
      </c>
      <c r="M1280" s="47">
        <v>0</v>
      </c>
      <c r="N1280" s="17">
        <v>6.1559315876217699E-2</v>
      </c>
      <c r="O1280" s="7">
        <f>Q1280/P1280/N1280</f>
        <v>1.0000000000000002</v>
      </c>
      <c r="P1280" s="7">
        <v>4.4295847761617049</v>
      </c>
      <c r="Q1280" s="33">
        <v>0.27268220843622348</v>
      </c>
      <c r="R1280" s="38" t="s">
        <v>1675</v>
      </c>
      <c r="S1280" s="33" t="s">
        <v>1675</v>
      </c>
      <c r="T1280" s="45" t="s">
        <v>1675</v>
      </c>
      <c r="U1280" s="55">
        <f>RANK(Q1280,$Q$5:$Q$3209,0)</f>
        <v>1276</v>
      </c>
      <c r="V1280" s="55">
        <f>RANK(W1280,$W$5:$W$3209,0)</f>
        <v>1542</v>
      </c>
      <c r="W1280" s="55">
        <f>N1280*O1280</f>
        <v>6.1559315876217713E-2</v>
      </c>
      <c r="X1280" s="1">
        <f t="shared" si="19"/>
        <v>148.9876003784241</v>
      </c>
    </row>
    <row r="1281" spans="3:24" x14ac:dyDescent="0.25">
      <c r="C1281" s="19" t="s">
        <v>2914</v>
      </c>
      <c r="D1281" s="6" t="s">
        <v>81</v>
      </c>
      <c r="E1281" s="6" t="s">
        <v>27</v>
      </c>
      <c r="F1281" s="48">
        <v>2.6768696873746598</v>
      </c>
      <c r="G1281" s="8">
        <v>10</v>
      </c>
      <c r="H1281" s="9">
        <v>0.36193623996061902</v>
      </c>
      <c r="I1281" s="40">
        <v>10</v>
      </c>
      <c r="J1281" s="7">
        <v>8</v>
      </c>
      <c r="K1281" s="9">
        <v>0.66109754058567305</v>
      </c>
      <c r="L1281" s="39">
        <v>1</v>
      </c>
      <c r="M1281" s="47">
        <v>0</v>
      </c>
      <c r="N1281" s="17">
        <v>9.9950323983202805E-2</v>
      </c>
      <c r="O1281" s="7">
        <f>Q1281/P1281/N1281</f>
        <v>1</v>
      </c>
      <c r="P1281" s="7">
        <v>2.7268217227691038</v>
      </c>
      <c r="Q1281" s="33">
        <v>0.27254671463520713</v>
      </c>
      <c r="R1281" s="41" t="s">
        <v>1675</v>
      </c>
      <c r="S1281" s="33" t="s">
        <v>1675</v>
      </c>
      <c r="T1281" s="45" t="s">
        <v>1676</v>
      </c>
      <c r="U1281" s="55">
        <f>RANK(Q1281,$Q$5:$Q$3209,0)</f>
        <v>1277</v>
      </c>
      <c r="V1281" s="55">
        <f>RANK(W1281,$W$5:$W$3209,0)</f>
        <v>1296</v>
      </c>
      <c r="W1281" s="55">
        <f>N1281*O1281</f>
        <v>9.9950323983202805E-2</v>
      </c>
      <c r="X1281" s="1">
        <f t="shared" si="19"/>
        <v>148.71491816998787</v>
      </c>
    </row>
    <row r="1282" spans="3:24" x14ac:dyDescent="0.25">
      <c r="C1282" s="19" t="s">
        <v>2915</v>
      </c>
      <c r="D1282" s="6" t="s">
        <v>297</v>
      </c>
      <c r="E1282" s="6" t="s">
        <v>115</v>
      </c>
      <c r="F1282" s="48">
        <v>6.7095304068185611</v>
      </c>
      <c r="G1282" s="8">
        <v>14.253046657492099</v>
      </c>
      <c r="H1282" s="9">
        <v>0.239466140175984</v>
      </c>
      <c r="I1282" s="40">
        <v>2</v>
      </c>
      <c r="J1282" s="7">
        <v>3</v>
      </c>
      <c r="K1282" s="9">
        <v>0.875634661196518</v>
      </c>
      <c r="L1282" s="39">
        <v>0.91620964230360102</v>
      </c>
      <c r="M1282" s="47">
        <v>0</v>
      </c>
      <c r="N1282" s="17">
        <v>8.3012121019249097E-2</v>
      </c>
      <c r="O1282" s="7">
        <f>Q1282/P1282/N1282</f>
        <v>1</v>
      </c>
      <c r="P1282" s="7">
        <v>3.2830429670940036</v>
      </c>
      <c r="Q1282" s="33">
        <v>0.27253236009580206</v>
      </c>
      <c r="R1282" s="38" t="s">
        <v>1675</v>
      </c>
      <c r="S1282" s="33" t="s">
        <v>1675</v>
      </c>
      <c r="T1282" s="45" t="s">
        <v>1675</v>
      </c>
      <c r="U1282" s="55">
        <f>RANK(Q1282,$Q$5:$Q$3209,0)</f>
        <v>1278</v>
      </c>
      <c r="V1282" s="55">
        <f>RANK(W1282,$W$5:$W$3209,0)</f>
        <v>1374</v>
      </c>
      <c r="W1282" s="55">
        <f>N1282*O1282</f>
        <v>8.3012121019249097E-2</v>
      </c>
      <c r="X1282" s="1">
        <f t="shared" si="19"/>
        <v>148.44237145535266</v>
      </c>
    </row>
    <row r="1283" spans="3:24" x14ac:dyDescent="0.25">
      <c r="C1283" s="19" t="s">
        <v>2916</v>
      </c>
      <c r="D1283" s="6" t="s">
        <v>81</v>
      </c>
      <c r="E1283" s="6" t="s">
        <v>27</v>
      </c>
      <c r="F1283" s="48">
        <v>0.93569801252081197</v>
      </c>
      <c r="G1283" s="8">
        <v>10</v>
      </c>
      <c r="H1283" s="9">
        <v>0.57801895071560205</v>
      </c>
      <c r="I1283" s="40">
        <v>0</v>
      </c>
      <c r="J1283" s="7">
        <v>0</v>
      </c>
      <c r="K1283" s="9">
        <v>1</v>
      </c>
      <c r="L1283" s="39">
        <v>1</v>
      </c>
      <c r="M1283" s="47">
        <v>0</v>
      </c>
      <c r="N1283" s="17">
        <v>9.5589224360611902E-2</v>
      </c>
      <c r="O1283" s="7">
        <f>Q1283/P1283/N1283</f>
        <v>1</v>
      </c>
      <c r="P1283" s="7">
        <v>2.8432654903908743</v>
      </c>
      <c r="Q1283" s="33">
        <v>0.27178554287775852</v>
      </c>
      <c r="R1283" s="41" t="s">
        <v>1675</v>
      </c>
      <c r="S1283" s="33" t="s">
        <v>1675</v>
      </c>
      <c r="T1283" s="45" t="s">
        <v>1676</v>
      </c>
      <c r="U1283" s="55">
        <f>RANK(Q1283,$Q$5:$Q$3209,0)</f>
        <v>1279</v>
      </c>
      <c r="V1283" s="55">
        <f>RANK(W1283,$W$5:$W$3209,0)</f>
        <v>1311</v>
      </c>
      <c r="W1283" s="55">
        <f>N1283*O1283</f>
        <v>9.5589224360611902E-2</v>
      </c>
      <c r="X1283" s="1">
        <f t="shared" si="19"/>
        <v>148.16983909525686</v>
      </c>
    </row>
    <row r="1284" spans="3:24" x14ac:dyDescent="0.25">
      <c r="C1284" s="19" t="s">
        <v>2917</v>
      </c>
      <c r="D1284" s="6" t="s">
        <v>359</v>
      </c>
      <c r="E1284" s="6" t="s">
        <v>12</v>
      </c>
      <c r="F1284" s="48">
        <v>0.13349266176052199</v>
      </c>
      <c r="G1284" s="8">
        <v>10</v>
      </c>
      <c r="H1284" s="9">
        <v>0</v>
      </c>
      <c r="I1284" s="40">
        <v>0</v>
      </c>
      <c r="J1284" s="7">
        <v>0</v>
      </c>
      <c r="K1284" s="9">
        <v>1</v>
      </c>
      <c r="L1284" s="39">
        <v>1</v>
      </c>
      <c r="M1284" s="47">
        <v>0</v>
      </c>
      <c r="N1284" s="17">
        <v>6.1559315876217699E-2</v>
      </c>
      <c r="O1284" s="7">
        <f>Q1284/P1284/N1284</f>
        <v>1</v>
      </c>
      <c r="P1284" s="7">
        <v>4.4049483778106877</v>
      </c>
      <c r="Q1284" s="33">
        <v>0.27116560860808087</v>
      </c>
      <c r="R1284" s="38" t="s">
        <v>1675</v>
      </c>
      <c r="S1284" s="33" t="s">
        <v>1675</v>
      </c>
      <c r="T1284" s="45" t="s">
        <v>1675</v>
      </c>
      <c r="U1284" s="55">
        <f>RANK(Q1284,$Q$5:$Q$3209,0)</f>
        <v>1280</v>
      </c>
      <c r="V1284" s="55">
        <f>RANK(W1284,$W$5:$W$3209,0)</f>
        <v>1545</v>
      </c>
      <c r="W1284" s="55">
        <f>N1284*O1284</f>
        <v>6.1559315876217699E-2</v>
      </c>
      <c r="X1284" s="1">
        <f t="shared" si="19"/>
        <v>147.89805355237911</v>
      </c>
    </row>
    <row r="1285" spans="3:24" x14ac:dyDescent="0.25">
      <c r="C1285" s="19" t="s">
        <v>2918</v>
      </c>
      <c r="D1285" s="6" t="s">
        <v>1304</v>
      </c>
      <c r="E1285" s="6" t="s">
        <v>131</v>
      </c>
      <c r="F1285" s="48">
        <v>0.83315215927432595</v>
      </c>
      <c r="G1285" s="8">
        <v>10</v>
      </c>
      <c r="H1285" s="9">
        <v>0.36606572598179099</v>
      </c>
      <c r="I1285" s="40">
        <v>0</v>
      </c>
      <c r="J1285" s="7">
        <v>0</v>
      </c>
      <c r="K1285" s="9">
        <v>0.155965721395769</v>
      </c>
      <c r="L1285" s="39">
        <v>0</v>
      </c>
      <c r="M1285" s="47">
        <v>0</v>
      </c>
      <c r="N1285" s="17">
        <v>8.4597057096360406E-3</v>
      </c>
      <c r="O1285" s="7">
        <f>Q1285/P1285/N1285</f>
        <v>11.218349420457526</v>
      </c>
      <c r="P1285" s="7">
        <v>2.8555705083438991</v>
      </c>
      <c r="Q1285" s="33">
        <v>0.27100487689787806</v>
      </c>
      <c r="R1285" s="38" t="s">
        <v>1677</v>
      </c>
      <c r="S1285" s="33" t="s">
        <v>1677</v>
      </c>
      <c r="T1285" s="45" t="s">
        <v>1676</v>
      </c>
      <c r="U1285" s="55">
        <f>RANK(Q1285,$Q$5:$Q$3209,0)</f>
        <v>1281</v>
      </c>
      <c r="V1285" s="55">
        <f>RANK(W1285,$W$5:$W$3209,0)</f>
        <v>1315</v>
      </c>
      <c r="W1285" s="55">
        <f>N1285*O1285</f>
        <v>9.4903934644936697E-2</v>
      </c>
      <c r="X1285" s="1">
        <f t="shared" si="19"/>
        <v>147.62688794377104</v>
      </c>
    </row>
    <row r="1286" spans="3:24" x14ac:dyDescent="0.25">
      <c r="C1286" s="19" t="s">
        <v>2919</v>
      </c>
      <c r="D1286" s="6" t="s">
        <v>53</v>
      </c>
      <c r="E1286" s="6" t="s">
        <v>12</v>
      </c>
      <c r="F1286" s="48">
        <v>0.58979363818462605</v>
      </c>
      <c r="G1286" s="8">
        <v>10</v>
      </c>
      <c r="H1286" s="9">
        <v>0</v>
      </c>
      <c r="I1286" s="40">
        <v>0</v>
      </c>
      <c r="J1286" s="7">
        <v>0</v>
      </c>
      <c r="K1286" s="9">
        <v>0.77168953532469797</v>
      </c>
      <c r="L1286" s="39">
        <v>1</v>
      </c>
      <c r="M1286" s="47">
        <v>0</v>
      </c>
      <c r="N1286" s="17">
        <v>5.6282091746326202E-2</v>
      </c>
      <c r="O1286" s="7">
        <f>Q1286/P1286/N1286</f>
        <v>1</v>
      </c>
      <c r="P1286" s="7">
        <v>4.8134182538086616</v>
      </c>
      <c r="Q1286" s="33">
        <v>0.27090924777430037</v>
      </c>
      <c r="R1286" s="38" t="s">
        <v>1676</v>
      </c>
      <c r="S1286" s="33" t="s">
        <v>1676</v>
      </c>
      <c r="T1286" s="45" t="s">
        <v>1675</v>
      </c>
      <c r="U1286" s="55">
        <f>RANK(Q1286,$Q$5:$Q$3209,0)</f>
        <v>1282</v>
      </c>
      <c r="V1286" s="55">
        <f>RANK(W1286,$W$5:$W$3209,0)</f>
        <v>1611</v>
      </c>
      <c r="W1286" s="55">
        <f>N1286*O1286</f>
        <v>5.6282091746326202E-2</v>
      </c>
      <c r="X1286" s="1">
        <f t="shared" si="19"/>
        <v>147.35588306687316</v>
      </c>
    </row>
    <row r="1287" spans="3:24" x14ac:dyDescent="0.25">
      <c r="C1287" s="19" t="s">
        <v>2920</v>
      </c>
      <c r="D1287" s="6" t="s">
        <v>976</v>
      </c>
      <c r="E1287" s="6" t="s">
        <v>144</v>
      </c>
      <c r="F1287" s="48">
        <v>0.18736424517060599</v>
      </c>
      <c r="G1287" s="8">
        <v>10</v>
      </c>
      <c r="H1287" s="9">
        <v>0</v>
      </c>
      <c r="I1287" s="40">
        <v>1</v>
      </c>
      <c r="J1287" s="7">
        <v>2</v>
      </c>
      <c r="K1287" s="9">
        <v>1</v>
      </c>
      <c r="L1287" s="39">
        <v>1</v>
      </c>
      <c r="M1287" s="47">
        <v>0</v>
      </c>
      <c r="N1287" s="17">
        <v>6.4826988838149094E-2</v>
      </c>
      <c r="O1287" s="7">
        <f>Q1287/P1287/N1287</f>
        <v>1</v>
      </c>
      <c r="P1287" s="7">
        <v>4.1726317360271583</v>
      </c>
      <c r="Q1287" s="33">
        <v>0.27049915097713928</v>
      </c>
      <c r="R1287" s="38" t="s">
        <v>1675</v>
      </c>
      <c r="S1287" s="33" t="s">
        <v>1675</v>
      </c>
      <c r="T1287" s="45" t="s">
        <v>1675</v>
      </c>
      <c r="U1287" s="55">
        <f>RANK(Q1287,$Q$5:$Q$3209,0)</f>
        <v>1283</v>
      </c>
      <c r="V1287" s="55">
        <f>RANK(W1287,$W$5:$W$3209,0)</f>
        <v>1515</v>
      </c>
      <c r="W1287" s="55">
        <f>N1287*O1287</f>
        <v>6.4826988838149094E-2</v>
      </c>
      <c r="X1287" s="1">
        <f t="shared" si="19"/>
        <v>147.08497381909885</v>
      </c>
    </row>
    <row r="1288" spans="3:24" x14ac:dyDescent="0.25">
      <c r="C1288" s="19" t="s">
        <v>2921</v>
      </c>
      <c r="D1288" s="6" t="s">
        <v>1460</v>
      </c>
      <c r="E1288" s="6" t="s">
        <v>204</v>
      </c>
      <c r="F1288" s="48">
        <v>0.17031996453074</v>
      </c>
      <c r="G1288" s="8">
        <v>10</v>
      </c>
      <c r="H1288" s="9">
        <v>1</v>
      </c>
      <c r="I1288" s="40">
        <v>0</v>
      </c>
      <c r="J1288" s="7">
        <v>0</v>
      </c>
      <c r="K1288" s="9">
        <v>1</v>
      </c>
      <c r="L1288" s="39">
        <v>1</v>
      </c>
      <c r="M1288" s="47">
        <v>0</v>
      </c>
      <c r="N1288" s="17">
        <v>0.130222282878421</v>
      </c>
      <c r="O1288" s="7">
        <f>Q1288/P1288/N1288</f>
        <v>1</v>
      </c>
      <c r="P1288" s="7">
        <v>2.0728739457657861</v>
      </c>
      <c r="Q1288" s="33">
        <v>0.26993437733682091</v>
      </c>
      <c r="R1288" s="41" t="s">
        <v>1675</v>
      </c>
      <c r="S1288" s="33" t="s">
        <v>1675</v>
      </c>
      <c r="T1288" s="45" t="s">
        <v>1677</v>
      </c>
      <c r="U1288" s="55">
        <f>RANK(Q1288,$Q$5:$Q$3209,0)</f>
        <v>1284</v>
      </c>
      <c r="V1288" s="55">
        <f>RANK(W1288,$W$5:$W$3209,0)</f>
        <v>1197</v>
      </c>
      <c r="W1288" s="55">
        <f>N1288*O1288</f>
        <v>0.130222282878421</v>
      </c>
      <c r="X1288" s="1">
        <f t="shared" ref="X1288:X1351" si="20">X1287-Q1287</f>
        <v>146.8144746681217</v>
      </c>
    </row>
    <row r="1289" spans="3:24" x14ac:dyDescent="0.25">
      <c r="C1289" s="19" t="s">
        <v>2922</v>
      </c>
      <c r="D1289" s="6" t="s">
        <v>940</v>
      </c>
      <c r="E1289" s="6" t="s">
        <v>126</v>
      </c>
      <c r="F1289" s="48">
        <v>0.108485275009371</v>
      </c>
      <c r="G1289" s="8">
        <v>55.335099666702902</v>
      </c>
      <c r="H1289" s="9">
        <v>0</v>
      </c>
      <c r="I1289" s="40">
        <v>0</v>
      </c>
      <c r="J1289" s="7">
        <v>0</v>
      </c>
      <c r="K1289" s="9">
        <v>5.1867509924371398E-3</v>
      </c>
      <c r="L1289" s="39">
        <v>0</v>
      </c>
      <c r="M1289" s="47">
        <v>0</v>
      </c>
      <c r="N1289" s="17">
        <v>6.4284662240466396E-3</v>
      </c>
      <c r="O1289" s="7">
        <f>Q1289/P1289/N1289</f>
        <v>14.950713546377351</v>
      </c>
      <c r="P1289" s="7">
        <v>2.8084126827752134</v>
      </c>
      <c r="Q1289" s="33">
        <v>0.26991698402600067</v>
      </c>
      <c r="R1289" s="38" t="s">
        <v>1677</v>
      </c>
      <c r="S1289" s="33" t="s">
        <v>1677</v>
      </c>
      <c r="T1289" s="45" t="s">
        <v>1676</v>
      </c>
      <c r="U1289" s="55">
        <f>RANK(Q1289,$Q$5:$Q$3209,0)</f>
        <v>1285</v>
      </c>
      <c r="V1289" s="55">
        <f>RANK(W1289,$W$5:$W$3209,0)</f>
        <v>1307</v>
      </c>
      <c r="W1289" s="55">
        <f>N1289*O1289</f>
        <v>9.6110157058283352E-2</v>
      </c>
      <c r="X1289" s="1">
        <f t="shared" si="20"/>
        <v>146.54454029078488</v>
      </c>
    </row>
    <row r="1290" spans="3:24" x14ac:dyDescent="0.25">
      <c r="C1290" s="19" t="s">
        <v>2923</v>
      </c>
      <c r="D1290" s="6" t="s">
        <v>573</v>
      </c>
      <c r="E1290" s="6" t="s">
        <v>126</v>
      </c>
      <c r="F1290" s="48">
        <v>25.216161211628499</v>
      </c>
      <c r="G1290" s="8">
        <v>27.170666485488599</v>
      </c>
      <c r="H1290" s="9">
        <v>0.98113773245020297</v>
      </c>
      <c r="I1290" s="40">
        <v>7</v>
      </c>
      <c r="J1290" s="7">
        <v>13</v>
      </c>
      <c r="K1290" s="9">
        <v>1</v>
      </c>
      <c r="L1290" s="39">
        <v>0.220421076160805</v>
      </c>
      <c r="M1290" s="47">
        <v>1</v>
      </c>
      <c r="N1290" s="17">
        <v>0.145920831299578</v>
      </c>
      <c r="O1290" s="7">
        <f>Q1290/P1290/N1290</f>
        <v>1</v>
      </c>
      <c r="P1290" s="7">
        <v>1.8392051822742337</v>
      </c>
      <c r="Q1290" s="33">
        <v>0.26837834912794806</v>
      </c>
      <c r="R1290" s="41" t="s">
        <v>1675</v>
      </c>
      <c r="S1290" s="33" t="s">
        <v>1675</v>
      </c>
      <c r="T1290" s="45" t="s">
        <v>1677</v>
      </c>
      <c r="U1290" s="55">
        <f>RANK(Q1290,$Q$5:$Q$3209,0)</f>
        <v>1286</v>
      </c>
      <c r="V1290" s="55">
        <f>RANK(W1290,$W$5:$W$3209,0)</f>
        <v>1152</v>
      </c>
      <c r="W1290" s="55">
        <f>N1290*O1290</f>
        <v>0.145920831299578</v>
      </c>
      <c r="X1290" s="1">
        <f t="shared" si="20"/>
        <v>146.27462330675888</v>
      </c>
    </row>
    <row r="1291" spans="3:24" x14ac:dyDescent="0.25">
      <c r="C1291" s="19" t="s">
        <v>2924</v>
      </c>
      <c r="D1291" s="6" t="s">
        <v>343</v>
      </c>
      <c r="E1291" s="6" t="s">
        <v>27</v>
      </c>
      <c r="F1291" s="48">
        <v>1.9801494197652001</v>
      </c>
      <c r="G1291" s="8">
        <v>10</v>
      </c>
      <c r="H1291" s="9">
        <v>0.57050775548760702</v>
      </c>
      <c r="I1291" s="40">
        <v>1</v>
      </c>
      <c r="J1291" s="7">
        <v>0</v>
      </c>
      <c r="K1291" s="9">
        <v>0.56589555070145303</v>
      </c>
      <c r="L1291" s="39">
        <v>1</v>
      </c>
      <c r="M1291" s="47">
        <v>0</v>
      </c>
      <c r="N1291" s="17">
        <v>8.2558243166955106E-2</v>
      </c>
      <c r="O1291" s="7">
        <f>Q1291/P1291/N1291</f>
        <v>1.0000000000000002</v>
      </c>
      <c r="P1291" s="7">
        <v>3.2291156464696664</v>
      </c>
      <c r="Q1291" s="33">
        <v>0.26659011475546218</v>
      </c>
      <c r="R1291" s="38" t="s">
        <v>1675</v>
      </c>
      <c r="S1291" s="33" t="s">
        <v>1675</v>
      </c>
      <c r="T1291" s="45" t="s">
        <v>1675</v>
      </c>
      <c r="U1291" s="55">
        <f>RANK(Q1291,$Q$5:$Q$3209,0)</f>
        <v>1287</v>
      </c>
      <c r="V1291" s="55">
        <f>RANK(W1291,$W$5:$W$3209,0)</f>
        <v>1377</v>
      </c>
      <c r="W1291" s="55">
        <f>N1291*O1291</f>
        <v>8.255824316695512E-2</v>
      </c>
      <c r="X1291" s="1">
        <f t="shared" si="20"/>
        <v>146.00624495763094</v>
      </c>
    </row>
    <row r="1292" spans="3:24" x14ac:dyDescent="0.25">
      <c r="C1292" s="19" t="s">
        <v>2925</v>
      </c>
      <c r="D1292" s="6" t="s">
        <v>359</v>
      </c>
      <c r="E1292" s="6" t="s">
        <v>12</v>
      </c>
      <c r="F1292" s="48">
        <v>2.7558440667739799</v>
      </c>
      <c r="G1292" s="8">
        <v>15.5207609959604</v>
      </c>
      <c r="H1292" s="9">
        <v>0.10994213667351301</v>
      </c>
      <c r="I1292" s="40">
        <v>0</v>
      </c>
      <c r="J1292" s="7">
        <v>10</v>
      </c>
      <c r="K1292" s="9">
        <v>0.983351611276022</v>
      </c>
      <c r="L1292" s="39">
        <v>0.63232756968815795</v>
      </c>
      <c r="M1292" s="47">
        <v>0</v>
      </c>
      <c r="N1292" s="17">
        <v>6.0966050402449803E-2</v>
      </c>
      <c r="O1292" s="7">
        <f>Q1292/P1292/N1292</f>
        <v>1.0000000000000002</v>
      </c>
      <c r="P1292" s="7">
        <v>4.3699974877888126</v>
      </c>
      <c r="Q1292" s="33">
        <v>0.26642148709911179</v>
      </c>
      <c r="R1292" s="38" t="s">
        <v>1676</v>
      </c>
      <c r="S1292" s="33" t="s">
        <v>1676</v>
      </c>
      <c r="T1292" s="45" t="s">
        <v>1675</v>
      </c>
      <c r="U1292" s="55">
        <f>RANK(Q1292,$Q$5:$Q$3209,0)</f>
        <v>1288</v>
      </c>
      <c r="V1292" s="55">
        <f>RANK(W1292,$W$5:$W$3209,0)</f>
        <v>1558</v>
      </c>
      <c r="W1292" s="55">
        <f>N1292*O1292</f>
        <v>6.0966050402449817E-2</v>
      </c>
      <c r="X1292" s="1">
        <f t="shared" si="20"/>
        <v>145.73965484287547</v>
      </c>
    </row>
    <row r="1293" spans="3:24" x14ac:dyDescent="0.25">
      <c r="C1293" s="19" t="s">
        <v>2926</v>
      </c>
      <c r="D1293" s="6" t="s">
        <v>1052</v>
      </c>
      <c r="E1293" s="6" t="s">
        <v>204</v>
      </c>
      <c r="F1293" s="48">
        <v>33.737125447957993</v>
      </c>
      <c r="G1293" s="8">
        <v>15.0205702804287</v>
      </c>
      <c r="H1293" s="9">
        <v>0.78958163952076799</v>
      </c>
      <c r="I1293" s="40">
        <v>12</v>
      </c>
      <c r="J1293" s="7">
        <v>6</v>
      </c>
      <c r="K1293" s="9">
        <v>1</v>
      </c>
      <c r="L1293" s="39">
        <v>9.1592377230880293E-3</v>
      </c>
      <c r="M1293" s="47">
        <v>0</v>
      </c>
      <c r="N1293" s="17">
        <v>9.1159411365144799E-2</v>
      </c>
      <c r="O1293" s="7">
        <f>Q1293/P1293/N1293</f>
        <v>1</v>
      </c>
      <c r="P1293" s="7">
        <v>2.9193069425034817</v>
      </c>
      <c r="Q1293" s="33">
        <v>0.266122302472798</v>
      </c>
      <c r="R1293" s="41" t="s">
        <v>1675</v>
      </c>
      <c r="S1293" s="33" t="s">
        <v>1675</v>
      </c>
      <c r="T1293" s="45" t="s">
        <v>1676</v>
      </c>
      <c r="U1293" s="55">
        <f>RANK(Q1293,$Q$5:$Q$3209,0)</f>
        <v>1289</v>
      </c>
      <c r="V1293" s="55">
        <f>RANK(W1293,$W$5:$W$3209,0)</f>
        <v>1333</v>
      </c>
      <c r="W1293" s="55">
        <f>N1293*O1293</f>
        <v>9.1159411365144799E-2</v>
      </c>
      <c r="X1293" s="1">
        <f t="shared" si="20"/>
        <v>145.47323335577636</v>
      </c>
    </row>
    <row r="1294" spans="3:24" x14ac:dyDescent="0.25">
      <c r="C1294" s="19" t="s">
        <v>2927</v>
      </c>
      <c r="D1294" s="6" t="s">
        <v>93</v>
      </c>
      <c r="E1294" s="6" t="s">
        <v>19</v>
      </c>
      <c r="F1294" s="48">
        <v>4.5500802167698406</v>
      </c>
      <c r="G1294" s="8">
        <v>24.245002048948201</v>
      </c>
      <c r="H1294" s="9">
        <v>0.39210628366238598</v>
      </c>
      <c r="I1294" s="40">
        <v>4</v>
      </c>
      <c r="J1294" s="7">
        <v>11</v>
      </c>
      <c r="K1294" s="9">
        <v>0.40497285176452302</v>
      </c>
      <c r="L1294" s="39">
        <v>0.94813965449142201</v>
      </c>
      <c r="M1294" s="47">
        <v>0</v>
      </c>
      <c r="N1294" s="17">
        <v>8.0684947867596599E-2</v>
      </c>
      <c r="O1294" s="7">
        <f>Q1294/P1294/N1294</f>
        <v>1</v>
      </c>
      <c r="P1294" s="7">
        <v>3.284316007401769</v>
      </c>
      <c r="Q1294" s="33">
        <v>0.26499486583792475</v>
      </c>
      <c r="R1294" s="38" t="s">
        <v>1675</v>
      </c>
      <c r="S1294" s="33" t="s">
        <v>1675</v>
      </c>
      <c r="T1294" s="45" t="s">
        <v>1675</v>
      </c>
      <c r="U1294" s="55">
        <f>RANK(Q1294,$Q$5:$Q$3209,0)</f>
        <v>1290</v>
      </c>
      <c r="V1294" s="55">
        <f>RANK(W1294,$W$5:$W$3209,0)</f>
        <v>1392</v>
      </c>
      <c r="W1294" s="55">
        <f>N1294*O1294</f>
        <v>8.0684947867596599E-2</v>
      </c>
      <c r="X1294" s="1">
        <f t="shared" si="20"/>
        <v>145.20711105330355</v>
      </c>
    </row>
    <row r="1295" spans="3:24" x14ac:dyDescent="0.25">
      <c r="C1295" s="19" t="s">
        <v>2928</v>
      </c>
      <c r="D1295" s="6" t="s">
        <v>134</v>
      </c>
      <c r="E1295" s="6" t="s">
        <v>131</v>
      </c>
      <c r="F1295" s="48">
        <v>15.3135401756451</v>
      </c>
      <c r="G1295" s="8">
        <v>81.942145522315201</v>
      </c>
      <c r="H1295" s="9">
        <v>0.99242573057011896</v>
      </c>
      <c r="I1295" s="40">
        <v>23</v>
      </c>
      <c r="J1295" s="7">
        <v>2</v>
      </c>
      <c r="K1295" s="9">
        <v>1</v>
      </c>
      <c r="L1295" s="39">
        <v>0</v>
      </c>
      <c r="M1295" s="47">
        <v>0</v>
      </c>
      <c r="N1295" s="17">
        <v>0.183314313267436</v>
      </c>
      <c r="O1295" s="7">
        <f>Q1295/P1295/N1295</f>
        <v>1</v>
      </c>
      <c r="P1295" s="7">
        <v>1.4372597485866532</v>
      </c>
      <c r="Q1295" s="33">
        <v>0.26347028379909004</v>
      </c>
      <c r="R1295" s="41" t="s">
        <v>1675</v>
      </c>
      <c r="S1295" s="33" t="s">
        <v>1675</v>
      </c>
      <c r="T1295" s="45" t="s">
        <v>1677</v>
      </c>
      <c r="U1295" s="55">
        <f>RANK(Q1295,$Q$5:$Q$3209,0)</f>
        <v>1291</v>
      </c>
      <c r="V1295" s="55">
        <f>RANK(W1295,$W$5:$W$3209,0)</f>
        <v>1086</v>
      </c>
      <c r="W1295" s="55">
        <f>N1295*O1295</f>
        <v>0.183314313267436</v>
      </c>
      <c r="X1295" s="1">
        <f t="shared" si="20"/>
        <v>144.94211618746561</v>
      </c>
    </row>
    <row r="1296" spans="3:24" x14ac:dyDescent="0.25">
      <c r="C1296" s="19" t="s">
        <v>2929</v>
      </c>
      <c r="D1296" s="6" t="s">
        <v>1360</v>
      </c>
      <c r="E1296" s="6" t="s">
        <v>16</v>
      </c>
      <c r="F1296" s="48">
        <v>35.605036409583398</v>
      </c>
      <c r="G1296" s="8">
        <v>11.857883286229301</v>
      </c>
      <c r="H1296" s="9">
        <v>0.78325376300345795</v>
      </c>
      <c r="I1296" s="40">
        <v>4</v>
      </c>
      <c r="J1296" s="7">
        <v>9</v>
      </c>
      <c r="K1296" s="9">
        <v>0.98547269504662605</v>
      </c>
      <c r="L1296" s="39">
        <v>0</v>
      </c>
      <c r="M1296" s="47">
        <v>0</v>
      </c>
      <c r="N1296" s="17">
        <v>9.4040907582665104E-2</v>
      </c>
      <c r="O1296" s="7">
        <f>Q1296/P1296/N1296</f>
        <v>1</v>
      </c>
      <c r="P1296" s="7">
        <v>2.7962451689735346</v>
      </c>
      <c r="Q1296" s="33">
        <v>0.26296143351391393</v>
      </c>
      <c r="R1296" s="41" t="s">
        <v>1675</v>
      </c>
      <c r="S1296" s="33" t="s">
        <v>1675</v>
      </c>
      <c r="T1296" s="45" t="s">
        <v>1676</v>
      </c>
      <c r="U1296" s="55">
        <f>RANK(Q1296,$Q$5:$Q$3209,0)</f>
        <v>1292</v>
      </c>
      <c r="V1296" s="55">
        <f>RANK(W1296,$W$5:$W$3209,0)</f>
        <v>1319</v>
      </c>
      <c r="W1296" s="55">
        <f>N1296*O1296</f>
        <v>9.4040907582665104E-2</v>
      </c>
      <c r="X1296" s="1">
        <f t="shared" si="20"/>
        <v>144.67864590366653</v>
      </c>
    </row>
    <row r="1297" spans="3:24" x14ac:dyDescent="0.25">
      <c r="C1297" s="19" t="s">
        <v>2930</v>
      </c>
      <c r="D1297" s="6" t="s">
        <v>749</v>
      </c>
      <c r="E1297" s="6" t="s">
        <v>16</v>
      </c>
      <c r="F1297" s="48">
        <v>14.668702585075181</v>
      </c>
      <c r="G1297" s="8">
        <v>46.983952180936797</v>
      </c>
      <c r="H1297" s="9">
        <v>0.70433163905098495</v>
      </c>
      <c r="I1297" s="40">
        <v>1</v>
      </c>
      <c r="J1297" s="7">
        <v>2</v>
      </c>
      <c r="K1297" s="9">
        <v>0.94187315007128103</v>
      </c>
      <c r="L1297" s="39">
        <v>0.51735816470278995</v>
      </c>
      <c r="M1297" s="47">
        <v>0</v>
      </c>
      <c r="N1297" s="17">
        <v>0.10477942851717099</v>
      </c>
      <c r="O1297" s="7">
        <f>Q1297/P1297/N1297</f>
        <v>1</v>
      </c>
      <c r="P1297" s="7">
        <v>2.4995830274225659</v>
      </c>
      <c r="Q1297" s="33">
        <v>0.26190488114455662</v>
      </c>
      <c r="R1297" s="41" t="s">
        <v>1675</v>
      </c>
      <c r="S1297" s="33" t="s">
        <v>1675</v>
      </c>
      <c r="T1297" s="45" t="s">
        <v>1676</v>
      </c>
      <c r="U1297" s="55">
        <f>RANK(Q1297,$Q$5:$Q$3209,0)</f>
        <v>1293</v>
      </c>
      <c r="V1297" s="55">
        <f>RANK(W1297,$W$5:$W$3209,0)</f>
        <v>1276</v>
      </c>
      <c r="W1297" s="55">
        <f>N1297*O1297</f>
        <v>0.10477942851717099</v>
      </c>
      <c r="X1297" s="1">
        <f t="shared" si="20"/>
        <v>144.41568447015263</v>
      </c>
    </row>
    <row r="1298" spans="3:24" x14ac:dyDescent="0.25">
      <c r="C1298" s="19" t="s">
        <v>2931</v>
      </c>
      <c r="D1298" s="6" t="s">
        <v>271</v>
      </c>
      <c r="E1298" s="6" t="s">
        <v>204</v>
      </c>
      <c r="F1298" s="48">
        <v>18.074678431469799</v>
      </c>
      <c r="G1298" s="8">
        <v>69.888056671365206</v>
      </c>
      <c r="H1298" s="9">
        <v>0.25081823467178999</v>
      </c>
      <c r="I1298" s="40">
        <v>0</v>
      </c>
      <c r="J1298" s="7">
        <v>8</v>
      </c>
      <c r="K1298" s="9">
        <v>0.92918921645723496</v>
      </c>
      <c r="L1298" s="39">
        <v>0</v>
      </c>
      <c r="M1298" s="47">
        <v>0</v>
      </c>
      <c r="N1298" s="17">
        <v>8.03208890467242E-2</v>
      </c>
      <c r="O1298" s="7">
        <f>Q1298/P1298/N1298</f>
        <v>1</v>
      </c>
      <c r="P1298" s="7">
        <v>3.2604212551161766</v>
      </c>
      <c r="Q1298" s="33">
        <v>0.2618799338777677</v>
      </c>
      <c r="R1298" s="38" t="s">
        <v>1675</v>
      </c>
      <c r="S1298" s="33" t="s">
        <v>1675</v>
      </c>
      <c r="T1298" s="45" t="s">
        <v>1675</v>
      </c>
      <c r="U1298" s="55">
        <f>RANK(Q1298,$Q$5:$Q$3209,0)</f>
        <v>1294</v>
      </c>
      <c r="V1298" s="55">
        <f>RANK(W1298,$W$5:$W$3209,0)</f>
        <v>1396</v>
      </c>
      <c r="W1298" s="55">
        <f>N1298*O1298</f>
        <v>8.03208890467242E-2</v>
      </c>
      <c r="X1298" s="1">
        <f t="shared" si="20"/>
        <v>144.15377958900808</v>
      </c>
    </row>
    <row r="1299" spans="3:24" x14ac:dyDescent="0.25">
      <c r="C1299" s="19" t="s">
        <v>2932</v>
      </c>
      <c r="D1299" s="6" t="s">
        <v>81</v>
      </c>
      <c r="E1299" s="6" t="s">
        <v>27</v>
      </c>
      <c r="F1299" s="48">
        <v>6.5538002735843897</v>
      </c>
      <c r="G1299" s="8">
        <v>10.6437885309723</v>
      </c>
      <c r="H1299" s="9">
        <v>0.23656881680977801</v>
      </c>
      <c r="I1299" s="40">
        <v>12</v>
      </c>
      <c r="J1299" s="7">
        <v>2</v>
      </c>
      <c r="K1299" s="9">
        <v>0.52727589462103797</v>
      </c>
      <c r="L1299" s="39">
        <v>0.81075743308936199</v>
      </c>
      <c r="M1299" s="47">
        <v>0</v>
      </c>
      <c r="N1299" s="17">
        <v>6.2667969728094894E-2</v>
      </c>
      <c r="O1299" s="7">
        <f>Q1299/P1299/N1299</f>
        <v>1</v>
      </c>
      <c r="P1299" s="7">
        <v>4.1596832927476193</v>
      </c>
      <c r="Q1299" s="33">
        <v>0.2606789066683699</v>
      </c>
      <c r="R1299" s="38" t="s">
        <v>1675</v>
      </c>
      <c r="S1299" s="33" t="s">
        <v>1675</v>
      </c>
      <c r="T1299" s="45" t="s">
        <v>1675</v>
      </c>
      <c r="U1299" s="55">
        <f>RANK(Q1299,$Q$5:$Q$3209,0)</f>
        <v>1295</v>
      </c>
      <c r="V1299" s="55">
        <f>RANK(W1299,$W$5:$W$3209,0)</f>
        <v>1536</v>
      </c>
      <c r="W1299" s="55">
        <f>N1299*O1299</f>
        <v>6.2667969728094894E-2</v>
      </c>
      <c r="X1299" s="1">
        <f t="shared" si="20"/>
        <v>143.89189965513032</v>
      </c>
    </row>
    <row r="1300" spans="3:24" x14ac:dyDescent="0.25">
      <c r="C1300" s="19" t="s">
        <v>2933</v>
      </c>
      <c r="D1300" s="6" t="s">
        <v>992</v>
      </c>
      <c r="E1300" s="6" t="s">
        <v>90</v>
      </c>
      <c r="F1300" s="48">
        <v>26.454145027424602</v>
      </c>
      <c r="G1300" s="8">
        <v>14.8561479108181</v>
      </c>
      <c r="H1300" s="9">
        <v>0.728911601397773</v>
      </c>
      <c r="I1300" s="40">
        <v>2</v>
      </c>
      <c r="J1300" s="7">
        <v>39</v>
      </c>
      <c r="K1300" s="9">
        <v>1</v>
      </c>
      <c r="L1300" s="39">
        <v>0</v>
      </c>
      <c r="M1300" s="47">
        <v>0</v>
      </c>
      <c r="N1300" s="17">
        <v>8.7881029065708396E-2</v>
      </c>
      <c r="O1300" s="7">
        <f>Q1300/P1300/N1300</f>
        <v>1</v>
      </c>
      <c r="P1300" s="7">
        <v>2.9558555659613437</v>
      </c>
      <c r="Q1300" s="33">
        <v>0.25976362890628479</v>
      </c>
      <c r="R1300" s="38" t="s">
        <v>1675</v>
      </c>
      <c r="S1300" s="33" t="s">
        <v>1675</v>
      </c>
      <c r="T1300" s="45" t="s">
        <v>1676</v>
      </c>
      <c r="U1300" s="55">
        <f>RANK(Q1300,$Q$5:$Q$3209,0)</f>
        <v>1296</v>
      </c>
      <c r="V1300" s="55">
        <f>RANK(W1300,$W$5:$W$3209,0)</f>
        <v>1346</v>
      </c>
      <c r="W1300" s="55">
        <f>N1300*O1300</f>
        <v>8.7881029065708396E-2</v>
      </c>
      <c r="X1300" s="1">
        <f t="shared" si="20"/>
        <v>143.63122074846194</v>
      </c>
    </row>
    <row r="1301" spans="3:24" x14ac:dyDescent="0.25">
      <c r="C1301" s="19" t="s">
        <v>2934</v>
      </c>
      <c r="D1301" s="6" t="s">
        <v>331</v>
      </c>
      <c r="E1301" s="6" t="s">
        <v>48</v>
      </c>
      <c r="F1301" s="48">
        <v>5.4024044183948297</v>
      </c>
      <c r="G1301" s="8">
        <v>53.147058881597701</v>
      </c>
      <c r="H1301" s="9">
        <v>0.44074909506863402</v>
      </c>
      <c r="I1301" s="40">
        <v>1</v>
      </c>
      <c r="J1301" s="7">
        <v>5</v>
      </c>
      <c r="K1301" s="9">
        <v>1</v>
      </c>
      <c r="L1301" s="39">
        <v>1</v>
      </c>
      <c r="M1301" s="47">
        <v>0</v>
      </c>
      <c r="N1301" s="17">
        <v>0.14020444693985001</v>
      </c>
      <c r="O1301" s="7">
        <f>Q1301/P1301/N1301</f>
        <v>1</v>
      </c>
      <c r="P1301" s="7">
        <v>1.8521015510877898</v>
      </c>
      <c r="Q1301" s="33">
        <v>0.25967287364670194</v>
      </c>
      <c r="R1301" s="41" t="s">
        <v>1675</v>
      </c>
      <c r="S1301" s="33" t="s">
        <v>1675</v>
      </c>
      <c r="T1301" s="45" t="s">
        <v>1677</v>
      </c>
      <c r="U1301" s="55">
        <f>RANK(Q1301,$Q$5:$Q$3209,0)</f>
        <v>1297</v>
      </c>
      <c r="V1301" s="55">
        <f>RANK(W1301,$W$5:$W$3209,0)</f>
        <v>1168</v>
      </c>
      <c r="W1301" s="55">
        <f>N1301*O1301</f>
        <v>0.14020444693985001</v>
      </c>
      <c r="X1301" s="1">
        <f t="shared" si="20"/>
        <v>143.37145711955566</v>
      </c>
    </row>
    <row r="1302" spans="3:24" x14ac:dyDescent="0.25">
      <c r="C1302" s="19" t="s">
        <v>2935</v>
      </c>
      <c r="D1302" s="6" t="s">
        <v>101</v>
      </c>
      <c r="E1302" s="6" t="s">
        <v>28</v>
      </c>
      <c r="F1302" s="48">
        <v>17.325969298019697</v>
      </c>
      <c r="G1302" s="8">
        <v>69.220638943980802</v>
      </c>
      <c r="H1302" s="9">
        <v>0.627035302228929</v>
      </c>
      <c r="I1302" s="40">
        <v>1</v>
      </c>
      <c r="J1302" s="7">
        <v>9</v>
      </c>
      <c r="K1302" s="9">
        <v>0.91539320000676405</v>
      </c>
      <c r="L1302" s="39">
        <v>1.48533651700982E-2</v>
      </c>
      <c r="M1302" s="47">
        <v>1</v>
      </c>
      <c r="N1302" s="17">
        <v>7.66886780257265E-2</v>
      </c>
      <c r="O1302" s="7">
        <f>Q1302/P1302/N1302</f>
        <v>1</v>
      </c>
      <c r="P1302" s="7">
        <v>3.3812572351539409</v>
      </c>
      <c r="Q1302" s="33">
        <v>0.25930414742887875</v>
      </c>
      <c r="R1302" s="38" t="s">
        <v>1675</v>
      </c>
      <c r="S1302" s="33" t="s">
        <v>1675</v>
      </c>
      <c r="T1302" s="45" t="s">
        <v>1675</v>
      </c>
      <c r="U1302" s="55">
        <f>RANK(Q1302,$Q$5:$Q$3209,0)</f>
        <v>1298</v>
      </c>
      <c r="V1302" s="55">
        <f>RANK(W1302,$W$5:$W$3209,0)</f>
        <v>1427</v>
      </c>
      <c r="W1302" s="55">
        <f>N1302*O1302</f>
        <v>7.66886780257265E-2</v>
      </c>
      <c r="X1302" s="1">
        <f t="shared" si="20"/>
        <v>143.11178424590895</v>
      </c>
    </row>
    <row r="1303" spans="3:24" x14ac:dyDescent="0.25">
      <c r="C1303" s="19" t="s">
        <v>2936</v>
      </c>
      <c r="D1303" s="6" t="s">
        <v>69</v>
      </c>
      <c r="E1303" s="6" t="s">
        <v>12</v>
      </c>
      <c r="F1303" s="48">
        <v>6.53489572214996</v>
      </c>
      <c r="G1303" s="8">
        <v>26.198126695827501</v>
      </c>
      <c r="H1303" s="9">
        <v>0</v>
      </c>
      <c r="I1303" s="40">
        <v>2</v>
      </c>
      <c r="J1303" s="7">
        <v>2</v>
      </c>
      <c r="K1303" s="9">
        <v>1</v>
      </c>
      <c r="L1303" s="39">
        <v>1</v>
      </c>
      <c r="M1303" s="47">
        <v>0</v>
      </c>
      <c r="N1303" s="17">
        <v>8.2308306451071303E-2</v>
      </c>
      <c r="O1303" s="7">
        <f>Q1303/P1303/N1303</f>
        <v>1</v>
      </c>
      <c r="P1303" s="7">
        <v>3.1478709208587166</v>
      </c>
      <c r="Q1303" s="33">
        <v>0.25909592442245527</v>
      </c>
      <c r="R1303" s="38" t="s">
        <v>1675</v>
      </c>
      <c r="S1303" s="33" t="s">
        <v>1675</v>
      </c>
      <c r="T1303" s="45" t="s">
        <v>1675</v>
      </c>
      <c r="U1303" s="55">
        <f>RANK(Q1303,$Q$5:$Q$3209,0)</f>
        <v>1299</v>
      </c>
      <c r="V1303" s="55">
        <f>RANK(W1303,$W$5:$W$3209,0)</f>
        <v>1380</v>
      </c>
      <c r="W1303" s="55">
        <f>N1303*O1303</f>
        <v>8.2308306451071303E-2</v>
      </c>
      <c r="X1303" s="1">
        <f t="shared" si="20"/>
        <v>142.85248009848007</v>
      </c>
    </row>
    <row r="1304" spans="3:24" x14ac:dyDescent="0.25">
      <c r="C1304" s="19" t="s">
        <v>2937</v>
      </c>
      <c r="D1304" s="6" t="s">
        <v>211</v>
      </c>
      <c r="E1304" s="6" t="s">
        <v>39</v>
      </c>
      <c r="F1304" s="48">
        <v>2.54017887271822</v>
      </c>
      <c r="G1304" s="8">
        <v>88.365409338907199</v>
      </c>
      <c r="H1304" s="9">
        <v>0.18464321865032801</v>
      </c>
      <c r="I1304" s="40">
        <v>0</v>
      </c>
      <c r="J1304" s="7">
        <v>3</v>
      </c>
      <c r="K1304" s="9">
        <v>1</v>
      </c>
      <c r="L1304" s="39">
        <v>1</v>
      </c>
      <c r="M1304" s="47">
        <v>0</v>
      </c>
      <c r="N1304" s="17">
        <v>0.12208963370006801</v>
      </c>
      <c r="O1304" s="7">
        <f>Q1304/P1304/N1304</f>
        <v>1.0000000000000002</v>
      </c>
      <c r="P1304" s="7">
        <v>2.1141712130004016</v>
      </c>
      <c r="Q1304" s="33">
        <v>0.2581183889744475</v>
      </c>
      <c r="R1304" s="41" t="s">
        <v>1675</v>
      </c>
      <c r="S1304" s="33" t="s">
        <v>1675</v>
      </c>
      <c r="T1304" s="45" t="s">
        <v>1677</v>
      </c>
      <c r="U1304" s="55">
        <f>RANK(Q1304,$Q$5:$Q$3209,0)</f>
        <v>1300</v>
      </c>
      <c r="V1304" s="55">
        <f>RANK(W1304,$W$5:$W$3209,0)</f>
        <v>1222</v>
      </c>
      <c r="W1304" s="55">
        <f>N1304*O1304</f>
        <v>0.12208963370006803</v>
      </c>
      <c r="X1304" s="1">
        <f t="shared" si="20"/>
        <v>142.5933841740576</v>
      </c>
    </row>
    <row r="1305" spans="3:24" x14ac:dyDescent="0.25">
      <c r="C1305" s="19" t="s">
        <v>2938</v>
      </c>
      <c r="D1305" s="6" t="s">
        <v>1270</v>
      </c>
      <c r="E1305" s="6" t="s">
        <v>16</v>
      </c>
      <c r="F1305" s="48">
        <v>30.640052052603401</v>
      </c>
      <c r="G1305" s="8">
        <v>10.356574041095801</v>
      </c>
      <c r="H1305" s="9">
        <v>0.73567229511184395</v>
      </c>
      <c r="I1305" s="40">
        <v>9</v>
      </c>
      <c r="J1305" s="7">
        <v>18</v>
      </c>
      <c r="K1305" s="9">
        <v>1</v>
      </c>
      <c r="L1305" s="39">
        <v>0</v>
      </c>
      <c r="M1305" s="47">
        <v>0</v>
      </c>
      <c r="N1305" s="17">
        <v>0.12879995902673</v>
      </c>
      <c r="O1305" s="7">
        <f>Q1305/P1305/N1305</f>
        <v>1</v>
      </c>
      <c r="P1305" s="7">
        <v>2.0037685819272268</v>
      </c>
      <c r="Q1305" s="33">
        <v>0.25808531125127571</v>
      </c>
      <c r="R1305" s="41" t="s">
        <v>1675</v>
      </c>
      <c r="S1305" s="33" t="s">
        <v>1675</v>
      </c>
      <c r="T1305" s="45" t="s">
        <v>1677</v>
      </c>
      <c r="U1305" s="55">
        <f>RANK(Q1305,$Q$5:$Q$3209,0)</f>
        <v>1301</v>
      </c>
      <c r="V1305" s="55">
        <f>RANK(W1305,$W$5:$W$3209,0)</f>
        <v>1204</v>
      </c>
      <c r="W1305" s="55">
        <f>N1305*O1305</f>
        <v>0.12879995902673</v>
      </c>
      <c r="X1305" s="1">
        <f t="shared" si="20"/>
        <v>142.33526578508315</v>
      </c>
    </row>
    <row r="1306" spans="3:24" x14ac:dyDescent="0.25">
      <c r="C1306" s="19" t="s">
        <v>2939</v>
      </c>
      <c r="D1306" s="6" t="s">
        <v>309</v>
      </c>
      <c r="E1306" s="6" t="s">
        <v>131</v>
      </c>
      <c r="F1306" s="48">
        <v>8.1404520059705804E-2</v>
      </c>
      <c r="G1306" s="8">
        <v>10</v>
      </c>
      <c r="H1306" s="9">
        <v>0</v>
      </c>
      <c r="I1306" s="40">
        <v>2</v>
      </c>
      <c r="J1306" s="7">
        <v>1</v>
      </c>
      <c r="K1306" s="9">
        <v>1.6201045657554699E-2</v>
      </c>
      <c r="L1306" s="39">
        <v>0</v>
      </c>
      <c r="M1306" s="47">
        <v>0</v>
      </c>
      <c r="N1306" s="17">
        <v>5.7166519871993697E-3</v>
      </c>
      <c r="O1306" s="7">
        <f>Q1306/P1306/N1306</f>
        <v>14.950713546377353</v>
      </c>
      <c r="P1306" s="7">
        <v>2.9780522211995231</v>
      </c>
      <c r="Q1306" s="33">
        <v>0.25452824557898557</v>
      </c>
      <c r="R1306" s="38" t="s">
        <v>1677</v>
      </c>
      <c r="S1306" s="33" t="s">
        <v>1677</v>
      </c>
      <c r="T1306" s="45" t="s">
        <v>1676</v>
      </c>
      <c r="U1306" s="55">
        <f>RANK(Q1306,$Q$5:$Q$3209,0)</f>
        <v>1302</v>
      </c>
      <c r="V1306" s="55">
        <f>RANK(W1306,$W$5:$W$3209,0)</f>
        <v>1362</v>
      </c>
      <c r="W1306" s="55">
        <f>N1306*O1306</f>
        <v>8.5468026304946626E-2</v>
      </c>
      <c r="X1306" s="1">
        <f t="shared" si="20"/>
        <v>142.07718047383187</v>
      </c>
    </row>
    <row r="1307" spans="3:24" x14ac:dyDescent="0.25">
      <c r="C1307" s="19" t="s">
        <v>2940</v>
      </c>
      <c r="D1307" s="6" t="s">
        <v>1462</v>
      </c>
      <c r="E1307" s="6" t="s">
        <v>16</v>
      </c>
      <c r="F1307" s="48">
        <v>17.062537285344199</v>
      </c>
      <c r="G1307" s="8">
        <v>19.763365794382398</v>
      </c>
      <c r="H1307" s="9">
        <v>0.81425444611981401</v>
      </c>
      <c r="I1307" s="40">
        <v>3</v>
      </c>
      <c r="J1307" s="7">
        <v>12</v>
      </c>
      <c r="K1307" s="9">
        <v>0.84567247195260598</v>
      </c>
      <c r="L1307" s="39">
        <v>8.2404386425863105E-2</v>
      </c>
      <c r="M1307" s="47">
        <v>1</v>
      </c>
      <c r="N1307" s="17">
        <v>9.3191664891750695E-2</v>
      </c>
      <c r="O1307" s="7">
        <f>Q1307/P1307/N1307</f>
        <v>1</v>
      </c>
      <c r="P1307" s="7">
        <v>2.7266594580649635</v>
      </c>
      <c r="Q1307" s="33">
        <v>0.25410193448991264</v>
      </c>
      <c r="R1307" s="41" t="s">
        <v>1675</v>
      </c>
      <c r="S1307" s="33" t="s">
        <v>1675</v>
      </c>
      <c r="T1307" s="45" t="s">
        <v>1676</v>
      </c>
      <c r="U1307" s="55">
        <f>RANK(Q1307,$Q$5:$Q$3209,0)</f>
        <v>1303</v>
      </c>
      <c r="V1307" s="55">
        <f>RANK(W1307,$W$5:$W$3209,0)</f>
        <v>1323</v>
      </c>
      <c r="W1307" s="55">
        <f>N1307*O1307</f>
        <v>9.3191664891750695E-2</v>
      </c>
      <c r="X1307" s="1">
        <f t="shared" si="20"/>
        <v>141.82265222825288</v>
      </c>
    </row>
    <row r="1308" spans="3:24" x14ac:dyDescent="0.25">
      <c r="C1308" s="19" t="s">
        <v>2941</v>
      </c>
      <c r="D1308" s="6" t="s">
        <v>1450</v>
      </c>
      <c r="E1308" s="6" t="s">
        <v>16</v>
      </c>
      <c r="F1308" s="48">
        <v>0.99995723972671502</v>
      </c>
      <c r="G1308" s="8">
        <v>10</v>
      </c>
      <c r="H1308" s="9">
        <v>0.36113605155999601</v>
      </c>
      <c r="I1308" s="40">
        <v>0</v>
      </c>
      <c r="J1308" s="7">
        <v>0</v>
      </c>
      <c r="K1308" s="9">
        <v>8.2470888472688603E-2</v>
      </c>
      <c r="L1308" s="39">
        <v>0</v>
      </c>
      <c r="M1308" s="47">
        <v>0</v>
      </c>
      <c r="N1308" s="17">
        <v>6.8594909393126296E-3</v>
      </c>
      <c r="O1308" s="7">
        <f>Q1308/P1308/N1308</f>
        <v>11.21834942045753</v>
      </c>
      <c r="P1308" s="7">
        <v>3.3007636573454113</v>
      </c>
      <c r="Q1308" s="33">
        <v>0.25400091355908272</v>
      </c>
      <c r="R1308" s="38" t="s">
        <v>1677</v>
      </c>
      <c r="S1308" s="33" t="s">
        <v>1677</v>
      </c>
      <c r="T1308" s="45" t="s">
        <v>1675</v>
      </c>
      <c r="U1308" s="55">
        <f>RANK(Q1308,$Q$5:$Q$3209,0)</f>
        <v>1304</v>
      </c>
      <c r="V1308" s="55">
        <f>RANK(W1308,$W$5:$W$3209,0)</f>
        <v>1423</v>
      </c>
      <c r="W1308" s="55">
        <f>N1308*O1308</f>
        <v>7.6952166203671513E-2</v>
      </c>
      <c r="X1308" s="1">
        <f t="shared" si="20"/>
        <v>141.56855029376297</v>
      </c>
    </row>
    <row r="1309" spans="3:24" x14ac:dyDescent="0.25">
      <c r="C1309" s="19" t="s">
        <v>2942</v>
      </c>
      <c r="D1309" s="6" t="s">
        <v>233</v>
      </c>
      <c r="E1309" s="6" t="s">
        <v>48</v>
      </c>
      <c r="F1309" s="48">
        <v>8.7619643093125102E-2</v>
      </c>
      <c r="G1309" s="8">
        <v>60</v>
      </c>
      <c r="H1309" s="9">
        <v>1</v>
      </c>
      <c r="I1309" s="40">
        <v>0</v>
      </c>
      <c r="J1309" s="7">
        <v>0</v>
      </c>
      <c r="K1309" s="9">
        <v>9.6831798415484595E-3</v>
      </c>
      <c r="L1309" s="39">
        <v>1</v>
      </c>
      <c r="M1309" s="47">
        <v>0</v>
      </c>
      <c r="N1309" s="17">
        <v>7.2466614102709895E-2</v>
      </c>
      <c r="O1309" s="7">
        <f>Q1309/P1309/N1309</f>
        <v>1.0000000000000002</v>
      </c>
      <c r="P1309" s="7">
        <v>3.5046590615164375</v>
      </c>
      <c r="Q1309" s="33">
        <v>0.25397077577247712</v>
      </c>
      <c r="R1309" s="38" t="s">
        <v>1675</v>
      </c>
      <c r="S1309" s="33" t="s">
        <v>1675</v>
      </c>
      <c r="T1309" s="45" t="s">
        <v>1675</v>
      </c>
      <c r="U1309" s="55">
        <f>RANK(Q1309,$Q$5:$Q$3209,0)</f>
        <v>1305</v>
      </c>
      <c r="V1309" s="55">
        <f>RANK(W1309,$W$5:$W$3209,0)</f>
        <v>1455</v>
      </c>
      <c r="W1309" s="55">
        <f>N1309*O1309</f>
        <v>7.2466614102709909E-2</v>
      </c>
      <c r="X1309" s="1">
        <f t="shared" si="20"/>
        <v>141.31454938020389</v>
      </c>
    </row>
    <row r="1310" spans="3:24" x14ac:dyDescent="0.25">
      <c r="C1310" s="19" t="s">
        <v>2943</v>
      </c>
      <c r="D1310" s="6" t="s">
        <v>1526</v>
      </c>
      <c r="E1310" s="6" t="s">
        <v>16</v>
      </c>
      <c r="F1310" s="48">
        <v>27.558646548054</v>
      </c>
      <c r="G1310" s="8">
        <v>18.140233381520598</v>
      </c>
      <c r="H1310" s="9">
        <v>0.77713949715953201</v>
      </c>
      <c r="I1310" s="40">
        <v>6</v>
      </c>
      <c r="J1310" s="7">
        <v>7</v>
      </c>
      <c r="K1310" s="9">
        <v>0.99303088309818899</v>
      </c>
      <c r="L1310" s="39">
        <v>0</v>
      </c>
      <c r="M1310" s="47">
        <v>0</v>
      </c>
      <c r="N1310" s="17">
        <v>8.55807585051655E-2</v>
      </c>
      <c r="O1310" s="7">
        <f>Q1310/P1310/N1310</f>
        <v>1</v>
      </c>
      <c r="P1310" s="7">
        <v>2.9579096546475356</v>
      </c>
      <c r="Q1310" s="33">
        <v>0.25314015183448824</v>
      </c>
      <c r="R1310" s="38" t="s">
        <v>1675</v>
      </c>
      <c r="S1310" s="33" t="s">
        <v>1675</v>
      </c>
      <c r="T1310" s="45" t="s">
        <v>1676</v>
      </c>
      <c r="U1310" s="55">
        <f>RANK(Q1310,$Q$5:$Q$3209,0)</f>
        <v>1306</v>
      </c>
      <c r="V1310" s="55">
        <f>RANK(W1310,$W$5:$W$3209,0)</f>
        <v>1361</v>
      </c>
      <c r="W1310" s="55">
        <f>N1310*O1310</f>
        <v>8.55807585051655E-2</v>
      </c>
      <c r="X1310" s="1">
        <f t="shared" si="20"/>
        <v>141.06057860443141</v>
      </c>
    </row>
    <row r="1311" spans="3:24" x14ac:dyDescent="0.25">
      <c r="C1311" s="19" t="s">
        <v>2944</v>
      </c>
      <c r="D1311" s="6" t="s">
        <v>1580</v>
      </c>
      <c r="E1311" s="6" t="s">
        <v>126</v>
      </c>
      <c r="F1311" s="48">
        <v>41.341297853271101</v>
      </c>
      <c r="G1311" s="8">
        <v>10.8803057528577</v>
      </c>
      <c r="H1311" s="9">
        <v>0.999999999999999</v>
      </c>
      <c r="I1311" s="40">
        <v>3</v>
      </c>
      <c r="J1311" s="7">
        <v>13</v>
      </c>
      <c r="K1311" s="9">
        <v>1</v>
      </c>
      <c r="L1311" s="39">
        <v>0</v>
      </c>
      <c r="M1311" s="47">
        <v>0</v>
      </c>
      <c r="N1311" s="17">
        <v>0.105138270644044</v>
      </c>
      <c r="O1311" s="7">
        <f>Q1311/P1311/N1311</f>
        <v>1.0000000000000002</v>
      </c>
      <c r="P1311" s="7">
        <v>2.4018640087579639</v>
      </c>
      <c r="Q1311" s="33">
        <v>0.25252782820298331</v>
      </c>
      <c r="R1311" s="41" t="s">
        <v>1675</v>
      </c>
      <c r="S1311" s="33" t="s">
        <v>1675</v>
      </c>
      <c r="T1311" s="45" t="s">
        <v>1676</v>
      </c>
      <c r="U1311" s="55">
        <f>RANK(Q1311,$Q$5:$Q$3209,0)</f>
        <v>1307</v>
      </c>
      <c r="V1311" s="55">
        <f>RANK(W1311,$W$5:$W$3209,0)</f>
        <v>1275</v>
      </c>
      <c r="W1311" s="55">
        <f>N1311*O1311</f>
        <v>0.10513827064404403</v>
      </c>
      <c r="X1311" s="1">
        <f t="shared" si="20"/>
        <v>140.80743845259693</v>
      </c>
    </row>
    <row r="1312" spans="3:24" x14ac:dyDescent="0.25">
      <c r="C1312" s="19" t="s">
        <v>2945</v>
      </c>
      <c r="D1312" s="6" t="s">
        <v>1468</v>
      </c>
      <c r="E1312" s="6" t="s">
        <v>131</v>
      </c>
      <c r="F1312" s="48">
        <v>1.2262208103373899</v>
      </c>
      <c r="G1312" s="8">
        <v>10</v>
      </c>
      <c r="H1312" s="9">
        <v>0</v>
      </c>
      <c r="I1312" s="40">
        <v>0</v>
      </c>
      <c r="J1312" s="7">
        <v>0</v>
      </c>
      <c r="K1312" s="9">
        <v>0.115847573941467</v>
      </c>
      <c r="L1312" s="39">
        <v>0</v>
      </c>
      <c r="M1312" s="47">
        <v>0</v>
      </c>
      <c r="N1312" s="17">
        <v>6.02235577555605E-3</v>
      </c>
      <c r="O1312" s="7">
        <f>Q1312/P1312/N1312</f>
        <v>14.950713546377351</v>
      </c>
      <c r="P1312" s="7">
        <v>2.7999039263799381</v>
      </c>
      <c r="Q1312" s="33">
        <v>0.2520991946830029</v>
      </c>
      <c r="R1312" s="38" t="s">
        <v>1677</v>
      </c>
      <c r="S1312" s="33" t="s">
        <v>1677</v>
      </c>
      <c r="T1312" s="45" t="s">
        <v>1676</v>
      </c>
      <c r="U1312" s="55">
        <f>RANK(Q1312,$Q$5:$Q$3209,0)</f>
        <v>1308</v>
      </c>
      <c r="V1312" s="55">
        <f>RANK(W1312,$W$5:$W$3209,0)</f>
        <v>1337</v>
      </c>
      <c r="W1312" s="55">
        <f>N1312*O1312</f>
        <v>9.003851607470971E-2</v>
      </c>
      <c r="X1312" s="1">
        <f t="shared" si="20"/>
        <v>140.55491062439395</v>
      </c>
    </row>
    <row r="1313" spans="3:24" x14ac:dyDescent="0.25">
      <c r="C1313" s="19" t="s">
        <v>2946</v>
      </c>
      <c r="D1313" s="6" t="s">
        <v>373</v>
      </c>
      <c r="E1313" s="6" t="s">
        <v>131</v>
      </c>
      <c r="F1313" s="48">
        <v>9.9783348109600993</v>
      </c>
      <c r="G1313" s="8">
        <v>60.315966993317801</v>
      </c>
      <c r="H1313" s="9">
        <v>0.90418220169640195</v>
      </c>
      <c r="I1313" s="40">
        <v>13</v>
      </c>
      <c r="J1313" s="7">
        <v>6</v>
      </c>
      <c r="K1313" s="9">
        <v>0.65668442784387904</v>
      </c>
      <c r="L1313" s="39">
        <v>0</v>
      </c>
      <c r="M1313" s="47">
        <v>0</v>
      </c>
      <c r="N1313" s="17">
        <v>0.108389588377066</v>
      </c>
      <c r="O1313" s="7">
        <f>Q1313/P1313/N1313</f>
        <v>1.0000000000000002</v>
      </c>
      <c r="P1313" s="7">
        <v>2.3143072807452851</v>
      </c>
      <c r="Q1313" s="33">
        <v>0.2508468135380284</v>
      </c>
      <c r="R1313" s="41" t="s">
        <v>1675</v>
      </c>
      <c r="S1313" s="33" t="s">
        <v>1675</v>
      </c>
      <c r="T1313" s="45" t="s">
        <v>1676</v>
      </c>
      <c r="U1313" s="55">
        <f>RANK(Q1313,$Q$5:$Q$3209,0)</f>
        <v>1309</v>
      </c>
      <c r="V1313" s="55">
        <f>RANK(W1313,$W$5:$W$3209,0)</f>
        <v>1264</v>
      </c>
      <c r="W1313" s="55">
        <f>N1313*O1313</f>
        <v>0.10838958837706603</v>
      </c>
      <c r="X1313" s="1">
        <f t="shared" si="20"/>
        <v>140.30281142971094</v>
      </c>
    </row>
    <row r="1314" spans="3:24" x14ac:dyDescent="0.25">
      <c r="C1314" s="19" t="s">
        <v>2947</v>
      </c>
      <c r="D1314" s="6" t="s">
        <v>200</v>
      </c>
      <c r="E1314" s="6" t="s">
        <v>27</v>
      </c>
      <c r="F1314" s="48">
        <v>9.0842075309149592</v>
      </c>
      <c r="G1314" s="8">
        <v>63.120664349362102</v>
      </c>
      <c r="H1314" s="9">
        <v>0.478647271428362</v>
      </c>
      <c r="I1314" s="40">
        <v>15</v>
      </c>
      <c r="J1314" s="7">
        <v>1</v>
      </c>
      <c r="K1314" s="9">
        <v>1</v>
      </c>
      <c r="L1314" s="39">
        <v>0.69617256303016495</v>
      </c>
      <c r="M1314" s="47">
        <v>1</v>
      </c>
      <c r="N1314" s="17">
        <v>9.6094971966755399E-2</v>
      </c>
      <c r="O1314" s="7">
        <f>Q1314/P1314/N1314</f>
        <v>1</v>
      </c>
      <c r="P1314" s="7">
        <v>2.6103956654905343</v>
      </c>
      <c r="Q1314" s="33">
        <v>0.25084589829745269</v>
      </c>
      <c r="R1314" s="41" t="s">
        <v>1675</v>
      </c>
      <c r="S1314" s="33" t="s">
        <v>1675</v>
      </c>
      <c r="T1314" s="45" t="s">
        <v>1676</v>
      </c>
      <c r="U1314" s="55">
        <f>RANK(Q1314,$Q$5:$Q$3209,0)</f>
        <v>1310</v>
      </c>
      <c r="V1314" s="55">
        <f>RANK(W1314,$W$5:$W$3209,0)</f>
        <v>1308</v>
      </c>
      <c r="W1314" s="55">
        <f>N1314*O1314</f>
        <v>9.6094971966755399E-2</v>
      </c>
      <c r="X1314" s="1">
        <f t="shared" si="20"/>
        <v>140.05196461617291</v>
      </c>
    </row>
    <row r="1315" spans="3:24" x14ac:dyDescent="0.25">
      <c r="C1315" s="19" t="s">
        <v>2948</v>
      </c>
      <c r="D1315" s="6" t="s">
        <v>1162</v>
      </c>
      <c r="E1315" s="6" t="s">
        <v>16</v>
      </c>
      <c r="F1315" s="48">
        <v>59.102705222300003</v>
      </c>
      <c r="G1315" s="8">
        <v>30.4266483706622</v>
      </c>
      <c r="H1315" s="9">
        <v>0.87606190784362703</v>
      </c>
      <c r="I1315" s="40">
        <v>10</v>
      </c>
      <c r="J1315" s="7">
        <v>7</v>
      </c>
      <c r="K1315" s="9">
        <v>0.94989777208437298</v>
      </c>
      <c r="L1315" s="39">
        <v>0.35488518080979198</v>
      </c>
      <c r="M1315" s="47">
        <v>0</v>
      </c>
      <c r="N1315" s="17">
        <v>0.117549276229299</v>
      </c>
      <c r="O1315" s="7">
        <f>Q1315/P1315/N1315</f>
        <v>1</v>
      </c>
      <c r="P1315" s="7">
        <v>2.1263674598813989</v>
      </c>
      <c r="Q1315" s="33">
        <v>0.24995295590659142</v>
      </c>
      <c r="R1315" s="41" t="s">
        <v>1675</v>
      </c>
      <c r="S1315" s="33" t="s">
        <v>1675</v>
      </c>
      <c r="T1315" s="45" t="s">
        <v>1677</v>
      </c>
      <c r="U1315" s="55">
        <f>RANK(Q1315,$Q$5:$Q$3209,0)</f>
        <v>1311</v>
      </c>
      <c r="V1315" s="55">
        <f>RANK(W1315,$W$5:$W$3209,0)</f>
        <v>1230</v>
      </c>
      <c r="W1315" s="55">
        <f>N1315*O1315</f>
        <v>0.117549276229299</v>
      </c>
      <c r="X1315" s="1">
        <f t="shared" si="20"/>
        <v>139.80111871787545</v>
      </c>
    </row>
    <row r="1316" spans="3:24" x14ac:dyDescent="0.25">
      <c r="C1316" s="19" t="s">
        <v>2949</v>
      </c>
      <c r="D1316" s="6" t="s">
        <v>412</v>
      </c>
      <c r="E1316" s="6" t="s">
        <v>131</v>
      </c>
      <c r="F1316" s="48">
        <v>22.213090155736499</v>
      </c>
      <c r="G1316" s="8">
        <v>39.093796236641303</v>
      </c>
      <c r="H1316" s="9">
        <v>0.181689432505108</v>
      </c>
      <c r="I1316" s="40">
        <v>28</v>
      </c>
      <c r="J1316" s="7">
        <v>27</v>
      </c>
      <c r="K1316" s="9">
        <v>0.99764954759768598</v>
      </c>
      <c r="L1316" s="39">
        <v>0</v>
      </c>
      <c r="M1316" s="47">
        <v>0</v>
      </c>
      <c r="N1316" s="17">
        <v>0.150055758153855</v>
      </c>
      <c r="O1316" s="7">
        <f>Q1316/P1316/N1316</f>
        <v>1</v>
      </c>
      <c r="P1316" s="7">
        <v>1.6635957241705808</v>
      </c>
      <c r="Q1316" s="33">
        <v>0.24963211765192794</v>
      </c>
      <c r="R1316" s="41" t="s">
        <v>1675</v>
      </c>
      <c r="S1316" s="33" t="s">
        <v>1675</v>
      </c>
      <c r="T1316" s="45" t="s">
        <v>1677</v>
      </c>
      <c r="U1316" s="55">
        <f>RANK(Q1316,$Q$5:$Q$3209,0)</f>
        <v>1312</v>
      </c>
      <c r="V1316" s="55">
        <f>RANK(W1316,$W$5:$W$3209,0)</f>
        <v>1145</v>
      </c>
      <c r="W1316" s="55">
        <f>N1316*O1316</f>
        <v>0.150055758153855</v>
      </c>
      <c r="X1316" s="1">
        <f t="shared" si="20"/>
        <v>139.55116576196886</v>
      </c>
    </row>
    <row r="1317" spans="3:24" x14ac:dyDescent="0.25">
      <c r="C1317" s="19" t="s">
        <v>2950</v>
      </c>
      <c r="D1317" s="6" t="s">
        <v>1206</v>
      </c>
      <c r="E1317" s="6" t="s">
        <v>204</v>
      </c>
      <c r="F1317" s="48">
        <v>1.12766548519154</v>
      </c>
      <c r="G1317" s="8">
        <v>39.196117426603102</v>
      </c>
      <c r="H1317" s="9">
        <v>5.2344471014298601E-2</v>
      </c>
      <c r="I1317" s="40">
        <v>0</v>
      </c>
      <c r="J1317" s="7">
        <v>0</v>
      </c>
      <c r="K1317" s="9">
        <v>0.308402622897819</v>
      </c>
      <c r="L1317" s="39">
        <v>0</v>
      </c>
      <c r="M1317" s="47">
        <v>0</v>
      </c>
      <c r="N1317" s="17">
        <v>8.1309806809599892E-3</v>
      </c>
      <c r="O1317" s="7">
        <f>Q1317/P1317/N1317</f>
        <v>11.218349420457526</v>
      </c>
      <c r="P1317" s="7">
        <v>2.7355628488434212</v>
      </c>
      <c r="Q1317" s="33">
        <v>0.24952759981411757</v>
      </c>
      <c r="R1317" s="38" t="s">
        <v>1677</v>
      </c>
      <c r="S1317" s="33" t="s">
        <v>1677</v>
      </c>
      <c r="T1317" s="45" t="s">
        <v>1676</v>
      </c>
      <c r="U1317" s="55">
        <f>RANK(Q1317,$Q$5:$Q$3209,0)</f>
        <v>1313</v>
      </c>
      <c r="V1317" s="55">
        <f>RANK(W1317,$W$5:$W$3209,0)</f>
        <v>1332</v>
      </c>
      <c r="W1317" s="55">
        <f>N1317*O1317</f>
        <v>9.1216182409998833E-2</v>
      </c>
      <c r="X1317" s="1">
        <f t="shared" si="20"/>
        <v>139.30153364431692</v>
      </c>
    </row>
    <row r="1318" spans="3:24" x14ac:dyDescent="0.25">
      <c r="C1318" s="19" t="s">
        <v>2951</v>
      </c>
      <c r="D1318" s="6" t="s">
        <v>198</v>
      </c>
      <c r="E1318" s="6" t="s">
        <v>19</v>
      </c>
      <c r="F1318" s="48">
        <v>26.29637292662002</v>
      </c>
      <c r="G1318" s="8">
        <v>85.730533749153395</v>
      </c>
      <c r="H1318" s="9">
        <v>0.550490153771522</v>
      </c>
      <c r="I1318" s="40">
        <v>0</v>
      </c>
      <c r="J1318" s="7">
        <v>0</v>
      </c>
      <c r="K1318" s="9">
        <v>1</v>
      </c>
      <c r="L1318" s="39">
        <v>0.92088541755638098</v>
      </c>
      <c r="M1318" s="47">
        <v>0</v>
      </c>
      <c r="N1318" s="17">
        <v>0.132298576613985</v>
      </c>
      <c r="O1318" s="7">
        <f>Q1318/P1318/N1318</f>
        <v>1</v>
      </c>
      <c r="P1318" s="7">
        <v>1.8842940201646867</v>
      </c>
      <c r="Q1318" s="33">
        <v>0.24928941679003161</v>
      </c>
      <c r="R1318" s="41" t="s">
        <v>1675</v>
      </c>
      <c r="S1318" s="33" t="s">
        <v>1675</v>
      </c>
      <c r="T1318" s="45" t="s">
        <v>1677</v>
      </c>
      <c r="U1318" s="55">
        <f>RANK(Q1318,$Q$5:$Q$3209,0)</f>
        <v>1314</v>
      </c>
      <c r="V1318" s="55">
        <f>RANK(W1318,$W$5:$W$3209,0)</f>
        <v>1192</v>
      </c>
      <c r="W1318" s="55">
        <f>N1318*O1318</f>
        <v>0.132298576613985</v>
      </c>
      <c r="X1318" s="1">
        <f t="shared" si="20"/>
        <v>139.0520060445028</v>
      </c>
    </row>
    <row r="1319" spans="3:24" x14ac:dyDescent="0.25">
      <c r="C1319" s="19" t="s">
        <v>2952</v>
      </c>
      <c r="D1319" s="6" t="s">
        <v>1180</v>
      </c>
      <c r="E1319" s="6" t="s">
        <v>90</v>
      </c>
      <c r="F1319" s="48">
        <v>39.105994338625457</v>
      </c>
      <c r="G1319" s="8">
        <v>24.616364644409501</v>
      </c>
      <c r="H1319" s="9">
        <v>0.88932485904909897</v>
      </c>
      <c r="I1319" s="40">
        <v>0</v>
      </c>
      <c r="J1319" s="7">
        <v>41</v>
      </c>
      <c r="K1319" s="9">
        <v>0.98360639188634402</v>
      </c>
      <c r="L1319" s="39">
        <v>0.244914886834807</v>
      </c>
      <c r="M1319" s="47">
        <v>0</v>
      </c>
      <c r="N1319" s="17">
        <v>0.132843609835082</v>
      </c>
      <c r="O1319" s="7">
        <f>Q1319/P1319/N1319</f>
        <v>1</v>
      </c>
      <c r="P1319" s="7">
        <v>1.875043525463489</v>
      </c>
      <c r="Q1319" s="33">
        <v>0.24908755052046838</v>
      </c>
      <c r="R1319" s="41" t="s">
        <v>1675</v>
      </c>
      <c r="S1319" s="33" t="s">
        <v>1675</v>
      </c>
      <c r="T1319" s="45" t="s">
        <v>1677</v>
      </c>
      <c r="U1319" s="55">
        <f>RANK(Q1319,$Q$5:$Q$3209,0)</f>
        <v>1315</v>
      </c>
      <c r="V1319" s="55">
        <f>RANK(W1319,$W$5:$W$3209,0)</f>
        <v>1187</v>
      </c>
      <c r="W1319" s="55">
        <f>N1319*O1319</f>
        <v>0.132843609835082</v>
      </c>
      <c r="X1319" s="1">
        <f t="shared" si="20"/>
        <v>138.80271662771278</v>
      </c>
    </row>
    <row r="1320" spans="3:24" x14ac:dyDescent="0.25">
      <c r="C1320" s="19" t="s">
        <v>2953</v>
      </c>
      <c r="D1320" s="6" t="s">
        <v>1040</v>
      </c>
      <c r="E1320" s="6" t="s">
        <v>204</v>
      </c>
      <c r="F1320" s="48">
        <v>8.6089430803841704</v>
      </c>
      <c r="G1320" s="8">
        <v>11.245761493367</v>
      </c>
      <c r="H1320" s="9">
        <v>0.21076745383162601</v>
      </c>
      <c r="I1320" s="40">
        <v>1</v>
      </c>
      <c r="J1320" s="7">
        <v>2</v>
      </c>
      <c r="K1320" s="9">
        <v>0.89297610215912204</v>
      </c>
      <c r="L1320" s="39">
        <v>0.46554820676174102</v>
      </c>
      <c r="M1320" s="47">
        <v>1</v>
      </c>
      <c r="N1320" s="17">
        <v>7.3801334852172107E-2</v>
      </c>
      <c r="O1320" s="7">
        <f>Q1320/P1320/N1320</f>
        <v>1</v>
      </c>
      <c r="P1320" s="7">
        <v>3.3695203883459715</v>
      </c>
      <c r="Q1320" s="33">
        <v>0.24867510247154204</v>
      </c>
      <c r="R1320" s="38" t="s">
        <v>1675</v>
      </c>
      <c r="S1320" s="33" t="s">
        <v>1675</v>
      </c>
      <c r="T1320" s="45" t="s">
        <v>1675</v>
      </c>
      <c r="U1320" s="55">
        <f>RANK(Q1320,$Q$5:$Q$3209,0)</f>
        <v>1316</v>
      </c>
      <c r="V1320" s="55">
        <f>RANK(W1320,$W$5:$W$3209,0)</f>
        <v>1447</v>
      </c>
      <c r="W1320" s="55">
        <f>N1320*O1320</f>
        <v>7.3801334852172107E-2</v>
      </c>
      <c r="X1320" s="1">
        <f t="shared" si="20"/>
        <v>138.55362907719231</v>
      </c>
    </row>
    <row r="1321" spans="3:24" x14ac:dyDescent="0.25">
      <c r="C1321" s="19" t="s">
        <v>2954</v>
      </c>
      <c r="D1321" s="6" t="s">
        <v>751</v>
      </c>
      <c r="E1321" s="6" t="s">
        <v>16</v>
      </c>
      <c r="F1321" s="48">
        <v>4.22207266699297</v>
      </c>
      <c r="G1321" s="8">
        <v>28.8991461159872</v>
      </c>
      <c r="H1321" s="9">
        <v>0.60103257512553798</v>
      </c>
      <c r="I1321" s="40">
        <v>3</v>
      </c>
      <c r="J1321" s="7">
        <v>6</v>
      </c>
      <c r="K1321" s="9">
        <v>0.78124130217615095</v>
      </c>
      <c r="L1321" s="39">
        <v>0.39195404538513301</v>
      </c>
      <c r="M1321" s="47">
        <v>0</v>
      </c>
      <c r="N1321" s="17">
        <v>7.7592617490063603E-2</v>
      </c>
      <c r="O1321" s="7">
        <f>Q1321/P1321/N1321</f>
        <v>1</v>
      </c>
      <c r="P1321" s="7">
        <v>3.198853989994439</v>
      </c>
      <c r="Q1321" s="33">
        <v>0.24820745405220226</v>
      </c>
      <c r="R1321" s="38" t="s">
        <v>1675</v>
      </c>
      <c r="S1321" s="33" t="s">
        <v>1675</v>
      </c>
      <c r="T1321" s="45" t="s">
        <v>1675</v>
      </c>
      <c r="U1321" s="55">
        <f>RANK(Q1321,$Q$5:$Q$3209,0)</f>
        <v>1317</v>
      </c>
      <c r="V1321" s="55">
        <f>RANK(W1321,$W$5:$W$3209,0)</f>
        <v>1416</v>
      </c>
      <c r="W1321" s="55">
        <f>N1321*O1321</f>
        <v>7.7592617490063603E-2</v>
      </c>
      <c r="X1321" s="1">
        <f t="shared" si="20"/>
        <v>138.30495397472077</v>
      </c>
    </row>
    <row r="1322" spans="3:24" x14ac:dyDescent="0.25">
      <c r="C1322" s="19" t="s">
        <v>2955</v>
      </c>
      <c r="D1322" s="6" t="s">
        <v>819</v>
      </c>
      <c r="E1322" s="6" t="s">
        <v>12</v>
      </c>
      <c r="F1322" s="48">
        <v>1.71564461066976</v>
      </c>
      <c r="G1322" s="8">
        <v>10</v>
      </c>
      <c r="H1322" s="9">
        <v>0.28810021170953398</v>
      </c>
      <c r="I1322" s="40">
        <v>3</v>
      </c>
      <c r="J1322" s="7">
        <v>3</v>
      </c>
      <c r="K1322" s="9">
        <v>0.39769858628905602</v>
      </c>
      <c r="L1322" s="39">
        <v>1</v>
      </c>
      <c r="M1322" s="47">
        <v>1</v>
      </c>
      <c r="N1322" s="17">
        <v>6.1788186784525599E-2</v>
      </c>
      <c r="O1322" s="7">
        <f>Q1322/P1322/N1322</f>
        <v>1</v>
      </c>
      <c r="P1322" s="7">
        <v>4.0123920487242239</v>
      </c>
      <c r="Q1322" s="33">
        <v>0.24791842935931768</v>
      </c>
      <c r="R1322" s="38" t="s">
        <v>1675</v>
      </c>
      <c r="S1322" s="33" t="s">
        <v>1675</v>
      </c>
      <c r="T1322" s="45" t="s">
        <v>1675</v>
      </c>
      <c r="U1322" s="55">
        <f>RANK(Q1322,$Q$5:$Q$3209,0)</f>
        <v>1318</v>
      </c>
      <c r="V1322" s="55">
        <f>RANK(W1322,$W$5:$W$3209,0)</f>
        <v>1541</v>
      </c>
      <c r="W1322" s="55">
        <f>N1322*O1322</f>
        <v>6.1788186784525599E-2</v>
      </c>
      <c r="X1322" s="1">
        <f t="shared" si="20"/>
        <v>138.05674652066858</v>
      </c>
    </row>
    <row r="1323" spans="3:24" x14ac:dyDescent="0.25">
      <c r="C1323" s="19" t="s">
        <v>2956</v>
      </c>
      <c r="D1323" s="6" t="s">
        <v>711</v>
      </c>
      <c r="E1323" s="6" t="s">
        <v>27</v>
      </c>
      <c r="F1323" s="48">
        <v>5.7029168766851406</v>
      </c>
      <c r="G1323" s="8">
        <v>19.078843067022301</v>
      </c>
      <c r="H1323" s="9">
        <v>0.485901146127108</v>
      </c>
      <c r="I1323" s="40">
        <v>2</v>
      </c>
      <c r="J1323" s="7">
        <v>1</v>
      </c>
      <c r="K1323" s="9">
        <v>0.79995862516106697</v>
      </c>
      <c r="L1323" s="39">
        <v>0.79151262622405305</v>
      </c>
      <c r="M1323" s="47">
        <v>0</v>
      </c>
      <c r="N1323" s="17">
        <v>6.7842620981338295E-2</v>
      </c>
      <c r="O1323" s="7">
        <f>Q1323/P1323/N1323</f>
        <v>1</v>
      </c>
      <c r="P1323" s="7">
        <v>3.648365795271018</v>
      </c>
      <c r="Q1323" s="33">
        <v>0.24751469784985053</v>
      </c>
      <c r="R1323" s="38" t="s">
        <v>1675</v>
      </c>
      <c r="S1323" s="33" t="s">
        <v>1675</v>
      </c>
      <c r="T1323" s="45" t="s">
        <v>1675</v>
      </c>
      <c r="U1323" s="55">
        <f>RANK(Q1323,$Q$5:$Q$3209,0)</f>
        <v>1319</v>
      </c>
      <c r="V1323" s="55">
        <f>RANK(W1323,$W$5:$W$3209,0)</f>
        <v>1489</v>
      </c>
      <c r="W1323" s="55">
        <f>N1323*O1323</f>
        <v>6.7842620981338295E-2</v>
      </c>
      <c r="X1323" s="1">
        <f t="shared" si="20"/>
        <v>137.80882809130927</v>
      </c>
    </row>
    <row r="1324" spans="3:24" x14ac:dyDescent="0.25">
      <c r="C1324" s="19" t="s">
        <v>2957</v>
      </c>
      <c r="D1324" s="6" t="s">
        <v>633</v>
      </c>
      <c r="E1324" s="6" t="s">
        <v>204</v>
      </c>
      <c r="F1324" s="48">
        <v>1.1994213159270399</v>
      </c>
      <c r="G1324" s="8">
        <v>24.9201377222962</v>
      </c>
      <c r="H1324" s="9">
        <v>0.47664897272775603</v>
      </c>
      <c r="I1324" s="40">
        <v>0</v>
      </c>
      <c r="J1324" s="7">
        <v>0</v>
      </c>
      <c r="K1324" s="9">
        <v>0.73656842908792097</v>
      </c>
      <c r="L1324" s="39">
        <v>0</v>
      </c>
      <c r="M1324" s="47">
        <v>0</v>
      </c>
      <c r="N1324" s="17">
        <v>1.5948181827151301E-2</v>
      </c>
      <c r="O1324" s="7">
        <f>Q1324/P1324/N1324</f>
        <v>11.218349420457526</v>
      </c>
      <c r="P1324" s="7">
        <v>1.3825426974057911</v>
      </c>
      <c r="Q1324" s="33">
        <v>0.24735386115496377</v>
      </c>
      <c r="R1324" s="38" t="s">
        <v>1677</v>
      </c>
      <c r="S1324" s="33" t="s">
        <v>1677</v>
      </c>
      <c r="T1324" s="45" t="s">
        <v>1677</v>
      </c>
      <c r="U1324" s="55">
        <f>RANK(Q1324,$Q$5:$Q$3209,0)</f>
        <v>1320</v>
      </c>
      <c r="V1324" s="55">
        <f>RANK(W1324,$W$5:$W$3209,0)</f>
        <v>1094</v>
      </c>
      <c r="W1324" s="55">
        <f>N1324*O1324</f>
        <v>0.17891227635797405</v>
      </c>
      <c r="X1324" s="1">
        <f t="shared" si="20"/>
        <v>137.56131339345941</v>
      </c>
    </row>
    <row r="1325" spans="3:24" x14ac:dyDescent="0.25">
      <c r="C1325" s="19" t="s">
        <v>2958</v>
      </c>
      <c r="D1325" s="6" t="s">
        <v>375</v>
      </c>
      <c r="E1325" s="6" t="s">
        <v>204</v>
      </c>
      <c r="F1325" s="48">
        <v>0.84617397192815902</v>
      </c>
      <c r="G1325" s="8">
        <v>10</v>
      </c>
      <c r="H1325" s="9">
        <v>0</v>
      </c>
      <c r="I1325" s="40">
        <v>0</v>
      </c>
      <c r="J1325" s="7">
        <v>0</v>
      </c>
      <c r="K1325" s="9">
        <v>0.37962573270954603</v>
      </c>
      <c r="L1325" s="39">
        <v>0</v>
      </c>
      <c r="M1325" s="47">
        <v>0</v>
      </c>
      <c r="N1325" s="17">
        <v>6.8579893920637904E-3</v>
      </c>
      <c r="O1325" s="7">
        <f>Q1325/P1325/N1325</f>
        <v>11.218349420457528</v>
      </c>
      <c r="P1325" s="7">
        <v>3.2112531094531604</v>
      </c>
      <c r="Q1325" s="33">
        <v>0.24705878982193075</v>
      </c>
      <c r="R1325" s="38" t="s">
        <v>1677</v>
      </c>
      <c r="S1325" s="33" t="s">
        <v>1677</v>
      </c>
      <c r="T1325" s="45" t="s">
        <v>1675</v>
      </c>
      <c r="U1325" s="55">
        <f>RANK(Q1325,$Q$5:$Q$3209,0)</f>
        <v>1321</v>
      </c>
      <c r="V1325" s="55">
        <f>RANK(W1325,$W$5:$W$3209,0)</f>
        <v>1424</v>
      </c>
      <c r="W1325" s="55">
        <f>N1325*O1325</f>
        <v>7.6935321321962694E-2</v>
      </c>
      <c r="X1325" s="1">
        <f t="shared" si="20"/>
        <v>137.31395953230444</v>
      </c>
    </row>
    <row r="1326" spans="3:24" x14ac:dyDescent="0.25">
      <c r="C1326" s="19" t="s">
        <v>2959</v>
      </c>
      <c r="D1326" s="6" t="s">
        <v>771</v>
      </c>
      <c r="E1326" s="6" t="s">
        <v>19</v>
      </c>
      <c r="F1326" s="48">
        <v>2.5188740872247659</v>
      </c>
      <c r="G1326" s="8">
        <v>19.732264259752899</v>
      </c>
      <c r="H1326" s="9">
        <v>0.62585334828522199</v>
      </c>
      <c r="I1326" s="40">
        <v>0</v>
      </c>
      <c r="J1326" s="7">
        <v>1</v>
      </c>
      <c r="K1326" s="9">
        <v>0.99891662121704505</v>
      </c>
      <c r="L1326" s="39">
        <v>0.67688784924954404</v>
      </c>
      <c r="M1326" s="47">
        <v>0</v>
      </c>
      <c r="N1326" s="17">
        <v>7.4867443823261298E-2</v>
      </c>
      <c r="O1326" s="7">
        <f>Q1326/P1326/N1326</f>
        <v>1</v>
      </c>
      <c r="P1326" s="7">
        <v>3.2925011246161842</v>
      </c>
      <c r="Q1326" s="33">
        <v>0.24650114298522682</v>
      </c>
      <c r="R1326" s="38" t="s">
        <v>1675</v>
      </c>
      <c r="S1326" s="33" t="s">
        <v>1675</v>
      </c>
      <c r="T1326" s="45" t="s">
        <v>1675</v>
      </c>
      <c r="U1326" s="55">
        <f>RANK(Q1326,$Q$5:$Q$3209,0)</f>
        <v>1322</v>
      </c>
      <c r="V1326" s="55">
        <f>RANK(W1326,$W$5:$W$3209,0)</f>
        <v>1440</v>
      </c>
      <c r="W1326" s="55">
        <f>N1326*O1326</f>
        <v>7.4867443823261298E-2</v>
      </c>
      <c r="X1326" s="1">
        <f t="shared" si="20"/>
        <v>137.06690074248252</v>
      </c>
    </row>
    <row r="1327" spans="3:24" x14ac:dyDescent="0.25">
      <c r="C1327" s="19" t="s">
        <v>2960</v>
      </c>
      <c r="D1327" s="6" t="s">
        <v>33</v>
      </c>
      <c r="E1327" s="6" t="s">
        <v>19</v>
      </c>
      <c r="F1327" s="48">
        <v>2.6766548301169402</v>
      </c>
      <c r="G1327" s="8">
        <v>61.810146397621303</v>
      </c>
      <c r="H1327" s="9">
        <v>0</v>
      </c>
      <c r="I1327" s="40">
        <v>1</v>
      </c>
      <c r="J1327" s="7">
        <v>1</v>
      </c>
      <c r="K1327" s="9">
        <v>0.70691206554837605</v>
      </c>
      <c r="L1327" s="39">
        <v>0</v>
      </c>
      <c r="M1327" s="47">
        <v>0</v>
      </c>
      <c r="N1327" s="17">
        <v>1.3942013365483501E-2</v>
      </c>
      <c r="O1327" s="7">
        <f>Q1327/P1327/N1327</f>
        <v>11.218349420457526</v>
      </c>
      <c r="P1327" s="7">
        <v>1.5754909711738443</v>
      </c>
      <c r="Q1327" s="33">
        <v>0.2464168356777123</v>
      </c>
      <c r="R1327" s="38" t="s">
        <v>1677</v>
      </c>
      <c r="S1327" s="33" t="s">
        <v>1677</v>
      </c>
      <c r="T1327" s="45" t="s">
        <v>1677</v>
      </c>
      <c r="U1327" s="55">
        <f>RANK(Q1327,$Q$5:$Q$3209,0)</f>
        <v>1323</v>
      </c>
      <c r="V1327" s="55">
        <f>RANK(W1327,$W$5:$W$3209,0)</f>
        <v>1136</v>
      </c>
      <c r="W1327" s="55">
        <f>N1327*O1327</f>
        <v>0.15640637755868292</v>
      </c>
      <c r="X1327" s="1">
        <f t="shared" si="20"/>
        <v>136.82039959949728</v>
      </c>
    </row>
    <row r="1328" spans="3:24" x14ac:dyDescent="0.25">
      <c r="C1328" s="19" t="s">
        <v>2961</v>
      </c>
      <c r="D1328" s="6" t="s">
        <v>906</v>
      </c>
      <c r="E1328" s="6" t="s">
        <v>39</v>
      </c>
      <c r="F1328" s="48">
        <v>2.5410258139114559</v>
      </c>
      <c r="G1328" s="8">
        <v>9.9999999999999893</v>
      </c>
      <c r="H1328" s="9">
        <v>0.175938560820845</v>
      </c>
      <c r="I1328" s="40">
        <v>3</v>
      </c>
      <c r="J1328" s="7">
        <v>2</v>
      </c>
      <c r="K1328" s="9">
        <v>0.90529190765942702</v>
      </c>
      <c r="L1328" s="39">
        <v>0.96982275780020899</v>
      </c>
      <c r="M1328" s="47">
        <v>0</v>
      </c>
      <c r="N1328" s="17">
        <v>6.6518863502330897E-2</v>
      </c>
      <c r="O1328" s="7">
        <f>Q1328/P1328/N1328</f>
        <v>1</v>
      </c>
      <c r="P1328" s="7">
        <v>3.6925650064999371</v>
      </c>
      <c r="Q1328" s="33">
        <v>0.24562522764085293</v>
      </c>
      <c r="R1328" s="38" t="s">
        <v>1675</v>
      </c>
      <c r="S1328" s="33" t="s">
        <v>1675</v>
      </c>
      <c r="T1328" s="45" t="s">
        <v>1675</v>
      </c>
      <c r="U1328" s="55">
        <f>RANK(Q1328,$Q$5:$Q$3209,0)</f>
        <v>1324</v>
      </c>
      <c r="V1328" s="55">
        <f>RANK(W1328,$W$5:$W$3209,0)</f>
        <v>1501</v>
      </c>
      <c r="W1328" s="55">
        <f>N1328*O1328</f>
        <v>6.6518863502330897E-2</v>
      </c>
      <c r="X1328" s="1">
        <f t="shared" si="20"/>
        <v>136.57398276381957</v>
      </c>
    </row>
    <row r="1329" spans="3:24" x14ac:dyDescent="0.25">
      <c r="C1329" s="19" t="s">
        <v>2962</v>
      </c>
      <c r="D1329" s="6" t="s">
        <v>699</v>
      </c>
      <c r="E1329" s="6" t="s">
        <v>90</v>
      </c>
      <c r="F1329" s="48">
        <v>6.53056812986806</v>
      </c>
      <c r="G1329" s="8">
        <v>43.265650079741299</v>
      </c>
      <c r="H1329" s="9">
        <v>0.65200621890098098</v>
      </c>
      <c r="I1329" s="40">
        <v>0</v>
      </c>
      <c r="J1329" s="7">
        <v>4</v>
      </c>
      <c r="K1329" s="9">
        <v>1</v>
      </c>
      <c r="L1329" s="39">
        <v>1</v>
      </c>
      <c r="M1329" s="47">
        <v>0</v>
      </c>
      <c r="N1329" s="17">
        <v>0.133004359611059</v>
      </c>
      <c r="O1329" s="7">
        <f>Q1329/P1329/N1329</f>
        <v>1</v>
      </c>
      <c r="P1329" s="7">
        <v>1.8455617414510854</v>
      </c>
      <c r="Q1329" s="33">
        <v>0.24546775754437244</v>
      </c>
      <c r="R1329" s="41" t="s">
        <v>1675</v>
      </c>
      <c r="S1329" s="33" t="s">
        <v>1675</v>
      </c>
      <c r="T1329" s="45" t="s">
        <v>1677</v>
      </c>
      <c r="U1329" s="55">
        <f>RANK(Q1329,$Q$5:$Q$3209,0)</f>
        <v>1325</v>
      </c>
      <c r="V1329" s="55">
        <f>RANK(W1329,$W$5:$W$3209,0)</f>
        <v>1186</v>
      </c>
      <c r="W1329" s="55">
        <f>N1329*O1329</f>
        <v>0.133004359611059</v>
      </c>
      <c r="X1329" s="1">
        <f t="shared" si="20"/>
        <v>136.32835753617871</v>
      </c>
    </row>
    <row r="1330" spans="3:24" x14ac:dyDescent="0.25">
      <c r="C1330" s="19" t="s">
        <v>2963</v>
      </c>
      <c r="D1330" s="6" t="s">
        <v>184</v>
      </c>
      <c r="E1330" s="6" t="s">
        <v>27</v>
      </c>
      <c r="F1330" s="48">
        <v>0.13881529902790099</v>
      </c>
      <c r="G1330" s="8">
        <v>10</v>
      </c>
      <c r="H1330" s="9">
        <v>0</v>
      </c>
      <c r="I1330" s="40">
        <v>0</v>
      </c>
      <c r="J1330" s="7">
        <v>0</v>
      </c>
      <c r="K1330" s="9">
        <v>1</v>
      </c>
      <c r="L1330" s="39">
        <v>1</v>
      </c>
      <c r="M1330" s="47">
        <v>0</v>
      </c>
      <c r="N1330" s="17">
        <v>6.1559315876217699E-2</v>
      </c>
      <c r="O1330" s="7">
        <f>Q1330/P1330/N1330</f>
        <v>1</v>
      </c>
      <c r="P1330" s="7">
        <v>3.9779427658041864</v>
      </c>
      <c r="Q1330" s="33">
        <v>0.24487943525765499</v>
      </c>
      <c r="R1330" s="38" t="s">
        <v>1675</v>
      </c>
      <c r="S1330" s="33" t="s">
        <v>1675</v>
      </c>
      <c r="T1330" s="45" t="s">
        <v>1675</v>
      </c>
      <c r="U1330" s="55">
        <f>RANK(Q1330,$Q$5:$Q$3209,0)</f>
        <v>1326</v>
      </c>
      <c r="V1330" s="55">
        <f>RANK(W1330,$W$5:$W$3209,0)</f>
        <v>1545</v>
      </c>
      <c r="W1330" s="55">
        <f>N1330*O1330</f>
        <v>6.1559315876217699E-2</v>
      </c>
      <c r="X1330" s="1">
        <f t="shared" si="20"/>
        <v>136.08288977863435</v>
      </c>
    </row>
    <row r="1331" spans="3:24" x14ac:dyDescent="0.25">
      <c r="C1331" s="19" t="s">
        <v>2964</v>
      </c>
      <c r="D1331" s="6" t="s">
        <v>394</v>
      </c>
      <c r="E1331" s="6" t="s">
        <v>144</v>
      </c>
      <c r="F1331" s="48">
        <v>7.9452866685961405</v>
      </c>
      <c r="G1331" s="8">
        <v>33.119467990425797</v>
      </c>
      <c r="H1331" s="9">
        <v>0.383438218582422</v>
      </c>
      <c r="I1331" s="40">
        <v>5</v>
      </c>
      <c r="J1331" s="7">
        <v>6</v>
      </c>
      <c r="K1331" s="9">
        <v>0.69231589696816898</v>
      </c>
      <c r="L1331" s="39">
        <v>0.429343299018347</v>
      </c>
      <c r="M1331" s="47">
        <v>0</v>
      </c>
      <c r="N1331" s="17">
        <v>5.9440613336443397E-2</v>
      </c>
      <c r="O1331" s="7">
        <f>Q1331/P1331/N1331</f>
        <v>1</v>
      </c>
      <c r="P1331" s="7">
        <v>4.1031904767024727</v>
      </c>
      <c r="Q1331" s="33">
        <v>0.24389615857144853</v>
      </c>
      <c r="R1331" s="38" t="s">
        <v>1676</v>
      </c>
      <c r="S1331" s="33" t="s">
        <v>1676</v>
      </c>
      <c r="T1331" s="45" t="s">
        <v>1675</v>
      </c>
      <c r="U1331" s="55">
        <f>RANK(Q1331,$Q$5:$Q$3209,0)</f>
        <v>1327</v>
      </c>
      <c r="V1331" s="55">
        <f>RANK(W1331,$W$5:$W$3209,0)</f>
        <v>1571</v>
      </c>
      <c r="W1331" s="55">
        <f>N1331*O1331</f>
        <v>5.9440613336443397E-2</v>
      </c>
      <c r="X1331" s="1">
        <f t="shared" si="20"/>
        <v>135.83801034337671</v>
      </c>
    </row>
    <row r="1332" spans="3:24" x14ac:dyDescent="0.25">
      <c r="C1332" s="19" t="s">
        <v>2965</v>
      </c>
      <c r="D1332" s="6" t="s">
        <v>751</v>
      </c>
      <c r="E1332" s="6" t="s">
        <v>16</v>
      </c>
      <c r="F1332" s="48">
        <v>1.2634390223784899</v>
      </c>
      <c r="G1332" s="8">
        <v>35.926476968828801</v>
      </c>
      <c r="H1332" s="9">
        <v>0.24636150353913999</v>
      </c>
      <c r="I1332" s="40">
        <v>0</v>
      </c>
      <c r="J1332" s="7">
        <v>1</v>
      </c>
      <c r="K1332" s="9">
        <v>0.85576371962884301</v>
      </c>
      <c r="L1332" s="39">
        <v>1</v>
      </c>
      <c r="M1332" s="47">
        <v>1</v>
      </c>
      <c r="N1332" s="17">
        <v>7.8196025253507204E-2</v>
      </c>
      <c r="O1332" s="7">
        <f>Q1332/P1332/N1332</f>
        <v>1</v>
      </c>
      <c r="P1332" s="7">
        <v>3.1135425830084027</v>
      </c>
      <c r="Q1332" s="33">
        <v>0.24346665444879512</v>
      </c>
      <c r="R1332" s="38" t="s">
        <v>1675</v>
      </c>
      <c r="S1332" s="33" t="s">
        <v>1675</v>
      </c>
      <c r="T1332" s="45" t="s">
        <v>1675</v>
      </c>
      <c r="U1332" s="55">
        <f>RANK(Q1332,$Q$5:$Q$3209,0)</f>
        <v>1328</v>
      </c>
      <c r="V1332" s="55">
        <f>RANK(W1332,$W$5:$W$3209,0)</f>
        <v>1411</v>
      </c>
      <c r="W1332" s="55">
        <f>N1332*O1332</f>
        <v>7.8196025253507204E-2</v>
      </c>
      <c r="X1332" s="1">
        <f t="shared" si="20"/>
        <v>135.59411418480525</v>
      </c>
    </row>
    <row r="1333" spans="3:24" x14ac:dyDescent="0.25">
      <c r="C1333" s="19" t="s">
        <v>2966</v>
      </c>
      <c r="D1333" s="6" t="s">
        <v>1152</v>
      </c>
      <c r="E1333" s="6" t="s">
        <v>204</v>
      </c>
      <c r="F1333" s="48">
        <v>20.877537166791999</v>
      </c>
      <c r="G1333" s="8">
        <v>11.580903494884399</v>
      </c>
      <c r="H1333" s="9">
        <v>0.41425877204339601</v>
      </c>
      <c r="I1333" s="40">
        <v>7</v>
      </c>
      <c r="J1333" s="7">
        <v>19</v>
      </c>
      <c r="K1333" s="9">
        <v>0.75868322499846297</v>
      </c>
      <c r="L1333" s="39">
        <v>0</v>
      </c>
      <c r="M1333" s="47">
        <v>0</v>
      </c>
      <c r="N1333" s="17">
        <v>8.1975830363978194E-2</v>
      </c>
      <c r="O1333" s="7">
        <f>Q1333/P1333/N1333</f>
        <v>1</v>
      </c>
      <c r="P1333" s="7">
        <v>2.969133033272914</v>
      </c>
      <c r="Q1333" s="33">
        <v>0.24339714586366443</v>
      </c>
      <c r="R1333" s="38" t="s">
        <v>1675</v>
      </c>
      <c r="S1333" s="33" t="s">
        <v>1675</v>
      </c>
      <c r="T1333" s="45" t="s">
        <v>1676</v>
      </c>
      <c r="U1333" s="55">
        <f>RANK(Q1333,$Q$5:$Q$3209,0)</f>
        <v>1329</v>
      </c>
      <c r="V1333" s="55">
        <f>RANK(W1333,$W$5:$W$3209,0)</f>
        <v>1382</v>
      </c>
      <c r="W1333" s="55">
        <f>N1333*O1333</f>
        <v>8.1975830363978194E-2</v>
      </c>
      <c r="X1333" s="1">
        <f t="shared" si="20"/>
        <v>135.35064753035647</v>
      </c>
    </row>
    <row r="1334" spans="3:24" x14ac:dyDescent="0.25">
      <c r="C1334" s="19" t="s">
        <v>2967</v>
      </c>
      <c r="D1334" s="6" t="s">
        <v>345</v>
      </c>
      <c r="E1334" s="6" t="s">
        <v>204</v>
      </c>
      <c r="F1334" s="48">
        <v>9.0237367803995099</v>
      </c>
      <c r="G1334" s="8">
        <v>83.319288273360399</v>
      </c>
      <c r="H1334" s="9">
        <v>0.68527107201674298</v>
      </c>
      <c r="I1334" s="40">
        <v>2</v>
      </c>
      <c r="J1334" s="7">
        <v>1</v>
      </c>
      <c r="K1334" s="9">
        <v>1</v>
      </c>
      <c r="L1334" s="39">
        <v>1</v>
      </c>
      <c r="M1334" s="47">
        <v>0</v>
      </c>
      <c r="N1334" s="17">
        <v>0.16663321295875699</v>
      </c>
      <c r="O1334" s="7">
        <f>Q1334/P1334/N1334</f>
        <v>1</v>
      </c>
      <c r="P1334" s="7">
        <v>1.4571780981833584</v>
      </c>
      <c r="Q1334" s="33">
        <v>0.24281426835342407</v>
      </c>
      <c r="R1334" s="41" t="s">
        <v>1675</v>
      </c>
      <c r="S1334" s="33" t="s">
        <v>1675</v>
      </c>
      <c r="T1334" s="45" t="s">
        <v>1677</v>
      </c>
      <c r="U1334" s="55">
        <f>RANK(Q1334,$Q$5:$Q$3209,0)</f>
        <v>1330</v>
      </c>
      <c r="V1334" s="55">
        <f>RANK(W1334,$W$5:$W$3209,0)</f>
        <v>1119</v>
      </c>
      <c r="W1334" s="55">
        <f>N1334*O1334</f>
        <v>0.16663321295875699</v>
      </c>
      <c r="X1334" s="1">
        <f t="shared" si="20"/>
        <v>135.1072503844928</v>
      </c>
    </row>
    <row r="1335" spans="3:24" x14ac:dyDescent="0.25">
      <c r="C1335" s="19" t="s">
        <v>2968</v>
      </c>
      <c r="D1335" s="6" t="s">
        <v>1362</v>
      </c>
      <c r="E1335" s="6" t="s">
        <v>16</v>
      </c>
      <c r="F1335" s="48">
        <v>45.501625754053698</v>
      </c>
      <c r="G1335" s="8">
        <v>16.7658322175877</v>
      </c>
      <c r="H1335" s="9">
        <v>0.94837247288080095</v>
      </c>
      <c r="I1335" s="40">
        <v>2</v>
      </c>
      <c r="J1335" s="7">
        <v>35</v>
      </c>
      <c r="K1335" s="9">
        <v>1</v>
      </c>
      <c r="L1335" s="39">
        <v>0</v>
      </c>
      <c r="M1335" s="47">
        <v>0</v>
      </c>
      <c r="N1335" s="17">
        <v>0.109487106546149</v>
      </c>
      <c r="O1335" s="7">
        <f>Q1335/P1335/N1335</f>
        <v>1</v>
      </c>
      <c r="P1335" s="7">
        <v>2.2155617971698107</v>
      </c>
      <c r="Q1335" s="33">
        <v>0.24257545054630844</v>
      </c>
      <c r="R1335" s="41" t="s">
        <v>1675</v>
      </c>
      <c r="S1335" s="33" t="s">
        <v>1675</v>
      </c>
      <c r="T1335" s="45" t="s">
        <v>1677</v>
      </c>
      <c r="U1335" s="55">
        <f>RANK(Q1335,$Q$5:$Q$3209,0)</f>
        <v>1331</v>
      </c>
      <c r="V1335" s="55">
        <f>RANK(W1335,$W$5:$W$3209,0)</f>
        <v>1262</v>
      </c>
      <c r="W1335" s="55">
        <f>N1335*O1335</f>
        <v>0.109487106546149</v>
      </c>
      <c r="X1335" s="1">
        <f t="shared" si="20"/>
        <v>134.86443611613939</v>
      </c>
    </row>
    <row r="1336" spans="3:24" x14ac:dyDescent="0.25">
      <c r="C1336" s="19" t="s">
        <v>2969</v>
      </c>
      <c r="D1336" s="6" t="s">
        <v>843</v>
      </c>
      <c r="E1336" s="6" t="s">
        <v>16</v>
      </c>
      <c r="F1336" s="48">
        <v>6.5782597752318299</v>
      </c>
      <c r="G1336" s="8">
        <v>25.793553618507101</v>
      </c>
      <c r="H1336" s="9">
        <v>0.79813004211633398</v>
      </c>
      <c r="I1336" s="40">
        <v>1</v>
      </c>
      <c r="J1336" s="7">
        <v>6</v>
      </c>
      <c r="K1336" s="9">
        <v>0.56033744323413504</v>
      </c>
      <c r="L1336" s="39">
        <v>0.80432071788260395</v>
      </c>
      <c r="M1336" s="47">
        <v>1</v>
      </c>
      <c r="N1336" s="17">
        <v>7.9857033506885E-2</v>
      </c>
      <c r="O1336" s="7">
        <f>Q1336/P1336/N1336</f>
        <v>1</v>
      </c>
      <c r="P1336" s="7">
        <v>3.0171201357646673</v>
      </c>
      <c r="Q1336" s="33">
        <v>0.24093826377605645</v>
      </c>
      <c r="R1336" s="38" t="s">
        <v>1675</v>
      </c>
      <c r="S1336" s="33" t="s">
        <v>1675</v>
      </c>
      <c r="T1336" s="45" t="s">
        <v>1676</v>
      </c>
      <c r="U1336" s="55">
        <f>RANK(Q1336,$Q$5:$Q$3209,0)</f>
        <v>1332</v>
      </c>
      <c r="V1336" s="55">
        <f>RANK(W1336,$W$5:$W$3209,0)</f>
        <v>1400</v>
      </c>
      <c r="W1336" s="55">
        <f>N1336*O1336</f>
        <v>7.9857033506885E-2</v>
      </c>
      <c r="X1336" s="1">
        <f t="shared" si="20"/>
        <v>134.62186066559309</v>
      </c>
    </row>
    <row r="1337" spans="3:24" x14ac:dyDescent="0.25">
      <c r="C1337" s="19" t="s">
        <v>2970</v>
      </c>
      <c r="D1337" s="6" t="s">
        <v>533</v>
      </c>
      <c r="E1337" s="6" t="s">
        <v>12</v>
      </c>
      <c r="F1337" s="48">
        <v>2.3255877378329348</v>
      </c>
      <c r="G1337" s="8">
        <v>16.3667181014305</v>
      </c>
      <c r="H1337" s="9">
        <v>0.42457474189175398</v>
      </c>
      <c r="I1337" s="40">
        <v>2</v>
      </c>
      <c r="J1337" s="7">
        <v>2</v>
      </c>
      <c r="K1337" s="9">
        <v>0.86560416052796496</v>
      </c>
      <c r="L1337" s="39">
        <v>0.70196245123048295</v>
      </c>
      <c r="M1337" s="47">
        <v>0</v>
      </c>
      <c r="N1337" s="17">
        <v>6.0164449425477398E-2</v>
      </c>
      <c r="O1337" s="7">
        <f>Q1337/P1337/N1337</f>
        <v>1</v>
      </c>
      <c r="P1337" s="7">
        <v>4.0042431082869454</v>
      </c>
      <c r="Q1337" s="33">
        <v>0.24091308197584635</v>
      </c>
      <c r="R1337" s="38" t="s">
        <v>1676</v>
      </c>
      <c r="S1337" s="33" t="s">
        <v>1676</v>
      </c>
      <c r="T1337" s="45" t="s">
        <v>1675</v>
      </c>
      <c r="U1337" s="55">
        <f>RANK(Q1337,$Q$5:$Q$3209,0)</f>
        <v>1333</v>
      </c>
      <c r="V1337" s="55">
        <f>RANK(W1337,$W$5:$W$3209,0)</f>
        <v>1563</v>
      </c>
      <c r="W1337" s="55">
        <f>N1337*O1337</f>
        <v>6.0164449425477398E-2</v>
      </c>
      <c r="X1337" s="1">
        <f t="shared" si="20"/>
        <v>134.38092240181703</v>
      </c>
    </row>
    <row r="1338" spans="3:24" x14ac:dyDescent="0.25">
      <c r="C1338" s="19" t="s">
        <v>2971</v>
      </c>
      <c r="D1338" s="6" t="s">
        <v>63</v>
      </c>
      <c r="E1338" s="6" t="s">
        <v>12</v>
      </c>
      <c r="F1338" s="48">
        <v>3.2561085045324698</v>
      </c>
      <c r="G1338" s="8">
        <v>10</v>
      </c>
      <c r="H1338" s="9">
        <v>7.1350331095354796E-2</v>
      </c>
      <c r="I1338" s="40">
        <v>1</v>
      </c>
      <c r="J1338" s="7">
        <v>6</v>
      </c>
      <c r="K1338" s="9">
        <v>0.46301920884486403</v>
      </c>
      <c r="L1338" s="39">
        <v>1</v>
      </c>
      <c r="M1338" s="47">
        <v>0</v>
      </c>
      <c r="N1338" s="17">
        <v>5.0653990315991403E-2</v>
      </c>
      <c r="O1338" s="7">
        <f>Q1338/P1338/N1338</f>
        <v>1</v>
      </c>
      <c r="P1338" s="7">
        <v>4.7415304426677602</v>
      </c>
      <c r="Q1338" s="33">
        <v>0.24017743712587117</v>
      </c>
      <c r="R1338" s="38" t="s">
        <v>1676</v>
      </c>
      <c r="S1338" s="33" t="s">
        <v>1676</v>
      </c>
      <c r="T1338" s="45" t="s">
        <v>1675</v>
      </c>
      <c r="U1338" s="55">
        <f>RANK(Q1338,$Q$5:$Q$3209,0)</f>
        <v>1334</v>
      </c>
      <c r="V1338" s="55">
        <f>RANK(W1338,$W$5:$W$3209,0)</f>
        <v>1675</v>
      </c>
      <c r="W1338" s="55">
        <f>N1338*O1338</f>
        <v>5.0653990315991403E-2</v>
      </c>
      <c r="X1338" s="1">
        <f t="shared" si="20"/>
        <v>134.1400093198412</v>
      </c>
    </row>
    <row r="1339" spans="3:24" x14ac:dyDescent="0.25">
      <c r="C1339" s="19" t="s">
        <v>2972</v>
      </c>
      <c r="D1339" s="6" t="s">
        <v>980</v>
      </c>
      <c r="E1339" s="6" t="s">
        <v>144</v>
      </c>
      <c r="F1339" s="48">
        <v>1.8954581569115261</v>
      </c>
      <c r="G1339" s="8">
        <v>10</v>
      </c>
      <c r="H1339" s="9">
        <v>0.57486222822407895</v>
      </c>
      <c r="I1339" s="40">
        <v>2</v>
      </c>
      <c r="J1339" s="7">
        <v>1</v>
      </c>
      <c r="K1339" s="9">
        <v>0.23528007120142899</v>
      </c>
      <c r="L1339" s="39">
        <v>0.92740534772069405</v>
      </c>
      <c r="M1339" s="47">
        <v>0</v>
      </c>
      <c r="N1339" s="17">
        <v>4.9572949027448E-2</v>
      </c>
      <c r="O1339" s="7">
        <f>Q1339/P1339/N1339</f>
        <v>1</v>
      </c>
      <c r="P1339" s="7">
        <v>4.8313798000490786</v>
      </c>
      <c r="Q1339" s="33">
        <v>0.2395057445600749</v>
      </c>
      <c r="R1339" s="38" t="s">
        <v>1676</v>
      </c>
      <c r="S1339" s="33" t="s">
        <v>1676</v>
      </c>
      <c r="T1339" s="45" t="s">
        <v>1675</v>
      </c>
      <c r="U1339" s="55">
        <f>RANK(Q1339,$Q$5:$Q$3209,0)</f>
        <v>1335</v>
      </c>
      <c r="V1339" s="55">
        <f>RANK(W1339,$W$5:$W$3209,0)</f>
        <v>1689</v>
      </c>
      <c r="W1339" s="55">
        <f>N1339*O1339</f>
        <v>4.9572949027448E-2</v>
      </c>
      <c r="X1339" s="1">
        <f t="shared" si="20"/>
        <v>133.89983188271532</v>
      </c>
    </row>
    <row r="1340" spans="3:24" x14ac:dyDescent="0.25">
      <c r="C1340" s="19" t="s">
        <v>2973</v>
      </c>
      <c r="D1340" s="6" t="s">
        <v>707</v>
      </c>
      <c r="E1340" s="6" t="s">
        <v>19</v>
      </c>
      <c r="F1340" s="48">
        <v>12.357759223353039</v>
      </c>
      <c r="G1340" s="8">
        <v>22.882145787907699</v>
      </c>
      <c r="H1340" s="9">
        <v>0.50058177253568903</v>
      </c>
      <c r="I1340" s="40">
        <v>1</v>
      </c>
      <c r="J1340" s="7">
        <v>16</v>
      </c>
      <c r="K1340" s="9">
        <v>0.68857998387332298</v>
      </c>
      <c r="L1340" s="39">
        <v>0.37072189288669599</v>
      </c>
      <c r="M1340" s="47">
        <v>0</v>
      </c>
      <c r="N1340" s="17">
        <v>7.2854707916690895E-2</v>
      </c>
      <c r="O1340" s="7">
        <f>Q1340/P1340/N1340</f>
        <v>1</v>
      </c>
      <c r="P1340" s="7">
        <v>3.2835477657394594</v>
      </c>
      <c r="Q1340" s="33">
        <v>0.23922191340345128</v>
      </c>
      <c r="R1340" s="38" t="s">
        <v>1675</v>
      </c>
      <c r="S1340" s="33" t="s">
        <v>1675</v>
      </c>
      <c r="T1340" s="45" t="s">
        <v>1675</v>
      </c>
      <c r="U1340" s="55">
        <f>RANK(Q1340,$Q$5:$Q$3209,0)</f>
        <v>1336</v>
      </c>
      <c r="V1340" s="55">
        <f>RANK(W1340,$W$5:$W$3209,0)</f>
        <v>1451</v>
      </c>
      <c r="W1340" s="55">
        <f>N1340*O1340</f>
        <v>7.2854707916690895E-2</v>
      </c>
      <c r="X1340" s="1">
        <f t="shared" si="20"/>
        <v>133.66032613815526</v>
      </c>
    </row>
    <row r="1341" spans="3:24" x14ac:dyDescent="0.25">
      <c r="C1341" s="19" t="s">
        <v>2974</v>
      </c>
      <c r="D1341" s="6" t="s">
        <v>1144</v>
      </c>
      <c r="E1341" s="6" t="s">
        <v>39</v>
      </c>
      <c r="F1341" s="48">
        <v>7.6307234767816201</v>
      </c>
      <c r="G1341" s="8">
        <v>36.557711252861203</v>
      </c>
      <c r="H1341" s="9">
        <v>0.16385860251752499</v>
      </c>
      <c r="I1341" s="40">
        <v>0</v>
      </c>
      <c r="J1341" s="7">
        <v>2</v>
      </c>
      <c r="K1341" s="9">
        <v>1</v>
      </c>
      <c r="L1341" s="39">
        <v>1</v>
      </c>
      <c r="M1341" s="47">
        <v>1</v>
      </c>
      <c r="N1341" s="17">
        <v>8.5853819001140003E-2</v>
      </c>
      <c r="O1341" s="7">
        <f>Q1341/P1341/N1341</f>
        <v>1</v>
      </c>
      <c r="P1341" s="7">
        <v>2.7856723490334714</v>
      </c>
      <c r="Q1341" s="33">
        <v>0.23916060965040015</v>
      </c>
      <c r="R1341" s="38" t="s">
        <v>1675</v>
      </c>
      <c r="S1341" s="33" t="s">
        <v>1675</v>
      </c>
      <c r="T1341" s="45" t="s">
        <v>1676</v>
      </c>
      <c r="U1341" s="55">
        <f>RANK(Q1341,$Q$5:$Q$3209,0)</f>
        <v>1337</v>
      </c>
      <c r="V1341" s="55">
        <f>RANK(W1341,$W$5:$W$3209,0)</f>
        <v>1359</v>
      </c>
      <c r="W1341" s="55">
        <f>N1341*O1341</f>
        <v>8.5853819001140003E-2</v>
      </c>
      <c r="X1341" s="1">
        <f t="shared" si="20"/>
        <v>133.42110422475182</v>
      </c>
    </row>
    <row r="1342" spans="3:24" x14ac:dyDescent="0.25">
      <c r="C1342" s="19" t="s">
        <v>2975</v>
      </c>
      <c r="D1342" s="6" t="s">
        <v>339</v>
      </c>
      <c r="E1342" s="6" t="s">
        <v>204</v>
      </c>
      <c r="F1342" s="48">
        <v>21.012123835681599</v>
      </c>
      <c r="G1342" s="8">
        <v>75.505987313170095</v>
      </c>
      <c r="H1342" s="9">
        <v>0.48736748954616899</v>
      </c>
      <c r="I1342" s="40">
        <v>1</v>
      </c>
      <c r="J1342" s="7">
        <v>1</v>
      </c>
      <c r="K1342" s="9">
        <v>0.99722345883587205</v>
      </c>
      <c r="L1342" s="39">
        <v>0.49000758953253698</v>
      </c>
      <c r="M1342" s="47">
        <v>1</v>
      </c>
      <c r="N1342" s="17">
        <v>0.105342737581042</v>
      </c>
      <c r="O1342" s="7">
        <f>Q1342/P1342/N1342</f>
        <v>1</v>
      </c>
      <c r="P1342" s="7">
        <v>2.2700496849068692</v>
      </c>
      <c r="Q1342" s="33">
        <v>0.23913324825307139</v>
      </c>
      <c r="R1342" s="41" t="s">
        <v>1675</v>
      </c>
      <c r="S1342" s="33" t="s">
        <v>1675</v>
      </c>
      <c r="T1342" s="45" t="s">
        <v>1676</v>
      </c>
      <c r="U1342" s="55">
        <f>RANK(Q1342,$Q$5:$Q$3209,0)</f>
        <v>1338</v>
      </c>
      <c r="V1342" s="55">
        <f>RANK(W1342,$W$5:$W$3209,0)</f>
        <v>1273</v>
      </c>
      <c r="W1342" s="55">
        <f>N1342*O1342</f>
        <v>0.105342737581042</v>
      </c>
      <c r="X1342" s="1">
        <f t="shared" si="20"/>
        <v>133.1819436151014</v>
      </c>
    </row>
    <row r="1343" spans="3:24" x14ac:dyDescent="0.25">
      <c r="C1343" s="19" t="s">
        <v>2976</v>
      </c>
      <c r="D1343" s="6" t="s">
        <v>379</v>
      </c>
      <c r="E1343" s="6" t="s">
        <v>163</v>
      </c>
      <c r="F1343" s="48">
        <v>8.3733276962944601</v>
      </c>
      <c r="G1343" s="8">
        <v>57.105936593358599</v>
      </c>
      <c r="H1343" s="9">
        <v>0.68224236100075997</v>
      </c>
      <c r="I1343" s="40">
        <v>0</v>
      </c>
      <c r="J1343" s="7">
        <v>5</v>
      </c>
      <c r="K1343" s="9">
        <v>0.66502608393234797</v>
      </c>
      <c r="L1343" s="39">
        <v>0</v>
      </c>
      <c r="M1343" s="47">
        <v>0</v>
      </c>
      <c r="N1343" s="17">
        <v>5.9286720723799098E-2</v>
      </c>
      <c r="O1343" s="7">
        <f>Q1343/P1343/N1343</f>
        <v>1</v>
      </c>
      <c r="P1343" s="7">
        <v>4.0164982498807982</v>
      </c>
      <c r="Q1343" s="33">
        <v>0.23812501002831071</v>
      </c>
      <c r="R1343" s="38" t="s">
        <v>1676</v>
      </c>
      <c r="S1343" s="33" t="s">
        <v>1676</v>
      </c>
      <c r="T1343" s="45" t="s">
        <v>1675</v>
      </c>
      <c r="U1343" s="55">
        <f>RANK(Q1343,$Q$5:$Q$3209,0)</f>
        <v>1339</v>
      </c>
      <c r="V1343" s="55">
        <f>RANK(W1343,$W$5:$W$3209,0)</f>
        <v>1575</v>
      </c>
      <c r="W1343" s="55">
        <f>N1343*O1343</f>
        <v>5.9286720723799098E-2</v>
      </c>
      <c r="X1343" s="1">
        <f t="shared" si="20"/>
        <v>132.94281036684833</v>
      </c>
    </row>
    <row r="1344" spans="3:24" x14ac:dyDescent="0.25">
      <c r="C1344" s="19" t="s">
        <v>2977</v>
      </c>
      <c r="D1344" s="6" t="s">
        <v>305</v>
      </c>
      <c r="E1344" s="6" t="s">
        <v>126</v>
      </c>
      <c r="F1344" s="48">
        <v>30.407947018371289</v>
      </c>
      <c r="G1344" s="8">
        <v>52.950239546652</v>
      </c>
      <c r="H1344" s="9">
        <v>0.87839029640074295</v>
      </c>
      <c r="I1344" s="40">
        <v>3</v>
      </c>
      <c r="J1344" s="7">
        <v>16</v>
      </c>
      <c r="K1344" s="9">
        <v>1</v>
      </c>
      <c r="L1344" s="39">
        <v>0.162345805240176</v>
      </c>
      <c r="M1344" s="47">
        <v>0</v>
      </c>
      <c r="N1344" s="17">
        <v>9.1596034497513301E-2</v>
      </c>
      <c r="O1344" s="7">
        <f>Q1344/P1344/N1344</f>
        <v>1</v>
      </c>
      <c r="P1344" s="7">
        <v>2.5997080436170372</v>
      </c>
      <c r="Q1344" s="33">
        <v>0.23812294764660896</v>
      </c>
      <c r="R1344" s="41" t="s">
        <v>1675</v>
      </c>
      <c r="S1344" s="33" t="s">
        <v>1675</v>
      </c>
      <c r="T1344" s="45" t="s">
        <v>1676</v>
      </c>
      <c r="U1344" s="55">
        <f>RANK(Q1344,$Q$5:$Q$3209,0)</f>
        <v>1340</v>
      </c>
      <c r="V1344" s="55">
        <f>RANK(W1344,$W$5:$W$3209,0)</f>
        <v>1328</v>
      </c>
      <c r="W1344" s="55">
        <f>N1344*O1344</f>
        <v>9.1596034497513301E-2</v>
      </c>
      <c r="X1344" s="1">
        <f t="shared" si="20"/>
        <v>132.70468535682002</v>
      </c>
    </row>
    <row r="1345" spans="3:24" x14ac:dyDescent="0.25">
      <c r="C1345" s="19" t="s">
        <v>2978</v>
      </c>
      <c r="D1345" s="6" t="s">
        <v>992</v>
      </c>
      <c r="E1345" s="6" t="s">
        <v>90</v>
      </c>
      <c r="F1345" s="48">
        <v>7.5121507507206102</v>
      </c>
      <c r="G1345" s="8">
        <v>10</v>
      </c>
      <c r="H1345" s="9">
        <v>1</v>
      </c>
      <c r="I1345" s="40">
        <v>1</v>
      </c>
      <c r="J1345" s="7">
        <v>19</v>
      </c>
      <c r="K1345" s="9">
        <v>0.95234348995342699</v>
      </c>
      <c r="L1345" s="39">
        <v>0.287558029329683</v>
      </c>
      <c r="M1345" s="47">
        <v>0</v>
      </c>
      <c r="N1345" s="17">
        <v>6.3226223444010604E-2</v>
      </c>
      <c r="O1345" s="7">
        <f>Q1345/P1345/N1345</f>
        <v>1</v>
      </c>
      <c r="P1345" s="7">
        <v>3.7645990656734676</v>
      </c>
      <c r="Q1345" s="33">
        <v>0.23802138170338422</v>
      </c>
      <c r="R1345" s="38" t="s">
        <v>1675</v>
      </c>
      <c r="S1345" s="33" t="s">
        <v>1675</v>
      </c>
      <c r="T1345" s="45" t="s">
        <v>1675</v>
      </c>
      <c r="U1345" s="55">
        <f>RANK(Q1345,$Q$5:$Q$3209,0)</f>
        <v>1341</v>
      </c>
      <c r="V1345" s="55">
        <f>RANK(W1345,$W$5:$W$3209,0)</f>
        <v>1530</v>
      </c>
      <c r="W1345" s="55">
        <f>N1345*O1345</f>
        <v>6.3226223444010604E-2</v>
      </c>
      <c r="X1345" s="1">
        <f t="shared" si="20"/>
        <v>132.46656240917341</v>
      </c>
    </row>
    <row r="1346" spans="3:24" x14ac:dyDescent="0.25">
      <c r="C1346" s="19" t="s">
        <v>2979</v>
      </c>
      <c r="D1346" s="6" t="s">
        <v>557</v>
      </c>
      <c r="E1346" s="6" t="s">
        <v>204</v>
      </c>
      <c r="F1346" s="48">
        <v>12.4604047454522</v>
      </c>
      <c r="G1346" s="8">
        <v>18.157613405958202</v>
      </c>
      <c r="H1346" s="9">
        <v>0.68470391770876105</v>
      </c>
      <c r="I1346" s="40">
        <v>10</v>
      </c>
      <c r="J1346" s="7">
        <v>12</v>
      </c>
      <c r="K1346" s="9">
        <v>1</v>
      </c>
      <c r="L1346" s="39">
        <v>0</v>
      </c>
      <c r="M1346" s="47">
        <v>0</v>
      </c>
      <c r="N1346" s="17">
        <v>7.2609961174053994E-2</v>
      </c>
      <c r="O1346" s="7">
        <f>Q1346/P1346/N1346</f>
        <v>1</v>
      </c>
      <c r="P1346" s="7">
        <v>3.2739680146411483</v>
      </c>
      <c r="Q1346" s="33">
        <v>0.23772269042818842</v>
      </c>
      <c r="R1346" s="38" t="s">
        <v>1675</v>
      </c>
      <c r="S1346" s="33" t="s">
        <v>1675</v>
      </c>
      <c r="T1346" s="45" t="s">
        <v>1675</v>
      </c>
      <c r="U1346" s="55">
        <f>RANK(Q1346,$Q$5:$Q$3209,0)</f>
        <v>1342</v>
      </c>
      <c r="V1346" s="55">
        <f>RANK(W1346,$W$5:$W$3209,0)</f>
        <v>1453</v>
      </c>
      <c r="W1346" s="55">
        <f>N1346*O1346</f>
        <v>7.2609961174053994E-2</v>
      </c>
      <c r="X1346" s="1">
        <f t="shared" si="20"/>
        <v>132.22854102747002</v>
      </c>
    </row>
    <row r="1347" spans="3:24" x14ac:dyDescent="0.25">
      <c r="C1347" s="19" t="s">
        <v>2980</v>
      </c>
      <c r="D1347" s="6" t="s">
        <v>870</v>
      </c>
      <c r="E1347" s="6" t="s">
        <v>16</v>
      </c>
      <c r="F1347" s="48">
        <v>20.08039811642454</v>
      </c>
      <c r="G1347" s="8">
        <v>56.377669253094098</v>
      </c>
      <c r="H1347" s="9">
        <v>0.98025544437713696</v>
      </c>
      <c r="I1347" s="40">
        <v>4</v>
      </c>
      <c r="J1347" s="7">
        <v>10</v>
      </c>
      <c r="K1347" s="9">
        <v>0.999999999999997</v>
      </c>
      <c r="L1347" s="39">
        <v>0.56178503819584302</v>
      </c>
      <c r="M1347" s="47">
        <v>1</v>
      </c>
      <c r="N1347" s="17">
        <v>0.12833955133245301</v>
      </c>
      <c r="O1347" s="7">
        <f>Q1347/P1347/N1347</f>
        <v>1</v>
      </c>
      <c r="P1347" s="7">
        <v>1.8504827917447295</v>
      </c>
      <c r="Q1347" s="33">
        <v>0.23749013124094365</v>
      </c>
      <c r="R1347" s="41" t="s">
        <v>1675</v>
      </c>
      <c r="S1347" s="33" t="s">
        <v>1675</v>
      </c>
      <c r="T1347" s="45" t="s">
        <v>1677</v>
      </c>
      <c r="U1347" s="55">
        <f>RANK(Q1347,$Q$5:$Q$3209,0)</f>
        <v>1343</v>
      </c>
      <c r="V1347" s="55">
        <f>RANK(W1347,$W$5:$W$3209,0)</f>
        <v>1207</v>
      </c>
      <c r="W1347" s="55">
        <f>N1347*O1347</f>
        <v>0.12833955133245301</v>
      </c>
      <c r="X1347" s="1">
        <f t="shared" si="20"/>
        <v>131.99081833704182</v>
      </c>
    </row>
    <row r="1348" spans="3:24" x14ac:dyDescent="0.25">
      <c r="C1348" s="19" t="s">
        <v>2981</v>
      </c>
      <c r="D1348" s="6" t="s">
        <v>113</v>
      </c>
      <c r="E1348" s="6" t="s">
        <v>115</v>
      </c>
      <c r="F1348" s="48">
        <v>9.1722909747151604</v>
      </c>
      <c r="G1348" s="8">
        <v>64.142021936389298</v>
      </c>
      <c r="H1348" s="9">
        <v>0.26296290547303097</v>
      </c>
      <c r="I1348" s="40">
        <v>6</v>
      </c>
      <c r="J1348" s="7">
        <v>3</v>
      </c>
      <c r="K1348" s="9">
        <v>0.903707975083204</v>
      </c>
      <c r="L1348" s="39">
        <v>0</v>
      </c>
      <c r="M1348" s="47">
        <v>0</v>
      </c>
      <c r="N1348" s="17">
        <v>7.4583176747004806E-2</v>
      </c>
      <c r="O1348" s="7">
        <f>Q1348/P1348/N1348</f>
        <v>1</v>
      </c>
      <c r="P1348" s="7">
        <v>3.1820991784624706</v>
      </c>
      <c r="Q1348" s="33">
        <v>0.23733106545376523</v>
      </c>
      <c r="R1348" s="38" t="s">
        <v>1675</v>
      </c>
      <c r="S1348" s="33" t="s">
        <v>1675</v>
      </c>
      <c r="T1348" s="45" t="s">
        <v>1675</v>
      </c>
      <c r="U1348" s="55">
        <f>RANK(Q1348,$Q$5:$Q$3209,0)</f>
        <v>1344</v>
      </c>
      <c r="V1348" s="55">
        <f>RANK(W1348,$W$5:$W$3209,0)</f>
        <v>1442</v>
      </c>
      <c r="W1348" s="55">
        <f>N1348*O1348</f>
        <v>7.4583176747004806E-2</v>
      </c>
      <c r="X1348" s="1">
        <f t="shared" si="20"/>
        <v>131.75332820580087</v>
      </c>
    </row>
    <row r="1349" spans="3:24" x14ac:dyDescent="0.25">
      <c r="C1349" s="19" t="s">
        <v>2982</v>
      </c>
      <c r="D1349" s="6" t="s">
        <v>711</v>
      </c>
      <c r="E1349" s="6" t="s">
        <v>27</v>
      </c>
      <c r="F1349" s="48">
        <v>5.2266806806557584</v>
      </c>
      <c r="G1349" s="8">
        <v>14.0145170497929</v>
      </c>
      <c r="H1349" s="9">
        <v>0.33082094135740198</v>
      </c>
      <c r="I1349" s="40">
        <v>1</v>
      </c>
      <c r="J1349" s="7">
        <v>5</v>
      </c>
      <c r="K1349" s="9">
        <v>0.37046245928633098</v>
      </c>
      <c r="L1349" s="39">
        <v>0.92492021936993596</v>
      </c>
      <c r="M1349" s="47">
        <v>0</v>
      </c>
      <c r="N1349" s="17">
        <v>5.7775089592797597E-2</v>
      </c>
      <c r="O1349" s="7">
        <f>Q1349/P1349/N1349</f>
        <v>1</v>
      </c>
      <c r="P1349" s="7">
        <v>4.0611327158583705</v>
      </c>
      <c r="Q1349" s="33">
        <v>0.23463230650695879</v>
      </c>
      <c r="R1349" s="38" t="s">
        <v>1676</v>
      </c>
      <c r="S1349" s="33" t="s">
        <v>1676</v>
      </c>
      <c r="T1349" s="45" t="s">
        <v>1675</v>
      </c>
      <c r="U1349" s="55">
        <f>RANK(Q1349,$Q$5:$Q$3209,0)</f>
        <v>1345</v>
      </c>
      <c r="V1349" s="55">
        <f>RANK(W1349,$W$5:$W$3209,0)</f>
        <v>1597</v>
      </c>
      <c r="W1349" s="55">
        <f>N1349*O1349</f>
        <v>5.7775089592797597E-2</v>
      </c>
      <c r="X1349" s="1">
        <f t="shared" si="20"/>
        <v>131.51599714034711</v>
      </c>
    </row>
    <row r="1350" spans="3:24" x14ac:dyDescent="0.25">
      <c r="C1350" s="19" t="s">
        <v>2983</v>
      </c>
      <c r="D1350" s="6" t="s">
        <v>1352</v>
      </c>
      <c r="E1350" s="6" t="s">
        <v>90</v>
      </c>
      <c r="F1350" s="48">
        <v>1.82058203870305</v>
      </c>
      <c r="G1350" s="8">
        <v>16.063360320167199</v>
      </c>
      <c r="H1350" s="9">
        <v>1</v>
      </c>
      <c r="I1350" s="40">
        <v>0</v>
      </c>
      <c r="J1350" s="7">
        <v>4</v>
      </c>
      <c r="K1350" s="9">
        <v>1</v>
      </c>
      <c r="L1350" s="39">
        <v>1</v>
      </c>
      <c r="M1350" s="47">
        <v>0</v>
      </c>
      <c r="N1350" s="17">
        <v>0.16246522518821499</v>
      </c>
      <c r="O1350" s="7">
        <f>Q1350/P1350/N1350</f>
        <v>1</v>
      </c>
      <c r="P1350" s="7">
        <v>1.4360021975429038</v>
      </c>
      <c r="Q1350" s="33">
        <v>0.23330042039457946</v>
      </c>
      <c r="R1350" s="41" t="s">
        <v>1675</v>
      </c>
      <c r="S1350" s="33" t="s">
        <v>1675</v>
      </c>
      <c r="T1350" s="45" t="s">
        <v>1677</v>
      </c>
      <c r="U1350" s="55">
        <f>RANK(Q1350,$Q$5:$Q$3209,0)</f>
        <v>1346</v>
      </c>
      <c r="V1350" s="55">
        <f>RANK(W1350,$W$5:$W$3209,0)</f>
        <v>1126</v>
      </c>
      <c r="W1350" s="55">
        <f>N1350*O1350</f>
        <v>0.16246522518821499</v>
      </c>
      <c r="X1350" s="1">
        <f t="shared" si="20"/>
        <v>131.28136483384014</v>
      </c>
    </row>
    <row r="1351" spans="3:24" x14ac:dyDescent="0.25">
      <c r="C1351" s="19" t="s">
        <v>2984</v>
      </c>
      <c r="D1351" s="6" t="s">
        <v>699</v>
      </c>
      <c r="E1351" s="6" t="s">
        <v>90</v>
      </c>
      <c r="F1351" s="48">
        <v>5.4084734200479812</v>
      </c>
      <c r="G1351" s="8">
        <v>45.921361966596102</v>
      </c>
      <c r="H1351" s="9">
        <v>0.90839095176384499</v>
      </c>
      <c r="I1351" s="40">
        <v>2</v>
      </c>
      <c r="J1351" s="7">
        <v>3</v>
      </c>
      <c r="K1351" s="9">
        <v>1</v>
      </c>
      <c r="L1351" s="39">
        <v>0.98421494379303698</v>
      </c>
      <c r="M1351" s="47">
        <v>0</v>
      </c>
      <c r="N1351" s="17">
        <v>0.159072599314135</v>
      </c>
      <c r="O1351" s="7">
        <f>Q1351/P1351/N1351</f>
        <v>1</v>
      </c>
      <c r="P1351" s="7">
        <v>1.4627975099774662</v>
      </c>
      <c r="Q1351" s="33">
        <v>0.23269100218235989</v>
      </c>
      <c r="R1351" s="41" t="s">
        <v>1675</v>
      </c>
      <c r="S1351" s="33" t="s">
        <v>1675</v>
      </c>
      <c r="T1351" s="45" t="s">
        <v>1677</v>
      </c>
      <c r="U1351" s="55">
        <f>RANK(Q1351,$Q$5:$Q$3209,0)</f>
        <v>1347</v>
      </c>
      <c r="V1351" s="55">
        <f>RANK(W1351,$W$5:$W$3209,0)</f>
        <v>1132</v>
      </c>
      <c r="W1351" s="55">
        <f>N1351*O1351</f>
        <v>0.159072599314135</v>
      </c>
      <c r="X1351" s="1">
        <f t="shared" si="20"/>
        <v>131.04806441344556</v>
      </c>
    </row>
    <row r="1352" spans="3:24" x14ac:dyDescent="0.25">
      <c r="C1352" s="19" t="s">
        <v>2985</v>
      </c>
      <c r="D1352" s="6" t="s">
        <v>1296</v>
      </c>
      <c r="E1352" s="6" t="s">
        <v>19</v>
      </c>
      <c r="F1352" s="48">
        <v>0.75478800924909195</v>
      </c>
      <c r="G1352" s="8">
        <v>10</v>
      </c>
      <c r="H1352" s="9">
        <v>1</v>
      </c>
      <c r="I1352" s="40">
        <v>0</v>
      </c>
      <c r="J1352" s="7">
        <v>0</v>
      </c>
      <c r="K1352" s="9">
        <v>0.147851783258999</v>
      </c>
      <c r="L1352" s="39">
        <v>1</v>
      </c>
      <c r="M1352" s="47">
        <v>0</v>
      </c>
      <c r="N1352" s="17">
        <v>6.7899350640932499E-2</v>
      </c>
      <c r="O1352" s="7">
        <f>Q1352/P1352/N1352</f>
        <v>1</v>
      </c>
      <c r="P1352" s="7">
        <v>3.4252228319407196</v>
      </c>
      <c r="Q1352" s="33">
        <v>0.23257040608927074</v>
      </c>
      <c r="R1352" s="38" t="s">
        <v>1675</v>
      </c>
      <c r="S1352" s="33" t="s">
        <v>1675</v>
      </c>
      <c r="T1352" s="45" t="s">
        <v>1675</v>
      </c>
      <c r="U1352" s="55">
        <f>RANK(Q1352,$Q$5:$Q$3209,0)</f>
        <v>1348</v>
      </c>
      <c r="V1352" s="55">
        <f>RANK(W1352,$W$5:$W$3209,0)</f>
        <v>1486</v>
      </c>
      <c r="W1352" s="55">
        <f>N1352*O1352</f>
        <v>6.7899350640932499E-2</v>
      </c>
      <c r="X1352" s="1">
        <f t="shared" ref="X1352:X1415" si="21">X1351-Q1351</f>
        <v>130.81537341126321</v>
      </c>
    </row>
    <row r="1353" spans="3:24" x14ac:dyDescent="0.25">
      <c r="C1353" s="19" t="s">
        <v>2986</v>
      </c>
      <c r="D1353" s="6" t="s">
        <v>69</v>
      </c>
      <c r="E1353" s="6" t="s">
        <v>12</v>
      </c>
      <c r="F1353" s="48">
        <v>2.1759685738164891</v>
      </c>
      <c r="G1353" s="8">
        <v>69.266078441770105</v>
      </c>
      <c r="H1353" s="9">
        <v>1.1226986095077E-2</v>
      </c>
      <c r="I1353" s="40">
        <v>3</v>
      </c>
      <c r="J1353" s="7">
        <v>1</v>
      </c>
      <c r="K1353" s="9">
        <v>1</v>
      </c>
      <c r="L1353" s="39">
        <v>0.77901104123046405</v>
      </c>
      <c r="M1353" s="47">
        <v>0</v>
      </c>
      <c r="N1353" s="17">
        <v>7.7604212581172102E-2</v>
      </c>
      <c r="O1353" s="7">
        <f>Q1353/P1353/N1353</f>
        <v>1</v>
      </c>
      <c r="P1353" s="7">
        <v>2.9866829841542017</v>
      </c>
      <c r="Q1353" s="33">
        <v>0.23177918121487215</v>
      </c>
      <c r="R1353" s="38" t="s">
        <v>1675</v>
      </c>
      <c r="S1353" s="33" t="s">
        <v>1675</v>
      </c>
      <c r="T1353" s="45" t="s">
        <v>1676</v>
      </c>
      <c r="U1353" s="55">
        <f>RANK(Q1353,$Q$5:$Q$3209,0)</f>
        <v>1349</v>
      </c>
      <c r="V1353" s="55">
        <f>RANK(W1353,$W$5:$W$3209,0)</f>
        <v>1415</v>
      </c>
      <c r="W1353" s="55">
        <f>N1353*O1353</f>
        <v>7.7604212581172102E-2</v>
      </c>
      <c r="X1353" s="1">
        <f t="shared" si="21"/>
        <v>130.58280300517393</v>
      </c>
    </row>
    <row r="1354" spans="3:24" x14ac:dyDescent="0.25">
      <c r="C1354" s="19" t="s">
        <v>2987</v>
      </c>
      <c r="D1354" s="6" t="s">
        <v>990</v>
      </c>
      <c r="E1354" s="6" t="s">
        <v>90</v>
      </c>
      <c r="F1354" s="48">
        <v>39.836731941745199</v>
      </c>
      <c r="G1354" s="8">
        <v>17.081910143159998</v>
      </c>
      <c r="H1354" s="9">
        <v>0.99941363939808303</v>
      </c>
      <c r="I1354" s="40">
        <v>3</v>
      </c>
      <c r="J1354" s="7">
        <v>69</v>
      </c>
      <c r="K1354" s="9">
        <v>1</v>
      </c>
      <c r="L1354" s="39">
        <v>0</v>
      </c>
      <c r="M1354" s="47">
        <v>0</v>
      </c>
      <c r="N1354" s="17">
        <v>0.169090638312407</v>
      </c>
      <c r="O1354" s="7">
        <f>Q1354/P1354/N1354</f>
        <v>1</v>
      </c>
      <c r="P1354" s="7">
        <v>1.3599866738944979</v>
      </c>
      <c r="Q1354" s="33">
        <v>0.22996101478518796</v>
      </c>
      <c r="R1354" s="41" t="s">
        <v>1675</v>
      </c>
      <c r="S1354" s="33" t="s">
        <v>1675</v>
      </c>
      <c r="T1354" s="45" t="s">
        <v>1677</v>
      </c>
      <c r="U1354" s="55">
        <f>RANK(Q1354,$Q$5:$Q$3209,0)</f>
        <v>1350</v>
      </c>
      <c r="V1354" s="55">
        <f>RANK(W1354,$W$5:$W$3209,0)</f>
        <v>1114</v>
      </c>
      <c r="W1354" s="55">
        <f>N1354*O1354</f>
        <v>0.169090638312407</v>
      </c>
      <c r="X1354" s="1">
        <f t="shared" si="21"/>
        <v>130.35102382395905</v>
      </c>
    </row>
    <row r="1355" spans="3:24" x14ac:dyDescent="0.25">
      <c r="C1355" s="19" t="s">
        <v>2988</v>
      </c>
      <c r="D1355" s="6" t="s">
        <v>545</v>
      </c>
      <c r="E1355" s="6" t="s">
        <v>163</v>
      </c>
      <c r="F1355" s="48">
        <v>0.89676607071208403</v>
      </c>
      <c r="G1355" s="8">
        <v>65</v>
      </c>
      <c r="H1355" s="9">
        <v>0</v>
      </c>
      <c r="I1355" s="40">
        <v>0</v>
      </c>
      <c r="J1355" s="7">
        <v>0</v>
      </c>
      <c r="K1355" s="9">
        <v>5.5911025584039702E-2</v>
      </c>
      <c r="L1355" s="39">
        <v>0</v>
      </c>
      <c r="M1355" s="47">
        <v>0</v>
      </c>
      <c r="N1355" s="17">
        <v>7.2202564292128896E-3</v>
      </c>
      <c r="O1355" s="7">
        <f>Q1355/P1355/N1355</f>
        <v>11.218349420457526</v>
      </c>
      <c r="P1355" s="7">
        <v>2.8339638904370168</v>
      </c>
      <c r="Q1355" s="33">
        <v>0.22954926005148724</v>
      </c>
      <c r="R1355" s="38" t="s">
        <v>1677</v>
      </c>
      <c r="S1355" s="33" t="s">
        <v>1677</v>
      </c>
      <c r="T1355" s="45" t="s">
        <v>1676</v>
      </c>
      <c r="U1355" s="55">
        <f>RANK(Q1355,$Q$5:$Q$3209,0)</f>
        <v>1351</v>
      </c>
      <c r="V1355" s="55">
        <f>RANK(W1355,$W$5:$W$3209,0)</f>
        <v>1390</v>
      </c>
      <c r="W1355" s="55">
        <f>N1355*O1355</f>
        <v>8.0999359528215145E-2</v>
      </c>
      <c r="X1355" s="1">
        <f t="shared" si="21"/>
        <v>130.12106280917388</v>
      </c>
    </row>
    <row r="1356" spans="3:24" x14ac:dyDescent="0.25">
      <c r="C1356" s="19" t="s">
        <v>2989</v>
      </c>
      <c r="D1356" s="6" t="s">
        <v>819</v>
      </c>
      <c r="E1356" s="6" t="s">
        <v>12</v>
      </c>
      <c r="F1356" s="48">
        <v>4.1662545453743904</v>
      </c>
      <c r="G1356" s="8">
        <v>9.9999999999999893</v>
      </c>
      <c r="H1356" s="9">
        <v>0.20209341214100901</v>
      </c>
      <c r="I1356" s="40">
        <v>1</v>
      </c>
      <c r="J1356" s="7">
        <v>4</v>
      </c>
      <c r="K1356" s="9">
        <v>0.47927897042454398</v>
      </c>
      <c r="L1356" s="39">
        <v>1</v>
      </c>
      <c r="M1356" s="47">
        <v>0</v>
      </c>
      <c r="N1356" s="17">
        <v>6.2095850460199102E-2</v>
      </c>
      <c r="O1356" s="7">
        <f>Q1356/P1356/N1356</f>
        <v>1</v>
      </c>
      <c r="P1356" s="7">
        <v>3.6785349351111774</v>
      </c>
      <c r="Q1356" s="33">
        <v>0.22842175524328187</v>
      </c>
      <c r="R1356" s="38" t="s">
        <v>1675</v>
      </c>
      <c r="S1356" s="33" t="s">
        <v>1675</v>
      </c>
      <c r="T1356" s="45" t="s">
        <v>1675</v>
      </c>
      <c r="U1356" s="55">
        <f>RANK(Q1356,$Q$5:$Q$3209,0)</f>
        <v>1352</v>
      </c>
      <c r="V1356" s="55">
        <f>RANK(W1356,$W$5:$W$3209,0)</f>
        <v>1538</v>
      </c>
      <c r="W1356" s="55">
        <f>N1356*O1356</f>
        <v>6.2095850460199102E-2</v>
      </c>
      <c r="X1356" s="1">
        <f t="shared" si="21"/>
        <v>129.89151354912238</v>
      </c>
    </row>
    <row r="1357" spans="3:24" x14ac:dyDescent="0.25">
      <c r="C1357" s="19" t="s">
        <v>2990</v>
      </c>
      <c r="D1357" s="6" t="s">
        <v>414</v>
      </c>
      <c r="E1357" s="6" t="s">
        <v>131</v>
      </c>
      <c r="F1357" s="48">
        <v>21.520583788946901</v>
      </c>
      <c r="G1357" s="8">
        <v>61.604822728927701</v>
      </c>
      <c r="H1357" s="9">
        <v>0.34353056899344198</v>
      </c>
      <c r="I1357" s="40">
        <v>17</v>
      </c>
      <c r="J1357" s="7">
        <v>8</v>
      </c>
      <c r="K1357" s="9">
        <v>1</v>
      </c>
      <c r="L1357" s="39">
        <v>0</v>
      </c>
      <c r="M1357" s="47">
        <v>0</v>
      </c>
      <c r="N1357" s="17">
        <v>9.4855653857256403E-2</v>
      </c>
      <c r="O1357" s="7">
        <f>Q1357/P1357/N1357</f>
        <v>1</v>
      </c>
      <c r="P1357" s="7">
        <v>2.3985038409172308</v>
      </c>
      <c r="Q1357" s="33">
        <v>0.22751165010934482</v>
      </c>
      <c r="R1357" s="41" t="s">
        <v>1675</v>
      </c>
      <c r="S1357" s="33" t="s">
        <v>1675</v>
      </c>
      <c r="T1357" s="45" t="s">
        <v>1676</v>
      </c>
      <c r="U1357" s="55">
        <f>RANK(Q1357,$Q$5:$Q$3209,0)</f>
        <v>1353</v>
      </c>
      <c r="V1357" s="55">
        <f>RANK(W1357,$W$5:$W$3209,0)</f>
        <v>1316</v>
      </c>
      <c r="W1357" s="55">
        <f>N1357*O1357</f>
        <v>9.4855653857256403E-2</v>
      </c>
      <c r="X1357" s="1">
        <f t="shared" si="21"/>
        <v>129.66309179387909</v>
      </c>
    </row>
    <row r="1358" spans="3:24" x14ac:dyDescent="0.25">
      <c r="C1358" s="19" t="s">
        <v>2991</v>
      </c>
      <c r="D1358" s="6" t="s">
        <v>1314</v>
      </c>
      <c r="E1358" s="6" t="s">
        <v>22</v>
      </c>
      <c r="F1358" s="48">
        <v>0.21818267342928699</v>
      </c>
      <c r="G1358" s="8">
        <v>10</v>
      </c>
      <c r="H1358" s="9">
        <v>1</v>
      </c>
      <c r="I1358" s="40">
        <v>0</v>
      </c>
      <c r="J1358" s="7">
        <v>0</v>
      </c>
      <c r="K1358" s="9">
        <v>8.5478395448481806E-2</v>
      </c>
      <c r="L1358" s="39">
        <v>1</v>
      </c>
      <c r="M1358" s="47">
        <v>0</v>
      </c>
      <c r="N1358" s="17">
        <v>5.6492604432037297E-2</v>
      </c>
      <c r="O1358" s="7">
        <f>Q1358/P1358/N1358</f>
        <v>1</v>
      </c>
      <c r="P1358" s="7">
        <v>4.0160413864907536</v>
      </c>
      <c r="Q1358" s="33">
        <v>0.22687663742971276</v>
      </c>
      <c r="R1358" s="38" t="s">
        <v>1676</v>
      </c>
      <c r="S1358" s="33" t="s">
        <v>1676</v>
      </c>
      <c r="T1358" s="45" t="s">
        <v>1675</v>
      </c>
      <c r="U1358" s="55">
        <f>RANK(Q1358,$Q$5:$Q$3209,0)</f>
        <v>1354</v>
      </c>
      <c r="V1358" s="55">
        <f>RANK(W1358,$W$5:$W$3209,0)</f>
        <v>1607</v>
      </c>
      <c r="W1358" s="55">
        <f>N1358*O1358</f>
        <v>5.6492604432037297E-2</v>
      </c>
      <c r="X1358" s="1">
        <f t="shared" si="21"/>
        <v>129.43558014376976</v>
      </c>
    </row>
    <row r="1359" spans="3:24" x14ac:dyDescent="0.25">
      <c r="C1359" s="19" t="s">
        <v>2992</v>
      </c>
      <c r="D1359" s="6" t="s">
        <v>1526</v>
      </c>
      <c r="E1359" s="6" t="s">
        <v>16</v>
      </c>
      <c r="F1359" s="48">
        <v>40.581532837603099</v>
      </c>
      <c r="G1359" s="8">
        <v>16.4910959485203</v>
      </c>
      <c r="H1359" s="9">
        <v>0.85220903625337596</v>
      </c>
      <c r="I1359" s="40">
        <v>7</v>
      </c>
      <c r="J1359" s="7">
        <v>11</v>
      </c>
      <c r="K1359" s="9">
        <v>0.990353356104271</v>
      </c>
      <c r="L1359" s="39">
        <v>0</v>
      </c>
      <c r="M1359" s="47">
        <v>0</v>
      </c>
      <c r="N1359" s="17">
        <v>7.6505156825903198E-2</v>
      </c>
      <c r="O1359" s="7">
        <f>Q1359/P1359/N1359</f>
        <v>1</v>
      </c>
      <c r="P1359" s="7">
        <v>2.9612446486833477</v>
      </c>
      <c r="Q1359" s="33">
        <v>0.22655048624738613</v>
      </c>
      <c r="R1359" s="38" t="s">
        <v>1675</v>
      </c>
      <c r="S1359" s="33" t="s">
        <v>1675</v>
      </c>
      <c r="T1359" s="45" t="s">
        <v>1676</v>
      </c>
      <c r="U1359" s="55">
        <f>RANK(Q1359,$Q$5:$Q$3209,0)</f>
        <v>1355</v>
      </c>
      <c r="V1359" s="55">
        <f>RANK(W1359,$W$5:$W$3209,0)</f>
        <v>1429</v>
      </c>
      <c r="W1359" s="55">
        <f>N1359*O1359</f>
        <v>7.6505156825903198E-2</v>
      </c>
      <c r="X1359" s="1">
        <f t="shared" si="21"/>
        <v>129.20870350634004</v>
      </c>
    </row>
    <row r="1360" spans="3:24" x14ac:dyDescent="0.25">
      <c r="C1360" s="19" t="s">
        <v>2993</v>
      </c>
      <c r="D1360" s="6" t="s">
        <v>721</v>
      </c>
      <c r="E1360" s="6" t="s">
        <v>131</v>
      </c>
      <c r="F1360" s="48">
        <v>0.24063008963651999</v>
      </c>
      <c r="G1360" s="8">
        <v>10</v>
      </c>
      <c r="H1360" s="9">
        <v>0</v>
      </c>
      <c r="I1360" s="40">
        <v>0</v>
      </c>
      <c r="J1360" s="7">
        <v>0</v>
      </c>
      <c r="K1360" s="9">
        <v>2.8933784006751902E-2</v>
      </c>
      <c r="L1360" s="39">
        <v>0</v>
      </c>
      <c r="M1360" s="47">
        <v>0</v>
      </c>
      <c r="N1360" s="17">
        <v>4.83556586271712E-3</v>
      </c>
      <c r="O1360" s="7">
        <f>Q1360/P1360/N1360</f>
        <v>19.997911461310199</v>
      </c>
      <c r="P1360" s="7">
        <v>2.3425716831868848</v>
      </c>
      <c r="Q1360" s="33">
        <v>0.22652953498825631</v>
      </c>
      <c r="R1360" s="38" t="s">
        <v>1677</v>
      </c>
      <c r="S1360" s="33" t="s">
        <v>1677</v>
      </c>
      <c r="T1360" s="45" t="s">
        <v>1676</v>
      </c>
      <c r="U1360" s="55">
        <f>RANK(Q1360,$Q$5:$Q$3209,0)</f>
        <v>1356</v>
      </c>
      <c r="V1360" s="55">
        <f>RANK(W1360,$W$5:$W$3209,0)</f>
        <v>1306</v>
      </c>
      <c r="W1360" s="55">
        <f>N1360*O1360</f>
        <v>9.6701217987951033E-2</v>
      </c>
      <c r="X1360" s="1">
        <f t="shared" si="21"/>
        <v>128.98215302009265</v>
      </c>
    </row>
    <row r="1361" spans="3:24" x14ac:dyDescent="0.25">
      <c r="C1361" s="19" t="s">
        <v>2994</v>
      </c>
      <c r="D1361" s="6" t="s">
        <v>223</v>
      </c>
      <c r="E1361" s="6" t="s">
        <v>16</v>
      </c>
      <c r="F1361" s="48">
        <v>6.1402941119746401</v>
      </c>
      <c r="G1361" s="8">
        <v>95.663041378767701</v>
      </c>
      <c r="H1361" s="9">
        <v>0.124866103545205</v>
      </c>
      <c r="I1361" s="40">
        <v>0</v>
      </c>
      <c r="J1361" s="7">
        <v>2</v>
      </c>
      <c r="K1361" s="9">
        <v>1</v>
      </c>
      <c r="L1361" s="39">
        <v>1</v>
      </c>
      <c r="M1361" s="47">
        <v>0</v>
      </c>
      <c r="N1361" s="17">
        <v>0.13474856150075501</v>
      </c>
      <c r="O1361" s="7">
        <f>Q1361/P1361/N1361</f>
        <v>1</v>
      </c>
      <c r="P1361" s="7">
        <v>1.6790171533739466</v>
      </c>
      <c r="Q1361" s="33">
        <v>0.22624514615223185</v>
      </c>
      <c r="R1361" s="41" t="s">
        <v>1675</v>
      </c>
      <c r="S1361" s="33" t="s">
        <v>1675</v>
      </c>
      <c r="T1361" s="45" t="s">
        <v>1677</v>
      </c>
      <c r="U1361" s="55">
        <f>RANK(Q1361,$Q$5:$Q$3209,0)</f>
        <v>1357</v>
      </c>
      <c r="V1361" s="55">
        <f>RANK(W1361,$W$5:$W$3209,0)</f>
        <v>1182</v>
      </c>
      <c r="W1361" s="55">
        <f>N1361*O1361</f>
        <v>0.13474856150075501</v>
      </c>
      <c r="X1361" s="1">
        <f t="shared" si="21"/>
        <v>128.75562348510439</v>
      </c>
    </row>
    <row r="1362" spans="3:24" x14ac:dyDescent="0.25">
      <c r="C1362" s="19" t="s">
        <v>2995</v>
      </c>
      <c r="D1362" s="6" t="s">
        <v>1086</v>
      </c>
      <c r="E1362" s="6" t="s">
        <v>126</v>
      </c>
      <c r="F1362" s="48">
        <v>18.005131348333151</v>
      </c>
      <c r="G1362" s="8">
        <v>18.351507987853999</v>
      </c>
      <c r="H1362" s="9">
        <v>0.89754815024196799</v>
      </c>
      <c r="I1362" s="40">
        <v>0</v>
      </c>
      <c r="J1362" s="7">
        <v>8</v>
      </c>
      <c r="K1362" s="9">
        <v>0.999999999999997</v>
      </c>
      <c r="L1362" s="39">
        <v>0.552546915305549</v>
      </c>
      <c r="M1362" s="47">
        <v>1</v>
      </c>
      <c r="N1362" s="17">
        <v>7.6728200540640099E-2</v>
      </c>
      <c r="O1362" s="7">
        <f>Q1362/P1362/N1362</f>
        <v>1</v>
      </c>
      <c r="P1362" s="7">
        <v>2.9429472849757579</v>
      </c>
      <c r="Q1362" s="33">
        <v>0.22580704946215224</v>
      </c>
      <c r="R1362" s="38" t="s">
        <v>1675</v>
      </c>
      <c r="S1362" s="33" t="s">
        <v>1675</v>
      </c>
      <c r="T1362" s="45" t="s">
        <v>1676</v>
      </c>
      <c r="U1362" s="55">
        <f>RANK(Q1362,$Q$5:$Q$3209,0)</f>
        <v>1358</v>
      </c>
      <c r="V1362" s="55">
        <f>RANK(W1362,$W$5:$W$3209,0)</f>
        <v>1426</v>
      </c>
      <c r="W1362" s="55">
        <f>N1362*O1362</f>
        <v>7.6728200540640099E-2</v>
      </c>
      <c r="X1362" s="1">
        <f t="shared" si="21"/>
        <v>128.52937833895217</v>
      </c>
    </row>
    <row r="1363" spans="3:24" x14ac:dyDescent="0.25">
      <c r="C1363" s="19" t="s">
        <v>2996</v>
      </c>
      <c r="D1363" s="6" t="s">
        <v>479</v>
      </c>
      <c r="E1363" s="6" t="s">
        <v>27</v>
      </c>
      <c r="F1363" s="48">
        <v>3.8052083783734512</v>
      </c>
      <c r="G1363" s="8">
        <v>10</v>
      </c>
      <c r="H1363" s="9">
        <v>0.95687138095962199</v>
      </c>
      <c r="I1363" s="40">
        <v>0</v>
      </c>
      <c r="J1363" s="7">
        <v>0</v>
      </c>
      <c r="K1363" s="9">
        <v>0.20731528044191599</v>
      </c>
      <c r="L1363" s="39">
        <v>0.93037799967541701</v>
      </c>
      <c r="M1363" s="47">
        <v>0</v>
      </c>
      <c r="N1363" s="17">
        <v>7.0745619095404597E-2</v>
      </c>
      <c r="O1363" s="7">
        <f>Q1363/P1363/N1363</f>
        <v>1</v>
      </c>
      <c r="P1363" s="7">
        <v>3.1899657079299621</v>
      </c>
      <c r="Q1363" s="33">
        <v>0.22567609890061577</v>
      </c>
      <c r="R1363" s="38" t="s">
        <v>1675</v>
      </c>
      <c r="S1363" s="33" t="s">
        <v>1675</v>
      </c>
      <c r="T1363" s="45" t="s">
        <v>1675</v>
      </c>
      <c r="U1363" s="55">
        <f>RANK(Q1363,$Q$5:$Q$3209,0)</f>
        <v>1359</v>
      </c>
      <c r="V1363" s="55">
        <f>RANK(W1363,$W$5:$W$3209,0)</f>
        <v>1468</v>
      </c>
      <c r="W1363" s="55">
        <f>N1363*O1363</f>
        <v>7.0745619095404597E-2</v>
      </c>
      <c r="X1363" s="1">
        <f t="shared" si="21"/>
        <v>128.30357128949001</v>
      </c>
    </row>
    <row r="1364" spans="3:24" x14ac:dyDescent="0.25">
      <c r="C1364" s="19" t="s">
        <v>55</v>
      </c>
      <c r="D1364" s="6" t="s">
        <v>55</v>
      </c>
      <c r="E1364" s="6" t="s">
        <v>48</v>
      </c>
      <c r="F1364" s="48">
        <v>1.9582643973729798E-2</v>
      </c>
      <c r="G1364" s="8">
        <v>10</v>
      </c>
      <c r="H1364" s="9">
        <v>0</v>
      </c>
      <c r="I1364" s="40">
        <v>0</v>
      </c>
      <c r="J1364" s="7">
        <v>0</v>
      </c>
      <c r="K1364" s="9">
        <v>1</v>
      </c>
      <c r="L1364" s="39">
        <v>1</v>
      </c>
      <c r="M1364" s="47">
        <v>0</v>
      </c>
      <c r="N1364" s="17">
        <v>6.1559315876217699E-2</v>
      </c>
      <c r="O1364" s="7">
        <f>Q1364/P1364/N1364</f>
        <v>1</v>
      </c>
      <c r="P1364" s="7">
        <v>3.6622826565337072</v>
      </c>
      <c r="Q1364" s="33">
        <v>0.22544761488155218</v>
      </c>
      <c r="R1364" s="38" t="s">
        <v>1675</v>
      </c>
      <c r="S1364" s="33" t="s">
        <v>1675</v>
      </c>
      <c r="T1364" s="45" t="s">
        <v>1675</v>
      </c>
      <c r="U1364" s="55">
        <f>RANK(Q1364,$Q$5:$Q$3209,0)</f>
        <v>1360</v>
      </c>
      <c r="V1364" s="55">
        <f>RANK(W1364,$W$5:$W$3209,0)</f>
        <v>1545</v>
      </c>
      <c r="W1364" s="55">
        <f>N1364*O1364</f>
        <v>6.1559315876217699E-2</v>
      </c>
      <c r="X1364" s="1">
        <f t="shared" si="21"/>
        <v>128.0778951905894</v>
      </c>
    </row>
    <row r="1365" spans="3:24" x14ac:dyDescent="0.25">
      <c r="C1365" s="19" t="s">
        <v>2997</v>
      </c>
      <c r="D1365" s="6" t="s">
        <v>525</v>
      </c>
      <c r="E1365" s="6" t="s">
        <v>27</v>
      </c>
      <c r="F1365" s="48">
        <v>33.134263767116749</v>
      </c>
      <c r="G1365" s="8">
        <v>48.733955452780101</v>
      </c>
      <c r="H1365" s="9">
        <v>0.70704245089933804</v>
      </c>
      <c r="I1365" s="40">
        <v>2</v>
      </c>
      <c r="J1365" s="7">
        <v>9</v>
      </c>
      <c r="K1365" s="9">
        <v>0.999999999999998</v>
      </c>
      <c r="L1365" s="39">
        <v>9.9001266179713096E-2</v>
      </c>
      <c r="M1365" s="47">
        <v>1</v>
      </c>
      <c r="N1365" s="17">
        <v>0.113041102354189</v>
      </c>
      <c r="O1365" s="7">
        <f>Q1365/P1365/N1365</f>
        <v>1</v>
      </c>
      <c r="P1365" s="7">
        <v>1.9921564626999524</v>
      </c>
      <c r="Q1365" s="33">
        <v>0.22519556260562443</v>
      </c>
      <c r="R1365" s="41" t="s">
        <v>1675</v>
      </c>
      <c r="S1365" s="33" t="s">
        <v>1675</v>
      </c>
      <c r="T1365" s="45" t="s">
        <v>1677</v>
      </c>
      <c r="U1365" s="55">
        <f>RANK(Q1365,$Q$5:$Q$3209,0)</f>
        <v>1361</v>
      </c>
      <c r="V1365" s="55">
        <f>RANK(W1365,$W$5:$W$3209,0)</f>
        <v>1245</v>
      </c>
      <c r="W1365" s="55">
        <f>N1365*O1365</f>
        <v>0.113041102354189</v>
      </c>
      <c r="X1365" s="1">
        <f t="shared" si="21"/>
        <v>127.85244757570786</v>
      </c>
    </row>
    <row r="1366" spans="3:24" x14ac:dyDescent="0.25">
      <c r="C1366" s="19" t="s">
        <v>2998</v>
      </c>
      <c r="D1366" s="6" t="s">
        <v>273</v>
      </c>
      <c r="E1366" s="6" t="s">
        <v>39</v>
      </c>
      <c r="F1366" s="48">
        <v>4.6773815999504862</v>
      </c>
      <c r="G1366" s="8">
        <v>55.1611286497902</v>
      </c>
      <c r="H1366" s="9">
        <v>0.80244700056137297</v>
      </c>
      <c r="I1366" s="40">
        <v>0</v>
      </c>
      <c r="J1366" s="7">
        <v>1</v>
      </c>
      <c r="K1366" s="9">
        <v>1</v>
      </c>
      <c r="L1366" s="39">
        <v>0.79668556515716804</v>
      </c>
      <c r="M1366" s="47">
        <v>1</v>
      </c>
      <c r="N1366" s="17">
        <v>0.11270617375070099</v>
      </c>
      <c r="O1366" s="7">
        <f>Q1366/P1366/N1366</f>
        <v>1</v>
      </c>
      <c r="P1366" s="7">
        <v>1.9968250401204612</v>
      </c>
      <c r="Q1366" s="33">
        <v>0.2250545099215672</v>
      </c>
      <c r="R1366" s="41" t="s">
        <v>1675</v>
      </c>
      <c r="S1366" s="33" t="s">
        <v>1675</v>
      </c>
      <c r="T1366" s="45" t="s">
        <v>1677</v>
      </c>
      <c r="U1366" s="55">
        <f>RANK(Q1366,$Q$5:$Q$3209,0)</f>
        <v>1362</v>
      </c>
      <c r="V1366" s="55">
        <f>RANK(W1366,$W$5:$W$3209,0)</f>
        <v>1247</v>
      </c>
      <c r="W1366" s="55">
        <f>N1366*O1366</f>
        <v>0.11270617375070099</v>
      </c>
      <c r="X1366" s="1">
        <f t="shared" si="21"/>
        <v>127.62725201310224</v>
      </c>
    </row>
    <row r="1367" spans="3:24" x14ac:dyDescent="0.25">
      <c r="C1367" s="19" t="s">
        <v>2999</v>
      </c>
      <c r="D1367" s="6" t="s">
        <v>463</v>
      </c>
      <c r="E1367" s="6" t="s">
        <v>39</v>
      </c>
      <c r="F1367" s="48">
        <v>17.195889328935991</v>
      </c>
      <c r="G1367" s="8">
        <v>52.998148907297796</v>
      </c>
      <c r="H1367" s="9">
        <v>0.98769559854483702</v>
      </c>
      <c r="I1367" s="40">
        <v>5</v>
      </c>
      <c r="J1367" s="7">
        <v>5</v>
      </c>
      <c r="K1367" s="9">
        <v>0.999999999999999</v>
      </c>
      <c r="L1367" s="39">
        <v>2.7953231287883101E-2</v>
      </c>
      <c r="M1367" s="47">
        <v>0</v>
      </c>
      <c r="N1367" s="17">
        <v>8.6274271702843797E-2</v>
      </c>
      <c r="O1367" s="7">
        <f>Q1367/P1367/N1367</f>
        <v>1</v>
      </c>
      <c r="P1367" s="7">
        <v>2.5915670976899672</v>
      </c>
      <c r="Q1367" s="33">
        <v>0.22358556392225457</v>
      </c>
      <c r="R1367" s="38" t="s">
        <v>1675</v>
      </c>
      <c r="S1367" s="33" t="s">
        <v>1675</v>
      </c>
      <c r="T1367" s="45" t="s">
        <v>1676</v>
      </c>
      <c r="U1367" s="55">
        <f>RANK(Q1367,$Q$5:$Q$3209,0)</f>
        <v>1363</v>
      </c>
      <c r="V1367" s="55">
        <f>RANK(W1367,$W$5:$W$3209,0)</f>
        <v>1356</v>
      </c>
      <c r="W1367" s="55">
        <f>N1367*O1367</f>
        <v>8.6274271702843797E-2</v>
      </c>
      <c r="X1367" s="1">
        <f t="shared" si="21"/>
        <v>127.40219750318067</v>
      </c>
    </row>
    <row r="1368" spans="3:24" x14ac:dyDescent="0.25">
      <c r="C1368" s="19" t="s">
        <v>3000</v>
      </c>
      <c r="D1368" s="6" t="s">
        <v>619</v>
      </c>
      <c r="E1368" s="6" t="s">
        <v>204</v>
      </c>
      <c r="F1368" s="48">
        <v>18.823413783657301</v>
      </c>
      <c r="G1368" s="8">
        <v>75.988716365704406</v>
      </c>
      <c r="H1368" s="9">
        <v>0.74525205065724898</v>
      </c>
      <c r="I1368" s="40">
        <v>0</v>
      </c>
      <c r="J1368" s="7">
        <v>5</v>
      </c>
      <c r="K1368" s="9">
        <v>0.76281802290515899</v>
      </c>
      <c r="L1368" s="39">
        <v>0.53442730093650104</v>
      </c>
      <c r="M1368" s="47">
        <v>1</v>
      </c>
      <c r="N1368" s="17">
        <v>0.104471482361695</v>
      </c>
      <c r="O1368" s="7">
        <f>Q1368/P1368/N1368</f>
        <v>1</v>
      </c>
      <c r="P1368" s="7">
        <v>2.1391062801283005</v>
      </c>
      <c r="Q1368" s="33">
        <v>0.22347560401421473</v>
      </c>
      <c r="R1368" s="41" t="s">
        <v>1675</v>
      </c>
      <c r="S1368" s="33" t="s">
        <v>1675</v>
      </c>
      <c r="T1368" s="45" t="s">
        <v>1677</v>
      </c>
      <c r="U1368" s="55">
        <f>RANK(Q1368,$Q$5:$Q$3209,0)</f>
        <v>1364</v>
      </c>
      <c r="V1368" s="55">
        <f>RANK(W1368,$W$5:$W$3209,0)</f>
        <v>1278</v>
      </c>
      <c r="W1368" s="55">
        <f>N1368*O1368</f>
        <v>0.104471482361695</v>
      </c>
      <c r="X1368" s="1">
        <f t="shared" si="21"/>
        <v>127.17861193925842</v>
      </c>
    </row>
    <row r="1369" spans="3:24" x14ac:dyDescent="0.25">
      <c r="C1369" s="19" t="s">
        <v>3001</v>
      </c>
      <c r="D1369" s="6" t="s">
        <v>651</v>
      </c>
      <c r="E1369" s="6" t="s">
        <v>39</v>
      </c>
      <c r="F1369" s="48">
        <v>1.57474988963404E-2</v>
      </c>
      <c r="G1369" s="8">
        <v>10</v>
      </c>
      <c r="H1369" s="9">
        <v>0</v>
      </c>
      <c r="I1369" s="40">
        <v>0</v>
      </c>
      <c r="J1369" s="7">
        <v>1</v>
      </c>
      <c r="K1369" s="9">
        <v>1</v>
      </c>
      <c r="L1369" s="39">
        <v>1</v>
      </c>
      <c r="M1369" s="47">
        <v>0</v>
      </c>
      <c r="N1369" s="17">
        <v>7.1116730797607594E-2</v>
      </c>
      <c r="O1369" s="7">
        <f>Q1369/P1369/N1369</f>
        <v>1</v>
      </c>
      <c r="P1369" s="7">
        <v>3.1314318653075017</v>
      </c>
      <c r="Q1369" s="33">
        <v>0.22269719697612381</v>
      </c>
      <c r="R1369" s="38" t="s">
        <v>1675</v>
      </c>
      <c r="S1369" s="33" t="s">
        <v>1675</v>
      </c>
      <c r="T1369" s="45" t="s">
        <v>1675</v>
      </c>
      <c r="U1369" s="55">
        <f>RANK(Q1369,$Q$5:$Q$3209,0)</f>
        <v>1365</v>
      </c>
      <c r="V1369" s="55">
        <f>RANK(W1369,$W$5:$W$3209,0)</f>
        <v>1465</v>
      </c>
      <c r="W1369" s="55">
        <f>N1369*O1369</f>
        <v>7.1116730797607594E-2</v>
      </c>
      <c r="X1369" s="1">
        <f t="shared" si="21"/>
        <v>126.95513633524421</v>
      </c>
    </row>
    <row r="1370" spans="3:24" x14ac:dyDescent="0.25">
      <c r="C1370" s="19" t="s">
        <v>3002</v>
      </c>
      <c r="D1370" s="6" t="s">
        <v>1090</v>
      </c>
      <c r="E1370" s="6" t="s">
        <v>16</v>
      </c>
      <c r="F1370" s="48">
        <v>3.8025041700032999E-2</v>
      </c>
      <c r="G1370" s="8">
        <v>10</v>
      </c>
      <c r="H1370" s="9">
        <v>0</v>
      </c>
      <c r="I1370" s="40">
        <v>0</v>
      </c>
      <c r="J1370" s="7">
        <v>0</v>
      </c>
      <c r="K1370" s="9">
        <v>3.6779508067813202E-2</v>
      </c>
      <c r="L1370" s="39">
        <v>0</v>
      </c>
      <c r="M1370" s="47">
        <v>0</v>
      </c>
      <c r="N1370" s="17">
        <v>4.87355027533822E-3</v>
      </c>
      <c r="O1370" s="7">
        <f>Q1370/P1370/N1370</f>
        <v>14.950713546377353</v>
      </c>
      <c r="P1370" s="7">
        <v>3.0533771851891842</v>
      </c>
      <c r="Q1370" s="33">
        <v>0.22247838709458742</v>
      </c>
      <c r="R1370" s="38" t="s">
        <v>1677</v>
      </c>
      <c r="S1370" s="33" t="s">
        <v>1677</v>
      </c>
      <c r="T1370" s="45" t="s">
        <v>1676</v>
      </c>
      <c r="U1370" s="55">
        <f>RANK(Q1370,$Q$5:$Q$3209,0)</f>
        <v>1366</v>
      </c>
      <c r="V1370" s="55">
        <f>RANK(W1370,$W$5:$W$3209,0)</f>
        <v>1450</v>
      </c>
      <c r="W1370" s="55">
        <f>N1370*O1370</f>
        <v>7.2863054120450202E-2</v>
      </c>
      <c r="X1370" s="1">
        <f t="shared" si="21"/>
        <v>126.73243913826808</v>
      </c>
    </row>
    <row r="1371" spans="3:24" x14ac:dyDescent="0.25">
      <c r="C1371" s="19" t="s">
        <v>3003</v>
      </c>
      <c r="D1371" s="6" t="s">
        <v>361</v>
      </c>
      <c r="E1371" s="6" t="s">
        <v>28</v>
      </c>
      <c r="F1371" s="48">
        <v>3.8930538429782908</v>
      </c>
      <c r="G1371" s="8">
        <v>27.5704593975052</v>
      </c>
      <c r="H1371" s="9">
        <v>0.29986611707462901</v>
      </c>
      <c r="I1371" s="40">
        <v>4</v>
      </c>
      <c r="J1371" s="7">
        <v>3</v>
      </c>
      <c r="K1371" s="9">
        <v>0.38644193098498397</v>
      </c>
      <c r="L1371" s="39">
        <v>0.80415361120010798</v>
      </c>
      <c r="M1371" s="47">
        <v>0</v>
      </c>
      <c r="N1371" s="17">
        <v>5.1782325723087601E-2</v>
      </c>
      <c r="O1371" s="7">
        <f>Q1371/P1371/N1371</f>
        <v>1</v>
      </c>
      <c r="P1371" s="7">
        <v>4.2923899285973874</v>
      </c>
      <c r="Q1371" s="33">
        <v>0.22226993341313064</v>
      </c>
      <c r="R1371" s="38" t="s">
        <v>1676</v>
      </c>
      <c r="S1371" s="33" t="s">
        <v>1676</v>
      </c>
      <c r="T1371" s="45" t="s">
        <v>1675</v>
      </c>
      <c r="U1371" s="55">
        <f>RANK(Q1371,$Q$5:$Q$3209,0)</f>
        <v>1367</v>
      </c>
      <c r="V1371" s="55">
        <f>RANK(W1371,$W$5:$W$3209,0)</f>
        <v>1664</v>
      </c>
      <c r="W1371" s="55">
        <f>N1371*O1371</f>
        <v>5.1782325723087601E-2</v>
      </c>
      <c r="X1371" s="1">
        <f t="shared" si="21"/>
        <v>126.50996075117349</v>
      </c>
    </row>
    <row r="1372" spans="3:24" x14ac:dyDescent="0.25">
      <c r="C1372" s="19" t="s">
        <v>3004</v>
      </c>
      <c r="D1372" s="6" t="s">
        <v>473</v>
      </c>
      <c r="E1372" s="6" t="s">
        <v>131</v>
      </c>
      <c r="F1372" s="48">
        <v>4.4543172503920099</v>
      </c>
      <c r="G1372" s="8">
        <v>54.341966828396302</v>
      </c>
      <c r="H1372" s="9">
        <v>1</v>
      </c>
      <c r="I1372" s="40">
        <v>6</v>
      </c>
      <c r="J1372" s="7">
        <v>8</v>
      </c>
      <c r="K1372" s="9">
        <v>0.95129318416275899</v>
      </c>
      <c r="L1372" s="39">
        <v>0</v>
      </c>
      <c r="M1372" s="47">
        <v>0</v>
      </c>
      <c r="N1372" s="17">
        <v>7.6393290205302694E-2</v>
      </c>
      <c r="O1372" s="7">
        <f>Q1372/P1372/N1372</f>
        <v>1</v>
      </c>
      <c r="P1372" s="7">
        <v>2.9037774618828367</v>
      </c>
      <c r="Q1372" s="33">
        <v>0.22182911433723282</v>
      </c>
      <c r="R1372" s="38" t="s">
        <v>1675</v>
      </c>
      <c r="S1372" s="33" t="s">
        <v>1675</v>
      </c>
      <c r="T1372" s="45" t="s">
        <v>1676</v>
      </c>
      <c r="U1372" s="55">
        <f>RANK(Q1372,$Q$5:$Q$3209,0)</f>
        <v>1368</v>
      </c>
      <c r="V1372" s="55">
        <f>RANK(W1372,$W$5:$W$3209,0)</f>
        <v>1431</v>
      </c>
      <c r="W1372" s="55">
        <f>N1372*O1372</f>
        <v>7.6393290205302694E-2</v>
      </c>
      <c r="X1372" s="1">
        <f t="shared" si="21"/>
        <v>126.28769081776036</v>
      </c>
    </row>
    <row r="1373" spans="3:24" x14ac:dyDescent="0.25">
      <c r="C1373" s="19" t="s">
        <v>3005</v>
      </c>
      <c r="D1373" s="6" t="s">
        <v>151</v>
      </c>
      <c r="E1373" s="6" t="s">
        <v>48</v>
      </c>
      <c r="F1373" s="48">
        <v>5.7287453797310697</v>
      </c>
      <c r="G1373" s="8">
        <v>41.582544985014003</v>
      </c>
      <c r="H1373" s="9">
        <v>0.24726622795286199</v>
      </c>
      <c r="I1373" s="40">
        <v>0</v>
      </c>
      <c r="J1373" s="7">
        <v>3</v>
      </c>
      <c r="K1373" s="9">
        <v>0.90603976732885705</v>
      </c>
      <c r="L1373" s="39">
        <v>0.49568023098081099</v>
      </c>
      <c r="M1373" s="47">
        <v>0</v>
      </c>
      <c r="N1373" s="17">
        <v>5.2651379848404699E-2</v>
      </c>
      <c r="O1373" s="7">
        <f>Q1373/P1373/N1373</f>
        <v>1</v>
      </c>
      <c r="P1373" s="7">
        <v>4.2097936600613473</v>
      </c>
      <c r="Q1373" s="33">
        <v>0.22165144507929588</v>
      </c>
      <c r="R1373" s="38" t="s">
        <v>1676</v>
      </c>
      <c r="S1373" s="33" t="s">
        <v>1676</v>
      </c>
      <c r="T1373" s="45" t="s">
        <v>1675</v>
      </c>
      <c r="U1373" s="55">
        <f>RANK(Q1373,$Q$5:$Q$3209,0)</f>
        <v>1369</v>
      </c>
      <c r="V1373" s="55">
        <f>RANK(W1373,$W$5:$W$3209,0)</f>
        <v>1653</v>
      </c>
      <c r="W1373" s="55">
        <f>N1373*O1373</f>
        <v>5.2651379848404699E-2</v>
      </c>
      <c r="X1373" s="1">
        <f t="shared" si="21"/>
        <v>126.06586170342312</v>
      </c>
    </row>
    <row r="1374" spans="3:24" x14ac:dyDescent="0.25">
      <c r="C1374" s="19" t="s">
        <v>3006</v>
      </c>
      <c r="D1374" s="6" t="s">
        <v>769</v>
      </c>
      <c r="E1374" s="6" t="s">
        <v>39</v>
      </c>
      <c r="F1374" s="48">
        <v>0.99920783310094696</v>
      </c>
      <c r="G1374" s="8">
        <v>77.902470886970704</v>
      </c>
      <c r="H1374" s="9">
        <v>2.3038916709349402E-2</v>
      </c>
      <c r="I1374" s="40">
        <v>0</v>
      </c>
      <c r="J1374" s="7">
        <v>2</v>
      </c>
      <c r="K1374" s="9">
        <v>5.3880636767513299E-2</v>
      </c>
      <c r="L1374" s="39">
        <v>0</v>
      </c>
      <c r="M1374" s="47">
        <v>0</v>
      </c>
      <c r="N1374" s="17">
        <v>8.3558489393207001E-3</v>
      </c>
      <c r="O1374" s="7">
        <f>Q1374/P1374/N1374</f>
        <v>19.997911461310199</v>
      </c>
      <c r="P1374" s="7">
        <v>1.3171043348722062</v>
      </c>
      <c r="Q1374" s="33">
        <v>0.22008751172586175</v>
      </c>
      <c r="R1374" s="38" t="s">
        <v>1677</v>
      </c>
      <c r="S1374" s="33" t="s">
        <v>1677</v>
      </c>
      <c r="T1374" s="45" t="s">
        <v>1677</v>
      </c>
      <c r="U1374" s="55">
        <f>RANK(Q1374,$Q$5:$Q$3209,0)</f>
        <v>1370</v>
      </c>
      <c r="V1374" s="55">
        <f>RANK(W1374,$W$5:$W$3209,0)</f>
        <v>1118</v>
      </c>
      <c r="W1374" s="55">
        <f>N1374*O1374</f>
        <v>0.16709952727261809</v>
      </c>
      <c r="X1374" s="1">
        <f t="shared" si="21"/>
        <v>125.84421025834382</v>
      </c>
    </row>
    <row r="1375" spans="3:24" x14ac:dyDescent="0.25">
      <c r="C1375" s="19" t="s">
        <v>3007</v>
      </c>
      <c r="D1375" s="6" t="s">
        <v>545</v>
      </c>
      <c r="E1375" s="6" t="s">
        <v>163</v>
      </c>
      <c r="F1375" s="48">
        <v>0.34374299660364499</v>
      </c>
      <c r="G1375" s="8">
        <v>10</v>
      </c>
      <c r="H1375" s="9">
        <v>0.12738845489196299</v>
      </c>
      <c r="I1375" s="40">
        <v>0</v>
      </c>
      <c r="J1375" s="7">
        <v>0</v>
      </c>
      <c r="K1375" s="9">
        <v>0.12602738678462699</v>
      </c>
      <c r="L1375" s="39">
        <v>0</v>
      </c>
      <c r="M1375" s="47">
        <v>0</v>
      </c>
      <c r="N1375" s="17">
        <v>5.9141119718097704E-3</v>
      </c>
      <c r="O1375" s="7">
        <f>Q1375/P1375/N1375</f>
        <v>11.218349420457526</v>
      </c>
      <c r="P1375" s="7">
        <v>3.3151881606312203</v>
      </c>
      <c r="Q1375" s="33">
        <v>0.21995137865039138</v>
      </c>
      <c r="R1375" s="38" t="s">
        <v>1677</v>
      </c>
      <c r="S1375" s="33" t="s">
        <v>1677</v>
      </c>
      <c r="T1375" s="45" t="s">
        <v>1675</v>
      </c>
      <c r="U1375" s="55">
        <f>RANK(Q1375,$Q$5:$Q$3209,0)</f>
        <v>1371</v>
      </c>
      <c r="V1375" s="55">
        <f>RANK(W1375,$W$5:$W$3209,0)</f>
        <v>1504</v>
      </c>
      <c r="W1375" s="55">
        <f>N1375*O1375</f>
        <v>6.6346574611473058E-2</v>
      </c>
      <c r="X1375" s="1">
        <f t="shared" si="21"/>
        <v>125.62412274661796</v>
      </c>
    </row>
    <row r="1376" spans="3:24" x14ac:dyDescent="0.25">
      <c r="C1376" s="19" t="s">
        <v>3008</v>
      </c>
      <c r="D1376" s="6" t="s">
        <v>898</v>
      </c>
      <c r="E1376" s="6" t="s">
        <v>22</v>
      </c>
      <c r="F1376" s="48">
        <v>1.4865082714747628</v>
      </c>
      <c r="G1376" s="8">
        <v>10</v>
      </c>
      <c r="H1376" s="9">
        <v>0.68076408935933197</v>
      </c>
      <c r="I1376" s="40">
        <v>0</v>
      </c>
      <c r="J1376" s="7">
        <v>8</v>
      </c>
      <c r="K1376" s="9">
        <v>0.30911678320458502</v>
      </c>
      <c r="L1376" s="39">
        <v>0.92746386041051099</v>
      </c>
      <c r="M1376" s="47">
        <v>0</v>
      </c>
      <c r="N1376" s="17">
        <v>5.7047935492641297E-2</v>
      </c>
      <c r="O1376" s="7">
        <f>Q1376/P1376/N1376</f>
        <v>1</v>
      </c>
      <c r="P1376" s="7">
        <v>3.8411633923150186</v>
      </c>
      <c r="Q1376" s="33">
        <v>0.21913044142148239</v>
      </c>
      <c r="R1376" s="38" t="s">
        <v>1676</v>
      </c>
      <c r="S1376" s="33" t="s">
        <v>1676</v>
      </c>
      <c r="T1376" s="45" t="s">
        <v>1675</v>
      </c>
      <c r="U1376" s="55">
        <f>RANK(Q1376,$Q$5:$Q$3209,0)</f>
        <v>1372</v>
      </c>
      <c r="V1376" s="55">
        <f>RANK(W1376,$W$5:$W$3209,0)</f>
        <v>1605</v>
      </c>
      <c r="W1376" s="55">
        <f>N1376*O1376</f>
        <v>5.7047935492641297E-2</v>
      </c>
      <c r="X1376" s="1">
        <f t="shared" si="21"/>
        <v>125.40417136796756</v>
      </c>
    </row>
    <row r="1377" spans="3:24" x14ac:dyDescent="0.25">
      <c r="C1377" s="19" t="s">
        <v>3009</v>
      </c>
      <c r="D1377" s="6" t="s">
        <v>789</v>
      </c>
      <c r="E1377" s="6" t="s">
        <v>204</v>
      </c>
      <c r="F1377" s="48">
        <v>19.80651222338026</v>
      </c>
      <c r="G1377" s="8">
        <v>10</v>
      </c>
      <c r="H1377" s="9">
        <v>0.78193343791000602</v>
      </c>
      <c r="I1377" s="40">
        <v>4</v>
      </c>
      <c r="J1377" s="7">
        <v>9</v>
      </c>
      <c r="K1377" s="9">
        <v>0.94432276440084095</v>
      </c>
      <c r="L1377" s="39">
        <v>5.2174429484157701E-2</v>
      </c>
      <c r="M1377" s="47">
        <v>1</v>
      </c>
      <c r="N1377" s="17">
        <v>6.6857241180558094E-2</v>
      </c>
      <c r="O1377" s="7">
        <f>Q1377/P1377/N1377</f>
        <v>1</v>
      </c>
      <c r="P1377" s="7">
        <v>3.2681885001024589</v>
      </c>
      <c r="Q1377" s="33">
        <v>0.21850206677487649</v>
      </c>
      <c r="R1377" s="38" t="s">
        <v>1675</v>
      </c>
      <c r="S1377" s="33" t="s">
        <v>1675</v>
      </c>
      <c r="T1377" s="45" t="s">
        <v>1675</v>
      </c>
      <c r="U1377" s="55">
        <f>RANK(Q1377,$Q$5:$Q$3209,0)</f>
        <v>1373</v>
      </c>
      <c r="V1377" s="55">
        <f>RANK(W1377,$W$5:$W$3209,0)</f>
        <v>1497</v>
      </c>
      <c r="W1377" s="55">
        <f>N1377*O1377</f>
        <v>6.6857241180558094E-2</v>
      </c>
      <c r="X1377" s="1">
        <f t="shared" si="21"/>
        <v>125.18504092654608</v>
      </c>
    </row>
    <row r="1378" spans="3:24" x14ac:dyDescent="0.25">
      <c r="C1378" s="19" t="s">
        <v>3010</v>
      </c>
      <c r="D1378" s="6" t="s">
        <v>1596</v>
      </c>
      <c r="E1378" s="6" t="s">
        <v>204</v>
      </c>
      <c r="F1378" s="48">
        <v>21.29590558414079</v>
      </c>
      <c r="G1378" s="8">
        <v>68.825910442361405</v>
      </c>
      <c r="H1378" s="9">
        <v>0.69241137488234705</v>
      </c>
      <c r="I1378" s="40">
        <v>0</v>
      </c>
      <c r="J1378" s="7">
        <v>10</v>
      </c>
      <c r="K1378" s="9">
        <v>0.650185544475126</v>
      </c>
      <c r="L1378" s="39">
        <v>0.94402928000485498</v>
      </c>
      <c r="M1378" s="47">
        <v>0</v>
      </c>
      <c r="N1378" s="17">
        <v>0.211742949735261</v>
      </c>
      <c r="O1378" s="7">
        <f>Q1378/P1378/N1378</f>
        <v>1</v>
      </c>
      <c r="P1378" s="7">
        <v>1.0317065427810301</v>
      </c>
      <c r="Q1378" s="33">
        <v>0.21845658662962358</v>
      </c>
      <c r="R1378" s="41" t="s">
        <v>1675</v>
      </c>
      <c r="S1378" s="33" t="s">
        <v>1675</v>
      </c>
      <c r="T1378" s="45" t="s">
        <v>1677</v>
      </c>
      <c r="U1378" s="55">
        <f>RANK(Q1378,$Q$5:$Q$3209,0)</f>
        <v>1374</v>
      </c>
      <c r="V1378" s="55">
        <f>RANK(W1378,$W$5:$W$3209,0)</f>
        <v>1039</v>
      </c>
      <c r="W1378" s="55">
        <f>N1378*O1378</f>
        <v>0.211742949735261</v>
      </c>
      <c r="X1378" s="1">
        <f t="shared" si="21"/>
        <v>124.96653885977121</v>
      </c>
    </row>
    <row r="1379" spans="3:24" x14ac:dyDescent="0.25">
      <c r="C1379" s="19" t="s">
        <v>3011</v>
      </c>
      <c r="D1379" s="6" t="s">
        <v>1086</v>
      </c>
      <c r="E1379" s="6" t="s">
        <v>126</v>
      </c>
      <c r="F1379" s="48">
        <v>18.478470118112099</v>
      </c>
      <c r="G1379" s="8">
        <v>30.187811738335199</v>
      </c>
      <c r="H1379" s="9">
        <v>0.99808490967783603</v>
      </c>
      <c r="I1379" s="40">
        <v>1</v>
      </c>
      <c r="J1379" s="7">
        <v>6</v>
      </c>
      <c r="K1379" s="9">
        <v>1</v>
      </c>
      <c r="L1379" s="39">
        <v>0</v>
      </c>
      <c r="M1379" s="47">
        <v>0</v>
      </c>
      <c r="N1379" s="17">
        <v>8.9656325601673095E-2</v>
      </c>
      <c r="O1379" s="7">
        <f>Q1379/P1379/N1379</f>
        <v>1</v>
      </c>
      <c r="P1379" s="7">
        <v>2.4361845905221378</v>
      </c>
      <c r="Q1379" s="33">
        <v>0.21841935887363143</v>
      </c>
      <c r="R1379" s="38" t="s">
        <v>1675</v>
      </c>
      <c r="S1379" s="33" t="s">
        <v>1675</v>
      </c>
      <c r="T1379" s="45" t="s">
        <v>1676</v>
      </c>
      <c r="U1379" s="55">
        <f>RANK(Q1379,$Q$5:$Q$3209,0)</f>
        <v>1375</v>
      </c>
      <c r="V1379" s="55">
        <f>RANK(W1379,$W$5:$W$3209,0)</f>
        <v>1338</v>
      </c>
      <c r="W1379" s="55">
        <f>N1379*O1379</f>
        <v>8.9656325601673095E-2</v>
      </c>
      <c r="X1379" s="1">
        <f t="shared" si="21"/>
        <v>124.74808227314158</v>
      </c>
    </row>
    <row r="1380" spans="3:24" x14ac:dyDescent="0.25">
      <c r="C1380" s="19" t="s">
        <v>3012</v>
      </c>
      <c r="D1380" s="6" t="s">
        <v>785</v>
      </c>
      <c r="E1380" s="6" t="s">
        <v>27</v>
      </c>
      <c r="F1380" s="48">
        <v>8.1215982134758598</v>
      </c>
      <c r="G1380" s="8">
        <v>24.934040722605801</v>
      </c>
      <c r="H1380" s="9">
        <v>0.34706751184708001</v>
      </c>
      <c r="I1380" s="40">
        <v>10</v>
      </c>
      <c r="J1380" s="7">
        <v>1</v>
      </c>
      <c r="K1380" s="9">
        <v>0.52396817571755805</v>
      </c>
      <c r="L1380" s="39">
        <v>0.90678721092477899</v>
      </c>
      <c r="M1380" s="47">
        <v>0</v>
      </c>
      <c r="N1380" s="17">
        <v>6.4303558546450604E-2</v>
      </c>
      <c r="O1380" s="7">
        <f>Q1380/P1380/N1380</f>
        <v>1</v>
      </c>
      <c r="P1380" s="7">
        <v>3.3843584541008429</v>
      </c>
      <c r="Q1380" s="33">
        <v>0.21762629199544861</v>
      </c>
      <c r="R1380" s="38" t="s">
        <v>1675</v>
      </c>
      <c r="S1380" s="33" t="s">
        <v>1675</v>
      </c>
      <c r="T1380" s="45" t="s">
        <v>1675</v>
      </c>
      <c r="U1380" s="55">
        <f>RANK(Q1380,$Q$5:$Q$3209,0)</f>
        <v>1376</v>
      </c>
      <c r="V1380" s="55">
        <f>RANK(W1380,$W$5:$W$3209,0)</f>
        <v>1522</v>
      </c>
      <c r="W1380" s="55">
        <f>N1380*O1380</f>
        <v>6.4303558546450604E-2</v>
      </c>
      <c r="X1380" s="1">
        <f t="shared" si="21"/>
        <v>124.52966291426794</v>
      </c>
    </row>
    <row r="1381" spans="3:24" x14ac:dyDescent="0.25">
      <c r="C1381" s="19" t="s">
        <v>3013</v>
      </c>
      <c r="D1381" s="6" t="s">
        <v>579</v>
      </c>
      <c r="E1381" s="6" t="s">
        <v>19</v>
      </c>
      <c r="F1381" s="48">
        <v>17.311686203269321</v>
      </c>
      <c r="G1381" s="8">
        <v>48.327112345208398</v>
      </c>
      <c r="H1381" s="9">
        <v>0.69876503848946503</v>
      </c>
      <c r="I1381" s="40">
        <v>1</v>
      </c>
      <c r="J1381" s="7">
        <v>6</v>
      </c>
      <c r="K1381" s="9">
        <v>0.81352297720208699</v>
      </c>
      <c r="L1381" s="39">
        <v>0.95942191898343498</v>
      </c>
      <c r="M1381" s="47">
        <v>0</v>
      </c>
      <c r="N1381" s="17">
        <v>0.119283323538684</v>
      </c>
      <c r="O1381" s="7">
        <f>Q1381/P1381/N1381</f>
        <v>1</v>
      </c>
      <c r="P1381" s="7">
        <v>1.8239596051868465</v>
      </c>
      <c r="Q1381" s="33">
        <v>0.21756796370699294</v>
      </c>
      <c r="R1381" s="41" t="s">
        <v>1675</v>
      </c>
      <c r="S1381" s="33" t="s">
        <v>1675</v>
      </c>
      <c r="T1381" s="45" t="s">
        <v>1677</v>
      </c>
      <c r="U1381" s="55">
        <f>RANK(Q1381,$Q$5:$Q$3209,0)</f>
        <v>1377</v>
      </c>
      <c r="V1381" s="55">
        <f>RANK(W1381,$W$5:$W$3209,0)</f>
        <v>1226</v>
      </c>
      <c r="W1381" s="55">
        <f>N1381*O1381</f>
        <v>0.119283323538684</v>
      </c>
      <c r="X1381" s="1">
        <f t="shared" si="21"/>
        <v>124.3120366222725</v>
      </c>
    </row>
    <row r="1382" spans="3:24" x14ac:dyDescent="0.25">
      <c r="C1382" s="19" t="s">
        <v>3014</v>
      </c>
      <c r="D1382" s="6" t="s">
        <v>155</v>
      </c>
      <c r="E1382" s="6" t="s">
        <v>27</v>
      </c>
      <c r="F1382" s="48">
        <v>0.87486800790328401</v>
      </c>
      <c r="G1382" s="8">
        <v>10</v>
      </c>
      <c r="H1382" s="9">
        <v>0.189382266750168</v>
      </c>
      <c r="I1382" s="40">
        <v>3</v>
      </c>
      <c r="J1382" s="7">
        <v>1</v>
      </c>
      <c r="K1382" s="9">
        <v>0.63942289993444701</v>
      </c>
      <c r="L1382" s="39">
        <v>1</v>
      </c>
      <c r="M1382" s="47">
        <v>0</v>
      </c>
      <c r="N1382" s="17">
        <v>5.3727948918334399E-2</v>
      </c>
      <c r="O1382" s="7">
        <f>Q1382/P1382/N1382</f>
        <v>1</v>
      </c>
      <c r="P1382" s="7">
        <v>4.0098728481828259</v>
      </c>
      <c r="Q1382" s="33">
        <v>0.21544224355618294</v>
      </c>
      <c r="R1382" s="38" t="s">
        <v>1676</v>
      </c>
      <c r="S1382" s="33" t="s">
        <v>1676</v>
      </c>
      <c r="T1382" s="45" t="s">
        <v>1675</v>
      </c>
      <c r="U1382" s="55">
        <f>RANK(Q1382,$Q$5:$Q$3209,0)</f>
        <v>1378</v>
      </c>
      <c r="V1382" s="55">
        <f>RANK(W1382,$W$5:$W$3209,0)</f>
        <v>1640</v>
      </c>
      <c r="W1382" s="55">
        <f>N1382*O1382</f>
        <v>5.3727948918334399E-2</v>
      </c>
      <c r="X1382" s="1">
        <f t="shared" si="21"/>
        <v>124.0944686585655</v>
      </c>
    </row>
    <row r="1383" spans="3:24" x14ac:dyDescent="0.25">
      <c r="C1383" s="19" t="s">
        <v>3015</v>
      </c>
      <c r="D1383" s="6" t="s">
        <v>1020</v>
      </c>
      <c r="E1383" s="6" t="s">
        <v>19</v>
      </c>
      <c r="F1383" s="48">
        <v>0.464047023091055</v>
      </c>
      <c r="G1383" s="8">
        <v>10</v>
      </c>
      <c r="H1383" s="9">
        <v>1</v>
      </c>
      <c r="I1383" s="40">
        <v>0</v>
      </c>
      <c r="J1383" s="7">
        <v>0</v>
      </c>
      <c r="K1383" s="9">
        <v>0.118780272828726</v>
      </c>
      <c r="L1383" s="39">
        <v>1</v>
      </c>
      <c r="M1383" s="47">
        <v>0</v>
      </c>
      <c r="N1383" s="17">
        <v>5.82980289357704E-2</v>
      </c>
      <c r="O1383" s="7">
        <f>Q1383/P1383/N1383</f>
        <v>1</v>
      </c>
      <c r="P1383" s="7">
        <v>3.6883998178491475</v>
      </c>
      <c r="Q1383" s="33">
        <v>0.21502643930765988</v>
      </c>
      <c r="R1383" s="38" t="s">
        <v>1676</v>
      </c>
      <c r="S1383" s="33" t="s">
        <v>1676</v>
      </c>
      <c r="T1383" s="45" t="s">
        <v>1675</v>
      </c>
      <c r="U1383" s="55">
        <f>RANK(Q1383,$Q$5:$Q$3209,0)</f>
        <v>1379</v>
      </c>
      <c r="V1383" s="55">
        <f>RANK(W1383,$W$5:$W$3209,0)</f>
        <v>1590</v>
      </c>
      <c r="W1383" s="55">
        <f>N1383*O1383</f>
        <v>5.82980289357704E-2</v>
      </c>
      <c r="X1383" s="1">
        <f t="shared" si="21"/>
        <v>123.87902641500932</v>
      </c>
    </row>
    <row r="1384" spans="3:24" x14ac:dyDescent="0.25">
      <c r="C1384" s="19" t="s">
        <v>3016</v>
      </c>
      <c r="D1384" s="6" t="s">
        <v>976</v>
      </c>
      <c r="E1384" s="6" t="s">
        <v>144</v>
      </c>
      <c r="F1384" s="48">
        <v>1.251410753850188</v>
      </c>
      <c r="G1384" s="8">
        <v>10</v>
      </c>
      <c r="H1384" s="9">
        <v>0.102202206338914</v>
      </c>
      <c r="I1384" s="40">
        <v>0</v>
      </c>
      <c r="J1384" s="7">
        <v>3</v>
      </c>
      <c r="K1384" s="9">
        <v>0.999999999999998</v>
      </c>
      <c r="L1384" s="39">
        <v>0.84336362261562103</v>
      </c>
      <c r="M1384" s="47">
        <v>0</v>
      </c>
      <c r="N1384" s="17">
        <v>5.5610683072835801E-2</v>
      </c>
      <c r="O1384" s="7">
        <f>Q1384/P1384/N1384</f>
        <v>1</v>
      </c>
      <c r="P1384" s="7">
        <v>3.858095830121663</v>
      </c>
      <c r="Q1384" s="33">
        <v>0.21455134447352514</v>
      </c>
      <c r="R1384" s="38" t="s">
        <v>1676</v>
      </c>
      <c r="S1384" s="33" t="s">
        <v>1676</v>
      </c>
      <c r="T1384" s="45" t="s">
        <v>1675</v>
      </c>
      <c r="U1384" s="55">
        <f>RANK(Q1384,$Q$5:$Q$3209,0)</f>
        <v>1380</v>
      </c>
      <c r="V1384" s="55">
        <f>RANK(W1384,$W$5:$W$3209,0)</f>
        <v>1616</v>
      </c>
      <c r="W1384" s="55">
        <f>N1384*O1384</f>
        <v>5.5610683072835801E-2</v>
      </c>
      <c r="X1384" s="1">
        <f t="shared" si="21"/>
        <v>123.66399997570166</v>
      </c>
    </row>
    <row r="1385" spans="3:24" x14ac:dyDescent="0.25">
      <c r="C1385" s="19" t="s">
        <v>3017</v>
      </c>
      <c r="D1385" s="6" t="s">
        <v>771</v>
      </c>
      <c r="E1385" s="6" t="s">
        <v>19</v>
      </c>
      <c r="F1385" s="48">
        <v>1.13996599544484</v>
      </c>
      <c r="G1385" s="8">
        <v>10</v>
      </c>
      <c r="H1385" s="9">
        <v>0.49934417888972898</v>
      </c>
      <c r="I1385" s="40">
        <v>0</v>
      </c>
      <c r="J1385" s="7">
        <v>3</v>
      </c>
      <c r="K1385" s="9">
        <v>0.16825767240656</v>
      </c>
      <c r="L1385" s="39">
        <v>1</v>
      </c>
      <c r="M1385" s="47">
        <v>0</v>
      </c>
      <c r="N1385" s="17">
        <v>5.6487672335718199E-2</v>
      </c>
      <c r="O1385" s="7">
        <f>Q1385/P1385/N1385</f>
        <v>1</v>
      </c>
      <c r="P1385" s="7">
        <v>3.7970588263560177</v>
      </c>
      <c r="Q1385" s="33">
        <v>0.21448701482264543</v>
      </c>
      <c r="R1385" s="38" t="s">
        <v>1676</v>
      </c>
      <c r="S1385" s="33" t="s">
        <v>1676</v>
      </c>
      <c r="T1385" s="45" t="s">
        <v>1675</v>
      </c>
      <c r="U1385" s="55">
        <f>RANK(Q1385,$Q$5:$Q$3209,0)</f>
        <v>1381</v>
      </c>
      <c r="V1385" s="55">
        <f>RANK(W1385,$W$5:$W$3209,0)</f>
        <v>1608</v>
      </c>
      <c r="W1385" s="55">
        <f>N1385*O1385</f>
        <v>5.6487672335718199E-2</v>
      </c>
      <c r="X1385" s="1">
        <f t="shared" si="21"/>
        <v>123.44944863122814</v>
      </c>
    </row>
    <row r="1386" spans="3:24" x14ac:dyDescent="0.25">
      <c r="C1386" s="19" t="s">
        <v>3018</v>
      </c>
      <c r="D1386" s="6" t="s">
        <v>749</v>
      </c>
      <c r="E1386" s="6" t="s">
        <v>16</v>
      </c>
      <c r="F1386" s="48">
        <v>44.421826221361798</v>
      </c>
      <c r="G1386" s="8">
        <v>34.611234381902698</v>
      </c>
      <c r="H1386" s="9">
        <v>0.86602837349385997</v>
      </c>
      <c r="I1386" s="40">
        <v>0</v>
      </c>
      <c r="J1386" s="7">
        <v>15</v>
      </c>
      <c r="K1386" s="9">
        <v>1</v>
      </c>
      <c r="L1386" s="39">
        <v>0</v>
      </c>
      <c r="M1386" s="47">
        <v>0</v>
      </c>
      <c r="N1386" s="17">
        <v>0.11033309114124699</v>
      </c>
      <c r="O1386" s="7">
        <f>Q1386/P1386/N1386</f>
        <v>1</v>
      </c>
      <c r="P1386" s="7">
        <v>1.9411406988941171</v>
      </c>
      <c r="Q1386" s="33">
        <v>0.21417205364906852</v>
      </c>
      <c r="R1386" s="41" t="s">
        <v>1675</v>
      </c>
      <c r="S1386" s="33" t="s">
        <v>1675</v>
      </c>
      <c r="T1386" s="45" t="s">
        <v>1677</v>
      </c>
      <c r="U1386" s="55">
        <f>RANK(Q1386,$Q$5:$Q$3209,0)</f>
        <v>1382</v>
      </c>
      <c r="V1386" s="55">
        <f>RANK(W1386,$W$5:$W$3209,0)</f>
        <v>1258</v>
      </c>
      <c r="W1386" s="55">
        <f>N1386*O1386</f>
        <v>0.11033309114124699</v>
      </c>
      <c r="X1386" s="1">
        <f t="shared" si="21"/>
        <v>123.23496161640549</v>
      </c>
    </row>
    <row r="1387" spans="3:24" x14ac:dyDescent="0.25">
      <c r="C1387" s="19" t="s">
        <v>3019</v>
      </c>
      <c r="D1387" s="6" t="s">
        <v>1466</v>
      </c>
      <c r="E1387" s="6" t="s">
        <v>39</v>
      </c>
      <c r="F1387" s="48">
        <v>24.863915994722198</v>
      </c>
      <c r="G1387" s="8">
        <v>16.6580751689743</v>
      </c>
      <c r="H1387" s="9">
        <v>0.98221077440197901</v>
      </c>
      <c r="I1387" s="40">
        <v>2</v>
      </c>
      <c r="J1387" s="7">
        <v>4</v>
      </c>
      <c r="K1387" s="9">
        <v>0.96565642063675405</v>
      </c>
      <c r="L1387" s="39">
        <v>0</v>
      </c>
      <c r="M1387" s="47">
        <v>0</v>
      </c>
      <c r="N1387" s="17">
        <v>7.6799460188843496E-2</v>
      </c>
      <c r="O1387" s="7">
        <f>Q1387/P1387/N1387</f>
        <v>1</v>
      </c>
      <c r="P1387" s="7">
        <v>2.7864756178443795</v>
      </c>
      <c r="Q1387" s="33">
        <v>0.2139998232798225</v>
      </c>
      <c r="R1387" s="38" t="s">
        <v>1675</v>
      </c>
      <c r="S1387" s="33" t="s">
        <v>1675</v>
      </c>
      <c r="T1387" s="45" t="s">
        <v>1676</v>
      </c>
      <c r="U1387" s="55">
        <f>RANK(Q1387,$Q$5:$Q$3209,0)</f>
        <v>1383</v>
      </c>
      <c r="V1387" s="55">
        <f>RANK(W1387,$W$5:$W$3209,0)</f>
        <v>1425</v>
      </c>
      <c r="W1387" s="55">
        <f>N1387*O1387</f>
        <v>7.6799460188843496E-2</v>
      </c>
      <c r="X1387" s="1">
        <f t="shared" si="21"/>
        <v>123.02078956275642</v>
      </c>
    </row>
    <row r="1388" spans="3:24" x14ac:dyDescent="0.25">
      <c r="C1388" s="19" t="s">
        <v>3020</v>
      </c>
      <c r="D1388" s="6" t="s">
        <v>623</v>
      </c>
      <c r="E1388" s="6" t="s">
        <v>22</v>
      </c>
      <c r="F1388" s="48">
        <v>9.7593419187830097</v>
      </c>
      <c r="G1388" s="8">
        <v>9.9999999999999893</v>
      </c>
      <c r="H1388" s="9">
        <v>0.23805720183118301</v>
      </c>
      <c r="I1388" s="40">
        <v>5</v>
      </c>
      <c r="J1388" s="7">
        <v>6</v>
      </c>
      <c r="K1388" s="9">
        <v>1</v>
      </c>
      <c r="L1388" s="39">
        <v>0</v>
      </c>
      <c r="M1388" s="47">
        <v>0</v>
      </c>
      <c r="N1388" s="17">
        <v>6.7265414536353596E-2</v>
      </c>
      <c r="O1388" s="7">
        <f>Q1388/P1388/N1388</f>
        <v>1</v>
      </c>
      <c r="P1388" s="7">
        <v>3.1760267031937439</v>
      </c>
      <c r="Q1388" s="33">
        <v>0.21363675276885566</v>
      </c>
      <c r="R1388" s="38" t="s">
        <v>1675</v>
      </c>
      <c r="S1388" s="33" t="s">
        <v>1675</v>
      </c>
      <c r="T1388" s="45" t="s">
        <v>1675</v>
      </c>
      <c r="U1388" s="55">
        <f>RANK(Q1388,$Q$5:$Q$3209,0)</f>
        <v>1384</v>
      </c>
      <c r="V1388" s="55">
        <f>RANK(W1388,$W$5:$W$3209,0)</f>
        <v>1495</v>
      </c>
      <c r="W1388" s="55">
        <f>N1388*O1388</f>
        <v>6.7265414536353596E-2</v>
      </c>
      <c r="X1388" s="1">
        <f t="shared" si="21"/>
        <v>122.8067897394766</v>
      </c>
    </row>
    <row r="1389" spans="3:24" x14ac:dyDescent="0.25">
      <c r="C1389" s="19" t="s">
        <v>3021</v>
      </c>
      <c r="D1389" s="6" t="s">
        <v>335</v>
      </c>
      <c r="E1389" s="6" t="s">
        <v>27</v>
      </c>
      <c r="F1389" s="48">
        <v>1.8070035144939989</v>
      </c>
      <c r="G1389" s="8">
        <v>10</v>
      </c>
      <c r="H1389" s="9">
        <v>0.61705144409545498</v>
      </c>
      <c r="I1389" s="40">
        <v>5</v>
      </c>
      <c r="J1389" s="7">
        <v>2</v>
      </c>
      <c r="K1389" s="9">
        <v>0.96465224220272405</v>
      </c>
      <c r="L1389" s="39">
        <v>0.60730870739478304</v>
      </c>
      <c r="M1389" s="47">
        <v>0</v>
      </c>
      <c r="N1389" s="17">
        <v>6.6074715565713496E-2</v>
      </c>
      <c r="O1389" s="7">
        <f>Q1389/P1389/N1389</f>
        <v>1</v>
      </c>
      <c r="P1389" s="7">
        <v>3.2317883740547035</v>
      </c>
      <c r="Q1389" s="33">
        <v>0.21353949758424423</v>
      </c>
      <c r="R1389" s="38" t="s">
        <v>1675</v>
      </c>
      <c r="S1389" s="33" t="s">
        <v>1675</v>
      </c>
      <c r="T1389" s="45" t="s">
        <v>1675</v>
      </c>
      <c r="U1389" s="55">
        <f>RANK(Q1389,$Q$5:$Q$3209,0)</f>
        <v>1385</v>
      </c>
      <c r="V1389" s="55">
        <f>RANK(W1389,$W$5:$W$3209,0)</f>
        <v>1506</v>
      </c>
      <c r="W1389" s="55">
        <f>N1389*O1389</f>
        <v>6.6074715565713496E-2</v>
      </c>
      <c r="X1389" s="1">
        <f t="shared" si="21"/>
        <v>122.59315298670775</v>
      </c>
    </row>
    <row r="1390" spans="3:24" x14ac:dyDescent="0.25">
      <c r="C1390" s="19" t="s">
        <v>3022</v>
      </c>
      <c r="D1390" s="6" t="s">
        <v>53</v>
      </c>
      <c r="E1390" s="6" t="s">
        <v>12</v>
      </c>
      <c r="F1390" s="48">
        <v>3.01308914503299</v>
      </c>
      <c r="G1390" s="8">
        <v>10</v>
      </c>
      <c r="H1390" s="9">
        <v>0.107268352009375</v>
      </c>
      <c r="I1390" s="40">
        <v>6</v>
      </c>
      <c r="J1390" s="7">
        <v>1</v>
      </c>
      <c r="K1390" s="9">
        <v>0.40803822665676998</v>
      </c>
      <c r="L1390" s="39">
        <v>1</v>
      </c>
      <c r="M1390" s="47">
        <v>0</v>
      </c>
      <c r="N1390" s="17">
        <v>4.7653964594221297E-2</v>
      </c>
      <c r="O1390" s="7">
        <f>Q1390/P1390/N1390</f>
        <v>1</v>
      </c>
      <c r="P1390" s="7">
        <v>4.4645264281822223</v>
      </c>
      <c r="Q1390" s="33">
        <v>0.21275238433856089</v>
      </c>
      <c r="R1390" s="38" t="s">
        <v>1676</v>
      </c>
      <c r="S1390" s="33" t="s">
        <v>1676</v>
      </c>
      <c r="T1390" s="45" t="s">
        <v>1675</v>
      </c>
      <c r="U1390" s="55">
        <f>RANK(Q1390,$Q$5:$Q$3209,0)</f>
        <v>1386</v>
      </c>
      <c r="V1390" s="55">
        <f>RANK(W1390,$W$5:$W$3209,0)</f>
        <v>1711</v>
      </c>
      <c r="W1390" s="55">
        <f>N1390*O1390</f>
        <v>4.7653964594221297E-2</v>
      </c>
      <c r="X1390" s="1">
        <f t="shared" si="21"/>
        <v>122.3796134891235</v>
      </c>
    </row>
    <row r="1391" spans="3:24" x14ac:dyDescent="0.25">
      <c r="C1391" s="19" t="s">
        <v>3023</v>
      </c>
      <c r="D1391" s="6" t="s">
        <v>1462</v>
      </c>
      <c r="E1391" s="6" t="s">
        <v>16</v>
      </c>
      <c r="F1391" s="48">
        <v>16.78691929365127</v>
      </c>
      <c r="G1391" s="8">
        <v>10</v>
      </c>
      <c r="H1391" s="9">
        <v>0.71131348366028202</v>
      </c>
      <c r="I1391" s="40">
        <v>6</v>
      </c>
      <c r="J1391" s="7">
        <v>16</v>
      </c>
      <c r="K1391" s="9">
        <v>0.543682512067442</v>
      </c>
      <c r="L1391" s="39">
        <v>0.47432540641457599</v>
      </c>
      <c r="M1391" s="47">
        <v>1</v>
      </c>
      <c r="N1391" s="17">
        <v>8.56399385195033E-2</v>
      </c>
      <c r="O1391" s="7">
        <f>Q1391/P1391/N1391</f>
        <v>1</v>
      </c>
      <c r="P1391" s="7">
        <v>2.4834695782096294</v>
      </c>
      <c r="Q1391" s="33">
        <v>0.21268418199292946</v>
      </c>
      <c r="R1391" s="38" t="s">
        <v>1675</v>
      </c>
      <c r="S1391" s="33" t="s">
        <v>1675</v>
      </c>
      <c r="T1391" s="45" t="s">
        <v>1676</v>
      </c>
      <c r="U1391" s="55">
        <f>RANK(Q1391,$Q$5:$Q$3209,0)</f>
        <v>1387</v>
      </c>
      <c r="V1391" s="55">
        <f>RANK(W1391,$W$5:$W$3209,0)</f>
        <v>1360</v>
      </c>
      <c r="W1391" s="55">
        <f>N1391*O1391</f>
        <v>8.56399385195033E-2</v>
      </c>
      <c r="X1391" s="1">
        <f t="shared" si="21"/>
        <v>122.16686110478494</v>
      </c>
    </row>
    <row r="1392" spans="3:24" x14ac:dyDescent="0.25">
      <c r="C1392" s="19" t="s">
        <v>3024</v>
      </c>
      <c r="D1392" s="6" t="s">
        <v>539</v>
      </c>
      <c r="E1392" s="6" t="s">
        <v>144</v>
      </c>
      <c r="F1392" s="48">
        <v>2.668820384594476</v>
      </c>
      <c r="G1392" s="8">
        <v>25.844401066425799</v>
      </c>
      <c r="H1392" s="9">
        <v>0.29933945562574998</v>
      </c>
      <c r="I1392" s="40">
        <v>2</v>
      </c>
      <c r="J1392" s="7">
        <v>4</v>
      </c>
      <c r="K1392" s="9">
        <v>0.648214173106608</v>
      </c>
      <c r="L1392" s="39">
        <v>0.77451158679335097</v>
      </c>
      <c r="M1392" s="47">
        <v>0</v>
      </c>
      <c r="N1392" s="17">
        <v>5.4950700412840101E-2</v>
      </c>
      <c r="O1392" s="7">
        <f>Q1392/P1392/N1392</f>
        <v>1</v>
      </c>
      <c r="P1392" s="7">
        <v>3.863554367128573</v>
      </c>
      <c r="Q1392" s="33">
        <v>0.21230501855680226</v>
      </c>
      <c r="R1392" s="38" t="s">
        <v>1676</v>
      </c>
      <c r="S1392" s="33" t="s">
        <v>1676</v>
      </c>
      <c r="T1392" s="45" t="s">
        <v>1675</v>
      </c>
      <c r="U1392" s="55">
        <f>RANK(Q1392,$Q$5:$Q$3209,0)</f>
        <v>1388</v>
      </c>
      <c r="V1392" s="55">
        <f>RANK(W1392,$W$5:$W$3209,0)</f>
        <v>1626</v>
      </c>
      <c r="W1392" s="55">
        <f>N1392*O1392</f>
        <v>5.4950700412840101E-2</v>
      </c>
      <c r="X1392" s="1">
        <f t="shared" si="21"/>
        <v>121.95417692279202</v>
      </c>
    </row>
    <row r="1393" spans="3:24" x14ac:dyDescent="0.25">
      <c r="C1393" s="19" t="s">
        <v>3025</v>
      </c>
      <c r="D1393" s="6" t="s">
        <v>1018</v>
      </c>
      <c r="E1393" s="6" t="s">
        <v>863</v>
      </c>
      <c r="F1393" s="48">
        <v>20.2112980964272</v>
      </c>
      <c r="G1393" s="8">
        <v>19.157710047223802</v>
      </c>
      <c r="H1393" s="9">
        <v>1</v>
      </c>
      <c r="I1393" s="40">
        <v>5</v>
      </c>
      <c r="J1393" s="7">
        <v>21</v>
      </c>
      <c r="K1393" s="9">
        <v>1</v>
      </c>
      <c r="L1393" s="39">
        <v>0</v>
      </c>
      <c r="M1393" s="47">
        <v>0</v>
      </c>
      <c r="N1393" s="17">
        <v>0.103627973096933</v>
      </c>
      <c r="O1393" s="7">
        <f>Q1393/P1393/N1393</f>
        <v>1</v>
      </c>
      <c r="P1393" s="7">
        <v>2.048102707529198</v>
      </c>
      <c r="Q1393" s="33">
        <v>0.21224073227559137</v>
      </c>
      <c r="R1393" s="41" t="s">
        <v>1675</v>
      </c>
      <c r="S1393" s="33" t="s">
        <v>1675</v>
      </c>
      <c r="T1393" s="45" t="s">
        <v>1677</v>
      </c>
      <c r="U1393" s="55">
        <f>RANK(Q1393,$Q$5:$Q$3209,0)</f>
        <v>1389</v>
      </c>
      <c r="V1393" s="55">
        <f>RANK(W1393,$W$5:$W$3209,0)</f>
        <v>1281</v>
      </c>
      <c r="W1393" s="55">
        <f>N1393*O1393</f>
        <v>0.103627973096933</v>
      </c>
      <c r="X1393" s="1">
        <f t="shared" si="21"/>
        <v>121.74187190423521</v>
      </c>
    </row>
    <row r="1394" spans="3:24" x14ac:dyDescent="0.25">
      <c r="C1394" s="19" t="s">
        <v>3026</v>
      </c>
      <c r="D1394" s="6" t="s">
        <v>215</v>
      </c>
      <c r="E1394" s="6" t="s">
        <v>39</v>
      </c>
      <c r="F1394" s="48">
        <v>0.74464871676928002</v>
      </c>
      <c r="G1394" s="8">
        <v>10</v>
      </c>
      <c r="H1394" s="9">
        <v>6.71575224733722E-2</v>
      </c>
      <c r="I1394" s="40">
        <v>2</v>
      </c>
      <c r="J1394" s="7">
        <v>0</v>
      </c>
      <c r="K1394" s="9">
        <v>0.53221735067698905</v>
      </c>
      <c r="L1394" s="39">
        <v>1</v>
      </c>
      <c r="M1394" s="47">
        <v>0</v>
      </c>
      <c r="N1394" s="17">
        <v>4.8450554483907997E-2</v>
      </c>
      <c r="O1394" s="7">
        <f>Q1394/P1394/N1394</f>
        <v>1</v>
      </c>
      <c r="P1394" s="7">
        <v>4.3681048725926219</v>
      </c>
      <c r="Q1394" s="33">
        <v>0.21163710312097284</v>
      </c>
      <c r="R1394" s="38" t="s">
        <v>1676</v>
      </c>
      <c r="S1394" s="33" t="s">
        <v>1676</v>
      </c>
      <c r="T1394" s="45" t="s">
        <v>1675</v>
      </c>
      <c r="U1394" s="55">
        <f>RANK(Q1394,$Q$5:$Q$3209,0)</f>
        <v>1390</v>
      </c>
      <c r="V1394" s="55">
        <f>RANK(W1394,$W$5:$W$3209,0)</f>
        <v>1701</v>
      </c>
      <c r="W1394" s="55">
        <f>N1394*O1394</f>
        <v>4.8450554483907997E-2</v>
      </c>
      <c r="X1394" s="1">
        <f t="shared" si="21"/>
        <v>121.52963117195962</v>
      </c>
    </row>
    <row r="1395" spans="3:24" x14ac:dyDescent="0.25">
      <c r="C1395" s="19" t="s">
        <v>3027</v>
      </c>
      <c r="D1395" s="6" t="s">
        <v>79</v>
      </c>
      <c r="E1395" s="6" t="s">
        <v>12</v>
      </c>
      <c r="F1395" s="48">
        <v>6.4774917888341804E-2</v>
      </c>
      <c r="G1395" s="8">
        <v>10</v>
      </c>
      <c r="H1395" s="9">
        <v>1</v>
      </c>
      <c r="I1395" s="40">
        <v>0</v>
      </c>
      <c r="J1395" s="7">
        <v>0</v>
      </c>
      <c r="K1395" s="9">
        <v>3.6716661562511701E-3</v>
      </c>
      <c r="L1395" s="39">
        <v>1</v>
      </c>
      <c r="M1395" s="47">
        <v>0</v>
      </c>
      <c r="N1395" s="17">
        <v>5.9306062534453599E-2</v>
      </c>
      <c r="O1395" s="7">
        <f>Q1395/P1395/N1395</f>
        <v>1</v>
      </c>
      <c r="P1395" s="7">
        <v>3.5617402053231642</v>
      </c>
      <c r="Q1395" s="33">
        <v>0.21123278734837317</v>
      </c>
      <c r="R1395" s="38" t="s">
        <v>1676</v>
      </c>
      <c r="S1395" s="33" t="s">
        <v>1676</v>
      </c>
      <c r="T1395" s="45" t="s">
        <v>1675</v>
      </c>
      <c r="U1395" s="55">
        <f>RANK(Q1395,$Q$5:$Q$3209,0)</f>
        <v>1391</v>
      </c>
      <c r="V1395" s="55">
        <f>RANK(W1395,$W$5:$W$3209,0)</f>
        <v>1574</v>
      </c>
      <c r="W1395" s="55">
        <f>N1395*O1395</f>
        <v>5.9306062534453599E-2</v>
      </c>
      <c r="X1395" s="1">
        <f t="shared" si="21"/>
        <v>121.31799406883864</v>
      </c>
    </row>
    <row r="1396" spans="3:24" x14ac:dyDescent="0.25">
      <c r="C1396" s="19" t="s">
        <v>3028</v>
      </c>
      <c r="D1396" s="6" t="s">
        <v>609</v>
      </c>
      <c r="E1396" s="6" t="s">
        <v>163</v>
      </c>
      <c r="F1396" s="48">
        <v>8.84021225853337</v>
      </c>
      <c r="G1396" s="8">
        <v>27.853388330535299</v>
      </c>
      <c r="H1396" s="9">
        <v>0.70067018663613601</v>
      </c>
      <c r="I1396" s="40">
        <v>1</v>
      </c>
      <c r="J1396" s="7">
        <v>1</v>
      </c>
      <c r="K1396" s="9">
        <v>0.80042740708504601</v>
      </c>
      <c r="L1396" s="39">
        <v>0</v>
      </c>
      <c r="M1396" s="47">
        <v>0</v>
      </c>
      <c r="N1396" s="17">
        <v>4.6630451600261198E-2</v>
      </c>
      <c r="O1396" s="7">
        <f>Q1396/P1396/N1396</f>
        <v>1</v>
      </c>
      <c r="P1396" s="7">
        <v>4.5152005478643904</v>
      </c>
      <c r="Q1396" s="33">
        <v>0.21054584061266329</v>
      </c>
      <c r="R1396" s="38" t="s">
        <v>1676</v>
      </c>
      <c r="S1396" s="33" t="s">
        <v>1676</v>
      </c>
      <c r="T1396" s="45" t="s">
        <v>1675</v>
      </c>
      <c r="U1396" s="55">
        <f>RANK(Q1396,$Q$5:$Q$3209,0)</f>
        <v>1392</v>
      </c>
      <c r="V1396" s="55">
        <f>RANK(W1396,$W$5:$W$3209,0)</f>
        <v>1728</v>
      </c>
      <c r="W1396" s="55">
        <f>N1396*O1396</f>
        <v>4.6630451600261198E-2</v>
      </c>
      <c r="X1396" s="1">
        <f t="shared" si="21"/>
        <v>121.10676128149026</v>
      </c>
    </row>
    <row r="1397" spans="3:24" x14ac:dyDescent="0.25">
      <c r="C1397" s="19" t="s">
        <v>3029</v>
      </c>
      <c r="D1397" s="6" t="s">
        <v>1264</v>
      </c>
      <c r="E1397" s="6" t="s">
        <v>16</v>
      </c>
      <c r="F1397" s="48">
        <v>19.654165452085799</v>
      </c>
      <c r="G1397" s="8">
        <v>17.504739487311902</v>
      </c>
      <c r="H1397" s="9">
        <v>0.70114130294681098</v>
      </c>
      <c r="I1397" s="40">
        <v>3</v>
      </c>
      <c r="J1397" s="7">
        <v>10</v>
      </c>
      <c r="K1397" s="9">
        <v>0.97427806644188397</v>
      </c>
      <c r="L1397" s="39">
        <v>0</v>
      </c>
      <c r="M1397" s="47">
        <v>0</v>
      </c>
      <c r="N1397" s="17">
        <v>8.0806717997325694E-2</v>
      </c>
      <c r="O1397" s="7">
        <f>Q1397/P1397/N1397</f>
        <v>1</v>
      </c>
      <c r="P1397" s="7">
        <v>2.6028635631946795</v>
      </c>
      <c r="Q1397" s="33">
        <v>0.21032886193658679</v>
      </c>
      <c r="R1397" s="38" t="s">
        <v>1675</v>
      </c>
      <c r="S1397" s="33" t="s">
        <v>1675</v>
      </c>
      <c r="T1397" s="45" t="s">
        <v>1676</v>
      </c>
      <c r="U1397" s="55">
        <f>RANK(Q1397,$Q$5:$Q$3209,0)</f>
        <v>1393</v>
      </c>
      <c r="V1397" s="55">
        <f>RANK(W1397,$W$5:$W$3209,0)</f>
        <v>1391</v>
      </c>
      <c r="W1397" s="55">
        <f>N1397*O1397</f>
        <v>8.0806717997325694E-2</v>
      </c>
      <c r="X1397" s="1">
        <f t="shared" si="21"/>
        <v>120.8962154408776</v>
      </c>
    </row>
    <row r="1398" spans="3:24" x14ac:dyDescent="0.25">
      <c r="C1398" s="19" t="s">
        <v>3030</v>
      </c>
      <c r="D1398" s="6" t="s">
        <v>551</v>
      </c>
      <c r="E1398" s="6" t="s">
        <v>16</v>
      </c>
      <c r="F1398" s="48">
        <v>56.186637751747</v>
      </c>
      <c r="G1398" s="8">
        <v>51.153157769191701</v>
      </c>
      <c r="H1398" s="9">
        <v>1</v>
      </c>
      <c r="I1398" s="40">
        <v>7</v>
      </c>
      <c r="J1398" s="7">
        <v>2</v>
      </c>
      <c r="K1398" s="9">
        <v>0.89502049849715604</v>
      </c>
      <c r="L1398" s="39">
        <v>0.31397748811468601</v>
      </c>
      <c r="M1398" s="47">
        <v>1</v>
      </c>
      <c r="N1398" s="17">
        <v>0.11526289643950099</v>
      </c>
      <c r="O1398" s="7">
        <f>Q1398/P1398/N1398</f>
        <v>1</v>
      </c>
      <c r="P1398" s="7">
        <v>1.8245488474071647</v>
      </c>
      <c r="Q1398" s="33">
        <v>0.21030278484750292</v>
      </c>
      <c r="R1398" s="41" t="s">
        <v>1675</v>
      </c>
      <c r="S1398" s="33" t="s">
        <v>1675</v>
      </c>
      <c r="T1398" s="45" t="s">
        <v>1677</v>
      </c>
      <c r="U1398" s="55">
        <f>RANK(Q1398,$Q$5:$Q$3209,0)</f>
        <v>1394</v>
      </c>
      <c r="V1398" s="55">
        <f>RANK(W1398,$W$5:$W$3209,0)</f>
        <v>1237</v>
      </c>
      <c r="W1398" s="55">
        <f>N1398*O1398</f>
        <v>0.11526289643950099</v>
      </c>
      <c r="X1398" s="1">
        <f t="shared" si="21"/>
        <v>120.68588657894101</v>
      </c>
    </row>
    <row r="1399" spans="3:24" x14ac:dyDescent="0.25">
      <c r="C1399" s="19" t="s">
        <v>3031</v>
      </c>
      <c r="D1399" s="6" t="s">
        <v>69</v>
      </c>
      <c r="E1399" s="6" t="s">
        <v>12</v>
      </c>
      <c r="F1399" s="48">
        <v>2.2651923729901</v>
      </c>
      <c r="G1399" s="8">
        <v>10</v>
      </c>
      <c r="H1399" s="9">
        <v>0</v>
      </c>
      <c r="I1399" s="40">
        <v>1</v>
      </c>
      <c r="J1399" s="7">
        <v>5</v>
      </c>
      <c r="K1399" s="9">
        <v>0.74529368710958399</v>
      </c>
      <c r="L1399" s="39">
        <v>1</v>
      </c>
      <c r="M1399" s="47">
        <v>0</v>
      </c>
      <c r="N1399" s="17">
        <v>6.1356395478996503E-2</v>
      </c>
      <c r="O1399" s="7">
        <f>Q1399/P1399/N1399</f>
        <v>1</v>
      </c>
      <c r="P1399" s="7">
        <v>3.4024842400290889</v>
      </c>
      <c r="Q1399" s="33">
        <v>0.20876416864227765</v>
      </c>
      <c r="R1399" s="38" t="s">
        <v>1676</v>
      </c>
      <c r="S1399" s="33" t="s">
        <v>1676</v>
      </c>
      <c r="T1399" s="45" t="s">
        <v>1675</v>
      </c>
      <c r="U1399" s="55">
        <f>RANK(Q1399,$Q$5:$Q$3209,0)</f>
        <v>1395</v>
      </c>
      <c r="V1399" s="55">
        <f>RANK(W1399,$W$5:$W$3209,0)</f>
        <v>1553</v>
      </c>
      <c r="W1399" s="55">
        <f>N1399*O1399</f>
        <v>6.1356395478996503E-2</v>
      </c>
      <c r="X1399" s="1">
        <f t="shared" si="21"/>
        <v>120.47558379409351</v>
      </c>
    </row>
    <row r="1400" spans="3:24" x14ac:dyDescent="0.25">
      <c r="C1400" s="19" t="s">
        <v>3032</v>
      </c>
      <c r="D1400" s="6" t="s">
        <v>579</v>
      </c>
      <c r="E1400" s="6" t="s">
        <v>19</v>
      </c>
      <c r="F1400" s="48">
        <v>6.08010592031646</v>
      </c>
      <c r="G1400" s="8">
        <v>52.698553974520102</v>
      </c>
      <c r="H1400" s="9">
        <v>0.63141181946386704</v>
      </c>
      <c r="I1400" s="40">
        <v>2</v>
      </c>
      <c r="J1400" s="7">
        <v>11</v>
      </c>
      <c r="K1400" s="9">
        <v>0.52136831380234505</v>
      </c>
      <c r="L1400" s="39">
        <v>0.81663724291050999</v>
      </c>
      <c r="M1400" s="47">
        <v>0</v>
      </c>
      <c r="N1400" s="17">
        <v>9.1236543158770805E-2</v>
      </c>
      <c r="O1400" s="7">
        <f>Q1400/P1400/N1400</f>
        <v>1</v>
      </c>
      <c r="P1400" s="7">
        <v>2.2861186858822968</v>
      </c>
      <c r="Q1400" s="33">
        <v>0.20857756615057257</v>
      </c>
      <c r="R1400" s="41" t="s">
        <v>1675</v>
      </c>
      <c r="S1400" s="33" t="s">
        <v>1675</v>
      </c>
      <c r="T1400" s="45" t="s">
        <v>1676</v>
      </c>
      <c r="U1400" s="55">
        <f>RANK(Q1400,$Q$5:$Q$3209,0)</f>
        <v>1396</v>
      </c>
      <c r="V1400" s="55">
        <f>RANK(W1400,$W$5:$W$3209,0)</f>
        <v>1331</v>
      </c>
      <c r="W1400" s="55">
        <f>N1400*O1400</f>
        <v>9.1236543158770805E-2</v>
      </c>
      <c r="X1400" s="1">
        <f t="shared" si="21"/>
        <v>120.26681962545123</v>
      </c>
    </row>
    <row r="1401" spans="3:24" x14ac:dyDescent="0.25">
      <c r="C1401" s="19" t="s">
        <v>3033</v>
      </c>
      <c r="D1401" s="6" t="s">
        <v>505</v>
      </c>
      <c r="E1401" s="6" t="s">
        <v>163</v>
      </c>
      <c r="F1401" s="48">
        <v>19.183161209088599</v>
      </c>
      <c r="G1401" s="8">
        <v>53.260725952730297</v>
      </c>
      <c r="H1401" s="9">
        <v>0.99596620750367604</v>
      </c>
      <c r="I1401" s="40">
        <v>3</v>
      </c>
      <c r="J1401" s="7">
        <v>3</v>
      </c>
      <c r="K1401" s="9">
        <v>0.94549734998378399</v>
      </c>
      <c r="L1401" s="39">
        <v>0</v>
      </c>
      <c r="M1401" s="47">
        <v>0</v>
      </c>
      <c r="N1401" s="17">
        <v>5.8023193098737803E-2</v>
      </c>
      <c r="O1401" s="7">
        <f>Q1401/P1401/N1401</f>
        <v>1</v>
      </c>
      <c r="P1401" s="7">
        <v>3.5906492762264284</v>
      </c>
      <c r="Q1401" s="33">
        <v>0.20834093630432918</v>
      </c>
      <c r="R1401" s="38" t="s">
        <v>1676</v>
      </c>
      <c r="S1401" s="33" t="s">
        <v>1676</v>
      </c>
      <c r="T1401" s="45" t="s">
        <v>1675</v>
      </c>
      <c r="U1401" s="55">
        <f>RANK(Q1401,$Q$5:$Q$3209,0)</f>
        <v>1397</v>
      </c>
      <c r="V1401" s="55">
        <f>RANK(W1401,$W$5:$W$3209,0)</f>
        <v>1596</v>
      </c>
      <c r="W1401" s="55">
        <f>N1401*O1401</f>
        <v>5.8023193098737803E-2</v>
      </c>
      <c r="X1401" s="1">
        <f t="shared" si="21"/>
        <v>120.05824205930067</v>
      </c>
    </row>
    <row r="1402" spans="3:24" x14ac:dyDescent="0.25">
      <c r="C1402" s="19" t="s">
        <v>3034</v>
      </c>
      <c r="D1402" s="6" t="s">
        <v>161</v>
      </c>
      <c r="E1402" s="6" t="s">
        <v>163</v>
      </c>
      <c r="F1402" s="48">
        <v>10.895764436505139</v>
      </c>
      <c r="G1402" s="8">
        <v>72.463328439407107</v>
      </c>
      <c r="H1402" s="9">
        <v>0.804536432520495</v>
      </c>
      <c r="I1402" s="40">
        <v>3</v>
      </c>
      <c r="J1402" s="7">
        <v>2</v>
      </c>
      <c r="K1402" s="9">
        <v>0.821148550248753</v>
      </c>
      <c r="L1402" s="39">
        <v>0.27732185750573701</v>
      </c>
      <c r="M1402" s="47">
        <v>0</v>
      </c>
      <c r="N1402" s="17">
        <v>5.8712848795925698E-2</v>
      </c>
      <c r="O1402" s="7">
        <f>Q1402/P1402/N1402</f>
        <v>1</v>
      </c>
      <c r="P1402" s="7">
        <v>3.534856476874972</v>
      </c>
      <c r="Q1402" s="33">
        <v>0.20754149384205886</v>
      </c>
      <c r="R1402" s="38" t="s">
        <v>1676</v>
      </c>
      <c r="S1402" s="33" t="s">
        <v>1676</v>
      </c>
      <c r="T1402" s="45" t="s">
        <v>1675</v>
      </c>
      <c r="U1402" s="55">
        <f>RANK(Q1402,$Q$5:$Q$3209,0)</f>
        <v>1398</v>
      </c>
      <c r="V1402" s="55">
        <f>RANK(W1402,$W$5:$W$3209,0)</f>
        <v>1583</v>
      </c>
      <c r="W1402" s="55">
        <f>N1402*O1402</f>
        <v>5.8712848795925698E-2</v>
      </c>
      <c r="X1402" s="1">
        <f t="shared" si="21"/>
        <v>119.84990112299634</v>
      </c>
    </row>
    <row r="1403" spans="3:24" x14ac:dyDescent="0.25">
      <c r="C1403" s="19" t="s">
        <v>3035</v>
      </c>
      <c r="D1403" s="6" t="s">
        <v>1086</v>
      </c>
      <c r="E1403" s="6" t="s">
        <v>126</v>
      </c>
      <c r="F1403" s="48">
        <v>38.300928844869198</v>
      </c>
      <c r="G1403" s="8">
        <v>27.664547480770999</v>
      </c>
      <c r="H1403" s="9">
        <v>0.90316665078084502</v>
      </c>
      <c r="I1403" s="40">
        <v>2</v>
      </c>
      <c r="J1403" s="7">
        <v>8</v>
      </c>
      <c r="K1403" s="9">
        <v>0.92839218278623203</v>
      </c>
      <c r="L1403" s="39">
        <v>0</v>
      </c>
      <c r="M1403" s="47">
        <v>0</v>
      </c>
      <c r="N1403" s="17">
        <v>0.103137545640657</v>
      </c>
      <c r="O1403" s="7">
        <f>Q1403/P1403/N1403</f>
        <v>1</v>
      </c>
      <c r="P1403" s="7">
        <v>2.0117043165885087</v>
      </c>
      <c r="Q1403" s="33">
        <v>0.20748224576765401</v>
      </c>
      <c r="R1403" s="41" t="s">
        <v>1675</v>
      </c>
      <c r="S1403" s="33" t="s">
        <v>1675</v>
      </c>
      <c r="T1403" s="45" t="s">
        <v>1677</v>
      </c>
      <c r="U1403" s="55">
        <f>RANK(Q1403,$Q$5:$Q$3209,0)</f>
        <v>1399</v>
      </c>
      <c r="V1403" s="55">
        <f>RANK(W1403,$W$5:$W$3209,0)</f>
        <v>1285</v>
      </c>
      <c r="W1403" s="55">
        <f>N1403*O1403</f>
        <v>0.103137545640657</v>
      </c>
      <c r="X1403" s="1">
        <f t="shared" si="21"/>
        <v>119.64235962915429</v>
      </c>
    </row>
    <row r="1404" spans="3:24" x14ac:dyDescent="0.25">
      <c r="C1404" s="19" t="s">
        <v>3036</v>
      </c>
      <c r="D1404" s="6" t="s">
        <v>1534</v>
      </c>
      <c r="E1404" s="6" t="s">
        <v>39</v>
      </c>
      <c r="F1404" s="48">
        <v>18.8372095303341</v>
      </c>
      <c r="G1404" s="8">
        <v>23.289280181818199</v>
      </c>
      <c r="H1404" s="9">
        <v>0.80235671113210105</v>
      </c>
      <c r="I1404" s="40">
        <v>9</v>
      </c>
      <c r="J1404" s="7">
        <v>10</v>
      </c>
      <c r="K1404" s="9">
        <v>0.937803138986534</v>
      </c>
      <c r="L1404" s="39">
        <v>0</v>
      </c>
      <c r="M1404" s="47">
        <v>0</v>
      </c>
      <c r="N1404" s="17">
        <v>0.106034638225162</v>
      </c>
      <c r="O1404" s="7">
        <f>Q1404/P1404/N1404</f>
        <v>1</v>
      </c>
      <c r="P1404" s="7">
        <v>1.95600200402376</v>
      </c>
      <c r="Q1404" s="33">
        <v>0.20740396486435125</v>
      </c>
      <c r="R1404" s="41" t="s">
        <v>1675</v>
      </c>
      <c r="S1404" s="33" t="s">
        <v>1675</v>
      </c>
      <c r="T1404" s="45" t="s">
        <v>1677</v>
      </c>
      <c r="U1404" s="55">
        <f>RANK(Q1404,$Q$5:$Q$3209,0)</f>
        <v>1400</v>
      </c>
      <c r="V1404" s="55">
        <f>RANK(W1404,$W$5:$W$3209,0)</f>
        <v>1269</v>
      </c>
      <c r="W1404" s="55">
        <f>N1404*O1404</f>
        <v>0.106034638225162</v>
      </c>
      <c r="X1404" s="1">
        <f t="shared" si="21"/>
        <v>119.43487738338663</v>
      </c>
    </row>
    <row r="1405" spans="3:24" x14ac:dyDescent="0.25">
      <c r="C1405" s="19" t="s">
        <v>3037</v>
      </c>
      <c r="D1405" s="6" t="s">
        <v>1190</v>
      </c>
      <c r="E1405" s="6" t="s">
        <v>16</v>
      </c>
      <c r="F1405" s="48">
        <v>17.156084544453599</v>
      </c>
      <c r="G1405" s="8">
        <v>10.5573106887466</v>
      </c>
      <c r="H1405" s="9">
        <v>0.718147173367776</v>
      </c>
      <c r="I1405" s="40">
        <v>7</v>
      </c>
      <c r="J1405" s="7">
        <v>24</v>
      </c>
      <c r="K1405" s="9">
        <v>1</v>
      </c>
      <c r="L1405" s="39">
        <v>0</v>
      </c>
      <c r="M1405" s="47">
        <v>0</v>
      </c>
      <c r="N1405" s="17">
        <v>8.63101765489213E-2</v>
      </c>
      <c r="O1405" s="7">
        <f>Q1405/P1405/N1405</f>
        <v>1</v>
      </c>
      <c r="P1405" s="7">
        <v>2.3966146099370871</v>
      </c>
      <c r="Q1405" s="33">
        <v>0.20685223010339415</v>
      </c>
      <c r="R1405" s="38" t="s">
        <v>1675</v>
      </c>
      <c r="S1405" s="33" t="s">
        <v>1675</v>
      </c>
      <c r="T1405" s="45" t="s">
        <v>1676</v>
      </c>
      <c r="U1405" s="55">
        <f>RANK(Q1405,$Q$5:$Q$3209,0)</f>
        <v>1401</v>
      </c>
      <c r="V1405" s="55">
        <f>RANK(W1405,$W$5:$W$3209,0)</f>
        <v>1354</v>
      </c>
      <c r="W1405" s="55">
        <f>N1405*O1405</f>
        <v>8.63101765489213E-2</v>
      </c>
      <c r="X1405" s="1">
        <f t="shared" si="21"/>
        <v>119.22747341852228</v>
      </c>
    </row>
    <row r="1406" spans="3:24" x14ac:dyDescent="0.25">
      <c r="C1406" s="19" t="s">
        <v>3038</v>
      </c>
      <c r="D1406" s="6" t="s">
        <v>1494</v>
      </c>
      <c r="E1406" s="6" t="s">
        <v>863</v>
      </c>
      <c r="F1406" s="48">
        <v>34.5018291581178</v>
      </c>
      <c r="G1406" s="8">
        <v>23.092325596830801</v>
      </c>
      <c r="H1406" s="9">
        <v>0.82622060525482099</v>
      </c>
      <c r="I1406" s="40">
        <v>0</v>
      </c>
      <c r="J1406" s="7">
        <v>22</v>
      </c>
      <c r="K1406" s="9">
        <v>1</v>
      </c>
      <c r="L1406" s="39">
        <v>0</v>
      </c>
      <c r="M1406" s="47">
        <v>0</v>
      </c>
      <c r="N1406" s="17">
        <v>8.9542392473020802E-2</v>
      </c>
      <c r="O1406" s="7">
        <f>Q1406/P1406/N1406</f>
        <v>1</v>
      </c>
      <c r="P1406" s="7">
        <v>2.301619235778158</v>
      </c>
      <c r="Q1406" s="33">
        <v>0.20609249293350201</v>
      </c>
      <c r="R1406" s="38" t="s">
        <v>1675</v>
      </c>
      <c r="S1406" s="33" t="s">
        <v>1675</v>
      </c>
      <c r="T1406" s="45" t="s">
        <v>1676</v>
      </c>
      <c r="U1406" s="55">
        <f>RANK(Q1406,$Q$5:$Q$3209,0)</f>
        <v>1402</v>
      </c>
      <c r="V1406" s="55">
        <f>RANK(W1406,$W$5:$W$3209,0)</f>
        <v>1340</v>
      </c>
      <c r="W1406" s="55">
        <f>N1406*O1406</f>
        <v>8.9542392473020802E-2</v>
      </c>
      <c r="X1406" s="1">
        <f t="shared" si="21"/>
        <v>119.02062118841889</v>
      </c>
    </row>
    <row r="1407" spans="3:24" x14ac:dyDescent="0.25">
      <c r="C1407" s="19" t="s">
        <v>3039</v>
      </c>
      <c r="D1407" s="6" t="s">
        <v>507</v>
      </c>
      <c r="E1407" s="6" t="s">
        <v>131</v>
      </c>
      <c r="F1407" s="48">
        <v>29.985297006328</v>
      </c>
      <c r="G1407" s="8">
        <v>83.845293430401796</v>
      </c>
      <c r="H1407" s="9">
        <v>0.999999999999999</v>
      </c>
      <c r="I1407" s="40">
        <v>11</v>
      </c>
      <c r="J1407" s="7">
        <v>13</v>
      </c>
      <c r="K1407" s="9">
        <v>1</v>
      </c>
      <c r="L1407" s="39">
        <v>0</v>
      </c>
      <c r="M1407" s="47">
        <v>0</v>
      </c>
      <c r="N1407" s="17">
        <v>0.141426867979702</v>
      </c>
      <c r="O1407" s="7">
        <f>Q1407/P1407/N1407</f>
        <v>1</v>
      </c>
      <c r="P1407" s="7">
        <v>1.4530124243888305</v>
      </c>
      <c r="Q1407" s="33">
        <v>0.20549499631690585</v>
      </c>
      <c r="R1407" s="41" t="s">
        <v>1675</v>
      </c>
      <c r="S1407" s="33" t="s">
        <v>1675</v>
      </c>
      <c r="T1407" s="45" t="s">
        <v>1677</v>
      </c>
      <c r="U1407" s="55">
        <f>RANK(Q1407,$Q$5:$Q$3209,0)</f>
        <v>1403</v>
      </c>
      <c r="V1407" s="55">
        <f>RANK(W1407,$W$5:$W$3209,0)</f>
        <v>1164</v>
      </c>
      <c r="W1407" s="55">
        <f>N1407*O1407</f>
        <v>0.141426867979702</v>
      </c>
      <c r="X1407" s="1">
        <f t="shared" si="21"/>
        <v>118.81452869548538</v>
      </c>
    </row>
    <row r="1408" spans="3:24" x14ac:dyDescent="0.25">
      <c r="C1408" s="19" t="s">
        <v>3040</v>
      </c>
      <c r="D1408" s="6" t="s">
        <v>757</v>
      </c>
      <c r="E1408" s="6" t="s">
        <v>27</v>
      </c>
      <c r="F1408" s="48">
        <v>23.9824671169585</v>
      </c>
      <c r="G1408" s="8">
        <v>25.505934648183501</v>
      </c>
      <c r="H1408" s="9">
        <v>0.54816771116100504</v>
      </c>
      <c r="I1408" s="40">
        <v>18</v>
      </c>
      <c r="J1408" s="7">
        <v>5</v>
      </c>
      <c r="K1408" s="9">
        <v>0.55630560844980204</v>
      </c>
      <c r="L1408" s="39">
        <v>0</v>
      </c>
      <c r="M1408" s="47">
        <v>0</v>
      </c>
      <c r="N1408" s="17">
        <v>7.1687498512402997E-2</v>
      </c>
      <c r="O1408" s="7">
        <f>Q1408/P1408/N1408</f>
        <v>1</v>
      </c>
      <c r="P1408" s="7">
        <v>2.8540482982103383</v>
      </c>
      <c r="Q1408" s="33">
        <v>0.20459958313227994</v>
      </c>
      <c r="R1408" s="38" t="s">
        <v>1675</v>
      </c>
      <c r="S1408" s="33" t="s">
        <v>1675</v>
      </c>
      <c r="T1408" s="45" t="s">
        <v>1676</v>
      </c>
      <c r="U1408" s="55">
        <f>RANK(Q1408,$Q$5:$Q$3209,0)</f>
        <v>1404</v>
      </c>
      <c r="V1408" s="55">
        <f>RANK(W1408,$W$5:$W$3209,0)</f>
        <v>1462</v>
      </c>
      <c r="W1408" s="55">
        <f>N1408*O1408</f>
        <v>7.1687498512402997E-2</v>
      </c>
      <c r="X1408" s="1">
        <f t="shared" si="21"/>
        <v>118.60903369916848</v>
      </c>
    </row>
    <row r="1409" spans="3:24" x14ac:dyDescent="0.25">
      <c r="C1409" s="19" t="s">
        <v>3041</v>
      </c>
      <c r="D1409" s="6" t="s">
        <v>190</v>
      </c>
      <c r="E1409" s="6" t="s">
        <v>22</v>
      </c>
      <c r="F1409" s="48">
        <v>25.9018418881478</v>
      </c>
      <c r="G1409" s="8">
        <v>63.557590182051698</v>
      </c>
      <c r="H1409" s="9">
        <v>0.53562191663204295</v>
      </c>
      <c r="I1409" s="40">
        <v>4</v>
      </c>
      <c r="J1409" s="7">
        <v>18</v>
      </c>
      <c r="K1409" s="9">
        <v>1</v>
      </c>
      <c r="L1409" s="39">
        <v>1.9733772199944901E-2</v>
      </c>
      <c r="M1409" s="47">
        <v>1</v>
      </c>
      <c r="N1409" s="17">
        <v>7.2547113880155695E-2</v>
      </c>
      <c r="O1409" s="7">
        <f>Q1409/P1409/N1409</f>
        <v>1</v>
      </c>
      <c r="P1409" s="7">
        <v>2.804701539577549</v>
      </c>
      <c r="Q1409" s="33">
        <v>0.20347300199158044</v>
      </c>
      <c r="R1409" s="38" t="s">
        <v>1675</v>
      </c>
      <c r="S1409" s="33" t="s">
        <v>1675</v>
      </c>
      <c r="T1409" s="45" t="s">
        <v>1676</v>
      </c>
      <c r="U1409" s="55">
        <f>RANK(Q1409,$Q$5:$Q$3209,0)</f>
        <v>1405</v>
      </c>
      <c r="V1409" s="55">
        <f>RANK(W1409,$W$5:$W$3209,0)</f>
        <v>1454</v>
      </c>
      <c r="W1409" s="55">
        <f>N1409*O1409</f>
        <v>7.2547113880155695E-2</v>
      </c>
      <c r="X1409" s="1">
        <f t="shared" si="21"/>
        <v>118.4044341160362</v>
      </c>
    </row>
    <row r="1410" spans="3:24" x14ac:dyDescent="0.25">
      <c r="C1410" s="19" t="s">
        <v>3042</v>
      </c>
      <c r="D1410" s="6" t="s">
        <v>986</v>
      </c>
      <c r="E1410" s="6" t="s">
        <v>16</v>
      </c>
      <c r="F1410" s="48">
        <v>22.401422143200701</v>
      </c>
      <c r="G1410" s="8">
        <v>26.161453769710501</v>
      </c>
      <c r="H1410" s="9">
        <v>0.63306196576783602</v>
      </c>
      <c r="I1410" s="40">
        <v>2</v>
      </c>
      <c r="J1410" s="7">
        <v>22</v>
      </c>
      <c r="K1410" s="9">
        <v>1</v>
      </c>
      <c r="L1410" s="39">
        <v>0</v>
      </c>
      <c r="M1410" s="47">
        <v>0</v>
      </c>
      <c r="N1410" s="17">
        <v>9.1322483597671505E-2</v>
      </c>
      <c r="O1410" s="7">
        <f>Q1410/P1410/N1410</f>
        <v>1</v>
      </c>
      <c r="P1410" s="7">
        <v>2.212271046139719</v>
      </c>
      <c r="Q1410" s="33">
        <v>0.20203008632469807</v>
      </c>
      <c r="R1410" s="41" t="s">
        <v>1675</v>
      </c>
      <c r="S1410" s="33" t="s">
        <v>1675</v>
      </c>
      <c r="T1410" s="45" t="s">
        <v>1677</v>
      </c>
      <c r="U1410" s="55">
        <f>RANK(Q1410,$Q$5:$Q$3209,0)</f>
        <v>1406</v>
      </c>
      <c r="V1410" s="55">
        <f>RANK(W1410,$W$5:$W$3209,0)</f>
        <v>1330</v>
      </c>
      <c r="W1410" s="55">
        <f>N1410*O1410</f>
        <v>9.1322483597671505E-2</v>
      </c>
      <c r="X1410" s="1">
        <f t="shared" si="21"/>
        <v>118.20096111404462</v>
      </c>
    </row>
    <row r="1411" spans="3:24" x14ac:dyDescent="0.25">
      <c r="C1411" s="19" t="s">
        <v>3043</v>
      </c>
      <c r="D1411" s="6" t="s">
        <v>1364</v>
      </c>
      <c r="E1411" s="6" t="s">
        <v>90</v>
      </c>
      <c r="F1411" s="48">
        <v>0.38090124174164802</v>
      </c>
      <c r="G1411" s="8">
        <v>10</v>
      </c>
      <c r="H1411" s="9">
        <v>0.73967015387133295</v>
      </c>
      <c r="I1411" s="40">
        <v>0</v>
      </c>
      <c r="J1411" s="7">
        <v>0</v>
      </c>
      <c r="K1411" s="9">
        <v>1</v>
      </c>
      <c r="L1411" s="39">
        <v>1</v>
      </c>
      <c r="M1411" s="47">
        <v>0</v>
      </c>
      <c r="N1411" s="17">
        <v>0.107760332522938</v>
      </c>
      <c r="O1411" s="7">
        <f>Q1411/P1411/N1411</f>
        <v>1.0000000000000002</v>
      </c>
      <c r="P1411" s="7">
        <v>1.8739530676872023</v>
      </c>
      <c r="Q1411" s="33">
        <v>0.20193780570635267</v>
      </c>
      <c r="R1411" s="41" t="s">
        <v>1675</v>
      </c>
      <c r="S1411" s="33" t="s">
        <v>1675</v>
      </c>
      <c r="T1411" s="45" t="s">
        <v>1677</v>
      </c>
      <c r="U1411" s="55">
        <f>RANK(Q1411,$Q$5:$Q$3209,0)</f>
        <v>1407</v>
      </c>
      <c r="V1411" s="55">
        <f>RANK(W1411,$W$5:$W$3209,0)</f>
        <v>1266</v>
      </c>
      <c r="W1411" s="55">
        <f>N1411*O1411</f>
        <v>0.10776033252293803</v>
      </c>
      <c r="X1411" s="1">
        <f t="shared" si="21"/>
        <v>117.99893102771992</v>
      </c>
    </row>
    <row r="1412" spans="3:24" x14ac:dyDescent="0.25">
      <c r="C1412" s="19" t="s">
        <v>3044</v>
      </c>
      <c r="D1412" s="6" t="s">
        <v>317</v>
      </c>
      <c r="E1412" s="6" t="s">
        <v>126</v>
      </c>
      <c r="F1412" s="48">
        <v>10.505067254795931</v>
      </c>
      <c r="G1412" s="8">
        <v>72.1066262692853</v>
      </c>
      <c r="H1412" s="9">
        <v>1</v>
      </c>
      <c r="I1412" s="40">
        <v>1</v>
      </c>
      <c r="J1412" s="7">
        <v>0</v>
      </c>
      <c r="K1412" s="9">
        <v>0.98440884885914204</v>
      </c>
      <c r="L1412" s="39">
        <v>0.187812742251276</v>
      </c>
      <c r="M1412" s="47">
        <v>0</v>
      </c>
      <c r="N1412" s="17">
        <v>7.3587373152440294E-2</v>
      </c>
      <c r="O1412" s="7">
        <f>Q1412/P1412/N1412</f>
        <v>1</v>
      </c>
      <c r="P1412" s="7">
        <v>2.7416249297170259</v>
      </c>
      <c r="Q1412" s="33">
        <v>0.20174897674711967</v>
      </c>
      <c r="R1412" s="38" t="s">
        <v>1675</v>
      </c>
      <c r="S1412" s="33" t="s">
        <v>1675</v>
      </c>
      <c r="T1412" s="45" t="s">
        <v>1676</v>
      </c>
      <c r="U1412" s="55">
        <f>RANK(Q1412,$Q$5:$Q$3209,0)</f>
        <v>1408</v>
      </c>
      <c r="V1412" s="55">
        <f>RANK(W1412,$W$5:$W$3209,0)</f>
        <v>1448</v>
      </c>
      <c r="W1412" s="55">
        <f>N1412*O1412</f>
        <v>7.3587373152440294E-2</v>
      </c>
      <c r="X1412" s="1">
        <f t="shared" si="21"/>
        <v>117.79699322201357</v>
      </c>
    </row>
    <row r="1413" spans="3:24" x14ac:dyDescent="0.25">
      <c r="C1413" s="19" t="s">
        <v>3045</v>
      </c>
      <c r="D1413" s="6" t="s">
        <v>1444</v>
      </c>
      <c r="E1413" s="6" t="s">
        <v>126</v>
      </c>
      <c r="F1413" s="48">
        <v>15.2548941619056</v>
      </c>
      <c r="G1413" s="8">
        <v>27.668770536310902</v>
      </c>
      <c r="H1413" s="9">
        <v>0.92790600993930605</v>
      </c>
      <c r="I1413" s="40">
        <v>0</v>
      </c>
      <c r="J1413" s="7">
        <v>7</v>
      </c>
      <c r="K1413" s="9">
        <v>1</v>
      </c>
      <c r="L1413" s="39">
        <v>0</v>
      </c>
      <c r="M1413" s="47">
        <v>0</v>
      </c>
      <c r="N1413" s="17">
        <v>6.5842554114618299E-2</v>
      </c>
      <c r="O1413" s="7">
        <f>Q1413/P1413/N1413</f>
        <v>1</v>
      </c>
      <c r="P1413" s="7">
        <v>3.0595583909820721</v>
      </c>
      <c r="Q1413" s="33">
        <v>0.20144913892507157</v>
      </c>
      <c r="R1413" s="38" t="s">
        <v>1675</v>
      </c>
      <c r="S1413" s="33" t="s">
        <v>1675</v>
      </c>
      <c r="T1413" s="45" t="s">
        <v>1676</v>
      </c>
      <c r="U1413" s="55">
        <f>RANK(Q1413,$Q$5:$Q$3209,0)</f>
        <v>1409</v>
      </c>
      <c r="V1413" s="55">
        <f>RANK(W1413,$W$5:$W$3209,0)</f>
        <v>1508</v>
      </c>
      <c r="W1413" s="55">
        <f>N1413*O1413</f>
        <v>6.5842554114618299E-2</v>
      </c>
      <c r="X1413" s="1">
        <f t="shared" si="21"/>
        <v>117.59524424526644</v>
      </c>
    </row>
    <row r="1414" spans="3:24" x14ac:dyDescent="0.25">
      <c r="C1414" s="19" t="s">
        <v>3046</v>
      </c>
      <c r="D1414" s="6" t="s">
        <v>1260</v>
      </c>
      <c r="E1414" s="6" t="s">
        <v>16</v>
      </c>
      <c r="F1414" s="48">
        <v>0.6998609458277657</v>
      </c>
      <c r="G1414" s="8">
        <v>10</v>
      </c>
      <c r="H1414" s="9">
        <v>1</v>
      </c>
      <c r="I1414" s="40">
        <v>0</v>
      </c>
      <c r="J1414" s="7">
        <v>1</v>
      </c>
      <c r="K1414" s="9">
        <v>0.39002600922523301</v>
      </c>
      <c r="L1414" s="39">
        <v>0.87041472200074799</v>
      </c>
      <c r="M1414" s="47">
        <v>0</v>
      </c>
      <c r="N1414" s="17">
        <v>6.2945957896472393E-2</v>
      </c>
      <c r="O1414" s="7">
        <f>Q1414/P1414/N1414</f>
        <v>1</v>
      </c>
      <c r="P1414" s="7">
        <v>3.1987391212665566</v>
      </c>
      <c r="Q1414" s="33">
        <v>0.20134769804904376</v>
      </c>
      <c r="R1414" s="38" t="s">
        <v>1675</v>
      </c>
      <c r="S1414" s="33" t="s">
        <v>1675</v>
      </c>
      <c r="T1414" s="45" t="s">
        <v>1675</v>
      </c>
      <c r="U1414" s="55">
        <f>RANK(Q1414,$Q$5:$Q$3209,0)</f>
        <v>1410</v>
      </c>
      <c r="V1414" s="55">
        <f>RANK(W1414,$W$5:$W$3209,0)</f>
        <v>1533</v>
      </c>
      <c r="W1414" s="55">
        <f>N1414*O1414</f>
        <v>6.2945957896472393E-2</v>
      </c>
      <c r="X1414" s="1">
        <f t="shared" si="21"/>
        <v>117.39379510634137</v>
      </c>
    </row>
    <row r="1415" spans="3:24" x14ac:dyDescent="0.25">
      <c r="C1415" s="19" t="s">
        <v>69</v>
      </c>
      <c r="D1415" s="6" t="s">
        <v>69</v>
      </c>
      <c r="E1415" s="6" t="s">
        <v>12</v>
      </c>
      <c r="F1415" s="48">
        <v>1.84298888050697E-2</v>
      </c>
      <c r="G1415" s="8">
        <v>10</v>
      </c>
      <c r="H1415" s="9">
        <v>0</v>
      </c>
      <c r="I1415" s="40">
        <v>0</v>
      </c>
      <c r="J1415" s="7">
        <v>0</v>
      </c>
      <c r="K1415" s="9">
        <v>1</v>
      </c>
      <c r="L1415" s="39">
        <v>1</v>
      </c>
      <c r="M1415" s="47">
        <v>0</v>
      </c>
      <c r="N1415" s="17">
        <v>6.1559315876217699E-2</v>
      </c>
      <c r="O1415" s="7">
        <f>Q1415/P1415/N1415</f>
        <v>1</v>
      </c>
      <c r="P1415" s="7">
        <v>3.2700681323697403</v>
      </c>
      <c r="Q1415" s="33">
        <v>0.20130315709730212</v>
      </c>
      <c r="R1415" s="38" t="s">
        <v>1675</v>
      </c>
      <c r="S1415" s="33" t="s">
        <v>1675</v>
      </c>
      <c r="T1415" s="45" t="s">
        <v>1675</v>
      </c>
      <c r="U1415" s="55">
        <f>RANK(Q1415,$Q$5:$Q$3209,0)</f>
        <v>1411</v>
      </c>
      <c r="V1415" s="55">
        <f>RANK(W1415,$W$5:$W$3209,0)</f>
        <v>1545</v>
      </c>
      <c r="W1415" s="55">
        <f>N1415*O1415</f>
        <v>6.1559315876217699E-2</v>
      </c>
      <c r="X1415" s="1">
        <f t="shared" si="21"/>
        <v>117.19244740829232</v>
      </c>
    </row>
    <row r="1416" spans="3:24" x14ac:dyDescent="0.25">
      <c r="C1416" s="19" t="s">
        <v>3047</v>
      </c>
      <c r="D1416" s="6" t="s">
        <v>992</v>
      </c>
      <c r="E1416" s="6" t="s">
        <v>90</v>
      </c>
      <c r="F1416" s="48">
        <v>1.42257282370441E-2</v>
      </c>
      <c r="G1416" s="8">
        <v>10</v>
      </c>
      <c r="H1416" s="9">
        <v>0</v>
      </c>
      <c r="I1416" s="40">
        <v>0</v>
      </c>
      <c r="J1416" s="7">
        <v>0</v>
      </c>
      <c r="K1416" s="9">
        <v>1</v>
      </c>
      <c r="L1416" s="39">
        <v>1</v>
      </c>
      <c r="M1416" s="47">
        <v>0</v>
      </c>
      <c r="N1416" s="17">
        <v>6.1559315876217699E-2</v>
      </c>
      <c r="O1416" s="7">
        <f>Q1416/P1416/N1416</f>
        <v>1.0000000000000002</v>
      </c>
      <c r="P1416" s="7">
        <v>3.2678968722811241</v>
      </c>
      <c r="Q1416" s="33">
        <v>0.20116949581165758</v>
      </c>
      <c r="R1416" s="38" t="s">
        <v>1675</v>
      </c>
      <c r="S1416" s="33" t="s">
        <v>1675</v>
      </c>
      <c r="T1416" s="45" t="s">
        <v>1675</v>
      </c>
      <c r="U1416" s="55">
        <f>RANK(Q1416,$Q$5:$Q$3209,0)</f>
        <v>1412</v>
      </c>
      <c r="V1416" s="55">
        <f>RANK(W1416,$W$5:$W$3209,0)</f>
        <v>1542</v>
      </c>
      <c r="W1416" s="55">
        <f>N1416*O1416</f>
        <v>6.1559315876217713E-2</v>
      </c>
      <c r="X1416" s="1">
        <f t="shared" ref="X1416:X1479" si="22">X1415-Q1415</f>
        <v>116.99114425119502</v>
      </c>
    </row>
    <row r="1417" spans="3:24" x14ac:dyDescent="0.25">
      <c r="C1417" s="19" t="s">
        <v>3048</v>
      </c>
      <c r="D1417" s="6" t="s">
        <v>200</v>
      </c>
      <c r="E1417" s="6" t="s">
        <v>27</v>
      </c>
      <c r="F1417" s="48">
        <v>0.25335246216857998</v>
      </c>
      <c r="G1417" s="8">
        <v>10</v>
      </c>
      <c r="H1417" s="9">
        <v>0.27937601182211003</v>
      </c>
      <c r="I1417" s="40">
        <v>0</v>
      </c>
      <c r="J1417" s="7">
        <v>0</v>
      </c>
      <c r="K1417" s="9">
        <v>1</v>
      </c>
      <c r="L1417" s="39">
        <v>1</v>
      </c>
      <c r="M1417" s="47">
        <v>0</v>
      </c>
      <c r="N1417" s="17">
        <v>7.6303075535629497E-2</v>
      </c>
      <c r="O1417" s="7">
        <f>Q1417/P1417/N1417</f>
        <v>1</v>
      </c>
      <c r="P1417" s="7">
        <v>2.6324216250544632</v>
      </c>
      <c r="Q1417" s="33">
        <v>0.20086186609815526</v>
      </c>
      <c r="R1417" s="38" t="s">
        <v>1675</v>
      </c>
      <c r="S1417" s="33" t="s">
        <v>1675</v>
      </c>
      <c r="T1417" s="45" t="s">
        <v>1676</v>
      </c>
      <c r="U1417" s="55">
        <f>RANK(Q1417,$Q$5:$Q$3209,0)</f>
        <v>1413</v>
      </c>
      <c r="V1417" s="55">
        <f>RANK(W1417,$W$5:$W$3209,0)</f>
        <v>1432</v>
      </c>
      <c r="W1417" s="55">
        <f>N1417*O1417</f>
        <v>7.6303075535629497E-2</v>
      </c>
      <c r="X1417" s="1">
        <f t="shared" si="22"/>
        <v>116.78997475538337</v>
      </c>
    </row>
    <row r="1418" spans="3:24" x14ac:dyDescent="0.25">
      <c r="C1418" s="19" t="s">
        <v>3049</v>
      </c>
      <c r="D1418" s="6" t="s">
        <v>1144</v>
      </c>
      <c r="E1418" s="6" t="s">
        <v>39</v>
      </c>
      <c r="F1418" s="48">
        <v>1.6582094855903399E-2</v>
      </c>
      <c r="G1418" s="8">
        <v>10</v>
      </c>
      <c r="H1418" s="9">
        <v>0</v>
      </c>
      <c r="I1418" s="40">
        <v>0</v>
      </c>
      <c r="J1418" s="7">
        <v>0</v>
      </c>
      <c r="K1418" s="9">
        <v>1</v>
      </c>
      <c r="L1418" s="39">
        <v>1</v>
      </c>
      <c r="M1418" s="47">
        <v>0</v>
      </c>
      <c r="N1418" s="17">
        <v>6.1559315876217699E-2</v>
      </c>
      <c r="O1418" s="7">
        <f>Q1418/P1418/N1418</f>
        <v>1</v>
      </c>
      <c r="P1418" s="7">
        <v>3.2562310966449974</v>
      </c>
      <c r="Q1418" s="33">
        <v>0.20045135864433217</v>
      </c>
      <c r="R1418" s="38" t="s">
        <v>1675</v>
      </c>
      <c r="S1418" s="33" t="s">
        <v>1675</v>
      </c>
      <c r="T1418" s="45" t="s">
        <v>1675</v>
      </c>
      <c r="U1418" s="55">
        <f>RANK(Q1418,$Q$5:$Q$3209,0)</f>
        <v>1414</v>
      </c>
      <c r="V1418" s="55">
        <f>RANK(W1418,$W$5:$W$3209,0)</f>
        <v>1545</v>
      </c>
      <c r="W1418" s="55">
        <f>N1418*O1418</f>
        <v>6.1559315876217699E-2</v>
      </c>
      <c r="X1418" s="1">
        <f t="shared" si="22"/>
        <v>116.58911288928522</v>
      </c>
    </row>
    <row r="1419" spans="3:24" x14ac:dyDescent="0.25">
      <c r="C1419" s="19" t="s">
        <v>3050</v>
      </c>
      <c r="D1419" s="6" t="s">
        <v>511</v>
      </c>
      <c r="E1419" s="6" t="s">
        <v>39</v>
      </c>
      <c r="F1419" s="48">
        <v>5.2925391549497105</v>
      </c>
      <c r="G1419" s="8">
        <v>55.678124187490802</v>
      </c>
      <c r="H1419" s="9">
        <v>1</v>
      </c>
      <c r="I1419" s="40">
        <v>0</v>
      </c>
      <c r="J1419" s="7">
        <v>0</v>
      </c>
      <c r="K1419" s="9">
        <v>1</v>
      </c>
      <c r="L1419" s="39">
        <v>0.225610569343592</v>
      </c>
      <c r="M1419" s="47">
        <v>0</v>
      </c>
      <c r="N1419" s="17">
        <v>6.2104213741923597E-2</v>
      </c>
      <c r="O1419" s="7">
        <f>Q1419/P1419/N1419</f>
        <v>1</v>
      </c>
      <c r="P1419" s="7">
        <v>3.2087693076518127</v>
      </c>
      <c r="Q1419" s="33">
        <v>0.19927809493093238</v>
      </c>
      <c r="R1419" s="38" t="s">
        <v>1675</v>
      </c>
      <c r="S1419" s="33" t="s">
        <v>1675</v>
      </c>
      <c r="T1419" s="45" t="s">
        <v>1675</v>
      </c>
      <c r="U1419" s="55">
        <f>RANK(Q1419,$Q$5:$Q$3209,0)</f>
        <v>1415</v>
      </c>
      <c r="V1419" s="55">
        <f>RANK(W1419,$W$5:$W$3209,0)</f>
        <v>1537</v>
      </c>
      <c r="W1419" s="55">
        <f>N1419*O1419</f>
        <v>6.2104213741923597E-2</v>
      </c>
      <c r="X1419" s="1">
        <f t="shared" si="22"/>
        <v>116.38866153064089</v>
      </c>
    </row>
    <row r="1420" spans="3:24" x14ac:dyDescent="0.25">
      <c r="C1420" s="19" t="s">
        <v>3051</v>
      </c>
      <c r="D1420" s="6" t="s">
        <v>503</v>
      </c>
      <c r="E1420" s="6" t="s">
        <v>39</v>
      </c>
      <c r="F1420" s="48">
        <v>22.65614397186658</v>
      </c>
      <c r="G1420" s="8">
        <v>53.021692429779797</v>
      </c>
      <c r="H1420" s="9">
        <v>0.99038143110259802</v>
      </c>
      <c r="I1420" s="40">
        <v>1</v>
      </c>
      <c r="J1420" s="7">
        <v>4</v>
      </c>
      <c r="K1420" s="9">
        <v>0.99968652363458599</v>
      </c>
      <c r="L1420" s="39">
        <v>0.25971378479433699</v>
      </c>
      <c r="M1420" s="47">
        <v>0</v>
      </c>
      <c r="N1420" s="17">
        <v>6.9882474840409395E-2</v>
      </c>
      <c r="O1420" s="7">
        <f>Q1420/P1420/N1420</f>
        <v>1</v>
      </c>
      <c r="P1420" s="7">
        <v>2.8511590331291683</v>
      </c>
      <c r="Q1420" s="33">
        <v>0.19924604939865509</v>
      </c>
      <c r="R1420" s="38" t="s">
        <v>1675</v>
      </c>
      <c r="S1420" s="33" t="s">
        <v>1675</v>
      </c>
      <c r="T1420" s="45" t="s">
        <v>1676</v>
      </c>
      <c r="U1420" s="55">
        <f>RANK(Q1420,$Q$5:$Q$3209,0)</f>
        <v>1416</v>
      </c>
      <c r="V1420" s="55">
        <f>RANK(W1420,$W$5:$W$3209,0)</f>
        <v>1471</v>
      </c>
      <c r="W1420" s="55">
        <f>N1420*O1420</f>
        <v>6.9882474840409395E-2</v>
      </c>
      <c r="X1420" s="1">
        <f t="shared" si="22"/>
        <v>116.18938343570996</v>
      </c>
    </row>
    <row r="1421" spans="3:24" x14ac:dyDescent="0.25">
      <c r="C1421" s="19" t="s">
        <v>3052</v>
      </c>
      <c r="D1421" s="6" t="s">
        <v>1124</v>
      </c>
      <c r="E1421" s="6" t="s">
        <v>90</v>
      </c>
      <c r="F1421" s="48">
        <v>37.362415190263398</v>
      </c>
      <c r="G1421" s="8">
        <v>19.4525096658592</v>
      </c>
      <c r="H1421" s="9">
        <v>0.89466274868740903</v>
      </c>
      <c r="I1421" s="40">
        <v>1</v>
      </c>
      <c r="J1421" s="7">
        <v>28</v>
      </c>
      <c r="K1421" s="9">
        <v>1</v>
      </c>
      <c r="L1421" s="39">
        <v>0</v>
      </c>
      <c r="M1421" s="47">
        <v>0</v>
      </c>
      <c r="N1421" s="17">
        <v>0.10447132756297001</v>
      </c>
      <c r="O1421" s="7">
        <f>Q1421/P1421/N1421</f>
        <v>1</v>
      </c>
      <c r="P1421" s="7">
        <v>1.906940031842322</v>
      </c>
      <c r="Q1421" s="33">
        <v>0.19922055670953967</v>
      </c>
      <c r="R1421" s="41" t="s">
        <v>1675</v>
      </c>
      <c r="S1421" s="33" t="s">
        <v>1675</v>
      </c>
      <c r="T1421" s="45" t="s">
        <v>1677</v>
      </c>
      <c r="U1421" s="55">
        <f>RANK(Q1421,$Q$5:$Q$3209,0)</f>
        <v>1417</v>
      </c>
      <c r="V1421" s="55">
        <f>RANK(W1421,$W$5:$W$3209,0)</f>
        <v>1279</v>
      </c>
      <c r="W1421" s="55">
        <f>N1421*O1421</f>
        <v>0.10447132756297001</v>
      </c>
      <c r="X1421" s="1">
        <f t="shared" si="22"/>
        <v>115.9901373863113</v>
      </c>
    </row>
    <row r="1422" spans="3:24" x14ac:dyDescent="0.25">
      <c r="C1422" s="19" t="s">
        <v>3053</v>
      </c>
      <c r="D1422" s="6" t="s">
        <v>661</v>
      </c>
      <c r="E1422" s="6" t="s">
        <v>204</v>
      </c>
      <c r="F1422" s="48">
        <v>1.22433095233347</v>
      </c>
      <c r="G1422" s="8">
        <v>45.138893278596498</v>
      </c>
      <c r="H1422" s="9">
        <v>0.925012771457977</v>
      </c>
      <c r="I1422" s="40">
        <v>0</v>
      </c>
      <c r="J1422" s="7">
        <v>2</v>
      </c>
      <c r="K1422" s="9">
        <v>0.95433256598056504</v>
      </c>
      <c r="L1422" s="39">
        <v>0</v>
      </c>
      <c r="M1422" s="47">
        <v>0</v>
      </c>
      <c r="N1422" s="17">
        <v>4.9590507093388997E-2</v>
      </c>
      <c r="O1422" s="7">
        <f>Q1422/P1422/N1422</f>
        <v>1</v>
      </c>
      <c r="P1422" s="7">
        <v>3.9902009275650094</v>
      </c>
      <c r="Q1422" s="33">
        <v>0.19787608740245996</v>
      </c>
      <c r="R1422" s="38" t="s">
        <v>1676</v>
      </c>
      <c r="S1422" s="33" t="s">
        <v>1676</v>
      </c>
      <c r="T1422" s="45" t="s">
        <v>1675</v>
      </c>
      <c r="U1422" s="55">
        <f>RANK(Q1422,$Q$5:$Q$3209,0)</f>
        <v>1418</v>
      </c>
      <c r="V1422" s="55">
        <f>RANK(W1422,$W$5:$W$3209,0)</f>
        <v>1688</v>
      </c>
      <c r="W1422" s="55">
        <f>N1422*O1422</f>
        <v>4.9590507093388997E-2</v>
      </c>
      <c r="X1422" s="1">
        <f t="shared" si="22"/>
        <v>115.79091682960177</v>
      </c>
    </row>
    <row r="1423" spans="3:24" x14ac:dyDescent="0.25">
      <c r="C1423" s="19" t="s">
        <v>3054</v>
      </c>
      <c r="D1423" s="6" t="s">
        <v>398</v>
      </c>
      <c r="E1423" s="6" t="s">
        <v>27</v>
      </c>
      <c r="F1423" s="48">
        <v>15.4811672255342</v>
      </c>
      <c r="G1423" s="8">
        <v>20.277697068890799</v>
      </c>
      <c r="H1423" s="9">
        <v>0.49416062674726002</v>
      </c>
      <c r="I1423" s="40">
        <v>12</v>
      </c>
      <c r="J1423" s="7">
        <v>6</v>
      </c>
      <c r="K1423" s="9">
        <v>0.79235670257705404</v>
      </c>
      <c r="L1423" s="39">
        <v>0</v>
      </c>
      <c r="M1423" s="47">
        <v>0</v>
      </c>
      <c r="N1423" s="17">
        <v>6.9342711589523598E-2</v>
      </c>
      <c r="O1423" s="7">
        <f>Q1423/P1423/N1423</f>
        <v>1</v>
      </c>
      <c r="P1423" s="7">
        <v>2.8503526815473337</v>
      </c>
      <c r="Q1423" s="33">
        <v>0.19765118392496195</v>
      </c>
      <c r="R1423" s="38" t="s">
        <v>1675</v>
      </c>
      <c r="S1423" s="33" t="s">
        <v>1675</v>
      </c>
      <c r="T1423" s="45" t="s">
        <v>1676</v>
      </c>
      <c r="U1423" s="55">
        <f>RANK(Q1423,$Q$5:$Q$3209,0)</f>
        <v>1419</v>
      </c>
      <c r="V1423" s="55">
        <f>RANK(W1423,$W$5:$W$3209,0)</f>
        <v>1475</v>
      </c>
      <c r="W1423" s="55">
        <f>N1423*O1423</f>
        <v>6.9342711589523598E-2</v>
      </c>
      <c r="X1423" s="1">
        <f t="shared" si="22"/>
        <v>115.59304074219931</v>
      </c>
    </row>
    <row r="1424" spans="3:24" x14ac:dyDescent="0.25">
      <c r="C1424" s="19" t="s">
        <v>3055</v>
      </c>
      <c r="D1424" s="6" t="s">
        <v>763</v>
      </c>
      <c r="E1424" s="6" t="s">
        <v>90</v>
      </c>
      <c r="F1424" s="48">
        <v>4.9169926054893605</v>
      </c>
      <c r="G1424" s="8">
        <v>10</v>
      </c>
      <c r="H1424" s="9">
        <v>0.82087485052306397</v>
      </c>
      <c r="I1424" s="40">
        <v>0</v>
      </c>
      <c r="J1424" s="7">
        <v>4</v>
      </c>
      <c r="K1424" s="9">
        <v>0.71873055876300296</v>
      </c>
      <c r="L1424" s="39">
        <v>0.67240415505851303</v>
      </c>
      <c r="M1424" s="47">
        <v>1</v>
      </c>
      <c r="N1424" s="17">
        <v>5.8493156031745798E-2</v>
      </c>
      <c r="O1424" s="7">
        <f>Q1424/P1424/N1424</f>
        <v>1</v>
      </c>
      <c r="P1424" s="7">
        <v>3.3747822206622735</v>
      </c>
      <c r="Q1424" s="33">
        <v>0.19740166300635995</v>
      </c>
      <c r="R1424" s="38" t="s">
        <v>1676</v>
      </c>
      <c r="S1424" s="33" t="s">
        <v>1676</v>
      </c>
      <c r="T1424" s="45" t="s">
        <v>1675</v>
      </c>
      <c r="U1424" s="55">
        <f>RANK(Q1424,$Q$5:$Q$3209,0)</f>
        <v>1420</v>
      </c>
      <c r="V1424" s="55">
        <f>RANK(W1424,$W$5:$W$3209,0)</f>
        <v>1587</v>
      </c>
      <c r="W1424" s="55">
        <f>N1424*O1424</f>
        <v>5.8493156031745798E-2</v>
      </c>
      <c r="X1424" s="1">
        <f t="shared" si="22"/>
        <v>115.39538955827435</v>
      </c>
    </row>
    <row r="1425" spans="3:24" x14ac:dyDescent="0.25">
      <c r="C1425" s="19" t="s">
        <v>3056</v>
      </c>
      <c r="D1425" s="6" t="s">
        <v>593</v>
      </c>
      <c r="E1425" s="6" t="s">
        <v>90</v>
      </c>
      <c r="F1425" s="48">
        <v>19.198000428107299</v>
      </c>
      <c r="G1425" s="8">
        <v>23.357043059193799</v>
      </c>
      <c r="H1425" s="9">
        <v>0.96915874336999097</v>
      </c>
      <c r="I1425" s="40">
        <v>3</v>
      </c>
      <c r="J1425" s="7">
        <v>15</v>
      </c>
      <c r="K1425" s="9">
        <v>0.97542724278334803</v>
      </c>
      <c r="L1425" s="39">
        <v>0</v>
      </c>
      <c r="M1425" s="47">
        <v>0</v>
      </c>
      <c r="N1425" s="17">
        <v>6.9239454080255503E-2</v>
      </c>
      <c r="O1425" s="7">
        <f>Q1425/P1425/N1425</f>
        <v>1</v>
      </c>
      <c r="P1425" s="7">
        <v>2.8168562738058305</v>
      </c>
      <c r="Q1425" s="33">
        <v>0.19503759062085843</v>
      </c>
      <c r="R1425" s="38" t="s">
        <v>1675</v>
      </c>
      <c r="S1425" s="33" t="s">
        <v>1675</v>
      </c>
      <c r="T1425" s="45" t="s">
        <v>1676</v>
      </c>
      <c r="U1425" s="55">
        <f>RANK(Q1425,$Q$5:$Q$3209,0)</f>
        <v>1421</v>
      </c>
      <c r="V1425" s="55">
        <f>RANK(W1425,$W$5:$W$3209,0)</f>
        <v>1476</v>
      </c>
      <c r="W1425" s="55">
        <f>N1425*O1425</f>
        <v>6.9239454080255503E-2</v>
      </c>
      <c r="X1425" s="1">
        <f t="shared" si="22"/>
        <v>115.19798789526799</v>
      </c>
    </row>
    <row r="1426" spans="3:24" x14ac:dyDescent="0.25">
      <c r="C1426" s="19" t="s">
        <v>3057</v>
      </c>
      <c r="D1426" s="6" t="s">
        <v>1018</v>
      </c>
      <c r="E1426" s="6" t="s">
        <v>863</v>
      </c>
      <c r="F1426" s="48">
        <v>17.760490516037301</v>
      </c>
      <c r="G1426" s="8">
        <v>28.756528992639598</v>
      </c>
      <c r="H1426" s="9">
        <v>1</v>
      </c>
      <c r="I1426" s="40">
        <v>4</v>
      </c>
      <c r="J1426" s="7">
        <v>13</v>
      </c>
      <c r="K1426" s="9">
        <v>1</v>
      </c>
      <c r="L1426" s="39">
        <v>0</v>
      </c>
      <c r="M1426" s="47">
        <v>0</v>
      </c>
      <c r="N1426" s="17">
        <v>0.10532246846382699</v>
      </c>
      <c r="O1426" s="7">
        <f>Q1426/P1426/N1426</f>
        <v>1</v>
      </c>
      <c r="P1426" s="7">
        <v>1.8477199121492953</v>
      </c>
      <c r="Q1426" s="33">
        <v>0.19460642217732935</v>
      </c>
      <c r="R1426" s="41" t="s">
        <v>1675</v>
      </c>
      <c r="S1426" s="33" t="s">
        <v>1675</v>
      </c>
      <c r="T1426" s="45" t="s">
        <v>1677</v>
      </c>
      <c r="U1426" s="55">
        <f>RANK(Q1426,$Q$5:$Q$3209,0)</f>
        <v>1422</v>
      </c>
      <c r="V1426" s="55">
        <f>RANK(W1426,$W$5:$W$3209,0)</f>
        <v>1274</v>
      </c>
      <c r="W1426" s="55">
        <f>N1426*O1426</f>
        <v>0.10532246846382699</v>
      </c>
      <c r="X1426" s="1">
        <f t="shared" si="22"/>
        <v>115.00295030464713</v>
      </c>
    </row>
    <row r="1427" spans="3:24" x14ac:dyDescent="0.25">
      <c r="C1427" s="19" t="s">
        <v>3058</v>
      </c>
      <c r="D1427" s="6" t="s">
        <v>777</v>
      </c>
      <c r="E1427" s="6" t="s">
        <v>48</v>
      </c>
      <c r="F1427" s="48">
        <v>38.556906908547802</v>
      </c>
      <c r="G1427" s="8">
        <v>70.552341654298999</v>
      </c>
      <c r="H1427" s="9">
        <v>0.85503922214026895</v>
      </c>
      <c r="I1427" s="40">
        <v>0</v>
      </c>
      <c r="J1427" s="7">
        <v>7</v>
      </c>
      <c r="K1427" s="9">
        <v>0.89916597223096095</v>
      </c>
      <c r="L1427" s="39">
        <v>0</v>
      </c>
      <c r="M1427" s="47">
        <v>0</v>
      </c>
      <c r="N1427" s="17">
        <v>8.4198453578160803E-2</v>
      </c>
      <c r="O1427" s="7">
        <f>Q1427/P1427/N1427</f>
        <v>1</v>
      </c>
      <c r="P1427" s="7">
        <v>2.3104365992233875</v>
      </c>
      <c r="Q1427" s="33">
        <v>0.19453518874499412</v>
      </c>
      <c r="R1427" s="38" t="s">
        <v>1675</v>
      </c>
      <c r="S1427" s="33" t="s">
        <v>1675</v>
      </c>
      <c r="T1427" s="45" t="s">
        <v>1676</v>
      </c>
      <c r="U1427" s="55">
        <f>RANK(Q1427,$Q$5:$Q$3209,0)</f>
        <v>1423</v>
      </c>
      <c r="V1427" s="55">
        <f>RANK(W1427,$W$5:$W$3209,0)</f>
        <v>1370</v>
      </c>
      <c r="W1427" s="55">
        <f>N1427*O1427</f>
        <v>8.4198453578160803E-2</v>
      </c>
      <c r="X1427" s="1">
        <f t="shared" si="22"/>
        <v>114.8083438824698</v>
      </c>
    </row>
    <row r="1428" spans="3:24" x14ac:dyDescent="0.25">
      <c r="C1428" s="19" t="s">
        <v>3059</v>
      </c>
      <c r="D1428" s="6" t="s">
        <v>1360</v>
      </c>
      <c r="E1428" s="6" t="s">
        <v>16</v>
      </c>
      <c r="F1428" s="48">
        <v>17.8970774953439</v>
      </c>
      <c r="G1428" s="8">
        <v>13.4011557115839</v>
      </c>
      <c r="H1428" s="9">
        <v>0.99968251728711599</v>
      </c>
      <c r="I1428" s="40">
        <v>2</v>
      </c>
      <c r="J1428" s="7">
        <v>5</v>
      </c>
      <c r="K1428" s="9">
        <v>0.95778745031978096</v>
      </c>
      <c r="L1428" s="39">
        <v>0</v>
      </c>
      <c r="M1428" s="47">
        <v>0</v>
      </c>
      <c r="N1428" s="17">
        <v>7.7171638742486504E-2</v>
      </c>
      <c r="O1428" s="7">
        <f>Q1428/P1428/N1428</f>
        <v>1</v>
      </c>
      <c r="P1428" s="7">
        <v>2.5132625625741363</v>
      </c>
      <c r="Q1428" s="33">
        <v>0.19395259054398711</v>
      </c>
      <c r="R1428" s="38" t="s">
        <v>1675</v>
      </c>
      <c r="S1428" s="33" t="s">
        <v>1675</v>
      </c>
      <c r="T1428" s="45" t="s">
        <v>1676</v>
      </c>
      <c r="U1428" s="55">
        <f>RANK(Q1428,$Q$5:$Q$3209,0)</f>
        <v>1424</v>
      </c>
      <c r="V1428" s="55">
        <f>RANK(W1428,$W$5:$W$3209,0)</f>
        <v>1422</v>
      </c>
      <c r="W1428" s="55">
        <f>N1428*O1428</f>
        <v>7.7171638742486504E-2</v>
      </c>
      <c r="X1428" s="1">
        <f t="shared" si="22"/>
        <v>114.61380869372481</v>
      </c>
    </row>
    <row r="1429" spans="3:24" x14ac:dyDescent="0.25">
      <c r="C1429" s="19" t="s">
        <v>3060</v>
      </c>
      <c r="D1429" s="6" t="s">
        <v>583</v>
      </c>
      <c r="E1429" s="6" t="s">
        <v>27</v>
      </c>
      <c r="F1429" s="48">
        <v>6.6865780741734095</v>
      </c>
      <c r="G1429" s="8">
        <v>58.3889741313615</v>
      </c>
      <c r="H1429" s="9">
        <v>0</v>
      </c>
      <c r="I1429" s="40">
        <v>3</v>
      </c>
      <c r="J1429" s="7">
        <v>0</v>
      </c>
      <c r="K1429" s="9">
        <v>0.983482639102358</v>
      </c>
      <c r="L1429" s="39">
        <v>0.55615008592487103</v>
      </c>
      <c r="M1429" s="47">
        <v>1</v>
      </c>
      <c r="N1429" s="17">
        <v>0.116631636841912</v>
      </c>
      <c r="O1429" s="7">
        <f>Q1429/P1429/N1429</f>
        <v>1</v>
      </c>
      <c r="P1429" s="7">
        <v>1.6627513039407849</v>
      </c>
      <c r="Q1429" s="33">
        <v>0.19392940623963725</v>
      </c>
      <c r="R1429" s="41" t="s">
        <v>1675</v>
      </c>
      <c r="S1429" s="33" t="s">
        <v>1675</v>
      </c>
      <c r="T1429" s="45" t="s">
        <v>1677</v>
      </c>
      <c r="U1429" s="55">
        <f>RANK(Q1429,$Q$5:$Q$3209,0)</f>
        <v>1425</v>
      </c>
      <c r="V1429" s="55">
        <f>RANK(W1429,$W$5:$W$3209,0)</f>
        <v>1232</v>
      </c>
      <c r="W1429" s="55">
        <f>N1429*O1429</f>
        <v>0.116631636841912</v>
      </c>
      <c r="X1429" s="1">
        <f t="shared" si="22"/>
        <v>114.41985610318082</v>
      </c>
    </row>
    <row r="1430" spans="3:24" x14ac:dyDescent="0.25">
      <c r="C1430" s="19" t="s">
        <v>3061</v>
      </c>
      <c r="D1430" s="6" t="s">
        <v>55</v>
      </c>
      <c r="E1430" s="6" t="s">
        <v>48</v>
      </c>
      <c r="F1430" s="48">
        <v>5.5308447936683001</v>
      </c>
      <c r="G1430" s="8">
        <v>36.478907795956502</v>
      </c>
      <c r="H1430" s="9">
        <v>0.122896985906172</v>
      </c>
      <c r="I1430" s="40">
        <v>0</v>
      </c>
      <c r="J1430" s="7">
        <v>3</v>
      </c>
      <c r="K1430" s="9">
        <v>0.996076997960193</v>
      </c>
      <c r="L1430" s="39">
        <v>0.62986991784817903</v>
      </c>
      <c r="M1430" s="47">
        <v>0</v>
      </c>
      <c r="N1430" s="17">
        <v>5.45679319969588E-2</v>
      </c>
      <c r="O1430" s="7">
        <f>Q1430/P1430/N1430</f>
        <v>1</v>
      </c>
      <c r="P1430" s="7">
        <v>3.5499464517012012</v>
      </c>
      <c r="Q1430" s="33">
        <v>0.19371323656927633</v>
      </c>
      <c r="R1430" s="38" t="s">
        <v>1676</v>
      </c>
      <c r="S1430" s="33" t="s">
        <v>1676</v>
      </c>
      <c r="T1430" s="45" t="s">
        <v>1675</v>
      </c>
      <c r="U1430" s="55">
        <f>RANK(Q1430,$Q$5:$Q$3209,0)</f>
        <v>1426</v>
      </c>
      <c r="V1430" s="55">
        <f>RANK(W1430,$W$5:$W$3209,0)</f>
        <v>1632</v>
      </c>
      <c r="W1430" s="55">
        <f>N1430*O1430</f>
        <v>5.45679319969588E-2</v>
      </c>
      <c r="X1430" s="1">
        <f t="shared" si="22"/>
        <v>114.22592669694119</v>
      </c>
    </row>
    <row r="1431" spans="3:24" x14ac:dyDescent="0.25">
      <c r="C1431" s="19" t="s">
        <v>3062</v>
      </c>
      <c r="D1431" s="6" t="s">
        <v>91</v>
      </c>
      <c r="E1431" s="6" t="s">
        <v>22</v>
      </c>
      <c r="F1431" s="48">
        <v>5.0893559046293703E-2</v>
      </c>
      <c r="G1431" s="8">
        <v>10</v>
      </c>
      <c r="H1431" s="9">
        <v>0</v>
      </c>
      <c r="I1431" s="40">
        <v>1</v>
      </c>
      <c r="J1431" s="7">
        <v>0</v>
      </c>
      <c r="K1431" s="9">
        <v>5.8222502947318899E-2</v>
      </c>
      <c r="L1431" s="39">
        <v>0</v>
      </c>
      <c r="M1431" s="47">
        <v>0</v>
      </c>
      <c r="N1431" s="17">
        <v>5.04489306809946E-3</v>
      </c>
      <c r="O1431" s="7">
        <f>Q1431/P1431/N1431</f>
        <v>11.218349420457526</v>
      </c>
      <c r="P1431" s="7">
        <v>3.4220457669244069</v>
      </c>
      <c r="Q1431" s="33">
        <v>0.19367195737822232</v>
      </c>
      <c r="R1431" s="38" t="s">
        <v>1677</v>
      </c>
      <c r="S1431" s="33" t="s">
        <v>1677</v>
      </c>
      <c r="T1431" s="45" t="s">
        <v>1675</v>
      </c>
      <c r="U1431" s="55">
        <f>RANK(Q1431,$Q$5:$Q$3209,0)</f>
        <v>1427</v>
      </c>
      <c r="V1431" s="55">
        <f>RANK(W1431,$W$5:$W$3209,0)</f>
        <v>1606</v>
      </c>
      <c r="W1431" s="55">
        <f>N1431*O1431</f>
        <v>5.659537322678377E-2</v>
      </c>
      <c r="X1431" s="1">
        <f t="shared" si="22"/>
        <v>114.03221346037191</v>
      </c>
    </row>
    <row r="1432" spans="3:24" x14ac:dyDescent="0.25">
      <c r="C1432" s="19" t="s">
        <v>3063</v>
      </c>
      <c r="D1432" s="6" t="s">
        <v>623</v>
      </c>
      <c r="E1432" s="6" t="s">
        <v>22</v>
      </c>
      <c r="F1432" s="48">
        <v>7.4675353309824981</v>
      </c>
      <c r="G1432" s="8">
        <v>10</v>
      </c>
      <c r="H1432" s="9">
        <v>0.48680357419786602</v>
      </c>
      <c r="I1432" s="40">
        <v>1</v>
      </c>
      <c r="J1432" s="7">
        <v>16</v>
      </c>
      <c r="K1432" s="9">
        <v>1</v>
      </c>
      <c r="L1432" s="39">
        <v>8.0502337804259805E-2</v>
      </c>
      <c r="M1432" s="47">
        <v>0</v>
      </c>
      <c r="N1432" s="17">
        <v>5.7110206322608097E-2</v>
      </c>
      <c r="O1432" s="7">
        <f>Q1432/P1432/N1432</f>
        <v>1</v>
      </c>
      <c r="P1432" s="7">
        <v>3.3900366835907842</v>
      </c>
      <c r="Q1432" s="33">
        <v>0.19360569444107978</v>
      </c>
      <c r="R1432" s="38" t="s">
        <v>1676</v>
      </c>
      <c r="S1432" s="33" t="s">
        <v>1676</v>
      </c>
      <c r="T1432" s="45" t="s">
        <v>1675</v>
      </c>
      <c r="U1432" s="55">
        <f>RANK(Q1432,$Q$5:$Q$3209,0)</f>
        <v>1428</v>
      </c>
      <c r="V1432" s="55">
        <f>RANK(W1432,$W$5:$W$3209,0)</f>
        <v>1604</v>
      </c>
      <c r="W1432" s="55">
        <f>N1432*O1432</f>
        <v>5.7110206322608097E-2</v>
      </c>
      <c r="X1432" s="1">
        <f t="shared" si="22"/>
        <v>113.83854150299368</v>
      </c>
    </row>
    <row r="1433" spans="3:24" x14ac:dyDescent="0.25">
      <c r="C1433" s="19" t="s">
        <v>3064</v>
      </c>
      <c r="D1433" s="6" t="s">
        <v>749</v>
      </c>
      <c r="E1433" s="6" t="s">
        <v>16</v>
      </c>
      <c r="F1433" s="48">
        <v>20.030409910628819</v>
      </c>
      <c r="G1433" s="8">
        <v>57.008491819028997</v>
      </c>
      <c r="H1433" s="9">
        <v>0.99982228773488302</v>
      </c>
      <c r="I1433" s="40">
        <v>8</v>
      </c>
      <c r="J1433" s="7">
        <v>6</v>
      </c>
      <c r="K1433" s="9">
        <v>0.999999999999996</v>
      </c>
      <c r="L1433" s="39">
        <v>0.22702122530704899</v>
      </c>
      <c r="M1433" s="47">
        <v>1</v>
      </c>
      <c r="N1433" s="17">
        <v>8.8009059201745399E-2</v>
      </c>
      <c r="O1433" s="7">
        <f>Q1433/P1433/N1433</f>
        <v>1</v>
      </c>
      <c r="P1433" s="7">
        <v>2.1945972016202213</v>
      </c>
      <c r="Q1433" s="33">
        <v>0.19314443504137885</v>
      </c>
      <c r="R1433" s="38" t="s">
        <v>1675</v>
      </c>
      <c r="S1433" s="33" t="s">
        <v>1675</v>
      </c>
      <c r="T1433" s="45" t="s">
        <v>1677</v>
      </c>
      <c r="U1433" s="55">
        <f>RANK(Q1433,$Q$5:$Q$3209,0)</f>
        <v>1429</v>
      </c>
      <c r="V1433" s="55">
        <f>RANK(W1433,$W$5:$W$3209,0)</f>
        <v>1343</v>
      </c>
      <c r="W1433" s="55">
        <f>N1433*O1433</f>
        <v>8.8009059201745399E-2</v>
      </c>
      <c r="X1433" s="1">
        <f t="shared" si="22"/>
        <v>113.6449358085526</v>
      </c>
    </row>
    <row r="1434" spans="3:24" x14ac:dyDescent="0.25">
      <c r="C1434" s="19" t="s">
        <v>3065</v>
      </c>
      <c r="D1434" s="6" t="s">
        <v>551</v>
      </c>
      <c r="E1434" s="6" t="s">
        <v>16</v>
      </c>
      <c r="F1434" s="48">
        <v>43.26512026009032</v>
      </c>
      <c r="G1434" s="8">
        <v>10.0567325570149</v>
      </c>
      <c r="H1434" s="9">
        <v>0.999999999999999</v>
      </c>
      <c r="I1434" s="40">
        <v>8</v>
      </c>
      <c r="J1434" s="7">
        <v>8</v>
      </c>
      <c r="K1434" s="9">
        <v>1</v>
      </c>
      <c r="L1434" s="39">
        <v>3.9857996370652397E-2</v>
      </c>
      <c r="M1434" s="47">
        <v>0</v>
      </c>
      <c r="N1434" s="17">
        <v>8.40947465650458E-2</v>
      </c>
      <c r="O1434" s="7">
        <f>Q1434/P1434/N1434</f>
        <v>1</v>
      </c>
      <c r="P1434" s="7">
        <v>2.2929818313500414</v>
      </c>
      <c r="Q1434" s="33">
        <v>0.19282772598563633</v>
      </c>
      <c r="R1434" s="38" t="s">
        <v>1675</v>
      </c>
      <c r="S1434" s="33" t="s">
        <v>1675</v>
      </c>
      <c r="T1434" s="45" t="s">
        <v>1676</v>
      </c>
      <c r="U1434" s="55">
        <f>RANK(Q1434,$Q$5:$Q$3209,0)</f>
        <v>1430</v>
      </c>
      <c r="V1434" s="55">
        <f>RANK(W1434,$W$5:$W$3209,0)</f>
        <v>1371</v>
      </c>
      <c r="W1434" s="55">
        <f>N1434*O1434</f>
        <v>8.40947465650458E-2</v>
      </c>
      <c r="X1434" s="1">
        <f t="shared" si="22"/>
        <v>113.45179137351123</v>
      </c>
    </row>
    <row r="1435" spans="3:24" x14ac:dyDescent="0.25">
      <c r="C1435" s="19" t="s">
        <v>3066</v>
      </c>
      <c r="D1435" s="6" t="s">
        <v>394</v>
      </c>
      <c r="E1435" s="6" t="s">
        <v>144</v>
      </c>
      <c r="F1435" s="48">
        <v>7.4164661897901603</v>
      </c>
      <c r="G1435" s="8">
        <v>22.678854154473399</v>
      </c>
      <c r="H1435" s="9">
        <v>0.12344412446224599</v>
      </c>
      <c r="I1435" s="40">
        <v>2</v>
      </c>
      <c r="J1435" s="7">
        <v>5</v>
      </c>
      <c r="K1435" s="9">
        <v>1</v>
      </c>
      <c r="L1435" s="39">
        <v>0.20230344603426301</v>
      </c>
      <c r="M1435" s="47">
        <v>0</v>
      </c>
      <c r="N1435" s="17">
        <v>4.0318610681785098E-2</v>
      </c>
      <c r="O1435" s="7">
        <f>Q1435/P1435/N1435</f>
        <v>1</v>
      </c>
      <c r="P1435" s="7">
        <v>4.7752115128106931</v>
      </c>
      <c r="Q1435" s="33">
        <v>0.19252989390819239</v>
      </c>
      <c r="R1435" s="38" t="s">
        <v>1676</v>
      </c>
      <c r="S1435" s="33" t="s">
        <v>1676</v>
      </c>
      <c r="T1435" s="45" t="s">
        <v>1675</v>
      </c>
      <c r="U1435" s="55">
        <f>RANK(Q1435,$Q$5:$Q$3209,0)</f>
        <v>1431</v>
      </c>
      <c r="V1435" s="55">
        <f>RANK(W1435,$W$5:$W$3209,0)</f>
        <v>1846</v>
      </c>
      <c r="W1435" s="55">
        <f>N1435*O1435</f>
        <v>4.0318610681785098E-2</v>
      </c>
      <c r="X1435" s="1">
        <f t="shared" si="22"/>
        <v>113.25896364752559</v>
      </c>
    </row>
    <row r="1436" spans="3:24" x14ac:dyDescent="0.25">
      <c r="C1436" s="19" t="s">
        <v>3067</v>
      </c>
      <c r="D1436" s="6" t="s">
        <v>1360</v>
      </c>
      <c r="E1436" s="6" t="s">
        <v>16</v>
      </c>
      <c r="F1436" s="48">
        <v>20.486103839225201</v>
      </c>
      <c r="G1436" s="8">
        <v>37.686479038798403</v>
      </c>
      <c r="H1436" s="9">
        <v>0.94137066281623605</v>
      </c>
      <c r="I1436" s="40">
        <v>3</v>
      </c>
      <c r="J1436" s="7">
        <v>11</v>
      </c>
      <c r="K1436" s="9">
        <v>0.96442598579380501</v>
      </c>
      <c r="L1436" s="39">
        <v>0</v>
      </c>
      <c r="M1436" s="47">
        <v>0</v>
      </c>
      <c r="N1436" s="17">
        <v>6.7969633113997605E-2</v>
      </c>
      <c r="O1436" s="7">
        <f>Q1436/P1436/N1436</f>
        <v>1</v>
      </c>
      <c r="P1436" s="7">
        <v>2.8310610903658464</v>
      </c>
      <c r="Q1436" s="33">
        <v>0.19242618363548059</v>
      </c>
      <c r="R1436" s="38" t="s">
        <v>1675</v>
      </c>
      <c r="S1436" s="33" t="s">
        <v>1675</v>
      </c>
      <c r="T1436" s="45" t="s">
        <v>1676</v>
      </c>
      <c r="U1436" s="55">
        <f>RANK(Q1436,$Q$5:$Q$3209,0)</f>
        <v>1432</v>
      </c>
      <c r="V1436" s="55">
        <f>RANK(W1436,$W$5:$W$3209,0)</f>
        <v>1485</v>
      </c>
      <c r="W1436" s="55">
        <f>N1436*O1436</f>
        <v>6.7969633113997605E-2</v>
      </c>
      <c r="X1436" s="1">
        <f t="shared" si="22"/>
        <v>113.0664337536174</v>
      </c>
    </row>
    <row r="1437" spans="3:24" x14ac:dyDescent="0.25">
      <c r="C1437" s="19" t="s">
        <v>3068</v>
      </c>
      <c r="D1437" s="6" t="s">
        <v>1244</v>
      </c>
      <c r="E1437" s="6" t="s">
        <v>90</v>
      </c>
      <c r="F1437" s="48">
        <v>28.8123818720643</v>
      </c>
      <c r="G1437" s="8">
        <v>11.1753058933853</v>
      </c>
      <c r="H1437" s="9">
        <v>0.93729453428669796</v>
      </c>
      <c r="I1437" s="40">
        <v>0</v>
      </c>
      <c r="J1437" s="7">
        <v>47</v>
      </c>
      <c r="K1437" s="9">
        <v>1</v>
      </c>
      <c r="L1437" s="39">
        <v>0</v>
      </c>
      <c r="M1437" s="47">
        <v>0</v>
      </c>
      <c r="N1437" s="17">
        <v>7.9270217217824901E-2</v>
      </c>
      <c r="O1437" s="7">
        <f>Q1437/P1437/N1437</f>
        <v>1</v>
      </c>
      <c r="P1437" s="7">
        <v>2.4250805566401374</v>
      </c>
      <c r="Q1437" s="33">
        <v>0.19223666249558741</v>
      </c>
      <c r="R1437" s="38" t="s">
        <v>1675</v>
      </c>
      <c r="S1437" s="33" t="s">
        <v>1675</v>
      </c>
      <c r="T1437" s="45" t="s">
        <v>1676</v>
      </c>
      <c r="U1437" s="55">
        <f>RANK(Q1437,$Q$5:$Q$3209,0)</f>
        <v>1433</v>
      </c>
      <c r="V1437" s="55">
        <f>RANK(W1437,$W$5:$W$3209,0)</f>
        <v>1406</v>
      </c>
      <c r="W1437" s="55">
        <f>N1437*O1437</f>
        <v>7.9270217217824901E-2</v>
      </c>
      <c r="X1437" s="1">
        <f t="shared" si="22"/>
        <v>112.87400756998193</v>
      </c>
    </row>
    <row r="1438" spans="3:24" x14ac:dyDescent="0.25">
      <c r="C1438" s="19" t="s">
        <v>3069</v>
      </c>
      <c r="D1438" s="6" t="s">
        <v>479</v>
      </c>
      <c r="E1438" s="6" t="s">
        <v>27</v>
      </c>
      <c r="F1438" s="48">
        <v>6.6955625195252805E-2</v>
      </c>
      <c r="G1438" s="8">
        <v>70</v>
      </c>
      <c r="H1438" s="9">
        <v>0</v>
      </c>
      <c r="I1438" s="40">
        <v>0</v>
      </c>
      <c r="J1438" s="7">
        <v>0</v>
      </c>
      <c r="K1438" s="9">
        <v>5.4687211109450198E-3</v>
      </c>
      <c r="L1438" s="39">
        <v>0</v>
      </c>
      <c r="M1438" s="47">
        <v>0</v>
      </c>
      <c r="N1438" s="17">
        <v>7.1040227849681198E-3</v>
      </c>
      <c r="O1438" s="7">
        <f>Q1438/P1438/N1438</f>
        <v>11.218349420457526</v>
      </c>
      <c r="P1438" s="7">
        <v>2.3988778494142178</v>
      </c>
      <c r="Q1438" s="33">
        <v>0.19117955349149882</v>
      </c>
      <c r="R1438" s="38" t="s">
        <v>1677</v>
      </c>
      <c r="S1438" s="33" t="s">
        <v>1677</v>
      </c>
      <c r="T1438" s="45" t="s">
        <v>1676</v>
      </c>
      <c r="U1438" s="55">
        <f>RANK(Q1438,$Q$5:$Q$3209,0)</f>
        <v>1434</v>
      </c>
      <c r="V1438" s="55">
        <f>RANK(W1438,$W$5:$W$3209,0)</f>
        <v>1401</v>
      </c>
      <c r="W1438" s="55">
        <f>N1438*O1438</f>
        <v>7.9695409892664174E-2</v>
      </c>
      <c r="X1438" s="1">
        <f t="shared" si="22"/>
        <v>112.68177090748634</v>
      </c>
    </row>
    <row r="1439" spans="3:24" x14ac:dyDescent="0.25">
      <c r="C1439" s="19" t="s">
        <v>3070</v>
      </c>
      <c r="D1439" s="6" t="s">
        <v>763</v>
      </c>
      <c r="E1439" s="6" t="s">
        <v>90</v>
      </c>
      <c r="F1439" s="48">
        <v>18.080931210714599</v>
      </c>
      <c r="G1439" s="8">
        <v>16.951345795714602</v>
      </c>
      <c r="H1439" s="9">
        <v>0.84369944345356596</v>
      </c>
      <c r="I1439" s="40">
        <v>2</v>
      </c>
      <c r="J1439" s="7">
        <v>17</v>
      </c>
      <c r="K1439" s="9">
        <v>0.87601755383759194</v>
      </c>
      <c r="L1439" s="39">
        <v>0</v>
      </c>
      <c r="M1439" s="47">
        <v>0</v>
      </c>
      <c r="N1439" s="17">
        <v>5.6429785983022701E-2</v>
      </c>
      <c r="O1439" s="7">
        <f>Q1439/P1439/N1439</f>
        <v>1</v>
      </c>
      <c r="P1439" s="7">
        <v>3.3854463134857697</v>
      </c>
      <c r="Q1439" s="33">
        <v>0.19104001092701517</v>
      </c>
      <c r="R1439" s="38" t="s">
        <v>1676</v>
      </c>
      <c r="S1439" s="33" t="s">
        <v>1676</v>
      </c>
      <c r="T1439" s="45" t="s">
        <v>1675</v>
      </c>
      <c r="U1439" s="55">
        <f>RANK(Q1439,$Q$5:$Q$3209,0)</f>
        <v>1435</v>
      </c>
      <c r="V1439" s="55">
        <f>RANK(W1439,$W$5:$W$3209,0)</f>
        <v>1609</v>
      </c>
      <c r="W1439" s="55">
        <f>N1439*O1439</f>
        <v>5.6429785983022701E-2</v>
      </c>
      <c r="X1439" s="1">
        <f t="shared" si="22"/>
        <v>112.49059135399484</v>
      </c>
    </row>
    <row r="1440" spans="3:24" x14ac:dyDescent="0.25">
      <c r="C1440" s="19" t="s">
        <v>3071</v>
      </c>
      <c r="D1440" s="6" t="s">
        <v>373</v>
      </c>
      <c r="E1440" s="6" t="s">
        <v>131</v>
      </c>
      <c r="F1440" s="48">
        <v>15.2474821748614</v>
      </c>
      <c r="G1440" s="8">
        <v>59.019052648185102</v>
      </c>
      <c r="H1440" s="9">
        <v>0.97734281095231201</v>
      </c>
      <c r="I1440" s="40">
        <v>17</v>
      </c>
      <c r="J1440" s="7">
        <v>6</v>
      </c>
      <c r="K1440" s="9">
        <v>0.56281412996535995</v>
      </c>
      <c r="L1440" s="39">
        <v>0</v>
      </c>
      <c r="M1440" s="47">
        <v>0</v>
      </c>
      <c r="N1440" s="17">
        <v>8.5954190245105103E-2</v>
      </c>
      <c r="O1440" s="7">
        <f>Q1440/P1440/N1440</f>
        <v>1</v>
      </c>
      <c r="P1440" s="7">
        <v>2.2215189338410566</v>
      </c>
      <c r="Q1440" s="33">
        <v>0.19094886107247724</v>
      </c>
      <c r="R1440" s="38" t="s">
        <v>1675</v>
      </c>
      <c r="S1440" s="33" t="s">
        <v>1675</v>
      </c>
      <c r="T1440" s="45" t="s">
        <v>1677</v>
      </c>
      <c r="U1440" s="55">
        <f>RANK(Q1440,$Q$5:$Q$3209,0)</f>
        <v>1436</v>
      </c>
      <c r="V1440" s="55">
        <f>RANK(W1440,$W$5:$W$3209,0)</f>
        <v>1358</v>
      </c>
      <c r="W1440" s="55">
        <f>N1440*O1440</f>
        <v>8.5954190245105103E-2</v>
      </c>
      <c r="X1440" s="1">
        <f t="shared" si="22"/>
        <v>112.29955134306783</v>
      </c>
    </row>
    <row r="1441" spans="3:24" x14ac:dyDescent="0.25">
      <c r="C1441" s="19" t="s">
        <v>3072</v>
      </c>
      <c r="D1441" s="6" t="s">
        <v>693</v>
      </c>
      <c r="E1441" s="6" t="s">
        <v>144</v>
      </c>
      <c r="F1441" s="48">
        <v>2.4050939065198902</v>
      </c>
      <c r="G1441" s="8">
        <v>10</v>
      </c>
      <c r="H1441" s="9">
        <v>0.34967195542982399</v>
      </c>
      <c r="I1441" s="40">
        <v>0</v>
      </c>
      <c r="J1441" s="7">
        <v>3</v>
      </c>
      <c r="K1441" s="9">
        <v>1</v>
      </c>
      <c r="L1441" s="39">
        <v>0.39702701545416902</v>
      </c>
      <c r="M1441" s="47">
        <v>0</v>
      </c>
      <c r="N1441" s="17">
        <v>4.3600037862255601E-2</v>
      </c>
      <c r="O1441" s="7">
        <f>Q1441/P1441/N1441</f>
        <v>1</v>
      </c>
      <c r="P1441" s="7">
        <v>4.3779711787621238</v>
      </c>
      <c r="Q1441" s="33">
        <v>0.19087970915389238</v>
      </c>
      <c r="R1441" s="38" t="s">
        <v>1676</v>
      </c>
      <c r="S1441" s="33" t="s">
        <v>1676</v>
      </c>
      <c r="T1441" s="45" t="s">
        <v>1675</v>
      </c>
      <c r="U1441" s="55">
        <f>RANK(Q1441,$Q$5:$Q$3209,0)</f>
        <v>1437</v>
      </c>
      <c r="V1441" s="55">
        <f>RANK(W1441,$W$5:$W$3209,0)</f>
        <v>1785</v>
      </c>
      <c r="W1441" s="55">
        <f>N1441*O1441</f>
        <v>4.3600037862255601E-2</v>
      </c>
      <c r="X1441" s="1">
        <f t="shared" si="22"/>
        <v>112.10860248199536</v>
      </c>
    </row>
    <row r="1442" spans="3:24" x14ac:dyDescent="0.25">
      <c r="C1442" s="19" t="s">
        <v>3073</v>
      </c>
      <c r="D1442" s="6" t="s">
        <v>571</v>
      </c>
      <c r="E1442" s="6" t="s">
        <v>27</v>
      </c>
      <c r="F1442" s="48">
        <v>10.60883055244388</v>
      </c>
      <c r="G1442" s="8">
        <v>30.434062690459101</v>
      </c>
      <c r="H1442" s="9">
        <v>0.52143803098021102</v>
      </c>
      <c r="I1442" s="40">
        <v>3</v>
      </c>
      <c r="J1442" s="7">
        <v>2</v>
      </c>
      <c r="K1442" s="9">
        <v>0.53141840378051997</v>
      </c>
      <c r="L1442" s="39">
        <v>0.44561775209905402</v>
      </c>
      <c r="M1442" s="47">
        <v>0</v>
      </c>
      <c r="N1442" s="17">
        <v>6.6360568034070797E-2</v>
      </c>
      <c r="O1442" s="7">
        <f>Q1442/P1442/N1442</f>
        <v>1</v>
      </c>
      <c r="P1442" s="7">
        <v>2.8689093861029851</v>
      </c>
      <c r="Q1442" s="33">
        <v>0.19038245650007143</v>
      </c>
      <c r="R1442" s="38" t="s">
        <v>1675</v>
      </c>
      <c r="S1442" s="33" t="s">
        <v>1675</v>
      </c>
      <c r="T1442" s="45" t="s">
        <v>1676</v>
      </c>
      <c r="U1442" s="55">
        <f>RANK(Q1442,$Q$5:$Q$3209,0)</f>
        <v>1438</v>
      </c>
      <c r="V1442" s="55">
        <f>RANK(W1442,$W$5:$W$3209,0)</f>
        <v>1503</v>
      </c>
      <c r="W1442" s="55">
        <f>N1442*O1442</f>
        <v>6.6360568034070797E-2</v>
      </c>
      <c r="X1442" s="1">
        <f t="shared" si="22"/>
        <v>111.91772277284147</v>
      </c>
    </row>
    <row r="1443" spans="3:24" x14ac:dyDescent="0.25">
      <c r="C1443" s="19" t="s">
        <v>3074</v>
      </c>
      <c r="D1443" s="6" t="s">
        <v>335</v>
      </c>
      <c r="E1443" s="6" t="s">
        <v>27</v>
      </c>
      <c r="F1443" s="48">
        <v>4.0484886449944204</v>
      </c>
      <c r="G1443" s="8">
        <v>27.461712540563202</v>
      </c>
      <c r="H1443" s="9">
        <v>0.42481291752106598</v>
      </c>
      <c r="I1443" s="40">
        <v>11</v>
      </c>
      <c r="J1443" s="7">
        <v>1</v>
      </c>
      <c r="K1443" s="9">
        <v>0.612060248364238</v>
      </c>
      <c r="L1443" s="39">
        <v>0.683613543604074</v>
      </c>
      <c r="M1443" s="47">
        <v>0</v>
      </c>
      <c r="N1443" s="17">
        <v>5.4250025847759203E-2</v>
      </c>
      <c r="O1443" s="7">
        <f>Q1443/P1443/N1443</f>
        <v>0.99999999999999989</v>
      </c>
      <c r="P1443" s="7">
        <v>3.4979524006652638</v>
      </c>
      <c r="Q1443" s="33">
        <v>0.18976400815032191</v>
      </c>
      <c r="R1443" s="38" t="s">
        <v>1676</v>
      </c>
      <c r="S1443" s="33" t="s">
        <v>1676</v>
      </c>
      <c r="T1443" s="45" t="s">
        <v>1675</v>
      </c>
      <c r="U1443" s="55">
        <f>RANK(Q1443,$Q$5:$Q$3209,0)</f>
        <v>1439</v>
      </c>
      <c r="V1443" s="55">
        <f>RANK(W1443,$W$5:$W$3209,0)</f>
        <v>1636</v>
      </c>
      <c r="W1443" s="55">
        <f>N1443*O1443</f>
        <v>5.4250025847759197E-2</v>
      </c>
      <c r="X1443" s="1">
        <f t="shared" si="22"/>
        <v>111.7273403163414</v>
      </c>
    </row>
    <row r="1444" spans="3:24" x14ac:dyDescent="0.25">
      <c r="C1444" s="19" t="s">
        <v>3075</v>
      </c>
      <c r="D1444" s="6" t="s">
        <v>467</v>
      </c>
      <c r="E1444" s="6" t="s">
        <v>204</v>
      </c>
      <c r="F1444" s="48">
        <v>29.477951910783979</v>
      </c>
      <c r="G1444" s="8">
        <v>56.268724635374099</v>
      </c>
      <c r="H1444" s="9">
        <v>0.60849753794912698</v>
      </c>
      <c r="I1444" s="40">
        <v>2</v>
      </c>
      <c r="J1444" s="7">
        <v>3</v>
      </c>
      <c r="K1444" s="9">
        <v>0.999999999999999</v>
      </c>
      <c r="L1444" s="39">
        <v>0.216776894254847</v>
      </c>
      <c r="M1444" s="47">
        <v>1</v>
      </c>
      <c r="N1444" s="17">
        <v>8.1320630295586102E-2</v>
      </c>
      <c r="O1444" s="7">
        <f>Q1444/P1444/N1444</f>
        <v>1</v>
      </c>
      <c r="P1444" s="7">
        <v>2.3311478422869203</v>
      </c>
      <c r="Q1444" s="33">
        <v>0.18957041184696791</v>
      </c>
      <c r="R1444" s="38" t="s">
        <v>1675</v>
      </c>
      <c r="S1444" s="33" t="s">
        <v>1675</v>
      </c>
      <c r="T1444" s="45" t="s">
        <v>1676</v>
      </c>
      <c r="U1444" s="55">
        <f>RANK(Q1444,$Q$5:$Q$3209,0)</f>
        <v>1440</v>
      </c>
      <c r="V1444" s="55">
        <f>RANK(W1444,$W$5:$W$3209,0)</f>
        <v>1387</v>
      </c>
      <c r="W1444" s="55">
        <f>N1444*O1444</f>
        <v>8.1320630295586102E-2</v>
      </c>
      <c r="X1444" s="1">
        <f t="shared" si="22"/>
        <v>111.53757630819108</v>
      </c>
    </row>
    <row r="1445" spans="3:24" x14ac:dyDescent="0.25">
      <c r="C1445" s="19" t="s">
        <v>3076</v>
      </c>
      <c r="D1445" s="6" t="s">
        <v>479</v>
      </c>
      <c r="E1445" s="6" t="s">
        <v>27</v>
      </c>
      <c r="F1445" s="48">
        <v>6.5982014611193964</v>
      </c>
      <c r="G1445" s="8">
        <v>36.597341194162901</v>
      </c>
      <c r="H1445" s="9">
        <v>0.46312584100871701</v>
      </c>
      <c r="I1445" s="40">
        <v>12</v>
      </c>
      <c r="J1445" s="7">
        <v>2</v>
      </c>
      <c r="K1445" s="9">
        <v>0.35516998749843998</v>
      </c>
      <c r="L1445" s="39">
        <v>0.88497980167534096</v>
      </c>
      <c r="M1445" s="47">
        <v>0</v>
      </c>
      <c r="N1445" s="17">
        <v>5.7707710267284301E-2</v>
      </c>
      <c r="O1445" s="7">
        <f>Q1445/P1445/N1445</f>
        <v>1</v>
      </c>
      <c r="P1445" s="7">
        <v>3.2834170081935832</v>
      </c>
      <c r="Q1445" s="33">
        <v>0.18947847739550874</v>
      </c>
      <c r="R1445" s="38" t="s">
        <v>1676</v>
      </c>
      <c r="S1445" s="33" t="s">
        <v>1676</v>
      </c>
      <c r="T1445" s="45" t="s">
        <v>1675</v>
      </c>
      <c r="U1445" s="55">
        <f>RANK(Q1445,$Q$5:$Q$3209,0)</f>
        <v>1441</v>
      </c>
      <c r="V1445" s="55">
        <f>RANK(W1445,$W$5:$W$3209,0)</f>
        <v>1598</v>
      </c>
      <c r="W1445" s="55">
        <f>N1445*O1445</f>
        <v>5.7707710267284301E-2</v>
      </c>
      <c r="X1445" s="1">
        <f t="shared" si="22"/>
        <v>111.34800589634411</v>
      </c>
    </row>
    <row r="1446" spans="3:24" x14ac:dyDescent="0.25">
      <c r="C1446" s="19" t="s">
        <v>3077</v>
      </c>
      <c r="D1446" s="6" t="s">
        <v>1046</v>
      </c>
      <c r="E1446" s="6" t="s">
        <v>27</v>
      </c>
      <c r="F1446" s="48">
        <v>18.771780244052099</v>
      </c>
      <c r="G1446" s="8">
        <v>55.854082675941598</v>
      </c>
      <c r="H1446" s="9">
        <v>0.96356258105519299</v>
      </c>
      <c r="I1446" s="40">
        <v>0</v>
      </c>
      <c r="J1446" s="7">
        <v>0</v>
      </c>
      <c r="K1446" s="9">
        <v>1</v>
      </c>
      <c r="L1446" s="39">
        <v>0</v>
      </c>
      <c r="M1446" s="47">
        <v>0</v>
      </c>
      <c r="N1446" s="17">
        <v>7.9917455022350703E-2</v>
      </c>
      <c r="O1446" s="7">
        <f>Q1446/P1446/N1446</f>
        <v>1</v>
      </c>
      <c r="P1446" s="7">
        <v>2.361298213883293</v>
      </c>
      <c r="Q1446" s="33">
        <v>0.18870894380237513</v>
      </c>
      <c r="R1446" s="38" t="s">
        <v>1675</v>
      </c>
      <c r="S1446" s="33" t="s">
        <v>1675</v>
      </c>
      <c r="T1446" s="45" t="s">
        <v>1676</v>
      </c>
      <c r="U1446" s="55">
        <f>RANK(Q1446,$Q$5:$Q$3209,0)</f>
        <v>1442</v>
      </c>
      <c r="V1446" s="55">
        <f>RANK(W1446,$W$5:$W$3209,0)</f>
        <v>1399</v>
      </c>
      <c r="W1446" s="55">
        <f>N1446*O1446</f>
        <v>7.9917455022350703E-2</v>
      </c>
      <c r="X1446" s="1">
        <f t="shared" si="22"/>
        <v>111.15852741894859</v>
      </c>
    </row>
    <row r="1447" spans="3:24" x14ac:dyDescent="0.25">
      <c r="C1447" s="19" t="s">
        <v>3078</v>
      </c>
      <c r="D1447" s="6" t="s">
        <v>857</v>
      </c>
      <c r="E1447" s="6" t="s">
        <v>22</v>
      </c>
      <c r="F1447" s="48">
        <v>12.397733216452327</v>
      </c>
      <c r="G1447" s="8">
        <v>11.1681628774764</v>
      </c>
      <c r="H1447" s="9">
        <v>0.54337301690576401</v>
      </c>
      <c r="I1447" s="40">
        <v>6</v>
      </c>
      <c r="J1447" s="7">
        <v>17</v>
      </c>
      <c r="K1447" s="9">
        <v>0.72327680256071003</v>
      </c>
      <c r="L1447" s="39">
        <v>3.4426517998720103E-2</v>
      </c>
      <c r="M1447" s="47">
        <v>1</v>
      </c>
      <c r="N1447" s="17">
        <v>5.31030892118197E-2</v>
      </c>
      <c r="O1447" s="7">
        <f>Q1447/P1447/N1447</f>
        <v>1</v>
      </c>
      <c r="P1447" s="7">
        <v>3.5453728910446811</v>
      </c>
      <c r="Q1447" s="33">
        <v>0.18827025292231284</v>
      </c>
      <c r="R1447" s="38" t="s">
        <v>1676</v>
      </c>
      <c r="S1447" s="33" t="s">
        <v>1676</v>
      </c>
      <c r="T1447" s="45" t="s">
        <v>1675</v>
      </c>
      <c r="U1447" s="55">
        <f>RANK(Q1447,$Q$5:$Q$3209,0)</f>
        <v>1443</v>
      </c>
      <c r="V1447" s="55">
        <f>RANK(W1447,$W$5:$W$3209,0)</f>
        <v>1646</v>
      </c>
      <c r="W1447" s="55">
        <f>N1447*O1447</f>
        <v>5.31030892118197E-2</v>
      </c>
      <c r="X1447" s="1">
        <f t="shared" si="22"/>
        <v>110.96981847514621</v>
      </c>
    </row>
    <row r="1448" spans="3:24" x14ac:dyDescent="0.25">
      <c r="C1448" s="19" t="s">
        <v>3079</v>
      </c>
      <c r="D1448" s="6" t="s">
        <v>525</v>
      </c>
      <c r="E1448" s="6" t="s">
        <v>27</v>
      </c>
      <c r="F1448" s="48">
        <v>49.194573874842099</v>
      </c>
      <c r="G1448" s="8">
        <v>74.791308305706806</v>
      </c>
      <c r="H1448" s="9">
        <v>0.999999999999999</v>
      </c>
      <c r="I1448" s="40">
        <v>10</v>
      </c>
      <c r="J1448" s="7">
        <v>10</v>
      </c>
      <c r="K1448" s="9">
        <v>1</v>
      </c>
      <c r="L1448" s="39">
        <v>0</v>
      </c>
      <c r="M1448" s="47">
        <v>0</v>
      </c>
      <c r="N1448" s="17">
        <v>0.111531266891189</v>
      </c>
      <c r="O1448" s="7">
        <f>Q1448/P1448/N1448</f>
        <v>1</v>
      </c>
      <c r="P1448" s="7">
        <v>1.6869943980931785</v>
      </c>
      <c r="Q1448" s="33">
        <v>0.18815262245767103</v>
      </c>
      <c r="R1448" s="41" t="s">
        <v>1675</v>
      </c>
      <c r="S1448" s="33" t="s">
        <v>1675</v>
      </c>
      <c r="T1448" s="45" t="s">
        <v>1677</v>
      </c>
      <c r="U1448" s="55">
        <f>RANK(Q1448,$Q$5:$Q$3209,0)</f>
        <v>1444</v>
      </c>
      <c r="V1448" s="55">
        <f>RANK(W1448,$W$5:$W$3209,0)</f>
        <v>1252</v>
      </c>
      <c r="W1448" s="55">
        <f>N1448*O1448</f>
        <v>0.111531266891189</v>
      </c>
      <c r="X1448" s="1">
        <f t="shared" si="22"/>
        <v>110.7815482222239</v>
      </c>
    </row>
    <row r="1449" spans="3:24" x14ac:dyDescent="0.25">
      <c r="C1449" s="19" t="s">
        <v>3080</v>
      </c>
      <c r="D1449" s="6" t="s">
        <v>1144</v>
      </c>
      <c r="E1449" s="6" t="s">
        <v>39</v>
      </c>
      <c r="F1449" s="48">
        <v>6.9485147684143094</v>
      </c>
      <c r="G1449" s="8">
        <v>28.4638005440912</v>
      </c>
      <c r="H1449" s="9">
        <v>0.99897719844910804</v>
      </c>
      <c r="I1449" s="40">
        <v>2</v>
      </c>
      <c r="J1449" s="7">
        <v>4</v>
      </c>
      <c r="K1449" s="9">
        <v>0.79318632965250302</v>
      </c>
      <c r="L1449" s="39">
        <v>0.55948669087602299</v>
      </c>
      <c r="M1449" s="47">
        <v>0</v>
      </c>
      <c r="N1449" s="17">
        <v>8.9394178241744504E-2</v>
      </c>
      <c r="O1449" s="7">
        <f>Q1449/P1449/N1449</f>
        <v>1</v>
      </c>
      <c r="P1449" s="7">
        <v>2.1028787163300158</v>
      </c>
      <c r="Q1449" s="33">
        <v>0.18798511478837632</v>
      </c>
      <c r="R1449" s="38" t="s">
        <v>1675</v>
      </c>
      <c r="S1449" s="33" t="s">
        <v>1675</v>
      </c>
      <c r="T1449" s="45" t="s">
        <v>1677</v>
      </c>
      <c r="U1449" s="55">
        <f>RANK(Q1449,$Q$5:$Q$3209,0)</f>
        <v>1445</v>
      </c>
      <c r="V1449" s="55">
        <f>RANK(W1449,$W$5:$W$3209,0)</f>
        <v>1341</v>
      </c>
      <c r="W1449" s="55">
        <f>N1449*O1449</f>
        <v>8.9394178241744504E-2</v>
      </c>
      <c r="X1449" s="1">
        <f t="shared" si="22"/>
        <v>110.59339559976624</v>
      </c>
    </row>
    <row r="1450" spans="3:24" x14ac:dyDescent="0.25">
      <c r="C1450" s="19" t="s">
        <v>3081</v>
      </c>
      <c r="D1450" s="6" t="s">
        <v>1178</v>
      </c>
      <c r="E1450" s="6" t="s">
        <v>39</v>
      </c>
      <c r="F1450" s="48">
        <v>31.246849100839391</v>
      </c>
      <c r="G1450" s="8">
        <v>42.756765840392497</v>
      </c>
      <c r="H1450" s="9">
        <v>0.99667988536409502</v>
      </c>
      <c r="I1450" s="40">
        <v>0</v>
      </c>
      <c r="J1450" s="7">
        <v>4</v>
      </c>
      <c r="K1450" s="9">
        <v>1</v>
      </c>
      <c r="L1450" s="39">
        <v>0.24649240468814801</v>
      </c>
      <c r="M1450" s="47">
        <v>1</v>
      </c>
      <c r="N1450" s="17">
        <v>0.13163754744880399</v>
      </c>
      <c r="O1450" s="7">
        <f>Q1450/P1450/N1450</f>
        <v>1</v>
      </c>
      <c r="P1450" s="7">
        <v>1.4253278964479086</v>
      </c>
      <c r="Q1450" s="33">
        <v>0.18762666859876553</v>
      </c>
      <c r="R1450" s="41" t="s">
        <v>1675</v>
      </c>
      <c r="S1450" s="33" t="s">
        <v>1675</v>
      </c>
      <c r="T1450" s="45" t="s">
        <v>1677</v>
      </c>
      <c r="U1450" s="55">
        <f>RANK(Q1450,$Q$5:$Q$3209,0)</f>
        <v>1446</v>
      </c>
      <c r="V1450" s="55">
        <f>RANK(W1450,$W$5:$W$3209,0)</f>
        <v>1194</v>
      </c>
      <c r="W1450" s="55">
        <f>N1450*O1450</f>
        <v>0.13163754744880399</v>
      </c>
      <c r="X1450" s="1">
        <f t="shared" si="22"/>
        <v>110.40541048497786</v>
      </c>
    </row>
    <row r="1451" spans="3:24" x14ac:dyDescent="0.25">
      <c r="C1451" s="19" t="s">
        <v>3082</v>
      </c>
      <c r="D1451" s="6" t="s">
        <v>159</v>
      </c>
      <c r="E1451" s="6" t="s">
        <v>48</v>
      </c>
      <c r="F1451" s="48">
        <v>10.4709579848879</v>
      </c>
      <c r="G1451" s="8">
        <v>41.487837845561799</v>
      </c>
      <c r="H1451" s="9">
        <v>0.74197331674066302</v>
      </c>
      <c r="I1451" s="40">
        <v>2</v>
      </c>
      <c r="J1451" s="7">
        <v>2</v>
      </c>
      <c r="K1451" s="9">
        <v>0.55307370677340895</v>
      </c>
      <c r="L1451" s="39">
        <v>0.63228535984844803</v>
      </c>
      <c r="M1451" s="47">
        <v>0</v>
      </c>
      <c r="N1451" s="17">
        <v>5.3395074514546899E-2</v>
      </c>
      <c r="O1451" s="7">
        <f>Q1451/P1451/N1451</f>
        <v>1</v>
      </c>
      <c r="P1451" s="7">
        <v>3.5101373241004867</v>
      </c>
      <c r="Q1451" s="33">
        <v>0.18742404397663776</v>
      </c>
      <c r="R1451" s="38" t="s">
        <v>1676</v>
      </c>
      <c r="S1451" s="33" t="s">
        <v>1676</v>
      </c>
      <c r="T1451" s="45" t="s">
        <v>1675</v>
      </c>
      <c r="U1451" s="55">
        <f>RANK(Q1451,$Q$5:$Q$3209,0)</f>
        <v>1447</v>
      </c>
      <c r="V1451" s="55">
        <f>RANK(W1451,$W$5:$W$3209,0)</f>
        <v>1642</v>
      </c>
      <c r="W1451" s="55">
        <f>N1451*O1451</f>
        <v>5.3395074514546899E-2</v>
      </c>
      <c r="X1451" s="1">
        <f t="shared" si="22"/>
        <v>110.2177838163791</v>
      </c>
    </row>
    <row r="1452" spans="3:24" x14ac:dyDescent="0.25">
      <c r="C1452" s="19" t="s">
        <v>3083</v>
      </c>
      <c r="D1452" s="6" t="s">
        <v>343</v>
      </c>
      <c r="E1452" s="6" t="s">
        <v>27</v>
      </c>
      <c r="F1452" s="48">
        <v>2.8537932402933306</v>
      </c>
      <c r="G1452" s="8">
        <v>10</v>
      </c>
      <c r="H1452" s="9">
        <v>0.29066102204566902</v>
      </c>
      <c r="I1452" s="40">
        <v>11</v>
      </c>
      <c r="J1452" s="7">
        <v>2</v>
      </c>
      <c r="K1452" s="9">
        <v>0.42314953565212099</v>
      </c>
      <c r="L1452" s="39">
        <v>0.90210959907733301</v>
      </c>
      <c r="M1452" s="47">
        <v>0</v>
      </c>
      <c r="N1452" s="17">
        <v>5.9119656623458097E-2</v>
      </c>
      <c r="O1452" s="7">
        <f>Q1452/P1452/N1452</f>
        <v>1</v>
      </c>
      <c r="P1452" s="7">
        <v>3.165116809731316</v>
      </c>
      <c r="Q1452" s="33">
        <v>0.18712061896445056</v>
      </c>
      <c r="R1452" s="38" t="s">
        <v>1676</v>
      </c>
      <c r="S1452" s="33" t="s">
        <v>1676</v>
      </c>
      <c r="T1452" s="45" t="s">
        <v>1675</v>
      </c>
      <c r="U1452" s="55">
        <f>RANK(Q1452,$Q$5:$Q$3209,0)</f>
        <v>1448</v>
      </c>
      <c r="V1452" s="55">
        <f>RANK(W1452,$W$5:$W$3209,0)</f>
        <v>1580</v>
      </c>
      <c r="W1452" s="55">
        <f>N1452*O1452</f>
        <v>5.9119656623458097E-2</v>
      </c>
      <c r="X1452" s="1">
        <f t="shared" si="22"/>
        <v>110.03035977240246</v>
      </c>
    </row>
    <row r="1453" spans="3:24" x14ac:dyDescent="0.25">
      <c r="C1453" s="19" t="s">
        <v>3084</v>
      </c>
      <c r="D1453" s="6" t="s">
        <v>1146</v>
      </c>
      <c r="E1453" s="6" t="s">
        <v>16</v>
      </c>
      <c r="F1453" s="48">
        <v>6.9540799668686599</v>
      </c>
      <c r="G1453" s="8">
        <v>10</v>
      </c>
      <c r="H1453" s="9">
        <v>0.495556221779265</v>
      </c>
      <c r="I1453" s="40">
        <v>0</v>
      </c>
      <c r="J1453" s="7">
        <v>3</v>
      </c>
      <c r="K1453" s="9">
        <v>0.69413997848978604</v>
      </c>
      <c r="L1453" s="39">
        <v>0.79556486933450898</v>
      </c>
      <c r="M1453" s="47">
        <v>0</v>
      </c>
      <c r="N1453" s="17">
        <v>5.9614160180536301E-2</v>
      </c>
      <c r="O1453" s="7">
        <f>Q1453/P1453/N1453</f>
        <v>1</v>
      </c>
      <c r="P1453" s="7">
        <v>3.1336036235068341</v>
      </c>
      <c r="Q1453" s="33">
        <v>0.18680714835404538</v>
      </c>
      <c r="R1453" s="38" t="s">
        <v>1676</v>
      </c>
      <c r="S1453" s="33" t="s">
        <v>1676</v>
      </c>
      <c r="T1453" s="45" t="s">
        <v>1675</v>
      </c>
      <c r="U1453" s="55">
        <f>RANK(Q1453,$Q$5:$Q$3209,0)</f>
        <v>1449</v>
      </c>
      <c r="V1453" s="55">
        <f>RANK(W1453,$W$5:$W$3209,0)</f>
        <v>1570</v>
      </c>
      <c r="W1453" s="55">
        <f>N1453*O1453</f>
        <v>5.9614160180536301E-2</v>
      </c>
      <c r="X1453" s="1">
        <f t="shared" si="22"/>
        <v>109.84323915343801</v>
      </c>
    </row>
    <row r="1454" spans="3:24" x14ac:dyDescent="0.25">
      <c r="C1454" s="19" t="s">
        <v>3085</v>
      </c>
      <c r="D1454" s="6" t="s">
        <v>585</v>
      </c>
      <c r="E1454" s="6" t="s">
        <v>39</v>
      </c>
      <c r="F1454" s="48">
        <v>5.2577948940533403</v>
      </c>
      <c r="G1454" s="8">
        <v>25.9131178479889</v>
      </c>
      <c r="H1454" s="9">
        <v>1</v>
      </c>
      <c r="I1454" s="40">
        <v>2</v>
      </c>
      <c r="J1454" s="7">
        <v>2</v>
      </c>
      <c r="K1454" s="9">
        <v>1</v>
      </c>
      <c r="L1454" s="39">
        <v>0.80282681932006505</v>
      </c>
      <c r="M1454" s="47">
        <v>1</v>
      </c>
      <c r="N1454" s="17">
        <v>0.11476302717681799</v>
      </c>
      <c r="O1454" s="7">
        <f>Q1454/P1454/N1454</f>
        <v>1</v>
      </c>
      <c r="P1454" s="7">
        <v>1.6244424539419691</v>
      </c>
      <c r="Q1454" s="33">
        <v>0.18642593348891912</v>
      </c>
      <c r="R1454" s="41" t="s">
        <v>1675</v>
      </c>
      <c r="S1454" s="33" t="s">
        <v>1675</v>
      </c>
      <c r="T1454" s="45" t="s">
        <v>1677</v>
      </c>
      <c r="U1454" s="55">
        <f>RANK(Q1454,$Q$5:$Q$3209,0)</f>
        <v>1450</v>
      </c>
      <c r="V1454" s="55">
        <f>RANK(W1454,$W$5:$W$3209,0)</f>
        <v>1239</v>
      </c>
      <c r="W1454" s="55">
        <f>N1454*O1454</f>
        <v>0.11476302717681799</v>
      </c>
      <c r="X1454" s="1">
        <f t="shared" si="22"/>
        <v>109.65643200508396</v>
      </c>
    </row>
    <row r="1455" spans="3:24" x14ac:dyDescent="0.25">
      <c r="C1455" s="19" t="s">
        <v>3086</v>
      </c>
      <c r="D1455" s="6" t="s">
        <v>763</v>
      </c>
      <c r="E1455" s="6" t="s">
        <v>90</v>
      </c>
      <c r="F1455" s="48">
        <v>11.066340698681529</v>
      </c>
      <c r="G1455" s="8">
        <v>17.9964895288512</v>
      </c>
      <c r="H1455" s="9">
        <v>0.77348328776199204</v>
      </c>
      <c r="I1455" s="40">
        <v>2</v>
      </c>
      <c r="J1455" s="7">
        <v>13</v>
      </c>
      <c r="K1455" s="9">
        <v>0.99210022426164002</v>
      </c>
      <c r="L1455" s="39">
        <v>2.5670355196712901E-4</v>
      </c>
      <c r="M1455" s="47">
        <v>0</v>
      </c>
      <c r="N1455" s="17">
        <v>5.5479678250364102E-2</v>
      </c>
      <c r="O1455" s="7">
        <f>Q1455/P1455/N1455</f>
        <v>1</v>
      </c>
      <c r="P1455" s="7">
        <v>3.3525689584663501</v>
      </c>
      <c r="Q1455" s="33">
        <v>0.18599944712787139</v>
      </c>
      <c r="R1455" s="38" t="s">
        <v>1676</v>
      </c>
      <c r="S1455" s="33" t="s">
        <v>1676</v>
      </c>
      <c r="T1455" s="45" t="s">
        <v>1675</v>
      </c>
      <c r="U1455" s="55">
        <f>RANK(Q1455,$Q$5:$Q$3209,0)</f>
        <v>1451</v>
      </c>
      <c r="V1455" s="55">
        <f>RANK(W1455,$W$5:$W$3209,0)</f>
        <v>1618</v>
      </c>
      <c r="W1455" s="55">
        <f>N1455*O1455</f>
        <v>5.5479678250364102E-2</v>
      </c>
      <c r="X1455" s="1">
        <f t="shared" si="22"/>
        <v>109.47000607159504</v>
      </c>
    </row>
    <row r="1456" spans="3:24" x14ac:dyDescent="0.25">
      <c r="C1456" s="19" t="s">
        <v>3087</v>
      </c>
      <c r="D1456" s="6" t="s">
        <v>136</v>
      </c>
      <c r="E1456" s="6" t="s">
        <v>28</v>
      </c>
      <c r="F1456" s="48">
        <v>8.6185997228452909</v>
      </c>
      <c r="G1456" s="8">
        <v>37.431189677324298</v>
      </c>
      <c r="H1456" s="9">
        <v>0.39374629585444898</v>
      </c>
      <c r="I1456" s="40">
        <v>7</v>
      </c>
      <c r="J1456" s="7">
        <v>11</v>
      </c>
      <c r="K1456" s="9">
        <v>1</v>
      </c>
      <c r="L1456" s="39">
        <v>0</v>
      </c>
      <c r="M1456" s="47">
        <v>0</v>
      </c>
      <c r="N1456" s="17">
        <v>5.4691957605013997E-2</v>
      </c>
      <c r="O1456" s="7">
        <f>Q1456/P1456/N1456</f>
        <v>1</v>
      </c>
      <c r="P1456" s="7">
        <v>3.3954502038811318</v>
      </c>
      <c r="Q1456" s="33">
        <v>0.185703818600603</v>
      </c>
      <c r="R1456" s="38" t="s">
        <v>1676</v>
      </c>
      <c r="S1456" s="33" t="s">
        <v>1676</v>
      </c>
      <c r="T1456" s="45" t="s">
        <v>1675</v>
      </c>
      <c r="U1456" s="55">
        <f>RANK(Q1456,$Q$5:$Q$3209,0)</f>
        <v>1452</v>
      </c>
      <c r="V1456" s="55">
        <f>RANK(W1456,$W$5:$W$3209,0)</f>
        <v>1629</v>
      </c>
      <c r="W1456" s="55">
        <f>N1456*O1456</f>
        <v>5.4691957605013997E-2</v>
      </c>
      <c r="X1456" s="1">
        <f t="shared" si="22"/>
        <v>109.28400662446717</v>
      </c>
    </row>
    <row r="1457" spans="3:24" x14ac:dyDescent="0.25">
      <c r="C1457" s="19" t="s">
        <v>3088</v>
      </c>
      <c r="D1457" s="6" t="s">
        <v>323</v>
      </c>
      <c r="E1457" s="6" t="s">
        <v>90</v>
      </c>
      <c r="F1457" s="48">
        <v>3.6591440114776002</v>
      </c>
      <c r="G1457" s="8">
        <v>33.429863967203303</v>
      </c>
      <c r="H1457" s="9">
        <v>0.41136447861367897</v>
      </c>
      <c r="I1457" s="40">
        <v>0</v>
      </c>
      <c r="J1457" s="7">
        <v>2</v>
      </c>
      <c r="K1457" s="9">
        <v>0.999999999999997</v>
      </c>
      <c r="L1457" s="39">
        <v>0.62709284568284795</v>
      </c>
      <c r="M1457" s="47">
        <v>0</v>
      </c>
      <c r="N1457" s="17">
        <v>6.5584366091395299E-2</v>
      </c>
      <c r="O1457" s="7">
        <f>Q1457/P1457/N1457</f>
        <v>1</v>
      </c>
      <c r="P1457" s="7">
        <v>2.8286958408850489</v>
      </c>
      <c r="Q1457" s="33">
        <v>0.18551822358981232</v>
      </c>
      <c r="R1457" s="38" t="s">
        <v>1675</v>
      </c>
      <c r="S1457" s="33" t="s">
        <v>1675</v>
      </c>
      <c r="T1457" s="45" t="s">
        <v>1676</v>
      </c>
      <c r="U1457" s="55">
        <f>RANK(Q1457,$Q$5:$Q$3209,0)</f>
        <v>1453</v>
      </c>
      <c r="V1457" s="55">
        <f>RANK(W1457,$W$5:$W$3209,0)</f>
        <v>1511</v>
      </c>
      <c r="W1457" s="55">
        <f>N1457*O1457</f>
        <v>6.5584366091395299E-2</v>
      </c>
      <c r="X1457" s="1">
        <f t="shared" si="22"/>
        <v>109.09830280586657</v>
      </c>
    </row>
    <row r="1458" spans="3:24" x14ac:dyDescent="0.25">
      <c r="C1458" s="19" t="s">
        <v>3089</v>
      </c>
      <c r="D1458" s="6" t="s">
        <v>775</v>
      </c>
      <c r="E1458" s="6" t="s">
        <v>27</v>
      </c>
      <c r="F1458" s="48">
        <v>18.1708450478916</v>
      </c>
      <c r="G1458" s="8">
        <v>31.871915356017599</v>
      </c>
      <c r="H1458" s="9">
        <v>0.332117465114942</v>
      </c>
      <c r="I1458" s="40">
        <v>2</v>
      </c>
      <c r="J1458" s="7">
        <v>17</v>
      </c>
      <c r="K1458" s="9">
        <v>0.94854389714735698</v>
      </c>
      <c r="L1458" s="39">
        <v>0</v>
      </c>
      <c r="M1458" s="47">
        <v>0</v>
      </c>
      <c r="N1458" s="17">
        <v>5.74895165738308E-2</v>
      </c>
      <c r="O1458" s="7">
        <f>Q1458/P1458/N1458</f>
        <v>1</v>
      </c>
      <c r="P1458" s="7">
        <v>3.2192874509814682</v>
      </c>
      <c r="Q1458" s="33">
        <v>0.18507527926912462</v>
      </c>
      <c r="R1458" s="38" t="s">
        <v>1676</v>
      </c>
      <c r="S1458" s="33" t="s">
        <v>1676</v>
      </c>
      <c r="T1458" s="45" t="s">
        <v>1675</v>
      </c>
      <c r="U1458" s="55">
        <f>RANK(Q1458,$Q$5:$Q$3209,0)</f>
        <v>1454</v>
      </c>
      <c r="V1458" s="55">
        <f>RANK(W1458,$W$5:$W$3209,0)</f>
        <v>1599</v>
      </c>
      <c r="W1458" s="55">
        <f>N1458*O1458</f>
        <v>5.74895165738308E-2</v>
      </c>
      <c r="X1458" s="1">
        <f t="shared" si="22"/>
        <v>108.91278458227676</v>
      </c>
    </row>
    <row r="1459" spans="3:24" x14ac:dyDescent="0.25">
      <c r="C1459" s="19" t="s">
        <v>3090</v>
      </c>
      <c r="D1459" s="6" t="s">
        <v>265</v>
      </c>
      <c r="E1459" s="6" t="s">
        <v>204</v>
      </c>
      <c r="F1459" s="48">
        <v>11.923881051264541</v>
      </c>
      <c r="G1459" s="8">
        <v>72.313639840619999</v>
      </c>
      <c r="H1459" s="9">
        <v>0.83304891254470204</v>
      </c>
      <c r="I1459" s="40">
        <v>3</v>
      </c>
      <c r="J1459" s="7">
        <v>2</v>
      </c>
      <c r="K1459" s="9">
        <v>0.413434027426832</v>
      </c>
      <c r="L1459" s="39">
        <v>0.71016057219361695</v>
      </c>
      <c r="M1459" s="47">
        <v>0</v>
      </c>
      <c r="N1459" s="17">
        <v>7.9047504647821704E-2</v>
      </c>
      <c r="O1459" s="7">
        <f>Q1459/P1459/N1459</f>
        <v>1</v>
      </c>
      <c r="P1459" s="7">
        <v>2.3363605126472584</v>
      </c>
      <c r="Q1459" s="33">
        <v>0.18468346848247125</v>
      </c>
      <c r="R1459" s="38" t="s">
        <v>1675</v>
      </c>
      <c r="S1459" s="33" t="s">
        <v>1675</v>
      </c>
      <c r="T1459" s="45" t="s">
        <v>1676</v>
      </c>
      <c r="U1459" s="55">
        <f>RANK(Q1459,$Q$5:$Q$3209,0)</f>
        <v>1455</v>
      </c>
      <c r="V1459" s="55">
        <f>RANK(W1459,$W$5:$W$3209,0)</f>
        <v>1407</v>
      </c>
      <c r="W1459" s="55">
        <f>N1459*O1459</f>
        <v>7.9047504647821704E-2</v>
      </c>
      <c r="X1459" s="1">
        <f t="shared" si="22"/>
        <v>108.72770930300763</v>
      </c>
    </row>
    <row r="1460" spans="3:24" x14ac:dyDescent="0.25">
      <c r="C1460" s="19" t="s">
        <v>3091</v>
      </c>
      <c r="D1460" s="6" t="s">
        <v>1508</v>
      </c>
      <c r="E1460" s="6" t="s">
        <v>39</v>
      </c>
      <c r="F1460" s="48">
        <v>25.496821911585702</v>
      </c>
      <c r="G1460" s="8">
        <v>11.1228807119564</v>
      </c>
      <c r="H1460" s="9">
        <v>1</v>
      </c>
      <c r="I1460" s="40">
        <v>1</v>
      </c>
      <c r="J1460" s="7">
        <v>4</v>
      </c>
      <c r="K1460" s="9">
        <v>1</v>
      </c>
      <c r="L1460" s="39">
        <v>0</v>
      </c>
      <c r="M1460" s="47">
        <v>0</v>
      </c>
      <c r="N1460" s="17">
        <v>5.9760060009324802E-2</v>
      </c>
      <c r="O1460" s="7">
        <f>Q1460/P1460/N1460</f>
        <v>1</v>
      </c>
      <c r="P1460" s="7">
        <v>3.0899028775992776</v>
      </c>
      <c r="Q1460" s="33">
        <v>0.18465278138831823</v>
      </c>
      <c r="R1460" s="38" t="s">
        <v>1676</v>
      </c>
      <c r="S1460" s="33" t="s">
        <v>1676</v>
      </c>
      <c r="T1460" s="45" t="s">
        <v>1675</v>
      </c>
      <c r="U1460" s="55">
        <f>RANK(Q1460,$Q$5:$Q$3209,0)</f>
        <v>1456</v>
      </c>
      <c r="V1460" s="55">
        <f>RANK(W1460,$W$5:$W$3209,0)</f>
        <v>1567</v>
      </c>
      <c r="W1460" s="55">
        <f>N1460*O1460</f>
        <v>5.9760060009324802E-2</v>
      </c>
      <c r="X1460" s="1">
        <f t="shared" si="22"/>
        <v>108.54302583452515</v>
      </c>
    </row>
    <row r="1461" spans="3:24" x14ac:dyDescent="0.25">
      <c r="C1461" s="19" t="s">
        <v>3092</v>
      </c>
      <c r="D1461" s="6" t="s">
        <v>781</v>
      </c>
      <c r="E1461" s="6" t="s">
        <v>27</v>
      </c>
      <c r="F1461" s="48">
        <v>18.118260453160499</v>
      </c>
      <c r="G1461" s="8">
        <v>71.039424465223206</v>
      </c>
      <c r="H1461" s="9">
        <v>0.96752907252643905</v>
      </c>
      <c r="I1461" s="40">
        <v>4</v>
      </c>
      <c r="J1461" s="7">
        <v>7</v>
      </c>
      <c r="K1461" s="9">
        <v>0.95152270756873303</v>
      </c>
      <c r="L1461" s="39">
        <v>0</v>
      </c>
      <c r="M1461" s="47">
        <v>0</v>
      </c>
      <c r="N1461" s="17">
        <v>8.9592786814021205E-2</v>
      </c>
      <c r="O1461" s="7">
        <f>Q1461/P1461/N1461</f>
        <v>1</v>
      </c>
      <c r="P1461" s="7">
        <v>2.0609824625756423</v>
      </c>
      <c r="Q1461" s="33">
        <v>0.18464916239697596</v>
      </c>
      <c r="R1461" s="38" t="s">
        <v>1675</v>
      </c>
      <c r="S1461" s="33" t="s">
        <v>1675</v>
      </c>
      <c r="T1461" s="45" t="s">
        <v>1677</v>
      </c>
      <c r="U1461" s="55">
        <f>RANK(Q1461,$Q$5:$Q$3209,0)</f>
        <v>1457</v>
      </c>
      <c r="V1461" s="55">
        <f>RANK(W1461,$W$5:$W$3209,0)</f>
        <v>1339</v>
      </c>
      <c r="W1461" s="55">
        <f>N1461*O1461</f>
        <v>8.9592786814021205E-2</v>
      </c>
      <c r="X1461" s="1">
        <f t="shared" si="22"/>
        <v>108.35837305313683</v>
      </c>
    </row>
    <row r="1462" spans="3:24" x14ac:dyDescent="0.25">
      <c r="C1462" s="19" t="s">
        <v>3093</v>
      </c>
      <c r="D1462" s="6" t="s">
        <v>155</v>
      </c>
      <c r="E1462" s="6" t="s">
        <v>27</v>
      </c>
      <c r="F1462" s="48">
        <v>1.05907776336018</v>
      </c>
      <c r="G1462" s="8">
        <v>10</v>
      </c>
      <c r="H1462" s="9">
        <v>0.55616363857270901</v>
      </c>
      <c r="I1462" s="40">
        <v>0</v>
      </c>
      <c r="J1462" s="7">
        <v>2</v>
      </c>
      <c r="K1462" s="9">
        <v>0.23707738414282201</v>
      </c>
      <c r="L1462" s="39">
        <v>1</v>
      </c>
      <c r="M1462" s="47">
        <v>0</v>
      </c>
      <c r="N1462" s="17">
        <v>5.4460104316789298E-2</v>
      </c>
      <c r="O1462" s="7">
        <f>Q1462/P1462/N1462</f>
        <v>1</v>
      </c>
      <c r="P1462" s="7">
        <v>3.3875773243506209</v>
      </c>
      <c r="Q1462" s="33">
        <v>0.18448781446532478</v>
      </c>
      <c r="R1462" s="38" t="s">
        <v>1676</v>
      </c>
      <c r="S1462" s="33" t="s">
        <v>1676</v>
      </c>
      <c r="T1462" s="45" t="s">
        <v>1675</v>
      </c>
      <c r="U1462" s="55">
        <f>RANK(Q1462,$Q$5:$Q$3209,0)</f>
        <v>1458</v>
      </c>
      <c r="V1462" s="55">
        <f>RANK(W1462,$W$5:$W$3209,0)</f>
        <v>1634</v>
      </c>
      <c r="W1462" s="55">
        <f>N1462*O1462</f>
        <v>5.4460104316789298E-2</v>
      </c>
      <c r="X1462" s="1">
        <f t="shared" si="22"/>
        <v>108.17372389073985</v>
      </c>
    </row>
    <row r="1463" spans="3:24" x14ac:dyDescent="0.25">
      <c r="C1463" s="19" t="s">
        <v>3094</v>
      </c>
      <c r="D1463" s="6" t="s">
        <v>273</v>
      </c>
      <c r="E1463" s="6" t="s">
        <v>39</v>
      </c>
      <c r="F1463" s="48">
        <v>26.96345824226858</v>
      </c>
      <c r="G1463" s="8">
        <v>16.770895127550201</v>
      </c>
      <c r="H1463" s="9">
        <v>0.742702937714533</v>
      </c>
      <c r="I1463" s="40">
        <v>2</v>
      </c>
      <c r="J1463" s="7">
        <v>6</v>
      </c>
      <c r="K1463" s="9">
        <v>0.97408493512288596</v>
      </c>
      <c r="L1463" s="39">
        <v>0.16934134187831501</v>
      </c>
      <c r="M1463" s="47">
        <v>0</v>
      </c>
      <c r="N1463" s="17">
        <v>9.7652206550662396E-2</v>
      </c>
      <c r="O1463" s="7">
        <f>Q1463/P1463/N1463</f>
        <v>1</v>
      </c>
      <c r="P1463" s="7">
        <v>1.8891179901796211</v>
      </c>
      <c r="Q1463" s="33">
        <v>0.18447654017559259</v>
      </c>
      <c r="R1463" s="41" t="s">
        <v>1675</v>
      </c>
      <c r="S1463" s="33" t="s">
        <v>1675</v>
      </c>
      <c r="T1463" s="45" t="s">
        <v>1677</v>
      </c>
      <c r="U1463" s="55">
        <f>RANK(Q1463,$Q$5:$Q$3209,0)</f>
        <v>1459</v>
      </c>
      <c r="V1463" s="55">
        <f>RANK(W1463,$W$5:$W$3209,0)</f>
        <v>1303</v>
      </c>
      <c r="W1463" s="55">
        <f>N1463*O1463</f>
        <v>9.7652206550662396E-2</v>
      </c>
      <c r="X1463" s="1">
        <f t="shared" si="22"/>
        <v>107.98923607627452</v>
      </c>
    </row>
    <row r="1464" spans="3:24" x14ac:dyDescent="0.25">
      <c r="C1464" s="19" t="s">
        <v>3095</v>
      </c>
      <c r="D1464" s="6" t="s">
        <v>351</v>
      </c>
      <c r="E1464" s="6" t="s">
        <v>16</v>
      </c>
      <c r="F1464" s="48">
        <v>8.9257997834386096</v>
      </c>
      <c r="G1464" s="8">
        <v>13.4180525280482</v>
      </c>
      <c r="H1464" s="9">
        <v>0.98747930159294295</v>
      </c>
      <c r="I1464" s="40">
        <v>0</v>
      </c>
      <c r="J1464" s="7">
        <v>3</v>
      </c>
      <c r="K1464" s="9">
        <v>0.81126532476833002</v>
      </c>
      <c r="L1464" s="39">
        <v>0.52781970341348206</v>
      </c>
      <c r="M1464" s="47">
        <v>0</v>
      </c>
      <c r="N1464" s="17">
        <v>8.46452537545265E-2</v>
      </c>
      <c r="O1464" s="7">
        <f>Q1464/P1464/N1464</f>
        <v>1</v>
      </c>
      <c r="P1464" s="7">
        <v>2.1779701974965833</v>
      </c>
      <c r="Q1464" s="33">
        <v>0.18435484003689448</v>
      </c>
      <c r="R1464" s="38" t="s">
        <v>1675</v>
      </c>
      <c r="S1464" s="33" t="s">
        <v>1675</v>
      </c>
      <c r="T1464" s="45" t="s">
        <v>1677</v>
      </c>
      <c r="U1464" s="55">
        <f>RANK(Q1464,$Q$5:$Q$3209,0)</f>
        <v>1460</v>
      </c>
      <c r="V1464" s="55">
        <f>RANK(W1464,$W$5:$W$3209,0)</f>
        <v>1364</v>
      </c>
      <c r="W1464" s="55">
        <f>N1464*O1464</f>
        <v>8.46452537545265E-2</v>
      </c>
      <c r="X1464" s="1">
        <f t="shared" si="22"/>
        <v>107.80475953609893</v>
      </c>
    </row>
    <row r="1465" spans="3:24" x14ac:dyDescent="0.25">
      <c r="C1465" s="19" t="s">
        <v>3096</v>
      </c>
      <c r="D1465" s="6" t="s">
        <v>551</v>
      </c>
      <c r="E1465" s="6" t="s">
        <v>16</v>
      </c>
      <c r="F1465" s="48">
        <v>48.925713116789602</v>
      </c>
      <c r="G1465" s="8">
        <v>16.164608531884301</v>
      </c>
      <c r="H1465" s="9">
        <v>1</v>
      </c>
      <c r="I1465" s="40">
        <v>9</v>
      </c>
      <c r="J1465" s="7">
        <v>3</v>
      </c>
      <c r="K1465" s="9">
        <v>0.96190477619058701</v>
      </c>
      <c r="L1465" s="39">
        <v>0</v>
      </c>
      <c r="M1465" s="47">
        <v>0</v>
      </c>
      <c r="N1465" s="17">
        <v>9.3310917932094603E-2</v>
      </c>
      <c r="O1465" s="7">
        <f>Q1465/P1465/N1465</f>
        <v>1</v>
      </c>
      <c r="P1465" s="7">
        <v>1.9754161908993864</v>
      </c>
      <c r="Q1465" s="33">
        <v>0.18432789807074357</v>
      </c>
      <c r="R1465" s="41" t="s">
        <v>1675</v>
      </c>
      <c r="S1465" s="33" t="s">
        <v>1675</v>
      </c>
      <c r="T1465" s="45" t="s">
        <v>1677</v>
      </c>
      <c r="U1465" s="55">
        <f>RANK(Q1465,$Q$5:$Q$3209,0)</f>
        <v>1461</v>
      </c>
      <c r="V1465" s="55">
        <f>RANK(W1465,$W$5:$W$3209,0)</f>
        <v>1322</v>
      </c>
      <c r="W1465" s="55">
        <f>N1465*O1465</f>
        <v>9.3310917932094603E-2</v>
      </c>
      <c r="X1465" s="1">
        <f t="shared" si="22"/>
        <v>107.62040469606204</v>
      </c>
    </row>
    <row r="1466" spans="3:24" x14ac:dyDescent="0.25">
      <c r="C1466" s="19" t="s">
        <v>3097</v>
      </c>
      <c r="D1466" s="6" t="s">
        <v>493</v>
      </c>
      <c r="E1466" s="6" t="s">
        <v>12</v>
      </c>
      <c r="F1466" s="48">
        <v>2.3859859888772501</v>
      </c>
      <c r="G1466" s="8">
        <v>10</v>
      </c>
      <c r="H1466" s="9">
        <v>0.112728732518855</v>
      </c>
      <c r="I1466" s="40">
        <v>0</v>
      </c>
      <c r="J1466" s="7">
        <v>1</v>
      </c>
      <c r="K1466" s="9">
        <v>0.68832706905694996</v>
      </c>
      <c r="L1466" s="39">
        <v>1</v>
      </c>
      <c r="M1466" s="47">
        <v>0</v>
      </c>
      <c r="N1466" s="17">
        <v>5.1049885014725301E-2</v>
      </c>
      <c r="O1466" s="7">
        <f>Q1466/P1466/N1466</f>
        <v>1.0000000000000002</v>
      </c>
      <c r="P1466" s="7">
        <v>3.5941458021973371</v>
      </c>
      <c r="Q1466" s="33">
        <v>0.1834807299283317</v>
      </c>
      <c r="R1466" s="38" t="s">
        <v>1676</v>
      </c>
      <c r="S1466" s="33" t="s">
        <v>1676</v>
      </c>
      <c r="T1466" s="45" t="s">
        <v>1675</v>
      </c>
      <c r="U1466" s="55">
        <f>RANK(Q1466,$Q$5:$Q$3209,0)</f>
        <v>1462</v>
      </c>
      <c r="V1466" s="55">
        <f>RANK(W1466,$W$5:$W$3209,0)</f>
        <v>1671</v>
      </c>
      <c r="W1466" s="55">
        <f>N1466*O1466</f>
        <v>5.1049885014725314E-2</v>
      </c>
      <c r="X1466" s="1">
        <f t="shared" si="22"/>
        <v>107.43607679799129</v>
      </c>
    </row>
    <row r="1467" spans="3:24" x14ac:dyDescent="0.25">
      <c r="C1467" s="19" t="s">
        <v>3098</v>
      </c>
      <c r="D1467" s="6" t="s">
        <v>198</v>
      </c>
      <c r="E1467" s="6" t="s">
        <v>19</v>
      </c>
      <c r="F1467" s="48">
        <v>4.6374962270891898E-2</v>
      </c>
      <c r="G1467" s="8">
        <v>85</v>
      </c>
      <c r="H1467" s="9">
        <v>0</v>
      </c>
      <c r="I1467" s="40">
        <v>0</v>
      </c>
      <c r="J1467" s="7">
        <v>0</v>
      </c>
      <c r="K1467" s="9">
        <v>1</v>
      </c>
      <c r="L1467" s="39">
        <v>1</v>
      </c>
      <c r="M1467" s="47">
        <v>0</v>
      </c>
      <c r="N1467" s="17">
        <v>9.8754362938862195E-2</v>
      </c>
      <c r="O1467" s="7">
        <f>Q1467/P1467/N1467</f>
        <v>1</v>
      </c>
      <c r="P1467" s="7">
        <v>1.8470903271644727</v>
      </c>
      <c r="Q1467" s="33">
        <v>0.18240822854966204</v>
      </c>
      <c r="R1467" s="41" t="s">
        <v>1675</v>
      </c>
      <c r="S1467" s="33" t="s">
        <v>1675</v>
      </c>
      <c r="T1467" s="45" t="s">
        <v>1677</v>
      </c>
      <c r="U1467" s="55">
        <f>RANK(Q1467,$Q$5:$Q$3209,0)</f>
        <v>1463</v>
      </c>
      <c r="V1467" s="55">
        <f>RANK(W1467,$W$5:$W$3209,0)</f>
        <v>1299</v>
      </c>
      <c r="W1467" s="55">
        <f>N1467*O1467</f>
        <v>9.8754362938862195E-2</v>
      </c>
      <c r="X1467" s="1">
        <f t="shared" si="22"/>
        <v>107.25259606806296</v>
      </c>
    </row>
    <row r="1468" spans="3:24" x14ac:dyDescent="0.25">
      <c r="C1468" s="19" t="s">
        <v>3099</v>
      </c>
      <c r="D1468" s="6" t="s">
        <v>192</v>
      </c>
      <c r="E1468" s="6" t="s">
        <v>131</v>
      </c>
      <c r="F1468" s="48">
        <v>17.8007646303572</v>
      </c>
      <c r="G1468" s="8">
        <v>87.145418666114395</v>
      </c>
      <c r="H1468" s="9">
        <v>0.94804164754607201</v>
      </c>
      <c r="I1468" s="40">
        <v>10</v>
      </c>
      <c r="J1468" s="7">
        <v>5</v>
      </c>
      <c r="K1468" s="9">
        <v>1</v>
      </c>
      <c r="L1468" s="39">
        <v>0</v>
      </c>
      <c r="M1468" s="47">
        <v>0</v>
      </c>
      <c r="N1468" s="17">
        <v>0.133386265485229</v>
      </c>
      <c r="O1468" s="7">
        <f>Q1468/P1468/N1468</f>
        <v>1</v>
      </c>
      <c r="P1468" s="7">
        <v>1.367428154395526</v>
      </c>
      <c r="Q1468" s="33">
        <v>0.18239613483417835</v>
      </c>
      <c r="R1468" s="41" t="s">
        <v>1675</v>
      </c>
      <c r="S1468" s="33" t="s">
        <v>1675</v>
      </c>
      <c r="T1468" s="45" t="s">
        <v>1677</v>
      </c>
      <c r="U1468" s="55">
        <f>RANK(Q1468,$Q$5:$Q$3209,0)</f>
        <v>1464</v>
      </c>
      <c r="V1468" s="55">
        <f>RANK(W1468,$W$5:$W$3209,0)</f>
        <v>1185</v>
      </c>
      <c r="W1468" s="55">
        <f>N1468*O1468</f>
        <v>0.133386265485229</v>
      </c>
      <c r="X1468" s="1">
        <f t="shared" si="22"/>
        <v>107.0701878395133</v>
      </c>
    </row>
    <row r="1469" spans="3:24" x14ac:dyDescent="0.25">
      <c r="C1469" s="19" t="s">
        <v>3100</v>
      </c>
      <c r="D1469" s="6" t="s">
        <v>759</v>
      </c>
      <c r="E1469" s="6" t="s">
        <v>22</v>
      </c>
      <c r="F1469" s="48">
        <v>0.113261989841185</v>
      </c>
      <c r="G1469" s="8">
        <v>10</v>
      </c>
      <c r="H1469" s="9">
        <v>0.23543441894001399</v>
      </c>
      <c r="I1469" s="40">
        <v>0</v>
      </c>
      <c r="J1469" s="7">
        <v>0</v>
      </c>
      <c r="K1469" s="9">
        <v>0.63881300540731101</v>
      </c>
      <c r="L1469" s="39">
        <v>1</v>
      </c>
      <c r="M1469" s="47">
        <v>0</v>
      </c>
      <c r="N1469" s="17">
        <v>5.2555399526365801E-2</v>
      </c>
      <c r="O1469" s="7">
        <f>Q1469/P1469/N1469</f>
        <v>1</v>
      </c>
      <c r="P1469" s="7">
        <v>3.4681036603882598</v>
      </c>
      <c r="Q1469" s="33">
        <v>0.18226757347055664</v>
      </c>
      <c r="R1469" s="38" t="s">
        <v>1676</v>
      </c>
      <c r="S1469" s="33" t="s">
        <v>1676</v>
      </c>
      <c r="T1469" s="45" t="s">
        <v>1675</v>
      </c>
      <c r="U1469" s="55">
        <f>RANK(Q1469,$Q$5:$Q$3209,0)</f>
        <v>1465</v>
      </c>
      <c r="V1469" s="55">
        <f>RANK(W1469,$W$5:$W$3209,0)</f>
        <v>1656</v>
      </c>
      <c r="W1469" s="55">
        <f>N1469*O1469</f>
        <v>5.2555399526365801E-2</v>
      </c>
      <c r="X1469" s="1">
        <f t="shared" si="22"/>
        <v>106.88779170467912</v>
      </c>
    </row>
    <row r="1470" spans="3:24" x14ac:dyDescent="0.25">
      <c r="C1470" s="19" t="s">
        <v>3101</v>
      </c>
      <c r="D1470" s="6" t="s">
        <v>1528</v>
      </c>
      <c r="E1470" s="6" t="s">
        <v>39</v>
      </c>
      <c r="F1470" s="48">
        <v>17.714341645458202</v>
      </c>
      <c r="G1470" s="8">
        <v>33.919854673574001</v>
      </c>
      <c r="H1470" s="9">
        <v>0.93556879203814602</v>
      </c>
      <c r="I1470" s="40">
        <v>1</v>
      </c>
      <c r="J1470" s="7">
        <v>0</v>
      </c>
      <c r="K1470" s="9">
        <v>0.97556350083759302</v>
      </c>
      <c r="L1470" s="39">
        <v>0</v>
      </c>
      <c r="M1470" s="47">
        <v>0</v>
      </c>
      <c r="N1470" s="17">
        <v>6.7365812116763402E-2</v>
      </c>
      <c r="O1470" s="7">
        <f>Q1470/P1470/N1470</f>
        <v>1</v>
      </c>
      <c r="P1470" s="7">
        <v>2.7053395729080849</v>
      </c>
      <c r="Q1470" s="33">
        <v>0.182247397380571</v>
      </c>
      <c r="R1470" s="38" t="s">
        <v>1675</v>
      </c>
      <c r="S1470" s="33" t="s">
        <v>1675</v>
      </c>
      <c r="T1470" s="45" t="s">
        <v>1676</v>
      </c>
      <c r="U1470" s="55">
        <f>RANK(Q1470,$Q$5:$Q$3209,0)</f>
        <v>1466</v>
      </c>
      <c r="V1470" s="55">
        <f>RANK(W1470,$W$5:$W$3209,0)</f>
        <v>1493</v>
      </c>
      <c r="W1470" s="55">
        <f>N1470*O1470</f>
        <v>6.7365812116763402E-2</v>
      </c>
      <c r="X1470" s="1">
        <f t="shared" si="22"/>
        <v>106.70552413120856</v>
      </c>
    </row>
    <row r="1471" spans="3:24" x14ac:dyDescent="0.25">
      <c r="C1471" s="19" t="s">
        <v>3102</v>
      </c>
      <c r="D1471" s="6" t="s">
        <v>870</v>
      </c>
      <c r="E1471" s="6" t="s">
        <v>16</v>
      </c>
      <c r="F1471" s="48">
        <v>27.687808758201065</v>
      </c>
      <c r="G1471" s="8">
        <v>21.3856257063449</v>
      </c>
      <c r="H1471" s="9">
        <v>0.62701978340714104</v>
      </c>
      <c r="I1471" s="40">
        <v>5</v>
      </c>
      <c r="J1471" s="7">
        <v>24</v>
      </c>
      <c r="K1471" s="9">
        <v>0.82601276372128196</v>
      </c>
      <c r="L1471" s="39">
        <v>2.9550375857700099E-2</v>
      </c>
      <c r="M1471" s="47">
        <v>0</v>
      </c>
      <c r="N1471" s="17">
        <v>7.4927500461791405E-2</v>
      </c>
      <c r="O1471" s="7">
        <f>Q1471/P1471/N1471</f>
        <v>1</v>
      </c>
      <c r="P1471" s="7">
        <v>2.4299530857448999</v>
      </c>
      <c r="Q1471" s="33">
        <v>0.18207031095428244</v>
      </c>
      <c r="R1471" s="38" t="s">
        <v>1675</v>
      </c>
      <c r="S1471" s="33" t="s">
        <v>1675</v>
      </c>
      <c r="T1471" s="45" t="s">
        <v>1676</v>
      </c>
      <c r="U1471" s="55">
        <f>RANK(Q1471,$Q$5:$Q$3209,0)</f>
        <v>1467</v>
      </c>
      <c r="V1471" s="55">
        <f>RANK(W1471,$W$5:$W$3209,0)</f>
        <v>1439</v>
      </c>
      <c r="W1471" s="55">
        <f>N1471*O1471</f>
        <v>7.4927500461791405E-2</v>
      </c>
      <c r="X1471" s="1">
        <f t="shared" si="22"/>
        <v>106.523276733828</v>
      </c>
    </row>
    <row r="1472" spans="3:24" x14ac:dyDescent="0.25">
      <c r="C1472" s="19" t="s">
        <v>3103</v>
      </c>
      <c r="D1472" s="6" t="s">
        <v>1398</v>
      </c>
      <c r="E1472" s="6" t="s">
        <v>39</v>
      </c>
      <c r="F1472" s="48">
        <v>43.441003475809097</v>
      </c>
      <c r="G1472" s="8">
        <v>11.262533728412899</v>
      </c>
      <c r="H1472" s="9">
        <v>0.85832572231827298</v>
      </c>
      <c r="I1472" s="40">
        <v>3</v>
      </c>
      <c r="J1472" s="7">
        <v>18</v>
      </c>
      <c r="K1472" s="9">
        <v>1</v>
      </c>
      <c r="L1472" s="39">
        <v>0</v>
      </c>
      <c r="M1472" s="47">
        <v>0</v>
      </c>
      <c r="N1472" s="17">
        <v>8.1817584296742907E-2</v>
      </c>
      <c r="O1472" s="7">
        <f>Q1472/P1472/N1472</f>
        <v>1</v>
      </c>
      <c r="P1472" s="7">
        <v>2.2192673353971064</v>
      </c>
      <c r="Q1472" s="33">
        <v>0.18157509229086077</v>
      </c>
      <c r="R1472" s="38" t="s">
        <v>1675</v>
      </c>
      <c r="S1472" s="33" t="s">
        <v>1675</v>
      </c>
      <c r="T1472" s="45" t="s">
        <v>1677</v>
      </c>
      <c r="U1472" s="55">
        <f>RANK(Q1472,$Q$5:$Q$3209,0)</f>
        <v>1468</v>
      </c>
      <c r="V1472" s="55">
        <f>RANK(W1472,$W$5:$W$3209,0)</f>
        <v>1384</v>
      </c>
      <c r="W1472" s="55">
        <f>N1472*O1472</f>
        <v>8.1817584296742907E-2</v>
      </c>
      <c r="X1472" s="1">
        <f t="shared" si="22"/>
        <v>106.34120642287371</v>
      </c>
    </row>
    <row r="1473" spans="3:24" x14ac:dyDescent="0.25">
      <c r="C1473" s="19" t="s">
        <v>3104</v>
      </c>
      <c r="D1473" s="6" t="s">
        <v>381</v>
      </c>
      <c r="E1473" s="6" t="s">
        <v>131</v>
      </c>
      <c r="F1473" s="48">
        <v>15.284108459213501</v>
      </c>
      <c r="G1473" s="8">
        <v>39.917231971367201</v>
      </c>
      <c r="H1473" s="9">
        <v>0.400868500570285</v>
      </c>
      <c r="I1473" s="40">
        <v>14</v>
      </c>
      <c r="J1473" s="7">
        <v>5</v>
      </c>
      <c r="K1473" s="9">
        <v>0.87621213904532802</v>
      </c>
      <c r="L1473" s="39">
        <v>0</v>
      </c>
      <c r="M1473" s="47">
        <v>0</v>
      </c>
      <c r="N1473" s="17">
        <v>6.1972857280353399E-2</v>
      </c>
      <c r="O1473" s="7">
        <f>Q1473/P1473/N1473</f>
        <v>1</v>
      </c>
      <c r="P1473" s="7">
        <v>2.9263202098796812</v>
      </c>
      <c r="Q1473" s="33">
        <v>0.18135242472348728</v>
      </c>
      <c r="R1473" s="38" t="s">
        <v>1675</v>
      </c>
      <c r="S1473" s="33" t="s">
        <v>1675</v>
      </c>
      <c r="T1473" s="45" t="s">
        <v>1676</v>
      </c>
      <c r="U1473" s="55">
        <f>RANK(Q1473,$Q$5:$Q$3209,0)</f>
        <v>1469</v>
      </c>
      <c r="V1473" s="55">
        <f>RANK(W1473,$W$5:$W$3209,0)</f>
        <v>1540</v>
      </c>
      <c r="W1473" s="55">
        <f>N1473*O1473</f>
        <v>6.1972857280353399E-2</v>
      </c>
      <c r="X1473" s="1">
        <f t="shared" si="22"/>
        <v>106.15963133058285</v>
      </c>
    </row>
    <row r="1474" spans="3:24" x14ac:dyDescent="0.25">
      <c r="C1474" s="19" t="s">
        <v>3105</v>
      </c>
      <c r="D1474" s="6" t="s">
        <v>1108</v>
      </c>
      <c r="E1474" s="6" t="s">
        <v>126</v>
      </c>
      <c r="F1474" s="48">
        <v>57.5263680721879</v>
      </c>
      <c r="G1474" s="8">
        <v>53.765996838069299</v>
      </c>
      <c r="H1474" s="9">
        <v>0.80819241308082201</v>
      </c>
      <c r="I1474" s="40">
        <v>0</v>
      </c>
      <c r="J1474" s="7">
        <v>20</v>
      </c>
      <c r="K1474" s="9">
        <v>0.95136624543771298</v>
      </c>
      <c r="L1474" s="39">
        <v>0</v>
      </c>
      <c r="M1474" s="47">
        <v>0</v>
      </c>
      <c r="N1474" s="17">
        <v>8.7180578934008296E-2</v>
      </c>
      <c r="O1474" s="7">
        <f>Q1474/P1474/N1474</f>
        <v>1</v>
      </c>
      <c r="P1474" s="7">
        <v>2.0699590396727108</v>
      </c>
      <c r="Q1474" s="33">
        <v>0.18046022744835077</v>
      </c>
      <c r="R1474" s="38" t="s">
        <v>1675</v>
      </c>
      <c r="S1474" s="33" t="s">
        <v>1675</v>
      </c>
      <c r="T1474" s="45" t="s">
        <v>1677</v>
      </c>
      <c r="U1474" s="55">
        <f>RANK(Q1474,$Q$5:$Q$3209,0)</f>
        <v>1470</v>
      </c>
      <c r="V1474" s="55">
        <f>RANK(W1474,$W$5:$W$3209,0)</f>
        <v>1349</v>
      </c>
      <c r="W1474" s="55">
        <f>N1474*O1474</f>
        <v>8.7180578934008296E-2</v>
      </c>
      <c r="X1474" s="1">
        <f t="shared" si="22"/>
        <v>105.97827890585937</v>
      </c>
    </row>
    <row r="1475" spans="3:24" x14ac:dyDescent="0.25">
      <c r="C1475" s="19" t="s">
        <v>3106</v>
      </c>
      <c r="D1475" s="6" t="s">
        <v>465</v>
      </c>
      <c r="E1475" s="6" t="s">
        <v>12</v>
      </c>
      <c r="F1475" s="48">
        <v>26.9011363605747</v>
      </c>
      <c r="G1475" s="8">
        <v>60.182466711098101</v>
      </c>
      <c r="H1475" s="9">
        <v>0.63959666221635203</v>
      </c>
      <c r="I1475" s="40">
        <v>4</v>
      </c>
      <c r="J1475" s="7">
        <v>11</v>
      </c>
      <c r="K1475" s="9">
        <v>0.90429762390159896</v>
      </c>
      <c r="L1475" s="39">
        <v>0</v>
      </c>
      <c r="M1475" s="47">
        <v>0</v>
      </c>
      <c r="N1475" s="17">
        <v>6.7427750569572703E-2</v>
      </c>
      <c r="O1475" s="7">
        <f>Q1475/P1475/N1475</f>
        <v>1</v>
      </c>
      <c r="P1475" s="7">
        <v>2.6724996406671297</v>
      </c>
      <c r="Q1475" s="33">
        <v>0.18020063916817591</v>
      </c>
      <c r="R1475" s="38" t="s">
        <v>1675</v>
      </c>
      <c r="S1475" s="33" t="s">
        <v>1675</v>
      </c>
      <c r="T1475" s="45" t="s">
        <v>1676</v>
      </c>
      <c r="U1475" s="55">
        <f>RANK(Q1475,$Q$5:$Q$3209,0)</f>
        <v>1471</v>
      </c>
      <c r="V1475" s="55">
        <f>RANK(W1475,$W$5:$W$3209,0)</f>
        <v>1491</v>
      </c>
      <c r="W1475" s="55">
        <f>N1475*O1475</f>
        <v>6.7427750569572703E-2</v>
      </c>
      <c r="X1475" s="1">
        <f t="shared" si="22"/>
        <v>105.79781867841102</v>
      </c>
    </row>
    <row r="1476" spans="3:24" x14ac:dyDescent="0.25">
      <c r="C1476" s="19" t="s">
        <v>3107</v>
      </c>
      <c r="D1476" s="6" t="s">
        <v>763</v>
      </c>
      <c r="E1476" s="6" t="s">
        <v>90</v>
      </c>
      <c r="F1476" s="48">
        <v>21.952031854902899</v>
      </c>
      <c r="G1476" s="8">
        <v>21.1186515459042</v>
      </c>
      <c r="H1476" s="9">
        <v>0.82490141662702798</v>
      </c>
      <c r="I1476" s="40">
        <v>5</v>
      </c>
      <c r="J1476" s="7">
        <v>14</v>
      </c>
      <c r="K1476" s="9">
        <v>0.95730951295019096</v>
      </c>
      <c r="L1476" s="39">
        <v>0</v>
      </c>
      <c r="M1476" s="47">
        <v>0</v>
      </c>
      <c r="N1476" s="17">
        <v>5.3199956642920702E-2</v>
      </c>
      <c r="O1476" s="7">
        <f>Q1476/P1476/N1476</f>
        <v>1</v>
      </c>
      <c r="P1476" s="7">
        <v>3.3587375516853655</v>
      </c>
      <c r="Q1476" s="33">
        <v>0.17868469212461108</v>
      </c>
      <c r="R1476" s="38" t="s">
        <v>1676</v>
      </c>
      <c r="S1476" s="33" t="s">
        <v>1676</v>
      </c>
      <c r="T1476" s="45" t="s">
        <v>1675</v>
      </c>
      <c r="U1476" s="55">
        <f>RANK(Q1476,$Q$5:$Q$3209,0)</f>
        <v>1472</v>
      </c>
      <c r="V1476" s="55">
        <f>RANK(W1476,$W$5:$W$3209,0)</f>
        <v>1644</v>
      </c>
      <c r="W1476" s="55">
        <f>N1476*O1476</f>
        <v>5.3199956642920702E-2</v>
      </c>
      <c r="X1476" s="1">
        <f t="shared" si="22"/>
        <v>105.61761803924284</v>
      </c>
    </row>
    <row r="1477" spans="3:24" x14ac:dyDescent="0.25">
      <c r="C1477" s="19" t="s">
        <v>3108</v>
      </c>
      <c r="D1477" s="6" t="s">
        <v>1190</v>
      </c>
      <c r="E1477" s="6" t="s">
        <v>16</v>
      </c>
      <c r="F1477" s="48">
        <v>12.7863619755861</v>
      </c>
      <c r="G1477" s="8">
        <v>9.9999999999999805</v>
      </c>
      <c r="H1477" s="9">
        <v>0.79441664100560705</v>
      </c>
      <c r="I1477" s="40">
        <v>4</v>
      </c>
      <c r="J1477" s="7">
        <v>15</v>
      </c>
      <c r="K1477" s="9">
        <v>0.96797222667765404</v>
      </c>
      <c r="L1477" s="39">
        <v>0</v>
      </c>
      <c r="M1477" s="47">
        <v>0</v>
      </c>
      <c r="N1477" s="17">
        <v>7.1684366582337594E-2</v>
      </c>
      <c r="O1477" s="7">
        <f>Q1477/P1477/N1477</f>
        <v>1</v>
      </c>
      <c r="P1477" s="7">
        <v>2.4891289267917034</v>
      </c>
      <c r="Q1477" s="33">
        <v>0.17843163045883703</v>
      </c>
      <c r="R1477" s="38" t="s">
        <v>1675</v>
      </c>
      <c r="S1477" s="33" t="s">
        <v>1675</v>
      </c>
      <c r="T1477" s="45" t="s">
        <v>1676</v>
      </c>
      <c r="U1477" s="55">
        <f>RANK(Q1477,$Q$5:$Q$3209,0)</f>
        <v>1473</v>
      </c>
      <c r="V1477" s="55">
        <f>RANK(W1477,$W$5:$W$3209,0)</f>
        <v>1463</v>
      </c>
      <c r="W1477" s="55">
        <f>N1477*O1477</f>
        <v>7.1684366582337594E-2</v>
      </c>
      <c r="X1477" s="1">
        <f t="shared" si="22"/>
        <v>105.43893334711824</v>
      </c>
    </row>
    <row r="1478" spans="3:24" x14ac:dyDescent="0.25">
      <c r="C1478" s="19" t="s">
        <v>3109</v>
      </c>
      <c r="D1478" s="6" t="s">
        <v>874</v>
      </c>
      <c r="E1478" s="6" t="s">
        <v>27</v>
      </c>
      <c r="F1478" s="48">
        <v>5.9154765668256397</v>
      </c>
      <c r="G1478" s="8">
        <v>9.9999999999999893</v>
      </c>
      <c r="H1478" s="9">
        <v>5.9501703884465802E-2</v>
      </c>
      <c r="I1478" s="40">
        <v>8</v>
      </c>
      <c r="J1478" s="7">
        <v>7</v>
      </c>
      <c r="K1478" s="9">
        <v>0.99195842406742196</v>
      </c>
      <c r="L1478" s="39">
        <v>0</v>
      </c>
      <c r="M1478" s="47">
        <v>0</v>
      </c>
      <c r="N1478" s="17">
        <v>5.4281701998695503E-2</v>
      </c>
      <c r="O1478" s="7">
        <f>Q1478/P1478/N1478</f>
        <v>1</v>
      </c>
      <c r="P1478" s="7">
        <v>3.2793340672835747</v>
      </c>
      <c r="Q1478" s="33">
        <v>0.17800783459445707</v>
      </c>
      <c r="R1478" s="38" t="s">
        <v>1676</v>
      </c>
      <c r="S1478" s="33" t="s">
        <v>1676</v>
      </c>
      <c r="T1478" s="45" t="s">
        <v>1675</v>
      </c>
      <c r="U1478" s="55">
        <f>RANK(Q1478,$Q$5:$Q$3209,0)</f>
        <v>1474</v>
      </c>
      <c r="V1478" s="55">
        <f>RANK(W1478,$W$5:$W$3209,0)</f>
        <v>1635</v>
      </c>
      <c r="W1478" s="55">
        <f>N1478*O1478</f>
        <v>5.4281701998695503E-2</v>
      </c>
      <c r="X1478" s="1">
        <f t="shared" si="22"/>
        <v>105.26050171665941</v>
      </c>
    </row>
    <row r="1479" spans="3:24" x14ac:dyDescent="0.25">
      <c r="C1479" s="19" t="s">
        <v>3110</v>
      </c>
      <c r="D1479" s="6" t="s">
        <v>1108</v>
      </c>
      <c r="E1479" s="6" t="s">
        <v>126</v>
      </c>
      <c r="F1479" s="48">
        <v>36.319065819756098</v>
      </c>
      <c r="G1479" s="8">
        <v>39.307353810714602</v>
      </c>
      <c r="H1479" s="9">
        <v>0.54496631183426003</v>
      </c>
      <c r="I1479" s="40">
        <v>2</v>
      </c>
      <c r="J1479" s="7">
        <v>7</v>
      </c>
      <c r="K1479" s="9">
        <v>1</v>
      </c>
      <c r="L1479" s="39">
        <v>0</v>
      </c>
      <c r="M1479" s="47">
        <v>0</v>
      </c>
      <c r="N1479" s="17">
        <v>6.9451022308020999E-2</v>
      </c>
      <c r="O1479" s="7">
        <f>Q1479/P1479/N1479</f>
        <v>1</v>
      </c>
      <c r="P1479" s="7">
        <v>2.5570112305320549</v>
      </c>
      <c r="Q1479" s="33">
        <v>0.17758704401354197</v>
      </c>
      <c r="R1479" s="38" t="s">
        <v>1675</v>
      </c>
      <c r="S1479" s="33" t="s">
        <v>1675</v>
      </c>
      <c r="T1479" s="45" t="s">
        <v>1676</v>
      </c>
      <c r="U1479" s="55">
        <f>RANK(Q1479,$Q$5:$Q$3209,0)</f>
        <v>1475</v>
      </c>
      <c r="V1479" s="55">
        <f>RANK(W1479,$W$5:$W$3209,0)</f>
        <v>1474</v>
      </c>
      <c r="W1479" s="55">
        <f>N1479*O1479</f>
        <v>6.9451022308020999E-2</v>
      </c>
      <c r="X1479" s="1">
        <f t="shared" si="22"/>
        <v>105.08249388206495</v>
      </c>
    </row>
    <row r="1480" spans="3:24" x14ac:dyDescent="0.25">
      <c r="C1480" s="19" t="s">
        <v>3111</v>
      </c>
      <c r="D1480" s="6" t="s">
        <v>261</v>
      </c>
      <c r="E1480" s="6" t="s">
        <v>19</v>
      </c>
      <c r="F1480" s="48">
        <v>16.440505017545298</v>
      </c>
      <c r="G1480" s="8">
        <v>56.415032539338398</v>
      </c>
      <c r="H1480" s="9">
        <v>0.74143618318792104</v>
      </c>
      <c r="I1480" s="40">
        <v>3</v>
      </c>
      <c r="J1480" s="7">
        <v>12</v>
      </c>
      <c r="K1480" s="9">
        <v>0.96008783051658197</v>
      </c>
      <c r="L1480" s="39">
        <v>0</v>
      </c>
      <c r="M1480" s="47">
        <v>0</v>
      </c>
      <c r="N1480" s="17">
        <v>5.1873604195945701E-2</v>
      </c>
      <c r="O1480" s="7">
        <f>Q1480/P1480/N1480</f>
        <v>1.0000000000000002</v>
      </c>
      <c r="P1480" s="7">
        <v>3.4088066786267999</v>
      </c>
      <c r="Q1480" s="33">
        <v>0.17682708842758291</v>
      </c>
      <c r="R1480" s="38" t="s">
        <v>1676</v>
      </c>
      <c r="S1480" s="33" t="s">
        <v>1676</v>
      </c>
      <c r="T1480" s="45" t="s">
        <v>1675</v>
      </c>
      <c r="U1480" s="55">
        <f>RANK(Q1480,$Q$5:$Q$3209,0)</f>
        <v>1476</v>
      </c>
      <c r="V1480" s="55">
        <f>RANK(W1480,$W$5:$W$3209,0)</f>
        <v>1663</v>
      </c>
      <c r="W1480" s="55">
        <f>N1480*O1480</f>
        <v>5.1873604195945715E-2</v>
      </c>
      <c r="X1480" s="1">
        <f t="shared" ref="X1480:X1543" si="23">X1479-Q1479</f>
        <v>104.90490683805142</v>
      </c>
    </row>
    <row r="1481" spans="3:24" x14ac:dyDescent="0.25">
      <c r="C1481" s="19" t="s">
        <v>3112</v>
      </c>
      <c r="D1481" s="6" t="s">
        <v>1320</v>
      </c>
      <c r="E1481" s="6" t="s">
        <v>4813</v>
      </c>
      <c r="F1481" s="48">
        <v>2.2784193950563401</v>
      </c>
      <c r="G1481" s="8">
        <v>12.845734050180599</v>
      </c>
      <c r="H1481" s="9">
        <v>0.99623202274830602</v>
      </c>
      <c r="I1481" s="40">
        <v>6</v>
      </c>
      <c r="J1481" s="7">
        <v>2</v>
      </c>
      <c r="K1481" s="9">
        <v>0.64000125986897405</v>
      </c>
      <c r="L1481" s="39">
        <v>0</v>
      </c>
      <c r="M1481" s="47">
        <v>0</v>
      </c>
      <c r="N1481" s="17">
        <v>0.13221196585777201</v>
      </c>
      <c r="O1481" s="7">
        <f>Q1481/P1481/N1481</f>
        <v>1</v>
      </c>
      <c r="P1481" s="7">
        <v>1.3369095164615894</v>
      </c>
      <c r="Q1481" s="33">
        <v>0.17675543534535015</v>
      </c>
      <c r="R1481" s="41" t="s">
        <v>1675</v>
      </c>
      <c r="S1481" s="33" t="s">
        <v>1675</v>
      </c>
      <c r="T1481" s="45" t="s">
        <v>1677</v>
      </c>
      <c r="U1481" s="55">
        <f>RANK(Q1481,$Q$5:$Q$3209,0)</f>
        <v>1477</v>
      </c>
      <c r="V1481" s="55">
        <f>RANK(W1481,$W$5:$W$3209,0)</f>
        <v>1193</v>
      </c>
      <c r="W1481" s="55">
        <f>N1481*O1481</f>
        <v>0.13221196585777201</v>
      </c>
      <c r="X1481" s="1">
        <f t="shared" si="23"/>
        <v>104.72807974962383</v>
      </c>
    </row>
    <row r="1482" spans="3:24" x14ac:dyDescent="0.25">
      <c r="C1482" s="19" t="s">
        <v>3113</v>
      </c>
      <c r="D1482" s="6" t="s">
        <v>1500</v>
      </c>
      <c r="E1482" s="6" t="s">
        <v>39</v>
      </c>
      <c r="F1482" s="48">
        <v>35.200689157375102</v>
      </c>
      <c r="G1482" s="8">
        <v>32.658751181504599</v>
      </c>
      <c r="H1482" s="9">
        <v>1</v>
      </c>
      <c r="I1482" s="40">
        <v>1</v>
      </c>
      <c r="J1482" s="7">
        <v>11</v>
      </c>
      <c r="K1482" s="9">
        <v>0.88017449259257496</v>
      </c>
      <c r="L1482" s="39">
        <v>0</v>
      </c>
      <c r="M1482" s="47">
        <v>0</v>
      </c>
      <c r="N1482" s="17">
        <v>0.101475519329772</v>
      </c>
      <c r="O1482" s="7">
        <f>Q1482/P1482/N1482</f>
        <v>1</v>
      </c>
      <c r="P1482" s="7">
        <v>1.7409412400912798</v>
      </c>
      <c r="Q1482" s="33">
        <v>0.17666291646087989</v>
      </c>
      <c r="R1482" s="41" t="s">
        <v>1675</v>
      </c>
      <c r="S1482" s="33" t="s">
        <v>1675</v>
      </c>
      <c r="T1482" s="45" t="s">
        <v>1677</v>
      </c>
      <c r="U1482" s="55">
        <f>RANK(Q1482,$Q$5:$Q$3209,0)</f>
        <v>1478</v>
      </c>
      <c r="V1482" s="55">
        <f>RANK(W1482,$W$5:$W$3209,0)</f>
        <v>1290</v>
      </c>
      <c r="W1482" s="55">
        <f>N1482*O1482</f>
        <v>0.101475519329772</v>
      </c>
      <c r="X1482" s="1">
        <f t="shared" si="23"/>
        <v>104.55132431427847</v>
      </c>
    </row>
    <row r="1483" spans="3:24" x14ac:dyDescent="0.25">
      <c r="C1483" s="19" t="s">
        <v>3114</v>
      </c>
      <c r="D1483" s="6" t="s">
        <v>1352</v>
      </c>
      <c r="E1483" s="6" t="s">
        <v>90</v>
      </c>
      <c r="F1483" s="48">
        <v>9.69886009037414</v>
      </c>
      <c r="G1483" s="8">
        <v>12.301192589832899</v>
      </c>
      <c r="H1483" s="9">
        <v>0.62241476100251303</v>
      </c>
      <c r="I1483" s="40">
        <v>3</v>
      </c>
      <c r="J1483" s="7">
        <v>14</v>
      </c>
      <c r="K1483" s="9">
        <v>0.999999999999999</v>
      </c>
      <c r="L1483" s="39">
        <v>0.56802081610633504</v>
      </c>
      <c r="M1483" s="47">
        <v>0</v>
      </c>
      <c r="N1483" s="17">
        <v>0.13040414068525299</v>
      </c>
      <c r="O1483" s="7">
        <f>Q1483/P1483/N1483</f>
        <v>1</v>
      </c>
      <c r="P1483" s="7">
        <v>1.346499387991714</v>
      </c>
      <c r="Q1483" s="33">
        <v>0.17558909562427852</v>
      </c>
      <c r="R1483" s="41" t="s">
        <v>1675</v>
      </c>
      <c r="S1483" s="33" t="s">
        <v>1675</v>
      </c>
      <c r="T1483" s="45" t="s">
        <v>1677</v>
      </c>
      <c r="U1483" s="55">
        <f>RANK(Q1483,$Q$5:$Q$3209,0)</f>
        <v>1479</v>
      </c>
      <c r="V1483" s="55">
        <f>RANK(W1483,$W$5:$W$3209,0)</f>
        <v>1196</v>
      </c>
      <c r="W1483" s="55">
        <f>N1483*O1483</f>
        <v>0.13040414068525299</v>
      </c>
      <c r="X1483" s="1">
        <f t="shared" si="23"/>
        <v>104.37466139781759</v>
      </c>
    </row>
    <row r="1484" spans="3:24" x14ac:dyDescent="0.25">
      <c r="C1484" s="19" t="s">
        <v>3115</v>
      </c>
      <c r="D1484" s="6" t="s">
        <v>1356</v>
      </c>
      <c r="E1484" s="6" t="s">
        <v>16</v>
      </c>
      <c r="F1484" s="48">
        <v>48.468134266160902</v>
      </c>
      <c r="G1484" s="8">
        <v>37.033005529999897</v>
      </c>
      <c r="H1484" s="9">
        <v>0.999584085546246</v>
      </c>
      <c r="I1484" s="40">
        <v>1</v>
      </c>
      <c r="J1484" s="7">
        <v>15</v>
      </c>
      <c r="K1484" s="9">
        <v>1</v>
      </c>
      <c r="L1484" s="39">
        <v>0</v>
      </c>
      <c r="M1484" s="47">
        <v>0</v>
      </c>
      <c r="N1484" s="17">
        <v>6.8167501433215497E-2</v>
      </c>
      <c r="O1484" s="7">
        <f>Q1484/P1484/N1484</f>
        <v>1</v>
      </c>
      <c r="P1484" s="7">
        <v>2.5691199750586473</v>
      </c>
      <c r="Q1484" s="33">
        <v>0.17513048958191291</v>
      </c>
      <c r="R1484" s="38" t="s">
        <v>1675</v>
      </c>
      <c r="S1484" s="33" t="s">
        <v>1675</v>
      </c>
      <c r="T1484" s="45" t="s">
        <v>1676</v>
      </c>
      <c r="U1484" s="55">
        <f>RANK(Q1484,$Q$5:$Q$3209,0)</f>
        <v>1480</v>
      </c>
      <c r="V1484" s="55">
        <f>RANK(W1484,$W$5:$W$3209,0)</f>
        <v>1483</v>
      </c>
      <c r="W1484" s="55">
        <f>N1484*O1484</f>
        <v>6.8167501433215497E-2</v>
      </c>
      <c r="X1484" s="1">
        <f t="shared" si="23"/>
        <v>104.19907230219331</v>
      </c>
    </row>
    <row r="1485" spans="3:24" x14ac:dyDescent="0.25">
      <c r="C1485" s="19" t="s">
        <v>3116</v>
      </c>
      <c r="D1485" s="6" t="s">
        <v>619</v>
      </c>
      <c r="E1485" s="6" t="s">
        <v>204</v>
      </c>
      <c r="F1485" s="48">
        <v>7.1745456724988603</v>
      </c>
      <c r="G1485" s="8">
        <v>86.587091460047205</v>
      </c>
      <c r="H1485" s="9">
        <v>0.96548213550710205</v>
      </c>
      <c r="I1485" s="40">
        <v>0</v>
      </c>
      <c r="J1485" s="7">
        <v>1</v>
      </c>
      <c r="K1485" s="9">
        <v>0.496218815152834</v>
      </c>
      <c r="L1485" s="39">
        <v>0.51901070121725001</v>
      </c>
      <c r="M1485" s="47">
        <v>0</v>
      </c>
      <c r="N1485" s="17">
        <v>8.2862769529931005E-2</v>
      </c>
      <c r="O1485" s="7">
        <f>Q1485/P1485/N1485</f>
        <v>1</v>
      </c>
      <c r="P1485" s="7">
        <v>2.1114449926337979</v>
      </c>
      <c r="Q1485" s="33">
        <v>0.17496017979974127</v>
      </c>
      <c r="R1485" s="38" t="s">
        <v>1675</v>
      </c>
      <c r="S1485" s="33" t="s">
        <v>1675</v>
      </c>
      <c r="T1485" s="45" t="s">
        <v>1677</v>
      </c>
      <c r="U1485" s="55">
        <f>RANK(Q1485,$Q$5:$Q$3209,0)</f>
        <v>1481</v>
      </c>
      <c r="V1485" s="55">
        <f>RANK(W1485,$W$5:$W$3209,0)</f>
        <v>1375</v>
      </c>
      <c r="W1485" s="55">
        <f>N1485*O1485</f>
        <v>8.2862769529931005E-2</v>
      </c>
      <c r="X1485" s="1">
        <f t="shared" si="23"/>
        <v>104.0239418126114</v>
      </c>
    </row>
    <row r="1486" spans="3:24" x14ac:dyDescent="0.25">
      <c r="C1486" s="19" t="s">
        <v>3117</v>
      </c>
      <c r="D1486" s="6" t="s">
        <v>1356</v>
      </c>
      <c r="E1486" s="6" t="s">
        <v>16</v>
      </c>
      <c r="F1486" s="48">
        <v>42.385578022912497</v>
      </c>
      <c r="G1486" s="8">
        <v>25.479930422836201</v>
      </c>
      <c r="H1486" s="9">
        <v>0.92022274219816702</v>
      </c>
      <c r="I1486" s="40">
        <v>2</v>
      </c>
      <c r="J1486" s="7">
        <v>15</v>
      </c>
      <c r="K1486" s="9">
        <v>1</v>
      </c>
      <c r="L1486" s="39">
        <v>0</v>
      </c>
      <c r="M1486" s="47">
        <v>0</v>
      </c>
      <c r="N1486" s="17">
        <v>6.8312650395647295E-2</v>
      </c>
      <c r="O1486" s="7">
        <f>Q1486/P1486/N1486</f>
        <v>1</v>
      </c>
      <c r="P1486" s="7">
        <v>2.5573418124995753</v>
      </c>
      <c r="Q1486" s="33">
        <v>0.17469879717945447</v>
      </c>
      <c r="R1486" s="38" t="s">
        <v>1675</v>
      </c>
      <c r="S1486" s="33" t="s">
        <v>1675</v>
      </c>
      <c r="T1486" s="45" t="s">
        <v>1676</v>
      </c>
      <c r="U1486" s="55">
        <f>RANK(Q1486,$Q$5:$Q$3209,0)</f>
        <v>1482</v>
      </c>
      <c r="V1486" s="55">
        <f>RANK(W1486,$W$5:$W$3209,0)</f>
        <v>1482</v>
      </c>
      <c r="W1486" s="55">
        <f>N1486*O1486</f>
        <v>6.8312650395647295E-2</v>
      </c>
      <c r="X1486" s="1">
        <f t="shared" si="23"/>
        <v>103.84898163281166</v>
      </c>
    </row>
    <row r="1487" spans="3:24" x14ac:dyDescent="0.25">
      <c r="C1487" s="19" t="s">
        <v>3118</v>
      </c>
      <c r="D1487" s="6" t="s">
        <v>301</v>
      </c>
      <c r="E1487" s="6" t="s">
        <v>22</v>
      </c>
      <c r="F1487" s="48">
        <v>7.0796312323803594</v>
      </c>
      <c r="G1487" s="8">
        <v>47.382512383974799</v>
      </c>
      <c r="H1487" s="9">
        <v>0.57653072489356605</v>
      </c>
      <c r="I1487" s="40">
        <v>1</v>
      </c>
      <c r="J1487" s="7">
        <v>2</v>
      </c>
      <c r="K1487" s="9">
        <v>0.838103866600582</v>
      </c>
      <c r="L1487" s="39">
        <v>0.25737553225796</v>
      </c>
      <c r="M1487" s="47">
        <v>0</v>
      </c>
      <c r="N1487" s="17">
        <v>4.5532118452108299E-2</v>
      </c>
      <c r="O1487" s="7">
        <f>Q1487/P1487/N1487</f>
        <v>1</v>
      </c>
      <c r="P1487" s="7">
        <v>3.8319936945472604</v>
      </c>
      <c r="Q1487" s="33">
        <v>0.17447879080785797</v>
      </c>
      <c r="R1487" s="38" t="s">
        <v>1676</v>
      </c>
      <c r="S1487" s="33" t="s">
        <v>1676</v>
      </c>
      <c r="T1487" s="45" t="s">
        <v>1675</v>
      </c>
      <c r="U1487" s="55">
        <f>RANK(Q1487,$Q$5:$Q$3209,0)</f>
        <v>1483</v>
      </c>
      <c r="V1487" s="55">
        <f>RANK(W1487,$W$5:$W$3209,0)</f>
        <v>1755</v>
      </c>
      <c r="W1487" s="55">
        <f>N1487*O1487</f>
        <v>4.5532118452108299E-2</v>
      </c>
      <c r="X1487" s="1">
        <f t="shared" si="23"/>
        <v>103.6742828356322</v>
      </c>
    </row>
    <row r="1488" spans="3:24" x14ac:dyDescent="0.25">
      <c r="C1488" s="19" t="s">
        <v>3119</v>
      </c>
      <c r="D1488" s="6" t="s">
        <v>283</v>
      </c>
      <c r="E1488" s="6" t="s">
        <v>144</v>
      </c>
      <c r="F1488" s="48">
        <v>3.6092781725827203</v>
      </c>
      <c r="G1488" s="8">
        <v>38.592309550535603</v>
      </c>
      <c r="H1488" s="9">
        <v>0.23161574062012599</v>
      </c>
      <c r="I1488" s="40">
        <v>2</v>
      </c>
      <c r="J1488" s="7">
        <v>2</v>
      </c>
      <c r="K1488" s="9">
        <v>1</v>
      </c>
      <c r="L1488" s="39">
        <v>0.56076838303724397</v>
      </c>
      <c r="M1488" s="47">
        <v>0</v>
      </c>
      <c r="N1488" s="17">
        <v>5.4619078627406698E-2</v>
      </c>
      <c r="O1488" s="7">
        <f>Q1488/P1488/N1488</f>
        <v>1.0000000000000002</v>
      </c>
      <c r="P1488" s="7">
        <v>3.1859549552908026</v>
      </c>
      <c r="Q1488" s="33">
        <v>0.17401392420640435</v>
      </c>
      <c r="R1488" s="38" t="s">
        <v>1676</v>
      </c>
      <c r="S1488" s="33" t="s">
        <v>1676</v>
      </c>
      <c r="T1488" s="45" t="s">
        <v>1675</v>
      </c>
      <c r="U1488" s="55">
        <f>RANK(Q1488,$Q$5:$Q$3209,0)</f>
        <v>1484</v>
      </c>
      <c r="V1488" s="55">
        <f>RANK(W1488,$W$5:$W$3209,0)</f>
        <v>1630</v>
      </c>
      <c r="W1488" s="55">
        <f>N1488*O1488</f>
        <v>5.4619078627406711E-2</v>
      </c>
      <c r="X1488" s="1">
        <f t="shared" si="23"/>
        <v>103.49980404482434</v>
      </c>
    </row>
    <row r="1489" spans="3:24" x14ac:dyDescent="0.25">
      <c r="C1489" s="19" t="s">
        <v>3120</v>
      </c>
      <c r="D1489" s="6" t="s">
        <v>1124</v>
      </c>
      <c r="E1489" s="6" t="s">
        <v>90</v>
      </c>
      <c r="F1489" s="48">
        <v>13.0443938318507</v>
      </c>
      <c r="G1489" s="8">
        <v>10.803364908173901</v>
      </c>
      <c r="H1489" s="9">
        <v>0.99815867252256396</v>
      </c>
      <c r="I1489" s="40">
        <v>2</v>
      </c>
      <c r="J1489" s="7">
        <v>45</v>
      </c>
      <c r="K1489" s="9">
        <v>1</v>
      </c>
      <c r="L1489" s="39">
        <v>0</v>
      </c>
      <c r="M1489" s="47">
        <v>0</v>
      </c>
      <c r="N1489" s="17">
        <v>7.2178777882401401E-2</v>
      </c>
      <c r="O1489" s="7">
        <f>Q1489/P1489/N1489</f>
        <v>1</v>
      </c>
      <c r="P1489" s="7">
        <v>2.4095260489488481</v>
      </c>
      <c r="Q1489" s="33">
        <v>0.17391664548893915</v>
      </c>
      <c r="R1489" s="38" t="s">
        <v>1675</v>
      </c>
      <c r="S1489" s="33" t="s">
        <v>1675</v>
      </c>
      <c r="T1489" s="45" t="s">
        <v>1676</v>
      </c>
      <c r="U1489" s="55">
        <f>RANK(Q1489,$Q$5:$Q$3209,0)</f>
        <v>1485</v>
      </c>
      <c r="V1489" s="55">
        <f>RANK(W1489,$W$5:$W$3209,0)</f>
        <v>1460</v>
      </c>
      <c r="W1489" s="55">
        <f>N1489*O1489</f>
        <v>7.2178777882401401E-2</v>
      </c>
      <c r="X1489" s="1">
        <f t="shared" si="23"/>
        <v>103.32579012061794</v>
      </c>
    </row>
    <row r="1490" spans="3:24" x14ac:dyDescent="0.25">
      <c r="C1490" s="19" t="s">
        <v>3121</v>
      </c>
      <c r="D1490" s="6" t="s">
        <v>233</v>
      </c>
      <c r="E1490" s="6" t="s">
        <v>48</v>
      </c>
      <c r="F1490" s="48">
        <v>2.99522395088948E-2</v>
      </c>
      <c r="G1490" s="8">
        <v>10</v>
      </c>
      <c r="H1490" s="9">
        <v>1</v>
      </c>
      <c r="I1490" s="40">
        <v>0</v>
      </c>
      <c r="J1490" s="7">
        <v>0</v>
      </c>
      <c r="K1490" s="9">
        <v>9.8591406986876899E-3</v>
      </c>
      <c r="L1490" s="39">
        <v>1</v>
      </c>
      <c r="M1490" s="47">
        <v>0</v>
      </c>
      <c r="N1490" s="17">
        <v>5.2586446440742403E-2</v>
      </c>
      <c r="O1490" s="7">
        <f>Q1490/P1490/N1490</f>
        <v>1</v>
      </c>
      <c r="P1490" s="7">
        <v>3.3036146070938104</v>
      </c>
      <c r="Q1490" s="33">
        <v>0.17372535259679292</v>
      </c>
      <c r="R1490" s="38" t="s">
        <v>1676</v>
      </c>
      <c r="S1490" s="33" t="s">
        <v>1676</v>
      </c>
      <c r="T1490" s="45" t="s">
        <v>1675</v>
      </c>
      <c r="U1490" s="55">
        <f>RANK(Q1490,$Q$5:$Q$3209,0)</f>
        <v>1486</v>
      </c>
      <c r="V1490" s="55">
        <f>RANK(W1490,$W$5:$W$3209,0)</f>
        <v>1654</v>
      </c>
      <c r="W1490" s="55">
        <f>N1490*O1490</f>
        <v>5.2586446440742403E-2</v>
      </c>
      <c r="X1490" s="1">
        <f t="shared" si="23"/>
        <v>103.15187347512899</v>
      </c>
    </row>
    <row r="1491" spans="3:24" x14ac:dyDescent="0.25">
      <c r="C1491" s="19" t="s">
        <v>3122</v>
      </c>
      <c r="D1491" s="6" t="s">
        <v>577</v>
      </c>
      <c r="E1491" s="6" t="s">
        <v>131</v>
      </c>
      <c r="F1491" s="48">
        <v>14.7545678365115</v>
      </c>
      <c r="G1491" s="8">
        <v>28.329815337415202</v>
      </c>
      <c r="H1491" s="9">
        <v>0.27167989657251601</v>
      </c>
      <c r="I1491" s="40">
        <v>16</v>
      </c>
      <c r="J1491" s="7">
        <v>19</v>
      </c>
      <c r="K1491" s="9">
        <v>1</v>
      </c>
      <c r="L1491" s="39">
        <v>0</v>
      </c>
      <c r="M1491" s="47">
        <v>0</v>
      </c>
      <c r="N1491" s="17">
        <v>6.1469730716551499E-2</v>
      </c>
      <c r="O1491" s="7">
        <f>Q1491/P1491/N1491</f>
        <v>1.0000000000000002</v>
      </c>
      <c r="P1491" s="7">
        <v>2.8170847080312309</v>
      </c>
      <c r="Q1491" s="33">
        <v>0.17316543840839488</v>
      </c>
      <c r="R1491" s="38" t="s">
        <v>1676</v>
      </c>
      <c r="S1491" s="33" t="s">
        <v>1676</v>
      </c>
      <c r="T1491" s="45" t="s">
        <v>1676</v>
      </c>
      <c r="U1491" s="55">
        <f>RANK(Q1491,$Q$5:$Q$3209,0)</f>
        <v>1487</v>
      </c>
      <c r="V1491" s="55">
        <f>RANK(W1491,$W$5:$W$3209,0)</f>
        <v>1551</v>
      </c>
      <c r="W1491" s="55">
        <f>N1491*O1491</f>
        <v>6.1469730716551513E-2</v>
      </c>
      <c r="X1491" s="1">
        <f t="shared" si="23"/>
        <v>102.9781481225322</v>
      </c>
    </row>
    <row r="1492" spans="3:24" x14ac:dyDescent="0.25">
      <c r="C1492" s="19" t="s">
        <v>3123</v>
      </c>
      <c r="D1492" s="6" t="s">
        <v>283</v>
      </c>
      <c r="E1492" s="6" t="s">
        <v>144</v>
      </c>
      <c r="F1492" s="48">
        <v>4.2342959288818331</v>
      </c>
      <c r="G1492" s="8">
        <v>10.863370171437101</v>
      </c>
      <c r="H1492" s="9">
        <v>0.21854214541406</v>
      </c>
      <c r="I1492" s="40">
        <v>11</v>
      </c>
      <c r="J1492" s="7">
        <v>17</v>
      </c>
      <c r="K1492" s="9">
        <v>1</v>
      </c>
      <c r="L1492" s="39">
        <v>0.13389182648173301</v>
      </c>
      <c r="M1492" s="47">
        <v>0</v>
      </c>
      <c r="N1492" s="17">
        <v>5.1531461433722101E-2</v>
      </c>
      <c r="O1492" s="7">
        <f>Q1492/P1492/N1492</f>
        <v>1</v>
      </c>
      <c r="P1492" s="7">
        <v>3.3496568984936488</v>
      </c>
      <c r="Q1492" s="33">
        <v>0.17261271528092664</v>
      </c>
      <c r="R1492" s="38" t="s">
        <v>1676</v>
      </c>
      <c r="S1492" s="33" t="s">
        <v>1676</v>
      </c>
      <c r="T1492" s="45" t="s">
        <v>1675</v>
      </c>
      <c r="U1492" s="55">
        <f>RANK(Q1492,$Q$5:$Q$3209,0)</f>
        <v>1488</v>
      </c>
      <c r="V1492" s="55">
        <f>RANK(W1492,$W$5:$W$3209,0)</f>
        <v>1667</v>
      </c>
      <c r="W1492" s="55">
        <f>N1492*O1492</f>
        <v>5.1531461433722101E-2</v>
      </c>
      <c r="X1492" s="1">
        <f t="shared" si="23"/>
        <v>102.80498268412381</v>
      </c>
    </row>
    <row r="1493" spans="3:24" x14ac:dyDescent="0.25">
      <c r="C1493" s="19" t="s">
        <v>3124</v>
      </c>
      <c r="D1493" s="6" t="s">
        <v>811</v>
      </c>
      <c r="E1493" s="6" t="s">
        <v>28</v>
      </c>
      <c r="F1493" s="48">
        <v>2.2872543300911801</v>
      </c>
      <c r="G1493" s="8">
        <v>19.399974411085601</v>
      </c>
      <c r="H1493" s="9">
        <v>0</v>
      </c>
      <c r="I1493" s="40">
        <v>0</v>
      </c>
      <c r="J1493" s="7">
        <v>1</v>
      </c>
      <c r="K1493" s="9">
        <v>0.33564141633407601</v>
      </c>
      <c r="L1493" s="39">
        <v>1</v>
      </c>
      <c r="M1493" s="47">
        <v>0</v>
      </c>
      <c r="N1493" s="17">
        <v>4.0265926554221398E-2</v>
      </c>
      <c r="O1493" s="7">
        <f>Q1493/P1493/N1493</f>
        <v>1</v>
      </c>
      <c r="P1493" s="7">
        <v>4.2841645403717594</v>
      </c>
      <c r="Q1493" s="33">
        <v>0.17250585472880894</v>
      </c>
      <c r="R1493" s="38" t="s">
        <v>1676</v>
      </c>
      <c r="S1493" s="33" t="s">
        <v>1676</v>
      </c>
      <c r="T1493" s="45" t="s">
        <v>1675</v>
      </c>
      <c r="U1493" s="55">
        <f>RANK(Q1493,$Q$5:$Q$3209,0)</f>
        <v>1489</v>
      </c>
      <c r="V1493" s="55">
        <f>RANK(W1493,$W$5:$W$3209,0)</f>
        <v>1849</v>
      </c>
      <c r="W1493" s="55">
        <f>N1493*O1493</f>
        <v>4.0265926554221398E-2</v>
      </c>
      <c r="X1493" s="1">
        <f t="shared" si="23"/>
        <v>102.63236996884289</v>
      </c>
    </row>
    <row r="1494" spans="3:24" x14ac:dyDescent="0.25">
      <c r="C1494" s="19" t="s">
        <v>3125</v>
      </c>
      <c r="D1494" s="6" t="s">
        <v>1086</v>
      </c>
      <c r="E1494" s="6" t="s">
        <v>126</v>
      </c>
      <c r="F1494" s="48">
        <v>15.079529962169699</v>
      </c>
      <c r="G1494" s="8">
        <v>14.8417098662923</v>
      </c>
      <c r="H1494" s="9">
        <v>1</v>
      </c>
      <c r="I1494" s="40">
        <v>2</v>
      </c>
      <c r="J1494" s="7">
        <v>7</v>
      </c>
      <c r="K1494" s="9">
        <v>1</v>
      </c>
      <c r="L1494" s="39">
        <v>0</v>
      </c>
      <c r="M1494" s="47">
        <v>0</v>
      </c>
      <c r="N1494" s="17">
        <v>7.4427286381785501E-2</v>
      </c>
      <c r="O1494" s="7">
        <f>Q1494/P1494/N1494</f>
        <v>1</v>
      </c>
      <c r="P1494" s="7">
        <v>2.3141747160732224</v>
      </c>
      <c r="Q1494" s="33">
        <v>0.17223774433066888</v>
      </c>
      <c r="R1494" s="38" t="s">
        <v>1675</v>
      </c>
      <c r="S1494" s="33" t="s">
        <v>1675</v>
      </c>
      <c r="T1494" s="45" t="s">
        <v>1676</v>
      </c>
      <c r="U1494" s="55">
        <f>RANK(Q1494,$Q$5:$Q$3209,0)</f>
        <v>1490</v>
      </c>
      <c r="V1494" s="55">
        <f>RANK(W1494,$W$5:$W$3209,0)</f>
        <v>1443</v>
      </c>
      <c r="W1494" s="55">
        <f>N1494*O1494</f>
        <v>7.4427286381785501E-2</v>
      </c>
      <c r="X1494" s="1">
        <f t="shared" si="23"/>
        <v>102.45986411411408</v>
      </c>
    </row>
    <row r="1495" spans="3:24" x14ac:dyDescent="0.25">
      <c r="C1495" s="19" t="s">
        <v>3126</v>
      </c>
      <c r="D1495" s="6" t="s">
        <v>305</v>
      </c>
      <c r="E1495" s="6" t="s">
        <v>126</v>
      </c>
      <c r="F1495" s="48">
        <v>34.784950425412497</v>
      </c>
      <c r="G1495" s="8">
        <v>21.845682663429798</v>
      </c>
      <c r="H1495" s="9">
        <v>1</v>
      </c>
      <c r="I1495" s="40">
        <v>6</v>
      </c>
      <c r="J1495" s="7">
        <v>11</v>
      </c>
      <c r="K1495" s="9">
        <v>1</v>
      </c>
      <c r="L1495" s="39">
        <v>6.6253154466487402E-3</v>
      </c>
      <c r="M1495" s="47">
        <v>0</v>
      </c>
      <c r="N1495" s="17">
        <v>8.9074450014949305E-2</v>
      </c>
      <c r="O1495" s="7">
        <f>Q1495/P1495/N1495</f>
        <v>1</v>
      </c>
      <c r="P1495" s="7">
        <v>1.9324676699777159</v>
      </c>
      <c r="Q1495" s="33">
        <v>0.17213349487493559</v>
      </c>
      <c r="R1495" s="38" t="s">
        <v>1675</v>
      </c>
      <c r="S1495" s="33" t="s">
        <v>1675</v>
      </c>
      <c r="T1495" s="45" t="s">
        <v>1677</v>
      </c>
      <c r="U1495" s="55">
        <f>RANK(Q1495,$Q$5:$Q$3209,0)</f>
        <v>1491</v>
      </c>
      <c r="V1495" s="55">
        <f>RANK(W1495,$W$5:$W$3209,0)</f>
        <v>1342</v>
      </c>
      <c r="W1495" s="55">
        <f>N1495*O1495</f>
        <v>8.9074450014949305E-2</v>
      </c>
      <c r="X1495" s="1">
        <f t="shared" si="23"/>
        <v>102.28762636978341</v>
      </c>
    </row>
    <row r="1496" spans="3:24" x14ac:dyDescent="0.25">
      <c r="C1496" s="19" t="s">
        <v>3127</v>
      </c>
      <c r="D1496" s="6" t="s">
        <v>1494</v>
      </c>
      <c r="E1496" s="6" t="s">
        <v>863</v>
      </c>
      <c r="F1496" s="48">
        <v>25.846443128264902</v>
      </c>
      <c r="G1496" s="8">
        <v>30.836941204466399</v>
      </c>
      <c r="H1496" s="9">
        <v>1</v>
      </c>
      <c r="I1496" s="40">
        <v>0</v>
      </c>
      <c r="J1496" s="7">
        <v>16</v>
      </c>
      <c r="K1496" s="9">
        <v>1</v>
      </c>
      <c r="L1496" s="39">
        <v>0</v>
      </c>
      <c r="M1496" s="47">
        <v>0</v>
      </c>
      <c r="N1496" s="17">
        <v>9.5456114657505697E-2</v>
      </c>
      <c r="O1496" s="7">
        <f>Q1496/P1496/N1496</f>
        <v>1</v>
      </c>
      <c r="P1496" s="7">
        <v>1.8011787872005309</v>
      </c>
      <c r="Q1496" s="33">
        <v>0.17193352882968094</v>
      </c>
      <c r="R1496" s="41" t="s">
        <v>1675</v>
      </c>
      <c r="S1496" s="33" t="s">
        <v>1675</v>
      </c>
      <c r="T1496" s="45" t="s">
        <v>1677</v>
      </c>
      <c r="U1496" s="55">
        <f>RANK(Q1496,$Q$5:$Q$3209,0)</f>
        <v>1492</v>
      </c>
      <c r="V1496" s="55">
        <f>RANK(W1496,$W$5:$W$3209,0)</f>
        <v>1312</v>
      </c>
      <c r="W1496" s="55">
        <f>N1496*O1496</f>
        <v>9.5456114657505697E-2</v>
      </c>
      <c r="X1496" s="1">
        <f t="shared" si="23"/>
        <v>102.11549287490847</v>
      </c>
    </row>
    <row r="1497" spans="3:24" x14ac:dyDescent="0.25">
      <c r="C1497" s="19" t="s">
        <v>3128</v>
      </c>
      <c r="D1497" s="6" t="s">
        <v>749</v>
      </c>
      <c r="E1497" s="6" t="s">
        <v>16</v>
      </c>
      <c r="F1497" s="48">
        <v>30.7365160104676</v>
      </c>
      <c r="G1497" s="8">
        <v>10.3256100965343</v>
      </c>
      <c r="H1497" s="9">
        <v>0.98486747510417505</v>
      </c>
      <c r="I1497" s="40">
        <v>5</v>
      </c>
      <c r="J1497" s="7">
        <v>12</v>
      </c>
      <c r="K1497" s="9">
        <v>1</v>
      </c>
      <c r="L1497" s="39">
        <v>0</v>
      </c>
      <c r="M1497" s="47">
        <v>0</v>
      </c>
      <c r="N1497" s="17">
        <v>7.2231650977983203E-2</v>
      </c>
      <c r="O1497" s="7">
        <f>Q1497/P1497/N1497</f>
        <v>1</v>
      </c>
      <c r="P1497" s="7">
        <v>2.3792440305879197</v>
      </c>
      <c r="Q1497" s="33">
        <v>0.17185672440887662</v>
      </c>
      <c r="R1497" s="38" t="s">
        <v>1675</v>
      </c>
      <c r="S1497" s="33" t="s">
        <v>1675</v>
      </c>
      <c r="T1497" s="45" t="s">
        <v>1676</v>
      </c>
      <c r="U1497" s="55">
        <f>RANK(Q1497,$Q$5:$Q$3209,0)</f>
        <v>1493</v>
      </c>
      <c r="V1497" s="55">
        <f>RANK(W1497,$W$5:$W$3209,0)</f>
        <v>1458</v>
      </c>
      <c r="W1497" s="55">
        <f>N1497*O1497</f>
        <v>7.2231650977983203E-2</v>
      </c>
      <c r="X1497" s="1">
        <f t="shared" si="23"/>
        <v>101.94355934607879</v>
      </c>
    </row>
    <row r="1498" spans="3:24" x14ac:dyDescent="0.25">
      <c r="C1498" s="19" t="s">
        <v>3129</v>
      </c>
      <c r="D1498" s="6" t="s">
        <v>343</v>
      </c>
      <c r="E1498" s="6" t="s">
        <v>27</v>
      </c>
      <c r="F1498" s="48">
        <v>9.2755410456054302E-2</v>
      </c>
      <c r="G1498" s="8">
        <v>10</v>
      </c>
      <c r="H1498" s="9">
        <v>0.13068592616215799</v>
      </c>
      <c r="I1498" s="40">
        <v>0</v>
      </c>
      <c r="J1498" s="7">
        <v>0</v>
      </c>
      <c r="K1498" s="9">
        <v>0.75735790606930298</v>
      </c>
      <c r="L1498" s="39">
        <v>1</v>
      </c>
      <c r="M1498" s="47">
        <v>0</v>
      </c>
      <c r="N1498" s="17">
        <v>6.1458298942222697E-2</v>
      </c>
      <c r="O1498" s="7">
        <f>Q1498/P1498/N1498</f>
        <v>0.99999999999999989</v>
      </c>
      <c r="P1498" s="7">
        <v>2.793655725006293</v>
      </c>
      <c r="Q1498" s="33">
        <v>0.17169332868908863</v>
      </c>
      <c r="R1498" s="38" t="s">
        <v>1676</v>
      </c>
      <c r="S1498" s="33" t="s">
        <v>1676</v>
      </c>
      <c r="T1498" s="45" t="s">
        <v>1676</v>
      </c>
      <c r="U1498" s="55">
        <f>RANK(Q1498,$Q$5:$Q$3209,0)</f>
        <v>1494</v>
      </c>
      <c r="V1498" s="55">
        <f>RANK(W1498,$W$5:$W$3209,0)</f>
        <v>1552</v>
      </c>
      <c r="W1498" s="55">
        <f>N1498*O1498</f>
        <v>6.145829894222269E-2</v>
      </c>
      <c r="X1498" s="1">
        <f t="shared" si="23"/>
        <v>101.7717026216699</v>
      </c>
    </row>
    <row r="1499" spans="3:24" x14ac:dyDescent="0.25">
      <c r="C1499" s="19" t="s">
        <v>3130</v>
      </c>
      <c r="D1499" s="6" t="s">
        <v>1094</v>
      </c>
      <c r="E1499" s="6" t="s">
        <v>90</v>
      </c>
      <c r="F1499" s="48">
        <v>22.912109755225501</v>
      </c>
      <c r="G1499" s="8">
        <v>21.3200835496468</v>
      </c>
      <c r="H1499" s="9">
        <v>0.69835176392466103</v>
      </c>
      <c r="I1499" s="40">
        <v>0</v>
      </c>
      <c r="J1499" s="7">
        <v>15</v>
      </c>
      <c r="K1499" s="9">
        <v>0.96150673195145597</v>
      </c>
      <c r="L1499" s="39">
        <v>0</v>
      </c>
      <c r="M1499" s="47">
        <v>0</v>
      </c>
      <c r="N1499" s="17">
        <v>7.6647980957503206E-2</v>
      </c>
      <c r="O1499" s="7">
        <f>Q1499/P1499/N1499</f>
        <v>1</v>
      </c>
      <c r="P1499" s="7">
        <v>2.237433016446905</v>
      </c>
      <c r="Q1499" s="33">
        <v>0.17149472323831133</v>
      </c>
      <c r="R1499" s="38" t="s">
        <v>1675</v>
      </c>
      <c r="S1499" s="33" t="s">
        <v>1675</v>
      </c>
      <c r="T1499" s="45" t="s">
        <v>1676</v>
      </c>
      <c r="U1499" s="55">
        <f>RANK(Q1499,$Q$5:$Q$3209,0)</f>
        <v>1495</v>
      </c>
      <c r="V1499" s="55">
        <f>RANK(W1499,$W$5:$W$3209,0)</f>
        <v>1428</v>
      </c>
      <c r="W1499" s="55">
        <f>N1499*O1499</f>
        <v>7.6647980957503206E-2</v>
      </c>
      <c r="X1499" s="1">
        <f t="shared" si="23"/>
        <v>101.60000929298081</v>
      </c>
    </row>
    <row r="1500" spans="3:24" x14ac:dyDescent="0.25">
      <c r="C1500" s="19" t="s">
        <v>3131</v>
      </c>
      <c r="D1500" s="6" t="s">
        <v>97</v>
      </c>
      <c r="E1500" s="6" t="s">
        <v>12</v>
      </c>
      <c r="F1500" s="48">
        <v>2.2747773257050792</v>
      </c>
      <c r="G1500" s="8">
        <v>24.999122962939001</v>
      </c>
      <c r="H1500" s="9">
        <v>0.116125976109484</v>
      </c>
      <c r="I1500" s="40">
        <v>1</v>
      </c>
      <c r="J1500" s="7">
        <v>1</v>
      </c>
      <c r="K1500" s="9">
        <v>0.414016748952936</v>
      </c>
      <c r="L1500" s="39">
        <v>0.881817543597881</v>
      </c>
      <c r="M1500" s="47">
        <v>0</v>
      </c>
      <c r="N1500" s="17">
        <v>4.1574029156366099E-2</v>
      </c>
      <c r="O1500" s="7">
        <f>Q1500/P1500/N1500</f>
        <v>1</v>
      </c>
      <c r="P1500" s="7">
        <v>4.116370554204769</v>
      </c>
      <c r="Q1500" s="33">
        <v>0.17113410943891594</v>
      </c>
      <c r="R1500" s="38" t="s">
        <v>1676</v>
      </c>
      <c r="S1500" s="33" t="s">
        <v>1676</v>
      </c>
      <c r="T1500" s="45" t="s">
        <v>1675</v>
      </c>
      <c r="U1500" s="55">
        <f>RANK(Q1500,$Q$5:$Q$3209,0)</f>
        <v>1496</v>
      </c>
      <c r="V1500" s="55">
        <f>RANK(W1500,$W$5:$W$3209,0)</f>
        <v>1826</v>
      </c>
      <c r="W1500" s="55">
        <f>N1500*O1500</f>
        <v>4.1574029156366099E-2</v>
      </c>
      <c r="X1500" s="1">
        <f t="shared" si="23"/>
        <v>101.4285145697425</v>
      </c>
    </row>
    <row r="1501" spans="3:24" x14ac:dyDescent="0.25">
      <c r="C1501" s="19" t="s">
        <v>3132</v>
      </c>
      <c r="D1501" s="6" t="s">
        <v>414</v>
      </c>
      <c r="E1501" s="6" t="s">
        <v>131</v>
      </c>
      <c r="F1501" s="48">
        <v>13.742359355090001</v>
      </c>
      <c r="G1501" s="8">
        <v>13.061833258238799</v>
      </c>
      <c r="H1501" s="9">
        <v>0.15862931634730701</v>
      </c>
      <c r="I1501" s="40">
        <v>29</v>
      </c>
      <c r="J1501" s="7">
        <v>14</v>
      </c>
      <c r="K1501" s="9">
        <v>0.98395834698004003</v>
      </c>
      <c r="L1501" s="39">
        <v>0</v>
      </c>
      <c r="M1501" s="47">
        <v>0</v>
      </c>
      <c r="N1501" s="17">
        <v>5.3532782860315202E-2</v>
      </c>
      <c r="O1501" s="7">
        <f>Q1501/P1501/N1501</f>
        <v>1</v>
      </c>
      <c r="P1501" s="7">
        <v>3.1937047473720805</v>
      </c>
      <c r="Q1501" s="33">
        <v>0.17096790276102741</v>
      </c>
      <c r="R1501" s="38" t="s">
        <v>1676</v>
      </c>
      <c r="S1501" s="33" t="s">
        <v>1676</v>
      </c>
      <c r="T1501" s="45" t="s">
        <v>1675</v>
      </c>
      <c r="U1501" s="55">
        <f>RANK(Q1501,$Q$5:$Q$3209,0)</f>
        <v>1497</v>
      </c>
      <c r="V1501" s="55">
        <f>RANK(W1501,$W$5:$W$3209,0)</f>
        <v>1641</v>
      </c>
      <c r="W1501" s="55">
        <f>N1501*O1501</f>
        <v>5.3532782860315202E-2</v>
      </c>
      <c r="X1501" s="1">
        <f t="shared" si="23"/>
        <v>101.25738046030359</v>
      </c>
    </row>
    <row r="1502" spans="3:24" x14ac:dyDescent="0.25">
      <c r="C1502" s="19" t="s">
        <v>3133</v>
      </c>
      <c r="D1502" s="6" t="s">
        <v>695</v>
      </c>
      <c r="E1502" s="6" t="s">
        <v>19</v>
      </c>
      <c r="F1502" s="48">
        <v>33.360143001645497</v>
      </c>
      <c r="G1502" s="8">
        <v>63.534808931055501</v>
      </c>
      <c r="H1502" s="9">
        <v>0.83515361307240199</v>
      </c>
      <c r="I1502" s="40">
        <v>3</v>
      </c>
      <c r="J1502" s="7">
        <v>7</v>
      </c>
      <c r="K1502" s="9">
        <v>0.68394655224254997</v>
      </c>
      <c r="L1502" s="39">
        <v>0.43968507485436698</v>
      </c>
      <c r="M1502" s="47">
        <v>0</v>
      </c>
      <c r="N1502" s="17">
        <v>0.12892046235870999</v>
      </c>
      <c r="O1502" s="7">
        <f>Q1502/P1502/N1502</f>
        <v>1</v>
      </c>
      <c r="P1502" s="7">
        <v>1.325399603944359</v>
      </c>
      <c r="Q1502" s="33">
        <v>0.17087112975055785</v>
      </c>
      <c r="R1502" s="41" t="s">
        <v>1675</v>
      </c>
      <c r="S1502" s="33" t="s">
        <v>1675</v>
      </c>
      <c r="T1502" s="45" t="s">
        <v>1677</v>
      </c>
      <c r="U1502" s="55">
        <f>RANK(Q1502,$Q$5:$Q$3209,0)</f>
        <v>1498</v>
      </c>
      <c r="V1502" s="55">
        <f>RANK(W1502,$W$5:$W$3209,0)</f>
        <v>1202</v>
      </c>
      <c r="W1502" s="55">
        <f>N1502*O1502</f>
        <v>0.12892046235870999</v>
      </c>
      <c r="X1502" s="1">
        <f t="shared" si="23"/>
        <v>101.08641255754257</v>
      </c>
    </row>
    <row r="1503" spans="3:24" x14ac:dyDescent="0.25">
      <c r="C1503" s="19" t="s">
        <v>3134</v>
      </c>
      <c r="D1503" s="6" t="s">
        <v>420</v>
      </c>
      <c r="E1503" s="6" t="s">
        <v>16</v>
      </c>
      <c r="F1503" s="48">
        <v>6.6569388709402695</v>
      </c>
      <c r="G1503" s="8">
        <v>17.566056033044202</v>
      </c>
      <c r="H1503" s="9">
        <v>0.15584189794970901</v>
      </c>
      <c r="I1503" s="40">
        <v>1</v>
      </c>
      <c r="J1503" s="7">
        <v>6</v>
      </c>
      <c r="K1503" s="9">
        <v>1</v>
      </c>
      <c r="L1503" s="39">
        <v>0.71649061145711501</v>
      </c>
      <c r="M1503" s="47">
        <v>0</v>
      </c>
      <c r="N1503" s="17">
        <v>6.9167845501187694E-2</v>
      </c>
      <c r="O1503" s="7">
        <f>Q1503/P1503/N1503</f>
        <v>1</v>
      </c>
      <c r="P1503" s="7">
        <v>2.4572620853689084</v>
      </c>
      <c r="Q1503" s="33">
        <v>0.16996352427672295</v>
      </c>
      <c r="R1503" s="38" t="s">
        <v>1675</v>
      </c>
      <c r="S1503" s="33" t="s">
        <v>1675</v>
      </c>
      <c r="T1503" s="45" t="s">
        <v>1676</v>
      </c>
      <c r="U1503" s="55">
        <f>RANK(Q1503,$Q$5:$Q$3209,0)</f>
        <v>1499</v>
      </c>
      <c r="V1503" s="55">
        <f>RANK(W1503,$W$5:$W$3209,0)</f>
        <v>1477</v>
      </c>
      <c r="W1503" s="55">
        <f>N1503*O1503</f>
        <v>6.9167845501187694E-2</v>
      </c>
      <c r="X1503" s="1">
        <f t="shared" si="23"/>
        <v>100.91554142779202</v>
      </c>
    </row>
    <row r="1504" spans="3:24" x14ac:dyDescent="0.25">
      <c r="C1504" s="19" t="s">
        <v>3135</v>
      </c>
      <c r="D1504" s="6" t="s">
        <v>755</v>
      </c>
      <c r="E1504" s="6" t="s">
        <v>204</v>
      </c>
      <c r="F1504" s="48">
        <v>0.492340847965832</v>
      </c>
      <c r="G1504" s="8">
        <v>10</v>
      </c>
      <c r="H1504" s="9">
        <v>0.225822989608498</v>
      </c>
      <c r="I1504" s="40">
        <v>0</v>
      </c>
      <c r="J1504" s="7">
        <v>0</v>
      </c>
      <c r="K1504" s="9">
        <v>1.8890472250669001E-2</v>
      </c>
      <c r="L1504" s="39">
        <v>0</v>
      </c>
      <c r="M1504" s="47">
        <v>0</v>
      </c>
      <c r="N1504" s="17">
        <v>5.7624101041298401E-3</v>
      </c>
      <c r="O1504" s="7">
        <f>Q1504/P1504/N1504</f>
        <v>11.218349420457526</v>
      </c>
      <c r="P1504" s="7">
        <v>2.627766007159674</v>
      </c>
      <c r="Q1504" s="33">
        <v>0.16987122417293121</v>
      </c>
      <c r="R1504" s="38" t="s">
        <v>1677</v>
      </c>
      <c r="S1504" s="33" t="s">
        <v>1677</v>
      </c>
      <c r="T1504" s="45" t="s">
        <v>1676</v>
      </c>
      <c r="U1504" s="55">
        <f>RANK(Q1504,$Q$5:$Q$3209,0)</f>
        <v>1500</v>
      </c>
      <c r="V1504" s="55">
        <f>RANK(W1504,$W$5:$W$3209,0)</f>
        <v>1517</v>
      </c>
      <c r="W1504" s="55">
        <f>N1504*O1504</f>
        <v>6.4644730052103583E-2</v>
      </c>
      <c r="X1504" s="1">
        <f t="shared" si="23"/>
        <v>100.7455779035153</v>
      </c>
    </row>
    <row r="1505" spans="3:24" x14ac:dyDescent="0.25">
      <c r="C1505" s="19" t="s">
        <v>3136</v>
      </c>
      <c r="D1505" s="6" t="s">
        <v>475</v>
      </c>
      <c r="E1505" s="6" t="s">
        <v>19</v>
      </c>
      <c r="F1505" s="48">
        <v>3.5572547898088787</v>
      </c>
      <c r="G1505" s="8">
        <v>21.308122687765799</v>
      </c>
      <c r="H1505" s="9">
        <v>0.50042183024689102</v>
      </c>
      <c r="I1505" s="40">
        <v>0</v>
      </c>
      <c r="J1505" s="7">
        <v>2</v>
      </c>
      <c r="K1505" s="9">
        <v>0.258466351973479</v>
      </c>
      <c r="L1505" s="39">
        <v>0.93782550709729695</v>
      </c>
      <c r="M1505" s="47">
        <v>0</v>
      </c>
      <c r="N1505" s="17">
        <v>4.5809161851859202E-2</v>
      </c>
      <c r="O1505" s="7">
        <f>Q1505/P1505/N1505</f>
        <v>1</v>
      </c>
      <c r="P1505" s="7">
        <v>3.7007687938804485</v>
      </c>
      <c r="Q1505" s="33">
        <v>0.16952911665517922</v>
      </c>
      <c r="R1505" s="38" t="s">
        <v>1676</v>
      </c>
      <c r="S1505" s="33" t="s">
        <v>1676</v>
      </c>
      <c r="T1505" s="45" t="s">
        <v>1675</v>
      </c>
      <c r="U1505" s="55">
        <f>RANK(Q1505,$Q$5:$Q$3209,0)</f>
        <v>1501</v>
      </c>
      <c r="V1505" s="55">
        <f>RANK(W1505,$W$5:$W$3209,0)</f>
        <v>1751</v>
      </c>
      <c r="W1505" s="55">
        <f>N1505*O1505</f>
        <v>4.5809161851859202E-2</v>
      </c>
      <c r="X1505" s="1">
        <f t="shared" si="23"/>
        <v>100.57570667934236</v>
      </c>
    </row>
    <row r="1506" spans="3:24" x14ac:dyDescent="0.25">
      <c r="C1506" s="19" t="s">
        <v>3137</v>
      </c>
      <c r="D1506" s="6" t="s">
        <v>200</v>
      </c>
      <c r="E1506" s="6" t="s">
        <v>27</v>
      </c>
      <c r="F1506" s="48">
        <v>1.4629575609666301</v>
      </c>
      <c r="G1506" s="8">
        <v>10</v>
      </c>
      <c r="H1506" s="9">
        <v>0.16173780788532499</v>
      </c>
      <c r="I1506" s="40">
        <v>0</v>
      </c>
      <c r="J1506" s="7">
        <v>0</v>
      </c>
      <c r="K1506" s="9">
        <v>1</v>
      </c>
      <c r="L1506" s="39">
        <v>1</v>
      </c>
      <c r="M1506" s="47">
        <v>0</v>
      </c>
      <c r="N1506" s="17">
        <v>6.9736203641046393E-2</v>
      </c>
      <c r="O1506" s="7">
        <f>Q1506/P1506/N1506</f>
        <v>1</v>
      </c>
      <c r="P1506" s="7">
        <v>2.4273218003419381</v>
      </c>
      <c r="Q1506" s="33">
        <v>0.16927220737099674</v>
      </c>
      <c r="R1506" s="38" t="s">
        <v>1675</v>
      </c>
      <c r="S1506" s="33" t="s">
        <v>1675</v>
      </c>
      <c r="T1506" s="45" t="s">
        <v>1676</v>
      </c>
      <c r="U1506" s="55">
        <f>RANK(Q1506,$Q$5:$Q$3209,0)</f>
        <v>1502</v>
      </c>
      <c r="V1506" s="55">
        <f>RANK(W1506,$W$5:$W$3209,0)</f>
        <v>1473</v>
      </c>
      <c r="W1506" s="55">
        <f>N1506*O1506</f>
        <v>6.9736203641046393E-2</v>
      </c>
      <c r="X1506" s="1">
        <f t="shared" si="23"/>
        <v>100.40617756268718</v>
      </c>
    </row>
    <row r="1507" spans="3:24" x14ac:dyDescent="0.25">
      <c r="C1507" s="19" t="s">
        <v>3138</v>
      </c>
      <c r="D1507" s="6" t="s">
        <v>351</v>
      </c>
      <c r="E1507" s="6" t="s">
        <v>16</v>
      </c>
      <c r="F1507" s="48">
        <v>20.770942461697569</v>
      </c>
      <c r="G1507" s="8">
        <v>48.7311303587149</v>
      </c>
      <c r="H1507" s="9">
        <v>0.68619510195524602</v>
      </c>
      <c r="I1507" s="40">
        <v>4</v>
      </c>
      <c r="J1507" s="7">
        <v>3</v>
      </c>
      <c r="K1507" s="9">
        <v>0.82685214939571094</v>
      </c>
      <c r="L1507" s="39">
        <v>0.37089444335273802</v>
      </c>
      <c r="M1507" s="47">
        <v>0</v>
      </c>
      <c r="N1507" s="17">
        <v>7.0762258066681502E-2</v>
      </c>
      <c r="O1507" s="7">
        <f>Q1507/P1507/N1507</f>
        <v>1</v>
      </c>
      <c r="P1507" s="7">
        <v>2.3765832947784933</v>
      </c>
      <c r="Q1507" s="33">
        <v>0.16817240042207993</v>
      </c>
      <c r="R1507" s="38" t="s">
        <v>1675</v>
      </c>
      <c r="S1507" s="33" t="s">
        <v>1675</v>
      </c>
      <c r="T1507" s="45" t="s">
        <v>1676</v>
      </c>
      <c r="U1507" s="55">
        <f>RANK(Q1507,$Q$5:$Q$3209,0)</f>
        <v>1503</v>
      </c>
      <c r="V1507" s="55">
        <f>RANK(W1507,$W$5:$W$3209,0)</f>
        <v>1467</v>
      </c>
      <c r="W1507" s="55">
        <f>N1507*O1507</f>
        <v>7.0762258066681502E-2</v>
      </c>
      <c r="X1507" s="1">
        <f t="shared" si="23"/>
        <v>100.23690535531618</v>
      </c>
    </row>
    <row r="1508" spans="3:24" x14ac:dyDescent="0.25">
      <c r="C1508" s="19" t="s">
        <v>3139</v>
      </c>
      <c r="D1508" s="6" t="s">
        <v>44</v>
      </c>
      <c r="E1508" s="6" t="s">
        <v>12</v>
      </c>
      <c r="F1508" s="48">
        <v>0.47706293253583099</v>
      </c>
      <c r="G1508" s="8">
        <v>10</v>
      </c>
      <c r="H1508" s="9">
        <v>0.638401451766473</v>
      </c>
      <c r="I1508" s="40">
        <v>0</v>
      </c>
      <c r="J1508" s="7">
        <v>1</v>
      </c>
      <c r="K1508" s="9">
        <v>0.103941989858336</v>
      </c>
      <c r="L1508" s="39">
        <v>1</v>
      </c>
      <c r="M1508" s="47">
        <v>0</v>
      </c>
      <c r="N1508" s="17">
        <v>4.4175480312947803E-2</v>
      </c>
      <c r="O1508" s="7">
        <f>Q1508/P1508/N1508</f>
        <v>1</v>
      </c>
      <c r="P1508" s="7">
        <v>3.8049882277409703</v>
      </c>
      <c r="Q1508" s="33">
        <v>0.1680871825455694</v>
      </c>
      <c r="R1508" s="38" t="s">
        <v>1676</v>
      </c>
      <c r="S1508" s="33" t="s">
        <v>1676</v>
      </c>
      <c r="T1508" s="45" t="s">
        <v>1675</v>
      </c>
      <c r="U1508" s="55">
        <f>RANK(Q1508,$Q$5:$Q$3209,0)</f>
        <v>1504</v>
      </c>
      <c r="V1508" s="55">
        <f>RANK(W1508,$W$5:$W$3209,0)</f>
        <v>1773</v>
      </c>
      <c r="W1508" s="55">
        <f>N1508*O1508</f>
        <v>4.4175480312947803E-2</v>
      </c>
      <c r="X1508" s="1">
        <f t="shared" si="23"/>
        <v>100.0687329548941</v>
      </c>
    </row>
    <row r="1509" spans="3:24" x14ac:dyDescent="0.25">
      <c r="C1509" s="19" t="s">
        <v>3140</v>
      </c>
      <c r="D1509" s="6" t="s">
        <v>853</v>
      </c>
      <c r="E1509" s="6" t="s">
        <v>27</v>
      </c>
      <c r="F1509" s="48">
        <v>6.3385191018755096</v>
      </c>
      <c r="G1509" s="8">
        <v>10</v>
      </c>
      <c r="H1509" s="9">
        <v>0.15641398971575299</v>
      </c>
      <c r="I1509" s="40">
        <v>12</v>
      </c>
      <c r="J1509" s="7">
        <v>5</v>
      </c>
      <c r="K1509" s="9">
        <v>0.93107028326903896</v>
      </c>
      <c r="L1509" s="39">
        <v>0</v>
      </c>
      <c r="M1509" s="47">
        <v>0</v>
      </c>
      <c r="N1509" s="17">
        <v>4.3315103876107201E-2</v>
      </c>
      <c r="O1509" s="7">
        <f>Q1509/P1509/N1509</f>
        <v>1</v>
      </c>
      <c r="P1509" s="7">
        <v>3.8689401493845197</v>
      </c>
      <c r="Q1509" s="33">
        <v>0.16758354446103219</v>
      </c>
      <c r="R1509" s="38" t="s">
        <v>1676</v>
      </c>
      <c r="S1509" s="33" t="s">
        <v>1676</v>
      </c>
      <c r="T1509" s="45" t="s">
        <v>1675</v>
      </c>
      <c r="U1509" s="55">
        <f>RANK(Q1509,$Q$5:$Q$3209,0)</f>
        <v>1505</v>
      </c>
      <c r="V1509" s="55">
        <f>RANK(W1509,$W$5:$W$3209,0)</f>
        <v>1789</v>
      </c>
      <c r="W1509" s="55">
        <f>N1509*O1509</f>
        <v>4.3315103876107201E-2</v>
      </c>
      <c r="X1509" s="1">
        <f t="shared" si="23"/>
        <v>99.90064577234854</v>
      </c>
    </row>
    <row r="1510" spans="3:24" x14ac:dyDescent="0.25">
      <c r="C1510" s="19" t="s">
        <v>3141</v>
      </c>
      <c r="D1510" s="6" t="s">
        <v>543</v>
      </c>
      <c r="E1510" s="6" t="s">
        <v>22</v>
      </c>
      <c r="F1510" s="48">
        <v>3.8788882921222898</v>
      </c>
      <c r="G1510" s="8">
        <v>27.082335740969501</v>
      </c>
      <c r="H1510" s="9">
        <v>1</v>
      </c>
      <c r="I1510" s="40">
        <v>0</v>
      </c>
      <c r="J1510" s="7">
        <v>0</v>
      </c>
      <c r="K1510" s="9">
        <v>1</v>
      </c>
      <c r="L1510" s="39">
        <v>0</v>
      </c>
      <c r="M1510" s="47">
        <v>0</v>
      </c>
      <c r="N1510" s="17">
        <v>4.1307930567053799E-2</v>
      </c>
      <c r="O1510" s="7">
        <f>Q1510/P1510/N1510</f>
        <v>1</v>
      </c>
      <c r="P1510" s="7">
        <v>4.0479495338625995</v>
      </c>
      <c r="Q1510" s="33">
        <v>0.16721241828373407</v>
      </c>
      <c r="R1510" s="38" t="s">
        <v>1676</v>
      </c>
      <c r="S1510" s="33" t="s">
        <v>1676</v>
      </c>
      <c r="T1510" s="45" t="s">
        <v>1675</v>
      </c>
      <c r="U1510" s="55">
        <f>RANK(Q1510,$Q$5:$Q$3209,0)</f>
        <v>1506</v>
      </c>
      <c r="V1510" s="55">
        <f>RANK(W1510,$W$5:$W$3209,0)</f>
        <v>1829</v>
      </c>
      <c r="W1510" s="55">
        <f>N1510*O1510</f>
        <v>4.1307930567053799E-2</v>
      </c>
      <c r="X1510" s="1">
        <f t="shared" si="23"/>
        <v>99.733062227887501</v>
      </c>
    </row>
    <row r="1511" spans="3:24" x14ac:dyDescent="0.25">
      <c r="C1511" s="19" t="s">
        <v>3142</v>
      </c>
      <c r="D1511" s="6" t="s">
        <v>463</v>
      </c>
      <c r="E1511" s="6" t="s">
        <v>39</v>
      </c>
      <c r="F1511" s="48">
        <v>18.900676504227999</v>
      </c>
      <c r="G1511" s="8">
        <v>82.307111605323698</v>
      </c>
      <c r="H1511" s="9">
        <v>0.77093517803148603</v>
      </c>
      <c r="I1511" s="40">
        <v>4</v>
      </c>
      <c r="J1511" s="7">
        <v>10</v>
      </c>
      <c r="K1511" s="9">
        <v>1</v>
      </c>
      <c r="L1511" s="39">
        <v>0</v>
      </c>
      <c r="M1511" s="47">
        <v>0</v>
      </c>
      <c r="N1511" s="17">
        <v>8.1226364405966603E-2</v>
      </c>
      <c r="O1511" s="7">
        <f>Q1511/P1511/N1511</f>
        <v>1</v>
      </c>
      <c r="P1511" s="7">
        <v>2.0492089934687292</v>
      </c>
      <c r="Q1511" s="33">
        <v>0.16644979644747504</v>
      </c>
      <c r="R1511" s="38" t="s">
        <v>1675</v>
      </c>
      <c r="S1511" s="33" t="s">
        <v>1675</v>
      </c>
      <c r="T1511" s="45" t="s">
        <v>1677</v>
      </c>
      <c r="U1511" s="55">
        <f>RANK(Q1511,$Q$5:$Q$3209,0)</f>
        <v>1507</v>
      </c>
      <c r="V1511" s="55">
        <f>RANK(W1511,$W$5:$W$3209,0)</f>
        <v>1389</v>
      </c>
      <c r="W1511" s="55">
        <f>N1511*O1511</f>
        <v>8.1226364405966603E-2</v>
      </c>
      <c r="X1511" s="1">
        <f t="shared" si="23"/>
        <v>99.565849809603762</v>
      </c>
    </row>
    <row r="1512" spans="3:24" x14ac:dyDescent="0.25">
      <c r="C1512" s="19" t="s">
        <v>3143</v>
      </c>
      <c r="D1512" s="6" t="s">
        <v>557</v>
      </c>
      <c r="E1512" s="6" t="s">
        <v>204</v>
      </c>
      <c r="F1512" s="48">
        <v>12.905388540599031</v>
      </c>
      <c r="G1512" s="8">
        <v>24.0826700872889</v>
      </c>
      <c r="H1512" s="9">
        <v>0.46821602975922999</v>
      </c>
      <c r="I1512" s="40">
        <v>5</v>
      </c>
      <c r="J1512" s="7">
        <v>8</v>
      </c>
      <c r="K1512" s="9">
        <v>0.685605431092009</v>
      </c>
      <c r="L1512" s="39">
        <v>8.4097673540308102E-2</v>
      </c>
      <c r="M1512" s="47">
        <v>1</v>
      </c>
      <c r="N1512" s="17">
        <v>5.3152105191006403E-2</v>
      </c>
      <c r="O1512" s="7">
        <f>Q1512/P1512/N1512</f>
        <v>1.0000000000000002</v>
      </c>
      <c r="P1512" s="7">
        <v>3.1232986838430383</v>
      </c>
      <c r="Q1512" s="33">
        <v>0.16600990018655704</v>
      </c>
      <c r="R1512" s="38" t="s">
        <v>1676</v>
      </c>
      <c r="S1512" s="33" t="s">
        <v>1676</v>
      </c>
      <c r="T1512" s="45" t="s">
        <v>1675</v>
      </c>
      <c r="U1512" s="55">
        <f>RANK(Q1512,$Q$5:$Q$3209,0)</f>
        <v>1508</v>
      </c>
      <c r="V1512" s="55">
        <f>RANK(W1512,$W$5:$W$3209,0)</f>
        <v>1645</v>
      </c>
      <c r="W1512" s="55">
        <f>N1512*O1512</f>
        <v>5.3152105191006417E-2</v>
      </c>
      <c r="X1512" s="1">
        <f t="shared" si="23"/>
        <v>99.399400013156281</v>
      </c>
    </row>
    <row r="1513" spans="3:24" x14ac:dyDescent="0.25">
      <c r="C1513" s="19" t="s">
        <v>3144</v>
      </c>
      <c r="D1513" s="6" t="s">
        <v>890</v>
      </c>
      <c r="E1513" s="6" t="s">
        <v>115</v>
      </c>
      <c r="F1513" s="48">
        <v>4.0893484806048104</v>
      </c>
      <c r="G1513" s="8">
        <v>9.9999999999999893</v>
      </c>
      <c r="H1513" s="9">
        <v>0.47325329207222899</v>
      </c>
      <c r="I1513" s="40">
        <v>3</v>
      </c>
      <c r="J1513" s="7">
        <v>10</v>
      </c>
      <c r="K1513" s="9">
        <v>0.80633459772222404</v>
      </c>
      <c r="L1513" s="39">
        <v>0</v>
      </c>
      <c r="M1513" s="47">
        <v>0</v>
      </c>
      <c r="N1513" s="17">
        <v>4.2848734618961298E-2</v>
      </c>
      <c r="O1513" s="7">
        <f>Q1513/P1513/N1513</f>
        <v>1.0000000000000002</v>
      </c>
      <c r="P1513" s="7">
        <v>3.8591944586160603</v>
      </c>
      <c r="Q1513" s="33">
        <v>0.1653615992002056</v>
      </c>
      <c r="R1513" s="38" t="s">
        <v>1676</v>
      </c>
      <c r="S1513" s="33" t="s">
        <v>1676</v>
      </c>
      <c r="T1513" s="45" t="s">
        <v>1675</v>
      </c>
      <c r="U1513" s="55">
        <f>RANK(Q1513,$Q$5:$Q$3209,0)</f>
        <v>1509</v>
      </c>
      <c r="V1513" s="55">
        <f>RANK(W1513,$W$5:$W$3209,0)</f>
        <v>1802</v>
      </c>
      <c r="W1513" s="55">
        <f>N1513*O1513</f>
        <v>4.2848734618961305E-2</v>
      </c>
      <c r="X1513" s="1">
        <f t="shared" si="23"/>
        <v>99.23339011296973</v>
      </c>
    </row>
    <row r="1514" spans="3:24" x14ac:dyDescent="0.25">
      <c r="C1514" s="19" t="s">
        <v>3145</v>
      </c>
      <c r="D1514" s="6" t="s">
        <v>473</v>
      </c>
      <c r="E1514" s="6" t="s">
        <v>131</v>
      </c>
      <c r="F1514" s="48">
        <v>4.6278929668941098</v>
      </c>
      <c r="G1514" s="8">
        <v>61.435316620371196</v>
      </c>
      <c r="H1514" s="9">
        <v>1</v>
      </c>
      <c r="I1514" s="40">
        <v>0</v>
      </c>
      <c r="J1514" s="7">
        <v>7</v>
      </c>
      <c r="K1514" s="9">
        <v>0.964318587447484</v>
      </c>
      <c r="L1514" s="39">
        <v>0</v>
      </c>
      <c r="M1514" s="47">
        <v>0</v>
      </c>
      <c r="N1514" s="17">
        <v>4.4552765996929103E-2</v>
      </c>
      <c r="O1514" s="7">
        <f>Q1514/P1514/N1514</f>
        <v>1</v>
      </c>
      <c r="P1514" s="7">
        <v>3.7075479020116346</v>
      </c>
      <c r="Q1514" s="33">
        <v>0.16518151410072979</v>
      </c>
      <c r="R1514" s="38" t="s">
        <v>1676</v>
      </c>
      <c r="S1514" s="33" t="s">
        <v>1676</v>
      </c>
      <c r="T1514" s="45" t="s">
        <v>1675</v>
      </c>
      <c r="U1514" s="55">
        <f>RANK(Q1514,$Q$5:$Q$3209,0)</f>
        <v>1510</v>
      </c>
      <c r="V1514" s="55">
        <f>RANK(W1514,$W$5:$W$3209,0)</f>
        <v>1768</v>
      </c>
      <c r="W1514" s="55">
        <f>N1514*O1514</f>
        <v>4.4552765996929103E-2</v>
      </c>
      <c r="X1514" s="1">
        <f t="shared" si="23"/>
        <v>99.068028513769519</v>
      </c>
    </row>
    <row r="1515" spans="3:24" x14ac:dyDescent="0.25">
      <c r="C1515" s="19" t="s">
        <v>3146</v>
      </c>
      <c r="D1515" s="6" t="s">
        <v>198</v>
      </c>
      <c r="E1515" s="6" t="s">
        <v>19</v>
      </c>
      <c r="F1515" s="48">
        <v>1.47614181038693E-2</v>
      </c>
      <c r="G1515" s="8">
        <v>75</v>
      </c>
      <c r="H1515" s="9">
        <v>0</v>
      </c>
      <c r="I1515" s="40">
        <v>0</v>
      </c>
      <c r="J1515" s="7">
        <v>0</v>
      </c>
      <c r="K1515" s="9">
        <v>1</v>
      </c>
      <c r="L1515" s="39">
        <v>1</v>
      </c>
      <c r="M1515" s="47">
        <v>0</v>
      </c>
      <c r="N1515" s="17">
        <v>9.2830638175766006E-2</v>
      </c>
      <c r="O1515" s="7">
        <f>Q1515/P1515/N1515</f>
        <v>1</v>
      </c>
      <c r="P1515" s="7">
        <v>1.7759407548104083</v>
      </c>
      <c r="Q1515" s="33">
        <v>0.16486171363140179</v>
      </c>
      <c r="R1515" s="41" t="s">
        <v>1675</v>
      </c>
      <c r="S1515" s="33" t="s">
        <v>1675</v>
      </c>
      <c r="T1515" s="45" t="s">
        <v>1677</v>
      </c>
      <c r="U1515" s="55">
        <f>RANK(Q1515,$Q$5:$Q$3209,0)</f>
        <v>1511</v>
      </c>
      <c r="V1515" s="55">
        <f>RANK(W1515,$W$5:$W$3209,0)</f>
        <v>1324</v>
      </c>
      <c r="W1515" s="55">
        <f>N1515*O1515</f>
        <v>9.2830638175766006E-2</v>
      </c>
      <c r="X1515" s="1">
        <f t="shared" si="23"/>
        <v>98.902846999668796</v>
      </c>
    </row>
    <row r="1516" spans="3:24" x14ac:dyDescent="0.25">
      <c r="C1516" s="19" t="s">
        <v>3147</v>
      </c>
      <c r="D1516" s="6" t="s">
        <v>194</v>
      </c>
      <c r="E1516" s="6" t="s">
        <v>28</v>
      </c>
      <c r="F1516" s="48">
        <v>0.85806195038320299</v>
      </c>
      <c r="G1516" s="8">
        <v>10</v>
      </c>
      <c r="H1516" s="9">
        <v>0.96587356106943301</v>
      </c>
      <c r="I1516" s="40">
        <v>0</v>
      </c>
      <c r="J1516" s="7">
        <v>1</v>
      </c>
      <c r="K1516" s="9">
        <v>1</v>
      </c>
      <c r="L1516" s="39">
        <v>0</v>
      </c>
      <c r="M1516" s="47">
        <v>0</v>
      </c>
      <c r="N1516" s="17">
        <v>3.2229163449804199E-2</v>
      </c>
      <c r="O1516" s="7">
        <f>Q1516/P1516/N1516</f>
        <v>1</v>
      </c>
      <c r="P1516" s="7">
        <v>5.0953320640659223</v>
      </c>
      <c r="Q1516" s="33">
        <v>0.16421828992380882</v>
      </c>
      <c r="R1516" s="38" t="s">
        <v>1676</v>
      </c>
      <c r="S1516" s="33" t="s">
        <v>1676</v>
      </c>
      <c r="T1516" s="45" t="s">
        <v>1675</v>
      </c>
      <c r="U1516" s="55">
        <f>RANK(Q1516,$Q$5:$Q$3209,0)</f>
        <v>1512</v>
      </c>
      <c r="V1516" s="55">
        <f>RANK(W1516,$W$5:$W$3209,0)</f>
        <v>2037</v>
      </c>
      <c r="W1516" s="55">
        <f>N1516*O1516</f>
        <v>3.2229163449804199E-2</v>
      </c>
      <c r="X1516" s="1">
        <f t="shared" si="23"/>
        <v>98.7379852860374</v>
      </c>
    </row>
    <row r="1517" spans="3:24" x14ac:dyDescent="0.25">
      <c r="C1517" s="19" t="s">
        <v>3148</v>
      </c>
      <c r="D1517" s="6" t="s">
        <v>990</v>
      </c>
      <c r="E1517" s="6" t="s">
        <v>90</v>
      </c>
      <c r="F1517" s="48">
        <v>22.804094855756802</v>
      </c>
      <c r="G1517" s="8">
        <v>16.018981638584901</v>
      </c>
      <c r="H1517" s="9">
        <v>0.997409353132511</v>
      </c>
      <c r="I1517" s="40">
        <v>6</v>
      </c>
      <c r="J1517" s="7">
        <v>25</v>
      </c>
      <c r="K1517" s="9">
        <v>1</v>
      </c>
      <c r="L1517" s="39">
        <v>0.48371304165581303</v>
      </c>
      <c r="M1517" s="47">
        <v>1</v>
      </c>
      <c r="N1517" s="17">
        <v>0.13823327999711901</v>
      </c>
      <c r="O1517" s="7">
        <f>Q1517/P1517/N1517</f>
        <v>1</v>
      </c>
      <c r="P1517" s="7">
        <v>1.1854018521310006</v>
      </c>
      <c r="Q1517" s="33">
        <v>0.16386198613472808</v>
      </c>
      <c r="R1517" s="41" t="s">
        <v>1675</v>
      </c>
      <c r="S1517" s="33" t="s">
        <v>1675</v>
      </c>
      <c r="T1517" s="45" t="s">
        <v>1677</v>
      </c>
      <c r="U1517" s="55">
        <f>RANK(Q1517,$Q$5:$Q$3209,0)</f>
        <v>1513</v>
      </c>
      <c r="V1517" s="55">
        <f>RANK(W1517,$W$5:$W$3209,0)</f>
        <v>1172</v>
      </c>
      <c r="W1517" s="55">
        <f>N1517*O1517</f>
        <v>0.13823327999711901</v>
      </c>
      <c r="X1517" s="1">
        <f t="shared" si="23"/>
        <v>98.573766996113591</v>
      </c>
    </row>
    <row r="1518" spans="3:24" x14ac:dyDescent="0.25">
      <c r="C1518" s="19" t="s">
        <v>3149</v>
      </c>
      <c r="D1518" s="6" t="s">
        <v>1502</v>
      </c>
      <c r="E1518" s="6" t="s">
        <v>863</v>
      </c>
      <c r="F1518" s="48">
        <v>44.945776699499703</v>
      </c>
      <c r="G1518" s="8">
        <v>14.753319777989301</v>
      </c>
      <c r="H1518" s="9">
        <v>0.99988625152440302</v>
      </c>
      <c r="I1518" s="40">
        <v>0</v>
      </c>
      <c r="J1518" s="7">
        <v>18</v>
      </c>
      <c r="K1518" s="9">
        <v>1</v>
      </c>
      <c r="L1518" s="39">
        <v>0</v>
      </c>
      <c r="M1518" s="47">
        <v>0</v>
      </c>
      <c r="N1518" s="17">
        <v>7.9403022353160102E-2</v>
      </c>
      <c r="O1518" s="7">
        <f>Q1518/P1518/N1518</f>
        <v>1</v>
      </c>
      <c r="P1518" s="7">
        <v>2.0581651017840183</v>
      </c>
      <c r="Q1518" s="33">
        <v>0.16342452958345044</v>
      </c>
      <c r="R1518" s="38" t="s">
        <v>1675</v>
      </c>
      <c r="S1518" s="33" t="s">
        <v>1675</v>
      </c>
      <c r="T1518" s="45" t="s">
        <v>1677</v>
      </c>
      <c r="U1518" s="55">
        <f>RANK(Q1518,$Q$5:$Q$3209,0)</f>
        <v>1514</v>
      </c>
      <c r="V1518" s="55">
        <f>RANK(W1518,$W$5:$W$3209,0)</f>
        <v>1404</v>
      </c>
      <c r="W1518" s="55">
        <f>N1518*O1518</f>
        <v>7.9403022353160102E-2</v>
      </c>
      <c r="X1518" s="1">
        <f t="shared" si="23"/>
        <v>98.409905009978857</v>
      </c>
    </row>
    <row r="1519" spans="3:24" x14ac:dyDescent="0.25">
      <c r="C1519" s="19" t="s">
        <v>3150</v>
      </c>
      <c r="D1519" s="6" t="s">
        <v>59</v>
      </c>
      <c r="E1519" s="6" t="s">
        <v>22</v>
      </c>
      <c r="F1519" s="48">
        <v>3.0228802851325001</v>
      </c>
      <c r="G1519" s="8">
        <v>50.066262148724398</v>
      </c>
      <c r="H1519" s="9">
        <v>2.2937499423258598E-2</v>
      </c>
      <c r="I1519" s="40">
        <v>0</v>
      </c>
      <c r="J1519" s="7">
        <v>11</v>
      </c>
      <c r="K1519" s="9">
        <v>0.534029912828204</v>
      </c>
      <c r="L1519" s="39">
        <v>0.617089887275455</v>
      </c>
      <c r="M1519" s="47">
        <v>0</v>
      </c>
      <c r="N1519" s="17">
        <v>4.0788326534684102E-2</v>
      </c>
      <c r="O1519" s="7">
        <f>Q1519/P1519/N1519</f>
        <v>1</v>
      </c>
      <c r="P1519" s="7">
        <v>3.9971112332504388</v>
      </c>
      <c r="Q1519" s="33">
        <v>0.16303547817727276</v>
      </c>
      <c r="R1519" s="38" t="s">
        <v>1676</v>
      </c>
      <c r="S1519" s="33" t="s">
        <v>1676</v>
      </c>
      <c r="T1519" s="45" t="s">
        <v>1675</v>
      </c>
      <c r="U1519" s="55">
        <f>RANK(Q1519,$Q$5:$Q$3209,0)</f>
        <v>1515</v>
      </c>
      <c r="V1519" s="55">
        <f>RANK(W1519,$W$5:$W$3209,0)</f>
        <v>1836</v>
      </c>
      <c r="W1519" s="55">
        <f>N1519*O1519</f>
        <v>4.0788326534684102E-2</v>
      </c>
      <c r="X1519" s="1">
        <f t="shared" si="23"/>
        <v>98.246480480395405</v>
      </c>
    </row>
    <row r="1520" spans="3:24" x14ac:dyDescent="0.25">
      <c r="C1520" s="19" t="s">
        <v>3151</v>
      </c>
      <c r="D1520" s="6" t="s">
        <v>990</v>
      </c>
      <c r="E1520" s="6" t="s">
        <v>90</v>
      </c>
      <c r="F1520" s="48">
        <v>25.930555689712101</v>
      </c>
      <c r="G1520" s="8">
        <v>26.9033823713091</v>
      </c>
      <c r="H1520" s="9">
        <v>0.96010845367078801</v>
      </c>
      <c r="I1520" s="40">
        <v>1</v>
      </c>
      <c r="J1520" s="7">
        <v>27</v>
      </c>
      <c r="K1520" s="9">
        <v>1</v>
      </c>
      <c r="L1520" s="39">
        <v>0</v>
      </c>
      <c r="M1520" s="47">
        <v>0</v>
      </c>
      <c r="N1520" s="17">
        <v>7.8332323740869597E-2</v>
      </c>
      <c r="O1520" s="7">
        <f>Q1520/P1520/N1520</f>
        <v>1</v>
      </c>
      <c r="P1520" s="7">
        <v>2.0789109910076742</v>
      </c>
      <c r="Q1520" s="33">
        <v>0.16284592877606519</v>
      </c>
      <c r="R1520" s="38" t="s">
        <v>1675</v>
      </c>
      <c r="S1520" s="33" t="s">
        <v>1675</v>
      </c>
      <c r="T1520" s="45" t="s">
        <v>1677</v>
      </c>
      <c r="U1520" s="55">
        <f>RANK(Q1520,$Q$5:$Q$3209,0)</f>
        <v>1516</v>
      </c>
      <c r="V1520" s="55">
        <f>RANK(W1520,$W$5:$W$3209,0)</f>
        <v>1410</v>
      </c>
      <c r="W1520" s="55">
        <f>N1520*O1520</f>
        <v>7.8332323740869597E-2</v>
      </c>
      <c r="X1520" s="1">
        <f t="shared" si="23"/>
        <v>98.083445002218127</v>
      </c>
    </row>
    <row r="1521" spans="3:24" x14ac:dyDescent="0.25">
      <c r="C1521" s="19" t="s">
        <v>3152</v>
      </c>
      <c r="D1521" s="6" t="s">
        <v>1218</v>
      </c>
      <c r="E1521" s="6" t="s">
        <v>12</v>
      </c>
      <c r="F1521" s="48">
        <v>0.189716254473734</v>
      </c>
      <c r="G1521" s="8">
        <v>10</v>
      </c>
      <c r="H1521" s="9">
        <v>0</v>
      </c>
      <c r="I1521" s="40">
        <v>0</v>
      </c>
      <c r="J1521" s="7">
        <v>0</v>
      </c>
      <c r="K1521" s="9">
        <v>4.6632011178946803E-2</v>
      </c>
      <c r="L1521" s="39">
        <v>0</v>
      </c>
      <c r="M1521" s="47">
        <v>0</v>
      </c>
      <c r="N1521" s="17">
        <v>4.9216711449103197E-3</v>
      </c>
      <c r="O1521" s="7">
        <f>Q1521/P1521/N1521</f>
        <v>11.218349420457526</v>
      </c>
      <c r="P1521" s="7">
        <v>2.9474433754396649</v>
      </c>
      <c r="Q1521" s="33">
        <v>0.16273726959680379</v>
      </c>
      <c r="R1521" s="38" t="s">
        <v>1677</v>
      </c>
      <c r="S1521" s="33" t="s">
        <v>1677</v>
      </c>
      <c r="T1521" s="45" t="s">
        <v>1676</v>
      </c>
      <c r="U1521" s="55">
        <f>RANK(Q1521,$Q$5:$Q$3209,0)</f>
        <v>1517</v>
      </c>
      <c r="V1521" s="55">
        <f>RANK(W1521,$W$5:$W$3209,0)</f>
        <v>1623</v>
      </c>
      <c r="W1521" s="55">
        <f>N1521*O1521</f>
        <v>5.5213026636187219E-2</v>
      </c>
      <c r="X1521" s="1">
        <f t="shared" si="23"/>
        <v>97.920599073442062</v>
      </c>
    </row>
    <row r="1522" spans="3:24" x14ac:dyDescent="0.25">
      <c r="C1522" s="19" t="s">
        <v>3153</v>
      </c>
      <c r="D1522" s="6" t="s">
        <v>1084</v>
      </c>
      <c r="E1522" s="6" t="s">
        <v>126</v>
      </c>
      <c r="F1522" s="48">
        <v>25.198083304924602</v>
      </c>
      <c r="G1522" s="8">
        <v>33.461097914545498</v>
      </c>
      <c r="H1522" s="9">
        <v>0.98283411548732302</v>
      </c>
      <c r="I1522" s="40">
        <v>1</v>
      </c>
      <c r="J1522" s="7">
        <v>6</v>
      </c>
      <c r="K1522" s="9">
        <v>0.81010115451458298</v>
      </c>
      <c r="L1522" s="39">
        <v>0</v>
      </c>
      <c r="M1522" s="47">
        <v>0</v>
      </c>
      <c r="N1522" s="17">
        <v>5.9218082496325299E-2</v>
      </c>
      <c r="O1522" s="7">
        <f>Q1522/P1522/N1522</f>
        <v>1</v>
      </c>
      <c r="P1522" s="7">
        <v>2.7463055336692794</v>
      </c>
      <c r="Q1522" s="33">
        <v>0.16263094765294206</v>
      </c>
      <c r="R1522" s="38" t="s">
        <v>1676</v>
      </c>
      <c r="S1522" s="33" t="s">
        <v>1676</v>
      </c>
      <c r="T1522" s="45" t="s">
        <v>1676</v>
      </c>
      <c r="U1522" s="55">
        <f>RANK(Q1522,$Q$5:$Q$3209,0)</f>
        <v>1518</v>
      </c>
      <c r="V1522" s="55">
        <f>RANK(W1522,$W$5:$W$3209,0)</f>
        <v>1577</v>
      </c>
      <c r="W1522" s="55">
        <f>N1522*O1522</f>
        <v>5.9218082496325299E-2</v>
      </c>
      <c r="X1522" s="1">
        <f t="shared" si="23"/>
        <v>97.757861803845259</v>
      </c>
    </row>
    <row r="1523" spans="3:24" x14ac:dyDescent="0.25">
      <c r="C1523" s="19" t="s">
        <v>3154</v>
      </c>
      <c r="D1523" s="6" t="s">
        <v>745</v>
      </c>
      <c r="E1523" s="6" t="s">
        <v>204</v>
      </c>
      <c r="F1523" s="48">
        <v>27.661426659015198</v>
      </c>
      <c r="G1523" s="8">
        <v>57.946280757308898</v>
      </c>
      <c r="H1523" s="9">
        <v>0.69116724017201903</v>
      </c>
      <c r="I1523" s="40">
        <v>2</v>
      </c>
      <c r="J1523" s="7">
        <v>5</v>
      </c>
      <c r="K1523" s="9">
        <v>0.77945546348222094</v>
      </c>
      <c r="L1523" s="39">
        <v>0</v>
      </c>
      <c r="M1523" s="47">
        <v>0</v>
      </c>
      <c r="N1523" s="17">
        <v>7.7528040360459793E-2</v>
      </c>
      <c r="O1523" s="7">
        <f>Q1523/P1523/N1523</f>
        <v>1</v>
      </c>
      <c r="P1523" s="7">
        <v>2.093402636789373</v>
      </c>
      <c r="Q1523" s="33">
        <v>0.16229740411569946</v>
      </c>
      <c r="R1523" s="38" t="s">
        <v>1675</v>
      </c>
      <c r="S1523" s="33" t="s">
        <v>1675</v>
      </c>
      <c r="T1523" s="45" t="s">
        <v>1677</v>
      </c>
      <c r="U1523" s="55">
        <f>RANK(Q1523,$Q$5:$Q$3209,0)</f>
        <v>1519</v>
      </c>
      <c r="V1523" s="55">
        <f>RANK(W1523,$W$5:$W$3209,0)</f>
        <v>1417</v>
      </c>
      <c r="W1523" s="55">
        <f>N1523*O1523</f>
        <v>7.7528040360459793E-2</v>
      </c>
      <c r="X1523" s="1">
        <f t="shared" si="23"/>
        <v>97.595230856192316</v>
      </c>
    </row>
    <row r="1524" spans="3:24" x14ac:dyDescent="0.25">
      <c r="C1524" s="19" t="s">
        <v>3155</v>
      </c>
      <c r="D1524" s="6" t="s">
        <v>1410</v>
      </c>
      <c r="E1524" s="6" t="s">
        <v>16</v>
      </c>
      <c r="F1524" s="48">
        <v>31.947521522000599</v>
      </c>
      <c r="G1524" s="8">
        <v>20.682254284744499</v>
      </c>
      <c r="H1524" s="9">
        <v>0.70585607958764196</v>
      </c>
      <c r="I1524" s="40">
        <v>0</v>
      </c>
      <c r="J1524" s="7">
        <v>8</v>
      </c>
      <c r="K1524" s="9">
        <v>0.96186071222860303</v>
      </c>
      <c r="L1524" s="39">
        <v>0</v>
      </c>
      <c r="M1524" s="47">
        <v>0</v>
      </c>
      <c r="N1524" s="17">
        <v>5.9129355893590599E-2</v>
      </c>
      <c r="O1524" s="7">
        <f>Q1524/P1524/N1524</f>
        <v>1.0000000000000002</v>
      </c>
      <c r="P1524" s="7">
        <v>2.738431986473215</v>
      </c>
      <c r="Q1524" s="33">
        <v>0.16192171951856701</v>
      </c>
      <c r="R1524" s="38" t="s">
        <v>1676</v>
      </c>
      <c r="S1524" s="33" t="s">
        <v>1676</v>
      </c>
      <c r="T1524" s="45" t="s">
        <v>1676</v>
      </c>
      <c r="U1524" s="55">
        <f>RANK(Q1524,$Q$5:$Q$3209,0)</f>
        <v>1520</v>
      </c>
      <c r="V1524" s="55">
        <f>RANK(W1524,$W$5:$W$3209,0)</f>
        <v>1579</v>
      </c>
      <c r="W1524" s="55">
        <f>N1524*O1524</f>
        <v>5.9129355893590613E-2</v>
      </c>
      <c r="X1524" s="1">
        <f t="shared" si="23"/>
        <v>97.432933452076611</v>
      </c>
    </row>
    <row r="1525" spans="3:24" x14ac:dyDescent="0.25">
      <c r="C1525" s="19" t="s">
        <v>3156</v>
      </c>
      <c r="D1525" s="6" t="s">
        <v>801</v>
      </c>
      <c r="E1525" s="6" t="s">
        <v>90</v>
      </c>
      <c r="F1525" s="48">
        <v>15.556890255160599</v>
      </c>
      <c r="G1525" s="8">
        <v>10</v>
      </c>
      <c r="H1525" s="9">
        <v>0.47802384023113798</v>
      </c>
      <c r="I1525" s="40">
        <v>4</v>
      </c>
      <c r="J1525" s="7">
        <v>26</v>
      </c>
      <c r="K1525" s="9">
        <v>0.866068699372887</v>
      </c>
      <c r="L1525" s="39">
        <v>0</v>
      </c>
      <c r="M1525" s="47">
        <v>0</v>
      </c>
      <c r="N1525" s="17">
        <v>5.5880251864940701E-2</v>
      </c>
      <c r="O1525" s="7">
        <f>Q1525/P1525/N1525</f>
        <v>0.99999999999999989</v>
      </c>
      <c r="P1525" s="7">
        <v>2.8839920431958865</v>
      </c>
      <c r="Q1525" s="33">
        <v>0.16115820175027107</v>
      </c>
      <c r="R1525" s="38" t="s">
        <v>1676</v>
      </c>
      <c r="S1525" s="33" t="s">
        <v>1676</v>
      </c>
      <c r="T1525" s="45" t="s">
        <v>1676</v>
      </c>
      <c r="U1525" s="55">
        <f>RANK(Q1525,$Q$5:$Q$3209,0)</f>
        <v>1521</v>
      </c>
      <c r="V1525" s="55">
        <f>RANK(W1525,$W$5:$W$3209,0)</f>
        <v>1613</v>
      </c>
      <c r="W1525" s="55">
        <f>N1525*O1525</f>
        <v>5.5880251864940694E-2</v>
      </c>
      <c r="X1525" s="1">
        <f t="shared" si="23"/>
        <v>97.271011732558037</v>
      </c>
    </row>
    <row r="1526" spans="3:24" x14ac:dyDescent="0.25">
      <c r="C1526" s="19" t="s">
        <v>3157</v>
      </c>
      <c r="D1526" s="6" t="s">
        <v>1110</v>
      </c>
      <c r="E1526" s="6" t="s">
        <v>19</v>
      </c>
      <c r="F1526" s="48">
        <v>2.676418735690326</v>
      </c>
      <c r="G1526" s="8">
        <v>10</v>
      </c>
      <c r="H1526" s="9">
        <v>0.224849603539483</v>
      </c>
      <c r="I1526" s="40">
        <v>3</v>
      </c>
      <c r="J1526" s="7">
        <v>5</v>
      </c>
      <c r="K1526" s="9">
        <v>0.47861565879823598</v>
      </c>
      <c r="L1526" s="39">
        <v>0.771749017907705</v>
      </c>
      <c r="M1526" s="47">
        <v>0</v>
      </c>
      <c r="N1526" s="17">
        <v>4.6471252755630903E-2</v>
      </c>
      <c r="O1526" s="7">
        <f>Q1526/P1526/N1526</f>
        <v>1</v>
      </c>
      <c r="P1526" s="7">
        <v>3.4640158225293636</v>
      </c>
      <c r="Q1526" s="33">
        <v>0.16097715483826674</v>
      </c>
      <c r="R1526" s="38" t="s">
        <v>1676</v>
      </c>
      <c r="S1526" s="33" t="s">
        <v>1676</v>
      </c>
      <c r="T1526" s="45" t="s">
        <v>1675</v>
      </c>
      <c r="U1526" s="55">
        <f>RANK(Q1526,$Q$5:$Q$3209,0)</f>
        <v>1522</v>
      </c>
      <c r="V1526" s="55">
        <f>RANK(W1526,$W$5:$W$3209,0)</f>
        <v>1731</v>
      </c>
      <c r="W1526" s="55">
        <f>N1526*O1526</f>
        <v>4.6471252755630903E-2</v>
      </c>
      <c r="X1526" s="1">
        <f t="shared" si="23"/>
        <v>97.109853530807769</v>
      </c>
    </row>
    <row r="1527" spans="3:24" x14ac:dyDescent="0.25">
      <c r="C1527" s="19" t="s">
        <v>3158</v>
      </c>
      <c r="D1527" s="6" t="s">
        <v>172</v>
      </c>
      <c r="E1527" s="6" t="s">
        <v>131</v>
      </c>
      <c r="F1527" s="48">
        <v>8.5910447901590103</v>
      </c>
      <c r="G1527" s="8">
        <v>44.589672982098598</v>
      </c>
      <c r="H1527" s="9">
        <v>0.35584862818368901</v>
      </c>
      <c r="I1527" s="40">
        <v>1</v>
      </c>
      <c r="J1527" s="7">
        <v>10</v>
      </c>
      <c r="K1527" s="9">
        <v>0.63727720133976895</v>
      </c>
      <c r="L1527" s="39">
        <v>0</v>
      </c>
      <c r="M1527" s="47">
        <v>0</v>
      </c>
      <c r="N1527" s="17">
        <v>4.6138693662320103E-2</v>
      </c>
      <c r="O1527" s="7">
        <f>Q1527/P1527/N1527</f>
        <v>1</v>
      </c>
      <c r="P1527" s="7">
        <v>3.488230008735691</v>
      </c>
      <c r="Q1527" s="33">
        <v>0.16094237579676823</v>
      </c>
      <c r="R1527" s="38" t="s">
        <v>1676</v>
      </c>
      <c r="S1527" s="33" t="s">
        <v>1676</v>
      </c>
      <c r="T1527" s="45" t="s">
        <v>1675</v>
      </c>
      <c r="U1527" s="55">
        <f>RANK(Q1527,$Q$5:$Q$3209,0)</f>
        <v>1523</v>
      </c>
      <c r="V1527" s="55">
        <f>RANK(W1527,$W$5:$W$3209,0)</f>
        <v>1738</v>
      </c>
      <c r="W1527" s="55">
        <f>N1527*O1527</f>
        <v>4.6138693662320103E-2</v>
      </c>
      <c r="X1527" s="1">
        <f t="shared" si="23"/>
        <v>96.948876375969505</v>
      </c>
    </row>
    <row r="1528" spans="3:24" x14ac:dyDescent="0.25">
      <c r="C1528" s="19" t="s">
        <v>3159</v>
      </c>
      <c r="D1528" s="6" t="s">
        <v>585</v>
      </c>
      <c r="E1528" s="6" t="s">
        <v>39</v>
      </c>
      <c r="F1528" s="48">
        <v>2.65132081067213</v>
      </c>
      <c r="G1528" s="8">
        <v>65.904758695426906</v>
      </c>
      <c r="H1528" s="9">
        <v>1</v>
      </c>
      <c r="I1528" s="40">
        <v>5</v>
      </c>
      <c r="J1528" s="7">
        <v>0</v>
      </c>
      <c r="K1528" s="9">
        <v>1</v>
      </c>
      <c r="L1528" s="39">
        <v>0.44915279467771402</v>
      </c>
      <c r="M1528" s="47">
        <v>0</v>
      </c>
      <c r="N1528" s="17">
        <v>8.72260152009878E-2</v>
      </c>
      <c r="O1528" s="7">
        <f>Q1528/P1528/N1528</f>
        <v>1</v>
      </c>
      <c r="P1528" s="7">
        <v>1.8377225010619191</v>
      </c>
      <c r="Q1528" s="33">
        <v>0.16029721081282428</v>
      </c>
      <c r="R1528" s="38" t="s">
        <v>1675</v>
      </c>
      <c r="S1528" s="33" t="s">
        <v>1675</v>
      </c>
      <c r="T1528" s="45" t="s">
        <v>1677</v>
      </c>
      <c r="U1528" s="55">
        <f>RANK(Q1528,$Q$5:$Q$3209,0)</f>
        <v>1524</v>
      </c>
      <c r="V1528" s="55">
        <f>RANK(W1528,$W$5:$W$3209,0)</f>
        <v>1348</v>
      </c>
      <c r="W1528" s="55">
        <f>N1528*O1528</f>
        <v>8.72260152009878E-2</v>
      </c>
      <c r="X1528" s="1">
        <f t="shared" si="23"/>
        <v>96.78793400017274</v>
      </c>
    </row>
    <row r="1529" spans="3:24" x14ac:dyDescent="0.25">
      <c r="C1529" s="19" t="s">
        <v>3160</v>
      </c>
      <c r="D1529" s="6" t="s">
        <v>771</v>
      </c>
      <c r="E1529" s="6" t="s">
        <v>19</v>
      </c>
      <c r="F1529" s="48">
        <v>1.17314013546136</v>
      </c>
      <c r="G1529" s="8">
        <v>10</v>
      </c>
      <c r="H1529" s="9">
        <v>0.48073592847241198</v>
      </c>
      <c r="I1529" s="40">
        <v>0</v>
      </c>
      <c r="J1529" s="7">
        <v>1</v>
      </c>
      <c r="K1529" s="9">
        <v>0.192493922059633</v>
      </c>
      <c r="L1529" s="39">
        <v>1</v>
      </c>
      <c r="M1529" s="47">
        <v>0</v>
      </c>
      <c r="N1529" s="17">
        <v>4.2461412393666402E-2</v>
      </c>
      <c r="O1529" s="7">
        <f>Q1529/P1529/N1529</f>
        <v>1</v>
      </c>
      <c r="P1529" s="7">
        <v>3.7672055966974587</v>
      </c>
      <c r="Q1529" s="33">
        <v>0.15996087041309889</v>
      </c>
      <c r="R1529" s="38" t="s">
        <v>1676</v>
      </c>
      <c r="S1529" s="33" t="s">
        <v>1676</v>
      </c>
      <c r="T1529" s="45" t="s">
        <v>1675</v>
      </c>
      <c r="U1529" s="55">
        <f>RANK(Q1529,$Q$5:$Q$3209,0)</f>
        <v>1525</v>
      </c>
      <c r="V1529" s="55">
        <f>RANK(W1529,$W$5:$W$3209,0)</f>
        <v>1808</v>
      </c>
      <c r="W1529" s="55">
        <f>N1529*O1529</f>
        <v>4.2461412393666402E-2</v>
      </c>
      <c r="X1529" s="1">
        <f t="shared" si="23"/>
        <v>96.627636789359912</v>
      </c>
    </row>
    <row r="1530" spans="3:24" x14ac:dyDescent="0.25">
      <c r="C1530" s="19" t="s">
        <v>3161</v>
      </c>
      <c r="D1530" s="6" t="s">
        <v>277</v>
      </c>
      <c r="E1530" s="6" t="s">
        <v>48</v>
      </c>
      <c r="F1530" s="48">
        <v>12.648942346161</v>
      </c>
      <c r="G1530" s="8">
        <v>55.804660659873797</v>
      </c>
      <c r="H1530" s="9">
        <v>0.31350606888504101</v>
      </c>
      <c r="I1530" s="40">
        <v>1</v>
      </c>
      <c r="J1530" s="7">
        <v>2</v>
      </c>
      <c r="K1530" s="9">
        <v>0.83953383594020403</v>
      </c>
      <c r="L1530" s="39">
        <v>0</v>
      </c>
      <c r="M1530" s="47">
        <v>0</v>
      </c>
      <c r="N1530" s="17">
        <v>4.3694569772234397E-2</v>
      </c>
      <c r="O1530" s="7">
        <f>Q1530/P1530/N1530</f>
        <v>1</v>
      </c>
      <c r="P1530" s="7">
        <v>3.646151065720276</v>
      </c>
      <c r="Q1530" s="33">
        <v>0.15931700214122141</v>
      </c>
      <c r="R1530" s="38" t="s">
        <v>1676</v>
      </c>
      <c r="S1530" s="33" t="s">
        <v>1676</v>
      </c>
      <c r="T1530" s="45" t="s">
        <v>1675</v>
      </c>
      <c r="U1530" s="55">
        <f>RANK(Q1530,$Q$5:$Q$3209,0)</f>
        <v>1526</v>
      </c>
      <c r="V1530" s="55">
        <f>RANK(W1530,$W$5:$W$3209,0)</f>
        <v>1783</v>
      </c>
      <c r="W1530" s="55">
        <f>N1530*O1530</f>
        <v>4.3694569772234397E-2</v>
      </c>
      <c r="X1530" s="1">
        <f t="shared" si="23"/>
        <v>96.46767591894681</v>
      </c>
    </row>
    <row r="1531" spans="3:24" x14ac:dyDescent="0.25">
      <c r="C1531" s="19" t="s">
        <v>3162</v>
      </c>
      <c r="D1531" s="6" t="s">
        <v>369</v>
      </c>
      <c r="E1531" s="6" t="s">
        <v>131</v>
      </c>
      <c r="F1531" s="48">
        <v>14.258464358801101</v>
      </c>
      <c r="G1531" s="8">
        <v>63.0060371020841</v>
      </c>
      <c r="H1531" s="9">
        <v>0.194353651660988</v>
      </c>
      <c r="I1531" s="40">
        <v>12</v>
      </c>
      <c r="J1531" s="7">
        <v>36</v>
      </c>
      <c r="K1531" s="9">
        <v>1</v>
      </c>
      <c r="L1531" s="39">
        <v>0</v>
      </c>
      <c r="M1531" s="47">
        <v>0</v>
      </c>
      <c r="N1531" s="17">
        <v>8.4546750910895599E-2</v>
      </c>
      <c r="O1531" s="7">
        <f>Q1531/P1531/N1531</f>
        <v>1</v>
      </c>
      <c r="P1531" s="7">
        <v>1.8822058115941154</v>
      </c>
      <c r="Q1531" s="33">
        <v>0.15913438591588777</v>
      </c>
      <c r="R1531" s="38" t="s">
        <v>1675</v>
      </c>
      <c r="S1531" s="33" t="s">
        <v>1675</v>
      </c>
      <c r="T1531" s="45" t="s">
        <v>1677</v>
      </c>
      <c r="U1531" s="55">
        <f>RANK(Q1531,$Q$5:$Q$3209,0)</f>
        <v>1527</v>
      </c>
      <c r="V1531" s="55">
        <f>RANK(W1531,$W$5:$W$3209,0)</f>
        <v>1366</v>
      </c>
      <c r="W1531" s="55">
        <f>N1531*O1531</f>
        <v>8.4546750910895599E-2</v>
      </c>
      <c r="X1531" s="1">
        <f t="shared" si="23"/>
        <v>96.308358916805588</v>
      </c>
    </row>
    <row r="1532" spans="3:24" x14ac:dyDescent="0.25">
      <c r="C1532" s="19" t="s">
        <v>3163</v>
      </c>
      <c r="D1532" s="6" t="s">
        <v>323</v>
      </c>
      <c r="E1532" s="6" t="s">
        <v>90</v>
      </c>
      <c r="F1532" s="48">
        <v>10.460540562161301</v>
      </c>
      <c r="G1532" s="8">
        <v>25.886321195038899</v>
      </c>
      <c r="H1532" s="9">
        <v>0.57754418697138099</v>
      </c>
      <c r="I1532" s="40">
        <v>1</v>
      </c>
      <c r="J1532" s="7">
        <v>16</v>
      </c>
      <c r="K1532" s="9">
        <v>1</v>
      </c>
      <c r="L1532" s="39">
        <v>0</v>
      </c>
      <c r="M1532" s="47">
        <v>0</v>
      </c>
      <c r="N1532" s="17">
        <v>5.28920974574352E-2</v>
      </c>
      <c r="O1532" s="7">
        <f>Q1532/P1532/N1532</f>
        <v>1</v>
      </c>
      <c r="P1532" s="7">
        <v>3.0037248224730049</v>
      </c>
      <c r="Q1532" s="33">
        <v>0.15887330604555941</v>
      </c>
      <c r="R1532" s="38" t="s">
        <v>1676</v>
      </c>
      <c r="S1532" s="33" t="s">
        <v>1676</v>
      </c>
      <c r="T1532" s="45" t="s">
        <v>1676</v>
      </c>
      <c r="U1532" s="55">
        <f>RANK(Q1532,$Q$5:$Q$3209,0)</f>
        <v>1528</v>
      </c>
      <c r="V1532" s="55">
        <f>RANK(W1532,$W$5:$W$3209,0)</f>
        <v>1650</v>
      </c>
      <c r="W1532" s="55">
        <f>N1532*O1532</f>
        <v>5.28920974574352E-2</v>
      </c>
      <c r="X1532" s="1">
        <f t="shared" si="23"/>
        <v>96.149224530889697</v>
      </c>
    </row>
    <row r="1533" spans="3:24" x14ac:dyDescent="0.25">
      <c r="C1533" s="19" t="s">
        <v>3164</v>
      </c>
      <c r="D1533" s="6" t="s">
        <v>97</v>
      </c>
      <c r="E1533" s="6" t="s">
        <v>12</v>
      </c>
      <c r="F1533" s="48">
        <v>0.27217158868404201</v>
      </c>
      <c r="G1533" s="8">
        <v>10</v>
      </c>
      <c r="H1533" s="9">
        <v>0.454948427427038</v>
      </c>
      <c r="I1533" s="40">
        <v>2</v>
      </c>
      <c r="J1533" s="7">
        <v>1</v>
      </c>
      <c r="K1533" s="9">
        <v>0.11732387669406701</v>
      </c>
      <c r="L1533" s="39">
        <v>1</v>
      </c>
      <c r="M1533" s="47">
        <v>0</v>
      </c>
      <c r="N1533" s="17">
        <v>3.9699403680358403E-2</v>
      </c>
      <c r="O1533" s="7">
        <f>Q1533/P1533/N1533</f>
        <v>1</v>
      </c>
      <c r="P1533" s="7">
        <v>3.997397654545034</v>
      </c>
      <c r="Q1533" s="33">
        <v>0.15869430315870117</v>
      </c>
      <c r="R1533" s="38" t="s">
        <v>1676</v>
      </c>
      <c r="S1533" s="33" t="s">
        <v>1676</v>
      </c>
      <c r="T1533" s="45" t="s">
        <v>1675</v>
      </c>
      <c r="U1533" s="55">
        <f>RANK(Q1533,$Q$5:$Q$3209,0)</f>
        <v>1529</v>
      </c>
      <c r="V1533" s="55">
        <f>RANK(W1533,$W$5:$W$3209,0)</f>
        <v>1865</v>
      </c>
      <c r="W1533" s="55">
        <f>N1533*O1533</f>
        <v>3.9699403680358403E-2</v>
      </c>
      <c r="X1533" s="1">
        <f t="shared" si="23"/>
        <v>95.990351224844133</v>
      </c>
    </row>
    <row r="1534" spans="3:24" x14ac:dyDescent="0.25">
      <c r="C1534" s="19" t="s">
        <v>3165</v>
      </c>
      <c r="D1534" s="6" t="s">
        <v>1304</v>
      </c>
      <c r="E1534" s="6" t="s">
        <v>131</v>
      </c>
      <c r="F1534" s="48">
        <v>5.8216318802899298</v>
      </c>
      <c r="G1534" s="8">
        <v>10</v>
      </c>
      <c r="H1534" s="9">
        <v>0.84424439226699899</v>
      </c>
      <c r="I1534" s="40">
        <v>0</v>
      </c>
      <c r="J1534" s="7">
        <v>6</v>
      </c>
      <c r="K1534" s="9">
        <v>1</v>
      </c>
      <c r="L1534" s="39">
        <v>0</v>
      </c>
      <c r="M1534" s="47">
        <v>0</v>
      </c>
      <c r="N1534" s="17">
        <v>4.7568449267068699E-2</v>
      </c>
      <c r="O1534" s="7">
        <f>Q1534/P1534/N1534</f>
        <v>1</v>
      </c>
      <c r="P1534" s="7">
        <v>3.3140259998642034</v>
      </c>
      <c r="Q1534" s="33">
        <v>0.15764307764428698</v>
      </c>
      <c r="R1534" s="38" t="s">
        <v>1676</v>
      </c>
      <c r="S1534" s="33" t="s">
        <v>1676</v>
      </c>
      <c r="T1534" s="45" t="s">
        <v>1675</v>
      </c>
      <c r="U1534" s="55">
        <f>RANK(Q1534,$Q$5:$Q$3209,0)</f>
        <v>1530</v>
      </c>
      <c r="V1534" s="55">
        <f>RANK(W1534,$W$5:$W$3209,0)</f>
        <v>1716</v>
      </c>
      <c r="W1534" s="55">
        <f>N1534*O1534</f>
        <v>4.7568449267068699E-2</v>
      </c>
      <c r="X1534" s="1">
        <f t="shared" si="23"/>
        <v>95.831656921685436</v>
      </c>
    </row>
    <row r="1535" spans="3:24" x14ac:dyDescent="0.25">
      <c r="C1535" s="19" t="s">
        <v>3166</v>
      </c>
      <c r="D1535" s="6" t="s">
        <v>442</v>
      </c>
      <c r="E1535" s="6" t="s">
        <v>22</v>
      </c>
      <c r="F1535" s="48">
        <v>5.9925129961066492</v>
      </c>
      <c r="G1535" s="8">
        <v>29.582865351112702</v>
      </c>
      <c r="H1535" s="9">
        <v>0.31668075740088902</v>
      </c>
      <c r="I1535" s="40">
        <v>8</v>
      </c>
      <c r="J1535" s="7">
        <v>11</v>
      </c>
      <c r="K1535" s="9">
        <v>0.82310455518213199</v>
      </c>
      <c r="L1535" s="39">
        <v>0.247382305264288</v>
      </c>
      <c r="M1535" s="47">
        <v>0</v>
      </c>
      <c r="N1535" s="17">
        <v>4.7645437782485402E-2</v>
      </c>
      <c r="O1535" s="7">
        <f>Q1535/P1535/N1535</f>
        <v>0.99999999999999989</v>
      </c>
      <c r="P1535" s="7">
        <v>3.303137355692412</v>
      </c>
      <c r="Q1535" s="33">
        <v>0.15737942536764615</v>
      </c>
      <c r="R1535" s="38" t="s">
        <v>1676</v>
      </c>
      <c r="S1535" s="33" t="s">
        <v>1676</v>
      </c>
      <c r="T1535" s="45" t="s">
        <v>1675</v>
      </c>
      <c r="U1535" s="55">
        <f>RANK(Q1535,$Q$5:$Q$3209,0)</f>
        <v>1531</v>
      </c>
      <c r="V1535" s="55">
        <f>RANK(W1535,$W$5:$W$3209,0)</f>
        <v>1712</v>
      </c>
      <c r="W1535" s="55">
        <f>N1535*O1535</f>
        <v>4.7645437782485395E-2</v>
      </c>
      <c r="X1535" s="1">
        <f t="shared" si="23"/>
        <v>95.674013844041156</v>
      </c>
    </row>
    <row r="1536" spans="3:24" x14ac:dyDescent="0.25">
      <c r="C1536" s="19" t="s">
        <v>3167</v>
      </c>
      <c r="D1536" s="6" t="s">
        <v>398</v>
      </c>
      <c r="E1536" s="6" t="s">
        <v>27</v>
      </c>
      <c r="F1536" s="48">
        <v>7.10767754726999</v>
      </c>
      <c r="G1536" s="8">
        <v>10</v>
      </c>
      <c r="H1536" s="9">
        <v>0.88566557545084001</v>
      </c>
      <c r="I1536" s="40">
        <v>7</v>
      </c>
      <c r="J1536" s="7">
        <v>3</v>
      </c>
      <c r="K1536" s="9">
        <v>1</v>
      </c>
      <c r="L1536" s="39">
        <v>0</v>
      </c>
      <c r="M1536" s="47">
        <v>0</v>
      </c>
      <c r="N1536" s="17">
        <v>5.0547641331029902E-2</v>
      </c>
      <c r="O1536" s="7">
        <f>Q1536/P1536/N1536</f>
        <v>1</v>
      </c>
      <c r="P1536" s="7">
        <v>3.1112677944002711</v>
      </c>
      <c r="Q1536" s="33">
        <v>0.15726724855612939</v>
      </c>
      <c r="R1536" s="38" t="s">
        <v>1676</v>
      </c>
      <c r="S1536" s="33" t="s">
        <v>1676</v>
      </c>
      <c r="T1536" s="45" t="s">
        <v>1675</v>
      </c>
      <c r="U1536" s="55">
        <f>RANK(Q1536,$Q$5:$Q$3209,0)</f>
        <v>1532</v>
      </c>
      <c r="V1536" s="55">
        <f>RANK(W1536,$W$5:$W$3209,0)</f>
        <v>1676</v>
      </c>
      <c r="W1536" s="55">
        <f>N1536*O1536</f>
        <v>5.0547641331029902E-2</v>
      </c>
      <c r="X1536" s="1">
        <f t="shared" si="23"/>
        <v>95.516634418673505</v>
      </c>
    </row>
    <row r="1537" spans="3:24" x14ac:dyDescent="0.25">
      <c r="C1537" s="19" t="s">
        <v>3168</v>
      </c>
      <c r="D1537" s="6" t="s">
        <v>1356</v>
      </c>
      <c r="E1537" s="6" t="s">
        <v>16</v>
      </c>
      <c r="F1537" s="48">
        <v>14.289753601866099</v>
      </c>
      <c r="G1537" s="8">
        <v>11.2028171663792</v>
      </c>
      <c r="H1537" s="9">
        <v>0.80242615862253097</v>
      </c>
      <c r="I1537" s="40">
        <v>1</v>
      </c>
      <c r="J1537" s="7">
        <v>11</v>
      </c>
      <c r="K1537" s="9">
        <v>1</v>
      </c>
      <c r="L1537" s="39">
        <v>0</v>
      </c>
      <c r="M1537" s="47">
        <v>0</v>
      </c>
      <c r="N1537" s="17">
        <v>5.1908815911937203E-2</v>
      </c>
      <c r="O1537" s="7">
        <f>Q1537/P1537/N1537</f>
        <v>1</v>
      </c>
      <c r="P1537" s="7">
        <v>3.0273343538345983</v>
      </c>
      <c r="Q1537" s="33">
        <v>0.15714534167708352</v>
      </c>
      <c r="R1537" s="38" t="s">
        <v>1676</v>
      </c>
      <c r="S1537" s="33" t="s">
        <v>1676</v>
      </c>
      <c r="T1537" s="45" t="s">
        <v>1676</v>
      </c>
      <c r="U1537" s="55">
        <f>RANK(Q1537,$Q$5:$Q$3209,0)</f>
        <v>1533</v>
      </c>
      <c r="V1537" s="55">
        <f>RANK(W1537,$W$5:$W$3209,0)</f>
        <v>1662</v>
      </c>
      <c r="W1537" s="55">
        <f>N1537*O1537</f>
        <v>5.1908815911937203E-2</v>
      </c>
      <c r="X1537" s="1">
        <f t="shared" si="23"/>
        <v>95.35936717011738</v>
      </c>
    </row>
    <row r="1538" spans="3:24" x14ac:dyDescent="0.25">
      <c r="C1538" s="19" t="s">
        <v>3169</v>
      </c>
      <c r="D1538" s="6" t="s">
        <v>621</v>
      </c>
      <c r="E1538" s="6" t="s">
        <v>131</v>
      </c>
      <c r="F1538" s="48">
        <v>37.0057828411164</v>
      </c>
      <c r="G1538" s="8">
        <v>66.352094082391702</v>
      </c>
      <c r="H1538" s="9">
        <v>0.673324103296847</v>
      </c>
      <c r="I1538" s="40">
        <v>5</v>
      </c>
      <c r="J1538" s="7">
        <v>13</v>
      </c>
      <c r="K1538" s="9">
        <v>0.97476551688719104</v>
      </c>
      <c r="L1538" s="39">
        <v>0</v>
      </c>
      <c r="M1538" s="47">
        <v>0</v>
      </c>
      <c r="N1538" s="17">
        <v>7.1452185739429297E-2</v>
      </c>
      <c r="O1538" s="7">
        <f>Q1538/P1538/N1538</f>
        <v>1</v>
      </c>
      <c r="P1538" s="7">
        <v>2.1941314123476872</v>
      </c>
      <c r="Q1538" s="33">
        <v>0.15677548521178328</v>
      </c>
      <c r="R1538" s="38" t="s">
        <v>1675</v>
      </c>
      <c r="S1538" s="33" t="s">
        <v>1675</v>
      </c>
      <c r="T1538" s="45" t="s">
        <v>1677</v>
      </c>
      <c r="U1538" s="55">
        <f>RANK(Q1538,$Q$5:$Q$3209,0)</f>
        <v>1534</v>
      </c>
      <c r="V1538" s="55">
        <f>RANK(W1538,$W$5:$W$3209,0)</f>
        <v>1464</v>
      </c>
      <c r="W1538" s="55">
        <f>N1538*O1538</f>
        <v>7.1452185739429297E-2</v>
      </c>
      <c r="X1538" s="1">
        <f t="shared" si="23"/>
        <v>95.202221828440301</v>
      </c>
    </row>
    <row r="1539" spans="3:24" x14ac:dyDescent="0.25">
      <c r="C1539" s="19" t="s">
        <v>3170</v>
      </c>
      <c r="D1539" s="6" t="s">
        <v>453</v>
      </c>
      <c r="E1539" s="6" t="s">
        <v>131</v>
      </c>
      <c r="F1539" s="48">
        <v>12.243914870249</v>
      </c>
      <c r="G1539" s="8">
        <v>49.022590424009401</v>
      </c>
      <c r="H1539" s="9">
        <v>0.37044491437788302</v>
      </c>
      <c r="I1539" s="40">
        <v>15</v>
      </c>
      <c r="J1539" s="7">
        <v>12</v>
      </c>
      <c r="K1539" s="9">
        <v>0.85925742173541098</v>
      </c>
      <c r="L1539" s="39">
        <v>0</v>
      </c>
      <c r="M1539" s="47">
        <v>0</v>
      </c>
      <c r="N1539" s="17">
        <v>5.0332260166342097E-2</v>
      </c>
      <c r="O1539" s="7">
        <f>Q1539/P1539/N1539</f>
        <v>1</v>
      </c>
      <c r="P1539" s="7">
        <v>3.1146075917255924</v>
      </c>
      <c r="Q1539" s="33">
        <v>0.15676523962279673</v>
      </c>
      <c r="R1539" s="38" t="s">
        <v>1676</v>
      </c>
      <c r="S1539" s="33" t="s">
        <v>1676</v>
      </c>
      <c r="T1539" s="45" t="s">
        <v>1675</v>
      </c>
      <c r="U1539" s="55">
        <f>RANK(Q1539,$Q$5:$Q$3209,0)</f>
        <v>1535</v>
      </c>
      <c r="V1539" s="55">
        <f>RANK(W1539,$W$5:$W$3209,0)</f>
        <v>1680</v>
      </c>
      <c r="W1539" s="55">
        <f>N1539*O1539</f>
        <v>5.0332260166342097E-2</v>
      </c>
      <c r="X1539" s="1">
        <f t="shared" si="23"/>
        <v>95.045446343228519</v>
      </c>
    </row>
    <row r="1540" spans="3:24" x14ac:dyDescent="0.25">
      <c r="C1540" s="19" t="s">
        <v>3171</v>
      </c>
      <c r="D1540" s="6" t="s">
        <v>960</v>
      </c>
      <c r="E1540" s="6" t="s">
        <v>144</v>
      </c>
      <c r="F1540" s="48">
        <v>4.7078495146644732</v>
      </c>
      <c r="G1540" s="8">
        <v>10</v>
      </c>
      <c r="H1540" s="9">
        <v>0</v>
      </c>
      <c r="I1540" s="40">
        <v>4</v>
      </c>
      <c r="J1540" s="7">
        <v>1</v>
      </c>
      <c r="K1540" s="9">
        <v>1</v>
      </c>
      <c r="L1540" s="39">
        <v>0.18754408172002701</v>
      </c>
      <c r="M1540" s="47">
        <v>0</v>
      </c>
      <c r="N1540" s="17">
        <v>3.5354200634340402E-2</v>
      </c>
      <c r="O1540" s="7">
        <f>Q1540/P1540/N1540</f>
        <v>1</v>
      </c>
      <c r="P1540" s="7">
        <v>4.4284765531481067</v>
      </c>
      <c r="Q1540" s="33">
        <v>0.15656524856447041</v>
      </c>
      <c r="R1540" s="38" t="s">
        <v>1676</v>
      </c>
      <c r="S1540" s="33" t="s">
        <v>1676</v>
      </c>
      <c r="T1540" s="45" t="s">
        <v>1675</v>
      </c>
      <c r="U1540" s="55">
        <f>RANK(Q1540,$Q$5:$Q$3209,0)</f>
        <v>1536</v>
      </c>
      <c r="V1540" s="55">
        <f>RANK(W1540,$W$5:$W$3209,0)</f>
        <v>1951</v>
      </c>
      <c r="W1540" s="55">
        <f>N1540*O1540</f>
        <v>3.5354200634340402E-2</v>
      </c>
      <c r="X1540" s="1">
        <f t="shared" si="23"/>
        <v>94.88868110360572</v>
      </c>
    </row>
    <row r="1541" spans="3:24" x14ac:dyDescent="0.25">
      <c r="C1541" s="19" t="s">
        <v>3172</v>
      </c>
      <c r="D1541" s="6" t="s">
        <v>1454</v>
      </c>
      <c r="E1541" s="6" t="s">
        <v>16</v>
      </c>
      <c r="F1541" s="48">
        <v>0.10881150493497885</v>
      </c>
      <c r="G1541" s="8">
        <v>10</v>
      </c>
      <c r="H1541" s="9">
        <v>0.92577279527341205</v>
      </c>
      <c r="I1541" s="40">
        <v>0</v>
      </c>
      <c r="J1541" s="7">
        <v>0</v>
      </c>
      <c r="K1541" s="9">
        <v>8.5243295221485299E-2</v>
      </c>
      <c r="L1541" s="39">
        <v>0.92577279527341205</v>
      </c>
      <c r="M1541" s="47">
        <v>0</v>
      </c>
      <c r="N1541" s="17">
        <v>4.7519060443916399E-2</v>
      </c>
      <c r="O1541" s="7">
        <f>Q1541/P1541/N1541</f>
        <v>0.99999999999999989</v>
      </c>
      <c r="P1541" s="7">
        <v>3.2729247250414546</v>
      </c>
      <c r="Q1541" s="33">
        <v>0.15552630783763333</v>
      </c>
      <c r="R1541" s="38" t="s">
        <v>1676</v>
      </c>
      <c r="S1541" s="33" t="s">
        <v>1676</v>
      </c>
      <c r="T1541" s="45" t="s">
        <v>1675</v>
      </c>
      <c r="U1541" s="55">
        <f>RANK(Q1541,$Q$5:$Q$3209,0)</f>
        <v>1537</v>
      </c>
      <c r="V1541" s="55">
        <f>RANK(W1541,$W$5:$W$3209,0)</f>
        <v>1717</v>
      </c>
      <c r="W1541" s="55">
        <f>N1541*O1541</f>
        <v>4.7519060443916392E-2</v>
      </c>
      <c r="X1541" s="1">
        <f t="shared" si="23"/>
        <v>94.732115855041243</v>
      </c>
    </row>
    <row r="1542" spans="3:24" x14ac:dyDescent="0.25">
      <c r="C1542" s="19" t="s">
        <v>3173</v>
      </c>
      <c r="D1542" s="6" t="s">
        <v>408</v>
      </c>
      <c r="E1542" s="6" t="s">
        <v>28</v>
      </c>
      <c r="F1542" s="48">
        <v>3.5027098925460654</v>
      </c>
      <c r="G1542" s="8">
        <v>51.2022325271274</v>
      </c>
      <c r="H1542" s="9">
        <v>0</v>
      </c>
      <c r="I1542" s="40">
        <v>4</v>
      </c>
      <c r="J1542" s="7">
        <v>0</v>
      </c>
      <c r="K1542" s="9">
        <v>0.726886792586524</v>
      </c>
      <c r="L1542" s="39">
        <v>0.71747193794861497</v>
      </c>
      <c r="M1542" s="47">
        <v>0</v>
      </c>
      <c r="N1542" s="17">
        <v>4.21483510633349E-2</v>
      </c>
      <c r="O1542" s="7">
        <f>Q1542/P1542/N1542</f>
        <v>1</v>
      </c>
      <c r="P1542" s="7">
        <v>3.6814402006335092</v>
      </c>
      <c r="Q1542" s="33">
        <v>0.15516663399497521</v>
      </c>
      <c r="R1542" s="38" t="s">
        <v>1676</v>
      </c>
      <c r="S1542" s="33" t="s">
        <v>1676</v>
      </c>
      <c r="T1542" s="45" t="s">
        <v>1675</v>
      </c>
      <c r="U1542" s="55">
        <f>RANK(Q1542,$Q$5:$Q$3209,0)</f>
        <v>1538</v>
      </c>
      <c r="V1542" s="55">
        <f>RANK(W1542,$W$5:$W$3209,0)</f>
        <v>1815</v>
      </c>
      <c r="W1542" s="55">
        <f>N1542*O1542</f>
        <v>4.21483510633349E-2</v>
      </c>
      <c r="X1542" s="1">
        <f t="shared" si="23"/>
        <v>94.576589547203611</v>
      </c>
    </row>
    <row r="1543" spans="3:24" x14ac:dyDescent="0.25">
      <c r="C1543" s="19" t="s">
        <v>3174</v>
      </c>
      <c r="D1543" s="6" t="s">
        <v>1320</v>
      </c>
      <c r="E1543" s="6" t="s">
        <v>4813</v>
      </c>
      <c r="F1543" s="48">
        <v>2.8816525285935901</v>
      </c>
      <c r="G1543" s="8">
        <v>10</v>
      </c>
      <c r="H1543" s="9">
        <v>1</v>
      </c>
      <c r="I1543" s="40">
        <v>2</v>
      </c>
      <c r="J1543" s="7">
        <v>2</v>
      </c>
      <c r="K1543" s="9">
        <v>1</v>
      </c>
      <c r="L1543" s="39">
        <v>0</v>
      </c>
      <c r="M1543" s="47">
        <v>0</v>
      </c>
      <c r="N1543" s="17">
        <v>7.4119176704862996E-2</v>
      </c>
      <c r="O1543" s="7">
        <f>Q1543/P1543/N1543</f>
        <v>1</v>
      </c>
      <c r="P1543" s="7">
        <v>2.0914144326115531</v>
      </c>
      <c r="Q1543" s="33">
        <v>0.15501391589383648</v>
      </c>
      <c r="R1543" s="38" t="s">
        <v>1675</v>
      </c>
      <c r="S1543" s="33" t="s">
        <v>1675</v>
      </c>
      <c r="T1543" s="45" t="s">
        <v>1677</v>
      </c>
      <c r="U1543" s="55">
        <f>RANK(Q1543,$Q$5:$Q$3209,0)</f>
        <v>1539</v>
      </c>
      <c r="V1543" s="55">
        <f>RANK(W1543,$W$5:$W$3209,0)</f>
        <v>1445</v>
      </c>
      <c r="W1543" s="55">
        <f>N1543*O1543</f>
        <v>7.4119176704862996E-2</v>
      </c>
      <c r="X1543" s="1">
        <f t="shared" si="23"/>
        <v>94.42142291320863</v>
      </c>
    </row>
    <row r="1544" spans="3:24" x14ac:dyDescent="0.25">
      <c r="C1544" s="19" t="s">
        <v>3175</v>
      </c>
      <c r="D1544" s="6" t="s">
        <v>577</v>
      </c>
      <c r="E1544" s="6" t="s">
        <v>131</v>
      </c>
      <c r="F1544" s="48">
        <v>6.8985090927744901</v>
      </c>
      <c r="G1544" s="8">
        <v>10</v>
      </c>
      <c r="H1544" s="9">
        <v>4.3369408172939002E-2</v>
      </c>
      <c r="I1544" s="40">
        <v>11</v>
      </c>
      <c r="J1544" s="7">
        <v>17</v>
      </c>
      <c r="K1544" s="9">
        <v>0.83841032857995601</v>
      </c>
      <c r="L1544" s="39">
        <v>0</v>
      </c>
      <c r="M1544" s="47">
        <v>0</v>
      </c>
      <c r="N1544" s="17">
        <v>5.8669233049047302E-2</v>
      </c>
      <c r="O1544" s="7">
        <f>Q1544/P1544/N1544</f>
        <v>1</v>
      </c>
      <c r="P1544" s="7">
        <v>2.634612920575214</v>
      </c>
      <c r="Q1544" s="33">
        <v>0.15457071943125839</v>
      </c>
      <c r="R1544" s="38" t="s">
        <v>1676</v>
      </c>
      <c r="S1544" s="33" t="s">
        <v>1676</v>
      </c>
      <c r="T1544" s="45" t="s">
        <v>1676</v>
      </c>
      <c r="U1544" s="55">
        <f>RANK(Q1544,$Q$5:$Q$3209,0)</f>
        <v>1540</v>
      </c>
      <c r="V1544" s="55">
        <f>RANK(W1544,$W$5:$W$3209,0)</f>
        <v>1584</v>
      </c>
      <c r="W1544" s="55">
        <f>N1544*O1544</f>
        <v>5.8669233049047302E-2</v>
      </c>
      <c r="X1544" s="1">
        <f t="shared" ref="X1544:X1607" si="24">X1543-Q1543</f>
        <v>94.266408997314798</v>
      </c>
    </row>
    <row r="1545" spans="3:24" x14ac:dyDescent="0.25">
      <c r="C1545" s="19" t="s">
        <v>3176</v>
      </c>
      <c r="D1545" s="6" t="s">
        <v>343</v>
      </c>
      <c r="E1545" s="6" t="s">
        <v>27</v>
      </c>
      <c r="F1545" s="48">
        <v>2.67788299532647</v>
      </c>
      <c r="G1545" s="8">
        <v>10</v>
      </c>
      <c r="H1545" s="9">
        <v>0.26909422786897902</v>
      </c>
      <c r="I1545" s="40">
        <v>3</v>
      </c>
      <c r="J1545" s="7">
        <v>0</v>
      </c>
      <c r="K1545" s="9">
        <v>0.57990239250199505</v>
      </c>
      <c r="L1545" s="39">
        <v>1</v>
      </c>
      <c r="M1545" s="47">
        <v>0</v>
      </c>
      <c r="N1545" s="17">
        <v>5.29776790742051E-2</v>
      </c>
      <c r="O1545" s="7">
        <f>Q1545/P1545/N1545</f>
        <v>1</v>
      </c>
      <c r="P1545" s="7">
        <v>2.917260601448084</v>
      </c>
      <c r="Q1545" s="33">
        <v>0.15454969591933915</v>
      </c>
      <c r="R1545" s="38" t="s">
        <v>1676</v>
      </c>
      <c r="S1545" s="33" t="s">
        <v>1676</v>
      </c>
      <c r="T1545" s="45" t="s">
        <v>1676</v>
      </c>
      <c r="U1545" s="55">
        <f>RANK(Q1545,$Q$5:$Q$3209,0)</f>
        <v>1541</v>
      </c>
      <c r="V1545" s="55">
        <f>RANK(W1545,$W$5:$W$3209,0)</f>
        <v>1649</v>
      </c>
      <c r="W1545" s="55">
        <f>N1545*O1545</f>
        <v>5.29776790742051E-2</v>
      </c>
      <c r="X1545" s="1">
        <f t="shared" si="24"/>
        <v>94.111838277883535</v>
      </c>
    </row>
    <row r="1546" spans="3:24" x14ac:dyDescent="0.25">
      <c r="C1546" s="19" t="s">
        <v>3177</v>
      </c>
      <c r="D1546" s="6" t="s">
        <v>1398</v>
      </c>
      <c r="E1546" s="6" t="s">
        <v>39</v>
      </c>
      <c r="F1546" s="48">
        <v>42.863129567766784</v>
      </c>
      <c r="G1546" s="8">
        <v>13.9127222016243</v>
      </c>
      <c r="H1546" s="9">
        <v>0.931703553994773</v>
      </c>
      <c r="I1546" s="40">
        <v>8</v>
      </c>
      <c r="J1546" s="7">
        <v>9</v>
      </c>
      <c r="K1546" s="9">
        <v>1</v>
      </c>
      <c r="L1546" s="39">
        <v>3.4803539662647702E-2</v>
      </c>
      <c r="M1546" s="47">
        <v>0</v>
      </c>
      <c r="N1546" s="17">
        <v>6.4625152213568501E-2</v>
      </c>
      <c r="O1546" s="7">
        <f>Q1546/P1546/N1546</f>
        <v>1</v>
      </c>
      <c r="P1546" s="7">
        <v>2.3914378179759517</v>
      </c>
      <c r="Q1546" s="33">
        <v>0.15454703299597999</v>
      </c>
      <c r="R1546" s="38" t="s">
        <v>1675</v>
      </c>
      <c r="S1546" s="33" t="s">
        <v>1675</v>
      </c>
      <c r="T1546" s="45" t="s">
        <v>1676</v>
      </c>
      <c r="U1546" s="55">
        <f>RANK(Q1546,$Q$5:$Q$3209,0)</f>
        <v>1542</v>
      </c>
      <c r="V1546" s="55">
        <f>RANK(W1546,$W$5:$W$3209,0)</f>
        <v>1518</v>
      </c>
      <c r="W1546" s="55">
        <f>N1546*O1546</f>
        <v>6.4625152213568501E-2</v>
      </c>
      <c r="X1546" s="1">
        <f t="shared" si="24"/>
        <v>93.957288581964193</v>
      </c>
    </row>
    <row r="1547" spans="3:24" x14ac:dyDescent="0.25">
      <c r="C1547" s="19" t="s">
        <v>3178</v>
      </c>
      <c r="D1547" s="6" t="s">
        <v>647</v>
      </c>
      <c r="E1547" s="6" t="s">
        <v>163</v>
      </c>
      <c r="F1547" s="48">
        <v>6.6700323931450196</v>
      </c>
      <c r="G1547" s="8">
        <v>37.718340811537999</v>
      </c>
      <c r="H1547" s="9">
        <v>0.68609171575083705</v>
      </c>
      <c r="I1547" s="40">
        <v>0</v>
      </c>
      <c r="J1547" s="7">
        <v>0</v>
      </c>
      <c r="K1547" s="9">
        <v>0.76771925861863399</v>
      </c>
      <c r="L1547" s="39">
        <v>0.50177593342114901</v>
      </c>
      <c r="M1547" s="47">
        <v>1</v>
      </c>
      <c r="N1547" s="17">
        <v>4.6838922632572097E-2</v>
      </c>
      <c r="O1547" s="7">
        <f>Q1547/P1547/N1547</f>
        <v>1</v>
      </c>
      <c r="P1547" s="7">
        <v>3.2953817126324934</v>
      </c>
      <c r="Q1547" s="33">
        <v>0.15435212908278628</v>
      </c>
      <c r="R1547" s="38" t="s">
        <v>1676</v>
      </c>
      <c r="S1547" s="33" t="s">
        <v>1676</v>
      </c>
      <c r="T1547" s="45" t="s">
        <v>1675</v>
      </c>
      <c r="U1547" s="55">
        <f>RANK(Q1547,$Q$5:$Q$3209,0)</f>
        <v>1543</v>
      </c>
      <c r="V1547" s="55">
        <f>RANK(W1547,$W$5:$W$3209,0)</f>
        <v>1726</v>
      </c>
      <c r="W1547" s="55">
        <f>N1547*O1547</f>
        <v>4.6838922632572097E-2</v>
      </c>
      <c r="X1547" s="1">
        <f t="shared" si="24"/>
        <v>93.802741548968214</v>
      </c>
    </row>
    <row r="1548" spans="3:24" x14ac:dyDescent="0.25">
      <c r="C1548" s="19" t="s">
        <v>3179</v>
      </c>
      <c r="D1548" s="6" t="s">
        <v>803</v>
      </c>
      <c r="E1548" s="6" t="s">
        <v>16</v>
      </c>
      <c r="F1548" s="48">
        <v>18.749303550849898</v>
      </c>
      <c r="G1548" s="8">
        <v>21.016135528181199</v>
      </c>
      <c r="H1548" s="9">
        <v>0.63901525658443303</v>
      </c>
      <c r="I1548" s="40">
        <v>1</v>
      </c>
      <c r="J1548" s="7">
        <v>8</v>
      </c>
      <c r="K1548" s="9">
        <v>1</v>
      </c>
      <c r="L1548" s="39">
        <v>0</v>
      </c>
      <c r="M1548" s="47">
        <v>0</v>
      </c>
      <c r="N1548" s="17">
        <v>7.5763550426837703E-2</v>
      </c>
      <c r="O1548" s="7">
        <f>Q1548/P1548/N1548</f>
        <v>1</v>
      </c>
      <c r="P1548" s="7">
        <v>2.0292158600789447</v>
      </c>
      <c r="Q1548" s="33">
        <v>0.15374059814202998</v>
      </c>
      <c r="R1548" s="38" t="s">
        <v>1675</v>
      </c>
      <c r="S1548" s="33" t="s">
        <v>1675</v>
      </c>
      <c r="T1548" s="45" t="s">
        <v>1677</v>
      </c>
      <c r="U1548" s="55">
        <f>RANK(Q1548,$Q$5:$Q$3209,0)</f>
        <v>1544</v>
      </c>
      <c r="V1548" s="55">
        <f>RANK(W1548,$W$5:$W$3209,0)</f>
        <v>1436</v>
      </c>
      <c r="W1548" s="55">
        <f>N1548*O1548</f>
        <v>7.5763550426837703E-2</v>
      </c>
      <c r="X1548" s="1">
        <f t="shared" si="24"/>
        <v>93.648389419885433</v>
      </c>
    </row>
    <row r="1549" spans="3:24" x14ac:dyDescent="0.25">
      <c r="C1549" s="19" t="s">
        <v>3180</v>
      </c>
      <c r="D1549" s="6" t="s">
        <v>321</v>
      </c>
      <c r="E1549" s="6" t="s">
        <v>48</v>
      </c>
      <c r="F1549" s="48">
        <v>1.1184889953656401</v>
      </c>
      <c r="G1549" s="8">
        <v>70.124018690972704</v>
      </c>
      <c r="H1549" s="9">
        <v>6.2520412968109507E-2</v>
      </c>
      <c r="I1549" s="40">
        <v>0</v>
      </c>
      <c r="J1549" s="7">
        <v>0</v>
      </c>
      <c r="K1549" s="9">
        <v>0.208271232008271</v>
      </c>
      <c r="L1549" s="39">
        <v>1</v>
      </c>
      <c r="M1549" s="47">
        <v>0</v>
      </c>
      <c r="N1549" s="17">
        <v>4.5012544678920602E-2</v>
      </c>
      <c r="O1549" s="7">
        <f>Q1549/P1549/N1549</f>
        <v>0.99999999999999989</v>
      </c>
      <c r="P1549" s="7">
        <v>3.4072052353259457</v>
      </c>
      <c r="Q1549" s="33">
        <v>0.1533669778853613</v>
      </c>
      <c r="R1549" s="38" t="s">
        <v>1676</v>
      </c>
      <c r="S1549" s="33" t="s">
        <v>1676</v>
      </c>
      <c r="T1549" s="45" t="s">
        <v>1675</v>
      </c>
      <c r="U1549" s="55">
        <f>RANK(Q1549,$Q$5:$Q$3209,0)</f>
        <v>1545</v>
      </c>
      <c r="V1549" s="55">
        <f>RANK(W1549,$W$5:$W$3209,0)</f>
        <v>1765</v>
      </c>
      <c r="W1549" s="55">
        <f>N1549*O1549</f>
        <v>4.5012544678920595E-2</v>
      </c>
      <c r="X1549" s="1">
        <f t="shared" si="24"/>
        <v>93.494648821743397</v>
      </c>
    </row>
    <row r="1550" spans="3:24" x14ac:dyDescent="0.25">
      <c r="C1550" s="19" t="s">
        <v>3181</v>
      </c>
      <c r="D1550" s="6" t="s">
        <v>493</v>
      </c>
      <c r="E1550" s="6" t="s">
        <v>12</v>
      </c>
      <c r="F1550" s="48">
        <v>2.7277280452901258</v>
      </c>
      <c r="G1550" s="8">
        <v>18.169414304402299</v>
      </c>
      <c r="H1550" s="9">
        <v>0.27031048246633599</v>
      </c>
      <c r="I1550" s="40">
        <v>6</v>
      </c>
      <c r="J1550" s="7">
        <v>9</v>
      </c>
      <c r="K1550" s="9">
        <v>0.33127282136464697</v>
      </c>
      <c r="L1550" s="39">
        <v>0.66639650279524498</v>
      </c>
      <c r="M1550" s="47">
        <v>0</v>
      </c>
      <c r="N1550" s="17">
        <v>4.2143608610444597E-2</v>
      </c>
      <c r="O1550" s="7">
        <f>Q1550/P1550/N1550</f>
        <v>1</v>
      </c>
      <c r="P1550" s="7">
        <v>3.6272764574945682</v>
      </c>
      <c r="Q1550" s="33">
        <v>0.15286651934653106</v>
      </c>
      <c r="R1550" s="38" t="s">
        <v>1676</v>
      </c>
      <c r="S1550" s="33" t="s">
        <v>1676</v>
      </c>
      <c r="T1550" s="45" t="s">
        <v>1675</v>
      </c>
      <c r="U1550" s="55">
        <f>RANK(Q1550,$Q$5:$Q$3209,0)</f>
        <v>1546</v>
      </c>
      <c r="V1550" s="55">
        <f>RANK(W1550,$W$5:$W$3209,0)</f>
        <v>1816</v>
      </c>
      <c r="W1550" s="55">
        <f>N1550*O1550</f>
        <v>4.2143608610444597E-2</v>
      </c>
      <c r="X1550" s="1">
        <f t="shared" si="24"/>
        <v>93.341281843858042</v>
      </c>
    </row>
    <row r="1551" spans="3:24" x14ac:dyDescent="0.25">
      <c r="C1551" s="19" t="s">
        <v>3182</v>
      </c>
      <c r="D1551" s="6" t="s">
        <v>769</v>
      </c>
      <c r="E1551" s="6" t="s">
        <v>39</v>
      </c>
      <c r="F1551" s="48">
        <v>34.030985980546603</v>
      </c>
      <c r="G1551" s="8">
        <v>83.638377415440701</v>
      </c>
      <c r="H1551" s="9">
        <v>0.99667450748147202</v>
      </c>
      <c r="I1551" s="40">
        <v>1</v>
      </c>
      <c r="J1551" s="7">
        <v>6</v>
      </c>
      <c r="K1551" s="9">
        <v>1</v>
      </c>
      <c r="L1551" s="39">
        <v>0</v>
      </c>
      <c r="M1551" s="47">
        <v>0</v>
      </c>
      <c r="N1551" s="17">
        <v>0.11037483913787099</v>
      </c>
      <c r="O1551" s="7">
        <f>Q1551/P1551/N1551</f>
        <v>0.99999999999999989</v>
      </c>
      <c r="P1551" s="7">
        <v>1.3787541746428764</v>
      </c>
      <c r="Q1551" s="33">
        <v>0.15217977023687557</v>
      </c>
      <c r="R1551" s="41" t="s">
        <v>1675</v>
      </c>
      <c r="S1551" s="33" t="s">
        <v>1675</v>
      </c>
      <c r="T1551" s="45" t="s">
        <v>1677</v>
      </c>
      <c r="U1551" s="55">
        <f>RANK(Q1551,$Q$5:$Q$3209,0)</f>
        <v>1547</v>
      </c>
      <c r="V1551" s="55">
        <f>RANK(W1551,$W$5:$W$3209,0)</f>
        <v>1257</v>
      </c>
      <c r="W1551" s="55">
        <f>N1551*O1551</f>
        <v>0.11037483913787098</v>
      </c>
      <c r="X1551" s="1">
        <f t="shared" si="24"/>
        <v>93.18841532451151</v>
      </c>
    </row>
    <row r="1552" spans="3:24" x14ac:dyDescent="0.25">
      <c r="C1552" s="19" t="s">
        <v>3183</v>
      </c>
      <c r="D1552" s="6" t="s">
        <v>581</v>
      </c>
      <c r="E1552" s="6" t="s">
        <v>131</v>
      </c>
      <c r="F1552" s="48">
        <v>30.164728950757301</v>
      </c>
      <c r="G1552" s="8">
        <v>49.350613418765597</v>
      </c>
      <c r="H1552" s="9">
        <v>0.76403713613748703</v>
      </c>
      <c r="I1552" s="40">
        <v>12</v>
      </c>
      <c r="J1552" s="7">
        <v>16</v>
      </c>
      <c r="K1552" s="9">
        <v>0.60917928191474602</v>
      </c>
      <c r="L1552" s="39">
        <v>0</v>
      </c>
      <c r="M1552" s="47">
        <v>0</v>
      </c>
      <c r="N1552" s="17">
        <v>7.2449272445566898E-2</v>
      </c>
      <c r="O1552" s="7">
        <f>Q1552/P1552/N1552</f>
        <v>1</v>
      </c>
      <c r="P1552" s="7">
        <v>2.0931871514742744</v>
      </c>
      <c r="Q1552" s="33">
        <v>0.15164988621671982</v>
      </c>
      <c r="R1552" s="38" t="s">
        <v>1675</v>
      </c>
      <c r="S1552" s="33" t="s">
        <v>1675</v>
      </c>
      <c r="T1552" s="45" t="s">
        <v>1677</v>
      </c>
      <c r="U1552" s="55">
        <f>RANK(Q1552,$Q$5:$Q$3209,0)</f>
        <v>1548</v>
      </c>
      <c r="V1552" s="55">
        <f>RANK(W1552,$W$5:$W$3209,0)</f>
        <v>1456</v>
      </c>
      <c r="W1552" s="55">
        <f>N1552*O1552</f>
        <v>7.2449272445566898E-2</v>
      </c>
      <c r="X1552" s="1">
        <f t="shared" si="24"/>
        <v>93.03623555427464</v>
      </c>
    </row>
    <row r="1553" spans="3:24" x14ac:dyDescent="0.25">
      <c r="C1553" s="19" t="s">
        <v>3184</v>
      </c>
      <c r="D1553" s="6" t="s">
        <v>579</v>
      </c>
      <c r="E1553" s="6" t="s">
        <v>19</v>
      </c>
      <c r="F1553" s="48">
        <v>17.059823372463011</v>
      </c>
      <c r="G1553" s="8">
        <v>62.481993891479597</v>
      </c>
      <c r="H1553" s="9">
        <v>0.68415498912225103</v>
      </c>
      <c r="I1553" s="40">
        <v>4</v>
      </c>
      <c r="J1553" s="7">
        <v>8</v>
      </c>
      <c r="K1553" s="9">
        <v>0.84919956605110403</v>
      </c>
      <c r="L1553" s="39">
        <v>0.25346226518855403</v>
      </c>
      <c r="M1553" s="47">
        <v>0</v>
      </c>
      <c r="N1553" s="17">
        <v>8.2178231628052295E-2</v>
      </c>
      <c r="O1553" s="7">
        <f>Q1553/P1553/N1553</f>
        <v>1</v>
      </c>
      <c r="P1553" s="7">
        <v>1.8324713694657158</v>
      </c>
      <c r="Q1553" s="33">
        <v>0.15058925665172779</v>
      </c>
      <c r="R1553" s="38" t="s">
        <v>1675</v>
      </c>
      <c r="S1553" s="33" t="s">
        <v>1675</v>
      </c>
      <c r="T1553" s="45" t="s">
        <v>1677</v>
      </c>
      <c r="U1553" s="55">
        <f>RANK(Q1553,$Q$5:$Q$3209,0)</f>
        <v>1549</v>
      </c>
      <c r="V1553" s="55">
        <f>RANK(W1553,$W$5:$W$3209,0)</f>
        <v>1381</v>
      </c>
      <c r="W1553" s="55">
        <f>N1553*O1553</f>
        <v>8.2178231628052295E-2</v>
      </c>
      <c r="X1553" s="1">
        <f t="shared" si="24"/>
        <v>92.884585668057923</v>
      </c>
    </row>
    <row r="1554" spans="3:24" x14ac:dyDescent="0.25">
      <c r="C1554" s="19" t="s">
        <v>3185</v>
      </c>
      <c r="D1554" s="6" t="s">
        <v>962</v>
      </c>
      <c r="E1554" s="6" t="s">
        <v>16</v>
      </c>
      <c r="F1554" s="48">
        <v>7.0765293105565243</v>
      </c>
      <c r="G1554" s="8">
        <v>18.345582084512301</v>
      </c>
      <c r="H1554" s="9">
        <v>0.88343185429263105</v>
      </c>
      <c r="I1554" s="40">
        <v>2</v>
      </c>
      <c r="J1554" s="7">
        <v>2</v>
      </c>
      <c r="K1554" s="9">
        <v>1</v>
      </c>
      <c r="L1554" s="39">
        <v>2.3709169358254099E-2</v>
      </c>
      <c r="M1554" s="47">
        <v>0</v>
      </c>
      <c r="N1554" s="17">
        <v>5.0870859999899001E-2</v>
      </c>
      <c r="O1554" s="7">
        <f>Q1554/P1554/N1554</f>
        <v>1</v>
      </c>
      <c r="P1554" s="7">
        <v>2.9544995718373026</v>
      </c>
      <c r="Q1554" s="33">
        <v>0.15029793408869696</v>
      </c>
      <c r="R1554" s="38" t="s">
        <v>1676</v>
      </c>
      <c r="S1554" s="33" t="s">
        <v>1676</v>
      </c>
      <c r="T1554" s="45" t="s">
        <v>1676</v>
      </c>
      <c r="U1554" s="55">
        <f>RANK(Q1554,$Q$5:$Q$3209,0)</f>
        <v>1550</v>
      </c>
      <c r="V1554" s="55">
        <f>RANK(W1554,$W$5:$W$3209,0)</f>
        <v>1674</v>
      </c>
      <c r="W1554" s="55">
        <f>N1554*O1554</f>
        <v>5.0870859999899001E-2</v>
      </c>
      <c r="X1554" s="1">
        <f t="shared" si="24"/>
        <v>92.733996411406196</v>
      </c>
    </row>
    <row r="1555" spans="3:24" x14ac:dyDescent="0.25">
      <c r="C1555" s="19" t="s">
        <v>3186</v>
      </c>
      <c r="D1555" s="6" t="s">
        <v>481</v>
      </c>
      <c r="E1555" s="6" t="s">
        <v>90</v>
      </c>
      <c r="F1555" s="48">
        <v>10.1927602382881</v>
      </c>
      <c r="G1555" s="8">
        <v>54.278628891966299</v>
      </c>
      <c r="H1555" s="9">
        <v>0.66143850201677201</v>
      </c>
      <c r="I1555" s="40">
        <v>1</v>
      </c>
      <c r="J1555" s="7">
        <v>7</v>
      </c>
      <c r="K1555" s="9">
        <v>1</v>
      </c>
      <c r="L1555" s="39">
        <v>0</v>
      </c>
      <c r="M1555" s="47">
        <v>0</v>
      </c>
      <c r="N1555" s="17">
        <v>4.4035931883782603E-2</v>
      </c>
      <c r="O1555" s="7">
        <f>Q1555/P1555/N1555</f>
        <v>1</v>
      </c>
      <c r="P1555" s="7">
        <v>3.4103939934069047</v>
      </c>
      <c r="Q1555" s="33">
        <v>0.15017987759052778</v>
      </c>
      <c r="R1555" s="38" t="s">
        <v>1676</v>
      </c>
      <c r="S1555" s="33" t="s">
        <v>1676</v>
      </c>
      <c r="T1555" s="45" t="s">
        <v>1675</v>
      </c>
      <c r="U1555" s="55">
        <f>RANK(Q1555,$Q$5:$Q$3209,0)</f>
        <v>1551</v>
      </c>
      <c r="V1555" s="55">
        <f>RANK(W1555,$W$5:$W$3209,0)</f>
        <v>1777</v>
      </c>
      <c r="W1555" s="55">
        <f>N1555*O1555</f>
        <v>4.4035931883782603E-2</v>
      </c>
      <c r="X1555" s="1">
        <f t="shared" si="24"/>
        <v>92.583698477317498</v>
      </c>
    </row>
    <row r="1556" spans="3:24" x14ac:dyDescent="0.25">
      <c r="C1556" s="19" t="s">
        <v>3187</v>
      </c>
      <c r="D1556" s="6" t="s">
        <v>1488</v>
      </c>
      <c r="E1556" s="6" t="s">
        <v>863</v>
      </c>
      <c r="F1556" s="48">
        <v>36.621363547761703</v>
      </c>
      <c r="G1556" s="8">
        <v>13.383372501427999</v>
      </c>
      <c r="H1556" s="9">
        <v>0.99507758636286403</v>
      </c>
      <c r="I1556" s="40">
        <v>0</v>
      </c>
      <c r="J1556" s="7">
        <v>5</v>
      </c>
      <c r="K1556" s="9">
        <v>1</v>
      </c>
      <c r="L1556" s="39">
        <v>0</v>
      </c>
      <c r="M1556" s="47">
        <v>0</v>
      </c>
      <c r="N1556" s="17">
        <v>7.8024027152881106E-2</v>
      </c>
      <c r="O1556" s="7">
        <f>Q1556/P1556/N1556</f>
        <v>1</v>
      </c>
      <c r="P1556" s="7">
        <v>1.9195654142446432</v>
      </c>
      <c r="Q1556" s="33">
        <v>0.1497722240027555</v>
      </c>
      <c r="R1556" s="38" t="s">
        <v>1675</v>
      </c>
      <c r="S1556" s="33" t="s">
        <v>1675</v>
      </c>
      <c r="T1556" s="45" t="s">
        <v>1677</v>
      </c>
      <c r="U1556" s="55">
        <f>RANK(Q1556,$Q$5:$Q$3209,0)</f>
        <v>1552</v>
      </c>
      <c r="V1556" s="55">
        <f>RANK(W1556,$W$5:$W$3209,0)</f>
        <v>1413</v>
      </c>
      <c r="W1556" s="55">
        <f>N1556*O1556</f>
        <v>7.8024027152881106E-2</v>
      </c>
      <c r="X1556" s="1">
        <f t="shared" si="24"/>
        <v>92.433518599726966</v>
      </c>
    </row>
    <row r="1557" spans="3:24" x14ac:dyDescent="0.25">
      <c r="C1557" s="19" t="s">
        <v>3188</v>
      </c>
      <c r="D1557" s="6" t="s">
        <v>465</v>
      </c>
      <c r="E1557" s="6" t="s">
        <v>12</v>
      </c>
      <c r="F1557" s="48">
        <v>17.698600423157</v>
      </c>
      <c r="G1557" s="8">
        <v>68.058868524890897</v>
      </c>
      <c r="H1557" s="9">
        <v>0.26537881998109503</v>
      </c>
      <c r="I1557" s="40">
        <v>2</v>
      </c>
      <c r="J1557" s="7">
        <v>4</v>
      </c>
      <c r="K1557" s="9">
        <v>0.90067959535340303</v>
      </c>
      <c r="L1557" s="39">
        <v>0</v>
      </c>
      <c r="M1557" s="47">
        <v>0</v>
      </c>
      <c r="N1557" s="17">
        <v>6.5491067994784505E-2</v>
      </c>
      <c r="O1557" s="7">
        <f>Q1557/P1557/N1557</f>
        <v>1</v>
      </c>
      <c r="P1557" s="7">
        <v>2.2846360556123786</v>
      </c>
      <c r="Q1557" s="33">
        <v>0.14962325526144657</v>
      </c>
      <c r="R1557" s="38" t="s">
        <v>1675</v>
      </c>
      <c r="S1557" s="33" t="s">
        <v>1675</v>
      </c>
      <c r="T1557" s="45" t="s">
        <v>1676</v>
      </c>
      <c r="U1557" s="55">
        <f>RANK(Q1557,$Q$5:$Q$3209,0)</f>
        <v>1553</v>
      </c>
      <c r="V1557" s="55">
        <f>RANK(W1557,$W$5:$W$3209,0)</f>
        <v>1513</v>
      </c>
      <c r="W1557" s="55">
        <f>N1557*O1557</f>
        <v>6.5491067994784505E-2</v>
      </c>
      <c r="X1557" s="1">
        <f t="shared" si="24"/>
        <v>92.283746375724206</v>
      </c>
    </row>
    <row r="1558" spans="3:24" x14ac:dyDescent="0.25">
      <c r="C1558" s="19" t="s">
        <v>3189</v>
      </c>
      <c r="D1558" s="6" t="s">
        <v>245</v>
      </c>
      <c r="E1558" s="6" t="s">
        <v>90</v>
      </c>
      <c r="F1558" s="48">
        <v>7.4180100996384404</v>
      </c>
      <c r="G1558" s="8">
        <v>94.107188601264397</v>
      </c>
      <c r="H1558" s="9">
        <v>0.600982596182149</v>
      </c>
      <c r="I1558" s="40">
        <v>3</v>
      </c>
      <c r="J1558" s="7">
        <v>1</v>
      </c>
      <c r="K1558" s="9">
        <v>0.999999999999999</v>
      </c>
      <c r="L1558" s="39">
        <v>0.85764388174416495</v>
      </c>
      <c r="M1558" s="47">
        <v>0</v>
      </c>
      <c r="N1558" s="17">
        <v>0.174073525101414</v>
      </c>
      <c r="O1558" s="7">
        <f>Q1558/P1558/N1558</f>
        <v>1</v>
      </c>
      <c r="P1558" s="7">
        <v>0.8568741375464447</v>
      </c>
      <c r="Q1558" s="33">
        <v>0.14915910169094351</v>
      </c>
      <c r="R1558" s="41" t="s">
        <v>1675</v>
      </c>
      <c r="S1558" s="33" t="s">
        <v>1675</v>
      </c>
      <c r="T1558" s="45" t="s">
        <v>1677</v>
      </c>
      <c r="U1558" s="55">
        <f>RANK(Q1558,$Q$5:$Q$3209,0)</f>
        <v>1554</v>
      </c>
      <c r="V1558" s="55">
        <f>RANK(W1558,$W$5:$W$3209,0)</f>
        <v>1105</v>
      </c>
      <c r="W1558" s="55">
        <f>N1558*O1558</f>
        <v>0.174073525101414</v>
      </c>
      <c r="X1558" s="1">
        <f t="shared" si="24"/>
        <v>92.13412312046276</v>
      </c>
    </row>
    <row r="1559" spans="3:24" x14ac:dyDescent="0.25">
      <c r="C1559" s="19" t="s">
        <v>3190</v>
      </c>
      <c r="D1559" s="6" t="s">
        <v>511</v>
      </c>
      <c r="E1559" s="6" t="s">
        <v>39</v>
      </c>
      <c r="F1559" s="48">
        <v>11.233133963546621</v>
      </c>
      <c r="G1559" s="8">
        <v>23.062649083954302</v>
      </c>
      <c r="H1559" s="9">
        <v>0.36020952652126598</v>
      </c>
      <c r="I1559" s="40">
        <v>1</v>
      </c>
      <c r="J1559" s="7">
        <v>3</v>
      </c>
      <c r="K1559" s="9">
        <v>0.81201163950081601</v>
      </c>
      <c r="L1559" s="39">
        <v>0.471555142202498</v>
      </c>
      <c r="M1559" s="47">
        <v>1</v>
      </c>
      <c r="N1559" s="17">
        <v>5.1651558132884502E-2</v>
      </c>
      <c r="O1559" s="7">
        <f>Q1559/P1559/N1559</f>
        <v>1</v>
      </c>
      <c r="P1559" s="7">
        <v>2.8874877480329473</v>
      </c>
      <c r="Q1559" s="33">
        <v>0.14914324127551554</v>
      </c>
      <c r="R1559" s="38" t="s">
        <v>1676</v>
      </c>
      <c r="S1559" s="33" t="s">
        <v>1676</v>
      </c>
      <c r="T1559" s="45" t="s">
        <v>1676</v>
      </c>
      <c r="U1559" s="55">
        <f>RANK(Q1559,$Q$5:$Q$3209,0)</f>
        <v>1555</v>
      </c>
      <c r="V1559" s="55">
        <f>RANK(W1559,$W$5:$W$3209,0)</f>
        <v>1665</v>
      </c>
      <c r="W1559" s="55">
        <f>N1559*O1559</f>
        <v>5.1651558132884502E-2</v>
      </c>
      <c r="X1559" s="1">
        <f t="shared" si="24"/>
        <v>91.984964018771819</v>
      </c>
    </row>
    <row r="1560" spans="3:24" x14ac:dyDescent="0.25">
      <c r="C1560" s="19" t="s">
        <v>3191</v>
      </c>
      <c r="D1560" s="6" t="s">
        <v>164</v>
      </c>
      <c r="E1560" s="6" t="s">
        <v>22</v>
      </c>
      <c r="F1560" s="48">
        <v>3.4580422019138997</v>
      </c>
      <c r="G1560" s="8">
        <v>10.519234414473701</v>
      </c>
      <c r="H1560" s="9">
        <v>0.20088329190240001</v>
      </c>
      <c r="I1560" s="40">
        <v>0</v>
      </c>
      <c r="J1560" s="7">
        <v>5</v>
      </c>
      <c r="K1560" s="9">
        <v>0.72426306086606895</v>
      </c>
      <c r="L1560" s="39">
        <v>0.34874275264489002</v>
      </c>
      <c r="M1560" s="47">
        <v>0</v>
      </c>
      <c r="N1560" s="17">
        <v>3.7210359199075102E-2</v>
      </c>
      <c r="O1560" s="7">
        <f>Q1560/P1560/N1560</f>
        <v>1</v>
      </c>
      <c r="P1560" s="7">
        <v>4.0030029286720339</v>
      </c>
      <c r="Q1560" s="33">
        <v>0.14895317685083598</v>
      </c>
      <c r="R1560" s="38" t="s">
        <v>1676</v>
      </c>
      <c r="S1560" s="33" t="s">
        <v>1676</v>
      </c>
      <c r="T1560" s="45" t="s">
        <v>1675</v>
      </c>
      <c r="U1560" s="55">
        <f>RANK(Q1560,$Q$5:$Q$3209,0)</f>
        <v>1556</v>
      </c>
      <c r="V1560" s="55">
        <f>RANK(W1560,$W$5:$W$3209,0)</f>
        <v>1913</v>
      </c>
      <c r="W1560" s="55">
        <f>N1560*O1560</f>
        <v>3.7210359199075102E-2</v>
      </c>
      <c r="X1560" s="1">
        <f t="shared" si="24"/>
        <v>91.835820777496309</v>
      </c>
    </row>
    <row r="1561" spans="3:24" x14ac:dyDescent="0.25">
      <c r="C1561" s="19" t="s">
        <v>3192</v>
      </c>
      <c r="D1561" s="6" t="s">
        <v>521</v>
      </c>
      <c r="E1561" s="6" t="s">
        <v>16</v>
      </c>
      <c r="F1561" s="48">
        <v>12.2834823369296</v>
      </c>
      <c r="G1561" s="8">
        <v>20.913024809622399</v>
      </c>
      <c r="H1561" s="9">
        <v>0.70735397769275599</v>
      </c>
      <c r="I1561" s="40">
        <v>4</v>
      </c>
      <c r="J1561" s="7">
        <v>7</v>
      </c>
      <c r="K1561" s="9">
        <v>0.96308948215725199</v>
      </c>
      <c r="L1561" s="39">
        <v>0</v>
      </c>
      <c r="M1561" s="47">
        <v>0</v>
      </c>
      <c r="N1561" s="17">
        <v>5.3929292725135101E-2</v>
      </c>
      <c r="O1561" s="7">
        <f>Q1561/P1561/N1561</f>
        <v>0.99999999999999989</v>
      </c>
      <c r="P1561" s="7">
        <v>2.7592075906255227</v>
      </c>
      <c r="Q1561" s="33">
        <v>0.14880211384425854</v>
      </c>
      <c r="R1561" s="38" t="s">
        <v>1676</v>
      </c>
      <c r="S1561" s="33" t="s">
        <v>1676</v>
      </c>
      <c r="T1561" s="45" t="s">
        <v>1676</v>
      </c>
      <c r="U1561" s="55">
        <f>RANK(Q1561,$Q$5:$Q$3209,0)</f>
        <v>1557</v>
      </c>
      <c r="V1561" s="55">
        <f>RANK(W1561,$W$5:$W$3209,0)</f>
        <v>1638</v>
      </c>
      <c r="W1561" s="55">
        <f>N1561*O1561</f>
        <v>5.3929292725135095E-2</v>
      </c>
      <c r="X1561" s="1">
        <f t="shared" si="24"/>
        <v>91.686867600645471</v>
      </c>
    </row>
    <row r="1562" spans="3:24" x14ac:dyDescent="0.25">
      <c r="C1562" s="19" t="s">
        <v>3193</v>
      </c>
      <c r="D1562" s="6" t="s">
        <v>1060</v>
      </c>
      <c r="E1562" s="6" t="s">
        <v>48</v>
      </c>
      <c r="F1562" s="48">
        <v>4.8099592892555005</v>
      </c>
      <c r="G1562" s="8">
        <v>9.9999999999999893</v>
      </c>
      <c r="H1562" s="9">
        <v>0.62875451242045</v>
      </c>
      <c r="I1562" s="40">
        <v>5</v>
      </c>
      <c r="J1562" s="7">
        <v>1</v>
      </c>
      <c r="K1562" s="9">
        <v>1</v>
      </c>
      <c r="L1562" s="39">
        <v>0.19479743412806499</v>
      </c>
      <c r="M1562" s="47">
        <v>0</v>
      </c>
      <c r="N1562" s="17">
        <v>4.6107812312697401E-2</v>
      </c>
      <c r="O1562" s="7">
        <f>Q1562/P1562/N1562</f>
        <v>1.0000000000000002</v>
      </c>
      <c r="P1562" s="7">
        <v>3.2168343370843342</v>
      </c>
      <c r="Q1562" s="33">
        <v>0.14832119385532486</v>
      </c>
      <c r="R1562" s="38" t="s">
        <v>1676</v>
      </c>
      <c r="S1562" s="33" t="s">
        <v>1676</v>
      </c>
      <c r="T1562" s="45" t="s">
        <v>1675</v>
      </c>
      <c r="U1562" s="55">
        <f>RANK(Q1562,$Q$5:$Q$3209,0)</f>
        <v>1558</v>
      </c>
      <c r="V1562" s="55">
        <f>RANK(W1562,$W$5:$W$3209,0)</f>
        <v>1740</v>
      </c>
      <c r="W1562" s="55">
        <f>N1562*O1562</f>
        <v>4.6107812312697408E-2</v>
      </c>
      <c r="X1562" s="1">
        <f t="shared" si="24"/>
        <v>91.538065486801216</v>
      </c>
    </row>
    <row r="1563" spans="3:24" x14ac:dyDescent="0.25">
      <c r="C1563" s="19" t="s">
        <v>3194</v>
      </c>
      <c r="D1563" s="6" t="s">
        <v>972</v>
      </c>
      <c r="E1563" s="6" t="s">
        <v>90</v>
      </c>
      <c r="F1563" s="48">
        <v>12.7115146643825</v>
      </c>
      <c r="G1563" s="8">
        <v>39.898545993011297</v>
      </c>
      <c r="H1563" s="9">
        <v>0.692240661951949</v>
      </c>
      <c r="I1563" s="40">
        <v>2</v>
      </c>
      <c r="J1563" s="7">
        <v>12</v>
      </c>
      <c r="K1563" s="9">
        <v>1</v>
      </c>
      <c r="L1563" s="39">
        <v>0</v>
      </c>
      <c r="M1563" s="47">
        <v>0</v>
      </c>
      <c r="N1563" s="17">
        <v>7.5983385853195806E-2</v>
      </c>
      <c r="O1563" s="7">
        <f>Q1563/P1563/N1563</f>
        <v>1</v>
      </c>
      <c r="P1563" s="7">
        <v>1.9512806756549199</v>
      </c>
      <c r="Q1563" s="33">
        <v>0.14826491248617241</v>
      </c>
      <c r="R1563" s="38" t="s">
        <v>1675</v>
      </c>
      <c r="S1563" s="33" t="s">
        <v>1675</v>
      </c>
      <c r="T1563" s="45" t="s">
        <v>1677</v>
      </c>
      <c r="U1563" s="55">
        <f>RANK(Q1563,$Q$5:$Q$3209,0)</f>
        <v>1559</v>
      </c>
      <c r="V1563" s="55">
        <f>RANK(W1563,$W$5:$W$3209,0)</f>
        <v>1433</v>
      </c>
      <c r="W1563" s="55">
        <f>N1563*O1563</f>
        <v>7.5983385853195806E-2</v>
      </c>
      <c r="X1563" s="1">
        <f t="shared" si="24"/>
        <v>91.389744292945892</v>
      </c>
    </row>
    <row r="1564" spans="3:24" x14ac:dyDescent="0.25">
      <c r="C1564" s="19" t="s">
        <v>3195</v>
      </c>
      <c r="D1564" s="6" t="s">
        <v>533</v>
      </c>
      <c r="E1564" s="6" t="s">
        <v>12</v>
      </c>
      <c r="F1564" s="48">
        <v>0.34152319300755901</v>
      </c>
      <c r="G1564" s="8">
        <v>10</v>
      </c>
      <c r="H1564" s="9">
        <v>0.10915432197125501</v>
      </c>
      <c r="I1564" s="40">
        <v>0</v>
      </c>
      <c r="J1564" s="7">
        <v>0</v>
      </c>
      <c r="K1564" s="9">
        <v>1</v>
      </c>
      <c r="L1564" s="39">
        <v>0.67564235811885198</v>
      </c>
      <c r="M1564" s="47">
        <v>0</v>
      </c>
      <c r="N1564" s="17">
        <v>4.0594136916627201E-2</v>
      </c>
      <c r="O1564" s="7">
        <f>Q1564/P1564/N1564</f>
        <v>1</v>
      </c>
      <c r="P1564" s="7">
        <v>3.6437648205740287</v>
      </c>
      <c r="Q1564" s="33">
        <v>0.14791548801837168</v>
      </c>
      <c r="R1564" s="38" t="s">
        <v>1676</v>
      </c>
      <c r="S1564" s="33" t="s">
        <v>1676</v>
      </c>
      <c r="T1564" s="45" t="s">
        <v>1675</v>
      </c>
      <c r="U1564" s="55">
        <f>RANK(Q1564,$Q$5:$Q$3209,0)</f>
        <v>1560</v>
      </c>
      <c r="V1564" s="55">
        <f>RANK(W1564,$W$5:$W$3209,0)</f>
        <v>1839</v>
      </c>
      <c r="W1564" s="55">
        <f>N1564*O1564</f>
        <v>4.0594136916627201E-2</v>
      </c>
      <c r="X1564" s="1">
        <f t="shared" si="24"/>
        <v>91.241479380459722</v>
      </c>
    </row>
    <row r="1565" spans="3:24" x14ac:dyDescent="0.25">
      <c r="C1565" s="19" t="s">
        <v>116</v>
      </c>
      <c r="D1565" s="6" t="s">
        <v>116</v>
      </c>
      <c r="E1565" s="6" t="s">
        <v>12</v>
      </c>
      <c r="F1565" s="48">
        <v>2.7682797722437401E-3</v>
      </c>
      <c r="G1565" s="8">
        <v>10</v>
      </c>
      <c r="H1565" s="9">
        <v>0</v>
      </c>
      <c r="I1565" s="40">
        <v>0</v>
      </c>
      <c r="J1565" s="7">
        <v>0</v>
      </c>
      <c r="K1565" s="9">
        <v>1</v>
      </c>
      <c r="L1565" s="39">
        <v>1</v>
      </c>
      <c r="M1565" s="47">
        <v>0</v>
      </c>
      <c r="N1565" s="17">
        <v>6.1559315876217699E-2</v>
      </c>
      <c r="O1565" s="7">
        <f>Q1565/P1565/N1565</f>
        <v>1</v>
      </c>
      <c r="P1565" s="7">
        <v>2.3952742159559945</v>
      </c>
      <c r="Q1565" s="33">
        <v>0.14745144207019475</v>
      </c>
      <c r="R1565" s="38" t="s">
        <v>1675</v>
      </c>
      <c r="S1565" s="33" t="s">
        <v>1675</v>
      </c>
      <c r="T1565" s="45" t="s">
        <v>1676</v>
      </c>
      <c r="U1565" s="55">
        <f>RANK(Q1565,$Q$5:$Q$3209,0)</f>
        <v>1561</v>
      </c>
      <c r="V1565" s="55">
        <f>RANK(W1565,$W$5:$W$3209,0)</f>
        <v>1545</v>
      </c>
      <c r="W1565" s="55">
        <f>N1565*O1565</f>
        <v>6.1559315876217699E-2</v>
      </c>
      <c r="X1565" s="1">
        <f t="shared" si="24"/>
        <v>91.093563892441352</v>
      </c>
    </row>
    <row r="1566" spans="3:24" x14ac:dyDescent="0.25">
      <c r="C1566" s="19" t="s">
        <v>3196</v>
      </c>
      <c r="D1566" s="6" t="s">
        <v>1160</v>
      </c>
      <c r="E1566" s="6" t="s">
        <v>131</v>
      </c>
      <c r="F1566" s="48">
        <v>20.320346154128078</v>
      </c>
      <c r="G1566" s="8">
        <v>63.030079522746298</v>
      </c>
      <c r="H1566" s="9">
        <v>0.92936287960891695</v>
      </c>
      <c r="I1566" s="40">
        <v>2</v>
      </c>
      <c r="J1566" s="7">
        <v>3</v>
      </c>
      <c r="K1566" s="9">
        <v>0.76373635067665102</v>
      </c>
      <c r="L1566" s="39">
        <v>0.162739794204011</v>
      </c>
      <c r="M1566" s="47">
        <v>1</v>
      </c>
      <c r="N1566" s="17">
        <v>8.0296396941086895E-2</v>
      </c>
      <c r="O1566" s="7">
        <f>Q1566/P1566/N1566</f>
        <v>1</v>
      </c>
      <c r="P1566" s="7">
        <v>1.8322466626037213</v>
      </c>
      <c r="Q1566" s="33">
        <v>0.1471228053144101</v>
      </c>
      <c r="R1566" s="38" t="s">
        <v>1675</v>
      </c>
      <c r="S1566" s="33" t="s">
        <v>1675</v>
      </c>
      <c r="T1566" s="45" t="s">
        <v>1677</v>
      </c>
      <c r="U1566" s="55">
        <f>RANK(Q1566,$Q$5:$Q$3209,0)</f>
        <v>1562</v>
      </c>
      <c r="V1566" s="55">
        <f>RANK(W1566,$W$5:$W$3209,0)</f>
        <v>1397</v>
      </c>
      <c r="W1566" s="55">
        <f>N1566*O1566</f>
        <v>8.0296396941086895E-2</v>
      </c>
      <c r="X1566" s="1">
        <f t="shared" si="24"/>
        <v>90.94611245037116</v>
      </c>
    </row>
    <row r="1567" spans="3:24" x14ac:dyDescent="0.25">
      <c r="C1567" s="19" t="s">
        <v>3197</v>
      </c>
      <c r="D1567" s="6" t="s">
        <v>545</v>
      </c>
      <c r="E1567" s="6" t="s">
        <v>163</v>
      </c>
      <c r="F1567" s="48">
        <v>10.8242293544017</v>
      </c>
      <c r="G1567" s="8">
        <v>23.335369536582501</v>
      </c>
      <c r="H1567" s="9">
        <v>0.98345171837916601</v>
      </c>
      <c r="I1567" s="40">
        <v>1</v>
      </c>
      <c r="J1567" s="7">
        <v>8</v>
      </c>
      <c r="K1567" s="9">
        <v>0.89119452747190697</v>
      </c>
      <c r="L1567" s="39">
        <v>0</v>
      </c>
      <c r="M1567" s="47">
        <v>0</v>
      </c>
      <c r="N1567" s="17">
        <v>4.84229117269225E-2</v>
      </c>
      <c r="O1567" s="7">
        <f>Q1567/P1567/N1567</f>
        <v>1</v>
      </c>
      <c r="P1567" s="7">
        <v>3.0382011258592554</v>
      </c>
      <c r="Q1567" s="33">
        <v>0.14711854492611928</v>
      </c>
      <c r="R1567" s="38" t="s">
        <v>1676</v>
      </c>
      <c r="S1567" s="33" t="s">
        <v>1676</v>
      </c>
      <c r="T1567" s="45" t="s">
        <v>1676</v>
      </c>
      <c r="U1567" s="55">
        <f>RANK(Q1567,$Q$5:$Q$3209,0)</f>
        <v>1563</v>
      </c>
      <c r="V1567" s="55">
        <f>RANK(W1567,$W$5:$W$3209,0)</f>
        <v>1702</v>
      </c>
      <c r="W1567" s="55">
        <f>N1567*O1567</f>
        <v>4.84229117269225E-2</v>
      </c>
      <c r="X1567" s="1">
        <f t="shared" si="24"/>
        <v>90.79898964505675</v>
      </c>
    </row>
    <row r="1568" spans="3:24" x14ac:dyDescent="0.25">
      <c r="C1568" s="19" t="s">
        <v>3198</v>
      </c>
      <c r="D1568" s="6" t="s">
        <v>414</v>
      </c>
      <c r="E1568" s="6" t="s">
        <v>131</v>
      </c>
      <c r="F1568" s="48">
        <v>10.8505678610047</v>
      </c>
      <c r="G1568" s="8">
        <v>9.9999999999999893</v>
      </c>
      <c r="H1568" s="9">
        <v>0.43985551130814399</v>
      </c>
      <c r="I1568" s="40">
        <v>19</v>
      </c>
      <c r="J1568" s="7">
        <v>14</v>
      </c>
      <c r="K1568" s="9">
        <v>0.88120461784113002</v>
      </c>
      <c r="L1568" s="39">
        <v>0</v>
      </c>
      <c r="M1568" s="47">
        <v>0</v>
      </c>
      <c r="N1568" s="17">
        <v>6.7263064282331406E-2</v>
      </c>
      <c r="O1568" s="7">
        <f>Q1568/P1568/N1568</f>
        <v>1</v>
      </c>
      <c r="P1568" s="7">
        <v>2.1825193433825598</v>
      </c>
      <c r="Q1568" s="33">
        <v>0.14680293889137286</v>
      </c>
      <c r="R1568" s="38" t="s">
        <v>1675</v>
      </c>
      <c r="S1568" s="33" t="s">
        <v>1675</v>
      </c>
      <c r="T1568" s="45" t="s">
        <v>1677</v>
      </c>
      <c r="U1568" s="55">
        <f>RANK(Q1568,$Q$5:$Q$3209,0)</f>
        <v>1564</v>
      </c>
      <c r="V1568" s="55">
        <f>RANK(W1568,$W$5:$W$3209,0)</f>
        <v>1496</v>
      </c>
      <c r="W1568" s="55">
        <f>N1568*O1568</f>
        <v>6.7263064282331406E-2</v>
      </c>
      <c r="X1568" s="1">
        <f t="shared" si="24"/>
        <v>90.651871100130634</v>
      </c>
    </row>
    <row r="1569" spans="3:24" x14ac:dyDescent="0.25">
      <c r="C1569" s="19" t="s">
        <v>3199</v>
      </c>
      <c r="D1569" s="6" t="s">
        <v>992</v>
      </c>
      <c r="E1569" s="6" t="s">
        <v>90</v>
      </c>
      <c r="F1569" s="48">
        <v>8.1540429323889505</v>
      </c>
      <c r="G1569" s="8">
        <v>12.6610685386774</v>
      </c>
      <c r="H1569" s="9">
        <v>0.71798355564757899</v>
      </c>
      <c r="I1569" s="40">
        <v>0</v>
      </c>
      <c r="J1569" s="7">
        <v>7</v>
      </c>
      <c r="K1569" s="9">
        <v>1</v>
      </c>
      <c r="L1569" s="39">
        <v>0.22117517807077999</v>
      </c>
      <c r="M1569" s="47">
        <v>0</v>
      </c>
      <c r="N1569" s="17">
        <v>4.3018390269307802E-2</v>
      </c>
      <c r="O1569" s="7">
        <f>Q1569/P1569/N1569</f>
        <v>1</v>
      </c>
      <c r="P1569" s="7">
        <v>3.3986925449773357</v>
      </c>
      <c r="Q1569" s="33">
        <v>0.14620628230522198</v>
      </c>
      <c r="R1569" s="38" t="s">
        <v>1676</v>
      </c>
      <c r="S1569" s="33" t="s">
        <v>1676</v>
      </c>
      <c r="T1569" s="45" t="s">
        <v>1675</v>
      </c>
      <c r="U1569" s="55">
        <f>RANK(Q1569,$Q$5:$Q$3209,0)</f>
        <v>1565</v>
      </c>
      <c r="V1569" s="55">
        <f>RANK(W1569,$W$5:$W$3209,0)</f>
        <v>1796</v>
      </c>
      <c r="W1569" s="55">
        <f>N1569*O1569</f>
        <v>4.3018390269307802E-2</v>
      </c>
      <c r="X1569" s="1">
        <f t="shared" si="24"/>
        <v>90.505068161239265</v>
      </c>
    </row>
    <row r="1570" spans="3:24" x14ac:dyDescent="0.25">
      <c r="C1570" s="19" t="s">
        <v>3200</v>
      </c>
      <c r="D1570" s="6" t="s">
        <v>1012</v>
      </c>
      <c r="E1570" s="6" t="s">
        <v>115</v>
      </c>
      <c r="F1570" s="48">
        <v>9.6150871854953603</v>
      </c>
      <c r="G1570" s="8">
        <v>10</v>
      </c>
      <c r="H1570" s="9">
        <v>0.69489580773164505</v>
      </c>
      <c r="I1570" s="40">
        <v>2</v>
      </c>
      <c r="J1570" s="7">
        <v>9</v>
      </c>
      <c r="K1570" s="9">
        <v>0.86081394779931797</v>
      </c>
      <c r="L1570" s="39">
        <v>0</v>
      </c>
      <c r="M1570" s="47">
        <v>0</v>
      </c>
      <c r="N1570" s="17">
        <v>4.0304615314356598E-2</v>
      </c>
      <c r="O1570" s="7">
        <f>Q1570/P1570/N1570</f>
        <v>1</v>
      </c>
      <c r="P1570" s="7">
        <v>3.6261083972095847</v>
      </c>
      <c r="Q1570" s="33">
        <v>0.14614890403769049</v>
      </c>
      <c r="R1570" s="38" t="s">
        <v>1676</v>
      </c>
      <c r="S1570" s="33" t="s">
        <v>1676</v>
      </c>
      <c r="T1570" s="45" t="s">
        <v>1675</v>
      </c>
      <c r="U1570" s="55">
        <f>RANK(Q1570,$Q$5:$Q$3209,0)</f>
        <v>1566</v>
      </c>
      <c r="V1570" s="55">
        <f>RANK(W1570,$W$5:$W$3209,0)</f>
        <v>1847</v>
      </c>
      <c r="W1570" s="55">
        <f>N1570*O1570</f>
        <v>4.0304615314356598E-2</v>
      </c>
      <c r="X1570" s="1">
        <f t="shared" si="24"/>
        <v>90.35886187893405</v>
      </c>
    </row>
    <row r="1571" spans="3:24" x14ac:dyDescent="0.25">
      <c r="C1571" s="19" t="s">
        <v>3201</v>
      </c>
      <c r="D1571" s="6" t="s">
        <v>936</v>
      </c>
      <c r="E1571" s="6" t="s">
        <v>115</v>
      </c>
      <c r="F1571" s="48">
        <v>7.2139981158529602</v>
      </c>
      <c r="G1571" s="8">
        <v>10</v>
      </c>
      <c r="H1571" s="9">
        <v>0.65423846823467702</v>
      </c>
      <c r="I1571" s="40">
        <v>2</v>
      </c>
      <c r="J1571" s="7">
        <v>3</v>
      </c>
      <c r="K1571" s="9">
        <v>0.77508098799596503</v>
      </c>
      <c r="L1571" s="39">
        <v>0</v>
      </c>
      <c r="M1571" s="47">
        <v>0</v>
      </c>
      <c r="N1571" s="17">
        <v>4.11546452998982E-2</v>
      </c>
      <c r="O1571" s="7">
        <f>Q1571/P1571/N1571</f>
        <v>1</v>
      </c>
      <c r="P1571" s="7">
        <v>3.5496687905229103</v>
      </c>
      <c r="Q1571" s="33">
        <v>0.14608536000608902</v>
      </c>
      <c r="R1571" s="38" t="s">
        <v>1676</v>
      </c>
      <c r="S1571" s="33" t="s">
        <v>1676</v>
      </c>
      <c r="T1571" s="45" t="s">
        <v>1675</v>
      </c>
      <c r="U1571" s="55">
        <f>RANK(Q1571,$Q$5:$Q$3209,0)</f>
        <v>1567</v>
      </c>
      <c r="V1571" s="55">
        <f>RANK(W1571,$W$5:$W$3209,0)</f>
        <v>1832</v>
      </c>
      <c r="W1571" s="55">
        <f>N1571*O1571</f>
        <v>4.11546452998982E-2</v>
      </c>
      <c r="X1571" s="1">
        <f t="shared" si="24"/>
        <v>90.212712974896363</v>
      </c>
    </row>
    <row r="1572" spans="3:24" x14ac:dyDescent="0.25">
      <c r="C1572" s="19" t="s">
        <v>3202</v>
      </c>
      <c r="D1572" s="6" t="s">
        <v>51</v>
      </c>
      <c r="E1572" s="6" t="s">
        <v>12</v>
      </c>
      <c r="F1572" s="48">
        <v>20.223984511659136</v>
      </c>
      <c r="G1572" s="8">
        <v>80.876359402340299</v>
      </c>
      <c r="H1572" s="9">
        <v>0.82090819997796105</v>
      </c>
      <c r="I1572" s="40">
        <v>0</v>
      </c>
      <c r="J1572" s="7">
        <v>5</v>
      </c>
      <c r="K1572" s="9">
        <v>0.59080356747757901</v>
      </c>
      <c r="L1572" s="39">
        <v>2.92660378349439E-2</v>
      </c>
      <c r="M1572" s="47">
        <v>0</v>
      </c>
      <c r="N1572" s="17">
        <v>5.1435669306852699E-2</v>
      </c>
      <c r="O1572" s="7">
        <f>Q1572/P1572/N1572</f>
        <v>1</v>
      </c>
      <c r="P1572" s="7">
        <v>2.8357999236602023</v>
      </c>
      <c r="Q1572" s="33">
        <v>0.1458612670937843</v>
      </c>
      <c r="R1572" s="38" t="s">
        <v>1676</v>
      </c>
      <c r="S1572" s="33" t="s">
        <v>1676</v>
      </c>
      <c r="T1572" s="45" t="s">
        <v>1676</v>
      </c>
      <c r="U1572" s="55">
        <f>RANK(Q1572,$Q$5:$Q$3209,0)</f>
        <v>1568</v>
      </c>
      <c r="V1572" s="55">
        <f>RANK(W1572,$W$5:$W$3209,0)</f>
        <v>1668</v>
      </c>
      <c r="W1572" s="55">
        <f>N1572*O1572</f>
        <v>5.1435669306852699E-2</v>
      </c>
      <c r="X1572" s="1">
        <f t="shared" si="24"/>
        <v>90.06662761489028</v>
      </c>
    </row>
    <row r="1573" spans="3:24" x14ac:dyDescent="0.25">
      <c r="C1573" s="19" t="s">
        <v>3203</v>
      </c>
      <c r="D1573" s="6" t="s">
        <v>519</v>
      </c>
      <c r="E1573" s="6" t="s">
        <v>19</v>
      </c>
      <c r="F1573" s="48">
        <v>2.0607780962134639</v>
      </c>
      <c r="G1573" s="8">
        <v>10</v>
      </c>
      <c r="H1573" s="9">
        <v>0.77597892100794397</v>
      </c>
      <c r="I1573" s="40">
        <v>0</v>
      </c>
      <c r="J1573" s="7">
        <v>6</v>
      </c>
      <c r="K1573" s="9">
        <v>0.196914786561556</v>
      </c>
      <c r="L1573" s="39">
        <v>0.79161026881085905</v>
      </c>
      <c r="M1573" s="47">
        <v>0</v>
      </c>
      <c r="N1573" s="17">
        <v>5.54514018636399E-2</v>
      </c>
      <c r="O1573" s="7">
        <f>Q1573/P1573/N1573</f>
        <v>1</v>
      </c>
      <c r="P1573" s="7">
        <v>2.6301409070170778</v>
      </c>
      <c r="Q1573" s="33">
        <v>0.14584500039300233</v>
      </c>
      <c r="R1573" s="38" t="s">
        <v>1676</v>
      </c>
      <c r="S1573" s="33" t="s">
        <v>1676</v>
      </c>
      <c r="T1573" s="45" t="s">
        <v>1676</v>
      </c>
      <c r="U1573" s="55">
        <f>RANK(Q1573,$Q$5:$Q$3209,0)</f>
        <v>1569</v>
      </c>
      <c r="V1573" s="55">
        <f>RANK(W1573,$W$5:$W$3209,0)</f>
        <v>1619</v>
      </c>
      <c r="W1573" s="55">
        <f>N1573*O1573</f>
        <v>5.54514018636399E-2</v>
      </c>
      <c r="X1573" s="1">
        <f t="shared" si="24"/>
        <v>89.920766347796501</v>
      </c>
    </row>
    <row r="1574" spans="3:24" x14ac:dyDescent="0.25">
      <c r="C1574" s="19" t="s">
        <v>3204</v>
      </c>
      <c r="D1574" s="6" t="s">
        <v>1264</v>
      </c>
      <c r="E1574" s="6" t="s">
        <v>16</v>
      </c>
      <c r="F1574" s="48">
        <v>21.598151585313001</v>
      </c>
      <c r="G1574" s="8">
        <v>19.854692819244502</v>
      </c>
      <c r="H1574" s="9">
        <v>0.93501554212331495</v>
      </c>
      <c r="I1574" s="40">
        <v>3</v>
      </c>
      <c r="J1574" s="7">
        <v>7</v>
      </c>
      <c r="K1574" s="9">
        <v>0.995464306008638</v>
      </c>
      <c r="L1574" s="39">
        <v>0</v>
      </c>
      <c r="M1574" s="47">
        <v>0</v>
      </c>
      <c r="N1574" s="17">
        <v>5.7412025572538099E-2</v>
      </c>
      <c r="O1574" s="7">
        <f>Q1574/P1574/N1574</f>
        <v>1.0000000000000002</v>
      </c>
      <c r="P1574" s="7">
        <v>2.538402534866897</v>
      </c>
      <c r="Q1574" s="33">
        <v>0.14573483124517383</v>
      </c>
      <c r="R1574" s="38" t="s">
        <v>1676</v>
      </c>
      <c r="S1574" s="33" t="s">
        <v>1676</v>
      </c>
      <c r="T1574" s="45" t="s">
        <v>1676</v>
      </c>
      <c r="U1574" s="55">
        <f>RANK(Q1574,$Q$5:$Q$3209,0)</f>
        <v>1570</v>
      </c>
      <c r="V1574" s="55">
        <f>RANK(W1574,$W$5:$W$3209,0)</f>
        <v>1601</v>
      </c>
      <c r="W1574" s="55">
        <f>N1574*O1574</f>
        <v>5.7412025572538113E-2</v>
      </c>
      <c r="X1574" s="1">
        <f t="shared" si="24"/>
        <v>89.774921347403506</v>
      </c>
    </row>
    <row r="1575" spans="3:24" x14ac:dyDescent="0.25">
      <c r="C1575" s="19" t="s">
        <v>3205</v>
      </c>
      <c r="D1575" s="6" t="s">
        <v>1108</v>
      </c>
      <c r="E1575" s="6" t="s">
        <v>126</v>
      </c>
      <c r="F1575" s="48">
        <v>18.038468407803901</v>
      </c>
      <c r="G1575" s="8">
        <v>28.198341466309699</v>
      </c>
      <c r="H1575" s="9">
        <v>0.98495607933033302</v>
      </c>
      <c r="I1575" s="40">
        <v>3</v>
      </c>
      <c r="J1575" s="7">
        <v>10</v>
      </c>
      <c r="K1575" s="9">
        <v>1</v>
      </c>
      <c r="L1575" s="39">
        <v>0</v>
      </c>
      <c r="M1575" s="47">
        <v>0</v>
      </c>
      <c r="N1575" s="17">
        <v>5.91808908481447E-2</v>
      </c>
      <c r="O1575" s="7">
        <f>Q1575/P1575/N1575</f>
        <v>1.0000000000000002</v>
      </c>
      <c r="P1575" s="7">
        <v>2.4612382336330567</v>
      </c>
      <c r="Q1575" s="33">
        <v>0.1456582712559184</v>
      </c>
      <c r="R1575" s="38" t="s">
        <v>1676</v>
      </c>
      <c r="S1575" s="33" t="s">
        <v>1676</v>
      </c>
      <c r="T1575" s="45" t="s">
        <v>1676</v>
      </c>
      <c r="U1575" s="55">
        <f>RANK(Q1575,$Q$5:$Q$3209,0)</f>
        <v>1571</v>
      </c>
      <c r="V1575" s="55">
        <f>RANK(W1575,$W$5:$W$3209,0)</f>
        <v>1578</v>
      </c>
      <c r="W1575" s="55">
        <f>N1575*O1575</f>
        <v>5.9180890848144714E-2</v>
      </c>
      <c r="X1575" s="1">
        <f t="shared" si="24"/>
        <v>89.629186516158327</v>
      </c>
    </row>
    <row r="1576" spans="3:24" x14ac:dyDescent="0.25">
      <c r="C1576" s="19" t="s">
        <v>3206</v>
      </c>
      <c r="D1576" s="6" t="s">
        <v>329</v>
      </c>
      <c r="E1576" s="6" t="s">
        <v>131</v>
      </c>
      <c r="F1576" s="48">
        <v>6.8105572539512398</v>
      </c>
      <c r="G1576" s="8">
        <v>67.388739577736104</v>
      </c>
      <c r="H1576" s="9">
        <v>0.96732626812978095</v>
      </c>
      <c r="I1576" s="40">
        <v>8</v>
      </c>
      <c r="J1576" s="7">
        <v>5</v>
      </c>
      <c r="K1576" s="9">
        <v>0.58774715192081495</v>
      </c>
      <c r="L1576" s="39">
        <v>1</v>
      </c>
      <c r="M1576" s="47">
        <v>1</v>
      </c>
      <c r="N1576" s="17">
        <v>0.16768695172057199</v>
      </c>
      <c r="O1576" s="7">
        <f>Q1576/P1576/N1576</f>
        <v>1</v>
      </c>
      <c r="P1576" s="7">
        <v>0.86684837598088726</v>
      </c>
      <c r="Q1576" s="33">
        <v>0.14535916177216329</v>
      </c>
      <c r="R1576" s="41" t="s">
        <v>1675</v>
      </c>
      <c r="S1576" s="33" t="s">
        <v>1675</v>
      </c>
      <c r="T1576" s="45" t="s">
        <v>1677</v>
      </c>
      <c r="U1576" s="55">
        <f>RANK(Q1576,$Q$5:$Q$3209,0)</f>
        <v>1572</v>
      </c>
      <c r="V1576" s="55">
        <f>RANK(W1576,$W$5:$W$3209,0)</f>
        <v>1116</v>
      </c>
      <c r="W1576" s="55">
        <f>N1576*O1576</f>
        <v>0.16768695172057199</v>
      </c>
      <c r="X1576" s="1">
        <f t="shared" si="24"/>
        <v>89.483528244902402</v>
      </c>
    </row>
    <row r="1577" spans="3:24" x14ac:dyDescent="0.25">
      <c r="C1577" s="19" t="s">
        <v>3207</v>
      </c>
      <c r="D1577" s="6" t="s">
        <v>882</v>
      </c>
      <c r="E1577" s="6" t="s">
        <v>27</v>
      </c>
      <c r="F1577" s="48">
        <v>0.80988038000901996</v>
      </c>
      <c r="G1577" s="8">
        <v>10</v>
      </c>
      <c r="H1577" s="9">
        <v>0.58150784829225199</v>
      </c>
      <c r="I1577" s="40">
        <v>0</v>
      </c>
      <c r="J1577" s="7">
        <v>0</v>
      </c>
      <c r="K1577" s="9">
        <v>0.13509924872481699</v>
      </c>
      <c r="L1577" s="39">
        <v>1</v>
      </c>
      <c r="M1577" s="47">
        <v>0</v>
      </c>
      <c r="N1577" s="17">
        <v>4.2651056475571401E-2</v>
      </c>
      <c r="O1577" s="7">
        <f>Q1577/P1577/N1577</f>
        <v>1</v>
      </c>
      <c r="P1577" s="7">
        <v>3.407765050376018</v>
      </c>
      <c r="Q1577" s="33">
        <v>0.14534477961906597</v>
      </c>
      <c r="R1577" s="38" t="s">
        <v>1676</v>
      </c>
      <c r="S1577" s="33" t="s">
        <v>1676</v>
      </c>
      <c r="T1577" s="45" t="s">
        <v>1675</v>
      </c>
      <c r="U1577" s="55">
        <f>RANK(Q1577,$Q$5:$Q$3209,0)</f>
        <v>1573</v>
      </c>
      <c r="V1577" s="55">
        <f>RANK(W1577,$W$5:$W$3209,0)</f>
        <v>1805</v>
      </c>
      <c r="W1577" s="55">
        <f>N1577*O1577</f>
        <v>4.2651056475571401E-2</v>
      </c>
      <c r="X1577" s="1">
        <f t="shared" si="24"/>
        <v>89.338169083130239</v>
      </c>
    </row>
    <row r="1578" spans="3:24" x14ac:dyDescent="0.25">
      <c r="C1578" s="19" t="s">
        <v>3208</v>
      </c>
      <c r="D1578" s="6" t="s">
        <v>406</v>
      </c>
      <c r="E1578" s="6" t="s">
        <v>131</v>
      </c>
      <c r="F1578" s="48">
        <v>32.959704243059697</v>
      </c>
      <c r="G1578" s="8">
        <v>79.384938238968999</v>
      </c>
      <c r="H1578" s="9">
        <v>0.82838191695070296</v>
      </c>
      <c r="I1578" s="40">
        <v>19</v>
      </c>
      <c r="J1578" s="7">
        <v>24</v>
      </c>
      <c r="K1578" s="9">
        <v>1</v>
      </c>
      <c r="L1578" s="39">
        <v>0</v>
      </c>
      <c r="M1578" s="47">
        <v>0</v>
      </c>
      <c r="N1578" s="17">
        <v>0.12942764001551901</v>
      </c>
      <c r="O1578" s="7">
        <f>Q1578/P1578/N1578</f>
        <v>1</v>
      </c>
      <c r="P1578" s="7">
        <v>1.1227580281485094</v>
      </c>
      <c r="Q1578" s="33">
        <v>0.14531592189173925</v>
      </c>
      <c r="R1578" s="41" t="s">
        <v>1675</v>
      </c>
      <c r="S1578" s="33" t="s">
        <v>1675</v>
      </c>
      <c r="T1578" s="45" t="s">
        <v>1677</v>
      </c>
      <c r="U1578" s="55">
        <f>RANK(Q1578,$Q$5:$Q$3209,0)</f>
        <v>1574</v>
      </c>
      <c r="V1578" s="55">
        <f>RANK(W1578,$W$5:$W$3209,0)</f>
        <v>1201</v>
      </c>
      <c r="W1578" s="55">
        <f>N1578*O1578</f>
        <v>0.12942764001551901</v>
      </c>
      <c r="X1578" s="1">
        <f t="shared" si="24"/>
        <v>89.192824303511173</v>
      </c>
    </row>
    <row r="1579" spans="3:24" x14ac:dyDescent="0.25">
      <c r="C1579" s="19" t="s">
        <v>3209</v>
      </c>
      <c r="D1579" s="6" t="s">
        <v>723</v>
      </c>
      <c r="E1579" s="6" t="s">
        <v>131</v>
      </c>
      <c r="F1579" s="48">
        <v>9.8496344761185899</v>
      </c>
      <c r="G1579" s="8">
        <v>13.946152162902999</v>
      </c>
      <c r="H1579" s="9">
        <v>1</v>
      </c>
      <c r="I1579" s="40">
        <v>1</v>
      </c>
      <c r="J1579" s="7">
        <v>10</v>
      </c>
      <c r="K1579" s="9">
        <v>1</v>
      </c>
      <c r="L1579" s="39">
        <v>0</v>
      </c>
      <c r="M1579" s="47">
        <v>0</v>
      </c>
      <c r="N1579" s="17">
        <v>4.69187809189354E-2</v>
      </c>
      <c r="O1579" s="7">
        <f>Q1579/P1579/N1579</f>
        <v>1</v>
      </c>
      <c r="P1579" s="7">
        <v>3.0951443691271439</v>
      </c>
      <c r="Q1579" s="33">
        <v>0.14522040056755298</v>
      </c>
      <c r="R1579" s="38" t="s">
        <v>1676</v>
      </c>
      <c r="S1579" s="33" t="s">
        <v>1676</v>
      </c>
      <c r="T1579" s="45" t="s">
        <v>1675</v>
      </c>
      <c r="U1579" s="55">
        <f>RANK(Q1579,$Q$5:$Q$3209,0)</f>
        <v>1575</v>
      </c>
      <c r="V1579" s="55">
        <f>RANK(W1579,$W$5:$W$3209,0)</f>
        <v>1725</v>
      </c>
      <c r="W1579" s="55">
        <f>N1579*O1579</f>
        <v>4.69187809189354E-2</v>
      </c>
      <c r="X1579" s="1">
        <f t="shared" si="24"/>
        <v>89.047508381619437</v>
      </c>
    </row>
    <row r="1580" spans="3:24" x14ac:dyDescent="0.25">
      <c r="C1580" s="19" t="s">
        <v>3210</v>
      </c>
      <c r="D1580" s="6" t="s">
        <v>749</v>
      </c>
      <c r="E1580" s="6" t="s">
        <v>16</v>
      </c>
      <c r="F1580" s="48">
        <v>21.738611744753399</v>
      </c>
      <c r="G1580" s="8">
        <v>30.8372356819998</v>
      </c>
      <c r="H1580" s="9">
        <v>0.63858844777841395</v>
      </c>
      <c r="I1580" s="40">
        <v>7</v>
      </c>
      <c r="J1580" s="7">
        <v>7</v>
      </c>
      <c r="K1580" s="9">
        <v>1</v>
      </c>
      <c r="L1580" s="39">
        <v>0</v>
      </c>
      <c r="M1580" s="47">
        <v>0</v>
      </c>
      <c r="N1580" s="17">
        <v>5.8590887901968203E-2</v>
      </c>
      <c r="O1580" s="7">
        <f>Q1580/P1580/N1580</f>
        <v>1</v>
      </c>
      <c r="P1580" s="7">
        <v>2.4680503025413674</v>
      </c>
      <c r="Q1580" s="33">
        <v>0.14460525861261997</v>
      </c>
      <c r="R1580" s="38" t="s">
        <v>1676</v>
      </c>
      <c r="S1580" s="33" t="s">
        <v>1676</v>
      </c>
      <c r="T1580" s="45" t="s">
        <v>1676</v>
      </c>
      <c r="U1580" s="55">
        <f>RANK(Q1580,$Q$5:$Q$3209,0)</f>
        <v>1576</v>
      </c>
      <c r="V1580" s="55">
        <f>RANK(W1580,$W$5:$W$3209,0)</f>
        <v>1585</v>
      </c>
      <c r="W1580" s="55">
        <f>N1580*O1580</f>
        <v>5.8590887901968203E-2</v>
      </c>
      <c r="X1580" s="1">
        <f t="shared" si="24"/>
        <v>88.902287981051884</v>
      </c>
    </row>
    <row r="1581" spans="3:24" x14ac:dyDescent="0.25">
      <c r="C1581" s="19" t="s">
        <v>3211</v>
      </c>
      <c r="D1581" s="6" t="s">
        <v>1574</v>
      </c>
      <c r="E1581" s="6" t="s">
        <v>39</v>
      </c>
      <c r="F1581" s="48">
        <v>15.928977969270299</v>
      </c>
      <c r="G1581" s="8">
        <v>23.853520838640101</v>
      </c>
      <c r="H1581" s="9">
        <v>1</v>
      </c>
      <c r="I1581" s="40">
        <v>1</v>
      </c>
      <c r="J1581" s="7">
        <v>4</v>
      </c>
      <c r="K1581" s="9">
        <v>0.87435517113389105</v>
      </c>
      <c r="L1581" s="39">
        <v>0</v>
      </c>
      <c r="M1581" s="47">
        <v>0</v>
      </c>
      <c r="N1581" s="17">
        <v>7.39540467695948E-2</v>
      </c>
      <c r="O1581" s="7">
        <f>Q1581/P1581/N1581</f>
        <v>1</v>
      </c>
      <c r="P1581" s="7">
        <v>1.9175940717782871</v>
      </c>
      <c r="Q1581" s="33">
        <v>0.14181384166938918</v>
      </c>
      <c r="R1581" s="38" t="s">
        <v>1675</v>
      </c>
      <c r="S1581" s="33" t="s">
        <v>1675</v>
      </c>
      <c r="T1581" s="45" t="s">
        <v>1677</v>
      </c>
      <c r="U1581" s="55">
        <f>RANK(Q1581,$Q$5:$Q$3209,0)</f>
        <v>1577</v>
      </c>
      <c r="V1581" s="55">
        <f>RANK(W1581,$W$5:$W$3209,0)</f>
        <v>1446</v>
      </c>
      <c r="W1581" s="55">
        <f>N1581*O1581</f>
        <v>7.39540467695948E-2</v>
      </c>
      <c r="X1581" s="1">
        <f t="shared" si="24"/>
        <v>88.75768272243927</v>
      </c>
    </row>
    <row r="1582" spans="3:24" x14ac:dyDescent="0.25">
      <c r="C1582" s="19" t="s">
        <v>3212</v>
      </c>
      <c r="D1582" s="6" t="s">
        <v>455</v>
      </c>
      <c r="E1582" s="6" t="s">
        <v>90</v>
      </c>
      <c r="F1582" s="48">
        <v>3.3909853290074801</v>
      </c>
      <c r="G1582" s="8">
        <v>10.7516487766281</v>
      </c>
      <c r="H1582" s="9">
        <v>1</v>
      </c>
      <c r="I1582" s="40">
        <v>0</v>
      </c>
      <c r="J1582" s="7">
        <v>1</v>
      </c>
      <c r="K1582" s="9">
        <v>1</v>
      </c>
      <c r="L1582" s="39">
        <v>0.54981342516132603</v>
      </c>
      <c r="M1582" s="47">
        <v>0</v>
      </c>
      <c r="N1582" s="17">
        <v>8.7918978402074896E-2</v>
      </c>
      <c r="O1582" s="7">
        <f>Q1582/P1582/N1582</f>
        <v>1</v>
      </c>
      <c r="P1582" s="7">
        <v>1.6062418046343991</v>
      </c>
      <c r="Q1582" s="33">
        <v>0.14121913853016155</v>
      </c>
      <c r="R1582" s="38" t="s">
        <v>1675</v>
      </c>
      <c r="S1582" s="33" t="s">
        <v>1675</v>
      </c>
      <c r="T1582" s="45" t="s">
        <v>1677</v>
      </c>
      <c r="U1582" s="55">
        <f>RANK(Q1582,$Q$5:$Q$3209,0)</f>
        <v>1578</v>
      </c>
      <c r="V1582" s="55">
        <f>RANK(W1582,$W$5:$W$3209,0)</f>
        <v>1345</v>
      </c>
      <c r="W1582" s="55">
        <f>N1582*O1582</f>
        <v>8.7918978402074896E-2</v>
      </c>
      <c r="X1582" s="1">
        <f t="shared" si="24"/>
        <v>88.615868880769881</v>
      </c>
    </row>
    <row r="1583" spans="3:24" x14ac:dyDescent="0.25">
      <c r="C1583" s="19" t="s">
        <v>3213</v>
      </c>
      <c r="D1583" s="6" t="s">
        <v>745</v>
      </c>
      <c r="E1583" s="6" t="s">
        <v>204</v>
      </c>
      <c r="F1583" s="48">
        <v>28.059587507140801</v>
      </c>
      <c r="G1583" s="8">
        <v>53.492736930082302</v>
      </c>
      <c r="H1583" s="9">
        <v>0.95783037572487395</v>
      </c>
      <c r="I1583" s="40">
        <v>1</v>
      </c>
      <c r="J1583" s="7">
        <v>9</v>
      </c>
      <c r="K1583" s="9">
        <v>0.94617626513391595</v>
      </c>
      <c r="L1583" s="39">
        <v>0</v>
      </c>
      <c r="M1583" s="47">
        <v>0</v>
      </c>
      <c r="N1583" s="17">
        <v>6.1983628590085597E-2</v>
      </c>
      <c r="O1583" s="7">
        <f>Q1583/P1583/N1583</f>
        <v>1</v>
      </c>
      <c r="P1583" s="7">
        <v>2.2722824749294497</v>
      </c>
      <c r="Q1583" s="33">
        <v>0.14084431297778749</v>
      </c>
      <c r="R1583" s="38" t="s">
        <v>1675</v>
      </c>
      <c r="S1583" s="33" t="s">
        <v>1675</v>
      </c>
      <c r="T1583" s="45" t="s">
        <v>1676</v>
      </c>
      <c r="U1583" s="55">
        <f>RANK(Q1583,$Q$5:$Q$3209,0)</f>
        <v>1579</v>
      </c>
      <c r="V1583" s="55">
        <f>RANK(W1583,$W$5:$W$3209,0)</f>
        <v>1539</v>
      </c>
      <c r="W1583" s="55">
        <f>N1583*O1583</f>
        <v>6.1983628590085597E-2</v>
      </c>
      <c r="X1583" s="1">
        <f t="shared" si="24"/>
        <v>88.47464974223972</v>
      </c>
    </row>
    <row r="1584" spans="3:24" x14ac:dyDescent="0.25">
      <c r="C1584" s="19" t="s">
        <v>3214</v>
      </c>
      <c r="D1584" s="6" t="s">
        <v>547</v>
      </c>
      <c r="E1584" s="6" t="s">
        <v>27</v>
      </c>
      <c r="F1584" s="48">
        <v>8.3341888681420695</v>
      </c>
      <c r="G1584" s="8">
        <v>11.181603685874601</v>
      </c>
      <c r="H1584" s="9">
        <v>0.20601491346526099</v>
      </c>
      <c r="I1584" s="40">
        <v>3</v>
      </c>
      <c r="J1584" s="7">
        <v>7</v>
      </c>
      <c r="K1584" s="9">
        <v>0.75562892918434899</v>
      </c>
      <c r="L1584" s="39">
        <v>0</v>
      </c>
      <c r="M1584" s="47">
        <v>0</v>
      </c>
      <c r="N1584" s="17">
        <v>5.9264697825611799E-2</v>
      </c>
      <c r="O1584" s="7">
        <f>Q1584/P1584/N1584</f>
        <v>1.0000000000000002</v>
      </c>
      <c r="P1584" s="7">
        <v>2.3713200276645394</v>
      </c>
      <c r="Q1584" s="33">
        <v>0.14053556488736035</v>
      </c>
      <c r="R1584" s="38" t="s">
        <v>1676</v>
      </c>
      <c r="S1584" s="33" t="s">
        <v>1676</v>
      </c>
      <c r="T1584" s="45" t="s">
        <v>1676</v>
      </c>
      <c r="U1584" s="55">
        <f>RANK(Q1584,$Q$5:$Q$3209,0)</f>
        <v>1580</v>
      </c>
      <c r="V1584" s="55">
        <f>RANK(W1584,$W$5:$W$3209,0)</f>
        <v>1576</v>
      </c>
      <c r="W1584" s="55">
        <f>N1584*O1584</f>
        <v>5.9264697825611813E-2</v>
      </c>
      <c r="X1584" s="1">
        <f t="shared" si="24"/>
        <v>88.333805429261929</v>
      </c>
    </row>
    <row r="1585" spans="3:24" x14ac:dyDescent="0.25">
      <c r="C1585" s="19" t="s">
        <v>3215</v>
      </c>
      <c r="D1585" s="6" t="s">
        <v>1508</v>
      </c>
      <c r="E1585" s="6" t="s">
        <v>39</v>
      </c>
      <c r="F1585" s="48">
        <v>21.5730996703942</v>
      </c>
      <c r="G1585" s="8">
        <v>10.217936834220399</v>
      </c>
      <c r="H1585" s="9">
        <v>0.61384083907385001</v>
      </c>
      <c r="I1585" s="40">
        <v>5</v>
      </c>
      <c r="J1585" s="7">
        <v>2</v>
      </c>
      <c r="K1585" s="9">
        <v>0.66829000110599202</v>
      </c>
      <c r="L1585" s="39">
        <v>0</v>
      </c>
      <c r="M1585" s="47">
        <v>0</v>
      </c>
      <c r="N1585" s="17">
        <v>3.6666451965126502E-2</v>
      </c>
      <c r="O1585" s="7">
        <f>Q1585/P1585/N1585</f>
        <v>1</v>
      </c>
      <c r="P1585" s="7">
        <v>3.8294081467341647</v>
      </c>
      <c r="Q1585" s="33">
        <v>0.14041080986709234</v>
      </c>
      <c r="R1585" s="38" t="s">
        <v>1676</v>
      </c>
      <c r="S1585" s="33" t="s">
        <v>1676</v>
      </c>
      <c r="T1585" s="45" t="s">
        <v>1675</v>
      </c>
      <c r="U1585" s="55">
        <f>RANK(Q1585,$Q$5:$Q$3209,0)</f>
        <v>1581</v>
      </c>
      <c r="V1585" s="55">
        <f>RANK(W1585,$W$5:$W$3209,0)</f>
        <v>1925</v>
      </c>
      <c r="W1585" s="55">
        <f>N1585*O1585</f>
        <v>3.6666451965126502E-2</v>
      </c>
      <c r="X1585" s="1">
        <f t="shared" si="24"/>
        <v>88.193269864374571</v>
      </c>
    </row>
    <row r="1586" spans="3:24" x14ac:dyDescent="0.25">
      <c r="C1586" s="19" t="s">
        <v>3216</v>
      </c>
      <c r="D1586" s="6" t="s">
        <v>373</v>
      </c>
      <c r="E1586" s="6" t="s">
        <v>131</v>
      </c>
      <c r="F1586" s="48">
        <v>16.988537709643801</v>
      </c>
      <c r="G1586" s="8">
        <v>82.570233219964194</v>
      </c>
      <c r="H1586" s="9">
        <v>0.98712188878889495</v>
      </c>
      <c r="I1586" s="40">
        <v>15</v>
      </c>
      <c r="J1586" s="7">
        <v>4</v>
      </c>
      <c r="K1586" s="9">
        <v>1</v>
      </c>
      <c r="L1586" s="39">
        <v>0</v>
      </c>
      <c r="M1586" s="47">
        <v>0</v>
      </c>
      <c r="N1586" s="17">
        <v>8.6314904357655903E-2</v>
      </c>
      <c r="O1586" s="7">
        <f>Q1586/P1586/N1586</f>
        <v>1</v>
      </c>
      <c r="P1586" s="7">
        <v>1.6262720981195486</v>
      </c>
      <c r="Q1586" s="33">
        <v>0.14037152060871325</v>
      </c>
      <c r="R1586" s="38" t="s">
        <v>1675</v>
      </c>
      <c r="S1586" s="33" t="s">
        <v>1675</v>
      </c>
      <c r="T1586" s="45" t="s">
        <v>1677</v>
      </c>
      <c r="U1586" s="55">
        <f>RANK(Q1586,$Q$5:$Q$3209,0)</f>
        <v>1582</v>
      </c>
      <c r="V1586" s="55">
        <f>RANK(W1586,$W$5:$W$3209,0)</f>
        <v>1353</v>
      </c>
      <c r="W1586" s="55">
        <f>N1586*O1586</f>
        <v>8.6314904357655903E-2</v>
      </c>
      <c r="X1586" s="1">
        <f t="shared" si="24"/>
        <v>88.052859054507479</v>
      </c>
    </row>
    <row r="1587" spans="3:24" x14ac:dyDescent="0.25">
      <c r="C1587" s="19" t="s">
        <v>3217</v>
      </c>
      <c r="D1587" s="6" t="s">
        <v>693</v>
      </c>
      <c r="E1587" s="6" t="s">
        <v>144</v>
      </c>
      <c r="F1587" s="48">
        <v>2.8215439721092599</v>
      </c>
      <c r="G1587" s="8">
        <v>10</v>
      </c>
      <c r="H1587" s="9">
        <v>0.11967340751418699</v>
      </c>
      <c r="I1587" s="40">
        <v>1</v>
      </c>
      <c r="J1587" s="7">
        <v>0</v>
      </c>
      <c r="K1587" s="9">
        <v>1</v>
      </c>
      <c r="L1587" s="39">
        <v>0.42908399940391201</v>
      </c>
      <c r="M1587" s="47">
        <v>0</v>
      </c>
      <c r="N1587" s="17">
        <v>3.2016164274356898E-2</v>
      </c>
      <c r="O1587" s="7">
        <f>Q1587/P1587/N1587</f>
        <v>1</v>
      </c>
      <c r="P1587" s="7">
        <v>4.3830233822806806</v>
      </c>
      <c r="Q1587" s="33">
        <v>0.14032759662544567</v>
      </c>
      <c r="R1587" s="38" t="s">
        <v>1676</v>
      </c>
      <c r="S1587" s="33" t="s">
        <v>1676</v>
      </c>
      <c r="T1587" s="45" t="s">
        <v>1675</v>
      </c>
      <c r="U1587" s="55">
        <f>RANK(Q1587,$Q$5:$Q$3209,0)</f>
        <v>1583</v>
      </c>
      <c r="V1587" s="55">
        <f>RANK(W1587,$W$5:$W$3209,0)</f>
        <v>2047</v>
      </c>
      <c r="W1587" s="55">
        <f>N1587*O1587</f>
        <v>3.2016164274356898E-2</v>
      </c>
      <c r="X1587" s="1">
        <f t="shared" si="24"/>
        <v>87.912487533898769</v>
      </c>
    </row>
    <row r="1588" spans="3:24" x14ac:dyDescent="0.25">
      <c r="C1588" s="19" t="s">
        <v>3218</v>
      </c>
      <c r="D1588" s="6" t="s">
        <v>281</v>
      </c>
      <c r="E1588" s="6" t="s">
        <v>131</v>
      </c>
      <c r="F1588" s="48">
        <v>23.5041471738833</v>
      </c>
      <c r="G1588" s="8">
        <v>79.000001443513995</v>
      </c>
      <c r="H1588" s="9">
        <v>0.88011789743528301</v>
      </c>
      <c r="I1588" s="40">
        <v>1</v>
      </c>
      <c r="J1588" s="7">
        <v>2</v>
      </c>
      <c r="K1588" s="9">
        <v>0.60508522589118796</v>
      </c>
      <c r="L1588" s="39">
        <v>0.36872960218262701</v>
      </c>
      <c r="M1588" s="47">
        <v>0</v>
      </c>
      <c r="N1588" s="17">
        <v>5.9437474003493501E-2</v>
      </c>
      <c r="O1588" s="7">
        <f>Q1588/P1588/N1588</f>
        <v>1</v>
      </c>
      <c r="P1588" s="7">
        <v>2.353979683904702</v>
      </c>
      <c r="Q1588" s="33">
        <v>0.13991460626683758</v>
      </c>
      <c r="R1588" s="38" t="s">
        <v>1676</v>
      </c>
      <c r="S1588" s="33" t="s">
        <v>1676</v>
      </c>
      <c r="T1588" s="45" t="s">
        <v>1676</v>
      </c>
      <c r="U1588" s="55">
        <f>RANK(Q1588,$Q$5:$Q$3209,0)</f>
        <v>1584</v>
      </c>
      <c r="V1588" s="55">
        <f>RANK(W1588,$W$5:$W$3209,0)</f>
        <v>1572</v>
      </c>
      <c r="W1588" s="55">
        <f>N1588*O1588</f>
        <v>5.9437474003493501E-2</v>
      </c>
      <c r="X1588" s="1">
        <f t="shared" si="24"/>
        <v>87.772159937273329</v>
      </c>
    </row>
    <row r="1589" spans="3:24" x14ac:dyDescent="0.25">
      <c r="C1589" s="19" t="s">
        <v>3219</v>
      </c>
      <c r="D1589" s="6" t="s">
        <v>323</v>
      </c>
      <c r="E1589" s="6" t="s">
        <v>90</v>
      </c>
      <c r="F1589" s="48">
        <v>9.5140767242874897</v>
      </c>
      <c r="G1589" s="8">
        <v>57.415503181210703</v>
      </c>
      <c r="H1589" s="9">
        <v>0.65907303321788702</v>
      </c>
      <c r="I1589" s="40">
        <v>1</v>
      </c>
      <c r="J1589" s="7">
        <v>6</v>
      </c>
      <c r="K1589" s="9">
        <v>1</v>
      </c>
      <c r="L1589" s="39">
        <v>0.27609287209595901</v>
      </c>
      <c r="M1589" s="47">
        <v>0</v>
      </c>
      <c r="N1589" s="17">
        <v>5.2329992016375601E-2</v>
      </c>
      <c r="O1589" s="7">
        <f>Q1589/P1589/N1589</f>
        <v>1</v>
      </c>
      <c r="P1589" s="7">
        <v>2.6661079739235016</v>
      </c>
      <c r="Q1589" s="33">
        <v>0.13951740899021217</v>
      </c>
      <c r="R1589" s="38" t="s">
        <v>1676</v>
      </c>
      <c r="S1589" s="33" t="s">
        <v>1676</v>
      </c>
      <c r="T1589" s="45" t="s">
        <v>1676</v>
      </c>
      <c r="U1589" s="55">
        <f>RANK(Q1589,$Q$5:$Q$3209,0)</f>
        <v>1585</v>
      </c>
      <c r="V1589" s="55">
        <f>RANK(W1589,$W$5:$W$3209,0)</f>
        <v>1658</v>
      </c>
      <c r="W1589" s="55">
        <f>N1589*O1589</f>
        <v>5.2329992016375601E-2</v>
      </c>
      <c r="X1589" s="1">
        <f t="shared" si="24"/>
        <v>87.632245331006487</v>
      </c>
    </row>
    <row r="1590" spans="3:24" x14ac:dyDescent="0.25">
      <c r="C1590" s="19" t="s">
        <v>3220</v>
      </c>
      <c r="D1590" s="6" t="s">
        <v>1530</v>
      </c>
      <c r="E1590" s="6" t="s">
        <v>39</v>
      </c>
      <c r="F1590" s="48">
        <v>13.086277308308199</v>
      </c>
      <c r="G1590" s="8">
        <v>23.8770832766651</v>
      </c>
      <c r="H1590" s="9">
        <v>1</v>
      </c>
      <c r="I1590" s="40">
        <v>1</v>
      </c>
      <c r="J1590" s="7">
        <v>4</v>
      </c>
      <c r="K1590" s="9">
        <v>1</v>
      </c>
      <c r="L1590" s="39">
        <v>0</v>
      </c>
      <c r="M1590" s="47">
        <v>0</v>
      </c>
      <c r="N1590" s="17">
        <v>5.0417238806827601E-2</v>
      </c>
      <c r="O1590" s="7">
        <f>Q1590/P1590/N1590</f>
        <v>1.0000000000000002</v>
      </c>
      <c r="P1590" s="7">
        <v>2.755750863133458</v>
      </c>
      <c r="Q1590" s="33">
        <v>0.13893734935872085</v>
      </c>
      <c r="R1590" s="38" t="s">
        <v>1676</v>
      </c>
      <c r="S1590" s="33" t="s">
        <v>1676</v>
      </c>
      <c r="T1590" s="45" t="s">
        <v>1676</v>
      </c>
      <c r="U1590" s="55">
        <f>RANK(Q1590,$Q$5:$Q$3209,0)</f>
        <v>1586</v>
      </c>
      <c r="V1590" s="55">
        <f>RANK(W1590,$W$5:$W$3209,0)</f>
        <v>1677</v>
      </c>
      <c r="W1590" s="55">
        <f>N1590*O1590</f>
        <v>5.0417238806827615E-2</v>
      </c>
      <c r="X1590" s="1">
        <f t="shared" si="24"/>
        <v>87.492727922016272</v>
      </c>
    </row>
    <row r="1591" spans="3:24" x14ac:dyDescent="0.25">
      <c r="C1591" s="19" t="s">
        <v>3221</v>
      </c>
      <c r="D1591" s="6" t="s">
        <v>992</v>
      </c>
      <c r="E1591" s="6" t="s">
        <v>90</v>
      </c>
      <c r="F1591" s="48">
        <v>13.2215136484729</v>
      </c>
      <c r="G1591" s="8">
        <v>11.2936639740447</v>
      </c>
      <c r="H1591" s="9">
        <v>0.56403037064706696</v>
      </c>
      <c r="I1591" s="40">
        <v>2</v>
      </c>
      <c r="J1591" s="7">
        <v>15</v>
      </c>
      <c r="K1591" s="9">
        <v>0.96226569149971197</v>
      </c>
      <c r="L1591" s="39">
        <v>0</v>
      </c>
      <c r="M1591" s="47">
        <v>0</v>
      </c>
      <c r="N1591" s="17">
        <v>4.01067692003702E-2</v>
      </c>
      <c r="O1591" s="7">
        <f>Q1591/P1591/N1591</f>
        <v>1</v>
      </c>
      <c r="P1591" s="7">
        <v>3.4615359107467247</v>
      </c>
      <c r="Q1591" s="33">
        <v>0.13883102185111215</v>
      </c>
      <c r="R1591" s="38" t="s">
        <v>1676</v>
      </c>
      <c r="S1591" s="33" t="s">
        <v>1676</v>
      </c>
      <c r="T1591" s="45" t="s">
        <v>1675</v>
      </c>
      <c r="U1591" s="55">
        <f>RANK(Q1591,$Q$5:$Q$3209,0)</f>
        <v>1587</v>
      </c>
      <c r="V1591" s="55">
        <f>RANK(W1591,$W$5:$W$3209,0)</f>
        <v>1854</v>
      </c>
      <c r="W1591" s="55">
        <f>N1591*O1591</f>
        <v>4.01067692003702E-2</v>
      </c>
      <c r="X1591" s="1">
        <f t="shared" si="24"/>
        <v>87.353790572657545</v>
      </c>
    </row>
    <row r="1592" spans="3:24" x14ac:dyDescent="0.25">
      <c r="C1592" s="19" t="s">
        <v>3222</v>
      </c>
      <c r="D1592" s="6" t="s">
        <v>1556</v>
      </c>
      <c r="E1592" s="6" t="s">
        <v>16</v>
      </c>
      <c r="F1592" s="48">
        <v>12.476899602205</v>
      </c>
      <c r="G1592" s="8">
        <v>9.9999999999999893</v>
      </c>
      <c r="H1592" s="9">
        <v>1</v>
      </c>
      <c r="I1592" s="40">
        <v>3</v>
      </c>
      <c r="J1592" s="7">
        <v>3</v>
      </c>
      <c r="K1592" s="9">
        <v>1</v>
      </c>
      <c r="L1592" s="39">
        <v>0</v>
      </c>
      <c r="M1592" s="47">
        <v>0</v>
      </c>
      <c r="N1592" s="17">
        <v>4.6303150922238002E-2</v>
      </c>
      <c r="O1592" s="7">
        <f>Q1592/P1592/N1592</f>
        <v>1</v>
      </c>
      <c r="P1592" s="7">
        <v>2.9958301205847406</v>
      </c>
      <c r="Q1592" s="33">
        <v>0.13871637421082172</v>
      </c>
      <c r="R1592" s="38" t="s">
        <v>1676</v>
      </c>
      <c r="S1592" s="33" t="s">
        <v>1676</v>
      </c>
      <c r="T1592" s="45" t="s">
        <v>1676</v>
      </c>
      <c r="U1592" s="55">
        <f>RANK(Q1592,$Q$5:$Q$3209,0)</f>
        <v>1588</v>
      </c>
      <c r="V1592" s="55">
        <f>RANK(W1592,$W$5:$W$3209,0)</f>
        <v>1735</v>
      </c>
      <c r="W1592" s="55">
        <f>N1592*O1592</f>
        <v>4.6303150922238002E-2</v>
      </c>
      <c r="X1592" s="1">
        <f t="shared" si="24"/>
        <v>87.214959550806427</v>
      </c>
    </row>
    <row r="1593" spans="3:24" x14ac:dyDescent="0.25">
      <c r="C1593" s="19" t="s">
        <v>3223</v>
      </c>
      <c r="D1593" s="6" t="s">
        <v>361</v>
      </c>
      <c r="E1593" s="6" t="s">
        <v>28</v>
      </c>
      <c r="F1593" s="48">
        <v>3.2699681526477877</v>
      </c>
      <c r="G1593" s="8">
        <v>24.298478018699999</v>
      </c>
      <c r="H1593" s="9">
        <v>0.27093459927080499</v>
      </c>
      <c r="I1593" s="40">
        <v>1</v>
      </c>
      <c r="J1593" s="7">
        <v>0</v>
      </c>
      <c r="K1593" s="9">
        <v>0.29706822124522902</v>
      </c>
      <c r="L1593" s="39">
        <v>0.73934321130168701</v>
      </c>
      <c r="M1593" s="47">
        <v>0</v>
      </c>
      <c r="N1593" s="17">
        <v>3.27608637569397E-2</v>
      </c>
      <c r="O1593" s="7">
        <f>Q1593/P1593/N1593</f>
        <v>1</v>
      </c>
      <c r="P1593" s="7">
        <v>4.2337298271765764</v>
      </c>
      <c r="Q1593" s="33">
        <v>0.13870064605182367</v>
      </c>
      <c r="R1593" s="38" t="s">
        <v>1676</v>
      </c>
      <c r="S1593" s="33" t="s">
        <v>1676</v>
      </c>
      <c r="T1593" s="45" t="s">
        <v>1675</v>
      </c>
      <c r="U1593" s="55">
        <f>RANK(Q1593,$Q$5:$Q$3209,0)</f>
        <v>1589</v>
      </c>
      <c r="V1593" s="55">
        <f>RANK(W1593,$W$5:$W$3209,0)</f>
        <v>2017</v>
      </c>
      <c r="W1593" s="55">
        <f>N1593*O1593</f>
        <v>3.27608637569397E-2</v>
      </c>
      <c r="X1593" s="1">
        <f t="shared" si="24"/>
        <v>87.076243176595611</v>
      </c>
    </row>
    <row r="1594" spans="3:24" x14ac:dyDescent="0.25">
      <c r="C1594" s="19" t="s">
        <v>3224</v>
      </c>
      <c r="D1594" s="6" t="s">
        <v>525</v>
      </c>
      <c r="E1594" s="6" t="s">
        <v>27</v>
      </c>
      <c r="F1594" s="48">
        <v>1.7278849650616599</v>
      </c>
      <c r="G1594" s="8">
        <v>54.180886928550599</v>
      </c>
      <c r="H1594" s="9">
        <v>1</v>
      </c>
      <c r="I1594" s="40">
        <v>1</v>
      </c>
      <c r="J1594" s="7">
        <v>1</v>
      </c>
      <c r="K1594" s="9">
        <v>1</v>
      </c>
      <c r="L1594" s="39">
        <v>0</v>
      </c>
      <c r="M1594" s="47">
        <v>0</v>
      </c>
      <c r="N1594" s="17">
        <v>6.5511883087669406E-2</v>
      </c>
      <c r="O1594" s="7">
        <f>Q1594/P1594/N1594</f>
        <v>1</v>
      </c>
      <c r="P1594" s="7">
        <v>2.1150449188837919</v>
      </c>
      <c r="Q1594" s="33">
        <v>0.13856057545108419</v>
      </c>
      <c r="R1594" s="38" t="s">
        <v>1675</v>
      </c>
      <c r="S1594" s="33" t="s">
        <v>1675</v>
      </c>
      <c r="T1594" s="45" t="s">
        <v>1677</v>
      </c>
      <c r="U1594" s="55">
        <f>RANK(Q1594,$Q$5:$Q$3209,0)</f>
        <v>1590</v>
      </c>
      <c r="V1594" s="55">
        <f>RANK(W1594,$W$5:$W$3209,0)</f>
        <v>1512</v>
      </c>
      <c r="W1594" s="55">
        <f>N1594*O1594</f>
        <v>6.5511883087669406E-2</v>
      </c>
      <c r="X1594" s="1">
        <f t="shared" si="24"/>
        <v>86.93754253054378</v>
      </c>
    </row>
    <row r="1595" spans="3:24" x14ac:dyDescent="0.25">
      <c r="C1595" s="19" t="s">
        <v>3225</v>
      </c>
      <c r="D1595" s="6" t="s">
        <v>531</v>
      </c>
      <c r="E1595" s="6" t="s">
        <v>204</v>
      </c>
      <c r="F1595" s="48">
        <v>29.017191516528801</v>
      </c>
      <c r="G1595" s="8">
        <v>49.4931727280009</v>
      </c>
      <c r="H1595" s="9">
        <v>0.60496442321030497</v>
      </c>
      <c r="I1595" s="40">
        <v>0</v>
      </c>
      <c r="J1595" s="7">
        <v>10</v>
      </c>
      <c r="K1595" s="9">
        <v>0.72262910395817204</v>
      </c>
      <c r="L1595" s="39">
        <v>0</v>
      </c>
      <c r="M1595" s="47">
        <v>0</v>
      </c>
      <c r="N1595" s="17">
        <v>7.9416497765647506E-2</v>
      </c>
      <c r="O1595" s="7">
        <f>Q1595/P1595/N1595</f>
        <v>1</v>
      </c>
      <c r="P1595" s="7">
        <v>1.7408889391092102</v>
      </c>
      <c r="Q1595" s="33">
        <v>0.13825530254300705</v>
      </c>
      <c r="R1595" s="38" t="s">
        <v>1675</v>
      </c>
      <c r="S1595" s="33" t="s">
        <v>1675</v>
      </c>
      <c r="T1595" s="45" t="s">
        <v>1677</v>
      </c>
      <c r="U1595" s="55">
        <f>RANK(Q1595,$Q$5:$Q$3209,0)</f>
        <v>1591</v>
      </c>
      <c r="V1595" s="55">
        <f>RANK(W1595,$W$5:$W$3209,0)</f>
        <v>1403</v>
      </c>
      <c r="W1595" s="55">
        <f>N1595*O1595</f>
        <v>7.9416497765647506E-2</v>
      </c>
      <c r="X1595" s="1">
        <f t="shared" si="24"/>
        <v>86.7989819550927</v>
      </c>
    </row>
    <row r="1596" spans="3:24" x14ac:dyDescent="0.25">
      <c r="C1596" s="19" t="s">
        <v>3226</v>
      </c>
      <c r="D1596" s="6" t="s">
        <v>843</v>
      </c>
      <c r="E1596" s="6" t="s">
        <v>16</v>
      </c>
      <c r="F1596" s="48">
        <v>1.8751791920453629</v>
      </c>
      <c r="G1596" s="8">
        <v>10</v>
      </c>
      <c r="H1596" s="9">
        <v>0.77050947151907401</v>
      </c>
      <c r="I1596" s="40">
        <v>0</v>
      </c>
      <c r="J1596" s="7">
        <v>1</v>
      </c>
      <c r="K1596" s="9">
        <v>1</v>
      </c>
      <c r="L1596" s="39">
        <v>7.7200275957158199E-2</v>
      </c>
      <c r="M1596" s="47">
        <v>0</v>
      </c>
      <c r="N1596" s="17">
        <v>4.0294975155070301E-2</v>
      </c>
      <c r="O1596" s="7">
        <f>Q1596/P1596/N1596</f>
        <v>1</v>
      </c>
      <c r="P1596" s="7">
        <v>3.4297907384745008</v>
      </c>
      <c r="Q1596" s="33">
        <v>0.13820333259392023</v>
      </c>
      <c r="R1596" s="38" t="s">
        <v>1676</v>
      </c>
      <c r="S1596" s="33" t="s">
        <v>1676</v>
      </c>
      <c r="T1596" s="45" t="s">
        <v>1675</v>
      </c>
      <c r="U1596" s="55">
        <f>RANK(Q1596,$Q$5:$Q$3209,0)</f>
        <v>1592</v>
      </c>
      <c r="V1596" s="55">
        <f>RANK(W1596,$W$5:$W$3209,0)</f>
        <v>1848</v>
      </c>
      <c r="W1596" s="55">
        <f>N1596*O1596</f>
        <v>4.0294975155070301E-2</v>
      </c>
      <c r="X1596" s="1">
        <f t="shared" si="24"/>
        <v>86.660726652549698</v>
      </c>
    </row>
    <row r="1597" spans="3:24" x14ac:dyDescent="0.25">
      <c r="C1597" s="19" t="s">
        <v>3227</v>
      </c>
      <c r="D1597" s="6" t="s">
        <v>1550</v>
      </c>
      <c r="E1597" s="6" t="s">
        <v>39</v>
      </c>
      <c r="F1597" s="48">
        <v>25.070934743733599</v>
      </c>
      <c r="G1597" s="8">
        <v>15.084358123883399</v>
      </c>
      <c r="H1597" s="9">
        <v>0.83356622832864502</v>
      </c>
      <c r="I1597" s="40">
        <v>3</v>
      </c>
      <c r="J1597" s="7">
        <v>7</v>
      </c>
      <c r="K1597" s="9">
        <v>0.99962602369208198</v>
      </c>
      <c r="L1597" s="39">
        <v>0</v>
      </c>
      <c r="M1597" s="47">
        <v>0</v>
      </c>
      <c r="N1597" s="17">
        <v>6.6396134899384798E-2</v>
      </c>
      <c r="O1597" s="7">
        <f>Q1597/P1597/N1597</f>
        <v>1</v>
      </c>
      <c r="P1597" s="7">
        <v>2.0762598815643574</v>
      </c>
      <c r="Q1597" s="33">
        <v>0.13785563118252778</v>
      </c>
      <c r="R1597" s="38" t="s">
        <v>1675</v>
      </c>
      <c r="S1597" s="33" t="s">
        <v>1675</v>
      </c>
      <c r="T1597" s="45" t="s">
        <v>1677</v>
      </c>
      <c r="U1597" s="55">
        <f>RANK(Q1597,$Q$5:$Q$3209,0)</f>
        <v>1593</v>
      </c>
      <c r="V1597" s="55">
        <f>RANK(W1597,$W$5:$W$3209,0)</f>
        <v>1502</v>
      </c>
      <c r="W1597" s="55">
        <f>N1597*O1597</f>
        <v>6.6396134899384798E-2</v>
      </c>
      <c r="X1597" s="1">
        <f t="shared" si="24"/>
        <v>86.522523319955781</v>
      </c>
    </row>
    <row r="1598" spans="3:24" x14ac:dyDescent="0.25">
      <c r="C1598" s="19" t="s">
        <v>3228</v>
      </c>
      <c r="D1598" s="6" t="s">
        <v>531</v>
      </c>
      <c r="E1598" s="6" t="s">
        <v>204</v>
      </c>
      <c r="F1598" s="48">
        <v>33.058062375720141</v>
      </c>
      <c r="G1598" s="8">
        <v>70.225609825214505</v>
      </c>
      <c r="H1598" s="9">
        <v>0.71541811867406202</v>
      </c>
      <c r="I1598" s="40">
        <v>1</v>
      </c>
      <c r="J1598" s="7">
        <v>11</v>
      </c>
      <c r="K1598" s="9">
        <v>0.92672858369370303</v>
      </c>
      <c r="L1598" s="39">
        <v>5.9310150937018698E-2</v>
      </c>
      <c r="M1598" s="47">
        <v>1</v>
      </c>
      <c r="N1598" s="17">
        <v>8.1945830994883007E-2</v>
      </c>
      <c r="O1598" s="7">
        <f>Q1598/P1598/N1598</f>
        <v>1</v>
      </c>
      <c r="P1598" s="7">
        <v>1.6818958739354752</v>
      </c>
      <c r="Q1598" s="33">
        <v>0.1378243550365075</v>
      </c>
      <c r="R1598" s="38" t="s">
        <v>1675</v>
      </c>
      <c r="S1598" s="33" t="s">
        <v>1675</v>
      </c>
      <c r="T1598" s="45" t="s">
        <v>1677</v>
      </c>
      <c r="U1598" s="55">
        <f>RANK(Q1598,$Q$5:$Q$3209,0)</f>
        <v>1594</v>
      </c>
      <c r="V1598" s="55">
        <f>RANK(W1598,$W$5:$W$3209,0)</f>
        <v>1383</v>
      </c>
      <c r="W1598" s="55">
        <f>N1598*O1598</f>
        <v>8.1945830994883007E-2</v>
      </c>
      <c r="X1598" s="1">
        <f t="shared" si="24"/>
        <v>86.384667688773249</v>
      </c>
    </row>
    <row r="1599" spans="3:24" x14ac:dyDescent="0.25">
      <c r="C1599" s="19" t="s">
        <v>3229</v>
      </c>
      <c r="D1599" s="6" t="s">
        <v>1492</v>
      </c>
      <c r="E1599" s="6" t="s">
        <v>16</v>
      </c>
      <c r="F1599" s="48">
        <v>38.9746589335371</v>
      </c>
      <c r="G1599" s="8">
        <v>13.5243763845166</v>
      </c>
      <c r="H1599" s="9">
        <v>0.95184742999279004</v>
      </c>
      <c r="I1599" s="40">
        <v>3</v>
      </c>
      <c r="J1599" s="7">
        <v>8</v>
      </c>
      <c r="K1599" s="9">
        <v>1</v>
      </c>
      <c r="L1599" s="39">
        <v>0</v>
      </c>
      <c r="M1599" s="47">
        <v>0</v>
      </c>
      <c r="N1599" s="17">
        <v>6.4846503509813094E-2</v>
      </c>
      <c r="O1599" s="7">
        <f>Q1599/P1599/N1599</f>
        <v>1</v>
      </c>
      <c r="P1599" s="7">
        <v>2.1226885396548383</v>
      </c>
      <c r="Q1599" s="33">
        <v>0.1376489298369675</v>
      </c>
      <c r="R1599" s="38" t="s">
        <v>1675</v>
      </c>
      <c r="S1599" s="33" t="s">
        <v>1675</v>
      </c>
      <c r="T1599" s="45" t="s">
        <v>1677</v>
      </c>
      <c r="U1599" s="55">
        <f>RANK(Q1599,$Q$5:$Q$3209,0)</f>
        <v>1595</v>
      </c>
      <c r="V1599" s="55">
        <f>RANK(W1599,$W$5:$W$3209,0)</f>
        <v>1514</v>
      </c>
      <c r="W1599" s="55">
        <f>N1599*O1599</f>
        <v>6.4846503509813094E-2</v>
      </c>
      <c r="X1599" s="1">
        <f t="shared" si="24"/>
        <v>86.246843333736734</v>
      </c>
    </row>
    <row r="1600" spans="3:24" x14ac:dyDescent="0.25">
      <c r="C1600" s="19" t="s">
        <v>3230</v>
      </c>
      <c r="D1600" s="6" t="s">
        <v>77</v>
      </c>
      <c r="E1600" s="6" t="s">
        <v>12</v>
      </c>
      <c r="F1600" s="48">
        <v>10.596379968674</v>
      </c>
      <c r="G1600" s="8">
        <v>14.748692002764001</v>
      </c>
      <c r="H1600" s="9">
        <v>0.311343394655128</v>
      </c>
      <c r="I1600" s="40">
        <v>2</v>
      </c>
      <c r="J1600" s="7">
        <v>14</v>
      </c>
      <c r="K1600" s="9">
        <v>1</v>
      </c>
      <c r="L1600" s="39">
        <v>0</v>
      </c>
      <c r="M1600" s="47">
        <v>0</v>
      </c>
      <c r="N1600" s="17">
        <v>3.4114113007364402E-2</v>
      </c>
      <c r="O1600" s="7">
        <f>Q1600/P1600/N1600</f>
        <v>1</v>
      </c>
      <c r="P1600" s="7">
        <v>4.0304447615358079</v>
      </c>
      <c r="Q1600" s="33">
        <v>0.13749504806497242</v>
      </c>
      <c r="R1600" s="38" t="s">
        <v>1676</v>
      </c>
      <c r="S1600" s="33" t="s">
        <v>1676</v>
      </c>
      <c r="T1600" s="45" t="s">
        <v>1675</v>
      </c>
      <c r="U1600" s="55">
        <f>RANK(Q1600,$Q$5:$Q$3209,0)</f>
        <v>1596</v>
      </c>
      <c r="V1600" s="55">
        <f>RANK(W1600,$W$5:$W$3209,0)</f>
        <v>1973</v>
      </c>
      <c r="W1600" s="55">
        <f>N1600*O1600</f>
        <v>3.4114113007364402E-2</v>
      </c>
      <c r="X1600" s="1">
        <f t="shared" si="24"/>
        <v>86.109194403899764</v>
      </c>
    </row>
    <row r="1601" spans="3:24" x14ac:dyDescent="0.25">
      <c r="C1601" s="19" t="s">
        <v>3231</v>
      </c>
      <c r="D1601" s="6" t="s">
        <v>821</v>
      </c>
      <c r="E1601" s="6" t="s">
        <v>16</v>
      </c>
      <c r="F1601" s="48">
        <v>19.1961687948403</v>
      </c>
      <c r="G1601" s="8">
        <v>52.064316310989099</v>
      </c>
      <c r="H1601" s="9">
        <v>0.71740932700870597</v>
      </c>
      <c r="I1601" s="40">
        <v>1</v>
      </c>
      <c r="J1601" s="7">
        <v>4</v>
      </c>
      <c r="K1601" s="9">
        <v>1</v>
      </c>
      <c r="L1601" s="39">
        <v>0</v>
      </c>
      <c r="M1601" s="47">
        <v>0</v>
      </c>
      <c r="N1601" s="17">
        <v>8.0042232646852701E-2</v>
      </c>
      <c r="O1601" s="7">
        <f>Q1601/P1601/N1601</f>
        <v>1</v>
      </c>
      <c r="P1601" s="7">
        <v>1.7168374258228136</v>
      </c>
      <c r="Q1601" s="33">
        <v>0.13741950065453337</v>
      </c>
      <c r="R1601" s="38" t="s">
        <v>1675</v>
      </c>
      <c r="S1601" s="33" t="s">
        <v>1675</v>
      </c>
      <c r="T1601" s="45" t="s">
        <v>1677</v>
      </c>
      <c r="U1601" s="55">
        <f>RANK(Q1601,$Q$5:$Q$3209,0)</f>
        <v>1597</v>
      </c>
      <c r="V1601" s="55">
        <f>RANK(W1601,$W$5:$W$3209,0)</f>
        <v>1398</v>
      </c>
      <c r="W1601" s="55">
        <f>N1601*O1601</f>
        <v>8.0042232646852701E-2</v>
      </c>
      <c r="X1601" s="1">
        <f t="shared" si="24"/>
        <v>85.971699355834787</v>
      </c>
    </row>
    <row r="1602" spans="3:24" x14ac:dyDescent="0.25">
      <c r="C1602" s="19" t="s">
        <v>3232</v>
      </c>
      <c r="D1602" s="6" t="s">
        <v>693</v>
      </c>
      <c r="E1602" s="6" t="s">
        <v>144</v>
      </c>
      <c r="F1602" s="48">
        <v>2.70757447290725</v>
      </c>
      <c r="G1602" s="8">
        <v>10</v>
      </c>
      <c r="H1602" s="9">
        <v>0.13992433673382701</v>
      </c>
      <c r="I1602" s="40">
        <v>1</v>
      </c>
      <c r="J1602" s="7">
        <v>4</v>
      </c>
      <c r="K1602" s="9">
        <v>1</v>
      </c>
      <c r="L1602" s="39">
        <v>0.34598566586503299</v>
      </c>
      <c r="M1602" s="47">
        <v>0</v>
      </c>
      <c r="N1602" s="17">
        <v>3.0956422331702999E-2</v>
      </c>
      <c r="O1602" s="7">
        <f>Q1602/P1602/N1602</f>
        <v>0.99999999999999989</v>
      </c>
      <c r="P1602" s="7">
        <v>4.4173740258720313</v>
      </c>
      <c r="Q1602" s="33">
        <v>0.13674609594198972</v>
      </c>
      <c r="R1602" s="38" t="s">
        <v>1676</v>
      </c>
      <c r="S1602" s="33" t="s">
        <v>1676</v>
      </c>
      <c r="T1602" s="45" t="s">
        <v>1675</v>
      </c>
      <c r="U1602" s="55">
        <f>RANK(Q1602,$Q$5:$Q$3209,0)</f>
        <v>1598</v>
      </c>
      <c r="V1602" s="55">
        <f>RANK(W1602,$W$5:$W$3209,0)</f>
        <v>2071</v>
      </c>
      <c r="W1602" s="55">
        <f>N1602*O1602</f>
        <v>3.0956422331702996E-2</v>
      </c>
      <c r="X1602" s="1">
        <f t="shared" si="24"/>
        <v>85.834279855180256</v>
      </c>
    </row>
    <row r="1603" spans="3:24" x14ac:dyDescent="0.25">
      <c r="C1603" s="19" t="s">
        <v>3233</v>
      </c>
      <c r="D1603" s="6" t="s">
        <v>803</v>
      </c>
      <c r="E1603" s="6" t="s">
        <v>16</v>
      </c>
      <c r="F1603" s="48">
        <v>22.1149227882674</v>
      </c>
      <c r="G1603" s="8">
        <v>21.109381471759299</v>
      </c>
      <c r="H1603" s="9">
        <v>0.82768616293900099</v>
      </c>
      <c r="I1603" s="40">
        <v>7</v>
      </c>
      <c r="J1603" s="7">
        <v>7</v>
      </c>
      <c r="K1603" s="9">
        <v>1</v>
      </c>
      <c r="L1603" s="39">
        <v>0</v>
      </c>
      <c r="M1603" s="47">
        <v>0</v>
      </c>
      <c r="N1603" s="17">
        <v>8.1648599506222705E-2</v>
      </c>
      <c r="O1603" s="7">
        <f>Q1603/P1603/N1603</f>
        <v>1</v>
      </c>
      <c r="P1603" s="7">
        <v>1.6738393045461588</v>
      </c>
      <c r="Q1603" s="33">
        <v>0.13666663501466367</v>
      </c>
      <c r="R1603" s="38" t="s">
        <v>1675</v>
      </c>
      <c r="S1603" s="33" t="s">
        <v>1675</v>
      </c>
      <c r="T1603" s="45" t="s">
        <v>1677</v>
      </c>
      <c r="U1603" s="55">
        <f>RANK(Q1603,$Q$5:$Q$3209,0)</f>
        <v>1599</v>
      </c>
      <c r="V1603" s="55">
        <f>RANK(W1603,$W$5:$W$3209,0)</f>
        <v>1386</v>
      </c>
      <c r="W1603" s="55">
        <f>N1603*O1603</f>
        <v>8.1648599506222705E-2</v>
      </c>
      <c r="X1603" s="1">
        <f t="shared" si="24"/>
        <v>85.697533759238269</v>
      </c>
    </row>
    <row r="1604" spans="3:24" x14ac:dyDescent="0.25">
      <c r="C1604" s="19" t="s">
        <v>3234</v>
      </c>
      <c r="D1604" s="6" t="s">
        <v>414</v>
      </c>
      <c r="E1604" s="6" t="s">
        <v>131</v>
      </c>
      <c r="F1604" s="48">
        <v>13.056842898446099</v>
      </c>
      <c r="G1604" s="8">
        <v>10.5093815204182</v>
      </c>
      <c r="H1604" s="9">
        <v>9.2631436632632805E-2</v>
      </c>
      <c r="I1604" s="40">
        <v>19</v>
      </c>
      <c r="J1604" s="7">
        <v>29</v>
      </c>
      <c r="K1604" s="9">
        <v>1</v>
      </c>
      <c r="L1604" s="39">
        <v>0</v>
      </c>
      <c r="M1604" s="47">
        <v>0</v>
      </c>
      <c r="N1604" s="17">
        <v>6.8351511430084694E-2</v>
      </c>
      <c r="O1604" s="7">
        <f>Q1604/P1604/N1604</f>
        <v>1</v>
      </c>
      <c r="P1604" s="7">
        <v>1.9989675410617469</v>
      </c>
      <c r="Q1604" s="33">
        <v>0.1366324527312503</v>
      </c>
      <c r="R1604" s="38" t="s">
        <v>1675</v>
      </c>
      <c r="S1604" s="33" t="s">
        <v>1675</v>
      </c>
      <c r="T1604" s="45" t="s">
        <v>1677</v>
      </c>
      <c r="U1604" s="55">
        <f>RANK(Q1604,$Q$5:$Q$3209,0)</f>
        <v>1600</v>
      </c>
      <c r="V1604" s="55">
        <f>RANK(W1604,$W$5:$W$3209,0)</f>
        <v>1481</v>
      </c>
      <c r="W1604" s="55">
        <f>N1604*O1604</f>
        <v>6.8351511430084694E-2</v>
      </c>
      <c r="X1604" s="1">
        <f t="shared" si="24"/>
        <v>85.560867124223606</v>
      </c>
    </row>
    <row r="1605" spans="3:24" x14ac:dyDescent="0.25">
      <c r="C1605" s="19" t="s">
        <v>3235</v>
      </c>
      <c r="D1605" s="6" t="s">
        <v>315</v>
      </c>
      <c r="E1605" s="6" t="s">
        <v>19</v>
      </c>
      <c r="F1605" s="48">
        <v>3.2130996523906698E-2</v>
      </c>
      <c r="G1605" s="8">
        <v>10</v>
      </c>
      <c r="H1605" s="9">
        <v>1</v>
      </c>
      <c r="I1605" s="40">
        <v>0</v>
      </c>
      <c r="J1605" s="7">
        <v>0</v>
      </c>
      <c r="K1605" s="9">
        <v>6.2076285665295099E-2</v>
      </c>
      <c r="L1605" s="39">
        <v>1</v>
      </c>
      <c r="M1605" s="47">
        <v>0</v>
      </c>
      <c r="N1605" s="17">
        <v>5.5255470881021299E-2</v>
      </c>
      <c r="O1605" s="7">
        <f>Q1605/P1605/N1605</f>
        <v>0.99999999999999989</v>
      </c>
      <c r="P1605" s="7">
        <v>2.4590641017538979</v>
      </c>
      <c r="Q1605" s="33">
        <v>0.13587674486902729</v>
      </c>
      <c r="R1605" s="38" t="s">
        <v>1676</v>
      </c>
      <c r="S1605" s="33" t="s">
        <v>1676</v>
      </c>
      <c r="T1605" s="45" t="s">
        <v>1676</v>
      </c>
      <c r="U1605" s="55">
        <f>RANK(Q1605,$Q$5:$Q$3209,0)</f>
        <v>1601</v>
      </c>
      <c r="V1605" s="55">
        <f>RANK(W1605,$W$5:$W$3209,0)</f>
        <v>1622</v>
      </c>
      <c r="W1605" s="55">
        <f>N1605*O1605</f>
        <v>5.5255470881021292E-2</v>
      </c>
      <c r="X1605" s="1">
        <f t="shared" si="24"/>
        <v>85.424234671492357</v>
      </c>
    </row>
    <row r="1606" spans="3:24" x14ac:dyDescent="0.25">
      <c r="C1606" s="19" t="s">
        <v>3236</v>
      </c>
      <c r="D1606" s="6" t="s">
        <v>231</v>
      </c>
      <c r="E1606" s="6" t="s">
        <v>115</v>
      </c>
      <c r="F1606" s="48">
        <v>13.663945784215169</v>
      </c>
      <c r="G1606" s="8">
        <v>15.4901689058643</v>
      </c>
      <c r="H1606" s="9">
        <v>0.38186619096972602</v>
      </c>
      <c r="I1606" s="40">
        <v>1</v>
      </c>
      <c r="J1606" s="7">
        <v>13</v>
      </c>
      <c r="K1606" s="9">
        <v>0.86419902679884197</v>
      </c>
      <c r="L1606" s="39">
        <v>0.10539562770244799</v>
      </c>
      <c r="M1606" s="47">
        <v>0</v>
      </c>
      <c r="N1606" s="17">
        <v>4.1286139439229902E-2</v>
      </c>
      <c r="O1606" s="7">
        <f>Q1606/P1606/N1606</f>
        <v>0.99999999999999978</v>
      </c>
      <c r="P1606" s="7">
        <v>3.2819296437034895</v>
      </c>
      <c r="Q1606" s="33">
        <v>0.13549820489968437</v>
      </c>
      <c r="R1606" s="38" t="s">
        <v>1676</v>
      </c>
      <c r="S1606" s="33" t="s">
        <v>1676</v>
      </c>
      <c r="T1606" s="45" t="s">
        <v>1675</v>
      </c>
      <c r="U1606" s="55">
        <f>RANK(Q1606,$Q$5:$Q$3209,0)</f>
        <v>1602</v>
      </c>
      <c r="V1606" s="55">
        <f>RANK(W1606,$W$5:$W$3209,0)</f>
        <v>1831</v>
      </c>
      <c r="W1606" s="55">
        <f>N1606*O1606</f>
        <v>4.1286139439229895E-2</v>
      </c>
      <c r="X1606" s="1">
        <f t="shared" si="24"/>
        <v>85.288357926623334</v>
      </c>
    </row>
    <row r="1607" spans="3:24" x14ac:dyDescent="0.25">
      <c r="C1607" s="19" t="s">
        <v>3237</v>
      </c>
      <c r="D1607" s="6" t="s">
        <v>1410</v>
      </c>
      <c r="E1607" s="6" t="s">
        <v>16</v>
      </c>
      <c r="F1607" s="48">
        <v>24.7638201321361</v>
      </c>
      <c r="G1607" s="8">
        <v>11.276453056440999</v>
      </c>
      <c r="H1607" s="9">
        <v>0.87336143005161504</v>
      </c>
      <c r="I1607" s="40">
        <v>1</v>
      </c>
      <c r="J1607" s="7">
        <v>8</v>
      </c>
      <c r="K1607" s="9">
        <v>0.97196821098907304</v>
      </c>
      <c r="L1607" s="39">
        <v>0</v>
      </c>
      <c r="M1607" s="47">
        <v>0</v>
      </c>
      <c r="N1607" s="17">
        <v>5.7140728515655603E-2</v>
      </c>
      <c r="O1607" s="7">
        <f>Q1607/P1607/N1607</f>
        <v>1</v>
      </c>
      <c r="P1607" s="7">
        <v>2.3630408905929414</v>
      </c>
      <c r="Q1607" s="33">
        <v>0.13502587800076429</v>
      </c>
      <c r="R1607" s="38" t="s">
        <v>1676</v>
      </c>
      <c r="S1607" s="33" t="s">
        <v>1676</v>
      </c>
      <c r="T1607" s="45" t="s">
        <v>1676</v>
      </c>
      <c r="U1607" s="55">
        <f>RANK(Q1607,$Q$5:$Q$3209,0)</f>
        <v>1603</v>
      </c>
      <c r="V1607" s="55">
        <f>RANK(W1607,$W$5:$W$3209,0)</f>
        <v>1603</v>
      </c>
      <c r="W1607" s="55">
        <f>N1607*O1607</f>
        <v>5.7140728515655603E-2</v>
      </c>
      <c r="X1607" s="1">
        <f t="shared" si="24"/>
        <v>85.152859721723644</v>
      </c>
    </row>
    <row r="1608" spans="3:24" x14ac:dyDescent="0.25">
      <c r="C1608" s="19" t="s">
        <v>3238</v>
      </c>
      <c r="D1608" s="6" t="s">
        <v>174</v>
      </c>
      <c r="E1608" s="6" t="s">
        <v>131</v>
      </c>
      <c r="F1608" s="48">
        <v>14.367751218087101</v>
      </c>
      <c r="G1608" s="8">
        <v>85.182538383245799</v>
      </c>
      <c r="H1608" s="9">
        <v>1</v>
      </c>
      <c r="I1608" s="40">
        <v>14</v>
      </c>
      <c r="J1608" s="7">
        <v>8</v>
      </c>
      <c r="K1608" s="9">
        <v>0.96860112252745101</v>
      </c>
      <c r="L1608" s="39">
        <v>0</v>
      </c>
      <c r="M1608" s="47">
        <v>0</v>
      </c>
      <c r="N1608" s="17">
        <v>8.1262473310391506E-2</v>
      </c>
      <c r="O1608" s="7">
        <f>Q1608/P1608/N1608</f>
        <v>0.99999999999999978</v>
      </c>
      <c r="P1608" s="7">
        <v>1.660912421471074</v>
      </c>
      <c r="Q1608" s="33">
        <v>0.13496985132069086</v>
      </c>
      <c r="R1608" s="38" t="s">
        <v>1675</v>
      </c>
      <c r="S1608" s="33" t="s">
        <v>1675</v>
      </c>
      <c r="T1608" s="45" t="s">
        <v>1677</v>
      </c>
      <c r="U1608" s="55">
        <f>RANK(Q1608,$Q$5:$Q$3209,0)</f>
        <v>1604</v>
      </c>
      <c r="V1608" s="55">
        <f>RANK(W1608,$W$5:$W$3209,0)</f>
        <v>1388</v>
      </c>
      <c r="W1608" s="55">
        <f>N1608*O1608</f>
        <v>8.1262473310391492E-2</v>
      </c>
      <c r="X1608" s="1">
        <f t="shared" ref="X1608:X1671" si="25">X1607-Q1607</f>
        <v>85.017833843722883</v>
      </c>
    </row>
    <row r="1609" spans="3:24" x14ac:dyDescent="0.25">
      <c r="C1609" s="19" t="s">
        <v>3239</v>
      </c>
      <c r="D1609" s="6" t="s">
        <v>188</v>
      </c>
      <c r="E1609" s="6" t="s">
        <v>39</v>
      </c>
      <c r="F1609" s="48">
        <v>20.00501149965012</v>
      </c>
      <c r="G1609" s="8">
        <v>83.614589004559605</v>
      </c>
      <c r="H1609" s="9">
        <v>6.1187317255365602E-2</v>
      </c>
      <c r="I1609" s="40">
        <v>5</v>
      </c>
      <c r="J1609" s="7">
        <v>12</v>
      </c>
      <c r="K1609" s="9">
        <v>1</v>
      </c>
      <c r="L1609" s="39">
        <v>0.230785686860038</v>
      </c>
      <c r="M1609" s="47">
        <v>0</v>
      </c>
      <c r="N1609" s="17">
        <v>8.0342367077891996E-2</v>
      </c>
      <c r="O1609" s="7">
        <f>Q1609/P1609/N1609</f>
        <v>1</v>
      </c>
      <c r="P1609" s="7">
        <v>1.6795250047558488</v>
      </c>
      <c r="Q1609" s="33">
        <v>0.13493701444859271</v>
      </c>
      <c r="R1609" s="38" t="s">
        <v>1675</v>
      </c>
      <c r="S1609" s="33" t="s">
        <v>1675</v>
      </c>
      <c r="T1609" s="45" t="s">
        <v>1677</v>
      </c>
      <c r="U1609" s="55">
        <f>RANK(Q1609,$Q$5:$Q$3209,0)</f>
        <v>1605</v>
      </c>
      <c r="V1609" s="55">
        <f>RANK(W1609,$W$5:$W$3209,0)</f>
        <v>1395</v>
      </c>
      <c r="W1609" s="55">
        <f>N1609*O1609</f>
        <v>8.0342367077891996E-2</v>
      </c>
      <c r="X1609" s="1">
        <f t="shared" si="25"/>
        <v>84.882863992402193</v>
      </c>
    </row>
    <row r="1610" spans="3:24" x14ac:dyDescent="0.25">
      <c r="C1610" s="19" t="s">
        <v>3240</v>
      </c>
      <c r="D1610" s="6" t="s">
        <v>906</v>
      </c>
      <c r="E1610" s="6" t="s">
        <v>39</v>
      </c>
      <c r="F1610" s="48">
        <v>12.969604861194689</v>
      </c>
      <c r="G1610" s="8">
        <v>10</v>
      </c>
      <c r="H1610" s="9">
        <v>0.78068656917461199</v>
      </c>
      <c r="I1610" s="40">
        <v>7</v>
      </c>
      <c r="J1610" s="7">
        <v>5</v>
      </c>
      <c r="K1610" s="9">
        <v>0.99923376178394197</v>
      </c>
      <c r="L1610" s="39">
        <v>0.17251005992176299</v>
      </c>
      <c r="M1610" s="47">
        <v>1</v>
      </c>
      <c r="N1610" s="17">
        <v>3.7994683042715902E-2</v>
      </c>
      <c r="O1610" s="7">
        <f>Q1610/P1610/N1610</f>
        <v>1</v>
      </c>
      <c r="P1610" s="7">
        <v>3.540790279175678</v>
      </c>
      <c r="Q1610" s="33">
        <v>0.13453120437800944</v>
      </c>
      <c r="R1610" s="38" t="s">
        <v>1676</v>
      </c>
      <c r="S1610" s="33" t="s">
        <v>1676</v>
      </c>
      <c r="T1610" s="45" t="s">
        <v>1675</v>
      </c>
      <c r="U1610" s="55">
        <f>RANK(Q1610,$Q$5:$Q$3209,0)</f>
        <v>1606</v>
      </c>
      <c r="V1610" s="55">
        <f>RANK(W1610,$W$5:$W$3209,0)</f>
        <v>1898</v>
      </c>
      <c r="W1610" s="55">
        <f>N1610*O1610</f>
        <v>3.7994683042715902E-2</v>
      </c>
      <c r="X1610" s="1">
        <f t="shared" si="25"/>
        <v>84.747926977953597</v>
      </c>
    </row>
    <row r="1611" spans="3:24" x14ac:dyDescent="0.25">
      <c r="C1611" s="19" t="s">
        <v>3241</v>
      </c>
      <c r="D1611" s="6" t="s">
        <v>229</v>
      </c>
      <c r="E1611" s="6" t="s">
        <v>90</v>
      </c>
      <c r="F1611" s="48">
        <v>7.9769869546860299</v>
      </c>
      <c r="G1611" s="8">
        <v>43.336291641620903</v>
      </c>
      <c r="H1611" s="9">
        <v>0.28211581623764898</v>
      </c>
      <c r="I1611" s="40">
        <v>1</v>
      </c>
      <c r="J1611" s="7">
        <v>3</v>
      </c>
      <c r="K1611" s="9">
        <v>1</v>
      </c>
      <c r="L1611" s="39">
        <v>0.195522841067444</v>
      </c>
      <c r="M1611" s="47">
        <v>0</v>
      </c>
      <c r="N1611" s="17">
        <v>4.32162585708223E-2</v>
      </c>
      <c r="O1611" s="7">
        <f>Q1611/P1611/N1611</f>
        <v>1</v>
      </c>
      <c r="P1611" s="7">
        <v>3.1120307347271008</v>
      </c>
      <c r="Q1611" s="33">
        <v>0.1344903249123125</v>
      </c>
      <c r="R1611" s="38" t="s">
        <v>1676</v>
      </c>
      <c r="S1611" s="33" t="s">
        <v>1676</v>
      </c>
      <c r="T1611" s="45" t="s">
        <v>1675</v>
      </c>
      <c r="U1611" s="55">
        <f>RANK(Q1611,$Q$5:$Q$3209,0)</f>
        <v>1607</v>
      </c>
      <c r="V1611" s="55">
        <f>RANK(W1611,$W$5:$W$3209,0)</f>
        <v>1791</v>
      </c>
      <c r="W1611" s="55">
        <f>N1611*O1611</f>
        <v>4.32162585708223E-2</v>
      </c>
      <c r="X1611" s="1">
        <f t="shared" si="25"/>
        <v>84.61339577357559</v>
      </c>
    </row>
    <row r="1612" spans="3:24" x14ac:dyDescent="0.25">
      <c r="C1612" s="19" t="s">
        <v>3242</v>
      </c>
      <c r="D1612" s="6" t="s">
        <v>1434</v>
      </c>
      <c r="E1612" s="6" t="s">
        <v>126</v>
      </c>
      <c r="F1612" s="48">
        <v>17.600460820879398</v>
      </c>
      <c r="G1612" s="8">
        <v>19.3826229859568</v>
      </c>
      <c r="H1612" s="9">
        <v>0.70602229929960003</v>
      </c>
      <c r="I1612" s="40">
        <v>2</v>
      </c>
      <c r="J1612" s="7">
        <v>10</v>
      </c>
      <c r="K1612" s="9">
        <v>0.83308865650309305</v>
      </c>
      <c r="L1612" s="39">
        <v>0</v>
      </c>
      <c r="M1612" s="47">
        <v>0</v>
      </c>
      <c r="N1612" s="17">
        <v>4.2959803200194997E-2</v>
      </c>
      <c r="O1612" s="7">
        <f>Q1612/P1612/N1612</f>
        <v>1</v>
      </c>
      <c r="P1612" s="7">
        <v>3.1263465898125014</v>
      </c>
      <c r="Q1612" s="33">
        <v>0.1343072342339458</v>
      </c>
      <c r="R1612" s="38" t="s">
        <v>1676</v>
      </c>
      <c r="S1612" s="33" t="s">
        <v>1676</v>
      </c>
      <c r="T1612" s="45" t="s">
        <v>1675</v>
      </c>
      <c r="U1612" s="55">
        <f>RANK(Q1612,$Q$5:$Q$3209,0)</f>
        <v>1608</v>
      </c>
      <c r="V1612" s="55">
        <f>RANK(W1612,$W$5:$W$3209,0)</f>
        <v>1799</v>
      </c>
      <c r="W1612" s="55">
        <f>N1612*O1612</f>
        <v>4.2959803200194997E-2</v>
      </c>
      <c r="X1612" s="1">
        <f t="shared" si="25"/>
        <v>84.478905448663284</v>
      </c>
    </row>
    <row r="1613" spans="3:24" x14ac:dyDescent="0.25">
      <c r="C1613" s="19" t="s">
        <v>3243</v>
      </c>
      <c r="D1613" s="6" t="s">
        <v>1194</v>
      </c>
      <c r="E1613" s="6" t="s">
        <v>126</v>
      </c>
      <c r="F1613" s="48">
        <v>12.5062861119728</v>
      </c>
      <c r="G1613" s="8">
        <v>11.317739282352001</v>
      </c>
      <c r="H1613" s="9">
        <v>0.79034153058791601</v>
      </c>
      <c r="I1613" s="40">
        <v>1</v>
      </c>
      <c r="J1613" s="7">
        <v>18</v>
      </c>
      <c r="K1613" s="9">
        <v>1</v>
      </c>
      <c r="L1613" s="39">
        <v>0</v>
      </c>
      <c r="M1613" s="47">
        <v>0</v>
      </c>
      <c r="N1613" s="17">
        <v>4.58962520602368E-2</v>
      </c>
      <c r="O1613" s="7">
        <f>Q1613/P1613/N1613</f>
        <v>1.0000000000000002</v>
      </c>
      <c r="P1613" s="7">
        <v>2.9189501050775264</v>
      </c>
      <c r="Q1613" s="33">
        <v>0.13396886977389286</v>
      </c>
      <c r="R1613" s="38" t="s">
        <v>1676</v>
      </c>
      <c r="S1613" s="33" t="s">
        <v>1676</v>
      </c>
      <c r="T1613" s="45" t="s">
        <v>1676</v>
      </c>
      <c r="U1613" s="55">
        <f>RANK(Q1613,$Q$5:$Q$3209,0)</f>
        <v>1609</v>
      </c>
      <c r="V1613" s="55">
        <f>RANK(W1613,$W$5:$W$3209,0)</f>
        <v>1747</v>
      </c>
      <c r="W1613" s="55">
        <f>N1613*O1613</f>
        <v>4.5896252060236807E-2</v>
      </c>
      <c r="X1613" s="1">
        <f t="shared" si="25"/>
        <v>84.34459821442934</v>
      </c>
    </row>
    <row r="1614" spans="3:24" x14ac:dyDescent="0.25">
      <c r="C1614" s="19" t="s">
        <v>3244</v>
      </c>
      <c r="D1614" s="6" t="s">
        <v>1060</v>
      </c>
      <c r="E1614" s="6" t="s">
        <v>48</v>
      </c>
      <c r="F1614" s="48">
        <v>7.0760975901524104</v>
      </c>
      <c r="G1614" s="8">
        <v>10</v>
      </c>
      <c r="H1614" s="9">
        <v>0.24566783917568999</v>
      </c>
      <c r="I1614" s="40">
        <v>6</v>
      </c>
      <c r="J1614" s="7">
        <v>16</v>
      </c>
      <c r="K1614" s="9">
        <v>0.90445915222969198</v>
      </c>
      <c r="L1614" s="39">
        <v>0</v>
      </c>
      <c r="M1614" s="47">
        <v>0</v>
      </c>
      <c r="N1614" s="17">
        <v>4.0554742797517897E-2</v>
      </c>
      <c r="O1614" s="7">
        <f>Q1614/P1614/N1614</f>
        <v>1</v>
      </c>
      <c r="P1614" s="7">
        <v>3.3026305889476606</v>
      </c>
      <c r="Q1614" s="33">
        <v>0.13393733408998743</v>
      </c>
      <c r="R1614" s="38" t="s">
        <v>1676</v>
      </c>
      <c r="S1614" s="33" t="s">
        <v>1676</v>
      </c>
      <c r="T1614" s="45" t="s">
        <v>1675</v>
      </c>
      <c r="U1614" s="55">
        <f>RANK(Q1614,$Q$5:$Q$3209,0)</f>
        <v>1610</v>
      </c>
      <c r="V1614" s="55">
        <f>RANK(W1614,$W$5:$W$3209,0)</f>
        <v>1840</v>
      </c>
      <c r="W1614" s="55">
        <f>N1614*O1614</f>
        <v>4.0554742797517897E-2</v>
      </c>
      <c r="X1614" s="1">
        <f t="shared" si="25"/>
        <v>84.210629344655445</v>
      </c>
    </row>
    <row r="1615" spans="3:24" x14ac:dyDescent="0.25">
      <c r="C1615" s="19" t="s">
        <v>3245</v>
      </c>
      <c r="D1615" s="6" t="s">
        <v>406</v>
      </c>
      <c r="E1615" s="6" t="s">
        <v>131</v>
      </c>
      <c r="F1615" s="48">
        <v>17.021581513948401</v>
      </c>
      <c r="G1615" s="8">
        <v>48.521405356143099</v>
      </c>
      <c r="H1615" s="9">
        <v>0.76145369756486303</v>
      </c>
      <c r="I1615" s="40">
        <v>20</v>
      </c>
      <c r="J1615" s="7">
        <v>19</v>
      </c>
      <c r="K1615" s="9">
        <v>1</v>
      </c>
      <c r="L1615" s="39">
        <v>0</v>
      </c>
      <c r="M1615" s="47">
        <v>0</v>
      </c>
      <c r="N1615" s="17">
        <v>0.119523724975756</v>
      </c>
      <c r="O1615" s="7">
        <f>Q1615/P1615/N1615</f>
        <v>1</v>
      </c>
      <c r="P1615" s="7">
        <v>1.1197385935813919</v>
      </c>
      <c r="Q1615" s="33">
        <v>0.13383532770396211</v>
      </c>
      <c r="R1615" s="41" t="s">
        <v>1675</v>
      </c>
      <c r="S1615" s="33" t="s">
        <v>1675</v>
      </c>
      <c r="T1615" s="45" t="s">
        <v>1677</v>
      </c>
      <c r="U1615" s="55">
        <f>RANK(Q1615,$Q$5:$Q$3209,0)</f>
        <v>1611</v>
      </c>
      <c r="V1615" s="55">
        <f>RANK(W1615,$W$5:$W$3209,0)</f>
        <v>1225</v>
      </c>
      <c r="W1615" s="55">
        <f>N1615*O1615</f>
        <v>0.119523724975756</v>
      </c>
      <c r="X1615" s="1">
        <f t="shared" si="25"/>
        <v>84.076692010565452</v>
      </c>
    </row>
    <row r="1616" spans="3:24" x14ac:dyDescent="0.25">
      <c r="C1616" s="19" t="s">
        <v>3246</v>
      </c>
      <c r="D1616" s="6" t="s">
        <v>357</v>
      </c>
      <c r="E1616" s="6" t="s">
        <v>19</v>
      </c>
      <c r="F1616" s="48">
        <v>6.5546087009507303</v>
      </c>
      <c r="G1616" s="8">
        <v>49.1883060082653</v>
      </c>
      <c r="H1616" s="9">
        <v>4.1079645995453398E-2</v>
      </c>
      <c r="I1616" s="40">
        <v>3</v>
      </c>
      <c r="J1616" s="7">
        <v>3</v>
      </c>
      <c r="K1616" s="9">
        <v>0.77097206421806297</v>
      </c>
      <c r="L1616" s="39">
        <v>0.22414247035517801</v>
      </c>
      <c r="M1616" s="47">
        <v>0</v>
      </c>
      <c r="N1616" s="17">
        <v>5.32336320661436E-2</v>
      </c>
      <c r="O1616" s="7">
        <f>Q1616/P1616/N1616</f>
        <v>1</v>
      </c>
      <c r="P1616" s="7">
        <v>2.5104437780514761</v>
      </c>
      <c r="Q1616" s="33">
        <v>0.13364004040353175</v>
      </c>
      <c r="R1616" s="38" t="s">
        <v>1676</v>
      </c>
      <c r="S1616" s="33" t="s">
        <v>1676</v>
      </c>
      <c r="T1616" s="45" t="s">
        <v>1676</v>
      </c>
      <c r="U1616" s="55">
        <f>RANK(Q1616,$Q$5:$Q$3209,0)</f>
        <v>1612</v>
      </c>
      <c r="V1616" s="55">
        <f>RANK(W1616,$W$5:$W$3209,0)</f>
        <v>1643</v>
      </c>
      <c r="W1616" s="55">
        <f>N1616*O1616</f>
        <v>5.32336320661436E-2</v>
      </c>
      <c r="X1616" s="1">
        <f t="shared" si="25"/>
        <v>83.942856682861489</v>
      </c>
    </row>
    <row r="1617" spans="3:24" x14ac:dyDescent="0.25">
      <c r="C1617" s="19" t="s">
        <v>3247</v>
      </c>
      <c r="D1617" s="6" t="s">
        <v>465</v>
      </c>
      <c r="E1617" s="6" t="s">
        <v>12</v>
      </c>
      <c r="F1617" s="48">
        <v>9.3432975022956306</v>
      </c>
      <c r="G1617" s="8">
        <v>47.0333359570201</v>
      </c>
      <c r="H1617" s="9">
        <v>0.65929582115108598</v>
      </c>
      <c r="I1617" s="40">
        <v>7</v>
      </c>
      <c r="J1617" s="7">
        <v>4</v>
      </c>
      <c r="K1617" s="9">
        <v>0.99863314580433404</v>
      </c>
      <c r="L1617" s="39">
        <v>0</v>
      </c>
      <c r="M1617" s="47">
        <v>0</v>
      </c>
      <c r="N1617" s="17">
        <v>5.4846304095202102E-2</v>
      </c>
      <c r="O1617" s="7">
        <f>Q1617/P1617/N1617</f>
        <v>1</v>
      </c>
      <c r="P1617" s="7">
        <v>2.4322584832910756</v>
      </c>
      <c r="Q1617" s="33">
        <v>0.13340038841271737</v>
      </c>
      <c r="R1617" s="38" t="s">
        <v>1676</v>
      </c>
      <c r="S1617" s="33" t="s">
        <v>1676</v>
      </c>
      <c r="T1617" s="45" t="s">
        <v>1676</v>
      </c>
      <c r="U1617" s="55">
        <f>RANK(Q1617,$Q$5:$Q$3209,0)</f>
        <v>1613</v>
      </c>
      <c r="V1617" s="55">
        <f>RANK(W1617,$W$5:$W$3209,0)</f>
        <v>1627</v>
      </c>
      <c r="W1617" s="55">
        <f>N1617*O1617</f>
        <v>5.4846304095202102E-2</v>
      </c>
      <c r="X1617" s="1">
        <f t="shared" si="25"/>
        <v>83.809216642457955</v>
      </c>
    </row>
    <row r="1618" spans="3:24" x14ac:dyDescent="0.25">
      <c r="C1618" s="19" t="s">
        <v>3248</v>
      </c>
      <c r="D1618" s="6" t="s">
        <v>408</v>
      </c>
      <c r="E1618" s="6" t="s">
        <v>28</v>
      </c>
      <c r="F1618" s="48">
        <v>0.48816379341781801</v>
      </c>
      <c r="G1618" s="8">
        <v>27.997399482482699</v>
      </c>
      <c r="H1618" s="9">
        <v>0.36146030542020502</v>
      </c>
      <c r="I1618" s="40">
        <v>0</v>
      </c>
      <c r="J1618" s="7">
        <v>1</v>
      </c>
      <c r="K1618" s="9">
        <v>5.3728446094915401E-2</v>
      </c>
      <c r="L1618" s="39">
        <v>1</v>
      </c>
      <c r="M1618" s="47">
        <v>0</v>
      </c>
      <c r="N1618" s="17">
        <v>3.8046958729318903E-2</v>
      </c>
      <c r="O1618" s="7">
        <f>Q1618/P1618/N1618</f>
        <v>1</v>
      </c>
      <c r="P1618" s="7">
        <v>3.497609801454244</v>
      </c>
      <c r="Q1618" s="33">
        <v>0.13307341576719089</v>
      </c>
      <c r="R1618" s="38" t="s">
        <v>1676</v>
      </c>
      <c r="S1618" s="33" t="s">
        <v>1676</v>
      </c>
      <c r="T1618" s="45" t="s">
        <v>1675</v>
      </c>
      <c r="U1618" s="55">
        <f>RANK(Q1618,$Q$5:$Q$3209,0)</f>
        <v>1614</v>
      </c>
      <c r="V1618" s="55">
        <f>RANK(W1618,$W$5:$W$3209,0)</f>
        <v>1897</v>
      </c>
      <c r="W1618" s="55">
        <f>N1618*O1618</f>
        <v>3.8046958729318903E-2</v>
      </c>
      <c r="X1618" s="1">
        <f t="shared" si="25"/>
        <v>83.67581625404523</v>
      </c>
    </row>
    <row r="1619" spans="3:24" x14ac:dyDescent="0.25">
      <c r="C1619" s="19" t="s">
        <v>3249</v>
      </c>
      <c r="D1619" s="6" t="s">
        <v>763</v>
      </c>
      <c r="E1619" s="6" t="s">
        <v>90</v>
      </c>
      <c r="F1619" s="48">
        <v>9.3161429887441507</v>
      </c>
      <c r="G1619" s="8">
        <v>16.9625654295602</v>
      </c>
      <c r="H1619" s="9">
        <v>0.82708628103747694</v>
      </c>
      <c r="I1619" s="40">
        <v>2</v>
      </c>
      <c r="J1619" s="7">
        <v>8</v>
      </c>
      <c r="K1619" s="9">
        <v>0.88081101167056197</v>
      </c>
      <c r="L1619" s="39">
        <v>0</v>
      </c>
      <c r="M1619" s="47">
        <v>0</v>
      </c>
      <c r="N1619" s="17">
        <v>3.6210571069638903E-2</v>
      </c>
      <c r="O1619" s="7">
        <f>Q1619/P1619/N1619</f>
        <v>1</v>
      </c>
      <c r="P1619" s="7">
        <v>3.6748738369206619</v>
      </c>
      <c r="Q1619" s="33">
        <v>0.13306928024377224</v>
      </c>
      <c r="R1619" s="38" t="s">
        <v>1676</v>
      </c>
      <c r="S1619" s="33" t="s">
        <v>1676</v>
      </c>
      <c r="T1619" s="45" t="s">
        <v>1675</v>
      </c>
      <c r="U1619" s="55">
        <f>RANK(Q1619,$Q$5:$Q$3209,0)</f>
        <v>1615</v>
      </c>
      <c r="V1619" s="55">
        <f>RANK(W1619,$W$5:$W$3209,0)</f>
        <v>1929</v>
      </c>
      <c r="W1619" s="55">
        <f>N1619*O1619</f>
        <v>3.6210571069638903E-2</v>
      </c>
      <c r="X1619" s="1">
        <f t="shared" si="25"/>
        <v>83.542742838278045</v>
      </c>
    </row>
    <row r="1620" spans="3:24" x14ac:dyDescent="0.25">
      <c r="C1620" s="19" t="s">
        <v>3250</v>
      </c>
      <c r="D1620" s="6" t="s">
        <v>982</v>
      </c>
      <c r="E1620" s="6" t="s">
        <v>90</v>
      </c>
      <c r="F1620" s="48">
        <v>9.1816466145788294</v>
      </c>
      <c r="G1620" s="8">
        <v>28.133505757400101</v>
      </c>
      <c r="H1620" s="9">
        <v>0.944954014565491</v>
      </c>
      <c r="I1620" s="40">
        <v>4</v>
      </c>
      <c r="J1620" s="7">
        <v>24</v>
      </c>
      <c r="K1620" s="9">
        <v>0.77458625536895298</v>
      </c>
      <c r="L1620" s="39">
        <v>0</v>
      </c>
      <c r="M1620" s="47">
        <v>0</v>
      </c>
      <c r="N1620" s="17">
        <v>5.4576132730478399E-2</v>
      </c>
      <c r="O1620" s="7">
        <f>Q1620/P1620/N1620</f>
        <v>1</v>
      </c>
      <c r="P1620" s="7">
        <v>2.4337512955200542</v>
      </c>
      <c r="Q1620" s="33">
        <v>0.13282473373727624</v>
      </c>
      <c r="R1620" s="38" t="s">
        <v>1676</v>
      </c>
      <c r="S1620" s="33" t="s">
        <v>1676</v>
      </c>
      <c r="T1620" s="45" t="s">
        <v>1676</v>
      </c>
      <c r="U1620" s="55">
        <f>RANK(Q1620,$Q$5:$Q$3209,0)</f>
        <v>1616</v>
      </c>
      <c r="V1620" s="55">
        <f>RANK(W1620,$W$5:$W$3209,0)</f>
        <v>1631</v>
      </c>
      <c r="W1620" s="55">
        <f>N1620*O1620</f>
        <v>5.4576132730478399E-2</v>
      </c>
      <c r="X1620" s="1">
        <f t="shared" si="25"/>
        <v>83.409673558034271</v>
      </c>
    </row>
    <row r="1621" spans="3:24" x14ac:dyDescent="0.25">
      <c r="C1621" s="19" t="s">
        <v>3251</v>
      </c>
      <c r="D1621" s="6" t="s">
        <v>255</v>
      </c>
      <c r="E1621" s="6" t="s">
        <v>19</v>
      </c>
      <c r="F1621" s="48">
        <v>14.0913036509422</v>
      </c>
      <c r="G1621" s="8">
        <v>49.287424226007303</v>
      </c>
      <c r="H1621" s="9">
        <v>1.40842471412298E-2</v>
      </c>
      <c r="I1621" s="40">
        <v>9</v>
      </c>
      <c r="J1621" s="7">
        <v>10</v>
      </c>
      <c r="K1621" s="9">
        <v>0.90638141329572197</v>
      </c>
      <c r="L1621" s="39">
        <v>0</v>
      </c>
      <c r="M1621" s="47">
        <v>0</v>
      </c>
      <c r="N1621" s="17">
        <v>6.6854766404662896E-2</v>
      </c>
      <c r="O1621" s="7">
        <f>Q1621/P1621/N1621</f>
        <v>1</v>
      </c>
      <c r="P1621" s="7">
        <v>1.9842403129086699</v>
      </c>
      <c r="Q1621" s="33">
        <v>0.13265592261022432</v>
      </c>
      <c r="R1621" s="38" t="s">
        <v>1675</v>
      </c>
      <c r="S1621" s="33" t="s">
        <v>1675</v>
      </c>
      <c r="T1621" s="45" t="s">
        <v>1677</v>
      </c>
      <c r="U1621" s="55">
        <f>RANK(Q1621,$Q$5:$Q$3209,0)</f>
        <v>1617</v>
      </c>
      <c r="V1621" s="55">
        <f>RANK(W1621,$W$5:$W$3209,0)</f>
        <v>1498</v>
      </c>
      <c r="W1621" s="55">
        <f>N1621*O1621</f>
        <v>6.6854766404662896E-2</v>
      </c>
      <c r="X1621" s="1">
        <f t="shared" si="25"/>
        <v>83.276848824296991</v>
      </c>
    </row>
    <row r="1622" spans="3:24" x14ac:dyDescent="0.25">
      <c r="C1622" s="19" t="s">
        <v>3252</v>
      </c>
      <c r="D1622" s="6" t="s">
        <v>194</v>
      </c>
      <c r="E1622" s="6" t="s">
        <v>28</v>
      </c>
      <c r="F1622" s="48">
        <v>4.1602223185282696</v>
      </c>
      <c r="G1622" s="8">
        <v>10</v>
      </c>
      <c r="H1622" s="9">
        <v>0.35512346209442702</v>
      </c>
      <c r="I1622" s="40">
        <v>2</v>
      </c>
      <c r="J1622" s="7">
        <v>3</v>
      </c>
      <c r="K1622" s="9">
        <v>1</v>
      </c>
      <c r="L1622" s="39">
        <v>0</v>
      </c>
      <c r="M1622" s="47">
        <v>0</v>
      </c>
      <c r="N1622" s="17">
        <v>2.7370437159928901E-2</v>
      </c>
      <c r="O1622" s="7">
        <f>Q1622/P1622/N1622</f>
        <v>1.0000000000000002</v>
      </c>
      <c r="P1622" s="7">
        <v>4.8418067335391113</v>
      </c>
      <c r="Q1622" s="33">
        <v>0.13252236694085287</v>
      </c>
      <c r="R1622" s="38" t="s">
        <v>1676</v>
      </c>
      <c r="S1622" s="33" t="s">
        <v>1676</v>
      </c>
      <c r="T1622" s="45" t="s">
        <v>1675</v>
      </c>
      <c r="U1622" s="55">
        <f>RANK(Q1622,$Q$5:$Q$3209,0)</f>
        <v>1618</v>
      </c>
      <c r="V1622" s="55">
        <f>RANK(W1622,$W$5:$W$3209,0)</f>
        <v>2182</v>
      </c>
      <c r="W1622" s="55">
        <f>N1622*O1622</f>
        <v>2.7370437159928908E-2</v>
      </c>
      <c r="X1622" s="1">
        <f t="shared" si="25"/>
        <v>83.144192901686765</v>
      </c>
    </row>
    <row r="1623" spans="3:24" x14ac:dyDescent="0.25">
      <c r="C1623" s="19" t="s">
        <v>3253</v>
      </c>
      <c r="D1623" s="6" t="s">
        <v>505</v>
      </c>
      <c r="E1623" s="6" t="s">
        <v>163</v>
      </c>
      <c r="F1623" s="48">
        <v>7.8801747042362296</v>
      </c>
      <c r="G1623" s="8">
        <v>65.872255906482096</v>
      </c>
      <c r="H1623" s="9">
        <v>0.901516170726538</v>
      </c>
      <c r="I1623" s="40">
        <v>0</v>
      </c>
      <c r="J1623" s="7">
        <v>1</v>
      </c>
      <c r="K1623" s="9">
        <v>0.82169950701197203</v>
      </c>
      <c r="L1623" s="39">
        <v>0</v>
      </c>
      <c r="M1623" s="47">
        <v>0</v>
      </c>
      <c r="N1623" s="17">
        <v>4.23658123228925E-2</v>
      </c>
      <c r="O1623" s="7">
        <f>Q1623/P1623/N1623</f>
        <v>1</v>
      </c>
      <c r="P1623" s="7">
        <v>3.1206305054237373</v>
      </c>
      <c r="Q1623" s="33">
        <v>0.13220804632187522</v>
      </c>
      <c r="R1623" s="38" t="s">
        <v>1676</v>
      </c>
      <c r="S1623" s="33" t="s">
        <v>1676</v>
      </c>
      <c r="T1623" s="45" t="s">
        <v>1675</v>
      </c>
      <c r="U1623" s="55">
        <f>RANK(Q1623,$Q$5:$Q$3209,0)</f>
        <v>1619</v>
      </c>
      <c r="V1623" s="55">
        <f>RANK(W1623,$W$5:$W$3209,0)</f>
        <v>1810</v>
      </c>
      <c r="W1623" s="55">
        <f>N1623*O1623</f>
        <v>4.23658123228925E-2</v>
      </c>
      <c r="X1623" s="1">
        <f t="shared" si="25"/>
        <v>83.011670534745917</v>
      </c>
    </row>
    <row r="1624" spans="3:24" x14ac:dyDescent="0.25">
      <c r="C1624" s="19" t="s">
        <v>3254</v>
      </c>
      <c r="D1624" s="6" t="s">
        <v>373</v>
      </c>
      <c r="E1624" s="6" t="s">
        <v>131</v>
      </c>
      <c r="F1624" s="48">
        <v>17.6484911993963</v>
      </c>
      <c r="G1624" s="8">
        <v>69.508533884750605</v>
      </c>
      <c r="H1624" s="9">
        <v>0.99928861903871302</v>
      </c>
      <c r="I1624" s="40">
        <v>19</v>
      </c>
      <c r="J1624" s="7">
        <v>10</v>
      </c>
      <c r="K1624" s="9">
        <v>0.80044964265067997</v>
      </c>
      <c r="L1624" s="39">
        <v>0</v>
      </c>
      <c r="M1624" s="47">
        <v>0</v>
      </c>
      <c r="N1624" s="17">
        <v>0.113125886508602</v>
      </c>
      <c r="O1624" s="7">
        <f>Q1624/P1624/N1624</f>
        <v>1</v>
      </c>
      <c r="P1624" s="7">
        <v>1.1671752068991921</v>
      </c>
      <c r="Q1624" s="33">
        <v>0.13203772999133206</v>
      </c>
      <c r="R1624" s="41" t="s">
        <v>1675</v>
      </c>
      <c r="S1624" s="33" t="s">
        <v>1675</v>
      </c>
      <c r="T1624" s="45" t="s">
        <v>1677</v>
      </c>
      <c r="U1624" s="55">
        <f>RANK(Q1624,$Q$5:$Q$3209,0)</f>
        <v>1620</v>
      </c>
      <c r="V1624" s="55">
        <f>RANK(W1624,$W$5:$W$3209,0)</f>
        <v>1244</v>
      </c>
      <c r="W1624" s="55">
        <f>N1624*O1624</f>
        <v>0.113125886508602</v>
      </c>
      <c r="X1624" s="1">
        <f t="shared" si="25"/>
        <v>82.879462488424039</v>
      </c>
    </row>
    <row r="1625" spans="3:24" x14ac:dyDescent="0.25">
      <c r="C1625" s="19" t="s">
        <v>3255</v>
      </c>
      <c r="D1625" s="6" t="s">
        <v>1126</v>
      </c>
      <c r="E1625" s="6" t="s">
        <v>131</v>
      </c>
      <c r="F1625" s="48">
        <v>12.5736250121757</v>
      </c>
      <c r="G1625" s="8">
        <v>13.683722638976</v>
      </c>
      <c r="H1625" s="9">
        <v>0.90261395086088203</v>
      </c>
      <c r="I1625" s="40">
        <v>2</v>
      </c>
      <c r="J1625" s="7">
        <v>19</v>
      </c>
      <c r="K1625" s="9">
        <v>0.92620780934885405</v>
      </c>
      <c r="L1625" s="39">
        <v>0</v>
      </c>
      <c r="M1625" s="47">
        <v>0</v>
      </c>
      <c r="N1625" s="17">
        <v>4.3154540597830499E-2</v>
      </c>
      <c r="O1625" s="7">
        <f>Q1625/P1625/N1625</f>
        <v>1</v>
      </c>
      <c r="P1625" s="7">
        <v>3.045551278708778</v>
      </c>
      <c r="Q1625" s="33">
        <v>0.13142936629981256</v>
      </c>
      <c r="R1625" s="38" t="s">
        <v>1676</v>
      </c>
      <c r="S1625" s="33" t="s">
        <v>1676</v>
      </c>
      <c r="T1625" s="45" t="s">
        <v>1676</v>
      </c>
      <c r="U1625" s="55">
        <f>RANK(Q1625,$Q$5:$Q$3209,0)</f>
        <v>1621</v>
      </c>
      <c r="V1625" s="55">
        <f>RANK(W1625,$W$5:$W$3209,0)</f>
        <v>1794</v>
      </c>
      <c r="W1625" s="55">
        <f>N1625*O1625</f>
        <v>4.3154540597830499E-2</v>
      </c>
      <c r="X1625" s="1">
        <f t="shared" si="25"/>
        <v>82.7474247584327</v>
      </c>
    </row>
    <row r="1626" spans="3:24" x14ac:dyDescent="0.25">
      <c r="C1626" s="19" t="s">
        <v>3256</v>
      </c>
      <c r="D1626" s="6" t="s">
        <v>83</v>
      </c>
      <c r="E1626" s="6" t="s">
        <v>12</v>
      </c>
      <c r="F1626" s="48">
        <v>4.9722188539475454</v>
      </c>
      <c r="G1626" s="8">
        <v>28.265111055153799</v>
      </c>
      <c r="H1626" s="9">
        <v>0.55549072054178295</v>
      </c>
      <c r="I1626" s="40">
        <v>1</v>
      </c>
      <c r="J1626" s="7">
        <v>7</v>
      </c>
      <c r="K1626" s="9">
        <v>0.93629714881986403</v>
      </c>
      <c r="L1626" s="39">
        <v>0.17789020957703999</v>
      </c>
      <c r="M1626" s="47">
        <v>1</v>
      </c>
      <c r="N1626" s="17">
        <v>4.2408680486496597E-2</v>
      </c>
      <c r="O1626" s="7">
        <f>Q1626/P1626/N1626</f>
        <v>1</v>
      </c>
      <c r="P1626" s="7">
        <v>3.0962489147105039</v>
      </c>
      <c r="Q1626" s="33">
        <v>0.13130783093061962</v>
      </c>
      <c r="R1626" s="38" t="s">
        <v>1676</v>
      </c>
      <c r="S1626" s="33" t="s">
        <v>1676</v>
      </c>
      <c r="T1626" s="45" t="s">
        <v>1675</v>
      </c>
      <c r="U1626" s="55">
        <f>RANK(Q1626,$Q$5:$Q$3209,0)</f>
        <v>1622</v>
      </c>
      <c r="V1626" s="55">
        <f>RANK(W1626,$W$5:$W$3209,0)</f>
        <v>1809</v>
      </c>
      <c r="W1626" s="55">
        <f>N1626*O1626</f>
        <v>4.2408680486496597E-2</v>
      </c>
      <c r="X1626" s="1">
        <f t="shared" si="25"/>
        <v>82.615995392132888</v>
      </c>
    </row>
    <row r="1627" spans="3:24" x14ac:dyDescent="0.25">
      <c r="C1627" s="19" t="s">
        <v>3257</v>
      </c>
      <c r="D1627" s="6" t="s">
        <v>878</v>
      </c>
      <c r="E1627" s="6" t="s">
        <v>115</v>
      </c>
      <c r="F1627" s="48">
        <v>4.268870835751585</v>
      </c>
      <c r="G1627" s="8">
        <v>10</v>
      </c>
      <c r="H1627" s="9">
        <v>0.37071134494467201</v>
      </c>
      <c r="I1627" s="40">
        <v>3</v>
      </c>
      <c r="J1627" s="7">
        <v>5</v>
      </c>
      <c r="K1627" s="9">
        <v>0.80566605302313299</v>
      </c>
      <c r="L1627" s="39">
        <v>0.12909976065819401</v>
      </c>
      <c r="M1627" s="47">
        <v>0</v>
      </c>
      <c r="N1627" s="17">
        <v>3.3787967247776503E-2</v>
      </c>
      <c r="O1627" s="7">
        <f>Q1627/P1627/N1627</f>
        <v>1</v>
      </c>
      <c r="P1627" s="7">
        <v>3.8848244135355827</v>
      </c>
      <c r="Q1627" s="33">
        <v>0.13126032004790283</v>
      </c>
      <c r="R1627" s="38" t="s">
        <v>1676</v>
      </c>
      <c r="S1627" s="33" t="s">
        <v>1676</v>
      </c>
      <c r="T1627" s="45" t="s">
        <v>1675</v>
      </c>
      <c r="U1627" s="55">
        <f>RANK(Q1627,$Q$5:$Q$3209,0)</f>
        <v>1623</v>
      </c>
      <c r="V1627" s="55">
        <f>RANK(W1627,$W$5:$W$3209,0)</f>
        <v>1982</v>
      </c>
      <c r="W1627" s="55">
        <f>N1627*O1627</f>
        <v>3.3787967247776503E-2</v>
      </c>
      <c r="X1627" s="1">
        <f t="shared" si="25"/>
        <v>82.484687561202264</v>
      </c>
    </row>
    <row r="1628" spans="3:24" x14ac:dyDescent="0.25">
      <c r="C1628" s="19" t="s">
        <v>3258</v>
      </c>
      <c r="D1628" s="6" t="s">
        <v>75</v>
      </c>
      <c r="E1628" s="6" t="s">
        <v>19</v>
      </c>
      <c r="F1628" s="48">
        <v>5.8569060229059701E-2</v>
      </c>
      <c r="G1628" s="8">
        <v>82.892781518854804</v>
      </c>
      <c r="H1628" s="9">
        <v>1</v>
      </c>
      <c r="I1628" s="40">
        <v>0</v>
      </c>
      <c r="J1628" s="7">
        <v>0</v>
      </c>
      <c r="K1628" s="9">
        <v>1</v>
      </c>
      <c r="L1628" s="39">
        <v>0</v>
      </c>
      <c r="M1628" s="47">
        <v>0</v>
      </c>
      <c r="N1628" s="17">
        <v>4.6095028270817698E-2</v>
      </c>
      <c r="O1628" s="7">
        <f>Q1628/P1628/N1628</f>
        <v>1.0000000000000002</v>
      </c>
      <c r="P1628" s="7">
        <v>2.8466193634426928</v>
      </c>
      <c r="Q1628" s="33">
        <v>0.13121500003414802</v>
      </c>
      <c r="R1628" s="38" t="s">
        <v>1676</v>
      </c>
      <c r="S1628" s="33" t="s">
        <v>1676</v>
      </c>
      <c r="T1628" s="45" t="s">
        <v>1676</v>
      </c>
      <c r="U1628" s="55">
        <f>RANK(Q1628,$Q$5:$Q$3209,0)</f>
        <v>1624</v>
      </c>
      <c r="V1628" s="55">
        <f>RANK(W1628,$W$5:$W$3209,0)</f>
        <v>1741</v>
      </c>
      <c r="W1628" s="55">
        <f>N1628*O1628</f>
        <v>4.6095028270817705E-2</v>
      </c>
      <c r="X1628" s="1">
        <f t="shared" si="25"/>
        <v>82.353427241154364</v>
      </c>
    </row>
    <row r="1629" spans="3:24" x14ac:dyDescent="0.25">
      <c r="C1629" s="19" t="s">
        <v>3259</v>
      </c>
      <c r="D1629" s="6" t="s">
        <v>1248</v>
      </c>
      <c r="E1629" s="6" t="s">
        <v>90</v>
      </c>
      <c r="F1629" s="48">
        <v>7.78215847601893</v>
      </c>
      <c r="G1629" s="8">
        <v>34.136869367782303</v>
      </c>
      <c r="H1629" s="9">
        <v>0.78449931075309598</v>
      </c>
      <c r="I1629" s="40">
        <v>1</v>
      </c>
      <c r="J1629" s="7">
        <v>2</v>
      </c>
      <c r="K1629" s="9">
        <v>0.999999999999999</v>
      </c>
      <c r="L1629" s="39">
        <v>0.51217589804781105</v>
      </c>
      <c r="M1629" s="47">
        <v>1</v>
      </c>
      <c r="N1629" s="17">
        <v>7.4616188231200406E-2</v>
      </c>
      <c r="O1629" s="7">
        <f>Q1629/P1629/N1629</f>
        <v>1</v>
      </c>
      <c r="P1629" s="7">
        <v>1.7546271394828556</v>
      </c>
      <c r="Q1629" s="33">
        <v>0.13092358891522549</v>
      </c>
      <c r="R1629" s="38" t="s">
        <v>1675</v>
      </c>
      <c r="S1629" s="33" t="s">
        <v>1675</v>
      </c>
      <c r="T1629" s="45" t="s">
        <v>1677</v>
      </c>
      <c r="U1629" s="55">
        <f>RANK(Q1629,$Q$5:$Q$3209,0)</f>
        <v>1625</v>
      </c>
      <c r="V1629" s="55">
        <f>RANK(W1629,$W$5:$W$3209,0)</f>
        <v>1441</v>
      </c>
      <c r="W1629" s="55">
        <f>N1629*O1629</f>
        <v>7.4616188231200406E-2</v>
      </c>
      <c r="X1629" s="1">
        <f t="shared" si="25"/>
        <v>82.222212241120218</v>
      </c>
    </row>
    <row r="1630" spans="3:24" x14ac:dyDescent="0.25">
      <c r="C1630" s="19" t="s">
        <v>3260</v>
      </c>
      <c r="D1630" s="6" t="s">
        <v>980</v>
      </c>
      <c r="E1630" s="6" t="s">
        <v>144</v>
      </c>
      <c r="F1630" s="48">
        <v>0.64797301643342797</v>
      </c>
      <c r="G1630" s="8">
        <v>10</v>
      </c>
      <c r="H1630" s="9">
        <v>0</v>
      </c>
      <c r="I1630" s="40">
        <v>0</v>
      </c>
      <c r="J1630" s="7">
        <v>0</v>
      </c>
      <c r="K1630" s="9">
        <v>9.8094385717080304E-2</v>
      </c>
      <c r="L1630" s="39">
        <v>1</v>
      </c>
      <c r="M1630" s="47">
        <v>0</v>
      </c>
      <c r="N1630" s="17">
        <v>2.5879727888021498E-2</v>
      </c>
      <c r="O1630" s="7">
        <f>Q1630/P1630/N1630</f>
        <v>1.0000000000000002</v>
      </c>
      <c r="P1630" s="7">
        <v>4.995635261708034</v>
      </c>
      <c r="Q1630" s="33">
        <v>0.12928568120080899</v>
      </c>
      <c r="R1630" s="38" t="s">
        <v>1676</v>
      </c>
      <c r="S1630" s="33" t="s">
        <v>1676</v>
      </c>
      <c r="T1630" s="45" t="s">
        <v>1675</v>
      </c>
      <c r="U1630" s="55">
        <f>RANK(Q1630,$Q$5:$Q$3209,0)</f>
        <v>1626</v>
      </c>
      <c r="V1630" s="55">
        <f>RANK(W1630,$W$5:$W$3209,0)</f>
        <v>2217</v>
      </c>
      <c r="W1630" s="55">
        <f>N1630*O1630</f>
        <v>2.5879727888021505E-2</v>
      </c>
      <c r="X1630" s="1">
        <f t="shared" si="25"/>
        <v>82.091288652204994</v>
      </c>
    </row>
    <row r="1631" spans="3:24" x14ac:dyDescent="0.25">
      <c r="C1631" s="19" t="s">
        <v>3261</v>
      </c>
      <c r="D1631" s="6" t="s">
        <v>267</v>
      </c>
      <c r="E1631" s="6" t="s">
        <v>12</v>
      </c>
      <c r="F1631" s="48">
        <v>0.459354098530041</v>
      </c>
      <c r="G1631" s="8">
        <v>10</v>
      </c>
      <c r="H1631" s="9">
        <v>0</v>
      </c>
      <c r="I1631" s="40">
        <v>0</v>
      </c>
      <c r="J1631" s="7">
        <v>0</v>
      </c>
      <c r="K1631" s="9">
        <v>0.26763495147000099</v>
      </c>
      <c r="L1631" s="39">
        <v>1</v>
      </c>
      <c r="M1631" s="47">
        <v>0</v>
      </c>
      <c r="N1631" s="17">
        <v>3.4736982856773201E-2</v>
      </c>
      <c r="O1631" s="7">
        <f>Q1631/P1631/N1631</f>
        <v>1</v>
      </c>
      <c r="P1631" s="7">
        <v>3.7164978698657203</v>
      </c>
      <c r="Q1631" s="33">
        <v>0.12909992279275964</v>
      </c>
      <c r="R1631" s="38" t="s">
        <v>1676</v>
      </c>
      <c r="S1631" s="33" t="s">
        <v>1676</v>
      </c>
      <c r="T1631" s="45" t="s">
        <v>1675</v>
      </c>
      <c r="U1631" s="55">
        <f>RANK(Q1631,$Q$5:$Q$3209,0)</f>
        <v>1627</v>
      </c>
      <c r="V1631" s="55">
        <f>RANK(W1631,$W$5:$W$3209,0)</f>
        <v>1957</v>
      </c>
      <c r="W1631" s="55">
        <f>N1631*O1631</f>
        <v>3.4736982856773201E-2</v>
      </c>
      <c r="X1631" s="1">
        <f t="shared" si="25"/>
        <v>81.962002971004182</v>
      </c>
    </row>
    <row r="1632" spans="3:24" x14ac:dyDescent="0.25">
      <c r="C1632" s="19" t="s">
        <v>3262</v>
      </c>
      <c r="D1632" s="6" t="s">
        <v>1146</v>
      </c>
      <c r="E1632" s="6" t="s">
        <v>16</v>
      </c>
      <c r="F1632" s="48">
        <v>7.2924932055001896</v>
      </c>
      <c r="G1632" s="8">
        <v>22.854544543740602</v>
      </c>
      <c r="H1632" s="9">
        <v>0.79863832346008801</v>
      </c>
      <c r="I1632" s="40">
        <v>0</v>
      </c>
      <c r="J1632" s="7">
        <v>2</v>
      </c>
      <c r="K1632" s="9">
        <v>0.83649108998171395</v>
      </c>
      <c r="L1632" s="39">
        <v>0.44869780977587298</v>
      </c>
      <c r="M1632" s="47">
        <v>0</v>
      </c>
      <c r="N1632" s="17">
        <v>5.3967030716702197E-2</v>
      </c>
      <c r="O1632" s="7">
        <f>Q1632/P1632/N1632</f>
        <v>1.0000000000000002</v>
      </c>
      <c r="P1632" s="7">
        <v>2.3805811833572514</v>
      </c>
      <c r="Q1632" s="33">
        <v>0.12847289784584406</v>
      </c>
      <c r="R1632" s="38" t="s">
        <v>1676</v>
      </c>
      <c r="S1632" s="33" t="s">
        <v>1676</v>
      </c>
      <c r="T1632" s="45" t="s">
        <v>1676</v>
      </c>
      <c r="U1632" s="55">
        <f>RANK(Q1632,$Q$5:$Q$3209,0)</f>
        <v>1628</v>
      </c>
      <c r="V1632" s="55">
        <f>RANK(W1632,$W$5:$W$3209,0)</f>
        <v>1637</v>
      </c>
      <c r="W1632" s="55">
        <f>N1632*O1632</f>
        <v>5.3967030716702211E-2</v>
      </c>
      <c r="X1632" s="1">
        <f t="shared" si="25"/>
        <v>81.832903048211421</v>
      </c>
    </row>
    <row r="1633" spans="3:24" x14ac:dyDescent="0.25">
      <c r="C1633" s="19" t="s">
        <v>3263</v>
      </c>
      <c r="D1633" s="6" t="s">
        <v>1190</v>
      </c>
      <c r="E1633" s="6" t="s">
        <v>16</v>
      </c>
      <c r="F1633" s="48">
        <v>19.438943149341799</v>
      </c>
      <c r="G1633" s="8">
        <v>10</v>
      </c>
      <c r="H1633" s="9">
        <v>0.66260762561375897</v>
      </c>
      <c r="I1633" s="40">
        <v>6</v>
      </c>
      <c r="J1633" s="7">
        <v>14</v>
      </c>
      <c r="K1633" s="9">
        <v>0.96301961659292301</v>
      </c>
      <c r="L1633" s="39">
        <v>0</v>
      </c>
      <c r="M1633" s="47">
        <v>0</v>
      </c>
      <c r="N1633" s="17">
        <v>5.0378882554627802E-2</v>
      </c>
      <c r="O1633" s="7">
        <f>Q1633/P1633/N1633</f>
        <v>1</v>
      </c>
      <c r="P1633" s="7">
        <v>2.5490575842326328</v>
      </c>
      <c r="Q1633" s="33">
        <v>0.12841867266103907</v>
      </c>
      <c r="R1633" s="38" t="s">
        <v>1676</v>
      </c>
      <c r="S1633" s="33" t="s">
        <v>1676</v>
      </c>
      <c r="T1633" s="45" t="s">
        <v>1676</v>
      </c>
      <c r="U1633" s="55">
        <f>RANK(Q1633,$Q$5:$Q$3209,0)</f>
        <v>1629</v>
      </c>
      <c r="V1633" s="55">
        <f>RANK(W1633,$W$5:$W$3209,0)</f>
        <v>1679</v>
      </c>
      <c r="W1633" s="55">
        <f>N1633*O1633</f>
        <v>5.0378882554627802E-2</v>
      </c>
      <c r="X1633" s="1">
        <f t="shared" si="25"/>
        <v>81.704430150365582</v>
      </c>
    </row>
    <row r="1634" spans="3:24" x14ac:dyDescent="0.25">
      <c r="C1634" s="19" t="s">
        <v>3264</v>
      </c>
      <c r="D1634" s="6" t="s">
        <v>134</v>
      </c>
      <c r="E1634" s="6" t="s">
        <v>131</v>
      </c>
      <c r="F1634" s="48">
        <v>13.021059425336199</v>
      </c>
      <c r="G1634" s="8">
        <v>67.686406360845794</v>
      </c>
      <c r="H1634" s="9">
        <v>0.30883288418065802</v>
      </c>
      <c r="I1634" s="40">
        <v>5</v>
      </c>
      <c r="J1634" s="7">
        <v>7</v>
      </c>
      <c r="K1634" s="9">
        <v>1</v>
      </c>
      <c r="L1634" s="39">
        <v>0</v>
      </c>
      <c r="M1634" s="47">
        <v>0</v>
      </c>
      <c r="N1634" s="17">
        <v>6.3581717007537494E-2</v>
      </c>
      <c r="O1634" s="7">
        <f>Q1634/P1634/N1634</f>
        <v>1</v>
      </c>
      <c r="P1634" s="7">
        <v>2.0147333296786263</v>
      </c>
      <c r="Q1634" s="33">
        <v>0.12810020441328016</v>
      </c>
      <c r="R1634" s="38" t="s">
        <v>1675</v>
      </c>
      <c r="S1634" s="33" t="s">
        <v>1675</v>
      </c>
      <c r="T1634" s="45" t="s">
        <v>1677</v>
      </c>
      <c r="U1634" s="55">
        <f>RANK(Q1634,$Q$5:$Q$3209,0)</f>
        <v>1630</v>
      </c>
      <c r="V1634" s="55">
        <f>RANK(W1634,$W$5:$W$3209,0)</f>
        <v>1527</v>
      </c>
      <c r="W1634" s="55">
        <f>N1634*O1634</f>
        <v>6.3581717007537494E-2</v>
      </c>
      <c r="X1634" s="1">
        <f t="shared" si="25"/>
        <v>81.57601147770454</v>
      </c>
    </row>
    <row r="1635" spans="3:24" x14ac:dyDescent="0.25">
      <c r="C1635" s="19" t="s">
        <v>3265</v>
      </c>
      <c r="D1635" s="6" t="s">
        <v>1424</v>
      </c>
      <c r="E1635" s="6" t="s">
        <v>39</v>
      </c>
      <c r="F1635" s="48">
        <v>4.5494773974622698</v>
      </c>
      <c r="G1635" s="8">
        <v>10</v>
      </c>
      <c r="H1635" s="9">
        <v>0.42398283768026401</v>
      </c>
      <c r="I1635" s="40">
        <v>2</v>
      </c>
      <c r="J1635" s="7">
        <v>3</v>
      </c>
      <c r="K1635" s="9">
        <v>1</v>
      </c>
      <c r="L1635" s="39">
        <v>0.41723489991523399</v>
      </c>
      <c r="M1635" s="47">
        <v>0</v>
      </c>
      <c r="N1635" s="17">
        <v>3.7886546056349099E-2</v>
      </c>
      <c r="O1635" s="7">
        <f>Q1635/P1635/N1635</f>
        <v>1</v>
      </c>
      <c r="P1635" s="7">
        <v>3.3709489776249866</v>
      </c>
      <c r="Q1635" s="33">
        <v>0.12771361369439196</v>
      </c>
      <c r="R1635" s="38" t="s">
        <v>1676</v>
      </c>
      <c r="S1635" s="33" t="s">
        <v>1676</v>
      </c>
      <c r="T1635" s="45" t="s">
        <v>1675</v>
      </c>
      <c r="U1635" s="55">
        <f>RANK(Q1635,$Q$5:$Q$3209,0)</f>
        <v>1631</v>
      </c>
      <c r="V1635" s="55">
        <f>RANK(W1635,$W$5:$W$3209,0)</f>
        <v>1899</v>
      </c>
      <c r="W1635" s="55">
        <f>N1635*O1635</f>
        <v>3.7886546056349099E-2</v>
      </c>
      <c r="X1635" s="1">
        <f t="shared" si="25"/>
        <v>81.447911273291254</v>
      </c>
    </row>
    <row r="1636" spans="3:24" x14ac:dyDescent="0.25">
      <c r="C1636" s="19" t="s">
        <v>3266</v>
      </c>
      <c r="D1636" s="6" t="s">
        <v>759</v>
      </c>
      <c r="E1636" s="6" t="s">
        <v>22</v>
      </c>
      <c r="F1636" s="48">
        <v>4.3157461732177298</v>
      </c>
      <c r="G1636" s="8">
        <v>10</v>
      </c>
      <c r="H1636" s="9">
        <v>9.8021588434030096E-2</v>
      </c>
      <c r="I1636" s="40">
        <v>1</v>
      </c>
      <c r="J1636" s="7">
        <v>11</v>
      </c>
      <c r="K1636" s="9">
        <v>0.837711405851015</v>
      </c>
      <c r="L1636" s="39">
        <v>0.52252847831556903</v>
      </c>
      <c r="M1636" s="47">
        <v>0</v>
      </c>
      <c r="N1636" s="17">
        <v>3.8926940988384298E-2</v>
      </c>
      <c r="O1636" s="7">
        <f>Q1636/P1636/N1636</f>
        <v>1.0000000000000002</v>
      </c>
      <c r="P1636" s="7">
        <v>3.2800924117009114</v>
      </c>
      <c r="Q1636" s="33">
        <v>0.12768396374672852</v>
      </c>
      <c r="R1636" s="38" t="s">
        <v>1676</v>
      </c>
      <c r="S1636" s="33" t="s">
        <v>1676</v>
      </c>
      <c r="T1636" s="45" t="s">
        <v>1675</v>
      </c>
      <c r="U1636" s="55">
        <f>RANK(Q1636,$Q$5:$Q$3209,0)</f>
        <v>1632</v>
      </c>
      <c r="V1636" s="55">
        <f>RANK(W1636,$W$5:$W$3209,0)</f>
        <v>1882</v>
      </c>
      <c r="W1636" s="55">
        <f>N1636*O1636</f>
        <v>3.8926940988384305E-2</v>
      </c>
      <c r="X1636" s="1">
        <f t="shared" si="25"/>
        <v>81.320197659596857</v>
      </c>
    </row>
    <row r="1637" spans="3:24" x14ac:dyDescent="0.25">
      <c r="C1637" s="19" t="s">
        <v>3267</v>
      </c>
      <c r="D1637" s="6" t="s">
        <v>1046</v>
      </c>
      <c r="E1637" s="6" t="s">
        <v>27</v>
      </c>
      <c r="F1637" s="48">
        <v>5.5688524152464201</v>
      </c>
      <c r="G1637" s="8">
        <v>75.418104180321706</v>
      </c>
      <c r="H1637" s="9">
        <v>0.98298019280580096</v>
      </c>
      <c r="I1637" s="40">
        <v>0</v>
      </c>
      <c r="J1637" s="7">
        <v>2</v>
      </c>
      <c r="K1637" s="9">
        <v>1</v>
      </c>
      <c r="L1637" s="39">
        <v>0</v>
      </c>
      <c r="M1637" s="47">
        <v>0</v>
      </c>
      <c r="N1637" s="17">
        <v>5.8089655458667802E-2</v>
      </c>
      <c r="O1637" s="7">
        <f>Q1637/P1637/N1637</f>
        <v>0.99999999999999989</v>
      </c>
      <c r="P1637" s="7">
        <v>2.1973587426197181</v>
      </c>
      <c r="Q1637" s="33">
        <v>0.12764381227787092</v>
      </c>
      <c r="R1637" s="38" t="s">
        <v>1676</v>
      </c>
      <c r="S1637" s="33" t="s">
        <v>1676</v>
      </c>
      <c r="T1637" s="45" t="s">
        <v>1677</v>
      </c>
      <c r="U1637" s="55">
        <f>RANK(Q1637,$Q$5:$Q$3209,0)</f>
        <v>1633</v>
      </c>
      <c r="V1637" s="55">
        <f>RANK(W1637,$W$5:$W$3209,0)</f>
        <v>1594</v>
      </c>
      <c r="W1637" s="55">
        <f>N1637*O1637</f>
        <v>5.8089655458667795E-2</v>
      </c>
      <c r="X1637" s="1">
        <f t="shared" si="25"/>
        <v>81.192513695850124</v>
      </c>
    </row>
    <row r="1638" spans="3:24" x14ac:dyDescent="0.25">
      <c r="C1638" s="19" t="s">
        <v>3268</v>
      </c>
      <c r="D1638" s="6" t="s">
        <v>623</v>
      </c>
      <c r="E1638" s="6" t="s">
        <v>22</v>
      </c>
      <c r="F1638" s="48">
        <v>10.259869196623951</v>
      </c>
      <c r="G1638" s="8">
        <v>28.262909785788899</v>
      </c>
      <c r="H1638" s="9">
        <v>0.227766177501774</v>
      </c>
      <c r="I1638" s="40">
        <v>2</v>
      </c>
      <c r="J1638" s="7">
        <v>15</v>
      </c>
      <c r="K1638" s="9">
        <v>0.98330299347343098</v>
      </c>
      <c r="L1638" s="39">
        <v>0.120408499343644</v>
      </c>
      <c r="M1638" s="47">
        <v>0</v>
      </c>
      <c r="N1638" s="17">
        <v>4.2314412856463403E-2</v>
      </c>
      <c r="O1638" s="7">
        <f>Q1638/P1638/N1638</f>
        <v>1</v>
      </c>
      <c r="P1638" s="7">
        <v>3.0142771164962863</v>
      </c>
      <c r="Q1638" s="33">
        <v>0.12754736637121389</v>
      </c>
      <c r="R1638" s="38" t="s">
        <v>1676</v>
      </c>
      <c r="S1638" s="33" t="s">
        <v>1676</v>
      </c>
      <c r="T1638" s="45" t="s">
        <v>1676</v>
      </c>
      <c r="U1638" s="55">
        <f>RANK(Q1638,$Q$5:$Q$3209,0)</f>
        <v>1634</v>
      </c>
      <c r="V1638" s="55">
        <f>RANK(W1638,$W$5:$W$3209,0)</f>
        <v>1812</v>
      </c>
      <c r="W1638" s="55">
        <f>N1638*O1638</f>
        <v>4.2314412856463403E-2</v>
      </c>
      <c r="X1638" s="1">
        <f t="shared" si="25"/>
        <v>81.064869883572257</v>
      </c>
    </row>
    <row r="1639" spans="3:24" x14ac:dyDescent="0.25">
      <c r="C1639" s="19" t="s">
        <v>3269</v>
      </c>
      <c r="D1639" s="6" t="s">
        <v>1088</v>
      </c>
      <c r="E1639" s="6" t="s">
        <v>39</v>
      </c>
      <c r="F1639" s="48">
        <v>30.969191724807001</v>
      </c>
      <c r="G1639" s="8">
        <v>56.911680531701499</v>
      </c>
      <c r="H1639" s="9">
        <v>1</v>
      </c>
      <c r="I1639" s="40">
        <v>0</v>
      </c>
      <c r="J1639" s="7">
        <v>21</v>
      </c>
      <c r="K1639" s="9">
        <v>1</v>
      </c>
      <c r="L1639" s="39">
        <v>0</v>
      </c>
      <c r="M1639" s="47">
        <v>0</v>
      </c>
      <c r="N1639" s="17">
        <v>7.5876192937064907E-2</v>
      </c>
      <c r="O1639" s="7">
        <f>Q1639/P1639/N1639</f>
        <v>1</v>
      </c>
      <c r="P1639" s="7">
        <v>1.6763564578650216</v>
      </c>
      <c r="Q1639" s="33">
        <v>0.12719554602826111</v>
      </c>
      <c r="R1639" s="38" t="s">
        <v>1675</v>
      </c>
      <c r="S1639" s="33" t="s">
        <v>1675</v>
      </c>
      <c r="T1639" s="45" t="s">
        <v>1677</v>
      </c>
      <c r="U1639" s="55">
        <f>RANK(Q1639,$Q$5:$Q$3209,0)</f>
        <v>1635</v>
      </c>
      <c r="V1639" s="55">
        <f>RANK(W1639,$W$5:$W$3209,0)</f>
        <v>1435</v>
      </c>
      <c r="W1639" s="55">
        <f>N1639*O1639</f>
        <v>7.5876192937064907E-2</v>
      </c>
      <c r="X1639" s="1">
        <f t="shared" si="25"/>
        <v>80.937322517201039</v>
      </c>
    </row>
    <row r="1640" spans="3:24" x14ac:dyDescent="0.25">
      <c r="C1640" s="19" t="s">
        <v>3270</v>
      </c>
      <c r="D1640" s="6" t="s">
        <v>1104</v>
      </c>
      <c r="E1640" s="6" t="s">
        <v>39</v>
      </c>
      <c r="F1640" s="48">
        <v>7.6338076078988806E-2</v>
      </c>
      <c r="G1640" s="8">
        <v>70.300862246696099</v>
      </c>
      <c r="H1640" s="9">
        <v>1</v>
      </c>
      <c r="I1640" s="40">
        <v>0</v>
      </c>
      <c r="J1640" s="7">
        <v>0</v>
      </c>
      <c r="K1640" s="9">
        <v>1</v>
      </c>
      <c r="L1640" s="39">
        <v>1</v>
      </c>
      <c r="M1640" s="47">
        <v>0</v>
      </c>
      <c r="N1640" s="17">
        <v>0.18445130009147001</v>
      </c>
      <c r="O1640" s="7">
        <f>Q1640/P1640/N1640</f>
        <v>1</v>
      </c>
      <c r="P1640" s="7">
        <v>0.68738233050925812</v>
      </c>
      <c r="Q1640" s="33">
        <v>0.12678856452233719</v>
      </c>
      <c r="R1640" s="41" t="s">
        <v>1675</v>
      </c>
      <c r="S1640" s="33" t="s">
        <v>1675</v>
      </c>
      <c r="T1640" s="45" t="s">
        <v>1677</v>
      </c>
      <c r="U1640" s="55">
        <f>RANK(Q1640,$Q$5:$Q$3209,0)</f>
        <v>1636</v>
      </c>
      <c r="V1640" s="55">
        <f>RANK(W1640,$W$5:$W$3209,0)</f>
        <v>1083</v>
      </c>
      <c r="W1640" s="55">
        <f>N1640*O1640</f>
        <v>0.18445130009147001</v>
      </c>
      <c r="X1640" s="1">
        <f t="shared" si="25"/>
        <v>80.810126971172778</v>
      </c>
    </row>
    <row r="1641" spans="3:24" x14ac:dyDescent="0.25">
      <c r="C1641" s="19" t="s">
        <v>3271</v>
      </c>
      <c r="D1641" s="6" t="s">
        <v>527</v>
      </c>
      <c r="E1641" s="6" t="s">
        <v>204</v>
      </c>
      <c r="F1641" s="48">
        <v>20.2179625383252</v>
      </c>
      <c r="G1641" s="8">
        <v>55.531043254436803</v>
      </c>
      <c r="H1641" s="9">
        <v>0.56984129771437197</v>
      </c>
      <c r="I1641" s="40">
        <v>1</v>
      </c>
      <c r="J1641" s="7">
        <v>5</v>
      </c>
      <c r="K1641" s="9">
        <v>0.42545705394768601</v>
      </c>
      <c r="L1641" s="39">
        <v>0</v>
      </c>
      <c r="M1641" s="47">
        <v>0</v>
      </c>
      <c r="N1641" s="17">
        <v>4.3329160018315299E-2</v>
      </c>
      <c r="O1641" s="7">
        <f>Q1641/P1641/N1641</f>
        <v>1.0000000000000002</v>
      </c>
      <c r="P1641" s="7">
        <v>2.9258629129719225</v>
      </c>
      <c r="Q1641" s="33">
        <v>0.12677518234781457</v>
      </c>
      <c r="R1641" s="38" t="s">
        <v>1676</v>
      </c>
      <c r="S1641" s="33" t="s">
        <v>1676</v>
      </c>
      <c r="T1641" s="45" t="s">
        <v>1676</v>
      </c>
      <c r="U1641" s="55">
        <f>RANK(Q1641,$Q$5:$Q$3209,0)</f>
        <v>1637</v>
      </c>
      <c r="V1641" s="55">
        <f>RANK(W1641,$W$5:$W$3209,0)</f>
        <v>1788</v>
      </c>
      <c r="W1641" s="55">
        <f>N1641*O1641</f>
        <v>4.3329160018315306E-2</v>
      </c>
      <c r="X1641" s="1">
        <f t="shared" si="25"/>
        <v>80.683338406650435</v>
      </c>
    </row>
    <row r="1642" spans="3:24" x14ac:dyDescent="0.25">
      <c r="C1642" s="19" t="s">
        <v>3272</v>
      </c>
      <c r="D1642" s="6" t="s">
        <v>1240</v>
      </c>
      <c r="E1642" s="6" t="s">
        <v>39</v>
      </c>
      <c r="F1642" s="48">
        <v>38.431028107514102</v>
      </c>
      <c r="G1642" s="8">
        <v>59.739166484370898</v>
      </c>
      <c r="H1642" s="9">
        <v>1</v>
      </c>
      <c r="I1642" s="40">
        <v>4</v>
      </c>
      <c r="J1642" s="7">
        <v>5</v>
      </c>
      <c r="K1642" s="9">
        <v>1</v>
      </c>
      <c r="L1642" s="39">
        <v>0</v>
      </c>
      <c r="M1642" s="47">
        <v>0</v>
      </c>
      <c r="N1642" s="17">
        <v>9.7181166674700503E-2</v>
      </c>
      <c r="O1642" s="7">
        <f>Q1642/P1642/N1642</f>
        <v>1</v>
      </c>
      <c r="P1642" s="7">
        <v>1.301567868867173</v>
      </c>
      <c r="Q1642" s="33">
        <v>0.12648788400281546</v>
      </c>
      <c r="R1642" s="41" t="s">
        <v>1675</v>
      </c>
      <c r="S1642" s="33" t="s">
        <v>1675</v>
      </c>
      <c r="T1642" s="45" t="s">
        <v>1677</v>
      </c>
      <c r="U1642" s="55">
        <f>RANK(Q1642,$Q$5:$Q$3209,0)</f>
        <v>1638</v>
      </c>
      <c r="V1642" s="55">
        <f>RANK(W1642,$W$5:$W$3209,0)</f>
        <v>1305</v>
      </c>
      <c r="W1642" s="55">
        <f>N1642*O1642</f>
        <v>9.7181166674700503E-2</v>
      </c>
      <c r="X1642" s="1">
        <f t="shared" si="25"/>
        <v>80.556563224302622</v>
      </c>
    </row>
    <row r="1643" spans="3:24" x14ac:dyDescent="0.25">
      <c r="C1643" s="19" t="s">
        <v>3273</v>
      </c>
      <c r="D1643" s="6" t="s">
        <v>217</v>
      </c>
      <c r="E1643" s="6" t="s">
        <v>16</v>
      </c>
      <c r="F1643" s="48">
        <v>13.653100469765381</v>
      </c>
      <c r="G1643" s="8">
        <v>63.936899179406097</v>
      </c>
      <c r="H1643" s="9">
        <v>1</v>
      </c>
      <c r="I1643" s="40">
        <v>0</v>
      </c>
      <c r="J1643" s="7">
        <v>2</v>
      </c>
      <c r="K1643" s="9">
        <v>0.999999999999999</v>
      </c>
      <c r="L1643" s="39">
        <v>0.36690303058381801</v>
      </c>
      <c r="M1643" s="47">
        <v>1</v>
      </c>
      <c r="N1643" s="17">
        <v>8.4237666621398005E-2</v>
      </c>
      <c r="O1643" s="7">
        <f>Q1643/P1643/N1643</f>
        <v>1</v>
      </c>
      <c r="P1643" s="7">
        <v>1.499927945465676</v>
      </c>
      <c r="Q1643" s="33">
        <v>0.12635043022625606</v>
      </c>
      <c r="R1643" s="38" t="s">
        <v>1675</v>
      </c>
      <c r="S1643" s="33" t="s">
        <v>1675</v>
      </c>
      <c r="T1643" s="45" t="s">
        <v>1677</v>
      </c>
      <c r="U1643" s="55">
        <f>RANK(Q1643,$Q$5:$Q$3209,0)</f>
        <v>1639</v>
      </c>
      <c r="V1643" s="55">
        <f>RANK(W1643,$W$5:$W$3209,0)</f>
        <v>1368</v>
      </c>
      <c r="W1643" s="55">
        <f>N1643*O1643</f>
        <v>8.4237666621398005E-2</v>
      </c>
      <c r="X1643" s="1">
        <f t="shared" si="25"/>
        <v>80.430075340299808</v>
      </c>
    </row>
    <row r="1644" spans="3:24" x14ac:dyDescent="0.25">
      <c r="C1644" s="19" t="s">
        <v>3274</v>
      </c>
      <c r="D1644" s="6" t="s">
        <v>1492</v>
      </c>
      <c r="E1644" s="6" t="s">
        <v>16</v>
      </c>
      <c r="F1644" s="48">
        <v>21.9901718631412</v>
      </c>
      <c r="G1644" s="8">
        <v>32.723052187677801</v>
      </c>
      <c r="H1644" s="9">
        <v>0.99974164573666002</v>
      </c>
      <c r="I1644" s="40">
        <v>4</v>
      </c>
      <c r="J1644" s="7">
        <v>2</v>
      </c>
      <c r="K1644" s="9">
        <v>1</v>
      </c>
      <c r="L1644" s="39">
        <v>0</v>
      </c>
      <c r="M1644" s="47">
        <v>0</v>
      </c>
      <c r="N1644" s="17">
        <v>6.04219753395649E-2</v>
      </c>
      <c r="O1644" s="7">
        <f>Q1644/P1644/N1644</f>
        <v>0.99999999999999989</v>
      </c>
      <c r="P1644" s="7">
        <v>2.0864870779298892</v>
      </c>
      <c r="Q1644" s="33">
        <v>0.12606967076900058</v>
      </c>
      <c r="R1644" s="38" t="s">
        <v>1676</v>
      </c>
      <c r="S1644" s="33" t="s">
        <v>1676</v>
      </c>
      <c r="T1644" s="45" t="s">
        <v>1677</v>
      </c>
      <c r="U1644" s="55">
        <f>RANK(Q1644,$Q$5:$Q$3209,0)</f>
        <v>1640</v>
      </c>
      <c r="V1644" s="55">
        <f>RANK(W1644,$W$5:$W$3209,0)</f>
        <v>1562</v>
      </c>
      <c r="W1644" s="55">
        <f>N1644*O1644</f>
        <v>6.0421975339564893E-2</v>
      </c>
      <c r="X1644" s="1">
        <f t="shared" si="25"/>
        <v>80.303724910073555</v>
      </c>
    </row>
    <row r="1645" spans="3:24" x14ac:dyDescent="0.25">
      <c r="C1645" s="19" t="s">
        <v>3275</v>
      </c>
      <c r="D1645" s="6" t="s">
        <v>1408</v>
      </c>
      <c r="E1645" s="6" t="s">
        <v>16</v>
      </c>
      <c r="F1645" s="48">
        <v>10.9063129285319</v>
      </c>
      <c r="G1645" s="8">
        <v>24.736509511040602</v>
      </c>
      <c r="H1645" s="9">
        <v>0.96962475355627797</v>
      </c>
      <c r="I1645" s="40">
        <v>1</v>
      </c>
      <c r="J1645" s="7">
        <v>7</v>
      </c>
      <c r="K1645" s="9">
        <v>1</v>
      </c>
      <c r="L1645" s="39">
        <v>0</v>
      </c>
      <c r="M1645" s="47">
        <v>0</v>
      </c>
      <c r="N1645" s="17">
        <v>4.6287517414163801E-2</v>
      </c>
      <c r="O1645" s="7">
        <f>Q1645/P1645/N1645</f>
        <v>1</v>
      </c>
      <c r="P1645" s="7">
        <v>2.7133131794545795</v>
      </c>
      <c r="Q1645" s="33">
        <v>0.12559253104408399</v>
      </c>
      <c r="R1645" s="38" t="s">
        <v>1676</v>
      </c>
      <c r="S1645" s="33" t="s">
        <v>1676</v>
      </c>
      <c r="T1645" s="45" t="s">
        <v>1676</v>
      </c>
      <c r="U1645" s="55">
        <f>RANK(Q1645,$Q$5:$Q$3209,0)</f>
        <v>1641</v>
      </c>
      <c r="V1645" s="55">
        <f>RANK(W1645,$W$5:$W$3209,0)</f>
        <v>1736</v>
      </c>
      <c r="W1645" s="55">
        <f>N1645*O1645</f>
        <v>4.6287517414163801E-2</v>
      </c>
      <c r="X1645" s="1">
        <f t="shared" si="25"/>
        <v>80.177655239304556</v>
      </c>
    </row>
    <row r="1646" spans="3:24" x14ac:dyDescent="0.25">
      <c r="C1646" s="19" t="s">
        <v>3276</v>
      </c>
      <c r="D1646" s="6" t="s">
        <v>347</v>
      </c>
      <c r="E1646" s="6" t="s">
        <v>131</v>
      </c>
      <c r="F1646" s="48">
        <v>10.646402995366991</v>
      </c>
      <c r="G1646" s="8">
        <v>76.542978334652105</v>
      </c>
      <c r="H1646" s="9">
        <v>0.93359354400177097</v>
      </c>
      <c r="I1646" s="40">
        <v>0</v>
      </c>
      <c r="J1646" s="7">
        <v>1</v>
      </c>
      <c r="K1646" s="9">
        <v>0.32188166135108398</v>
      </c>
      <c r="L1646" s="39">
        <v>0.54279813197994797</v>
      </c>
      <c r="M1646" s="47">
        <v>0</v>
      </c>
      <c r="N1646" s="17">
        <v>5.2045206666105903E-2</v>
      </c>
      <c r="O1646" s="7">
        <f>Q1646/P1646/N1646</f>
        <v>1.0000000000000002</v>
      </c>
      <c r="P1646" s="7">
        <v>2.4044234059212708</v>
      </c>
      <c r="Q1646" s="33">
        <v>0.1251387130739948</v>
      </c>
      <c r="R1646" s="38" t="s">
        <v>1676</v>
      </c>
      <c r="S1646" s="33" t="s">
        <v>1676</v>
      </c>
      <c r="T1646" s="45" t="s">
        <v>1676</v>
      </c>
      <c r="U1646" s="55">
        <f>RANK(Q1646,$Q$5:$Q$3209,0)</f>
        <v>1642</v>
      </c>
      <c r="V1646" s="55">
        <f>RANK(W1646,$W$5:$W$3209,0)</f>
        <v>1660</v>
      </c>
      <c r="W1646" s="55">
        <f>N1646*O1646</f>
        <v>5.2045206666105917E-2</v>
      </c>
      <c r="X1646" s="1">
        <f t="shared" si="25"/>
        <v>80.052062708260479</v>
      </c>
    </row>
    <row r="1647" spans="3:24" x14ac:dyDescent="0.25">
      <c r="C1647" s="19" t="s">
        <v>3277</v>
      </c>
      <c r="D1647" s="6" t="s">
        <v>505</v>
      </c>
      <c r="E1647" s="6" t="s">
        <v>163</v>
      </c>
      <c r="F1647" s="48">
        <v>1.60996707183786</v>
      </c>
      <c r="G1647" s="8">
        <v>77.342365056174202</v>
      </c>
      <c r="H1647" s="9">
        <v>1</v>
      </c>
      <c r="I1647" s="40">
        <v>0</v>
      </c>
      <c r="J1647" s="7">
        <v>0</v>
      </c>
      <c r="K1647" s="9">
        <v>1</v>
      </c>
      <c r="L1647" s="39">
        <v>0</v>
      </c>
      <c r="M1647" s="47">
        <v>0</v>
      </c>
      <c r="N1647" s="17">
        <v>4.4453936808512E-2</v>
      </c>
      <c r="O1647" s="7">
        <f>Q1647/P1647/N1647</f>
        <v>1</v>
      </c>
      <c r="P1647" s="7">
        <v>2.8068956181451123</v>
      </c>
      <c r="Q1647" s="33">
        <v>0.12477756043711205</v>
      </c>
      <c r="R1647" s="38" t="s">
        <v>1676</v>
      </c>
      <c r="S1647" s="33" t="s">
        <v>1676</v>
      </c>
      <c r="T1647" s="45" t="s">
        <v>1676</v>
      </c>
      <c r="U1647" s="55">
        <f>RANK(Q1647,$Q$5:$Q$3209,0)</f>
        <v>1643</v>
      </c>
      <c r="V1647" s="55">
        <f>RANK(W1647,$W$5:$W$3209,0)</f>
        <v>1769</v>
      </c>
      <c r="W1647" s="55">
        <f>N1647*O1647</f>
        <v>4.4453936808512E-2</v>
      </c>
      <c r="X1647" s="1">
        <f t="shared" si="25"/>
        <v>79.926923995186485</v>
      </c>
    </row>
    <row r="1648" spans="3:24" x14ac:dyDescent="0.25">
      <c r="C1648" s="19" t="s">
        <v>3278</v>
      </c>
      <c r="D1648" s="6" t="s">
        <v>775</v>
      </c>
      <c r="E1648" s="6" t="s">
        <v>27</v>
      </c>
      <c r="F1648" s="48">
        <v>15.4441699772783</v>
      </c>
      <c r="G1648" s="8">
        <v>31.626198490154199</v>
      </c>
      <c r="H1648" s="9">
        <v>0.48834372328871201</v>
      </c>
      <c r="I1648" s="40">
        <v>2</v>
      </c>
      <c r="J1648" s="7">
        <v>7</v>
      </c>
      <c r="K1648" s="9">
        <v>1</v>
      </c>
      <c r="L1648" s="39">
        <v>0</v>
      </c>
      <c r="M1648" s="47">
        <v>0</v>
      </c>
      <c r="N1648" s="17">
        <v>6.3303059935869196E-2</v>
      </c>
      <c r="O1648" s="7">
        <f>Q1648/P1648/N1648</f>
        <v>1</v>
      </c>
      <c r="P1648" s="7">
        <v>1.9688284592366505</v>
      </c>
      <c r="Q1648" s="33">
        <v>0.12463286595850269</v>
      </c>
      <c r="R1648" s="38" t="s">
        <v>1675</v>
      </c>
      <c r="S1648" s="33" t="s">
        <v>1675</v>
      </c>
      <c r="T1648" s="45" t="s">
        <v>1677</v>
      </c>
      <c r="U1648" s="55">
        <f>RANK(Q1648,$Q$5:$Q$3209,0)</f>
        <v>1644</v>
      </c>
      <c r="V1648" s="55">
        <f>RANK(W1648,$W$5:$W$3209,0)</f>
        <v>1528</v>
      </c>
      <c r="W1648" s="55">
        <f>N1648*O1648</f>
        <v>6.3303059935869196E-2</v>
      </c>
      <c r="X1648" s="1">
        <f t="shared" si="25"/>
        <v>79.802146434749375</v>
      </c>
    </row>
    <row r="1649" spans="3:24" x14ac:dyDescent="0.25">
      <c r="C1649" s="19" t="s">
        <v>3279</v>
      </c>
      <c r="D1649" s="6" t="s">
        <v>611</v>
      </c>
      <c r="E1649" s="6" t="s">
        <v>27</v>
      </c>
      <c r="F1649" s="48">
        <v>17.588108553771299</v>
      </c>
      <c r="G1649" s="8">
        <v>72.847853607069894</v>
      </c>
      <c r="H1649" s="9">
        <v>0.99954716724998105</v>
      </c>
      <c r="I1649" s="40">
        <v>0</v>
      </c>
      <c r="J1649" s="7">
        <v>5</v>
      </c>
      <c r="K1649" s="9">
        <v>0.81260627984507905</v>
      </c>
      <c r="L1649" s="39">
        <v>0</v>
      </c>
      <c r="M1649" s="47">
        <v>0</v>
      </c>
      <c r="N1649" s="17">
        <v>5.83539239835109E-2</v>
      </c>
      <c r="O1649" s="7">
        <f>Q1649/P1649/N1649</f>
        <v>1</v>
      </c>
      <c r="P1649" s="7">
        <v>2.1254548149860391</v>
      </c>
      <c r="Q1649" s="33">
        <v>0.12402862870408254</v>
      </c>
      <c r="R1649" s="38" t="s">
        <v>1676</v>
      </c>
      <c r="S1649" s="33" t="s">
        <v>1676</v>
      </c>
      <c r="T1649" s="45" t="s">
        <v>1677</v>
      </c>
      <c r="U1649" s="55">
        <f>RANK(Q1649,$Q$5:$Q$3209,0)</f>
        <v>1645</v>
      </c>
      <c r="V1649" s="55">
        <f>RANK(W1649,$W$5:$W$3209,0)</f>
        <v>1589</v>
      </c>
      <c r="W1649" s="55">
        <f>N1649*O1649</f>
        <v>5.83539239835109E-2</v>
      </c>
      <c r="X1649" s="1">
        <f t="shared" si="25"/>
        <v>79.677513568790872</v>
      </c>
    </row>
    <row r="1650" spans="3:24" x14ac:dyDescent="0.25">
      <c r="C1650" s="19" t="s">
        <v>3280</v>
      </c>
      <c r="D1650" s="6" t="s">
        <v>1580</v>
      </c>
      <c r="E1650" s="6" t="s">
        <v>126</v>
      </c>
      <c r="F1650" s="48">
        <v>21.6797528311604</v>
      </c>
      <c r="G1650" s="8">
        <v>10</v>
      </c>
      <c r="H1650" s="9">
        <v>0.87923671764973599</v>
      </c>
      <c r="I1650" s="40">
        <v>5</v>
      </c>
      <c r="J1650" s="7">
        <v>3</v>
      </c>
      <c r="K1650" s="9">
        <v>0.99451709120513199</v>
      </c>
      <c r="L1650" s="39">
        <v>0</v>
      </c>
      <c r="M1650" s="47">
        <v>0</v>
      </c>
      <c r="N1650" s="17">
        <v>4.87884779183618E-2</v>
      </c>
      <c r="O1650" s="7">
        <f>Q1650/P1650/N1650</f>
        <v>1</v>
      </c>
      <c r="P1650" s="7">
        <v>2.5387777664480078</v>
      </c>
      <c r="Q1650" s="33">
        <v>0.12386310299797652</v>
      </c>
      <c r="R1650" s="38" t="s">
        <v>1676</v>
      </c>
      <c r="S1650" s="33" t="s">
        <v>1676</v>
      </c>
      <c r="T1650" s="45" t="s">
        <v>1676</v>
      </c>
      <c r="U1650" s="55">
        <f>RANK(Q1650,$Q$5:$Q$3209,0)</f>
        <v>1646</v>
      </c>
      <c r="V1650" s="55">
        <f>RANK(W1650,$W$5:$W$3209,0)</f>
        <v>1698</v>
      </c>
      <c r="W1650" s="55">
        <f>N1650*O1650</f>
        <v>4.87884779183618E-2</v>
      </c>
      <c r="X1650" s="1">
        <f t="shared" si="25"/>
        <v>79.55348494008679</v>
      </c>
    </row>
    <row r="1651" spans="3:24" x14ac:dyDescent="0.25">
      <c r="C1651" s="19" t="s">
        <v>3281</v>
      </c>
      <c r="D1651" s="6" t="s">
        <v>1026</v>
      </c>
      <c r="E1651" s="6" t="s">
        <v>39</v>
      </c>
      <c r="F1651" s="48">
        <v>24.258219096908878</v>
      </c>
      <c r="G1651" s="8">
        <v>53.322132953828401</v>
      </c>
      <c r="H1651" s="9">
        <v>0.84241846828194</v>
      </c>
      <c r="I1651" s="40">
        <v>2</v>
      </c>
      <c r="J1651" s="7">
        <v>1</v>
      </c>
      <c r="K1651" s="9">
        <v>0.999999999999999</v>
      </c>
      <c r="L1651" s="39">
        <v>0.29385397376891598</v>
      </c>
      <c r="M1651" s="47">
        <v>0</v>
      </c>
      <c r="N1651" s="17">
        <v>9.0990273676739106E-2</v>
      </c>
      <c r="O1651" s="7">
        <f>Q1651/P1651/N1651</f>
        <v>1</v>
      </c>
      <c r="P1651" s="7">
        <v>1.357075714517842</v>
      </c>
      <c r="Q1651" s="33">
        <v>0.12348069066403472</v>
      </c>
      <c r="R1651" s="38" t="s">
        <v>1675</v>
      </c>
      <c r="S1651" s="33" t="s">
        <v>1675</v>
      </c>
      <c r="T1651" s="45" t="s">
        <v>1677</v>
      </c>
      <c r="U1651" s="55">
        <f>RANK(Q1651,$Q$5:$Q$3209,0)</f>
        <v>1647</v>
      </c>
      <c r="V1651" s="55">
        <f>RANK(W1651,$W$5:$W$3209,0)</f>
        <v>1335</v>
      </c>
      <c r="W1651" s="55">
        <f>N1651*O1651</f>
        <v>9.0990273676739106E-2</v>
      </c>
      <c r="X1651" s="1">
        <f t="shared" si="25"/>
        <v>79.429621837088817</v>
      </c>
    </row>
    <row r="1652" spans="3:24" x14ac:dyDescent="0.25">
      <c r="C1652" s="19" t="s">
        <v>3282</v>
      </c>
      <c r="D1652" s="6" t="s">
        <v>705</v>
      </c>
      <c r="E1652" s="6" t="s">
        <v>39</v>
      </c>
      <c r="F1652" s="48">
        <v>11.363949514969001</v>
      </c>
      <c r="G1652" s="8">
        <v>10</v>
      </c>
      <c r="H1652" s="9">
        <v>0.558046063006991</v>
      </c>
      <c r="I1652" s="40">
        <v>3</v>
      </c>
      <c r="J1652" s="7">
        <v>8</v>
      </c>
      <c r="K1652" s="9">
        <v>0.77240232320201896</v>
      </c>
      <c r="L1652" s="39">
        <v>0</v>
      </c>
      <c r="M1652" s="47">
        <v>0</v>
      </c>
      <c r="N1652" s="17">
        <v>3.2944422450091701E-2</v>
      </c>
      <c r="O1652" s="7">
        <f>Q1652/P1652/N1652</f>
        <v>1</v>
      </c>
      <c r="P1652" s="7">
        <v>3.7481284227094789</v>
      </c>
      <c r="Q1652" s="33">
        <v>0.12347992615493696</v>
      </c>
      <c r="R1652" s="38" t="s">
        <v>1676</v>
      </c>
      <c r="S1652" s="33" t="s">
        <v>1676</v>
      </c>
      <c r="T1652" s="45" t="s">
        <v>1675</v>
      </c>
      <c r="U1652" s="55">
        <f>RANK(Q1652,$Q$5:$Q$3209,0)</f>
        <v>1648</v>
      </c>
      <c r="V1652" s="55">
        <f>RANK(W1652,$W$5:$W$3209,0)</f>
        <v>2011</v>
      </c>
      <c r="W1652" s="55">
        <f>N1652*O1652</f>
        <v>3.2944422450091701E-2</v>
      </c>
      <c r="X1652" s="1">
        <f t="shared" si="25"/>
        <v>79.306141146424778</v>
      </c>
    </row>
    <row r="1653" spans="3:24" x14ac:dyDescent="0.25">
      <c r="C1653" s="19" t="s">
        <v>3283</v>
      </c>
      <c r="D1653" s="6" t="s">
        <v>1508</v>
      </c>
      <c r="E1653" s="6" t="s">
        <v>39</v>
      </c>
      <c r="F1653" s="48">
        <v>8.1840671496411108</v>
      </c>
      <c r="G1653" s="8">
        <v>9.9999999999999893</v>
      </c>
      <c r="H1653" s="9">
        <v>0.71018345430352303</v>
      </c>
      <c r="I1653" s="40">
        <v>4</v>
      </c>
      <c r="J1653" s="7">
        <v>1</v>
      </c>
      <c r="K1653" s="9">
        <v>0.80417356287040098</v>
      </c>
      <c r="L1653" s="39">
        <v>0</v>
      </c>
      <c r="M1653" s="47">
        <v>0</v>
      </c>
      <c r="N1653" s="17">
        <v>3.3708576381593802E-2</v>
      </c>
      <c r="O1653" s="7">
        <f>Q1653/P1653/N1653</f>
        <v>1</v>
      </c>
      <c r="P1653" s="7">
        <v>3.6617256790777768</v>
      </c>
      <c r="Q1653" s="33">
        <v>0.12343155974163668</v>
      </c>
      <c r="R1653" s="38" t="s">
        <v>1676</v>
      </c>
      <c r="S1653" s="33" t="s">
        <v>1676</v>
      </c>
      <c r="T1653" s="45" t="s">
        <v>1675</v>
      </c>
      <c r="U1653" s="55">
        <f>RANK(Q1653,$Q$5:$Q$3209,0)</f>
        <v>1649</v>
      </c>
      <c r="V1653" s="55">
        <f>RANK(W1653,$W$5:$W$3209,0)</f>
        <v>1987</v>
      </c>
      <c r="W1653" s="55">
        <f>N1653*O1653</f>
        <v>3.3708576381593802E-2</v>
      </c>
      <c r="X1653" s="1">
        <f t="shared" si="25"/>
        <v>79.182661220269836</v>
      </c>
    </row>
    <row r="1654" spans="3:24" x14ac:dyDescent="0.25">
      <c r="C1654" s="19" t="s">
        <v>3284</v>
      </c>
      <c r="D1654" s="6" t="s">
        <v>579</v>
      </c>
      <c r="E1654" s="6" t="s">
        <v>19</v>
      </c>
      <c r="F1654" s="48">
        <v>14.452571313545199</v>
      </c>
      <c r="G1654" s="8">
        <v>74.907053629340993</v>
      </c>
      <c r="H1654" s="9">
        <v>0.80607117203194301</v>
      </c>
      <c r="I1654" s="40">
        <v>2</v>
      </c>
      <c r="J1654" s="7">
        <v>4</v>
      </c>
      <c r="K1654" s="9">
        <v>0.97598399047907103</v>
      </c>
      <c r="L1654" s="39">
        <v>0</v>
      </c>
      <c r="M1654" s="47">
        <v>0</v>
      </c>
      <c r="N1654" s="17">
        <v>5.9666790316363003E-2</v>
      </c>
      <c r="O1654" s="7">
        <f>Q1654/P1654/N1654</f>
        <v>1</v>
      </c>
      <c r="P1654" s="7">
        <v>2.0673578390046101</v>
      </c>
      <c r="Q1654" s="33">
        <v>0.12335260668877741</v>
      </c>
      <c r="R1654" s="38" t="s">
        <v>1676</v>
      </c>
      <c r="S1654" s="33" t="s">
        <v>1676</v>
      </c>
      <c r="T1654" s="45" t="s">
        <v>1677</v>
      </c>
      <c r="U1654" s="55">
        <f>RANK(Q1654,$Q$5:$Q$3209,0)</f>
        <v>1650</v>
      </c>
      <c r="V1654" s="55">
        <f>RANK(W1654,$W$5:$W$3209,0)</f>
        <v>1569</v>
      </c>
      <c r="W1654" s="55">
        <f>N1654*O1654</f>
        <v>5.9666790316363003E-2</v>
      </c>
      <c r="X1654" s="1">
        <f t="shared" si="25"/>
        <v>79.059229660528203</v>
      </c>
    </row>
    <row r="1655" spans="3:24" x14ac:dyDescent="0.25">
      <c r="C1655" s="19" t="s">
        <v>3285</v>
      </c>
      <c r="D1655" s="6" t="s">
        <v>557</v>
      </c>
      <c r="E1655" s="6" t="s">
        <v>204</v>
      </c>
      <c r="F1655" s="48">
        <v>9.3393309782372107</v>
      </c>
      <c r="G1655" s="8">
        <v>55.409355585141299</v>
      </c>
      <c r="H1655" s="9">
        <v>0.73465957902620105</v>
      </c>
      <c r="I1655" s="40">
        <v>0</v>
      </c>
      <c r="J1655" s="7">
        <v>5</v>
      </c>
      <c r="K1655" s="9">
        <v>0.579171267170427</v>
      </c>
      <c r="L1655" s="39">
        <v>0.27546276112062101</v>
      </c>
      <c r="M1655" s="47">
        <v>0</v>
      </c>
      <c r="N1655" s="17">
        <v>5.1953329102482702E-2</v>
      </c>
      <c r="O1655" s="7">
        <f>Q1655/P1655/N1655</f>
        <v>1</v>
      </c>
      <c r="P1655" s="7">
        <v>2.3715060266312267</v>
      </c>
      <c r="Q1655" s="33">
        <v>0.12320763307009323</v>
      </c>
      <c r="R1655" s="38" t="s">
        <v>1676</v>
      </c>
      <c r="S1655" s="33" t="s">
        <v>1676</v>
      </c>
      <c r="T1655" s="45" t="s">
        <v>1676</v>
      </c>
      <c r="U1655" s="55">
        <f>RANK(Q1655,$Q$5:$Q$3209,0)</f>
        <v>1651</v>
      </c>
      <c r="V1655" s="55">
        <f>RANK(W1655,$W$5:$W$3209,0)</f>
        <v>1661</v>
      </c>
      <c r="W1655" s="55">
        <f>N1655*O1655</f>
        <v>5.1953329102482702E-2</v>
      </c>
      <c r="X1655" s="1">
        <f t="shared" si="25"/>
        <v>78.93587705383942</v>
      </c>
    </row>
    <row r="1656" spans="3:24" x14ac:dyDescent="0.25">
      <c r="C1656" s="19" t="s">
        <v>3286</v>
      </c>
      <c r="D1656" s="6" t="s">
        <v>434</v>
      </c>
      <c r="E1656" s="6" t="s">
        <v>131</v>
      </c>
      <c r="F1656" s="48">
        <v>11.4978645471848</v>
      </c>
      <c r="G1656" s="8">
        <v>83.002112440954804</v>
      </c>
      <c r="H1656" s="9">
        <v>1</v>
      </c>
      <c r="I1656" s="40">
        <v>1</v>
      </c>
      <c r="J1656" s="7">
        <v>2</v>
      </c>
      <c r="K1656" s="9">
        <v>1</v>
      </c>
      <c r="L1656" s="39">
        <v>0</v>
      </c>
      <c r="M1656" s="47">
        <v>0</v>
      </c>
      <c r="N1656" s="17">
        <v>9.0623725498600594E-2</v>
      </c>
      <c r="O1656" s="7">
        <f>Q1656/P1656/N1656</f>
        <v>1</v>
      </c>
      <c r="P1656" s="7">
        <v>1.3559109793096458</v>
      </c>
      <c r="Q1656" s="33">
        <v>0.12287770438949605</v>
      </c>
      <c r="R1656" s="38" t="s">
        <v>1675</v>
      </c>
      <c r="S1656" s="33" t="s">
        <v>1675</v>
      </c>
      <c r="T1656" s="45" t="s">
        <v>1677</v>
      </c>
      <c r="U1656" s="55">
        <f>RANK(Q1656,$Q$5:$Q$3209,0)</f>
        <v>1652</v>
      </c>
      <c r="V1656" s="55">
        <f>RANK(W1656,$W$5:$W$3209,0)</f>
        <v>1336</v>
      </c>
      <c r="W1656" s="55">
        <f>N1656*O1656</f>
        <v>9.0623725498600594E-2</v>
      </c>
      <c r="X1656" s="1">
        <f t="shared" si="25"/>
        <v>78.812669420769325</v>
      </c>
    </row>
    <row r="1657" spans="3:24" x14ac:dyDescent="0.25">
      <c r="C1657" s="19" t="s">
        <v>3287</v>
      </c>
      <c r="D1657" s="6" t="s">
        <v>609</v>
      </c>
      <c r="E1657" s="6" t="s">
        <v>163</v>
      </c>
      <c r="F1657" s="48">
        <v>49.6657484651831</v>
      </c>
      <c r="G1657" s="8">
        <v>79.486803365835897</v>
      </c>
      <c r="H1657" s="9">
        <v>0.80030939186511396</v>
      </c>
      <c r="I1657" s="40">
        <v>0</v>
      </c>
      <c r="J1657" s="7">
        <v>0</v>
      </c>
      <c r="K1657" s="9">
        <v>1</v>
      </c>
      <c r="L1657" s="39">
        <v>0</v>
      </c>
      <c r="M1657" s="47">
        <v>0</v>
      </c>
      <c r="N1657" s="17">
        <v>4.9698477106666701E-2</v>
      </c>
      <c r="O1657" s="7">
        <f>Q1657/P1657/N1657</f>
        <v>1</v>
      </c>
      <c r="P1657" s="7">
        <v>2.4667298646690763</v>
      </c>
      <c r="Q1657" s="33">
        <v>0.12259271770758713</v>
      </c>
      <c r="R1657" s="38" t="s">
        <v>1676</v>
      </c>
      <c r="S1657" s="33" t="s">
        <v>1676</v>
      </c>
      <c r="T1657" s="45" t="s">
        <v>1676</v>
      </c>
      <c r="U1657" s="55">
        <f>RANK(Q1657,$Q$5:$Q$3209,0)</f>
        <v>1653</v>
      </c>
      <c r="V1657" s="55">
        <f>RANK(W1657,$W$5:$W$3209,0)</f>
        <v>1686</v>
      </c>
      <c r="W1657" s="55">
        <f>N1657*O1657</f>
        <v>4.9698477106666701E-2</v>
      </c>
      <c r="X1657" s="1">
        <f t="shared" si="25"/>
        <v>78.68979171637983</v>
      </c>
    </row>
    <row r="1658" spans="3:24" x14ac:dyDescent="0.25">
      <c r="C1658" s="19" t="s">
        <v>3288</v>
      </c>
      <c r="D1658" s="6" t="s">
        <v>775</v>
      </c>
      <c r="E1658" s="6" t="s">
        <v>27</v>
      </c>
      <c r="F1658" s="48">
        <v>6.1197766133042704</v>
      </c>
      <c r="G1658" s="8">
        <v>15.099097797246699</v>
      </c>
      <c r="H1658" s="9">
        <v>0.78822622882048099</v>
      </c>
      <c r="I1658" s="40">
        <v>1</v>
      </c>
      <c r="J1658" s="7">
        <v>2</v>
      </c>
      <c r="K1658" s="9">
        <v>0.76607924997571897</v>
      </c>
      <c r="L1658" s="39">
        <v>0</v>
      </c>
      <c r="M1658" s="47">
        <v>0</v>
      </c>
      <c r="N1658" s="17">
        <v>3.99346905793692E-2</v>
      </c>
      <c r="O1658" s="7">
        <f>Q1658/P1658/N1658</f>
        <v>1</v>
      </c>
      <c r="P1658" s="7">
        <v>3.0657103930401242</v>
      </c>
      <c r="Q1658" s="33">
        <v>0.12242819595201369</v>
      </c>
      <c r="R1658" s="38" t="s">
        <v>1676</v>
      </c>
      <c r="S1658" s="33" t="s">
        <v>1676</v>
      </c>
      <c r="T1658" s="45" t="s">
        <v>1676</v>
      </c>
      <c r="U1658" s="55">
        <f>RANK(Q1658,$Q$5:$Q$3209,0)</f>
        <v>1654</v>
      </c>
      <c r="V1658" s="55">
        <f>RANK(W1658,$W$5:$W$3209,0)</f>
        <v>1860</v>
      </c>
      <c r="W1658" s="55">
        <f>N1658*O1658</f>
        <v>3.99346905793692E-2</v>
      </c>
      <c r="X1658" s="1">
        <f t="shared" si="25"/>
        <v>78.567198998672239</v>
      </c>
    </row>
    <row r="1659" spans="3:24" x14ac:dyDescent="0.25">
      <c r="C1659" s="19" t="s">
        <v>3289</v>
      </c>
      <c r="D1659" s="6" t="s">
        <v>241</v>
      </c>
      <c r="E1659" s="6" t="s">
        <v>131</v>
      </c>
      <c r="F1659" s="48">
        <v>14.520603422042999</v>
      </c>
      <c r="G1659" s="8">
        <v>71.453917258981903</v>
      </c>
      <c r="H1659" s="9">
        <v>0.16533490158181599</v>
      </c>
      <c r="I1659" s="40">
        <v>7</v>
      </c>
      <c r="J1659" s="7">
        <v>15</v>
      </c>
      <c r="K1659" s="9">
        <v>1</v>
      </c>
      <c r="L1659" s="39">
        <v>0</v>
      </c>
      <c r="M1659" s="47">
        <v>0</v>
      </c>
      <c r="N1659" s="17">
        <v>6.99135434591827E-2</v>
      </c>
      <c r="O1659" s="7">
        <f>Q1659/P1659/N1659</f>
        <v>1</v>
      </c>
      <c r="P1659" s="7">
        <v>1.7456171800894857</v>
      </c>
      <c r="Q1659" s="33">
        <v>0.12204228258328222</v>
      </c>
      <c r="R1659" s="38" t="s">
        <v>1675</v>
      </c>
      <c r="S1659" s="33" t="s">
        <v>1675</v>
      </c>
      <c r="T1659" s="45" t="s">
        <v>1677</v>
      </c>
      <c r="U1659" s="55">
        <f>RANK(Q1659,$Q$5:$Q$3209,0)</f>
        <v>1655</v>
      </c>
      <c r="V1659" s="55">
        <f>RANK(W1659,$W$5:$W$3209,0)</f>
        <v>1470</v>
      </c>
      <c r="W1659" s="55">
        <f>N1659*O1659</f>
        <v>6.99135434591827E-2</v>
      </c>
      <c r="X1659" s="1">
        <f t="shared" si="25"/>
        <v>78.444770802720228</v>
      </c>
    </row>
    <row r="1660" spans="3:24" x14ac:dyDescent="0.25">
      <c r="C1660" s="19" t="s">
        <v>3290</v>
      </c>
      <c r="D1660" s="6" t="s">
        <v>398</v>
      </c>
      <c r="E1660" s="6" t="s">
        <v>27</v>
      </c>
      <c r="F1660" s="48">
        <v>17.8203530657598</v>
      </c>
      <c r="G1660" s="8">
        <v>13.6401245090274</v>
      </c>
      <c r="H1660" s="9">
        <v>0.49595777532080099</v>
      </c>
      <c r="I1660" s="40">
        <v>26</v>
      </c>
      <c r="J1660" s="7">
        <v>6</v>
      </c>
      <c r="K1660" s="9">
        <v>0.63388304123043704</v>
      </c>
      <c r="L1660" s="39">
        <v>0</v>
      </c>
      <c r="M1660" s="47">
        <v>0</v>
      </c>
      <c r="N1660" s="17">
        <v>3.6189768307257703E-2</v>
      </c>
      <c r="O1660" s="7">
        <f>Q1660/P1660/N1660</f>
        <v>1</v>
      </c>
      <c r="P1660" s="7">
        <v>3.3701657473643074</v>
      </c>
      <c r="Q1660" s="33">
        <v>0.12196551755417027</v>
      </c>
      <c r="R1660" s="38" t="s">
        <v>1676</v>
      </c>
      <c r="S1660" s="33" t="s">
        <v>1676</v>
      </c>
      <c r="T1660" s="45" t="s">
        <v>1675</v>
      </c>
      <c r="U1660" s="55">
        <f>RANK(Q1660,$Q$5:$Q$3209,0)</f>
        <v>1656</v>
      </c>
      <c r="V1660" s="55">
        <f>RANK(W1660,$W$5:$W$3209,0)</f>
        <v>1930</v>
      </c>
      <c r="W1660" s="55">
        <f>N1660*O1660</f>
        <v>3.6189768307257703E-2</v>
      </c>
      <c r="X1660" s="1">
        <f t="shared" si="25"/>
        <v>78.322728520136948</v>
      </c>
    </row>
    <row r="1661" spans="3:24" x14ac:dyDescent="0.25">
      <c r="C1661" s="19" t="s">
        <v>3291</v>
      </c>
      <c r="D1661" s="6" t="s">
        <v>870</v>
      </c>
      <c r="E1661" s="6" t="s">
        <v>16</v>
      </c>
      <c r="F1661" s="48">
        <v>11.11654629679113</v>
      </c>
      <c r="G1661" s="8">
        <v>24.920148896711002</v>
      </c>
      <c r="H1661" s="9">
        <v>0.69907501443418796</v>
      </c>
      <c r="I1661" s="40">
        <v>1</v>
      </c>
      <c r="J1661" s="7">
        <v>7</v>
      </c>
      <c r="K1661" s="9">
        <v>0.61363604799771998</v>
      </c>
      <c r="L1661" s="39">
        <v>0.40780991134893801</v>
      </c>
      <c r="M1661" s="47">
        <v>0</v>
      </c>
      <c r="N1661" s="17">
        <v>5.5378698147327897E-2</v>
      </c>
      <c r="O1661" s="7">
        <f>Q1661/P1661/N1661</f>
        <v>1</v>
      </c>
      <c r="P1661" s="7">
        <v>2.1929488314468903</v>
      </c>
      <c r="Q1661" s="33">
        <v>0.12144265138923278</v>
      </c>
      <c r="R1661" s="38" t="s">
        <v>1676</v>
      </c>
      <c r="S1661" s="33" t="s">
        <v>1676</v>
      </c>
      <c r="T1661" s="45" t="s">
        <v>1677</v>
      </c>
      <c r="U1661" s="55">
        <f>RANK(Q1661,$Q$5:$Q$3209,0)</f>
        <v>1657</v>
      </c>
      <c r="V1661" s="55">
        <f>RANK(W1661,$W$5:$W$3209,0)</f>
        <v>1621</v>
      </c>
      <c r="W1661" s="55">
        <f>N1661*O1661</f>
        <v>5.5378698147327897E-2</v>
      </c>
      <c r="X1661" s="1">
        <f t="shared" si="25"/>
        <v>78.200763002582775</v>
      </c>
    </row>
    <row r="1662" spans="3:24" x14ac:dyDescent="0.25">
      <c r="C1662" s="19" t="s">
        <v>3292</v>
      </c>
      <c r="D1662" s="6" t="s">
        <v>864</v>
      </c>
      <c r="E1662" s="6" t="s">
        <v>12</v>
      </c>
      <c r="F1662" s="48">
        <v>5.73627019726126</v>
      </c>
      <c r="G1662" s="8">
        <v>10</v>
      </c>
      <c r="H1662" s="9">
        <v>0.72578799699924301</v>
      </c>
      <c r="I1662" s="40">
        <v>2</v>
      </c>
      <c r="J1662" s="7">
        <v>1</v>
      </c>
      <c r="K1662" s="9">
        <v>0.66363721519535601</v>
      </c>
      <c r="L1662" s="39">
        <v>0</v>
      </c>
      <c r="M1662" s="47">
        <v>0</v>
      </c>
      <c r="N1662" s="17">
        <v>3.3035545761490301E-2</v>
      </c>
      <c r="O1662" s="7">
        <f>Q1662/P1662/N1662</f>
        <v>1</v>
      </c>
      <c r="P1662" s="7">
        <v>3.6570404713181435</v>
      </c>
      <c r="Q1662" s="33">
        <v>0.12081232784185258</v>
      </c>
      <c r="R1662" s="38" t="s">
        <v>1676</v>
      </c>
      <c r="S1662" s="33" t="s">
        <v>1676</v>
      </c>
      <c r="T1662" s="45" t="s">
        <v>1675</v>
      </c>
      <c r="U1662" s="55">
        <f>RANK(Q1662,$Q$5:$Q$3209,0)</f>
        <v>1658</v>
      </c>
      <c r="V1662" s="55">
        <f>RANK(W1662,$W$5:$W$3209,0)</f>
        <v>2009</v>
      </c>
      <c r="W1662" s="55">
        <f>N1662*O1662</f>
        <v>3.3035545761490301E-2</v>
      </c>
      <c r="X1662" s="1">
        <f t="shared" si="25"/>
        <v>78.079320351193545</v>
      </c>
    </row>
    <row r="1663" spans="3:24" x14ac:dyDescent="0.25">
      <c r="C1663" s="19" t="s">
        <v>142</v>
      </c>
      <c r="D1663" s="6" t="s">
        <v>142</v>
      </c>
      <c r="E1663" s="6" t="s">
        <v>144</v>
      </c>
      <c r="F1663" s="48">
        <v>3.75659706645129E-2</v>
      </c>
      <c r="G1663" s="8">
        <v>10</v>
      </c>
      <c r="H1663" s="9">
        <v>1</v>
      </c>
      <c r="I1663" s="40">
        <v>0</v>
      </c>
      <c r="J1663" s="7">
        <v>0</v>
      </c>
      <c r="K1663" s="9">
        <v>1</v>
      </c>
      <c r="L1663" s="39">
        <v>0</v>
      </c>
      <c r="M1663" s="47">
        <v>0</v>
      </c>
      <c r="N1663" s="17">
        <v>2.8511563181221999E-2</v>
      </c>
      <c r="O1663" s="7">
        <f>Q1663/P1663/N1663</f>
        <v>1</v>
      </c>
      <c r="P1663" s="7">
        <v>4.2320098811263467</v>
      </c>
      <c r="Q1663" s="33">
        <v>0.12066121710928963</v>
      </c>
      <c r="R1663" s="38" t="s">
        <v>1676</v>
      </c>
      <c r="S1663" s="33" t="s">
        <v>1676</v>
      </c>
      <c r="T1663" s="45" t="s">
        <v>1675</v>
      </c>
      <c r="U1663" s="55">
        <f>RANK(Q1663,$Q$5:$Q$3209,0)</f>
        <v>1659</v>
      </c>
      <c r="V1663" s="55">
        <f>RANK(W1663,$W$5:$W$3209,0)</f>
        <v>2136</v>
      </c>
      <c r="W1663" s="55">
        <f>N1663*O1663</f>
        <v>2.8511563181221999E-2</v>
      </c>
      <c r="X1663" s="1">
        <f t="shared" si="25"/>
        <v>77.958508023351698</v>
      </c>
    </row>
    <row r="1664" spans="3:24" x14ac:dyDescent="0.25">
      <c r="C1664" s="19" t="s">
        <v>3293</v>
      </c>
      <c r="D1664" s="6" t="s">
        <v>978</v>
      </c>
      <c r="E1664" s="6" t="s">
        <v>90</v>
      </c>
      <c r="F1664" s="48">
        <v>20.9198704017636</v>
      </c>
      <c r="G1664" s="8">
        <v>34.460940943271297</v>
      </c>
      <c r="H1664" s="9">
        <v>0.88691802911086304</v>
      </c>
      <c r="I1664" s="40">
        <v>0</v>
      </c>
      <c r="J1664" s="7">
        <v>15</v>
      </c>
      <c r="K1664" s="9">
        <v>1</v>
      </c>
      <c r="L1664" s="39">
        <v>0</v>
      </c>
      <c r="M1664" s="47">
        <v>0</v>
      </c>
      <c r="N1664" s="17">
        <v>6.0711361285848801E-2</v>
      </c>
      <c r="O1664" s="7">
        <f>Q1664/P1664/N1664</f>
        <v>1</v>
      </c>
      <c r="P1664" s="7">
        <v>1.9872355131769646</v>
      </c>
      <c r="Q1664" s="33">
        <v>0.12064777320055584</v>
      </c>
      <c r="R1664" s="38" t="s">
        <v>1676</v>
      </c>
      <c r="S1664" s="33" t="s">
        <v>1676</v>
      </c>
      <c r="T1664" s="45" t="s">
        <v>1677</v>
      </c>
      <c r="U1664" s="55">
        <f>RANK(Q1664,$Q$5:$Q$3209,0)</f>
        <v>1660</v>
      </c>
      <c r="V1664" s="55">
        <f>RANK(W1664,$W$5:$W$3209,0)</f>
        <v>1559</v>
      </c>
      <c r="W1664" s="55">
        <f>N1664*O1664</f>
        <v>6.0711361285848801E-2</v>
      </c>
      <c r="X1664" s="1">
        <f t="shared" si="25"/>
        <v>77.83784680624241</v>
      </c>
    </row>
    <row r="1665" spans="3:24" x14ac:dyDescent="0.25">
      <c r="C1665" s="19" t="s">
        <v>3294</v>
      </c>
      <c r="D1665" s="6" t="s">
        <v>765</v>
      </c>
      <c r="E1665" s="6" t="s">
        <v>144</v>
      </c>
      <c r="F1665" s="48">
        <v>3.6853300869236318</v>
      </c>
      <c r="G1665" s="8">
        <v>22.7087263018256</v>
      </c>
      <c r="H1665" s="9">
        <v>0.18650909156880099</v>
      </c>
      <c r="I1665" s="40">
        <v>2</v>
      </c>
      <c r="J1665" s="7">
        <v>11</v>
      </c>
      <c r="K1665" s="9">
        <v>0.99922932798065101</v>
      </c>
      <c r="L1665" s="39">
        <v>0.20177082038425001</v>
      </c>
      <c r="M1665" s="47">
        <v>0</v>
      </c>
      <c r="N1665" s="17">
        <v>3.6954681958158403E-2</v>
      </c>
      <c r="O1665" s="7">
        <f>Q1665/P1665/N1665</f>
        <v>1</v>
      </c>
      <c r="P1665" s="7">
        <v>3.2611181074761633</v>
      </c>
      <c r="Q1665" s="33">
        <v>0.12051358248977305</v>
      </c>
      <c r="R1665" s="38" t="s">
        <v>1676</v>
      </c>
      <c r="S1665" s="33" t="s">
        <v>1676</v>
      </c>
      <c r="T1665" s="45" t="s">
        <v>1675</v>
      </c>
      <c r="U1665" s="55">
        <f>RANK(Q1665,$Q$5:$Q$3209,0)</f>
        <v>1661</v>
      </c>
      <c r="V1665" s="55">
        <f>RANK(W1665,$W$5:$W$3209,0)</f>
        <v>1919</v>
      </c>
      <c r="W1665" s="55">
        <f>N1665*O1665</f>
        <v>3.6954681958158403E-2</v>
      </c>
      <c r="X1665" s="1">
        <f t="shared" si="25"/>
        <v>77.717199033041851</v>
      </c>
    </row>
    <row r="1666" spans="3:24" x14ac:dyDescent="0.25">
      <c r="C1666" s="19" t="s">
        <v>3295</v>
      </c>
      <c r="D1666" s="6" t="s">
        <v>705</v>
      </c>
      <c r="E1666" s="6" t="s">
        <v>39</v>
      </c>
      <c r="F1666" s="48">
        <v>0.15679532496728499</v>
      </c>
      <c r="G1666" s="8">
        <v>10</v>
      </c>
      <c r="H1666" s="9">
        <v>1</v>
      </c>
      <c r="I1666" s="40">
        <v>0</v>
      </c>
      <c r="J1666" s="7">
        <v>0</v>
      </c>
      <c r="K1666" s="9">
        <v>1</v>
      </c>
      <c r="L1666" s="39">
        <v>0</v>
      </c>
      <c r="M1666" s="47">
        <v>0</v>
      </c>
      <c r="N1666" s="17">
        <v>3.2453732228193997E-2</v>
      </c>
      <c r="O1666" s="7">
        <f>Q1666/P1666/N1666</f>
        <v>1</v>
      </c>
      <c r="P1666" s="7">
        <v>3.7132742929803531</v>
      </c>
      <c r="Q1666" s="33">
        <v>0.12050960959422076</v>
      </c>
      <c r="R1666" s="38" t="s">
        <v>1676</v>
      </c>
      <c r="S1666" s="33" t="s">
        <v>1676</v>
      </c>
      <c r="T1666" s="45" t="s">
        <v>1675</v>
      </c>
      <c r="U1666" s="55">
        <f>RANK(Q1666,$Q$5:$Q$3209,0)</f>
        <v>1662</v>
      </c>
      <c r="V1666" s="55">
        <f>RANK(W1666,$W$5:$W$3209,0)</f>
        <v>2029</v>
      </c>
      <c r="W1666" s="55">
        <f>N1666*O1666</f>
        <v>3.2453732228193997E-2</v>
      </c>
      <c r="X1666" s="1">
        <f t="shared" si="25"/>
        <v>77.596685450552073</v>
      </c>
    </row>
    <row r="1667" spans="3:24" x14ac:dyDescent="0.25">
      <c r="C1667" s="19" t="s">
        <v>3296</v>
      </c>
      <c r="D1667" s="6" t="s">
        <v>1262</v>
      </c>
      <c r="E1667" s="6" t="s">
        <v>22</v>
      </c>
      <c r="F1667" s="48">
        <v>0.67814908384087802</v>
      </c>
      <c r="G1667" s="8">
        <v>10</v>
      </c>
      <c r="H1667" s="9">
        <v>0.231634562380549</v>
      </c>
      <c r="I1667" s="40">
        <v>0</v>
      </c>
      <c r="J1667" s="7">
        <v>1</v>
      </c>
      <c r="K1667" s="9">
        <v>0.25377246138584902</v>
      </c>
      <c r="L1667" s="39">
        <v>1</v>
      </c>
      <c r="M1667" s="47">
        <v>0</v>
      </c>
      <c r="N1667" s="17">
        <v>3.6971931032016403E-2</v>
      </c>
      <c r="O1667" s="7">
        <f>Q1667/P1667/N1667</f>
        <v>1</v>
      </c>
      <c r="P1667" s="7">
        <v>3.2555642532035822</v>
      </c>
      <c r="Q1667" s="33">
        <v>0.12036449703974082</v>
      </c>
      <c r="R1667" s="38" t="s">
        <v>1676</v>
      </c>
      <c r="S1667" s="33" t="s">
        <v>1676</v>
      </c>
      <c r="T1667" s="45" t="s">
        <v>1675</v>
      </c>
      <c r="U1667" s="55">
        <f>RANK(Q1667,$Q$5:$Q$3209,0)</f>
        <v>1663</v>
      </c>
      <c r="V1667" s="55">
        <f>RANK(W1667,$W$5:$W$3209,0)</f>
        <v>1918</v>
      </c>
      <c r="W1667" s="55">
        <f>N1667*O1667</f>
        <v>3.6971931032016403E-2</v>
      </c>
      <c r="X1667" s="1">
        <f t="shared" si="25"/>
        <v>77.47617584095785</v>
      </c>
    </row>
    <row r="1668" spans="3:24" x14ac:dyDescent="0.25">
      <c r="C1668" s="19" t="s">
        <v>3297</v>
      </c>
      <c r="D1668" s="6" t="s">
        <v>323</v>
      </c>
      <c r="E1668" s="6" t="s">
        <v>90</v>
      </c>
      <c r="F1668" s="48">
        <v>13.773379138544</v>
      </c>
      <c r="G1668" s="8">
        <v>18.3000743143939</v>
      </c>
      <c r="H1668" s="9">
        <v>0.79085036215980298</v>
      </c>
      <c r="I1668" s="40">
        <v>1</v>
      </c>
      <c r="J1668" s="7">
        <v>5</v>
      </c>
      <c r="K1668" s="9">
        <v>0.96532038076613602</v>
      </c>
      <c r="L1668" s="39">
        <v>0</v>
      </c>
      <c r="M1668" s="47">
        <v>0</v>
      </c>
      <c r="N1668" s="17">
        <v>3.5785276450756902E-2</v>
      </c>
      <c r="O1668" s="7">
        <f>Q1668/P1668/N1668</f>
        <v>1</v>
      </c>
      <c r="P1668" s="7">
        <v>3.3626658760715848</v>
      </c>
      <c r="Q1668" s="33">
        <v>0.12033392798674832</v>
      </c>
      <c r="R1668" s="38" t="s">
        <v>1676</v>
      </c>
      <c r="S1668" s="33" t="s">
        <v>1676</v>
      </c>
      <c r="T1668" s="45" t="s">
        <v>1675</v>
      </c>
      <c r="U1668" s="55">
        <f>RANK(Q1668,$Q$5:$Q$3209,0)</f>
        <v>1664</v>
      </c>
      <c r="V1668" s="55">
        <f>RANK(W1668,$W$5:$W$3209,0)</f>
        <v>1939</v>
      </c>
      <c r="W1668" s="55">
        <f>N1668*O1668</f>
        <v>3.5785276450756902E-2</v>
      </c>
      <c r="X1668" s="1">
        <f t="shared" si="25"/>
        <v>77.355811343918106</v>
      </c>
    </row>
    <row r="1669" spans="3:24" x14ac:dyDescent="0.25">
      <c r="C1669" s="19" t="s">
        <v>3298</v>
      </c>
      <c r="D1669" s="6" t="s">
        <v>954</v>
      </c>
      <c r="E1669" s="6" t="s">
        <v>27</v>
      </c>
      <c r="F1669" s="48">
        <v>3.09221656056752</v>
      </c>
      <c r="G1669" s="8">
        <v>10</v>
      </c>
      <c r="H1669" s="9">
        <v>0.21750271006593899</v>
      </c>
      <c r="I1669" s="40">
        <v>26</v>
      </c>
      <c r="J1669" s="7">
        <v>9</v>
      </c>
      <c r="K1669" s="9">
        <v>0.92047378947716196</v>
      </c>
      <c r="L1669" s="39">
        <v>0</v>
      </c>
      <c r="M1669" s="47">
        <v>0</v>
      </c>
      <c r="N1669" s="17">
        <v>3.9671638276939598E-2</v>
      </c>
      <c r="O1669" s="7">
        <f>Q1669/P1669/N1669</f>
        <v>1</v>
      </c>
      <c r="P1669" s="7">
        <v>3.0155999957083819</v>
      </c>
      <c r="Q1669" s="33">
        <v>0.11963379221768353</v>
      </c>
      <c r="R1669" s="38" t="s">
        <v>1676</v>
      </c>
      <c r="S1669" s="33" t="s">
        <v>1676</v>
      </c>
      <c r="T1669" s="45" t="s">
        <v>1676</v>
      </c>
      <c r="U1669" s="55">
        <f>RANK(Q1669,$Q$5:$Q$3209,0)</f>
        <v>1665</v>
      </c>
      <c r="V1669" s="55">
        <f>RANK(W1669,$W$5:$W$3209,0)</f>
        <v>1866</v>
      </c>
      <c r="W1669" s="55">
        <f>N1669*O1669</f>
        <v>3.9671638276939598E-2</v>
      </c>
      <c r="X1669" s="1">
        <f t="shared" si="25"/>
        <v>77.235477415931356</v>
      </c>
    </row>
    <row r="1670" spans="3:24" x14ac:dyDescent="0.25">
      <c r="C1670" s="19" t="s">
        <v>3299</v>
      </c>
      <c r="D1670" s="6" t="s">
        <v>279</v>
      </c>
      <c r="E1670" s="6" t="s">
        <v>39</v>
      </c>
      <c r="F1670" s="48">
        <v>1.4473375622885101</v>
      </c>
      <c r="G1670" s="8">
        <v>18.1172343538862</v>
      </c>
      <c r="H1670" s="9">
        <v>0.99803667187136402</v>
      </c>
      <c r="I1670" s="40">
        <v>0</v>
      </c>
      <c r="J1670" s="7">
        <v>3</v>
      </c>
      <c r="K1670" s="9">
        <v>1</v>
      </c>
      <c r="L1670" s="39">
        <v>0</v>
      </c>
      <c r="M1670" s="47">
        <v>0</v>
      </c>
      <c r="N1670" s="17">
        <v>3.19333129964572E-2</v>
      </c>
      <c r="O1670" s="7">
        <f>Q1670/P1670/N1670</f>
        <v>1</v>
      </c>
      <c r="P1670" s="7">
        <v>3.7386707600790774</v>
      </c>
      <c r="Q1670" s="33">
        <v>0.11938814357230772</v>
      </c>
      <c r="R1670" s="38" t="s">
        <v>1676</v>
      </c>
      <c r="S1670" s="33" t="s">
        <v>1676</v>
      </c>
      <c r="T1670" s="45" t="s">
        <v>1675</v>
      </c>
      <c r="U1670" s="55">
        <f>RANK(Q1670,$Q$5:$Q$3209,0)</f>
        <v>1666</v>
      </c>
      <c r="V1670" s="55">
        <f>RANK(W1670,$W$5:$W$3209,0)</f>
        <v>2049</v>
      </c>
      <c r="W1670" s="55">
        <f>N1670*O1670</f>
        <v>3.19333129964572E-2</v>
      </c>
      <c r="X1670" s="1">
        <f t="shared" si="25"/>
        <v>77.115843623713673</v>
      </c>
    </row>
    <row r="1671" spans="3:24" x14ac:dyDescent="0.25">
      <c r="C1671" s="19" t="s">
        <v>3300</v>
      </c>
      <c r="D1671" s="6" t="s">
        <v>477</v>
      </c>
      <c r="E1671" s="6" t="s">
        <v>19</v>
      </c>
      <c r="F1671" s="48">
        <v>36.334500617710901</v>
      </c>
      <c r="G1671" s="8">
        <v>85.553013704822405</v>
      </c>
      <c r="H1671" s="9">
        <v>0.97658471044603201</v>
      </c>
      <c r="I1671" s="40">
        <v>5</v>
      </c>
      <c r="J1671" s="7">
        <v>7</v>
      </c>
      <c r="K1671" s="9">
        <v>0.865540638113376</v>
      </c>
      <c r="L1671" s="39">
        <v>0</v>
      </c>
      <c r="M1671" s="47">
        <v>0</v>
      </c>
      <c r="N1671" s="17">
        <v>8.1783338770217304E-2</v>
      </c>
      <c r="O1671" s="7">
        <f>Q1671/P1671/N1671</f>
        <v>1</v>
      </c>
      <c r="P1671" s="7">
        <v>1.4592586001735277</v>
      </c>
      <c r="Q1671" s="33">
        <v>0.1193430404513447</v>
      </c>
      <c r="R1671" s="38" t="s">
        <v>1675</v>
      </c>
      <c r="S1671" s="33" t="s">
        <v>1675</v>
      </c>
      <c r="T1671" s="45" t="s">
        <v>1677</v>
      </c>
      <c r="U1671" s="55">
        <f>RANK(Q1671,$Q$5:$Q$3209,0)</f>
        <v>1667</v>
      </c>
      <c r="V1671" s="55">
        <f>RANK(W1671,$W$5:$W$3209,0)</f>
        <v>1385</v>
      </c>
      <c r="W1671" s="55">
        <f>N1671*O1671</f>
        <v>8.1783338770217304E-2</v>
      </c>
      <c r="X1671" s="1">
        <f t="shared" si="25"/>
        <v>76.996455480141364</v>
      </c>
    </row>
    <row r="1672" spans="3:24" x14ac:dyDescent="0.25">
      <c r="C1672" s="19" t="s">
        <v>3301</v>
      </c>
      <c r="D1672" s="6" t="s">
        <v>93</v>
      </c>
      <c r="E1672" s="6" t="s">
        <v>19</v>
      </c>
      <c r="F1672" s="48">
        <v>5.6082873909595694</v>
      </c>
      <c r="G1672" s="8">
        <v>39.786906599104803</v>
      </c>
      <c r="H1672" s="9">
        <v>0.412547361510407</v>
      </c>
      <c r="I1672" s="40">
        <v>2</v>
      </c>
      <c r="J1672" s="7">
        <v>2</v>
      </c>
      <c r="K1672" s="9">
        <v>0.61115053097029104</v>
      </c>
      <c r="L1672" s="39">
        <v>0.476968012393997</v>
      </c>
      <c r="M1672" s="47">
        <v>0</v>
      </c>
      <c r="N1672" s="17">
        <v>3.8421142301655997E-2</v>
      </c>
      <c r="O1672" s="7">
        <f>Q1672/P1672/N1672</f>
        <v>1</v>
      </c>
      <c r="P1672" s="7">
        <v>3.0999402861620595</v>
      </c>
      <c r="Q1672" s="33">
        <v>0.11910324686126871</v>
      </c>
      <c r="R1672" s="38" t="s">
        <v>1676</v>
      </c>
      <c r="S1672" s="33" t="s">
        <v>1676</v>
      </c>
      <c r="T1672" s="45" t="s">
        <v>1675</v>
      </c>
      <c r="U1672" s="55">
        <f>RANK(Q1672,$Q$5:$Q$3209,0)</f>
        <v>1668</v>
      </c>
      <c r="V1672" s="55">
        <f>RANK(W1672,$W$5:$W$3209,0)</f>
        <v>1890</v>
      </c>
      <c r="W1672" s="55">
        <f>N1672*O1672</f>
        <v>3.8421142301655997E-2</v>
      </c>
      <c r="X1672" s="1">
        <f t="shared" ref="X1672:X1735" si="26">X1671-Q1671</f>
        <v>76.877112439690023</v>
      </c>
    </row>
    <row r="1673" spans="3:24" x14ac:dyDescent="0.25">
      <c r="C1673" s="19" t="s">
        <v>3302</v>
      </c>
      <c r="D1673" s="6" t="s">
        <v>1442</v>
      </c>
      <c r="E1673" s="6" t="s">
        <v>39</v>
      </c>
      <c r="F1673" s="48">
        <v>19.689560005671101</v>
      </c>
      <c r="G1673" s="8">
        <v>23.3384048951085</v>
      </c>
      <c r="H1673" s="9">
        <v>0.631105003476649</v>
      </c>
      <c r="I1673" s="40">
        <v>1</v>
      </c>
      <c r="J1673" s="7">
        <v>2</v>
      </c>
      <c r="K1673" s="9">
        <v>0.99026080672010897</v>
      </c>
      <c r="L1673" s="39">
        <v>0</v>
      </c>
      <c r="M1673" s="47">
        <v>0</v>
      </c>
      <c r="N1673" s="17">
        <v>3.57249213142245E-2</v>
      </c>
      <c r="O1673" s="7">
        <f>Q1673/P1673/N1673</f>
        <v>1</v>
      </c>
      <c r="P1673" s="7">
        <v>3.3189730041702803</v>
      </c>
      <c r="Q1673" s="33">
        <v>0.11857004941801857</v>
      </c>
      <c r="R1673" s="38" t="s">
        <v>1676</v>
      </c>
      <c r="S1673" s="33" t="s">
        <v>1676</v>
      </c>
      <c r="T1673" s="45" t="s">
        <v>1675</v>
      </c>
      <c r="U1673" s="55">
        <f>RANK(Q1673,$Q$5:$Q$3209,0)</f>
        <v>1669</v>
      </c>
      <c r="V1673" s="55">
        <f>RANK(W1673,$W$5:$W$3209,0)</f>
        <v>1941</v>
      </c>
      <c r="W1673" s="55">
        <f>N1673*O1673</f>
        <v>3.57249213142245E-2</v>
      </c>
      <c r="X1673" s="1">
        <f t="shared" si="26"/>
        <v>76.758009192828752</v>
      </c>
    </row>
    <row r="1674" spans="3:24" x14ac:dyDescent="0.25">
      <c r="C1674" s="19" t="s">
        <v>3303</v>
      </c>
      <c r="D1674" s="6" t="s">
        <v>394</v>
      </c>
      <c r="E1674" s="6" t="s">
        <v>144</v>
      </c>
      <c r="F1674" s="48">
        <v>3.053857190643317</v>
      </c>
      <c r="G1674" s="8">
        <v>15.3520477396379</v>
      </c>
      <c r="H1674" s="9">
        <v>0.230127954949604</v>
      </c>
      <c r="I1674" s="40">
        <v>1</v>
      </c>
      <c r="J1674" s="7">
        <v>2</v>
      </c>
      <c r="K1674" s="9">
        <v>0.58299616738530302</v>
      </c>
      <c r="L1674" s="39">
        <v>0.30416427900644699</v>
      </c>
      <c r="M1674" s="47">
        <v>0</v>
      </c>
      <c r="N1674" s="17">
        <v>2.6764208426494698E-2</v>
      </c>
      <c r="O1674" s="7">
        <f>Q1674/P1674/N1674</f>
        <v>1</v>
      </c>
      <c r="P1674" s="7">
        <v>4.4229601519749258</v>
      </c>
      <c r="Q1674" s="33">
        <v>0.11837702736953758</v>
      </c>
      <c r="R1674" s="38" t="s">
        <v>1676</v>
      </c>
      <c r="S1674" s="33" t="s">
        <v>1676</v>
      </c>
      <c r="T1674" s="45" t="s">
        <v>1675</v>
      </c>
      <c r="U1674" s="55">
        <f>RANK(Q1674,$Q$5:$Q$3209,0)</f>
        <v>1670</v>
      </c>
      <c r="V1674" s="55">
        <f>RANK(W1674,$W$5:$W$3209,0)</f>
        <v>2196</v>
      </c>
      <c r="W1674" s="55">
        <f>N1674*O1674</f>
        <v>2.6764208426494698E-2</v>
      </c>
      <c r="X1674" s="1">
        <f t="shared" si="26"/>
        <v>76.639439143410726</v>
      </c>
    </row>
    <row r="1675" spans="3:24" x14ac:dyDescent="0.25">
      <c r="C1675" s="19" t="s">
        <v>3304</v>
      </c>
      <c r="D1675" s="6" t="s">
        <v>962</v>
      </c>
      <c r="E1675" s="6" t="s">
        <v>16</v>
      </c>
      <c r="F1675" s="48">
        <v>15.709441755251399</v>
      </c>
      <c r="G1675" s="8">
        <v>33.082062462598103</v>
      </c>
      <c r="H1675" s="9">
        <v>0.86661016633072196</v>
      </c>
      <c r="I1675" s="40">
        <v>1</v>
      </c>
      <c r="J1675" s="7">
        <v>6</v>
      </c>
      <c r="K1675" s="9">
        <v>0.920135081034548</v>
      </c>
      <c r="L1675" s="39">
        <v>0</v>
      </c>
      <c r="M1675" s="47">
        <v>0</v>
      </c>
      <c r="N1675" s="17">
        <v>5.98771142956823E-2</v>
      </c>
      <c r="O1675" s="7">
        <f>Q1675/P1675/N1675</f>
        <v>1</v>
      </c>
      <c r="P1675" s="7">
        <v>1.9748698229818262</v>
      </c>
      <c r="Q1675" s="33">
        <v>0.11824950610977668</v>
      </c>
      <c r="R1675" s="38" t="s">
        <v>1676</v>
      </c>
      <c r="S1675" s="33" t="s">
        <v>1676</v>
      </c>
      <c r="T1675" s="45" t="s">
        <v>1677</v>
      </c>
      <c r="U1675" s="55">
        <f>RANK(Q1675,$Q$5:$Q$3209,0)</f>
        <v>1671</v>
      </c>
      <c r="V1675" s="55">
        <f>RANK(W1675,$W$5:$W$3209,0)</f>
        <v>1565</v>
      </c>
      <c r="W1675" s="55">
        <f>N1675*O1675</f>
        <v>5.98771142956823E-2</v>
      </c>
      <c r="X1675" s="1">
        <f t="shared" si="26"/>
        <v>76.521062116041193</v>
      </c>
    </row>
    <row r="1676" spans="3:24" x14ac:dyDescent="0.25">
      <c r="C1676" s="19" t="s">
        <v>3305</v>
      </c>
      <c r="D1676" s="6" t="s">
        <v>801</v>
      </c>
      <c r="E1676" s="6" t="s">
        <v>90</v>
      </c>
      <c r="F1676" s="48">
        <v>8.8205257671257691</v>
      </c>
      <c r="G1676" s="8">
        <v>16.6525110318548</v>
      </c>
      <c r="H1676" s="9">
        <v>0.57462305646722101</v>
      </c>
      <c r="I1676" s="40">
        <v>3</v>
      </c>
      <c r="J1676" s="7">
        <v>10</v>
      </c>
      <c r="K1676" s="9">
        <v>0.999999999999999</v>
      </c>
      <c r="L1676" s="39">
        <v>0.16020308394407201</v>
      </c>
      <c r="M1676" s="47">
        <v>1</v>
      </c>
      <c r="N1676" s="17">
        <v>3.95497547130223E-2</v>
      </c>
      <c r="O1676" s="7">
        <f>Q1676/P1676/N1676</f>
        <v>1</v>
      </c>
      <c r="P1676" s="7">
        <v>2.9886115333622398</v>
      </c>
      <c r="Q1676" s="33">
        <v>0.11819885307698605</v>
      </c>
      <c r="R1676" s="38" t="s">
        <v>1676</v>
      </c>
      <c r="S1676" s="33" t="s">
        <v>1676</v>
      </c>
      <c r="T1676" s="45" t="s">
        <v>1676</v>
      </c>
      <c r="U1676" s="55">
        <f>RANK(Q1676,$Q$5:$Q$3209,0)</f>
        <v>1672</v>
      </c>
      <c r="V1676" s="55">
        <f>RANK(W1676,$W$5:$W$3209,0)</f>
        <v>1871</v>
      </c>
      <c r="W1676" s="55">
        <f>N1676*O1676</f>
        <v>3.95497547130223E-2</v>
      </c>
      <c r="X1676" s="1">
        <f t="shared" si="26"/>
        <v>76.402812609931416</v>
      </c>
    </row>
    <row r="1677" spans="3:24" x14ac:dyDescent="0.25">
      <c r="C1677" s="19" t="s">
        <v>3306</v>
      </c>
      <c r="D1677" s="6" t="s">
        <v>924</v>
      </c>
      <c r="E1677" s="6" t="s">
        <v>28</v>
      </c>
      <c r="F1677" s="48">
        <v>3.5964234597842202</v>
      </c>
      <c r="G1677" s="8">
        <v>10</v>
      </c>
      <c r="H1677" s="9">
        <v>0.16658658380052399</v>
      </c>
      <c r="I1677" s="40">
        <v>1</v>
      </c>
      <c r="J1677" s="7">
        <v>9</v>
      </c>
      <c r="K1677" s="9">
        <v>0.99050026186705598</v>
      </c>
      <c r="L1677" s="39">
        <v>0</v>
      </c>
      <c r="M1677" s="47">
        <v>0</v>
      </c>
      <c r="N1677" s="17">
        <v>3.3705059823548697E-2</v>
      </c>
      <c r="O1677" s="7">
        <f>Q1677/P1677/N1677</f>
        <v>1</v>
      </c>
      <c r="P1677" s="7">
        <v>3.50613188394296</v>
      </c>
      <c r="Q1677" s="33">
        <v>0.11817438489754896</v>
      </c>
      <c r="R1677" s="38" t="s">
        <v>1676</v>
      </c>
      <c r="S1677" s="33" t="s">
        <v>1676</v>
      </c>
      <c r="T1677" s="45" t="s">
        <v>1675</v>
      </c>
      <c r="U1677" s="55">
        <f>RANK(Q1677,$Q$5:$Q$3209,0)</f>
        <v>1673</v>
      </c>
      <c r="V1677" s="55">
        <f>RANK(W1677,$W$5:$W$3209,0)</f>
        <v>1988</v>
      </c>
      <c r="W1677" s="55">
        <f>N1677*O1677</f>
        <v>3.3705059823548697E-2</v>
      </c>
      <c r="X1677" s="1">
        <f t="shared" si="26"/>
        <v>76.284613756854426</v>
      </c>
    </row>
    <row r="1678" spans="3:24" x14ac:dyDescent="0.25">
      <c r="C1678" s="19" t="s">
        <v>3307</v>
      </c>
      <c r="D1678" s="6" t="s">
        <v>219</v>
      </c>
      <c r="E1678" s="6" t="s">
        <v>28</v>
      </c>
      <c r="F1678" s="48">
        <v>6.79503345124904</v>
      </c>
      <c r="G1678" s="8">
        <v>58.4309763281748</v>
      </c>
      <c r="H1678" s="9">
        <v>0.89523897091025495</v>
      </c>
      <c r="I1678" s="40">
        <v>4</v>
      </c>
      <c r="J1678" s="7">
        <v>2</v>
      </c>
      <c r="K1678" s="9">
        <v>1</v>
      </c>
      <c r="L1678" s="39">
        <v>0</v>
      </c>
      <c r="M1678" s="47">
        <v>0</v>
      </c>
      <c r="N1678" s="17">
        <v>4.4995082720340203E-2</v>
      </c>
      <c r="O1678" s="7">
        <f>Q1678/P1678/N1678</f>
        <v>1</v>
      </c>
      <c r="P1678" s="7">
        <v>2.626018522048077</v>
      </c>
      <c r="Q1678" s="33">
        <v>0.11815792062469875</v>
      </c>
      <c r="R1678" s="38" t="s">
        <v>1676</v>
      </c>
      <c r="S1678" s="33" t="s">
        <v>1676</v>
      </c>
      <c r="T1678" s="45" t="s">
        <v>1676</v>
      </c>
      <c r="U1678" s="55">
        <f>RANK(Q1678,$Q$5:$Q$3209,0)</f>
        <v>1674</v>
      </c>
      <c r="V1678" s="55">
        <f>RANK(W1678,$W$5:$W$3209,0)</f>
        <v>1766</v>
      </c>
      <c r="W1678" s="55">
        <f>N1678*O1678</f>
        <v>4.4995082720340203E-2</v>
      </c>
      <c r="X1678" s="1">
        <f t="shared" si="26"/>
        <v>76.166439371956884</v>
      </c>
    </row>
    <row r="1679" spans="3:24" x14ac:dyDescent="0.25">
      <c r="C1679" s="19" t="s">
        <v>3308</v>
      </c>
      <c r="D1679" s="6" t="s">
        <v>585</v>
      </c>
      <c r="E1679" s="6" t="s">
        <v>39</v>
      </c>
      <c r="F1679" s="48">
        <v>21.7065806771705</v>
      </c>
      <c r="G1679" s="8">
        <v>54.483768922246298</v>
      </c>
      <c r="H1679" s="9">
        <v>1</v>
      </c>
      <c r="I1679" s="40">
        <v>4</v>
      </c>
      <c r="J1679" s="7">
        <v>9</v>
      </c>
      <c r="K1679" s="9">
        <v>1</v>
      </c>
      <c r="L1679" s="39">
        <v>0</v>
      </c>
      <c r="M1679" s="47">
        <v>0</v>
      </c>
      <c r="N1679" s="17">
        <v>7.95778760574921E-2</v>
      </c>
      <c r="O1679" s="7">
        <f>Q1679/P1679/N1679</f>
        <v>1</v>
      </c>
      <c r="P1679" s="7">
        <v>1.483679526477147</v>
      </c>
      <c r="Q1679" s="33">
        <v>0.11806806546703696</v>
      </c>
      <c r="R1679" s="38" t="s">
        <v>1675</v>
      </c>
      <c r="S1679" s="33" t="s">
        <v>1675</v>
      </c>
      <c r="T1679" s="45" t="s">
        <v>1677</v>
      </c>
      <c r="U1679" s="55">
        <f>RANK(Q1679,$Q$5:$Q$3209,0)</f>
        <v>1675</v>
      </c>
      <c r="V1679" s="55">
        <f>RANK(W1679,$W$5:$W$3209,0)</f>
        <v>1402</v>
      </c>
      <c r="W1679" s="55">
        <f>N1679*O1679</f>
        <v>7.95778760574921E-2</v>
      </c>
      <c r="X1679" s="1">
        <f t="shared" si="26"/>
        <v>76.048281451332187</v>
      </c>
    </row>
    <row r="1680" spans="3:24" x14ac:dyDescent="0.25">
      <c r="C1680" s="19" t="s">
        <v>3309</v>
      </c>
      <c r="D1680" s="6" t="s">
        <v>440</v>
      </c>
      <c r="E1680" s="6" t="s">
        <v>131</v>
      </c>
      <c r="F1680" s="48">
        <v>22.245289337223074</v>
      </c>
      <c r="G1680" s="8">
        <v>91.448481301387204</v>
      </c>
      <c r="H1680" s="9">
        <v>1</v>
      </c>
      <c r="I1680" s="40">
        <v>11</v>
      </c>
      <c r="J1680" s="7">
        <v>10</v>
      </c>
      <c r="K1680" s="9">
        <v>0.999999999999999</v>
      </c>
      <c r="L1680" s="39">
        <v>0.97292069208566301</v>
      </c>
      <c r="M1680" s="47">
        <v>1</v>
      </c>
      <c r="N1680" s="17">
        <v>0.347566960659214</v>
      </c>
      <c r="O1680" s="7">
        <f>Q1680/P1680/N1680</f>
        <v>1</v>
      </c>
      <c r="P1680" s="7">
        <v>0.33885263574991181</v>
      </c>
      <c r="Q1680" s="33">
        <v>0.11777398071896057</v>
      </c>
      <c r="R1680" s="41" t="s">
        <v>1675</v>
      </c>
      <c r="S1680" s="33" t="s">
        <v>1675</v>
      </c>
      <c r="T1680" s="45" t="s">
        <v>1677</v>
      </c>
      <c r="U1680" s="55">
        <f>RANK(Q1680,$Q$5:$Q$3209,0)</f>
        <v>1676</v>
      </c>
      <c r="V1680" s="55">
        <f>RANK(W1680,$W$5:$W$3209,0)</f>
        <v>921</v>
      </c>
      <c r="W1680" s="55">
        <f>N1680*O1680</f>
        <v>0.347566960659214</v>
      </c>
      <c r="X1680" s="1">
        <f t="shared" si="26"/>
        <v>75.930213385865144</v>
      </c>
    </row>
    <row r="1681" spans="3:24" x14ac:dyDescent="0.25">
      <c r="C1681" s="19" t="s">
        <v>3310</v>
      </c>
      <c r="D1681" s="6" t="s">
        <v>127</v>
      </c>
      <c r="E1681" s="6" t="s">
        <v>115</v>
      </c>
      <c r="F1681" s="48">
        <v>5.6494138998870254</v>
      </c>
      <c r="G1681" s="8">
        <v>10</v>
      </c>
      <c r="H1681" s="9">
        <v>0.35717885567934499</v>
      </c>
      <c r="I1681" s="40">
        <v>5</v>
      </c>
      <c r="J1681" s="7">
        <v>4</v>
      </c>
      <c r="K1681" s="9">
        <v>1</v>
      </c>
      <c r="L1681" s="39">
        <v>0.144339084307709</v>
      </c>
      <c r="M1681" s="47">
        <v>1</v>
      </c>
      <c r="N1681" s="17">
        <v>3.2092461568057298E-2</v>
      </c>
      <c r="O1681" s="7">
        <f>Q1681/P1681/N1681</f>
        <v>1</v>
      </c>
      <c r="P1681" s="7">
        <v>3.6661967607414629</v>
      </c>
      <c r="Q1681" s="33">
        <v>0.11765727864503156</v>
      </c>
      <c r="R1681" s="38" t="s">
        <v>1676</v>
      </c>
      <c r="S1681" s="33" t="s">
        <v>1676</v>
      </c>
      <c r="T1681" s="45" t="s">
        <v>1675</v>
      </c>
      <c r="U1681" s="55">
        <f>RANK(Q1681,$Q$5:$Q$3209,0)</f>
        <v>1677</v>
      </c>
      <c r="V1681" s="55">
        <f>RANK(W1681,$W$5:$W$3209,0)</f>
        <v>2043</v>
      </c>
      <c r="W1681" s="55">
        <f>N1681*O1681</f>
        <v>3.2092461568057298E-2</v>
      </c>
      <c r="X1681" s="1">
        <f t="shared" si="26"/>
        <v>75.812439405146179</v>
      </c>
    </row>
    <row r="1682" spans="3:24" x14ac:dyDescent="0.25">
      <c r="C1682" s="19" t="s">
        <v>3311</v>
      </c>
      <c r="D1682" s="6" t="s">
        <v>1108</v>
      </c>
      <c r="E1682" s="6" t="s">
        <v>126</v>
      </c>
      <c r="F1682" s="48">
        <v>14.7308549082603</v>
      </c>
      <c r="G1682" s="8">
        <v>23.552530746178199</v>
      </c>
      <c r="H1682" s="9">
        <v>0.81535659814622596</v>
      </c>
      <c r="I1682" s="40">
        <v>0</v>
      </c>
      <c r="J1682" s="7">
        <v>12</v>
      </c>
      <c r="K1682" s="9">
        <v>0.92702500220917405</v>
      </c>
      <c r="L1682" s="39">
        <v>0</v>
      </c>
      <c r="M1682" s="47">
        <v>0</v>
      </c>
      <c r="N1682" s="17">
        <v>6.0561761049388298E-2</v>
      </c>
      <c r="O1682" s="7">
        <f>Q1682/P1682/N1682</f>
        <v>1</v>
      </c>
      <c r="P1682" s="7">
        <v>1.9355962757226268</v>
      </c>
      <c r="Q1682" s="33">
        <v>0.11722311913839964</v>
      </c>
      <c r="R1682" s="38" t="s">
        <v>1676</v>
      </c>
      <c r="S1682" s="33" t="s">
        <v>1676</v>
      </c>
      <c r="T1682" s="45" t="s">
        <v>1677</v>
      </c>
      <c r="U1682" s="55">
        <f>RANK(Q1682,$Q$5:$Q$3209,0)</f>
        <v>1678</v>
      </c>
      <c r="V1682" s="55">
        <f>RANK(W1682,$W$5:$W$3209,0)</f>
        <v>1561</v>
      </c>
      <c r="W1682" s="55">
        <f>N1682*O1682</f>
        <v>6.0561761049388298E-2</v>
      </c>
      <c r="X1682" s="1">
        <f t="shared" si="26"/>
        <v>75.694782126501153</v>
      </c>
    </row>
    <row r="1683" spans="3:24" x14ac:dyDescent="0.25">
      <c r="C1683" s="19" t="s">
        <v>3312</v>
      </c>
      <c r="D1683" s="6" t="s">
        <v>641</v>
      </c>
      <c r="E1683" s="6" t="s">
        <v>448</v>
      </c>
      <c r="F1683" s="48">
        <v>13.2059883469213</v>
      </c>
      <c r="G1683" s="8">
        <v>54.7168011805201</v>
      </c>
      <c r="H1683" s="9">
        <v>0.79670870939322602</v>
      </c>
      <c r="I1683" s="40">
        <v>1</v>
      </c>
      <c r="J1683" s="7">
        <v>3</v>
      </c>
      <c r="K1683" s="9">
        <v>0.78912146202278299</v>
      </c>
      <c r="L1683" s="39">
        <v>0</v>
      </c>
      <c r="M1683" s="47">
        <v>0</v>
      </c>
      <c r="N1683" s="17">
        <v>4.2095948370483499E-2</v>
      </c>
      <c r="O1683" s="7">
        <f>Q1683/P1683/N1683</f>
        <v>1</v>
      </c>
      <c r="P1683" s="7">
        <v>2.7831815453323814</v>
      </c>
      <c r="Q1683" s="33">
        <v>0.1171606666379944</v>
      </c>
      <c r="R1683" s="38" t="s">
        <v>1676</v>
      </c>
      <c r="S1683" s="33" t="s">
        <v>1676</v>
      </c>
      <c r="T1683" s="45" t="s">
        <v>1676</v>
      </c>
      <c r="U1683" s="55">
        <f>RANK(Q1683,$Q$5:$Q$3209,0)</f>
        <v>1679</v>
      </c>
      <c r="V1683" s="55">
        <f>RANK(W1683,$W$5:$W$3209,0)</f>
        <v>1817</v>
      </c>
      <c r="W1683" s="55">
        <f>N1683*O1683</f>
        <v>4.2095948370483499E-2</v>
      </c>
      <c r="X1683" s="1">
        <f t="shared" si="26"/>
        <v>75.577559007362751</v>
      </c>
    </row>
    <row r="1684" spans="3:24" x14ac:dyDescent="0.25">
      <c r="C1684" s="19" t="s">
        <v>3313</v>
      </c>
      <c r="D1684" s="6" t="s">
        <v>473</v>
      </c>
      <c r="E1684" s="6" t="s">
        <v>131</v>
      </c>
      <c r="F1684" s="48">
        <v>6.0536453148922398</v>
      </c>
      <c r="G1684" s="8">
        <v>25.822551243335202</v>
      </c>
      <c r="H1684" s="9">
        <v>0.47993009628911398</v>
      </c>
      <c r="I1684" s="40">
        <v>4</v>
      </c>
      <c r="J1684" s="7">
        <v>24</v>
      </c>
      <c r="K1684" s="9">
        <v>0.54255157223618</v>
      </c>
      <c r="L1684" s="39">
        <v>0</v>
      </c>
      <c r="M1684" s="47">
        <v>0</v>
      </c>
      <c r="N1684" s="17">
        <v>3.8531430750532301E-2</v>
      </c>
      <c r="O1684" s="7">
        <f>Q1684/P1684/N1684</f>
        <v>1</v>
      </c>
      <c r="P1684" s="7">
        <v>3.0381263309862203</v>
      </c>
      <c r="Q1684" s="33">
        <v>0.11706335433376433</v>
      </c>
      <c r="R1684" s="38" t="s">
        <v>1676</v>
      </c>
      <c r="S1684" s="33" t="s">
        <v>1676</v>
      </c>
      <c r="T1684" s="45" t="s">
        <v>1676</v>
      </c>
      <c r="U1684" s="55">
        <f>RANK(Q1684,$Q$5:$Q$3209,0)</f>
        <v>1680</v>
      </c>
      <c r="V1684" s="55">
        <f>RANK(W1684,$W$5:$W$3209,0)</f>
        <v>1889</v>
      </c>
      <c r="W1684" s="55">
        <f>N1684*O1684</f>
        <v>3.8531430750532301E-2</v>
      </c>
      <c r="X1684" s="1">
        <f t="shared" si="26"/>
        <v>75.460398340724751</v>
      </c>
    </row>
    <row r="1685" spans="3:24" x14ac:dyDescent="0.25">
      <c r="C1685" s="19" t="s">
        <v>3314</v>
      </c>
      <c r="D1685" s="6" t="s">
        <v>1532</v>
      </c>
      <c r="E1685" s="6" t="s">
        <v>16</v>
      </c>
      <c r="F1685" s="48">
        <v>12.7697796882565</v>
      </c>
      <c r="G1685" s="8">
        <v>10</v>
      </c>
      <c r="H1685" s="9">
        <v>1</v>
      </c>
      <c r="I1685" s="40">
        <v>3</v>
      </c>
      <c r="J1685" s="7">
        <v>10</v>
      </c>
      <c r="K1685" s="9">
        <v>0.97134926812758005</v>
      </c>
      <c r="L1685" s="39">
        <v>0</v>
      </c>
      <c r="M1685" s="47">
        <v>0</v>
      </c>
      <c r="N1685" s="17">
        <v>4.5628639871760697E-2</v>
      </c>
      <c r="O1685" s="7">
        <f>Q1685/P1685/N1685</f>
        <v>1</v>
      </c>
      <c r="P1685" s="7">
        <v>2.5586054141981336</v>
      </c>
      <c r="Q1685" s="33">
        <v>0.11674568501838375</v>
      </c>
      <c r="R1685" s="38" t="s">
        <v>1676</v>
      </c>
      <c r="S1685" s="33" t="s">
        <v>1676</v>
      </c>
      <c r="T1685" s="45" t="s">
        <v>1676</v>
      </c>
      <c r="U1685" s="55">
        <f>RANK(Q1685,$Q$5:$Q$3209,0)</f>
        <v>1681</v>
      </c>
      <c r="V1685" s="55">
        <f>RANK(W1685,$W$5:$W$3209,0)</f>
        <v>1753</v>
      </c>
      <c r="W1685" s="55">
        <f>N1685*O1685</f>
        <v>4.5628639871760697E-2</v>
      </c>
      <c r="X1685" s="1">
        <f t="shared" si="26"/>
        <v>75.343334986390985</v>
      </c>
    </row>
    <row r="1686" spans="3:24" x14ac:dyDescent="0.25">
      <c r="C1686" s="19" t="s">
        <v>3315</v>
      </c>
      <c r="D1686" s="6" t="s">
        <v>665</v>
      </c>
      <c r="E1686" s="6" t="s">
        <v>131</v>
      </c>
      <c r="F1686" s="48">
        <v>18.797899514478701</v>
      </c>
      <c r="G1686" s="8">
        <v>74.503199339244006</v>
      </c>
      <c r="H1686" s="9">
        <v>0.999999999999999</v>
      </c>
      <c r="I1686" s="40">
        <v>2</v>
      </c>
      <c r="J1686" s="7">
        <v>4</v>
      </c>
      <c r="K1686" s="9">
        <v>0.89616613397794798</v>
      </c>
      <c r="L1686" s="39">
        <v>0</v>
      </c>
      <c r="M1686" s="47">
        <v>0</v>
      </c>
      <c r="N1686" s="17">
        <v>6.4153229741732404E-2</v>
      </c>
      <c r="O1686" s="7">
        <f>Q1686/P1686/N1686</f>
        <v>1</v>
      </c>
      <c r="P1686" s="7">
        <v>1.819602740464253</v>
      </c>
      <c r="Q1686" s="33">
        <v>0.1167333926476891</v>
      </c>
      <c r="R1686" s="38" t="s">
        <v>1675</v>
      </c>
      <c r="S1686" s="33" t="s">
        <v>1675</v>
      </c>
      <c r="T1686" s="45" t="s">
        <v>1677</v>
      </c>
      <c r="U1686" s="55">
        <f>RANK(Q1686,$Q$5:$Q$3209,0)</f>
        <v>1682</v>
      </c>
      <c r="V1686" s="55">
        <f>RANK(W1686,$W$5:$W$3209,0)</f>
        <v>1525</v>
      </c>
      <c r="W1686" s="55">
        <f>N1686*O1686</f>
        <v>6.4153229741732404E-2</v>
      </c>
      <c r="X1686" s="1">
        <f t="shared" si="26"/>
        <v>75.226589301372599</v>
      </c>
    </row>
    <row r="1687" spans="3:24" x14ac:dyDescent="0.25">
      <c r="C1687" s="19" t="s">
        <v>3316</v>
      </c>
      <c r="D1687" s="6" t="s">
        <v>517</v>
      </c>
      <c r="E1687" s="6" t="s">
        <v>144</v>
      </c>
      <c r="F1687" s="48">
        <v>4.1230269568654352</v>
      </c>
      <c r="G1687" s="8">
        <v>16.2199531881393</v>
      </c>
      <c r="H1687" s="9">
        <v>7.4562628390265298E-2</v>
      </c>
      <c r="I1687" s="40">
        <v>3</v>
      </c>
      <c r="J1687" s="7">
        <v>5</v>
      </c>
      <c r="K1687" s="9">
        <v>0.999999999999999</v>
      </c>
      <c r="L1687" s="39">
        <v>0.238639830299608</v>
      </c>
      <c r="M1687" s="47">
        <v>0</v>
      </c>
      <c r="N1687" s="17">
        <v>2.3749644276426E-2</v>
      </c>
      <c r="O1687" s="7">
        <f>Q1687/P1687/N1687</f>
        <v>1</v>
      </c>
      <c r="P1687" s="7">
        <v>4.8944949881025384</v>
      </c>
      <c r="Q1687" s="33">
        <v>0.11624251488018519</v>
      </c>
      <c r="R1687" s="38" t="s">
        <v>1676</v>
      </c>
      <c r="S1687" s="33" t="s">
        <v>1676</v>
      </c>
      <c r="T1687" s="45" t="s">
        <v>1675</v>
      </c>
      <c r="U1687" s="55">
        <f>RANK(Q1687,$Q$5:$Q$3209,0)</f>
        <v>1683</v>
      </c>
      <c r="V1687" s="55">
        <f>RANK(W1687,$W$5:$W$3209,0)</f>
        <v>2286</v>
      </c>
      <c r="W1687" s="55">
        <f>N1687*O1687</f>
        <v>2.3749644276426E-2</v>
      </c>
      <c r="X1687" s="1">
        <f t="shared" si="26"/>
        <v>75.10985590872491</v>
      </c>
    </row>
    <row r="1688" spans="3:24" x14ac:dyDescent="0.25">
      <c r="C1688" s="19" t="s">
        <v>3317</v>
      </c>
      <c r="D1688" s="6" t="s">
        <v>507</v>
      </c>
      <c r="E1688" s="6" t="s">
        <v>131</v>
      </c>
      <c r="F1688" s="48">
        <v>12.77785975453523</v>
      </c>
      <c r="G1688" s="8">
        <v>67.5223705366964</v>
      </c>
      <c r="H1688" s="9">
        <v>0.88762140704006598</v>
      </c>
      <c r="I1688" s="40">
        <v>15</v>
      </c>
      <c r="J1688" s="7">
        <v>4</v>
      </c>
      <c r="K1688" s="9">
        <v>1</v>
      </c>
      <c r="L1688" s="39">
        <v>0.168843825698485</v>
      </c>
      <c r="M1688" s="47">
        <v>0</v>
      </c>
      <c r="N1688" s="17">
        <v>6.4759892461122306E-2</v>
      </c>
      <c r="O1688" s="7">
        <f>Q1688/P1688/N1688</f>
        <v>1</v>
      </c>
      <c r="P1688" s="7">
        <v>1.7936853794735812</v>
      </c>
      <c r="Q1688" s="33">
        <v>0.11615887228379647</v>
      </c>
      <c r="R1688" s="38" t="s">
        <v>1675</v>
      </c>
      <c r="S1688" s="33" t="s">
        <v>1675</v>
      </c>
      <c r="T1688" s="45" t="s">
        <v>1677</v>
      </c>
      <c r="U1688" s="55">
        <f>RANK(Q1688,$Q$5:$Q$3209,0)</f>
        <v>1684</v>
      </c>
      <c r="V1688" s="55">
        <f>RANK(W1688,$W$5:$W$3209,0)</f>
        <v>1516</v>
      </c>
      <c r="W1688" s="55">
        <f>N1688*O1688</f>
        <v>6.4759892461122306E-2</v>
      </c>
      <c r="X1688" s="1">
        <f t="shared" si="26"/>
        <v>74.993613393844726</v>
      </c>
    </row>
    <row r="1689" spans="3:24" x14ac:dyDescent="0.25">
      <c r="C1689" s="19" t="s">
        <v>3318</v>
      </c>
      <c r="D1689" s="6" t="s">
        <v>1018</v>
      </c>
      <c r="E1689" s="6" t="s">
        <v>863</v>
      </c>
      <c r="F1689" s="48">
        <v>46.349031846869899</v>
      </c>
      <c r="G1689" s="8">
        <v>12.908680931148499</v>
      </c>
      <c r="H1689" s="9">
        <v>0.87936134817658795</v>
      </c>
      <c r="I1689" s="40">
        <v>4</v>
      </c>
      <c r="J1689" s="7">
        <v>13</v>
      </c>
      <c r="K1689" s="9">
        <v>1</v>
      </c>
      <c r="L1689" s="39">
        <v>0</v>
      </c>
      <c r="M1689" s="47">
        <v>0</v>
      </c>
      <c r="N1689" s="17">
        <v>7.7202521921959602E-2</v>
      </c>
      <c r="O1689" s="7">
        <f>Q1689/P1689/N1689</f>
        <v>1</v>
      </c>
      <c r="P1689" s="7">
        <v>1.5015991969892462</v>
      </c>
      <c r="Q1689" s="33">
        <v>0.11592724492355921</v>
      </c>
      <c r="R1689" s="38" t="s">
        <v>1675</v>
      </c>
      <c r="S1689" s="33" t="s">
        <v>1675</v>
      </c>
      <c r="T1689" s="45" t="s">
        <v>1677</v>
      </c>
      <c r="U1689" s="55">
        <f>RANK(Q1689,$Q$5:$Q$3209,0)</f>
        <v>1685</v>
      </c>
      <c r="V1689" s="55">
        <f>RANK(W1689,$W$5:$W$3209,0)</f>
        <v>1421</v>
      </c>
      <c r="W1689" s="55">
        <f>N1689*O1689</f>
        <v>7.7202521921959602E-2</v>
      </c>
      <c r="X1689" s="1">
        <f t="shared" si="26"/>
        <v>74.877454521560935</v>
      </c>
    </row>
    <row r="1690" spans="3:24" x14ac:dyDescent="0.25">
      <c r="C1690" s="19" t="s">
        <v>3319</v>
      </c>
      <c r="D1690" s="6" t="s">
        <v>1556</v>
      </c>
      <c r="E1690" s="6" t="s">
        <v>16</v>
      </c>
      <c r="F1690" s="48">
        <v>7.2163429575777096</v>
      </c>
      <c r="G1690" s="8">
        <v>10</v>
      </c>
      <c r="H1690" s="9">
        <v>0.85172381163555499</v>
      </c>
      <c r="I1690" s="40">
        <v>5</v>
      </c>
      <c r="J1690" s="7">
        <v>6</v>
      </c>
      <c r="K1690" s="9">
        <v>0.86286498928626099</v>
      </c>
      <c r="L1690" s="39">
        <v>0</v>
      </c>
      <c r="M1690" s="47">
        <v>0</v>
      </c>
      <c r="N1690" s="17">
        <v>3.0394120709521601E-2</v>
      </c>
      <c r="O1690" s="7">
        <f>Q1690/P1690/N1690</f>
        <v>1</v>
      </c>
      <c r="P1690" s="7">
        <v>3.8118491718743148</v>
      </c>
      <c r="Q1690" s="33">
        <v>0.11585780385643787</v>
      </c>
      <c r="R1690" s="38" t="s">
        <v>1676</v>
      </c>
      <c r="S1690" s="33" t="s">
        <v>1676</v>
      </c>
      <c r="T1690" s="45" t="s">
        <v>1675</v>
      </c>
      <c r="U1690" s="55">
        <f>RANK(Q1690,$Q$5:$Q$3209,0)</f>
        <v>1686</v>
      </c>
      <c r="V1690" s="55">
        <f>RANK(W1690,$W$5:$W$3209,0)</f>
        <v>2080</v>
      </c>
      <c r="W1690" s="55">
        <f>N1690*O1690</f>
        <v>3.0394120709521601E-2</v>
      </c>
      <c r="X1690" s="1">
        <f t="shared" si="26"/>
        <v>74.761527276637381</v>
      </c>
    </row>
    <row r="1691" spans="3:24" x14ac:dyDescent="0.25">
      <c r="C1691" s="19" t="s">
        <v>3320</v>
      </c>
      <c r="D1691" s="6" t="s">
        <v>1086</v>
      </c>
      <c r="E1691" s="6" t="s">
        <v>126</v>
      </c>
      <c r="F1691" s="48">
        <v>17.44665612383465</v>
      </c>
      <c r="G1691" s="8">
        <v>25.9867381386711</v>
      </c>
      <c r="H1691" s="9">
        <v>0.999685517998258</v>
      </c>
      <c r="I1691" s="40">
        <v>0</v>
      </c>
      <c r="J1691" s="7">
        <v>4</v>
      </c>
      <c r="K1691" s="9">
        <v>0.999999999999997</v>
      </c>
      <c r="L1691" s="39">
        <v>6.0999146905541202E-2</v>
      </c>
      <c r="M1691" s="47">
        <v>1</v>
      </c>
      <c r="N1691" s="17">
        <v>5.5443352132837902E-2</v>
      </c>
      <c r="O1691" s="7">
        <f>Q1691/P1691/N1691</f>
        <v>1</v>
      </c>
      <c r="P1691" s="7">
        <v>2.0882406295853504</v>
      </c>
      <c r="Q1691" s="33">
        <v>0.1157790605641997</v>
      </c>
      <c r="R1691" s="38" t="s">
        <v>1676</v>
      </c>
      <c r="S1691" s="33" t="s">
        <v>1676</v>
      </c>
      <c r="T1691" s="45" t="s">
        <v>1677</v>
      </c>
      <c r="U1691" s="55">
        <f>RANK(Q1691,$Q$5:$Q$3209,0)</f>
        <v>1687</v>
      </c>
      <c r="V1691" s="55">
        <f>RANK(W1691,$W$5:$W$3209,0)</f>
        <v>1620</v>
      </c>
      <c r="W1691" s="55">
        <f>N1691*O1691</f>
        <v>5.5443352132837902E-2</v>
      </c>
      <c r="X1691" s="1">
        <f t="shared" si="26"/>
        <v>74.645669472780938</v>
      </c>
    </row>
    <row r="1692" spans="3:24" x14ac:dyDescent="0.25">
      <c r="C1692" s="19" t="s">
        <v>3321</v>
      </c>
      <c r="D1692" s="6" t="s">
        <v>974</v>
      </c>
      <c r="E1692" s="6" t="s">
        <v>27</v>
      </c>
      <c r="F1692" s="48">
        <v>8.9712965311060504</v>
      </c>
      <c r="G1692" s="8">
        <v>10</v>
      </c>
      <c r="H1692" s="9">
        <v>0.217066736411726</v>
      </c>
      <c r="I1692" s="40">
        <v>13</v>
      </c>
      <c r="J1692" s="7">
        <v>11</v>
      </c>
      <c r="K1692" s="9">
        <v>0.98786474583235495</v>
      </c>
      <c r="L1692" s="39">
        <v>0</v>
      </c>
      <c r="M1692" s="47">
        <v>0</v>
      </c>
      <c r="N1692" s="17">
        <v>3.7342511799709599E-2</v>
      </c>
      <c r="O1692" s="7">
        <f>Q1692/P1692/N1692</f>
        <v>1</v>
      </c>
      <c r="P1692" s="7">
        <v>3.096989071504026</v>
      </c>
      <c r="Q1692" s="33">
        <v>0.11564935094621076</v>
      </c>
      <c r="R1692" s="38" t="s">
        <v>1676</v>
      </c>
      <c r="S1692" s="33" t="s">
        <v>1676</v>
      </c>
      <c r="T1692" s="45" t="s">
        <v>1675</v>
      </c>
      <c r="U1692" s="55">
        <f>RANK(Q1692,$Q$5:$Q$3209,0)</f>
        <v>1688</v>
      </c>
      <c r="V1692" s="55">
        <f>RANK(W1692,$W$5:$W$3209,0)</f>
        <v>1909</v>
      </c>
      <c r="W1692" s="55">
        <f>N1692*O1692</f>
        <v>3.7342511799709599E-2</v>
      </c>
      <c r="X1692" s="1">
        <f t="shared" si="26"/>
        <v>74.529890412216744</v>
      </c>
    </row>
    <row r="1693" spans="3:24" x14ac:dyDescent="0.25">
      <c r="C1693" s="19" t="s">
        <v>3322</v>
      </c>
      <c r="D1693" s="6" t="s">
        <v>453</v>
      </c>
      <c r="E1693" s="6" t="s">
        <v>131</v>
      </c>
      <c r="F1693" s="48">
        <v>13.222334997783999</v>
      </c>
      <c r="G1693" s="8">
        <v>12.9500560207858</v>
      </c>
      <c r="H1693" s="9">
        <v>0.115379373508443</v>
      </c>
      <c r="I1693" s="40">
        <v>9</v>
      </c>
      <c r="J1693" s="7">
        <v>10</v>
      </c>
      <c r="K1693" s="9">
        <v>0.96479294067286403</v>
      </c>
      <c r="L1693" s="39">
        <v>0</v>
      </c>
      <c r="M1693" s="47">
        <v>0</v>
      </c>
      <c r="N1693" s="17">
        <v>3.6376379643285099E-2</v>
      </c>
      <c r="O1693" s="7">
        <f>Q1693/P1693/N1693</f>
        <v>1</v>
      </c>
      <c r="P1693" s="7">
        <v>3.1775499986767337</v>
      </c>
      <c r="Q1693" s="33">
        <v>0.11558776508738493</v>
      </c>
      <c r="R1693" s="38" t="s">
        <v>1676</v>
      </c>
      <c r="S1693" s="33" t="s">
        <v>1676</v>
      </c>
      <c r="T1693" s="45" t="s">
        <v>1675</v>
      </c>
      <c r="U1693" s="55">
        <f>RANK(Q1693,$Q$5:$Q$3209,0)</f>
        <v>1689</v>
      </c>
      <c r="V1693" s="55">
        <f>RANK(W1693,$W$5:$W$3209,0)</f>
        <v>1927</v>
      </c>
      <c r="W1693" s="55">
        <f>N1693*O1693</f>
        <v>3.6376379643285099E-2</v>
      </c>
      <c r="X1693" s="1">
        <f t="shared" si="26"/>
        <v>74.414241061270531</v>
      </c>
    </row>
    <row r="1694" spans="3:24" x14ac:dyDescent="0.25">
      <c r="C1694" s="19" t="s">
        <v>3323</v>
      </c>
      <c r="D1694" s="6" t="s">
        <v>801</v>
      </c>
      <c r="E1694" s="6" t="s">
        <v>90</v>
      </c>
      <c r="F1694" s="48">
        <v>8.9164790651098809</v>
      </c>
      <c r="G1694" s="8">
        <v>23.5587618080048</v>
      </c>
      <c r="H1694" s="9">
        <v>0.276767768990134</v>
      </c>
      <c r="I1694" s="40">
        <v>2</v>
      </c>
      <c r="J1694" s="7">
        <v>6</v>
      </c>
      <c r="K1694" s="9">
        <v>1</v>
      </c>
      <c r="L1694" s="39">
        <v>0</v>
      </c>
      <c r="M1694" s="47">
        <v>0</v>
      </c>
      <c r="N1694" s="17">
        <v>3.4029196030685202E-2</v>
      </c>
      <c r="O1694" s="7">
        <f>Q1694/P1694/N1694</f>
        <v>1</v>
      </c>
      <c r="P1694" s="7">
        <v>3.3878632069228081</v>
      </c>
      <c r="Q1694" s="33">
        <v>0.11528626119352206</v>
      </c>
      <c r="R1694" s="38" t="s">
        <v>1676</v>
      </c>
      <c r="S1694" s="33" t="s">
        <v>1676</v>
      </c>
      <c r="T1694" s="45" t="s">
        <v>1675</v>
      </c>
      <c r="U1694" s="55">
        <f>RANK(Q1694,$Q$5:$Q$3209,0)</f>
        <v>1690</v>
      </c>
      <c r="V1694" s="55">
        <f>RANK(W1694,$W$5:$W$3209,0)</f>
        <v>1974</v>
      </c>
      <c r="W1694" s="55">
        <f>N1694*O1694</f>
        <v>3.4029196030685202E-2</v>
      </c>
      <c r="X1694" s="1">
        <f t="shared" si="26"/>
        <v>74.298653296183147</v>
      </c>
    </row>
    <row r="1695" spans="3:24" x14ac:dyDescent="0.25">
      <c r="C1695" s="19" t="s">
        <v>3324</v>
      </c>
      <c r="D1695" s="6" t="s">
        <v>1018</v>
      </c>
      <c r="E1695" s="6" t="s">
        <v>863</v>
      </c>
      <c r="F1695" s="48">
        <v>42.372724997300502</v>
      </c>
      <c r="G1695" s="8">
        <v>21.060831971901798</v>
      </c>
      <c r="H1695" s="9">
        <v>0.99166848784745998</v>
      </c>
      <c r="I1695" s="40">
        <v>0</v>
      </c>
      <c r="J1695" s="7">
        <v>7</v>
      </c>
      <c r="K1695" s="9">
        <v>0.960279365713686</v>
      </c>
      <c r="L1695" s="39">
        <v>0</v>
      </c>
      <c r="M1695" s="47">
        <v>0</v>
      </c>
      <c r="N1695" s="17">
        <v>7.2345905472531599E-2</v>
      </c>
      <c r="O1695" s="7">
        <f>Q1695/P1695/N1695</f>
        <v>1</v>
      </c>
      <c r="P1695" s="7">
        <v>1.5793419376246873</v>
      </c>
      <c r="Q1695" s="33">
        <v>0.11425892252820052</v>
      </c>
      <c r="R1695" s="38" t="s">
        <v>1675</v>
      </c>
      <c r="S1695" s="33" t="s">
        <v>1675</v>
      </c>
      <c r="T1695" s="45" t="s">
        <v>1677</v>
      </c>
      <c r="U1695" s="55">
        <f>RANK(Q1695,$Q$5:$Q$3209,0)</f>
        <v>1691</v>
      </c>
      <c r="V1695" s="55">
        <f>RANK(W1695,$W$5:$W$3209,0)</f>
        <v>1457</v>
      </c>
      <c r="W1695" s="55">
        <f>N1695*O1695</f>
        <v>7.2345905472531599E-2</v>
      </c>
      <c r="X1695" s="1">
        <f t="shared" si="26"/>
        <v>74.183367034989629</v>
      </c>
    </row>
    <row r="1696" spans="3:24" x14ac:dyDescent="0.25">
      <c r="C1696" s="19" t="s">
        <v>3325</v>
      </c>
      <c r="D1696" s="6" t="s">
        <v>725</v>
      </c>
      <c r="E1696" s="6" t="s">
        <v>27</v>
      </c>
      <c r="F1696" s="48">
        <v>4.0216693238105696</v>
      </c>
      <c r="G1696" s="8">
        <v>30.548026324539599</v>
      </c>
      <c r="H1696" s="9">
        <v>0.30011449661453998</v>
      </c>
      <c r="I1696" s="40">
        <v>17</v>
      </c>
      <c r="J1696" s="7">
        <v>5</v>
      </c>
      <c r="K1696" s="9">
        <v>1</v>
      </c>
      <c r="L1696" s="39">
        <v>0</v>
      </c>
      <c r="M1696" s="47">
        <v>0</v>
      </c>
      <c r="N1696" s="17">
        <v>4.3054817804880699E-2</v>
      </c>
      <c r="O1696" s="7">
        <f>Q1696/P1696/N1696</f>
        <v>1</v>
      </c>
      <c r="P1696" s="7">
        <v>2.6454376579986572</v>
      </c>
      <c r="Q1696" s="33">
        <v>0.11389883637930248</v>
      </c>
      <c r="R1696" s="38" t="s">
        <v>1676</v>
      </c>
      <c r="S1696" s="33" t="s">
        <v>1676</v>
      </c>
      <c r="T1696" s="45" t="s">
        <v>1676</v>
      </c>
      <c r="U1696" s="55">
        <f>RANK(Q1696,$Q$5:$Q$3209,0)</f>
        <v>1692</v>
      </c>
      <c r="V1696" s="55">
        <f>RANK(W1696,$W$5:$W$3209,0)</f>
        <v>1795</v>
      </c>
      <c r="W1696" s="55">
        <f>N1696*O1696</f>
        <v>4.3054817804880699E-2</v>
      </c>
      <c r="X1696" s="1">
        <f t="shared" si="26"/>
        <v>74.069108112461436</v>
      </c>
    </row>
    <row r="1697" spans="3:24" x14ac:dyDescent="0.25">
      <c r="C1697" s="19" t="s">
        <v>3326</v>
      </c>
      <c r="D1697" s="6" t="s">
        <v>1434</v>
      </c>
      <c r="E1697" s="6" t="s">
        <v>126</v>
      </c>
      <c r="F1697" s="48">
        <v>17.352611899529698</v>
      </c>
      <c r="G1697" s="8">
        <v>23.382072518169299</v>
      </c>
      <c r="H1697" s="9">
        <v>0.999465408687497</v>
      </c>
      <c r="I1697" s="40">
        <v>1</v>
      </c>
      <c r="J1697" s="7">
        <v>2</v>
      </c>
      <c r="K1697" s="9">
        <v>0.962072611869217</v>
      </c>
      <c r="L1697" s="39">
        <v>0</v>
      </c>
      <c r="M1697" s="47">
        <v>0</v>
      </c>
      <c r="N1697" s="17">
        <v>4.65527152723854E-2</v>
      </c>
      <c r="O1697" s="7">
        <f>Q1697/P1697/N1697</f>
        <v>1</v>
      </c>
      <c r="P1697" s="7">
        <v>2.4462525914997397</v>
      </c>
      <c r="Q1697" s="33">
        <v>0.1138797003764223</v>
      </c>
      <c r="R1697" s="38" t="s">
        <v>1676</v>
      </c>
      <c r="S1697" s="33" t="s">
        <v>1676</v>
      </c>
      <c r="T1697" s="45" t="s">
        <v>1676</v>
      </c>
      <c r="U1697" s="55">
        <f>RANK(Q1697,$Q$5:$Q$3209,0)</f>
        <v>1693</v>
      </c>
      <c r="V1697" s="55">
        <f>RANK(W1697,$W$5:$W$3209,0)</f>
        <v>1730</v>
      </c>
      <c r="W1697" s="55">
        <f>N1697*O1697</f>
        <v>4.65527152723854E-2</v>
      </c>
      <c r="X1697" s="1">
        <f t="shared" si="26"/>
        <v>73.95520927608213</v>
      </c>
    </row>
    <row r="1698" spans="3:24" x14ac:dyDescent="0.25">
      <c r="C1698" s="19" t="s">
        <v>3327</v>
      </c>
      <c r="D1698" s="6" t="s">
        <v>430</v>
      </c>
      <c r="E1698" s="6" t="s">
        <v>131</v>
      </c>
      <c r="F1698" s="48">
        <v>7.3244361556631796</v>
      </c>
      <c r="G1698" s="8">
        <v>28.114926734609501</v>
      </c>
      <c r="H1698" s="9">
        <v>0.80170909942529001</v>
      </c>
      <c r="I1698" s="40">
        <v>1</v>
      </c>
      <c r="J1698" s="7">
        <v>6</v>
      </c>
      <c r="K1698" s="9">
        <v>1</v>
      </c>
      <c r="L1698" s="39">
        <v>0</v>
      </c>
      <c r="M1698" s="47">
        <v>0</v>
      </c>
      <c r="N1698" s="17">
        <v>3.5725748156622203E-2</v>
      </c>
      <c r="O1698" s="7">
        <f>Q1698/P1698/N1698</f>
        <v>1</v>
      </c>
      <c r="P1698" s="7">
        <v>3.1836310946924677</v>
      </c>
      <c r="Q1698" s="33">
        <v>0.11373760271257456</v>
      </c>
      <c r="R1698" s="38" t="s">
        <v>1676</v>
      </c>
      <c r="S1698" s="33" t="s">
        <v>1676</v>
      </c>
      <c r="T1698" s="45" t="s">
        <v>1675</v>
      </c>
      <c r="U1698" s="55">
        <f>RANK(Q1698,$Q$5:$Q$3209,0)</f>
        <v>1694</v>
      </c>
      <c r="V1698" s="55">
        <f>RANK(W1698,$W$5:$W$3209,0)</f>
        <v>1940</v>
      </c>
      <c r="W1698" s="55">
        <f>N1698*O1698</f>
        <v>3.5725748156622203E-2</v>
      </c>
      <c r="X1698" s="1">
        <f t="shared" si="26"/>
        <v>73.841329575705714</v>
      </c>
    </row>
    <row r="1699" spans="3:24" x14ac:dyDescent="0.25">
      <c r="C1699" s="19" t="s">
        <v>3328</v>
      </c>
      <c r="D1699" s="6" t="s">
        <v>259</v>
      </c>
      <c r="E1699" s="6" t="s">
        <v>19</v>
      </c>
      <c r="F1699" s="48">
        <v>2.18008078533382</v>
      </c>
      <c r="G1699" s="8">
        <v>23.694747548090898</v>
      </c>
      <c r="H1699" s="9">
        <v>0.93600802581736398</v>
      </c>
      <c r="I1699" s="40">
        <v>0</v>
      </c>
      <c r="J1699" s="7">
        <v>2</v>
      </c>
      <c r="K1699" s="9">
        <v>0.148651852713134</v>
      </c>
      <c r="L1699" s="39">
        <v>0.59736758312665295</v>
      </c>
      <c r="M1699" s="47">
        <v>0</v>
      </c>
      <c r="N1699" s="17">
        <v>3.47089101318298E-2</v>
      </c>
      <c r="O1699" s="7">
        <f>Q1699/P1699/N1699</f>
        <v>1</v>
      </c>
      <c r="P1699" s="7">
        <v>3.2741473630145692</v>
      </c>
      <c r="Q1699" s="33">
        <v>0.1136420865812402</v>
      </c>
      <c r="R1699" s="38" t="s">
        <v>1676</v>
      </c>
      <c r="S1699" s="33" t="s">
        <v>1676</v>
      </c>
      <c r="T1699" s="45" t="s">
        <v>1675</v>
      </c>
      <c r="U1699" s="55">
        <f>RANK(Q1699,$Q$5:$Q$3209,0)</f>
        <v>1695</v>
      </c>
      <c r="V1699" s="55">
        <f>RANK(W1699,$W$5:$W$3209,0)</f>
        <v>1958</v>
      </c>
      <c r="W1699" s="55">
        <f>N1699*O1699</f>
        <v>3.47089101318298E-2</v>
      </c>
      <c r="X1699" s="1">
        <f t="shared" si="26"/>
        <v>73.727591972993139</v>
      </c>
    </row>
    <row r="1700" spans="3:24" x14ac:dyDescent="0.25">
      <c r="C1700" s="19" t="s">
        <v>3329</v>
      </c>
      <c r="D1700" s="6" t="s">
        <v>866</v>
      </c>
      <c r="E1700" s="6" t="s">
        <v>16</v>
      </c>
      <c r="F1700" s="48">
        <v>18.630990710826399</v>
      </c>
      <c r="G1700" s="8">
        <v>17.484202500196599</v>
      </c>
      <c r="H1700" s="9">
        <v>0.45373164725021198</v>
      </c>
      <c r="I1700" s="40">
        <v>6</v>
      </c>
      <c r="J1700" s="7">
        <v>22</v>
      </c>
      <c r="K1700" s="9">
        <v>0.98522649326429601</v>
      </c>
      <c r="L1700" s="39">
        <v>0</v>
      </c>
      <c r="M1700" s="47">
        <v>0</v>
      </c>
      <c r="N1700" s="17">
        <v>4.1699976298892598E-2</v>
      </c>
      <c r="O1700" s="7">
        <f>Q1700/P1700/N1700</f>
        <v>1</v>
      </c>
      <c r="P1700" s="7">
        <v>2.7235281809327163</v>
      </c>
      <c r="Q1700" s="33">
        <v>0.11357106059426034</v>
      </c>
      <c r="R1700" s="38" t="s">
        <v>1676</v>
      </c>
      <c r="S1700" s="33" t="s">
        <v>1676</v>
      </c>
      <c r="T1700" s="45" t="s">
        <v>1676</v>
      </c>
      <c r="U1700" s="55">
        <f>RANK(Q1700,$Q$5:$Q$3209,0)</f>
        <v>1696</v>
      </c>
      <c r="V1700" s="55">
        <f>RANK(W1700,$W$5:$W$3209,0)</f>
        <v>1821</v>
      </c>
      <c r="W1700" s="55">
        <f>N1700*O1700</f>
        <v>4.1699976298892598E-2</v>
      </c>
      <c r="X1700" s="1">
        <f t="shared" si="26"/>
        <v>73.613949886411902</v>
      </c>
    </row>
    <row r="1701" spans="3:24" x14ac:dyDescent="0.25">
      <c r="C1701" s="19" t="s">
        <v>3330</v>
      </c>
      <c r="D1701" s="6" t="s">
        <v>1556</v>
      </c>
      <c r="E1701" s="6" t="s">
        <v>16</v>
      </c>
      <c r="F1701" s="48">
        <v>5.48823941579872</v>
      </c>
      <c r="G1701" s="8">
        <v>10</v>
      </c>
      <c r="H1701" s="9">
        <v>0.999999999999999</v>
      </c>
      <c r="I1701" s="40">
        <v>3</v>
      </c>
      <c r="J1701" s="7">
        <v>1</v>
      </c>
      <c r="K1701" s="9">
        <v>0.94426309599921099</v>
      </c>
      <c r="L1701" s="39">
        <v>0</v>
      </c>
      <c r="M1701" s="47">
        <v>0</v>
      </c>
      <c r="N1701" s="17">
        <v>3.2606007598617197E-2</v>
      </c>
      <c r="O1701" s="7">
        <f>Q1701/P1701/N1701</f>
        <v>1</v>
      </c>
      <c r="P1701" s="7">
        <v>3.4791040709209877</v>
      </c>
      <c r="Q1701" s="33">
        <v>0.11343969377282975</v>
      </c>
      <c r="R1701" s="38" t="s">
        <v>1676</v>
      </c>
      <c r="S1701" s="33" t="s">
        <v>1676</v>
      </c>
      <c r="T1701" s="45" t="s">
        <v>1675</v>
      </c>
      <c r="U1701" s="55">
        <f>RANK(Q1701,$Q$5:$Q$3209,0)</f>
        <v>1697</v>
      </c>
      <c r="V1701" s="55">
        <f>RANK(W1701,$W$5:$W$3209,0)</f>
        <v>2022</v>
      </c>
      <c r="W1701" s="55">
        <f>N1701*O1701</f>
        <v>3.2606007598617197E-2</v>
      </c>
      <c r="X1701" s="1">
        <f t="shared" si="26"/>
        <v>73.500378825817648</v>
      </c>
    </row>
    <row r="1702" spans="3:24" x14ac:dyDescent="0.25">
      <c r="C1702" s="19" t="s">
        <v>3331</v>
      </c>
      <c r="D1702" s="6" t="s">
        <v>847</v>
      </c>
      <c r="E1702" s="6" t="s">
        <v>163</v>
      </c>
      <c r="F1702" s="48">
        <v>4.94920154311232</v>
      </c>
      <c r="G1702" s="8">
        <v>19.6923256211454</v>
      </c>
      <c r="H1702" s="9">
        <v>1</v>
      </c>
      <c r="I1702" s="40">
        <v>0</v>
      </c>
      <c r="J1702" s="7">
        <v>3</v>
      </c>
      <c r="K1702" s="9">
        <v>0.46156786705876401</v>
      </c>
      <c r="L1702" s="39">
        <v>0</v>
      </c>
      <c r="M1702" s="47">
        <v>0</v>
      </c>
      <c r="N1702" s="17">
        <v>3.65798057512692E-2</v>
      </c>
      <c r="O1702" s="7">
        <f>Q1702/P1702/N1702</f>
        <v>1</v>
      </c>
      <c r="P1702" s="7">
        <v>3.0953099053528628</v>
      </c>
      <c r="Q1702" s="33">
        <v>0.11322583507778718</v>
      </c>
      <c r="R1702" s="38" t="s">
        <v>1676</v>
      </c>
      <c r="S1702" s="33" t="s">
        <v>1676</v>
      </c>
      <c r="T1702" s="45" t="s">
        <v>1675</v>
      </c>
      <c r="U1702" s="55">
        <f>RANK(Q1702,$Q$5:$Q$3209,0)</f>
        <v>1698</v>
      </c>
      <c r="V1702" s="55">
        <f>RANK(W1702,$W$5:$W$3209,0)</f>
        <v>1926</v>
      </c>
      <c r="W1702" s="55">
        <f>N1702*O1702</f>
        <v>3.65798057512692E-2</v>
      </c>
      <c r="X1702" s="1">
        <f t="shared" si="26"/>
        <v>73.386939132044816</v>
      </c>
    </row>
    <row r="1703" spans="3:24" x14ac:dyDescent="0.25">
      <c r="C1703" s="19" t="s">
        <v>3332</v>
      </c>
      <c r="D1703" s="6" t="s">
        <v>1488</v>
      </c>
      <c r="E1703" s="6" t="s">
        <v>863</v>
      </c>
      <c r="F1703" s="48">
        <v>23.393957476572702</v>
      </c>
      <c r="G1703" s="8">
        <v>9.9999999999999805</v>
      </c>
      <c r="H1703" s="9">
        <v>0.99978262495683801</v>
      </c>
      <c r="I1703" s="40">
        <v>4</v>
      </c>
      <c r="J1703" s="7">
        <v>4</v>
      </c>
      <c r="K1703" s="9">
        <v>1</v>
      </c>
      <c r="L1703" s="39">
        <v>0</v>
      </c>
      <c r="M1703" s="47">
        <v>0</v>
      </c>
      <c r="N1703" s="17">
        <v>4.7829911996795302E-2</v>
      </c>
      <c r="O1703" s="7">
        <f>Q1703/P1703/N1703</f>
        <v>1</v>
      </c>
      <c r="P1703" s="7">
        <v>2.3611650520259335</v>
      </c>
      <c r="Q1703" s="33">
        <v>0.112934316648309</v>
      </c>
      <c r="R1703" s="38" t="s">
        <v>1676</v>
      </c>
      <c r="S1703" s="33" t="s">
        <v>1676</v>
      </c>
      <c r="T1703" s="45" t="s">
        <v>1676</v>
      </c>
      <c r="U1703" s="55">
        <f>RANK(Q1703,$Q$5:$Q$3209,0)</f>
        <v>1699</v>
      </c>
      <c r="V1703" s="55">
        <f>RANK(W1703,$W$5:$W$3209,0)</f>
        <v>1708</v>
      </c>
      <c r="W1703" s="55">
        <f>N1703*O1703</f>
        <v>4.7829911996795302E-2</v>
      </c>
      <c r="X1703" s="1">
        <f t="shared" si="26"/>
        <v>73.273713296967031</v>
      </c>
    </row>
    <row r="1704" spans="3:24" x14ac:dyDescent="0.25">
      <c r="C1704" s="19" t="s">
        <v>3333</v>
      </c>
      <c r="D1704" s="6" t="s">
        <v>697</v>
      </c>
      <c r="E1704" s="6" t="s">
        <v>27</v>
      </c>
      <c r="F1704" s="48">
        <v>30.8565028491482</v>
      </c>
      <c r="G1704" s="8">
        <v>64.755271122598302</v>
      </c>
      <c r="H1704" s="9">
        <v>0.97741818446944795</v>
      </c>
      <c r="I1704" s="40">
        <v>3</v>
      </c>
      <c r="J1704" s="7">
        <v>10</v>
      </c>
      <c r="K1704" s="9">
        <v>0.99119972653296895</v>
      </c>
      <c r="L1704" s="39">
        <v>0</v>
      </c>
      <c r="M1704" s="47">
        <v>0</v>
      </c>
      <c r="N1704" s="17">
        <v>5.7418865099538599E-2</v>
      </c>
      <c r="O1704" s="7">
        <f>Q1704/P1704/N1704</f>
        <v>1</v>
      </c>
      <c r="P1704" s="7">
        <v>1.9613346559055489</v>
      </c>
      <c r="Q1704" s="33">
        <v>0.11261761002249067</v>
      </c>
      <c r="R1704" s="38" t="s">
        <v>1676</v>
      </c>
      <c r="S1704" s="33" t="s">
        <v>1676</v>
      </c>
      <c r="T1704" s="45" t="s">
        <v>1677</v>
      </c>
      <c r="U1704" s="55">
        <f>RANK(Q1704,$Q$5:$Q$3209,0)</f>
        <v>1700</v>
      </c>
      <c r="V1704" s="55">
        <f>RANK(W1704,$W$5:$W$3209,0)</f>
        <v>1600</v>
      </c>
      <c r="W1704" s="55">
        <f>N1704*O1704</f>
        <v>5.7418865099538599E-2</v>
      </c>
      <c r="X1704" s="1">
        <f t="shared" si="26"/>
        <v>73.160778980318725</v>
      </c>
    </row>
    <row r="1705" spans="3:24" x14ac:dyDescent="0.25">
      <c r="C1705" s="19" t="s">
        <v>3334</v>
      </c>
      <c r="D1705" s="6" t="s">
        <v>387</v>
      </c>
      <c r="E1705" s="6" t="s">
        <v>389</v>
      </c>
      <c r="F1705" s="48">
        <v>1.42760704004418</v>
      </c>
      <c r="G1705" s="8">
        <v>82.153455150560106</v>
      </c>
      <c r="H1705" s="9">
        <v>1</v>
      </c>
      <c r="I1705" s="40">
        <v>0</v>
      </c>
      <c r="J1705" s="7">
        <v>0</v>
      </c>
      <c r="K1705" s="9">
        <v>1</v>
      </c>
      <c r="L1705" s="39">
        <v>0</v>
      </c>
      <c r="M1705" s="47">
        <v>0</v>
      </c>
      <c r="N1705" s="17">
        <v>4.5873147744516403E-2</v>
      </c>
      <c r="O1705" s="7">
        <f>Q1705/P1705/N1705</f>
        <v>1</v>
      </c>
      <c r="P1705" s="7">
        <v>2.4463419924774645</v>
      </c>
      <c r="Q1705" s="33">
        <v>0.11222140765453337</v>
      </c>
      <c r="R1705" s="38" t="s">
        <v>1676</v>
      </c>
      <c r="S1705" s="33" t="s">
        <v>1676</v>
      </c>
      <c r="T1705" s="45" t="s">
        <v>1676</v>
      </c>
      <c r="U1705" s="55">
        <f>RANK(Q1705,$Q$5:$Q$3209,0)</f>
        <v>1701</v>
      </c>
      <c r="V1705" s="55">
        <f>RANK(W1705,$W$5:$W$3209,0)</f>
        <v>1748</v>
      </c>
      <c r="W1705" s="55">
        <f>N1705*O1705</f>
        <v>4.5873147744516403E-2</v>
      </c>
      <c r="X1705" s="1">
        <f t="shared" si="26"/>
        <v>73.048161370296228</v>
      </c>
    </row>
    <row r="1706" spans="3:24" x14ac:dyDescent="0.25">
      <c r="C1706" s="19" t="s">
        <v>3335</v>
      </c>
      <c r="D1706" s="6" t="s">
        <v>1520</v>
      </c>
      <c r="E1706" s="6" t="s">
        <v>39</v>
      </c>
      <c r="F1706" s="48">
        <v>44.521526511424511</v>
      </c>
      <c r="G1706" s="8">
        <v>20.646742660001198</v>
      </c>
      <c r="H1706" s="9">
        <v>0.99771701904030796</v>
      </c>
      <c r="I1706" s="40">
        <v>3</v>
      </c>
      <c r="J1706" s="7">
        <v>12</v>
      </c>
      <c r="K1706" s="9">
        <v>0.90008795484804605</v>
      </c>
      <c r="L1706" s="39">
        <v>0.10490584993243</v>
      </c>
      <c r="M1706" s="47">
        <v>0</v>
      </c>
      <c r="N1706" s="17">
        <v>7.1696321854514897E-2</v>
      </c>
      <c r="O1706" s="7">
        <f>Q1706/P1706/N1706</f>
        <v>1</v>
      </c>
      <c r="P1706" s="7">
        <v>1.5631639471649419</v>
      </c>
      <c r="Q1706" s="33">
        <v>0.1120731054673116</v>
      </c>
      <c r="R1706" s="38" t="s">
        <v>1675</v>
      </c>
      <c r="S1706" s="33" t="s">
        <v>1675</v>
      </c>
      <c r="T1706" s="45" t="s">
        <v>1677</v>
      </c>
      <c r="U1706" s="55">
        <f>RANK(Q1706,$Q$5:$Q$3209,0)</f>
        <v>1702</v>
      </c>
      <c r="V1706" s="55">
        <f>RANK(W1706,$W$5:$W$3209,0)</f>
        <v>1461</v>
      </c>
      <c r="W1706" s="55">
        <f>N1706*O1706</f>
        <v>7.1696321854514897E-2</v>
      </c>
      <c r="X1706" s="1">
        <f t="shared" si="26"/>
        <v>72.935939962641697</v>
      </c>
    </row>
    <row r="1707" spans="3:24" x14ac:dyDescent="0.25">
      <c r="C1707" s="19" t="s">
        <v>3336</v>
      </c>
      <c r="D1707" s="6" t="s">
        <v>127</v>
      </c>
      <c r="E1707" s="6" t="s">
        <v>115</v>
      </c>
      <c r="F1707" s="48">
        <v>4.0107245367536191</v>
      </c>
      <c r="G1707" s="8">
        <v>10</v>
      </c>
      <c r="H1707" s="9">
        <v>0.57706549932526696</v>
      </c>
      <c r="I1707" s="40">
        <v>6</v>
      </c>
      <c r="J1707" s="7">
        <v>9</v>
      </c>
      <c r="K1707" s="9">
        <v>0.65930049737552598</v>
      </c>
      <c r="L1707" s="39">
        <v>4.4736487198727103E-2</v>
      </c>
      <c r="M1707" s="47">
        <v>0</v>
      </c>
      <c r="N1707" s="17">
        <v>2.9971985258459E-2</v>
      </c>
      <c r="O1707" s="7">
        <f>Q1707/P1707/N1707</f>
        <v>1</v>
      </c>
      <c r="P1707" s="7">
        <v>3.7268802679124828</v>
      </c>
      <c r="Q1707" s="33">
        <v>0.11170200044991467</v>
      </c>
      <c r="R1707" s="38" t="s">
        <v>1676</v>
      </c>
      <c r="S1707" s="33" t="s">
        <v>1676</v>
      </c>
      <c r="T1707" s="45" t="s">
        <v>1675</v>
      </c>
      <c r="U1707" s="55">
        <f>RANK(Q1707,$Q$5:$Q$3209,0)</f>
        <v>1703</v>
      </c>
      <c r="V1707" s="55">
        <f>RANK(W1707,$W$5:$W$3209,0)</f>
        <v>2100</v>
      </c>
      <c r="W1707" s="55">
        <f>N1707*O1707</f>
        <v>2.9971985258459E-2</v>
      </c>
      <c r="X1707" s="1">
        <f t="shared" si="26"/>
        <v>72.82386685717438</v>
      </c>
    </row>
    <row r="1708" spans="3:24" x14ac:dyDescent="0.25">
      <c r="C1708" s="19" t="s">
        <v>3337</v>
      </c>
      <c r="D1708" s="6" t="s">
        <v>1556</v>
      </c>
      <c r="E1708" s="6" t="s">
        <v>16</v>
      </c>
      <c r="F1708" s="48">
        <v>6.7529276206656101</v>
      </c>
      <c r="G1708" s="8">
        <v>10</v>
      </c>
      <c r="H1708" s="9">
        <v>0.96990433179989</v>
      </c>
      <c r="I1708" s="40">
        <v>2</v>
      </c>
      <c r="J1708" s="7">
        <v>3</v>
      </c>
      <c r="K1708" s="9">
        <v>1</v>
      </c>
      <c r="L1708" s="39">
        <v>0</v>
      </c>
      <c r="M1708" s="47">
        <v>0</v>
      </c>
      <c r="N1708" s="17">
        <v>3.4544496156735598E-2</v>
      </c>
      <c r="O1708" s="7">
        <f>Q1708/P1708/N1708</f>
        <v>1</v>
      </c>
      <c r="P1708" s="7">
        <v>3.2266871381366875</v>
      </c>
      <c r="Q1708" s="33">
        <v>0.11146428144235099</v>
      </c>
      <c r="R1708" s="38" t="s">
        <v>1676</v>
      </c>
      <c r="S1708" s="33" t="s">
        <v>1676</v>
      </c>
      <c r="T1708" s="45" t="s">
        <v>1675</v>
      </c>
      <c r="U1708" s="55">
        <f>RANK(Q1708,$Q$5:$Q$3209,0)</f>
        <v>1704</v>
      </c>
      <c r="V1708" s="55">
        <f>RANK(W1708,$W$5:$W$3209,0)</f>
        <v>1961</v>
      </c>
      <c r="W1708" s="55">
        <f>N1708*O1708</f>
        <v>3.4544496156735598E-2</v>
      </c>
      <c r="X1708" s="1">
        <f t="shared" si="26"/>
        <v>72.71216485672447</v>
      </c>
    </row>
    <row r="1709" spans="3:24" x14ac:dyDescent="0.25">
      <c r="C1709" s="19" t="s">
        <v>3338</v>
      </c>
      <c r="D1709" s="6" t="s">
        <v>783</v>
      </c>
      <c r="E1709" s="6" t="s">
        <v>16</v>
      </c>
      <c r="F1709" s="48">
        <v>2.0141400146589299</v>
      </c>
      <c r="G1709" s="8">
        <v>10</v>
      </c>
      <c r="H1709" s="9">
        <v>0.66762995831982097</v>
      </c>
      <c r="I1709" s="40">
        <v>1</v>
      </c>
      <c r="J1709" s="7">
        <v>3</v>
      </c>
      <c r="K1709" s="9">
        <v>0.82664642953524803</v>
      </c>
      <c r="L1709" s="39">
        <v>0</v>
      </c>
      <c r="M1709" s="47">
        <v>0</v>
      </c>
      <c r="N1709" s="17">
        <v>2.9323125310411799E-2</v>
      </c>
      <c r="O1709" s="7">
        <f>Q1709/P1709/N1709</f>
        <v>1</v>
      </c>
      <c r="P1709" s="7">
        <v>3.796752516490141</v>
      </c>
      <c r="Q1709" s="33">
        <v>0.11133264981366174</v>
      </c>
      <c r="R1709" s="38" t="s">
        <v>1676</v>
      </c>
      <c r="S1709" s="33" t="s">
        <v>1676</v>
      </c>
      <c r="T1709" s="45" t="s">
        <v>1675</v>
      </c>
      <c r="U1709" s="55">
        <f>RANK(Q1709,$Q$5:$Q$3209,0)</f>
        <v>1705</v>
      </c>
      <c r="V1709" s="55">
        <f>RANK(W1709,$W$5:$W$3209,0)</f>
        <v>2116</v>
      </c>
      <c r="W1709" s="55">
        <f>N1709*O1709</f>
        <v>2.9323125310411799E-2</v>
      </c>
      <c r="X1709" s="1">
        <f t="shared" si="26"/>
        <v>72.600700575282119</v>
      </c>
    </row>
    <row r="1710" spans="3:24" x14ac:dyDescent="0.25">
      <c r="C1710" s="19" t="s">
        <v>3339</v>
      </c>
      <c r="D1710" s="6" t="s">
        <v>29</v>
      </c>
      <c r="E1710" s="6" t="s">
        <v>28</v>
      </c>
      <c r="F1710" s="48">
        <v>0.74695299071813703</v>
      </c>
      <c r="G1710" s="8">
        <v>65.298392309706998</v>
      </c>
      <c r="H1710" s="9">
        <v>0</v>
      </c>
      <c r="I1710" s="40">
        <v>1</v>
      </c>
      <c r="J1710" s="7">
        <v>0</v>
      </c>
      <c r="K1710" s="9">
        <v>7.9485738617810595E-2</v>
      </c>
      <c r="L1710" s="39">
        <v>0.85403562365374996</v>
      </c>
      <c r="M1710" s="47">
        <v>0</v>
      </c>
      <c r="N1710" s="17">
        <v>2.95108419231923E-2</v>
      </c>
      <c r="O1710" s="7">
        <f>Q1710/P1710/N1710</f>
        <v>1</v>
      </c>
      <c r="P1710" s="7">
        <v>3.7572915770714421</v>
      </c>
      <c r="Q1710" s="33">
        <v>0.11088083779029723</v>
      </c>
      <c r="R1710" s="38" t="s">
        <v>1676</v>
      </c>
      <c r="S1710" s="33" t="s">
        <v>1676</v>
      </c>
      <c r="T1710" s="45" t="s">
        <v>1675</v>
      </c>
      <c r="U1710" s="55">
        <f>RANK(Q1710,$Q$5:$Q$3209,0)</f>
        <v>1706</v>
      </c>
      <c r="V1710" s="55">
        <f>RANK(W1710,$W$5:$W$3209,0)</f>
        <v>2110</v>
      </c>
      <c r="W1710" s="55">
        <f>N1710*O1710</f>
        <v>2.95108419231923E-2</v>
      </c>
      <c r="X1710" s="1">
        <f t="shared" si="26"/>
        <v>72.489367925468457</v>
      </c>
    </row>
    <row r="1711" spans="3:24" x14ac:dyDescent="0.25">
      <c r="C1711" s="19" t="s">
        <v>3340</v>
      </c>
      <c r="D1711" s="6" t="s">
        <v>880</v>
      </c>
      <c r="E1711" s="6" t="s">
        <v>389</v>
      </c>
      <c r="F1711" s="48">
        <v>23.535880255212501</v>
      </c>
      <c r="G1711" s="8">
        <v>61.954554402594098</v>
      </c>
      <c r="H1711" s="9">
        <v>0.91991439176899903</v>
      </c>
      <c r="I1711" s="40">
        <v>0</v>
      </c>
      <c r="J1711" s="7">
        <v>4</v>
      </c>
      <c r="K1711" s="9">
        <v>1</v>
      </c>
      <c r="L1711" s="39">
        <v>0</v>
      </c>
      <c r="M1711" s="47">
        <v>0</v>
      </c>
      <c r="N1711" s="17">
        <v>5.2745071061941498E-2</v>
      </c>
      <c r="O1711" s="7">
        <f>Q1711/P1711/N1711</f>
        <v>1</v>
      </c>
      <c r="P1711" s="7">
        <v>2.0977040635892443</v>
      </c>
      <c r="Q1711" s="33">
        <v>0.11064354990093814</v>
      </c>
      <c r="R1711" s="38" t="s">
        <v>1676</v>
      </c>
      <c r="S1711" s="33" t="s">
        <v>1676</v>
      </c>
      <c r="T1711" s="45" t="s">
        <v>1677</v>
      </c>
      <c r="U1711" s="55">
        <f>RANK(Q1711,$Q$5:$Q$3209,0)</f>
        <v>1707</v>
      </c>
      <c r="V1711" s="55">
        <f>RANK(W1711,$W$5:$W$3209,0)</f>
        <v>1652</v>
      </c>
      <c r="W1711" s="55">
        <f>N1711*O1711</f>
        <v>5.2745071061941498E-2</v>
      </c>
      <c r="X1711" s="1">
        <f t="shared" si="26"/>
        <v>72.378487087678167</v>
      </c>
    </row>
    <row r="1712" spans="3:24" x14ac:dyDescent="0.25">
      <c r="C1712" s="19" t="s">
        <v>3341</v>
      </c>
      <c r="D1712" s="6" t="s">
        <v>1018</v>
      </c>
      <c r="E1712" s="6" t="s">
        <v>863</v>
      </c>
      <c r="F1712" s="48">
        <v>18.144137491629301</v>
      </c>
      <c r="G1712" s="8">
        <v>19.224321484717901</v>
      </c>
      <c r="H1712" s="9">
        <v>0.60881885725888596</v>
      </c>
      <c r="I1712" s="40">
        <v>0</v>
      </c>
      <c r="J1712" s="7">
        <v>19</v>
      </c>
      <c r="K1712" s="9">
        <v>1</v>
      </c>
      <c r="L1712" s="39">
        <v>0</v>
      </c>
      <c r="M1712" s="47">
        <v>0</v>
      </c>
      <c r="N1712" s="17">
        <v>4.2194811431898301E-2</v>
      </c>
      <c r="O1712" s="7">
        <f>Q1712/P1712/N1712</f>
        <v>1</v>
      </c>
      <c r="P1712" s="7">
        <v>2.6192143673414621</v>
      </c>
      <c r="Q1712" s="33">
        <v>0.1105172563296918</v>
      </c>
      <c r="R1712" s="38" t="s">
        <v>1676</v>
      </c>
      <c r="S1712" s="33" t="s">
        <v>1676</v>
      </c>
      <c r="T1712" s="45" t="s">
        <v>1676</v>
      </c>
      <c r="U1712" s="55">
        <f>RANK(Q1712,$Q$5:$Q$3209,0)</f>
        <v>1708</v>
      </c>
      <c r="V1712" s="55">
        <f>RANK(W1712,$W$5:$W$3209,0)</f>
        <v>1813</v>
      </c>
      <c r="W1712" s="55">
        <f>N1712*O1712</f>
        <v>4.2194811431898301E-2</v>
      </c>
      <c r="X1712" s="1">
        <f t="shared" si="26"/>
        <v>72.267843537777225</v>
      </c>
    </row>
    <row r="1713" spans="3:24" x14ac:dyDescent="0.25">
      <c r="C1713" s="19" t="s">
        <v>3342</v>
      </c>
      <c r="D1713" s="6" t="s">
        <v>1046</v>
      </c>
      <c r="E1713" s="6" t="s">
        <v>27</v>
      </c>
      <c r="F1713" s="48">
        <v>47.046771167850203</v>
      </c>
      <c r="G1713" s="8">
        <v>56.1396959396372</v>
      </c>
      <c r="H1713" s="9">
        <v>0.99687650890016899</v>
      </c>
      <c r="I1713" s="40">
        <v>2</v>
      </c>
      <c r="J1713" s="7">
        <v>26</v>
      </c>
      <c r="K1713" s="9">
        <v>1</v>
      </c>
      <c r="L1713" s="39">
        <v>0</v>
      </c>
      <c r="M1713" s="47">
        <v>0</v>
      </c>
      <c r="N1713" s="17">
        <v>7.5176121476931396E-2</v>
      </c>
      <c r="O1713" s="7">
        <f>Q1713/P1713/N1713</f>
        <v>1</v>
      </c>
      <c r="P1713" s="7">
        <v>1.4633543856510474</v>
      </c>
      <c r="Q1713" s="33">
        <v>0.11000930705950344</v>
      </c>
      <c r="R1713" s="38" t="s">
        <v>1675</v>
      </c>
      <c r="S1713" s="33" t="s">
        <v>1675</v>
      </c>
      <c r="T1713" s="45" t="s">
        <v>1677</v>
      </c>
      <c r="U1713" s="55">
        <f>RANK(Q1713,$Q$5:$Q$3209,0)</f>
        <v>1709</v>
      </c>
      <c r="V1713" s="55">
        <f>RANK(W1713,$W$5:$W$3209,0)</f>
        <v>1437</v>
      </c>
      <c r="W1713" s="55">
        <f>N1713*O1713</f>
        <v>7.5176121476931396E-2</v>
      </c>
      <c r="X1713" s="1">
        <f t="shared" si="26"/>
        <v>72.157326281447538</v>
      </c>
    </row>
    <row r="1714" spans="3:24" x14ac:dyDescent="0.25">
      <c r="C1714" s="19" t="s">
        <v>3343</v>
      </c>
      <c r="D1714" s="6" t="s">
        <v>821</v>
      </c>
      <c r="E1714" s="6" t="s">
        <v>16</v>
      </c>
      <c r="F1714" s="48">
        <v>18.471047116687899</v>
      </c>
      <c r="G1714" s="8">
        <v>37.397306598800199</v>
      </c>
      <c r="H1714" s="9">
        <v>0.99107622773958803</v>
      </c>
      <c r="I1714" s="40">
        <v>2</v>
      </c>
      <c r="J1714" s="7">
        <v>13</v>
      </c>
      <c r="K1714" s="9">
        <v>1</v>
      </c>
      <c r="L1714" s="39">
        <v>0</v>
      </c>
      <c r="M1714" s="47">
        <v>0</v>
      </c>
      <c r="N1714" s="17">
        <v>6.6084634604806097E-2</v>
      </c>
      <c r="O1714" s="7">
        <f>Q1714/P1714/N1714</f>
        <v>1</v>
      </c>
      <c r="P1714" s="7">
        <v>1.6608382065763072</v>
      </c>
      <c r="Q1714" s="33">
        <v>0.10975588601929673</v>
      </c>
      <c r="R1714" s="38" t="s">
        <v>1675</v>
      </c>
      <c r="S1714" s="33" t="s">
        <v>1675</v>
      </c>
      <c r="T1714" s="45" t="s">
        <v>1677</v>
      </c>
      <c r="U1714" s="55">
        <f>RANK(Q1714,$Q$5:$Q$3209,0)</f>
        <v>1710</v>
      </c>
      <c r="V1714" s="55">
        <f>RANK(W1714,$W$5:$W$3209,0)</f>
        <v>1505</v>
      </c>
      <c r="W1714" s="55">
        <f>N1714*O1714</f>
        <v>6.6084634604806097E-2</v>
      </c>
      <c r="X1714" s="1">
        <f t="shared" si="26"/>
        <v>72.047316974388039</v>
      </c>
    </row>
    <row r="1715" spans="3:24" x14ac:dyDescent="0.25">
      <c r="C1715" s="19" t="s">
        <v>3344</v>
      </c>
      <c r="D1715" s="6" t="s">
        <v>603</v>
      </c>
      <c r="E1715" s="6" t="s">
        <v>131</v>
      </c>
      <c r="F1715" s="48">
        <v>23.770891915301799</v>
      </c>
      <c r="G1715" s="8">
        <v>84.341761565124102</v>
      </c>
      <c r="H1715" s="9">
        <v>0.64957937644728803</v>
      </c>
      <c r="I1715" s="40">
        <v>1</v>
      </c>
      <c r="J1715" s="7">
        <v>10</v>
      </c>
      <c r="K1715" s="9">
        <v>0.92071552348605801</v>
      </c>
      <c r="L1715" s="39">
        <v>0</v>
      </c>
      <c r="M1715" s="47">
        <v>0</v>
      </c>
      <c r="N1715" s="17">
        <v>4.6005024568374298E-2</v>
      </c>
      <c r="O1715" s="7">
        <f>Q1715/P1715/N1715</f>
        <v>1</v>
      </c>
      <c r="P1715" s="7">
        <v>2.382900924546568</v>
      </c>
      <c r="Q1715" s="33">
        <v>0.10962541557776669</v>
      </c>
      <c r="R1715" s="38" t="s">
        <v>1676</v>
      </c>
      <c r="S1715" s="33" t="s">
        <v>1676</v>
      </c>
      <c r="T1715" s="45" t="s">
        <v>1676</v>
      </c>
      <c r="U1715" s="55">
        <f>RANK(Q1715,$Q$5:$Q$3209,0)</f>
        <v>1711</v>
      </c>
      <c r="V1715" s="55">
        <f>RANK(W1715,$W$5:$W$3209,0)</f>
        <v>1744</v>
      </c>
      <c r="W1715" s="55">
        <f>N1715*O1715</f>
        <v>4.6005024568374298E-2</v>
      </c>
      <c r="X1715" s="1">
        <f t="shared" si="26"/>
        <v>71.937561088368739</v>
      </c>
    </row>
    <row r="1716" spans="3:24" x14ac:dyDescent="0.25">
      <c r="C1716" s="19" t="s">
        <v>3345</v>
      </c>
      <c r="D1716" s="6" t="s">
        <v>371</v>
      </c>
      <c r="E1716" s="6" t="s">
        <v>126</v>
      </c>
      <c r="F1716" s="48">
        <v>12.1299010254859</v>
      </c>
      <c r="G1716" s="8">
        <v>48.433644213093302</v>
      </c>
      <c r="H1716" s="9">
        <v>1</v>
      </c>
      <c r="I1716" s="40">
        <v>5</v>
      </c>
      <c r="J1716" s="7">
        <v>7</v>
      </c>
      <c r="K1716" s="9">
        <v>1</v>
      </c>
      <c r="L1716" s="39">
        <v>9.9355462731355898E-2</v>
      </c>
      <c r="M1716" s="47">
        <v>1</v>
      </c>
      <c r="N1716" s="17">
        <v>0.13919029486242099</v>
      </c>
      <c r="O1716" s="7">
        <f>Q1716/P1716/N1716</f>
        <v>1</v>
      </c>
      <c r="P1716" s="7">
        <v>0.78756336487703682</v>
      </c>
      <c r="Q1716" s="33">
        <v>0.1096211769800752</v>
      </c>
      <c r="R1716" s="41" t="s">
        <v>1675</v>
      </c>
      <c r="S1716" s="33" t="s">
        <v>1675</v>
      </c>
      <c r="T1716" s="45" t="s">
        <v>1677</v>
      </c>
      <c r="U1716" s="55">
        <f>RANK(Q1716,$Q$5:$Q$3209,0)</f>
        <v>1712</v>
      </c>
      <c r="V1716" s="55">
        <f>RANK(W1716,$W$5:$W$3209,0)</f>
        <v>1170</v>
      </c>
      <c r="W1716" s="55">
        <f>N1716*O1716</f>
        <v>0.13919029486242099</v>
      </c>
      <c r="X1716" s="1">
        <f t="shared" si="26"/>
        <v>71.827935672790971</v>
      </c>
    </row>
    <row r="1717" spans="3:24" x14ac:dyDescent="0.25">
      <c r="C1717" s="19" t="s">
        <v>3346</v>
      </c>
      <c r="D1717" s="6" t="s">
        <v>481</v>
      </c>
      <c r="E1717" s="6" t="s">
        <v>90</v>
      </c>
      <c r="F1717" s="48">
        <v>6.8255348336122941</v>
      </c>
      <c r="G1717" s="8">
        <v>50.773415651320803</v>
      </c>
      <c r="H1717" s="9">
        <v>0.38450574709014401</v>
      </c>
      <c r="I1717" s="40">
        <v>1</v>
      </c>
      <c r="J1717" s="7">
        <v>4</v>
      </c>
      <c r="K1717" s="9">
        <v>1</v>
      </c>
      <c r="L1717" s="39">
        <v>8.9067555023553107E-3</v>
      </c>
      <c r="M1717" s="47">
        <v>0</v>
      </c>
      <c r="N1717" s="17">
        <v>3.2968778926839699E-2</v>
      </c>
      <c r="O1717" s="7">
        <f>Q1717/P1717/N1717</f>
        <v>1</v>
      </c>
      <c r="P1717" s="7">
        <v>3.3184965764072665</v>
      </c>
      <c r="Q1717" s="33">
        <v>0.10940677999704558</v>
      </c>
      <c r="R1717" s="38" t="s">
        <v>1676</v>
      </c>
      <c r="S1717" s="33" t="s">
        <v>1676</v>
      </c>
      <c r="T1717" s="45" t="s">
        <v>1675</v>
      </c>
      <c r="U1717" s="55">
        <f>RANK(Q1717,$Q$5:$Q$3209,0)</f>
        <v>1713</v>
      </c>
      <c r="V1717" s="55">
        <f>RANK(W1717,$W$5:$W$3209,0)</f>
        <v>2010</v>
      </c>
      <c r="W1717" s="55">
        <f>N1717*O1717</f>
        <v>3.2968778926839699E-2</v>
      </c>
      <c r="X1717" s="1">
        <f t="shared" si="26"/>
        <v>71.718314495810901</v>
      </c>
    </row>
    <row r="1718" spans="3:24" x14ac:dyDescent="0.25">
      <c r="C1718" s="19" t="s">
        <v>3347</v>
      </c>
      <c r="D1718" s="6" t="s">
        <v>603</v>
      </c>
      <c r="E1718" s="6" t="s">
        <v>131</v>
      </c>
      <c r="F1718" s="48">
        <v>10.504478704913501</v>
      </c>
      <c r="G1718" s="8">
        <v>18.0278338014928</v>
      </c>
      <c r="H1718" s="9">
        <v>0.65057900165370997</v>
      </c>
      <c r="I1718" s="40">
        <v>2</v>
      </c>
      <c r="J1718" s="7">
        <v>6</v>
      </c>
      <c r="K1718" s="9">
        <v>0.87066244915830104</v>
      </c>
      <c r="L1718" s="39">
        <v>0</v>
      </c>
      <c r="M1718" s="47">
        <v>0</v>
      </c>
      <c r="N1718" s="17">
        <v>3.42749900501347E-2</v>
      </c>
      <c r="O1718" s="7">
        <f>Q1718/P1718/N1718</f>
        <v>1</v>
      </c>
      <c r="P1718" s="7">
        <v>3.1863280155393223</v>
      </c>
      <c r="Q1718" s="33">
        <v>0.10921136102907572</v>
      </c>
      <c r="R1718" s="38" t="s">
        <v>1676</v>
      </c>
      <c r="S1718" s="33" t="s">
        <v>1676</v>
      </c>
      <c r="T1718" s="45" t="s">
        <v>1675</v>
      </c>
      <c r="U1718" s="55">
        <f>RANK(Q1718,$Q$5:$Q$3209,0)</f>
        <v>1714</v>
      </c>
      <c r="V1718" s="55">
        <f>RANK(W1718,$W$5:$W$3209,0)</f>
        <v>1965</v>
      </c>
      <c r="W1718" s="55">
        <f>N1718*O1718</f>
        <v>3.42749900501347E-2</v>
      </c>
      <c r="X1718" s="1">
        <f t="shared" si="26"/>
        <v>71.608907715813856</v>
      </c>
    </row>
    <row r="1719" spans="3:24" x14ac:dyDescent="0.25">
      <c r="C1719" s="19" t="s">
        <v>3348</v>
      </c>
      <c r="D1719" s="6" t="s">
        <v>1402</v>
      </c>
      <c r="E1719" s="6" t="s">
        <v>16</v>
      </c>
      <c r="F1719" s="48">
        <v>0.84186975469644798</v>
      </c>
      <c r="G1719" s="8">
        <v>10</v>
      </c>
      <c r="H1719" s="9">
        <v>1</v>
      </c>
      <c r="I1719" s="40">
        <v>0</v>
      </c>
      <c r="J1719" s="7">
        <v>0</v>
      </c>
      <c r="K1719" s="9">
        <v>1</v>
      </c>
      <c r="L1719" s="39">
        <v>0</v>
      </c>
      <c r="M1719" s="47">
        <v>0</v>
      </c>
      <c r="N1719" s="17">
        <v>3.2453732228193997E-2</v>
      </c>
      <c r="O1719" s="7">
        <f>Q1719/P1719/N1719</f>
        <v>1</v>
      </c>
      <c r="P1719" s="7">
        <v>3.3643878350900325</v>
      </c>
      <c r="Q1719" s="33">
        <v>0.10918694191180522</v>
      </c>
      <c r="R1719" s="38" t="s">
        <v>1676</v>
      </c>
      <c r="S1719" s="33" t="s">
        <v>1676</v>
      </c>
      <c r="T1719" s="45" t="s">
        <v>1675</v>
      </c>
      <c r="U1719" s="55">
        <f>RANK(Q1719,$Q$5:$Q$3209,0)</f>
        <v>1715</v>
      </c>
      <c r="V1719" s="55">
        <f>RANK(W1719,$W$5:$W$3209,0)</f>
        <v>2029</v>
      </c>
      <c r="W1719" s="55">
        <f>N1719*O1719</f>
        <v>3.2453732228193997E-2</v>
      </c>
      <c r="X1719" s="1">
        <f t="shared" si="26"/>
        <v>71.499696354784774</v>
      </c>
    </row>
    <row r="1720" spans="3:24" x14ac:dyDescent="0.25">
      <c r="C1720" s="19" t="s">
        <v>3349</v>
      </c>
      <c r="D1720" s="6" t="s">
        <v>147</v>
      </c>
      <c r="E1720" s="6" t="s">
        <v>131</v>
      </c>
      <c r="F1720" s="48">
        <v>12.240580930344001</v>
      </c>
      <c r="G1720" s="8">
        <v>74.200861612134304</v>
      </c>
      <c r="H1720" s="9">
        <v>0.74009122477559997</v>
      </c>
      <c r="I1720" s="40">
        <v>12</v>
      </c>
      <c r="J1720" s="7">
        <v>5</v>
      </c>
      <c r="K1720" s="9">
        <v>0.90640034052199303</v>
      </c>
      <c r="L1720" s="39">
        <v>0</v>
      </c>
      <c r="M1720" s="47">
        <v>0</v>
      </c>
      <c r="N1720" s="17">
        <v>6.1047079099661401E-2</v>
      </c>
      <c r="O1720" s="7">
        <f>Q1720/P1720/N1720</f>
        <v>1</v>
      </c>
      <c r="P1720" s="7">
        <v>1.7809229358338248</v>
      </c>
      <c r="Q1720" s="33">
        <v>0.1087201433342487</v>
      </c>
      <c r="R1720" s="38" t="s">
        <v>1676</v>
      </c>
      <c r="S1720" s="33" t="s">
        <v>1676</v>
      </c>
      <c r="T1720" s="45" t="s">
        <v>1677</v>
      </c>
      <c r="U1720" s="55">
        <f>RANK(Q1720,$Q$5:$Q$3209,0)</f>
        <v>1716</v>
      </c>
      <c r="V1720" s="55">
        <f>RANK(W1720,$W$5:$W$3209,0)</f>
        <v>1557</v>
      </c>
      <c r="W1720" s="55">
        <f>N1720*O1720</f>
        <v>6.1047079099661401E-2</v>
      </c>
      <c r="X1720" s="1">
        <f t="shared" si="26"/>
        <v>71.390509412872973</v>
      </c>
    </row>
    <row r="1721" spans="3:24" x14ac:dyDescent="0.25">
      <c r="C1721" s="19" t="s">
        <v>3350</v>
      </c>
      <c r="D1721" s="6" t="s">
        <v>1356</v>
      </c>
      <c r="E1721" s="6" t="s">
        <v>16</v>
      </c>
      <c r="F1721" s="48">
        <v>22.201225490553199</v>
      </c>
      <c r="G1721" s="8">
        <v>22.658001541246801</v>
      </c>
      <c r="H1721" s="9">
        <v>0.81889338758785601</v>
      </c>
      <c r="I1721" s="40">
        <v>2</v>
      </c>
      <c r="J1721" s="7">
        <v>4</v>
      </c>
      <c r="K1721" s="9">
        <v>0.95771414697996504</v>
      </c>
      <c r="L1721" s="39">
        <v>0</v>
      </c>
      <c r="M1721" s="47">
        <v>0</v>
      </c>
      <c r="N1721" s="17">
        <v>3.71049048627985E-2</v>
      </c>
      <c r="O1721" s="7">
        <f>Q1721/P1721/N1721</f>
        <v>1</v>
      </c>
      <c r="P1721" s="7">
        <v>2.9245559265228596</v>
      </c>
      <c r="Q1721" s="33">
        <v>0.10851536941956423</v>
      </c>
      <c r="R1721" s="38" t="s">
        <v>1676</v>
      </c>
      <c r="S1721" s="33" t="s">
        <v>1676</v>
      </c>
      <c r="T1721" s="45" t="s">
        <v>1676</v>
      </c>
      <c r="U1721" s="55">
        <f>RANK(Q1721,$Q$5:$Q$3209,0)</f>
        <v>1717</v>
      </c>
      <c r="V1721" s="55">
        <f>RANK(W1721,$W$5:$W$3209,0)</f>
        <v>1914</v>
      </c>
      <c r="W1721" s="55">
        <f>N1721*O1721</f>
        <v>3.71049048627985E-2</v>
      </c>
      <c r="X1721" s="1">
        <f t="shared" si="26"/>
        <v>71.28178926953872</v>
      </c>
    </row>
    <row r="1722" spans="3:24" x14ac:dyDescent="0.25">
      <c r="C1722" s="19" t="s">
        <v>3351</v>
      </c>
      <c r="D1722" s="6" t="s">
        <v>533</v>
      </c>
      <c r="E1722" s="6" t="s">
        <v>12</v>
      </c>
      <c r="F1722" s="48">
        <v>6.4110282853349798E-2</v>
      </c>
      <c r="G1722" s="8">
        <v>10</v>
      </c>
      <c r="H1722" s="9">
        <v>0</v>
      </c>
      <c r="I1722" s="40">
        <v>0</v>
      </c>
      <c r="J1722" s="7">
        <v>0</v>
      </c>
      <c r="K1722" s="9">
        <v>1.27820922467525E-2</v>
      </c>
      <c r="L1722" s="39">
        <v>1</v>
      </c>
      <c r="M1722" s="47">
        <v>0</v>
      </c>
      <c r="N1722" s="17">
        <v>2.7119722484538498E-2</v>
      </c>
      <c r="O1722" s="7">
        <f>Q1722/P1722/N1722</f>
        <v>1</v>
      </c>
      <c r="P1722" s="7">
        <v>3.9967597269119031</v>
      </c>
      <c r="Q1722" s="33">
        <v>0.10839101463123069</v>
      </c>
      <c r="R1722" s="38" t="s">
        <v>1676</v>
      </c>
      <c r="S1722" s="33" t="s">
        <v>1676</v>
      </c>
      <c r="T1722" s="45" t="s">
        <v>1675</v>
      </c>
      <c r="U1722" s="55">
        <f>RANK(Q1722,$Q$5:$Q$3209,0)</f>
        <v>1718</v>
      </c>
      <c r="V1722" s="55">
        <f>RANK(W1722,$W$5:$W$3209,0)</f>
        <v>2190</v>
      </c>
      <c r="W1722" s="55">
        <f>N1722*O1722</f>
        <v>2.7119722484538498E-2</v>
      </c>
      <c r="X1722" s="1">
        <f t="shared" si="26"/>
        <v>71.173273900119156</v>
      </c>
    </row>
    <row r="1723" spans="3:24" x14ac:dyDescent="0.25">
      <c r="C1723" s="19" t="s">
        <v>3352</v>
      </c>
      <c r="D1723" s="6" t="s">
        <v>691</v>
      </c>
      <c r="E1723" s="6" t="s">
        <v>131</v>
      </c>
      <c r="F1723" s="48">
        <v>11.035329088955301</v>
      </c>
      <c r="G1723" s="8">
        <v>11.0345759294208</v>
      </c>
      <c r="H1723" s="9">
        <v>0.86580306704376297</v>
      </c>
      <c r="I1723" s="40">
        <v>0</v>
      </c>
      <c r="J1723" s="7">
        <v>6</v>
      </c>
      <c r="K1723" s="9">
        <v>0.81551728773190602</v>
      </c>
      <c r="L1723" s="39">
        <v>0</v>
      </c>
      <c r="M1723" s="47">
        <v>0</v>
      </c>
      <c r="N1723" s="17">
        <v>4.6384723510052399E-2</v>
      </c>
      <c r="O1723" s="7">
        <f>Q1723/P1723/N1723</f>
        <v>1</v>
      </c>
      <c r="P1723" s="7">
        <v>2.331930125170226</v>
      </c>
      <c r="Q1723" s="33">
        <v>0.10816593410078282</v>
      </c>
      <c r="R1723" s="38" t="s">
        <v>1676</v>
      </c>
      <c r="S1723" s="33" t="s">
        <v>1676</v>
      </c>
      <c r="T1723" s="45" t="s">
        <v>1676</v>
      </c>
      <c r="U1723" s="55">
        <f>RANK(Q1723,$Q$5:$Q$3209,0)</f>
        <v>1719</v>
      </c>
      <c r="V1723" s="55">
        <f>RANK(W1723,$W$5:$W$3209,0)</f>
        <v>1734</v>
      </c>
      <c r="W1723" s="55">
        <f>N1723*O1723</f>
        <v>4.6384723510052399E-2</v>
      </c>
      <c r="X1723" s="1">
        <f t="shared" si="26"/>
        <v>71.064882885487918</v>
      </c>
    </row>
    <row r="1724" spans="3:24" x14ac:dyDescent="0.25">
      <c r="C1724" s="19" t="s">
        <v>3353</v>
      </c>
      <c r="D1724" s="6" t="s">
        <v>755</v>
      </c>
      <c r="E1724" s="6" t="s">
        <v>204</v>
      </c>
      <c r="F1724" s="48">
        <v>40.45045916853384</v>
      </c>
      <c r="G1724" s="8">
        <v>77.694645270798105</v>
      </c>
      <c r="H1724" s="9">
        <v>0.67357741377298896</v>
      </c>
      <c r="I1724" s="40">
        <v>2</v>
      </c>
      <c r="J1724" s="7">
        <v>5</v>
      </c>
      <c r="K1724" s="9">
        <v>0.999999999999999</v>
      </c>
      <c r="L1724" s="39">
        <v>0.238898531391465</v>
      </c>
      <c r="M1724" s="47">
        <v>1</v>
      </c>
      <c r="N1724" s="17">
        <v>9.2809059750672995E-2</v>
      </c>
      <c r="O1724" s="7">
        <f>Q1724/P1724/N1724</f>
        <v>1</v>
      </c>
      <c r="P1724" s="7">
        <v>1.1654635875367176</v>
      </c>
      <c r="Q1724" s="33">
        <v>0.10816557973292894</v>
      </c>
      <c r="R1724" s="41" t="s">
        <v>1675</v>
      </c>
      <c r="S1724" s="33" t="s">
        <v>1675</v>
      </c>
      <c r="T1724" s="45" t="s">
        <v>1677</v>
      </c>
      <c r="U1724" s="55">
        <f>RANK(Q1724,$Q$5:$Q$3209,0)</f>
        <v>1720</v>
      </c>
      <c r="V1724" s="55">
        <f>RANK(W1724,$W$5:$W$3209,0)</f>
        <v>1325</v>
      </c>
      <c r="W1724" s="55">
        <f>N1724*O1724</f>
        <v>9.2809059750672995E-2</v>
      </c>
      <c r="X1724" s="1">
        <f t="shared" si="26"/>
        <v>70.956716951387136</v>
      </c>
    </row>
    <row r="1725" spans="3:24" x14ac:dyDescent="0.25">
      <c r="C1725" s="19" t="s">
        <v>3354</v>
      </c>
      <c r="D1725" s="6" t="s">
        <v>763</v>
      </c>
      <c r="E1725" s="6" t="s">
        <v>90</v>
      </c>
      <c r="F1725" s="48">
        <v>5.6752441143795602</v>
      </c>
      <c r="G1725" s="8">
        <v>10</v>
      </c>
      <c r="H1725" s="9">
        <v>1</v>
      </c>
      <c r="I1725" s="40">
        <v>0</v>
      </c>
      <c r="J1725" s="7">
        <v>0</v>
      </c>
      <c r="K1725" s="9">
        <v>1</v>
      </c>
      <c r="L1725" s="39">
        <v>0</v>
      </c>
      <c r="M1725" s="47">
        <v>0</v>
      </c>
      <c r="N1725" s="17">
        <v>3.2453732228193997E-2</v>
      </c>
      <c r="O1725" s="7">
        <f>Q1725/P1725/N1725</f>
        <v>1</v>
      </c>
      <c r="P1725" s="7">
        <v>3.3313715630260066</v>
      </c>
      <c r="Q1725" s="33">
        <v>0.10811544065906611</v>
      </c>
      <c r="R1725" s="38" t="s">
        <v>1676</v>
      </c>
      <c r="S1725" s="33" t="s">
        <v>1676</v>
      </c>
      <c r="T1725" s="45" t="s">
        <v>1675</v>
      </c>
      <c r="U1725" s="55">
        <f>RANK(Q1725,$Q$5:$Q$3209,0)</f>
        <v>1721</v>
      </c>
      <c r="V1725" s="55">
        <f>RANK(W1725,$W$5:$W$3209,0)</f>
        <v>2029</v>
      </c>
      <c r="W1725" s="55">
        <f>N1725*O1725</f>
        <v>3.2453732228193997E-2</v>
      </c>
      <c r="X1725" s="1">
        <f t="shared" si="26"/>
        <v>70.84855137165421</v>
      </c>
    </row>
    <row r="1726" spans="3:24" x14ac:dyDescent="0.25">
      <c r="C1726" s="19" t="s">
        <v>3355</v>
      </c>
      <c r="D1726" s="6" t="s">
        <v>436</v>
      </c>
      <c r="E1726" s="6" t="s">
        <v>27</v>
      </c>
      <c r="F1726" s="48">
        <v>2.6965318434096401</v>
      </c>
      <c r="G1726" s="8">
        <v>89.457269637333994</v>
      </c>
      <c r="H1726" s="9">
        <v>0</v>
      </c>
      <c r="I1726" s="40">
        <v>1</v>
      </c>
      <c r="J1726" s="7">
        <v>3</v>
      </c>
      <c r="K1726" s="9">
        <v>1</v>
      </c>
      <c r="L1726" s="39">
        <v>0.51789512382261904</v>
      </c>
      <c r="M1726" s="47">
        <v>0</v>
      </c>
      <c r="N1726" s="17">
        <v>5.9721447467388097E-2</v>
      </c>
      <c r="O1726" s="7">
        <f>Q1726/P1726/N1726</f>
        <v>1</v>
      </c>
      <c r="P1726" s="7">
        <v>1.8099593237180946</v>
      </c>
      <c r="Q1726" s="33">
        <v>0.10809339066953948</v>
      </c>
      <c r="R1726" s="38" t="s">
        <v>1676</v>
      </c>
      <c r="S1726" s="33" t="s">
        <v>1676</v>
      </c>
      <c r="T1726" s="45" t="s">
        <v>1677</v>
      </c>
      <c r="U1726" s="55">
        <f>RANK(Q1726,$Q$5:$Q$3209,0)</f>
        <v>1722</v>
      </c>
      <c r="V1726" s="55">
        <f>RANK(W1726,$W$5:$W$3209,0)</f>
        <v>1568</v>
      </c>
      <c r="W1726" s="55">
        <f>N1726*O1726</f>
        <v>5.9721447467388097E-2</v>
      </c>
      <c r="X1726" s="1">
        <f t="shared" si="26"/>
        <v>70.740435930995147</v>
      </c>
    </row>
    <row r="1727" spans="3:24" x14ac:dyDescent="0.25">
      <c r="C1727" s="19" t="s">
        <v>3356</v>
      </c>
      <c r="D1727" s="6" t="s">
        <v>749</v>
      </c>
      <c r="E1727" s="6" t="s">
        <v>16</v>
      </c>
      <c r="F1727" s="48">
        <v>12.8441144983461</v>
      </c>
      <c r="G1727" s="8">
        <v>30.378734514515099</v>
      </c>
      <c r="H1727" s="9">
        <v>0.92218850307552203</v>
      </c>
      <c r="I1727" s="40">
        <v>1</v>
      </c>
      <c r="J1727" s="7">
        <v>2</v>
      </c>
      <c r="K1727" s="9">
        <v>1</v>
      </c>
      <c r="L1727" s="39">
        <v>9.2928018920361802E-2</v>
      </c>
      <c r="M1727" s="47">
        <v>0</v>
      </c>
      <c r="N1727" s="17">
        <v>4.8358832079500501E-2</v>
      </c>
      <c r="O1727" s="7">
        <f>Q1727/P1727/N1727</f>
        <v>1</v>
      </c>
      <c r="P1727" s="7">
        <v>2.2311264254584273</v>
      </c>
      <c r="Q1727" s="33">
        <v>0.10789466815688027</v>
      </c>
      <c r="R1727" s="38" t="s">
        <v>1676</v>
      </c>
      <c r="S1727" s="33" t="s">
        <v>1676</v>
      </c>
      <c r="T1727" s="45" t="s">
        <v>1676</v>
      </c>
      <c r="U1727" s="55">
        <f>RANK(Q1727,$Q$5:$Q$3209,0)</f>
        <v>1723</v>
      </c>
      <c r="V1727" s="55">
        <f>RANK(W1727,$W$5:$W$3209,0)</f>
        <v>1705</v>
      </c>
      <c r="W1727" s="55">
        <f>N1727*O1727</f>
        <v>4.8358832079500501E-2</v>
      </c>
      <c r="X1727" s="1">
        <f t="shared" si="26"/>
        <v>70.63234254032561</v>
      </c>
    </row>
    <row r="1728" spans="3:24" x14ac:dyDescent="0.25">
      <c r="C1728" s="19" t="s">
        <v>3357</v>
      </c>
      <c r="D1728" s="6" t="s">
        <v>1152</v>
      </c>
      <c r="E1728" s="6" t="s">
        <v>204</v>
      </c>
      <c r="F1728" s="48">
        <v>5.8788457321532404</v>
      </c>
      <c r="G1728" s="8">
        <v>10</v>
      </c>
      <c r="H1728" s="9">
        <v>0.32530287651218098</v>
      </c>
      <c r="I1728" s="40">
        <v>6</v>
      </c>
      <c r="J1728" s="7">
        <v>4</v>
      </c>
      <c r="K1728" s="9">
        <v>0.56201772856310805</v>
      </c>
      <c r="L1728" s="39">
        <v>0</v>
      </c>
      <c r="M1728" s="47">
        <v>0</v>
      </c>
      <c r="N1728" s="17">
        <v>3.1497035201451001E-2</v>
      </c>
      <c r="O1728" s="7">
        <f>Q1728/P1728/N1728</f>
        <v>1</v>
      </c>
      <c r="P1728" s="7">
        <v>3.4105426501141984</v>
      </c>
      <c r="Q1728" s="33">
        <v>0.1074219819066969</v>
      </c>
      <c r="R1728" s="38" t="s">
        <v>1676</v>
      </c>
      <c r="S1728" s="33" t="s">
        <v>1676</v>
      </c>
      <c r="T1728" s="45" t="s">
        <v>1675</v>
      </c>
      <c r="U1728" s="55">
        <f>RANK(Q1728,$Q$5:$Q$3209,0)</f>
        <v>1724</v>
      </c>
      <c r="V1728" s="55">
        <f>RANK(W1728,$W$5:$W$3209,0)</f>
        <v>2060</v>
      </c>
      <c r="W1728" s="55">
        <f>N1728*O1728</f>
        <v>3.1497035201451001E-2</v>
      </c>
      <c r="X1728" s="1">
        <f t="shared" si="26"/>
        <v>70.524447872168736</v>
      </c>
    </row>
    <row r="1729" spans="3:24" x14ac:dyDescent="0.25">
      <c r="C1729" s="19" t="s">
        <v>3358</v>
      </c>
      <c r="D1729" s="6" t="s">
        <v>434</v>
      </c>
      <c r="E1729" s="6" t="s">
        <v>131</v>
      </c>
      <c r="F1729" s="48">
        <v>21.5735064924881</v>
      </c>
      <c r="G1729" s="8">
        <v>61.653963920090199</v>
      </c>
      <c r="H1729" s="9">
        <v>0.99995555374934297</v>
      </c>
      <c r="I1729" s="40">
        <v>10</v>
      </c>
      <c r="J1729" s="7">
        <v>5</v>
      </c>
      <c r="K1729" s="9">
        <v>0.99511720554433503</v>
      </c>
      <c r="L1729" s="39">
        <v>0</v>
      </c>
      <c r="M1729" s="47">
        <v>0</v>
      </c>
      <c r="N1729" s="17">
        <v>8.2526826452260199E-2</v>
      </c>
      <c r="O1729" s="7">
        <f>Q1729/P1729/N1729</f>
        <v>1</v>
      </c>
      <c r="P1729" s="7">
        <v>1.2979840870011787</v>
      </c>
      <c r="Q1729" s="33">
        <v>0.10711850748574168</v>
      </c>
      <c r="R1729" s="38" t="s">
        <v>1675</v>
      </c>
      <c r="S1729" s="33" t="s">
        <v>1675</v>
      </c>
      <c r="T1729" s="45" t="s">
        <v>1677</v>
      </c>
      <c r="U1729" s="55">
        <f>RANK(Q1729,$Q$5:$Q$3209,0)</f>
        <v>1725</v>
      </c>
      <c r="V1729" s="55">
        <f>RANK(W1729,$W$5:$W$3209,0)</f>
        <v>1378</v>
      </c>
      <c r="W1729" s="55">
        <f>N1729*O1729</f>
        <v>8.2526826452260199E-2</v>
      </c>
      <c r="X1729" s="1">
        <f t="shared" si="26"/>
        <v>70.417025890262039</v>
      </c>
    </row>
    <row r="1730" spans="3:24" x14ac:dyDescent="0.25">
      <c r="C1730" s="19" t="s">
        <v>3359</v>
      </c>
      <c r="D1730" s="6" t="s">
        <v>1180</v>
      </c>
      <c r="E1730" s="6" t="s">
        <v>90</v>
      </c>
      <c r="F1730" s="48">
        <v>4.2707204943122896</v>
      </c>
      <c r="G1730" s="8">
        <v>19.908614027187799</v>
      </c>
      <c r="H1730" s="9">
        <v>0.45427480660962199</v>
      </c>
      <c r="I1730" s="40">
        <v>0</v>
      </c>
      <c r="J1730" s="7">
        <v>1</v>
      </c>
      <c r="K1730" s="9">
        <v>1</v>
      </c>
      <c r="L1730" s="39">
        <v>0.499097612462504</v>
      </c>
      <c r="M1730" s="47">
        <v>0</v>
      </c>
      <c r="N1730" s="17">
        <v>4.4074361923771697E-2</v>
      </c>
      <c r="O1730" s="7">
        <f>Q1730/P1730/N1730</f>
        <v>1</v>
      </c>
      <c r="P1730" s="7">
        <v>2.4204689527317407</v>
      </c>
      <c r="Q1730" s="33">
        <v>0.10668062464795139</v>
      </c>
      <c r="R1730" s="38" t="s">
        <v>1676</v>
      </c>
      <c r="S1730" s="33" t="s">
        <v>1676</v>
      </c>
      <c r="T1730" s="45" t="s">
        <v>1676</v>
      </c>
      <c r="U1730" s="55">
        <f>RANK(Q1730,$Q$5:$Q$3209,0)</f>
        <v>1726</v>
      </c>
      <c r="V1730" s="55">
        <f>RANK(W1730,$W$5:$W$3209,0)</f>
        <v>1776</v>
      </c>
      <c r="W1730" s="55">
        <f>N1730*O1730</f>
        <v>4.4074361923771697E-2</v>
      </c>
      <c r="X1730" s="1">
        <f t="shared" si="26"/>
        <v>70.309907382776302</v>
      </c>
    </row>
    <row r="1731" spans="3:24" x14ac:dyDescent="0.25">
      <c r="C1731" s="19" t="s">
        <v>3360</v>
      </c>
      <c r="D1731" s="6" t="s">
        <v>57</v>
      </c>
      <c r="E1731" s="6" t="s">
        <v>19</v>
      </c>
      <c r="F1731" s="48">
        <v>10.461830307043799</v>
      </c>
      <c r="G1731" s="8">
        <v>71.562771901038403</v>
      </c>
      <c r="H1731" s="9">
        <v>0.83492635761133005</v>
      </c>
      <c r="I1731" s="40">
        <v>1</v>
      </c>
      <c r="J1731" s="7">
        <v>5</v>
      </c>
      <c r="K1731" s="9">
        <v>0.60291721097082296</v>
      </c>
      <c r="L1731" s="39">
        <v>0</v>
      </c>
      <c r="M1731" s="47">
        <v>0</v>
      </c>
      <c r="N1731" s="17">
        <v>4.2182608069543E-2</v>
      </c>
      <c r="O1731" s="7">
        <f>Q1731/P1731/N1731</f>
        <v>1</v>
      </c>
      <c r="P1731" s="7">
        <v>2.5278679910549711</v>
      </c>
      <c r="Q1731" s="33">
        <v>0.10663206471821488</v>
      </c>
      <c r="R1731" s="38" t="s">
        <v>1676</v>
      </c>
      <c r="S1731" s="33" t="s">
        <v>1676</v>
      </c>
      <c r="T1731" s="45" t="s">
        <v>1676</v>
      </c>
      <c r="U1731" s="55">
        <f>RANK(Q1731,$Q$5:$Q$3209,0)</f>
        <v>1727</v>
      </c>
      <c r="V1731" s="55">
        <f>RANK(W1731,$W$5:$W$3209,0)</f>
        <v>1814</v>
      </c>
      <c r="W1731" s="55">
        <f>N1731*O1731</f>
        <v>4.2182608069543E-2</v>
      </c>
      <c r="X1731" s="1">
        <f t="shared" si="26"/>
        <v>70.203226758128352</v>
      </c>
    </row>
    <row r="1732" spans="3:24" x14ac:dyDescent="0.25">
      <c r="C1732" s="19" t="s">
        <v>3361</v>
      </c>
      <c r="D1732" s="6" t="s">
        <v>801</v>
      </c>
      <c r="E1732" s="6" t="s">
        <v>90</v>
      </c>
      <c r="F1732" s="48">
        <v>6.8383540975580503</v>
      </c>
      <c r="G1732" s="8">
        <v>27.2462121177537</v>
      </c>
      <c r="H1732" s="9">
        <v>0.64216138771727005</v>
      </c>
      <c r="I1732" s="40">
        <v>2</v>
      </c>
      <c r="J1732" s="7">
        <v>1</v>
      </c>
      <c r="K1732" s="9">
        <v>1</v>
      </c>
      <c r="L1732" s="39">
        <v>0</v>
      </c>
      <c r="M1732" s="47">
        <v>0</v>
      </c>
      <c r="N1732" s="17">
        <v>3.7052608610742901E-2</v>
      </c>
      <c r="O1732" s="7">
        <f>Q1732/P1732/N1732</f>
        <v>1</v>
      </c>
      <c r="P1732" s="7">
        <v>2.871516936450254</v>
      </c>
      <c r="Q1732" s="33">
        <v>0.10639719316541076</v>
      </c>
      <c r="R1732" s="38" t="s">
        <v>1676</v>
      </c>
      <c r="S1732" s="33" t="s">
        <v>1676</v>
      </c>
      <c r="T1732" s="45" t="s">
        <v>1676</v>
      </c>
      <c r="U1732" s="55">
        <f>RANK(Q1732,$Q$5:$Q$3209,0)</f>
        <v>1728</v>
      </c>
      <c r="V1732" s="55">
        <f>RANK(W1732,$W$5:$W$3209,0)</f>
        <v>1916</v>
      </c>
      <c r="W1732" s="55">
        <f>N1732*O1732</f>
        <v>3.7052608610742901E-2</v>
      </c>
      <c r="X1732" s="1">
        <f t="shared" si="26"/>
        <v>70.09659469341014</v>
      </c>
    </row>
    <row r="1733" spans="3:24" x14ac:dyDescent="0.25">
      <c r="C1733" s="19" t="s">
        <v>3362</v>
      </c>
      <c r="D1733" s="6" t="s">
        <v>992</v>
      </c>
      <c r="E1733" s="6" t="s">
        <v>90</v>
      </c>
      <c r="F1733" s="48">
        <v>12.897231088764901</v>
      </c>
      <c r="G1733" s="8">
        <v>32.249894456301497</v>
      </c>
      <c r="H1733" s="9">
        <v>0.79871129680820896</v>
      </c>
      <c r="I1733" s="40">
        <v>2</v>
      </c>
      <c r="J1733" s="7">
        <v>10</v>
      </c>
      <c r="K1733" s="9">
        <v>0.77154338491772001</v>
      </c>
      <c r="L1733" s="39">
        <v>0</v>
      </c>
      <c r="M1733" s="47">
        <v>0</v>
      </c>
      <c r="N1733" s="17">
        <v>3.6689391952793797E-2</v>
      </c>
      <c r="O1733" s="7">
        <f>Q1733/P1733/N1733</f>
        <v>1</v>
      </c>
      <c r="P1733" s="7">
        <v>2.8986715034591501</v>
      </c>
      <c r="Q1733" s="33">
        <v>0.10635049493280684</v>
      </c>
      <c r="R1733" s="38" t="s">
        <v>1676</v>
      </c>
      <c r="S1733" s="33" t="s">
        <v>1676</v>
      </c>
      <c r="T1733" s="45" t="s">
        <v>1676</v>
      </c>
      <c r="U1733" s="55">
        <f>RANK(Q1733,$Q$5:$Q$3209,0)</f>
        <v>1729</v>
      </c>
      <c r="V1733" s="55">
        <f>RANK(W1733,$W$5:$W$3209,0)</f>
        <v>1924</v>
      </c>
      <c r="W1733" s="55">
        <f>N1733*O1733</f>
        <v>3.6689391952793797E-2</v>
      </c>
      <c r="X1733" s="1">
        <f t="shared" si="26"/>
        <v>69.990197500244733</v>
      </c>
    </row>
    <row r="1734" spans="3:24" x14ac:dyDescent="0.25">
      <c r="C1734" s="19" t="s">
        <v>3363</v>
      </c>
      <c r="D1734" s="6" t="s">
        <v>140</v>
      </c>
      <c r="E1734" s="6" t="s">
        <v>131</v>
      </c>
      <c r="F1734" s="48">
        <v>9.8747805981613102</v>
      </c>
      <c r="G1734" s="8">
        <v>78.781880063812594</v>
      </c>
      <c r="H1734" s="9">
        <v>0.78715623238392296</v>
      </c>
      <c r="I1734" s="40">
        <v>13</v>
      </c>
      <c r="J1734" s="7">
        <v>5</v>
      </c>
      <c r="K1734" s="9">
        <v>0.66877080231830899</v>
      </c>
      <c r="L1734" s="39">
        <v>0</v>
      </c>
      <c r="M1734" s="47">
        <v>0</v>
      </c>
      <c r="N1734" s="17">
        <v>5.98455507000124E-2</v>
      </c>
      <c r="O1734" s="7">
        <f>Q1734/P1734/N1734</f>
        <v>1</v>
      </c>
      <c r="P1734" s="7">
        <v>1.7770735400365478</v>
      </c>
      <c r="Q1734" s="33">
        <v>0.10634994463790774</v>
      </c>
      <c r="R1734" s="38" t="s">
        <v>1676</v>
      </c>
      <c r="S1734" s="33" t="s">
        <v>1676</v>
      </c>
      <c r="T1734" s="45" t="s">
        <v>1677</v>
      </c>
      <c r="U1734" s="55">
        <f>RANK(Q1734,$Q$5:$Q$3209,0)</f>
        <v>1730</v>
      </c>
      <c r="V1734" s="55">
        <f>RANK(W1734,$W$5:$W$3209,0)</f>
        <v>1566</v>
      </c>
      <c r="W1734" s="55">
        <f>N1734*O1734</f>
        <v>5.98455507000124E-2</v>
      </c>
      <c r="X1734" s="1">
        <f t="shared" si="26"/>
        <v>69.883847005311921</v>
      </c>
    </row>
    <row r="1735" spans="3:24" x14ac:dyDescent="0.25">
      <c r="C1735" s="19" t="s">
        <v>3364</v>
      </c>
      <c r="D1735" s="6" t="s">
        <v>956</v>
      </c>
      <c r="E1735" s="6" t="s">
        <v>131</v>
      </c>
      <c r="F1735" s="48">
        <v>28.465993758351861</v>
      </c>
      <c r="G1735" s="8">
        <v>59.775634942834998</v>
      </c>
      <c r="H1735" s="9">
        <v>0.95279388945231802</v>
      </c>
      <c r="I1735" s="40">
        <v>1</v>
      </c>
      <c r="J1735" s="7">
        <v>23</v>
      </c>
      <c r="K1735" s="9">
        <v>0.70736623248473296</v>
      </c>
      <c r="L1735" s="39">
        <v>0.17928573373422799</v>
      </c>
      <c r="M1735" s="47">
        <v>1</v>
      </c>
      <c r="N1735" s="17">
        <v>7.8347545319094103E-2</v>
      </c>
      <c r="O1735" s="7">
        <f>Q1735/P1735/N1735</f>
        <v>1</v>
      </c>
      <c r="P1735" s="7">
        <v>1.3548401485098294</v>
      </c>
      <c r="Q1735" s="33">
        <v>0.10614839993550204</v>
      </c>
      <c r="R1735" s="38" t="s">
        <v>1675</v>
      </c>
      <c r="S1735" s="33" t="s">
        <v>1675</v>
      </c>
      <c r="T1735" s="45" t="s">
        <v>1677</v>
      </c>
      <c r="U1735" s="55">
        <f>RANK(Q1735,$Q$5:$Q$3209,0)</f>
        <v>1731</v>
      </c>
      <c r="V1735" s="55">
        <f>RANK(W1735,$W$5:$W$3209,0)</f>
        <v>1409</v>
      </c>
      <c r="W1735" s="55">
        <f>N1735*O1735</f>
        <v>7.8347545319094103E-2</v>
      </c>
      <c r="X1735" s="1">
        <f t="shared" si="26"/>
        <v>69.777497060674008</v>
      </c>
    </row>
    <row r="1736" spans="3:24" x14ac:dyDescent="0.25">
      <c r="C1736" s="19" t="s">
        <v>3365</v>
      </c>
      <c r="D1736" s="6" t="s">
        <v>116</v>
      </c>
      <c r="E1736" s="6" t="s">
        <v>12</v>
      </c>
      <c r="F1736" s="48">
        <v>2.6498306694287499</v>
      </c>
      <c r="G1736" s="8">
        <v>39.180573720293999</v>
      </c>
      <c r="H1736" s="9">
        <v>0.43072237512997902</v>
      </c>
      <c r="I1736" s="40">
        <v>2</v>
      </c>
      <c r="J1736" s="7">
        <v>0</v>
      </c>
      <c r="K1736" s="9">
        <v>0.27616346091534399</v>
      </c>
      <c r="L1736" s="39">
        <v>0.49697110682458601</v>
      </c>
      <c r="M1736" s="47">
        <v>0</v>
      </c>
      <c r="N1736" s="17">
        <v>3.6017684797187803E-2</v>
      </c>
      <c r="O1736" s="7">
        <f>Q1736/P1736/N1736</f>
        <v>1</v>
      </c>
      <c r="P1736" s="7">
        <v>2.9421060825085892</v>
      </c>
      <c r="Q1736" s="33">
        <v>0.10596784951968338</v>
      </c>
      <c r="R1736" s="38" t="s">
        <v>1676</v>
      </c>
      <c r="S1736" s="33" t="s">
        <v>1676</v>
      </c>
      <c r="T1736" s="45" t="s">
        <v>1676</v>
      </c>
      <c r="U1736" s="55">
        <f>RANK(Q1736,$Q$5:$Q$3209,0)</f>
        <v>1732</v>
      </c>
      <c r="V1736" s="55">
        <f>RANK(W1736,$W$5:$W$3209,0)</f>
        <v>1934</v>
      </c>
      <c r="W1736" s="55">
        <f>N1736*O1736</f>
        <v>3.6017684797187803E-2</v>
      </c>
      <c r="X1736" s="1">
        <f t="shared" ref="X1736:X1799" si="27">X1735-Q1735</f>
        <v>69.671348660738502</v>
      </c>
    </row>
    <row r="1737" spans="3:24" x14ac:dyDescent="0.25">
      <c r="C1737" s="19" t="s">
        <v>3366</v>
      </c>
      <c r="D1737" s="6" t="s">
        <v>801</v>
      </c>
      <c r="E1737" s="6" t="s">
        <v>90</v>
      </c>
      <c r="F1737" s="48">
        <v>12.3884724783598</v>
      </c>
      <c r="G1737" s="8">
        <v>27.4410492471733</v>
      </c>
      <c r="H1737" s="9">
        <v>0.56512623534666295</v>
      </c>
      <c r="I1737" s="40">
        <v>3</v>
      </c>
      <c r="J1737" s="7">
        <v>6</v>
      </c>
      <c r="K1737" s="9">
        <v>1</v>
      </c>
      <c r="L1737" s="39">
        <v>0</v>
      </c>
      <c r="M1737" s="47">
        <v>0</v>
      </c>
      <c r="N1737" s="17">
        <v>3.4379753110281498E-2</v>
      </c>
      <c r="O1737" s="7">
        <f>Q1737/P1737/N1737</f>
        <v>1</v>
      </c>
      <c r="P1737" s="7">
        <v>3.0786074878474179</v>
      </c>
      <c r="Q1737" s="33">
        <v>0.10584176535565817</v>
      </c>
      <c r="R1737" s="38" t="s">
        <v>1676</v>
      </c>
      <c r="S1737" s="33" t="s">
        <v>1676</v>
      </c>
      <c r="T1737" s="45" t="s">
        <v>1675</v>
      </c>
      <c r="U1737" s="55">
        <f>RANK(Q1737,$Q$5:$Q$3209,0)</f>
        <v>1733</v>
      </c>
      <c r="V1737" s="55">
        <f>RANK(W1737,$W$5:$W$3209,0)</f>
        <v>1964</v>
      </c>
      <c r="W1737" s="55">
        <f>N1737*O1737</f>
        <v>3.4379753110281498E-2</v>
      </c>
      <c r="X1737" s="1">
        <f t="shared" si="27"/>
        <v>69.565380811218816</v>
      </c>
    </row>
    <row r="1738" spans="3:24" x14ac:dyDescent="0.25">
      <c r="C1738" s="19" t="s">
        <v>3367</v>
      </c>
      <c r="D1738" s="6" t="s">
        <v>1158</v>
      </c>
      <c r="E1738" s="6" t="s">
        <v>39</v>
      </c>
      <c r="F1738" s="48">
        <v>3.0554300780630999</v>
      </c>
      <c r="G1738" s="8">
        <v>28.762017160931801</v>
      </c>
      <c r="H1738" s="9">
        <v>0.87056425148850203</v>
      </c>
      <c r="I1738" s="40">
        <v>1</v>
      </c>
      <c r="J1738" s="7">
        <v>1</v>
      </c>
      <c r="K1738" s="9">
        <v>0.96717171262738</v>
      </c>
      <c r="L1738" s="39">
        <v>0</v>
      </c>
      <c r="M1738" s="47">
        <v>0</v>
      </c>
      <c r="N1738" s="17">
        <v>4.8736123466769199E-2</v>
      </c>
      <c r="O1738" s="7">
        <f>Q1738/P1738/N1738</f>
        <v>1</v>
      </c>
      <c r="P1738" s="7">
        <v>2.1708474321989972</v>
      </c>
      <c r="Q1738" s="33">
        <v>0.1057986884831692</v>
      </c>
      <c r="R1738" s="38" t="s">
        <v>1676</v>
      </c>
      <c r="S1738" s="33" t="s">
        <v>1676</v>
      </c>
      <c r="T1738" s="45" t="s">
        <v>1677</v>
      </c>
      <c r="U1738" s="55">
        <f>RANK(Q1738,$Q$5:$Q$3209,0)</f>
        <v>1734</v>
      </c>
      <c r="V1738" s="55">
        <f>RANK(W1738,$W$5:$W$3209,0)</f>
        <v>1699</v>
      </c>
      <c r="W1738" s="55">
        <f>N1738*O1738</f>
        <v>4.8736123466769199E-2</v>
      </c>
      <c r="X1738" s="1">
        <f t="shared" si="27"/>
        <v>69.459539045863153</v>
      </c>
    </row>
    <row r="1739" spans="3:24" x14ac:dyDescent="0.25">
      <c r="C1739" s="19" t="s">
        <v>3368</v>
      </c>
      <c r="D1739" s="6" t="s">
        <v>719</v>
      </c>
      <c r="E1739" s="6" t="s">
        <v>19</v>
      </c>
      <c r="F1739" s="48">
        <v>17.370120369770792</v>
      </c>
      <c r="G1739" s="8">
        <v>47.580193091209701</v>
      </c>
      <c r="H1739" s="9">
        <v>0.77465782457627097</v>
      </c>
      <c r="I1739" s="40">
        <v>4</v>
      </c>
      <c r="J1739" s="7">
        <v>10</v>
      </c>
      <c r="K1739" s="9">
        <v>0.64898619654325795</v>
      </c>
      <c r="L1739" s="39">
        <v>0.11104784563629</v>
      </c>
      <c r="M1739" s="47">
        <v>0</v>
      </c>
      <c r="N1739" s="17">
        <v>4.3179218981187997E-2</v>
      </c>
      <c r="O1739" s="7">
        <f>Q1739/P1739/N1739</f>
        <v>1</v>
      </c>
      <c r="P1739" s="7">
        <v>2.4494607727397915</v>
      </c>
      <c r="Q1739" s="33">
        <v>0.10576580309196142</v>
      </c>
      <c r="R1739" s="38" t="s">
        <v>1676</v>
      </c>
      <c r="S1739" s="33" t="s">
        <v>1676</v>
      </c>
      <c r="T1739" s="45" t="s">
        <v>1676</v>
      </c>
      <c r="U1739" s="55">
        <f>RANK(Q1739,$Q$5:$Q$3209,0)</f>
        <v>1735</v>
      </c>
      <c r="V1739" s="55">
        <f>RANK(W1739,$W$5:$W$3209,0)</f>
        <v>1793</v>
      </c>
      <c r="W1739" s="55">
        <f>N1739*O1739</f>
        <v>4.3179218981187997E-2</v>
      </c>
      <c r="X1739" s="1">
        <f t="shared" si="27"/>
        <v>69.353740357379991</v>
      </c>
    </row>
    <row r="1740" spans="3:24" x14ac:dyDescent="0.25">
      <c r="C1740" s="19" t="s">
        <v>3369</v>
      </c>
      <c r="D1740" s="6" t="s">
        <v>735</v>
      </c>
      <c r="E1740" s="6" t="s">
        <v>19</v>
      </c>
      <c r="F1740" s="48">
        <v>3.4953098096948088</v>
      </c>
      <c r="G1740" s="8">
        <v>21.524130795090301</v>
      </c>
      <c r="H1740" s="9">
        <v>0.28332220735923003</v>
      </c>
      <c r="I1740" s="40">
        <v>2</v>
      </c>
      <c r="J1740" s="7">
        <v>6</v>
      </c>
      <c r="K1740" s="9">
        <v>0.98072671468112005</v>
      </c>
      <c r="L1740" s="39">
        <v>7.2148390425545106E-2</v>
      </c>
      <c r="M1740" s="47">
        <v>1</v>
      </c>
      <c r="N1740" s="17">
        <v>3.26175310070973E-2</v>
      </c>
      <c r="O1740" s="7">
        <f>Q1740/P1740/N1740</f>
        <v>1</v>
      </c>
      <c r="P1740" s="7">
        <v>3.2362677616088948</v>
      </c>
      <c r="Q1740" s="33">
        <v>0.1055590640615475</v>
      </c>
      <c r="R1740" s="38" t="s">
        <v>1676</v>
      </c>
      <c r="S1740" s="33" t="s">
        <v>1676</v>
      </c>
      <c r="T1740" s="45" t="s">
        <v>1675</v>
      </c>
      <c r="U1740" s="55">
        <f>RANK(Q1740,$Q$5:$Q$3209,0)</f>
        <v>1736</v>
      </c>
      <c r="V1740" s="55">
        <f>RANK(W1740,$W$5:$W$3209,0)</f>
        <v>2021</v>
      </c>
      <c r="W1740" s="55">
        <f>N1740*O1740</f>
        <v>3.26175310070973E-2</v>
      </c>
      <c r="X1740" s="1">
        <f t="shared" si="27"/>
        <v>69.247974554288035</v>
      </c>
    </row>
    <row r="1741" spans="3:24" x14ac:dyDescent="0.25">
      <c r="C1741" s="19" t="s">
        <v>3370</v>
      </c>
      <c r="D1741" s="6" t="s">
        <v>120</v>
      </c>
      <c r="E1741" s="6" t="s">
        <v>39</v>
      </c>
      <c r="F1741" s="48">
        <v>2.2993571625418099</v>
      </c>
      <c r="G1741" s="8">
        <v>96.120319326487603</v>
      </c>
      <c r="H1741" s="9">
        <v>1</v>
      </c>
      <c r="I1741" s="40">
        <v>2</v>
      </c>
      <c r="J1741" s="7">
        <v>1</v>
      </c>
      <c r="K1741" s="9">
        <v>1</v>
      </c>
      <c r="L1741" s="39">
        <v>1</v>
      </c>
      <c r="M1741" s="47">
        <v>0</v>
      </c>
      <c r="N1741" s="17">
        <v>0.244380196165882</v>
      </c>
      <c r="O1741" s="7">
        <f>Q1741/P1741/N1741</f>
        <v>1</v>
      </c>
      <c r="P1741" s="7">
        <v>0.43067998655612033</v>
      </c>
      <c r="Q1741" s="33">
        <v>0.1052496595993041</v>
      </c>
      <c r="R1741" s="41" t="s">
        <v>1675</v>
      </c>
      <c r="S1741" s="33" t="s">
        <v>1675</v>
      </c>
      <c r="T1741" s="45" t="s">
        <v>1677</v>
      </c>
      <c r="U1741" s="55">
        <f>RANK(Q1741,$Q$5:$Q$3209,0)</f>
        <v>1737</v>
      </c>
      <c r="V1741" s="55">
        <f>RANK(W1741,$W$5:$W$3209,0)</f>
        <v>1009</v>
      </c>
      <c r="W1741" s="55">
        <f>N1741*O1741</f>
        <v>0.244380196165882</v>
      </c>
      <c r="X1741" s="1">
        <f t="shared" si="27"/>
        <v>69.142415490226483</v>
      </c>
    </row>
    <row r="1742" spans="3:24" x14ac:dyDescent="0.25">
      <c r="C1742" s="19" t="s">
        <v>3371</v>
      </c>
      <c r="D1742" s="6" t="s">
        <v>1244</v>
      </c>
      <c r="E1742" s="6" t="s">
        <v>90</v>
      </c>
      <c r="F1742" s="48">
        <v>38.422234504902796</v>
      </c>
      <c r="G1742" s="8">
        <v>32.337272862334501</v>
      </c>
      <c r="H1742" s="9">
        <v>0.83554970459003097</v>
      </c>
      <c r="I1742" s="40">
        <v>1</v>
      </c>
      <c r="J1742" s="7">
        <v>26</v>
      </c>
      <c r="K1742" s="9">
        <v>1</v>
      </c>
      <c r="L1742" s="39">
        <v>0</v>
      </c>
      <c r="M1742" s="47">
        <v>0</v>
      </c>
      <c r="N1742" s="17">
        <v>5.63076548398561E-2</v>
      </c>
      <c r="O1742" s="7">
        <f>Q1742/P1742/N1742</f>
        <v>1</v>
      </c>
      <c r="P1742" s="7">
        <v>1.8580151986318778</v>
      </c>
      <c r="Q1742" s="33">
        <v>0.10462047849177045</v>
      </c>
      <c r="R1742" s="38" t="s">
        <v>1676</v>
      </c>
      <c r="S1742" s="33" t="s">
        <v>1676</v>
      </c>
      <c r="T1742" s="45" t="s">
        <v>1677</v>
      </c>
      <c r="U1742" s="55">
        <f>RANK(Q1742,$Q$5:$Q$3209,0)</f>
        <v>1738</v>
      </c>
      <c r="V1742" s="55">
        <f>RANK(W1742,$W$5:$W$3209,0)</f>
        <v>1610</v>
      </c>
      <c r="W1742" s="55">
        <f>N1742*O1742</f>
        <v>5.63076548398561E-2</v>
      </c>
      <c r="X1742" s="1">
        <f t="shared" si="27"/>
        <v>69.037165830627174</v>
      </c>
    </row>
    <row r="1743" spans="3:24" x14ac:dyDescent="0.25">
      <c r="C1743" s="19" t="s">
        <v>3372</v>
      </c>
      <c r="D1743" s="6" t="s">
        <v>251</v>
      </c>
      <c r="E1743" s="6" t="s">
        <v>39</v>
      </c>
      <c r="F1743" s="48">
        <v>1.3710939749192099</v>
      </c>
      <c r="G1743" s="8">
        <v>10</v>
      </c>
      <c r="H1743" s="9">
        <v>1</v>
      </c>
      <c r="I1743" s="40">
        <v>1</v>
      </c>
      <c r="J1743" s="7">
        <v>20</v>
      </c>
      <c r="K1743" s="9">
        <v>0.751003516896943</v>
      </c>
      <c r="L1743" s="39">
        <v>0</v>
      </c>
      <c r="M1743" s="47">
        <v>0</v>
      </c>
      <c r="N1743" s="17">
        <v>8.2406358975876198E-2</v>
      </c>
      <c r="O1743" s="7">
        <f>Q1743/P1743/N1743</f>
        <v>1</v>
      </c>
      <c r="P1743" s="7">
        <v>1.2662531283164522</v>
      </c>
      <c r="Q1743" s="33">
        <v>0.10434730984637179</v>
      </c>
      <c r="R1743" s="38" t="s">
        <v>1675</v>
      </c>
      <c r="S1743" s="33" t="s">
        <v>1675</v>
      </c>
      <c r="T1743" s="45" t="s">
        <v>1677</v>
      </c>
      <c r="U1743" s="55">
        <f>RANK(Q1743,$Q$5:$Q$3209,0)</f>
        <v>1739</v>
      </c>
      <c r="V1743" s="55">
        <f>RANK(W1743,$W$5:$W$3209,0)</f>
        <v>1379</v>
      </c>
      <c r="W1743" s="55">
        <f>N1743*O1743</f>
        <v>8.2406358975876198E-2</v>
      </c>
      <c r="X1743" s="1">
        <f t="shared" si="27"/>
        <v>68.932545352135406</v>
      </c>
    </row>
    <row r="1744" spans="3:24" x14ac:dyDescent="0.25">
      <c r="C1744" s="19" t="s">
        <v>3373</v>
      </c>
      <c r="D1744" s="6" t="s">
        <v>1226</v>
      </c>
      <c r="E1744" s="6" t="s">
        <v>126</v>
      </c>
      <c r="F1744" s="48">
        <v>26.463981600896201</v>
      </c>
      <c r="G1744" s="8">
        <v>31.811879343894301</v>
      </c>
      <c r="H1744" s="9">
        <v>0.57817575323750803</v>
      </c>
      <c r="I1744" s="40">
        <v>4</v>
      </c>
      <c r="J1744" s="7">
        <v>8</v>
      </c>
      <c r="K1744" s="9">
        <v>1</v>
      </c>
      <c r="L1744" s="39">
        <v>0</v>
      </c>
      <c r="M1744" s="47">
        <v>0</v>
      </c>
      <c r="N1744" s="17">
        <v>4.2866494731292497E-2</v>
      </c>
      <c r="O1744" s="7">
        <f>Q1744/P1744/N1744</f>
        <v>1</v>
      </c>
      <c r="P1744" s="7">
        <v>2.4294363646468797</v>
      </c>
      <c r="Q1744" s="33">
        <v>0.10414142112514586</v>
      </c>
      <c r="R1744" s="38" t="s">
        <v>1676</v>
      </c>
      <c r="S1744" s="33" t="s">
        <v>1676</v>
      </c>
      <c r="T1744" s="45" t="s">
        <v>1676</v>
      </c>
      <c r="U1744" s="55">
        <f>RANK(Q1744,$Q$5:$Q$3209,0)</f>
        <v>1740</v>
      </c>
      <c r="V1744" s="55">
        <f>RANK(W1744,$W$5:$W$3209,0)</f>
        <v>1801</v>
      </c>
      <c r="W1744" s="55">
        <f>N1744*O1744</f>
        <v>4.2866494731292497E-2</v>
      </c>
      <c r="X1744" s="1">
        <f t="shared" si="27"/>
        <v>68.828198042289031</v>
      </c>
    </row>
    <row r="1745" spans="3:24" x14ac:dyDescent="0.25">
      <c r="C1745" s="19" t="s">
        <v>3374</v>
      </c>
      <c r="D1745" s="6" t="s">
        <v>733</v>
      </c>
      <c r="E1745" s="6" t="s">
        <v>39</v>
      </c>
      <c r="F1745" s="48">
        <v>23.008094899142378</v>
      </c>
      <c r="G1745" s="8">
        <v>45.531658298614801</v>
      </c>
      <c r="H1745" s="9">
        <v>0.55002082345067504</v>
      </c>
      <c r="I1745" s="40">
        <v>0</v>
      </c>
      <c r="J1745" s="7">
        <v>5</v>
      </c>
      <c r="K1745" s="9">
        <v>1</v>
      </c>
      <c r="L1745" s="39">
        <v>0.29049152046221799</v>
      </c>
      <c r="M1745" s="47">
        <v>0</v>
      </c>
      <c r="N1745" s="17">
        <v>7.2817159428732195E-2</v>
      </c>
      <c r="O1745" s="7">
        <f>Q1745/P1745/N1745</f>
        <v>1</v>
      </c>
      <c r="P1745" s="7">
        <v>1.4266510860849537</v>
      </c>
      <c r="Q1745" s="33">
        <v>0.10388467958462201</v>
      </c>
      <c r="R1745" s="38" t="s">
        <v>1675</v>
      </c>
      <c r="S1745" s="33" t="s">
        <v>1675</v>
      </c>
      <c r="T1745" s="45" t="s">
        <v>1677</v>
      </c>
      <c r="U1745" s="55">
        <f>RANK(Q1745,$Q$5:$Q$3209,0)</f>
        <v>1741</v>
      </c>
      <c r="V1745" s="55">
        <f>RANK(W1745,$W$5:$W$3209,0)</f>
        <v>1452</v>
      </c>
      <c r="W1745" s="55">
        <f>N1745*O1745</f>
        <v>7.2817159428732195E-2</v>
      </c>
      <c r="X1745" s="1">
        <f t="shared" si="27"/>
        <v>68.724056621163882</v>
      </c>
    </row>
    <row r="1746" spans="3:24" x14ac:dyDescent="0.25">
      <c r="C1746" s="19" t="s">
        <v>3375</v>
      </c>
      <c r="D1746" s="6" t="s">
        <v>1322</v>
      </c>
      <c r="E1746" s="6" t="s">
        <v>12</v>
      </c>
      <c r="F1746" s="48">
        <v>4.9979628986373097</v>
      </c>
      <c r="G1746" s="8">
        <v>9.9999999999999893</v>
      </c>
      <c r="H1746" s="9">
        <v>0.782191977834786</v>
      </c>
      <c r="I1746" s="40">
        <v>0</v>
      </c>
      <c r="J1746" s="7">
        <v>1</v>
      </c>
      <c r="K1746" s="9">
        <v>0.31700470373871598</v>
      </c>
      <c r="L1746" s="39">
        <v>0.39739343533194998</v>
      </c>
      <c r="M1746" s="47">
        <v>0</v>
      </c>
      <c r="N1746" s="17">
        <v>2.68411266291705E-2</v>
      </c>
      <c r="O1746" s="7">
        <f>Q1746/P1746/N1746</f>
        <v>1</v>
      </c>
      <c r="P1746" s="7">
        <v>3.8682606553139682</v>
      </c>
      <c r="Q1746" s="33">
        <v>0.10382847408392028</v>
      </c>
      <c r="R1746" s="38" t="s">
        <v>1676</v>
      </c>
      <c r="S1746" s="33" t="s">
        <v>1676</v>
      </c>
      <c r="T1746" s="45" t="s">
        <v>1675</v>
      </c>
      <c r="U1746" s="55">
        <f>RANK(Q1746,$Q$5:$Q$3209,0)</f>
        <v>1742</v>
      </c>
      <c r="V1746" s="55">
        <f>RANK(W1746,$W$5:$W$3209,0)</f>
        <v>2195</v>
      </c>
      <c r="W1746" s="55">
        <f>N1746*O1746</f>
        <v>2.68411266291705E-2</v>
      </c>
      <c r="X1746" s="1">
        <f t="shared" si="27"/>
        <v>68.620171941579258</v>
      </c>
    </row>
    <row r="1747" spans="3:24" x14ac:dyDescent="0.25">
      <c r="C1747" s="19" t="s">
        <v>3376</v>
      </c>
      <c r="D1747" s="6" t="s">
        <v>803</v>
      </c>
      <c r="E1747" s="6" t="s">
        <v>16</v>
      </c>
      <c r="F1747" s="48">
        <v>18.445899778709801</v>
      </c>
      <c r="G1747" s="8">
        <v>50.132050449171999</v>
      </c>
      <c r="H1747" s="9">
        <v>0.99707125697513799</v>
      </c>
      <c r="I1747" s="40">
        <v>3</v>
      </c>
      <c r="J1747" s="7">
        <v>4</v>
      </c>
      <c r="K1747" s="9">
        <v>1</v>
      </c>
      <c r="L1747" s="39">
        <v>0</v>
      </c>
      <c r="M1747" s="47">
        <v>0</v>
      </c>
      <c r="N1747" s="17">
        <v>6.11100145341886E-2</v>
      </c>
      <c r="O1747" s="7">
        <f>Q1747/P1747/N1747</f>
        <v>1</v>
      </c>
      <c r="P1747" s="7">
        <v>1.6976506787196117</v>
      </c>
      <c r="Q1747" s="33">
        <v>0.10374345765053061</v>
      </c>
      <c r="R1747" s="38" t="s">
        <v>1676</v>
      </c>
      <c r="S1747" s="33" t="s">
        <v>1676</v>
      </c>
      <c r="T1747" s="45" t="s">
        <v>1677</v>
      </c>
      <c r="U1747" s="55">
        <f>RANK(Q1747,$Q$5:$Q$3209,0)</f>
        <v>1743</v>
      </c>
      <c r="V1747" s="55">
        <f>RANK(W1747,$W$5:$W$3209,0)</f>
        <v>1556</v>
      </c>
      <c r="W1747" s="55">
        <f>N1747*O1747</f>
        <v>6.11100145341886E-2</v>
      </c>
      <c r="X1747" s="1">
        <f t="shared" si="27"/>
        <v>68.516343467495332</v>
      </c>
    </row>
    <row r="1748" spans="3:24" x14ac:dyDescent="0.25">
      <c r="C1748" s="19" t="s">
        <v>3377</v>
      </c>
      <c r="D1748" s="6" t="s">
        <v>739</v>
      </c>
      <c r="E1748" s="6" t="s">
        <v>16</v>
      </c>
      <c r="F1748" s="48">
        <v>12.487248152196701</v>
      </c>
      <c r="G1748" s="8">
        <v>23.3087601340908</v>
      </c>
      <c r="H1748" s="9">
        <v>0.84950323649495196</v>
      </c>
      <c r="I1748" s="40">
        <v>3</v>
      </c>
      <c r="J1748" s="7">
        <v>6</v>
      </c>
      <c r="K1748" s="9">
        <v>1</v>
      </c>
      <c r="L1748" s="39">
        <v>0</v>
      </c>
      <c r="M1748" s="47">
        <v>0</v>
      </c>
      <c r="N1748" s="17">
        <v>4.7637502813029503E-2</v>
      </c>
      <c r="O1748" s="7">
        <f>Q1748/P1748/N1748</f>
        <v>1</v>
      </c>
      <c r="P1748" s="7">
        <v>2.1741825814709266</v>
      </c>
      <c r="Q1748" s="33">
        <v>0.10357262884086101</v>
      </c>
      <c r="R1748" s="38" t="s">
        <v>1676</v>
      </c>
      <c r="S1748" s="33" t="s">
        <v>1676</v>
      </c>
      <c r="T1748" s="45" t="s">
        <v>1677</v>
      </c>
      <c r="U1748" s="55">
        <f>RANK(Q1748,$Q$5:$Q$3209,0)</f>
        <v>1744</v>
      </c>
      <c r="V1748" s="55">
        <f>RANK(W1748,$W$5:$W$3209,0)</f>
        <v>1713</v>
      </c>
      <c r="W1748" s="55">
        <f>N1748*O1748</f>
        <v>4.7637502813029503E-2</v>
      </c>
      <c r="X1748" s="1">
        <f t="shared" si="27"/>
        <v>68.412600009844795</v>
      </c>
    </row>
    <row r="1749" spans="3:24" x14ac:dyDescent="0.25">
      <c r="C1749" s="19" t="s">
        <v>3378</v>
      </c>
      <c r="D1749" s="6" t="s">
        <v>1106</v>
      </c>
      <c r="E1749" s="6" t="s">
        <v>39</v>
      </c>
      <c r="F1749" s="48">
        <v>2.08939916539246</v>
      </c>
      <c r="G1749" s="8">
        <v>10</v>
      </c>
      <c r="H1749" s="9">
        <v>1</v>
      </c>
      <c r="I1749" s="40">
        <v>0</v>
      </c>
      <c r="J1749" s="7">
        <v>3</v>
      </c>
      <c r="K1749" s="9">
        <v>0.93300914033744298</v>
      </c>
      <c r="L1749" s="39">
        <v>0</v>
      </c>
      <c r="M1749" s="47">
        <v>0</v>
      </c>
      <c r="N1749" s="17">
        <v>4.7497776027846099E-2</v>
      </c>
      <c r="O1749" s="7">
        <f>Q1749/P1749/N1749</f>
        <v>1</v>
      </c>
      <c r="P1749" s="7">
        <v>2.1796878399308626</v>
      </c>
      <c r="Q1749" s="33">
        <v>0.10353032483165577</v>
      </c>
      <c r="R1749" s="38" t="s">
        <v>1676</v>
      </c>
      <c r="S1749" s="33" t="s">
        <v>1676</v>
      </c>
      <c r="T1749" s="45" t="s">
        <v>1677</v>
      </c>
      <c r="U1749" s="55">
        <f>RANK(Q1749,$Q$5:$Q$3209,0)</f>
        <v>1745</v>
      </c>
      <c r="V1749" s="55">
        <f>RANK(W1749,$W$5:$W$3209,0)</f>
        <v>1718</v>
      </c>
      <c r="W1749" s="55">
        <f>N1749*O1749</f>
        <v>4.7497776027846099E-2</v>
      </c>
      <c r="X1749" s="1">
        <f t="shared" si="27"/>
        <v>68.309027381003929</v>
      </c>
    </row>
    <row r="1750" spans="3:24" x14ac:dyDescent="0.25">
      <c r="C1750" s="19" t="s">
        <v>3379</v>
      </c>
      <c r="D1750" s="6" t="s">
        <v>533</v>
      </c>
      <c r="E1750" s="6" t="s">
        <v>12</v>
      </c>
      <c r="F1750" s="48">
        <v>0.79972690814216907</v>
      </c>
      <c r="G1750" s="8">
        <v>10</v>
      </c>
      <c r="H1750" s="9">
        <v>0.68062213385533199</v>
      </c>
      <c r="I1750" s="40">
        <v>2</v>
      </c>
      <c r="J1750" s="7">
        <v>1</v>
      </c>
      <c r="K1750" s="9">
        <v>0.554390393556077</v>
      </c>
      <c r="L1750" s="39">
        <v>2.88910301937855E-2</v>
      </c>
      <c r="M1750" s="47">
        <v>0</v>
      </c>
      <c r="N1750" s="17">
        <v>2.0293159316937301E-2</v>
      </c>
      <c r="O1750" s="7">
        <f>Q1750/P1750/N1750</f>
        <v>1</v>
      </c>
      <c r="P1750" s="7">
        <v>5.0735770115873278</v>
      </c>
      <c r="Q1750" s="33">
        <v>0.10295890660289229</v>
      </c>
      <c r="R1750" s="38" t="s">
        <v>1677</v>
      </c>
      <c r="S1750" s="33" t="s">
        <v>1677</v>
      </c>
      <c r="T1750" s="45" t="s">
        <v>1675</v>
      </c>
      <c r="U1750" s="55">
        <f>RANK(Q1750,$Q$5:$Q$3209,0)</f>
        <v>1746</v>
      </c>
      <c r="V1750" s="55">
        <f>RANK(W1750,$W$5:$W$3209,0)</f>
        <v>2394</v>
      </c>
      <c r="W1750" s="55">
        <f>N1750*O1750</f>
        <v>2.0293159316937301E-2</v>
      </c>
      <c r="X1750" s="1">
        <f t="shared" si="27"/>
        <v>68.205497056172277</v>
      </c>
    </row>
    <row r="1751" spans="3:24" x14ac:dyDescent="0.25">
      <c r="C1751" s="19" t="s">
        <v>3380</v>
      </c>
      <c r="D1751" s="6" t="s">
        <v>313</v>
      </c>
      <c r="E1751" s="6" t="s">
        <v>16</v>
      </c>
      <c r="F1751" s="48">
        <v>6.0294434069309908</v>
      </c>
      <c r="G1751" s="8">
        <v>52.8154224053525</v>
      </c>
      <c r="H1751" s="9">
        <v>0.375982892500553</v>
      </c>
      <c r="I1751" s="40">
        <v>9</v>
      </c>
      <c r="J1751" s="7">
        <v>3</v>
      </c>
      <c r="K1751" s="9">
        <v>0.59525773482362598</v>
      </c>
      <c r="L1751" s="39">
        <v>0.34207205138747199</v>
      </c>
      <c r="M1751" s="47">
        <v>0</v>
      </c>
      <c r="N1751" s="17">
        <v>3.1777997889020602E-2</v>
      </c>
      <c r="O1751" s="7">
        <f>Q1751/P1751/N1751</f>
        <v>1</v>
      </c>
      <c r="P1751" s="7">
        <v>3.2374998023196815</v>
      </c>
      <c r="Q1751" s="33">
        <v>0.10288126188381945</v>
      </c>
      <c r="R1751" s="38" t="s">
        <v>1676</v>
      </c>
      <c r="S1751" s="33" t="s">
        <v>1676</v>
      </c>
      <c r="T1751" s="45" t="s">
        <v>1675</v>
      </c>
      <c r="U1751" s="55">
        <f>RANK(Q1751,$Q$5:$Q$3209,0)</f>
        <v>1747</v>
      </c>
      <c r="V1751" s="55">
        <f>RANK(W1751,$W$5:$W$3209,0)</f>
        <v>2051</v>
      </c>
      <c r="W1751" s="55">
        <f>N1751*O1751</f>
        <v>3.1777997889020602E-2</v>
      </c>
      <c r="X1751" s="1">
        <f t="shared" si="27"/>
        <v>68.102538149569384</v>
      </c>
    </row>
    <row r="1752" spans="3:24" x14ac:dyDescent="0.25">
      <c r="C1752" s="19" t="s">
        <v>3381</v>
      </c>
      <c r="D1752" s="6" t="s">
        <v>1542</v>
      </c>
      <c r="E1752" s="6" t="s">
        <v>16</v>
      </c>
      <c r="F1752" s="48">
        <v>22.897427523546799</v>
      </c>
      <c r="G1752" s="8">
        <v>13.8368347476572</v>
      </c>
      <c r="H1752" s="9">
        <v>0.78073167478084904</v>
      </c>
      <c r="I1752" s="40">
        <v>2</v>
      </c>
      <c r="J1752" s="7">
        <v>5</v>
      </c>
      <c r="K1752" s="9">
        <v>0.936798600420508</v>
      </c>
      <c r="L1752" s="39">
        <v>0</v>
      </c>
      <c r="M1752" s="47">
        <v>0</v>
      </c>
      <c r="N1752" s="17">
        <v>2.9840919743408301E-2</v>
      </c>
      <c r="O1752" s="7">
        <f>Q1752/P1752/N1752</f>
        <v>1</v>
      </c>
      <c r="P1752" s="7">
        <v>3.4435025144061546</v>
      </c>
      <c r="Q1752" s="33">
        <v>0.10275728216861875</v>
      </c>
      <c r="R1752" s="38" t="s">
        <v>1676</v>
      </c>
      <c r="S1752" s="33" t="s">
        <v>1676</v>
      </c>
      <c r="T1752" s="45" t="s">
        <v>1675</v>
      </c>
      <c r="U1752" s="55">
        <f>RANK(Q1752,$Q$5:$Q$3209,0)</f>
        <v>1748</v>
      </c>
      <c r="V1752" s="55">
        <f>RANK(W1752,$W$5:$W$3209,0)</f>
        <v>2103</v>
      </c>
      <c r="W1752" s="55">
        <f>N1752*O1752</f>
        <v>2.9840919743408301E-2</v>
      </c>
      <c r="X1752" s="1">
        <f t="shared" si="27"/>
        <v>67.99965688768556</v>
      </c>
    </row>
    <row r="1753" spans="3:24" x14ac:dyDescent="0.25">
      <c r="C1753" s="19" t="s">
        <v>3382</v>
      </c>
      <c r="D1753" s="6" t="s">
        <v>555</v>
      </c>
      <c r="E1753" s="6" t="s">
        <v>448</v>
      </c>
      <c r="F1753" s="48">
        <v>14.7679553471913</v>
      </c>
      <c r="G1753" s="8">
        <v>37.932235155310202</v>
      </c>
      <c r="H1753" s="9">
        <v>0.37986889259218298</v>
      </c>
      <c r="I1753" s="40">
        <v>1</v>
      </c>
      <c r="J1753" s="7">
        <v>5</v>
      </c>
      <c r="K1753" s="9">
        <v>1</v>
      </c>
      <c r="L1753" s="39">
        <v>0</v>
      </c>
      <c r="M1753" s="47">
        <v>0</v>
      </c>
      <c r="N1753" s="17">
        <v>3.4546266327924201E-2</v>
      </c>
      <c r="O1753" s="7">
        <f>Q1753/P1753/N1753</f>
        <v>1</v>
      </c>
      <c r="P1753" s="7">
        <v>2.9717473825493603</v>
      </c>
      <c r="Q1753" s="33">
        <v>0.10266277653686184</v>
      </c>
      <c r="R1753" s="38" t="s">
        <v>1676</v>
      </c>
      <c r="S1753" s="33" t="s">
        <v>1676</v>
      </c>
      <c r="T1753" s="45" t="s">
        <v>1676</v>
      </c>
      <c r="U1753" s="55">
        <f>RANK(Q1753,$Q$5:$Q$3209,0)</f>
        <v>1749</v>
      </c>
      <c r="V1753" s="55">
        <f>RANK(W1753,$W$5:$W$3209,0)</f>
        <v>1960</v>
      </c>
      <c r="W1753" s="55">
        <f>N1753*O1753</f>
        <v>3.4546266327924201E-2</v>
      </c>
      <c r="X1753" s="1">
        <f t="shared" si="27"/>
        <v>67.896899605516936</v>
      </c>
    </row>
    <row r="1754" spans="3:24" x14ac:dyDescent="0.25">
      <c r="C1754" s="19" t="s">
        <v>3383</v>
      </c>
      <c r="D1754" s="6" t="s">
        <v>1190</v>
      </c>
      <c r="E1754" s="6" t="s">
        <v>16</v>
      </c>
      <c r="F1754" s="48">
        <v>14.796354832620899</v>
      </c>
      <c r="G1754" s="8">
        <v>13.1515141293299</v>
      </c>
      <c r="H1754" s="9">
        <v>0.76481830029919595</v>
      </c>
      <c r="I1754" s="40">
        <v>3</v>
      </c>
      <c r="J1754" s="7">
        <v>9</v>
      </c>
      <c r="K1754" s="9">
        <v>1</v>
      </c>
      <c r="L1754" s="39">
        <v>0</v>
      </c>
      <c r="M1754" s="47">
        <v>0</v>
      </c>
      <c r="N1754" s="17">
        <v>5.0298857362258302E-2</v>
      </c>
      <c r="O1754" s="7">
        <f>Q1754/P1754/N1754</f>
        <v>1</v>
      </c>
      <c r="P1754" s="7">
        <v>2.0383538771224163</v>
      </c>
      <c r="Q1754" s="33">
        <v>0.10252687091918661</v>
      </c>
      <c r="R1754" s="38" t="s">
        <v>1676</v>
      </c>
      <c r="S1754" s="33" t="s">
        <v>1676</v>
      </c>
      <c r="T1754" s="45" t="s">
        <v>1677</v>
      </c>
      <c r="U1754" s="55">
        <f>RANK(Q1754,$Q$5:$Q$3209,0)</f>
        <v>1750</v>
      </c>
      <c r="V1754" s="55">
        <f>RANK(W1754,$W$5:$W$3209,0)</f>
        <v>1681</v>
      </c>
      <c r="W1754" s="55">
        <f>N1754*O1754</f>
        <v>5.0298857362258302E-2</v>
      </c>
      <c r="X1754" s="1">
        <f t="shared" si="27"/>
        <v>67.794236828980075</v>
      </c>
    </row>
    <row r="1755" spans="3:24" x14ac:dyDescent="0.25">
      <c r="C1755" s="19" t="s">
        <v>3384</v>
      </c>
      <c r="D1755" s="6" t="s">
        <v>1432</v>
      </c>
      <c r="E1755" s="6" t="s">
        <v>389</v>
      </c>
      <c r="F1755" s="48">
        <v>17.236761870934298</v>
      </c>
      <c r="G1755" s="8">
        <v>49.595504633664397</v>
      </c>
      <c r="H1755" s="9">
        <v>0.64435336598270898</v>
      </c>
      <c r="I1755" s="40">
        <v>0</v>
      </c>
      <c r="J1755" s="7">
        <v>0</v>
      </c>
      <c r="K1755" s="9">
        <v>0.92355793557178201</v>
      </c>
      <c r="L1755" s="39">
        <v>0</v>
      </c>
      <c r="M1755" s="47">
        <v>0</v>
      </c>
      <c r="N1755" s="17">
        <v>3.8161256194357E-2</v>
      </c>
      <c r="O1755" s="7">
        <f>Q1755/P1755/N1755</f>
        <v>1</v>
      </c>
      <c r="P1755" s="7">
        <v>2.6824001072651651</v>
      </c>
      <c r="Q1755" s="33">
        <v>0.10236375770911667</v>
      </c>
      <c r="R1755" s="38" t="s">
        <v>1676</v>
      </c>
      <c r="S1755" s="33" t="s">
        <v>1676</v>
      </c>
      <c r="T1755" s="45" t="s">
        <v>1676</v>
      </c>
      <c r="U1755" s="55">
        <f>RANK(Q1755,$Q$5:$Q$3209,0)</f>
        <v>1751</v>
      </c>
      <c r="V1755" s="55">
        <f>RANK(W1755,$W$5:$W$3209,0)</f>
        <v>1895</v>
      </c>
      <c r="W1755" s="55">
        <f>N1755*O1755</f>
        <v>3.8161256194357E-2</v>
      </c>
      <c r="X1755" s="1">
        <f t="shared" si="27"/>
        <v>67.691709958060883</v>
      </c>
    </row>
    <row r="1756" spans="3:24" x14ac:dyDescent="0.25">
      <c r="C1756" s="19" t="s">
        <v>3385</v>
      </c>
      <c r="D1756" s="6" t="s">
        <v>821</v>
      </c>
      <c r="E1756" s="6" t="s">
        <v>16</v>
      </c>
      <c r="F1756" s="48">
        <v>21.265088255871799</v>
      </c>
      <c r="G1756" s="8">
        <v>19.575445558264601</v>
      </c>
      <c r="H1756" s="9">
        <v>0.79748350795203204</v>
      </c>
      <c r="I1756" s="40">
        <v>4</v>
      </c>
      <c r="J1756" s="7">
        <v>16</v>
      </c>
      <c r="K1756" s="9">
        <v>1</v>
      </c>
      <c r="L1756" s="39">
        <v>0</v>
      </c>
      <c r="M1756" s="47">
        <v>0</v>
      </c>
      <c r="N1756" s="17">
        <v>5.5164312515410402E-2</v>
      </c>
      <c r="O1756" s="7">
        <f>Q1756/P1756/N1756</f>
        <v>1</v>
      </c>
      <c r="P1756" s="7">
        <v>1.8525973777041893</v>
      </c>
      <c r="Q1756" s="33">
        <v>0.1021972607089037</v>
      </c>
      <c r="R1756" s="38" t="s">
        <v>1676</v>
      </c>
      <c r="S1756" s="33" t="s">
        <v>1676</v>
      </c>
      <c r="T1756" s="45" t="s">
        <v>1677</v>
      </c>
      <c r="U1756" s="55">
        <f>RANK(Q1756,$Q$5:$Q$3209,0)</f>
        <v>1752</v>
      </c>
      <c r="V1756" s="55">
        <f>RANK(W1756,$W$5:$W$3209,0)</f>
        <v>1625</v>
      </c>
      <c r="W1756" s="55">
        <f>N1756*O1756</f>
        <v>5.5164312515410402E-2</v>
      </c>
      <c r="X1756" s="1">
        <f t="shared" si="27"/>
        <v>67.58934620035177</v>
      </c>
    </row>
    <row r="1757" spans="3:24" x14ac:dyDescent="0.25">
      <c r="C1757" s="19" t="s">
        <v>3386</v>
      </c>
      <c r="D1757" s="6" t="s">
        <v>815</v>
      </c>
      <c r="E1757" s="6" t="s">
        <v>204</v>
      </c>
      <c r="F1757" s="48">
        <v>26.411671344928902</v>
      </c>
      <c r="G1757" s="8">
        <v>63.4801522835143</v>
      </c>
      <c r="H1757" s="9">
        <v>0.89228627031362595</v>
      </c>
      <c r="I1757" s="40">
        <v>0</v>
      </c>
      <c r="J1757" s="7">
        <v>7</v>
      </c>
      <c r="K1757" s="9">
        <v>0.66231340048398002</v>
      </c>
      <c r="L1757" s="39">
        <v>0</v>
      </c>
      <c r="M1757" s="47">
        <v>0</v>
      </c>
      <c r="N1757" s="17">
        <v>4.5549012934430803E-2</v>
      </c>
      <c r="O1757" s="7">
        <f>Q1757/P1757/N1757</f>
        <v>1</v>
      </c>
      <c r="P1757" s="7">
        <v>2.2415902361663189</v>
      </c>
      <c r="Q1757" s="33">
        <v>0.10210222266083346</v>
      </c>
      <c r="R1757" s="38" t="s">
        <v>1676</v>
      </c>
      <c r="S1757" s="33" t="s">
        <v>1676</v>
      </c>
      <c r="T1757" s="45" t="s">
        <v>1676</v>
      </c>
      <c r="U1757" s="55">
        <f>RANK(Q1757,$Q$5:$Q$3209,0)</f>
        <v>1753</v>
      </c>
      <c r="V1757" s="55">
        <f>RANK(W1757,$W$5:$W$3209,0)</f>
        <v>1754</v>
      </c>
      <c r="W1757" s="55">
        <f>N1757*O1757</f>
        <v>4.5549012934430803E-2</v>
      </c>
      <c r="X1757" s="1">
        <f t="shared" si="27"/>
        <v>67.487148939642864</v>
      </c>
    </row>
    <row r="1758" spans="3:24" x14ac:dyDescent="0.25">
      <c r="C1758" s="19" t="s">
        <v>3387</v>
      </c>
      <c r="D1758" s="6" t="s">
        <v>1528</v>
      </c>
      <c r="E1758" s="6" t="s">
        <v>39</v>
      </c>
      <c r="F1758" s="48">
        <v>16.4857686513079</v>
      </c>
      <c r="G1758" s="8">
        <v>16.064138193675301</v>
      </c>
      <c r="H1758" s="9">
        <v>0.94496154359418805</v>
      </c>
      <c r="I1758" s="40">
        <v>2</v>
      </c>
      <c r="J1758" s="7">
        <v>4</v>
      </c>
      <c r="K1758" s="9">
        <v>0.88210524694777004</v>
      </c>
      <c r="L1758" s="39">
        <v>0</v>
      </c>
      <c r="M1758" s="47">
        <v>0</v>
      </c>
      <c r="N1758" s="17">
        <v>4.7160115206321102E-2</v>
      </c>
      <c r="O1758" s="7">
        <f>Q1758/P1758/N1758</f>
        <v>1</v>
      </c>
      <c r="P1758" s="7">
        <v>2.1635934242706516</v>
      </c>
      <c r="Q1758" s="33">
        <v>0.1020353151482427</v>
      </c>
      <c r="R1758" s="38" t="s">
        <v>1676</v>
      </c>
      <c r="S1758" s="33" t="s">
        <v>1676</v>
      </c>
      <c r="T1758" s="45" t="s">
        <v>1677</v>
      </c>
      <c r="U1758" s="55">
        <f>RANK(Q1758,$Q$5:$Q$3209,0)</f>
        <v>1754</v>
      </c>
      <c r="V1758" s="55">
        <f>RANK(W1758,$W$5:$W$3209,0)</f>
        <v>1723</v>
      </c>
      <c r="W1758" s="55">
        <f>N1758*O1758</f>
        <v>4.7160115206321102E-2</v>
      </c>
      <c r="X1758" s="1">
        <f t="shared" si="27"/>
        <v>67.385046716982032</v>
      </c>
    </row>
    <row r="1759" spans="3:24" x14ac:dyDescent="0.25">
      <c r="C1759" s="19" t="s">
        <v>3388</v>
      </c>
      <c r="D1759" s="6" t="s">
        <v>1402</v>
      </c>
      <c r="E1759" s="6" t="s">
        <v>16</v>
      </c>
      <c r="F1759" s="48">
        <v>4.3177246940979099</v>
      </c>
      <c r="G1759" s="8">
        <v>10</v>
      </c>
      <c r="H1759" s="9">
        <v>1</v>
      </c>
      <c r="I1759" s="40">
        <v>0</v>
      </c>
      <c r="J1759" s="7">
        <v>6</v>
      </c>
      <c r="K1759" s="9">
        <v>0.97648991580745703</v>
      </c>
      <c r="L1759" s="39">
        <v>0</v>
      </c>
      <c r="M1759" s="47">
        <v>0</v>
      </c>
      <c r="N1759" s="17">
        <v>3.1487717305800703E-2</v>
      </c>
      <c r="O1759" s="7">
        <f>Q1759/P1759/N1759</f>
        <v>1</v>
      </c>
      <c r="P1759" s="7">
        <v>3.228182133006158</v>
      </c>
      <c r="Q1759" s="33">
        <v>0.10164808641573463</v>
      </c>
      <c r="R1759" s="38" t="s">
        <v>1676</v>
      </c>
      <c r="S1759" s="33" t="s">
        <v>1676</v>
      </c>
      <c r="T1759" s="45" t="s">
        <v>1675</v>
      </c>
      <c r="U1759" s="55">
        <f>RANK(Q1759,$Q$5:$Q$3209,0)</f>
        <v>1755</v>
      </c>
      <c r="V1759" s="55">
        <f>RANK(W1759,$W$5:$W$3209,0)</f>
        <v>2061</v>
      </c>
      <c r="W1759" s="55">
        <f>N1759*O1759</f>
        <v>3.1487717305800703E-2</v>
      </c>
      <c r="X1759" s="1">
        <f t="shared" si="27"/>
        <v>67.283011401833789</v>
      </c>
    </row>
    <row r="1760" spans="3:24" x14ac:dyDescent="0.25">
      <c r="C1760" s="19" t="s">
        <v>3389</v>
      </c>
      <c r="D1760" s="6" t="s">
        <v>1214</v>
      </c>
      <c r="E1760" s="6" t="s">
        <v>16</v>
      </c>
      <c r="F1760" s="48">
        <v>5.5179112954490597</v>
      </c>
      <c r="G1760" s="8">
        <v>10</v>
      </c>
      <c r="H1760" s="9">
        <v>0.61743921120224698</v>
      </c>
      <c r="I1760" s="40">
        <v>2</v>
      </c>
      <c r="J1760" s="7">
        <v>10</v>
      </c>
      <c r="K1760" s="9">
        <v>0.83461035534407302</v>
      </c>
      <c r="L1760" s="39">
        <v>0</v>
      </c>
      <c r="M1760" s="47">
        <v>0</v>
      </c>
      <c r="N1760" s="17">
        <v>3.3152748225519502E-2</v>
      </c>
      <c r="O1760" s="7">
        <f>Q1760/P1760/N1760</f>
        <v>1</v>
      </c>
      <c r="P1760" s="7">
        <v>3.0640358875887412</v>
      </c>
      <c r="Q1760" s="33">
        <v>0.10158121033518572</v>
      </c>
      <c r="R1760" s="38" t="s">
        <v>1676</v>
      </c>
      <c r="S1760" s="33" t="s">
        <v>1676</v>
      </c>
      <c r="T1760" s="45" t="s">
        <v>1676</v>
      </c>
      <c r="U1760" s="55">
        <f>RANK(Q1760,$Q$5:$Q$3209,0)</f>
        <v>1756</v>
      </c>
      <c r="V1760" s="55">
        <f>RANK(W1760,$W$5:$W$3209,0)</f>
        <v>2003</v>
      </c>
      <c r="W1760" s="55">
        <f>N1760*O1760</f>
        <v>3.3152748225519502E-2</v>
      </c>
      <c r="X1760" s="1">
        <f t="shared" si="27"/>
        <v>67.181363315418054</v>
      </c>
    </row>
    <row r="1761" spans="3:24" x14ac:dyDescent="0.25">
      <c r="C1761" s="19" t="s">
        <v>3390</v>
      </c>
      <c r="D1761" s="6" t="s">
        <v>729</v>
      </c>
      <c r="E1761" s="6" t="s">
        <v>131</v>
      </c>
      <c r="F1761" s="48">
        <v>13.457240366032799</v>
      </c>
      <c r="G1761" s="8">
        <v>19.3216482520154</v>
      </c>
      <c r="H1761" s="9">
        <v>4.8035689755575602E-2</v>
      </c>
      <c r="I1761" s="40">
        <v>12</v>
      </c>
      <c r="J1761" s="7">
        <v>12</v>
      </c>
      <c r="K1761" s="9">
        <v>1</v>
      </c>
      <c r="L1761" s="39">
        <v>0</v>
      </c>
      <c r="M1761" s="47">
        <v>0</v>
      </c>
      <c r="N1761" s="17">
        <v>6.6762768000335801E-2</v>
      </c>
      <c r="O1761" s="7">
        <f>Q1761/P1761/N1761</f>
        <v>1</v>
      </c>
      <c r="P1761" s="7">
        <v>1.5196522871419693</v>
      </c>
      <c r="Q1761" s="33">
        <v>0.10145619308763898</v>
      </c>
      <c r="R1761" s="38" t="s">
        <v>1675</v>
      </c>
      <c r="S1761" s="33" t="s">
        <v>1675</v>
      </c>
      <c r="T1761" s="45" t="s">
        <v>1677</v>
      </c>
      <c r="U1761" s="55">
        <f>RANK(Q1761,$Q$5:$Q$3209,0)</f>
        <v>1757</v>
      </c>
      <c r="V1761" s="55">
        <f>RANK(W1761,$W$5:$W$3209,0)</f>
        <v>1499</v>
      </c>
      <c r="W1761" s="55">
        <f>N1761*O1761</f>
        <v>6.6762768000335801E-2</v>
      </c>
      <c r="X1761" s="1">
        <f t="shared" si="27"/>
        <v>67.07978210508287</v>
      </c>
    </row>
    <row r="1762" spans="3:24" x14ac:dyDescent="0.25">
      <c r="C1762" s="19" t="s">
        <v>3391</v>
      </c>
      <c r="D1762" s="6" t="s">
        <v>1226</v>
      </c>
      <c r="E1762" s="6" t="s">
        <v>126</v>
      </c>
      <c r="F1762" s="48">
        <v>12.1909700514076</v>
      </c>
      <c r="G1762" s="8">
        <v>16.185771933706398</v>
      </c>
      <c r="H1762" s="9">
        <v>0.88999102864531399</v>
      </c>
      <c r="I1762" s="40">
        <v>5</v>
      </c>
      <c r="J1762" s="7">
        <v>6</v>
      </c>
      <c r="K1762" s="9">
        <v>1</v>
      </c>
      <c r="L1762" s="39">
        <v>0</v>
      </c>
      <c r="M1762" s="47">
        <v>0</v>
      </c>
      <c r="N1762" s="17">
        <v>3.7279739225715702E-2</v>
      </c>
      <c r="O1762" s="7">
        <f>Q1762/P1762/N1762</f>
        <v>1</v>
      </c>
      <c r="P1762" s="7">
        <v>2.7214546563749509</v>
      </c>
      <c r="Q1762" s="33">
        <v>0.10145511990426791</v>
      </c>
      <c r="R1762" s="38" t="s">
        <v>1676</v>
      </c>
      <c r="S1762" s="33" t="s">
        <v>1676</v>
      </c>
      <c r="T1762" s="45" t="s">
        <v>1676</v>
      </c>
      <c r="U1762" s="55">
        <f>RANK(Q1762,$Q$5:$Q$3209,0)</f>
        <v>1758</v>
      </c>
      <c r="V1762" s="55">
        <f>RANK(W1762,$W$5:$W$3209,0)</f>
        <v>1910</v>
      </c>
      <c r="W1762" s="55">
        <f>N1762*O1762</f>
        <v>3.7279739225715702E-2</v>
      </c>
      <c r="X1762" s="1">
        <f t="shared" si="27"/>
        <v>66.978325911995228</v>
      </c>
    </row>
    <row r="1763" spans="3:24" x14ac:dyDescent="0.25">
      <c r="C1763" s="19" t="s">
        <v>3392</v>
      </c>
      <c r="D1763" s="6" t="s">
        <v>1552</v>
      </c>
      <c r="E1763" s="6" t="s">
        <v>22</v>
      </c>
      <c r="F1763" s="48">
        <v>7.43475314729268</v>
      </c>
      <c r="G1763" s="8">
        <v>9.9999999999999893</v>
      </c>
      <c r="H1763" s="9">
        <v>0.79771857172691596</v>
      </c>
      <c r="I1763" s="40">
        <v>0</v>
      </c>
      <c r="J1763" s="7">
        <v>6</v>
      </c>
      <c r="K1763" s="9">
        <v>0.65971300873708605</v>
      </c>
      <c r="L1763" s="39">
        <v>0</v>
      </c>
      <c r="M1763" s="47">
        <v>0</v>
      </c>
      <c r="N1763" s="17">
        <v>4.2732543181521199E-2</v>
      </c>
      <c r="O1763" s="7">
        <f>Q1763/P1763/N1763</f>
        <v>1</v>
      </c>
      <c r="P1763" s="7">
        <v>2.3714948546391303</v>
      </c>
      <c r="Q1763" s="33">
        <v>0.10134000628062198</v>
      </c>
      <c r="R1763" s="38" t="s">
        <v>1676</v>
      </c>
      <c r="S1763" s="33" t="s">
        <v>1676</v>
      </c>
      <c r="T1763" s="45" t="s">
        <v>1676</v>
      </c>
      <c r="U1763" s="55">
        <f>RANK(Q1763,$Q$5:$Q$3209,0)</f>
        <v>1759</v>
      </c>
      <c r="V1763" s="55">
        <f>RANK(W1763,$W$5:$W$3209,0)</f>
        <v>1804</v>
      </c>
      <c r="W1763" s="55">
        <f>N1763*O1763</f>
        <v>4.2732543181521199E-2</v>
      </c>
      <c r="X1763" s="1">
        <f t="shared" si="27"/>
        <v>66.876870792090955</v>
      </c>
    </row>
    <row r="1764" spans="3:24" x14ac:dyDescent="0.25">
      <c r="C1764" s="19" t="s">
        <v>3393</v>
      </c>
      <c r="D1764" s="6" t="s">
        <v>1072</v>
      </c>
      <c r="E1764" s="6" t="s">
        <v>39</v>
      </c>
      <c r="F1764" s="48">
        <v>25.972092268297899</v>
      </c>
      <c r="G1764" s="8">
        <v>33.8082575116348</v>
      </c>
      <c r="H1764" s="9">
        <v>0.99172052238069697</v>
      </c>
      <c r="I1764" s="40">
        <v>2</v>
      </c>
      <c r="J1764" s="7">
        <v>10</v>
      </c>
      <c r="K1764" s="9">
        <v>0.81368614024327901</v>
      </c>
      <c r="L1764" s="39">
        <v>0</v>
      </c>
      <c r="M1764" s="47">
        <v>0</v>
      </c>
      <c r="N1764" s="17">
        <v>6.5681367365971702E-2</v>
      </c>
      <c r="O1764" s="7">
        <f>Q1764/P1764/N1764</f>
        <v>1</v>
      </c>
      <c r="P1764" s="7">
        <v>1.5412878111858215</v>
      </c>
      <c r="Q1764" s="33">
        <v>0.10123389094319037</v>
      </c>
      <c r="R1764" s="38" t="s">
        <v>1675</v>
      </c>
      <c r="S1764" s="33" t="s">
        <v>1675</v>
      </c>
      <c r="T1764" s="45" t="s">
        <v>1677</v>
      </c>
      <c r="U1764" s="55">
        <f>RANK(Q1764,$Q$5:$Q$3209,0)</f>
        <v>1760</v>
      </c>
      <c r="V1764" s="55">
        <f>RANK(W1764,$W$5:$W$3209,0)</f>
        <v>1510</v>
      </c>
      <c r="W1764" s="55">
        <f>N1764*O1764</f>
        <v>6.5681367365971702E-2</v>
      </c>
      <c r="X1764" s="1">
        <f t="shared" si="27"/>
        <v>66.775530785810332</v>
      </c>
    </row>
    <row r="1765" spans="3:24" x14ac:dyDescent="0.25">
      <c r="C1765" s="19" t="s">
        <v>3394</v>
      </c>
      <c r="D1765" s="6" t="s">
        <v>603</v>
      </c>
      <c r="E1765" s="6" t="s">
        <v>131</v>
      </c>
      <c r="F1765" s="48">
        <v>7.7314225826920504</v>
      </c>
      <c r="G1765" s="8">
        <v>14.5235241673748</v>
      </c>
      <c r="H1765" s="9">
        <v>0.84303630243250005</v>
      </c>
      <c r="I1765" s="40">
        <v>1</v>
      </c>
      <c r="J1765" s="7">
        <v>2</v>
      </c>
      <c r="K1765" s="9">
        <v>0.84452273343325901</v>
      </c>
      <c r="L1765" s="39">
        <v>0</v>
      </c>
      <c r="M1765" s="47">
        <v>0</v>
      </c>
      <c r="N1765" s="17">
        <v>3.4656677240422103E-2</v>
      </c>
      <c r="O1765" s="7">
        <f>Q1765/P1765/N1765</f>
        <v>1</v>
      </c>
      <c r="P1765" s="7">
        <v>2.9157279620396399</v>
      </c>
      <c r="Q1765" s="33">
        <v>0.10104944290128151</v>
      </c>
      <c r="R1765" s="38" t="s">
        <v>1676</v>
      </c>
      <c r="S1765" s="33" t="s">
        <v>1676</v>
      </c>
      <c r="T1765" s="45" t="s">
        <v>1676</v>
      </c>
      <c r="U1765" s="55">
        <f>RANK(Q1765,$Q$5:$Q$3209,0)</f>
        <v>1761</v>
      </c>
      <c r="V1765" s="55">
        <f>RANK(W1765,$W$5:$W$3209,0)</f>
        <v>1959</v>
      </c>
      <c r="W1765" s="55">
        <f>N1765*O1765</f>
        <v>3.4656677240422103E-2</v>
      </c>
      <c r="X1765" s="1">
        <f t="shared" si="27"/>
        <v>66.67429689486714</v>
      </c>
    </row>
    <row r="1766" spans="3:24" x14ac:dyDescent="0.25">
      <c r="C1766" s="19" t="s">
        <v>3395</v>
      </c>
      <c r="D1766" s="6" t="s">
        <v>279</v>
      </c>
      <c r="E1766" s="6" t="s">
        <v>39</v>
      </c>
      <c r="F1766" s="48">
        <v>1.04860051624114</v>
      </c>
      <c r="G1766" s="8">
        <v>10</v>
      </c>
      <c r="H1766" s="9">
        <v>0.99620615557342296</v>
      </c>
      <c r="I1766" s="40">
        <v>2</v>
      </c>
      <c r="J1766" s="7">
        <v>5</v>
      </c>
      <c r="K1766" s="9">
        <v>0.51066434967146801</v>
      </c>
      <c r="L1766" s="39">
        <v>0</v>
      </c>
      <c r="M1766" s="47">
        <v>0</v>
      </c>
      <c r="N1766" s="17">
        <v>2.5995391053951499E-2</v>
      </c>
      <c r="O1766" s="7">
        <f>Q1766/P1766/N1766</f>
        <v>1</v>
      </c>
      <c r="P1766" s="7">
        <v>3.8843122883220991</v>
      </c>
      <c r="Q1766" s="33">
        <v>0.10097421691060217</v>
      </c>
      <c r="R1766" s="38" t="s">
        <v>1676</v>
      </c>
      <c r="S1766" s="33" t="s">
        <v>1676</v>
      </c>
      <c r="T1766" s="45" t="s">
        <v>1675</v>
      </c>
      <c r="U1766" s="55">
        <f>RANK(Q1766,$Q$5:$Q$3209,0)</f>
        <v>1762</v>
      </c>
      <c r="V1766" s="55">
        <f>RANK(W1766,$W$5:$W$3209,0)</f>
        <v>2215</v>
      </c>
      <c r="W1766" s="55">
        <f>N1766*O1766</f>
        <v>2.5995391053951499E-2</v>
      </c>
      <c r="X1766" s="1">
        <f t="shared" si="27"/>
        <v>66.573247451965855</v>
      </c>
    </row>
    <row r="1767" spans="3:24" x14ac:dyDescent="0.25">
      <c r="C1767" s="19" t="s">
        <v>3396</v>
      </c>
      <c r="D1767" s="6" t="s">
        <v>1040</v>
      </c>
      <c r="E1767" s="6" t="s">
        <v>204</v>
      </c>
      <c r="F1767" s="48">
        <v>4.8942742163020796</v>
      </c>
      <c r="G1767" s="8">
        <v>10</v>
      </c>
      <c r="H1767" s="9">
        <v>4.7400670698903503E-2</v>
      </c>
      <c r="I1767" s="40">
        <v>0</v>
      </c>
      <c r="J1767" s="7">
        <v>3</v>
      </c>
      <c r="K1767" s="9">
        <v>0.47348585495712597</v>
      </c>
      <c r="L1767" s="39">
        <v>0</v>
      </c>
      <c r="M1767" s="47">
        <v>0</v>
      </c>
      <c r="N1767" s="17">
        <v>2.3875277322980899E-2</v>
      </c>
      <c r="O1767" s="7">
        <f>Q1767/P1767/N1767</f>
        <v>1</v>
      </c>
      <c r="P1767" s="7">
        <v>4.2268816788096757</v>
      </c>
      <c r="Q1767" s="33">
        <v>0.10091797229300808</v>
      </c>
      <c r="R1767" s="38" t="s">
        <v>1676</v>
      </c>
      <c r="S1767" s="33" t="s">
        <v>1676</v>
      </c>
      <c r="T1767" s="45" t="s">
        <v>1675</v>
      </c>
      <c r="U1767" s="55">
        <f>RANK(Q1767,$Q$5:$Q$3209,0)</f>
        <v>1763</v>
      </c>
      <c r="V1767" s="55">
        <f>RANK(W1767,$W$5:$W$3209,0)</f>
        <v>2280</v>
      </c>
      <c r="W1767" s="55">
        <f>N1767*O1767</f>
        <v>2.3875277322980899E-2</v>
      </c>
      <c r="X1767" s="1">
        <f t="shared" si="27"/>
        <v>66.472273235055255</v>
      </c>
    </row>
    <row r="1768" spans="3:24" x14ac:dyDescent="0.25">
      <c r="C1768" s="19" t="s">
        <v>3397</v>
      </c>
      <c r="D1768" s="6" t="s">
        <v>1086</v>
      </c>
      <c r="E1768" s="6" t="s">
        <v>126</v>
      </c>
      <c r="F1768" s="48">
        <v>14.1113594580893</v>
      </c>
      <c r="G1768" s="8">
        <v>60.124116519348497</v>
      </c>
      <c r="H1768" s="9">
        <v>1</v>
      </c>
      <c r="I1768" s="40">
        <v>0</v>
      </c>
      <c r="J1768" s="7">
        <v>9</v>
      </c>
      <c r="K1768" s="9">
        <v>1</v>
      </c>
      <c r="L1768" s="39">
        <v>0</v>
      </c>
      <c r="M1768" s="47">
        <v>0</v>
      </c>
      <c r="N1768" s="17">
        <v>6.1249120339073898E-2</v>
      </c>
      <c r="O1768" s="7">
        <f>Q1768/P1768/N1768</f>
        <v>1</v>
      </c>
      <c r="P1768" s="7">
        <v>1.6438775441435505</v>
      </c>
      <c r="Q1768" s="33">
        <v>0.10068605352394959</v>
      </c>
      <c r="R1768" s="38" t="s">
        <v>1676</v>
      </c>
      <c r="S1768" s="33" t="s">
        <v>1676</v>
      </c>
      <c r="T1768" s="45" t="s">
        <v>1677</v>
      </c>
      <c r="U1768" s="55">
        <f>RANK(Q1768,$Q$5:$Q$3209,0)</f>
        <v>1764</v>
      </c>
      <c r="V1768" s="55">
        <f>RANK(W1768,$W$5:$W$3209,0)</f>
        <v>1554</v>
      </c>
      <c r="W1768" s="55">
        <f>N1768*O1768</f>
        <v>6.1249120339073898E-2</v>
      </c>
      <c r="X1768" s="1">
        <f t="shared" si="27"/>
        <v>66.371355262762251</v>
      </c>
    </row>
    <row r="1769" spans="3:24" x14ac:dyDescent="0.25">
      <c r="C1769" s="19" t="s">
        <v>3398</v>
      </c>
      <c r="D1769" s="6" t="s">
        <v>577</v>
      </c>
      <c r="E1769" s="6" t="s">
        <v>131</v>
      </c>
      <c r="F1769" s="48">
        <v>2.2024890822518599</v>
      </c>
      <c r="G1769" s="8">
        <v>10</v>
      </c>
      <c r="H1769" s="9">
        <v>0.42777985506117699</v>
      </c>
      <c r="I1769" s="40">
        <v>5</v>
      </c>
      <c r="J1769" s="7">
        <v>11</v>
      </c>
      <c r="K1769" s="9">
        <v>1</v>
      </c>
      <c r="L1769" s="39">
        <v>0</v>
      </c>
      <c r="M1769" s="47">
        <v>0</v>
      </c>
      <c r="N1769" s="17">
        <v>3.5468997768201997E-2</v>
      </c>
      <c r="O1769" s="7">
        <f>Q1769/P1769/N1769</f>
        <v>1</v>
      </c>
      <c r="P1769" s="7">
        <v>2.8348174920632001</v>
      </c>
      <c r="Q1769" s="33">
        <v>0.10054813529924962</v>
      </c>
      <c r="R1769" s="38" t="s">
        <v>1676</v>
      </c>
      <c r="S1769" s="33" t="s">
        <v>1676</v>
      </c>
      <c r="T1769" s="45" t="s">
        <v>1676</v>
      </c>
      <c r="U1769" s="55">
        <f>RANK(Q1769,$Q$5:$Q$3209,0)</f>
        <v>1765</v>
      </c>
      <c r="V1769" s="55">
        <f>RANK(W1769,$W$5:$W$3209,0)</f>
        <v>1947</v>
      </c>
      <c r="W1769" s="55">
        <f>N1769*O1769</f>
        <v>3.5468997768201997E-2</v>
      </c>
      <c r="X1769" s="1">
        <f t="shared" si="27"/>
        <v>66.270669209238307</v>
      </c>
    </row>
    <row r="1770" spans="3:24" x14ac:dyDescent="0.25">
      <c r="C1770" s="19" t="s">
        <v>3399</v>
      </c>
      <c r="D1770" s="6" t="s">
        <v>573</v>
      </c>
      <c r="E1770" s="6" t="s">
        <v>126</v>
      </c>
      <c r="F1770" s="48">
        <v>28.587541094418398</v>
      </c>
      <c r="G1770" s="8">
        <v>15.057320582150201</v>
      </c>
      <c r="H1770" s="9">
        <v>0.837016384229889</v>
      </c>
      <c r="I1770" s="40">
        <v>1</v>
      </c>
      <c r="J1770" s="7">
        <v>14</v>
      </c>
      <c r="K1770" s="9">
        <v>1</v>
      </c>
      <c r="L1770" s="39">
        <v>0</v>
      </c>
      <c r="M1770" s="47">
        <v>0</v>
      </c>
      <c r="N1770" s="17">
        <v>5.1141566095822197E-2</v>
      </c>
      <c r="O1770" s="7">
        <f>Q1770/P1770/N1770</f>
        <v>1</v>
      </c>
      <c r="P1770" s="7">
        <v>1.9639212890318498</v>
      </c>
      <c r="Q1770" s="33">
        <v>0.10043801041001467</v>
      </c>
      <c r="R1770" s="38" t="s">
        <v>1676</v>
      </c>
      <c r="S1770" s="33" t="s">
        <v>1676</v>
      </c>
      <c r="T1770" s="45" t="s">
        <v>1677</v>
      </c>
      <c r="U1770" s="55">
        <f>RANK(Q1770,$Q$5:$Q$3209,0)</f>
        <v>1766</v>
      </c>
      <c r="V1770" s="55">
        <f>RANK(W1770,$W$5:$W$3209,0)</f>
        <v>1670</v>
      </c>
      <c r="W1770" s="55">
        <f>N1770*O1770</f>
        <v>5.1141566095822197E-2</v>
      </c>
      <c r="X1770" s="1">
        <f t="shared" si="27"/>
        <v>66.170121073939058</v>
      </c>
    </row>
    <row r="1771" spans="3:24" x14ac:dyDescent="0.25">
      <c r="C1771" s="19" t="s">
        <v>3400</v>
      </c>
      <c r="D1771" s="6" t="s">
        <v>1442</v>
      </c>
      <c r="E1771" s="6" t="s">
        <v>39</v>
      </c>
      <c r="F1771" s="48">
        <v>19.287473730067699</v>
      </c>
      <c r="G1771" s="8">
        <v>10.6134247324739</v>
      </c>
      <c r="H1771" s="9">
        <v>0.90788132972282698</v>
      </c>
      <c r="I1771" s="40">
        <v>1</v>
      </c>
      <c r="J1771" s="7">
        <v>2</v>
      </c>
      <c r="K1771" s="9">
        <v>0.591118732443906</v>
      </c>
      <c r="L1771" s="39">
        <v>0</v>
      </c>
      <c r="M1771" s="47">
        <v>0</v>
      </c>
      <c r="N1771" s="17">
        <v>3.60185066660164E-2</v>
      </c>
      <c r="O1771" s="7">
        <f>Q1771/P1771/N1771</f>
        <v>1</v>
      </c>
      <c r="P1771" s="7">
        <v>2.7825743288218652</v>
      </c>
      <c r="Q1771" s="33">
        <v>0.10022417201135646</v>
      </c>
      <c r="R1771" s="38" t="s">
        <v>1676</v>
      </c>
      <c r="S1771" s="33" t="s">
        <v>1676</v>
      </c>
      <c r="T1771" s="45" t="s">
        <v>1676</v>
      </c>
      <c r="U1771" s="55">
        <f>RANK(Q1771,$Q$5:$Q$3209,0)</f>
        <v>1767</v>
      </c>
      <c r="V1771" s="55">
        <f>RANK(W1771,$W$5:$W$3209,0)</f>
        <v>1933</v>
      </c>
      <c r="W1771" s="55">
        <f>N1771*O1771</f>
        <v>3.60185066660164E-2</v>
      </c>
      <c r="X1771" s="1">
        <f t="shared" si="27"/>
        <v>66.069683063529041</v>
      </c>
    </row>
    <row r="1772" spans="3:24" x14ac:dyDescent="0.25">
      <c r="C1772" s="19" t="s">
        <v>3401</v>
      </c>
      <c r="D1772" s="6" t="s">
        <v>221</v>
      </c>
      <c r="E1772" s="6" t="s">
        <v>12</v>
      </c>
      <c r="F1772" s="48">
        <v>1.464863665341527</v>
      </c>
      <c r="G1772" s="8">
        <v>10</v>
      </c>
      <c r="H1772" s="9">
        <v>0.278752417187142</v>
      </c>
      <c r="I1772" s="40">
        <v>0</v>
      </c>
      <c r="J1772" s="7">
        <v>0</v>
      </c>
      <c r="K1772" s="9">
        <v>0.51569526810705801</v>
      </c>
      <c r="L1772" s="39">
        <v>0.53476630629958699</v>
      </c>
      <c r="M1772" s="47">
        <v>0</v>
      </c>
      <c r="N1772" s="17">
        <v>3.01632405690343E-2</v>
      </c>
      <c r="O1772" s="7">
        <f>Q1772/P1772/N1772</f>
        <v>0.99999999999999989</v>
      </c>
      <c r="P1772" s="7">
        <v>3.3193695104580754</v>
      </c>
      <c r="Q1772" s="33">
        <v>0.10012294108146454</v>
      </c>
      <c r="R1772" s="38" t="s">
        <v>1676</v>
      </c>
      <c r="S1772" s="33" t="s">
        <v>1676</v>
      </c>
      <c r="T1772" s="45" t="s">
        <v>1675</v>
      </c>
      <c r="U1772" s="55">
        <f>RANK(Q1772,$Q$5:$Q$3209,0)</f>
        <v>1768</v>
      </c>
      <c r="V1772" s="55">
        <f>RANK(W1772,$W$5:$W$3209,0)</f>
        <v>2094</v>
      </c>
      <c r="W1772" s="55">
        <f>N1772*O1772</f>
        <v>3.0163240569034296E-2</v>
      </c>
      <c r="X1772" s="1">
        <f t="shared" si="27"/>
        <v>65.969458891517689</v>
      </c>
    </row>
    <row r="1773" spans="3:24" x14ac:dyDescent="0.25">
      <c r="C1773" s="19" t="s">
        <v>3402</v>
      </c>
      <c r="D1773" s="6" t="s">
        <v>465</v>
      </c>
      <c r="E1773" s="6" t="s">
        <v>12</v>
      </c>
      <c r="F1773" s="48">
        <v>7.4298379941201196</v>
      </c>
      <c r="G1773" s="8">
        <v>66.026260826953205</v>
      </c>
      <c r="H1773" s="9">
        <v>0.578444372643097</v>
      </c>
      <c r="I1773" s="40">
        <v>4</v>
      </c>
      <c r="J1773" s="7">
        <v>3</v>
      </c>
      <c r="K1773" s="9">
        <v>0.80688496345449601</v>
      </c>
      <c r="L1773" s="39">
        <v>0</v>
      </c>
      <c r="M1773" s="47">
        <v>0</v>
      </c>
      <c r="N1773" s="17">
        <v>3.5447725606395898E-2</v>
      </c>
      <c r="O1773" s="7">
        <f>Q1773/P1773/N1773</f>
        <v>1</v>
      </c>
      <c r="P1773" s="7">
        <v>2.8213011111326676</v>
      </c>
      <c r="Q1773" s="33">
        <v>0.10000870764045065</v>
      </c>
      <c r="R1773" s="38" t="s">
        <v>1676</v>
      </c>
      <c r="S1773" s="33" t="s">
        <v>1676</v>
      </c>
      <c r="T1773" s="45" t="s">
        <v>1676</v>
      </c>
      <c r="U1773" s="55">
        <f>RANK(Q1773,$Q$5:$Q$3209,0)</f>
        <v>1769</v>
      </c>
      <c r="V1773" s="55">
        <f>RANK(W1773,$W$5:$W$3209,0)</f>
        <v>1948</v>
      </c>
      <c r="W1773" s="55">
        <f>N1773*O1773</f>
        <v>3.5447725606395898E-2</v>
      </c>
      <c r="X1773" s="1">
        <f t="shared" si="27"/>
        <v>65.869335950436223</v>
      </c>
    </row>
    <row r="1774" spans="3:24" x14ac:dyDescent="0.25">
      <c r="C1774" s="19" t="s">
        <v>3403</v>
      </c>
      <c r="D1774" s="6" t="s">
        <v>831</v>
      </c>
      <c r="E1774" s="6" t="s">
        <v>448</v>
      </c>
      <c r="F1774" s="48">
        <v>7.7902251877149897</v>
      </c>
      <c r="G1774" s="8">
        <v>19.049524655393299</v>
      </c>
      <c r="H1774" s="9">
        <v>0.34160600083892401</v>
      </c>
      <c r="I1774" s="40">
        <v>0</v>
      </c>
      <c r="J1774" s="7">
        <v>5</v>
      </c>
      <c r="K1774" s="9">
        <v>0.64205861428117506</v>
      </c>
      <c r="L1774" s="39">
        <v>0</v>
      </c>
      <c r="M1774" s="47">
        <v>0</v>
      </c>
      <c r="N1774" s="17">
        <v>3.0404518305749601E-2</v>
      </c>
      <c r="O1774" s="7">
        <f>Q1774/P1774/N1774</f>
        <v>1</v>
      </c>
      <c r="P1774" s="7">
        <v>3.2820081891154653</v>
      </c>
      <c r="Q1774" s="33">
        <v>9.9787878065581259E-2</v>
      </c>
      <c r="R1774" s="38" t="s">
        <v>1676</v>
      </c>
      <c r="S1774" s="33" t="s">
        <v>1676</v>
      </c>
      <c r="T1774" s="45" t="s">
        <v>1675</v>
      </c>
      <c r="U1774" s="55">
        <f>RANK(Q1774,$Q$5:$Q$3209,0)</f>
        <v>1770</v>
      </c>
      <c r="V1774" s="55">
        <f>RANK(W1774,$W$5:$W$3209,0)</f>
        <v>2079</v>
      </c>
      <c r="W1774" s="55">
        <f>N1774*O1774</f>
        <v>3.0404518305749601E-2</v>
      </c>
      <c r="X1774" s="1">
        <f t="shared" si="27"/>
        <v>65.769327242795768</v>
      </c>
    </row>
    <row r="1775" spans="3:24" x14ac:dyDescent="0.25">
      <c r="C1775" s="19" t="s">
        <v>3404</v>
      </c>
      <c r="D1775" s="6" t="s">
        <v>33</v>
      </c>
      <c r="E1775" s="6" t="s">
        <v>19</v>
      </c>
      <c r="F1775" s="48">
        <v>14.692445101934382</v>
      </c>
      <c r="G1775" s="8">
        <v>53.0276099459292</v>
      </c>
      <c r="H1775" s="9">
        <v>0.14558509890129401</v>
      </c>
      <c r="I1775" s="40">
        <v>3</v>
      </c>
      <c r="J1775" s="7">
        <v>9</v>
      </c>
      <c r="K1775" s="9">
        <v>0.74187564179717802</v>
      </c>
      <c r="L1775" s="39">
        <v>0.33549792265531903</v>
      </c>
      <c r="M1775" s="47">
        <v>0</v>
      </c>
      <c r="N1775" s="17">
        <v>4.6444916781655902E-2</v>
      </c>
      <c r="O1775" s="7">
        <f>Q1775/P1775/N1775</f>
        <v>1</v>
      </c>
      <c r="P1775" s="7">
        <v>2.1476166848297966</v>
      </c>
      <c r="Q1775" s="33">
        <v>9.9745878205815638E-2</v>
      </c>
      <c r="R1775" s="38" t="s">
        <v>1676</v>
      </c>
      <c r="S1775" s="33" t="s">
        <v>1676</v>
      </c>
      <c r="T1775" s="45" t="s">
        <v>1677</v>
      </c>
      <c r="U1775" s="55">
        <f>RANK(Q1775,$Q$5:$Q$3209,0)</f>
        <v>1771</v>
      </c>
      <c r="V1775" s="55">
        <f>RANK(W1775,$W$5:$W$3209,0)</f>
        <v>1733</v>
      </c>
      <c r="W1775" s="55">
        <f>N1775*O1775</f>
        <v>4.6444916781655902E-2</v>
      </c>
      <c r="X1775" s="1">
        <f t="shared" si="27"/>
        <v>65.669539364730184</v>
      </c>
    </row>
    <row r="1776" spans="3:24" x14ac:dyDescent="0.25">
      <c r="C1776" s="19" t="s">
        <v>3405</v>
      </c>
      <c r="D1776" s="6" t="s">
        <v>1126</v>
      </c>
      <c r="E1776" s="6" t="s">
        <v>131</v>
      </c>
      <c r="F1776" s="48">
        <v>4.1875772966927398</v>
      </c>
      <c r="G1776" s="8">
        <v>10</v>
      </c>
      <c r="H1776" s="9">
        <v>0.56073005658128205</v>
      </c>
      <c r="I1776" s="40">
        <v>0</v>
      </c>
      <c r="J1776" s="7">
        <v>12</v>
      </c>
      <c r="K1776" s="9">
        <v>0.95222508583028498</v>
      </c>
      <c r="L1776" s="39">
        <v>0</v>
      </c>
      <c r="M1776" s="47">
        <v>0</v>
      </c>
      <c r="N1776" s="17">
        <v>3.6042639239478903E-2</v>
      </c>
      <c r="O1776" s="7">
        <f>Q1776/P1776/N1776</f>
        <v>1</v>
      </c>
      <c r="P1776" s="7">
        <v>2.7667125853669492</v>
      </c>
      <c r="Q1776" s="33">
        <v>9.9719623593706924E-2</v>
      </c>
      <c r="R1776" s="38" t="s">
        <v>1676</v>
      </c>
      <c r="S1776" s="33" t="s">
        <v>1676</v>
      </c>
      <c r="T1776" s="45" t="s">
        <v>1676</v>
      </c>
      <c r="U1776" s="55">
        <f>RANK(Q1776,$Q$5:$Q$3209,0)</f>
        <v>1772</v>
      </c>
      <c r="V1776" s="55">
        <f>RANK(W1776,$W$5:$W$3209,0)</f>
        <v>1932</v>
      </c>
      <c r="W1776" s="55">
        <f>N1776*O1776</f>
        <v>3.6042639239478903E-2</v>
      </c>
      <c r="X1776" s="1">
        <f t="shared" si="27"/>
        <v>65.569793486524375</v>
      </c>
    </row>
    <row r="1777" spans="3:24" x14ac:dyDescent="0.25">
      <c r="C1777" s="19" t="s">
        <v>3406</v>
      </c>
      <c r="D1777" s="6" t="s">
        <v>194</v>
      </c>
      <c r="E1777" s="6" t="s">
        <v>28</v>
      </c>
      <c r="F1777" s="48">
        <v>2.23540944482576</v>
      </c>
      <c r="G1777" s="8">
        <v>10</v>
      </c>
      <c r="H1777" s="9">
        <v>0.778478987256364</v>
      </c>
      <c r="I1777" s="40">
        <v>0</v>
      </c>
      <c r="J1777" s="7">
        <v>2</v>
      </c>
      <c r="K1777" s="9">
        <v>0.86640397698865901</v>
      </c>
      <c r="L1777" s="39">
        <v>0</v>
      </c>
      <c r="M1777" s="47">
        <v>0</v>
      </c>
      <c r="N1777" s="17">
        <v>2.1812105146141399E-2</v>
      </c>
      <c r="O1777" s="7">
        <f>Q1777/P1777/N1777</f>
        <v>1</v>
      </c>
      <c r="P1777" s="7">
        <v>4.5700484860349508</v>
      </c>
      <c r="Q1777" s="33">
        <v>9.9682378100358668E-2</v>
      </c>
      <c r="R1777" s="38" t="s">
        <v>1676</v>
      </c>
      <c r="S1777" s="33" t="s">
        <v>1676</v>
      </c>
      <c r="T1777" s="45" t="s">
        <v>1675</v>
      </c>
      <c r="U1777" s="55">
        <f>RANK(Q1777,$Q$5:$Q$3209,0)</f>
        <v>1773</v>
      </c>
      <c r="V1777" s="55">
        <f>RANK(W1777,$W$5:$W$3209,0)</f>
        <v>2342</v>
      </c>
      <c r="W1777" s="55">
        <f>N1777*O1777</f>
        <v>2.1812105146141399E-2</v>
      </c>
      <c r="X1777" s="1">
        <f t="shared" si="27"/>
        <v>65.470073862930661</v>
      </c>
    </row>
    <row r="1778" spans="3:24" x14ac:dyDescent="0.25">
      <c r="C1778" s="19" t="s">
        <v>3407</v>
      </c>
      <c r="D1778" s="6" t="s">
        <v>990</v>
      </c>
      <c r="E1778" s="6" t="s">
        <v>90</v>
      </c>
      <c r="F1778" s="48">
        <v>17.335644073922261</v>
      </c>
      <c r="G1778" s="8">
        <v>16.496817376490601</v>
      </c>
      <c r="H1778" s="9">
        <v>0.77702984926632401</v>
      </c>
      <c r="I1778" s="40">
        <v>2</v>
      </c>
      <c r="J1778" s="7">
        <v>10</v>
      </c>
      <c r="K1778" s="9">
        <v>1</v>
      </c>
      <c r="L1778" s="39">
        <v>0.23658126984257599</v>
      </c>
      <c r="M1778" s="47">
        <v>0</v>
      </c>
      <c r="N1778" s="17">
        <v>4.5380721851066501E-2</v>
      </c>
      <c r="O1778" s="7">
        <f>Q1778/P1778/N1778</f>
        <v>1</v>
      </c>
      <c r="P1778" s="7">
        <v>2.192455763348244</v>
      </c>
      <c r="Q1778" s="33">
        <v>9.949522516727434E-2</v>
      </c>
      <c r="R1778" s="38" t="s">
        <v>1676</v>
      </c>
      <c r="S1778" s="33" t="s">
        <v>1676</v>
      </c>
      <c r="T1778" s="45" t="s">
        <v>1677</v>
      </c>
      <c r="U1778" s="55">
        <f>RANK(Q1778,$Q$5:$Q$3209,0)</f>
        <v>1774</v>
      </c>
      <c r="V1778" s="55">
        <f>RANK(W1778,$W$5:$W$3209,0)</f>
        <v>1758</v>
      </c>
      <c r="W1778" s="55">
        <f>N1778*O1778</f>
        <v>4.5380721851066501E-2</v>
      </c>
      <c r="X1778" s="1">
        <f t="shared" si="27"/>
        <v>65.370391484830307</v>
      </c>
    </row>
    <row r="1779" spans="3:24" x14ac:dyDescent="0.25">
      <c r="C1779" s="19" t="s">
        <v>3408</v>
      </c>
      <c r="D1779" s="6" t="s">
        <v>235</v>
      </c>
      <c r="E1779" s="6" t="s">
        <v>204</v>
      </c>
      <c r="F1779" s="48">
        <v>10.025700628935899</v>
      </c>
      <c r="G1779" s="8">
        <v>87.554196065845403</v>
      </c>
      <c r="H1779" s="9">
        <v>0.33951515443817698</v>
      </c>
      <c r="I1779" s="40">
        <v>0</v>
      </c>
      <c r="J1779" s="7">
        <v>2</v>
      </c>
      <c r="K1779" s="9">
        <v>0.861255708426787</v>
      </c>
      <c r="L1779" s="39">
        <v>0</v>
      </c>
      <c r="M1779" s="47">
        <v>0</v>
      </c>
      <c r="N1779" s="17">
        <v>2.9127339600146601E-2</v>
      </c>
      <c r="O1779" s="7">
        <f>Q1779/P1779/N1779</f>
        <v>1</v>
      </c>
      <c r="P1779" s="7">
        <v>3.4151026100629989</v>
      </c>
      <c r="Q1779" s="33">
        <v>9.9472853492652002E-2</v>
      </c>
      <c r="R1779" s="38" t="s">
        <v>1676</v>
      </c>
      <c r="S1779" s="33" t="s">
        <v>1676</v>
      </c>
      <c r="T1779" s="45" t="s">
        <v>1675</v>
      </c>
      <c r="U1779" s="55">
        <f>RANK(Q1779,$Q$5:$Q$3209,0)</f>
        <v>1775</v>
      </c>
      <c r="V1779" s="55">
        <f>RANK(W1779,$W$5:$W$3209,0)</f>
        <v>2118</v>
      </c>
      <c r="W1779" s="55">
        <f>N1779*O1779</f>
        <v>2.9127339600146601E-2</v>
      </c>
      <c r="X1779" s="1">
        <f t="shared" si="27"/>
        <v>65.270896259663033</v>
      </c>
    </row>
    <row r="1780" spans="3:24" x14ac:dyDescent="0.25">
      <c r="C1780" s="19" t="s">
        <v>3409</v>
      </c>
      <c r="D1780" s="6" t="s">
        <v>1360</v>
      </c>
      <c r="E1780" s="6" t="s">
        <v>16</v>
      </c>
      <c r="F1780" s="48">
        <v>11.857712942815899</v>
      </c>
      <c r="G1780" s="8">
        <v>19.7377405164642</v>
      </c>
      <c r="H1780" s="9">
        <v>0.85363166643493005</v>
      </c>
      <c r="I1780" s="40">
        <v>3</v>
      </c>
      <c r="J1780" s="7">
        <v>6</v>
      </c>
      <c r="K1780" s="9">
        <v>0.60508432454366201</v>
      </c>
      <c r="L1780" s="39">
        <v>0</v>
      </c>
      <c r="M1780" s="47">
        <v>0</v>
      </c>
      <c r="N1780" s="17">
        <v>2.8039808249958199E-2</v>
      </c>
      <c r="O1780" s="7">
        <f>Q1780/P1780/N1780</f>
        <v>1.0000000000000002</v>
      </c>
      <c r="P1780" s="7">
        <v>3.5416443344824526</v>
      </c>
      <c r="Q1780" s="33">
        <v>9.9307028028438799E-2</v>
      </c>
      <c r="R1780" s="38" t="s">
        <v>1676</v>
      </c>
      <c r="S1780" s="33" t="s">
        <v>1676</v>
      </c>
      <c r="T1780" s="45" t="s">
        <v>1675</v>
      </c>
      <c r="U1780" s="55">
        <f>RANK(Q1780,$Q$5:$Q$3209,0)</f>
        <v>1776</v>
      </c>
      <c r="V1780" s="55">
        <f>RANK(W1780,$W$5:$W$3209,0)</f>
        <v>2163</v>
      </c>
      <c r="W1780" s="55">
        <f>N1780*O1780</f>
        <v>2.8039808249958206E-2</v>
      </c>
      <c r="X1780" s="1">
        <f t="shared" si="27"/>
        <v>65.171423406170376</v>
      </c>
    </row>
    <row r="1781" spans="3:24" x14ac:dyDescent="0.25">
      <c r="C1781" s="19" t="s">
        <v>3410</v>
      </c>
      <c r="D1781" s="6" t="s">
        <v>341</v>
      </c>
      <c r="E1781" s="6" t="s">
        <v>204</v>
      </c>
      <c r="F1781" s="48">
        <v>8.1410103876402609</v>
      </c>
      <c r="G1781" s="8">
        <v>51.8090873137415</v>
      </c>
      <c r="H1781" s="9">
        <v>0.56429664718601902</v>
      </c>
      <c r="I1781" s="40">
        <v>3</v>
      </c>
      <c r="J1781" s="7">
        <v>6</v>
      </c>
      <c r="K1781" s="9">
        <v>0.829509975345183</v>
      </c>
      <c r="L1781" s="39">
        <v>0</v>
      </c>
      <c r="M1781" s="47">
        <v>0</v>
      </c>
      <c r="N1781" s="17">
        <v>3.4219396392451501E-2</v>
      </c>
      <c r="O1781" s="7">
        <f>Q1781/P1781/N1781</f>
        <v>1</v>
      </c>
      <c r="P1781" s="7">
        <v>2.9019309882732784</v>
      </c>
      <c r="Q1781" s="33">
        <v>9.9302326791261844E-2</v>
      </c>
      <c r="R1781" s="38" t="s">
        <v>1676</v>
      </c>
      <c r="S1781" s="33" t="s">
        <v>1676</v>
      </c>
      <c r="T1781" s="45" t="s">
        <v>1676</v>
      </c>
      <c r="U1781" s="55">
        <f>RANK(Q1781,$Q$5:$Q$3209,0)</f>
        <v>1777</v>
      </c>
      <c r="V1781" s="55">
        <f>RANK(W1781,$W$5:$W$3209,0)</f>
        <v>1968</v>
      </c>
      <c r="W1781" s="55">
        <f>N1781*O1781</f>
        <v>3.4219396392451501E-2</v>
      </c>
      <c r="X1781" s="1">
        <f t="shared" si="27"/>
        <v>65.072116378141942</v>
      </c>
    </row>
    <row r="1782" spans="3:24" x14ac:dyDescent="0.25">
      <c r="C1782" s="19" t="s">
        <v>3411</v>
      </c>
      <c r="D1782" s="6" t="s">
        <v>1058</v>
      </c>
      <c r="E1782" s="6" t="s">
        <v>163</v>
      </c>
      <c r="F1782" s="48">
        <v>7.9798758309507303</v>
      </c>
      <c r="G1782" s="8">
        <v>10</v>
      </c>
      <c r="H1782" s="9">
        <v>0.69558289302381204</v>
      </c>
      <c r="I1782" s="40">
        <v>2</v>
      </c>
      <c r="J1782" s="7">
        <v>6</v>
      </c>
      <c r="K1782" s="9">
        <v>1</v>
      </c>
      <c r="L1782" s="39">
        <v>0</v>
      </c>
      <c r="M1782" s="47">
        <v>0</v>
      </c>
      <c r="N1782" s="17">
        <v>2.9490018482135699E-2</v>
      </c>
      <c r="O1782" s="7">
        <f>Q1782/P1782/N1782</f>
        <v>1</v>
      </c>
      <c r="P1782" s="7">
        <v>3.3544941583461862</v>
      </c>
      <c r="Q1782" s="33">
        <v>9.8924094727845274E-2</v>
      </c>
      <c r="R1782" s="38" t="s">
        <v>1676</v>
      </c>
      <c r="S1782" s="33" t="s">
        <v>1676</v>
      </c>
      <c r="T1782" s="45" t="s">
        <v>1675</v>
      </c>
      <c r="U1782" s="55">
        <f>RANK(Q1782,$Q$5:$Q$3209,0)</f>
        <v>1778</v>
      </c>
      <c r="V1782" s="55">
        <f>RANK(W1782,$W$5:$W$3209,0)</f>
        <v>2111</v>
      </c>
      <c r="W1782" s="55">
        <f>N1782*O1782</f>
        <v>2.9490018482135699E-2</v>
      </c>
      <c r="X1782" s="1">
        <f t="shared" si="27"/>
        <v>64.972814051350682</v>
      </c>
    </row>
    <row r="1783" spans="3:24" x14ac:dyDescent="0.25">
      <c r="C1783" s="19" t="s">
        <v>3412</v>
      </c>
      <c r="D1783" s="6" t="s">
        <v>1152</v>
      </c>
      <c r="E1783" s="6" t="s">
        <v>204</v>
      </c>
      <c r="F1783" s="48">
        <v>9.7421480443430806</v>
      </c>
      <c r="G1783" s="8">
        <v>10</v>
      </c>
      <c r="H1783" s="9">
        <v>0.68414030292446604</v>
      </c>
      <c r="I1783" s="40">
        <v>1</v>
      </c>
      <c r="J1783" s="7">
        <v>15</v>
      </c>
      <c r="K1783" s="9">
        <v>0.98346918776140901</v>
      </c>
      <c r="L1783" s="39">
        <v>0</v>
      </c>
      <c r="M1783" s="47">
        <v>0</v>
      </c>
      <c r="N1783" s="17">
        <v>3.8769945080899398E-2</v>
      </c>
      <c r="O1783" s="7">
        <f>Q1783/P1783/N1783</f>
        <v>1</v>
      </c>
      <c r="P1783" s="7">
        <v>2.5505941631216937</v>
      </c>
      <c r="Q1783" s="33">
        <v>9.888639562789063E-2</v>
      </c>
      <c r="R1783" s="38" t="s">
        <v>1676</v>
      </c>
      <c r="S1783" s="33" t="s">
        <v>1676</v>
      </c>
      <c r="T1783" s="45" t="s">
        <v>1676</v>
      </c>
      <c r="U1783" s="55">
        <f>RANK(Q1783,$Q$5:$Q$3209,0)</f>
        <v>1779</v>
      </c>
      <c r="V1783" s="55">
        <f>RANK(W1783,$W$5:$W$3209,0)</f>
        <v>1885</v>
      </c>
      <c r="W1783" s="55">
        <f>N1783*O1783</f>
        <v>3.8769945080899398E-2</v>
      </c>
      <c r="X1783" s="1">
        <f t="shared" si="27"/>
        <v>64.873889956622833</v>
      </c>
    </row>
    <row r="1784" spans="3:24" x14ac:dyDescent="0.25">
      <c r="C1784" s="19" t="s">
        <v>3413</v>
      </c>
      <c r="D1784" s="6" t="s">
        <v>593</v>
      </c>
      <c r="E1784" s="6" t="s">
        <v>90</v>
      </c>
      <c r="F1784" s="48">
        <v>27.854999004904201</v>
      </c>
      <c r="G1784" s="8">
        <v>17.039440239007199</v>
      </c>
      <c r="H1784" s="9">
        <v>1</v>
      </c>
      <c r="I1784" s="40">
        <v>4</v>
      </c>
      <c r="J1784" s="7">
        <v>21</v>
      </c>
      <c r="K1784" s="9">
        <v>1</v>
      </c>
      <c r="L1784" s="39">
        <v>0</v>
      </c>
      <c r="M1784" s="47">
        <v>0</v>
      </c>
      <c r="N1784" s="17">
        <v>0.101080528088369</v>
      </c>
      <c r="O1784" s="7">
        <f>Q1784/P1784/N1784</f>
        <v>1</v>
      </c>
      <c r="P1784" s="7">
        <v>0.97586598857456108</v>
      </c>
      <c r="Q1784" s="33">
        <v>9.8641049468594894E-2</v>
      </c>
      <c r="R1784" s="41" t="s">
        <v>1675</v>
      </c>
      <c r="S1784" s="33" t="s">
        <v>1675</v>
      </c>
      <c r="T1784" s="45" t="s">
        <v>1677</v>
      </c>
      <c r="U1784" s="55">
        <f>RANK(Q1784,$Q$5:$Q$3209,0)</f>
        <v>1780</v>
      </c>
      <c r="V1784" s="55">
        <f>RANK(W1784,$W$5:$W$3209,0)</f>
        <v>1291</v>
      </c>
      <c r="W1784" s="55">
        <f>N1784*O1784</f>
        <v>0.101080528088369</v>
      </c>
      <c r="X1784" s="1">
        <f t="shared" si="27"/>
        <v>64.775003560994946</v>
      </c>
    </row>
    <row r="1785" spans="3:24" x14ac:dyDescent="0.25">
      <c r="C1785" s="19" t="s">
        <v>3414</v>
      </c>
      <c r="D1785" s="6" t="s">
        <v>1520</v>
      </c>
      <c r="E1785" s="6" t="s">
        <v>39</v>
      </c>
      <c r="F1785" s="48">
        <v>17.359221819791099</v>
      </c>
      <c r="G1785" s="8">
        <v>41.209645908256803</v>
      </c>
      <c r="H1785" s="9">
        <v>0.999999999999999</v>
      </c>
      <c r="I1785" s="40">
        <v>1</v>
      </c>
      <c r="J1785" s="7">
        <v>5</v>
      </c>
      <c r="K1785" s="9">
        <v>1</v>
      </c>
      <c r="L1785" s="39">
        <v>6.95562286170055E-2</v>
      </c>
      <c r="M1785" s="47">
        <v>0</v>
      </c>
      <c r="N1785" s="17">
        <v>6.3996702672333899E-2</v>
      </c>
      <c r="O1785" s="7">
        <f>Q1785/P1785/N1785</f>
        <v>1</v>
      </c>
      <c r="P1785" s="7">
        <v>1.5357121602930874</v>
      </c>
      <c r="Q1785" s="33">
        <v>9.8280514512564296E-2</v>
      </c>
      <c r="R1785" s="38" t="s">
        <v>1675</v>
      </c>
      <c r="S1785" s="33" t="s">
        <v>1675</v>
      </c>
      <c r="T1785" s="45" t="s">
        <v>1677</v>
      </c>
      <c r="U1785" s="55">
        <f>RANK(Q1785,$Q$5:$Q$3209,0)</f>
        <v>1781</v>
      </c>
      <c r="V1785" s="55">
        <f>RANK(W1785,$W$5:$W$3209,0)</f>
        <v>1526</v>
      </c>
      <c r="W1785" s="55">
        <f>N1785*O1785</f>
        <v>6.3996702672333899E-2</v>
      </c>
      <c r="X1785" s="1">
        <f t="shared" si="27"/>
        <v>64.676362511526349</v>
      </c>
    </row>
    <row r="1786" spans="3:24" x14ac:dyDescent="0.25">
      <c r="C1786" s="19" t="s">
        <v>3415</v>
      </c>
      <c r="D1786" s="6" t="s">
        <v>1094</v>
      </c>
      <c r="E1786" s="6" t="s">
        <v>90</v>
      </c>
      <c r="F1786" s="48">
        <v>5.2685715258197101</v>
      </c>
      <c r="G1786" s="8">
        <v>10</v>
      </c>
      <c r="H1786" s="9">
        <v>0.76374905553685202</v>
      </c>
      <c r="I1786" s="40">
        <v>0</v>
      </c>
      <c r="J1786" s="7">
        <v>4</v>
      </c>
      <c r="K1786" s="9">
        <v>1</v>
      </c>
      <c r="L1786" s="39">
        <v>0</v>
      </c>
      <c r="M1786" s="47">
        <v>0</v>
      </c>
      <c r="N1786" s="17">
        <v>3.3169539548076499E-2</v>
      </c>
      <c r="O1786" s="7">
        <f>Q1786/P1786/N1786</f>
        <v>1</v>
      </c>
      <c r="P1786" s="7">
        <v>2.959911356317213</v>
      </c>
      <c r="Q1786" s="33">
        <v>9.8178896792164544E-2</v>
      </c>
      <c r="R1786" s="38" t="s">
        <v>1676</v>
      </c>
      <c r="S1786" s="33" t="s">
        <v>1676</v>
      </c>
      <c r="T1786" s="45" t="s">
        <v>1676</v>
      </c>
      <c r="U1786" s="55">
        <f>RANK(Q1786,$Q$5:$Q$3209,0)</f>
        <v>1782</v>
      </c>
      <c r="V1786" s="55">
        <f>RANK(W1786,$W$5:$W$3209,0)</f>
        <v>2002</v>
      </c>
      <c r="W1786" s="55">
        <f>N1786*O1786</f>
        <v>3.3169539548076499E-2</v>
      </c>
      <c r="X1786" s="1">
        <f t="shared" si="27"/>
        <v>64.578081997013783</v>
      </c>
    </row>
    <row r="1787" spans="3:24" x14ac:dyDescent="0.25">
      <c r="C1787" s="19" t="s">
        <v>3416</v>
      </c>
      <c r="D1787" s="6" t="s">
        <v>283</v>
      </c>
      <c r="E1787" s="6" t="s">
        <v>144</v>
      </c>
      <c r="F1787" s="48">
        <v>0.23408601759067801</v>
      </c>
      <c r="G1787" s="8">
        <v>10</v>
      </c>
      <c r="H1787" s="9">
        <v>1</v>
      </c>
      <c r="I1787" s="40">
        <v>0</v>
      </c>
      <c r="J1787" s="7">
        <v>0</v>
      </c>
      <c r="K1787" s="9">
        <v>1</v>
      </c>
      <c r="L1787" s="39">
        <v>0</v>
      </c>
      <c r="M1787" s="47">
        <v>0</v>
      </c>
      <c r="N1787" s="17">
        <v>2.8511563181221999E-2</v>
      </c>
      <c r="O1787" s="7">
        <f>Q1787/P1787/N1787</f>
        <v>1</v>
      </c>
      <c r="P1787" s="7">
        <v>3.4388701545901452</v>
      </c>
      <c r="Q1787" s="33">
        <v>9.8047563684615591E-2</v>
      </c>
      <c r="R1787" s="38" t="s">
        <v>1676</v>
      </c>
      <c r="S1787" s="33" t="s">
        <v>1676</v>
      </c>
      <c r="T1787" s="45" t="s">
        <v>1675</v>
      </c>
      <c r="U1787" s="55">
        <f>RANK(Q1787,$Q$5:$Q$3209,0)</f>
        <v>1783</v>
      </c>
      <c r="V1787" s="55">
        <f>RANK(W1787,$W$5:$W$3209,0)</f>
        <v>2136</v>
      </c>
      <c r="W1787" s="55">
        <f>N1787*O1787</f>
        <v>2.8511563181221999E-2</v>
      </c>
      <c r="X1787" s="1">
        <f t="shared" si="27"/>
        <v>64.47990310022162</v>
      </c>
    </row>
    <row r="1788" spans="3:24" x14ac:dyDescent="0.25">
      <c r="C1788" s="19" t="s">
        <v>3417</v>
      </c>
      <c r="D1788" s="6" t="s">
        <v>55</v>
      </c>
      <c r="E1788" s="6" t="s">
        <v>48</v>
      </c>
      <c r="F1788" s="48">
        <v>1.2344902896481931</v>
      </c>
      <c r="G1788" s="8">
        <v>10</v>
      </c>
      <c r="H1788" s="9">
        <v>0.98653272918245605</v>
      </c>
      <c r="I1788" s="40">
        <v>0</v>
      </c>
      <c r="J1788" s="7">
        <v>0</v>
      </c>
      <c r="K1788" s="9">
        <v>0.78295655621350702</v>
      </c>
      <c r="L1788" s="39">
        <v>9.30167939404586E-2</v>
      </c>
      <c r="M1788" s="47">
        <v>0</v>
      </c>
      <c r="N1788" s="17">
        <v>2.6453094389395901E-2</v>
      </c>
      <c r="O1788" s="7">
        <f>Q1788/P1788/N1788</f>
        <v>1</v>
      </c>
      <c r="P1788" s="7">
        <v>3.7001400109830977</v>
      </c>
      <c r="Q1788" s="33">
        <v>9.788015296451627E-2</v>
      </c>
      <c r="R1788" s="38" t="s">
        <v>1676</v>
      </c>
      <c r="S1788" s="33" t="s">
        <v>1676</v>
      </c>
      <c r="T1788" s="45" t="s">
        <v>1675</v>
      </c>
      <c r="U1788" s="55">
        <f>RANK(Q1788,$Q$5:$Q$3209,0)</f>
        <v>1784</v>
      </c>
      <c r="V1788" s="55">
        <f>RANK(W1788,$W$5:$W$3209,0)</f>
        <v>2205</v>
      </c>
      <c r="W1788" s="55">
        <f>N1788*O1788</f>
        <v>2.6453094389395901E-2</v>
      </c>
      <c r="X1788" s="1">
        <f t="shared" si="27"/>
        <v>64.381855536537003</v>
      </c>
    </row>
    <row r="1789" spans="3:24" x14ac:dyDescent="0.25">
      <c r="C1789" s="19" t="s">
        <v>3418</v>
      </c>
      <c r="D1789" s="6" t="s">
        <v>697</v>
      </c>
      <c r="E1789" s="6" t="s">
        <v>27</v>
      </c>
      <c r="F1789" s="48">
        <v>12.233150357340101</v>
      </c>
      <c r="G1789" s="8">
        <v>84.160418804054203</v>
      </c>
      <c r="H1789" s="9">
        <v>0.73224210004938395</v>
      </c>
      <c r="I1789" s="40">
        <v>2</v>
      </c>
      <c r="J1789" s="7">
        <v>3</v>
      </c>
      <c r="K1789" s="9">
        <v>1</v>
      </c>
      <c r="L1789" s="39">
        <v>0</v>
      </c>
      <c r="M1789" s="47">
        <v>0</v>
      </c>
      <c r="N1789" s="17">
        <v>4.6568480941129101E-2</v>
      </c>
      <c r="O1789" s="7">
        <f>Q1789/P1789/N1789</f>
        <v>1</v>
      </c>
      <c r="P1789" s="7">
        <v>2.1004369362200497</v>
      </c>
      <c r="Q1789" s="33">
        <v>9.7814157432406984E-2</v>
      </c>
      <c r="R1789" s="38" t="s">
        <v>1676</v>
      </c>
      <c r="S1789" s="33" t="s">
        <v>1676</v>
      </c>
      <c r="T1789" s="45" t="s">
        <v>1677</v>
      </c>
      <c r="U1789" s="55">
        <f>RANK(Q1789,$Q$5:$Q$3209,0)</f>
        <v>1785</v>
      </c>
      <c r="V1789" s="55">
        <f>RANK(W1789,$W$5:$W$3209,0)</f>
        <v>1729</v>
      </c>
      <c r="W1789" s="55">
        <f>N1789*O1789</f>
        <v>4.6568480941129101E-2</v>
      </c>
      <c r="X1789" s="1">
        <f t="shared" si="27"/>
        <v>64.283975383572482</v>
      </c>
    </row>
    <row r="1790" spans="3:24" x14ac:dyDescent="0.25">
      <c r="C1790" s="19" t="s">
        <v>3419</v>
      </c>
      <c r="D1790" s="6" t="s">
        <v>673</v>
      </c>
      <c r="E1790" s="6" t="s">
        <v>19</v>
      </c>
      <c r="F1790" s="48">
        <v>4.9181115846431398</v>
      </c>
      <c r="G1790" s="8">
        <v>80.606565141419395</v>
      </c>
      <c r="H1790" s="9">
        <v>0.85188454933051005</v>
      </c>
      <c r="I1790" s="40">
        <v>0</v>
      </c>
      <c r="J1790" s="7">
        <v>3</v>
      </c>
      <c r="K1790" s="9">
        <v>0.67327032889109995</v>
      </c>
      <c r="L1790" s="39">
        <v>0</v>
      </c>
      <c r="M1790" s="47">
        <v>0</v>
      </c>
      <c r="N1790" s="17">
        <v>4.0501894995145699E-2</v>
      </c>
      <c r="O1790" s="7">
        <f>Q1790/P1790/N1790</f>
        <v>1</v>
      </c>
      <c r="P1790" s="7">
        <v>2.4016778518849295</v>
      </c>
      <c r="Q1790" s="33">
        <v>9.7272504169210502E-2</v>
      </c>
      <c r="R1790" s="38" t="s">
        <v>1676</v>
      </c>
      <c r="S1790" s="33" t="s">
        <v>1676</v>
      </c>
      <c r="T1790" s="45" t="s">
        <v>1676</v>
      </c>
      <c r="U1790" s="55">
        <f>RANK(Q1790,$Q$5:$Q$3209,0)</f>
        <v>1786</v>
      </c>
      <c r="V1790" s="55">
        <f>RANK(W1790,$W$5:$W$3209,0)</f>
        <v>1842</v>
      </c>
      <c r="W1790" s="55">
        <f>N1790*O1790</f>
        <v>4.0501894995145699E-2</v>
      </c>
      <c r="X1790" s="1">
        <f t="shared" si="27"/>
        <v>64.186161226140072</v>
      </c>
    </row>
    <row r="1791" spans="3:24" x14ac:dyDescent="0.25">
      <c r="C1791" s="19" t="s">
        <v>3420</v>
      </c>
      <c r="D1791" s="6" t="s">
        <v>1244</v>
      </c>
      <c r="E1791" s="6" t="s">
        <v>90</v>
      </c>
      <c r="F1791" s="48">
        <v>16.184806328536801</v>
      </c>
      <c r="G1791" s="8">
        <v>19.895553476902698</v>
      </c>
      <c r="H1791" s="9">
        <v>0.699083397067083</v>
      </c>
      <c r="I1791" s="40">
        <v>1</v>
      </c>
      <c r="J1791" s="7">
        <v>23</v>
      </c>
      <c r="K1791" s="9">
        <v>0.97689777737115802</v>
      </c>
      <c r="L1791" s="39">
        <v>0</v>
      </c>
      <c r="M1791" s="47">
        <v>0</v>
      </c>
      <c r="N1791" s="17">
        <v>4.8835116946244497E-2</v>
      </c>
      <c r="O1791" s="7">
        <f>Q1791/P1791/N1791</f>
        <v>1</v>
      </c>
      <c r="P1791" s="7">
        <v>1.9870115852789754</v>
      </c>
      <c r="Q1791" s="33">
        <v>9.7035943140641429E-2</v>
      </c>
      <c r="R1791" s="38" t="s">
        <v>1676</v>
      </c>
      <c r="S1791" s="33" t="s">
        <v>1676</v>
      </c>
      <c r="T1791" s="45" t="s">
        <v>1677</v>
      </c>
      <c r="U1791" s="55">
        <f>RANK(Q1791,$Q$5:$Q$3209,0)</f>
        <v>1787</v>
      </c>
      <c r="V1791" s="55">
        <f>RANK(W1791,$W$5:$W$3209,0)</f>
        <v>1697</v>
      </c>
      <c r="W1791" s="55">
        <f>N1791*O1791</f>
        <v>4.8835116946244497E-2</v>
      </c>
      <c r="X1791" s="1">
        <f t="shared" si="27"/>
        <v>64.088888721970861</v>
      </c>
    </row>
    <row r="1792" spans="3:24" x14ac:dyDescent="0.25">
      <c r="C1792" s="19" t="s">
        <v>3421</v>
      </c>
      <c r="D1792" s="6" t="s">
        <v>557</v>
      </c>
      <c r="E1792" s="6" t="s">
        <v>204</v>
      </c>
      <c r="F1792" s="48">
        <v>8.0054091339062712</v>
      </c>
      <c r="G1792" s="8">
        <v>24.748068055455899</v>
      </c>
      <c r="H1792" s="9">
        <v>0.22225690548940699</v>
      </c>
      <c r="I1792" s="40">
        <v>2</v>
      </c>
      <c r="J1792" s="7">
        <v>9</v>
      </c>
      <c r="K1792" s="9">
        <v>0.525375961421648</v>
      </c>
      <c r="L1792" s="39">
        <v>0.101978589698345</v>
      </c>
      <c r="M1792" s="47">
        <v>1</v>
      </c>
      <c r="N1792" s="17">
        <v>2.5849417296392799E-2</v>
      </c>
      <c r="O1792" s="7">
        <f>Q1792/P1792/N1792</f>
        <v>1</v>
      </c>
      <c r="P1792" s="7">
        <v>3.7493399210882186</v>
      </c>
      <c r="Q1792" s="33">
        <v>9.6918252206233804E-2</v>
      </c>
      <c r="R1792" s="38" t="s">
        <v>1676</v>
      </c>
      <c r="S1792" s="33" t="s">
        <v>1676</v>
      </c>
      <c r="T1792" s="45" t="s">
        <v>1675</v>
      </c>
      <c r="U1792" s="55">
        <f>RANK(Q1792,$Q$5:$Q$3209,0)</f>
        <v>1788</v>
      </c>
      <c r="V1792" s="55">
        <f>RANK(W1792,$W$5:$W$3209,0)</f>
        <v>2218</v>
      </c>
      <c r="W1792" s="55">
        <f>N1792*O1792</f>
        <v>2.5849417296392799E-2</v>
      </c>
      <c r="X1792" s="1">
        <f t="shared" si="27"/>
        <v>63.991852778830221</v>
      </c>
    </row>
    <row r="1793" spans="3:24" x14ac:dyDescent="0.25">
      <c r="C1793" s="19" t="s">
        <v>3422</v>
      </c>
      <c r="D1793" s="6" t="s">
        <v>745</v>
      </c>
      <c r="E1793" s="6" t="s">
        <v>204</v>
      </c>
      <c r="F1793" s="48">
        <v>5.1325600415930399</v>
      </c>
      <c r="G1793" s="8">
        <v>51.0168070441296</v>
      </c>
      <c r="H1793" s="9">
        <v>0.86508466432215003</v>
      </c>
      <c r="I1793" s="40">
        <v>3</v>
      </c>
      <c r="J1793" s="7">
        <v>1</v>
      </c>
      <c r="K1793" s="9">
        <v>0.19810833915917</v>
      </c>
      <c r="L1793" s="39">
        <v>0.335039119539638</v>
      </c>
      <c r="M1793" s="47">
        <v>0</v>
      </c>
      <c r="N1793" s="17">
        <v>4.0874388334991199E-2</v>
      </c>
      <c r="O1793" s="7">
        <f>Q1793/P1793/N1793</f>
        <v>1</v>
      </c>
      <c r="P1793" s="7">
        <v>2.3652446094041233</v>
      </c>
      <c r="Q1793" s="33">
        <v>9.6677926672028708E-2</v>
      </c>
      <c r="R1793" s="38" t="s">
        <v>1676</v>
      </c>
      <c r="S1793" s="33" t="s">
        <v>1676</v>
      </c>
      <c r="T1793" s="45" t="s">
        <v>1676</v>
      </c>
      <c r="U1793" s="55">
        <f>RANK(Q1793,$Q$5:$Q$3209,0)</f>
        <v>1789</v>
      </c>
      <c r="V1793" s="55">
        <f>RANK(W1793,$W$5:$W$3209,0)</f>
        <v>1835</v>
      </c>
      <c r="W1793" s="55">
        <f>N1793*O1793</f>
        <v>4.0874388334991199E-2</v>
      </c>
      <c r="X1793" s="1">
        <f t="shared" si="27"/>
        <v>63.894934526623985</v>
      </c>
    </row>
    <row r="1794" spans="3:24" x14ac:dyDescent="0.25">
      <c r="C1794" s="19" t="s">
        <v>3423</v>
      </c>
      <c r="D1794" s="6" t="s">
        <v>1094</v>
      </c>
      <c r="E1794" s="6" t="s">
        <v>90</v>
      </c>
      <c r="F1794" s="48">
        <v>4.1362680646045904</v>
      </c>
      <c r="G1794" s="8">
        <v>14.623578805280999</v>
      </c>
      <c r="H1794" s="9">
        <v>1</v>
      </c>
      <c r="I1794" s="40">
        <v>1</v>
      </c>
      <c r="J1794" s="7">
        <v>4</v>
      </c>
      <c r="K1794" s="9">
        <v>1</v>
      </c>
      <c r="L1794" s="39">
        <v>0</v>
      </c>
      <c r="M1794" s="47">
        <v>0</v>
      </c>
      <c r="N1794" s="17">
        <v>3.6751351264502997E-2</v>
      </c>
      <c r="O1794" s="7">
        <f>Q1794/P1794/N1794</f>
        <v>1</v>
      </c>
      <c r="P1794" s="7">
        <v>2.6171454518330051</v>
      </c>
      <c r="Q1794" s="33">
        <v>9.6183631810611181E-2</v>
      </c>
      <c r="R1794" s="38" t="s">
        <v>1676</v>
      </c>
      <c r="S1794" s="33" t="s">
        <v>1676</v>
      </c>
      <c r="T1794" s="45" t="s">
        <v>1676</v>
      </c>
      <c r="U1794" s="55">
        <f>RANK(Q1794,$Q$5:$Q$3209,0)</f>
        <v>1790</v>
      </c>
      <c r="V1794" s="55">
        <f>RANK(W1794,$W$5:$W$3209,0)</f>
        <v>1923</v>
      </c>
      <c r="W1794" s="55">
        <f>N1794*O1794</f>
        <v>3.6751351264502997E-2</v>
      </c>
      <c r="X1794" s="1">
        <f t="shared" si="27"/>
        <v>63.798256599951955</v>
      </c>
    </row>
    <row r="1795" spans="3:24" x14ac:dyDescent="0.25">
      <c r="C1795" s="19" t="s">
        <v>3424</v>
      </c>
      <c r="D1795" s="6" t="s">
        <v>91</v>
      </c>
      <c r="E1795" s="6" t="s">
        <v>22</v>
      </c>
      <c r="F1795" s="48">
        <v>3.6738557056059298</v>
      </c>
      <c r="G1795" s="8">
        <v>50.783538345133003</v>
      </c>
      <c r="H1795" s="9">
        <v>0.26281573764573601</v>
      </c>
      <c r="I1795" s="40">
        <v>3</v>
      </c>
      <c r="J1795" s="7">
        <v>6</v>
      </c>
      <c r="K1795" s="9">
        <v>0.852484683811913</v>
      </c>
      <c r="L1795" s="39">
        <v>0.16106377504835501</v>
      </c>
      <c r="M1795" s="47">
        <v>0</v>
      </c>
      <c r="N1795" s="17">
        <v>3.0947125683083498E-2</v>
      </c>
      <c r="O1795" s="7">
        <f>Q1795/P1795/N1795</f>
        <v>1</v>
      </c>
      <c r="P1795" s="7">
        <v>3.0954829280307465</v>
      </c>
      <c r="Q1795" s="33">
        <v>9.5796299223606829E-2</v>
      </c>
      <c r="R1795" s="38" t="s">
        <v>1676</v>
      </c>
      <c r="S1795" s="33" t="s">
        <v>1676</v>
      </c>
      <c r="T1795" s="45" t="s">
        <v>1675</v>
      </c>
      <c r="U1795" s="55">
        <f>RANK(Q1795,$Q$5:$Q$3209,0)</f>
        <v>1791</v>
      </c>
      <c r="V1795" s="55">
        <f>RANK(W1795,$W$5:$W$3209,0)</f>
        <v>2072</v>
      </c>
      <c r="W1795" s="55">
        <f>N1795*O1795</f>
        <v>3.0947125683083498E-2</v>
      </c>
      <c r="X1795" s="1">
        <f t="shared" si="27"/>
        <v>63.702072968141344</v>
      </c>
    </row>
    <row r="1796" spans="3:24" x14ac:dyDescent="0.25">
      <c r="C1796" s="19" t="s">
        <v>3425</v>
      </c>
      <c r="D1796" s="6" t="s">
        <v>779</v>
      </c>
      <c r="E1796" s="6" t="s">
        <v>28</v>
      </c>
      <c r="F1796" s="48">
        <v>1.9156923301261599</v>
      </c>
      <c r="G1796" s="8">
        <v>10</v>
      </c>
      <c r="H1796" s="9">
        <v>0.14687058029265199</v>
      </c>
      <c r="I1796" s="40">
        <v>2</v>
      </c>
      <c r="J1796" s="7">
        <v>3</v>
      </c>
      <c r="K1796" s="9">
        <v>1</v>
      </c>
      <c r="L1796" s="39">
        <v>0</v>
      </c>
      <c r="M1796" s="47">
        <v>0</v>
      </c>
      <c r="N1796" s="17">
        <v>1.7818503406586899E-2</v>
      </c>
      <c r="O1796" s="7">
        <f>Q1796/P1796/N1796</f>
        <v>1</v>
      </c>
      <c r="P1796" s="7">
        <v>5.3744354807539017</v>
      </c>
      <c r="Q1796" s="33">
        <v>9.5764396922294895E-2</v>
      </c>
      <c r="R1796" s="38" t="s">
        <v>1677</v>
      </c>
      <c r="S1796" s="33" t="s">
        <v>1677</v>
      </c>
      <c r="T1796" s="45" t="s">
        <v>1675</v>
      </c>
      <c r="U1796" s="55">
        <f>RANK(Q1796,$Q$5:$Q$3209,0)</f>
        <v>1792</v>
      </c>
      <c r="V1796" s="55">
        <f>RANK(W1796,$W$5:$W$3209,0)</f>
        <v>2498</v>
      </c>
      <c r="W1796" s="55">
        <f>N1796*O1796</f>
        <v>1.7818503406586899E-2</v>
      </c>
      <c r="X1796" s="1">
        <f t="shared" si="27"/>
        <v>63.606276668917737</v>
      </c>
    </row>
    <row r="1797" spans="3:24" x14ac:dyDescent="0.25">
      <c r="C1797" s="19" t="s">
        <v>3426</v>
      </c>
      <c r="D1797" s="6" t="s">
        <v>851</v>
      </c>
      <c r="E1797" s="6" t="s">
        <v>28</v>
      </c>
      <c r="F1797" s="48">
        <v>4.4833144470916801</v>
      </c>
      <c r="G1797" s="8">
        <v>10</v>
      </c>
      <c r="H1797" s="9">
        <v>0.33621862893995702</v>
      </c>
      <c r="I1797" s="40">
        <v>0</v>
      </c>
      <c r="J1797" s="7">
        <v>5</v>
      </c>
      <c r="K1797" s="9">
        <v>0.90227609697083899</v>
      </c>
      <c r="L1797" s="39">
        <v>0</v>
      </c>
      <c r="M1797" s="47">
        <v>0</v>
      </c>
      <c r="N1797" s="17">
        <v>2.18353347067653E-2</v>
      </c>
      <c r="O1797" s="7">
        <f>Q1797/P1797/N1797</f>
        <v>1</v>
      </c>
      <c r="P1797" s="7">
        <v>4.3822505790379127</v>
      </c>
      <c r="Q1797" s="33">
        <v>9.5687908162208873E-2</v>
      </c>
      <c r="R1797" s="38" t="s">
        <v>1676</v>
      </c>
      <c r="S1797" s="33" t="s">
        <v>1676</v>
      </c>
      <c r="T1797" s="45" t="s">
        <v>1675</v>
      </c>
      <c r="U1797" s="55">
        <f>RANK(Q1797,$Q$5:$Q$3209,0)</f>
        <v>1793</v>
      </c>
      <c r="V1797" s="55">
        <f>RANK(W1797,$W$5:$W$3209,0)</f>
        <v>2340</v>
      </c>
      <c r="W1797" s="55">
        <f>N1797*O1797</f>
        <v>2.18353347067653E-2</v>
      </c>
      <c r="X1797" s="1">
        <f t="shared" si="27"/>
        <v>63.510512271995445</v>
      </c>
    </row>
    <row r="1798" spans="3:24" x14ac:dyDescent="0.25">
      <c r="C1798" s="19" t="s">
        <v>3427</v>
      </c>
      <c r="D1798" s="6" t="s">
        <v>390</v>
      </c>
      <c r="E1798" s="6" t="s">
        <v>19</v>
      </c>
      <c r="F1798" s="48">
        <v>2.2043324443404999</v>
      </c>
      <c r="G1798" s="8">
        <v>62.382143317921603</v>
      </c>
      <c r="H1798" s="9">
        <v>0.15288513953418401</v>
      </c>
      <c r="I1798" s="40">
        <v>1</v>
      </c>
      <c r="J1798" s="7">
        <v>1</v>
      </c>
      <c r="K1798" s="9">
        <v>0.81785111366437702</v>
      </c>
      <c r="L1798" s="39">
        <v>0</v>
      </c>
      <c r="M1798" s="47">
        <v>0</v>
      </c>
      <c r="N1798" s="17">
        <v>2.9792175719629301E-2</v>
      </c>
      <c r="O1798" s="7">
        <f>Q1798/P1798/N1798</f>
        <v>1</v>
      </c>
      <c r="P1798" s="7">
        <v>3.2084476341604229</v>
      </c>
      <c r="Q1798" s="33">
        <v>9.5586635704136225E-2</v>
      </c>
      <c r="R1798" s="38" t="s">
        <v>1676</v>
      </c>
      <c r="S1798" s="33" t="s">
        <v>1676</v>
      </c>
      <c r="T1798" s="45" t="s">
        <v>1675</v>
      </c>
      <c r="U1798" s="55">
        <f>RANK(Q1798,$Q$5:$Q$3209,0)</f>
        <v>1794</v>
      </c>
      <c r="V1798" s="55">
        <f>RANK(W1798,$W$5:$W$3209,0)</f>
        <v>2105</v>
      </c>
      <c r="W1798" s="55">
        <f>N1798*O1798</f>
        <v>2.9792175719629301E-2</v>
      </c>
      <c r="X1798" s="1">
        <f t="shared" si="27"/>
        <v>63.414824363833233</v>
      </c>
    </row>
    <row r="1799" spans="3:24" x14ac:dyDescent="0.25">
      <c r="C1799" s="19" t="s">
        <v>3428</v>
      </c>
      <c r="D1799" s="6" t="s">
        <v>323</v>
      </c>
      <c r="E1799" s="6" t="s">
        <v>90</v>
      </c>
      <c r="F1799" s="48">
        <v>7.9014834719271496</v>
      </c>
      <c r="G1799" s="8">
        <v>12.460433812578</v>
      </c>
      <c r="H1799" s="9">
        <v>0.83908050253232402</v>
      </c>
      <c r="I1799" s="40">
        <v>5</v>
      </c>
      <c r="J1799" s="7">
        <v>0</v>
      </c>
      <c r="K1799" s="9">
        <v>1</v>
      </c>
      <c r="L1799" s="39">
        <v>0</v>
      </c>
      <c r="M1799" s="47">
        <v>0</v>
      </c>
      <c r="N1799" s="17">
        <v>3.0926486100390199E-2</v>
      </c>
      <c r="O1799" s="7">
        <f>Q1799/P1799/N1799</f>
        <v>1</v>
      </c>
      <c r="P1799" s="7">
        <v>3.0902037775516038</v>
      </c>
      <c r="Q1799" s="33">
        <v>9.5569144173822965E-2</v>
      </c>
      <c r="R1799" s="38" t="s">
        <v>1676</v>
      </c>
      <c r="S1799" s="33" t="s">
        <v>1676</v>
      </c>
      <c r="T1799" s="45" t="s">
        <v>1675</v>
      </c>
      <c r="U1799" s="55">
        <f>RANK(Q1799,$Q$5:$Q$3209,0)</f>
        <v>1795</v>
      </c>
      <c r="V1799" s="55">
        <f>RANK(W1799,$W$5:$W$3209,0)</f>
        <v>2073</v>
      </c>
      <c r="W1799" s="55">
        <f>N1799*O1799</f>
        <v>3.0926486100390199E-2</v>
      </c>
      <c r="X1799" s="1">
        <f t="shared" si="27"/>
        <v>63.319237728129096</v>
      </c>
    </row>
    <row r="1800" spans="3:24" x14ac:dyDescent="0.25">
      <c r="C1800" s="19" t="s">
        <v>3429</v>
      </c>
      <c r="D1800" s="6" t="s">
        <v>1356</v>
      </c>
      <c r="E1800" s="6" t="s">
        <v>16</v>
      </c>
      <c r="F1800" s="48">
        <v>5.5524879321235803</v>
      </c>
      <c r="G1800" s="8">
        <v>26.5828531158202</v>
      </c>
      <c r="H1800" s="9">
        <v>1</v>
      </c>
      <c r="I1800" s="40">
        <v>4</v>
      </c>
      <c r="J1800" s="7">
        <v>1</v>
      </c>
      <c r="K1800" s="9">
        <v>1</v>
      </c>
      <c r="L1800" s="39">
        <v>0</v>
      </c>
      <c r="M1800" s="47">
        <v>0</v>
      </c>
      <c r="N1800" s="17">
        <v>3.8881779321460301E-2</v>
      </c>
      <c r="O1800" s="7">
        <f>Q1800/P1800/N1800</f>
        <v>1</v>
      </c>
      <c r="P1800" s="7">
        <v>2.452359584395984</v>
      </c>
      <c r="Q1800" s="33">
        <v>9.5352104177352751E-2</v>
      </c>
      <c r="R1800" s="38" t="s">
        <v>1676</v>
      </c>
      <c r="S1800" s="33" t="s">
        <v>1676</v>
      </c>
      <c r="T1800" s="45" t="s">
        <v>1676</v>
      </c>
      <c r="U1800" s="55">
        <f>RANK(Q1800,$Q$5:$Q$3209,0)</f>
        <v>1796</v>
      </c>
      <c r="V1800" s="55">
        <f>RANK(W1800,$W$5:$W$3209,0)</f>
        <v>1883</v>
      </c>
      <c r="W1800" s="55">
        <f>N1800*O1800</f>
        <v>3.8881779321460301E-2</v>
      </c>
      <c r="X1800" s="1">
        <f t="shared" ref="X1800:X1863" si="28">X1799-Q1799</f>
        <v>63.223668583955273</v>
      </c>
    </row>
    <row r="1801" spans="3:24" x14ac:dyDescent="0.25">
      <c r="C1801" s="19" t="s">
        <v>3430</v>
      </c>
      <c r="D1801" s="6" t="s">
        <v>1086</v>
      </c>
      <c r="E1801" s="6" t="s">
        <v>126</v>
      </c>
      <c r="F1801" s="48">
        <v>23.1953854161641</v>
      </c>
      <c r="G1801" s="8">
        <v>36.7245794968157</v>
      </c>
      <c r="H1801" s="9">
        <v>1</v>
      </c>
      <c r="I1801" s="40">
        <v>2</v>
      </c>
      <c r="J1801" s="7">
        <v>5</v>
      </c>
      <c r="K1801" s="9">
        <v>1</v>
      </c>
      <c r="L1801" s="39">
        <v>0</v>
      </c>
      <c r="M1801" s="47">
        <v>0</v>
      </c>
      <c r="N1801" s="17">
        <v>4.9871445532371397E-2</v>
      </c>
      <c r="O1801" s="7">
        <f>Q1801/P1801/N1801</f>
        <v>1</v>
      </c>
      <c r="P1801" s="7">
        <v>1.9082671753785336</v>
      </c>
      <c r="Q1801" s="33">
        <v>9.5168042498102762E-2</v>
      </c>
      <c r="R1801" s="38" t="s">
        <v>1676</v>
      </c>
      <c r="S1801" s="33" t="s">
        <v>1676</v>
      </c>
      <c r="T1801" s="45" t="s">
        <v>1677</v>
      </c>
      <c r="U1801" s="55">
        <f>RANK(Q1801,$Q$5:$Q$3209,0)</f>
        <v>1797</v>
      </c>
      <c r="V1801" s="55">
        <f>RANK(W1801,$W$5:$W$3209,0)</f>
        <v>1683</v>
      </c>
      <c r="W1801" s="55">
        <f>N1801*O1801</f>
        <v>4.9871445532371397E-2</v>
      </c>
      <c r="X1801" s="1">
        <f t="shared" si="28"/>
        <v>63.128316479777922</v>
      </c>
    </row>
    <row r="1802" spans="3:24" x14ac:dyDescent="0.25">
      <c r="C1802" s="19" t="s">
        <v>3431</v>
      </c>
      <c r="D1802" s="6" t="s">
        <v>769</v>
      </c>
      <c r="E1802" s="6" t="s">
        <v>39</v>
      </c>
      <c r="F1802" s="48">
        <v>14.194003703869599</v>
      </c>
      <c r="G1802" s="8">
        <v>60.290097778592802</v>
      </c>
      <c r="H1802" s="9">
        <v>0.810585561427138</v>
      </c>
      <c r="I1802" s="40">
        <v>0</v>
      </c>
      <c r="J1802" s="7">
        <v>11</v>
      </c>
      <c r="K1802" s="9">
        <v>0.98893762527059603</v>
      </c>
      <c r="L1802" s="39">
        <v>0</v>
      </c>
      <c r="M1802" s="47">
        <v>0</v>
      </c>
      <c r="N1802" s="17">
        <v>5.4480667081503301E-2</v>
      </c>
      <c r="O1802" s="7">
        <f>Q1802/P1802/N1802</f>
        <v>1</v>
      </c>
      <c r="P1802" s="7">
        <v>1.7462160491106171</v>
      </c>
      <c r="Q1802" s="33">
        <v>9.5135015223973551E-2</v>
      </c>
      <c r="R1802" s="38" t="s">
        <v>1676</v>
      </c>
      <c r="S1802" s="33" t="s">
        <v>1676</v>
      </c>
      <c r="T1802" s="45" t="s">
        <v>1677</v>
      </c>
      <c r="U1802" s="55">
        <f>RANK(Q1802,$Q$5:$Q$3209,0)</f>
        <v>1798</v>
      </c>
      <c r="V1802" s="55">
        <f>RANK(W1802,$W$5:$W$3209,0)</f>
        <v>1633</v>
      </c>
      <c r="W1802" s="55">
        <f>N1802*O1802</f>
        <v>5.4480667081503301E-2</v>
      </c>
      <c r="X1802" s="1">
        <f t="shared" si="28"/>
        <v>63.03314843727982</v>
      </c>
    </row>
    <row r="1803" spans="3:24" x14ac:dyDescent="0.25">
      <c r="C1803" s="19" t="s">
        <v>3432</v>
      </c>
      <c r="D1803" s="6" t="s">
        <v>323</v>
      </c>
      <c r="E1803" s="6" t="s">
        <v>90</v>
      </c>
      <c r="F1803" s="48">
        <v>4.0637104640661699</v>
      </c>
      <c r="G1803" s="8">
        <v>23.651146530825201</v>
      </c>
      <c r="H1803" s="9">
        <v>0.61760225859576201</v>
      </c>
      <c r="I1803" s="40">
        <v>0</v>
      </c>
      <c r="J1803" s="7">
        <v>3</v>
      </c>
      <c r="K1803" s="9">
        <v>1</v>
      </c>
      <c r="L1803" s="39">
        <v>0</v>
      </c>
      <c r="M1803" s="47">
        <v>0</v>
      </c>
      <c r="N1803" s="17">
        <v>3.1658031501194402E-2</v>
      </c>
      <c r="O1803" s="7">
        <f>Q1803/P1803/N1803</f>
        <v>1</v>
      </c>
      <c r="P1803" s="7">
        <v>3.0015597298348657</v>
      </c>
      <c r="Q1803" s="33">
        <v>9.5023472479828744E-2</v>
      </c>
      <c r="R1803" s="38" t="s">
        <v>1676</v>
      </c>
      <c r="S1803" s="33" t="s">
        <v>1676</v>
      </c>
      <c r="T1803" s="45" t="s">
        <v>1676</v>
      </c>
      <c r="U1803" s="55">
        <f>RANK(Q1803,$Q$5:$Q$3209,0)</f>
        <v>1799</v>
      </c>
      <c r="V1803" s="55">
        <f>RANK(W1803,$W$5:$W$3209,0)</f>
        <v>2055</v>
      </c>
      <c r="W1803" s="55">
        <f>N1803*O1803</f>
        <v>3.1658031501194402E-2</v>
      </c>
      <c r="X1803" s="1">
        <f t="shared" si="28"/>
        <v>62.938013422055846</v>
      </c>
    </row>
    <row r="1804" spans="3:24" x14ac:dyDescent="0.25">
      <c r="C1804" s="19" t="s">
        <v>3433</v>
      </c>
      <c r="D1804" s="6" t="s">
        <v>1556</v>
      </c>
      <c r="E1804" s="6" t="s">
        <v>16</v>
      </c>
      <c r="F1804" s="48">
        <v>13.320534458656899</v>
      </c>
      <c r="G1804" s="8">
        <v>11.5983459514869</v>
      </c>
      <c r="H1804" s="9">
        <v>0.77049518244979998</v>
      </c>
      <c r="I1804" s="40">
        <v>5</v>
      </c>
      <c r="J1804" s="7">
        <v>5</v>
      </c>
      <c r="K1804" s="9">
        <v>1</v>
      </c>
      <c r="L1804" s="39">
        <v>0</v>
      </c>
      <c r="M1804" s="47">
        <v>0</v>
      </c>
      <c r="N1804" s="17">
        <v>3.2223895310522201E-2</v>
      </c>
      <c r="O1804" s="7">
        <f>Q1804/P1804/N1804</f>
        <v>1</v>
      </c>
      <c r="P1804" s="7">
        <v>2.9394999664214212</v>
      </c>
      <c r="Q1804" s="33">
        <v>9.47221391832474E-2</v>
      </c>
      <c r="R1804" s="38" t="s">
        <v>1676</v>
      </c>
      <c r="S1804" s="33" t="s">
        <v>1676</v>
      </c>
      <c r="T1804" s="45" t="s">
        <v>1676</v>
      </c>
      <c r="U1804" s="55">
        <f>RANK(Q1804,$Q$5:$Q$3209,0)</f>
        <v>1800</v>
      </c>
      <c r="V1804" s="55">
        <f>RANK(W1804,$W$5:$W$3209,0)</f>
        <v>2038</v>
      </c>
      <c r="W1804" s="55">
        <f>N1804*O1804</f>
        <v>3.2223895310522201E-2</v>
      </c>
      <c r="X1804" s="1">
        <f t="shared" si="28"/>
        <v>62.842989949576015</v>
      </c>
    </row>
    <row r="1805" spans="3:24" x14ac:dyDescent="0.25">
      <c r="C1805" s="19" t="s">
        <v>3434</v>
      </c>
      <c r="D1805" s="6" t="s">
        <v>779</v>
      </c>
      <c r="E1805" s="6" t="s">
        <v>28</v>
      </c>
      <c r="F1805" s="48">
        <v>4.14698427003517</v>
      </c>
      <c r="G1805" s="8">
        <v>10</v>
      </c>
      <c r="H1805" s="9">
        <v>0.19144294653768701</v>
      </c>
      <c r="I1805" s="40">
        <v>0</v>
      </c>
      <c r="J1805" s="7">
        <v>11</v>
      </c>
      <c r="K1805" s="9">
        <v>0.74111566462391099</v>
      </c>
      <c r="L1805" s="39">
        <v>0</v>
      </c>
      <c r="M1805" s="47">
        <v>0</v>
      </c>
      <c r="N1805" s="17">
        <v>1.8757740517389002E-2</v>
      </c>
      <c r="O1805" s="7">
        <f>Q1805/P1805/N1805</f>
        <v>1</v>
      </c>
      <c r="P1805" s="7">
        <v>5.0482743385599802</v>
      </c>
      <c r="Q1805" s="33">
        <v>9.4694220103301696E-2</v>
      </c>
      <c r="R1805" s="38" t="s">
        <v>1677</v>
      </c>
      <c r="S1805" s="33" t="s">
        <v>1677</v>
      </c>
      <c r="T1805" s="45" t="s">
        <v>1675</v>
      </c>
      <c r="U1805" s="55">
        <f>RANK(Q1805,$Q$5:$Q$3209,0)</f>
        <v>1801</v>
      </c>
      <c r="V1805" s="55">
        <f>RANK(W1805,$W$5:$W$3209,0)</f>
        <v>2458</v>
      </c>
      <c r="W1805" s="55">
        <f>N1805*O1805</f>
        <v>1.8757740517389002E-2</v>
      </c>
      <c r="X1805" s="1">
        <f t="shared" si="28"/>
        <v>62.748267810392768</v>
      </c>
    </row>
    <row r="1806" spans="3:24" x14ac:dyDescent="0.25">
      <c r="C1806" s="19" t="s">
        <v>3435</v>
      </c>
      <c r="D1806" s="6" t="s">
        <v>823</v>
      </c>
      <c r="E1806" s="6" t="s">
        <v>144</v>
      </c>
      <c r="F1806" s="48">
        <v>4.3197669513294201</v>
      </c>
      <c r="G1806" s="8">
        <v>10</v>
      </c>
      <c r="H1806" s="9">
        <v>1.23609317488125E-2</v>
      </c>
      <c r="I1806" s="40">
        <v>2</v>
      </c>
      <c r="J1806" s="7">
        <v>7</v>
      </c>
      <c r="K1806" s="9">
        <v>0.79821336049991598</v>
      </c>
      <c r="L1806" s="39">
        <v>0</v>
      </c>
      <c r="M1806" s="47">
        <v>0</v>
      </c>
      <c r="N1806" s="17">
        <v>1.8493415093473801E-2</v>
      </c>
      <c r="O1806" s="7">
        <f>Q1806/P1806/N1806</f>
        <v>1</v>
      </c>
      <c r="P1806" s="7">
        <v>5.116763479606397</v>
      </c>
      <c r="Q1806" s="33">
        <v>9.4626430963488467E-2</v>
      </c>
      <c r="R1806" s="38" t="s">
        <v>1677</v>
      </c>
      <c r="S1806" s="33" t="s">
        <v>1677</v>
      </c>
      <c r="T1806" s="45" t="s">
        <v>1675</v>
      </c>
      <c r="U1806" s="55">
        <f>RANK(Q1806,$Q$5:$Q$3209,0)</f>
        <v>1802</v>
      </c>
      <c r="V1806" s="55">
        <f>RANK(W1806,$W$5:$W$3209,0)</f>
        <v>2466</v>
      </c>
      <c r="W1806" s="55">
        <f>N1806*O1806</f>
        <v>1.8493415093473801E-2</v>
      </c>
      <c r="X1806" s="1">
        <f t="shared" si="28"/>
        <v>62.653573590289469</v>
      </c>
    </row>
    <row r="1807" spans="3:24" x14ac:dyDescent="0.25">
      <c r="C1807" s="19" t="s">
        <v>3436</v>
      </c>
      <c r="D1807" s="6" t="s">
        <v>267</v>
      </c>
      <c r="E1807" s="6" t="s">
        <v>12</v>
      </c>
      <c r="F1807" s="48">
        <v>1.9290285877894859</v>
      </c>
      <c r="G1807" s="8">
        <v>85.492455937390403</v>
      </c>
      <c r="H1807" s="9">
        <v>1</v>
      </c>
      <c r="I1807" s="40">
        <v>0</v>
      </c>
      <c r="J1807" s="7">
        <v>0</v>
      </c>
      <c r="K1807" s="9">
        <v>0.40016415102734099</v>
      </c>
      <c r="L1807" s="39">
        <v>0.252678456167379</v>
      </c>
      <c r="M1807" s="47">
        <v>0</v>
      </c>
      <c r="N1807" s="17">
        <v>3.9110742984099799E-2</v>
      </c>
      <c r="O1807" s="7">
        <f>Q1807/P1807/N1807</f>
        <v>1</v>
      </c>
      <c r="P1807" s="7">
        <v>2.4148609698325223</v>
      </c>
      <c r="Q1807" s="33">
        <v>9.4447006733453756E-2</v>
      </c>
      <c r="R1807" s="38" t="s">
        <v>1676</v>
      </c>
      <c r="S1807" s="33" t="s">
        <v>1676</v>
      </c>
      <c r="T1807" s="45" t="s">
        <v>1676</v>
      </c>
      <c r="U1807" s="55">
        <f>RANK(Q1807,$Q$5:$Q$3209,0)</f>
        <v>1803</v>
      </c>
      <c r="V1807" s="55">
        <f>RANK(W1807,$W$5:$W$3209,0)</f>
        <v>1879</v>
      </c>
      <c r="W1807" s="55">
        <f>N1807*O1807</f>
        <v>3.9110742984099799E-2</v>
      </c>
      <c r="X1807" s="1">
        <f t="shared" si="28"/>
        <v>62.558947159325982</v>
      </c>
    </row>
    <row r="1808" spans="3:24" x14ac:dyDescent="0.25">
      <c r="C1808" s="19" t="s">
        <v>3437</v>
      </c>
      <c r="D1808" s="6" t="s">
        <v>390</v>
      </c>
      <c r="E1808" s="6" t="s">
        <v>19</v>
      </c>
      <c r="F1808" s="48">
        <v>13.3481467446457</v>
      </c>
      <c r="G1808" s="8">
        <v>80.601711694772206</v>
      </c>
      <c r="H1808" s="9">
        <v>0.79773108463159204</v>
      </c>
      <c r="I1808" s="40">
        <v>0</v>
      </c>
      <c r="J1808" s="7">
        <v>10</v>
      </c>
      <c r="K1808" s="9">
        <v>0.97013552194928199</v>
      </c>
      <c r="L1808" s="39">
        <v>0</v>
      </c>
      <c r="M1808" s="47">
        <v>0</v>
      </c>
      <c r="N1808" s="17">
        <v>4.59783038090954E-2</v>
      </c>
      <c r="O1808" s="7">
        <f>Q1808/P1808/N1808</f>
        <v>1</v>
      </c>
      <c r="P1808" s="7">
        <v>2.0504669170657919</v>
      </c>
      <c r="Q1808" s="33">
        <v>9.4276990863350202E-2</v>
      </c>
      <c r="R1808" s="38" t="s">
        <v>1676</v>
      </c>
      <c r="S1808" s="33" t="s">
        <v>1676</v>
      </c>
      <c r="T1808" s="45" t="s">
        <v>1677</v>
      </c>
      <c r="U1808" s="55">
        <f>RANK(Q1808,$Q$5:$Q$3209,0)</f>
        <v>1804</v>
      </c>
      <c r="V1808" s="55">
        <f>RANK(W1808,$W$5:$W$3209,0)</f>
        <v>1745</v>
      </c>
      <c r="W1808" s="55">
        <f>N1808*O1808</f>
        <v>4.59783038090954E-2</v>
      </c>
      <c r="X1808" s="1">
        <f t="shared" si="28"/>
        <v>62.464500152592528</v>
      </c>
    </row>
    <row r="1809" spans="3:24" x14ac:dyDescent="0.25">
      <c r="C1809" s="19" t="s">
        <v>3438</v>
      </c>
      <c r="D1809" s="6" t="s">
        <v>813</v>
      </c>
      <c r="E1809" s="6" t="s">
        <v>12</v>
      </c>
      <c r="F1809" s="48">
        <v>7.8259847233418096</v>
      </c>
      <c r="G1809" s="8">
        <v>10</v>
      </c>
      <c r="H1809" s="9">
        <v>0.189449102808429</v>
      </c>
      <c r="I1809" s="40">
        <v>3</v>
      </c>
      <c r="J1809" s="7">
        <v>4</v>
      </c>
      <c r="K1809" s="9">
        <v>0.72624872959890796</v>
      </c>
      <c r="L1809" s="39">
        <v>0</v>
      </c>
      <c r="M1809" s="47">
        <v>0</v>
      </c>
      <c r="N1809" s="17">
        <v>2.1587710099833402E-2</v>
      </c>
      <c r="O1809" s="7">
        <f>Q1809/P1809/N1809</f>
        <v>1</v>
      </c>
      <c r="P1809" s="7">
        <v>4.3551121468752347</v>
      </c>
      <c r="Q1809" s="33">
        <v>9.4016898479005628E-2</v>
      </c>
      <c r="R1809" s="38" t="s">
        <v>1677</v>
      </c>
      <c r="S1809" s="33" t="s">
        <v>1677</v>
      </c>
      <c r="T1809" s="45" t="s">
        <v>1675</v>
      </c>
      <c r="U1809" s="55">
        <f>RANK(Q1809,$Q$5:$Q$3209,0)</f>
        <v>1805</v>
      </c>
      <c r="V1809" s="55">
        <f>RANK(W1809,$W$5:$W$3209,0)</f>
        <v>2349</v>
      </c>
      <c r="W1809" s="55">
        <f>N1809*O1809</f>
        <v>2.1587710099833402E-2</v>
      </c>
      <c r="X1809" s="1">
        <f t="shared" si="28"/>
        <v>62.370223161729179</v>
      </c>
    </row>
    <row r="1810" spans="3:24" x14ac:dyDescent="0.25">
      <c r="C1810" s="19" t="s">
        <v>3439</v>
      </c>
      <c r="D1810" s="6" t="s">
        <v>451</v>
      </c>
      <c r="E1810" s="6" t="s">
        <v>131</v>
      </c>
      <c r="F1810" s="48">
        <v>17.558188903903002</v>
      </c>
      <c r="G1810" s="8">
        <v>57.024468089227</v>
      </c>
      <c r="H1810" s="9">
        <v>0.91250703501076902</v>
      </c>
      <c r="I1810" s="40">
        <v>3</v>
      </c>
      <c r="J1810" s="7">
        <v>12</v>
      </c>
      <c r="K1810" s="9">
        <v>0.67454662214822403</v>
      </c>
      <c r="L1810" s="39">
        <v>0</v>
      </c>
      <c r="M1810" s="47">
        <v>0</v>
      </c>
      <c r="N1810" s="17">
        <v>7.5006750002800202E-2</v>
      </c>
      <c r="O1810" s="7">
        <f>Q1810/P1810/N1810</f>
        <v>1</v>
      </c>
      <c r="P1810" s="7">
        <v>1.2526552582667712</v>
      </c>
      <c r="Q1810" s="33">
        <v>9.395759979650882E-2</v>
      </c>
      <c r="R1810" s="38" t="s">
        <v>1675</v>
      </c>
      <c r="S1810" s="33" t="s">
        <v>1675</v>
      </c>
      <c r="T1810" s="45" t="s">
        <v>1677</v>
      </c>
      <c r="U1810" s="55">
        <f>RANK(Q1810,$Q$5:$Q$3209,0)</f>
        <v>1806</v>
      </c>
      <c r="V1810" s="55">
        <f>RANK(W1810,$W$5:$W$3209,0)</f>
        <v>1438</v>
      </c>
      <c r="W1810" s="55">
        <f>N1810*O1810</f>
        <v>7.5006750002800202E-2</v>
      </c>
      <c r="X1810" s="1">
        <f t="shared" si="28"/>
        <v>62.276206263250174</v>
      </c>
    </row>
    <row r="1811" spans="3:24" x14ac:dyDescent="0.25">
      <c r="C1811" s="19" t="s">
        <v>3440</v>
      </c>
      <c r="D1811" s="6" t="s">
        <v>593</v>
      </c>
      <c r="E1811" s="6" t="s">
        <v>90</v>
      </c>
      <c r="F1811" s="48">
        <v>10.935139762520228</v>
      </c>
      <c r="G1811" s="8">
        <v>23.2343770745155</v>
      </c>
      <c r="H1811" s="9">
        <v>0.88006997159441402</v>
      </c>
      <c r="I1811" s="40">
        <v>0</v>
      </c>
      <c r="J1811" s="7">
        <v>12</v>
      </c>
      <c r="K1811" s="9">
        <v>1</v>
      </c>
      <c r="L1811" s="39">
        <v>3.3363909896341797E-2</v>
      </c>
      <c r="M1811" s="47">
        <v>0</v>
      </c>
      <c r="N1811" s="17">
        <v>6.3182355817129499E-2</v>
      </c>
      <c r="O1811" s="7">
        <f>Q1811/P1811/N1811</f>
        <v>1</v>
      </c>
      <c r="P1811" s="7">
        <v>1.4788848183115328</v>
      </c>
      <c r="Q1811" s="33">
        <v>9.3439426803110182E-2</v>
      </c>
      <c r="R1811" s="38" t="s">
        <v>1675</v>
      </c>
      <c r="S1811" s="33" t="s">
        <v>1675</v>
      </c>
      <c r="T1811" s="45" t="s">
        <v>1677</v>
      </c>
      <c r="U1811" s="55">
        <f>RANK(Q1811,$Q$5:$Q$3209,0)</f>
        <v>1807</v>
      </c>
      <c r="V1811" s="55">
        <f>RANK(W1811,$W$5:$W$3209,0)</f>
        <v>1531</v>
      </c>
      <c r="W1811" s="55">
        <f>N1811*O1811</f>
        <v>6.3182355817129499E-2</v>
      </c>
      <c r="X1811" s="1">
        <f t="shared" si="28"/>
        <v>62.182248663453663</v>
      </c>
    </row>
    <row r="1812" spans="3:24" x14ac:dyDescent="0.25">
      <c r="C1812" s="19" t="s">
        <v>3441</v>
      </c>
      <c r="D1812" s="6" t="s">
        <v>1054</v>
      </c>
      <c r="E1812" s="6" t="s">
        <v>22</v>
      </c>
      <c r="F1812" s="48">
        <v>5.05813669230524</v>
      </c>
      <c r="G1812" s="8">
        <v>10</v>
      </c>
      <c r="H1812" s="9">
        <v>0.29337380981573302</v>
      </c>
      <c r="I1812" s="40">
        <v>0</v>
      </c>
      <c r="J1812" s="7">
        <v>2</v>
      </c>
      <c r="K1812" s="9">
        <v>0.82959294350980495</v>
      </c>
      <c r="L1812" s="39">
        <v>0</v>
      </c>
      <c r="M1812" s="47">
        <v>0</v>
      </c>
      <c r="N1812" s="17">
        <v>2.7315954049091401E-2</v>
      </c>
      <c r="O1812" s="7">
        <f>Q1812/P1812/N1812</f>
        <v>1</v>
      </c>
      <c r="P1812" s="7">
        <v>3.4133459733060558</v>
      </c>
      <c r="Q1812" s="33">
        <v>9.3238801760479384E-2</v>
      </c>
      <c r="R1812" s="38" t="s">
        <v>1676</v>
      </c>
      <c r="S1812" s="33" t="s">
        <v>1676</v>
      </c>
      <c r="T1812" s="45" t="s">
        <v>1675</v>
      </c>
      <c r="U1812" s="55">
        <f>RANK(Q1812,$Q$5:$Q$3209,0)</f>
        <v>1808</v>
      </c>
      <c r="V1812" s="55">
        <f>RANK(W1812,$W$5:$W$3209,0)</f>
        <v>2185</v>
      </c>
      <c r="W1812" s="55">
        <f>N1812*O1812</f>
        <v>2.7315954049091401E-2</v>
      </c>
      <c r="X1812" s="1">
        <f t="shared" si="28"/>
        <v>62.088809236650555</v>
      </c>
    </row>
    <row r="1813" spans="3:24" x14ac:dyDescent="0.25">
      <c r="C1813" s="19" t="s">
        <v>3442</v>
      </c>
      <c r="D1813" s="6" t="s">
        <v>695</v>
      </c>
      <c r="E1813" s="6" t="s">
        <v>19</v>
      </c>
      <c r="F1813" s="48">
        <v>3.9585765787070799</v>
      </c>
      <c r="G1813" s="8">
        <v>50.258823991612502</v>
      </c>
      <c r="H1813" s="9">
        <v>0.84675655410122797</v>
      </c>
      <c r="I1813" s="40">
        <v>0</v>
      </c>
      <c r="J1813" s="7">
        <v>1</v>
      </c>
      <c r="K1813" s="9">
        <v>0.20328456670362199</v>
      </c>
      <c r="L1813" s="39">
        <v>0.44471802853689302</v>
      </c>
      <c r="M1813" s="47">
        <v>1</v>
      </c>
      <c r="N1813" s="17">
        <v>4.0496583648511102E-2</v>
      </c>
      <c r="O1813" s="7">
        <f>Q1813/P1813/N1813</f>
        <v>1</v>
      </c>
      <c r="P1813" s="7">
        <v>2.3000973969398308</v>
      </c>
      <c r="Q1813" s="33">
        <v>9.3146086634896499E-2</v>
      </c>
      <c r="R1813" s="38" t="s">
        <v>1676</v>
      </c>
      <c r="S1813" s="33" t="s">
        <v>1676</v>
      </c>
      <c r="T1813" s="45" t="s">
        <v>1676</v>
      </c>
      <c r="U1813" s="55">
        <f>RANK(Q1813,$Q$5:$Q$3209,0)</f>
        <v>1809</v>
      </c>
      <c r="V1813" s="55">
        <f>RANK(W1813,$W$5:$W$3209,0)</f>
        <v>1843</v>
      </c>
      <c r="W1813" s="55">
        <f>N1813*O1813</f>
        <v>4.0496583648511102E-2</v>
      </c>
      <c r="X1813" s="1">
        <f t="shared" si="28"/>
        <v>61.995570434890077</v>
      </c>
    </row>
    <row r="1814" spans="3:24" x14ac:dyDescent="0.25">
      <c r="C1814" s="19" t="s">
        <v>3443</v>
      </c>
      <c r="D1814" s="6" t="s">
        <v>1188</v>
      </c>
      <c r="E1814" s="6" t="s">
        <v>39</v>
      </c>
      <c r="F1814" s="48">
        <v>5.0438008984030498</v>
      </c>
      <c r="G1814" s="8">
        <v>29.067225962792001</v>
      </c>
      <c r="H1814" s="9">
        <v>1</v>
      </c>
      <c r="I1814" s="40">
        <v>1</v>
      </c>
      <c r="J1814" s="7">
        <v>5</v>
      </c>
      <c r="K1814" s="9">
        <v>0.99849963230642502</v>
      </c>
      <c r="L1814" s="39">
        <v>0</v>
      </c>
      <c r="M1814" s="47">
        <v>0</v>
      </c>
      <c r="N1814" s="17">
        <v>4.67852168483067E-2</v>
      </c>
      <c r="O1814" s="7">
        <f>Q1814/P1814/N1814</f>
        <v>1</v>
      </c>
      <c r="P1814" s="7">
        <v>1.9907187063484681</v>
      </c>
      <c r="Q1814" s="33">
        <v>9.3136206360493676E-2</v>
      </c>
      <c r="R1814" s="38" t="s">
        <v>1676</v>
      </c>
      <c r="S1814" s="33" t="s">
        <v>1676</v>
      </c>
      <c r="T1814" s="45" t="s">
        <v>1677</v>
      </c>
      <c r="U1814" s="55">
        <f>RANK(Q1814,$Q$5:$Q$3209,0)</f>
        <v>1810</v>
      </c>
      <c r="V1814" s="55">
        <f>RANK(W1814,$W$5:$W$3209,0)</f>
        <v>1727</v>
      </c>
      <c r="W1814" s="55">
        <f>N1814*O1814</f>
        <v>4.67852168483067E-2</v>
      </c>
      <c r="X1814" s="1">
        <f t="shared" si="28"/>
        <v>61.902424348255181</v>
      </c>
    </row>
    <row r="1815" spans="3:24" x14ac:dyDescent="0.25">
      <c r="C1815" s="19" t="s">
        <v>3444</v>
      </c>
      <c r="D1815" s="6" t="s">
        <v>1062</v>
      </c>
      <c r="E1815" s="6" t="s">
        <v>90</v>
      </c>
      <c r="F1815" s="48">
        <v>4.9760882602539196</v>
      </c>
      <c r="G1815" s="8">
        <v>11.388231301228201</v>
      </c>
      <c r="H1815" s="9">
        <v>0.27073333133209798</v>
      </c>
      <c r="I1815" s="40">
        <v>0</v>
      </c>
      <c r="J1815" s="7">
        <v>3</v>
      </c>
      <c r="K1815" s="9">
        <v>0.96828143011282197</v>
      </c>
      <c r="L1815" s="39">
        <v>0.26028252688110098</v>
      </c>
      <c r="M1815" s="47">
        <v>1</v>
      </c>
      <c r="N1815" s="17">
        <v>3.2346163534912001E-2</v>
      </c>
      <c r="O1815" s="7">
        <f>Q1815/P1815/N1815</f>
        <v>1</v>
      </c>
      <c r="P1815" s="7">
        <v>2.8761107066600862</v>
      </c>
      <c r="Q1815" s="33">
        <v>9.3031147262138472E-2</v>
      </c>
      <c r="R1815" s="38" t="s">
        <v>1676</v>
      </c>
      <c r="S1815" s="33" t="s">
        <v>1676</v>
      </c>
      <c r="T1815" s="45" t="s">
        <v>1676</v>
      </c>
      <c r="U1815" s="55">
        <f>RANK(Q1815,$Q$5:$Q$3209,0)</f>
        <v>1811</v>
      </c>
      <c r="V1815" s="55">
        <f>RANK(W1815,$W$5:$W$3209,0)</f>
        <v>2033</v>
      </c>
      <c r="W1815" s="55">
        <f>N1815*O1815</f>
        <v>3.2346163534912001E-2</v>
      </c>
      <c r="X1815" s="1">
        <f t="shared" si="28"/>
        <v>61.80928814189469</v>
      </c>
    </row>
    <row r="1816" spans="3:24" x14ac:dyDescent="0.25">
      <c r="C1816" s="19" t="s">
        <v>3445</v>
      </c>
      <c r="D1816" s="6" t="s">
        <v>1066</v>
      </c>
      <c r="E1816" s="6" t="s">
        <v>126</v>
      </c>
      <c r="F1816" s="48">
        <v>13.3755956853821</v>
      </c>
      <c r="G1816" s="8">
        <v>25.434910047451599</v>
      </c>
      <c r="H1816" s="9">
        <v>0.51064992430550105</v>
      </c>
      <c r="I1816" s="40">
        <v>1</v>
      </c>
      <c r="J1816" s="7">
        <v>4</v>
      </c>
      <c r="K1816" s="9">
        <v>0.86708832417430204</v>
      </c>
      <c r="L1816" s="39">
        <v>0</v>
      </c>
      <c r="M1816" s="47">
        <v>0</v>
      </c>
      <c r="N1816" s="17">
        <v>2.6710452360992901E-2</v>
      </c>
      <c r="O1816" s="7">
        <f>Q1816/P1816/N1816</f>
        <v>1</v>
      </c>
      <c r="P1816" s="7">
        <v>3.466757922630249</v>
      </c>
      <c r="Q1816" s="33">
        <v>9.2598672339509983E-2</v>
      </c>
      <c r="R1816" s="38" t="s">
        <v>1676</v>
      </c>
      <c r="S1816" s="33" t="s">
        <v>1676</v>
      </c>
      <c r="T1816" s="45" t="s">
        <v>1675</v>
      </c>
      <c r="U1816" s="55">
        <f>RANK(Q1816,$Q$5:$Q$3209,0)</f>
        <v>1812</v>
      </c>
      <c r="V1816" s="55">
        <f>RANK(W1816,$W$5:$W$3209,0)</f>
        <v>2197</v>
      </c>
      <c r="W1816" s="55">
        <f>N1816*O1816</f>
        <v>2.6710452360992901E-2</v>
      </c>
      <c r="X1816" s="1">
        <f t="shared" si="28"/>
        <v>61.716256994632552</v>
      </c>
    </row>
    <row r="1817" spans="3:24" x14ac:dyDescent="0.25">
      <c r="C1817" s="19" t="s">
        <v>3446</v>
      </c>
      <c r="D1817" s="6" t="s">
        <v>1226</v>
      </c>
      <c r="E1817" s="6" t="s">
        <v>126</v>
      </c>
      <c r="F1817" s="48">
        <v>16.322375188860399</v>
      </c>
      <c r="G1817" s="8">
        <v>14.031663851811</v>
      </c>
      <c r="H1817" s="9">
        <v>0.85784208881823099</v>
      </c>
      <c r="I1817" s="40">
        <v>2</v>
      </c>
      <c r="J1817" s="7">
        <v>8</v>
      </c>
      <c r="K1817" s="9">
        <v>1</v>
      </c>
      <c r="L1817" s="39">
        <v>0</v>
      </c>
      <c r="M1817" s="47">
        <v>0</v>
      </c>
      <c r="N1817" s="17">
        <v>3.5904880700463403E-2</v>
      </c>
      <c r="O1817" s="7">
        <f>Q1817/P1817/N1817</f>
        <v>1</v>
      </c>
      <c r="P1817" s="7">
        <v>2.5787924688920287</v>
      </c>
      <c r="Q1817" s="33">
        <v>9.2591235946821768E-2</v>
      </c>
      <c r="R1817" s="38" t="s">
        <v>1676</v>
      </c>
      <c r="S1817" s="33" t="s">
        <v>1676</v>
      </c>
      <c r="T1817" s="45" t="s">
        <v>1676</v>
      </c>
      <c r="U1817" s="55">
        <f>RANK(Q1817,$Q$5:$Q$3209,0)</f>
        <v>1813</v>
      </c>
      <c r="V1817" s="55">
        <f>RANK(W1817,$W$5:$W$3209,0)</f>
        <v>1936</v>
      </c>
      <c r="W1817" s="55">
        <f>N1817*O1817</f>
        <v>3.5904880700463403E-2</v>
      </c>
      <c r="X1817" s="1">
        <f t="shared" si="28"/>
        <v>61.623658322293039</v>
      </c>
    </row>
    <row r="1818" spans="3:24" x14ac:dyDescent="0.25">
      <c r="C1818" s="19" t="s">
        <v>3447</v>
      </c>
      <c r="D1818" s="6" t="s">
        <v>1444</v>
      </c>
      <c r="E1818" s="6" t="s">
        <v>126</v>
      </c>
      <c r="F1818" s="48">
        <v>1.8735846732405099</v>
      </c>
      <c r="G1818" s="8">
        <v>10</v>
      </c>
      <c r="H1818" s="9">
        <v>1</v>
      </c>
      <c r="I1818" s="40">
        <v>0</v>
      </c>
      <c r="J1818" s="7">
        <v>0</v>
      </c>
      <c r="K1818" s="9">
        <v>1</v>
      </c>
      <c r="L1818" s="39">
        <v>0</v>
      </c>
      <c r="M1818" s="47">
        <v>0</v>
      </c>
      <c r="N1818" s="17">
        <v>2.8511563181221999E-2</v>
      </c>
      <c r="O1818" s="7">
        <f>Q1818/P1818/N1818</f>
        <v>1.0000000000000002</v>
      </c>
      <c r="P1818" s="7">
        <v>3.2429254441153663</v>
      </c>
      <c r="Q1818" s="33">
        <v>9.2460873691887685E-2</v>
      </c>
      <c r="R1818" s="38" t="s">
        <v>1676</v>
      </c>
      <c r="S1818" s="33" t="s">
        <v>1676</v>
      </c>
      <c r="T1818" s="45" t="s">
        <v>1675</v>
      </c>
      <c r="U1818" s="55">
        <f>RANK(Q1818,$Q$5:$Q$3209,0)</f>
        <v>1814</v>
      </c>
      <c r="V1818" s="55">
        <f>RANK(W1818,$W$5:$W$3209,0)</f>
        <v>2132</v>
      </c>
      <c r="W1818" s="55">
        <f>N1818*O1818</f>
        <v>2.8511563181222006E-2</v>
      </c>
      <c r="X1818" s="1">
        <f t="shared" si="28"/>
        <v>61.531067086346219</v>
      </c>
    </row>
    <row r="1819" spans="3:24" x14ac:dyDescent="0.25">
      <c r="C1819" s="19" t="s">
        <v>3448</v>
      </c>
      <c r="D1819" s="6" t="s">
        <v>998</v>
      </c>
      <c r="E1819" s="6" t="s">
        <v>126</v>
      </c>
      <c r="F1819" s="48">
        <v>13.670329802911599</v>
      </c>
      <c r="G1819" s="8">
        <v>41.156058566999597</v>
      </c>
      <c r="H1819" s="9">
        <v>1</v>
      </c>
      <c r="I1819" s="40">
        <v>0</v>
      </c>
      <c r="J1819" s="7">
        <v>0</v>
      </c>
      <c r="K1819" s="9">
        <v>0.97400114069007304</v>
      </c>
      <c r="L1819" s="39">
        <v>0</v>
      </c>
      <c r="M1819" s="47">
        <v>0</v>
      </c>
      <c r="N1819" s="17">
        <v>3.4176737505877401E-2</v>
      </c>
      <c r="O1819" s="7">
        <f>Q1819/P1819/N1819</f>
        <v>1</v>
      </c>
      <c r="P1819" s="7">
        <v>2.7016657827487287</v>
      </c>
      <c r="Q1819" s="33">
        <v>9.2334122285614106E-2</v>
      </c>
      <c r="R1819" s="38" t="s">
        <v>1676</v>
      </c>
      <c r="S1819" s="33" t="s">
        <v>1676</v>
      </c>
      <c r="T1819" s="45" t="s">
        <v>1676</v>
      </c>
      <c r="U1819" s="55">
        <f>RANK(Q1819,$Q$5:$Q$3209,0)</f>
        <v>1815</v>
      </c>
      <c r="V1819" s="55">
        <f>RANK(W1819,$W$5:$W$3209,0)</f>
        <v>1970</v>
      </c>
      <c r="W1819" s="55">
        <f>N1819*O1819</f>
        <v>3.4176737505877401E-2</v>
      </c>
      <c r="X1819" s="1">
        <f t="shared" si="28"/>
        <v>61.438606212654335</v>
      </c>
    </row>
    <row r="1820" spans="3:24" x14ac:dyDescent="0.25">
      <c r="C1820" s="19" t="s">
        <v>3449</v>
      </c>
      <c r="D1820" s="6" t="s">
        <v>962</v>
      </c>
      <c r="E1820" s="6" t="s">
        <v>16</v>
      </c>
      <c r="F1820" s="48">
        <v>15.53895431123091</v>
      </c>
      <c r="G1820" s="8">
        <v>16.962031505987198</v>
      </c>
      <c r="H1820" s="9">
        <v>1</v>
      </c>
      <c r="I1820" s="40">
        <v>1</v>
      </c>
      <c r="J1820" s="7">
        <v>0</v>
      </c>
      <c r="K1820" s="9">
        <v>1</v>
      </c>
      <c r="L1820" s="39">
        <v>6.4124012642062897E-2</v>
      </c>
      <c r="M1820" s="47">
        <v>0</v>
      </c>
      <c r="N1820" s="17">
        <v>4.3271711821559998E-2</v>
      </c>
      <c r="O1820" s="7">
        <f>Q1820/P1820/N1820</f>
        <v>1</v>
      </c>
      <c r="P1820" s="7">
        <v>2.1330837982335487</v>
      </c>
      <c r="Q1820" s="33">
        <v>9.2302187408400752E-2</v>
      </c>
      <c r="R1820" s="38" t="s">
        <v>1676</v>
      </c>
      <c r="S1820" s="33" t="s">
        <v>1676</v>
      </c>
      <c r="T1820" s="45" t="s">
        <v>1677</v>
      </c>
      <c r="U1820" s="55">
        <f>RANK(Q1820,$Q$5:$Q$3209,0)</f>
        <v>1816</v>
      </c>
      <c r="V1820" s="55">
        <f>RANK(W1820,$W$5:$W$3209,0)</f>
        <v>1790</v>
      </c>
      <c r="W1820" s="55">
        <f>N1820*O1820</f>
        <v>4.3271711821559998E-2</v>
      </c>
      <c r="X1820" s="1">
        <f t="shared" si="28"/>
        <v>61.346272090368721</v>
      </c>
    </row>
    <row r="1821" spans="3:24" x14ac:dyDescent="0.25">
      <c r="C1821" s="19" t="s">
        <v>3450</v>
      </c>
      <c r="D1821" s="6" t="s">
        <v>857</v>
      </c>
      <c r="E1821" s="6" t="s">
        <v>22</v>
      </c>
      <c r="F1821" s="48">
        <v>4.4857622683693004</v>
      </c>
      <c r="G1821" s="8">
        <v>10</v>
      </c>
      <c r="H1821" s="9">
        <v>0.51339051646299305</v>
      </c>
      <c r="I1821" s="40">
        <v>1</v>
      </c>
      <c r="J1821" s="7">
        <v>5</v>
      </c>
      <c r="K1821" s="9">
        <v>0.97285312844379401</v>
      </c>
      <c r="L1821" s="39">
        <v>0</v>
      </c>
      <c r="M1821" s="47">
        <v>0</v>
      </c>
      <c r="N1821" s="17">
        <v>2.39967470339774E-2</v>
      </c>
      <c r="O1821" s="7">
        <f>Q1821/P1821/N1821</f>
        <v>1</v>
      </c>
      <c r="P1821" s="7">
        <v>3.8388392608933644</v>
      </c>
      <c r="Q1821" s="33">
        <v>9.2119654647758828E-2</v>
      </c>
      <c r="R1821" s="38" t="s">
        <v>1676</v>
      </c>
      <c r="S1821" s="33" t="s">
        <v>1676</v>
      </c>
      <c r="T1821" s="45" t="s">
        <v>1675</v>
      </c>
      <c r="U1821" s="55">
        <f>RANK(Q1821,$Q$5:$Q$3209,0)</f>
        <v>1817</v>
      </c>
      <c r="V1821" s="55">
        <f>RANK(W1821,$W$5:$W$3209,0)</f>
        <v>2277</v>
      </c>
      <c r="W1821" s="55">
        <f>N1821*O1821</f>
        <v>2.39967470339774E-2</v>
      </c>
      <c r="X1821" s="1">
        <f t="shared" si="28"/>
        <v>61.253969902960321</v>
      </c>
    </row>
    <row r="1822" spans="3:24" x14ac:dyDescent="0.25">
      <c r="C1822" s="19" t="s">
        <v>3451</v>
      </c>
      <c r="D1822" s="6" t="s">
        <v>1474</v>
      </c>
      <c r="E1822" s="6" t="s">
        <v>204</v>
      </c>
      <c r="F1822" s="48">
        <v>9.6841027999181897</v>
      </c>
      <c r="G1822" s="8">
        <v>10</v>
      </c>
      <c r="H1822" s="9">
        <v>0.75443145157407498</v>
      </c>
      <c r="I1822" s="40">
        <v>1</v>
      </c>
      <c r="J1822" s="7">
        <v>10</v>
      </c>
      <c r="K1822" s="9">
        <v>0.38472078067211002</v>
      </c>
      <c r="L1822" s="39">
        <v>0</v>
      </c>
      <c r="M1822" s="47">
        <v>0</v>
      </c>
      <c r="N1822" s="17">
        <v>3.9556027726858303E-2</v>
      </c>
      <c r="O1822" s="7">
        <f>Q1822/P1822/N1822</f>
        <v>1</v>
      </c>
      <c r="P1822" s="7">
        <v>2.3260041134418667</v>
      </c>
      <c r="Q1822" s="33">
        <v>9.2007483204092952E-2</v>
      </c>
      <c r="R1822" s="38" t="s">
        <v>1676</v>
      </c>
      <c r="S1822" s="33" t="s">
        <v>1676</v>
      </c>
      <c r="T1822" s="45" t="s">
        <v>1676</v>
      </c>
      <c r="U1822" s="55">
        <f>RANK(Q1822,$Q$5:$Q$3209,0)</f>
        <v>1818</v>
      </c>
      <c r="V1822" s="55">
        <f>RANK(W1822,$W$5:$W$3209,0)</f>
        <v>1870</v>
      </c>
      <c r="W1822" s="55">
        <f>N1822*O1822</f>
        <v>3.9556027726858303E-2</v>
      </c>
      <c r="X1822" s="1">
        <f t="shared" si="28"/>
        <v>61.161850248312561</v>
      </c>
    </row>
    <row r="1823" spans="3:24" x14ac:dyDescent="0.25">
      <c r="C1823" s="19" t="s">
        <v>3452</v>
      </c>
      <c r="D1823" s="6" t="s">
        <v>1188</v>
      </c>
      <c r="E1823" s="6" t="s">
        <v>39</v>
      </c>
      <c r="F1823" s="48">
        <v>5.7560710277510099</v>
      </c>
      <c r="G1823" s="8">
        <v>60.2606813397081</v>
      </c>
      <c r="H1823" s="9">
        <v>1</v>
      </c>
      <c r="I1823" s="40">
        <v>0</v>
      </c>
      <c r="J1823" s="7">
        <v>2</v>
      </c>
      <c r="K1823" s="9">
        <v>1</v>
      </c>
      <c r="L1823" s="39">
        <v>0</v>
      </c>
      <c r="M1823" s="47">
        <v>0</v>
      </c>
      <c r="N1823" s="17">
        <v>4.70146014979421E-2</v>
      </c>
      <c r="O1823" s="7">
        <f>Q1823/P1823/N1823</f>
        <v>1</v>
      </c>
      <c r="P1823" s="7">
        <v>1.9542925739118679</v>
      </c>
      <c r="Q1823" s="33">
        <v>9.1880286572854034E-2</v>
      </c>
      <c r="R1823" s="38" t="s">
        <v>1676</v>
      </c>
      <c r="S1823" s="33" t="s">
        <v>1676</v>
      </c>
      <c r="T1823" s="45" t="s">
        <v>1677</v>
      </c>
      <c r="U1823" s="55">
        <f>RANK(Q1823,$Q$5:$Q$3209,0)</f>
        <v>1819</v>
      </c>
      <c r="V1823" s="55">
        <f>RANK(W1823,$W$5:$W$3209,0)</f>
        <v>1724</v>
      </c>
      <c r="W1823" s="55">
        <f>N1823*O1823</f>
        <v>4.70146014979421E-2</v>
      </c>
      <c r="X1823" s="1">
        <f t="shared" si="28"/>
        <v>61.069842765108469</v>
      </c>
    </row>
    <row r="1824" spans="3:24" x14ac:dyDescent="0.25">
      <c r="C1824" s="19" t="s">
        <v>3453</v>
      </c>
      <c r="D1824" s="6" t="s">
        <v>745</v>
      </c>
      <c r="E1824" s="6" t="s">
        <v>204</v>
      </c>
      <c r="F1824" s="48">
        <v>20.499546057183501</v>
      </c>
      <c r="G1824" s="8">
        <v>52.477067259257502</v>
      </c>
      <c r="H1824" s="9">
        <v>0.52196486374370099</v>
      </c>
      <c r="I1824" s="40">
        <v>1</v>
      </c>
      <c r="J1824" s="7">
        <v>3</v>
      </c>
      <c r="K1824" s="9">
        <v>1</v>
      </c>
      <c r="L1824" s="39">
        <v>0</v>
      </c>
      <c r="M1824" s="47">
        <v>0</v>
      </c>
      <c r="N1824" s="17">
        <v>4.0874770408407597E-2</v>
      </c>
      <c r="O1824" s="7">
        <f>Q1824/P1824/N1824</f>
        <v>1</v>
      </c>
      <c r="P1824" s="7">
        <v>2.2426071482621412</v>
      </c>
      <c r="Q1824" s="33">
        <v>9.1666052301468723E-2</v>
      </c>
      <c r="R1824" s="38" t="s">
        <v>1676</v>
      </c>
      <c r="S1824" s="33" t="s">
        <v>1676</v>
      </c>
      <c r="T1824" s="45" t="s">
        <v>1676</v>
      </c>
      <c r="U1824" s="55">
        <f>RANK(Q1824,$Q$5:$Q$3209,0)</f>
        <v>1820</v>
      </c>
      <c r="V1824" s="55">
        <f>RANK(W1824,$W$5:$W$3209,0)</f>
        <v>1834</v>
      </c>
      <c r="W1824" s="55">
        <f>N1824*O1824</f>
        <v>4.0874770408407597E-2</v>
      </c>
      <c r="X1824" s="1">
        <f t="shared" si="28"/>
        <v>60.977962478535616</v>
      </c>
    </row>
    <row r="1825" spans="3:24" x14ac:dyDescent="0.25">
      <c r="C1825" s="19" t="s">
        <v>3454</v>
      </c>
      <c r="D1825" s="6" t="s">
        <v>309</v>
      </c>
      <c r="E1825" s="6" t="s">
        <v>131</v>
      </c>
      <c r="F1825" s="48">
        <v>9.01036127217629</v>
      </c>
      <c r="G1825" s="8">
        <v>63.612455789476201</v>
      </c>
      <c r="H1825" s="9">
        <v>0.353913176687217</v>
      </c>
      <c r="I1825" s="40">
        <v>4</v>
      </c>
      <c r="J1825" s="7">
        <v>6</v>
      </c>
      <c r="K1825" s="9">
        <v>1</v>
      </c>
      <c r="L1825" s="39">
        <v>0</v>
      </c>
      <c r="M1825" s="47">
        <v>0</v>
      </c>
      <c r="N1825" s="17">
        <v>4.2478780279258901E-2</v>
      </c>
      <c r="O1825" s="7">
        <f>Q1825/P1825/N1825</f>
        <v>1</v>
      </c>
      <c r="P1825" s="7">
        <v>2.1511146091976125</v>
      </c>
      <c r="Q1825" s="33">
        <v>9.1376724839609264E-2</v>
      </c>
      <c r="R1825" s="38" t="s">
        <v>1676</v>
      </c>
      <c r="S1825" s="33" t="s">
        <v>1676</v>
      </c>
      <c r="T1825" s="45" t="s">
        <v>1677</v>
      </c>
      <c r="U1825" s="55">
        <f>RANK(Q1825,$Q$5:$Q$3209,0)</f>
        <v>1821</v>
      </c>
      <c r="V1825" s="55">
        <f>RANK(W1825,$W$5:$W$3209,0)</f>
        <v>1807</v>
      </c>
      <c r="W1825" s="55">
        <f>N1825*O1825</f>
        <v>4.2478780279258901E-2</v>
      </c>
      <c r="X1825" s="1">
        <f t="shared" si="28"/>
        <v>60.886296426234146</v>
      </c>
    </row>
    <row r="1826" spans="3:24" x14ac:dyDescent="0.25">
      <c r="C1826" s="19" t="s">
        <v>3455</v>
      </c>
      <c r="D1826" s="6" t="s">
        <v>1134</v>
      </c>
      <c r="E1826" s="6" t="s">
        <v>39</v>
      </c>
      <c r="F1826" s="48">
        <v>12.319987608781901</v>
      </c>
      <c r="G1826" s="8">
        <v>22.709060639749602</v>
      </c>
      <c r="H1826" s="9">
        <v>0.999999999999999</v>
      </c>
      <c r="I1826" s="40">
        <v>1</v>
      </c>
      <c r="J1826" s="7">
        <v>6</v>
      </c>
      <c r="K1826" s="9">
        <v>0.501722347435546</v>
      </c>
      <c r="L1826" s="39">
        <v>0</v>
      </c>
      <c r="M1826" s="47">
        <v>0</v>
      </c>
      <c r="N1826" s="17">
        <v>2.8342665847249999E-2</v>
      </c>
      <c r="O1826" s="7">
        <f>Q1826/P1826/N1826</f>
        <v>1</v>
      </c>
      <c r="P1826" s="7">
        <v>3.211993672210121</v>
      </c>
      <c r="Q1826" s="33">
        <v>9.1036463354932901E-2</v>
      </c>
      <c r="R1826" s="38" t="s">
        <v>1676</v>
      </c>
      <c r="S1826" s="33" t="s">
        <v>1676</v>
      </c>
      <c r="T1826" s="45" t="s">
        <v>1675</v>
      </c>
      <c r="U1826" s="55">
        <f>RANK(Q1826,$Q$5:$Q$3209,0)</f>
        <v>1822</v>
      </c>
      <c r="V1826" s="55">
        <f>RANK(W1826,$W$5:$W$3209,0)</f>
        <v>2158</v>
      </c>
      <c r="W1826" s="55">
        <f>N1826*O1826</f>
        <v>2.8342665847249999E-2</v>
      </c>
      <c r="X1826" s="1">
        <f t="shared" si="28"/>
        <v>60.794919701394534</v>
      </c>
    </row>
    <row r="1827" spans="3:24" x14ac:dyDescent="0.25">
      <c r="C1827" s="19" t="s">
        <v>503</v>
      </c>
      <c r="D1827" s="6" t="s">
        <v>503</v>
      </c>
      <c r="E1827" s="6" t="s">
        <v>39</v>
      </c>
      <c r="F1827" s="48">
        <v>0.191659148319996</v>
      </c>
      <c r="G1827" s="8">
        <v>10</v>
      </c>
      <c r="H1827" s="9">
        <v>1</v>
      </c>
      <c r="I1827" s="40">
        <v>0</v>
      </c>
      <c r="J1827" s="7">
        <v>0</v>
      </c>
      <c r="K1827" s="9">
        <v>1</v>
      </c>
      <c r="L1827" s="39">
        <v>0</v>
      </c>
      <c r="M1827" s="47">
        <v>0</v>
      </c>
      <c r="N1827" s="17">
        <v>2.8511563181221999E-2</v>
      </c>
      <c r="O1827" s="7">
        <f>Q1827/P1827/N1827</f>
        <v>1</v>
      </c>
      <c r="P1827" s="7">
        <v>3.1909148074052962</v>
      </c>
      <c r="Q1827" s="33">
        <v>9.0977969137232925E-2</v>
      </c>
      <c r="R1827" s="38" t="s">
        <v>1676</v>
      </c>
      <c r="S1827" s="33" t="s">
        <v>1676</v>
      </c>
      <c r="T1827" s="45" t="s">
        <v>1675</v>
      </c>
      <c r="U1827" s="55">
        <f>RANK(Q1827,$Q$5:$Q$3209,0)</f>
        <v>1823</v>
      </c>
      <c r="V1827" s="55">
        <f>RANK(W1827,$W$5:$W$3209,0)</f>
        <v>2136</v>
      </c>
      <c r="W1827" s="55">
        <f>N1827*O1827</f>
        <v>2.8511563181221999E-2</v>
      </c>
      <c r="X1827" s="1">
        <f t="shared" si="28"/>
        <v>60.703883238039602</v>
      </c>
    </row>
    <row r="1828" spans="3:24" x14ac:dyDescent="0.25">
      <c r="C1828" s="19" t="s">
        <v>3456</v>
      </c>
      <c r="D1828" s="6" t="s">
        <v>1408</v>
      </c>
      <c r="E1828" s="6" t="s">
        <v>16</v>
      </c>
      <c r="F1828" s="48">
        <v>16.0223420354544</v>
      </c>
      <c r="G1828" s="8">
        <v>22.151704339913898</v>
      </c>
      <c r="H1828" s="9">
        <v>0.92339030024837199</v>
      </c>
      <c r="I1828" s="40">
        <v>3</v>
      </c>
      <c r="J1828" s="7">
        <v>17</v>
      </c>
      <c r="K1828" s="9">
        <v>0.47102349295702201</v>
      </c>
      <c r="L1828" s="39">
        <v>0</v>
      </c>
      <c r="M1828" s="47">
        <v>0</v>
      </c>
      <c r="N1828" s="17">
        <v>3.7632063733176797E-2</v>
      </c>
      <c r="O1828" s="7">
        <f>Q1828/P1828/N1828</f>
        <v>1</v>
      </c>
      <c r="P1828" s="7">
        <v>2.4174777463461514</v>
      </c>
      <c r="Q1828" s="33">
        <v>9.0974676624034981E-2</v>
      </c>
      <c r="R1828" s="38" t="s">
        <v>1676</v>
      </c>
      <c r="S1828" s="33" t="s">
        <v>1676</v>
      </c>
      <c r="T1828" s="45" t="s">
        <v>1676</v>
      </c>
      <c r="U1828" s="55">
        <f>RANK(Q1828,$Q$5:$Q$3209,0)</f>
        <v>1824</v>
      </c>
      <c r="V1828" s="55">
        <f>RANK(W1828,$W$5:$W$3209,0)</f>
        <v>1903</v>
      </c>
      <c r="W1828" s="55">
        <f>N1828*O1828</f>
        <v>3.7632063733176797E-2</v>
      </c>
      <c r="X1828" s="1">
        <f t="shared" si="28"/>
        <v>60.612905268902367</v>
      </c>
    </row>
    <row r="1829" spans="3:24" x14ac:dyDescent="0.25">
      <c r="C1829" s="19" t="s">
        <v>3457</v>
      </c>
      <c r="D1829" s="6" t="s">
        <v>986</v>
      </c>
      <c r="E1829" s="6" t="s">
        <v>16</v>
      </c>
      <c r="F1829" s="48">
        <v>11.90565908952801</v>
      </c>
      <c r="G1829" s="8">
        <v>10.8464938205972</v>
      </c>
      <c r="H1829" s="9">
        <v>0.385515062534458</v>
      </c>
      <c r="I1829" s="40">
        <v>4</v>
      </c>
      <c r="J1829" s="7">
        <v>14</v>
      </c>
      <c r="K1829" s="9">
        <v>0.94898147929335597</v>
      </c>
      <c r="L1829" s="39">
        <v>0.13500010752636399</v>
      </c>
      <c r="M1829" s="47">
        <v>1</v>
      </c>
      <c r="N1829" s="17">
        <v>3.2906192325111799E-2</v>
      </c>
      <c r="O1829" s="7">
        <f>Q1829/P1829/N1829</f>
        <v>1</v>
      </c>
      <c r="P1829" s="7">
        <v>2.7626055660157873</v>
      </c>
      <c r="Q1829" s="33">
        <v>9.0906830073739842E-2</v>
      </c>
      <c r="R1829" s="38" t="s">
        <v>1676</v>
      </c>
      <c r="S1829" s="33" t="s">
        <v>1676</v>
      </c>
      <c r="T1829" s="45" t="s">
        <v>1676</v>
      </c>
      <c r="U1829" s="55">
        <f>RANK(Q1829,$Q$5:$Q$3209,0)</f>
        <v>1825</v>
      </c>
      <c r="V1829" s="55">
        <f>RANK(W1829,$W$5:$W$3209,0)</f>
        <v>2014</v>
      </c>
      <c r="W1829" s="55">
        <f>N1829*O1829</f>
        <v>3.2906192325111799E-2</v>
      </c>
      <c r="X1829" s="1">
        <f t="shared" si="28"/>
        <v>60.521930592278331</v>
      </c>
    </row>
    <row r="1830" spans="3:24" x14ac:dyDescent="0.25">
      <c r="C1830" s="19" t="s">
        <v>3458</v>
      </c>
      <c r="D1830" s="6" t="s">
        <v>733</v>
      </c>
      <c r="E1830" s="6" t="s">
        <v>39</v>
      </c>
      <c r="F1830" s="48">
        <v>31.488184448952563</v>
      </c>
      <c r="G1830" s="8">
        <v>39.838982251804502</v>
      </c>
      <c r="H1830" s="9">
        <v>0.957821977342042</v>
      </c>
      <c r="I1830" s="40">
        <v>4</v>
      </c>
      <c r="J1830" s="7">
        <v>1</v>
      </c>
      <c r="K1830" s="9">
        <v>0.977074571981425</v>
      </c>
      <c r="L1830" s="39">
        <v>9.2459806019253906E-3</v>
      </c>
      <c r="M1830" s="47">
        <v>0</v>
      </c>
      <c r="N1830" s="17">
        <v>7.6439139257829997E-2</v>
      </c>
      <c r="O1830" s="7">
        <f>Q1830/P1830/N1830</f>
        <v>1</v>
      </c>
      <c r="P1830" s="7">
        <v>1.1851437367611004</v>
      </c>
      <c r="Q1830" s="33">
        <v>9.0591367134826767E-2</v>
      </c>
      <c r="R1830" s="38" t="s">
        <v>1675</v>
      </c>
      <c r="S1830" s="33" t="s">
        <v>1675</v>
      </c>
      <c r="T1830" s="45" t="s">
        <v>1677</v>
      </c>
      <c r="U1830" s="55">
        <f>RANK(Q1830,$Q$5:$Q$3209,0)</f>
        <v>1826</v>
      </c>
      <c r="V1830" s="55">
        <f>RANK(W1830,$W$5:$W$3209,0)</f>
        <v>1430</v>
      </c>
      <c r="W1830" s="55">
        <f>N1830*O1830</f>
        <v>7.6439139257829997E-2</v>
      </c>
      <c r="X1830" s="1">
        <f t="shared" si="28"/>
        <v>60.431023762204589</v>
      </c>
    </row>
    <row r="1831" spans="3:24" x14ac:dyDescent="0.25">
      <c r="C1831" s="19" t="s">
        <v>3459</v>
      </c>
      <c r="D1831" s="6" t="s">
        <v>1108</v>
      </c>
      <c r="E1831" s="6" t="s">
        <v>126</v>
      </c>
      <c r="F1831" s="48">
        <v>18.0625573349093</v>
      </c>
      <c r="G1831" s="8">
        <v>46.208367710834203</v>
      </c>
      <c r="H1831" s="9">
        <v>0.95857857294780102</v>
      </c>
      <c r="I1831" s="40">
        <v>0</v>
      </c>
      <c r="J1831" s="7">
        <v>3</v>
      </c>
      <c r="K1831" s="9">
        <v>1</v>
      </c>
      <c r="L1831" s="39">
        <v>0</v>
      </c>
      <c r="M1831" s="47">
        <v>0</v>
      </c>
      <c r="N1831" s="17">
        <v>4.2351813074653001E-2</v>
      </c>
      <c r="O1831" s="7">
        <f>Q1831/P1831/N1831</f>
        <v>1</v>
      </c>
      <c r="P1831" s="7">
        <v>2.1385341060588212</v>
      </c>
      <c r="Q1831" s="33">
        <v>9.0570796713573348E-2</v>
      </c>
      <c r="R1831" s="38" t="s">
        <v>1676</v>
      </c>
      <c r="S1831" s="33" t="s">
        <v>1676</v>
      </c>
      <c r="T1831" s="45" t="s">
        <v>1677</v>
      </c>
      <c r="U1831" s="55">
        <f>RANK(Q1831,$Q$5:$Q$3209,0)</f>
        <v>1827</v>
      </c>
      <c r="V1831" s="55">
        <f>RANK(W1831,$W$5:$W$3209,0)</f>
        <v>1811</v>
      </c>
      <c r="W1831" s="55">
        <f>N1831*O1831</f>
        <v>4.2351813074653001E-2</v>
      </c>
      <c r="X1831" s="1">
        <f t="shared" si="28"/>
        <v>60.340432395069762</v>
      </c>
    </row>
    <row r="1832" spans="3:24" x14ac:dyDescent="0.25">
      <c r="C1832" s="19" t="s">
        <v>3460</v>
      </c>
      <c r="D1832" s="6" t="s">
        <v>1108</v>
      </c>
      <c r="E1832" s="6" t="s">
        <v>126</v>
      </c>
      <c r="F1832" s="48">
        <v>17.980866006466101</v>
      </c>
      <c r="G1832" s="8">
        <v>33.037320665983202</v>
      </c>
      <c r="H1832" s="9">
        <v>1</v>
      </c>
      <c r="I1832" s="40">
        <v>0</v>
      </c>
      <c r="J1832" s="7">
        <v>9</v>
      </c>
      <c r="K1832" s="9">
        <v>0.98723052618713203</v>
      </c>
      <c r="L1832" s="39">
        <v>0</v>
      </c>
      <c r="M1832" s="47">
        <v>0</v>
      </c>
      <c r="N1832" s="17">
        <v>3.9360265716231503E-2</v>
      </c>
      <c r="O1832" s="7">
        <f>Q1832/P1832/N1832</f>
        <v>1</v>
      </c>
      <c r="P1832" s="7">
        <v>2.2967040852021099</v>
      </c>
      <c r="Q1832" s="33">
        <v>9.0398883065109445E-2</v>
      </c>
      <c r="R1832" s="38" t="s">
        <v>1676</v>
      </c>
      <c r="S1832" s="33" t="s">
        <v>1676</v>
      </c>
      <c r="T1832" s="45" t="s">
        <v>1676</v>
      </c>
      <c r="U1832" s="55">
        <f>RANK(Q1832,$Q$5:$Q$3209,0)</f>
        <v>1828</v>
      </c>
      <c r="V1832" s="55">
        <f>RANK(W1832,$W$5:$W$3209,0)</f>
        <v>1875</v>
      </c>
      <c r="W1832" s="55">
        <f>N1832*O1832</f>
        <v>3.9360265716231503E-2</v>
      </c>
      <c r="X1832" s="1">
        <f t="shared" si="28"/>
        <v>60.24986159835619</v>
      </c>
    </row>
    <row r="1833" spans="3:24" x14ac:dyDescent="0.25">
      <c r="C1833" s="19" t="s">
        <v>3461</v>
      </c>
      <c r="D1833" s="6" t="s">
        <v>789</v>
      </c>
      <c r="E1833" s="6" t="s">
        <v>204</v>
      </c>
      <c r="F1833" s="48">
        <v>0.72913503803122903</v>
      </c>
      <c r="G1833" s="8">
        <v>10</v>
      </c>
      <c r="H1833" s="9">
        <v>1</v>
      </c>
      <c r="I1833" s="40">
        <v>1</v>
      </c>
      <c r="J1833" s="7">
        <v>2</v>
      </c>
      <c r="K1833" s="9">
        <v>1</v>
      </c>
      <c r="L1833" s="39">
        <v>0</v>
      </c>
      <c r="M1833" s="47">
        <v>0</v>
      </c>
      <c r="N1833" s="17">
        <v>3.0081236314573899E-2</v>
      </c>
      <c r="O1833" s="7">
        <f>Q1833/P1833/N1833</f>
        <v>1</v>
      </c>
      <c r="P1833" s="7">
        <v>3.0039114461972898</v>
      </c>
      <c r="Q1833" s="33">
        <v>9.0361370081114112E-2</v>
      </c>
      <c r="R1833" s="38" t="s">
        <v>1676</v>
      </c>
      <c r="S1833" s="33" t="s">
        <v>1676</v>
      </c>
      <c r="T1833" s="45" t="s">
        <v>1676</v>
      </c>
      <c r="U1833" s="55">
        <f>RANK(Q1833,$Q$5:$Q$3209,0)</f>
        <v>1829</v>
      </c>
      <c r="V1833" s="55">
        <f>RANK(W1833,$W$5:$W$3209,0)</f>
        <v>2097</v>
      </c>
      <c r="W1833" s="55">
        <f>N1833*O1833</f>
        <v>3.0081236314573899E-2</v>
      </c>
      <c r="X1833" s="1">
        <f t="shared" si="28"/>
        <v>60.159462715291085</v>
      </c>
    </row>
    <row r="1834" spans="3:24" x14ac:dyDescent="0.25">
      <c r="C1834" s="19" t="s">
        <v>3462</v>
      </c>
      <c r="D1834" s="6" t="s">
        <v>723</v>
      </c>
      <c r="E1834" s="6" t="s">
        <v>131</v>
      </c>
      <c r="F1834" s="48">
        <v>4.5797223540772203</v>
      </c>
      <c r="G1834" s="8">
        <v>9.9999999999999893</v>
      </c>
      <c r="H1834" s="9">
        <v>1</v>
      </c>
      <c r="I1834" s="40">
        <v>1</v>
      </c>
      <c r="J1834" s="7">
        <v>1</v>
      </c>
      <c r="K1834" s="9">
        <v>0.86530487283665503</v>
      </c>
      <c r="L1834" s="39">
        <v>0</v>
      </c>
      <c r="M1834" s="47">
        <v>0</v>
      </c>
      <c r="N1834" s="17">
        <v>2.5849278657763899E-2</v>
      </c>
      <c r="O1834" s="7">
        <f>Q1834/P1834/N1834</f>
        <v>0.99999999999999989</v>
      </c>
      <c r="P1834" s="7">
        <v>3.4910414762052175</v>
      </c>
      <c r="Q1834" s="33">
        <v>9.0240903924240098E-2</v>
      </c>
      <c r="R1834" s="38" t="s">
        <v>1676</v>
      </c>
      <c r="S1834" s="33" t="s">
        <v>1676</v>
      </c>
      <c r="T1834" s="45" t="s">
        <v>1675</v>
      </c>
      <c r="U1834" s="55">
        <f>RANK(Q1834,$Q$5:$Q$3209,0)</f>
        <v>1830</v>
      </c>
      <c r="V1834" s="55">
        <f>RANK(W1834,$W$5:$W$3209,0)</f>
        <v>2219</v>
      </c>
      <c r="W1834" s="55">
        <f>N1834*O1834</f>
        <v>2.5849278657763895E-2</v>
      </c>
      <c r="X1834" s="1">
        <f t="shared" si="28"/>
        <v>60.069101345209972</v>
      </c>
    </row>
    <row r="1835" spans="3:24" x14ac:dyDescent="0.25">
      <c r="C1835" s="19" t="s">
        <v>1354</v>
      </c>
      <c r="D1835" s="6" t="s">
        <v>1354</v>
      </c>
      <c r="E1835" s="6" t="s">
        <v>863</v>
      </c>
      <c r="F1835" s="48">
        <v>0.238414468036446</v>
      </c>
      <c r="G1835" s="8">
        <v>10</v>
      </c>
      <c r="H1835" s="9">
        <v>1</v>
      </c>
      <c r="I1835" s="40">
        <v>0</v>
      </c>
      <c r="J1835" s="7">
        <v>0</v>
      </c>
      <c r="K1835" s="9">
        <v>1</v>
      </c>
      <c r="L1835" s="39">
        <v>0</v>
      </c>
      <c r="M1835" s="47">
        <v>0</v>
      </c>
      <c r="N1835" s="17">
        <v>2.8511563181221999E-2</v>
      </c>
      <c r="O1835" s="7">
        <f>Q1835/P1835/N1835</f>
        <v>1</v>
      </c>
      <c r="P1835" s="7">
        <v>3.1623171164957622</v>
      </c>
      <c r="Q1835" s="33">
        <v>9.0162604266028692E-2</v>
      </c>
      <c r="R1835" s="38" t="s">
        <v>1676</v>
      </c>
      <c r="S1835" s="33" t="s">
        <v>1676</v>
      </c>
      <c r="T1835" s="45" t="s">
        <v>1675</v>
      </c>
      <c r="U1835" s="55">
        <f>RANK(Q1835,$Q$5:$Q$3209,0)</f>
        <v>1831</v>
      </c>
      <c r="V1835" s="55">
        <f>RANK(W1835,$W$5:$W$3209,0)</f>
        <v>2136</v>
      </c>
      <c r="W1835" s="55">
        <f>N1835*O1835</f>
        <v>2.8511563181221999E-2</v>
      </c>
      <c r="X1835" s="1">
        <f t="shared" si="28"/>
        <v>59.978860441285732</v>
      </c>
    </row>
    <row r="1836" spans="3:24" x14ac:dyDescent="0.25">
      <c r="C1836" s="19" t="s">
        <v>3463</v>
      </c>
      <c r="D1836" s="6" t="s">
        <v>147</v>
      </c>
      <c r="E1836" s="6" t="s">
        <v>131</v>
      </c>
      <c r="F1836" s="48">
        <v>10.4759325854611</v>
      </c>
      <c r="G1836" s="8">
        <v>81.788274552721603</v>
      </c>
      <c r="H1836" s="9">
        <v>0.49672660729860102</v>
      </c>
      <c r="I1836" s="40">
        <v>26</v>
      </c>
      <c r="J1836" s="7">
        <v>9</v>
      </c>
      <c r="K1836" s="9">
        <v>1</v>
      </c>
      <c r="L1836" s="39">
        <v>0</v>
      </c>
      <c r="M1836" s="47">
        <v>0</v>
      </c>
      <c r="N1836" s="17">
        <v>5.8078348910187601E-2</v>
      </c>
      <c r="O1836" s="7">
        <f>Q1836/P1836/N1836</f>
        <v>1</v>
      </c>
      <c r="P1836" s="7">
        <v>1.5505755336536395</v>
      </c>
      <c r="Q1836" s="33">
        <v>9.0054866855136417E-2</v>
      </c>
      <c r="R1836" s="38" t="s">
        <v>1676</v>
      </c>
      <c r="S1836" s="33" t="s">
        <v>1676</v>
      </c>
      <c r="T1836" s="45" t="s">
        <v>1677</v>
      </c>
      <c r="U1836" s="55">
        <f>RANK(Q1836,$Q$5:$Q$3209,0)</f>
        <v>1832</v>
      </c>
      <c r="V1836" s="55">
        <f>RANK(W1836,$W$5:$W$3209,0)</f>
        <v>1595</v>
      </c>
      <c r="W1836" s="55">
        <f>N1836*O1836</f>
        <v>5.8078348910187601E-2</v>
      </c>
      <c r="X1836" s="1">
        <f t="shared" si="28"/>
        <v>59.888697837019706</v>
      </c>
    </row>
    <row r="1837" spans="3:24" x14ac:dyDescent="0.25">
      <c r="C1837" s="19" t="s">
        <v>3464</v>
      </c>
      <c r="D1837" s="6" t="s">
        <v>138</v>
      </c>
      <c r="E1837" s="6" t="s">
        <v>39</v>
      </c>
      <c r="F1837" s="48">
        <v>10.705714603267401</v>
      </c>
      <c r="G1837" s="8">
        <v>82.981460252343297</v>
      </c>
      <c r="H1837" s="9">
        <v>0.68420146712348495</v>
      </c>
      <c r="I1837" s="40">
        <v>5</v>
      </c>
      <c r="J1837" s="7">
        <v>6</v>
      </c>
      <c r="K1837" s="9">
        <v>1</v>
      </c>
      <c r="L1837" s="39">
        <v>0</v>
      </c>
      <c r="M1837" s="47">
        <v>0</v>
      </c>
      <c r="N1837" s="17">
        <v>6.3148171103160095E-2</v>
      </c>
      <c r="O1837" s="7">
        <f>Q1837/P1837/N1837</f>
        <v>1</v>
      </c>
      <c r="P1837" s="7">
        <v>1.4254358127094529</v>
      </c>
      <c r="Q1837" s="33">
        <v>9.0013664597548601E-2</v>
      </c>
      <c r="R1837" s="38" t="s">
        <v>1675</v>
      </c>
      <c r="S1837" s="33" t="s">
        <v>1675</v>
      </c>
      <c r="T1837" s="45" t="s">
        <v>1677</v>
      </c>
      <c r="U1837" s="55">
        <f>RANK(Q1837,$Q$5:$Q$3209,0)</f>
        <v>1833</v>
      </c>
      <c r="V1837" s="55">
        <f>RANK(W1837,$W$5:$W$3209,0)</f>
        <v>1532</v>
      </c>
      <c r="W1837" s="55">
        <f>N1837*O1837</f>
        <v>6.3148171103160095E-2</v>
      </c>
      <c r="X1837" s="1">
        <f t="shared" si="28"/>
        <v>59.798642970164572</v>
      </c>
    </row>
    <row r="1838" spans="3:24" x14ac:dyDescent="0.25">
      <c r="C1838" s="19" t="s">
        <v>3465</v>
      </c>
      <c r="D1838" s="6" t="s">
        <v>1108</v>
      </c>
      <c r="E1838" s="6" t="s">
        <v>126</v>
      </c>
      <c r="F1838" s="48">
        <v>19.267040721531</v>
      </c>
      <c r="G1838" s="8">
        <v>44.053789653958802</v>
      </c>
      <c r="H1838" s="9">
        <v>0.84252008689587998</v>
      </c>
      <c r="I1838" s="40">
        <v>0</v>
      </c>
      <c r="J1838" s="7">
        <v>2</v>
      </c>
      <c r="K1838" s="9">
        <v>0.84798087785591003</v>
      </c>
      <c r="L1838" s="39">
        <v>0</v>
      </c>
      <c r="M1838" s="47">
        <v>0</v>
      </c>
      <c r="N1838" s="17">
        <v>4.7353574621094199E-2</v>
      </c>
      <c r="O1838" s="7">
        <f>Q1838/P1838/N1838</f>
        <v>1</v>
      </c>
      <c r="P1838" s="7">
        <v>1.8987140247200958</v>
      </c>
      <c r="Q1838" s="33">
        <v>8.9910896253701147E-2</v>
      </c>
      <c r="R1838" s="38" t="s">
        <v>1676</v>
      </c>
      <c r="S1838" s="33" t="s">
        <v>1676</v>
      </c>
      <c r="T1838" s="45" t="s">
        <v>1677</v>
      </c>
      <c r="U1838" s="55">
        <f>RANK(Q1838,$Q$5:$Q$3209,0)</f>
        <v>1834</v>
      </c>
      <c r="V1838" s="55">
        <f>RANK(W1838,$W$5:$W$3209,0)</f>
        <v>1720</v>
      </c>
      <c r="W1838" s="55">
        <f>N1838*O1838</f>
        <v>4.7353574621094199E-2</v>
      </c>
      <c r="X1838" s="1">
        <f t="shared" si="28"/>
        <v>59.708629305567023</v>
      </c>
    </row>
    <row r="1839" spans="3:24" x14ac:dyDescent="0.25">
      <c r="C1839" s="19" t="s">
        <v>3466</v>
      </c>
      <c r="D1839" s="6" t="s">
        <v>406</v>
      </c>
      <c r="E1839" s="6" t="s">
        <v>131</v>
      </c>
      <c r="F1839" s="48">
        <v>10.862261333208201</v>
      </c>
      <c r="G1839" s="8">
        <v>35.543955539075299</v>
      </c>
      <c r="H1839" s="9">
        <v>0.71111052953473597</v>
      </c>
      <c r="I1839" s="40">
        <v>10</v>
      </c>
      <c r="J1839" s="7">
        <v>12</v>
      </c>
      <c r="K1839" s="9">
        <v>1</v>
      </c>
      <c r="L1839" s="39">
        <v>0</v>
      </c>
      <c r="M1839" s="47">
        <v>0</v>
      </c>
      <c r="N1839" s="17">
        <v>4.4175680157493298E-2</v>
      </c>
      <c r="O1839" s="7">
        <f>Q1839/P1839/N1839</f>
        <v>1</v>
      </c>
      <c r="P1839" s="7">
        <v>2.033689817891188</v>
      </c>
      <c r="Q1839" s="33">
        <v>8.9839630934711909E-2</v>
      </c>
      <c r="R1839" s="38" t="s">
        <v>1676</v>
      </c>
      <c r="S1839" s="33" t="s">
        <v>1676</v>
      </c>
      <c r="T1839" s="45" t="s">
        <v>1677</v>
      </c>
      <c r="U1839" s="55">
        <f>RANK(Q1839,$Q$5:$Q$3209,0)</f>
        <v>1835</v>
      </c>
      <c r="V1839" s="55">
        <f>RANK(W1839,$W$5:$W$3209,0)</f>
        <v>1772</v>
      </c>
      <c r="W1839" s="55">
        <f>N1839*O1839</f>
        <v>4.4175680157493298E-2</v>
      </c>
      <c r="X1839" s="1">
        <f t="shared" si="28"/>
        <v>59.618718409313324</v>
      </c>
    </row>
    <row r="1840" spans="3:24" x14ac:dyDescent="0.25">
      <c r="C1840" s="19" t="s">
        <v>3467</v>
      </c>
      <c r="D1840" s="6" t="s">
        <v>1492</v>
      </c>
      <c r="E1840" s="6" t="s">
        <v>16</v>
      </c>
      <c r="F1840" s="48">
        <v>17.724617655889102</v>
      </c>
      <c r="G1840" s="8">
        <v>9.9999999999999893</v>
      </c>
      <c r="H1840" s="9">
        <v>0.70595931291569303</v>
      </c>
      <c r="I1840" s="40">
        <v>6</v>
      </c>
      <c r="J1840" s="7">
        <v>3</v>
      </c>
      <c r="K1840" s="9">
        <v>0.87054459969932296</v>
      </c>
      <c r="L1840" s="39">
        <v>0</v>
      </c>
      <c r="M1840" s="47">
        <v>0</v>
      </c>
      <c r="N1840" s="17">
        <v>3.8263689116657902E-2</v>
      </c>
      <c r="O1840" s="7">
        <f>Q1840/P1840/N1840</f>
        <v>1</v>
      </c>
      <c r="P1840" s="7">
        <v>2.3466508522074916</v>
      </c>
      <c r="Q1840" s="33">
        <v>8.9791518674207788E-2</v>
      </c>
      <c r="R1840" s="38" t="s">
        <v>1676</v>
      </c>
      <c r="S1840" s="33" t="s">
        <v>1676</v>
      </c>
      <c r="T1840" s="45" t="s">
        <v>1676</v>
      </c>
      <c r="U1840" s="55">
        <f>RANK(Q1840,$Q$5:$Q$3209,0)</f>
        <v>1836</v>
      </c>
      <c r="V1840" s="55">
        <f>RANK(W1840,$W$5:$W$3209,0)</f>
        <v>1892</v>
      </c>
      <c r="W1840" s="55">
        <f>N1840*O1840</f>
        <v>3.8263689116657902E-2</v>
      </c>
      <c r="X1840" s="1">
        <f t="shared" si="28"/>
        <v>59.528878778378612</v>
      </c>
    </row>
    <row r="1841" spans="3:24" x14ac:dyDescent="0.25">
      <c r="C1841" s="19" t="s">
        <v>3468</v>
      </c>
      <c r="D1841" s="6" t="s">
        <v>172</v>
      </c>
      <c r="E1841" s="6" t="s">
        <v>131</v>
      </c>
      <c r="F1841" s="48">
        <v>12.600182080140989</v>
      </c>
      <c r="G1841" s="8">
        <v>59.213637927367301</v>
      </c>
      <c r="H1841" s="9">
        <v>0.49341342438923302</v>
      </c>
      <c r="I1841" s="40">
        <v>2</v>
      </c>
      <c r="J1841" s="7">
        <v>6</v>
      </c>
      <c r="K1841" s="9">
        <v>0.73822025875175401</v>
      </c>
      <c r="L1841" s="39">
        <v>0.22039696123132199</v>
      </c>
      <c r="M1841" s="47">
        <v>1</v>
      </c>
      <c r="N1841" s="17">
        <v>3.3546227422069197E-2</v>
      </c>
      <c r="O1841" s="7">
        <f>Q1841/P1841/N1841</f>
        <v>1</v>
      </c>
      <c r="P1841" s="7">
        <v>2.66642615865613</v>
      </c>
      <c r="Q1841" s="33">
        <v>8.9448538322432894E-2</v>
      </c>
      <c r="R1841" s="38" t="s">
        <v>1676</v>
      </c>
      <c r="S1841" s="33" t="s">
        <v>1676</v>
      </c>
      <c r="T1841" s="45" t="s">
        <v>1676</v>
      </c>
      <c r="U1841" s="55">
        <f>RANK(Q1841,$Q$5:$Q$3209,0)</f>
        <v>1837</v>
      </c>
      <c r="V1841" s="55">
        <f>RANK(W1841,$W$5:$W$3209,0)</f>
        <v>1992</v>
      </c>
      <c r="W1841" s="55">
        <f>N1841*O1841</f>
        <v>3.3546227422069197E-2</v>
      </c>
      <c r="X1841" s="1">
        <f t="shared" si="28"/>
        <v>59.439087259704401</v>
      </c>
    </row>
    <row r="1842" spans="3:24" x14ac:dyDescent="0.25">
      <c r="C1842" s="19" t="s">
        <v>3469</v>
      </c>
      <c r="D1842" s="6" t="s">
        <v>755</v>
      </c>
      <c r="E1842" s="6" t="s">
        <v>204</v>
      </c>
      <c r="F1842" s="48">
        <v>7.0531757337940704</v>
      </c>
      <c r="G1842" s="8">
        <v>26.154892381288601</v>
      </c>
      <c r="H1842" s="9">
        <v>0.66409453627122605</v>
      </c>
      <c r="I1842" s="40">
        <v>2</v>
      </c>
      <c r="J1842" s="7">
        <v>0</v>
      </c>
      <c r="K1842" s="9">
        <v>0.89652128102991802</v>
      </c>
      <c r="L1842" s="39">
        <v>0</v>
      </c>
      <c r="M1842" s="47">
        <v>0</v>
      </c>
      <c r="N1842" s="17">
        <v>3.31912407634532E-2</v>
      </c>
      <c r="O1842" s="7">
        <f>Q1842/P1842/N1842</f>
        <v>1</v>
      </c>
      <c r="P1842" s="7">
        <v>2.6768315600949517</v>
      </c>
      <c r="Q1842" s="33">
        <v>8.8847360794321581E-2</v>
      </c>
      <c r="R1842" s="38" t="s">
        <v>1676</v>
      </c>
      <c r="S1842" s="33" t="s">
        <v>1676</v>
      </c>
      <c r="T1842" s="45" t="s">
        <v>1676</v>
      </c>
      <c r="U1842" s="55">
        <f>RANK(Q1842,$Q$5:$Q$3209,0)</f>
        <v>1838</v>
      </c>
      <c r="V1842" s="55">
        <f>RANK(W1842,$W$5:$W$3209,0)</f>
        <v>2001</v>
      </c>
      <c r="W1842" s="55">
        <f>N1842*O1842</f>
        <v>3.31912407634532E-2</v>
      </c>
      <c r="X1842" s="1">
        <f t="shared" si="28"/>
        <v>59.349638721381965</v>
      </c>
    </row>
    <row r="1843" spans="3:24" x14ac:dyDescent="0.25">
      <c r="C1843" s="19" t="s">
        <v>3470</v>
      </c>
      <c r="D1843" s="6" t="s">
        <v>225</v>
      </c>
      <c r="E1843" s="6" t="s">
        <v>19</v>
      </c>
      <c r="F1843" s="48">
        <v>8.9370588916985305</v>
      </c>
      <c r="G1843" s="8">
        <v>82.967277437594106</v>
      </c>
      <c r="H1843" s="9">
        <v>0.68099009511207897</v>
      </c>
      <c r="I1843" s="40">
        <v>1</v>
      </c>
      <c r="J1843" s="7">
        <v>4</v>
      </c>
      <c r="K1843" s="9">
        <v>0.65453650611166703</v>
      </c>
      <c r="L1843" s="39">
        <v>0</v>
      </c>
      <c r="M1843" s="47">
        <v>0</v>
      </c>
      <c r="N1843" s="17">
        <v>3.2044471391205601E-2</v>
      </c>
      <c r="O1843" s="7">
        <f>Q1843/P1843/N1843</f>
        <v>1</v>
      </c>
      <c r="P1843" s="7">
        <v>2.7702407022207889</v>
      </c>
      <c r="Q1843" s="33">
        <v>8.8770898929067379E-2</v>
      </c>
      <c r="R1843" s="38" t="s">
        <v>1676</v>
      </c>
      <c r="S1843" s="33" t="s">
        <v>1676</v>
      </c>
      <c r="T1843" s="45" t="s">
        <v>1676</v>
      </c>
      <c r="U1843" s="55">
        <f>RANK(Q1843,$Q$5:$Q$3209,0)</f>
        <v>1839</v>
      </c>
      <c r="V1843" s="55">
        <f>RANK(W1843,$W$5:$W$3209,0)</f>
        <v>2045</v>
      </c>
      <c r="W1843" s="55">
        <f>N1843*O1843</f>
        <v>3.2044471391205601E-2</v>
      </c>
      <c r="X1843" s="1">
        <f t="shared" si="28"/>
        <v>59.260791360587646</v>
      </c>
    </row>
    <row r="1844" spans="3:24" x14ac:dyDescent="0.25">
      <c r="C1844" s="19" t="s">
        <v>3471</v>
      </c>
      <c r="D1844" s="6" t="s">
        <v>442</v>
      </c>
      <c r="E1844" s="6" t="s">
        <v>22</v>
      </c>
      <c r="F1844" s="48">
        <v>4.2656953572871306</v>
      </c>
      <c r="G1844" s="8">
        <v>11.5666264802994</v>
      </c>
      <c r="H1844" s="9">
        <v>6.5413561160077904E-2</v>
      </c>
      <c r="I1844" s="40">
        <v>0</v>
      </c>
      <c r="J1844" s="7">
        <v>11</v>
      </c>
      <c r="K1844" s="9">
        <v>1</v>
      </c>
      <c r="L1844" s="39">
        <v>0.151360227077873</v>
      </c>
      <c r="M1844" s="47">
        <v>0</v>
      </c>
      <c r="N1844" s="17">
        <v>2.46509417867843E-2</v>
      </c>
      <c r="O1844" s="7">
        <f>Q1844/P1844/N1844</f>
        <v>1</v>
      </c>
      <c r="P1844" s="7">
        <v>3.5968445540519802</v>
      </c>
      <c r="Q1844" s="33">
        <v>8.8665605718047505E-2</v>
      </c>
      <c r="R1844" s="38" t="s">
        <v>1676</v>
      </c>
      <c r="S1844" s="33" t="s">
        <v>1676</v>
      </c>
      <c r="T1844" s="45" t="s">
        <v>1675</v>
      </c>
      <c r="U1844" s="55">
        <f>RANK(Q1844,$Q$5:$Q$3209,0)</f>
        <v>1840</v>
      </c>
      <c r="V1844" s="55">
        <f>RANK(W1844,$W$5:$W$3209,0)</f>
        <v>2252</v>
      </c>
      <c r="W1844" s="55">
        <f>N1844*O1844</f>
        <v>2.46509417867843E-2</v>
      </c>
      <c r="X1844" s="1">
        <f t="shared" si="28"/>
        <v>59.172020461658576</v>
      </c>
    </row>
    <row r="1845" spans="3:24" x14ac:dyDescent="0.25">
      <c r="C1845" s="19" t="s">
        <v>3472</v>
      </c>
      <c r="D1845" s="6" t="s">
        <v>147</v>
      </c>
      <c r="E1845" s="6" t="s">
        <v>131</v>
      </c>
      <c r="F1845" s="48">
        <v>8.3587038161977603</v>
      </c>
      <c r="G1845" s="8">
        <v>77.232736631653594</v>
      </c>
      <c r="H1845" s="9">
        <v>0.73055963425454795</v>
      </c>
      <c r="I1845" s="40">
        <v>6</v>
      </c>
      <c r="J1845" s="7">
        <v>2</v>
      </c>
      <c r="K1845" s="9">
        <v>0.90124076872783099</v>
      </c>
      <c r="L1845" s="39">
        <v>0</v>
      </c>
      <c r="M1845" s="47">
        <v>0</v>
      </c>
      <c r="N1845" s="17">
        <v>4.1688919936586299E-2</v>
      </c>
      <c r="O1845" s="7">
        <f>Q1845/P1845/N1845</f>
        <v>1</v>
      </c>
      <c r="P1845" s="7">
        <v>2.1223360715135335</v>
      </c>
      <c r="Q1845" s="33">
        <v>8.8477898563856794E-2</v>
      </c>
      <c r="R1845" s="38" t="s">
        <v>1676</v>
      </c>
      <c r="S1845" s="33" t="s">
        <v>1676</v>
      </c>
      <c r="T1845" s="45" t="s">
        <v>1677</v>
      </c>
      <c r="U1845" s="55">
        <f>RANK(Q1845,$Q$5:$Q$3209,0)</f>
        <v>1841</v>
      </c>
      <c r="V1845" s="55">
        <f>RANK(W1845,$W$5:$W$3209,0)</f>
        <v>1824</v>
      </c>
      <c r="W1845" s="55">
        <f>N1845*O1845</f>
        <v>4.1688919936586299E-2</v>
      </c>
      <c r="X1845" s="1">
        <f t="shared" si="28"/>
        <v>59.083354855940527</v>
      </c>
    </row>
    <row r="1846" spans="3:24" x14ac:dyDescent="0.25">
      <c r="C1846" s="19" t="s">
        <v>3473</v>
      </c>
      <c r="D1846" s="6" t="s">
        <v>381</v>
      </c>
      <c r="E1846" s="6" t="s">
        <v>131</v>
      </c>
      <c r="F1846" s="48">
        <v>4.9190543825292998</v>
      </c>
      <c r="G1846" s="8">
        <v>35.377378281153398</v>
      </c>
      <c r="H1846" s="9">
        <v>0.67918765198933995</v>
      </c>
      <c r="I1846" s="40">
        <v>2</v>
      </c>
      <c r="J1846" s="7">
        <v>3</v>
      </c>
      <c r="K1846" s="9">
        <v>0.99740644868805495</v>
      </c>
      <c r="L1846" s="39">
        <v>0</v>
      </c>
      <c r="M1846" s="47">
        <v>0</v>
      </c>
      <c r="N1846" s="17">
        <v>3.2318907104753998E-2</v>
      </c>
      <c r="O1846" s="7">
        <f>Q1846/P1846/N1846</f>
        <v>1</v>
      </c>
      <c r="P1846" s="7">
        <v>2.7359260994211709</v>
      </c>
      <c r="Q1846" s="33">
        <v>8.8422141452664776E-2</v>
      </c>
      <c r="R1846" s="38" t="s">
        <v>1676</v>
      </c>
      <c r="S1846" s="33" t="s">
        <v>1676</v>
      </c>
      <c r="T1846" s="45" t="s">
        <v>1676</v>
      </c>
      <c r="U1846" s="55">
        <f>RANK(Q1846,$Q$5:$Q$3209,0)</f>
        <v>1842</v>
      </c>
      <c r="V1846" s="55">
        <f>RANK(W1846,$W$5:$W$3209,0)</f>
        <v>2035</v>
      </c>
      <c r="W1846" s="55">
        <f>N1846*O1846</f>
        <v>3.2318907104753998E-2</v>
      </c>
      <c r="X1846" s="1">
        <f t="shared" si="28"/>
        <v>58.994876957376668</v>
      </c>
    </row>
    <row r="1847" spans="3:24" x14ac:dyDescent="0.25">
      <c r="C1847" s="19" t="s">
        <v>3474</v>
      </c>
      <c r="D1847" s="6" t="s">
        <v>174</v>
      </c>
      <c r="E1847" s="6" t="s">
        <v>131</v>
      </c>
      <c r="F1847" s="48">
        <v>6.4969976759444101</v>
      </c>
      <c r="G1847" s="8">
        <v>63.364316327029997</v>
      </c>
      <c r="H1847" s="9">
        <v>0.74833038382734596</v>
      </c>
      <c r="I1847" s="40">
        <v>4</v>
      </c>
      <c r="J1847" s="7">
        <v>3</v>
      </c>
      <c r="K1847" s="9">
        <v>0.74768415516198705</v>
      </c>
      <c r="L1847" s="39">
        <v>0</v>
      </c>
      <c r="M1847" s="47">
        <v>0</v>
      </c>
      <c r="N1847" s="17">
        <v>3.7653442630927098E-2</v>
      </c>
      <c r="O1847" s="7">
        <f>Q1847/P1847/N1847</f>
        <v>1</v>
      </c>
      <c r="P1847" s="7">
        <v>2.3444808747534474</v>
      </c>
      <c r="Q1847" s="33">
        <v>8.8277776116834711E-2</v>
      </c>
      <c r="R1847" s="38" t="s">
        <v>1676</v>
      </c>
      <c r="S1847" s="33" t="s">
        <v>1676</v>
      </c>
      <c r="T1847" s="45" t="s">
        <v>1676</v>
      </c>
      <c r="U1847" s="55">
        <f>RANK(Q1847,$Q$5:$Q$3209,0)</f>
        <v>1843</v>
      </c>
      <c r="V1847" s="55">
        <f>RANK(W1847,$W$5:$W$3209,0)</f>
        <v>1902</v>
      </c>
      <c r="W1847" s="55">
        <f>N1847*O1847</f>
        <v>3.7653442630927098E-2</v>
      </c>
      <c r="X1847" s="1">
        <f t="shared" si="28"/>
        <v>58.906454815924</v>
      </c>
    </row>
    <row r="1848" spans="3:24" x14ac:dyDescent="0.25">
      <c r="C1848" s="19" t="s">
        <v>3475</v>
      </c>
      <c r="D1848" s="6" t="s">
        <v>1104</v>
      </c>
      <c r="E1848" s="6" t="s">
        <v>39</v>
      </c>
      <c r="F1848" s="48">
        <v>29.694675555731401</v>
      </c>
      <c r="G1848" s="8">
        <v>28.753658945196801</v>
      </c>
      <c r="H1848" s="9">
        <v>0.98777537282051997</v>
      </c>
      <c r="I1848" s="40">
        <v>0</v>
      </c>
      <c r="J1848" s="7">
        <v>12</v>
      </c>
      <c r="K1848" s="9">
        <v>1</v>
      </c>
      <c r="L1848" s="39">
        <v>0</v>
      </c>
      <c r="M1848" s="47">
        <v>0</v>
      </c>
      <c r="N1848" s="17">
        <v>6.7597578290948895E-2</v>
      </c>
      <c r="O1848" s="7">
        <f>Q1848/P1848/N1848</f>
        <v>1</v>
      </c>
      <c r="P1848" s="7">
        <v>1.3051173104829656</v>
      </c>
      <c r="Q1848" s="33">
        <v>8.8222769574244922E-2</v>
      </c>
      <c r="R1848" s="38" t="s">
        <v>1675</v>
      </c>
      <c r="S1848" s="33" t="s">
        <v>1675</v>
      </c>
      <c r="T1848" s="45" t="s">
        <v>1677</v>
      </c>
      <c r="U1848" s="55">
        <f>RANK(Q1848,$Q$5:$Q$3209,0)</f>
        <v>1844</v>
      </c>
      <c r="V1848" s="55">
        <f>RANK(W1848,$W$5:$W$3209,0)</f>
        <v>1490</v>
      </c>
      <c r="W1848" s="55">
        <f>N1848*O1848</f>
        <v>6.7597578290948895E-2</v>
      </c>
      <c r="X1848" s="1">
        <f t="shared" si="28"/>
        <v>58.818177039807168</v>
      </c>
    </row>
    <row r="1849" spans="3:24" x14ac:dyDescent="0.25">
      <c r="C1849" s="19" t="s">
        <v>3476</v>
      </c>
      <c r="D1849" s="6" t="s">
        <v>621</v>
      </c>
      <c r="E1849" s="6" t="s">
        <v>131</v>
      </c>
      <c r="F1849" s="48">
        <v>9.6067566342905799</v>
      </c>
      <c r="G1849" s="8">
        <v>79.032744788505298</v>
      </c>
      <c r="H1849" s="9">
        <v>0.97204882597723696</v>
      </c>
      <c r="I1849" s="40">
        <v>3</v>
      </c>
      <c r="J1849" s="7">
        <v>5</v>
      </c>
      <c r="K1849" s="9">
        <v>0.58225033263155102</v>
      </c>
      <c r="L1849" s="39">
        <v>0</v>
      </c>
      <c r="M1849" s="47">
        <v>0</v>
      </c>
      <c r="N1849" s="17">
        <v>3.3785826529551297E-2</v>
      </c>
      <c r="O1849" s="7">
        <f>Q1849/P1849/N1849</f>
        <v>1</v>
      </c>
      <c r="P1849" s="7">
        <v>2.6107950987827371</v>
      </c>
      <c r="Q1849" s="33">
        <v>8.820787031167629E-2</v>
      </c>
      <c r="R1849" s="38" t="s">
        <v>1676</v>
      </c>
      <c r="S1849" s="33" t="s">
        <v>1676</v>
      </c>
      <c r="T1849" s="45" t="s">
        <v>1676</v>
      </c>
      <c r="U1849" s="55">
        <f>RANK(Q1849,$Q$5:$Q$3209,0)</f>
        <v>1845</v>
      </c>
      <c r="V1849" s="55">
        <f>RANK(W1849,$W$5:$W$3209,0)</f>
        <v>1983</v>
      </c>
      <c r="W1849" s="55">
        <f>N1849*O1849</f>
        <v>3.3785826529551297E-2</v>
      </c>
      <c r="X1849" s="1">
        <f t="shared" si="28"/>
        <v>58.729954270232923</v>
      </c>
    </row>
    <row r="1850" spans="3:24" x14ac:dyDescent="0.25">
      <c r="C1850" s="19" t="s">
        <v>3477</v>
      </c>
      <c r="D1850" s="6" t="s">
        <v>424</v>
      </c>
      <c r="E1850" s="6" t="s">
        <v>131</v>
      </c>
      <c r="F1850" s="48">
        <v>4.9190771872830101</v>
      </c>
      <c r="G1850" s="8">
        <v>32.5631315299524</v>
      </c>
      <c r="H1850" s="9">
        <v>0.40273414248537698</v>
      </c>
      <c r="I1850" s="40">
        <v>2</v>
      </c>
      <c r="J1850" s="7">
        <v>12</v>
      </c>
      <c r="K1850" s="9">
        <v>0.69425500239489002</v>
      </c>
      <c r="L1850" s="39">
        <v>0</v>
      </c>
      <c r="M1850" s="47">
        <v>0</v>
      </c>
      <c r="N1850" s="17">
        <v>3.3541507980946399E-2</v>
      </c>
      <c r="O1850" s="7">
        <f>Q1850/P1850/N1850</f>
        <v>1</v>
      </c>
      <c r="P1850" s="7">
        <v>2.6297441143518774</v>
      </c>
      <c r="Q1850" s="33">
        <v>8.8205583199380308E-2</v>
      </c>
      <c r="R1850" s="38" t="s">
        <v>1676</v>
      </c>
      <c r="S1850" s="33" t="s">
        <v>1676</v>
      </c>
      <c r="T1850" s="45" t="s">
        <v>1676</v>
      </c>
      <c r="U1850" s="55">
        <f>RANK(Q1850,$Q$5:$Q$3209,0)</f>
        <v>1846</v>
      </c>
      <c r="V1850" s="55">
        <f>RANK(W1850,$W$5:$W$3209,0)</f>
        <v>1993</v>
      </c>
      <c r="W1850" s="55">
        <f>N1850*O1850</f>
        <v>3.3541507980946399E-2</v>
      </c>
      <c r="X1850" s="1">
        <f t="shared" si="28"/>
        <v>58.641746399921246</v>
      </c>
    </row>
    <row r="1851" spans="3:24" x14ac:dyDescent="0.25">
      <c r="C1851" s="19" t="s">
        <v>3478</v>
      </c>
      <c r="D1851" s="6" t="s">
        <v>451</v>
      </c>
      <c r="E1851" s="6" t="s">
        <v>131</v>
      </c>
      <c r="F1851" s="48">
        <v>31.831180782372702</v>
      </c>
      <c r="G1851" s="8">
        <v>64.264335128194602</v>
      </c>
      <c r="H1851" s="9">
        <v>0.999999999999999</v>
      </c>
      <c r="I1851" s="40">
        <v>9</v>
      </c>
      <c r="J1851" s="7">
        <v>11</v>
      </c>
      <c r="K1851" s="9">
        <v>1</v>
      </c>
      <c r="L1851" s="39">
        <v>0</v>
      </c>
      <c r="M1851" s="47">
        <v>0</v>
      </c>
      <c r="N1851" s="17">
        <v>6.4540345281747499E-2</v>
      </c>
      <c r="O1851" s="7">
        <f>Q1851/P1851/N1851</f>
        <v>1</v>
      </c>
      <c r="P1851" s="7">
        <v>1.3662989137128818</v>
      </c>
      <c r="Q1851" s="33">
        <v>8.8181403649105927E-2</v>
      </c>
      <c r="R1851" s="38" t="s">
        <v>1675</v>
      </c>
      <c r="S1851" s="33" t="s">
        <v>1675</v>
      </c>
      <c r="T1851" s="45" t="s">
        <v>1677</v>
      </c>
      <c r="U1851" s="55">
        <f>RANK(Q1851,$Q$5:$Q$3209,0)</f>
        <v>1847</v>
      </c>
      <c r="V1851" s="55">
        <f>RANK(W1851,$W$5:$W$3209,0)</f>
        <v>1519</v>
      </c>
      <c r="W1851" s="55">
        <f>N1851*O1851</f>
        <v>6.4540345281747499E-2</v>
      </c>
      <c r="X1851" s="1">
        <f t="shared" si="28"/>
        <v>58.553540816721863</v>
      </c>
    </row>
    <row r="1852" spans="3:24" x14ac:dyDescent="0.25">
      <c r="C1852" s="19" t="s">
        <v>3479</v>
      </c>
      <c r="D1852" s="6" t="s">
        <v>1094</v>
      </c>
      <c r="E1852" s="6" t="s">
        <v>90</v>
      </c>
      <c r="F1852" s="48">
        <v>2.3081717103129802</v>
      </c>
      <c r="G1852" s="8">
        <v>18.754678119234502</v>
      </c>
      <c r="H1852" s="9">
        <v>0.99876928738933901</v>
      </c>
      <c r="I1852" s="40">
        <v>0</v>
      </c>
      <c r="J1852" s="7">
        <v>0</v>
      </c>
      <c r="K1852" s="9">
        <v>1</v>
      </c>
      <c r="L1852" s="39">
        <v>0</v>
      </c>
      <c r="M1852" s="47">
        <v>0</v>
      </c>
      <c r="N1852" s="17">
        <v>3.0188391935608402E-2</v>
      </c>
      <c r="O1852" s="7">
        <f>Q1852/P1852/N1852</f>
        <v>1</v>
      </c>
      <c r="P1852" s="7">
        <v>2.9134474510375528</v>
      </c>
      <c r="Q1852" s="33">
        <v>8.7952293535720913E-2</v>
      </c>
      <c r="R1852" s="38" t="s">
        <v>1676</v>
      </c>
      <c r="S1852" s="33" t="s">
        <v>1676</v>
      </c>
      <c r="T1852" s="45" t="s">
        <v>1676</v>
      </c>
      <c r="U1852" s="55">
        <f>RANK(Q1852,$Q$5:$Q$3209,0)</f>
        <v>1848</v>
      </c>
      <c r="V1852" s="55">
        <f>RANK(W1852,$W$5:$W$3209,0)</f>
        <v>2093</v>
      </c>
      <c r="W1852" s="55">
        <f>N1852*O1852</f>
        <v>3.0188391935608402E-2</v>
      </c>
      <c r="X1852" s="1">
        <f t="shared" si="28"/>
        <v>58.465359413072754</v>
      </c>
    </row>
    <row r="1853" spans="3:24" x14ac:dyDescent="0.25">
      <c r="C1853" s="19" t="s">
        <v>3480</v>
      </c>
      <c r="D1853" s="6" t="s">
        <v>420</v>
      </c>
      <c r="E1853" s="6" t="s">
        <v>16</v>
      </c>
      <c r="F1853" s="48">
        <v>3.6750897796336726</v>
      </c>
      <c r="G1853" s="8">
        <v>24.413807059032202</v>
      </c>
      <c r="H1853" s="9">
        <v>0.662739942306797</v>
      </c>
      <c r="I1853" s="40">
        <v>0</v>
      </c>
      <c r="J1853" s="7">
        <v>8</v>
      </c>
      <c r="K1853" s="9">
        <v>1</v>
      </c>
      <c r="L1853" s="39">
        <v>2.3989493647978401E-2</v>
      </c>
      <c r="M1853" s="47">
        <v>0</v>
      </c>
      <c r="N1853" s="17">
        <v>3.3321055260668801E-2</v>
      </c>
      <c r="O1853" s="7">
        <f>Q1853/P1853/N1853</f>
        <v>1</v>
      </c>
      <c r="P1853" s="7">
        <v>2.6363175004523041</v>
      </c>
      <c r="Q1853" s="33">
        <v>8.7844881117239468E-2</v>
      </c>
      <c r="R1853" s="38" t="s">
        <v>1676</v>
      </c>
      <c r="S1853" s="33" t="s">
        <v>1676</v>
      </c>
      <c r="T1853" s="45" t="s">
        <v>1676</v>
      </c>
      <c r="U1853" s="55">
        <f>RANK(Q1853,$Q$5:$Q$3209,0)</f>
        <v>1849</v>
      </c>
      <c r="V1853" s="55">
        <f>RANK(W1853,$W$5:$W$3209,0)</f>
        <v>1998</v>
      </c>
      <c r="W1853" s="55">
        <f>N1853*O1853</f>
        <v>3.3321055260668801E-2</v>
      </c>
      <c r="X1853" s="1">
        <f t="shared" si="28"/>
        <v>58.377407119537033</v>
      </c>
    </row>
    <row r="1854" spans="3:24" x14ac:dyDescent="0.25">
      <c r="C1854" s="19" t="s">
        <v>3481</v>
      </c>
      <c r="D1854" s="6" t="s">
        <v>1504</v>
      </c>
      <c r="E1854" s="6" t="s">
        <v>126</v>
      </c>
      <c r="F1854" s="48">
        <v>24.767306877904154</v>
      </c>
      <c r="G1854" s="8">
        <v>19.131510036243899</v>
      </c>
      <c r="H1854" s="9">
        <v>0.95366351698784002</v>
      </c>
      <c r="I1854" s="40">
        <v>0</v>
      </c>
      <c r="J1854" s="7">
        <v>4</v>
      </c>
      <c r="K1854" s="9">
        <v>0.83584203625058895</v>
      </c>
      <c r="L1854" s="39">
        <v>2.4017552322095299E-2</v>
      </c>
      <c r="M1854" s="47">
        <v>0</v>
      </c>
      <c r="N1854" s="17">
        <v>3.6313505503210899E-2</v>
      </c>
      <c r="O1854" s="7">
        <f>Q1854/P1854/N1854</f>
        <v>1</v>
      </c>
      <c r="P1854" s="7">
        <v>2.4176644812457369</v>
      </c>
      <c r="Q1854" s="33">
        <v>8.7793872444634588E-2</v>
      </c>
      <c r="R1854" s="38" t="s">
        <v>1676</v>
      </c>
      <c r="S1854" s="33" t="s">
        <v>1676</v>
      </c>
      <c r="T1854" s="45" t="s">
        <v>1676</v>
      </c>
      <c r="U1854" s="55">
        <f>RANK(Q1854,$Q$5:$Q$3209,0)</f>
        <v>1850</v>
      </c>
      <c r="V1854" s="55">
        <f>RANK(W1854,$W$5:$W$3209,0)</f>
        <v>1928</v>
      </c>
      <c r="W1854" s="55">
        <f>N1854*O1854</f>
        <v>3.6313505503210899E-2</v>
      </c>
      <c r="X1854" s="1">
        <f t="shared" si="28"/>
        <v>58.289562238419791</v>
      </c>
    </row>
    <row r="1855" spans="3:24" x14ac:dyDescent="0.25">
      <c r="C1855" s="19" t="s">
        <v>1356</v>
      </c>
      <c r="D1855" s="6" t="s">
        <v>1356</v>
      </c>
      <c r="E1855" s="6" t="s">
        <v>16</v>
      </c>
      <c r="F1855" s="48">
        <v>5.6072002003689801E-2</v>
      </c>
      <c r="G1855" s="8">
        <v>10</v>
      </c>
      <c r="H1855" s="9">
        <v>1</v>
      </c>
      <c r="I1855" s="40">
        <v>0</v>
      </c>
      <c r="J1855" s="7">
        <v>0</v>
      </c>
      <c r="K1855" s="9">
        <v>1</v>
      </c>
      <c r="L1855" s="39">
        <v>0</v>
      </c>
      <c r="M1855" s="47">
        <v>0</v>
      </c>
      <c r="N1855" s="17">
        <v>2.8511563181221999E-2</v>
      </c>
      <c r="O1855" s="7">
        <f>Q1855/P1855/N1855</f>
        <v>1.0000000000000002</v>
      </c>
      <c r="P1855" s="7">
        <v>3.0740978349259365</v>
      </c>
      <c r="Q1855" s="33">
        <v>8.7647334645748601E-2</v>
      </c>
      <c r="R1855" s="38" t="s">
        <v>1676</v>
      </c>
      <c r="S1855" s="33" t="s">
        <v>1676</v>
      </c>
      <c r="T1855" s="45" t="s">
        <v>1676</v>
      </c>
      <c r="U1855" s="55">
        <f>RANK(Q1855,$Q$5:$Q$3209,0)</f>
        <v>1851</v>
      </c>
      <c r="V1855" s="55">
        <f>RANK(W1855,$W$5:$W$3209,0)</f>
        <v>2132</v>
      </c>
      <c r="W1855" s="55">
        <f>N1855*O1855</f>
        <v>2.8511563181222006E-2</v>
      </c>
      <c r="X1855" s="1">
        <f t="shared" si="28"/>
        <v>58.201768365975155</v>
      </c>
    </row>
    <row r="1856" spans="3:24" x14ac:dyDescent="0.25">
      <c r="C1856" s="19" t="s">
        <v>3482</v>
      </c>
      <c r="D1856" s="6" t="s">
        <v>418</v>
      </c>
      <c r="E1856" s="6" t="s">
        <v>48</v>
      </c>
      <c r="F1856" s="48">
        <v>6.1550572259400598</v>
      </c>
      <c r="G1856" s="8">
        <v>52.102366091286001</v>
      </c>
      <c r="H1856" s="9">
        <v>0.25770785301514798</v>
      </c>
      <c r="I1856" s="40">
        <v>0</v>
      </c>
      <c r="J1856" s="7">
        <v>0</v>
      </c>
      <c r="K1856" s="9">
        <v>0.85339099581050404</v>
      </c>
      <c r="L1856" s="39">
        <v>0</v>
      </c>
      <c r="M1856" s="47">
        <v>0</v>
      </c>
      <c r="N1856" s="17">
        <v>3.03043073135707E-2</v>
      </c>
      <c r="O1856" s="7">
        <f>Q1856/P1856/N1856</f>
        <v>1</v>
      </c>
      <c r="P1856" s="7">
        <v>2.8822324531362251</v>
      </c>
      <c r="Q1856" s="33">
        <v>8.7344058008986925E-2</v>
      </c>
      <c r="R1856" s="38" t="s">
        <v>1676</v>
      </c>
      <c r="S1856" s="33" t="s">
        <v>1676</v>
      </c>
      <c r="T1856" s="45" t="s">
        <v>1676</v>
      </c>
      <c r="U1856" s="55">
        <f>RANK(Q1856,$Q$5:$Q$3209,0)</f>
        <v>1852</v>
      </c>
      <c r="V1856" s="55">
        <f>RANK(W1856,$W$5:$W$3209,0)</f>
        <v>2086</v>
      </c>
      <c r="W1856" s="55">
        <f>N1856*O1856</f>
        <v>3.03043073135707E-2</v>
      </c>
      <c r="X1856" s="1">
        <f t="shared" si="28"/>
        <v>58.114121031329404</v>
      </c>
    </row>
    <row r="1857" spans="3:24" x14ac:dyDescent="0.25">
      <c r="C1857" s="19" t="s">
        <v>3483</v>
      </c>
      <c r="D1857" s="6" t="s">
        <v>251</v>
      </c>
      <c r="E1857" s="6" t="s">
        <v>39</v>
      </c>
      <c r="F1857" s="48">
        <v>9.5691405475321396</v>
      </c>
      <c r="G1857" s="8">
        <v>78.674565101341301</v>
      </c>
      <c r="H1857" s="9">
        <v>0.93001375321225399</v>
      </c>
      <c r="I1857" s="40">
        <v>0</v>
      </c>
      <c r="J1857" s="7">
        <v>0</v>
      </c>
      <c r="K1857" s="9">
        <v>0.87413877457881495</v>
      </c>
      <c r="L1857" s="39">
        <v>0</v>
      </c>
      <c r="M1857" s="47">
        <v>0</v>
      </c>
      <c r="N1857" s="17">
        <v>3.7593577887966301E-2</v>
      </c>
      <c r="O1857" s="7">
        <f>Q1857/P1857/N1857</f>
        <v>1</v>
      </c>
      <c r="P1857" s="7">
        <v>2.321535471792743</v>
      </c>
      <c r="Q1857" s="33">
        <v>8.7274824578517082E-2</v>
      </c>
      <c r="R1857" s="38" t="s">
        <v>1676</v>
      </c>
      <c r="S1857" s="33" t="s">
        <v>1676</v>
      </c>
      <c r="T1857" s="45" t="s">
        <v>1676</v>
      </c>
      <c r="U1857" s="55">
        <f>RANK(Q1857,$Q$5:$Q$3209,0)</f>
        <v>1853</v>
      </c>
      <c r="V1857" s="55">
        <f>RANK(W1857,$W$5:$W$3209,0)</f>
        <v>1904</v>
      </c>
      <c r="W1857" s="55">
        <f>N1857*O1857</f>
        <v>3.7593577887966301E-2</v>
      </c>
      <c r="X1857" s="1">
        <f t="shared" si="28"/>
        <v>58.026776973320416</v>
      </c>
    </row>
    <row r="1858" spans="3:24" x14ac:dyDescent="0.25">
      <c r="C1858" s="19" t="s">
        <v>3484</v>
      </c>
      <c r="D1858" s="6" t="s">
        <v>1360</v>
      </c>
      <c r="E1858" s="6" t="s">
        <v>16</v>
      </c>
      <c r="F1858" s="48">
        <v>15.7398496002165</v>
      </c>
      <c r="G1858" s="8">
        <v>14.9961492297299</v>
      </c>
      <c r="H1858" s="9">
        <v>0.98656941709100099</v>
      </c>
      <c r="I1858" s="40">
        <v>0</v>
      </c>
      <c r="J1858" s="7">
        <v>6</v>
      </c>
      <c r="K1858" s="9">
        <v>1</v>
      </c>
      <c r="L1858" s="39">
        <v>0</v>
      </c>
      <c r="M1858" s="47">
        <v>0</v>
      </c>
      <c r="N1858" s="17">
        <v>4.8393243961299702E-2</v>
      </c>
      <c r="O1858" s="7">
        <f>Q1858/P1858/N1858</f>
        <v>1</v>
      </c>
      <c r="P1858" s="7">
        <v>1.8026923321502737</v>
      </c>
      <c r="Q1858" s="33">
        <v>8.7238129816912507E-2</v>
      </c>
      <c r="R1858" s="38" t="s">
        <v>1676</v>
      </c>
      <c r="S1858" s="33" t="s">
        <v>1676</v>
      </c>
      <c r="T1858" s="45" t="s">
        <v>1677</v>
      </c>
      <c r="U1858" s="55">
        <f>RANK(Q1858,$Q$5:$Q$3209,0)</f>
        <v>1854</v>
      </c>
      <c r="V1858" s="55">
        <f>RANK(W1858,$W$5:$W$3209,0)</f>
        <v>1704</v>
      </c>
      <c r="W1858" s="55">
        <f>N1858*O1858</f>
        <v>4.8393243961299702E-2</v>
      </c>
      <c r="X1858" s="1">
        <f t="shared" si="28"/>
        <v>57.939502148741902</v>
      </c>
    </row>
    <row r="1859" spans="3:24" x14ac:dyDescent="0.25">
      <c r="C1859" s="19" t="s">
        <v>3485</v>
      </c>
      <c r="D1859" s="6" t="s">
        <v>974</v>
      </c>
      <c r="E1859" s="6" t="s">
        <v>27</v>
      </c>
      <c r="F1859" s="48">
        <v>1.8436833792359399</v>
      </c>
      <c r="G1859" s="8">
        <v>10</v>
      </c>
      <c r="H1859" s="9">
        <v>0.366513994462077</v>
      </c>
      <c r="I1859" s="40">
        <v>2</v>
      </c>
      <c r="J1859" s="7">
        <v>2</v>
      </c>
      <c r="K1859" s="9">
        <v>1</v>
      </c>
      <c r="L1859" s="39">
        <v>0</v>
      </c>
      <c r="M1859" s="47">
        <v>0</v>
      </c>
      <c r="N1859" s="17">
        <v>2.7063674885776701E-2</v>
      </c>
      <c r="O1859" s="7">
        <f>Q1859/P1859/N1859</f>
        <v>1</v>
      </c>
      <c r="P1859" s="7">
        <v>3.2195268114079649</v>
      </c>
      <c r="Q1859" s="33">
        <v>8.7132226909986482E-2</v>
      </c>
      <c r="R1859" s="38" t="s">
        <v>1676</v>
      </c>
      <c r="S1859" s="33" t="s">
        <v>1676</v>
      </c>
      <c r="T1859" s="45" t="s">
        <v>1675</v>
      </c>
      <c r="U1859" s="55">
        <f>RANK(Q1859,$Q$5:$Q$3209,0)</f>
        <v>1855</v>
      </c>
      <c r="V1859" s="55">
        <f>RANK(W1859,$W$5:$W$3209,0)</f>
        <v>2191</v>
      </c>
      <c r="W1859" s="55">
        <f>N1859*O1859</f>
        <v>2.7063674885776701E-2</v>
      </c>
      <c r="X1859" s="1">
        <f t="shared" si="28"/>
        <v>57.852264018924991</v>
      </c>
    </row>
    <row r="1860" spans="3:24" x14ac:dyDescent="0.25">
      <c r="C1860" s="19" t="s">
        <v>3486</v>
      </c>
      <c r="D1860" s="6" t="s">
        <v>406</v>
      </c>
      <c r="E1860" s="6" t="s">
        <v>131</v>
      </c>
      <c r="F1860" s="48">
        <v>3.921744848834789</v>
      </c>
      <c r="G1860" s="8">
        <v>18.159150620055701</v>
      </c>
      <c r="H1860" s="9">
        <v>0.58123206540202399</v>
      </c>
      <c r="I1860" s="40">
        <v>1</v>
      </c>
      <c r="J1860" s="7">
        <v>8</v>
      </c>
      <c r="K1860" s="9">
        <v>1</v>
      </c>
      <c r="L1860" s="39">
        <v>7.0998040899707293E-2</v>
      </c>
      <c r="M1860" s="47">
        <v>0</v>
      </c>
      <c r="N1860" s="17">
        <v>4.8008699868306803E-2</v>
      </c>
      <c r="O1860" s="7">
        <f>Q1860/P1860/N1860</f>
        <v>1</v>
      </c>
      <c r="P1860" s="7">
        <v>1.8136686730083396</v>
      </c>
      <c r="Q1860" s="33">
        <v>8.7071874983007641E-2</v>
      </c>
      <c r="R1860" s="38" t="s">
        <v>1676</v>
      </c>
      <c r="S1860" s="33" t="s">
        <v>1676</v>
      </c>
      <c r="T1860" s="45" t="s">
        <v>1677</v>
      </c>
      <c r="U1860" s="55">
        <f>RANK(Q1860,$Q$5:$Q$3209,0)</f>
        <v>1856</v>
      </c>
      <c r="V1860" s="55">
        <f>RANK(W1860,$W$5:$W$3209,0)</f>
        <v>1707</v>
      </c>
      <c r="W1860" s="55">
        <f>N1860*O1860</f>
        <v>4.8008699868306803E-2</v>
      </c>
      <c r="X1860" s="1">
        <f t="shared" si="28"/>
        <v>57.765131792015005</v>
      </c>
    </row>
    <row r="1861" spans="3:24" x14ac:dyDescent="0.25">
      <c r="C1861" s="19" t="s">
        <v>3487</v>
      </c>
      <c r="D1861" s="6" t="s">
        <v>467</v>
      </c>
      <c r="E1861" s="6" t="s">
        <v>204</v>
      </c>
      <c r="F1861" s="48">
        <v>2.9727144807730901</v>
      </c>
      <c r="G1861" s="8">
        <v>10</v>
      </c>
      <c r="H1861" s="9">
        <v>2.6722515379915799E-2</v>
      </c>
      <c r="I1861" s="40">
        <v>10</v>
      </c>
      <c r="J1861" s="7">
        <v>7</v>
      </c>
      <c r="K1861" s="9">
        <v>0.58333078477280798</v>
      </c>
      <c r="L1861" s="39">
        <v>0</v>
      </c>
      <c r="M1861" s="47">
        <v>0</v>
      </c>
      <c r="N1861" s="17">
        <v>2.4878417372916399E-2</v>
      </c>
      <c r="O1861" s="7">
        <f>Q1861/P1861/N1861</f>
        <v>1</v>
      </c>
      <c r="P1861" s="7">
        <v>3.4958632882173095</v>
      </c>
      <c r="Q1861" s="33">
        <v>8.6971545962926167E-2</v>
      </c>
      <c r="R1861" s="38" t="s">
        <v>1676</v>
      </c>
      <c r="S1861" s="33" t="s">
        <v>1676</v>
      </c>
      <c r="T1861" s="45" t="s">
        <v>1675</v>
      </c>
      <c r="U1861" s="55">
        <f>RANK(Q1861,$Q$5:$Q$3209,0)</f>
        <v>1857</v>
      </c>
      <c r="V1861" s="55">
        <f>RANK(W1861,$W$5:$W$3209,0)</f>
        <v>2247</v>
      </c>
      <c r="W1861" s="55">
        <f>N1861*O1861</f>
        <v>2.4878417372916399E-2</v>
      </c>
      <c r="X1861" s="1">
        <f t="shared" si="28"/>
        <v>57.678059917031995</v>
      </c>
    </row>
    <row r="1862" spans="3:24" x14ac:dyDescent="0.25">
      <c r="C1862" s="19" t="s">
        <v>3488</v>
      </c>
      <c r="D1862" s="6" t="s">
        <v>1532</v>
      </c>
      <c r="E1862" s="6" t="s">
        <v>16</v>
      </c>
      <c r="F1862" s="48">
        <v>7.3805921299502302</v>
      </c>
      <c r="G1862" s="8">
        <v>9.9999999999999893</v>
      </c>
      <c r="H1862" s="9">
        <v>0.51287183889794097</v>
      </c>
      <c r="I1862" s="40">
        <v>2</v>
      </c>
      <c r="J1862" s="7">
        <v>12</v>
      </c>
      <c r="K1862" s="9">
        <v>0.99389979974037301</v>
      </c>
      <c r="L1862" s="39">
        <v>0</v>
      </c>
      <c r="M1862" s="47">
        <v>0</v>
      </c>
      <c r="N1862" s="17">
        <v>3.2572505988707798E-2</v>
      </c>
      <c r="O1862" s="7">
        <f>Q1862/P1862/N1862</f>
        <v>1</v>
      </c>
      <c r="P1862" s="7">
        <v>2.6661234755638326</v>
      </c>
      <c r="Q1862" s="33">
        <v>8.6842322874437383E-2</v>
      </c>
      <c r="R1862" s="38" t="s">
        <v>1676</v>
      </c>
      <c r="S1862" s="33" t="s">
        <v>1676</v>
      </c>
      <c r="T1862" s="45" t="s">
        <v>1676</v>
      </c>
      <c r="U1862" s="55">
        <f>RANK(Q1862,$Q$5:$Q$3209,0)</f>
        <v>1858</v>
      </c>
      <c r="V1862" s="55">
        <f>RANK(W1862,$W$5:$W$3209,0)</f>
        <v>2025</v>
      </c>
      <c r="W1862" s="55">
        <f>N1862*O1862</f>
        <v>3.2572505988707798E-2</v>
      </c>
      <c r="X1862" s="1">
        <f t="shared" si="28"/>
        <v>57.59108837106907</v>
      </c>
    </row>
    <row r="1863" spans="3:24" x14ac:dyDescent="0.25">
      <c r="C1863" s="19" t="s">
        <v>3489</v>
      </c>
      <c r="D1863" s="6" t="s">
        <v>309</v>
      </c>
      <c r="E1863" s="6" t="s">
        <v>131</v>
      </c>
      <c r="F1863" s="48">
        <v>10.3909758618372</v>
      </c>
      <c r="G1863" s="8">
        <v>76.451819101596797</v>
      </c>
      <c r="H1863" s="9">
        <v>0.10317405790416299</v>
      </c>
      <c r="I1863" s="40">
        <v>20</v>
      </c>
      <c r="J1863" s="7">
        <v>9</v>
      </c>
      <c r="K1863" s="9">
        <v>1</v>
      </c>
      <c r="L1863" s="39">
        <v>0</v>
      </c>
      <c r="M1863" s="47">
        <v>0</v>
      </c>
      <c r="N1863" s="17">
        <v>4.3386440169445699E-2</v>
      </c>
      <c r="O1863" s="7">
        <f>Q1863/P1863/N1863</f>
        <v>1</v>
      </c>
      <c r="P1863" s="7">
        <v>1.9987069306486203</v>
      </c>
      <c r="Q1863" s="33">
        <v>8.6716778662842817E-2</v>
      </c>
      <c r="R1863" s="38" t="s">
        <v>1676</v>
      </c>
      <c r="S1863" s="33" t="s">
        <v>1676</v>
      </c>
      <c r="T1863" s="45" t="s">
        <v>1677</v>
      </c>
      <c r="U1863" s="55">
        <f>RANK(Q1863,$Q$5:$Q$3209,0)</f>
        <v>1859</v>
      </c>
      <c r="V1863" s="55">
        <f>RANK(W1863,$W$5:$W$3209,0)</f>
        <v>1787</v>
      </c>
      <c r="W1863" s="55">
        <f>N1863*O1863</f>
        <v>4.3386440169445699E-2</v>
      </c>
      <c r="X1863" s="1">
        <f t="shared" si="28"/>
        <v>57.504246048194631</v>
      </c>
    </row>
    <row r="1864" spans="3:24" x14ac:dyDescent="0.25">
      <c r="C1864" s="19" t="s">
        <v>3490</v>
      </c>
      <c r="D1864" s="6" t="s">
        <v>970</v>
      </c>
      <c r="E1864" s="6" t="s">
        <v>131</v>
      </c>
      <c r="F1864" s="48">
        <v>6.2309829287932104</v>
      </c>
      <c r="G1864" s="8">
        <v>17.4671298910567</v>
      </c>
      <c r="H1864" s="9">
        <v>0.73501802403774896</v>
      </c>
      <c r="I1864" s="40">
        <v>1</v>
      </c>
      <c r="J1864" s="7">
        <v>1</v>
      </c>
      <c r="K1864" s="9">
        <v>0.84021697006421503</v>
      </c>
      <c r="L1864" s="39">
        <v>0</v>
      </c>
      <c r="M1864" s="47">
        <v>0</v>
      </c>
      <c r="N1864" s="17">
        <v>3.1636481571552702E-2</v>
      </c>
      <c r="O1864" s="7">
        <f>Q1864/P1864/N1864</f>
        <v>1</v>
      </c>
      <c r="P1864" s="7">
        <v>2.7401461224226278</v>
      </c>
      <c r="Q1864" s="33">
        <v>8.6688582305385065E-2</v>
      </c>
      <c r="R1864" s="38" t="s">
        <v>1676</v>
      </c>
      <c r="S1864" s="33" t="s">
        <v>1676</v>
      </c>
      <c r="T1864" s="45" t="s">
        <v>1676</v>
      </c>
      <c r="U1864" s="55">
        <f>RANK(Q1864,$Q$5:$Q$3209,0)</f>
        <v>1860</v>
      </c>
      <c r="V1864" s="55">
        <f>RANK(W1864,$W$5:$W$3209,0)</f>
        <v>2056</v>
      </c>
      <c r="W1864" s="55">
        <f>N1864*O1864</f>
        <v>3.1636481571552702E-2</v>
      </c>
      <c r="X1864" s="1">
        <f t="shared" ref="X1864:X1927" si="29">X1863-Q1863</f>
        <v>57.417529269531791</v>
      </c>
    </row>
    <row r="1865" spans="3:24" x14ac:dyDescent="0.25">
      <c r="C1865" s="19" t="s">
        <v>3491</v>
      </c>
      <c r="D1865" s="6" t="s">
        <v>1556</v>
      </c>
      <c r="E1865" s="6" t="s">
        <v>16</v>
      </c>
      <c r="F1865" s="48">
        <v>3.4528416687180901</v>
      </c>
      <c r="G1865" s="8">
        <v>10</v>
      </c>
      <c r="H1865" s="9">
        <v>0.98286297123916599</v>
      </c>
      <c r="I1865" s="40">
        <v>1</v>
      </c>
      <c r="J1865" s="7">
        <v>2</v>
      </c>
      <c r="K1865" s="9">
        <v>0.809873129581415</v>
      </c>
      <c r="L1865" s="39">
        <v>0</v>
      </c>
      <c r="M1865" s="47">
        <v>0</v>
      </c>
      <c r="N1865" s="17">
        <v>2.4650691918784599E-2</v>
      </c>
      <c r="O1865" s="7">
        <f>Q1865/P1865/N1865</f>
        <v>1</v>
      </c>
      <c r="P1865" s="7">
        <v>3.5160480815433788</v>
      </c>
      <c r="Q1865" s="33">
        <v>8.6673018029759463E-2</v>
      </c>
      <c r="R1865" s="38" t="s">
        <v>1676</v>
      </c>
      <c r="S1865" s="33" t="s">
        <v>1676</v>
      </c>
      <c r="T1865" s="45" t="s">
        <v>1675</v>
      </c>
      <c r="U1865" s="55">
        <f>RANK(Q1865,$Q$5:$Q$3209,0)</f>
        <v>1861</v>
      </c>
      <c r="V1865" s="55">
        <f>RANK(W1865,$W$5:$W$3209,0)</f>
        <v>2253</v>
      </c>
      <c r="W1865" s="55">
        <f>N1865*O1865</f>
        <v>2.4650691918784599E-2</v>
      </c>
      <c r="X1865" s="1">
        <f t="shared" si="29"/>
        <v>57.330840687226406</v>
      </c>
    </row>
    <row r="1866" spans="3:24" x14ac:dyDescent="0.25">
      <c r="C1866" s="19" t="s">
        <v>3492</v>
      </c>
      <c r="D1866" s="6" t="s">
        <v>190</v>
      </c>
      <c r="E1866" s="6" t="s">
        <v>22</v>
      </c>
      <c r="F1866" s="48">
        <v>8.2556016868145896</v>
      </c>
      <c r="G1866" s="8">
        <v>10</v>
      </c>
      <c r="H1866" s="9">
        <v>0.249741295602814</v>
      </c>
      <c r="I1866" s="40">
        <v>0</v>
      </c>
      <c r="J1866" s="7">
        <v>12</v>
      </c>
      <c r="K1866" s="9">
        <v>1</v>
      </c>
      <c r="L1866" s="39">
        <v>0</v>
      </c>
      <c r="M1866" s="47">
        <v>0</v>
      </c>
      <c r="N1866" s="17">
        <v>2.9451931753125001E-2</v>
      </c>
      <c r="O1866" s="7">
        <f>Q1866/P1866/N1866</f>
        <v>1</v>
      </c>
      <c r="P1866" s="7">
        <v>2.939465323223426</v>
      </c>
      <c r="Q1866" s="33">
        <v>8.6572932090253865E-2</v>
      </c>
      <c r="R1866" s="38" t="s">
        <v>1676</v>
      </c>
      <c r="S1866" s="33" t="s">
        <v>1676</v>
      </c>
      <c r="T1866" s="45" t="s">
        <v>1676</v>
      </c>
      <c r="U1866" s="55">
        <f>RANK(Q1866,$Q$5:$Q$3209,0)</f>
        <v>1862</v>
      </c>
      <c r="V1866" s="55">
        <f>RANK(W1866,$W$5:$W$3209,0)</f>
        <v>2113</v>
      </c>
      <c r="W1866" s="55">
        <f>N1866*O1866</f>
        <v>2.9451931753125001E-2</v>
      </c>
      <c r="X1866" s="1">
        <f t="shared" si="29"/>
        <v>57.244167669196649</v>
      </c>
    </row>
    <row r="1867" spans="3:24" x14ac:dyDescent="0.25">
      <c r="C1867" s="19" t="s">
        <v>3493</v>
      </c>
      <c r="D1867" s="6" t="s">
        <v>513</v>
      </c>
      <c r="E1867" s="6" t="s">
        <v>12</v>
      </c>
      <c r="F1867" s="48">
        <v>5.0112007765794102</v>
      </c>
      <c r="G1867" s="8">
        <v>23.378127786336801</v>
      </c>
      <c r="H1867" s="9">
        <v>4.21988125210417E-3</v>
      </c>
      <c r="I1867" s="40">
        <v>3</v>
      </c>
      <c r="J1867" s="7">
        <v>4</v>
      </c>
      <c r="K1867" s="9">
        <v>1</v>
      </c>
      <c r="L1867" s="39">
        <v>0</v>
      </c>
      <c r="M1867" s="47">
        <v>0</v>
      </c>
      <c r="N1867" s="17">
        <v>3.0259236619983799E-2</v>
      </c>
      <c r="O1867" s="7">
        <f>Q1867/P1867/N1867</f>
        <v>1</v>
      </c>
      <c r="P1867" s="7">
        <v>2.8544001483815444</v>
      </c>
      <c r="Q1867" s="33">
        <v>8.6371969497994014E-2</v>
      </c>
      <c r="R1867" s="38" t="s">
        <v>1676</v>
      </c>
      <c r="S1867" s="33" t="s">
        <v>1676</v>
      </c>
      <c r="T1867" s="45" t="s">
        <v>1676</v>
      </c>
      <c r="U1867" s="55">
        <f>RANK(Q1867,$Q$5:$Q$3209,0)</f>
        <v>1863</v>
      </c>
      <c r="V1867" s="55">
        <f>RANK(W1867,$W$5:$W$3209,0)</f>
        <v>2088</v>
      </c>
      <c r="W1867" s="55">
        <f>N1867*O1867</f>
        <v>3.0259236619983799E-2</v>
      </c>
      <c r="X1867" s="1">
        <f t="shared" si="29"/>
        <v>57.157594737106393</v>
      </c>
    </row>
    <row r="1868" spans="3:24" x14ac:dyDescent="0.25">
      <c r="C1868" s="19" t="s">
        <v>3494</v>
      </c>
      <c r="D1868" s="6" t="s">
        <v>273</v>
      </c>
      <c r="E1868" s="6" t="s">
        <v>39</v>
      </c>
      <c r="F1868" s="48">
        <v>0.60846359893902202</v>
      </c>
      <c r="G1868" s="8">
        <v>67.924947338710993</v>
      </c>
      <c r="H1868" s="9">
        <v>1</v>
      </c>
      <c r="I1868" s="40">
        <v>0</v>
      </c>
      <c r="J1868" s="7">
        <v>0</v>
      </c>
      <c r="K1868" s="9">
        <v>1</v>
      </c>
      <c r="L1868" s="39">
        <v>0</v>
      </c>
      <c r="M1868" s="47">
        <v>0</v>
      </c>
      <c r="N1868" s="17">
        <v>4.1796236595596198E-2</v>
      </c>
      <c r="O1868" s="7">
        <f>Q1868/P1868/N1868</f>
        <v>1</v>
      </c>
      <c r="P1868" s="7">
        <v>2.0661628942464683</v>
      </c>
      <c r="Q1868" s="33">
        <v>8.6357833172967191E-2</v>
      </c>
      <c r="R1868" s="38" t="s">
        <v>1676</v>
      </c>
      <c r="S1868" s="33" t="s">
        <v>1676</v>
      </c>
      <c r="T1868" s="45" t="s">
        <v>1677</v>
      </c>
      <c r="U1868" s="55">
        <f>RANK(Q1868,$Q$5:$Q$3209,0)</f>
        <v>1864</v>
      </c>
      <c r="V1868" s="55">
        <f>RANK(W1868,$W$5:$W$3209,0)</f>
        <v>1820</v>
      </c>
      <c r="W1868" s="55">
        <f>N1868*O1868</f>
        <v>4.1796236595596198E-2</v>
      </c>
      <c r="X1868" s="1">
        <f t="shared" si="29"/>
        <v>57.071222767608397</v>
      </c>
    </row>
    <row r="1869" spans="3:24" x14ac:dyDescent="0.25">
      <c r="C1869" s="19" t="s">
        <v>3495</v>
      </c>
      <c r="D1869" s="6" t="s">
        <v>1192</v>
      </c>
      <c r="E1869" s="6" t="s">
        <v>126</v>
      </c>
      <c r="F1869" s="48">
        <v>4.5618640189090103</v>
      </c>
      <c r="G1869" s="8">
        <v>12.4012574558779</v>
      </c>
      <c r="H1869" s="9">
        <v>1</v>
      </c>
      <c r="I1869" s="40">
        <v>1</v>
      </c>
      <c r="J1869" s="7">
        <v>1</v>
      </c>
      <c r="K1869" s="9">
        <v>0.62811580401329004</v>
      </c>
      <c r="L1869" s="39">
        <v>0</v>
      </c>
      <c r="M1869" s="47">
        <v>0</v>
      </c>
      <c r="N1869" s="17">
        <v>2.3730291142050001E-2</v>
      </c>
      <c r="O1869" s="7">
        <f>Q1869/P1869/N1869</f>
        <v>1</v>
      </c>
      <c r="P1869" s="7">
        <v>3.6375668159983863</v>
      </c>
      <c r="Q1869" s="33">
        <v>8.6320519592301526E-2</v>
      </c>
      <c r="R1869" s="38" t="s">
        <v>1676</v>
      </c>
      <c r="S1869" s="33" t="s">
        <v>1676</v>
      </c>
      <c r="T1869" s="45" t="s">
        <v>1675</v>
      </c>
      <c r="U1869" s="55">
        <f>RANK(Q1869,$Q$5:$Q$3209,0)</f>
        <v>1865</v>
      </c>
      <c r="V1869" s="55">
        <f>RANK(W1869,$W$5:$W$3209,0)</f>
        <v>2288</v>
      </c>
      <c r="W1869" s="55">
        <f>N1869*O1869</f>
        <v>2.3730291142050001E-2</v>
      </c>
      <c r="X1869" s="1">
        <f t="shared" si="29"/>
        <v>56.984864934435429</v>
      </c>
    </row>
    <row r="1870" spans="3:24" x14ac:dyDescent="0.25">
      <c r="C1870" s="19" t="s">
        <v>3496</v>
      </c>
      <c r="D1870" s="6" t="s">
        <v>529</v>
      </c>
      <c r="E1870" s="6" t="s">
        <v>131</v>
      </c>
      <c r="F1870" s="48">
        <v>1.1133942818034399</v>
      </c>
      <c r="G1870" s="8">
        <v>70.0561710003184</v>
      </c>
      <c r="H1870" s="9">
        <v>0.95055846962089297</v>
      </c>
      <c r="I1870" s="40">
        <v>2</v>
      </c>
      <c r="J1870" s="7">
        <v>2</v>
      </c>
      <c r="K1870" s="9">
        <v>1</v>
      </c>
      <c r="L1870" s="39">
        <v>0</v>
      </c>
      <c r="M1870" s="47">
        <v>0</v>
      </c>
      <c r="N1870" s="17">
        <v>4.9432203681401603E-2</v>
      </c>
      <c r="O1870" s="7">
        <f>Q1870/P1870/N1870</f>
        <v>1.0000000000000002</v>
      </c>
      <c r="P1870" s="7">
        <v>1.7447139674139795</v>
      </c>
      <c r="Q1870" s="33">
        <v>8.6245056202994122E-2</v>
      </c>
      <c r="R1870" s="38" t="s">
        <v>1676</v>
      </c>
      <c r="S1870" s="33" t="s">
        <v>1676</v>
      </c>
      <c r="T1870" s="45" t="s">
        <v>1677</v>
      </c>
      <c r="U1870" s="55">
        <f>RANK(Q1870,$Q$5:$Q$3209,0)</f>
        <v>1866</v>
      </c>
      <c r="V1870" s="55">
        <f>RANK(W1870,$W$5:$W$3209,0)</f>
        <v>1690</v>
      </c>
      <c r="W1870" s="55">
        <f>N1870*O1870</f>
        <v>4.9432203681401617E-2</v>
      </c>
      <c r="X1870" s="1">
        <f t="shared" si="29"/>
        <v>56.89854441484313</v>
      </c>
    </row>
    <row r="1871" spans="3:24" x14ac:dyDescent="0.25">
      <c r="C1871" s="19" t="s">
        <v>3497</v>
      </c>
      <c r="D1871" s="6" t="s">
        <v>367</v>
      </c>
      <c r="E1871" s="6" t="s">
        <v>48</v>
      </c>
      <c r="F1871" s="48">
        <v>0.151689053837438</v>
      </c>
      <c r="G1871" s="8">
        <v>10</v>
      </c>
      <c r="H1871" s="9">
        <v>1</v>
      </c>
      <c r="I1871" s="40">
        <v>0</v>
      </c>
      <c r="J1871" s="7">
        <v>0</v>
      </c>
      <c r="K1871" s="9">
        <v>1</v>
      </c>
      <c r="L1871" s="39">
        <v>0</v>
      </c>
      <c r="M1871" s="47">
        <v>0</v>
      </c>
      <c r="N1871" s="17">
        <v>2.8511563181221999E-2</v>
      </c>
      <c r="O1871" s="7">
        <f>Q1871/P1871/N1871</f>
        <v>1.0000000000000002</v>
      </c>
      <c r="P1871" s="7">
        <v>3.0153700450437535</v>
      </c>
      <c r="Q1871" s="33">
        <v>8.5972913554029209E-2</v>
      </c>
      <c r="R1871" s="38" t="s">
        <v>1676</v>
      </c>
      <c r="S1871" s="33" t="s">
        <v>1676</v>
      </c>
      <c r="T1871" s="45" t="s">
        <v>1676</v>
      </c>
      <c r="U1871" s="55">
        <f>RANK(Q1871,$Q$5:$Q$3209,0)</f>
        <v>1867</v>
      </c>
      <c r="V1871" s="55">
        <f>RANK(W1871,$W$5:$W$3209,0)</f>
        <v>2132</v>
      </c>
      <c r="W1871" s="55">
        <f>N1871*O1871</f>
        <v>2.8511563181222006E-2</v>
      </c>
      <c r="X1871" s="1">
        <f t="shared" si="29"/>
        <v>56.812299358640139</v>
      </c>
    </row>
    <row r="1872" spans="3:24" x14ac:dyDescent="0.25">
      <c r="C1872" s="19" t="s">
        <v>3498</v>
      </c>
      <c r="D1872" s="6" t="s">
        <v>1532</v>
      </c>
      <c r="E1872" s="6" t="s">
        <v>16</v>
      </c>
      <c r="F1872" s="48">
        <v>7.6030700158683144</v>
      </c>
      <c r="G1872" s="8">
        <v>10</v>
      </c>
      <c r="H1872" s="9">
        <v>0.47525134558253501</v>
      </c>
      <c r="I1872" s="40">
        <v>2</v>
      </c>
      <c r="J1872" s="7">
        <v>8</v>
      </c>
      <c r="K1872" s="9">
        <v>0.81023472346563397</v>
      </c>
      <c r="L1872" s="39">
        <v>2.0421110141166099E-3</v>
      </c>
      <c r="M1872" s="47">
        <v>0</v>
      </c>
      <c r="N1872" s="17">
        <v>2.7832473453358E-2</v>
      </c>
      <c r="O1872" s="7">
        <f>Q1872/P1872/N1872</f>
        <v>1</v>
      </c>
      <c r="P1872" s="7">
        <v>3.0844239922980683</v>
      </c>
      <c r="Q1872" s="33">
        <v>8.5847148884536484E-2</v>
      </c>
      <c r="R1872" s="38" t="s">
        <v>1676</v>
      </c>
      <c r="S1872" s="33" t="s">
        <v>1676</v>
      </c>
      <c r="T1872" s="45" t="s">
        <v>1675</v>
      </c>
      <c r="U1872" s="55">
        <f>RANK(Q1872,$Q$5:$Q$3209,0)</f>
        <v>1868</v>
      </c>
      <c r="V1872" s="55">
        <f>RANK(W1872,$W$5:$W$3209,0)</f>
        <v>2167</v>
      </c>
      <c r="W1872" s="55">
        <f>N1872*O1872</f>
        <v>2.7832473453358E-2</v>
      </c>
      <c r="X1872" s="1">
        <f t="shared" si="29"/>
        <v>56.726326445086109</v>
      </c>
    </row>
    <row r="1873" spans="3:24" x14ac:dyDescent="0.25">
      <c r="C1873" s="19" t="s">
        <v>3499</v>
      </c>
      <c r="D1873" s="6" t="s">
        <v>807</v>
      </c>
      <c r="E1873" s="6" t="s">
        <v>448</v>
      </c>
      <c r="F1873" s="48">
        <v>3.6312752776000998</v>
      </c>
      <c r="G1873" s="8">
        <v>55.7826972252236</v>
      </c>
      <c r="H1873" s="9">
        <v>0.92070987744881405</v>
      </c>
      <c r="I1873" s="40">
        <v>0</v>
      </c>
      <c r="J1873" s="7">
        <v>1</v>
      </c>
      <c r="K1873" s="9">
        <v>0.333035833558818</v>
      </c>
      <c r="L1873" s="39">
        <v>0</v>
      </c>
      <c r="M1873" s="47">
        <v>0</v>
      </c>
      <c r="N1873" s="17">
        <v>2.5061820320092802E-2</v>
      </c>
      <c r="O1873" s="7">
        <f>Q1873/P1873/N1873</f>
        <v>1.0000000000000002</v>
      </c>
      <c r="P1873" s="7">
        <v>3.4235841947873529</v>
      </c>
      <c r="Q1873" s="33">
        <v>8.5801251940470238E-2</v>
      </c>
      <c r="R1873" s="38" t="s">
        <v>1676</v>
      </c>
      <c r="S1873" s="33" t="s">
        <v>1676</v>
      </c>
      <c r="T1873" s="45" t="s">
        <v>1675</v>
      </c>
      <c r="U1873" s="55">
        <f>RANK(Q1873,$Q$5:$Q$3209,0)</f>
        <v>1869</v>
      </c>
      <c r="V1873" s="55">
        <f>RANK(W1873,$W$5:$W$3209,0)</f>
        <v>2240</v>
      </c>
      <c r="W1873" s="55">
        <f>N1873*O1873</f>
        <v>2.5061820320092808E-2</v>
      </c>
      <c r="X1873" s="1">
        <f t="shared" si="29"/>
        <v>56.640479296201569</v>
      </c>
    </row>
    <row r="1874" spans="3:24" x14ac:dyDescent="0.25">
      <c r="C1874" s="19" t="s">
        <v>3500</v>
      </c>
      <c r="D1874" s="6" t="s">
        <v>681</v>
      </c>
      <c r="E1874" s="6" t="s">
        <v>39</v>
      </c>
      <c r="F1874" s="48">
        <v>3.9607992276733301</v>
      </c>
      <c r="G1874" s="8">
        <v>72.308329227070701</v>
      </c>
      <c r="H1874" s="9">
        <v>1</v>
      </c>
      <c r="I1874" s="40">
        <v>3</v>
      </c>
      <c r="J1874" s="7">
        <v>0</v>
      </c>
      <c r="K1874" s="9">
        <v>1</v>
      </c>
      <c r="L1874" s="39">
        <v>0</v>
      </c>
      <c r="M1874" s="47">
        <v>0</v>
      </c>
      <c r="N1874" s="17">
        <v>4.4678413135777598E-2</v>
      </c>
      <c r="O1874" s="7">
        <f>Q1874/P1874/N1874</f>
        <v>1</v>
      </c>
      <c r="P1874" s="7">
        <v>1.9187657299418206</v>
      </c>
      <c r="Q1874" s="33">
        <v>8.5727407993112528E-2</v>
      </c>
      <c r="R1874" s="38" t="s">
        <v>1676</v>
      </c>
      <c r="S1874" s="33" t="s">
        <v>1676</v>
      </c>
      <c r="T1874" s="45" t="s">
        <v>1677</v>
      </c>
      <c r="U1874" s="55">
        <f>RANK(Q1874,$Q$5:$Q$3209,0)</f>
        <v>1870</v>
      </c>
      <c r="V1874" s="55">
        <f>RANK(W1874,$W$5:$W$3209,0)</f>
        <v>1767</v>
      </c>
      <c r="W1874" s="55">
        <f>N1874*O1874</f>
        <v>4.4678413135777598E-2</v>
      </c>
      <c r="X1874" s="1">
        <f t="shared" si="29"/>
        <v>56.554678044261102</v>
      </c>
    </row>
    <row r="1875" spans="3:24" x14ac:dyDescent="0.25">
      <c r="C1875" s="19" t="s">
        <v>3501</v>
      </c>
      <c r="D1875" s="6" t="s">
        <v>1360</v>
      </c>
      <c r="E1875" s="6" t="s">
        <v>16</v>
      </c>
      <c r="F1875" s="48">
        <v>9.7881665432364393</v>
      </c>
      <c r="G1875" s="8">
        <v>10</v>
      </c>
      <c r="H1875" s="9">
        <v>0.86208899007700102</v>
      </c>
      <c r="I1875" s="40">
        <v>2</v>
      </c>
      <c r="J1875" s="7">
        <v>2</v>
      </c>
      <c r="K1875" s="9">
        <v>0.56571090485341302</v>
      </c>
      <c r="L1875" s="39">
        <v>0</v>
      </c>
      <c r="M1875" s="47">
        <v>0</v>
      </c>
      <c r="N1875" s="17">
        <v>2.6380526150347399E-2</v>
      </c>
      <c r="O1875" s="7">
        <f>Q1875/P1875/N1875</f>
        <v>0.99999999999999989</v>
      </c>
      <c r="P1875" s="7">
        <v>3.2438541638060965</v>
      </c>
      <c r="Q1875" s="33">
        <v>8.5574579596200018E-2</v>
      </c>
      <c r="R1875" s="38" t="s">
        <v>1676</v>
      </c>
      <c r="S1875" s="33" t="s">
        <v>1676</v>
      </c>
      <c r="T1875" s="45" t="s">
        <v>1675</v>
      </c>
      <c r="U1875" s="55">
        <f>RANK(Q1875,$Q$5:$Q$3209,0)</f>
        <v>1871</v>
      </c>
      <c r="V1875" s="55">
        <f>RANK(W1875,$W$5:$W$3209,0)</f>
        <v>2209</v>
      </c>
      <c r="W1875" s="55">
        <f>N1875*O1875</f>
        <v>2.6380526150347396E-2</v>
      </c>
      <c r="X1875" s="1">
        <f t="shared" si="29"/>
        <v>56.468950636267991</v>
      </c>
    </row>
    <row r="1876" spans="3:24" x14ac:dyDescent="0.25">
      <c r="C1876" s="19" t="s">
        <v>3502</v>
      </c>
      <c r="D1876" s="6" t="s">
        <v>1326</v>
      </c>
      <c r="E1876" s="6" t="s">
        <v>16</v>
      </c>
      <c r="F1876" s="48">
        <v>8.6359576737713901</v>
      </c>
      <c r="G1876" s="8">
        <v>9.9999999999999893</v>
      </c>
      <c r="H1876" s="9">
        <v>0.67694370793001202</v>
      </c>
      <c r="I1876" s="40">
        <v>3</v>
      </c>
      <c r="J1876" s="7">
        <v>4</v>
      </c>
      <c r="K1876" s="9">
        <v>0.79718028774869298</v>
      </c>
      <c r="L1876" s="39">
        <v>0</v>
      </c>
      <c r="M1876" s="47">
        <v>0</v>
      </c>
      <c r="N1876" s="17">
        <v>2.6401617440139601E-2</v>
      </c>
      <c r="O1876" s="7">
        <f>Q1876/P1876/N1876</f>
        <v>1</v>
      </c>
      <c r="P1876" s="7">
        <v>3.2393429512335516</v>
      </c>
      <c r="Q1876" s="33">
        <v>8.5523893355881023E-2</v>
      </c>
      <c r="R1876" s="38" t="s">
        <v>1676</v>
      </c>
      <c r="S1876" s="33" t="s">
        <v>1676</v>
      </c>
      <c r="T1876" s="45" t="s">
        <v>1675</v>
      </c>
      <c r="U1876" s="55">
        <f>RANK(Q1876,$Q$5:$Q$3209,0)</f>
        <v>1872</v>
      </c>
      <c r="V1876" s="55">
        <f>RANK(W1876,$W$5:$W$3209,0)</f>
        <v>2208</v>
      </c>
      <c r="W1876" s="55">
        <f>N1876*O1876</f>
        <v>2.6401617440139601E-2</v>
      </c>
      <c r="X1876" s="1">
        <f t="shared" si="29"/>
        <v>56.383376056671793</v>
      </c>
    </row>
    <row r="1877" spans="3:24" x14ac:dyDescent="0.25">
      <c r="C1877" s="19" t="s">
        <v>3503</v>
      </c>
      <c r="D1877" s="6" t="s">
        <v>1256</v>
      </c>
      <c r="E1877" s="6" t="s">
        <v>204</v>
      </c>
      <c r="F1877" s="48">
        <v>31.400404836165599</v>
      </c>
      <c r="G1877" s="8">
        <v>61.358133654490103</v>
      </c>
      <c r="H1877" s="9">
        <v>0.49812962593709498</v>
      </c>
      <c r="I1877" s="40">
        <v>0</v>
      </c>
      <c r="J1877" s="7">
        <v>2</v>
      </c>
      <c r="K1877" s="9">
        <v>0.87935958982264995</v>
      </c>
      <c r="L1877" s="39">
        <v>1</v>
      </c>
      <c r="M1877" s="47">
        <v>0</v>
      </c>
      <c r="N1877" s="17">
        <v>0.18146550308055001</v>
      </c>
      <c r="O1877" s="7">
        <f>Q1877/P1877/N1877</f>
        <v>1</v>
      </c>
      <c r="P1877" s="7">
        <v>0.47061108892799935</v>
      </c>
      <c r="Q1877" s="33">
        <v>8.5399678007604868E-2</v>
      </c>
      <c r="R1877" s="41" t="s">
        <v>1675</v>
      </c>
      <c r="S1877" s="33" t="s">
        <v>1675</v>
      </c>
      <c r="T1877" s="45" t="s">
        <v>1677</v>
      </c>
      <c r="U1877" s="55">
        <f>RANK(Q1877,$Q$5:$Q$3209,0)</f>
        <v>1873</v>
      </c>
      <c r="V1877" s="55">
        <f>RANK(W1877,$W$5:$W$3209,0)</f>
        <v>1089</v>
      </c>
      <c r="W1877" s="55">
        <f>N1877*O1877</f>
        <v>0.18146550308055001</v>
      </c>
      <c r="X1877" s="1">
        <f t="shared" si="29"/>
        <v>56.297852163315909</v>
      </c>
    </row>
    <row r="1878" spans="3:24" x14ac:dyDescent="0.25">
      <c r="C1878" s="19" t="s">
        <v>3504</v>
      </c>
      <c r="D1878" s="6" t="s">
        <v>835</v>
      </c>
      <c r="E1878" s="6" t="s">
        <v>12</v>
      </c>
      <c r="F1878" s="48">
        <v>0.15858677981722999</v>
      </c>
      <c r="G1878" s="8">
        <v>10</v>
      </c>
      <c r="H1878" s="9">
        <v>0</v>
      </c>
      <c r="I1878" s="40">
        <v>0</v>
      </c>
      <c r="J1878" s="7">
        <v>0</v>
      </c>
      <c r="K1878" s="9">
        <v>7.3524102864029703E-2</v>
      </c>
      <c r="L1878" s="39">
        <v>1</v>
      </c>
      <c r="M1878" s="47">
        <v>0</v>
      </c>
      <c r="N1878" s="17">
        <v>2.52661661103822E-2</v>
      </c>
      <c r="O1878" s="7">
        <f>Q1878/P1878/N1878</f>
        <v>1</v>
      </c>
      <c r="P1878" s="7">
        <v>3.3659225087742555</v>
      </c>
      <c r="Q1878" s="33">
        <v>8.5043957221364722E-2</v>
      </c>
      <c r="R1878" s="38" t="s">
        <v>1676</v>
      </c>
      <c r="S1878" s="33" t="s">
        <v>1676</v>
      </c>
      <c r="T1878" s="45" t="s">
        <v>1675</v>
      </c>
      <c r="U1878" s="55">
        <f>RANK(Q1878,$Q$5:$Q$3209,0)</f>
        <v>1874</v>
      </c>
      <c r="V1878" s="55">
        <f>RANK(W1878,$W$5:$W$3209,0)</f>
        <v>2234</v>
      </c>
      <c r="W1878" s="55">
        <f>N1878*O1878</f>
        <v>2.52661661103822E-2</v>
      </c>
      <c r="X1878" s="1">
        <f t="shared" si="29"/>
        <v>56.212452485308305</v>
      </c>
    </row>
    <row r="1879" spans="3:24" x14ac:dyDescent="0.25">
      <c r="C1879" s="19" t="s">
        <v>3505</v>
      </c>
      <c r="D1879" s="6" t="s">
        <v>753</v>
      </c>
      <c r="E1879" s="6" t="s">
        <v>389</v>
      </c>
      <c r="F1879" s="48">
        <v>6.4983902621132401</v>
      </c>
      <c r="G1879" s="8">
        <v>9.9999999999999893</v>
      </c>
      <c r="H1879" s="9">
        <v>0.98007832718169696</v>
      </c>
      <c r="I1879" s="40">
        <v>0</v>
      </c>
      <c r="J1879" s="7">
        <v>2</v>
      </c>
      <c r="K1879" s="9">
        <v>1</v>
      </c>
      <c r="L1879" s="39">
        <v>0</v>
      </c>
      <c r="M1879" s="47">
        <v>0</v>
      </c>
      <c r="N1879" s="17">
        <v>4.3013649579049899E-2</v>
      </c>
      <c r="O1879" s="7">
        <f>Q1879/P1879/N1879</f>
        <v>1</v>
      </c>
      <c r="P1879" s="7">
        <v>1.9757242435982645</v>
      </c>
      <c r="Q1879" s="33">
        <v>8.4983110278969168E-2</v>
      </c>
      <c r="R1879" s="38" t="s">
        <v>1676</v>
      </c>
      <c r="S1879" s="33" t="s">
        <v>1676</v>
      </c>
      <c r="T1879" s="45" t="s">
        <v>1677</v>
      </c>
      <c r="U1879" s="55">
        <f>RANK(Q1879,$Q$5:$Q$3209,0)</f>
        <v>1875</v>
      </c>
      <c r="V1879" s="55">
        <f>RANK(W1879,$W$5:$W$3209,0)</f>
        <v>1797</v>
      </c>
      <c r="W1879" s="55">
        <f>N1879*O1879</f>
        <v>4.3013649579049899E-2</v>
      </c>
      <c r="X1879" s="1">
        <f t="shared" si="29"/>
        <v>56.127408528086939</v>
      </c>
    </row>
    <row r="1880" spans="3:24" x14ac:dyDescent="0.25">
      <c r="C1880" s="19" t="s">
        <v>1402</v>
      </c>
      <c r="D1880" s="6" t="s">
        <v>1402</v>
      </c>
      <c r="E1880" s="6" t="s">
        <v>16</v>
      </c>
      <c r="F1880" s="48">
        <v>1.3092943296372001E-2</v>
      </c>
      <c r="G1880" s="8">
        <v>10</v>
      </c>
      <c r="H1880" s="9">
        <v>1</v>
      </c>
      <c r="I1880" s="40">
        <v>0</v>
      </c>
      <c r="J1880" s="7">
        <v>0</v>
      </c>
      <c r="K1880" s="9">
        <v>0.86651427707696704</v>
      </c>
      <c r="L1880" s="39">
        <v>0</v>
      </c>
      <c r="M1880" s="47">
        <v>0</v>
      </c>
      <c r="N1880" s="17">
        <v>2.5030915578954101E-2</v>
      </c>
      <c r="O1880" s="7">
        <f>Q1880/P1880/N1880</f>
        <v>1</v>
      </c>
      <c r="P1880" s="7">
        <v>3.3942721374414253</v>
      </c>
      <c r="Q1880" s="33">
        <v>8.4961739324292407E-2</v>
      </c>
      <c r="R1880" s="38" t="s">
        <v>1676</v>
      </c>
      <c r="S1880" s="33" t="s">
        <v>1676</v>
      </c>
      <c r="T1880" s="45" t="s">
        <v>1675</v>
      </c>
      <c r="U1880" s="55">
        <f>RANK(Q1880,$Q$5:$Q$3209,0)</f>
        <v>1876</v>
      </c>
      <c r="V1880" s="55">
        <f>RANK(W1880,$W$5:$W$3209,0)</f>
        <v>2242</v>
      </c>
      <c r="W1880" s="55">
        <f>N1880*O1880</f>
        <v>2.5030915578954101E-2</v>
      </c>
      <c r="X1880" s="1">
        <f t="shared" si="29"/>
        <v>56.042425417807969</v>
      </c>
    </row>
    <row r="1881" spans="3:24" x14ac:dyDescent="0.25">
      <c r="C1881" s="19" t="s">
        <v>3506</v>
      </c>
      <c r="D1881" s="6" t="s">
        <v>194</v>
      </c>
      <c r="E1881" s="6" t="s">
        <v>28</v>
      </c>
      <c r="F1881" s="48">
        <v>1.0629888179425699</v>
      </c>
      <c r="G1881" s="8">
        <v>10</v>
      </c>
      <c r="H1881" s="9">
        <v>0.90997342376074797</v>
      </c>
      <c r="I1881" s="40">
        <v>2</v>
      </c>
      <c r="J1881" s="7">
        <v>5</v>
      </c>
      <c r="K1881" s="9">
        <v>0.24805002369065701</v>
      </c>
      <c r="L1881" s="39">
        <v>0</v>
      </c>
      <c r="M1881" s="47">
        <v>0</v>
      </c>
      <c r="N1881" s="17">
        <v>1.87461938724727E-2</v>
      </c>
      <c r="O1881" s="7">
        <f>Q1881/P1881/N1881</f>
        <v>1</v>
      </c>
      <c r="P1881" s="7">
        <v>4.5156035814093496</v>
      </c>
      <c r="Q1881" s="33">
        <v>8.4650380188331723E-2</v>
      </c>
      <c r="R1881" s="38" t="s">
        <v>1677</v>
      </c>
      <c r="S1881" s="33" t="s">
        <v>1677</v>
      </c>
      <c r="T1881" s="45" t="s">
        <v>1675</v>
      </c>
      <c r="U1881" s="55">
        <f>RANK(Q1881,$Q$5:$Q$3209,0)</f>
        <v>1877</v>
      </c>
      <c r="V1881" s="55">
        <f>RANK(W1881,$W$5:$W$3209,0)</f>
        <v>2459</v>
      </c>
      <c r="W1881" s="55">
        <f>N1881*O1881</f>
        <v>1.87461938724727E-2</v>
      </c>
      <c r="X1881" s="1">
        <f t="shared" si="29"/>
        <v>55.957463678483677</v>
      </c>
    </row>
    <row r="1882" spans="3:24" x14ac:dyDescent="0.25">
      <c r="C1882" s="19" t="s">
        <v>3507</v>
      </c>
      <c r="D1882" s="6" t="s">
        <v>1444</v>
      </c>
      <c r="E1882" s="6" t="s">
        <v>126</v>
      </c>
      <c r="F1882" s="48">
        <v>4.7513433941647296</v>
      </c>
      <c r="G1882" s="8">
        <v>29.523154223334199</v>
      </c>
      <c r="H1882" s="9">
        <v>0.87383792759544698</v>
      </c>
      <c r="I1882" s="40">
        <v>0</v>
      </c>
      <c r="J1882" s="7">
        <v>3</v>
      </c>
      <c r="K1882" s="9">
        <v>1</v>
      </c>
      <c r="L1882" s="39">
        <v>0</v>
      </c>
      <c r="M1882" s="47">
        <v>0</v>
      </c>
      <c r="N1882" s="17">
        <v>3.11856522480491E-2</v>
      </c>
      <c r="O1882" s="7">
        <f>Q1882/P1882/N1882</f>
        <v>1</v>
      </c>
      <c r="P1882" s="7">
        <v>2.712075156688702</v>
      </c>
      <c r="Q1882" s="33">
        <v>8.4577832707067133E-2</v>
      </c>
      <c r="R1882" s="38" t="s">
        <v>1676</v>
      </c>
      <c r="S1882" s="33" t="s">
        <v>1676</v>
      </c>
      <c r="T1882" s="45" t="s">
        <v>1676</v>
      </c>
      <c r="U1882" s="55">
        <f>RANK(Q1882,$Q$5:$Q$3209,0)</f>
        <v>1878</v>
      </c>
      <c r="V1882" s="55">
        <f>RANK(W1882,$W$5:$W$3209,0)</f>
        <v>2068</v>
      </c>
      <c r="W1882" s="55">
        <f>N1882*O1882</f>
        <v>3.11856522480491E-2</v>
      </c>
      <c r="X1882" s="1">
        <f t="shared" si="29"/>
        <v>55.872813298295348</v>
      </c>
    </row>
    <row r="1883" spans="3:24" x14ac:dyDescent="0.25">
      <c r="C1883" s="19" t="s">
        <v>3508</v>
      </c>
      <c r="D1883" s="6" t="s">
        <v>1402</v>
      </c>
      <c r="E1883" s="6" t="s">
        <v>16</v>
      </c>
      <c r="F1883" s="48">
        <v>7.0119648487783204</v>
      </c>
      <c r="G1883" s="8">
        <v>12.4114804598928</v>
      </c>
      <c r="H1883" s="9">
        <v>0.99959486345186499</v>
      </c>
      <c r="I1883" s="40">
        <v>1</v>
      </c>
      <c r="J1883" s="7">
        <v>4</v>
      </c>
      <c r="K1883" s="9">
        <v>0.84371052646915301</v>
      </c>
      <c r="L1883" s="39">
        <v>0</v>
      </c>
      <c r="M1883" s="47">
        <v>0</v>
      </c>
      <c r="N1883" s="17">
        <v>2.7336821925756E-2</v>
      </c>
      <c r="O1883" s="7">
        <f>Q1883/P1883/N1883</f>
        <v>1</v>
      </c>
      <c r="P1883" s="7">
        <v>3.0897896626484909</v>
      </c>
      <c r="Q1883" s="33">
        <v>8.4465029795863497E-2</v>
      </c>
      <c r="R1883" s="38" t="s">
        <v>1676</v>
      </c>
      <c r="S1883" s="33" t="s">
        <v>1676</v>
      </c>
      <c r="T1883" s="45" t="s">
        <v>1675</v>
      </c>
      <c r="U1883" s="55">
        <f>RANK(Q1883,$Q$5:$Q$3209,0)</f>
        <v>1879</v>
      </c>
      <c r="V1883" s="55">
        <f>RANK(W1883,$W$5:$W$3209,0)</f>
        <v>2184</v>
      </c>
      <c r="W1883" s="55">
        <f>N1883*O1883</f>
        <v>2.7336821925756E-2</v>
      </c>
      <c r="X1883" s="1">
        <f t="shared" si="29"/>
        <v>55.788235465588279</v>
      </c>
    </row>
    <row r="1884" spans="3:24" x14ac:dyDescent="0.25">
      <c r="C1884" s="19" t="s">
        <v>3509</v>
      </c>
      <c r="D1884" s="6" t="s">
        <v>1416</v>
      </c>
      <c r="E1884" s="6" t="s">
        <v>39</v>
      </c>
      <c r="F1884" s="48">
        <v>8.8575517257456706</v>
      </c>
      <c r="G1884" s="8">
        <v>10</v>
      </c>
      <c r="H1884" s="9">
        <v>0.98191674497061499</v>
      </c>
      <c r="I1884" s="40">
        <v>3</v>
      </c>
      <c r="J1884" s="7">
        <v>9</v>
      </c>
      <c r="K1884" s="9">
        <v>0.97224367770626097</v>
      </c>
      <c r="L1884" s="39">
        <v>0</v>
      </c>
      <c r="M1884" s="47">
        <v>0</v>
      </c>
      <c r="N1884" s="17">
        <v>8.2589641012540696E-2</v>
      </c>
      <c r="O1884" s="7">
        <f>Q1884/P1884/N1884</f>
        <v>1</v>
      </c>
      <c r="P1884" s="7">
        <v>1.0218770652694036</v>
      </c>
      <c r="Q1884" s="33">
        <v>8.4396459979548658E-2</v>
      </c>
      <c r="R1884" s="38" t="s">
        <v>1675</v>
      </c>
      <c r="S1884" s="33" t="s">
        <v>1675</v>
      </c>
      <c r="T1884" s="45" t="s">
        <v>1677</v>
      </c>
      <c r="U1884" s="55">
        <f>RANK(Q1884,$Q$5:$Q$3209,0)</f>
        <v>1880</v>
      </c>
      <c r="V1884" s="55">
        <f>RANK(W1884,$W$5:$W$3209,0)</f>
        <v>1376</v>
      </c>
      <c r="W1884" s="55">
        <f>N1884*O1884</f>
        <v>8.2589641012540696E-2</v>
      </c>
      <c r="X1884" s="1">
        <f t="shared" si="29"/>
        <v>55.703770435792414</v>
      </c>
    </row>
    <row r="1885" spans="3:24" x14ac:dyDescent="0.25">
      <c r="C1885" s="19" t="s">
        <v>3510</v>
      </c>
      <c r="D1885" s="6" t="s">
        <v>1014</v>
      </c>
      <c r="E1885" s="6" t="s">
        <v>22</v>
      </c>
      <c r="F1885" s="48">
        <v>13.548687402026401</v>
      </c>
      <c r="G1885" s="8">
        <v>10.8121214929317</v>
      </c>
      <c r="H1885" s="9">
        <v>0.223854739329718</v>
      </c>
      <c r="I1885" s="40">
        <v>1</v>
      </c>
      <c r="J1885" s="7">
        <v>13</v>
      </c>
      <c r="K1885" s="9">
        <v>0.87746196707254498</v>
      </c>
      <c r="L1885" s="39">
        <v>0</v>
      </c>
      <c r="M1885" s="47">
        <v>0</v>
      </c>
      <c r="N1885" s="17">
        <v>2.6610246917401499E-2</v>
      </c>
      <c r="O1885" s="7">
        <f>Q1885/P1885/N1885</f>
        <v>1</v>
      </c>
      <c r="P1885" s="7">
        <v>3.168481584366257</v>
      </c>
      <c r="Q1885" s="33">
        <v>8.4314077313225613E-2</v>
      </c>
      <c r="R1885" s="38" t="s">
        <v>1676</v>
      </c>
      <c r="S1885" s="33" t="s">
        <v>1676</v>
      </c>
      <c r="T1885" s="45" t="s">
        <v>1675</v>
      </c>
      <c r="U1885" s="55">
        <f>RANK(Q1885,$Q$5:$Q$3209,0)</f>
        <v>1881</v>
      </c>
      <c r="V1885" s="55">
        <f>RANK(W1885,$W$5:$W$3209,0)</f>
        <v>2201</v>
      </c>
      <c r="W1885" s="55">
        <f>N1885*O1885</f>
        <v>2.6610246917401499E-2</v>
      </c>
      <c r="X1885" s="1">
        <f t="shared" si="29"/>
        <v>55.619373975812863</v>
      </c>
    </row>
    <row r="1886" spans="3:24" x14ac:dyDescent="0.25">
      <c r="C1886" s="19" t="s">
        <v>3511</v>
      </c>
      <c r="D1886" s="6" t="s">
        <v>1552</v>
      </c>
      <c r="E1886" s="6" t="s">
        <v>22</v>
      </c>
      <c r="F1886" s="48">
        <v>0.65133404771441805</v>
      </c>
      <c r="G1886" s="8">
        <v>10</v>
      </c>
      <c r="H1886" s="9">
        <v>0.96383672397465603</v>
      </c>
      <c r="I1886" s="40">
        <v>0</v>
      </c>
      <c r="J1886" s="7">
        <v>1</v>
      </c>
      <c r="K1886" s="9">
        <v>1</v>
      </c>
      <c r="L1886" s="39">
        <v>0</v>
      </c>
      <c r="M1886" s="47">
        <v>0</v>
      </c>
      <c r="N1886" s="17">
        <v>3.2176778312848202E-2</v>
      </c>
      <c r="O1886" s="7">
        <f>Q1886/P1886/N1886</f>
        <v>1</v>
      </c>
      <c r="P1886" s="7">
        <v>2.6201832211064242</v>
      </c>
      <c r="Q1886" s="33">
        <v>8.4309054644585935E-2</v>
      </c>
      <c r="R1886" s="38" t="s">
        <v>1676</v>
      </c>
      <c r="S1886" s="33" t="s">
        <v>1676</v>
      </c>
      <c r="T1886" s="45" t="s">
        <v>1676</v>
      </c>
      <c r="U1886" s="55">
        <f>RANK(Q1886,$Q$5:$Q$3209,0)</f>
        <v>1882</v>
      </c>
      <c r="V1886" s="55">
        <f>RANK(W1886,$W$5:$W$3209,0)</f>
        <v>2039</v>
      </c>
      <c r="W1886" s="55">
        <f>N1886*O1886</f>
        <v>3.2176778312848202E-2</v>
      </c>
      <c r="X1886" s="1">
        <f t="shared" si="29"/>
        <v>55.53505989849964</v>
      </c>
    </row>
    <row r="1887" spans="3:24" x14ac:dyDescent="0.25">
      <c r="C1887" s="19" t="s">
        <v>3512</v>
      </c>
      <c r="D1887" s="6" t="s">
        <v>1120</v>
      </c>
      <c r="E1887" s="6" t="s">
        <v>131</v>
      </c>
      <c r="F1887" s="48">
        <v>24.077925206001801</v>
      </c>
      <c r="G1887" s="8">
        <v>57.110824798738697</v>
      </c>
      <c r="H1887" s="9">
        <v>0.92122538334425197</v>
      </c>
      <c r="I1887" s="40">
        <v>0</v>
      </c>
      <c r="J1887" s="7">
        <v>5</v>
      </c>
      <c r="K1887" s="9">
        <v>0.79182861373279001</v>
      </c>
      <c r="L1887" s="39">
        <v>0</v>
      </c>
      <c r="M1887" s="47">
        <v>0</v>
      </c>
      <c r="N1887" s="17">
        <v>5.5166965819756102E-2</v>
      </c>
      <c r="O1887" s="7">
        <f>Q1887/P1887/N1887</f>
        <v>1</v>
      </c>
      <c r="P1887" s="7">
        <v>1.5239894414213873</v>
      </c>
      <c r="Q1887" s="33">
        <v>8.4073873424562864E-2</v>
      </c>
      <c r="R1887" s="38" t="s">
        <v>1676</v>
      </c>
      <c r="S1887" s="33" t="s">
        <v>1676</v>
      </c>
      <c r="T1887" s="45" t="s">
        <v>1677</v>
      </c>
      <c r="U1887" s="55">
        <f>RANK(Q1887,$Q$5:$Q$3209,0)</f>
        <v>1883</v>
      </c>
      <c r="V1887" s="55">
        <f>RANK(W1887,$W$5:$W$3209,0)</f>
        <v>1624</v>
      </c>
      <c r="W1887" s="55">
        <f>N1887*O1887</f>
        <v>5.5166965819756102E-2</v>
      </c>
      <c r="X1887" s="1">
        <f t="shared" si="29"/>
        <v>55.450750843855054</v>
      </c>
    </row>
    <row r="1888" spans="3:24" x14ac:dyDescent="0.25">
      <c r="C1888" s="19" t="s">
        <v>3513</v>
      </c>
      <c r="D1888" s="6" t="s">
        <v>1492</v>
      </c>
      <c r="E1888" s="6" t="s">
        <v>16</v>
      </c>
      <c r="F1888" s="48">
        <v>11.0712547597021</v>
      </c>
      <c r="G1888" s="8">
        <v>10.8319197222821</v>
      </c>
      <c r="H1888" s="9">
        <v>0.90745895001779797</v>
      </c>
      <c r="I1888" s="40">
        <v>3</v>
      </c>
      <c r="J1888" s="7">
        <v>3</v>
      </c>
      <c r="K1888" s="9">
        <v>1</v>
      </c>
      <c r="L1888" s="39">
        <v>0</v>
      </c>
      <c r="M1888" s="47">
        <v>0</v>
      </c>
      <c r="N1888" s="17">
        <v>3.8074817614757797E-2</v>
      </c>
      <c r="O1888" s="7">
        <f>Q1888/P1888/N1888</f>
        <v>1</v>
      </c>
      <c r="P1888" s="7">
        <v>2.2072270726607903</v>
      </c>
      <c r="Q1888" s="33">
        <v>8.4039768225915343E-2</v>
      </c>
      <c r="R1888" s="38" t="s">
        <v>1676</v>
      </c>
      <c r="S1888" s="33" t="s">
        <v>1676</v>
      </c>
      <c r="T1888" s="45" t="s">
        <v>1677</v>
      </c>
      <c r="U1888" s="55">
        <f>RANK(Q1888,$Q$5:$Q$3209,0)</f>
        <v>1884</v>
      </c>
      <c r="V1888" s="55">
        <f>RANK(W1888,$W$5:$W$3209,0)</f>
        <v>1896</v>
      </c>
      <c r="W1888" s="55">
        <f>N1888*O1888</f>
        <v>3.8074817614757797E-2</v>
      </c>
      <c r="X1888" s="1">
        <f t="shared" si="29"/>
        <v>55.36667697043049</v>
      </c>
    </row>
    <row r="1889" spans="3:24" x14ac:dyDescent="0.25">
      <c r="C1889" s="19" t="s">
        <v>3514</v>
      </c>
      <c r="D1889" s="6" t="s">
        <v>1881</v>
      </c>
      <c r="E1889" s="6" t="s">
        <v>27</v>
      </c>
      <c r="F1889" s="48">
        <v>1.87133984706141</v>
      </c>
      <c r="G1889" s="8">
        <v>40.9030271878203</v>
      </c>
      <c r="H1889" s="9">
        <v>0.211743820281867</v>
      </c>
      <c r="I1889" s="40">
        <v>4</v>
      </c>
      <c r="J1889" s="7">
        <v>0</v>
      </c>
      <c r="K1889" s="9">
        <v>1</v>
      </c>
      <c r="L1889" s="39">
        <v>0</v>
      </c>
      <c r="M1889" s="47">
        <v>0</v>
      </c>
      <c r="N1889" s="17">
        <v>3.2914761602851297E-2</v>
      </c>
      <c r="O1889" s="7">
        <f>Q1889/P1889/N1889</f>
        <v>1</v>
      </c>
      <c r="P1889" s="7">
        <v>2.5531982340796295</v>
      </c>
      <c r="Q1889" s="33">
        <v>8.4037911199551923E-2</v>
      </c>
      <c r="R1889" s="38" t="s">
        <v>1676</v>
      </c>
      <c r="S1889" s="33" t="s">
        <v>1676</v>
      </c>
      <c r="T1889" s="45" t="s">
        <v>1676</v>
      </c>
      <c r="U1889" s="55">
        <f>RANK(Q1889,$Q$5:$Q$3209,0)</f>
        <v>1885</v>
      </c>
      <c r="V1889" s="55">
        <f>RANK(W1889,$W$5:$W$3209,0)</f>
        <v>2013</v>
      </c>
      <c r="W1889" s="55">
        <f>N1889*O1889</f>
        <v>3.2914761602851297E-2</v>
      </c>
      <c r="X1889" s="1">
        <f t="shared" si="29"/>
        <v>55.282637202204576</v>
      </c>
    </row>
    <row r="1890" spans="3:24" x14ac:dyDescent="0.25">
      <c r="C1890" s="19" t="s">
        <v>3515</v>
      </c>
      <c r="D1890" s="6" t="s">
        <v>465</v>
      </c>
      <c r="E1890" s="6" t="s">
        <v>12</v>
      </c>
      <c r="F1890" s="48">
        <v>4.3100820388601599</v>
      </c>
      <c r="G1890" s="8">
        <v>10</v>
      </c>
      <c r="H1890" s="9">
        <v>0.98725763774089503</v>
      </c>
      <c r="I1890" s="40">
        <v>0</v>
      </c>
      <c r="J1890" s="7">
        <v>3</v>
      </c>
      <c r="K1890" s="9">
        <v>1</v>
      </c>
      <c r="L1890" s="39">
        <v>0</v>
      </c>
      <c r="M1890" s="47">
        <v>0</v>
      </c>
      <c r="N1890" s="17">
        <v>3.41414693756939E-2</v>
      </c>
      <c r="O1890" s="7">
        <f>Q1890/P1890/N1890</f>
        <v>1</v>
      </c>
      <c r="P1890" s="7">
        <v>2.4602787578517362</v>
      </c>
      <c r="Q1890" s="33">
        <v>8.3997531866865274E-2</v>
      </c>
      <c r="R1890" s="38" t="s">
        <v>1676</v>
      </c>
      <c r="S1890" s="33" t="s">
        <v>1676</v>
      </c>
      <c r="T1890" s="45" t="s">
        <v>1676</v>
      </c>
      <c r="U1890" s="55">
        <f>RANK(Q1890,$Q$5:$Q$3209,0)</f>
        <v>1886</v>
      </c>
      <c r="V1890" s="55">
        <f>RANK(W1890,$W$5:$W$3209,0)</f>
        <v>1971</v>
      </c>
      <c r="W1890" s="55">
        <f>N1890*O1890</f>
        <v>3.41414693756939E-2</v>
      </c>
      <c r="X1890" s="1">
        <f t="shared" si="29"/>
        <v>55.198599291005024</v>
      </c>
    </row>
    <row r="1891" spans="3:24" x14ac:dyDescent="0.25">
      <c r="C1891" s="19" t="s">
        <v>3516</v>
      </c>
      <c r="D1891" s="6" t="s">
        <v>81</v>
      </c>
      <c r="E1891" s="6" t="s">
        <v>27</v>
      </c>
      <c r="F1891" s="48">
        <v>1.8996937324874501E-2</v>
      </c>
      <c r="G1891" s="8">
        <v>10</v>
      </c>
      <c r="H1891" s="9">
        <v>0</v>
      </c>
      <c r="I1891" s="40">
        <v>0</v>
      </c>
      <c r="J1891" s="7">
        <v>0</v>
      </c>
      <c r="K1891" s="9">
        <v>8.1655588708958692E-3</v>
      </c>
      <c r="L1891" s="39">
        <v>1</v>
      </c>
      <c r="M1891" s="47">
        <v>0</v>
      </c>
      <c r="N1891" s="17">
        <v>2.37022377743305E-2</v>
      </c>
      <c r="O1891" s="7">
        <f>Q1891/P1891/N1891</f>
        <v>1</v>
      </c>
      <c r="P1891" s="7">
        <v>3.5428473317128679</v>
      </c>
      <c r="Q1891" s="33">
        <v>8.3973409854410763E-2</v>
      </c>
      <c r="R1891" s="38" t="s">
        <v>1676</v>
      </c>
      <c r="S1891" s="33" t="s">
        <v>1676</v>
      </c>
      <c r="T1891" s="45" t="s">
        <v>1675</v>
      </c>
      <c r="U1891" s="55">
        <f>RANK(Q1891,$Q$5:$Q$3209,0)</f>
        <v>1887</v>
      </c>
      <c r="V1891" s="55">
        <f>RANK(W1891,$W$5:$W$3209,0)</f>
        <v>2289</v>
      </c>
      <c r="W1891" s="55">
        <f>N1891*O1891</f>
        <v>2.37022377743305E-2</v>
      </c>
      <c r="X1891" s="1">
        <f t="shared" si="29"/>
        <v>55.114601759138161</v>
      </c>
    </row>
    <row r="1892" spans="3:24" x14ac:dyDescent="0.25">
      <c r="C1892" s="19" t="s">
        <v>3517</v>
      </c>
      <c r="D1892" s="6" t="s">
        <v>1404</v>
      </c>
      <c r="E1892" s="6" t="s">
        <v>39</v>
      </c>
      <c r="F1892" s="48">
        <v>16.7138798242859</v>
      </c>
      <c r="G1892" s="8">
        <v>23.108092775122</v>
      </c>
      <c r="H1892" s="9">
        <v>0.88080274679894199</v>
      </c>
      <c r="I1892" s="40">
        <v>1</v>
      </c>
      <c r="J1892" s="7">
        <v>4</v>
      </c>
      <c r="K1892" s="9">
        <v>0.71093085089479302</v>
      </c>
      <c r="L1892" s="39">
        <v>0</v>
      </c>
      <c r="M1892" s="47">
        <v>0</v>
      </c>
      <c r="N1892" s="17">
        <v>3.93377927267234E-2</v>
      </c>
      <c r="O1892" s="7">
        <f>Q1892/P1892/N1892</f>
        <v>1</v>
      </c>
      <c r="P1892" s="7">
        <v>2.1336998483759557</v>
      </c>
      <c r="Q1892" s="33">
        <v>8.3935042376454494E-2</v>
      </c>
      <c r="R1892" s="38" t="s">
        <v>1676</v>
      </c>
      <c r="S1892" s="33" t="s">
        <v>1676</v>
      </c>
      <c r="T1892" s="45" t="s">
        <v>1677</v>
      </c>
      <c r="U1892" s="55">
        <f>RANK(Q1892,$Q$5:$Q$3209,0)</f>
        <v>1888</v>
      </c>
      <c r="V1892" s="55">
        <f>RANK(W1892,$W$5:$W$3209,0)</f>
        <v>1876</v>
      </c>
      <c r="W1892" s="55">
        <f>N1892*O1892</f>
        <v>3.93377927267234E-2</v>
      </c>
      <c r="X1892" s="1">
        <f t="shared" si="29"/>
        <v>55.030628349283752</v>
      </c>
    </row>
    <row r="1893" spans="3:24" x14ac:dyDescent="0.25">
      <c r="C1893" s="19" t="s">
        <v>3518</v>
      </c>
      <c r="D1893" s="6" t="s">
        <v>821</v>
      </c>
      <c r="E1893" s="6" t="s">
        <v>16</v>
      </c>
      <c r="F1893" s="48">
        <v>9.2461619092765304</v>
      </c>
      <c r="G1893" s="8">
        <v>10</v>
      </c>
      <c r="H1893" s="9">
        <v>0.51968279923286398</v>
      </c>
      <c r="I1893" s="40">
        <v>4</v>
      </c>
      <c r="J1893" s="7">
        <v>11</v>
      </c>
      <c r="K1893" s="9">
        <v>1</v>
      </c>
      <c r="L1893" s="39">
        <v>0</v>
      </c>
      <c r="M1893" s="47">
        <v>0</v>
      </c>
      <c r="N1893" s="17">
        <v>4.8649760335315997E-2</v>
      </c>
      <c r="O1893" s="7">
        <f>Q1893/P1893/N1893</f>
        <v>1</v>
      </c>
      <c r="P1893" s="7">
        <v>1.7245982622055802</v>
      </c>
      <c r="Q1893" s="33">
        <v>8.3901292131003932E-2</v>
      </c>
      <c r="R1893" s="38" t="s">
        <v>1676</v>
      </c>
      <c r="S1893" s="33" t="s">
        <v>1676</v>
      </c>
      <c r="T1893" s="45" t="s">
        <v>1677</v>
      </c>
      <c r="U1893" s="55">
        <f>RANK(Q1893,$Q$5:$Q$3209,0)</f>
        <v>1889</v>
      </c>
      <c r="V1893" s="55">
        <f>RANK(W1893,$W$5:$W$3209,0)</f>
        <v>1700</v>
      </c>
      <c r="W1893" s="55">
        <f>N1893*O1893</f>
        <v>4.8649760335315997E-2</v>
      </c>
      <c r="X1893" s="1">
        <f t="shared" si="29"/>
        <v>54.946693306907299</v>
      </c>
    </row>
    <row r="1894" spans="3:24" x14ac:dyDescent="0.25">
      <c r="C1894" s="19" t="s">
        <v>3519</v>
      </c>
      <c r="D1894" s="6" t="s">
        <v>55</v>
      </c>
      <c r="E1894" s="6" t="s">
        <v>48</v>
      </c>
      <c r="F1894" s="48">
        <v>1.4946027935173452</v>
      </c>
      <c r="G1894" s="8">
        <v>10</v>
      </c>
      <c r="H1894" s="9">
        <v>6.1752270047836698E-2</v>
      </c>
      <c r="I1894" s="40">
        <v>3</v>
      </c>
      <c r="J1894" s="7">
        <v>1</v>
      </c>
      <c r="K1894" s="9">
        <v>0.53208356959403003</v>
      </c>
      <c r="L1894" s="39">
        <v>0.52035239401041899</v>
      </c>
      <c r="M1894" s="47">
        <v>0</v>
      </c>
      <c r="N1894" s="17">
        <v>2.3441712934636399E-2</v>
      </c>
      <c r="O1894" s="7">
        <f>Q1894/P1894/N1894</f>
        <v>1</v>
      </c>
      <c r="P1894" s="7">
        <v>3.5736191624804459</v>
      </c>
      <c r="Q1894" s="33">
        <v>8.3771754544582369E-2</v>
      </c>
      <c r="R1894" s="38" t="s">
        <v>1676</v>
      </c>
      <c r="S1894" s="33" t="s">
        <v>1676</v>
      </c>
      <c r="T1894" s="45" t="s">
        <v>1675</v>
      </c>
      <c r="U1894" s="55">
        <f>RANK(Q1894,$Q$5:$Q$3209,0)</f>
        <v>1890</v>
      </c>
      <c r="V1894" s="55">
        <f>RANK(W1894,$W$5:$W$3209,0)</f>
        <v>2297</v>
      </c>
      <c r="W1894" s="55">
        <f>N1894*O1894</f>
        <v>2.3441712934636399E-2</v>
      </c>
      <c r="X1894" s="1">
        <f t="shared" si="29"/>
        <v>54.862792014776296</v>
      </c>
    </row>
    <row r="1895" spans="3:24" x14ac:dyDescent="0.25">
      <c r="C1895" s="19" t="s">
        <v>3520</v>
      </c>
      <c r="D1895" s="6" t="s">
        <v>1528</v>
      </c>
      <c r="E1895" s="6" t="s">
        <v>39</v>
      </c>
      <c r="F1895" s="48">
        <v>10.857383868231899</v>
      </c>
      <c r="G1895" s="8">
        <v>25.784375234142701</v>
      </c>
      <c r="H1895" s="9">
        <v>0.63120682625438396</v>
      </c>
      <c r="I1895" s="40">
        <v>2</v>
      </c>
      <c r="J1895" s="7">
        <v>12</v>
      </c>
      <c r="K1895" s="9">
        <v>0.74056550274036004</v>
      </c>
      <c r="L1895" s="39">
        <v>0</v>
      </c>
      <c r="M1895" s="47">
        <v>0</v>
      </c>
      <c r="N1895" s="17">
        <v>3.1085943588805801E-2</v>
      </c>
      <c r="O1895" s="7">
        <f>Q1895/P1895/N1895</f>
        <v>1</v>
      </c>
      <c r="P1895" s="7">
        <v>2.6944694710023502</v>
      </c>
      <c r="Q1895" s="33">
        <v>8.3760125977338465E-2</v>
      </c>
      <c r="R1895" s="38" t="s">
        <v>1676</v>
      </c>
      <c r="S1895" s="33" t="s">
        <v>1676</v>
      </c>
      <c r="T1895" s="45" t="s">
        <v>1676</v>
      </c>
      <c r="U1895" s="55">
        <f>RANK(Q1895,$Q$5:$Q$3209,0)</f>
        <v>1891</v>
      </c>
      <c r="V1895" s="55">
        <f>RANK(W1895,$W$5:$W$3209,0)</f>
        <v>2069</v>
      </c>
      <c r="W1895" s="55">
        <f>N1895*O1895</f>
        <v>3.1085943588805801E-2</v>
      </c>
      <c r="X1895" s="1">
        <f t="shared" si="29"/>
        <v>54.779020260231711</v>
      </c>
    </row>
    <row r="1896" spans="3:24" x14ac:dyDescent="0.25">
      <c r="C1896" s="19" t="s">
        <v>3521</v>
      </c>
      <c r="D1896" s="6" t="s">
        <v>938</v>
      </c>
      <c r="E1896" s="6" t="s">
        <v>115</v>
      </c>
      <c r="F1896" s="48">
        <v>7.1525369530359901</v>
      </c>
      <c r="G1896" s="8">
        <v>10</v>
      </c>
      <c r="H1896" s="9">
        <v>0.35661953423880999</v>
      </c>
      <c r="I1896" s="40">
        <v>5</v>
      </c>
      <c r="J1896" s="7">
        <v>5</v>
      </c>
      <c r="K1896" s="9">
        <v>0.86793099737496404</v>
      </c>
      <c r="L1896" s="39">
        <v>0</v>
      </c>
      <c r="M1896" s="47">
        <v>0</v>
      </c>
      <c r="N1896" s="17">
        <v>2.0092305840856001E-2</v>
      </c>
      <c r="O1896" s="7">
        <f>Q1896/P1896/N1896</f>
        <v>1</v>
      </c>
      <c r="P1896" s="7">
        <v>4.1599997188285087</v>
      </c>
      <c r="Q1896" s="33">
        <v>8.3583986648577371E-2</v>
      </c>
      <c r="R1896" s="38" t="s">
        <v>1677</v>
      </c>
      <c r="S1896" s="33" t="s">
        <v>1677</v>
      </c>
      <c r="T1896" s="45" t="s">
        <v>1675</v>
      </c>
      <c r="U1896" s="55">
        <f>RANK(Q1896,$Q$5:$Q$3209,0)</f>
        <v>1892</v>
      </c>
      <c r="V1896" s="55">
        <f>RANK(W1896,$W$5:$W$3209,0)</f>
        <v>2405</v>
      </c>
      <c r="W1896" s="55">
        <f>N1896*O1896</f>
        <v>2.0092305840856001E-2</v>
      </c>
      <c r="X1896" s="1">
        <f t="shared" si="29"/>
        <v>54.695260134254376</v>
      </c>
    </row>
    <row r="1897" spans="3:24" x14ac:dyDescent="0.25">
      <c r="C1897" s="19" t="s">
        <v>3522</v>
      </c>
      <c r="D1897" s="6" t="s">
        <v>1476</v>
      </c>
      <c r="E1897" s="6" t="s">
        <v>90</v>
      </c>
      <c r="F1897" s="48">
        <v>1.176608387131779</v>
      </c>
      <c r="G1897" s="8">
        <v>10</v>
      </c>
      <c r="H1897" s="9">
        <v>1</v>
      </c>
      <c r="I1897" s="40">
        <v>0</v>
      </c>
      <c r="J1897" s="7">
        <v>0</v>
      </c>
      <c r="K1897" s="9">
        <v>0.999999999999999</v>
      </c>
      <c r="L1897" s="39">
        <v>0.37667750771789998</v>
      </c>
      <c r="M1897" s="47">
        <v>0</v>
      </c>
      <c r="N1897" s="17">
        <v>5.1430958006961999E-2</v>
      </c>
      <c r="O1897" s="7">
        <f>Q1897/P1897/N1897</f>
        <v>1</v>
      </c>
      <c r="P1897" s="7">
        <v>1.6243140718814943</v>
      </c>
      <c r="Q1897" s="33">
        <v>8.3540028821054588E-2</v>
      </c>
      <c r="R1897" s="38" t="s">
        <v>1676</v>
      </c>
      <c r="S1897" s="33" t="s">
        <v>1676</v>
      </c>
      <c r="T1897" s="45" t="s">
        <v>1677</v>
      </c>
      <c r="U1897" s="55">
        <f>RANK(Q1897,$Q$5:$Q$3209,0)</f>
        <v>1893</v>
      </c>
      <c r="V1897" s="55">
        <f>RANK(W1897,$W$5:$W$3209,0)</f>
        <v>1669</v>
      </c>
      <c r="W1897" s="55">
        <f>N1897*O1897</f>
        <v>5.1430958006961999E-2</v>
      </c>
      <c r="X1897" s="1">
        <f t="shared" si="29"/>
        <v>54.611676147605799</v>
      </c>
    </row>
    <row r="1898" spans="3:24" x14ac:dyDescent="0.25">
      <c r="C1898" s="19" t="s">
        <v>3523</v>
      </c>
      <c r="D1898" s="6" t="s">
        <v>363</v>
      </c>
      <c r="E1898" s="6" t="s">
        <v>131</v>
      </c>
      <c r="F1898" s="48">
        <v>5.1093051739791404</v>
      </c>
      <c r="G1898" s="8">
        <v>87.551839788282805</v>
      </c>
      <c r="H1898" s="9">
        <v>0.84863373881902204</v>
      </c>
      <c r="I1898" s="40">
        <v>3</v>
      </c>
      <c r="J1898" s="7">
        <v>2</v>
      </c>
      <c r="K1898" s="9">
        <v>0.68936046845742704</v>
      </c>
      <c r="L1898" s="39">
        <v>0</v>
      </c>
      <c r="M1898" s="47">
        <v>0</v>
      </c>
      <c r="N1898" s="17">
        <v>4.3714238584453301E-2</v>
      </c>
      <c r="O1898" s="7">
        <f>Q1898/P1898/N1898</f>
        <v>1</v>
      </c>
      <c r="P1898" s="7">
        <v>1.9060910987813413</v>
      </c>
      <c r="Q1898" s="33">
        <v>8.3323321055830304E-2</v>
      </c>
      <c r="R1898" s="38" t="s">
        <v>1676</v>
      </c>
      <c r="S1898" s="33" t="s">
        <v>1676</v>
      </c>
      <c r="T1898" s="45" t="s">
        <v>1677</v>
      </c>
      <c r="U1898" s="55">
        <f>RANK(Q1898,$Q$5:$Q$3209,0)</f>
        <v>1894</v>
      </c>
      <c r="V1898" s="55">
        <f>RANK(W1898,$W$5:$W$3209,0)</f>
        <v>1782</v>
      </c>
      <c r="W1898" s="55">
        <f>N1898*O1898</f>
        <v>4.3714238584453301E-2</v>
      </c>
      <c r="X1898" s="1">
        <f t="shared" si="29"/>
        <v>54.528136118784744</v>
      </c>
    </row>
    <row r="1899" spans="3:24" x14ac:dyDescent="0.25">
      <c r="C1899" s="19" t="s">
        <v>3524</v>
      </c>
      <c r="D1899" s="6" t="s">
        <v>547</v>
      </c>
      <c r="E1899" s="6" t="s">
        <v>27</v>
      </c>
      <c r="F1899" s="48">
        <v>8.3680006718001607</v>
      </c>
      <c r="G1899" s="8">
        <v>31.559468876803699</v>
      </c>
      <c r="H1899" s="9">
        <v>0.39828672230336298</v>
      </c>
      <c r="I1899" s="40">
        <v>4</v>
      </c>
      <c r="J1899" s="7">
        <v>4</v>
      </c>
      <c r="K1899" s="9">
        <v>0.87213658820270701</v>
      </c>
      <c r="L1899" s="39">
        <v>0</v>
      </c>
      <c r="M1899" s="47">
        <v>0</v>
      </c>
      <c r="N1899" s="17">
        <v>3.0233275404561701E-2</v>
      </c>
      <c r="O1899" s="7">
        <f>Q1899/P1899/N1899</f>
        <v>1</v>
      </c>
      <c r="P1899" s="7">
        <v>2.7544486286907079</v>
      </c>
      <c r="Q1899" s="33">
        <v>8.3276003978923485E-2</v>
      </c>
      <c r="R1899" s="38" t="s">
        <v>1676</v>
      </c>
      <c r="S1899" s="33" t="s">
        <v>1676</v>
      </c>
      <c r="T1899" s="45" t="s">
        <v>1676</v>
      </c>
      <c r="U1899" s="55">
        <f>RANK(Q1899,$Q$5:$Q$3209,0)</f>
        <v>1895</v>
      </c>
      <c r="V1899" s="55">
        <f>RANK(W1899,$W$5:$W$3209,0)</f>
        <v>2090</v>
      </c>
      <c r="W1899" s="55">
        <f>N1899*O1899</f>
        <v>3.0233275404561701E-2</v>
      </c>
      <c r="X1899" s="1">
        <f t="shared" si="29"/>
        <v>54.444812797728915</v>
      </c>
    </row>
    <row r="1900" spans="3:24" x14ac:dyDescent="0.25">
      <c r="C1900" s="19" t="s">
        <v>3525</v>
      </c>
      <c r="D1900" s="6" t="s">
        <v>1526</v>
      </c>
      <c r="E1900" s="6" t="s">
        <v>16</v>
      </c>
      <c r="F1900" s="48">
        <v>2.1041072110117698</v>
      </c>
      <c r="G1900" s="8">
        <v>10</v>
      </c>
      <c r="H1900" s="9">
        <v>1</v>
      </c>
      <c r="I1900" s="40">
        <v>0</v>
      </c>
      <c r="J1900" s="7">
        <v>0</v>
      </c>
      <c r="K1900" s="9">
        <v>1</v>
      </c>
      <c r="L1900" s="39">
        <v>0</v>
      </c>
      <c r="M1900" s="47">
        <v>0</v>
      </c>
      <c r="N1900" s="17">
        <v>2.8511563181221999E-2</v>
      </c>
      <c r="O1900" s="7">
        <f>Q1900/P1900/N1900</f>
        <v>1</v>
      </c>
      <c r="P1900" s="7">
        <v>2.9180341517796737</v>
      </c>
      <c r="Q1900" s="33">
        <v>8.3197715083429713E-2</v>
      </c>
      <c r="R1900" s="38" t="s">
        <v>1676</v>
      </c>
      <c r="S1900" s="33" t="s">
        <v>1676</v>
      </c>
      <c r="T1900" s="45" t="s">
        <v>1676</v>
      </c>
      <c r="U1900" s="55">
        <f>RANK(Q1900,$Q$5:$Q$3209,0)</f>
        <v>1896</v>
      </c>
      <c r="V1900" s="55">
        <f>RANK(W1900,$W$5:$W$3209,0)</f>
        <v>2136</v>
      </c>
      <c r="W1900" s="55">
        <f>N1900*O1900</f>
        <v>2.8511563181221999E-2</v>
      </c>
      <c r="X1900" s="1">
        <f t="shared" si="29"/>
        <v>54.361536793749991</v>
      </c>
    </row>
    <row r="1901" spans="3:24" x14ac:dyDescent="0.25">
      <c r="C1901" s="19" t="s">
        <v>3526</v>
      </c>
      <c r="D1901" s="6" t="s">
        <v>1160</v>
      </c>
      <c r="E1901" s="6" t="s">
        <v>131</v>
      </c>
      <c r="F1901" s="48">
        <v>23.456678833440801</v>
      </c>
      <c r="G1901" s="8">
        <v>35.453448188870603</v>
      </c>
      <c r="H1901" s="9">
        <v>0.898305758659241</v>
      </c>
      <c r="I1901" s="40">
        <v>1</v>
      </c>
      <c r="J1901" s="7">
        <v>18</v>
      </c>
      <c r="K1901" s="9">
        <v>1</v>
      </c>
      <c r="L1901" s="39">
        <v>0</v>
      </c>
      <c r="M1901" s="47">
        <v>0</v>
      </c>
      <c r="N1901" s="17">
        <v>5.8404570349355603E-2</v>
      </c>
      <c r="O1901" s="7">
        <f>Q1901/P1901/N1901</f>
        <v>1</v>
      </c>
      <c r="P1901" s="7">
        <v>1.4222874353025412</v>
      </c>
      <c r="Q1901" s="33">
        <v>8.3068086572131827E-2</v>
      </c>
      <c r="R1901" s="38" t="s">
        <v>1676</v>
      </c>
      <c r="S1901" s="33" t="s">
        <v>1676</v>
      </c>
      <c r="T1901" s="45" t="s">
        <v>1677</v>
      </c>
      <c r="U1901" s="55">
        <f>RANK(Q1901,$Q$5:$Q$3209,0)</f>
        <v>1897</v>
      </c>
      <c r="V1901" s="55">
        <f>RANK(W1901,$W$5:$W$3209,0)</f>
        <v>1588</v>
      </c>
      <c r="W1901" s="55">
        <f>N1901*O1901</f>
        <v>5.8404570349355603E-2</v>
      </c>
      <c r="X1901" s="1">
        <f t="shared" si="29"/>
        <v>54.278339078666562</v>
      </c>
    </row>
    <row r="1902" spans="3:24" x14ac:dyDescent="0.25">
      <c r="C1902" s="19" t="s">
        <v>3527</v>
      </c>
      <c r="D1902" s="6" t="s">
        <v>259</v>
      </c>
      <c r="E1902" s="6" t="s">
        <v>19</v>
      </c>
      <c r="F1902" s="48">
        <v>6.3052262760278204</v>
      </c>
      <c r="G1902" s="8">
        <v>21.6900979753872</v>
      </c>
      <c r="H1902" s="9">
        <v>0.56751725824069299</v>
      </c>
      <c r="I1902" s="40">
        <v>1</v>
      </c>
      <c r="J1902" s="7">
        <v>5</v>
      </c>
      <c r="K1902" s="9">
        <v>0.90823624081723797</v>
      </c>
      <c r="L1902" s="39">
        <v>0</v>
      </c>
      <c r="M1902" s="47">
        <v>0</v>
      </c>
      <c r="N1902" s="17">
        <v>2.8970082092912498E-2</v>
      </c>
      <c r="O1902" s="7">
        <f>Q1902/P1902/N1902</f>
        <v>1</v>
      </c>
      <c r="P1902" s="7">
        <v>2.8660321855505706</v>
      </c>
      <c r="Q1902" s="33">
        <v>8.3029187696329457E-2</v>
      </c>
      <c r="R1902" s="38" t="s">
        <v>1676</v>
      </c>
      <c r="S1902" s="33" t="s">
        <v>1676</v>
      </c>
      <c r="T1902" s="45" t="s">
        <v>1676</v>
      </c>
      <c r="U1902" s="55">
        <f>RANK(Q1902,$Q$5:$Q$3209,0)</f>
        <v>1898</v>
      </c>
      <c r="V1902" s="55">
        <f>RANK(W1902,$W$5:$W$3209,0)</f>
        <v>2124</v>
      </c>
      <c r="W1902" s="55">
        <f>N1902*O1902</f>
        <v>2.8970082092912498E-2</v>
      </c>
      <c r="X1902" s="1">
        <f t="shared" si="29"/>
        <v>54.195270992094429</v>
      </c>
    </row>
    <row r="1903" spans="3:24" x14ac:dyDescent="0.25">
      <c r="C1903" s="19" t="s">
        <v>3528</v>
      </c>
      <c r="D1903" s="6" t="s">
        <v>938</v>
      </c>
      <c r="E1903" s="6" t="s">
        <v>115</v>
      </c>
      <c r="F1903" s="48">
        <v>6.241487197275787</v>
      </c>
      <c r="G1903" s="8">
        <v>10</v>
      </c>
      <c r="H1903" s="9">
        <v>0.42438871842165299</v>
      </c>
      <c r="I1903" s="40">
        <v>3</v>
      </c>
      <c r="J1903" s="7">
        <v>7</v>
      </c>
      <c r="K1903" s="9">
        <v>0.55477715208563505</v>
      </c>
      <c r="L1903" s="39">
        <v>0.10642129330422601</v>
      </c>
      <c r="M1903" s="47">
        <v>0</v>
      </c>
      <c r="N1903" s="17">
        <v>2.1404006212001499E-2</v>
      </c>
      <c r="O1903" s="7">
        <f>Q1903/P1903/N1903</f>
        <v>1</v>
      </c>
      <c r="P1903" s="7">
        <v>3.8777659249255767</v>
      </c>
      <c r="Q1903" s="33">
        <v>8.2999725945794786E-2</v>
      </c>
      <c r="R1903" s="38" t="s">
        <v>1677</v>
      </c>
      <c r="S1903" s="33" t="s">
        <v>1677</v>
      </c>
      <c r="T1903" s="45" t="s">
        <v>1675</v>
      </c>
      <c r="U1903" s="55">
        <f>RANK(Q1903,$Q$5:$Q$3209,0)</f>
        <v>1899</v>
      </c>
      <c r="V1903" s="55">
        <f>RANK(W1903,$W$5:$W$3209,0)</f>
        <v>2354</v>
      </c>
      <c r="W1903" s="55">
        <f>N1903*O1903</f>
        <v>2.1404006212001499E-2</v>
      </c>
      <c r="X1903" s="1">
        <f t="shared" si="29"/>
        <v>54.112241804398096</v>
      </c>
    </row>
    <row r="1904" spans="3:24" x14ac:dyDescent="0.25">
      <c r="C1904" s="19" t="s">
        <v>3529</v>
      </c>
      <c r="D1904" s="6" t="s">
        <v>775</v>
      </c>
      <c r="E1904" s="6" t="s">
        <v>27</v>
      </c>
      <c r="F1904" s="48">
        <v>9.4859373829963403</v>
      </c>
      <c r="G1904" s="8">
        <v>27.762563495952001</v>
      </c>
      <c r="H1904" s="9">
        <v>0.17651961748616099</v>
      </c>
      <c r="I1904" s="40">
        <v>2</v>
      </c>
      <c r="J1904" s="7">
        <v>4</v>
      </c>
      <c r="K1904" s="9">
        <v>0.85790145395356399</v>
      </c>
      <c r="L1904" s="39">
        <v>0</v>
      </c>
      <c r="M1904" s="47">
        <v>0</v>
      </c>
      <c r="N1904" s="17">
        <v>3.97896210814805E-2</v>
      </c>
      <c r="O1904" s="7">
        <f>Q1904/P1904/N1904</f>
        <v>1</v>
      </c>
      <c r="P1904" s="7">
        <v>2.0857512478512494</v>
      </c>
      <c r="Q1904" s="33">
        <v>8.2991251822226331E-2</v>
      </c>
      <c r="R1904" s="38" t="s">
        <v>1676</v>
      </c>
      <c r="S1904" s="33" t="s">
        <v>1676</v>
      </c>
      <c r="T1904" s="45" t="s">
        <v>1677</v>
      </c>
      <c r="U1904" s="55">
        <f>RANK(Q1904,$Q$5:$Q$3209,0)</f>
        <v>1900</v>
      </c>
      <c r="V1904" s="55">
        <f>RANK(W1904,$W$5:$W$3209,0)</f>
        <v>1862</v>
      </c>
      <c r="W1904" s="55">
        <f>N1904*O1904</f>
        <v>3.97896210814805E-2</v>
      </c>
      <c r="X1904" s="1">
        <f t="shared" si="29"/>
        <v>54.029242078452299</v>
      </c>
    </row>
    <row r="1905" spans="3:24" x14ac:dyDescent="0.25">
      <c r="C1905" s="19" t="s">
        <v>3530</v>
      </c>
      <c r="D1905" s="6" t="s">
        <v>1086</v>
      </c>
      <c r="E1905" s="6" t="s">
        <v>126</v>
      </c>
      <c r="F1905" s="48">
        <v>7.21998911437099</v>
      </c>
      <c r="G1905" s="8">
        <v>30.9732193486665</v>
      </c>
      <c r="H1905" s="9">
        <v>0.81653166837430002</v>
      </c>
      <c r="I1905" s="40">
        <v>0</v>
      </c>
      <c r="J1905" s="7">
        <v>2</v>
      </c>
      <c r="K1905" s="9">
        <v>0.837686388922525</v>
      </c>
      <c r="L1905" s="39">
        <v>0</v>
      </c>
      <c r="M1905" s="47">
        <v>0</v>
      </c>
      <c r="N1905" s="17">
        <v>3.7096850718399098E-2</v>
      </c>
      <c r="O1905" s="7">
        <f>Q1905/P1905/N1905</f>
        <v>1</v>
      </c>
      <c r="P1905" s="7">
        <v>2.2349987794018533</v>
      </c>
      <c r="Q1905" s="33">
        <v>8.2911416075274746E-2</v>
      </c>
      <c r="R1905" s="38" t="s">
        <v>1676</v>
      </c>
      <c r="S1905" s="33" t="s">
        <v>1676</v>
      </c>
      <c r="T1905" s="45" t="s">
        <v>1676</v>
      </c>
      <c r="U1905" s="55">
        <f>RANK(Q1905,$Q$5:$Q$3209,0)</f>
        <v>1901</v>
      </c>
      <c r="V1905" s="55">
        <f>RANK(W1905,$W$5:$W$3209,0)</f>
        <v>1915</v>
      </c>
      <c r="W1905" s="55">
        <f>N1905*O1905</f>
        <v>3.7096850718399098E-2</v>
      </c>
      <c r="X1905" s="1">
        <f t="shared" si="29"/>
        <v>53.94625082663007</v>
      </c>
    </row>
    <row r="1906" spans="3:24" x14ac:dyDescent="0.25">
      <c r="C1906" s="19" t="s">
        <v>3531</v>
      </c>
      <c r="D1906" s="6" t="s">
        <v>647</v>
      </c>
      <c r="E1906" s="6" t="s">
        <v>163</v>
      </c>
      <c r="F1906" s="48">
        <v>8.3433748361637008</v>
      </c>
      <c r="G1906" s="8">
        <v>31.9719870859766</v>
      </c>
      <c r="H1906" s="9">
        <v>0.72228540156232801</v>
      </c>
      <c r="I1906" s="40">
        <v>0</v>
      </c>
      <c r="J1906" s="7">
        <v>5</v>
      </c>
      <c r="K1906" s="9">
        <v>0.65242358072505402</v>
      </c>
      <c r="L1906" s="39">
        <v>0</v>
      </c>
      <c r="M1906" s="47">
        <v>0</v>
      </c>
      <c r="N1906" s="17">
        <v>2.7023862098737101E-2</v>
      </c>
      <c r="O1906" s="7">
        <f>Q1906/P1906/N1906</f>
        <v>1</v>
      </c>
      <c r="P1906" s="7">
        <v>3.0673693441344105</v>
      </c>
      <c r="Q1906" s="33">
        <v>8.289216616178198E-2</v>
      </c>
      <c r="R1906" s="38" t="s">
        <v>1676</v>
      </c>
      <c r="S1906" s="33" t="s">
        <v>1676</v>
      </c>
      <c r="T1906" s="45" t="s">
        <v>1676</v>
      </c>
      <c r="U1906" s="55">
        <f>RANK(Q1906,$Q$5:$Q$3209,0)</f>
        <v>1902</v>
      </c>
      <c r="V1906" s="55">
        <f>RANK(W1906,$W$5:$W$3209,0)</f>
        <v>2192</v>
      </c>
      <c r="W1906" s="55">
        <f>N1906*O1906</f>
        <v>2.7023862098737101E-2</v>
      </c>
      <c r="X1906" s="1">
        <f t="shared" si="29"/>
        <v>53.863339410554794</v>
      </c>
    </row>
    <row r="1907" spans="3:24" x14ac:dyDescent="0.25">
      <c r="C1907" s="19" t="s">
        <v>3532</v>
      </c>
      <c r="D1907" s="6" t="s">
        <v>1508</v>
      </c>
      <c r="E1907" s="6" t="s">
        <v>39</v>
      </c>
      <c r="F1907" s="48">
        <v>16.85377829502184</v>
      </c>
      <c r="G1907" s="8">
        <v>17.271056996535101</v>
      </c>
      <c r="H1907" s="9">
        <v>0.999999999999999</v>
      </c>
      <c r="I1907" s="40">
        <v>1</v>
      </c>
      <c r="J1907" s="7">
        <v>4</v>
      </c>
      <c r="K1907" s="9">
        <v>1</v>
      </c>
      <c r="L1907" s="39">
        <v>0.13329902676069499</v>
      </c>
      <c r="M1907" s="47">
        <v>1</v>
      </c>
      <c r="N1907" s="17">
        <v>4.60531815549165E-2</v>
      </c>
      <c r="O1907" s="7">
        <f>Q1907/P1907/N1907</f>
        <v>1</v>
      </c>
      <c r="P1907" s="7">
        <v>1.7994677794583105</v>
      </c>
      <c r="Q1907" s="33">
        <v>8.2871216349616014E-2</v>
      </c>
      <c r="R1907" s="38" t="s">
        <v>1676</v>
      </c>
      <c r="S1907" s="33" t="s">
        <v>1676</v>
      </c>
      <c r="T1907" s="45" t="s">
        <v>1677</v>
      </c>
      <c r="U1907" s="55">
        <f>RANK(Q1907,$Q$5:$Q$3209,0)</f>
        <v>1903</v>
      </c>
      <c r="V1907" s="55">
        <f>RANK(W1907,$W$5:$W$3209,0)</f>
        <v>1742</v>
      </c>
      <c r="W1907" s="55">
        <f>N1907*O1907</f>
        <v>4.60531815549165E-2</v>
      </c>
      <c r="X1907" s="1">
        <f t="shared" si="29"/>
        <v>53.780447244393009</v>
      </c>
    </row>
    <row r="1908" spans="3:24" x14ac:dyDescent="0.25">
      <c r="C1908" s="19" t="s">
        <v>3533</v>
      </c>
      <c r="D1908" s="6" t="s">
        <v>1494</v>
      </c>
      <c r="E1908" s="6" t="s">
        <v>863</v>
      </c>
      <c r="F1908" s="48">
        <v>12.3506378612154</v>
      </c>
      <c r="G1908" s="8">
        <v>22.636950592686201</v>
      </c>
      <c r="H1908" s="9">
        <v>0.85129417865002499</v>
      </c>
      <c r="I1908" s="40">
        <v>0</v>
      </c>
      <c r="J1908" s="7">
        <v>11</v>
      </c>
      <c r="K1908" s="9">
        <v>1</v>
      </c>
      <c r="L1908" s="39">
        <v>0</v>
      </c>
      <c r="M1908" s="47">
        <v>0</v>
      </c>
      <c r="N1908" s="17">
        <v>3.9151950620903E-2</v>
      </c>
      <c r="O1908" s="7">
        <f>Q1908/P1908/N1908</f>
        <v>1</v>
      </c>
      <c r="P1908" s="7">
        <v>2.1117434732110283</v>
      </c>
      <c r="Q1908" s="33">
        <v>8.2678876187172373E-2</v>
      </c>
      <c r="R1908" s="38" t="s">
        <v>1676</v>
      </c>
      <c r="S1908" s="33" t="s">
        <v>1676</v>
      </c>
      <c r="T1908" s="45" t="s">
        <v>1677</v>
      </c>
      <c r="U1908" s="55">
        <f>RANK(Q1908,$Q$5:$Q$3209,0)</f>
        <v>1904</v>
      </c>
      <c r="V1908" s="55">
        <f>RANK(W1908,$W$5:$W$3209,0)</f>
        <v>1878</v>
      </c>
      <c r="W1908" s="55">
        <f>N1908*O1908</f>
        <v>3.9151950620903E-2</v>
      </c>
      <c r="X1908" s="1">
        <f t="shared" si="29"/>
        <v>53.697576028043393</v>
      </c>
    </row>
    <row r="1909" spans="3:24" x14ac:dyDescent="0.25">
      <c r="C1909" s="19" t="s">
        <v>3534</v>
      </c>
      <c r="D1909" s="6" t="s">
        <v>1494</v>
      </c>
      <c r="E1909" s="6" t="s">
        <v>863</v>
      </c>
      <c r="F1909" s="48">
        <v>31.579652216277299</v>
      </c>
      <c r="G1909" s="8">
        <v>23.1987305863675</v>
      </c>
      <c r="H1909" s="9">
        <v>0.95921848767076101</v>
      </c>
      <c r="I1909" s="40">
        <v>2</v>
      </c>
      <c r="J1909" s="7">
        <v>3</v>
      </c>
      <c r="K1909" s="9">
        <v>1</v>
      </c>
      <c r="L1909" s="39">
        <v>0</v>
      </c>
      <c r="M1909" s="47">
        <v>0</v>
      </c>
      <c r="N1909" s="17">
        <v>4.8257944500906202E-2</v>
      </c>
      <c r="O1909" s="7">
        <f>Q1909/P1909/N1909</f>
        <v>1</v>
      </c>
      <c r="P1909" s="7">
        <v>1.7114644126280636</v>
      </c>
      <c r="Q1909" s="33">
        <v>8.2591754639881124E-2</v>
      </c>
      <c r="R1909" s="38" t="s">
        <v>1676</v>
      </c>
      <c r="S1909" s="33" t="s">
        <v>1676</v>
      </c>
      <c r="T1909" s="45" t="s">
        <v>1677</v>
      </c>
      <c r="U1909" s="55">
        <f>RANK(Q1909,$Q$5:$Q$3209,0)</f>
        <v>1905</v>
      </c>
      <c r="V1909" s="55">
        <f>RANK(W1909,$W$5:$W$3209,0)</f>
        <v>1706</v>
      </c>
      <c r="W1909" s="55">
        <f>N1909*O1909</f>
        <v>4.8257944500906202E-2</v>
      </c>
      <c r="X1909" s="1">
        <f t="shared" si="29"/>
        <v>53.614897151856219</v>
      </c>
    </row>
    <row r="1910" spans="3:24" x14ac:dyDescent="0.25">
      <c r="C1910" s="19" t="s">
        <v>3535</v>
      </c>
      <c r="D1910" s="6" t="s">
        <v>1398</v>
      </c>
      <c r="E1910" s="6" t="s">
        <v>39</v>
      </c>
      <c r="F1910" s="48">
        <v>8.9459964433638</v>
      </c>
      <c r="G1910" s="8">
        <v>12.230855987581901</v>
      </c>
      <c r="H1910" s="9">
        <v>0.77620296564479596</v>
      </c>
      <c r="I1910" s="40">
        <v>0</v>
      </c>
      <c r="J1910" s="7">
        <v>5</v>
      </c>
      <c r="K1910" s="9">
        <v>0.97596789666432404</v>
      </c>
      <c r="L1910" s="39">
        <v>0</v>
      </c>
      <c r="M1910" s="47">
        <v>0</v>
      </c>
      <c r="N1910" s="17">
        <v>3.3896784280033301E-2</v>
      </c>
      <c r="O1910" s="7">
        <f>Q1910/P1910/N1910</f>
        <v>1</v>
      </c>
      <c r="P1910" s="7">
        <v>2.4357794822965029</v>
      </c>
      <c r="Q1910" s="33">
        <v>8.2565091665135745E-2</v>
      </c>
      <c r="R1910" s="38" t="s">
        <v>1676</v>
      </c>
      <c r="S1910" s="33" t="s">
        <v>1676</v>
      </c>
      <c r="T1910" s="45" t="s">
        <v>1676</v>
      </c>
      <c r="U1910" s="55">
        <f>RANK(Q1910,$Q$5:$Q$3209,0)</f>
        <v>1906</v>
      </c>
      <c r="V1910" s="55">
        <f>RANK(W1910,$W$5:$W$3209,0)</f>
        <v>1980</v>
      </c>
      <c r="W1910" s="55">
        <f>N1910*O1910</f>
        <v>3.3896784280033301E-2</v>
      </c>
      <c r="X1910" s="1">
        <f t="shared" si="29"/>
        <v>53.532305397216341</v>
      </c>
    </row>
    <row r="1911" spans="3:24" x14ac:dyDescent="0.25">
      <c r="C1911" s="19" t="s">
        <v>3536</v>
      </c>
      <c r="D1911" s="6" t="s">
        <v>136</v>
      </c>
      <c r="E1911" s="6" t="s">
        <v>28</v>
      </c>
      <c r="F1911" s="48">
        <v>5.8906220792315001</v>
      </c>
      <c r="G1911" s="8">
        <v>54.563874631046097</v>
      </c>
      <c r="H1911" s="9">
        <v>0.76223197013321298</v>
      </c>
      <c r="I1911" s="40">
        <v>11</v>
      </c>
      <c r="J1911" s="7">
        <v>4</v>
      </c>
      <c r="K1911" s="9">
        <v>0.61118706761530694</v>
      </c>
      <c r="L1911" s="39">
        <v>0</v>
      </c>
      <c r="M1911" s="47">
        <v>0</v>
      </c>
      <c r="N1911" s="17">
        <v>3.9953692906169201E-2</v>
      </c>
      <c r="O1911" s="7">
        <f>Q1911/P1911/N1911</f>
        <v>1</v>
      </c>
      <c r="P1911" s="7">
        <v>2.0636662050490342</v>
      </c>
      <c r="Q1911" s="33">
        <v>8.2451085817368708E-2</v>
      </c>
      <c r="R1911" s="38" t="s">
        <v>1676</v>
      </c>
      <c r="S1911" s="33" t="s">
        <v>1676</v>
      </c>
      <c r="T1911" s="45" t="s">
        <v>1677</v>
      </c>
      <c r="U1911" s="55">
        <f>RANK(Q1911,$Q$5:$Q$3209,0)</f>
        <v>1907</v>
      </c>
      <c r="V1911" s="55">
        <f>RANK(W1911,$W$5:$W$3209,0)</f>
        <v>1857</v>
      </c>
      <c r="W1911" s="55">
        <f>N1911*O1911</f>
        <v>3.9953692906169201E-2</v>
      </c>
      <c r="X1911" s="1">
        <f t="shared" si="29"/>
        <v>53.449740305551202</v>
      </c>
    </row>
    <row r="1912" spans="3:24" x14ac:dyDescent="0.25">
      <c r="C1912" s="19" t="s">
        <v>3537</v>
      </c>
      <c r="D1912" s="6" t="s">
        <v>868</v>
      </c>
      <c r="E1912" s="6" t="s">
        <v>144</v>
      </c>
      <c r="F1912" s="48">
        <v>2.6619962629879002</v>
      </c>
      <c r="G1912" s="8">
        <v>10</v>
      </c>
      <c r="H1912" s="9">
        <v>0.102164116306208</v>
      </c>
      <c r="I1912" s="40">
        <v>3</v>
      </c>
      <c r="J1912" s="7">
        <v>4</v>
      </c>
      <c r="K1912" s="9">
        <v>1</v>
      </c>
      <c r="L1912" s="39">
        <v>0</v>
      </c>
      <c r="M1912" s="47">
        <v>0</v>
      </c>
      <c r="N1912" s="17">
        <v>2.0260036117736299E-2</v>
      </c>
      <c r="O1912" s="7">
        <f>Q1912/P1912/N1912</f>
        <v>1</v>
      </c>
      <c r="P1912" s="7">
        <v>4.0692683015086786</v>
      </c>
      <c r="Q1912" s="33">
        <v>8.2443522761325272E-2</v>
      </c>
      <c r="R1912" s="38" t="s">
        <v>1677</v>
      </c>
      <c r="S1912" s="33" t="s">
        <v>1677</v>
      </c>
      <c r="T1912" s="45" t="s">
        <v>1675</v>
      </c>
      <c r="U1912" s="55">
        <f>RANK(Q1912,$Q$5:$Q$3209,0)</f>
        <v>1908</v>
      </c>
      <c r="V1912" s="55">
        <f>RANK(W1912,$W$5:$W$3209,0)</f>
        <v>2397</v>
      </c>
      <c r="W1912" s="55">
        <f>N1912*O1912</f>
        <v>2.0260036117736299E-2</v>
      </c>
      <c r="X1912" s="1">
        <f t="shared" si="29"/>
        <v>53.367289219733834</v>
      </c>
    </row>
    <row r="1913" spans="3:24" x14ac:dyDescent="0.25">
      <c r="C1913" s="19" t="s">
        <v>3538</v>
      </c>
      <c r="D1913" s="6" t="s">
        <v>1550</v>
      </c>
      <c r="E1913" s="6" t="s">
        <v>39</v>
      </c>
      <c r="F1913" s="48">
        <v>22.853976511082202</v>
      </c>
      <c r="G1913" s="8">
        <v>11.5095199284129</v>
      </c>
      <c r="H1913" s="9">
        <v>0.999999999999999</v>
      </c>
      <c r="I1913" s="40">
        <v>1</v>
      </c>
      <c r="J1913" s="7">
        <v>6</v>
      </c>
      <c r="K1913" s="9">
        <v>1</v>
      </c>
      <c r="L1913" s="39">
        <v>0</v>
      </c>
      <c r="M1913" s="47">
        <v>0</v>
      </c>
      <c r="N1913" s="17">
        <v>4.8414788905112603E-2</v>
      </c>
      <c r="O1913" s="7">
        <f>Q1913/P1913/N1913</f>
        <v>1</v>
      </c>
      <c r="P1913" s="7">
        <v>1.7011342058919208</v>
      </c>
      <c r="Q1913" s="33">
        <v>8.2360053477523704E-2</v>
      </c>
      <c r="R1913" s="38" t="s">
        <v>1676</v>
      </c>
      <c r="S1913" s="33" t="s">
        <v>1676</v>
      </c>
      <c r="T1913" s="45" t="s">
        <v>1677</v>
      </c>
      <c r="U1913" s="55">
        <f>RANK(Q1913,$Q$5:$Q$3209,0)</f>
        <v>1909</v>
      </c>
      <c r="V1913" s="55">
        <f>RANK(W1913,$W$5:$W$3209,0)</f>
        <v>1703</v>
      </c>
      <c r="W1913" s="55">
        <f>N1913*O1913</f>
        <v>4.8414788905112603E-2</v>
      </c>
      <c r="X1913" s="1">
        <f t="shared" si="29"/>
        <v>53.284845696972511</v>
      </c>
    </row>
    <row r="1914" spans="3:24" x14ac:dyDescent="0.25">
      <c r="C1914" s="19" t="s">
        <v>3539</v>
      </c>
      <c r="D1914" s="6" t="s">
        <v>253</v>
      </c>
      <c r="E1914" s="6" t="s">
        <v>22</v>
      </c>
      <c r="F1914" s="48">
        <v>6.7960969060857357</v>
      </c>
      <c r="G1914" s="8">
        <v>30.581485124704201</v>
      </c>
      <c r="H1914" s="9">
        <v>0.253091450531786</v>
      </c>
      <c r="I1914" s="40">
        <v>5</v>
      </c>
      <c r="J1914" s="7">
        <v>8</v>
      </c>
      <c r="K1914" s="9">
        <v>0.68199694148125001</v>
      </c>
      <c r="L1914" s="39">
        <v>1.15767926204249E-2</v>
      </c>
      <c r="M1914" s="47">
        <v>0</v>
      </c>
      <c r="N1914" s="17">
        <v>2.48647176939309E-2</v>
      </c>
      <c r="O1914" s="7">
        <f>Q1914/P1914/N1914</f>
        <v>1</v>
      </c>
      <c r="P1914" s="7">
        <v>3.3120230189087549</v>
      </c>
      <c r="Q1914" s="33">
        <v>8.2352517360966951E-2</v>
      </c>
      <c r="R1914" s="38" t="s">
        <v>1676</v>
      </c>
      <c r="S1914" s="33" t="s">
        <v>1676</v>
      </c>
      <c r="T1914" s="45" t="s">
        <v>1675</v>
      </c>
      <c r="U1914" s="55">
        <f>RANK(Q1914,$Q$5:$Q$3209,0)</f>
        <v>1910</v>
      </c>
      <c r="V1914" s="55">
        <f>RANK(W1914,$W$5:$W$3209,0)</f>
        <v>2248</v>
      </c>
      <c r="W1914" s="55">
        <f>N1914*O1914</f>
        <v>2.48647176939309E-2</v>
      </c>
      <c r="X1914" s="1">
        <f t="shared" si="29"/>
        <v>53.202485643494988</v>
      </c>
    </row>
    <row r="1915" spans="3:24" x14ac:dyDescent="0.25">
      <c r="C1915" s="19" t="s">
        <v>3540</v>
      </c>
      <c r="D1915" s="6" t="s">
        <v>1126</v>
      </c>
      <c r="E1915" s="6" t="s">
        <v>131</v>
      </c>
      <c r="F1915" s="48">
        <v>1.2106056200677</v>
      </c>
      <c r="G1915" s="8">
        <v>10</v>
      </c>
      <c r="H1915" s="9">
        <v>0.52728759086634303</v>
      </c>
      <c r="I1915" s="40">
        <v>0</v>
      </c>
      <c r="J1915" s="7">
        <v>6</v>
      </c>
      <c r="K1915" s="9">
        <v>1</v>
      </c>
      <c r="L1915" s="39">
        <v>0</v>
      </c>
      <c r="M1915" s="47">
        <v>0</v>
      </c>
      <c r="N1915" s="17">
        <v>2.2038138792430498E-2</v>
      </c>
      <c r="O1915" s="7">
        <f>Q1915/P1915/N1915</f>
        <v>1</v>
      </c>
      <c r="P1915" s="7">
        <v>3.7350038268282524</v>
      </c>
      <c r="Q1915" s="33">
        <v>8.231253272590007E-2</v>
      </c>
      <c r="R1915" s="38" t="s">
        <v>1676</v>
      </c>
      <c r="S1915" s="33" t="s">
        <v>1676</v>
      </c>
      <c r="T1915" s="45" t="s">
        <v>1675</v>
      </c>
      <c r="U1915" s="55">
        <f>RANK(Q1915,$Q$5:$Q$3209,0)</f>
        <v>1911</v>
      </c>
      <c r="V1915" s="55">
        <f>RANK(W1915,$W$5:$W$3209,0)</f>
        <v>2335</v>
      </c>
      <c r="W1915" s="55">
        <f>N1915*O1915</f>
        <v>2.2038138792430498E-2</v>
      </c>
      <c r="X1915" s="1">
        <f t="shared" si="29"/>
        <v>53.120133126134021</v>
      </c>
    </row>
    <row r="1916" spans="3:24" x14ac:dyDescent="0.25">
      <c r="C1916" s="19" t="s">
        <v>3541</v>
      </c>
      <c r="D1916" s="6" t="s">
        <v>1524</v>
      </c>
      <c r="E1916" s="6" t="s">
        <v>39</v>
      </c>
      <c r="F1916" s="48">
        <v>3.8978581719170999</v>
      </c>
      <c r="G1916" s="8">
        <v>33.536376627962603</v>
      </c>
      <c r="H1916" s="9">
        <v>0.99934079664122899</v>
      </c>
      <c r="I1916" s="40">
        <v>0</v>
      </c>
      <c r="J1916" s="7">
        <v>1</v>
      </c>
      <c r="K1916" s="9">
        <v>1</v>
      </c>
      <c r="L1916" s="39">
        <v>0</v>
      </c>
      <c r="M1916" s="47">
        <v>0</v>
      </c>
      <c r="N1916" s="17">
        <v>3.3991414588084599E-2</v>
      </c>
      <c r="O1916" s="7">
        <f>Q1916/P1916/N1916</f>
        <v>1</v>
      </c>
      <c r="P1916" s="7">
        <v>2.4213171629798964</v>
      </c>
      <c r="Q1916" s="33">
        <v>8.2303995536094465E-2</v>
      </c>
      <c r="R1916" s="38" t="s">
        <v>1676</v>
      </c>
      <c r="S1916" s="33" t="s">
        <v>1676</v>
      </c>
      <c r="T1916" s="45" t="s">
        <v>1676</v>
      </c>
      <c r="U1916" s="55">
        <f>RANK(Q1916,$Q$5:$Q$3209,0)</f>
        <v>1912</v>
      </c>
      <c r="V1916" s="55">
        <f>RANK(W1916,$W$5:$W$3209,0)</f>
        <v>1976</v>
      </c>
      <c r="W1916" s="55">
        <f>N1916*O1916</f>
        <v>3.3991414588084599E-2</v>
      </c>
      <c r="X1916" s="1">
        <f t="shared" si="29"/>
        <v>53.037820593408121</v>
      </c>
    </row>
    <row r="1917" spans="3:24" x14ac:dyDescent="0.25">
      <c r="C1917" s="19" t="s">
        <v>3542</v>
      </c>
      <c r="D1917" s="6" t="s">
        <v>1122</v>
      </c>
      <c r="E1917" s="6" t="s">
        <v>126</v>
      </c>
      <c r="F1917" s="48">
        <v>16.8696353302307</v>
      </c>
      <c r="G1917" s="8">
        <v>31.457226129986299</v>
      </c>
      <c r="H1917" s="9">
        <v>0.87025408947305605</v>
      </c>
      <c r="I1917" s="40">
        <v>0</v>
      </c>
      <c r="J1917" s="7">
        <v>1</v>
      </c>
      <c r="K1917" s="9">
        <v>0.99397378012010895</v>
      </c>
      <c r="L1917" s="39">
        <v>0</v>
      </c>
      <c r="M1917" s="47">
        <v>0</v>
      </c>
      <c r="N1917" s="17">
        <v>3.4214869167042597E-2</v>
      </c>
      <c r="O1917" s="7">
        <f>Q1917/P1917/N1917</f>
        <v>1</v>
      </c>
      <c r="P1917" s="7">
        <v>2.4031312320960958</v>
      </c>
      <c r="Q1917" s="33">
        <v>8.2222820697401791E-2</v>
      </c>
      <c r="R1917" s="38" t="s">
        <v>1676</v>
      </c>
      <c r="S1917" s="33" t="s">
        <v>1676</v>
      </c>
      <c r="T1917" s="45" t="s">
        <v>1676</v>
      </c>
      <c r="U1917" s="55">
        <f>RANK(Q1917,$Q$5:$Q$3209,0)</f>
        <v>1913</v>
      </c>
      <c r="V1917" s="55">
        <f>RANK(W1917,$W$5:$W$3209,0)</f>
        <v>1969</v>
      </c>
      <c r="W1917" s="55">
        <f>N1917*O1917</f>
        <v>3.4214869167042597E-2</v>
      </c>
      <c r="X1917" s="1">
        <f t="shared" si="29"/>
        <v>52.955516597872027</v>
      </c>
    </row>
    <row r="1918" spans="3:24" x14ac:dyDescent="0.25">
      <c r="C1918" s="19" t="s">
        <v>3543</v>
      </c>
      <c r="D1918" s="6" t="s">
        <v>1530</v>
      </c>
      <c r="E1918" s="6" t="s">
        <v>39</v>
      </c>
      <c r="F1918" s="48">
        <v>16.217276108939199</v>
      </c>
      <c r="G1918" s="8">
        <v>16.974489423917301</v>
      </c>
      <c r="H1918" s="9">
        <v>0.93477163704853605</v>
      </c>
      <c r="I1918" s="40">
        <v>1</v>
      </c>
      <c r="J1918" s="7">
        <v>0</v>
      </c>
      <c r="K1918" s="9">
        <v>0.76028267566785102</v>
      </c>
      <c r="L1918" s="39">
        <v>0</v>
      </c>
      <c r="M1918" s="47">
        <v>0</v>
      </c>
      <c r="N1918" s="17">
        <v>2.9469398088886999E-2</v>
      </c>
      <c r="O1918" s="7">
        <f>Q1918/P1918/N1918</f>
        <v>0.99999999999999989</v>
      </c>
      <c r="P1918" s="7">
        <v>2.7861947416268267</v>
      </c>
      <c r="Q1918" s="33">
        <v>8.2107481994164608E-2</v>
      </c>
      <c r="R1918" s="38" t="s">
        <v>1676</v>
      </c>
      <c r="S1918" s="33" t="s">
        <v>1676</v>
      </c>
      <c r="T1918" s="45" t="s">
        <v>1676</v>
      </c>
      <c r="U1918" s="55">
        <f>RANK(Q1918,$Q$5:$Q$3209,0)</f>
        <v>1914</v>
      </c>
      <c r="V1918" s="55">
        <f>RANK(W1918,$W$5:$W$3209,0)</f>
        <v>2112</v>
      </c>
      <c r="W1918" s="55">
        <f>N1918*O1918</f>
        <v>2.9469398088886996E-2</v>
      </c>
      <c r="X1918" s="1">
        <f t="shared" si="29"/>
        <v>52.873293777174624</v>
      </c>
    </row>
    <row r="1919" spans="3:24" x14ac:dyDescent="0.25">
      <c r="C1919" s="19" t="s">
        <v>3544</v>
      </c>
      <c r="D1919" s="6" t="s">
        <v>107</v>
      </c>
      <c r="E1919" s="6" t="s">
        <v>19</v>
      </c>
      <c r="F1919" s="48">
        <v>3.3276036179390629</v>
      </c>
      <c r="G1919" s="8">
        <v>10</v>
      </c>
      <c r="H1919" s="9">
        <v>0.93649031718625197</v>
      </c>
      <c r="I1919" s="40">
        <v>0</v>
      </c>
      <c r="J1919" s="7">
        <v>2</v>
      </c>
      <c r="K1919" s="9">
        <v>0.70541145732252097</v>
      </c>
      <c r="L1919" s="39">
        <v>3.9985915427000703E-2</v>
      </c>
      <c r="M1919" s="47">
        <v>0</v>
      </c>
      <c r="N1919" s="17">
        <v>2.5694377449649801E-2</v>
      </c>
      <c r="O1919" s="7">
        <f>Q1919/P1919/N1919</f>
        <v>1</v>
      </c>
      <c r="P1919" s="7">
        <v>3.1876629569271038</v>
      </c>
      <c r="Q1919" s="33">
        <v>8.1905015197551778E-2</v>
      </c>
      <c r="R1919" s="38" t="s">
        <v>1676</v>
      </c>
      <c r="S1919" s="33" t="s">
        <v>1676</v>
      </c>
      <c r="T1919" s="45" t="s">
        <v>1675</v>
      </c>
      <c r="U1919" s="55">
        <f>RANK(Q1919,$Q$5:$Q$3209,0)</f>
        <v>1915</v>
      </c>
      <c r="V1919" s="55">
        <f>RANK(W1919,$W$5:$W$3209,0)</f>
        <v>2225</v>
      </c>
      <c r="W1919" s="55">
        <f>N1919*O1919</f>
        <v>2.5694377449649801E-2</v>
      </c>
      <c r="X1919" s="1">
        <f t="shared" si="29"/>
        <v>52.791186295180459</v>
      </c>
    </row>
    <row r="1920" spans="3:24" x14ac:dyDescent="0.25">
      <c r="C1920" s="19" t="s">
        <v>3545</v>
      </c>
      <c r="D1920" s="6" t="s">
        <v>192</v>
      </c>
      <c r="E1920" s="6" t="s">
        <v>131</v>
      </c>
      <c r="F1920" s="48">
        <v>5.6469500545070703</v>
      </c>
      <c r="G1920" s="8">
        <v>81.667018050388407</v>
      </c>
      <c r="H1920" s="9">
        <v>0.98519279300768903</v>
      </c>
      <c r="I1920" s="40">
        <v>2</v>
      </c>
      <c r="J1920" s="7">
        <v>3</v>
      </c>
      <c r="K1920" s="9">
        <v>1</v>
      </c>
      <c r="L1920" s="39">
        <v>0</v>
      </c>
      <c r="M1920" s="47">
        <v>0</v>
      </c>
      <c r="N1920" s="17">
        <v>5.5858192691642099E-2</v>
      </c>
      <c r="O1920" s="7">
        <f>Q1920/P1920/N1920</f>
        <v>1</v>
      </c>
      <c r="P1920" s="7">
        <v>1.46621406925868</v>
      </c>
      <c r="Q1920" s="33">
        <v>8.190006800784802E-2</v>
      </c>
      <c r="R1920" s="38" t="s">
        <v>1676</v>
      </c>
      <c r="S1920" s="33" t="s">
        <v>1676</v>
      </c>
      <c r="T1920" s="45" t="s">
        <v>1677</v>
      </c>
      <c r="U1920" s="55">
        <f>RANK(Q1920,$Q$5:$Q$3209,0)</f>
        <v>1916</v>
      </c>
      <c r="V1920" s="55">
        <f>RANK(W1920,$W$5:$W$3209,0)</f>
        <v>1614</v>
      </c>
      <c r="W1920" s="55">
        <f>N1920*O1920</f>
        <v>5.5858192691642099E-2</v>
      </c>
      <c r="X1920" s="1">
        <f t="shared" si="29"/>
        <v>52.70928127998291</v>
      </c>
    </row>
    <row r="1921" spans="3:24" x14ac:dyDescent="0.25">
      <c r="C1921" s="19" t="s">
        <v>3546</v>
      </c>
      <c r="D1921" s="6" t="s">
        <v>1010</v>
      </c>
      <c r="E1921" s="6" t="s">
        <v>90</v>
      </c>
      <c r="F1921" s="48">
        <v>19.147648606334101</v>
      </c>
      <c r="G1921" s="8">
        <v>35.067184259911301</v>
      </c>
      <c r="H1921" s="9">
        <v>0.53971030312257195</v>
      </c>
      <c r="I1921" s="40">
        <v>0</v>
      </c>
      <c r="J1921" s="7">
        <v>6</v>
      </c>
      <c r="K1921" s="9">
        <v>0.53147031400833</v>
      </c>
      <c r="L1921" s="39">
        <v>0</v>
      </c>
      <c r="M1921" s="47">
        <v>0</v>
      </c>
      <c r="N1921" s="17">
        <v>2.4607536146896002E-2</v>
      </c>
      <c r="O1921" s="7">
        <f>Q1921/P1921/N1921</f>
        <v>1</v>
      </c>
      <c r="P1921" s="7">
        <v>3.3279240288081331</v>
      </c>
      <c r="Q1921" s="33">
        <v>8.1892010833019904E-2</v>
      </c>
      <c r="R1921" s="38" t="s">
        <v>1676</v>
      </c>
      <c r="S1921" s="33" t="s">
        <v>1676</v>
      </c>
      <c r="T1921" s="45" t="s">
        <v>1675</v>
      </c>
      <c r="U1921" s="55">
        <f>RANK(Q1921,$Q$5:$Q$3209,0)</f>
        <v>1917</v>
      </c>
      <c r="V1921" s="55">
        <f>RANK(W1921,$W$5:$W$3209,0)</f>
        <v>2255</v>
      </c>
      <c r="W1921" s="55">
        <f>N1921*O1921</f>
        <v>2.4607536146896002E-2</v>
      </c>
      <c r="X1921" s="1">
        <f t="shared" si="29"/>
        <v>52.627381211975063</v>
      </c>
    </row>
    <row r="1922" spans="3:24" x14ac:dyDescent="0.25">
      <c r="C1922" s="19" t="s">
        <v>3547</v>
      </c>
      <c r="D1922" s="6" t="s">
        <v>892</v>
      </c>
      <c r="E1922" s="6" t="s">
        <v>12</v>
      </c>
      <c r="F1922" s="48">
        <v>17.590418595234599</v>
      </c>
      <c r="G1922" s="8">
        <v>30.939280559379402</v>
      </c>
      <c r="H1922" s="9">
        <v>0.74370056833528098</v>
      </c>
      <c r="I1922" s="40">
        <v>2</v>
      </c>
      <c r="J1922" s="7">
        <v>8</v>
      </c>
      <c r="K1922" s="9">
        <v>0.52691757376228099</v>
      </c>
      <c r="L1922" s="39">
        <v>0</v>
      </c>
      <c r="M1922" s="47">
        <v>0</v>
      </c>
      <c r="N1922" s="17">
        <v>2.6355287298462499E-2</v>
      </c>
      <c r="O1922" s="7">
        <f>Q1922/P1922/N1922</f>
        <v>1</v>
      </c>
      <c r="P1922" s="7">
        <v>3.0996715034460953</v>
      </c>
      <c r="Q1922" s="33">
        <v>8.1692733004179036E-2</v>
      </c>
      <c r="R1922" s="38" t="s">
        <v>1676</v>
      </c>
      <c r="S1922" s="33" t="s">
        <v>1676</v>
      </c>
      <c r="T1922" s="45" t="s">
        <v>1675</v>
      </c>
      <c r="U1922" s="55">
        <f>RANK(Q1922,$Q$5:$Q$3209,0)</f>
        <v>1918</v>
      </c>
      <c r="V1922" s="55">
        <f>RANK(W1922,$W$5:$W$3209,0)</f>
        <v>2210</v>
      </c>
      <c r="W1922" s="55">
        <f>N1922*O1922</f>
        <v>2.6355287298462499E-2</v>
      </c>
      <c r="X1922" s="1">
        <f t="shared" si="29"/>
        <v>52.54548920114204</v>
      </c>
    </row>
    <row r="1923" spans="3:24" x14ac:dyDescent="0.25">
      <c r="C1923" s="19" t="s">
        <v>3548</v>
      </c>
      <c r="D1923" s="6" t="s">
        <v>531</v>
      </c>
      <c r="E1923" s="6" t="s">
        <v>204</v>
      </c>
      <c r="F1923" s="48">
        <v>14.054927574792099</v>
      </c>
      <c r="G1923" s="8">
        <v>47.374718805404399</v>
      </c>
      <c r="H1923" s="9">
        <v>0.54062639560056702</v>
      </c>
      <c r="I1923" s="40">
        <v>1</v>
      </c>
      <c r="J1923" s="7">
        <v>8</v>
      </c>
      <c r="K1923" s="9">
        <v>0.88504894967960501</v>
      </c>
      <c r="L1923" s="39">
        <v>0</v>
      </c>
      <c r="M1923" s="47">
        <v>0</v>
      </c>
      <c r="N1923" s="17">
        <v>3.9723327352401298E-2</v>
      </c>
      <c r="O1923" s="7">
        <f>Q1923/P1923/N1923</f>
        <v>1</v>
      </c>
      <c r="P1923" s="7">
        <v>2.052395879398341</v>
      </c>
      <c r="Q1923" s="33">
        <v>8.1527993374059832E-2</v>
      </c>
      <c r="R1923" s="38" t="s">
        <v>1676</v>
      </c>
      <c r="S1923" s="33" t="s">
        <v>1676</v>
      </c>
      <c r="T1923" s="45" t="s">
        <v>1677</v>
      </c>
      <c r="U1923" s="55">
        <f>RANK(Q1923,$Q$5:$Q$3209,0)</f>
        <v>1919</v>
      </c>
      <c r="V1923" s="55">
        <f>RANK(W1923,$W$5:$W$3209,0)</f>
        <v>1864</v>
      </c>
      <c r="W1923" s="55">
        <f>N1923*O1923</f>
        <v>3.9723327352401298E-2</v>
      </c>
      <c r="X1923" s="1">
        <f t="shared" si="29"/>
        <v>52.463796468137858</v>
      </c>
    </row>
    <row r="1924" spans="3:24" x14ac:dyDescent="0.25">
      <c r="C1924" s="19" t="s">
        <v>3549</v>
      </c>
      <c r="D1924" s="6" t="s">
        <v>1154</v>
      </c>
      <c r="E1924" s="6" t="s">
        <v>28</v>
      </c>
      <c r="F1924" s="48">
        <v>3.40569034315181</v>
      </c>
      <c r="G1924" s="8">
        <v>10</v>
      </c>
      <c r="H1924" s="9">
        <v>0.32086946585539899</v>
      </c>
      <c r="I1924" s="40">
        <v>0</v>
      </c>
      <c r="J1924" s="7">
        <v>3</v>
      </c>
      <c r="K1924" s="9">
        <v>0.56994916952089503</v>
      </c>
      <c r="L1924" s="39">
        <v>0</v>
      </c>
      <c r="M1924" s="47">
        <v>0</v>
      </c>
      <c r="N1924" s="17">
        <v>2.5196134962531799E-2</v>
      </c>
      <c r="O1924" s="7">
        <f>Q1924/P1924/N1924</f>
        <v>1</v>
      </c>
      <c r="P1924" s="7">
        <v>3.2337002926340355</v>
      </c>
      <c r="Q1924" s="33">
        <v>8.1476749001585733E-2</v>
      </c>
      <c r="R1924" s="38" t="s">
        <v>1676</v>
      </c>
      <c r="S1924" s="33" t="s">
        <v>1676</v>
      </c>
      <c r="T1924" s="45" t="s">
        <v>1675</v>
      </c>
      <c r="U1924" s="55">
        <f>RANK(Q1924,$Q$5:$Q$3209,0)</f>
        <v>1920</v>
      </c>
      <c r="V1924" s="55">
        <f>RANK(W1924,$W$5:$W$3209,0)</f>
        <v>2236</v>
      </c>
      <c r="W1924" s="55">
        <f>N1924*O1924</f>
        <v>2.5196134962531799E-2</v>
      </c>
      <c r="X1924" s="1">
        <f t="shared" si="29"/>
        <v>52.382268474763798</v>
      </c>
    </row>
    <row r="1925" spans="3:24" x14ac:dyDescent="0.25">
      <c r="C1925" s="19" t="s">
        <v>3550</v>
      </c>
      <c r="D1925" s="6" t="s">
        <v>1274</v>
      </c>
      <c r="E1925" s="6" t="s">
        <v>22</v>
      </c>
      <c r="F1925" s="48">
        <v>5.4257594479894804</v>
      </c>
      <c r="G1925" s="8">
        <v>10</v>
      </c>
      <c r="H1925" s="9">
        <v>0.43231065002667701</v>
      </c>
      <c r="I1925" s="40">
        <v>0</v>
      </c>
      <c r="J1925" s="7">
        <v>4</v>
      </c>
      <c r="K1925" s="9">
        <v>0.95355742208601102</v>
      </c>
      <c r="L1925" s="39">
        <v>0</v>
      </c>
      <c r="M1925" s="47">
        <v>0</v>
      </c>
      <c r="N1925" s="17">
        <v>2.4305543747953299E-2</v>
      </c>
      <c r="O1925" s="7">
        <f>Q1925/P1925/N1925</f>
        <v>1</v>
      </c>
      <c r="P1925" s="7">
        <v>3.3501579039179084</v>
      </c>
      <c r="Q1925" s="33">
        <v>8.1427409496228245E-2</v>
      </c>
      <c r="R1925" s="38" t="s">
        <v>1676</v>
      </c>
      <c r="S1925" s="33" t="s">
        <v>1676</v>
      </c>
      <c r="T1925" s="45" t="s">
        <v>1675</v>
      </c>
      <c r="U1925" s="55">
        <f>RANK(Q1925,$Q$5:$Q$3209,0)</f>
        <v>1921</v>
      </c>
      <c r="V1925" s="55">
        <f>RANK(W1925,$W$5:$W$3209,0)</f>
        <v>2267</v>
      </c>
      <c r="W1925" s="55">
        <f>N1925*O1925</f>
        <v>2.4305543747953299E-2</v>
      </c>
      <c r="X1925" s="1">
        <f t="shared" si="29"/>
        <v>52.30079172576221</v>
      </c>
    </row>
    <row r="1926" spans="3:24" x14ac:dyDescent="0.25">
      <c r="C1926" s="19" t="s">
        <v>3551</v>
      </c>
      <c r="D1926" s="6" t="s">
        <v>1398</v>
      </c>
      <c r="E1926" s="6" t="s">
        <v>39</v>
      </c>
      <c r="F1926" s="48">
        <v>18.8771373172554</v>
      </c>
      <c r="G1926" s="8">
        <v>14.9117718966795</v>
      </c>
      <c r="H1926" s="9">
        <v>0.68158948226015004</v>
      </c>
      <c r="I1926" s="40">
        <v>4</v>
      </c>
      <c r="J1926" s="7">
        <v>2</v>
      </c>
      <c r="K1926" s="9">
        <v>0.88524046507111998</v>
      </c>
      <c r="L1926" s="39">
        <v>0</v>
      </c>
      <c r="M1926" s="47">
        <v>0</v>
      </c>
      <c r="N1926" s="17">
        <v>2.9011470612148399E-2</v>
      </c>
      <c r="O1926" s="7">
        <f>Q1926/P1926/N1926</f>
        <v>1</v>
      </c>
      <c r="P1926" s="7">
        <v>2.8020345732091538</v>
      </c>
      <c r="Q1926" s="33">
        <v>8.1291143674881147E-2</v>
      </c>
      <c r="R1926" s="38" t="s">
        <v>1676</v>
      </c>
      <c r="S1926" s="33" t="s">
        <v>1676</v>
      </c>
      <c r="T1926" s="45" t="s">
        <v>1676</v>
      </c>
      <c r="U1926" s="55">
        <f>RANK(Q1926,$Q$5:$Q$3209,0)</f>
        <v>1922</v>
      </c>
      <c r="V1926" s="55">
        <f>RANK(W1926,$W$5:$W$3209,0)</f>
        <v>2123</v>
      </c>
      <c r="W1926" s="55">
        <f>N1926*O1926</f>
        <v>2.9011470612148399E-2</v>
      </c>
      <c r="X1926" s="1">
        <f t="shared" si="29"/>
        <v>52.219364316265981</v>
      </c>
    </row>
    <row r="1927" spans="3:24" x14ac:dyDescent="0.25">
      <c r="C1927" s="19" t="s">
        <v>3552</v>
      </c>
      <c r="D1927" s="6" t="s">
        <v>1380</v>
      </c>
      <c r="E1927" s="6" t="s">
        <v>90</v>
      </c>
      <c r="F1927" s="48">
        <v>2.2921564812835702</v>
      </c>
      <c r="G1927" s="8">
        <v>12.637028626687201</v>
      </c>
      <c r="H1927" s="9">
        <v>1</v>
      </c>
      <c r="I1927" s="40">
        <v>0</v>
      </c>
      <c r="J1927" s="7">
        <v>0</v>
      </c>
      <c r="K1927" s="9">
        <v>1</v>
      </c>
      <c r="L1927" s="39">
        <v>0</v>
      </c>
      <c r="M1927" s="47">
        <v>0</v>
      </c>
      <c r="N1927" s="17">
        <v>2.90155184349612E-2</v>
      </c>
      <c r="O1927" s="7">
        <f>Q1927/P1927/N1927</f>
        <v>14.950713546377354</v>
      </c>
      <c r="P1927" s="7">
        <v>0.18720656437774683</v>
      </c>
      <c r="Q1927" s="33">
        <v>8.1210713931101894E-2</v>
      </c>
      <c r="R1927" s="38" t="s">
        <v>1676</v>
      </c>
      <c r="S1927" s="33" t="s">
        <v>1676</v>
      </c>
      <c r="T1927" s="45" t="s">
        <v>1677</v>
      </c>
      <c r="U1927" s="55">
        <f>RANK(Q1927,$Q$5:$Q$3209,0)</f>
        <v>1923</v>
      </c>
      <c r="V1927" s="55">
        <f>RANK(W1927,$W$5:$W$3209,0)</f>
        <v>878</v>
      </c>
      <c r="W1927" s="55">
        <f>N1927*O1927</f>
        <v>0.43380270452073627</v>
      </c>
      <c r="X1927" s="1">
        <f t="shared" si="29"/>
        <v>52.138073172591099</v>
      </c>
    </row>
    <row r="1928" spans="3:24" x14ac:dyDescent="0.25">
      <c r="C1928" s="19" t="s">
        <v>3553</v>
      </c>
      <c r="D1928" s="6" t="s">
        <v>1526</v>
      </c>
      <c r="E1928" s="6" t="s">
        <v>16</v>
      </c>
      <c r="F1928" s="48">
        <v>0.64833511125472398</v>
      </c>
      <c r="G1928" s="8">
        <v>10</v>
      </c>
      <c r="H1928" s="9">
        <v>1</v>
      </c>
      <c r="I1928" s="40">
        <v>0</v>
      </c>
      <c r="J1928" s="7">
        <v>0</v>
      </c>
      <c r="K1928" s="9">
        <v>0.84243834022341602</v>
      </c>
      <c r="L1928" s="39">
        <v>0</v>
      </c>
      <c r="M1928" s="47">
        <v>0</v>
      </c>
      <c r="N1928" s="17">
        <v>2.4448786170415501E-2</v>
      </c>
      <c r="O1928" s="7">
        <f>Q1928/P1928/N1928</f>
        <v>1</v>
      </c>
      <c r="P1928" s="7">
        <v>3.3174789150530595</v>
      </c>
      <c r="Q1928" s="33">
        <v>8.1108332618994264E-2</v>
      </c>
      <c r="R1928" s="38" t="s">
        <v>1676</v>
      </c>
      <c r="S1928" s="33" t="s">
        <v>1676</v>
      </c>
      <c r="T1928" s="45" t="s">
        <v>1675</v>
      </c>
      <c r="U1928" s="55">
        <f>RANK(Q1928,$Q$5:$Q$3209,0)</f>
        <v>1924</v>
      </c>
      <c r="V1928" s="55">
        <f>RANK(W1928,$W$5:$W$3209,0)</f>
        <v>2263</v>
      </c>
      <c r="W1928" s="55">
        <f>N1928*O1928</f>
        <v>2.4448786170415501E-2</v>
      </c>
      <c r="X1928" s="1">
        <f t="shared" ref="X1928:X1991" si="30">X1927-Q1927</f>
        <v>52.05686245866</v>
      </c>
    </row>
    <row r="1929" spans="3:24" x14ac:dyDescent="0.25">
      <c r="C1929" s="19" t="s">
        <v>3554</v>
      </c>
      <c r="D1929" s="6" t="s">
        <v>819</v>
      </c>
      <c r="E1929" s="6" t="s">
        <v>12</v>
      </c>
      <c r="F1929" s="48">
        <v>1.340427199496746</v>
      </c>
      <c r="G1929" s="8">
        <v>10</v>
      </c>
      <c r="H1929" s="9">
        <v>0.17086882394181399</v>
      </c>
      <c r="I1929" s="40">
        <v>0</v>
      </c>
      <c r="J1929" s="7">
        <v>0</v>
      </c>
      <c r="K1929" s="9">
        <v>0.31895540597654798</v>
      </c>
      <c r="L1929" s="39">
        <v>0.46836220132951101</v>
      </c>
      <c r="M1929" s="47">
        <v>0</v>
      </c>
      <c r="N1929" s="17">
        <v>1.8013143303659201E-2</v>
      </c>
      <c r="O1929" s="7">
        <f>Q1929/P1929/N1929</f>
        <v>1</v>
      </c>
      <c r="P1929" s="7">
        <v>4.4994969202783839</v>
      </c>
      <c r="Q1929" s="33">
        <v>8.1050082819347766E-2</v>
      </c>
      <c r="R1929" s="38" t="s">
        <v>1677</v>
      </c>
      <c r="S1929" s="33" t="s">
        <v>1677</v>
      </c>
      <c r="T1929" s="45" t="s">
        <v>1675</v>
      </c>
      <c r="U1929" s="55">
        <f>RANK(Q1929,$Q$5:$Q$3209,0)</f>
        <v>1925</v>
      </c>
      <c r="V1929" s="55">
        <f>RANK(W1929,$W$5:$W$3209,0)</f>
        <v>2487</v>
      </c>
      <c r="W1929" s="55">
        <f>N1929*O1929</f>
        <v>1.8013143303659201E-2</v>
      </c>
      <c r="X1929" s="1">
        <f t="shared" si="30"/>
        <v>51.975754126041004</v>
      </c>
    </row>
    <row r="1930" spans="3:24" x14ac:dyDescent="0.25">
      <c r="C1930" s="19" t="s">
        <v>3555</v>
      </c>
      <c r="D1930" s="6" t="s">
        <v>251</v>
      </c>
      <c r="E1930" s="6" t="s">
        <v>39</v>
      </c>
      <c r="F1930" s="48">
        <v>17.1947729034251</v>
      </c>
      <c r="G1930" s="8">
        <v>71.269565061009502</v>
      </c>
      <c r="H1930" s="9">
        <v>0.559044840503922</v>
      </c>
      <c r="I1930" s="40">
        <v>4</v>
      </c>
      <c r="J1930" s="7">
        <v>0</v>
      </c>
      <c r="K1930" s="9">
        <v>0.76215677327959896</v>
      </c>
      <c r="L1930" s="39">
        <v>0</v>
      </c>
      <c r="M1930" s="47">
        <v>0</v>
      </c>
      <c r="N1930" s="17">
        <v>3.2561294582943698E-2</v>
      </c>
      <c r="O1930" s="7">
        <f>Q1930/P1930/N1930</f>
        <v>1</v>
      </c>
      <c r="P1930" s="7">
        <v>2.4871092008583875</v>
      </c>
      <c r="Q1930" s="33">
        <v>8.0983495349099641E-2</v>
      </c>
      <c r="R1930" s="38" t="s">
        <v>1676</v>
      </c>
      <c r="S1930" s="33" t="s">
        <v>1676</v>
      </c>
      <c r="T1930" s="45" t="s">
        <v>1676</v>
      </c>
      <c r="U1930" s="55">
        <f>RANK(Q1930,$Q$5:$Q$3209,0)</f>
        <v>1926</v>
      </c>
      <c r="V1930" s="55">
        <f>RANK(W1930,$W$5:$W$3209,0)</f>
        <v>2026</v>
      </c>
      <c r="W1930" s="55">
        <f>N1930*O1930</f>
        <v>3.2561294582943698E-2</v>
      </c>
      <c r="X1930" s="1">
        <f t="shared" si="30"/>
        <v>51.894704043221658</v>
      </c>
    </row>
    <row r="1931" spans="3:24" x14ac:dyDescent="0.25">
      <c r="C1931" s="19" t="s">
        <v>3556</v>
      </c>
      <c r="D1931" s="6" t="s">
        <v>134</v>
      </c>
      <c r="E1931" s="6" t="s">
        <v>131</v>
      </c>
      <c r="F1931" s="48">
        <v>10.614613507399399</v>
      </c>
      <c r="G1931" s="8">
        <v>34.851108066447097</v>
      </c>
      <c r="H1931" s="9">
        <v>0.30109914782469199</v>
      </c>
      <c r="I1931" s="40">
        <v>18</v>
      </c>
      <c r="J1931" s="7">
        <v>9</v>
      </c>
      <c r="K1931" s="9">
        <v>0.65556980290380096</v>
      </c>
      <c r="L1931" s="39">
        <v>0</v>
      </c>
      <c r="M1931" s="47">
        <v>0</v>
      </c>
      <c r="N1931" s="17">
        <v>3.0691780832952101E-2</v>
      </c>
      <c r="O1931" s="7">
        <f>Q1931/P1931/N1931</f>
        <v>1</v>
      </c>
      <c r="P1931" s="7">
        <v>2.6357461862148059</v>
      </c>
      <c r="Q1931" s="33">
        <v>8.0895744278594181E-2</v>
      </c>
      <c r="R1931" s="38" t="s">
        <v>1676</v>
      </c>
      <c r="S1931" s="33" t="s">
        <v>1676</v>
      </c>
      <c r="T1931" s="45" t="s">
        <v>1676</v>
      </c>
      <c r="U1931" s="55">
        <f>RANK(Q1931,$Q$5:$Q$3209,0)</f>
        <v>1927</v>
      </c>
      <c r="V1931" s="55">
        <f>RANK(W1931,$W$5:$W$3209,0)</f>
        <v>2077</v>
      </c>
      <c r="W1931" s="55">
        <f>N1931*O1931</f>
        <v>3.0691780832952101E-2</v>
      </c>
      <c r="X1931" s="1">
        <f t="shared" si="30"/>
        <v>51.813720547872556</v>
      </c>
    </row>
    <row r="1932" spans="3:24" x14ac:dyDescent="0.25">
      <c r="C1932" s="19" t="s">
        <v>3557</v>
      </c>
      <c r="D1932" s="6" t="s">
        <v>1356</v>
      </c>
      <c r="E1932" s="6" t="s">
        <v>16</v>
      </c>
      <c r="F1932" s="48">
        <v>3.3260222102888299</v>
      </c>
      <c r="G1932" s="8">
        <v>25.451590389522799</v>
      </c>
      <c r="H1932" s="9">
        <v>0.999145846906486</v>
      </c>
      <c r="I1932" s="40">
        <v>0</v>
      </c>
      <c r="J1932" s="7">
        <v>3</v>
      </c>
      <c r="K1932" s="9">
        <v>1</v>
      </c>
      <c r="L1932" s="39">
        <v>0</v>
      </c>
      <c r="M1932" s="47">
        <v>0</v>
      </c>
      <c r="N1932" s="17">
        <v>3.3551013197320401E-2</v>
      </c>
      <c r="O1932" s="7">
        <f>Q1932/P1932/N1932</f>
        <v>1</v>
      </c>
      <c r="P1932" s="7">
        <v>2.4095223587439634</v>
      </c>
      <c r="Q1932" s="33">
        <v>8.0841916457457294E-2</v>
      </c>
      <c r="R1932" s="38" t="s">
        <v>1676</v>
      </c>
      <c r="S1932" s="33" t="s">
        <v>1676</v>
      </c>
      <c r="T1932" s="45" t="s">
        <v>1676</v>
      </c>
      <c r="U1932" s="55">
        <f>RANK(Q1932,$Q$5:$Q$3209,0)</f>
        <v>1928</v>
      </c>
      <c r="V1932" s="55">
        <f>RANK(W1932,$W$5:$W$3209,0)</f>
        <v>1991</v>
      </c>
      <c r="W1932" s="55">
        <f>N1932*O1932</f>
        <v>3.3551013197320401E-2</v>
      </c>
      <c r="X1932" s="1">
        <f t="shared" si="30"/>
        <v>51.732824803593964</v>
      </c>
    </row>
    <row r="1933" spans="3:24" x14ac:dyDescent="0.25">
      <c r="C1933" s="19" t="s">
        <v>3558</v>
      </c>
      <c r="D1933" s="6" t="s">
        <v>1504</v>
      </c>
      <c r="E1933" s="6" t="s">
        <v>126</v>
      </c>
      <c r="F1933" s="48">
        <v>12.9237074350446</v>
      </c>
      <c r="G1933" s="8">
        <v>28.542577913044202</v>
      </c>
      <c r="H1933" s="9">
        <v>0.79870511219385698</v>
      </c>
      <c r="I1933" s="40">
        <v>0</v>
      </c>
      <c r="J1933" s="7">
        <v>5</v>
      </c>
      <c r="K1933" s="9">
        <v>0.85315137248717499</v>
      </c>
      <c r="L1933" s="39">
        <v>0</v>
      </c>
      <c r="M1933" s="47">
        <v>0</v>
      </c>
      <c r="N1933" s="17">
        <v>3.8817138890435803E-2</v>
      </c>
      <c r="O1933" s="7">
        <f>Q1933/P1933/N1933</f>
        <v>1</v>
      </c>
      <c r="P1933" s="7">
        <v>2.0783306975510434</v>
      </c>
      <c r="Q1933" s="33">
        <v>8.0674851347095178E-2</v>
      </c>
      <c r="R1933" s="38" t="s">
        <v>1676</v>
      </c>
      <c r="S1933" s="33" t="s">
        <v>1676</v>
      </c>
      <c r="T1933" s="45" t="s">
        <v>1677</v>
      </c>
      <c r="U1933" s="55">
        <f>RANK(Q1933,$Q$5:$Q$3209,0)</f>
        <v>1929</v>
      </c>
      <c r="V1933" s="55">
        <f>RANK(W1933,$W$5:$W$3209,0)</f>
        <v>1884</v>
      </c>
      <c r="W1933" s="55">
        <f>N1933*O1933</f>
        <v>3.8817138890435803E-2</v>
      </c>
      <c r="X1933" s="1">
        <f t="shared" si="30"/>
        <v>51.651982887136505</v>
      </c>
    </row>
    <row r="1934" spans="3:24" x14ac:dyDescent="0.25">
      <c r="C1934" s="19" t="s">
        <v>3559</v>
      </c>
      <c r="D1934" s="6" t="s">
        <v>35</v>
      </c>
      <c r="E1934" s="6" t="s">
        <v>22</v>
      </c>
      <c r="F1934" s="48">
        <v>6.9317151342220204E-2</v>
      </c>
      <c r="G1934" s="8">
        <v>10</v>
      </c>
      <c r="H1934" s="9">
        <v>0</v>
      </c>
      <c r="I1934" s="40">
        <v>0</v>
      </c>
      <c r="J1934" s="7">
        <v>0</v>
      </c>
      <c r="K1934" s="9">
        <v>1.5508621849529799E-2</v>
      </c>
      <c r="L1934" s="39">
        <v>1</v>
      </c>
      <c r="M1934" s="47">
        <v>0</v>
      </c>
      <c r="N1934" s="17">
        <v>2.38731252206715E-2</v>
      </c>
      <c r="O1934" s="7">
        <f>Q1934/P1934/N1934</f>
        <v>1</v>
      </c>
      <c r="P1934" s="7">
        <v>3.3752105862659749</v>
      </c>
      <c r="Q1934" s="33">
        <v>8.0576824972063685E-2</v>
      </c>
      <c r="R1934" s="38" t="s">
        <v>1676</v>
      </c>
      <c r="S1934" s="33" t="s">
        <v>1676</v>
      </c>
      <c r="T1934" s="45" t="s">
        <v>1675</v>
      </c>
      <c r="U1934" s="55">
        <f>RANK(Q1934,$Q$5:$Q$3209,0)</f>
        <v>1930</v>
      </c>
      <c r="V1934" s="55">
        <f>RANK(W1934,$W$5:$W$3209,0)</f>
        <v>2281</v>
      </c>
      <c r="W1934" s="55">
        <f>N1934*O1934</f>
        <v>2.38731252206715E-2</v>
      </c>
      <c r="X1934" s="1">
        <f t="shared" si="30"/>
        <v>51.571308035789407</v>
      </c>
    </row>
    <row r="1935" spans="3:24" x14ac:dyDescent="0.25">
      <c r="C1935" s="19" t="s">
        <v>3560</v>
      </c>
      <c r="D1935" s="6" t="s">
        <v>1040</v>
      </c>
      <c r="E1935" s="6" t="s">
        <v>204</v>
      </c>
      <c r="F1935" s="48">
        <v>0.66911856053111196</v>
      </c>
      <c r="G1935" s="8">
        <v>10</v>
      </c>
      <c r="H1935" s="9">
        <v>0</v>
      </c>
      <c r="I1935" s="40">
        <v>0</v>
      </c>
      <c r="J1935" s="7">
        <v>3</v>
      </c>
      <c r="K1935" s="9">
        <v>1</v>
      </c>
      <c r="L1935" s="39">
        <v>0</v>
      </c>
      <c r="M1935" s="47">
        <v>0</v>
      </c>
      <c r="N1935" s="17">
        <v>1.75733676613474E-2</v>
      </c>
      <c r="O1935" s="7">
        <f>Q1935/P1935/N1935</f>
        <v>1</v>
      </c>
      <c r="P1935" s="7">
        <v>4.5803143203638195</v>
      </c>
      <c r="Q1935" s="33">
        <v>8.0491547556287943E-2</v>
      </c>
      <c r="R1935" s="38" t="s">
        <v>1677</v>
      </c>
      <c r="S1935" s="33" t="s">
        <v>1677</v>
      </c>
      <c r="T1935" s="45" t="s">
        <v>1675</v>
      </c>
      <c r="U1935" s="55">
        <f>RANK(Q1935,$Q$5:$Q$3209,0)</f>
        <v>1931</v>
      </c>
      <c r="V1935" s="55">
        <f>RANK(W1935,$W$5:$W$3209,0)</f>
        <v>2506</v>
      </c>
      <c r="W1935" s="55">
        <f>N1935*O1935</f>
        <v>1.75733676613474E-2</v>
      </c>
      <c r="X1935" s="1">
        <f t="shared" si="30"/>
        <v>51.490731210817344</v>
      </c>
    </row>
    <row r="1936" spans="3:24" x14ac:dyDescent="0.25">
      <c r="C1936" s="19" t="s">
        <v>3561</v>
      </c>
      <c r="D1936" s="6" t="s">
        <v>1052</v>
      </c>
      <c r="E1936" s="6" t="s">
        <v>204</v>
      </c>
      <c r="F1936" s="48">
        <v>10.174046106554799</v>
      </c>
      <c r="G1936" s="8">
        <v>35.046010119084997</v>
      </c>
      <c r="H1936" s="9">
        <v>0.79620646073540202</v>
      </c>
      <c r="I1936" s="40">
        <v>2</v>
      </c>
      <c r="J1936" s="7">
        <v>6</v>
      </c>
      <c r="K1936" s="9">
        <v>0.70636485661155901</v>
      </c>
      <c r="L1936" s="39">
        <v>0</v>
      </c>
      <c r="M1936" s="47">
        <v>0</v>
      </c>
      <c r="N1936" s="17">
        <v>3.2292616116454703E-2</v>
      </c>
      <c r="O1936" s="7">
        <f>Q1936/P1936/N1936</f>
        <v>1</v>
      </c>
      <c r="P1936" s="7">
        <v>2.4826849851380053</v>
      </c>
      <c r="Q1936" s="33">
        <v>8.0172393163147657E-2</v>
      </c>
      <c r="R1936" s="38" t="s">
        <v>1676</v>
      </c>
      <c r="S1936" s="33" t="s">
        <v>1676</v>
      </c>
      <c r="T1936" s="45" t="s">
        <v>1676</v>
      </c>
      <c r="U1936" s="55">
        <f>RANK(Q1936,$Q$5:$Q$3209,0)</f>
        <v>1932</v>
      </c>
      <c r="V1936" s="55">
        <f>RANK(W1936,$W$5:$W$3209,0)</f>
        <v>2036</v>
      </c>
      <c r="W1936" s="55">
        <f>N1936*O1936</f>
        <v>3.2292616116454703E-2</v>
      </c>
      <c r="X1936" s="1">
        <f t="shared" si="30"/>
        <v>51.410239663261059</v>
      </c>
    </row>
    <row r="1937" spans="3:24" x14ac:dyDescent="0.25">
      <c r="C1937" s="19" t="s">
        <v>3562</v>
      </c>
      <c r="D1937" s="6" t="s">
        <v>113</v>
      </c>
      <c r="E1937" s="6" t="s">
        <v>115</v>
      </c>
      <c r="F1937" s="48">
        <v>5.4698821503258204</v>
      </c>
      <c r="G1937" s="8">
        <v>10</v>
      </c>
      <c r="H1937" s="9">
        <v>0.92074001839095698</v>
      </c>
      <c r="I1937" s="40">
        <v>0</v>
      </c>
      <c r="J1937" s="7">
        <v>1</v>
      </c>
      <c r="K1937" s="9">
        <v>1</v>
      </c>
      <c r="L1937" s="39">
        <v>0</v>
      </c>
      <c r="M1937" s="47">
        <v>0</v>
      </c>
      <c r="N1937" s="17">
        <v>2.73065948429758E-2</v>
      </c>
      <c r="O1937" s="7">
        <f>Q1937/P1937/N1937</f>
        <v>1</v>
      </c>
      <c r="P1937" s="7">
        <v>2.9334902979924005</v>
      </c>
      <c r="Q1937" s="33">
        <v>8.0103631043078827E-2</v>
      </c>
      <c r="R1937" s="38" t="s">
        <v>1676</v>
      </c>
      <c r="S1937" s="33" t="s">
        <v>1676</v>
      </c>
      <c r="T1937" s="45" t="s">
        <v>1676</v>
      </c>
      <c r="U1937" s="55">
        <f>RANK(Q1937,$Q$5:$Q$3209,0)</f>
        <v>1933</v>
      </c>
      <c r="V1937" s="55">
        <f>RANK(W1937,$W$5:$W$3209,0)</f>
        <v>2186</v>
      </c>
      <c r="W1937" s="55">
        <f>N1937*O1937</f>
        <v>2.73065948429758E-2</v>
      </c>
      <c r="X1937" s="1">
        <f t="shared" si="30"/>
        <v>51.330067270097913</v>
      </c>
    </row>
    <row r="1938" spans="3:24" x14ac:dyDescent="0.25">
      <c r="C1938" s="19" t="s">
        <v>3563</v>
      </c>
      <c r="D1938" s="6" t="s">
        <v>872</v>
      </c>
      <c r="E1938" s="6" t="s">
        <v>126</v>
      </c>
      <c r="F1938" s="48">
        <v>6.4004351661170702</v>
      </c>
      <c r="G1938" s="8">
        <v>24.142892595917299</v>
      </c>
      <c r="H1938" s="9">
        <v>0.66433000650416796</v>
      </c>
      <c r="I1938" s="40">
        <v>0</v>
      </c>
      <c r="J1938" s="7">
        <v>4</v>
      </c>
      <c r="K1938" s="9">
        <v>0.94031663580611402</v>
      </c>
      <c r="L1938" s="39">
        <v>0</v>
      </c>
      <c r="M1938" s="47">
        <v>0</v>
      </c>
      <c r="N1938" s="17">
        <v>3.1753159163426602E-2</v>
      </c>
      <c r="O1938" s="7">
        <f>Q1938/P1938/N1938</f>
        <v>1</v>
      </c>
      <c r="P1938" s="7">
        <v>2.5224161725963974</v>
      </c>
      <c r="Q1938" s="33">
        <v>8.0094682204854759E-2</v>
      </c>
      <c r="R1938" s="38" t="s">
        <v>1676</v>
      </c>
      <c r="S1938" s="33" t="s">
        <v>1676</v>
      </c>
      <c r="T1938" s="45" t="s">
        <v>1676</v>
      </c>
      <c r="U1938" s="55">
        <f>RANK(Q1938,$Q$5:$Q$3209,0)</f>
        <v>1934</v>
      </c>
      <c r="V1938" s="55">
        <f>RANK(W1938,$W$5:$W$3209,0)</f>
        <v>2052</v>
      </c>
      <c r="W1938" s="55">
        <f>N1938*O1938</f>
        <v>3.1753159163426602E-2</v>
      </c>
      <c r="X1938" s="1">
        <f t="shared" si="30"/>
        <v>51.249963639054833</v>
      </c>
    </row>
    <row r="1939" spans="3:24" x14ac:dyDescent="0.25">
      <c r="C1939" s="19" t="s">
        <v>3564</v>
      </c>
      <c r="D1939" s="6" t="s">
        <v>1022</v>
      </c>
      <c r="E1939" s="6" t="s">
        <v>12</v>
      </c>
      <c r="F1939" s="48">
        <v>1.3480351263038299</v>
      </c>
      <c r="G1939" s="8">
        <v>10</v>
      </c>
      <c r="H1939" s="9">
        <v>0.81923674809591895</v>
      </c>
      <c r="I1939" s="40">
        <v>3</v>
      </c>
      <c r="J1939" s="7">
        <v>4</v>
      </c>
      <c r="K1939" s="9">
        <v>0.85312067304358097</v>
      </c>
      <c r="L1939" s="39">
        <v>0</v>
      </c>
      <c r="M1939" s="47">
        <v>0</v>
      </c>
      <c r="N1939" s="17">
        <v>2.4098023370918199E-2</v>
      </c>
      <c r="O1939" s="7">
        <f>Q1939/P1939/N1939</f>
        <v>1</v>
      </c>
      <c r="P1939" s="7">
        <v>3.3132018108923305</v>
      </c>
      <c r="Q1939" s="33">
        <v>7.9841614671451872E-2</v>
      </c>
      <c r="R1939" s="38" t="s">
        <v>1676</v>
      </c>
      <c r="S1939" s="33" t="s">
        <v>1676</v>
      </c>
      <c r="T1939" s="45" t="s">
        <v>1675</v>
      </c>
      <c r="U1939" s="55">
        <f>RANK(Q1939,$Q$5:$Q$3209,0)</f>
        <v>1935</v>
      </c>
      <c r="V1939" s="55">
        <f>RANK(W1939,$W$5:$W$3209,0)</f>
        <v>2276</v>
      </c>
      <c r="W1939" s="55">
        <f>N1939*O1939</f>
        <v>2.4098023370918199E-2</v>
      </c>
      <c r="X1939" s="1">
        <f t="shared" si="30"/>
        <v>51.169868956849982</v>
      </c>
    </row>
    <row r="1940" spans="3:24" x14ac:dyDescent="0.25">
      <c r="C1940" s="19" t="s">
        <v>3565</v>
      </c>
      <c r="D1940" s="6" t="s">
        <v>853</v>
      </c>
      <c r="E1940" s="6" t="s">
        <v>27</v>
      </c>
      <c r="F1940" s="48">
        <v>0.87678704113478301</v>
      </c>
      <c r="G1940" s="8">
        <v>10</v>
      </c>
      <c r="H1940" s="9">
        <v>0.42786103995653602</v>
      </c>
      <c r="I1940" s="40">
        <v>0</v>
      </c>
      <c r="J1940" s="7">
        <v>3</v>
      </c>
      <c r="K1940" s="9">
        <v>1</v>
      </c>
      <c r="L1940" s="39">
        <v>0</v>
      </c>
      <c r="M1940" s="47">
        <v>0</v>
      </c>
      <c r="N1940" s="17">
        <v>2.1793012270776301E-2</v>
      </c>
      <c r="O1940" s="7">
        <f>Q1940/P1940/N1940</f>
        <v>1</v>
      </c>
      <c r="P1940" s="7">
        <v>3.6566058654525708</v>
      </c>
      <c r="Q1940" s="33">
        <v>7.9688456495200469E-2</v>
      </c>
      <c r="R1940" s="38" t="s">
        <v>1677</v>
      </c>
      <c r="S1940" s="33" t="s">
        <v>1677</v>
      </c>
      <c r="T1940" s="45" t="s">
        <v>1675</v>
      </c>
      <c r="U1940" s="55">
        <f>RANK(Q1940,$Q$5:$Q$3209,0)</f>
        <v>1936</v>
      </c>
      <c r="V1940" s="55">
        <f>RANK(W1940,$W$5:$W$3209,0)</f>
        <v>2343</v>
      </c>
      <c r="W1940" s="55">
        <f>N1940*O1940</f>
        <v>2.1793012270776301E-2</v>
      </c>
      <c r="X1940" s="1">
        <f t="shared" si="30"/>
        <v>51.09002734217853</v>
      </c>
    </row>
    <row r="1941" spans="3:24" x14ac:dyDescent="0.25">
      <c r="C1941" s="19" t="s">
        <v>3566</v>
      </c>
      <c r="D1941" s="6" t="s">
        <v>1178</v>
      </c>
      <c r="E1941" s="6" t="s">
        <v>39</v>
      </c>
      <c r="F1941" s="48">
        <v>36.268258141963798</v>
      </c>
      <c r="G1941" s="8">
        <v>55.524671526556901</v>
      </c>
      <c r="H1941" s="9">
        <v>0.99983445450686004</v>
      </c>
      <c r="I1941" s="40">
        <v>1</v>
      </c>
      <c r="J1941" s="7">
        <v>3</v>
      </c>
      <c r="K1941" s="9">
        <v>1</v>
      </c>
      <c r="L1941" s="39">
        <v>0</v>
      </c>
      <c r="M1941" s="47">
        <v>0</v>
      </c>
      <c r="N1941" s="17">
        <v>6.8705979376414095E-2</v>
      </c>
      <c r="O1941" s="7">
        <f>Q1941/P1941/N1941</f>
        <v>1</v>
      </c>
      <c r="P1941" s="7">
        <v>1.1596133657126908</v>
      </c>
      <c r="Q1941" s="33">
        <v>7.9672371989270269E-2</v>
      </c>
      <c r="R1941" s="38" t="s">
        <v>1675</v>
      </c>
      <c r="S1941" s="33" t="s">
        <v>1675</v>
      </c>
      <c r="T1941" s="45" t="s">
        <v>1677</v>
      </c>
      <c r="U1941" s="55">
        <f>RANK(Q1941,$Q$5:$Q$3209,0)</f>
        <v>1937</v>
      </c>
      <c r="V1941" s="55">
        <f>RANK(W1941,$W$5:$W$3209,0)</f>
        <v>1479</v>
      </c>
      <c r="W1941" s="55">
        <f>N1941*O1941</f>
        <v>6.8705979376414095E-2</v>
      </c>
      <c r="X1941" s="1">
        <f t="shared" si="30"/>
        <v>51.010338885683332</v>
      </c>
    </row>
    <row r="1942" spans="3:24" x14ac:dyDescent="0.25">
      <c r="C1942" s="19" t="s">
        <v>3567</v>
      </c>
      <c r="D1942" s="6" t="s">
        <v>194</v>
      </c>
      <c r="E1942" s="6" t="s">
        <v>28</v>
      </c>
      <c r="F1942" s="48">
        <v>2.59208900158167</v>
      </c>
      <c r="G1942" s="8">
        <v>10</v>
      </c>
      <c r="H1942" s="9">
        <v>0.76946091035646502</v>
      </c>
      <c r="I1942" s="40">
        <v>3</v>
      </c>
      <c r="J1942" s="7">
        <v>1</v>
      </c>
      <c r="K1942" s="9">
        <v>0.32760853689011399</v>
      </c>
      <c r="L1942" s="39">
        <v>0.43393596392217099</v>
      </c>
      <c r="M1942" s="47">
        <v>0</v>
      </c>
      <c r="N1942" s="17">
        <v>2.9562666874002299E-2</v>
      </c>
      <c r="O1942" s="7">
        <f>Q1942/P1942/N1942</f>
        <v>1</v>
      </c>
      <c r="P1942" s="7">
        <v>2.6883683460800176</v>
      </c>
      <c r="Q1942" s="33">
        <v>7.947533784977609E-2</v>
      </c>
      <c r="R1942" s="38" t="s">
        <v>1676</v>
      </c>
      <c r="S1942" s="33" t="s">
        <v>1676</v>
      </c>
      <c r="T1942" s="45" t="s">
        <v>1676</v>
      </c>
      <c r="U1942" s="55">
        <f>RANK(Q1942,$Q$5:$Q$3209,0)</f>
        <v>1938</v>
      </c>
      <c r="V1942" s="55">
        <f>RANK(W1942,$W$5:$W$3209,0)</f>
        <v>2109</v>
      </c>
      <c r="W1942" s="55">
        <f>N1942*O1942</f>
        <v>2.9562666874002299E-2</v>
      </c>
      <c r="X1942" s="1">
        <f t="shared" si="30"/>
        <v>50.930666513694064</v>
      </c>
    </row>
    <row r="1943" spans="3:24" x14ac:dyDescent="0.25">
      <c r="C1943" s="19" t="s">
        <v>3568</v>
      </c>
      <c r="D1943" s="6" t="s">
        <v>745</v>
      </c>
      <c r="E1943" s="6" t="s">
        <v>204</v>
      </c>
      <c r="F1943" s="48">
        <v>13.955148502662899</v>
      </c>
      <c r="G1943" s="8">
        <v>53.972012927855403</v>
      </c>
      <c r="H1943" s="9">
        <v>0.81642019262867704</v>
      </c>
      <c r="I1943" s="40">
        <v>0</v>
      </c>
      <c r="J1943" s="7">
        <v>3</v>
      </c>
      <c r="K1943" s="9">
        <v>0.66739171915731799</v>
      </c>
      <c r="L1943" s="39">
        <v>0</v>
      </c>
      <c r="M1943" s="47">
        <v>0</v>
      </c>
      <c r="N1943" s="17">
        <v>3.73680717677237E-2</v>
      </c>
      <c r="O1943" s="7">
        <f>Q1943/P1943/N1943</f>
        <v>1</v>
      </c>
      <c r="P1943" s="7">
        <v>2.1258150334261181</v>
      </c>
      <c r="Q1943" s="33">
        <v>7.9437608733973139E-2</v>
      </c>
      <c r="R1943" s="38" t="s">
        <v>1676</v>
      </c>
      <c r="S1943" s="33" t="s">
        <v>1676</v>
      </c>
      <c r="T1943" s="45" t="s">
        <v>1677</v>
      </c>
      <c r="U1943" s="55">
        <f>RANK(Q1943,$Q$5:$Q$3209,0)</f>
        <v>1939</v>
      </c>
      <c r="V1943" s="55">
        <f>RANK(W1943,$W$5:$W$3209,0)</f>
        <v>1908</v>
      </c>
      <c r="W1943" s="55">
        <f>N1943*O1943</f>
        <v>3.73680717677237E-2</v>
      </c>
      <c r="X1943" s="1">
        <f t="shared" si="30"/>
        <v>50.851191175844285</v>
      </c>
    </row>
    <row r="1944" spans="3:24" x14ac:dyDescent="0.25">
      <c r="C1944" s="19" t="s">
        <v>3569</v>
      </c>
      <c r="D1944" s="6" t="s">
        <v>396</v>
      </c>
      <c r="E1944" s="6" t="s">
        <v>48</v>
      </c>
      <c r="F1944" s="48">
        <v>13.051491313534022</v>
      </c>
      <c r="G1944" s="8">
        <v>49.704305187208703</v>
      </c>
      <c r="H1944" s="9">
        <v>0.30413869651197001</v>
      </c>
      <c r="I1944" s="40">
        <v>0</v>
      </c>
      <c r="J1944" s="7">
        <v>2</v>
      </c>
      <c r="K1944" s="9">
        <v>0.76331222538866395</v>
      </c>
      <c r="L1944" s="39">
        <v>3.6451656690955E-2</v>
      </c>
      <c r="M1944" s="47">
        <v>1</v>
      </c>
      <c r="N1944" s="17">
        <v>2.4131074296655699E-2</v>
      </c>
      <c r="O1944" s="7">
        <f>Q1944/P1944/N1944</f>
        <v>1</v>
      </c>
      <c r="P1944" s="7">
        <v>3.2890833283339513</v>
      </c>
      <c r="Q1944" s="33">
        <v>7.9369114163918189E-2</v>
      </c>
      <c r="R1944" s="38" t="s">
        <v>1676</v>
      </c>
      <c r="S1944" s="33" t="s">
        <v>1676</v>
      </c>
      <c r="T1944" s="45" t="s">
        <v>1675</v>
      </c>
      <c r="U1944" s="55">
        <f>RANK(Q1944,$Q$5:$Q$3209,0)</f>
        <v>1940</v>
      </c>
      <c r="V1944" s="55">
        <f>RANK(W1944,$W$5:$W$3209,0)</f>
        <v>2275</v>
      </c>
      <c r="W1944" s="55">
        <f>N1944*O1944</f>
        <v>2.4131074296655699E-2</v>
      </c>
      <c r="X1944" s="1">
        <f t="shared" si="30"/>
        <v>50.771753567110309</v>
      </c>
    </row>
    <row r="1945" spans="3:24" x14ac:dyDescent="0.25">
      <c r="C1945" s="19" t="s">
        <v>3570</v>
      </c>
      <c r="D1945" s="6" t="s">
        <v>1042</v>
      </c>
      <c r="E1945" s="6" t="s">
        <v>28</v>
      </c>
      <c r="F1945" s="48">
        <v>4.22453907420158</v>
      </c>
      <c r="G1945" s="8">
        <v>10</v>
      </c>
      <c r="H1945" s="9">
        <v>0.288903408921728</v>
      </c>
      <c r="I1945" s="40">
        <v>2</v>
      </c>
      <c r="J1945" s="7">
        <v>6</v>
      </c>
      <c r="K1945" s="9">
        <v>0.80671892242992005</v>
      </c>
      <c r="L1945" s="39">
        <v>0</v>
      </c>
      <c r="M1945" s="47">
        <v>0</v>
      </c>
      <c r="N1945" s="17">
        <v>2.6024317042905198E-2</v>
      </c>
      <c r="O1945" s="7">
        <f>Q1945/P1945/N1945</f>
        <v>1</v>
      </c>
      <c r="P1945" s="7">
        <v>3.0461446559989978</v>
      </c>
      <c r="Q1945" s="33">
        <v>7.9273834286269315E-2</v>
      </c>
      <c r="R1945" s="38" t="s">
        <v>1676</v>
      </c>
      <c r="S1945" s="33" t="s">
        <v>1676</v>
      </c>
      <c r="T1945" s="45" t="s">
        <v>1676</v>
      </c>
      <c r="U1945" s="55">
        <f>RANK(Q1945,$Q$5:$Q$3209,0)</f>
        <v>1941</v>
      </c>
      <c r="V1945" s="55">
        <f>RANK(W1945,$W$5:$W$3209,0)</f>
        <v>2214</v>
      </c>
      <c r="W1945" s="55">
        <f>N1945*O1945</f>
        <v>2.6024317042905198E-2</v>
      </c>
      <c r="X1945" s="1">
        <f t="shared" si="30"/>
        <v>50.692384452946392</v>
      </c>
    </row>
    <row r="1946" spans="3:24" x14ac:dyDescent="0.25">
      <c r="C1946" s="19" t="s">
        <v>3571</v>
      </c>
      <c r="D1946" s="6" t="s">
        <v>375</v>
      </c>
      <c r="E1946" s="6" t="s">
        <v>204</v>
      </c>
      <c r="F1946" s="48">
        <v>3.3730786609545405</v>
      </c>
      <c r="G1946" s="8">
        <v>28.9632270168349</v>
      </c>
      <c r="H1946" s="9">
        <v>4.1942254178662798E-2</v>
      </c>
      <c r="I1946" s="40">
        <v>1</v>
      </c>
      <c r="J1946" s="7">
        <v>0</v>
      </c>
      <c r="K1946" s="9">
        <v>0.84271231395442803</v>
      </c>
      <c r="L1946" s="39">
        <v>0.30627571664402498</v>
      </c>
      <c r="M1946" s="47">
        <v>0</v>
      </c>
      <c r="N1946" s="17">
        <v>3.5556652113491703E-2</v>
      </c>
      <c r="O1946" s="7">
        <f>Q1946/P1946/N1946</f>
        <v>1</v>
      </c>
      <c r="P1946" s="7">
        <v>2.2292300597692054</v>
      </c>
      <c r="Q1946" s="33">
        <v>7.9263957716151953E-2</v>
      </c>
      <c r="R1946" s="38" t="s">
        <v>1676</v>
      </c>
      <c r="S1946" s="33" t="s">
        <v>1676</v>
      </c>
      <c r="T1946" s="45" t="s">
        <v>1677</v>
      </c>
      <c r="U1946" s="55">
        <f>RANK(Q1946,$Q$5:$Q$3209,0)</f>
        <v>1942</v>
      </c>
      <c r="V1946" s="55">
        <f>RANK(W1946,$W$5:$W$3209,0)</f>
        <v>1944</v>
      </c>
      <c r="W1946" s="55">
        <f>N1946*O1946</f>
        <v>3.5556652113491703E-2</v>
      </c>
      <c r="X1946" s="1">
        <f t="shared" si="30"/>
        <v>50.613110618660123</v>
      </c>
    </row>
    <row r="1947" spans="3:24" x14ac:dyDescent="0.25">
      <c r="C1947" s="19" t="s">
        <v>3572</v>
      </c>
      <c r="D1947" s="6" t="s">
        <v>219</v>
      </c>
      <c r="E1947" s="6" t="s">
        <v>28</v>
      </c>
      <c r="F1947" s="48">
        <v>4.6231263290721403</v>
      </c>
      <c r="G1947" s="8">
        <v>36.558631369600398</v>
      </c>
      <c r="H1947" s="9">
        <v>0.24737953721337999</v>
      </c>
      <c r="I1947" s="40">
        <v>19</v>
      </c>
      <c r="J1947" s="7">
        <v>4</v>
      </c>
      <c r="K1947" s="9">
        <v>1</v>
      </c>
      <c r="L1947" s="39">
        <v>0</v>
      </c>
      <c r="M1947" s="47">
        <v>0</v>
      </c>
      <c r="N1947" s="17">
        <v>4.31822079186037E-2</v>
      </c>
      <c r="O1947" s="7">
        <f>Q1947/P1947/N1947</f>
        <v>1</v>
      </c>
      <c r="P1947" s="7">
        <v>1.8329240827978708</v>
      </c>
      <c r="Q1947" s="33">
        <v>7.914970884239364E-2</v>
      </c>
      <c r="R1947" s="38" t="s">
        <v>1676</v>
      </c>
      <c r="S1947" s="33" t="s">
        <v>1676</v>
      </c>
      <c r="T1947" s="45" t="s">
        <v>1677</v>
      </c>
      <c r="U1947" s="55">
        <f>RANK(Q1947,$Q$5:$Q$3209,0)</f>
        <v>1943</v>
      </c>
      <c r="V1947" s="55">
        <f>RANK(W1947,$W$5:$W$3209,0)</f>
        <v>1792</v>
      </c>
      <c r="W1947" s="55">
        <f>N1947*O1947</f>
        <v>4.31822079186037E-2</v>
      </c>
      <c r="X1947" s="1">
        <f t="shared" si="30"/>
        <v>50.533846660943972</v>
      </c>
    </row>
    <row r="1948" spans="3:24" x14ac:dyDescent="0.25">
      <c r="C1948" s="19" t="s">
        <v>3573</v>
      </c>
      <c r="D1948" s="6" t="s">
        <v>385</v>
      </c>
      <c r="E1948" s="6" t="s">
        <v>22</v>
      </c>
      <c r="F1948" s="48">
        <v>14.833587720654799</v>
      </c>
      <c r="G1948" s="8">
        <v>10</v>
      </c>
      <c r="H1948" s="9">
        <v>0.45063309931198098</v>
      </c>
      <c r="I1948" s="40">
        <v>1</v>
      </c>
      <c r="J1948" s="7">
        <v>4</v>
      </c>
      <c r="K1948" s="9">
        <v>0.97245691121782196</v>
      </c>
      <c r="L1948" s="39">
        <v>6.8101612284395305E-2</v>
      </c>
      <c r="M1948" s="47">
        <v>1</v>
      </c>
      <c r="N1948" s="17">
        <v>2.4898196518947001E-2</v>
      </c>
      <c r="O1948" s="7">
        <f>Q1948/P1948/N1948</f>
        <v>1</v>
      </c>
      <c r="P1948" s="7">
        <v>3.171281661054961</v>
      </c>
      <c r="Q1948" s="33">
        <v>7.8959194013879089E-2</v>
      </c>
      <c r="R1948" s="38" t="s">
        <v>1676</v>
      </c>
      <c r="S1948" s="33" t="s">
        <v>1676</v>
      </c>
      <c r="T1948" s="45" t="s">
        <v>1675</v>
      </c>
      <c r="U1948" s="55">
        <f>RANK(Q1948,$Q$5:$Q$3209,0)</f>
        <v>1944</v>
      </c>
      <c r="V1948" s="55">
        <f>RANK(W1948,$W$5:$W$3209,0)</f>
        <v>2246</v>
      </c>
      <c r="W1948" s="55">
        <f>N1948*O1948</f>
        <v>2.4898196518947001E-2</v>
      </c>
      <c r="X1948" s="1">
        <f t="shared" si="30"/>
        <v>50.454696952101578</v>
      </c>
    </row>
    <row r="1949" spans="3:24" x14ac:dyDescent="0.25">
      <c r="C1949" s="19" t="s">
        <v>3574</v>
      </c>
      <c r="D1949" s="6" t="s">
        <v>988</v>
      </c>
      <c r="E1949" s="6" t="s">
        <v>126</v>
      </c>
      <c r="F1949" s="48">
        <v>15.705704769885999</v>
      </c>
      <c r="G1949" s="8">
        <v>29.050911289613602</v>
      </c>
      <c r="H1949" s="9">
        <v>0.99850307903961499</v>
      </c>
      <c r="I1949" s="40">
        <v>0</v>
      </c>
      <c r="J1949" s="7">
        <v>2</v>
      </c>
      <c r="K1949" s="9">
        <v>0.80494665282937305</v>
      </c>
      <c r="L1949" s="39">
        <v>0</v>
      </c>
      <c r="M1949" s="47">
        <v>0</v>
      </c>
      <c r="N1949" s="17">
        <v>3.1695913415734502E-2</v>
      </c>
      <c r="O1949" s="7">
        <f>Q1949/P1949/N1949</f>
        <v>1</v>
      </c>
      <c r="P1949" s="7">
        <v>2.4894757556610068</v>
      </c>
      <c r="Q1949" s="33">
        <v>7.8906208002001488E-2</v>
      </c>
      <c r="R1949" s="38" t="s">
        <v>1676</v>
      </c>
      <c r="S1949" s="33" t="s">
        <v>1676</v>
      </c>
      <c r="T1949" s="45" t="s">
        <v>1676</v>
      </c>
      <c r="U1949" s="55">
        <f>RANK(Q1949,$Q$5:$Q$3209,0)</f>
        <v>1945</v>
      </c>
      <c r="V1949" s="55">
        <f>RANK(W1949,$W$5:$W$3209,0)</f>
        <v>2054</v>
      </c>
      <c r="W1949" s="55">
        <f>N1949*O1949</f>
        <v>3.1695913415734502E-2</v>
      </c>
      <c r="X1949" s="1">
        <f t="shared" si="30"/>
        <v>50.375737758087702</v>
      </c>
    </row>
    <row r="1950" spans="3:24" x14ac:dyDescent="0.25">
      <c r="C1950" s="19" t="s">
        <v>3575</v>
      </c>
      <c r="D1950" s="6" t="s">
        <v>853</v>
      </c>
      <c r="E1950" s="6" t="s">
        <v>27</v>
      </c>
      <c r="F1950" s="48">
        <v>4.5324210629730803</v>
      </c>
      <c r="G1950" s="8">
        <v>9.9999999999999893</v>
      </c>
      <c r="H1950" s="9">
        <v>0.128583244274595</v>
      </c>
      <c r="I1950" s="40">
        <v>16</v>
      </c>
      <c r="J1950" s="7">
        <v>6</v>
      </c>
      <c r="K1950" s="9">
        <v>0.89764947091755498</v>
      </c>
      <c r="L1950" s="39">
        <v>0</v>
      </c>
      <c r="M1950" s="47">
        <v>0</v>
      </c>
      <c r="N1950" s="17">
        <v>2.0254202179818898E-2</v>
      </c>
      <c r="O1950" s="7">
        <f>Q1950/P1950/N1950</f>
        <v>1</v>
      </c>
      <c r="P1950" s="7">
        <v>3.8798340680627947</v>
      </c>
      <c r="Q1950" s="33">
        <v>7.8582943638693087E-2</v>
      </c>
      <c r="R1950" s="38" t="s">
        <v>1677</v>
      </c>
      <c r="S1950" s="33" t="s">
        <v>1677</v>
      </c>
      <c r="T1950" s="45" t="s">
        <v>1675</v>
      </c>
      <c r="U1950" s="55">
        <f>RANK(Q1950,$Q$5:$Q$3209,0)</f>
        <v>1946</v>
      </c>
      <c r="V1950" s="55">
        <f>RANK(W1950,$W$5:$W$3209,0)</f>
        <v>2398</v>
      </c>
      <c r="W1950" s="55">
        <f>N1950*O1950</f>
        <v>2.0254202179818898E-2</v>
      </c>
      <c r="X1950" s="1">
        <f t="shared" si="30"/>
        <v>50.296831550085699</v>
      </c>
    </row>
    <row r="1951" spans="3:24" x14ac:dyDescent="0.25">
      <c r="C1951" s="19" t="s">
        <v>3576</v>
      </c>
      <c r="D1951" s="6" t="s">
        <v>1412</v>
      </c>
      <c r="E1951" s="6" t="s">
        <v>16</v>
      </c>
      <c r="F1951" s="48">
        <v>15.886788298727099</v>
      </c>
      <c r="G1951" s="8">
        <v>12.1904335175449</v>
      </c>
      <c r="H1951" s="9">
        <v>0.82070122550083902</v>
      </c>
      <c r="I1951" s="40">
        <v>1</v>
      </c>
      <c r="J1951" s="7">
        <v>6</v>
      </c>
      <c r="K1951" s="9">
        <v>1</v>
      </c>
      <c r="L1951" s="39">
        <v>0</v>
      </c>
      <c r="M1951" s="47">
        <v>0</v>
      </c>
      <c r="N1951" s="17">
        <v>3.2648246388193101E-2</v>
      </c>
      <c r="O1951" s="7">
        <f>Q1951/P1951/N1951</f>
        <v>1</v>
      </c>
      <c r="P1951" s="7">
        <v>2.4063184597130354</v>
      </c>
      <c r="Q1951" s="33">
        <v>7.85620779611685E-2</v>
      </c>
      <c r="R1951" s="38" t="s">
        <v>1676</v>
      </c>
      <c r="S1951" s="33" t="s">
        <v>1676</v>
      </c>
      <c r="T1951" s="45" t="s">
        <v>1676</v>
      </c>
      <c r="U1951" s="55">
        <f>RANK(Q1951,$Q$5:$Q$3209,0)</f>
        <v>1947</v>
      </c>
      <c r="V1951" s="55">
        <f>RANK(W1951,$W$5:$W$3209,0)</f>
        <v>2020</v>
      </c>
      <c r="W1951" s="55">
        <f>N1951*O1951</f>
        <v>3.2648246388193101E-2</v>
      </c>
      <c r="X1951" s="1">
        <f t="shared" si="30"/>
        <v>50.218248606447005</v>
      </c>
    </row>
    <row r="1952" spans="3:24" x14ac:dyDescent="0.25">
      <c r="C1952" s="19" t="s">
        <v>3577</v>
      </c>
      <c r="D1952" s="6" t="s">
        <v>61</v>
      </c>
      <c r="E1952" s="6" t="s">
        <v>12</v>
      </c>
      <c r="F1952" s="48">
        <v>15.097227992535601</v>
      </c>
      <c r="G1952" s="8">
        <v>65.987020188764404</v>
      </c>
      <c r="H1952" s="9">
        <v>1.2636458051748E-2</v>
      </c>
      <c r="I1952" s="40">
        <v>8</v>
      </c>
      <c r="J1952" s="7">
        <v>10</v>
      </c>
      <c r="K1952" s="9">
        <v>0.59794603896584497</v>
      </c>
      <c r="L1952" s="39">
        <v>0</v>
      </c>
      <c r="M1952" s="47">
        <v>0</v>
      </c>
      <c r="N1952" s="17">
        <v>3.7469249932780099E-2</v>
      </c>
      <c r="O1952" s="7">
        <f>Q1952/P1952/N1952</f>
        <v>1</v>
      </c>
      <c r="P1952" s="7">
        <v>2.094430166428042</v>
      </c>
      <c r="Q1952" s="33">
        <v>7.8476727372646521E-2</v>
      </c>
      <c r="R1952" s="38" t="s">
        <v>1676</v>
      </c>
      <c r="S1952" s="33" t="s">
        <v>1676</v>
      </c>
      <c r="T1952" s="45" t="s">
        <v>1677</v>
      </c>
      <c r="U1952" s="55">
        <f>RANK(Q1952,$Q$5:$Q$3209,0)</f>
        <v>1948</v>
      </c>
      <c r="V1952" s="55">
        <f>RANK(W1952,$W$5:$W$3209,0)</f>
        <v>1906</v>
      </c>
      <c r="W1952" s="55">
        <f>N1952*O1952</f>
        <v>3.7469249932780099E-2</v>
      </c>
      <c r="X1952" s="1">
        <f t="shared" si="30"/>
        <v>50.139686528485839</v>
      </c>
    </row>
    <row r="1953" spans="3:24" x14ac:dyDescent="0.25">
      <c r="C1953" s="19" t="s">
        <v>3578</v>
      </c>
      <c r="D1953" s="6" t="s">
        <v>577</v>
      </c>
      <c r="E1953" s="6" t="s">
        <v>131</v>
      </c>
      <c r="F1953" s="48">
        <v>8.4666594497214493</v>
      </c>
      <c r="G1953" s="8">
        <v>31.976796105141698</v>
      </c>
      <c r="H1953" s="9">
        <v>0.17958661714027699</v>
      </c>
      <c r="I1953" s="40">
        <v>7</v>
      </c>
      <c r="J1953" s="7">
        <v>9</v>
      </c>
      <c r="K1953" s="9">
        <v>1</v>
      </c>
      <c r="L1953" s="39">
        <v>0</v>
      </c>
      <c r="M1953" s="47">
        <v>0</v>
      </c>
      <c r="N1953" s="17">
        <v>3.3151514582473597E-2</v>
      </c>
      <c r="O1953" s="7">
        <f>Q1953/P1953/N1953</f>
        <v>1</v>
      </c>
      <c r="P1953" s="7">
        <v>2.3621770806131681</v>
      </c>
      <c r="Q1953" s="33">
        <v>7.8309747934332347E-2</v>
      </c>
      <c r="R1953" s="38" t="s">
        <v>1676</v>
      </c>
      <c r="S1953" s="33" t="s">
        <v>1676</v>
      </c>
      <c r="T1953" s="45" t="s">
        <v>1676</v>
      </c>
      <c r="U1953" s="55">
        <f>RANK(Q1953,$Q$5:$Q$3209,0)</f>
        <v>1949</v>
      </c>
      <c r="V1953" s="55">
        <f>RANK(W1953,$W$5:$W$3209,0)</f>
        <v>2004</v>
      </c>
      <c r="W1953" s="55">
        <f>N1953*O1953</f>
        <v>3.3151514582473597E-2</v>
      </c>
      <c r="X1953" s="1">
        <f t="shared" si="30"/>
        <v>50.061209801113193</v>
      </c>
    </row>
    <row r="1954" spans="3:24" x14ac:dyDescent="0.25">
      <c r="C1954" s="19" t="s">
        <v>3579</v>
      </c>
      <c r="D1954" s="6" t="s">
        <v>75</v>
      </c>
      <c r="E1954" s="6" t="s">
        <v>19</v>
      </c>
      <c r="F1954" s="48">
        <v>8.2629799253958396</v>
      </c>
      <c r="G1954" s="8">
        <v>20.925626439728202</v>
      </c>
      <c r="H1954" s="9">
        <v>0.44144967691609599</v>
      </c>
      <c r="I1954" s="40">
        <v>4</v>
      </c>
      <c r="J1954" s="7">
        <v>14</v>
      </c>
      <c r="K1954" s="9">
        <v>0.47057451473829798</v>
      </c>
      <c r="L1954" s="39">
        <v>0</v>
      </c>
      <c r="M1954" s="47">
        <v>0</v>
      </c>
      <c r="N1954" s="17">
        <v>2.41786707175504E-2</v>
      </c>
      <c r="O1954" s="7">
        <f>Q1954/P1954/N1954</f>
        <v>1.0000000000000002</v>
      </c>
      <c r="P1954" s="7">
        <v>3.2378047976162376</v>
      </c>
      <c r="Q1954" s="33">
        <v>7.8285816049267931E-2</v>
      </c>
      <c r="R1954" s="38" t="s">
        <v>1676</v>
      </c>
      <c r="S1954" s="33" t="s">
        <v>1676</v>
      </c>
      <c r="T1954" s="45" t="s">
        <v>1675</v>
      </c>
      <c r="U1954" s="55">
        <f>RANK(Q1954,$Q$5:$Q$3209,0)</f>
        <v>1950</v>
      </c>
      <c r="V1954" s="55">
        <f>RANK(W1954,$W$5:$W$3209,0)</f>
        <v>2273</v>
      </c>
      <c r="W1954" s="55">
        <f>N1954*O1954</f>
        <v>2.4178670717550407E-2</v>
      </c>
      <c r="X1954" s="1">
        <f t="shared" si="30"/>
        <v>49.982900053178859</v>
      </c>
    </row>
    <row r="1955" spans="3:24" x14ac:dyDescent="0.25">
      <c r="C1955" s="19" t="s">
        <v>3580</v>
      </c>
      <c r="D1955" s="6" t="s">
        <v>1604</v>
      </c>
      <c r="E1955" s="6" t="s">
        <v>27</v>
      </c>
      <c r="F1955" s="48">
        <v>42.860248962736797</v>
      </c>
      <c r="G1955" s="8">
        <v>78.380685021758595</v>
      </c>
      <c r="H1955" s="9">
        <v>0.68880043652157397</v>
      </c>
      <c r="I1955" s="40">
        <v>1</v>
      </c>
      <c r="J1955" s="7">
        <v>1</v>
      </c>
      <c r="K1955" s="9">
        <v>0.81194340832008505</v>
      </c>
      <c r="L1955" s="39">
        <v>0</v>
      </c>
      <c r="M1955" s="47">
        <v>0</v>
      </c>
      <c r="N1955" s="17">
        <v>4.4316887262305697E-2</v>
      </c>
      <c r="O1955" s="7">
        <f>Q1955/P1955/N1955</f>
        <v>1</v>
      </c>
      <c r="P1955" s="7">
        <v>1.7649656427121734</v>
      </c>
      <c r="Q1955" s="33">
        <v>7.8217783409918307E-2</v>
      </c>
      <c r="R1955" s="38" t="s">
        <v>1676</v>
      </c>
      <c r="S1955" s="33" t="s">
        <v>1676</v>
      </c>
      <c r="T1955" s="45" t="s">
        <v>1677</v>
      </c>
      <c r="U1955" s="55">
        <f>RANK(Q1955,$Q$5:$Q$3209,0)</f>
        <v>1951</v>
      </c>
      <c r="V1955" s="55">
        <f>RANK(W1955,$W$5:$W$3209,0)</f>
        <v>1771</v>
      </c>
      <c r="W1955" s="55">
        <f>N1955*O1955</f>
        <v>4.4316887262305697E-2</v>
      </c>
      <c r="X1955" s="1">
        <f t="shared" si="30"/>
        <v>49.904614237129593</v>
      </c>
    </row>
    <row r="1956" spans="3:24" x14ac:dyDescent="0.25">
      <c r="C1956" s="19" t="s">
        <v>3581</v>
      </c>
      <c r="D1956" s="6" t="s">
        <v>659</v>
      </c>
      <c r="E1956" s="6" t="s">
        <v>12</v>
      </c>
      <c r="F1956" s="48">
        <v>2.485633436343853</v>
      </c>
      <c r="G1956" s="8">
        <v>23.8628830975101</v>
      </c>
      <c r="H1956" s="9">
        <v>0.75163559104216005</v>
      </c>
      <c r="I1956" s="40">
        <v>0</v>
      </c>
      <c r="J1956" s="7">
        <v>4</v>
      </c>
      <c r="K1956" s="9">
        <v>0.40743668138287498</v>
      </c>
      <c r="L1956" s="39">
        <v>0.21725804044361</v>
      </c>
      <c r="M1956" s="47">
        <v>0</v>
      </c>
      <c r="N1956" s="17">
        <v>2.5063963718275201E-2</v>
      </c>
      <c r="O1956" s="7">
        <f>Q1956/P1956/N1956</f>
        <v>0.99999999999999989</v>
      </c>
      <c r="P1956" s="7">
        <v>3.1190576967607591</v>
      </c>
      <c r="Q1956" s="33">
        <v>7.8175948946818674E-2</v>
      </c>
      <c r="R1956" s="38" t="s">
        <v>1676</v>
      </c>
      <c r="S1956" s="33" t="s">
        <v>1676</v>
      </c>
      <c r="T1956" s="45" t="s">
        <v>1675</v>
      </c>
      <c r="U1956" s="55">
        <f>RANK(Q1956,$Q$5:$Q$3209,0)</f>
        <v>1952</v>
      </c>
      <c r="V1956" s="55">
        <f>RANK(W1956,$W$5:$W$3209,0)</f>
        <v>2239</v>
      </c>
      <c r="W1956" s="55">
        <f>N1956*O1956</f>
        <v>2.5063963718275198E-2</v>
      </c>
      <c r="X1956" s="1">
        <f t="shared" si="30"/>
        <v>49.826396453719674</v>
      </c>
    </row>
    <row r="1957" spans="3:24" x14ac:dyDescent="0.25">
      <c r="C1957" s="19" t="s">
        <v>3582</v>
      </c>
      <c r="D1957" s="6" t="s">
        <v>373</v>
      </c>
      <c r="E1957" s="6" t="s">
        <v>131</v>
      </c>
      <c r="F1957" s="48">
        <v>13.743979514436599</v>
      </c>
      <c r="G1957" s="8">
        <v>63.862180965920899</v>
      </c>
      <c r="H1957" s="9">
        <v>0.97005242701119698</v>
      </c>
      <c r="I1957" s="40">
        <v>10</v>
      </c>
      <c r="J1957" s="7">
        <v>15</v>
      </c>
      <c r="K1957" s="9">
        <v>1</v>
      </c>
      <c r="L1957" s="39">
        <v>0</v>
      </c>
      <c r="M1957" s="47">
        <v>0</v>
      </c>
      <c r="N1957" s="17">
        <v>7.7955236900885197E-2</v>
      </c>
      <c r="O1957" s="7">
        <f>Q1957/P1957/N1957</f>
        <v>1</v>
      </c>
      <c r="P1957" s="7">
        <v>1.00266218574806</v>
      </c>
      <c r="Q1957" s="33">
        <v>7.816276822154937E-2</v>
      </c>
      <c r="R1957" s="38" t="s">
        <v>1675</v>
      </c>
      <c r="S1957" s="33" t="s">
        <v>1675</v>
      </c>
      <c r="T1957" s="45" t="s">
        <v>1677</v>
      </c>
      <c r="U1957" s="55">
        <f>RANK(Q1957,$Q$5:$Q$3209,0)</f>
        <v>1953</v>
      </c>
      <c r="V1957" s="55">
        <f>RANK(W1957,$W$5:$W$3209,0)</f>
        <v>1414</v>
      </c>
      <c r="W1957" s="55">
        <f>N1957*O1957</f>
        <v>7.7955236900885197E-2</v>
      </c>
      <c r="X1957" s="1">
        <f t="shared" si="30"/>
        <v>49.748220504772853</v>
      </c>
    </row>
    <row r="1958" spans="3:24" x14ac:dyDescent="0.25">
      <c r="C1958" s="19" t="s">
        <v>3583</v>
      </c>
      <c r="D1958" s="6" t="s">
        <v>934</v>
      </c>
      <c r="E1958" s="6" t="s">
        <v>144</v>
      </c>
      <c r="F1958" s="48">
        <v>0.53100738705075501</v>
      </c>
      <c r="G1958" s="8">
        <v>10</v>
      </c>
      <c r="H1958" s="9">
        <v>0.70621641982618399</v>
      </c>
      <c r="I1958" s="40">
        <v>0</v>
      </c>
      <c r="J1958" s="7">
        <v>2</v>
      </c>
      <c r="K1958" s="9">
        <v>1</v>
      </c>
      <c r="L1958" s="39">
        <v>0</v>
      </c>
      <c r="M1958" s="47">
        <v>0</v>
      </c>
      <c r="N1958" s="17">
        <v>2.3453915883916598E-2</v>
      </c>
      <c r="O1958" s="7">
        <f>Q1958/P1958/N1958</f>
        <v>1.0000000000000002</v>
      </c>
      <c r="P1958" s="7">
        <v>3.3240703753274192</v>
      </c>
      <c r="Q1958" s="33">
        <v>7.7962466975148373E-2</v>
      </c>
      <c r="R1958" s="38" t="s">
        <v>1676</v>
      </c>
      <c r="S1958" s="33" t="s">
        <v>1676</v>
      </c>
      <c r="T1958" s="45" t="s">
        <v>1675</v>
      </c>
      <c r="U1958" s="55">
        <f>RANK(Q1958,$Q$5:$Q$3209,0)</f>
        <v>1954</v>
      </c>
      <c r="V1958" s="55">
        <f>RANK(W1958,$W$5:$W$3209,0)</f>
        <v>2295</v>
      </c>
      <c r="W1958" s="55">
        <f>N1958*O1958</f>
        <v>2.3453915883916605E-2</v>
      </c>
      <c r="X1958" s="1">
        <f t="shared" si="30"/>
        <v>49.6700577365513</v>
      </c>
    </row>
    <row r="1959" spans="3:24" x14ac:dyDescent="0.25">
      <c r="C1959" s="19" t="s">
        <v>3584</v>
      </c>
      <c r="D1959" s="6" t="s">
        <v>75</v>
      </c>
      <c r="E1959" s="6" t="s">
        <v>19</v>
      </c>
      <c r="F1959" s="48">
        <v>3.4638399238709998</v>
      </c>
      <c r="G1959" s="8">
        <v>30.585343422600602</v>
      </c>
      <c r="H1959" s="9">
        <v>0.54129875314949705</v>
      </c>
      <c r="I1959" s="40">
        <v>1</v>
      </c>
      <c r="J1959" s="7">
        <v>3</v>
      </c>
      <c r="K1959" s="9">
        <v>0.854975992890466</v>
      </c>
      <c r="L1959" s="39">
        <v>0</v>
      </c>
      <c r="M1959" s="47">
        <v>0</v>
      </c>
      <c r="N1959" s="17">
        <v>2.1136957420183899E-2</v>
      </c>
      <c r="O1959" s="7">
        <f>Q1959/P1959/N1959</f>
        <v>1</v>
      </c>
      <c r="P1959" s="7">
        <v>3.6876123807679639</v>
      </c>
      <c r="Q1959" s="33">
        <v>7.7944905874435436E-2</v>
      </c>
      <c r="R1959" s="38" t="s">
        <v>1677</v>
      </c>
      <c r="S1959" s="33" t="s">
        <v>1677</v>
      </c>
      <c r="T1959" s="45" t="s">
        <v>1675</v>
      </c>
      <c r="U1959" s="55">
        <f>RANK(Q1959,$Q$5:$Q$3209,0)</f>
        <v>1955</v>
      </c>
      <c r="V1959" s="55">
        <f>RANK(W1959,$W$5:$W$3209,0)</f>
        <v>2360</v>
      </c>
      <c r="W1959" s="55">
        <f>N1959*O1959</f>
        <v>2.1136957420183899E-2</v>
      </c>
      <c r="X1959" s="1">
        <f t="shared" si="30"/>
        <v>49.592095269576149</v>
      </c>
    </row>
    <row r="1960" spans="3:24" x14ac:dyDescent="0.25">
      <c r="C1960" s="19" t="s">
        <v>3585</v>
      </c>
      <c r="D1960" s="6" t="s">
        <v>1534</v>
      </c>
      <c r="E1960" s="6" t="s">
        <v>39</v>
      </c>
      <c r="F1960" s="48">
        <v>12.4262749355967</v>
      </c>
      <c r="G1960" s="8">
        <v>10</v>
      </c>
      <c r="H1960" s="9">
        <v>0.99944697518623504</v>
      </c>
      <c r="I1960" s="40">
        <v>1</v>
      </c>
      <c r="J1960" s="7">
        <v>4</v>
      </c>
      <c r="K1960" s="9">
        <v>1</v>
      </c>
      <c r="L1960" s="39">
        <v>0</v>
      </c>
      <c r="M1960" s="47">
        <v>0</v>
      </c>
      <c r="N1960" s="17">
        <v>4.6041401455796001E-2</v>
      </c>
      <c r="O1960" s="7">
        <f>Q1960/P1960/N1960</f>
        <v>1</v>
      </c>
      <c r="P1960" s="7">
        <v>1.6866520518168995</v>
      </c>
      <c r="Q1960" s="33">
        <v>7.7655824233943904E-2</v>
      </c>
      <c r="R1960" s="38" t="s">
        <v>1676</v>
      </c>
      <c r="S1960" s="33" t="s">
        <v>1676</v>
      </c>
      <c r="T1960" s="45" t="s">
        <v>1677</v>
      </c>
      <c r="U1960" s="55">
        <f>RANK(Q1960,$Q$5:$Q$3209,0)</f>
        <v>1956</v>
      </c>
      <c r="V1960" s="55">
        <f>RANK(W1960,$W$5:$W$3209,0)</f>
        <v>1743</v>
      </c>
      <c r="W1960" s="55">
        <f>N1960*O1960</f>
        <v>4.6041401455796001E-2</v>
      </c>
      <c r="X1960" s="1">
        <f t="shared" si="30"/>
        <v>49.514150363701717</v>
      </c>
    </row>
    <row r="1961" spans="3:24" x14ac:dyDescent="0.25">
      <c r="C1961" s="19" t="s">
        <v>3586</v>
      </c>
      <c r="D1961" s="6" t="s">
        <v>593</v>
      </c>
      <c r="E1961" s="6" t="s">
        <v>90</v>
      </c>
      <c r="F1961" s="48">
        <v>0.18021342033592</v>
      </c>
      <c r="G1961" s="8">
        <v>10</v>
      </c>
      <c r="H1961" s="9">
        <v>1</v>
      </c>
      <c r="I1961" s="40">
        <v>0</v>
      </c>
      <c r="J1961" s="7">
        <v>0</v>
      </c>
      <c r="K1961" s="9">
        <v>0.630784839269947</v>
      </c>
      <c r="L1961" s="39">
        <v>0</v>
      </c>
      <c r="M1961" s="47">
        <v>0</v>
      </c>
      <c r="N1961" s="17">
        <v>1.9868846681211399E-2</v>
      </c>
      <c r="O1961" s="7">
        <f>Q1961/P1961/N1961</f>
        <v>1</v>
      </c>
      <c r="P1961" s="7">
        <v>3.9034973387553182</v>
      </c>
      <c r="Q1961" s="33">
        <v>7.7557990144246136E-2</v>
      </c>
      <c r="R1961" s="38" t="s">
        <v>1677</v>
      </c>
      <c r="S1961" s="33" t="s">
        <v>1677</v>
      </c>
      <c r="T1961" s="45" t="s">
        <v>1675</v>
      </c>
      <c r="U1961" s="55">
        <f>RANK(Q1961,$Q$5:$Q$3209,0)</f>
        <v>1957</v>
      </c>
      <c r="V1961" s="55">
        <f>RANK(W1961,$W$5:$W$3209,0)</f>
        <v>2415</v>
      </c>
      <c r="W1961" s="55">
        <f>N1961*O1961</f>
        <v>1.9868846681211399E-2</v>
      </c>
      <c r="X1961" s="1">
        <f t="shared" si="30"/>
        <v>49.436494539467773</v>
      </c>
    </row>
    <row r="1962" spans="3:24" x14ac:dyDescent="0.25">
      <c r="C1962" s="19" t="s">
        <v>3587</v>
      </c>
      <c r="D1962" s="6" t="s">
        <v>1504</v>
      </c>
      <c r="E1962" s="6" t="s">
        <v>126</v>
      </c>
      <c r="F1962" s="48">
        <v>7.3755248055069202</v>
      </c>
      <c r="G1962" s="8">
        <v>9.9999999999999893</v>
      </c>
      <c r="H1962" s="9">
        <v>0.56796210108700396</v>
      </c>
      <c r="I1962" s="40">
        <v>3</v>
      </c>
      <c r="J1962" s="7">
        <v>3</v>
      </c>
      <c r="K1962" s="9">
        <v>1</v>
      </c>
      <c r="L1962" s="39">
        <v>0</v>
      </c>
      <c r="M1962" s="47">
        <v>0</v>
      </c>
      <c r="N1962" s="17">
        <v>2.53621661840761E-2</v>
      </c>
      <c r="O1962" s="7">
        <f>Q1962/P1962/N1962</f>
        <v>1</v>
      </c>
      <c r="P1962" s="7">
        <v>3.0576271553279462</v>
      </c>
      <c r="Q1962" s="33">
        <v>7.754804804237124E-2</v>
      </c>
      <c r="R1962" s="38" t="s">
        <v>1676</v>
      </c>
      <c r="S1962" s="33" t="s">
        <v>1676</v>
      </c>
      <c r="T1962" s="45" t="s">
        <v>1676</v>
      </c>
      <c r="U1962" s="55">
        <f>RANK(Q1962,$Q$5:$Q$3209,0)</f>
        <v>1958</v>
      </c>
      <c r="V1962" s="55">
        <f>RANK(W1962,$W$5:$W$3209,0)</f>
        <v>2233</v>
      </c>
      <c r="W1962" s="55">
        <f>N1962*O1962</f>
        <v>2.53621661840761E-2</v>
      </c>
      <c r="X1962" s="1">
        <f t="shared" si="30"/>
        <v>49.358936549323531</v>
      </c>
    </row>
    <row r="1963" spans="3:24" x14ac:dyDescent="0.25">
      <c r="C1963" s="19" t="s">
        <v>3588</v>
      </c>
      <c r="D1963" s="6" t="s">
        <v>267</v>
      </c>
      <c r="E1963" s="6" t="s">
        <v>12</v>
      </c>
      <c r="F1963" s="48">
        <v>4.370021331237874</v>
      </c>
      <c r="G1963" s="8">
        <v>45.478525900165899</v>
      </c>
      <c r="H1963" s="9">
        <v>0.19370349077993801</v>
      </c>
      <c r="I1963" s="40">
        <v>4</v>
      </c>
      <c r="J1963" s="7">
        <v>5</v>
      </c>
      <c r="K1963" s="9">
        <v>0.388206717295357</v>
      </c>
      <c r="L1963" s="39">
        <v>6.6984991419308498E-2</v>
      </c>
      <c r="M1963" s="47">
        <v>0</v>
      </c>
      <c r="N1963" s="17">
        <v>2.2687691764204199E-2</v>
      </c>
      <c r="O1963" s="7">
        <f>Q1963/P1963/N1963</f>
        <v>1.0000000000000002</v>
      </c>
      <c r="P1963" s="7">
        <v>3.4175911308327871</v>
      </c>
      <c r="Q1963" s="33">
        <v>7.7537254152412347E-2</v>
      </c>
      <c r="R1963" s="38" t="s">
        <v>1676</v>
      </c>
      <c r="S1963" s="33" t="s">
        <v>1676</v>
      </c>
      <c r="T1963" s="45" t="s">
        <v>1675</v>
      </c>
      <c r="U1963" s="55">
        <f>RANK(Q1963,$Q$5:$Q$3209,0)</f>
        <v>1959</v>
      </c>
      <c r="V1963" s="55">
        <f>RANK(W1963,$W$5:$W$3209,0)</f>
        <v>2317</v>
      </c>
      <c r="W1963" s="55">
        <f>N1963*O1963</f>
        <v>2.2687691764204203E-2</v>
      </c>
      <c r="X1963" s="1">
        <f t="shared" si="30"/>
        <v>49.281388501281157</v>
      </c>
    </row>
    <row r="1964" spans="3:24" x14ac:dyDescent="0.25">
      <c r="C1964" s="19" t="s">
        <v>3589</v>
      </c>
      <c r="D1964" s="6" t="s">
        <v>779</v>
      </c>
      <c r="E1964" s="6" t="s">
        <v>28</v>
      </c>
      <c r="F1964" s="48">
        <v>1.9111555135140901</v>
      </c>
      <c r="G1964" s="8">
        <v>10</v>
      </c>
      <c r="H1964" s="9">
        <v>5.7752748132753599E-2</v>
      </c>
      <c r="I1964" s="40">
        <v>0</v>
      </c>
      <c r="J1964" s="7">
        <v>4</v>
      </c>
      <c r="K1964" s="9">
        <v>1</v>
      </c>
      <c r="L1964" s="39">
        <v>0</v>
      </c>
      <c r="M1964" s="47">
        <v>0</v>
      </c>
      <c r="N1964" s="17">
        <v>1.6486850856140298E-2</v>
      </c>
      <c r="O1964" s="7">
        <f>Q1964/P1964/N1964</f>
        <v>1</v>
      </c>
      <c r="P1964" s="7">
        <v>4.6868827397642399</v>
      </c>
      <c r="Q1964" s="33">
        <v>7.7271936710711239E-2</v>
      </c>
      <c r="R1964" s="38" t="s">
        <v>1677</v>
      </c>
      <c r="S1964" s="33" t="s">
        <v>1677</v>
      </c>
      <c r="T1964" s="45" t="s">
        <v>1675</v>
      </c>
      <c r="U1964" s="55">
        <f>RANK(Q1964,$Q$5:$Q$3209,0)</f>
        <v>1960</v>
      </c>
      <c r="V1964" s="55">
        <f>RANK(W1964,$W$5:$W$3209,0)</f>
        <v>2553</v>
      </c>
      <c r="W1964" s="55">
        <f>N1964*O1964</f>
        <v>1.6486850856140298E-2</v>
      </c>
      <c r="X1964" s="1">
        <f t="shared" si="30"/>
        <v>49.203851247128746</v>
      </c>
    </row>
    <row r="1965" spans="3:24" x14ac:dyDescent="0.25">
      <c r="C1965" s="19" t="s">
        <v>3590</v>
      </c>
      <c r="D1965" s="6" t="s">
        <v>737</v>
      </c>
      <c r="E1965" s="6" t="s">
        <v>131</v>
      </c>
      <c r="F1965" s="48">
        <v>11.461488437504601</v>
      </c>
      <c r="G1965" s="8">
        <v>25.518806669442199</v>
      </c>
      <c r="H1965" s="9">
        <v>0.70136055700618605</v>
      </c>
      <c r="I1965" s="40">
        <v>16</v>
      </c>
      <c r="J1965" s="7">
        <v>11</v>
      </c>
      <c r="K1965" s="9">
        <v>0.80822897370157498</v>
      </c>
      <c r="L1965" s="39">
        <v>0</v>
      </c>
      <c r="M1965" s="47">
        <v>0</v>
      </c>
      <c r="N1965" s="17">
        <v>4.1043691900897503E-2</v>
      </c>
      <c r="O1965" s="7">
        <f>Q1965/P1965/N1965</f>
        <v>1</v>
      </c>
      <c r="P1965" s="7">
        <v>1.8825145258629801</v>
      </c>
      <c r="Q1965" s="33">
        <v>7.7265346198484297E-2</v>
      </c>
      <c r="R1965" s="38" t="s">
        <v>1676</v>
      </c>
      <c r="S1965" s="33" t="s">
        <v>1676</v>
      </c>
      <c r="T1965" s="45" t="s">
        <v>1677</v>
      </c>
      <c r="U1965" s="55">
        <f>RANK(Q1965,$Q$5:$Q$3209,0)</f>
        <v>1961</v>
      </c>
      <c r="V1965" s="55">
        <f>RANK(W1965,$W$5:$W$3209,0)</f>
        <v>1833</v>
      </c>
      <c r="W1965" s="55">
        <f>N1965*O1965</f>
        <v>4.1043691900897503E-2</v>
      </c>
      <c r="X1965" s="1">
        <f t="shared" si="30"/>
        <v>49.126579310418037</v>
      </c>
    </row>
    <row r="1966" spans="3:24" x14ac:dyDescent="0.25">
      <c r="C1966" s="19" t="s">
        <v>3591</v>
      </c>
      <c r="D1966" s="6" t="s">
        <v>473</v>
      </c>
      <c r="E1966" s="6" t="s">
        <v>131</v>
      </c>
      <c r="F1966" s="48">
        <v>0.985263458971812</v>
      </c>
      <c r="G1966" s="8">
        <v>10</v>
      </c>
      <c r="H1966" s="9">
        <v>1</v>
      </c>
      <c r="I1966" s="40">
        <v>0</v>
      </c>
      <c r="J1966" s="7">
        <v>1</v>
      </c>
      <c r="K1966" s="9">
        <v>0.77755548267603103</v>
      </c>
      <c r="L1966" s="39">
        <v>0</v>
      </c>
      <c r="M1966" s="47">
        <v>0</v>
      </c>
      <c r="N1966" s="17">
        <v>2.34201644096215E-2</v>
      </c>
      <c r="O1966" s="7">
        <f>Q1966/P1966/N1966</f>
        <v>1</v>
      </c>
      <c r="P1966" s="7">
        <v>3.2860543527834674</v>
      </c>
      <c r="Q1966" s="33">
        <v>7.6959933201141181E-2</v>
      </c>
      <c r="R1966" s="38" t="s">
        <v>1676</v>
      </c>
      <c r="S1966" s="33" t="s">
        <v>1676</v>
      </c>
      <c r="T1966" s="45" t="s">
        <v>1675</v>
      </c>
      <c r="U1966" s="55">
        <f>RANK(Q1966,$Q$5:$Q$3209,0)</f>
        <v>1962</v>
      </c>
      <c r="V1966" s="55">
        <f>RANK(W1966,$W$5:$W$3209,0)</f>
        <v>2300</v>
      </c>
      <c r="W1966" s="55">
        <f>N1966*O1966</f>
        <v>2.34201644096215E-2</v>
      </c>
      <c r="X1966" s="1">
        <f t="shared" si="30"/>
        <v>49.04931396421955</v>
      </c>
    </row>
    <row r="1967" spans="3:24" x14ac:dyDescent="0.25">
      <c r="C1967" s="19" t="s">
        <v>3592</v>
      </c>
      <c r="D1967" s="6" t="s">
        <v>639</v>
      </c>
      <c r="E1967" s="6" t="s">
        <v>90</v>
      </c>
      <c r="F1967" s="48">
        <v>8.5474584158704801</v>
      </c>
      <c r="G1967" s="8">
        <v>34.1417318851435</v>
      </c>
      <c r="H1967" s="9">
        <v>0.57963336761501405</v>
      </c>
      <c r="I1967" s="40">
        <v>1</v>
      </c>
      <c r="J1967" s="7">
        <v>9</v>
      </c>
      <c r="K1967" s="9">
        <v>0.68504521987839595</v>
      </c>
      <c r="L1967" s="39">
        <v>0</v>
      </c>
      <c r="M1967" s="47">
        <v>0</v>
      </c>
      <c r="N1967" s="17">
        <v>2.4358501310194701E-2</v>
      </c>
      <c r="O1967" s="7">
        <f>Q1967/P1967/N1967</f>
        <v>1</v>
      </c>
      <c r="P1967" s="7">
        <v>3.1577464392911438</v>
      </c>
      <c r="Q1967" s="33">
        <v>7.6917970778735981E-2</v>
      </c>
      <c r="R1967" s="38" t="s">
        <v>1676</v>
      </c>
      <c r="S1967" s="33" t="s">
        <v>1676</v>
      </c>
      <c r="T1967" s="45" t="s">
        <v>1675</v>
      </c>
      <c r="U1967" s="55">
        <f>RANK(Q1967,$Q$5:$Q$3209,0)</f>
        <v>1963</v>
      </c>
      <c r="V1967" s="55">
        <f>RANK(W1967,$W$5:$W$3209,0)</f>
        <v>2266</v>
      </c>
      <c r="W1967" s="55">
        <f>N1967*O1967</f>
        <v>2.4358501310194701E-2</v>
      </c>
      <c r="X1967" s="1">
        <f t="shared" si="30"/>
        <v>48.972354031018412</v>
      </c>
    </row>
    <row r="1968" spans="3:24" x14ac:dyDescent="0.25">
      <c r="C1968" s="19" t="s">
        <v>3593</v>
      </c>
      <c r="D1968" s="6" t="s">
        <v>988</v>
      </c>
      <c r="E1968" s="6" t="s">
        <v>126</v>
      </c>
      <c r="F1968" s="48">
        <v>2.0900860354196298</v>
      </c>
      <c r="G1968" s="8">
        <v>61.288069738886897</v>
      </c>
      <c r="H1968" s="9">
        <v>1</v>
      </c>
      <c r="I1968" s="40">
        <v>0</v>
      </c>
      <c r="J1968" s="7">
        <v>0</v>
      </c>
      <c r="K1968" s="9">
        <v>0.55488090055132999</v>
      </c>
      <c r="L1968" s="39">
        <v>0</v>
      </c>
      <c r="M1968" s="47">
        <v>0</v>
      </c>
      <c r="N1968" s="17">
        <v>2.9593303591395101E-2</v>
      </c>
      <c r="O1968" s="7">
        <f>Q1968/P1968/N1968</f>
        <v>1</v>
      </c>
      <c r="P1968" s="7">
        <v>2.5933427110431659</v>
      </c>
      <c r="Q1968" s="33">
        <v>7.6745578164432032E-2</v>
      </c>
      <c r="R1968" s="38" t="s">
        <v>1676</v>
      </c>
      <c r="S1968" s="33" t="s">
        <v>1676</v>
      </c>
      <c r="T1968" s="45" t="s">
        <v>1676</v>
      </c>
      <c r="U1968" s="55">
        <f>RANK(Q1968,$Q$5:$Q$3209,0)</f>
        <v>1964</v>
      </c>
      <c r="V1968" s="55">
        <f>RANK(W1968,$W$5:$W$3209,0)</f>
        <v>2108</v>
      </c>
      <c r="W1968" s="55">
        <f>N1968*O1968</f>
        <v>2.9593303591395101E-2</v>
      </c>
      <c r="X1968" s="1">
        <f t="shared" si="30"/>
        <v>48.895436060239675</v>
      </c>
    </row>
    <row r="1969" spans="3:24" x14ac:dyDescent="0.25">
      <c r="C1969" s="19" t="s">
        <v>3594</v>
      </c>
      <c r="D1969" s="6" t="s">
        <v>1502</v>
      </c>
      <c r="E1969" s="6" t="s">
        <v>863</v>
      </c>
      <c r="F1969" s="48">
        <v>19.0420485505424</v>
      </c>
      <c r="G1969" s="8">
        <v>15.3654219974733</v>
      </c>
      <c r="H1969" s="9">
        <v>0.99229828254477503</v>
      </c>
      <c r="I1969" s="40">
        <v>0</v>
      </c>
      <c r="J1969" s="7">
        <v>5</v>
      </c>
      <c r="K1969" s="9">
        <v>0.990122219688234</v>
      </c>
      <c r="L1969" s="39">
        <v>0</v>
      </c>
      <c r="M1969" s="47">
        <v>0</v>
      </c>
      <c r="N1969" s="17">
        <v>4.1646674264957703E-2</v>
      </c>
      <c r="O1969" s="7">
        <f>Q1969/P1969/N1969</f>
        <v>1</v>
      </c>
      <c r="P1969" s="7">
        <v>1.8427284208930239</v>
      </c>
      <c r="Q1969" s="33">
        <v>7.674351030371164E-2</v>
      </c>
      <c r="R1969" s="38" t="s">
        <v>1676</v>
      </c>
      <c r="S1969" s="33" t="s">
        <v>1676</v>
      </c>
      <c r="T1969" s="45" t="s">
        <v>1677</v>
      </c>
      <c r="U1969" s="55">
        <f>RANK(Q1969,$Q$5:$Q$3209,0)</f>
        <v>1965</v>
      </c>
      <c r="V1969" s="55">
        <f>RANK(W1969,$W$5:$W$3209,0)</f>
        <v>1825</v>
      </c>
      <c r="W1969" s="55">
        <f>N1969*O1969</f>
        <v>4.1646674264957703E-2</v>
      </c>
      <c r="X1969" s="1">
        <f t="shared" si="30"/>
        <v>48.81869048207524</v>
      </c>
    </row>
    <row r="1970" spans="3:24" x14ac:dyDescent="0.25">
      <c r="C1970" s="19" t="s">
        <v>3595</v>
      </c>
      <c r="D1970" s="6" t="s">
        <v>902</v>
      </c>
      <c r="E1970" s="6" t="s">
        <v>28</v>
      </c>
      <c r="F1970" s="48">
        <v>2.13440713891212</v>
      </c>
      <c r="G1970" s="8">
        <v>10</v>
      </c>
      <c r="H1970" s="9">
        <v>0.38617581669106399</v>
      </c>
      <c r="I1970" s="40">
        <v>0</v>
      </c>
      <c r="J1970" s="7">
        <v>5</v>
      </c>
      <c r="K1970" s="9">
        <v>0.92935317512215798</v>
      </c>
      <c r="L1970" s="39">
        <v>0</v>
      </c>
      <c r="M1970" s="47">
        <v>0</v>
      </c>
      <c r="N1970" s="17">
        <v>2.0485116082518198E-2</v>
      </c>
      <c r="O1970" s="7">
        <f>Q1970/P1970/N1970</f>
        <v>1</v>
      </c>
      <c r="P1970" s="7">
        <v>3.7460020585362512</v>
      </c>
      <c r="Q1970" s="33">
        <v>7.6737287014467234E-2</v>
      </c>
      <c r="R1970" s="38" t="s">
        <v>1677</v>
      </c>
      <c r="S1970" s="33" t="s">
        <v>1677</v>
      </c>
      <c r="T1970" s="45" t="s">
        <v>1675</v>
      </c>
      <c r="U1970" s="55">
        <f>RANK(Q1970,$Q$5:$Q$3209,0)</f>
        <v>1966</v>
      </c>
      <c r="V1970" s="55">
        <f>RANK(W1970,$W$5:$W$3209,0)</f>
        <v>2387</v>
      </c>
      <c r="W1970" s="55">
        <f>N1970*O1970</f>
        <v>2.0485116082518198E-2</v>
      </c>
      <c r="X1970" s="1">
        <f t="shared" si="30"/>
        <v>48.741946971771526</v>
      </c>
    </row>
    <row r="1971" spans="3:24" x14ac:dyDescent="0.25">
      <c r="C1971" s="19" t="s">
        <v>3596</v>
      </c>
      <c r="D1971" s="6" t="s">
        <v>1398</v>
      </c>
      <c r="E1971" s="6" t="s">
        <v>39</v>
      </c>
      <c r="F1971" s="48">
        <v>11.8542027620783</v>
      </c>
      <c r="G1971" s="8">
        <v>14.4916981851439</v>
      </c>
      <c r="H1971" s="9">
        <v>0.60881832706334404</v>
      </c>
      <c r="I1971" s="40">
        <v>1</v>
      </c>
      <c r="J1971" s="7">
        <v>3</v>
      </c>
      <c r="K1971" s="9">
        <v>1</v>
      </c>
      <c r="L1971" s="39">
        <v>0</v>
      </c>
      <c r="M1971" s="47">
        <v>0</v>
      </c>
      <c r="N1971" s="17">
        <v>2.631785502941E-2</v>
      </c>
      <c r="O1971" s="7">
        <f>Q1971/P1971/N1971</f>
        <v>1</v>
      </c>
      <c r="P1971" s="7">
        <v>2.9147228712876085</v>
      </c>
      <c r="Q1971" s="33">
        <v>7.6709253977452943E-2</v>
      </c>
      <c r="R1971" s="38" t="s">
        <v>1676</v>
      </c>
      <c r="S1971" s="33" t="s">
        <v>1676</v>
      </c>
      <c r="T1971" s="45" t="s">
        <v>1676</v>
      </c>
      <c r="U1971" s="55">
        <f>RANK(Q1971,$Q$5:$Q$3209,0)</f>
        <v>1967</v>
      </c>
      <c r="V1971" s="55">
        <f>RANK(W1971,$W$5:$W$3209,0)</f>
        <v>2212</v>
      </c>
      <c r="W1971" s="55">
        <f>N1971*O1971</f>
        <v>2.631785502941E-2</v>
      </c>
      <c r="X1971" s="1">
        <f t="shared" si="30"/>
        <v>48.665209684757059</v>
      </c>
    </row>
    <row r="1972" spans="3:24" x14ac:dyDescent="0.25">
      <c r="C1972" s="19" t="s">
        <v>3597</v>
      </c>
      <c r="D1972" s="6" t="s">
        <v>749</v>
      </c>
      <c r="E1972" s="6" t="s">
        <v>16</v>
      </c>
      <c r="F1972" s="48">
        <v>21.635135866436102</v>
      </c>
      <c r="G1972" s="8">
        <v>34.294893976643102</v>
      </c>
      <c r="H1972" s="9">
        <v>0.992893125270499</v>
      </c>
      <c r="I1972" s="40">
        <v>0</v>
      </c>
      <c r="J1972" s="7">
        <v>1</v>
      </c>
      <c r="K1972" s="9">
        <v>1</v>
      </c>
      <c r="L1972" s="39">
        <v>0</v>
      </c>
      <c r="M1972" s="47">
        <v>0</v>
      </c>
      <c r="N1972" s="17">
        <v>3.3987088988345897E-2</v>
      </c>
      <c r="O1972" s="7">
        <f>Q1972/P1972/N1972</f>
        <v>1</v>
      </c>
      <c r="P1972" s="7">
        <v>2.2565892490970487</v>
      </c>
      <c r="Q1972" s="33">
        <v>7.6694899619206044E-2</v>
      </c>
      <c r="R1972" s="38" t="s">
        <v>1676</v>
      </c>
      <c r="S1972" s="33" t="s">
        <v>1676</v>
      </c>
      <c r="T1972" s="45" t="s">
        <v>1676</v>
      </c>
      <c r="U1972" s="55">
        <f>RANK(Q1972,$Q$5:$Q$3209,0)</f>
        <v>1968</v>
      </c>
      <c r="V1972" s="55">
        <f>RANK(W1972,$W$5:$W$3209,0)</f>
        <v>1977</v>
      </c>
      <c r="W1972" s="55">
        <f>N1972*O1972</f>
        <v>3.3987088988345897E-2</v>
      </c>
      <c r="X1972" s="1">
        <f t="shared" si="30"/>
        <v>48.588500430779604</v>
      </c>
    </row>
    <row r="1973" spans="3:24" x14ac:dyDescent="0.25">
      <c r="C1973" s="19" t="s">
        <v>3598</v>
      </c>
      <c r="D1973" s="6" t="s">
        <v>136</v>
      </c>
      <c r="E1973" s="6" t="s">
        <v>28</v>
      </c>
      <c r="F1973" s="48">
        <v>6.2488393056999803</v>
      </c>
      <c r="G1973" s="8">
        <v>59.520798938798897</v>
      </c>
      <c r="H1973" s="9">
        <v>0.36979131064149501</v>
      </c>
      <c r="I1973" s="40">
        <v>1</v>
      </c>
      <c r="J1973" s="7">
        <v>1</v>
      </c>
      <c r="K1973" s="9">
        <v>0.91198699782305703</v>
      </c>
      <c r="L1973" s="39">
        <v>0</v>
      </c>
      <c r="M1973" s="47">
        <v>0</v>
      </c>
      <c r="N1973" s="17">
        <v>2.26698033038682E-2</v>
      </c>
      <c r="O1973" s="7">
        <f>Q1973/P1973/N1973</f>
        <v>1</v>
      </c>
      <c r="P1973" s="7">
        <v>3.3732804197694444</v>
      </c>
      <c r="Q1973" s="33">
        <v>7.6471603604963259E-2</v>
      </c>
      <c r="R1973" s="38" t="s">
        <v>1676</v>
      </c>
      <c r="S1973" s="33" t="s">
        <v>1676</v>
      </c>
      <c r="T1973" s="45" t="s">
        <v>1675</v>
      </c>
      <c r="U1973" s="55">
        <f>RANK(Q1973,$Q$5:$Q$3209,0)</f>
        <v>1969</v>
      </c>
      <c r="V1973" s="55">
        <f>RANK(W1973,$W$5:$W$3209,0)</f>
        <v>2318</v>
      </c>
      <c r="W1973" s="55">
        <f>N1973*O1973</f>
        <v>2.26698033038682E-2</v>
      </c>
      <c r="X1973" s="1">
        <f t="shared" si="30"/>
        <v>48.511805531160398</v>
      </c>
    </row>
    <row r="1974" spans="3:24" x14ac:dyDescent="0.25">
      <c r="C1974" s="19" t="s">
        <v>3599</v>
      </c>
      <c r="D1974" s="6" t="s">
        <v>747</v>
      </c>
      <c r="E1974" s="6" t="s">
        <v>48</v>
      </c>
      <c r="F1974" s="48">
        <v>2.1702344366949911</v>
      </c>
      <c r="G1974" s="8">
        <v>17.1088654205249</v>
      </c>
      <c r="H1974" s="9">
        <v>0.66029462020049601</v>
      </c>
      <c r="I1974" s="40">
        <v>0</v>
      </c>
      <c r="J1974" s="7">
        <v>5</v>
      </c>
      <c r="K1974" s="9">
        <v>0.34067433096746802</v>
      </c>
      <c r="L1974" s="39">
        <v>0.372800906856879</v>
      </c>
      <c r="M1974" s="47">
        <v>0</v>
      </c>
      <c r="N1974" s="17">
        <v>2.3926452251559E-2</v>
      </c>
      <c r="O1974" s="7">
        <f>Q1974/P1974/N1974</f>
        <v>1</v>
      </c>
      <c r="P1974" s="7">
        <v>3.1840351527487809</v>
      </c>
      <c r="Q1974" s="33">
        <v>7.6182665049529072E-2</v>
      </c>
      <c r="R1974" s="38" t="s">
        <v>1676</v>
      </c>
      <c r="S1974" s="33" t="s">
        <v>1676</v>
      </c>
      <c r="T1974" s="45" t="s">
        <v>1675</v>
      </c>
      <c r="U1974" s="55">
        <f>RANK(Q1974,$Q$5:$Q$3209,0)</f>
        <v>1970</v>
      </c>
      <c r="V1974" s="55">
        <f>RANK(W1974,$W$5:$W$3209,0)</f>
        <v>2278</v>
      </c>
      <c r="W1974" s="55">
        <f>N1974*O1974</f>
        <v>2.3926452251559E-2</v>
      </c>
      <c r="X1974" s="1">
        <f t="shared" si="30"/>
        <v>48.435333927555433</v>
      </c>
    </row>
    <row r="1975" spans="3:24" x14ac:dyDescent="0.25">
      <c r="C1975" s="19" t="s">
        <v>3600</v>
      </c>
      <c r="D1975" s="6" t="s">
        <v>1556</v>
      </c>
      <c r="E1975" s="6" t="s">
        <v>16</v>
      </c>
      <c r="F1975" s="48">
        <v>11.5789473641327</v>
      </c>
      <c r="G1975" s="8">
        <v>9.9999999999999893</v>
      </c>
      <c r="H1975" s="9">
        <v>0.38551583125917599</v>
      </c>
      <c r="I1975" s="40">
        <v>1</v>
      </c>
      <c r="J1975" s="7">
        <v>4</v>
      </c>
      <c r="K1975" s="9">
        <v>0.99624732226274604</v>
      </c>
      <c r="L1975" s="39">
        <v>0</v>
      </c>
      <c r="M1975" s="47">
        <v>0</v>
      </c>
      <c r="N1975" s="17">
        <v>2.47216781044978E-2</v>
      </c>
      <c r="O1975" s="7">
        <f>Q1975/P1975/N1975</f>
        <v>1.0000000000000002</v>
      </c>
      <c r="P1975" s="7">
        <v>3.0792774623004306</v>
      </c>
      <c r="Q1975" s="33">
        <v>7.6124906217426111E-2</v>
      </c>
      <c r="R1975" s="38" t="s">
        <v>1676</v>
      </c>
      <c r="S1975" s="33" t="s">
        <v>1676</v>
      </c>
      <c r="T1975" s="45" t="s">
        <v>1675</v>
      </c>
      <c r="U1975" s="55">
        <f>RANK(Q1975,$Q$5:$Q$3209,0)</f>
        <v>1971</v>
      </c>
      <c r="V1975" s="55">
        <f>RANK(W1975,$W$5:$W$3209,0)</f>
        <v>2251</v>
      </c>
      <c r="W1975" s="55">
        <f>N1975*O1975</f>
        <v>2.4721678104497807E-2</v>
      </c>
      <c r="X1975" s="1">
        <f t="shared" si="30"/>
        <v>48.359151262505904</v>
      </c>
    </row>
    <row r="1976" spans="3:24" x14ac:dyDescent="0.25">
      <c r="C1976" s="19" t="s">
        <v>3601</v>
      </c>
      <c r="D1976" s="6" t="s">
        <v>577</v>
      </c>
      <c r="E1976" s="6" t="s">
        <v>131</v>
      </c>
      <c r="F1976" s="48">
        <v>2.9737104068860898</v>
      </c>
      <c r="G1976" s="8">
        <v>10</v>
      </c>
      <c r="H1976" s="9">
        <v>0</v>
      </c>
      <c r="I1976" s="40">
        <v>7</v>
      </c>
      <c r="J1976" s="7">
        <v>11</v>
      </c>
      <c r="K1976" s="9">
        <v>0.77615501769307005</v>
      </c>
      <c r="L1976" s="39">
        <v>0</v>
      </c>
      <c r="M1976" s="47">
        <v>0</v>
      </c>
      <c r="N1976" s="17">
        <v>2.3654085161669201E-2</v>
      </c>
      <c r="O1976" s="7">
        <f>Q1976/P1976/N1976</f>
        <v>1</v>
      </c>
      <c r="P1976" s="7">
        <v>3.2181550928565379</v>
      </c>
      <c r="Q1976" s="33">
        <v>7.6122514629888005E-2</v>
      </c>
      <c r="R1976" s="38" t="s">
        <v>1676</v>
      </c>
      <c r="S1976" s="33" t="s">
        <v>1676</v>
      </c>
      <c r="T1976" s="45" t="s">
        <v>1675</v>
      </c>
      <c r="U1976" s="55">
        <f>RANK(Q1976,$Q$5:$Q$3209,0)</f>
        <v>1972</v>
      </c>
      <c r="V1976" s="55">
        <f>RANK(W1976,$W$5:$W$3209,0)</f>
        <v>2291</v>
      </c>
      <c r="W1976" s="55">
        <f>N1976*O1976</f>
        <v>2.3654085161669201E-2</v>
      </c>
      <c r="X1976" s="1">
        <f t="shared" si="30"/>
        <v>48.283026356288481</v>
      </c>
    </row>
    <row r="1977" spans="3:24" x14ac:dyDescent="0.25">
      <c r="C1977" s="19" t="s">
        <v>3602</v>
      </c>
      <c r="D1977" s="6" t="s">
        <v>134</v>
      </c>
      <c r="E1977" s="6" t="s">
        <v>131</v>
      </c>
      <c r="F1977" s="48">
        <v>6.6438187932036401</v>
      </c>
      <c r="G1977" s="8">
        <v>69.413247949207403</v>
      </c>
      <c r="H1977" s="9">
        <v>9.0885351519355201E-2</v>
      </c>
      <c r="I1977" s="40">
        <v>2</v>
      </c>
      <c r="J1977" s="7">
        <v>3</v>
      </c>
      <c r="K1977" s="9">
        <v>1</v>
      </c>
      <c r="L1977" s="39">
        <v>0</v>
      </c>
      <c r="M1977" s="47">
        <v>0</v>
      </c>
      <c r="N1977" s="17">
        <v>4.24925524373784E-2</v>
      </c>
      <c r="O1977" s="7">
        <f>Q1977/P1977/N1977</f>
        <v>1</v>
      </c>
      <c r="P1977" s="7">
        <v>1.7903459715266838</v>
      </c>
      <c r="Q1977" s="33">
        <v>7.6076370076146788E-2</v>
      </c>
      <c r="R1977" s="38" t="s">
        <v>1676</v>
      </c>
      <c r="S1977" s="33" t="s">
        <v>1676</v>
      </c>
      <c r="T1977" s="45" t="s">
        <v>1677</v>
      </c>
      <c r="U1977" s="55">
        <f>RANK(Q1977,$Q$5:$Q$3209,0)</f>
        <v>1973</v>
      </c>
      <c r="V1977" s="55">
        <f>RANK(W1977,$W$5:$W$3209,0)</f>
        <v>1806</v>
      </c>
      <c r="W1977" s="55">
        <f>N1977*O1977</f>
        <v>4.24925524373784E-2</v>
      </c>
      <c r="X1977" s="1">
        <f t="shared" si="30"/>
        <v>48.206903841658594</v>
      </c>
    </row>
    <row r="1978" spans="3:24" x14ac:dyDescent="0.25">
      <c r="C1978" s="19" t="s">
        <v>3603</v>
      </c>
      <c r="D1978" s="6" t="s">
        <v>643</v>
      </c>
      <c r="E1978" s="6" t="s">
        <v>204</v>
      </c>
      <c r="F1978" s="48">
        <v>4.6184086585001198</v>
      </c>
      <c r="G1978" s="8">
        <v>77.518991866525695</v>
      </c>
      <c r="H1978" s="9">
        <v>0.995676915473933</v>
      </c>
      <c r="I1978" s="40">
        <v>1</v>
      </c>
      <c r="J1978" s="7">
        <v>1</v>
      </c>
      <c r="K1978" s="9">
        <v>0.61202212159635805</v>
      </c>
      <c r="L1978" s="39">
        <v>0</v>
      </c>
      <c r="M1978" s="47">
        <v>0</v>
      </c>
      <c r="N1978" s="17">
        <v>3.5873934121398103E-2</v>
      </c>
      <c r="O1978" s="7">
        <f>Q1978/P1978/N1978</f>
        <v>1</v>
      </c>
      <c r="P1978" s="7">
        <v>2.1204638062702461</v>
      </c>
      <c r="Q1978" s="33">
        <v>7.6069378892947875E-2</v>
      </c>
      <c r="R1978" s="38" t="s">
        <v>1676</v>
      </c>
      <c r="S1978" s="33" t="s">
        <v>1676</v>
      </c>
      <c r="T1978" s="45" t="s">
        <v>1677</v>
      </c>
      <c r="U1978" s="55">
        <f>RANK(Q1978,$Q$5:$Q$3209,0)</f>
        <v>1974</v>
      </c>
      <c r="V1978" s="55">
        <f>RANK(W1978,$W$5:$W$3209,0)</f>
        <v>1937</v>
      </c>
      <c r="W1978" s="55">
        <f>N1978*O1978</f>
        <v>3.5873934121398103E-2</v>
      </c>
      <c r="X1978" s="1">
        <f t="shared" si="30"/>
        <v>48.13082747158245</v>
      </c>
    </row>
    <row r="1979" spans="3:24" x14ac:dyDescent="0.25">
      <c r="C1979" s="19" t="s">
        <v>3604</v>
      </c>
      <c r="D1979" s="6" t="s">
        <v>1526</v>
      </c>
      <c r="E1979" s="6" t="s">
        <v>16</v>
      </c>
      <c r="F1979" s="48">
        <v>2.7768565455252201</v>
      </c>
      <c r="G1979" s="8">
        <v>10</v>
      </c>
      <c r="H1979" s="9">
        <v>0.999999999999999</v>
      </c>
      <c r="I1979" s="40">
        <v>1</v>
      </c>
      <c r="J1979" s="7">
        <v>1</v>
      </c>
      <c r="K1979" s="9">
        <v>0.482407119973431</v>
      </c>
      <c r="L1979" s="39">
        <v>0</v>
      </c>
      <c r="M1979" s="47">
        <v>0</v>
      </c>
      <c r="N1979" s="17">
        <v>2.3070368254146101E-2</v>
      </c>
      <c r="O1979" s="7">
        <f>Q1979/P1979/N1979</f>
        <v>1.0000000000000002</v>
      </c>
      <c r="P1979" s="7">
        <v>3.2961035364074429</v>
      </c>
      <c r="Q1979" s="33">
        <v>7.6042322388712974E-2</v>
      </c>
      <c r="R1979" s="38" t="s">
        <v>1676</v>
      </c>
      <c r="S1979" s="33" t="s">
        <v>1676</v>
      </c>
      <c r="T1979" s="45" t="s">
        <v>1675</v>
      </c>
      <c r="U1979" s="55">
        <f>RANK(Q1979,$Q$5:$Q$3209,0)</f>
        <v>1975</v>
      </c>
      <c r="V1979" s="55">
        <f>RANK(W1979,$W$5:$W$3209,0)</f>
        <v>2307</v>
      </c>
      <c r="W1979" s="55">
        <f>N1979*O1979</f>
        <v>2.3070368254146104E-2</v>
      </c>
      <c r="X1979" s="1">
        <f t="shared" si="30"/>
        <v>48.054758092689504</v>
      </c>
    </row>
    <row r="1980" spans="3:24" x14ac:dyDescent="0.25">
      <c r="C1980" s="19" t="s">
        <v>3605</v>
      </c>
      <c r="D1980" s="6" t="s">
        <v>988</v>
      </c>
      <c r="E1980" s="6" t="s">
        <v>126</v>
      </c>
      <c r="F1980" s="48">
        <v>7.6367991496095504</v>
      </c>
      <c r="G1980" s="8">
        <v>36.523678040720299</v>
      </c>
      <c r="H1980" s="9">
        <v>0.71290617612131202</v>
      </c>
      <c r="I1980" s="40">
        <v>1</v>
      </c>
      <c r="J1980" s="7">
        <v>2</v>
      </c>
      <c r="K1980" s="9">
        <v>0.73129364435098199</v>
      </c>
      <c r="L1980" s="39">
        <v>0</v>
      </c>
      <c r="M1980" s="47">
        <v>0</v>
      </c>
      <c r="N1980" s="17">
        <v>2.8445088228433901E-2</v>
      </c>
      <c r="O1980" s="7">
        <f>Q1980/P1980/N1980</f>
        <v>1</v>
      </c>
      <c r="P1980" s="7">
        <v>2.6700871414367664</v>
      </c>
      <c r="Q1980" s="33">
        <v>7.595086431577569E-2</v>
      </c>
      <c r="R1980" s="38" t="s">
        <v>1676</v>
      </c>
      <c r="S1980" s="33" t="s">
        <v>1676</v>
      </c>
      <c r="T1980" s="45" t="s">
        <v>1676</v>
      </c>
      <c r="U1980" s="55">
        <f>RANK(Q1980,$Q$5:$Q$3209,0)</f>
        <v>1976</v>
      </c>
      <c r="V1980" s="55">
        <f>RANK(W1980,$W$5:$W$3209,0)</f>
        <v>2156</v>
      </c>
      <c r="W1980" s="55">
        <f>N1980*O1980</f>
        <v>2.8445088228433901E-2</v>
      </c>
      <c r="X1980" s="1">
        <f t="shared" si="30"/>
        <v>47.978715770300788</v>
      </c>
    </row>
    <row r="1981" spans="3:24" x14ac:dyDescent="0.25">
      <c r="C1981" s="19" t="s">
        <v>3606</v>
      </c>
      <c r="D1981" s="6" t="s">
        <v>279</v>
      </c>
      <c r="E1981" s="6" t="s">
        <v>39</v>
      </c>
      <c r="F1981" s="48">
        <v>1.62813516947069</v>
      </c>
      <c r="G1981" s="8">
        <v>32.233778552320899</v>
      </c>
      <c r="H1981" s="9">
        <v>1</v>
      </c>
      <c r="I1981" s="40">
        <v>1</v>
      </c>
      <c r="J1981" s="7">
        <v>0</v>
      </c>
      <c r="K1981" s="9">
        <v>0.53184045234913402</v>
      </c>
      <c r="L1981" s="39">
        <v>0</v>
      </c>
      <c r="M1981" s="47">
        <v>0</v>
      </c>
      <c r="N1981" s="17">
        <v>2.1199431540223398E-2</v>
      </c>
      <c r="O1981" s="7">
        <f>Q1981/P1981/N1981</f>
        <v>1</v>
      </c>
      <c r="P1981" s="7">
        <v>3.5753069124650887</v>
      </c>
      <c r="Q1981" s="33">
        <v>7.5794474126091138E-2</v>
      </c>
      <c r="R1981" s="38" t="s">
        <v>1677</v>
      </c>
      <c r="S1981" s="33" t="s">
        <v>1677</v>
      </c>
      <c r="T1981" s="45" t="s">
        <v>1675</v>
      </c>
      <c r="U1981" s="55">
        <f>RANK(Q1981,$Q$5:$Q$3209,0)</f>
        <v>1977</v>
      </c>
      <c r="V1981" s="55">
        <f>RANK(W1981,$W$5:$W$3209,0)</f>
        <v>2358</v>
      </c>
      <c r="W1981" s="55">
        <f>N1981*O1981</f>
        <v>2.1199431540223398E-2</v>
      </c>
      <c r="X1981" s="1">
        <f t="shared" si="30"/>
        <v>47.902764905985009</v>
      </c>
    </row>
    <row r="1982" spans="3:24" x14ac:dyDescent="0.25">
      <c r="C1982" s="19" t="s">
        <v>3607</v>
      </c>
      <c r="D1982" s="6" t="s">
        <v>1508</v>
      </c>
      <c r="E1982" s="6" t="s">
        <v>39</v>
      </c>
      <c r="F1982" s="48">
        <v>21.297813883971099</v>
      </c>
      <c r="G1982" s="8">
        <v>26.1479470103579</v>
      </c>
      <c r="H1982" s="9">
        <v>0.94573355412577798</v>
      </c>
      <c r="I1982" s="40">
        <v>0</v>
      </c>
      <c r="J1982" s="7">
        <v>2</v>
      </c>
      <c r="K1982" s="9">
        <v>0.76211402808122097</v>
      </c>
      <c r="L1982" s="39">
        <v>0</v>
      </c>
      <c r="M1982" s="47">
        <v>0</v>
      </c>
      <c r="N1982" s="17">
        <v>3.2542715320003503E-2</v>
      </c>
      <c r="O1982" s="7">
        <f>Q1982/P1982/N1982</f>
        <v>1</v>
      </c>
      <c r="P1982" s="7">
        <v>2.3229074449875191</v>
      </c>
      <c r="Q1982" s="33">
        <v>7.5593715696945535E-2</v>
      </c>
      <c r="R1982" s="38" t="s">
        <v>1676</v>
      </c>
      <c r="S1982" s="33" t="s">
        <v>1676</v>
      </c>
      <c r="T1982" s="45" t="s">
        <v>1676</v>
      </c>
      <c r="U1982" s="55">
        <f>RANK(Q1982,$Q$5:$Q$3209,0)</f>
        <v>1978</v>
      </c>
      <c r="V1982" s="55">
        <f>RANK(W1982,$W$5:$W$3209,0)</f>
        <v>2028</v>
      </c>
      <c r="W1982" s="55">
        <f>N1982*O1982</f>
        <v>3.2542715320003503E-2</v>
      </c>
      <c r="X1982" s="1">
        <f t="shared" si="30"/>
        <v>47.826970431858918</v>
      </c>
    </row>
    <row r="1983" spans="3:24" x14ac:dyDescent="0.25">
      <c r="C1983" s="19" t="s">
        <v>3608</v>
      </c>
      <c r="D1983" s="6" t="s">
        <v>733</v>
      </c>
      <c r="E1983" s="6" t="s">
        <v>39</v>
      </c>
      <c r="F1983" s="48">
        <v>9.6296613229860704</v>
      </c>
      <c r="G1983" s="8">
        <v>40.813314651553398</v>
      </c>
      <c r="H1983" s="9">
        <v>1</v>
      </c>
      <c r="I1983" s="40">
        <v>0</v>
      </c>
      <c r="J1983" s="7">
        <v>1</v>
      </c>
      <c r="K1983" s="9">
        <v>1</v>
      </c>
      <c r="L1983" s="39">
        <v>0</v>
      </c>
      <c r="M1983" s="47">
        <v>0</v>
      </c>
      <c r="N1983" s="17">
        <v>5.23504821999577E-2</v>
      </c>
      <c r="O1983" s="7">
        <f>Q1983/P1983/N1983</f>
        <v>1</v>
      </c>
      <c r="P1983" s="7">
        <v>1.44261504853466</v>
      </c>
      <c r="Q1983" s="33">
        <v>7.5521593419704838E-2</v>
      </c>
      <c r="R1983" s="38" t="s">
        <v>1676</v>
      </c>
      <c r="S1983" s="33" t="s">
        <v>1676</v>
      </c>
      <c r="T1983" s="45" t="s">
        <v>1677</v>
      </c>
      <c r="U1983" s="55">
        <f>RANK(Q1983,$Q$5:$Q$3209,0)</f>
        <v>1979</v>
      </c>
      <c r="V1983" s="55">
        <f>RANK(W1983,$W$5:$W$3209,0)</f>
        <v>1657</v>
      </c>
      <c r="W1983" s="55">
        <f>N1983*O1983</f>
        <v>5.23504821999577E-2</v>
      </c>
      <c r="X1983" s="1">
        <f t="shared" si="30"/>
        <v>47.751376716161971</v>
      </c>
    </row>
    <row r="1984" spans="3:24" x14ac:dyDescent="0.25">
      <c r="C1984" s="19" t="s">
        <v>3609</v>
      </c>
      <c r="D1984" s="6" t="s">
        <v>837</v>
      </c>
      <c r="E1984" s="6" t="s">
        <v>144</v>
      </c>
      <c r="F1984" s="48">
        <v>1.9050221981171589</v>
      </c>
      <c r="G1984" s="8">
        <v>9.9999999999999893</v>
      </c>
      <c r="H1984" s="9">
        <v>5.5928357540979703E-2</v>
      </c>
      <c r="I1984" s="40">
        <v>0</v>
      </c>
      <c r="J1984" s="7">
        <v>5</v>
      </c>
      <c r="K1984" s="9">
        <v>0.53052283237555697</v>
      </c>
      <c r="L1984" s="39">
        <v>0.19043286221792799</v>
      </c>
      <c r="M1984" s="47">
        <v>0</v>
      </c>
      <c r="N1984" s="17">
        <v>1.6371714768933E-2</v>
      </c>
      <c r="O1984" s="7">
        <f>Q1984/P1984/N1984</f>
        <v>1</v>
      </c>
      <c r="P1984" s="7">
        <v>4.6125171817617154</v>
      </c>
      <c r="Q1984" s="33">
        <v>7.5514815666605492E-2</v>
      </c>
      <c r="R1984" s="38" t="s">
        <v>1677</v>
      </c>
      <c r="S1984" s="33" t="s">
        <v>1677</v>
      </c>
      <c r="T1984" s="45" t="s">
        <v>1675</v>
      </c>
      <c r="U1984" s="55">
        <f>RANK(Q1984,$Q$5:$Q$3209,0)</f>
        <v>1980</v>
      </c>
      <c r="V1984" s="55">
        <f>RANK(W1984,$W$5:$W$3209,0)</f>
        <v>2556</v>
      </c>
      <c r="W1984" s="55">
        <f>N1984*O1984</f>
        <v>1.6371714768933E-2</v>
      </c>
      <c r="X1984" s="1">
        <f t="shared" si="30"/>
        <v>47.675855122742263</v>
      </c>
    </row>
    <row r="1985" spans="3:24" x14ac:dyDescent="0.25">
      <c r="C1985" s="19" t="s">
        <v>3610</v>
      </c>
      <c r="D1985" s="6" t="s">
        <v>1452</v>
      </c>
      <c r="E1985" s="6" t="s">
        <v>16</v>
      </c>
      <c r="F1985" s="48">
        <v>2.7281320825403701</v>
      </c>
      <c r="G1985" s="8">
        <v>10</v>
      </c>
      <c r="H1985" s="9">
        <v>1</v>
      </c>
      <c r="I1985" s="40">
        <v>0</v>
      </c>
      <c r="J1985" s="7">
        <v>1</v>
      </c>
      <c r="K1985" s="9">
        <v>1</v>
      </c>
      <c r="L1985" s="39">
        <v>0</v>
      </c>
      <c r="M1985" s="47">
        <v>0</v>
      </c>
      <c r="N1985" s="17">
        <v>2.90986389215078E-2</v>
      </c>
      <c r="O1985" s="7">
        <f>Q1985/P1985/N1985</f>
        <v>1</v>
      </c>
      <c r="P1985" s="7">
        <v>2.5941507441997582</v>
      </c>
      <c r="Q1985" s="33">
        <v>7.5486255813429506E-2</v>
      </c>
      <c r="R1985" s="38" t="s">
        <v>1676</v>
      </c>
      <c r="S1985" s="33" t="s">
        <v>1676</v>
      </c>
      <c r="T1985" s="45" t="s">
        <v>1676</v>
      </c>
      <c r="U1985" s="55">
        <f>RANK(Q1985,$Q$5:$Q$3209,0)</f>
        <v>1981</v>
      </c>
      <c r="V1985" s="55">
        <f>RANK(W1985,$W$5:$W$3209,0)</f>
        <v>2119</v>
      </c>
      <c r="W1985" s="55">
        <f>N1985*O1985</f>
        <v>2.90986389215078E-2</v>
      </c>
      <c r="X1985" s="1">
        <f t="shared" si="30"/>
        <v>47.600340307075655</v>
      </c>
    </row>
    <row r="1986" spans="3:24" x14ac:dyDescent="0.25">
      <c r="C1986" s="19" t="s">
        <v>3611</v>
      </c>
      <c r="D1986" s="6" t="s">
        <v>551</v>
      </c>
      <c r="E1986" s="6" t="s">
        <v>16</v>
      </c>
      <c r="F1986" s="48">
        <v>9.3607290170254096</v>
      </c>
      <c r="G1986" s="8">
        <v>11.5455748634279</v>
      </c>
      <c r="H1986" s="9">
        <v>0.999999999999999</v>
      </c>
      <c r="I1986" s="40">
        <v>6</v>
      </c>
      <c r="J1986" s="7">
        <v>2</v>
      </c>
      <c r="K1986" s="9">
        <v>1</v>
      </c>
      <c r="L1986" s="39">
        <v>0</v>
      </c>
      <c r="M1986" s="47">
        <v>0</v>
      </c>
      <c r="N1986" s="17">
        <v>4.1910261768421102E-2</v>
      </c>
      <c r="O1986" s="7">
        <f>Q1986/P1986/N1986</f>
        <v>1</v>
      </c>
      <c r="P1986" s="7">
        <v>1.7948882350179234</v>
      </c>
      <c r="Q1986" s="33">
        <v>7.5224235774660503E-2</v>
      </c>
      <c r="R1986" s="38" t="s">
        <v>1676</v>
      </c>
      <c r="S1986" s="33" t="s">
        <v>1676</v>
      </c>
      <c r="T1986" s="45" t="s">
        <v>1677</v>
      </c>
      <c r="U1986" s="55">
        <f>RANK(Q1986,$Q$5:$Q$3209,0)</f>
        <v>1982</v>
      </c>
      <c r="V1986" s="55">
        <f>RANK(W1986,$W$5:$W$3209,0)</f>
        <v>1819</v>
      </c>
      <c r="W1986" s="55">
        <f>N1986*O1986</f>
        <v>4.1910261768421102E-2</v>
      </c>
      <c r="X1986" s="1">
        <f t="shared" si="30"/>
        <v>47.524854051262224</v>
      </c>
    </row>
    <row r="1987" spans="3:24" x14ac:dyDescent="0.25">
      <c r="C1987" s="19" t="s">
        <v>3612</v>
      </c>
      <c r="D1987" s="6" t="s">
        <v>1160</v>
      </c>
      <c r="E1987" s="6" t="s">
        <v>131</v>
      </c>
      <c r="F1987" s="48">
        <v>8.0752615881537917</v>
      </c>
      <c r="G1987" s="8">
        <v>59.703156953833002</v>
      </c>
      <c r="H1987" s="9">
        <v>1</v>
      </c>
      <c r="I1987" s="40">
        <v>1</v>
      </c>
      <c r="J1987" s="7">
        <v>1</v>
      </c>
      <c r="K1987" s="9">
        <v>1</v>
      </c>
      <c r="L1987" s="39">
        <v>3.7692372311745603E-2</v>
      </c>
      <c r="M1987" s="47">
        <v>0</v>
      </c>
      <c r="N1987" s="17">
        <v>4.9299539750339301E-2</v>
      </c>
      <c r="O1987" s="7">
        <f>Q1987/P1987/N1987</f>
        <v>1</v>
      </c>
      <c r="P1987" s="7">
        <v>1.5255207165575777</v>
      </c>
      <c r="Q1987" s="33">
        <v>7.5207469205896396E-2</v>
      </c>
      <c r="R1987" s="38" t="s">
        <v>1676</v>
      </c>
      <c r="S1987" s="33" t="s">
        <v>1676</v>
      </c>
      <c r="T1987" s="45" t="s">
        <v>1677</v>
      </c>
      <c r="U1987" s="55">
        <f>RANK(Q1987,$Q$5:$Q$3209,0)</f>
        <v>1983</v>
      </c>
      <c r="V1987" s="55">
        <f>RANK(W1987,$W$5:$W$3209,0)</f>
        <v>1692</v>
      </c>
      <c r="W1987" s="55">
        <f>N1987*O1987</f>
        <v>4.9299539750339301E-2</v>
      </c>
      <c r="X1987" s="1">
        <f t="shared" si="30"/>
        <v>47.449629815487562</v>
      </c>
    </row>
    <row r="1988" spans="3:24" x14ac:dyDescent="0.25">
      <c r="C1988" s="19" t="s">
        <v>3613</v>
      </c>
      <c r="D1988" s="6" t="s">
        <v>436</v>
      </c>
      <c r="E1988" s="6" t="s">
        <v>27</v>
      </c>
      <c r="F1988" s="48">
        <v>1.5925454692077301</v>
      </c>
      <c r="G1988" s="8">
        <v>10</v>
      </c>
      <c r="H1988" s="9">
        <v>0.102218828983661</v>
      </c>
      <c r="I1988" s="40">
        <v>4</v>
      </c>
      <c r="J1988" s="7">
        <v>0</v>
      </c>
      <c r="K1988" s="9">
        <v>1</v>
      </c>
      <c r="L1988" s="39">
        <v>0</v>
      </c>
      <c r="M1988" s="47">
        <v>0</v>
      </c>
      <c r="N1988" s="17">
        <v>2.4550740858331799E-2</v>
      </c>
      <c r="O1988" s="7">
        <f>Q1988/P1988/N1988</f>
        <v>1</v>
      </c>
      <c r="P1988" s="7">
        <v>3.0515533244494271</v>
      </c>
      <c r="Q1988" s="33">
        <v>7.4917894883938782E-2</v>
      </c>
      <c r="R1988" s="38" t="s">
        <v>1676</v>
      </c>
      <c r="S1988" s="33" t="s">
        <v>1676</v>
      </c>
      <c r="T1988" s="45" t="s">
        <v>1676</v>
      </c>
      <c r="U1988" s="55">
        <f>RANK(Q1988,$Q$5:$Q$3209,0)</f>
        <v>1984</v>
      </c>
      <c r="V1988" s="55">
        <f>RANK(W1988,$W$5:$W$3209,0)</f>
        <v>2260</v>
      </c>
      <c r="W1988" s="55">
        <f>N1988*O1988</f>
        <v>2.4550740858331799E-2</v>
      </c>
      <c r="X1988" s="1">
        <f t="shared" si="30"/>
        <v>47.374422346281662</v>
      </c>
    </row>
    <row r="1989" spans="3:24" x14ac:dyDescent="0.25">
      <c r="C1989" s="19" t="s">
        <v>3614</v>
      </c>
      <c r="D1989" s="6" t="s">
        <v>1424</v>
      </c>
      <c r="E1989" s="6" t="s">
        <v>39</v>
      </c>
      <c r="F1989" s="48">
        <v>9.7076858942241291</v>
      </c>
      <c r="G1989" s="8">
        <v>20.972590283701798</v>
      </c>
      <c r="H1989" s="9">
        <v>0.72696403402771903</v>
      </c>
      <c r="I1989" s="40">
        <v>1</v>
      </c>
      <c r="J1989" s="7">
        <v>4</v>
      </c>
      <c r="K1989" s="9">
        <v>0.86387208007238403</v>
      </c>
      <c r="L1989" s="39">
        <v>0.125612677092765</v>
      </c>
      <c r="M1989" s="47">
        <v>0</v>
      </c>
      <c r="N1989" s="17">
        <v>2.89354951169703E-2</v>
      </c>
      <c r="O1989" s="7">
        <f>Q1989/P1989/N1989</f>
        <v>1</v>
      </c>
      <c r="P1989" s="7">
        <v>2.5885131908622592</v>
      </c>
      <c r="Q1989" s="33">
        <v>7.4899910794408109E-2</v>
      </c>
      <c r="R1989" s="38" t="s">
        <v>1676</v>
      </c>
      <c r="S1989" s="33" t="s">
        <v>1676</v>
      </c>
      <c r="T1989" s="45" t="s">
        <v>1676</v>
      </c>
      <c r="U1989" s="55">
        <f>RANK(Q1989,$Q$5:$Q$3209,0)</f>
        <v>1985</v>
      </c>
      <c r="V1989" s="55">
        <f>RANK(W1989,$W$5:$W$3209,0)</f>
        <v>2127</v>
      </c>
      <c r="W1989" s="55">
        <f>N1989*O1989</f>
        <v>2.89354951169703E-2</v>
      </c>
      <c r="X1989" s="1">
        <f t="shared" si="30"/>
        <v>47.299504451397723</v>
      </c>
    </row>
    <row r="1990" spans="3:24" x14ac:dyDescent="0.25">
      <c r="C1990" s="19" t="s">
        <v>3615</v>
      </c>
      <c r="D1990" s="6" t="s">
        <v>655</v>
      </c>
      <c r="E1990" s="6" t="s">
        <v>163</v>
      </c>
      <c r="F1990" s="48">
        <v>14.438656615802</v>
      </c>
      <c r="G1990" s="8">
        <v>60.8377753614933</v>
      </c>
      <c r="H1990" s="9">
        <v>0.97265769336890695</v>
      </c>
      <c r="I1990" s="40">
        <v>4</v>
      </c>
      <c r="J1990" s="7">
        <v>1</v>
      </c>
      <c r="K1990" s="9">
        <v>0.54499289507839699</v>
      </c>
      <c r="L1990" s="39">
        <v>0</v>
      </c>
      <c r="M1990" s="47">
        <v>0</v>
      </c>
      <c r="N1990" s="17">
        <v>2.6978660315211098E-2</v>
      </c>
      <c r="O1990" s="7">
        <f>Q1990/P1990/N1990</f>
        <v>0.99999999999999989</v>
      </c>
      <c r="P1990" s="7">
        <v>2.7760781027846209</v>
      </c>
      <c r="Q1990" s="33">
        <v>7.4894868143521962E-2</v>
      </c>
      <c r="R1990" s="38" t="s">
        <v>1676</v>
      </c>
      <c r="S1990" s="33" t="s">
        <v>1676</v>
      </c>
      <c r="T1990" s="45" t="s">
        <v>1676</v>
      </c>
      <c r="U1990" s="55">
        <f>RANK(Q1990,$Q$5:$Q$3209,0)</f>
        <v>1986</v>
      </c>
      <c r="V1990" s="55">
        <f>RANK(W1990,$W$5:$W$3209,0)</f>
        <v>2193</v>
      </c>
      <c r="W1990" s="55">
        <f>N1990*O1990</f>
        <v>2.6978660315211095E-2</v>
      </c>
      <c r="X1990" s="1">
        <f t="shared" si="30"/>
        <v>47.224604540603316</v>
      </c>
    </row>
    <row r="1991" spans="3:24" x14ac:dyDescent="0.25">
      <c r="C1991" s="19" t="s">
        <v>3616</v>
      </c>
      <c r="D1991" s="6" t="s">
        <v>1304</v>
      </c>
      <c r="E1991" s="6" t="s">
        <v>131</v>
      </c>
      <c r="F1991" s="48">
        <v>4.6734550071901904</v>
      </c>
      <c r="G1991" s="8">
        <v>10</v>
      </c>
      <c r="H1991" s="9">
        <v>0.74695027881204801</v>
      </c>
      <c r="I1991" s="40">
        <v>0</v>
      </c>
      <c r="J1991" s="7">
        <v>2</v>
      </c>
      <c r="K1991" s="9">
        <v>0.57095712643312102</v>
      </c>
      <c r="L1991" s="39">
        <v>0</v>
      </c>
      <c r="M1991" s="47">
        <v>0</v>
      </c>
      <c r="N1991" s="17">
        <v>2.3553966073830299E-2</v>
      </c>
      <c r="O1991" s="7">
        <f>Q1991/P1991/N1991</f>
        <v>0.99999999999999989</v>
      </c>
      <c r="P1991" s="7">
        <v>3.1769374498047687</v>
      </c>
      <c r="Q1991" s="33">
        <v>7.4829476911382461E-2</v>
      </c>
      <c r="R1991" s="38" t="s">
        <v>1676</v>
      </c>
      <c r="S1991" s="33" t="s">
        <v>1676</v>
      </c>
      <c r="T1991" s="45" t="s">
        <v>1675</v>
      </c>
      <c r="U1991" s="55">
        <f>RANK(Q1991,$Q$5:$Q$3209,0)</f>
        <v>1987</v>
      </c>
      <c r="V1991" s="55">
        <f>RANK(W1991,$W$5:$W$3209,0)</f>
        <v>2294</v>
      </c>
      <c r="W1991" s="55">
        <f>N1991*O1991</f>
        <v>2.3553966073830295E-2</v>
      </c>
      <c r="X1991" s="1">
        <f t="shared" si="30"/>
        <v>47.149709672459792</v>
      </c>
    </row>
    <row r="1992" spans="3:24" x14ac:dyDescent="0.25">
      <c r="C1992" s="19" t="s">
        <v>1528</v>
      </c>
      <c r="D1992" s="6" t="s">
        <v>1528</v>
      </c>
      <c r="E1992" s="6" t="s">
        <v>39</v>
      </c>
      <c r="F1992" s="48">
        <v>6.3814987139888799E-2</v>
      </c>
      <c r="G1992" s="8">
        <v>10</v>
      </c>
      <c r="H1992" s="9">
        <v>1</v>
      </c>
      <c r="I1992" s="40">
        <v>0</v>
      </c>
      <c r="J1992" s="7">
        <v>0</v>
      </c>
      <c r="K1992" s="9">
        <v>1</v>
      </c>
      <c r="L1992" s="39">
        <v>0</v>
      </c>
      <c r="M1992" s="47">
        <v>0</v>
      </c>
      <c r="N1992" s="17">
        <v>2.8511563181221999E-2</v>
      </c>
      <c r="O1992" s="7">
        <f>Q1992/P1992/N1992</f>
        <v>0.99999999999999989</v>
      </c>
      <c r="P1992" s="7">
        <v>2.621691033642096</v>
      </c>
      <c r="Q1992" s="33">
        <v>7.4748509547329825E-2</v>
      </c>
      <c r="R1992" s="38" t="s">
        <v>1676</v>
      </c>
      <c r="S1992" s="33" t="s">
        <v>1676</v>
      </c>
      <c r="T1992" s="45" t="s">
        <v>1676</v>
      </c>
      <c r="U1992" s="55">
        <f>RANK(Q1992,$Q$5:$Q$3209,0)</f>
        <v>1988</v>
      </c>
      <c r="V1992" s="55">
        <f>RANK(W1992,$W$5:$W$3209,0)</f>
        <v>2154</v>
      </c>
      <c r="W1992" s="55">
        <f>N1992*O1992</f>
        <v>2.8511563181221996E-2</v>
      </c>
      <c r="X1992" s="1">
        <f t="shared" ref="X1992:X2055" si="31">X1991-Q1991</f>
        <v>47.07488019554841</v>
      </c>
    </row>
    <row r="1993" spans="3:24" x14ac:dyDescent="0.25">
      <c r="C1993" s="19" t="s">
        <v>3617</v>
      </c>
      <c r="D1993" s="6" t="s">
        <v>1520</v>
      </c>
      <c r="E1993" s="6" t="s">
        <v>39</v>
      </c>
      <c r="F1993" s="48">
        <v>17.935951998100201</v>
      </c>
      <c r="G1993" s="8">
        <v>29.596745473213801</v>
      </c>
      <c r="H1993" s="9">
        <v>0.86985089761175904</v>
      </c>
      <c r="I1993" s="40">
        <v>0</v>
      </c>
      <c r="J1993" s="7">
        <v>4</v>
      </c>
      <c r="K1993" s="9">
        <v>0.75952212687757403</v>
      </c>
      <c r="L1993" s="39">
        <v>0</v>
      </c>
      <c r="M1993" s="47">
        <v>0</v>
      </c>
      <c r="N1993" s="17">
        <v>3.2553671300388901E-2</v>
      </c>
      <c r="O1993" s="7">
        <f>Q1993/P1993/N1993</f>
        <v>1</v>
      </c>
      <c r="P1993" s="7">
        <v>2.2952872116925978</v>
      </c>
      <c r="Q1993" s="33">
        <v>7.4720025429426976E-2</v>
      </c>
      <c r="R1993" s="38" t="s">
        <v>1676</v>
      </c>
      <c r="S1993" s="33" t="s">
        <v>1676</v>
      </c>
      <c r="T1993" s="45" t="s">
        <v>1676</v>
      </c>
      <c r="U1993" s="55">
        <f>RANK(Q1993,$Q$5:$Q$3209,0)</f>
        <v>1989</v>
      </c>
      <c r="V1993" s="55">
        <f>RANK(W1993,$W$5:$W$3209,0)</f>
        <v>2027</v>
      </c>
      <c r="W1993" s="55">
        <f>N1993*O1993</f>
        <v>3.2553671300388901E-2</v>
      </c>
      <c r="X1993" s="1">
        <f t="shared" si="31"/>
        <v>47.000131686001083</v>
      </c>
    </row>
    <row r="1994" spans="3:24" x14ac:dyDescent="0.25">
      <c r="C1994" s="19" t="s">
        <v>3618</v>
      </c>
      <c r="D1994" s="6" t="s">
        <v>467</v>
      </c>
      <c r="E1994" s="6" t="s">
        <v>204</v>
      </c>
      <c r="F1994" s="48">
        <v>2.5036936371952199</v>
      </c>
      <c r="G1994" s="8">
        <v>27.485405360588501</v>
      </c>
      <c r="H1994" s="9">
        <v>0.19254178177397799</v>
      </c>
      <c r="I1994" s="40">
        <v>0</v>
      </c>
      <c r="J1994" s="7">
        <v>1</v>
      </c>
      <c r="K1994" s="9">
        <v>1</v>
      </c>
      <c r="L1994" s="39">
        <v>0</v>
      </c>
      <c r="M1994" s="47">
        <v>0</v>
      </c>
      <c r="N1994" s="17">
        <v>2.5245600906569101E-2</v>
      </c>
      <c r="O1994" s="7">
        <f>Q1994/P1994/N1994</f>
        <v>0.99999999999999989</v>
      </c>
      <c r="P1994" s="7">
        <v>2.9518631866451459</v>
      </c>
      <c r="Q1994" s="33">
        <v>7.4521559940836646E-2</v>
      </c>
      <c r="R1994" s="38" t="s">
        <v>1676</v>
      </c>
      <c r="S1994" s="33" t="s">
        <v>1676</v>
      </c>
      <c r="T1994" s="45" t="s">
        <v>1676</v>
      </c>
      <c r="U1994" s="55">
        <f>RANK(Q1994,$Q$5:$Q$3209,0)</f>
        <v>1990</v>
      </c>
      <c r="V1994" s="55">
        <f>RANK(W1994,$W$5:$W$3209,0)</f>
        <v>2235</v>
      </c>
      <c r="W1994" s="55">
        <f>N1994*O1994</f>
        <v>2.5245600906569098E-2</v>
      </c>
      <c r="X1994" s="1">
        <f t="shared" si="31"/>
        <v>46.925411660571655</v>
      </c>
    </row>
    <row r="1995" spans="3:24" x14ac:dyDescent="0.25">
      <c r="C1995" s="19" t="s">
        <v>3619</v>
      </c>
      <c r="D1995" s="6" t="s">
        <v>347</v>
      </c>
      <c r="E1995" s="6" t="s">
        <v>131</v>
      </c>
      <c r="F1995" s="48">
        <v>6.3736127386119898</v>
      </c>
      <c r="G1995" s="8">
        <v>19.313276079115301</v>
      </c>
      <c r="H1995" s="9">
        <v>0.67280430124024604</v>
      </c>
      <c r="I1995" s="40">
        <v>0</v>
      </c>
      <c r="J1995" s="7">
        <v>7</v>
      </c>
      <c r="K1995" s="9">
        <v>0.36555291578821703</v>
      </c>
      <c r="L1995" s="39">
        <v>0</v>
      </c>
      <c r="M1995" s="47">
        <v>0</v>
      </c>
      <c r="N1995" s="17">
        <v>2.4376769629056001E-2</v>
      </c>
      <c r="O1995" s="7">
        <f>Q1995/P1995/N1995</f>
        <v>1</v>
      </c>
      <c r="P1995" s="7">
        <v>3.0552108528149819</v>
      </c>
      <c r="Q1995" s="33">
        <v>7.4476171127262542E-2</v>
      </c>
      <c r="R1995" s="38" t="s">
        <v>1676</v>
      </c>
      <c r="S1995" s="33" t="s">
        <v>1676</v>
      </c>
      <c r="T1995" s="45" t="s">
        <v>1676</v>
      </c>
      <c r="U1995" s="55">
        <f>RANK(Q1995,$Q$5:$Q$3209,0)</f>
        <v>1991</v>
      </c>
      <c r="V1995" s="55">
        <f>RANK(W1995,$W$5:$W$3209,0)</f>
        <v>2265</v>
      </c>
      <c r="W1995" s="55">
        <f>N1995*O1995</f>
        <v>2.4376769629056001E-2</v>
      </c>
      <c r="X1995" s="1">
        <f t="shared" si="31"/>
        <v>46.850890100630821</v>
      </c>
    </row>
    <row r="1996" spans="3:24" x14ac:dyDescent="0.25">
      <c r="C1996" s="19" t="s">
        <v>3620</v>
      </c>
      <c r="D1996" s="6" t="s">
        <v>874</v>
      </c>
      <c r="E1996" s="6" t="s">
        <v>27</v>
      </c>
      <c r="F1996" s="48">
        <v>1.9636068634639501</v>
      </c>
      <c r="G1996" s="8">
        <v>9.9999999999999893</v>
      </c>
      <c r="H1996" s="9">
        <v>0.20079030988417201</v>
      </c>
      <c r="I1996" s="40">
        <v>9</v>
      </c>
      <c r="J1996" s="7">
        <v>3</v>
      </c>
      <c r="K1996" s="9">
        <v>0.265169599191038</v>
      </c>
      <c r="L1996" s="39">
        <v>0</v>
      </c>
      <c r="M1996" s="47">
        <v>0</v>
      </c>
      <c r="N1996" s="17">
        <v>1.90594796992197E-2</v>
      </c>
      <c r="O1996" s="7">
        <f>Q1996/P1996/N1996</f>
        <v>1</v>
      </c>
      <c r="P1996" s="7">
        <v>3.9065151596337575</v>
      </c>
      <c r="Q1996" s="33">
        <v>7.4456146379733606E-2</v>
      </c>
      <c r="R1996" s="38" t="s">
        <v>1677</v>
      </c>
      <c r="S1996" s="33" t="s">
        <v>1677</v>
      </c>
      <c r="T1996" s="45" t="s">
        <v>1675</v>
      </c>
      <c r="U1996" s="55">
        <f>RANK(Q1996,$Q$5:$Q$3209,0)</f>
        <v>1992</v>
      </c>
      <c r="V1996" s="55">
        <f>RANK(W1996,$W$5:$W$3209,0)</f>
        <v>2444</v>
      </c>
      <c r="W1996" s="55">
        <f>N1996*O1996</f>
        <v>1.90594796992197E-2</v>
      </c>
      <c r="X1996" s="1">
        <f t="shared" si="31"/>
        <v>46.776413929503555</v>
      </c>
    </row>
    <row r="1997" spans="3:24" x14ac:dyDescent="0.25">
      <c r="C1997" s="19" t="s">
        <v>3621</v>
      </c>
      <c r="D1997" s="6" t="s">
        <v>805</v>
      </c>
      <c r="E1997" s="6" t="s">
        <v>28</v>
      </c>
      <c r="F1997" s="48">
        <v>3.9692727078287802</v>
      </c>
      <c r="G1997" s="8">
        <v>10</v>
      </c>
      <c r="H1997" s="9">
        <v>0.27368740587129597</v>
      </c>
      <c r="I1997" s="40">
        <v>0</v>
      </c>
      <c r="J1997" s="7">
        <v>9</v>
      </c>
      <c r="K1997" s="9">
        <v>0.435385807700162</v>
      </c>
      <c r="L1997" s="39">
        <v>0</v>
      </c>
      <c r="M1997" s="47">
        <v>0</v>
      </c>
      <c r="N1997" s="17">
        <v>1.62363292758856E-2</v>
      </c>
      <c r="O1997" s="7">
        <f>Q1997/P1997/N1997</f>
        <v>1</v>
      </c>
      <c r="P1997" s="7">
        <v>4.580220295479057</v>
      </c>
      <c r="Q1997" s="33">
        <v>7.4365964873492008E-2</v>
      </c>
      <c r="R1997" s="38" t="s">
        <v>1677</v>
      </c>
      <c r="S1997" s="33" t="s">
        <v>1677</v>
      </c>
      <c r="T1997" s="45" t="s">
        <v>1675</v>
      </c>
      <c r="U1997" s="55">
        <f>RANK(Q1997,$Q$5:$Q$3209,0)</f>
        <v>1993</v>
      </c>
      <c r="V1997" s="55">
        <f>RANK(W1997,$W$5:$W$3209,0)</f>
        <v>2563</v>
      </c>
      <c r="W1997" s="55">
        <f>N1997*O1997</f>
        <v>1.62363292758856E-2</v>
      </c>
      <c r="X1997" s="1">
        <f t="shared" si="31"/>
        <v>46.701957783123824</v>
      </c>
    </row>
    <row r="1998" spans="3:24" x14ac:dyDescent="0.25">
      <c r="C1998" s="19" t="s">
        <v>3622</v>
      </c>
      <c r="D1998" s="6" t="s">
        <v>369</v>
      </c>
      <c r="E1998" s="6" t="s">
        <v>131</v>
      </c>
      <c r="F1998" s="48">
        <v>5.4715898015946003</v>
      </c>
      <c r="G1998" s="8">
        <v>10</v>
      </c>
      <c r="H1998" s="9">
        <v>3.1185982754312201E-3</v>
      </c>
      <c r="I1998" s="40">
        <v>7</v>
      </c>
      <c r="J1998" s="7">
        <v>8</v>
      </c>
      <c r="K1998" s="9">
        <v>1</v>
      </c>
      <c r="L1998" s="39">
        <v>0</v>
      </c>
      <c r="M1998" s="47">
        <v>0</v>
      </c>
      <c r="N1998" s="17">
        <v>2.7751085458294199E-2</v>
      </c>
      <c r="O1998" s="7">
        <f>Q1998/P1998/N1998</f>
        <v>1</v>
      </c>
      <c r="P1998" s="7">
        <v>2.6786807590102444</v>
      </c>
      <c r="Q1998" s="33">
        <v>7.4336298658781663E-2</v>
      </c>
      <c r="R1998" s="38" t="s">
        <v>1676</v>
      </c>
      <c r="S1998" s="33" t="s">
        <v>1676</v>
      </c>
      <c r="T1998" s="45" t="s">
        <v>1676</v>
      </c>
      <c r="U1998" s="55">
        <f>RANK(Q1998,$Q$5:$Q$3209,0)</f>
        <v>1994</v>
      </c>
      <c r="V1998" s="55">
        <f>RANK(W1998,$W$5:$W$3209,0)</f>
        <v>2169</v>
      </c>
      <c r="W1998" s="55">
        <f>N1998*O1998</f>
        <v>2.7751085458294199E-2</v>
      </c>
      <c r="X1998" s="1">
        <f t="shared" si="31"/>
        <v>46.62759181825033</v>
      </c>
    </row>
    <row r="1999" spans="3:24" x14ac:dyDescent="0.25">
      <c r="C1999" s="19" t="s">
        <v>3623</v>
      </c>
      <c r="D1999" s="6" t="s">
        <v>673</v>
      </c>
      <c r="E1999" s="6" t="s">
        <v>19</v>
      </c>
      <c r="F1999" s="48">
        <v>19.054357379341699</v>
      </c>
      <c r="G1999" s="8">
        <v>64.086818485237004</v>
      </c>
      <c r="H1999" s="9">
        <v>0.84076885429203596</v>
      </c>
      <c r="I1999" s="40">
        <v>2</v>
      </c>
      <c r="J1999" s="7">
        <v>8</v>
      </c>
      <c r="K1999" s="9">
        <v>0.69853081266767603</v>
      </c>
      <c r="L1999" s="39">
        <v>0</v>
      </c>
      <c r="M1999" s="47">
        <v>0</v>
      </c>
      <c r="N1999" s="17">
        <v>3.68235480690315E-2</v>
      </c>
      <c r="O1999" s="7">
        <f>Q1999/P1999/N1999</f>
        <v>1</v>
      </c>
      <c r="P1999" s="7">
        <v>2.0172143285589135</v>
      </c>
      <c r="Q1999" s="33">
        <v>7.4280988793228253E-2</v>
      </c>
      <c r="R1999" s="38" t="s">
        <v>1676</v>
      </c>
      <c r="S1999" s="33" t="s">
        <v>1676</v>
      </c>
      <c r="T1999" s="45" t="s">
        <v>1677</v>
      </c>
      <c r="U1999" s="55">
        <f>RANK(Q1999,$Q$5:$Q$3209,0)</f>
        <v>1995</v>
      </c>
      <c r="V1999" s="55">
        <f>RANK(W1999,$W$5:$W$3209,0)</f>
        <v>1921</v>
      </c>
      <c r="W1999" s="55">
        <f>N1999*O1999</f>
        <v>3.68235480690315E-2</v>
      </c>
      <c r="X1999" s="1">
        <f t="shared" si="31"/>
        <v>46.553255519591552</v>
      </c>
    </row>
    <row r="2000" spans="3:24" x14ac:dyDescent="0.25">
      <c r="C2000" s="19" t="s">
        <v>3624</v>
      </c>
      <c r="D2000" s="6" t="s">
        <v>223</v>
      </c>
      <c r="E2000" s="6" t="s">
        <v>16</v>
      </c>
      <c r="F2000" s="48">
        <v>13.021893297861601</v>
      </c>
      <c r="G2000" s="8">
        <v>53.847069239392901</v>
      </c>
      <c r="H2000" s="9">
        <v>1</v>
      </c>
      <c r="I2000" s="40">
        <v>3</v>
      </c>
      <c r="J2000" s="7">
        <v>4</v>
      </c>
      <c r="K2000" s="9">
        <v>0.44630796824021601</v>
      </c>
      <c r="L2000" s="39">
        <v>0</v>
      </c>
      <c r="M2000" s="47">
        <v>0</v>
      </c>
      <c r="N2000" s="17">
        <v>3.7001948695770802E-2</v>
      </c>
      <c r="O2000" s="7">
        <f>Q2000/P2000/N2000</f>
        <v>1</v>
      </c>
      <c r="P2000" s="7">
        <v>2.0064969438299913</v>
      </c>
      <c r="Q2000" s="33">
        <v>7.424429697381825E-2</v>
      </c>
      <c r="R2000" s="38" t="s">
        <v>1676</v>
      </c>
      <c r="S2000" s="33" t="s">
        <v>1676</v>
      </c>
      <c r="T2000" s="45" t="s">
        <v>1677</v>
      </c>
      <c r="U2000" s="55">
        <f>RANK(Q2000,$Q$5:$Q$3209,0)</f>
        <v>1996</v>
      </c>
      <c r="V2000" s="55">
        <f>RANK(W2000,$W$5:$W$3209,0)</f>
        <v>1917</v>
      </c>
      <c r="W2000" s="55">
        <f>N2000*O2000</f>
        <v>3.7001948695770802E-2</v>
      </c>
      <c r="X2000" s="1">
        <f t="shared" si="31"/>
        <v>46.478974530798325</v>
      </c>
    </row>
    <row r="2001" spans="3:24" x14ac:dyDescent="0.25">
      <c r="C2001" s="19" t="s">
        <v>3625</v>
      </c>
      <c r="D2001" s="6" t="s">
        <v>1046</v>
      </c>
      <c r="E2001" s="6" t="s">
        <v>27</v>
      </c>
      <c r="F2001" s="48">
        <v>1.9737797166156601</v>
      </c>
      <c r="G2001" s="8">
        <v>10</v>
      </c>
      <c r="H2001" s="9">
        <v>1</v>
      </c>
      <c r="I2001" s="40">
        <v>0</v>
      </c>
      <c r="J2001" s="7">
        <v>3</v>
      </c>
      <c r="K2001" s="9">
        <v>0.89152552056501</v>
      </c>
      <c r="L2001" s="39">
        <v>0</v>
      </c>
      <c r="M2001" s="47">
        <v>0</v>
      </c>
      <c r="N2001" s="17">
        <v>2.7271302248758799E-2</v>
      </c>
      <c r="O2001" s="7">
        <f>Q2001/P2001/N2001</f>
        <v>1</v>
      </c>
      <c r="P2001" s="7">
        <v>2.7162381075556388</v>
      </c>
      <c r="Q2001" s="33">
        <v>7.4075350410746435E-2</v>
      </c>
      <c r="R2001" s="38" t="s">
        <v>1676</v>
      </c>
      <c r="S2001" s="33" t="s">
        <v>1676</v>
      </c>
      <c r="T2001" s="45" t="s">
        <v>1676</v>
      </c>
      <c r="U2001" s="55">
        <f>RANK(Q2001,$Q$5:$Q$3209,0)</f>
        <v>1997</v>
      </c>
      <c r="V2001" s="55">
        <f>RANK(W2001,$W$5:$W$3209,0)</f>
        <v>2187</v>
      </c>
      <c r="W2001" s="55">
        <f>N2001*O2001</f>
        <v>2.7271302248758799E-2</v>
      </c>
      <c r="X2001" s="1">
        <f t="shared" si="31"/>
        <v>46.404730233824509</v>
      </c>
    </row>
    <row r="2002" spans="3:24" x14ac:dyDescent="0.25">
      <c r="C2002" s="19" t="s">
        <v>3626</v>
      </c>
      <c r="D2002" s="6" t="s">
        <v>1408</v>
      </c>
      <c r="E2002" s="6" t="s">
        <v>16</v>
      </c>
      <c r="F2002" s="48">
        <v>1.8675885236505401</v>
      </c>
      <c r="G2002" s="8">
        <v>10</v>
      </c>
      <c r="H2002" s="9">
        <v>1</v>
      </c>
      <c r="I2002" s="40">
        <v>0</v>
      </c>
      <c r="J2002" s="7">
        <v>2</v>
      </c>
      <c r="K2002" s="9">
        <v>1</v>
      </c>
      <c r="L2002" s="39">
        <v>0</v>
      </c>
      <c r="M2002" s="47">
        <v>0</v>
      </c>
      <c r="N2002" s="17">
        <v>2.9697433488761301E-2</v>
      </c>
      <c r="O2002" s="7">
        <f>Q2002/P2002/N2002</f>
        <v>1.0000000000000002</v>
      </c>
      <c r="P2002" s="7">
        <v>2.4913170840333878</v>
      </c>
      <c r="Q2002" s="33">
        <v>7.398572340249629E-2</v>
      </c>
      <c r="R2002" s="38" t="s">
        <v>1676</v>
      </c>
      <c r="S2002" s="33" t="s">
        <v>1676</v>
      </c>
      <c r="T2002" s="45" t="s">
        <v>1676</v>
      </c>
      <c r="U2002" s="55">
        <f>RANK(Q2002,$Q$5:$Q$3209,0)</f>
        <v>1998</v>
      </c>
      <c r="V2002" s="55">
        <f>RANK(W2002,$W$5:$W$3209,0)</f>
        <v>2106</v>
      </c>
      <c r="W2002" s="55">
        <f>N2002*O2002</f>
        <v>2.9697433488761308E-2</v>
      </c>
      <c r="X2002" s="1">
        <f t="shared" si="31"/>
        <v>46.330654883413764</v>
      </c>
    </row>
    <row r="2003" spans="3:24" x14ac:dyDescent="0.25">
      <c r="C2003" s="19" t="s">
        <v>3627</v>
      </c>
      <c r="D2003" s="6" t="s">
        <v>637</v>
      </c>
      <c r="E2003" s="6" t="s">
        <v>39</v>
      </c>
      <c r="F2003" s="48">
        <v>13.658821657756381</v>
      </c>
      <c r="G2003" s="8">
        <v>44.7353376033739</v>
      </c>
      <c r="H2003" s="9">
        <v>0.996245553705564</v>
      </c>
      <c r="I2003" s="40">
        <v>1</v>
      </c>
      <c r="J2003" s="7">
        <v>1</v>
      </c>
      <c r="K2003" s="9">
        <v>0.99237597990097604</v>
      </c>
      <c r="L2003" s="39">
        <v>0.22546003830804301</v>
      </c>
      <c r="M2003" s="47">
        <v>0</v>
      </c>
      <c r="N2003" s="17">
        <v>5.2152677097171002E-2</v>
      </c>
      <c r="O2003" s="7">
        <f>Q2003/P2003/N2003</f>
        <v>1</v>
      </c>
      <c r="P2003" s="7">
        <v>1.4168298402209814</v>
      </c>
      <c r="Q2003" s="33">
        <v>7.3891469158681222E-2</v>
      </c>
      <c r="R2003" s="38" t="s">
        <v>1676</v>
      </c>
      <c r="S2003" s="33" t="s">
        <v>1676</v>
      </c>
      <c r="T2003" s="45" t="s">
        <v>1677</v>
      </c>
      <c r="U2003" s="55">
        <f>RANK(Q2003,$Q$5:$Q$3209,0)</f>
        <v>1999</v>
      </c>
      <c r="V2003" s="55">
        <f>RANK(W2003,$W$5:$W$3209,0)</f>
        <v>1659</v>
      </c>
      <c r="W2003" s="55">
        <f>N2003*O2003</f>
        <v>5.2152677097171002E-2</v>
      </c>
      <c r="X2003" s="1">
        <f t="shared" si="31"/>
        <v>46.25666916001127</v>
      </c>
    </row>
    <row r="2004" spans="3:24" x14ac:dyDescent="0.25">
      <c r="C2004" s="19" t="s">
        <v>3628</v>
      </c>
      <c r="D2004" s="6" t="s">
        <v>990</v>
      </c>
      <c r="E2004" s="6" t="s">
        <v>90</v>
      </c>
      <c r="F2004" s="48">
        <v>18.880041807896696</v>
      </c>
      <c r="G2004" s="8">
        <v>28.5380985917533</v>
      </c>
      <c r="H2004" s="9">
        <v>0.67578355175198401</v>
      </c>
      <c r="I2004" s="40">
        <v>1</v>
      </c>
      <c r="J2004" s="7">
        <v>11</v>
      </c>
      <c r="K2004" s="9">
        <v>1</v>
      </c>
      <c r="L2004" s="39">
        <v>1.0187758637496601E-2</v>
      </c>
      <c r="M2004" s="47">
        <v>0</v>
      </c>
      <c r="N2004" s="17">
        <v>3.2028834005210602E-2</v>
      </c>
      <c r="O2004" s="7">
        <f>Q2004/P2004/N2004</f>
        <v>1</v>
      </c>
      <c r="P2004" s="7">
        <v>2.3021025308479475</v>
      </c>
      <c r="Q2004" s="33">
        <v>7.3733659823504133E-2</v>
      </c>
      <c r="R2004" s="38" t="s">
        <v>1676</v>
      </c>
      <c r="S2004" s="33" t="s">
        <v>1676</v>
      </c>
      <c r="T2004" s="45" t="s">
        <v>1676</v>
      </c>
      <c r="U2004" s="55">
        <f>RANK(Q2004,$Q$5:$Q$3209,0)</f>
        <v>2000</v>
      </c>
      <c r="V2004" s="55">
        <f>RANK(W2004,$W$5:$W$3209,0)</f>
        <v>2046</v>
      </c>
      <c r="W2004" s="55">
        <f>N2004*O2004</f>
        <v>3.2028834005210602E-2</v>
      </c>
      <c r="X2004" s="1">
        <f t="shared" si="31"/>
        <v>46.182777690852589</v>
      </c>
    </row>
    <row r="2005" spans="3:24" x14ac:dyDescent="0.25">
      <c r="C2005" s="19" t="s">
        <v>3629</v>
      </c>
      <c r="D2005" s="6" t="s">
        <v>551</v>
      </c>
      <c r="E2005" s="6" t="s">
        <v>16</v>
      </c>
      <c r="F2005" s="48">
        <v>38.743725205971273</v>
      </c>
      <c r="G2005" s="8">
        <v>26.367726994204801</v>
      </c>
      <c r="H2005" s="9">
        <v>0.83008138133593701</v>
      </c>
      <c r="I2005" s="40">
        <v>8</v>
      </c>
      <c r="J2005" s="7">
        <v>10</v>
      </c>
      <c r="K2005" s="9">
        <v>0.92134643169078201</v>
      </c>
      <c r="L2005" s="39">
        <v>1.0281299456494999E-3</v>
      </c>
      <c r="M2005" s="47">
        <v>0</v>
      </c>
      <c r="N2005" s="17">
        <v>4.5173505781957897E-2</v>
      </c>
      <c r="O2005" s="7">
        <f>Q2005/P2005/N2005</f>
        <v>1</v>
      </c>
      <c r="P2005" s="7">
        <v>1.6238125927671849</v>
      </c>
      <c r="Q2005" s="33">
        <v>7.3353307548184477E-2</v>
      </c>
      <c r="R2005" s="38" t="s">
        <v>1676</v>
      </c>
      <c r="S2005" s="33" t="s">
        <v>1676</v>
      </c>
      <c r="T2005" s="45" t="s">
        <v>1677</v>
      </c>
      <c r="U2005" s="55">
        <f>RANK(Q2005,$Q$5:$Q$3209,0)</f>
        <v>2001</v>
      </c>
      <c r="V2005" s="55">
        <f>RANK(W2005,$W$5:$W$3209,0)</f>
        <v>1761</v>
      </c>
      <c r="W2005" s="55">
        <f>N2005*O2005</f>
        <v>4.5173505781957897E-2</v>
      </c>
      <c r="X2005" s="1">
        <f t="shared" si="31"/>
        <v>46.109044031029086</v>
      </c>
    </row>
    <row r="2006" spans="3:24" x14ac:dyDescent="0.25">
      <c r="C2006" s="19" t="s">
        <v>3630</v>
      </c>
      <c r="D2006" s="6" t="s">
        <v>257</v>
      </c>
      <c r="E2006" s="6" t="s">
        <v>131</v>
      </c>
      <c r="F2006" s="48">
        <v>7.23578318082577</v>
      </c>
      <c r="G2006" s="8">
        <v>72.763207706823295</v>
      </c>
      <c r="H2006" s="9">
        <v>1</v>
      </c>
      <c r="I2006" s="40">
        <v>3</v>
      </c>
      <c r="J2006" s="7">
        <v>3</v>
      </c>
      <c r="K2006" s="9">
        <v>1</v>
      </c>
      <c r="L2006" s="39">
        <v>0</v>
      </c>
      <c r="M2006" s="47">
        <v>0</v>
      </c>
      <c r="N2006" s="17">
        <v>4.75848194966738E-2</v>
      </c>
      <c r="O2006" s="7">
        <f>Q2006/P2006/N2006</f>
        <v>1</v>
      </c>
      <c r="P2006" s="7">
        <v>1.539538160198866</v>
      </c>
      <c r="Q2006" s="33">
        <v>7.3258645461304311E-2</v>
      </c>
      <c r="R2006" s="38" t="s">
        <v>1676</v>
      </c>
      <c r="S2006" s="33" t="s">
        <v>1676</v>
      </c>
      <c r="T2006" s="45" t="s">
        <v>1677</v>
      </c>
      <c r="U2006" s="55">
        <f>RANK(Q2006,$Q$5:$Q$3209,0)</f>
        <v>2002</v>
      </c>
      <c r="V2006" s="55">
        <f>RANK(W2006,$W$5:$W$3209,0)</f>
        <v>1715</v>
      </c>
      <c r="W2006" s="55">
        <f>N2006*O2006</f>
        <v>4.75848194966738E-2</v>
      </c>
      <c r="X2006" s="1">
        <f t="shared" si="31"/>
        <v>46.035690723480904</v>
      </c>
    </row>
    <row r="2007" spans="3:24" x14ac:dyDescent="0.25">
      <c r="C2007" s="19" t="s">
        <v>3631</v>
      </c>
      <c r="D2007" s="6" t="s">
        <v>136</v>
      </c>
      <c r="E2007" s="6" t="s">
        <v>28</v>
      </c>
      <c r="F2007" s="48">
        <v>1.1869353404297001</v>
      </c>
      <c r="G2007" s="8">
        <v>54.848739277163702</v>
      </c>
      <c r="H2007" s="9">
        <v>0.75075998259382704</v>
      </c>
      <c r="I2007" s="40">
        <v>0</v>
      </c>
      <c r="J2007" s="7">
        <v>0</v>
      </c>
      <c r="K2007" s="9">
        <v>0.53233187279209804</v>
      </c>
      <c r="L2007" s="39">
        <v>0</v>
      </c>
      <c r="M2007" s="47">
        <v>0</v>
      </c>
      <c r="N2007" s="17">
        <v>1.9916931982952701E-2</v>
      </c>
      <c r="O2007" s="7">
        <f>Q2007/P2007/N2007</f>
        <v>1</v>
      </c>
      <c r="P2007" s="7">
        <v>3.6734231787860967</v>
      </c>
      <c r="Q2007" s="33">
        <v>7.3163319596484588E-2</v>
      </c>
      <c r="R2007" s="38" t="s">
        <v>1677</v>
      </c>
      <c r="S2007" s="33" t="s">
        <v>1677</v>
      </c>
      <c r="T2007" s="45" t="s">
        <v>1675</v>
      </c>
      <c r="U2007" s="55">
        <f>RANK(Q2007,$Q$5:$Q$3209,0)</f>
        <v>2003</v>
      </c>
      <c r="V2007" s="55">
        <f>RANK(W2007,$W$5:$W$3209,0)</f>
        <v>2411</v>
      </c>
      <c r="W2007" s="55">
        <f>N2007*O2007</f>
        <v>1.9916931982952701E-2</v>
      </c>
      <c r="X2007" s="1">
        <f t="shared" si="31"/>
        <v>45.962432078019603</v>
      </c>
    </row>
    <row r="2008" spans="3:24" x14ac:dyDescent="0.25">
      <c r="C2008" s="19" t="s">
        <v>3632</v>
      </c>
      <c r="D2008" s="6" t="s">
        <v>1398</v>
      </c>
      <c r="E2008" s="6" t="s">
        <v>39</v>
      </c>
      <c r="F2008" s="48">
        <v>14.747176619398999</v>
      </c>
      <c r="G2008" s="8">
        <v>18.2404903425108</v>
      </c>
      <c r="H2008" s="9">
        <v>0.76000925683153697</v>
      </c>
      <c r="I2008" s="40">
        <v>0</v>
      </c>
      <c r="J2008" s="7">
        <v>1</v>
      </c>
      <c r="K2008" s="9">
        <v>0.89018595512606202</v>
      </c>
      <c r="L2008" s="39">
        <v>0</v>
      </c>
      <c r="M2008" s="47">
        <v>0</v>
      </c>
      <c r="N2008" s="17">
        <v>2.2770454144354999E-2</v>
      </c>
      <c r="O2008" s="7">
        <f>Q2008/P2008/N2008</f>
        <v>1</v>
      </c>
      <c r="P2008" s="7">
        <v>3.2100369430921711</v>
      </c>
      <c r="Q2008" s="33">
        <v>7.3093999014365779E-2</v>
      </c>
      <c r="R2008" s="38" t="s">
        <v>1676</v>
      </c>
      <c r="S2008" s="33" t="s">
        <v>1676</v>
      </c>
      <c r="T2008" s="45" t="s">
        <v>1675</v>
      </c>
      <c r="U2008" s="55">
        <f>RANK(Q2008,$Q$5:$Q$3209,0)</f>
        <v>2004</v>
      </c>
      <c r="V2008" s="55">
        <f>RANK(W2008,$W$5:$W$3209,0)</f>
        <v>2313</v>
      </c>
      <c r="W2008" s="55">
        <f>N2008*O2008</f>
        <v>2.2770454144354999E-2</v>
      </c>
      <c r="X2008" s="1">
        <f t="shared" si="31"/>
        <v>45.889268758423121</v>
      </c>
    </row>
    <row r="2009" spans="3:24" x14ac:dyDescent="0.25">
      <c r="C2009" s="19" t="s">
        <v>3633</v>
      </c>
      <c r="D2009" s="6" t="s">
        <v>1208</v>
      </c>
      <c r="E2009" s="6" t="s">
        <v>39</v>
      </c>
      <c r="F2009" s="48">
        <v>9.7021854583648892</v>
      </c>
      <c r="G2009" s="8">
        <v>59.8583005834329</v>
      </c>
      <c r="H2009" s="9">
        <v>0.999999999999999</v>
      </c>
      <c r="I2009" s="40">
        <v>0</v>
      </c>
      <c r="J2009" s="7">
        <v>0</v>
      </c>
      <c r="K2009" s="9">
        <v>1</v>
      </c>
      <c r="L2009" s="39">
        <v>0</v>
      </c>
      <c r="M2009" s="47">
        <v>0</v>
      </c>
      <c r="N2009" s="17">
        <v>6.5795074294171696E-2</v>
      </c>
      <c r="O2009" s="7">
        <f>Q2009/P2009/N2009</f>
        <v>1</v>
      </c>
      <c r="P2009" s="7">
        <v>1.1102810369281035</v>
      </c>
      <c r="Q2009" s="33">
        <v>7.3051023312094565E-2</v>
      </c>
      <c r="R2009" s="38" t="s">
        <v>1675</v>
      </c>
      <c r="S2009" s="33" t="s">
        <v>1675</v>
      </c>
      <c r="T2009" s="45" t="s">
        <v>1677</v>
      </c>
      <c r="U2009" s="55">
        <f>RANK(Q2009,$Q$5:$Q$3209,0)</f>
        <v>2005</v>
      </c>
      <c r="V2009" s="55">
        <f>RANK(W2009,$W$5:$W$3209,0)</f>
        <v>1509</v>
      </c>
      <c r="W2009" s="55">
        <f>N2009*O2009</f>
        <v>6.5795074294171696E-2</v>
      </c>
      <c r="X2009" s="1">
        <f t="shared" si="31"/>
        <v>45.816174759408753</v>
      </c>
    </row>
    <row r="2010" spans="3:24" x14ac:dyDescent="0.25">
      <c r="C2010" s="19" t="s">
        <v>3634</v>
      </c>
      <c r="D2010" s="6" t="s">
        <v>1392</v>
      </c>
      <c r="E2010" s="6" t="s">
        <v>163</v>
      </c>
      <c r="F2010" s="48">
        <v>2.6820509975777198</v>
      </c>
      <c r="G2010" s="8">
        <v>10</v>
      </c>
      <c r="H2010" s="9">
        <v>0.429075696087304</v>
      </c>
      <c r="I2010" s="40">
        <v>0</v>
      </c>
      <c r="J2010" s="7">
        <v>1</v>
      </c>
      <c r="K2010" s="9">
        <v>0.49206926626125302</v>
      </c>
      <c r="L2010" s="39">
        <v>0</v>
      </c>
      <c r="M2010" s="47">
        <v>0</v>
      </c>
      <c r="N2010" s="17">
        <v>1.6512495561155999E-2</v>
      </c>
      <c r="O2010" s="7">
        <f>Q2010/P2010/N2010</f>
        <v>1</v>
      </c>
      <c r="P2010" s="7">
        <v>4.417482952071623</v>
      </c>
      <c r="Q2010" s="33">
        <v>7.2943667637564977E-2</v>
      </c>
      <c r="R2010" s="38" t="s">
        <v>1677</v>
      </c>
      <c r="S2010" s="33" t="s">
        <v>1677</v>
      </c>
      <c r="T2010" s="45" t="s">
        <v>1675</v>
      </c>
      <c r="U2010" s="55">
        <f>RANK(Q2010,$Q$5:$Q$3209,0)</f>
        <v>2006</v>
      </c>
      <c r="V2010" s="55">
        <f>RANK(W2010,$W$5:$W$3209,0)</f>
        <v>2550</v>
      </c>
      <c r="W2010" s="55">
        <f>N2010*O2010</f>
        <v>1.6512495561155999E-2</v>
      </c>
      <c r="X2010" s="1">
        <f t="shared" si="31"/>
        <v>45.743123736096656</v>
      </c>
    </row>
    <row r="2011" spans="3:24" x14ac:dyDescent="0.25">
      <c r="C2011" s="19" t="s">
        <v>3635</v>
      </c>
      <c r="D2011" s="6" t="s">
        <v>1228</v>
      </c>
      <c r="E2011" s="6" t="s">
        <v>90</v>
      </c>
      <c r="F2011" s="48">
        <v>16.946937188701</v>
      </c>
      <c r="G2011" s="8">
        <v>19.3199136502142</v>
      </c>
      <c r="H2011" s="9">
        <v>0.396648187416691</v>
      </c>
      <c r="I2011" s="40">
        <v>0</v>
      </c>
      <c r="J2011" s="7">
        <v>15</v>
      </c>
      <c r="K2011" s="9">
        <v>1</v>
      </c>
      <c r="L2011" s="39">
        <v>0</v>
      </c>
      <c r="M2011" s="47">
        <v>0</v>
      </c>
      <c r="N2011" s="17">
        <v>3.2903282646610098E-2</v>
      </c>
      <c r="O2011" s="7">
        <f>Q2011/P2011/N2011</f>
        <v>1</v>
      </c>
      <c r="P2011" s="7">
        <v>2.2155560776913057</v>
      </c>
      <c r="Q2011" s="33">
        <v>7.2899067843691878E-2</v>
      </c>
      <c r="R2011" s="38" t="s">
        <v>1676</v>
      </c>
      <c r="S2011" s="33" t="s">
        <v>1676</v>
      </c>
      <c r="T2011" s="45" t="s">
        <v>1677</v>
      </c>
      <c r="U2011" s="55">
        <f>RANK(Q2011,$Q$5:$Q$3209,0)</f>
        <v>2007</v>
      </c>
      <c r="V2011" s="55">
        <f>RANK(W2011,$W$5:$W$3209,0)</f>
        <v>2015</v>
      </c>
      <c r="W2011" s="55">
        <f>N2011*O2011</f>
        <v>3.2903282646610098E-2</v>
      </c>
      <c r="X2011" s="1">
        <f t="shared" si="31"/>
        <v>45.670180068459089</v>
      </c>
    </row>
    <row r="2012" spans="3:24" x14ac:dyDescent="0.25">
      <c r="C2012" s="19" t="s">
        <v>3636</v>
      </c>
      <c r="D2012" s="6" t="s">
        <v>1550</v>
      </c>
      <c r="E2012" s="6" t="s">
        <v>39</v>
      </c>
      <c r="F2012" s="48">
        <v>19.283081352063601</v>
      </c>
      <c r="G2012" s="8">
        <v>16.038731656364899</v>
      </c>
      <c r="H2012" s="9">
        <v>1</v>
      </c>
      <c r="I2012" s="40">
        <v>1</v>
      </c>
      <c r="J2012" s="7">
        <v>10</v>
      </c>
      <c r="K2012" s="9">
        <v>0.94094972535438903</v>
      </c>
      <c r="L2012" s="39">
        <v>0</v>
      </c>
      <c r="M2012" s="47">
        <v>0</v>
      </c>
      <c r="N2012" s="17">
        <v>5.1048919571858302E-2</v>
      </c>
      <c r="O2012" s="7">
        <f>Q2012/P2012/N2012</f>
        <v>1</v>
      </c>
      <c r="P2012" s="7">
        <v>1.4241250540519048</v>
      </c>
      <c r="Q2012" s="33">
        <v>7.2700045344564049E-2</v>
      </c>
      <c r="R2012" s="38" t="s">
        <v>1676</v>
      </c>
      <c r="S2012" s="33" t="s">
        <v>1676</v>
      </c>
      <c r="T2012" s="45" t="s">
        <v>1677</v>
      </c>
      <c r="U2012" s="55">
        <f>RANK(Q2012,$Q$5:$Q$3209,0)</f>
        <v>2008</v>
      </c>
      <c r="V2012" s="55">
        <f>RANK(W2012,$W$5:$W$3209,0)</f>
        <v>1672</v>
      </c>
      <c r="W2012" s="55">
        <f>N2012*O2012</f>
        <v>5.1048919571858302E-2</v>
      </c>
      <c r="X2012" s="1">
        <f t="shared" si="31"/>
        <v>45.597281000615396</v>
      </c>
    </row>
    <row r="2013" spans="3:24" x14ac:dyDescent="0.25">
      <c r="C2013" s="19" t="s">
        <v>3637</v>
      </c>
      <c r="D2013" s="6" t="s">
        <v>880</v>
      </c>
      <c r="E2013" s="6" t="s">
        <v>389</v>
      </c>
      <c r="F2013" s="48">
        <v>4.3131201571119098</v>
      </c>
      <c r="G2013" s="8">
        <v>10</v>
      </c>
      <c r="H2013" s="9">
        <v>0.10824166221857701</v>
      </c>
      <c r="I2013" s="40">
        <v>0</v>
      </c>
      <c r="J2013" s="7">
        <v>0</v>
      </c>
      <c r="K2013" s="9">
        <v>1</v>
      </c>
      <c r="L2013" s="39">
        <v>0</v>
      </c>
      <c r="M2013" s="47">
        <v>0</v>
      </c>
      <c r="N2013" s="17">
        <v>2.6686186379716401E-2</v>
      </c>
      <c r="O2013" s="7">
        <f>Q2013/P2013/N2013</f>
        <v>1</v>
      </c>
      <c r="P2013" s="7">
        <v>2.7219539728995388</v>
      </c>
      <c r="Q2013" s="33">
        <v>7.2638571037806618E-2</v>
      </c>
      <c r="R2013" s="38" t="s">
        <v>1676</v>
      </c>
      <c r="S2013" s="33" t="s">
        <v>1676</v>
      </c>
      <c r="T2013" s="45" t="s">
        <v>1676</v>
      </c>
      <c r="U2013" s="55">
        <f>RANK(Q2013,$Q$5:$Q$3209,0)</f>
        <v>2009</v>
      </c>
      <c r="V2013" s="55">
        <f>RANK(W2013,$W$5:$W$3209,0)</f>
        <v>2198</v>
      </c>
      <c r="W2013" s="55">
        <f>N2013*O2013</f>
        <v>2.6686186379716401E-2</v>
      </c>
      <c r="X2013" s="1">
        <f t="shared" si="31"/>
        <v>45.524580955270835</v>
      </c>
    </row>
    <row r="2014" spans="3:24" x14ac:dyDescent="0.25">
      <c r="C2014" s="19" t="s">
        <v>3638</v>
      </c>
      <c r="D2014" s="6" t="s">
        <v>271</v>
      </c>
      <c r="E2014" s="6" t="s">
        <v>204</v>
      </c>
      <c r="F2014" s="48">
        <v>0.18253532844911699</v>
      </c>
      <c r="G2014" s="8">
        <v>10</v>
      </c>
      <c r="H2014" s="9">
        <v>1</v>
      </c>
      <c r="I2014" s="40">
        <v>0</v>
      </c>
      <c r="J2014" s="7">
        <v>0</v>
      </c>
      <c r="K2014" s="9">
        <v>0.58316537388166101</v>
      </c>
      <c r="L2014" s="39">
        <v>0</v>
      </c>
      <c r="M2014" s="47">
        <v>0</v>
      </c>
      <c r="N2014" s="17">
        <v>1.89604816284577E-2</v>
      </c>
      <c r="O2014" s="7">
        <f>Q2014/P2014/N2014</f>
        <v>1</v>
      </c>
      <c r="P2014" s="7">
        <v>3.8254170614665659</v>
      </c>
      <c r="Q2014" s="33">
        <v>7.2531749915125468E-2</v>
      </c>
      <c r="R2014" s="38" t="s">
        <v>1677</v>
      </c>
      <c r="S2014" s="33" t="s">
        <v>1677</v>
      </c>
      <c r="T2014" s="45" t="s">
        <v>1675</v>
      </c>
      <c r="U2014" s="55">
        <f>RANK(Q2014,$Q$5:$Q$3209,0)</f>
        <v>2010</v>
      </c>
      <c r="V2014" s="55">
        <f>RANK(W2014,$W$5:$W$3209,0)</f>
        <v>2449</v>
      </c>
      <c r="W2014" s="55">
        <f>N2014*O2014</f>
        <v>1.89604816284577E-2</v>
      </c>
      <c r="X2014" s="1">
        <f t="shared" si="31"/>
        <v>45.451942384233028</v>
      </c>
    </row>
    <row r="2015" spans="3:24" x14ac:dyDescent="0.25">
      <c r="C2015" s="19" t="s">
        <v>3639</v>
      </c>
      <c r="D2015" s="6" t="s">
        <v>325</v>
      </c>
      <c r="E2015" s="6" t="s">
        <v>48</v>
      </c>
      <c r="F2015" s="48">
        <v>3.6193145425656099</v>
      </c>
      <c r="G2015" s="8">
        <v>54.637655113122797</v>
      </c>
      <c r="H2015" s="9">
        <v>4.6674895222618501E-2</v>
      </c>
      <c r="I2015" s="40">
        <v>0</v>
      </c>
      <c r="J2015" s="7">
        <v>3</v>
      </c>
      <c r="K2015" s="9">
        <v>0.91938523586868004</v>
      </c>
      <c r="L2015" s="39">
        <v>0</v>
      </c>
      <c r="M2015" s="47">
        <v>0</v>
      </c>
      <c r="N2015" s="17">
        <v>1.99550157377637E-2</v>
      </c>
      <c r="O2015" s="7">
        <f>Q2015/P2015/N2015</f>
        <v>1</v>
      </c>
      <c r="P2015" s="7">
        <v>3.6341039498761387</v>
      </c>
      <c r="Q2015" s="33">
        <v>7.2518601512447572E-2</v>
      </c>
      <c r="R2015" s="38" t="s">
        <v>1677</v>
      </c>
      <c r="S2015" s="33" t="s">
        <v>1677</v>
      </c>
      <c r="T2015" s="45" t="s">
        <v>1675</v>
      </c>
      <c r="U2015" s="55">
        <f>RANK(Q2015,$Q$5:$Q$3209,0)</f>
        <v>2011</v>
      </c>
      <c r="V2015" s="55">
        <f>RANK(W2015,$W$5:$W$3209,0)</f>
        <v>2410</v>
      </c>
      <c r="W2015" s="55">
        <f>N2015*O2015</f>
        <v>1.99550157377637E-2</v>
      </c>
      <c r="X2015" s="1">
        <f t="shared" si="31"/>
        <v>45.3794106343179</v>
      </c>
    </row>
    <row r="2016" spans="3:24" x14ac:dyDescent="0.25">
      <c r="C2016" s="19" t="s">
        <v>3640</v>
      </c>
      <c r="D2016" s="6" t="s">
        <v>1534</v>
      </c>
      <c r="E2016" s="6" t="s">
        <v>39</v>
      </c>
      <c r="F2016" s="48">
        <v>3.67103931202944</v>
      </c>
      <c r="G2016" s="8">
        <v>10</v>
      </c>
      <c r="H2016" s="9">
        <v>0.87481108323860302</v>
      </c>
      <c r="I2016" s="40">
        <v>3</v>
      </c>
      <c r="J2016" s="7">
        <v>2</v>
      </c>
      <c r="K2016" s="9">
        <v>0.85623198148703406</v>
      </c>
      <c r="L2016" s="39">
        <v>0</v>
      </c>
      <c r="M2016" s="47">
        <v>0</v>
      </c>
      <c r="N2016" s="17">
        <v>2.7634856308511199E-2</v>
      </c>
      <c r="O2016" s="7">
        <f>Q2016/P2016/N2016</f>
        <v>1</v>
      </c>
      <c r="P2016" s="7">
        <v>2.6196502458986135</v>
      </c>
      <c r="Q2016" s="33">
        <v>7.2393658123964214E-2</v>
      </c>
      <c r="R2016" s="38" t="s">
        <v>1676</v>
      </c>
      <c r="S2016" s="33" t="s">
        <v>1676</v>
      </c>
      <c r="T2016" s="45" t="s">
        <v>1676</v>
      </c>
      <c r="U2016" s="55">
        <f>RANK(Q2016,$Q$5:$Q$3209,0)</f>
        <v>2012</v>
      </c>
      <c r="V2016" s="55">
        <f>RANK(W2016,$W$5:$W$3209,0)</f>
        <v>2173</v>
      </c>
      <c r="W2016" s="55">
        <f>N2016*O2016</f>
        <v>2.7634856308511199E-2</v>
      </c>
      <c r="X2016" s="1">
        <f t="shared" si="31"/>
        <v>45.30689203280545</v>
      </c>
    </row>
    <row r="2017" spans="3:24" x14ac:dyDescent="0.25">
      <c r="C2017" s="19" t="s">
        <v>3641</v>
      </c>
      <c r="D2017" s="6" t="s">
        <v>1046</v>
      </c>
      <c r="E2017" s="6" t="s">
        <v>27</v>
      </c>
      <c r="F2017" s="48">
        <v>2.6281876338938499</v>
      </c>
      <c r="G2017" s="8">
        <v>37.591823019770302</v>
      </c>
      <c r="H2017" s="9">
        <v>0.90660001976462601</v>
      </c>
      <c r="I2017" s="40">
        <v>0</v>
      </c>
      <c r="J2017" s="7">
        <v>3</v>
      </c>
      <c r="K2017" s="9">
        <v>1</v>
      </c>
      <c r="L2017" s="39">
        <v>0</v>
      </c>
      <c r="M2017" s="47">
        <v>0</v>
      </c>
      <c r="N2017" s="17">
        <v>3.3768307680557497E-2</v>
      </c>
      <c r="O2017" s="7">
        <f>Q2017/P2017/N2017</f>
        <v>1</v>
      </c>
      <c r="P2017" s="7">
        <v>2.1416242731027459</v>
      </c>
      <c r="Q2017" s="33">
        <v>7.2319027390283827E-2</v>
      </c>
      <c r="R2017" s="38" t="s">
        <v>1676</v>
      </c>
      <c r="S2017" s="33" t="s">
        <v>1676</v>
      </c>
      <c r="T2017" s="45" t="s">
        <v>1677</v>
      </c>
      <c r="U2017" s="55">
        <f>RANK(Q2017,$Q$5:$Q$3209,0)</f>
        <v>2013</v>
      </c>
      <c r="V2017" s="55">
        <f>RANK(W2017,$W$5:$W$3209,0)</f>
        <v>1984</v>
      </c>
      <c r="W2017" s="55">
        <f>N2017*O2017</f>
        <v>3.3768307680557497E-2</v>
      </c>
      <c r="X2017" s="1">
        <f t="shared" si="31"/>
        <v>45.234498374681486</v>
      </c>
    </row>
    <row r="2018" spans="3:24" x14ac:dyDescent="0.25">
      <c r="C2018" s="19" t="s">
        <v>3642</v>
      </c>
      <c r="D2018" s="6" t="s">
        <v>1104</v>
      </c>
      <c r="E2018" s="6" t="s">
        <v>39</v>
      </c>
      <c r="F2018" s="48">
        <v>15.465073199942921</v>
      </c>
      <c r="G2018" s="8">
        <v>37.802026454329599</v>
      </c>
      <c r="H2018" s="9">
        <v>0.956847311960622</v>
      </c>
      <c r="I2018" s="40">
        <v>0</v>
      </c>
      <c r="J2018" s="7">
        <v>0</v>
      </c>
      <c r="K2018" s="9">
        <v>1</v>
      </c>
      <c r="L2018" s="39">
        <v>0.38103340072973502</v>
      </c>
      <c r="M2018" s="47">
        <v>1</v>
      </c>
      <c r="N2018" s="17">
        <v>6.7896401695399206E-2</v>
      </c>
      <c r="O2018" s="7">
        <f>Q2018/P2018/N2018</f>
        <v>1</v>
      </c>
      <c r="P2018" s="7">
        <v>1.0626260404879901</v>
      </c>
      <c r="Q2018" s="33">
        <v>7.2148484496964121E-2</v>
      </c>
      <c r="R2018" s="38" t="s">
        <v>1675</v>
      </c>
      <c r="S2018" s="33" t="s">
        <v>1675</v>
      </c>
      <c r="T2018" s="45" t="s">
        <v>1677</v>
      </c>
      <c r="U2018" s="55">
        <f>RANK(Q2018,$Q$5:$Q$3209,0)</f>
        <v>2014</v>
      </c>
      <c r="V2018" s="55">
        <f>RANK(W2018,$W$5:$W$3209,0)</f>
        <v>1487</v>
      </c>
      <c r="W2018" s="55">
        <f>N2018*O2018</f>
        <v>6.7896401695399206E-2</v>
      </c>
      <c r="X2018" s="1">
        <f t="shared" si="31"/>
        <v>45.1621793472912</v>
      </c>
    </row>
    <row r="2019" spans="3:24" x14ac:dyDescent="0.25">
      <c r="C2019" s="19" t="s">
        <v>3643</v>
      </c>
      <c r="D2019" s="6" t="s">
        <v>434</v>
      </c>
      <c r="E2019" s="6" t="s">
        <v>131</v>
      </c>
      <c r="F2019" s="48">
        <v>16.130672688730101</v>
      </c>
      <c r="G2019" s="8">
        <v>72.102151793362495</v>
      </c>
      <c r="H2019" s="9">
        <v>0.98674031391921202</v>
      </c>
      <c r="I2019" s="40">
        <v>6</v>
      </c>
      <c r="J2019" s="7">
        <v>3</v>
      </c>
      <c r="K2019" s="9">
        <v>1</v>
      </c>
      <c r="L2019" s="39">
        <v>0</v>
      </c>
      <c r="M2019" s="47">
        <v>0</v>
      </c>
      <c r="N2019" s="17">
        <v>6.2673187609471201E-2</v>
      </c>
      <c r="O2019" s="7">
        <f>Q2019/P2019/N2019</f>
        <v>1</v>
      </c>
      <c r="P2019" s="7">
        <v>1.1504709374677713</v>
      </c>
      <c r="Q2019" s="33">
        <v>7.210368090316184E-2</v>
      </c>
      <c r="R2019" s="38" t="s">
        <v>1675</v>
      </c>
      <c r="S2019" s="33" t="s">
        <v>1675</v>
      </c>
      <c r="T2019" s="45" t="s">
        <v>1677</v>
      </c>
      <c r="U2019" s="55">
        <f>RANK(Q2019,$Q$5:$Q$3209,0)</f>
        <v>2015</v>
      </c>
      <c r="V2019" s="55">
        <f>RANK(W2019,$W$5:$W$3209,0)</f>
        <v>1535</v>
      </c>
      <c r="W2019" s="55">
        <f>N2019*O2019</f>
        <v>6.2673187609471201E-2</v>
      </c>
      <c r="X2019" s="1">
        <f t="shared" si="31"/>
        <v>45.090030862794237</v>
      </c>
    </row>
    <row r="2020" spans="3:24" x14ac:dyDescent="0.25">
      <c r="C2020" s="19" t="s">
        <v>3644</v>
      </c>
      <c r="D2020" s="6" t="s">
        <v>912</v>
      </c>
      <c r="E2020" s="6" t="s">
        <v>863</v>
      </c>
      <c r="F2020" s="48">
        <v>24.725403370077402</v>
      </c>
      <c r="G2020" s="8">
        <v>12.3242775481097</v>
      </c>
      <c r="H2020" s="9">
        <v>0.999999999999998</v>
      </c>
      <c r="I2020" s="40">
        <v>0</v>
      </c>
      <c r="J2020" s="7">
        <v>2</v>
      </c>
      <c r="K2020" s="9">
        <v>1</v>
      </c>
      <c r="L2020" s="39">
        <v>0</v>
      </c>
      <c r="M2020" s="47">
        <v>0</v>
      </c>
      <c r="N2020" s="17">
        <v>3.9034103149332602E-2</v>
      </c>
      <c r="O2020" s="7">
        <f>Q2020/P2020/N2020</f>
        <v>1</v>
      </c>
      <c r="P2020" s="7">
        <v>1.8465444150563011</v>
      </c>
      <c r="Q2020" s="33">
        <v>7.207820516713169E-2</v>
      </c>
      <c r="R2020" s="38" t="s">
        <v>1676</v>
      </c>
      <c r="S2020" s="33" t="s">
        <v>1676</v>
      </c>
      <c r="T2020" s="45" t="s">
        <v>1677</v>
      </c>
      <c r="U2020" s="55">
        <f>RANK(Q2020,$Q$5:$Q$3209,0)</f>
        <v>2016</v>
      </c>
      <c r="V2020" s="55">
        <f>RANK(W2020,$W$5:$W$3209,0)</f>
        <v>1881</v>
      </c>
      <c r="W2020" s="55">
        <f>N2020*O2020</f>
        <v>3.9034103149332602E-2</v>
      </c>
      <c r="X2020" s="1">
        <f t="shared" si="31"/>
        <v>45.017927181891075</v>
      </c>
    </row>
    <row r="2021" spans="3:24" x14ac:dyDescent="0.25">
      <c r="C2021" s="19" t="s">
        <v>3645</v>
      </c>
      <c r="D2021" s="6" t="s">
        <v>390</v>
      </c>
      <c r="E2021" s="6" t="s">
        <v>19</v>
      </c>
      <c r="F2021" s="48">
        <v>8.7103096122101302</v>
      </c>
      <c r="G2021" s="8">
        <v>40.223219399950402</v>
      </c>
      <c r="H2021" s="9">
        <v>0.37554615310085199</v>
      </c>
      <c r="I2021" s="40">
        <v>1</v>
      </c>
      <c r="J2021" s="7">
        <v>9</v>
      </c>
      <c r="K2021" s="9">
        <v>0.65591388592725997</v>
      </c>
      <c r="L2021" s="39">
        <v>0</v>
      </c>
      <c r="M2021" s="47">
        <v>0</v>
      </c>
      <c r="N2021" s="17">
        <v>2.3830945285866701E-2</v>
      </c>
      <c r="O2021" s="7">
        <f>Q2021/P2021/N2021</f>
        <v>0.99999999999999989</v>
      </c>
      <c r="P2021" s="7">
        <v>3.0235136382143208</v>
      </c>
      <c r="Q2021" s="33">
        <v>7.2053188083357242E-2</v>
      </c>
      <c r="R2021" s="38" t="s">
        <v>1676</v>
      </c>
      <c r="S2021" s="33" t="s">
        <v>1676</v>
      </c>
      <c r="T2021" s="45" t="s">
        <v>1676</v>
      </c>
      <c r="U2021" s="55">
        <f>RANK(Q2021,$Q$5:$Q$3209,0)</f>
        <v>2017</v>
      </c>
      <c r="V2021" s="55">
        <f>RANK(W2021,$W$5:$W$3209,0)</f>
        <v>2284</v>
      </c>
      <c r="W2021" s="55">
        <f>N2021*O2021</f>
        <v>2.3830945285866698E-2</v>
      </c>
      <c r="X2021" s="1">
        <f t="shared" si="31"/>
        <v>44.945848976723944</v>
      </c>
    </row>
    <row r="2022" spans="3:24" x14ac:dyDescent="0.25">
      <c r="C2022" s="19" t="s">
        <v>3646</v>
      </c>
      <c r="D2022" s="6" t="s">
        <v>279</v>
      </c>
      <c r="E2022" s="6" t="s">
        <v>39</v>
      </c>
      <c r="F2022" s="48">
        <v>4.0383878539222202</v>
      </c>
      <c r="G2022" s="8">
        <v>59.610293468466999</v>
      </c>
      <c r="H2022" s="9">
        <v>1</v>
      </c>
      <c r="I2022" s="40">
        <v>0</v>
      </c>
      <c r="J2022" s="7">
        <v>1</v>
      </c>
      <c r="K2022" s="9">
        <v>1</v>
      </c>
      <c r="L2022" s="39">
        <v>0</v>
      </c>
      <c r="M2022" s="47">
        <v>0</v>
      </c>
      <c r="N2022" s="17">
        <v>4.0382095952753501E-2</v>
      </c>
      <c r="O2022" s="7">
        <f>Q2022/P2022/N2022</f>
        <v>1.0000000000000002</v>
      </c>
      <c r="P2022" s="7">
        <v>1.7836541267481365</v>
      </c>
      <c r="Q2022" s="33">
        <v>7.2027692092868009E-2</v>
      </c>
      <c r="R2022" s="38" t="s">
        <v>1676</v>
      </c>
      <c r="S2022" s="33" t="s">
        <v>1676</v>
      </c>
      <c r="T2022" s="45" t="s">
        <v>1677</v>
      </c>
      <c r="U2022" s="55">
        <f>RANK(Q2022,$Q$5:$Q$3209,0)</f>
        <v>2018</v>
      </c>
      <c r="V2022" s="55">
        <f>RANK(W2022,$W$5:$W$3209,0)</f>
        <v>1844</v>
      </c>
      <c r="W2022" s="55">
        <f>N2022*O2022</f>
        <v>4.0382095952753508E-2</v>
      </c>
      <c r="X2022" s="1">
        <f t="shared" si="31"/>
        <v>44.873795788640585</v>
      </c>
    </row>
    <row r="2023" spans="3:24" x14ac:dyDescent="0.25">
      <c r="C2023" s="19" t="s">
        <v>3647</v>
      </c>
      <c r="D2023" s="6" t="s">
        <v>1078</v>
      </c>
      <c r="E2023" s="6" t="s">
        <v>16</v>
      </c>
      <c r="F2023" s="48">
        <v>3.7525960226294499</v>
      </c>
      <c r="G2023" s="8">
        <v>10</v>
      </c>
      <c r="H2023" s="9">
        <v>0.69756090749298805</v>
      </c>
      <c r="I2023" s="40">
        <v>1</v>
      </c>
      <c r="J2023" s="7">
        <v>4</v>
      </c>
      <c r="K2023" s="9">
        <v>0.60157069079662495</v>
      </c>
      <c r="L2023" s="39">
        <v>0</v>
      </c>
      <c r="M2023" s="47">
        <v>0</v>
      </c>
      <c r="N2023" s="17">
        <v>1.89533831729434E-2</v>
      </c>
      <c r="O2023" s="7">
        <f>Q2023/P2023/N2023</f>
        <v>1.0000000000000002</v>
      </c>
      <c r="P2023" s="7">
        <v>3.7990974754305653</v>
      </c>
      <c r="Q2023" s="33">
        <v>7.2005750163197435E-2</v>
      </c>
      <c r="R2023" s="38" t="s">
        <v>1677</v>
      </c>
      <c r="S2023" s="33" t="s">
        <v>1677</v>
      </c>
      <c r="T2023" s="45" t="s">
        <v>1675</v>
      </c>
      <c r="U2023" s="55">
        <f>RANK(Q2023,$Q$5:$Q$3209,0)</f>
        <v>2019</v>
      </c>
      <c r="V2023" s="55">
        <f>RANK(W2023,$W$5:$W$3209,0)</f>
        <v>2450</v>
      </c>
      <c r="W2023" s="55">
        <f>N2023*O2023</f>
        <v>1.8953383172943403E-2</v>
      </c>
      <c r="X2023" s="1">
        <f t="shared" si="31"/>
        <v>44.801768096547718</v>
      </c>
    </row>
    <row r="2024" spans="3:24" x14ac:dyDescent="0.25">
      <c r="C2024" s="19" t="s">
        <v>3648</v>
      </c>
      <c r="D2024" s="6" t="s">
        <v>845</v>
      </c>
      <c r="E2024" s="6" t="s">
        <v>204</v>
      </c>
      <c r="F2024" s="48">
        <v>10.619499198232401</v>
      </c>
      <c r="G2024" s="8">
        <v>15.4407826677002</v>
      </c>
      <c r="H2024" s="9">
        <v>0.92944002463751896</v>
      </c>
      <c r="I2024" s="40">
        <v>0</v>
      </c>
      <c r="J2024" s="7">
        <v>5</v>
      </c>
      <c r="K2024" s="9">
        <v>0.80711833749911299</v>
      </c>
      <c r="L2024" s="39">
        <v>0</v>
      </c>
      <c r="M2024" s="47">
        <v>0</v>
      </c>
      <c r="N2024" s="17">
        <v>4.2958689612006801E-2</v>
      </c>
      <c r="O2024" s="7">
        <f>Q2024/P2024/N2024</f>
        <v>1</v>
      </c>
      <c r="P2024" s="7">
        <v>1.6741868674062297</v>
      </c>
      <c r="Q2024" s="33">
        <v>7.1920873989402209E-2</v>
      </c>
      <c r="R2024" s="38" t="s">
        <v>1676</v>
      </c>
      <c r="S2024" s="33" t="s">
        <v>1676</v>
      </c>
      <c r="T2024" s="45" t="s">
        <v>1677</v>
      </c>
      <c r="U2024" s="55">
        <f>RANK(Q2024,$Q$5:$Q$3209,0)</f>
        <v>2020</v>
      </c>
      <c r="V2024" s="55">
        <f>RANK(W2024,$W$5:$W$3209,0)</f>
        <v>1800</v>
      </c>
      <c r="W2024" s="55">
        <f>N2024*O2024</f>
        <v>4.2958689612006801E-2</v>
      </c>
      <c r="X2024" s="1">
        <f t="shared" si="31"/>
        <v>44.729762346384518</v>
      </c>
    </row>
    <row r="2025" spans="3:24" x14ac:dyDescent="0.25">
      <c r="C2025" s="19" t="s">
        <v>3649</v>
      </c>
      <c r="D2025" s="6" t="s">
        <v>1194</v>
      </c>
      <c r="E2025" s="6" t="s">
        <v>126</v>
      </c>
      <c r="F2025" s="48">
        <v>9.2700407174275501</v>
      </c>
      <c r="G2025" s="8">
        <v>10</v>
      </c>
      <c r="H2025" s="9">
        <v>0.75090667555730495</v>
      </c>
      <c r="I2025" s="40">
        <v>1</v>
      </c>
      <c r="J2025" s="7">
        <v>1</v>
      </c>
      <c r="K2025" s="9">
        <v>1</v>
      </c>
      <c r="L2025" s="39">
        <v>0</v>
      </c>
      <c r="M2025" s="47">
        <v>0</v>
      </c>
      <c r="N2025" s="17">
        <v>2.7483994003380401E-2</v>
      </c>
      <c r="O2025" s="7">
        <f>Q2025/P2025/N2025</f>
        <v>1</v>
      </c>
      <c r="P2025" s="7">
        <v>2.6139269493433939</v>
      </c>
      <c r="Q2025" s="33">
        <v>7.184115260102826E-2</v>
      </c>
      <c r="R2025" s="38" t="s">
        <v>1676</v>
      </c>
      <c r="S2025" s="33" t="s">
        <v>1676</v>
      </c>
      <c r="T2025" s="45" t="s">
        <v>1676</v>
      </c>
      <c r="U2025" s="55">
        <f>RANK(Q2025,$Q$5:$Q$3209,0)</f>
        <v>2021</v>
      </c>
      <c r="V2025" s="55">
        <f>RANK(W2025,$W$5:$W$3209,0)</f>
        <v>2177</v>
      </c>
      <c r="W2025" s="55">
        <f>N2025*O2025</f>
        <v>2.7483994003380401E-2</v>
      </c>
      <c r="X2025" s="1">
        <f t="shared" si="31"/>
        <v>44.657841472395113</v>
      </c>
    </row>
    <row r="2026" spans="3:24" x14ac:dyDescent="0.25">
      <c r="C2026" s="19" t="s">
        <v>3650</v>
      </c>
      <c r="D2026" s="6" t="s">
        <v>1270</v>
      </c>
      <c r="E2026" s="6" t="s">
        <v>16</v>
      </c>
      <c r="F2026" s="48">
        <v>8.0127770121455804</v>
      </c>
      <c r="G2026" s="8">
        <v>10</v>
      </c>
      <c r="H2026" s="9">
        <v>0.41481835523351601</v>
      </c>
      <c r="I2026" s="40">
        <v>9</v>
      </c>
      <c r="J2026" s="7">
        <v>5</v>
      </c>
      <c r="K2026" s="9">
        <v>1</v>
      </c>
      <c r="L2026" s="39">
        <v>0</v>
      </c>
      <c r="M2026" s="47">
        <v>0</v>
      </c>
      <c r="N2026" s="17">
        <v>3.2715311401482698E-2</v>
      </c>
      <c r="O2026" s="7">
        <f>Q2026/P2026/N2026</f>
        <v>1</v>
      </c>
      <c r="P2026" s="7">
        <v>2.1958632348433729</v>
      </c>
      <c r="Q2026" s="33">
        <v>7.1838349522968081E-2</v>
      </c>
      <c r="R2026" s="38" t="s">
        <v>1676</v>
      </c>
      <c r="S2026" s="33" t="s">
        <v>1676</v>
      </c>
      <c r="T2026" s="45" t="s">
        <v>1677</v>
      </c>
      <c r="U2026" s="55">
        <f>RANK(Q2026,$Q$5:$Q$3209,0)</f>
        <v>2022</v>
      </c>
      <c r="V2026" s="55">
        <f>RANK(W2026,$W$5:$W$3209,0)</f>
        <v>2019</v>
      </c>
      <c r="W2026" s="55">
        <f>N2026*O2026</f>
        <v>3.2715311401482698E-2</v>
      </c>
      <c r="X2026" s="1">
        <f t="shared" si="31"/>
        <v>44.586000319794081</v>
      </c>
    </row>
    <row r="2027" spans="3:24" x14ac:dyDescent="0.25">
      <c r="C2027" s="19" t="s">
        <v>3651</v>
      </c>
      <c r="D2027" s="6" t="s">
        <v>1502</v>
      </c>
      <c r="E2027" s="6" t="s">
        <v>863</v>
      </c>
      <c r="F2027" s="48">
        <v>12.8078447662283</v>
      </c>
      <c r="G2027" s="8">
        <v>20.0234227927916</v>
      </c>
      <c r="H2027" s="9">
        <v>1</v>
      </c>
      <c r="I2027" s="40">
        <v>1</v>
      </c>
      <c r="J2027" s="7">
        <v>4</v>
      </c>
      <c r="K2027" s="9">
        <v>0.45515125301701997</v>
      </c>
      <c r="L2027" s="39">
        <v>0</v>
      </c>
      <c r="M2027" s="47">
        <v>0</v>
      </c>
      <c r="N2027" s="17">
        <v>3.3101726264944203E-2</v>
      </c>
      <c r="O2027" s="7">
        <f>Q2027/P2027/N2027</f>
        <v>1</v>
      </c>
      <c r="P2027" s="7">
        <v>2.1685655391108747</v>
      </c>
      <c r="Q2027" s="33">
        <v>7.1783262863239328E-2</v>
      </c>
      <c r="R2027" s="38" t="s">
        <v>1676</v>
      </c>
      <c r="S2027" s="33" t="s">
        <v>1676</v>
      </c>
      <c r="T2027" s="45" t="s">
        <v>1677</v>
      </c>
      <c r="U2027" s="55">
        <f>RANK(Q2027,$Q$5:$Q$3209,0)</f>
        <v>2023</v>
      </c>
      <c r="V2027" s="55">
        <f>RANK(W2027,$W$5:$W$3209,0)</f>
        <v>2007</v>
      </c>
      <c r="W2027" s="55">
        <f>N2027*O2027</f>
        <v>3.3101726264944203E-2</v>
      </c>
      <c r="X2027" s="1">
        <f t="shared" si="31"/>
        <v>44.514161970271111</v>
      </c>
    </row>
    <row r="2028" spans="3:24" x14ac:dyDescent="0.25">
      <c r="C2028" s="19" t="s">
        <v>3652</v>
      </c>
      <c r="D2028" s="6" t="s">
        <v>1488</v>
      </c>
      <c r="E2028" s="6" t="s">
        <v>863</v>
      </c>
      <c r="F2028" s="48">
        <v>12.8175300544754</v>
      </c>
      <c r="G2028" s="8">
        <v>20.972439831573201</v>
      </c>
      <c r="H2028" s="9">
        <v>0.70847360032351503</v>
      </c>
      <c r="I2028" s="40">
        <v>0</v>
      </c>
      <c r="J2028" s="7">
        <v>3</v>
      </c>
      <c r="K2028" s="9">
        <v>1</v>
      </c>
      <c r="L2028" s="39">
        <v>0</v>
      </c>
      <c r="M2028" s="47">
        <v>0</v>
      </c>
      <c r="N2028" s="17">
        <v>3.34419804097216E-2</v>
      </c>
      <c r="O2028" s="7">
        <f>Q2028/P2028/N2028</f>
        <v>1</v>
      </c>
      <c r="P2028" s="7">
        <v>2.1428854325494555</v>
      </c>
      <c r="Q2028" s="33">
        <v>7.1662332655596683E-2</v>
      </c>
      <c r="R2028" s="38" t="s">
        <v>1676</v>
      </c>
      <c r="S2028" s="33" t="s">
        <v>1676</v>
      </c>
      <c r="T2028" s="45" t="s">
        <v>1677</v>
      </c>
      <c r="U2028" s="55">
        <f>RANK(Q2028,$Q$5:$Q$3209,0)</f>
        <v>2024</v>
      </c>
      <c r="V2028" s="55">
        <f>RANK(W2028,$W$5:$W$3209,0)</f>
        <v>1997</v>
      </c>
      <c r="W2028" s="55">
        <f>N2028*O2028</f>
        <v>3.34419804097216E-2</v>
      </c>
      <c r="X2028" s="1">
        <f t="shared" si="31"/>
        <v>44.442378707407869</v>
      </c>
    </row>
    <row r="2029" spans="3:24" x14ac:dyDescent="0.25">
      <c r="C2029" s="19" t="s">
        <v>3653</v>
      </c>
      <c r="D2029" s="6" t="s">
        <v>1018</v>
      </c>
      <c r="E2029" s="6" t="s">
        <v>863</v>
      </c>
      <c r="F2029" s="48">
        <v>5.4818451341124401</v>
      </c>
      <c r="G2029" s="8">
        <v>31.329505939401699</v>
      </c>
      <c r="H2029" s="9">
        <v>1</v>
      </c>
      <c r="I2029" s="40">
        <v>3</v>
      </c>
      <c r="J2029" s="7">
        <v>2</v>
      </c>
      <c r="K2029" s="9">
        <v>1</v>
      </c>
      <c r="L2029" s="39">
        <v>0.207680548091461</v>
      </c>
      <c r="M2029" s="47">
        <v>1</v>
      </c>
      <c r="N2029" s="17">
        <v>5.5780749117403799E-2</v>
      </c>
      <c r="O2029" s="7">
        <f>Q2029/P2029/N2029</f>
        <v>1.0000000000000002</v>
      </c>
      <c r="P2029" s="7">
        <v>1.2845678265747531</v>
      </c>
      <c r="Q2029" s="33">
        <v>7.1654155658454982E-2</v>
      </c>
      <c r="R2029" s="38" t="s">
        <v>1676</v>
      </c>
      <c r="S2029" s="33" t="s">
        <v>1676</v>
      </c>
      <c r="T2029" s="45" t="s">
        <v>1677</v>
      </c>
      <c r="U2029" s="55">
        <f>RANK(Q2029,$Q$5:$Q$3209,0)</f>
        <v>2025</v>
      </c>
      <c r="V2029" s="55">
        <f>RANK(W2029,$W$5:$W$3209,0)</f>
        <v>1615</v>
      </c>
      <c r="W2029" s="55">
        <f>N2029*O2029</f>
        <v>5.5780749117403813E-2</v>
      </c>
      <c r="X2029" s="1">
        <f t="shared" si="31"/>
        <v>44.37071637475227</v>
      </c>
    </row>
    <row r="2030" spans="3:24" x14ac:dyDescent="0.25">
      <c r="C2030" s="19" t="s">
        <v>3654</v>
      </c>
      <c r="D2030" s="6" t="s">
        <v>1494</v>
      </c>
      <c r="E2030" s="6" t="s">
        <v>863</v>
      </c>
      <c r="F2030" s="48">
        <v>15.0447071717887</v>
      </c>
      <c r="G2030" s="8">
        <v>11.5312414748003</v>
      </c>
      <c r="H2030" s="9">
        <v>0.82043417493766302</v>
      </c>
      <c r="I2030" s="40">
        <v>0</v>
      </c>
      <c r="J2030" s="7">
        <v>7</v>
      </c>
      <c r="K2030" s="9">
        <v>1</v>
      </c>
      <c r="L2030" s="39">
        <v>0</v>
      </c>
      <c r="M2030" s="47">
        <v>0</v>
      </c>
      <c r="N2030" s="17">
        <v>3.7248646790575102E-2</v>
      </c>
      <c r="O2030" s="7">
        <f>Q2030/P2030/N2030</f>
        <v>1</v>
      </c>
      <c r="P2030" s="7">
        <v>1.9232070971885529</v>
      </c>
      <c r="Q2030" s="33">
        <v>7.1636861868303647E-2</v>
      </c>
      <c r="R2030" s="38" t="s">
        <v>1676</v>
      </c>
      <c r="S2030" s="33" t="s">
        <v>1676</v>
      </c>
      <c r="T2030" s="45" t="s">
        <v>1677</v>
      </c>
      <c r="U2030" s="55">
        <f>RANK(Q2030,$Q$5:$Q$3209,0)</f>
        <v>2026</v>
      </c>
      <c r="V2030" s="55">
        <f>RANK(W2030,$W$5:$W$3209,0)</f>
        <v>1912</v>
      </c>
      <c r="W2030" s="55">
        <f>N2030*O2030</f>
        <v>3.7248646790575102E-2</v>
      </c>
      <c r="X2030" s="1">
        <f t="shared" si="31"/>
        <v>44.299062219093813</v>
      </c>
    </row>
    <row r="2031" spans="3:24" x14ac:dyDescent="0.25">
      <c r="C2031" s="19" t="s">
        <v>3655</v>
      </c>
      <c r="D2031" s="6" t="s">
        <v>1466</v>
      </c>
      <c r="E2031" s="6" t="s">
        <v>39</v>
      </c>
      <c r="F2031" s="48">
        <v>2.7772140008650998</v>
      </c>
      <c r="G2031" s="8">
        <v>25.132220033159701</v>
      </c>
      <c r="H2031" s="9">
        <v>0.81425706317864699</v>
      </c>
      <c r="I2031" s="40">
        <v>2</v>
      </c>
      <c r="J2031" s="7">
        <v>1</v>
      </c>
      <c r="K2031" s="9">
        <v>0.95029493614160698</v>
      </c>
      <c r="L2031" s="39">
        <v>0</v>
      </c>
      <c r="M2031" s="47">
        <v>0</v>
      </c>
      <c r="N2031" s="17">
        <v>3.08566361777881E-2</v>
      </c>
      <c r="O2031" s="7">
        <f>Q2031/P2031/N2031</f>
        <v>1</v>
      </c>
      <c r="P2031" s="7">
        <v>2.3184368613353112</v>
      </c>
      <c r="Q2031" s="33">
        <v>7.1539162731396655E-2</v>
      </c>
      <c r="R2031" s="38" t="s">
        <v>1676</v>
      </c>
      <c r="S2031" s="33" t="s">
        <v>1676</v>
      </c>
      <c r="T2031" s="45" t="s">
        <v>1676</v>
      </c>
      <c r="U2031" s="55">
        <f>RANK(Q2031,$Q$5:$Q$3209,0)</f>
        <v>2027</v>
      </c>
      <c r="V2031" s="55">
        <f>RANK(W2031,$W$5:$W$3209,0)</f>
        <v>2074</v>
      </c>
      <c r="W2031" s="55">
        <f>N2031*O2031</f>
        <v>3.08566361777881E-2</v>
      </c>
      <c r="X2031" s="1">
        <f t="shared" si="31"/>
        <v>44.227425357225506</v>
      </c>
    </row>
    <row r="2032" spans="3:24" x14ac:dyDescent="0.25">
      <c r="C2032" s="19" t="s">
        <v>3656</v>
      </c>
      <c r="D2032" s="6" t="s">
        <v>551</v>
      </c>
      <c r="E2032" s="6" t="s">
        <v>16</v>
      </c>
      <c r="F2032" s="48">
        <v>12.37317996024411</v>
      </c>
      <c r="G2032" s="8">
        <v>14.1707956333592</v>
      </c>
      <c r="H2032" s="9">
        <v>0.74283759085965495</v>
      </c>
      <c r="I2032" s="40">
        <v>2</v>
      </c>
      <c r="J2032" s="7">
        <v>0</v>
      </c>
      <c r="K2032" s="9">
        <v>1</v>
      </c>
      <c r="L2032" s="39">
        <v>6.5449951808640203E-2</v>
      </c>
      <c r="M2032" s="47">
        <v>1</v>
      </c>
      <c r="N2032" s="17">
        <v>4.5442904374962297E-2</v>
      </c>
      <c r="O2032" s="7">
        <f>Q2032/P2032/N2032</f>
        <v>1</v>
      </c>
      <c r="P2032" s="7">
        <v>1.5727378069526117</v>
      </c>
      <c r="Q2032" s="33">
        <v>7.1469773768235448E-2</v>
      </c>
      <c r="R2032" s="38" t="s">
        <v>1676</v>
      </c>
      <c r="S2032" s="33" t="s">
        <v>1676</v>
      </c>
      <c r="T2032" s="45" t="s">
        <v>1677</v>
      </c>
      <c r="U2032" s="55">
        <f>RANK(Q2032,$Q$5:$Q$3209,0)</f>
        <v>2028</v>
      </c>
      <c r="V2032" s="55">
        <f>RANK(W2032,$W$5:$W$3209,0)</f>
        <v>1756</v>
      </c>
      <c r="W2032" s="55">
        <f>N2032*O2032</f>
        <v>4.5442904374962297E-2</v>
      </c>
      <c r="X2032" s="1">
        <f t="shared" si="31"/>
        <v>44.155886194494109</v>
      </c>
    </row>
    <row r="2033" spans="3:24" x14ac:dyDescent="0.25">
      <c r="C2033" s="19" t="s">
        <v>3657</v>
      </c>
      <c r="D2033" s="6" t="s">
        <v>194</v>
      </c>
      <c r="E2033" s="6" t="s">
        <v>28</v>
      </c>
      <c r="F2033" s="48">
        <v>0.346129516962977</v>
      </c>
      <c r="G2033" s="8">
        <v>10</v>
      </c>
      <c r="H2033" s="9">
        <v>0.13482044971005799</v>
      </c>
      <c r="I2033" s="40">
        <v>0</v>
      </c>
      <c r="J2033" s="7">
        <v>0</v>
      </c>
      <c r="K2033" s="9">
        <v>4.6453115844972102E-2</v>
      </c>
      <c r="L2033" s="39">
        <v>1</v>
      </c>
      <c r="M2033" s="47">
        <v>0</v>
      </c>
      <c r="N2033" s="17">
        <v>2.7422904094723401E-2</v>
      </c>
      <c r="O2033" s="7">
        <f>Q2033/P2033/N2033</f>
        <v>1</v>
      </c>
      <c r="P2033" s="7">
        <v>2.6038273022059064</v>
      </c>
      <c r="Q2033" s="33">
        <v>7.1404506387614933E-2</v>
      </c>
      <c r="R2033" s="38" t="s">
        <v>1676</v>
      </c>
      <c r="S2033" s="33" t="s">
        <v>1676</v>
      </c>
      <c r="T2033" s="45" t="s">
        <v>1676</v>
      </c>
      <c r="U2033" s="55">
        <f>RANK(Q2033,$Q$5:$Q$3209,0)</f>
        <v>2029</v>
      </c>
      <c r="V2033" s="55">
        <f>RANK(W2033,$W$5:$W$3209,0)</f>
        <v>2179</v>
      </c>
      <c r="W2033" s="55">
        <f>N2033*O2033</f>
        <v>2.7422904094723401E-2</v>
      </c>
      <c r="X2033" s="1">
        <f t="shared" si="31"/>
        <v>44.084416420725873</v>
      </c>
    </row>
    <row r="2034" spans="3:24" x14ac:dyDescent="0.25">
      <c r="C2034" s="19" t="s">
        <v>3658</v>
      </c>
      <c r="D2034" s="6" t="s">
        <v>257</v>
      </c>
      <c r="E2034" s="6" t="s">
        <v>131</v>
      </c>
      <c r="F2034" s="48">
        <v>18.336518190710901</v>
      </c>
      <c r="G2034" s="8">
        <v>83.347192139609305</v>
      </c>
      <c r="H2034" s="9">
        <v>1</v>
      </c>
      <c r="I2034" s="40">
        <v>8</v>
      </c>
      <c r="J2034" s="7">
        <v>9</v>
      </c>
      <c r="K2034" s="9">
        <v>0.80723596510161599</v>
      </c>
      <c r="L2034" s="39">
        <v>0</v>
      </c>
      <c r="M2034" s="47">
        <v>0</v>
      </c>
      <c r="N2034" s="17">
        <v>7.41619882218056E-2</v>
      </c>
      <c r="O2034" s="7">
        <f>Q2034/P2034/N2034</f>
        <v>1</v>
      </c>
      <c r="P2034" s="7">
        <v>0.96204619837092897</v>
      </c>
      <c r="Q2034" s="33">
        <v>7.1347258832417687E-2</v>
      </c>
      <c r="R2034" s="38" t="s">
        <v>1675</v>
      </c>
      <c r="S2034" s="33" t="s">
        <v>1675</v>
      </c>
      <c r="T2034" s="45" t="s">
        <v>1677</v>
      </c>
      <c r="U2034" s="55">
        <f>RANK(Q2034,$Q$5:$Q$3209,0)</f>
        <v>2030</v>
      </c>
      <c r="V2034" s="55">
        <f>RANK(W2034,$W$5:$W$3209,0)</f>
        <v>1444</v>
      </c>
      <c r="W2034" s="55">
        <f>N2034*O2034</f>
        <v>7.41619882218056E-2</v>
      </c>
      <c r="X2034" s="1">
        <f t="shared" si="31"/>
        <v>44.013011914338257</v>
      </c>
    </row>
    <row r="2035" spans="3:24" x14ac:dyDescent="0.25">
      <c r="C2035" s="19" t="s">
        <v>3659</v>
      </c>
      <c r="D2035" s="6" t="s">
        <v>1404</v>
      </c>
      <c r="E2035" s="6" t="s">
        <v>39</v>
      </c>
      <c r="F2035" s="48">
        <v>28.437740602682499</v>
      </c>
      <c r="G2035" s="8">
        <v>38.085893654275303</v>
      </c>
      <c r="H2035" s="9">
        <v>1</v>
      </c>
      <c r="I2035" s="40">
        <v>1</v>
      </c>
      <c r="J2035" s="7">
        <v>7</v>
      </c>
      <c r="K2035" s="9">
        <v>0.81084983367635899</v>
      </c>
      <c r="L2035" s="39">
        <v>0</v>
      </c>
      <c r="M2035" s="47">
        <v>0</v>
      </c>
      <c r="N2035" s="17">
        <v>4.9028252285325799E-2</v>
      </c>
      <c r="O2035" s="7">
        <f>Q2035/P2035/N2035</f>
        <v>1</v>
      </c>
      <c r="P2035" s="7">
        <v>1.4522160917161793</v>
      </c>
      <c r="Q2035" s="33">
        <v>7.1199616917470662E-2</v>
      </c>
      <c r="R2035" s="38" t="s">
        <v>1676</v>
      </c>
      <c r="S2035" s="33" t="s">
        <v>1676</v>
      </c>
      <c r="T2035" s="45" t="s">
        <v>1677</v>
      </c>
      <c r="U2035" s="55">
        <f>RANK(Q2035,$Q$5:$Q$3209,0)</f>
        <v>2031</v>
      </c>
      <c r="V2035" s="55">
        <f>RANK(W2035,$W$5:$W$3209,0)</f>
        <v>1695</v>
      </c>
      <c r="W2035" s="55">
        <f>N2035*O2035</f>
        <v>4.9028252285325799E-2</v>
      </c>
      <c r="X2035" s="1">
        <f t="shared" si="31"/>
        <v>43.941664655505839</v>
      </c>
    </row>
    <row r="2036" spans="3:24" x14ac:dyDescent="0.25">
      <c r="C2036" s="19" t="s">
        <v>3660</v>
      </c>
      <c r="D2036" s="6" t="s">
        <v>1212</v>
      </c>
      <c r="E2036" s="6" t="s">
        <v>16</v>
      </c>
      <c r="F2036" s="48">
        <v>2.7291224022614502</v>
      </c>
      <c r="G2036" s="8">
        <v>10</v>
      </c>
      <c r="H2036" s="9">
        <v>0.63454653199201805</v>
      </c>
      <c r="I2036" s="40">
        <v>5</v>
      </c>
      <c r="J2036" s="7">
        <v>6</v>
      </c>
      <c r="K2036" s="9">
        <v>1</v>
      </c>
      <c r="L2036" s="39">
        <v>0</v>
      </c>
      <c r="M2036" s="47">
        <v>0</v>
      </c>
      <c r="N2036" s="17">
        <v>3.7786480324354103E-2</v>
      </c>
      <c r="O2036" s="7">
        <f>Q2036/P2036/N2036</f>
        <v>1</v>
      </c>
      <c r="P2036" s="7">
        <v>1.8801272813463805</v>
      </c>
      <c r="Q2036" s="33">
        <v>7.1043392523876384E-2</v>
      </c>
      <c r="R2036" s="38" t="s">
        <v>1676</v>
      </c>
      <c r="S2036" s="33" t="s">
        <v>1676</v>
      </c>
      <c r="T2036" s="45" t="s">
        <v>1677</v>
      </c>
      <c r="U2036" s="55">
        <f>RANK(Q2036,$Q$5:$Q$3209,0)</f>
        <v>2032</v>
      </c>
      <c r="V2036" s="55">
        <f>RANK(W2036,$W$5:$W$3209,0)</f>
        <v>1901</v>
      </c>
      <c r="W2036" s="55">
        <f>N2036*O2036</f>
        <v>3.7786480324354103E-2</v>
      </c>
      <c r="X2036" s="1">
        <f t="shared" si="31"/>
        <v>43.870465038588371</v>
      </c>
    </row>
    <row r="2037" spans="3:24" x14ac:dyDescent="0.25">
      <c r="C2037" s="19" t="s">
        <v>3661</v>
      </c>
      <c r="D2037" s="6" t="s">
        <v>1124</v>
      </c>
      <c r="E2037" s="6" t="s">
        <v>90</v>
      </c>
      <c r="F2037" s="48">
        <v>18.446439200608701</v>
      </c>
      <c r="G2037" s="8">
        <v>11.3017712006352</v>
      </c>
      <c r="H2037" s="9">
        <v>1</v>
      </c>
      <c r="I2037" s="40">
        <v>1</v>
      </c>
      <c r="J2037" s="7">
        <v>1</v>
      </c>
      <c r="K2037" s="9">
        <v>1</v>
      </c>
      <c r="L2037" s="39">
        <v>0</v>
      </c>
      <c r="M2037" s="47">
        <v>0</v>
      </c>
      <c r="N2037" s="17">
        <v>4.3743802647383097E-2</v>
      </c>
      <c r="O2037" s="7">
        <f>Q2037/P2037/N2037</f>
        <v>1</v>
      </c>
      <c r="P2037" s="7">
        <v>1.6156398981768956</v>
      </c>
      <c r="Q2037" s="33">
        <v>7.067423285508824E-2</v>
      </c>
      <c r="R2037" s="38" t="s">
        <v>1676</v>
      </c>
      <c r="S2037" s="33" t="s">
        <v>1676</v>
      </c>
      <c r="T2037" s="45" t="s">
        <v>1677</v>
      </c>
      <c r="U2037" s="55">
        <f>RANK(Q2037,$Q$5:$Q$3209,0)</f>
        <v>2033</v>
      </c>
      <c r="V2037" s="55">
        <f>RANK(W2037,$W$5:$W$3209,0)</f>
        <v>1781</v>
      </c>
      <c r="W2037" s="55">
        <f>N2037*O2037</f>
        <v>4.3743802647383097E-2</v>
      </c>
      <c r="X2037" s="1">
        <f t="shared" si="31"/>
        <v>43.799421646064495</v>
      </c>
    </row>
    <row r="2038" spans="3:24" x14ac:dyDescent="0.25">
      <c r="C2038" s="19" t="s">
        <v>3662</v>
      </c>
      <c r="D2038" s="6" t="s">
        <v>853</v>
      </c>
      <c r="E2038" s="6" t="s">
        <v>27</v>
      </c>
      <c r="F2038" s="48">
        <v>2.0007328121751802</v>
      </c>
      <c r="G2038" s="8">
        <v>10</v>
      </c>
      <c r="H2038" s="9">
        <v>3.2612884243503602E-3</v>
      </c>
      <c r="I2038" s="40">
        <v>11</v>
      </c>
      <c r="J2038" s="7">
        <v>5</v>
      </c>
      <c r="K2038" s="9">
        <v>0.93154588503286395</v>
      </c>
      <c r="L2038" s="39">
        <v>0</v>
      </c>
      <c r="M2038" s="47">
        <v>0</v>
      </c>
      <c r="N2038" s="17">
        <v>1.98018944913473E-2</v>
      </c>
      <c r="O2038" s="7">
        <f>Q2038/P2038/N2038</f>
        <v>1</v>
      </c>
      <c r="P2038" s="7">
        <v>3.5623652040977181</v>
      </c>
      <c r="Q2038" s="33">
        <v>7.0541579911189908E-2</v>
      </c>
      <c r="R2038" s="38" t="s">
        <v>1677</v>
      </c>
      <c r="S2038" s="33" t="s">
        <v>1677</v>
      </c>
      <c r="T2038" s="45" t="s">
        <v>1675</v>
      </c>
      <c r="U2038" s="55">
        <f>RANK(Q2038,$Q$5:$Q$3209,0)</f>
        <v>2034</v>
      </c>
      <c r="V2038" s="55">
        <f>RANK(W2038,$W$5:$W$3209,0)</f>
        <v>2420</v>
      </c>
      <c r="W2038" s="55">
        <f>N2038*O2038</f>
        <v>1.98018944913473E-2</v>
      </c>
      <c r="X2038" s="1">
        <f t="shared" si="31"/>
        <v>43.728747413209405</v>
      </c>
    </row>
    <row r="2039" spans="3:24" x14ac:dyDescent="0.25">
      <c r="C2039" s="19" t="s">
        <v>3663</v>
      </c>
      <c r="D2039" s="6" t="s">
        <v>567</v>
      </c>
      <c r="E2039" s="6" t="s">
        <v>39</v>
      </c>
      <c r="F2039" s="48">
        <v>29.560850597080929</v>
      </c>
      <c r="G2039" s="8">
        <v>73.885900741796803</v>
      </c>
      <c r="H2039" s="9">
        <v>0.500582915023568</v>
      </c>
      <c r="I2039" s="40">
        <v>3</v>
      </c>
      <c r="J2039" s="7">
        <v>10</v>
      </c>
      <c r="K2039" s="9">
        <v>1</v>
      </c>
      <c r="L2039" s="39">
        <v>0.23038331907606699</v>
      </c>
      <c r="M2039" s="47">
        <v>0</v>
      </c>
      <c r="N2039" s="17">
        <v>7.7421802202512394E-2</v>
      </c>
      <c r="O2039" s="7">
        <f>Q2039/P2039/N2039</f>
        <v>1</v>
      </c>
      <c r="P2039" s="7">
        <v>0.91111601287118771</v>
      </c>
      <c r="Q2039" s="33">
        <v>7.0540243732054836E-2</v>
      </c>
      <c r="R2039" s="38" t="s">
        <v>1675</v>
      </c>
      <c r="S2039" s="33" t="s">
        <v>1675</v>
      </c>
      <c r="T2039" s="45" t="s">
        <v>1677</v>
      </c>
      <c r="U2039" s="55">
        <f>RANK(Q2039,$Q$5:$Q$3209,0)</f>
        <v>2035</v>
      </c>
      <c r="V2039" s="55">
        <f>RANK(W2039,$W$5:$W$3209,0)</f>
        <v>1418</v>
      </c>
      <c r="W2039" s="55">
        <f>N2039*O2039</f>
        <v>7.7421802202512394E-2</v>
      </c>
      <c r="X2039" s="1">
        <f t="shared" si="31"/>
        <v>43.658205833298211</v>
      </c>
    </row>
    <row r="2040" spans="3:24" x14ac:dyDescent="0.25">
      <c r="C2040" s="19" t="s">
        <v>3664</v>
      </c>
      <c r="D2040" s="6" t="s">
        <v>719</v>
      </c>
      <c r="E2040" s="6" t="s">
        <v>19</v>
      </c>
      <c r="F2040" s="48">
        <v>1.342384977588251</v>
      </c>
      <c r="G2040" s="8">
        <v>10</v>
      </c>
      <c r="H2040" s="9">
        <v>0.29140558520446302</v>
      </c>
      <c r="I2040" s="40">
        <v>0</v>
      </c>
      <c r="J2040" s="7">
        <v>0</v>
      </c>
      <c r="K2040" s="9">
        <v>0.30032542567751302</v>
      </c>
      <c r="L2040" s="39">
        <v>0.82089746790287998</v>
      </c>
      <c r="M2040" s="47">
        <v>0</v>
      </c>
      <c r="N2040" s="17">
        <v>2.9980075018029101E-2</v>
      </c>
      <c r="O2040" s="7">
        <f>Q2040/P2040/N2040</f>
        <v>1</v>
      </c>
      <c r="P2040" s="7">
        <v>2.3509697734106756</v>
      </c>
      <c r="Q2040" s="33">
        <v>7.0482250171970934E-2</v>
      </c>
      <c r="R2040" s="38" t="s">
        <v>1676</v>
      </c>
      <c r="S2040" s="33" t="s">
        <v>1676</v>
      </c>
      <c r="T2040" s="45" t="s">
        <v>1676</v>
      </c>
      <c r="U2040" s="55">
        <f>RANK(Q2040,$Q$5:$Q$3209,0)</f>
        <v>2036</v>
      </c>
      <c r="V2040" s="55">
        <f>RANK(W2040,$W$5:$W$3209,0)</f>
        <v>2099</v>
      </c>
      <c r="W2040" s="55">
        <f>N2040*O2040</f>
        <v>2.9980075018029101E-2</v>
      </c>
      <c r="X2040" s="1">
        <f t="shared" si="31"/>
        <v>43.587665589566157</v>
      </c>
    </row>
    <row r="2041" spans="3:24" x14ac:dyDescent="0.25">
      <c r="C2041" s="19" t="s">
        <v>3665</v>
      </c>
      <c r="D2041" s="6" t="s">
        <v>1530</v>
      </c>
      <c r="E2041" s="6" t="s">
        <v>39</v>
      </c>
      <c r="F2041" s="48">
        <v>5.4732065975096802</v>
      </c>
      <c r="G2041" s="8">
        <v>13.8428830794807</v>
      </c>
      <c r="H2041" s="9">
        <v>0.96060001138434004</v>
      </c>
      <c r="I2041" s="40">
        <v>0</v>
      </c>
      <c r="J2041" s="7">
        <v>1</v>
      </c>
      <c r="K2041" s="9">
        <v>1</v>
      </c>
      <c r="L2041" s="39">
        <v>0</v>
      </c>
      <c r="M2041" s="47">
        <v>0</v>
      </c>
      <c r="N2041" s="17">
        <v>3.2920465845184398E-2</v>
      </c>
      <c r="O2041" s="7">
        <f>Q2041/P2041/N2041</f>
        <v>1</v>
      </c>
      <c r="P2041" s="7">
        <v>2.1409605432000132</v>
      </c>
      <c r="Q2041" s="33">
        <v>7.0481418438303467E-2</v>
      </c>
      <c r="R2041" s="38" t="s">
        <v>1676</v>
      </c>
      <c r="S2041" s="33" t="s">
        <v>1676</v>
      </c>
      <c r="T2041" s="45" t="s">
        <v>1677</v>
      </c>
      <c r="U2041" s="55">
        <f>RANK(Q2041,$Q$5:$Q$3209,0)</f>
        <v>2037</v>
      </c>
      <c r="V2041" s="55">
        <f>RANK(W2041,$W$5:$W$3209,0)</f>
        <v>2012</v>
      </c>
      <c r="W2041" s="55">
        <f>N2041*O2041</f>
        <v>3.2920465845184398E-2</v>
      </c>
      <c r="X2041" s="1">
        <f t="shared" si="31"/>
        <v>43.517183339394187</v>
      </c>
    </row>
    <row r="2042" spans="3:24" x14ac:dyDescent="0.25">
      <c r="C2042" s="19" t="s">
        <v>3666</v>
      </c>
      <c r="D2042" s="6" t="s">
        <v>97</v>
      </c>
      <c r="E2042" s="6" t="s">
        <v>12</v>
      </c>
      <c r="F2042" s="48">
        <v>1.3804567738467839</v>
      </c>
      <c r="G2042" s="8">
        <v>10</v>
      </c>
      <c r="H2042" s="9">
        <v>0.155450488411323</v>
      </c>
      <c r="I2042" s="40">
        <v>1</v>
      </c>
      <c r="J2042" s="7">
        <v>0</v>
      </c>
      <c r="K2042" s="9">
        <v>0.94693311833006999</v>
      </c>
      <c r="L2042" s="39">
        <v>0.19691101345927001</v>
      </c>
      <c r="M2042" s="47">
        <v>0</v>
      </c>
      <c r="N2042" s="17">
        <v>1.89925076271635E-2</v>
      </c>
      <c r="O2042" s="7">
        <f>Q2042/P2042/N2042</f>
        <v>1</v>
      </c>
      <c r="P2042" s="7">
        <v>3.7099475091508816</v>
      </c>
      <c r="Q2042" s="33">
        <v>7.0461206363924347E-2</v>
      </c>
      <c r="R2042" s="38" t="s">
        <v>1677</v>
      </c>
      <c r="S2042" s="33" t="s">
        <v>1677</v>
      </c>
      <c r="T2042" s="45" t="s">
        <v>1675</v>
      </c>
      <c r="U2042" s="55">
        <f>RANK(Q2042,$Q$5:$Q$3209,0)</f>
        <v>2038</v>
      </c>
      <c r="V2042" s="55">
        <f>RANK(W2042,$W$5:$W$3209,0)</f>
        <v>2447</v>
      </c>
      <c r="W2042" s="55">
        <f>N2042*O2042</f>
        <v>1.89925076271635E-2</v>
      </c>
      <c r="X2042" s="1">
        <f t="shared" si="31"/>
        <v>43.446701920955881</v>
      </c>
    </row>
    <row r="2043" spans="3:24" x14ac:dyDescent="0.25">
      <c r="C2043" s="19" t="s">
        <v>3667</v>
      </c>
      <c r="D2043" s="6" t="s">
        <v>1104</v>
      </c>
      <c r="E2043" s="6" t="s">
        <v>39</v>
      </c>
      <c r="F2043" s="48">
        <v>32.258541413559698</v>
      </c>
      <c r="G2043" s="8">
        <v>60.812696606475598</v>
      </c>
      <c r="H2043" s="9">
        <v>1</v>
      </c>
      <c r="I2043" s="40">
        <v>10</v>
      </c>
      <c r="J2043" s="7">
        <v>9</v>
      </c>
      <c r="K2043" s="9">
        <v>1</v>
      </c>
      <c r="L2043" s="39">
        <v>0</v>
      </c>
      <c r="M2043" s="47">
        <v>0</v>
      </c>
      <c r="N2043" s="17">
        <v>0.100488499817646</v>
      </c>
      <c r="O2043" s="7">
        <f>Q2043/P2043/N2043</f>
        <v>1.0000000000000002</v>
      </c>
      <c r="P2043" s="7">
        <v>0.70110548815495632</v>
      </c>
      <c r="Q2043" s="33">
        <v>7.0453038718609945E-2</v>
      </c>
      <c r="R2043" s="41" t="s">
        <v>1675</v>
      </c>
      <c r="S2043" s="33" t="s">
        <v>1675</v>
      </c>
      <c r="T2043" s="45" t="s">
        <v>1677</v>
      </c>
      <c r="U2043" s="55">
        <f>RANK(Q2043,$Q$5:$Q$3209,0)</f>
        <v>2039</v>
      </c>
      <c r="V2043" s="55">
        <f>RANK(W2043,$W$5:$W$3209,0)</f>
        <v>1294</v>
      </c>
      <c r="W2043" s="55">
        <f>N2043*O2043</f>
        <v>0.10048849981764603</v>
      </c>
      <c r="X2043" s="1">
        <f t="shared" si="31"/>
        <v>43.376240714591958</v>
      </c>
    </row>
    <row r="2044" spans="3:24" x14ac:dyDescent="0.25">
      <c r="C2044" s="19" t="s">
        <v>3668</v>
      </c>
      <c r="D2044" s="6" t="s">
        <v>839</v>
      </c>
      <c r="E2044" s="6" t="s">
        <v>163</v>
      </c>
      <c r="F2044" s="48">
        <v>5.2880468580631996</v>
      </c>
      <c r="G2044" s="8">
        <v>70.758889805802596</v>
      </c>
      <c r="H2044" s="9">
        <v>1</v>
      </c>
      <c r="I2044" s="40">
        <v>0</v>
      </c>
      <c r="J2044" s="7">
        <v>0</v>
      </c>
      <c r="K2044" s="9">
        <v>0.57464003673337605</v>
      </c>
      <c r="L2044" s="39">
        <v>0</v>
      </c>
      <c r="M2044" s="47">
        <v>0</v>
      </c>
      <c r="N2044" s="17">
        <v>2.8218667393439499E-2</v>
      </c>
      <c r="O2044" s="7">
        <f>Q2044/P2044/N2044</f>
        <v>1</v>
      </c>
      <c r="P2044" s="7">
        <v>2.496134078453756</v>
      </c>
      <c r="Q2044" s="33">
        <v>7.0437577329316159E-2</v>
      </c>
      <c r="R2044" s="38" t="s">
        <v>1676</v>
      </c>
      <c r="S2044" s="33" t="s">
        <v>1676</v>
      </c>
      <c r="T2044" s="45" t="s">
        <v>1676</v>
      </c>
      <c r="U2044" s="55">
        <f>RANK(Q2044,$Q$5:$Q$3209,0)</f>
        <v>2040</v>
      </c>
      <c r="V2044" s="55">
        <f>RANK(W2044,$W$5:$W$3209,0)</f>
        <v>2159</v>
      </c>
      <c r="W2044" s="55">
        <f>N2044*O2044</f>
        <v>2.8218667393439499E-2</v>
      </c>
      <c r="X2044" s="1">
        <f t="shared" si="31"/>
        <v>43.305787675873347</v>
      </c>
    </row>
    <row r="2045" spans="3:24" x14ac:dyDescent="0.25">
      <c r="C2045" s="19" t="s">
        <v>3669</v>
      </c>
      <c r="D2045" s="6" t="s">
        <v>1494</v>
      </c>
      <c r="E2045" s="6" t="s">
        <v>863</v>
      </c>
      <c r="F2045" s="48">
        <v>8.5895228298329798</v>
      </c>
      <c r="G2045" s="8">
        <v>21.9498582240962</v>
      </c>
      <c r="H2045" s="9">
        <v>0.78915170872899798</v>
      </c>
      <c r="I2045" s="40">
        <v>1</v>
      </c>
      <c r="J2045" s="7">
        <v>2</v>
      </c>
      <c r="K2045" s="9">
        <v>1</v>
      </c>
      <c r="L2045" s="39">
        <v>0</v>
      </c>
      <c r="M2045" s="47">
        <v>0</v>
      </c>
      <c r="N2045" s="17">
        <v>4.05103893483406E-2</v>
      </c>
      <c r="O2045" s="7">
        <f>Q2045/P2045/N2045</f>
        <v>1</v>
      </c>
      <c r="P2045" s="7">
        <v>1.7361647767694008</v>
      </c>
      <c r="Q2045" s="33">
        <v>7.0332711079803267E-2</v>
      </c>
      <c r="R2045" s="38" t="s">
        <v>1676</v>
      </c>
      <c r="S2045" s="33" t="s">
        <v>1676</v>
      </c>
      <c r="T2045" s="45" t="s">
        <v>1677</v>
      </c>
      <c r="U2045" s="55">
        <f>RANK(Q2045,$Q$5:$Q$3209,0)</f>
        <v>2041</v>
      </c>
      <c r="V2045" s="55">
        <f>RANK(W2045,$W$5:$W$3209,0)</f>
        <v>1841</v>
      </c>
      <c r="W2045" s="55">
        <f>N2045*O2045</f>
        <v>4.05103893483406E-2</v>
      </c>
      <c r="X2045" s="1">
        <f t="shared" si="31"/>
        <v>43.235350098544032</v>
      </c>
    </row>
    <row r="2046" spans="3:24" x14ac:dyDescent="0.25">
      <c r="C2046" s="19" t="s">
        <v>3670</v>
      </c>
      <c r="D2046" s="6" t="s">
        <v>410</v>
      </c>
      <c r="E2046" s="6" t="s">
        <v>131</v>
      </c>
      <c r="F2046" s="48">
        <v>7.0737537701050002</v>
      </c>
      <c r="G2046" s="8">
        <v>89.4562210449823</v>
      </c>
      <c r="H2046" s="9">
        <v>0.39389096843003302</v>
      </c>
      <c r="I2046" s="40">
        <v>2</v>
      </c>
      <c r="J2046" s="7">
        <v>2</v>
      </c>
      <c r="K2046" s="9">
        <v>1</v>
      </c>
      <c r="L2046" s="39">
        <v>0</v>
      </c>
      <c r="M2046" s="47">
        <v>0</v>
      </c>
      <c r="N2046" s="17">
        <v>5.3030433950231902E-2</v>
      </c>
      <c r="O2046" s="7">
        <f>Q2046/P2046/N2046</f>
        <v>1</v>
      </c>
      <c r="P2046" s="7">
        <v>1.3258457989069554</v>
      </c>
      <c r="Q2046" s="33">
        <v>7.0310178067127749E-2</v>
      </c>
      <c r="R2046" s="38" t="s">
        <v>1676</v>
      </c>
      <c r="S2046" s="33" t="s">
        <v>1676</v>
      </c>
      <c r="T2046" s="45" t="s">
        <v>1677</v>
      </c>
      <c r="U2046" s="55">
        <f>RANK(Q2046,$Q$5:$Q$3209,0)</f>
        <v>2042</v>
      </c>
      <c r="V2046" s="55">
        <f>RANK(W2046,$W$5:$W$3209,0)</f>
        <v>1648</v>
      </c>
      <c r="W2046" s="55">
        <f>N2046*O2046</f>
        <v>5.3030433950231902E-2</v>
      </c>
      <c r="X2046" s="1">
        <f t="shared" si="31"/>
        <v>43.165017387464232</v>
      </c>
    </row>
    <row r="2047" spans="3:24" x14ac:dyDescent="0.25">
      <c r="C2047" s="19" t="s">
        <v>3671</v>
      </c>
      <c r="D2047" s="6" t="s">
        <v>1246</v>
      </c>
      <c r="E2047" s="6" t="s">
        <v>90</v>
      </c>
      <c r="F2047" s="48">
        <v>22.7500442710231</v>
      </c>
      <c r="G2047" s="8">
        <v>19.6599888380542</v>
      </c>
      <c r="H2047" s="9">
        <v>0.91425386533298203</v>
      </c>
      <c r="I2047" s="40">
        <v>0</v>
      </c>
      <c r="J2047" s="7">
        <v>7</v>
      </c>
      <c r="K2047" s="9">
        <v>0.99987514742197403</v>
      </c>
      <c r="L2047" s="39">
        <v>0</v>
      </c>
      <c r="M2047" s="47">
        <v>0</v>
      </c>
      <c r="N2047" s="17">
        <v>3.2722666435209803E-2</v>
      </c>
      <c r="O2047" s="7">
        <f>Q2047/P2047/N2047</f>
        <v>1</v>
      </c>
      <c r="P2047" s="7">
        <v>2.1443449487799779</v>
      </c>
      <c r="Q2047" s="33">
        <v>7.0168684480954271E-2</v>
      </c>
      <c r="R2047" s="38" t="s">
        <v>1676</v>
      </c>
      <c r="S2047" s="33" t="s">
        <v>1676</v>
      </c>
      <c r="T2047" s="45" t="s">
        <v>1677</v>
      </c>
      <c r="U2047" s="55">
        <f>RANK(Q2047,$Q$5:$Q$3209,0)</f>
        <v>2043</v>
      </c>
      <c r="V2047" s="55">
        <f>RANK(W2047,$W$5:$W$3209,0)</f>
        <v>2018</v>
      </c>
      <c r="W2047" s="55">
        <f>N2047*O2047</f>
        <v>3.2722666435209803E-2</v>
      </c>
      <c r="X2047" s="1">
        <f t="shared" si="31"/>
        <v>43.094707209397107</v>
      </c>
    </row>
    <row r="2048" spans="3:24" x14ac:dyDescent="0.25">
      <c r="C2048" s="19" t="s">
        <v>3672</v>
      </c>
      <c r="D2048" s="6" t="s">
        <v>853</v>
      </c>
      <c r="E2048" s="6" t="s">
        <v>27</v>
      </c>
      <c r="F2048" s="48">
        <v>0.90135731782450801</v>
      </c>
      <c r="G2048" s="8">
        <v>10</v>
      </c>
      <c r="H2048" s="9">
        <v>0</v>
      </c>
      <c r="I2048" s="40">
        <v>2</v>
      </c>
      <c r="J2048" s="7">
        <v>3</v>
      </c>
      <c r="K2048" s="9">
        <v>1</v>
      </c>
      <c r="L2048" s="39">
        <v>0</v>
      </c>
      <c r="M2048" s="47">
        <v>0</v>
      </c>
      <c r="N2048" s="17">
        <v>1.8036300634482399E-2</v>
      </c>
      <c r="O2048" s="7">
        <f>Q2048/P2048/N2048</f>
        <v>1</v>
      </c>
      <c r="P2048" s="7">
        <v>3.8847523578666876</v>
      </c>
      <c r="Q2048" s="33">
        <v>7.0066561416997936E-2</v>
      </c>
      <c r="R2048" s="38" t="s">
        <v>1677</v>
      </c>
      <c r="S2048" s="33" t="s">
        <v>1677</v>
      </c>
      <c r="T2048" s="45" t="s">
        <v>1675</v>
      </c>
      <c r="U2048" s="55">
        <f>RANK(Q2048,$Q$5:$Q$3209,0)</f>
        <v>2044</v>
      </c>
      <c r="V2048" s="55">
        <f>RANK(W2048,$W$5:$W$3209,0)</f>
        <v>2486</v>
      </c>
      <c r="W2048" s="55">
        <f>N2048*O2048</f>
        <v>1.8036300634482399E-2</v>
      </c>
      <c r="X2048" s="1">
        <f t="shared" si="31"/>
        <v>43.024538524916153</v>
      </c>
    </row>
    <row r="2049" spans="3:24" x14ac:dyDescent="0.25">
      <c r="C2049" s="19" t="s">
        <v>3673</v>
      </c>
      <c r="D2049" s="6" t="s">
        <v>1088</v>
      </c>
      <c r="E2049" s="6" t="s">
        <v>39</v>
      </c>
      <c r="F2049" s="48">
        <v>17.0202971559088</v>
      </c>
      <c r="G2049" s="8">
        <v>70.283354108145502</v>
      </c>
      <c r="H2049" s="9">
        <v>1</v>
      </c>
      <c r="I2049" s="40">
        <v>0</v>
      </c>
      <c r="J2049" s="7">
        <v>5</v>
      </c>
      <c r="K2049" s="9">
        <v>0.94184815891344797</v>
      </c>
      <c r="L2049" s="39">
        <v>0</v>
      </c>
      <c r="M2049" s="47">
        <v>0</v>
      </c>
      <c r="N2049" s="17">
        <v>4.4384425580776203E-2</v>
      </c>
      <c r="O2049" s="7">
        <f>Q2049/P2049/N2049</f>
        <v>1</v>
      </c>
      <c r="P2049" s="7">
        <v>1.5772445744775201</v>
      </c>
      <c r="Q2049" s="33">
        <v>7.0005094438580523E-2</v>
      </c>
      <c r="R2049" s="38" t="s">
        <v>1676</v>
      </c>
      <c r="S2049" s="33" t="s">
        <v>1676</v>
      </c>
      <c r="T2049" s="45" t="s">
        <v>1677</v>
      </c>
      <c r="U2049" s="55">
        <f>RANK(Q2049,$Q$5:$Q$3209,0)</f>
        <v>2045</v>
      </c>
      <c r="V2049" s="55">
        <f>RANK(W2049,$W$5:$W$3209,0)</f>
        <v>1770</v>
      </c>
      <c r="W2049" s="55">
        <f>N2049*O2049</f>
        <v>4.4384425580776203E-2</v>
      </c>
      <c r="X2049" s="1">
        <f t="shared" si="31"/>
        <v>42.954471963499152</v>
      </c>
    </row>
    <row r="2050" spans="3:24" x14ac:dyDescent="0.25">
      <c r="C2050" s="19" t="s">
        <v>3674</v>
      </c>
      <c r="D2050" s="6" t="s">
        <v>365</v>
      </c>
      <c r="E2050" s="6" t="s">
        <v>16</v>
      </c>
      <c r="F2050" s="48">
        <v>8.3211565423178762</v>
      </c>
      <c r="G2050" s="8">
        <v>17.803115956564199</v>
      </c>
      <c r="H2050" s="9">
        <v>1</v>
      </c>
      <c r="I2050" s="40">
        <v>1</v>
      </c>
      <c r="J2050" s="7">
        <v>4</v>
      </c>
      <c r="K2050" s="9">
        <v>1</v>
      </c>
      <c r="L2050" s="39">
        <v>5.0825986656388197E-2</v>
      </c>
      <c r="M2050" s="47">
        <v>1</v>
      </c>
      <c r="N2050" s="17">
        <v>4.0638069190362898E-2</v>
      </c>
      <c r="O2050" s="7">
        <f>Q2050/P2050/N2050</f>
        <v>1</v>
      </c>
      <c r="P2050" s="7">
        <v>1.7207670096498713</v>
      </c>
      <c r="Q2050" s="33">
        <v>6.9928648798645326E-2</v>
      </c>
      <c r="R2050" s="38" t="s">
        <v>1676</v>
      </c>
      <c r="S2050" s="33" t="s">
        <v>1676</v>
      </c>
      <c r="T2050" s="45" t="s">
        <v>1677</v>
      </c>
      <c r="U2050" s="55">
        <f>RANK(Q2050,$Q$5:$Q$3209,0)</f>
        <v>2046</v>
      </c>
      <c r="V2050" s="55">
        <f>RANK(W2050,$W$5:$W$3209,0)</f>
        <v>1838</v>
      </c>
      <c r="W2050" s="55">
        <f>N2050*O2050</f>
        <v>4.0638069190362898E-2</v>
      </c>
      <c r="X2050" s="1">
        <f t="shared" si="31"/>
        <v>42.884466869060574</v>
      </c>
    </row>
    <row r="2051" spans="3:24" x14ac:dyDescent="0.25">
      <c r="C2051" s="19" t="s">
        <v>3675</v>
      </c>
      <c r="D2051" s="6" t="s">
        <v>928</v>
      </c>
      <c r="E2051" s="6" t="s">
        <v>131</v>
      </c>
      <c r="F2051" s="48">
        <v>8.9138564829504396</v>
      </c>
      <c r="G2051" s="8">
        <v>32.044094693434999</v>
      </c>
      <c r="H2051" s="9">
        <v>0.81655268519077995</v>
      </c>
      <c r="I2051" s="40">
        <v>1</v>
      </c>
      <c r="J2051" s="7">
        <v>4</v>
      </c>
      <c r="K2051" s="9">
        <v>0.70233884794844303</v>
      </c>
      <c r="L2051" s="39">
        <v>0</v>
      </c>
      <c r="M2051" s="47">
        <v>0</v>
      </c>
      <c r="N2051" s="17">
        <v>2.66837941135602E-2</v>
      </c>
      <c r="O2051" s="7">
        <f>Q2051/P2051/N2051</f>
        <v>0.99999999999999989</v>
      </c>
      <c r="P2051" s="7">
        <v>2.6078309590221278</v>
      </c>
      <c r="Q2051" s="33">
        <v>6.9586824393514699E-2</v>
      </c>
      <c r="R2051" s="38" t="s">
        <v>1676</v>
      </c>
      <c r="S2051" s="33" t="s">
        <v>1676</v>
      </c>
      <c r="T2051" s="45" t="s">
        <v>1676</v>
      </c>
      <c r="U2051" s="55">
        <f>RANK(Q2051,$Q$5:$Q$3209,0)</f>
        <v>2047</v>
      </c>
      <c r="V2051" s="55">
        <f>RANK(W2051,$W$5:$W$3209,0)</f>
        <v>2199</v>
      </c>
      <c r="W2051" s="55">
        <f>N2051*O2051</f>
        <v>2.6683794113560196E-2</v>
      </c>
      <c r="X2051" s="1">
        <f t="shared" si="31"/>
        <v>42.81453822026193</v>
      </c>
    </row>
    <row r="2052" spans="3:24" x14ac:dyDescent="0.25">
      <c r="C2052" s="19" t="s">
        <v>3676</v>
      </c>
      <c r="D2052" s="6" t="s">
        <v>1044</v>
      </c>
      <c r="E2052" s="6" t="s">
        <v>131</v>
      </c>
      <c r="F2052" s="48">
        <v>13.220256036544299</v>
      </c>
      <c r="G2052" s="8">
        <v>25.961698046755</v>
      </c>
      <c r="H2052" s="9">
        <v>0.80048649589801302</v>
      </c>
      <c r="I2052" s="40">
        <v>1</v>
      </c>
      <c r="J2052" s="7">
        <v>10</v>
      </c>
      <c r="K2052" s="9">
        <v>0.70126270647863298</v>
      </c>
      <c r="L2052" s="39">
        <v>0</v>
      </c>
      <c r="M2052" s="47">
        <v>0</v>
      </c>
      <c r="N2052" s="17">
        <v>2.85625050521814E-2</v>
      </c>
      <c r="O2052" s="7">
        <f>Q2052/P2052/N2052</f>
        <v>1.0000000000000002</v>
      </c>
      <c r="P2052" s="7">
        <v>2.4347028045313244</v>
      </c>
      <c r="Q2052" s="33">
        <v>6.9541211154986182E-2</v>
      </c>
      <c r="R2052" s="38" t="s">
        <v>1676</v>
      </c>
      <c r="S2052" s="33" t="s">
        <v>1676</v>
      </c>
      <c r="T2052" s="45" t="s">
        <v>1676</v>
      </c>
      <c r="U2052" s="55">
        <f>RANK(Q2052,$Q$5:$Q$3209,0)</f>
        <v>2048</v>
      </c>
      <c r="V2052" s="55">
        <f>RANK(W2052,$W$5:$W$3209,0)</f>
        <v>2131</v>
      </c>
      <c r="W2052" s="55">
        <f>N2052*O2052</f>
        <v>2.8562505052181407E-2</v>
      </c>
      <c r="X2052" s="1">
        <f t="shared" si="31"/>
        <v>42.744951395868412</v>
      </c>
    </row>
    <row r="2053" spans="3:24" x14ac:dyDescent="0.25">
      <c r="C2053" s="19" t="s">
        <v>3677</v>
      </c>
      <c r="D2053" s="6" t="s">
        <v>485</v>
      </c>
      <c r="E2053" s="6" t="s">
        <v>131</v>
      </c>
      <c r="F2053" s="48">
        <v>22.839207391112001</v>
      </c>
      <c r="G2053" s="8">
        <v>79.189213734546598</v>
      </c>
      <c r="H2053" s="9">
        <v>0.99987556012699996</v>
      </c>
      <c r="I2053" s="40">
        <v>6</v>
      </c>
      <c r="J2053" s="7">
        <v>8</v>
      </c>
      <c r="K2053" s="9">
        <v>0.96878536335916998</v>
      </c>
      <c r="L2053" s="39">
        <v>0</v>
      </c>
      <c r="M2053" s="47">
        <v>0</v>
      </c>
      <c r="N2053" s="17">
        <v>7.0953937396523295E-2</v>
      </c>
      <c r="O2053" s="7">
        <f>Q2053/P2053/N2053</f>
        <v>1</v>
      </c>
      <c r="P2053" s="7">
        <v>0.97746588036950255</v>
      </c>
      <c r="Q2053" s="33">
        <v>6.9355052882975207E-2</v>
      </c>
      <c r="R2053" s="38" t="s">
        <v>1675</v>
      </c>
      <c r="S2053" s="33" t="s">
        <v>1675</v>
      </c>
      <c r="T2053" s="45" t="s">
        <v>1677</v>
      </c>
      <c r="U2053" s="55">
        <f>RANK(Q2053,$Q$5:$Q$3209,0)</f>
        <v>2049</v>
      </c>
      <c r="V2053" s="55">
        <f>RANK(W2053,$W$5:$W$3209,0)</f>
        <v>1466</v>
      </c>
      <c r="W2053" s="55">
        <f>N2053*O2053</f>
        <v>7.0953937396523295E-2</v>
      </c>
      <c r="X2053" s="1">
        <f t="shared" si="31"/>
        <v>42.675410184713428</v>
      </c>
    </row>
    <row r="2054" spans="3:24" x14ac:dyDescent="0.25">
      <c r="C2054" s="19" t="s">
        <v>3678</v>
      </c>
      <c r="D2054" s="6" t="s">
        <v>687</v>
      </c>
      <c r="E2054" s="6" t="s">
        <v>39</v>
      </c>
      <c r="F2054" s="48">
        <v>8.1590195871322706</v>
      </c>
      <c r="G2054" s="8">
        <v>75.944703014427105</v>
      </c>
      <c r="H2054" s="9">
        <v>0.99965160899246797</v>
      </c>
      <c r="I2054" s="40">
        <v>1</v>
      </c>
      <c r="J2054" s="7">
        <v>4</v>
      </c>
      <c r="K2054" s="9">
        <v>1</v>
      </c>
      <c r="L2054" s="39">
        <v>0</v>
      </c>
      <c r="M2054" s="47">
        <v>0</v>
      </c>
      <c r="N2054" s="17">
        <v>7.0451030808954707E-2</v>
      </c>
      <c r="O2054" s="7">
        <f>Q2054/P2054/N2054</f>
        <v>1</v>
      </c>
      <c r="P2054" s="7">
        <v>0.98124579855065686</v>
      </c>
      <c r="Q2054" s="33">
        <v>6.9129777984849691E-2</v>
      </c>
      <c r="R2054" s="38" t="s">
        <v>1675</v>
      </c>
      <c r="S2054" s="33" t="s">
        <v>1675</v>
      </c>
      <c r="T2054" s="45" t="s">
        <v>1677</v>
      </c>
      <c r="U2054" s="55">
        <f>RANK(Q2054,$Q$5:$Q$3209,0)</f>
        <v>2050</v>
      </c>
      <c r="V2054" s="55">
        <f>RANK(W2054,$W$5:$W$3209,0)</f>
        <v>1469</v>
      </c>
      <c r="W2054" s="55">
        <f>N2054*O2054</f>
        <v>7.0451030808954707E-2</v>
      </c>
      <c r="X2054" s="1">
        <f t="shared" si="31"/>
        <v>42.606055131830452</v>
      </c>
    </row>
    <row r="2055" spans="3:24" x14ac:dyDescent="0.25">
      <c r="C2055" s="19" t="s">
        <v>3679</v>
      </c>
      <c r="D2055" s="6" t="s">
        <v>577</v>
      </c>
      <c r="E2055" s="6" t="s">
        <v>131</v>
      </c>
      <c r="F2055" s="48">
        <v>4.4302525235680603</v>
      </c>
      <c r="G2055" s="8">
        <v>9.9999999999999893</v>
      </c>
      <c r="H2055" s="9">
        <v>0.38589752895209001</v>
      </c>
      <c r="I2055" s="40">
        <v>7</v>
      </c>
      <c r="J2055" s="7">
        <v>9</v>
      </c>
      <c r="K2055" s="9">
        <v>0.58780278908947303</v>
      </c>
      <c r="L2055" s="39">
        <v>0</v>
      </c>
      <c r="M2055" s="47">
        <v>0</v>
      </c>
      <c r="N2055" s="17">
        <v>2.5766864571092899E-2</v>
      </c>
      <c r="O2055" s="7">
        <f>Q2055/P2055/N2055</f>
        <v>1</v>
      </c>
      <c r="P2055" s="7">
        <v>2.679417121109227</v>
      </c>
      <c r="Q2055" s="33">
        <v>6.9040178089089077E-2</v>
      </c>
      <c r="R2055" s="38" t="s">
        <v>1676</v>
      </c>
      <c r="S2055" s="33" t="s">
        <v>1676</v>
      </c>
      <c r="T2055" s="45" t="s">
        <v>1676</v>
      </c>
      <c r="U2055" s="55">
        <f>RANK(Q2055,$Q$5:$Q$3209,0)</f>
        <v>2051</v>
      </c>
      <c r="V2055" s="55">
        <f>RANK(W2055,$W$5:$W$3209,0)</f>
        <v>2222</v>
      </c>
      <c r="W2055" s="55">
        <f>N2055*O2055</f>
        <v>2.5766864571092899E-2</v>
      </c>
      <c r="X2055" s="1">
        <f t="shared" si="31"/>
        <v>42.536925353845604</v>
      </c>
    </row>
    <row r="2056" spans="3:24" x14ac:dyDescent="0.25">
      <c r="C2056" s="19" t="s">
        <v>3680</v>
      </c>
      <c r="D2056" s="6" t="s">
        <v>1134</v>
      </c>
      <c r="E2056" s="6" t="s">
        <v>39</v>
      </c>
      <c r="F2056" s="48">
        <v>6.0768616518587404</v>
      </c>
      <c r="G2056" s="8">
        <v>37.078572616543497</v>
      </c>
      <c r="H2056" s="9">
        <v>0.75835332174480896</v>
      </c>
      <c r="I2056" s="40">
        <v>1</v>
      </c>
      <c r="J2056" s="7">
        <v>1</v>
      </c>
      <c r="K2056" s="9">
        <v>0.340897971585229</v>
      </c>
      <c r="L2056" s="39">
        <v>0</v>
      </c>
      <c r="M2056" s="47">
        <v>0</v>
      </c>
      <c r="N2056" s="17">
        <v>2.5713112415571601E-2</v>
      </c>
      <c r="O2056" s="7">
        <f>Q2056/P2056/N2056</f>
        <v>1</v>
      </c>
      <c r="P2056" s="7">
        <v>2.6811890569715593</v>
      </c>
      <c r="Q2056" s="33">
        <v>6.8941715629310119E-2</v>
      </c>
      <c r="R2056" s="38" t="s">
        <v>1676</v>
      </c>
      <c r="S2056" s="33" t="s">
        <v>1676</v>
      </c>
      <c r="T2056" s="45" t="s">
        <v>1676</v>
      </c>
      <c r="U2056" s="55">
        <f>RANK(Q2056,$Q$5:$Q$3209,0)</f>
        <v>2052</v>
      </c>
      <c r="V2056" s="55">
        <f>RANK(W2056,$W$5:$W$3209,0)</f>
        <v>2224</v>
      </c>
      <c r="W2056" s="55">
        <f>N2056*O2056</f>
        <v>2.5713112415571601E-2</v>
      </c>
      <c r="X2056" s="1">
        <f t="shared" ref="X2056:X2119" si="32">X2055-Q2055</f>
        <v>42.467885175756514</v>
      </c>
    </row>
    <row r="2057" spans="3:24" x14ac:dyDescent="0.25">
      <c r="C2057" s="19" t="s">
        <v>3681</v>
      </c>
      <c r="D2057" s="6" t="s">
        <v>833</v>
      </c>
      <c r="E2057" s="6" t="s">
        <v>204</v>
      </c>
      <c r="F2057" s="48">
        <v>25.116550114435121</v>
      </c>
      <c r="G2057" s="8">
        <v>61.038748631058098</v>
      </c>
      <c r="H2057" s="9">
        <v>0.72557467948611298</v>
      </c>
      <c r="I2057" s="40">
        <v>0</v>
      </c>
      <c r="J2057" s="7">
        <v>2</v>
      </c>
      <c r="K2057" s="9">
        <v>0.99831180354545301</v>
      </c>
      <c r="L2057" s="39">
        <v>0.36101533421805099</v>
      </c>
      <c r="M2057" s="47">
        <v>0</v>
      </c>
      <c r="N2057" s="17">
        <v>5.85653841161844E-2</v>
      </c>
      <c r="O2057" s="7">
        <f>Q2057/P2057/N2057</f>
        <v>1</v>
      </c>
      <c r="P2057" s="7">
        <v>1.17672836480216</v>
      </c>
      <c r="Q2057" s="33">
        <v>6.8915548685048067E-2</v>
      </c>
      <c r="R2057" s="38" t="s">
        <v>1676</v>
      </c>
      <c r="S2057" s="33" t="s">
        <v>1676</v>
      </c>
      <c r="T2057" s="45" t="s">
        <v>1677</v>
      </c>
      <c r="U2057" s="55">
        <f>RANK(Q2057,$Q$5:$Q$3209,0)</f>
        <v>2053</v>
      </c>
      <c r="V2057" s="55">
        <f>RANK(W2057,$W$5:$W$3209,0)</f>
        <v>1586</v>
      </c>
      <c r="W2057" s="55">
        <f>N2057*O2057</f>
        <v>5.85653841161844E-2</v>
      </c>
      <c r="X2057" s="1">
        <f t="shared" si="32"/>
        <v>42.398943460127207</v>
      </c>
    </row>
    <row r="2058" spans="3:24" x14ac:dyDescent="0.25">
      <c r="C2058" s="19" t="s">
        <v>3682</v>
      </c>
      <c r="D2058" s="6" t="s">
        <v>467</v>
      </c>
      <c r="E2058" s="6" t="s">
        <v>204</v>
      </c>
      <c r="F2058" s="48">
        <v>4.7971009009053196</v>
      </c>
      <c r="G2058" s="8">
        <v>10</v>
      </c>
      <c r="H2058" s="9">
        <v>2.79333923520871E-2</v>
      </c>
      <c r="I2058" s="40">
        <v>5</v>
      </c>
      <c r="J2058" s="7">
        <v>9</v>
      </c>
      <c r="K2058" s="9">
        <v>0.75150971851131898</v>
      </c>
      <c r="L2058" s="39">
        <v>0</v>
      </c>
      <c r="M2058" s="47">
        <v>0</v>
      </c>
      <c r="N2058" s="17">
        <v>1.9379955185879299E-2</v>
      </c>
      <c r="O2058" s="7">
        <f>Q2058/P2058/N2058</f>
        <v>1</v>
      </c>
      <c r="P2058" s="7">
        <v>3.5538571118059745</v>
      </c>
      <c r="Q2058" s="33">
        <v>6.8873591563818226E-2</v>
      </c>
      <c r="R2058" s="38" t="s">
        <v>1677</v>
      </c>
      <c r="S2058" s="33" t="s">
        <v>1677</v>
      </c>
      <c r="T2058" s="45" t="s">
        <v>1675</v>
      </c>
      <c r="U2058" s="55">
        <f>RANK(Q2058,$Q$5:$Q$3209,0)</f>
        <v>2054</v>
      </c>
      <c r="V2058" s="55">
        <f>RANK(W2058,$W$5:$W$3209,0)</f>
        <v>2426</v>
      </c>
      <c r="W2058" s="55">
        <f>N2058*O2058</f>
        <v>1.9379955185879299E-2</v>
      </c>
      <c r="X2058" s="1">
        <f t="shared" si="32"/>
        <v>42.330027911442158</v>
      </c>
    </row>
    <row r="2059" spans="3:24" x14ac:dyDescent="0.25">
      <c r="C2059" s="19" t="s">
        <v>3683</v>
      </c>
      <c r="D2059" s="6" t="s">
        <v>1032</v>
      </c>
      <c r="E2059" s="6" t="s">
        <v>27</v>
      </c>
      <c r="F2059" s="48">
        <v>5.4143982579561403</v>
      </c>
      <c r="G2059" s="8">
        <v>74.206818554695204</v>
      </c>
      <c r="H2059" s="9">
        <v>1</v>
      </c>
      <c r="I2059" s="40">
        <v>0</v>
      </c>
      <c r="J2059" s="7">
        <v>1</v>
      </c>
      <c r="K2059" s="9">
        <v>0.19157567613513399</v>
      </c>
      <c r="L2059" s="39">
        <v>0</v>
      </c>
      <c r="M2059" s="47">
        <v>0</v>
      </c>
      <c r="N2059" s="17">
        <v>2.99519559032069E-2</v>
      </c>
      <c r="O2059" s="7">
        <f>Q2059/P2059/N2059</f>
        <v>0.99999999999999989</v>
      </c>
      <c r="P2059" s="7">
        <v>2.2961497619494406</v>
      </c>
      <c r="Q2059" s="33">
        <v>6.8774176417068664E-2</v>
      </c>
      <c r="R2059" s="38" t="s">
        <v>1676</v>
      </c>
      <c r="S2059" s="33" t="s">
        <v>1676</v>
      </c>
      <c r="T2059" s="45" t="s">
        <v>1676</v>
      </c>
      <c r="U2059" s="55">
        <f>RANK(Q2059,$Q$5:$Q$3209,0)</f>
        <v>2055</v>
      </c>
      <c r="V2059" s="55">
        <f>RANK(W2059,$W$5:$W$3209,0)</f>
        <v>2101</v>
      </c>
      <c r="W2059" s="55">
        <f>N2059*O2059</f>
        <v>2.9951955903206897E-2</v>
      </c>
      <c r="X2059" s="1">
        <f t="shared" si="32"/>
        <v>42.261154319878344</v>
      </c>
    </row>
    <row r="2060" spans="3:24" x14ac:dyDescent="0.25">
      <c r="C2060" s="19" t="s">
        <v>3684</v>
      </c>
      <c r="D2060" s="6" t="s">
        <v>1604</v>
      </c>
      <c r="E2060" s="6" t="s">
        <v>27</v>
      </c>
      <c r="F2060" s="48">
        <v>15.010156540127101</v>
      </c>
      <c r="G2060" s="8">
        <v>85.572705597922905</v>
      </c>
      <c r="H2060" s="9">
        <v>0.83970497487196605</v>
      </c>
      <c r="I2060" s="40">
        <v>1</v>
      </c>
      <c r="J2060" s="7">
        <v>0</v>
      </c>
      <c r="K2060" s="9">
        <v>0.53299238576196295</v>
      </c>
      <c r="L2060" s="39">
        <v>0</v>
      </c>
      <c r="M2060" s="47">
        <v>0</v>
      </c>
      <c r="N2060" s="17">
        <v>3.4508146660060003E-2</v>
      </c>
      <c r="O2060" s="7">
        <f>Q2060/P2060/N2060</f>
        <v>1</v>
      </c>
      <c r="P2060" s="7">
        <v>1.9904179593136915</v>
      </c>
      <c r="Q2060" s="33">
        <v>6.8685634854814215E-2</v>
      </c>
      <c r="R2060" s="38" t="s">
        <v>1676</v>
      </c>
      <c r="S2060" s="33" t="s">
        <v>1676</v>
      </c>
      <c r="T2060" s="45" t="s">
        <v>1677</v>
      </c>
      <c r="U2060" s="55">
        <f>RANK(Q2060,$Q$5:$Q$3209,0)</f>
        <v>2056</v>
      </c>
      <c r="V2060" s="55">
        <f>RANK(W2060,$W$5:$W$3209,0)</f>
        <v>1962</v>
      </c>
      <c r="W2060" s="55">
        <f>N2060*O2060</f>
        <v>3.4508146660060003E-2</v>
      </c>
      <c r="X2060" s="1">
        <f t="shared" si="32"/>
        <v>42.192380143461278</v>
      </c>
    </row>
    <row r="2061" spans="3:24" x14ac:dyDescent="0.25">
      <c r="C2061" s="19" t="s">
        <v>3685</v>
      </c>
      <c r="D2061" s="6" t="s">
        <v>833</v>
      </c>
      <c r="E2061" s="6" t="s">
        <v>204</v>
      </c>
      <c r="F2061" s="48">
        <v>18.516236070273589</v>
      </c>
      <c r="G2061" s="8">
        <v>60.230855816233401</v>
      </c>
      <c r="H2061" s="9">
        <v>0.48272264838165202</v>
      </c>
      <c r="I2061" s="40">
        <v>0</v>
      </c>
      <c r="J2061" s="7">
        <v>1</v>
      </c>
      <c r="K2061" s="9">
        <v>0.91952951742397304</v>
      </c>
      <c r="L2061" s="39">
        <v>0.38047403189776302</v>
      </c>
      <c r="M2061" s="47">
        <v>0</v>
      </c>
      <c r="N2061" s="17">
        <v>4.5155968386952502E-2</v>
      </c>
      <c r="O2061" s="7">
        <f>Q2061/P2061/N2061</f>
        <v>1.0000000000000002</v>
      </c>
      <c r="P2061" s="7">
        <v>1.5184111813685035</v>
      </c>
      <c r="Q2061" s="33">
        <v>6.8565327304271353E-2</v>
      </c>
      <c r="R2061" s="38" t="s">
        <v>1676</v>
      </c>
      <c r="S2061" s="33" t="s">
        <v>1676</v>
      </c>
      <c r="T2061" s="45" t="s">
        <v>1677</v>
      </c>
      <c r="U2061" s="55">
        <f>RANK(Q2061,$Q$5:$Q$3209,0)</f>
        <v>2057</v>
      </c>
      <c r="V2061" s="55">
        <f>RANK(W2061,$W$5:$W$3209,0)</f>
        <v>1762</v>
      </c>
      <c r="W2061" s="55">
        <f>N2061*O2061</f>
        <v>4.5155968386952509E-2</v>
      </c>
      <c r="X2061" s="1">
        <f t="shared" si="32"/>
        <v>42.123694508606462</v>
      </c>
    </row>
    <row r="2062" spans="3:24" x14ac:dyDescent="0.25">
      <c r="C2062" s="19" t="s">
        <v>3686</v>
      </c>
      <c r="D2062" s="6" t="s">
        <v>1410</v>
      </c>
      <c r="E2062" s="6" t="s">
        <v>16</v>
      </c>
      <c r="F2062" s="48">
        <v>4.5515862385954602</v>
      </c>
      <c r="G2062" s="8">
        <v>23.950058024564498</v>
      </c>
      <c r="H2062" s="9">
        <v>0.96074132338791995</v>
      </c>
      <c r="I2062" s="40">
        <v>0</v>
      </c>
      <c r="J2062" s="7">
        <v>3</v>
      </c>
      <c r="K2062" s="9">
        <v>0.57444602911286002</v>
      </c>
      <c r="L2062" s="39">
        <v>0</v>
      </c>
      <c r="M2062" s="47">
        <v>0</v>
      </c>
      <c r="N2062" s="17">
        <v>2.4234894961056502E-2</v>
      </c>
      <c r="O2062" s="7">
        <f>Q2062/P2062/N2062</f>
        <v>1.0000000000000002</v>
      </c>
      <c r="P2062" s="7">
        <v>2.8218524825229432</v>
      </c>
      <c r="Q2062" s="33">
        <v>6.8387298509540062E-2</v>
      </c>
      <c r="R2062" s="38" t="s">
        <v>1676</v>
      </c>
      <c r="S2062" s="33" t="s">
        <v>1676</v>
      </c>
      <c r="T2062" s="45" t="s">
        <v>1676</v>
      </c>
      <c r="U2062" s="55">
        <f>RANK(Q2062,$Q$5:$Q$3209,0)</f>
        <v>2058</v>
      </c>
      <c r="V2062" s="55">
        <f>RANK(W2062,$W$5:$W$3209,0)</f>
        <v>2270</v>
      </c>
      <c r="W2062" s="55">
        <f>N2062*O2062</f>
        <v>2.4234894961056509E-2</v>
      </c>
      <c r="X2062" s="1">
        <f t="shared" si="32"/>
        <v>42.055129181302192</v>
      </c>
    </row>
    <row r="2063" spans="3:24" x14ac:dyDescent="0.25">
      <c r="C2063" s="19" t="s">
        <v>3687</v>
      </c>
      <c r="D2063" s="6" t="s">
        <v>1282</v>
      </c>
      <c r="E2063" s="6" t="s">
        <v>39</v>
      </c>
      <c r="F2063" s="48">
        <v>13.196976218018101</v>
      </c>
      <c r="G2063" s="8">
        <v>10</v>
      </c>
      <c r="H2063" s="9">
        <v>0.59132183387705595</v>
      </c>
      <c r="I2063" s="40">
        <v>1</v>
      </c>
      <c r="J2063" s="7">
        <v>2</v>
      </c>
      <c r="K2063" s="9">
        <v>0.48669742319833398</v>
      </c>
      <c r="L2063" s="39">
        <v>0</v>
      </c>
      <c r="M2063" s="47">
        <v>0</v>
      </c>
      <c r="N2063" s="17">
        <v>1.9374005575867301E-2</v>
      </c>
      <c r="O2063" s="7">
        <f>Q2063/P2063/N2063</f>
        <v>1</v>
      </c>
      <c r="P2063" s="7">
        <v>3.5191983442435224</v>
      </c>
      <c r="Q2063" s="33">
        <v>6.8180968343956982E-2</v>
      </c>
      <c r="R2063" s="38" t="s">
        <v>1677</v>
      </c>
      <c r="S2063" s="33" t="s">
        <v>1677</v>
      </c>
      <c r="T2063" s="45" t="s">
        <v>1675</v>
      </c>
      <c r="U2063" s="55">
        <f>RANK(Q2063,$Q$5:$Q$3209,0)</f>
        <v>2059</v>
      </c>
      <c r="V2063" s="55">
        <f>RANK(W2063,$W$5:$W$3209,0)</f>
        <v>2427</v>
      </c>
      <c r="W2063" s="55">
        <f>N2063*O2063</f>
        <v>1.9374005575867301E-2</v>
      </c>
      <c r="X2063" s="1">
        <f t="shared" si="32"/>
        <v>41.98674188279265</v>
      </c>
    </row>
    <row r="2064" spans="3:24" x14ac:dyDescent="0.25">
      <c r="C2064" s="19" t="s">
        <v>3688</v>
      </c>
      <c r="D2064" s="6" t="s">
        <v>1066</v>
      </c>
      <c r="E2064" s="6" t="s">
        <v>126</v>
      </c>
      <c r="F2064" s="48">
        <v>12.218436608667901</v>
      </c>
      <c r="G2064" s="8">
        <v>44.114975357693403</v>
      </c>
      <c r="H2064" s="9">
        <v>1</v>
      </c>
      <c r="I2064" s="40">
        <v>0</v>
      </c>
      <c r="J2064" s="7">
        <v>5</v>
      </c>
      <c r="K2064" s="9">
        <v>0.89737219837203896</v>
      </c>
      <c r="L2064" s="39">
        <v>0</v>
      </c>
      <c r="M2064" s="47">
        <v>0</v>
      </c>
      <c r="N2064" s="17">
        <v>4.07191382124375E-2</v>
      </c>
      <c r="O2064" s="7">
        <f>Q2064/P2064/N2064</f>
        <v>1</v>
      </c>
      <c r="P2064" s="7">
        <v>1.6733113327985409</v>
      </c>
      <c r="Q2064" s="33">
        <v>6.8135795432661794E-2</v>
      </c>
      <c r="R2064" s="38" t="s">
        <v>1676</v>
      </c>
      <c r="S2064" s="33" t="s">
        <v>1676</v>
      </c>
      <c r="T2064" s="45" t="s">
        <v>1677</v>
      </c>
      <c r="U2064" s="55">
        <f>RANK(Q2064,$Q$5:$Q$3209,0)</f>
        <v>2060</v>
      </c>
      <c r="V2064" s="55">
        <f>RANK(W2064,$W$5:$W$3209,0)</f>
        <v>1837</v>
      </c>
      <c r="W2064" s="55">
        <f>N2064*O2064</f>
        <v>4.07191382124375E-2</v>
      </c>
      <c r="X2064" s="1">
        <f t="shared" si="32"/>
        <v>41.91856091444869</v>
      </c>
    </row>
    <row r="2065" spans="3:24" x14ac:dyDescent="0.25">
      <c r="C2065" s="19" t="s">
        <v>3689</v>
      </c>
      <c r="D2065" s="6" t="s">
        <v>759</v>
      </c>
      <c r="E2065" s="6" t="s">
        <v>22</v>
      </c>
      <c r="F2065" s="48">
        <v>4.9573903915270403</v>
      </c>
      <c r="G2065" s="8">
        <v>14.2459469374076</v>
      </c>
      <c r="H2065" s="9">
        <v>5.15252050909304E-2</v>
      </c>
      <c r="I2065" s="40">
        <v>4</v>
      </c>
      <c r="J2065" s="7">
        <v>12</v>
      </c>
      <c r="K2065" s="9">
        <v>0.73892750382978101</v>
      </c>
      <c r="L2065" s="39">
        <v>0</v>
      </c>
      <c r="M2065" s="47">
        <v>0</v>
      </c>
      <c r="N2065" s="17">
        <v>2.10760172944983E-2</v>
      </c>
      <c r="O2065" s="7">
        <f>Q2065/P2065/N2065</f>
        <v>1</v>
      </c>
      <c r="P2065" s="7">
        <v>3.2283392932436779</v>
      </c>
      <c r="Q2065" s="33">
        <v>6.8040534776912173E-2</v>
      </c>
      <c r="R2065" s="38" t="s">
        <v>1677</v>
      </c>
      <c r="S2065" s="33" t="s">
        <v>1677</v>
      </c>
      <c r="T2065" s="45" t="s">
        <v>1675</v>
      </c>
      <c r="U2065" s="55">
        <f>RANK(Q2065,$Q$5:$Q$3209,0)</f>
        <v>2061</v>
      </c>
      <c r="V2065" s="55">
        <f>RANK(W2065,$W$5:$W$3209,0)</f>
        <v>2364</v>
      </c>
      <c r="W2065" s="55">
        <f>N2065*O2065</f>
        <v>2.10760172944983E-2</v>
      </c>
      <c r="X2065" s="1">
        <f t="shared" si="32"/>
        <v>41.85042511901603</v>
      </c>
    </row>
    <row r="2066" spans="3:24" x14ac:dyDescent="0.25">
      <c r="C2066" s="19" t="s">
        <v>3690</v>
      </c>
      <c r="D2066" s="6" t="s">
        <v>174</v>
      </c>
      <c r="E2066" s="6" t="s">
        <v>131</v>
      </c>
      <c r="F2066" s="48">
        <v>14.7707239105283</v>
      </c>
      <c r="G2066" s="8">
        <v>71.770498504905603</v>
      </c>
      <c r="H2066" s="9">
        <v>0.51168698539092605</v>
      </c>
      <c r="I2066" s="40">
        <v>15</v>
      </c>
      <c r="J2066" s="7">
        <v>7</v>
      </c>
      <c r="K2066" s="9">
        <v>1</v>
      </c>
      <c r="L2066" s="39">
        <v>0</v>
      </c>
      <c r="M2066" s="47">
        <v>0</v>
      </c>
      <c r="N2066" s="17">
        <v>0.109594744064021</v>
      </c>
      <c r="O2066" s="7">
        <f>Q2066/P2066/N2066</f>
        <v>1</v>
      </c>
      <c r="P2066" s="7">
        <v>0.62012785873824028</v>
      </c>
      <c r="Q2066" s="33">
        <v>6.7962753965386813E-2</v>
      </c>
      <c r="R2066" s="41" t="s">
        <v>1675</v>
      </c>
      <c r="S2066" s="33" t="s">
        <v>1675</v>
      </c>
      <c r="T2066" s="45" t="s">
        <v>1677</v>
      </c>
      <c r="U2066" s="55">
        <f>RANK(Q2066,$Q$5:$Q$3209,0)</f>
        <v>2062</v>
      </c>
      <c r="V2066" s="55">
        <f>RANK(W2066,$W$5:$W$3209,0)</f>
        <v>1261</v>
      </c>
      <c r="W2066" s="55">
        <f>N2066*O2066</f>
        <v>0.109594744064021</v>
      </c>
      <c r="X2066" s="1">
        <f t="shared" si="32"/>
        <v>41.782384584239118</v>
      </c>
    </row>
    <row r="2067" spans="3:24" x14ac:dyDescent="0.25">
      <c r="C2067" s="19" t="s">
        <v>3691</v>
      </c>
      <c r="D2067" s="6" t="s">
        <v>1326</v>
      </c>
      <c r="E2067" s="6" t="s">
        <v>16</v>
      </c>
      <c r="F2067" s="48">
        <v>12.7652281138835</v>
      </c>
      <c r="G2067" s="8">
        <v>20.714241876608099</v>
      </c>
      <c r="H2067" s="9">
        <v>0.69911034774207004</v>
      </c>
      <c r="I2067" s="40">
        <v>3</v>
      </c>
      <c r="J2067" s="7">
        <v>7</v>
      </c>
      <c r="K2067" s="9">
        <v>0.51250345718953905</v>
      </c>
      <c r="L2067" s="39">
        <v>0</v>
      </c>
      <c r="M2067" s="47">
        <v>0</v>
      </c>
      <c r="N2067" s="17">
        <v>2.6474368349813E-2</v>
      </c>
      <c r="O2067" s="7">
        <f>Q2067/P2067/N2067</f>
        <v>1</v>
      </c>
      <c r="P2067" s="7">
        <v>2.5635209517484578</v>
      </c>
      <c r="Q2067" s="33">
        <v>6.7867597949051867E-2</v>
      </c>
      <c r="R2067" s="38" t="s">
        <v>1676</v>
      </c>
      <c r="S2067" s="33" t="s">
        <v>1676</v>
      </c>
      <c r="T2067" s="45" t="s">
        <v>1676</v>
      </c>
      <c r="U2067" s="55">
        <f>RANK(Q2067,$Q$5:$Q$3209,0)</f>
        <v>2063</v>
      </c>
      <c r="V2067" s="55">
        <f>RANK(W2067,$W$5:$W$3209,0)</f>
        <v>2204</v>
      </c>
      <c r="W2067" s="55">
        <f>N2067*O2067</f>
        <v>2.6474368349813E-2</v>
      </c>
      <c r="X2067" s="1">
        <f t="shared" si="32"/>
        <v>41.714421830273729</v>
      </c>
    </row>
    <row r="2068" spans="3:24" x14ac:dyDescent="0.25">
      <c r="C2068" s="19" t="s">
        <v>3692</v>
      </c>
      <c r="D2068" s="6" t="s">
        <v>525</v>
      </c>
      <c r="E2068" s="6" t="s">
        <v>27</v>
      </c>
      <c r="F2068" s="48">
        <v>7.0885365763843096</v>
      </c>
      <c r="G2068" s="8">
        <v>26.8874171064382</v>
      </c>
      <c r="H2068" s="9">
        <v>0.36653579013246701</v>
      </c>
      <c r="I2068" s="40">
        <v>2</v>
      </c>
      <c r="J2068" s="7">
        <v>3</v>
      </c>
      <c r="K2068" s="9">
        <v>0.86439654481397998</v>
      </c>
      <c r="L2068" s="39">
        <v>0</v>
      </c>
      <c r="M2068" s="47">
        <v>0</v>
      </c>
      <c r="N2068" s="17">
        <v>2.37748816628016E-2</v>
      </c>
      <c r="O2068" s="7">
        <f>Q2068/P2068/N2068</f>
        <v>1.0000000000000002</v>
      </c>
      <c r="P2068" s="7">
        <v>2.8474228651109246</v>
      </c>
      <c r="Q2068" s="33">
        <v>6.7697141661967719E-2</v>
      </c>
      <c r="R2068" s="38" t="s">
        <v>1676</v>
      </c>
      <c r="S2068" s="33" t="s">
        <v>1676</v>
      </c>
      <c r="T2068" s="45" t="s">
        <v>1676</v>
      </c>
      <c r="U2068" s="55">
        <f>RANK(Q2068,$Q$5:$Q$3209,0)</f>
        <v>2064</v>
      </c>
      <c r="V2068" s="55">
        <f>RANK(W2068,$W$5:$W$3209,0)</f>
        <v>2285</v>
      </c>
      <c r="W2068" s="55">
        <f>N2068*O2068</f>
        <v>2.3774881662801606E-2</v>
      </c>
      <c r="X2068" s="1">
        <f t="shared" si="32"/>
        <v>41.646554232324675</v>
      </c>
    </row>
    <row r="2069" spans="3:24" x14ac:dyDescent="0.25">
      <c r="C2069" s="19" t="s">
        <v>3693</v>
      </c>
      <c r="D2069" s="6" t="s">
        <v>749</v>
      </c>
      <c r="E2069" s="6" t="s">
        <v>16</v>
      </c>
      <c r="F2069" s="48">
        <v>8.6684554051896594</v>
      </c>
      <c r="G2069" s="8">
        <v>16.143470415053901</v>
      </c>
      <c r="H2069" s="9">
        <v>0.71901925542191902</v>
      </c>
      <c r="I2069" s="40">
        <v>2</v>
      </c>
      <c r="J2069" s="7">
        <v>3</v>
      </c>
      <c r="K2069" s="9">
        <v>1</v>
      </c>
      <c r="L2069" s="39">
        <v>0</v>
      </c>
      <c r="M2069" s="47">
        <v>0</v>
      </c>
      <c r="N2069" s="17">
        <v>2.94445274135634E-2</v>
      </c>
      <c r="O2069" s="7">
        <f>Q2069/P2069/N2069</f>
        <v>1</v>
      </c>
      <c r="P2069" s="7">
        <v>2.2908855407848141</v>
      </c>
      <c r="Q2069" s="33">
        <v>6.7454042106974477E-2</v>
      </c>
      <c r="R2069" s="38" t="s">
        <v>1676</v>
      </c>
      <c r="S2069" s="33" t="s">
        <v>1676</v>
      </c>
      <c r="T2069" s="45" t="s">
        <v>1676</v>
      </c>
      <c r="U2069" s="55">
        <f>RANK(Q2069,$Q$5:$Q$3209,0)</f>
        <v>2065</v>
      </c>
      <c r="V2069" s="55">
        <f>RANK(W2069,$W$5:$W$3209,0)</f>
        <v>2114</v>
      </c>
      <c r="W2069" s="55">
        <f>N2069*O2069</f>
        <v>2.94445274135634E-2</v>
      </c>
      <c r="X2069" s="1">
        <f t="shared" si="32"/>
        <v>41.578857090662709</v>
      </c>
    </row>
    <row r="2070" spans="3:24" x14ac:dyDescent="0.25">
      <c r="C2070" s="19" t="s">
        <v>3694</v>
      </c>
      <c r="D2070" s="6" t="s">
        <v>1550</v>
      </c>
      <c r="E2070" s="6" t="s">
        <v>39</v>
      </c>
      <c r="F2070" s="48">
        <v>10.592171235934</v>
      </c>
      <c r="G2070" s="8">
        <v>15.960998164468</v>
      </c>
      <c r="H2070" s="9">
        <v>1</v>
      </c>
      <c r="I2070" s="40">
        <v>1</v>
      </c>
      <c r="J2070" s="7">
        <v>3</v>
      </c>
      <c r="K2070" s="9">
        <v>1</v>
      </c>
      <c r="L2070" s="39">
        <v>0</v>
      </c>
      <c r="M2070" s="47">
        <v>0</v>
      </c>
      <c r="N2070" s="17">
        <v>4.1312438513586298E-2</v>
      </c>
      <c r="O2070" s="7">
        <f>Q2070/P2070/N2070</f>
        <v>1</v>
      </c>
      <c r="P2070" s="7">
        <v>1.6325391479007363</v>
      </c>
      <c r="Q2070" s="33">
        <v>6.7444173168671739E-2</v>
      </c>
      <c r="R2070" s="38" t="s">
        <v>1676</v>
      </c>
      <c r="S2070" s="33" t="s">
        <v>1676</v>
      </c>
      <c r="T2070" s="45" t="s">
        <v>1677</v>
      </c>
      <c r="U2070" s="55">
        <f>RANK(Q2070,$Q$5:$Q$3209,0)</f>
        <v>2066</v>
      </c>
      <c r="V2070" s="55">
        <f>RANK(W2070,$W$5:$W$3209,0)</f>
        <v>1828</v>
      </c>
      <c r="W2070" s="55">
        <f>N2070*O2070</f>
        <v>4.1312438513586298E-2</v>
      </c>
      <c r="X2070" s="1">
        <f t="shared" si="32"/>
        <v>41.511403048555735</v>
      </c>
    </row>
    <row r="2071" spans="3:24" x14ac:dyDescent="0.25">
      <c r="C2071" s="19" t="s">
        <v>3695</v>
      </c>
      <c r="D2071" s="6" t="s">
        <v>1094</v>
      </c>
      <c r="E2071" s="6" t="s">
        <v>90</v>
      </c>
      <c r="F2071" s="48">
        <v>1.5831040360478601</v>
      </c>
      <c r="G2071" s="8">
        <v>45.396501211131699</v>
      </c>
      <c r="H2071" s="9">
        <v>0.98011012019534205</v>
      </c>
      <c r="I2071" s="40">
        <v>1</v>
      </c>
      <c r="J2071" s="7">
        <v>0</v>
      </c>
      <c r="K2071" s="9">
        <v>0.497745545413947</v>
      </c>
      <c r="L2071" s="39">
        <v>0</v>
      </c>
      <c r="M2071" s="47">
        <v>0</v>
      </c>
      <c r="N2071" s="17">
        <v>2.5103658425448701E-2</v>
      </c>
      <c r="O2071" s="7">
        <f>Q2071/P2071/N2071</f>
        <v>0.99999999999999989</v>
      </c>
      <c r="P2071" s="7">
        <v>2.6851708723169856</v>
      </c>
      <c r="Q2071" s="33">
        <v>6.7407612392609728E-2</v>
      </c>
      <c r="R2071" s="38" t="s">
        <v>1676</v>
      </c>
      <c r="S2071" s="33" t="s">
        <v>1676</v>
      </c>
      <c r="T2071" s="45" t="s">
        <v>1676</v>
      </c>
      <c r="U2071" s="55">
        <f>RANK(Q2071,$Q$5:$Q$3209,0)</f>
        <v>2067</v>
      </c>
      <c r="V2071" s="55">
        <f>RANK(W2071,$W$5:$W$3209,0)</f>
        <v>2238</v>
      </c>
      <c r="W2071" s="55">
        <f>N2071*O2071</f>
        <v>2.5103658425448698E-2</v>
      </c>
      <c r="X2071" s="1">
        <f t="shared" si="32"/>
        <v>41.443958875387061</v>
      </c>
    </row>
    <row r="2072" spans="3:24" x14ac:dyDescent="0.25">
      <c r="C2072" s="19" t="s">
        <v>3696</v>
      </c>
      <c r="D2072" s="6" t="s">
        <v>715</v>
      </c>
      <c r="E2072" s="6" t="s">
        <v>90</v>
      </c>
      <c r="F2072" s="48">
        <v>23.735118668973492</v>
      </c>
      <c r="G2072" s="8">
        <v>48.026653372779997</v>
      </c>
      <c r="H2072" s="9">
        <v>0.998800338624379</v>
      </c>
      <c r="I2072" s="40">
        <v>2</v>
      </c>
      <c r="J2072" s="7">
        <v>5</v>
      </c>
      <c r="K2072" s="9">
        <v>1</v>
      </c>
      <c r="L2072" s="39">
        <v>3.19345197714139E-2</v>
      </c>
      <c r="M2072" s="47">
        <v>0</v>
      </c>
      <c r="N2072" s="17">
        <v>4.3691515953396202E-2</v>
      </c>
      <c r="O2072" s="7">
        <f>Q2072/P2072/N2072</f>
        <v>1</v>
      </c>
      <c r="P2072" s="7">
        <v>1.5412853778572519</v>
      </c>
      <c r="Q2072" s="33">
        <v>6.7341094675386418E-2</v>
      </c>
      <c r="R2072" s="38" t="s">
        <v>1676</v>
      </c>
      <c r="S2072" s="33" t="s">
        <v>1676</v>
      </c>
      <c r="T2072" s="45" t="s">
        <v>1677</v>
      </c>
      <c r="U2072" s="55">
        <f>RANK(Q2072,$Q$5:$Q$3209,0)</f>
        <v>2068</v>
      </c>
      <c r="V2072" s="55">
        <f>RANK(W2072,$W$5:$W$3209,0)</f>
        <v>1784</v>
      </c>
      <c r="W2072" s="55">
        <f>N2072*O2072</f>
        <v>4.3691515953396202E-2</v>
      </c>
      <c r="X2072" s="1">
        <f t="shared" si="32"/>
        <v>41.376551262994454</v>
      </c>
    </row>
    <row r="2073" spans="3:24" x14ac:dyDescent="0.25">
      <c r="C2073" s="19" t="s">
        <v>3697</v>
      </c>
      <c r="D2073" s="6" t="s">
        <v>1228</v>
      </c>
      <c r="E2073" s="6" t="s">
        <v>90</v>
      </c>
      <c r="F2073" s="48">
        <v>13.783120410391</v>
      </c>
      <c r="G2073" s="8">
        <v>33.117152405511398</v>
      </c>
      <c r="H2073" s="9">
        <v>0.88247593302619198</v>
      </c>
      <c r="I2073" s="40">
        <v>0</v>
      </c>
      <c r="J2073" s="7">
        <v>1</v>
      </c>
      <c r="K2073" s="9">
        <v>1</v>
      </c>
      <c r="L2073" s="39">
        <v>0</v>
      </c>
      <c r="M2073" s="47">
        <v>0</v>
      </c>
      <c r="N2073" s="17">
        <v>3.99549122356695E-2</v>
      </c>
      <c r="O2073" s="7">
        <f>Q2073/P2073/N2073</f>
        <v>1</v>
      </c>
      <c r="P2073" s="7">
        <v>1.6842153391718795</v>
      </c>
      <c r="Q2073" s="33">
        <v>6.7292676062580783E-2</v>
      </c>
      <c r="R2073" s="38" t="s">
        <v>1676</v>
      </c>
      <c r="S2073" s="33" t="s">
        <v>1676</v>
      </c>
      <c r="T2073" s="45" t="s">
        <v>1677</v>
      </c>
      <c r="U2073" s="55">
        <f>RANK(Q2073,$Q$5:$Q$3209,0)</f>
        <v>2069</v>
      </c>
      <c r="V2073" s="55">
        <f>RANK(W2073,$W$5:$W$3209,0)</f>
        <v>1856</v>
      </c>
      <c r="W2073" s="55">
        <f>N2073*O2073</f>
        <v>3.99549122356695E-2</v>
      </c>
      <c r="X2073" s="1">
        <f t="shared" si="32"/>
        <v>41.309210168319069</v>
      </c>
    </row>
    <row r="2074" spans="3:24" x14ac:dyDescent="0.25">
      <c r="C2074" s="19" t="s">
        <v>3698</v>
      </c>
      <c r="D2074" s="6" t="s">
        <v>57</v>
      </c>
      <c r="E2074" s="6" t="s">
        <v>19</v>
      </c>
      <c r="F2074" s="48">
        <v>9.0741401939601616</v>
      </c>
      <c r="G2074" s="8">
        <v>56.5036361803472</v>
      </c>
      <c r="H2074" s="9">
        <v>0.70465286101607105</v>
      </c>
      <c r="I2074" s="40">
        <v>3</v>
      </c>
      <c r="J2074" s="7">
        <v>1</v>
      </c>
      <c r="K2074" s="9">
        <v>0.41604512472377297</v>
      </c>
      <c r="L2074" s="39">
        <v>1.60509698723309E-2</v>
      </c>
      <c r="M2074" s="47">
        <v>0</v>
      </c>
      <c r="N2074" s="17">
        <v>2.4474661104720401E-2</v>
      </c>
      <c r="O2074" s="7">
        <f>Q2074/P2074/N2074</f>
        <v>1</v>
      </c>
      <c r="P2074" s="7">
        <v>2.746838237604472</v>
      </c>
      <c r="Q2074" s="33">
        <v>6.7227934974856907E-2</v>
      </c>
      <c r="R2074" s="38" t="s">
        <v>1676</v>
      </c>
      <c r="S2074" s="33" t="s">
        <v>1676</v>
      </c>
      <c r="T2074" s="45" t="s">
        <v>1676</v>
      </c>
      <c r="U2074" s="55">
        <f>RANK(Q2074,$Q$5:$Q$3209,0)</f>
        <v>2070</v>
      </c>
      <c r="V2074" s="55">
        <f>RANK(W2074,$W$5:$W$3209,0)</f>
        <v>2262</v>
      </c>
      <c r="W2074" s="55">
        <f>N2074*O2074</f>
        <v>2.4474661104720401E-2</v>
      </c>
      <c r="X2074" s="1">
        <f t="shared" si="32"/>
        <v>41.241917492256491</v>
      </c>
    </row>
    <row r="2075" spans="3:24" x14ac:dyDescent="0.25">
      <c r="C2075" s="19" t="s">
        <v>3699</v>
      </c>
      <c r="D2075" s="6" t="s">
        <v>1260</v>
      </c>
      <c r="E2075" s="6" t="s">
        <v>16</v>
      </c>
      <c r="F2075" s="48">
        <v>1.03098988514457</v>
      </c>
      <c r="G2075" s="8">
        <v>10</v>
      </c>
      <c r="H2075" s="9">
        <v>7.5809546433526998E-2</v>
      </c>
      <c r="I2075" s="40">
        <v>0</v>
      </c>
      <c r="J2075" s="7">
        <v>1</v>
      </c>
      <c r="K2075" s="9">
        <v>0.91599087020490999</v>
      </c>
      <c r="L2075" s="39">
        <v>7.9129455735850604E-2</v>
      </c>
      <c r="M2075" s="47">
        <v>0</v>
      </c>
      <c r="N2075" s="17">
        <v>1.87377228880139E-2</v>
      </c>
      <c r="O2075" s="7">
        <f>Q2075/P2075/N2075</f>
        <v>1</v>
      </c>
      <c r="P2075" s="7">
        <v>3.5876350228763321</v>
      </c>
      <c r="Q2075" s="33">
        <v>6.7224110881990123E-2</v>
      </c>
      <c r="R2075" s="38" t="s">
        <v>1677</v>
      </c>
      <c r="S2075" s="33" t="s">
        <v>1677</v>
      </c>
      <c r="T2075" s="45" t="s">
        <v>1675</v>
      </c>
      <c r="U2075" s="55">
        <f>RANK(Q2075,$Q$5:$Q$3209,0)</f>
        <v>2071</v>
      </c>
      <c r="V2075" s="55">
        <f>RANK(W2075,$W$5:$W$3209,0)</f>
        <v>2461</v>
      </c>
      <c r="W2075" s="55">
        <f>N2075*O2075</f>
        <v>1.87377228880139E-2</v>
      </c>
      <c r="X2075" s="1">
        <f t="shared" si="32"/>
        <v>41.174689557281631</v>
      </c>
    </row>
    <row r="2076" spans="3:24" x14ac:dyDescent="0.25">
      <c r="C2076" s="19" t="s">
        <v>3700</v>
      </c>
      <c r="D2076" s="6" t="s">
        <v>851</v>
      </c>
      <c r="E2076" s="6" t="s">
        <v>28</v>
      </c>
      <c r="F2076" s="48">
        <v>1.59100245464565</v>
      </c>
      <c r="G2076" s="8">
        <v>10</v>
      </c>
      <c r="H2076" s="9">
        <v>0.52601400079421901</v>
      </c>
      <c r="I2076" s="40">
        <v>0</v>
      </c>
      <c r="J2076" s="7">
        <v>5</v>
      </c>
      <c r="K2076" s="9">
        <v>0.59702287417830802</v>
      </c>
      <c r="L2076" s="39">
        <v>0</v>
      </c>
      <c r="M2076" s="47">
        <v>0</v>
      </c>
      <c r="N2076" s="17">
        <v>1.65446380234529E-2</v>
      </c>
      <c r="O2076" s="7">
        <f>Q2076/P2076/N2076</f>
        <v>1</v>
      </c>
      <c r="P2076" s="7">
        <v>4.0626460524458681</v>
      </c>
      <c r="Q2076" s="33">
        <v>6.7215008355126726E-2</v>
      </c>
      <c r="R2076" s="38" t="s">
        <v>1677</v>
      </c>
      <c r="S2076" s="33" t="s">
        <v>1677</v>
      </c>
      <c r="T2076" s="45" t="s">
        <v>1675</v>
      </c>
      <c r="U2076" s="55">
        <f>RANK(Q2076,$Q$5:$Q$3209,0)</f>
        <v>2072</v>
      </c>
      <c r="V2076" s="55">
        <f>RANK(W2076,$W$5:$W$3209,0)</f>
        <v>2547</v>
      </c>
      <c r="W2076" s="55">
        <f>N2076*O2076</f>
        <v>1.65446380234529E-2</v>
      </c>
      <c r="X2076" s="1">
        <f t="shared" si="32"/>
        <v>41.107465446399644</v>
      </c>
    </row>
    <row r="2077" spans="3:24" x14ac:dyDescent="0.25">
      <c r="C2077" s="19" t="s">
        <v>3701</v>
      </c>
      <c r="D2077" s="6" t="s">
        <v>1452</v>
      </c>
      <c r="E2077" s="6" t="s">
        <v>16</v>
      </c>
      <c r="F2077" s="48">
        <v>12.170377671140001</v>
      </c>
      <c r="G2077" s="8">
        <v>10.956344931331801</v>
      </c>
      <c r="H2077" s="9">
        <v>0.65599159916976302</v>
      </c>
      <c r="I2077" s="40">
        <v>3</v>
      </c>
      <c r="J2077" s="7">
        <v>8</v>
      </c>
      <c r="K2077" s="9">
        <v>1</v>
      </c>
      <c r="L2077" s="39">
        <v>0</v>
      </c>
      <c r="M2077" s="47">
        <v>0</v>
      </c>
      <c r="N2077" s="17">
        <v>3.0333772452478501E-2</v>
      </c>
      <c r="O2077" s="7">
        <f>Q2077/P2077/N2077</f>
        <v>1</v>
      </c>
      <c r="P2077" s="7">
        <v>2.2121915609533036</v>
      </c>
      <c r="Q2077" s="33">
        <v>6.7104115431250735E-2</v>
      </c>
      <c r="R2077" s="38" t="s">
        <v>1676</v>
      </c>
      <c r="S2077" s="33" t="s">
        <v>1676</v>
      </c>
      <c r="T2077" s="45" t="s">
        <v>1677</v>
      </c>
      <c r="U2077" s="55">
        <f>RANK(Q2077,$Q$5:$Q$3209,0)</f>
        <v>2073</v>
      </c>
      <c r="V2077" s="55">
        <f>RANK(W2077,$W$5:$W$3209,0)</f>
        <v>2082</v>
      </c>
      <c r="W2077" s="55">
        <f>N2077*O2077</f>
        <v>3.0333772452478501E-2</v>
      </c>
      <c r="X2077" s="1">
        <f t="shared" si="32"/>
        <v>41.040250438044517</v>
      </c>
    </row>
    <row r="2078" spans="3:24" x14ac:dyDescent="0.25">
      <c r="C2078" s="19" t="s">
        <v>3702</v>
      </c>
      <c r="D2078" s="6" t="s">
        <v>1524</v>
      </c>
      <c r="E2078" s="6" t="s">
        <v>39</v>
      </c>
      <c r="F2078" s="48">
        <v>1.4699966678343599</v>
      </c>
      <c r="G2078" s="8">
        <v>10</v>
      </c>
      <c r="H2078" s="9">
        <v>1</v>
      </c>
      <c r="I2078" s="40">
        <v>0</v>
      </c>
      <c r="J2078" s="7">
        <v>3</v>
      </c>
      <c r="K2078" s="9">
        <v>1</v>
      </c>
      <c r="L2078" s="39">
        <v>0</v>
      </c>
      <c r="M2078" s="47">
        <v>0</v>
      </c>
      <c r="N2078" s="17">
        <v>3.0308165456113902E-2</v>
      </c>
      <c r="O2078" s="7">
        <f>Q2078/P2078/N2078</f>
        <v>1.0000000000000002</v>
      </c>
      <c r="P2078" s="7">
        <v>2.2133700061270236</v>
      </c>
      <c r="Q2078" s="33">
        <v>6.7083184361297676E-2</v>
      </c>
      <c r="R2078" s="38" t="s">
        <v>1676</v>
      </c>
      <c r="S2078" s="33" t="s">
        <v>1676</v>
      </c>
      <c r="T2078" s="45" t="s">
        <v>1677</v>
      </c>
      <c r="U2078" s="55">
        <f>RANK(Q2078,$Q$5:$Q$3209,0)</f>
        <v>2074</v>
      </c>
      <c r="V2078" s="55">
        <f>RANK(W2078,$W$5:$W$3209,0)</f>
        <v>2084</v>
      </c>
      <c r="W2078" s="55">
        <f>N2078*O2078</f>
        <v>3.0308165456113909E-2</v>
      </c>
      <c r="X2078" s="1">
        <f t="shared" si="32"/>
        <v>40.973146322613268</v>
      </c>
    </row>
    <row r="2079" spans="3:24" x14ac:dyDescent="0.25">
      <c r="C2079" s="19" t="s">
        <v>3703</v>
      </c>
      <c r="D2079" s="6" t="s">
        <v>765</v>
      </c>
      <c r="E2079" s="6" t="s">
        <v>144</v>
      </c>
      <c r="F2079" s="48">
        <v>3.5907459096191401</v>
      </c>
      <c r="G2079" s="8">
        <v>10</v>
      </c>
      <c r="H2079" s="9">
        <v>0.15920427861384301</v>
      </c>
      <c r="I2079" s="40">
        <v>2</v>
      </c>
      <c r="J2079" s="7">
        <v>4</v>
      </c>
      <c r="K2079" s="9">
        <v>1</v>
      </c>
      <c r="L2079" s="39">
        <v>0</v>
      </c>
      <c r="M2079" s="47">
        <v>0</v>
      </c>
      <c r="N2079" s="17">
        <v>2.0942646925458001E-2</v>
      </c>
      <c r="O2079" s="7">
        <f>Q2079/P2079/N2079</f>
        <v>1</v>
      </c>
      <c r="P2079" s="7">
        <v>3.1964525894308635</v>
      </c>
      <c r="Q2079" s="33">
        <v>6.6942177994416541E-2</v>
      </c>
      <c r="R2079" s="38" t="s">
        <v>1677</v>
      </c>
      <c r="S2079" s="33" t="s">
        <v>1677</v>
      </c>
      <c r="T2079" s="45" t="s">
        <v>1675</v>
      </c>
      <c r="U2079" s="55">
        <f>RANK(Q2079,$Q$5:$Q$3209,0)</f>
        <v>2075</v>
      </c>
      <c r="V2079" s="55">
        <f>RANK(W2079,$W$5:$W$3209,0)</f>
        <v>2369</v>
      </c>
      <c r="W2079" s="55">
        <f>N2079*O2079</f>
        <v>2.0942646925458001E-2</v>
      </c>
      <c r="X2079" s="1">
        <f t="shared" si="32"/>
        <v>40.906063138251973</v>
      </c>
    </row>
    <row r="2080" spans="3:24" x14ac:dyDescent="0.25">
      <c r="C2080" s="19" t="s">
        <v>3704</v>
      </c>
      <c r="D2080" s="6" t="s">
        <v>1424</v>
      </c>
      <c r="E2080" s="6" t="s">
        <v>39</v>
      </c>
      <c r="F2080" s="48">
        <v>30.894785955622901</v>
      </c>
      <c r="G2080" s="8">
        <v>14.2993760599736</v>
      </c>
      <c r="H2080" s="9">
        <v>0.87086350424106396</v>
      </c>
      <c r="I2080" s="40">
        <v>2</v>
      </c>
      <c r="J2080" s="7">
        <v>9</v>
      </c>
      <c r="K2080" s="9">
        <v>1</v>
      </c>
      <c r="L2080" s="39">
        <v>0</v>
      </c>
      <c r="M2080" s="47">
        <v>0</v>
      </c>
      <c r="N2080" s="17">
        <v>3.2599191703098301E-2</v>
      </c>
      <c r="O2080" s="7">
        <f>Q2080/P2080/N2080</f>
        <v>1</v>
      </c>
      <c r="P2080" s="7">
        <v>2.0511757471951273</v>
      </c>
      <c r="Q2080" s="33">
        <v>6.6866671399559846E-2</v>
      </c>
      <c r="R2080" s="38" t="s">
        <v>1676</v>
      </c>
      <c r="S2080" s="33" t="s">
        <v>1676</v>
      </c>
      <c r="T2080" s="45" t="s">
        <v>1677</v>
      </c>
      <c r="U2080" s="55">
        <f>RANK(Q2080,$Q$5:$Q$3209,0)</f>
        <v>2076</v>
      </c>
      <c r="V2080" s="55">
        <f>RANK(W2080,$W$5:$W$3209,0)</f>
        <v>2024</v>
      </c>
      <c r="W2080" s="55">
        <f>N2080*O2080</f>
        <v>3.2599191703098301E-2</v>
      </c>
      <c r="X2080" s="1">
        <f t="shared" si="32"/>
        <v>40.83912096025756</v>
      </c>
    </row>
    <row r="2081" spans="3:24" x14ac:dyDescent="0.25">
      <c r="C2081" s="19" t="s">
        <v>3705</v>
      </c>
      <c r="D2081" s="6" t="s">
        <v>237</v>
      </c>
      <c r="E2081" s="6" t="s">
        <v>22</v>
      </c>
      <c r="F2081" s="48">
        <v>5.8393583108547604</v>
      </c>
      <c r="G2081" s="8">
        <v>49.6313426835071</v>
      </c>
      <c r="H2081" s="9">
        <v>0.128123451161331</v>
      </c>
      <c r="I2081" s="40">
        <v>0</v>
      </c>
      <c r="J2081" s="7">
        <v>3</v>
      </c>
      <c r="K2081" s="9">
        <v>0.54092514855728102</v>
      </c>
      <c r="L2081" s="39">
        <v>0.19437240558711799</v>
      </c>
      <c r="M2081" s="47">
        <v>0</v>
      </c>
      <c r="N2081" s="17">
        <v>1.9384684623714201E-2</v>
      </c>
      <c r="O2081" s="7">
        <f>Q2081/P2081/N2081</f>
        <v>1</v>
      </c>
      <c r="P2081" s="7">
        <v>3.4465339970218372</v>
      </c>
      <c r="Q2081" s="33">
        <v>6.6809974577177453E-2</v>
      </c>
      <c r="R2081" s="38" t="s">
        <v>1677</v>
      </c>
      <c r="S2081" s="33" t="s">
        <v>1677</v>
      </c>
      <c r="T2081" s="45" t="s">
        <v>1675</v>
      </c>
      <c r="U2081" s="55">
        <f>RANK(Q2081,$Q$5:$Q$3209,0)</f>
        <v>2077</v>
      </c>
      <c r="V2081" s="55">
        <f>RANK(W2081,$W$5:$W$3209,0)</f>
        <v>2425</v>
      </c>
      <c r="W2081" s="55">
        <f>N2081*O2081</f>
        <v>1.9384684623714201E-2</v>
      </c>
      <c r="X2081" s="1">
        <f t="shared" si="32"/>
        <v>40.772254288858001</v>
      </c>
    </row>
    <row r="2082" spans="3:24" x14ac:dyDescent="0.25">
      <c r="C2082" s="19" t="s">
        <v>3706</v>
      </c>
      <c r="D2082" s="6" t="s">
        <v>436</v>
      </c>
      <c r="E2082" s="6" t="s">
        <v>27</v>
      </c>
      <c r="F2082" s="48">
        <v>6.33956662234801</v>
      </c>
      <c r="G2082" s="8">
        <v>38.933440274364798</v>
      </c>
      <c r="H2082" s="9">
        <v>0.468830405983509</v>
      </c>
      <c r="I2082" s="40">
        <v>0</v>
      </c>
      <c r="J2082" s="7">
        <v>2</v>
      </c>
      <c r="K2082" s="9">
        <v>0.62031529524127704</v>
      </c>
      <c r="L2082" s="39">
        <v>0</v>
      </c>
      <c r="M2082" s="47">
        <v>0</v>
      </c>
      <c r="N2082" s="17">
        <v>2.10349799399174E-2</v>
      </c>
      <c r="O2082" s="7">
        <f>Q2082/P2082/N2082</f>
        <v>1</v>
      </c>
      <c r="P2082" s="7">
        <v>3.1737448611573384</v>
      </c>
      <c r="Q2082" s="33">
        <v>6.6759659488860548E-2</v>
      </c>
      <c r="R2082" s="38" t="s">
        <v>1677</v>
      </c>
      <c r="S2082" s="33" t="s">
        <v>1677</v>
      </c>
      <c r="T2082" s="45" t="s">
        <v>1675</v>
      </c>
      <c r="U2082" s="55">
        <f>RANK(Q2082,$Q$5:$Q$3209,0)</f>
        <v>2078</v>
      </c>
      <c r="V2082" s="55">
        <f>RANK(W2082,$W$5:$W$3209,0)</f>
        <v>2367</v>
      </c>
      <c r="W2082" s="55">
        <f>N2082*O2082</f>
        <v>2.10349799399174E-2</v>
      </c>
      <c r="X2082" s="1">
        <f t="shared" si="32"/>
        <v>40.705444314280825</v>
      </c>
    </row>
    <row r="2083" spans="3:24" x14ac:dyDescent="0.25">
      <c r="C2083" s="19" t="s">
        <v>3707</v>
      </c>
      <c r="D2083" s="6" t="s">
        <v>711</v>
      </c>
      <c r="E2083" s="6" t="s">
        <v>27</v>
      </c>
      <c r="F2083" s="48">
        <v>1.7112032733297962</v>
      </c>
      <c r="G2083" s="8">
        <v>10</v>
      </c>
      <c r="H2083" s="9">
        <v>0.38847961275645998</v>
      </c>
      <c r="I2083" s="40">
        <v>0</v>
      </c>
      <c r="J2083" s="7">
        <v>0</v>
      </c>
      <c r="K2083" s="9">
        <v>0.34487510853978898</v>
      </c>
      <c r="L2083" s="39">
        <v>0.21632771990369001</v>
      </c>
      <c r="M2083" s="47">
        <v>0</v>
      </c>
      <c r="N2083" s="17">
        <v>1.4721441579923399E-2</v>
      </c>
      <c r="O2083" s="7">
        <f>Q2083/P2083/N2083</f>
        <v>1</v>
      </c>
      <c r="P2083" s="7">
        <v>4.5318983929791559</v>
      </c>
      <c r="Q2083" s="33">
        <v>6.6716077438391377E-2</v>
      </c>
      <c r="R2083" s="38" t="s">
        <v>1677</v>
      </c>
      <c r="S2083" s="33" t="s">
        <v>1677</v>
      </c>
      <c r="T2083" s="45" t="s">
        <v>1675</v>
      </c>
      <c r="U2083" s="55">
        <f>RANK(Q2083,$Q$5:$Q$3209,0)</f>
        <v>2079</v>
      </c>
      <c r="V2083" s="55">
        <f>RANK(W2083,$W$5:$W$3209,0)</f>
        <v>2624</v>
      </c>
      <c r="W2083" s="55">
        <f>N2083*O2083</f>
        <v>1.4721441579923399E-2</v>
      </c>
      <c r="X2083" s="1">
        <f t="shared" si="32"/>
        <v>40.638684654791966</v>
      </c>
    </row>
    <row r="2084" spans="3:24" x14ac:dyDescent="0.25">
      <c r="C2084" s="19" t="s">
        <v>3708</v>
      </c>
      <c r="D2084" s="6" t="s">
        <v>461</v>
      </c>
      <c r="E2084" s="6" t="s">
        <v>131</v>
      </c>
      <c r="F2084" s="48">
        <v>13.9719010159617</v>
      </c>
      <c r="G2084" s="8">
        <v>83.551408206665798</v>
      </c>
      <c r="H2084" s="9">
        <v>0.97327182307480997</v>
      </c>
      <c r="I2084" s="40">
        <v>7</v>
      </c>
      <c r="J2084" s="7">
        <v>7</v>
      </c>
      <c r="K2084" s="9">
        <v>1</v>
      </c>
      <c r="L2084" s="39">
        <v>0</v>
      </c>
      <c r="M2084" s="47">
        <v>0</v>
      </c>
      <c r="N2084" s="17">
        <v>6.4508270639184503E-2</v>
      </c>
      <c r="O2084" s="7">
        <f>Q2084/P2084/N2084</f>
        <v>1</v>
      </c>
      <c r="P2084" s="7">
        <v>1.0342196040054197</v>
      </c>
      <c r="Q2084" s="33">
        <v>6.6715718115531841E-2</v>
      </c>
      <c r="R2084" s="38" t="s">
        <v>1675</v>
      </c>
      <c r="S2084" s="33" t="s">
        <v>1675</v>
      </c>
      <c r="T2084" s="45" t="s">
        <v>1677</v>
      </c>
      <c r="U2084" s="55">
        <f>RANK(Q2084,$Q$5:$Q$3209,0)</f>
        <v>2080</v>
      </c>
      <c r="V2084" s="55">
        <f>RANK(W2084,$W$5:$W$3209,0)</f>
        <v>1520</v>
      </c>
      <c r="W2084" s="55">
        <f>N2084*O2084</f>
        <v>6.4508270639184503E-2</v>
      </c>
      <c r="X2084" s="1">
        <f t="shared" si="32"/>
        <v>40.571968577353573</v>
      </c>
    </row>
    <row r="2085" spans="3:24" x14ac:dyDescent="0.25">
      <c r="C2085" s="19" t="s">
        <v>3709</v>
      </c>
      <c r="D2085" s="6" t="s">
        <v>1226</v>
      </c>
      <c r="E2085" s="6" t="s">
        <v>126</v>
      </c>
      <c r="F2085" s="48">
        <v>5.7651513543829402</v>
      </c>
      <c r="G2085" s="8">
        <v>16.1295079192125</v>
      </c>
      <c r="H2085" s="9">
        <v>0.951908150866835</v>
      </c>
      <c r="I2085" s="40">
        <v>1</v>
      </c>
      <c r="J2085" s="7">
        <v>1</v>
      </c>
      <c r="K2085" s="9">
        <v>1</v>
      </c>
      <c r="L2085" s="39">
        <v>0</v>
      </c>
      <c r="M2085" s="47">
        <v>0</v>
      </c>
      <c r="N2085" s="17">
        <v>3.36185866409544E-2</v>
      </c>
      <c r="O2085" s="7">
        <f>Q2085/P2085/N2085</f>
        <v>1</v>
      </c>
      <c r="P2085" s="7">
        <v>1.9841952303417076</v>
      </c>
      <c r="Q2085" s="33">
        <v>6.670583926381117E-2</v>
      </c>
      <c r="R2085" s="38" t="s">
        <v>1676</v>
      </c>
      <c r="S2085" s="33" t="s">
        <v>1676</v>
      </c>
      <c r="T2085" s="45" t="s">
        <v>1677</v>
      </c>
      <c r="U2085" s="55">
        <f>RANK(Q2085,$Q$5:$Q$3209,0)</f>
        <v>2081</v>
      </c>
      <c r="V2085" s="55">
        <f>RANK(W2085,$W$5:$W$3209,0)</f>
        <v>1990</v>
      </c>
      <c r="W2085" s="55">
        <f>N2085*O2085</f>
        <v>3.36185866409544E-2</v>
      </c>
      <c r="X2085" s="1">
        <f t="shared" si="32"/>
        <v>40.505252859238041</v>
      </c>
    </row>
    <row r="2086" spans="3:24" x14ac:dyDescent="0.25">
      <c r="C2086" s="19" t="s">
        <v>3710</v>
      </c>
      <c r="D2086" s="6" t="s">
        <v>241</v>
      </c>
      <c r="E2086" s="6" t="s">
        <v>131</v>
      </c>
      <c r="F2086" s="48">
        <v>8.3014248117978706</v>
      </c>
      <c r="G2086" s="8">
        <v>33.9067772914008</v>
      </c>
      <c r="H2086" s="9">
        <v>6.4891967600579801E-3</v>
      </c>
      <c r="I2086" s="40">
        <v>13</v>
      </c>
      <c r="J2086" s="7">
        <v>22</v>
      </c>
      <c r="K2086" s="9">
        <v>0.98430972322008203</v>
      </c>
      <c r="L2086" s="39">
        <v>0</v>
      </c>
      <c r="M2086" s="47">
        <v>0</v>
      </c>
      <c r="N2086" s="17">
        <v>3.1273152835814298E-2</v>
      </c>
      <c r="O2086" s="7">
        <f>Q2086/P2086/N2086</f>
        <v>1</v>
      </c>
      <c r="P2086" s="7">
        <v>2.1270507936105632</v>
      </c>
      <c r="Q2086" s="33">
        <v>6.6519584558123235E-2</v>
      </c>
      <c r="R2086" s="38" t="s">
        <v>1676</v>
      </c>
      <c r="S2086" s="33" t="s">
        <v>1676</v>
      </c>
      <c r="T2086" s="45" t="s">
        <v>1677</v>
      </c>
      <c r="U2086" s="55">
        <f>RANK(Q2086,$Q$5:$Q$3209,0)</f>
        <v>2082</v>
      </c>
      <c r="V2086" s="55">
        <f>RANK(W2086,$W$5:$W$3209,0)</f>
        <v>2067</v>
      </c>
      <c r="W2086" s="55">
        <f>N2086*O2086</f>
        <v>3.1273152835814298E-2</v>
      </c>
      <c r="X2086" s="1">
        <f t="shared" si="32"/>
        <v>40.43854701997423</v>
      </c>
    </row>
    <row r="2087" spans="3:24" x14ac:dyDescent="0.25">
      <c r="C2087" s="19" t="s">
        <v>3711</v>
      </c>
      <c r="D2087" s="6" t="s">
        <v>331</v>
      </c>
      <c r="E2087" s="6" t="s">
        <v>48</v>
      </c>
      <c r="F2087" s="48">
        <v>1.032524872575429</v>
      </c>
      <c r="G2087" s="8">
        <v>10</v>
      </c>
      <c r="H2087" s="9">
        <v>0.30923337219444402</v>
      </c>
      <c r="I2087" s="40">
        <v>0</v>
      </c>
      <c r="J2087" s="7">
        <v>2</v>
      </c>
      <c r="K2087" s="9">
        <v>0.64084336393102503</v>
      </c>
      <c r="L2087" s="39">
        <v>0.55426856841513605</v>
      </c>
      <c r="M2087" s="47">
        <v>0</v>
      </c>
      <c r="N2087" s="17">
        <v>2.8935509343297101E-2</v>
      </c>
      <c r="O2087" s="7">
        <f>Q2087/P2087/N2087</f>
        <v>1.0000000000000002</v>
      </c>
      <c r="P2087" s="7">
        <v>2.2940166892366816</v>
      </c>
      <c r="Q2087" s="33">
        <v>6.6378541345087486E-2</v>
      </c>
      <c r="R2087" s="38" t="s">
        <v>1676</v>
      </c>
      <c r="S2087" s="33" t="s">
        <v>1676</v>
      </c>
      <c r="T2087" s="45" t="s">
        <v>1676</v>
      </c>
      <c r="U2087" s="55">
        <f>RANK(Q2087,$Q$5:$Q$3209,0)</f>
        <v>2083</v>
      </c>
      <c r="V2087" s="55">
        <f>RANK(W2087,$W$5:$W$3209,0)</f>
        <v>2126</v>
      </c>
      <c r="W2087" s="55">
        <f>N2087*O2087</f>
        <v>2.8935509343297108E-2</v>
      </c>
      <c r="X2087" s="1">
        <f t="shared" si="32"/>
        <v>40.372027435416108</v>
      </c>
    </row>
    <row r="2088" spans="3:24" x14ac:dyDescent="0.25">
      <c r="C2088" s="19" t="s">
        <v>1282</v>
      </c>
      <c r="D2088" s="6" t="s">
        <v>1282</v>
      </c>
      <c r="E2088" s="6" t="s">
        <v>39</v>
      </c>
      <c r="F2088" s="48">
        <v>4.9002300959998198E-2</v>
      </c>
      <c r="G2088" s="8">
        <v>10</v>
      </c>
      <c r="H2088" s="9">
        <v>1</v>
      </c>
      <c r="I2088" s="40">
        <v>0</v>
      </c>
      <c r="J2088" s="7">
        <v>0</v>
      </c>
      <c r="K2088" s="9">
        <v>1</v>
      </c>
      <c r="L2088" s="39">
        <v>0</v>
      </c>
      <c r="M2088" s="47">
        <v>0</v>
      </c>
      <c r="N2088" s="17">
        <v>2.8511563181221999E-2</v>
      </c>
      <c r="O2088" s="7">
        <f>Q2088/P2088/N2088</f>
        <v>1</v>
      </c>
      <c r="P2088" s="7">
        <v>2.323988117189479</v>
      </c>
      <c r="Q2088" s="33">
        <v>6.6260534035656987E-2</v>
      </c>
      <c r="R2088" s="38" t="s">
        <v>1676</v>
      </c>
      <c r="S2088" s="33" t="s">
        <v>1676</v>
      </c>
      <c r="T2088" s="45" t="s">
        <v>1676</v>
      </c>
      <c r="U2088" s="55">
        <f>RANK(Q2088,$Q$5:$Q$3209,0)</f>
        <v>2084</v>
      </c>
      <c r="V2088" s="55">
        <f>RANK(W2088,$W$5:$W$3209,0)</f>
        <v>2136</v>
      </c>
      <c r="W2088" s="55">
        <f>N2088*O2088</f>
        <v>2.8511563181221999E-2</v>
      </c>
      <c r="X2088" s="1">
        <f t="shared" si="32"/>
        <v>40.30564889407102</v>
      </c>
    </row>
    <row r="2089" spans="3:24" x14ac:dyDescent="0.25">
      <c r="C2089" s="19" t="s">
        <v>3712</v>
      </c>
      <c r="D2089" s="6" t="s">
        <v>341</v>
      </c>
      <c r="E2089" s="6" t="s">
        <v>204</v>
      </c>
      <c r="F2089" s="48">
        <v>0.73003532738711296</v>
      </c>
      <c r="G2089" s="8">
        <v>62.579817592318498</v>
      </c>
      <c r="H2089" s="9">
        <v>1</v>
      </c>
      <c r="I2089" s="40">
        <v>0</v>
      </c>
      <c r="J2089" s="7">
        <v>3</v>
      </c>
      <c r="K2089" s="9">
        <v>0.166573262886405</v>
      </c>
      <c r="L2089" s="39">
        <v>0</v>
      </c>
      <c r="M2089" s="47">
        <v>0</v>
      </c>
      <c r="N2089" s="17">
        <v>2.1720915904113899E-2</v>
      </c>
      <c r="O2089" s="7">
        <f>Q2089/P2089/N2089</f>
        <v>0.99999999999999989</v>
      </c>
      <c r="P2089" s="7">
        <v>3.0480215029636391</v>
      </c>
      <c r="Q2089" s="33">
        <v>6.6205818739804051E-2</v>
      </c>
      <c r="R2089" s="38" t="s">
        <v>1677</v>
      </c>
      <c r="S2089" s="33" t="s">
        <v>1677</v>
      </c>
      <c r="T2089" s="45" t="s">
        <v>1676</v>
      </c>
      <c r="U2089" s="55">
        <f>RANK(Q2089,$Q$5:$Q$3209,0)</f>
        <v>2085</v>
      </c>
      <c r="V2089" s="55">
        <f>RANK(W2089,$W$5:$W$3209,0)</f>
        <v>2345</v>
      </c>
      <c r="W2089" s="55">
        <f>N2089*O2089</f>
        <v>2.1720915904113895E-2</v>
      </c>
      <c r="X2089" s="1">
        <f t="shared" si="32"/>
        <v>40.239388360035363</v>
      </c>
    </row>
    <row r="2090" spans="3:24" x14ac:dyDescent="0.25">
      <c r="C2090" s="19" t="s">
        <v>3713</v>
      </c>
      <c r="D2090" s="6" t="s">
        <v>733</v>
      </c>
      <c r="E2090" s="6" t="s">
        <v>39</v>
      </c>
      <c r="F2090" s="48">
        <v>9.2068463062670105</v>
      </c>
      <c r="G2090" s="8">
        <v>22.579633967005101</v>
      </c>
      <c r="H2090" s="9">
        <v>0.72557518040603897</v>
      </c>
      <c r="I2090" s="40">
        <v>6</v>
      </c>
      <c r="J2090" s="7">
        <v>5</v>
      </c>
      <c r="K2090" s="9">
        <v>1</v>
      </c>
      <c r="L2090" s="39">
        <v>0.27962302620914897</v>
      </c>
      <c r="M2090" s="47">
        <v>0</v>
      </c>
      <c r="N2090" s="17">
        <v>5.9424949689672497E-2</v>
      </c>
      <c r="O2090" s="7">
        <f>Q2090/P2090/N2090</f>
        <v>1</v>
      </c>
      <c r="P2090" s="7">
        <v>1.1139121186528294</v>
      </c>
      <c r="Q2090" s="33">
        <v>6.6194171609660887E-2</v>
      </c>
      <c r="R2090" s="38" t="s">
        <v>1676</v>
      </c>
      <c r="S2090" s="33" t="s">
        <v>1676</v>
      </c>
      <c r="T2090" s="45" t="s">
        <v>1677</v>
      </c>
      <c r="U2090" s="55">
        <f>RANK(Q2090,$Q$5:$Q$3209,0)</f>
        <v>2086</v>
      </c>
      <c r="V2090" s="55">
        <f>RANK(W2090,$W$5:$W$3209,0)</f>
        <v>1573</v>
      </c>
      <c r="W2090" s="55">
        <f>N2090*O2090</f>
        <v>5.9424949689672497E-2</v>
      </c>
      <c r="X2090" s="1">
        <f t="shared" si="32"/>
        <v>40.17318254129556</v>
      </c>
    </row>
    <row r="2091" spans="3:24" x14ac:dyDescent="0.25">
      <c r="C2091" s="19" t="s">
        <v>3714</v>
      </c>
      <c r="D2091" s="6" t="s">
        <v>345</v>
      </c>
      <c r="E2091" s="6" t="s">
        <v>204</v>
      </c>
      <c r="F2091" s="48">
        <v>9.0672768197915001</v>
      </c>
      <c r="G2091" s="8">
        <v>22.9916514272862</v>
      </c>
      <c r="H2091" s="9">
        <v>0.137523068642593</v>
      </c>
      <c r="I2091" s="40">
        <v>0</v>
      </c>
      <c r="J2091" s="7">
        <v>2</v>
      </c>
      <c r="K2091" s="9">
        <v>1</v>
      </c>
      <c r="L2091" s="39">
        <v>0</v>
      </c>
      <c r="M2091" s="47">
        <v>0</v>
      </c>
      <c r="N2091" s="17">
        <v>2.3923212241482E-2</v>
      </c>
      <c r="O2091" s="7">
        <f>Q2091/P2091/N2091</f>
        <v>1</v>
      </c>
      <c r="P2091" s="7">
        <v>2.7612018644427305</v>
      </c>
      <c r="Q2091" s="33">
        <v>6.6056818244639257E-2</v>
      </c>
      <c r="R2091" s="38" t="s">
        <v>1676</v>
      </c>
      <c r="S2091" s="33" t="s">
        <v>1676</v>
      </c>
      <c r="T2091" s="45" t="s">
        <v>1676</v>
      </c>
      <c r="U2091" s="55">
        <f>RANK(Q2091,$Q$5:$Q$3209,0)</f>
        <v>2087</v>
      </c>
      <c r="V2091" s="55">
        <f>RANK(W2091,$W$5:$W$3209,0)</f>
        <v>2279</v>
      </c>
      <c r="W2091" s="55">
        <f>N2091*O2091</f>
        <v>2.3923212241482E-2</v>
      </c>
      <c r="X2091" s="1">
        <f t="shared" si="32"/>
        <v>40.106988369685901</v>
      </c>
    </row>
    <row r="2092" spans="3:24" x14ac:dyDescent="0.25">
      <c r="C2092" s="19" t="s">
        <v>3715</v>
      </c>
      <c r="D2092" s="6" t="s">
        <v>473</v>
      </c>
      <c r="E2092" s="6" t="s">
        <v>131</v>
      </c>
      <c r="F2092" s="48">
        <v>9.9941426356809604</v>
      </c>
      <c r="G2092" s="8">
        <v>16.696521911873401</v>
      </c>
      <c r="H2092" s="9">
        <v>0.53916046230208603</v>
      </c>
      <c r="I2092" s="40">
        <v>1</v>
      </c>
      <c r="J2092" s="7">
        <v>9</v>
      </c>
      <c r="K2092" s="9">
        <v>0.92114950968329701</v>
      </c>
      <c r="L2092" s="39">
        <v>0</v>
      </c>
      <c r="M2092" s="47">
        <v>0</v>
      </c>
      <c r="N2092" s="17">
        <v>2.6433307319771102E-2</v>
      </c>
      <c r="O2092" s="7">
        <f>Q2092/P2092/N2092</f>
        <v>1</v>
      </c>
      <c r="P2092" s="7">
        <v>2.4966861581301303</v>
      </c>
      <c r="Q2092" s="33">
        <v>6.5995672498872365E-2</v>
      </c>
      <c r="R2092" s="38" t="s">
        <v>1676</v>
      </c>
      <c r="S2092" s="33" t="s">
        <v>1676</v>
      </c>
      <c r="T2092" s="45" t="s">
        <v>1676</v>
      </c>
      <c r="U2092" s="55">
        <f>RANK(Q2092,$Q$5:$Q$3209,0)</f>
        <v>2088</v>
      </c>
      <c r="V2092" s="55">
        <f>RANK(W2092,$W$5:$W$3209,0)</f>
        <v>2206</v>
      </c>
      <c r="W2092" s="55">
        <f>N2092*O2092</f>
        <v>2.6433307319771102E-2</v>
      </c>
      <c r="X2092" s="1">
        <f t="shared" si="32"/>
        <v>40.040931551441261</v>
      </c>
    </row>
    <row r="2093" spans="3:24" x14ac:dyDescent="0.25">
      <c r="C2093" s="19" t="s">
        <v>3716</v>
      </c>
      <c r="D2093" s="6" t="s">
        <v>1336</v>
      </c>
      <c r="E2093" s="6" t="s">
        <v>204</v>
      </c>
      <c r="F2093" s="48">
        <v>0.61698133330591798</v>
      </c>
      <c r="G2093" s="8">
        <v>17.590096451504898</v>
      </c>
      <c r="H2093" s="9">
        <v>0.98923890450906005</v>
      </c>
      <c r="I2093" s="40">
        <v>0</v>
      </c>
      <c r="J2093" s="7">
        <v>1</v>
      </c>
      <c r="K2093" s="9">
        <v>0.28408873243147997</v>
      </c>
      <c r="L2093" s="39">
        <v>0</v>
      </c>
      <c r="M2093" s="47">
        <v>0</v>
      </c>
      <c r="N2093" s="17">
        <v>1.50390840252473E-2</v>
      </c>
      <c r="O2093" s="7">
        <f>Q2093/P2093/N2093</f>
        <v>1.0000000000000002</v>
      </c>
      <c r="P2093" s="7">
        <v>4.3748799271018841</v>
      </c>
      <c r="Q2093" s="33">
        <v>6.5794186824053025E-2</v>
      </c>
      <c r="R2093" s="38" t="s">
        <v>1677</v>
      </c>
      <c r="S2093" s="33" t="s">
        <v>1677</v>
      </c>
      <c r="T2093" s="45" t="s">
        <v>1675</v>
      </c>
      <c r="U2093" s="55">
        <f>RANK(Q2093,$Q$5:$Q$3209,0)</f>
        <v>2089</v>
      </c>
      <c r="V2093" s="55">
        <f>RANK(W2093,$W$5:$W$3209,0)</f>
        <v>2607</v>
      </c>
      <c r="W2093" s="55">
        <f>N2093*O2093</f>
        <v>1.5039084025247304E-2</v>
      </c>
      <c r="X2093" s="1">
        <f t="shared" si="32"/>
        <v>39.974935878942389</v>
      </c>
    </row>
    <row r="2094" spans="3:24" x14ac:dyDescent="0.25">
      <c r="C2094" s="19" t="s">
        <v>3717</v>
      </c>
      <c r="D2094" s="6" t="s">
        <v>687</v>
      </c>
      <c r="E2094" s="6" t="s">
        <v>39</v>
      </c>
      <c r="F2094" s="48">
        <v>6.7174645904105397</v>
      </c>
      <c r="G2094" s="8">
        <v>80.766719925234995</v>
      </c>
      <c r="H2094" s="9">
        <v>1</v>
      </c>
      <c r="I2094" s="40">
        <v>4</v>
      </c>
      <c r="J2094" s="7">
        <v>6</v>
      </c>
      <c r="K2094" s="9">
        <v>1</v>
      </c>
      <c r="L2094" s="39">
        <v>0</v>
      </c>
      <c r="M2094" s="47">
        <v>0</v>
      </c>
      <c r="N2094" s="17">
        <v>6.1113133659384498E-2</v>
      </c>
      <c r="O2094" s="7">
        <f>Q2094/P2094/N2094</f>
        <v>1</v>
      </c>
      <c r="P2094" s="7">
        <v>1.0754236124555179</v>
      </c>
      <c r="Q2094" s="33">
        <v>6.572250696845218E-2</v>
      </c>
      <c r="R2094" s="38" t="s">
        <v>1676</v>
      </c>
      <c r="S2094" s="33" t="s">
        <v>1676</v>
      </c>
      <c r="T2094" s="45" t="s">
        <v>1677</v>
      </c>
      <c r="U2094" s="55">
        <f>RANK(Q2094,$Q$5:$Q$3209,0)</f>
        <v>2090</v>
      </c>
      <c r="V2094" s="55">
        <f>RANK(W2094,$W$5:$W$3209,0)</f>
        <v>1555</v>
      </c>
      <c r="W2094" s="55">
        <f>N2094*O2094</f>
        <v>6.1113133659384498E-2</v>
      </c>
      <c r="X2094" s="1">
        <f t="shared" si="32"/>
        <v>39.90914169211834</v>
      </c>
    </row>
    <row r="2095" spans="3:24" x14ac:dyDescent="0.25">
      <c r="C2095" s="19" t="s">
        <v>3718</v>
      </c>
      <c r="D2095" s="6" t="s">
        <v>83</v>
      </c>
      <c r="E2095" s="6" t="s">
        <v>12</v>
      </c>
      <c r="F2095" s="48">
        <v>0.54264304174841305</v>
      </c>
      <c r="G2095" s="8">
        <v>10</v>
      </c>
      <c r="H2095" s="9">
        <v>1</v>
      </c>
      <c r="I2095" s="40">
        <v>0</v>
      </c>
      <c r="J2095" s="7">
        <v>0</v>
      </c>
      <c r="K2095" s="9">
        <v>0.74360040680395401</v>
      </c>
      <c r="L2095" s="39">
        <v>0</v>
      </c>
      <c r="M2095" s="47">
        <v>0</v>
      </c>
      <c r="N2095" s="17">
        <v>2.2194336426653801E-2</v>
      </c>
      <c r="O2095" s="7">
        <f>Q2095/P2095/N2095</f>
        <v>0.99999999999999989</v>
      </c>
      <c r="P2095" s="7">
        <v>2.9611803441993678</v>
      </c>
      <c r="Q2095" s="33">
        <v>6.5721432779155264E-2</v>
      </c>
      <c r="R2095" s="38" t="s">
        <v>1676</v>
      </c>
      <c r="S2095" s="33" t="s">
        <v>1676</v>
      </c>
      <c r="T2095" s="45" t="s">
        <v>1676</v>
      </c>
      <c r="U2095" s="55">
        <f>RANK(Q2095,$Q$5:$Q$3209,0)</f>
        <v>2091</v>
      </c>
      <c r="V2095" s="55">
        <f>RANK(W2095,$W$5:$W$3209,0)</f>
        <v>2325</v>
      </c>
      <c r="W2095" s="55">
        <f>N2095*O2095</f>
        <v>2.2194336426653798E-2</v>
      </c>
      <c r="X2095" s="1">
        <f t="shared" si="32"/>
        <v>39.843419185149884</v>
      </c>
    </row>
    <row r="2096" spans="3:24" x14ac:dyDescent="0.25">
      <c r="C2096" s="19" t="s">
        <v>3719</v>
      </c>
      <c r="D2096" s="6" t="s">
        <v>1568</v>
      </c>
      <c r="E2096" s="6" t="s">
        <v>39</v>
      </c>
      <c r="F2096" s="48">
        <v>13.6330728214279</v>
      </c>
      <c r="G2096" s="8">
        <v>10</v>
      </c>
      <c r="H2096" s="9">
        <v>0.81585004978345299</v>
      </c>
      <c r="I2096" s="40">
        <v>1</v>
      </c>
      <c r="J2096" s="7">
        <v>4</v>
      </c>
      <c r="K2096" s="9">
        <v>0.918571713900877</v>
      </c>
      <c r="L2096" s="39">
        <v>0</v>
      </c>
      <c r="M2096" s="47">
        <v>0</v>
      </c>
      <c r="N2096" s="17">
        <v>3.2365417664919197E-2</v>
      </c>
      <c r="O2096" s="7">
        <f>Q2096/P2096/N2096</f>
        <v>1</v>
      </c>
      <c r="P2096" s="7">
        <v>2.0302185255076326</v>
      </c>
      <c r="Q2096" s="33">
        <v>6.5708870529110938E-2</v>
      </c>
      <c r="R2096" s="38" t="s">
        <v>1676</v>
      </c>
      <c r="S2096" s="33" t="s">
        <v>1676</v>
      </c>
      <c r="T2096" s="45" t="s">
        <v>1677</v>
      </c>
      <c r="U2096" s="55">
        <f>RANK(Q2096,$Q$5:$Q$3209,0)</f>
        <v>2092</v>
      </c>
      <c r="V2096" s="55">
        <f>RANK(W2096,$W$5:$W$3209,0)</f>
        <v>2032</v>
      </c>
      <c r="W2096" s="55">
        <f>N2096*O2096</f>
        <v>3.2365417664919197E-2</v>
      </c>
      <c r="X2096" s="1">
        <f t="shared" si="32"/>
        <v>39.777697752370727</v>
      </c>
    </row>
    <row r="2097" spans="3:24" x14ac:dyDescent="0.25">
      <c r="C2097" s="19" t="s">
        <v>3720</v>
      </c>
      <c r="D2097" s="6" t="s">
        <v>1018</v>
      </c>
      <c r="E2097" s="6" t="s">
        <v>863</v>
      </c>
      <c r="F2097" s="48">
        <v>12.622404233034599</v>
      </c>
      <c r="G2097" s="8">
        <v>16.2710359922931</v>
      </c>
      <c r="H2097" s="9">
        <v>0.63891757748120104</v>
      </c>
      <c r="I2097" s="40">
        <v>0</v>
      </c>
      <c r="J2097" s="7">
        <v>4</v>
      </c>
      <c r="K2097" s="9">
        <v>1</v>
      </c>
      <c r="L2097" s="39">
        <v>0</v>
      </c>
      <c r="M2097" s="47">
        <v>0</v>
      </c>
      <c r="N2097" s="17">
        <v>3.5607812781609599E-2</v>
      </c>
      <c r="O2097" s="7">
        <f>Q2097/P2097/N2097</f>
        <v>0.99999999999999978</v>
      </c>
      <c r="P2097" s="7">
        <v>1.8412677172700436</v>
      </c>
      <c r="Q2097" s="33">
        <v>6.556351615737338E-2</v>
      </c>
      <c r="R2097" s="38" t="s">
        <v>1676</v>
      </c>
      <c r="S2097" s="33" t="s">
        <v>1676</v>
      </c>
      <c r="T2097" s="45" t="s">
        <v>1677</v>
      </c>
      <c r="U2097" s="55">
        <f>RANK(Q2097,$Q$5:$Q$3209,0)</f>
        <v>2093</v>
      </c>
      <c r="V2097" s="55">
        <f>RANK(W2097,$W$5:$W$3209,0)</f>
        <v>1943</v>
      </c>
      <c r="W2097" s="55">
        <f>N2097*O2097</f>
        <v>3.5607812781609592E-2</v>
      </c>
      <c r="X2097" s="1">
        <f t="shared" si="32"/>
        <v>39.711988881841613</v>
      </c>
    </row>
    <row r="2098" spans="3:24" x14ac:dyDescent="0.25">
      <c r="C2098" s="19" t="s">
        <v>3721</v>
      </c>
      <c r="D2098" s="6" t="s">
        <v>343</v>
      </c>
      <c r="E2098" s="6" t="s">
        <v>27</v>
      </c>
      <c r="F2098" s="48">
        <v>0.225376398180957</v>
      </c>
      <c r="G2098" s="8">
        <v>10</v>
      </c>
      <c r="H2098" s="9">
        <v>0</v>
      </c>
      <c r="I2098" s="40">
        <v>0</v>
      </c>
      <c r="J2098" s="7">
        <v>0</v>
      </c>
      <c r="K2098" s="9">
        <v>8.0369703821854002E-2</v>
      </c>
      <c r="L2098" s="39">
        <v>1</v>
      </c>
      <c r="M2098" s="47">
        <v>0</v>
      </c>
      <c r="N2098" s="17">
        <v>2.5435674164622699E-2</v>
      </c>
      <c r="O2098" s="7">
        <f>Q2098/P2098/N2098</f>
        <v>1.0000000000000002</v>
      </c>
      <c r="P2098" s="7">
        <v>2.5772012316094934</v>
      </c>
      <c r="Q2098" s="33">
        <v>6.5552850783883398E-2</v>
      </c>
      <c r="R2098" s="38" t="s">
        <v>1676</v>
      </c>
      <c r="S2098" s="33" t="s">
        <v>1676</v>
      </c>
      <c r="T2098" s="45" t="s">
        <v>1676</v>
      </c>
      <c r="U2098" s="55">
        <f>RANK(Q2098,$Q$5:$Q$3209,0)</f>
        <v>2094</v>
      </c>
      <c r="V2098" s="55">
        <f>RANK(W2098,$W$5:$W$3209,0)</f>
        <v>2231</v>
      </c>
      <c r="W2098" s="55">
        <f>N2098*O2098</f>
        <v>2.5435674164622706E-2</v>
      </c>
      <c r="X2098" s="1">
        <f t="shared" si="32"/>
        <v>39.646425365684237</v>
      </c>
    </row>
    <row r="2099" spans="3:24" x14ac:dyDescent="0.25">
      <c r="C2099" s="19" t="s">
        <v>3722</v>
      </c>
      <c r="D2099" s="6" t="s">
        <v>430</v>
      </c>
      <c r="E2099" s="6" t="s">
        <v>131</v>
      </c>
      <c r="F2099" s="48">
        <v>8.7915182164056507</v>
      </c>
      <c r="G2099" s="8">
        <v>33.331218790457797</v>
      </c>
      <c r="H2099" s="9">
        <v>0.889350421245935</v>
      </c>
      <c r="I2099" s="40">
        <v>0</v>
      </c>
      <c r="J2099" s="7">
        <v>4</v>
      </c>
      <c r="K2099" s="9">
        <v>0.43918334343687299</v>
      </c>
      <c r="L2099" s="39">
        <v>0</v>
      </c>
      <c r="M2099" s="47">
        <v>0</v>
      </c>
      <c r="N2099" s="17">
        <v>1.9108922049576298E-2</v>
      </c>
      <c r="O2099" s="7">
        <f>Q2099/P2099/N2099</f>
        <v>0.99999999999999978</v>
      </c>
      <c r="P2099" s="7">
        <v>3.4167927920571763</v>
      </c>
      <c r="Q2099" s="33">
        <v>6.5291227122974735E-2</v>
      </c>
      <c r="R2099" s="38" t="s">
        <v>1677</v>
      </c>
      <c r="S2099" s="33" t="s">
        <v>1677</v>
      </c>
      <c r="T2099" s="45" t="s">
        <v>1675</v>
      </c>
      <c r="U2099" s="55">
        <f>RANK(Q2099,$Q$5:$Q$3209,0)</f>
        <v>2095</v>
      </c>
      <c r="V2099" s="55">
        <f>RANK(W2099,$W$5:$W$3209,0)</f>
        <v>2438</v>
      </c>
      <c r="W2099" s="55">
        <f>N2099*O2099</f>
        <v>1.9108922049576295E-2</v>
      </c>
      <c r="X2099" s="1">
        <f t="shared" si="32"/>
        <v>39.580872514900356</v>
      </c>
    </row>
    <row r="2100" spans="3:24" x14ac:dyDescent="0.25">
      <c r="C2100" s="19" t="s">
        <v>3723</v>
      </c>
      <c r="D2100" s="6" t="s">
        <v>1492</v>
      </c>
      <c r="E2100" s="6" t="s">
        <v>16</v>
      </c>
      <c r="F2100" s="48">
        <v>15.080764299159</v>
      </c>
      <c r="G2100" s="8">
        <v>21.253797791938698</v>
      </c>
      <c r="H2100" s="9">
        <v>0.81610582020394895</v>
      </c>
      <c r="I2100" s="40">
        <v>2</v>
      </c>
      <c r="J2100" s="7">
        <v>7</v>
      </c>
      <c r="K2100" s="9">
        <v>1</v>
      </c>
      <c r="L2100" s="39">
        <v>0</v>
      </c>
      <c r="M2100" s="47">
        <v>0</v>
      </c>
      <c r="N2100" s="17">
        <v>3.1373674963779401E-2</v>
      </c>
      <c r="O2100" s="7">
        <f>Q2100/P2100/N2100</f>
        <v>1</v>
      </c>
      <c r="P2100" s="7">
        <v>2.0796326088578954</v>
      </c>
      <c r="Q2100" s="33">
        <v>6.5245717514384197E-2</v>
      </c>
      <c r="R2100" s="38" t="s">
        <v>1676</v>
      </c>
      <c r="S2100" s="33" t="s">
        <v>1676</v>
      </c>
      <c r="T2100" s="45" t="s">
        <v>1677</v>
      </c>
      <c r="U2100" s="55">
        <f>RANK(Q2100,$Q$5:$Q$3209,0)</f>
        <v>2096</v>
      </c>
      <c r="V2100" s="55">
        <f>RANK(W2100,$W$5:$W$3209,0)</f>
        <v>2064</v>
      </c>
      <c r="W2100" s="55">
        <f>N2100*O2100</f>
        <v>3.1373674963779401E-2</v>
      </c>
      <c r="X2100" s="1">
        <f t="shared" si="32"/>
        <v>39.51558128777738</v>
      </c>
    </row>
    <row r="2101" spans="3:24" x14ac:dyDescent="0.25">
      <c r="C2101" s="19" t="s">
        <v>3724</v>
      </c>
      <c r="D2101" s="6" t="s">
        <v>972</v>
      </c>
      <c r="E2101" s="6" t="s">
        <v>90</v>
      </c>
      <c r="F2101" s="48">
        <v>3.8012480889973399</v>
      </c>
      <c r="G2101" s="8">
        <v>10</v>
      </c>
      <c r="H2101" s="9">
        <v>1</v>
      </c>
      <c r="I2101" s="40">
        <v>0</v>
      </c>
      <c r="J2101" s="7">
        <v>0</v>
      </c>
      <c r="K2101" s="9">
        <v>1</v>
      </c>
      <c r="L2101" s="39">
        <v>0</v>
      </c>
      <c r="M2101" s="47">
        <v>0</v>
      </c>
      <c r="N2101" s="17">
        <v>4.76871211350436E-2</v>
      </c>
      <c r="O2101" s="7">
        <f>Q2101/P2101/N2101</f>
        <v>1</v>
      </c>
      <c r="P2101" s="7">
        <v>1.3661615593420762</v>
      </c>
      <c r="Q2101" s="33">
        <v>6.5148311770385645E-2</v>
      </c>
      <c r="R2101" s="38" t="s">
        <v>1676</v>
      </c>
      <c r="S2101" s="33" t="s">
        <v>1676</v>
      </c>
      <c r="T2101" s="45" t="s">
        <v>1677</v>
      </c>
      <c r="U2101" s="55">
        <f>RANK(Q2101,$Q$5:$Q$3209,0)</f>
        <v>2097</v>
      </c>
      <c r="V2101" s="55">
        <f>RANK(W2101,$W$5:$W$3209,0)</f>
        <v>1710</v>
      </c>
      <c r="W2101" s="55">
        <f>N2101*O2101</f>
        <v>4.76871211350436E-2</v>
      </c>
      <c r="X2101" s="1">
        <f t="shared" si="32"/>
        <v>39.450335570262993</v>
      </c>
    </row>
    <row r="2102" spans="3:24" x14ac:dyDescent="0.25">
      <c r="C2102" s="19" t="s">
        <v>3725</v>
      </c>
      <c r="D2102" s="6" t="s">
        <v>956</v>
      </c>
      <c r="E2102" s="6" t="s">
        <v>131</v>
      </c>
      <c r="F2102" s="48">
        <v>14.876884195322599</v>
      </c>
      <c r="G2102" s="8">
        <v>81.136617271939301</v>
      </c>
      <c r="H2102" s="9">
        <v>0.60613496737958605</v>
      </c>
      <c r="I2102" s="40">
        <v>2</v>
      </c>
      <c r="J2102" s="7">
        <v>8</v>
      </c>
      <c r="K2102" s="9">
        <v>1</v>
      </c>
      <c r="L2102" s="39">
        <v>0</v>
      </c>
      <c r="M2102" s="47">
        <v>0</v>
      </c>
      <c r="N2102" s="17">
        <v>5.88660113512538E-2</v>
      </c>
      <c r="O2102" s="7">
        <f>Q2102/P2102/N2102</f>
        <v>1</v>
      </c>
      <c r="P2102" s="7">
        <v>1.1067190764018409</v>
      </c>
      <c r="Q2102" s="33">
        <v>6.5148137714119883E-2</v>
      </c>
      <c r="R2102" s="38" t="s">
        <v>1676</v>
      </c>
      <c r="S2102" s="33" t="s">
        <v>1676</v>
      </c>
      <c r="T2102" s="45" t="s">
        <v>1677</v>
      </c>
      <c r="U2102" s="55">
        <f>RANK(Q2102,$Q$5:$Q$3209,0)</f>
        <v>2098</v>
      </c>
      <c r="V2102" s="55">
        <f>RANK(W2102,$W$5:$W$3209,0)</f>
        <v>1582</v>
      </c>
      <c r="W2102" s="55">
        <f>N2102*O2102</f>
        <v>5.88660113512538E-2</v>
      </c>
      <c r="X2102" s="1">
        <f t="shared" si="32"/>
        <v>39.385187258492607</v>
      </c>
    </row>
    <row r="2103" spans="3:24" x14ac:dyDescent="0.25">
      <c r="C2103" s="19" t="s">
        <v>3726</v>
      </c>
      <c r="D2103" s="6" t="s">
        <v>279</v>
      </c>
      <c r="E2103" s="6" t="s">
        <v>39</v>
      </c>
      <c r="F2103" s="48">
        <v>4.2456952750246701</v>
      </c>
      <c r="G2103" s="8">
        <v>27.095282136622998</v>
      </c>
      <c r="H2103" s="9">
        <v>0.61168809701148197</v>
      </c>
      <c r="I2103" s="40">
        <v>1</v>
      </c>
      <c r="J2103" s="7">
        <v>2</v>
      </c>
      <c r="K2103" s="9">
        <v>0.74220093513330199</v>
      </c>
      <c r="L2103" s="39">
        <v>0</v>
      </c>
      <c r="M2103" s="47">
        <v>0</v>
      </c>
      <c r="N2103" s="17">
        <v>1.9167934611103402E-2</v>
      </c>
      <c r="O2103" s="7">
        <f>Q2103/P2103/N2103</f>
        <v>0.99999999999999978</v>
      </c>
      <c r="P2103" s="7">
        <v>3.3968659971908757</v>
      </c>
      <c r="Q2103" s="33">
        <v>6.5110905316835249E-2</v>
      </c>
      <c r="R2103" s="38" t="s">
        <v>1677</v>
      </c>
      <c r="S2103" s="33" t="s">
        <v>1677</v>
      </c>
      <c r="T2103" s="45" t="s">
        <v>1675</v>
      </c>
      <c r="U2103" s="55">
        <f>RANK(Q2103,$Q$5:$Q$3209,0)</f>
        <v>2099</v>
      </c>
      <c r="V2103" s="55">
        <f>RANK(W2103,$W$5:$W$3209,0)</f>
        <v>2437</v>
      </c>
      <c r="W2103" s="55">
        <f>N2103*O2103</f>
        <v>1.9167934611103398E-2</v>
      </c>
      <c r="X2103" s="1">
        <f t="shared" si="32"/>
        <v>39.320039120778489</v>
      </c>
    </row>
    <row r="2104" spans="3:24" x14ac:dyDescent="0.25">
      <c r="C2104" s="19" t="s">
        <v>3727</v>
      </c>
      <c r="D2104" s="6" t="s">
        <v>715</v>
      </c>
      <c r="E2104" s="6" t="s">
        <v>90</v>
      </c>
      <c r="F2104" s="48">
        <v>4.5459960326760402</v>
      </c>
      <c r="G2104" s="8">
        <v>19.6128770789737</v>
      </c>
      <c r="H2104" s="9">
        <v>1</v>
      </c>
      <c r="I2104" s="40">
        <v>0</v>
      </c>
      <c r="J2104" s="7">
        <v>0</v>
      </c>
      <c r="K2104" s="9">
        <v>1</v>
      </c>
      <c r="L2104" s="39">
        <v>0</v>
      </c>
      <c r="M2104" s="47">
        <v>0</v>
      </c>
      <c r="N2104" s="17">
        <v>3.0390663917774001E-2</v>
      </c>
      <c r="O2104" s="7">
        <f>Q2104/P2104/N2104</f>
        <v>1.0000000000000002</v>
      </c>
      <c r="P2104" s="7">
        <v>2.1364523892557861</v>
      </c>
      <c r="Q2104" s="33">
        <v>6.4928206538197877E-2</v>
      </c>
      <c r="R2104" s="38" t="s">
        <v>1676</v>
      </c>
      <c r="S2104" s="33" t="s">
        <v>1676</v>
      </c>
      <c r="T2104" s="45" t="s">
        <v>1677</v>
      </c>
      <c r="U2104" s="55">
        <f>RANK(Q2104,$Q$5:$Q$3209,0)</f>
        <v>2100</v>
      </c>
      <c r="V2104" s="55">
        <f>RANK(W2104,$W$5:$W$3209,0)</f>
        <v>2081</v>
      </c>
      <c r="W2104" s="55">
        <f>N2104*O2104</f>
        <v>3.0390663917774008E-2</v>
      </c>
      <c r="X2104" s="1">
        <f t="shared" si="32"/>
        <v>39.254928215461653</v>
      </c>
    </row>
    <row r="2105" spans="3:24" x14ac:dyDescent="0.25">
      <c r="C2105" s="19" t="s">
        <v>3728</v>
      </c>
      <c r="D2105" s="6" t="s">
        <v>1010</v>
      </c>
      <c r="E2105" s="6" t="s">
        <v>90</v>
      </c>
      <c r="F2105" s="48">
        <v>6.3095595092232601</v>
      </c>
      <c r="G2105" s="8">
        <v>69.925862205958296</v>
      </c>
      <c r="H2105" s="9">
        <v>0.478017493850242</v>
      </c>
      <c r="I2105" s="40">
        <v>1</v>
      </c>
      <c r="J2105" s="7">
        <v>5</v>
      </c>
      <c r="K2105" s="9">
        <v>0.95840722984588</v>
      </c>
      <c r="L2105" s="39">
        <v>0</v>
      </c>
      <c r="M2105" s="47">
        <v>0</v>
      </c>
      <c r="N2105" s="17">
        <v>3.00951629248861E-2</v>
      </c>
      <c r="O2105" s="7">
        <f>Q2105/P2105/N2105</f>
        <v>1</v>
      </c>
      <c r="P2105" s="7">
        <v>2.1571825047913817</v>
      </c>
      <c r="Q2105" s="33">
        <v>6.4920758940410522E-2</v>
      </c>
      <c r="R2105" s="38" t="s">
        <v>1676</v>
      </c>
      <c r="S2105" s="33" t="s">
        <v>1676</v>
      </c>
      <c r="T2105" s="45" t="s">
        <v>1677</v>
      </c>
      <c r="U2105" s="55">
        <f>RANK(Q2105,$Q$5:$Q$3209,0)</f>
        <v>2101</v>
      </c>
      <c r="V2105" s="55">
        <f>RANK(W2105,$W$5:$W$3209,0)</f>
        <v>2096</v>
      </c>
      <c r="W2105" s="55">
        <f>N2105*O2105</f>
        <v>3.00951629248861E-2</v>
      </c>
      <c r="X2105" s="1">
        <f t="shared" si="32"/>
        <v>39.190000008923455</v>
      </c>
    </row>
    <row r="2106" spans="3:24" x14ac:dyDescent="0.25">
      <c r="C2106" s="19" t="s">
        <v>3729</v>
      </c>
      <c r="D2106" s="6" t="s">
        <v>1124</v>
      </c>
      <c r="E2106" s="6" t="s">
        <v>90</v>
      </c>
      <c r="F2106" s="48">
        <v>10.671226700505301</v>
      </c>
      <c r="G2106" s="8">
        <v>44.062077675830899</v>
      </c>
      <c r="H2106" s="9">
        <v>0.48524008680700897</v>
      </c>
      <c r="I2106" s="40">
        <v>0</v>
      </c>
      <c r="J2106" s="7">
        <v>11</v>
      </c>
      <c r="K2106" s="9">
        <v>1</v>
      </c>
      <c r="L2106" s="39">
        <v>0</v>
      </c>
      <c r="M2106" s="47">
        <v>0</v>
      </c>
      <c r="N2106" s="17">
        <v>3.3703374523835303E-2</v>
      </c>
      <c r="O2106" s="7">
        <f>Q2106/P2106/N2106</f>
        <v>1</v>
      </c>
      <c r="P2106" s="7">
        <v>1.9203787131037307</v>
      </c>
      <c r="Q2106" s="33">
        <v>6.4723242995335897E-2</v>
      </c>
      <c r="R2106" s="38" t="s">
        <v>1676</v>
      </c>
      <c r="S2106" s="33" t="s">
        <v>1676</v>
      </c>
      <c r="T2106" s="45" t="s">
        <v>1677</v>
      </c>
      <c r="U2106" s="55">
        <f>RANK(Q2106,$Q$5:$Q$3209,0)</f>
        <v>2102</v>
      </c>
      <c r="V2106" s="55">
        <f>RANK(W2106,$W$5:$W$3209,0)</f>
        <v>1989</v>
      </c>
      <c r="W2106" s="55">
        <f>N2106*O2106</f>
        <v>3.3703374523835303E-2</v>
      </c>
      <c r="X2106" s="1">
        <f t="shared" si="32"/>
        <v>39.125079249983045</v>
      </c>
    </row>
    <row r="2107" spans="3:24" x14ac:dyDescent="0.25">
      <c r="C2107" s="19" t="s">
        <v>3730</v>
      </c>
      <c r="D2107" s="6" t="s">
        <v>829</v>
      </c>
      <c r="E2107" s="6" t="s">
        <v>144</v>
      </c>
      <c r="F2107" s="48">
        <v>1.3071598008123049</v>
      </c>
      <c r="G2107" s="8">
        <v>10</v>
      </c>
      <c r="H2107" s="9">
        <v>2.0743220897219201E-2</v>
      </c>
      <c r="I2107" s="40">
        <v>0</v>
      </c>
      <c r="J2107" s="7">
        <v>2</v>
      </c>
      <c r="K2107" s="9">
        <v>0.537575382146258</v>
      </c>
      <c r="L2107" s="39">
        <v>0.24102345242404399</v>
      </c>
      <c r="M2107" s="47">
        <v>0</v>
      </c>
      <c r="N2107" s="17">
        <v>1.4318901487429401E-2</v>
      </c>
      <c r="O2107" s="7">
        <f>Q2107/P2107/N2107</f>
        <v>0.99999999999999989</v>
      </c>
      <c r="P2107" s="7">
        <v>4.5195479130714942</v>
      </c>
      <c r="Q2107" s="33">
        <v>6.4714961334987858E-2</v>
      </c>
      <c r="R2107" s="38" t="s">
        <v>1677</v>
      </c>
      <c r="S2107" s="33" t="s">
        <v>1677</v>
      </c>
      <c r="T2107" s="45" t="s">
        <v>1675</v>
      </c>
      <c r="U2107" s="55">
        <f>RANK(Q2107,$Q$5:$Q$3209,0)</f>
        <v>2103</v>
      </c>
      <c r="V2107" s="55">
        <f>RANK(W2107,$W$5:$W$3209,0)</f>
        <v>2639</v>
      </c>
      <c r="W2107" s="55">
        <f>N2107*O2107</f>
        <v>1.4318901487429399E-2</v>
      </c>
      <c r="X2107" s="1">
        <f t="shared" si="32"/>
        <v>39.06035600698771</v>
      </c>
    </row>
    <row r="2108" spans="3:24" x14ac:dyDescent="0.25">
      <c r="C2108" s="19" t="s">
        <v>3731</v>
      </c>
      <c r="D2108" s="6" t="s">
        <v>579</v>
      </c>
      <c r="E2108" s="6" t="s">
        <v>19</v>
      </c>
      <c r="F2108" s="48">
        <v>1.49947049177228E-2</v>
      </c>
      <c r="G2108" s="8">
        <v>10</v>
      </c>
      <c r="H2108" s="9">
        <v>1</v>
      </c>
      <c r="I2108" s="40">
        <v>0</v>
      </c>
      <c r="J2108" s="7">
        <v>0</v>
      </c>
      <c r="K2108" s="9">
        <v>1</v>
      </c>
      <c r="L2108" s="39">
        <v>0</v>
      </c>
      <c r="M2108" s="47">
        <v>0</v>
      </c>
      <c r="N2108" s="17">
        <v>2.8511563181221999E-2</v>
      </c>
      <c r="O2108" s="7">
        <f>Q2108/P2108/N2108</f>
        <v>1</v>
      </c>
      <c r="P2108" s="7">
        <v>2.2691491381107918</v>
      </c>
      <c r="Q2108" s="33">
        <v>6.4696989018861284E-2</v>
      </c>
      <c r="R2108" s="38" t="s">
        <v>1676</v>
      </c>
      <c r="S2108" s="33" t="s">
        <v>1676</v>
      </c>
      <c r="T2108" s="45" t="s">
        <v>1676</v>
      </c>
      <c r="U2108" s="55">
        <f>RANK(Q2108,$Q$5:$Q$3209,0)</f>
        <v>2104</v>
      </c>
      <c r="V2108" s="55">
        <f>RANK(W2108,$W$5:$W$3209,0)</f>
        <v>2136</v>
      </c>
      <c r="W2108" s="55">
        <f>N2108*O2108</f>
        <v>2.8511563181221999E-2</v>
      </c>
      <c r="X2108" s="1">
        <f t="shared" si="32"/>
        <v>38.995641045652725</v>
      </c>
    </row>
    <row r="2109" spans="3:24" x14ac:dyDescent="0.25">
      <c r="C2109" s="19" t="s">
        <v>3732</v>
      </c>
      <c r="D2109" s="6" t="s">
        <v>1408</v>
      </c>
      <c r="E2109" s="6" t="s">
        <v>16</v>
      </c>
      <c r="F2109" s="48">
        <v>6.5762779036074601</v>
      </c>
      <c r="G2109" s="8">
        <v>19.9977891563375</v>
      </c>
      <c r="H2109" s="9">
        <v>0.93031729992464895</v>
      </c>
      <c r="I2109" s="40">
        <v>2</v>
      </c>
      <c r="J2109" s="7">
        <v>3</v>
      </c>
      <c r="K2109" s="9">
        <v>0.95833323418060801</v>
      </c>
      <c r="L2109" s="39">
        <v>0</v>
      </c>
      <c r="M2109" s="47">
        <v>0</v>
      </c>
      <c r="N2109" s="17">
        <v>3.9060116442008901E-2</v>
      </c>
      <c r="O2109" s="7">
        <f>Q2109/P2109/N2109</f>
        <v>0.99999999999999978</v>
      </c>
      <c r="P2109" s="7">
        <v>1.6553719859049778</v>
      </c>
      <c r="Q2109" s="33">
        <v>6.4659022524287943E-2</v>
      </c>
      <c r="R2109" s="38" t="s">
        <v>1676</v>
      </c>
      <c r="S2109" s="33" t="s">
        <v>1676</v>
      </c>
      <c r="T2109" s="45" t="s">
        <v>1677</v>
      </c>
      <c r="U2109" s="55">
        <f>RANK(Q2109,$Q$5:$Q$3209,0)</f>
        <v>2105</v>
      </c>
      <c r="V2109" s="55">
        <f>RANK(W2109,$W$5:$W$3209,0)</f>
        <v>1880</v>
      </c>
      <c r="W2109" s="55">
        <f>N2109*O2109</f>
        <v>3.9060116442008894E-2</v>
      </c>
      <c r="X2109" s="1">
        <f t="shared" si="32"/>
        <v>38.930944056633862</v>
      </c>
    </row>
    <row r="2110" spans="3:24" x14ac:dyDescent="0.25">
      <c r="C2110" s="19" t="s">
        <v>3733</v>
      </c>
      <c r="D2110" s="6" t="s">
        <v>1488</v>
      </c>
      <c r="E2110" s="6" t="s">
        <v>863</v>
      </c>
      <c r="F2110" s="48">
        <v>17.828342647109899</v>
      </c>
      <c r="G2110" s="8">
        <v>24.5063845676193</v>
      </c>
      <c r="H2110" s="9">
        <v>1</v>
      </c>
      <c r="I2110" s="40">
        <v>1</v>
      </c>
      <c r="J2110" s="7">
        <v>3</v>
      </c>
      <c r="K2110" s="9">
        <v>1</v>
      </c>
      <c r="L2110" s="39">
        <v>0</v>
      </c>
      <c r="M2110" s="47">
        <v>0</v>
      </c>
      <c r="N2110" s="17">
        <v>4.9624588445720097E-2</v>
      </c>
      <c r="O2110" s="7">
        <f>Q2110/P2110/N2110</f>
        <v>1</v>
      </c>
      <c r="P2110" s="7">
        <v>1.302736994390074</v>
      </c>
      <c r="Q2110" s="33">
        <v>6.464778719962179E-2</v>
      </c>
      <c r="R2110" s="38" t="s">
        <v>1676</v>
      </c>
      <c r="S2110" s="33" t="s">
        <v>1676</v>
      </c>
      <c r="T2110" s="45" t="s">
        <v>1677</v>
      </c>
      <c r="U2110" s="55">
        <f>RANK(Q2110,$Q$5:$Q$3209,0)</f>
        <v>2106</v>
      </c>
      <c r="V2110" s="55">
        <f>RANK(W2110,$W$5:$W$3209,0)</f>
        <v>1687</v>
      </c>
      <c r="W2110" s="55">
        <f>N2110*O2110</f>
        <v>4.9624588445720097E-2</v>
      </c>
      <c r="X2110" s="1">
        <f t="shared" si="32"/>
        <v>38.866285034109573</v>
      </c>
    </row>
    <row r="2111" spans="3:24" x14ac:dyDescent="0.25">
      <c r="C2111" s="19" t="s">
        <v>3734</v>
      </c>
      <c r="D2111" s="6" t="s">
        <v>451</v>
      </c>
      <c r="E2111" s="6" t="s">
        <v>131</v>
      </c>
      <c r="F2111" s="48">
        <v>5.5804890782615297</v>
      </c>
      <c r="G2111" s="8">
        <v>58.947491327303901</v>
      </c>
      <c r="H2111" s="9">
        <v>0.61615813323218904</v>
      </c>
      <c r="I2111" s="40">
        <v>10</v>
      </c>
      <c r="J2111" s="7">
        <v>11</v>
      </c>
      <c r="K2111" s="9">
        <v>0.44575971950506199</v>
      </c>
      <c r="L2111" s="39">
        <v>0</v>
      </c>
      <c r="M2111" s="47">
        <v>0</v>
      </c>
      <c r="N2111" s="17">
        <v>2.7409380752903799E-2</v>
      </c>
      <c r="O2111" s="7">
        <f>Q2111/P2111/N2111</f>
        <v>1</v>
      </c>
      <c r="P2111" s="7">
        <v>2.35519686312391</v>
      </c>
      <c r="Q2111" s="33">
        <v>6.4554487569407903E-2</v>
      </c>
      <c r="R2111" s="38" t="s">
        <v>1676</v>
      </c>
      <c r="S2111" s="33" t="s">
        <v>1676</v>
      </c>
      <c r="T2111" s="45" t="s">
        <v>1676</v>
      </c>
      <c r="U2111" s="55">
        <f>RANK(Q2111,$Q$5:$Q$3209,0)</f>
        <v>2107</v>
      </c>
      <c r="V2111" s="55">
        <f>RANK(W2111,$W$5:$W$3209,0)</f>
        <v>2180</v>
      </c>
      <c r="W2111" s="55">
        <f>N2111*O2111</f>
        <v>2.7409380752903799E-2</v>
      </c>
      <c r="X2111" s="1">
        <f t="shared" si="32"/>
        <v>38.801637246909955</v>
      </c>
    </row>
    <row r="2112" spans="3:24" x14ac:dyDescent="0.25">
      <c r="C2112" s="19" t="s">
        <v>3735</v>
      </c>
      <c r="D2112" s="6" t="s">
        <v>479</v>
      </c>
      <c r="E2112" s="6" t="s">
        <v>27</v>
      </c>
      <c r="F2112" s="48">
        <v>6.3447394848222309</v>
      </c>
      <c r="G2112" s="8">
        <v>10</v>
      </c>
      <c r="H2112" s="9">
        <v>0.549066628579295</v>
      </c>
      <c r="I2112" s="40">
        <v>5</v>
      </c>
      <c r="J2112" s="7">
        <v>0</v>
      </c>
      <c r="K2112" s="9">
        <v>0.33811786471891803</v>
      </c>
      <c r="L2112" s="39">
        <v>0.31753837889547099</v>
      </c>
      <c r="M2112" s="47">
        <v>0</v>
      </c>
      <c r="N2112" s="17">
        <v>1.8336867037750799E-2</v>
      </c>
      <c r="O2112" s="7">
        <f>Q2112/P2112/N2112</f>
        <v>1</v>
      </c>
      <c r="P2112" s="7">
        <v>3.5175610276790423</v>
      </c>
      <c r="Q2112" s="33">
        <v>6.4501048861724655E-2</v>
      </c>
      <c r="R2112" s="38" t="s">
        <v>1677</v>
      </c>
      <c r="S2112" s="33" t="s">
        <v>1677</v>
      </c>
      <c r="T2112" s="45" t="s">
        <v>1675</v>
      </c>
      <c r="U2112" s="55">
        <f>RANK(Q2112,$Q$5:$Q$3209,0)</f>
        <v>2108</v>
      </c>
      <c r="V2112" s="55">
        <f>RANK(W2112,$W$5:$W$3209,0)</f>
        <v>2473</v>
      </c>
      <c r="W2112" s="55">
        <f>N2112*O2112</f>
        <v>1.8336867037750799E-2</v>
      </c>
      <c r="X2112" s="1">
        <f t="shared" si="32"/>
        <v>38.737082759340545</v>
      </c>
    </row>
    <row r="2113" spans="3:24" x14ac:dyDescent="0.25">
      <c r="C2113" s="19" t="s">
        <v>3736</v>
      </c>
      <c r="D2113" s="6" t="s">
        <v>113</v>
      </c>
      <c r="E2113" s="6" t="s">
        <v>115</v>
      </c>
      <c r="F2113" s="48">
        <v>6.0088480072762804</v>
      </c>
      <c r="G2113" s="8">
        <v>10</v>
      </c>
      <c r="H2113" s="9">
        <v>0.51273162348992396</v>
      </c>
      <c r="I2113" s="40">
        <v>4</v>
      </c>
      <c r="J2113" s="7">
        <v>1</v>
      </c>
      <c r="K2113" s="9">
        <v>0.91548903565149398</v>
      </c>
      <c r="L2113" s="39">
        <v>0</v>
      </c>
      <c r="M2113" s="47">
        <v>0</v>
      </c>
      <c r="N2113" s="17">
        <v>1.9051274008520601E-2</v>
      </c>
      <c r="O2113" s="7">
        <f>Q2113/P2113/N2113</f>
        <v>0.99999999999999978</v>
      </c>
      <c r="P2113" s="7">
        <v>3.3844813878634561</v>
      </c>
      <c r="Q2113" s="33">
        <v>6.4478682296924786E-2</v>
      </c>
      <c r="R2113" s="38" t="s">
        <v>1677</v>
      </c>
      <c r="S2113" s="33" t="s">
        <v>1677</v>
      </c>
      <c r="T2113" s="45" t="s">
        <v>1675</v>
      </c>
      <c r="U2113" s="55">
        <f>RANK(Q2113,$Q$5:$Q$3209,0)</f>
        <v>2109</v>
      </c>
      <c r="V2113" s="55">
        <f>RANK(W2113,$W$5:$W$3209,0)</f>
        <v>2445</v>
      </c>
      <c r="W2113" s="55">
        <f>N2113*O2113</f>
        <v>1.9051274008520597E-2</v>
      </c>
      <c r="X2113" s="1">
        <f t="shared" si="32"/>
        <v>38.672581710478823</v>
      </c>
    </row>
    <row r="2114" spans="3:24" x14ac:dyDescent="0.25">
      <c r="C2114" s="19" t="s">
        <v>3737</v>
      </c>
      <c r="D2114" s="6" t="s">
        <v>1520</v>
      </c>
      <c r="E2114" s="6" t="s">
        <v>39</v>
      </c>
      <c r="F2114" s="48">
        <v>22.7820385020039</v>
      </c>
      <c r="G2114" s="8">
        <v>45.185690587239002</v>
      </c>
      <c r="H2114" s="9">
        <v>0.96264580398937905</v>
      </c>
      <c r="I2114" s="40">
        <v>0</v>
      </c>
      <c r="J2114" s="7">
        <v>4</v>
      </c>
      <c r="K2114" s="9">
        <v>0.93200970022113205</v>
      </c>
      <c r="L2114" s="39">
        <v>0</v>
      </c>
      <c r="M2114" s="47">
        <v>0</v>
      </c>
      <c r="N2114" s="17">
        <v>3.5474160726058003E-2</v>
      </c>
      <c r="O2114" s="7">
        <f>Q2114/P2114/N2114</f>
        <v>1</v>
      </c>
      <c r="P2114" s="7">
        <v>1.817154712576442</v>
      </c>
      <c r="Q2114" s="33">
        <v>6.4462038338050434E-2</v>
      </c>
      <c r="R2114" s="38" t="s">
        <v>1676</v>
      </c>
      <c r="S2114" s="33" t="s">
        <v>1676</v>
      </c>
      <c r="T2114" s="45" t="s">
        <v>1677</v>
      </c>
      <c r="U2114" s="55">
        <f>RANK(Q2114,$Q$5:$Q$3209,0)</f>
        <v>2110</v>
      </c>
      <c r="V2114" s="55">
        <f>RANK(W2114,$W$5:$W$3209,0)</f>
        <v>1946</v>
      </c>
      <c r="W2114" s="55">
        <f>N2114*O2114</f>
        <v>3.5474160726058003E-2</v>
      </c>
      <c r="X2114" s="1">
        <f t="shared" si="32"/>
        <v>38.608103028181901</v>
      </c>
    </row>
    <row r="2115" spans="3:24" x14ac:dyDescent="0.25">
      <c r="C2115" s="19" t="s">
        <v>3738</v>
      </c>
      <c r="D2115" s="6" t="s">
        <v>1524</v>
      </c>
      <c r="E2115" s="6" t="s">
        <v>39</v>
      </c>
      <c r="F2115" s="48">
        <v>14.725489181153897</v>
      </c>
      <c r="G2115" s="8">
        <v>17.8878160340305</v>
      </c>
      <c r="H2115" s="9">
        <v>1</v>
      </c>
      <c r="I2115" s="40">
        <v>1</v>
      </c>
      <c r="J2115" s="7">
        <v>3</v>
      </c>
      <c r="K2115" s="9">
        <v>0.90716132003892103</v>
      </c>
      <c r="L2115" s="39">
        <v>1.9154145254541299E-2</v>
      </c>
      <c r="M2115" s="47">
        <v>1</v>
      </c>
      <c r="N2115" s="17">
        <v>3.04663846079005E-2</v>
      </c>
      <c r="O2115" s="7">
        <f>Q2115/P2115/N2115</f>
        <v>0.99999999999999989</v>
      </c>
      <c r="P2115" s="7">
        <v>2.1148841344528035</v>
      </c>
      <c r="Q2115" s="33">
        <v>6.443287344138586E-2</v>
      </c>
      <c r="R2115" s="38" t="s">
        <v>1676</v>
      </c>
      <c r="S2115" s="33" t="s">
        <v>1676</v>
      </c>
      <c r="T2115" s="45" t="s">
        <v>1677</v>
      </c>
      <c r="U2115" s="55">
        <f>RANK(Q2115,$Q$5:$Q$3209,0)</f>
        <v>2111</v>
      </c>
      <c r="V2115" s="55">
        <f>RANK(W2115,$W$5:$W$3209,0)</f>
        <v>2078</v>
      </c>
      <c r="W2115" s="55">
        <f>N2115*O2115</f>
        <v>3.0466384607900496E-2</v>
      </c>
      <c r="X2115" s="1">
        <f t="shared" si="32"/>
        <v>38.543640989843851</v>
      </c>
    </row>
    <row r="2116" spans="3:24" x14ac:dyDescent="0.25">
      <c r="C2116" s="19" t="s">
        <v>3739</v>
      </c>
      <c r="D2116" s="6" t="s">
        <v>1068</v>
      </c>
      <c r="E2116" s="6" t="s">
        <v>48</v>
      </c>
      <c r="F2116" s="48">
        <v>2.8052971022335398</v>
      </c>
      <c r="G2116" s="8">
        <v>9.9999999999999893</v>
      </c>
      <c r="H2116" s="9">
        <v>0.16340828434929699</v>
      </c>
      <c r="I2116" s="40">
        <v>0</v>
      </c>
      <c r="J2116" s="7">
        <v>2</v>
      </c>
      <c r="K2116" s="9">
        <v>0.62826878087631899</v>
      </c>
      <c r="L2116" s="39">
        <v>0</v>
      </c>
      <c r="M2116" s="47">
        <v>0</v>
      </c>
      <c r="N2116" s="17">
        <v>1.77202088737589E-2</v>
      </c>
      <c r="O2116" s="7">
        <f>Q2116/P2116/N2116</f>
        <v>1</v>
      </c>
      <c r="P2116" s="7">
        <v>3.6229916681345173</v>
      </c>
      <c r="Q2116" s="33">
        <v>6.4200169107231836E-2</v>
      </c>
      <c r="R2116" s="38" t="s">
        <v>1677</v>
      </c>
      <c r="S2116" s="33" t="s">
        <v>1677</v>
      </c>
      <c r="T2116" s="45" t="s">
        <v>1675</v>
      </c>
      <c r="U2116" s="55">
        <f>RANK(Q2116,$Q$5:$Q$3209,0)</f>
        <v>2112</v>
      </c>
      <c r="V2116" s="55">
        <f>RANK(W2116,$W$5:$W$3209,0)</f>
        <v>2501</v>
      </c>
      <c r="W2116" s="55">
        <f>N2116*O2116</f>
        <v>1.77202088737589E-2</v>
      </c>
      <c r="X2116" s="1">
        <f t="shared" si="32"/>
        <v>38.479208116402468</v>
      </c>
    </row>
    <row r="2117" spans="3:24" x14ac:dyDescent="0.25">
      <c r="C2117" s="19" t="s">
        <v>3740</v>
      </c>
      <c r="D2117" s="6" t="s">
        <v>1240</v>
      </c>
      <c r="E2117" s="6" t="s">
        <v>39</v>
      </c>
      <c r="F2117" s="48">
        <v>22.742869345431199</v>
      </c>
      <c r="G2117" s="8">
        <v>39.571343820647598</v>
      </c>
      <c r="H2117" s="9">
        <v>1</v>
      </c>
      <c r="I2117" s="40">
        <v>3</v>
      </c>
      <c r="J2117" s="7">
        <v>4</v>
      </c>
      <c r="K2117" s="9">
        <v>0.901506644095312</v>
      </c>
      <c r="L2117" s="39">
        <v>0</v>
      </c>
      <c r="M2117" s="47">
        <v>0</v>
      </c>
      <c r="N2117" s="17">
        <v>4.59075983523149E-2</v>
      </c>
      <c r="O2117" s="7">
        <f>Q2117/P2117/N2117</f>
        <v>0.99999999999999989</v>
      </c>
      <c r="P2117" s="7">
        <v>1.3967019003026131</v>
      </c>
      <c r="Q2117" s="33">
        <v>6.4119229857007326E-2</v>
      </c>
      <c r="R2117" s="38" t="s">
        <v>1676</v>
      </c>
      <c r="S2117" s="33" t="s">
        <v>1676</v>
      </c>
      <c r="T2117" s="45" t="s">
        <v>1677</v>
      </c>
      <c r="U2117" s="55">
        <f>RANK(Q2117,$Q$5:$Q$3209,0)</f>
        <v>2113</v>
      </c>
      <c r="V2117" s="55">
        <f>RANK(W2117,$W$5:$W$3209,0)</f>
        <v>1746</v>
      </c>
      <c r="W2117" s="55">
        <f>N2117*O2117</f>
        <v>4.5907598352314893E-2</v>
      </c>
      <c r="X2117" s="1">
        <f t="shared" si="32"/>
        <v>38.415007947295237</v>
      </c>
    </row>
    <row r="2118" spans="3:24" x14ac:dyDescent="0.25">
      <c r="C2118" s="19" t="s">
        <v>3741</v>
      </c>
      <c r="D2118" s="6" t="s">
        <v>1018</v>
      </c>
      <c r="E2118" s="6" t="s">
        <v>863</v>
      </c>
      <c r="F2118" s="48">
        <v>7.4829746385186704</v>
      </c>
      <c r="G2118" s="8">
        <v>34.307576743565797</v>
      </c>
      <c r="H2118" s="9">
        <v>0.99176727877368098</v>
      </c>
      <c r="I2118" s="40">
        <v>0</v>
      </c>
      <c r="J2118" s="7">
        <v>0</v>
      </c>
      <c r="K2118" s="9">
        <v>1</v>
      </c>
      <c r="L2118" s="39">
        <v>0</v>
      </c>
      <c r="M2118" s="47">
        <v>0</v>
      </c>
      <c r="N2118" s="17">
        <v>3.3277662086819801E-2</v>
      </c>
      <c r="O2118" s="7">
        <f>Q2118/P2118/N2118</f>
        <v>1</v>
      </c>
      <c r="P2118" s="7">
        <v>1.9250879131203302</v>
      </c>
      <c r="Q2118" s="33">
        <v>6.4062425060239458E-2</v>
      </c>
      <c r="R2118" s="38" t="s">
        <v>1676</v>
      </c>
      <c r="S2118" s="33" t="s">
        <v>1676</v>
      </c>
      <c r="T2118" s="45" t="s">
        <v>1677</v>
      </c>
      <c r="U2118" s="55">
        <f>RANK(Q2118,$Q$5:$Q$3209,0)</f>
        <v>2114</v>
      </c>
      <c r="V2118" s="55">
        <f>RANK(W2118,$W$5:$W$3209,0)</f>
        <v>2000</v>
      </c>
      <c r="W2118" s="55">
        <f>N2118*O2118</f>
        <v>3.3277662086819801E-2</v>
      </c>
      <c r="X2118" s="1">
        <f t="shared" si="32"/>
        <v>38.350888717438231</v>
      </c>
    </row>
    <row r="2119" spans="3:24" x14ac:dyDescent="0.25">
      <c r="C2119" s="19" t="s">
        <v>3742</v>
      </c>
      <c r="D2119" s="6" t="s">
        <v>513</v>
      </c>
      <c r="E2119" s="6" t="s">
        <v>12</v>
      </c>
      <c r="F2119" s="48">
        <v>1.0698059344475099</v>
      </c>
      <c r="G2119" s="8">
        <v>10</v>
      </c>
      <c r="H2119" s="9">
        <v>0.84581574266714699</v>
      </c>
      <c r="I2119" s="40">
        <v>1</v>
      </c>
      <c r="J2119" s="7">
        <v>1</v>
      </c>
      <c r="K2119" s="9">
        <v>0.48490509614588001</v>
      </c>
      <c r="L2119" s="39">
        <v>0</v>
      </c>
      <c r="M2119" s="47">
        <v>0</v>
      </c>
      <c r="N2119" s="17">
        <v>1.7912694739945799E-2</v>
      </c>
      <c r="O2119" s="7">
        <f>Q2119/P2119/N2119</f>
        <v>1</v>
      </c>
      <c r="P2119" s="7">
        <v>3.5642929945849589</v>
      </c>
      <c r="Q2119" s="33">
        <v>6.3846092375727651E-2</v>
      </c>
      <c r="R2119" s="38" t="s">
        <v>1677</v>
      </c>
      <c r="S2119" s="33" t="s">
        <v>1677</v>
      </c>
      <c r="T2119" s="45" t="s">
        <v>1675</v>
      </c>
      <c r="U2119" s="55">
        <f>RANK(Q2119,$Q$5:$Q$3209,0)</f>
        <v>2115</v>
      </c>
      <c r="V2119" s="55">
        <f>RANK(W2119,$W$5:$W$3209,0)</f>
        <v>2493</v>
      </c>
      <c r="W2119" s="55">
        <f>N2119*O2119</f>
        <v>1.7912694739945799E-2</v>
      </c>
      <c r="X2119" s="1">
        <f t="shared" si="32"/>
        <v>38.286826292377988</v>
      </c>
    </row>
    <row r="2120" spans="3:24" x14ac:dyDescent="0.25">
      <c r="C2120" s="19" t="s">
        <v>3743</v>
      </c>
      <c r="D2120" s="6" t="s">
        <v>398</v>
      </c>
      <c r="E2120" s="6" t="s">
        <v>27</v>
      </c>
      <c r="F2120" s="48">
        <v>7.6393002524894902</v>
      </c>
      <c r="G2120" s="8">
        <v>10</v>
      </c>
      <c r="H2120" s="9">
        <v>0.58999554272392696</v>
      </c>
      <c r="I2120" s="40">
        <v>3</v>
      </c>
      <c r="J2120" s="7">
        <v>3</v>
      </c>
      <c r="K2120" s="9">
        <v>0.72223665072712895</v>
      </c>
      <c r="L2120" s="39">
        <v>5.4276400183509103E-3</v>
      </c>
      <c r="M2120" s="47">
        <v>0</v>
      </c>
      <c r="N2120" s="17">
        <v>1.9837494994319201E-2</v>
      </c>
      <c r="O2120" s="7">
        <f>Q2120/P2120/N2120</f>
        <v>1.0000000000000002</v>
      </c>
      <c r="P2120" s="7">
        <v>3.2178204772266423</v>
      </c>
      <c r="Q2120" s="33">
        <v>6.3833497609601345E-2</v>
      </c>
      <c r="R2120" s="38" t="s">
        <v>1677</v>
      </c>
      <c r="S2120" s="33" t="s">
        <v>1677</v>
      </c>
      <c r="T2120" s="45" t="s">
        <v>1675</v>
      </c>
      <c r="U2120" s="55">
        <f>RANK(Q2120,$Q$5:$Q$3209,0)</f>
        <v>2116</v>
      </c>
      <c r="V2120" s="55">
        <f>RANK(W2120,$W$5:$W$3209,0)</f>
        <v>2418</v>
      </c>
      <c r="W2120" s="55">
        <f>N2120*O2120</f>
        <v>1.9837494994319204E-2</v>
      </c>
      <c r="X2120" s="1">
        <f t="shared" ref="X2120:X2183" si="33">X2119-Q2119</f>
        <v>38.222980200002262</v>
      </c>
    </row>
    <row r="2121" spans="3:24" x14ac:dyDescent="0.25">
      <c r="C2121" s="19" t="s">
        <v>3744</v>
      </c>
      <c r="D2121" s="6" t="s">
        <v>1022</v>
      </c>
      <c r="E2121" s="6" t="s">
        <v>12</v>
      </c>
      <c r="F2121" s="48">
        <v>2.27783554575011</v>
      </c>
      <c r="G2121" s="8">
        <v>10</v>
      </c>
      <c r="H2121" s="9">
        <v>0.702444689349635</v>
      </c>
      <c r="I2121" s="40">
        <v>0</v>
      </c>
      <c r="J2121" s="7">
        <v>2</v>
      </c>
      <c r="K2121" s="9">
        <v>0.303998978120324</v>
      </c>
      <c r="L2121" s="39">
        <v>0</v>
      </c>
      <c r="M2121" s="47">
        <v>0</v>
      </c>
      <c r="N2121" s="17">
        <v>1.5330530383079801E-2</v>
      </c>
      <c r="O2121" s="7">
        <f>Q2121/P2121/N2121</f>
        <v>0.99999999999999989</v>
      </c>
      <c r="P2121" s="7">
        <v>4.162480624392197</v>
      </c>
      <c r="Q2121" s="33">
        <v>6.3813035681225552E-2</v>
      </c>
      <c r="R2121" s="38" t="s">
        <v>1677</v>
      </c>
      <c r="S2121" s="33" t="s">
        <v>1677</v>
      </c>
      <c r="T2121" s="45" t="s">
        <v>1675</v>
      </c>
      <c r="U2121" s="55">
        <f>RANK(Q2121,$Q$5:$Q$3209,0)</f>
        <v>2117</v>
      </c>
      <c r="V2121" s="55">
        <f>RANK(W2121,$W$5:$W$3209,0)</f>
        <v>2596</v>
      </c>
      <c r="W2121" s="55">
        <f>N2121*O2121</f>
        <v>1.5330530383079799E-2</v>
      </c>
      <c r="X2121" s="1">
        <f t="shared" si="33"/>
        <v>38.159146702392661</v>
      </c>
    </row>
    <row r="2122" spans="3:24" x14ac:dyDescent="0.25">
      <c r="C2122" s="19" t="s">
        <v>3745</v>
      </c>
      <c r="D2122" s="6" t="s">
        <v>551</v>
      </c>
      <c r="E2122" s="6" t="s">
        <v>16</v>
      </c>
      <c r="F2122" s="48">
        <v>9.1227182718957494</v>
      </c>
      <c r="G2122" s="8">
        <v>10</v>
      </c>
      <c r="H2122" s="9">
        <v>1</v>
      </c>
      <c r="I2122" s="40">
        <v>3</v>
      </c>
      <c r="J2122" s="7">
        <v>0</v>
      </c>
      <c r="K2122" s="9">
        <v>1</v>
      </c>
      <c r="L2122" s="39">
        <v>0</v>
      </c>
      <c r="M2122" s="47">
        <v>0</v>
      </c>
      <c r="N2122" s="17">
        <v>3.3724057401745403E-2</v>
      </c>
      <c r="O2122" s="7">
        <f>Q2122/P2122/N2122</f>
        <v>1</v>
      </c>
      <c r="P2122" s="7">
        <v>1.8915079693626078</v>
      </c>
      <c r="Q2122" s="33">
        <v>6.3789323334643475E-2</v>
      </c>
      <c r="R2122" s="38" t="s">
        <v>1676</v>
      </c>
      <c r="S2122" s="33" t="s">
        <v>1676</v>
      </c>
      <c r="T2122" s="45" t="s">
        <v>1677</v>
      </c>
      <c r="U2122" s="55">
        <f>RANK(Q2122,$Q$5:$Q$3209,0)</f>
        <v>2118</v>
      </c>
      <c r="V2122" s="55">
        <f>RANK(W2122,$W$5:$W$3209,0)</f>
        <v>1985</v>
      </c>
      <c r="W2122" s="55">
        <f>N2122*O2122</f>
        <v>3.3724057401745403E-2</v>
      </c>
      <c r="X2122" s="1">
        <f t="shared" si="33"/>
        <v>38.095333666711433</v>
      </c>
    </row>
    <row r="2123" spans="3:24" x14ac:dyDescent="0.25">
      <c r="C2123" s="19" t="s">
        <v>3746</v>
      </c>
      <c r="D2123" s="6" t="s">
        <v>1160</v>
      </c>
      <c r="E2123" s="6" t="s">
        <v>131</v>
      </c>
      <c r="F2123" s="48">
        <v>9.1784094353751904</v>
      </c>
      <c r="G2123" s="8">
        <v>21.573369327742199</v>
      </c>
      <c r="H2123" s="9">
        <v>0.72416885346644499</v>
      </c>
      <c r="I2123" s="40">
        <v>2</v>
      </c>
      <c r="J2123" s="7">
        <v>10</v>
      </c>
      <c r="K2123" s="9">
        <v>0.70565417263354502</v>
      </c>
      <c r="L2123" s="39">
        <v>0</v>
      </c>
      <c r="M2123" s="47">
        <v>0</v>
      </c>
      <c r="N2123" s="17">
        <v>3.0222721511415002E-2</v>
      </c>
      <c r="O2123" s="7">
        <f>Q2123/P2123/N2123</f>
        <v>0.99999999999999989</v>
      </c>
      <c r="P2123" s="7">
        <v>2.1101323006766384</v>
      </c>
      <c r="Q2123" s="33">
        <v>6.3773940875591462E-2</v>
      </c>
      <c r="R2123" s="38" t="s">
        <v>1676</v>
      </c>
      <c r="S2123" s="33" t="s">
        <v>1676</v>
      </c>
      <c r="T2123" s="45" t="s">
        <v>1677</v>
      </c>
      <c r="U2123" s="55">
        <f>RANK(Q2123,$Q$5:$Q$3209,0)</f>
        <v>2119</v>
      </c>
      <c r="V2123" s="55">
        <f>RANK(W2123,$W$5:$W$3209,0)</f>
        <v>2091</v>
      </c>
      <c r="W2123" s="55">
        <f>N2123*O2123</f>
        <v>3.0222721511414998E-2</v>
      </c>
      <c r="X2123" s="1">
        <f t="shared" si="33"/>
        <v>38.031544343376787</v>
      </c>
    </row>
    <row r="2124" spans="3:24" x14ac:dyDescent="0.25">
      <c r="C2124" s="19" t="s">
        <v>3747</v>
      </c>
      <c r="D2124" s="6" t="s">
        <v>597</v>
      </c>
      <c r="E2124" s="6" t="s">
        <v>131</v>
      </c>
      <c r="F2124" s="48">
        <v>17.3426625279692</v>
      </c>
      <c r="G2124" s="8">
        <v>75.296325429706997</v>
      </c>
      <c r="H2124" s="9">
        <v>1</v>
      </c>
      <c r="I2124" s="40">
        <v>3</v>
      </c>
      <c r="J2124" s="7">
        <v>11</v>
      </c>
      <c r="K2124" s="9">
        <v>0.79074876046078502</v>
      </c>
      <c r="L2124" s="39">
        <v>0</v>
      </c>
      <c r="M2124" s="47">
        <v>0</v>
      </c>
      <c r="N2124" s="17">
        <v>6.7846025132146298E-2</v>
      </c>
      <c r="O2124" s="7">
        <f>Q2124/P2124/N2124</f>
        <v>1</v>
      </c>
      <c r="P2124" s="7">
        <v>0.93948050182633802</v>
      </c>
      <c r="Q2124" s="33">
        <v>6.3740017738071142E-2</v>
      </c>
      <c r="R2124" s="38" t="s">
        <v>1675</v>
      </c>
      <c r="S2124" s="33" t="s">
        <v>1675</v>
      </c>
      <c r="T2124" s="45" t="s">
        <v>1677</v>
      </c>
      <c r="U2124" s="55">
        <f>RANK(Q2124,$Q$5:$Q$3209,0)</f>
        <v>2120</v>
      </c>
      <c r="V2124" s="55">
        <f>RANK(W2124,$W$5:$W$3209,0)</f>
        <v>1488</v>
      </c>
      <c r="W2124" s="55">
        <f>N2124*O2124</f>
        <v>6.7846025132146298E-2</v>
      </c>
      <c r="X2124" s="1">
        <f t="shared" si="33"/>
        <v>37.967770402501195</v>
      </c>
    </row>
    <row r="2125" spans="3:24" x14ac:dyDescent="0.25">
      <c r="C2125" s="19" t="s">
        <v>3748</v>
      </c>
      <c r="D2125" s="6" t="s">
        <v>593</v>
      </c>
      <c r="E2125" s="6" t="s">
        <v>90</v>
      </c>
      <c r="F2125" s="48">
        <v>8.4941022640299195</v>
      </c>
      <c r="G2125" s="8">
        <v>16.798668941866701</v>
      </c>
      <c r="H2125" s="9">
        <v>0.53435739792209203</v>
      </c>
      <c r="I2125" s="40">
        <v>0</v>
      </c>
      <c r="J2125" s="7">
        <v>2</v>
      </c>
      <c r="K2125" s="9">
        <v>0.77877499496547697</v>
      </c>
      <c r="L2125" s="39">
        <v>0</v>
      </c>
      <c r="M2125" s="47">
        <v>0</v>
      </c>
      <c r="N2125" s="17">
        <v>1.9600050572810501E-2</v>
      </c>
      <c r="O2125" s="7">
        <f>Q2125/P2125/N2125</f>
        <v>1</v>
      </c>
      <c r="P2125" s="7">
        <v>3.2518051584333909</v>
      </c>
      <c r="Q2125" s="33">
        <v>6.373554555822053E-2</v>
      </c>
      <c r="R2125" s="38" t="s">
        <v>1677</v>
      </c>
      <c r="S2125" s="33" t="s">
        <v>1677</v>
      </c>
      <c r="T2125" s="45" t="s">
        <v>1675</v>
      </c>
      <c r="U2125" s="55">
        <f>RANK(Q2125,$Q$5:$Q$3209,0)</f>
        <v>2121</v>
      </c>
      <c r="V2125" s="55">
        <f>RANK(W2125,$W$5:$W$3209,0)</f>
        <v>2423</v>
      </c>
      <c r="W2125" s="55">
        <f>N2125*O2125</f>
        <v>1.9600050572810501E-2</v>
      </c>
      <c r="X2125" s="1">
        <f t="shared" si="33"/>
        <v>37.904030384763125</v>
      </c>
    </row>
    <row r="2126" spans="3:24" x14ac:dyDescent="0.25">
      <c r="C2126" s="19" t="s">
        <v>3749</v>
      </c>
      <c r="D2126" s="6" t="s">
        <v>331</v>
      </c>
      <c r="E2126" s="6" t="s">
        <v>48</v>
      </c>
      <c r="F2126" s="48">
        <v>4.6570362223931996</v>
      </c>
      <c r="G2126" s="8">
        <v>55.085438867136602</v>
      </c>
      <c r="H2126" s="9">
        <v>0.92881781488160597</v>
      </c>
      <c r="I2126" s="40">
        <v>0</v>
      </c>
      <c r="J2126" s="7">
        <v>1</v>
      </c>
      <c r="K2126" s="9">
        <v>0.933533311955555</v>
      </c>
      <c r="L2126" s="39">
        <v>0</v>
      </c>
      <c r="M2126" s="47">
        <v>0</v>
      </c>
      <c r="N2126" s="17">
        <v>3.9510252825866503E-2</v>
      </c>
      <c r="O2126" s="7">
        <f>Q2126/P2126/N2126</f>
        <v>1</v>
      </c>
      <c r="P2126" s="7">
        <v>1.6108016352705798</v>
      </c>
      <c r="Q2126" s="33">
        <v>6.3643179861859814E-2</v>
      </c>
      <c r="R2126" s="38" t="s">
        <v>1676</v>
      </c>
      <c r="S2126" s="33" t="s">
        <v>1676</v>
      </c>
      <c r="T2126" s="45" t="s">
        <v>1677</v>
      </c>
      <c r="U2126" s="55">
        <f>RANK(Q2126,$Q$5:$Q$3209,0)</f>
        <v>2122</v>
      </c>
      <c r="V2126" s="55">
        <f>RANK(W2126,$W$5:$W$3209,0)</f>
        <v>1872</v>
      </c>
      <c r="W2126" s="55">
        <f>N2126*O2126</f>
        <v>3.9510252825866503E-2</v>
      </c>
      <c r="X2126" s="1">
        <f t="shared" si="33"/>
        <v>37.840294839204901</v>
      </c>
    </row>
    <row r="2127" spans="3:24" x14ac:dyDescent="0.25">
      <c r="C2127" s="19" t="s">
        <v>3750</v>
      </c>
      <c r="D2127" s="6" t="s">
        <v>1014</v>
      </c>
      <c r="E2127" s="6" t="s">
        <v>22</v>
      </c>
      <c r="F2127" s="48">
        <v>1.5330836058711801</v>
      </c>
      <c r="G2127" s="8">
        <v>10</v>
      </c>
      <c r="H2127" s="9">
        <v>0.227526892821626</v>
      </c>
      <c r="I2127" s="40">
        <v>1</v>
      </c>
      <c r="J2127" s="7">
        <v>1</v>
      </c>
      <c r="K2127" s="9">
        <v>0.80028801633225299</v>
      </c>
      <c r="L2127" s="39">
        <v>7.58377822699315E-2</v>
      </c>
      <c r="M2127" s="47">
        <v>0</v>
      </c>
      <c r="N2127" s="17">
        <v>1.6712370323399499E-2</v>
      </c>
      <c r="O2127" s="7">
        <f>Q2127/P2127/N2127</f>
        <v>1</v>
      </c>
      <c r="P2127" s="7">
        <v>3.8055677391240228</v>
      </c>
      <c r="Q2127" s="33">
        <v>6.3600057347022843E-2</v>
      </c>
      <c r="R2127" s="38" t="s">
        <v>1677</v>
      </c>
      <c r="S2127" s="33" t="s">
        <v>1677</v>
      </c>
      <c r="T2127" s="45" t="s">
        <v>1675</v>
      </c>
      <c r="U2127" s="55">
        <f>RANK(Q2127,$Q$5:$Q$3209,0)</f>
        <v>2123</v>
      </c>
      <c r="V2127" s="55">
        <f>RANK(W2127,$W$5:$W$3209,0)</f>
        <v>2540</v>
      </c>
      <c r="W2127" s="55">
        <f>N2127*O2127</f>
        <v>1.6712370323399499E-2</v>
      </c>
      <c r="X2127" s="1">
        <f t="shared" si="33"/>
        <v>37.776651659343038</v>
      </c>
    </row>
    <row r="2128" spans="3:24" x14ac:dyDescent="0.25">
      <c r="C2128" s="19" t="s">
        <v>3751</v>
      </c>
      <c r="D2128" s="6" t="s">
        <v>581</v>
      </c>
      <c r="E2128" s="6" t="s">
        <v>131</v>
      </c>
      <c r="F2128" s="48">
        <v>18.1219366932316</v>
      </c>
      <c r="G2128" s="8">
        <v>64.0580175043427</v>
      </c>
      <c r="H2128" s="9">
        <v>0.52235787159147196</v>
      </c>
      <c r="I2128" s="40">
        <v>7</v>
      </c>
      <c r="J2128" s="7">
        <v>7</v>
      </c>
      <c r="K2128" s="9">
        <v>1</v>
      </c>
      <c r="L2128" s="39">
        <v>0</v>
      </c>
      <c r="M2128" s="47">
        <v>0</v>
      </c>
      <c r="N2128" s="17">
        <v>3.9935366196437103E-2</v>
      </c>
      <c r="O2128" s="7">
        <f>Q2128/P2128/N2128</f>
        <v>0.99999999999999978</v>
      </c>
      <c r="P2128" s="7">
        <v>1.5874276578644193</v>
      </c>
      <c r="Q2128" s="33">
        <v>6.3394504827168047E-2</v>
      </c>
      <c r="R2128" s="38" t="s">
        <v>1676</v>
      </c>
      <c r="S2128" s="33" t="s">
        <v>1676</v>
      </c>
      <c r="T2128" s="45" t="s">
        <v>1677</v>
      </c>
      <c r="U2128" s="55">
        <f>RANK(Q2128,$Q$5:$Q$3209,0)</f>
        <v>2124</v>
      </c>
      <c r="V2128" s="55">
        <f>RANK(W2128,$W$5:$W$3209,0)</f>
        <v>1859</v>
      </c>
      <c r="W2128" s="55">
        <f>N2128*O2128</f>
        <v>3.9935366196437096E-2</v>
      </c>
      <c r="X2128" s="1">
        <f t="shared" si="33"/>
        <v>37.713051601996014</v>
      </c>
    </row>
    <row r="2129" spans="3:24" x14ac:dyDescent="0.25">
      <c r="C2129" s="19" t="s">
        <v>3752</v>
      </c>
      <c r="D2129" s="6" t="s">
        <v>219</v>
      </c>
      <c r="E2129" s="6" t="s">
        <v>28</v>
      </c>
      <c r="F2129" s="48">
        <v>11.6802395548156</v>
      </c>
      <c r="G2129" s="8">
        <v>47.480179353205102</v>
      </c>
      <c r="H2129" s="9">
        <v>0.209772183124113</v>
      </c>
      <c r="I2129" s="40">
        <v>8</v>
      </c>
      <c r="J2129" s="7">
        <v>4</v>
      </c>
      <c r="K2129" s="9">
        <v>0.71014721873200803</v>
      </c>
      <c r="L2129" s="39">
        <v>0</v>
      </c>
      <c r="M2129" s="47">
        <v>0</v>
      </c>
      <c r="N2129" s="17">
        <v>2.28044653782065E-2</v>
      </c>
      <c r="O2129" s="7">
        <f>Q2129/P2129/N2129</f>
        <v>0.99999999999999989</v>
      </c>
      <c r="P2129" s="7">
        <v>2.77895598069273</v>
      </c>
      <c r="Q2129" s="33">
        <v>6.3372605449267247E-2</v>
      </c>
      <c r="R2129" s="38" t="s">
        <v>1676</v>
      </c>
      <c r="S2129" s="33" t="s">
        <v>1676</v>
      </c>
      <c r="T2129" s="45" t="s">
        <v>1676</v>
      </c>
      <c r="U2129" s="55">
        <f>RANK(Q2129,$Q$5:$Q$3209,0)</f>
        <v>2125</v>
      </c>
      <c r="V2129" s="55">
        <f>RANK(W2129,$W$5:$W$3209,0)</f>
        <v>2311</v>
      </c>
      <c r="W2129" s="55">
        <f>N2129*O2129</f>
        <v>2.2804465378206497E-2</v>
      </c>
      <c r="X2129" s="1">
        <f t="shared" si="33"/>
        <v>37.649657097168848</v>
      </c>
    </row>
    <row r="2130" spans="3:24" x14ac:dyDescent="0.25">
      <c r="C2130" s="19" t="s">
        <v>3753</v>
      </c>
      <c r="D2130" s="6" t="s">
        <v>1466</v>
      </c>
      <c r="E2130" s="6" t="s">
        <v>39</v>
      </c>
      <c r="F2130" s="48">
        <v>30.931977031081399</v>
      </c>
      <c r="G2130" s="8">
        <v>14.1761431675941</v>
      </c>
      <c r="H2130" s="9">
        <v>1</v>
      </c>
      <c r="I2130" s="40">
        <v>1</v>
      </c>
      <c r="J2130" s="7">
        <v>10</v>
      </c>
      <c r="K2130" s="9">
        <v>1</v>
      </c>
      <c r="L2130" s="39">
        <v>0</v>
      </c>
      <c r="M2130" s="47">
        <v>0</v>
      </c>
      <c r="N2130" s="17">
        <v>4.1356861103984698E-2</v>
      </c>
      <c r="O2130" s="7">
        <f>Q2130/P2130/N2130</f>
        <v>1</v>
      </c>
      <c r="P2130" s="7">
        <v>1.5321474910942985</v>
      </c>
      <c r="Q2130" s="33">
        <v>6.3364810980005529E-2</v>
      </c>
      <c r="R2130" s="38" t="s">
        <v>1676</v>
      </c>
      <c r="S2130" s="33" t="s">
        <v>1676</v>
      </c>
      <c r="T2130" s="45" t="s">
        <v>1677</v>
      </c>
      <c r="U2130" s="55">
        <f>RANK(Q2130,$Q$5:$Q$3209,0)</f>
        <v>2126</v>
      </c>
      <c r="V2130" s="55">
        <f>RANK(W2130,$W$5:$W$3209,0)</f>
        <v>1827</v>
      </c>
      <c r="W2130" s="55">
        <f>N2130*O2130</f>
        <v>4.1356861103984698E-2</v>
      </c>
      <c r="X2130" s="1">
        <f t="shared" si="33"/>
        <v>37.586284491719582</v>
      </c>
    </row>
    <row r="2131" spans="3:24" x14ac:dyDescent="0.25">
      <c r="C2131" s="19" t="s">
        <v>3754</v>
      </c>
      <c r="D2131" s="6" t="s">
        <v>605</v>
      </c>
      <c r="E2131" s="6" t="s">
        <v>204</v>
      </c>
      <c r="F2131" s="48">
        <v>2.5562645931075898</v>
      </c>
      <c r="G2131" s="8">
        <v>36.4916917785213</v>
      </c>
      <c r="H2131" s="9">
        <v>0.29175751750497397</v>
      </c>
      <c r="I2131" s="40">
        <v>2</v>
      </c>
      <c r="J2131" s="7">
        <v>3</v>
      </c>
      <c r="K2131" s="9">
        <v>0.52352140379784295</v>
      </c>
      <c r="L2131" s="39">
        <v>0</v>
      </c>
      <c r="M2131" s="47">
        <v>0</v>
      </c>
      <c r="N2131" s="17">
        <v>2.2192940422577301E-2</v>
      </c>
      <c r="O2131" s="7">
        <f>Q2131/P2131/N2131</f>
        <v>1</v>
      </c>
      <c r="P2131" s="7">
        <v>2.8499658429112844</v>
      </c>
      <c r="Q2131" s="33">
        <v>6.3249122158110432E-2</v>
      </c>
      <c r="R2131" s="38" t="s">
        <v>1676</v>
      </c>
      <c r="S2131" s="33" t="s">
        <v>1676</v>
      </c>
      <c r="T2131" s="45" t="s">
        <v>1676</v>
      </c>
      <c r="U2131" s="55">
        <f>RANK(Q2131,$Q$5:$Q$3209,0)</f>
        <v>2127</v>
      </c>
      <c r="V2131" s="55">
        <f>RANK(W2131,$W$5:$W$3209,0)</f>
        <v>2326</v>
      </c>
      <c r="W2131" s="55">
        <f>N2131*O2131</f>
        <v>2.2192940422577301E-2</v>
      </c>
      <c r="X2131" s="1">
        <f t="shared" si="33"/>
        <v>37.522919680739577</v>
      </c>
    </row>
    <row r="2132" spans="3:24" x14ac:dyDescent="0.25">
      <c r="C2132" s="19" t="s">
        <v>3755</v>
      </c>
      <c r="D2132" s="6" t="s">
        <v>1488</v>
      </c>
      <c r="E2132" s="6" t="s">
        <v>863</v>
      </c>
      <c r="F2132" s="48">
        <v>8.1103616631902398</v>
      </c>
      <c r="G2132" s="8">
        <v>10</v>
      </c>
      <c r="H2132" s="9">
        <v>1</v>
      </c>
      <c r="I2132" s="40">
        <v>0</v>
      </c>
      <c r="J2132" s="7">
        <v>1</v>
      </c>
      <c r="K2132" s="9">
        <v>0.80112248206324999</v>
      </c>
      <c r="L2132" s="39">
        <v>0</v>
      </c>
      <c r="M2132" s="47">
        <v>0</v>
      </c>
      <c r="N2132" s="17">
        <v>3.5361640985499598E-2</v>
      </c>
      <c r="O2132" s="7">
        <f>Q2132/P2132/N2132</f>
        <v>1</v>
      </c>
      <c r="P2132" s="7">
        <v>1.7829289514199185</v>
      </c>
      <c r="Q2132" s="33">
        <v>6.3047293482764416E-2</v>
      </c>
      <c r="R2132" s="38" t="s">
        <v>1676</v>
      </c>
      <c r="S2132" s="33" t="s">
        <v>1676</v>
      </c>
      <c r="T2132" s="45" t="s">
        <v>1677</v>
      </c>
      <c r="U2132" s="55">
        <f>RANK(Q2132,$Q$5:$Q$3209,0)</f>
        <v>2128</v>
      </c>
      <c r="V2132" s="55">
        <f>RANK(W2132,$W$5:$W$3209,0)</f>
        <v>1950</v>
      </c>
      <c r="W2132" s="55">
        <f>N2132*O2132</f>
        <v>3.5361640985499598E-2</v>
      </c>
      <c r="X2132" s="1">
        <f t="shared" si="33"/>
        <v>37.459670558581465</v>
      </c>
    </row>
    <row r="2133" spans="3:24" x14ac:dyDescent="0.25">
      <c r="C2133" s="19" t="s">
        <v>3756</v>
      </c>
      <c r="D2133" s="6" t="s">
        <v>1424</v>
      </c>
      <c r="E2133" s="6" t="s">
        <v>39</v>
      </c>
      <c r="F2133" s="48">
        <v>7.99457413471292</v>
      </c>
      <c r="G2133" s="8">
        <v>18.064221367957</v>
      </c>
      <c r="H2133" s="9">
        <v>0.99964456510982003</v>
      </c>
      <c r="I2133" s="40">
        <v>1</v>
      </c>
      <c r="J2133" s="7">
        <v>2</v>
      </c>
      <c r="K2133" s="9">
        <v>0.85308686679095902</v>
      </c>
      <c r="L2133" s="39">
        <v>0</v>
      </c>
      <c r="M2133" s="47">
        <v>0</v>
      </c>
      <c r="N2133" s="17">
        <v>2.75004441849994E-2</v>
      </c>
      <c r="O2133" s="7">
        <f>Q2133/P2133/N2133</f>
        <v>0.99999999999999989</v>
      </c>
      <c r="P2133" s="7">
        <v>2.2918462558548618</v>
      </c>
      <c r="Q2133" s="33">
        <v>6.3026790039736477E-2</v>
      </c>
      <c r="R2133" s="38" t="s">
        <v>1676</v>
      </c>
      <c r="S2133" s="33" t="s">
        <v>1676</v>
      </c>
      <c r="T2133" s="45" t="s">
        <v>1676</v>
      </c>
      <c r="U2133" s="55">
        <f>RANK(Q2133,$Q$5:$Q$3209,0)</f>
        <v>2129</v>
      </c>
      <c r="V2133" s="55">
        <f>RANK(W2133,$W$5:$W$3209,0)</f>
        <v>2175</v>
      </c>
      <c r="W2133" s="55">
        <f>N2133*O2133</f>
        <v>2.7500444184999397E-2</v>
      </c>
      <c r="X2133" s="1">
        <f t="shared" si="33"/>
        <v>37.396623265098697</v>
      </c>
    </row>
    <row r="2134" spans="3:24" x14ac:dyDescent="0.25">
      <c r="C2134" s="19" t="s">
        <v>3757</v>
      </c>
      <c r="D2134" s="6" t="s">
        <v>465</v>
      </c>
      <c r="E2134" s="6" t="s">
        <v>12</v>
      </c>
      <c r="F2134" s="48">
        <v>15.284684808002</v>
      </c>
      <c r="G2134" s="8">
        <v>55.769292599747502</v>
      </c>
      <c r="H2134" s="9">
        <v>1</v>
      </c>
      <c r="I2134" s="40">
        <v>0</v>
      </c>
      <c r="J2134" s="7">
        <v>3</v>
      </c>
      <c r="K2134" s="9">
        <v>0.882166126640896</v>
      </c>
      <c r="L2134" s="39">
        <v>0</v>
      </c>
      <c r="M2134" s="47">
        <v>0</v>
      </c>
      <c r="N2134" s="17">
        <v>4.72726095617753E-2</v>
      </c>
      <c r="O2134" s="7">
        <f>Q2134/P2134/N2134</f>
        <v>1.0000000000000002</v>
      </c>
      <c r="P2134" s="7">
        <v>1.3314509935697609</v>
      </c>
      <c r="Q2134" s="33">
        <v>6.294116296966111E-2</v>
      </c>
      <c r="R2134" s="38" t="s">
        <v>1676</v>
      </c>
      <c r="S2134" s="33" t="s">
        <v>1676</v>
      </c>
      <c r="T2134" s="45" t="s">
        <v>1677</v>
      </c>
      <c r="U2134" s="55">
        <f>RANK(Q2134,$Q$5:$Q$3209,0)</f>
        <v>2130</v>
      </c>
      <c r="V2134" s="55">
        <f>RANK(W2134,$W$5:$W$3209,0)</f>
        <v>1721</v>
      </c>
      <c r="W2134" s="55">
        <f>N2134*O2134</f>
        <v>4.7272609561775314E-2</v>
      </c>
      <c r="X2134" s="1">
        <f t="shared" si="33"/>
        <v>37.333596475058961</v>
      </c>
    </row>
    <row r="2135" spans="3:24" x14ac:dyDescent="0.25">
      <c r="C2135" s="19" t="s">
        <v>3758</v>
      </c>
      <c r="D2135" s="6" t="s">
        <v>749</v>
      </c>
      <c r="E2135" s="6" t="s">
        <v>16</v>
      </c>
      <c r="F2135" s="48">
        <v>7.4035542252806401</v>
      </c>
      <c r="G2135" s="8">
        <v>10</v>
      </c>
      <c r="H2135" s="9">
        <v>0.90304766901591405</v>
      </c>
      <c r="I2135" s="40">
        <v>2</v>
      </c>
      <c r="J2135" s="7">
        <v>0</v>
      </c>
      <c r="K2135" s="9">
        <v>1</v>
      </c>
      <c r="L2135" s="39">
        <v>0</v>
      </c>
      <c r="M2135" s="47">
        <v>0</v>
      </c>
      <c r="N2135" s="17">
        <v>3.0814163103728701E-2</v>
      </c>
      <c r="O2135" s="7">
        <f>Q2135/P2135/N2135</f>
        <v>1</v>
      </c>
      <c r="P2135" s="7">
        <v>2.0396741246361212</v>
      </c>
      <c r="Q2135" s="33">
        <v>6.2850851154992504E-2</v>
      </c>
      <c r="R2135" s="38" t="s">
        <v>1676</v>
      </c>
      <c r="S2135" s="33" t="s">
        <v>1676</v>
      </c>
      <c r="T2135" s="45" t="s">
        <v>1677</v>
      </c>
      <c r="U2135" s="55">
        <f>RANK(Q2135,$Q$5:$Q$3209,0)</f>
        <v>2131</v>
      </c>
      <c r="V2135" s="55">
        <f>RANK(W2135,$W$5:$W$3209,0)</f>
        <v>2075</v>
      </c>
      <c r="W2135" s="55">
        <f>N2135*O2135</f>
        <v>3.0814163103728701E-2</v>
      </c>
      <c r="X2135" s="1">
        <f t="shared" si="33"/>
        <v>37.270655312089303</v>
      </c>
    </row>
    <row r="2136" spans="3:24" x14ac:dyDescent="0.25">
      <c r="C2136" s="19" t="s">
        <v>3759</v>
      </c>
      <c r="D2136" s="6" t="s">
        <v>1616</v>
      </c>
      <c r="E2136" s="6" t="s">
        <v>204</v>
      </c>
      <c r="F2136" s="48">
        <v>5.1199249003022897</v>
      </c>
      <c r="G2136" s="8">
        <v>69.166484902119905</v>
      </c>
      <c r="H2136" s="9">
        <v>1</v>
      </c>
      <c r="I2136" s="40">
        <v>0</v>
      </c>
      <c r="J2136" s="7">
        <v>2</v>
      </c>
      <c r="K2136" s="9">
        <v>1</v>
      </c>
      <c r="L2136" s="39">
        <v>0</v>
      </c>
      <c r="M2136" s="47">
        <v>0</v>
      </c>
      <c r="N2136" s="17">
        <v>4.9820867046922603E-2</v>
      </c>
      <c r="O2136" s="7">
        <f>Q2136/P2136/N2136</f>
        <v>0.99999999999999989</v>
      </c>
      <c r="P2136" s="7">
        <v>1.2614534419263335</v>
      </c>
      <c r="Q2136" s="33">
        <v>6.2846704216094756E-2</v>
      </c>
      <c r="R2136" s="38" t="s">
        <v>1676</v>
      </c>
      <c r="S2136" s="33" t="s">
        <v>1676</v>
      </c>
      <c r="T2136" s="45" t="s">
        <v>1677</v>
      </c>
      <c r="U2136" s="55">
        <f>RANK(Q2136,$Q$5:$Q$3209,0)</f>
        <v>2132</v>
      </c>
      <c r="V2136" s="55">
        <f>RANK(W2136,$W$5:$W$3209,0)</f>
        <v>1684</v>
      </c>
      <c r="W2136" s="55">
        <f>N2136*O2136</f>
        <v>4.9820867046922596E-2</v>
      </c>
      <c r="X2136" s="1">
        <f t="shared" si="33"/>
        <v>37.207804460934312</v>
      </c>
    </row>
    <row r="2137" spans="3:24" x14ac:dyDescent="0.25">
      <c r="C2137" s="19" t="s">
        <v>3760</v>
      </c>
      <c r="D2137" s="6" t="s">
        <v>962</v>
      </c>
      <c r="E2137" s="6" t="s">
        <v>16</v>
      </c>
      <c r="F2137" s="48">
        <v>0.67054611808810805</v>
      </c>
      <c r="G2137" s="8">
        <v>10</v>
      </c>
      <c r="H2137" s="9">
        <v>0.81759529151667198</v>
      </c>
      <c r="I2137" s="40">
        <v>0</v>
      </c>
      <c r="J2137" s="7">
        <v>0</v>
      </c>
      <c r="K2137" s="9">
        <v>1</v>
      </c>
      <c r="L2137" s="39">
        <v>0</v>
      </c>
      <c r="M2137" s="47">
        <v>0</v>
      </c>
      <c r="N2137" s="17">
        <v>2.8045727089015801E-2</v>
      </c>
      <c r="O2137" s="7">
        <f>Q2137/P2137/N2137</f>
        <v>1.0000000000000002</v>
      </c>
      <c r="P2137" s="7">
        <v>2.2347421130362242</v>
      </c>
      <c r="Q2137" s="33">
        <v>6.267496741654445E-2</v>
      </c>
      <c r="R2137" s="38" t="s">
        <v>1676</v>
      </c>
      <c r="S2137" s="33" t="s">
        <v>1676</v>
      </c>
      <c r="T2137" s="45" t="s">
        <v>1676</v>
      </c>
      <c r="U2137" s="55">
        <f>RANK(Q2137,$Q$5:$Q$3209,0)</f>
        <v>2133</v>
      </c>
      <c r="V2137" s="55">
        <f>RANK(W2137,$W$5:$W$3209,0)</f>
        <v>2162</v>
      </c>
      <c r="W2137" s="55">
        <f>N2137*O2137</f>
        <v>2.8045727089015808E-2</v>
      </c>
      <c r="X2137" s="1">
        <f t="shared" si="33"/>
        <v>37.14495775671822</v>
      </c>
    </row>
    <row r="2138" spans="3:24" x14ac:dyDescent="0.25">
      <c r="C2138" s="19" t="s">
        <v>3761</v>
      </c>
      <c r="D2138" s="6" t="s">
        <v>424</v>
      </c>
      <c r="E2138" s="6" t="s">
        <v>131</v>
      </c>
      <c r="F2138" s="48">
        <v>7.0156120394263004</v>
      </c>
      <c r="G2138" s="8">
        <v>10</v>
      </c>
      <c r="H2138" s="9">
        <v>0.49997134740878202</v>
      </c>
      <c r="I2138" s="40">
        <v>3</v>
      </c>
      <c r="J2138" s="7">
        <v>16</v>
      </c>
      <c r="K2138" s="9">
        <v>1</v>
      </c>
      <c r="L2138" s="39">
        <v>0</v>
      </c>
      <c r="M2138" s="47">
        <v>0</v>
      </c>
      <c r="N2138" s="17">
        <v>2.75004627151995E-2</v>
      </c>
      <c r="O2138" s="7">
        <f>Q2138/P2138/N2138</f>
        <v>1.0000000000000002</v>
      </c>
      <c r="P2138" s="7">
        <v>2.2782467808993303</v>
      </c>
      <c r="Q2138" s="33">
        <v>6.2652840654145323E-2</v>
      </c>
      <c r="R2138" s="38" t="s">
        <v>1676</v>
      </c>
      <c r="S2138" s="33" t="s">
        <v>1676</v>
      </c>
      <c r="T2138" s="45" t="s">
        <v>1676</v>
      </c>
      <c r="U2138" s="55">
        <f>RANK(Q2138,$Q$5:$Q$3209,0)</f>
        <v>2134</v>
      </c>
      <c r="V2138" s="55">
        <f>RANK(W2138,$W$5:$W$3209,0)</f>
        <v>2174</v>
      </c>
      <c r="W2138" s="55">
        <f>N2138*O2138</f>
        <v>2.7500462715199507E-2</v>
      </c>
      <c r="X2138" s="1">
        <f t="shared" si="33"/>
        <v>37.082282789301679</v>
      </c>
    </row>
    <row r="2139" spans="3:24" x14ac:dyDescent="0.25">
      <c r="C2139" s="19" t="s">
        <v>3762</v>
      </c>
      <c r="D2139" s="6" t="s">
        <v>1488</v>
      </c>
      <c r="E2139" s="6" t="s">
        <v>863</v>
      </c>
      <c r="F2139" s="48">
        <v>4.6802190167974098</v>
      </c>
      <c r="G2139" s="8">
        <v>10</v>
      </c>
      <c r="H2139" s="9">
        <v>1</v>
      </c>
      <c r="I2139" s="40">
        <v>0</v>
      </c>
      <c r="J2139" s="7">
        <v>1</v>
      </c>
      <c r="K2139" s="9">
        <v>1</v>
      </c>
      <c r="L2139" s="39">
        <v>0</v>
      </c>
      <c r="M2139" s="47">
        <v>0</v>
      </c>
      <c r="N2139" s="17">
        <v>2.90986389215078E-2</v>
      </c>
      <c r="O2139" s="7">
        <f>Q2139/P2139/N2139</f>
        <v>1</v>
      </c>
      <c r="P2139" s="7">
        <v>2.1489414719760922</v>
      </c>
      <c r="Q2139" s="33">
        <v>6.2531271956485779E-2</v>
      </c>
      <c r="R2139" s="38" t="s">
        <v>1676</v>
      </c>
      <c r="S2139" s="33" t="s">
        <v>1676</v>
      </c>
      <c r="T2139" s="45" t="s">
        <v>1677</v>
      </c>
      <c r="U2139" s="55">
        <f>RANK(Q2139,$Q$5:$Q$3209,0)</f>
        <v>2135</v>
      </c>
      <c r="V2139" s="55">
        <f>RANK(W2139,$W$5:$W$3209,0)</f>
        <v>2119</v>
      </c>
      <c r="W2139" s="55">
        <f>N2139*O2139</f>
        <v>2.90986389215078E-2</v>
      </c>
      <c r="X2139" s="1">
        <f t="shared" si="33"/>
        <v>37.019629948647534</v>
      </c>
    </row>
    <row r="2140" spans="3:24" x14ac:dyDescent="0.25">
      <c r="C2140" s="19" t="s">
        <v>3763</v>
      </c>
      <c r="D2140" s="6" t="s">
        <v>1086</v>
      </c>
      <c r="E2140" s="6" t="s">
        <v>126</v>
      </c>
      <c r="F2140" s="48">
        <v>6.2741283983711797</v>
      </c>
      <c r="G2140" s="8">
        <v>29.7372935376176</v>
      </c>
      <c r="H2140" s="9">
        <v>0.82620839950774805</v>
      </c>
      <c r="I2140" s="40">
        <v>0</v>
      </c>
      <c r="J2140" s="7">
        <v>1</v>
      </c>
      <c r="K2140" s="9">
        <v>1</v>
      </c>
      <c r="L2140" s="39">
        <v>0</v>
      </c>
      <c r="M2140" s="47">
        <v>0</v>
      </c>
      <c r="N2140" s="17">
        <v>3.2851474963460997E-2</v>
      </c>
      <c r="O2140" s="7">
        <f>Q2140/P2140/N2140</f>
        <v>1</v>
      </c>
      <c r="P2140" s="7">
        <v>1.9023127921392773</v>
      </c>
      <c r="Q2140" s="33">
        <v>6.2493781063635054E-2</v>
      </c>
      <c r="R2140" s="38" t="s">
        <v>1676</v>
      </c>
      <c r="S2140" s="33" t="s">
        <v>1676</v>
      </c>
      <c r="T2140" s="45" t="s">
        <v>1677</v>
      </c>
      <c r="U2140" s="55">
        <f>RANK(Q2140,$Q$5:$Q$3209,0)</f>
        <v>2136</v>
      </c>
      <c r="V2140" s="55">
        <f>RANK(W2140,$W$5:$W$3209,0)</f>
        <v>2016</v>
      </c>
      <c r="W2140" s="55">
        <f>N2140*O2140</f>
        <v>3.2851474963460997E-2</v>
      </c>
      <c r="X2140" s="1">
        <f t="shared" si="33"/>
        <v>36.957098676691047</v>
      </c>
    </row>
    <row r="2141" spans="3:24" x14ac:dyDescent="0.25">
      <c r="C2141" s="19" t="s">
        <v>3764</v>
      </c>
      <c r="D2141" s="6" t="s">
        <v>1542</v>
      </c>
      <c r="E2141" s="6" t="s">
        <v>16</v>
      </c>
      <c r="F2141" s="48">
        <v>3.5810113183347001</v>
      </c>
      <c r="G2141" s="8">
        <v>10</v>
      </c>
      <c r="H2141" s="9">
        <v>0.96434452850458796</v>
      </c>
      <c r="I2141" s="40">
        <v>1</v>
      </c>
      <c r="J2141" s="7">
        <v>1</v>
      </c>
      <c r="K2141" s="9">
        <v>0.31949724776569</v>
      </c>
      <c r="L2141" s="39">
        <v>0</v>
      </c>
      <c r="M2141" s="47">
        <v>0</v>
      </c>
      <c r="N2141" s="17">
        <v>1.6755629360553401E-2</v>
      </c>
      <c r="O2141" s="7">
        <f>Q2141/P2141/N2141</f>
        <v>1</v>
      </c>
      <c r="P2141" s="7">
        <v>3.7232648788550278</v>
      </c>
      <c r="Q2141" s="33">
        <v>6.2385646321260604E-2</v>
      </c>
      <c r="R2141" s="38" t="s">
        <v>1677</v>
      </c>
      <c r="S2141" s="33" t="s">
        <v>1677</v>
      </c>
      <c r="T2141" s="45" t="s">
        <v>1675</v>
      </c>
      <c r="U2141" s="55">
        <f>RANK(Q2141,$Q$5:$Q$3209,0)</f>
        <v>2137</v>
      </c>
      <c r="V2141" s="55">
        <f>RANK(W2141,$W$5:$W$3209,0)</f>
        <v>2537</v>
      </c>
      <c r="W2141" s="55">
        <f>N2141*O2141</f>
        <v>1.6755629360553401E-2</v>
      </c>
      <c r="X2141" s="1">
        <f t="shared" si="33"/>
        <v>36.89460489562741</v>
      </c>
    </row>
    <row r="2142" spans="3:24" x14ac:dyDescent="0.25">
      <c r="C2142" s="19" t="s">
        <v>3765</v>
      </c>
      <c r="D2142" s="6" t="s">
        <v>1158</v>
      </c>
      <c r="E2142" s="6" t="s">
        <v>39</v>
      </c>
      <c r="F2142" s="48">
        <v>4.7180857396726497</v>
      </c>
      <c r="G2142" s="8">
        <v>10</v>
      </c>
      <c r="H2142" s="9">
        <v>0.42419027890800898</v>
      </c>
      <c r="I2142" s="40">
        <v>2</v>
      </c>
      <c r="J2142" s="7">
        <v>3</v>
      </c>
      <c r="K2142" s="9">
        <v>0.98541234205531303</v>
      </c>
      <c r="L2142" s="39">
        <v>0</v>
      </c>
      <c r="M2142" s="47">
        <v>0</v>
      </c>
      <c r="N2142" s="17">
        <v>2.5044556321798399E-2</v>
      </c>
      <c r="O2142" s="7">
        <f>Q2142/P2142/N2142</f>
        <v>1</v>
      </c>
      <c r="P2142" s="7">
        <v>2.4897519167569646</v>
      </c>
      <c r="Q2142" s="33">
        <v>6.2354732106525319E-2</v>
      </c>
      <c r="R2142" s="38" t="s">
        <v>1676</v>
      </c>
      <c r="S2142" s="33" t="s">
        <v>1676</v>
      </c>
      <c r="T2142" s="45" t="s">
        <v>1676</v>
      </c>
      <c r="U2142" s="55">
        <f>RANK(Q2142,$Q$5:$Q$3209,0)</f>
        <v>2138</v>
      </c>
      <c r="V2142" s="55">
        <f>RANK(W2142,$W$5:$W$3209,0)</f>
        <v>2241</v>
      </c>
      <c r="W2142" s="55">
        <f>N2142*O2142</f>
        <v>2.5044556321798399E-2</v>
      </c>
      <c r="X2142" s="1">
        <f t="shared" si="33"/>
        <v>36.832219249306149</v>
      </c>
    </row>
    <row r="2143" spans="3:24" x14ac:dyDescent="0.25">
      <c r="C2143" s="19" t="s">
        <v>3766</v>
      </c>
      <c r="D2143" s="6" t="s">
        <v>1270</v>
      </c>
      <c r="E2143" s="6" t="s">
        <v>16</v>
      </c>
      <c r="F2143" s="48">
        <v>3.2033743985262899</v>
      </c>
      <c r="G2143" s="8">
        <v>10</v>
      </c>
      <c r="H2143" s="9">
        <v>0.99841494302737399</v>
      </c>
      <c r="I2143" s="40">
        <v>0</v>
      </c>
      <c r="J2143" s="7">
        <v>1</v>
      </c>
      <c r="K2143" s="9">
        <v>1</v>
      </c>
      <c r="L2143" s="39">
        <v>0</v>
      </c>
      <c r="M2143" s="47">
        <v>0</v>
      </c>
      <c r="N2143" s="17">
        <v>2.9061707431033399E-2</v>
      </c>
      <c r="O2143" s="7">
        <f>Q2143/P2143/N2143</f>
        <v>1</v>
      </c>
      <c r="P2143" s="7">
        <v>2.1446070209958426</v>
      </c>
      <c r="Q2143" s="33">
        <v>6.2325941798721279E-2</v>
      </c>
      <c r="R2143" s="38" t="s">
        <v>1676</v>
      </c>
      <c r="S2143" s="33" t="s">
        <v>1676</v>
      </c>
      <c r="T2143" s="45" t="s">
        <v>1677</v>
      </c>
      <c r="U2143" s="55">
        <f>RANK(Q2143,$Q$5:$Q$3209,0)</f>
        <v>2139</v>
      </c>
      <c r="V2143" s="55">
        <f>RANK(W2143,$W$5:$W$3209,0)</f>
        <v>2122</v>
      </c>
      <c r="W2143" s="55">
        <f>N2143*O2143</f>
        <v>2.9061707431033399E-2</v>
      </c>
      <c r="X2143" s="1">
        <f t="shared" si="33"/>
        <v>36.769864517199622</v>
      </c>
    </row>
    <row r="2144" spans="3:24" x14ac:dyDescent="0.25">
      <c r="C2144" s="19" t="s">
        <v>3767</v>
      </c>
      <c r="D2144" s="6" t="s">
        <v>249</v>
      </c>
      <c r="E2144" s="6" t="s">
        <v>12</v>
      </c>
      <c r="F2144" s="48">
        <v>1.02766242367892</v>
      </c>
      <c r="G2144" s="8">
        <v>10</v>
      </c>
      <c r="H2144" s="9">
        <v>0.45708018436186998</v>
      </c>
      <c r="I2144" s="40">
        <v>1</v>
      </c>
      <c r="J2144" s="7">
        <v>4</v>
      </c>
      <c r="K2144" s="9">
        <v>0.32524709345955</v>
      </c>
      <c r="L2144" s="39">
        <v>0</v>
      </c>
      <c r="M2144" s="47">
        <v>0</v>
      </c>
      <c r="N2144" s="17">
        <v>2.0080488667954699E-2</v>
      </c>
      <c r="O2144" s="7">
        <f>Q2144/P2144/N2144</f>
        <v>1</v>
      </c>
      <c r="P2144" s="7">
        <v>3.1015226400521749</v>
      </c>
      <c r="Q2144" s="33">
        <v>6.2280090226972638E-2</v>
      </c>
      <c r="R2144" s="38" t="s">
        <v>1677</v>
      </c>
      <c r="S2144" s="33" t="s">
        <v>1677</v>
      </c>
      <c r="T2144" s="45" t="s">
        <v>1675</v>
      </c>
      <c r="U2144" s="55">
        <f>RANK(Q2144,$Q$5:$Q$3209,0)</f>
        <v>2140</v>
      </c>
      <c r="V2144" s="55">
        <f>RANK(W2144,$W$5:$W$3209,0)</f>
        <v>2407</v>
      </c>
      <c r="W2144" s="55">
        <f>N2144*O2144</f>
        <v>2.0080488667954699E-2</v>
      </c>
      <c r="X2144" s="1">
        <f t="shared" si="33"/>
        <v>36.707538575400903</v>
      </c>
    </row>
    <row r="2145" spans="3:24" x14ac:dyDescent="0.25">
      <c r="C2145" s="19" t="s">
        <v>3768</v>
      </c>
      <c r="D2145" s="6" t="s">
        <v>1482</v>
      </c>
      <c r="E2145" s="6" t="s">
        <v>22</v>
      </c>
      <c r="F2145" s="48">
        <v>9.5646465936961906</v>
      </c>
      <c r="G2145" s="8">
        <v>10</v>
      </c>
      <c r="H2145" s="9">
        <v>0.95604212192965699</v>
      </c>
      <c r="I2145" s="40">
        <v>0</v>
      </c>
      <c r="J2145" s="7">
        <v>2</v>
      </c>
      <c r="K2145" s="9">
        <v>0.59204185551076904</v>
      </c>
      <c r="L2145" s="39">
        <v>0</v>
      </c>
      <c r="M2145" s="47">
        <v>0</v>
      </c>
      <c r="N2145" s="17">
        <v>1.9233838263485702E-2</v>
      </c>
      <c r="O2145" s="7">
        <f>Q2145/P2145/N2145</f>
        <v>1</v>
      </c>
      <c r="P2145" s="7">
        <v>3.2356102244040503</v>
      </c>
      <c r="Q2145" s="33">
        <v>6.2233203739868181E-2</v>
      </c>
      <c r="R2145" s="38" t="s">
        <v>1677</v>
      </c>
      <c r="S2145" s="33" t="s">
        <v>1677</v>
      </c>
      <c r="T2145" s="45" t="s">
        <v>1675</v>
      </c>
      <c r="U2145" s="55">
        <f>RANK(Q2145,$Q$5:$Q$3209,0)</f>
        <v>2141</v>
      </c>
      <c r="V2145" s="55">
        <f>RANK(W2145,$W$5:$W$3209,0)</f>
        <v>2434</v>
      </c>
      <c r="W2145" s="55">
        <f>N2145*O2145</f>
        <v>1.9233838263485702E-2</v>
      </c>
      <c r="X2145" s="1">
        <f t="shared" si="33"/>
        <v>36.645258485173933</v>
      </c>
    </row>
    <row r="2146" spans="3:24" x14ac:dyDescent="0.25">
      <c r="C2146" s="19" t="s">
        <v>3769</v>
      </c>
      <c r="D2146" s="6" t="s">
        <v>136</v>
      </c>
      <c r="E2146" s="6" t="s">
        <v>28</v>
      </c>
      <c r="F2146" s="48">
        <v>16.928499446381</v>
      </c>
      <c r="G2146" s="8">
        <v>23.377321814571399</v>
      </c>
      <c r="H2146" s="9">
        <v>0.249206794332613</v>
      </c>
      <c r="I2146" s="40">
        <v>11</v>
      </c>
      <c r="J2146" s="7">
        <v>5</v>
      </c>
      <c r="K2146" s="9">
        <v>0.790585113442409</v>
      </c>
      <c r="L2146" s="39">
        <v>0</v>
      </c>
      <c r="M2146" s="47">
        <v>0</v>
      </c>
      <c r="N2146" s="17">
        <v>3.8624404082231598E-2</v>
      </c>
      <c r="O2146" s="7">
        <f>Q2146/P2146/N2146</f>
        <v>1</v>
      </c>
      <c r="P2146" s="7">
        <v>1.6100828390661652</v>
      </c>
      <c r="Q2146" s="33">
        <v>6.2188490181958232E-2</v>
      </c>
      <c r="R2146" s="38" t="s">
        <v>1676</v>
      </c>
      <c r="S2146" s="33" t="s">
        <v>1676</v>
      </c>
      <c r="T2146" s="45" t="s">
        <v>1677</v>
      </c>
      <c r="U2146" s="55">
        <f>RANK(Q2146,$Q$5:$Q$3209,0)</f>
        <v>2142</v>
      </c>
      <c r="V2146" s="55">
        <f>RANK(W2146,$W$5:$W$3209,0)</f>
        <v>1887</v>
      </c>
      <c r="W2146" s="55">
        <f>N2146*O2146</f>
        <v>3.8624404082231598E-2</v>
      </c>
      <c r="X2146" s="1">
        <f t="shared" si="33"/>
        <v>36.583025281434068</v>
      </c>
    </row>
    <row r="2147" spans="3:24" x14ac:dyDescent="0.25">
      <c r="C2147" s="19" t="s">
        <v>3770</v>
      </c>
      <c r="D2147" s="6" t="s">
        <v>1108</v>
      </c>
      <c r="E2147" s="6" t="s">
        <v>126</v>
      </c>
      <c r="F2147" s="48">
        <v>10.0437362910952</v>
      </c>
      <c r="G2147" s="8">
        <v>39.087314147726403</v>
      </c>
      <c r="H2147" s="9">
        <v>0.66950098768581501</v>
      </c>
      <c r="I2147" s="40">
        <v>0</v>
      </c>
      <c r="J2147" s="7">
        <v>1</v>
      </c>
      <c r="K2147" s="9">
        <v>0.78263009983222898</v>
      </c>
      <c r="L2147" s="39">
        <v>0</v>
      </c>
      <c r="M2147" s="47">
        <v>0</v>
      </c>
      <c r="N2147" s="17">
        <v>2.4951567256079998E-2</v>
      </c>
      <c r="O2147" s="7">
        <f>Q2147/P2147/N2147</f>
        <v>1</v>
      </c>
      <c r="P2147" s="7">
        <v>2.4898224317058135</v>
      </c>
      <c r="Q2147" s="33">
        <v>6.2124971860404256E-2</v>
      </c>
      <c r="R2147" s="38" t="s">
        <v>1676</v>
      </c>
      <c r="S2147" s="33" t="s">
        <v>1676</v>
      </c>
      <c r="T2147" s="45" t="s">
        <v>1676</v>
      </c>
      <c r="U2147" s="55">
        <f>RANK(Q2147,$Q$5:$Q$3209,0)</f>
        <v>2143</v>
      </c>
      <c r="V2147" s="55">
        <f>RANK(W2147,$W$5:$W$3209,0)</f>
        <v>2244</v>
      </c>
      <c r="W2147" s="55">
        <f>N2147*O2147</f>
        <v>2.4951567256079998E-2</v>
      </c>
      <c r="X2147" s="1">
        <f t="shared" si="33"/>
        <v>36.520836791252108</v>
      </c>
    </row>
    <row r="2148" spans="3:24" x14ac:dyDescent="0.25">
      <c r="C2148" s="19" t="s">
        <v>3771</v>
      </c>
      <c r="D2148" s="6" t="s">
        <v>1448</v>
      </c>
      <c r="E2148" s="6" t="s">
        <v>39</v>
      </c>
      <c r="F2148" s="48">
        <v>14.0918183728883</v>
      </c>
      <c r="G2148" s="8">
        <v>39.806624610846399</v>
      </c>
      <c r="H2148" s="9">
        <v>0.84837111922257502</v>
      </c>
      <c r="I2148" s="40">
        <v>0</v>
      </c>
      <c r="J2148" s="7">
        <v>4</v>
      </c>
      <c r="K2148" s="9">
        <v>0.98039139592064695</v>
      </c>
      <c r="L2148" s="39">
        <v>0</v>
      </c>
      <c r="M2148" s="47">
        <v>0</v>
      </c>
      <c r="N2148" s="17">
        <v>3.7259594629835198E-2</v>
      </c>
      <c r="O2148" s="7">
        <f>Q2148/P2148/N2148</f>
        <v>1</v>
      </c>
      <c r="P2148" s="7">
        <v>1.6665963910235284</v>
      </c>
      <c r="Q2148" s="33">
        <v>6.2096705941082977E-2</v>
      </c>
      <c r="R2148" s="38" t="s">
        <v>1676</v>
      </c>
      <c r="S2148" s="33" t="s">
        <v>1676</v>
      </c>
      <c r="T2148" s="45" t="s">
        <v>1677</v>
      </c>
      <c r="U2148" s="55">
        <f>RANK(Q2148,$Q$5:$Q$3209,0)</f>
        <v>2144</v>
      </c>
      <c r="V2148" s="55">
        <f>RANK(W2148,$W$5:$W$3209,0)</f>
        <v>1911</v>
      </c>
      <c r="W2148" s="55">
        <f>N2148*O2148</f>
        <v>3.7259594629835198E-2</v>
      </c>
      <c r="X2148" s="1">
        <f t="shared" si="33"/>
        <v>36.458711819391702</v>
      </c>
    </row>
    <row r="2149" spans="3:24" x14ac:dyDescent="0.25">
      <c r="C2149" s="19" t="s">
        <v>3772</v>
      </c>
      <c r="D2149" s="6" t="s">
        <v>773</v>
      </c>
      <c r="E2149" s="6" t="s">
        <v>12</v>
      </c>
      <c r="F2149" s="48">
        <v>3.8062979796156702</v>
      </c>
      <c r="G2149" s="8">
        <v>10</v>
      </c>
      <c r="H2149" s="9">
        <v>0.298545521880069</v>
      </c>
      <c r="I2149" s="40">
        <v>0</v>
      </c>
      <c r="J2149" s="7">
        <v>4</v>
      </c>
      <c r="K2149" s="9">
        <v>0.90166182396670902</v>
      </c>
      <c r="L2149" s="39">
        <v>0</v>
      </c>
      <c r="M2149" s="47">
        <v>0</v>
      </c>
      <c r="N2149" s="17">
        <v>2.0737846738456502E-2</v>
      </c>
      <c r="O2149" s="7">
        <f>Q2149/P2149/N2149</f>
        <v>1</v>
      </c>
      <c r="P2149" s="7">
        <v>2.9934770630485854</v>
      </c>
      <c r="Q2149" s="33">
        <v>6.2078268548586453E-2</v>
      </c>
      <c r="R2149" s="38" t="s">
        <v>1677</v>
      </c>
      <c r="S2149" s="33" t="s">
        <v>1677</v>
      </c>
      <c r="T2149" s="45" t="s">
        <v>1676</v>
      </c>
      <c r="U2149" s="55">
        <f>RANK(Q2149,$Q$5:$Q$3209,0)</f>
        <v>2145</v>
      </c>
      <c r="V2149" s="55">
        <f>RANK(W2149,$W$5:$W$3209,0)</f>
        <v>2378</v>
      </c>
      <c r="W2149" s="55">
        <f>N2149*O2149</f>
        <v>2.0737846738456502E-2</v>
      </c>
      <c r="X2149" s="1">
        <f t="shared" si="33"/>
        <v>36.396615113450622</v>
      </c>
    </row>
    <row r="2150" spans="3:24" x14ac:dyDescent="0.25">
      <c r="C2150" s="19" t="s">
        <v>3773</v>
      </c>
      <c r="D2150" s="6" t="s">
        <v>535</v>
      </c>
      <c r="E2150" s="6" t="s">
        <v>204</v>
      </c>
      <c r="F2150" s="48">
        <v>14.9946162420212</v>
      </c>
      <c r="G2150" s="8">
        <v>41.857930480850399</v>
      </c>
      <c r="H2150" s="9">
        <v>0.39263818348249102</v>
      </c>
      <c r="I2150" s="40">
        <v>1</v>
      </c>
      <c r="J2150" s="7">
        <v>1</v>
      </c>
      <c r="K2150" s="9">
        <v>0.64101262831544903</v>
      </c>
      <c r="L2150" s="39">
        <v>0</v>
      </c>
      <c r="M2150" s="47">
        <v>0</v>
      </c>
      <c r="N2150" s="17">
        <v>2.6518349115696501E-2</v>
      </c>
      <c r="O2150" s="7">
        <f>Q2150/P2150/N2150</f>
        <v>1</v>
      </c>
      <c r="P2150" s="7">
        <v>2.3400722535575542</v>
      </c>
      <c r="Q2150" s="33">
        <v>6.2054852975793884E-2</v>
      </c>
      <c r="R2150" s="38" t="s">
        <v>1676</v>
      </c>
      <c r="S2150" s="33" t="s">
        <v>1676</v>
      </c>
      <c r="T2150" s="45" t="s">
        <v>1676</v>
      </c>
      <c r="U2150" s="55">
        <f>RANK(Q2150,$Q$5:$Q$3209,0)</f>
        <v>2146</v>
      </c>
      <c r="V2150" s="55">
        <f>RANK(W2150,$W$5:$W$3209,0)</f>
        <v>2202</v>
      </c>
      <c r="W2150" s="55">
        <f>N2150*O2150</f>
        <v>2.6518349115696501E-2</v>
      </c>
      <c r="X2150" s="1">
        <f t="shared" si="33"/>
        <v>36.334536844902033</v>
      </c>
    </row>
    <row r="2151" spans="3:24" x14ac:dyDescent="0.25">
      <c r="C2151" s="19" t="s">
        <v>3774</v>
      </c>
      <c r="D2151" s="6" t="s">
        <v>101</v>
      </c>
      <c r="E2151" s="6" t="s">
        <v>28</v>
      </c>
      <c r="F2151" s="48">
        <v>2.40620691107658</v>
      </c>
      <c r="G2151" s="8">
        <v>33.867005583328698</v>
      </c>
      <c r="H2151" s="9">
        <v>0.498635569735146</v>
      </c>
      <c r="I2151" s="40">
        <v>2</v>
      </c>
      <c r="J2151" s="7">
        <v>1</v>
      </c>
      <c r="K2151" s="9">
        <v>1</v>
      </c>
      <c r="L2151" s="39">
        <v>0</v>
      </c>
      <c r="M2151" s="47">
        <v>0</v>
      </c>
      <c r="N2151" s="17">
        <v>2.66500760001026E-2</v>
      </c>
      <c r="O2151" s="7">
        <f>Q2151/P2151/N2151</f>
        <v>1</v>
      </c>
      <c r="P2151" s="7">
        <v>2.3278332511802664</v>
      </c>
      <c r="Q2151" s="33">
        <v>6.2036933059520023E-2</v>
      </c>
      <c r="R2151" s="38" t="s">
        <v>1676</v>
      </c>
      <c r="S2151" s="33" t="s">
        <v>1676</v>
      </c>
      <c r="T2151" s="45" t="s">
        <v>1676</v>
      </c>
      <c r="U2151" s="55">
        <f>RANK(Q2151,$Q$5:$Q$3209,0)</f>
        <v>2147</v>
      </c>
      <c r="V2151" s="55">
        <f>RANK(W2151,$W$5:$W$3209,0)</f>
        <v>2200</v>
      </c>
      <c r="W2151" s="55">
        <f>N2151*O2151</f>
        <v>2.66500760001026E-2</v>
      </c>
      <c r="X2151" s="1">
        <f t="shared" si="33"/>
        <v>36.272481991926242</v>
      </c>
    </row>
    <row r="2152" spans="3:24" x14ac:dyDescent="0.25">
      <c r="C2152" s="19" t="s">
        <v>3775</v>
      </c>
      <c r="D2152" s="6" t="s">
        <v>948</v>
      </c>
      <c r="E2152" s="6" t="s">
        <v>144</v>
      </c>
      <c r="F2152" s="48">
        <v>3.5036567151032698</v>
      </c>
      <c r="G2152" s="8">
        <v>10</v>
      </c>
      <c r="H2152" s="9">
        <v>0.43525769147471299</v>
      </c>
      <c r="I2152" s="40">
        <v>0</v>
      </c>
      <c r="J2152" s="7">
        <v>2</v>
      </c>
      <c r="K2152" s="9">
        <v>0.59306674039521101</v>
      </c>
      <c r="L2152" s="39">
        <v>0</v>
      </c>
      <c r="M2152" s="47">
        <v>0</v>
      </c>
      <c r="N2152" s="17">
        <v>1.43885763130682E-2</v>
      </c>
      <c r="O2152" s="7">
        <f>Q2152/P2152/N2152</f>
        <v>1</v>
      </c>
      <c r="P2152" s="7">
        <v>4.3114858446834221</v>
      </c>
      <c r="Q2152" s="33">
        <v>6.2036143098940726E-2</v>
      </c>
      <c r="R2152" s="38" t="s">
        <v>1677</v>
      </c>
      <c r="S2152" s="33" t="s">
        <v>1677</v>
      </c>
      <c r="T2152" s="45" t="s">
        <v>1675</v>
      </c>
      <c r="U2152" s="55">
        <f>RANK(Q2152,$Q$5:$Q$3209,0)</f>
        <v>2148</v>
      </c>
      <c r="V2152" s="55">
        <f>RANK(W2152,$W$5:$W$3209,0)</f>
        <v>2634</v>
      </c>
      <c r="W2152" s="55">
        <f>N2152*O2152</f>
        <v>1.43885763130682E-2</v>
      </c>
      <c r="X2152" s="1">
        <f t="shared" si="33"/>
        <v>36.210445058866725</v>
      </c>
    </row>
    <row r="2153" spans="3:24" x14ac:dyDescent="0.25">
      <c r="C2153" s="19" t="s">
        <v>3776</v>
      </c>
      <c r="D2153" s="6" t="s">
        <v>55</v>
      </c>
      <c r="E2153" s="6" t="s">
        <v>48</v>
      </c>
      <c r="F2153" s="48">
        <v>6.1081246761583302E-2</v>
      </c>
      <c r="G2153" s="8">
        <v>10</v>
      </c>
      <c r="H2153" s="9">
        <v>0</v>
      </c>
      <c r="I2153" s="40">
        <v>0</v>
      </c>
      <c r="J2153" s="7">
        <v>3</v>
      </c>
      <c r="K2153" s="9">
        <v>1</v>
      </c>
      <c r="L2153" s="39">
        <v>0</v>
      </c>
      <c r="M2153" s="47">
        <v>0</v>
      </c>
      <c r="N2153" s="17">
        <v>1.75733676613474E-2</v>
      </c>
      <c r="O2153" s="7">
        <f>Q2153/P2153/N2153</f>
        <v>1</v>
      </c>
      <c r="P2153" s="7">
        <v>3.5299201691980886</v>
      </c>
      <c r="Q2153" s="33">
        <v>6.2032584948523629E-2</v>
      </c>
      <c r="R2153" s="38" t="s">
        <v>1677</v>
      </c>
      <c r="S2153" s="33" t="s">
        <v>1677</v>
      </c>
      <c r="T2153" s="45" t="s">
        <v>1675</v>
      </c>
      <c r="U2153" s="55">
        <f>RANK(Q2153,$Q$5:$Q$3209,0)</f>
        <v>2149</v>
      </c>
      <c r="V2153" s="55">
        <f>RANK(W2153,$W$5:$W$3209,0)</f>
        <v>2506</v>
      </c>
      <c r="W2153" s="55">
        <f>N2153*O2153</f>
        <v>1.75733676613474E-2</v>
      </c>
      <c r="X2153" s="1">
        <f t="shared" si="33"/>
        <v>36.148408915767781</v>
      </c>
    </row>
    <row r="2154" spans="3:24" x14ac:dyDescent="0.25">
      <c r="C2154" s="19" t="s">
        <v>3777</v>
      </c>
      <c r="D2154" s="6" t="s">
        <v>1452</v>
      </c>
      <c r="E2154" s="6" t="s">
        <v>16</v>
      </c>
      <c r="F2154" s="48">
        <v>8.1278128797565508</v>
      </c>
      <c r="G2154" s="8">
        <v>10</v>
      </c>
      <c r="H2154" s="9">
        <v>0.76790884145844895</v>
      </c>
      <c r="I2154" s="40">
        <v>4</v>
      </c>
      <c r="J2154" s="7">
        <v>4</v>
      </c>
      <c r="K2154" s="9">
        <v>1</v>
      </c>
      <c r="L2154" s="39">
        <v>0</v>
      </c>
      <c r="M2154" s="47">
        <v>0</v>
      </c>
      <c r="N2154" s="17">
        <v>3.0781271568228401E-2</v>
      </c>
      <c r="O2154" s="7">
        <f>Q2154/P2154/N2154</f>
        <v>1</v>
      </c>
      <c r="P2154" s="7">
        <v>2.0148883974209015</v>
      </c>
      <c r="Q2154" s="33">
        <v>6.2020826940685281E-2</v>
      </c>
      <c r="R2154" s="38" t="s">
        <v>1676</v>
      </c>
      <c r="S2154" s="33" t="s">
        <v>1676</v>
      </c>
      <c r="T2154" s="45" t="s">
        <v>1677</v>
      </c>
      <c r="U2154" s="55">
        <f>RANK(Q2154,$Q$5:$Q$3209,0)</f>
        <v>2150</v>
      </c>
      <c r="V2154" s="55">
        <f>RANK(W2154,$W$5:$W$3209,0)</f>
        <v>2076</v>
      </c>
      <c r="W2154" s="55">
        <f>N2154*O2154</f>
        <v>3.0781271568228401E-2</v>
      </c>
      <c r="X2154" s="1">
        <f t="shared" si="33"/>
        <v>36.086376330819256</v>
      </c>
    </row>
    <row r="2155" spans="3:24" x14ac:dyDescent="0.25">
      <c r="C2155" s="19" t="s">
        <v>3778</v>
      </c>
      <c r="D2155" s="6" t="s">
        <v>855</v>
      </c>
      <c r="E2155" s="6" t="s">
        <v>126</v>
      </c>
      <c r="F2155" s="48">
        <v>11.936322835560899</v>
      </c>
      <c r="G2155" s="8">
        <v>47.582887300937301</v>
      </c>
      <c r="H2155" s="9">
        <v>0.78017683998015297</v>
      </c>
      <c r="I2155" s="40">
        <v>0</v>
      </c>
      <c r="J2155" s="7">
        <v>4</v>
      </c>
      <c r="K2155" s="9">
        <v>0.41951530028650102</v>
      </c>
      <c r="L2155" s="39">
        <v>0</v>
      </c>
      <c r="M2155" s="47">
        <v>0</v>
      </c>
      <c r="N2155" s="17">
        <v>2.45193026354757E-2</v>
      </c>
      <c r="O2155" s="7">
        <f>Q2155/P2155/N2155</f>
        <v>1</v>
      </c>
      <c r="P2155" s="7">
        <v>2.5280347418024802</v>
      </c>
      <c r="Q2155" s="33">
        <v>6.1985648907251681E-2</v>
      </c>
      <c r="R2155" s="38" t="s">
        <v>1676</v>
      </c>
      <c r="S2155" s="33" t="s">
        <v>1676</v>
      </c>
      <c r="T2155" s="45" t="s">
        <v>1676</v>
      </c>
      <c r="U2155" s="55">
        <f>RANK(Q2155,$Q$5:$Q$3209,0)</f>
        <v>2151</v>
      </c>
      <c r="V2155" s="55">
        <f>RANK(W2155,$W$5:$W$3209,0)</f>
        <v>2261</v>
      </c>
      <c r="W2155" s="55">
        <f>N2155*O2155</f>
        <v>2.45193026354757E-2</v>
      </c>
      <c r="X2155" s="1">
        <f t="shared" si="33"/>
        <v>36.024355503878567</v>
      </c>
    </row>
    <row r="2156" spans="3:24" x14ac:dyDescent="0.25">
      <c r="C2156" s="19" t="s">
        <v>3779</v>
      </c>
      <c r="D2156" s="6" t="s">
        <v>1180</v>
      </c>
      <c r="E2156" s="6" t="s">
        <v>90</v>
      </c>
      <c r="F2156" s="48">
        <v>6.6915783737483796</v>
      </c>
      <c r="G2156" s="8">
        <v>39.368432069279997</v>
      </c>
      <c r="H2156" s="9">
        <v>0.36179276244126002</v>
      </c>
      <c r="I2156" s="40">
        <v>1</v>
      </c>
      <c r="J2156" s="7">
        <v>6</v>
      </c>
      <c r="K2156" s="9">
        <v>0.63388934869407498</v>
      </c>
      <c r="L2156" s="39">
        <v>0</v>
      </c>
      <c r="M2156" s="47">
        <v>0</v>
      </c>
      <c r="N2156" s="17">
        <v>2.45710867403852E-2</v>
      </c>
      <c r="O2156" s="7">
        <f>Q2156/P2156/N2156</f>
        <v>1</v>
      </c>
      <c r="P2156" s="7">
        <v>2.522546703555042</v>
      </c>
      <c r="Q2156" s="33">
        <v>6.1981713859723689E-2</v>
      </c>
      <c r="R2156" s="38" t="s">
        <v>1676</v>
      </c>
      <c r="S2156" s="33" t="s">
        <v>1676</v>
      </c>
      <c r="T2156" s="45" t="s">
        <v>1676</v>
      </c>
      <c r="U2156" s="55">
        <f>RANK(Q2156,$Q$5:$Q$3209,0)</f>
        <v>2152</v>
      </c>
      <c r="V2156" s="55">
        <f>RANK(W2156,$W$5:$W$3209,0)</f>
        <v>2259</v>
      </c>
      <c r="W2156" s="55">
        <f>N2156*O2156</f>
        <v>2.45710867403852E-2</v>
      </c>
      <c r="X2156" s="1">
        <f t="shared" si="33"/>
        <v>35.962369854971314</v>
      </c>
    </row>
    <row r="2157" spans="3:24" x14ac:dyDescent="0.25">
      <c r="C2157" s="19" t="s">
        <v>3780</v>
      </c>
      <c r="D2157" s="6" t="s">
        <v>1026</v>
      </c>
      <c r="E2157" s="6" t="s">
        <v>39</v>
      </c>
      <c r="F2157" s="48">
        <v>28.7585394277821</v>
      </c>
      <c r="G2157" s="8">
        <v>25.718976760453</v>
      </c>
      <c r="H2157" s="9">
        <v>0.87630143535975902</v>
      </c>
      <c r="I2157" s="40">
        <v>2</v>
      </c>
      <c r="J2157" s="7">
        <v>2</v>
      </c>
      <c r="K2157" s="9">
        <v>1</v>
      </c>
      <c r="L2157" s="39">
        <v>0</v>
      </c>
      <c r="M2157" s="47">
        <v>0</v>
      </c>
      <c r="N2157" s="17">
        <v>3.96397661662043E-2</v>
      </c>
      <c r="O2157" s="7">
        <f>Q2157/P2157/N2157</f>
        <v>1</v>
      </c>
      <c r="P2157" s="7">
        <v>1.5615796266828552</v>
      </c>
      <c r="Q2157" s="33">
        <v>6.1900651251616985E-2</v>
      </c>
      <c r="R2157" s="38" t="s">
        <v>1676</v>
      </c>
      <c r="S2157" s="33" t="s">
        <v>1676</v>
      </c>
      <c r="T2157" s="45" t="s">
        <v>1677</v>
      </c>
      <c r="U2157" s="55">
        <f>RANK(Q2157,$Q$5:$Q$3209,0)</f>
        <v>2153</v>
      </c>
      <c r="V2157" s="55">
        <f>RANK(W2157,$W$5:$W$3209,0)</f>
        <v>1867</v>
      </c>
      <c r="W2157" s="55">
        <f>N2157*O2157</f>
        <v>3.96397661662043E-2</v>
      </c>
      <c r="X2157" s="1">
        <f t="shared" si="33"/>
        <v>35.900388141111591</v>
      </c>
    </row>
    <row r="2158" spans="3:24" x14ac:dyDescent="0.25">
      <c r="C2158" s="19" t="s">
        <v>3781</v>
      </c>
      <c r="D2158" s="6" t="s">
        <v>1096</v>
      </c>
      <c r="E2158" s="6" t="s">
        <v>163</v>
      </c>
      <c r="F2158" s="48">
        <v>1.08355676522779</v>
      </c>
      <c r="G2158" s="8">
        <v>23.5843866073225</v>
      </c>
      <c r="H2158" s="9">
        <v>1</v>
      </c>
      <c r="I2158" s="40">
        <v>0</v>
      </c>
      <c r="J2158" s="7">
        <v>0</v>
      </c>
      <c r="K2158" s="9">
        <v>0.32923678881104301</v>
      </c>
      <c r="L2158" s="39">
        <v>0</v>
      </c>
      <c r="M2158" s="47">
        <v>0</v>
      </c>
      <c r="N2158" s="17">
        <v>1.6177841465153098E-2</v>
      </c>
      <c r="O2158" s="7">
        <f>Q2158/P2158/N2158</f>
        <v>1</v>
      </c>
      <c r="P2158" s="7">
        <v>3.824745698843004</v>
      </c>
      <c r="Q2158" s="33">
        <v>6.1876129560408312E-2</v>
      </c>
      <c r="R2158" s="38" t="s">
        <v>1677</v>
      </c>
      <c r="S2158" s="33" t="s">
        <v>1677</v>
      </c>
      <c r="T2158" s="45" t="s">
        <v>1675</v>
      </c>
      <c r="U2158" s="55">
        <f>RANK(Q2158,$Q$5:$Q$3209,0)</f>
        <v>2154</v>
      </c>
      <c r="V2158" s="55">
        <f>RANK(W2158,$W$5:$W$3209,0)</f>
        <v>2564</v>
      </c>
      <c r="W2158" s="55">
        <f>N2158*O2158</f>
        <v>1.6177841465153098E-2</v>
      </c>
      <c r="X2158" s="1">
        <f t="shared" si="33"/>
        <v>35.838487489859972</v>
      </c>
    </row>
    <row r="2159" spans="3:24" x14ac:dyDescent="0.25">
      <c r="C2159" s="19" t="s">
        <v>3782</v>
      </c>
      <c r="D2159" s="6" t="s">
        <v>283</v>
      </c>
      <c r="E2159" s="6" t="s">
        <v>144</v>
      </c>
      <c r="F2159" s="48">
        <v>4.8760260469617238</v>
      </c>
      <c r="G2159" s="8">
        <v>10</v>
      </c>
      <c r="H2159" s="9">
        <v>0.15546360880548199</v>
      </c>
      <c r="I2159" s="40">
        <v>5</v>
      </c>
      <c r="J2159" s="7">
        <v>5</v>
      </c>
      <c r="K2159" s="9">
        <v>0.41406009254765003</v>
      </c>
      <c r="L2159" s="39">
        <v>0.194164147897641</v>
      </c>
      <c r="M2159" s="47">
        <v>0</v>
      </c>
      <c r="N2159" s="17">
        <v>1.4897132134291301E-2</v>
      </c>
      <c r="O2159" s="7">
        <f>Q2159/P2159/N2159</f>
        <v>1</v>
      </c>
      <c r="P2159" s="7">
        <v>4.1460194987225876</v>
      </c>
      <c r="Q2159" s="33">
        <v>6.1763800303818568E-2</v>
      </c>
      <c r="R2159" s="38" t="s">
        <v>1677</v>
      </c>
      <c r="S2159" s="33" t="s">
        <v>1677</v>
      </c>
      <c r="T2159" s="45" t="s">
        <v>1675</v>
      </c>
      <c r="U2159" s="55">
        <f>RANK(Q2159,$Q$5:$Q$3209,0)</f>
        <v>2155</v>
      </c>
      <c r="V2159" s="55">
        <f>RANK(W2159,$W$5:$W$3209,0)</f>
        <v>2611</v>
      </c>
      <c r="W2159" s="55">
        <f>N2159*O2159</f>
        <v>1.4897132134291301E-2</v>
      </c>
      <c r="X2159" s="1">
        <f t="shared" si="33"/>
        <v>35.776611360299562</v>
      </c>
    </row>
    <row r="2160" spans="3:24" x14ac:dyDescent="0.25">
      <c r="C2160" s="19" t="s">
        <v>3783</v>
      </c>
      <c r="D2160" s="6" t="s">
        <v>1304</v>
      </c>
      <c r="E2160" s="6" t="s">
        <v>131</v>
      </c>
      <c r="F2160" s="48">
        <v>0.56405026850097795</v>
      </c>
      <c r="G2160" s="8">
        <v>10</v>
      </c>
      <c r="H2160" s="9">
        <v>0.72797115028583803</v>
      </c>
      <c r="I2160" s="40">
        <v>1</v>
      </c>
      <c r="J2160" s="7">
        <v>1</v>
      </c>
      <c r="K2160" s="9">
        <v>0.76242163334142299</v>
      </c>
      <c r="L2160" s="39">
        <v>0</v>
      </c>
      <c r="M2160" s="47">
        <v>0</v>
      </c>
      <c r="N2160" s="17">
        <v>2.13880695084981E-2</v>
      </c>
      <c r="O2160" s="7">
        <f>Q2160/P2160/N2160</f>
        <v>1</v>
      </c>
      <c r="P2160" s="7">
        <v>2.8867583843869449</v>
      </c>
      <c r="Q2160" s="33">
        <v>6.1742188979507652E-2</v>
      </c>
      <c r="R2160" s="38" t="s">
        <v>1677</v>
      </c>
      <c r="S2160" s="33" t="s">
        <v>1677</v>
      </c>
      <c r="T2160" s="45" t="s">
        <v>1676</v>
      </c>
      <c r="U2160" s="55">
        <f>RANK(Q2160,$Q$5:$Q$3209,0)</f>
        <v>2156</v>
      </c>
      <c r="V2160" s="55">
        <f>RANK(W2160,$W$5:$W$3209,0)</f>
        <v>2355</v>
      </c>
      <c r="W2160" s="55">
        <f>N2160*O2160</f>
        <v>2.13880695084981E-2</v>
      </c>
      <c r="X2160" s="1">
        <f t="shared" si="33"/>
        <v>35.714847559995746</v>
      </c>
    </row>
    <row r="2161" spans="3:24" x14ac:dyDescent="0.25">
      <c r="C2161" s="19" t="s">
        <v>3784</v>
      </c>
      <c r="D2161" s="6" t="s">
        <v>369</v>
      </c>
      <c r="E2161" s="6" t="s">
        <v>131</v>
      </c>
      <c r="F2161" s="48">
        <v>7.5421491108594401</v>
      </c>
      <c r="G2161" s="8">
        <v>19.289531651702301</v>
      </c>
      <c r="H2161" s="9">
        <v>4.1430691769086897E-2</v>
      </c>
      <c r="I2161" s="40">
        <v>11</v>
      </c>
      <c r="J2161" s="7">
        <v>12</v>
      </c>
      <c r="K2161" s="9">
        <v>0.79436482350970505</v>
      </c>
      <c r="L2161" s="39">
        <v>0</v>
      </c>
      <c r="M2161" s="47">
        <v>0</v>
      </c>
      <c r="N2161" s="17">
        <v>3.6854872807367899E-2</v>
      </c>
      <c r="O2161" s="7">
        <f>Q2161/P2161/N2161</f>
        <v>1</v>
      </c>
      <c r="P2161" s="7">
        <v>1.6736750629278641</v>
      </c>
      <c r="Q2161" s="33">
        <v>6.1683081565069894E-2</v>
      </c>
      <c r="R2161" s="38" t="s">
        <v>1676</v>
      </c>
      <c r="S2161" s="33" t="s">
        <v>1676</v>
      </c>
      <c r="T2161" s="45" t="s">
        <v>1677</v>
      </c>
      <c r="U2161" s="55">
        <f>RANK(Q2161,$Q$5:$Q$3209,0)</f>
        <v>2157</v>
      </c>
      <c r="V2161" s="55">
        <f>RANK(W2161,$W$5:$W$3209,0)</f>
        <v>1920</v>
      </c>
      <c r="W2161" s="55">
        <f>N2161*O2161</f>
        <v>3.6854872807367899E-2</v>
      </c>
      <c r="X2161" s="1">
        <f t="shared" si="33"/>
        <v>35.653105371016238</v>
      </c>
    </row>
    <row r="2162" spans="3:24" x14ac:dyDescent="0.25">
      <c r="C2162" s="19" t="s">
        <v>3785</v>
      </c>
      <c r="D2162" s="6" t="s">
        <v>633</v>
      </c>
      <c r="E2162" s="6" t="s">
        <v>204</v>
      </c>
      <c r="F2162" s="48">
        <v>6.5425054587355698</v>
      </c>
      <c r="G2162" s="8">
        <v>67.437494424474906</v>
      </c>
      <c r="H2162" s="9">
        <v>0.22890568941005601</v>
      </c>
      <c r="I2162" s="40">
        <v>0</v>
      </c>
      <c r="J2162" s="7">
        <v>0</v>
      </c>
      <c r="K2162" s="9">
        <v>1</v>
      </c>
      <c r="L2162" s="39">
        <v>0</v>
      </c>
      <c r="M2162" s="47">
        <v>0</v>
      </c>
      <c r="N2162" s="17">
        <v>2.5622143082890202E-2</v>
      </c>
      <c r="O2162" s="7">
        <f>Q2162/P2162/N2162</f>
        <v>1</v>
      </c>
      <c r="P2162" s="7">
        <v>2.4074082491493356</v>
      </c>
      <c r="Q2162" s="33">
        <v>6.1682958618634459E-2</v>
      </c>
      <c r="R2162" s="38" t="s">
        <v>1676</v>
      </c>
      <c r="S2162" s="33" t="s">
        <v>1676</v>
      </c>
      <c r="T2162" s="45" t="s">
        <v>1676</v>
      </c>
      <c r="U2162" s="55">
        <f>RANK(Q2162,$Q$5:$Q$3209,0)</f>
        <v>2158</v>
      </c>
      <c r="V2162" s="55">
        <f>RANK(W2162,$W$5:$W$3209,0)</f>
        <v>2228</v>
      </c>
      <c r="W2162" s="55">
        <f>N2162*O2162</f>
        <v>2.5622143082890202E-2</v>
      </c>
      <c r="X2162" s="1">
        <f t="shared" si="33"/>
        <v>35.591422289451167</v>
      </c>
    </row>
    <row r="2163" spans="3:24" x14ac:dyDescent="0.25">
      <c r="C2163" s="19" t="s">
        <v>3786</v>
      </c>
      <c r="D2163" s="6" t="s">
        <v>765</v>
      </c>
      <c r="E2163" s="6" t="s">
        <v>144</v>
      </c>
      <c r="F2163" s="48">
        <v>3.42036150109324</v>
      </c>
      <c r="G2163" s="8">
        <v>9.9999999999999893</v>
      </c>
      <c r="H2163" s="9">
        <v>0.462434789130933</v>
      </c>
      <c r="I2163" s="40">
        <v>0</v>
      </c>
      <c r="J2163" s="7">
        <v>3</v>
      </c>
      <c r="K2163" s="9">
        <v>0.83700399537305203</v>
      </c>
      <c r="L2163" s="39">
        <v>0</v>
      </c>
      <c r="M2163" s="47">
        <v>0</v>
      </c>
      <c r="N2163" s="17">
        <v>1.9096867607294201E-2</v>
      </c>
      <c r="O2163" s="7">
        <f>Q2163/P2163/N2163</f>
        <v>1</v>
      </c>
      <c r="P2163" s="7">
        <v>3.2288989912507935</v>
      </c>
      <c r="Q2163" s="33">
        <v>6.1661856553242203E-2</v>
      </c>
      <c r="R2163" s="38" t="s">
        <v>1677</v>
      </c>
      <c r="S2163" s="33" t="s">
        <v>1677</v>
      </c>
      <c r="T2163" s="45" t="s">
        <v>1675</v>
      </c>
      <c r="U2163" s="55">
        <f>RANK(Q2163,$Q$5:$Q$3209,0)</f>
        <v>2159</v>
      </c>
      <c r="V2163" s="55">
        <f>RANK(W2163,$W$5:$W$3209,0)</f>
        <v>2441</v>
      </c>
      <c r="W2163" s="55">
        <f>N2163*O2163</f>
        <v>1.9096867607294201E-2</v>
      </c>
      <c r="X2163" s="1">
        <f t="shared" si="33"/>
        <v>35.529739330832534</v>
      </c>
    </row>
    <row r="2164" spans="3:24" x14ac:dyDescent="0.25">
      <c r="C2164" s="19" t="s">
        <v>3787</v>
      </c>
      <c r="D2164" s="6" t="s">
        <v>1594</v>
      </c>
      <c r="E2164" s="6" t="s">
        <v>27</v>
      </c>
      <c r="F2164" s="48">
        <v>3.56120752983569</v>
      </c>
      <c r="G2164" s="8">
        <v>68.668860816045907</v>
      </c>
      <c r="H2164" s="9">
        <v>1</v>
      </c>
      <c r="I2164" s="40">
        <v>1</v>
      </c>
      <c r="J2164" s="7">
        <v>1</v>
      </c>
      <c r="K2164" s="9">
        <v>0.39416435448611797</v>
      </c>
      <c r="L2164" s="39">
        <v>0</v>
      </c>
      <c r="M2164" s="47">
        <v>0</v>
      </c>
      <c r="N2164" s="17">
        <v>2.74777478185101E-2</v>
      </c>
      <c r="O2164" s="7">
        <f>Q2164/P2164/N2164</f>
        <v>1</v>
      </c>
      <c r="P2164" s="7">
        <v>2.2387659170565763</v>
      </c>
      <c r="Q2164" s="33">
        <v>6.1516245293556107E-2</v>
      </c>
      <c r="R2164" s="38" t="s">
        <v>1676</v>
      </c>
      <c r="S2164" s="33" t="s">
        <v>1676</v>
      </c>
      <c r="T2164" s="45" t="s">
        <v>1676</v>
      </c>
      <c r="U2164" s="55">
        <f>RANK(Q2164,$Q$5:$Q$3209,0)</f>
        <v>2160</v>
      </c>
      <c r="V2164" s="55">
        <f>RANK(W2164,$W$5:$W$3209,0)</f>
        <v>2178</v>
      </c>
      <c r="W2164" s="55">
        <f>N2164*O2164</f>
        <v>2.74777478185101E-2</v>
      </c>
      <c r="X2164" s="1">
        <f t="shared" si="33"/>
        <v>35.468077474279291</v>
      </c>
    </row>
    <row r="2165" spans="3:24" x14ac:dyDescent="0.25">
      <c r="C2165" s="19" t="s">
        <v>3788</v>
      </c>
      <c r="D2165" s="6" t="s">
        <v>1066</v>
      </c>
      <c r="E2165" s="6" t="s">
        <v>126</v>
      </c>
      <c r="F2165" s="48">
        <v>9.5059984125402508</v>
      </c>
      <c r="G2165" s="8">
        <v>52.445191133939197</v>
      </c>
      <c r="H2165" s="9">
        <v>0.97678588182905701</v>
      </c>
      <c r="I2165" s="40">
        <v>1</v>
      </c>
      <c r="J2165" s="7">
        <v>4</v>
      </c>
      <c r="K2165" s="9">
        <v>0.44876474582946602</v>
      </c>
      <c r="L2165" s="39">
        <v>0</v>
      </c>
      <c r="M2165" s="47">
        <v>0</v>
      </c>
      <c r="N2165" s="17">
        <v>2.3833185036519499E-2</v>
      </c>
      <c r="O2165" s="7">
        <f>Q2165/P2165/N2165</f>
        <v>1</v>
      </c>
      <c r="P2165" s="7">
        <v>2.5749319381749265</v>
      </c>
      <c r="Q2165" s="33">
        <v>6.1368829338966813E-2</v>
      </c>
      <c r="R2165" s="38" t="s">
        <v>1676</v>
      </c>
      <c r="S2165" s="33" t="s">
        <v>1676</v>
      </c>
      <c r="T2165" s="45" t="s">
        <v>1676</v>
      </c>
      <c r="U2165" s="55">
        <f>RANK(Q2165,$Q$5:$Q$3209,0)</f>
        <v>2161</v>
      </c>
      <c r="V2165" s="55">
        <f>RANK(W2165,$W$5:$W$3209,0)</f>
        <v>2283</v>
      </c>
      <c r="W2165" s="55">
        <f>N2165*O2165</f>
        <v>2.3833185036519499E-2</v>
      </c>
      <c r="X2165" s="1">
        <f t="shared" si="33"/>
        <v>35.406561228985737</v>
      </c>
    </row>
    <row r="2166" spans="3:24" x14ac:dyDescent="0.25">
      <c r="C2166" s="19" t="s">
        <v>3789</v>
      </c>
      <c r="D2166" s="6" t="s">
        <v>864</v>
      </c>
      <c r="E2166" s="6" t="s">
        <v>12</v>
      </c>
      <c r="F2166" s="48">
        <v>4.3552775391391503</v>
      </c>
      <c r="G2166" s="8">
        <v>10</v>
      </c>
      <c r="H2166" s="9">
        <v>0.55543008086909296</v>
      </c>
      <c r="I2166" s="40">
        <v>4</v>
      </c>
      <c r="J2166" s="7">
        <v>2</v>
      </c>
      <c r="K2166" s="9">
        <v>0.35661980314027703</v>
      </c>
      <c r="L2166" s="39">
        <v>0</v>
      </c>
      <c r="M2166" s="47">
        <v>0</v>
      </c>
      <c r="N2166" s="17">
        <v>1.3233649894980401E-2</v>
      </c>
      <c r="O2166" s="7">
        <f>Q2166/P2166/N2166</f>
        <v>1</v>
      </c>
      <c r="P2166" s="7">
        <v>4.6368308987797624</v>
      </c>
      <c r="Q2166" s="33">
        <v>6.1362196736678677E-2</v>
      </c>
      <c r="R2166" s="38" t="s">
        <v>1677</v>
      </c>
      <c r="S2166" s="33" t="s">
        <v>1677</v>
      </c>
      <c r="T2166" s="45" t="s">
        <v>1675</v>
      </c>
      <c r="U2166" s="55">
        <f>RANK(Q2166,$Q$5:$Q$3209,0)</f>
        <v>2162</v>
      </c>
      <c r="V2166" s="55">
        <f>RANK(W2166,$W$5:$W$3209,0)</f>
        <v>2702</v>
      </c>
      <c r="W2166" s="55">
        <f>N2166*O2166</f>
        <v>1.3233649894980401E-2</v>
      </c>
      <c r="X2166" s="1">
        <f t="shared" si="33"/>
        <v>35.34519239964677</v>
      </c>
    </row>
    <row r="2167" spans="3:24" x14ac:dyDescent="0.25">
      <c r="C2167" s="19" t="s">
        <v>3790</v>
      </c>
      <c r="D2167" s="6" t="s">
        <v>1356</v>
      </c>
      <c r="E2167" s="6" t="s">
        <v>16</v>
      </c>
      <c r="F2167" s="48">
        <v>4.2213769208232401</v>
      </c>
      <c r="G2167" s="8">
        <v>12.284345655629799</v>
      </c>
      <c r="H2167" s="9">
        <v>1</v>
      </c>
      <c r="I2167" s="40">
        <v>0</v>
      </c>
      <c r="J2167" s="7">
        <v>0</v>
      </c>
      <c r="K2167" s="9">
        <v>1</v>
      </c>
      <c r="L2167" s="39">
        <v>0</v>
      </c>
      <c r="M2167" s="47">
        <v>0</v>
      </c>
      <c r="N2167" s="17">
        <v>2.8947620858357601E-2</v>
      </c>
      <c r="O2167" s="7">
        <f>Q2167/P2167/N2167</f>
        <v>1</v>
      </c>
      <c r="P2167" s="7">
        <v>2.1193393550233304</v>
      </c>
      <c r="Q2167" s="33">
        <v>6.1349832119411501E-2</v>
      </c>
      <c r="R2167" s="38" t="s">
        <v>1676</v>
      </c>
      <c r="S2167" s="33" t="s">
        <v>1676</v>
      </c>
      <c r="T2167" s="45" t="s">
        <v>1677</v>
      </c>
      <c r="U2167" s="55">
        <f>RANK(Q2167,$Q$5:$Q$3209,0)</f>
        <v>2163</v>
      </c>
      <c r="V2167" s="55">
        <f>RANK(W2167,$W$5:$W$3209,0)</f>
        <v>2125</v>
      </c>
      <c r="W2167" s="55">
        <f>N2167*O2167</f>
        <v>2.8947620858357601E-2</v>
      </c>
      <c r="X2167" s="1">
        <f t="shared" si="33"/>
        <v>35.283830202910089</v>
      </c>
    </row>
    <row r="2168" spans="3:24" x14ac:dyDescent="0.25">
      <c r="C2168" s="19" t="s">
        <v>3791</v>
      </c>
      <c r="D2168" s="6" t="s">
        <v>345</v>
      </c>
      <c r="E2168" s="6" t="s">
        <v>204</v>
      </c>
      <c r="F2168" s="48">
        <v>11.892557649767101</v>
      </c>
      <c r="G2168" s="8">
        <v>26.5581922308712</v>
      </c>
      <c r="H2168" s="9">
        <v>0.47133458591222499</v>
      </c>
      <c r="I2168" s="40">
        <v>0</v>
      </c>
      <c r="J2168" s="7">
        <v>7</v>
      </c>
      <c r="K2168" s="9">
        <v>0.51440324329180598</v>
      </c>
      <c r="L2168" s="39">
        <v>0</v>
      </c>
      <c r="M2168" s="47">
        <v>0</v>
      </c>
      <c r="N2168" s="17">
        <v>2.8653804140380199E-2</v>
      </c>
      <c r="O2168" s="7">
        <f>Q2168/P2168/N2168</f>
        <v>1</v>
      </c>
      <c r="P2168" s="7">
        <v>2.1402906761129565</v>
      </c>
      <c r="Q2168" s="33">
        <v>6.1327469836822565E-2</v>
      </c>
      <c r="R2168" s="38" t="s">
        <v>1676</v>
      </c>
      <c r="S2168" s="33" t="s">
        <v>1676</v>
      </c>
      <c r="T2168" s="45" t="s">
        <v>1677</v>
      </c>
      <c r="U2168" s="55">
        <f>RANK(Q2168,$Q$5:$Q$3209,0)</f>
        <v>2164</v>
      </c>
      <c r="V2168" s="55">
        <f>RANK(W2168,$W$5:$W$3209,0)</f>
        <v>2129</v>
      </c>
      <c r="W2168" s="55">
        <f>N2168*O2168</f>
        <v>2.8653804140380199E-2</v>
      </c>
      <c r="X2168" s="1">
        <f t="shared" si="33"/>
        <v>35.222480370790677</v>
      </c>
    </row>
    <row r="2169" spans="3:24" x14ac:dyDescent="0.25">
      <c r="C2169" s="19" t="s">
        <v>3792</v>
      </c>
      <c r="D2169" s="6" t="s">
        <v>1158</v>
      </c>
      <c r="E2169" s="6" t="s">
        <v>39</v>
      </c>
      <c r="F2169" s="48">
        <v>7.0164736820198303</v>
      </c>
      <c r="G2169" s="8">
        <v>60.5885065968438</v>
      </c>
      <c r="H2169" s="9">
        <v>0.76979135207914395</v>
      </c>
      <c r="I2169" s="40">
        <v>1</v>
      </c>
      <c r="J2169" s="7">
        <v>3</v>
      </c>
      <c r="K2169" s="9">
        <v>0.74398605609020096</v>
      </c>
      <c r="L2169" s="39">
        <v>0</v>
      </c>
      <c r="M2169" s="47">
        <v>0</v>
      </c>
      <c r="N2169" s="17">
        <v>3.1700246584921897E-2</v>
      </c>
      <c r="O2169" s="7">
        <f>Q2169/P2169/N2169</f>
        <v>1</v>
      </c>
      <c r="P2169" s="7">
        <v>1.9333093133131998</v>
      </c>
      <c r="Q2169" s="33">
        <v>6.1286381956954461E-2</v>
      </c>
      <c r="R2169" s="38" t="s">
        <v>1676</v>
      </c>
      <c r="S2169" s="33" t="s">
        <v>1676</v>
      </c>
      <c r="T2169" s="45" t="s">
        <v>1677</v>
      </c>
      <c r="U2169" s="55">
        <f>RANK(Q2169,$Q$5:$Q$3209,0)</f>
        <v>2165</v>
      </c>
      <c r="V2169" s="55">
        <f>RANK(W2169,$W$5:$W$3209,0)</f>
        <v>2053</v>
      </c>
      <c r="W2169" s="55">
        <f>N2169*O2169</f>
        <v>3.1700246584921897E-2</v>
      </c>
      <c r="X2169" s="1">
        <f t="shared" si="33"/>
        <v>35.161152900953851</v>
      </c>
    </row>
    <row r="2170" spans="3:24" x14ac:dyDescent="0.25">
      <c r="C2170" s="19" t="s">
        <v>3793</v>
      </c>
      <c r="D2170" s="6" t="s">
        <v>1362</v>
      </c>
      <c r="E2170" s="6" t="s">
        <v>16</v>
      </c>
      <c r="F2170" s="48">
        <v>15.6172281240393</v>
      </c>
      <c r="G2170" s="8">
        <v>42.313972581331399</v>
      </c>
      <c r="H2170" s="9">
        <v>0.50340454597517204</v>
      </c>
      <c r="I2170" s="40">
        <v>2</v>
      </c>
      <c r="J2170" s="7">
        <v>7</v>
      </c>
      <c r="K2170" s="9">
        <v>1</v>
      </c>
      <c r="L2170" s="39">
        <v>0</v>
      </c>
      <c r="M2170" s="47">
        <v>0</v>
      </c>
      <c r="N2170" s="17">
        <v>3.1974695816107998E-2</v>
      </c>
      <c r="O2170" s="7">
        <f>Q2170/P2170/N2170</f>
        <v>1</v>
      </c>
      <c r="P2170" s="7">
        <v>1.9092168665025446</v>
      </c>
      <c r="Q2170" s="33">
        <v>6.1046628553401733E-2</v>
      </c>
      <c r="R2170" s="38" t="s">
        <v>1676</v>
      </c>
      <c r="S2170" s="33" t="s">
        <v>1676</v>
      </c>
      <c r="T2170" s="45" t="s">
        <v>1677</v>
      </c>
      <c r="U2170" s="55">
        <f>RANK(Q2170,$Q$5:$Q$3209,0)</f>
        <v>2166</v>
      </c>
      <c r="V2170" s="55">
        <f>RANK(W2170,$W$5:$W$3209,0)</f>
        <v>2048</v>
      </c>
      <c r="W2170" s="55">
        <f>N2170*O2170</f>
        <v>3.1974695816107998E-2</v>
      </c>
      <c r="X2170" s="1">
        <f t="shared" si="33"/>
        <v>35.099866518996897</v>
      </c>
    </row>
    <row r="2171" spans="3:24" x14ac:dyDescent="0.25">
      <c r="C2171" s="19" t="s">
        <v>3794</v>
      </c>
      <c r="D2171" s="6" t="s">
        <v>404</v>
      </c>
      <c r="E2171" s="6" t="s">
        <v>16</v>
      </c>
      <c r="F2171" s="48">
        <v>9.4415896847118894</v>
      </c>
      <c r="G2171" s="8">
        <v>27.443579012228501</v>
      </c>
      <c r="H2171" s="9">
        <v>0.52211903101999901</v>
      </c>
      <c r="I2171" s="40">
        <v>4</v>
      </c>
      <c r="J2171" s="7">
        <v>4</v>
      </c>
      <c r="K2171" s="9">
        <v>0.73991042503899096</v>
      </c>
      <c r="L2171" s="39">
        <v>0</v>
      </c>
      <c r="M2171" s="47">
        <v>0</v>
      </c>
      <c r="N2171" s="17">
        <v>2.20157434982849E-2</v>
      </c>
      <c r="O2171" s="7">
        <f>Q2171/P2171/N2171</f>
        <v>1</v>
      </c>
      <c r="P2171" s="7">
        <v>2.7652996337087208</v>
      </c>
      <c r="Q2171" s="33">
        <v>6.0880127431632389E-2</v>
      </c>
      <c r="R2171" s="38" t="s">
        <v>1676</v>
      </c>
      <c r="S2171" s="33" t="s">
        <v>1676</v>
      </c>
      <c r="T2171" s="45" t="s">
        <v>1676</v>
      </c>
      <c r="U2171" s="55">
        <f>RANK(Q2171,$Q$5:$Q$3209,0)</f>
        <v>2167</v>
      </c>
      <c r="V2171" s="55">
        <f>RANK(W2171,$W$5:$W$3209,0)</f>
        <v>2336</v>
      </c>
      <c r="W2171" s="55">
        <f>N2171*O2171</f>
        <v>2.20157434982849E-2</v>
      </c>
      <c r="X2171" s="1">
        <f t="shared" si="33"/>
        <v>35.038819890443499</v>
      </c>
    </row>
    <row r="2172" spans="3:24" x14ac:dyDescent="0.25">
      <c r="C2172" s="19" t="s">
        <v>3795</v>
      </c>
      <c r="D2172" s="6" t="s">
        <v>172</v>
      </c>
      <c r="E2172" s="6" t="s">
        <v>131</v>
      </c>
      <c r="F2172" s="48">
        <v>6.0649599546714299</v>
      </c>
      <c r="G2172" s="8">
        <v>30.174926342600401</v>
      </c>
      <c r="H2172" s="9">
        <v>0.46638901368376501</v>
      </c>
      <c r="I2172" s="40">
        <v>1</v>
      </c>
      <c r="J2172" s="7">
        <v>1</v>
      </c>
      <c r="K2172" s="9">
        <v>0.78588737774199102</v>
      </c>
      <c r="L2172" s="39">
        <v>0</v>
      </c>
      <c r="M2172" s="47">
        <v>0</v>
      </c>
      <c r="N2172" s="17">
        <v>2.02799893605882E-2</v>
      </c>
      <c r="O2172" s="7">
        <f>Q2172/P2172/N2172</f>
        <v>1</v>
      </c>
      <c r="P2172" s="7">
        <v>2.9925111659097636</v>
      </c>
      <c r="Q2172" s="33">
        <v>6.0688094606091397E-2</v>
      </c>
      <c r="R2172" s="38" t="s">
        <v>1677</v>
      </c>
      <c r="S2172" s="33" t="s">
        <v>1677</v>
      </c>
      <c r="T2172" s="45" t="s">
        <v>1676</v>
      </c>
      <c r="U2172" s="55">
        <f>RANK(Q2172,$Q$5:$Q$3209,0)</f>
        <v>2168</v>
      </c>
      <c r="V2172" s="55">
        <f>RANK(W2172,$W$5:$W$3209,0)</f>
        <v>2395</v>
      </c>
      <c r="W2172" s="55">
        <f>N2172*O2172</f>
        <v>2.02799893605882E-2</v>
      </c>
      <c r="X2172" s="1">
        <f t="shared" si="33"/>
        <v>34.977939763011868</v>
      </c>
    </row>
    <row r="2173" spans="3:24" x14ac:dyDescent="0.25">
      <c r="C2173" s="19" t="s">
        <v>3796</v>
      </c>
      <c r="D2173" s="6" t="s">
        <v>970</v>
      </c>
      <c r="E2173" s="6" t="s">
        <v>131</v>
      </c>
      <c r="F2173" s="48">
        <v>6.6517475656841798</v>
      </c>
      <c r="G2173" s="8">
        <v>32.6717305936141</v>
      </c>
      <c r="H2173" s="9">
        <v>0.74987337287481404</v>
      </c>
      <c r="I2173" s="40">
        <v>0</v>
      </c>
      <c r="J2173" s="7">
        <v>6</v>
      </c>
      <c r="K2173" s="9">
        <v>0.75602631303574697</v>
      </c>
      <c r="L2173" s="39">
        <v>0</v>
      </c>
      <c r="M2173" s="47">
        <v>0</v>
      </c>
      <c r="N2173" s="17">
        <v>2.4164325688730601E-2</v>
      </c>
      <c r="O2173" s="7">
        <f>Q2173/P2173/N2173</f>
        <v>1</v>
      </c>
      <c r="P2173" s="7">
        <v>2.509632142598448</v>
      </c>
      <c r="Q2173" s="33">
        <v>6.0643568452655693E-2</v>
      </c>
      <c r="R2173" s="38" t="s">
        <v>1676</v>
      </c>
      <c r="S2173" s="33" t="s">
        <v>1676</v>
      </c>
      <c r="T2173" s="45" t="s">
        <v>1676</v>
      </c>
      <c r="U2173" s="55">
        <f>RANK(Q2173,$Q$5:$Q$3209,0)</f>
        <v>2169</v>
      </c>
      <c r="V2173" s="55">
        <f>RANK(W2173,$W$5:$W$3209,0)</f>
        <v>2274</v>
      </c>
      <c r="W2173" s="55">
        <f>N2173*O2173</f>
        <v>2.4164325688730601E-2</v>
      </c>
      <c r="X2173" s="1">
        <f t="shared" si="33"/>
        <v>34.917251668405775</v>
      </c>
    </row>
    <row r="2174" spans="3:24" x14ac:dyDescent="0.25">
      <c r="C2174" s="19" t="s">
        <v>3797</v>
      </c>
      <c r="D2174" s="6" t="s">
        <v>1208</v>
      </c>
      <c r="E2174" s="6" t="s">
        <v>39</v>
      </c>
      <c r="F2174" s="48">
        <v>9.5674981732691293</v>
      </c>
      <c r="G2174" s="8">
        <v>53.630022190376103</v>
      </c>
      <c r="H2174" s="9">
        <v>1</v>
      </c>
      <c r="I2174" s="40">
        <v>0</v>
      </c>
      <c r="J2174" s="7">
        <v>1</v>
      </c>
      <c r="K2174" s="9">
        <v>0.99896148901149195</v>
      </c>
      <c r="L2174" s="39">
        <v>0</v>
      </c>
      <c r="M2174" s="47">
        <v>0</v>
      </c>
      <c r="N2174" s="17">
        <v>4.4085871924521298E-2</v>
      </c>
      <c r="O2174" s="7">
        <f>Q2174/P2174/N2174</f>
        <v>1</v>
      </c>
      <c r="P2174" s="7">
        <v>1.3751848403405564</v>
      </c>
      <c r="Q2174" s="33">
        <v>6.0626222743797038E-2</v>
      </c>
      <c r="R2174" s="38" t="s">
        <v>1676</v>
      </c>
      <c r="S2174" s="33" t="s">
        <v>1676</v>
      </c>
      <c r="T2174" s="45" t="s">
        <v>1677</v>
      </c>
      <c r="U2174" s="55">
        <f>RANK(Q2174,$Q$5:$Q$3209,0)</f>
        <v>2170</v>
      </c>
      <c r="V2174" s="55">
        <f>RANK(W2174,$W$5:$W$3209,0)</f>
        <v>1775</v>
      </c>
      <c r="W2174" s="55">
        <f>N2174*O2174</f>
        <v>4.4085871924521298E-2</v>
      </c>
      <c r="X2174" s="1">
        <f t="shared" si="33"/>
        <v>34.856608099953121</v>
      </c>
    </row>
    <row r="2175" spans="3:24" x14ac:dyDescent="0.25">
      <c r="C2175" s="19" t="s">
        <v>3798</v>
      </c>
      <c r="D2175" s="6" t="s">
        <v>1502</v>
      </c>
      <c r="E2175" s="6" t="s">
        <v>863</v>
      </c>
      <c r="F2175" s="48">
        <v>11.4787599314316</v>
      </c>
      <c r="G2175" s="8">
        <v>20.036416242407899</v>
      </c>
      <c r="H2175" s="9">
        <v>0.68044584181439105</v>
      </c>
      <c r="I2175" s="40">
        <v>0</v>
      </c>
      <c r="J2175" s="7">
        <v>4</v>
      </c>
      <c r="K2175" s="9">
        <v>0.63487477091222599</v>
      </c>
      <c r="L2175" s="39">
        <v>0</v>
      </c>
      <c r="M2175" s="47">
        <v>0</v>
      </c>
      <c r="N2175" s="17">
        <v>3.0141507565847801E-2</v>
      </c>
      <c r="O2175" s="7">
        <f>Q2175/P2175/N2175</f>
        <v>1</v>
      </c>
      <c r="P2175" s="7">
        <v>2.009769609069048</v>
      </c>
      <c r="Q2175" s="33">
        <v>6.0577485877365687E-2</v>
      </c>
      <c r="R2175" s="38" t="s">
        <v>1676</v>
      </c>
      <c r="S2175" s="33" t="s">
        <v>1676</v>
      </c>
      <c r="T2175" s="45" t="s">
        <v>1677</v>
      </c>
      <c r="U2175" s="55">
        <f>RANK(Q2175,$Q$5:$Q$3209,0)</f>
        <v>2171</v>
      </c>
      <c r="V2175" s="55">
        <f>RANK(W2175,$W$5:$W$3209,0)</f>
        <v>2095</v>
      </c>
      <c r="W2175" s="55">
        <f>N2175*O2175</f>
        <v>3.0141507565847801E-2</v>
      </c>
      <c r="X2175" s="1">
        <f t="shared" si="33"/>
        <v>34.795981877209321</v>
      </c>
    </row>
    <row r="2176" spans="3:24" x14ac:dyDescent="0.25">
      <c r="C2176" s="19" t="s">
        <v>3799</v>
      </c>
      <c r="D2176" s="6" t="s">
        <v>1158</v>
      </c>
      <c r="E2176" s="6" t="s">
        <v>39</v>
      </c>
      <c r="F2176" s="48">
        <v>18.0240106346602</v>
      </c>
      <c r="G2176" s="8">
        <v>21.8274301783669</v>
      </c>
      <c r="H2176" s="9">
        <v>0.89508462637872399</v>
      </c>
      <c r="I2176" s="40">
        <v>4</v>
      </c>
      <c r="J2176" s="7">
        <v>2</v>
      </c>
      <c r="K2176" s="9">
        <v>1</v>
      </c>
      <c r="L2176" s="39">
        <v>0</v>
      </c>
      <c r="M2176" s="47">
        <v>0</v>
      </c>
      <c r="N2176" s="17">
        <v>4.5714279816834798E-2</v>
      </c>
      <c r="O2176" s="7">
        <f>Q2176/P2176/N2176</f>
        <v>1</v>
      </c>
      <c r="P2176" s="7">
        <v>1.3248299288659924</v>
      </c>
      <c r="Q2176" s="33">
        <v>6.0563646077897319E-2</v>
      </c>
      <c r="R2176" s="38" t="s">
        <v>1676</v>
      </c>
      <c r="S2176" s="33" t="s">
        <v>1676</v>
      </c>
      <c r="T2176" s="45" t="s">
        <v>1677</v>
      </c>
      <c r="U2176" s="55">
        <f>RANK(Q2176,$Q$5:$Q$3209,0)</f>
        <v>2172</v>
      </c>
      <c r="V2176" s="55">
        <f>RANK(W2176,$W$5:$W$3209,0)</f>
        <v>1752</v>
      </c>
      <c r="W2176" s="55">
        <f>N2176*O2176</f>
        <v>4.5714279816834798E-2</v>
      </c>
      <c r="X2176" s="1">
        <f t="shared" si="33"/>
        <v>34.735404391331954</v>
      </c>
    </row>
    <row r="2177" spans="3:24" x14ac:dyDescent="0.25">
      <c r="C2177" s="19" t="s">
        <v>3800</v>
      </c>
      <c r="D2177" s="6" t="s">
        <v>607</v>
      </c>
      <c r="E2177" s="6" t="s">
        <v>131</v>
      </c>
      <c r="F2177" s="48">
        <v>3.3000392328317698</v>
      </c>
      <c r="G2177" s="8">
        <v>10</v>
      </c>
      <c r="H2177" s="9">
        <v>0.96995437091409897</v>
      </c>
      <c r="I2177" s="40">
        <v>1</v>
      </c>
      <c r="J2177" s="7">
        <v>5</v>
      </c>
      <c r="K2177" s="9">
        <v>0.424871864671516</v>
      </c>
      <c r="L2177" s="39">
        <v>0</v>
      </c>
      <c r="M2177" s="47">
        <v>0</v>
      </c>
      <c r="N2177" s="17">
        <v>2.63187294728865E-2</v>
      </c>
      <c r="O2177" s="7">
        <f>Q2177/P2177/N2177</f>
        <v>1</v>
      </c>
      <c r="P2177" s="7">
        <v>2.2984832414313852</v>
      </c>
      <c r="Q2177" s="33">
        <v>6.0493158629195895E-2</v>
      </c>
      <c r="R2177" s="38" t="s">
        <v>1676</v>
      </c>
      <c r="S2177" s="33" t="s">
        <v>1676</v>
      </c>
      <c r="T2177" s="45" t="s">
        <v>1676</v>
      </c>
      <c r="U2177" s="55">
        <f>RANK(Q2177,$Q$5:$Q$3209,0)</f>
        <v>2173</v>
      </c>
      <c r="V2177" s="55">
        <f>RANK(W2177,$W$5:$W$3209,0)</f>
        <v>2211</v>
      </c>
      <c r="W2177" s="55">
        <f>N2177*O2177</f>
        <v>2.63187294728865E-2</v>
      </c>
      <c r="X2177" s="1">
        <f t="shared" si="33"/>
        <v>34.674840745254059</v>
      </c>
    </row>
    <row r="2178" spans="3:24" x14ac:dyDescent="0.25">
      <c r="C2178" s="19" t="s">
        <v>3801</v>
      </c>
      <c r="D2178" s="6" t="s">
        <v>396</v>
      </c>
      <c r="E2178" s="6" t="s">
        <v>48</v>
      </c>
      <c r="F2178" s="48">
        <v>8.1822192600766499</v>
      </c>
      <c r="G2178" s="8">
        <v>10</v>
      </c>
      <c r="H2178" s="9">
        <v>0.476722575904233</v>
      </c>
      <c r="I2178" s="40">
        <v>0</v>
      </c>
      <c r="J2178" s="7">
        <v>2</v>
      </c>
      <c r="K2178" s="9">
        <v>0.66511259878498796</v>
      </c>
      <c r="L2178" s="39">
        <v>0.19490787577028601</v>
      </c>
      <c r="M2178" s="47">
        <v>0</v>
      </c>
      <c r="N2178" s="17">
        <v>2.18214050933042E-2</v>
      </c>
      <c r="O2178" s="7">
        <f>Q2178/P2178/N2178</f>
        <v>1</v>
      </c>
      <c r="P2178" s="7">
        <v>2.7701221402250784</v>
      </c>
      <c r="Q2178" s="33">
        <v>6.0447957379782258E-2</v>
      </c>
      <c r="R2178" s="38" t="s">
        <v>1676</v>
      </c>
      <c r="S2178" s="33" t="s">
        <v>1676</v>
      </c>
      <c r="T2178" s="45" t="s">
        <v>1676</v>
      </c>
      <c r="U2178" s="55">
        <f>RANK(Q2178,$Q$5:$Q$3209,0)</f>
        <v>2174</v>
      </c>
      <c r="V2178" s="55">
        <f>RANK(W2178,$W$5:$W$3209,0)</f>
        <v>2341</v>
      </c>
      <c r="W2178" s="55">
        <f>N2178*O2178</f>
        <v>2.18214050933042E-2</v>
      </c>
      <c r="X2178" s="1">
        <f t="shared" si="33"/>
        <v>34.614347586624866</v>
      </c>
    </row>
    <row r="2179" spans="3:24" x14ac:dyDescent="0.25">
      <c r="C2179" s="19" t="s">
        <v>3802</v>
      </c>
      <c r="D2179" s="6" t="s">
        <v>1034</v>
      </c>
      <c r="E2179" s="6" t="s">
        <v>144</v>
      </c>
      <c r="F2179" s="48">
        <v>0.528692474560018</v>
      </c>
      <c r="G2179" s="8">
        <v>10</v>
      </c>
      <c r="H2179" s="9">
        <v>0</v>
      </c>
      <c r="I2179" s="40">
        <v>0</v>
      </c>
      <c r="J2179" s="7">
        <v>0</v>
      </c>
      <c r="K2179" s="9">
        <v>1</v>
      </c>
      <c r="L2179" s="39">
        <v>0</v>
      </c>
      <c r="M2179" s="47">
        <v>0</v>
      </c>
      <c r="N2179" s="17">
        <v>1.26953450050821E-2</v>
      </c>
      <c r="O2179" s="7">
        <f>Q2179/P2179/N2179</f>
        <v>1</v>
      </c>
      <c r="P2179" s="7">
        <v>4.7576430750999048</v>
      </c>
      <c r="Q2179" s="33">
        <v>6.0399920249433019E-2</v>
      </c>
      <c r="R2179" s="38" t="s">
        <v>1677</v>
      </c>
      <c r="S2179" s="33" t="s">
        <v>1677</v>
      </c>
      <c r="T2179" s="45" t="s">
        <v>1675</v>
      </c>
      <c r="U2179" s="55">
        <f>RANK(Q2179,$Q$5:$Q$3209,0)</f>
        <v>2175</v>
      </c>
      <c r="V2179" s="55">
        <f>RANK(W2179,$W$5:$W$3209,0)</f>
        <v>2735</v>
      </c>
      <c r="W2179" s="55">
        <f>N2179*O2179</f>
        <v>1.26953450050821E-2</v>
      </c>
      <c r="X2179" s="1">
        <f t="shared" si="33"/>
        <v>34.553899629245088</v>
      </c>
    </row>
    <row r="2180" spans="3:24" x14ac:dyDescent="0.25">
      <c r="C2180" s="19" t="s">
        <v>3803</v>
      </c>
      <c r="D2180" s="6" t="s">
        <v>813</v>
      </c>
      <c r="E2180" s="6" t="s">
        <v>12</v>
      </c>
      <c r="F2180" s="48">
        <v>2.4428483997721631</v>
      </c>
      <c r="G2180" s="8">
        <v>10</v>
      </c>
      <c r="H2180" s="9">
        <v>2.07809379452897E-2</v>
      </c>
      <c r="I2180" s="40">
        <v>0</v>
      </c>
      <c r="J2180" s="7">
        <v>0</v>
      </c>
      <c r="K2180" s="9">
        <v>0.23273007712035401</v>
      </c>
      <c r="L2180" s="39">
        <v>0.19554061957366001</v>
      </c>
      <c r="M2180" s="47">
        <v>0</v>
      </c>
      <c r="N2180" s="17">
        <v>1.22952597922371E-2</v>
      </c>
      <c r="O2180" s="7">
        <f>Q2180/P2180/N2180</f>
        <v>1</v>
      </c>
      <c r="P2180" s="7">
        <v>4.9115843316990411</v>
      </c>
      <c r="Q2180" s="33">
        <v>6.0389205349720948E-2</v>
      </c>
      <c r="R2180" s="38" t="s">
        <v>1677</v>
      </c>
      <c r="S2180" s="33" t="s">
        <v>1677</v>
      </c>
      <c r="T2180" s="45" t="s">
        <v>1675</v>
      </c>
      <c r="U2180" s="55">
        <f>RANK(Q2180,$Q$5:$Q$3209,0)</f>
        <v>2176</v>
      </c>
      <c r="V2180" s="55">
        <f>RANK(W2180,$W$5:$W$3209,0)</f>
        <v>2788</v>
      </c>
      <c r="W2180" s="55">
        <f>N2180*O2180</f>
        <v>1.22952597922371E-2</v>
      </c>
      <c r="X2180" s="1">
        <f t="shared" si="33"/>
        <v>34.493499708995657</v>
      </c>
    </row>
    <row r="2181" spans="3:24" x14ac:dyDescent="0.25">
      <c r="C2181" s="19" t="s">
        <v>3804</v>
      </c>
      <c r="D2181" s="6" t="s">
        <v>1382</v>
      </c>
      <c r="E2181" s="6" t="s">
        <v>16</v>
      </c>
      <c r="F2181" s="48">
        <v>13.432981831687201</v>
      </c>
      <c r="G2181" s="8">
        <v>10</v>
      </c>
      <c r="H2181" s="9">
        <v>0.50921517447782705</v>
      </c>
      <c r="I2181" s="40">
        <v>4</v>
      </c>
      <c r="J2181" s="7">
        <v>3</v>
      </c>
      <c r="K2181" s="9">
        <v>0.76112890113404896</v>
      </c>
      <c r="L2181" s="39">
        <v>0</v>
      </c>
      <c r="M2181" s="47">
        <v>0</v>
      </c>
      <c r="N2181" s="17">
        <v>2.20992161620963E-2</v>
      </c>
      <c r="O2181" s="7">
        <f>Q2181/P2181/N2181</f>
        <v>1</v>
      </c>
      <c r="P2181" s="7">
        <v>2.7320664751292818</v>
      </c>
      <c r="Q2181" s="33">
        <v>6.0376527603098494E-2</v>
      </c>
      <c r="R2181" s="38" t="s">
        <v>1676</v>
      </c>
      <c r="S2181" s="33" t="s">
        <v>1676</v>
      </c>
      <c r="T2181" s="45" t="s">
        <v>1676</v>
      </c>
      <c r="U2181" s="55">
        <f>RANK(Q2181,$Q$5:$Q$3209,0)</f>
        <v>2177</v>
      </c>
      <c r="V2181" s="55">
        <f>RANK(W2181,$W$5:$W$3209,0)</f>
        <v>2331</v>
      </c>
      <c r="W2181" s="55">
        <f>N2181*O2181</f>
        <v>2.20992161620963E-2</v>
      </c>
      <c r="X2181" s="1">
        <f t="shared" si="33"/>
        <v>34.433110503645935</v>
      </c>
    </row>
    <row r="2182" spans="3:24" x14ac:dyDescent="0.25">
      <c r="C2182" s="19" t="s">
        <v>3805</v>
      </c>
      <c r="D2182" s="6" t="s">
        <v>685</v>
      </c>
      <c r="E2182" s="6" t="s">
        <v>22</v>
      </c>
      <c r="F2182" s="48">
        <v>1.31958654133148</v>
      </c>
      <c r="G2182" s="8">
        <v>10</v>
      </c>
      <c r="H2182" s="9">
        <v>1</v>
      </c>
      <c r="I2182" s="40">
        <v>0</v>
      </c>
      <c r="J2182" s="7">
        <v>1</v>
      </c>
      <c r="K2182" s="9">
        <v>0.21605231035542499</v>
      </c>
      <c r="L2182" s="39">
        <v>0</v>
      </c>
      <c r="M2182" s="47">
        <v>0</v>
      </c>
      <c r="N2182" s="17">
        <v>1.3477336698456801E-2</v>
      </c>
      <c r="O2182" s="7">
        <f>Q2182/P2182/N2182</f>
        <v>1</v>
      </c>
      <c r="P2182" s="7">
        <v>4.4749869436692862</v>
      </c>
      <c r="Q2182" s="33">
        <v>6.0310905761029106E-2</v>
      </c>
      <c r="R2182" s="38" t="s">
        <v>1677</v>
      </c>
      <c r="S2182" s="33" t="s">
        <v>1677</v>
      </c>
      <c r="T2182" s="45" t="s">
        <v>1675</v>
      </c>
      <c r="U2182" s="55">
        <f>RANK(Q2182,$Q$5:$Q$3209,0)</f>
        <v>2178</v>
      </c>
      <c r="V2182" s="55">
        <f>RANK(W2182,$W$5:$W$3209,0)</f>
        <v>2684</v>
      </c>
      <c r="W2182" s="55">
        <f>N2182*O2182</f>
        <v>1.3477336698456801E-2</v>
      </c>
      <c r="X2182" s="1">
        <f t="shared" si="33"/>
        <v>34.372733976042838</v>
      </c>
    </row>
    <row r="2183" spans="3:24" x14ac:dyDescent="0.25">
      <c r="C2183" s="19" t="s">
        <v>3806</v>
      </c>
      <c r="D2183" s="6" t="s">
        <v>950</v>
      </c>
      <c r="E2183" s="6" t="s">
        <v>22</v>
      </c>
      <c r="F2183" s="48">
        <v>3.6951048111969298</v>
      </c>
      <c r="G2183" s="8">
        <v>10</v>
      </c>
      <c r="H2183" s="9">
        <v>3.0900463989309698E-3</v>
      </c>
      <c r="I2183" s="40">
        <v>3</v>
      </c>
      <c r="J2183" s="7">
        <v>6</v>
      </c>
      <c r="K2183" s="9">
        <v>0.93298446834915605</v>
      </c>
      <c r="L2183" s="39">
        <v>0</v>
      </c>
      <c r="M2183" s="47">
        <v>0</v>
      </c>
      <c r="N2183" s="17">
        <v>1.8242624568753099E-2</v>
      </c>
      <c r="O2183" s="7">
        <f>Q2183/P2183/N2183</f>
        <v>1</v>
      </c>
      <c r="P2183" s="7">
        <v>3.303118343585115</v>
      </c>
      <c r="Q2183" s="33">
        <v>6.0257547848184857E-2</v>
      </c>
      <c r="R2183" s="38" t="s">
        <v>1677</v>
      </c>
      <c r="S2183" s="33" t="s">
        <v>1677</v>
      </c>
      <c r="T2183" s="45" t="s">
        <v>1675</v>
      </c>
      <c r="U2183" s="55">
        <f>RANK(Q2183,$Q$5:$Q$3209,0)</f>
        <v>2179</v>
      </c>
      <c r="V2183" s="55">
        <f>RANK(W2183,$W$5:$W$3209,0)</f>
        <v>2480</v>
      </c>
      <c r="W2183" s="55">
        <f>N2183*O2183</f>
        <v>1.8242624568753099E-2</v>
      </c>
      <c r="X2183" s="1">
        <f t="shared" si="33"/>
        <v>34.31242307028181</v>
      </c>
    </row>
    <row r="2184" spans="3:24" x14ac:dyDescent="0.25">
      <c r="C2184" s="19" t="s">
        <v>3807</v>
      </c>
      <c r="D2184" s="6" t="s">
        <v>1094</v>
      </c>
      <c r="E2184" s="6" t="s">
        <v>90</v>
      </c>
      <c r="F2184" s="48">
        <v>3.6063850984106001</v>
      </c>
      <c r="G2184" s="8">
        <v>10</v>
      </c>
      <c r="H2184" s="9">
        <v>0.81749014515215701</v>
      </c>
      <c r="I2184" s="40">
        <v>0</v>
      </c>
      <c r="J2184" s="7">
        <v>1</v>
      </c>
      <c r="K2184" s="9">
        <v>0.81349497142760896</v>
      </c>
      <c r="L2184" s="39">
        <v>0</v>
      </c>
      <c r="M2184" s="47">
        <v>0</v>
      </c>
      <c r="N2184" s="17">
        <v>2.0937506634935901E-2</v>
      </c>
      <c r="O2184" s="7">
        <f>Q2184/P2184/N2184</f>
        <v>1</v>
      </c>
      <c r="P2184" s="7">
        <v>2.8737099842519322</v>
      </c>
      <c r="Q2184" s="33">
        <v>6.0168321862156371E-2</v>
      </c>
      <c r="R2184" s="38" t="s">
        <v>1677</v>
      </c>
      <c r="S2184" s="33" t="s">
        <v>1677</v>
      </c>
      <c r="T2184" s="45" t="s">
        <v>1676</v>
      </c>
      <c r="U2184" s="55">
        <f>RANK(Q2184,$Q$5:$Q$3209,0)</f>
        <v>2180</v>
      </c>
      <c r="V2184" s="55">
        <f>RANK(W2184,$W$5:$W$3209,0)</f>
        <v>2370</v>
      </c>
      <c r="W2184" s="55">
        <f>N2184*O2184</f>
        <v>2.0937506634935901E-2</v>
      </c>
      <c r="X2184" s="1">
        <f t="shared" ref="X2184:X2247" si="34">X2183-Q2183</f>
        <v>34.252165522433621</v>
      </c>
    </row>
    <row r="2185" spans="3:24" x14ac:dyDescent="0.25">
      <c r="C2185" s="19" t="s">
        <v>3808</v>
      </c>
      <c r="D2185" s="6" t="s">
        <v>595</v>
      </c>
      <c r="E2185" s="6" t="s">
        <v>16</v>
      </c>
      <c r="F2185" s="48">
        <v>12.2491550204312</v>
      </c>
      <c r="G2185" s="8">
        <v>28.399382275519301</v>
      </c>
      <c r="H2185" s="9">
        <v>0.440140221348227</v>
      </c>
      <c r="I2185" s="40">
        <v>5</v>
      </c>
      <c r="J2185" s="7">
        <v>11</v>
      </c>
      <c r="K2185" s="9">
        <v>0.41672332883628699</v>
      </c>
      <c r="L2185" s="39">
        <v>0</v>
      </c>
      <c r="M2185" s="47">
        <v>0</v>
      </c>
      <c r="N2185" s="17">
        <v>2.0133671993949501E-2</v>
      </c>
      <c r="O2185" s="7">
        <f>Q2185/P2185/N2185</f>
        <v>1</v>
      </c>
      <c r="P2185" s="7">
        <v>2.9878914351539869</v>
      </c>
      <c r="Q2185" s="33">
        <v>6.0157226108921408E-2</v>
      </c>
      <c r="R2185" s="38" t="s">
        <v>1677</v>
      </c>
      <c r="S2185" s="33" t="s">
        <v>1677</v>
      </c>
      <c r="T2185" s="45" t="s">
        <v>1676</v>
      </c>
      <c r="U2185" s="55">
        <f>RANK(Q2185,$Q$5:$Q$3209,0)</f>
        <v>2181</v>
      </c>
      <c r="V2185" s="55">
        <f>RANK(W2185,$W$5:$W$3209,0)</f>
        <v>2402</v>
      </c>
      <c r="W2185" s="55">
        <f>N2185*O2185</f>
        <v>2.0133671993949501E-2</v>
      </c>
      <c r="X2185" s="1">
        <f t="shared" si="34"/>
        <v>34.191997200571464</v>
      </c>
    </row>
    <row r="2186" spans="3:24" x14ac:dyDescent="0.25">
      <c r="C2186" s="19" t="s">
        <v>3809</v>
      </c>
      <c r="D2186" s="6" t="s">
        <v>422</v>
      </c>
      <c r="E2186" s="6" t="s">
        <v>204</v>
      </c>
      <c r="F2186" s="48">
        <v>6.5218567646290602</v>
      </c>
      <c r="G2186" s="8">
        <v>24.8762968389956</v>
      </c>
      <c r="H2186" s="9">
        <v>0.65026933770229001</v>
      </c>
      <c r="I2186" s="40">
        <v>1</v>
      </c>
      <c r="J2186" s="7">
        <v>11</v>
      </c>
      <c r="K2186" s="9">
        <v>0.46532891523058501</v>
      </c>
      <c r="L2186" s="39">
        <v>0</v>
      </c>
      <c r="M2186" s="47">
        <v>0</v>
      </c>
      <c r="N2186" s="17">
        <v>2.6432204323539401E-2</v>
      </c>
      <c r="O2186" s="7">
        <f>Q2186/P2186/N2186</f>
        <v>1</v>
      </c>
      <c r="P2186" s="7">
        <v>2.2734044847775348</v>
      </c>
      <c r="Q2186" s="33">
        <v>6.009109185169062E-2</v>
      </c>
      <c r="R2186" s="38" t="s">
        <v>1676</v>
      </c>
      <c r="S2186" s="33" t="s">
        <v>1676</v>
      </c>
      <c r="T2186" s="45" t="s">
        <v>1676</v>
      </c>
      <c r="U2186" s="55">
        <f>RANK(Q2186,$Q$5:$Q$3209,0)</f>
        <v>2182</v>
      </c>
      <c r="V2186" s="55">
        <f>RANK(W2186,$W$5:$W$3209,0)</f>
        <v>2207</v>
      </c>
      <c r="W2186" s="55">
        <f>N2186*O2186</f>
        <v>2.6432204323539401E-2</v>
      </c>
      <c r="X2186" s="1">
        <f t="shared" si="34"/>
        <v>34.131839974462544</v>
      </c>
    </row>
    <row r="2187" spans="3:24" x14ac:dyDescent="0.25">
      <c r="C2187" s="19" t="s">
        <v>3810</v>
      </c>
      <c r="D2187" s="6" t="s">
        <v>855</v>
      </c>
      <c r="E2187" s="6" t="s">
        <v>126</v>
      </c>
      <c r="F2187" s="48">
        <v>17.6103799482893</v>
      </c>
      <c r="G2187" s="8">
        <v>17.7151532490306</v>
      </c>
      <c r="H2187" s="9">
        <v>0.77629009045117903</v>
      </c>
      <c r="I2187" s="40">
        <v>1</v>
      </c>
      <c r="J2187" s="7">
        <v>0</v>
      </c>
      <c r="K2187" s="9">
        <v>1</v>
      </c>
      <c r="L2187" s="39">
        <v>0</v>
      </c>
      <c r="M2187" s="47">
        <v>0</v>
      </c>
      <c r="N2187" s="17">
        <v>2.5404052730814499E-2</v>
      </c>
      <c r="O2187" s="7">
        <f>Q2187/P2187/N2187</f>
        <v>1</v>
      </c>
      <c r="P2187" s="7">
        <v>2.3625342815201074</v>
      </c>
      <c r="Q2187" s="33">
        <v>6.0017945466093757E-2</v>
      </c>
      <c r="R2187" s="38" t="s">
        <v>1676</v>
      </c>
      <c r="S2187" s="33" t="s">
        <v>1676</v>
      </c>
      <c r="T2187" s="45" t="s">
        <v>1676</v>
      </c>
      <c r="U2187" s="55">
        <f>RANK(Q2187,$Q$5:$Q$3209,0)</f>
        <v>2183</v>
      </c>
      <c r="V2187" s="55">
        <f>RANK(W2187,$W$5:$W$3209,0)</f>
        <v>2232</v>
      </c>
      <c r="W2187" s="55">
        <f>N2187*O2187</f>
        <v>2.5404052730814499E-2</v>
      </c>
      <c r="X2187" s="1">
        <f t="shared" si="34"/>
        <v>34.071748882610855</v>
      </c>
    </row>
    <row r="2188" spans="3:24" x14ac:dyDescent="0.25">
      <c r="C2188" s="19" t="s">
        <v>3811</v>
      </c>
      <c r="D2188" s="6" t="s">
        <v>1008</v>
      </c>
      <c r="E2188" s="6" t="s">
        <v>28</v>
      </c>
      <c r="F2188" s="48">
        <v>1.67905699271233</v>
      </c>
      <c r="G2188" s="8">
        <v>10</v>
      </c>
      <c r="H2188" s="9">
        <v>0.45995255062224599</v>
      </c>
      <c r="I2188" s="40">
        <v>1</v>
      </c>
      <c r="J2188" s="7">
        <v>0</v>
      </c>
      <c r="K2188" s="9">
        <v>0.333238575607334</v>
      </c>
      <c r="L2188" s="39">
        <v>0</v>
      </c>
      <c r="M2188" s="47">
        <v>0</v>
      </c>
      <c r="N2188" s="17">
        <v>1.4365855229131299E-2</v>
      </c>
      <c r="O2188" s="7">
        <f>Q2188/P2188/N2188</f>
        <v>1</v>
      </c>
      <c r="P2188" s="7">
        <v>4.1734117208174553</v>
      </c>
      <c r="Q2188" s="33">
        <v>5.9954628592823293E-2</v>
      </c>
      <c r="R2188" s="38" t="s">
        <v>1677</v>
      </c>
      <c r="S2188" s="33" t="s">
        <v>1677</v>
      </c>
      <c r="T2188" s="45" t="s">
        <v>1675</v>
      </c>
      <c r="U2188" s="55">
        <f>RANK(Q2188,$Q$5:$Q$3209,0)</f>
        <v>2184</v>
      </c>
      <c r="V2188" s="55">
        <f>RANK(W2188,$W$5:$W$3209,0)</f>
        <v>2636</v>
      </c>
      <c r="W2188" s="55">
        <f>N2188*O2188</f>
        <v>1.4365855229131299E-2</v>
      </c>
      <c r="X2188" s="1">
        <f t="shared" si="34"/>
        <v>34.011730937144762</v>
      </c>
    </row>
    <row r="2189" spans="3:24" x14ac:dyDescent="0.25">
      <c r="C2189" s="19" t="s">
        <v>3812</v>
      </c>
      <c r="D2189" s="6" t="s">
        <v>503</v>
      </c>
      <c r="E2189" s="6" t="s">
        <v>39</v>
      </c>
      <c r="F2189" s="48">
        <v>8.3941652858916296</v>
      </c>
      <c r="G2189" s="8">
        <v>56.856311199765599</v>
      </c>
      <c r="H2189" s="9">
        <v>0.45312003190898997</v>
      </c>
      <c r="I2189" s="40">
        <v>1</v>
      </c>
      <c r="J2189" s="7">
        <v>3</v>
      </c>
      <c r="K2189" s="9">
        <v>0.470555214319821</v>
      </c>
      <c r="L2189" s="39">
        <v>0</v>
      </c>
      <c r="M2189" s="47">
        <v>0</v>
      </c>
      <c r="N2189" s="17">
        <v>2.09073742618665E-2</v>
      </c>
      <c r="O2189" s="7">
        <f>Q2189/P2189/N2189</f>
        <v>1</v>
      </c>
      <c r="P2189" s="7">
        <v>2.8651839385715552</v>
      </c>
      <c r="Q2189" s="33">
        <v>5.9903472932804222E-2</v>
      </c>
      <c r="R2189" s="38" t="s">
        <v>1677</v>
      </c>
      <c r="S2189" s="33" t="s">
        <v>1677</v>
      </c>
      <c r="T2189" s="45" t="s">
        <v>1676</v>
      </c>
      <c r="U2189" s="55">
        <f>RANK(Q2189,$Q$5:$Q$3209,0)</f>
        <v>2185</v>
      </c>
      <c r="V2189" s="55">
        <f>RANK(W2189,$W$5:$W$3209,0)</f>
        <v>2372</v>
      </c>
      <c r="W2189" s="55">
        <f>N2189*O2189</f>
        <v>2.09073742618665E-2</v>
      </c>
      <c r="X2189" s="1">
        <f t="shared" si="34"/>
        <v>33.951776308551942</v>
      </c>
    </row>
    <row r="2190" spans="3:24" x14ac:dyDescent="0.25">
      <c r="C2190" s="19" t="s">
        <v>3813</v>
      </c>
      <c r="D2190" s="6" t="s">
        <v>69</v>
      </c>
      <c r="E2190" s="6" t="s">
        <v>12</v>
      </c>
      <c r="F2190" s="48">
        <v>3.00367472876813</v>
      </c>
      <c r="G2190" s="8">
        <v>58.029453681310599</v>
      </c>
      <c r="H2190" s="9">
        <v>0</v>
      </c>
      <c r="I2190" s="40">
        <v>0</v>
      </c>
      <c r="J2190" s="7">
        <v>0</v>
      </c>
      <c r="K2190" s="9">
        <v>0.73673689790812003</v>
      </c>
      <c r="L2190" s="39">
        <v>0</v>
      </c>
      <c r="M2190" s="47">
        <v>0</v>
      </c>
      <c r="N2190" s="17">
        <v>1.7604112183905601E-2</v>
      </c>
      <c r="O2190" s="7">
        <f>Q2190/P2190/N2190</f>
        <v>1</v>
      </c>
      <c r="P2190" s="7">
        <v>3.3891653271603355</v>
      </c>
      <c r="Q2190" s="33">
        <v>5.9663246629133672E-2</v>
      </c>
      <c r="R2190" s="38" t="s">
        <v>1677</v>
      </c>
      <c r="S2190" s="33" t="s">
        <v>1677</v>
      </c>
      <c r="T2190" s="45" t="s">
        <v>1675</v>
      </c>
      <c r="U2190" s="55">
        <f>RANK(Q2190,$Q$5:$Q$3209,0)</f>
        <v>2186</v>
      </c>
      <c r="V2190" s="55">
        <f>RANK(W2190,$W$5:$W$3209,0)</f>
        <v>2504</v>
      </c>
      <c r="W2190" s="55">
        <f>N2190*O2190</f>
        <v>1.7604112183905601E-2</v>
      </c>
      <c r="X2190" s="1">
        <f t="shared" si="34"/>
        <v>33.891872835619139</v>
      </c>
    </row>
    <row r="2191" spans="3:24" x14ac:dyDescent="0.25">
      <c r="C2191" s="19" t="s">
        <v>3814</v>
      </c>
      <c r="D2191" s="6" t="s">
        <v>1320</v>
      </c>
      <c r="E2191" s="6" t="s">
        <v>4813</v>
      </c>
      <c r="F2191" s="48">
        <v>0.16553772721207</v>
      </c>
      <c r="G2191" s="8">
        <v>10</v>
      </c>
      <c r="H2191" s="9">
        <v>1</v>
      </c>
      <c r="I2191" s="40">
        <v>0</v>
      </c>
      <c r="J2191" s="7">
        <v>0</v>
      </c>
      <c r="K2191" s="9">
        <v>1</v>
      </c>
      <c r="L2191" s="39">
        <v>0</v>
      </c>
      <c r="M2191" s="47">
        <v>0</v>
      </c>
      <c r="N2191" s="17">
        <v>2.8511563181221999E-2</v>
      </c>
      <c r="O2191" s="7">
        <f>Q2191/P2191/N2191</f>
        <v>1</v>
      </c>
      <c r="P2191" s="7">
        <v>2.0866130730425283</v>
      </c>
      <c r="Q2191" s="33">
        <v>5.9492600466815843E-2</v>
      </c>
      <c r="R2191" s="38" t="s">
        <v>1676</v>
      </c>
      <c r="S2191" s="33" t="s">
        <v>1676</v>
      </c>
      <c r="T2191" s="45" t="s">
        <v>1677</v>
      </c>
      <c r="U2191" s="55">
        <f>RANK(Q2191,$Q$5:$Q$3209,0)</f>
        <v>2187</v>
      </c>
      <c r="V2191" s="55">
        <f>RANK(W2191,$W$5:$W$3209,0)</f>
        <v>2136</v>
      </c>
      <c r="W2191" s="55">
        <f>N2191*O2191</f>
        <v>2.8511563181221999E-2</v>
      </c>
      <c r="X2191" s="1">
        <f t="shared" si="34"/>
        <v>33.832209588990004</v>
      </c>
    </row>
    <row r="2192" spans="3:24" x14ac:dyDescent="0.25">
      <c r="C2192" s="19" t="s">
        <v>3815</v>
      </c>
      <c r="D2192" s="6" t="s">
        <v>1168</v>
      </c>
      <c r="E2192" s="6" t="s">
        <v>16</v>
      </c>
      <c r="F2192" s="48">
        <v>2.2415078149531</v>
      </c>
      <c r="G2192" s="8">
        <v>10</v>
      </c>
      <c r="H2192" s="9">
        <v>0.74475795844504999</v>
      </c>
      <c r="I2192" s="40">
        <v>1</v>
      </c>
      <c r="J2192" s="7">
        <v>0</v>
      </c>
      <c r="K2192" s="9">
        <v>0.87308890238589898</v>
      </c>
      <c r="L2192" s="39">
        <v>0</v>
      </c>
      <c r="M2192" s="47">
        <v>0</v>
      </c>
      <c r="N2192" s="17">
        <v>2.3671471302942101E-2</v>
      </c>
      <c r="O2192" s="7">
        <f>Q2192/P2192/N2192</f>
        <v>1</v>
      </c>
      <c r="P2192" s="7">
        <v>2.511153976755446</v>
      </c>
      <c r="Q2192" s="33">
        <v>5.9442709298035475E-2</v>
      </c>
      <c r="R2192" s="38" t="s">
        <v>1676</v>
      </c>
      <c r="S2192" s="33" t="s">
        <v>1676</v>
      </c>
      <c r="T2192" s="45" t="s">
        <v>1676</v>
      </c>
      <c r="U2192" s="55">
        <f>RANK(Q2192,$Q$5:$Q$3209,0)</f>
        <v>2188</v>
      </c>
      <c r="V2192" s="55">
        <f>RANK(W2192,$W$5:$W$3209,0)</f>
        <v>2290</v>
      </c>
      <c r="W2192" s="55">
        <f>N2192*O2192</f>
        <v>2.3671471302942101E-2</v>
      </c>
      <c r="X2192" s="1">
        <f t="shared" si="34"/>
        <v>33.772716988523186</v>
      </c>
    </row>
    <row r="2193" spans="3:24" x14ac:dyDescent="0.25">
      <c r="C2193" s="19" t="s">
        <v>3816</v>
      </c>
      <c r="D2193" s="6" t="s">
        <v>928</v>
      </c>
      <c r="E2193" s="6" t="s">
        <v>131</v>
      </c>
      <c r="F2193" s="48">
        <v>1.5005278726454201</v>
      </c>
      <c r="G2193" s="8">
        <v>10</v>
      </c>
      <c r="H2193" s="9">
        <v>0.52071945435445</v>
      </c>
      <c r="I2193" s="40">
        <v>1</v>
      </c>
      <c r="J2193" s="7">
        <v>0</v>
      </c>
      <c r="K2193" s="9">
        <v>1</v>
      </c>
      <c r="L2193" s="39">
        <v>0</v>
      </c>
      <c r="M2193" s="47">
        <v>0</v>
      </c>
      <c r="N2193" s="17">
        <v>1.9631431353906499E-2</v>
      </c>
      <c r="O2193" s="7">
        <f>Q2193/P2193/N2193</f>
        <v>1</v>
      </c>
      <c r="P2193" s="7">
        <v>3.0244781840713904</v>
      </c>
      <c r="Q2193" s="33">
        <v>5.9374835851985282E-2</v>
      </c>
      <c r="R2193" s="38" t="s">
        <v>1677</v>
      </c>
      <c r="S2193" s="33" t="s">
        <v>1677</v>
      </c>
      <c r="T2193" s="45" t="s">
        <v>1676</v>
      </c>
      <c r="U2193" s="55">
        <f>RANK(Q2193,$Q$5:$Q$3209,0)</f>
        <v>2189</v>
      </c>
      <c r="V2193" s="55">
        <f>RANK(W2193,$W$5:$W$3209,0)</f>
        <v>2422</v>
      </c>
      <c r="W2193" s="55">
        <f>N2193*O2193</f>
        <v>1.9631431353906499E-2</v>
      </c>
      <c r="X2193" s="1">
        <f t="shared" si="34"/>
        <v>33.713274279225153</v>
      </c>
    </row>
    <row r="2194" spans="3:24" x14ac:dyDescent="0.25">
      <c r="C2194" s="19" t="s">
        <v>3817</v>
      </c>
      <c r="D2194" s="6" t="s">
        <v>733</v>
      </c>
      <c r="E2194" s="6" t="s">
        <v>39</v>
      </c>
      <c r="F2194" s="48">
        <v>25.729671473681901</v>
      </c>
      <c r="G2194" s="8">
        <v>67.263414828336494</v>
      </c>
      <c r="H2194" s="9">
        <v>1</v>
      </c>
      <c r="I2194" s="40">
        <v>4</v>
      </c>
      <c r="J2194" s="7">
        <v>8</v>
      </c>
      <c r="K2194" s="9">
        <v>1</v>
      </c>
      <c r="L2194" s="39">
        <v>0</v>
      </c>
      <c r="M2194" s="47">
        <v>0</v>
      </c>
      <c r="N2194" s="17">
        <v>8.4582204124970306E-2</v>
      </c>
      <c r="O2194" s="7">
        <f>Q2194/P2194/N2194</f>
        <v>1</v>
      </c>
      <c r="P2194" s="7">
        <v>0.70196659605644873</v>
      </c>
      <c r="Q2194" s="33">
        <v>5.9373881916557125E-2</v>
      </c>
      <c r="R2194" s="38" t="s">
        <v>1675</v>
      </c>
      <c r="S2194" s="33" t="s">
        <v>1675</v>
      </c>
      <c r="T2194" s="45" t="s">
        <v>1677</v>
      </c>
      <c r="U2194" s="55">
        <f>RANK(Q2194,$Q$5:$Q$3209,0)</f>
        <v>2190</v>
      </c>
      <c r="V2194" s="55">
        <f>RANK(W2194,$W$5:$W$3209,0)</f>
        <v>1365</v>
      </c>
      <c r="W2194" s="55">
        <f>N2194*O2194</f>
        <v>8.4582204124970306E-2</v>
      </c>
      <c r="X2194" s="1">
        <f t="shared" si="34"/>
        <v>33.65389944337317</v>
      </c>
    </row>
    <row r="2195" spans="3:24" x14ac:dyDescent="0.25">
      <c r="C2195" s="19" t="s">
        <v>3818</v>
      </c>
      <c r="D2195" s="6" t="s">
        <v>1510</v>
      </c>
      <c r="E2195" s="6" t="s">
        <v>90</v>
      </c>
      <c r="F2195" s="48">
        <v>11.8104184385273</v>
      </c>
      <c r="G2195" s="8">
        <v>12.4718531057094</v>
      </c>
      <c r="H2195" s="9">
        <v>0.98894197598988298</v>
      </c>
      <c r="I2195" s="40">
        <v>1</v>
      </c>
      <c r="J2195" s="7">
        <v>18</v>
      </c>
      <c r="K2195" s="9">
        <v>1</v>
      </c>
      <c r="L2195" s="39">
        <v>0</v>
      </c>
      <c r="M2195" s="47">
        <v>0</v>
      </c>
      <c r="N2195" s="17">
        <v>4.7598941339507997E-2</v>
      </c>
      <c r="O2195" s="7">
        <f>Q2195/P2195/N2195</f>
        <v>1</v>
      </c>
      <c r="P2195" s="7">
        <v>1.2459348551851794</v>
      </c>
      <c r="Q2195" s="33">
        <v>5.930518008480775E-2</v>
      </c>
      <c r="R2195" s="38" t="s">
        <v>1676</v>
      </c>
      <c r="S2195" s="33" t="s">
        <v>1676</v>
      </c>
      <c r="T2195" s="45" t="s">
        <v>1677</v>
      </c>
      <c r="U2195" s="55">
        <f>RANK(Q2195,$Q$5:$Q$3209,0)</f>
        <v>2191</v>
      </c>
      <c r="V2195" s="55">
        <f>RANK(W2195,$W$5:$W$3209,0)</f>
        <v>1714</v>
      </c>
      <c r="W2195" s="55">
        <f>N2195*O2195</f>
        <v>4.7598941339507997E-2</v>
      </c>
      <c r="X2195" s="1">
        <f t="shared" si="34"/>
        <v>33.594525561456614</v>
      </c>
    </row>
    <row r="2196" spans="3:24" x14ac:dyDescent="0.25">
      <c r="C2196" s="19" t="s">
        <v>3819</v>
      </c>
      <c r="D2196" s="6" t="s">
        <v>1046</v>
      </c>
      <c r="E2196" s="6" t="s">
        <v>27</v>
      </c>
      <c r="F2196" s="48">
        <v>18.178736244381501</v>
      </c>
      <c r="G2196" s="8">
        <v>60.5040257725502</v>
      </c>
      <c r="H2196" s="9">
        <v>1</v>
      </c>
      <c r="I2196" s="40">
        <v>0</v>
      </c>
      <c r="J2196" s="7">
        <v>4</v>
      </c>
      <c r="K2196" s="9">
        <v>0.93786192578875005</v>
      </c>
      <c r="L2196" s="39">
        <v>0</v>
      </c>
      <c r="M2196" s="47">
        <v>0</v>
      </c>
      <c r="N2196" s="17">
        <v>6.7416979532920696E-2</v>
      </c>
      <c r="O2196" s="7">
        <f>Q2196/P2196/N2196</f>
        <v>1</v>
      </c>
      <c r="P2196" s="7">
        <v>0.87956984302123942</v>
      </c>
      <c r="Q2196" s="33">
        <v>5.929794210473717E-2</v>
      </c>
      <c r="R2196" s="38" t="s">
        <v>1675</v>
      </c>
      <c r="S2196" s="33" t="s">
        <v>1675</v>
      </c>
      <c r="T2196" s="45" t="s">
        <v>1677</v>
      </c>
      <c r="U2196" s="55">
        <f>RANK(Q2196,$Q$5:$Q$3209,0)</f>
        <v>2192</v>
      </c>
      <c r="V2196" s="55">
        <f>RANK(W2196,$W$5:$W$3209,0)</f>
        <v>1492</v>
      </c>
      <c r="W2196" s="55">
        <f>N2196*O2196</f>
        <v>6.7416979532920696E-2</v>
      </c>
      <c r="X2196" s="1">
        <f t="shared" si="34"/>
        <v>33.535220381371808</v>
      </c>
    </row>
    <row r="2197" spans="3:24" x14ac:dyDescent="0.25">
      <c r="C2197" s="19" t="s">
        <v>3820</v>
      </c>
      <c r="D2197" s="6" t="s">
        <v>1094</v>
      </c>
      <c r="E2197" s="6" t="s">
        <v>90</v>
      </c>
      <c r="F2197" s="48">
        <v>5.0246394807053303</v>
      </c>
      <c r="G2197" s="8">
        <v>20.730046158263502</v>
      </c>
      <c r="H2197" s="9">
        <v>0.47423003542675202</v>
      </c>
      <c r="I2197" s="40">
        <v>1</v>
      </c>
      <c r="J2197" s="7">
        <v>2</v>
      </c>
      <c r="K2197" s="9">
        <v>0.803705123773511</v>
      </c>
      <c r="L2197" s="39">
        <v>0</v>
      </c>
      <c r="M2197" s="47">
        <v>0</v>
      </c>
      <c r="N2197" s="17">
        <v>1.9900061744650799E-2</v>
      </c>
      <c r="O2197" s="7">
        <f>Q2197/P2197/N2197</f>
        <v>1</v>
      </c>
      <c r="P2197" s="7">
        <v>2.9757426546305545</v>
      </c>
      <c r="Q2197" s="33">
        <v>5.9217462563339117E-2</v>
      </c>
      <c r="R2197" s="38" t="s">
        <v>1677</v>
      </c>
      <c r="S2197" s="33" t="s">
        <v>1677</v>
      </c>
      <c r="T2197" s="45" t="s">
        <v>1676</v>
      </c>
      <c r="U2197" s="55">
        <f>RANK(Q2197,$Q$5:$Q$3209,0)</f>
        <v>2193</v>
      </c>
      <c r="V2197" s="55">
        <f>RANK(W2197,$W$5:$W$3209,0)</f>
        <v>2414</v>
      </c>
      <c r="W2197" s="55">
        <f>N2197*O2197</f>
        <v>1.9900061744650799E-2</v>
      </c>
      <c r="X2197" s="1">
        <f t="shared" si="34"/>
        <v>33.475922439267073</v>
      </c>
    </row>
    <row r="2198" spans="3:24" x14ac:dyDescent="0.25">
      <c r="C2198" s="19" t="s">
        <v>3821</v>
      </c>
      <c r="D2198" s="6" t="s">
        <v>519</v>
      </c>
      <c r="E2198" s="6" t="s">
        <v>19</v>
      </c>
      <c r="F2198" s="48">
        <v>2.1293254409752818</v>
      </c>
      <c r="G2198" s="8">
        <v>20.641886332863098</v>
      </c>
      <c r="H2198" s="9">
        <v>0.392744251598245</v>
      </c>
      <c r="I2198" s="40">
        <v>1</v>
      </c>
      <c r="J2198" s="7">
        <v>4</v>
      </c>
      <c r="K2198" s="9">
        <v>0.43972616539062098</v>
      </c>
      <c r="L2198" s="39">
        <v>0.110311826512474</v>
      </c>
      <c r="M2198" s="47">
        <v>0</v>
      </c>
      <c r="N2198" s="17">
        <v>1.8446805298164899E-2</v>
      </c>
      <c r="O2198" s="7">
        <f>Q2198/P2198/N2198</f>
        <v>1</v>
      </c>
      <c r="P2198" s="7">
        <v>3.2011191929502414</v>
      </c>
      <c r="Q2198" s="33">
        <v>5.9050422488571862E-2</v>
      </c>
      <c r="R2198" s="38" t="s">
        <v>1677</v>
      </c>
      <c r="S2198" s="33" t="s">
        <v>1677</v>
      </c>
      <c r="T2198" s="45" t="s">
        <v>1675</v>
      </c>
      <c r="U2198" s="55">
        <f>RANK(Q2198,$Q$5:$Q$3209,0)</f>
        <v>2194</v>
      </c>
      <c r="V2198" s="55">
        <f>RANK(W2198,$W$5:$W$3209,0)</f>
        <v>2468</v>
      </c>
      <c r="W2198" s="55">
        <f>N2198*O2198</f>
        <v>1.8446805298164899E-2</v>
      </c>
      <c r="X2198" s="1">
        <f t="shared" si="34"/>
        <v>33.416704976703734</v>
      </c>
    </row>
    <row r="2199" spans="3:24" x14ac:dyDescent="0.25">
      <c r="C2199" s="19" t="s">
        <v>3822</v>
      </c>
      <c r="D2199" s="6" t="s">
        <v>40</v>
      </c>
      <c r="E2199" s="6" t="s">
        <v>19</v>
      </c>
      <c r="F2199" s="48">
        <v>2.6278959455271518</v>
      </c>
      <c r="G2199" s="8">
        <v>19.267256480040999</v>
      </c>
      <c r="H2199" s="9">
        <v>0.59302920036675899</v>
      </c>
      <c r="I2199" s="40">
        <v>0</v>
      </c>
      <c r="J2199" s="7">
        <v>2</v>
      </c>
      <c r="K2199" s="9">
        <v>0.31120170547161802</v>
      </c>
      <c r="L2199" s="39">
        <v>0.21196864622049699</v>
      </c>
      <c r="M2199" s="47">
        <v>0</v>
      </c>
      <c r="N2199" s="17">
        <v>1.6240525518164201E-2</v>
      </c>
      <c r="O2199" s="7">
        <f>Q2199/P2199/N2199</f>
        <v>1</v>
      </c>
      <c r="P2199" s="7">
        <v>3.631612212073617</v>
      </c>
      <c r="Q2199" s="33">
        <v>5.8979290802258319E-2</v>
      </c>
      <c r="R2199" s="38" t="s">
        <v>1677</v>
      </c>
      <c r="S2199" s="33" t="s">
        <v>1677</v>
      </c>
      <c r="T2199" s="45" t="s">
        <v>1675</v>
      </c>
      <c r="U2199" s="55">
        <f>RANK(Q2199,$Q$5:$Q$3209,0)</f>
        <v>2195</v>
      </c>
      <c r="V2199" s="55">
        <f>RANK(W2199,$W$5:$W$3209,0)</f>
        <v>2562</v>
      </c>
      <c r="W2199" s="55">
        <f>N2199*O2199</f>
        <v>1.6240525518164201E-2</v>
      </c>
      <c r="X2199" s="1">
        <f t="shared" si="34"/>
        <v>33.357654554215159</v>
      </c>
    </row>
    <row r="2200" spans="3:24" x14ac:dyDescent="0.25">
      <c r="C2200" s="19" t="s">
        <v>3823</v>
      </c>
      <c r="D2200" s="6" t="s">
        <v>192</v>
      </c>
      <c r="E2200" s="6" t="s">
        <v>131</v>
      </c>
      <c r="F2200" s="48">
        <v>0.658087812976348</v>
      </c>
      <c r="G2200" s="8">
        <v>81.230078066768002</v>
      </c>
      <c r="H2200" s="9">
        <v>0.84524077885488602</v>
      </c>
      <c r="I2200" s="40">
        <v>1</v>
      </c>
      <c r="J2200" s="7">
        <v>1</v>
      </c>
      <c r="K2200" s="9">
        <v>1</v>
      </c>
      <c r="L2200" s="39">
        <v>0</v>
      </c>
      <c r="M2200" s="47">
        <v>0</v>
      </c>
      <c r="N2200" s="17">
        <v>4.1697522645867902E-2</v>
      </c>
      <c r="O2200" s="7">
        <f>Q2200/P2200/N2200</f>
        <v>1</v>
      </c>
      <c r="P2200" s="7">
        <v>1.4144443824461412</v>
      </c>
      <c r="Q2200" s="33">
        <v>5.8978826668368615E-2</v>
      </c>
      <c r="R2200" s="38" t="s">
        <v>1676</v>
      </c>
      <c r="S2200" s="33" t="s">
        <v>1676</v>
      </c>
      <c r="T2200" s="45" t="s">
        <v>1677</v>
      </c>
      <c r="U2200" s="55">
        <f>RANK(Q2200,$Q$5:$Q$3209,0)</f>
        <v>2196</v>
      </c>
      <c r="V2200" s="55">
        <f>RANK(W2200,$W$5:$W$3209,0)</f>
        <v>1822</v>
      </c>
      <c r="W2200" s="55">
        <f>N2200*O2200</f>
        <v>4.1697522645867902E-2</v>
      </c>
      <c r="X2200" s="1">
        <f t="shared" si="34"/>
        <v>33.298675263412903</v>
      </c>
    </row>
    <row r="2201" spans="3:24" x14ac:dyDescent="0.25">
      <c r="C2201" s="19" t="s">
        <v>3824</v>
      </c>
      <c r="D2201" s="6" t="s">
        <v>761</v>
      </c>
      <c r="E2201" s="6" t="s">
        <v>204</v>
      </c>
      <c r="F2201" s="48">
        <v>4.9874111398394101</v>
      </c>
      <c r="G2201" s="8">
        <v>64.405117852652893</v>
      </c>
      <c r="H2201" s="9">
        <v>0.90515065819151297</v>
      </c>
      <c r="I2201" s="40">
        <v>0</v>
      </c>
      <c r="J2201" s="7">
        <v>0</v>
      </c>
      <c r="K2201" s="9">
        <v>1</v>
      </c>
      <c r="L2201" s="39">
        <v>0</v>
      </c>
      <c r="M2201" s="47">
        <v>0</v>
      </c>
      <c r="N2201" s="17">
        <v>5.55200755611178E-2</v>
      </c>
      <c r="O2201" s="7">
        <f>Q2201/P2201/N2201</f>
        <v>1</v>
      </c>
      <c r="P2201" s="7">
        <v>1.061198466474389</v>
      </c>
      <c r="Q2201" s="33">
        <v>5.8917819044000411E-2</v>
      </c>
      <c r="R2201" s="38" t="s">
        <v>1676</v>
      </c>
      <c r="S2201" s="33" t="s">
        <v>1676</v>
      </c>
      <c r="T2201" s="45" t="s">
        <v>1677</v>
      </c>
      <c r="U2201" s="55">
        <f>RANK(Q2201,$Q$5:$Q$3209,0)</f>
        <v>2197</v>
      </c>
      <c r="V2201" s="55">
        <f>RANK(W2201,$W$5:$W$3209,0)</f>
        <v>1617</v>
      </c>
      <c r="W2201" s="55">
        <f>N2201*O2201</f>
        <v>5.55200755611178E-2</v>
      </c>
      <c r="X2201" s="1">
        <f t="shared" si="34"/>
        <v>33.239696436744538</v>
      </c>
    </row>
    <row r="2202" spans="3:24" x14ac:dyDescent="0.25">
      <c r="C2202" s="19" t="s">
        <v>3825</v>
      </c>
      <c r="D2202" s="6" t="s">
        <v>1372</v>
      </c>
      <c r="E2202" s="6" t="s">
        <v>163</v>
      </c>
      <c r="F2202" s="48">
        <v>1.7684067312716101</v>
      </c>
      <c r="G2202" s="8">
        <v>10</v>
      </c>
      <c r="H2202" s="9">
        <v>0.994745577154176</v>
      </c>
      <c r="I2202" s="40">
        <v>0</v>
      </c>
      <c r="J2202" s="7">
        <v>0</v>
      </c>
      <c r="K2202" s="9">
        <v>0.59083428968955498</v>
      </c>
      <c r="L2202" s="39">
        <v>0</v>
      </c>
      <c r="M2202" s="47">
        <v>0</v>
      </c>
      <c r="N2202" s="17">
        <v>1.9022884785792601E-2</v>
      </c>
      <c r="O2202" s="7">
        <f>Q2202/P2202/N2202</f>
        <v>1</v>
      </c>
      <c r="P2202" s="7">
        <v>3.0949968593964559</v>
      </c>
      <c r="Q2202" s="33">
        <v>5.8875768668688724E-2</v>
      </c>
      <c r="R2202" s="38" t="s">
        <v>1677</v>
      </c>
      <c r="S2202" s="33" t="s">
        <v>1677</v>
      </c>
      <c r="T2202" s="45" t="s">
        <v>1675</v>
      </c>
      <c r="U2202" s="55">
        <f>RANK(Q2202,$Q$5:$Q$3209,0)</f>
        <v>2198</v>
      </c>
      <c r="V2202" s="55">
        <f>RANK(W2202,$W$5:$W$3209,0)</f>
        <v>2446</v>
      </c>
      <c r="W2202" s="55">
        <f>N2202*O2202</f>
        <v>1.9022884785792601E-2</v>
      </c>
      <c r="X2202" s="1">
        <f t="shared" si="34"/>
        <v>33.18077861770054</v>
      </c>
    </row>
    <row r="2203" spans="3:24" x14ac:dyDescent="0.25">
      <c r="C2203" s="19" t="s">
        <v>3826</v>
      </c>
      <c r="D2203" s="6" t="s">
        <v>695</v>
      </c>
      <c r="E2203" s="6" t="s">
        <v>19</v>
      </c>
      <c r="F2203" s="48">
        <v>8.380622495333661</v>
      </c>
      <c r="G2203" s="8">
        <v>11.561524457725399</v>
      </c>
      <c r="H2203" s="9">
        <v>0.69836781476987997</v>
      </c>
      <c r="I2203" s="40">
        <v>1</v>
      </c>
      <c r="J2203" s="7">
        <v>7</v>
      </c>
      <c r="K2203" s="9">
        <v>0.78982544631532203</v>
      </c>
      <c r="L2203" s="39">
        <v>0.122481902461838</v>
      </c>
      <c r="M2203" s="47">
        <v>0</v>
      </c>
      <c r="N2203" s="17">
        <v>3.8533273412335201E-2</v>
      </c>
      <c r="O2203" s="7">
        <f>Q2203/P2203/N2203</f>
        <v>1</v>
      </c>
      <c r="P2203" s="7">
        <v>1.5258492936534387</v>
      </c>
      <c r="Q2203" s="33">
        <v>5.8795968018366493E-2</v>
      </c>
      <c r="R2203" s="38" t="s">
        <v>1676</v>
      </c>
      <c r="S2203" s="33" t="s">
        <v>1676</v>
      </c>
      <c r="T2203" s="45" t="s">
        <v>1677</v>
      </c>
      <c r="U2203" s="55">
        <f>RANK(Q2203,$Q$5:$Q$3209,0)</f>
        <v>2199</v>
      </c>
      <c r="V2203" s="55">
        <f>RANK(W2203,$W$5:$W$3209,0)</f>
        <v>1888</v>
      </c>
      <c r="W2203" s="55">
        <f>N2203*O2203</f>
        <v>3.8533273412335201E-2</v>
      </c>
      <c r="X2203" s="1">
        <f t="shared" si="34"/>
        <v>33.121902849031848</v>
      </c>
    </row>
    <row r="2204" spans="3:24" x14ac:dyDescent="0.25">
      <c r="C2204" s="19" t="s">
        <v>3827</v>
      </c>
      <c r="D2204" s="6" t="s">
        <v>970</v>
      </c>
      <c r="E2204" s="6" t="s">
        <v>131</v>
      </c>
      <c r="F2204" s="48">
        <v>1.6025774427167601</v>
      </c>
      <c r="G2204" s="8">
        <v>10</v>
      </c>
      <c r="H2204" s="9">
        <v>1</v>
      </c>
      <c r="I2204" s="40">
        <v>0</v>
      </c>
      <c r="J2204" s="7">
        <v>2</v>
      </c>
      <c r="K2204" s="9">
        <v>0.69543552528870201</v>
      </c>
      <c r="L2204" s="39">
        <v>0</v>
      </c>
      <c r="M2204" s="47">
        <v>0</v>
      </c>
      <c r="N2204" s="17">
        <v>2.2058096455902201E-2</v>
      </c>
      <c r="O2204" s="7">
        <f>Q2204/P2204/N2204</f>
        <v>1</v>
      </c>
      <c r="P2204" s="7">
        <v>2.6616150331648361</v>
      </c>
      <c r="Q2204" s="33">
        <v>5.871016113002929E-2</v>
      </c>
      <c r="R2204" s="38" t="s">
        <v>1676</v>
      </c>
      <c r="S2204" s="33" t="s">
        <v>1676</v>
      </c>
      <c r="T2204" s="45" t="s">
        <v>1676</v>
      </c>
      <c r="U2204" s="55">
        <f>RANK(Q2204,$Q$5:$Q$3209,0)</f>
        <v>2200</v>
      </c>
      <c r="V2204" s="55">
        <f>RANK(W2204,$W$5:$W$3209,0)</f>
        <v>2333</v>
      </c>
      <c r="W2204" s="55">
        <f>N2204*O2204</f>
        <v>2.2058096455902201E-2</v>
      </c>
      <c r="X2204" s="1">
        <f t="shared" si="34"/>
        <v>33.063106881013482</v>
      </c>
    </row>
    <row r="2205" spans="3:24" x14ac:dyDescent="0.25">
      <c r="C2205" s="19" t="s">
        <v>3828</v>
      </c>
      <c r="D2205" s="6" t="s">
        <v>65</v>
      </c>
      <c r="E2205" s="6" t="s">
        <v>22</v>
      </c>
      <c r="F2205" s="48">
        <v>1.17245006125572</v>
      </c>
      <c r="G2205" s="8">
        <v>14.9863887523399</v>
      </c>
      <c r="H2205" s="9">
        <v>0.34862514947085399</v>
      </c>
      <c r="I2205" s="40">
        <v>0</v>
      </c>
      <c r="J2205" s="7">
        <v>4</v>
      </c>
      <c r="K2205" s="9">
        <v>0.82157730305527199</v>
      </c>
      <c r="L2205" s="39">
        <v>0</v>
      </c>
      <c r="M2205" s="47">
        <v>0</v>
      </c>
      <c r="N2205" s="17">
        <v>1.5878215624091301E-2</v>
      </c>
      <c r="O2205" s="7">
        <f>Q2205/P2205/N2205</f>
        <v>1</v>
      </c>
      <c r="P2205" s="7">
        <v>3.6872514112184596</v>
      </c>
      <c r="Q2205" s="33">
        <v>5.8546972967561645E-2</v>
      </c>
      <c r="R2205" s="38" t="s">
        <v>1677</v>
      </c>
      <c r="S2205" s="33" t="s">
        <v>1677</v>
      </c>
      <c r="T2205" s="45" t="s">
        <v>1675</v>
      </c>
      <c r="U2205" s="55">
        <f>RANK(Q2205,$Q$5:$Q$3209,0)</f>
        <v>2201</v>
      </c>
      <c r="V2205" s="55">
        <f>RANK(W2205,$W$5:$W$3209,0)</f>
        <v>2579</v>
      </c>
      <c r="W2205" s="55">
        <f>N2205*O2205</f>
        <v>1.5878215624091301E-2</v>
      </c>
      <c r="X2205" s="1">
        <f t="shared" si="34"/>
        <v>33.004396719883452</v>
      </c>
    </row>
    <row r="2206" spans="3:24" x14ac:dyDescent="0.25">
      <c r="C2206" s="19" t="s">
        <v>3829</v>
      </c>
      <c r="D2206" s="6" t="s">
        <v>217</v>
      </c>
      <c r="E2206" s="6" t="s">
        <v>16</v>
      </c>
      <c r="F2206" s="48">
        <v>10.1962896359856</v>
      </c>
      <c r="G2206" s="8">
        <v>62.619764309070099</v>
      </c>
      <c r="H2206" s="9">
        <v>1</v>
      </c>
      <c r="I2206" s="40">
        <v>3</v>
      </c>
      <c r="J2206" s="7">
        <v>10</v>
      </c>
      <c r="K2206" s="9">
        <v>1</v>
      </c>
      <c r="L2206" s="39">
        <v>0</v>
      </c>
      <c r="M2206" s="47">
        <v>0</v>
      </c>
      <c r="N2206" s="17">
        <v>5.8118043987888002E-2</v>
      </c>
      <c r="O2206" s="7">
        <f>Q2206/P2206/N2206</f>
        <v>1</v>
      </c>
      <c r="P2206" s="7">
        <v>1.0069920187831503</v>
      </c>
      <c r="Q2206" s="33">
        <v>5.8524406443091266E-2</v>
      </c>
      <c r="R2206" s="38" t="s">
        <v>1676</v>
      </c>
      <c r="S2206" s="33" t="s">
        <v>1676</v>
      </c>
      <c r="T2206" s="45" t="s">
        <v>1677</v>
      </c>
      <c r="U2206" s="55">
        <f>RANK(Q2206,$Q$5:$Q$3209,0)</f>
        <v>2202</v>
      </c>
      <c r="V2206" s="55">
        <f>RANK(W2206,$W$5:$W$3209,0)</f>
        <v>1593</v>
      </c>
      <c r="W2206" s="55">
        <f>N2206*O2206</f>
        <v>5.8118043987888002E-2</v>
      </c>
      <c r="X2206" s="1">
        <f t="shared" si="34"/>
        <v>32.94584974691589</v>
      </c>
    </row>
    <row r="2207" spans="3:24" x14ac:dyDescent="0.25">
      <c r="C2207" s="19" t="s">
        <v>3830</v>
      </c>
      <c r="D2207" s="6" t="s">
        <v>1426</v>
      </c>
      <c r="E2207" s="6" t="s">
        <v>39</v>
      </c>
      <c r="F2207" s="48">
        <v>17.706726115041501</v>
      </c>
      <c r="G2207" s="8">
        <v>29.916096069078801</v>
      </c>
      <c r="H2207" s="9">
        <v>0.71584571702342803</v>
      </c>
      <c r="I2207" s="40">
        <v>1</v>
      </c>
      <c r="J2207" s="7">
        <v>0</v>
      </c>
      <c r="K2207" s="9">
        <v>0.80015890318259797</v>
      </c>
      <c r="L2207" s="39">
        <v>0</v>
      </c>
      <c r="M2207" s="47">
        <v>0</v>
      </c>
      <c r="N2207" s="17">
        <v>2.4596932865786E-2</v>
      </c>
      <c r="O2207" s="7">
        <f>Q2207/P2207/N2207</f>
        <v>1</v>
      </c>
      <c r="P2207" s="7">
        <v>2.3754809423423571</v>
      </c>
      <c r="Q2207" s="33">
        <v>5.8429545262749023E-2</v>
      </c>
      <c r="R2207" s="38" t="s">
        <v>1676</v>
      </c>
      <c r="S2207" s="33" t="s">
        <v>1676</v>
      </c>
      <c r="T2207" s="45" t="s">
        <v>1676</v>
      </c>
      <c r="U2207" s="55">
        <f>RANK(Q2207,$Q$5:$Q$3209,0)</f>
        <v>2203</v>
      </c>
      <c r="V2207" s="55">
        <f>RANK(W2207,$W$5:$W$3209,0)</f>
        <v>2257</v>
      </c>
      <c r="W2207" s="55">
        <f>N2207*O2207</f>
        <v>2.4596932865786E-2</v>
      </c>
      <c r="X2207" s="1">
        <f t="shared" si="34"/>
        <v>32.887325340472799</v>
      </c>
    </row>
    <row r="2208" spans="3:24" x14ac:dyDescent="0.25">
      <c r="C2208" s="19" t="s">
        <v>3831</v>
      </c>
      <c r="D2208" s="6" t="s">
        <v>406</v>
      </c>
      <c r="E2208" s="6" t="s">
        <v>131</v>
      </c>
      <c r="F2208" s="48">
        <v>10.7823376168132</v>
      </c>
      <c r="G2208" s="8">
        <v>82.445865535300399</v>
      </c>
      <c r="H2208" s="9">
        <v>1</v>
      </c>
      <c r="I2208" s="40">
        <v>5</v>
      </c>
      <c r="J2208" s="7">
        <v>3</v>
      </c>
      <c r="K2208" s="9">
        <v>1</v>
      </c>
      <c r="L2208" s="39">
        <v>0</v>
      </c>
      <c r="M2208" s="47">
        <v>0</v>
      </c>
      <c r="N2208" s="17">
        <v>5.8955749733747703E-2</v>
      </c>
      <c r="O2208" s="7">
        <f>Q2208/P2208/N2208</f>
        <v>1</v>
      </c>
      <c r="P2208" s="7">
        <v>0.99063213386143867</v>
      </c>
      <c r="Q2208" s="33">
        <v>5.8403460162143435E-2</v>
      </c>
      <c r="R2208" s="38" t="s">
        <v>1676</v>
      </c>
      <c r="S2208" s="33" t="s">
        <v>1676</v>
      </c>
      <c r="T2208" s="45" t="s">
        <v>1677</v>
      </c>
      <c r="U2208" s="55">
        <f>RANK(Q2208,$Q$5:$Q$3209,0)</f>
        <v>2204</v>
      </c>
      <c r="V2208" s="55">
        <f>RANK(W2208,$W$5:$W$3209,0)</f>
        <v>1581</v>
      </c>
      <c r="W2208" s="55">
        <f>N2208*O2208</f>
        <v>5.8955749733747703E-2</v>
      </c>
      <c r="X2208" s="1">
        <f t="shared" si="34"/>
        <v>32.828895795210052</v>
      </c>
    </row>
    <row r="2209" spans="3:24" x14ac:dyDescent="0.25">
      <c r="C2209" s="19" t="s">
        <v>3832</v>
      </c>
      <c r="D2209" s="6" t="s">
        <v>83</v>
      </c>
      <c r="E2209" s="6" t="s">
        <v>12</v>
      </c>
      <c r="F2209" s="48">
        <v>0.96495070330644395</v>
      </c>
      <c r="G2209" s="8">
        <v>10</v>
      </c>
      <c r="H2209" s="9">
        <v>0.77170782604446397</v>
      </c>
      <c r="I2209" s="40">
        <v>0</v>
      </c>
      <c r="J2209" s="7">
        <v>3</v>
      </c>
      <c r="K2209" s="9">
        <v>0.218873202333424</v>
      </c>
      <c r="L2209" s="39">
        <v>0</v>
      </c>
      <c r="M2209" s="47">
        <v>0</v>
      </c>
      <c r="N2209" s="17">
        <v>1.73603423212326E-2</v>
      </c>
      <c r="O2209" s="7">
        <f>Q2209/P2209/N2209</f>
        <v>1</v>
      </c>
      <c r="P2209" s="7">
        <v>3.3590801846601326</v>
      </c>
      <c r="Q2209" s="33">
        <v>5.8314781890169115E-2</v>
      </c>
      <c r="R2209" s="38" t="s">
        <v>1677</v>
      </c>
      <c r="S2209" s="33" t="s">
        <v>1677</v>
      </c>
      <c r="T2209" s="45" t="s">
        <v>1675</v>
      </c>
      <c r="U2209" s="55">
        <f>RANK(Q2209,$Q$5:$Q$3209,0)</f>
        <v>2205</v>
      </c>
      <c r="V2209" s="55">
        <f>RANK(W2209,$W$5:$W$3209,0)</f>
        <v>2516</v>
      </c>
      <c r="W2209" s="55">
        <f>N2209*O2209</f>
        <v>1.73603423212326E-2</v>
      </c>
      <c r="X2209" s="1">
        <f t="shared" si="34"/>
        <v>32.770492335047905</v>
      </c>
    </row>
    <row r="2210" spans="3:24" x14ac:dyDescent="0.25">
      <c r="C2210" s="19" t="s">
        <v>3833</v>
      </c>
      <c r="D2210" s="6" t="s">
        <v>715</v>
      </c>
      <c r="E2210" s="6" t="s">
        <v>90</v>
      </c>
      <c r="F2210" s="48">
        <v>4.5488269764518696</v>
      </c>
      <c r="G2210" s="8">
        <v>18.016726782552301</v>
      </c>
      <c r="H2210" s="9">
        <v>1</v>
      </c>
      <c r="I2210" s="40">
        <v>1</v>
      </c>
      <c r="J2210" s="7">
        <v>5</v>
      </c>
      <c r="K2210" s="9">
        <v>1</v>
      </c>
      <c r="L2210" s="39">
        <v>0</v>
      </c>
      <c r="M2210" s="47">
        <v>0</v>
      </c>
      <c r="N2210" s="17">
        <v>3.3715204887860999E-2</v>
      </c>
      <c r="O2210" s="7">
        <f>Q2210/P2210/N2210</f>
        <v>1</v>
      </c>
      <c r="P2210" s="7">
        <v>1.727988262339228</v>
      </c>
      <c r="Q2210" s="33">
        <v>5.8259478308585973E-2</v>
      </c>
      <c r="R2210" s="38" t="s">
        <v>1676</v>
      </c>
      <c r="S2210" s="33" t="s">
        <v>1676</v>
      </c>
      <c r="T2210" s="45" t="s">
        <v>1677</v>
      </c>
      <c r="U2210" s="55">
        <f>RANK(Q2210,$Q$5:$Q$3209,0)</f>
        <v>2206</v>
      </c>
      <c r="V2210" s="55">
        <f>RANK(W2210,$W$5:$W$3209,0)</f>
        <v>1986</v>
      </c>
      <c r="W2210" s="55">
        <f>N2210*O2210</f>
        <v>3.3715204887860999E-2</v>
      </c>
      <c r="X2210" s="1">
        <f t="shared" si="34"/>
        <v>32.712177553157737</v>
      </c>
    </row>
    <row r="2211" spans="3:24" x14ac:dyDescent="0.25">
      <c r="C2211" s="19" t="s">
        <v>3834</v>
      </c>
      <c r="D2211" s="6" t="s">
        <v>874</v>
      </c>
      <c r="E2211" s="6" t="s">
        <v>27</v>
      </c>
      <c r="F2211" s="48">
        <v>0.94683322039858298</v>
      </c>
      <c r="G2211" s="8">
        <v>10</v>
      </c>
      <c r="H2211" s="9">
        <v>0</v>
      </c>
      <c r="I2211" s="40">
        <v>1</v>
      </c>
      <c r="J2211" s="7">
        <v>1</v>
      </c>
      <c r="K2211" s="9">
        <v>0.986662496404902</v>
      </c>
      <c r="L2211" s="39">
        <v>0</v>
      </c>
      <c r="M2211" s="47">
        <v>0</v>
      </c>
      <c r="N2211" s="17">
        <v>1.47840053961973E-2</v>
      </c>
      <c r="O2211" s="7">
        <f>Q2211/P2211/N2211</f>
        <v>1</v>
      </c>
      <c r="P2211" s="7">
        <v>3.9289004644278767</v>
      </c>
      <c r="Q2211" s="33">
        <v>5.8084885667223807E-2</v>
      </c>
      <c r="R2211" s="38" t="s">
        <v>1677</v>
      </c>
      <c r="S2211" s="33" t="s">
        <v>1677</v>
      </c>
      <c r="T2211" s="45" t="s">
        <v>1675</v>
      </c>
      <c r="U2211" s="55">
        <f>RANK(Q2211,$Q$5:$Q$3209,0)</f>
        <v>2207</v>
      </c>
      <c r="V2211" s="55">
        <f>RANK(W2211,$W$5:$W$3209,0)</f>
        <v>2620</v>
      </c>
      <c r="W2211" s="55">
        <f>N2211*O2211</f>
        <v>1.47840053961973E-2</v>
      </c>
      <c r="X2211" s="1">
        <f t="shared" si="34"/>
        <v>32.653918074849152</v>
      </c>
    </row>
    <row r="2212" spans="3:24" x14ac:dyDescent="0.25">
      <c r="C2212" s="19" t="s">
        <v>3835</v>
      </c>
      <c r="D2212" s="6" t="s">
        <v>769</v>
      </c>
      <c r="E2212" s="6" t="s">
        <v>39</v>
      </c>
      <c r="F2212" s="48">
        <v>31.924988536802999</v>
      </c>
      <c r="G2212" s="8">
        <v>68.303043774941301</v>
      </c>
      <c r="H2212" s="9">
        <v>0.86888405467582397</v>
      </c>
      <c r="I2212" s="40">
        <v>0</v>
      </c>
      <c r="J2212" s="7">
        <v>7</v>
      </c>
      <c r="K2212" s="9">
        <v>1</v>
      </c>
      <c r="L2212" s="39">
        <v>0</v>
      </c>
      <c r="M2212" s="47">
        <v>0</v>
      </c>
      <c r="N2212" s="17">
        <v>4.93882766553475E-2</v>
      </c>
      <c r="O2212" s="7">
        <f>Q2212/P2212/N2212</f>
        <v>1</v>
      </c>
      <c r="P2212" s="7">
        <v>1.1735653064774598</v>
      </c>
      <c r="Q2212" s="33">
        <v>5.7960368029426466E-2</v>
      </c>
      <c r="R2212" s="38" t="s">
        <v>1676</v>
      </c>
      <c r="S2212" s="33" t="s">
        <v>1676</v>
      </c>
      <c r="T2212" s="45" t="s">
        <v>1677</v>
      </c>
      <c r="U2212" s="55">
        <f>RANK(Q2212,$Q$5:$Q$3209,0)</f>
        <v>2208</v>
      </c>
      <c r="V2212" s="55">
        <f>RANK(W2212,$W$5:$W$3209,0)</f>
        <v>1691</v>
      </c>
      <c r="W2212" s="55">
        <f>N2212*O2212</f>
        <v>4.93882766553475E-2</v>
      </c>
      <c r="X2212" s="1">
        <f t="shared" si="34"/>
        <v>32.595833189181931</v>
      </c>
    </row>
    <row r="2213" spans="3:24" x14ac:dyDescent="0.25">
      <c r="C2213" s="19" t="s">
        <v>3836</v>
      </c>
      <c r="D2213" s="6" t="s">
        <v>647</v>
      </c>
      <c r="E2213" s="6" t="s">
        <v>163</v>
      </c>
      <c r="F2213" s="48">
        <v>5.4315918152888303</v>
      </c>
      <c r="G2213" s="8">
        <v>26.8637976470248</v>
      </c>
      <c r="H2213" s="9">
        <v>0.494612325136081</v>
      </c>
      <c r="I2213" s="40">
        <v>0</v>
      </c>
      <c r="J2213" s="7">
        <v>4</v>
      </c>
      <c r="K2213" s="9">
        <v>0.75019993020132203</v>
      </c>
      <c r="L2213" s="39">
        <v>0</v>
      </c>
      <c r="M2213" s="47">
        <v>0</v>
      </c>
      <c r="N2213" s="17">
        <v>2.3442934592063699E-2</v>
      </c>
      <c r="O2213" s="7">
        <f>Q2213/P2213/N2213</f>
        <v>1</v>
      </c>
      <c r="P2213" s="7">
        <v>2.471861901336891</v>
      </c>
      <c r="Q2213" s="33">
        <v>5.7947696873654947E-2</v>
      </c>
      <c r="R2213" s="38" t="s">
        <v>1676</v>
      </c>
      <c r="S2213" s="33" t="s">
        <v>1676</v>
      </c>
      <c r="T2213" s="45" t="s">
        <v>1676</v>
      </c>
      <c r="U2213" s="55">
        <f>RANK(Q2213,$Q$5:$Q$3209,0)</f>
        <v>2209</v>
      </c>
      <c r="V2213" s="55">
        <f>RANK(W2213,$W$5:$W$3209,0)</f>
        <v>2296</v>
      </c>
      <c r="W2213" s="55">
        <f>N2213*O2213</f>
        <v>2.3442934592063699E-2</v>
      </c>
      <c r="X2213" s="1">
        <f t="shared" si="34"/>
        <v>32.537872821152504</v>
      </c>
    </row>
    <row r="2214" spans="3:24" x14ac:dyDescent="0.25">
      <c r="C2214" s="19" t="s">
        <v>3837</v>
      </c>
      <c r="D2214" s="6" t="s">
        <v>817</v>
      </c>
      <c r="E2214" s="6" t="s">
        <v>204</v>
      </c>
      <c r="F2214" s="48">
        <v>2.06091720450162</v>
      </c>
      <c r="G2214" s="8">
        <v>25.529668032532602</v>
      </c>
      <c r="H2214" s="9">
        <v>0.52237415382007202</v>
      </c>
      <c r="I2214" s="40">
        <v>0</v>
      </c>
      <c r="J2214" s="7">
        <v>0</v>
      </c>
      <c r="K2214" s="9">
        <v>1</v>
      </c>
      <c r="L2214" s="39">
        <v>0</v>
      </c>
      <c r="M2214" s="47">
        <v>0</v>
      </c>
      <c r="N2214" s="17">
        <v>2.1532396444783299E-2</v>
      </c>
      <c r="O2214" s="7">
        <f>Q2214/P2214/N2214</f>
        <v>1</v>
      </c>
      <c r="P2214" s="7">
        <v>2.6866043192160189</v>
      </c>
      <c r="Q2214" s="33">
        <v>5.7849029291626462E-2</v>
      </c>
      <c r="R2214" s="38" t="s">
        <v>1677</v>
      </c>
      <c r="S2214" s="33" t="s">
        <v>1677</v>
      </c>
      <c r="T2214" s="45" t="s">
        <v>1676</v>
      </c>
      <c r="U2214" s="55">
        <f>RANK(Q2214,$Q$5:$Q$3209,0)</f>
        <v>2210</v>
      </c>
      <c r="V2214" s="55">
        <f>RANK(W2214,$W$5:$W$3209,0)</f>
        <v>2350</v>
      </c>
      <c r="W2214" s="55">
        <f>N2214*O2214</f>
        <v>2.1532396444783299E-2</v>
      </c>
      <c r="X2214" s="1">
        <f t="shared" si="34"/>
        <v>32.47992512427885</v>
      </c>
    </row>
    <row r="2215" spans="3:24" x14ac:dyDescent="0.25">
      <c r="C2215" s="19" t="s">
        <v>3838</v>
      </c>
      <c r="D2215" s="6" t="s">
        <v>964</v>
      </c>
      <c r="E2215" s="6" t="s">
        <v>144</v>
      </c>
      <c r="F2215" s="48">
        <v>1.6673588076031001</v>
      </c>
      <c r="G2215" s="8">
        <v>10</v>
      </c>
      <c r="H2215" s="9">
        <v>0.318127581029235</v>
      </c>
      <c r="I2215" s="40">
        <v>1</v>
      </c>
      <c r="J2215" s="7">
        <v>0</v>
      </c>
      <c r="K2215" s="9">
        <v>0.69655795156415601</v>
      </c>
      <c r="L2215" s="39">
        <v>0</v>
      </c>
      <c r="M2215" s="47">
        <v>0</v>
      </c>
      <c r="N2215" s="17">
        <v>1.40843465447264E-2</v>
      </c>
      <c r="O2215" s="7">
        <f>Q2215/P2215/N2215</f>
        <v>1</v>
      </c>
      <c r="P2215" s="7">
        <v>4.0945999627272096</v>
      </c>
      <c r="Q2215" s="33">
        <v>5.7669764837073825E-2</v>
      </c>
      <c r="R2215" s="38" t="s">
        <v>1677</v>
      </c>
      <c r="S2215" s="33" t="s">
        <v>1677</v>
      </c>
      <c r="T2215" s="45" t="s">
        <v>1675</v>
      </c>
      <c r="U2215" s="55">
        <f>RANK(Q2215,$Q$5:$Q$3209,0)</f>
        <v>2211</v>
      </c>
      <c r="V2215" s="55">
        <f>RANK(W2215,$W$5:$W$3209,0)</f>
        <v>2658</v>
      </c>
      <c r="W2215" s="55">
        <f>N2215*O2215</f>
        <v>1.40843465447264E-2</v>
      </c>
      <c r="X2215" s="1">
        <f t="shared" si="34"/>
        <v>32.422076094987226</v>
      </c>
    </row>
    <row r="2216" spans="3:24" x14ac:dyDescent="0.25">
      <c r="C2216" s="19" t="s">
        <v>3839</v>
      </c>
      <c r="D2216" s="6" t="s">
        <v>1074</v>
      </c>
      <c r="E2216" s="6" t="s">
        <v>28</v>
      </c>
      <c r="F2216" s="48">
        <v>6.3560515089793004E-2</v>
      </c>
      <c r="G2216" s="8">
        <v>10</v>
      </c>
      <c r="H2216" s="9">
        <v>1</v>
      </c>
      <c r="I2216" s="40">
        <v>0</v>
      </c>
      <c r="J2216" s="7">
        <v>1</v>
      </c>
      <c r="K2216" s="9">
        <v>1.05340369405906E-2</v>
      </c>
      <c r="L2216" s="39">
        <v>0</v>
      </c>
      <c r="M2216" s="47">
        <v>0</v>
      </c>
      <c r="N2216" s="17">
        <v>1.25479858498067E-2</v>
      </c>
      <c r="O2216" s="7">
        <f>Q2216/P2216/N2216</f>
        <v>1</v>
      </c>
      <c r="P2216" s="7">
        <v>4.5954719096892456</v>
      </c>
      <c r="Q2216" s="33">
        <v>5.7663916495964827E-2</v>
      </c>
      <c r="R2216" s="38" t="s">
        <v>1677</v>
      </c>
      <c r="S2216" s="33" t="s">
        <v>1677</v>
      </c>
      <c r="T2216" s="45" t="s">
        <v>1675</v>
      </c>
      <c r="U2216" s="55">
        <f>RANK(Q2216,$Q$5:$Q$3209,0)</f>
        <v>2212</v>
      </c>
      <c r="V2216" s="55">
        <f>RANK(W2216,$W$5:$W$3209,0)</f>
        <v>2771</v>
      </c>
      <c r="W2216" s="55">
        <f>N2216*O2216</f>
        <v>1.25479858498067E-2</v>
      </c>
      <c r="X2216" s="1">
        <f t="shared" si="34"/>
        <v>32.364406330150153</v>
      </c>
    </row>
    <row r="2217" spans="3:24" x14ac:dyDescent="0.25">
      <c r="C2217" s="19" t="s">
        <v>3840</v>
      </c>
      <c r="D2217" s="6" t="s">
        <v>900</v>
      </c>
      <c r="E2217" s="6" t="s">
        <v>144</v>
      </c>
      <c r="F2217" s="48">
        <v>1.4211621830997501E-3</v>
      </c>
      <c r="G2217" s="8">
        <v>10</v>
      </c>
      <c r="H2217" s="9">
        <v>0</v>
      </c>
      <c r="I2217" s="40">
        <v>0</v>
      </c>
      <c r="J2217" s="7">
        <v>0</v>
      </c>
      <c r="K2217" s="9">
        <v>1</v>
      </c>
      <c r="L2217" s="39">
        <v>0</v>
      </c>
      <c r="M2217" s="47">
        <v>0</v>
      </c>
      <c r="N2217" s="17">
        <v>1.26953450050821E-2</v>
      </c>
      <c r="O2217" s="7">
        <f>Q2217/P2217/N2217</f>
        <v>1</v>
      </c>
      <c r="P2217" s="7">
        <v>4.5362539664905572</v>
      </c>
      <c r="Q2217" s="33">
        <v>5.7589309135269759E-2</v>
      </c>
      <c r="R2217" s="38" t="s">
        <v>1677</v>
      </c>
      <c r="S2217" s="33" t="s">
        <v>1677</v>
      </c>
      <c r="T2217" s="45" t="s">
        <v>1675</v>
      </c>
      <c r="U2217" s="55">
        <f>RANK(Q2217,$Q$5:$Q$3209,0)</f>
        <v>2213</v>
      </c>
      <c r="V2217" s="55">
        <f>RANK(W2217,$W$5:$W$3209,0)</f>
        <v>2735</v>
      </c>
      <c r="W2217" s="55">
        <f>N2217*O2217</f>
        <v>1.26953450050821E-2</v>
      </c>
      <c r="X2217" s="1">
        <f t="shared" si="34"/>
        <v>32.306742413654192</v>
      </c>
    </row>
    <row r="2218" spans="3:24" x14ac:dyDescent="0.25">
      <c r="C2218" s="19" t="s">
        <v>3841</v>
      </c>
      <c r="D2218" s="6" t="s">
        <v>839</v>
      </c>
      <c r="E2218" s="6" t="s">
        <v>163</v>
      </c>
      <c r="F2218" s="48">
        <v>7.6141715872939999</v>
      </c>
      <c r="G2218" s="8">
        <v>50.401379243098297</v>
      </c>
      <c r="H2218" s="9">
        <v>0.99390118264691096</v>
      </c>
      <c r="I2218" s="40">
        <v>2</v>
      </c>
      <c r="J2218" s="7">
        <v>1</v>
      </c>
      <c r="K2218" s="9">
        <v>0.543260769007892</v>
      </c>
      <c r="L2218" s="39">
        <v>0</v>
      </c>
      <c r="M2218" s="47">
        <v>0</v>
      </c>
      <c r="N2218" s="17">
        <v>2.4905789335556899E-2</v>
      </c>
      <c r="O2218" s="7">
        <f>Q2218/P2218/N2218</f>
        <v>1</v>
      </c>
      <c r="P2218" s="7">
        <v>2.3109092199596124</v>
      </c>
      <c r="Q2218" s="33">
        <v>5.7555018205910226E-2</v>
      </c>
      <c r="R2218" s="38" t="s">
        <v>1676</v>
      </c>
      <c r="S2218" s="33" t="s">
        <v>1676</v>
      </c>
      <c r="T2218" s="45" t="s">
        <v>1676</v>
      </c>
      <c r="U2218" s="55">
        <f>RANK(Q2218,$Q$5:$Q$3209,0)</f>
        <v>2214</v>
      </c>
      <c r="V2218" s="55">
        <f>RANK(W2218,$W$5:$W$3209,0)</f>
        <v>2245</v>
      </c>
      <c r="W2218" s="55">
        <f>N2218*O2218</f>
        <v>2.4905789335556899E-2</v>
      </c>
      <c r="X2218" s="1">
        <f t="shared" si="34"/>
        <v>32.249153104518925</v>
      </c>
    </row>
    <row r="2219" spans="3:24" x14ac:dyDescent="0.25">
      <c r="C2219" s="19" t="s">
        <v>3842</v>
      </c>
      <c r="D2219" s="6" t="s">
        <v>930</v>
      </c>
      <c r="E2219" s="6" t="s">
        <v>90</v>
      </c>
      <c r="F2219" s="48">
        <v>3.4825448705100031</v>
      </c>
      <c r="G2219" s="8">
        <v>10</v>
      </c>
      <c r="H2219" s="9">
        <v>7.1759302021131594E-2</v>
      </c>
      <c r="I2219" s="40">
        <v>1</v>
      </c>
      <c r="J2219" s="7">
        <v>2</v>
      </c>
      <c r="K2219" s="9">
        <v>0.94759603260847203</v>
      </c>
      <c r="L2219" s="39">
        <v>0.178381971766118</v>
      </c>
      <c r="M2219" s="47">
        <v>1</v>
      </c>
      <c r="N2219" s="17">
        <v>1.7965797163265199E-2</v>
      </c>
      <c r="O2219" s="7">
        <f>Q2219/P2219/N2219</f>
        <v>1</v>
      </c>
      <c r="P2219" s="7">
        <v>3.199009911927353</v>
      </c>
      <c r="Q2219" s="33">
        <v>5.7472763200961688E-2</v>
      </c>
      <c r="R2219" s="38" t="s">
        <v>1677</v>
      </c>
      <c r="S2219" s="33" t="s">
        <v>1677</v>
      </c>
      <c r="T2219" s="45" t="s">
        <v>1675</v>
      </c>
      <c r="U2219" s="55">
        <f>RANK(Q2219,$Q$5:$Q$3209,0)</f>
        <v>2215</v>
      </c>
      <c r="V2219" s="55">
        <f>RANK(W2219,$W$5:$W$3209,0)</f>
        <v>2490</v>
      </c>
      <c r="W2219" s="55">
        <f>N2219*O2219</f>
        <v>1.7965797163265199E-2</v>
      </c>
      <c r="X2219" s="1">
        <f t="shared" si="34"/>
        <v>32.191598086313014</v>
      </c>
    </row>
    <row r="2220" spans="3:24" x14ac:dyDescent="0.25">
      <c r="C2220" s="19" t="s">
        <v>3843</v>
      </c>
      <c r="D2220" s="6" t="s">
        <v>357</v>
      </c>
      <c r="E2220" s="6" t="s">
        <v>19</v>
      </c>
      <c r="F2220" s="48">
        <v>7.0129939132688497</v>
      </c>
      <c r="G2220" s="8">
        <v>10</v>
      </c>
      <c r="H2220" s="9">
        <v>3.1997879137843903E-2</v>
      </c>
      <c r="I2220" s="40">
        <v>1</v>
      </c>
      <c r="J2220" s="7">
        <v>7</v>
      </c>
      <c r="K2220" s="9">
        <v>1</v>
      </c>
      <c r="L2220" s="39">
        <v>0</v>
      </c>
      <c r="M2220" s="47">
        <v>0</v>
      </c>
      <c r="N2220" s="17">
        <v>2.9331045474764301E-2</v>
      </c>
      <c r="O2220" s="7">
        <f>Q2220/P2220/N2220</f>
        <v>1</v>
      </c>
      <c r="P2220" s="7">
        <v>1.9590596850793272</v>
      </c>
      <c r="Q2220" s="33">
        <v>5.7461268710839175E-2</v>
      </c>
      <c r="R2220" s="38" t="s">
        <v>1676</v>
      </c>
      <c r="S2220" s="33" t="s">
        <v>1676</v>
      </c>
      <c r="T2220" s="45" t="s">
        <v>1677</v>
      </c>
      <c r="U2220" s="55">
        <f>RANK(Q2220,$Q$5:$Q$3209,0)</f>
        <v>2216</v>
      </c>
      <c r="V2220" s="55">
        <f>RANK(W2220,$W$5:$W$3209,0)</f>
        <v>2115</v>
      </c>
      <c r="W2220" s="55">
        <f>N2220*O2220</f>
        <v>2.9331045474764301E-2</v>
      </c>
      <c r="X2220" s="1">
        <f t="shared" si="34"/>
        <v>32.134125323112052</v>
      </c>
    </row>
    <row r="2221" spans="3:24" x14ac:dyDescent="0.25">
      <c r="C2221" s="19" t="s">
        <v>3844</v>
      </c>
      <c r="D2221" s="6" t="s">
        <v>579</v>
      </c>
      <c r="E2221" s="6" t="s">
        <v>19</v>
      </c>
      <c r="F2221" s="48">
        <v>0.24384273569752257</v>
      </c>
      <c r="G2221" s="8">
        <v>33.321536932903598</v>
      </c>
      <c r="H2221" s="9">
        <v>0.52025937604869998</v>
      </c>
      <c r="I2221" s="40">
        <v>0</v>
      </c>
      <c r="J2221" s="7">
        <v>0</v>
      </c>
      <c r="K2221" s="9">
        <v>8.0950887483111897E-2</v>
      </c>
      <c r="L2221" s="39">
        <v>0.59196852366584396</v>
      </c>
      <c r="M2221" s="47">
        <v>0</v>
      </c>
      <c r="N2221" s="17">
        <v>2.3631039211610999E-2</v>
      </c>
      <c r="O2221" s="7">
        <f>Q2221/P2221/N2221</f>
        <v>1</v>
      </c>
      <c r="P2221" s="7">
        <v>2.4298426263117205</v>
      </c>
      <c r="Q2221" s="33">
        <v>5.7419706380416123E-2</v>
      </c>
      <c r="R2221" s="38" t="s">
        <v>1676</v>
      </c>
      <c r="S2221" s="33" t="s">
        <v>1676</v>
      </c>
      <c r="T2221" s="45" t="s">
        <v>1676</v>
      </c>
      <c r="U2221" s="55">
        <f>RANK(Q2221,$Q$5:$Q$3209,0)</f>
        <v>2217</v>
      </c>
      <c r="V2221" s="55">
        <f>RANK(W2221,$W$5:$W$3209,0)</f>
        <v>2292</v>
      </c>
      <c r="W2221" s="55">
        <f>N2221*O2221</f>
        <v>2.3631039211610999E-2</v>
      </c>
      <c r="X2221" s="1">
        <f t="shared" si="34"/>
        <v>32.076664054401213</v>
      </c>
    </row>
    <row r="2222" spans="3:24" x14ac:dyDescent="0.25">
      <c r="C2222" s="19" t="s">
        <v>3845</v>
      </c>
      <c r="D2222" s="6" t="s">
        <v>309</v>
      </c>
      <c r="E2222" s="6" t="s">
        <v>131</v>
      </c>
      <c r="F2222" s="48">
        <v>4.0404490951994498</v>
      </c>
      <c r="G2222" s="8">
        <v>84.423162469015097</v>
      </c>
      <c r="H2222" s="9">
        <v>0.59726135524519797</v>
      </c>
      <c r="I2222" s="40">
        <v>1</v>
      </c>
      <c r="J2222" s="7">
        <v>2</v>
      </c>
      <c r="K2222" s="9">
        <v>1</v>
      </c>
      <c r="L2222" s="39">
        <v>0</v>
      </c>
      <c r="M2222" s="47">
        <v>0</v>
      </c>
      <c r="N2222" s="17">
        <v>4.6115809170290997E-2</v>
      </c>
      <c r="O2222" s="7">
        <f>Q2222/P2222/N2222</f>
        <v>1</v>
      </c>
      <c r="P2222" s="7">
        <v>1.2414879682484388</v>
      </c>
      <c r="Q2222" s="33">
        <v>5.7252222230957293E-2</v>
      </c>
      <c r="R2222" s="38" t="s">
        <v>1676</v>
      </c>
      <c r="S2222" s="33" t="s">
        <v>1676</v>
      </c>
      <c r="T2222" s="45" t="s">
        <v>1677</v>
      </c>
      <c r="U2222" s="55">
        <f>RANK(Q2222,$Q$5:$Q$3209,0)</f>
        <v>2218</v>
      </c>
      <c r="V2222" s="55">
        <f>RANK(W2222,$W$5:$W$3209,0)</f>
        <v>1739</v>
      </c>
      <c r="W2222" s="55">
        <f>N2222*O2222</f>
        <v>4.6115809170290997E-2</v>
      </c>
      <c r="X2222" s="1">
        <f t="shared" si="34"/>
        <v>32.019244348020798</v>
      </c>
    </row>
    <row r="2223" spans="3:24" x14ac:dyDescent="0.25">
      <c r="C2223" s="19" t="s">
        <v>3846</v>
      </c>
      <c r="D2223" s="6" t="s">
        <v>142</v>
      </c>
      <c r="E2223" s="6" t="s">
        <v>144</v>
      </c>
      <c r="F2223" s="48">
        <v>0.883998607648248</v>
      </c>
      <c r="G2223" s="8">
        <v>14.837966996555799</v>
      </c>
      <c r="H2223" s="9">
        <v>0.80104809143167799</v>
      </c>
      <c r="I2223" s="40">
        <v>1</v>
      </c>
      <c r="J2223" s="7">
        <v>0</v>
      </c>
      <c r="K2223" s="9">
        <v>0.21448885645113799</v>
      </c>
      <c r="L2223" s="39">
        <v>0</v>
      </c>
      <c r="M2223" s="47">
        <v>0</v>
      </c>
      <c r="N2223" s="17">
        <v>1.33868577660913E-2</v>
      </c>
      <c r="O2223" s="7">
        <f>Q2223/P2223/N2223</f>
        <v>1</v>
      </c>
      <c r="P2223" s="7">
        <v>4.2736789685578795</v>
      </c>
      <c r="Q2223" s="33">
        <v>5.7211132490020106E-2</v>
      </c>
      <c r="R2223" s="38" t="s">
        <v>1677</v>
      </c>
      <c r="S2223" s="33" t="s">
        <v>1677</v>
      </c>
      <c r="T2223" s="45" t="s">
        <v>1675</v>
      </c>
      <c r="U2223" s="55">
        <f>RANK(Q2223,$Q$5:$Q$3209,0)</f>
        <v>2219</v>
      </c>
      <c r="V2223" s="55">
        <f>RANK(W2223,$W$5:$W$3209,0)</f>
        <v>2692</v>
      </c>
      <c r="W2223" s="55">
        <f>N2223*O2223</f>
        <v>1.33868577660913E-2</v>
      </c>
      <c r="X2223" s="1">
        <f t="shared" si="34"/>
        <v>31.961992125789841</v>
      </c>
    </row>
    <row r="2224" spans="3:24" x14ac:dyDescent="0.25">
      <c r="C2224" s="19" t="s">
        <v>3847</v>
      </c>
      <c r="D2224" s="6" t="s">
        <v>59</v>
      </c>
      <c r="E2224" s="6" t="s">
        <v>22</v>
      </c>
      <c r="F2224" s="48">
        <v>3.7726138988990199</v>
      </c>
      <c r="G2224" s="8">
        <v>24.386220939685899</v>
      </c>
      <c r="H2224" s="9">
        <v>0.31045396104303902</v>
      </c>
      <c r="I2224" s="40">
        <v>0</v>
      </c>
      <c r="J2224" s="7">
        <v>7</v>
      </c>
      <c r="K2224" s="9">
        <v>0.479211523513144</v>
      </c>
      <c r="L2224" s="39">
        <v>0</v>
      </c>
      <c r="M2224" s="47">
        <v>0</v>
      </c>
      <c r="N2224" s="17">
        <v>1.41949421346232E-2</v>
      </c>
      <c r="O2224" s="7">
        <f>Q2224/P2224/N2224</f>
        <v>1</v>
      </c>
      <c r="P2224" s="7">
        <v>4.0288639507622488</v>
      </c>
      <c r="Q2224" s="33">
        <v>5.7189490649339536E-2</v>
      </c>
      <c r="R2224" s="38" t="s">
        <v>1677</v>
      </c>
      <c r="S2224" s="33" t="s">
        <v>1677</v>
      </c>
      <c r="T2224" s="45" t="s">
        <v>1675</v>
      </c>
      <c r="U2224" s="55">
        <f>RANK(Q2224,$Q$5:$Q$3209,0)</f>
        <v>2220</v>
      </c>
      <c r="V2224" s="55">
        <f>RANK(W2224,$W$5:$W$3209,0)</f>
        <v>2652</v>
      </c>
      <c r="W2224" s="55">
        <f>N2224*O2224</f>
        <v>1.41949421346232E-2</v>
      </c>
      <c r="X2224" s="1">
        <f t="shared" si="34"/>
        <v>31.90478099329982</v>
      </c>
    </row>
    <row r="2225" spans="3:24" x14ac:dyDescent="0.25">
      <c r="C2225" s="19" t="s">
        <v>3848</v>
      </c>
      <c r="D2225" s="6" t="s">
        <v>513</v>
      </c>
      <c r="E2225" s="6" t="s">
        <v>12</v>
      </c>
      <c r="F2225" s="48">
        <v>1.1513075489562701</v>
      </c>
      <c r="G2225" s="8">
        <v>69.033844298242997</v>
      </c>
      <c r="H2225" s="9">
        <v>0</v>
      </c>
      <c r="I2225" s="40">
        <v>0</v>
      </c>
      <c r="J2225" s="7">
        <v>0</v>
      </c>
      <c r="K2225" s="9">
        <v>0.90507543850300198</v>
      </c>
      <c r="L2225" s="39">
        <v>0</v>
      </c>
      <c r="M2225" s="47">
        <v>0</v>
      </c>
      <c r="N2225" s="17">
        <v>1.72080242098522E-2</v>
      </c>
      <c r="O2225" s="7">
        <f>Q2225/P2225/N2225</f>
        <v>1</v>
      </c>
      <c r="P2225" s="7">
        <v>3.3211148431301512</v>
      </c>
      <c r="Q2225" s="33">
        <v>5.7149824624283134E-2</v>
      </c>
      <c r="R2225" s="38" t="s">
        <v>1677</v>
      </c>
      <c r="S2225" s="33" t="s">
        <v>1677</v>
      </c>
      <c r="T2225" s="45" t="s">
        <v>1675</v>
      </c>
      <c r="U2225" s="55">
        <f>RANK(Q2225,$Q$5:$Q$3209,0)</f>
        <v>2221</v>
      </c>
      <c r="V2225" s="55">
        <f>RANK(W2225,$W$5:$W$3209,0)</f>
        <v>2522</v>
      </c>
      <c r="W2225" s="55">
        <f>N2225*O2225</f>
        <v>1.72080242098522E-2</v>
      </c>
      <c r="X2225" s="1">
        <f t="shared" si="34"/>
        <v>31.847591502650481</v>
      </c>
    </row>
    <row r="2226" spans="3:24" x14ac:dyDescent="0.25">
      <c r="C2226" s="19" t="s">
        <v>3849</v>
      </c>
      <c r="D2226" s="6" t="s">
        <v>127</v>
      </c>
      <c r="E2226" s="6" t="s">
        <v>115</v>
      </c>
      <c r="F2226" s="48">
        <v>0.248622426761717</v>
      </c>
      <c r="G2226" s="8">
        <v>10</v>
      </c>
      <c r="H2226" s="9">
        <v>1</v>
      </c>
      <c r="I2226" s="40">
        <v>0</v>
      </c>
      <c r="J2226" s="7">
        <v>2</v>
      </c>
      <c r="K2226" s="9">
        <v>0.30097800055775498</v>
      </c>
      <c r="L2226" s="39">
        <v>0</v>
      </c>
      <c r="M2226" s="47">
        <v>0</v>
      </c>
      <c r="N2226" s="17">
        <v>1.4963257433721301E-2</v>
      </c>
      <c r="O2226" s="7">
        <f>Q2226/P2226/N2226</f>
        <v>1</v>
      </c>
      <c r="P2226" s="7">
        <v>3.8170399127609467</v>
      </c>
      <c r="Q2226" s="33">
        <v>5.7115350849431139E-2</v>
      </c>
      <c r="R2226" s="38" t="s">
        <v>1677</v>
      </c>
      <c r="S2226" s="33" t="s">
        <v>1677</v>
      </c>
      <c r="T2226" s="45" t="s">
        <v>1675</v>
      </c>
      <c r="U2226" s="55">
        <f>RANK(Q2226,$Q$5:$Q$3209,0)</f>
        <v>2222</v>
      </c>
      <c r="V2226" s="55">
        <f>RANK(W2226,$W$5:$W$3209,0)</f>
        <v>2609</v>
      </c>
      <c r="W2226" s="55">
        <f>N2226*O2226</f>
        <v>1.4963257433721301E-2</v>
      </c>
      <c r="X2226" s="1">
        <f t="shared" si="34"/>
        <v>31.790441678026198</v>
      </c>
    </row>
    <row r="2227" spans="3:24" x14ac:dyDescent="0.25">
      <c r="C2227" s="19" t="s">
        <v>3850</v>
      </c>
      <c r="D2227" s="6" t="s">
        <v>465</v>
      </c>
      <c r="E2227" s="6" t="s">
        <v>12</v>
      </c>
      <c r="F2227" s="48">
        <v>8.1003950423063795</v>
      </c>
      <c r="G2227" s="8">
        <v>46.458364023450599</v>
      </c>
      <c r="H2227" s="9">
        <v>0.35788323577626102</v>
      </c>
      <c r="I2227" s="40">
        <v>0</v>
      </c>
      <c r="J2227" s="7">
        <v>2</v>
      </c>
      <c r="K2227" s="9">
        <v>0.92662263857574401</v>
      </c>
      <c r="L2227" s="39">
        <v>0</v>
      </c>
      <c r="M2227" s="47">
        <v>0</v>
      </c>
      <c r="N2227" s="17">
        <v>3.1073134006447799E-2</v>
      </c>
      <c r="O2227" s="7">
        <f>Q2227/P2227/N2227</f>
        <v>1</v>
      </c>
      <c r="P2227" s="7">
        <v>1.8355987185313631</v>
      </c>
      <c r="Q2227" s="33">
        <v>5.7037804962988901E-2</v>
      </c>
      <c r="R2227" s="38" t="s">
        <v>1676</v>
      </c>
      <c r="S2227" s="33" t="s">
        <v>1676</v>
      </c>
      <c r="T2227" s="45" t="s">
        <v>1677</v>
      </c>
      <c r="U2227" s="55">
        <f>RANK(Q2227,$Q$5:$Q$3209,0)</f>
        <v>2223</v>
      </c>
      <c r="V2227" s="55">
        <f>RANK(W2227,$W$5:$W$3209,0)</f>
        <v>2070</v>
      </c>
      <c r="W2227" s="55">
        <f>N2227*O2227</f>
        <v>3.1073134006447799E-2</v>
      </c>
      <c r="X2227" s="1">
        <f t="shared" si="34"/>
        <v>31.733326327176766</v>
      </c>
    </row>
    <row r="2228" spans="3:24" x14ac:dyDescent="0.25">
      <c r="C2228" s="19" t="s">
        <v>3851</v>
      </c>
      <c r="D2228" s="6" t="s">
        <v>235</v>
      </c>
      <c r="E2228" s="6" t="s">
        <v>204</v>
      </c>
      <c r="F2228" s="48">
        <v>3.82843531649812</v>
      </c>
      <c r="G2228" s="8">
        <v>30.565825234284802</v>
      </c>
      <c r="H2228" s="9">
        <v>4.8477602981029197E-2</v>
      </c>
      <c r="I2228" s="40">
        <v>1</v>
      </c>
      <c r="J2228" s="7">
        <v>0</v>
      </c>
      <c r="K2228" s="9">
        <v>0.83254193536125098</v>
      </c>
      <c r="L2228" s="39">
        <v>0</v>
      </c>
      <c r="M2228" s="47">
        <v>0</v>
      </c>
      <c r="N2228" s="17">
        <v>1.4860755889393701E-2</v>
      </c>
      <c r="O2228" s="7">
        <f>Q2228/P2228/N2228</f>
        <v>1</v>
      </c>
      <c r="P2228" s="7">
        <v>3.8367304182153141</v>
      </c>
      <c r="Q2228" s="33">
        <v>5.7016714158509188E-2</v>
      </c>
      <c r="R2228" s="38" t="s">
        <v>1677</v>
      </c>
      <c r="S2228" s="33" t="s">
        <v>1677</v>
      </c>
      <c r="T2228" s="45" t="s">
        <v>1675</v>
      </c>
      <c r="U2228" s="55">
        <f>RANK(Q2228,$Q$5:$Q$3209,0)</f>
        <v>2224</v>
      </c>
      <c r="V2228" s="55">
        <f>RANK(W2228,$W$5:$W$3209,0)</f>
        <v>2615</v>
      </c>
      <c r="W2228" s="55">
        <f>N2228*O2228</f>
        <v>1.4860755889393701E-2</v>
      </c>
      <c r="X2228" s="1">
        <f t="shared" si="34"/>
        <v>31.676288522213778</v>
      </c>
    </row>
    <row r="2229" spans="3:24" x14ac:dyDescent="0.25">
      <c r="C2229" s="19" t="s">
        <v>3852</v>
      </c>
      <c r="D2229" s="6" t="s">
        <v>1558</v>
      </c>
      <c r="E2229" s="6" t="s">
        <v>16</v>
      </c>
      <c r="F2229" s="48">
        <v>11.641588469513399</v>
      </c>
      <c r="G2229" s="8">
        <v>9.9999999999999893</v>
      </c>
      <c r="H2229" s="9">
        <v>0.74545374663864605</v>
      </c>
      <c r="I2229" s="40">
        <v>3</v>
      </c>
      <c r="J2229" s="7">
        <v>1</v>
      </c>
      <c r="K2229" s="9">
        <v>0.64025877741807802</v>
      </c>
      <c r="L2229" s="39">
        <v>0</v>
      </c>
      <c r="M2229" s="47">
        <v>0</v>
      </c>
      <c r="N2229" s="17">
        <v>1.7320358293932799E-2</v>
      </c>
      <c r="O2229" s="7">
        <f>Q2229/P2229/N2229</f>
        <v>1</v>
      </c>
      <c r="P2229" s="7">
        <v>3.2906195287032429</v>
      </c>
      <c r="Q2229" s="33">
        <v>5.699470924615245E-2</v>
      </c>
      <c r="R2229" s="38" t="s">
        <v>1677</v>
      </c>
      <c r="S2229" s="33" t="s">
        <v>1677</v>
      </c>
      <c r="T2229" s="45" t="s">
        <v>1675</v>
      </c>
      <c r="U2229" s="55">
        <f>RANK(Q2229,$Q$5:$Q$3209,0)</f>
        <v>2225</v>
      </c>
      <c r="V2229" s="55">
        <f>RANK(W2229,$W$5:$W$3209,0)</f>
        <v>2517</v>
      </c>
      <c r="W2229" s="55">
        <f>N2229*O2229</f>
        <v>1.7320358293932799E-2</v>
      </c>
      <c r="X2229" s="1">
        <f t="shared" si="34"/>
        <v>31.619271808055267</v>
      </c>
    </row>
    <row r="2230" spans="3:24" x14ac:dyDescent="0.25">
      <c r="C2230" s="19" t="s">
        <v>3853</v>
      </c>
      <c r="D2230" s="6" t="s">
        <v>99</v>
      </c>
      <c r="E2230" s="6" t="s">
        <v>12</v>
      </c>
      <c r="F2230" s="48">
        <v>3.6780063813653099</v>
      </c>
      <c r="G2230" s="8">
        <v>37.230529397480502</v>
      </c>
      <c r="H2230" s="9">
        <v>0.48185084831376601</v>
      </c>
      <c r="I2230" s="40">
        <v>3</v>
      </c>
      <c r="J2230" s="7">
        <v>0</v>
      </c>
      <c r="K2230" s="9">
        <v>0.446451691410719</v>
      </c>
      <c r="L2230" s="39">
        <v>0</v>
      </c>
      <c r="M2230" s="47">
        <v>0</v>
      </c>
      <c r="N2230" s="17">
        <v>1.7675951697851001E-2</v>
      </c>
      <c r="O2230" s="7">
        <f>Q2230/P2230/N2230</f>
        <v>1</v>
      </c>
      <c r="P2230" s="7">
        <v>3.2221804895611017</v>
      </c>
      <c r="Q2230" s="33">
        <v>5.6955106695239927E-2</v>
      </c>
      <c r="R2230" s="38" t="s">
        <v>1677</v>
      </c>
      <c r="S2230" s="33" t="s">
        <v>1677</v>
      </c>
      <c r="T2230" s="45" t="s">
        <v>1675</v>
      </c>
      <c r="U2230" s="55">
        <f>RANK(Q2230,$Q$5:$Q$3209,0)</f>
        <v>2226</v>
      </c>
      <c r="V2230" s="55">
        <f>RANK(W2230,$W$5:$W$3209,0)</f>
        <v>2503</v>
      </c>
      <c r="W2230" s="55">
        <f>N2230*O2230</f>
        <v>1.7675951697851001E-2</v>
      </c>
      <c r="X2230" s="1">
        <f t="shared" si="34"/>
        <v>31.562277098809115</v>
      </c>
    </row>
    <row r="2231" spans="3:24" x14ac:dyDescent="0.25">
      <c r="C2231" s="19" t="s">
        <v>3854</v>
      </c>
      <c r="D2231" s="6" t="s">
        <v>912</v>
      </c>
      <c r="E2231" s="6" t="s">
        <v>863</v>
      </c>
      <c r="F2231" s="48">
        <v>24.8172997153039</v>
      </c>
      <c r="G2231" s="8">
        <v>17.858024981634301</v>
      </c>
      <c r="H2231" s="9">
        <v>0.99973311966431599</v>
      </c>
      <c r="I2231" s="40">
        <v>1</v>
      </c>
      <c r="J2231" s="7">
        <v>5</v>
      </c>
      <c r="K2231" s="9">
        <v>1</v>
      </c>
      <c r="L2231" s="39">
        <v>0</v>
      </c>
      <c r="M2231" s="47">
        <v>0</v>
      </c>
      <c r="N2231" s="17">
        <v>3.83003274019336E-2</v>
      </c>
      <c r="O2231" s="7">
        <f>Q2231/P2231/N2231</f>
        <v>1</v>
      </c>
      <c r="P2231" s="7">
        <v>1.4867178027467054</v>
      </c>
      <c r="Q2231" s="33">
        <v>5.694177859948215E-2</v>
      </c>
      <c r="R2231" s="38" t="s">
        <v>1676</v>
      </c>
      <c r="S2231" s="33" t="s">
        <v>1676</v>
      </c>
      <c r="T2231" s="45" t="s">
        <v>1677</v>
      </c>
      <c r="U2231" s="55">
        <f>RANK(Q2231,$Q$5:$Q$3209,0)</f>
        <v>2227</v>
      </c>
      <c r="V2231" s="55">
        <f>RANK(W2231,$W$5:$W$3209,0)</f>
        <v>1891</v>
      </c>
      <c r="W2231" s="55">
        <f>N2231*O2231</f>
        <v>3.83003274019336E-2</v>
      </c>
      <c r="X2231" s="1">
        <f t="shared" si="34"/>
        <v>31.505321992113874</v>
      </c>
    </row>
    <row r="2232" spans="3:24" x14ac:dyDescent="0.25">
      <c r="C2232" s="19" t="s">
        <v>3855</v>
      </c>
      <c r="D2232" s="6" t="s">
        <v>1194</v>
      </c>
      <c r="E2232" s="6" t="s">
        <v>126</v>
      </c>
      <c r="F2232" s="48">
        <v>2.5280012391522999</v>
      </c>
      <c r="G2232" s="8">
        <v>10</v>
      </c>
      <c r="H2232" s="9">
        <v>0.68630519177002602</v>
      </c>
      <c r="I2232" s="40">
        <v>1</v>
      </c>
      <c r="J2232" s="7">
        <v>3</v>
      </c>
      <c r="K2232" s="9">
        <v>1</v>
      </c>
      <c r="L2232" s="39">
        <v>0</v>
      </c>
      <c r="M2232" s="47">
        <v>0</v>
      </c>
      <c r="N2232" s="17">
        <v>2.3864883869897501E-2</v>
      </c>
      <c r="O2232" s="7">
        <f>Q2232/P2232/N2232</f>
        <v>1</v>
      </c>
      <c r="P2232" s="7">
        <v>2.3857249116951627</v>
      </c>
      <c r="Q2232" s="33">
        <v>5.6935047963126525E-2</v>
      </c>
      <c r="R2232" s="38" t="s">
        <v>1676</v>
      </c>
      <c r="S2232" s="33" t="s">
        <v>1676</v>
      </c>
      <c r="T2232" s="45" t="s">
        <v>1676</v>
      </c>
      <c r="U2232" s="55">
        <f>RANK(Q2232,$Q$5:$Q$3209,0)</f>
        <v>2228</v>
      </c>
      <c r="V2232" s="55">
        <f>RANK(W2232,$W$5:$W$3209,0)</f>
        <v>2282</v>
      </c>
      <c r="W2232" s="55">
        <f>N2232*O2232</f>
        <v>2.3864883869897501E-2</v>
      </c>
      <c r="X2232" s="1">
        <f t="shared" si="34"/>
        <v>31.44838021351439</v>
      </c>
    </row>
    <row r="2233" spans="3:24" x14ac:dyDescent="0.25">
      <c r="C2233" s="19" t="s">
        <v>3856</v>
      </c>
      <c r="D2233" s="6" t="s">
        <v>607</v>
      </c>
      <c r="E2233" s="6" t="s">
        <v>131</v>
      </c>
      <c r="F2233" s="48">
        <v>6.0637992580169602</v>
      </c>
      <c r="G2233" s="8">
        <v>23.8330433210708</v>
      </c>
      <c r="H2233" s="9">
        <v>0.59817399609108002</v>
      </c>
      <c r="I2233" s="40">
        <v>2</v>
      </c>
      <c r="J2233" s="7">
        <v>2</v>
      </c>
      <c r="K2233" s="9">
        <v>0.75220864149969802</v>
      </c>
      <c r="L2233" s="39">
        <v>0</v>
      </c>
      <c r="M2233" s="47">
        <v>0</v>
      </c>
      <c r="N2233" s="17">
        <v>2.1630271815999299E-2</v>
      </c>
      <c r="O2233" s="7">
        <f>Q2233/P2233/N2233</f>
        <v>1</v>
      </c>
      <c r="P2233" s="7">
        <v>2.6321147458520038</v>
      </c>
      <c r="Q2233" s="33">
        <v>5.6933357403678754E-2</v>
      </c>
      <c r="R2233" s="38" t="s">
        <v>1677</v>
      </c>
      <c r="S2233" s="33" t="s">
        <v>1677</v>
      </c>
      <c r="T2233" s="45" t="s">
        <v>1676</v>
      </c>
      <c r="U2233" s="55">
        <f>RANK(Q2233,$Q$5:$Q$3209,0)</f>
        <v>2229</v>
      </c>
      <c r="V2233" s="55">
        <f>RANK(W2233,$W$5:$W$3209,0)</f>
        <v>2348</v>
      </c>
      <c r="W2233" s="55">
        <f>N2233*O2233</f>
        <v>2.1630271815999299E-2</v>
      </c>
      <c r="X2233" s="1">
        <f t="shared" si="34"/>
        <v>31.391445165551264</v>
      </c>
    </row>
    <row r="2234" spans="3:24" x14ac:dyDescent="0.25">
      <c r="C2234" s="19" t="s">
        <v>3857</v>
      </c>
      <c r="D2234" s="6" t="s">
        <v>1190</v>
      </c>
      <c r="E2234" s="6" t="s">
        <v>16</v>
      </c>
      <c r="F2234" s="48">
        <v>5.3210345886421804</v>
      </c>
      <c r="G2234" s="8">
        <v>10</v>
      </c>
      <c r="H2234" s="9">
        <v>0.60583449755125396</v>
      </c>
      <c r="I2234" s="40">
        <v>4</v>
      </c>
      <c r="J2234" s="7">
        <v>4</v>
      </c>
      <c r="K2234" s="9">
        <v>1</v>
      </c>
      <c r="L2234" s="39">
        <v>0</v>
      </c>
      <c r="M2234" s="47">
        <v>0</v>
      </c>
      <c r="N2234" s="17">
        <v>2.3732220038557902E-2</v>
      </c>
      <c r="O2234" s="7">
        <f>Q2234/P2234/N2234</f>
        <v>1</v>
      </c>
      <c r="P2234" s="7">
        <v>2.3930523361681502</v>
      </c>
      <c r="Q2234" s="33">
        <v>5.6792444605727577E-2</v>
      </c>
      <c r="R2234" s="38" t="s">
        <v>1676</v>
      </c>
      <c r="S2234" s="33" t="s">
        <v>1676</v>
      </c>
      <c r="T2234" s="45" t="s">
        <v>1676</v>
      </c>
      <c r="U2234" s="55">
        <f>RANK(Q2234,$Q$5:$Q$3209,0)</f>
        <v>2230</v>
      </c>
      <c r="V2234" s="55">
        <f>RANK(W2234,$W$5:$W$3209,0)</f>
        <v>2287</v>
      </c>
      <c r="W2234" s="55">
        <f>N2234*O2234</f>
        <v>2.3732220038557902E-2</v>
      </c>
      <c r="X2234" s="1">
        <f t="shared" si="34"/>
        <v>31.334511808147585</v>
      </c>
    </row>
    <row r="2235" spans="3:24" x14ac:dyDescent="0.25">
      <c r="C2235" s="19" t="s">
        <v>3858</v>
      </c>
      <c r="D2235" s="6" t="s">
        <v>685</v>
      </c>
      <c r="E2235" s="6" t="s">
        <v>22</v>
      </c>
      <c r="F2235" s="48">
        <v>1.341019369040783</v>
      </c>
      <c r="G2235" s="8">
        <v>16.532259005249401</v>
      </c>
      <c r="H2235" s="9">
        <v>0</v>
      </c>
      <c r="I2235" s="40">
        <v>6</v>
      </c>
      <c r="J2235" s="7">
        <v>3</v>
      </c>
      <c r="K2235" s="9">
        <v>0.21011058821130599</v>
      </c>
      <c r="L2235" s="39">
        <v>0.11538412748106799</v>
      </c>
      <c r="M2235" s="47">
        <v>0</v>
      </c>
      <c r="N2235" s="17">
        <v>1.4259537321502201E-2</v>
      </c>
      <c r="O2235" s="7">
        <f>Q2235/P2235/N2235</f>
        <v>1</v>
      </c>
      <c r="P2235" s="7">
        <v>3.9729223127829618</v>
      </c>
      <c r="Q2235" s="33">
        <v>5.6652033994557482E-2</v>
      </c>
      <c r="R2235" s="38" t="s">
        <v>1677</v>
      </c>
      <c r="S2235" s="33" t="s">
        <v>1677</v>
      </c>
      <c r="T2235" s="45" t="s">
        <v>1675</v>
      </c>
      <c r="U2235" s="55">
        <f>RANK(Q2235,$Q$5:$Q$3209,0)</f>
        <v>2231</v>
      </c>
      <c r="V2235" s="55">
        <f>RANK(W2235,$W$5:$W$3209,0)</f>
        <v>2643</v>
      </c>
      <c r="W2235" s="55">
        <f>N2235*O2235</f>
        <v>1.4259537321502201E-2</v>
      </c>
      <c r="X2235" s="1">
        <f t="shared" si="34"/>
        <v>31.277719363541859</v>
      </c>
    </row>
    <row r="2236" spans="3:24" x14ac:dyDescent="0.25">
      <c r="C2236" s="19" t="s">
        <v>1244</v>
      </c>
      <c r="D2236" s="6" t="s">
        <v>1244</v>
      </c>
      <c r="E2236" s="6" t="s">
        <v>90</v>
      </c>
      <c r="F2236" s="48">
        <v>0.14837540448905101</v>
      </c>
      <c r="G2236" s="8">
        <v>10</v>
      </c>
      <c r="H2236" s="9">
        <v>1</v>
      </c>
      <c r="I2236" s="40">
        <v>0</v>
      </c>
      <c r="J2236" s="7">
        <v>0</v>
      </c>
      <c r="K2236" s="9">
        <v>1</v>
      </c>
      <c r="L2236" s="39">
        <v>0</v>
      </c>
      <c r="M2236" s="47">
        <v>0</v>
      </c>
      <c r="N2236" s="17">
        <v>2.8511563181221999E-2</v>
      </c>
      <c r="O2236" s="7">
        <f>Q2236/P2236/N2236</f>
        <v>1</v>
      </c>
      <c r="P2236" s="7">
        <v>1.984729207363253</v>
      </c>
      <c r="Q2236" s="33">
        <v>5.658773219335405E-2</v>
      </c>
      <c r="R2236" s="38" t="s">
        <v>1676</v>
      </c>
      <c r="S2236" s="33" t="s">
        <v>1676</v>
      </c>
      <c r="T2236" s="45" t="s">
        <v>1677</v>
      </c>
      <c r="U2236" s="55">
        <f>RANK(Q2236,$Q$5:$Q$3209,0)</f>
        <v>2232</v>
      </c>
      <c r="V2236" s="55">
        <f>RANK(W2236,$W$5:$W$3209,0)</f>
        <v>2136</v>
      </c>
      <c r="W2236" s="55">
        <f>N2236*O2236</f>
        <v>2.8511563181221999E-2</v>
      </c>
      <c r="X2236" s="1">
        <f t="shared" si="34"/>
        <v>31.221067329547303</v>
      </c>
    </row>
    <row r="2237" spans="3:24" x14ac:dyDescent="0.25">
      <c r="C2237" s="19" t="s">
        <v>3859</v>
      </c>
      <c r="D2237" s="6" t="s">
        <v>894</v>
      </c>
      <c r="E2237" s="6" t="s">
        <v>144</v>
      </c>
      <c r="F2237" s="48">
        <v>1.8547157813647599</v>
      </c>
      <c r="G2237" s="8">
        <v>10</v>
      </c>
      <c r="H2237" s="9">
        <v>4.0546796029555798E-2</v>
      </c>
      <c r="I2237" s="40">
        <v>0</v>
      </c>
      <c r="J2237" s="7">
        <v>3</v>
      </c>
      <c r="K2237" s="9">
        <v>0.90414514970552495</v>
      </c>
      <c r="L2237" s="39">
        <v>0</v>
      </c>
      <c r="M2237" s="47">
        <v>0</v>
      </c>
      <c r="N2237" s="17">
        <v>1.2699813856083699E-2</v>
      </c>
      <c r="O2237" s="7">
        <f>Q2237/P2237/N2237</f>
        <v>1</v>
      </c>
      <c r="P2237" s="7">
        <v>4.4523408014174528</v>
      </c>
      <c r="Q2237" s="33">
        <v>5.6543899401848167E-2</v>
      </c>
      <c r="R2237" s="38" t="s">
        <v>1677</v>
      </c>
      <c r="S2237" s="33" t="s">
        <v>1677</v>
      </c>
      <c r="T2237" s="45" t="s">
        <v>1675</v>
      </c>
      <c r="U2237" s="55">
        <f>RANK(Q2237,$Q$5:$Q$3209,0)</f>
        <v>2233</v>
      </c>
      <c r="V2237" s="55">
        <f>RANK(W2237,$W$5:$W$3209,0)</f>
        <v>2731</v>
      </c>
      <c r="W2237" s="55">
        <f>N2237*O2237</f>
        <v>1.2699813856083699E-2</v>
      </c>
      <c r="X2237" s="1">
        <f t="shared" si="34"/>
        <v>31.164479597353949</v>
      </c>
    </row>
    <row r="2238" spans="3:24" x14ac:dyDescent="0.25">
      <c r="C2238" s="19" t="s">
        <v>3860</v>
      </c>
      <c r="D2238" s="6" t="s">
        <v>309</v>
      </c>
      <c r="E2238" s="6" t="s">
        <v>131</v>
      </c>
      <c r="F2238" s="48">
        <v>2.8662034640189802</v>
      </c>
      <c r="G2238" s="8">
        <v>57.103615748039601</v>
      </c>
      <c r="H2238" s="9">
        <v>0.197607694327602</v>
      </c>
      <c r="I2238" s="40">
        <v>5</v>
      </c>
      <c r="J2238" s="7">
        <v>5</v>
      </c>
      <c r="K2238" s="9">
        <v>1</v>
      </c>
      <c r="L2238" s="39">
        <v>0</v>
      </c>
      <c r="M2238" s="47">
        <v>0</v>
      </c>
      <c r="N2238" s="17">
        <v>3.1365503351443197E-2</v>
      </c>
      <c r="O2238" s="7">
        <f>Q2238/P2238/N2238</f>
        <v>1</v>
      </c>
      <c r="P2238" s="7">
        <v>1.8014967254396264</v>
      </c>
      <c r="Q2238" s="33">
        <v>5.6504851579390544E-2</v>
      </c>
      <c r="R2238" s="38" t="s">
        <v>1676</v>
      </c>
      <c r="S2238" s="33" t="s">
        <v>1676</v>
      </c>
      <c r="T2238" s="45" t="s">
        <v>1677</v>
      </c>
      <c r="U2238" s="55">
        <f>RANK(Q2238,$Q$5:$Q$3209,0)</f>
        <v>2234</v>
      </c>
      <c r="V2238" s="55">
        <f>RANK(W2238,$W$5:$W$3209,0)</f>
        <v>2065</v>
      </c>
      <c r="W2238" s="55">
        <f>N2238*O2238</f>
        <v>3.1365503351443197E-2</v>
      </c>
      <c r="X2238" s="1">
        <f t="shared" si="34"/>
        <v>31.107935697952101</v>
      </c>
    </row>
    <row r="2239" spans="3:24" x14ac:dyDescent="0.25">
      <c r="C2239" s="19" t="s">
        <v>3861</v>
      </c>
      <c r="D2239" s="6" t="s">
        <v>613</v>
      </c>
      <c r="E2239" s="6" t="s">
        <v>131</v>
      </c>
      <c r="F2239" s="48">
        <v>3.7711838149342598</v>
      </c>
      <c r="G2239" s="8">
        <v>37.807928338635101</v>
      </c>
      <c r="H2239" s="9">
        <v>0.38506254554635899</v>
      </c>
      <c r="I2239" s="40">
        <v>2</v>
      </c>
      <c r="J2239" s="7">
        <v>0</v>
      </c>
      <c r="K2239" s="9">
        <v>0.41207862757909802</v>
      </c>
      <c r="L2239" s="39">
        <v>0</v>
      </c>
      <c r="M2239" s="47">
        <v>0</v>
      </c>
      <c r="N2239" s="17">
        <v>2.0348722929147401E-2</v>
      </c>
      <c r="O2239" s="7">
        <f>Q2239/P2239/N2239</f>
        <v>1</v>
      </c>
      <c r="P2239" s="7">
        <v>2.7758687411130571</v>
      </c>
      <c r="Q2239" s="33">
        <v>5.6485383900590797E-2</v>
      </c>
      <c r="R2239" s="38" t="s">
        <v>1677</v>
      </c>
      <c r="S2239" s="33" t="s">
        <v>1677</v>
      </c>
      <c r="T2239" s="45" t="s">
        <v>1676</v>
      </c>
      <c r="U2239" s="55">
        <f>RANK(Q2239,$Q$5:$Q$3209,0)</f>
        <v>2235</v>
      </c>
      <c r="V2239" s="55">
        <f>RANK(W2239,$W$5:$W$3209,0)</f>
        <v>2391</v>
      </c>
      <c r="W2239" s="55">
        <f>N2239*O2239</f>
        <v>2.0348722929147401E-2</v>
      </c>
      <c r="X2239" s="1">
        <f t="shared" si="34"/>
        <v>31.05143084637271</v>
      </c>
    </row>
    <row r="2240" spans="3:24" x14ac:dyDescent="0.25">
      <c r="C2240" s="19" t="s">
        <v>3862</v>
      </c>
      <c r="D2240" s="6" t="s">
        <v>142</v>
      </c>
      <c r="E2240" s="6" t="s">
        <v>144</v>
      </c>
      <c r="F2240" s="48">
        <v>3.47671689511722</v>
      </c>
      <c r="G2240" s="8">
        <v>45.258281687061903</v>
      </c>
      <c r="H2240" s="9">
        <v>9.3862680106843992E-3</v>
      </c>
      <c r="I2240" s="40">
        <v>0</v>
      </c>
      <c r="J2240" s="7">
        <v>1</v>
      </c>
      <c r="K2240" s="9">
        <v>0.68924431319971802</v>
      </c>
      <c r="L2240" s="39">
        <v>0</v>
      </c>
      <c r="M2240" s="47">
        <v>0</v>
      </c>
      <c r="N2240" s="17">
        <v>1.39027973954768E-2</v>
      </c>
      <c r="O2240" s="7">
        <f>Q2240/P2240/N2240</f>
        <v>1</v>
      </c>
      <c r="P2240" s="7">
        <v>4.0593393747203432</v>
      </c>
      <c r="Q2240" s="33">
        <v>5.6436172886218411E-2</v>
      </c>
      <c r="R2240" s="38" t="s">
        <v>1677</v>
      </c>
      <c r="S2240" s="33" t="s">
        <v>1677</v>
      </c>
      <c r="T2240" s="45" t="s">
        <v>1675</v>
      </c>
      <c r="U2240" s="55">
        <f>RANK(Q2240,$Q$5:$Q$3209,0)</f>
        <v>2236</v>
      </c>
      <c r="V2240" s="55">
        <f>RANK(W2240,$W$5:$W$3209,0)</f>
        <v>2667</v>
      </c>
      <c r="W2240" s="55">
        <f>N2240*O2240</f>
        <v>1.39027973954768E-2</v>
      </c>
      <c r="X2240" s="1">
        <f t="shared" si="34"/>
        <v>30.994945462472121</v>
      </c>
    </row>
    <row r="2241" spans="3:24" x14ac:dyDescent="0.25">
      <c r="C2241" s="19" t="s">
        <v>3863</v>
      </c>
      <c r="D2241" s="6" t="s">
        <v>681</v>
      </c>
      <c r="E2241" s="6" t="s">
        <v>39</v>
      </c>
      <c r="F2241" s="48">
        <v>2.9078603909459102</v>
      </c>
      <c r="G2241" s="8">
        <v>75.810737015709094</v>
      </c>
      <c r="H2241" s="9">
        <v>1</v>
      </c>
      <c r="I2241" s="40">
        <v>0</v>
      </c>
      <c r="J2241" s="7">
        <v>0</v>
      </c>
      <c r="K2241" s="9">
        <v>1</v>
      </c>
      <c r="L2241" s="39">
        <v>0</v>
      </c>
      <c r="M2241" s="47">
        <v>0</v>
      </c>
      <c r="N2241" s="17">
        <v>4.4010977550772303E-2</v>
      </c>
      <c r="O2241" s="7">
        <f>Q2241/P2241/N2241</f>
        <v>1</v>
      </c>
      <c r="P2241" s="7">
        <v>1.2822896705981655</v>
      </c>
      <c r="Q2241" s="33">
        <v>5.6434821906283072E-2</v>
      </c>
      <c r="R2241" s="38" t="s">
        <v>1676</v>
      </c>
      <c r="S2241" s="33" t="s">
        <v>1676</v>
      </c>
      <c r="T2241" s="45" t="s">
        <v>1677</v>
      </c>
      <c r="U2241" s="55">
        <f>RANK(Q2241,$Q$5:$Q$3209,0)</f>
        <v>2237</v>
      </c>
      <c r="V2241" s="55">
        <f>RANK(W2241,$W$5:$W$3209,0)</f>
        <v>1778</v>
      </c>
      <c r="W2241" s="55">
        <f>N2241*O2241</f>
        <v>4.4010977550772303E-2</v>
      </c>
      <c r="X2241" s="1">
        <f t="shared" si="34"/>
        <v>30.938509289585902</v>
      </c>
    </row>
    <row r="2242" spans="3:24" x14ac:dyDescent="0.25">
      <c r="C2242" s="19" t="s">
        <v>3864</v>
      </c>
      <c r="D2242" s="6" t="s">
        <v>851</v>
      </c>
      <c r="E2242" s="6" t="s">
        <v>28</v>
      </c>
      <c r="F2242" s="48">
        <v>1.5290385331795E-2</v>
      </c>
      <c r="G2242" s="8">
        <v>10</v>
      </c>
      <c r="H2242" s="9">
        <v>0</v>
      </c>
      <c r="I2242" s="40">
        <v>0</v>
      </c>
      <c r="J2242" s="7">
        <v>0</v>
      </c>
      <c r="K2242" s="9">
        <v>1</v>
      </c>
      <c r="L2242" s="39">
        <v>0</v>
      </c>
      <c r="M2242" s="47">
        <v>0</v>
      </c>
      <c r="N2242" s="17">
        <v>1.26953450050821E-2</v>
      </c>
      <c r="O2242" s="7">
        <f>Q2242/P2242/N2242</f>
        <v>1</v>
      </c>
      <c r="P2242" s="7">
        <v>4.4369308504055063</v>
      </c>
      <c r="Q2242" s="33">
        <v>5.632836790959022E-2</v>
      </c>
      <c r="R2242" s="38" t="s">
        <v>1677</v>
      </c>
      <c r="S2242" s="33" t="s">
        <v>1677</v>
      </c>
      <c r="T2242" s="45" t="s">
        <v>1675</v>
      </c>
      <c r="U2242" s="55">
        <f>RANK(Q2242,$Q$5:$Q$3209,0)</f>
        <v>2238</v>
      </c>
      <c r="V2242" s="55">
        <f>RANK(W2242,$W$5:$W$3209,0)</f>
        <v>2735</v>
      </c>
      <c r="W2242" s="55">
        <f>N2242*O2242</f>
        <v>1.26953450050821E-2</v>
      </c>
      <c r="X2242" s="1">
        <f t="shared" si="34"/>
        <v>30.882074467679619</v>
      </c>
    </row>
    <row r="2243" spans="3:24" x14ac:dyDescent="0.25">
      <c r="C2243" s="19" t="s">
        <v>3865</v>
      </c>
      <c r="D2243" s="6" t="s">
        <v>928</v>
      </c>
      <c r="E2243" s="6" t="s">
        <v>131</v>
      </c>
      <c r="F2243" s="48">
        <v>6.3129037395776297</v>
      </c>
      <c r="G2243" s="8">
        <v>57.288119292094798</v>
      </c>
      <c r="H2243" s="9">
        <v>0.69420257322646195</v>
      </c>
      <c r="I2243" s="40">
        <v>1</v>
      </c>
      <c r="J2243" s="7">
        <v>7</v>
      </c>
      <c r="K2243" s="9">
        <v>0.61152328469092898</v>
      </c>
      <c r="L2243" s="39">
        <v>0</v>
      </c>
      <c r="M2243" s="47">
        <v>0</v>
      </c>
      <c r="N2243" s="17">
        <v>2.7841868281620601E-2</v>
      </c>
      <c r="O2243" s="7">
        <f>Q2243/P2243/N2243</f>
        <v>1</v>
      </c>
      <c r="P2243" s="7">
        <v>2.022550926778703</v>
      </c>
      <c r="Q2243" s="33">
        <v>5.6311596496242317E-2</v>
      </c>
      <c r="R2243" s="38" t="s">
        <v>1676</v>
      </c>
      <c r="S2243" s="33" t="s">
        <v>1676</v>
      </c>
      <c r="T2243" s="45" t="s">
        <v>1677</v>
      </c>
      <c r="U2243" s="55">
        <f>RANK(Q2243,$Q$5:$Q$3209,0)</f>
        <v>2239</v>
      </c>
      <c r="V2243" s="55">
        <f>RANK(W2243,$W$5:$W$3209,0)</f>
        <v>2166</v>
      </c>
      <c r="W2243" s="55">
        <f>N2243*O2243</f>
        <v>2.7841868281620601E-2</v>
      </c>
      <c r="X2243" s="1">
        <f t="shared" si="34"/>
        <v>30.825746099770029</v>
      </c>
    </row>
    <row r="2244" spans="3:24" x14ac:dyDescent="0.25">
      <c r="C2244" s="19" t="s">
        <v>3866</v>
      </c>
      <c r="D2244" s="6" t="s">
        <v>555</v>
      </c>
      <c r="E2244" s="6" t="s">
        <v>448</v>
      </c>
      <c r="F2244" s="48">
        <v>0.88858581931924396</v>
      </c>
      <c r="G2244" s="8">
        <v>38.152142861791098</v>
      </c>
      <c r="H2244" s="9">
        <v>0.697854071572242</v>
      </c>
      <c r="I2244" s="40">
        <v>0</v>
      </c>
      <c r="J2244" s="7">
        <v>1</v>
      </c>
      <c r="K2244" s="9">
        <v>0.28200315580029101</v>
      </c>
      <c r="L2244" s="39">
        <v>0</v>
      </c>
      <c r="M2244" s="47">
        <v>0</v>
      </c>
      <c r="N2244" s="17">
        <v>1.7693808003847601E-2</v>
      </c>
      <c r="O2244" s="7">
        <f>Q2244/P2244/N2244</f>
        <v>1</v>
      </c>
      <c r="P2244" s="7">
        <v>3.1812956260214786</v>
      </c>
      <c r="Q2244" s="33">
        <v>5.6289234010304202E-2</v>
      </c>
      <c r="R2244" s="38" t="s">
        <v>1677</v>
      </c>
      <c r="S2244" s="33" t="s">
        <v>1677</v>
      </c>
      <c r="T2244" s="45" t="s">
        <v>1675</v>
      </c>
      <c r="U2244" s="55">
        <f>RANK(Q2244,$Q$5:$Q$3209,0)</f>
        <v>2240</v>
      </c>
      <c r="V2244" s="55">
        <f>RANK(W2244,$W$5:$W$3209,0)</f>
        <v>2502</v>
      </c>
      <c r="W2244" s="55">
        <f>N2244*O2244</f>
        <v>1.7693808003847601E-2</v>
      </c>
      <c r="X2244" s="1">
        <f t="shared" si="34"/>
        <v>30.769434503273786</v>
      </c>
    </row>
    <row r="2245" spans="3:24" x14ac:dyDescent="0.25">
      <c r="C2245" s="19" t="s">
        <v>3867</v>
      </c>
      <c r="D2245" s="6" t="s">
        <v>693</v>
      </c>
      <c r="E2245" s="6" t="s">
        <v>144</v>
      </c>
      <c r="F2245" s="48">
        <v>2.8424428894879899E-3</v>
      </c>
      <c r="G2245" s="8">
        <v>10</v>
      </c>
      <c r="H2245" s="9">
        <v>0</v>
      </c>
      <c r="I2245" s="40">
        <v>0</v>
      </c>
      <c r="J2245" s="7">
        <v>0</v>
      </c>
      <c r="K2245" s="9">
        <v>1</v>
      </c>
      <c r="L2245" s="39">
        <v>0</v>
      </c>
      <c r="M2245" s="47">
        <v>0</v>
      </c>
      <c r="N2245" s="17">
        <v>1.26953450050821E-2</v>
      </c>
      <c r="O2245" s="7">
        <f>Q2245/P2245/N2245</f>
        <v>1</v>
      </c>
      <c r="P2245" s="7">
        <v>4.4321417136789476</v>
      </c>
      <c r="Q2245" s="33">
        <v>5.6267568166570046E-2</v>
      </c>
      <c r="R2245" s="38" t="s">
        <v>1677</v>
      </c>
      <c r="S2245" s="33" t="s">
        <v>1677</v>
      </c>
      <c r="T2245" s="45" t="s">
        <v>1675</v>
      </c>
      <c r="U2245" s="55">
        <f>RANK(Q2245,$Q$5:$Q$3209,0)</f>
        <v>2241</v>
      </c>
      <c r="V2245" s="55">
        <f>RANK(W2245,$W$5:$W$3209,0)</f>
        <v>2735</v>
      </c>
      <c r="W2245" s="55">
        <f>N2245*O2245</f>
        <v>1.26953450050821E-2</v>
      </c>
      <c r="X2245" s="1">
        <f t="shared" si="34"/>
        <v>30.713145269263482</v>
      </c>
    </row>
    <row r="2246" spans="3:24" x14ac:dyDescent="0.25">
      <c r="C2246" s="19" t="s">
        <v>3868</v>
      </c>
      <c r="D2246" s="6" t="s">
        <v>1108</v>
      </c>
      <c r="E2246" s="6" t="s">
        <v>126</v>
      </c>
      <c r="F2246" s="48">
        <v>22.4073696203961</v>
      </c>
      <c r="G2246" s="8">
        <v>27.4477920814242</v>
      </c>
      <c r="H2246" s="9">
        <v>0.70171372162790502</v>
      </c>
      <c r="I2246" s="40">
        <v>2</v>
      </c>
      <c r="J2246" s="7">
        <v>7</v>
      </c>
      <c r="K2246" s="9">
        <v>1</v>
      </c>
      <c r="L2246" s="39">
        <v>0</v>
      </c>
      <c r="M2246" s="47">
        <v>0</v>
      </c>
      <c r="N2246" s="17">
        <v>3.3948786074382002E-2</v>
      </c>
      <c r="O2246" s="7">
        <f>Q2246/P2246/N2246</f>
        <v>1</v>
      </c>
      <c r="P2246" s="7">
        <v>1.6517744442470421</v>
      </c>
      <c r="Q2246" s="33">
        <v>5.6075737250874051E-2</v>
      </c>
      <c r="R2246" s="38" t="s">
        <v>1676</v>
      </c>
      <c r="S2246" s="33" t="s">
        <v>1676</v>
      </c>
      <c r="T2246" s="45" t="s">
        <v>1677</v>
      </c>
      <c r="U2246" s="55">
        <f>RANK(Q2246,$Q$5:$Q$3209,0)</f>
        <v>2242</v>
      </c>
      <c r="V2246" s="55">
        <f>RANK(W2246,$W$5:$W$3209,0)</f>
        <v>1979</v>
      </c>
      <c r="W2246" s="55">
        <f>N2246*O2246</f>
        <v>3.3948786074382002E-2</v>
      </c>
      <c r="X2246" s="1">
        <f t="shared" si="34"/>
        <v>30.65687770109691</v>
      </c>
    </row>
    <row r="2247" spans="3:24" x14ac:dyDescent="0.25">
      <c r="C2247" s="19" t="s">
        <v>3869</v>
      </c>
      <c r="D2247" s="6" t="s">
        <v>1562</v>
      </c>
      <c r="E2247" s="6" t="s">
        <v>39</v>
      </c>
      <c r="F2247" s="48">
        <v>1.53830139596034</v>
      </c>
      <c r="G2247" s="8">
        <v>10</v>
      </c>
      <c r="H2247" s="9">
        <v>0.71406619117756898</v>
      </c>
      <c r="I2247" s="40">
        <v>1</v>
      </c>
      <c r="J2247" s="7">
        <v>1</v>
      </c>
      <c r="K2247" s="9">
        <v>0.899701342605566</v>
      </c>
      <c r="L2247" s="39">
        <v>0</v>
      </c>
      <c r="M2247" s="47">
        <v>0</v>
      </c>
      <c r="N2247" s="17">
        <v>2.41930358054664E-2</v>
      </c>
      <c r="O2247" s="7">
        <f>Q2247/P2247/N2247</f>
        <v>1</v>
      </c>
      <c r="P2247" s="7">
        <v>2.315820509911902</v>
      </c>
      <c r="Q2247" s="33">
        <v>5.6026728515332101E-2</v>
      </c>
      <c r="R2247" s="38" t="s">
        <v>1676</v>
      </c>
      <c r="S2247" s="33" t="s">
        <v>1676</v>
      </c>
      <c r="T2247" s="45" t="s">
        <v>1676</v>
      </c>
      <c r="U2247" s="55">
        <f>RANK(Q2247,$Q$5:$Q$3209,0)</f>
        <v>2243</v>
      </c>
      <c r="V2247" s="55">
        <f>RANK(W2247,$W$5:$W$3209,0)</f>
        <v>2272</v>
      </c>
      <c r="W2247" s="55">
        <f>N2247*O2247</f>
        <v>2.41930358054664E-2</v>
      </c>
      <c r="X2247" s="1">
        <f t="shared" si="34"/>
        <v>30.600801963846035</v>
      </c>
    </row>
    <row r="2248" spans="3:24" x14ac:dyDescent="0.25">
      <c r="C2248" s="19" t="s">
        <v>1488</v>
      </c>
      <c r="D2248" s="6" t="s">
        <v>1488</v>
      </c>
      <c r="E2248" s="6" t="s">
        <v>863</v>
      </c>
      <c r="F2248" s="48">
        <v>3.7982629894478197E-2</v>
      </c>
      <c r="G2248" s="8">
        <v>10</v>
      </c>
      <c r="H2248" s="9">
        <v>1</v>
      </c>
      <c r="I2248" s="40">
        <v>0</v>
      </c>
      <c r="J2248" s="7">
        <v>0</v>
      </c>
      <c r="K2248" s="9">
        <v>1</v>
      </c>
      <c r="L2248" s="39">
        <v>0</v>
      </c>
      <c r="M2248" s="47">
        <v>0</v>
      </c>
      <c r="N2248" s="17">
        <v>2.8511563181221999E-2</v>
      </c>
      <c r="O2248" s="7">
        <f>Q2248/P2248/N2248</f>
        <v>1</v>
      </c>
      <c r="P2248" s="7">
        <v>1.9648999872056643</v>
      </c>
      <c r="Q2248" s="33">
        <v>5.6022370129996599E-2</v>
      </c>
      <c r="R2248" s="38" t="s">
        <v>1676</v>
      </c>
      <c r="S2248" s="33" t="s">
        <v>1676</v>
      </c>
      <c r="T2248" s="45" t="s">
        <v>1677</v>
      </c>
      <c r="U2248" s="55">
        <f>RANK(Q2248,$Q$5:$Q$3209,0)</f>
        <v>2244</v>
      </c>
      <c r="V2248" s="55">
        <f>RANK(W2248,$W$5:$W$3209,0)</f>
        <v>2136</v>
      </c>
      <c r="W2248" s="55">
        <f>N2248*O2248</f>
        <v>2.8511563181221999E-2</v>
      </c>
      <c r="X2248" s="1">
        <f t="shared" ref="X2248:X2311" si="35">X2247-Q2247</f>
        <v>30.544775235330704</v>
      </c>
    </row>
    <row r="2249" spans="3:24" x14ac:dyDescent="0.25">
      <c r="C2249" s="19" t="s">
        <v>3870</v>
      </c>
      <c r="D2249" s="6" t="s">
        <v>665</v>
      </c>
      <c r="E2249" s="6" t="s">
        <v>131</v>
      </c>
      <c r="F2249" s="48">
        <v>3.6752492303294</v>
      </c>
      <c r="G2249" s="8">
        <v>77.2682846322476</v>
      </c>
      <c r="H2249" s="9">
        <v>1</v>
      </c>
      <c r="I2249" s="40">
        <v>0</v>
      </c>
      <c r="J2249" s="7">
        <v>0</v>
      </c>
      <c r="K2249" s="9">
        <v>0.30049752630943299</v>
      </c>
      <c r="L2249" s="39">
        <v>0</v>
      </c>
      <c r="M2249" s="47">
        <v>0</v>
      </c>
      <c r="N2249" s="17">
        <v>2.25469231624865E-2</v>
      </c>
      <c r="O2249" s="7">
        <f>Q2249/P2249/N2249</f>
        <v>1</v>
      </c>
      <c r="P2249" s="7">
        <v>2.4813747145494625</v>
      </c>
      <c r="Q2249" s="33">
        <v>5.5947365026283599E-2</v>
      </c>
      <c r="R2249" s="38" t="s">
        <v>1676</v>
      </c>
      <c r="S2249" s="33" t="s">
        <v>1676</v>
      </c>
      <c r="T2249" s="45" t="s">
        <v>1676</v>
      </c>
      <c r="U2249" s="55">
        <f>RANK(Q2249,$Q$5:$Q$3209,0)</f>
        <v>2245</v>
      </c>
      <c r="V2249" s="55">
        <f>RANK(W2249,$W$5:$W$3209,0)</f>
        <v>2320</v>
      </c>
      <c r="W2249" s="55">
        <f>N2249*O2249</f>
        <v>2.25469231624865E-2</v>
      </c>
      <c r="X2249" s="1">
        <f t="shared" si="35"/>
        <v>30.488752865200706</v>
      </c>
    </row>
    <row r="2250" spans="3:24" x14ac:dyDescent="0.25">
      <c r="C2250" s="19" t="s">
        <v>3871</v>
      </c>
      <c r="D2250" s="6" t="s">
        <v>1208</v>
      </c>
      <c r="E2250" s="6" t="s">
        <v>39</v>
      </c>
      <c r="F2250" s="48">
        <v>2.2601173692097398</v>
      </c>
      <c r="G2250" s="8">
        <v>54.394941409862497</v>
      </c>
      <c r="H2250" s="9">
        <v>1</v>
      </c>
      <c r="I2250" s="40">
        <v>0</v>
      </c>
      <c r="J2250" s="7">
        <v>0</v>
      </c>
      <c r="K2250" s="9">
        <v>0.90065759847855198</v>
      </c>
      <c r="L2250" s="39">
        <v>0</v>
      </c>
      <c r="M2250" s="47">
        <v>0</v>
      </c>
      <c r="N2250" s="17">
        <v>3.4744538219428703E-2</v>
      </c>
      <c r="O2250" s="7">
        <f>Q2250/P2250/N2250</f>
        <v>1</v>
      </c>
      <c r="P2250" s="7">
        <v>1.6100829106725252</v>
      </c>
      <c r="Q2250" s="33">
        <v>5.5941587226310562E-2</v>
      </c>
      <c r="R2250" s="38" t="s">
        <v>1676</v>
      </c>
      <c r="S2250" s="33" t="s">
        <v>1676</v>
      </c>
      <c r="T2250" s="45" t="s">
        <v>1677</v>
      </c>
      <c r="U2250" s="55">
        <f>RANK(Q2250,$Q$5:$Q$3209,0)</f>
        <v>2246</v>
      </c>
      <c r="V2250" s="55">
        <f>RANK(W2250,$W$5:$W$3209,0)</f>
        <v>1956</v>
      </c>
      <c r="W2250" s="55">
        <f>N2250*O2250</f>
        <v>3.4744538219428703E-2</v>
      </c>
      <c r="X2250" s="1">
        <f t="shared" si="35"/>
        <v>30.432805500174421</v>
      </c>
    </row>
    <row r="2251" spans="3:24" x14ac:dyDescent="0.25">
      <c r="C2251" s="19" t="s">
        <v>3872</v>
      </c>
      <c r="D2251" s="6" t="s">
        <v>968</v>
      </c>
      <c r="E2251" s="6" t="s">
        <v>863</v>
      </c>
      <c r="F2251" s="48">
        <v>6.4254526198106898</v>
      </c>
      <c r="G2251" s="8">
        <v>72.228402900775706</v>
      </c>
      <c r="H2251" s="9">
        <v>0.15882063146471101</v>
      </c>
      <c r="I2251" s="40">
        <v>0</v>
      </c>
      <c r="J2251" s="7">
        <v>1</v>
      </c>
      <c r="K2251" s="9">
        <v>1</v>
      </c>
      <c r="L2251" s="39">
        <v>0.34584727288822698</v>
      </c>
      <c r="M2251" s="47">
        <v>0</v>
      </c>
      <c r="N2251" s="17">
        <v>3.8700914048579199E-2</v>
      </c>
      <c r="O2251" s="7">
        <f>Q2251/P2251/N2251</f>
        <v>1</v>
      </c>
      <c r="P2251" s="7">
        <v>1.4452494992572862</v>
      </c>
      <c r="Q2251" s="33">
        <v>5.5932476649508359E-2</v>
      </c>
      <c r="R2251" s="38" t="s">
        <v>1676</v>
      </c>
      <c r="S2251" s="33" t="s">
        <v>1676</v>
      </c>
      <c r="T2251" s="45" t="s">
        <v>1677</v>
      </c>
      <c r="U2251" s="55">
        <f>RANK(Q2251,$Q$5:$Q$3209,0)</f>
        <v>2247</v>
      </c>
      <c r="V2251" s="55">
        <f>RANK(W2251,$W$5:$W$3209,0)</f>
        <v>1886</v>
      </c>
      <c r="W2251" s="55">
        <f>N2251*O2251</f>
        <v>3.8700914048579199E-2</v>
      </c>
      <c r="X2251" s="1">
        <f t="shared" si="35"/>
        <v>30.37686391294811</v>
      </c>
    </row>
    <row r="2252" spans="3:24" x14ac:dyDescent="0.25">
      <c r="C2252" s="19" t="s">
        <v>3873</v>
      </c>
      <c r="D2252" s="6" t="s">
        <v>729</v>
      </c>
      <c r="E2252" s="6" t="s">
        <v>131</v>
      </c>
      <c r="F2252" s="48">
        <v>12.905836273964701</v>
      </c>
      <c r="G2252" s="8">
        <v>10</v>
      </c>
      <c r="H2252" s="9">
        <v>7.3429260905908206E-2</v>
      </c>
      <c r="I2252" s="40">
        <v>8</v>
      </c>
      <c r="J2252" s="7">
        <v>11</v>
      </c>
      <c r="K2252" s="9">
        <v>0.88011777968639804</v>
      </c>
      <c r="L2252" s="39">
        <v>0</v>
      </c>
      <c r="M2252" s="47">
        <v>0</v>
      </c>
      <c r="N2252" s="17">
        <v>2.1680883029264499E-2</v>
      </c>
      <c r="O2252" s="7">
        <f>Q2252/P2252/N2252</f>
        <v>1</v>
      </c>
      <c r="P2252" s="7">
        <v>2.577602081402965</v>
      </c>
      <c r="Q2252" s="33">
        <v>5.5884689222886391E-2</v>
      </c>
      <c r="R2252" s="38" t="s">
        <v>1677</v>
      </c>
      <c r="S2252" s="33" t="s">
        <v>1677</v>
      </c>
      <c r="T2252" s="45" t="s">
        <v>1676</v>
      </c>
      <c r="U2252" s="55">
        <f>RANK(Q2252,$Q$5:$Q$3209,0)</f>
        <v>2248</v>
      </c>
      <c r="V2252" s="55">
        <f>RANK(W2252,$W$5:$W$3209,0)</f>
        <v>2346</v>
      </c>
      <c r="W2252" s="55">
        <f>N2252*O2252</f>
        <v>2.1680883029264499E-2</v>
      </c>
      <c r="X2252" s="1">
        <f t="shared" si="35"/>
        <v>30.320931436298601</v>
      </c>
    </row>
    <row r="2253" spans="3:24" x14ac:dyDescent="0.25">
      <c r="C2253" s="19" t="s">
        <v>3874</v>
      </c>
      <c r="D2253" s="6" t="s">
        <v>1068</v>
      </c>
      <c r="E2253" s="6" t="s">
        <v>48</v>
      </c>
      <c r="F2253" s="48">
        <v>6.9333698930350502</v>
      </c>
      <c r="G2253" s="8">
        <v>10</v>
      </c>
      <c r="H2253" s="9">
        <v>0.554623570010637</v>
      </c>
      <c r="I2253" s="40">
        <v>3</v>
      </c>
      <c r="J2253" s="7">
        <v>0</v>
      </c>
      <c r="K2253" s="9">
        <v>0.615289395655084</v>
      </c>
      <c r="L2253" s="39">
        <v>0</v>
      </c>
      <c r="M2253" s="47">
        <v>0</v>
      </c>
      <c r="N2253" s="17">
        <v>1.6169675285050599E-2</v>
      </c>
      <c r="O2253" s="7">
        <f>Q2253/P2253/N2253</f>
        <v>1</v>
      </c>
      <c r="P2253" s="7">
        <v>3.4495198606759909</v>
      </c>
      <c r="Q2253" s="33">
        <v>5.5777616036463758E-2</v>
      </c>
      <c r="R2253" s="38" t="s">
        <v>1677</v>
      </c>
      <c r="S2253" s="33" t="s">
        <v>1677</v>
      </c>
      <c r="T2253" s="45" t="s">
        <v>1675</v>
      </c>
      <c r="U2253" s="55">
        <f>RANK(Q2253,$Q$5:$Q$3209,0)</f>
        <v>2249</v>
      </c>
      <c r="V2253" s="55">
        <f>RANK(W2253,$W$5:$W$3209,0)</f>
        <v>2565</v>
      </c>
      <c r="W2253" s="55">
        <f>N2253*O2253</f>
        <v>1.6169675285050599E-2</v>
      </c>
      <c r="X2253" s="1">
        <f t="shared" si="35"/>
        <v>30.265046747075715</v>
      </c>
    </row>
    <row r="2254" spans="3:24" x14ac:dyDescent="0.25">
      <c r="C2254" s="19" t="s">
        <v>3875</v>
      </c>
      <c r="D2254" s="6" t="s">
        <v>473</v>
      </c>
      <c r="E2254" s="6" t="s">
        <v>131</v>
      </c>
      <c r="F2254" s="48">
        <v>0.92312992759314605</v>
      </c>
      <c r="G2254" s="8">
        <v>10</v>
      </c>
      <c r="H2254" s="9">
        <v>1</v>
      </c>
      <c r="I2254" s="40">
        <v>1</v>
      </c>
      <c r="J2254" s="7">
        <v>0</v>
      </c>
      <c r="K2254" s="9">
        <v>0.88587495160768603</v>
      </c>
      <c r="L2254" s="39">
        <v>0</v>
      </c>
      <c r="M2254" s="47">
        <v>0</v>
      </c>
      <c r="N2254" s="17">
        <v>2.58399233195864E-2</v>
      </c>
      <c r="O2254" s="7">
        <f>Q2254/P2254/N2254</f>
        <v>1</v>
      </c>
      <c r="P2254" s="7">
        <v>2.1572188855672385</v>
      </c>
      <c r="Q2254" s="33">
        <v>5.5742370586621071E-2</v>
      </c>
      <c r="R2254" s="38" t="s">
        <v>1676</v>
      </c>
      <c r="S2254" s="33" t="s">
        <v>1676</v>
      </c>
      <c r="T2254" s="45" t="s">
        <v>1677</v>
      </c>
      <c r="U2254" s="55">
        <f>RANK(Q2254,$Q$5:$Q$3209,0)</f>
        <v>2250</v>
      </c>
      <c r="V2254" s="55">
        <f>RANK(W2254,$W$5:$W$3209,0)</f>
        <v>2220</v>
      </c>
      <c r="W2254" s="55">
        <f>N2254*O2254</f>
        <v>2.58399233195864E-2</v>
      </c>
      <c r="X2254" s="1">
        <f t="shared" si="35"/>
        <v>30.20926913103925</v>
      </c>
    </row>
    <row r="2255" spans="3:24" x14ac:dyDescent="0.25">
      <c r="C2255" s="19" t="s">
        <v>3876</v>
      </c>
      <c r="D2255" s="6" t="s">
        <v>1236</v>
      </c>
      <c r="E2255" s="6" t="s">
        <v>144</v>
      </c>
      <c r="F2255" s="48">
        <v>0.208922686280756</v>
      </c>
      <c r="G2255" s="8">
        <v>10</v>
      </c>
      <c r="H2255" s="9">
        <v>1</v>
      </c>
      <c r="I2255" s="40">
        <v>0</v>
      </c>
      <c r="J2255" s="7">
        <v>0</v>
      </c>
      <c r="K2255" s="9">
        <v>4.9803543438978803E-2</v>
      </c>
      <c r="L2255" s="39">
        <v>0</v>
      </c>
      <c r="M2255" s="47">
        <v>0</v>
      </c>
      <c r="N2255" s="17">
        <v>1.1197862954269999E-2</v>
      </c>
      <c r="O2255" s="7">
        <f>Q2255/P2255/N2255</f>
        <v>1</v>
      </c>
      <c r="P2255" s="7">
        <v>4.9679752311641474</v>
      </c>
      <c r="Q2255" s="33">
        <v>5.5630705798783944E-2</v>
      </c>
      <c r="R2255" s="38" t="s">
        <v>1677</v>
      </c>
      <c r="S2255" s="33" t="s">
        <v>1677</v>
      </c>
      <c r="T2255" s="45" t="s">
        <v>1675</v>
      </c>
      <c r="U2255" s="55">
        <f>RANK(Q2255,$Q$5:$Q$3209,0)</f>
        <v>2251</v>
      </c>
      <c r="V2255" s="55">
        <f>RANK(W2255,$W$5:$W$3209,0)</f>
        <v>2856</v>
      </c>
      <c r="W2255" s="55">
        <f>N2255*O2255</f>
        <v>1.1197862954269999E-2</v>
      </c>
      <c r="X2255" s="1">
        <f t="shared" si="35"/>
        <v>30.153526760452628</v>
      </c>
    </row>
    <row r="2256" spans="3:24" x14ac:dyDescent="0.25">
      <c r="C2256" s="19" t="s">
        <v>3877</v>
      </c>
      <c r="D2256" s="6" t="s">
        <v>279</v>
      </c>
      <c r="E2256" s="6" t="s">
        <v>39</v>
      </c>
      <c r="F2256" s="48">
        <v>1.2668403709820699</v>
      </c>
      <c r="G2256" s="8">
        <v>10</v>
      </c>
      <c r="H2256" s="9">
        <v>1</v>
      </c>
      <c r="I2256" s="40">
        <v>0</v>
      </c>
      <c r="J2256" s="7">
        <v>1</v>
      </c>
      <c r="K2256" s="9">
        <v>1</v>
      </c>
      <c r="L2256" s="39">
        <v>0</v>
      </c>
      <c r="M2256" s="47">
        <v>0</v>
      </c>
      <c r="N2256" s="17">
        <v>2.90986389215078E-2</v>
      </c>
      <c r="O2256" s="7">
        <f>Q2256/P2256/N2256</f>
        <v>1</v>
      </c>
      <c r="P2256" s="7">
        <v>1.9087352759582052</v>
      </c>
      <c r="Q2256" s="33">
        <v>5.5541598591852363E-2</v>
      </c>
      <c r="R2256" s="38" t="s">
        <v>1676</v>
      </c>
      <c r="S2256" s="33" t="s">
        <v>1676</v>
      </c>
      <c r="T2256" s="45" t="s">
        <v>1677</v>
      </c>
      <c r="U2256" s="55">
        <f>RANK(Q2256,$Q$5:$Q$3209,0)</f>
        <v>2252</v>
      </c>
      <c r="V2256" s="55">
        <f>RANK(W2256,$W$5:$W$3209,0)</f>
        <v>2119</v>
      </c>
      <c r="W2256" s="55">
        <f>N2256*O2256</f>
        <v>2.90986389215078E-2</v>
      </c>
      <c r="X2256" s="1">
        <f t="shared" si="35"/>
        <v>30.097896054653845</v>
      </c>
    </row>
    <row r="2257" spans="3:24" x14ac:dyDescent="0.25">
      <c r="C2257" s="19" t="s">
        <v>3878</v>
      </c>
      <c r="D2257" s="6" t="s">
        <v>575</v>
      </c>
      <c r="E2257" s="6" t="s">
        <v>27</v>
      </c>
      <c r="F2257" s="48">
        <v>4.2831387558075997</v>
      </c>
      <c r="G2257" s="8">
        <v>56.479572405037999</v>
      </c>
      <c r="H2257" s="9">
        <v>1</v>
      </c>
      <c r="I2257" s="40">
        <v>0</v>
      </c>
      <c r="J2257" s="7">
        <v>1</v>
      </c>
      <c r="K2257" s="9">
        <v>0.16475034537227701</v>
      </c>
      <c r="L2257" s="39">
        <v>0</v>
      </c>
      <c r="M2257" s="47">
        <v>0</v>
      </c>
      <c r="N2257" s="17">
        <v>3.8228662236499698E-2</v>
      </c>
      <c r="O2257" s="7">
        <f>Q2257/P2257/N2257</f>
        <v>1</v>
      </c>
      <c r="P2257" s="7">
        <v>1.4510709296069115</v>
      </c>
      <c r="Q2257" s="33">
        <v>5.5472500449146249E-2</v>
      </c>
      <c r="R2257" s="38" t="s">
        <v>1676</v>
      </c>
      <c r="S2257" s="33" t="s">
        <v>1676</v>
      </c>
      <c r="T2257" s="45" t="s">
        <v>1677</v>
      </c>
      <c r="U2257" s="55">
        <f>RANK(Q2257,$Q$5:$Q$3209,0)</f>
        <v>2253</v>
      </c>
      <c r="V2257" s="55">
        <f>RANK(W2257,$W$5:$W$3209,0)</f>
        <v>1894</v>
      </c>
      <c r="W2257" s="55">
        <f>N2257*O2257</f>
        <v>3.8228662236499698E-2</v>
      </c>
      <c r="X2257" s="1">
        <f t="shared" si="35"/>
        <v>30.042354456061993</v>
      </c>
    </row>
    <row r="2258" spans="3:24" x14ac:dyDescent="0.25">
      <c r="C2258" s="19" t="s">
        <v>3879</v>
      </c>
      <c r="D2258" s="6" t="s">
        <v>1434</v>
      </c>
      <c r="E2258" s="6" t="s">
        <v>126</v>
      </c>
      <c r="F2258" s="48">
        <v>0.99647718735281698</v>
      </c>
      <c r="G2258" s="8">
        <v>10</v>
      </c>
      <c r="H2258" s="9">
        <v>0.149856583454099</v>
      </c>
      <c r="I2258" s="40">
        <v>0</v>
      </c>
      <c r="J2258" s="7">
        <v>1</v>
      </c>
      <c r="K2258" s="9">
        <v>1</v>
      </c>
      <c r="L2258" s="39">
        <v>0</v>
      </c>
      <c r="M2258" s="47">
        <v>0</v>
      </c>
      <c r="N2258" s="17">
        <v>1.6699761363321099E-2</v>
      </c>
      <c r="O2258" s="7">
        <f>Q2258/P2258/N2258</f>
        <v>1</v>
      </c>
      <c r="P2258" s="7">
        <v>3.3091822794582795</v>
      </c>
      <c r="Q2258" s="33">
        <v>5.526255437468422E-2</v>
      </c>
      <c r="R2258" s="38" t="s">
        <v>1677</v>
      </c>
      <c r="S2258" s="33" t="s">
        <v>1677</v>
      </c>
      <c r="T2258" s="45" t="s">
        <v>1675</v>
      </c>
      <c r="U2258" s="55">
        <f>RANK(Q2258,$Q$5:$Q$3209,0)</f>
        <v>2254</v>
      </c>
      <c r="V2258" s="55">
        <f>RANK(W2258,$W$5:$W$3209,0)</f>
        <v>2541</v>
      </c>
      <c r="W2258" s="55">
        <f>N2258*O2258</f>
        <v>1.6699761363321099E-2</v>
      </c>
      <c r="X2258" s="1">
        <f t="shared" si="35"/>
        <v>29.986881955612848</v>
      </c>
    </row>
    <row r="2259" spans="3:24" x14ac:dyDescent="0.25">
      <c r="C2259" s="19" t="s">
        <v>3880</v>
      </c>
      <c r="D2259" s="6" t="s">
        <v>1066</v>
      </c>
      <c r="E2259" s="6" t="s">
        <v>126</v>
      </c>
      <c r="F2259" s="48">
        <v>32.424342717122499</v>
      </c>
      <c r="G2259" s="8">
        <v>51.211018994717101</v>
      </c>
      <c r="H2259" s="9">
        <v>0.801026775155537</v>
      </c>
      <c r="I2259" s="40">
        <v>0</v>
      </c>
      <c r="J2259" s="7">
        <v>12</v>
      </c>
      <c r="K2259" s="9">
        <v>0.85108381223906604</v>
      </c>
      <c r="L2259" s="39">
        <v>0</v>
      </c>
      <c r="M2259" s="47">
        <v>0</v>
      </c>
      <c r="N2259" s="17">
        <v>4.0131899954283998E-2</v>
      </c>
      <c r="O2259" s="7">
        <f>Q2259/P2259/N2259</f>
        <v>1</v>
      </c>
      <c r="P2259" s="7">
        <v>1.3763417907954862</v>
      </c>
      <c r="Q2259" s="33">
        <v>5.523521105110453E-2</v>
      </c>
      <c r="R2259" s="38" t="s">
        <v>1676</v>
      </c>
      <c r="S2259" s="33" t="s">
        <v>1676</v>
      </c>
      <c r="T2259" s="45" t="s">
        <v>1677</v>
      </c>
      <c r="U2259" s="55">
        <f>RANK(Q2259,$Q$5:$Q$3209,0)</f>
        <v>2255</v>
      </c>
      <c r="V2259" s="55">
        <f>RANK(W2259,$W$5:$W$3209,0)</f>
        <v>1852</v>
      </c>
      <c r="W2259" s="55">
        <f>N2259*O2259</f>
        <v>4.0131899954283998E-2</v>
      </c>
      <c r="X2259" s="1">
        <f t="shared" si="35"/>
        <v>29.931619401238162</v>
      </c>
    </row>
    <row r="2260" spans="3:24" x14ac:dyDescent="0.25">
      <c r="C2260" s="19" t="s">
        <v>3881</v>
      </c>
      <c r="D2260" s="6" t="s">
        <v>1104</v>
      </c>
      <c r="E2260" s="6" t="s">
        <v>39</v>
      </c>
      <c r="F2260" s="48">
        <v>33.389850386796596</v>
      </c>
      <c r="G2260" s="8">
        <v>31.777512723334699</v>
      </c>
      <c r="H2260" s="9">
        <v>1</v>
      </c>
      <c r="I2260" s="40">
        <v>3</v>
      </c>
      <c r="J2260" s="7">
        <v>12</v>
      </c>
      <c r="K2260" s="9">
        <v>1</v>
      </c>
      <c r="L2260" s="39">
        <v>0.36088769741988602</v>
      </c>
      <c r="M2260" s="47">
        <v>1</v>
      </c>
      <c r="N2260" s="17">
        <v>0.109174149197402</v>
      </c>
      <c r="O2260" s="7">
        <f>Q2260/P2260/N2260</f>
        <v>1</v>
      </c>
      <c r="P2260" s="7">
        <v>0.50557933193263749</v>
      </c>
      <c r="Q2260" s="33">
        <v>5.5196193415536589E-2</v>
      </c>
      <c r="R2260" s="41" t="s">
        <v>1675</v>
      </c>
      <c r="S2260" s="33" t="s">
        <v>1675</v>
      </c>
      <c r="T2260" s="45" t="s">
        <v>1677</v>
      </c>
      <c r="U2260" s="55">
        <f>RANK(Q2260,$Q$5:$Q$3209,0)</f>
        <v>2256</v>
      </c>
      <c r="V2260" s="55">
        <f>RANK(W2260,$W$5:$W$3209,0)</f>
        <v>1263</v>
      </c>
      <c r="W2260" s="55">
        <f>N2260*O2260</f>
        <v>0.109174149197402</v>
      </c>
      <c r="X2260" s="1">
        <f t="shared" si="35"/>
        <v>29.876384190187057</v>
      </c>
    </row>
    <row r="2261" spans="3:24" x14ac:dyDescent="0.25">
      <c r="C2261" s="19" t="s">
        <v>3882</v>
      </c>
      <c r="D2261" s="6" t="s">
        <v>1596</v>
      </c>
      <c r="E2261" s="6" t="s">
        <v>204</v>
      </c>
      <c r="F2261" s="48">
        <v>6.4595408263196896</v>
      </c>
      <c r="G2261" s="8">
        <v>29.427419552829001</v>
      </c>
      <c r="H2261" s="9">
        <v>1</v>
      </c>
      <c r="I2261" s="40">
        <v>0</v>
      </c>
      <c r="J2261" s="7">
        <v>1</v>
      </c>
      <c r="K2261" s="9">
        <v>0.65511595978336601</v>
      </c>
      <c r="L2261" s="39">
        <v>0.60211648531623296</v>
      </c>
      <c r="M2261" s="47">
        <v>1</v>
      </c>
      <c r="N2261" s="17">
        <v>6.0705404267808197E-2</v>
      </c>
      <c r="O2261" s="7">
        <f>Q2261/P2261/N2261</f>
        <v>1</v>
      </c>
      <c r="P2261" s="7">
        <v>0.9085334074263518</v>
      </c>
      <c r="Q2261" s="33">
        <v>5.5152887788625982E-2</v>
      </c>
      <c r="R2261" s="38" t="s">
        <v>1676</v>
      </c>
      <c r="S2261" s="33" t="s">
        <v>1676</v>
      </c>
      <c r="T2261" s="45" t="s">
        <v>1677</v>
      </c>
      <c r="U2261" s="55">
        <f>RANK(Q2261,$Q$5:$Q$3209,0)</f>
        <v>2257</v>
      </c>
      <c r="V2261" s="55">
        <f>RANK(W2261,$W$5:$W$3209,0)</f>
        <v>1560</v>
      </c>
      <c r="W2261" s="55">
        <f>N2261*O2261</f>
        <v>6.0705404267808197E-2</v>
      </c>
      <c r="X2261" s="1">
        <f t="shared" si="35"/>
        <v>29.821187996771521</v>
      </c>
    </row>
    <row r="2262" spans="3:24" x14ac:dyDescent="0.25">
      <c r="C2262" s="19" t="s">
        <v>3883</v>
      </c>
      <c r="D2262" s="6" t="s">
        <v>331</v>
      </c>
      <c r="E2262" s="6" t="s">
        <v>48</v>
      </c>
      <c r="F2262" s="48">
        <v>6.0465059095984799</v>
      </c>
      <c r="G2262" s="8">
        <v>17.881727834585401</v>
      </c>
      <c r="H2262" s="9">
        <v>0.28908320495006301</v>
      </c>
      <c r="I2262" s="40">
        <v>0</v>
      </c>
      <c r="J2262" s="7">
        <v>2</v>
      </c>
      <c r="K2262" s="9">
        <v>1</v>
      </c>
      <c r="L2262" s="39">
        <v>0.17461911224282101</v>
      </c>
      <c r="M2262" s="47">
        <v>0</v>
      </c>
      <c r="N2262" s="17">
        <v>2.3322283322180601E-2</v>
      </c>
      <c r="O2262" s="7">
        <f>Q2262/P2262/N2262</f>
        <v>1</v>
      </c>
      <c r="P2262" s="7">
        <v>2.3615726611719468</v>
      </c>
      <c r="Q2262" s="33">
        <v>5.5077266689768152E-2</v>
      </c>
      <c r="R2262" s="38" t="s">
        <v>1676</v>
      </c>
      <c r="S2262" s="33" t="s">
        <v>1676</v>
      </c>
      <c r="T2262" s="45" t="s">
        <v>1676</v>
      </c>
      <c r="U2262" s="55">
        <f>RANK(Q2262,$Q$5:$Q$3209,0)</f>
        <v>2258</v>
      </c>
      <c r="V2262" s="55">
        <f>RANK(W2262,$W$5:$W$3209,0)</f>
        <v>2302</v>
      </c>
      <c r="W2262" s="55">
        <f>N2262*O2262</f>
        <v>2.3322283322180601E-2</v>
      </c>
      <c r="X2262" s="1">
        <f t="shared" si="35"/>
        <v>29.766035108982894</v>
      </c>
    </row>
    <row r="2263" spans="3:24" x14ac:dyDescent="0.25">
      <c r="C2263" s="19" t="s">
        <v>3884</v>
      </c>
      <c r="D2263" s="6" t="s">
        <v>577</v>
      </c>
      <c r="E2263" s="6" t="s">
        <v>131</v>
      </c>
      <c r="F2263" s="48">
        <v>1.8593865294659999</v>
      </c>
      <c r="G2263" s="8">
        <v>10</v>
      </c>
      <c r="H2263" s="9">
        <v>4.2583766400947597E-3</v>
      </c>
      <c r="I2263" s="40">
        <v>5</v>
      </c>
      <c r="J2263" s="7">
        <v>2</v>
      </c>
      <c r="K2263" s="9">
        <v>0.94214123934846705</v>
      </c>
      <c r="L2263" s="39">
        <v>0</v>
      </c>
      <c r="M2263" s="47">
        <v>0</v>
      </c>
      <c r="N2263" s="17">
        <v>1.5269871696438E-2</v>
      </c>
      <c r="O2263" s="7">
        <f>Q2263/P2263/N2263</f>
        <v>1</v>
      </c>
      <c r="P2263" s="7">
        <v>3.5999799122687612</v>
      </c>
      <c r="Q2263" s="33">
        <v>5.4971231370098114E-2</v>
      </c>
      <c r="R2263" s="38" t="s">
        <v>1677</v>
      </c>
      <c r="S2263" s="33" t="s">
        <v>1677</v>
      </c>
      <c r="T2263" s="45" t="s">
        <v>1675</v>
      </c>
      <c r="U2263" s="55">
        <f>RANK(Q2263,$Q$5:$Q$3209,0)</f>
        <v>2259</v>
      </c>
      <c r="V2263" s="55">
        <f>RANK(W2263,$W$5:$W$3209,0)</f>
        <v>2599</v>
      </c>
      <c r="W2263" s="55">
        <f>N2263*O2263</f>
        <v>1.5269871696438E-2</v>
      </c>
      <c r="X2263" s="1">
        <f t="shared" si="35"/>
        <v>29.710957842293126</v>
      </c>
    </row>
    <row r="2264" spans="3:24" x14ac:dyDescent="0.25">
      <c r="C2264" s="19" t="s">
        <v>3885</v>
      </c>
      <c r="D2264" s="6" t="s">
        <v>1040</v>
      </c>
      <c r="E2264" s="6" t="s">
        <v>204</v>
      </c>
      <c r="F2264" s="48">
        <v>0.221594288785363</v>
      </c>
      <c r="G2264" s="8">
        <v>10</v>
      </c>
      <c r="H2264" s="9">
        <v>0</v>
      </c>
      <c r="I2264" s="40">
        <v>1</v>
      </c>
      <c r="J2264" s="7">
        <v>1</v>
      </c>
      <c r="K2264" s="9">
        <v>1</v>
      </c>
      <c r="L2264" s="39">
        <v>0</v>
      </c>
      <c r="M2264" s="47">
        <v>0</v>
      </c>
      <c r="N2264" s="17">
        <v>1.31315306333E-2</v>
      </c>
      <c r="O2264" s="7">
        <f>Q2264/P2264/N2264</f>
        <v>1</v>
      </c>
      <c r="P2264" s="7">
        <v>4.1848151176199471</v>
      </c>
      <c r="Q2264" s="33">
        <v>5.4953027911723275E-2</v>
      </c>
      <c r="R2264" s="38" t="s">
        <v>1677</v>
      </c>
      <c r="S2264" s="33" t="s">
        <v>1677</v>
      </c>
      <c r="T2264" s="45" t="s">
        <v>1675</v>
      </c>
      <c r="U2264" s="55">
        <f>RANK(Q2264,$Q$5:$Q$3209,0)</f>
        <v>2260</v>
      </c>
      <c r="V2264" s="55">
        <f>RANK(W2264,$W$5:$W$3209,0)</f>
        <v>2709</v>
      </c>
      <c r="W2264" s="55">
        <f>N2264*O2264</f>
        <v>1.31315306333E-2</v>
      </c>
      <c r="X2264" s="1">
        <f t="shared" si="35"/>
        <v>29.65598661092303</v>
      </c>
    </row>
    <row r="2265" spans="3:24" x14ac:dyDescent="0.25">
      <c r="C2265" s="19" t="s">
        <v>3886</v>
      </c>
      <c r="D2265" s="6" t="s">
        <v>414</v>
      </c>
      <c r="E2265" s="6" t="s">
        <v>131</v>
      </c>
      <c r="F2265" s="48">
        <v>2.5631220810167399</v>
      </c>
      <c r="G2265" s="8">
        <v>10</v>
      </c>
      <c r="H2265" s="9">
        <v>6.0966707813378401E-2</v>
      </c>
      <c r="I2265" s="40">
        <v>3</v>
      </c>
      <c r="J2265" s="7">
        <v>2</v>
      </c>
      <c r="K2265" s="9">
        <v>1</v>
      </c>
      <c r="L2265" s="39">
        <v>0</v>
      </c>
      <c r="M2265" s="47">
        <v>0</v>
      </c>
      <c r="N2265" s="17">
        <v>1.8805777214404899E-2</v>
      </c>
      <c r="O2265" s="7">
        <f>Q2265/P2265/N2265</f>
        <v>1</v>
      </c>
      <c r="P2265" s="7">
        <v>2.9160172409621747</v>
      </c>
      <c r="Q2265" s="33">
        <v>5.4837970586898308E-2</v>
      </c>
      <c r="R2265" s="38" t="s">
        <v>1677</v>
      </c>
      <c r="S2265" s="33" t="s">
        <v>1677</v>
      </c>
      <c r="T2265" s="45" t="s">
        <v>1676</v>
      </c>
      <c r="U2265" s="55">
        <f>RANK(Q2265,$Q$5:$Q$3209,0)</f>
        <v>2261</v>
      </c>
      <c r="V2265" s="55">
        <f>RANK(W2265,$W$5:$W$3209,0)</f>
        <v>2456</v>
      </c>
      <c r="W2265" s="55">
        <f>N2265*O2265</f>
        <v>1.8805777214404899E-2</v>
      </c>
      <c r="X2265" s="1">
        <f t="shared" si="35"/>
        <v>29.601033583011308</v>
      </c>
    </row>
    <row r="2266" spans="3:24" x14ac:dyDescent="0.25">
      <c r="C2266" s="19" t="s">
        <v>3887</v>
      </c>
      <c r="D2266" s="6" t="s">
        <v>1040</v>
      </c>
      <c r="E2266" s="6" t="s">
        <v>204</v>
      </c>
      <c r="F2266" s="48">
        <v>3.4161904548976503E-2</v>
      </c>
      <c r="G2266" s="8">
        <v>10</v>
      </c>
      <c r="H2266" s="9">
        <v>0</v>
      </c>
      <c r="I2266" s="40">
        <v>0</v>
      </c>
      <c r="J2266" s="7">
        <v>0</v>
      </c>
      <c r="K2266" s="9">
        <v>1</v>
      </c>
      <c r="L2266" s="39">
        <v>0</v>
      </c>
      <c r="M2266" s="47">
        <v>0</v>
      </c>
      <c r="N2266" s="17">
        <v>1.26953450050821E-2</v>
      </c>
      <c r="O2266" s="7">
        <f>Q2266/P2266/N2266</f>
        <v>1</v>
      </c>
      <c r="P2266" s="7">
        <v>4.3163598397957665</v>
      </c>
      <c r="Q2266" s="33">
        <v>5.4797677332288158E-2</v>
      </c>
      <c r="R2266" s="38" t="s">
        <v>1677</v>
      </c>
      <c r="S2266" s="33" t="s">
        <v>1677</v>
      </c>
      <c r="T2266" s="45" t="s">
        <v>1675</v>
      </c>
      <c r="U2266" s="55">
        <f>RANK(Q2266,$Q$5:$Q$3209,0)</f>
        <v>2262</v>
      </c>
      <c r="V2266" s="55">
        <f>RANK(W2266,$W$5:$W$3209,0)</f>
        <v>2735</v>
      </c>
      <c r="W2266" s="55">
        <f>N2266*O2266</f>
        <v>1.26953450050821E-2</v>
      </c>
      <c r="X2266" s="1">
        <f t="shared" si="35"/>
        <v>29.546195612424409</v>
      </c>
    </row>
    <row r="2267" spans="3:24" x14ac:dyDescent="0.25">
      <c r="C2267" s="19" t="s">
        <v>3888</v>
      </c>
      <c r="D2267" s="6" t="s">
        <v>515</v>
      </c>
      <c r="E2267" s="6" t="s">
        <v>131</v>
      </c>
      <c r="F2267" s="48">
        <v>6.6289894755079803</v>
      </c>
      <c r="G2267" s="8">
        <v>50.0409651815188</v>
      </c>
      <c r="H2267" s="9">
        <v>6.7556173483552806E-2</v>
      </c>
      <c r="I2267" s="40">
        <v>12</v>
      </c>
      <c r="J2267" s="7">
        <v>6</v>
      </c>
      <c r="K2267" s="9">
        <v>0.42247605226783003</v>
      </c>
      <c r="L2267" s="39">
        <v>0</v>
      </c>
      <c r="M2267" s="47">
        <v>0</v>
      </c>
      <c r="N2267" s="17">
        <v>2.2230624280417902E-2</v>
      </c>
      <c r="O2267" s="7">
        <f>Q2267/P2267/N2267</f>
        <v>1</v>
      </c>
      <c r="P2267" s="7">
        <v>2.4644403779010151</v>
      </c>
      <c r="Q2267" s="33">
        <v>5.4786048102608578E-2</v>
      </c>
      <c r="R2267" s="38" t="s">
        <v>1676</v>
      </c>
      <c r="S2267" s="33" t="s">
        <v>1676</v>
      </c>
      <c r="T2267" s="45" t="s">
        <v>1676</v>
      </c>
      <c r="U2267" s="55">
        <f>RANK(Q2267,$Q$5:$Q$3209,0)</f>
        <v>2263</v>
      </c>
      <c r="V2267" s="55">
        <f>RANK(W2267,$W$5:$W$3209,0)</f>
        <v>2323</v>
      </c>
      <c r="W2267" s="55">
        <f>N2267*O2267</f>
        <v>2.2230624280417902E-2</v>
      </c>
      <c r="X2267" s="1">
        <f t="shared" si="35"/>
        <v>29.49139793509212</v>
      </c>
    </row>
    <row r="2268" spans="3:24" x14ac:dyDescent="0.25">
      <c r="C2268" s="19" t="s">
        <v>3889</v>
      </c>
      <c r="D2268" s="6" t="s">
        <v>1120</v>
      </c>
      <c r="E2268" s="6" t="s">
        <v>131</v>
      </c>
      <c r="F2268" s="48">
        <v>13.355821480177701</v>
      </c>
      <c r="G2268" s="8">
        <v>51.699506118189497</v>
      </c>
      <c r="H2268" s="9">
        <v>0.99018984424304302</v>
      </c>
      <c r="I2268" s="40">
        <v>0</v>
      </c>
      <c r="J2268" s="7">
        <v>1</v>
      </c>
      <c r="K2268" s="9">
        <v>0.84049980635369204</v>
      </c>
      <c r="L2268" s="39">
        <v>0</v>
      </c>
      <c r="M2268" s="47">
        <v>0</v>
      </c>
      <c r="N2268" s="17">
        <v>3.2602918132445501E-2</v>
      </c>
      <c r="O2268" s="7">
        <f>Q2268/P2268/N2268</f>
        <v>1</v>
      </c>
      <c r="P2268" s="7">
        <v>1.676008225118786</v>
      </c>
      <c r="Q2268" s="33">
        <v>5.4642758952853067E-2</v>
      </c>
      <c r="R2268" s="38" t="s">
        <v>1676</v>
      </c>
      <c r="S2268" s="33" t="s">
        <v>1676</v>
      </c>
      <c r="T2268" s="45" t="s">
        <v>1677</v>
      </c>
      <c r="U2268" s="55">
        <f>RANK(Q2268,$Q$5:$Q$3209,0)</f>
        <v>2264</v>
      </c>
      <c r="V2268" s="55">
        <f>RANK(W2268,$W$5:$W$3209,0)</f>
        <v>2023</v>
      </c>
      <c r="W2268" s="55">
        <f>N2268*O2268</f>
        <v>3.2602918132445501E-2</v>
      </c>
      <c r="X2268" s="1">
        <f t="shared" si="35"/>
        <v>29.43661188698951</v>
      </c>
    </row>
    <row r="2269" spans="3:24" x14ac:dyDescent="0.25">
      <c r="C2269" s="19" t="s">
        <v>3890</v>
      </c>
      <c r="D2269" s="6" t="s">
        <v>715</v>
      </c>
      <c r="E2269" s="6" t="s">
        <v>90</v>
      </c>
      <c r="F2269" s="48">
        <v>12.408112963374201</v>
      </c>
      <c r="G2269" s="8">
        <v>50.270209723782102</v>
      </c>
      <c r="H2269" s="9">
        <v>0.94927118621857598</v>
      </c>
      <c r="I2269" s="40">
        <v>2</v>
      </c>
      <c r="J2269" s="7">
        <v>0</v>
      </c>
      <c r="K2269" s="9">
        <v>1</v>
      </c>
      <c r="L2269" s="39">
        <v>0</v>
      </c>
      <c r="M2269" s="47">
        <v>0</v>
      </c>
      <c r="N2269" s="17">
        <v>4.16924754079184E-2</v>
      </c>
      <c r="O2269" s="7">
        <f>Q2269/P2269/N2269</f>
        <v>1</v>
      </c>
      <c r="P2269" s="7">
        <v>1.3091350345936004</v>
      </c>
      <c r="Q2269" s="33">
        <v>5.458108023543809E-2</v>
      </c>
      <c r="R2269" s="38" t="s">
        <v>1676</v>
      </c>
      <c r="S2269" s="33" t="s">
        <v>1676</v>
      </c>
      <c r="T2269" s="45" t="s">
        <v>1677</v>
      </c>
      <c r="U2269" s="55">
        <f>RANK(Q2269,$Q$5:$Q$3209,0)</f>
        <v>2265</v>
      </c>
      <c r="V2269" s="55">
        <f>RANK(W2269,$W$5:$W$3209,0)</f>
        <v>1823</v>
      </c>
      <c r="W2269" s="55">
        <f>N2269*O2269</f>
        <v>4.16924754079184E-2</v>
      </c>
      <c r="X2269" s="1">
        <f t="shared" si="35"/>
        <v>29.381969128036658</v>
      </c>
    </row>
    <row r="2270" spans="3:24" x14ac:dyDescent="0.25">
      <c r="C2270" s="19" t="s">
        <v>3891</v>
      </c>
      <c r="D2270" s="6" t="s">
        <v>180</v>
      </c>
      <c r="E2270" s="6" t="s">
        <v>19</v>
      </c>
      <c r="F2270" s="48">
        <v>14.7325347645522</v>
      </c>
      <c r="G2270" s="8">
        <v>83.7221358825892</v>
      </c>
      <c r="H2270" s="9">
        <v>0.199445820974232</v>
      </c>
      <c r="I2270" s="40">
        <v>0</v>
      </c>
      <c r="J2270" s="7">
        <v>2</v>
      </c>
      <c r="K2270" s="9">
        <v>1</v>
      </c>
      <c r="L2270" s="39">
        <v>0</v>
      </c>
      <c r="M2270" s="47">
        <v>0</v>
      </c>
      <c r="N2270" s="17">
        <v>3.3063414004460598E-2</v>
      </c>
      <c r="O2270" s="7">
        <f>Q2270/P2270/N2270</f>
        <v>1</v>
      </c>
      <c r="P2270" s="7">
        <v>1.6482375953057722</v>
      </c>
      <c r="Q2270" s="33">
        <v>5.4496361991311325E-2</v>
      </c>
      <c r="R2270" s="38" t="s">
        <v>1676</v>
      </c>
      <c r="S2270" s="33" t="s">
        <v>1676</v>
      </c>
      <c r="T2270" s="45" t="s">
        <v>1677</v>
      </c>
      <c r="U2270" s="55">
        <f>RANK(Q2270,$Q$5:$Q$3209,0)</f>
        <v>2266</v>
      </c>
      <c r="V2270" s="55">
        <f>RANK(W2270,$W$5:$W$3209,0)</f>
        <v>2008</v>
      </c>
      <c r="W2270" s="55">
        <f>N2270*O2270</f>
        <v>3.3063414004460598E-2</v>
      </c>
      <c r="X2270" s="1">
        <f t="shared" si="35"/>
        <v>29.327388047801222</v>
      </c>
    </row>
    <row r="2271" spans="3:24" x14ac:dyDescent="0.25">
      <c r="C2271" s="19" t="s">
        <v>3892</v>
      </c>
      <c r="D2271" s="6" t="s">
        <v>934</v>
      </c>
      <c r="E2271" s="6" t="s">
        <v>144</v>
      </c>
      <c r="F2271" s="48">
        <v>3.4622443182157401</v>
      </c>
      <c r="G2271" s="8">
        <v>10</v>
      </c>
      <c r="H2271" s="9">
        <v>2.12741559843907E-2</v>
      </c>
      <c r="I2271" s="40">
        <v>3</v>
      </c>
      <c r="J2271" s="7">
        <v>2</v>
      </c>
      <c r="K2271" s="9">
        <v>1</v>
      </c>
      <c r="L2271" s="39">
        <v>0</v>
      </c>
      <c r="M2271" s="47">
        <v>0</v>
      </c>
      <c r="N2271" s="17">
        <v>1.59701735874637E-2</v>
      </c>
      <c r="O2271" s="7">
        <f>Q2271/P2271/N2271</f>
        <v>1</v>
      </c>
      <c r="P2271" s="7">
        <v>3.4089493308821459</v>
      </c>
      <c r="Q2271" s="33">
        <v>5.4441512565056097E-2</v>
      </c>
      <c r="R2271" s="38" t="s">
        <v>1677</v>
      </c>
      <c r="S2271" s="33" t="s">
        <v>1677</v>
      </c>
      <c r="T2271" s="45" t="s">
        <v>1675</v>
      </c>
      <c r="U2271" s="55">
        <f>RANK(Q2271,$Q$5:$Q$3209,0)</f>
        <v>2267</v>
      </c>
      <c r="V2271" s="55">
        <f>RANK(W2271,$W$5:$W$3209,0)</f>
        <v>2572</v>
      </c>
      <c r="W2271" s="55">
        <f>N2271*O2271</f>
        <v>1.59701735874637E-2</v>
      </c>
      <c r="X2271" s="1">
        <f t="shared" si="35"/>
        <v>29.27289168580991</v>
      </c>
    </row>
    <row r="2272" spans="3:24" x14ac:dyDescent="0.25">
      <c r="C2272" s="19" t="s">
        <v>3893</v>
      </c>
      <c r="D2272" s="6" t="s">
        <v>257</v>
      </c>
      <c r="E2272" s="6" t="s">
        <v>131</v>
      </c>
      <c r="F2272" s="48">
        <v>1.94312635199881</v>
      </c>
      <c r="G2272" s="8">
        <v>10</v>
      </c>
      <c r="H2272" s="9">
        <v>1</v>
      </c>
      <c r="I2272" s="40">
        <v>1</v>
      </c>
      <c r="J2272" s="7">
        <v>4</v>
      </c>
      <c r="K2272" s="9">
        <v>1</v>
      </c>
      <c r="L2272" s="39">
        <v>0</v>
      </c>
      <c r="M2272" s="47">
        <v>0</v>
      </c>
      <c r="N2272" s="17">
        <v>3.1330287938504002E-2</v>
      </c>
      <c r="O2272" s="7">
        <f>Q2272/P2272/N2272</f>
        <v>1</v>
      </c>
      <c r="P2272" s="7">
        <v>1.7358075755337041</v>
      </c>
      <c r="Q2272" s="33">
        <v>5.4383351147307482E-2</v>
      </c>
      <c r="R2272" s="38" t="s">
        <v>1676</v>
      </c>
      <c r="S2272" s="33" t="s">
        <v>1676</v>
      </c>
      <c r="T2272" s="45" t="s">
        <v>1677</v>
      </c>
      <c r="U2272" s="55">
        <f>RANK(Q2272,$Q$5:$Q$3209,0)</f>
        <v>2268</v>
      </c>
      <c r="V2272" s="55">
        <f>RANK(W2272,$W$5:$W$3209,0)</f>
        <v>2066</v>
      </c>
      <c r="W2272" s="55">
        <f>N2272*O2272</f>
        <v>3.1330287938504002E-2</v>
      </c>
      <c r="X2272" s="1">
        <f t="shared" si="35"/>
        <v>29.218450173244854</v>
      </c>
    </row>
    <row r="2273" spans="3:24" x14ac:dyDescent="0.25">
      <c r="C2273" s="19" t="s">
        <v>3894</v>
      </c>
      <c r="D2273" s="6" t="s">
        <v>1002</v>
      </c>
      <c r="E2273" s="6" t="s">
        <v>16</v>
      </c>
      <c r="F2273" s="48">
        <v>5.8466646337596098</v>
      </c>
      <c r="G2273" s="8">
        <v>15.755102244193401</v>
      </c>
      <c r="H2273" s="9">
        <v>0.45099437953884203</v>
      </c>
      <c r="I2273" s="40">
        <v>2</v>
      </c>
      <c r="J2273" s="7">
        <v>5</v>
      </c>
      <c r="K2273" s="9">
        <v>0.65206410810455095</v>
      </c>
      <c r="L2273" s="39">
        <v>0</v>
      </c>
      <c r="M2273" s="47">
        <v>0</v>
      </c>
      <c r="N2273" s="17">
        <v>1.9989775608598399E-2</v>
      </c>
      <c r="O2273" s="7">
        <f>Q2273/P2273/N2273</f>
        <v>1</v>
      </c>
      <c r="P2273" s="7">
        <v>2.7195875086375114</v>
      </c>
      <c r="Q2273" s="33">
        <v>5.4363944045611012E-2</v>
      </c>
      <c r="R2273" s="38" t="s">
        <v>1677</v>
      </c>
      <c r="S2273" s="33" t="s">
        <v>1677</v>
      </c>
      <c r="T2273" s="45" t="s">
        <v>1676</v>
      </c>
      <c r="U2273" s="55">
        <f>RANK(Q2273,$Q$5:$Q$3209,0)</f>
        <v>2269</v>
      </c>
      <c r="V2273" s="55">
        <f>RANK(W2273,$W$5:$W$3209,0)</f>
        <v>2408</v>
      </c>
      <c r="W2273" s="55">
        <f>N2273*O2273</f>
        <v>1.9989775608598399E-2</v>
      </c>
      <c r="X2273" s="1">
        <f t="shared" si="35"/>
        <v>29.164066822097546</v>
      </c>
    </row>
    <row r="2274" spans="3:24" x14ac:dyDescent="0.25">
      <c r="C2274" s="19" t="s">
        <v>3895</v>
      </c>
      <c r="D2274" s="6" t="s">
        <v>581</v>
      </c>
      <c r="E2274" s="6" t="s">
        <v>131</v>
      </c>
      <c r="F2274" s="48">
        <v>25.4321810954924</v>
      </c>
      <c r="G2274" s="8">
        <v>53.386179843612901</v>
      </c>
      <c r="H2274" s="9">
        <v>0.64873243032446604</v>
      </c>
      <c r="I2274" s="40">
        <v>9</v>
      </c>
      <c r="J2274" s="7">
        <v>12</v>
      </c>
      <c r="K2274" s="9">
        <v>1</v>
      </c>
      <c r="L2274" s="39">
        <v>0</v>
      </c>
      <c r="M2274" s="47">
        <v>0</v>
      </c>
      <c r="N2274" s="17">
        <v>6.0091757306254899E-2</v>
      </c>
      <c r="O2274" s="7">
        <f>Q2274/P2274/N2274</f>
        <v>1</v>
      </c>
      <c r="P2274" s="7">
        <v>0.90249823959784825</v>
      </c>
      <c r="Q2274" s="33">
        <v>5.4232705183236182E-2</v>
      </c>
      <c r="R2274" s="38" t="s">
        <v>1676</v>
      </c>
      <c r="S2274" s="33" t="s">
        <v>1676</v>
      </c>
      <c r="T2274" s="45" t="s">
        <v>1677</v>
      </c>
      <c r="U2274" s="55">
        <f>RANK(Q2274,$Q$5:$Q$3209,0)</f>
        <v>2270</v>
      </c>
      <c r="V2274" s="55">
        <f>RANK(W2274,$W$5:$W$3209,0)</f>
        <v>1564</v>
      </c>
      <c r="W2274" s="55">
        <f>N2274*O2274</f>
        <v>6.0091757306254899E-2</v>
      </c>
      <c r="X2274" s="1">
        <f t="shared" si="35"/>
        <v>29.109702878051934</v>
      </c>
    </row>
    <row r="2275" spans="3:24" x14ac:dyDescent="0.25">
      <c r="C2275" s="19" t="s">
        <v>3896</v>
      </c>
      <c r="D2275" s="6" t="s">
        <v>1108</v>
      </c>
      <c r="E2275" s="6" t="s">
        <v>126</v>
      </c>
      <c r="F2275" s="48">
        <v>14.623628928280199</v>
      </c>
      <c r="G2275" s="8">
        <v>52.344500729802803</v>
      </c>
      <c r="H2275" s="9">
        <v>0.57038022749410899</v>
      </c>
      <c r="I2275" s="40">
        <v>0</v>
      </c>
      <c r="J2275" s="7">
        <v>2</v>
      </c>
      <c r="K2275" s="9">
        <v>1</v>
      </c>
      <c r="L2275" s="39">
        <v>0</v>
      </c>
      <c r="M2275" s="47">
        <v>0</v>
      </c>
      <c r="N2275" s="17">
        <v>2.78845905232387E-2</v>
      </c>
      <c r="O2275" s="7">
        <f>Q2275/P2275/N2275</f>
        <v>1</v>
      </c>
      <c r="P2275" s="7">
        <v>1.9388456232732647</v>
      </c>
      <c r="Q2275" s="33">
        <v>5.406391629274851E-2</v>
      </c>
      <c r="R2275" s="38" t="s">
        <v>1676</v>
      </c>
      <c r="S2275" s="33" t="s">
        <v>1676</v>
      </c>
      <c r="T2275" s="45" t="s">
        <v>1677</v>
      </c>
      <c r="U2275" s="55">
        <f>RANK(Q2275,$Q$5:$Q$3209,0)</f>
        <v>2271</v>
      </c>
      <c r="V2275" s="55">
        <f>RANK(W2275,$W$5:$W$3209,0)</f>
        <v>2165</v>
      </c>
      <c r="W2275" s="55">
        <f>N2275*O2275</f>
        <v>2.78845905232387E-2</v>
      </c>
      <c r="X2275" s="1">
        <f t="shared" si="35"/>
        <v>29.055470172868699</v>
      </c>
    </row>
    <row r="2276" spans="3:24" x14ac:dyDescent="0.25">
      <c r="C2276" s="19" t="s">
        <v>3897</v>
      </c>
      <c r="D2276" s="6" t="s">
        <v>851</v>
      </c>
      <c r="E2276" s="6" t="s">
        <v>28</v>
      </c>
      <c r="F2276" s="48">
        <v>0.38484529766849102</v>
      </c>
      <c r="G2276" s="8">
        <v>10</v>
      </c>
      <c r="H2276" s="9">
        <v>0.115567398780495</v>
      </c>
      <c r="I2276" s="40">
        <v>0</v>
      </c>
      <c r="J2276" s="7">
        <v>1</v>
      </c>
      <c r="K2276" s="9">
        <v>1</v>
      </c>
      <c r="L2276" s="39">
        <v>0</v>
      </c>
      <c r="M2276" s="47">
        <v>0</v>
      </c>
      <c r="N2276" s="17">
        <v>1.4239576780390501E-2</v>
      </c>
      <c r="O2276" s="7">
        <f>Q2276/P2276/N2276</f>
        <v>1</v>
      </c>
      <c r="P2276" s="7">
        <v>3.7871147547697435</v>
      </c>
      <c r="Q2276" s="33">
        <v>5.3926911326693507E-2</v>
      </c>
      <c r="R2276" s="38" t="s">
        <v>1677</v>
      </c>
      <c r="S2276" s="33" t="s">
        <v>1677</v>
      </c>
      <c r="T2276" s="45" t="s">
        <v>1675</v>
      </c>
      <c r="U2276" s="55">
        <f>RANK(Q2276,$Q$5:$Q$3209,0)</f>
        <v>2272</v>
      </c>
      <c r="V2276" s="55">
        <f>RANK(W2276,$W$5:$W$3209,0)</f>
        <v>2648</v>
      </c>
      <c r="W2276" s="55">
        <f>N2276*O2276</f>
        <v>1.4239576780390501E-2</v>
      </c>
      <c r="X2276" s="1">
        <f t="shared" si="35"/>
        <v>29.001406256575951</v>
      </c>
    </row>
    <row r="2277" spans="3:24" x14ac:dyDescent="0.25">
      <c r="C2277" s="19" t="s">
        <v>3898</v>
      </c>
      <c r="D2277" s="6" t="s">
        <v>285</v>
      </c>
      <c r="E2277" s="6" t="s">
        <v>39</v>
      </c>
      <c r="F2277" s="48">
        <v>17.383895907703501</v>
      </c>
      <c r="G2277" s="8">
        <v>76.701242738943193</v>
      </c>
      <c r="H2277" s="9">
        <v>0.88808480270227796</v>
      </c>
      <c r="I2277" s="40">
        <v>4</v>
      </c>
      <c r="J2277" s="7">
        <v>1</v>
      </c>
      <c r="K2277" s="9">
        <v>0.50758070095199803</v>
      </c>
      <c r="L2277" s="39">
        <v>0</v>
      </c>
      <c r="M2277" s="47">
        <v>0</v>
      </c>
      <c r="N2277" s="17">
        <v>3.4993295399844901E-2</v>
      </c>
      <c r="O2277" s="7">
        <f>Q2277/P2277/N2277</f>
        <v>1</v>
      </c>
      <c r="P2277" s="7">
        <v>1.5371327447727599</v>
      </c>
      <c r="Q2277" s="33">
        <v>5.3789340206607583E-2</v>
      </c>
      <c r="R2277" s="38" t="s">
        <v>1676</v>
      </c>
      <c r="S2277" s="33" t="s">
        <v>1676</v>
      </c>
      <c r="T2277" s="45" t="s">
        <v>1677</v>
      </c>
      <c r="U2277" s="55">
        <f>RANK(Q2277,$Q$5:$Q$3209,0)</f>
        <v>2273</v>
      </c>
      <c r="V2277" s="55">
        <f>RANK(W2277,$W$5:$W$3209,0)</f>
        <v>1953</v>
      </c>
      <c r="W2277" s="55">
        <f>N2277*O2277</f>
        <v>3.4993295399844901E-2</v>
      </c>
      <c r="X2277" s="1">
        <f t="shared" si="35"/>
        <v>28.947479345249256</v>
      </c>
    </row>
    <row r="2278" spans="3:24" x14ac:dyDescent="0.25">
      <c r="C2278" s="19" t="s">
        <v>3899</v>
      </c>
      <c r="D2278" s="6" t="s">
        <v>1040</v>
      </c>
      <c r="E2278" s="6" t="s">
        <v>204</v>
      </c>
      <c r="F2278" s="48">
        <v>0.139969264860939</v>
      </c>
      <c r="G2278" s="8">
        <v>10</v>
      </c>
      <c r="H2278" s="9">
        <v>0</v>
      </c>
      <c r="I2278" s="40">
        <v>0</v>
      </c>
      <c r="J2278" s="7">
        <v>0</v>
      </c>
      <c r="K2278" s="9">
        <v>1</v>
      </c>
      <c r="L2278" s="39">
        <v>0</v>
      </c>
      <c r="M2278" s="47">
        <v>0</v>
      </c>
      <c r="N2278" s="17">
        <v>1.26953450050821E-2</v>
      </c>
      <c r="O2278" s="7">
        <f>Q2278/P2278/N2278</f>
        <v>1</v>
      </c>
      <c r="P2278" s="7">
        <v>4.235982775411129</v>
      </c>
      <c r="Q2278" s="33">
        <v>5.3777262769429485E-2</v>
      </c>
      <c r="R2278" s="38" t="s">
        <v>1677</v>
      </c>
      <c r="S2278" s="33" t="s">
        <v>1677</v>
      </c>
      <c r="T2278" s="45" t="s">
        <v>1675</v>
      </c>
      <c r="U2278" s="55">
        <f>RANK(Q2278,$Q$5:$Q$3209,0)</f>
        <v>2274</v>
      </c>
      <c r="V2278" s="55">
        <f>RANK(W2278,$W$5:$W$3209,0)</f>
        <v>2735</v>
      </c>
      <c r="W2278" s="55">
        <f>N2278*O2278</f>
        <v>1.26953450050821E-2</v>
      </c>
      <c r="X2278" s="1">
        <f t="shared" si="35"/>
        <v>28.89369000504265</v>
      </c>
    </row>
    <row r="2279" spans="3:24" x14ac:dyDescent="0.25">
      <c r="C2279" s="19" t="s">
        <v>3900</v>
      </c>
      <c r="D2279" s="6" t="s">
        <v>625</v>
      </c>
      <c r="E2279" s="6" t="s">
        <v>48</v>
      </c>
      <c r="F2279" s="48">
        <v>2.1197354797591301</v>
      </c>
      <c r="G2279" s="8">
        <v>29.369673120069098</v>
      </c>
      <c r="H2279" s="9">
        <v>0.13115742439891701</v>
      </c>
      <c r="I2279" s="40">
        <v>0</v>
      </c>
      <c r="J2279" s="7">
        <v>1</v>
      </c>
      <c r="K2279" s="9">
        <v>0.73479002054992604</v>
      </c>
      <c r="L2279" s="39">
        <v>0</v>
      </c>
      <c r="M2279" s="47">
        <v>0</v>
      </c>
      <c r="N2279" s="17">
        <v>1.26446192045764E-2</v>
      </c>
      <c r="O2279" s="7">
        <f>Q2279/P2279/N2279</f>
        <v>1</v>
      </c>
      <c r="P2279" s="7">
        <v>4.2510461530557748</v>
      </c>
      <c r="Q2279" s="33">
        <v>5.3752859826469677E-2</v>
      </c>
      <c r="R2279" s="38" t="s">
        <v>1677</v>
      </c>
      <c r="S2279" s="33" t="s">
        <v>1677</v>
      </c>
      <c r="T2279" s="45" t="s">
        <v>1675</v>
      </c>
      <c r="U2279" s="55">
        <f>RANK(Q2279,$Q$5:$Q$3209,0)</f>
        <v>2275</v>
      </c>
      <c r="V2279" s="55">
        <f>RANK(W2279,$W$5:$W$3209,0)</f>
        <v>2769</v>
      </c>
      <c r="W2279" s="55">
        <f>N2279*O2279</f>
        <v>1.26446192045764E-2</v>
      </c>
      <c r="X2279" s="1">
        <f t="shared" si="35"/>
        <v>28.839912742273221</v>
      </c>
    </row>
    <row r="2280" spans="3:24" x14ac:dyDescent="0.25">
      <c r="C2280" s="19" t="s">
        <v>3901</v>
      </c>
      <c r="D2280" s="6" t="s">
        <v>247</v>
      </c>
      <c r="E2280" s="6" t="s">
        <v>27</v>
      </c>
      <c r="F2280" s="48">
        <v>8.5559833593678594</v>
      </c>
      <c r="G2280" s="8">
        <v>21.391713006079801</v>
      </c>
      <c r="H2280" s="9">
        <v>8.5567963844415604E-3</v>
      </c>
      <c r="I2280" s="40">
        <v>24</v>
      </c>
      <c r="J2280" s="7">
        <v>4</v>
      </c>
      <c r="K2280" s="9">
        <v>0.778409058957094</v>
      </c>
      <c r="L2280" s="39">
        <v>0</v>
      </c>
      <c r="M2280" s="47">
        <v>0</v>
      </c>
      <c r="N2280" s="17">
        <v>2.1414191261974299E-2</v>
      </c>
      <c r="O2280" s="7">
        <f>Q2280/P2280/N2280</f>
        <v>1</v>
      </c>
      <c r="P2280" s="7">
        <v>2.5080450767109461</v>
      </c>
      <c r="Q2280" s="33">
        <v>5.3707756966341204E-2</v>
      </c>
      <c r="R2280" s="38" t="s">
        <v>1677</v>
      </c>
      <c r="S2280" s="33" t="s">
        <v>1677</v>
      </c>
      <c r="T2280" s="45" t="s">
        <v>1676</v>
      </c>
      <c r="U2280" s="55">
        <f>RANK(Q2280,$Q$5:$Q$3209,0)</f>
        <v>2276</v>
      </c>
      <c r="V2280" s="55">
        <f>RANK(W2280,$W$5:$W$3209,0)</f>
        <v>2353</v>
      </c>
      <c r="W2280" s="55">
        <f>N2280*O2280</f>
        <v>2.1414191261974299E-2</v>
      </c>
      <c r="X2280" s="1">
        <f t="shared" si="35"/>
        <v>28.78615988244675</v>
      </c>
    </row>
    <row r="2281" spans="3:24" x14ac:dyDescent="0.25">
      <c r="C2281" s="19" t="s">
        <v>3902</v>
      </c>
      <c r="D2281" s="6" t="s">
        <v>1416</v>
      </c>
      <c r="E2281" s="6" t="s">
        <v>39</v>
      </c>
      <c r="F2281" s="48">
        <v>1.6009667391222</v>
      </c>
      <c r="G2281" s="8">
        <v>30.296881005934001</v>
      </c>
      <c r="H2281" s="9">
        <v>0.97786518216387996</v>
      </c>
      <c r="I2281" s="40">
        <v>1</v>
      </c>
      <c r="J2281" s="7">
        <v>1</v>
      </c>
      <c r="K2281" s="9">
        <v>1</v>
      </c>
      <c r="L2281" s="39">
        <v>0</v>
      </c>
      <c r="M2281" s="47">
        <v>0</v>
      </c>
      <c r="N2281" s="17">
        <v>4.2837139443000799E-2</v>
      </c>
      <c r="O2281" s="7">
        <f>Q2281/P2281/N2281</f>
        <v>1</v>
      </c>
      <c r="P2281" s="7">
        <v>1.2522118708700722</v>
      </c>
      <c r="Q2281" s="33">
        <v>5.3641174524642198E-2</v>
      </c>
      <c r="R2281" s="38" t="s">
        <v>1676</v>
      </c>
      <c r="S2281" s="33" t="s">
        <v>1676</v>
      </c>
      <c r="T2281" s="45" t="s">
        <v>1677</v>
      </c>
      <c r="U2281" s="55">
        <f>RANK(Q2281,$Q$5:$Q$3209,0)</f>
        <v>2277</v>
      </c>
      <c r="V2281" s="55">
        <f>RANK(W2281,$W$5:$W$3209,0)</f>
        <v>1803</v>
      </c>
      <c r="W2281" s="55">
        <f>N2281*O2281</f>
        <v>4.2837139443000799E-2</v>
      </c>
      <c r="X2281" s="1">
        <f t="shared" si="35"/>
        <v>28.73245212548041</v>
      </c>
    </row>
    <row r="2282" spans="3:24" x14ac:dyDescent="0.25">
      <c r="C2282" s="19" t="s">
        <v>3903</v>
      </c>
      <c r="D2282" s="6" t="s">
        <v>821</v>
      </c>
      <c r="E2282" s="6" t="s">
        <v>16</v>
      </c>
      <c r="F2282" s="48">
        <v>6.0657540604948297</v>
      </c>
      <c r="G2282" s="8">
        <v>10</v>
      </c>
      <c r="H2282" s="9">
        <v>0.51003807441314197</v>
      </c>
      <c r="I2282" s="40">
        <v>1</v>
      </c>
      <c r="J2282" s="7">
        <v>6</v>
      </c>
      <c r="K2282" s="9">
        <v>1</v>
      </c>
      <c r="L2282" s="39">
        <v>0</v>
      </c>
      <c r="M2282" s="47">
        <v>0</v>
      </c>
      <c r="N2282" s="17">
        <v>2.8566154443598401E-2</v>
      </c>
      <c r="O2282" s="7">
        <f>Q2282/P2282/N2282</f>
        <v>1</v>
      </c>
      <c r="P2282" s="7">
        <v>1.8747446487467432</v>
      </c>
      <c r="Q2282" s="33">
        <v>5.35542451784091E-2</v>
      </c>
      <c r="R2282" s="38" t="s">
        <v>1676</v>
      </c>
      <c r="S2282" s="33" t="s">
        <v>1676</v>
      </c>
      <c r="T2282" s="45" t="s">
        <v>1677</v>
      </c>
      <c r="U2282" s="55">
        <f>RANK(Q2282,$Q$5:$Q$3209,0)</f>
        <v>2278</v>
      </c>
      <c r="V2282" s="55">
        <f>RANK(W2282,$W$5:$W$3209,0)</f>
        <v>2130</v>
      </c>
      <c r="W2282" s="55">
        <f>N2282*O2282</f>
        <v>2.8566154443598401E-2</v>
      </c>
      <c r="X2282" s="1">
        <f t="shared" si="35"/>
        <v>28.678810950955768</v>
      </c>
    </row>
    <row r="2283" spans="3:24" x14ac:dyDescent="0.25">
      <c r="C2283" s="19" t="s">
        <v>3904</v>
      </c>
      <c r="D2283" s="6" t="s">
        <v>932</v>
      </c>
      <c r="E2283" s="6" t="s">
        <v>115</v>
      </c>
      <c r="F2283" s="48">
        <v>1.1034187244484299</v>
      </c>
      <c r="G2283" s="8">
        <v>10</v>
      </c>
      <c r="H2283" s="9">
        <v>0.59607969310140496</v>
      </c>
      <c r="I2283" s="40">
        <v>1</v>
      </c>
      <c r="J2283" s="7">
        <v>4</v>
      </c>
      <c r="K2283" s="9">
        <v>0.184562145424642</v>
      </c>
      <c r="L2283" s="39">
        <v>0</v>
      </c>
      <c r="M2283" s="47">
        <v>0</v>
      </c>
      <c r="N2283" s="17">
        <v>1.31938749385436E-2</v>
      </c>
      <c r="O2283" s="7">
        <f>Q2283/P2283/N2283</f>
        <v>1</v>
      </c>
      <c r="P2283" s="7">
        <v>4.0561628841483923</v>
      </c>
      <c r="Q2283" s="33">
        <v>5.3516505823816202E-2</v>
      </c>
      <c r="R2283" s="38" t="s">
        <v>1677</v>
      </c>
      <c r="S2283" s="33" t="s">
        <v>1677</v>
      </c>
      <c r="T2283" s="45" t="s">
        <v>1675</v>
      </c>
      <c r="U2283" s="55">
        <f>RANK(Q2283,$Q$5:$Q$3209,0)</f>
        <v>2279</v>
      </c>
      <c r="V2283" s="55">
        <f>RANK(W2283,$W$5:$W$3209,0)</f>
        <v>2705</v>
      </c>
      <c r="W2283" s="55">
        <f>N2283*O2283</f>
        <v>1.31938749385436E-2</v>
      </c>
      <c r="X2283" s="1">
        <f t="shared" si="35"/>
        <v>28.62525670577736</v>
      </c>
    </row>
    <row r="2284" spans="3:24" x14ac:dyDescent="0.25">
      <c r="C2284" s="19" t="s">
        <v>3905</v>
      </c>
      <c r="D2284" s="6" t="s">
        <v>174</v>
      </c>
      <c r="E2284" s="6" t="s">
        <v>131</v>
      </c>
      <c r="F2284" s="48">
        <v>4.3333049942131803</v>
      </c>
      <c r="G2284" s="8">
        <v>50.687044494716503</v>
      </c>
      <c r="H2284" s="9">
        <v>1</v>
      </c>
      <c r="I2284" s="40">
        <v>0</v>
      </c>
      <c r="J2284" s="7">
        <v>3</v>
      </c>
      <c r="K2284" s="9">
        <v>0.25125275136043301</v>
      </c>
      <c r="L2284" s="39">
        <v>0</v>
      </c>
      <c r="M2284" s="47">
        <v>0</v>
      </c>
      <c r="N2284" s="17">
        <v>2.4832802184609599E-2</v>
      </c>
      <c r="O2284" s="7">
        <f>Q2284/P2284/N2284</f>
        <v>1</v>
      </c>
      <c r="P2284" s="7">
        <v>2.1531571834236414</v>
      </c>
      <c r="Q2284" s="33">
        <v>5.3468926408330453E-2</v>
      </c>
      <c r="R2284" s="38" t="s">
        <v>1676</v>
      </c>
      <c r="S2284" s="33" t="s">
        <v>1676</v>
      </c>
      <c r="T2284" s="45" t="s">
        <v>1677</v>
      </c>
      <c r="U2284" s="55">
        <f>RANK(Q2284,$Q$5:$Q$3209,0)</f>
        <v>2280</v>
      </c>
      <c r="V2284" s="55">
        <f>RANK(W2284,$W$5:$W$3209,0)</f>
        <v>2249</v>
      </c>
      <c r="W2284" s="55">
        <f>N2284*O2284</f>
        <v>2.4832802184609599E-2</v>
      </c>
      <c r="X2284" s="1">
        <f t="shared" si="35"/>
        <v>28.571740199953545</v>
      </c>
    </row>
    <row r="2285" spans="3:24" x14ac:dyDescent="0.25">
      <c r="C2285" s="19" t="s">
        <v>3906</v>
      </c>
      <c r="D2285" s="6" t="s">
        <v>1030</v>
      </c>
      <c r="E2285" s="6" t="s">
        <v>115</v>
      </c>
      <c r="F2285" s="48">
        <v>2.7261232670098599</v>
      </c>
      <c r="G2285" s="8">
        <v>10</v>
      </c>
      <c r="H2285" s="9">
        <v>0.38528017294964401</v>
      </c>
      <c r="I2285" s="40">
        <v>0</v>
      </c>
      <c r="J2285" s="7">
        <v>1</v>
      </c>
      <c r="K2285" s="9">
        <v>0.56785847953642699</v>
      </c>
      <c r="L2285" s="39">
        <v>0</v>
      </c>
      <c r="M2285" s="47">
        <v>0</v>
      </c>
      <c r="N2285" s="17">
        <v>1.5056902688767099E-2</v>
      </c>
      <c r="O2285" s="7">
        <f>Q2285/P2285/N2285</f>
        <v>1</v>
      </c>
      <c r="P2285" s="7">
        <v>3.5486573966573287</v>
      </c>
      <c r="Q2285" s="33">
        <v>5.3431789097242985E-2</v>
      </c>
      <c r="R2285" s="38" t="s">
        <v>1677</v>
      </c>
      <c r="S2285" s="33" t="s">
        <v>1677</v>
      </c>
      <c r="T2285" s="45" t="s">
        <v>1675</v>
      </c>
      <c r="U2285" s="55">
        <f>RANK(Q2285,$Q$5:$Q$3209,0)</f>
        <v>2281</v>
      </c>
      <c r="V2285" s="55">
        <f>RANK(W2285,$W$5:$W$3209,0)</f>
        <v>2605</v>
      </c>
      <c r="W2285" s="55">
        <f>N2285*O2285</f>
        <v>1.5056902688767099E-2</v>
      </c>
      <c r="X2285" s="1">
        <f t="shared" si="35"/>
        <v>28.518271273545214</v>
      </c>
    </row>
    <row r="2286" spans="3:24" x14ac:dyDescent="0.25">
      <c r="C2286" s="19" t="s">
        <v>3907</v>
      </c>
      <c r="D2286" s="6" t="s">
        <v>755</v>
      </c>
      <c r="E2286" s="6" t="s">
        <v>204</v>
      </c>
      <c r="F2286" s="48">
        <v>9.9197526165224001</v>
      </c>
      <c r="G2286" s="8">
        <v>65.213025089425699</v>
      </c>
      <c r="H2286" s="9">
        <v>0.457916259624706</v>
      </c>
      <c r="I2286" s="40">
        <v>1</v>
      </c>
      <c r="J2286" s="7">
        <v>2</v>
      </c>
      <c r="K2286" s="9">
        <v>0.40402012035650597</v>
      </c>
      <c r="L2286" s="39">
        <v>0.37283437382739498</v>
      </c>
      <c r="M2286" s="47">
        <v>0</v>
      </c>
      <c r="N2286" s="17">
        <v>3.2323851308909801E-2</v>
      </c>
      <c r="O2286" s="7">
        <f>Q2286/P2286/N2286</f>
        <v>1</v>
      </c>
      <c r="P2286" s="7">
        <v>1.6526779825893818</v>
      </c>
      <c r="Q2286" s="33">
        <v>5.3420917370728196E-2</v>
      </c>
      <c r="R2286" s="38" t="s">
        <v>1676</v>
      </c>
      <c r="S2286" s="33" t="s">
        <v>1676</v>
      </c>
      <c r="T2286" s="45" t="s">
        <v>1677</v>
      </c>
      <c r="U2286" s="55">
        <f>RANK(Q2286,$Q$5:$Q$3209,0)</f>
        <v>2282</v>
      </c>
      <c r="V2286" s="55">
        <f>RANK(W2286,$W$5:$W$3209,0)</f>
        <v>2034</v>
      </c>
      <c r="W2286" s="55">
        <f>N2286*O2286</f>
        <v>3.2323851308909801E-2</v>
      </c>
      <c r="X2286" s="1">
        <f t="shared" si="35"/>
        <v>28.464839484447971</v>
      </c>
    </row>
    <row r="2287" spans="3:24" x14ac:dyDescent="0.25">
      <c r="C2287" s="19" t="s">
        <v>3908</v>
      </c>
      <c r="D2287" s="6" t="s">
        <v>1126</v>
      </c>
      <c r="E2287" s="6" t="s">
        <v>131</v>
      </c>
      <c r="F2287" s="48">
        <v>4.2513784060639699</v>
      </c>
      <c r="G2287" s="8">
        <v>45.4734546800169</v>
      </c>
      <c r="H2287" s="9">
        <v>0.81377933743565301</v>
      </c>
      <c r="I2287" s="40">
        <v>0</v>
      </c>
      <c r="J2287" s="7">
        <v>1</v>
      </c>
      <c r="K2287" s="9">
        <v>0.86138072978727298</v>
      </c>
      <c r="L2287" s="39">
        <v>0</v>
      </c>
      <c r="M2287" s="47">
        <v>0</v>
      </c>
      <c r="N2287" s="17">
        <v>2.7721020389814902E-2</v>
      </c>
      <c r="O2287" s="7">
        <f>Q2287/P2287/N2287</f>
        <v>1</v>
      </c>
      <c r="P2287" s="7">
        <v>1.9269144912596494</v>
      </c>
      <c r="Q2287" s="33">
        <v>5.3416035901638549E-2</v>
      </c>
      <c r="R2287" s="38" t="s">
        <v>1676</v>
      </c>
      <c r="S2287" s="33" t="s">
        <v>1676</v>
      </c>
      <c r="T2287" s="45" t="s">
        <v>1677</v>
      </c>
      <c r="U2287" s="55">
        <f>RANK(Q2287,$Q$5:$Q$3209,0)</f>
        <v>2283</v>
      </c>
      <c r="V2287" s="55">
        <f>RANK(W2287,$W$5:$W$3209,0)</f>
        <v>2170</v>
      </c>
      <c r="W2287" s="55">
        <f>N2287*O2287</f>
        <v>2.7721020389814902E-2</v>
      </c>
      <c r="X2287" s="1">
        <f t="shared" si="35"/>
        <v>28.411418567077241</v>
      </c>
    </row>
    <row r="2288" spans="3:24" x14ac:dyDescent="0.25">
      <c r="C2288" s="19" t="s">
        <v>3909</v>
      </c>
      <c r="D2288" s="6" t="s">
        <v>424</v>
      </c>
      <c r="E2288" s="6" t="s">
        <v>131</v>
      </c>
      <c r="F2288" s="48">
        <v>1.0177397041242</v>
      </c>
      <c r="G2288" s="8">
        <v>10</v>
      </c>
      <c r="H2288" s="9">
        <v>0.449066371767538</v>
      </c>
      <c r="I2288" s="40">
        <v>0</v>
      </c>
      <c r="J2288" s="7">
        <v>5</v>
      </c>
      <c r="K2288" s="9">
        <v>1</v>
      </c>
      <c r="L2288" s="39">
        <v>0</v>
      </c>
      <c r="M2288" s="47">
        <v>0</v>
      </c>
      <c r="N2288" s="17">
        <v>2.0268069142496799E-2</v>
      </c>
      <c r="O2288" s="7">
        <f>Q2288/P2288/N2288</f>
        <v>1</v>
      </c>
      <c r="P2288" s="7">
        <v>2.6320006274452048</v>
      </c>
      <c r="Q2288" s="33">
        <v>5.3345570700154367E-2</v>
      </c>
      <c r="R2288" s="38" t="s">
        <v>1677</v>
      </c>
      <c r="S2288" s="33" t="s">
        <v>1677</v>
      </c>
      <c r="T2288" s="45" t="s">
        <v>1676</v>
      </c>
      <c r="U2288" s="55">
        <f>RANK(Q2288,$Q$5:$Q$3209,0)</f>
        <v>2284</v>
      </c>
      <c r="V2288" s="55">
        <f>RANK(W2288,$W$5:$W$3209,0)</f>
        <v>2396</v>
      </c>
      <c r="W2288" s="55">
        <f>N2288*O2288</f>
        <v>2.0268069142496799E-2</v>
      </c>
      <c r="X2288" s="1">
        <f t="shared" si="35"/>
        <v>28.358002531175604</v>
      </c>
    </row>
    <row r="2289" spans="3:24" x14ac:dyDescent="0.25">
      <c r="C2289" s="19" t="s">
        <v>3910</v>
      </c>
      <c r="D2289" s="6" t="s">
        <v>996</v>
      </c>
      <c r="E2289" s="6" t="s">
        <v>90</v>
      </c>
      <c r="F2289" s="48">
        <v>2.70598572152223</v>
      </c>
      <c r="G2289" s="8">
        <v>13.702277004170799</v>
      </c>
      <c r="H2289" s="9">
        <v>1</v>
      </c>
      <c r="I2289" s="40">
        <v>0</v>
      </c>
      <c r="J2289" s="7">
        <v>2</v>
      </c>
      <c r="K2289" s="9">
        <v>1</v>
      </c>
      <c r="L2289" s="39">
        <v>0</v>
      </c>
      <c r="M2289" s="47">
        <v>0</v>
      </c>
      <c r="N2289" s="17">
        <v>3.9389251604433698E-2</v>
      </c>
      <c r="O2289" s="7">
        <f>Q2289/P2289/N2289</f>
        <v>1</v>
      </c>
      <c r="P2289" s="7">
        <v>1.3542964349854287</v>
      </c>
      <c r="Q2289" s="33">
        <v>5.3344723024628636E-2</v>
      </c>
      <c r="R2289" s="38" t="s">
        <v>1676</v>
      </c>
      <c r="S2289" s="33" t="s">
        <v>1676</v>
      </c>
      <c r="T2289" s="45" t="s">
        <v>1677</v>
      </c>
      <c r="U2289" s="55">
        <f>RANK(Q2289,$Q$5:$Q$3209,0)</f>
        <v>2285</v>
      </c>
      <c r="V2289" s="55">
        <f>RANK(W2289,$W$5:$W$3209,0)</f>
        <v>1874</v>
      </c>
      <c r="W2289" s="55">
        <f>N2289*O2289</f>
        <v>3.9389251604433698E-2</v>
      </c>
      <c r="X2289" s="1">
        <f t="shared" si="35"/>
        <v>28.304656960475448</v>
      </c>
    </row>
    <row r="2290" spans="3:24" x14ac:dyDescent="0.25">
      <c r="C2290" s="19" t="s">
        <v>3911</v>
      </c>
      <c r="D2290" s="6" t="s">
        <v>729</v>
      </c>
      <c r="E2290" s="6" t="s">
        <v>131</v>
      </c>
      <c r="F2290" s="48">
        <v>25.9362923843888</v>
      </c>
      <c r="G2290" s="8">
        <v>28.082889485223799</v>
      </c>
      <c r="H2290" s="9">
        <v>8.1185657712657802E-2</v>
      </c>
      <c r="I2290" s="40">
        <v>33</v>
      </c>
      <c r="J2290" s="7">
        <v>16</v>
      </c>
      <c r="K2290" s="9">
        <v>0.99047922080216499</v>
      </c>
      <c r="L2290" s="39">
        <v>0</v>
      </c>
      <c r="M2290" s="47">
        <v>0</v>
      </c>
      <c r="N2290" s="17">
        <v>5.3874940916413303E-2</v>
      </c>
      <c r="O2290" s="7">
        <f>Q2290/P2290/N2290</f>
        <v>1</v>
      </c>
      <c r="P2290" s="7">
        <v>0.98845163391587521</v>
      </c>
      <c r="Q2290" s="33">
        <v>5.3252773375949969E-2</v>
      </c>
      <c r="R2290" s="38" t="s">
        <v>1676</v>
      </c>
      <c r="S2290" s="33" t="s">
        <v>1676</v>
      </c>
      <c r="T2290" s="45" t="s">
        <v>1677</v>
      </c>
      <c r="U2290" s="55">
        <f>RANK(Q2290,$Q$5:$Q$3209,0)</f>
        <v>2286</v>
      </c>
      <c r="V2290" s="55">
        <f>RANK(W2290,$W$5:$W$3209,0)</f>
        <v>1639</v>
      </c>
      <c r="W2290" s="55">
        <f>N2290*O2290</f>
        <v>5.3874940916413303E-2</v>
      </c>
      <c r="X2290" s="1">
        <f t="shared" si="35"/>
        <v>28.251312237450819</v>
      </c>
    </row>
    <row r="2291" spans="3:24" x14ac:dyDescent="0.25">
      <c r="C2291" s="19" t="s">
        <v>3912</v>
      </c>
      <c r="D2291" s="6" t="s">
        <v>410</v>
      </c>
      <c r="E2291" s="6" t="s">
        <v>131</v>
      </c>
      <c r="F2291" s="48">
        <v>3.7546499618597098</v>
      </c>
      <c r="G2291" s="8">
        <v>61.672338493960602</v>
      </c>
      <c r="H2291" s="9">
        <v>0.399569337959848</v>
      </c>
      <c r="I2291" s="40">
        <v>1</v>
      </c>
      <c r="J2291" s="7">
        <v>3</v>
      </c>
      <c r="K2291" s="9">
        <v>0.79325356443571204</v>
      </c>
      <c r="L2291" s="39">
        <v>0</v>
      </c>
      <c r="M2291" s="47">
        <v>0</v>
      </c>
      <c r="N2291" s="17">
        <v>2.1848838505112499E-2</v>
      </c>
      <c r="O2291" s="7">
        <f>Q2291/P2291/N2291</f>
        <v>1</v>
      </c>
      <c r="P2291" s="7">
        <v>2.4324612439885644</v>
      </c>
      <c r="Q2291" s="33">
        <v>5.3146452889851196E-2</v>
      </c>
      <c r="R2291" s="38" t="s">
        <v>1676</v>
      </c>
      <c r="S2291" s="33" t="s">
        <v>1676</v>
      </c>
      <c r="T2291" s="45" t="s">
        <v>1676</v>
      </c>
      <c r="U2291" s="55">
        <f>RANK(Q2291,$Q$5:$Q$3209,0)</f>
        <v>2287</v>
      </c>
      <c r="V2291" s="55">
        <f>RANK(W2291,$W$5:$W$3209,0)</f>
        <v>2339</v>
      </c>
      <c r="W2291" s="55">
        <f>N2291*O2291</f>
        <v>2.1848838505112499E-2</v>
      </c>
      <c r="X2291" s="1">
        <f t="shared" si="35"/>
        <v>28.19805946407487</v>
      </c>
    </row>
    <row r="2292" spans="3:24" x14ac:dyDescent="0.25">
      <c r="C2292" s="19" t="s">
        <v>3913</v>
      </c>
      <c r="D2292" s="6" t="s">
        <v>721</v>
      </c>
      <c r="E2292" s="6" t="s">
        <v>131</v>
      </c>
      <c r="F2292" s="48">
        <v>3.40737992132116</v>
      </c>
      <c r="G2292" s="8">
        <v>35.575971009610598</v>
      </c>
      <c r="H2292" s="9">
        <v>0.50589663925944806</v>
      </c>
      <c r="I2292" s="40">
        <v>5</v>
      </c>
      <c r="J2292" s="7">
        <v>2</v>
      </c>
      <c r="K2292" s="9">
        <v>0.78116463146162496</v>
      </c>
      <c r="L2292" s="39">
        <v>0</v>
      </c>
      <c r="M2292" s="47">
        <v>0</v>
      </c>
      <c r="N2292" s="17">
        <v>2.0383145717147701E-2</v>
      </c>
      <c r="O2292" s="7">
        <f>Q2292/P2292/N2292</f>
        <v>1</v>
      </c>
      <c r="P2292" s="7">
        <v>2.6054020404432134</v>
      </c>
      <c r="Q2292" s="33">
        <v>5.3106289442107969E-2</v>
      </c>
      <c r="R2292" s="38" t="s">
        <v>1677</v>
      </c>
      <c r="S2292" s="33" t="s">
        <v>1677</v>
      </c>
      <c r="T2292" s="45" t="s">
        <v>1676</v>
      </c>
      <c r="U2292" s="55">
        <f>RANK(Q2292,$Q$5:$Q$3209,0)</f>
        <v>2288</v>
      </c>
      <c r="V2292" s="55">
        <f>RANK(W2292,$W$5:$W$3209,0)</f>
        <v>2388</v>
      </c>
      <c r="W2292" s="55">
        <f>N2292*O2292</f>
        <v>2.0383145717147701E-2</v>
      </c>
      <c r="X2292" s="1">
        <f t="shared" si="35"/>
        <v>28.144913011185018</v>
      </c>
    </row>
    <row r="2293" spans="3:24" x14ac:dyDescent="0.25">
      <c r="C2293" s="19" t="s">
        <v>3914</v>
      </c>
      <c r="D2293" s="6" t="s">
        <v>733</v>
      </c>
      <c r="E2293" s="6" t="s">
        <v>39</v>
      </c>
      <c r="F2293" s="48">
        <v>3.4775595730448901</v>
      </c>
      <c r="G2293" s="8">
        <v>49.917416100607902</v>
      </c>
      <c r="H2293" s="9">
        <v>0.84977116038349698</v>
      </c>
      <c r="I2293" s="40">
        <v>0</v>
      </c>
      <c r="J2293" s="7">
        <v>1</v>
      </c>
      <c r="K2293" s="9">
        <v>1</v>
      </c>
      <c r="L2293" s="39">
        <v>0</v>
      </c>
      <c r="M2293" s="47">
        <v>0</v>
      </c>
      <c r="N2293" s="17">
        <v>3.8240901213662498E-2</v>
      </c>
      <c r="O2293" s="7">
        <f>Q2293/P2293/N2293</f>
        <v>1</v>
      </c>
      <c r="P2293" s="7">
        <v>1.3856886994457338</v>
      </c>
      <c r="Q2293" s="33">
        <v>5.2989984668392769E-2</v>
      </c>
      <c r="R2293" s="38" t="s">
        <v>1676</v>
      </c>
      <c r="S2293" s="33" t="s">
        <v>1676</v>
      </c>
      <c r="T2293" s="45" t="s">
        <v>1677</v>
      </c>
      <c r="U2293" s="55">
        <f>RANK(Q2293,$Q$5:$Q$3209,0)</f>
        <v>2289</v>
      </c>
      <c r="V2293" s="55">
        <f>RANK(W2293,$W$5:$W$3209,0)</f>
        <v>1893</v>
      </c>
      <c r="W2293" s="55">
        <f>N2293*O2293</f>
        <v>3.8240901213662498E-2</v>
      </c>
      <c r="X2293" s="1">
        <f t="shared" si="35"/>
        <v>28.091806721742909</v>
      </c>
    </row>
    <row r="2294" spans="3:24" x14ac:dyDescent="0.25">
      <c r="C2294" s="19" t="s">
        <v>3915</v>
      </c>
      <c r="D2294" s="6" t="s">
        <v>1558</v>
      </c>
      <c r="E2294" s="6" t="s">
        <v>16</v>
      </c>
      <c r="F2294" s="48">
        <v>3.8901926354049201</v>
      </c>
      <c r="G2294" s="8">
        <v>22.644323607032302</v>
      </c>
      <c r="H2294" s="9">
        <v>0.101393677657003</v>
      </c>
      <c r="I2294" s="40">
        <v>0</v>
      </c>
      <c r="J2294" s="7">
        <v>1</v>
      </c>
      <c r="K2294" s="9">
        <v>1</v>
      </c>
      <c r="L2294" s="39">
        <v>0</v>
      </c>
      <c r="M2294" s="47">
        <v>0</v>
      </c>
      <c r="N2294" s="17">
        <v>1.7480867990371601E-2</v>
      </c>
      <c r="O2294" s="7">
        <f>Q2294/P2294/N2294</f>
        <v>1</v>
      </c>
      <c r="P2294" s="7">
        <v>3.0277090351793845</v>
      </c>
      <c r="Q2294" s="33">
        <v>5.2926981957226185E-2</v>
      </c>
      <c r="R2294" s="38" t="s">
        <v>1677</v>
      </c>
      <c r="S2294" s="33" t="s">
        <v>1677</v>
      </c>
      <c r="T2294" s="45" t="s">
        <v>1676</v>
      </c>
      <c r="U2294" s="55">
        <f>RANK(Q2294,$Q$5:$Q$3209,0)</f>
        <v>2290</v>
      </c>
      <c r="V2294" s="55">
        <f>RANK(W2294,$W$5:$W$3209,0)</f>
        <v>2513</v>
      </c>
      <c r="W2294" s="55">
        <f>N2294*O2294</f>
        <v>1.7480867990371601E-2</v>
      </c>
      <c r="X2294" s="1">
        <f t="shared" si="35"/>
        <v>28.038816737074516</v>
      </c>
    </row>
    <row r="2295" spans="3:24" x14ac:dyDescent="0.25">
      <c r="C2295" s="19" t="s">
        <v>3916</v>
      </c>
      <c r="D2295" s="6" t="s">
        <v>1556</v>
      </c>
      <c r="E2295" s="6" t="s">
        <v>16</v>
      </c>
      <c r="F2295" s="48">
        <v>9.9733789387966105</v>
      </c>
      <c r="G2295" s="8">
        <v>10.2485863732818</v>
      </c>
      <c r="H2295" s="9">
        <v>0.720890515369219</v>
      </c>
      <c r="I2295" s="40">
        <v>2</v>
      </c>
      <c r="J2295" s="7">
        <v>7</v>
      </c>
      <c r="K2295" s="9">
        <v>0.49679326653638001</v>
      </c>
      <c r="L2295" s="39">
        <v>0</v>
      </c>
      <c r="M2295" s="47">
        <v>0</v>
      </c>
      <c r="N2295" s="17">
        <v>1.6494996684919602E-2</v>
      </c>
      <c r="O2295" s="7">
        <f>Q2295/P2295/N2295</f>
        <v>1</v>
      </c>
      <c r="P2295" s="7">
        <v>3.2058744797894878</v>
      </c>
      <c r="Q2295" s="33">
        <v>5.2880888916395953E-2</v>
      </c>
      <c r="R2295" s="38" t="s">
        <v>1677</v>
      </c>
      <c r="S2295" s="33" t="s">
        <v>1677</v>
      </c>
      <c r="T2295" s="45" t="s">
        <v>1675</v>
      </c>
      <c r="U2295" s="55">
        <f>RANK(Q2295,$Q$5:$Q$3209,0)</f>
        <v>2291</v>
      </c>
      <c r="V2295" s="55">
        <f>RANK(W2295,$W$5:$W$3209,0)</f>
        <v>2552</v>
      </c>
      <c r="W2295" s="55">
        <f>N2295*O2295</f>
        <v>1.6494996684919602E-2</v>
      </c>
      <c r="X2295" s="1">
        <f t="shared" si="35"/>
        <v>27.985889755117288</v>
      </c>
    </row>
    <row r="2296" spans="3:24" x14ac:dyDescent="0.25">
      <c r="C2296" s="19" t="s">
        <v>3917</v>
      </c>
      <c r="D2296" s="6" t="s">
        <v>729</v>
      </c>
      <c r="E2296" s="6" t="s">
        <v>131</v>
      </c>
      <c r="F2296" s="48">
        <v>10.016728684818601</v>
      </c>
      <c r="G2296" s="8">
        <v>23.365887869689999</v>
      </c>
      <c r="H2296" s="9">
        <v>0.35033861743629002</v>
      </c>
      <c r="I2296" s="40">
        <v>10</v>
      </c>
      <c r="J2296" s="7">
        <v>7</v>
      </c>
      <c r="K2296" s="9">
        <v>1</v>
      </c>
      <c r="L2296" s="39">
        <v>0</v>
      </c>
      <c r="M2296" s="47">
        <v>0</v>
      </c>
      <c r="N2296" s="17">
        <v>3.1468726591307498E-2</v>
      </c>
      <c r="O2296" s="7">
        <f>Q2296/P2296/N2296</f>
        <v>1</v>
      </c>
      <c r="P2296" s="7">
        <v>1.6795247723380848</v>
      </c>
      <c r="Q2296" s="33">
        <v>5.2852505864035164E-2</v>
      </c>
      <c r="R2296" s="38" t="s">
        <v>1676</v>
      </c>
      <c r="S2296" s="33" t="s">
        <v>1676</v>
      </c>
      <c r="T2296" s="45" t="s">
        <v>1677</v>
      </c>
      <c r="U2296" s="55">
        <f>RANK(Q2296,$Q$5:$Q$3209,0)</f>
        <v>2292</v>
      </c>
      <c r="V2296" s="55">
        <f>RANK(W2296,$W$5:$W$3209,0)</f>
        <v>2062</v>
      </c>
      <c r="W2296" s="55">
        <f>N2296*O2296</f>
        <v>3.1468726591307498E-2</v>
      </c>
      <c r="X2296" s="1">
        <f t="shared" si="35"/>
        <v>27.933008866200893</v>
      </c>
    </row>
    <row r="2297" spans="3:24" x14ac:dyDescent="0.25">
      <c r="C2297" s="19" t="s">
        <v>821</v>
      </c>
      <c r="D2297" s="6" t="s">
        <v>821</v>
      </c>
      <c r="E2297" s="6" t="s">
        <v>16</v>
      </c>
      <c r="F2297" s="48">
        <v>6.7365417398414895E-2</v>
      </c>
      <c r="G2297" s="8">
        <v>10</v>
      </c>
      <c r="H2297" s="9">
        <v>1</v>
      </c>
      <c r="I2297" s="40">
        <v>0</v>
      </c>
      <c r="J2297" s="7">
        <v>0</v>
      </c>
      <c r="K2297" s="9">
        <v>1</v>
      </c>
      <c r="L2297" s="39">
        <v>0</v>
      </c>
      <c r="M2297" s="47">
        <v>0</v>
      </c>
      <c r="N2297" s="17">
        <v>2.8511563181221999E-2</v>
      </c>
      <c r="O2297" s="7">
        <f>Q2297/P2297/N2297</f>
        <v>1</v>
      </c>
      <c r="P2297" s="7">
        <v>1.8524815164510182</v>
      </c>
      <c r="Q2297" s="33">
        <v>5.2817143798339149E-2</v>
      </c>
      <c r="R2297" s="38" t="s">
        <v>1676</v>
      </c>
      <c r="S2297" s="33" t="s">
        <v>1676</v>
      </c>
      <c r="T2297" s="45" t="s">
        <v>1677</v>
      </c>
      <c r="U2297" s="55">
        <f>RANK(Q2297,$Q$5:$Q$3209,0)</f>
        <v>2293</v>
      </c>
      <c r="V2297" s="55">
        <f>RANK(W2297,$W$5:$W$3209,0)</f>
        <v>2136</v>
      </c>
      <c r="W2297" s="55">
        <f>N2297*O2297</f>
        <v>2.8511563181221999E-2</v>
      </c>
      <c r="X2297" s="1">
        <f t="shared" si="35"/>
        <v>27.880156360336859</v>
      </c>
    </row>
    <row r="2298" spans="3:24" x14ac:dyDescent="0.25">
      <c r="C2298" s="19" t="s">
        <v>3918</v>
      </c>
      <c r="D2298" s="6" t="s">
        <v>451</v>
      </c>
      <c r="E2298" s="6" t="s">
        <v>131</v>
      </c>
      <c r="F2298" s="48">
        <v>13.0574695680211</v>
      </c>
      <c r="G2298" s="8">
        <v>61.457849371399703</v>
      </c>
      <c r="H2298" s="9">
        <v>0.77168521165446802</v>
      </c>
      <c r="I2298" s="40">
        <v>8</v>
      </c>
      <c r="J2298" s="7">
        <v>4</v>
      </c>
      <c r="K2298" s="9">
        <v>0.85599598632206997</v>
      </c>
      <c r="L2298" s="39">
        <v>0</v>
      </c>
      <c r="M2298" s="47">
        <v>0</v>
      </c>
      <c r="N2298" s="17">
        <v>5.8134832463822401E-2</v>
      </c>
      <c r="O2298" s="7">
        <f>Q2298/P2298/N2298</f>
        <v>0.99999999999999989</v>
      </c>
      <c r="P2298" s="7">
        <v>0.9084604258786948</v>
      </c>
      <c r="Q2298" s="33">
        <v>5.2813194658470668E-2</v>
      </c>
      <c r="R2298" s="38" t="s">
        <v>1676</v>
      </c>
      <c r="S2298" s="33" t="s">
        <v>1676</v>
      </c>
      <c r="T2298" s="45" t="s">
        <v>1677</v>
      </c>
      <c r="U2298" s="55">
        <f>RANK(Q2298,$Q$5:$Q$3209,0)</f>
        <v>2294</v>
      </c>
      <c r="V2298" s="55">
        <f>RANK(W2298,$W$5:$W$3209,0)</f>
        <v>1592</v>
      </c>
      <c r="W2298" s="55">
        <f>N2298*O2298</f>
        <v>5.8134832463822395E-2</v>
      </c>
      <c r="X2298" s="1">
        <f t="shared" si="35"/>
        <v>27.827339216538519</v>
      </c>
    </row>
    <row r="2299" spans="3:24" x14ac:dyDescent="0.25">
      <c r="C2299" s="19" t="s">
        <v>3919</v>
      </c>
      <c r="D2299" s="6" t="s">
        <v>936</v>
      </c>
      <c r="E2299" s="6" t="s">
        <v>115</v>
      </c>
      <c r="F2299" s="48">
        <v>1.8726829803965801</v>
      </c>
      <c r="G2299" s="8">
        <v>10</v>
      </c>
      <c r="H2299" s="9">
        <v>0.243940527110064</v>
      </c>
      <c r="I2299" s="40">
        <v>0</v>
      </c>
      <c r="J2299" s="7">
        <v>1</v>
      </c>
      <c r="K2299" s="9">
        <v>1</v>
      </c>
      <c r="L2299" s="39">
        <v>0</v>
      </c>
      <c r="M2299" s="47">
        <v>0</v>
      </c>
      <c r="N2299" s="17">
        <v>1.5805716803248999E-2</v>
      </c>
      <c r="O2299" s="7">
        <f>Q2299/P2299/N2299</f>
        <v>1</v>
      </c>
      <c r="P2299" s="7">
        <v>3.3393732374190037</v>
      </c>
      <c r="Q2299" s="33">
        <v>5.2781187690993554E-2</v>
      </c>
      <c r="R2299" s="38" t="s">
        <v>1677</v>
      </c>
      <c r="S2299" s="33" t="s">
        <v>1677</v>
      </c>
      <c r="T2299" s="45" t="s">
        <v>1675</v>
      </c>
      <c r="U2299" s="55">
        <f>RANK(Q2299,$Q$5:$Q$3209,0)</f>
        <v>2295</v>
      </c>
      <c r="V2299" s="55">
        <f>RANK(W2299,$W$5:$W$3209,0)</f>
        <v>2583</v>
      </c>
      <c r="W2299" s="55">
        <f>N2299*O2299</f>
        <v>1.5805716803248999E-2</v>
      </c>
      <c r="X2299" s="1">
        <f t="shared" si="35"/>
        <v>27.77452602188005</v>
      </c>
    </row>
    <row r="2300" spans="3:24" x14ac:dyDescent="0.25">
      <c r="C2300" s="19" t="s">
        <v>3920</v>
      </c>
      <c r="D2300" s="6" t="s">
        <v>751</v>
      </c>
      <c r="E2300" s="6" t="s">
        <v>16</v>
      </c>
      <c r="F2300" s="48">
        <v>4.5627495869679402</v>
      </c>
      <c r="G2300" s="8">
        <v>12.9837335167606</v>
      </c>
      <c r="H2300" s="9">
        <v>0.69345321831472495</v>
      </c>
      <c r="I2300" s="40">
        <v>2</v>
      </c>
      <c r="J2300" s="7">
        <v>3</v>
      </c>
      <c r="K2300" s="9">
        <v>0.390763764866987</v>
      </c>
      <c r="L2300" s="39">
        <v>0</v>
      </c>
      <c r="M2300" s="47">
        <v>0</v>
      </c>
      <c r="N2300" s="17">
        <v>1.5540733638082499E-2</v>
      </c>
      <c r="O2300" s="7">
        <f>Q2300/P2300/N2300</f>
        <v>1</v>
      </c>
      <c r="P2300" s="7">
        <v>3.3953568956362865</v>
      </c>
      <c r="Q2300" s="33">
        <v>5.2766337121310208E-2</v>
      </c>
      <c r="R2300" s="38" t="s">
        <v>1677</v>
      </c>
      <c r="S2300" s="33" t="s">
        <v>1677</v>
      </c>
      <c r="T2300" s="45" t="s">
        <v>1675</v>
      </c>
      <c r="U2300" s="55">
        <f>RANK(Q2300,$Q$5:$Q$3209,0)</f>
        <v>2296</v>
      </c>
      <c r="V2300" s="55">
        <f>RANK(W2300,$W$5:$W$3209,0)</f>
        <v>2590</v>
      </c>
      <c r="W2300" s="55">
        <f>N2300*O2300</f>
        <v>1.5540733638082499E-2</v>
      </c>
      <c r="X2300" s="1">
        <f t="shared" si="35"/>
        <v>27.721744834189057</v>
      </c>
    </row>
    <row r="2301" spans="3:24" x14ac:dyDescent="0.25">
      <c r="C2301" s="19" t="s">
        <v>3921</v>
      </c>
      <c r="D2301" s="6" t="s">
        <v>813</v>
      </c>
      <c r="E2301" s="6" t="s">
        <v>12</v>
      </c>
      <c r="F2301" s="48">
        <v>0.79099090070788602</v>
      </c>
      <c r="G2301" s="8">
        <v>10</v>
      </c>
      <c r="H2301" s="9">
        <v>0</v>
      </c>
      <c r="I2301" s="40">
        <v>1</v>
      </c>
      <c r="J2301" s="7">
        <v>1</v>
      </c>
      <c r="K2301" s="9">
        <v>0.96624146058363303</v>
      </c>
      <c r="L2301" s="39">
        <v>0</v>
      </c>
      <c r="M2301" s="47">
        <v>0</v>
      </c>
      <c r="N2301" s="17">
        <v>1.2700249320282801E-2</v>
      </c>
      <c r="O2301" s="7">
        <f>Q2301/P2301/N2301</f>
        <v>1</v>
      </c>
      <c r="P2301" s="7">
        <v>4.149541509034707</v>
      </c>
      <c r="Q2301" s="33">
        <v>5.2700211729603305E-2</v>
      </c>
      <c r="R2301" s="38" t="s">
        <v>1677</v>
      </c>
      <c r="S2301" s="33" t="s">
        <v>1677</v>
      </c>
      <c r="T2301" s="45" t="s">
        <v>1675</v>
      </c>
      <c r="U2301" s="55">
        <f>RANK(Q2301,$Q$5:$Q$3209,0)</f>
        <v>2297</v>
      </c>
      <c r="V2301" s="55">
        <f>RANK(W2301,$W$5:$W$3209,0)</f>
        <v>2730</v>
      </c>
      <c r="W2301" s="55">
        <f>N2301*O2301</f>
        <v>1.2700249320282801E-2</v>
      </c>
      <c r="X2301" s="1">
        <f t="shared" si="35"/>
        <v>27.668978497067748</v>
      </c>
    </row>
    <row r="2302" spans="3:24" x14ac:dyDescent="0.25">
      <c r="C2302" s="19" t="s">
        <v>3922</v>
      </c>
      <c r="D2302" s="6" t="s">
        <v>467</v>
      </c>
      <c r="E2302" s="6" t="s">
        <v>204</v>
      </c>
      <c r="F2302" s="48">
        <v>5.7536579700560697</v>
      </c>
      <c r="G2302" s="8">
        <v>10</v>
      </c>
      <c r="H2302" s="9">
        <v>2.35848893389859E-2</v>
      </c>
      <c r="I2302" s="40">
        <v>4</v>
      </c>
      <c r="J2302" s="7">
        <v>2</v>
      </c>
      <c r="K2302" s="9">
        <v>0.65459143748792703</v>
      </c>
      <c r="L2302" s="39">
        <v>0</v>
      </c>
      <c r="M2302" s="47">
        <v>0</v>
      </c>
      <c r="N2302" s="17">
        <v>1.31464003156602E-2</v>
      </c>
      <c r="O2302" s="7">
        <f>Q2302/P2302/N2302</f>
        <v>1</v>
      </c>
      <c r="P2302" s="7">
        <v>4.0034682396972237</v>
      </c>
      <c r="Q2302" s="33">
        <v>5.2631196130091165E-2</v>
      </c>
      <c r="R2302" s="38" t="s">
        <v>1677</v>
      </c>
      <c r="S2302" s="33" t="s">
        <v>1677</v>
      </c>
      <c r="T2302" s="45" t="s">
        <v>1675</v>
      </c>
      <c r="U2302" s="55">
        <f>RANK(Q2302,$Q$5:$Q$3209,0)</f>
        <v>2298</v>
      </c>
      <c r="V2302" s="55">
        <f>RANK(W2302,$W$5:$W$3209,0)</f>
        <v>2708</v>
      </c>
      <c r="W2302" s="55">
        <f>N2302*O2302</f>
        <v>1.31464003156602E-2</v>
      </c>
      <c r="X2302" s="1">
        <f t="shared" si="35"/>
        <v>27.616278285338144</v>
      </c>
    </row>
    <row r="2303" spans="3:24" x14ac:dyDescent="0.25">
      <c r="C2303" s="19" t="s">
        <v>3923</v>
      </c>
      <c r="D2303" s="6" t="s">
        <v>603</v>
      </c>
      <c r="E2303" s="6" t="s">
        <v>131</v>
      </c>
      <c r="F2303" s="48">
        <v>1.4566935366557801</v>
      </c>
      <c r="G2303" s="8">
        <v>24.889920971784701</v>
      </c>
      <c r="H2303" s="9">
        <v>0.80524275999165096</v>
      </c>
      <c r="I2303" s="40">
        <v>0</v>
      </c>
      <c r="J2303" s="7">
        <v>2</v>
      </c>
      <c r="K2303" s="9">
        <v>0.42071046006031598</v>
      </c>
      <c r="L2303" s="39">
        <v>0</v>
      </c>
      <c r="M2303" s="47">
        <v>0</v>
      </c>
      <c r="N2303" s="17">
        <v>1.58915918019885E-2</v>
      </c>
      <c r="O2303" s="7">
        <f>Q2303/P2303/N2303</f>
        <v>1</v>
      </c>
      <c r="P2303" s="7">
        <v>3.3089218621308976</v>
      </c>
      <c r="Q2303" s="33">
        <v>5.258403553765989E-2</v>
      </c>
      <c r="R2303" s="38" t="s">
        <v>1677</v>
      </c>
      <c r="S2303" s="33" t="s">
        <v>1677</v>
      </c>
      <c r="T2303" s="45" t="s">
        <v>1675</v>
      </c>
      <c r="U2303" s="55">
        <f>RANK(Q2303,$Q$5:$Q$3209,0)</f>
        <v>2299</v>
      </c>
      <c r="V2303" s="55">
        <f>RANK(W2303,$W$5:$W$3209,0)</f>
        <v>2578</v>
      </c>
      <c r="W2303" s="55">
        <f>N2303*O2303</f>
        <v>1.58915918019885E-2</v>
      </c>
      <c r="X2303" s="1">
        <f t="shared" si="35"/>
        <v>27.563647089208054</v>
      </c>
    </row>
    <row r="2304" spans="3:24" x14ac:dyDescent="0.25">
      <c r="C2304" s="19" t="s">
        <v>3924</v>
      </c>
      <c r="D2304" s="6" t="s">
        <v>4811</v>
      </c>
      <c r="E2304" s="6" t="s">
        <v>27</v>
      </c>
      <c r="F2304" s="48">
        <v>5.3705873208670303</v>
      </c>
      <c r="G2304" s="8">
        <v>82.381630584742993</v>
      </c>
      <c r="H2304" s="9">
        <v>1</v>
      </c>
      <c r="I2304" s="40">
        <v>0</v>
      </c>
      <c r="J2304" s="7">
        <v>0</v>
      </c>
      <c r="K2304" s="9">
        <v>0.28454444274826302</v>
      </c>
      <c r="L2304" s="39">
        <v>0</v>
      </c>
      <c r="M2304" s="47">
        <v>0</v>
      </c>
      <c r="N2304" s="17">
        <v>2.29693168016828E-2</v>
      </c>
      <c r="O2304" s="7">
        <f>Q2304/P2304/N2304</f>
        <v>1</v>
      </c>
      <c r="P2304" s="7">
        <v>2.2883915187896569</v>
      </c>
      <c r="Q2304" s="33">
        <v>5.2562789761363686E-2</v>
      </c>
      <c r="R2304" s="38" t="s">
        <v>1676</v>
      </c>
      <c r="S2304" s="33" t="s">
        <v>1676</v>
      </c>
      <c r="T2304" s="45" t="s">
        <v>1676</v>
      </c>
      <c r="U2304" s="55">
        <f>RANK(Q2304,$Q$5:$Q$3209,0)</f>
        <v>2300</v>
      </c>
      <c r="V2304" s="55">
        <f>RANK(W2304,$W$5:$W$3209,0)</f>
        <v>2308</v>
      </c>
      <c r="W2304" s="55">
        <f>N2304*O2304</f>
        <v>2.29693168016828E-2</v>
      </c>
      <c r="X2304" s="1">
        <f t="shared" si="35"/>
        <v>27.511063053670394</v>
      </c>
    </row>
    <row r="2305" spans="3:24" x14ac:dyDescent="0.25">
      <c r="C2305" s="19" t="s">
        <v>3925</v>
      </c>
      <c r="D2305" s="6" t="s">
        <v>577</v>
      </c>
      <c r="E2305" s="6" t="s">
        <v>131</v>
      </c>
      <c r="F2305" s="48">
        <v>7.7475503449709198</v>
      </c>
      <c r="G2305" s="8">
        <v>11.919327151873199</v>
      </c>
      <c r="H2305" s="9">
        <v>0.130243108215718</v>
      </c>
      <c r="I2305" s="40">
        <v>4</v>
      </c>
      <c r="J2305" s="7">
        <v>10</v>
      </c>
      <c r="K2305" s="9">
        <v>0.95188273254761502</v>
      </c>
      <c r="L2305" s="39">
        <v>0</v>
      </c>
      <c r="M2305" s="47">
        <v>0</v>
      </c>
      <c r="N2305" s="17">
        <v>2.0134610567517301E-2</v>
      </c>
      <c r="O2305" s="7">
        <f>Q2305/P2305/N2305</f>
        <v>1</v>
      </c>
      <c r="P2305" s="7">
        <v>2.6074434492584908</v>
      </c>
      <c r="Q2305" s="33">
        <v>5.2499858427643771E-2</v>
      </c>
      <c r="R2305" s="38" t="s">
        <v>1677</v>
      </c>
      <c r="S2305" s="33" t="s">
        <v>1677</v>
      </c>
      <c r="T2305" s="45" t="s">
        <v>1676</v>
      </c>
      <c r="U2305" s="55">
        <f>RANK(Q2305,$Q$5:$Q$3209,0)</f>
        <v>2301</v>
      </c>
      <c r="V2305" s="55">
        <f>RANK(W2305,$W$5:$W$3209,0)</f>
        <v>2401</v>
      </c>
      <c r="W2305" s="55">
        <f>N2305*O2305</f>
        <v>2.0134610567517301E-2</v>
      </c>
      <c r="X2305" s="1">
        <f t="shared" si="35"/>
        <v>27.458500263909031</v>
      </c>
    </row>
    <row r="2306" spans="3:24" x14ac:dyDescent="0.25">
      <c r="C2306" s="19" t="s">
        <v>3926</v>
      </c>
      <c r="D2306" s="6" t="s">
        <v>1300</v>
      </c>
      <c r="E2306" s="6" t="s">
        <v>163</v>
      </c>
      <c r="F2306" s="48">
        <v>3.2033372015557199E-2</v>
      </c>
      <c r="G2306" s="8">
        <v>71.893821670334304</v>
      </c>
      <c r="H2306" s="9">
        <v>0</v>
      </c>
      <c r="I2306" s="40">
        <v>0</v>
      </c>
      <c r="J2306" s="7">
        <v>0</v>
      </c>
      <c r="K2306" s="9">
        <v>1</v>
      </c>
      <c r="L2306" s="39">
        <v>0</v>
      </c>
      <c r="M2306" s="47">
        <v>0</v>
      </c>
      <c r="N2306" s="17">
        <v>1.92590618429479E-2</v>
      </c>
      <c r="O2306" s="7">
        <f>Q2306/P2306/N2306</f>
        <v>1</v>
      </c>
      <c r="P2306" s="7">
        <v>2.7188662314134544</v>
      </c>
      <c r="Q2306" s="33">
        <v>5.2362812893494412E-2</v>
      </c>
      <c r="R2306" s="38" t="s">
        <v>1677</v>
      </c>
      <c r="S2306" s="33" t="s">
        <v>1677</v>
      </c>
      <c r="T2306" s="45" t="s">
        <v>1676</v>
      </c>
      <c r="U2306" s="55">
        <f>RANK(Q2306,$Q$5:$Q$3209,0)</f>
        <v>2302</v>
      </c>
      <c r="V2306" s="55">
        <f>RANK(W2306,$W$5:$W$3209,0)</f>
        <v>2431</v>
      </c>
      <c r="W2306" s="55">
        <f>N2306*O2306</f>
        <v>1.92590618429479E-2</v>
      </c>
      <c r="X2306" s="1">
        <f t="shared" si="35"/>
        <v>27.406000405481386</v>
      </c>
    </row>
    <row r="2307" spans="3:24" x14ac:dyDescent="0.25">
      <c r="C2307" s="19" t="s">
        <v>3927</v>
      </c>
      <c r="D2307" s="6" t="s">
        <v>988</v>
      </c>
      <c r="E2307" s="6" t="s">
        <v>126</v>
      </c>
      <c r="F2307" s="48">
        <v>8.9452490512891298</v>
      </c>
      <c r="G2307" s="8">
        <v>50.057773235366497</v>
      </c>
      <c r="H2307" s="9">
        <v>0.97239969610619903</v>
      </c>
      <c r="I2307" s="40">
        <v>0</v>
      </c>
      <c r="J2307" s="7">
        <v>1</v>
      </c>
      <c r="K2307" s="9">
        <v>0.27913706576931802</v>
      </c>
      <c r="L2307" s="39">
        <v>0</v>
      </c>
      <c r="M2307" s="47">
        <v>0</v>
      </c>
      <c r="N2307" s="17">
        <v>2.0936052180551501E-2</v>
      </c>
      <c r="O2307" s="7">
        <f>Q2307/P2307/N2307</f>
        <v>1</v>
      </c>
      <c r="P2307" s="7">
        <v>2.4969126657222018</v>
      </c>
      <c r="Q2307" s="33">
        <v>5.2275493859839962E-2</v>
      </c>
      <c r="R2307" s="38" t="s">
        <v>1677</v>
      </c>
      <c r="S2307" s="33" t="s">
        <v>1677</v>
      </c>
      <c r="T2307" s="45" t="s">
        <v>1676</v>
      </c>
      <c r="U2307" s="55">
        <f>RANK(Q2307,$Q$5:$Q$3209,0)</f>
        <v>2303</v>
      </c>
      <c r="V2307" s="55">
        <f>RANK(W2307,$W$5:$W$3209,0)</f>
        <v>2371</v>
      </c>
      <c r="W2307" s="55">
        <f>N2307*O2307</f>
        <v>2.0936052180551501E-2</v>
      </c>
      <c r="X2307" s="1">
        <f t="shared" si="35"/>
        <v>27.353637592587891</v>
      </c>
    </row>
    <row r="2308" spans="3:24" x14ac:dyDescent="0.25">
      <c r="C2308" s="19" t="s">
        <v>3928</v>
      </c>
      <c r="D2308" s="6" t="s">
        <v>1510</v>
      </c>
      <c r="E2308" s="6" t="s">
        <v>90</v>
      </c>
      <c r="F2308" s="48">
        <v>3.20124241394437</v>
      </c>
      <c r="G2308" s="8">
        <v>9.9999999999999893</v>
      </c>
      <c r="H2308" s="9">
        <v>1</v>
      </c>
      <c r="I2308" s="40">
        <v>2</v>
      </c>
      <c r="J2308" s="7">
        <v>9</v>
      </c>
      <c r="K2308" s="9">
        <v>1</v>
      </c>
      <c r="L2308" s="39">
        <v>0</v>
      </c>
      <c r="M2308" s="47">
        <v>0</v>
      </c>
      <c r="N2308" s="17">
        <v>3.9940701012279201E-2</v>
      </c>
      <c r="O2308" s="7">
        <f>Q2308/P2308/N2308</f>
        <v>1</v>
      </c>
      <c r="P2308" s="7">
        <v>1.3058604050389688</v>
      </c>
      <c r="Q2308" s="33">
        <v>5.2156980001435267E-2</v>
      </c>
      <c r="R2308" s="38" t="s">
        <v>1676</v>
      </c>
      <c r="S2308" s="33" t="s">
        <v>1676</v>
      </c>
      <c r="T2308" s="45" t="s">
        <v>1677</v>
      </c>
      <c r="U2308" s="55">
        <f>RANK(Q2308,$Q$5:$Q$3209,0)</f>
        <v>2304</v>
      </c>
      <c r="V2308" s="55">
        <f>RANK(W2308,$W$5:$W$3209,0)</f>
        <v>1858</v>
      </c>
      <c r="W2308" s="55">
        <f>N2308*O2308</f>
        <v>3.9940701012279201E-2</v>
      </c>
      <c r="X2308" s="1">
        <f t="shared" si="35"/>
        <v>27.301362098728053</v>
      </c>
    </row>
    <row r="2309" spans="3:24" x14ac:dyDescent="0.25">
      <c r="C2309" s="19" t="s">
        <v>3929</v>
      </c>
      <c r="D2309" s="6" t="s">
        <v>1092</v>
      </c>
      <c r="E2309" s="6" t="s">
        <v>16</v>
      </c>
      <c r="F2309" s="48">
        <v>1.83831095202317</v>
      </c>
      <c r="G2309" s="8">
        <v>10</v>
      </c>
      <c r="H2309" s="9">
        <v>0.16596609331752399</v>
      </c>
      <c r="I2309" s="40">
        <v>1</v>
      </c>
      <c r="J2309" s="7">
        <v>2</v>
      </c>
      <c r="K2309" s="9">
        <v>1</v>
      </c>
      <c r="L2309" s="39">
        <v>0</v>
      </c>
      <c r="M2309" s="47">
        <v>0</v>
      </c>
      <c r="N2309" s="17">
        <v>1.7498213552590899E-2</v>
      </c>
      <c r="O2309" s="7">
        <f>Q2309/P2309/N2309</f>
        <v>1</v>
      </c>
      <c r="P2309" s="7">
        <v>2.9797590390561273</v>
      </c>
      <c r="Q2309" s="33">
        <v>5.214046000066716E-2</v>
      </c>
      <c r="R2309" s="38" t="s">
        <v>1677</v>
      </c>
      <c r="S2309" s="33" t="s">
        <v>1677</v>
      </c>
      <c r="T2309" s="45" t="s">
        <v>1676</v>
      </c>
      <c r="U2309" s="55">
        <f>RANK(Q2309,$Q$5:$Q$3209,0)</f>
        <v>2305</v>
      </c>
      <c r="V2309" s="55">
        <f>RANK(W2309,$W$5:$W$3209,0)</f>
        <v>2512</v>
      </c>
      <c r="W2309" s="55">
        <f>N2309*O2309</f>
        <v>1.7498213552590899E-2</v>
      </c>
      <c r="X2309" s="1">
        <f t="shared" si="35"/>
        <v>27.249205118726618</v>
      </c>
    </row>
    <row r="2310" spans="3:24" x14ac:dyDescent="0.25">
      <c r="C2310" s="19" t="s">
        <v>1086</v>
      </c>
      <c r="D2310" s="6" t="s">
        <v>1086</v>
      </c>
      <c r="E2310" s="6" t="s">
        <v>126</v>
      </c>
      <c r="F2310" s="48">
        <v>2.9886370751694598E-3</v>
      </c>
      <c r="G2310" s="8">
        <v>10</v>
      </c>
      <c r="H2310" s="9">
        <v>1</v>
      </c>
      <c r="I2310" s="40">
        <v>0</v>
      </c>
      <c r="J2310" s="7">
        <v>0</v>
      </c>
      <c r="K2310" s="9">
        <v>1</v>
      </c>
      <c r="L2310" s="39">
        <v>0</v>
      </c>
      <c r="M2310" s="47">
        <v>0</v>
      </c>
      <c r="N2310" s="17">
        <v>2.8511563181221999E-2</v>
      </c>
      <c r="O2310" s="7">
        <f>Q2310/P2310/N2310</f>
        <v>1</v>
      </c>
      <c r="P2310" s="7">
        <v>1.8278007044835383</v>
      </c>
      <c r="Q2310" s="33">
        <v>5.2113455268564479E-2</v>
      </c>
      <c r="R2310" s="38" t="s">
        <v>1676</v>
      </c>
      <c r="S2310" s="33" t="s">
        <v>1676</v>
      </c>
      <c r="T2310" s="45" t="s">
        <v>1677</v>
      </c>
      <c r="U2310" s="55">
        <f>RANK(Q2310,$Q$5:$Q$3209,0)</f>
        <v>2306</v>
      </c>
      <c r="V2310" s="55">
        <f>RANK(W2310,$W$5:$W$3209,0)</f>
        <v>2136</v>
      </c>
      <c r="W2310" s="55">
        <f>N2310*O2310</f>
        <v>2.8511563181221999E-2</v>
      </c>
      <c r="X2310" s="1">
        <f t="shared" si="35"/>
        <v>27.197064658725949</v>
      </c>
    </row>
    <row r="2311" spans="3:24" x14ac:dyDescent="0.25">
      <c r="C2311" s="19" t="s">
        <v>3930</v>
      </c>
      <c r="D2311" s="6" t="s">
        <v>1086</v>
      </c>
      <c r="E2311" s="6" t="s">
        <v>126</v>
      </c>
      <c r="F2311" s="48">
        <v>20.1179335641786</v>
      </c>
      <c r="G2311" s="8">
        <v>16.082625333805201</v>
      </c>
      <c r="H2311" s="9">
        <v>0.478956922541735</v>
      </c>
      <c r="I2311" s="40">
        <v>0</v>
      </c>
      <c r="J2311" s="7">
        <v>4</v>
      </c>
      <c r="K2311" s="9">
        <v>1</v>
      </c>
      <c r="L2311" s="39">
        <v>0</v>
      </c>
      <c r="M2311" s="47">
        <v>0</v>
      </c>
      <c r="N2311" s="17">
        <v>2.7496978796797401E-2</v>
      </c>
      <c r="O2311" s="7">
        <f>Q2311/P2311/N2311</f>
        <v>1</v>
      </c>
      <c r="P2311" s="7">
        <v>1.8951596972468716</v>
      </c>
      <c r="Q2311" s="33">
        <v>5.2111166011742212E-2</v>
      </c>
      <c r="R2311" s="38" t="s">
        <v>1676</v>
      </c>
      <c r="S2311" s="33" t="s">
        <v>1676</v>
      </c>
      <c r="T2311" s="45" t="s">
        <v>1677</v>
      </c>
      <c r="U2311" s="55">
        <f>RANK(Q2311,$Q$5:$Q$3209,0)</f>
        <v>2307</v>
      </c>
      <c r="V2311" s="55">
        <f>RANK(W2311,$W$5:$W$3209,0)</f>
        <v>2176</v>
      </c>
      <c r="W2311" s="55">
        <f>N2311*O2311</f>
        <v>2.7496978796797401E-2</v>
      </c>
      <c r="X2311" s="1">
        <f t="shared" si="35"/>
        <v>27.144951203457385</v>
      </c>
    </row>
    <row r="2312" spans="3:24" x14ac:dyDescent="0.25">
      <c r="C2312" s="19" t="s">
        <v>301</v>
      </c>
      <c r="D2312" s="6" t="s">
        <v>301</v>
      </c>
      <c r="E2312" s="6" t="s">
        <v>22</v>
      </c>
      <c r="F2312" s="48">
        <v>7.0201212893498996E-2</v>
      </c>
      <c r="G2312" s="8">
        <v>10</v>
      </c>
      <c r="H2312" s="9">
        <v>0</v>
      </c>
      <c r="I2312" s="40">
        <v>0</v>
      </c>
      <c r="J2312" s="7">
        <v>0</v>
      </c>
      <c r="K2312" s="9">
        <v>1</v>
      </c>
      <c r="L2312" s="39">
        <v>0</v>
      </c>
      <c r="M2312" s="47">
        <v>0</v>
      </c>
      <c r="N2312" s="17">
        <v>1.26953450050821E-2</v>
      </c>
      <c r="O2312" s="7">
        <f>Q2312/P2312/N2312</f>
        <v>1</v>
      </c>
      <c r="P2312" s="7">
        <v>4.0946978298002428</v>
      </c>
      <c r="Q2312" s="33">
        <v>5.1983601640875024E-2</v>
      </c>
      <c r="R2312" s="38" t="s">
        <v>1677</v>
      </c>
      <c r="S2312" s="33" t="s">
        <v>1677</v>
      </c>
      <c r="T2312" s="45" t="s">
        <v>1675</v>
      </c>
      <c r="U2312" s="55">
        <f>RANK(Q2312,$Q$5:$Q$3209,0)</f>
        <v>2308</v>
      </c>
      <c r="V2312" s="55">
        <f>RANK(W2312,$W$5:$W$3209,0)</f>
        <v>2735</v>
      </c>
      <c r="W2312" s="55">
        <f>N2312*O2312</f>
        <v>1.26953450050821E-2</v>
      </c>
      <c r="X2312" s="1">
        <f t="shared" ref="X2312:X2375" si="36">X2311-Q2311</f>
        <v>27.092840037445644</v>
      </c>
    </row>
    <row r="2313" spans="3:24" x14ac:dyDescent="0.25">
      <c r="C2313" s="19" t="s">
        <v>3931</v>
      </c>
      <c r="D2313" s="6" t="s">
        <v>309</v>
      </c>
      <c r="E2313" s="6" t="s">
        <v>131</v>
      </c>
      <c r="F2313" s="48">
        <v>5.1345868249398103</v>
      </c>
      <c r="G2313" s="8">
        <v>37.178741507411097</v>
      </c>
      <c r="H2313" s="9">
        <v>0</v>
      </c>
      <c r="I2313" s="40">
        <v>2</v>
      </c>
      <c r="J2313" s="7">
        <v>5</v>
      </c>
      <c r="K2313" s="9">
        <v>1</v>
      </c>
      <c r="L2313" s="39">
        <v>0</v>
      </c>
      <c r="M2313" s="47">
        <v>0</v>
      </c>
      <c r="N2313" s="17">
        <v>2.56883521866712E-2</v>
      </c>
      <c r="O2313" s="7">
        <f>Q2313/P2313/N2313</f>
        <v>1</v>
      </c>
      <c r="P2313" s="7">
        <v>2.0227433401442716</v>
      </c>
      <c r="Q2313" s="33">
        <v>5.1960943304869708E-2</v>
      </c>
      <c r="R2313" s="38" t="s">
        <v>1676</v>
      </c>
      <c r="S2313" s="33" t="s">
        <v>1676</v>
      </c>
      <c r="T2313" s="45" t="s">
        <v>1677</v>
      </c>
      <c r="U2313" s="55">
        <f>RANK(Q2313,$Q$5:$Q$3209,0)</f>
        <v>2309</v>
      </c>
      <c r="V2313" s="55">
        <f>RANK(W2313,$W$5:$W$3209,0)</f>
        <v>2227</v>
      </c>
      <c r="W2313" s="55">
        <f>N2313*O2313</f>
        <v>2.56883521866712E-2</v>
      </c>
      <c r="X2313" s="1">
        <f t="shared" si="36"/>
        <v>27.04085643580477</v>
      </c>
    </row>
    <row r="2314" spans="3:24" x14ac:dyDescent="0.25">
      <c r="C2314" s="19" t="s">
        <v>3932</v>
      </c>
      <c r="D2314" s="6" t="s">
        <v>1134</v>
      </c>
      <c r="E2314" s="6" t="s">
        <v>39</v>
      </c>
      <c r="F2314" s="48">
        <v>12.236189279130899</v>
      </c>
      <c r="G2314" s="8">
        <v>19.736724168961501</v>
      </c>
      <c r="H2314" s="9">
        <v>0.98524208734090701</v>
      </c>
      <c r="I2314" s="40">
        <v>1</v>
      </c>
      <c r="J2314" s="7">
        <v>1</v>
      </c>
      <c r="K2314" s="9">
        <v>0.551741406819935</v>
      </c>
      <c r="L2314" s="39">
        <v>0</v>
      </c>
      <c r="M2314" s="47">
        <v>0</v>
      </c>
      <c r="N2314" s="17">
        <v>2.2853715229968801E-2</v>
      </c>
      <c r="O2314" s="7">
        <f>Q2314/P2314/N2314</f>
        <v>1</v>
      </c>
      <c r="P2314" s="7">
        <v>2.2709885996976045</v>
      </c>
      <c r="Q2314" s="33">
        <v>5.1900526747994662E-2</v>
      </c>
      <c r="R2314" s="38" t="s">
        <v>1676</v>
      </c>
      <c r="S2314" s="33" t="s">
        <v>1676</v>
      </c>
      <c r="T2314" s="45" t="s">
        <v>1676</v>
      </c>
      <c r="U2314" s="55">
        <f>RANK(Q2314,$Q$5:$Q$3209,0)</f>
        <v>2310</v>
      </c>
      <c r="V2314" s="55">
        <f>RANK(W2314,$W$5:$W$3209,0)</f>
        <v>2310</v>
      </c>
      <c r="W2314" s="55">
        <f>N2314*O2314</f>
        <v>2.2853715229968801E-2</v>
      </c>
      <c r="X2314" s="1">
        <f t="shared" si="36"/>
        <v>26.9888954924999</v>
      </c>
    </row>
    <row r="2315" spans="3:24" x14ac:dyDescent="0.25">
      <c r="C2315" s="19" t="s">
        <v>3933</v>
      </c>
      <c r="D2315" s="6" t="s">
        <v>880</v>
      </c>
      <c r="E2315" s="6" t="s">
        <v>389</v>
      </c>
      <c r="F2315" s="48">
        <v>17.105087734853701</v>
      </c>
      <c r="G2315" s="8">
        <v>10</v>
      </c>
      <c r="H2315" s="9">
        <v>0.29812180731538601</v>
      </c>
      <c r="I2315" s="40">
        <v>0</v>
      </c>
      <c r="J2315" s="7">
        <v>0</v>
      </c>
      <c r="K2315" s="9">
        <v>0.71057886630496303</v>
      </c>
      <c r="L2315" s="39">
        <v>0</v>
      </c>
      <c r="M2315" s="47">
        <v>0</v>
      </c>
      <c r="N2315" s="17">
        <v>2.34326348661455E-2</v>
      </c>
      <c r="O2315" s="7">
        <f>Q2315/P2315/N2315</f>
        <v>1</v>
      </c>
      <c r="P2315" s="7">
        <v>2.213981092949191</v>
      </c>
      <c r="Q2315" s="33">
        <v>5.1879410551628133E-2</v>
      </c>
      <c r="R2315" s="38" t="s">
        <v>1676</v>
      </c>
      <c r="S2315" s="33" t="s">
        <v>1676</v>
      </c>
      <c r="T2315" s="45" t="s">
        <v>1677</v>
      </c>
      <c r="U2315" s="55">
        <f>RANK(Q2315,$Q$5:$Q$3209,0)</f>
        <v>2311</v>
      </c>
      <c r="V2315" s="55">
        <f>RANK(W2315,$W$5:$W$3209,0)</f>
        <v>2298</v>
      </c>
      <c r="W2315" s="55">
        <f>N2315*O2315</f>
        <v>2.34326348661455E-2</v>
      </c>
      <c r="X2315" s="1">
        <f t="shared" si="36"/>
        <v>26.936994965751904</v>
      </c>
    </row>
    <row r="2316" spans="3:24" x14ac:dyDescent="0.25">
      <c r="C2316" s="19" t="s">
        <v>3934</v>
      </c>
      <c r="D2316" s="6" t="s">
        <v>627</v>
      </c>
      <c r="E2316" s="6" t="s">
        <v>126</v>
      </c>
      <c r="F2316" s="48">
        <v>6.1779343820460904</v>
      </c>
      <c r="G2316" s="8">
        <v>10</v>
      </c>
      <c r="H2316" s="9">
        <v>1</v>
      </c>
      <c r="I2316" s="40">
        <v>4</v>
      </c>
      <c r="J2316" s="7">
        <v>2</v>
      </c>
      <c r="K2316" s="9">
        <v>0.68769750160991505</v>
      </c>
      <c r="L2316" s="39">
        <v>0</v>
      </c>
      <c r="M2316" s="47">
        <v>0</v>
      </c>
      <c r="N2316" s="17">
        <v>6.4283823628598497E-2</v>
      </c>
      <c r="O2316" s="7">
        <f>Q2316/P2316/N2316</f>
        <v>1</v>
      </c>
      <c r="P2316" s="7">
        <v>0.80663144997228209</v>
      </c>
      <c r="Q2316" s="33">
        <v>5.1853353863298854E-2</v>
      </c>
      <c r="R2316" s="38" t="s">
        <v>1675</v>
      </c>
      <c r="S2316" s="33" t="s">
        <v>1675</v>
      </c>
      <c r="T2316" s="45" t="s">
        <v>1677</v>
      </c>
      <c r="U2316" s="55">
        <f>RANK(Q2316,$Q$5:$Q$3209,0)</f>
        <v>2312</v>
      </c>
      <c r="V2316" s="55">
        <f>RANK(W2316,$W$5:$W$3209,0)</f>
        <v>1523</v>
      </c>
      <c r="W2316" s="55">
        <f>N2316*O2316</f>
        <v>6.4283823628598497E-2</v>
      </c>
      <c r="X2316" s="1">
        <f t="shared" si="36"/>
        <v>26.885115555200276</v>
      </c>
    </row>
    <row r="2317" spans="3:24" x14ac:dyDescent="0.25">
      <c r="C2317" s="19" t="s">
        <v>3935</v>
      </c>
      <c r="D2317" s="6" t="s">
        <v>493</v>
      </c>
      <c r="E2317" s="6" t="s">
        <v>12</v>
      </c>
      <c r="F2317" s="48">
        <v>2.1480593689736369</v>
      </c>
      <c r="G2317" s="8">
        <v>10</v>
      </c>
      <c r="H2317" s="9">
        <v>0.218919108136404</v>
      </c>
      <c r="I2317" s="40">
        <v>2</v>
      </c>
      <c r="J2317" s="7">
        <v>1</v>
      </c>
      <c r="K2317" s="9">
        <v>0.58842831326862999</v>
      </c>
      <c r="L2317" s="39">
        <v>6.1373072725321401E-2</v>
      </c>
      <c r="M2317" s="47">
        <v>0</v>
      </c>
      <c r="N2317" s="17">
        <v>1.3327510681675101E-2</v>
      </c>
      <c r="O2317" s="7">
        <f>Q2317/P2317/N2317</f>
        <v>1</v>
      </c>
      <c r="P2317" s="7">
        <v>3.8900478922844792</v>
      </c>
      <c r="Q2317" s="33">
        <v>5.1844654836649108E-2</v>
      </c>
      <c r="R2317" s="38" t="s">
        <v>1677</v>
      </c>
      <c r="S2317" s="33" t="s">
        <v>1677</v>
      </c>
      <c r="T2317" s="45" t="s">
        <v>1675</v>
      </c>
      <c r="U2317" s="55">
        <f>RANK(Q2317,$Q$5:$Q$3209,0)</f>
        <v>2313</v>
      </c>
      <c r="V2317" s="55">
        <f>RANK(W2317,$W$5:$W$3209,0)</f>
        <v>2697</v>
      </c>
      <c r="W2317" s="55">
        <f>N2317*O2317</f>
        <v>1.3327510681675101E-2</v>
      </c>
      <c r="X2317" s="1">
        <f t="shared" si="36"/>
        <v>26.833262201336979</v>
      </c>
    </row>
    <row r="2318" spans="3:24" x14ac:dyDescent="0.25">
      <c r="C2318" s="19" t="s">
        <v>3936</v>
      </c>
      <c r="D2318" s="6" t="s">
        <v>467</v>
      </c>
      <c r="E2318" s="6" t="s">
        <v>204</v>
      </c>
      <c r="F2318" s="48">
        <v>2.9028469698485799</v>
      </c>
      <c r="G2318" s="8">
        <v>10</v>
      </c>
      <c r="H2318" s="9">
        <v>0.12362115875215</v>
      </c>
      <c r="I2318" s="40">
        <v>3</v>
      </c>
      <c r="J2318" s="7">
        <v>2</v>
      </c>
      <c r="K2318" s="9">
        <v>0.69829405122198096</v>
      </c>
      <c r="L2318" s="39">
        <v>0</v>
      </c>
      <c r="M2318" s="47">
        <v>0</v>
      </c>
      <c r="N2318" s="17">
        <v>1.46976506625163E-2</v>
      </c>
      <c r="O2318" s="7">
        <f>Q2318/P2318/N2318</f>
        <v>1</v>
      </c>
      <c r="P2318" s="7">
        <v>3.5248774349087606</v>
      </c>
      <c r="Q2318" s="33">
        <v>5.1807417166475501E-2</v>
      </c>
      <c r="R2318" s="38" t="s">
        <v>1677</v>
      </c>
      <c r="S2318" s="33" t="s">
        <v>1677</v>
      </c>
      <c r="T2318" s="45" t="s">
        <v>1675</v>
      </c>
      <c r="U2318" s="55">
        <f>RANK(Q2318,$Q$5:$Q$3209,0)</f>
        <v>2314</v>
      </c>
      <c r="V2318" s="55">
        <f>RANK(W2318,$W$5:$W$3209,0)</f>
        <v>2627</v>
      </c>
      <c r="W2318" s="55">
        <f>N2318*O2318</f>
        <v>1.46976506625163E-2</v>
      </c>
      <c r="X2318" s="1">
        <f t="shared" si="36"/>
        <v>26.781417546500329</v>
      </c>
    </row>
    <row r="2319" spans="3:24" x14ac:dyDescent="0.25">
      <c r="C2319" s="19" t="s">
        <v>3937</v>
      </c>
      <c r="D2319" s="6" t="s">
        <v>1326</v>
      </c>
      <c r="E2319" s="6" t="s">
        <v>16</v>
      </c>
      <c r="F2319" s="48">
        <v>2.4145358614974302</v>
      </c>
      <c r="G2319" s="8">
        <v>10</v>
      </c>
      <c r="H2319" s="9">
        <v>0.87133668905299499</v>
      </c>
      <c r="I2319" s="40">
        <v>0</v>
      </c>
      <c r="J2319" s="7">
        <v>1</v>
      </c>
      <c r="K2319" s="9">
        <v>0.321360256441724</v>
      </c>
      <c r="L2319" s="39">
        <v>0</v>
      </c>
      <c r="M2319" s="47">
        <v>0</v>
      </c>
      <c r="N2319" s="17">
        <v>1.53639952783806E-2</v>
      </c>
      <c r="O2319" s="7">
        <f>Q2319/P2319/N2319</f>
        <v>1</v>
      </c>
      <c r="P2319" s="7">
        <v>3.3712970912452076</v>
      </c>
      <c r="Q2319" s="33">
        <v>5.1796592591909621E-2</v>
      </c>
      <c r="R2319" s="38" t="s">
        <v>1677</v>
      </c>
      <c r="S2319" s="33" t="s">
        <v>1677</v>
      </c>
      <c r="T2319" s="45" t="s">
        <v>1675</v>
      </c>
      <c r="U2319" s="55">
        <f>RANK(Q2319,$Q$5:$Q$3209,0)</f>
        <v>2315</v>
      </c>
      <c r="V2319" s="55">
        <f>RANK(W2319,$W$5:$W$3209,0)</f>
        <v>2594</v>
      </c>
      <c r="W2319" s="55">
        <f>N2319*O2319</f>
        <v>1.53639952783806E-2</v>
      </c>
      <c r="X2319" s="1">
        <f t="shared" si="36"/>
        <v>26.729610129333853</v>
      </c>
    </row>
    <row r="2320" spans="3:24" x14ac:dyDescent="0.25">
      <c r="C2320" s="19" t="s">
        <v>3938</v>
      </c>
      <c r="D2320" s="6" t="s">
        <v>1050</v>
      </c>
      <c r="E2320" s="6" t="s">
        <v>22</v>
      </c>
      <c r="F2320" s="48">
        <v>3.6661430604314398</v>
      </c>
      <c r="G2320" s="8">
        <v>10</v>
      </c>
      <c r="H2320" s="9">
        <v>0.16782922789013299</v>
      </c>
      <c r="I2320" s="40">
        <v>0</v>
      </c>
      <c r="J2320" s="7">
        <v>0</v>
      </c>
      <c r="K2320" s="9">
        <v>0.95561443915549904</v>
      </c>
      <c r="L2320" s="39">
        <v>0</v>
      </c>
      <c r="M2320" s="47">
        <v>0</v>
      </c>
      <c r="N2320" s="17">
        <v>1.3929373264089001E-2</v>
      </c>
      <c r="O2320" s="7">
        <f>Q2320/P2320/N2320</f>
        <v>1</v>
      </c>
      <c r="P2320" s="7">
        <v>3.717990144957684</v>
      </c>
      <c r="Q2320" s="33">
        <v>5.178927252131995E-2</v>
      </c>
      <c r="R2320" s="38" t="s">
        <v>1677</v>
      </c>
      <c r="S2320" s="33" t="s">
        <v>1677</v>
      </c>
      <c r="T2320" s="45" t="s">
        <v>1675</v>
      </c>
      <c r="U2320" s="55">
        <f>RANK(Q2320,$Q$5:$Q$3209,0)</f>
        <v>2316</v>
      </c>
      <c r="V2320" s="55">
        <f>RANK(W2320,$W$5:$W$3209,0)</f>
        <v>2665</v>
      </c>
      <c r="W2320" s="55">
        <f>N2320*O2320</f>
        <v>1.3929373264089001E-2</v>
      </c>
      <c r="X2320" s="1">
        <f t="shared" si="36"/>
        <v>26.677813536741944</v>
      </c>
    </row>
    <row r="2321" spans="3:24" x14ac:dyDescent="0.25">
      <c r="C2321" s="19" t="s">
        <v>3939</v>
      </c>
      <c r="D2321" s="6" t="s">
        <v>996</v>
      </c>
      <c r="E2321" s="6" t="s">
        <v>90</v>
      </c>
      <c r="F2321" s="48">
        <v>29.524139175152701</v>
      </c>
      <c r="G2321" s="8">
        <v>42.668762821915998</v>
      </c>
      <c r="H2321" s="9">
        <v>0.45084312619785499</v>
      </c>
      <c r="I2321" s="40">
        <v>1</v>
      </c>
      <c r="J2321" s="7">
        <v>8</v>
      </c>
      <c r="K2321" s="9">
        <v>0.98453393622298602</v>
      </c>
      <c r="L2321" s="39">
        <v>0</v>
      </c>
      <c r="M2321" s="47">
        <v>0</v>
      </c>
      <c r="N2321" s="17">
        <v>5.0944823408573398E-2</v>
      </c>
      <c r="O2321" s="7">
        <f>Q2321/P2321/N2321</f>
        <v>1</v>
      </c>
      <c r="P2321" s="7">
        <v>1.0149165023791096</v>
      </c>
      <c r="Q2321" s="33">
        <v>5.1704741988150699E-2</v>
      </c>
      <c r="R2321" s="38" t="s">
        <v>1676</v>
      </c>
      <c r="S2321" s="33" t="s">
        <v>1676</v>
      </c>
      <c r="T2321" s="45" t="s">
        <v>1677</v>
      </c>
      <c r="U2321" s="55">
        <f>RANK(Q2321,$Q$5:$Q$3209,0)</f>
        <v>2317</v>
      </c>
      <c r="V2321" s="55">
        <f>RANK(W2321,$W$5:$W$3209,0)</f>
        <v>1673</v>
      </c>
      <c r="W2321" s="55">
        <f>N2321*O2321</f>
        <v>5.0944823408573398E-2</v>
      </c>
      <c r="X2321" s="1">
        <f t="shared" si="36"/>
        <v>26.626024264220625</v>
      </c>
    </row>
    <row r="2322" spans="3:24" x14ac:dyDescent="0.25">
      <c r="C2322" s="19" t="s">
        <v>3940</v>
      </c>
      <c r="D2322" s="6" t="s">
        <v>1364</v>
      </c>
      <c r="E2322" s="6" t="s">
        <v>90</v>
      </c>
      <c r="F2322" s="48">
        <v>14.062098646803268</v>
      </c>
      <c r="G2322" s="8">
        <v>38.506698083403101</v>
      </c>
      <c r="H2322" s="9">
        <v>0.443543965047692</v>
      </c>
      <c r="I2322" s="40">
        <v>2</v>
      </c>
      <c r="J2322" s="7">
        <v>1</v>
      </c>
      <c r="K2322" s="9">
        <v>1</v>
      </c>
      <c r="L2322" s="39">
        <v>4.7483732861869903E-2</v>
      </c>
      <c r="M2322" s="47">
        <v>0</v>
      </c>
      <c r="N2322" s="17">
        <v>2.8351934220090198E-2</v>
      </c>
      <c r="O2322" s="7">
        <f>Q2322/P2322/N2322</f>
        <v>1</v>
      </c>
      <c r="P2322" s="7">
        <v>1.8188742909828792</v>
      </c>
      <c r="Q2322" s="33">
        <v>5.156860425255979E-2</v>
      </c>
      <c r="R2322" s="38" t="s">
        <v>1676</v>
      </c>
      <c r="S2322" s="33" t="s">
        <v>1676</v>
      </c>
      <c r="T2322" s="45" t="s">
        <v>1677</v>
      </c>
      <c r="U2322" s="55">
        <f>RANK(Q2322,$Q$5:$Q$3209,0)</f>
        <v>2318</v>
      </c>
      <c r="V2322" s="55">
        <f>RANK(W2322,$W$5:$W$3209,0)</f>
        <v>2157</v>
      </c>
      <c r="W2322" s="55">
        <f>N2322*O2322</f>
        <v>2.8351934220090198E-2</v>
      </c>
      <c r="X2322" s="1">
        <f t="shared" si="36"/>
        <v>26.574319522232475</v>
      </c>
    </row>
    <row r="2323" spans="3:24" x14ac:dyDescent="0.25">
      <c r="C2323" s="19" t="s">
        <v>3941</v>
      </c>
      <c r="D2323" s="6" t="s">
        <v>467</v>
      </c>
      <c r="E2323" s="6" t="s">
        <v>204</v>
      </c>
      <c r="F2323" s="48">
        <v>13.273400212529101</v>
      </c>
      <c r="G2323" s="8">
        <v>34.868456477064797</v>
      </c>
      <c r="H2323" s="9">
        <v>0.24593002100210601</v>
      </c>
      <c r="I2323" s="40">
        <v>0</v>
      </c>
      <c r="J2323" s="7">
        <v>0</v>
      </c>
      <c r="K2323" s="9">
        <v>0.72934081155229302</v>
      </c>
      <c r="L2323" s="39">
        <v>0</v>
      </c>
      <c r="M2323" s="47">
        <v>0</v>
      </c>
      <c r="N2323" s="17">
        <v>1.82571716541753E-2</v>
      </c>
      <c r="O2323" s="7">
        <f>Q2323/P2323/N2323</f>
        <v>1</v>
      </c>
      <c r="P2323" s="7">
        <v>2.82293621050363</v>
      </c>
      <c r="Q2323" s="33">
        <v>5.1538830963951912E-2</v>
      </c>
      <c r="R2323" s="38" t="s">
        <v>1677</v>
      </c>
      <c r="S2323" s="33" t="s">
        <v>1677</v>
      </c>
      <c r="T2323" s="45" t="s">
        <v>1676</v>
      </c>
      <c r="U2323" s="55">
        <f>RANK(Q2323,$Q$5:$Q$3209,0)</f>
        <v>2319</v>
      </c>
      <c r="V2323" s="55">
        <f>RANK(W2323,$W$5:$W$3209,0)</f>
        <v>2477</v>
      </c>
      <c r="W2323" s="55">
        <f>N2323*O2323</f>
        <v>1.82571716541753E-2</v>
      </c>
      <c r="X2323" s="1">
        <f t="shared" si="36"/>
        <v>26.522750917979916</v>
      </c>
    </row>
    <row r="2324" spans="3:24" x14ac:dyDescent="0.25">
      <c r="C2324" s="19" t="s">
        <v>3942</v>
      </c>
      <c r="D2324" s="6" t="s">
        <v>1094</v>
      </c>
      <c r="E2324" s="6" t="s">
        <v>90</v>
      </c>
      <c r="F2324" s="48">
        <v>6.4351442183072196</v>
      </c>
      <c r="G2324" s="8">
        <v>24.723208602921801</v>
      </c>
      <c r="H2324" s="9">
        <v>0.93539559489125701</v>
      </c>
      <c r="I2324" s="40">
        <v>1</v>
      </c>
      <c r="J2324" s="7">
        <v>4</v>
      </c>
      <c r="K2324" s="9">
        <v>0.54898116132373798</v>
      </c>
      <c r="L2324" s="39">
        <v>0</v>
      </c>
      <c r="M2324" s="47">
        <v>0</v>
      </c>
      <c r="N2324" s="17">
        <v>2.1125468166158599E-2</v>
      </c>
      <c r="O2324" s="7">
        <f>Q2324/P2324/N2324</f>
        <v>1</v>
      </c>
      <c r="P2324" s="7">
        <v>2.4388339371244245</v>
      </c>
      <c r="Q2324" s="33">
        <v>5.1521508701269272E-2</v>
      </c>
      <c r="R2324" s="38" t="s">
        <v>1677</v>
      </c>
      <c r="S2324" s="33" t="s">
        <v>1677</v>
      </c>
      <c r="T2324" s="45" t="s">
        <v>1676</v>
      </c>
      <c r="U2324" s="55">
        <f>RANK(Q2324,$Q$5:$Q$3209,0)</f>
        <v>2320</v>
      </c>
      <c r="V2324" s="55">
        <f>RANK(W2324,$W$5:$W$3209,0)</f>
        <v>2361</v>
      </c>
      <c r="W2324" s="55">
        <f>N2324*O2324</f>
        <v>2.1125468166158599E-2</v>
      </c>
      <c r="X2324" s="1">
        <f t="shared" si="36"/>
        <v>26.471212087015964</v>
      </c>
    </row>
    <row r="2325" spans="3:24" x14ac:dyDescent="0.25">
      <c r="C2325" s="19" t="s">
        <v>3943</v>
      </c>
      <c r="D2325" s="6" t="s">
        <v>809</v>
      </c>
      <c r="E2325" s="6" t="s">
        <v>144</v>
      </c>
      <c r="F2325" s="48">
        <v>3.07158358319362</v>
      </c>
      <c r="G2325" s="8">
        <v>10</v>
      </c>
      <c r="H2325" s="9">
        <v>0.161418731666782</v>
      </c>
      <c r="I2325" s="40">
        <v>2</v>
      </c>
      <c r="J2325" s="7">
        <v>4</v>
      </c>
      <c r="K2325" s="9">
        <v>0.59803452025631598</v>
      </c>
      <c r="L2325" s="39">
        <v>0</v>
      </c>
      <c r="M2325" s="47">
        <v>0</v>
      </c>
      <c r="N2325" s="17">
        <v>1.0847071797239901E-2</v>
      </c>
      <c r="O2325" s="7">
        <f>Q2325/P2325/N2325</f>
        <v>1</v>
      </c>
      <c r="P2325" s="7">
        <v>4.7456140328616376</v>
      </c>
      <c r="Q2325" s="33">
        <v>5.1476016136439373E-2</v>
      </c>
      <c r="R2325" s="38" t="s">
        <v>1677</v>
      </c>
      <c r="S2325" s="33" t="s">
        <v>1677</v>
      </c>
      <c r="T2325" s="45" t="s">
        <v>1675</v>
      </c>
      <c r="U2325" s="55">
        <f>RANK(Q2325,$Q$5:$Q$3209,0)</f>
        <v>2321</v>
      </c>
      <c r="V2325" s="55">
        <f>RANK(W2325,$W$5:$W$3209,0)</f>
        <v>2878</v>
      </c>
      <c r="W2325" s="55">
        <f>N2325*O2325</f>
        <v>1.0847071797239901E-2</v>
      </c>
      <c r="X2325" s="1">
        <f t="shared" si="36"/>
        <v>26.419690578314693</v>
      </c>
    </row>
    <row r="2326" spans="3:24" x14ac:dyDescent="0.25">
      <c r="C2326" s="19" t="s">
        <v>3944</v>
      </c>
      <c r="D2326" s="6" t="s">
        <v>996</v>
      </c>
      <c r="E2326" s="6" t="s">
        <v>90</v>
      </c>
      <c r="F2326" s="48">
        <v>9.9102906097654806</v>
      </c>
      <c r="G2326" s="8">
        <v>10</v>
      </c>
      <c r="H2326" s="9">
        <v>0.99971339461011</v>
      </c>
      <c r="I2326" s="40">
        <v>1</v>
      </c>
      <c r="J2326" s="7">
        <v>8</v>
      </c>
      <c r="K2326" s="9">
        <v>1</v>
      </c>
      <c r="L2326" s="39">
        <v>0</v>
      </c>
      <c r="M2326" s="47">
        <v>0</v>
      </c>
      <c r="N2326" s="17">
        <v>4.9882531272081199E-2</v>
      </c>
      <c r="O2326" s="7">
        <f>Q2326/P2326/N2326</f>
        <v>1</v>
      </c>
      <c r="P2326" s="7">
        <v>1.0312509734370061</v>
      </c>
      <c r="Q2326" s="33">
        <v>5.1441408931835637E-2</v>
      </c>
      <c r="R2326" s="38" t="s">
        <v>1676</v>
      </c>
      <c r="S2326" s="33" t="s">
        <v>1676</v>
      </c>
      <c r="T2326" s="45" t="s">
        <v>1677</v>
      </c>
      <c r="U2326" s="55">
        <f>RANK(Q2326,$Q$5:$Q$3209,0)</f>
        <v>2322</v>
      </c>
      <c r="V2326" s="55">
        <f>RANK(W2326,$W$5:$W$3209,0)</f>
        <v>1682</v>
      </c>
      <c r="W2326" s="55">
        <f>N2326*O2326</f>
        <v>4.9882531272081199E-2</v>
      </c>
      <c r="X2326" s="1">
        <f t="shared" si="36"/>
        <v>26.368214562178252</v>
      </c>
    </row>
    <row r="2327" spans="3:24" x14ac:dyDescent="0.25">
      <c r="C2327" s="19" t="s">
        <v>3945</v>
      </c>
      <c r="D2327" s="6" t="s">
        <v>691</v>
      </c>
      <c r="E2327" s="6" t="s">
        <v>131</v>
      </c>
      <c r="F2327" s="48">
        <v>4.4174894578403503</v>
      </c>
      <c r="G2327" s="8">
        <v>35.315300036248097</v>
      </c>
      <c r="H2327" s="9">
        <v>0.77599778809745401</v>
      </c>
      <c r="I2327" s="40">
        <v>2</v>
      </c>
      <c r="J2327" s="7">
        <v>7</v>
      </c>
      <c r="K2327" s="9">
        <v>0.154164489265674</v>
      </c>
      <c r="L2327" s="39">
        <v>0</v>
      </c>
      <c r="M2327" s="47">
        <v>0</v>
      </c>
      <c r="N2327" s="17">
        <v>1.89404338045095E-2</v>
      </c>
      <c r="O2327" s="7">
        <f>Q2327/P2327/N2327</f>
        <v>1</v>
      </c>
      <c r="P2327" s="7">
        <v>2.7132525092258866</v>
      </c>
      <c r="Q2327" s="33">
        <v>5.1390179545912205E-2</v>
      </c>
      <c r="R2327" s="38" t="s">
        <v>1677</v>
      </c>
      <c r="S2327" s="33" t="s">
        <v>1677</v>
      </c>
      <c r="T2327" s="45" t="s">
        <v>1676</v>
      </c>
      <c r="U2327" s="55">
        <f>RANK(Q2327,$Q$5:$Q$3209,0)</f>
        <v>2323</v>
      </c>
      <c r="V2327" s="55">
        <f>RANK(W2327,$W$5:$W$3209,0)</f>
        <v>2452</v>
      </c>
      <c r="W2327" s="55">
        <f>N2327*O2327</f>
        <v>1.89404338045095E-2</v>
      </c>
      <c r="X2327" s="1">
        <f t="shared" si="36"/>
        <v>26.316773153246416</v>
      </c>
    </row>
    <row r="2328" spans="3:24" x14ac:dyDescent="0.25">
      <c r="C2328" s="19" t="s">
        <v>3946</v>
      </c>
      <c r="D2328" s="6" t="s">
        <v>373</v>
      </c>
      <c r="E2328" s="6" t="s">
        <v>131</v>
      </c>
      <c r="F2328" s="48">
        <v>23.788328677894199</v>
      </c>
      <c r="G2328" s="8">
        <v>81.257082939740101</v>
      </c>
      <c r="H2328" s="9">
        <v>1</v>
      </c>
      <c r="I2328" s="40">
        <v>8</v>
      </c>
      <c r="J2328" s="7">
        <v>3</v>
      </c>
      <c r="K2328" s="9">
        <v>0.82104580663701598</v>
      </c>
      <c r="L2328" s="39">
        <v>0</v>
      </c>
      <c r="M2328" s="47">
        <v>0</v>
      </c>
      <c r="N2328" s="17">
        <v>4.5151086151039597E-2</v>
      </c>
      <c r="O2328" s="7">
        <f>Q2328/P2328/N2328</f>
        <v>1</v>
      </c>
      <c r="P2328" s="7">
        <v>1.1358053134504864</v>
      </c>
      <c r="Q2328" s="33">
        <v>5.1282843558411444E-2</v>
      </c>
      <c r="R2328" s="38" t="s">
        <v>1676</v>
      </c>
      <c r="S2328" s="33" t="s">
        <v>1676</v>
      </c>
      <c r="T2328" s="45" t="s">
        <v>1677</v>
      </c>
      <c r="U2328" s="55">
        <f>RANK(Q2328,$Q$5:$Q$3209,0)</f>
        <v>2324</v>
      </c>
      <c r="V2328" s="55">
        <f>RANK(W2328,$W$5:$W$3209,0)</f>
        <v>1763</v>
      </c>
      <c r="W2328" s="55">
        <f>N2328*O2328</f>
        <v>4.5151086151039597E-2</v>
      </c>
      <c r="X2328" s="1">
        <f t="shared" si="36"/>
        <v>26.265382973700504</v>
      </c>
    </row>
    <row r="2329" spans="3:24" x14ac:dyDescent="0.25">
      <c r="C2329" s="19" t="s">
        <v>3947</v>
      </c>
      <c r="D2329" s="6" t="s">
        <v>1622</v>
      </c>
      <c r="E2329" s="6" t="s">
        <v>27</v>
      </c>
      <c r="F2329" s="48">
        <v>7.4093231029321798</v>
      </c>
      <c r="G2329" s="8">
        <v>64.864082183923102</v>
      </c>
      <c r="H2329" s="9">
        <v>0.59971776805009103</v>
      </c>
      <c r="I2329" s="40">
        <v>2</v>
      </c>
      <c r="J2329" s="7">
        <v>1</v>
      </c>
      <c r="K2329" s="9">
        <v>0.36513600978056798</v>
      </c>
      <c r="L2329" s="39">
        <v>0</v>
      </c>
      <c r="M2329" s="47">
        <v>0</v>
      </c>
      <c r="N2329" s="17">
        <v>1.9101129629387401E-2</v>
      </c>
      <c r="O2329" s="7">
        <f>Q2329/P2329/N2329</f>
        <v>1</v>
      </c>
      <c r="P2329" s="7">
        <v>2.6826812436263392</v>
      </c>
      <c r="Q2329" s="33">
        <v>5.1242242188832908E-2</v>
      </c>
      <c r="R2329" s="38" t="s">
        <v>1677</v>
      </c>
      <c r="S2329" s="33" t="s">
        <v>1677</v>
      </c>
      <c r="T2329" s="45" t="s">
        <v>1676</v>
      </c>
      <c r="U2329" s="55">
        <f>RANK(Q2329,$Q$5:$Q$3209,0)</f>
        <v>2325</v>
      </c>
      <c r="V2329" s="55">
        <f>RANK(W2329,$W$5:$W$3209,0)</f>
        <v>2439</v>
      </c>
      <c r="W2329" s="55">
        <f>N2329*O2329</f>
        <v>1.9101129629387401E-2</v>
      </c>
      <c r="X2329" s="1">
        <f t="shared" si="36"/>
        <v>26.214100130142093</v>
      </c>
    </row>
    <row r="2330" spans="3:24" x14ac:dyDescent="0.25">
      <c r="C2330" s="19" t="s">
        <v>3948</v>
      </c>
      <c r="D2330" s="6" t="s">
        <v>801</v>
      </c>
      <c r="E2330" s="6" t="s">
        <v>90</v>
      </c>
      <c r="F2330" s="48">
        <v>1.2970987106510401</v>
      </c>
      <c r="G2330" s="8">
        <v>10</v>
      </c>
      <c r="H2330" s="9">
        <v>1</v>
      </c>
      <c r="I2330" s="40">
        <v>0</v>
      </c>
      <c r="J2330" s="7">
        <v>1</v>
      </c>
      <c r="K2330" s="9">
        <v>0.52293860105301604</v>
      </c>
      <c r="L2330" s="39">
        <v>0</v>
      </c>
      <c r="M2330" s="47">
        <v>0</v>
      </c>
      <c r="N2330" s="17">
        <v>1.8241847593027601E-2</v>
      </c>
      <c r="O2330" s="7">
        <f>Q2330/P2330/N2330</f>
        <v>1</v>
      </c>
      <c r="P2330" s="7">
        <v>2.8066092158071654</v>
      </c>
      <c r="Q2330" s="33">
        <v>5.1197737567941021E-2</v>
      </c>
      <c r="R2330" s="38" t="s">
        <v>1677</v>
      </c>
      <c r="S2330" s="33" t="s">
        <v>1677</v>
      </c>
      <c r="T2330" s="45" t="s">
        <v>1676</v>
      </c>
      <c r="U2330" s="55">
        <f>RANK(Q2330,$Q$5:$Q$3209,0)</f>
        <v>2326</v>
      </c>
      <c r="V2330" s="55">
        <f>RANK(W2330,$W$5:$W$3209,0)</f>
        <v>2481</v>
      </c>
      <c r="W2330" s="55">
        <f>N2330*O2330</f>
        <v>1.8241847593027601E-2</v>
      </c>
      <c r="X2330" s="1">
        <f t="shared" si="36"/>
        <v>26.162857887953258</v>
      </c>
    </row>
    <row r="2331" spans="3:24" x14ac:dyDescent="0.25">
      <c r="C2331" s="19" t="s">
        <v>3949</v>
      </c>
      <c r="D2331" s="6" t="s">
        <v>1032</v>
      </c>
      <c r="E2331" s="6" t="s">
        <v>27</v>
      </c>
      <c r="F2331" s="48">
        <v>16.945003343857</v>
      </c>
      <c r="G2331" s="8">
        <v>59.873884041473197</v>
      </c>
      <c r="H2331" s="9">
        <v>0.88979005357537699</v>
      </c>
      <c r="I2331" s="40">
        <v>0</v>
      </c>
      <c r="J2331" s="7">
        <v>0</v>
      </c>
      <c r="K2331" s="9">
        <v>0.48941024300350999</v>
      </c>
      <c r="L2331" s="39">
        <v>0</v>
      </c>
      <c r="M2331" s="47">
        <v>0</v>
      </c>
      <c r="N2331" s="17">
        <v>2.2096893076319901E-2</v>
      </c>
      <c r="O2331" s="7">
        <f>Q2331/P2331/N2331</f>
        <v>1</v>
      </c>
      <c r="P2331" s="7">
        <v>2.3159740728418705</v>
      </c>
      <c r="Q2331" s="33">
        <v>5.1175831455115929E-2</v>
      </c>
      <c r="R2331" s="38" t="s">
        <v>1676</v>
      </c>
      <c r="S2331" s="33" t="s">
        <v>1676</v>
      </c>
      <c r="T2331" s="45" t="s">
        <v>1676</v>
      </c>
      <c r="U2331" s="55">
        <f>RANK(Q2331,$Q$5:$Q$3209,0)</f>
        <v>2327</v>
      </c>
      <c r="V2331" s="55">
        <f>RANK(W2331,$W$5:$W$3209,0)</f>
        <v>2332</v>
      </c>
      <c r="W2331" s="55">
        <f>N2331*O2331</f>
        <v>2.2096893076319901E-2</v>
      </c>
      <c r="X2331" s="1">
        <f t="shared" si="36"/>
        <v>26.111660150385319</v>
      </c>
    </row>
    <row r="2332" spans="3:24" x14ac:dyDescent="0.25">
      <c r="C2332" s="19" t="s">
        <v>3950</v>
      </c>
      <c r="D2332" s="6" t="s">
        <v>1044</v>
      </c>
      <c r="E2332" s="6" t="s">
        <v>131</v>
      </c>
      <c r="F2332" s="48">
        <v>4.3060803509874201</v>
      </c>
      <c r="G2332" s="8">
        <v>10</v>
      </c>
      <c r="H2332" s="9">
        <v>0.64917893730218901</v>
      </c>
      <c r="I2332" s="40">
        <v>0</v>
      </c>
      <c r="J2332" s="7">
        <v>1</v>
      </c>
      <c r="K2332" s="9">
        <v>0.67928085143097205</v>
      </c>
      <c r="L2332" s="39">
        <v>0</v>
      </c>
      <c r="M2332" s="47">
        <v>0</v>
      </c>
      <c r="N2332" s="17">
        <v>1.8255220033376499E-2</v>
      </c>
      <c r="O2332" s="7">
        <f>Q2332/P2332/N2332</f>
        <v>1</v>
      </c>
      <c r="P2332" s="7">
        <v>2.8014350883377062</v>
      </c>
      <c r="Q2332" s="33">
        <v>5.1140813946826354E-2</v>
      </c>
      <c r="R2332" s="38" t="s">
        <v>1677</v>
      </c>
      <c r="S2332" s="33" t="s">
        <v>1677</v>
      </c>
      <c r="T2332" s="45" t="s">
        <v>1676</v>
      </c>
      <c r="U2332" s="55">
        <f>RANK(Q2332,$Q$5:$Q$3209,0)</f>
        <v>2328</v>
      </c>
      <c r="V2332" s="55">
        <f>RANK(W2332,$W$5:$W$3209,0)</f>
        <v>2479</v>
      </c>
      <c r="W2332" s="55">
        <f>N2332*O2332</f>
        <v>1.8255220033376499E-2</v>
      </c>
      <c r="X2332" s="1">
        <f t="shared" si="36"/>
        <v>26.060484318930204</v>
      </c>
    </row>
    <row r="2333" spans="3:24" x14ac:dyDescent="0.25">
      <c r="C2333" s="19" t="s">
        <v>3951</v>
      </c>
      <c r="D2333" s="6" t="s">
        <v>1562</v>
      </c>
      <c r="E2333" s="6" t="s">
        <v>39</v>
      </c>
      <c r="F2333" s="48">
        <v>7.4490165653023199</v>
      </c>
      <c r="G2333" s="8">
        <v>11.3540815107727</v>
      </c>
      <c r="H2333" s="9">
        <v>1</v>
      </c>
      <c r="I2333" s="40">
        <v>0</v>
      </c>
      <c r="J2333" s="7">
        <v>1</v>
      </c>
      <c r="K2333" s="9">
        <v>0.82661610978307998</v>
      </c>
      <c r="L2333" s="39">
        <v>0</v>
      </c>
      <c r="M2333" s="47">
        <v>0</v>
      </c>
      <c r="N2333" s="17">
        <v>3.2143131998863698E-2</v>
      </c>
      <c r="O2333" s="7">
        <f>Q2333/P2333/N2333</f>
        <v>1</v>
      </c>
      <c r="P2333" s="7">
        <v>1.5905981836372933</v>
      </c>
      <c r="Q2333" s="33">
        <v>5.1126807373806357E-2</v>
      </c>
      <c r="R2333" s="38" t="s">
        <v>1676</v>
      </c>
      <c r="S2333" s="33" t="s">
        <v>1676</v>
      </c>
      <c r="T2333" s="45" t="s">
        <v>1677</v>
      </c>
      <c r="U2333" s="55">
        <f>RANK(Q2333,$Q$5:$Q$3209,0)</f>
        <v>2329</v>
      </c>
      <c r="V2333" s="55">
        <f>RANK(W2333,$W$5:$W$3209,0)</f>
        <v>2041</v>
      </c>
      <c r="W2333" s="55">
        <f>N2333*O2333</f>
        <v>3.2143131998863698E-2</v>
      </c>
      <c r="X2333" s="1">
        <f t="shared" si="36"/>
        <v>26.009343504983377</v>
      </c>
    </row>
    <row r="2334" spans="3:24" x14ac:dyDescent="0.25">
      <c r="C2334" s="19" t="s">
        <v>3952</v>
      </c>
      <c r="D2334" s="6" t="s">
        <v>1614</v>
      </c>
      <c r="E2334" s="6" t="s">
        <v>389</v>
      </c>
      <c r="F2334" s="48">
        <v>2.9687580784492802</v>
      </c>
      <c r="G2334" s="8">
        <v>76.594669722238393</v>
      </c>
      <c r="H2334" s="9">
        <v>1</v>
      </c>
      <c r="I2334" s="40">
        <v>0</v>
      </c>
      <c r="J2334" s="7">
        <v>0</v>
      </c>
      <c r="K2334" s="9">
        <v>0.34415644404500401</v>
      </c>
      <c r="L2334" s="39">
        <v>0</v>
      </c>
      <c r="M2334" s="47">
        <v>0</v>
      </c>
      <c r="N2334" s="17">
        <v>2.3425942213708799E-2</v>
      </c>
      <c r="O2334" s="7">
        <f>Q2334/P2334/N2334</f>
        <v>1</v>
      </c>
      <c r="P2334" s="7">
        <v>2.1753661385662184</v>
      </c>
      <c r="Q2334" s="33">
        <v>5.0960001455711078E-2</v>
      </c>
      <c r="R2334" s="38" t="s">
        <v>1676</v>
      </c>
      <c r="S2334" s="33" t="s">
        <v>1676</v>
      </c>
      <c r="T2334" s="45" t="s">
        <v>1677</v>
      </c>
      <c r="U2334" s="55">
        <f>RANK(Q2334,$Q$5:$Q$3209,0)</f>
        <v>2330</v>
      </c>
      <c r="V2334" s="55">
        <f>RANK(W2334,$W$5:$W$3209,0)</f>
        <v>2299</v>
      </c>
      <c r="W2334" s="55">
        <f>N2334*O2334</f>
        <v>2.3425942213708799E-2</v>
      </c>
      <c r="X2334" s="1">
        <f t="shared" si="36"/>
        <v>25.958216697609572</v>
      </c>
    </row>
    <row r="2335" spans="3:24" x14ac:dyDescent="0.25">
      <c r="C2335" s="19" t="s">
        <v>3953</v>
      </c>
      <c r="D2335" s="6" t="s">
        <v>577</v>
      </c>
      <c r="E2335" s="6" t="s">
        <v>131</v>
      </c>
      <c r="F2335" s="48">
        <v>2.6396152328209199</v>
      </c>
      <c r="G2335" s="8">
        <v>37.623298078886997</v>
      </c>
      <c r="H2335" s="9">
        <v>0.33841915207495599</v>
      </c>
      <c r="I2335" s="40">
        <v>1</v>
      </c>
      <c r="J2335" s="7">
        <v>4</v>
      </c>
      <c r="K2335" s="9">
        <v>1</v>
      </c>
      <c r="L2335" s="39">
        <v>0</v>
      </c>
      <c r="M2335" s="47">
        <v>0</v>
      </c>
      <c r="N2335" s="17">
        <v>2.2132671639453299E-2</v>
      </c>
      <c r="O2335" s="7">
        <f>Q2335/P2335/N2335</f>
        <v>1</v>
      </c>
      <c r="P2335" s="7">
        <v>2.3017808195190543</v>
      </c>
      <c r="Q2335" s="33">
        <v>5.0944559064406945E-2</v>
      </c>
      <c r="R2335" s="38" t="s">
        <v>1676</v>
      </c>
      <c r="S2335" s="33" t="s">
        <v>1676</v>
      </c>
      <c r="T2335" s="45" t="s">
        <v>1676</v>
      </c>
      <c r="U2335" s="55">
        <f>RANK(Q2335,$Q$5:$Q$3209,0)</f>
        <v>2331</v>
      </c>
      <c r="V2335" s="55">
        <f>RANK(W2335,$W$5:$W$3209,0)</f>
        <v>2330</v>
      </c>
      <c r="W2335" s="55">
        <f>N2335*O2335</f>
        <v>2.2132671639453299E-2</v>
      </c>
      <c r="X2335" s="1">
        <f t="shared" si="36"/>
        <v>25.907256696153862</v>
      </c>
    </row>
    <row r="2336" spans="3:24" x14ac:dyDescent="0.25">
      <c r="C2336" s="19" t="s">
        <v>3954</v>
      </c>
      <c r="D2336" s="6" t="s">
        <v>235</v>
      </c>
      <c r="E2336" s="6" t="s">
        <v>204</v>
      </c>
      <c r="F2336" s="48">
        <v>1.03986591792649</v>
      </c>
      <c r="G2336" s="8">
        <v>27.861946618941602</v>
      </c>
      <c r="H2336" s="9">
        <v>0.91455317399431402</v>
      </c>
      <c r="I2336" s="40">
        <v>0</v>
      </c>
      <c r="J2336" s="7">
        <v>0</v>
      </c>
      <c r="K2336" s="9">
        <v>0.17503727259244101</v>
      </c>
      <c r="L2336" s="39">
        <v>0</v>
      </c>
      <c r="M2336" s="47">
        <v>0</v>
      </c>
      <c r="N2336" s="17">
        <v>1.3339643138955901E-2</v>
      </c>
      <c r="O2336" s="7">
        <f>Q2336/P2336/N2336</f>
        <v>1</v>
      </c>
      <c r="P2336" s="7">
        <v>3.8189838717279665</v>
      </c>
      <c r="Q2336" s="33">
        <v>5.0943882002279207E-2</v>
      </c>
      <c r="R2336" s="38" t="s">
        <v>1677</v>
      </c>
      <c r="S2336" s="33" t="s">
        <v>1677</v>
      </c>
      <c r="T2336" s="45" t="s">
        <v>1675</v>
      </c>
      <c r="U2336" s="55">
        <f>RANK(Q2336,$Q$5:$Q$3209,0)</f>
        <v>2332</v>
      </c>
      <c r="V2336" s="55">
        <f>RANK(W2336,$W$5:$W$3209,0)</f>
        <v>2695</v>
      </c>
      <c r="W2336" s="55">
        <f>N2336*O2336</f>
        <v>1.3339643138955901E-2</v>
      </c>
      <c r="X2336" s="1">
        <f t="shared" si="36"/>
        <v>25.856312137089454</v>
      </c>
    </row>
    <row r="2337" spans="3:24" x14ac:dyDescent="0.25">
      <c r="C2337" s="19" t="s">
        <v>3955</v>
      </c>
      <c r="D2337" s="6" t="s">
        <v>255</v>
      </c>
      <c r="E2337" s="6" t="s">
        <v>19</v>
      </c>
      <c r="F2337" s="48">
        <v>9.9372168847104891</v>
      </c>
      <c r="G2337" s="8">
        <v>78.878562124760904</v>
      </c>
      <c r="H2337" s="9">
        <v>0.1209292398726</v>
      </c>
      <c r="I2337" s="40">
        <v>0</v>
      </c>
      <c r="J2337" s="7">
        <v>11</v>
      </c>
      <c r="K2337" s="9">
        <v>0.59740635414213406</v>
      </c>
      <c r="L2337" s="39">
        <v>0</v>
      </c>
      <c r="M2337" s="47">
        <v>0</v>
      </c>
      <c r="N2337" s="17">
        <v>2.14196304076434E-2</v>
      </c>
      <c r="O2337" s="7">
        <f>Q2337/P2337/N2337</f>
        <v>1</v>
      </c>
      <c r="P2337" s="7">
        <v>2.3776290261023831</v>
      </c>
      <c r="Q2337" s="33">
        <v>5.0927934985598167E-2</v>
      </c>
      <c r="R2337" s="38" t="s">
        <v>1677</v>
      </c>
      <c r="S2337" s="33" t="s">
        <v>1677</v>
      </c>
      <c r="T2337" s="45" t="s">
        <v>1676</v>
      </c>
      <c r="U2337" s="55">
        <f>RANK(Q2337,$Q$5:$Q$3209,0)</f>
        <v>2333</v>
      </c>
      <c r="V2337" s="55">
        <f>RANK(W2337,$W$5:$W$3209,0)</f>
        <v>2352</v>
      </c>
      <c r="W2337" s="55">
        <f>N2337*O2337</f>
        <v>2.14196304076434E-2</v>
      </c>
      <c r="X2337" s="1">
        <f t="shared" si="36"/>
        <v>25.805368255087174</v>
      </c>
    </row>
    <row r="2338" spans="3:24" x14ac:dyDescent="0.25">
      <c r="C2338" s="19" t="s">
        <v>3956</v>
      </c>
      <c r="D2338" s="6" t="s">
        <v>1070</v>
      </c>
      <c r="E2338" s="6" t="s">
        <v>163</v>
      </c>
      <c r="F2338" s="48">
        <v>2.6944532135794002</v>
      </c>
      <c r="G2338" s="8">
        <v>34.7956039329314</v>
      </c>
      <c r="H2338" s="9">
        <v>0.81617345799710395</v>
      </c>
      <c r="I2338" s="40">
        <v>0</v>
      </c>
      <c r="J2338" s="7">
        <v>0</v>
      </c>
      <c r="K2338" s="9">
        <v>0.19752257908861101</v>
      </c>
      <c r="L2338" s="39">
        <v>0</v>
      </c>
      <c r="M2338" s="47">
        <v>0</v>
      </c>
      <c r="N2338" s="17">
        <v>1.31927975772106E-2</v>
      </c>
      <c r="O2338" s="7">
        <f>Q2338/P2338/N2338</f>
        <v>1</v>
      </c>
      <c r="P2338" s="7">
        <v>3.8598705069057533</v>
      </c>
      <c r="Q2338" s="33">
        <v>5.0922490271852874E-2</v>
      </c>
      <c r="R2338" s="38" t="s">
        <v>1677</v>
      </c>
      <c r="S2338" s="33" t="s">
        <v>1677</v>
      </c>
      <c r="T2338" s="45" t="s">
        <v>1675</v>
      </c>
      <c r="U2338" s="55">
        <f>RANK(Q2338,$Q$5:$Q$3209,0)</f>
        <v>2334</v>
      </c>
      <c r="V2338" s="55">
        <f>RANK(W2338,$W$5:$W$3209,0)</f>
        <v>2706</v>
      </c>
      <c r="W2338" s="55">
        <f>N2338*O2338</f>
        <v>1.31927975772106E-2</v>
      </c>
      <c r="X2338" s="1">
        <f t="shared" si="36"/>
        <v>25.754440320101576</v>
      </c>
    </row>
    <row r="2339" spans="3:24" x14ac:dyDescent="0.25">
      <c r="C2339" s="19" t="s">
        <v>3957</v>
      </c>
      <c r="D2339" s="6" t="s">
        <v>781</v>
      </c>
      <c r="E2339" s="6" t="s">
        <v>27</v>
      </c>
      <c r="F2339" s="48">
        <v>12.121830692810301</v>
      </c>
      <c r="G2339" s="8">
        <v>14.4809944591803</v>
      </c>
      <c r="H2339" s="9">
        <v>0.44836513454759302</v>
      </c>
      <c r="I2339" s="40">
        <v>5</v>
      </c>
      <c r="J2339" s="7">
        <v>5</v>
      </c>
      <c r="K2339" s="9">
        <v>0.82094484800476497</v>
      </c>
      <c r="L2339" s="39">
        <v>0</v>
      </c>
      <c r="M2339" s="47">
        <v>0</v>
      </c>
      <c r="N2339" s="17">
        <v>2.4262250793158701E-2</v>
      </c>
      <c r="O2339" s="7">
        <f>Q2339/P2339/N2339</f>
        <v>1</v>
      </c>
      <c r="P2339" s="7">
        <v>2.0984768523370212</v>
      </c>
      <c r="Q2339" s="33">
        <v>5.091377167503907E-2</v>
      </c>
      <c r="R2339" s="38" t="s">
        <v>1676</v>
      </c>
      <c r="S2339" s="33" t="s">
        <v>1676</v>
      </c>
      <c r="T2339" s="45" t="s">
        <v>1677</v>
      </c>
      <c r="U2339" s="55">
        <f>RANK(Q2339,$Q$5:$Q$3209,0)</f>
        <v>2335</v>
      </c>
      <c r="V2339" s="55">
        <f>RANK(W2339,$W$5:$W$3209,0)</f>
        <v>2269</v>
      </c>
      <c r="W2339" s="55">
        <f>N2339*O2339</f>
        <v>2.4262250793158701E-2</v>
      </c>
      <c r="X2339" s="1">
        <f t="shared" si="36"/>
        <v>25.703517829829725</v>
      </c>
    </row>
    <row r="2340" spans="3:24" x14ac:dyDescent="0.25">
      <c r="C2340" s="19" t="s">
        <v>3958</v>
      </c>
      <c r="D2340" s="6" t="s">
        <v>473</v>
      </c>
      <c r="E2340" s="6" t="s">
        <v>131</v>
      </c>
      <c r="F2340" s="48">
        <v>0.100855479678575</v>
      </c>
      <c r="G2340" s="8">
        <v>10</v>
      </c>
      <c r="H2340" s="9">
        <v>1</v>
      </c>
      <c r="I2340" s="40">
        <v>0</v>
      </c>
      <c r="J2340" s="7">
        <v>0</v>
      </c>
      <c r="K2340" s="9">
        <v>0.83338946409843395</v>
      </c>
      <c r="L2340" s="39">
        <v>0</v>
      </c>
      <c r="M2340" s="47">
        <v>0</v>
      </c>
      <c r="N2340" s="17">
        <v>2.4233424448939E-2</v>
      </c>
      <c r="O2340" s="7">
        <f>Q2340/P2340/N2340</f>
        <v>1</v>
      </c>
      <c r="P2340" s="7">
        <v>2.1005344813409734</v>
      </c>
      <c r="Q2340" s="33">
        <v>5.090314365596775E-2</v>
      </c>
      <c r="R2340" s="38" t="s">
        <v>1676</v>
      </c>
      <c r="S2340" s="33" t="s">
        <v>1676</v>
      </c>
      <c r="T2340" s="45" t="s">
        <v>1677</v>
      </c>
      <c r="U2340" s="55">
        <f>RANK(Q2340,$Q$5:$Q$3209,0)</f>
        <v>2336</v>
      </c>
      <c r="V2340" s="55">
        <f>RANK(W2340,$W$5:$W$3209,0)</f>
        <v>2271</v>
      </c>
      <c r="W2340" s="55">
        <f>N2340*O2340</f>
        <v>2.4233424448939E-2</v>
      </c>
      <c r="X2340" s="1">
        <f t="shared" si="36"/>
        <v>25.652604058154687</v>
      </c>
    </row>
    <row r="2341" spans="3:24" x14ac:dyDescent="0.25">
      <c r="C2341" s="19" t="s">
        <v>3959</v>
      </c>
      <c r="D2341" s="6" t="s">
        <v>944</v>
      </c>
      <c r="E2341" s="6" t="s">
        <v>144</v>
      </c>
      <c r="F2341" s="48">
        <v>3.81925884523295E-2</v>
      </c>
      <c r="G2341" s="8">
        <v>10</v>
      </c>
      <c r="H2341" s="9">
        <v>0</v>
      </c>
      <c r="I2341" s="40">
        <v>0</v>
      </c>
      <c r="J2341" s="7">
        <v>0</v>
      </c>
      <c r="K2341" s="9">
        <v>1</v>
      </c>
      <c r="L2341" s="39">
        <v>0</v>
      </c>
      <c r="M2341" s="47">
        <v>0</v>
      </c>
      <c r="N2341" s="17">
        <v>1.26953450050821E-2</v>
      </c>
      <c r="O2341" s="7">
        <f>Q2341/P2341/N2341</f>
        <v>1</v>
      </c>
      <c r="P2341" s="7">
        <v>4.0059343441177404</v>
      </c>
      <c r="Q2341" s="33">
        <v>5.0856718566281996E-2</v>
      </c>
      <c r="R2341" s="38" t="s">
        <v>1677</v>
      </c>
      <c r="S2341" s="33" t="s">
        <v>1677</v>
      </c>
      <c r="T2341" s="45" t="s">
        <v>1675</v>
      </c>
      <c r="U2341" s="55">
        <f>RANK(Q2341,$Q$5:$Q$3209,0)</f>
        <v>2337</v>
      </c>
      <c r="V2341" s="55">
        <f>RANK(W2341,$W$5:$W$3209,0)</f>
        <v>2735</v>
      </c>
      <c r="W2341" s="55">
        <f>N2341*O2341</f>
        <v>1.26953450050821E-2</v>
      </c>
      <c r="X2341" s="1">
        <f t="shared" si="36"/>
        <v>25.601700914498718</v>
      </c>
    </row>
    <row r="2342" spans="3:24" x14ac:dyDescent="0.25">
      <c r="C2342" s="19" t="s">
        <v>3960</v>
      </c>
      <c r="D2342" s="6" t="s">
        <v>565</v>
      </c>
      <c r="E2342" s="6" t="s">
        <v>12</v>
      </c>
      <c r="F2342" s="48">
        <v>2.1973138938946599</v>
      </c>
      <c r="G2342" s="8">
        <v>49.137930665534199</v>
      </c>
      <c r="H2342" s="9">
        <v>3.1009904957239001E-2</v>
      </c>
      <c r="I2342" s="40">
        <v>3</v>
      </c>
      <c r="J2342" s="7">
        <v>5</v>
      </c>
      <c r="K2342" s="9">
        <v>0.48693534934004901</v>
      </c>
      <c r="L2342" s="39">
        <v>0</v>
      </c>
      <c r="M2342" s="47">
        <v>0</v>
      </c>
      <c r="N2342" s="17">
        <v>1.7477168419514199E-2</v>
      </c>
      <c r="O2342" s="7">
        <f>Q2342/P2342/N2342</f>
        <v>1</v>
      </c>
      <c r="P2342" s="7">
        <v>2.9039541832404034</v>
      </c>
      <c r="Q2342" s="33">
        <v>5.0752896343045327E-2</v>
      </c>
      <c r="R2342" s="38" t="s">
        <v>1677</v>
      </c>
      <c r="S2342" s="33" t="s">
        <v>1677</v>
      </c>
      <c r="T2342" s="45" t="s">
        <v>1676</v>
      </c>
      <c r="U2342" s="55">
        <f>RANK(Q2342,$Q$5:$Q$3209,0)</f>
        <v>2338</v>
      </c>
      <c r="V2342" s="55">
        <f>RANK(W2342,$W$5:$W$3209,0)</f>
        <v>2514</v>
      </c>
      <c r="W2342" s="55">
        <f>N2342*O2342</f>
        <v>1.7477168419514199E-2</v>
      </c>
      <c r="X2342" s="1">
        <f t="shared" si="36"/>
        <v>25.550844195932434</v>
      </c>
    </row>
    <row r="2343" spans="3:24" x14ac:dyDescent="0.25">
      <c r="C2343" s="19" t="s">
        <v>3961</v>
      </c>
      <c r="D2343" s="6" t="s">
        <v>1270</v>
      </c>
      <c r="E2343" s="6" t="s">
        <v>16</v>
      </c>
      <c r="F2343" s="48">
        <v>6.6682766968907696</v>
      </c>
      <c r="G2343" s="8">
        <v>10</v>
      </c>
      <c r="H2343" s="9">
        <v>0.67046609062746099</v>
      </c>
      <c r="I2343" s="40">
        <v>2</v>
      </c>
      <c r="J2343" s="7">
        <v>3</v>
      </c>
      <c r="K2343" s="9">
        <v>1</v>
      </c>
      <c r="L2343" s="39">
        <v>0</v>
      </c>
      <c r="M2343" s="47">
        <v>0</v>
      </c>
      <c r="N2343" s="17">
        <v>2.7186938261763601E-2</v>
      </c>
      <c r="O2343" s="7">
        <f>Q2343/P2343/N2343</f>
        <v>1</v>
      </c>
      <c r="P2343" s="7">
        <v>1.8651520070596601</v>
      </c>
      <c r="Q2343" s="33">
        <v>5.070777246473545E-2</v>
      </c>
      <c r="R2343" s="38" t="s">
        <v>1676</v>
      </c>
      <c r="S2343" s="33" t="s">
        <v>1676</v>
      </c>
      <c r="T2343" s="45" t="s">
        <v>1677</v>
      </c>
      <c r="U2343" s="55">
        <f>RANK(Q2343,$Q$5:$Q$3209,0)</f>
        <v>2339</v>
      </c>
      <c r="V2343" s="55">
        <f>RANK(W2343,$W$5:$W$3209,0)</f>
        <v>2188</v>
      </c>
      <c r="W2343" s="55">
        <f>N2343*O2343</f>
        <v>2.7186938261763601E-2</v>
      </c>
      <c r="X2343" s="1">
        <f t="shared" si="36"/>
        <v>25.500091299589389</v>
      </c>
    </row>
    <row r="2344" spans="3:24" x14ac:dyDescent="0.25">
      <c r="C2344" s="19" t="s">
        <v>3962</v>
      </c>
      <c r="D2344" s="6" t="s">
        <v>394</v>
      </c>
      <c r="E2344" s="6" t="s">
        <v>144</v>
      </c>
      <c r="F2344" s="48">
        <v>5.6935938039311802E-2</v>
      </c>
      <c r="G2344" s="8">
        <v>10</v>
      </c>
      <c r="H2344" s="9">
        <v>0</v>
      </c>
      <c r="I2344" s="40">
        <v>0</v>
      </c>
      <c r="J2344" s="7">
        <v>0</v>
      </c>
      <c r="K2344" s="9">
        <v>1</v>
      </c>
      <c r="L2344" s="39">
        <v>0</v>
      </c>
      <c r="M2344" s="47">
        <v>0</v>
      </c>
      <c r="N2344" s="17">
        <v>1.26953450050821E-2</v>
      </c>
      <c r="O2344" s="7">
        <f>Q2344/P2344/N2344</f>
        <v>1</v>
      </c>
      <c r="P2344" s="7">
        <v>3.9935877046410644</v>
      </c>
      <c r="Q2344" s="33">
        <v>5.0699973718472229E-2</v>
      </c>
      <c r="R2344" s="38" t="s">
        <v>1677</v>
      </c>
      <c r="S2344" s="33" t="s">
        <v>1677</v>
      </c>
      <c r="T2344" s="45" t="s">
        <v>1675</v>
      </c>
      <c r="U2344" s="55">
        <f>RANK(Q2344,$Q$5:$Q$3209,0)</f>
        <v>2340</v>
      </c>
      <c r="V2344" s="55">
        <f>RANK(W2344,$W$5:$W$3209,0)</f>
        <v>2735</v>
      </c>
      <c r="W2344" s="55">
        <f>N2344*O2344</f>
        <v>1.26953450050821E-2</v>
      </c>
      <c r="X2344" s="1">
        <f t="shared" si="36"/>
        <v>25.449383527124652</v>
      </c>
    </row>
    <row r="2345" spans="3:24" x14ac:dyDescent="0.25">
      <c r="C2345" s="19" t="s">
        <v>3963</v>
      </c>
      <c r="D2345" s="6" t="s">
        <v>767</v>
      </c>
      <c r="E2345" s="6" t="s">
        <v>204</v>
      </c>
      <c r="F2345" s="48">
        <v>6.2640233255298501</v>
      </c>
      <c r="G2345" s="8">
        <v>51.6716985027007</v>
      </c>
      <c r="H2345" s="9">
        <v>0.31169230346211901</v>
      </c>
      <c r="I2345" s="40">
        <v>0</v>
      </c>
      <c r="J2345" s="7">
        <v>0</v>
      </c>
      <c r="K2345" s="9">
        <v>0.97199182534420903</v>
      </c>
      <c r="L2345" s="39">
        <v>0.23486574402693799</v>
      </c>
      <c r="M2345" s="47">
        <v>0</v>
      </c>
      <c r="N2345" s="17">
        <v>3.9556840091673998E-2</v>
      </c>
      <c r="O2345" s="7">
        <f>Q2345/P2345/N2345</f>
        <v>1</v>
      </c>
      <c r="P2345" s="7">
        <v>1.2802067758519111</v>
      </c>
      <c r="Q2345" s="33">
        <v>5.0640934716651584E-2</v>
      </c>
      <c r="R2345" s="38" t="s">
        <v>1676</v>
      </c>
      <c r="S2345" s="33" t="s">
        <v>1676</v>
      </c>
      <c r="T2345" s="45" t="s">
        <v>1677</v>
      </c>
      <c r="U2345" s="55">
        <f>RANK(Q2345,$Q$5:$Q$3209,0)</f>
        <v>2341</v>
      </c>
      <c r="V2345" s="55">
        <f>RANK(W2345,$W$5:$W$3209,0)</f>
        <v>1869</v>
      </c>
      <c r="W2345" s="55">
        <f>N2345*O2345</f>
        <v>3.9556840091673998E-2</v>
      </c>
      <c r="X2345" s="1">
        <f t="shared" si="36"/>
        <v>25.39868355340618</v>
      </c>
    </row>
    <row r="2346" spans="3:24" x14ac:dyDescent="0.25">
      <c r="C2346" s="19" t="s">
        <v>3964</v>
      </c>
      <c r="D2346" s="6" t="s">
        <v>71</v>
      </c>
      <c r="E2346" s="6" t="s">
        <v>19</v>
      </c>
      <c r="F2346" s="48">
        <v>13.6367896380341</v>
      </c>
      <c r="G2346" s="8">
        <v>88.118902377958904</v>
      </c>
      <c r="H2346" s="9">
        <v>0.225027934206745</v>
      </c>
      <c r="I2346" s="40">
        <v>13</v>
      </c>
      <c r="J2346" s="7">
        <v>2</v>
      </c>
      <c r="K2346" s="9">
        <v>1</v>
      </c>
      <c r="L2346" s="39">
        <v>0</v>
      </c>
      <c r="M2346" s="47">
        <v>0</v>
      </c>
      <c r="N2346" s="17">
        <v>3.6054179545679702E-2</v>
      </c>
      <c r="O2346" s="7">
        <f>Q2346/P2346/N2346</f>
        <v>1</v>
      </c>
      <c r="P2346" s="7">
        <v>1.4045694596708334</v>
      </c>
      <c r="Q2346" s="33">
        <v>5.0640599483350549E-2</v>
      </c>
      <c r="R2346" s="38" t="s">
        <v>1676</v>
      </c>
      <c r="S2346" s="33" t="s">
        <v>1676</v>
      </c>
      <c r="T2346" s="45" t="s">
        <v>1677</v>
      </c>
      <c r="U2346" s="55">
        <f>RANK(Q2346,$Q$5:$Q$3209,0)</f>
        <v>2342</v>
      </c>
      <c r="V2346" s="55">
        <f>RANK(W2346,$W$5:$W$3209,0)</f>
        <v>1931</v>
      </c>
      <c r="W2346" s="55">
        <f>N2346*O2346</f>
        <v>3.6054179545679702E-2</v>
      </c>
      <c r="X2346" s="1">
        <f t="shared" si="36"/>
        <v>25.348042618689529</v>
      </c>
    </row>
    <row r="2347" spans="3:24" x14ac:dyDescent="0.25">
      <c r="C2347" s="19" t="s">
        <v>3965</v>
      </c>
      <c r="D2347" s="6" t="s">
        <v>233</v>
      </c>
      <c r="E2347" s="6" t="s">
        <v>48</v>
      </c>
      <c r="F2347" s="48">
        <v>2.84236369251684E-3</v>
      </c>
      <c r="G2347" s="8">
        <v>10</v>
      </c>
      <c r="H2347" s="9">
        <v>0</v>
      </c>
      <c r="I2347" s="40">
        <v>0</v>
      </c>
      <c r="J2347" s="7">
        <v>0</v>
      </c>
      <c r="K2347" s="9">
        <v>1</v>
      </c>
      <c r="L2347" s="39">
        <v>0</v>
      </c>
      <c r="M2347" s="47">
        <v>0</v>
      </c>
      <c r="N2347" s="17">
        <v>1.26953450050821E-2</v>
      </c>
      <c r="O2347" s="7">
        <f>Q2347/P2347/N2347</f>
        <v>1</v>
      </c>
      <c r="P2347" s="7">
        <v>3.9835435897351195</v>
      </c>
      <c r="Q2347" s="33">
        <v>5.0572460214470566E-2</v>
      </c>
      <c r="R2347" s="38" t="s">
        <v>1677</v>
      </c>
      <c r="S2347" s="33" t="s">
        <v>1677</v>
      </c>
      <c r="T2347" s="45" t="s">
        <v>1675</v>
      </c>
      <c r="U2347" s="55">
        <f>RANK(Q2347,$Q$5:$Q$3209,0)</f>
        <v>2343</v>
      </c>
      <c r="V2347" s="55">
        <f>RANK(W2347,$W$5:$W$3209,0)</f>
        <v>2735</v>
      </c>
      <c r="W2347" s="55">
        <f>N2347*O2347</f>
        <v>1.26953450050821E-2</v>
      </c>
      <c r="X2347" s="1">
        <f t="shared" si="36"/>
        <v>25.297402019206178</v>
      </c>
    </row>
    <row r="2348" spans="3:24" x14ac:dyDescent="0.25">
      <c r="C2348" s="19" t="s">
        <v>3966</v>
      </c>
      <c r="D2348" s="6" t="s">
        <v>825</v>
      </c>
      <c r="E2348" s="6" t="s">
        <v>27</v>
      </c>
      <c r="F2348" s="48">
        <v>25.509055599867999</v>
      </c>
      <c r="G2348" s="8">
        <v>59.831531674951698</v>
      </c>
      <c r="H2348" s="9">
        <v>0.42363984111410002</v>
      </c>
      <c r="I2348" s="40">
        <v>0</v>
      </c>
      <c r="J2348" s="7">
        <v>0</v>
      </c>
      <c r="K2348" s="9">
        <v>0.81280115415058996</v>
      </c>
      <c r="L2348" s="39">
        <v>0</v>
      </c>
      <c r="M2348" s="47">
        <v>0</v>
      </c>
      <c r="N2348" s="17">
        <v>2.0818987249456598E-2</v>
      </c>
      <c r="O2348" s="7">
        <f>Q2348/P2348/N2348</f>
        <v>1</v>
      </c>
      <c r="P2348" s="7">
        <v>2.4247992323520515</v>
      </c>
      <c r="Q2348" s="33">
        <v>5.0481864300829508E-2</v>
      </c>
      <c r="R2348" s="38" t="s">
        <v>1677</v>
      </c>
      <c r="S2348" s="33" t="s">
        <v>1677</v>
      </c>
      <c r="T2348" s="45" t="s">
        <v>1676</v>
      </c>
      <c r="U2348" s="55">
        <f>RANK(Q2348,$Q$5:$Q$3209,0)</f>
        <v>2344</v>
      </c>
      <c r="V2348" s="55">
        <f>RANK(W2348,$W$5:$W$3209,0)</f>
        <v>2377</v>
      </c>
      <c r="W2348" s="55">
        <f>N2348*O2348</f>
        <v>2.0818987249456598E-2</v>
      </c>
      <c r="X2348" s="1">
        <f t="shared" si="36"/>
        <v>25.246829558991706</v>
      </c>
    </row>
    <row r="2349" spans="3:24" x14ac:dyDescent="0.25">
      <c r="C2349" s="19" t="s">
        <v>3967</v>
      </c>
      <c r="D2349" s="6" t="s">
        <v>1492</v>
      </c>
      <c r="E2349" s="6" t="s">
        <v>16</v>
      </c>
      <c r="F2349" s="48">
        <v>5.07015209623723</v>
      </c>
      <c r="G2349" s="8">
        <v>10</v>
      </c>
      <c r="H2349" s="9">
        <v>1</v>
      </c>
      <c r="I2349" s="40">
        <v>3</v>
      </c>
      <c r="J2349" s="7">
        <v>3</v>
      </c>
      <c r="K2349" s="9">
        <v>0.39713154107764198</v>
      </c>
      <c r="L2349" s="39">
        <v>0</v>
      </c>
      <c r="M2349" s="47">
        <v>0</v>
      </c>
      <c r="N2349" s="17">
        <v>1.9909421358090498E-2</v>
      </c>
      <c r="O2349" s="7">
        <f>Q2349/P2349/N2349</f>
        <v>1</v>
      </c>
      <c r="P2349" s="7">
        <v>2.5296395976408927</v>
      </c>
      <c r="Q2349" s="33">
        <v>5.0363660633543042E-2</v>
      </c>
      <c r="R2349" s="38" t="s">
        <v>1677</v>
      </c>
      <c r="S2349" s="33" t="s">
        <v>1677</v>
      </c>
      <c r="T2349" s="45" t="s">
        <v>1676</v>
      </c>
      <c r="U2349" s="55">
        <f>RANK(Q2349,$Q$5:$Q$3209,0)</f>
        <v>2345</v>
      </c>
      <c r="V2349" s="55">
        <f>RANK(W2349,$W$5:$W$3209,0)</f>
        <v>2413</v>
      </c>
      <c r="W2349" s="55">
        <f>N2349*O2349</f>
        <v>1.9909421358090498E-2</v>
      </c>
      <c r="X2349" s="1">
        <f t="shared" si="36"/>
        <v>25.196347694690878</v>
      </c>
    </row>
    <row r="2350" spans="3:24" x14ac:dyDescent="0.25">
      <c r="C2350" s="19" t="s">
        <v>3968</v>
      </c>
      <c r="D2350" s="6" t="s">
        <v>1122</v>
      </c>
      <c r="E2350" s="6" t="s">
        <v>126</v>
      </c>
      <c r="F2350" s="48">
        <v>2.6279112360967001</v>
      </c>
      <c r="G2350" s="8">
        <v>35.845388810940101</v>
      </c>
      <c r="H2350" s="9">
        <v>0.65853058766645101</v>
      </c>
      <c r="I2350" s="40">
        <v>0</v>
      </c>
      <c r="J2350" s="7">
        <v>2</v>
      </c>
      <c r="K2350" s="9">
        <v>0.409251267377162</v>
      </c>
      <c r="L2350" s="39">
        <v>0</v>
      </c>
      <c r="M2350" s="47">
        <v>0</v>
      </c>
      <c r="N2350" s="17">
        <v>1.7124338477383601E-2</v>
      </c>
      <c r="O2350" s="7">
        <f>Q2350/P2350/N2350</f>
        <v>1</v>
      </c>
      <c r="P2350" s="7">
        <v>2.9408315118327852</v>
      </c>
      <c r="Q2350" s="33">
        <v>5.0359794213580347E-2</v>
      </c>
      <c r="R2350" s="38" t="s">
        <v>1677</v>
      </c>
      <c r="S2350" s="33" t="s">
        <v>1677</v>
      </c>
      <c r="T2350" s="45" t="s">
        <v>1676</v>
      </c>
      <c r="U2350" s="55">
        <f>RANK(Q2350,$Q$5:$Q$3209,0)</f>
        <v>2346</v>
      </c>
      <c r="V2350" s="55">
        <f>RANK(W2350,$W$5:$W$3209,0)</f>
        <v>2524</v>
      </c>
      <c r="W2350" s="55">
        <f>N2350*O2350</f>
        <v>1.7124338477383601E-2</v>
      </c>
      <c r="X2350" s="1">
        <f t="shared" si="36"/>
        <v>25.145984034057335</v>
      </c>
    </row>
    <row r="2351" spans="3:24" x14ac:dyDescent="0.25">
      <c r="C2351" s="19" t="s">
        <v>3969</v>
      </c>
      <c r="D2351" s="6" t="s">
        <v>625</v>
      </c>
      <c r="E2351" s="6" t="s">
        <v>48</v>
      </c>
      <c r="F2351" s="48">
        <v>0.81851036482934802</v>
      </c>
      <c r="G2351" s="8">
        <v>10</v>
      </c>
      <c r="H2351" s="9">
        <v>0.96107516000714899</v>
      </c>
      <c r="I2351" s="40">
        <v>0</v>
      </c>
      <c r="J2351" s="7">
        <v>0</v>
      </c>
      <c r="K2351" s="9">
        <v>9.3226603643728506E-2</v>
      </c>
      <c r="L2351" s="39">
        <v>0</v>
      </c>
      <c r="M2351" s="47">
        <v>0</v>
      </c>
      <c r="N2351" s="17">
        <v>1.1324742244062699E-2</v>
      </c>
      <c r="O2351" s="7">
        <f>Q2351/P2351/N2351</f>
        <v>1</v>
      </c>
      <c r="P2351" s="7">
        <v>4.4347863194490298</v>
      </c>
      <c r="Q2351" s="33">
        <v>5.0222811975255764E-2</v>
      </c>
      <c r="R2351" s="38" t="s">
        <v>1677</v>
      </c>
      <c r="S2351" s="33" t="s">
        <v>1677</v>
      </c>
      <c r="T2351" s="45" t="s">
        <v>1675</v>
      </c>
      <c r="U2351" s="55">
        <f>RANK(Q2351,$Q$5:$Q$3209,0)</f>
        <v>2347</v>
      </c>
      <c r="V2351" s="55">
        <f>RANK(W2351,$W$5:$W$3209,0)</f>
        <v>2846</v>
      </c>
      <c r="W2351" s="55">
        <f>N2351*O2351</f>
        <v>1.1324742244062699E-2</v>
      </c>
      <c r="X2351" s="1">
        <f t="shared" si="36"/>
        <v>25.095624239843755</v>
      </c>
    </row>
    <row r="2352" spans="3:24" x14ac:dyDescent="0.25">
      <c r="C2352" s="19" t="s">
        <v>3970</v>
      </c>
      <c r="D2352" s="6" t="s">
        <v>861</v>
      </c>
      <c r="E2352" s="6" t="s">
        <v>863</v>
      </c>
      <c r="F2352" s="48">
        <v>17.8164258298433</v>
      </c>
      <c r="G2352" s="8">
        <v>21.4268443943782</v>
      </c>
      <c r="H2352" s="9">
        <v>0.999999999999999</v>
      </c>
      <c r="I2352" s="40">
        <v>3</v>
      </c>
      <c r="J2352" s="7">
        <v>11</v>
      </c>
      <c r="K2352" s="9">
        <v>1</v>
      </c>
      <c r="L2352" s="39">
        <v>0</v>
      </c>
      <c r="M2352" s="47">
        <v>0</v>
      </c>
      <c r="N2352" s="17">
        <v>4.5380989587419297E-2</v>
      </c>
      <c r="O2352" s="7">
        <f>Q2352/P2352/N2352</f>
        <v>1</v>
      </c>
      <c r="P2352" s="7">
        <v>1.1056678781666278</v>
      </c>
      <c r="Q2352" s="33">
        <v>5.0176302466223725E-2</v>
      </c>
      <c r="R2352" s="38" t="s">
        <v>1676</v>
      </c>
      <c r="S2352" s="33" t="s">
        <v>1676</v>
      </c>
      <c r="T2352" s="45" t="s">
        <v>1677</v>
      </c>
      <c r="U2352" s="55">
        <f>RANK(Q2352,$Q$5:$Q$3209,0)</f>
        <v>2348</v>
      </c>
      <c r="V2352" s="55">
        <f>RANK(W2352,$W$5:$W$3209,0)</f>
        <v>1757</v>
      </c>
      <c r="W2352" s="55">
        <f>N2352*O2352</f>
        <v>4.5380989587419297E-2</v>
      </c>
      <c r="X2352" s="1">
        <f t="shared" si="36"/>
        <v>25.045401427868498</v>
      </c>
    </row>
    <row r="2353" spans="3:24" x14ac:dyDescent="0.25">
      <c r="C2353" s="19" t="s">
        <v>3971</v>
      </c>
      <c r="D2353" s="6" t="s">
        <v>683</v>
      </c>
      <c r="E2353" s="6" t="s">
        <v>27</v>
      </c>
      <c r="F2353" s="48">
        <v>3.8301302227552898</v>
      </c>
      <c r="G2353" s="8">
        <v>72.2302987357414</v>
      </c>
      <c r="H2353" s="9">
        <v>1</v>
      </c>
      <c r="I2353" s="40">
        <v>0</v>
      </c>
      <c r="J2353" s="7">
        <v>0</v>
      </c>
      <c r="K2353" s="9">
        <v>1</v>
      </c>
      <c r="L2353" s="39">
        <v>0</v>
      </c>
      <c r="M2353" s="47">
        <v>0</v>
      </c>
      <c r="N2353" s="17">
        <v>4.29918570757113E-2</v>
      </c>
      <c r="O2353" s="7">
        <f>Q2353/P2353/N2353</f>
        <v>1</v>
      </c>
      <c r="P2353" s="7">
        <v>1.1665060290669866</v>
      </c>
      <c r="Q2353" s="33">
        <v>5.0150260479603422E-2</v>
      </c>
      <c r="R2353" s="38" t="s">
        <v>1676</v>
      </c>
      <c r="S2353" s="33" t="s">
        <v>1676</v>
      </c>
      <c r="T2353" s="45" t="s">
        <v>1677</v>
      </c>
      <c r="U2353" s="55">
        <f>RANK(Q2353,$Q$5:$Q$3209,0)</f>
        <v>2349</v>
      </c>
      <c r="V2353" s="55">
        <f>RANK(W2353,$W$5:$W$3209,0)</f>
        <v>1798</v>
      </c>
      <c r="W2353" s="55">
        <f>N2353*O2353</f>
        <v>4.29918570757113E-2</v>
      </c>
      <c r="X2353" s="1">
        <f t="shared" si="36"/>
        <v>24.995225125402275</v>
      </c>
    </row>
    <row r="2354" spans="3:24" x14ac:dyDescent="0.25">
      <c r="C2354" s="19" t="s">
        <v>3972</v>
      </c>
      <c r="D2354" s="6" t="s">
        <v>337</v>
      </c>
      <c r="E2354" s="6" t="s">
        <v>12</v>
      </c>
      <c r="F2354" s="48">
        <v>4.4166925211157304</v>
      </c>
      <c r="G2354" s="8">
        <v>65.277745863073207</v>
      </c>
      <c r="H2354" s="9">
        <v>0.26898266386795999</v>
      </c>
      <c r="I2354" s="40">
        <v>0</v>
      </c>
      <c r="J2354" s="7">
        <v>1</v>
      </c>
      <c r="K2354" s="9">
        <v>0.50382642019428003</v>
      </c>
      <c r="L2354" s="39">
        <v>0</v>
      </c>
      <c r="M2354" s="47">
        <v>0</v>
      </c>
      <c r="N2354" s="17">
        <v>1.4345393903164199E-2</v>
      </c>
      <c r="O2354" s="7">
        <f>Q2354/P2354/N2354</f>
        <v>1</v>
      </c>
      <c r="P2354" s="7">
        <v>3.4912193767673401</v>
      </c>
      <c r="Q2354" s="33">
        <v>5.0082917162086918E-2</v>
      </c>
      <c r="R2354" s="38" t="s">
        <v>1677</v>
      </c>
      <c r="S2354" s="33" t="s">
        <v>1677</v>
      </c>
      <c r="T2354" s="45" t="s">
        <v>1675</v>
      </c>
      <c r="U2354" s="55">
        <f>RANK(Q2354,$Q$5:$Q$3209,0)</f>
        <v>2350</v>
      </c>
      <c r="V2354" s="55">
        <f>RANK(W2354,$W$5:$W$3209,0)</f>
        <v>2637</v>
      </c>
      <c r="W2354" s="55">
        <f>N2354*O2354</f>
        <v>1.4345393903164199E-2</v>
      </c>
      <c r="X2354" s="1">
        <f t="shared" si="36"/>
        <v>24.94507486492267</v>
      </c>
    </row>
    <row r="2355" spans="3:24" x14ac:dyDescent="0.25">
      <c r="C2355" s="19" t="s">
        <v>3973</v>
      </c>
      <c r="D2355" s="6" t="s">
        <v>1108</v>
      </c>
      <c r="E2355" s="6" t="s">
        <v>126</v>
      </c>
      <c r="F2355" s="48">
        <v>4.3373433461749302</v>
      </c>
      <c r="G2355" s="8">
        <v>25.653265372558099</v>
      </c>
      <c r="H2355" s="9">
        <v>0.79391177648542599</v>
      </c>
      <c r="I2355" s="40">
        <v>0</v>
      </c>
      <c r="J2355" s="7">
        <v>0</v>
      </c>
      <c r="K2355" s="9">
        <v>0.69354001029309098</v>
      </c>
      <c r="L2355" s="39">
        <v>0</v>
      </c>
      <c r="M2355" s="47">
        <v>0</v>
      </c>
      <c r="N2355" s="17">
        <v>2.5793935809764499E-2</v>
      </c>
      <c r="O2355" s="7">
        <f>Q2355/P2355/N2355</f>
        <v>1</v>
      </c>
      <c r="P2355" s="7">
        <v>1.9368500591822178</v>
      </c>
      <c r="Q2355" s="33">
        <v>4.9958986099684695E-2</v>
      </c>
      <c r="R2355" s="38" t="s">
        <v>1676</v>
      </c>
      <c r="S2355" s="33" t="s">
        <v>1676</v>
      </c>
      <c r="T2355" s="45" t="s">
        <v>1677</v>
      </c>
      <c r="U2355" s="55">
        <f>RANK(Q2355,$Q$5:$Q$3209,0)</f>
        <v>2351</v>
      </c>
      <c r="V2355" s="55">
        <f>RANK(W2355,$W$5:$W$3209,0)</f>
        <v>2221</v>
      </c>
      <c r="W2355" s="55">
        <f>N2355*O2355</f>
        <v>2.5793935809764499E-2</v>
      </c>
      <c r="X2355" s="1">
        <f t="shared" si="36"/>
        <v>24.894991947760584</v>
      </c>
    </row>
    <row r="2356" spans="3:24" x14ac:dyDescent="0.25">
      <c r="C2356" s="19" t="s">
        <v>3974</v>
      </c>
      <c r="D2356" s="6" t="s">
        <v>525</v>
      </c>
      <c r="E2356" s="6" t="s">
        <v>27</v>
      </c>
      <c r="F2356" s="48">
        <v>8.33530236064645</v>
      </c>
      <c r="G2356" s="8">
        <v>36.200351755679698</v>
      </c>
      <c r="H2356" s="9">
        <v>0.23706340284669</v>
      </c>
      <c r="I2356" s="40">
        <v>6</v>
      </c>
      <c r="J2356" s="7">
        <v>1</v>
      </c>
      <c r="K2356" s="9">
        <v>0.95280404159179699</v>
      </c>
      <c r="L2356" s="39">
        <v>0</v>
      </c>
      <c r="M2356" s="47">
        <v>0</v>
      </c>
      <c r="N2356" s="17">
        <v>1.93453513368563E-2</v>
      </c>
      <c r="O2356" s="7">
        <f>Q2356/P2356/N2356</f>
        <v>1</v>
      </c>
      <c r="P2356" s="7">
        <v>2.5817890167000797</v>
      </c>
      <c r="Q2356" s="33">
        <v>4.9945615605699802E-2</v>
      </c>
      <c r="R2356" s="38" t="s">
        <v>1677</v>
      </c>
      <c r="S2356" s="33" t="s">
        <v>1677</v>
      </c>
      <c r="T2356" s="45" t="s">
        <v>1676</v>
      </c>
      <c r="U2356" s="55">
        <f>RANK(Q2356,$Q$5:$Q$3209,0)</f>
        <v>2352</v>
      </c>
      <c r="V2356" s="55">
        <f>RANK(W2356,$W$5:$W$3209,0)</f>
        <v>2428</v>
      </c>
      <c r="W2356" s="55">
        <f>N2356*O2356</f>
        <v>1.93453513368563E-2</v>
      </c>
      <c r="X2356" s="1">
        <f t="shared" si="36"/>
        <v>24.845032961660898</v>
      </c>
    </row>
    <row r="2357" spans="3:24" x14ac:dyDescent="0.25">
      <c r="C2357" s="19" t="s">
        <v>3975</v>
      </c>
      <c r="D2357" s="6" t="s">
        <v>467</v>
      </c>
      <c r="E2357" s="6" t="s">
        <v>204</v>
      </c>
      <c r="F2357" s="48">
        <v>2.7323762132174498</v>
      </c>
      <c r="G2357" s="8">
        <v>25.826688663733801</v>
      </c>
      <c r="H2357" s="9">
        <v>0.238505736618771</v>
      </c>
      <c r="I2357" s="40">
        <v>3</v>
      </c>
      <c r="J2357" s="7">
        <v>0</v>
      </c>
      <c r="K2357" s="9">
        <v>1</v>
      </c>
      <c r="L2357" s="39">
        <v>0</v>
      </c>
      <c r="M2357" s="47">
        <v>0</v>
      </c>
      <c r="N2357" s="17">
        <v>1.78289441705878E-2</v>
      </c>
      <c r="O2357" s="7">
        <f>Q2357/P2357/N2357</f>
        <v>1</v>
      </c>
      <c r="P2357" s="7">
        <v>2.8000349739408841</v>
      </c>
      <c r="Q2357" s="33">
        <v>4.9921667226085285E-2</v>
      </c>
      <c r="R2357" s="38" t="s">
        <v>1677</v>
      </c>
      <c r="S2357" s="33" t="s">
        <v>1677</v>
      </c>
      <c r="T2357" s="45" t="s">
        <v>1676</v>
      </c>
      <c r="U2357" s="55">
        <f>RANK(Q2357,$Q$5:$Q$3209,0)</f>
        <v>2353</v>
      </c>
      <c r="V2357" s="55">
        <f>RANK(W2357,$W$5:$W$3209,0)</f>
        <v>2497</v>
      </c>
      <c r="W2357" s="55">
        <f>N2357*O2357</f>
        <v>1.78289441705878E-2</v>
      </c>
      <c r="X2357" s="1">
        <f t="shared" si="36"/>
        <v>24.795087346055197</v>
      </c>
    </row>
    <row r="2358" spans="3:24" x14ac:dyDescent="0.25">
      <c r="C2358" s="19" t="s">
        <v>3976</v>
      </c>
      <c r="D2358" s="6" t="s">
        <v>136</v>
      </c>
      <c r="E2358" s="6" t="s">
        <v>28</v>
      </c>
      <c r="F2358" s="48">
        <v>14.4914818146235</v>
      </c>
      <c r="G2358" s="8">
        <v>43.024179241774299</v>
      </c>
      <c r="H2358" s="9">
        <v>0.18481830216864001</v>
      </c>
      <c r="I2358" s="40">
        <v>5</v>
      </c>
      <c r="J2358" s="7">
        <v>3</v>
      </c>
      <c r="K2358" s="9">
        <v>0.79354929960988096</v>
      </c>
      <c r="L2358" s="39">
        <v>0</v>
      </c>
      <c r="M2358" s="47">
        <v>0</v>
      </c>
      <c r="N2358" s="17">
        <v>2.21846555123641E-2</v>
      </c>
      <c r="O2358" s="7">
        <f>Q2358/P2358/N2358</f>
        <v>1</v>
      </c>
      <c r="P2358" s="7">
        <v>2.2500753237094591</v>
      </c>
      <c r="Q2358" s="33">
        <v>4.9917145933365485E-2</v>
      </c>
      <c r="R2358" s="38" t="s">
        <v>1676</v>
      </c>
      <c r="S2358" s="33" t="s">
        <v>1676</v>
      </c>
      <c r="T2358" s="45" t="s">
        <v>1676</v>
      </c>
      <c r="U2358" s="55">
        <f>RANK(Q2358,$Q$5:$Q$3209,0)</f>
        <v>2354</v>
      </c>
      <c r="V2358" s="55">
        <f>RANK(W2358,$W$5:$W$3209,0)</f>
        <v>2328</v>
      </c>
      <c r="W2358" s="55">
        <f>N2358*O2358</f>
        <v>2.21846555123641E-2</v>
      </c>
      <c r="X2358" s="1">
        <f t="shared" si="36"/>
        <v>24.745165678829114</v>
      </c>
    </row>
    <row r="2359" spans="3:24" x14ac:dyDescent="0.25">
      <c r="C2359" s="19" t="s">
        <v>3977</v>
      </c>
      <c r="D2359" s="6" t="s">
        <v>761</v>
      </c>
      <c r="E2359" s="6" t="s">
        <v>204</v>
      </c>
      <c r="F2359" s="48">
        <v>19.424436161432101</v>
      </c>
      <c r="G2359" s="8">
        <v>65.393784295553601</v>
      </c>
      <c r="H2359" s="9">
        <v>0.31641825677046798</v>
      </c>
      <c r="I2359" s="40">
        <v>0</v>
      </c>
      <c r="J2359" s="7">
        <v>6</v>
      </c>
      <c r="K2359" s="9">
        <v>0.79333581107796902</v>
      </c>
      <c r="L2359" s="39">
        <v>0</v>
      </c>
      <c r="M2359" s="47">
        <v>0</v>
      </c>
      <c r="N2359" s="17">
        <v>4.20066571593894E-2</v>
      </c>
      <c r="O2359" s="7">
        <f>Q2359/P2359/N2359</f>
        <v>1</v>
      </c>
      <c r="P2359" s="7">
        <v>1.1844751597916221</v>
      </c>
      <c r="Q2359" s="33">
        <v>4.9755841951179644E-2</v>
      </c>
      <c r="R2359" s="38" t="s">
        <v>1676</v>
      </c>
      <c r="S2359" s="33" t="s">
        <v>1676</v>
      </c>
      <c r="T2359" s="45" t="s">
        <v>1677</v>
      </c>
      <c r="U2359" s="55">
        <f>RANK(Q2359,$Q$5:$Q$3209,0)</f>
        <v>2355</v>
      </c>
      <c r="V2359" s="55">
        <f>RANK(W2359,$W$5:$W$3209,0)</f>
        <v>1818</v>
      </c>
      <c r="W2359" s="55">
        <f>N2359*O2359</f>
        <v>4.20066571593894E-2</v>
      </c>
      <c r="X2359" s="1">
        <f t="shared" si="36"/>
        <v>24.69524853289575</v>
      </c>
    </row>
    <row r="2360" spans="3:24" x14ac:dyDescent="0.25">
      <c r="C2360" s="19" t="s">
        <v>3978</v>
      </c>
      <c r="D2360" s="6" t="s">
        <v>398</v>
      </c>
      <c r="E2360" s="6" t="s">
        <v>27</v>
      </c>
      <c r="F2360" s="48">
        <v>2.9749806029562298</v>
      </c>
      <c r="G2360" s="8">
        <v>10</v>
      </c>
      <c r="H2360" s="9">
        <v>0.39673606844849801</v>
      </c>
      <c r="I2360" s="40">
        <v>0</v>
      </c>
      <c r="J2360" s="7">
        <v>0</v>
      </c>
      <c r="K2360" s="9">
        <v>0.59804969827451004</v>
      </c>
      <c r="L2360" s="39">
        <v>0</v>
      </c>
      <c r="M2360" s="47">
        <v>0</v>
      </c>
      <c r="N2360" s="17">
        <v>1.53371199818991E-2</v>
      </c>
      <c r="O2360" s="7">
        <f>Q2360/P2360/N2360</f>
        <v>1</v>
      </c>
      <c r="P2360" s="7">
        <v>3.2416817891697463</v>
      </c>
      <c r="Q2360" s="33">
        <v>4.9718062543633743E-2</v>
      </c>
      <c r="R2360" s="38" t="s">
        <v>1677</v>
      </c>
      <c r="S2360" s="33" t="s">
        <v>1677</v>
      </c>
      <c r="T2360" s="45" t="s">
        <v>1675</v>
      </c>
      <c r="U2360" s="55">
        <f>RANK(Q2360,$Q$5:$Q$3209,0)</f>
        <v>2356</v>
      </c>
      <c r="V2360" s="55">
        <f>RANK(W2360,$W$5:$W$3209,0)</f>
        <v>2595</v>
      </c>
      <c r="W2360" s="55">
        <f>N2360*O2360</f>
        <v>1.53371199818991E-2</v>
      </c>
      <c r="X2360" s="1">
        <f t="shared" si="36"/>
        <v>24.645492690944572</v>
      </c>
    </row>
    <row r="2361" spans="3:24" x14ac:dyDescent="0.25">
      <c r="C2361" s="19" t="s">
        <v>3979</v>
      </c>
      <c r="D2361" s="6" t="s">
        <v>1580</v>
      </c>
      <c r="E2361" s="6" t="s">
        <v>126</v>
      </c>
      <c r="F2361" s="48">
        <v>6.3497841090404403</v>
      </c>
      <c r="G2361" s="8">
        <v>10</v>
      </c>
      <c r="H2361" s="9">
        <v>0.65482964232839103</v>
      </c>
      <c r="I2361" s="40">
        <v>1</v>
      </c>
      <c r="J2361" s="7">
        <v>2</v>
      </c>
      <c r="K2361" s="9">
        <v>0.48327303462221599</v>
      </c>
      <c r="L2361" s="39">
        <v>0</v>
      </c>
      <c r="M2361" s="47">
        <v>0</v>
      </c>
      <c r="N2361" s="17">
        <v>1.7830483282741099E-2</v>
      </c>
      <c r="O2361" s="7">
        <f>Q2361/P2361/N2361</f>
        <v>1</v>
      </c>
      <c r="P2361" s="7">
        <v>2.7857349080977909</v>
      </c>
      <c r="Q2361" s="33">
        <v>4.9670999708985974E-2</v>
      </c>
      <c r="R2361" s="38" t="s">
        <v>1677</v>
      </c>
      <c r="S2361" s="33" t="s">
        <v>1677</v>
      </c>
      <c r="T2361" s="45" t="s">
        <v>1676</v>
      </c>
      <c r="U2361" s="55">
        <f>RANK(Q2361,$Q$5:$Q$3209,0)</f>
        <v>2357</v>
      </c>
      <c r="V2361" s="55">
        <f>RANK(W2361,$W$5:$W$3209,0)</f>
        <v>2496</v>
      </c>
      <c r="W2361" s="55">
        <f>N2361*O2361</f>
        <v>1.7830483282741099E-2</v>
      </c>
      <c r="X2361" s="1">
        <f t="shared" si="36"/>
        <v>24.595774628400939</v>
      </c>
    </row>
    <row r="2362" spans="3:24" x14ac:dyDescent="0.25">
      <c r="C2362" s="19" t="s">
        <v>3980</v>
      </c>
      <c r="D2362" s="6" t="s">
        <v>1508</v>
      </c>
      <c r="E2362" s="6" t="s">
        <v>39</v>
      </c>
      <c r="F2362" s="48">
        <v>6.2846813207133803</v>
      </c>
      <c r="G2362" s="8">
        <v>13.7184222561851</v>
      </c>
      <c r="H2362" s="9">
        <v>0.63512035999208305</v>
      </c>
      <c r="I2362" s="40">
        <v>2</v>
      </c>
      <c r="J2362" s="7">
        <v>3</v>
      </c>
      <c r="K2362" s="9">
        <v>0.420572463025154</v>
      </c>
      <c r="L2362" s="39">
        <v>0</v>
      </c>
      <c r="M2362" s="47">
        <v>0</v>
      </c>
      <c r="N2362" s="17">
        <v>1.3447301711792099E-2</v>
      </c>
      <c r="O2362" s="7">
        <f>Q2362/P2362/N2362</f>
        <v>1</v>
      </c>
      <c r="P2362" s="7">
        <v>3.6893421699667148</v>
      </c>
      <c r="Q2362" s="33">
        <v>4.9611697277580184E-2</v>
      </c>
      <c r="R2362" s="38" t="s">
        <v>1677</v>
      </c>
      <c r="S2362" s="33" t="s">
        <v>1677</v>
      </c>
      <c r="T2362" s="45" t="s">
        <v>1675</v>
      </c>
      <c r="U2362" s="55">
        <f>RANK(Q2362,$Q$5:$Q$3209,0)</f>
        <v>2358</v>
      </c>
      <c r="V2362" s="55">
        <f>RANK(W2362,$W$5:$W$3209,0)</f>
        <v>2687</v>
      </c>
      <c r="W2362" s="55">
        <f>N2362*O2362</f>
        <v>1.3447301711792099E-2</v>
      </c>
      <c r="X2362" s="1">
        <f t="shared" si="36"/>
        <v>24.546103628691952</v>
      </c>
    </row>
    <row r="2363" spans="3:24" x14ac:dyDescent="0.25">
      <c r="C2363" s="19" t="s">
        <v>3981</v>
      </c>
      <c r="D2363" s="6" t="s">
        <v>839</v>
      </c>
      <c r="E2363" s="6" t="s">
        <v>163</v>
      </c>
      <c r="F2363" s="48">
        <v>4.7439558126080703</v>
      </c>
      <c r="G2363" s="8">
        <v>52.835095426794503</v>
      </c>
      <c r="H2363" s="9">
        <v>0.95796980166918599</v>
      </c>
      <c r="I2363" s="40">
        <v>0</v>
      </c>
      <c r="J2363" s="7">
        <v>1</v>
      </c>
      <c r="K2363" s="9">
        <v>0.35426540531486</v>
      </c>
      <c r="L2363" s="39">
        <v>0</v>
      </c>
      <c r="M2363" s="47">
        <v>0</v>
      </c>
      <c r="N2363" s="17">
        <v>1.99121230803362E-2</v>
      </c>
      <c r="O2363" s="7">
        <f>Q2363/P2363/N2363</f>
        <v>1</v>
      </c>
      <c r="P2363" s="7">
        <v>2.4913214900995468</v>
      </c>
      <c r="Q2363" s="33">
        <v>4.9607500143548762E-2</v>
      </c>
      <c r="R2363" s="38" t="s">
        <v>1677</v>
      </c>
      <c r="S2363" s="33" t="s">
        <v>1677</v>
      </c>
      <c r="T2363" s="45" t="s">
        <v>1676</v>
      </c>
      <c r="U2363" s="55">
        <f>RANK(Q2363,$Q$5:$Q$3209,0)</f>
        <v>2359</v>
      </c>
      <c r="V2363" s="55">
        <f>RANK(W2363,$W$5:$W$3209,0)</f>
        <v>2412</v>
      </c>
      <c r="W2363" s="55">
        <f>N2363*O2363</f>
        <v>1.99121230803362E-2</v>
      </c>
      <c r="X2363" s="1">
        <f t="shared" si="36"/>
        <v>24.496491931414372</v>
      </c>
    </row>
    <row r="2364" spans="3:24" x14ac:dyDescent="0.25">
      <c r="C2364" s="19" t="s">
        <v>3982</v>
      </c>
      <c r="D2364" s="6" t="s">
        <v>1208</v>
      </c>
      <c r="E2364" s="6" t="s">
        <v>39</v>
      </c>
      <c r="F2364" s="48">
        <v>10.0272158982087</v>
      </c>
      <c r="G2364" s="8">
        <v>85.635768507946594</v>
      </c>
      <c r="H2364" s="9">
        <v>1</v>
      </c>
      <c r="I2364" s="40">
        <v>0</v>
      </c>
      <c r="J2364" s="7">
        <v>1</v>
      </c>
      <c r="K2364" s="9">
        <v>0.29794624781270501</v>
      </c>
      <c r="L2364" s="39">
        <v>0</v>
      </c>
      <c r="M2364" s="47">
        <v>0</v>
      </c>
      <c r="N2364" s="17">
        <v>2.7649508290941101E-2</v>
      </c>
      <c r="O2364" s="7">
        <f>Q2364/P2364/N2364</f>
        <v>1</v>
      </c>
      <c r="P2364" s="7">
        <v>1.7914881693683451</v>
      </c>
      <c r="Q2364" s="33">
        <v>4.9533766992072951E-2</v>
      </c>
      <c r="R2364" s="38" t="s">
        <v>1676</v>
      </c>
      <c r="S2364" s="33" t="s">
        <v>1676</v>
      </c>
      <c r="T2364" s="45" t="s">
        <v>1677</v>
      </c>
      <c r="U2364" s="55">
        <f>RANK(Q2364,$Q$5:$Q$3209,0)</f>
        <v>2360</v>
      </c>
      <c r="V2364" s="55">
        <f>RANK(W2364,$W$5:$W$3209,0)</f>
        <v>2172</v>
      </c>
      <c r="W2364" s="55">
        <f>N2364*O2364</f>
        <v>2.7649508290941101E-2</v>
      </c>
      <c r="X2364" s="1">
        <f t="shared" si="36"/>
        <v>24.446884431270824</v>
      </c>
    </row>
    <row r="2365" spans="3:24" x14ac:dyDescent="0.25">
      <c r="C2365" s="19" t="s">
        <v>3983</v>
      </c>
      <c r="D2365" s="6" t="s">
        <v>331</v>
      </c>
      <c r="E2365" s="6" t="s">
        <v>48</v>
      </c>
      <c r="F2365" s="48">
        <v>1.56625250282518E-2</v>
      </c>
      <c r="G2365" s="8">
        <v>10</v>
      </c>
      <c r="H2365" s="9">
        <v>1</v>
      </c>
      <c r="I2365" s="40">
        <v>0</v>
      </c>
      <c r="J2365" s="7">
        <v>0</v>
      </c>
      <c r="K2365" s="9">
        <v>1</v>
      </c>
      <c r="L2365" s="39">
        <v>0</v>
      </c>
      <c r="M2365" s="47">
        <v>0</v>
      </c>
      <c r="N2365" s="17">
        <v>2.8511563181221999E-2</v>
      </c>
      <c r="O2365" s="7">
        <f>Q2365/P2365/N2365</f>
        <v>1</v>
      </c>
      <c r="P2365" s="7">
        <v>1.7364573474182201</v>
      </c>
      <c r="Q2365" s="33">
        <v>4.9509113372411741E-2</v>
      </c>
      <c r="R2365" s="38" t="s">
        <v>1676</v>
      </c>
      <c r="S2365" s="33" t="s">
        <v>1676</v>
      </c>
      <c r="T2365" s="45" t="s">
        <v>1677</v>
      </c>
      <c r="U2365" s="55">
        <f>RANK(Q2365,$Q$5:$Q$3209,0)</f>
        <v>2361</v>
      </c>
      <c r="V2365" s="55">
        <f>RANK(W2365,$W$5:$W$3209,0)</f>
        <v>2136</v>
      </c>
      <c r="W2365" s="55">
        <f>N2365*O2365</f>
        <v>2.8511563181221999E-2</v>
      </c>
      <c r="X2365" s="1">
        <f t="shared" si="36"/>
        <v>24.397350664278751</v>
      </c>
    </row>
    <row r="2366" spans="3:24" x14ac:dyDescent="0.25">
      <c r="C2366" s="19" t="s">
        <v>3984</v>
      </c>
      <c r="D2366" s="6" t="s">
        <v>1442</v>
      </c>
      <c r="E2366" s="6" t="s">
        <v>39</v>
      </c>
      <c r="F2366" s="48">
        <v>3.9587620760709701</v>
      </c>
      <c r="G2366" s="8">
        <v>10</v>
      </c>
      <c r="H2366" s="9">
        <v>0.93746372753143803</v>
      </c>
      <c r="I2366" s="40">
        <v>0</v>
      </c>
      <c r="J2366" s="7">
        <v>0</v>
      </c>
      <c r="K2366" s="9">
        <v>0.59064611069922401</v>
      </c>
      <c r="L2366" s="39">
        <v>0</v>
      </c>
      <c r="M2366" s="47">
        <v>0</v>
      </c>
      <c r="N2366" s="17">
        <v>1.8157176847371E-2</v>
      </c>
      <c r="O2366" s="7">
        <f>Q2366/P2366/N2366</f>
        <v>1</v>
      </c>
      <c r="P2366" s="7">
        <v>2.7246041223304784</v>
      </c>
      <c r="Q2366" s="33">
        <v>4.9471118888230546E-2</v>
      </c>
      <c r="R2366" s="38" t="s">
        <v>1677</v>
      </c>
      <c r="S2366" s="33" t="s">
        <v>1677</v>
      </c>
      <c r="T2366" s="45" t="s">
        <v>1676</v>
      </c>
      <c r="U2366" s="55">
        <f>RANK(Q2366,$Q$5:$Q$3209,0)</f>
        <v>2362</v>
      </c>
      <c r="V2366" s="55">
        <f>RANK(W2366,$W$5:$W$3209,0)</f>
        <v>2483</v>
      </c>
      <c r="W2366" s="55">
        <f>N2366*O2366</f>
        <v>1.8157176847371E-2</v>
      </c>
      <c r="X2366" s="1">
        <f t="shared" si="36"/>
        <v>24.347841550906338</v>
      </c>
    </row>
    <row r="2367" spans="3:24" x14ac:dyDescent="0.25">
      <c r="C2367" s="19" t="s">
        <v>3985</v>
      </c>
      <c r="D2367" s="6" t="s">
        <v>1432</v>
      </c>
      <c r="E2367" s="6" t="s">
        <v>389</v>
      </c>
      <c r="F2367" s="48">
        <v>2.3191660605400499</v>
      </c>
      <c r="G2367" s="8">
        <v>10</v>
      </c>
      <c r="H2367" s="9">
        <v>0.26741586176557502</v>
      </c>
      <c r="I2367" s="40">
        <v>0</v>
      </c>
      <c r="J2367" s="7">
        <v>0</v>
      </c>
      <c r="K2367" s="9">
        <v>1</v>
      </c>
      <c r="L2367" s="39">
        <v>0</v>
      </c>
      <c r="M2367" s="47">
        <v>0</v>
      </c>
      <c r="N2367" s="17">
        <v>1.79951576327609E-2</v>
      </c>
      <c r="O2367" s="7">
        <f>Q2367/P2367/N2367</f>
        <v>1</v>
      </c>
      <c r="P2367" s="7">
        <v>2.7451771898485391</v>
      </c>
      <c r="Q2367" s="33">
        <v>4.9399896261184059E-2</v>
      </c>
      <c r="R2367" s="38" t="s">
        <v>1677</v>
      </c>
      <c r="S2367" s="33" t="s">
        <v>1677</v>
      </c>
      <c r="T2367" s="45" t="s">
        <v>1676</v>
      </c>
      <c r="U2367" s="55">
        <f>RANK(Q2367,$Q$5:$Q$3209,0)</f>
        <v>2363</v>
      </c>
      <c r="V2367" s="55">
        <f>RANK(W2367,$W$5:$W$3209,0)</f>
        <v>2488</v>
      </c>
      <c r="W2367" s="55">
        <f>N2367*O2367</f>
        <v>1.79951576327609E-2</v>
      </c>
      <c r="X2367" s="1">
        <f t="shared" si="36"/>
        <v>24.298370432018107</v>
      </c>
    </row>
    <row r="2368" spans="3:24" x14ac:dyDescent="0.25">
      <c r="C2368" s="19" t="s">
        <v>3986</v>
      </c>
      <c r="D2368" s="6" t="s">
        <v>1100</v>
      </c>
      <c r="E2368" s="6" t="s">
        <v>144</v>
      </c>
      <c r="F2368" s="48">
        <v>1.17525744578332</v>
      </c>
      <c r="G2368" s="8">
        <v>10</v>
      </c>
      <c r="H2368" s="9">
        <v>0.98961318572222801</v>
      </c>
      <c r="I2368" s="40">
        <v>0</v>
      </c>
      <c r="J2368" s="7">
        <v>2</v>
      </c>
      <c r="K2368" s="9">
        <v>0.31882570331828203</v>
      </c>
      <c r="L2368" s="39">
        <v>0</v>
      </c>
      <c r="M2368" s="47">
        <v>0</v>
      </c>
      <c r="N2368" s="17">
        <v>1.51011746333656E-2</v>
      </c>
      <c r="O2368" s="7">
        <f>Q2368/P2368/N2368</f>
        <v>1</v>
      </c>
      <c r="P2368" s="7">
        <v>3.2685580427709935</v>
      </c>
      <c r="Q2368" s="33">
        <v>4.9359065803176443E-2</v>
      </c>
      <c r="R2368" s="38" t="s">
        <v>1677</v>
      </c>
      <c r="S2368" s="33" t="s">
        <v>1677</v>
      </c>
      <c r="T2368" s="45" t="s">
        <v>1675</v>
      </c>
      <c r="U2368" s="55">
        <f>RANK(Q2368,$Q$5:$Q$3209,0)</f>
        <v>2364</v>
      </c>
      <c r="V2368" s="55">
        <f>RANK(W2368,$W$5:$W$3209,0)</f>
        <v>2604</v>
      </c>
      <c r="W2368" s="55">
        <f>N2368*O2368</f>
        <v>1.51011746333656E-2</v>
      </c>
      <c r="X2368" s="1">
        <f t="shared" si="36"/>
        <v>24.248970535756921</v>
      </c>
    </row>
    <row r="2369" spans="3:24" x14ac:dyDescent="0.25">
      <c r="C2369" s="19" t="s">
        <v>3987</v>
      </c>
      <c r="D2369" s="6" t="s">
        <v>1148</v>
      </c>
      <c r="E2369" s="6" t="s">
        <v>39</v>
      </c>
      <c r="F2369" s="48">
        <v>1.7524074203376301</v>
      </c>
      <c r="G2369" s="8">
        <v>42.670346517257798</v>
      </c>
      <c r="H2369" s="9">
        <v>0.99351171098884505</v>
      </c>
      <c r="I2369" s="40">
        <v>0</v>
      </c>
      <c r="J2369" s="7">
        <v>2</v>
      </c>
      <c r="K2369" s="9">
        <v>0.194215953557409</v>
      </c>
      <c r="L2369" s="39">
        <v>0</v>
      </c>
      <c r="M2369" s="47">
        <v>0</v>
      </c>
      <c r="N2369" s="17">
        <v>1.66930289735376E-2</v>
      </c>
      <c r="O2369" s="7">
        <f>Q2369/P2369/N2369</f>
        <v>1</v>
      </c>
      <c r="P2369" s="7">
        <v>2.9502584449647089</v>
      </c>
      <c r="Q2369" s="33">
        <v>4.9248749701219868E-2</v>
      </c>
      <c r="R2369" s="38" t="s">
        <v>1677</v>
      </c>
      <c r="S2369" s="33" t="s">
        <v>1677</v>
      </c>
      <c r="T2369" s="45" t="s">
        <v>1676</v>
      </c>
      <c r="U2369" s="55">
        <f>RANK(Q2369,$Q$5:$Q$3209,0)</f>
        <v>2365</v>
      </c>
      <c r="V2369" s="55">
        <f>RANK(W2369,$W$5:$W$3209,0)</f>
        <v>2544</v>
      </c>
      <c r="W2369" s="55">
        <f>N2369*O2369</f>
        <v>1.66930289735376E-2</v>
      </c>
      <c r="X2369" s="1">
        <f t="shared" si="36"/>
        <v>24.199611469953744</v>
      </c>
    </row>
    <row r="2370" spans="3:24" x14ac:dyDescent="0.25">
      <c r="C2370" s="19" t="s">
        <v>3988</v>
      </c>
      <c r="D2370" s="6" t="s">
        <v>1430</v>
      </c>
      <c r="E2370" s="6" t="s">
        <v>16</v>
      </c>
      <c r="F2370" s="48">
        <v>10.0776319447167</v>
      </c>
      <c r="G2370" s="8">
        <v>9.9999999999999893</v>
      </c>
      <c r="H2370" s="9">
        <v>0.72416000996357599</v>
      </c>
      <c r="I2370" s="40">
        <v>0</v>
      </c>
      <c r="J2370" s="7">
        <v>6</v>
      </c>
      <c r="K2370" s="9">
        <v>0.56386402594908003</v>
      </c>
      <c r="L2370" s="39">
        <v>0</v>
      </c>
      <c r="M2370" s="47">
        <v>0</v>
      </c>
      <c r="N2370" s="17">
        <v>1.6835086695627902E-2</v>
      </c>
      <c r="O2370" s="7">
        <f>Q2370/P2370/N2370</f>
        <v>1</v>
      </c>
      <c r="P2370" s="7">
        <v>2.9232213624204118</v>
      </c>
      <c r="Q2370" s="33">
        <v>4.9212685066859142E-2</v>
      </c>
      <c r="R2370" s="38" t="s">
        <v>1677</v>
      </c>
      <c r="S2370" s="33" t="s">
        <v>1677</v>
      </c>
      <c r="T2370" s="45" t="s">
        <v>1676</v>
      </c>
      <c r="U2370" s="55">
        <f>RANK(Q2370,$Q$5:$Q$3209,0)</f>
        <v>2366</v>
      </c>
      <c r="V2370" s="55">
        <f>RANK(W2370,$W$5:$W$3209,0)</f>
        <v>2535</v>
      </c>
      <c r="W2370" s="55">
        <f>N2370*O2370</f>
        <v>1.6835086695627902E-2</v>
      </c>
      <c r="X2370" s="1">
        <f t="shared" si="36"/>
        <v>24.150362720252524</v>
      </c>
    </row>
    <row r="2371" spans="3:24" x14ac:dyDescent="0.25">
      <c r="C2371" s="19" t="s">
        <v>3989</v>
      </c>
      <c r="D2371" s="6" t="s">
        <v>1208</v>
      </c>
      <c r="E2371" s="6" t="s">
        <v>39</v>
      </c>
      <c r="F2371" s="48">
        <v>17.647025523881702</v>
      </c>
      <c r="G2371" s="8">
        <v>82.042681251897804</v>
      </c>
      <c r="H2371" s="9">
        <v>1</v>
      </c>
      <c r="I2371" s="40">
        <v>0</v>
      </c>
      <c r="J2371" s="7">
        <v>0</v>
      </c>
      <c r="K2371" s="9">
        <v>0.58666989642917799</v>
      </c>
      <c r="L2371" s="39">
        <v>0</v>
      </c>
      <c r="M2371" s="47">
        <v>0</v>
      </c>
      <c r="N2371" s="17">
        <v>4.5252754936066203E-2</v>
      </c>
      <c r="O2371" s="7">
        <f>Q2371/P2371/N2371</f>
        <v>1</v>
      </c>
      <c r="P2371" s="7">
        <v>1.086490333646092</v>
      </c>
      <c r="Q2371" s="33">
        <v>4.916668080889141E-2</v>
      </c>
      <c r="R2371" s="38" t="s">
        <v>1676</v>
      </c>
      <c r="S2371" s="33" t="s">
        <v>1676</v>
      </c>
      <c r="T2371" s="45" t="s">
        <v>1677</v>
      </c>
      <c r="U2371" s="55">
        <f>RANK(Q2371,$Q$5:$Q$3209,0)</f>
        <v>2367</v>
      </c>
      <c r="V2371" s="55">
        <f>RANK(W2371,$W$5:$W$3209,0)</f>
        <v>1760</v>
      </c>
      <c r="W2371" s="55">
        <f>N2371*O2371</f>
        <v>4.5252754936066203E-2</v>
      </c>
      <c r="X2371" s="1">
        <f t="shared" si="36"/>
        <v>24.101150035185665</v>
      </c>
    </row>
    <row r="2372" spans="3:24" x14ac:dyDescent="0.25">
      <c r="C2372" s="19" t="s">
        <v>3990</v>
      </c>
      <c r="D2372" s="6" t="s">
        <v>902</v>
      </c>
      <c r="E2372" s="6" t="s">
        <v>28</v>
      </c>
      <c r="F2372" s="48">
        <v>1.0812103449329</v>
      </c>
      <c r="G2372" s="8">
        <v>10</v>
      </c>
      <c r="H2372" s="9">
        <v>0.71247404641822198</v>
      </c>
      <c r="I2372" s="40">
        <v>0</v>
      </c>
      <c r="J2372" s="7">
        <v>0</v>
      </c>
      <c r="K2372" s="9">
        <v>0.25364302962278701</v>
      </c>
      <c r="L2372" s="39">
        <v>0</v>
      </c>
      <c r="M2372" s="47">
        <v>0</v>
      </c>
      <c r="N2372" s="17">
        <v>1.41105643952735E-2</v>
      </c>
      <c r="O2372" s="7">
        <f>Q2372/P2372/N2372</f>
        <v>1.0000000000000002</v>
      </c>
      <c r="P2372" s="7">
        <v>3.4704245314125091</v>
      </c>
      <c r="Q2372" s="33">
        <v>4.8969648829433075E-2</v>
      </c>
      <c r="R2372" s="38" t="s">
        <v>1677</v>
      </c>
      <c r="S2372" s="33" t="s">
        <v>1677</v>
      </c>
      <c r="T2372" s="45" t="s">
        <v>1675</v>
      </c>
      <c r="U2372" s="55">
        <f>RANK(Q2372,$Q$5:$Q$3209,0)</f>
        <v>2368</v>
      </c>
      <c r="V2372" s="55">
        <f>RANK(W2372,$W$5:$W$3209,0)</f>
        <v>2657</v>
      </c>
      <c r="W2372" s="55">
        <f>N2372*O2372</f>
        <v>1.4110564395273504E-2</v>
      </c>
      <c r="X2372" s="1">
        <f t="shared" si="36"/>
        <v>24.051983354376773</v>
      </c>
    </row>
    <row r="2373" spans="3:24" x14ac:dyDescent="0.25">
      <c r="C2373" s="19" t="s">
        <v>3991</v>
      </c>
      <c r="D2373" s="6" t="s">
        <v>1086</v>
      </c>
      <c r="E2373" s="6" t="s">
        <v>126</v>
      </c>
      <c r="F2373" s="48">
        <v>11.1338236001534</v>
      </c>
      <c r="G2373" s="8">
        <v>14.294814555314799</v>
      </c>
      <c r="H2373" s="9">
        <v>0.438493485645155</v>
      </c>
      <c r="I2373" s="40">
        <v>0</v>
      </c>
      <c r="J2373" s="7">
        <v>4</v>
      </c>
      <c r="K2373" s="9">
        <v>0.60610529069325803</v>
      </c>
      <c r="L2373" s="39">
        <v>0</v>
      </c>
      <c r="M2373" s="47">
        <v>0</v>
      </c>
      <c r="N2373" s="17">
        <v>2.03803395854452E-2</v>
      </c>
      <c r="O2373" s="7">
        <f>Q2373/P2373/N2373</f>
        <v>1</v>
      </c>
      <c r="P2373" s="7">
        <v>2.3984154309591785</v>
      </c>
      <c r="Q2373" s="33">
        <v>4.8880520949919952E-2</v>
      </c>
      <c r="R2373" s="38" t="s">
        <v>1677</v>
      </c>
      <c r="S2373" s="33" t="s">
        <v>1677</v>
      </c>
      <c r="T2373" s="45" t="s">
        <v>1676</v>
      </c>
      <c r="U2373" s="55">
        <f>RANK(Q2373,$Q$5:$Q$3209,0)</f>
        <v>2369</v>
      </c>
      <c r="V2373" s="55">
        <f>RANK(W2373,$W$5:$W$3209,0)</f>
        <v>2389</v>
      </c>
      <c r="W2373" s="55">
        <f>N2373*O2373</f>
        <v>2.03803395854452E-2</v>
      </c>
      <c r="X2373" s="1">
        <f t="shared" si="36"/>
        <v>24.003013705547339</v>
      </c>
    </row>
    <row r="2374" spans="3:24" x14ac:dyDescent="0.25">
      <c r="C2374" s="19" t="s">
        <v>3992</v>
      </c>
      <c r="D2374" s="6" t="s">
        <v>369</v>
      </c>
      <c r="E2374" s="6" t="s">
        <v>131</v>
      </c>
      <c r="F2374" s="48">
        <v>2.9970537703414299</v>
      </c>
      <c r="G2374" s="8">
        <v>32.430415006390099</v>
      </c>
      <c r="H2374" s="9">
        <v>1.08892812523905E-2</v>
      </c>
      <c r="I2374" s="40">
        <v>0</v>
      </c>
      <c r="J2374" s="7">
        <v>12</v>
      </c>
      <c r="K2374" s="9">
        <v>1</v>
      </c>
      <c r="L2374" s="39">
        <v>0</v>
      </c>
      <c r="M2374" s="47">
        <v>0</v>
      </c>
      <c r="N2374" s="17">
        <v>2.4787092230928599E-2</v>
      </c>
      <c r="O2374" s="7">
        <f>Q2374/P2374/N2374</f>
        <v>1</v>
      </c>
      <c r="P2374" s="7">
        <v>1.9714840083596279</v>
      </c>
      <c r="Q2374" s="33">
        <v>4.8867355947010908E-2</v>
      </c>
      <c r="R2374" s="38" t="s">
        <v>1676</v>
      </c>
      <c r="S2374" s="33" t="s">
        <v>1676</v>
      </c>
      <c r="T2374" s="45" t="s">
        <v>1677</v>
      </c>
      <c r="U2374" s="55">
        <f>RANK(Q2374,$Q$5:$Q$3209,0)</f>
        <v>2370</v>
      </c>
      <c r="V2374" s="55">
        <f>RANK(W2374,$W$5:$W$3209,0)</f>
        <v>2250</v>
      </c>
      <c r="W2374" s="55">
        <f>N2374*O2374</f>
        <v>2.4787092230928599E-2</v>
      </c>
      <c r="X2374" s="1">
        <f t="shared" si="36"/>
        <v>23.954133184597421</v>
      </c>
    </row>
    <row r="2375" spans="3:24" x14ac:dyDescent="0.25">
      <c r="C2375" s="19" t="s">
        <v>3993</v>
      </c>
      <c r="D2375" s="6" t="s">
        <v>573</v>
      </c>
      <c r="E2375" s="6" t="s">
        <v>126</v>
      </c>
      <c r="F2375" s="48">
        <v>8.9008172056377592</v>
      </c>
      <c r="G2375" s="8">
        <v>26.648933113854898</v>
      </c>
      <c r="H2375" s="9">
        <v>0.52025021965274298</v>
      </c>
      <c r="I2375" s="40">
        <v>0</v>
      </c>
      <c r="J2375" s="7">
        <v>4</v>
      </c>
      <c r="K2375" s="9">
        <v>0.75651954261191701</v>
      </c>
      <c r="L2375" s="39">
        <v>0</v>
      </c>
      <c r="M2375" s="47">
        <v>0</v>
      </c>
      <c r="N2375" s="17">
        <v>1.8513149898075901E-2</v>
      </c>
      <c r="O2375" s="7">
        <f>Q2375/P2375/N2375</f>
        <v>1</v>
      </c>
      <c r="P2375" s="7">
        <v>2.6369510648040202</v>
      </c>
      <c r="Q2375" s="33">
        <v>4.8818270336607683E-2</v>
      </c>
      <c r="R2375" s="38" t="s">
        <v>1677</v>
      </c>
      <c r="S2375" s="33" t="s">
        <v>1677</v>
      </c>
      <c r="T2375" s="45" t="s">
        <v>1676</v>
      </c>
      <c r="U2375" s="55">
        <f>RANK(Q2375,$Q$5:$Q$3209,0)</f>
        <v>2371</v>
      </c>
      <c r="V2375" s="55">
        <f>RANK(W2375,$W$5:$W$3209,0)</f>
        <v>2465</v>
      </c>
      <c r="W2375" s="55">
        <f>N2375*O2375</f>
        <v>1.8513149898075901E-2</v>
      </c>
      <c r="X2375" s="1">
        <f t="shared" si="36"/>
        <v>23.90526582865041</v>
      </c>
    </row>
    <row r="2376" spans="3:24" x14ac:dyDescent="0.25">
      <c r="C2376" s="19" t="s">
        <v>3994</v>
      </c>
      <c r="D2376" s="6" t="s">
        <v>1524</v>
      </c>
      <c r="E2376" s="6" t="s">
        <v>39</v>
      </c>
      <c r="F2376" s="48">
        <v>1.28302778460886</v>
      </c>
      <c r="G2376" s="8">
        <v>10</v>
      </c>
      <c r="H2376" s="9">
        <v>0.88482043696620405</v>
      </c>
      <c r="I2376" s="40">
        <v>0</v>
      </c>
      <c r="J2376" s="7">
        <v>0</v>
      </c>
      <c r="K2376" s="9">
        <v>0.68062946268518898</v>
      </c>
      <c r="L2376" s="39">
        <v>0</v>
      </c>
      <c r="M2376" s="47">
        <v>0</v>
      </c>
      <c r="N2376" s="17">
        <v>2.1667036747782E-2</v>
      </c>
      <c r="O2376" s="7">
        <f>Q2376/P2376/N2376</f>
        <v>1</v>
      </c>
      <c r="P2376" s="7">
        <v>2.2493459231196704</v>
      </c>
      <c r="Q2376" s="33">
        <v>4.8736660774707521E-2</v>
      </c>
      <c r="R2376" s="38" t="s">
        <v>1677</v>
      </c>
      <c r="S2376" s="33" t="s">
        <v>1677</v>
      </c>
      <c r="T2376" s="45" t="s">
        <v>1676</v>
      </c>
      <c r="U2376" s="55">
        <f>RANK(Q2376,$Q$5:$Q$3209,0)</f>
        <v>2372</v>
      </c>
      <c r="V2376" s="55">
        <f>RANK(W2376,$W$5:$W$3209,0)</f>
        <v>2347</v>
      </c>
      <c r="W2376" s="55">
        <f>N2376*O2376</f>
        <v>2.1667036747782E-2</v>
      </c>
      <c r="X2376" s="1">
        <f t="shared" ref="X2376:X2439" si="37">X2375-Q2375</f>
        <v>23.856447558313803</v>
      </c>
    </row>
    <row r="2377" spans="3:24" x14ac:dyDescent="0.25">
      <c r="C2377" s="19" t="s">
        <v>3995</v>
      </c>
      <c r="D2377" s="6" t="s">
        <v>1416</v>
      </c>
      <c r="E2377" s="6" t="s">
        <v>39</v>
      </c>
      <c r="F2377" s="48">
        <v>23.343682832554379</v>
      </c>
      <c r="G2377" s="8">
        <v>22.2501567623945</v>
      </c>
      <c r="H2377" s="9">
        <v>0.87108996726260701</v>
      </c>
      <c r="I2377" s="40">
        <v>6</v>
      </c>
      <c r="J2377" s="7">
        <v>14</v>
      </c>
      <c r="K2377" s="9">
        <v>0.92939692246681904</v>
      </c>
      <c r="L2377" s="39">
        <v>0.121865396920653</v>
      </c>
      <c r="M2377" s="47">
        <v>1</v>
      </c>
      <c r="N2377" s="17">
        <v>5.8255289739254E-2</v>
      </c>
      <c r="O2377" s="7">
        <f>Q2377/P2377/N2377</f>
        <v>1</v>
      </c>
      <c r="P2377" s="7">
        <v>0.83529298362072202</v>
      </c>
      <c r="Q2377" s="33">
        <v>4.8660234777991106E-2</v>
      </c>
      <c r="R2377" s="38" t="s">
        <v>1676</v>
      </c>
      <c r="S2377" s="33" t="s">
        <v>1676</v>
      </c>
      <c r="T2377" s="45" t="s">
        <v>1677</v>
      </c>
      <c r="U2377" s="55">
        <f>RANK(Q2377,$Q$5:$Q$3209,0)</f>
        <v>2373</v>
      </c>
      <c r="V2377" s="55">
        <f>RANK(W2377,$W$5:$W$3209,0)</f>
        <v>1591</v>
      </c>
      <c r="W2377" s="55">
        <f>N2377*O2377</f>
        <v>5.8255289739254E-2</v>
      </c>
      <c r="X2377" s="1">
        <f t="shared" si="37"/>
        <v>23.807710897539096</v>
      </c>
    </row>
    <row r="2378" spans="3:24" x14ac:dyDescent="0.25">
      <c r="C2378" s="19" t="s">
        <v>3996</v>
      </c>
      <c r="D2378" s="6" t="s">
        <v>271</v>
      </c>
      <c r="E2378" s="6" t="s">
        <v>204</v>
      </c>
      <c r="F2378" s="48">
        <v>4.9085231489045098</v>
      </c>
      <c r="G2378" s="8">
        <v>16.6076255531935</v>
      </c>
      <c r="H2378" s="9">
        <v>0.47378401891932098</v>
      </c>
      <c r="I2378" s="40">
        <v>0</v>
      </c>
      <c r="J2378" s="7">
        <v>1</v>
      </c>
      <c r="K2378" s="9">
        <v>0.287322961313553</v>
      </c>
      <c r="L2378" s="39">
        <v>0</v>
      </c>
      <c r="M2378" s="47">
        <v>0</v>
      </c>
      <c r="N2378" s="17">
        <v>1.28224636509967E-2</v>
      </c>
      <c r="O2378" s="7">
        <f>Q2378/P2378/N2378</f>
        <v>1</v>
      </c>
      <c r="P2378" s="7">
        <v>3.7934230257335111</v>
      </c>
      <c r="Q2378" s="33">
        <v>4.8641028860321865E-2</v>
      </c>
      <c r="R2378" s="38" t="s">
        <v>1677</v>
      </c>
      <c r="S2378" s="33" t="s">
        <v>1677</v>
      </c>
      <c r="T2378" s="45" t="s">
        <v>1675</v>
      </c>
      <c r="U2378" s="55">
        <f>RANK(Q2378,$Q$5:$Q$3209,0)</f>
        <v>2374</v>
      </c>
      <c r="V2378" s="55">
        <f>RANK(W2378,$W$5:$W$3209,0)</f>
        <v>2723</v>
      </c>
      <c r="W2378" s="55">
        <f>N2378*O2378</f>
        <v>1.28224636509967E-2</v>
      </c>
      <c r="X2378" s="1">
        <f t="shared" si="37"/>
        <v>23.759050662761105</v>
      </c>
    </row>
    <row r="2379" spans="3:24" x14ac:dyDescent="0.25">
      <c r="C2379" s="19" t="s">
        <v>3997</v>
      </c>
      <c r="D2379" s="6" t="s">
        <v>579</v>
      </c>
      <c r="E2379" s="6" t="s">
        <v>19</v>
      </c>
      <c r="F2379" s="48">
        <v>1.0620285991992748</v>
      </c>
      <c r="G2379" s="8">
        <v>28.573500301388702</v>
      </c>
      <c r="H2379" s="9">
        <v>0.25575009012187899</v>
      </c>
      <c r="I2379" s="40">
        <v>2</v>
      </c>
      <c r="J2379" s="7">
        <v>0</v>
      </c>
      <c r="K2379" s="9">
        <v>0.197492663563055</v>
      </c>
      <c r="L2379" s="39">
        <v>0.47850474774377799</v>
      </c>
      <c r="M2379" s="47">
        <v>0</v>
      </c>
      <c r="N2379" s="17">
        <v>2.02311468684662E-2</v>
      </c>
      <c r="O2379" s="7">
        <f>Q2379/P2379/N2379</f>
        <v>1</v>
      </c>
      <c r="P2379" s="7">
        <v>2.3861145302314877</v>
      </c>
      <c r="Q2379" s="33">
        <v>4.827383350609446E-2</v>
      </c>
      <c r="R2379" s="38" t="s">
        <v>1677</v>
      </c>
      <c r="S2379" s="33" t="s">
        <v>1677</v>
      </c>
      <c r="T2379" s="45" t="s">
        <v>1676</v>
      </c>
      <c r="U2379" s="55">
        <f>RANK(Q2379,$Q$5:$Q$3209,0)</f>
        <v>2375</v>
      </c>
      <c r="V2379" s="55">
        <f>RANK(W2379,$W$5:$W$3209,0)</f>
        <v>2399</v>
      </c>
      <c r="W2379" s="55">
        <f>N2379*O2379</f>
        <v>2.02311468684662E-2</v>
      </c>
      <c r="X2379" s="1">
        <f t="shared" si="37"/>
        <v>23.710409633900785</v>
      </c>
    </row>
    <row r="2380" spans="3:24" x14ac:dyDescent="0.25">
      <c r="C2380" s="19" t="s">
        <v>3998</v>
      </c>
      <c r="D2380" s="6" t="s">
        <v>1036</v>
      </c>
      <c r="E2380" s="6" t="s">
        <v>144</v>
      </c>
      <c r="F2380" s="48">
        <v>2.95993233782669</v>
      </c>
      <c r="G2380" s="8">
        <v>10</v>
      </c>
      <c r="H2380" s="9">
        <v>0</v>
      </c>
      <c r="I2380" s="40">
        <v>0</v>
      </c>
      <c r="J2380" s="7">
        <v>1</v>
      </c>
      <c r="K2380" s="9">
        <v>0.55842037497939701</v>
      </c>
      <c r="L2380" s="39">
        <v>0</v>
      </c>
      <c r="M2380" s="47">
        <v>0</v>
      </c>
      <c r="N2380" s="17">
        <v>1.08987547713817E-2</v>
      </c>
      <c r="O2380" s="7">
        <f>Q2380/P2380/N2380</f>
        <v>1</v>
      </c>
      <c r="P2380" s="7">
        <v>4.4176566109955671</v>
      </c>
      <c r="Q2380" s="33">
        <v>4.814695606741385E-2</v>
      </c>
      <c r="R2380" s="38" t="s">
        <v>1677</v>
      </c>
      <c r="S2380" s="33" t="s">
        <v>1677</v>
      </c>
      <c r="T2380" s="45" t="s">
        <v>1675</v>
      </c>
      <c r="U2380" s="55">
        <f>RANK(Q2380,$Q$5:$Q$3209,0)</f>
        <v>2376</v>
      </c>
      <c r="V2380" s="55">
        <f>RANK(W2380,$W$5:$W$3209,0)</f>
        <v>2875</v>
      </c>
      <c r="W2380" s="55">
        <f>N2380*O2380</f>
        <v>1.08987547713817E-2</v>
      </c>
      <c r="X2380" s="1">
        <f t="shared" si="37"/>
        <v>23.66213580039469</v>
      </c>
    </row>
    <row r="2381" spans="3:24" x14ac:dyDescent="0.25">
      <c r="C2381" s="19" t="s">
        <v>3999</v>
      </c>
      <c r="D2381" s="6" t="s">
        <v>1134</v>
      </c>
      <c r="E2381" s="6" t="s">
        <v>39</v>
      </c>
      <c r="F2381" s="48">
        <v>6.3252184792797799</v>
      </c>
      <c r="G2381" s="8">
        <v>21.3728854998649</v>
      </c>
      <c r="H2381" s="9">
        <v>0.99664132418609397</v>
      </c>
      <c r="I2381" s="40">
        <v>0</v>
      </c>
      <c r="J2381" s="7">
        <v>1</v>
      </c>
      <c r="K2381" s="9">
        <v>0.41843698068842899</v>
      </c>
      <c r="L2381" s="39">
        <v>0</v>
      </c>
      <c r="M2381" s="47">
        <v>0</v>
      </c>
      <c r="N2381" s="17">
        <v>2.0198293291034099E-2</v>
      </c>
      <c r="O2381" s="7">
        <f>Q2381/P2381/N2381</f>
        <v>1</v>
      </c>
      <c r="P2381" s="7">
        <v>2.3806188668504022</v>
      </c>
      <c r="Q2381" s="33">
        <v>4.8084438086813681E-2</v>
      </c>
      <c r="R2381" s="38" t="s">
        <v>1677</v>
      </c>
      <c r="S2381" s="33" t="s">
        <v>1677</v>
      </c>
      <c r="T2381" s="45" t="s">
        <v>1676</v>
      </c>
      <c r="U2381" s="55">
        <f>RANK(Q2381,$Q$5:$Q$3209,0)</f>
        <v>2377</v>
      </c>
      <c r="V2381" s="55">
        <f>RANK(W2381,$W$5:$W$3209,0)</f>
        <v>2400</v>
      </c>
      <c r="W2381" s="55">
        <f>N2381*O2381</f>
        <v>2.0198293291034099E-2</v>
      </c>
      <c r="X2381" s="1">
        <f t="shared" si="37"/>
        <v>23.613988844327277</v>
      </c>
    </row>
    <row r="2382" spans="3:24" x14ac:dyDescent="0.25">
      <c r="C2382" s="19" t="s">
        <v>4000</v>
      </c>
      <c r="D2382" s="6" t="s">
        <v>1406</v>
      </c>
      <c r="E2382" s="6" t="s">
        <v>39</v>
      </c>
      <c r="F2382" s="48">
        <v>5.9722379993293098</v>
      </c>
      <c r="G2382" s="8">
        <v>9.9999999999999893</v>
      </c>
      <c r="H2382" s="9">
        <v>0.966034692554262</v>
      </c>
      <c r="I2382" s="40">
        <v>0</v>
      </c>
      <c r="J2382" s="7">
        <v>5</v>
      </c>
      <c r="K2382" s="9">
        <v>0.31786536243278701</v>
      </c>
      <c r="L2382" s="39">
        <v>0</v>
      </c>
      <c r="M2382" s="47">
        <v>0</v>
      </c>
      <c r="N2382" s="17">
        <v>1.7956983471581901E-2</v>
      </c>
      <c r="O2382" s="7">
        <f>Q2382/P2382/N2382</f>
        <v>1</v>
      </c>
      <c r="P2382" s="7">
        <v>2.6748280902612902</v>
      </c>
      <c r="Q2382" s="33">
        <v>4.8031843806144968E-2</v>
      </c>
      <c r="R2382" s="38" t="s">
        <v>1677</v>
      </c>
      <c r="S2382" s="33" t="s">
        <v>1677</v>
      </c>
      <c r="T2382" s="45" t="s">
        <v>1676</v>
      </c>
      <c r="U2382" s="55">
        <f>RANK(Q2382,$Q$5:$Q$3209,0)</f>
        <v>2378</v>
      </c>
      <c r="V2382" s="55">
        <f>RANK(W2382,$W$5:$W$3209,0)</f>
        <v>2491</v>
      </c>
      <c r="W2382" s="55">
        <f>N2382*O2382</f>
        <v>1.7956983471581901E-2</v>
      </c>
      <c r="X2382" s="1">
        <f t="shared" si="37"/>
        <v>23.565904406240463</v>
      </c>
    </row>
    <row r="2383" spans="3:24" x14ac:dyDescent="0.25">
      <c r="C2383" s="19" t="s">
        <v>4001</v>
      </c>
      <c r="D2383" s="6" t="s">
        <v>671</v>
      </c>
      <c r="E2383" s="6" t="s">
        <v>39</v>
      </c>
      <c r="F2383" s="48">
        <v>8.5491988257784897</v>
      </c>
      <c r="G2383" s="8">
        <v>81.318245740290294</v>
      </c>
      <c r="H2383" s="9">
        <v>0.435216620754518</v>
      </c>
      <c r="I2383" s="40">
        <v>0</v>
      </c>
      <c r="J2383" s="7">
        <v>3</v>
      </c>
      <c r="K2383" s="9">
        <v>1</v>
      </c>
      <c r="L2383" s="39">
        <v>0</v>
      </c>
      <c r="M2383" s="47">
        <v>0</v>
      </c>
      <c r="N2383" s="17">
        <v>4.00558329824756E-2</v>
      </c>
      <c r="O2383" s="7">
        <f>Q2383/P2383/N2383</f>
        <v>1</v>
      </c>
      <c r="P2383" s="7">
        <v>1.198670494838121</v>
      </c>
      <c r="Q2383" s="33">
        <v>4.8013745142257161E-2</v>
      </c>
      <c r="R2383" s="38" t="s">
        <v>1676</v>
      </c>
      <c r="S2383" s="33" t="s">
        <v>1676</v>
      </c>
      <c r="T2383" s="45" t="s">
        <v>1677</v>
      </c>
      <c r="U2383" s="55">
        <f>RANK(Q2383,$Q$5:$Q$3209,0)</f>
        <v>2379</v>
      </c>
      <c r="V2383" s="55">
        <f>RANK(W2383,$W$5:$W$3209,0)</f>
        <v>1855</v>
      </c>
      <c r="W2383" s="55">
        <f>N2383*O2383</f>
        <v>4.00558329824756E-2</v>
      </c>
      <c r="X2383" s="1">
        <f t="shared" si="37"/>
        <v>23.517872562434317</v>
      </c>
    </row>
    <row r="2384" spans="3:24" x14ac:dyDescent="0.25">
      <c r="C2384" s="19" t="s">
        <v>4002</v>
      </c>
      <c r="D2384" s="6" t="s">
        <v>864</v>
      </c>
      <c r="E2384" s="6" t="s">
        <v>12</v>
      </c>
      <c r="F2384" s="48">
        <v>2.6388647134352902E-2</v>
      </c>
      <c r="G2384" s="8">
        <v>10</v>
      </c>
      <c r="H2384" s="9">
        <v>1</v>
      </c>
      <c r="I2384" s="40">
        <v>0</v>
      </c>
      <c r="J2384" s="7">
        <v>0</v>
      </c>
      <c r="K2384" s="9">
        <v>5.3743238740348196E-3</v>
      </c>
      <c r="L2384" s="39">
        <v>0</v>
      </c>
      <c r="M2384" s="47">
        <v>0</v>
      </c>
      <c r="N2384" s="17">
        <v>1.3951026538076399E-2</v>
      </c>
      <c r="O2384" s="7">
        <f>Q2384/P2384/N2384</f>
        <v>1</v>
      </c>
      <c r="P2384" s="7">
        <v>3.4402691698044845</v>
      </c>
      <c r="Q2384" s="33">
        <v>4.7995286486068427E-2</v>
      </c>
      <c r="R2384" s="38" t="s">
        <v>1677</v>
      </c>
      <c r="S2384" s="33" t="s">
        <v>1677</v>
      </c>
      <c r="T2384" s="45" t="s">
        <v>1675</v>
      </c>
      <c r="U2384" s="55">
        <f>RANK(Q2384,$Q$5:$Q$3209,0)</f>
        <v>2380</v>
      </c>
      <c r="V2384" s="55">
        <f>RANK(W2384,$W$5:$W$3209,0)</f>
        <v>2664</v>
      </c>
      <c r="W2384" s="55">
        <f>N2384*O2384</f>
        <v>1.3951026538076399E-2</v>
      </c>
      <c r="X2384" s="1">
        <f t="shared" si="37"/>
        <v>23.46985881729206</v>
      </c>
    </row>
    <row r="2385" spans="3:24" x14ac:dyDescent="0.25">
      <c r="C2385" s="19" t="s">
        <v>4003</v>
      </c>
      <c r="D2385" s="6" t="s">
        <v>996</v>
      </c>
      <c r="E2385" s="6" t="s">
        <v>90</v>
      </c>
      <c r="F2385" s="48">
        <v>8.3270567474501807</v>
      </c>
      <c r="G2385" s="8">
        <v>28.831972937614001</v>
      </c>
      <c r="H2385" s="9">
        <v>0.87970669783345501</v>
      </c>
      <c r="I2385" s="40">
        <v>0</v>
      </c>
      <c r="J2385" s="7">
        <v>3</v>
      </c>
      <c r="K2385" s="9">
        <v>1</v>
      </c>
      <c r="L2385" s="39">
        <v>0</v>
      </c>
      <c r="M2385" s="47">
        <v>0</v>
      </c>
      <c r="N2385" s="17">
        <v>3.54879758000659E-2</v>
      </c>
      <c r="O2385" s="7">
        <f>Q2385/P2385/N2385</f>
        <v>1</v>
      </c>
      <c r="P2385" s="7">
        <v>1.3499808218841205</v>
      </c>
      <c r="Q2385" s="33">
        <v>4.7908086737576745E-2</v>
      </c>
      <c r="R2385" s="38" t="s">
        <v>1676</v>
      </c>
      <c r="S2385" s="33" t="s">
        <v>1676</v>
      </c>
      <c r="T2385" s="45" t="s">
        <v>1677</v>
      </c>
      <c r="U2385" s="55">
        <f>RANK(Q2385,$Q$5:$Q$3209,0)</f>
        <v>2381</v>
      </c>
      <c r="V2385" s="55">
        <f>RANK(W2385,$W$5:$W$3209,0)</f>
        <v>1945</v>
      </c>
      <c r="W2385" s="55">
        <f>N2385*O2385</f>
        <v>3.54879758000659E-2</v>
      </c>
      <c r="X2385" s="1">
        <f t="shared" si="37"/>
        <v>23.421863530805993</v>
      </c>
    </row>
    <row r="2386" spans="3:24" x14ac:dyDescent="0.25">
      <c r="C2386" s="19" t="s">
        <v>4004</v>
      </c>
      <c r="D2386" s="6" t="s">
        <v>741</v>
      </c>
      <c r="E2386" s="6" t="s">
        <v>12</v>
      </c>
      <c r="F2386" s="48">
        <v>2.6575631906070201</v>
      </c>
      <c r="G2386" s="8">
        <v>10</v>
      </c>
      <c r="H2386" s="9">
        <v>0.64365267506727297</v>
      </c>
      <c r="I2386" s="40">
        <v>5</v>
      </c>
      <c r="J2386" s="7">
        <v>3</v>
      </c>
      <c r="K2386" s="9">
        <v>0.21886324441664601</v>
      </c>
      <c r="L2386" s="39">
        <v>0</v>
      </c>
      <c r="M2386" s="47">
        <v>0</v>
      </c>
      <c r="N2386" s="17">
        <v>1.6699185080061799E-2</v>
      </c>
      <c r="O2386" s="7">
        <f>Q2386/P2386/N2386</f>
        <v>1</v>
      </c>
      <c r="P2386" s="7">
        <v>2.8653751307081805</v>
      </c>
      <c r="Q2386" s="33">
        <v>4.7849429631502176E-2</v>
      </c>
      <c r="R2386" s="38" t="s">
        <v>1677</v>
      </c>
      <c r="S2386" s="33" t="s">
        <v>1677</v>
      </c>
      <c r="T2386" s="45" t="s">
        <v>1676</v>
      </c>
      <c r="U2386" s="55">
        <f>RANK(Q2386,$Q$5:$Q$3209,0)</f>
        <v>2382</v>
      </c>
      <c r="V2386" s="55">
        <f>RANK(W2386,$W$5:$W$3209,0)</f>
        <v>2542</v>
      </c>
      <c r="W2386" s="55">
        <f>N2386*O2386</f>
        <v>1.6699185080061799E-2</v>
      </c>
      <c r="X2386" s="1">
        <f t="shared" si="37"/>
        <v>23.373955444068415</v>
      </c>
    </row>
    <row r="2387" spans="3:24" x14ac:dyDescent="0.25">
      <c r="C2387" s="19" t="s">
        <v>4005</v>
      </c>
      <c r="D2387" s="6" t="s">
        <v>1120</v>
      </c>
      <c r="E2387" s="6" t="s">
        <v>131</v>
      </c>
      <c r="F2387" s="48">
        <v>16.112807361136198</v>
      </c>
      <c r="G2387" s="8">
        <v>49.905463255487199</v>
      </c>
      <c r="H2387" s="9">
        <v>0.90852364845334299</v>
      </c>
      <c r="I2387" s="40">
        <v>1</v>
      </c>
      <c r="J2387" s="7">
        <v>4</v>
      </c>
      <c r="K2387" s="9">
        <v>0.807906101046586</v>
      </c>
      <c r="L2387" s="39">
        <v>0</v>
      </c>
      <c r="M2387" s="47">
        <v>0</v>
      </c>
      <c r="N2387" s="17">
        <v>3.5820038600127599E-2</v>
      </c>
      <c r="O2387" s="7">
        <f>Q2387/P2387/N2387</f>
        <v>1</v>
      </c>
      <c r="P2387" s="7">
        <v>1.3346635676625136</v>
      </c>
      <c r="Q2387" s="33">
        <v>4.7807700511855247E-2</v>
      </c>
      <c r="R2387" s="38" t="s">
        <v>1676</v>
      </c>
      <c r="S2387" s="33" t="s">
        <v>1676</v>
      </c>
      <c r="T2387" s="45" t="s">
        <v>1677</v>
      </c>
      <c r="U2387" s="55">
        <f>RANK(Q2387,$Q$5:$Q$3209,0)</f>
        <v>2383</v>
      </c>
      <c r="V2387" s="55">
        <f>RANK(W2387,$W$5:$W$3209,0)</f>
        <v>1938</v>
      </c>
      <c r="W2387" s="55">
        <f>N2387*O2387</f>
        <v>3.5820038600127599E-2</v>
      </c>
      <c r="X2387" s="1">
        <f t="shared" si="37"/>
        <v>23.326106014436913</v>
      </c>
    </row>
    <row r="2388" spans="3:24" x14ac:dyDescent="0.25">
      <c r="C2388" s="19" t="s">
        <v>4006</v>
      </c>
      <c r="D2388" s="6" t="s">
        <v>1190</v>
      </c>
      <c r="E2388" s="6" t="s">
        <v>16</v>
      </c>
      <c r="F2388" s="48">
        <v>3.12518071018965</v>
      </c>
      <c r="G2388" s="8">
        <v>10</v>
      </c>
      <c r="H2388" s="9">
        <v>0.52173856856279499</v>
      </c>
      <c r="I2388" s="40">
        <v>0</v>
      </c>
      <c r="J2388" s="7">
        <v>1</v>
      </c>
      <c r="K2388" s="9">
        <v>1</v>
      </c>
      <c r="L2388" s="39">
        <v>0</v>
      </c>
      <c r="M2388" s="47">
        <v>0</v>
      </c>
      <c r="N2388" s="17">
        <v>1.97974495940163E-2</v>
      </c>
      <c r="O2388" s="7">
        <f>Q2388/P2388/N2388</f>
        <v>1</v>
      </c>
      <c r="P2388" s="7">
        <v>2.4132782796096901</v>
      </c>
      <c r="Q2388" s="33">
        <v>4.7776755096907216E-2</v>
      </c>
      <c r="R2388" s="38" t="s">
        <v>1677</v>
      </c>
      <c r="S2388" s="33" t="s">
        <v>1677</v>
      </c>
      <c r="T2388" s="45" t="s">
        <v>1676</v>
      </c>
      <c r="U2388" s="55">
        <f>RANK(Q2388,$Q$5:$Q$3209,0)</f>
        <v>2384</v>
      </c>
      <c r="V2388" s="55">
        <f>RANK(W2388,$W$5:$W$3209,0)</f>
        <v>2421</v>
      </c>
      <c r="W2388" s="55">
        <f>N2388*O2388</f>
        <v>1.97974495940163E-2</v>
      </c>
      <c r="X2388" s="1">
        <f t="shared" si="37"/>
        <v>23.27829831392506</v>
      </c>
    </row>
    <row r="2389" spans="3:24" x14ac:dyDescent="0.25">
      <c r="C2389" s="19" t="s">
        <v>4007</v>
      </c>
      <c r="D2389" s="6" t="s">
        <v>1010</v>
      </c>
      <c r="E2389" s="6" t="s">
        <v>90</v>
      </c>
      <c r="F2389" s="48">
        <v>4.0440987352414401</v>
      </c>
      <c r="G2389" s="8">
        <v>23.9003666991253</v>
      </c>
      <c r="H2389" s="9">
        <v>0.44528554927073799</v>
      </c>
      <c r="I2389" s="40">
        <v>0</v>
      </c>
      <c r="J2389" s="7">
        <v>0</v>
      </c>
      <c r="K2389" s="9">
        <v>0.76494164869464099</v>
      </c>
      <c r="L2389" s="39">
        <v>0</v>
      </c>
      <c r="M2389" s="47">
        <v>0</v>
      </c>
      <c r="N2389" s="17">
        <v>1.8106970371481599E-2</v>
      </c>
      <c r="O2389" s="7">
        <f>Q2389/P2389/N2389</f>
        <v>1</v>
      </c>
      <c r="P2389" s="7">
        <v>2.635130784738088</v>
      </c>
      <c r="Q2389" s="33">
        <v>4.7714235044231612E-2</v>
      </c>
      <c r="R2389" s="38" t="s">
        <v>1677</v>
      </c>
      <c r="S2389" s="33" t="s">
        <v>1677</v>
      </c>
      <c r="T2389" s="45" t="s">
        <v>1676</v>
      </c>
      <c r="U2389" s="55">
        <f>RANK(Q2389,$Q$5:$Q$3209,0)</f>
        <v>2385</v>
      </c>
      <c r="V2389" s="55">
        <f>RANK(W2389,$W$5:$W$3209,0)</f>
        <v>2484</v>
      </c>
      <c r="W2389" s="55">
        <f>N2389*O2389</f>
        <v>1.8106970371481599E-2</v>
      </c>
      <c r="X2389" s="1">
        <f t="shared" si="37"/>
        <v>23.230521558828151</v>
      </c>
    </row>
    <row r="2390" spans="3:24" x14ac:dyDescent="0.25">
      <c r="C2390" s="19" t="s">
        <v>4008</v>
      </c>
      <c r="D2390" s="6" t="s">
        <v>1000</v>
      </c>
      <c r="E2390" s="6" t="s">
        <v>144</v>
      </c>
      <c r="F2390" s="48">
        <v>1.5351666445964101</v>
      </c>
      <c r="G2390" s="8">
        <v>10</v>
      </c>
      <c r="H2390" s="9">
        <v>8.5513467118859005E-3</v>
      </c>
      <c r="I2390" s="40">
        <v>1</v>
      </c>
      <c r="J2390" s="7">
        <v>0</v>
      </c>
      <c r="K2390" s="9">
        <v>0.83221083442626698</v>
      </c>
      <c r="L2390" s="39">
        <v>0</v>
      </c>
      <c r="M2390" s="47">
        <v>0</v>
      </c>
      <c r="N2390" s="17">
        <v>1.42807613654543E-2</v>
      </c>
      <c r="O2390" s="7">
        <f>Q2390/P2390/N2390</f>
        <v>1</v>
      </c>
      <c r="P2390" s="7">
        <v>3.3396057177508514</v>
      </c>
      <c r="Q2390" s="33">
        <v>4.7692112309906637E-2</v>
      </c>
      <c r="R2390" s="38" t="s">
        <v>1677</v>
      </c>
      <c r="S2390" s="33" t="s">
        <v>1677</v>
      </c>
      <c r="T2390" s="45" t="s">
        <v>1675</v>
      </c>
      <c r="U2390" s="55">
        <f>RANK(Q2390,$Q$5:$Q$3209,0)</f>
        <v>2386</v>
      </c>
      <c r="V2390" s="55">
        <f>RANK(W2390,$W$5:$W$3209,0)</f>
        <v>2641</v>
      </c>
      <c r="W2390" s="55">
        <f>N2390*O2390</f>
        <v>1.42807613654543E-2</v>
      </c>
      <c r="X2390" s="1">
        <f t="shared" si="37"/>
        <v>23.182807323783919</v>
      </c>
    </row>
    <row r="2391" spans="3:24" x14ac:dyDescent="0.25">
      <c r="C2391" s="19" t="s">
        <v>4009</v>
      </c>
      <c r="D2391" s="6" t="s">
        <v>527</v>
      </c>
      <c r="E2391" s="6" t="s">
        <v>204</v>
      </c>
      <c r="F2391" s="48">
        <v>4.0954832694660404</v>
      </c>
      <c r="G2391" s="8">
        <v>68.654532646408398</v>
      </c>
      <c r="H2391" s="9">
        <v>0.11891277228598</v>
      </c>
      <c r="I2391" s="40">
        <v>0</v>
      </c>
      <c r="J2391" s="7">
        <v>1</v>
      </c>
      <c r="K2391" s="9">
        <v>0.43979281585344598</v>
      </c>
      <c r="L2391" s="39">
        <v>0</v>
      </c>
      <c r="M2391" s="47">
        <v>0</v>
      </c>
      <c r="N2391" s="17">
        <v>1.21910195641215E-2</v>
      </c>
      <c r="O2391" s="7">
        <f>Q2391/P2391/N2391</f>
        <v>1</v>
      </c>
      <c r="P2391" s="7">
        <v>3.9106730482559544</v>
      </c>
      <c r="Q2391" s="33">
        <v>4.7675091640171002E-2</v>
      </c>
      <c r="R2391" s="38" t="s">
        <v>1677</v>
      </c>
      <c r="S2391" s="33" t="s">
        <v>1677</v>
      </c>
      <c r="T2391" s="45" t="s">
        <v>1675</v>
      </c>
      <c r="U2391" s="55">
        <f>RANK(Q2391,$Q$5:$Q$3209,0)</f>
        <v>2387</v>
      </c>
      <c r="V2391" s="55">
        <f>RANK(W2391,$W$5:$W$3209,0)</f>
        <v>2795</v>
      </c>
      <c r="W2391" s="55">
        <f>N2391*O2391</f>
        <v>1.21910195641215E-2</v>
      </c>
      <c r="X2391" s="1">
        <f t="shared" si="37"/>
        <v>23.135115211474012</v>
      </c>
    </row>
    <row r="2392" spans="3:24" x14ac:dyDescent="0.25">
      <c r="C2392" s="19" t="s">
        <v>4010</v>
      </c>
      <c r="D2392" s="6" t="s">
        <v>741</v>
      </c>
      <c r="E2392" s="6" t="s">
        <v>12</v>
      </c>
      <c r="F2392" s="48">
        <v>2.42491077561762</v>
      </c>
      <c r="G2392" s="8">
        <v>9.9999999999999893</v>
      </c>
      <c r="H2392" s="9">
        <v>0.52949598906528395</v>
      </c>
      <c r="I2392" s="40">
        <v>1</v>
      </c>
      <c r="J2392" s="7">
        <v>0</v>
      </c>
      <c r="K2392" s="9">
        <v>0.36212307004993199</v>
      </c>
      <c r="L2392" s="39">
        <v>0</v>
      </c>
      <c r="M2392" s="47">
        <v>0</v>
      </c>
      <c r="N2392" s="17">
        <v>1.5640997613485801E-2</v>
      </c>
      <c r="O2392" s="7">
        <f>Q2392/P2392/N2392</f>
        <v>1</v>
      </c>
      <c r="P2392" s="7">
        <v>3.0474795965734178</v>
      </c>
      <c r="Q2392" s="33">
        <v>4.76656210971515E-2</v>
      </c>
      <c r="R2392" s="38" t="s">
        <v>1677</v>
      </c>
      <c r="S2392" s="33" t="s">
        <v>1677</v>
      </c>
      <c r="T2392" s="45" t="s">
        <v>1676</v>
      </c>
      <c r="U2392" s="55">
        <f>RANK(Q2392,$Q$5:$Q$3209,0)</f>
        <v>2388</v>
      </c>
      <c r="V2392" s="55">
        <f>RANK(W2392,$W$5:$W$3209,0)</f>
        <v>2587</v>
      </c>
      <c r="W2392" s="55">
        <f>N2392*O2392</f>
        <v>1.5640997613485801E-2</v>
      </c>
      <c r="X2392" s="1">
        <f t="shared" si="37"/>
        <v>23.08744011983384</v>
      </c>
    </row>
    <row r="2393" spans="3:24" x14ac:dyDescent="0.25">
      <c r="C2393" s="19" t="s">
        <v>4011</v>
      </c>
      <c r="D2393" s="6" t="s">
        <v>459</v>
      </c>
      <c r="E2393" s="6" t="s">
        <v>163</v>
      </c>
      <c r="F2393" s="48">
        <v>2.3562813236000699</v>
      </c>
      <c r="G2393" s="8">
        <v>22.921254398864701</v>
      </c>
      <c r="H2393" s="9">
        <v>0.92075166894750804</v>
      </c>
      <c r="I2393" s="40">
        <v>0</v>
      </c>
      <c r="J2393" s="7">
        <v>3</v>
      </c>
      <c r="K2393" s="9">
        <v>0.24686188749495999</v>
      </c>
      <c r="L2393" s="39">
        <v>0</v>
      </c>
      <c r="M2393" s="47">
        <v>0</v>
      </c>
      <c r="N2393" s="17">
        <v>1.48129263537748E-2</v>
      </c>
      <c r="O2393" s="7">
        <f>Q2393/P2393/N2393</f>
        <v>1</v>
      </c>
      <c r="P2393" s="7">
        <v>3.2145380597115571</v>
      </c>
      <c r="Q2393" s="33">
        <v>4.7616715539913437E-2</v>
      </c>
      <c r="R2393" s="38" t="s">
        <v>1677</v>
      </c>
      <c r="S2393" s="33" t="s">
        <v>1677</v>
      </c>
      <c r="T2393" s="45" t="s">
        <v>1675</v>
      </c>
      <c r="U2393" s="55">
        <f>RANK(Q2393,$Q$5:$Q$3209,0)</f>
        <v>2389</v>
      </c>
      <c r="V2393" s="55">
        <f>RANK(W2393,$W$5:$W$3209,0)</f>
        <v>2616</v>
      </c>
      <c r="W2393" s="55">
        <f>N2393*O2393</f>
        <v>1.48129263537748E-2</v>
      </c>
      <c r="X2393" s="1">
        <f t="shared" si="37"/>
        <v>23.039774498736687</v>
      </c>
    </row>
    <row r="2394" spans="3:24" x14ac:dyDescent="0.25">
      <c r="C2394" s="19" t="s">
        <v>4012</v>
      </c>
      <c r="D2394" s="6" t="s">
        <v>1242</v>
      </c>
      <c r="E2394" s="6" t="s">
        <v>22</v>
      </c>
      <c r="F2394" s="48">
        <v>1.711860488105905</v>
      </c>
      <c r="G2394" s="8">
        <v>10</v>
      </c>
      <c r="H2394" s="9">
        <v>0.147272493729804</v>
      </c>
      <c r="I2394" s="40">
        <v>0</v>
      </c>
      <c r="J2394" s="7">
        <v>4</v>
      </c>
      <c r="K2394" s="9">
        <v>9.6142028756487793E-2</v>
      </c>
      <c r="L2394" s="39">
        <v>0.35068282666679901</v>
      </c>
      <c r="M2394" s="47">
        <v>0</v>
      </c>
      <c r="N2394" s="17">
        <v>1.1177273846295599E-2</v>
      </c>
      <c r="O2394" s="7">
        <f>Q2394/P2394/N2394</f>
        <v>1</v>
      </c>
      <c r="P2394" s="7">
        <v>4.2565442062947092</v>
      </c>
      <c r="Q2394" s="33">
        <v>4.7576560232618914E-2</v>
      </c>
      <c r="R2394" s="38" t="s">
        <v>1677</v>
      </c>
      <c r="S2394" s="33" t="s">
        <v>1677</v>
      </c>
      <c r="T2394" s="45" t="s">
        <v>1675</v>
      </c>
      <c r="U2394" s="55">
        <f>RANK(Q2394,$Q$5:$Q$3209,0)</f>
        <v>2390</v>
      </c>
      <c r="V2394" s="55">
        <f>RANK(W2394,$W$5:$W$3209,0)</f>
        <v>2857</v>
      </c>
      <c r="W2394" s="55">
        <f>N2394*O2394</f>
        <v>1.1177273846295599E-2</v>
      </c>
      <c r="X2394" s="1">
        <f t="shared" si="37"/>
        <v>22.992157783196774</v>
      </c>
    </row>
    <row r="2395" spans="3:24" x14ac:dyDescent="0.25">
      <c r="C2395" s="19" t="s">
        <v>4013</v>
      </c>
      <c r="D2395" s="6" t="s">
        <v>1354</v>
      </c>
      <c r="E2395" s="6" t="s">
        <v>863</v>
      </c>
      <c r="F2395" s="48">
        <v>1.66434723472626</v>
      </c>
      <c r="G2395" s="8">
        <v>56.370126494793098</v>
      </c>
      <c r="H2395" s="9">
        <v>0.98079401481895101</v>
      </c>
      <c r="I2395" s="40">
        <v>0</v>
      </c>
      <c r="J2395" s="7">
        <v>0</v>
      </c>
      <c r="K2395" s="9">
        <v>3.1672500005208798E-2</v>
      </c>
      <c r="L2395" s="39">
        <v>0</v>
      </c>
      <c r="M2395" s="47">
        <v>0</v>
      </c>
      <c r="N2395" s="17">
        <v>1.48094145215103E-2</v>
      </c>
      <c r="O2395" s="7">
        <f>Q2395/P2395/N2395</f>
        <v>1</v>
      </c>
      <c r="P2395" s="7">
        <v>3.2104133365953205</v>
      </c>
      <c r="Q2395" s="33">
        <v>4.7544341887025075E-2</v>
      </c>
      <c r="R2395" s="38" t="s">
        <v>1677</v>
      </c>
      <c r="S2395" s="33" t="s">
        <v>1677</v>
      </c>
      <c r="T2395" s="45" t="s">
        <v>1675</v>
      </c>
      <c r="U2395" s="55">
        <f>RANK(Q2395,$Q$5:$Q$3209,0)</f>
        <v>2391</v>
      </c>
      <c r="V2395" s="55">
        <f>RANK(W2395,$W$5:$W$3209,0)</f>
        <v>2617</v>
      </c>
      <c r="W2395" s="55">
        <f>N2395*O2395</f>
        <v>1.48094145215103E-2</v>
      </c>
      <c r="X2395" s="1">
        <f t="shared" si="37"/>
        <v>22.944581222964153</v>
      </c>
    </row>
    <row r="2396" spans="3:24" x14ac:dyDescent="0.25">
      <c r="C2396" s="19" t="s">
        <v>4014</v>
      </c>
      <c r="D2396" s="6" t="s">
        <v>990</v>
      </c>
      <c r="E2396" s="6" t="s">
        <v>90</v>
      </c>
      <c r="F2396" s="48">
        <v>4.6012481537868304</v>
      </c>
      <c r="G2396" s="8">
        <v>28.887151085634901</v>
      </c>
      <c r="H2396" s="9">
        <v>0.53679950080473104</v>
      </c>
      <c r="I2396" s="40">
        <v>0</v>
      </c>
      <c r="J2396" s="7">
        <v>6</v>
      </c>
      <c r="K2396" s="9">
        <v>1</v>
      </c>
      <c r="L2396" s="39">
        <v>0</v>
      </c>
      <c r="M2396" s="47">
        <v>0</v>
      </c>
      <c r="N2396" s="17">
        <v>2.5193833512396301E-2</v>
      </c>
      <c r="O2396" s="7">
        <f>Q2396/P2396/N2396</f>
        <v>1</v>
      </c>
      <c r="P2396" s="7">
        <v>1.8807836759324075</v>
      </c>
      <c r="Q2396" s="33">
        <v>4.7384150804273793E-2</v>
      </c>
      <c r="R2396" s="38" t="s">
        <v>1676</v>
      </c>
      <c r="S2396" s="33" t="s">
        <v>1676</v>
      </c>
      <c r="T2396" s="45" t="s">
        <v>1677</v>
      </c>
      <c r="U2396" s="55">
        <f>RANK(Q2396,$Q$5:$Q$3209,0)</f>
        <v>2392</v>
      </c>
      <c r="V2396" s="55">
        <f>RANK(W2396,$W$5:$W$3209,0)</f>
        <v>2237</v>
      </c>
      <c r="W2396" s="55">
        <f>N2396*O2396</f>
        <v>2.5193833512396301E-2</v>
      </c>
      <c r="X2396" s="1">
        <f t="shared" si="37"/>
        <v>22.897036881077128</v>
      </c>
    </row>
    <row r="2397" spans="3:24" x14ac:dyDescent="0.25">
      <c r="C2397" s="19" t="s">
        <v>4015</v>
      </c>
      <c r="D2397" s="6" t="s">
        <v>523</v>
      </c>
      <c r="E2397" s="6" t="s">
        <v>131</v>
      </c>
      <c r="F2397" s="48">
        <v>1.3710634529805299</v>
      </c>
      <c r="G2397" s="8">
        <v>26.728379214572598</v>
      </c>
      <c r="H2397" s="9">
        <v>0.20190051158365599</v>
      </c>
      <c r="I2397" s="40">
        <v>10</v>
      </c>
      <c r="J2397" s="7">
        <v>1</v>
      </c>
      <c r="K2397" s="9">
        <v>0.61393490200817702</v>
      </c>
      <c r="L2397" s="39">
        <v>0</v>
      </c>
      <c r="M2397" s="47">
        <v>0</v>
      </c>
      <c r="N2397" s="17">
        <v>1.7308536504755199E-2</v>
      </c>
      <c r="O2397" s="7">
        <f>Q2397/P2397/N2397</f>
        <v>1</v>
      </c>
      <c r="P2397" s="7">
        <v>2.7281530135091665</v>
      </c>
      <c r="Q2397" s="33">
        <v>4.7220336024881314E-2</v>
      </c>
      <c r="R2397" s="38" t="s">
        <v>1677</v>
      </c>
      <c r="S2397" s="33" t="s">
        <v>1677</v>
      </c>
      <c r="T2397" s="45" t="s">
        <v>1676</v>
      </c>
      <c r="U2397" s="55">
        <f>RANK(Q2397,$Q$5:$Q$3209,0)</f>
        <v>2393</v>
      </c>
      <c r="V2397" s="55">
        <f>RANK(W2397,$W$5:$W$3209,0)</f>
        <v>2518</v>
      </c>
      <c r="W2397" s="55">
        <f>N2397*O2397</f>
        <v>1.7308536504755199E-2</v>
      </c>
      <c r="X2397" s="1">
        <f t="shared" si="37"/>
        <v>22.849652730272854</v>
      </c>
    </row>
    <row r="2398" spans="3:24" x14ac:dyDescent="0.25">
      <c r="C2398" s="19" t="s">
        <v>4016</v>
      </c>
      <c r="D2398" s="6" t="s">
        <v>355</v>
      </c>
      <c r="E2398" s="6" t="s">
        <v>12</v>
      </c>
      <c r="F2398" s="48">
        <v>2.9149235904014201</v>
      </c>
      <c r="G2398" s="8">
        <v>74.0149446220572</v>
      </c>
      <c r="H2398" s="9">
        <v>0.52933935400093302</v>
      </c>
      <c r="I2398" s="40">
        <v>0</v>
      </c>
      <c r="J2398" s="7">
        <v>1</v>
      </c>
      <c r="K2398" s="9">
        <v>0.25828545289034199</v>
      </c>
      <c r="L2398" s="39">
        <v>0</v>
      </c>
      <c r="M2398" s="47">
        <v>0</v>
      </c>
      <c r="N2398" s="17">
        <v>1.68277753785681E-2</v>
      </c>
      <c r="O2398" s="7">
        <f>Q2398/P2398/N2398</f>
        <v>1</v>
      </c>
      <c r="P2398" s="7">
        <v>2.804121779389154</v>
      </c>
      <c r="Q2398" s="33">
        <v>4.7187131437711374E-2</v>
      </c>
      <c r="R2398" s="38" t="s">
        <v>1677</v>
      </c>
      <c r="S2398" s="33" t="s">
        <v>1677</v>
      </c>
      <c r="T2398" s="45" t="s">
        <v>1676</v>
      </c>
      <c r="U2398" s="55">
        <f>RANK(Q2398,$Q$5:$Q$3209,0)</f>
        <v>2394</v>
      </c>
      <c r="V2398" s="55">
        <f>RANK(W2398,$W$5:$W$3209,0)</f>
        <v>2536</v>
      </c>
      <c r="W2398" s="55">
        <f>N2398*O2398</f>
        <v>1.68277753785681E-2</v>
      </c>
      <c r="X2398" s="1">
        <f t="shared" si="37"/>
        <v>22.802432394247973</v>
      </c>
    </row>
    <row r="2399" spans="3:24" x14ac:dyDescent="0.25">
      <c r="C2399" s="19" t="s">
        <v>4017</v>
      </c>
      <c r="D2399" s="6" t="s">
        <v>241</v>
      </c>
      <c r="E2399" s="6" t="s">
        <v>131</v>
      </c>
      <c r="F2399" s="48">
        <v>2.0287787684031899</v>
      </c>
      <c r="G2399" s="8">
        <v>40.240523516238099</v>
      </c>
      <c r="H2399" s="9">
        <v>4.3600460735308703E-2</v>
      </c>
      <c r="I2399" s="40">
        <v>2</v>
      </c>
      <c r="J2399" s="7">
        <v>4</v>
      </c>
      <c r="K2399" s="9">
        <v>0.94332402006061</v>
      </c>
      <c r="L2399" s="39">
        <v>0</v>
      </c>
      <c r="M2399" s="47">
        <v>0</v>
      </c>
      <c r="N2399" s="17">
        <v>2.8665388203550898E-2</v>
      </c>
      <c r="O2399" s="7">
        <f>Q2399/P2399/N2399</f>
        <v>1</v>
      </c>
      <c r="P2399" s="7">
        <v>1.6457889042089404</v>
      </c>
      <c r="Q2399" s="33">
        <v>4.7177177840245922E-2</v>
      </c>
      <c r="R2399" s="38" t="s">
        <v>1676</v>
      </c>
      <c r="S2399" s="33" t="s">
        <v>1676</v>
      </c>
      <c r="T2399" s="45" t="s">
        <v>1677</v>
      </c>
      <c r="U2399" s="55">
        <f>RANK(Q2399,$Q$5:$Q$3209,0)</f>
        <v>2395</v>
      </c>
      <c r="V2399" s="55">
        <f>RANK(W2399,$W$5:$W$3209,0)</f>
        <v>2128</v>
      </c>
      <c r="W2399" s="55">
        <f>N2399*O2399</f>
        <v>2.8665388203550898E-2</v>
      </c>
      <c r="X2399" s="1">
        <f t="shared" si="37"/>
        <v>22.755245262810263</v>
      </c>
    </row>
    <row r="2400" spans="3:24" x14ac:dyDescent="0.25">
      <c r="C2400" s="19" t="s">
        <v>4018</v>
      </c>
      <c r="D2400" s="6" t="s">
        <v>465</v>
      </c>
      <c r="E2400" s="6" t="s">
        <v>12</v>
      </c>
      <c r="F2400" s="48">
        <v>0.562928083974643</v>
      </c>
      <c r="G2400" s="8">
        <v>10</v>
      </c>
      <c r="H2400" s="9">
        <v>0.41698657622507301</v>
      </c>
      <c r="I2400" s="40">
        <v>0</v>
      </c>
      <c r="J2400" s="7">
        <v>0</v>
      </c>
      <c r="K2400" s="9">
        <v>1</v>
      </c>
      <c r="L2400" s="39">
        <v>0</v>
      </c>
      <c r="M2400" s="47">
        <v>0</v>
      </c>
      <c r="N2400" s="17">
        <v>2.0311165422369E-2</v>
      </c>
      <c r="O2400" s="7">
        <f>Q2400/P2400/N2400</f>
        <v>1</v>
      </c>
      <c r="P2400" s="7">
        <v>2.3219055879573451</v>
      </c>
      <c r="Q2400" s="33">
        <v>4.7160608492124591E-2</v>
      </c>
      <c r="R2400" s="38" t="s">
        <v>1677</v>
      </c>
      <c r="S2400" s="33" t="s">
        <v>1677</v>
      </c>
      <c r="T2400" s="45" t="s">
        <v>1676</v>
      </c>
      <c r="U2400" s="55">
        <f>RANK(Q2400,$Q$5:$Q$3209,0)</f>
        <v>2396</v>
      </c>
      <c r="V2400" s="55">
        <f>RANK(W2400,$W$5:$W$3209,0)</f>
        <v>2393</v>
      </c>
      <c r="W2400" s="55">
        <f>N2400*O2400</f>
        <v>2.0311165422369E-2</v>
      </c>
      <c r="X2400" s="1">
        <f t="shared" si="37"/>
        <v>22.708068084970016</v>
      </c>
    </row>
    <row r="2401" spans="3:24" x14ac:dyDescent="0.25">
      <c r="C2401" s="19" t="s">
        <v>4019</v>
      </c>
      <c r="D2401" s="6" t="s">
        <v>1130</v>
      </c>
      <c r="E2401" s="6" t="s">
        <v>28</v>
      </c>
      <c r="F2401" s="48">
        <v>0.71297887626851497</v>
      </c>
      <c r="G2401" s="8">
        <v>10</v>
      </c>
      <c r="H2401" s="9">
        <v>0.94868648638701603</v>
      </c>
      <c r="I2401" s="40">
        <v>0</v>
      </c>
      <c r="J2401" s="7">
        <v>0</v>
      </c>
      <c r="K2401" s="9">
        <v>0.32228232022561298</v>
      </c>
      <c r="L2401" s="39">
        <v>0</v>
      </c>
      <c r="M2401" s="47">
        <v>0</v>
      </c>
      <c r="N2401" s="17">
        <v>1.40629574526594E-2</v>
      </c>
      <c r="O2401" s="7">
        <f>Q2401/P2401/N2401</f>
        <v>1</v>
      </c>
      <c r="P2401" s="7">
        <v>3.3533825478823163</v>
      </c>
      <c r="Q2401" s="33">
        <v>4.7158476093359589E-2</v>
      </c>
      <c r="R2401" s="38" t="s">
        <v>1677</v>
      </c>
      <c r="S2401" s="33" t="s">
        <v>1677</v>
      </c>
      <c r="T2401" s="45" t="s">
        <v>1675</v>
      </c>
      <c r="U2401" s="55">
        <f>RANK(Q2401,$Q$5:$Q$3209,0)</f>
        <v>2397</v>
      </c>
      <c r="V2401" s="55">
        <f>RANK(W2401,$W$5:$W$3209,0)</f>
        <v>2663</v>
      </c>
      <c r="W2401" s="55">
        <f>N2401*O2401</f>
        <v>1.40629574526594E-2</v>
      </c>
      <c r="X2401" s="1">
        <f t="shared" si="37"/>
        <v>22.660907476477892</v>
      </c>
    </row>
    <row r="2402" spans="3:24" x14ac:dyDescent="0.25">
      <c r="C2402" s="19" t="s">
        <v>4020</v>
      </c>
      <c r="D2402" s="6" t="s">
        <v>1046</v>
      </c>
      <c r="E2402" s="6" t="s">
        <v>27</v>
      </c>
      <c r="F2402" s="48">
        <v>9.7921582536448906</v>
      </c>
      <c r="G2402" s="8">
        <v>31.0491485357601</v>
      </c>
      <c r="H2402" s="9">
        <v>0.50229754911825097</v>
      </c>
      <c r="I2402" s="40">
        <v>0</v>
      </c>
      <c r="J2402" s="7">
        <v>4</v>
      </c>
      <c r="K2402" s="9">
        <v>0.78135651494800396</v>
      </c>
      <c r="L2402" s="39">
        <v>0</v>
      </c>
      <c r="M2402" s="47">
        <v>0</v>
      </c>
      <c r="N2402" s="17">
        <v>1.9257493958373902E-2</v>
      </c>
      <c r="O2402" s="7">
        <f>Q2402/P2402/N2402</f>
        <v>1</v>
      </c>
      <c r="P2402" s="7">
        <v>2.4470693962741925</v>
      </c>
      <c r="Q2402" s="33">
        <v>4.712442411447193E-2</v>
      </c>
      <c r="R2402" s="38" t="s">
        <v>1677</v>
      </c>
      <c r="S2402" s="33" t="s">
        <v>1677</v>
      </c>
      <c r="T2402" s="45" t="s">
        <v>1676</v>
      </c>
      <c r="U2402" s="55">
        <f>RANK(Q2402,$Q$5:$Q$3209,0)</f>
        <v>2398</v>
      </c>
      <c r="V2402" s="55">
        <f>RANK(W2402,$W$5:$W$3209,0)</f>
        <v>2432</v>
      </c>
      <c r="W2402" s="55">
        <f>N2402*O2402</f>
        <v>1.9257493958373902E-2</v>
      </c>
      <c r="X2402" s="1">
        <f t="shared" si="37"/>
        <v>22.613749000384534</v>
      </c>
    </row>
    <row r="2403" spans="3:24" x14ac:dyDescent="0.25">
      <c r="C2403" s="19" t="s">
        <v>4021</v>
      </c>
      <c r="D2403" s="6" t="s">
        <v>547</v>
      </c>
      <c r="E2403" s="6" t="s">
        <v>27</v>
      </c>
      <c r="F2403" s="48">
        <v>6.6363410975205204</v>
      </c>
      <c r="G2403" s="8">
        <v>20.651972539388002</v>
      </c>
      <c r="H2403" s="9">
        <v>0.26910297205204597</v>
      </c>
      <c r="I2403" s="40">
        <v>3</v>
      </c>
      <c r="J2403" s="7">
        <v>3</v>
      </c>
      <c r="K2403" s="9">
        <v>0.82172312106727996</v>
      </c>
      <c r="L2403" s="39">
        <v>0</v>
      </c>
      <c r="M2403" s="47">
        <v>0</v>
      </c>
      <c r="N2403" s="17">
        <v>2.3337457457298101E-2</v>
      </c>
      <c r="O2403" s="7">
        <f>Q2403/P2403/N2403</f>
        <v>1</v>
      </c>
      <c r="P2403" s="7">
        <v>2.0171941027058478</v>
      </c>
      <c r="Q2403" s="33">
        <v>4.7076181555010338E-2</v>
      </c>
      <c r="R2403" s="38" t="s">
        <v>1676</v>
      </c>
      <c r="S2403" s="33" t="s">
        <v>1676</v>
      </c>
      <c r="T2403" s="45" t="s">
        <v>1677</v>
      </c>
      <c r="U2403" s="55">
        <f>RANK(Q2403,$Q$5:$Q$3209,0)</f>
        <v>2399</v>
      </c>
      <c r="V2403" s="55">
        <f>RANK(W2403,$W$5:$W$3209,0)</f>
        <v>2301</v>
      </c>
      <c r="W2403" s="55">
        <f>N2403*O2403</f>
        <v>2.3337457457298101E-2</v>
      </c>
      <c r="X2403" s="1">
        <f t="shared" si="37"/>
        <v>22.566624576270062</v>
      </c>
    </row>
    <row r="2404" spans="3:24" x14ac:dyDescent="0.25">
      <c r="C2404" s="19" t="s">
        <v>4022</v>
      </c>
      <c r="D2404" s="6" t="s">
        <v>533</v>
      </c>
      <c r="E2404" s="6" t="s">
        <v>12</v>
      </c>
      <c r="F2404" s="48">
        <v>1.2166519389675701</v>
      </c>
      <c r="G2404" s="8">
        <v>10</v>
      </c>
      <c r="H2404" s="9">
        <v>6.4525291050489E-2</v>
      </c>
      <c r="I2404" s="40">
        <v>0</v>
      </c>
      <c r="J2404" s="7">
        <v>0</v>
      </c>
      <c r="K2404" s="9">
        <v>0.88718646384861799</v>
      </c>
      <c r="L2404" s="39">
        <v>0</v>
      </c>
      <c r="M2404" s="47">
        <v>0</v>
      </c>
      <c r="N2404" s="17">
        <v>1.1967120838818899E-2</v>
      </c>
      <c r="O2404" s="7">
        <f>Q2404/P2404/N2404</f>
        <v>1</v>
      </c>
      <c r="P2404" s="7">
        <v>3.9315026483810733</v>
      </c>
      <c r="Q2404" s="33">
        <v>4.7048767271312832E-2</v>
      </c>
      <c r="R2404" s="38" t="s">
        <v>1677</v>
      </c>
      <c r="S2404" s="33" t="s">
        <v>1677</v>
      </c>
      <c r="T2404" s="45" t="s">
        <v>1675</v>
      </c>
      <c r="U2404" s="55">
        <f>RANK(Q2404,$Q$5:$Q$3209,0)</f>
        <v>2400</v>
      </c>
      <c r="V2404" s="55">
        <f>RANK(W2404,$W$5:$W$3209,0)</f>
        <v>2811</v>
      </c>
      <c r="W2404" s="55">
        <f>N2404*O2404</f>
        <v>1.1967120838818899E-2</v>
      </c>
      <c r="X2404" s="1">
        <f t="shared" si="37"/>
        <v>22.519548394715052</v>
      </c>
    </row>
    <row r="2405" spans="3:24" x14ac:dyDescent="0.25">
      <c r="C2405" s="19" t="s">
        <v>4023</v>
      </c>
      <c r="D2405" s="6" t="s">
        <v>1250</v>
      </c>
      <c r="E2405" s="6" t="s">
        <v>16</v>
      </c>
      <c r="F2405" s="48">
        <v>9.2843552895102002E-2</v>
      </c>
      <c r="G2405" s="8">
        <v>10</v>
      </c>
      <c r="H2405" s="9">
        <v>0</v>
      </c>
      <c r="I2405" s="40">
        <v>0</v>
      </c>
      <c r="J2405" s="7">
        <v>0</v>
      </c>
      <c r="K2405" s="9">
        <v>1</v>
      </c>
      <c r="L2405" s="39">
        <v>0</v>
      </c>
      <c r="M2405" s="47">
        <v>0</v>
      </c>
      <c r="N2405" s="17">
        <v>1.44832769283394E-2</v>
      </c>
      <c r="O2405" s="7">
        <f>Q2405/P2405/N2405</f>
        <v>1.0000000000000002</v>
      </c>
      <c r="P2405" s="7">
        <v>3.2338927862241533</v>
      </c>
      <c r="Q2405" s="33">
        <v>4.6837364779443502E-2</v>
      </c>
      <c r="R2405" s="38" t="s">
        <v>1677</v>
      </c>
      <c r="S2405" s="33" t="s">
        <v>1677</v>
      </c>
      <c r="T2405" s="45" t="s">
        <v>1675</v>
      </c>
      <c r="U2405" s="55">
        <f>RANK(Q2405,$Q$5:$Q$3209,0)</f>
        <v>2401</v>
      </c>
      <c r="V2405" s="55">
        <f>RANK(W2405,$W$5:$W$3209,0)</f>
        <v>2630</v>
      </c>
      <c r="W2405" s="55">
        <f>N2405*O2405</f>
        <v>1.4483276928339403E-2</v>
      </c>
      <c r="X2405" s="1">
        <f t="shared" si="37"/>
        <v>22.472499627443739</v>
      </c>
    </row>
    <row r="2406" spans="3:24" x14ac:dyDescent="0.25">
      <c r="C2406" s="19" t="s">
        <v>4024</v>
      </c>
      <c r="D2406" s="6" t="s">
        <v>1168</v>
      </c>
      <c r="E2406" s="6" t="s">
        <v>16</v>
      </c>
      <c r="F2406" s="48">
        <v>7.4424203304738983</v>
      </c>
      <c r="G2406" s="8">
        <v>10</v>
      </c>
      <c r="H2406" s="9">
        <v>0.84547914123194301</v>
      </c>
      <c r="I2406" s="40">
        <v>2</v>
      </c>
      <c r="J2406" s="7">
        <v>3</v>
      </c>
      <c r="K2406" s="9">
        <v>0.62034236129285703</v>
      </c>
      <c r="L2406" s="39">
        <v>4.1998335736309501E-3</v>
      </c>
      <c r="M2406" s="47">
        <v>0</v>
      </c>
      <c r="N2406" s="17">
        <v>1.9072757101219199E-2</v>
      </c>
      <c r="O2406" s="7">
        <f>Q2406/P2406/N2406</f>
        <v>1</v>
      </c>
      <c r="P2406" s="7">
        <v>2.451827971680312</v>
      </c>
      <c r="Q2406" s="33">
        <v>4.6763119357833532E-2</v>
      </c>
      <c r="R2406" s="38" t="s">
        <v>1677</v>
      </c>
      <c r="S2406" s="33" t="s">
        <v>1677</v>
      </c>
      <c r="T2406" s="45" t="s">
        <v>1676</v>
      </c>
      <c r="U2406" s="55">
        <f>RANK(Q2406,$Q$5:$Q$3209,0)</f>
        <v>2402</v>
      </c>
      <c r="V2406" s="55">
        <f>RANK(W2406,$W$5:$W$3209,0)</f>
        <v>2443</v>
      </c>
      <c r="W2406" s="55">
        <f>N2406*O2406</f>
        <v>1.9072757101219199E-2</v>
      </c>
      <c r="X2406" s="1">
        <f t="shared" si="37"/>
        <v>22.425662262664297</v>
      </c>
    </row>
    <row r="2407" spans="3:24" x14ac:dyDescent="0.25">
      <c r="C2407" s="19" t="s">
        <v>4025</v>
      </c>
      <c r="D2407" s="6" t="s">
        <v>980</v>
      </c>
      <c r="E2407" s="6" t="s">
        <v>144</v>
      </c>
      <c r="F2407" s="48">
        <v>2.28604181961105E-2</v>
      </c>
      <c r="G2407" s="8">
        <v>10</v>
      </c>
      <c r="H2407" s="9">
        <v>1</v>
      </c>
      <c r="I2407" s="40">
        <v>0</v>
      </c>
      <c r="J2407" s="7">
        <v>0</v>
      </c>
      <c r="K2407" s="9">
        <v>6.3207269925055001E-3</v>
      </c>
      <c r="L2407" s="39">
        <v>0</v>
      </c>
      <c r="M2407" s="47">
        <v>0</v>
      </c>
      <c r="N2407" s="17">
        <v>1.0725495760181499E-2</v>
      </c>
      <c r="O2407" s="7">
        <f>Q2407/P2407/N2407</f>
        <v>1</v>
      </c>
      <c r="P2407" s="7">
        <v>4.347307449906884</v>
      </c>
      <c r="Q2407" s="33">
        <v>4.6627027622181731E-2</v>
      </c>
      <c r="R2407" s="38" t="s">
        <v>1677</v>
      </c>
      <c r="S2407" s="33" t="s">
        <v>1677</v>
      </c>
      <c r="T2407" s="45" t="s">
        <v>1675</v>
      </c>
      <c r="U2407" s="55">
        <f>RANK(Q2407,$Q$5:$Q$3209,0)</f>
        <v>2403</v>
      </c>
      <c r="V2407" s="55">
        <f>RANK(W2407,$W$5:$W$3209,0)</f>
        <v>2892</v>
      </c>
      <c r="W2407" s="55">
        <f>N2407*O2407</f>
        <v>1.0725495760181499E-2</v>
      </c>
      <c r="X2407" s="1">
        <f t="shared" si="37"/>
        <v>22.378899143306462</v>
      </c>
    </row>
    <row r="2408" spans="3:24" x14ac:dyDescent="0.25">
      <c r="C2408" s="19" t="s">
        <v>4026</v>
      </c>
      <c r="D2408" s="6" t="s">
        <v>874</v>
      </c>
      <c r="E2408" s="6" t="s">
        <v>27</v>
      </c>
      <c r="F2408" s="48">
        <v>3.6656354624446899E-2</v>
      </c>
      <c r="G2408" s="8">
        <v>10</v>
      </c>
      <c r="H2408" s="9">
        <v>0</v>
      </c>
      <c r="I2408" s="40">
        <v>0</v>
      </c>
      <c r="J2408" s="7">
        <v>0</v>
      </c>
      <c r="K2408" s="9">
        <v>1</v>
      </c>
      <c r="L2408" s="39">
        <v>0</v>
      </c>
      <c r="M2408" s="47">
        <v>0</v>
      </c>
      <c r="N2408" s="17">
        <v>1.26953450050821E-2</v>
      </c>
      <c r="O2408" s="7">
        <f>Q2408/P2408/N2408</f>
        <v>1</v>
      </c>
      <c r="P2408" s="7">
        <v>3.6721259603381955</v>
      </c>
      <c r="Q2408" s="33">
        <v>4.6618905968611818E-2</v>
      </c>
      <c r="R2408" s="38" t="s">
        <v>1677</v>
      </c>
      <c r="S2408" s="33" t="s">
        <v>1677</v>
      </c>
      <c r="T2408" s="45" t="s">
        <v>1675</v>
      </c>
      <c r="U2408" s="55">
        <f>RANK(Q2408,$Q$5:$Q$3209,0)</f>
        <v>2404</v>
      </c>
      <c r="V2408" s="55">
        <f>RANK(W2408,$W$5:$W$3209,0)</f>
        <v>2735</v>
      </c>
      <c r="W2408" s="55">
        <f>N2408*O2408</f>
        <v>1.26953450050821E-2</v>
      </c>
      <c r="X2408" s="1">
        <f t="shared" si="37"/>
        <v>22.33227211568428</v>
      </c>
    </row>
    <row r="2409" spans="3:24" x14ac:dyDescent="0.25">
      <c r="C2409" s="19" t="s">
        <v>4027</v>
      </c>
      <c r="D2409" s="6" t="s">
        <v>896</v>
      </c>
      <c r="E2409" s="6" t="s">
        <v>115</v>
      </c>
      <c r="F2409" s="48">
        <v>1.77140472554427</v>
      </c>
      <c r="G2409" s="8">
        <v>10</v>
      </c>
      <c r="H2409" s="9">
        <v>0.52465674932845496</v>
      </c>
      <c r="I2409" s="40">
        <v>2</v>
      </c>
      <c r="J2409" s="7">
        <v>5</v>
      </c>
      <c r="K2409" s="9">
        <v>0.155389975442877</v>
      </c>
      <c r="L2409" s="39">
        <v>0</v>
      </c>
      <c r="M2409" s="47">
        <v>0</v>
      </c>
      <c r="N2409" s="17">
        <v>1.0962573172593301E-2</v>
      </c>
      <c r="O2409" s="7">
        <f>Q2409/P2409/N2409</f>
        <v>1</v>
      </c>
      <c r="P2409" s="7">
        <v>4.2395391752902363</v>
      </c>
      <c r="Q2409" s="33">
        <v>4.647625842719507E-2</v>
      </c>
      <c r="R2409" s="38" t="s">
        <v>1677</v>
      </c>
      <c r="S2409" s="33" t="s">
        <v>1677</v>
      </c>
      <c r="T2409" s="45" t="s">
        <v>1675</v>
      </c>
      <c r="U2409" s="55">
        <f>RANK(Q2409,$Q$5:$Q$3209,0)</f>
        <v>2405</v>
      </c>
      <c r="V2409" s="55">
        <f>RANK(W2409,$W$5:$W$3209,0)</f>
        <v>2869</v>
      </c>
      <c r="W2409" s="55">
        <f>N2409*O2409</f>
        <v>1.0962573172593301E-2</v>
      </c>
      <c r="X2409" s="1">
        <f t="shared" si="37"/>
        <v>22.285653209715669</v>
      </c>
    </row>
    <row r="2410" spans="3:24" x14ac:dyDescent="0.25">
      <c r="C2410" s="19" t="s">
        <v>4028</v>
      </c>
      <c r="D2410" s="6" t="s">
        <v>976</v>
      </c>
      <c r="E2410" s="6" t="s">
        <v>144</v>
      </c>
      <c r="F2410" s="48">
        <v>0.63885545291127199</v>
      </c>
      <c r="G2410" s="8">
        <v>10</v>
      </c>
      <c r="H2410" s="9">
        <v>0.278969796704928</v>
      </c>
      <c r="I2410" s="40">
        <v>0</v>
      </c>
      <c r="J2410" s="7">
        <v>1</v>
      </c>
      <c r="K2410" s="9">
        <v>0.30684733304924799</v>
      </c>
      <c r="L2410" s="39">
        <v>0.237035853798237</v>
      </c>
      <c r="M2410" s="47">
        <v>0</v>
      </c>
      <c r="N2410" s="17">
        <v>1.19980475712605E-2</v>
      </c>
      <c r="O2410" s="7">
        <f>Q2410/P2410/N2410</f>
        <v>1</v>
      </c>
      <c r="P2410" s="7">
        <v>3.8734826078915754</v>
      </c>
      <c r="Q2410" s="33">
        <v>4.6474228595933302E-2</v>
      </c>
      <c r="R2410" s="38" t="s">
        <v>1677</v>
      </c>
      <c r="S2410" s="33" t="s">
        <v>1677</v>
      </c>
      <c r="T2410" s="45" t="s">
        <v>1675</v>
      </c>
      <c r="U2410" s="55">
        <f>RANK(Q2410,$Q$5:$Q$3209,0)</f>
        <v>2406</v>
      </c>
      <c r="V2410" s="55">
        <f>RANK(W2410,$W$5:$W$3209,0)</f>
        <v>2808</v>
      </c>
      <c r="W2410" s="55">
        <f>N2410*O2410</f>
        <v>1.19980475712605E-2</v>
      </c>
      <c r="X2410" s="1">
        <f t="shared" si="37"/>
        <v>22.239176951288474</v>
      </c>
    </row>
    <row r="2411" spans="3:24" x14ac:dyDescent="0.25">
      <c r="C2411" s="19" t="s">
        <v>4029</v>
      </c>
      <c r="D2411" s="6" t="s">
        <v>1214</v>
      </c>
      <c r="E2411" s="6" t="s">
        <v>16</v>
      </c>
      <c r="F2411" s="48">
        <v>7.7771474945516799</v>
      </c>
      <c r="G2411" s="8">
        <v>10</v>
      </c>
      <c r="H2411" s="9">
        <v>0.58117481818768402</v>
      </c>
      <c r="I2411" s="40">
        <v>5</v>
      </c>
      <c r="J2411" s="7">
        <v>4</v>
      </c>
      <c r="K2411" s="9">
        <v>0.64884616761477099</v>
      </c>
      <c r="L2411" s="39">
        <v>0</v>
      </c>
      <c r="M2411" s="47">
        <v>0</v>
      </c>
      <c r="N2411" s="17">
        <v>1.6693034717589601E-2</v>
      </c>
      <c r="O2411" s="7">
        <f>Q2411/P2411/N2411</f>
        <v>1</v>
      </c>
      <c r="P2411" s="7">
        <v>2.7826856968752329</v>
      </c>
      <c r="Q2411" s="33">
        <v>4.6451468946078274E-2</v>
      </c>
      <c r="R2411" s="38" t="s">
        <v>1677</v>
      </c>
      <c r="S2411" s="33" t="s">
        <v>1677</v>
      </c>
      <c r="T2411" s="45" t="s">
        <v>1676</v>
      </c>
      <c r="U2411" s="55">
        <f>RANK(Q2411,$Q$5:$Q$3209,0)</f>
        <v>2407</v>
      </c>
      <c r="V2411" s="55">
        <f>RANK(W2411,$W$5:$W$3209,0)</f>
        <v>2543</v>
      </c>
      <c r="W2411" s="55">
        <f>N2411*O2411</f>
        <v>1.6693034717589601E-2</v>
      </c>
      <c r="X2411" s="1">
        <f t="shared" si="37"/>
        <v>22.192702722692541</v>
      </c>
    </row>
    <row r="2412" spans="3:24" x14ac:dyDescent="0.25">
      <c r="C2412" s="19" t="s">
        <v>4030</v>
      </c>
      <c r="D2412" s="6" t="s">
        <v>547</v>
      </c>
      <c r="E2412" s="6" t="s">
        <v>27</v>
      </c>
      <c r="F2412" s="48">
        <v>5.2402744818524596</v>
      </c>
      <c r="G2412" s="8">
        <v>57.323576337166202</v>
      </c>
      <c r="H2412" s="9">
        <v>9.0375753268808999E-3</v>
      </c>
      <c r="I2412" s="40">
        <v>0</v>
      </c>
      <c r="J2412" s="7">
        <v>0</v>
      </c>
      <c r="K2412" s="9">
        <v>0.913213147097513</v>
      </c>
      <c r="L2412" s="39">
        <v>0</v>
      </c>
      <c r="M2412" s="47">
        <v>0</v>
      </c>
      <c r="N2412" s="17">
        <v>2.09924851811512E-2</v>
      </c>
      <c r="O2412" s="7">
        <f>Q2412/P2412/N2412</f>
        <v>1</v>
      </c>
      <c r="P2412" s="7">
        <v>2.2110724330784857</v>
      </c>
      <c r="Q2412" s="33">
        <v>4.6415905285852037E-2</v>
      </c>
      <c r="R2412" s="38" t="s">
        <v>1677</v>
      </c>
      <c r="S2412" s="33" t="s">
        <v>1677</v>
      </c>
      <c r="T2412" s="45" t="s">
        <v>1677</v>
      </c>
      <c r="U2412" s="55">
        <f>RANK(Q2412,$Q$5:$Q$3209,0)</f>
        <v>2408</v>
      </c>
      <c r="V2412" s="55">
        <f>RANK(W2412,$W$5:$W$3209,0)</f>
        <v>2368</v>
      </c>
      <c r="W2412" s="55">
        <f>N2412*O2412</f>
        <v>2.09924851811512E-2</v>
      </c>
      <c r="X2412" s="1">
        <f t="shared" si="37"/>
        <v>22.146251253746463</v>
      </c>
    </row>
    <row r="2413" spans="3:24" x14ac:dyDescent="0.25">
      <c r="C2413" s="19" t="s">
        <v>4031</v>
      </c>
      <c r="D2413" s="6" t="s">
        <v>335</v>
      </c>
      <c r="E2413" s="6" t="s">
        <v>27</v>
      </c>
      <c r="F2413" s="48">
        <v>3.28692268517417</v>
      </c>
      <c r="G2413" s="8">
        <v>10</v>
      </c>
      <c r="H2413" s="9">
        <v>0.13903551349510501</v>
      </c>
      <c r="I2413" s="40">
        <v>3</v>
      </c>
      <c r="J2413" s="7">
        <v>2</v>
      </c>
      <c r="K2413" s="9">
        <v>0.50299065523358</v>
      </c>
      <c r="L2413" s="39">
        <v>0</v>
      </c>
      <c r="M2413" s="47">
        <v>0</v>
      </c>
      <c r="N2413" s="17">
        <v>1.59671980501816E-2</v>
      </c>
      <c r="O2413" s="7">
        <f>Q2413/P2413/N2413</f>
        <v>1</v>
      </c>
      <c r="P2413" s="7">
        <v>2.9067206632348559</v>
      </c>
      <c r="Q2413" s="33">
        <v>4.641218450642616E-2</v>
      </c>
      <c r="R2413" s="38" t="s">
        <v>1677</v>
      </c>
      <c r="S2413" s="33" t="s">
        <v>1677</v>
      </c>
      <c r="T2413" s="45" t="s">
        <v>1676</v>
      </c>
      <c r="U2413" s="55">
        <f>RANK(Q2413,$Q$5:$Q$3209,0)</f>
        <v>2409</v>
      </c>
      <c r="V2413" s="55">
        <f>RANK(W2413,$W$5:$W$3209,0)</f>
        <v>2574</v>
      </c>
      <c r="W2413" s="55">
        <f>N2413*O2413</f>
        <v>1.59671980501816E-2</v>
      </c>
      <c r="X2413" s="1">
        <f t="shared" si="37"/>
        <v>22.099835348460612</v>
      </c>
    </row>
    <row r="2414" spans="3:24" x14ac:dyDescent="0.25">
      <c r="C2414" s="19" t="s">
        <v>4032</v>
      </c>
      <c r="D2414" s="6" t="s">
        <v>1424</v>
      </c>
      <c r="E2414" s="6" t="s">
        <v>39</v>
      </c>
      <c r="F2414" s="48">
        <v>8.8512156203685457</v>
      </c>
      <c r="G2414" s="8">
        <v>53.054729153300002</v>
      </c>
      <c r="H2414" s="9">
        <v>0.65108509146857396</v>
      </c>
      <c r="I2414" s="40">
        <v>1</v>
      </c>
      <c r="J2414" s="7">
        <v>2</v>
      </c>
      <c r="K2414" s="9">
        <v>0.64959807995834695</v>
      </c>
      <c r="L2414" s="39">
        <v>2.9593489766512899E-2</v>
      </c>
      <c r="M2414" s="47">
        <v>0</v>
      </c>
      <c r="N2414" s="17">
        <v>2.9241231042823199E-2</v>
      </c>
      <c r="O2414" s="7">
        <f>Q2414/P2414/N2414</f>
        <v>1</v>
      </c>
      <c r="P2414" s="7">
        <v>1.5870603283208509</v>
      </c>
      <c r="Q2414" s="33">
        <v>4.6407597739328843E-2</v>
      </c>
      <c r="R2414" s="38" t="s">
        <v>1676</v>
      </c>
      <c r="S2414" s="33" t="s">
        <v>1676</v>
      </c>
      <c r="T2414" s="45" t="s">
        <v>1677</v>
      </c>
      <c r="U2414" s="55">
        <f>RANK(Q2414,$Q$5:$Q$3209,0)</f>
        <v>2410</v>
      </c>
      <c r="V2414" s="55">
        <f>RANK(W2414,$W$5:$W$3209,0)</f>
        <v>2117</v>
      </c>
      <c r="W2414" s="55">
        <f>N2414*O2414</f>
        <v>2.9241231042823199E-2</v>
      </c>
      <c r="X2414" s="1">
        <f t="shared" si="37"/>
        <v>22.053423163954186</v>
      </c>
    </row>
    <row r="2415" spans="3:24" x14ac:dyDescent="0.25">
      <c r="C2415" s="19" t="s">
        <v>4033</v>
      </c>
      <c r="D2415" s="6" t="s">
        <v>1054</v>
      </c>
      <c r="E2415" s="6" t="s">
        <v>22</v>
      </c>
      <c r="F2415" s="48">
        <v>9.9116227175782896</v>
      </c>
      <c r="G2415" s="8">
        <v>14.1017240963545</v>
      </c>
      <c r="H2415" s="9">
        <v>0.193833507318354</v>
      </c>
      <c r="I2415" s="40">
        <v>0</v>
      </c>
      <c r="J2415" s="7">
        <v>2</v>
      </c>
      <c r="K2415" s="9">
        <v>1</v>
      </c>
      <c r="L2415" s="39">
        <v>0</v>
      </c>
      <c r="M2415" s="47">
        <v>0</v>
      </c>
      <c r="N2415" s="17">
        <v>1.5925891897481101E-2</v>
      </c>
      <c r="O2415" s="7">
        <f>Q2415/P2415/N2415</f>
        <v>1</v>
      </c>
      <c r="P2415" s="7">
        <v>2.913462431106602</v>
      </c>
      <c r="Q2415" s="33">
        <v>4.6399487725176221E-2</v>
      </c>
      <c r="R2415" s="38" t="s">
        <v>1677</v>
      </c>
      <c r="S2415" s="33" t="s">
        <v>1677</v>
      </c>
      <c r="T2415" s="45" t="s">
        <v>1676</v>
      </c>
      <c r="U2415" s="55">
        <f>RANK(Q2415,$Q$5:$Q$3209,0)</f>
        <v>2411</v>
      </c>
      <c r="V2415" s="55">
        <f>RANK(W2415,$W$5:$W$3209,0)</f>
        <v>2575</v>
      </c>
      <c r="W2415" s="55">
        <f>N2415*O2415</f>
        <v>1.5925891897481101E-2</v>
      </c>
      <c r="X2415" s="1">
        <f t="shared" si="37"/>
        <v>22.007015566214857</v>
      </c>
    </row>
    <row r="2416" spans="3:24" x14ac:dyDescent="0.25">
      <c r="C2416" s="19" t="s">
        <v>4034</v>
      </c>
      <c r="D2416" s="6" t="s">
        <v>1084</v>
      </c>
      <c r="E2416" s="6" t="s">
        <v>126</v>
      </c>
      <c r="F2416" s="48">
        <v>1.3752148169851699</v>
      </c>
      <c r="G2416" s="8">
        <v>10</v>
      </c>
      <c r="H2416" s="9">
        <v>0.53622110513813903</v>
      </c>
      <c r="I2416" s="40">
        <v>0</v>
      </c>
      <c r="J2416" s="7">
        <v>0</v>
      </c>
      <c r="K2416" s="9">
        <v>0.609714871241818</v>
      </c>
      <c r="L2416" s="39">
        <v>0</v>
      </c>
      <c r="M2416" s="47">
        <v>0</v>
      </c>
      <c r="N2416" s="17">
        <v>1.33556486533206E-2</v>
      </c>
      <c r="O2416" s="7">
        <f>Q2416/P2416/N2416</f>
        <v>1</v>
      </c>
      <c r="P2416" s="7">
        <v>3.4730113036066954</v>
      </c>
      <c r="Q2416" s="33">
        <v>4.6384318739981986E-2</v>
      </c>
      <c r="R2416" s="38" t="s">
        <v>1677</v>
      </c>
      <c r="S2416" s="33" t="s">
        <v>1677</v>
      </c>
      <c r="T2416" s="45" t="s">
        <v>1675</v>
      </c>
      <c r="U2416" s="55">
        <f>RANK(Q2416,$Q$5:$Q$3209,0)</f>
        <v>2412</v>
      </c>
      <c r="V2416" s="55">
        <f>RANK(W2416,$W$5:$W$3209,0)</f>
        <v>2693</v>
      </c>
      <c r="W2416" s="55">
        <f>N2416*O2416</f>
        <v>1.33556486533206E-2</v>
      </c>
      <c r="X2416" s="1">
        <f t="shared" si="37"/>
        <v>21.960616078489682</v>
      </c>
    </row>
    <row r="2417" spans="3:24" x14ac:dyDescent="0.25">
      <c r="C2417" s="19" t="s">
        <v>4035</v>
      </c>
      <c r="D2417" s="6" t="s">
        <v>410</v>
      </c>
      <c r="E2417" s="6" t="s">
        <v>131</v>
      </c>
      <c r="F2417" s="48">
        <v>0.672264985568235</v>
      </c>
      <c r="G2417" s="8">
        <v>75.664926367971105</v>
      </c>
      <c r="H2417" s="9">
        <v>1</v>
      </c>
      <c r="I2417" s="40">
        <v>0</v>
      </c>
      <c r="J2417" s="7">
        <v>0</v>
      </c>
      <c r="K2417" s="9">
        <v>1</v>
      </c>
      <c r="L2417" s="39">
        <v>0</v>
      </c>
      <c r="M2417" s="47">
        <v>0</v>
      </c>
      <c r="N2417" s="17">
        <v>4.3969028104643801E-2</v>
      </c>
      <c r="O2417" s="7">
        <f>Q2417/P2417/N2417</f>
        <v>1</v>
      </c>
      <c r="P2417" s="7">
        <v>1.0548916068707839</v>
      </c>
      <c r="Q2417" s="33">
        <v>4.6382558709854353E-2</v>
      </c>
      <c r="R2417" s="38" t="s">
        <v>1676</v>
      </c>
      <c r="S2417" s="33" t="s">
        <v>1676</v>
      </c>
      <c r="T2417" s="45" t="s">
        <v>1677</v>
      </c>
      <c r="U2417" s="55">
        <f>RANK(Q2417,$Q$5:$Q$3209,0)</f>
        <v>2413</v>
      </c>
      <c r="V2417" s="55">
        <f>RANK(W2417,$W$5:$W$3209,0)</f>
        <v>1779</v>
      </c>
      <c r="W2417" s="55">
        <f>N2417*O2417</f>
        <v>4.3969028104643801E-2</v>
      </c>
      <c r="X2417" s="1">
        <f t="shared" si="37"/>
        <v>21.914231759749701</v>
      </c>
    </row>
    <row r="2418" spans="3:24" x14ac:dyDescent="0.25">
      <c r="C2418" s="19" t="s">
        <v>4036</v>
      </c>
      <c r="D2418" s="6" t="s">
        <v>412</v>
      </c>
      <c r="E2418" s="6" t="s">
        <v>131</v>
      </c>
      <c r="F2418" s="48">
        <v>4.2671715455076198</v>
      </c>
      <c r="G2418" s="8">
        <v>21.520686126685099</v>
      </c>
      <c r="H2418" s="9">
        <v>0.21574037909690399</v>
      </c>
      <c r="I2418" s="40">
        <v>6</v>
      </c>
      <c r="J2418" s="7">
        <v>10</v>
      </c>
      <c r="K2418" s="9">
        <v>1</v>
      </c>
      <c r="L2418" s="39">
        <v>0</v>
      </c>
      <c r="M2418" s="47">
        <v>0</v>
      </c>
      <c r="N2418" s="17">
        <v>3.2080538594867002E-2</v>
      </c>
      <c r="O2418" s="7">
        <f>Q2418/P2418/N2418</f>
        <v>1</v>
      </c>
      <c r="P2418" s="7">
        <v>1.4445699846147368</v>
      </c>
      <c r="Q2418" s="33">
        <v>4.6342583144419497E-2</v>
      </c>
      <c r="R2418" s="38" t="s">
        <v>1676</v>
      </c>
      <c r="S2418" s="33" t="s">
        <v>1676</v>
      </c>
      <c r="T2418" s="45" t="s">
        <v>1677</v>
      </c>
      <c r="U2418" s="55">
        <f>RANK(Q2418,$Q$5:$Q$3209,0)</f>
        <v>2414</v>
      </c>
      <c r="V2418" s="55">
        <f>RANK(W2418,$W$5:$W$3209,0)</f>
        <v>2044</v>
      </c>
      <c r="W2418" s="55">
        <f>N2418*O2418</f>
        <v>3.2080538594867002E-2</v>
      </c>
      <c r="X2418" s="1">
        <f t="shared" si="37"/>
        <v>21.867849201039846</v>
      </c>
    </row>
    <row r="2419" spans="3:24" x14ac:dyDescent="0.25">
      <c r="C2419" s="19" t="s">
        <v>4037</v>
      </c>
      <c r="D2419" s="6" t="s">
        <v>1154</v>
      </c>
      <c r="E2419" s="6" t="s">
        <v>28</v>
      </c>
      <c r="F2419" s="48">
        <v>5.2354121955456803</v>
      </c>
      <c r="G2419" s="8">
        <v>10</v>
      </c>
      <c r="H2419" s="9">
        <v>0.67127159635563705</v>
      </c>
      <c r="I2419" s="40">
        <v>0</v>
      </c>
      <c r="J2419" s="7">
        <v>1</v>
      </c>
      <c r="K2419" s="9">
        <v>0.62969362334402501</v>
      </c>
      <c r="L2419" s="39">
        <v>0</v>
      </c>
      <c r="M2419" s="47">
        <v>0</v>
      </c>
      <c r="N2419" s="17">
        <v>1.55210515727131E-2</v>
      </c>
      <c r="O2419" s="7">
        <f>Q2419/P2419/N2419</f>
        <v>1</v>
      </c>
      <c r="P2419" s="7">
        <v>2.9849983502487993</v>
      </c>
      <c r="Q2419" s="33">
        <v>4.6330313338675135E-2</v>
      </c>
      <c r="R2419" s="38" t="s">
        <v>1677</v>
      </c>
      <c r="S2419" s="33" t="s">
        <v>1677</v>
      </c>
      <c r="T2419" s="45" t="s">
        <v>1676</v>
      </c>
      <c r="U2419" s="55">
        <f>RANK(Q2419,$Q$5:$Q$3209,0)</f>
        <v>2415</v>
      </c>
      <c r="V2419" s="55">
        <f>RANK(W2419,$W$5:$W$3209,0)</f>
        <v>2591</v>
      </c>
      <c r="W2419" s="55">
        <f>N2419*O2419</f>
        <v>1.55210515727131E-2</v>
      </c>
      <c r="X2419" s="1">
        <f t="shared" si="37"/>
        <v>21.821506617895427</v>
      </c>
    </row>
    <row r="2420" spans="3:24" x14ac:dyDescent="0.25">
      <c r="C2420" s="19" t="s">
        <v>4038</v>
      </c>
      <c r="D2420" s="6" t="s">
        <v>729</v>
      </c>
      <c r="E2420" s="6" t="s">
        <v>131</v>
      </c>
      <c r="F2420" s="48">
        <v>7.9299029124581901</v>
      </c>
      <c r="G2420" s="8">
        <v>10</v>
      </c>
      <c r="H2420" s="9">
        <v>0.15565347040397601</v>
      </c>
      <c r="I2420" s="40">
        <v>8</v>
      </c>
      <c r="J2420" s="7">
        <v>8</v>
      </c>
      <c r="K2420" s="9">
        <v>1</v>
      </c>
      <c r="L2420" s="39">
        <v>0</v>
      </c>
      <c r="M2420" s="47">
        <v>0</v>
      </c>
      <c r="N2420" s="17">
        <v>1.8862953475323699E-2</v>
      </c>
      <c r="O2420" s="7">
        <f>Q2420/P2420/N2420</f>
        <v>1</v>
      </c>
      <c r="P2420" s="7">
        <v>2.4544282550541765</v>
      </c>
      <c r="Q2420" s="33">
        <v>4.629776598360686E-2</v>
      </c>
      <c r="R2420" s="38" t="s">
        <v>1677</v>
      </c>
      <c r="S2420" s="33" t="s">
        <v>1677</v>
      </c>
      <c r="T2420" s="45" t="s">
        <v>1676</v>
      </c>
      <c r="U2420" s="55">
        <f>RANK(Q2420,$Q$5:$Q$3209,0)</f>
        <v>2416</v>
      </c>
      <c r="V2420" s="55">
        <f>RANK(W2420,$W$5:$W$3209,0)</f>
        <v>2454</v>
      </c>
      <c r="W2420" s="55">
        <f>N2420*O2420</f>
        <v>1.8862953475323699E-2</v>
      </c>
      <c r="X2420" s="1">
        <f t="shared" si="37"/>
        <v>21.775176304556751</v>
      </c>
    </row>
    <row r="2421" spans="3:24" x14ac:dyDescent="0.25">
      <c r="C2421" s="19" t="s">
        <v>4039</v>
      </c>
      <c r="D2421" s="6" t="s">
        <v>1358</v>
      </c>
      <c r="E2421" s="6" t="s">
        <v>204</v>
      </c>
      <c r="F2421" s="48">
        <v>20.089542472634299</v>
      </c>
      <c r="G2421" s="8">
        <v>13.7458502979971</v>
      </c>
      <c r="H2421" s="9">
        <v>1.8280803737168599E-2</v>
      </c>
      <c r="I2421" s="40">
        <v>1</v>
      </c>
      <c r="J2421" s="7">
        <v>2</v>
      </c>
      <c r="K2421" s="9">
        <v>1</v>
      </c>
      <c r="L2421" s="39">
        <v>0</v>
      </c>
      <c r="M2421" s="47">
        <v>0</v>
      </c>
      <c r="N2421" s="17">
        <v>3.9572333347026298E-2</v>
      </c>
      <c r="O2421" s="7">
        <f>Q2421/P2421/N2421</f>
        <v>1</v>
      </c>
      <c r="P2421" s="7">
        <v>1.1660769043690233</v>
      </c>
      <c r="Q2421" s="33">
        <v>4.6144383967959494E-2</v>
      </c>
      <c r="R2421" s="38" t="s">
        <v>1676</v>
      </c>
      <c r="S2421" s="33" t="s">
        <v>1676</v>
      </c>
      <c r="T2421" s="45" t="s">
        <v>1677</v>
      </c>
      <c r="U2421" s="55">
        <f>RANK(Q2421,$Q$5:$Q$3209,0)</f>
        <v>2417</v>
      </c>
      <c r="V2421" s="55">
        <f>RANK(W2421,$W$5:$W$3209,0)</f>
        <v>1868</v>
      </c>
      <c r="W2421" s="55">
        <f>N2421*O2421</f>
        <v>3.9572333347026298E-2</v>
      </c>
      <c r="X2421" s="1">
        <f t="shared" si="37"/>
        <v>21.728878538573145</v>
      </c>
    </row>
    <row r="2422" spans="3:24" x14ac:dyDescent="0.25">
      <c r="C2422" s="19" t="s">
        <v>4040</v>
      </c>
      <c r="D2422" s="6" t="s">
        <v>918</v>
      </c>
      <c r="E2422" s="6" t="s">
        <v>163</v>
      </c>
      <c r="F2422" s="48">
        <v>1.6348259138710599</v>
      </c>
      <c r="G2422" s="8">
        <v>49.113693055537397</v>
      </c>
      <c r="H2422" s="9">
        <v>1</v>
      </c>
      <c r="I2422" s="40">
        <v>0</v>
      </c>
      <c r="J2422" s="7">
        <v>0</v>
      </c>
      <c r="K2422" s="9">
        <v>0.15400393476297899</v>
      </c>
      <c r="L2422" s="39">
        <v>0</v>
      </c>
      <c r="M2422" s="47">
        <v>0</v>
      </c>
      <c r="N2422" s="17">
        <v>1.6162481974481498E-2</v>
      </c>
      <c r="O2422" s="7">
        <f>Q2422/P2422/N2422</f>
        <v>1</v>
      </c>
      <c r="P2422" s="7">
        <v>2.8486509435779546</v>
      </c>
      <c r="Q2422" s="33">
        <v>4.6041269527168402E-2</v>
      </c>
      <c r="R2422" s="38" t="s">
        <v>1677</v>
      </c>
      <c r="S2422" s="33" t="s">
        <v>1677</v>
      </c>
      <c r="T2422" s="45" t="s">
        <v>1676</v>
      </c>
      <c r="U2422" s="55">
        <f>RANK(Q2422,$Q$5:$Q$3209,0)</f>
        <v>2418</v>
      </c>
      <c r="V2422" s="55">
        <f>RANK(W2422,$W$5:$W$3209,0)</f>
        <v>2566</v>
      </c>
      <c r="W2422" s="55">
        <f>N2422*O2422</f>
        <v>1.6162481974481498E-2</v>
      </c>
      <c r="X2422" s="1">
        <f t="shared" si="37"/>
        <v>21.682734154605185</v>
      </c>
    </row>
    <row r="2423" spans="3:24" x14ac:dyDescent="0.25">
      <c r="C2423" s="19" t="s">
        <v>4041</v>
      </c>
      <c r="D2423" s="6" t="s">
        <v>970</v>
      </c>
      <c r="E2423" s="6" t="s">
        <v>131</v>
      </c>
      <c r="F2423" s="48">
        <v>3.9863735620328402</v>
      </c>
      <c r="G2423" s="8">
        <v>24.804566828043701</v>
      </c>
      <c r="H2423" s="9">
        <v>0.62995012652413396</v>
      </c>
      <c r="I2423" s="40">
        <v>1</v>
      </c>
      <c r="J2423" s="7">
        <v>3</v>
      </c>
      <c r="K2423" s="9">
        <v>0.49947463245121698</v>
      </c>
      <c r="L2423" s="39">
        <v>0</v>
      </c>
      <c r="M2423" s="47">
        <v>0</v>
      </c>
      <c r="N2423" s="17">
        <v>1.7559299152279599E-2</v>
      </c>
      <c r="O2423" s="7">
        <f>Q2423/P2423/N2423</f>
        <v>1</v>
      </c>
      <c r="P2423" s="7">
        <v>2.6217391034698405</v>
      </c>
      <c r="Q2423" s="33">
        <v>4.6035901217056245E-2</v>
      </c>
      <c r="R2423" s="38" t="s">
        <v>1677</v>
      </c>
      <c r="S2423" s="33" t="s">
        <v>1677</v>
      </c>
      <c r="T2423" s="45" t="s">
        <v>1676</v>
      </c>
      <c r="U2423" s="55">
        <f>RANK(Q2423,$Q$5:$Q$3209,0)</f>
        <v>2419</v>
      </c>
      <c r="V2423" s="55">
        <f>RANK(W2423,$W$5:$W$3209,0)</f>
        <v>2508</v>
      </c>
      <c r="W2423" s="55">
        <f>N2423*O2423</f>
        <v>1.7559299152279599E-2</v>
      </c>
      <c r="X2423" s="1">
        <f t="shared" si="37"/>
        <v>21.636692885078016</v>
      </c>
    </row>
    <row r="2424" spans="3:24" x14ac:dyDescent="0.25">
      <c r="C2424" s="19" t="s">
        <v>4042</v>
      </c>
      <c r="D2424" s="6" t="s">
        <v>851</v>
      </c>
      <c r="E2424" s="6" t="s">
        <v>28</v>
      </c>
      <c r="F2424" s="48">
        <v>0.480171299590398</v>
      </c>
      <c r="G2424" s="8">
        <v>10</v>
      </c>
      <c r="H2424" s="9">
        <v>0.65629276882088206</v>
      </c>
      <c r="I2424" s="40">
        <v>1</v>
      </c>
      <c r="J2424" s="7">
        <v>1</v>
      </c>
      <c r="K2424" s="9">
        <v>0.30366101317710698</v>
      </c>
      <c r="L2424" s="39">
        <v>0</v>
      </c>
      <c r="M2424" s="47">
        <v>0</v>
      </c>
      <c r="N2424" s="17">
        <v>1.12532937582356E-2</v>
      </c>
      <c r="O2424" s="7">
        <f>Q2424/P2424/N2424</f>
        <v>1</v>
      </c>
      <c r="P2424" s="7">
        <v>4.0855353269188512</v>
      </c>
      <c r="Q2424" s="33">
        <v>4.5975729193466951E-2</v>
      </c>
      <c r="R2424" s="38" t="s">
        <v>1677</v>
      </c>
      <c r="S2424" s="33" t="s">
        <v>1677</v>
      </c>
      <c r="T2424" s="45" t="s">
        <v>1675</v>
      </c>
      <c r="U2424" s="55">
        <f>RANK(Q2424,$Q$5:$Q$3209,0)</f>
        <v>2420</v>
      </c>
      <c r="V2424" s="55">
        <f>RANK(W2424,$W$5:$W$3209,0)</f>
        <v>2850</v>
      </c>
      <c r="W2424" s="55">
        <f>N2424*O2424</f>
        <v>1.12532937582356E-2</v>
      </c>
      <c r="X2424" s="1">
        <f t="shared" si="37"/>
        <v>21.59065698386096</v>
      </c>
    </row>
    <row r="2425" spans="3:24" x14ac:dyDescent="0.25">
      <c r="C2425" s="19" t="s">
        <v>4043</v>
      </c>
      <c r="D2425" s="6" t="s">
        <v>659</v>
      </c>
      <c r="E2425" s="6" t="s">
        <v>12</v>
      </c>
      <c r="F2425" s="48">
        <v>1.39400855878858</v>
      </c>
      <c r="G2425" s="8">
        <v>10</v>
      </c>
      <c r="H2425" s="9">
        <v>0.18686350454196299</v>
      </c>
      <c r="I2425" s="40">
        <v>0</v>
      </c>
      <c r="J2425" s="7">
        <v>2</v>
      </c>
      <c r="K2425" s="9">
        <v>0.76199646147996603</v>
      </c>
      <c r="L2425" s="39">
        <v>0</v>
      </c>
      <c r="M2425" s="47">
        <v>0</v>
      </c>
      <c r="N2425" s="17">
        <v>1.38911711536336E-2</v>
      </c>
      <c r="O2425" s="7">
        <f>Q2425/P2425/N2425</f>
        <v>1</v>
      </c>
      <c r="P2425" s="7">
        <v>3.3089143518895723</v>
      </c>
      <c r="Q2425" s="33">
        <v>4.5964695594812643E-2</v>
      </c>
      <c r="R2425" s="38" t="s">
        <v>1677</v>
      </c>
      <c r="S2425" s="33" t="s">
        <v>1677</v>
      </c>
      <c r="T2425" s="45" t="s">
        <v>1675</v>
      </c>
      <c r="U2425" s="55">
        <f>RANK(Q2425,$Q$5:$Q$3209,0)</f>
        <v>2421</v>
      </c>
      <c r="V2425" s="55">
        <f>RANK(W2425,$W$5:$W$3209,0)</f>
        <v>2668</v>
      </c>
      <c r="W2425" s="55">
        <f>N2425*O2425</f>
        <v>1.38911711536336E-2</v>
      </c>
      <c r="X2425" s="1">
        <f t="shared" si="37"/>
        <v>21.544681254667491</v>
      </c>
    </row>
    <row r="2426" spans="3:24" x14ac:dyDescent="0.25">
      <c r="C2426" s="19" t="s">
        <v>4044</v>
      </c>
      <c r="D2426" s="6" t="s">
        <v>1000</v>
      </c>
      <c r="E2426" s="6" t="s">
        <v>144</v>
      </c>
      <c r="F2426" s="48">
        <v>0.46949964695968699</v>
      </c>
      <c r="G2426" s="8">
        <v>10</v>
      </c>
      <c r="H2426" s="9">
        <v>0.10022716041709399</v>
      </c>
      <c r="I2426" s="40">
        <v>0</v>
      </c>
      <c r="J2426" s="7">
        <v>1</v>
      </c>
      <c r="K2426" s="9">
        <v>1</v>
      </c>
      <c r="L2426" s="39">
        <v>0</v>
      </c>
      <c r="M2426" s="47">
        <v>0</v>
      </c>
      <c r="N2426" s="17">
        <v>1.40629713598402E-2</v>
      </c>
      <c r="O2426" s="7">
        <f>Q2426/P2426/N2426</f>
        <v>1</v>
      </c>
      <c r="P2426" s="7">
        <v>3.2649585792527871</v>
      </c>
      <c r="Q2426" s="33">
        <v>4.5915018991096491E-2</v>
      </c>
      <c r="R2426" s="38" t="s">
        <v>1677</v>
      </c>
      <c r="S2426" s="33" t="s">
        <v>1677</v>
      </c>
      <c r="T2426" s="45" t="s">
        <v>1675</v>
      </c>
      <c r="U2426" s="55">
        <f>RANK(Q2426,$Q$5:$Q$3209,0)</f>
        <v>2422</v>
      </c>
      <c r="V2426" s="55">
        <f>RANK(W2426,$W$5:$W$3209,0)</f>
        <v>2662</v>
      </c>
      <c r="W2426" s="55">
        <f>N2426*O2426</f>
        <v>1.40629713598402E-2</v>
      </c>
      <c r="X2426" s="1">
        <f t="shared" si="37"/>
        <v>21.49871655907268</v>
      </c>
    </row>
    <row r="2427" spans="3:24" x14ac:dyDescent="0.25">
      <c r="C2427" s="19" t="s">
        <v>4045</v>
      </c>
      <c r="D2427" s="6" t="s">
        <v>1112</v>
      </c>
      <c r="E2427" s="6" t="s">
        <v>16</v>
      </c>
      <c r="F2427" s="48">
        <v>3.11662990772902</v>
      </c>
      <c r="G2427" s="8">
        <v>10</v>
      </c>
      <c r="H2427" s="9">
        <v>0.26195988642471901</v>
      </c>
      <c r="I2427" s="40">
        <v>0</v>
      </c>
      <c r="J2427" s="7">
        <v>7</v>
      </c>
      <c r="K2427" s="9">
        <v>0.63527288148917904</v>
      </c>
      <c r="L2427" s="39">
        <v>0</v>
      </c>
      <c r="M2427" s="47">
        <v>0</v>
      </c>
      <c r="N2427" s="17">
        <v>1.4448527808279699E-2</v>
      </c>
      <c r="O2427" s="7">
        <f>Q2427/P2427/N2427</f>
        <v>1</v>
      </c>
      <c r="P2427" s="7">
        <v>3.1752076720396554</v>
      </c>
      <c r="Q2427" s="33">
        <v>4.587707634652801E-2</v>
      </c>
      <c r="R2427" s="38" t="s">
        <v>1677</v>
      </c>
      <c r="S2427" s="33" t="s">
        <v>1677</v>
      </c>
      <c r="T2427" s="45" t="s">
        <v>1675</v>
      </c>
      <c r="U2427" s="55">
        <f>RANK(Q2427,$Q$5:$Q$3209,0)</f>
        <v>2423</v>
      </c>
      <c r="V2427" s="55">
        <f>RANK(W2427,$W$5:$W$3209,0)</f>
        <v>2632</v>
      </c>
      <c r="W2427" s="55">
        <f>N2427*O2427</f>
        <v>1.4448527808279699E-2</v>
      </c>
      <c r="X2427" s="1">
        <f t="shared" si="37"/>
        <v>21.452801540081584</v>
      </c>
    </row>
    <row r="2428" spans="3:24" x14ac:dyDescent="0.25">
      <c r="C2428" s="19" t="s">
        <v>4046</v>
      </c>
      <c r="D2428" s="6" t="s">
        <v>168</v>
      </c>
      <c r="E2428" s="6" t="s">
        <v>131</v>
      </c>
      <c r="F2428" s="48">
        <v>9.0461826221613695</v>
      </c>
      <c r="G2428" s="8">
        <v>63.9599537138361</v>
      </c>
      <c r="H2428" s="9">
        <v>0.12777438979553299</v>
      </c>
      <c r="I2428" s="40">
        <v>11</v>
      </c>
      <c r="J2428" s="7">
        <v>1</v>
      </c>
      <c r="K2428" s="9">
        <v>1</v>
      </c>
      <c r="L2428" s="39">
        <v>0</v>
      </c>
      <c r="M2428" s="47">
        <v>0</v>
      </c>
      <c r="N2428" s="17">
        <v>2.7146131674020201E-2</v>
      </c>
      <c r="O2428" s="7">
        <f>Q2428/P2428/N2428</f>
        <v>1.0000000000000002</v>
      </c>
      <c r="P2428" s="7">
        <v>1.6851776257013753</v>
      </c>
      <c r="Q2428" s="33">
        <v>4.5746053721402266E-2</v>
      </c>
      <c r="R2428" s="38" t="s">
        <v>1676</v>
      </c>
      <c r="S2428" s="33" t="s">
        <v>1676</v>
      </c>
      <c r="T2428" s="45" t="s">
        <v>1677</v>
      </c>
      <c r="U2428" s="55">
        <f>RANK(Q2428,$Q$5:$Q$3209,0)</f>
        <v>2424</v>
      </c>
      <c r="V2428" s="55">
        <f>RANK(W2428,$W$5:$W$3209,0)</f>
        <v>2189</v>
      </c>
      <c r="W2428" s="55">
        <f>N2428*O2428</f>
        <v>2.7146131674020208E-2</v>
      </c>
      <c r="X2428" s="1">
        <f t="shared" si="37"/>
        <v>21.406924463735056</v>
      </c>
    </row>
    <row r="2429" spans="3:24" x14ac:dyDescent="0.25">
      <c r="C2429" s="19" t="s">
        <v>4047</v>
      </c>
      <c r="D2429" s="6" t="s">
        <v>681</v>
      </c>
      <c r="E2429" s="6" t="s">
        <v>39</v>
      </c>
      <c r="F2429" s="48">
        <v>2.2974822713679099</v>
      </c>
      <c r="G2429" s="8">
        <v>10</v>
      </c>
      <c r="H2429" s="9">
        <v>1</v>
      </c>
      <c r="I2429" s="40">
        <v>0</v>
      </c>
      <c r="J2429" s="7">
        <v>3</v>
      </c>
      <c r="K2429" s="9">
        <v>1</v>
      </c>
      <c r="L2429" s="39">
        <v>0</v>
      </c>
      <c r="M2429" s="47">
        <v>0</v>
      </c>
      <c r="N2429" s="17">
        <v>3.0308165456113902E-2</v>
      </c>
      <c r="O2429" s="7">
        <f>Q2429/P2429/N2429</f>
        <v>1</v>
      </c>
      <c r="P2429" s="7">
        <v>1.5093472144633475</v>
      </c>
      <c r="Q2429" s="33">
        <v>4.5745545106679768E-2</v>
      </c>
      <c r="R2429" s="38" t="s">
        <v>1676</v>
      </c>
      <c r="S2429" s="33" t="s">
        <v>1676</v>
      </c>
      <c r="T2429" s="45" t="s">
        <v>1677</v>
      </c>
      <c r="U2429" s="55">
        <f>RANK(Q2429,$Q$5:$Q$3209,0)</f>
        <v>2425</v>
      </c>
      <c r="V2429" s="55">
        <f>RANK(W2429,$W$5:$W$3209,0)</f>
        <v>2085</v>
      </c>
      <c r="W2429" s="55">
        <f>N2429*O2429</f>
        <v>3.0308165456113902E-2</v>
      </c>
      <c r="X2429" s="1">
        <f t="shared" si="37"/>
        <v>21.361178410013654</v>
      </c>
    </row>
    <row r="2430" spans="3:24" x14ac:dyDescent="0.25">
      <c r="C2430" s="19" t="s">
        <v>4048</v>
      </c>
      <c r="D2430" s="6" t="s">
        <v>57</v>
      </c>
      <c r="E2430" s="6" t="s">
        <v>19</v>
      </c>
      <c r="F2430" s="48">
        <v>3.5047042172039302</v>
      </c>
      <c r="G2430" s="8">
        <v>64.543894716402505</v>
      </c>
      <c r="H2430" s="9">
        <v>0.56949204632833395</v>
      </c>
      <c r="I2430" s="40">
        <v>1</v>
      </c>
      <c r="J2430" s="7">
        <v>2</v>
      </c>
      <c r="K2430" s="9">
        <v>0.36514731809878798</v>
      </c>
      <c r="L2430" s="39">
        <v>0</v>
      </c>
      <c r="M2430" s="47">
        <v>0</v>
      </c>
      <c r="N2430" s="17">
        <v>1.8741522609306401E-2</v>
      </c>
      <c r="O2430" s="7">
        <f>Q2430/P2430/N2430</f>
        <v>1</v>
      </c>
      <c r="P2430" s="7">
        <v>2.4393330936767752</v>
      </c>
      <c r="Q2430" s="33">
        <v>4.5716816326772609E-2</v>
      </c>
      <c r="R2430" s="38" t="s">
        <v>1677</v>
      </c>
      <c r="S2430" s="33" t="s">
        <v>1677</v>
      </c>
      <c r="T2430" s="45" t="s">
        <v>1676</v>
      </c>
      <c r="U2430" s="55">
        <f>RANK(Q2430,$Q$5:$Q$3209,0)</f>
        <v>2426</v>
      </c>
      <c r="V2430" s="55">
        <f>RANK(W2430,$W$5:$W$3209,0)</f>
        <v>2460</v>
      </c>
      <c r="W2430" s="55">
        <f>N2430*O2430</f>
        <v>1.8741522609306401E-2</v>
      </c>
      <c r="X2430" s="1">
        <f t="shared" si="37"/>
        <v>21.315432864906974</v>
      </c>
    </row>
    <row r="2431" spans="3:24" x14ac:dyDescent="0.25">
      <c r="C2431" s="19" t="s">
        <v>4049</v>
      </c>
      <c r="D2431" s="6" t="s">
        <v>251</v>
      </c>
      <c r="E2431" s="6" t="s">
        <v>39</v>
      </c>
      <c r="F2431" s="48">
        <v>9.14666048109844</v>
      </c>
      <c r="G2431" s="8">
        <v>42.3692690360309</v>
      </c>
      <c r="H2431" s="9">
        <v>7.2677780357385494E-2</v>
      </c>
      <c r="I2431" s="40">
        <v>0</v>
      </c>
      <c r="J2431" s="7">
        <v>1</v>
      </c>
      <c r="K2431" s="9">
        <v>1</v>
      </c>
      <c r="L2431" s="39">
        <v>0</v>
      </c>
      <c r="M2431" s="47">
        <v>0</v>
      </c>
      <c r="N2431" s="17">
        <v>2.2222011722019E-2</v>
      </c>
      <c r="O2431" s="7">
        <f>Q2431/P2431/N2431</f>
        <v>1</v>
      </c>
      <c r="P2431" s="7">
        <v>2.0559842013271172</v>
      </c>
      <c r="Q2431" s="33">
        <v>4.5688105022177072E-2</v>
      </c>
      <c r="R2431" s="38" t="s">
        <v>1676</v>
      </c>
      <c r="S2431" s="33" t="s">
        <v>1676</v>
      </c>
      <c r="T2431" s="45" t="s">
        <v>1677</v>
      </c>
      <c r="U2431" s="55">
        <f>RANK(Q2431,$Q$5:$Q$3209,0)</f>
        <v>2427</v>
      </c>
      <c r="V2431" s="55">
        <f>RANK(W2431,$W$5:$W$3209,0)</f>
        <v>2324</v>
      </c>
      <c r="W2431" s="55">
        <f>N2431*O2431</f>
        <v>2.2222011722019E-2</v>
      </c>
      <c r="X2431" s="1">
        <f t="shared" si="37"/>
        <v>21.2697160485802</v>
      </c>
    </row>
    <row r="2432" spans="3:24" x14ac:dyDescent="0.25">
      <c r="C2432" s="19" t="s">
        <v>4050</v>
      </c>
      <c r="D2432" s="6" t="s">
        <v>529</v>
      </c>
      <c r="E2432" s="6" t="s">
        <v>131</v>
      </c>
      <c r="F2432" s="48">
        <v>12.9331506714352</v>
      </c>
      <c r="G2432" s="8">
        <v>76.259641238253906</v>
      </c>
      <c r="H2432" s="9">
        <v>0.54713714001658198</v>
      </c>
      <c r="I2432" s="40">
        <v>3</v>
      </c>
      <c r="J2432" s="7">
        <v>4</v>
      </c>
      <c r="K2432" s="9">
        <v>1</v>
      </c>
      <c r="L2432" s="39">
        <v>0</v>
      </c>
      <c r="M2432" s="47">
        <v>0</v>
      </c>
      <c r="N2432" s="17">
        <v>3.9478382716325297E-2</v>
      </c>
      <c r="O2432" s="7">
        <f>Q2432/P2432/N2432</f>
        <v>1</v>
      </c>
      <c r="P2432" s="7">
        <v>1.1564151649062377</v>
      </c>
      <c r="Q2432" s="33">
        <v>4.5653400459130883E-2</v>
      </c>
      <c r="R2432" s="38" t="s">
        <v>1676</v>
      </c>
      <c r="S2432" s="33" t="s">
        <v>1676</v>
      </c>
      <c r="T2432" s="45" t="s">
        <v>1677</v>
      </c>
      <c r="U2432" s="55">
        <f>RANK(Q2432,$Q$5:$Q$3209,0)</f>
        <v>2428</v>
      </c>
      <c r="V2432" s="55">
        <f>RANK(W2432,$W$5:$W$3209,0)</f>
        <v>1873</v>
      </c>
      <c r="W2432" s="55">
        <f>N2432*O2432</f>
        <v>3.9478382716325297E-2</v>
      </c>
      <c r="X2432" s="1">
        <f t="shared" si="37"/>
        <v>21.224027943558024</v>
      </c>
    </row>
    <row r="2433" spans="3:24" x14ac:dyDescent="0.25">
      <c r="C2433" s="19" t="s">
        <v>4051</v>
      </c>
      <c r="D2433" s="6" t="s">
        <v>1448</v>
      </c>
      <c r="E2433" s="6" t="s">
        <v>39</v>
      </c>
      <c r="F2433" s="48">
        <v>11.3668502367785</v>
      </c>
      <c r="G2433" s="8">
        <v>45.578696229183699</v>
      </c>
      <c r="H2433" s="9">
        <v>0.76499150245954795</v>
      </c>
      <c r="I2433" s="40">
        <v>0</v>
      </c>
      <c r="J2433" s="7">
        <v>1</v>
      </c>
      <c r="K2433" s="9">
        <v>0.74232209493719603</v>
      </c>
      <c r="L2433" s="39">
        <v>0</v>
      </c>
      <c r="M2433" s="47">
        <v>0</v>
      </c>
      <c r="N2433" s="17">
        <v>3.50401030336671E-2</v>
      </c>
      <c r="O2433" s="7">
        <f>Q2433/P2433/N2433</f>
        <v>1</v>
      </c>
      <c r="P2433" s="7">
        <v>1.3025326753744917</v>
      </c>
      <c r="Q2433" s="33">
        <v>4.5640879149840247E-2</v>
      </c>
      <c r="R2433" s="38" t="s">
        <v>1676</v>
      </c>
      <c r="S2433" s="33" t="s">
        <v>1676</v>
      </c>
      <c r="T2433" s="45" t="s">
        <v>1677</v>
      </c>
      <c r="U2433" s="55">
        <f>RANK(Q2433,$Q$5:$Q$3209,0)</f>
        <v>2429</v>
      </c>
      <c r="V2433" s="55">
        <f>RANK(W2433,$W$5:$W$3209,0)</f>
        <v>1952</v>
      </c>
      <c r="W2433" s="55">
        <f>N2433*O2433</f>
        <v>3.50401030336671E-2</v>
      </c>
      <c r="X2433" s="1">
        <f t="shared" si="37"/>
        <v>21.178374543098894</v>
      </c>
    </row>
    <row r="2434" spans="3:24" x14ac:dyDescent="0.25">
      <c r="C2434" s="19" t="s">
        <v>4052</v>
      </c>
      <c r="D2434" s="6" t="s">
        <v>1260</v>
      </c>
      <c r="E2434" s="6" t="s">
        <v>16</v>
      </c>
      <c r="F2434" s="48">
        <v>0.61278375600103296</v>
      </c>
      <c r="G2434" s="8">
        <v>10</v>
      </c>
      <c r="H2434" s="9">
        <v>1</v>
      </c>
      <c r="I2434" s="40">
        <v>0</v>
      </c>
      <c r="J2434" s="7">
        <v>0</v>
      </c>
      <c r="K2434" s="9">
        <v>0.325482633202547</v>
      </c>
      <c r="L2434" s="39">
        <v>0</v>
      </c>
      <c r="M2434" s="47">
        <v>0</v>
      </c>
      <c r="N2434" s="17">
        <v>1.4708732540632499E-2</v>
      </c>
      <c r="O2434" s="7">
        <f>Q2434/P2434/N2434</f>
        <v>1</v>
      </c>
      <c r="P2434" s="7">
        <v>3.102261434309745</v>
      </c>
      <c r="Q2434" s="33">
        <v>4.5630333708380995E-2</v>
      </c>
      <c r="R2434" s="38" t="s">
        <v>1677</v>
      </c>
      <c r="S2434" s="33" t="s">
        <v>1677</v>
      </c>
      <c r="T2434" s="45" t="s">
        <v>1675</v>
      </c>
      <c r="U2434" s="55">
        <f>RANK(Q2434,$Q$5:$Q$3209,0)</f>
        <v>2430</v>
      </c>
      <c r="V2434" s="55">
        <f>RANK(W2434,$W$5:$W$3209,0)</f>
        <v>2626</v>
      </c>
      <c r="W2434" s="55">
        <f>N2434*O2434</f>
        <v>1.4708732540632499E-2</v>
      </c>
      <c r="X2434" s="1">
        <f t="shared" si="37"/>
        <v>21.132733663949054</v>
      </c>
    </row>
    <row r="2435" spans="3:24" x14ac:dyDescent="0.25">
      <c r="C2435" s="19" t="s">
        <v>4053</v>
      </c>
      <c r="D2435" s="6" t="s">
        <v>880</v>
      </c>
      <c r="E2435" s="6" t="s">
        <v>389</v>
      </c>
      <c r="F2435" s="48">
        <v>4.4818838219828603</v>
      </c>
      <c r="G2435" s="8">
        <v>10</v>
      </c>
      <c r="H2435" s="9">
        <v>0.340144478304508</v>
      </c>
      <c r="I2435" s="40">
        <v>0</v>
      </c>
      <c r="J2435" s="7">
        <v>1</v>
      </c>
      <c r="K2435" s="9">
        <v>0.80620921288713598</v>
      </c>
      <c r="L2435" s="39">
        <v>0</v>
      </c>
      <c r="M2435" s="47">
        <v>0</v>
      </c>
      <c r="N2435" s="17">
        <v>1.61000799162812E-2</v>
      </c>
      <c r="O2435" s="7">
        <f>Q2435/P2435/N2435</f>
        <v>1</v>
      </c>
      <c r="P2435" s="7">
        <v>2.8326729762157594</v>
      </c>
      <c r="Q2435" s="33">
        <v>4.5606261293763842E-2</v>
      </c>
      <c r="R2435" s="38" t="s">
        <v>1677</v>
      </c>
      <c r="S2435" s="33" t="s">
        <v>1677</v>
      </c>
      <c r="T2435" s="45" t="s">
        <v>1676</v>
      </c>
      <c r="U2435" s="55">
        <f>RANK(Q2435,$Q$5:$Q$3209,0)</f>
        <v>2431</v>
      </c>
      <c r="V2435" s="55">
        <f>RANK(W2435,$W$5:$W$3209,0)</f>
        <v>2568</v>
      </c>
      <c r="W2435" s="55">
        <f>N2435*O2435</f>
        <v>1.61000799162812E-2</v>
      </c>
      <c r="X2435" s="1">
        <f t="shared" si="37"/>
        <v>21.087103330240673</v>
      </c>
    </row>
    <row r="2436" spans="3:24" x14ac:dyDescent="0.25">
      <c r="C2436" s="19" t="s">
        <v>4054</v>
      </c>
      <c r="D2436" s="6" t="s">
        <v>159</v>
      </c>
      <c r="E2436" s="6" t="s">
        <v>48</v>
      </c>
      <c r="F2436" s="48">
        <v>0.67039807379673355</v>
      </c>
      <c r="G2436" s="8">
        <v>10</v>
      </c>
      <c r="H2436" s="9">
        <v>0.69547358018585803</v>
      </c>
      <c r="I2436" s="40">
        <v>0</v>
      </c>
      <c r="J2436" s="7">
        <v>0</v>
      </c>
      <c r="K2436" s="9">
        <v>0.12336495571175</v>
      </c>
      <c r="L2436" s="39">
        <v>0.113526277658407</v>
      </c>
      <c r="M2436" s="47">
        <v>0</v>
      </c>
      <c r="N2436" s="17">
        <v>1.12802302371311E-2</v>
      </c>
      <c r="O2436" s="7">
        <f>Q2436/P2436/N2436</f>
        <v>1</v>
      </c>
      <c r="P2436" s="7">
        <v>4.030581629035848</v>
      </c>
      <c r="Q2436" s="33">
        <v>4.5465888765075298E-2</v>
      </c>
      <c r="R2436" s="38" t="s">
        <v>1677</v>
      </c>
      <c r="S2436" s="33" t="s">
        <v>1677</v>
      </c>
      <c r="T2436" s="45" t="s">
        <v>1675</v>
      </c>
      <c r="U2436" s="55">
        <f>RANK(Q2436,$Q$5:$Q$3209,0)</f>
        <v>2432</v>
      </c>
      <c r="V2436" s="55">
        <f>RANK(W2436,$W$5:$W$3209,0)</f>
        <v>2848</v>
      </c>
      <c r="W2436" s="55">
        <f>N2436*O2436</f>
        <v>1.12802302371311E-2</v>
      </c>
      <c r="X2436" s="1">
        <f t="shared" si="37"/>
        <v>21.04149706894691</v>
      </c>
    </row>
    <row r="2437" spans="3:24" x14ac:dyDescent="0.25">
      <c r="C2437" s="19" t="s">
        <v>4055</v>
      </c>
      <c r="D2437" s="6" t="s">
        <v>1114</v>
      </c>
      <c r="E2437" s="6" t="s">
        <v>39</v>
      </c>
      <c r="F2437" s="48">
        <v>3.95226111030536</v>
      </c>
      <c r="G2437" s="8">
        <v>10</v>
      </c>
      <c r="H2437" s="9">
        <v>0.53492494934919599</v>
      </c>
      <c r="I2437" s="40">
        <v>0</v>
      </c>
      <c r="J2437" s="7">
        <v>6</v>
      </c>
      <c r="K2437" s="9">
        <v>0.66870534852008501</v>
      </c>
      <c r="L2437" s="39">
        <v>0</v>
      </c>
      <c r="M2437" s="47">
        <v>0</v>
      </c>
      <c r="N2437" s="17">
        <v>1.8256068164933401E-2</v>
      </c>
      <c r="O2437" s="7">
        <f>Q2437/P2437/N2437</f>
        <v>1</v>
      </c>
      <c r="P2437" s="7">
        <v>2.4807175716470673</v>
      </c>
      <c r="Q2437" s="33">
        <v>4.5288149085936917E-2</v>
      </c>
      <c r="R2437" s="38" t="s">
        <v>1677</v>
      </c>
      <c r="S2437" s="33" t="s">
        <v>1677</v>
      </c>
      <c r="T2437" s="45" t="s">
        <v>1676</v>
      </c>
      <c r="U2437" s="55">
        <f>RANK(Q2437,$Q$5:$Q$3209,0)</f>
        <v>2433</v>
      </c>
      <c r="V2437" s="55">
        <f>RANK(W2437,$W$5:$W$3209,0)</f>
        <v>2478</v>
      </c>
      <c r="W2437" s="55">
        <f>N2437*O2437</f>
        <v>1.8256068164933401E-2</v>
      </c>
      <c r="X2437" s="1">
        <f t="shared" si="37"/>
        <v>20.996031180181834</v>
      </c>
    </row>
    <row r="2438" spans="3:24" x14ac:dyDescent="0.25">
      <c r="C2438" s="19" t="s">
        <v>4056</v>
      </c>
      <c r="D2438" s="6" t="s">
        <v>449</v>
      </c>
      <c r="E2438" s="6" t="s">
        <v>163</v>
      </c>
      <c r="F2438" s="48">
        <v>2.732942613940522</v>
      </c>
      <c r="G2438" s="8">
        <v>20.2439873541819</v>
      </c>
      <c r="H2438" s="9">
        <v>0.46058812508679597</v>
      </c>
      <c r="I2438" s="40">
        <v>0</v>
      </c>
      <c r="J2438" s="7">
        <v>0</v>
      </c>
      <c r="K2438" s="9">
        <v>0.43355916349762302</v>
      </c>
      <c r="L2438" s="39">
        <v>5.39519357469029E-2</v>
      </c>
      <c r="M2438" s="47">
        <v>0</v>
      </c>
      <c r="N2438" s="17">
        <v>1.40670394426249E-2</v>
      </c>
      <c r="O2438" s="7">
        <f>Q2438/P2438/N2438</f>
        <v>1</v>
      </c>
      <c r="P2438" s="7">
        <v>3.2148258800772873</v>
      </c>
      <c r="Q2438" s="33">
        <v>4.5223082456218505E-2</v>
      </c>
      <c r="R2438" s="38" t="s">
        <v>1677</v>
      </c>
      <c r="S2438" s="33" t="s">
        <v>1677</v>
      </c>
      <c r="T2438" s="45" t="s">
        <v>1675</v>
      </c>
      <c r="U2438" s="55">
        <f>RANK(Q2438,$Q$5:$Q$3209,0)</f>
        <v>2434</v>
      </c>
      <c r="V2438" s="55">
        <f>RANK(W2438,$W$5:$W$3209,0)</f>
        <v>2660</v>
      </c>
      <c r="W2438" s="55">
        <f>N2438*O2438</f>
        <v>1.40670394426249E-2</v>
      </c>
      <c r="X2438" s="1">
        <f t="shared" si="37"/>
        <v>20.950743031095897</v>
      </c>
    </row>
    <row r="2439" spans="3:24" x14ac:dyDescent="0.25">
      <c r="C2439" s="19" t="s">
        <v>4057</v>
      </c>
      <c r="D2439" s="6" t="s">
        <v>529</v>
      </c>
      <c r="E2439" s="6" t="s">
        <v>131</v>
      </c>
      <c r="F2439" s="48">
        <v>11.949226726762173</v>
      </c>
      <c r="G2439" s="8">
        <v>35.1290621793543</v>
      </c>
      <c r="H2439" s="9">
        <v>0.70425615091774896</v>
      </c>
      <c r="I2439" s="40">
        <v>2</v>
      </c>
      <c r="J2439" s="7">
        <v>8</v>
      </c>
      <c r="K2439" s="9">
        <v>0.80817005211452597</v>
      </c>
      <c r="L2439" s="39">
        <v>6.2143772292827103E-2</v>
      </c>
      <c r="M2439" s="47">
        <v>1</v>
      </c>
      <c r="N2439" s="17">
        <v>3.3449009731130498E-2</v>
      </c>
      <c r="O2439" s="7">
        <f>Q2439/P2439/N2439</f>
        <v>1</v>
      </c>
      <c r="P2439" s="7">
        <v>1.3516128745899156</v>
      </c>
      <c r="Q2439" s="33">
        <v>4.5210112194879352E-2</v>
      </c>
      <c r="R2439" s="38" t="s">
        <v>1676</v>
      </c>
      <c r="S2439" s="33" t="s">
        <v>1676</v>
      </c>
      <c r="T2439" s="45" t="s">
        <v>1677</v>
      </c>
      <c r="U2439" s="55">
        <f>RANK(Q2439,$Q$5:$Q$3209,0)</f>
        <v>2435</v>
      </c>
      <c r="V2439" s="55">
        <f>RANK(W2439,$W$5:$W$3209,0)</f>
        <v>1996</v>
      </c>
      <c r="W2439" s="55">
        <f>N2439*O2439</f>
        <v>3.3449009731130498E-2</v>
      </c>
      <c r="X2439" s="1">
        <f t="shared" si="37"/>
        <v>20.905519948639679</v>
      </c>
    </row>
    <row r="2440" spans="3:24" x14ac:dyDescent="0.25">
      <c r="C2440" s="19" t="s">
        <v>4058</v>
      </c>
      <c r="D2440" s="6" t="s">
        <v>1272</v>
      </c>
      <c r="E2440" s="6" t="s">
        <v>863</v>
      </c>
      <c r="F2440" s="48">
        <v>18.546905861997701</v>
      </c>
      <c r="G2440" s="8">
        <v>31.6387712473657</v>
      </c>
      <c r="H2440" s="9">
        <v>0.94908856050516899</v>
      </c>
      <c r="I2440" s="40">
        <v>1</v>
      </c>
      <c r="J2440" s="7">
        <v>5</v>
      </c>
      <c r="K2440" s="9">
        <v>0.62759042229592199</v>
      </c>
      <c r="L2440" s="39">
        <v>0</v>
      </c>
      <c r="M2440" s="47">
        <v>0</v>
      </c>
      <c r="N2440" s="17">
        <v>2.8086504197687701E-2</v>
      </c>
      <c r="O2440" s="7">
        <f>Q2440/P2440/N2440</f>
        <v>1</v>
      </c>
      <c r="P2440" s="7">
        <v>1.6079199675226314</v>
      </c>
      <c r="Q2440" s="33">
        <v>4.5160850917370259E-2</v>
      </c>
      <c r="R2440" s="38" t="s">
        <v>1676</v>
      </c>
      <c r="S2440" s="33" t="s">
        <v>1676</v>
      </c>
      <c r="T2440" s="45" t="s">
        <v>1677</v>
      </c>
      <c r="U2440" s="55">
        <f>RANK(Q2440,$Q$5:$Q$3209,0)</f>
        <v>2436</v>
      </c>
      <c r="V2440" s="55">
        <f>RANK(W2440,$W$5:$W$3209,0)</f>
        <v>2161</v>
      </c>
      <c r="W2440" s="55">
        <f>N2440*O2440</f>
        <v>2.8086504197687701E-2</v>
      </c>
      <c r="X2440" s="1">
        <f t="shared" ref="X2440:X2503" si="38">X2439-Q2439</f>
        <v>20.860309836444799</v>
      </c>
    </row>
    <row r="2441" spans="3:24" x14ac:dyDescent="0.25">
      <c r="C2441" s="19" t="s">
        <v>4059</v>
      </c>
      <c r="D2441" s="6" t="s">
        <v>1018</v>
      </c>
      <c r="E2441" s="6" t="s">
        <v>863</v>
      </c>
      <c r="F2441" s="48">
        <v>34.506730624373603</v>
      </c>
      <c r="G2441" s="8">
        <v>14.450795169419001</v>
      </c>
      <c r="H2441" s="9">
        <v>0.99636833103928901</v>
      </c>
      <c r="I2441" s="40">
        <v>2</v>
      </c>
      <c r="J2441" s="7">
        <v>14</v>
      </c>
      <c r="K2441" s="9">
        <v>1</v>
      </c>
      <c r="L2441" s="39">
        <v>0</v>
      </c>
      <c r="M2441" s="47">
        <v>0</v>
      </c>
      <c r="N2441" s="17">
        <v>4.53377600932202E-2</v>
      </c>
      <c r="O2441" s="7">
        <f>Q2441/P2441/N2441</f>
        <v>1</v>
      </c>
      <c r="P2441" s="7">
        <v>0.99471793854615531</v>
      </c>
      <c r="Q2441" s="33">
        <v>4.5098283258228143E-2</v>
      </c>
      <c r="R2441" s="38" t="s">
        <v>1676</v>
      </c>
      <c r="S2441" s="33" t="s">
        <v>1676</v>
      </c>
      <c r="T2441" s="45" t="s">
        <v>1677</v>
      </c>
      <c r="U2441" s="55">
        <f>RANK(Q2441,$Q$5:$Q$3209,0)</f>
        <v>2437</v>
      </c>
      <c r="V2441" s="55">
        <f>RANK(W2441,$W$5:$W$3209,0)</f>
        <v>1759</v>
      </c>
      <c r="W2441" s="55">
        <f>N2441*O2441</f>
        <v>4.53377600932202E-2</v>
      </c>
      <c r="X2441" s="1">
        <f t="shared" si="38"/>
        <v>20.815148985527429</v>
      </c>
    </row>
    <row r="2442" spans="3:24" x14ac:dyDescent="0.25">
      <c r="C2442" s="19" t="s">
        <v>1092</v>
      </c>
      <c r="D2442" s="6" t="s">
        <v>1092</v>
      </c>
      <c r="E2442" s="6" t="s">
        <v>16</v>
      </c>
      <c r="F2442" s="48">
        <v>2.5463512461816499E-2</v>
      </c>
      <c r="G2442" s="8">
        <v>10</v>
      </c>
      <c r="H2442" s="9">
        <v>0</v>
      </c>
      <c r="I2442" s="40">
        <v>0</v>
      </c>
      <c r="J2442" s="7">
        <v>0</v>
      </c>
      <c r="K2442" s="9">
        <v>1</v>
      </c>
      <c r="L2442" s="39">
        <v>0</v>
      </c>
      <c r="M2442" s="47">
        <v>0</v>
      </c>
      <c r="N2442" s="17">
        <v>1.44832769283394E-2</v>
      </c>
      <c r="O2442" s="7">
        <f>Q2442/P2442/N2442</f>
        <v>1</v>
      </c>
      <c r="P2442" s="7">
        <v>3.1021423277279574</v>
      </c>
      <c r="Q2442" s="33">
        <v>4.4929186403607407E-2</v>
      </c>
      <c r="R2442" s="38" t="s">
        <v>1677</v>
      </c>
      <c r="S2442" s="33" t="s">
        <v>1677</v>
      </c>
      <c r="T2442" s="45" t="s">
        <v>1675</v>
      </c>
      <c r="U2442" s="55">
        <f>RANK(Q2442,$Q$5:$Q$3209,0)</f>
        <v>2438</v>
      </c>
      <c r="V2442" s="55">
        <f>RANK(W2442,$W$5:$W$3209,0)</f>
        <v>2631</v>
      </c>
      <c r="W2442" s="55">
        <f>N2442*O2442</f>
        <v>1.44832769283394E-2</v>
      </c>
      <c r="X2442" s="1">
        <f t="shared" si="38"/>
        <v>20.770050702269202</v>
      </c>
    </row>
    <row r="2443" spans="3:24" x14ac:dyDescent="0.25">
      <c r="C2443" s="19" t="s">
        <v>4060</v>
      </c>
      <c r="D2443" s="6" t="s">
        <v>505</v>
      </c>
      <c r="E2443" s="6" t="s">
        <v>163</v>
      </c>
      <c r="F2443" s="48">
        <v>0.65242471216428999</v>
      </c>
      <c r="G2443" s="8">
        <v>10</v>
      </c>
      <c r="H2443" s="9">
        <v>1</v>
      </c>
      <c r="I2443" s="40">
        <v>0</v>
      </c>
      <c r="J2443" s="7">
        <v>1</v>
      </c>
      <c r="K2443" s="9">
        <v>0.216184665193634</v>
      </c>
      <c r="L2443" s="39">
        <v>0</v>
      </c>
      <c r="M2443" s="47">
        <v>0</v>
      </c>
      <c r="N2443" s="17">
        <v>1.3479100368445501E-2</v>
      </c>
      <c r="O2443" s="7">
        <f>Q2443/P2443/N2443</f>
        <v>1</v>
      </c>
      <c r="P2443" s="7">
        <v>3.3325004652474584</v>
      </c>
      <c r="Q2443" s="33">
        <v>4.4919108248961816E-2</v>
      </c>
      <c r="R2443" s="38" t="s">
        <v>1677</v>
      </c>
      <c r="S2443" s="33" t="s">
        <v>1677</v>
      </c>
      <c r="T2443" s="45" t="s">
        <v>1675</v>
      </c>
      <c r="U2443" s="55">
        <f>RANK(Q2443,$Q$5:$Q$3209,0)</f>
        <v>2439</v>
      </c>
      <c r="V2443" s="55">
        <f>RANK(W2443,$W$5:$W$3209,0)</f>
        <v>2683</v>
      </c>
      <c r="W2443" s="55">
        <f>N2443*O2443</f>
        <v>1.3479100368445501E-2</v>
      </c>
      <c r="X2443" s="1">
        <f t="shared" si="38"/>
        <v>20.725121515865595</v>
      </c>
    </row>
    <row r="2444" spans="3:24" x14ac:dyDescent="0.25">
      <c r="C2444" s="19" t="s">
        <v>4061</v>
      </c>
      <c r="D2444" s="6" t="s">
        <v>902</v>
      </c>
      <c r="E2444" s="6" t="s">
        <v>28</v>
      </c>
      <c r="F2444" s="48">
        <v>4.9841187670994901E-2</v>
      </c>
      <c r="G2444" s="8">
        <v>10</v>
      </c>
      <c r="H2444" s="9">
        <v>1</v>
      </c>
      <c r="I2444" s="40">
        <v>0</v>
      </c>
      <c r="J2444" s="7">
        <v>1</v>
      </c>
      <c r="K2444" s="9">
        <v>2.63828112133433E-2</v>
      </c>
      <c r="L2444" s="39">
        <v>0</v>
      </c>
      <c r="M2444" s="47">
        <v>0</v>
      </c>
      <c r="N2444" s="17">
        <v>1.27463167216903E-2</v>
      </c>
      <c r="O2444" s="7">
        <f>Q2444/P2444/N2444</f>
        <v>1</v>
      </c>
      <c r="P2444" s="7">
        <v>3.5204793397217427</v>
      </c>
      <c r="Q2444" s="33">
        <v>4.4873144676260475E-2</v>
      </c>
      <c r="R2444" s="38" t="s">
        <v>1677</v>
      </c>
      <c r="S2444" s="33" t="s">
        <v>1677</v>
      </c>
      <c r="T2444" s="45" t="s">
        <v>1675</v>
      </c>
      <c r="U2444" s="55">
        <f>RANK(Q2444,$Q$5:$Q$3209,0)</f>
        <v>2440</v>
      </c>
      <c r="V2444" s="55">
        <f>RANK(W2444,$W$5:$W$3209,0)</f>
        <v>2728</v>
      </c>
      <c r="W2444" s="55">
        <f>N2444*O2444</f>
        <v>1.27463167216903E-2</v>
      </c>
      <c r="X2444" s="1">
        <f t="shared" si="38"/>
        <v>20.680202407616633</v>
      </c>
    </row>
    <row r="2445" spans="3:24" x14ac:dyDescent="0.25">
      <c r="C2445" s="19" t="s">
        <v>4062</v>
      </c>
      <c r="D2445" s="6" t="s">
        <v>251</v>
      </c>
      <c r="E2445" s="6" t="s">
        <v>39</v>
      </c>
      <c r="F2445" s="48">
        <v>2.1059374639489601</v>
      </c>
      <c r="G2445" s="8">
        <v>66.494306167231997</v>
      </c>
      <c r="H2445" s="9">
        <v>0.39014737293018098</v>
      </c>
      <c r="I2445" s="40">
        <v>1</v>
      </c>
      <c r="J2445" s="7">
        <v>2</v>
      </c>
      <c r="K2445" s="9">
        <v>1</v>
      </c>
      <c r="L2445" s="39">
        <v>0</v>
      </c>
      <c r="M2445" s="47">
        <v>0</v>
      </c>
      <c r="N2445" s="17">
        <v>2.68545817998198E-2</v>
      </c>
      <c r="O2445" s="7">
        <f>Q2445/P2445/N2445</f>
        <v>0.99999999999999989</v>
      </c>
      <c r="P2445" s="7">
        <v>1.6697289314239581</v>
      </c>
      <c r="Q2445" s="33">
        <v>4.4839872172450383E-2</v>
      </c>
      <c r="R2445" s="38" t="s">
        <v>1676</v>
      </c>
      <c r="S2445" s="33" t="s">
        <v>1676</v>
      </c>
      <c r="T2445" s="45" t="s">
        <v>1677</v>
      </c>
      <c r="U2445" s="55">
        <f>RANK(Q2445,$Q$5:$Q$3209,0)</f>
        <v>2441</v>
      </c>
      <c r="V2445" s="55">
        <f>RANK(W2445,$W$5:$W$3209,0)</f>
        <v>2194</v>
      </c>
      <c r="W2445" s="55">
        <f>N2445*O2445</f>
        <v>2.6854581799819796E-2</v>
      </c>
      <c r="X2445" s="1">
        <f t="shared" si="38"/>
        <v>20.635329262940374</v>
      </c>
    </row>
    <row r="2446" spans="3:24" x14ac:dyDescent="0.25">
      <c r="C2446" s="19" t="s">
        <v>4063</v>
      </c>
      <c r="D2446" s="6" t="s">
        <v>134</v>
      </c>
      <c r="E2446" s="6" t="s">
        <v>131</v>
      </c>
      <c r="F2446" s="48">
        <v>8.8243637263897501</v>
      </c>
      <c r="G2446" s="8">
        <v>78.272574510945702</v>
      </c>
      <c r="H2446" s="9">
        <v>0.227953641127568</v>
      </c>
      <c r="I2446" s="40">
        <v>0</v>
      </c>
      <c r="J2446" s="7">
        <v>2</v>
      </c>
      <c r="K2446" s="9">
        <v>0.95317879447187304</v>
      </c>
      <c r="L2446" s="39">
        <v>0</v>
      </c>
      <c r="M2446" s="47">
        <v>0</v>
      </c>
      <c r="N2446" s="17">
        <v>4.5840287668898798E-2</v>
      </c>
      <c r="O2446" s="7">
        <f>Q2446/P2446/N2446</f>
        <v>1</v>
      </c>
      <c r="P2446" s="7">
        <v>0.97591646014615718</v>
      </c>
      <c r="Q2446" s="33">
        <v>4.4736291273913258E-2</v>
      </c>
      <c r="R2446" s="38" t="s">
        <v>1676</v>
      </c>
      <c r="S2446" s="33" t="s">
        <v>1676</v>
      </c>
      <c r="T2446" s="45" t="s">
        <v>1677</v>
      </c>
      <c r="U2446" s="55">
        <f>RANK(Q2446,$Q$5:$Q$3209,0)</f>
        <v>2442</v>
      </c>
      <c r="V2446" s="55">
        <f>RANK(W2446,$W$5:$W$3209,0)</f>
        <v>1750</v>
      </c>
      <c r="W2446" s="55">
        <f>N2446*O2446</f>
        <v>4.5840287668898798E-2</v>
      </c>
      <c r="X2446" s="1">
        <f t="shared" si="38"/>
        <v>20.590489390767925</v>
      </c>
    </row>
    <row r="2447" spans="3:24" x14ac:dyDescent="0.25">
      <c r="C2447" s="19" t="s">
        <v>4064</v>
      </c>
      <c r="D2447" s="6" t="s">
        <v>1040</v>
      </c>
      <c r="E2447" s="6" t="s">
        <v>204</v>
      </c>
      <c r="F2447" s="48">
        <v>3.44882628788644</v>
      </c>
      <c r="G2447" s="8">
        <v>10</v>
      </c>
      <c r="H2447" s="9">
        <v>0</v>
      </c>
      <c r="I2447" s="40">
        <v>1</v>
      </c>
      <c r="J2447" s="7">
        <v>0</v>
      </c>
      <c r="K2447" s="9">
        <v>0.76136460339698597</v>
      </c>
      <c r="L2447" s="39">
        <v>0</v>
      </c>
      <c r="M2447" s="47">
        <v>0</v>
      </c>
      <c r="N2447" s="17">
        <v>1.15884943579652E-2</v>
      </c>
      <c r="O2447" s="7">
        <f>Q2447/P2447/N2447</f>
        <v>1</v>
      </c>
      <c r="P2447" s="7">
        <v>3.8574116969372834</v>
      </c>
      <c r="Q2447" s="33">
        <v>4.4701593686306676E-2</v>
      </c>
      <c r="R2447" s="38" t="s">
        <v>1677</v>
      </c>
      <c r="S2447" s="33" t="s">
        <v>1677</v>
      </c>
      <c r="T2447" s="45" t="s">
        <v>1675</v>
      </c>
      <c r="U2447" s="55">
        <f>RANK(Q2447,$Q$5:$Q$3209,0)</f>
        <v>2443</v>
      </c>
      <c r="V2447" s="55">
        <f>RANK(W2447,$W$5:$W$3209,0)</f>
        <v>2831</v>
      </c>
      <c r="W2447" s="55">
        <f>N2447*O2447</f>
        <v>1.15884943579652E-2</v>
      </c>
      <c r="X2447" s="1">
        <f t="shared" si="38"/>
        <v>20.545753099494011</v>
      </c>
    </row>
    <row r="2448" spans="3:24" x14ac:dyDescent="0.25">
      <c r="C2448" s="19" t="s">
        <v>4065</v>
      </c>
      <c r="D2448" s="6" t="s">
        <v>259</v>
      </c>
      <c r="E2448" s="6" t="s">
        <v>19</v>
      </c>
      <c r="F2448" s="48">
        <v>3.265251238839983</v>
      </c>
      <c r="G2448" s="8">
        <v>13.7421128130601</v>
      </c>
      <c r="H2448" s="9">
        <v>0.32633261176221201</v>
      </c>
      <c r="I2448" s="40">
        <v>2</v>
      </c>
      <c r="J2448" s="7">
        <v>8</v>
      </c>
      <c r="K2448" s="9">
        <v>0.50436990315296304</v>
      </c>
      <c r="L2448" s="39">
        <v>0.15325106983804901</v>
      </c>
      <c r="M2448" s="47">
        <v>0</v>
      </c>
      <c r="N2448" s="17">
        <v>1.6119745394083299E-2</v>
      </c>
      <c r="O2448" s="7">
        <f>Q2448/P2448/N2448</f>
        <v>1</v>
      </c>
      <c r="P2448" s="7">
        <v>2.7726066268375709</v>
      </c>
      <c r="Q2448" s="33">
        <v>4.4693712902569765E-2</v>
      </c>
      <c r="R2448" s="38" t="s">
        <v>1677</v>
      </c>
      <c r="S2448" s="33" t="s">
        <v>1677</v>
      </c>
      <c r="T2448" s="45" t="s">
        <v>1676</v>
      </c>
      <c r="U2448" s="55">
        <f>RANK(Q2448,$Q$5:$Q$3209,0)</f>
        <v>2444</v>
      </c>
      <c r="V2448" s="55">
        <f>RANK(W2448,$W$5:$W$3209,0)</f>
        <v>2567</v>
      </c>
      <c r="W2448" s="55">
        <f>N2448*O2448</f>
        <v>1.6119745394083299E-2</v>
      </c>
      <c r="X2448" s="1">
        <f t="shared" si="38"/>
        <v>20.501051505807705</v>
      </c>
    </row>
    <row r="2449" spans="3:24" x14ac:dyDescent="0.25">
      <c r="C2449" s="19" t="s">
        <v>4066</v>
      </c>
      <c r="D2449" s="6" t="s">
        <v>988</v>
      </c>
      <c r="E2449" s="6" t="s">
        <v>126</v>
      </c>
      <c r="F2449" s="48">
        <v>4.4126397812532403</v>
      </c>
      <c r="G2449" s="8">
        <v>25.7756659263442</v>
      </c>
      <c r="H2449" s="9">
        <v>4.3099282758436899E-2</v>
      </c>
      <c r="I2449" s="40">
        <v>0</v>
      </c>
      <c r="J2449" s="7">
        <v>1</v>
      </c>
      <c r="K2449" s="9">
        <v>0.95220258048122997</v>
      </c>
      <c r="L2449" s="39">
        <v>0</v>
      </c>
      <c r="M2449" s="47">
        <v>0</v>
      </c>
      <c r="N2449" s="17">
        <v>1.42426424322058E-2</v>
      </c>
      <c r="O2449" s="7">
        <f>Q2449/P2449/N2449</f>
        <v>1</v>
      </c>
      <c r="P2449" s="7">
        <v>3.1341944995828728</v>
      </c>
      <c r="Q2449" s="33">
        <v>4.4639211570545047E-2</v>
      </c>
      <c r="R2449" s="38" t="s">
        <v>1677</v>
      </c>
      <c r="S2449" s="33" t="s">
        <v>1677</v>
      </c>
      <c r="T2449" s="45" t="s">
        <v>1675</v>
      </c>
      <c r="U2449" s="55">
        <f>RANK(Q2449,$Q$5:$Q$3209,0)</f>
        <v>2445</v>
      </c>
      <c r="V2449" s="55">
        <f>RANK(W2449,$W$5:$W$3209,0)</f>
        <v>2647</v>
      </c>
      <c r="W2449" s="55">
        <f>N2449*O2449</f>
        <v>1.42426424322058E-2</v>
      </c>
      <c r="X2449" s="1">
        <f t="shared" si="38"/>
        <v>20.456357792905134</v>
      </c>
    </row>
    <row r="2450" spans="3:24" x14ac:dyDescent="0.25">
      <c r="C2450" s="19" t="s">
        <v>4067</v>
      </c>
      <c r="D2450" s="6" t="s">
        <v>583</v>
      </c>
      <c r="E2450" s="6" t="s">
        <v>27</v>
      </c>
      <c r="F2450" s="48">
        <v>9.3530423671276601</v>
      </c>
      <c r="G2450" s="8">
        <v>32.315877656113997</v>
      </c>
      <c r="H2450" s="9">
        <v>7.5261635748391301E-2</v>
      </c>
      <c r="I2450" s="40">
        <v>0</v>
      </c>
      <c r="J2450" s="7">
        <v>13</v>
      </c>
      <c r="K2450" s="9">
        <v>1</v>
      </c>
      <c r="L2450" s="39">
        <v>0</v>
      </c>
      <c r="M2450" s="47">
        <v>0</v>
      </c>
      <c r="N2450" s="17">
        <v>3.44940674843262E-2</v>
      </c>
      <c r="O2450" s="7">
        <f>Q2450/P2450/N2450</f>
        <v>1</v>
      </c>
      <c r="P2450" s="7">
        <v>1.2920973825578126</v>
      </c>
      <c r="Q2450" s="33">
        <v>4.4569694310270434E-2</v>
      </c>
      <c r="R2450" s="38" t="s">
        <v>1676</v>
      </c>
      <c r="S2450" s="33" t="s">
        <v>1676</v>
      </c>
      <c r="T2450" s="45" t="s">
        <v>1677</v>
      </c>
      <c r="U2450" s="55">
        <f>RANK(Q2450,$Q$5:$Q$3209,0)</f>
        <v>2446</v>
      </c>
      <c r="V2450" s="55">
        <f>RANK(W2450,$W$5:$W$3209,0)</f>
        <v>1963</v>
      </c>
      <c r="W2450" s="55">
        <f>N2450*O2450</f>
        <v>3.44940674843262E-2</v>
      </c>
      <c r="X2450" s="1">
        <f t="shared" si="38"/>
        <v>20.41171858133459</v>
      </c>
    </row>
    <row r="2451" spans="3:24" x14ac:dyDescent="0.25">
      <c r="C2451" s="19" t="s">
        <v>4068</v>
      </c>
      <c r="D2451" s="6" t="s">
        <v>874</v>
      </c>
      <c r="E2451" s="6" t="s">
        <v>27</v>
      </c>
      <c r="F2451" s="48">
        <v>1.8959790412025099E-2</v>
      </c>
      <c r="G2451" s="8">
        <v>10</v>
      </c>
      <c r="H2451" s="9">
        <v>1</v>
      </c>
      <c r="I2451" s="40">
        <v>0</v>
      </c>
      <c r="J2451" s="7">
        <v>0</v>
      </c>
      <c r="K2451" s="9">
        <v>1.27194831256558E-2</v>
      </c>
      <c r="L2451" s="39">
        <v>0</v>
      </c>
      <c r="M2451" s="47">
        <v>0</v>
      </c>
      <c r="N2451" s="17">
        <v>1.0793750268009E-2</v>
      </c>
      <c r="O2451" s="7">
        <f>Q2451/P2451/N2451</f>
        <v>1</v>
      </c>
      <c r="P2451" s="7">
        <v>4.1246845384563926</v>
      </c>
      <c r="Q2451" s="33">
        <v>4.4520814842416268E-2</v>
      </c>
      <c r="R2451" s="38" t="s">
        <v>1677</v>
      </c>
      <c r="S2451" s="33" t="s">
        <v>1677</v>
      </c>
      <c r="T2451" s="45" t="s">
        <v>1675</v>
      </c>
      <c r="U2451" s="55">
        <f>RANK(Q2451,$Q$5:$Q$3209,0)</f>
        <v>2447</v>
      </c>
      <c r="V2451" s="55">
        <f>RANK(W2451,$W$5:$W$3209,0)</f>
        <v>2883</v>
      </c>
      <c r="W2451" s="55">
        <f>N2451*O2451</f>
        <v>1.0793750268009E-2</v>
      </c>
      <c r="X2451" s="1">
        <f t="shared" si="38"/>
        <v>20.367148887024321</v>
      </c>
    </row>
    <row r="2452" spans="3:24" x14ac:dyDescent="0.25">
      <c r="C2452" s="19" t="s">
        <v>4069</v>
      </c>
      <c r="D2452" s="6" t="s">
        <v>639</v>
      </c>
      <c r="E2452" s="6" t="s">
        <v>90</v>
      </c>
      <c r="F2452" s="48">
        <v>2.2694234378766098</v>
      </c>
      <c r="G2452" s="8">
        <v>10</v>
      </c>
      <c r="H2452" s="9">
        <v>0.15945525312784301</v>
      </c>
      <c r="I2452" s="40">
        <v>1</v>
      </c>
      <c r="J2452" s="7">
        <v>2</v>
      </c>
      <c r="K2452" s="9">
        <v>0.72755807681570395</v>
      </c>
      <c r="L2452" s="39">
        <v>0</v>
      </c>
      <c r="M2452" s="47">
        <v>0</v>
      </c>
      <c r="N2452" s="17">
        <v>1.33025532631816E-2</v>
      </c>
      <c r="O2452" s="7">
        <f>Q2452/P2452/N2452</f>
        <v>0.99999999999999989</v>
      </c>
      <c r="P2452" s="7">
        <v>3.3461985645592147</v>
      </c>
      <c r="Q2452" s="33">
        <v>4.4512984634230764E-2</v>
      </c>
      <c r="R2452" s="38" t="s">
        <v>1677</v>
      </c>
      <c r="S2452" s="33" t="s">
        <v>1677</v>
      </c>
      <c r="T2452" s="45" t="s">
        <v>1675</v>
      </c>
      <c r="U2452" s="55">
        <f>RANK(Q2452,$Q$5:$Q$3209,0)</f>
        <v>2448</v>
      </c>
      <c r="V2452" s="55">
        <f>RANK(W2452,$W$5:$W$3209,0)</f>
        <v>2699</v>
      </c>
      <c r="W2452" s="55">
        <f>N2452*O2452</f>
        <v>1.3302553263181598E-2</v>
      </c>
      <c r="X2452" s="1">
        <f t="shared" si="38"/>
        <v>20.322628072181903</v>
      </c>
    </row>
    <row r="2453" spans="3:24" x14ac:dyDescent="0.25">
      <c r="C2453" s="19" t="s">
        <v>4070</v>
      </c>
      <c r="D2453" s="6" t="s">
        <v>990</v>
      </c>
      <c r="E2453" s="6" t="s">
        <v>90</v>
      </c>
      <c r="F2453" s="48">
        <v>6.83709068412118</v>
      </c>
      <c r="G2453" s="8">
        <v>18.7212955271402</v>
      </c>
      <c r="H2453" s="9">
        <v>0.602497438280024</v>
      </c>
      <c r="I2453" s="40">
        <v>1</v>
      </c>
      <c r="J2453" s="7">
        <v>4</v>
      </c>
      <c r="K2453" s="9">
        <v>0.63953901019535397</v>
      </c>
      <c r="L2453" s="39">
        <v>0</v>
      </c>
      <c r="M2453" s="47">
        <v>0</v>
      </c>
      <c r="N2453" s="17">
        <v>1.9314926542193401E-2</v>
      </c>
      <c r="O2453" s="7">
        <f>Q2453/P2453/N2453</f>
        <v>1</v>
      </c>
      <c r="P2453" s="7">
        <v>2.3031800654569277</v>
      </c>
      <c r="Q2453" s="33">
        <v>4.4485753777744746E-2</v>
      </c>
      <c r="R2453" s="38" t="s">
        <v>1677</v>
      </c>
      <c r="S2453" s="33" t="s">
        <v>1677</v>
      </c>
      <c r="T2453" s="45" t="s">
        <v>1676</v>
      </c>
      <c r="U2453" s="55">
        <f>RANK(Q2453,$Q$5:$Q$3209,0)</f>
        <v>2449</v>
      </c>
      <c r="V2453" s="55">
        <f>RANK(W2453,$W$5:$W$3209,0)</f>
        <v>2429</v>
      </c>
      <c r="W2453" s="55">
        <f>N2453*O2453</f>
        <v>1.9314926542193401E-2</v>
      </c>
      <c r="X2453" s="1">
        <f t="shared" si="38"/>
        <v>20.278115087547672</v>
      </c>
    </row>
    <row r="2454" spans="3:24" x14ac:dyDescent="0.25">
      <c r="C2454" s="19" t="s">
        <v>4071</v>
      </c>
      <c r="D2454" s="6" t="s">
        <v>1026</v>
      </c>
      <c r="E2454" s="6" t="s">
        <v>39</v>
      </c>
      <c r="F2454" s="48">
        <v>4.2200741565711604E-3</v>
      </c>
      <c r="G2454" s="8">
        <v>10</v>
      </c>
      <c r="H2454" s="9">
        <v>1</v>
      </c>
      <c r="I2454" s="40">
        <v>0</v>
      </c>
      <c r="J2454" s="7">
        <v>0</v>
      </c>
      <c r="K2454" s="9">
        <v>1</v>
      </c>
      <c r="L2454" s="39">
        <v>0</v>
      </c>
      <c r="M2454" s="47">
        <v>0</v>
      </c>
      <c r="N2454" s="17">
        <v>2.8511563181221999E-2</v>
      </c>
      <c r="O2454" s="7">
        <f>Q2454/P2454/N2454</f>
        <v>1</v>
      </c>
      <c r="P2454" s="7">
        <v>1.5578034018517126</v>
      </c>
      <c r="Q2454" s="33">
        <v>4.441541011581767E-2</v>
      </c>
      <c r="R2454" s="38" t="s">
        <v>1676</v>
      </c>
      <c r="S2454" s="33" t="s">
        <v>1676</v>
      </c>
      <c r="T2454" s="45" t="s">
        <v>1677</v>
      </c>
      <c r="U2454" s="55">
        <f>RANK(Q2454,$Q$5:$Q$3209,0)</f>
        <v>2450</v>
      </c>
      <c r="V2454" s="55">
        <f>RANK(W2454,$W$5:$W$3209,0)</f>
        <v>2136</v>
      </c>
      <c r="W2454" s="55">
        <f>N2454*O2454</f>
        <v>2.8511563181221999E-2</v>
      </c>
      <c r="X2454" s="1">
        <f t="shared" si="38"/>
        <v>20.233629333769926</v>
      </c>
    </row>
    <row r="2455" spans="3:24" x14ac:dyDescent="0.25">
      <c r="C2455" s="19" t="s">
        <v>4072</v>
      </c>
      <c r="D2455" s="6" t="s">
        <v>727</v>
      </c>
      <c r="E2455" s="6" t="s">
        <v>19</v>
      </c>
      <c r="F2455" s="48">
        <v>3.3152658839801901</v>
      </c>
      <c r="G2455" s="8">
        <v>11.893751830589601</v>
      </c>
      <c r="H2455" s="9">
        <v>0.219950000034393</v>
      </c>
      <c r="I2455" s="40">
        <v>1</v>
      </c>
      <c r="J2455" s="7">
        <v>2</v>
      </c>
      <c r="K2455" s="9">
        <v>0.84556819148887097</v>
      </c>
      <c r="L2455" s="39">
        <v>0</v>
      </c>
      <c r="M2455" s="47">
        <v>0</v>
      </c>
      <c r="N2455" s="17">
        <v>1.5902240657581199E-2</v>
      </c>
      <c r="O2455" s="7">
        <f>Q2455/P2455/N2455</f>
        <v>1</v>
      </c>
      <c r="P2455" s="7">
        <v>2.7902241027353276</v>
      </c>
      <c r="Q2455" s="33">
        <v>4.4370815170280749E-2</v>
      </c>
      <c r="R2455" s="38" t="s">
        <v>1677</v>
      </c>
      <c r="S2455" s="33" t="s">
        <v>1677</v>
      </c>
      <c r="T2455" s="45" t="s">
        <v>1676</v>
      </c>
      <c r="U2455" s="55">
        <f>RANK(Q2455,$Q$5:$Q$3209,0)</f>
        <v>2451</v>
      </c>
      <c r="V2455" s="55">
        <f>RANK(W2455,$W$5:$W$3209,0)</f>
        <v>2577</v>
      </c>
      <c r="W2455" s="55">
        <f>N2455*O2455</f>
        <v>1.5902240657581199E-2</v>
      </c>
      <c r="X2455" s="1">
        <f t="shared" si="38"/>
        <v>20.189213923654108</v>
      </c>
    </row>
    <row r="2456" spans="3:24" x14ac:dyDescent="0.25">
      <c r="C2456" s="19" t="s">
        <v>4073</v>
      </c>
      <c r="D2456" s="6" t="s">
        <v>966</v>
      </c>
      <c r="E2456" s="6" t="s">
        <v>204</v>
      </c>
      <c r="F2456" s="48">
        <v>7.3672438734256804</v>
      </c>
      <c r="G2456" s="8">
        <v>40.815397798084398</v>
      </c>
      <c r="H2456" s="9">
        <v>1</v>
      </c>
      <c r="I2456" s="40">
        <v>0</v>
      </c>
      <c r="J2456" s="7">
        <v>1</v>
      </c>
      <c r="K2456" s="9">
        <v>0.83217601014962606</v>
      </c>
      <c r="L2456" s="39">
        <v>0</v>
      </c>
      <c r="M2456" s="47">
        <v>0</v>
      </c>
      <c r="N2456" s="17">
        <v>3.03272548009254E-2</v>
      </c>
      <c r="O2456" s="7">
        <f>Q2456/P2456/N2456</f>
        <v>1</v>
      </c>
      <c r="P2456" s="7">
        <v>1.4626916998049224</v>
      </c>
      <c r="Q2456" s="33">
        <v>4.4359423875182567E-2</v>
      </c>
      <c r="R2456" s="38" t="s">
        <v>1676</v>
      </c>
      <c r="S2456" s="33" t="s">
        <v>1676</v>
      </c>
      <c r="T2456" s="45" t="s">
        <v>1677</v>
      </c>
      <c r="U2456" s="55">
        <f>RANK(Q2456,$Q$5:$Q$3209,0)</f>
        <v>2452</v>
      </c>
      <c r="V2456" s="55">
        <f>RANK(W2456,$W$5:$W$3209,0)</f>
        <v>2083</v>
      </c>
      <c r="W2456" s="55">
        <f>N2456*O2456</f>
        <v>3.03272548009254E-2</v>
      </c>
      <c r="X2456" s="1">
        <f t="shared" si="38"/>
        <v>20.144843108483826</v>
      </c>
    </row>
    <row r="2457" spans="3:24" x14ac:dyDescent="0.25">
      <c r="C2457" s="19" t="s">
        <v>4074</v>
      </c>
      <c r="D2457" s="6" t="s">
        <v>426</v>
      </c>
      <c r="E2457" s="6" t="s">
        <v>131</v>
      </c>
      <c r="F2457" s="48">
        <v>7.0458310957846804</v>
      </c>
      <c r="G2457" s="8">
        <v>41.453966538913001</v>
      </c>
      <c r="H2457" s="9">
        <v>8.9671061262298606E-3</v>
      </c>
      <c r="I2457" s="40">
        <v>10</v>
      </c>
      <c r="J2457" s="7">
        <v>0</v>
      </c>
      <c r="K2457" s="9">
        <v>0.457369141611493</v>
      </c>
      <c r="L2457" s="39">
        <v>0</v>
      </c>
      <c r="M2457" s="47">
        <v>0</v>
      </c>
      <c r="N2457" s="17">
        <v>1.20206830754922E-2</v>
      </c>
      <c r="O2457" s="7">
        <f>Q2457/P2457/N2457</f>
        <v>0.99999999999999989</v>
      </c>
      <c r="P2457" s="7">
        <v>3.6835847585505164</v>
      </c>
      <c r="Q2457" s="33">
        <v>4.4279204964249211E-2</v>
      </c>
      <c r="R2457" s="38" t="s">
        <v>1677</v>
      </c>
      <c r="S2457" s="33" t="s">
        <v>1677</v>
      </c>
      <c r="T2457" s="45" t="s">
        <v>1675</v>
      </c>
      <c r="U2457" s="55">
        <f>RANK(Q2457,$Q$5:$Q$3209,0)</f>
        <v>2453</v>
      </c>
      <c r="V2457" s="55">
        <f>RANK(W2457,$W$5:$W$3209,0)</f>
        <v>2807</v>
      </c>
      <c r="W2457" s="55">
        <f>N2457*O2457</f>
        <v>1.2020683075492198E-2</v>
      </c>
      <c r="X2457" s="1">
        <f t="shared" si="38"/>
        <v>20.100483684608644</v>
      </c>
    </row>
    <row r="2458" spans="3:24" x14ac:dyDescent="0.25">
      <c r="C2458" s="19" t="s">
        <v>4075</v>
      </c>
      <c r="D2458" s="6" t="s">
        <v>442</v>
      </c>
      <c r="E2458" s="6" t="s">
        <v>22</v>
      </c>
      <c r="F2458" s="48">
        <v>2.35166410405298</v>
      </c>
      <c r="G2458" s="8">
        <v>13.159438617367799</v>
      </c>
      <c r="H2458" s="9">
        <v>0.381352550134826</v>
      </c>
      <c r="I2458" s="40">
        <v>0</v>
      </c>
      <c r="J2458" s="7">
        <v>7</v>
      </c>
      <c r="K2458" s="9">
        <v>0.64038344105759204</v>
      </c>
      <c r="L2458" s="39">
        <v>0</v>
      </c>
      <c r="M2458" s="47">
        <v>0</v>
      </c>
      <c r="N2458" s="17">
        <v>1.4330660109829399E-2</v>
      </c>
      <c r="O2458" s="7">
        <f>Q2458/P2458/N2458</f>
        <v>1</v>
      </c>
      <c r="P2458" s="7">
        <v>3.0840736389821268</v>
      </c>
      <c r="Q2458" s="33">
        <v>4.419681107393756E-2</v>
      </c>
      <c r="R2458" s="38" t="s">
        <v>1677</v>
      </c>
      <c r="S2458" s="33" t="s">
        <v>1677</v>
      </c>
      <c r="T2458" s="45" t="s">
        <v>1675</v>
      </c>
      <c r="U2458" s="55">
        <f>RANK(Q2458,$Q$5:$Q$3209,0)</f>
        <v>2454</v>
      </c>
      <c r="V2458" s="55">
        <f>RANK(W2458,$W$5:$W$3209,0)</f>
        <v>2638</v>
      </c>
      <c r="W2458" s="55">
        <f>N2458*O2458</f>
        <v>1.4330660109829399E-2</v>
      </c>
      <c r="X2458" s="1">
        <f t="shared" si="38"/>
        <v>20.056204479644396</v>
      </c>
    </row>
    <row r="2459" spans="3:24" x14ac:dyDescent="0.25">
      <c r="C2459" s="19" t="s">
        <v>4076</v>
      </c>
      <c r="D2459" s="6" t="s">
        <v>333</v>
      </c>
      <c r="E2459" s="6" t="s">
        <v>48</v>
      </c>
      <c r="F2459" s="48">
        <v>5.8656304891101501</v>
      </c>
      <c r="G2459" s="8">
        <v>49.543610996564702</v>
      </c>
      <c r="H2459" s="9">
        <v>0.17492252076263401</v>
      </c>
      <c r="I2459" s="40">
        <v>1</v>
      </c>
      <c r="J2459" s="7">
        <v>0</v>
      </c>
      <c r="K2459" s="9">
        <v>0.52955133123824805</v>
      </c>
      <c r="L2459" s="39">
        <v>0</v>
      </c>
      <c r="M2459" s="47">
        <v>0</v>
      </c>
      <c r="N2459" s="17">
        <v>1.3877217967522599E-2</v>
      </c>
      <c r="O2459" s="7">
        <f>Q2459/P2459/N2459</f>
        <v>1.0000000000000002</v>
      </c>
      <c r="P2459" s="7">
        <v>3.1805805082916292</v>
      </c>
      <c r="Q2459" s="33">
        <v>4.4137608976816761E-2</v>
      </c>
      <c r="R2459" s="38" t="s">
        <v>1677</v>
      </c>
      <c r="S2459" s="33" t="s">
        <v>1677</v>
      </c>
      <c r="T2459" s="45" t="s">
        <v>1675</v>
      </c>
      <c r="U2459" s="55">
        <f>RANK(Q2459,$Q$5:$Q$3209,0)</f>
        <v>2455</v>
      </c>
      <c r="V2459" s="55">
        <f>RANK(W2459,$W$5:$W$3209,0)</f>
        <v>2670</v>
      </c>
      <c r="W2459" s="55">
        <f>N2459*O2459</f>
        <v>1.3877217967522603E-2</v>
      </c>
      <c r="X2459" s="1">
        <f t="shared" si="38"/>
        <v>20.012007668570458</v>
      </c>
    </row>
    <row r="2460" spans="3:24" x14ac:dyDescent="0.25">
      <c r="C2460" s="19" t="s">
        <v>4077</v>
      </c>
      <c r="D2460" s="6" t="s">
        <v>849</v>
      </c>
      <c r="E2460" s="6" t="s">
        <v>28</v>
      </c>
      <c r="F2460" s="48">
        <v>0.46476776385559099</v>
      </c>
      <c r="G2460" s="8">
        <v>10</v>
      </c>
      <c r="H2460" s="9">
        <v>0.49354490821350999</v>
      </c>
      <c r="I2460" s="40">
        <v>0</v>
      </c>
      <c r="J2460" s="7">
        <v>4</v>
      </c>
      <c r="K2460" s="9">
        <v>0.26899696847178001</v>
      </c>
      <c r="L2460" s="39">
        <v>0</v>
      </c>
      <c r="M2460" s="47">
        <v>0</v>
      </c>
      <c r="N2460" s="17">
        <v>1.1412972759506E-2</v>
      </c>
      <c r="O2460" s="7">
        <f>Q2460/P2460/N2460</f>
        <v>1</v>
      </c>
      <c r="P2460" s="7">
        <v>3.8670954223512597</v>
      </c>
      <c r="Q2460" s="33">
        <v>4.4135054713705275E-2</v>
      </c>
      <c r="R2460" s="38" t="s">
        <v>1677</v>
      </c>
      <c r="S2460" s="33" t="s">
        <v>1677</v>
      </c>
      <c r="T2460" s="45" t="s">
        <v>1675</v>
      </c>
      <c r="U2460" s="55">
        <f>RANK(Q2460,$Q$5:$Q$3209,0)</f>
        <v>2456</v>
      </c>
      <c r="V2460" s="55">
        <f>RANK(W2460,$W$5:$W$3209,0)</f>
        <v>2842</v>
      </c>
      <c r="W2460" s="55">
        <f>N2460*O2460</f>
        <v>1.1412972759506E-2</v>
      </c>
      <c r="X2460" s="1">
        <f t="shared" si="38"/>
        <v>19.96787005959364</v>
      </c>
    </row>
    <row r="2461" spans="3:24" x14ac:dyDescent="0.25">
      <c r="C2461" s="19" t="s">
        <v>4078</v>
      </c>
      <c r="D2461" s="6" t="s">
        <v>950</v>
      </c>
      <c r="E2461" s="6" t="s">
        <v>22</v>
      </c>
      <c r="F2461" s="48">
        <v>2.29112034805418</v>
      </c>
      <c r="G2461" s="8">
        <v>10</v>
      </c>
      <c r="H2461" s="9">
        <v>3.00062928315004E-2</v>
      </c>
      <c r="I2461" s="40">
        <v>3</v>
      </c>
      <c r="J2461" s="7">
        <v>0</v>
      </c>
      <c r="K2461" s="9">
        <v>1</v>
      </c>
      <c r="L2461" s="39">
        <v>0</v>
      </c>
      <c r="M2461" s="47">
        <v>0</v>
      </c>
      <c r="N2461" s="17">
        <v>1.35293580854154E-2</v>
      </c>
      <c r="O2461" s="7">
        <f>Q2461/P2461/N2461</f>
        <v>1</v>
      </c>
      <c r="P2461" s="7">
        <v>3.2616923851556079</v>
      </c>
      <c r="Q2461" s="33">
        <v>4.4128604243242865E-2</v>
      </c>
      <c r="R2461" s="38" t="s">
        <v>1677</v>
      </c>
      <c r="S2461" s="33" t="s">
        <v>1677</v>
      </c>
      <c r="T2461" s="45" t="s">
        <v>1675</v>
      </c>
      <c r="U2461" s="55">
        <f>RANK(Q2461,$Q$5:$Q$3209,0)</f>
        <v>2457</v>
      </c>
      <c r="V2461" s="55">
        <f>RANK(W2461,$W$5:$W$3209,0)</f>
        <v>2680</v>
      </c>
      <c r="W2461" s="55">
        <f>N2461*O2461</f>
        <v>1.35293580854154E-2</v>
      </c>
      <c r="X2461" s="1">
        <f t="shared" si="38"/>
        <v>19.923735004879934</v>
      </c>
    </row>
    <row r="2462" spans="3:24" x14ac:dyDescent="0.25">
      <c r="C2462" s="19" t="s">
        <v>4079</v>
      </c>
      <c r="D2462" s="6" t="s">
        <v>1282</v>
      </c>
      <c r="E2462" s="6" t="s">
        <v>39</v>
      </c>
      <c r="F2462" s="48">
        <v>0.106758183857793</v>
      </c>
      <c r="G2462" s="8">
        <v>10</v>
      </c>
      <c r="H2462" s="9">
        <v>0.95209435706294798</v>
      </c>
      <c r="I2462" s="40">
        <v>0</v>
      </c>
      <c r="J2462" s="7">
        <v>0</v>
      </c>
      <c r="K2462" s="9">
        <v>0.17587647103741899</v>
      </c>
      <c r="L2462" s="39">
        <v>0</v>
      </c>
      <c r="M2462" s="47">
        <v>0</v>
      </c>
      <c r="N2462" s="17">
        <v>1.22010333820006E-2</v>
      </c>
      <c r="O2462" s="7">
        <f>Q2462/P2462/N2462</f>
        <v>1</v>
      </c>
      <c r="P2462" s="7">
        <v>3.6162074915636193</v>
      </c>
      <c r="Q2462" s="33">
        <v>4.412146832080837E-2</v>
      </c>
      <c r="R2462" s="38" t="s">
        <v>1677</v>
      </c>
      <c r="S2462" s="33" t="s">
        <v>1677</v>
      </c>
      <c r="T2462" s="45" t="s">
        <v>1675</v>
      </c>
      <c r="U2462" s="55">
        <f>RANK(Q2462,$Q$5:$Q$3209,0)</f>
        <v>2458</v>
      </c>
      <c r="V2462" s="55">
        <f>RANK(W2462,$W$5:$W$3209,0)</f>
        <v>2794</v>
      </c>
      <c r="W2462" s="55">
        <f>N2462*O2462</f>
        <v>1.22010333820006E-2</v>
      </c>
      <c r="X2462" s="1">
        <f t="shared" si="38"/>
        <v>19.879606400636689</v>
      </c>
    </row>
    <row r="2463" spans="3:24" x14ac:dyDescent="0.25">
      <c r="C2463" s="19" t="s">
        <v>4080</v>
      </c>
      <c r="D2463" s="6" t="s">
        <v>1116</v>
      </c>
      <c r="E2463" s="6" t="s">
        <v>144</v>
      </c>
      <c r="F2463" s="48">
        <v>0.53646859150411996</v>
      </c>
      <c r="G2463" s="8">
        <v>10</v>
      </c>
      <c r="H2463" s="9">
        <v>0.23349469929916</v>
      </c>
      <c r="I2463" s="40">
        <v>2</v>
      </c>
      <c r="J2463" s="7">
        <v>2</v>
      </c>
      <c r="K2463" s="9">
        <v>0.46329317107492701</v>
      </c>
      <c r="L2463" s="39">
        <v>0</v>
      </c>
      <c r="M2463" s="47">
        <v>0</v>
      </c>
      <c r="N2463" s="17">
        <v>9.6559309492018196E-3</v>
      </c>
      <c r="O2463" s="7">
        <f>Q2463/P2463/N2463</f>
        <v>1</v>
      </c>
      <c r="P2463" s="7">
        <v>4.563577231174353</v>
      </c>
      <c r="Q2463" s="33">
        <v>4.4065586625569184E-2</v>
      </c>
      <c r="R2463" s="38" t="s">
        <v>1677</v>
      </c>
      <c r="S2463" s="33" t="s">
        <v>1677</v>
      </c>
      <c r="T2463" s="45" t="s">
        <v>1675</v>
      </c>
      <c r="U2463" s="55">
        <f>RANK(Q2463,$Q$5:$Q$3209,0)</f>
        <v>2459</v>
      </c>
      <c r="V2463" s="55">
        <f>RANK(W2463,$W$5:$W$3209,0)</f>
        <v>2944</v>
      </c>
      <c r="W2463" s="55">
        <f>N2463*O2463</f>
        <v>9.6559309492018196E-3</v>
      </c>
      <c r="X2463" s="1">
        <f t="shared" si="38"/>
        <v>19.835484932315882</v>
      </c>
    </row>
    <row r="2464" spans="3:24" x14ac:dyDescent="0.25">
      <c r="C2464" s="19" t="s">
        <v>4081</v>
      </c>
      <c r="D2464" s="6" t="s">
        <v>1016</v>
      </c>
      <c r="E2464" s="6" t="s">
        <v>16</v>
      </c>
      <c r="F2464" s="48">
        <v>0.43320927340884374</v>
      </c>
      <c r="G2464" s="8">
        <v>10</v>
      </c>
      <c r="H2464" s="9">
        <v>0.56486198746452898</v>
      </c>
      <c r="I2464" s="40">
        <v>2</v>
      </c>
      <c r="J2464" s="7">
        <v>0</v>
      </c>
      <c r="K2464" s="9">
        <v>0.184110837722817</v>
      </c>
      <c r="L2464" s="39">
        <v>0.23008849647763499</v>
      </c>
      <c r="M2464" s="47">
        <v>0</v>
      </c>
      <c r="N2464" s="17">
        <v>1.33361427339862E-2</v>
      </c>
      <c r="O2464" s="7">
        <f>Q2464/P2464/N2464</f>
        <v>1.0000000000000002</v>
      </c>
      <c r="P2464" s="7">
        <v>3.3034658805599779</v>
      </c>
      <c r="Q2464" s="33">
        <v>4.4055492500001278E-2</v>
      </c>
      <c r="R2464" s="38" t="s">
        <v>1677</v>
      </c>
      <c r="S2464" s="33" t="s">
        <v>1677</v>
      </c>
      <c r="T2464" s="45" t="s">
        <v>1675</v>
      </c>
      <c r="U2464" s="55">
        <f>RANK(Q2464,$Q$5:$Q$3209,0)</f>
        <v>2460</v>
      </c>
      <c r="V2464" s="55">
        <f>RANK(W2464,$W$5:$W$3209,0)</f>
        <v>2696</v>
      </c>
      <c r="W2464" s="55">
        <f>N2464*O2464</f>
        <v>1.3336142733986204E-2</v>
      </c>
      <c r="X2464" s="1">
        <f t="shared" si="38"/>
        <v>19.791419345690315</v>
      </c>
    </row>
    <row r="2465" spans="3:24" x14ac:dyDescent="0.25">
      <c r="C2465" s="19" t="s">
        <v>4082</v>
      </c>
      <c r="D2465" s="6" t="s">
        <v>57</v>
      </c>
      <c r="E2465" s="6" t="s">
        <v>19</v>
      </c>
      <c r="F2465" s="48">
        <v>7.3047718045874097</v>
      </c>
      <c r="G2465" s="8">
        <v>34.627298657630597</v>
      </c>
      <c r="H2465" s="9">
        <v>0.40216363370807601</v>
      </c>
      <c r="I2465" s="40">
        <v>1</v>
      </c>
      <c r="J2465" s="7">
        <v>0</v>
      </c>
      <c r="K2465" s="9">
        <v>0.61066558115454606</v>
      </c>
      <c r="L2465" s="39">
        <v>0</v>
      </c>
      <c r="M2465" s="47">
        <v>0</v>
      </c>
      <c r="N2465" s="17">
        <v>1.6354529085238202E-2</v>
      </c>
      <c r="O2465" s="7">
        <f>Q2465/P2465/N2465</f>
        <v>1</v>
      </c>
      <c r="P2465" s="7">
        <v>2.6925038514293229</v>
      </c>
      <c r="Q2465" s="33">
        <v>4.4034632550316741E-2</v>
      </c>
      <c r="R2465" s="38" t="s">
        <v>1677</v>
      </c>
      <c r="S2465" s="33" t="s">
        <v>1677</v>
      </c>
      <c r="T2465" s="45" t="s">
        <v>1676</v>
      </c>
      <c r="U2465" s="55">
        <f>RANK(Q2465,$Q$5:$Q$3209,0)</f>
        <v>2461</v>
      </c>
      <c r="V2465" s="55">
        <f>RANK(W2465,$W$5:$W$3209,0)</f>
        <v>2557</v>
      </c>
      <c r="W2465" s="55">
        <f>N2465*O2465</f>
        <v>1.6354529085238202E-2</v>
      </c>
      <c r="X2465" s="1">
        <f t="shared" si="38"/>
        <v>19.747363853190315</v>
      </c>
    </row>
    <row r="2466" spans="3:24" x14ac:dyDescent="0.25">
      <c r="C2466" s="19" t="s">
        <v>4083</v>
      </c>
      <c r="D2466" s="6" t="s">
        <v>1228</v>
      </c>
      <c r="E2466" s="6" t="s">
        <v>90</v>
      </c>
      <c r="F2466" s="48">
        <v>3.86231811778925</v>
      </c>
      <c r="G2466" s="8">
        <v>40.579790192532201</v>
      </c>
      <c r="H2466" s="9">
        <v>0.351079930244932</v>
      </c>
      <c r="I2466" s="40">
        <v>0</v>
      </c>
      <c r="J2466" s="7">
        <v>3</v>
      </c>
      <c r="K2466" s="9">
        <v>1</v>
      </c>
      <c r="L2466" s="39">
        <v>0</v>
      </c>
      <c r="M2466" s="47">
        <v>0</v>
      </c>
      <c r="N2466" s="17">
        <v>2.2055983329581402E-2</v>
      </c>
      <c r="O2466" s="7">
        <f>Q2466/P2466/N2466</f>
        <v>1</v>
      </c>
      <c r="P2466" s="7">
        <v>1.9945556724556053</v>
      </c>
      <c r="Q2466" s="33">
        <v>4.399188666160285E-2</v>
      </c>
      <c r="R2466" s="38" t="s">
        <v>1676</v>
      </c>
      <c r="S2466" s="33" t="s">
        <v>1676</v>
      </c>
      <c r="T2466" s="45" t="s">
        <v>1677</v>
      </c>
      <c r="U2466" s="55">
        <f>RANK(Q2466,$Q$5:$Q$3209,0)</f>
        <v>2462</v>
      </c>
      <c r="V2466" s="55">
        <f>RANK(W2466,$W$5:$W$3209,0)</f>
        <v>2334</v>
      </c>
      <c r="W2466" s="55">
        <f>N2466*O2466</f>
        <v>2.2055983329581402E-2</v>
      </c>
      <c r="X2466" s="1">
        <f t="shared" si="38"/>
        <v>19.703329220639997</v>
      </c>
    </row>
    <row r="2467" spans="3:24" x14ac:dyDescent="0.25">
      <c r="C2467" s="19" t="s">
        <v>4084</v>
      </c>
      <c r="D2467" s="6" t="s">
        <v>1088</v>
      </c>
      <c r="E2467" s="6" t="s">
        <v>39</v>
      </c>
      <c r="F2467" s="48">
        <v>12.5832308898283</v>
      </c>
      <c r="G2467" s="8">
        <v>29.6217707213826</v>
      </c>
      <c r="H2467" s="9">
        <v>1</v>
      </c>
      <c r="I2467" s="40">
        <v>0</v>
      </c>
      <c r="J2467" s="7">
        <v>8</v>
      </c>
      <c r="K2467" s="9">
        <v>0.27349045029576602</v>
      </c>
      <c r="L2467" s="39">
        <v>0</v>
      </c>
      <c r="M2467" s="47">
        <v>0</v>
      </c>
      <c r="N2467" s="17">
        <v>2.4427027036593201E-2</v>
      </c>
      <c r="O2467" s="7">
        <f>Q2467/P2467/N2467</f>
        <v>1</v>
      </c>
      <c r="P2467" s="7">
        <v>1.7997166563430489</v>
      </c>
      <c r="Q2467" s="33">
        <v>4.3961727422698771E-2</v>
      </c>
      <c r="R2467" s="38" t="s">
        <v>1676</v>
      </c>
      <c r="S2467" s="33" t="s">
        <v>1676</v>
      </c>
      <c r="T2467" s="45" t="s">
        <v>1677</v>
      </c>
      <c r="U2467" s="55">
        <f>RANK(Q2467,$Q$5:$Q$3209,0)</f>
        <v>2463</v>
      </c>
      <c r="V2467" s="55">
        <f>RANK(W2467,$W$5:$W$3209,0)</f>
        <v>2264</v>
      </c>
      <c r="W2467" s="55">
        <f>N2467*O2467</f>
        <v>2.4427027036593201E-2</v>
      </c>
      <c r="X2467" s="1">
        <f t="shared" si="38"/>
        <v>19.659337333978396</v>
      </c>
    </row>
    <row r="2468" spans="3:24" x14ac:dyDescent="0.25">
      <c r="C2468" s="19" t="s">
        <v>4085</v>
      </c>
      <c r="D2468" s="6" t="s">
        <v>1504</v>
      </c>
      <c r="E2468" s="6" t="s">
        <v>126</v>
      </c>
      <c r="F2468" s="48">
        <v>8.9539934169995199</v>
      </c>
      <c r="G2468" s="8">
        <v>36.1722871322835</v>
      </c>
      <c r="H2468" s="9">
        <v>0.96927444567669696</v>
      </c>
      <c r="I2468" s="40">
        <v>0</v>
      </c>
      <c r="J2468" s="7">
        <v>0</v>
      </c>
      <c r="K2468" s="9">
        <v>0.20750541270662601</v>
      </c>
      <c r="L2468" s="39">
        <v>0</v>
      </c>
      <c r="M2468" s="47">
        <v>0</v>
      </c>
      <c r="N2468" s="17">
        <v>1.9803486494411202E-2</v>
      </c>
      <c r="O2468" s="7">
        <f>Q2468/P2468/N2468</f>
        <v>1</v>
      </c>
      <c r="P2468" s="7">
        <v>2.2184040203800959</v>
      </c>
      <c r="Q2468" s="33">
        <v>4.3932134056744739E-2</v>
      </c>
      <c r="R2468" s="38" t="s">
        <v>1677</v>
      </c>
      <c r="S2468" s="33" t="s">
        <v>1677</v>
      </c>
      <c r="T2468" s="45" t="s">
        <v>1677</v>
      </c>
      <c r="U2468" s="55">
        <f>RANK(Q2468,$Q$5:$Q$3209,0)</f>
        <v>2464</v>
      </c>
      <c r="V2468" s="55">
        <f>RANK(W2468,$W$5:$W$3209,0)</f>
        <v>2419</v>
      </c>
      <c r="W2468" s="55">
        <f>N2468*O2468</f>
        <v>1.9803486494411202E-2</v>
      </c>
      <c r="X2468" s="1">
        <f t="shared" si="38"/>
        <v>19.615375606555698</v>
      </c>
    </row>
    <row r="2469" spans="3:24" x14ac:dyDescent="0.25">
      <c r="C2469" s="19" t="s">
        <v>4086</v>
      </c>
      <c r="D2469" s="6" t="s">
        <v>190</v>
      </c>
      <c r="E2469" s="6" t="s">
        <v>22</v>
      </c>
      <c r="F2469" s="48">
        <v>2.5202598486932701</v>
      </c>
      <c r="G2469" s="8">
        <v>17.344499000880901</v>
      </c>
      <c r="H2469" s="9">
        <v>0.21671389138963701</v>
      </c>
      <c r="I2469" s="40">
        <v>2</v>
      </c>
      <c r="J2469" s="7">
        <v>3</v>
      </c>
      <c r="K2469" s="9">
        <v>0.52695434643079297</v>
      </c>
      <c r="L2469" s="39">
        <v>0</v>
      </c>
      <c r="M2469" s="47">
        <v>0</v>
      </c>
      <c r="N2469" s="17">
        <v>1.4172813717085401E-2</v>
      </c>
      <c r="O2469" s="7">
        <f>Q2469/P2469/N2469</f>
        <v>1.0000000000000002</v>
      </c>
      <c r="P2469" s="7">
        <v>3.0994835660067839</v>
      </c>
      <c r="Q2469" s="33">
        <v>4.3928403200181723E-2</v>
      </c>
      <c r="R2469" s="38" t="s">
        <v>1677</v>
      </c>
      <c r="S2469" s="33" t="s">
        <v>1677</v>
      </c>
      <c r="T2469" s="45" t="s">
        <v>1675</v>
      </c>
      <c r="U2469" s="55">
        <f>RANK(Q2469,$Q$5:$Q$3209,0)</f>
        <v>2465</v>
      </c>
      <c r="V2469" s="55">
        <f>RANK(W2469,$W$5:$W$3209,0)</f>
        <v>2654</v>
      </c>
      <c r="W2469" s="55">
        <f>N2469*O2469</f>
        <v>1.4172813717085404E-2</v>
      </c>
      <c r="X2469" s="1">
        <f t="shared" si="38"/>
        <v>19.571443472498952</v>
      </c>
    </row>
    <row r="2470" spans="3:24" x14ac:dyDescent="0.25">
      <c r="C2470" s="19" t="s">
        <v>4087</v>
      </c>
      <c r="D2470" s="6" t="s">
        <v>551</v>
      </c>
      <c r="E2470" s="6" t="s">
        <v>16</v>
      </c>
      <c r="F2470" s="48">
        <v>5.6224814309330604</v>
      </c>
      <c r="G2470" s="8">
        <v>10</v>
      </c>
      <c r="H2470" s="9">
        <v>0.91393065206554702</v>
      </c>
      <c r="I2470" s="40">
        <v>0</v>
      </c>
      <c r="J2470" s="7">
        <v>0</v>
      </c>
      <c r="K2470" s="9">
        <v>1</v>
      </c>
      <c r="L2470" s="39">
        <v>0</v>
      </c>
      <c r="M2470" s="47">
        <v>0</v>
      </c>
      <c r="N2470" s="17">
        <v>3.0296027182522198E-2</v>
      </c>
      <c r="O2470" s="7">
        <f>Q2470/P2470/N2470</f>
        <v>1</v>
      </c>
      <c r="P2470" s="7">
        <v>1.4475323838576748</v>
      </c>
      <c r="Q2470" s="33">
        <v>4.3854480448933274E-2</v>
      </c>
      <c r="R2470" s="38" t="s">
        <v>1676</v>
      </c>
      <c r="S2470" s="33" t="s">
        <v>1676</v>
      </c>
      <c r="T2470" s="45" t="s">
        <v>1677</v>
      </c>
      <c r="U2470" s="55">
        <f>RANK(Q2470,$Q$5:$Q$3209,0)</f>
        <v>2466</v>
      </c>
      <c r="V2470" s="55">
        <f>RANK(W2470,$W$5:$W$3209,0)</f>
        <v>2087</v>
      </c>
      <c r="W2470" s="55">
        <f>N2470*O2470</f>
        <v>3.0296027182522198E-2</v>
      </c>
      <c r="X2470" s="1">
        <f t="shared" si="38"/>
        <v>19.527515069298772</v>
      </c>
    </row>
    <row r="2471" spans="3:24" x14ac:dyDescent="0.25">
      <c r="C2471" s="19" t="s">
        <v>4088</v>
      </c>
      <c r="D2471" s="6" t="s">
        <v>1034</v>
      </c>
      <c r="E2471" s="6" t="s">
        <v>144</v>
      </c>
      <c r="F2471" s="48">
        <v>1.4465984104499801</v>
      </c>
      <c r="G2471" s="8">
        <v>10</v>
      </c>
      <c r="H2471" s="9">
        <v>0.13890280672465</v>
      </c>
      <c r="I2471" s="40">
        <v>0</v>
      </c>
      <c r="J2471" s="7">
        <v>3</v>
      </c>
      <c r="K2471" s="9">
        <v>0.52883222739499802</v>
      </c>
      <c r="L2471" s="39">
        <v>0</v>
      </c>
      <c r="M2471" s="47">
        <v>0</v>
      </c>
      <c r="N2471" s="17">
        <v>9.4865749090940095E-3</v>
      </c>
      <c r="O2471" s="7">
        <f>Q2471/P2471/N2471</f>
        <v>1</v>
      </c>
      <c r="P2471" s="7">
        <v>4.6173940949132488</v>
      </c>
      <c r="Q2471" s="33">
        <v>4.3803254966202868E-2</v>
      </c>
      <c r="R2471" s="38" t="s">
        <v>1677</v>
      </c>
      <c r="S2471" s="33" t="s">
        <v>1677</v>
      </c>
      <c r="T2471" s="45" t="s">
        <v>1675</v>
      </c>
      <c r="U2471" s="55">
        <f>RANK(Q2471,$Q$5:$Q$3209,0)</f>
        <v>2467</v>
      </c>
      <c r="V2471" s="55">
        <f>RANK(W2471,$W$5:$W$3209,0)</f>
        <v>2952</v>
      </c>
      <c r="W2471" s="55">
        <f>N2471*O2471</f>
        <v>9.4865749090940095E-3</v>
      </c>
      <c r="X2471" s="1">
        <f t="shared" si="38"/>
        <v>19.48366058884984</v>
      </c>
    </row>
    <row r="2472" spans="3:24" x14ac:dyDescent="0.25">
      <c r="C2472" s="19" t="s">
        <v>4089</v>
      </c>
      <c r="D2472" s="6" t="s">
        <v>1402</v>
      </c>
      <c r="E2472" s="6" t="s">
        <v>16</v>
      </c>
      <c r="F2472" s="48">
        <v>4.6438947612244901</v>
      </c>
      <c r="G2472" s="8">
        <v>9.9999999999999893</v>
      </c>
      <c r="H2472" s="9">
        <v>0.81310847663962404</v>
      </c>
      <c r="I2472" s="40">
        <v>3</v>
      </c>
      <c r="J2472" s="7">
        <v>3</v>
      </c>
      <c r="K2472" s="9">
        <v>0.244819106137484</v>
      </c>
      <c r="L2472" s="39">
        <v>0</v>
      </c>
      <c r="M2472" s="47">
        <v>0</v>
      </c>
      <c r="N2472" s="17">
        <v>1.29082932408598E-2</v>
      </c>
      <c r="O2472" s="7">
        <f>Q2472/P2472/N2472</f>
        <v>1</v>
      </c>
      <c r="P2472" s="7">
        <v>3.3796460873442036</v>
      </c>
      <c r="Q2472" s="33">
        <v>4.3625462745763455E-2</v>
      </c>
      <c r="R2472" s="38" t="s">
        <v>1677</v>
      </c>
      <c r="S2472" s="33" t="s">
        <v>1677</v>
      </c>
      <c r="T2472" s="45" t="s">
        <v>1675</v>
      </c>
      <c r="U2472" s="55">
        <f>RANK(Q2472,$Q$5:$Q$3209,0)</f>
        <v>2468</v>
      </c>
      <c r="V2472" s="55">
        <f>RANK(W2472,$W$5:$W$3209,0)</f>
        <v>2718</v>
      </c>
      <c r="W2472" s="55">
        <f>N2472*O2472</f>
        <v>1.29082932408598E-2</v>
      </c>
      <c r="X2472" s="1">
        <f t="shared" si="38"/>
        <v>19.439857333883637</v>
      </c>
    </row>
    <row r="2473" spans="3:24" x14ac:dyDescent="0.25">
      <c r="C2473" s="19" t="s">
        <v>4090</v>
      </c>
      <c r="D2473" s="6" t="s">
        <v>663</v>
      </c>
      <c r="E2473" s="6" t="s">
        <v>12</v>
      </c>
      <c r="F2473" s="48">
        <v>3.3102774353193398</v>
      </c>
      <c r="G2473" s="8">
        <v>53.756487556388201</v>
      </c>
      <c r="H2473" s="9">
        <v>0.71041654436108503</v>
      </c>
      <c r="I2473" s="40">
        <v>0</v>
      </c>
      <c r="J2473" s="7">
        <v>0</v>
      </c>
      <c r="K2473" s="9">
        <v>0.20611875379493899</v>
      </c>
      <c r="L2473" s="39">
        <v>0</v>
      </c>
      <c r="M2473" s="47">
        <v>0</v>
      </c>
      <c r="N2473" s="17">
        <v>1.3874236406819901E-2</v>
      </c>
      <c r="O2473" s="7">
        <f>Q2473/P2473/N2473</f>
        <v>1</v>
      </c>
      <c r="P2473" s="7">
        <v>3.1304775739500856</v>
      </c>
      <c r="Q2473" s="33">
        <v>4.3432985927231514E-2</v>
      </c>
      <c r="R2473" s="38" t="s">
        <v>1677</v>
      </c>
      <c r="S2473" s="33" t="s">
        <v>1677</v>
      </c>
      <c r="T2473" s="45" t="s">
        <v>1675</v>
      </c>
      <c r="U2473" s="55">
        <f>RANK(Q2473,$Q$5:$Q$3209,0)</f>
        <v>2469</v>
      </c>
      <c r="V2473" s="55">
        <f>RANK(W2473,$W$5:$W$3209,0)</f>
        <v>2671</v>
      </c>
      <c r="W2473" s="55">
        <f>N2473*O2473</f>
        <v>1.3874236406819901E-2</v>
      </c>
      <c r="X2473" s="1">
        <f t="shared" si="38"/>
        <v>19.396231871137875</v>
      </c>
    </row>
    <row r="2474" spans="3:24" x14ac:dyDescent="0.25">
      <c r="C2474" s="19" t="s">
        <v>4091</v>
      </c>
      <c r="D2474" s="6" t="s">
        <v>775</v>
      </c>
      <c r="E2474" s="6" t="s">
        <v>27</v>
      </c>
      <c r="F2474" s="48">
        <v>2.1073570650846598</v>
      </c>
      <c r="G2474" s="8">
        <v>10</v>
      </c>
      <c r="H2474" s="9">
        <v>0.107136902709058</v>
      </c>
      <c r="I2474" s="40">
        <v>2</v>
      </c>
      <c r="J2474" s="7">
        <v>5</v>
      </c>
      <c r="K2474" s="9">
        <v>0.31808676978368799</v>
      </c>
      <c r="L2474" s="39">
        <v>0</v>
      </c>
      <c r="M2474" s="47">
        <v>0</v>
      </c>
      <c r="N2474" s="17">
        <v>1.1931147007135399E-2</v>
      </c>
      <c r="O2474" s="7">
        <f>Q2474/P2474/N2474</f>
        <v>1</v>
      </c>
      <c r="P2474" s="7">
        <v>3.6328489454603523</v>
      </c>
      <c r="Q2474" s="33">
        <v>4.3344054823004276E-2</v>
      </c>
      <c r="R2474" s="38" t="s">
        <v>1677</v>
      </c>
      <c r="S2474" s="33" t="s">
        <v>1677</v>
      </c>
      <c r="T2474" s="45" t="s">
        <v>1675</v>
      </c>
      <c r="U2474" s="55">
        <f>RANK(Q2474,$Q$5:$Q$3209,0)</f>
        <v>2470</v>
      </c>
      <c r="V2474" s="55">
        <f>RANK(W2474,$W$5:$W$3209,0)</f>
        <v>2813</v>
      </c>
      <c r="W2474" s="55">
        <f>N2474*O2474</f>
        <v>1.1931147007135399E-2</v>
      </c>
      <c r="X2474" s="1">
        <f t="shared" si="38"/>
        <v>19.352798885210643</v>
      </c>
    </row>
    <row r="2475" spans="3:24" x14ac:dyDescent="0.25">
      <c r="C2475" s="19" t="s">
        <v>4092</v>
      </c>
      <c r="D2475" s="6" t="s">
        <v>765</v>
      </c>
      <c r="E2475" s="6" t="s">
        <v>144</v>
      </c>
      <c r="F2475" s="48">
        <v>1.00690091386749</v>
      </c>
      <c r="G2475" s="8">
        <v>10</v>
      </c>
      <c r="H2475" s="9">
        <v>0</v>
      </c>
      <c r="I2475" s="40">
        <v>3</v>
      </c>
      <c r="J2475" s="7">
        <v>0</v>
      </c>
      <c r="K2475" s="9">
        <v>1</v>
      </c>
      <c r="L2475" s="39">
        <v>0</v>
      </c>
      <c r="M2475" s="47">
        <v>0</v>
      </c>
      <c r="N2475" s="17">
        <v>1.3202827998249201E-2</v>
      </c>
      <c r="O2475" s="7">
        <f>Q2475/P2475/N2475</f>
        <v>1</v>
      </c>
      <c r="P2475" s="7">
        <v>3.281210604437391</v>
      </c>
      <c r="Q2475" s="33">
        <v>4.3321259236418171E-2</v>
      </c>
      <c r="R2475" s="38" t="s">
        <v>1677</v>
      </c>
      <c r="S2475" s="33" t="s">
        <v>1677</v>
      </c>
      <c r="T2475" s="45" t="s">
        <v>1675</v>
      </c>
      <c r="U2475" s="55">
        <f>RANK(Q2475,$Q$5:$Q$3209,0)</f>
        <v>2471</v>
      </c>
      <c r="V2475" s="55">
        <f>RANK(W2475,$W$5:$W$3209,0)</f>
        <v>2704</v>
      </c>
      <c r="W2475" s="55">
        <f>N2475*O2475</f>
        <v>1.3202827998249201E-2</v>
      </c>
      <c r="X2475" s="1">
        <f t="shared" si="38"/>
        <v>19.309454830387637</v>
      </c>
    </row>
    <row r="2476" spans="3:24" x14ac:dyDescent="0.25">
      <c r="C2476" s="19" t="s">
        <v>4093</v>
      </c>
      <c r="D2476" s="6" t="s">
        <v>697</v>
      </c>
      <c r="E2476" s="6" t="s">
        <v>27</v>
      </c>
      <c r="F2476" s="48">
        <v>1.0746204586808801</v>
      </c>
      <c r="G2476" s="8">
        <v>71.398611013962594</v>
      </c>
      <c r="H2476" s="9">
        <v>1</v>
      </c>
      <c r="I2476" s="40">
        <v>0</v>
      </c>
      <c r="J2476" s="7">
        <v>0</v>
      </c>
      <c r="K2476" s="9">
        <v>0.13228024142693301</v>
      </c>
      <c r="L2476" s="39">
        <v>0</v>
      </c>
      <c r="M2476" s="47">
        <v>0</v>
      </c>
      <c r="N2476" s="17">
        <v>1.8377362753275301E-2</v>
      </c>
      <c r="O2476" s="7">
        <f>Q2476/P2476/N2476</f>
        <v>1</v>
      </c>
      <c r="P2476" s="7">
        <v>2.3507795288592033</v>
      </c>
      <c r="Q2476" s="33">
        <v>4.3201128154819184E-2</v>
      </c>
      <c r="R2476" s="38" t="s">
        <v>1677</v>
      </c>
      <c r="S2476" s="33" t="s">
        <v>1677</v>
      </c>
      <c r="T2476" s="45" t="s">
        <v>1676</v>
      </c>
      <c r="U2476" s="55">
        <f>RANK(Q2476,$Q$5:$Q$3209,0)</f>
        <v>2472</v>
      </c>
      <c r="V2476" s="55">
        <f>RANK(W2476,$W$5:$W$3209,0)</f>
        <v>2472</v>
      </c>
      <c r="W2476" s="55">
        <f>N2476*O2476</f>
        <v>1.8377362753275301E-2</v>
      </c>
      <c r="X2476" s="1">
        <f t="shared" si="38"/>
        <v>19.266133571151219</v>
      </c>
    </row>
    <row r="2477" spans="3:24" x14ac:dyDescent="0.25">
      <c r="C2477" s="19" t="s">
        <v>4094</v>
      </c>
      <c r="D2477" s="6" t="s">
        <v>1160</v>
      </c>
      <c r="E2477" s="6" t="s">
        <v>131</v>
      </c>
      <c r="F2477" s="48">
        <v>10.974828437753599</v>
      </c>
      <c r="G2477" s="8">
        <v>13.912808078554299</v>
      </c>
      <c r="H2477" s="9">
        <v>0.62490202663815697</v>
      </c>
      <c r="I2477" s="40">
        <v>0</v>
      </c>
      <c r="J2477" s="7">
        <v>11</v>
      </c>
      <c r="K2477" s="9">
        <v>0.53928391047734403</v>
      </c>
      <c r="L2477" s="39">
        <v>0</v>
      </c>
      <c r="M2477" s="47">
        <v>0</v>
      </c>
      <c r="N2477" s="17">
        <v>2.5544891739893098E-2</v>
      </c>
      <c r="O2477" s="7">
        <f>Q2477/P2477/N2477</f>
        <v>1</v>
      </c>
      <c r="P2477" s="7">
        <v>1.6898560782699683</v>
      </c>
      <c r="Q2477" s="33">
        <v>4.3167190575406661E-2</v>
      </c>
      <c r="R2477" s="38" t="s">
        <v>1676</v>
      </c>
      <c r="S2477" s="33" t="s">
        <v>1676</v>
      </c>
      <c r="T2477" s="45" t="s">
        <v>1677</v>
      </c>
      <c r="U2477" s="55">
        <f>RANK(Q2477,$Q$5:$Q$3209,0)</f>
        <v>2473</v>
      </c>
      <c r="V2477" s="55">
        <f>RANK(W2477,$W$5:$W$3209,0)</f>
        <v>2229</v>
      </c>
      <c r="W2477" s="55">
        <f>N2477*O2477</f>
        <v>2.5544891739893098E-2</v>
      </c>
      <c r="X2477" s="1">
        <f t="shared" si="38"/>
        <v>19.222932442996399</v>
      </c>
    </row>
    <row r="2478" spans="3:24" x14ac:dyDescent="0.25">
      <c r="C2478" s="19" t="s">
        <v>4095</v>
      </c>
      <c r="D2478" s="6" t="s">
        <v>1060</v>
      </c>
      <c r="E2478" s="6" t="s">
        <v>48</v>
      </c>
      <c r="F2478" s="48">
        <v>0.93354811769311796</v>
      </c>
      <c r="G2478" s="8">
        <v>10</v>
      </c>
      <c r="H2478" s="9">
        <v>0</v>
      </c>
      <c r="I2478" s="40">
        <v>0</v>
      </c>
      <c r="J2478" s="7">
        <v>0</v>
      </c>
      <c r="K2478" s="9">
        <v>1</v>
      </c>
      <c r="L2478" s="39">
        <v>0</v>
      </c>
      <c r="M2478" s="47">
        <v>0</v>
      </c>
      <c r="N2478" s="17">
        <v>1.26953450050821E-2</v>
      </c>
      <c r="O2478" s="7">
        <f>Q2478/P2478/N2478</f>
        <v>1</v>
      </c>
      <c r="P2478" s="7">
        <v>3.3989278099988041</v>
      </c>
      <c r="Q2478" s="33">
        <v>4.3150561195302958E-2</v>
      </c>
      <c r="R2478" s="38" t="s">
        <v>1677</v>
      </c>
      <c r="S2478" s="33" t="s">
        <v>1677</v>
      </c>
      <c r="T2478" s="45" t="s">
        <v>1675</v>
      </c>
      <c r="U2478" s="55">
        <f>RANK(Q2478,$Q$5:$Q$3209,0)</f>
        <v>2474</v>
      </c>
      <c r="V2478" s="55">
        <f>RANK(W2478,$W$5:$W$3209,0)</f>
        <v>2735</v>
      </c>
      <c r="W2478" s="55">
        <f>N2478*O2478</f>
        <v>1.26953450050821E-2</v>
      </c>
      <c r="X2478" s="1">
        <f t="shared" si="38"/>
        <v>19.179765252420992</v>
      </c>
    </row>
    <row r="2479" spans="3:24" x14ac:dyDescent="0.25">
      <c r="C2479" s="19" t="s">
        <v>4096</v>
      </c>
      <c r="D2479" s="6" t="s">
        <v>948</v>
      </c>
      <c r="E2479" s="6" t="s">
        <v>144</v>
      </c>
      <c r="F2479" s="48">
        <v>0.87089067303218703</v>
      </c>
      <c r="G2479" s="8">
        <v>10</v>
      </c>
      <c r="H2479" s="9">
        <v>0.56449661994170497</v>
      </c>
      <c r="I2479" s="40">
        <v>0</v>
      </c>
      <c r="J2479" s="7">
        <v>0</v>
      </c>
      <c r="K2479" s="9">
        <v>0.18732940797907799</v>
      </c>
      <c r="L2479" s="39">
        <v>0</v>
      </c>
      <c r="M2479" s="47">
        <v>0</v>
      </c>
      <c r="N2479" s="17">
        <v>8.9924603580121606E-3</v>
      </c>
      <c r="O2479" s="7">
        <f>Q2479/P2479/N2479</f>
        <v>1</v>
      </c>
      <c r="P2479" s="7">
        <v>4.7950821255982401</v>
      </c>
      <c r="Q2479" s="33">
        <v>4.3119585927854864E-2</v>
      </c>
      <c r="R2479" s="38" t="s">
        <v>1677</v>
      </c>
      <c r="S2479" s="33" t="s">
        <v>1677</v>
      </c>
      <c r="T2479" s="45" t="s">
        <v>1675</v>
      </c>
      <c r="U2479" s="55">
        <f>RANK(Q2479,$Q$5:$Q$3209,0)</f>
        <v>2475</v>
      </c>
      <c r="V2479" s="55">
        <f>RANK(W2479,$W$5:$W$3209,0)</f>
        <v>2976</v>
      </c>
      <c r="W2479" s="55">
        <f>N2479*O2479</f>
        <v>8.9924603580121606E-3</v>
      </c>
      <c r="X2479" s="1">
        <f t="shared" si="38"/>
        <v>19.136614691225688</v>
      </c>
    </row>
    <row r="2480" spans="3:24" x14ac:dyDescent="0.25">
      <c r="C2480" s="19" t="s">
        <v>4097</v>
      </c>
      <c r="D2480" s="6" t="s">
        <v>251</v>
      </c>
      <c r="E2480" s="6" t="s">
        <v>39</v>
      </c>
      <c r="F2480" s="48">
        <v>2.8416358064193401E-3</v>
      </c>
      <c r="G2480" s="8">
        <v>10</v>
      </c>
      <c r="H2480" s="9">
        <v>1</v>
      </c>
      <c r="I2480" s="40">
        <v>0</v>
      </c>
      <c r="J2480" s="7">
        <v>0</v>
      </c>
      <c r="K2480" s="9">
        <v>6.6457947063254302E-4</v>
      </c>
      <c r="L2480" s="39">
        <v>0</v>
      </c>
      <c r="M2480" s="47">
        <v>0</v>
      </c>
      <c r="N2480" s="17">
        <v>1.06655181317298E-2</v>
      </c>
      <c r="O2480" s="7">
        <f>Q2480/P2480/N2480</f>
        <v>1</v>
      </c>
      <c r="P2480" s="7">
        <v>4.0333120549191293</v>
      </c>
      <c r="Q2480" s="33">
        <v>4.3017362852664352E-2</v>
      </c>
      <c r="R2480" s="38" t="s">
        <v>1677</v>
      </c>
      <c r="S2480" s="33" t="s">
        <v>1677</v>
      </c>
      <c r="T2480" s="45" t="s">
        <v>1675</v>
      </c>
      <c r="U2480" s="55">
        <f>RANK(Q2480,$Q$5:$Q$3209,0)</f>
        <v>2476</v>
      </c>
      <c r="V2480" s="55">
        <f>RANK(W2480,$W$5:$W$3209,0)</f>
        <v>2897</v>
      </c>
      <c r="W2480" s="55">
        <f>N2480*O2480</f>
        <v>1.06655181317298E-2</v>
      </c>
      <c r="X2480" s="1">
        <f t="shared" si="38"/>
        <v>19.093495105297833</v>
      </c>
    </row>
    <row r="2481" spans="3:24" x14ac:dyDescent="0.25">
      <c r="C2481" s="19" t="s">
        <v>4098</v>
      </c>
      <c r="D2481" s="6" t="s">
        <v>1444</v>
      </c>
      <c r="E2481" s="6" t="s">
        <v>126</v>
      </c>
      <c r="F2481" s="48">
        <v>9.8065743599215107</v>
      </c>
      <c r="G2481" s="8">
        <v>35.279628258947596</v>
      </c>
      <c r="H2481" s="9">
        <v>0.29676891010644002</v>
      </c>
      <c r="I2481" s="40">
        <v>0</v>
      </c>
      <c r="J2481" s="7">
        <v>4</v>
      </c>
      <c r="K2481" s="9">
        <v>0.86991535680556797</v>
      </c>
      <c r="L2481" s="39">
        <v>0</v>
      </c>
      <c r="M2481" s="47">
        <v>0</v>
      </c>
      <c r="N2481" s="17">
        <v>1.8301062078468901E-2</v>
      </c>
      <c r="O2481" s="7">
        <f>Q2481/P2481/N2481</f>
        <v>1</v>
      </c>
      <c r="P2481" s="7">
        <v>2.3489407709808674</v>
      </c>
      <c r="Q2481" s="33">
        <v>4.2988110868367457E-2</v>
      </c>
      <c r="R2481" s="38" t="s">
        <v>1677</v>
      </c>
      <c r="S2481" s="33" t="s">
        <v>1677</v>
      </c>
      <c r="T2481" s="45" t="s">
        <v>1676</v>
      </c>
      <c r="U2481" s="55">
        <f>RANK(Q2481,$Q$5:$Q$3209,0)</f>
        <v>2477</v>
      </c>
      <c r="V2481" s="55">
        <f>RANK(W2481,$W$5:$W$3209,0)</f>
        <v>2475</v>
      </c>
      <c r="W2481" s="55">
        <f>N2481*O2481</f>
        <v>1.8301062078468901E-2</v>
      </c>
      <c r="X2481" s="1">
        <f t="shared" si="38"/>
        <v>19.050477742445167</v>
      </c>
    </row>
    <row r="2482" spans="3:24" x14ac:dyDescent="0.25">
      <c r="C2482" s="19" t="s">
        <v>924</v>
      </c>
      <c r="D2482" s="6" t="s">
        <v>924</v>
      </c>
      <c r="E2482" s="6" t="s">
        <v>28</v>
      </c>
      <c r="F2482" s="48">
        <v>6.6741460964863705E-2</v>
      </c>
      <c r="G2482" s="8">
        <v>10</v>
      </c>
      <c r="H2482" s="9">
        <v>0</v>
      </c>
      <c r="I2482" s="40">
        <v>0</v>
      </c>
      <c r="J2482" s="7">
        <v>0</v>
      </c>
      <c r="K2482" s="9">
        <v>1</v>
      </c>
      <c r="L2482" s="39">
        <v>0</v>
      </c>
      <c r="M2482" s="47">
        <v>0</v>
      </c>
      <c r="N2482" s="17">
        <v>1.26953450050821E-2</v>
      </c>
      <c r="O2482" s="7">
        <f>Q2482/P2482/N2482</f>
        <v>1.0000000000000002</v>
      </c>
      <c r="P2482" s="7">
        <v>3.3792555092296528</v>
      </c>
      <c r="Q2482" s="33">
        <v>4.2900814549994844E-2</v>
      </c>
      <c r="R2482" s="38" t="s">
        <v>1677</v>
      </c>
      <c r="S2482" s="33" t="s">
        <v>1677</v>
      </c>
      <c r="T2482" s="45" t="s">
        <v>1675</v>
      </c>
      <c r="U2482" s="55">
        <f>RANK(Q2482,$Q$5:$Q$3209,0)</f>
        <v>2478</v>
      </c>
      <c r="V2482" s="55">
        <f>RANK(W2482,$W$5:$W$3209,0)</f>
        <v>2732</v>
      </c>
      <c r="W2482" s="55">
        <f>N2482*O2482</f>
        <v>1.2695345005082103E-2</v>
      </c>
      <c r="X2482" s="1">
        <f t="shared" si="38"/>
        <v>19.007489631576799</v>
      </c>
    </row>
    <row r="2483" spans="3:24" x14ac:dyDescent="0.25">
      <c r="C2483" s="19" t="s">
        <v>4099</v>
      </c>
      <c r="D2483" s="6" t="s">
        <v>168</v>
      </c>
      <c r="E2483" s="6" t="s">
        <v>131</v>
      </c>
      <c r="F2483" s="48">
        <v>3.81973670593807</v>
      </c>
      <c r="G2483" s="8">
        <v>75.102337728372007</v>
      </c>
      <c r="H2483" s="9">
        <v>0.57879893362861901</v>
      </c>
      <c r="I2483" s="40">
        <v>10</v>
      </c>
      <c r="J2483" s="7">
        <v>0</v>
      </c>
      <c r="K2483" s="9">
        <v>0.69226487113329505</v>
      </c>
      <c r="L2483" s="39">
        <v>0</v>
      </c>
      <c r="M2483" s="47">
        <v>0</v>
      </c>
      <c r="N2483" s="17">
        <v>3.42364011911577E-2</v>
      </c>
      <c r="O2483" s="7">
        <f>Q2483/P2483/N2483</f>
        <v>1</v>
      </c>
      <c r="P2483" s="7">
        <v>1.2526571334997603</v>
      </c>
      <c r="Q2483" s="33">
        <v>4.2886472177463386E-2</v>
      </c>
      <c r="R2483" s="38" t="s">
        <v>1676</v>
      </c>
      <c r="S2483" s="33" t="s">
        <v>1676</v>
      </c>
      <c r="T2483" s="45" t="s">
        <v>1677</v>
      </c>
      <c r="U2483" s="55">
        <f>RANK(Q2483,$Q$5:$Q$3209,0)</f>
        <v>2479</v>
      </c>
      <c r="V2483" s="55">
        <f>RANK(W2483,$W$5:$W$3209,0)</f>
        <v>1967</v>
      </c>
      <c r="W2483" s="55">
        <f>N2483*O2483</f>
        <v>3.42364011911577E-2</v>
      </c>
      <c r="X2483" s="1">
        <f t="shared" si="38"/>
        <v>18.964588817026804</v>
      </c>
    </row>
    <row r="2484" spans="3:24" x14ac:dyDescent="0.25">
      <c r="C2484" s="19" t="s">
        <v>4100</v>
      </c>
      <c r="D2484" s="6" t="s">
        <v>1130</v>
      </c>
      <c r="E2484" s="6" t="s">
        <v>28</v>
      </c>
      <c r="F2484" s="48">
        <v>0.25243464834710899</v>
      </c>
      <c r="G2484" s="8">
        <v>10</v>
      </c>
      <c r="H2484" s="9">
        <v>1</v>
      </c>
      <c r="I2484" s="40">
        <v>0</v>
      </c>
      <c r="J2484" s="7">
        <v>1</v>
      </c>
      <c r="K2484" s="9">
        <v>0.116955602021022</v>
      </c>
      <c r="L2484" s="39">
        <v>0</v>
      </c>
      <c r="M2484" s="47">
        <v>0</v>
      </c>
      <c r="N2484" s="17">
        <v>1.2218771425112599E-2</v>
      </c>
      <c r="O2484" s="7">
        <f>Q2484/P2484/N2484</f>
        <v>1</v>
      </c>
      <c r="P2484" s="7">
        <v>3.504029862166691</v>
      </c>
      <c r="Q2484" s="33">
        <v>4.2814939952583606E-2</v>
      </c>
      <c r="R2484" s="38" t="s">
        <v>1677</v>
      </c>
      <c r="S2484" s="33" t="s">
        <v>1677</v>
      </c>
      <c r="T2484" s="45" t="s">
        <v>1675</v>
      </c>
      <c r="U2484" s="55">
        <f>RANK(Q2484,$Q$5:$Q$3209,0)</f>
        <v>2480</v>
      </c>
      <c r="V2484" s="55">
        <f>RANK(W2484,$W$5:$W$3209,0)</f>
        <v>2792</v>
      </c>
      <c r="W2484" s="55">
        <f>N2484*O2484</f>
        <v>1.2218771425112599E-2</v>
      </c>
      <c r="X2484" s="1">
        <f t="shared" si="38"/>
        <v>18.92170234484934</v>
      </c>
    </row>
    <row r="2485" spans="3:24" x14ac:dyDescent="0.25">
      <c r="C2485" s="19" t="s">
        <v>4101</v>
      </c>
      <c r="D2485" s="6" t="s">
        <v>1010</v>
      </c>
      <c r="E2485" s="6" t="s">
        <v>90</v>
      </c>
      <c r="F2485" s="48">
        <v>8.3627039900152091</v>
      </c>
      <c r="G2485" s="8">
        <v>39.950017676984501</v>
      </c>
      <c r="H2485" s="9">
        <v>0.39213189381916003</v>
      </c>
      <c r="I2485" s="40">
        <v>0</v>
      </c>
      <c r="J2485" s="7">
        <v>3</v>
      </c>
      <c r="K2485" s="9">
        <v>0.93609111643116105</v>
      </c>
      <c r="L2485" s="39">
        <v>0</v>
      </c>
      <c r="M2485" s="47">
        <v>0</v>
      </c>
      <c r="N2485" s="17">
        <v>2.1324429579025299E-2</v>
      </c>
      <c r="O2485" s="7">
        <f>Q2485/P2485/N2485</f>
        <v>1</v>
      </c>
      <c r="P2485" s="7">
        <v>2.006110468163623</v>
      </c>
      <c r="Q2485" s="33">
        <v>4.2779161406100656E-2</v>
      </c>
      <c r="R2485" s="38" t="s">
        <v>1677</v>
      </c>
      <c r="S2485" s="33" t="s">
        <v>1677</v>
      </c>
      <c r="T2485" s="45" t="s">
        <v>1677</v>
      </c>
      <c r="U2485" s="55">
        <f>RANK(Q2485,$Q$5:$Q$3209,0)</f>
        <v>2481</v>
      </c>
      <c r="V2485" s="55">
        <f>RANK(W2485,$W$5:$W$3209,0)</f>
        <v>2356</v>
      </c>
      <c r="W2485" s="55">
        <f>N2485*O2485</f>
        <v>2.1324429579025299E-2</v>
      </c>
      <c r="X2485" s="1">
        <f t="shared" si="38"/>
        <v>18.878887404896755</v>
      </c>
    </row>
    <row r="2486" spans="3:24" x14ac:dyDescent="0.25">
      <c r="C2486" s="19" t="s">
        <v>4102</v>
      </c>
      <c r="D2486" s="6" t="s">
        <v>1410</v>
      </c>
      <c r="E2486" s="6" t="s">
        <v>16</v>
      </c>
      <c r="F2486" s="48">
        <v>4.1506928175062701</v>
      </c>
      <c r="G2486" s="8">
        <v>10</v>
      </c>
      <c r="H2486" s="9">
        <v>0.64562067224939301</v>
      </c>
      <c r="I2486" s="40">
        <v>0</v>
      </c>
      <c r="J2486" s="7">
        <v>6</v>
      </c>
      <c r="K2486" s="9">
        <v>0.33130565089728697</v>
      </c>
      <c r="L2486" s="39">
        <v>0</v>
      </c>
      <c r="M2486" s="47">
        <v>0</v>
      </c>
      <c r="N2486" s="17">
        <v>1.6333930881456599E-2</v>
      </c>
      <c r="O2486" s="7">
        <f>Q2486/P2486/N2486</f>
        <v>1</v>
      </c>
      <c r="P2486" s="7">
        <v>2.6182028163366415</v>
      </c>
      <c r="Q2486" s="33">
        <v>4.2765543835677711E-2</v>
      </c>
      <c r="R2486" s="38" t="s">
        <v>1677</v>
      </c>
      <c r="S2486" s="33" t="s">
        <v>1677</v>
      </c>
      <c r="T2486" s="45" t="s">
        <v>1676</v>
      </c>
      <c r="U2486" s="55">
        <f>RANK(Q2486,$Q$5:$Q$3209,0)</f>
        <v>2482</v>
      </c>
      <c r="V2486" s="55">
        <f>RANK(W2486,$W$5:$W$3209,0)</f>
        <v>2558</v>
      </c>
      <c r="W2486" s="55">
        <f>N2486*O2486</f>
        <v>1.6333930881456599E-2</v>
      </c>
      <c r="X2486" s="1">
        <f t="shared" si="38"/>
        <v>18.836108243490653</v>
      </c>
    </row>
    <row r="2487" spans="3:24" x14ac:dyDescent="0.25">
      <c r="C2487" s="19" t="s">
        <v>4103</v>
      </c>
      <c r="D2487" s="6" t="s">
        <v>1026</v>
      </c>
      <c r="E2487" s="6" t="s">
        <v>39</v>
      </c>
      <c r="F2487" s="48">
        <v>5.8975584835530999</v>
      </c>
      <c r="G2487" s="8">
        <v>20.259017571554999</v>
      </c>
      <c r="H2487" s="9">
        <v>0.68504394992738904</v>
      </c>
      <c r="I2487" s="40">
        <v>1</v>
      </c>
      <c r="J2487" s="7">
        <v>0</v>
      </c>
      <c r="K2487" s="9">
        <v>1</v>
      </c>
      <c r="L2487" s="39">
        <v>0</v>
      </c>
      <c r="M2487" s="47">
        <v>0</v>
      </c>
      <c r="N2487" s="17">
        <v>2.7346528866536501E-2</v>
      </c>
      <c r="O2487" s="7">
        <f>Q2487/P2487/N2487</f>
        <v>1</v>
      </c>
      <c r="P2487" s="7">
        <v>1.5636946609535065</v>
      </c>
      <c r="Q2487" s="33">
        <v>4.2761621184214074E-2</v>
      </c>
      <c r="R2487" s="38" t="s">
        <v>1676</v>
      </c>
      <c r="S2487" s="33" t="s">
        <v>1676</v>
      </c>
      <c r="T2487" s="45" t="s">
        <v>1677</v>
      </c>
      <c r="U2487" s="55">
        <f>RANK(Q2487,$Q$5:$Q$3209,0)</f>
        <v>2483</v>
      </c>
      <c r="V2487" s="55">
        <f>RANK(W2487,$W$5:$W$3209,0)</f>
        <v>2183</v>
      </c>
      <c r="W2487" s="55">
        <f>N2487*O2487</f>
        <v>2.7346528866536501E-2</v>
      </c>
      <c r="X2487" s="1">
        <f t="shared" si="38"/>
        <v>18.793342699654975</v>
      </c>
    </row>
    <row r="2488" spans="3:24" x14ac:dyDescent="0.25">
      <c r="C2488" s="19" t="s">
        <v>4104</v>
      </c>
      <c r="D2488" s="6" t="s">
        <v>621</v>
      </c>
      <c r="E2488" s="6" t="s">
        <v>131</v>
      </c>
      <c r="F2488" s="48">
        <v>1.31453581326813</v>
      </c>
      <c r="G2488" s="8">
        <v>67.087082365006793</v>
      </c>
      <c r="H2488" s="9">
        <v>1</v>
      </c>
      <c r="I2488" s="40">
        <v>0</v>
      </c>
      <c r="J2488" s="7">
        <v>3</v>
      </c>
      <c r="K2488" s="9">
        <v>9.3970494678498301E-2</v>
      </c>
      <c r="L2488" s="39">
        <v>0</v>
      </c>
      <c r="M2488" s="47">
        <v>0</v>
      </c>
      <c r="N2488" s="17">
        <v>1.8288649516285099E-2</v>
      </c>
      <c r="O2488" s="7">
        <f>Q2488/P2488/N2488</f>
        <v>1</v>
      </c>
      <c r="P2488" s="7">
        <v>2.3374435240284228</v>
      </c>
      <c r="Q2488" s="33">
        <v>4.2748685375066153E-2</v>
      </c>
      <c r="R2488" s="38" t="s">
        <v>1677</v>
      </c>
      <c r="S2488" s="33" t="s">
        <v>1677</v>
      </c>
      <c r="T2488" s="45" t="s">
        <v>1676</v>
      </c>
      <c r="U2488" s="55">
        <f>RANK(Q2488,$Q$5:$Q$3209,0)</f>
        <v>2484</v>
      </c>
      <c r="V2488" s="55">
        <f>RANK(W2488,$W$5:$W$3209,0)</f>
        <v>2476</v>
      </c>
      <c r="W2488" s="55">
        <f>N2488*O2488</f>
        <v>1.8288649516285099E-2</v>
      </c>
      <c r="X2488" s="1">
        <f t="shared" si="38"/>
        <v>18.750581078470759</v>
      </c>
    </row>
    <row r="2489" spans="3:24" x14ac:dyDescent="0.25">
      <c r="C2489" s="19" t="s">
        <v>4105</v>
      </c>
      <c r="D2489" s="6" t="s">
        <v>327</v>
      </c>
      <c r="E2489" s="6" t="s">
        <v>131</v>
      </c>
      <c r="F2489" s="48">
        <v>3.7730729836650498</v>
      </c>
      <c r="G2489" s="8">
        <v>21.958273500699399</v>
      </c>
      <c r="H2489" s="9">
        <v>0.311443303859197</v>
      </c>
      <c r="I2489" s="40">
        <v>0</v>
      </c>
      <c r="J2489" s="7">
        <v>7</v>
      </c>
      <c r="K2489" s="9">
        <v>0.66959183440390402</v>
      </c>
      <c r="L2489" s="39">
        <v>0</v>
      </c>
      <c r="M2489" s="47">
        <v>0</v>
      </c>
      <c r="N2489" s="17">
        <v>1.68638718378715E-2</v>
      </c>
      <c r="O2489" s="7">
        <f>Q2489/P2489/N2489</f>
        <v>1</v>
      </c>
      <c r="P2489" s="7">
        <v>2.5303977940942297</v>
      </c>
      <c r="Q2489" s="33">
        <v>4.2672304098437849E-2</v>
      </c>
      <c r="R2489" s="38" t="s">
        <v>1677</v>
      </c>
      <c r="S2489" s="33" t="s">
        <v>1677</v>
      </c>
      <c r="T2489" s="45" t="s">
        <v>1676</v>
      </c>
      <c r="U2489" s="55">
        <f>RANK(Q2489,$Q$5:$Q$3209,0)</f>
        <v>2485</v>
      </c>
      <c r="V2489" s="55">
        <f>RANK(W2489,$W$5:$W$3209,0)</f>
        <v>2533</v>
      </c>
      <c r="W2489" s="55">
        <f>N2489*O2489</f>
        <v>1.68638718378715E-2</v>
      </c>
      <c r="X2489" s="1">
        <f t="shared" si="38"/>
        <v>18.707832393095693</v>
      </c>
    </row>
    <row r="2490" spans="3:24" x14ac:dyDescent="0.25">
      <c r="C2490" s="19" t="s">
        <v>4106</v>
      </c>
      <c r="D2490" s="6" t="s">
        <v>55</v>
      </c>
      <c r="E2490" s="6" t="s">
        <v>48</v>
      </c>
      <c r="F2490" s="48">
        <v>2.4534176404639272</v>
      </c>
      <c r="G2490" s="8">
        <v>9.9999999999999893</v>
      </c>
      <c r="H2490" s="9">
        <v>0.13128355580753101</v>
      </c>
      <c r="I2490" s="40">
        <v>0</v>
      </c>
      <c r="J2490" s="7">
        <v>1</v>
      </c>
      <c r="K2490" s="9">
        <v>0.774057969352691</v>
      </c>
      <c r="L2490" s="39">
        <v>2.0314687593500198E-2</v>
      </c>
      <c r="M2490" s="47">
        <v>0</v>
      </c>
      <c r="N2490" s="17">
        <v>1.19176416848535E-2</v>
      </c>
      <c r="O2490" s="7">
        <f>Q2490/P2490/N2490</f>
        <v>1</v>
      </c>
      <c r="P2490" s="7">
        <v>3.5792149547379135</v>
      </c>
      <c r="Q2490" s="33">
        <v>4.2655801343635592E-2</v>
      </c>
      <c r="R2490" s="38" t="s">
        <v>1677</v>
      </c>
      <c r="S2490" s="33" t="s">
        <v>1677</v>
      </c>
      <c r="T2490" s="45" t="s">
        <v>1675</v>
      </c>
      <c r="U2490" s="55">
        <f>RANK(Q2490,$Q$5:$Q$3209,0)</f>
        <v>2486</v>
      </c>
      <c r="V2490" s="55">
        <f>RANK(W2490,$W$5:$W$3209,0)</f>
        <v>2814</v>
      </c>
      <c r="W2490" s="55">
        <f>N2490*O2490</f>
        <v>1.19176416848535E-2</v>
      </c>
      <c r="X2490" s="1">
        <f t="shared" si="38"/>
        <v>18.665160088997254</v>
      </c>
    </row>
    <row r="2491" spans="3:24" x14ac:dyDescent="0.25">
      <c r="C2491" s="19" t="s">
        <v>4107</v>
      </c>
      <c r="D2491" s="6" t="s">
        <v>705</v>
      </c>
      <c r="E2491" s="6" t="s">
        <v>39</v>
      </c>
      <c r="F2491" s="48">
        <v>0.125483657481441</v>
      </c>
      <c r="G2491" s="8">
        <v>10</v>
      </c>
      <c r="H2491" s="9">
        <v>1</v>
      </c>
      <c r="I2491" s="40">
        <v>0</v>
      </c>
      <c r="J2491" s="7">
        <v>0</v>
      </c>
      <c r="K2491" s="9">
        <v>7.5986653860254799E-2</v>
      </c>
      <c r="L2491" s="39">
        <v>0</v>
      </c>
      <c r="M2491" s="47">
        <v>0</v>
      </c>
      <c r="N2491" s="17">
        <v>1.1492159511977599E-2</v>
      </c>
      <c r="O2491" s="7">
        <f>Q2491/P2491/N2491</f>
        <v>1</v>
      </c>
      <c r="P2491" s="7">
        <v>3.6970450581670558</v>
      </c>
      <c r="Q2491" s="33">
        <v>4.2487031531424309E-2</v>
      </c>
      <c r="R2491" s="38" t="s">
        <v>1677</v>
      </c>
      <c r="S2491" s="33" t="s">
        <v>1677</v>
      </c>
      <c r="T2491" s="45" t="s">
        <v>1675</v>
      </c>
      <c r="U2491" s="55">
        <f>RANK(Q2491,$Q$5:$Q$3209,0)</f>
        <v>2487</v>
      </c>
      <c r="V2491" s="55">
        <f>RANK(W2491,$W$5:$W$3209,0)</f>
        <v>2835</v>
      </c>
      <c r="W2491" s="55">
        <f>N2491*O2491</f>
        <v>1.1492159511977599E-2</v>
      </c>
      <c r="X2491" s="1">
        <f t="shared" si="38"/>
        <v>18.622504287653619</v>
      </c>
    </row>
    <row r="2492" spans="3:24" x14ac:dyDescent="0.25">
      <c r="C2492" s="19" t="s">
        <v>4108</v>
      </c>
      <c r="D2492" s="6" t="s">
        <v>1540</v>
      </c>
      <c r="E2492" s="6" t="s">
        <v>163</v>
      </c>
      <c r="F2492" s="48">
        <v>0.30954541831608701</v>
      </c>
      <c r="G2492" s="8">
        <v>10</v>
      </c>
      <c r="H2492" s="9">
        <v>0.37523301448374302</v>
      </c>
      <c r="I2492" s="40">
        <v>0</v>
      </c>
      <c r="J2492" s="7">
        <v>0</v>
      </c>
      <c r="K2492" s="9">
        <v>0.37321148980887398</v>
      </c>
      <c r="L2492" s="39">
        <v>0</v>
      </c>
      <c r="M2492" s="47">
        <v>0</v>
      </c>
      <c r="N2492" s="17">
        <v>9.2646962549906998E-3</v>
      </c>
      <c r="O2492" s="7">
        <f>Q2492/P2492/N2492</f>
        <v>1</v>
      </c>
      <c r="P2492" s="7">
        <v>4.5684854656162139</v>
      </c>
      <c r="Q2492" s="33">
        <v>4.2325630184273981E-2</v>
      </c>
      <c r="R2492" s="38" t="s">
        <v>1677</v>
      </c>
      <c r="S2492" s="33" t="s">
        <v>1677</v>
      </c>
      <c r="T2492" s="45" t="s">
        <v>1675</v>
      </c>
      <c r="U2492" s="55">
        <f>RANK(Q2492,$Q$5:$Q$3209,0)</f>
        <v>2488</v>
      </c>
      <c r="V2492" s="55">
        <f>RANK(W2492,$W$5:$W$3209,0)</f>
        <v>2967</v>
      </c>
      <c r="W2492" s="55">
        <f>N2492*O2492</f>
        <v>9.2646962549906998E-3</v>
      </c>
      <c r="X2492" s="1">
        <f t="shared" si="38"/>
        <v>18.580017256122193</v>
      </c>
    </row>
    <row r="2493" spans="3:24" x14ac:dyDescent="0.25">
      <c r="C2493" s="19" t="s">
        <v>4109</v>
      </c>
      <c r="D2493" s="6" t="s">
        <v>657</v>
      </c>
      <c r="E2493" s="6" t="s">
        <v>131</v>
      </c>
      <c r="F2493" s="48">
        <v>2.3960612039941802</v>
      </c>
      <c r="G2493" s="8">
        <v>14.414540409183401</v>
      </c>
      <c r="H2493" s="9">
        <v>0.202401706203788</v>
      </c>
      <c r="I2493" s="40">
        <v>1</v>
      </c>
      <c r="J2493" s="7">
        <v>5</v>
      </c>
      <c r="K2493" s="9">
        <v>0.458817081766836</v>
      </c>
      <c r="L2493" s="39">
        <v>0</v>
      </c>
      <c r="M2493" s="47">
        <v>0</v>
      </c>
      <c r="N2493" s="17">
        <v>1.01437425313506E-2</v>
      </c>
      <c r="O2493" s="7">
        <f>Q2493/P2493/N2493</f>
        <v>1</v>
      </c>
      <c r="P2493" s="7">
        <v>4.1718624782516933</v>
      </c>
      <c r="Q2493" s="33">
        <v>4.2318298855587418E-2</v>
      </c>
      <c r="R2493" s="38" t="s">
        <v>1677</v>
      </c>
      <c r="S2493" s="33" t="s">
        <v>1677</v>
      </c>
      <c r="T2493" s="45" t="s">
        <v>1675</v>
      </c>
      <c r="U2493" s="55">
        <f>RANK(Q2493,$Q$5:$Q$3209,0)</f>
        <v>2489</v>
      </c>
      <c r="V2493" s="55">
        <f>RANK(W2493,$W$5:$W$3209,0)</f>
        <v>2922</v>
      </c>
      <c r="W2493" s="55">
        <f>N2493*O2493</f>
        <v>1.01437425313506E-2</v>
      </c>
      <c r="X2493" s="1">
        <f t="shared" si="38"/>
        <v>18.537691625937921</v>
      </c>
    </row>
    <row r="2494" spans="3:24" x14ac:dyDescent="0.25">
      <c r="C2494" s="19" t="s">
        <v>4110</v>
      </c>
      <c r="D2494" s="6" t="s">
        <v>926</v>
      </c>
      <c r="E2494" s="6" t="s">
        <v>27</v>
      </c>
      <c r="F2494" s="48">
        <v>2.2165507826709701</v>
      </c>
      <c r="G2494" s="8">
        <v>10</v>
      </c>
      <c r="H2494" s="9">
        <v>0.31012842791614098</v>
      </c>
      <c r="I2494" s="40">
        <v>10</v>
      </c>
      <c r="J2494" s="7">
        <v>1</v>
      </c>
      <c r="K2494" s="9">
        <v>0.54600248092195303</v>
      </c>
      <c r="L2494" s="39">
        <v>0</v>
      </c>
      <c r="M2494" s="47">
        <v>0</v>
      </c>
      <c r="N2494" s="17">
        <v>1.38452176135111E-2</v>
      </c>
      <c r="O2494" s="7">
        <f>Q2494/P2494/N2494</f>
        <v>1</v>
      </c>
      <c r="P2494" s="7">
        <v>3.0559256691888805</v>
      </c>
      <c r="Q2494" s="33">
        <v>4.2309955900634584E-2</v>
      </c>
      <c r="R2494" s="38" t="s">
        <v>1677</v>
      </c>
      <c r="S2494" s="33" t="s">
        <v>1677</v>
      </c>
      <c r="T2494" s="45" t="s">
        <v>1676</v>
      </c>
      <c r="U2494" s="55">
        <f>RANK(Q2494,$Q$5:$Q$3209,0)</f>
        <v>2490</v>
      </c>
      <c r="V2494" s="55">
        <f>RANK(W2494,$W$5:$W$3209,0)</f>
        <v>2673</v>
      </c>
      <c r="W2494" s="55">
        <f>N2494*O2494</f>
        <v>1.38452176135111E-2</v>
      </c>
      <c r="X2494" s="1">
        <f t="shared" si="38"/>
        <v>18.495373327082334</v>
      </c>
    </row>
    <row r="2495" spans="3:24" x14ac:dyDescent="0.25">
      <c r="C2495" s="19" t="s">
        <v>4111</v>
      </c>
      <c r="D2495" s="6" t="s">
        <v>1602</v>
      </c>
      <c r="E2495" s="6" t="s">
        <v>90</v>
      </c>
      <c r="F2495" s="48">
        <v>35.370752755063201</v>
      </c>
      <c r="G2495" s="8">
        <v>69.547009863052693</v>
      </c>
      <c r="H2495" s="9">
        <v>0.99821257847046596</v>
      </c>
      <c r="I2495" s="40">
        <v>0</v>
      </c>
      <c r="J2495" s="7">
        <v>2</v>
      </c>
      <c r="K2495" s="9">
        <v>1</v>
      </c>
      <c r="L2495" s="39">
        <v>0</v>
      </c>
      <c r="M2495" s="47">
        <v>0</v>
      </c>
      <c r="N2495" s="17">
        <v>6.4167192436809795E-2</v>
      </c>
      <c r="O2495" s="7">
        <f>Q2495/P2495/N2495</f>
        <v>1</v>
      </c>
      <c r="P2495" s="7">
        <v>0.65772495661649411</v>
      </c>
      <c r="Q2495" s="33">
        <v>4.2204363861702954E-2</v>
      </c>
      <c r="R2495" s="38" t="s">
        <v>1675</v>
      </c>
      <c r="S2495" s="33" t="s">
        <v>1675</v>
      </c>
      <c r="T2495" s="45" t="s">
        <v>1677</v>
      </c>
      <c r="U2495" s="55">
        <f>RANK(Q2495,$Q$5:$Q$3209,0)</f>
        <v>2491</v>
      </c>
      <c r="V2495" s="55">
        <f>RANK(W2495,$W$5:$W$3209,0)</f>
        <v>1524</v>
      </c>
      <c r="W2495" s="55">
        <f>N2495*O2495</f>
        <v>6.4167192436809795E-2</v>
      </c>
      <c r="X2495" s="1">
        <f t="shared" si="38"/>
        <v>18.453063371181699</v>
      </c>
    </row>
    <row r="2496" spans="3:24" x14ac:dyDescent="0.25">
      <c r="C2496" s="19" t="s">
        <v>4112</v>
      </c>
      <c r="D2496" s="6" t="s">
        <v>599</v>
      </c>
      <c r="E2496" s="6" t="s">
        <v>448</v>
      </c>
      <c r="F2496" s="48">
        <v>2.8377410307165301</v>
      </c>
      <c r="G2496" s="8">
        <v>36.7551838871493</v>
      </c>
      <c r="H2496" s="9">
        <v>0.61908820091733496</v>
      </c>
      <c r="I2496" s="40">
        <v>0</v>
      </c>
      <c r="J2496" s="7">
        <v>2</v>
      </c>
      <c r="K2496" s="9">
        <v>0.386377509488669</v>
      </c>
      <c r="L2496" s="39">
        <v>0</v>
      </c>
      <c r="M2496" s="47">
        <v>0</v>
      </c>
      <c r="N2496" s="17">
        <v>1.63148527623335E-2</v>
      </c>
      <c r="O2496" s="7">
        <f>Q2496/P2496/N2496</f>
        <v>1</v>
      </c>
      <c r="P2496" s="7">
        <v>2.5850498966353896</v>
      </c>
      <c r="Q2496" s="33">
        <v>4.2174708446891813E-2</v>
      </c>
      <c r="R2496" s="38" t="s">
        <v>1677</v>
      </c>
      <c r="S2496" s="33" t="s">
        <v>1677</v>
      </c>
      <c r="T2496" s="45" t="s">
        <v>1676</v>
      </c>
      <c r="U2496" s="55">
        <f>RANK(Q2496,$Q$5:$Q$3209,0)</f>
        <v>2492</v>
      </c>
      <c r="V2496" s="55">
        <f>RANK(W2496,$W$5:$W$3209,0)</f>
        <v>2559</v>
      </c>
      <c r="W2496" s="55">
        <f>N2496*O2496</f>
        <v>1.63148527623335E-2</v>
      </c>
      <c r="X2496" s="1">
        <f t="shared" si="38"/>
        <v>18.410859007319996</v>
      </c>
    </row>
    <row r="2497" spans="3:24" x14ac:dyDescent="0.25">
      <c r="C2497" s="19" t="s">
        <v>4113</v>
      </c>
      <c r="D2497" s="6" t="s">
        <v>725</v>
      </c>
      <c r="E2497" s="6" t="s">
        <v>27</v>
      </c>
      <c r="F2497" s="48">
        <v>2.1205763913459599</v>
      </c>
      <c r="G2497" s="8">
        <v>10</v>
      </c>
      <c r="H2497" s="9">
        <v>1.3412860635549E-3</v>
      </c>
      <c r="I2497" s="40">
        <v>1</v>
      </c>
      <c r="J2497" s="7">
        <v>3</v>
      </c>
      <c r="K2497" s="9">
        <v>0.45468605632695203</v>
      </c>
      <c r="L2497" s="39">
        <v>0</v>
      </c>
      <c r="M2497" s="47">
        <v>0</v>
      </c>
      <c r="N2497" s="17">
        <v>1.35376911531963E-2</v>
      </c>
      <c r="O2497" s="7">
        <f>Q2497/P2497/N2497</f>
        <v>1</v>
      </c>
      <c r="P2497" s="7">
        <v>3.1113844443994183</v>
      </c>
      <c r="Q2497" s="33">
        <v>4.2120961667138593E-2</v>
      </c>
      <c r="R2497" s="38" t="s">
        <v>1677</v>
      </c>
      <c r="S2497" s="33" t="s">
        <v>1677</v>
      </c>
      <c r="T2497" s="45" t="s">
        <v>1675</v>
      </c>
      <c r="U2497" s="55">
        <f>RANK(Q2497,$Q$5:$Q$3209,0)</f>
        <v>2493</v>
      </c>
      <c r="V2497" s="55">
        <f>RANK(W2497,$W$5:$W$3209,0)</f>
        <v>2679</v>
      </c>
      <c r="W2497" s="55">
        <f>N2497*O2497</f>
        <v>1.35376911531963E-2</v>
      </c>
      <c r="X2497" s="1">
        <f t="shared" si="38"/>
        <v>18.368684298873102</v>
      </c>
    </row>
    <row r="2498" spans="3:24" x14ac:dyDescent="0.25">
      <c r="C2498" s="19" t="s">
        <v>4114</v>
      </c>
      <c r="D2498" s="6" t="s">
        <v>1474</v>
      </c>
      <c r="E2498" s="6" t="s">
        <v>204</v>
      </c>
      <c r="F2498" s="48">
        <v>0.22843610050761701</v>
      </c>
      <c r="G2498" s="8">
        <v>10</v>
      </c>
      <c r="H2498" s="9">
        <v>1</v>
      </c>
      <c r="I2498" s="40">
        <v>0</v>
      </c>
      <c r="J2498" s="7">
        <v>0</v>
      </c>
      <c r="K2498" s="9">
        <v>7.5091289298029801E-2</v>
      </c>
      <c r="L2498" s="39">
        <v>0</v>
      </c>
      <c r="M2498" s="47">
        <v>0</v>
      </c>
      <c r="N2498" s="17">
        <v>1.31012861013435E-2</v>
      </c>
      <c r="O2498" s="7">
        <f>Q2498/P2498/N2498</f>
        <v>1</v>
      </c>
      <c r="P2498" s="7">
        <v>3.2133502713407678</v>
      </c>
      <c r="Q2498" s="33">
        <v>4.2099021248665165E-2</v>
      </c>
      <c r="R2498" s="38" t="s">
        <v>1677</v>
      </c>
      <c r="S2498" s="33" t="s">
        <v>1677</v>
      </c>
      <c r="T2498" s="45" t="s">
        <v>1675</v>
      </c>
      <c r="U2498" s="55">
        <f>RANK(Q2498,$Q$5:$Q$3209,0)</f>
        <v>2494</v>
      </c>
      <c r="V2498" s="55">
        <f>RANK(W2498,$W$5:$W$3209,0)</f>
        <v>2712</v>
      </c>
      <c r="W2498" s="55">
        <f>N2498*O2498</f>
        <v>1.31012861013435E-2</v>
      </c>
      <c r="X2498" s="1">
        <f t="shared" si="38"/>
        <v>18.326563337205965</v>
      </c>
    </row>
    <row r="2499" spans="3:24" x14ac:dyDescent="0.25">
      <c r="C2499" s="19" t="s">
        <v>4115</v>
      </c>
      <c r="D2499" s="6" t="s">
        <v>593</v>
      </c>
      <c r="E2499" s="6" t="s">
        <v>90</v>
      </c>
      <c r="F2499" s="48">
        <v>0.37395472657831802</v>
      </c>
      <c r="G2499" s="8">
        <v>10</v>
      </c>
      <c r="H2499" s="9">
        <v>0.153959325923959</v>
      </c>
      <c r="I2499" s="40">
        <v>0</v>
      </c>
      <c r="J2499" s="7">
        <v>1</v>
      </c>
      <c r="K2499" s="9">
        <v>1</v>
      </c>
      <c r="L2499" s="39">
        <v>0</v>
      </c>
      <c r="M2499" s="47">
        <v>0</v>
      </c>
      <c r="N2499" s="17">
        <v>1.46912026569212E-2</v>
      </c>
      <c r="O2499" s="7">
        <f>Q2499/P2499/N2499</f>
        <v>1.0000000000000002</v>
      </c>
      <c r="P2499" s="7">
        <v>2.862594917728718</v>
      </c>
      <c r="Q2499" s="33">
        <v>4.2054962061025269E-2</v>
      </c>
      <c r="R2499" s="38" t="s">
        <v>1677</v>
      </c>
      <c r="S2499" s="33" t="s">
        <v>1677</v>
      </c>
      <c r="T2499" s="45" t="s">
        <v>1676</v>
      </c>
      <c r="U2499" s="55">
        <f>RANK(Q2499,$Q$5:$Q$3209,0)</f>
        <v>2495</v>
      </c>
      <c r="V2499" s="55">
        <f>RANK(W2499,$W$5:$W$3209,0)</f>
        <v>2628</v>
      </c>
      <c r="W2499" s="55">
        <f>N2499*O2499</f>
        <v>1.4691202656921204E-2</v>
      </c>
      <c r="X2499" s="1">
        <f t="shared" si="38"/>
        <v>18.284464315957301</v>
      </c>
    </row>
    <row r="2500" spans="3:24" x14ac:dyDescent="0.25">
      <c r="C2500" s="19" t="s">
        <v>4116</v>
      </c>
      <c r="D2500" s="6" t="s">
        <v>681</v>
      </c>
      <c r="E2500" s="6" t="s">
        <v>39</v>
      </c>
      <c r="F2500" s="48">
        <v>9.7070628900029607</v>
      </c>
      <c r="G2500" s="8">
        <v>49.427057840706198</v>
      </c>
      <c r="H2500" s="9">
        <v>1</v>
      </c>
      <c r="I2500" s="40">
        <v>1</v>
      </c>
      <c r="J2500" s="7">
        <v>0</v>
      </c>
      <c r="K2500" s="9">
        <v>1</v>
      </c>
      <c r="L2500" s="39">
        <v>0</v>
      </c>
      <c r="M2500" s="47">
        <v>0</v>
      </c>
      <c r="N2500" s="17">
        <v>3.7486691847313201E-2</v>
      </c>
      <c r="O2500" s="7">
        <f>Q2500/P2500/N2500</f>
        <v>1</v>
      </c>
      <c r="P2500" s="7">
        <v>1.1218078069554223</v>
      </c>
      <c r="Q2500" s="33">
        <v>4.2052863571248128E-2</v>
      </c>
      <c r="R2500" s="38" t="s">
        <v>1676</v>
      </c>
      <c r="S2500" s="33" t="s">
        <v>1676</v>
      </c>
      <c r="T2500" s="45" t="s">
        <v>1677</v>
      </c>
      <c r="U2500" s="55">
        <f>RANK(Q2500,$Q$5:$Q$3209,0)</f>
        <v>2496</v>
      </c>
      <c r="V2500" s="55">
        <f>RANK(W2500,$W$5:$W$3209,0)</f>
        <v>1905</v>
      </c>
      <c r="W2500" s="55">
        <f>N2500*O2500</f>
        <v>3.7486691847313201E-2</v>
      </c>
      <c r="X2500" s="1">
        <f t="shared" si="38"/>
        <v>18.242409353896274</v>
      </c>
    </row>
    <row r="2501" spans="3:24" x14ac:dyDescent="0.25">
      <c r="C2501" s="19" t="s">
        <v>4117</v>
      </c>
      <c r="D2501" s="6" t="s">
        <v>1410</v>
      </c>
      <c r="E2501" s="6" t="s">
        <v>16</v>
      </c>
      <c r="F2501" s="48">
        <v>1.2687045637626999</v>
      </c>
      <c r="G2501" s="8">
        <v>10</v>
      </c>
      <c r="H2501" s="9">
        <v>0.46621559146605501</v>
      </c>
      <c r="I2501" s="40">
        <v>0</v>
      </c>
      <c r="J2501" s="7">
        <v>0</v>
      </c>
      <c r="K2501" s="9">
        <v>0.71228276674573798</v>
      </c>
      <c r="L2501" s="39">
        <v>0</v>
      </c>
      <c r="M2501" s="47">
        <v>0</v>
      </c>
      <c r="N2501" s="17">
        <v>1.5925518186091499E-2</v>
      </c>
      <c r="O2501" s="7">
        <f>Q2501/P2501/N2501</f>
        <v>1</v>
      </c>
      <c r="P2501" s="7">
        <v>2.640268050986768</v>
      </c>
      <c r="Q2501" s="33">
        <v>4.2047636862146132E-2</v>
      </c>
      <c r="R2501" s="38" t="s">
        <v>1677</v>
      </c>
      <c r="S2501" s="33" t="s">
        <v>1677</v>
      </c>
      <c r="T2501" s="45" t="s">
        <v>1676</v>
      </c>
      <c r="U2501" s="55">
        <f>RANK(Q2501,$Q$5:$Q$3209,0)</f>
        <v>2497</v>
      </c>
      <c r="V2501" s="55">
        <f>RANK(W2501,$W$5:$W$3209,0)</f>
        <v>2576</v>
      </c>
      <c r="W2501" s="55">
        <f>N2501*O2501</f>
        <v>1.5925518186091499E-2</v>
      </c>
      <c r="X2501" s="1">
        <f t="shared" si="38"/>
        <v>18.200356490325028</v>
      </c>
    </row>
    <row r="2502" spans="3:24" x14ac:dyDescent="0.25">
      <c r="C2502" s="19" t="s">
        <v>4118</v>
      </c>
      <c r="D2502" s="6" t="s">
        <v>872</v>
      </c>
      <c r="E2502" s="6" t="s">
        <v>126</v>
      </c>
      <c r="F2502" s="48">
        <v>0.59089567691067302</v>
      </c>
      <c r="G2502" s="8">
        <v>10</v>
      </c>
      <c r="H2502" s="9">
        <v>0.69097920136218205</v>
      </c>
      <c r="I2502" s="40">
        <v>1</v>
      </c>
      <c r="J2502" s="7">
        <v>4</v>
      </c>
      <c r="K2502" s="9">
        <v>0.29131121432699703</v>
      </c>
      <c r="L2502" s="39">
        <v>0</v>
      </c>
      <c r="M2502" s="47">
        <v>0</v>
      </c>
      <c r="N2502" s="17">
        <v>1.3884512636524E-2</v>
      </c>
      <c r="O2502" s="7">
        <f>Q2502/P2502/N2502</f>
        <v>1</v>
      </c>
      <c r="P2502" s="7">
        <v>3.0160469381334218</v>
      </c>
      <c r="Q2502" s="33">
        <v>4.1876341824863016E-2</v>
      </c>
      <c r="R2502" s="38" t="s">
        <v>1677</v>
      </c>
      <c r="S2502" s="33" t="s">
        <v>1677</v>
      </c>
      <c r="T2502" s="45" t="s">
        <v>1676</v>
      </c>
      <c r="U2502" s="55">
        <f>RANK(Q2502,$Q$5:$Q$3209,0)</f>
        <v>2498</v>
      </c>
      <c r="V2502" s="55">
        <f>RANK(W2502,$W$5:$W$3209,0)</f>
        <v>2669</v>
      </c>
      <c r="W2502" s="55">
        <f>N2502*O2502</f>
        <v>1.3884512636524E-2</v>
      </c>
      <c r="X2502" s="1">
        <f t="shared" si="38"/>
        <v>18.158308853462881</v>
      </c>
    </row>
    <row r="2503" spans="3:24" x14ac:dyDescent="0.25">
      <c r="C2503" s="19" t="s">
        <v>4119</v>
      </c>
      <c r="D2503" s="6" t="s">
        <v>1004</v>
      </c>
      <c r="E2503" s="6" t="s">
        <v>39</v>
      </c>
      <c r="F2503" s="48">
        <v>12.986991959014576</v>
      </c>
      <c r="G2503" s="8">
        <v>37.202392785605198</v>
      </c>
      <c r="H2503" s="9">
        <v>0</v>
      </c>
      <c r="I2503" s="40">
        <v>0</v>
      </c>
      <c r="J2503" s="7">
        <v>0</v>
      </c>
      <c r="K2503" s="9">
        <v>0.96346681074192098</v>
      </c>
      <c r="L2503" s="39">
        <v>5.2892409170312996E-3</v>
      </c>
      <c r="M2503" s="47">
        <v>1</v>
      </c>
      <c r="N2503" s="17">
        <v>1.69220204854117E-2</v>
      </c>
      <c r="O2503" s="7">
        <f>Q2503/P2503/N2503</f>
        <v>1</v>
      </c>
      <c r="P2503" s="7">
        <v>2.4688566662156899</v>
      </c>
      <c r="Q2503" s="33">
        <v>4.1778043081247142E-2</v>
      </c>
      <c r="R2503" s="38" t="s">
        <v>1677</v>
      </c>
      <c r="S2503" s="33" t="s">
        <v>1677</v>
      </c>
      <c r="T2503" s="45" t="s">
        <v>1676</v>
      </c>
      <c r="U2503" s="55">
        <f>RANK(Q2503,$Q$5:$Q$3209,0)</f>
        <v>2499</v>
      </c>
      <c r="V2503" s="55">
        <f>RANK(W2503,$W$5:$W$3209,0)</f>
        <v>2531</v>
      </c>
      <c r="W2503" s="55">
        <f>N2503*O2503</f>
        <v>1.69220204854117E-2</v>
      </c>
      <c r="X2503" s="1">
        <f t="shared" si="38"/>
        <v>18.116432511638017</v>
      </c>
    </row>
    <row r="2504" spans="3:24" x14ac:dyDescent="0.25">
      <c r="C2504" s="19" t="s">
        <v>4120</v>
      </c>
      <c r="D2504" s="6" t="s">
        <v>637</v>
      </c>
      <c r="E2504" s="6" t="s">
        <v>39</v>
      </c>
      <c r="F2504" s="48">
        <v>6.9875429937513003</v>
      </c>
      <c r="G2504" s="8">
        <v>84.585425339282594</v>
      </c>
      <c r="H2504" s="9">
        <v>1</v>
      </c>
      <c r="I2504" s="40">
        <v>0</v>
      </c>
      <c r="J2504" s="7">
        <v>4</v>
      </c>
      <c r="K2504" s="9">
        <v>1</v>
      </c>
      <c r="L2504" s="39">
        <v>0</v>
      </c>
      <c r="M2504" s="47">
        <v>0</v>
      </c>
      <c r="N2504" s="17">
        <v>5.7282954326251599E-2</v>
      </c>
      <c r="O2504" s="7">
        <f>Q2504/P2504/N2504</f>
        <v>1</v>
      </c>
      <c r="P2504" s="7">
        <v>0.72880589250545769</v>
      </c>
      <c r="Q2504" s="33">
        <v>4.1748154653093165E-2</v>
      </c>
      <c r="R2504" s="38" t="s">
        <v>1676</v>
      </c>
      <c r="S2504" s="33" t="s">
        <v>1676</v>
      </c>
      <c r="T2504" s="45" t="s">
        <v>1677</v>
      </c>
      <c r="U2504" s="55">
        <f>RANK(Q2504,$Q$5:$Q$3209,0)</f>
        <v>2500</v>
      </c>
      <c r="V2504" s="55">
        <f>RANK(W2504,$W$5:$W$3209,0)</f>
        <v>1602</v>
      </c>
      <c r="W2504" s="55">
        <f>N2504*O2504</f>
        <v>5.7282954326251599E-2</v>
      </c>
      <c r="X2504" s="1">
        <f t="shared" ref="X2504:X2567" si="39">X2503-Q2503</f>
        <v>18.074654468556769</v>
      </c>
    </row>
    <row r="2505" spans="3:24" x14ac:dyDescent="0.25">
      <c r="C2505" s="19" t="s">
        <v>4121</v>
      </c>
      <c r="D2505" s="6" t="s">
        <v>467</v>
      </c>
      <c r="E2505" s="6" t="s">
        <v>204</v>
      </c>
      <c r="F2505" s="48">
        <v>1.7166844202940299</v>
      </c>
      <c r="G2505" s="8">
        <v>22.222267400699401</v>
      </c>
      <c r="H2505" s="9">
        <v>1.2716200123969301E-2</v>
      </c>
      <c r="I2505" s="40">
        <v>0</v>
      </c>
      <c r="J2505" s="7">
        <v>2</v>
      </c>
      <c r="K2505" s="9">
        <v>0.91868934136007097</v>
      </c>
      <c r="L2505" s="39">
        <v>0</v>
      </c>
      <c r="M2505" s="47">
        <v>0</v>
      </c>
      <c r="N2505" s="17">
        <v>1.33981352096573E-2</v>
      </c>
      <c r="O2505" s="7">
        <f>Q2505/P2505/N2505</f>
        <v>1</v>
      </c>
      <c r="P2505" s="7">
        <v>3.1156718228181308</v>
      </c>
      <c r="Q2505" s="33">
        <v>4.1744192351036741E-2</v>
      </c>
      <c r="R2505" s="38" t="s">
        <v>1677</v>
      </c>
      <c r="S2505" s="33" t="s">
        <v>1677</v>
      </c>
      <c r="T2505" s="45" t="s">
        <v>1675</v>
      </c>
      <c r="U2505" s="55">
        <f>RANK(Q2505,$Q$5:$Q$3209,0)</f>
        <v>2501</v>
      </c>
      <c r="V2505" s="55">
        <f>RANK(W2505,$W$5:$W$3209,0)</f>
        <v>2690</v>
      </c>
      <c r="W2505" s="55">
        <f>N2505*O2505</f>
        <v>1.33981352096573E-2</v>
      </c>
      <c r="X2505" s="1">
        <f t="shared" si="39"/>
        <v>18.032906313903677</v>
      </c>
    </row>
    <row r="2506" spans="3:24" x14ac:dyDescent="0.25">
      <c r="C2506" s="19" t="s">
        <v>4122</v>
      </c>
      <c r="D2506" s="6" t="s">
        <v>71</v>
      </c>
      <c r="E2506" s="6" t="s">
        <v>19</v>
      </c>
      <c r="F2506" s="48">
        <v>5.1708445946936203</v>
      </c>
      <c r="G2506" s="8">
        <v>13.0881587892205</v>
      </c>
      <c r="H2506" s="9">
        <v>4.2027926548087798E-2</v>
      </c>
      <c r="I2506" s="40">
        <v>4</v>
      </c>
      <c r="J2506" s="7">
        <v>1</v>
      </c>
      <c r="K2506" s="9">
        <v>1</v>
      </c>
      <c r="L2506" s="39">
        <v>0</v>
      </c>
      <c r="M2506" s="47">
        <v>0</v>
      </c>
      <c r="N2506" s="17">
        <v>3.1597460823376E-2</v>
      </c>
      <c r="O2506" s="7">
        <f>Q2506/P2506/N2506</f>
        <v>1</v>
      </c>
      <c r="P2506" s="7">
        <v>1.3203473819477933</v>
      </c>
      <c r="Q2506" s="33">
        <v>4.1719624674342468E-2</v>
      </c>
      <c r="R2506" s="38" t="s">
        <v>1676</v>
      </c>
      <c r="S2506" s="33" t="s">
        <v>1676</v>
      </c>
      <c r="T2506" s="45" t="s">
        <v>1677</v>
      </c>
      <c r="U2506" s="55">
        <f>RANK(Q2506,$Q$5:$Q$3209,0)</f>
        <v>2502</v>
      </c>
      <c r="V2506" s="55">
        <f>RANK(W2506,$W$5:$W$3209,0)</f>
        <v>2058</v>
      </c>
      <c r="W2506" s="55">
        <f>N2506*O2506</f>
        <v>3.1597460823376E-2</v>
      </c>
      <c r="X2506" s="1">
        <f t="shared" si="39"/>
        <v>17.991162121552641</v>
      </c>
    </row>
    <row r="2507" spans="3:24" x14ac:dyDescent="0.25">
      <c r="C2507" s="19" t="s">
        <v>799</v>
      </c>
      <c r="D2507" s="6" t="s">
        <v>799</v>
      </c>
      <c r="E2507" s="6" t="s">
        <v>204</v>
      </c>
      <c r="F2507" s="48">
        <v>5.69239889544528E-3</v>
      </c>
      <c r="G2507" s="8">
        <v>70</v>
      </c>
      <c r="H2507" s="9">
        <v>1</v>
      </c>
      <c r="I2507" s="40">
        <v>0</v>
      </c>
      <c r="J2507" s="7">
        <v>0</v>
      </c>
      <c r="K2507" s="9">
        <v>9.5551705457288499E-2</v>
      </c>
      <c r="L2507" s="39">
        <v>0</v>
      </c>
      <c r="M2507" s="47">
        <v>0</v>
      </c>
      <c r="N2507" s="17">
        <v>1.7559179791039398E-2</v>
      </c>
      <c r="O2507" s="7">
        <f>Q2507/P2507/N2507</f>
        <v>1</v>
      </c>
      <c r="P2507" s="7">
        <v>2.3749020600982567</v>
      </c>
      <c r="Q2507" s="33">
        <v>4.170133225937514E-2</v>
      </c>
      <c r="R2507" s="38" t="s">
        <v>1677</v>
      </c>
      <c r="S2507" s="33" t="s">
        <v>1677</v>
      </c>
      <c r="T2507" s="45" t="s">
        <v>1676</v>
      </c>
      <c r="U2507" s="55">
        <f>RANK(Q2507,$Q$5:$Q$3209,0)</f>
        <v>2503</v>
      </c>
      <c r="V2507" s="55">
        <f>RANK(W2507,$W$5:$W$3209,0)</f>
        <v>2509</v>
      </c>
      <c r="W2507" s="55">
        <f>N2507*O2507</f>
        <v>1.7559179791039398E-2</v>
      </c>
      <c r="X2507" s="1">
        <f t="shared" si="39"/>
        <v>17.949442496878298</v>
      </c>
    </row>
    <row r="2508" spans="3:24" x14ac:dyDescent="0.25">
      <c r="C2508" s="19" t="s">
        <v>4123</v>
      </c>
      <c r="D2508" s="6" t="s">
        <v>367</v>
      </c>
      <c r="E2508" s="6" t="s">
        <v>48</v>
      </c>
      <c r="F2508" s="48">
        <v>5.2575651691454199</v>
      </c>
      <c r="G2508" s="8">
        <v>70.370659677008504</v>
      </c>
      <c r="H2508" s="9">
        <v>0.27253968535685502</v>
      </c>
      <c r="I2508" s="40">
        <v>0</v>
      </c>
      <c r="J2508" s="7">
        <v>1</v>
      </c>
      <c r="K2508" s="9">
        <v>0.45002585217135999</v>
      </c>
      <c r="L2508" s="39">
        <v>0</v>
      </c>
      <c r="M2508" s="47">
        <v>0</v>
      </c>
      <c r="N2508" s="17">
        <v>1.41189480904162E-2</v>
      </c>
      <c r="O2508" s="7">
        <f>Q2508/P2508/N2508</f>
        <v>1</v>
      </c>
      <c r="P2508" s="7">
        <v>2.9535546503955348</v>
      </c>
      <c r="Q2508" s="33">
        <v>4.1701084791141922E-2</v>
      </c>
      <c r="R2508" s="38" t="s">
        <v>1677</v>
      </c>
      <c r="S2508" s="33" t="s">
        <v>1677</v>
      </c>
      <c r="T2508" s="45" t="s">
        <v>1676</v>
      </c>
      <c r="U2508" s="55">
        <f>RANK(Q2508,$Q$5:$Q$3209,0)</f>
        <v>2504</v>
      </c>
      <c r="V2508" s="55">
        <f>RANK(W2508,$W$5:$W$3209,0)</f>
        <v>2656</v>
      </c>
      <c r="W2508" s="55">
        <f>N2508*O2508</f>
        <v>1.41189480904162E-2</v>
      </c>
      <c r="X2508" s="1">
        <f t="shared" si="39"/>
        <v>17.907741164618923</v>
      </c>
    </row>
    <row r="2509" spans="3:24" x14ac:dyDescent="0.25">
      <c r="C2509" s="19" t="s">
        <v>4124</v>
      </c>
      <c r="D2509" s="6" t="s">
        <v>765</v>
      </c>
      <c r="E2509" s="6" t="s">
        <v>144</v>
      </c>
      <c r="F2509" s="48">
        <v>3.35662147156863</v>
      </c>
      <c r="G2509" s="8">
        <v>10</v>
      </c>
      <c r="H2509" s="9">
        <v>0</v>
      </c>
      <c r="I2509" s="40">
        <v>1</v>
      </c>
      <c r="J2509" s="7">
        <v>0</v>
      </c>
      <c r="K2509" s="9">
        <v>1</v>
      </c>
      <c r="L2509" s="39">
        <v>0</v>
      </c>
      <c r="M2509" s="47">
        <v>0</v>
      </c>
      <c r="N2509" s="17">
        <v>1.28623294901386E-2</v>
      </c>
      <c r="O2509" s="7">
        <f>Q2509/P2509/N2509</f>
        <v>1</v>
      </c>
      <c r="P2509" s="7">
        <v>3.2336799006966088</v>
      </c>
      <c r="Q2509" s="33">
        <v>4.1592656348398455E-2</v>
      </c>
      <c r="R2509" s="38" t="s">
        <v>1677</v>
      </c>
      <c r="S2509" s="33" t="s">
        <v>1677</v>
      </c>
      <c r="T2509" s="45" t="s">
        <v>1675</v>
      </c>
      <c r="U2509" s="55">
        <f>RANK(Q2509,$Q$5:$Q$3209,0)</f>
        <v>2505</v>
      </c>
      <c r="V2509" s="55">
        <f>RANK(W2509,$W$5:$W$3209,0)</f>
        <v>2721</v>
      </c>
      <c r="W2509" s="55">
        <f>N2509*O2509</f>
        <v>1.28623294901386E-2</v>
      </c>
      <c r="X2509" s="1">
        <f t="shared" si="39"/>
        <v>17.86604007982778</v>
      </c>
    </row>
    <row r="2510" spans="3:24" x14ac:dyDescent="0.25">
      <c r="C2510" s="19" t="s">
        <v>4125</v>
      </c>
      <c r="D2510" s="6" t="s">
        <v>136</v>
      </c>
      <c r="E2510" s="6" t="s">
        <v>28</v>
      </c>
      <c r="F2510" s="48">
        <v>3.4704364657495002</v>
      </c>
      <c r="G2510" s="8">
        <v>36.594894308348799</v>
      </c>
      <c r="H2510" s="9">
        <v>0.39156446971898101</v>
      </c>
      <c r="I2510" s="40">
        <v>3</v>
      </c>
      <c r="J2510" s="7">
        <v>0</v>
      </c>
      <c r="K2510" s="9">
        <v>0.43209093035957102</v>
      </c>
      <c r="L2510" s="39">
        <v>0</v>
      </c>
      <c r="M2510" s="47">
        <v>0</v>
      </c>
      <c r="N2510" s="17">
        <v>1.2393569305511399E-2</v>
      </c>
      <c r="O2510" s="7">
        <f>Q2510/P2510/N2510</f>
        <v>1</v>
      </c>
      <c r="P2510" s="7">
        <v>3.355727498111293</v>
      </c>
      <c r="Q2510" s="33">
        <v>4.1589441318252686E-2</v>
      </c>
      <c r="R2510" s="38" t="s">
        <v>1677</v>
      </c>
      <c r="S2510" s="33" t="s">
        <v>1677</v>
      </c>
      <c r="T2510" s="45" t="s">
        <v>1675</v>
      </c>
      <c r="U2510" s="55">
        <f>RANK(Q2510,$Q$5:$Q$3209,0)</f>
        <v>2506</v>
      </c>
      <c r="V2510" s="55">
        <f>RANK(W2510,$W$5:$W$3209,0)</f>
        <v>2777</v>
      </c>
      <c r="W2510" s="55">
        <f>N2510*O2510</f>
        <v>1.2393569305511399E-2</v>
      </c>
      <c r="X2510" s="1">
        <f t="shared" si="39"/>
        <v>17.824447423479381</v>
      </c>
    </row>
    <row r="2511" spans="3:24" x14ac:dyDescent="0.25">
      <c r="C2511" s="19" t="s">
        <v>4126</v>
      </c>
      <c r="D2511" s="6" t="s">
        <v>1422</v>
      </c>
      <c r="E2511" s="6" t="s">
        <v>27</v>
      </c>
      <c r="F2511" s="48">
        <v>2.54961832336646</v>
      </c>
      <c r="G2511" s="8">
        <v>10</v>
      </c>
      <c r="H2511" s="9">
        <v>0.65123223997893798</v>
      </c>
      <c r="I2511" s="40">
        <v>1</v>
      </c>
      <c r="J2511" s="7">
        <v>1</v>
      </c>
      <c r="K2511" s="9">
        <v>0.120769887639069</v>
      </c>
      <c r="L2511" s="39">
        <v>0</v>
      </c>
      <c r="M2511" s="47">
        <v>0</v>
      </c>
      <c r="N2511" s="17">
        <v>1.06691938091793E-2</v>
      </c>
      <c r="O2511" s="7">
        <f>Q2511/P2511/N2511</f>
        <v>1</v>
      </c>
      <c r="P2511" s="7">
        <v>3.8844586264038403</v>
      </c>
      <c r="Q2511" s="33">
        <v>4.1444041928840984E-2</v>
      </c>
      <c r="R2511" s="38" t="s">
        <v>1677</v>
      </c>
      <c r="S2511" s="33" t="s">
        <v>1677</v>
      </c>
      <c r="T2511" s="45" t="s">
        <v>1675</v>
      </c>
      <c r="U2511" s="55">
        <f>RANK(Q2511,$Q$5:$Q$3209,0)</f>
        <v>2507</v>
      </c>
      <c r="V2511" s="55">
        <f>RANK(W2511,$W$5:$W$3209,0)</f>
        <v>2896</v>
      </c>
      <c r="W2511" s="55">
        <f>N2511*O2511</f>
        <v>1.06691938091793E-2</v>
      </c>
      <c r="X2511" s="1">
        <f t="shared" si="39"/>
        <v>17.782857982161129</v>
      </c>
    </row>
    <row r="2512" spans="3:24" x14ac:dyDescent="0.25">
      <c r="C2512" s="19" t="s">
        <v>4127</v>
      </c>
      <c r="D2512" s="6" t="s">
        <v>461</v>
      </c>
      <c r="E2512" s="6" t="s">
        <v>131</v>
      </c>
      <c r="F2512" s="48">
        <v>17.802628114630799</v>
      </c>
      <c r="G2512" s="8">
        <v>72.980349745071507</v>
      </c>
      <c r="H2512" s="9">
        <v>0.99591910240259496</v>
      </c>
      <c r="I2512" s="40">
        <v>0</v>
      </c>
      <c r="J2512" s="7">
        <v>9</v>
      </c>
      <c r="K2512" s="9">
        <v>1</v>
      </c>
      <c r="L2512" s="39">
        <v>0</v>
      </c>
      <c r="M2512" s="47">
        <v>0</v>
      </c>
      <c r="N2512" s="17">
        <v>5.15556019305611E-2</v>
      </c>
      <c r="O2512" s="7">
        <f>Q2512/P2512/N2512</f>
        <v>1.0000000000000002</v>
      </c>
      <c r="P2512" s="7">
        <v>0.80348609283973049</v>
      </c>
      <c r="Q2512" s="33">
        <v>4.1424209159187007E-2</v>
      </c>
      <c r="R2512" s="38" t="s">
        <v>1676</v>
      </c>
      <c r="S2512" s="33" t="s">
        <v>1676</v>
      </c>
      <c r="T2512" s="45" t="s">
        <v>1677</v>
      </c>
      <c r="U2512" s="55">
        <f>RANK(Q2512,$Q$5:$Q$3209,0)</f>
        <v>2508</v>
      </c>
      <c r="V2512" s="55">
        <f>RANK(W2512,$W$5:$W$3209,0)</f>
        <v>1666</v>
      </c>
      <c r="W2512" s="55">
        <f>N2512*O2512</f>
        <v>5.1555601930561114E-2</v>
      </c>
      <c r="X2512" s="1">
        <f t="shared" si="39"/>
        <v>17.741413940232288</v>
      </c>
    </row>
    <row r="2513" spans="3:24" x14ac:dyDescent="0.25">
      <c r="C2513" s="19" t="s">
        <v>4128</v>
      </c>
      <c r="D2513" s="6" t="s">
        <v>910</v>
      </c>
      <c r="E2513" s="6" t="s">
        <v>448</v>
      </c>
      <c r="F2513" s="48">
        <v>4.71788903850707</v>
      </c>
      <c r="G2513" s="8">
        <v>43.919236984709102</v>
      </c>
      <c r="H2513" s="9">
        <v>0.971175488733236</v>
      </c>
      <c r="I2513" s="40">
        <v>0</v>
      </c>
      <c r="J2513" s="7">
        <v>4</v>
      </c>
      <c r="K2513" s="9">
        <v>0.40057959687650102</v>
      </c>
      <c r="L2513" s="39">
        <v>0</v>
      </c>
      <c r="M2513" s="47">
        <v>0</v>
      </c>
      <c r="N2513" s="17">
        <v>2.1102476975614799E-2</v>
      </c>
      <c r="O2513" s="7">
        <f>Q2513/P2513/N2513</f>
        <v>1</v>
      </c>
      <c r="P2513" s="7">
        <v>1.9609765857208372</v>
      </c>
      <c r="Q2513" s="33">
        <v>4.1381463249893689E-2</v>
      </c>
      <c r="R2513" s="38" t="s">
        <v>1677</v>
      </c>
      <c r="S2513" s="33" t="s">
        <v>1677</v>
      </c>
      <c r="T2513" s="45" t="s">
        <v>1677</v>
      </c>
      <c r="U2513" s="55">
        <f>RANK(Q2513,$Q$5:$Q$3209,0)</f>
        <v>2509</v>
      </c>
      <c r="V2513" s="55">
        <f>RANK(W2513,$W$5:$W$3209,0)</f>
        <v>2363</v>
      </c>
      <c r="W2513" s="55">
        <f>N2513*O2513</f>
        <v>2.1102476975614799E-2</v>
      </c>
      <c r="X2513" s="1">
        <f t="shared" si="39"/>
        <v>17.699989731073099</v>
      </c>
    </row>
    <row r="2514" spans="3:24" x14ac:dyDescent="0.25">
      <c r="C2514" s="19" t="s">
        <v>4129</v>
      </c>
      <c r="D2514" s="6" t="s">
        <v>583</v>
      </c>
      <c r="E2514" s="6" t="s">
        <v>27</v>
      </c>
      <c r="F2514" s="48">
        <v>15.8742111916906</v>
      </c>
      <c r="G2514" s="8">
        <v>30.173949606694201</v>
      </c>
      <c r="H2514" s="9">
        <v>0.156691147302015</v>
      </c>
      <c r="I2514" s="40">
        <v>12</v>
      </c>
      <c r="J2514" s="7">
        <v>5</v>
      </c>
      <c r="K2514" s="9">
        <v>1</v>
      </c>
      <c r="L2514" s="39">
        <v>0</v>
      </c>
      <c r="M2514" s="47">
        <v>0</v>
      </c>
      <c r="N2514" s="17">
        <v>3.1616709336052498E-2</v>
      </c>
      <c r="O2514" s="7">
        <f>Q2514/P2514/N2514</f>
        <v>1</v>
      </c>
      <c r="P2514" s="7">
        <v>1.3086035465710906</v>
      </c>
      <c r="Q2514" s="33">
        <v>4.1373737968065608E-2</v>
      </c>
      <c r="R2514" s="38" t="s">
        <v>1676</v>
      </c>
      <c r="S2514" s="33" t="s">
        <v>1676</v>
      </c>
      <c r="T2514" s="45" t="s">
        <v>1677</v>
      </c>
      <c r="U2514" s="55">
        <f>RANK(Q2514,$Q$5:$Q$3209,0)</f>
        <v>2510</v>
      </c>
      <c r="V2514" s="55">
        <f>RANK(W2514,$W$5:$W$3209,0)</f>
        <v>2057</v>
      </c>
      <c r="W2514" s="55">
        <f>N2514*O2514</f>
        <v>3.1616709336052498E-2</v>
      </c>
      <c r="X2514" s="1">
        <f t="shared" si="39"/>
        <v>17.658608267823205</v>
      </c>
    </row>
    <row r="2515" spans="3:24" x14ac:dyDescent="0.25">
      <c r="C2515" s="19" t="s">
        <v>4130</v>
      </c>
      <c r="D2515" s="6" t="s">
        <v>61</v>
      </c>
      <c r="E2515" s="6" t="s">
        <v>12</v>
      </c>
      <c r="F2515" s="48">
        <v>3.5949489030124</v>
      </c>
      <c r="G2515" s="8">
        <v>80.324521281460704</v>
      </c>
      <c r="H2515" s="9">
        <v>0.25143909443713602</v>
      </c>
      <c r="I2515" s="40">
        <v>0</v>
      </c>
      <c r="J2515" s="7">
        <v>0</v>
      </c>
      <c r="K2515" s="9">
        <v>0.69821521040369094</v>
      </c>
      <c r="L2515" s="39">
        <v>0</v>
      </c>
      <c r="M2515" s="47">
        <v>0</v>
      </c>
      <c r="N2515" s="17">
        <v>2.1164790998669501E-2</v>
      </c>
      <c r="O2515" s="7">
        <f>Q2515/P2515/N2515</f>
        <v>1</v>
      </c>
      <c r="P2515" s="7">
        <v>1.9506745188910268</v>
      </c>
      <c r="Q2515" s="33">
        <v>4.1285618498758767E-2</v>
      </c>
      <c r="R2515" s="38" t="s">
        <v>1677</v>
      </c>
      <c r="S2515" s="33" t="s">
        <v>1677</v>
      </c>
      <c r="T2515" s="45" t="s">
        <v>1677</v>
      </c>
      <c r="U2515" s="55">
        <f>RANK(Q2515,$Q$5:$Q$3209,0)</f>
        <v>2511</v>
      </c>
      <c r="V2515" s="55">
        <f>RANK(W2515,$W$5:$W$3209,0)</f>
        <v>2359</v>
      </c>
      <c r="W2515" s="55">
        <f>N2515*O2515</f>
        <v>2.1164790998669501E-2</v>
      </c>
      <c r="X2515" s="1">
        <f t="shared" si="39"/>
        <v>17.617234529855139</v>
      </c>
    </row>
    <row r="2516" spans="3:24" x14ac:dyDescent="0.25">
      <c r="C2516" s="19" t="s">
        <v>4131</v>
      </c>
      <c r="D2516" s="6" t="s">
        <v>172</v>
      </c>
      <c r="E2516" s="6" t="s">
        <v>131</v>
      </c>
      <c r="F2516" s="48">
        <v>6.3926078516905775</v>
      </c>
      <c r="G2516" s="8">
        <v>38.512745648887801</v>
      </c>
      <c r="H2516" s="9">
        <v>0.58331368440722198</v>
      </c>
      <c r="I2516" s="40">
        <v>0</v>
      </c>
      <c r="J2516" s="7">
        <v>0</v>
      </c>
      <c r="K2516" s="9">
        <v>0.42965958787518399</v>
      </c>
      <c r="L2516" s="39">
        <v>1.8420628721872199E-2</v>
      </c>
      <c r="M2516" s="47">
        <v>0</v>
      </c>
      <c r="N2516" s="17">
        <v>1.6539789990035601E-2</v>
      </c>
      <c r="O2516" s="7">
        <f>Q2516/P2516/N2516</f>
        <v>1</v>
      </c>
      <c r="P2516" s="7">
        <v>2.4960701009596091</v>
      </c>
      <c r="Q2516" s="33">
        <v>4.1284475270278898E-2</v>
      </c>
      <c r="R2516" s="38" t="s">
        <v>1677</v>
      </c>
      <c r="S2516" s="33" t="s">
        <v>1677</v>
      </c>
      <c r="T2516" s="45" t="s">
        <v>1676</v>
      </c>
      <c r="U2516" s="55">
        <f>RANK(Q2516,$Q$5:$Q$3209,0)</f>
        <v>2512</v>
      </c>
      <c r="V2516" s="55">
        <f>RANK(W2516,$W$5:$W$3209,0)</f>
        <v>2548</v>
      </c>
      <c r="W2516" s="55">
        <f>N2516*O2516</f>
        <v>1.6539789990035601E-2</v>
      </c>
      <c r="X2516" s="1">
        <f t="shared" si="39"/>
        <v>17.575948911356381</v>
      </c>
    </row>
    <row r="2517" spans="3:24" x14ac:dyDescent="0.25">
      <c r="C2517" s="19" t="s">
        <v>4132</v>
      </c>
      <c r="D2517" s="6" t="s">
        <v>801</v>
      </c>
      <c r="E2517" s="6" t="s">
        <v>90</v>
      </c>
      <c r="F2517" s="48">
        <v>6.03137534197025E-2</v>
      </c>
      <c r="G2517" s="8">
        <v>10</v>
      </c>
      <c r="H2517" s="9">
        <v>0</v>
      </c>
      <c r="I2517" s="40">
        <v>0</v>
      </c>
      <c r="J2517" s="7">
        <v>0</v>
      </c>
      <c r="K2517" s="9">
        <v>0.95502107544512704</v>
      </c>
      <c r="L2517" s="39">
        <v>0</v>
      </c>
      <c r="M2517" s="47">
        <v>0</v>
      </c>
      <c r="N2517" s="17">
        <v>1.2142587354624699E-2</v>
      </c>
      <c r="O2517" s="7">
        <f>Q2517/P2517/N2517</f>
        <v>1</v>
      </c>
      <c r="P2517" s="7">
        <v>3.3992765135971861</v>
      </c>
      <c r="Q2517" s="33">
        <v>4.1276012008877927E-2</v>
      </c>
      <c r="R2517" s="38" t="s">
        <v>1677</v>
      </c>
      <c r="S2517" s="33" t="s">
        <v>1677</v>
      </c>
      <c r="T2517" s="45" t="s">
        <v>1675</v>
      </c>
      <c r="U2517" s="55">
        <f>RANK(Q2517,$Q$5:$Q$3209,0)</f>
        <v>2513</v>
      </c>
      <c r="V2517" s="55">
        <f>RANK(W2517,$W$5:$W$3209,0)</f>
        <v>2798</v>
      </c>
      <c r="W2517" s="55">
        <f>N2517*O2517</f>
        <v>1.2142587354624699E-2</v>
      </c>
      <c r="X2517" s="1">
        <f t="shared" si="39"/>
        <v>17.534664436086103</v>
      </c>
    </row>
    <row r="2518" spans="3:24" x14ac:dyDescent="0.25">
      <c r="C2518" s="19" t="s">
        <v>4133</v>
      </c>
      <c r="D2518" s="6" t="s">
        <v>309</v>
      </c>
      <c r="E2518" s="6" t="s">
        <v>131</v>
      </c>
      <c r="F2518" s="48">
        <v>2.4682641443653002</v>
      </c>
      <c r="G2518" s="8">
        <v>40.015343448856498</v>
      </c>
      <c r="H2518" s="9">
        <v>0</v>
      </c>
      <c r="I2518" s="40">
        <v>3</v>
      </c>
      <c r="J2518" s="7">
        <v>1</v>
      </c>
      <c r="K2518" s="9">
        <v>1</v>
      </c>
      <c r="L2518" s="39">
        <v>0</v>
      </c>
      <c r="M2518" s="47">
        <v>0</v>
      </c>
      <c r="N2518" s="17">
        <v>1.6500736541704801E-2</v>
      </c>
      <c r="O2518" s="7">
        <f>Q2518/P2518/N2518</f>
        <v>1</v>
      </c>
      <c r="P2518" s="7">
        <v>2.489809683916071</v>
      </c>
      <c r="Q2518" s="33">
        <v>4.1083693633284395E-2</v>
      </c>
      <c r="R2518" s="38" t="s">
        <v>1677</v>
      </c>
      <c r="S2518" s="33" t="s">
        <v>1677</v>
      </c>
      <c r="T2518" s="45" t="s">
        <v>1676</v>
      </c>
      <c r="U2518" s="55">
        <f>RANK(Q2518,$Q$5:$Q$3209,0)</f>
        <v>2514</v>
      </c>
      <c r="V2518" s="55">
        <f>RANK(W2518,$W$5:$W$3209,0)</f>
        <v>2551</v>
      </c>
      <c r="W2518" s="55">
        <f>N2518*O2518</f>
        <v>1.6500736541704801E-2</v>
      </c>
      <c r="X2518" s="1">
        <f t="shared" si="39"/>
        <v>17.493388424077224</v>
      </c>
    </row>
    <row r="2519" spans="3:24" x14ac:dyDescent="0.25">
      <c r="C2519" s="19" t="s">
        <v>4134</v>
      </c>
      <c r="D2519" s="6" t="s">
        <v>207</v>
      </c>
      <c r="E2519" s="6" t="s">
        <v>12</v>
      </c>
      <c r="F2519" s="48">
        <v>2.5108079032586099</v>
      </c>
      <c r="G2519" s="8">
        <v>10</v>
      </c>
      <c r="H2519" s="9">
        <v>0.365911923275683</v>
      </c>
      <c r="I2519" s="40">
        <v>0</v>
      </c>
      <c r="J2519" s="7">
        <v>1</v>
      </c>
      <c r="K2519" s="9">
        <v>0.34953148484712299</v>
      </c>
      <c r="L2519" s="39">
        <v>0</v>
      </c>
      <c r="M2519" s="47">
        <v>0</v>
      </c>
      <c r="N2519" s="17">
        <v>1.04660070982402E-2</v>
      </c>
      <c r="O2519" s="7">
        <f>Q2519/P2519/N2519</f>
        <v>1</v>
      </c>
      <c r="P2519" s="7">
        <v>3.9244152271070893</v>
      </c>
      <c r="Q2519" s="33">
        <v>4.1072957623344723E-2</v>
      </c>
      <c r="R2519" s="38" t="s">
        <v>1677</v>
      </c>
      <c r="S2519" s="33" t="s">
        <v>1677</v>
      </c>
      <c r="T2519" s="45" t="s">
        <v>1675</v>
      </c>
      <c r="U2519" s="55">
        <f>RANK(Q2519,$Q$5:$Q$3209,0)</f>
        <v>2515</v>
      </c>
      <c r="V2519" s="55">
        <f>RANK(W2519,$W$5:$W$3209,0)</f>
        <v>2906</v>
      </c>
      <c r="W2519" s="55">
        <f>N2519*O2519</f>
        <v>1.04660070982402E-2</v>
      </c>
      <c r="X2519" s="1">
        <f t="shared" si="39"/>
        <v>17.452304730443942</v>
      </c>
    </row>
    <row r="2520" spans="3:24" x14ac:dyDescent="0.25">
      <c r="C2520" s="19" t="s">
        <v>4135</v>
      </c>
      <c r="D2520" s="6" t="s">
        <v>473</v>
      </c>
      <c r="E2520" s="6" t="s">
        <v>131</v>
      </c>
      <c r="F2520" s="48">
        <v>3.6835515394238598</v>
      </c>
      <c r="G2520" s="8">
        <v>20.662862695233802</v>
      </c>
      <c r="H2520" s="9">
        <v>0.59471193952021995</v>
      </c>
      <c r="I2520" s="40">
        <v>1</v>
      </c>
      <c r="J2520" s="7">
        <v>7</v>
      </c>
      <c r="K2520" s="9">
        <v>0.65280789584391097</v>
      </c>
      <c r="L2520" s="39">
        <v>0</v>
      </c>
      <c r="M2520" s="47">
        <v>0</v>
      </c>
      <c r="N2520" s="17">
        <v>1.83819792353331E-2</v>
      </c>
      <c r="O2520" s="7">
        <f>Q2520/P2520/N2520</f>
        <v>1</v>
      </c>
      <c r="P2520" s="7">
        <v>2.233866215301215</v>
      </c>
      <c r="Q2520" s="33">
        <v>4.1062882384179072E-2</v>
      </c>
      <c r="R2520" s="38" t="s">
        <v>1677</v>
      </c>
      <c r="S2520" s="33" t="s">
        <v>1677</v>
      </c>
      <c r="T2520" s="45" t="s">
        <v>1676</v>
      </c>
      <c r="U2520" s="55">
        <f>RANK(Q2520,$Q$5:$Q$3209,0)</f>
        <v>2516</v>
      </c>
      <c r="V2520" s="55">
        <f>RANK(W2520,$W$5:$W$3209,0)</f>
        <v>2471</v>
      </c>
      <c r="W2520" s="55">
        <f>N2520*O2520</f>
        <v>1.83819792353331E-2</v>
      </c>
      <c r="X2520" s="1">
        <f t="shared" si="39"/>
        <v>17.411231772820596</v>
      </c>
    </row>
    <row r="2521" spans="3:24" x14ac:dyDescent="0.25">
      <c r="C2521" s="19" t="s">
        <v>4136</v>
      </c>
      <c r="D2521" s="6" t="s">
        <v>958</v>
      </c>
      <c r="E2521" s="6" t="s">
        <v>12</v>
      </c>
      <c r="F2521" s="48">
        <v>1.5306158467793101</v>
      </c>
      <c r="G2521" s="8">
        <v>10</v>
      </c>
      <c r="H2521" s="9">
        <v>0.41175311420356803</v>
      </c>
      <c r="I2521" s="40">
        <v>0</v>
      </c>
      <c r="J2521" s="7">
        <v>1</v>
      </c>
      <c r="K2521" s="9">
        <v>0.20799409931981</v>
      </c>
      <c r="L2521" s="39">
        <v>0</v>
      </c>
      <c r="M2521" s="47">
        <v>0</v>
      </c>
      <c r="N2521" s="17">
        <v>1.07765903758608E-2</v>
      </c>
      <c r="O2521" s="7">
        <f>Q2521/P2521/N2521</f>
        <v>1</v>
      </c>
      <c r="P2521" s="7">
        <v>3.8095621672897568</v>
      </c>
      <c r="Q2521" s="33">
        <v>4.1054090988258206E-2</v>
      </c>
      <c r="R2521" s="38" t="s">
        <v>1677</v>
      </c>
      <c r="S2521" s="33" t="s">
        <v>1677</v>
      </c>
      <c r="T2521" s="45" t="s">
        <v>1675</v>
      </c>
      <c r="U2521" s="55">
        <f>RANK(Q2521,$Q$5:$Q$3209,0)</f>
        <v>2517</v>
      </c>
      <c r="V2521" s="55">
        <f>RANK(W2521,$W$5:$W$3209,0)</f>
        <v>2885</v>
      </c>
      <c r="W2521" s="55">
        <f>N2521*O2521</f>
        <v>1.07765903758608E-2</v>
      </c>
      <c r="X2521" s="1">
        <f t="shared" si="39"/>
        <v>17.370168890436418</v>
      </c>
    </row>
    <row r="2522" spans="3:24" x14ac:dyDescent="0.25">
      <c r="C2522" s="19" t="s">
        <v>4137</v>
      </c>
      <c r="D2522" s="6" t="s">
        <v>653</v>
      </c>
      <c r="E2522" s="6" t="s">
        <v>204</v>
      </c>
      <c r="F2522" s="48">
        <v>10.092205854547</v>
      </c>
      <c r="G2522" s="8">
        <v>14.464924849345801</v>
      </c>
      <c r="H2522" s="9">
        <v>0.78000156452671499</v>
      </c>
      <c r="I2522" s="40">
        <v>0</v>
      </c>
      <c r="J2522" s="7">
        <v>7</v>
      </c>
      <c r="K2522" s="9">
        <v>0.48402901474911503</v>
      </c>
      <c r="L2522" s="39">
        <v>0</v>
      </c>
      <c r="M2522" s="47">
        <v>0</v>
      </c>
      <c r="N2522" s="17">
        <v>1.95289533269602E-2</v>
      </c>
      <c r="O2522" s="7">
        <f>Q2522/P2522/N2522</f>
        <v>1</v>
      </c>
      <c r="P2522" s="7">
        <v>2.0980591761306902</v>
      </c>
      <c r="Q2522" s="33">
        <v>4.0972899727856817E-2</v>
      </c>
      <c r="R2522" s="38" t="s">
        <v>1677</v>
      </c>
      <c r="S2522" s="33" t="s">
        <v>1677</v>
      </c>
      <c r="T2522" s="45" t="s">
        <v>1677</v>
      </c>
      <c r="U2522" s="55">
        <f>RANK(Q2522,$Q$5:$Q$3209,0)</f>
        <v>2518</v>
      </c>
      <c r="V2522" s="55">
        <f>RANK(W2522,$W$5:$W$3209,0)</f>
        <v>2424</v>
      </c>
      <c r="W2522" s="55">
        <f>N2522*O2522</f>
        <v>1.95289533269602E-2</v>
      </c>
      <c r="X2522" s="1">
        <f t="shared" si="39"/>
        <v>17.32911479944816</v>
      </c>
    </row>
    <row r="2523" spans="3:24" x14ac:dyDescent="0.25">
      <c r="C2523" s="19" t="s">
        <v>1160</v>
      </c>
      <c r="D2523" s="6" t="s">
        <v>1160</v>
      </c>
      <c r="E2523" s="6" t="s">
        <v>131</v>
      </c>
      <c r="F2523" s="48">
        <v>5.23237449354575E-3</v>
      </c>
      <c r="G2523" s="8">
        <v>10</v>
      </c>
      <c r="H2523" s="9">
        <v>1</v>
      </c>
      <c r="I2523" s="40">
        <v>0</v>
      </c>
      <c r="J2523" s="7">
        <v>0</v>
      </c>
      <c r="K2523" s="9">
        <v>1</v>
      </c>
      <c r="L2523" s="39">
        <v>0</v>
      </c>
      <c r="M2523" s="47">
        <v>0</v>
      </c>
      <c r="N2523" s="17">
        <v>2.8511563181221999E-2</v>
      </c>
      <c r="O2523" s="7">
        <f>Q2523/P2523/N2523</f>
        <v>1</v>
      </c>
      <c r="P2523" s="7">
        <v>1.4352495679362802</v>
      </c>
      <c r="Q2523" s="33">
        <v>4.0921208737036828E-2</v>
      </c>
      <c r="R2523" s="38" t="s">
        <v>1676</v>
      </c>
      <c r="S2523" s="33" t="s">
        <v>1676</v>
      </c>
      <c r="T2523" s="45" t="s">
        <v>1677</v>
      </c>
      <c r="U2523" s="55">
        <f>RANK(Q2523,$Q$5:$Q$3209,0)</f>
        <v>2519</v>
      </c>
      <c r="V2523" s="55">
        <f>RANK(W2523,$W$5:$W$3209,0)</f>
        <v>2136</v>
      </c>
      <c r="W2523" s="55">
        <f>N2523*O2523</f>
        <v>2.8511563181221999E-2</v>
      </c>
      <c r="X2523" s="1">
        <f t="shared" si="39"/>
        <v>17.288141899720301</v>
      </c>
    </row>
    <row r="2524" spans="3:24" x14ac:dyDescent="0.25">
      <c r="C2524" s="19" t="s">
        <v>4138</v>
      </c>
      <c r="D2524" s="6" t="s">
        <v>436</v>
      </c>
      <c r="E2524" s="6" t="s">
        <v>27</v>
      </c>
      <c r="F2524" s="48">
        <v>4.1243130744379704</v>
      </c>
      <c r="G2524" s="8">
        <v>13.8122202717392</v>
      </c>
      <c r="H2524" s="9">
        <v>0.55577343788716305</v>
      </c>
      <c r="I2524" s="40">
        <v>4</v>
      </c>
      <c r="J2524" s="7">
        <v>4</v>
      </c>
      <c r="K2524" s="9">
        <v>0.48382292137733401</v>
      </c>
      <c r="L2524" s="39">
        <v>0</v>
      </c>
      <c r="M2524" s="47">
        <v>0</v>
      </c>
      <c r="N2524" s="17">
        <v>1.4071547550740899E-2</v>
      </c>
      <c r="O2524" s="7">
        <f>Q2524/P2524/N2524</f>
        <v>1</v>
      </c>
      <c r="P2524" s="7">
        <v>2.9010910777820769</v>
      </c>
      <c r="Q2524" s="33">
        <v>4.0822841050040658E-2</v>
      </c>
      <c r="R2524" s="38" t="s">
        <v>1677</v>
      </c>
      <c r="S2524" s="33" t="s">
        <v>1677</v>
      </c>
      <c r="T2524" s="45" t="s">
        <v>1676</v>
      </c>
      <c r="U2524" s="55">
        <f>RANK(Q2524,$Q$5:$Q$3209,0)</f>
        <v>2520</v>
      </c>
      <c r="V2524" s="55">
        <f>RANK(W2524,$W$5:$W$3209,0)</f>
        <v>2659</v>
      </c>
      <c r="W2524" s="55">
        <f>N2524*O2524</f>
        <v>1.4071547550740899E-2</v>
      </c>
      <c r="X2524" s="1">
        <f t="shared" si="39"/>
        <v>17.247220690983266</v>
      </c>
    </row>
    <row r="2525" spans="3:24" x14ac:dyDescent="0.25">
      <c r="C2525" s="19" t="s">
        <v>4139</v>
      </c>
      <c r="D2525" s="6" t="s">
        <v>541</v>
      </c>
      <c r="E2525" s="6" t="s">
        <v>12</v>
      </c>
      <c r="F2525" s="48">
        <v>3.1239376564400099E-2</v>
      </c>
      <c r="G2525" s="8">
        <v>60</v>
      </c>
      <c r="H2525" s="9">
        <v>0</v>
      </c>
      <c r="I2525" s="40">
        <v>0</v>
      </c>
      <c r="J2525" s="7">
        <v>0</v>
      </c>
      <c r="K2525" s="9">
        <v>1</v>
      </c>
      <c r="L2525" s="39">
        <v>0</v>
      </c>
      <c r="M2525" s="47">
        <v>0</v>
      </c>
      <c r="N2525" s="17">
        <v>1.7780848979929299E-2</v>
      </c>
      <c r="O2525" s="7">
        <f>Q2525/P2525/N2525</f>
        <v>1</v>
      </c>
      <c r="P2525" s="7">
        <v>2.290762641924935</v>
      </c>
      <c r="Q2525" s="33">
        <v>4.0731704584931125E-2</v>
      </c>
      <c r="R2525" s="38" t="s">
        <v>1677</v>
      </c>
      <c r="S2525" s="33" t="s">
        <v>1677</v>
      </c>
      <c r="T2525" s="45" t="s">
        <v>1676</v>
      </c>
      <c r="U2525" s="55">
        <f>RANK(Q2525,$Q$5:$Q$3209,0)</f>
        <v>2521</v>
      </c>
      <c r="V2525" s="55">
        <f>RANK(W2525,$W$5:$W$3209,0)</f>
        <v>2499</v>
      </c>
      <c r="W2525" s="55">
        <f>N2525*O2525</f>
        <v>1.7780848979929299E-2</v>
      </c>
      <c r="X2525" s="1">
        <f t="shared" si="39"/>
        <v>17.206397849933225</v>
      </c>
    </row>
    <row r="2526" spans="3:24" x14ac:dyDescent="0.25">
      <c r="C2526" s="19" t="s">
        <v>4140</v>
      </c>
      <c r="D2526" s="6" t="s">
        <v>1881</v>
      </c>
      <c r="E2526" s="6" t="s">
        <v>27</v>
      </c>
      <c r="F2526" s="48">
        <v>2.8582437760109061E-2</v>
      </c>
      <c r="G2526" s="8">
        <v>13.6524771818756</v>
      </c>
      <c r="H2526" s="9">
        <v>6.6408676034101694E-2</v>
      </c>
      <c r="I2526" s="40">
        <v>0</v>
      </c>
      <c r="J2526" s="7">
        <v>0</v>
      </c>
      <c r="K2526" s="9">
        <v>0.999999999999999</v>
      </c>
      <c r="L2526" s="39">
        <v>6.6408676034101805E-2</v>
      </c>
      <c r="M2526" s="47">
        <v>0</v>
      </c>
      <c r="N2526" s="17">
        <v>1.5281091415898999E-2</v>
      </c>
      <c r="O2526" s="7">
        <f>Q2526/P2526/N2526</f>
        <v>1.0000000000000002</v>
      </c>
      <c r="P2526" s="7">
        <v>2.6604637260927384</v>
      </c>
      <c r="Q2526" s="33">
        <v>4.0654789407106415E-2</v>
      </c>
      <c r="R2526" s="38" t="s">
        <v>1677</v>
      </c>
      <c r="S2526" s="33" t="s">
        <v>1677</v>
      </c>
      <c r="T2526" s="45" t="s">
        <v>1676</v>
      </c>
      <c r="U2526" s="55">
        <f>RANK(Q2526,$Q$5:$Q$3209,0)</f>
        <v>2522</v>
      </c>
      <c r="V2526" s="55">
        <f>RANK(W2526,$W$5:$W$3209,0)</f>
        <v>2598</v>
      </c>
      <c r="W2526" s="55">
        <f>N2526*O2526</f>
        <v>1.5281091415899003E-2</v>
      </c>
      <c r="X2526" s="1">
        <f t="shared" si="39"/>
        <v>17.165666145348293</v>
      </c>
    </row>
    <row r="2527" spans="3:24" x14ac:dyDescent="0.25">
      <c r="C2527" s="19" t="s">
        <v>4141</v>
      </c>
      <c r="D2527" s="6" t="s">
        <v>335</v>
      </c>
      <c r="E2527" s="6" t="s">
        <v>27</v>
      </c>
      <c r="F2527" s="48">
        <v>2.3739838597758398</v>
      </c>
      <c r="G2527" s="8">
        <v>10</v>
      </c>
      <c r="H2527" s="9">
        <v>0.59612587677011797</v>
      </c>
      <c r="I2527" s="40">
        <v>0</v>
      </c>
      <c r="J2527" s="7">
        <v>1</v>
      </c>
      <c r="K2527" s="9">
        <v>0.28060730861597399</v>
      </c>
      <c r="L2527" s="39">
        <v>0</v>
      </c>
      <c r="M2527" s="47">
        <v>0</v>
      </c>
      <c r="N2527" s="17">
        <v>1.3458095923369599E-2</v>
      </c>
      <c r="O2527" s="7">
        <f>Q2527/P2527/N2527</f>
        <v>1</v>
      </c>
      <c r="P2527" s="7">
        <v>3.0200439547434383</v>
      </c>
      <c r="Q2527" s="33">
        <v>4.0644041235729671E-2</v>
      </c>
      <c r="R2527" s="38" t="s">
        <v>1677</v>
      </c>
      <c r="S2527" s="33" t="s">
        <v>1677</v>
      </c>
      <c r="T2527" s="45" t="s">
        <v>1676</v>
      </c>
      <c r="U2527" s="55">
        <f>RANK(Q2527,$Q$5:$Q$3209,0)</f>
        <v>2523</v>
      </c>
      <c r="V2527" s="55">
        <f>RANK(W2527,$W$5:$W$3209,0)</f>
        <v>2685</v>
      </c>
      <c r="W2527" s="55">
        <f>N2527*O2527</f>
        <v>1.3458095923369599E-2</v>
      </c>
      <c r="X2527" s="1">
        <f t="shared" si="39"/>
        <v>17.125011355941187</v>
      </c>
    </row>
    <row r="2528" spans="3:24" x14ac:dyDescent="0.25">
      <c r="C2528" s="19" t="s">
        <v>4142</v>
      </c>
      <c r="D2528" s="6" t="s">
        <v>1010</v>
      </c>
      <c r="E2528" s="6" t="s">
        <v>90</v>
      </c>
      <c r="F2528" s="48">
        <v>0.79834262011467005</v>
      </c>
      <c r="G2528" s="8">
        <v>10</v>
      </c>
      <c r="H2528" s="9">
        <v>4.9221666306943697E-2</v>
      </c>
      <c r="I2528" s="40">
        <v>0</v>
      </c>
      <c r="J2528" s="7">
        <v>1</v>
      </c>
      <c r="K2528" s="9">
        <v>1</v>
      </c>
      <c r="L2528" s="39">
        <v>0</v>
      </c>
      <c r="M2528" s="47">
        <v>0</v>
      </c>
      <c r="N2528" s="17">
        <v>1.7550016492187799E-2</v>
      </c>
      <c r="O2528" s="7">
        <f>Q2528/P2528/N2528</f>
        <v>1</v>
      </c>
      <c r="P2528" s="7">
        <v>2.313378140822929</v>
      </c>
      <c r="Q2528" s="33">
        <v>4.0599824524109152E-2</v>
      </c>
      <c r="R2528" s="38" t="s">
        <v>1677</v>
      </c>
      <c r="S2528" s="33" t="s">
        <v>1677</v>
      </c>
      <c r="T2528" s="45" t="s">
        <v>1676</v>
      </c>
      <c r="U2528" s="55">
        <f>RANK(Q2528,$Q$5:$Q$3209,0)</f>
        <v>2524</v>
      </c>
      <c r="V2528" s="55">
        <f>RANK(W2528,$W$5:$W$3209,0)</f>
        <v>2510</v>
      </c>
      <c r="W2528" s="55">
        <f>N2528*O2528</f>
        <v>1.7550016492187799E-2</v>
      </c>
      <c r="X2528" s="1">
        <f t="shared" si="39"/>
        <v>17.084367314705457</v>
      </c>
    </row>
    <row r="2529" spans="3:24" x14ac:dyDescent="0.25">
      <c r="C2529" s="19" t="s">
        <v>4143</v>
      </c>
      <c r="D2529" s="6" t="s">
        <v>1458</v>
      </c>
      <c r="E2529" s="6" t="s">
        <v>48</v>
      </c>
      <c r="F2529" s="48">
        <v>6.1985513574381E-2</v>
      </c>
      <c r="G2529" s="8">
        <v>10</v>
      </c>
      <c r="H2529" s="9">
        <v>1</v>
      </c>
      <c r="I2529" s="40">
        <v>0</v>
      </c>
      <c r="J2529" s="7">
        <v>0</v>
      </c>
      <c r="K2529" s="9">
        <v>7.8283696192772995E-3</v>
      </c>
      <c r="L2529" s="39">
        <v>0</v>
      </c>
      <c r="M2529" s="47">
        <v>0</v>
      </c>
      <c r="N2529" s="17">
        <v>1.07415389979019E-2</v>
      </c>
      <c r="O2529" s="7">
        <f>Q2529/P2529/N2529</f>
        <v>1</v>
      </c>
      <c r="P2529" s="7">
        <v>3.7724761867125629</v>
      </c>
      <c r="Q2529" s="33">
        <v>4.0522200078229244E-2</v>
      </c>
      <c r="R2529" s="38" t="s">
        <v>1677</v>
      </c>
      <c r="S2529" s="33" t="s">
        <v>1677</v>
      </c>
      <c r="T2529" s="45" t="s">
        <v>1675</v>
      </c>
      <c r="U2529" s="55">
        <f>RANK(Q2529,$Q$5:$Q$3209,0)</f>
        <v>2525</v>
      </c>
      <c r="V2529" s="55">
        <f>RANK(W2529,$W$5:$W$3209,0)</f>
        <v>2888</v>
      </c>
      <c r="W2529" s="55">
        <f>N2529*O2529</f>
        <v>1.07415389979019E-2</v>
      </c>
      <c r="X2529" s="1">
        <f t="shared" si="39"/>
        <v>17.043767490181349</v>
      </c>
    </row>
    <row r="2530" spans="3:24" x14ac:dyDescent="0.25">
      <c r="C2530" s="19" t="s">
        <v>4144</v>
      </c>
      <c r="D2530" s="6" t="s">
        <v>1338</v>
      </c>
      <c r="E2530" s="6" t="s">
        <v>16</v>
      </c>
      <c r="F2530" s="48">
        <v>2.0410511018833202E-2</v>
      </c>
      <c r="G2530" s="8">
        <v>10</v>
      </c>
      <c r="H2530" s="9">
        <v>0</v>
      </c>
      <c r="I2530" s="40">
        <v>0</v>
      </c>
      <c r="J2530" s="7">
        <v>0</v>
      </c>
      <c r="K2530" s="9">
        <v>1</v>
      </c>
      <c r="L2530" s="39">
        <v>0</v>
      </c>
      <c r="M2530" s="47">
        <v>0</v>
      </c>
      <c r="N2530" s="17">
        <v>1.26953450050821E-2</v>
      </c>
      <c r="O2530" s="7">
        <f>Q2530/P2530/N2530</f>
        <v>0.99999999999999989</v>
      </c>
      <c r="P2530" s="7">
        <v>3.1889505826683471</v>
      </c>
      <c r="Q2530" s="33">
        <v>4.0484827851132249E-2</v>
      </c>
      <c r="R2530" s="38" t="s">
        <v>1677</v>
      </c>
      <c r="S2530" s="33" t="s">
        <v>1677</v>
      </c>
      <c r="T2530" s="45" t="s">
        <v>1675</v>
      </c>
      <c r="U2530" s="55">
        <f>RANK(Q2530,$Q$5:$Q$3209,0)</f>
        <v>2526</v>
      </c>
      <c r="V2530" s="55">
        <f>RANK(W2530,$W$5:$W$3209,0)</f>
        <v>2766</v>
      </c>
      <c r="W2530" s="55">
        <f>N2530*O2530</f>
        <v>1.2695345005082098E-2</v>
      </c>
      <c r="X2530" s="1">
        <f t="shared" si="39"/>
        <v>17.00324529010312</v>
      </c>
    </row>
    <row r="2531" spans="3:24" x14ac:dyDescent="0.25">
      <c r="C2531" s="19" t="s">
        <v>4145</v>
      </c>
      <c r="D2531" s="6" t="s">
        <v>607</v>
      </c>
      <c r="E2531" s="6" t="s">
        <v>131</v>
      </c>
      <c r="F2531" s="48">
        <v>0.66752093316069605</v>
      </c>
      <c r="G2531" s="8">
        <v>10</v>
      </c>
      <c r="H2531" s="9">
        <v>0.86820359514297096</v>
      </c>
      <c r="I2531" s="40">
        <v>0</v>
      </c>
      <c r="J2531" s="7">
        <v>0</v>
      </c>
      <c r="K2531" s="9">
        <v>0.23810693778926101</v>
      </c>
      <c r="L2531" s="39">
        <v>0</v>
      </c>
      <c r="M2531" s="47">
        <v>0</v>
      </c>
      <c r="N2531" s="17">
        <v>1.2118588800932599E-2</v>
      </c>
      <c r="O2531" s="7">
        <f>Q2531/P2531/N2531</f>
        <v>1</v>
      </c>
      <c r="P2531" s="7">
        <v>3.3402324694087269</v>
      </c>
      <c r="Q2531" s="33">
        <v>4.0478903796288039E-2</v>
      </c>
      <c r="R2531" s="38" t="s">
        <v>1677</v>
      </c>
      <c r="S2531" s="33" t="s">
        <v>1677</v>
      </c>
      <c r="T2531" s="45" t="s">
        <v>1675</v>
      </c>
      <c r="U2531" s="55">
        <f>RANK(Q2531,$Q$5:$Q$3209,0)</f>
        <v>2527</v>
      </c>
      <c r="V2531" s="55">
        <f>RANK(W2531,$W$5:$W$3209,0)</f>
        <v>2801</v>
      </c>
      <c r="W2531" s="55">
        <f>N2531*O2531</f>
        <v>1.2118588800932599E-2</v>
      </c>
      <c r="X2531" s="1">
        <f t="shared" si="39"/>
        <v>16.962760462251989</v>
      </c>
    </row>
    <row r="2532" spans="3:24" x14ac:dyDescent="0.25">
      <c r="C2532" s="19" t="s">
        <v>4146</v>
      </c>
      <c r="D2532" s="6" t="s">
        <v>1608</v>
      </c>
      <c r="E2532" s="6" t="s">
        <v>27</v>
      </c>
      <c r="F2532" s="48">
        <v>9.9861051380555796</v>
      </c>
      <c r="G2532" s="8">
        <v>56.919433899106203</v>
      </c>
      <c r="H2532" s="9">
        <v>0.40986275011832701</v>
      </c>
      <c r="I2532" s="40">
        <v>1</v>
      </c>
      <c r="J2532" s="7">
        <v>2</v>
      </c>
      <c r="K2532" s="9">
        <v>0.62286922134260403</v>
      </c>
      <c r="L2532" s="39">
        <v>0</v>
      </c>
      <c r="M2532" s="47">
        <v>0</v>
      </c>
      <c r="N2532" s="17">
        <v>2.98001558692726E-2</v>
      </c>
      <c r="O2532" s="7">
        <f>Q2532/P2532/N2532</f>
        <v>0.99999999999999989</v>
      </c>
      <c r="P2532" s="7">
        <v>1.3582334747986482</v>
      </c>
      <c r="Q2532" s="33">
        <v>4.0475569255863451E-2</v>
      </c>
      <c r="R2532" s="38" t="s">
        <v>1676</v>
      </c>
      <c r="S2532" s="33" t="s">
        <v>1676</v>
      </c>
      <c r="T2532" s="45" t="s">
        <v>1677</v>
      </c>
      <c r="U2532" s="55">
        <f>RANK(Q2532,$Q$5:$Q$3209,0)</f>
        <v>2528</v>
      </c>
      <c r="V2532" s="55">
        <f>RANK(W2532,$W$5:$W$3209,0)</f>
        <v>2104</v>
      </c>
      <c r="W2532" s="55">
        <f>N2532*O2532</f>
        <v>2.9800155869272597E-2</v>
      </c>
      <c r="X2532" s="1">
        <f t="shared" si="39"/>
        <v>16.922281558455701</v>
      </c>
    </row>
    <row r="2533" spans="3:24" x14ac:dyDescent="0.25">
      <c r="C2533" s="19" t="s">
        <v>1042</v>
      </c>
      <c r="D2533" s="6" t="s">
        <v>1042</v>
      </c>
      <c r="E2533" s="6" t="s">
        <v>28</v>
      </c>
      <c r="F2533" s="48">
        <v>2.7394659631796499E-2</v>
      </c>
      <c r="G2533" s="8">
        <v>10</v>
      </c>
      <c r="H2533" s="9">
        <v>0</v>
      </c>
      <c r="I2533" s="40">
        <v>0</v>
      </c>
      <c r="J2533" s="7">
        <v>0</v>
      </c>
      <c r="K2533" s="9">
        <v>1</v>
      </c>
      <c r="L2533" s="39">
        <v>0</v>
      </c>
      <c r="M2533" s="47">
        <v>0</v>
      </c>
      <c r="N2533" s="17">
        <v>1.26953450050821E-2</v>
      </c>
      <c r="O2533" s="7">
        <f>Q2533/P2533/N2533</f>
        <v>1</v>
      </c>
      <c r="P2533" s="7">
        <v>3.1881232720275539</v>
      </c>
      <c r="Q2533" s="33">
        <v>4.0474324857121005E-2</v>
      </c>
      <c r="R2533" s="38" t="s">
        <v>1677</v>
      </c>
      <c r="S2533" s="33" t="s">
        <v>1677</v>
      </c>
      <c r="T2533" s="45" t="s">
        <v>1675</v>
      </c>
      <c r="U2533" s="55">
        <f>RANK(Q2533,$Q$5:$Q$3209,0)</f>
        <v>2529</v>
      </c>
      <c r="V2533" s="55">
        <f>RANK(W2533,$W$5:$W$3209,0)</f>
        <v>2735</v>
      </c>
      <c r="W2533" s="55">
        <f>N2533*O2533</f>
        <v>1.26953450050821E-2</v>
      </c>
      <c r="X2533" s="1">
        <f t="shared" si="39"/>
        <v>16.881805989199837</v>
      </c>
    </row>
    <row r="2534" spans="3:24" x14ac:dyDescent="0.25">
      <c r="C2534" s="19" t="s">
        <v>4147</v>
      </c>
      <c r="D2534" s="6" t="s">
        <v>1232</v>
      </c>
      <c r="E2534" s="6" t="s">
        <v>27</v>
      </c>
      <c r="F2534" s="48">
        <v>1.46648791490175</v>
      </c>
      <c r="G2534" s="8">
        <v>83.829102410439006</v>
      </c>
      <c r="H2534" s="9">
        <v>1</v>
      </c>
      <c r="I2534" s="40">
        <v>0</v>
      </c>
      <c r="J2534" s="7">
        <v>0</v>
      </c>
      <c r="K2534" s="9">
        <v>5.7206272766665699E-2</v>
      </c>
      <c r="L2534" s="39">
        <v>0</v>
      </c>
      <c r="M2534" s="47">
        <v>0</v>
      </c>
      <c r="N2534" s="17">
        <v>1.8555003451768502E-2</v>
      </c>
      <c r="O2534" s="7">
        <f>Q2534/P2534/N2534</f>
        <v>1</v>
      </c>
      <c r="P2534" s="7">
        <v>2.1796692574768572</v>
      </c>
      <c r="Q2534" s="33">
        <v>4.0443770596196776E-2</v>
      </c>
      <c r="R2534" s="38" t="s">
        <v>1677</v>
      </c>
      <c r="S2534" s="33" t="s">
        <v>1677</v>
      </c>
      <c r="T2534" s="45" t="s">
        <v>1677</v>
      </c>
      <c r="U2534" s="55">
        <f>RANK(Q2534,$Q$5:$Q$3209,0)</f>
        <v>2530</v>
      </c>
      <c r="V2534" s="55">
        <f>RANK(W2534,$W$5:$W$3209,0)</f>
        <v>2463</v>
      </c>
      <c r="W2534" s="55">
        <f>N2534*O2534</f>
        <v>1.8555003451768502E-2</v>
      </c>
      <c r="X2534" s="1">
        <f t="shared" si="39"/>
        <v>16.841331664342714</v>
      </c>
    </row>
    <row r="2535" spans="3:24" x14ac:dyDescent="0.25">
      <c r="C2535" s="19" t="s">
        <v>4148</v>
      </c>
      <c r="D2535" s="6" t="s">
        <v>271</v>
      </c>
      <c r="E2535" s="6" t="s">
        <v>204</v>
      </c>
      <c r="F2535" s="48">
        <v>7.1091322112561697</v>
      </c>
      <c r="G2535" s="8">
        <v>12.834555812349601</v>
      </c>
      <c r="H2535" s="9">
        <v>0.36034787113866401</v>
      </c>
      <c r="I2535" s="40">
        <v>1</v>
      </c>
      <c r="J2535" s="7">
        <v>10</v>
      </c>
      <c r="K2535" s="9">
        <v>0.278739125097486</v>
      </c>
      <c r="L2535" s="39">
        <v>0</v>
      </c>
      <c r="M2535" s="47">
        <v>0</v>
      </c>
      <c r="N2535" s="17">
        <v>1.2090926898995101E-2</v>
      </c>
      <c r="O2535" s="7">
        <f>Q2535/P2535/N2535</f>
        <v>1</v>
      </c>
      <c r="P2535" s="7">
        <v>3.3316452498863178</v>
      </c>
      <c r="Q2535" s="33">
        <v>4.0282679169759736E-2</v>
      </c>
      <c r="R2535" s="38" t="s">
        <v>1677</v>
      </c>
      <c r="S2535" s="33" t="s">
        <v>1677</v>
      </c>
      <c r="T2535" s="45" t="s">
        <v>1675</v>
      </c>
      <c r="U2535" s="55">
        <f>RANK(Q2535,$Q$5:$Q$3209,0)</f>
        <v>2531</v>
      </c>
      <c r="V2535" s="55">
        <f>RANK(W2535,$W$5:$W$3209,0)</f>
        <v>2803</v>
      </c>
      <c r="W2535" s="55">
        <f>N2535*O2535</f>
        <v>1.2090926898995101E-2</v>
      </c>
      <c r="X2535" s="1">
        <f t="shared" si="39"/>
        <v>16.800887893746516</v>
      </c>
    </row>
    <row r="2536" spans="3:24" x14ac:dyDescent="0.25">
      <c r="C2536" s="19" t="s">
        <v>4149</v>
      </c>
      <c r="D2536" s="6" t="s">
        <v>671</v>
      </c>
      <c r="E2536" s="6" t="s">
        <v>39</v>
      </c>
      <c r="F2536" s="48">
        <v>11.640886723349</v>
      </c>
      <c r="G2536" s="8">
        <v>39.042978302540597</v>
      </c>
      <c r="H2536" s="9">
        <v>1</v>
      </c>
      <c r="I2536" s="40">
        <v>0</v>
      </c>
      <c r="J2536" s="7">
        <v>1</v>
      </c>
      <c r="K2536" s="9">
        <v>0.45412402352696801</v>
      </c>
      <c r="L2536" s="39">
        <v>0</v>
      </c>
      <c r="M2536" s="47">
        <v>0</v>
      </c>
      <c r="N2536" s="17">
        <v>2.0716176038568401E-2</v>
      </c>
      <c r="O2536" s="7">
        <f>Q2536/P2536/N2536</f>
        <v>1</v>
      </c>
      <c r="P2536" s="7">
        <v>1.9443796224211469</v>
      </c>
      <c r="Q2536" s="33">
        <v>4.0280110543881642E-2</v>
      </c>
      <c r="R2536" s="38" t="s">
        <v>1677</v>
      </c>
      <c r="S2536" s="33" t="s">
        <v>1677</v>
      </c>
      <c r="T2536" s="45" t="s">
        <v>1677</v>
      </c>
      <c r="U2536" s="55">
        <f>RANK(Q2536,$Q$5:$Q$3209,0)</f>
        <v>2532</v>
      </c>
      <c r="V2536" s="55">
        <f>RANK(W2536,$W$5:$W$3209,0)</f>
        <v>2379</v>
      </c>
      <c r="W2536" s="55">
        <f>N2536*O2536</f>
        <v>2.0716176038568401E-2</v>
      </c>
      <c r="X2536" s="1">
        <f t="shared" si="39"/>
        <v>16.760605214576756</v>
      </c>
    </row>
    <row r="2537" spans="3:24" x14ac:dyDescent="0.25">
      <c r="C2537" s="19" t="s">
        <v>4150</v>
      </c>
      <c r="D2537" s="6" t="s">
        <v>529</v>
      </c>
      <c r="E2537" s="6" t="s">
        <v>131</v>
      </c>
      <c r="F2537" s="48">
        <v>11.5359788185737</v>
      </c>
      <c r="G2537" s="8">
        <v>63.727568423373803</v>
      </c>
      <c r="H2537" s="9">
        <v>0.55278096219293305</v>
      </c>
      <c r="I2537" s="40">
        <v>0</v>
      </c>
      <c r="J2537" s="7">
        <v>4</v>
      </c>
      <c r="K2537" s="9">
        <v>0.61847790803013103</v>
      </c>
      <c r="L2537" s="39">
        <v>0</v>
      </c>
      <c r="M2537" s="47">
        <v>0</v>
      </c>
      <c r="N2537" s="17">
        <v>3.1440551798977798E-2</v>
      </c>
      <c r="O2537" s="7">
        <f>Q2537/P2537/N2537</f>
        <v>1</v>
      </c>
      <c r="P2537" s="7">
        <v>1.280596486780321</v>
      </c>
      <c r="Q2537" s="33">
        <v>4.0262660176205667E-2</v>
      </c>
      <c r="R2537" s="38" t="s">
        <v>1676</v>
      </c>
      <c r="S2537" s="33" t="s">
        <v>1676</v>
      </c>
      <c r="T2537" s="45" t="s">
        <v>1677</v>
      </c>
      <c r="U2537" s="55">
        <f>RANK(Q2537,$Q$5:$Q$3209,0)</f>
        <v>2533</v>
      </c>
      <c r="V2537" s="55">
        <f>RANK(W2537,$W$5:$W$3209,0)</f>
        <v>2063</v>
      </c>
      <c r="W2537" s="55">
        <f>N2537*O2537</f>
        <v>3.1440551798977798E-2</v>
      </c>
      <c r="X2537" s="1">
        <f t="shared" si="39"/>
        <v>16.720325104032874</v>
      </c>
    </row>
    <row r="2538" spans="3:24" x14ac:dyDescent="0.25">
      <c r="C2538" s="19" t="s">
        <v>4151</v>
      </c>
      <c r="D2538" s="6" t="s">
        <v>1272</v>
      </c>
      <c r="E2538" s="6" t="s">
        <v>863</v>
      </c>
      <c r="F2538" s="48">
        <v>11.592367140566401</v>
      </c>
      <c r="G2538" s="8">
        <v>40.543315873253199</v>
      </c>
      <c r="H2538" s="9">
        <v>0.94726211690386097</v>
      </c>
      <c r="I2538" s="40">
        <v>0</v>
      </c>
      <c r="J2538" s="7">
        <v>1</v>
      </c>
      <c r="K2538" s="9">
        <v>0.52859042779855803</v>
      </c>
      <c r="L2538" s="39">
        <v>0</v>
      </c>
      <c r="M2538" s="47">
        <v>0</v>
      </c>
      <c r="N2538" s="17">
        <v>2.4579304072121399E-2</v>
      </c>
      <c r="O2538" s="7">
        <f>Q2538/P2538/N2538</f>
        <v>1</v>
      </c>
      <c r="P2538" s="7">
        <v>1.6376589554822818</v>
      </c>
      <c r="Q2538" s="33">
        <v>4.0252517433231723E-2</v>
      </c>
      <c r="R2538" s="38" t="s">
        <v>1676</v>
      </c>
      <c r="S2538" s="33" t="s">
        <v>1676</v>
      </c>
      <c r="T2538" s="45" t="s">
        <v>1677</v>
      </c>
      <c r="U2538" s="55">
        <f>RANK(Q2538,$Q$5:$Q$3209,0)</f>
        <v>2534</v>
      </c>
      <c r="V2538" s="55">
        <f>RANK(W2538,$W$5:$W$3209,0)</f>
        <v>2258</v>
      </c>
      <c r="W2538" s="55">
        <f>N2538*O2538</f>
        <v>2.4579304072121399E-2</v>
      </c>
      <c r="X2538" s="1">
        <f t="shared" si="39"/>
        <v>16.680062443856666</v>
      </c>
    </row>
    <row r="2539" spans="3:24" x14ac:dyDescent="0.25">
      <c r="C2539" s="19" t="s">
        <v>4152</v>
      </c>
      <c r="D2539" s="6" t="s">
        <v>727</v>
      </c>
      <c r="E2539" s="6" t="s">
        <v>19</v>
      </c>
      <c r="F2539" s="48">
        <v>1.30067886985501</v>
      </c>
      <c r="G2539" s="8">
        <v>52.848212818354</v>
      </c>
      <c r="H2539" s="9">
        <v>4.5906616085526096E-3</v>
      </c>
      <c r="I2539" s="40">
        <v>0</v>
      </c>
      <c r="J2539" s="7">
        <v>0</v>
      </c>
      <c r="K2539" s="9">
        <v>0.64795272291008499</v>
      </c>
      <c r="L2539" s="39">
        <v>0</v>
      </c>
      <c r="M2539" s="47">
        <v>0</v>
      </c>
      <c r="N2539" s="17">
        <v>1.3706733556063199E-2</v>
      </c>
      <c r="O2539" s="7">
        <f>Q2539/P2539/N2539</f>
        <v>1</v>
      </c>
      <c r="P2539" s="7">
        <v>2.9310567975023867</v>
      </c>
      <c r="Q2539" s="33">
        <v>4.0175214561053101E-2</v>
      </c>
      <c r="R2539" s="38" t="s">
        <v>1677</v>
      </c>
      <c r="S2539" s="33" t="s">
        <v>1677</v>
      </c>
      <c r="T2539" s="45" t="s">
        <v>1676</v>
      </c>
      <c r="U2539" s="55">
        <f>RANK(Q2539,$Q$5:$Q$3209,0)</f>
        <v>2535</v>
      </c>
      <c r="V2539" s="55">
        <f>RANK(W2539,$W$5:$W$3209,0)</f>
        <v>2677</v>
      </c>
      <c r="W2539" s="55">
        <f>N2539*O2539</f>
        <v>1.3706733556063199E-2</v>
      </c>
      <c r="X2539" s="1">
        <f t="shared" si="39"/>
        <v>16.639809926423435</v>
      </c>
    </row>
    <row r="2540" spans="3:24" x14ac:dyDescent="0.25">
      <c r="C2540" s="19" t="s">
        <v>4153</v>
      </c>
      <c r="D2540" s="6" t="s">
        <v>687</v>
      </c>
      <c r="E2540" s="6" t="s">
        <v>39</v>
      </c>
      <c r="F2540" s="48">
        <v>9.9250634546135199</v>
      </c>
      <c r="G2540" s="8">
        <v>71.264072232798597</v>
      </c>
      <c r="H2540" s="9">
        <v>1</v>
      </c>
      <c r="I2540" s="40">
        <v>1</v>
      </c>
      <c r="J2540" s="7">
        <v>1</v>
      </c>
      <c r="K2540" s="9">
        <v>1</v>
      </c>
      <c r="L2540" s="39">
        <v>0</v>
      </c>
      <c r="M2540" s="47">
        <v>0</v>
      </c>
      <c r="N2540" s="17">
        <v>4.4142391141478103E-2</v>
      </c>
      <c r="O2540" s="7">
        <f>Q2540/P2540/N2540</f>
        <v>1</v>
      </c>
      <c r="P2540" s="7">
        <v>0.90895698238898226</v>
      </c>
      <c r="Q2540" s="33">
        <v>4.012353464739208E-2</v>
      </c>
      <c r="R2540" s="38" t="s">
        <v>1676</v>
      </c>
      <c r="S2540" s="33" t="s">
        <v>1676</v>
      </c>
      <c r="T2540" s="45" t="s">
        <v>1677</v>
      </c>
      <c r="U2540" s="55">
        <f>RANK(Q2540,$Q$5:$Q$3209,0)</f>
        <v>2536</v>
      </c>
      <c r="V2540" s="55">
        <f>RANK(W2540,$W$5:$W$3209,0)</f>
        <v>1774</v>
      </c>
      <c r="W2540" s="55">
        <f>N2540*O2540</f>
        <v>4.4142391141478103E-2</v>
      </c>
      <c r="X2540" s="1">
        <f t="shared" si="39"/>
        <v>16.599634711862382</v>
      </c>
    </row>
    <row r="2541" spans="3:24" x14ac:dyDescent="0.25">
      <c r="C2541" s="19" t="s">
        <v>4154</v>
      </c>
      <c r="D2541" s="6" t="s">
        <v>900</v>
      </c>
      <c r="E2541" s="6" t="s">
        <v>144</v>
      </c>
      <c r="F2541" s="48">
        <v>1.71439156839185</v>
      </c>
      <c r="G2541" s="8">
        <v>9.9999999999999893</v>
      </c>
      <c r="H2541" s="9">
        <v>2.29486290305356E-2</v>
      </c>
      <c r="I2541" s="40">
        <v>5</v>
      </c>
      <c r="J2541" s="7">
        <v>1</v>
      </c>
      <c r="K2541" s="9">
        <v>0.39919207734148898</v>
      </c>
      <c r="L2541" s="39">
        <v>0</v>
      </c>
      <c r="M2541" s="47">
        <v>0</v>
      </c>
      <c r="N2541" s="17">
        <v>8.8699908965102006E-3</v>
      </c>
      <c r="O2541" s="7">
        <f>Q2541/P2541/N2541</f>
        <v>1</v>
      </c>
      <c r="P2541" s="7">
        <v>4.5207189820462537</v>
      </c>
      <c r="Q2541" s="33">
        <v>4.0098736216431133E-2</v>
      </c>
      <c r="R2541" s="38" t="s">
        <v>1677</v>
      </c>
      <c r="S2541" s="33" t="s">
        <v>1677</v>
      </c>
      <c r="T2541" s="45" t="s">
        <v>1675</v>
      </c>
      <c r="U2541" s="55">
        <f>RANK(Q2541,$Q$5:$Q$3209,0)</f>
        <v>2537</v>
      </c>
      <c r="V2541" s="55">
        <f>RANK(W2541,$W$5:$W$3209,0)</f>
        <v>2983</v>
      </c>
      <c r="W2541" s="55">
        <f>N2541*O2541</f>
        <v>8.8699908965102006E-3</v>
      </c>
      <c r="X2541" s="1">
        <f t="shared" si="39"/>
        <v>16.55951117721499</v>
      </c>
    </row>
    <row r="2542" spans="3:24" x14ac:dyDescent="0.25">
      <c r="C2542" s="19" t="s">
        <v>4155</v>
      </c>
      <c r="D2542" s="6" t="s">
        <v>1618</v>
      </c>
      <c r="E2542" s="6" t="s">
        <v>448</v>
      </c>
      <c r="F2542" s="48">
        <v>2.3215518477353601</v>
      </c>
      <c r="G2542" s="8">
        <v>70.174526327107301</v>
      </c>
      <c r="H2542" s="9">
        <v>0.98984492589317796</v>
      </c>
      <c r="I2542" s="40">
        <v>0</v>
      </c>
      <c r="J2542" s="7">
        <v>0</v>
      </c>
      <c r="K2542" s="9">
        <v>0.10418892454948001</v>
      </c>
      <c r="L2542" s="39">
        <v>0</v>
      </c>
      <c r="M2542" s="47">
        <v>0</v>
      </c>
      <c r="N2542" s="17">
        <v>1.7584550165263699E-2</v>
      </c>
      <c r="O2542" s="7">
        <f>Q2542/P2542/N2542</f>
        <v>1</v>
      </c>
      <c r="P2542" s="7">
        <v>2.2784499221905841</v>
      </c>
      <c r="Q2542" s="33">
        <v>4.0065516955801496E-2</v>
      </c>
      <c r="R2542" s="38" t="s">
        <v>1677</v>
      </c>
      <c r="S2542" s="33" t="s">
        <v>1677</v>
      </c>
      <c r="T2542" s="45" t="s">
        <v>1676</v>
      </c>
      <c r="U2542" s="55">
        <f>RANK(Q2542,$Q$5:$Q$3209,0)</f>
        <v>2538</v>
      </c>
      <c r="V2542" s="55">
        <f>RANK(W2542,$W$5:$W$3209,0)</f>
        <v>2505</v>
      </c>
      <c r="W2542" s="55">
        <f>N2542*O2542</f>
        <v>1.7584550165263699E-2</v>
      </c>
      <c r="X2542" s="1">
        <f t="shared" si="39"/>
        <v>16.519412440998558</v>
      </c>
    </row>
    <row r="2543" spans="3:24" x14ac:dyDescent="0.25">
      <c r="C2543" s="19" t="s">
        <v>4156</v>
      </c>
      <c r="D2543" s="6" t="s">
        <v>976</v>
      </c>
      <c r="E2543" s="6" t="s">
        <v>144</v>
      </c>
      <c r="F2543" s="48">
        <v>0.35313739251312587</v>
      </c>
      <c r="G2543" s="8">
        <v>10</v>
      </c>
      <c r="H2543" s="9">
        <v>0</v>
      </c>
      <c r="I2543" s="40">
        <v>1</v>
      </c>
      <c r="J2543" s="7">
        <v>1</v>
      </c>
      <c r="K2543" s="9">
        <v>0.14810570777693999</v>
      </c>
      <c r="L2543" s="39">
        <v>0.2418421974594</v>
      </c>
      <c r="M2543" s="47">
        <v>0</v>
      </c>
      <c r="N2543" s="17">
        <v>9.5124325362105494E-3</v>
      </c>
      <c r="O2543" s="7">
        <f>Q2543/P2543/N2543</f>
        <v>1</v>
      </c>
      <c r="P2543" s="7">
        <v>4.2078091700913358</v>
      </c>
      <c r="Q2543" s="33">
        <v>4.0026500855741935E-2</v>
      </c>
      <c r="R2543" s="38" t="s">
        <v>1677</v>
      </c>
      <c r="S2543" s="33" t="s">
        <v>1677</v>
      </c>
      <c r="T2543" s="45" t="s">
        <v>1675</v>
      </c>
      <c r="U2543" s="55">
        <f>RANK(Q2543,$Q$5:$Q$3209,0)</f>
        <v>2539</v>
      </c>
      <c r="V2543" s="55">
        <f>RANK(W2543,$W$5:$W$3209,0)</f>
        <v>2950</v>
      </c>
      <c r="W2543" s="55">
        <f>N2543*O2543</f>
        <v>9.5124325362105494E-3</v>
      </c>
      <c r="X2543" s="1">
        <f t="shared" si="39"/>
        <v>16.479346924042755</v>
      </c>
    </row>
    <row r="2544" spans="3:24" x14ac:dyDescent="0.25">
      <c r="C2544" s="19" t="s">
        <v>4157</v>
      </c>
      <c r="D2544" s="6" t="s">
        <v>649</v>
      </c>
      <c r="E2544" s="6" t="s">
        <v>163</v>
      </c>
      <c r="F2544" s="48">
        <v>1.59585086713916</v>
      </c>
      <c r="G2544" s="8">
        <v>59.070457959596098</v>
      </c>
      <c r="H2544" s="9">
        <v>1</v>
      </c>
      <c r="I2544" s="40">
        <v>0</v>
      </c>
      <c r="J2544" s="7">
        <v>0</v>
      </c>
      <c r="K2544" s="9">
        <v>7.6340215692202604E-2</v>
      </c>
      <c r="L2544" s="39">
        <v>0</v>
      </c>
      <c r="M2544" s="47">
        <v>0</v>
      </c>
      <c r="N2544" s="17">
        <v>1.6008688778141499E-2</v>
      </c>
      <c r="O2544" s="7">
        <f>Q2544/P2544/N2544</f>
        <v>1</v>
      </c>
      <c r="P2544" s="7">
        <v>2.499598454316549</v>
      </c>
      <c r="Q2544" s="33">
        <v>4.0015293725477179E-2</v>
      </c>
      <c r="R2544" s="38" t="s">
        <v>1677</v>
      </c>
      <c r="S2544" s="33" t="s">
        <v>1677</v>
      </c>
      <c r="T2544" s="45" t="s">
        <v>1676</v>
      </c>
      <c r="U2544" s="55">
        <f>RANK(Q2544,$Q$5:$Q$3209,0)</f>
        <v>2540</v>
      </c>
      <c r="V2544" s="55">
        <f>RANK(W2544,$W$5:$W$3209,0)</f>
        <v>2569</v>
      </c>
      <c r="W2544" s="55">
        <f>N2544*O2544</f>
        <v>1.6008688778141499E-2</v>
      </c>
      <c r="X2544" s="1">
        <f t="shared" si="39"/>
        <v>16.439320423187013</v>
      </c>
    </row>
    <row r="2545" spans="3:24" x14ac:dyDescent="0.25">
      <c r="C2545" s="19" t="s">
        <v>4158</v>
      </c>
      <c r="D2545" s="6" t="s">
        <v>1120</v>
      </c>
      <c r="E2545" s="6" t="s">
        <v>131</v>
      </c>
      <c r="F2545" s="48">
        <v>16.129535583916599</v>
      </c>
      <c r="G2545" s="8">
        <v>41.210308334433599</v>
      </c>
      <c r="H2545" s="9">
        <v>0.77404157915734395</v>
      </c>
      <c r="I2545" s="40">
        <v>2</v>
      </c>
      <c r="J2545" s="7">
        <v>9</v>
      </c>
      <c r="K2545" s="9">
        <v>0.74599725087370605</v>
      </c>
      <c r="L2545" s="39">
        <v>0</v>
      </c>
      <c r="M2545" s="47">
        <v>0</v>
      </c>
      <c r="N2545" s="17">
        <v>2.8176684587140899E-2</v>
      </c>
      <c r="O2545" s="7">
        <f>Q2545/P2545/N2545</f>
        <v>1.0000000000000002</v>
      </c>
      <c r="P2545" s="7">
        <v>1.4184528868930664</v>
      </c>
      <c r="Q2545" s="33">
        <v>3.9967299595705379E-2</v>
      </c>
      <c r="R2545" s="38" t="s">
        <v>1676</v>
      </c>
      <c r="S2545" s="33" t="s">
        <v>1676</v>
      </c>
      <c r="T2545" s="45" t="s">
        <v>1677</v>
      </c>
      <c r="U2545" s="55">
        <f>RANK(Q2545,$Q$5:$Q$3209,0)</f>
        <v>2541</v>
      </c>
      <c r="V2545" s="55">
        <f>RANK(W2545,$W$5:$W$3209,0)</f>
        <v>2160</v>
      </c>
      <c r="W2545" s="55">
        <f>N2545*O2545</f>
        <v>2.8176684587140906E-2</v>
      </c>
      <c r="X2545" s="1">
        <f t="shared" si="39"/>
        <v>16.399305129461535</v>
      </c>
    </row>
    <row r="2546" spans="3:24" x14ac:dyDescent="0.25">
      <c r="C2546" s="19" t="s">
        <v>4159</v>
      </c>
      <c r="D2546" s="6" t="s">
        <v>811</v>
      </c>
      <c r="E2546" s="6" t="s">
        <v>28</v>
      </c>
      <c r="F2546" s="48">
        <v>1.131540546429914</v>
      </c>
      <c r="G2546" s="8">
        <v>10</v>
      </c>
      <c r="H2546" s="9">
        <v>0</v>
      </c>
      <c r="I2546" s="40">
        <v>1</v>
      </c>
      <c r="J2546" s="7">
        <v>0</v>
      </c>
      <c r="K2546" s="9">
        <v>0.38017761473196399</v>
      </c>
      <c r="L2546" s="39">
        <v>0.245328830246722</v>
      </c>
      <c r="M2546" s="47">
        <v>0</v>
      </c>
      <c r="N2546" s="17">
        <v>1.03342844806508E-2</v>
      </c>
      <c r="O2546" s="7">
        <f>Q2546/P2546/N2546</f>
        <v>1</v>
      </c>
      <c r="P2546" s="7">
        <v>3.8564493083702462</v>
      </c>
      <c r="Q2546" s="33">
        <v>3.9853644237907146E-2</v>
      </c>
      <c r="R2546" s="38" t="s">
        <v>1677</v>
      </c>
      <c r="S2546" s="33" t="s">
        <v>1677</v>
      </c>
      <c r="T2546" s="45" t="s">
        <v>1675</v>
      </c>
      <c r="U2546" s="55">
        <f>RANK(Q2546,$Q$5:$Q$3209,0)</f>
        <v>2542</v>
      </c>
      <c r="V2546" s="55">
        <f>RANK(W2546,$W$5:$W$3209,0)</f>
        <v>2913</v>
      </c>
      <c r="W2546" s="55">
        <f>N2546*O2546</f>
        <v>1.03342844806508E-2</v>
      </c>
      <c r="X2546" s="1">
        <f t="shared" si="39"/>
        <v>16.359337829865829</v>
      </c>
    </row>
    <row r="2547" spans="3:24" x14ac:dyDescent="0.25">
      <c r="C2547" s="19" t="s">
        <v>4160</v>
      </c>
      <c r="D2547" s="6" t="s">
        <v>725</v>
      </c>
      <c r="E2547" s="6" t="s">
        <v>27</v>
      </c>
      <c r="F2547" s="48">
        <v>2.88417377971775</v>
      </c>
      <c r="G2547" s="8">
        <v>29.939689486793</v>
      </c>
      <c r="H2547" s="9">
        <v>0</v>
      </c>
      <c r="I2547" s="40">
        <v>2</v>
      </c>
      <c r="J2547" s="7">
        <v>4</v>
      </c>
      <c r="K2547" s="9">
        <v>0.59990252472837802</v>
      </c>
      <c r="L2547" s="39">
        <v>0</v>
      </c>
      <c r="M2547" s="47">
        <v>0</v>
      </c>
      <c r="N2547" s="17">
        <v>1.4192647865001099E-2</v>
      </c>
      <c r="O2547" s="7">
        <f>Q2547/P2547/N2547</f>
        <v>1</v>
      </c>
      <c r="P2547" s="7">
        <v>2.801300837414098</v>
      </c>
      <c r="Q2547" s="33">
        <v>3.975787634935099E-2</v>
      </c>
      <c r="R2547" s="38" t="s">
        <v>1677</v>
      </c>
      <c r="S2547" s="33" t="s">
        <v>1677</v>
      </c>
      <c r="T2547" s="45" t="s">
        <v>1676</v>
      </c>
      <c r="U2547" s="55">
        <f>RANK(Q2547,$Q$5:$Q$3209,0)</f>
        <v>2543</v>
      </c>
      <c r="V2547" s="55">
        <f>RANK(W2547,$W$5:$W$3209,0)</f>
        <v>2653</v>
      </c>
      <c r="W2547" s="55">
        <f>N2547*O2547</f>
        <v>1.4192647865001099E-2</v>
      </c>
      <c r="X2547" s="1">
        <f t="shared" si="39"/>
        <v>16.319484185627921</v>
      </c>
    </row>
    <row r="2548" spans="3:24" x14ac:dyDescent="0.25">
      <c r="C2548" s="19" t="s">
        <v>4161</v>
      </c>
      <c r="D2548" s="6" t="s">
        <v>1334</v>
      </c>
      <c r="E2548" s="6" t="s">
        <v>144</v>
      </c>
      <c r="F2548" s="48">
        <v>1.4993227380588801</v>
      </c>
      <c r="G2548" s="8">
        <v>10</v>
      </c>
      <c r="H2548" s="9">
        <v>0</v>
      </c>
      <c r="I2548" s="40">
        <v>0</v>
      </c>
      <c r="J2548" s="7">
        <v>0</v>
      </c>
      <c r="K2548" s="9">
        <v>0.976456081773454</v>
      </c>
      <c r="L2548" s="39">
        <v>0</v>
      </c>
      <c r="M2548" s="47">
        <v>0</v>
      </c>
      <c r="N2548" s="17">
        <v>1.24029783285721E-2</v>
      </c>
      <c r="O2548" s="7">
        <f>Q2548/P2548/N2548</f>
        <v>1</v>
      </c>
      <c r="P2548" s="7">
        <v>3.200020597496986</v>
      </c>
      <c r="Q2548" s="33">
        <v>3.9689786121739463E-2</v>
      </c>
      <c r="R2548" s="38" t="s">
        <v>1677</v>
      </c>
      <c r="S2548" s="33" t="s">
        <v>1677</v>
      </c>
      <c r="T2548" s="45" t="s">
        <v>1675</v>
      </c>
      <c r="U2548" s="55">
        <f>RANK(Q2548,$Q$5:$Q$3209,0)</f>
        <v>2544</v>
      </c>
      <c r="V2548" s="55">
        <f>RANK(W2548,$W$5:$W$3209,0)</f>
        <v>2776</v>
      </c>
      <c r="W2548" s="55">
        <f>N2548*O2548</f>
        <v>1.24029783285721E-2</v>
      </c>
      <c r="X2548" s="1">
        <f t="shared" si="39"/>
        <v>16.279726309278569</v>
      </c>
    </row>
    <row r="2549" spans="3:24" x14ac:dyDescent="0.25">
      <c r="C2549" s="19" t="s">
        <v>4162</v>
      </c>
      <c r="D2549" s="6" t="s">
        <v>1578</v>
      </c>
      <c r="E2549" s="6" t="s">
        <v>27</v>
      </c>
      <c r="F2549" s="48">
        <v>1.15153901017697</v>
      </c>
      <c r="G2549" s="8">
        <v>59.057239278462198</v>
      </c>
      <c r="H2549" s="9">
        <v>1</v>
      </c>
      <c r="I2549" s="40">
        <v>0</v>
      </c>
      <c r="J2549" s="7">
        <v>0</v>
      </c>
      <c r="K2549" s="9">
        <v>0.116664588996091</v>
      </c>
      <c r="L2549" s="39">
        <v>0</v>
      </c>
      <c r="M2549" s="47">
        <v>0</v>
      </c>
      <c r="N2549" s="17">
        <v>1.6656396618243401E-2</v>
      </c>
      <c r="O2549" s="7">
        <f>Q2549/P2549/N2549</f>
        <v>1</v>
      </c>
      <c r="P2549" s="7">
        <v>2.3825066964784161</v>
      </c>
      <c r="Q2549" s="33">
        <v>3.9683976482165345E-2</v>
      </c>
      <c r="R2549" s="38" t="s">
        <v>1677</v>
      </c>
      <c r="S2549" s="33" t="s">
        <v>1677</v>
      </c>
      <c r="T2549" s="45" t="s">
        <v>1676</v>
      </c>
      <c r="U2549" s="55">
        <f>RANK(Q2549,$Q$5:$Q$3209,0)</f>
        <v>2545</v>
      </c>
      <c r="V2549" s="55">
        <f>RANK(W2549,$W$5:$W$3209,0)</f>
        <v>2545</v>
      </c>
      <c r="W2549" s="55">
        <f>N2549*O2549</f>
        <v>1.6656396618243401E-2</v>
      </c>
      <c r="X2549" s="1">
        <f t="shared" si="39"/>
        <v>16.240036523156828</v>
      </c>
    </row>
    <row r="2550" spans="3:24" x14ac:dyDescent="0.25">
      <c r="C2550" s="19" t="s">
        <v>4163</v>
      </c>
      <c r="D2550" s="6" t="s">
        <v>647</v>
      </c>
      <c r="E2550" s="6" t="s">
        <v>163</v>
      </c>
      <c r="F2550" s="48">
        <v>0.23351870975432801</v>
      </c>
      <c r="G2550" s="8">
        <v>25.716812543600199</v>
      </c>
      <c r="H2550" s="9">
        <v>1</v>
      </c>
      <c r="I2550" s="40">
        <v>0</v>
      </c>
      <c r="J2550" s="7">
        <v>0</v>
      </c>
      <c r="K2550" s="9">
        <v>3.17854481702727E-2</v>
      </c>
      <c r="L2550" s="39">
        <v>0</v>
      </c>
      <c r="M2550" s="47">
        <v>0</v>
      </c>
      <c r="N2550" s="17">
        <v>1.2233002704327801E-2</v>
      </c>
      <c r="O2550" s="7">
        <f>Q2550/P2550/N2550</f>
        <v>1</v>
      </c>
      <c r="P2550" s="7">
        <v>3.2405653459148671</v>
      </c>
      <c r="Q2550" s="33">
        <v>3.9641844640127523E-2</v>
      </c>
      <c r="R2550" s="38" t="s">
        <v>1677</v>
      </c>
      <c r="S2550" s="33" t="s">
        <v>1677</v>
      </c>
      <c r="T2550" s="45" t="s">
        <v>1675</v>
      </c>
      <c r="U2550" s="55">
        <f>RANK(Q2550,$Q$5:$Q$3209,0)</f>
        <v>2546</v>
      </c>
      <c r="V2550" s="55">
        <f>RANK(W2550,$W$5:$W$3209,0)</f>
        <v>2791</v>
      </c>
      <c r="W2550" s="55">
        <f>N2550*O2550</f>
        <v>1.2233002704327801E-2</v>
      </c>
      <c r="X2550" s="1">
        <f t="shared" si="39"/>
        <v>16.200352546674662</v>
      </c>
    </row>
    <row r="2551" spans="3:24" x14ac:dyDescent="0.25">
      <c r="C2551" s="19" t="s">
        <v>4164</v>
      </c>
      <c r="D2551" s="6" t="s">
        <v>1276</v>
      </c>
      <c r="E2551" s="6" t="s">
        <v>19</v>
      </c>
      <c r="F2551" s="48">
        <v>2.1238578989454302</v>
      </c>
      <c r="G2551" s="8">
        <v>10</v>
      </c>
      <c r="H2551" s="9">
        <v>0.43824391186497003</v>
      </c>
      <c r="I2551" s="40">
        <v>0</v>
      </c>
      <c r="J2551" s="7">
        <v>2</v>
      </c>
      <c r="K2551" s="9">
        <v>0.54274347783367805</v>
      </c>
      <c r="L2551" s="39">
        <v>0</v>
      </c>
      <c r="M2551" s="47">
        <v>0</v>
      </c>
      <c r="N2551" s="17">
        <v>1.2028592272504499E-2</v>
      </c>
      <c r="O2551" s="7">
        <f>Q2551/P2551/N2551</f>
        <v>1</v>
      </c>
      <c r="P2551" s="7">
        <v>3.2883166277464153</v>
      </c>
      <c r="Q2551" s="33">
        <v>3.9553819978058583E-2</v>
      </c>
      <c r="R2551" s="38" t="s">
        <v>1677</v>
      </c>
      <c r="S2551" s="33" t="s">
        <v>1677</v>
      </c>
      <c r="T2551" s="45" t="s">
        <v>1675</v>
      </c>
      <c r="U2551" s="55">
        <f>RANK(Q2551,$Q$5:$Q$3209,0)</f>
        <v>2547</v>
      </c>
      <c r="V2551" s="55">
        <f>RANK(W2551,$W$5:$W$3209,0)</f>
        <v>2806</v>
      </c>
      <c r="W2551" s="55">
        <f>N2551*O2551</f>
        <v>1.2028592272504499E-2</v>
      </c>
      <c r="X2551" s="1">
        <f t="shared" si="39"/>
        <v>16.160710702034535</v>
      </c>
    </row>
    <row r="2552" spans="3:24" x14ac:dyDescent="0.25">
      <c r="C2552" s="19" t="s">
        <v>4165</v>
      </c>
      <c r="D2552" s="6" t="s">
        <v>134</v>
      </c>
      <c r="E2552" s="6" t="s">
        <v>131</v>
      </c>
      <c r="F2552" s="48">
        <v>4.9694741083273701</v>
      </c>
      <c r="G2552" s="8">
        <v>84.597958318470802</v>
      </c>
      <c r="H2552" s="9">
        <v>7.19405307529071E-2</v>
      </c>
      <c r="I2552" s="40">
        <v>2</v>
      </c>
      <c r="J2552" s="7">
        <v>1</v>
      </c>
      <c r="K2552" s="9">
        <v>1</v>
      </c>
      <c r="L2552" s="39">
        <v>0</v>
      </c>
      <c r="M2552" s="47">
        <v>0</v>
      </c>
      <c r="N2552" s="17">
        <v>3.0194159248694102E-2</v>
      </c>
      <c r="O2552" s="7">
        <f>Q2552/P2552/N2552</f>
        <v>1</v>
      </c>
      <c r="P2552" s="7">
        <v>1.3096099407408035</v>
      </c>
      <c r="Q2552" s="33">
        <v>3.9542571104400667E-2</v>
      </c>
      <c r="R2552" s="38" t="s">
        <v>1676</v>
      </c>
      <c r="S2552" s="33" t="s">
        <v>1676</v>
      </c>
      <c r="T2552" s="45" t="s">
        <v>1677</v>
      </c>
      <c r="U2552" s="55">
        <f>RANK(Q2552,$Q$5:$Q$3209,0)</f>
        <v>2548</v>
      </c>
      <c r="V2552" s="55">
        <f>RANK(W2552,$W$5:$W$3209,0)</f>
        <v>2092</v>
      </c>
      <c r="W2552" s="55">
        <f>N2552*O2552</f>
        <v>3.0194159248694102E-2</v>
      </c>
      <c r="X2552" s="1">
        <f t="shared" si="39"/>
        <v>16.121156882056475</v>
      </c>
    </row>
    <row r="2553" spans="3:24" x14ac:dyDescent="0.25">
      <c r="C2553" s="19" t="s">
        <v>4166</v>
      </c>
      <c r="D2553" s="6" t="s">
        <v>970</v>
      </c>
      <c r="E2553" s="6" t="s">
        <v>131</v>
      </c>
      <c r="F2553" s="48">
        <v>1.90808770607564</v>
      </c>
      <c r="G2553" s="8">
        <v>10</v>
      </c>
      <c r="H2553" s="9">
        <v>0.99474830088882304</v>
      </c>
      <c r="I2553" s="40">
        <v>0</v>
      </c>
      <c r="J2553" s="7">
        <v>0</v>
      </c>
      <c r="K2553" s="9">
        <v>0.40689498031571197</v>
      </c>
      <c r="L2553" s="39">
        <v>0</v>
      </c>
      <c r="M2553" s="47">
        <v>0</v>
      </c>
      <c r="N2553" s="17">
        <v>1.58713454747113E-2</v>
      </c>
      <c r="O2553" s="7">
        <f>Q2553/P2553/N2553</f>
        <v>1</v>
      </c>
      <c r="P2553" s="7">
        <v>2.4886713267910863</v>
      </c>
      <c r="Q2553" s="33">
        <v>3.9498562400509474E-2</v>
      </c>
      <c r="R2553" s="38" t="s">
        <v>1677</v>
      </c>
      <c r="S2553" s="33" t="s">
        <v>1677</v>
      </c>
      <c r="T2553" s="45" t="s">
        <v>1676</v>
      </c>
      <c r="U2553" s="55">
        <f>RANK(Q2553,$Q$5:$Q$3209,0)</f>
        <v>2549</v>
      </c>
      <c r="V2553" s="55">
        <f>RANK(W2553,$W$5:$W$3209,0)</f>
        <v>2580</v>
      </c>
      <c r="W2553" s="55">
        <f>N2553*O2553</f>
        <v>1.58713454747113E-2</v>
      </c>
      <c r="X2553" s="1">
        <f t="shared" si="39"/>
        <v>16.081614310952073</v>
      </c>
    </row>
    <row r="2554" spans="3:24" x14ac:dyDescent="0.25">
      <c r="C2554" s="19" t="s">
        <v>4167</v>
      </c>
      <c r="D2554" s="6" t="s">
        <v>442</v>
      </c>
      <c r="E2554" s="6" t="s">
        <v>22</v>
      </c>
      <c r="F2554" s="48">
        <v>5.5455234990270497E-2</v>
      </c>
      <c r="G2554" s="8">
        <v>10</v>
      </c>
      <c r="H2554" s="9">
        <v>1</v>
      </c>
      <c r="I2554" s="40">
        <v>0</v>
      </c>
      <c r="J2554" s="7">
        <v>0</v>
      </c>
      <c r="K2554" s="9">
        <v>2.75144903603146E-2</v>
      </c>
      <c r="L2554" s="39">
        <v>0</v>
      </c>
      <c r="M2554" s="47">
        <v>0</v>
      </c>
      <c r="N2554" s="17">
        <v>1.09532156202815E-2</v>
      </c>
      <c r="O2554" s="7">
        <f>Q2554/P2554/N2554</f>
        <v>1.0000000000000002</v>
      </c>
      <c r="P2554" s="7">
        <v>3.5963777335863152</v>
      </c>
      <c r="Q2554" s="33">
        <v>3.9391900767950211E-2</v>
      </c>
      <c r="R2554" s="38" t="s">
        <v>1677</v>
      </c>
      <c r="S2554" s="33" t="s">
        <v>1677</v>
      </c>
      <c r="T2554" s="45" t="s">
        <v>1675</v>
      </c>
      <c r="U2554" s="55">
        <f>RANK(Q2554,$Q$5:$Q$3209,0)</f>
        <v>2550</v>
      </c>
      <c r="V2554" s="55">
        <f>RANK(W2554,$W$5:$W$3209,0)</f>
        <v>2871</v>
      </c>
      <c r="W2554" s="55">
        <f>N2554*O2554</f>
        <v>1.0953215620281502E-2</v>
      </c>
      <c r="X2554" s="1">
        <f t="shared" si="39"/>
        <v>16.042115748551563</v>
      </c>
    </row>
    <row r="2555" spans="3:24" x14ac:dyDescent="0.25">
      <c r="C2555" s="19" t="s">
        <v>4168</v>
      </c>
      <c r="D2555" s="6" t="s">
        <v>261</v>
      </c>
      <c r="E2555" s="6" t="s">
        <v>19</v>
      </c>
      <c r="F2555" s="48">
        <v>0.42318989655582601</v>
      </c>
      <c r="G2555" s="8">
        <v>32.666188185461102</v>
      </c>
      <c r="H2555" s="9">
        <v>0.64747434704009199</v>
      </c>
      <c r="I2555" s="40">
        <v>0</v>
      </c>
      <c r="J2555" s="7">
        <v>0</v>
      </c>
      <c r="K2555" s="9">
        <v>6.0700801183460898E-2</v>
      </c>
      <c r="L2555" s="39">
        <v>0</v>
      </c>
      <c r="M2555" s="47">
        <v>0</v>
      </c>
      <c r="N2555" s="17">
        <v>9.8957662110116407E-3</v>
      </c>
      <c r="O2555" s="7">
        <f>Q2555/P2555/N2555</f>
        <v>1</v>
      </c>
      <c r="P2555" s="7">
        <v>3.9799582457683482</v>
      </c>
      <c r="Q2555" s="33">
        <v>3.9384736329711581E-2</v>
      </c>
      <c r="R2555" s="38" t="s">
        <v>1677</v>
      </c>
      <c r="S2555" s="33" t="s">
        <v>1677</v>
      </c>
      <c r="T2555" s="45" t="s">
        <v>1675</v>
      </c>
      <c r="U2555" s="55">
        <f>RANK(Q2555,$Q$5:$Q$3209,0)</f>
        <v>2551</v>
      </c>
      <c r="V2555" s="55">
        <f>RANK(W2555,$W$5:$W$3209,0)</f>
        <v>2934</v>
      </c>
      <c r="W2555" s="55">
        <f>N2555*O2555</f>
        <v>9.8957662110116407E-3</v>
      </c>
      <c r="X2555" s="1">
        <f t="shared" si="39"/>
        <v>16.002723847783614</v>
      </c>
    </row>
    <row r="2556" spans="3:24" x14ac:dyDescent="0.25">
      <c r="C2556" s="19" t="s">
        <v>4169</v>
      </c>
      <c r="D2556" s="6" t="s">
        <v>1416</v>
      </c>
      <c r="E2556" s="6" t="s">
        <v>39</v>
      </c>
      <c r="F2556" s="48">
        <v>8.8734534153960105</v>
      </c>
      <c r="G2556" s="8">
        <v>30.895761981113701</v>
      </c>
      <c r="H2556" s="9">
        <v>0.71847772086753403</v>
      </c>
      <c r="I2556" s="40">
        <v>2</v>
      </c>
      <c r="J2556" s="7">
        <v>4</v>
      </c>
      <c r="K2556" s="9">
        <v>1</v>
      </c>
      <c r="L2556" s="39">
        <v>0</v>
      </c>
      <c r="M2556" s="47">
        <v>0</v>
      </c>
      <c r="N2556" s="17">
        <v>3.3121168922613999E-2</v>
      </c>
      <c r="O2556" s="7">
        <f>Q2556/P2556/N2556</f>
        <v>1</v>
      </c>
      <c r="P2556" s="7">
        <v>1.1879626925320699</v>
      </c>
      <c r="Q2556" s="33">
        <v>3.934671301311804E-2</v>
      </c>
      <c r="R2556" s="38" t="s">
        <v>1676</v>
      </c>
      <c r="S2556" s="33" t="s">
        <v>1676</v>
      </c>
      <c r="T2556" s="45" t="s">
        <v>1677</v>
      </c>
      <c r="U2556" s="55">
        <f>RANK(Q2556,$Q$5:$Q$3209,0)</f>
        <v>2552</v>
      </c>
      <c r="V2556" s="55">
        <f>RANK(W2556,$W$5:$W$3209,0)</f>
        <v>2006</v>
      </c>
      <c r="W2556" s="55">
        <f>N2556*O2556</f>
        <v>3.3121168922613999E-2</v>
      </c>
      <c r="X2556" s="1">
        <f t="shared" si="39"/>
        <v>15.963339111453902</v>
      </c>
    </row>
    <row r="2557" spans="3:24" x14ac:dyDescent="0.25">
      <c r="C2557" s="19" t="s">
        <v>4170</v>
      </c>
      <c r="D2557" s="6" t="s">
        <v>691</v>
      </c>
      <c r="E2557" s="6" t="s">
        <v>131</v>
      </c>
      <c r="F2557" s="48">
        <v>5.681453733350132</v>
      </c>
      <c r="G2557" s="8">
        <v>36.395118671097599</v>
      </c>
      <c r="H2557" s="9">
        <v>0.999999999999999</v>
      </c>
      <c r="I2557" s="40">
        <v>0</v>
      </c>
      <c r="J2557" s="7">
        <v>2</v>
      </c>
      <c r="K2557" s="9">
        <v>0.30278843715749298</v>
      </c>
      <c r="L2557" s="39">
        <v>3.0607021948696599E-2</v>
      </c>
      <c r="M2557" s="47">
        <v>1</v>
      </c>
      <c r="N2557" s="17">
        <v>2.1431044029312799E-2</v>
      </c>
      <c r="O2557" s="7">
        <f>Q2557/P2557/N2557</f>
        <v>1</v>
      </c>
      <c r="P2557" s="7">
        <v>1.8346216715851973</v>
      </c>
      <c r="Q2557" s="33">
        <v>3.9317857820873811E-2</v>
      </c>
      <c r="R2557" s="38" t="s">
        <v>1677</v>
      </c>
      <c r="S2557" s="33" t="s">
        <v>1677</v>
      </c>
      <c r="T2557" s="45" t="s">
        <v>1677</v>
      </c>
      <c r="U2557" s="55">
        <f>RANK(Q2557,$Q$5:$Q$3209,0)</f>
        <v>2553</v>
      </c>
      <c r="V2557" s="55">
        <f>RANK(W2557,$W$5:$W$3209,0)</f>
        <v>2351</v>
      </c>
      <c r="W2557" s="55">
        <f>N2557*O2557</f>
        <v>2.1431044029312799E-2</v>
      </c>
      <c r="X2557" s="1">
        <f t="shared" si="39"/>
        <v>15.923992398440783</v>
      </c>
    </row>
    <row r="2558" spans="3:24" x14ac:dyDescent="0.25">
      <c r="C2558" s="19" t="s">
        <v>4171</v>
      </c>
      <c r="D2558" s="6" t="s">
        <v>375</v>
      </c>
      <c r="E2558" s="6" t="s">
        <v>204</v>
      </c>
      <c r="F2558" s="48">
        <v>2.5219195142979101E-2</v>
      </c>
      <c r="G2558" s="8">
        <v>10</v>
      </c>
      <c r="H2558" s="9">
        <v>0</v>
      </c>
      <c r="I2558" s="40">
        <v>0</v>
      </c>
      <c r="J2558" s="7">
        <v>0</v>
      </c>
      <c r="K2558" s="9">
        <v>1</v>
      </c>
      <c r="L2558" s="39">
        <v>0</v>
      </c>
      <c r="M2558" s="47">
        <v>0</v>
      </c>
      <c r="N2558" s="17">
        <v>1.26953450050821E-2</v>
      </c>
      <c r="O2558" s="7">
        <f>Q2558/P2558/N2558</f>
        <v>1</v>
      </c>
      <c r="P2558" s="7">
        <v>3.0882695254814037</v>
      </c>
      <c r="Q2558" s="33">
        <v>3.9206647094667604E-2</v>
      </c>
      <c r="R2558" s="38" t="s">
        <v>1677</v>
      </c>
      <c r="S2558" s="33" t="s">
        <v>1677</v>
      </c>
      <c r="T2558" s="45" t="s">
        <v>1675</v>
      </c>
      <c r="U2558" s="55">
        <f>RANK(Q2558,$Q$5:$Q$3209,0)</f>
        <v>2554</v>
      </c>
      <c r="V2558" s="55">
        <f>RANK(W2558,$W$5:$W$3209,0)</f>
        <v>2735</v>
      </c>
      <c r="W2558" s="55">
        <f>N2558*O2558</f>
        <v>1.26953450050821E-2</v>
      </c>
      <c r="X2558" s="1">
        <f t="shared" si="39"/>
        <v>15.884674540619908</v>
      </c>
    </row>
    <row r="2559" spans="3:24" x14ac:dyDescent="0.25">
      <c r="C2559" s="19" t="s">
        <v>4172</v>
      </c>
      <c r="D2559" s="6" t="s">
        <v>1422</v>
      </c>
      <c r="E2559" s="6" t="s">
        <v>27</v>
      </c>
      <c r="F2559" s="48">
        <v>1.2712357156788401</v>
      </c>
      <c r="G2559" s="8">
        <v>10</v>
      </c>
      <c r="H2559" s="9">
        <v>0.84216598433937695</v>
      </c>
      <c r="I2559" s="40">
        <v>0</v>
      </c>
      <c r="J2559" s="7">
        <v>1</v>
      </c>
      <c r="K2559" s="9">
        <v>0.108478131810702</v>
      </c>
      <c r="L2559" s="39">
        <v>0</v>
      </c>
      <c r="M2559" s="47">
        <v>0</v>
      </c>
      <c r="N2559" s="17">
        <v>1.0652700543017901E-2</v>
      </c>
      <c r="O2559" s="7">
        <f>Q2559/P2559/N2559</f>
        <v>1</v>
      </c>
      <c r="P2559" s="7">
        <v>3.6784704989232591</v>
      </c>
      <c r="Q2559" s="33">
        <v>3.9185644681355131E-2</v>
      </c>
      <c r="R2559" s="38" t="s">
        <v>1677</v>
      </c>
      <c r="S2559" s="33" t="s">
        <v>1677</v>
      </c>
      <c r="T2559" s="45" t="s">
        <v>1675</v>
      </c>
      <c r="U2559" s="55">
        <f>RANK(Q2559,$Q$5:$Q$3209,0)</f>
        <v>2555</v>
      </c>
      <c r="V2559" s="55">
        <f>RANK(W2559,$W$5:$W$3209,0)</f>
        <v>2899</v>
      </c>
      <c r="W2559" s="55">
        <f>N2559*O2559</f>
        <v>1.0652700543017901E-2</v>
      </c>
      <c r="X2559" s="1">
        <f t="shared" si="39"/>
        <v>15.845467893525241</v>
      </c>
    </row>
    <row r="2560" spans="3:24" x14ac:dyDescent="0.25">
      <c r="C2560" s="19" t="s">
        <v>4173</v>
      </c>
      <c r="D2560" s="6" t="s">
        <v>375</v>
      </c>
      <c r="E2560" s="6" t="s">
        <v>204</v>
      </c>
      <c r="F2560" s="48">
        <v>2.4874318086697701E-2</v>
      </c>
      <c r="G2560" s="8">
        <v>10</v>
      </c>
      <c r="H2560" s="9">
        <v>0</v>
      </c>
      <c r="I2560" s="40">
        <v>0</v>
      </c>
      <c r="J2560" s="7">
        <v>0</v>
      </c>
      <c r="K2560" s="9">
        <v>1</v>
      </c>
      <c r="L2560" s="39">
        <v>0</v>
      </c>
      <c r="M2560" s="47">
        <v>0</v>
      </c>
      <c r="N2560" s="17">
        <v>1.26953450050821E-2</v>
      </c>
      <c r="O2560" s="7">
        <f>Q2560/P2560/N2560</f>
        <v>1</v>
      </c>
      <c r="P2560" s="7">
        <v>3.085640302107957</v>
      </c>
      <c r="Q2560" s="33">
        <v>3.9173268196846273E-2</v>
      </c>
      <c r="R2560" s="38" t="s">
        <v>1677</v>
      </c>
      <c r="S2560" s="33" t="s">
        <v>1677</v>
      </c>
      <c r="T2560" s="45" t="s">
        <v>1675</v>
      </c>
      <c r="U2560" s="55">
        <f>RANK(Q2560,$Q$5:$Q$3209,0)</f>
        <v>2556</v>
      </c>
      <c r="V2560" s="55">
        <f>RANK(W2560,$W$5:$W$3209,0)</f>
        <v>2735</v>
      </c>
      <c r="W2560" s="55">
        <f>N2560*O2560</f>
        <v>1.26953450050821E-2</v>
      </c>
      <c r="X2560" s="1">
        <f t="shared" si="39"/>
        <v>15.806282248843885</v>
      </c>
    </row>
    <row r="2561" spans="3:24" x14ac:dyDescent="0.25">
      <c r="C2561" s="19" t="s">
        <v>4174</v>
      </c>
      <c r="D2561" s="6" t="s">
        <v>1068</v>
      </c>
      <c r="E2561" s="6" t="s">
        <v>48</v>
      </c>
      <c r="F2561" s="48">
        <v>1.9933233571569</v>
      </c>
      <c r="G2561" s="8">
        <v>10</v>
      </c>
      <c r="H2561" s="9">
        <v>1.4077436294576501E-2</v>
      </c>
      <c r="I2561" s="40">
        <v>0</v>
      </c>
      <c r="J2561" s="7">
        <v>0</v>
      </c>
      <c r="K2561" s="9">
        <v>0.80559363752667401</v>
      </c>
      <c r="L2561" s="39">
        <v>0</v>
      </c>
      <c r="M2561" s="47">
        <v>0</v>
      </c>
      <c r="N2561" s="17">
        <v>1.0592573275419299E-2</v>
      </c>
      <c r="O2561" s="7">
        <f>Q2561/P2561/N2561</f>
        <v>1</v>
      </c>
      <c r="P2561" s="7">
        <v>3.6900564946378083</v>
      </c>
      <c r="Q2561" s="33">
        <v>3.9087193809887864E-2</v>
      </c>
      <c r="R2561" s="38" t="s">
        <v>1677</v>
      </c>
      <c r="S2561" s="33" t="s">
        <v>1677</v>
      </c>
      <c r="T2561" s="45" t="s">
        <v>1675</v>
      </c>
      <c r="U2561" s="55">
        <f>RANK(Q2561,$Q$5:$Q$3209,0)</f>
        <v>2557</v>
      </c>
      <c r="V2561" s="55">
        <f>RANK(W2561,$W$5:$W$3209,0)</f>
        <v>2902</v>
      </c>
      <c r="W2561" s="55">
        <f>N2561*O2561</f>
        <v>1.0592573275419299E-2</v>
      </c>
      <c r="X2561" s="1">
        <f t="shared" si="39"/>
        <v>15.767108980647039</v>
      </c>
    </row>
    <row r="2562" spans="3:24" x14ac:dyDescent="0.25">
      <c r="C2562" s="19" t="s">
        <v>4175</v>
      </c>
      <c r="D2562" s="6" t="s">
        <v>721</v>
      </c>
      <c r="E2562" s="6" t="s">
        <v>131</v>
      </c>
      <c r="F2562" s="48">
        <v>3.0239420805816701</v>
      </c>
      <c r="G2562" s="8">
        <v>26.9175876150127</v>
      </c>
      <c r="H2562" s="9">
        <v>0.14494462856977999</v>
      </c>
      <c r="I2562" s="40">
        <v>0</v>
      </c>
      <c r="J2562" s="7">
        <v>2</v>
      </c>
      <c r="K2562" s="9">
        <v>0.24412087780382899</v>
      </c>
      <c r="L2562" s="39">
        <v>0</v>
      </c>
      <c r="M2562" s="47">
        <v>0</v>
      </c>
      <c r="N2562" s="17">
        <v>1.33915096013483E-2</v>
      </c>
      <c r="O2562" s="7">
        <f>Q2562/P2562/N2562</f>
        <v>1</v>
      </c>
      <c r="P2562" s="7">
        <v>2.9160148171790992</v>
      </c>
      <c r="Q2562" s="33">
        <v>3.9049840421927814E-2</v>
      </c>
      <c r="R2562" s="38" t="s">
        <v>1677</v>
      </c>
      <c r="S2562" s="33" t="s">
        <v>1677</v>
      </c>
      <c r="T2562" s="45" t="s">
        <v>1676</v>
      </c>
      <c r="U2562" s="55">
        <f>RANK(Q2562,$Q$5:$Q$3209,0)</f>
        <v>2558</v>
      </c>
      <c r="V2562" s="55">
        <f>RANK(W2562,$W$5:$W$3209,0)</f>
        <v>2691</v>
      </c>
      <c r="W2562" s="55">
        <f>N2562*O2562</f>
        <v>1.33915096013483E-2</v>
      </c>
      <c r="X2562" s="1">
        <f t="shared" si="39"/>
        <v>15.728021786837152</v>
      </c>
    </row>
    <row r="2563" spans="3:24" x14ac:dyDescent="0.25">
      <c r="C2563" s="19" t="s">
        <v>4176</v>
      </c>
      <c r="D2563" s="6" t="s">
        <v>761</v>
      </c>
      <c r="E2563" s="6" t="s">
        <v>204</v>
      </c>
      <c r="F2563" s="48">
        <v>10.3482742012987</v>
      </c>
      <c r="G2563" s="8">
        <v>48.018557846605098</v>
      </c>
      <c r="H2563" s="9">
        <v>0.61681087376943899</v>
      </c>
      <c r="I2563" s="40">
        <v>0</v>
      </c>
      <c r="J2563" s="7">
        <v>5</v>
      </c>
      <c r="K2563" s="9">
        <v>0.69299498889083</v>
      </c>
      <c r="L2563" s="39">
        <v>0</v>
      </c>
      <c r="M2563" s="47">
        <v>0</v>
      </c>
      <c r="N2563" s="17">
        <v>2.2152810226223701E-2</v>
      </c>
      <c r="O2563" s="7">
        <f>Q2563/P2563/N2563</f>
        <v>1</v>
      </c>
      <c r="P2563" s="7">
        <v>1.7614130630920088</v>
      </c>
      <c r="Q2563" s="33">
        <v>3.902024931666867E-2</v>
      </c>
      <c r="R2563" s="38" t="s">
        <v>1676</v>
      </c>
      <c r="S2563" s="33" t="s">
        <v>1676</v>
      </c>
      <c r="T2563" s="45" t="s">
        <v>1677</v>
      </c>
      <c r="U2563" s="55">
        <f>RANK(Q2563,$Q$5:$Q$3209,0)</f>
        <v>2559</v>
      </c>
      <c r="V2563" s="55">
        <f>RANK(W2563,$W$5:$W$3209,0)</f>
        <v>2329</v>
      </c>
      <c r="W2563" s="55">
        <f>N2563*O2563</f>
        <v>2.2152810226223701E-2</v>
      </c>
      <c r="X2563" s="1">
        <f t="shared" si="39"/>
        <v>15.688971946415224</v>
      </c>
    </row>
    <row r="2564" spans="3:24" x14ac:dyDescent="0.25">
      <c r="C2564" s="19" t="s">
        <v>4177</v>
      </c>
      <c r="D2564" s="6" t="s">
        <v>974</v>
      </c>
      <c r="E2564" s="6" t="s">
        <v>27</v>
      </c>
      <c r="F2564" s="48">
        <v>0.36867965192369401</v>
      </c>
      <c r="G2564" s="8">
        <v>10</v>
      </c>
      <c r="H2564" s="9">
        <v>0</v>
      </c>
      <c r="I2564" s="40">
        <v>0</v>
      </c>
      <c r="J2564" s="7">
        <v>0</v>
      </c>
      <c r="K2564" s="9">
        <v>1</v>
      </c>
      <c r="L2564" s="39">
        <v>0</v>
      </c>
      <c r="M2564" s="47">
        <v>0</v>
      </c>
      <c r="N2564" s="17">
        <v>1.26953450050821E-2</v>
      </c>
      <c r="O2564" s="7">
        <f>Q2564/P2564/N2564</f>
        <v>1</v>
      </c>
      <c r="P2564" s="7">
        <v>3.073189734281891</v>
      </c>
      <c r="Q2564" s="33">
        <v>3.9015203942785188E-2</v>
      </c>
      <c r="R2564" s="38" t="s">
        <v>1677</v>
      </c>
      <c r="S2564" s="33" t="s">
        <v>1677</v>
      </c>
      <c r="T2564" s="45" t="s">
        <v>1676</v>
      </c>
      <c r="U2564" s="55">
        <f>RANK(Q2564,$Q$5:$Q$3209,0)</f>
        <v>2560</v>
      </c>
      <c r="V2564" s="55">
        <f>RANK(W2564,$W$5:$W$3209,0)</f>
        <v>2735</v>
      </c>
      <c r="W2564" s="55">
        <f>N2564*O2564</f>
        <v>1.26953450050821E-2</v>
      </c>
      <c r="X2564" s="1">
        <f t="shared" si="39"/>
        <v>15.649951697098555</v>
      </c>
    </row>
    <row r="2565" spans="3:24" x14ac:dyDescent="0.25">
      <c r="C2565" s="19" t="s">
        <v>4178</v>
      </c>
      <c r="D2565" s="6" t="s">
        <v>697</v>
      </c>
      <c r="E2565" s="6" t="s">
        <v>27</v>
      </c>
      <c r="F2565" s="48">
        <v>0.37919851047873998</v>
      </c>
      <c r="G2565" s="8">
        <v>71.433734059880194</v>
      </c>
      <c r="H2565" s="9">
        <v>0.96624427308874905</v>
      </c>
      <c r="I2565" s="40">
        <v>0</v>
      </c>
      <c r="J2565" s="7">
        <v>0</v>
      </c>
      <c r="K2565" s="9">
        <v>1.8429223600688702E-2</v>
      </c>
      <c r="L2565" s="39">
        <v>0</v>
      </c>
      <c r="M2565" s="47">
        <v>0</v>
      </c>
      <c r="N2565" s="17">
        <v>1.59879890397399E-2</v>
      </c>
      <c r="O2565" s="7">
        <f>Q2565/P2565/N2565</f>
        <v>1</v>
      </c>
      <c r="P2565" s="7">
        <v>2.4399277774752632</v>
      </c>
      <c r="Q2565" s="33">
        <v>3.9009538564031443E-2</v>
      </c>
      <c r="R2565" s="38" t="s">
        <v>1677</v>
      </c>
      <c r="S2565" s="33" t="s">
        <v>1677</v>
      </c>
      <c r="T2565" s="45" t="s">
        <v>1676</v>
      </c>
      <c r="U2565" s="55">
        <f>RANK(Q2565,$Q$5:$Q$3209,0)</f>
        <v>2561</v>
      </c>
      <c r="V2565" s="55">
        <f>RANK(W2565,$W$5:$W$3209,0)</f>
        <v>2571</v>
      </c>
      <c r="W2565" s="55">
        <f>N2565*O2565</f>
        <v>1.59879890397399E-2</v>
      </c>
      <c r="X2565" s="1">
        <f t="shared" si="39"/>
        <v>15.610936493155769</v>
      </c>
    </row>
    <row r="2566" spans="3:24" x14ac:dyDescent="0.25">
      <c r="C2566" s="19" t="s">
        <v>4179</v>
      </c>
      <c r="D2566" s="6" t="s">
        <v>1076</v>
      </c>
      <c r="E2566" s="6" t="s">
        <v>144</v>
      </c>
      <c r="F2566" s="48">
        <v>1.4849179032344699</v>
      </c>
      <c r="G2566" s="8">
        <v>10</v>
      </c>
      <c r="H2566" s="9">
        <v>0</v>
      </c>
      <c r="I2566" s="40">
        <v>0</v>
      </c>
      <c r="J2566" s="7">
        <v>2</v>
      </c>
      <c r="K2566" s="9">
        <v>0.25811176725412999</v>
      </c>
      <c r="L2566" s="39">
        <v>0</v>
      </c>
      <c r="M2566" s="47">
        <v>0</v>
      </c>
      <c r="N2566" s="17">
        <v>8.2593138687778907E-3</v>
      </c>
      <c r="O2566" s="7">
        <f>Q2566/P2566/N2566</f>
        <v>1</v>
      </c>
      <c r="P2566" s="7">
        <v>4.72181903397209</v>
      </c>
      <c r="Q2566" s="33">
        <v>3.8998985433145103E-2</v>
      </c>
      <c r="R2566" s="38" t="s">
        <v>1677</v>
      </c>
      <c r="S2566" s="33" t="s">
        <v>1677</v>
      </c>
      <c r="T2566" s="45" t="s">
        <v>1675</v>
      </c>
      <c r="U2566" s="55">
        <f>RANK(Q2566,$Q$5:$Q$3209,0)</f>
        <v>2562</v>
      </c>
      <c r="V2566" s="55">
        <f>RANK(W2566,$W$5:$W$3209,0)</f>
        <v>3005</v>
      </c>
      <c r="W2566" s="55">
        <f>N2566*O2566</f>
        <v>8.2593138687778907E-3</v>
      </c>
      <c r="X2566" s="1">
        <f t="shared" si="39"/>
        <v>15.571926954591738</v>
      </c>
    </row>
    <row r="2567" spans="3:24" x14ac:dyDescent="0.25">
      <c r="C2567" s="19" t="s">
        <v>4180</v>
      </c>
      <c r="D2567" s="6" t="s">
        <v>1308</v>
      </c>
      <c r="E2567" s="6" t="s">
        <v>39</v>
      </c>
      <c r="F2567" s="48">
        <v>2.7434963188834698</v>
      </c>
      <c r="G2567" s="8">
        <v>22.077760210381001</v>
      </c>
      <c r="H2567" s="9">
        <v>1</v>
      </c>
      <c r="I2567" s="40">
        <v>1</v>
      </c>
      <c r="J2567" s="7">
        <v>1</v>
      </c>
      <c r="K2567" s="9">
        <v>0.180341309651457</v>
      </c>
      <c r="L2567" s="39">
        <v>0</v>
      </c>
      <c r="M2567" s="47">
        <v>0</v>
      </c>
      <c r="N2567" s="17">
        <v>1.63099992383096E-2</v>
      </c>
      <c r="O2567" s="7">
        <f>Q2567/P2567/N2567</f>
        <v>1</v>
      </c>
      <c r="P2567" s="7">
        <v>2.3847043329149349</v>
      </c>
      <c r="Q2567" s="33">
        <v>3.8894525853436189E-2</v>
      </c>
      <c r="R2567" s="38" t="s">
        <v>1677</v>
      </c>
      <c r="S2567" s="33" t="s">
        <v>1677</v>
      </c>
      <c r="T2567" s="45" t="s">
        <v>1676</v>
      </c>
      <c r="U2567" s="55">
        <f>RANK(Q2567,$Q$5:$Q$3209,0)</f>
        <v>2563</v>
      </c>
      <c r="V2567" s="55">
        <f>RANK(W2567,$W$5:$W$3209,0)</f>
        <v>2560</v>
      </c>
      <c r="W2567" s="55">
        <f>N2567*O2567</f>
        <v>1.63099992383096E-2</v>
      </c>
      <c r="X2567" s="1">
        <f t="shared" si="39"/>
        <v>15.532927969158594</v>
      </c>
    </row>
    <row r="2568" spans="3:24" x14ac:dyDescent="0.25">
      <c r="C2568" s="19" t="s">
        <v>4181</v>
      </c>
      <c r="D2568" s="6" t="s">
        <v>335</v>
      </c>
      <c r="E2568" s="6" t="s">
        <v>27</v>
      </c>
      <c r="F2568" s="48">
        <v>0.78923068162520904</v>
      </c>
      <c r="G2568" s="8">
        <v>10</v>
      </c>
      <c r="H2568" s="9">
        <v>0.410676655681187</v>
      </c>
      <c r="I2568" s="40">
        <v>2</v>
      </c>
      <c r="J2568" s="7">
        <v>0</v>
      </c>
      <c r="K2568" s="9">
        <v>0.55779320051192804</v>
      </c>
      <c r="L2568" s="39">
        <v>0</v>
      </c>
      <c r="M2568" s="47">
        <v>0</v>
      </c>
      <c r="N2568" s="17">
        <v>1.34138697102972E-2</v>
      </c>
      <c r="O2568" s="7">
        <f>Q2568/P2568/N2568</f>
        <v>1.0000000000000002</v>
      </c>
      <c r="P2568" s="7">
        <v>2.8949646952982486</v>
      </c>
      <c r="Q2568" s="33">
        <v>3.8832679238640942E-2</v>
      </c>
      <c r="R2568" s="38" t="s">
        <v>1677</v>
      </c>
      <c r="S2568" s="33" t="s">
        <v>1677</v>
      </c>
      <c r="T2568" s="45" t="s">
        <v>1676</v>
      </c>
      <c r="U2568" s="55">
        <f>RANK(Q2568,$Q$5:$Q$3209,0)</f>
        <v>2564</v>
      </c>
      <c r="V2568" s="55">
        <f>RANK(W2568,$W$5:$W$3209,0)</f>
        <v>2689</v>
      </c>
      <c r="W2568" s="55">
        <f>N2568*O2568</f>
        <v>1.3413869710297203E-2</v>
      </c>
      <c r="X2568" s="1">
        <f t="shared" ref="X2568:X2631" si="40">X2567-Q2567</f>
        <v>15.494033443305158</v>
      </c>
    </row>
    <row r="2569" spans="3:24" x14ac:dyDescent="0.25">
      <c r="C2569" s="19" t="s">
        <v>4182</v>
      </c>
      <c r="D2569" s="6" t="s">
        <v>908</v>
      </c>
      <c r="E2569" s="6" t="s">
        <v>448</v>
      </c>
      <c r="F2569" s="48">
        <v>1.3085258670361E-2</v>
      </c>
      <c r="G2569" s="8">
        <v>10</v>
      </c>
      <c r="H2569" s="9">
        <v>0</v>
      </c>
      <c r="I2569" s="40">
        <v>0</v>
      </c>
      <c r="J2569" s="7">
        <v>0</v>
      </c>
      <c r="K2569" s="9">
        <v>1</v>
      </c>
      <c r="L2569" s="39">
        <v>0</v>
      </c>
      <c r="M2569" s="47">
        <v>0</v>
      </c>
      <c r="N2569" s="17">
        <v>1.26953450050821E-2</v>
      </c>
      <c r="O2569" s="7">
        <f>Q2569/P2569/N2569</f>
        <v>1</v>
      </c>
      <c r="P2569" s="7">
        <v>3.0554873973750198</v>
      </c>
      <c r="Q2569" s="33">
        <v>3.8790466668356262E-2</v>
      </c>
      <c r="R2569" s="38" t="s">
        <v>1677</v>
      </c>
      <c r="S2569" s="33" t="s">
        <v>1677</v>
      </c>
      <c r="T2569" s="45" t="s">
        <v>1676</v>
      </c>
      <c r="U2569" s="55">
        <f>RANK(Q2569,$Q$5:$Q$3209,0)</f>
        <v>2565</v>
      </c>
      <c r="V2569" s="55">
        <f>RANK(W2569,$W$5:$W$3209,0)</f>
        <v>2735</v>
      </c>
      <c r="W2569" s="55">
        <f>N2569*O2569</f>
        <v>1.26953450050821E-2</v>
      </c>
      <c r="X2569" s="1">
        <f t="shared" si="40"/>
        <v>15.455200764066516</v>
      </c>
    </row>
    <row r="2570" spans="3:24" x14ac:dyDescent="0.25">
      <c r="C2570" s="19" t="s">
        <v>4183</v>
      </c>
      <c r="D2570" s="6" t="s">
        <v>99</v>
      </c>
      <c r="E2570" s="6" t="s">
        <v>12</v>
      </c>
      <c r="F2570" s="48">
        <v>0.450201165052595</v>
      </c>
      <c r="G2570" s="8">
        <v>10</v>
      </c>
      <c r="H2570" s="9">
        <v>1</v>
      </c>
      <c r="I2570" s="40">
        <v>0</v>
      </c>
      <c r="J2570" s="7">
        <v>0</v>
      </c>
      <c r="K2570" s="9">
        <v>9.4447187642061295E-2</v>
      </c>
      <c r="L2570" s="39">
        <v>0</v>
      </c>
      <c r="M2570" s="47">
        <v>0</v>
      </c>
      <c r="N2570" s="17">
        <v>1.17042370548078E-2</v>
      </c>
      <c r="O2570" s="7">
        <f>Q2570/P2570/N2570</f>
        <v>1</v>
      </c>
      <c r="P2570" s="7">
        <v>3.314113315613314</v>
      </c>
      <c r="Q2570" s="33">
        <v>3.8789167872433285E-2</v>
      </c>
      <c r="R2570" s="38" t="s">
        <v>1677</v>
      </c>
      <c r="S2570" s="33" t="s">
        <v>1677</v>
      </c>
      <c r="T2570" s="45" t="s">
        <v>1675</v>
      </c>
      <c r="U2570" s="55">
        <f>RANK(Q2570,$Q$5:$Q$3209,0)</f>
        <v>2566</v>
      </c>
      <c r="V2570" s="55">
        <f>RANK(W2570,$W$5:$W$3209,0)</f>
        <v>2822</v>
      </c>
      <c r="W2570" s="55">
        <f>N2570*O2570</f>
        <v>1.17042370548078E-2</v>
      </c>
      <c r="X2570" s="1">
        <f t="shared" si="40"/>
        <v>15.41641029739816</v>
      </c>
    </row>
    <row r="2571" spans="3:24" x14ac:dyDescent="0.25">
      <c r="C2571" s="19" t="s">
        <v>4184</v>
      </c>
      <c r="D2571" s="6" t="s">
        <v>349</v>
      </c>
      <c r="E2571" s="6" t="s">
        <v>204</v>
      </c>
      <c r="F2571" s="48">
        <v>1.9887484953283801</v>
      </c>
      <c r="G2571" s="8">
        <v>39.995115027655402</v>
      </c>
      <c r="H2571" s="9">
        <v>0.430556575555541</v>
      </c>
      <c r="I2571" s="40">
        <v>3</v>
      </c>
      <c r="J2571" s="7">
        <v>3</v>
      </c>
      <c r="K2571" s="9">
        <v>0.16920943876401101</v>
      </c>
      <c r="L2571" s="39">
        <v>0</v>
      </c>
      <c r="M2571" s="47">
        <v>0</v>
      </c>
      <c r="N2571" s="17">
        <v>1.22538188361956E-2</v>
      </c>
      <c r="O2571" s="7">
        <f>Q2571/P2571/N2571</f>
        <v>1</v>
      </c>
      <c r="P2571" s="7">
        <v>3.1619234266526055</v>
      </c>
      <c r="Q2571" s="33">
        <v>3.8745636844123833E-2</v>
      </c>
      <c r="R2571" s="38" t="s">
        <v>1677</v>
      </c>
      <c r="S2571" s="33" t="s">
        <v>1677</v>
      </c>
      <c r="T2571" s="45" t="s">
        <v>1675</v>
      </c>
      <c r="U2571" s="55">
        <f>RANK(Q2571,$Q$5:$Q$3209,0)</f>
        <v>2567</v>
      </c>
      <c r="V2571" s="55">
        <f>RANK(W2571,$W$5:$W$3209,0)</f>
        <v>2790</v>
      </c>
      <c r="W2571" s="55">
        <f>N2571*O2571</f>
        <v>1.22538188361956E-2</v>
      </c>
      <c r="X2571" s="1">
        <f t="shared" si="40"/>
        <v>15.377621129525727</v>
      </c>
    </row>
    <row r="2572" spans="3:24" x14ac:dyDescent="0.25">
      <c r="C2572" s="19" t="s">
        <v>4185</v>
      </c>
      <c r="D2572" s="6" t="s">
        <v>1881</v>
      </c>
      <c r="E2572" s="6" t="s">
        <v>27</v>
      </c>
      <c r="F2572" s="48">
        <v>7.1633507709987496</v>
      </c>
      <c r="G2572" s="8">
        <v>15.8606039475989</v>
      </c>
      <c r="H2572" s="9">
        <v>0.16590416172667599</v>
      </c>
      <c r="I2572" s="40">
        <v>11</v>
      </c>
      <c r="J2572" s="7">
        <v>1</v>
      </c>
      <c r="K2572" s="9">
        <v>0.79187526715901502</v>
      </c>
      <c r="L2572" s="39">
        <v>0</v>
      </c>
      <c r="M2572" s="47">
        <v>0</v>
      </c>
      <c r="N2572" s="17">
        <v>1.8861603996940601E-2</v>
      </c>
      <c r="O2572" s="7">
        <f>Q2572/P2572/N2572</f>
        <v>1</v>
      </c>
      <c r="P2572" s="7">
        <v>2.0480948082416601</v>
      </c>
      <c r="Q2572" s="33">
        <v>3.8630353221244189E-2</v>
      </c>
      <c r="R2572" s="38" t="s">
        <v>1677</v>
      </c>
      <c r="S2572" s="33" t="s">
        <v>1677</v>
      </c>
      <c r="T2572" s="45" t="s">
        <v>1677</v>
      </c>
      <c r="U2572" s="55">
        <f>RANK(Q2572,$Q$5:$Q$3209,0)</f>
        <v>2568</v>
      </c>
      <c r="V2572" s="55">
        <f>RANK(W2572,$W$5:$W$3209,0)</f>
        <v>2455</v>
      </c>
      <c r="W2572" s="55">
        <f>N2572*O2572</f>
        <v>1.8861603996940601E-2</v>
      </c>
      <c r="X2572" s="1">
        <f t="shared" si="40"/>
        <v>15.338875492681602</v>
      </c>
    </row>
    <row r="2573" spans="3:24" x14ac:dyDescent="0.25">
      <c r="C2573" s="19" t="s">
        <v>4186</v>
      </c>
      <c r="D2573" s="6" t="s">
        <v>855</v>
      </c>
      <c r="E2573" s="6" t="s">
        <v>126</v>
      </c>
      <c r="F2573" s="48">
        <v>2.2189049800948202</v>
      </c>
      <c r="G2573" s="8">
        <v>10</v>
      </c>
      <c r="H2573" s="9">
        <v>0.620751030055673</v>
      </c>
      <c r="I2573" s="40">
        <v>0</v>
      </c>
      <c r="J2573" s="7">
        <v>0</v>
      </c>
      <c r="K2573" s="9">
        <v>0.442446786035888</v>
      </c>
      <c r="L2573" s="39">
        <v>0</v>
      </c>
      <c r="M2573" s="47">
        <v>0</v>
      </c>
      <c r="N2573" s="17">
        <v>1.2125511792620201E-2</v>
      </c>
      <c r="O2573" s="7">
        <f>Q2573/P2573/N2573</f>
        <v>0.99999999999999989</v>
      </c>
      <c r="P2573" s="7">
        <v>3.182506858724699</v>
      </c>
      <c r="Q2573" s="33">
        <v>3.8589524445561005E-2</v>
      </c>
      <c r="R2573" s="38" t="s">
        <v>1677</v>
      </c>
      <c r="S2573" s="33" t="s">
        <v>1677</v>
      </c>
      <c r="T2573" s="45" t="s">
        <v>1675</v>
      </c>
      <c r="U2573" s="55">
        <f>RANK(Q2573,$Q$5:$Q$3209,0)</f>
        <v>2569</v>
      </c>
      <c r="V2573" s="55">
        <f>RANK(W2573,$W$5:$W$3209,0)</f>
        <v>2799</v>
      </c>
      <c r="W2573" s="55">
        <f>N2573*O2573</f>
        <v>1.2125511792620199E-2</v>
      </c>
      <c r="X2573" s="1">
        <f t="shared" si="40"/>
        <v>15.300245139460358</v>
      </c>
    </row>
    <row r="2574" spans="3:24" x14ac:dyDescent="0.25">
      <c r="C2574" s="19" t="s">
        <v>4187</v>
      </c>
      <c r="D2574" s="6" t="s">
        <v>1578</v>
      </c>
      <c r="E2574" s="6" t="s">
        <v>27</v>
      </c>
      <c r="F2574" s="48">
        <v>2.3505052870548302</v>
      </c>
      <c r="G2574" s="8">
        <v>51.9588981608971</v>
      </c>
      <c r="H2574" s="9">
        <v>0.88765225428791605</v>
      </c>
      <c r="I2574" s="40">
        <v>0</v>
      </c>
      <c r="J2574" s="7">
        <v>0</v>
      </c>
      <c r="K2574" s="9">
        <v>0.12854371947336399</v>
      </c>
      <c r="L2574" s="39">
        <v>0</v>
      </c>
      <c r="M2574" s="47">
        <v>0</v>
      </c>
      <c r="N2574" s="17">
        <v>1.6725406797961199E-2</v>
      </c>
      <c r="O2574" s="7">
        <f>Q2574/P2574/N2574</f>
        <v>1</v>
      </c>
      <c r="P2574" s="7">
        <v>2.3054319389379119</v>
      </c>
      <c r="Q2574" s="33">
        <v>3.8559287023749021E-2</v>
      </c>
      <c r="R2574" s="38" t="s">
        <v>1677</v>
      </c>
      <c r="S2574" s="33" t="s">
        <v>1677</v>
      </c>
      <c r="T2574" s="45" t="s">
        <v>1676</v>
      </c>
      <c r="U2574" s="55">
        <f>RANK(Q2574,$Q$5:$Q$3209,0)</f>
        <v>2570</v>
      </c>
      <c r="V2574" s="55">
        <f>RANK(W2574,$W$5:$W$3209,0)</f>
        <v>2539</v>
      </c>
      <c r="W2574" s="55">
        <f>N2574*O2574</f>
        <v>1.6725406797961199E-2</v>
      </c>
      <c r="X2574" s="1">
        <f t="shared" si="40"/>
        <v>15.261655615014798</v>
      </c>
    </row>
    <row r="2575" spans="3:24" x14ac:dyDescent="0.25">
      <c r="C2575" s="19" t="s">
        <v>4188</v>
      </c>
      <c r="D2575" s="6" t="s">
        <v>1158</v>
      </c>
      <c r="E2575" s="6" t="s">
        <v>39</v>
      </c>
      <c r="F2575" s="48">
        <v>1.4307957275987999</v>
      </c>
      <c r="G2575" s="8">
        <v>10</v>
      </c>
      <c r="H2575" s="9">
        <v>0.91095781968961997</v>
      </c>
      <c r="I2575" s="40">
        <v>2</v>
      </c>
      <c r="J2575" s="7">
        <v>2</v>
      </c>
      <c r="K2575" s="9">
        <v>0.38126073160395002</v>
      </c>
      <c r="L2575" s="39">
        <v>0</v>
      </c>
      <c r="M2575" s="47">
        <v>0</v>
      </c>
      <c r="N2575" s="17">
        <v>2.0104786804852798E-2</v>
      </c>
      <c r="O2575" s="7">
        <f>Q2575/P2575/N2575</f>
        <v>1</v>
      </c>
      <c r="P2575" s="7">
        <v>1.9140096265455744</v>
      </c>
      <c r="Q2575" s="33">
        <v>3.8480755484134696E-2</v>
      </c>
      <c r="R2575" s="38" t="s">
        <v>1677</v>
      </c>
      <c r="S2575" s="33" t="s">
        <v>1677</v>
      </c>
      <c r="T2575" s="45" t="s">
        <v>1677</v>
      </c>
      <c r="U2575" s="55">
        <f>RANK(Q2575,$Q$5:$Q$3209,0)</f>
        <v>2571</v>
      </c>
      <c r="V2575" s="55">
        <f>RANK(W2575,$W$5:$W$3209,0)</f>
        <v>2404</v>
      </c>
      <c r="W2575" s="55">
        <f>N2575*O2575</f>
        <v>2.0104786804852798E-2</v>
      </c>
      <c r="X2575" s="1">
        <f t="shared" si="40"/>
        <v>15.223096327991048</v>
      </c>
    </row>
    <row r="2576" spans="3:24" x14ac:dyDescent="0.25">
      <c r="C2576" s="19" t="s">
        <v>4189</v>
      </c>
      <c r="D2576" s="6" t="s">
        <v>1246</v>
      </c>
      <c r="E2576" s="6" t="s">
        <v>90</v>
      </c>
      <c r="F2576" s="48">
        <v>18.719889313659301</v>
      </c>
      <c r="G2576" s="8">
        <v>23.990623829637101</v>
      </c>
      <c r="H2576" s="9">
        <v>0.55729912061833797</v>
      </c>
      <c r="I2576" s="40">
        <v>0</v>
      </c>
      <c r="J2576" s="7">
        <v>6</v>
      </c>
      <c r="K2576" s="9">
        <v>1</v>
      </c>
      <c r="L2576" s="39">
        <v>0</v>
      </c>
      <c r="M2576" s="47">
        <v>0</v>
      </c>
      <c r="N2576" s="17">
        <v>4.7229262853678802E-2</v>
      </c>
      <c r="O2576" s="7">
        <f>Q2576/P2576/N2576</f>
        <v>1</v>
      </c>
      <c r="P2576" s="7">
        <v>0.81462645119973942</v>
      </c>
      <c r="Q2576" s="33">
        <v>3.8474206791272038E-2</v>
      </c>
      <c r="R2576" s="38" t="s">
        <v>1676</v>
      </c>
      <c r="S2576" s="33" t="s">
        <v>1676</v>
      </c>
      <c r="T2576" s="45" t="s">
        <v>1677</v>
      </c>
      <c r="U2576" s="55">
        <f>RANK(Q2576,$Q$5:$Q$3209,0)</f>
        <v>2572</v>
      </c>
      <c r="V2576" s="55">
        <f>RANK(W2576,$W$5:$W$3209,0)</f>
        <v>1722</v>
      </c>
      <c r="W2576" s="55">
        <f>N2576*O2576</f>
        <v>4.7229262853678802E-2</v>
      </c>
      <c r="X2576" s="1">
        <f t="shared" si="40"/>
        <v>15.184615572506912</v>
      </c>
    </row>
    <row r="2577" spans="3:24" x14ac:dyDescent="0.25">
      <c r="C2577" s="19" t="s">
        <v>4190</v>
      </c>
      <c r="D2577" s="6" t="s">
        <v>861</v>
      </c>
      <c r="E2577" s="6" t="s">
        <v>863</v>
      </c>
      <c r="F2577" s="48">
        <v>8.6652755523545597</v>
      </c>
      <c r="G2577" s="8">
        <v>17.477053309388602</v>
      </c>
      <c r="H2577" s="9">
        <v>1</v>
      </c>
      <c r="I2577" s="40">
        <v>3</v>
      </c>
      <c r="J2577" s="7">
        <v>9</v>
      </c>
      <c r="K2577" s="9">
        <v>1</v>
      </c>
      <c r="L2577" s="39">
        <v>0</v>
      </c>
      <c r="M2577" s="47">
        <v>0</v>
      </c>
      <c r="N2577" s="17">
        <v>3.7370615309326297E-2</v>
      </c>
      <c r="O2577" s="7">
        <f>Q2577/P2577/N2577</f>
        <v>1</v>
      </c>
      <c r="P2577" s="7">
        <v>1.0287903618501766</v>
      </c>
      <c r="Q2577" s="33">
        <v>3.8446528846645546E-2</v>
      </c>
      <c r="R2577" s="38" t="s">
        <v>1676</v>
      </c>
      <c r="S2577" s="33" t="s">
        <v>1676</v>
      </c>
      <c r="T2577" s="45" t="s">
        <v>1677</v>
      </c>
      <c r="U2577" s="55">
        <f>RANK(Q2577,$Q$5:$Q$3209,0)</f>
        <v>2573</v>
      </c>
      <c r="V2577" s="55">
        <f>RANK(W2577,$W$5:$W$3209,0)</f>
        <v>1907</v>
      </c>
      <c r="W2577" s="55">
        <f>N2577*O2577</f>
        <v>3.7370615309326297E-2</v>
      </c>
      <c r="X2577" s="1">
        <f t="shared" si="40"/>
        <v>15.146141365715639</v>
      </c>
    </row>
    <row r="2578" spans="3:24" x14ac:dyDescent="0.25">
      <c r="C2578" s="19" t="s">
        <v>4191</v>
      </c>
      <c r="D2578" s="6" t="s">
        <v>1068</v>
      </c>
      <c r="E2578" s="6" t="s">
        <v>48</v>
      </c>
      <c r="F2578" s="48">
        <v>2.1617647662107502</v>
      </c>
      <c r="G2578" s="8">
        <v>10</v>
      </c>
      <c r="H2578" s="9">
        <v>0.45247036748525998</v>
      </c>
      <c r="I2578" s="40">
        <v>0</v>
      </c>
      <c r="J2578" s="7">
        <v>0</v>
      </c>
      <c r="K2578" s="9">
        <v>0.34366501529186499</v>
      </c>
      <c r="L2578" s="39">
        <v>0</v>
      </c>
      <c r="M2578" s="47">
        <v>0</v>
      </c>
      <c r="N2578" s="17">
        <v>1.09377542075631E-2</v>
      </c>
      <c r="O2578" s="7">
        <f>Q2578/P2578/N2578</f>
        <v>1</v>
      </c>
      <c r="P2578" s="7">
        <v>3.5146344062399288</v>
      </c>
      <c r="Q2578" s="33">
        <v>3.8442207264896819E-2</v>
      </c>
      <c r="R2578" s="38" t="s">
        <v>1677</v>
      </c>
      <c r="S2578" s="33" t="s">
        <v>1677</v>
      </c>
      <c r="T2578" s="45" t="s">
        <v>1675</v>
      </c>
      <c r="U2578" s="55">
        <f>RANK(Q2578,$Q$5:$Q$3209,0)</f>
        <v>2574</v>
      </c>
      <c r="V2578" s="55">
        <f>RANK(W2578,$W$5:$W$3209,0)</f>
        <v>2874</v>
      </c>
      <c r="W2578" s="55">
        <f>N2578*O2578</f>
        <v>1.09377542075631E-2</v>
      </c>
      <c r="X2578" s="1">
        <f t="shared" si="40"/>
        <v>15.107694836868994</v>
      </c>
    </row>
    <row r="2579" spans="3:24" x14ac:dyDescent="0.25">
      <c r="C2579" s="19" t="s">
        <v>4192</v>
      </c>
      <c r="D2579" s="6" t="s">
        <v>265</v>
      </c>
      <c r="E2579" s="6" t="s">
        <v>204</v>
      </c>
      <c r="F2579" s="48">
        <v>1.9754290217031081</v>
      </c>
      <c r="G2579" s="8">
        <v>67.8899380453894</v>
      </c>
      <c r="H2579" s="9">
        <v>0.46982082446663898</v>
      </c>
      <c r="I2579" s="40">
        <v>0</v>
      </c>
      <c r="J2579" s="7">
        <v>0</v>
      </c>
      <c r="K2579" s="9">
        <v>8.8588764492589803E-2</v>
      </c>
      <c r="L2579" s="39">
        <v>0.1403895452184</v>
      </c>
      <c r="M2579" s="47">
        <v>0</v>
      </c>
      <c r="N2579" s="17">
        <v>1.5968301728201899E-2</v>
      </c>
      <c r="O2579" s="7">
        <f>Q2579/P2579/N2579</f>
        <v>1</v>
      </c>
      <c r="P2579" s="7">
        <v>2.4055892614207335</v>
      </c>
      <c r="Q2579" s="33">
        <v>3.841317516048863E-2</v>
      </c>
      <c r="R2579" s="38" t="s">
        <v>1677</v>
      </c>
      <c r="S2579" s="33" t="s">
        <v>1677</v>
      </c>
      <c r="T2579" s="45" t="s">
        <v>1676</v>
      </c>
      <c r="U2579" s="55">
        <f>RANK(Q2579,$Q$5:$Q$3209,0)</f>
        <v>2575</v>
      </c>
      <c r="V2579" s="55">
        <f>RANK(W2579,$W$5:$W$3209,0)</f>
        <v>2573</v>
      </c>
      <c r="W2579" s="55">
        <f>N2579*O2579</f>
        <v>1.5968301728201899E-2</v>
      </c>
      <c r="X2579" s="1">
        <f t="shared" si="40"/>
        <v>15.069252629604097</v>
      </c>
    </row>
    <row r="2580" spans="3:24" x14ac:dyDescent="0.25">
      <c r="C2580" s="19" t="s">
        <v>1558</v>
      </c>
      <c r="D2580" s="6" t="s">
        <v>1558</v>
      </c>
      <c r="E2580" s="6" t="s">
        <v>16</v>
      </c>
      <c r="F2580" s="48">
        <v>3.5538736638860202E-2</v>
      </c>
      <c r="G2580" s="8">
        <v>10</v>
      </c>
      <c r="H2580" s="9">
        <v>0</v>
      </c>
      <c r="I2580" s="40">
        <v>0</v>
      </c>
      <c r="J2580" s="7">
        <v>0</v>
      </c>
      <c r="K2580" s="9">
        <v>1</v>
      </c>
      <c r="L2580" s="39">
        <v>0</v>
      </c>
      <c r="M2580" s="47">
        <v>0</v>
      </c>
      <c r="N2580" s="17">
        <v>1.26953450050821E-2</v>
      </c>
      <c r="O2580" s="7">
        <f>Q2580/P2580/N2580</f>
        <v>1</v>
      </c>
      <c r="P2580" s="7">
        <v>3.0245514988991942</v>
      </c>
      <c r="Q2580" s="33">
        <v>3.8397724764163463E-2</v>
      </c>
      <c r="R2580" s="38" t="s">
        <v>1677</v>
      </c>
      <c r="S2580" s="33" t="s">
        <v>1677</v>
      </c>
      <c r="T2580" s="45" t="s">
        <v>1676</v>
      </c>
      <c r="U2580" s="55">
        <f>RANK(Q2580,$Q$5:$Q$3209,0)</f>
        <v>2576</v>
      </c>
      <c r="V2580" s="55">
        <f>RANK(W2580,$W$5:$W$3209,0)</f>
        <v>2735</v>
      </c>
      <c r="W2580" s="55">
        <f>N2580*O2580</f>
        <v>1.26953450050821E-2</v>
      </c>
      <c r="X2580" s="1">
        <f t="shared" si="40"/>
        <v>15.030839454443608</v>
      </c>
    </row>
    <row r="2581" spans="3:24" x14ac:dyDescent="0.25">
      <c r="C2581" s="19" t="s">
        <v>4193</v>
      </c>
      <c r="D2581" s="6" t="s">
        <v>390</v>
      </c>
      <c r="E2581" s="6" t="s">
        <v>19</v>
      </c>
      <c r="F2581" s="48">
        <v>1.60998802067349</v>
      </c>
      <c r="G2581" s="8">
        <v>25.983942841888801</v>
      </c>
      <c r="H2581" s="9">
        <v>0.62246514767345795</v>
      </c>
      <c r="I2581" s="40">
        <v>0</v>
      </c>
      <c r="J2581" s="7">
        <v>3</v>
      </c>
      <c r="K2581" s="9">
        <v>0.21016872539619399</v>
      </c>
      <c r="L2581" s="39">
        <v>0</v>
      </c>
      <c r="M2581" s="47">
        <v>0</v>
      </c>
      <c r="N2581" s="17">
        <v>1.14380583422533E-2</v>
      </c>
      <c r="O2581" s="7">
        <f>Q2581/P2581/N2581</f>
        <v>1</v>
      </c>
      <c r="P2581" s="7">
        <v>3.3500223198743946</v>
      </c>
      <c r="Q2581" s="33">
        <v>3.8317750742574069E-2</v>
      </c>
      <c r="R2581" s="38" t="s">
        <v>1677</v>
      </c>
      <c r="S2581" s="33" t="s">
        <v>1677</v>
      </c>
      <c r="T2581" s="45" t="s">
        <v>1675</v>
      </c>
      <c r="U2581" s="55">
        <f>RANK(Q2581,$Q$5:$Q$3209,0)</f>
        <v>2577</v>
      </c>
      <c r="V2581" s="55">
        <f>RANK(W2581,$W$5:$W$3209,0)</f>
        <v>2840</v>
      </c>
      <c r="W2581" s="55">
        <f>N2581*O2581</f>
        <v>1.14380583422533E-2</v>
      </c>
      <c r="X2581" s="1">
        <f t="shared" si="40"/>
        <v>14.992441729679445</v>
      </c>
    </row>
    <row r="2582" spans="3:24" x14ac:dyDescent="0.25">
      <c r="C2582" s="19" t="s">
        <v>4194</v>
      </c>
      <c r="D2582" s="6" t="s">
        <v>329</v>
      </c>
      <c r="E2582" s="6" t="s">
        <v>131</v>
      </c>
      <c r="F2582" s="48">
        <v>5.62112489442032</v>
      </c>
      <c r="G2582" s="8">
        <v>81.254780235982906</v>
      </c>
      <c r="H2582" s="9">
        <v>1</v>
      </c>
      <c r="I2582" s="40">
        <v>2</v>
      </c>
      <c r="J2582" s="7">
        <v>0</v>
      </c>
      <c r="K2582" s="9">
        <v>0.52919797885071496</v>
      </c>
      <c r="L2582" s="39">
        <v>0</v>
      </c>
      <c r="M2582" s="47">
        <v>0</v>
      </c>
      <c r="N2582" s="17">
        <v>3.3802292895950901E-2</v>
      </c>
      <c r="O2582" s="7">
        <f>Q2582/P2582/N2582</f>
        <v>1</v>
      </c>
      <c r="P2582" s="7">
        <v>1.1326719617178891</v>
      </c>
      <c r="Q2582" s="33">
        <v>3.8286909405019373E-2</v>
      </c>
      <c r="R2582" s="38" t="s">
        <v>1676</v>
      </c>
      <c r="S2582" s="33" t="s">
        <v>1676</v>
      </c>
      <c r="T2582" s="45" t="s">
        <v>1677</v>
      </c>
      <c r="U2582" s="55">
        <f>RANK(Q2582,$Q$5:$Q$3209,0)</f>
        <v>2578</v>
      </c>
      <c r="V2582" s="55">
        <f>RANK(W2582,$W$5:$W$3209,0)</f>
        <v>1981</v>
      </c>
      <c r="W2582" s="55">
        <f>N2582*O2582</f>
        <v>3.3802292895950901E-2</v>
      </c>
      <c r="X2582" s="1">
        <f t="shared" si="40"/>
        <v>14.95412397893687</v>
      </c>
    </row>
    <row r="2583" spans="3:24" x14ac:dyDescent="0.25">
      <c r="C2583" s="19" t="s">
        <v>4195</v>
      </c>
      <c r="D2583" s="6" t="s">
        <v>635</v>
      </c>
      <c r="E2583" s="6" t="s">
        <v>204</v>
      </c>
      <c r="F2583" s="48">
        <v>2.5847523243006898</v>
      </c>
      <c r="G2583" s="8">
        <v>57.867470291054502</v>
      </c>
      <c r="H2583" s="9">
        <v>0.88322283026280002</v>
      </c>
      <c r="I2583" s="40">
        <v>0</v>
      </c>
      <c r="J2583" s="7">
        <v>0</v>
      </c>
      <c r="K2583" s="9">
        <v>0.11060053486690299</v>
      </c>
      <c r="L2583" s="39">
        <v>0</v>
      </c>
      <c r="M2583" s="47">
        <v>0</v>
      </c>
      <c r="N2583" s="17">
        <v>1.7037132491228998E-2</v>
      </c>
      <c r="O2583" s="7">
        <f>Q2583/P2583/N2583</f>
        <v>1</v>
      </c>
      <c r="P2583" s="7">
        <v>2.2449400496237311</v>
      </c>
      <c r="Q2583" s="33">
        <v>3.8247341060305709E-2</v>
      </c>
      <c r="R2583" s="38" t="s">
        <v>1677</v>
      </c>
      <c r="S2583" s="33" t="s">
        <v>1677</v>
      </c>
      <c r="T2583" s="45" t="s">
        <v>1676</v>
      </c>
      <c r="U2583" s="55">
        <f>RANK(Q2583,$Q$5:$Q$3209,0)</f>
        <v>2579</v>
      </c>
      <c r="V2583" s="55">
        <f>RANK(W2583,$W$5:$W$3209,0)</f>
        <v>2527</v>
      </c>
      <c r="W2583" s="55">
        <f>N2583*O2583</f>
        <v>1.7037132491228998E-2</v>
      </c>
      <c r="X2583" s="1">
        <f t="shared" si="40"/>
        <v>14.91583706953185</v>
      </c>
    </row>
    <row r="2584" spans="3:24" x14ac:dyDescent="0.25">
      <c r="C2584" s="19" t="s">
        <v>4196</v>
      </c>
      <c r="D2584" s="6" t="s">
        <v>1442</v>
      </c>
      <c r="E2584" s="6" t="s">
        <v>39</v>
      </c>
      <c r="F2584" s="48">
        <v>4.1644836502839304</v>
      </c>
      <c r="G2584" s="8">
        <v>10</v>
      </c>
      <c r="H2584" s="9">
        <v>0.80525442240449197</v>
      </c>
      <c r="I2584" s="40">
        <v>0</v>
      </c>
      <c r="J2584" s="7">
        <v>0</v>
      </c>
      <c r="K2584" s="9">
        <v>0.212350718653389</v>
      </c>
      <c r="L2584" s="39">
        <v>0</v>
      </c>
      <c r="M2584" s="47">
        <v>0</v>
      </c>
      <c r="N2584" s="17">
        <v>1.1222138745524701E-2</v>
      </c>
      <c r="O2584" s="7">
        <f>Q2584/P2584/N2584</f>
        <v>1</v>
      </c>
      <c r="P2584" s="7">
        <v>3.4039170618618702</v>
      </c>
      <c r="Q2584" s="33">
        <v>3.8199229546472695E-2</v>
      </c>
      <c r="R2584" s="38" t="s">
        <v>1677</v>
      </c>
      <c r="S2584" s="33" t="s">
        <v>1677</v>
      </c>
      <c r="T2584" s="45" t="s">
        <v>1675</v>
      </c>
      <c r="U2584" s="55">
        <f>RANK(Q2584,$Q$5:$Q$3209,0)</f>
        <v>2580</v>
      </c>
      <c r="V2584" s="55">
        <f>RANK(W2584,$W$5:$W$3209,0)</f>
        <v>2852</v>
      </c>
      <c r="W2584" s="55">
        <f>N2584*O2584</f>
        <v>1.1222138745524701E-2</v>
      </c>
      <c r="X2584" s="1">
        <f t="shared" si="40"/>
        <v>14.877589728471545</v>
      </c>
    </row>
    <row r="2585" spans="3:24" x14ac:dyDescent="0.25">
      <c r="C2585" s="19" t="s">
        <v>4197</v>
      </c>
      <c r="D2585" s="6" t="s">
        <v>1148</v>
      </c>
      <c r="E2585" s="6" t="s">
        <v>39</v>
      </c>
      <c r="F2585" s="48">
        <v>3.4623993100989101</v>
      </c>
      <c r="G2585" s="8">
        <v>22.517486980241198</v>
      </c>
      <c r="H2585" s="9">
        <v>0.29416427063019102</v>
      </c>
      <c r="I2585" s="40">
        <v>0</v>
      </c>
      <c r="J2585" s="7">
        <v>0</v>
      </c>
      <c r="K2585" s="9">
        <v>0.74726949424142497</v>
      </c>
      <c r="L2585" s="39">
        <v>0</v>
      </c>
      <c r="M2585" s="47">
        <v>0</v>
      </c>
      <c r="N2585" s="17">
        <v>1.55953394822378E-2</v>
      </c>
      <c r="O2585" s="7">
        <f>Q2585/P2585/N2585</f>
        <v>1.0000000000000002</v>
      </c>
      <c r="P2585" s="7">
        <v>2.4432725005655387</v>
      </c>
      <c r="Q2585" s="33">
        <v>3.8103664093935626E-2</v>
      </c>
      <c r="R2585" s="38" t="s">
        <v>1677</v>
      </c>
      <c r="S2585" s="33" t="s">
        <v>1677</v>
      </c>
      <c r="T2585" s="45" t="s">
        <v>1676</v>
      </c>
      <c r="U2585" s="55">
        <f>RANK(Q2585,$Q$5:$Q$3209,0)</f>
        <v>2581</v>
      </c>
      <c r="V2585" s="55">
        <f>RANK(W2585,$W$5:$W$3209,0)</f>
        <v>2589</v>
      </c>
      <c r="W2585" s="55">
        <f>N2585*O2585</f>
        <v>1.5595339482237803E-2</v>
      </c>
      <c r="X2585" s="1">
        <f t="shared" si="40"/>
        <v>14.839390498925072</v>
      </c>
    </row>
    <row r="2586" spans="3:24" x14ac:dyDescent="0.25">
      <c r="C2586" s="19" t="s">
        <v>4198</v>
      </c>
      <c r="D2586" s="6" t="s">
        <v>331</v>
      </c>
      <c r="E2586" s="6" t="s">
        <v>48</v>
      </c>
      <c r="F2586" s="48">
        <v>0.25848110518874001</v>
      </c>
      <c r="G2586" s="8">
        <v>10</v>
      </c>
      <c r="H2586" s="9">
        <v>1</v>
      </c>
      <c r="I2586" s="40">
        <v>0</v>
      </c>
      <c r="J2586" s="7">
        <v>1</v>
      </c>
      <c r="K2586" s="9">
        <v>0.24354796162484901</v>
      </c>
      <c r="L2586" s="39">
        <v>0</v>
      </c>
      <c r="M2586" s="47">
        <v>0</v>
      </c>
      <c r="N2586" s="17">
        <v>1.3848655765419301E-2</v>
      </c>
      <c r="O2586" s="7">
        <f>Q2586/P2586/N2586</f>
        <v>1</v>
      </c>
      <c r="P2586" s="7">
        <v>2.7478767504418382</v>
      </c>
      <c r="Q2586" s="33">
        <v>3.8054399202668017E-2</v>
      </c>
      <c r="R2586" s="38" t="s">
        <v>1677</v>
      </c>
      <c r="S2586" s="33" t="s">
        <v>1677</v>
      </c>
      <c r="T2586" s="45" t="s">
        <v>1676</v>
      </c>
      <c r="U2586" s="55">
        <f>RANK(Q2586,$Q$5:$Q$3209,0)</f>
        <v>2582</v>
      </c>
      <c r="V2586" s="55">
        <f>RANK(W2586,$W$5:$W$3209,0)</f>
        <v>2672</v>
      </c>
      <c r="W2586" s="55">
        <f>N2586*O2586</f>
        <v>1.3848655765419301E-2</v>
      </c>
      <c r="X2586" s="1">
        <f t="shared" si="40"/>
        <v>14.801286834831137</v>
      </c>
    </row>
    <row r="2587" spans="3:24" x14ac:dyDescent="0.25">
      <c r="C2587" s="19" t="s">
        <v>4199</v>
      </c>
      <c r="D2587" s="6" t="s">
        <v>461</v>
      </c>
      <c r="E2587" s="6" t="s">
        <v>131</v>
      </c>
      <c r="F2587" s="48">
        <v>4.0460939831836601E-2</v>
      </c>
      <c r="G2587" s="8">
        <v>10</v>
      </c>
      <c r="H2587" s="9">
        <v>1</v>
      </c>
      <c r="I2587" s="40">
        <v>0</v>
      </c>
      <c r="J2587" s="7">
        <v>0</v>
      </c>
      <c r="K2587" s="9">
        <v>1</v>
      </c>
      <c r="L2587" s="39">
        <v>0</v>
      </c>
      <c r="M2587" s="47">
        <v>0</v>
      </c>
      <c r="N2587" s="17">
        <v>2.8511563181221999E-2</v>
      </c>
      <c r="O2587" s="7">
        <f>Q2587/P2587/N2587</f>
        <v>1</v>
      </c>
      <c r="P2587" s="7">
        <v>1.3333501867992139</v>
      </c>
      <c r="Q2587" s="33">
        <v>3.8015898093619944E-2</v>
      </c>
      <c r="R2587" s="38" t="s">
        <v>1676</v>
      </c>
      <c r="S2587" s="33" t="s">
        <v>1676</v>
      </c>
      <c r="T2587" s="45" t="s">
        <v>1677</v>
      </c>
      <c r="U2587" s="55">
        <f>RANK(Q2587,$Q$5:$Q$3209,0)</f>
        <v>2583</v>
      </c>
      <c r="V2587" s="55">
        <f>RANK(W2587,$W$5:$W$3209,0)</f>
        <v>2136</v>
      </c>
      <c r="W2587" s="55">
        <f>N2587*O2587</f>
        <v>2.8511563181221999E-2</v>
      </c>
      <c r="X2587" s="1">
        <f t="shared" si="40"/>
        <v>14.763232435628469</v>
      </c>
    </row>
    <row r="2588" spans="3:24" x14ac:dyDescent="0.25">
      <c r="C2588" s="19" t="s">
        <v>4200</v>
      </c>
      <c r="D2588" s="6" t="s">
        <v>331</v>
      </c>
      <c r="E2588" s="6" t="s">
        <v>48</v>
      </c>
      <c r="F2588" s="48">
        <v>2.3818464257832699</v>
      </c>
      <c r="G2588" s="8">
        <v>51.723734124454197</v>
      </c>
      <c r="H2588" s="9">
        <v>0.49033797067274998</v>
      </c>
      <c r="I2588" s="40">
        <v>0</v>
      </c>
      <c r="J2588" s="7">
        <v>1</v>
      </c>
      <c r="K2588" s="9">
        <v>0.76508731896769699</v>
      </c>
      <c r="L2588" s="39">
        <v>0</v>
      </c>
      <c r="M2588" s="47">
        <v>0</v>
      </c>
      <c r="N2588" s="17">
        <v>2.3100379942159702E-2</v>
      </c>
      <c r="O2588" s="7">
        <f>Q2588/P2588/N2588</f>
        <v>1</v>
      </c>
      <c r="P2588" s="7">
        <v>1.6422600266881504</v>
      </c>
      <c r="Q2588" s="33">
        <v>3.7936830580317604E-2</v>
      </c>
      <c r="R2588" s="38" t="s">
        <v>1676</v>
      </c>
      <c r="S2588" s="33" t="s">
        <v>1676</v>
      </c>
      <c r="T2588" s="45" t="s">
        <v>1677</v>
      </c>
      <c r="U2588" s="55">
        <f>RANK(Q2588,$Q$5:$Q$3209,0)</f>
        <v>2584</v>
      </c>
      <c r="V2588" s="55">
        <f>RANK(W2588,$W$5:$W$3209,0)</f>
        <v>2306</v>
      </c>
      <c r="W2588" s="55">
        <f>N2588*O2588</f>
        <v>2.3100379942159702E-2</v>
      </c>
      <c r="X2588" s="1">
        <f t="shared" si="40"/>
        <v>14.725216537534848</v>
      </c>
    </row>
    <row r="2589" spans="3:24" x14ac:dyDescent="0.25">
      <c r="C2589" s="19" t="s">
        <v>4201</v>
      </c>
      <c r="D2589" s="6" t="s">
        <v>1524</v>
      </c>
      <c r="E2589" s="6" t="s">
        <v>39</v>
      </c>
      <c r="F2589" s="48">
        <v>6.7892530906856603</v>
      </c>
      <c r="G2589" s="8">
        <v>16.442635636987202</v>
      </c>
      <c r="H2589" s="9">
        <v>0.689554061169799</v>
      </c>
      <c r="I2589" s="40">
        <v>0</v>
      </c>
      <c r="J2589" s="7">
        <v>5</v>
      </c>
      <c r="K2589" s="9">
        <v>0.44763268440357101</v>
      </c>
      <c r="L2589" s="39">
        <v>0</v>
      </c>
      <c r="M2589" s="47">
        <v>0</v>
      </c>
      <c r="N2589" s="17">
        <v>1.7028491879520501E-2</v>
      </c>
      <c r="O2589" s="7">
        <f>Q2589/P2589/N2589</f>
        <v>1</v>
      </c>
      <c r="P2589" s="7">
        <v>2.2277417865509319</v>
      </c>
      <c r="Q2589" s="33">
        <v>3.7935082921951038E-2</v>
      </c>
      <c r="R2589" s="38" t="s">
        <v>1677</v>
      </c>
      <c r="S2589" s="33" t="s">
        <v>1677</v>
      </c>
      <c r="T2589" s="45" t="s">
        <v>1677</v>
      </c>
      <c r="U2589" s="55">
        <f>RANK(Q2589,$Q$5:$Q$3209,0)</f>
        <v>2585</v>
      </c>
      <c r="V2589" s="55">
        <f>RANK(W2589,$W$5:$W$3209,0)</f>
        <v>2528</v>
      </c>
      <c r="W2589" s="55">
        <f>N2589*O2589</f>
        <v>1.7028491879520501E-2</v>
      </c>
      <c r="X2589" s="1">
        <f t="shared" si="40"/>
        <v>14.687279706954531</v>
      </c>
    </row>
    <row r="2590" spans="3:24" x14ac:dyDescent="0.25">
      <c r="C2590" s="19" t="s">
        <v>4202</v>
      </c>
      <c r="D2590" s="6" t="s">
        <v>1032</v>
      </c>
      <c r="E2590" s="6" t="s">
        <v>27</v>
      </c>
      <c r="F2590" s="48">
        <v>1.9641004293700799</v>
      </c>
      <c r="G2590" s="8">
        <v>22.7827834568408</v>
      </c>
      <c r="H2590" s="9">
        <v>0.92711144831171999</v>
      </c>
      <c r="I2590" s="40">
        <v>0</v>
      </c>
      <c r="J2590" s="7">
        <v>0</v>
      </c>
      <c r="K2590" s="9">
        <v>0.259321833054874</v>
      </c>
      <c r="L2590" s="39">
        <v>0</v>
      </c>
      <c r="M2590" s="47">
        <v>0</v>
      </c>
      <c r="N2590" s="17">
        <v>1.41540128643573E-2</v>
      </c>
      <c r="O2590" s="7">
        <f>Q2590/P2590/N2590</f>
        <v>1</v>
      </c>
      <c r="P2590" s="7">
        <v>2.6793619304963761</v>
      </c>
      <c r="Q2590" s="33">
        <v>3.7923723232514917E-2</v>
      </c>
      <c r="R2590" s="38" t="s">
        <v>1677</v>
      </c>
      <c r="S2590" s="33" t="s">
        <v>1677</v>
      </c>
      <c r="T2590" s="45" t="s">
        <v>1676</v>
      </c>
      <c r="U2590" s="55">
        <f>RANK(Q2590,$Q$5:$Q$3209,0)</f>
        <v>2586</v>
      </c>
      <c r="V2590" s="55">
        <f>RANK(W2590,$W$5:$W$3209,0)</f>
        <v>2655</v>
      </c>
      <c r="W2590" s="55">
        <f>N2590*O2590</f>
        <v>1.41540128643573E-2</v>
      </c>
      <c r="X2590" s="1">
        <f t="shared" si="40"/>
        <v>14.64934462403258</v>
      </c>
    </row>
    <row r="2591" spans="3:24" x14ac:dyDescent="0.25">
      <c r="C2591" s="19" t="s">
        <v>4203</v>
      </c>
      <c r="D2591" s="6" t="s">
        <v>1108</v>
      </c>
      <c r="E2591" s="6" t="s">
        <v>126</v>
      </c>
      <c r="F2591" s="48">
        <v>2.2467347213356099</v>
      </c>
      <c r="G2591" s="8">
        <v>10</v>
      </c>
      <c r="H2591" s="9">
        <v>0.88336429225799895</v>
      </c>
      <c r="I2591" s="40">
        <v>0</v>
      </c>
      <c r="J2591" s="7">
        <v>2</v>
      </c>
      <c r="K2591" s="9">
        <v>0.72133925232046603</v>
      </c>
      <c r="L2591" s="39">
        <v>0</v>
      </c>
      <c r="M2591" s="47">
        <v>0</v>
      </c>
      <c r="N2591" s="17">
        <v>2.05916838659011E-2</v>
      </c>
      <c r="O2591" s="7">
        <f>Q2591/P2591/N2591</f>
        <v>1</v>
      </c>
      <c r="P2591" s="7">
        <v>1.8354087992109753</v>
      </c>
      <c r="Q2591" s="33">
        <v>3.7794157758045552E-2</v>
      </c>
      <c r="R2591" s="38" t="s">
        <v>1677</v>
      </c>
      <c r="S2591" s="33" t="s">
        <v>1677</v>
      </c>
      <c r="T2591" s="45" t="s">
        <v>1677</v>
      </c>
      <c r="U2591" s="55">
        <f>RANK(Q2591,$Q$5:$Q$3209,0)</f>
        <v>2587</v>
      </c>
      <c r="V2591" s="55">
        <f>RANK(W2591,$W$5:$W$3209,0)</f>
        <v>2383</v>
      </c>
      <c r="W2591" s="55">
        <f>N2591*O2591</f>
        <v>2.05916838659011E-2</v>
      </c>
      <c r="X2591" s="1">
        <f t="shared" si="40"/>
        <v>14.611420900800065</v>
      </c>
    </row>
    <row r="2592" spans="3:24" x14ac:dyDescent="0.25">
      <c r="C2592" s="19" t="s">
        <v>4204</v>
      </c>
      <c r="D2592" s="6" t="s">
        <v>375</v>
      </c>
      <c r="E2592" s="6" t="s">
        <v>204</v>
      </c>
      <c r="F2592" s="48">
        <v>1.62092967335479</v>
      </c>
      <c r="G2592" s="8">
        <v>48.7477140674266</v>
      </c>
      <c r="H2592" s="9">
        <v>0.22430860384859799</v>
      </c>
      <c r="I2592" s="40">
        <v>0</v>
      </c>
      <c r="J2592" s="7">
        <v>1</v>
      </c>
      <c r="K2592" s="9">
        <v>0.40605202582276401</v>
      </c>
      <c r="L2592" s="39">
        <v>0</v>
      </c>
      <c r="M2592" s="47">
        <v>0</v>
      </c>
      <c r="N2592" s="17">
        <v>1.2815021249944601E-2</v>
      </c>
      <c r="O2592" s="7">
        <f>Q2592/P2592/N2592</f>
        <v>1</v>
      </c>
      <c r="P2592" s="7">
        <v>2.9485434197400728</v>
      </c>
      <c r="Q2592" s="33">
        <v>3.7785646580353355E-2</v>
      </c>
      <c r="R2592" s="38" t="s">
        <v>1677</v>
      </c>
      <c r="S2592" s="33" t="s">
        <v>1677</v>
      </c>
      <c r="T2592" s="45" t="s">
        <v>1676</v>
      </c>
      <c r="U2592" s="55">
        <f>RANK(Q2592,$Q$5:$Q$3209,0)</f>
        <v>2588</v>
      </c>
      <c r="V2592" s="55">
        <f>RANK(W2592,$W$5:$W$3209,0)</f>
        <v>2724</v>
      </c>
      <c r="W2592" s="55">
        <f>N2592*O2592</f>
        <v>1.2815021249944601E-2</v>
      </c>
      <c r="X2592" s="1">
        <f t="shared" si="40"/>
        <v>14.57362674304202</v>
      </c>
    </row>
    <row r="2593" spans="3:24" x14ac:dyDescent="0.25">
      <c r="C2593" s="19" t="s">
        <v>4205</v>
      </c>
      <c r="D2593" s="6" t="s">
        <v>1306</v>
      </c>
      <c r="E2593" s="6" t="s">
        <v>144</v>
      </c>
      <c r="F2593" s="48">
        <v>0.40179555132313699</v>
      </c>
      <c r="G2593" s="8">
        <v>10</v>
      </c>
      <c r="H2593" s="9">
        <v>0.543801984399084</v>
      </c>
      <c r="I2593" s="40">
        <v>0</v>
      </c>
      <c r="J2593" s="7">
        <v>0</v>
      </c>
      <c r="K2593" s="9">
        <v>0.120564629792071</v>
      </c>
      <c r="L2593" s="39">
        <v>0</v>
      </c>
      <c r="M2593" s="47">
        <v>0</v>
      </c>
      <c r="N2593" s="17">
        <v>8.2740512811474796E-3</v>
      </c>
      <c r="O2593" s="7">
        <f>Q2593/P2593/N2593</f>
        <v>1</v>
      </c>
      <c r="P2593" s="7">
        <v>4.5611775515849482</v>
      </c>
      <c r="Q2593" s="33">
        <v>3.7739416964232567E-2</v>
      </c>
      <c r="R2593" s="38" t="s">
        <v>1677</v>
      </c>
      <c r="S2593" s="33" t="s">
        <v>1677</v>
      </c>
      <c r="T2593" s="45" t="s">
        <v>1675</v>
      </c>
      <c r="U2593" s="55">
        <f>RANK(Q2593,$Q$5:$Q$3209,0)</f>
        <v>2589</v>
      </c>
      <c r="V2593" s="55">
        <f>RANK(W2593,$W$5:$W$3209,0)</f>
        <v>3004</v>
      </c>
      <c r="W2593" s="55">
        <f>N2593*O2593</f>
        <v>8.2740512811474796E-3</v>
      </c>
      <c r="X2593" s="1">
        <f t="shared" si="40"/>
        <v>14.535841096461667</v>
      </c>
    </row>
    <row r="2594" spans="3:24" x14ac:dyDescent="0.25">
      <c r="C2594" s="19" t="s">
        <v>1500</v>
      </c>
      <c r="D2594" s="6" t="s">
        <v>1500</v>
      </c>
      <c r="E2594" s="6" t="s">
        <v>39</v>
      </c>
      <c r="F2594" s="48">
        <v>0.18710680704344401</v>
      </c>
      <c r="G2594" s="8">
        <v>22.474919316560101</v>
      </c>
      <c r="H2594" s="9">
        <v>1</v>
      </c>
      <c r="I2594" s="40">
        <v>0</v>
      </c>
      <c r="J2594" s="7">
        <v>0</v>
      </c>
      <c r="K2594" s="9">
        <v>0.61687288786577699</v>
      </c>
      <c r="L2594" s="39">
        <v>0</v>
      </c>
      <c r="M2594" s="47">
        <v>0</v>
      </c>
      <c r="N2594" s="17">
        <v>2.1308001996057001E-2</v>
      </c>
      <c r="O2594" s="7">
        <f>Q2594/P2594/N2594</f>
        <v>1</v>
      </c>
      <c r="P2594" s="7">
        <v>1.768850928531946</v>
      </c>
      <c r="Q2594" s="33">
        <v>3.7690679115885986E-2</v>
      </c>
      <c r="R2594" s="38" t="s">
        <v>1677</v>
      </c>
      <c r="S2594" s="33" t="s">
        <v>1677</v>
      </c>
      <c r="T2594" s="45" t="s">
        <v>1677</v>
      </c>
      <c r="U2594" s="55">
        <f>RANK(Q2594,$Q$5:$Q$3209,0)</f>
        <v>2590</v>
      </c>
      <c r="V2594" s="55">
        <f>RANK(W2594,$W$5:$W$3209,0)</f>
        <v>2357</v>
      </c>
      <c r="W2594" s="55">
        <f>N2594*O2594</f>
        <v>2.1308001996057001E-2</v>
      </c>
      <c r="X2594" s="1">
        <f t="shared" si="40"/>
        <v>14.498101679497434</v>
      </c>
    </row>
    <row r="2595" spans="3:24" x14ac:dyDescent="0.25">
      <c r="C2595" s="19" t="s">
        <v>4206</v>
      </c>
      <c r="D2595" s="6" t="s">
        <v>1442</v>
      </c>
      <c r="E2595" s="6" t="s">
        <v>39</v>
      </c>
      <c r="F2595" s="48">
        <v>0.71686308600342197</v>
      </c>
      <c r="G2595" s="8">
        <v>10</v>
      </c>
      <c r="H2595" s="9">
        <v>0.44765737328573901</v>
      </c>
      <c r="I2595" s="40">
        <v>0</v>
      </c>
      <c r="J2595" s="7">
        <v>0</v>
      </c>
      <c r="K2595" s="9">
        <v>0.272076007904068</v>
      </c>
      <c r="L2595" s="39">
        <v>0</v>
      </c>
      <c r="M2595" s="47">
        <v>0</v>
      </c>
      <c r="N2595" s="17">
        <v>8.8906539415957008E-3</v>
      </c>
      <c r="O2595" s="7">
        <f>Q2595/P2595/N2595</f>
        <v>1</v>
      </c>
      <c r="P2595" s="7">
        <v>4.2334689289123828</v>
      </c>
      <c r="Q2595" s="33">
        <v>3.7638307219457809E-2</v>
      </c>
      <c r="R2595" s="38" t="s">
        <v>1677</v>
      </c>
      <c r="S2595" s="33" t="s">
        <v>1677</v>
      </c>
      <c r="T2595" s="45" t="s">
        <v>1675</v>
      </c>
      <c r="U2595" s="55">
        <f>RANK(Q2595,$Q$5:$Q$3209,0)</f>
        <v>2591</v>
      </c>
      <c r="V2595" s="55">
        <f>RANK(W2595,$W$5:$W$3209,0)</f>
        <v>2982</v>
      </c>
      <c r="W2595" s="55">
        <f>N2595*O2595</f>
        <v>8.8906539415957008E-3</v>
      </c>
      <c r="X2595" s="1">
        <f t="shared" si="40"/>
        <v>14.460411000381548</v>
      </c>
    </row>
    <row r="2596" spans="3:24" x14ac:dyDescent="0.25">
      <c r="C2596" s="19" t="s">
        <v>4207</v>
      </c>
      <c r="D2596" s="6" t="s">
        <v>737</v>
      </c>
      <c r="E2596" s="6" t="s">
        <v>131</v>
      </c>
      <c r="F2596" s="48">
        <v>2.1830198304942101</v>
      </c>
      <c r="G2596" s="8">
        <v>31.2731677345372</v>
      </c>
      <c r="H2596" s="9">
        <v>0.37154850037957599</v>
      </c>
      <c r="I2596" s="40">
        <v>2</v>
      </c>
      <c r="J2596" s="7">
        <v>2</v>
      </c>
      <c r="K2596" s="9">
        <v>0.39915567871686503</v>
      </c>
      <c r="L2596" s="39">
        <v>0</v>
      </c>
      <c r="M2596" s="47">
        <v>0</v>
      </c>
      <c r="N2596" s="17">
        <v>1.5244759915596399E-2</v>
      </c>
      <c r="O2596" s="7">
        <f>Q2596/P2596/N2596</f>
        <v>1</v>
      </c>
      <c r="P2596" s="7">
        <v>2.4687843387606976</v>
      </c>
      <c r="Q2596" s="33">
        <v>3.7636024527791245E-2</v>
      </c>
      <c r="R2596" s="38" t="s">
        <v>1677</v>
      </c>
      <c r="S2596" s="33" t="s">
        <v>1677</v>
      </c>
      <c r="T2596" s="45" t="s">
        <v>1676</v>
      </c>
      <c r="U2596" s="55">
        <f>RANK(Q2596,$Q$5:$Q$3209,0)</f>
        <v>2592</v>
      </c>
      <c r="V2596" s="55">
        <f>RANK(W2596,$W$5:$W$3209,0)</f>
        <v>2601</v>
      </c>
      <c r="W2596" s="55">
        <f>N2596*O2596</f>
        <v>1.5244759915596399E-2</v>
      </c>
      <c r="X2596" s="1">
        <f t="shared" si="40"/>
        <v>14.42277269316209</v>
      </c>
    </row>
    <row r="2597" spans="3:24" x14ac:dyDescent="0.25">
      <c r="C2597" s="19" t="s">
        <v>4208</v>
      </c>
      <c r="D2597" s="6" t="s">
        <v>787</v>
      </c>
      <c r="E2597" s="6" t="s">
        <v>19</v>
      </c>
      <c r="F2597" s="48">
        <v>0.96800463741279896</v>
      </c>
      <c r="G2597" s="8">
        <v>50.774680254285897</v>
      </c>
      <c r="H2597" s="9">
        <v>0.83535069354869895</v>
      </c>
      <c r="I2597" s="40">
        <v>0</v>
      </c>
      <c r="J2597" s="7">
        <v>0</v>
      </c>
      <c r="K2597" s="9">
        <v>7.8878649802517103E-2</v>
      </c>
      <c r="L2597" s="39">
        <v>0</v>
      </c>
      <c r="M2597" s="47">
        <v>0</v>
      </c>
      <c r="N2597" s="17">
        <v>1.32742566198623E-2</v>
      </c>
      <c r="O2597" s="7">
        <f>Q2597/P2597/N2597</f>
        <v>1</v>
      </c>
      <c r="P2597" s="7">
        <v>2.8291291098247857</v>
      </c>
      <c r="Q2597" s="33">
        <v>3.7554585814536801E-2</v>
      </c>
      <c r="R2597" s="38" t="s">
        <v>1677</v>
      </c>
      <c r="S2597" s="33" t="s">
        <v>1677</v>
      </c>
      <c r="T2597" s="45" t="s">
        <v>1676</v>
      </c>
      <c r="U2597" s="55">
        <f>RANK(Q2597,$Q$5:$Q$3209,0)</f>
        <v>2593</v>
      </c>
      <c r="V2597" s="55">
        <f>RANK(W2597,$W$5:$W$3209,0)</f>
        <v>2700</v>
      </c>
      <c r="W2597" s="55">
        <f>N2597*O2597</f>
        <v>1.32742566198623E-2</v>
      </c>
      <c r="X2597" s="1">
        <f t="shared" si="40"/>
        <v>14.385136668634299</v>
      </c>
    </row>
    <row r="2598" spans="3:24" x14ac:dyDescent="0.25">
      <c r="C2598" s="19" t="s">
        <v>4209</v>
      </c>
      <c r="D2598" s="6" t="s">
        <v>579</v>
      </c>
      <c r="E2598" s="6" t="s">
        <v>19</v>
      </c>
      <c r="F2598" s="48">
        <v>2.0088916762995499</v>
      </c>
      <c r="G2598" s="8">
        <v>22.473930237814699</v>
      </c>
      <c r="H2598" s="9">
        <v>0.19097948657352801</v>
      </c>
      <c r="I2598" s="40">
        <v>0</v>
      </c>
      <c r="J2598" s="7">
        <v>1</v>
      </c>
      <c r="K2598" s="9">
        <v>1</v>
      </c>
      <c r="L2598" s="39">
        <v>0</v>
      </c>
      <c r="M2598" s="47">
        <v>0</v>
      </c>
      <c r="N2598" s="17">
        <v>1.6466527787966801E-2</v>
      </c>
      <c r="O2598" s="7">
        <f>Q2598/P2598/N2598</f>
        <v>1</v>
      </c>
      <c r="P2598" s="7">
        <v>2.276637055496487</v>
      </c>
      <c r="Q2598" s="33">
        <v>3.7488307337447818E-2</v>
      </c>
      <c r="R2598" s="38" t="s">
        <v>1677</v>
      </c>
      <c r="S2598" s="33" t="s">
        <v>1677</v>
      </c>
      <c r="T2598" s="45" t="s">
        <v>1676</v>
      </c>
      <c r="U2598" s="55">
        <f>RANK(Q2598,$Q$5:$Q$3209,0)</f>
        <v>2594</v>
      </c>
      <c r="V2598" s="55">
        <f>RANK(W2598,$W$5:$W$3209,0)</f>
        <v>2554</v>
      </c>
      <c r="W2598" s="55">
        <f>N2598*O2598</f>
        <v>1.6466527787966801E-2</v>
      </c>
      <c r="X2598" s="1">
        <f t="shared" si="40"/>
        <v>14.347582082819763</v>
      </c>
    </row>
    <row r="2599" spans="3:24" x14ac:dyDescent="0.25">
      <c r="C2599" s="19" t="s">
        <v>4210</v>
      </c>
      <c r="D2599" s="6" t="s">
        <v>505</v>
      </c>
      <c r="E2599" s="6" t="s">
        <v>163</v>
      </c>
      <c r="F2599" s="48">
        <v>4.4827751962897497E-2</v>
      </c>
      <c r="G2599" s="8">
        <v>10</v>
      </c>
      <c r="H2599" s="9">
        <v>0</v>
      </c>
      <c r="I2599" s="40">
        <v>0</v>
      </c>
      <c r="J2599" s="7">
        <v>0</v>
      </c>
      <c r="K2599" s="9">
        <v>1</v>
      </c>
      <c r="L2599" s="39">
        <v>0</v>
      </c>
      <c r="M2599" s="47">
        <v>0</v>
      </c>
      <c r="N2599" s="17">
        <v>1.26953450050821E-2</v>
      </c>
      <c r="O2599" s="7">
        <f>Q2599/P2599/N2599</f>
        <v>1</v>
      </c>
      <c r="P2599" s="7">
        <v>2.9508205875970024</v>
      </c>
      <c r="Q2599" s="33">
        <v>3.7461685407643032E-2</v>
      </c>
      <c r="R2599" s="38" t="s">
        <v>1677</v>
      </c>
      <c r="S2599" s="33" t="s">
        <v>1677</v>
      </c>
      <c r="T2599" s="45" t="s">
        <v>1676</v>
      </c>
      <c r="U2599" s="55">
        <f>RANK(Q2599,$Q$5:$Q$3209,0)</f>
        <v>2595</v>
      </c>
      <c r="V2599" s="55">
        <f>RANK(W2599,$W$5:$W$3209,0)</f>
        <v>2735</v>
      </c>
      <c r="W2599" s="55">
        <f>N2599*O2599</f>
        <v>1.26953450050821E-2</v>
      </c>
      <c r="X2599" s="1">
        <f t="shared" si="40"/>
        <v>14.310093775482315</v>
      </c>
    </row>
    <row r="2600" spans="3:24" x14ac:dyDescent="0.25">
      <c r="C2600" s="19" t="s">
        <v>4211</v>
      </c>
      <c r="D2600" s="6" t="s">
        <v>1542</v>
      </c>
      <c r="E2600" s="6" t="s">
        <v>16</v>
      </c>
      <c r="F2600" s="48">
        <v>0.45208692799175298</v>
      </c>
      <c r="G2600" s="8">
        <v>10</v>
      </c>
      <c r="H2600" s="9">
        <v>0.82653168661802001</v>
      </c>
      <c r="I2600" s="40">
        <v>0</v>
      </c>
      <c r="J2600" s="7">
        <v>1</v>
      </c>
      <c r="K2600" s="9">
        <v>6.2342911274385203E-2</v>
      </c>
      <c r="L2600" s="39">
        <v>0</v>
      </c>
      <c r="M2600" s="47">
        <v>0</v>
      </c>
      <c r="N2600" s="17">
        <v>1.00471450661083E-2</v>
      </c>
      <c r="O2600" s="7">
        <f>Q2600/P2600/N2600</f>
        <v>1</v>
      </c>
      <c r="P2600" s="7">
        <v>3.7245293948357103</v>
      </c>
      <c r="Q2600" s="33">
        <v>3.7420887132898942E-2</v>
      </c>
      <c r="R2600" s="38" t="s">
        <v>1677</v>
      </c>
      <c r="S2600" s="33" t="s">
        <v>1677</v>
      </c>
      <c r="T2600" s="45" t="s">
        <v>1675</v>
      </c>
      <c r="U2600" s="55">
        <f>RANK(Q2600,$Q$5:$Q$3209,0)</f>
        <v>2596</v>
      </c>
      <c r="V2600" s="55">
        <f>RANK(W2600,$W$5:$W$3209,0)</f>
        <v>2926</v>
      </c>
      <c r="W2600" s="55">
        <f>N2600*O2600</f>
        <v>1.00471450661083E-2</v>
      </c>
      <c r="X2600" s="1">
        <f t="shared" si="40"/>
        <v>14.272632090074673</v>
      </c>
    </row>
    <row r="2601" spans="3:24" x14ac:dyDescent="0.25">
      <c r="C2601" s="19" t="s">
        <v>4212</v>
      </c>
      <c r="D2601" s="6" t="s">
        <v>1170</v>
      </c>
      <c r="E2601" s="6" t="s">
        <v>39</v>
      </c>
      <c r="F2601" s="48">
        <v>2.5630908029334099</v>
      </c>
      <c r="G2601" s="8">
        <v>13.0675781564721</v>
      </c>
      <c r="H2601" s="9">
        <v>1</v>
      </c>
      <c r="I2601" s="40">
        <v>0</v>
      </c>
      <c r="J2601" s="7">
        <v>0</v>
      </c>
      <c r="K2601" s="9">
        <v>0.238319630495191</v>
      </c>
      <c r="L2601" s="39">
        <v>0</v>
      </c>
      <c r="M2601" s="47">
        <v>0</v>
      </c>
      <c r="N2601" s="17">
        <v>1.57151477017386E-2</v>
      </c>
      <c r="O2601" s="7">
        <f>Q2601/P2601/N2601</f>
        <v>1</v>
      </c>
      <c r="P2601" s="7">
        <v>2.3807145613649432</v>
      </c>
      <c r="Q2601" s="33">
        <v>3.7413280967529904E-2</v>
      </c>
      <c r="R2601" s="38" t="s">
        <v>1677</v>
      </c>
      <c r="S2601" s="33" t="s">
        <v>1677</v>
      </c>
      <c r="T2601" s="45" t="s">
        <v>1676</v>
      </c>
      <c r="U2601" s="55">
        <f>RANK(Q2601,$Q$5:$Q$3209,0)</f>
        <v>2597</v>
      </c>
      <c r="V2601" s="55">
        <f>RANK(W2601,$W$5:$W$3209,0)</f>
        <v>2585</v>
      </c>
      <c r="W2601" s="55">
        <f>N2601*O2601</f>
        <v>1.57151477017386E-2</v>
      </c>
      <c r="X2601" s="1">
        <f t="shared" si="40"/>
        <v>14.235211202941773</v>
      </c>
    </row>
    <row r="2602" spans="3:24" x14ac:dyDescent="0.25">
      <c r="C2602" s="19" t="s">
        <v>4213</v>
      </c>
      <c r="D2602" s="6" t="s">
        <v>583</v>
      </c>
      <c r="E2602" s="6" t="s">
        <v>27</v>
      </c>
      <c r="F2602" s="48">
        <v>4.0812149859096998</v>
      </c>
      <c r="G2602" s="8">
        <v>30.335834393738299</v>
      </c>
      <c r="H2602" s="9">
        <v>3.17246659428157E-2</v>
      </c>
      <c r="I2602" s="40">
        <v>4</v>
      </c>
      <c r="J2602" s="7">
        <v>2</v>
      </c>
      <c r="K2602" s="9">
        <v>1</v>
      </c>
      <c r="L2602" s="39">
        <v>0</v>
      </c>
      <c r="M2602" s="47">
        <v>0</v>
      </c>
      <c r="N2602" s="17">
        <v>2.7672878382351499E-2</v>
      </c>
      <c r="O2602" s="7">
        <f>Q2602/P2602/N2602</f>
        <v>1</v>
      </c>
      <c r="P2602" s="7">
        <v>1.3505557695154</v>
      </c>
      <c r="Q2602" s="33">
        <v>3.7373765558382809E-2</v>
      </c>
      <c r="R2602" s="38" t="s">
        <v>1676</v>
      </c>
      <c r="S2602" s="33" t="s">
        <v>1676</v>
      </c>
      <c r="T2602" s="45" t="s">
        <v>1677</v>
      </c>
      <c r="U2602" s="55">
        <f>RANK(Q2602,$Q$5:$Q$3209,0)</f>
        <v>2598</v>
      </c>
      <c r="V2602" s="55">
        <f>RANK(W2602,$W$5:$W$3209,0)</f>
        <v>2171</v>
      </c>
      <c r="W2602" s="55">
        <f>N2602*O2602</f>
        <v>2.7672878382351499E-2</v>
      </c>
      <c r="X2602" s="1">
        <f t="shared" si="40"/>
        <v>14.197797921974244</v>
      </c>
    </row>
    <row r="2603" spans="3:24" x14ac:dyDescent="0.25">
      <c r="C2603" s="19" t="s">
        <v>1264</v>
      </c>
      <c r="D2603" s="6" t="s">
        <v>1264</v>
      </c>
      <c r="E2603" s="6" t="s">
        <v>16</v>
      </c>
      <c r="F2603" s="48">
        <v>2.1114971337729799E-2</v>
      </c>
      <c r="G2603" s="8">
        <v>10</v>
      </c>
      <c r="H2603" s="9">
        <v>0.198685332527023</v>
      </c>
      <c r="I2603" s="40">
        <v>0</v>
      </c>
      <c r="J2603" s="7">
        <v>0</v>
      </c>
      <c r="K2603" s="9">
        <v>1</v>
      </c>
      <c r="L2603" s="39">
        <v>0</v>
      </c>
      <c r="M2603" s="47">
        <v>0</v>
      </c>
      <c r="N2603" s="17">
        <v>1.49234811097455E-2</v>
      </c>
      <c r="O2603" s="7">
        <f>Q2603/P2603/N2603</f>
        <v>1</v>
      </c>
      <c r="P2603" s="7">
        <v>2.5027019461072246</v>
      </c>
      <c r="Q2603" s="33">
        <v>3.7349025216054467E-2</v>
      </c>
      <c r="R2603" s="38" t="s">
        <v>1677</v>
      </c>
      <c r="S2603" s="33" t="s">
        <v>1677</v>
      </c>
      <c r="T2603" s="45" t="s">
        <v>1676</v>
      </c>
      <c r="U2603" s="55">
        <f>RANK(Q2603,$Q$5:$Q$3209,0)</f>
        <v>2599</v>
      </c>
      <c r="V2603" s="55">
        <f>RANK(W2603,$W$5:$W$3209,0)</f>
        <v>2610</v>
      </c>
      <c r="W2603" s="55">
        <f>N2603*O2603</f>
        <v>1.49234811097455E-2</v>
      </c>
      <c r="X2603" s="1">
        <f t="shared" si="40"/>
        <v>14.160424156415861</v>
      </c>
    </row>
    <row r="2604" spans="3:24" x14ac:dyDescent="0.25">
      <c r="C2604" s="19" t="s">
        <v>4214</v>
      </c>
      <c r="D2604" s="6" t="s">
        <v>402</v>
      </c>
      <c r="E2604" s="6" t="s">
        <v>12</v>
      </c>
      <c r="F2604" s="48">
        <v>0.49678370603470801</v>
      </c>
      <c r="G2604" s="8">
        <v>64.5422634339334</v>
      </c>
      <c r="H2604" s="9">
        <v>0</v>
      </c>
      <c r="I2604" s="40">
        <v>0</v>
      </c>
      <c r="J2604" s="7">
        <v>0</v>
      </c>
      <c r="K2604" s="9">
        <v>0.504101789586061</v>
      </c>
      <c r="L2604" s="39">
        <v>0</v>
      </c>
      <c r="M2604" s="47">
        <v>0</v>
      </c>
      <c r="N2604" s="17">
        <v>1.12331472754358E-2</v>
      </c>
      <c r="O2604" s="7">
        <f>Q2604/P2604/N2604</f>
        <v>1</v>
      </c>
      <c r="P2604" s="7">
        <v>3.3241884041572725</v>
      </c>
      <c r="Q2604" s="33">
        <v>3.7341097915194542E-2</v>
      </c>
      <c r="R2604" s="38" t="s">
        <v>1677</v>
      </c>
      <c r="S2604" s="33" t="s">
        <v>1677</v>
      </c>
      <c r="T2604" s="45" t="s">
        <v>1675</v>
      </c>
      <c r="U2604" s="55">
        <f>RANK(Q2604,$Q$5:$Q$3209,0)</f>
        <v>2600</v>
      </c>
      <c r="V2604" s="55">
        <f>RANK(W2604,$W$5:$W$3209,0)</f>
        <v>2851</v>
      </c>
      <c r="W2604" s="55">
        <f>N2604*O2604</f>
        <v>1.12331472754358E-2</v>
      </c>
      <c r="X2604" s="1">
        <f t="shared" si="40"/>
        <v>14.123075131199807</v>
      </c>
    </row>
    <row r="2605" spans="3:24" x14ac:dyDescent="0.25">
      <c r="C2605" s="19" t="s">
        <v>4215</v>
      </c>
      <c r="D2605" s="6" t="s">
        <v>101</v>
      </c>
      <c r="E2605" s="6" t="s">
        <v>28</v>
      </c>
      <c r="F2605" s="48">
        <v>0.161481156828264</v>
      </c>
      <c r="G2605" s="8">
        <v>10</v>
      </c>
      <c r="H2605" s="9">
        <v>0.87043984284197995</v>
      </c>
      <c r="I2605" s="40">
        <v>1</v>
      </c>
      <c r="J2605" s="7">
        <v>0</v>
      </c>
      <c r="K2605" s="9">
        <v>1.7508792838987201E-2</v>
      </c>
      <c r="L2605" s="39">
        <v>0</v>
      </c>
      <c r="M2605" s="47">
        <v>0</v>
      </c>
      <c r="N2605" s="17">
        <v>9.8848751158135996E-3</v>
      </c>
      <c r="O2605" s="7">
        <f>Q2605/P2605/N2605</f>
        <v>1.0000000000000002</v>
      </c>
      <c r="P2605" s="7">
        <v>3.7773537827189303</v>
      </c>
      <c r="Q2605" s="33">
        <v>3.7338670410422728E-2</v>
      </c>
      <c r="R2605" s="38" t="s">
        <v>1677</v>
      </c>
      <c r="S2605" s="33" t="s">
        <v>1677</v>
      </c>
      <c r="T2605" s="45" t="s">
        <v>1675</v>
      </c>
      <c r="U2605" s="55">
        <f>RANK(Q2605,$Q$5:$Q$3209,0)</f>
        <v>2601</v>
      </c>
      <c r="V2605" s="55">
        <f>RANK(W2605,$W$5:$W$3209,0)</f>
        <v>2935</v>
      </c>
      <c r="W2605" s="55">
        <f>N2605*O2605</f>
        <v>9.8848751158136013E-3</v>
      </c>
      <c r="X2605" s="1">
        <f t="shared" si="40"/>
        <v>14.085734033284613</v>
      </c>
    </row>
    <row r="2606" spans="3:24" x14ac:dyDescent="0.25">
      <c r="C2606" s="19" t="s">
        <v>4216</v>
      </c>
      <c r="D2606" s="6" t="s">
        <v>459</v>
      </c>
      <c r="E2606" s="6" t="s">
        <v>163</v>
      </c>
      <c r="F2606" s="48">
        <v>1.76301594895688</v>
      </c>
      <c r="G2606" s="8">
        <v>53.113268505429197</v>
      </c>
      <c r="H2606" s="9">
        <v>0.61372574764555998</v>
      </c>
      <c r="I2606" s="40">
        <v>0</v>
      </c>
      <c r="J2606" s="7">
        <v>0</v>
      </c>
      <c r="K2606" s="9">
        <v>0.203465398166427</v>
      </c>
      <c r="L2606" s="39">
        <v>0</v>
      </c>
      <c r="M2606" s="47">
        <v>0</v>
      </c>
      <c r="N2606" s="17">
        <v>1.27347889930373E-2</v>
      </c>
      <c r="O2606" s="7">
        <f>Q2606/P2606/N2606</f>
        <v>1</v>
      </c>
      <c r="P2606" s="7">
        <v>2.9303623029590016</v>
      </c>
      <c r="Q2606" s="33">
        <v>3.7317545601333726E-2</v>
      </c>
      <c r="R2606" s="38" t="s">
        <v>1677</v>
      </c>
      <c r="S2606" s="33" t="s">
        <v>1677</v>
      </c>
      <c r="T2606" s="45" t="s">
        <v>1676</v>
      </c>
      <c r="U2606" s="55">
        <f>RANK(Q2606,$Q$5:$Q$3209,0)</f>
        <v>2602</v>
      </c>
      <c r="V2606" s="55">
        <f>RANK(W2606,$W$5:$W$3209,0)</f>
        <v>2729</v>
      </c>
      <c r="W2606" s="55">
        <f>N2606*O2606</f>
        <v>1.27347889930373E-2</v>
      </c>
      <c r="X2606" s="1">
        <f t="shared" si="40"/>
        <v>14.04839536287419</v>
      </c>
    </row>
    <row r="2607" spans="3:24" x14ac:dyDescent="0.25">
      <c r="C2607" s="19" t="s">
        <v>4217</v>
      </c>
      <c r="D2607" s="6" t="s">
        <v>1434</v>
      </c>
      <c r="E2607" s="6" t="s">
        <v>126</v>
      </c>
      <c r="F2607" s="48">
        <v>3.2845190876555201</v>
      </c>
      <c r="G2607" s="8">
        <v>10</v>
      </c>
      <c r="H2607" s="9">
        <v>0.84854840436994605</v>
      </c>
      <c r="I2607" s="40">
        <v>0</v>
      </c>
      <c r="J2607" s="7">
        <v>2</v>
      </c>
      <c r="K2607" s="9">
        <v>0.41182765118671899</v>
      </c>
      <c r="L2607" s="39">
        <v>0</v>
      </c>
      <c r="M2607" s="47">
        <v>0</v>
      </c>
      <c r="N2607" s="17">
        <v>1.47598716002607E-2</v>
      </c>
      <c r="O2607" s="7">
        <f>Q2607/P2607/N2607</f>
        <v>1</v>
      </c>
      <c r="P2607" s="7">
        <v>2.5257643317816871</v>
      </c>
      <c r="Q2607" s="33">
        <v>3.7279957229615968E-2</v>
      </c>
      <c r="R2607" s="38" t="s">
        <v>1677</v>
      </c>
      <c r="S2607" s="33" t="s">
        <v>1677</v>
      </c>
      <c r="T2607" s="45" t="s">
        <v>1676</v>
      </c>
      <c r="U2607" s="55">
        <f>RANK(Q2607,$Q$5:$Q$3209,0)</f>
        <v>2603</v>
      </c>
      <c r="V2607" s="55">
        <f>RANK(W2607,$W$5:$W$3209,0)</f>
        <v>2621</v>
      </c>
      <c r="W2607" s="55">
        <f>N2607*O2607</f>
        <v>1.47598716002607E-2</v>
      </c>
      <c r="X2607" s="1">
        <f t="shared" si="40"/>
        <v>14.011077817272856</v>
      </c>
    </row>
    <row r="2608" spans="3:24" x14ac:dyDescent="0.25">
      <c r="C2608" s="19" t="s">
        <v>4218</v>
      </c>
      <c r="D2608" s="6" t="s">
        <v>1418</v>
      </c>
      <c r="E2608" s="6" t="s">
        <v>22</v>
      </c>
      <c r="F2608" s="48">
        <v>0.469255720100972</v>
      </c>
      <c r="G2608" s="8">
        <v>10</v>
      </c>
      <c r="H2608" s="9">
        <v>1</v>
      </c>
      <c r="I2608" s="40">
        <v>0</v>
      </c>
      <c r="J2608" s="7">
        <v>1</v>
      </c>
      <c r="K2608" s="9">
        <v>6.6805599584807696E-2</v>
      </c>
      <c r="L2608" s="39">
        <v>0</v>
      </c>
      <c r="M2608" s="47">
        <v>0</v>
      </c>
      <c r="N2608" s="17">
        <v>1.1626814639162099E-2</v>
      </c>
      <c r="O2608" s="7">
        <f>Q2608/P2608/N2608</f>
        <v>1</v>
      </c>
      <c r="P2608" s="7">
        <v>3.2051261104052013</v>
      </c>
      <c r="Q2608" s="33">
        <v>3.7265407180819873E-2</v>
      </c>
      <c r="R2608" s="38" t="s">
        <v>1677</v>
      </c>
      <c r="S2608" s="33" t="s">
        <v>1677</v>
      </c>
      <c r="T2608" s="45" t="s">
        <v>1675</v>
      </c>
      <c r="U2608" s="55">
        <f>RANK(Q2608,$Q$5:$Q$3209,0)</f>
        <v>2604</v>
      </c>
      <c r="V2608" s="55">
        <f>RANK(W2608,$W$5:$W$3209,0)</f>
        <v>2828</v>
      </c>
      <c r="W2608" s="55">
        <f>N2608*O2608</f>
        <v>1.1626814639162099E-2</v>
      </c>
      <c r="X2608" s="1">
        <f t="shared" si="40"/>
        <v>13.97379786004324</v>
      </c>
    </row>
    <row r="2609" spans="3:24" x14ac:dyDescent="0.25">
      <c r="C2609" s="19" t="s">
        <v>4219</v>
      </c>
      <c r="D2609" s="6" t="s">
        <v>1360</v>
      </c>
      <c r="E2609" s="6" t="s">
        <v>16</v>
      </c>
      <c r="F2609" s="48">
        <v>9.5262970198822199</v>
      </c>
      <c r="G2609" s="8">
        <v>10</v>
      </c>
      <c r="H2609" s="9">
        <v>0.48264519638026998</v>
      </c>
      <c r="I2609" s="40">
        <v>0</v>
      </c>
      <c r="J2609" s="7">
        <v>1</v>
      </c>
      <c r="K2609" s="9">
        <v>1</v>
      </c>
      <c r="L2609" s="39">
        <v>0</v>
      </c>
      <c r="M2609" s="47">
        <v>0</v>
      </c>
      <c r="N2609" s="17">
        <v>1.9181015863583201E-2</v>
      </c>
      <c r="O2609" s="7">
        <f>Q2609/P2609/N2609</f>
        <v>1</v>
      </c>
      <c r="P2609" s="7">
        <v>1.941348915230646</v>
      </c>
      <c r="Q2609" s="33">
        <v>3.7237044339789062E-2</v>
      </c>
      <c r="R2609" s="38" t="s">
        <v>1677</v>
      </c>
      <c r="S2609" s="33" t="s">
        <v>1677</v>
      </c>
      <c r="T2609" s="45" t="s">
        <v>1677</v>
      </c>
      <c r="U2609" s="55">
        <f>RANK(Q2609,$Q$5:$Q$3209,0)</f>
        <v>2605</v>
      </c>
      <c r="V2609" s="55">
        <f>RANK(W2609,$W$5:$W$3209,0)</f>
        <v>2436</v>
      </c>
      <c r="W2609" s="55">
        <f>N2609*O2609</f>
        <v>1.9181015863583201E-2</v>
      </c>
      <c r="X2609" s="1">
        <f t="shared" si="40"/>
        <v>13.936532452862419</v>
      </c>
    </row>
    <row r="2610" spans="3:24" x14ac:dyDescent="0.25">
      <c r="C2610" s="19" t="s">
        <v>4220</v>
      </c>
      <c r="D2610" s="6" t="s">
        <v>1404</v>
      </c>
      <c r="E2610" s="6" t="s">
        <v>39</v>
      </c>
      <c r="F2610" s="48">
        <v>14.183468595077001</v>
      </c>
      <c r="G2610" s="8">
        <v>17.768622730584699</v>
      </c>
      <c r="H2610" s="9">
        <v>0.84406512679263102</v>
      </c>
      <c r="I2610" s="40">
        <v>1</v>
      </c>
      <c r="J2610" s="7">
        <v>2</v>
      </c>
      <c r="K2610" s="9">
        <v>0.58006720955534097</v>
      </c>
      <c r="L2610" s="39">
        <v>0</v>
      </c>
      <c r="M2610" s="47">
        <v>0</v>
      </c>
      <c r="N2610" s="17">
        <v>2.1121504680621201E-2</v>
      </c>
      <c r="O2610" s="7">
        <f>Q2610/P2610/N2610</f>
        <v>1</v>
      </c>
      <c r="P2610" s="7">
        <v>1.7608791214481754</v>
      </c>
      <c r="Q2610" s="33">
        <v>3.7192416605675786E-2</v>
      </c>
      <c r="R2610" s="38" t="s">
        <v>1677</v>
      </c>
      <c r="S2610" s="33" t="s">
        <v>1677</v>
      </c>
      <c r="T2610" s="45" t="s">
        <v>1677</v>
      </c>
      <c r="U2610" s="55">
        <f>RANK(Q2610,$Q$5:$Q$3209,0)</f>
        <v>2606</v>
      </c>
      <c r="V2610" s="55">
        <f>RANK(W2610,$W$5:$W$3209,0)</f>
        <v>2362</v>
      </c>
      <c r="W2610" s="55">
        <f>N2610*O2610</f>
        <v>2.1121504680621201E-2</v>
      </c>
      <c r="X2610" s="1">
        <f t="shared" si="40"/>
        <v>13.899295408522629</v>
      </c>
    </row>
    <row r="2611" spans="3:24" x14ac:dyDescent="0.25">
      <c r="C2611" s="19" t="s">
        <v>4221</v>
      </c>
      <c r="D2611" s="6" t="s">
        <v>71</v>
      </c>
      <c r="E2611" s="6" t="s">
        <v>19</v>
      </c>
      <c r="F2611" s="48">
        <v>7.7065850066327304</v>
      </c>
      <c r="G2611" s="8">
        <v>23.240092803389398</v>
      </c>
      <c r="H2611" s="9">
        <v>8.0101038658696097E-2</v>
      </c>
      <c r="I2611" s="40">
        <v>16</v>
      </c>
      <c r="J2611" s="7">
        <v>1</v>
      </c>
      <c r="K2611" s="9">
        <v>0.95146499722896805</v>
      </c>
      <c r="L2611" s="39">
        <v>0</v>
      </c>
      <c r="M2611" s="47">
        <v>0</v>
      </c>
      <c r="N2611" s="17">
        <v>2.9925927730408999E-2</v>
      </c>
      <c r="O2611" s="7">
        <f>Q2611/P2611/N2611</f>
        <v>1</v>
      </c>
      <c r="P2611" s="7">
        <v>1.2426970405486419</v>
      </c>
      <c r="Q2611" s="33">
        <v>3.71888618262518E-2</v>
      </c>
      <c r="R2611" s="38" t="s">
        <v>1676</v>
      </c>
      <c r="S2611" s="33" t="s">
        <v>1676</v>
      </c>
      <c r="T2611" s="45" t="s">
        <v>1677</v>
      </c>
      <c r="U2611" s="55">
        <f>RANK(Q2611,$Q$5:$Q$3209,0)</f>
        <v>2607</v>
      </c>
      <c r="V2611" s="55">
        <f>RANK(W2611,$W$5:$W$3209,0)</f>
        <v>2102</v>
      </c>
      <c r="W2611" s="55">
        <f>N2611*O2611</f>
        <v>2.9925927730408999E-2</v>
      </c>
      <c r="X2611" s="1">
        <f t="shared" si="40"/>
        <v>13.862102991916954</v>
      </c>
    </row>
    <row r="2612" spans="3:24" x14ac:dyDescent="0.25">
      <c r="C2612" s="19" t="s">
        <v>4222</v>
      </c>
      <c r="D2612" s="6" t="s">
        <v>172</v>
      </c>
      <c r="E2612" s="6" t="s">
        <v>131</v>
      </c>
      <c r="F2612" s="48">
        <v>0.165564130268362</v>
      </c>
      <c r="G2612" s="8">
        <v>10</v>
      </c>
      <c r="H2612" s="9">
        <v>1</v>
      </c>
      <c r="I2612" s="40">
        <v>0</v>
      </c>
      <c r="J2612" s="7">
        <v>0</v>
      </c>
      <c r="K2612" s="9">
        <v>9.4435745994496598E-2</v>
      </c>
      <c r="L2612" s="39">
        <v>0</v>
      </c>
      <c r="M2612" s="47">
        <v>0</v>
      </c>
      <c r="N2612" s="17">
        <v>1.17041044209172E-2</v>
      </c>
      <c r="O2612" s="7">
        <f>Q2612/P2612/N2612</f>
        <v>0.99999999999999989</v>
      </c>
      <c r="P2612" s="7">
        <v>3.1766946922285682</v>
      </c>
      <c r="Q2612" s="33">
        <v>3.7180366391216586E-2</v>
      </c>
      <c r="R2612" s="38" t="s">
        <v>1677</v>
      </c>
      <c r="S2612" s="33" t="s">
        <v>1677</v>
      </c>
      <c r="T2612" s="45" t="s">
        <v>1675</v>
      </c>
      <c r="U2612" s="55">
        <f>RANK(Q2612,$Q$5:$Q$3209,0)</f>
        <v>2608</v>
      </c>
      <c r="V2612" s="55">
        <f>RANK(W2612,$W$5:$W$3209,0)</f>
        <v>2823</v>
      </c>
      <c r="W2612" s="55">
        <f>N2612*O2612</f>
        <v>1.1704104420917199E-2</v>
      </c>
      <c r="X2612" s="1">
        <f t="shared" si="40"/>
        <v>13.824914130090702</v>
      </c>
    </row>
    <row r="2613" spans="3:24" x14ac:dyDescent="0.25">
      <c r="C2613" s="19" t="s">
        <v>4223</v>
      </c>
      <c r="D2613" s="6" t="s">
        <v>1524</v>
      </c>
      <c r="E2613" s="6" t="s">
        <v>39</v>
      </c>
      <c r="F2613" s="48">
        <v>1.1326562945199801</v>
      </c>
      <c r="G2613" s="8">
        <v>30.834250456127901</v>
      </c>
      <c r="H2613" s="9">
        <v>1</v>
      </c>
      <c r="I2613" s="40">
        <v>0</v>
      </c>
      <c r="J2613" s="7">
        <v>0</v>
      </c>
      <c r="K2613" s="9">
        <v>0.19428120464516599</v>
      </c>
      <c r="L2613" s="39">
        <v>0</v>
      </c>
      <c r="M2613" s="47">
        <v>0</v>
      </c>
      <c r="N2613" s="17">
        <v>1.48696213344743E-2</v>
      </c>
      <c r="O2613" s="7">
        <f>Q2613/P2613/N2613</f>
        <v>1</v>
      </c>
      <c r="P2613" s="7">
        <v>2.5003105646643369</v>
      </c>
      <c r="Q2613" s="33">
        <v>3.717867131514431E-2</v>
      </c>
      <c r="R2613" s="38" t="s">
        <v>1677</v>
      </c>
      <c r="S2613" s="33" t="s">
        <v>1677</v>
      </c>
      <c r="T2613" s="45" t="s">
        <v>1676</v>
      </c>
      <c r="U2613" s="55">
        <f>RANK(Q2613,$Q$5:$Q$3209,0)</f>
        <v>2609</v>
      </c>
      <c r="V2613" s="55">
        <f>RANK(W2613,$W$5:$W$3209,0)</f>
        <v>2614</v>
      </c>
      <c r="W2613" s="55">
        <f>N2613*O2613</f>
        <v>1.48696213344743E-2</v>
      </c>
      <c r="X2613" s="1">
        <f t="shared" si="40"/>
        <v>13.787733763699485</v>
      </c>
    </row>
    <row r="2614" spans="3:24" x14ac:dyDescent="0.25">
      <c r="C2614" s="19" t="s">
        <v>4224</v>
      </c>
      <c r="D2614" s="6" t="s">
        <v>1592</v>
      </c>
      <c r="E2614" s="6" t="s">
        <v>389</v>
      </c>
      <c r="F2614" s="48">
        <v>5.3915914421934898</v>
      </c>
      <c r="G2614" s="8">
        <v>10</v>
      </c>
      <c r="H2614" s="9">
        <v>6.22652069315522E-2</v>
      </c>
      <c r="I2614" s="40">
        <v>0</v>
      </c>
      <c r="J2614" s="7">
        <v>6</v>
      </c>
      <c r="K2614" s="9">
        <v>0.72587160107139403</v>
      </c>
      <c r="L2614" s="39">
        <v>0</v>
      </c>
      <c r="M2614" s="47">
        <v>0</v>
      </c>
      <c r="N2614" s="17">
        <v>1.31565318900853E-2</v>
      </c>
      <c r="O2614" s="7">
        <f>Q2614/P2614/N2614</f>
        <v>1</v>
      </c>
      <c r="P2614" s="7">
        <v>2.8180532852463807</v>
      </c>
      <c r="Q2614" s="33">
        <v>3.7075807915303655E-2</v>
      </c>
      <c r="R2614" s="38" t="s">
        <v>1677</v>
      </c>
      <c r="S2614" s="33" t="s">
        <v>1677</v>
      </c>
      <c r="T2614" s="45" t="s">
        <v>1676</v>
      </c>
      <c r="U2614" s="55">
        <f>RANK(Q2614,$Q$5:$Q$3209,0)</f>
        <v>2610</v>
      </c>
      <c r="V2614" s="55">
        <f>RANK(W2614,$W$5:$W$3209,0)</f>
        <v>2707</v>
      </c>
      <c r="W2614" s="55">
        <f>N2614*O2614</f>
        <v>1.31565318900853E-2</v>
      </c>
      <c r="X2614" s="1">
        <f t="shared" si="40"/>
        <v>13.75055509238434</v>
      </c>
    </row>
    <row r="2615" spans="3:24" x14ac:dyDescent="0.25">
      <c r="C2615" s="19" t="s">
        <v>4225</v>
      </c>
      <c r="D2615" s="6" t="s">
        <v>473</v>
      </c>
      <c r="E2615" s="6" t="s">
        <v>131</v>
      </c>
      <c r="F2615" s="48">
        <v>2.0464607349735702</v>
      </c>
      <c r="G2615" s="8">
        <v>10</v>
      </c>
      <c r="H2615" s="9">
        <v>0.61298169863773599</v>
      </c>
      <c r="I2615" s="40">
        <v>0</v>
      </c>
      <c r="J2615" s="7">
        <v>3</v>
      </c>
      <c r="K2615" s="9">
        <v>0.55889998144935205</v>
      </c>
      <c r="L2615" s="39">
        <v>0</v>
      </c>
      <c r="M2615" s="47">
        <v>0</v>
      </c>
      <c r="N2615" s="17">
        <v>1.43862465925392E-2</v>
      </c>
      <c r="O2615" s="7">
        <f>Q2615/P2615/N2615</f>
        <v>1.0000000000000002</v>
      </c>
      <c r="P2615" s="7">
        <v>2.5722258429581091</v>
      </c>
      <c r="Q2615" s="33">
        <v>3.7004675268497371E-2</v>
      </c>
      <c r="R2615" s="38" t="s">
        <v>1677</v>
      </c>
      <c r="S2615" s="33" t="s">
        <v>1677</v>
      </c>
      <c r="T2615" s="45" t="s">
        <v>1676</v>
      </c>
      <c r="U2615" s="55">
        <f>RANK(Q2615,$Q$5:$Q$3209,0)</f>
        <v>2611</v>
      </c>
      <c r="V2615" s="55">
        <f>RANK(W2615,$W$5:$W$3209,0)</f>
        <v>2635</v>
      </c>
      <c r="W2615" s="55">
        <f>N2615*O2615</f>
        <v>1.4386246592539204E-2</v>
      </c>
      <c r="X2615" s="1">
        <f t="shared" si="40"/>
        <v>13.713479284469036</v>
      </c>
    </row>
    <row r="2616" spans="3:24" x14ac:dyDescent="0.25">
      <c r="C2616" s="19" t="s">
        <v>4226</v>
      </c>
      <c r="D2616" s="6" t="s">
        <v>727</v>
      </c>
      <c r="E2616" s="6" t="s">
        <v>19</v>
      </c>
      <c r="F2616" s="48">
        <v>1.2746965040482401</v>
      </c>
      <c r="G2616" s="8">
        <v>26.078779563157099</v>
      </c>
      <c r="H2616" s="9">
        <v>0.66974953418618</v>
      </c>
      <c r="I2616" s="40">
        <v>0</v>
      </c>
      <c r="J2616" s="7">
        <v>1</v>
      </c>
      <c r="K2616" s="9">
        <v>0.15733742077020099</v>
      </c>
      <c r="L2616" s="39">
        <v>0</v>
      </c>
      <c r="M2616" s="47">
        <v>0</v>
      </c>
      <c r="N2616" s="17">
        <v>1.2358421377284301E-2</v>
      </c>
      <c r="O2616" s="7">
        <f>Q2616/P2616/N2616</f>
        <v>1</v>
      </c>
      <c r="P2616" s="7">
        <v>2.9928074500299378</v>
      </c>
      <c r="Q2616" s="33">
        <v>3.6986375568545699E-2</v>
      </c>
      <c r="R2616" s="38" t="s">
        <v>1677</v>
      </c>
      <c r="S2616" s="33" t="s">
        <v>1677</v>
      </c>
      <c r="T2616" s="45" t="s">
        <v>1676</v>
      </c>
      <c r="U2616" s="55">
        <f>RANK(Q2616,$Q$5:$Q$3209,0)</f>
        <v>2612</v>
      </c>
      <c r="V2616" s="55">
        <f>RANK(W2616,$W$5:$W$3209,0)</f>
        <v>2780</v>
      </c>
      <c r="W2616" s="55">
        <f>N2616*O2616</f>
        <v>1.2358421377284301E-2</v>
      </c>
      <c r="X2616" s="1">
        <f t="shared" si="40"/>
        <v>13.67647460920054</v>
      </c>
    </row>
    <row r="2617" spans="3:24" x14ac:dyDescent="0.25">
      <c r="C2617" s="19" t="s">
        <v>4227</v>
      </c>
      <c r="D2617" s="6" t="s">
        <v>1370</v>
      </c>
      <c r="E2617" s="6" t="s">
        <v>39</v>
      </c>
      <c r="F2617" s="48">
        <v>0.58228081021698497</v>
      </c>
      <c r="G2617" s="8">
        <v>10</v>
      </c>
      <c r="H2617" s="9">
        <v>1</v>
      </c>
      <c r="I2617" s="40">
        <v>0</v>
      </c>
      <c r="J2617" s="7">
        <v>0</v>
      </c>
      <c r="K2617" s="9">
        <v>6.6004895216891901E-2</v>
      </c>
      <c r="L2617" s="39">
        <v>0</v>
      </c>
      <c r="M2617" s="47">
        <v>0</v>
      </c>
      <c r="N2617" s="17">
        <v>1.13790741345671E-2</v>
      </c>
      <c r="O2617" s="7">
        <f>Q2617/P2617/N2617</f>
        <v>1</v>
      </c>
      <c r="P2617" s="7">
        <v>3.2447073872501959</v>
      </c>
      <c r="Q2617" s="33">
        <v>3.69217659044975E-2</v>
      </c>
      <c r="R2617" s="38" t="s">
        <v>1677</v>
      </c>
      <c r="S2617" s="33" t="s">
        <v>1677</v>
      </c>
      <c r="T2617" s="45" t="s">
        <v>1675</v>
      </c>
      <c r="U2617" s="55">
        <f>RANK(Q2617,$Q$5:$Q$3209,0)</f>
        <v>2613</v>
      </c>
      <c r="V2617" s="55">
        <f>RANK(W2617,$W$5:$W$3209,0)</f>
        <v>2843</v>
      </c>
      <c r="W2617" s="55">
        <f>N2617*O2617</f>
        <v>1.13790741345671E-2</v>
      </c>
      <c r="X2617" s="1">
        <f t="shared" si="40"/>
        <v>13.639488233631994</v>
      </c>
    </row>
    <row r="2618" spans="3:24" x14ac:dyDescent="0.25">
      <c r="C2618" s="19" t="s">
        <v>4228</v>
      </c>
      <c r="D2618" s="6" t="s">
        <v>1040</v>
      </c>
      <c r="E2618" s="6" t="s">
        <v>204</v>
      </c>
      <c r="F2618" s="48">
        <v>3.3957801060528698</v>
      </c>
      <c r="G2618" s="8">
        <v>10</v>
      </c>
      <c r="H2618" s="9">
        <v>1.00182260610119E-2</v>
      </c>
      <c r="I2618" s="40">
        <v>0</v>
      </c>
      <c r="J2618" s="7">
        <v>0</v>
      </c>
      <c r="K2618" s="9">
        <v>0.718246145381635</v>
      </c>
      <c r="L2618" s="39">
        <v>0</v>
      </c>
      <c r="M2618" s="47">
        <v>0</v>
      </c>
      <c r="N2618" s="17">
        <v>1.1049409135486099E-2</v>
      </c>
      <c r="O2618" s="7">
        <f>Q2618/P2618/N2618</f>
        <v>1</v>
      </c>
      <c r="P2618" s="7">
        <v>3.3405262194619243</v>
      </c>
      <c r="Q2618" s="33">
        <v>3.6910840926653428E-2</v>
      </c>
      <c r="R2618" s="38" t="s">
        <v>1677</v>
      </c>
      <c r="S2618" s="33" t="s">
        <v>1677</v>
      </c>
      <c r="T2618" s="45" t="s">
        <v>1675</v>
      </c>
      <c r="U2618" s="55">
        <f>RANK(Q2618,$Q$5:$Q$3209,0)</f>
        <v>2614</v>
      </c>
      <c r="V2618" s="55">
        <f>RANK(W2618,$W$5:$W$3209,0)</f>
        <v>2861</v>
      </c>
      <c r="W2618" s="55">
        <f>N2618*O2618</f>
        <v>1.1049409135486099E-2</v>
      </c>
      <c r="X2618" s="1">
        <f t="shared" si="40"/>
        <v>13.602566467727497</v>
      </c>
    </row>
    <row r="2619" spans="3:24" x14ac:dyDescent="0.25">
      <c r="C2619" s="19" t="s">
        <v>4229</v>
      </c>
      <c r="D2619" s="6" t="s">
        <v>1516</v>
      </c>
      <c r="E2619" s="6" t="s">
        <v>448</v>
      </c>
      <c r="F2619" s="48">
        <v>0.58048838678543202</v>
      </c>
      <c r="G2619" s="8">
        <v>10</v>
      </c>
      <c r="H2619" s="9">
        <v>0.53141199597664701</v>
      </c>
      <c r="I2619" s="40">
        <v>0</v>
      </c>
      <c r="J2619" s="7">
        <v>0</v>
      </c>
      <c r="K2619" s="9">
        <v>0.53736382144824102</v>
      </c>
      <c r="L2619" s="39">
        <v>0</v>
      </c>
      <c r="M2619" s="47">
        <v>0</v>
      </c>
      <c r="N2619" s="17">
        <v>1.2384517184783299E-2</v>
      </c>
      <c r="O2619" s="7">
        <f>Q2619/P2619/N2619</f>
        <v>1</v>
      </c>
      <c r="P2619" s="7">
        <v>2.9800609045617397</v>
      </c>
      <c r="Q2619" s="33">
        <v>3.6906615484245731E-2</v>
      </c>
      <c r="R2619" s="38" t="s">
        <v>1677</v>
      </c>
      <c r="S2619" s="33" t="s">
        <v>1677</v>
      </c>
      <c r="T2619" s="45" t="s">
        <v>1676</v>
      </c>
      <c r="U2619" s="55">
        <f>RANK(Q2619,$Q$5:$Q$3209,0)</f>
        <v>2615</v>
      </c>
      <c r="V2619" s="55">
        <f>RANK(W2619,$W$5:$W$3209,0)</f>
        <v>2778</v>
      </c>
      <c r="W2619" s="55">
        <f>N2619*O2619</f>
        <v>1.2384517184783299E-2</v>
      </c>
      <c r="X2619" s="1">
        <f t="shared" si="40"/>
        <v>13.565655626800844</v>
      </c>
    </row>
    <row r="2620" spans="3:24" x14ac:dyDescent="0.25">
      <c r="C2620" s="19" t="s">
        <v>4230</v>
      </c>
      <c r="D2620" s="6" t="s">
        <v>855</v>
      </c>
      <c r="E2620" s="6" t="s">
        <v>126</v>
      </c>
      <c r="F2620" s="48">
        <v>10.766178983102201</v>
      </c>
      <c r="G2620" s="8">
        <v>27.700159493982099</v>
      </c>
      <c r="H2620" s="9">
        <v>0.39920809658840001</v>
      </c>
      <c r="I2620" s="40">
        <v>0</v>
      </c>
      <c r="J2620" s="7">
        <v>5</v>
      </c>
      <c r="K2620" s="9">
        <v>0.56003137606630304</v>
      </c>
      <c r="L2620" s="39">
        <v>0</v>
      </c>
      <c r="M2620" s="47">
        <v>0</v>
      </c>
      <c r="N2620" s="17">
        <v>1.42140309028466E-2</v>
      </c>
      <c r="O2620" s="7">
        <f>Q2620/P2620/N2620</f>
        <v>1</v>
      </c>
      <c r="P2620" s="7">
        <v>2.5951277254916754</v>
      </c>
      <c r="Q2620" s="33">
        <v>3.6887225686972683E-2</v>
      </c>
      <c r="R2620" s="38" t="s">
        <v>1677</v>
      </c>
      <c r="S2620" s="33" t="s">
        <v>1677</v>
      </c>
      <c r="T2620" s="45" t="s">
        <v>1676</v>
      </c>
      <c r="U2620" s="55">
        <f>RANK(Q2620,$Q$5:$Q$3209,0)</f>
        <v>2616</v>
      </c>
      <c r="V2620" s="55">
        <f>RANK(W2620,$W$5:$W$3209,0)</f>
        <v>2650</v>
      </c>
      <c r="W2620" s="55">
        <f>N2620*O2620</f>
        <v>1.42140309028466E-2</v>
      </c>
      <c r="X2620" s="1">
        <f t="shared" si="40"/>
        <v>13.528749011316599</v>
      </c>
    </row>
    <row r="2621" spans="3:24" x14ac:dyDescent="0.25">
      <c r="C2621" s="19" t="s">
        <v>4231</v>
      </c>
      <c r="D2621" s="6" t="s">
        <v>1136</v>
      </c>
      <c r="E2621" s="6" t="s">
        <v>48</v>
      </c>
      <c r="F2621" s="48">
        <v>0.80127952256085699</v>
      </c>
      <c r="G2621" s="8">
        <v>10</v>
      </c>
      <c r="H2621" s="9">
        <v>0.39981672175532901</v>
      </c>
      <c r="I2621" s="40">
        <v>0</v>
      </c>
      <c r="J2621" s="7">
        <v>0</v>
      </c>
      <c r="K2621" s="9">
        <v>0.23873716911923601</v>
      </c>
      <c r="L2621" s="39">
        <v>0</v>
      </c>
      <c r="M2621" s="47">
        <v>0</v>
      </c>
      <c r="N2621" s="17">
        <v>9.4416071332273695E-3</v>
      </c>
      <c r="O2621" s="7">
        <f>Q2621/P2621/N2621</f>
        <v>1</v>
      </c>
      <c r="P2621" s="7">
        <v>3.9055912103788737</v>
      </c>
      <c r="Q2621" s="33">
        <v>3.6875057831383291E-2</v>
      </c>
      <c r="R2621" s="38" t="s">
        <v>1677</v>
      </c>
      <c r="S2621" s="33" t="s">
        <v>1677</v>
      </c>
      <c r="T2621" s="45" t="s">
        <v>1675</v>
      </c>
      <c r="U2621" s="55">
        <f>RANK(Q2621,$Q$5:$Q$3209,0)</f>
        <v>2617</v>
      </c>
      <c r="V2621" s="55">
        <f>RANK(W2621,$W$5:$W$3209,0)</f>
        <v>2958</v>
      </c>
      <c r="W2621" s="55">
        <f>N2621*O2621</f>
        <v>9.4416071332273695E-3</v>
      </c>
      <c r="X2621" s="1">
        <f t="shared" si="40"/>
        <v>13.491861785629625</v>
      </c>
    </row>
    <row r="2622" spans="3:24" x14ac:dyDescent="0.25">
      <c r="C2622" s="19" t="s">
        <v>4232</v>
      </c>
      <c r="D2622" s="6" t="s">
        <v>1124</v>
      </c>
      <c r="E2622" s="6" t="s">
        <v>90</v>
      </c>
      <c r="F2622" s="48">
        <v>15.7445309625865</v>
      </c>
      <c r="G2622" s="8">
        <v>10.710866728033499</v>
      </c>
      <c r="H2622" s="9">
        <v>0.33010764973258999</v>
      </c>
      <c r="I2622" s="40">
        <v>0</v>
      </c>
      <c r="J2622" s="7">
        <v>3</v>
      </c>
      <c r="K2622" s="9">
        <v>0.885107314540301</v>
      </c>
      <c r="L2622" s="39">
        <v>0</v>
      </c>
      <c r="M2622" s="47">
        <v>0</v>
      </c>
      <c r="N2622" s="17">
        <v>2.0602874149177899E-2</v>
      </c>
      <c r="O2622" s="7">
        <f>Q2622/P2622/N2622</f>
        <v>0.99999999999999978</v>
      </c>
      <c r="P2622" s="7">
        <v>1.786032872512324</v>
      </c>
      <c r="Q2622" s="33">
        <v>3.6797410498666104E-2</v>
      </c>
      <c r="R2622" s="38" t="s">
        <v>1677</v>
      </c>
      <c r="S2622" s="33" t="s">
        <v>1677</v>
      </c>
      <c r="T2622" s="45" t="s">
        <v>1677</v>
      </c>
      <c r="U2622" s="55">
        <f>RANK(Q2622,$Q$5:$Q$3209,0)</f>
        <v>2618</v>
      </c>
      <c r="V2622" s="55">
        <f>RANK(W2622,$W$5:$W$3209,0)</f>
        <v>2382</v>
      </c>
      <c r="W2622" s="55">
        <f>N2622*O2622</f>
        <v>2.0602874149177896E-2</v>
      </c>
      <c r="X2622" s="1">
        <f t="shared" si="40"/>
        <v>13.454986727798243</v>
      </c>
    </row>
    <row r="2623" spans="3:24" x14ac:dyDescent="0.25">
      <c r="C2623" s="19" t="s">
        <v>4233</v>
      </c>
      <c r="D2623" s="6" t="s">
        <v>1342</v>
      </c>
      <c r="E2623" s="6" t="s">
        <v>27</v>
      </c>
      <c r="F2623" s="48">
        <v>1.7019653074255801</v>
      </c>
      <c r="G2623" s="8">
        <v>10</v>
      </c>
      <c r="H2623" s="9">
        <v>0.16665045731620601</v>
      </c>
      <c r="I2623" s="40">
        <v>5</v>
      </c>
      <c r="J2623" s="7">
        <v>1</v>
      </c>
      <c r="K2623" s="9">
        <v>0.481832466518269</v>
      </c>
      <c r="L2623" s="39">
        <v>0</v>
      </c>
      <c r="M2623" s="47">
        <v>0</v>
      </c>
      <c r="N2623" s="17">
        <v>1.08276378871395E-2</v>
      </c>
      <c r="O2623" s="7">
        <f>Q2623/P2623/N2623</f>
        <v>1</v>
      </c>
      <c r="P2623" s="7">
        <v>3.3814123794040345</v>
      </c>
      <c r="Q2623" s="33">
        <v>3.6612708791277648E-2</v>
      </c>
      <c r="R2623" s="38" t="s">
        <v>1677</v>
      </c>
      <c r="S2623" s="33" t="s">
        <v>1677</v>
      </c>
      <c r="T2623" s="45" t="s">
        <v>1675</v>
      </c>
      <c r="U2623" s="55">
        <f>RANK(Q2623,$Q$5:$Q$3209,0)</f>
        <v>2619</v>
      </c>
      <c r="V2623" s="55">
        <f>RANK(W2623,$W$5:$W$3209,0)</f>
        <v>2882</v>
      </c>
      <c r="W2623" s="55">
        <f>N2623*O2623</f>
        <v>1.08276378871395E-2</v>
      </c>
      <c r="X2623" s="1">
        <f t="shared" si="40"/>
        <v>13.418189317299577</v>
      </c>
    </row>
    <row r="2624" spans="3:24" x14ac:dyDescent="0.25">
      <c r="C2624" s="19" t="s">
        <v>4234</v>
      </c>
      <c r="D2624" s="6" t="s">
        <v>725</v>
      </c>
      <c r="E2624" s="6" t="s">
        <v>27</v>
      </c>
      <c r="F2624" s="48">
        <v>1.19817641514865</v>
      </c>
      <c r="G2624" s="8">
        <v>10</v>
      </c>
      <c r="H2624" s="9">
        <v>4.47695506778698E-2</v>
      </c>
      <c r="I2624" s="40">
        <v>2</v>
      </c>
      <c r="J2624" s="7">
        <v>1</v>
      </c>
      <c r="K2624" s="9">
        <v>1</v>
      </c>
      <c r="L2624" s="39">
        <v>0</v>
      </c>
      <c r="M2624" s="47">
        <v>0</v>
      </c>
      <c r="N2624" s="17">
        <v>1.37979799645572E-2</v>
      </c>
      <c r="O2624" s="7">
        <f>Q2624/P2624/N2624</f>
        <v>1</v>
      </c>
      <c r="P2624" s="7">
        <v>2.6507893680742693</v>
      </c>
      <c r="Q2624" s="33">
        <v>3.6575538590950009E-2</v>
      </c>
      <c r="R2624" s="38" t="s">
        <v>1677</v>
      </c>
      <c r="S2624" s="33" t="s">
        <v>1677</v>
      </c>
      <c r="T2624" s="45" t="s">
        <v>1676</v>
      </c>
      <c r="U2624" s="55">
        <f>RANK(Q2624,$Q$5:$Q$3209,0)</f>
        <v>2620</v>
      </c>
      <c r="V2624" s="55">
        <f>RANK(W2624,$W$5:$W$3209,0)</f>
        <v>2674</v>
      </c>
      <c r="W2624" s="55">
        <f>N2624*O2624</f>
        <v>1.37979799645572E-2</v>
      </c>
      <c r="X2624" s="1">
        <f t="shared" si="40"/>
        <v>13.381576608508299</v>
      </c>
    </row>
    <row r="2625" spans="3:24" x14ac:dyDescent="0.25">
      <c r="C2625" s="19" t="s">
        <v>4235</v>
      </c>
      <c r="D2625" s="6" t="s">
        <v>801</v>
      </c>
      <c r="E2625" s="6" t="s">
        <v>90</v>
      </c>
      <c r="F2625" s="48">
        <v>1.0802918456044499</v>
      </c>
      <c r="G2625" s="8">
        <v>10</v>
      </c>
      <c r="H2625" s="9">
        <v>0.45216519096785801</v>
      </c>
      <c r="I2625" s="40">
        <v>0</v>
      </c>
      <c r="J2625" s="7">
        <v>3</v>
      </c>
      <c r="K2625" s="9">
        <v>0.41487688236776699</v>
      </c>
      <c r="L2625" s="39">
        <v>0</v>
      </c>
      <c r="M2625" s="47">
        <v>0</v>
      </c>
      <c r="N2625" s="17">
        <v>1.0943172027181499E-2</v>
      </c>
      <c r="O2625" s="7">
        <f>Q2625/P2625/N2625</f>
        <v>1</v>
      </c>
      <c r="P2625" s="7">
        <v>3.3366855229775179</v>
      </c>
      <c r="Q2625" s="33">
        <v>3.6513923678549047E-2</v>
      </c>
      <c r="R2625" s="38" t="s">
        <v>1677</v>
      </c>
      <c r="S2625" s="33" t="s">
        <v>1677</v>
      </c>
      <c r="T2625" s="45" t="s">
        <v>1675</v>
      </c>
      <c r="U2625" s="55">
        <f>RANK(Q2625,$Q$5:$Q$3209,0)</f>
        <v>2621</v>
      </c>
      <c r="V2625" s="55">
        <f>RANK(W2625,$W$5:$W$3209,0)</f>
        <v>2873</v>
      </c>
      <c r="W2625" s="55">
        <f>N2625*O2625</f>
        <v>1.0943172027181499E-2</v>
      </c>
      <c r="X2625" s="1">
        <f t="shared" si="40"/>
        <v>13.345001069917348</v>
      </c>
    </row>
    <row r="2626" spans="3:24" x14ac:dyDescent="0.25">
      <c r="C2626" s="19" t="s">
        <v>4236</v>
      </c>
      <c r="D2626" s="6" t="s">
        <v>489</v>
      </c>
      <c r="E2626" s="6" t="s">
        <v>19</v>
      </c>
      <c r="F2626" s="48">
        <v>2.1623828059076802</v>
      </c>
      <c r="G2626" s="8">
        <v>43.6088523547158</v>
      </c>
      <c r="H2626" s="9">
        <v>0.39414701973191502</v>
      </c>
      <c r="I2626" s="40">
        <v>0</v>
      </c>
      <c r="J2626" s="7">
        <v>3</v>
      </c>
      <c r="K2626" s="9">
        <v>0.351861180327317</v>
      </c>
      <c r="L2626" s="39">
        <v>0</v>
      </c>
      <c r="M2626" s="47">
        <v>0</v>
      </c>
      <c r="N2626" s="17">
        <v>1.23076850330601E-2</v>
      </c>
      <c r="O2626" s="7">
        <f>Q2626/P2626/N2626</f>
        <v>1.0000000000000002</v>
      </c>
      <c r="P2626" s="7">
        <v>2.9514866659579089</v>
      </c>
      <c r="Q2626" s="33">
        <v>3.6325968263886614E-2</v>
      </c>
      <c r="R2626" s="38" t="s">
        <v>1677</v>
      </c>
      <c r="S2626" s="33" t="s">
        <v>1677</v>
      </c>
      <c r="T2626" s="45" t="s">
        <v>1676</v>
      </c>
      <c r="U2626" s="55">
        <f>RANK(Q2626,$Q$5:$Q$3209,0)</f>
        <v>2622</v>
      </c>
      <c r="V2626" s="55">
        <f>RANK(W2626,$W$5:$W$3209,0)</f>
        <v>2784</v>
      </c>
      <c r="W2626" s="55">
        <f>N2626*O2626</f>
        <v>1.2307685033060104E-2</v>
      </c>
      <c r="X2626" s="1">
        <f t="shared" si="40"/>
        <v>13.308487146238798</v>
      </c>
    </row>
    <row r="2627" spans="3:24" x14ac:dyDescent="0.25">
      <c r="C2627" s="19" t="s">
        <v>4237</v>
      </c>
      <c r="D2627" s="6" t="s">
        <v>970</v>
      </c>
      <c r="E2627" s="6" t="s">
        <v>131</v>
      </c>
      <c r="F2627" s="48">
        <v>0.387803038469686</v>
      </c>
      <c r="G2627" s="8">
        <v>10</v>
      </c>
      <c r="H2627" s="9">
        <v>1</v>
      </c>
      <c r="I2627" s="40">
        <v>0</v>
      </c>
      <c r="J2627" s="7">
        <v>0</v>
      </c>
      <c r="K2627" s="9">
        <v>0.22519132189128699</v>
      </c>
      <c r="L2627" s="39">
        <v>0</v>
      </c>
      <c r="M2627" s="47">
        <v>0</v>
      </c>
      <c r="N2627" s="17">
        <v>1.33209849463814E-2</v>
      </c>
      <c r="O2627" s="7">
        <f>Q2627/P2627/N2627</f>
        <v>1</v>
      </c>
      <c r="P2627" s="7">
        <v>2.726240528762224</v>
      </c>
      <c r="Q2627" s="33">
        <v>3.6316209043856455E-2</v>
      </c>
      <c r="R2627" s="38" t="s">
        <v>1677</v>
      </c>
      <c r="S2627" s="33" t="s">
        <v>1677</v>
      </c>
      <c r="T2627" s="45" t="s">
        <v>1676</v>
      </c>
      <c r="U2627" s="55">
        <f>RANK(Q2627,$Q$5:$Q$3209,0)</f>
        <v>2623</v>
      </c>
      <c r="V2627" s="55">
        <f>RANK(W2627,$W$5:$W$3209,0)</f>
        <v>2698</v>
      </c>
      <c r="W2627" s="55">
        <f>N2627*O2627</f>
        <v>1.33209849463814E-2</v>
      </c>
      <c r="X2627" s="1">
        <f t="shared" si="40"/>
        <v>13.272161177974912</v>
      </c>
    </row>
    <row r="2628" spans="3:24" x14ac:dyDescent="0.25">
      <c r="C2628" s="19" t="s">
        <v>4238</v>
      </c>
      <c r="D2628" s="6" t="s">
        <v>412</v>
      </c>
      <c r="E2628" s="6" t="s">
        <v>131</v>
      </c>
      <c r="F2628" s="48">
        <v>7.8266083066350403</v>
      </c>
      <c r="G2628" s="8">
        <v>12.5917320592444</v>
      </c>
      <c r="H2628" s="9">
        <v>0</v>
      </c>
      <c r="I2628" s="40">
        <v>14</v>
      </c>
      <c r="J2628" s="7">
        <v>5</v>
      </c>
      <c r="K2628" s="9">
        <v>0.92246809784849404</v>
      </c>
      <c r="L2628" s="39">
        <v>0</v>
      </c>
      <c r="M2628" s="47">
        <v>0</v>
      </c>
      <c r="N2628" s="17">
        <v>2.0707672329140801E-2</v>
      </c>
      <c r="O2628" s="7">
        <f>Q2628/P2628/N2628</f>
        <v>1</v>
      </c>
      <c r="P2628" s="7">
        <v>1.7508228727552466</v>
      </c>
      <c r="Q2628" s="33">
        <v>3.6255466355380628E-2</v>
      </c>
      <c r="R2628" s="38" t="s">
        <v>1677</v>
      </c>
      <c r="S2628" s="33" t="s">
        <v>1677</v>
      </c>
      <c r="T2628" s="45" t="s">
        <v>1677</v>
      </c>
      <c r="U2628" s="55">
        <f>RANK(Q2628,$Q$5:$Q$3209,0)</f>
        <v>2624</v>
      </c>
      <c r="V2628" s="55">
        <f>RANK(W2628,$W$5:$W$3209,0)</f>
        <v>2380</v>
      </c>
      <c r="W2628" s="55">
        <f>N2628*O2628</f>
        <v>2.0707672329140801E-2</v>
      </c>
      <c r="X2628" s="1">
        <f t="shared" si="40"/>
        <v>13.235844968931055</v>
      </c>
    </row>
    <row r="2629" spans="3:24" x14ac:dyDescent="0.25">
      <c r="C2629" s="19" t="s">
        <v>4239</v>
      </c>
      <c r="D2629" s="6" t="s">
        <v>455</v>
      </c>
      <c r="E2629" s="6" t="s">
        <v>90</v>
      </c>
      <c r="F2629" s="48">
        <v>6.4918799055795104E-2</v>
      </c>
      <c r="G2629" s="8">
        <v>10</v>
      </c>
      <c r="H2629" s="9">
        <v>1</v>
      </c>
      <c r="I2629" s="40">
        <v>0</v>
      </c>
      <c r="J2629" s="7">
        <v>0</v>
      </c>
      <c r="K2629" s="9">
        <v>7.7217544383360898E-2</v>
      </c>
      <c r="L2629" s="39">
        <v>0</v>
      </c>
      <c r="M2629" s="47">
        <v>0</v>
      </c>
      <c r="N2629" s="17">
        <v>1.1506181230776799E-2</v>
      </c>
      <c r="O2629" s="7">
        <f>Q2629/P2629/N2629</f>
        <v>1</v>
      </c>
      <c r="P2629" s="7">
        <v>3.1469874959539164</v>
      </c>
      <c r="Q2629" s="33">
        <v>3.620980845943423E-2</v>
      </c>
      <c r="R2629" s="38" t="s">
        <v>1677</v>
      </c>
      <c r="S2629" s="33" t="s">
        <v>1677</v>
      </c>
      <c r="T2629" s="45" t="s">
        <v>1675</v>
      </c>
      <c r="U2629" s="55">
        <f>RANK(Q2629,$Q$5:$Q$3209,0)</f>
        <v>2625</v>
      </c>
      <c r="V2629" s="55">
        <f>RANK(W2629,$W$5:$W$3209,0)</f>
        <v>2834</v>
      </c>
      <c r="W2629" s="55">
        <f>N2629*O2629</f>
        <v>1.1506181230776799E-2</v>
      </c>
      <c r="X2629" s="1">
        <f t="shared" si="40"/>
        <v>13.199589502575675</v>
      </c>
    </row>
    <row r="2630" spans="3:24" x14ac:dyDescent="0.25">
      <c r="C2630" s="19" t="s">
        <v>4240</v>
      </c>
      <c r="D2630" s="6" t="s">
        <v>1002</v>
      </c>
      <c r="E2630" s="6" t="s">
        <v>16</v>
      </c>
      <c r="F2630" s="48">
        <v>0.57080381918671497</v>
      </c>
      <c r="G2630" s="8">
        <v>42.408675649171698</v>
      </c>
      <c r="H2630" s="9">
        <v>0.130516852585565</v>
      </c>
      <c r="I2630" s="40">
        <v>0</v>
      </c>
      <c r="J2630" s="7">
        <v>0</v>
      </c>
      <c r="K2630" s="9">
        <v>0.61184368458915295</v>
      </c>
      <c r="L2630" s="39">
        <v>0</v>
      </c>
      <c r="M2630" s="47">
        <v>0</v>
      </c>
      <c r="N2630" s="17">
        <v>1.1969813873924699E-2</v>
      </c>
      <c r="O2630" s="7">
        <f>Q2630/P2630/N2630</f>
        <v>1</v>
      </c>
      <c r="P2630" s="7">
        <v>3.0241891338080444</v>
      </c>
      <c r="Q2630" s="33">
        <v>3.6198981051227846E-2</v>
      </c>
      <c r="R2630" s="38" t="s">
        <v>1677</v>
      </c>
      <c r="S2630" s="33" t="s">
        <v>1677</v>
      </c>
      <c r="T2630" s="45" t="s">
        <v>1676</v>
      </c>
      <c r="U2630" s="55">
        <f>RANK(Q2630,$Q$5:$Q$3209,0)</f>
        <v>2626</v>
      </c>
      <c r="V2630" s="55">
        <f>RANK(W2630,$W$5:$W$3209,0)</f>
        <v>2810</v>
      </c>
      <c r="W2630" s="55">
        <f>N2630*O2630</f>
        <v>1.1969813873924699E-2</v>
      </c>
      <c r="X2630" s="1">
        <f t="shared" si="40"/>
        <v>13.163379694116241</v>
      </c>
    </row>
    <row r="2631" spans="3:24" x14ac:dyDescent="0.25">
      <c r="C2631" s="19" t="s">
        <v>4241</v>
      </c>
      <c r="D2631" s="6" t="s">
        <v>507</v>
      </c>
      <c r="E2631" s="6" t="s">
        <v>131</v>
      </c>
      <c r="F2631" s="48">
        <v>6.5774371194403098</v>
      </c>
      <c r="G2631" s="8">
        <v>41.247913877278997</v>
      </c>
      <c r="H2631" s="9">
        <v>0.622349915630522</v>
      </c>
      <c r="I2631" s="40">
        <v>0</v>
      </c>
      <c r="J2631" s="7">
        <v>3</v>
      </c>
      <c r="K2631" s="9">
        <v>0.69685065544052505</v>
      </c>
      <c r="L2631" s="39">
        <v>0</v>
      </c>
      <c r="M2631" s="47">
        <v>0</v>
      </c>
      <c r="N2631" s="17">
        <v>2.0487410915022899E-2</v>
      </c>
      <c r="O2631" s="7">
        <f>Q2631/P2631/N2631</f>
        <v>1</v>
      </c>
      <c r="P2631" s="7">
        <v>1.7627925254671464</v>
      </c>
      <c r="Q2631" s="33">
        <v>3.6115054827176397E-2</v>
      </c>
      <c r="R2631" s="38" t="s">
        <v>1677</v>
      </c>
      <c r="S2631" s="33" t="s">
        <v>1677</v>
      </c>
      <c r="T2631" s="45" t="s">
        <v>1677</v>
      </c>
      <c r="U2631" s="55">
        <f>RANK(Q2631,$Q$5:$Q$3209,0)</f>
        <v>2627</v>
      </c>
      <c r="V2631" s="55">
        <f>RANK(W2631,$W$5:$W$3209,0)</f>
        <v>2386</v>
      </c>
      <c r="W2631" s="55">
        <f>N2631*O2631</f>
        <v>2.0487410915022899E-2</v>
      </c>
      <c r="X2631" s="1">
        <f t="shared" si="40"/>
        <v>13.127180713065012</v>
      </c>
    </row>
    <row r="2632" spans="3:24" x14ac:dyDescent="0.25">
      <c r="C2632" s="19" t="s">
        <v>4242</v>
      </c>
      <c r="D2632" s="6" t="s">
        <v>1106</v>
      </c>
      <c r="E2632" s="6" t="s">
        <v>39</v>
      </c>
      <c r="F2632" s="48">
        <v>0.32002355000210703</v>
      </c>
      <c r="G2632" s="8">
        <v>10</v>
      </c>
      <c r="H2632" s="9">
        <v>1</v>
      </c>
      <c r="I2632" s="40">
        <v>0</v>
      </c>
      <c r="J2632" s="7">
        <v>0</v>
      </c>
      <c r="K2632" s="9">
        <v>0.10167207568987401</v>
      </c>
      <c r="L2632" s="39">
        <v>0</v>
      </c>
      <c r="M2632" s="47">
        <v>0</v>
      </c>
      <c r="N2632" s="17">
        <v>1.3450214537175299E-2</v>
      </c>
      <c r="O2632" s="7">
        <f>Q2632/P2632/N2632</f>
        <v>1</v>
      </c>
      <c r="P2632" s="7">
        <v>2.6791897604891477</v>
      </c>
      <c r="Q2632" s="33">
        <v>3.6035677064382342E-2</v>
      </c>
      <c r="R2632" s="38" t="s">
        <v>1677</v>
      </c>
      <c r="S2632" s="33" t="s">
        <v>1677</v>
      </c>
      <c r="T2632" s="45" t="s">
        <v>1676</v>
      </c>
      <c r="U2632" s="55">
        <f>RANK(Q2632,$Q$5:$Q$3209,0)</f>
        <v>2628</v>
      </c>
      <c r="V2632" s="55">
        <f>RANK(W2632,$W$5:$W$3209,0)</f>
        <v>2686</v>
      </c>
      <c r="W2632" s="55">
        <f>N2632*O2632</f>
        <v>1.3450214537175299E-2</v>
      </c>
      <c r="X2632" s="1">
        <f t="shared" ref="X2632:X2695" si="41">X2631-Q2631</f>
        <v>13.091065658237836</v>
      </c>
    </row>
    <row r="2633" spans="3:24" x14ac:dyDescent="0.25">
      <c r="C2633" s="19" t="s">
        <v>1046</v>
      </c>
      <c r="D2633" s="6" t="s">
        <v>1046</v>
      </c>
      <c r="E2633" s="6" t="s">
        <v>27</v>
      </c>
      <c r="F2633" s="48">
        <v>2.0981300709587699E-2</v>
      </c>
      <c r="G2633" s="8">
        <v>19.569623332197501</v>
      </c>
      <c r="H2633" s="9">
        <v>0.17399315149450001</v>
      </c>
      <c r="I2633" s="40">
        <v>0</v>
      </c>
      <c r="J2633" s="7">
        <v>0</v>
      </c>
      <c r="K2633" s="9">
        <v>1</v>
      </c>
      <c r="L2633" s="39">
        <v>0</v>
      </c>
      <c r="M2633" s="47">
        <v>0</v>
      </c>
      <c r="N2633" s="17">
        <v>1.5601034178695799E-2</v>
      </c>
      <c r="O2633" s="7">
        <f>Q2633/P2633/N2633</f>
        <v>1.0000000000000002</v>
      </c>
      <c r="P2633" s="7">
        <v>2.3018428089691136</v>
      </c>
      <c r="Q2633" s="33">
        <v>3.591112833671229E-2</v>
      </c>
      <c r="R2633" s="38" t="s">
        <v>1677</v>
      </c>
      <c r="S2633" s="33" t="s">
        <v>1677</v>
      </c>
      <c r="T2633" s="45" t="s">
        <v>1676</v>
      </c>
      <c r="U2633" s="55">
        <f>RANK(Q2633,$Q$5:$Q$3209,0)</f>
        <v>2629</v>
      </c>
      <c r="V2633" s="55">
        <f>RANK(W2633,$W$5:$W$3209,0)</f>
        <v>2588</v>
      </c>
      <c r="W2633" s="55">
        <f>N2633*O2633</f>
        <v>1.5601034178695803E-2</v>
      </c>
      <c r="X2633" s="1">
        <f t="shared" si="41"/>
        <v>13.055029981173455</v>
      </c>
    </row>
    <row r="2634" spans="3:24" x14ac:dyDescent="0.25">
      <c r="C2634" s="19" t="s">
        <v>4243</v>
      </c>
      <c r="D2634" s="6" t="s">
        <v>1300</v>
      </c>
      <c r="E2634" s="6" t="s">
        <v>163</v>
      </c>
      <c r="F2634" s="48">
        <v>0.73661060625470498</v>
      </c>
      <c r="G2634" s="8">
        <v>33.422962366480299</v>
      </c>
      <c r="H2634" s="9">
        <v>0.98264161626805802</v>
      </c>
      <c r="I2634" s="40">
        <v>0</v>
      </c>
      <c r="J2634" s="7">
        <v>0</v>
      </c>
      <c r="K2634" s="9">
        <v>2.25429653493345E-2</v>
      </c>
      <c r="L2634" s="39">
        <v>0</v>
      </c>
      <c r="M2634" s="47">
        <v>0</v>
      </c>
      <c r="N2634" s="17">
        <v>1.25900494596359E-2</v>
      </c>
      <c r="O2634" s="7">
        <f>Q2634/P2634/N2634</f>
        <v>1</v>
      </c>
      <c r="P2634" s="7">
        <v>2.8521048310956596</v>
      </c>
      <c r="Q2634" s="33">
        <v>3.5908140887560849E-2</v>
      </c>
      <c r="R2634" s="38" t="s">
        <v>1677</v>
      </c>
      <c r="S2634" s="33" t="s">
        <v>1677</v>
      </c>
      <c r="T2634" s="45" t="s">
        <v>1676</v>
      </c>
      <c r="U2634" s="55">
        <f>RANK(Q2634,$Q$5:$Q$3209,0)</f>
        <v>2630</v>
      </c>
      <c r="V2634" s="55">
        <f>RANK(W2634,$W$5:$W$3209,0)</f>
        <v>2770</v>
      </c>
      <c r="W2634" s="55">
        <f>N2634*O2634</f>
        <v>1.25900494596359E-2</v>
      </c>
      <c r="X2634" s="1">
        <f t="shared" si="41"/>
        <v>13.019118852836742</v>
      </c>
    </row>
    <row r="2635" spans="3:24" x14ac:dyDescent="0.25">
      <c r="C2635" s="19" t="s">
        <v>4244</v>
      </c>
      <c r="D2635" s="6" t="s">
        <v>851</v>
      </c>
      <c r="E2635" s="6" t="s">
        <v>28</v>
      </c>
      <c r="F2635" s="48">
        <v>1.1187725817098899</v>
      </c>
      <c r="G2635" s="8">
        <v>10</v>
      </c>
      <c r="H2635" s="9">
        <v>0.42430830549503601</v>
      </c>
      <c r="I2635" s="40">
        <v>0</v>
      </c>
      <c r="J2635" s="7">
        <v>1</v>
      </c>
      <c r="K2635" s="9">
        <v>0.254819516061704</v>
      </c>
      <c r="L2635" s="39">
        <v>0</v>
      </c>
      <c r="M2635" s="47">
        <v>0</v>
      </c>
      <c r="N2635" s="17">
        <v>8.7544501652906895E-3</v>
      </c>
      <c r="O2635" s="7">
        <f>Q2635/P2635/N2635</f>
        <v>1</v>
      </c>
      <c r="P2635" s="7">
        <v>4.0971798955275363</v>
      </c>
      <c r="Q2635" s="33">
        <v>3.586855721362673E-2</v>
      </c>
      <c r="R2635" s="38" t="s">
        <v>1677</v>
      </c>
      <c r="S2635" s="33" t="s">
        <v>1677</v>
      </c>
      <c r="T2635" s="45" t="s">
        <v>1675</v>
      </c>
      <c r="U2635" s="55">
        <f>RANK(Q2635,$Q$5:$Q$3209,0)</f>
        <v>2631</v>
      </c>
      <c r="V2635" s="55">
        <f>RANK(W2635,$W$5:$W$3209,0)</f>
        <v>2986</v>
      </c>
      <c r="W2635" s="55">
        <f>N2635*O2635</f>
        <v>8.7544501652906895E-3</v>
      </c>
      <c r="X2635" s="1">
        <f t="shared" si="41"/>
        <v>12.983210711949182</v>
      </c>
    </row>
    <row r="2636" spans="3:24" x14ac:dyDescent="0.25">
      <c r="C2636" s="19" t="s">
        <v>4245</v>
      </c>
      <c r="D2636" s="6" t="s">
        <v>1270</v>
      </c>
      <c r="E2636" s="6" t="s">
        <v>16</v>
      </c>
      <c r="F2636" s="48">
        <v>9.2842837649925105</v>
      </c>
      <c r="G2636" s="8">
        <v>10</v>
      </c>
      <c r="H2636" s="9">
        <v>0.42428673375806197</v>
      </c>
      <c r="I2636" s="40">
        <v>1</v>
      </c>
      <c r="J2636" s="7">
        <v>2</v>
      </c>
      <c r="K2636" s="9">
        <v>0.474909488098886</v>
      </c>
      <c r="L2636" s="39">
        <v>0</v>
      </c>
      <c r="M2636" s="47">
        <v>0</v>
      </c>
      <c r="N2636" s="17">
        <v>1.2855339873387999E-2</v>
      </c>
      <c r="O2636" s="7">
        <f>Q2636/P2636/N2636</f>
        <v>1.0000000000000002</v>
      </c>
      <c r="P2636" s="7">
        <v>2.7817878185053906</v>
      </c>
      <c r="Q2636" s="33">
        <v>3.576082786253737E-2</v>
      </c>
      <c r="R2636" s="38" t="s">
        <v>1677</v>
      </c>
      <c r="S2636" s="33" t="s">
        <v>1677</v>
      </c>
      <c r="T2636" s="45" t="s">
        <v>1676</v>
      </c>
      <c r="U2636" s="55">
        <f>RANK(Q2636,$Q$5:$Q$3209,0)</f>
        <v>2632</v>
      </c>
      <c r="V2636" s="55">
        <f>RANK(W2636,$W$5:$W$3209,0)</f>
        <v>2722</v>
      </c>
      <c r="W2636" s="55">
        <f>N2636*O2636</f>
        <v>1.2855339873388003E-2</v>
      </c>
      <c r="X2636" s="1">
        <f t="shared" si="41"/>
        <v>12.947342154735555</v>
      </c>
    </row>
    <row r="2637" spans="3:24" x14ac:dyDescent="0.25">
      <c r="C2637" s="19" t="s">
        <v>4246</v>
      </c>
      <c r="D2637" s="6" t="s">
        <v>1332</v>
      </c>
      <c r="E2637" s="6" t="s">
        <v>126</v>
      </c>
      <c r="F2637" s="48">
        <v>1.1663928024272601</v>
      </c>
      <c r="G2637" s="8">
        <v>10</v>
      </c>
      <c r="H2637" s="9">
        <v>0</v>
      </c>
      <c r="I2637" s="40">
        <v>0</v>
      </c>
      <c r="J2637" s="7">
        <v>0</v>
      </c>
      <c r="K2637" s="9">
        <v>0.60022682936933902</v>
      </c>
      <c r="L2637" s="39">
        <v>0</v>
      </c>
      <c r="M2637" s="47">
        <v>0</v>
      </c>
      <c r="N2637" s="17">
        <v>1.1126492632754699E-2</v>
      </c>
      <c r="O2637" s="7">
        <f>Q2637/P2637/N2637</f>
        <v>1</v>
      </c>
      <c r="P2637" s="7">
        <v>3.2104250557762062</v>
      </c>
      <c r="Q2637" s="33">
        <v>3.572077073110505E-2</v>
      </c>
      <c r="R2637" s="38" t="s">
        <v>1677</v>
      </c>
      <c r="S2637" s="33" t="s">
        <v>1677</v>
      </c>
      <c r="T2637" s="45" t="s">
        <v>1675</v>
      </c>
      <c r="U2637" s="55">
        <f>RANK(Q2637,$Q$5:$Q$3209,0)</f>
        <v>2633</v>
      </c>
      <c r="V2637" s="55">
        <f>RANK(W2637,$W$5:$W$3209,0)</f>
        <v>2860</v>
      </c>
      <c r="W2637" s="55">
        <f>N2637*O2637</f>
        <v>1.1126492632754699E-2</v>
      </c>
      <c r="X2637" s="1">
        <f t="shared" si="41"/>
        <v>12.911581326873018</v>
      </c>
    </row>
    <row r="2638" spans="3:24" x14ac:dyDescent="0.25">
      <c r="C2638" s="19" t="s">
        <v>4247</v>
      </c>
      <c r="D2638" s="6" t="s">
        <v>691</v>
      </c>
      <c r="E2638" s="6" t="s">
        <v>131</v>
      </c>
      <c r="F2638" s="48">
        <v>2.4489825866689898</v>
      </c>
      <c r="G2638" s="8">
        <v>10</v>
      </c>
      <c r="H2638" s="9">
        <v>0.46727885402098401</v>
      </c>
      <c r="I2638" s="40">
        <v>0</v>
      </c>
      <c r="J2638" s="7">
        <v>2</v>
      </c>
      <c r="K2638" s="9">
        <v>0.50218389252376405</v>
      </c>
      <c r="L2638" s="39">
        <v>0</v>
      </c>
      <c r="M2638" s="47">
        <v>0</v>
      </c>
      <c r="N2638" s="17">
        <v>1.34998832880721E-2</v>
      </c>
      <c r="O2638" s="7">
        <f>Q2638/P2638/N2638</f>
        <v>1</v>
      </c>
      <c r="P2638" s="7">
        <v>2.6397333235113467</v>
      </c>
      <c r="Q2638" s="33">
        <v>3.563609177903785E-2</v>
      </c>
      <c r="R2638" s="38" t="s">
        <v>1677</v>
      </c>
      <c r="S2638" s="33" t="s">
        <v>1677</v>
      </c>
      <c r="T2638" s="45" t="s">
        <v>1676</v>
      </c>
      <c r="U2638" s="55">
        <f>RANK(Q2638,$Q$5:$Q$3209,0)</f>
        <v>2634</v>
      </c>
      <c r="V2638" s="55">
        <f>RANK(W2638,$W$5:$W$3209,0)</f>
        <v>2682</v>
      </c>
      <c r="W2638" s="55">
        <f>N2638*O2638</f>
        <v>1.34998832880721E-2</v>
      </c>
      <c r="X2638" s="1">
        <f t="shared" si="41"/>
        <v>12.875860556141912</v>
      </c>
    </row>
    <row r="2639" spans="3:24" x14ac:dyDescent="0.25">
      <c r="C2639" s="19" t="s">
        <v>4248</v>
      </c>
      <c r="D2639" s="6" t="s">
        <v>1058</v>
      </c>
      <c r="E2639" s="6" t="s">
        <v>163</v>
      </c>
      <c r="F2639" s="48">
        <v>1.3111844648572</v>
      </c>
      <c r="G2639" s="8">
        <v>10</v>
      </c>
      <c r="H2639" s="9">
        <v>0.43945545019494098</v>
      </c>
      <c r="I2639" s="40">
        <v>1</v>
      </c>
      <c r="J2639" s="7">
        <v>3</v>
      </c>
      <c r="K2639" s="9">
        <v>7.7430587217986194E-2</v>
      </c>
      <c r="L2639" s="39">
        <v>0</v>
      </c>
      <c r="M2639" s="47">
        <v>0</v>
      </c>
      <c r="N2639" s="17">
        <v>8.9608212212046595E-3</v>
      </c>
      <c r="O2639" s="7">
        <f>Q2639/P2639/N2639</f>
        <v>1</v>
      </c>
      <c r="P2639" s="7">
        <v>3.9753408227451996</v>
      </c>
      <c r="Q2639" s="33">
        <v>3.5622318405976378E-2</v>
      </c>
      <c r="R2639" s="38" t="s">
        <v>1677</v>
      </c>
      <c r="S2639" s="33" t="s">
        <v>1677</v>
      </c>
      <c r="T2639" s="45" t="s">
        <v>1675</v>
      </c>
      <c r="U2639" s="55">
        <f>RANK(Q2639,$Q$5:$Q$3209,0)</f>
        <v>2635</v>
      </c>
      <c r="V2639" s="55">
        <f>RANK(W2639,$W$5:$W$3209,0)</f>
        <v>2979</v>
      </c>
      <c r="W2639" s="55">
        <f>N2639*O2639</f>
        <v>8.9608212212046595E-3</v>
      </c>
      <c r="X2639" s="1">
        <f t="shared" si="41"/>
        <v>12.840224464362874</v>
      </c>
    </row>
    <row r="2640" spans="3:24" x14ac:dyDescent="0.25">
      <c r="C2640" s="19" t="s">
        <v>4249</v>
      </c>
      <c r="D2640" s="6" t="s">
        <v>639</v>
      </c>
      <c r="E2640" s="6" t="s">
        <v>90</v>
      </c>
      <c r="F2640" s="48">
        <v>2.5983191099540499</v>
      </c>
      <c r="G2640" s="8">
        <v>9.9999999999999893</v>
      </c>
      <c r="H2640" s="9">
        <v>0.28777018562131501</v>
      </c>
      <c r="I2640" s="40">
        <v>0</v>
      </c>
      <c r="J2640" s="7">
        <v>1</v>
      </c>
      <c r="K2640" s="9">
        <v>0.50570379798356802</v>
      </c>
      <c r="L2640" s="39">
        <v>0</v>
      </c>
      <c r="M2640" s="47">
        <v>0</v>
      </c>
      <c r="N2640" s="17">
        <v>1.0044371648191899E-2</v>
      </c>
      <c r="O2640" s="7">
        <f>Q2640/P2640/N2640</f>
        <v>1</v>
      </c>
      <c r="P2640" s="7">
        <v>3.545328790185633</v>
      </c>
      <c r="Q2640" s="33">
        <v>3.5610599983659057E-2</v>
      </c>
      <c r="R2640" s="38" t="s">
        <v>1677</v>
      </c>
      <c r="S2640" s="33" t="s">
        <v>1677</v>
      </c>
      <c r="T2640" s="45" t="s">
        <v>1675</v>
      </c>
      <c r="U2640" s="55">
        <f>RANK(Q2640,$Q$5:$Q$3209,0)</f>
        <v>2636</v>
      </c>
      <c r="V2640" s="55">
        <f>RANK(W2640,$W$5:$W$3209,0)</f>
        <v>2927</v>
      </c>
      <c r="W2640" s="55">
        <f>N2640*O2640</f>
        <v>1.0044371648191899E-2</v>
      </c>
      <c r="X2640" s="1">
        <f t="shared" si="41"/>
        <v>12.804602145956897</v>
      </c>
    </row>
    <row r="2641" spans="3:24" x14ac:dyDescent="0.25">
      <c r="C2641" s="19" t="s">
        <v>4250</v>
      </c>
      <c r="D2641" s="6" t="s">
        <v>1520</v>
      </c>
      <c r="E2641" s="6" t="s">
        <v>39</v>
      </c>
      <c r="F2641" s="48">
        <v>4.1985178776296896</v>
      </c>
      <c r="G2641" s="8">
        <v>15.3599541019612</v>
      </c>
      <c r="H2641" s="9">
        <v>0.72737948193509006</v>
      </c>
      <c r="I2641" s="40">
        <v>0</v>
      </c>
      <c r="J2641" s="7">
        <v>0</v>
      </c>
      <c r="K2641" s="9">
        <v>0.368918807837538</v>
      </c>
      <c r="L2641" s="39">
        <v>0</v>
      </c>
      <c r="M2641" s="47">
        <v>0</v>
      </c>
      <c r="N2641" s="17">
        <v>1.2751521365568501E-2</v>
      </c>
      <c r="O2641" s="7">
        <f>Q2641/P2641/N2641</f>
        <v>1.0000000000000002</v>
      </c>
      <c r="P2641" s="7">
        <v>2.7920015119777668</v>
      </c>
      <c r="Q2641" s="33">
        <v>3.5602266932684055E-2</v>
      </c>
      <c r="R2641" s="38" t="s">
        <v>1677</v>
      </c>
      <c r="S2641" s="33" t="s">
        <v>1677</v>
      </c>
      <c r="T2641" s="45" t="s">
        <v>1676</v>
      </c>
      <c r="U2641" s="55">
        <f>RANK(Q2641,$Q$5:$Q$3209,0)</f>
        <v>2637</v>
      </c>
      <c r="V2641" s="55">
        <f>RANK(W2641,$W$5:$W$3209,0)</f>
        <v>2727</v>
      </c>
      <c r="W2641" s="55">
        <f>N2641*O2641</f>
        <v>1.2751521365568504E-2</v>
      </c>
      <c r="X2641" s="1">
        <f t="shared" si="41"/>
        <v>12.768991545973238</v>
      </c>
    </row>
    <row r="2642" spans="3:24" x14ac:dyDescent="0.25">
      <c r="C2642" s="19" t="s">
        <v>4251</v>
      </c>
      <c r="D2642" s="6" t="s">
        <v>1050</v>
      </c>
      <c r="E2642" s="6" t="s">
        <v>22</v>
      </c>
      <c r="F2642" s="48">
        <v>4.2404984562684396</v>
      </c>
      <c r="G2642" s="8">
        <v>36.2820823427273</v>
      </c>
      <c r="H2642" s="9">
        <v>0.12304939400688</v>
      </c>
      <c r="I2642" s="40">
        <v>0</v>
      </c>
      <c r="J2642" s="7">
        <v>0</v>
      </c>
      <c r="K2642" s="9">
        <v>0.47537664795135698</v>
      </c>
      <c r="L2642" s="39">
        <v>0</v>
      </c>
      <c r="M2642" s="47">
        <v>0</v>
      </c>
      <c r="N2642" s="17">
        <v>9.9699282579376394E-3</v>
      </c>
      <c r="O2642" s="7">
        <f>Q2642/P2642/N2642</f>
        <v>0.99999999999999978</v>
      </c>
      <c r="P2642" s="7">
        <v>3.568326259731982</v>
      </c>
      <c r="Q2642" s="33">
        <v>3.5575956810442809E-2</v>
      </c>
      <c r="R2642" s="38" t="s">
        <v>1677</v>
      </c>
      <c r="S2642" s="33" t="s">
        <v>1677</v>
      </c>
      <c r="T2642" s="45" t="s">
        <v>1675</v>
      </c>
      <c r="U2642" s="55">
        <f>RANK(Q2642,$Q$5:$Q$3209,0)</f>
        <v>2638</v>
      </c>
      <c r="V2642" s="55">
        <f>RANK(W2642,$W$5:$W$3209,0)</f>
        <v>2929</v>
      </c>
      <c r="W2642" s="55">
        <f>N2642*O2642</f>
        <v>9.9699282579376377E-3</v>
      </c>
      <c r="X2642" s="1">
        <f t="shared" si="41"/>
        <v>12.733389279040553</v>
      </c>
    </row>
    <row r="2643" spans="3:24" x14ac:dyDescent="0.25">
      <c r="C2643" s="19" t="s">
        <v>4252</v>
      </c>
      <c r="D2643" s="6" t="s">
        <v>886</v>
      </c>
      <c r="E2643" s="6" t="s">
        <v>163</v>
      </c>
      <c r="F2643" s="48">
        <v>2.0540375148610499</v>
      </c>
      <c r="G2643" s="8">
        <v>29.895560408977701</v>
      </c>
      <c r="H2643" s="9">
        <v>0.634720217326049</v>
      </c>
      <c r="I2643" s="40">
        <v>0</v>
      </c>
      <c r="J2643" s="7">
        <v>2</v>
      </c>
      <c r="K2643" s="9">
        <v>9.6332992293045705E-2</v>
      </c>
      <c r="L2643" s="39">
        <v>0</v>
      </c>
      <c r="M2643" s="47">
        <v>0</v>
      </c>
      <c r="N2643" s="17">
        <v>1.35148809142332E-2</v>
      </c>
      <c r="O2643" s="7">
        <f>Q2643/P2643/N2643</f>
        <v>1</v>
      </c>
      <c r="P2643" s="7">
        <v>2.6300260324914047</v>
      </c>
      <c r="Q2643" s="33">
        <v>3.5544488630454549E-2</v>
      </c>
      <c r="R2643" s="38" t="s">
        <v>1677</v>
      </c>
      <c r="S2643" s="33" t="s">
        <v>1677</v>
      </c>
      <c r="T2643" s="45" t="s">
        <v>1676</v>
      </c>
      <c r="U2643" s="55">
        <f>RANK(Q2643,$Q$5:$Q$3209,0)</f>
        <v>2639</v>
      </c>
      <c r="V2643" s="55">
        <f>RANK(W2643,$W$5:$W$3209,0)</f>
        <v>2681</v>
      </c>
      <c r="W2643" s="55">
        <f>N2643*O2643</f>
        <v>1.35148809142332E-2</v>
      </c>
      <c r="X2643" s="1">
        <f t="shared" si="41"/>
        <v>12.697813322230111</v>
      </c>
    </row>
    <row r="2644" spans="3:24" x14ac:dyDescent="0.25">
      <c r="C2644" s="19" t="s">
        <v>4253</v>
      </c>
      <c r="D2644" s="6" t="s">
        <v>1398</v>
      </c>
      <c r="E2644" s="6" t="s">
        <v>39</v>
      </c>
      <c r="F2644" s="48">
        <v>2.9326374818552701</v>
      </c>
      <c r="G2644" s="8">
        <v>34.215638488592099</v>
      </c>
      <c r="H2644" s="9">
        <v>0.613183033929245</v>
      </c>
      <c r="I2644" s="40">
        <v>1</v>
      </c>
      <c r="J2644" s="7">
        <v>0</v>
      </c>
      <c r="K2644" s="9">
        <v>0.28489975846510901</v>
      </c>
      <c r="L2644" s="39">
        <v>0</v>
      </c>
      <c r="M2644" s="47">
        <v>0</v>
      </c>
      <c r="N2644" s="17">
        <v>1.23036308778222E-2</v>
      </c>
      <c r="O2644" s="7">
        <f>Q2644/P2644/N2644</f>
        <v>1.0000000000000002</v>
      </c>
      <c r="P2644" s="7">
        <v>2.8828554243727909</v>
      </c>
      <c r="Q2644" s="33">
        <v>3.5469589015610294E-2</v>
      </c>
      <c r="R2644" s="38" t="s">
        <v>1677</v>
      </c>
      <c r="S2644" s="33" t="s">
        <v>1677</v>
      </c>
      <c r="T2644" s="45" t="s">
        <v>1676</v>
      </c>
      <c r="U2644" s="55">
        <f>RANK(Q2644,$Q$5:$Q$3209,0)</f>
        <v>2640</v>
      </c>
      <c r="V2644" s="55">
        <f>RANK(W2644,$W$5:$W$3209,0)</f>
        <v>2785</v>
      </c>
      <c r="W2644" s="55">
        <f>N2644*O2644</f>
        <v>1.2303630877822203E-2</v>
      </c>
      <c r="X2644" s="1">
        <f t="shared" si="41"/>
        <v>12.662268833599656</v>
      </c>
    </row>
    <row r="2645" spans="3:24" x14ac:dyDescent="0.25">
      <c r="C2645" s="19" t="s">
        <v>4254</v>
      </c>
      <c r="D2645" s="6" t="s">
        <v>1104</v>
      </c>
      <c r="E2645" s="6" t="s">
        <v>39</v>
      </c>
      <c r="F2645" s="48">
        <v>1.5514566340016399E-2</v>
      </c>
      <c r="G2645" s="8">
        <v>10</v>
      </c>
      <c r="H2645" s="9">
        <v>1</v>
      </c>
      <c r="I2645" s="40">
        <v>0</v>
      </c>
      <c r="J2645" s="7">
        <v>0</v>
      </c>
      <c r="K2645" s="9">
        <v>1</v>
      </c>
      <c r="L2645" s="39">
        <v>0</v>
      </c>
      <c r="M2645" s="47">
        <v>0</v>
      </c>
      <c r="N2645" s="17">
        <v>2.8511563181221999E-2</v>
      </c>
      <c r="O2645" s="7">
        <f>Q2645/P2645/N2645</f>
        <v>1</v>
      </c>
      <c r="P2645" s="7">
        <v>1.2439016905040021</v>
      </c>
      <c r="Q2645" s="33">
        <v>3.546558164003371E-2</v>
      </c>
      <c r="R2645" s="38" t="s">
        <v>1676</v>
      </c>
      <c r="S2645" s="33" t="s">
        <v>1676</v>
      </c>
      <c r="T2645" s="45" t="s">
        <v>1677</v>
      </c>
      <c r="U2645" s="55">
        <f>RANK(Q2645,$Q$5:$Q$3209,0)</f>
        <v>2641</v>
      </c>
      <c r="V2645" s="55">
        <f>RANK(W2645,$W$5:$W$3209,0)</f>
        <v>2136</v>
      </c>
      <c r="W2645" s="55">
        <f>N2645*O2645</f>
        <v>2.8511563181221999E-2</v>
      </c>
      <c r="X2645" s="1">
        <f t="shared" si="41"/>
        <v>12.626799244584046</v>
      </c>
    </row>
    <row r="2646" spans="3:24" x14ac:dyDescent="0.25">
      <c r="C2646" s="19" t="s">
        <v>4255</v>
      </c>
      <c r="D2646" s="6" t="s">
        <v>259</v>
      </c>
      <c r="E2646" s="6" t="s">
        <v>19</v>
      </c>
      <c r="F2646" s="48">
        <v>4.1387131860449271</v>
      </c>
      <c r="G2646" s="8">
        <v>21.895106559796101</v>
      </c>
      <c r="H2646" s="9">
        <v>0.29756461649792398</v>
      </c>
      <c r="I2646" s="40">
        <v>0</v>
      </c>
      <c r="J2646" s="7">
        <v>0</v>
      </c>
      <c r="K2646" s="9">
        <v>0.62234208746854602</v>
      </c>
      <c r="L2646" s="39">
        <v>0.103510585638175</v>
      </c>
      <c r="M2646" s="47">
        <v>0</v>
      </c>
      <c r="N2646" s="17">
        <v>1.42504617891939E-2</v>
      </c>
      <c r="O2646" s="7">
        <f>Q2646/P2646/N2646</f>
        <v>1</v>
      </c>
      <c r="P2646" s="7">
        <v>2.4860450356584241</v>
      </c>
      <c r="Q2646" s="33">
        <v>3.542728978686556E-2</v>
      </c>
      <c r="R2646" s="38" t="s">
        <v>1677</v>
      </c>
      <c r="S2646" s="33" t="s">
        <v>1677</v>
      </c>
      <c r="T2646" s="45" t="s">
        <v>1676</v>
      </c>
      <c r="U2646" s="55">
        <f>RANK(Q2646,$Q$5:$Q$3209,0)</f>
        <v>2642</v>
      </c>
      <c r="V2646" s="55">
        <f>RANK(W2646,$W$5:$W$3209,0)</f>
        <v>2644</v>
      </c>
      <c r="W2646" s="55">
        <f>N2646*O2646</f>
        <v>1.42504617891939E-2</v>
      </c>
      <c r="X2646" s="1">
        <f t="shared" si="41"/>
        <v>12.591333662944011</v>
      </c>
    </row>
    <row r="2647" spans="3:24" x14ac:dyDescent="0.25">
      <c r="C2647" s="19" t="s">
        <v>4256</v>
      </c>
      <c r="D2647" s="6" t="s">
        <v>996</v>
      </c>
      <c r="E2647" s="6" t="s">
        <v>90</v>
      </c>
      <c r="F2647" s="48">
        <v>10.075068965691401</v>
      </c>
      <c r="G2647" s="8">
        <v>10</v>
      </c>
      <c r="H2647" s="9">
        <v>0.99943615793714902</v>
      </c>
      <c r="I2647" s="40">
        <v>1</v>
      </c>
      <c r="J2647" s="7">
        <v>2</v>
      </c>
      <c r="K2647" s="9">
        <v>1</v>
      </c>
      <c r="L2647" s="39">
        <v>0</v>
      </c>
      <c r="M2647" s="47">
        <v>0</v>
      </c>
      <c r="N2647" s="17">
        <v>3.00676636469463E-2</v>
      </c>
      <c r="O2647" s="7">
        <f>Q2647/P2647/N2647</f>
        <v>1</v>
      </c>
      <c r="P2647" s="7">
        <v>1.1773261763726102</v>
      </c>
      <c r="Q2647" s="33">
        <v>3.5399447473917017E-2</v>
      </c>
      <c r="R2647" s="38" t="s">
        <v>1676</v>
      </c>
      <c r="S2647" s="33" t="s">
        <v>1676</v>
      </c>
      <c r="T2647" s="45" t="s">
        <v>1677</v>
      </c>
      <c r="U2647" s="55">
        <f>RANK(Q2647,$Q$5:$Q$3209,0)</f>
        <v>2643</v>
      </c>
      <c r="V2647" s="55">
        <f>RANK(W2647,$W$5:$W$3209,0)</f>
        <v>2098</v>
      </c>
      <c r="W2647" s="55">
        <f>N2647*O2647</f>
        <v>3.00676636469463E-2</v>
      </c>
      <c r="X2647" s="1">
        <f t="shared" si="41"/>
        <v>12.555906373157146</v>
      </c>
    </row>
    <row r="2648" spans="3:24" x14ac:dyDescent="0.25">
      <c r="C2648" s="19" t="s">
        <v>4257</v>
      </c>
      <c r="D2648" s="6" t="s">
        <v>1378</v>
      </c>
      <c r="E2648" s="6" t="s">
        <v>27</v>
      </c>
      <c r="F2648" s="48">
        <v>9.7043895402572994E-2</v>
      </c>
      <c r="G2648" s="8">
        <v>10</v>
      </c>
      <c r="H2648" s="9">
        <v>0</v>
      </c>
      <c r="I2648" s="40">
        <v>0</v>
      </c>
      <c r="J2648" s="7">
        <v>0</v>
      </c>
      <c r="K2648" s="9">
        <v>1</v>
      </c>
      <c r="L2648" s="39">
        <v>0</v>
      </c>
      <c r="M2648" s="47">
        <v>0</v>
      </c>
      <c r="N2648" s="17">
        <v>1.26953450050821E-2</v>
      </c>
      <c r="O2648" s="7">
        <f>Q2648/P2648/N2648</f>
        <v>1</v>
      </c>
      <c r="P2648" s="7">
        <v>2.7847007742972965</v>
      </c>
      <c r="Q2648" s="33">
        <v>3.5352737065623439E-2</v>
      </c>
      <c r="R2648" s="38" t="s">
        <v>1677</v>
      </c>
      <c r="S2648" s="33" t="s">
        <v>1677</v>
      </c>
      <c r="T2648" s="45" t="s">
        <v>1676</v>
      </c>
      <c r="U2648" s="55">
        <f>RANK(Q2648,$Q$5:$Q$3209,0)</f>
        <v>2644</v>
      </c>
      <c r="V2648" s="55">
        <f>RANK(W2648,$W$5:$W$3209,0)</f>
        <v>2735</v>
      </c>
      <c r="W2648" s="55">
        <f>N2648*O2648</f>
        <v>1.26953450050821E-2</v>
      </c>
      <c r="X2648" s="1">
        <f t="shared" si="41"/>
        <v>12.520506925683229</v>
      </c>
    </row>
    <row r="2649" spans="3:24" x14ac:dyDescent="0.25">
      <c r="C2649" s="19" t="s">
        <v>4258</v>
      </c>
      <c r="D2649" s="6" t="s">
        <v>1346</v>
      </c>
      <c r="E2649" s="6" t="s">
        <v>39</v>
      </c>
      <c r="F2649" s="48">
        <v>2.5695147347199199</v>
      </c>
      <c r="G2649" s="8">
        <v>10</v>
      </c>
      <c r="H2649" s="9">
        <v>0.968755379913395</v>
      </c>
      <c r="I2649" s="40">
        <v>0</v>
      </c>
      <c r="J2649" s="7">
        <v>0</v>
      </c>
      <c r="K2649" s="9">
        <v>0.31912681887391497</v>
      </c>
      <c r="L2649" s="39">
        <v>0</v>
      </c>
      <c r="M2649" s="47">
        <v>0</v>
      </c>
      <c r="N2649" s="17">
        <v>1.42499518613256E-2</v>
      </c>
      <c r="O2649" s="7">
        <f>Q2649/P2649/N2649</f>
        <v>1</v>
      </c>
      <c r="P2649" s="7">
        <v>2.4771542823844159</v>
      </c>
      <c r="Q2649" s="33">
        <v>3.5299329277054488E-2</v>
      </c>
      <c r="R2649" s="38" t="s">
        <v>1677</v>
      </c>
      <c r="S2649" s="33" t="s">
        <v>1677</v>
      </c>
      <c r="T2649" s="45" t="s">
        <v>1676</v>
      </c>
      <c r="U2649" s="55">
        <f>RANK(Q2649,$Q$5:$Q$3209,0)</f>
        <v>2645</v>
      </c>
      <c r="V2649" s="55">
        <f>RANK(W2649,$W$5:$W$3209,0)</f>
        <v>2645</v>
      </c>
      <c r="W2649" s="55">
        <f>N2649*O2649</f>
        <v>1.42499518613256E-2</v>
      </c>
      <c r="X2649" s="1">
        <f t="shared" si="41"/>
        <v>12.485154188617605</v>
      </c>
    </row>
    <row r="2650" spans="3:24" x14ac:dyDescent="0.25">
      <c r="C2650" s="19" t="s">
        <v>4259</v>
      </c>
      <c r="D2650" s="6" t="s">
        <v>725</v>
      </c>
      <c r="E2650" s="6" t="s">
        <v>27</v>
      </c>
      <c r="F2650" s="48">
        <v>0.494180108676466</v>
      </c>
      <c r="G2650" s="8">
        <v>10</v>
      </c>
      <c r="H2650" s="9">
        <v>0.29423028293579201</v>
      </c>
      <c r="I2650" s="40">
        <v>0</v>
      </c>
      <c r="J2650" s="7">
        <v>3</v>
      </c>
      <c r="K2650" s="9">
        <v>0.25814312776818599</v>
      </c>
      <c r="L2650" s="39">
        <v>0</v>
      </c>
      <c r="M2650" s="47">
        <v>0</v>
      </c>
      <c r="N2650" s="17">
        <v>1.07260409463682E-2</v>
      </c>
      <c r="O2650" s="7">
        <f>Q2650/P2650/N2650</f>
        <v>1</v>
      </c>
      <c r="P2650" s="7">
        <v>3.2805085746019662</v>
      </c>
      <c r="Q2650" s="33">
        <v>3.5186869296092667E-2</v>
      </c>
      <c r="R2650" s="38" t="s">
        <v>1677</v>
      </c>
      <c r="S2650" s="33" t="s">
        <v>1677</v>
      </c>
      <c r="T2650" s="45" t="s">
        <v>1675</v>
      </c>
      <c r="U2650" s="55">
        <f>RANK(Q2650,$Q$5:$Q$3209,0)</f>
        <v>2646</v>
      </c>
      <c r="V2650" s="55">
        <f>RANK(W2650,$W$5:$W$3209,0)</f>
        <v>2891</v>
      </c>
      <c r="W2650" s="55">
        <f>N2650*O2650</f>
        <v>1.07260409463682E-2</v>
      </c>
      <c r="X2650" s="1">
        <f t="shared" si="41"/>
        <v>12.449854859340551</v>
      </c>
    </row>
    <row r="2651" spans="3:24" x14ac:dyDescent="0.25">
      <c r="C2651" s="19" t="s">
        <v>4260</v>
      </c>
      <c r="D2651" s="6" t="s">
        <v>473</v>
      </c>
      <c r="E2651" s="6" t="s">
        <v>131</v>
      </c>
      <c r="F2651" s="48">
        <v>2.4829730995255601</v>
      </c>
      <c r="G2651" s="8">
        <v>10</v>
      </c>
      <c r="H2651" s="9">
        <v>0.34755865004355901</v>
      </c>
      <c r="I2651" s="40">
        <v>1</v>
      </c>
      <c r="J2651" s="7">
        <v>7</v>
      </c>
      <c r="K2651" s="9">
        <v>0.68797421682002002</v>
      </c>
      <c r="L2651" s="39">
        <v>0</v>
      </c>
      <c r="M2651" s="47">
        <v>0</v>
      </c>
      <c r="N2651" s="17">
        <v>1.65298608673374E-2</v>
      </c>
      <c r="O2651" s="7">
        <f>Q2651/P2651/N2651</f>
        <v>1</v>
      </c>
      <c r="P2651" s="7">
        <v>2.1266168941281993</v>
      </c>
      <c r="Q2651" s="33">
        <v>3.5152681378068325E-2</v>
      </c>
      <c r="R2651" s="38" t="s">
        <v>1677</v>
      </c>
      <c r="S2651" s="33" t="s">
        <v>1677</v>
      </c>
      <c r="T2651" s="45" t="s">
        <v>1677</v>
      </c>
      <c r="U2651" s="55">
        <f>RANK(Q2651,$Q$5:$Q$3209,0)</f>
        <v>2647</v>
      </c>
      <c r="V2651" s="55">
        <f>RANK(W2651,$W$5:$W$3209,0)</f>
        <v>2549</v>
      </c>
      <c r="W2651" s="55">
        <f>N2651*O2651</f>
        <v>1.65298608673374E-2</v>
      </c>
      <c r="X2651" s="1">
        <f t="shared" si="41"/>
        <v>12.414667990044459</v>
      </c>
    </row>
    <row r="2652" spans="3:24" x14ac:dyDescent="0.25">
      <c r="C2652" s="19" t="s">
        <v>4261</v>
      </c>
      <c r="D2652" s="6" t="s">
        <v>593</v>
      </c>
      <c r="E2652" s="6" t="s">
        <v>90</v>
      </c>
      <c r="F2652" s="48">
        <v>8.4448977504463141</v>
      </c>
      <c r="G2652" s="8">
        <v>49.5290997982625</v>
      </c>
      <c r="H2652" s="9">
        <v>0.11987395733522099</v>
      </c>
      <c r="I2652" s="40">
        <v>0</v>
      </c>
      <c r="J2652" s="7">
        <v>2</v>
      </c>
      <c r="K2652" s="9">
        <v>1</v>
      </c>
      <c r="L2652" s="39">
        <v>5.3886850945079204E-3</v>
      </c>
      <c r="M2652" s="47">
        <v>1</v>
      </c>
      <c r="N2652" s="17">
        <v>2.1879642434295101E-2</v>
      </c>
      <c r="O2652" s="7">
        <f>Q2652/P2652/N2652</f>
        <v>1</v>
      </c>
      <c r="P2652" s="7">
        <v>1.6045111503984859</v>
      </c>
      <c r="Q2652" s="33">
        <v>3.5106130252558362E-2</v>
      </c>
      <c r="R2652" s="38" t="s">
        <v>1676</v>
      </c>
      <c r="S2652" s="33" t="s">
        <v>1676</v>
      </c>
      <c r="T2652" s="45" t="s">
        <v>1677</v>
      </c>
      <c r="U2652" s="55">
        <f>RANK(Q2652,$Q$5:$Q$3209,0)</f>
        <v>2648</v>
      </c>
      <c r="V2652" s="55">
        <f>RANK(W2652,$W$5:$W$3209,0)</f>
        <v>2338</v>
      </c>
      <c r="W2652" s="55">
        <f>N2652*O2652</f>
        <v>2.1879642434295101E-2</v>
      </c>
      <c r="X2652" s="1">
        <f t="shared" si="41"/>
        <v>12.37951530866639</v>
      </c>
    </row>
    <row r="2653" spans="3:24" x14ac:dyDescent="0.25">
      <c r="C2653" s="19" t="s">
        <v>4262</v>
      </c>
      <c r="D2653" s="6" t="s">
        <v>412</v>
      </c>
      <c r="E2653" s="6" t="s">
        <v>131</v>
      </c>
      <c r="F2653" s="48">
        <v>15.674539168531</v>
      </c>
      <c r="G2653" s="8">
        <v>74.445465205957802</v>
      </c>
      <c r="H2653" s="9">
        <v>0.25705144350055298</v>
      </c>
      <c r="I2653" s="40">
        <v>10</v>
      </c>
      <c r="J2653" s="7">
        <v>4</v>
      </c>
      <c r="K2653" s="9">
        <v>1</v>
      </c>
      <c r="L2653" s="39">
        <v>0</v>
      </c>
      <c r="M2653" s="47">
        <v>0</v>
      </c>
      <c r="N2653" s="17">
        <v>4.3783817262481303E-2</v>
      </c>
      <c r="O2653" s="7">
        <f>Q2653/P2653/N2653</f>
        <v>1.0000000000000002</v>
      </c>
      <c r="P2653" s="7">
        <v>0.80153412930134404</v>
      </c>
      <c r="Q2653" s="33">
        <v>3.5094223846972111E-2</v>
      </c>
      <c r="R2653" s="38" t="s">
        <v>1676</v>
      </c>
      <c r="S2653" s="33" t="s">
        <v>1676</v>
      </c>
      <c r="T2653" s="45" t="s">
        <v>1677</v>
      </c>
      <c r="U2653" s="55">
        <f>RANK(Q2653,$Q$5:$Q$3209,0)</f>
        <v>2649</v>
      </c>
      <c r="V2653" s="55">
        <f>RANK(W2653,$W$5:$W$3209,0)</f>
        <v>1780</v>
      </c>
      <c r="W2653" s="55">
        <f>N2653*O2653</f>
        <v>4.378381726248131E-2</v>
      </c>
      <c r="X2653" s="1">
        <f t="shared" si="41"/>
        <v>12.344409178413832</v>
      </c>
    </row>
    <row r="2654" spans="3:24" x14ac:dyDescent="0.25">
      <c r="C2654" s="19" t="s">
        <v>4263</v>
      </c>
      <c r="D2654" s="6" t="s">
        <v>1312</v>
      </c>
      <c r="E2654" s="6" t="s">
        <v>16</v>
      </c>
      <c r="F2654" s="48">
        <v>2.0145821383149E-2</v>
      </c>
      <c r="G2654" s="8">
        <v>10</v>
      </c>
      <c r="H2654" s="9">
        <v>0</v>
      </c>
      <c r="I2654" s="40">
        <v>0</v>
      </c>
      <c r="J2654" s="7">
        <v>1</v>
      </c>
      <c r="K2654" s="9">
        <v>1</v>
      </c>
      <c r="L2654" s="39">
        <v>0</v>
      </c>
      <c r="M2654" s="47">
        <v>0</v>
      </c>
      <c r="N2654" s="17">
        <v>1.2961097147031499E-2</v>
      </c>
      <c r="O2654" s="7">
        <f>Q2654/P2654/N2654</f>
        <v>1</v>
      </c>
      <c r="P2654" s="7">
        <v>2.697801680503924</v>
      </c>
      <c r="Q2654" s="33">
        <v>3.4966469664436194E-2</v>
      </c>
      <c r="R2654" s="38" t="s">
        <v>1677</v>
      </c>
      <c r="S2654" s="33" t="s">
        <v>1677</v>
      </c>
      <c r="T2654" s="45" t="s">
        <v>1676</v>
      </c>
      <c r="U2654" s="55">
        <f>RANK(Q2654,$Q$5:$Q$3209,0)</f>
        <v>2650</v>
      </c>
      <c r="V2654" s="55">
        <f>RANK(W2654,$W$5:$W$3209,0)</f>
        <v>2716</v>
      </c>
      <c r="W2654" s="55">
        <f>N2654*O2654</f>
        <v>1.2961097147031499E-2</v>
      </c>
      <c r="X2654" s="1">
        <f t="shared" si="41"/>
        <v>12.30931495456686</v>
      </c>
    </row>
    <row r="2655" spans="3:24" x14ac:dyDescent="0.25">
      <c r="C2655" s="19" t="s">
        <v>4264</v>
      </c>
      <c r="D2655" s="6" t="s">
        <v>442</v>
      </c>
      <c r="E2655" s="6" t="s">
        <v>22</v>
      </c>
      <c r="F2655" s="48">
        <v>0.25454503533813599</v>
      </c>
      <c r="G2655" s="8">
        <v>10</v>
      </c>
      <c r="H2655" s="9">
        <v>0.51392161451177898</v>
      </c>
      <c r="I2655" s="40">
        <v>0</v>
      </c>
      <c r="J2655" s="7">
        <v>0</v>
      </c>
      <c r="K2655" s="9">
        <v>0.26200274972833698</v>
      </c>
      <c r="L2655" s="39">
        <v>0</v>
      </c>
      <c r="M2655" s="47">
        <v>0</v>
      </c>
      <c r="N2655" s="17">
        <v>9.2922718913866307E-3</v>
      </c>
      <c r="O2655" s="7">
        <f>Q2655/P2655/N2655</f>
        <v>1</v>
      </c>
      <c r="P2655" s="7">
        <v>3.7628730414252627</v>
      </c>
      <c r="Q2655" s="33">
        <v>3.4965639393692488E-2</v>
      </c>
      <c r="R2655" s="38" t="s">
        <v>1677</v>
      </c>
      <c r="S2655" s="33" t="s">
        <v>1677</v>
      </c>
      <c r="T2655" s="45" t="s">
        <v>1675</v>
      </c>
      <c r="U2655" s="55">
        <f>RANK(Q2655,$Q$5:$Q$3209,0)</f>
        <v>2651</v>
      </c>
      <c r="V2655" s="55">
        <f>RANK(W2655,$W$5:$W$3209,0)</f>
        <v>2963</v>
      </c>
      <c r="W2655" s="55">
        <f>N2655*O2655</f>
        <v>9.2922718913866307E-3</v>
      </c>
      <c r="X2655" s="1">
        <f t="shared" si="41"/>
        <v>12.274348484902424</v>
      </c>
    </row>
    <row r="2656" spans="3:24" x14ac:dyDescent="0.25">
      <c r="C2656" s="19" t="s">
        <v>4265</v>
      </c>
      <c r="D2656" s="6" t="s">
        <v>898</v>
      </c>
      <c r="E2656" s="6" t="s">
        <v>22</v>
      </c>
      <c r="F2656" s="48">
        <v>1.50343336316593</v>
      </c>
      <c r="G2656" s="8">
        <v>10</v>
      </c>
      <c r="H2656" s="9">
        <v>0.148276712142316</v>
      </c>
      <c r="I2656" s="40">
        <v>1</v>
      </c>
      <c r="J2656" s="7">
        <v>2</v>
      </c>
      <c r="K2656" s="9">
        <v>0.51075832864970605</v>
      </c>
      <c r="L2656" s="39">
        <v>0</v>
      </c>
      <c r="M2656" s="47">
        <v>0</v>
      </c>
      <c r="N2656" s="17">
        <v>9.3177490229873709E-3</v>
      </c>
      <c r="O2656" s="7">
        <f>Q2656/P2656/N2656</f>
        <v>1</v>
      </c>
      <c r="P2656" s="7">
        <v>3.750493814063331</v>
      </c>
      <c r="Q2656" s="33">
        <v>3.4946160071708782E-2</v>
      </c>
      <c r="R2656" s="38" t="s">
        <v>1677</v>
      </c>
      <c r="S2656" s="33" t="s">
        <v>1677</v>
      </c>
      <c r="T2656" s="45" t="s">
        <v>1675</v>
      </c>
      <c r="U2656" s="55">
        <f>RANK(Q2656,$Q$5:$Q$3209,0)</f>
        <v>2652</v>
      </c>
      <c r="V2656" s="55">
        <f>RANK(W2656,$W$5:$W$3209,0)</f>
        <v>2962</v>
      </c>
      <c r="W2656" s="55">
        <f>N2656*O2656</f>
        <v>9.3177490229873709E-3</v>
      </c>
      <c r="X2656" s="1">
        <f t="shared" si="41"/>
        <v>12.239382845508731</v>
      </c>
    </row>
    <row r="2657" spans="3:24" x14ac:dyDescent="0.25">
      <c r="C2657" s="19" t="s">
        <v>4266</v>
      </c>
      <c r="D2657" s="6" t="s">
        <v>1054</v>
      </c>
      <c r="E2657" s="6" t="s">
        <v>22</v>
      </c>
      <c r="F2657" s="48">
        <v>1.71823963377706</v>
      </c>
      <c r="G2657" s="8">
        <v>19.162383605051399</v>
      </c>
      <c r="H2657" s="9">
        <v>0</v>
      </c>
      <c r="I2657" s="40">
        <v>0</v>
      </c>
      <c r="J2657" s="7">
        <v>0</v>
      </c>
      <c r="K2657" s="9">
        <v>0.75668523955939804</v>
      </c>
      <c r="L2657" s="39">
        <v>0</v>
      </c>
      <c r="M2657" s="47">
        <v>0</v>
      </c>
      <c r="N2657" s="17">
        <v>1.0614066957208901E-2</v>
      </c>
      <c r="O2657" s="7">
        <f>Q2657/P2657/N2657</f>
        <v>1</v>
      </c>
      <c r="P2657" s="7">
        <v>3.2893321395879438</v>
      </c>
      <c r="Q2657" s="33">
        <v>3.491319157408565E-2</v>
      </c>
      <c r="R2657" s="38" t="s">
        <v>1677</v>
      </c>
      <c r="S2657" s="33" t="s">
        <v>1677</v>
      </c>
      <c r="T2657" s="45" t="s">
        <v>1675</v>
      </c>
      <c r="U2657" s="55">
        <f>RANK(Q2657,$Q$5:$Q$3209,0)</f>
        <v>2653</v>
      </c>
      <c r="V2657" s="55">
        <f>RANK(W2657,$W$5:$W$3209,0)</f>
        <v>2900</v>
      </c>
      <c r="W2657" s="55">
        <f>N2657*O2657</f>
        <v>1.0614066957208901E-2</v>
      </c>
      <c r="X2657" s="1">
        <f t="shared" si="41"/>
        <v>12.204436685437022</v>
      </c>
    </row>
    <row r="2658" spans="3:24" x14ac:dyDescent="0.25">
      <c r="C2658" s="19" t="s">
        <v>4267</v>
      </c>
      <c r="D2658" s="6" t="s">
        <v>477</v>
      </c>
      <c r="E2658" s="6" t="s">
        <v>19</v>
      </c>
      <c r="F2658" s="48">
        <v>8.4529051601083207</v>
      </c>
      <c r="G2658" s="8">
        <v>69.035321444049501</v>
      </c>
      <c r="H2658" s="9">
        <v>0.85895474394079496</v>
      </c>
      <c r="I2658" s="40">
        <v>0</v>
      </c>
      <c r="J2658" s="7">
        <v>0</v>
      </c>
      <c r="K2658" s="9">
        <v>0.39221309647286701</v>
      </c>
      <c r="L2658" s="39">
        <v>0</v>
      </c>
      <c r="M2658" s="47">
        <v>0</v>
      </c>
      <c r="N2658" s="17">
        <v>2.0833214184833401E-2</v>
      </c>
      <c r="O2658" s="7">
        <f>Q2658/P2658/N2658</f>
        <v>1</v>
      </c>
      <c r="P2658" s="7">
        <v>1.6733776776074072</v>
      </c>
      <c r="Q2658" s="33">
        <v>3.4861835569714207E-2</v>
      </c>
      <c r="R2658" s="38" t="s">
        <v>1677</v>
      </c>
      <c r="S2658" s="33" t="s">
        <v>1677</v>
      </c>
      <c r="T2658" s="45" t="s">
        <v>1677</v>
      </c>
      <c r="U2658" s="55">
        <f>RANK(Q2658,$Q$5:$Q$3209,0)</f>
        <v>2654</v>
      </c>
      <c r="V2658" s="55">
        <f>RANK(W2658,$W$5:$W$3209,0)</f>
        <v>2376</v>
      </c>
      <c r="W2658" s="55">
        <f>N2658*O2658</f>
        <v>2.0833214184833401E-2</v>
      </c>
      <c r="X2658" s="1">
        <f t="shared" si="41"/>
        <v>12.169523493862936</v>
      </c>
    </row>
    <row r="2659" spans="3:24" x14ac:dyDescent="0.25">
      <c r="C2659" s="19" t="s">
        <v>4268</v>
      </c>
      <c r="D2659" s="6" t="s">
        <v>1394</v>
      </c>
      <c r="E2659" s="6" t="s">
        <v>22</v>
      </c>
      <c r="F2659" s="48">
        <v>0.158323936819314</v>
      </c>
      <c r="G2659" s="8">
        <v>10</v>
      </c>
      <c r="H2659" s="9">
        <v>1</v>
      </c>
      <c r="I2659" s="40">
        <v>0</v>
      </c>
      <c r="J2659" s="7">
        <v>0</v>
      </c>
      <c r="K2659" s="9">
        <v>4.9856822284154202E-2</v>
      </c>
      <c r="L2659" s="39">
        <v>0</v>
      </c>
      <c r="M2659" s="47">
        <v>0</v>
      </c>
      <c r="N2659" s="17">
        <v>1.1198454174129501E-2</v>
      </c>
      <c r="O2659" s="7">
        <f>Q2659/P2659/N2659</f>
        <v>1</v>
      </c>
      <c r="P2659" s="7">
        <v>3.1106286433380497</v>
      </c>
      <c r="Q2659" s="33">
        <v>3.4834232315155769E-2</v>
      </c>
      <c r="R2659" s="38" t="s">
        <v>1677</v>
      </c>
      <c r="S2659" s="33" t="s">
        <v>1677</v>
      </c>
      <c r="T2659" s="45" t="s">
        <v>1675</v>
      </c>
      <c r="U2659" s="55">
        <f>RANK(Q2659,$Q$5:$Q$3209,0)</f>
        <v>2655</v>
      </c>
      <c r="V2659" s="55">
        <f>RANK(W2659,$W$5:$W$3209,0)</f>
        <v>2855</v>
      </c>
      <c r="W2659" s="55">
        <f>N2659*O2659</f>
        <v>1.1198454174129501E-2</v>
      </c>
      <c r="X2659" s="1">
        <f t="shared" si="41"/>
        <v>12.134661658293222</v>
      </c>
    </row>
    <row r="2660" spans="3:24" x14ac:dyDescent="0.25">
      <c r="C2660" s="19" t="s">
        <v>4269</v>
      </c>
      <c r="D2660" s="6" t="s">
        <v>1202</v>
      </c>
      <c r="E2660" s="6" t="s">
        <v>144</v>
      </c>
      <c r="F2660" s="48">
        <v>0.47630522805431103</v>
      </c>
      <c r="G2660" s="8">
        <v>10</v>
      </c>
      <c r="H2660" s="9">
        <v>0.26874363908008098</v>
      </c>
      <c r="I2660" s="40">
        <v>0</v>
      </c>
      <c r="J2660" s="7">
        <v>0</v>
      </c>
      <c r="K2660" s="9">
        <v>0.224032633817355</v>
      </c>
      <c r="L2660" s="39">
        <v>0</v>
      </c>
      <c r="M2660" s="47">
        <v>0</v>
      </c>
      <c r="N2660" s="17">
        <v>8.3588242217858006E-3</v>
      </c>
      <c r="O2660" s="7">
        <f>Q2660/P2660/N2660</f>
        <v>1</v>
      </c>
      <c r="P2660" s="7">
        <v>4.1660641223120694</v>
      </c>
      <c r="Q2660" s="33">
        <v>3.4823397695094925E-2</v>
      </c>
      <c r="R2660" s="38" t="s">
        <v>1677</v>
      </c>
      <c r="S2660" s="33" t="s">
        <v>1677</v>
      </c>
      <c r="T2660" s="45" t="s">
        <v>1675</v>
      </c>
      <c r="U2660" s="55">
        <f>RANK(Q2660,$Q$5:$Q$3209,0)</f>
        <v>2656</v>
      </c>
      <c r="V2660" s="55">
        <f>RANK(W2660,$W$5:$W$3209,0)</f>
        <v>3002</v>
      </c>
      <c r="W2660" s="55">
        <f>N2660*O2660</f>
        <v>8.3588242217858006E-3</v>
      </c>
      <c r="X2660" s="1">
        <f t="shared" si="41"/>
        <v>12.099827425978066</v>
      </c>
    </row>
    <row r="2661" spans="3:24" x14ac:dyDescent="0.25">
      <c r="C2661" s="19" t="s">
        <v>4270</v>
      </c>
      <c r="D2661" s="6" t="s">
        <v>1488</v>
      </c>
      <c r="E2661" s="6" t="s">
        <v>863</v>
      </c>
      <c r="F2661" s="48">
        <v>19.415465715584599</v>
      </c>
      <c r="G2661" s="8">
        <v>27.825921014475099</v>
      </c>
      <c r="H2661" s="9">
        <v>0.94860826968117395</v>
      </c>
      <c r="I2661" s="40">
        <v>5</v>
      </c>
      <c r="J2661" s="7">
        <v>7</v>
      </c>
      <c r="K2661" s="9">
        <v>1</v>
      </c>
      <c r="L2661" s="39">
        <v>0</v>
      </c>
      <c r="M2661" s="47">
        <v>0</v>
      </c>
      <c r="N2661" s="17">
        <v>8.0582060439445005E-2</v>
      </c>
      <c r="O2661" s="7">
        <f>Q2661/P2661/N2661</f>
        <v>1</v>
      </c>
      <c r="P2661" s="7">
        <v>0.43196685648321287</v>
      </c>
      <c r="Q2661" s="33">
        <v>3.4808779336967327E-2</v>
      </c>
      <c r="R2661" s="38" t="s">
        <v>1675</v>
      </c>
      <c r="S2661" s="33" t="s">
        <v>1675</v>
      </c>
      <c r="T2661" s="45" t="s">
        <v>1677</v>
      </c>
      <c r="U2661" s="55">
        <f>RANK(Q2661,$Q$5:$Q$3209,0)</f>
        <v>2657</v>
      </c>
      <c r="V2661" s="55">
        <f>RANK(W2661,$W$5:$W$3209,0)</f>
        <v>1393</v>
      </c>
      <c r="W2661" s="55">
        <f>N2661*O2661</f>
        <v>8.0582060439445005E-2</v>
      </c>
      <c r="X2661" s="1">
        <f t="shared" si="41"/>
        <v>12.065004028282971</v>
      </c>
    </row>
    <row r="2662" spans="3:24" x14ac:dyDescent="0.25">
      <c r="C2662" s="19" t="s">
        <v>4271</v>
      </c>
      <c r="D2662" s="6" t="s">
        <v>1592</v>
      </c>
      <c r="E2662" s="6" t="s">
        <v>389</v>
      </c>
      <c r="F2662" s="48">
        <v>4.7739844418723596</v>
      </c>
      <c r="G2662" s="8">
        <v>10</v>
      </c>
      <c r="H2662" s="9">
        <v>0.10208333941582</v>
      </c>
      <c r="I2662" s="40">
        <v>0</v>
      </c>
      <c r="J2662" s="7">
        <v>0</v>
      </c>
      <c r="K2662" s="9">
        <v>0.90312040773474</v>
      </c>
      <c r="L2662" s="39">
        <v>0</v>
      </c>
      <c r="M2662" s="47">
        <v>0</v>
      </c>
      <c r="N2662" s="17">
        <v>1.2535315663469699E-2</v>
      </c>
      <c r="O2662" s="7">
        <f>Q2662/P2662/N2662</f>
        <v>0.99999999999999989</v>
      </c>
      <c r="P2662" s="7">
        <v>2.7681134434524854</v>
      </c>
      <c r="Q2662" s="33">
        <v>3.4699175805970983E-2</v>
      </c>
      <c r="R2662" s="38" t="s">
        <v>1677</v>
      </c>
      <c r="S2662" s="33" t="s">
        <v>1677</v>
      </c>
      <c r="T2662" s="45" t="s">
        <v>1676</v>
      </c>
      <c r="U2662" s="55">
        <f>RANK(Q2662,$Q$5:$Q$3209,0)</f>
        <v>2658</v>
      </c>
      <c r="V2662" s="55">
        <f>RANK(W2662,$W$5:$W$3209,0)</f>
        <v>2772</v>
      </c>
      <c r="W2662" s="55">
        <f>N2662*O2662</f>
        <v>1.2535315663469698E-2</v>
      </c>
      <c r="X2662" s="1">
        <f t="shared" si="41"/>
        <v>12.030195248946004</v>
      </c>
    </row>
    <row r="2663" spans="3:24" x14ac:dyDescent="0.25">
      <c r="C2663" s="19" t="s">
        <v>4272</v>
      </c>
      <c r="D2663" s="6" t="s">
        <v>849</v>
      </c>
      <c r="E2663" s="6" t="s">
        <v>28</v>
      </c>
      <c r="F2663" s="48">
        <v>1.0683761974016801</v>
      </c>
      <c r="G2663" s="8">
        <v>10</v>
      </c>
      <c r="H2663" s="9">
        <v>0.38175224763764598</v>
      </c>
      <c r="I2663" s="40">
        <v>0</v>
      </c>
      <c r="J2663" s="7">
        <v>2</v>
      </c>
      <c r="K2663" s="9">
        <v>0.26011150002535899</v>
      </c>
      <c r="L2663" s="39">
        <v>0</v>
      </c>
      <c r="M2663" s="47">
        <v>0</v>
      </c>
      <c r="N2663" s="17">
        <v>8.6781679258048205E-3</v>
      </c>
      <c r="O2663" s="7">
        <f>Q2663/P2663/N2663</f>
        <v>1</v>
      </c>
      <c r="P2663" s="7">
        <v>3.9933351747149914</v>
      </c>
      <c r="Q2663" s="33">
        <v>3.4654833230199827E-2</v>
      </c>
      <c r="R2663" s="38" t="s">
        <v>1677</v>
      </c>
      <c r="S2663" s="33" t="s">
        <v>1677</v>
      </c>
      <c r="T2663" s="45" t="s">
        <v>1675</v>
      </c>
      <c r="U2663" s="55">
        <f>RANK(Q2663,$Q$5:$Q$3209,0)</f>
        <v>2659</v>
      </c>
      <c r="V2663" s="55">
        <f>RANK(W2663,$W$5:$W$3209,0)</f>
        <v>2991</v>
      </c>
      <c r="W2663" s="55">
        <f>N2663*O2663</f>
        <v>8.6781679258048205E-3</v>
      </c>
      <c r="X2663" s="1">
        <f t="shared" si="41"/>
        <v>11.995496073140034</v>
      </c>
    </row>
    <row r="2664" spans="3:24" x14ac:dyDescent="0.25">
      <c r="C2664" s="19" t="s">
        <v>4273</v>
      </c>
      <c r="D2664" s="6" t="s">
        <v>1344</v>
      </c>
      <c r="E2664" s="6" t="s">
        <v>39</v>
      </c>
      <c r="F2664" s="48">
        <v>1.84319175288157</v>
      </c>
      <c r="G2664" s="8">
        <v>10</v>
      </c>
      <c r="H2664" s="9">
        <v>0.92916941434065903</v>
      </c>
      <c r="I2664" s="40">
        <v>0</v>
      </c>
      <c r="J2664" s="7">
        <v>0</v>
      </c>
      <c r="K2664" s="9">
        <v>0.16762517247272399</v>
      </c>
      <c r="L2664" s="39">
        <v>0</v>
      </c>
      <c r="M2664" s="47">
        <v>0</v>
      </c>
      <c r="N2664" s="17">
        <v>1.1877675149356901E-2</v>
      </c>
      <c r="O2664" s="7">
        <f>Q2664/P2664/N2664</f>
        <v>0.99999999999999989</v>
      </c>
      <c r="P2664" s="7">
        <v>2.9154272217191899</v>
      </c>
      <c r="Q2664" s="33">
        <v>3.462849746117265E-2</v>
      </c>
      <c r="R2664" s="38" t="s">
        <v>1677</v>
      </c>
      <c r="S2664" s="33" t="s">
        <v>1677</v>
      </c>
      <c r="T2664" s="45" t="s">
        <v>1676</v>
      </c>
      <c r="U2664" s="55">
        <f>RANK(Q2664,$Q$5:$Q$3209,0)</f>
        <v>2660</v>
      </c>
      <c r="V2664" s="55">
        <f>RANK(W2664,$W$5:$W$3209,0)</f>
        <v>2815</v>
      </c>
      <c r="W2664" s="55">
        <f>N2664*O2664</f>
        <v>1.1877675149356899E-2</v>
      </c>
      <c r="X2664" s="1">
        <f t="shared" si="41"/>
        <v>11.960841239909834</v>
      </c>
    </row>
    <row r="2665" spans="3:24" x14ac:dyDescent="0.25">
      <c r="C2665" s="19" t="s">
        <v>4274</v>
      </c>
      <c r="D2665" s="6" t="s">
        <v>948</v>
      </c>
      <c r="E2665" s="6" t="s">
        <v>144</v>
      </c>
      <c r="F2665" s="48">
        <v>0.94178848841794705</v>
      </c>
      <c r="G2665" s="8">
        <v>10</v>
      </c>
      <c r="H2665" s="9">
        <v>5.0994599725357997E-2</v>
      </c>
      <c r="I2665" s="40">
        <v>0</v>
      </c>
      <c r="J2665" s="7">
        <v>0</v>
      </c>
      <c r="K2665" s="9">
        <v>0.45944434151127</v>
      </c>
      <c r="L2665" s="39">
        <v>0</v>
      </c>
      <c r="M2665" s="47">
        <v>0</v>
      </c>
      <c r="N2665" s="17">
        <v>8.8380268729037394E-3</v>
      </c>
      <c r="O2665" s="7">
        <f>Q2665/P2665/N2665</f>
        <v>1</v>
      </c>
      <c r="P2665" s="7">
        <v>3.9115717301897783</v>
      </c>
      <c r="Q2665" s="33">
        <v>3.4570576066707839E-2</v>
      </c>
      <c r="R2665" s="38" t="s">
        <v>1677</v>
      </c>
      <c r="S2665" s="33" t="s">
        <v>1677</v>
      </c>
      <c r="T2665" s="45" t="s">
        <v>1675</v>
      </c>
      <c r="U2665" s="55">
        <f>RANK(Q2665,$Q$5:$Q$3209,0)</f>
        <v>2661</v>
      </c>
      <c r="V2665" s="55">
        <f>RANK(W2665,$W$5:$W$3209,0)</f>
        <v>2984</v>
      </c>
      <c r="W2665" s="55">
        <f>N2665*O2665</f>
        <v>8.8380268729037394E-3</v>
      </c>
      <c r="X2665" s="1">
        <f t="shared" si="41"/>
        <v>11.926212742448662</v>
      </c>
    </row>
    <row r="2666" spans="3:24" x14ac:dyDescent="0.25">
      <c r="C2666" s="19" t="s">
        <v>4275</v>
      </c>
      <c r="D2666" s="6" t="s">
        <v>753</v>
      </c>
      <c r="E2666" s="6" t="s">
        <v>389</v>
      </c>
      <c r="F2666" s="48">
        <v>20.154575281096701</v>
      </c>
      <c r="G2666" s="8">
        <v>14.4085519871696</v>
      </c>
      <c r="H2666" s="9">
        <v>0.57087804308844703</v>
      </c>
      <c r="I2666" s="40">
        <v>0</v>
      </c>
      <c r="J2666" s="7">
        <v>4</v>
      </c>
      <c r="K2666" s="9">
        <v>0.78149108932033196</v>
      </c>
      <c r="L2666" s="39">
        <v>0</v>
      </c>
      <c r="M2666" s="47">
        <v>0</v>
      </c>
      <c r="N2666" s="17">
        <v>3.4902861789534001E-2</v>
      </c>
      <c r="O2666" s="7">
        <f>Q2666/P2666/N2666</f>
        <v>1</v>
      </c>
      <c r="P2666" s="7">
        <v>0.99036985017886137</v>
      </c>
      <c r="Q2666" s="33">
        <v>3.4566742001314293E-2</v>
      </c>
      <c r="R2666" s="38" t="s">
        <v>1676</v>
      </c>
      <c r="S2666" s="33" t="s">
        <v>1676</v>
      </c>
      <c r="T2666" s="45" t="s">
        <v>1677</v>
      </c>
      <c r="U2666" s="55">
        <f>RANK(Q2666,$Q$5:$Q$3209,0)</f>
        <v>2662</v>
      </c>
      <c r="V2666" s="55">
        <f>RANK(W2666,$W$5:$W$3209,0)</f>
        <v>1954</v>
      </c>
      <c r="W2666" s="55">
        <f>N2666*O2666</f>
        <v>3.4902861789534001E-2</v>
      </c>
      <c r="X2666" s="1">
        <f t="shared" si="41"/>
        <v>11.891642166381954</v>
      </c>
    </row>
    <row r="2667" spans="3:24" x14ac:dyDescent="0.25">
      <c r="C2667" s="19" t="s">
        <v>4276</v>
      </c>
      <c r="D2667" s="6" t="s">
        <v>653</v>
      </c>
      <c r="E2667" s="6" t="s">
        <v>204</v>
      </c>
      <c r="F2667" s="48">
        <v>13.1473693615901</v>
      </c>
      <c r="G2667" s="8">
        <v>48.821093638037198</v>
      </c>
      <c r="H2667" s="9">
        <v>0.122895383005443</v>
      </c>
      <c r="I2667" s="40">
        <v>0</v>
      </c>
      <c r="J2667" s="7">
        <v>3</v>
      </c>
      <c r="K2667" s="9">
        <v>0.51316229581818196</v>
      </c>
      <c r="L2667" s="39">
        <v>0</v>
      </c>
      <c r="M2667" s="47">
        <v>0</v>
      </c>
      <c r="N2667" s="17">
        <v>1.36791118782462E-2</v>
      </c>
      <c r="O2667" s="7">
        <f>Q2667/P2667/N2667</f>
        <v>0.99999999999999989</v>
      </c>
      <c r="P2667" s="7">
        <v>2.5227491569995921</v>
      </c>
      <c r="Q2667" s="33">
        <v>3.4508967959348706E-2</v>
      </c>
      <c r="R2667" s="38" t="s">
        <v>1677</v>
      </c>
      <c r="S2667" s="33" t="s">
        <v>1677</v>
      </c>
      <c r="T2667" s="45" t="s">
        <v>1676</v>
      </c>
      <c r="U2667" s="55">
        <f>RANK(Q2667,$Q$5:$Q$3209,0)</f>
        <v>2663</v>
      </c>
      <c r="V2667" s="55">
        <f>RANK(W2667,$W$5:$W$3209,0)</f>
        <v>2678</v>
      </c>
      <c r="W2667" s="55">
        <f>N2667*O2667</f>
        <v>1.3679111878246199E-2</v>
      </c>
      <c r="X2667" s="1">
        <f t="shared" si="41"/>
        <v>11.857075424380641</v>
      </c>
    </row>
    <row r="2668" spans="3:24" x14ac:dyDescent="0.25">
      <c r="C2668" s="19" t="s">
        <v>4277</v>
      </c>
      <c r="D2668" s="6" t="s">
        <v>1266</v>
      </c>
      <c r="E2668" s="6" t="s">
        <v>204</v>
      </c>
      <c r="F2668" s="48">
        <v>0.46263990274338002</v>
      </c>
      <c r="G2668" s="8">
        <v>10</v>
      </c>
      <c r="H2668" s="9">
        <v>0</v>
      </c>
      <c r="I2668" s="40">
        <v>0</v>
      </c>
      <c r="J2668" s="7">
        <v>0</v>
      </c>
      <c r="K2668" s="9">
        <v>1</v>
      </c>
      <c r="L2668" s="39">
        <v>0</v>
      </c>
      <c r="M2668" s="47">
        <v>0</v>
      </c>
      <c r="N2668" s="17">
        <v>1.26953450050821E-2</v>
      </c>
      <c r="O2668" s="7">
        <f>Q2668/P2668/N2668</f>
        <v>0.99999999999999989</v>
      </c>
      <c r="P2668" s="7">
        <v>2.7140065198393173</v>
      </c>
      <c r="Q2668" s="33">
        <v>3.4455249115402327E-2</v>
      </c>
      <c r="R2668" s="38" t="s">
        <v>1677</v>
      </c>
      <c r="S2668" s="33" t="s">
        <v>1677</v>
      </c>
      <c r="T2668" s="45" t="s">
        <v>1676</v>
      </c>
      <c r="U2668" s="55">
        <f>RANK(Q2668,$Q$5:$Q$3209,0)</f>
        <v>2664</v>
      </c>
      <c r="V2668" s="55">
        <f>RANK(W2668,$W$5:$W$3209,0)</f>
        <v>2766</v>
      </c>
      <c r="W2668" s="55">
        <f>N2668*O2668</f>
        <v>1.2695345005082098E-2</v>
      </c>
      <c r="X2668" s="1">
        <f t="shared" si="41"/>
        <v>11.822566456421292</v>
      </c>
    </row>
    <row r="2669" spans="3:24" x14ac:dyDescent="0.25">
      <c r="C2669" s="19" t="s">
        <v>4278</v>
      </c>
      <c r="D2669" s="6" t="s">
        <v>1064</v>
      </c>
      <c r="E2669" s="6" t="s">
        <v>28</v>
      </c>
      <c r="F2669" s="48">
        <v>1.10101508099852</v>
      </c>
      <c r="G2669" s="8">
        <v>10</v>
      </c>
      <c r="H2669" s="9">
        <v>0.471539859083486</v>
      </c>
      <c r="I2669" s="40">
        <v>3</v>
      </c>
      <c r="J2669" s="7">
        <v>3</v>
      </c>
      <c r="K2669" s="9">
        <v>0.1782613408198</v>
      </c>
      <c r="L2669" s="39">
        <v>0</v>
      </c>
      <c r="M2669" s="47">
        <v>0</v>
      </c>
      <c r="N2669" s="17">
        <v>9.1440553713773194E-3</v>
      </c>
      <c r="O2669" s="7">
        <f>Q2669/P2669/N2669</f>
        <v>1</v>
      </c>
      <c r="P2669" s="7">
        <v>3.766679771102829</v>
      </c>
      <c r="Q2669" s="33">
        <v>3.4442728393211115E-2</v>
      </c>
      <c r="R2669" s="38" t="s">
        <v>1677</v>
      </c>
      <c r="S2669" s="33" t="s">
        <v>1677</v>
      </c>
      <c r="T2669" s="45" t="s">
        <v>1675</v>
      </c>
      <c r="U2669" s="55">
        <f>RANK(Q2669,$Q$5:$Q$3209,0)</f>
        <v>2665</v>
      </c>
      <c r="V2669" s="55">
        <f>RANK(W2669,$W$5:$W$3209,0)</f>
        <v>2973</v>
      </c>
      <c r="W2669" s="55">
        <f>N2669*O2669</f>
        <v>9.1440553713773194E-3</v>
      </c>
      <c r="X2669" s="1">
        <f t="shared" si="41"/>
        <v>11.78811120730589</v>
      </c>
    </row>
    <row r="2670" spans="3:24" x14ac:dyDescent="0.25">
      <c r="C2670" s="19" t="s">
        <v>4279</v>
      </c>
      <c r="D2670" s="6" t="s">
        <v>928</v>
      </c>
      <c r="E2670" s="6" t="s">
        <v>131</v>
      </c>
      <c r="F2670" s="48">
        <v>1.61713747854737</v>
      </c>
      <c r="G2670" s="8">
        <v>10</v>
      </c>
      <c r="H2670" s="9">
        <v>0.47036730402124199</v>
      </c>
      <c r="I2670" s="40">
        <v>0</v>
      </c>
      <c r="J2670" s="7">
        <v>1</v>
      </c>
      <c r="K2670" s="9">
        <v>0.41483040837509599</v>
      </c>
      <c r="L2670" s="39">
        <v>0</v>
      </c>
      <c r="M2670" s="47">
        <v>0</v>
      </c>
      <c r="N2670" s="17">
        <v>1.21588774185756E-2</v>
      </c>
      <c r="O2670" s="7">
        <f>Q2670/P2670/N2670</f>
        <v>1</v>
      </c>
      <c r="P2670" s="7">
        <v>2.8314808824972579</v>
      </c>
      <c r="Q2670" s="33">
        <v>3.4427628963324422E-2</v>
      </c>
      <c r="R2670" s="38" t="s">
        <v>1677</v>
      </c>
      <c r="S2670" s="33" t="s">
        <v>1677</v>
      </c>
      <c r="T2670" s="45" t="s">
        <v>1676</v>
      </c>
      <c r="U2670" s="55">
        <f>RANK(Q2670,$Q$5:$Q$3209,0)</f>
        <v>2666</v>
      </c>
      <c r="V2670" s="55">
        <f>RANK(W2670,$W$5:$W$3209,0)</f>
        <v>2797</v>
      </c>
      <c r="W2670" s="55">
        <f>N2670*O2670</f>
        <v>1.21588774185756E-2</v>
      </c>
      <c r="X2670" s="1">
        <f t="shared" si="41"/>
        <v>11.75366847891268</v>
      </c>
    </row>
    <row r="2671" spans="3:24" x14ac:dyDescent="0.25">
      <c r="C2671" s="19" t="s">
        <v>4280</v>
      </c>
      <c r="D2671" s="6" t="s">
        <v>1590</v>
      </c>
      <c r="E2671" s="6" t="s">
        <v>389</v>
      </c>
      <c r="F2671" s="48">
        <v>0.36256587967171899</v>
      </c>
      <c r="G2671" s="8">
        <v>10</v>
      </c>
      <c r="H2671" s="9">
        <v>1</v>
      </c>
      <c r="I2671" s="40">
        <v>0</v>
      </c>
      <c r="J2671" s="7">
        <v>0</v>
      </c>
      <c r="K2671" s="9">
        <v>1.11585500068484E-2</v>
      </c>
      <c r="L2671" s="39">
        <v>0</v>
      </c>
      <c r="M2671" s="47">
        <v>0</v>
      </c>
      <c r="N2671" s="17">
        <v>1.22981986176536E-2</v>
      </c>
      <c r="O2671" s="7">
        <f>Q2671/P2671/N2671</f>
        <v>1</v>
      </c>
      <c r="P2671" s="7">
        <v>2.7993817932999492</v>
      </c>
      <c r="Q2671" s="33">
        <v>3.4427353300646092E-2</v>
      </c>
      <c r="R2671" s="38" t="s">
        <v>1677</v>
      </c>
      <c r="S2671" s="33" t="s">
        <v>1677</v>
      </c>
      <c r="T2671" s="45" t="s">
        <v>1676</v>
      </c>
      <c r="U2671" s="55">
        <f>RANK(Q2671,$Q$5:$Q$3209,0)</f>
        <v>2667</v>
      </c>
      <c r="V2671" s="55">
        <f>RANK(W2671,$W$5:$W$3209,0)</f>
        <v>2786</v>
      </c>
      <c r="W2671" s="55">
        <f>N2671*O2671</f>
        <v>1.22981986176536E-2</v>
      </c>
      <c r="X2671" s="1">
        <f t="shared" si="41"/>
        <v>11.719240849949355</v>
      </c>
    </row>
    <row r="2672" spans="3:24" x14ac:dyDescent="0.25">
      <c r="C2672" s="19" t="s">
        <v>4281</v>
      </c>
      <c r="D2672" s="6" t="s">
        <v>422</v>
      </c>
      <c r="E2672" s="6" t="s">
        <v>204</v>
      </c>
      <c r="F2672" s="48">
        <v>2.8352446930349302</v>
      </c>
      <c r="G2672" s="8">
        <v>59.3930168497509</v>
      </c>
      <c r="H2672" s="9">
        <v>0.72074038095082404</v>
      </c>
      <c r="I2672" s="40">
        <v>0</v>
      </c>
      <c r="J2672" s="7">
        <v>1</v>
      </c>
      <c r="K2672" s="9">
        <v>0.203732178206112</v>
      </c>
      <c r="L2672" s="39">
        <v>0</v>
      </c>
      <c r="M2672" s="47">
        <v>0</v>
      </c>
      <c r="N2672" s="17">
        <v>1.48020516087571E-2</v>
      </c>
      <c r="O2672" s="7">
        <f>Q2672/P2672/N2672</f>
        <v>0.99999999999999989</v>
      </c>
      <c r="P2672" s="7">
        <v>2.3238669998446442</v>
      </c>
      <c r="Q2672" s="33">
        <v>3.4397999263587949E-2</v>
      </c>
      <c r="R2672" s="38" t="s">
        <v>1677</v>
      </c>
      <c r="S2672" s="33" t="s">
        <v>1677</v>
      </c>
      <c r="T2672" s="45" t="s">
        <v>1676</v>
      </c>
      <c r="U2672" s="55">
        <f>RANK(Q2672,$Q$5:$Q$3209,0)</f>
        <v>2668</v>
      </c>
      <c r="V2672" s="55">
        <f>RANK(W2672,$W$5:$W$3209,0)</f>
        <v>2618</v>
      </c>
      <c r="W2672" s="55">
        <f>N2672*O2672</f>
        <v>1.4802051608757099E-2</v>
      </c>
      <c r="X2672" s="1">
        <f t="shared" si="41"/>
        <v>11.684813496648708</v>
      </c>
    </row>
    <row r="2673" spans="3:24" x14ac:dyDescent="0.25">
      <c r="C2673" s="19" t="s">
        <v>4282</v>
      </c>
      <c r="D2673" s="6" t="s">
        <v>1630</v>
      </c>
      <c r="E2673" s="6" t="s">
        <v>39</v>
      </c>
      <c r="F2673" s="48">
        <v>0.12749832911522199</v>
      </c>
      <c r="G2673" s="8">
        <v>79.846763955316604</v>
      </c>
      <c r="H2673" s="9">
        <v>1</v>
      </c>
      <c r="I2673" s="40">
        <v>0</v>
      </c>
      <c r="J2673" s="7">
        <v>0</v>
      </c>
      <c r="K2673" s="9">
        <v>1.05535499748413E-2</v>
      </c>
      <c r="L2673" s="39">
        <v>0</v>
      </c>
      <c r="M2673" s="47">
        <v>0</v>
      </c>
      <c r="N2673" s="17">
        <v>1.7254395632729201E-2</v>
      </c>
      <c r="O2673" s="7">
        <f>Q2673/P2673/N2673</f>
        <v>1</v>
      </c>
      <c r="P2673" s="7">
        <v>1.9923443321953649</v>
      </c>
      <c r="Q2673" s="33">
        <v>3.4376697344324483E-2</v>
      </c>
      <c r="R2673" s="38" t="s">
        <v>1677</v>
      </c>
      <c r="S2673" s="33" t="s">
        <v>1677</v>
      </c>
      <c r="T2673" s="45" t="s">
        <v>1677</v>
      </c>
      <c r="U2673" s="55">
        <f>RANK(Q2673,$Q$5:$Q$3209,0)</f>
        <v>2669</v>
      </c>
      <c r="V2673" s="55">
        <f>RANK(W2673,$W$5:$W$3209,0)</f>
        <v>2519</v>
      </c>
      <c r="W2673" s="55">
        <f>N2673*O2673</f>
        <v>1.7254395632729201E-2</v>
      </c>
      <c r="X2673" s="1">
        <f t="shared" si="41"/>
        <v>11.65041549738512</v>
      </c>
    </row>
    <row r="2674" spans="3:24" x14ac:dyDescent="0.25">
      <c r="C2674" s="19" t="s">
        <v>4283</v>
      </c>
      <c r="D2674" s="6" t="s">
        <v>988</v>
      </c>
      <c r="E2674" s="6" t="s">
        <v>126</v>
      </c>
      <c r="F2674" s="48">
        <v>5.7505901785642504</v>
      </c>
      <c r="G2674" s="8">
        <v>36.571037562469897</v>
      </c>
      <c r="H2674" s="9">
        <v>0.11819605100080199</v>
      </c>
      <c r="I2674" s="40">
        <v>0</v>
      </c>
      <c r="J2674" s="7">
        <v>1</v>
      </c>
      <c r="K2674" s="9">
        <v>0.426845880273582</v>
      </c>
      <c r="L2674" s="39">
        <v>0</v>
      </c>
      <c r="M2674" s="47">
        <v>0</v>
      </c>
      <c r="N2674" s="17">
        <v>1.10494026249357E-2</v>
      </c>
      <c r="O2674" s="7">
        <f>Q2674/P2674/N2674</f>
        <v>1</v>
      </c>
      <c r="P2674" s="7">
        <v>3.111121338413616</v>
      </c>
      <c r="Q2674" s="33">
        <v>3.4376032283160878E-2</v>
      </c>
      <c r="R2674" s="38" t="s">
        <v>1677</v>
      </c>
      <c r="S2674" s="33" t="s">
        <v>1677</v>
      </c>
      <c r="T2674" s="45" t="s">
        <v>1675</v>
      </c>
      <c r="U2674" s="55">
        <f>RANK(Q2674,$Q$5:$Q$3209,0)</f>
        <v>2670</v>
      </c>
      <c r="V2674" s="55">
        <f>RANK(W2674,$W$5:$W$3209,0)</f>
        <v>2862</v>
      </c>
      <c r="W2674" s="55">
        <f>N2674*O2674</f>
        <v>1.10494026249357E-2</v>
      </c>
      <c r="X2674" s="1">
        <f t="shared" si="41"/>
        <v>11.616038800040796</v>
      </c>
    </row>
    <row r="2675" spans="3:24" x14ac:dyDescent="0.25">
      <c r="C2675" s="19" t="s">
        <v>4284</v>
      </c>
      <c r="D2675" s="6" t="s">
        <v>527</v>
      </c>
      <c r="E2675" s="6" t="s">
        <v>204</v>
      </c>
      <c r="F2675" s="48">
        <v>3.2446020883042599</v>
      </c>
      <c r="G2675" s="8">
        <v>37.970597897084701</v>
      </c>
      <c r="H2675" s="9">
        <v>0.72770482394310998</v>
      </c>
      <c r="I2675" s="40">
        <v>0</v>
      </c>
      <c r="J2675" s="7">
        <v>0</v>
      </c>
      <c r="K2675" s="9">
        <v>0.66306446437871103</v>
      </c>
      <c r="L2675" s="39">
        <v>0</v>
      </c>
      <c r="M2675" s="47">
        <v>0</v>
      </c>
      <c r="N2675" s="17">
        <v>1.9849232809369202E-2</v>
      </c>
      <c r="O2675" s="7">
        <f>Q2675/P2675/N2675</f>
        <v>1</v>
      </c>
      <c r="P2675" s="7">
        <v>1.7317501808746429</v>
      </c>
      <c r="Q2675" s="33">
        <v>3.4373912507848013E-2</v>
      </c>
      <c r="R2675" s="38" t="s">
        <v>1677</v>
      </c>
      <c r="S2675" s="33" t="s">
        <v>1677</v>
      </c>
      <c r="T2675" s="45" t="s">
        <v>1677</v>
      </c>
      <c r="U2675" s="55">
        <f>RANK(Q2675,$Q$5:$Q$3209,0)</f>
        <v>2671</v>
      </c>
      <c r="V2675" s="55">
        <f>RANK(W2675,$W$5:$W$3209,0)</f>
        <v>2417</v>
      </c>
      <c r="W2675" s="55">
        <f>N2675*O2675</f>
        <v>1.9849232809369202E-2</v>
      </c>
      <c r="X2675" s="1">
        <f t="shared" si="41"/>
        <v>11.581662767757635</v>
      </c>
    </row>
    <row r="2676" spans="3:24" x14ac:dyDescent="0.25">
      <c r="C2676" s="19" t="s">
        <v>4285</v>
      </c>
      <c r="D2676" s="6" t="s">
        <v>707</v>
      </c>
      <c r="E2676" s="6" t="s">
        <v>19</v>
      </c>
      <c r="F2676" s="48">
        <v>1.64863842929114</v>
      </c>
      <c r="G2676" s="8">
        <v>23.181059510612201</v>
      </c>
      <c r="H2676" s="9">
        <v>0.52928252882830995</v>
      </c>
      <c r="I2676" s="40">
        <v>0</v>
      </c>
      <c r="J2676" s="7">
        <v>1</v>
      </c>
      <c r="K2676" s="9">
        <v>0.22305037741113001</v>
      </c>
      <c r="L2676" s="39">
        <v>0</v>
      </c>
      <c r="M2676" s="47">
        <v>0</v>
      </c>
      <c r="N2676" s="17">
        <v>1.01062964427196E-2</v>
      </c>
      <c r="O2676" s="7">
        <f>Q2676/P2676/N2676</f>
        <v>1</v>
      </c>
      <c r="P2676" s="7">
        <v>3.4010279687514307</v>
      </c>
      <c r="Q2676" s="33">
        <v>3.4371796862182447E-2</v>
      </c>
      <c r="R2676" s="38" t="s">
        <v>1677</v>
      </c>
      <c r="S2676" s="33" t="s">
        <v>1677</v>
      </c>
      <c r="T2676" s="45" t="s">
        <v>1675</v>
      </c>
      <c r="U2676" s="55">
        <f>RANK(Q2676,$Q$5:$Q$3209,0)</f>
        <v>2672</v>
      </c>
      <c r="V2676" s="55">
        <f>RANK(W2676,$W$5:$W$3209,0)</f>
        <v>2923</v>
      </c>
      <c r="W2676" s="55">
        <f>N2676*O2676</f>
        <v>1.01062964427196E-2</v>
      </c>
      <c r="X2676" s="1">
        <f t="shared" si="41"/>
        <v>11.547288855249787</v>
      </c>
    </row>
    <row r="2677" spans="3:24" x14ac:dyDescent="0.25">
      <c r="C2677" s="19" t="s">
        <v>4286</v>
      </c>
      <c r="D2677" s="6" t="s">
        <v>1484</v>
      </c>
      <c r="E2677" s="6" t="s">
        <v>115</v>
      </c>
      <c r="F2677" s="48">
        <v>0.52785838919010597</v>
      </c>
      <c r="G2677" s="8">
        <v>10</v>
      </c>
      <c r="H2677" s="9">
        <v>0.79392175943736298</v>
      </c>
      <c r="I2677" s="40">
        <v>0</v>
      </c>
      <c r="J2677" s="7">
        <v>0</v>
      </c>
      <c r="K2677" s="9">
        <v>6.2140404475810603E-2</v>
      </c>
      <c r="L2677" s="39">
        <v>0</v>
      </c>
      <c r="M2677" s="47">
        <v>0</v>
      </c>
      <c r="N2677" s="17">
        <v>9.5798398264923292E-3</v>
      </c>
      <c r="O2677" s="7">
        <f>Q2677/P2677/N2677</f>
        <v>1</v>
      </c>
      <c r="P2677" s="7">
        <v>3.5876843682576114</v>
      </c>
      <c r="Q2677" s="33">
        <v>3.4369441595918239E-2</v>
      </c>
      <c r="R2677" s="38" t="s">
        <v>1677</v>
      </c>
      <c r="S2677" s="33" t="s">
        <v>1677</v>
      </c>
      <c r="T2677" s="45" t="s">
        <v>1675</v>
      </c>
      <c r="U2677" s="55">
        <f>RANK(Q2677,$Q$5:$Q$3209,0)</f>
        <v>2673</v>
      </c>
      <c r="V2677" s="55">
        <f>RANK(W2677,$W$5:$W$3209,0)</f>
        <v>2947</v>
      </c>
      <c r="W2677" s="55">
        <f>N2677*O2677</f>
        <v>9.5798398264923292E-3</v>
      </c>
      <c r="X2677" s="1">
        <f t="shared" si="41"/>
        <v>11.512917058387606</v>
      </c>
    </row>
    <row r="2678" spans="3:24" x14ac:dyDescent="0.25">
      <c r="C2678" s="19" t="s">
        <v>4287</v>
      </c>
      <c r="D2678" s="6" t="s">
        <v>753</v>
      </c>
      <c r="E2678" s="6" t="s">
        <v>389</v>
      </c>
      <c r="F2678" s="48">
        <v>5.5528961943983504</v>
      </c>
      <c r="G2678" s="8">
        <v>84.689093688584805</v>
      </c>
      <c r="H2678" s="9">
        <v>1</v>
      </c>
      <c r="I2678" s="40">
        <v>0</v>
      </c>
      <c r="J2678" s="7">
        <v>0</v>
      </c>
      <c r="K2678" s="9">
        <v>0.84595118652861501</v>
      </c>
      <c r="L2678" s="39">
        <v>0</v>
      </c>
      <c r="M2678" s="47">
        <v>0</v>
      </c>
      <c r="N2678" s="17">
        <v>4.0234954870599797E-2</v>
      </c>
      <c r="O2678" s="7">
        <f>Q2678/P2678/N2678</f>
        <v>1.0000000000000002</v>
      </c>
      <c r="P2678" s="7">
        <v>0.85148685663918</v>
      </c>
      <c r="Q2678" s="33">
        <v>3.425953524978629E-2</v>
      </c>
      <c r="R2678" s="38" t="s">
        <v>1676</v>
      </c>
      <c r="S2678" s="33" t="s">
        <v>1676</v>
      </c>
      <c r="T2678" s="45" t="s">
        <v>1677</v>
      </c>
      <c r="U2678" s="55">
        <f>RANK(Q2678,$Q$5:$Q$3209,0)</f>
        <v>2674</v>
      </c>
      <c r="V2678" s="55">
        <f>RANK(W2678,$W$5:$W$3209,0)</f>
        <v>1850</v>
      </c>
      <c r="W2678" s="55">
        <f>N2678*O2678</f>
        <v>4.0234954870599804E-2</v>
      </c>
      <c r="X2678" s="1">
        <f t="shared" si="41"/>
        <v>11.478547616791687</v>
      </c>
    </row>
    <row r="2679" spans="3:24" x14ac:dyDescent="0.25">
      <c r="C2679" s="19" t="s">
        <v>4288</v>
      </c>
      <c r="D2679" s="6" t="s">
        <v>327</v>
      </c>
      <c r="E2679" s="6" t="s">
        <v>131</v>
      </c>
      <c r="F2679" s="48">
        <v>2.8565886918066599</v>
      </c>
      <c r="G2679" s="8">
        <v>16.339769472796402</v>
      </c>
      <c r="H2679" s="9">
        <v>0.61512824714147996</v>
      </c>
      <c r="I2679" s="40">
        <v>0</v>
      </c>
      <c r="J2679" s="7">
        <v>4</v>
      </c>
      <c r="K2679" s="9">
        <v>0.48676739271771702</v>
      </c>
      <c r="L2679" s="39">
        <v>0</v>
      </c>
      <c r="M2679" s="47">
        <v>0</v>
      </c>
      <c r="N2679" s="17">
        <v>1.42991545071103E-2</v>
      </c>
      <c r="O2679" s="7">
        <f>Q2679/P2679/N2679</f>
        <v>1.0000000000000002</v>
      </c>
      <c r="P2679" s="7">
        <v>2.3933998843152469</v>
      </c>
      <c r="Q2679" s="33">
        <v>3.4223594743123635E-2</v>
      </c>
      <c r="R2679" s="38" t="s">
        <v>1677</v>
      </c>
      <c r="S2679" s="33" t="s">
        <v>1677</v>
      </c>
      <c r="T2679" s="45" t="s">
        <v>1676</v>
      </c>
      <c r="U2679" s="55">
        <f>RANK(Q2679,$Q$5:$Q$3209,0)</f>
        <v>2675</v>
      </c>
      <c r="V2679" s="55">
        <f>RANK(W2679,$W$5:$W$3209,0)</f>
        <v>2640</v>
      </c>
      <c r="W2679" s="55">
        <f>N2679*O2679</f>
        <v>1.4299154507110303E-2</v>
      </c>
      <c r="X2679" s="1">
        <f t="shared" si="41"/>
        <v>11.444288081541901</v>
      </c>
    </row>
    <row r="2680" spans="3:24" x14ac:dyDescent="0.25">
      <c r="C2680" s="19" t="s">
        <v>4289</v>
      </c>
      <c r="D2680" s="6" t="s">
        <v>647</v>
      </c>
      <c r="E2680" s="6" t="s">
        <v>163</v>
      </c>
      <c r="F2680" s="48">
        <v>0.59186758806891404</v>
      </c>
      <c r="G2680" s="8">
        <v>10</v>
      </c>
      <c r="H2680" s="9">
        <v>0.112236280037789</v>
      </c>
      <c r="I2680" s="40">
        <v>0</v>
      </c>
      <c r="J2680" s="7">
        <v>0</v>
      </c>
      <c r="K2680" s="9">
        <v>0.69562319360560998</v>
      </c>
      <c r="L2680" s="39">
        <v>0</v>
      </c>
      <c r="M2680" s="47">
        <v>0</v>
      </c>
      <c r="N2680" s="17">
        <v>1.0290825283130901E-2</v>
      </c>
      <c r="O2680" s="7">
        <f>Q2680/P2680/N2680</f>
        <v>1</v>
      </c>
      <c r="P2680" s="7">
        <v>3.3207905065994612</v>
      </c>
      <c r="Q2680" s="33">
        <v>3.4173674905294806E-2</v>
      </c>
      <c r="R2680" s="38" t="s">
        <v>1677</v>
      </c>
      <c r="S2680" s="33" t="s">
        <v>1677</v>
      </c>
      <c r="T2680" s="45" t="s">
        <v>1675</v>
      </c>
      <c r="U2680" s="55">
        <f>RANK(Q2680,$Q$5:$Q$3209,0)</f>
        <v>2676</v>
      </c>
      <c r="V2680" s="55">
        <f>RANK(W2680,$W$5:$W$3209,0)</f>
        <v>2916</v>
      </c>
      <c r="W2680" s="55">
        <f>N2680*O2680</f>
        <v>1.0290825283130901E-2</v>
      </c>
      <c r="X2680" s="1">
        <f t="shared" si="41"/>
        <v>11.410064486798777</v>
      </c>
    </row>
    <row r="2681" spans="3:24" x14ac:dyDescent="0.25">
      <c r="C2681" s="19" t="s">
        <v>4290</v>
      </c>
      <c r="D2681" s="6" t="s">
        <v>1158</v>
      </c>
      <c r="E2681" s="6" t="s">
        <v>39</v>
      </c>
      <c r="F2681" s="48">
        <v>0.91927064210843201</v>
      </c>
      <c r="G2681" s="8">
        <v>10</v>
      </c>
      <c r="H2681" s="9">
        <v>0.59067111751302503</v>
      </c>
      <c r="I2681" s="40">
        <v>1</v>
      </c>
      <c r="J2681" s="7">
        <v>0</v>
      </c>
      <c r="K2681" s="9">
        <v>0.46143534559264598</v>
      </c>
      <c r="L2681" s="39">
        <v>0</v>
      </c>
      <c r="M2681" s="47">
        <v>0</v>
      </c>
      <c r="N2681" s="17">
        <v>1.22149990991486E-2</v>
      </c>
      <c r="O2681" s="7">
        <f>Q2681/P2681/N2681</f>
        <v>1</v>
      </c>
      <c r="P2681" s="7">
        <v>2.7974753982350435</v>
      </c>
      <c r="Q2681" s="33">
        <v>3.4171159469331427E-2</v>
      </c>
      <c r="R2681" s="38" t="s">
        <v>1677</v>
      </c>
      <c r="S2681" s="33" t="s">
        <v>1677</v>
      </c>
      <c r="T2681" s="45" t="s">
        <v>1676</v>
      </c>
      <c r="U2681" s="55">
        <f>RANK(Q2681,$Q$5:$Q$3209,0)</f>
        <v>2677</v>
      </c>
      <c r="V2681" s="55">
        <f>RANK(W2681,$W$5:$W$3209,0)</f>
        <v>2793</v>
      </c>
      <c r="W2681" s="55">
        <f>N2681*O2681</f>
        <v>1.22149990991486E-2</v>
      </c>
      <c r="X2681" s="1">
        <f t="shared" si="41"/>
        <v>11.375890811893482</v>
      </c>
    </row>
    <row r="2682" spans="3:24" x14ac:dyDescent="0.25">
      <c r="C2682" s="19" t="s">
        <v>4291</v>
      </c>
      <c r="D2682" s="6" t="s">
        <v>1396</v>
      </c>
      <c r="E2682" s="6" t="s">
        <v>39</v>
      </c>
      <c r="F2682" s="48">
        <v>0.71382999298074101</v>
      </c>
      <c r="G2682" s="8">
        <v>14.6506610962556</v>
      </c>
      <c r="H2682" s="9">
        <v>0.68474796051651599</v>
      </c>
      <c r="I2682" s="40">
        <v>0</v>
      </c>
      <c r="J2682" s="7">
        <v>0</v>
      </c>
      <c r="K2682" s="9">
        <v>0.50510191504129398</v>
      </c>
      <c r="L2682" s="39">
        <v>0</v>
      </c>
      <c r="M2682" s="47">
        <v>0</v>
      </c>
      <c r="N2682" s="17">
        <v>1.5996578896751799E-2</v>
      </c>
      <c r="O2682" s="7">
        <f>Q2682/P2682/N2682</f>
        <v>1</v>
      </c>
      <c r="P2682" s="7">
        <v>2.1361184988414776</v>
      </c>
      <c r="Q2682" s="33">
        <v>3.4170588099528713E-2</v>
      </c>
      <c r="R2682" s="38" t="s">
        <v>1677</v>
      </c>
      <c r="S2682" s="33" t="s">
        <v>1677</v>
      </c>
      <c r="T2682" s="45" t="s">
        <v>1677</v>
      </c>
      <c r="U2682" s="55">
        <f>RANK(Q2682,$Q$5:$Q$3209,0)</f>
        <v>2678</v>
      </c>
      <c r="V2682" s="55">
        <f>RANK(W2682,$W$5:$W$3209,0)</f>
        <v>2570</v>
      </c>
      <c r="W2682" s="55">
        <f>N2682*O2682</f>
        <v>1.5996578896751799E-2</v>
      </c>
      <c r="X2682" s="1">
        <f t="shared" si="41"/>
        <v>11.341719652424151</v>
      </c>
    </row>
    <row r="2683" spans="3:24" x14ac:dyDescent="0.25">
      <c r="C2683" s="19" t="s">
        <v>4292</v>
      </c>
      <c r="D2683" s="6" t="s">
        <v>1252</v>
      </c>
      <c r="E2683" s="6" t="s">
        <v>204</v>
      </c>
      <c r="F2683" s="48">
        <v>1.21183462244871</v>
      </c>
      <c r="G2683" s="8">
        <v>10</v>
      </c>
      <c r="H2683" s="9">
        <v>0.85643782014580605</v>
      </c>
      <c r="I2683" s="40">
        <v>0</v>
      </c>
      <c r="J2683" s="7">
        <v>0</v>
      </c>
      <c r="K2683" s="9">
        <v>9.4250891934064301E-2</v>
      </c>
      <c r="L2683" s="39">
        <v>0</v>
      </c>
      <c r="M2683" s="47">
        <v>0</v>
      </c>
      <c r="N2683" s="17">
        <v>1.04081985945243E-2</v>
      </c>
      <c r="O2683" s="7">
        <f>Q2683/P2683/N2683</f>
        <v>1</v>
      </c>
      <c r="P2683" s="7">
        <v>3.2791909074011856</v>
      </c>
      <c r="Q2683" s="33">
        <v>3.4130470193589883E-2</v>
      </c>
      <c r="R2683" s="38" t="s">
        <v>1677</v>
      </c>
      <c r="S2683" s="33" t="s">
        <v>1677</v>
      </c>
      <c r="T2683" s="45" t="s">
        <v>1675</v>
      </c>
      <c r="U2683" s="55">
        <f>RANK(Q2683,$Q$5:$Q$3209,0)</f>
        <v>2679</v>
      </c>
      <c r="V2683" s="55">
        <f>RANK(W2683,$W$5:$W$3209,0)</f>
        <v>2909</v>
      </c>
      <c r="W2683" s="55">
        <f>N2683*O2683</f>
        <v>1.04081985945243E-2</v>
      </c>
      <c r="X2683" s="1">
        <f t="shared" si="41"/>
        <v>11.307549064324622</v>
      </c>
    </row>
    <row r="2684" spans="3:24" x14ac:dyDescent="0.25">
      <c r="C2684" s="19" t="s">
        <v>4293</v>
      </c>
      <c r="D2684" s="6" t="s">
        <v>1562</v>
      </c>
      <c r="E2684" s="6" t="s">
        <v>39</v>
      </c>
      <c r="F2684" s="48">
        <v>6.4361347562023203</v>
      </c>
      <c r="G2684" s="8">
        <v>10</v>
      </c>
      <c r="H2684" s="9">
        <v>0.29799898851925799</v>
      </c>
      <c r="I2684" s="40">
        <v>1</v>
      </c>
      <c r="J2684" s="7">
        <v>2</v>
      </c>
      <c r="K2684" s="9">
        <v>0.98015298179800203</v>
      </c>
      <c r="L2684" s="39">
        <v>0</v>
      </c>
      <c r="M2684" s="47">
        <v>0</v>
      </c>
      <c r="N2684" s="17">
        <v>1.90971062483614E-2</v>
      </c>
      <c r="O2684" s="7">
        <f>Q2684/P2684/N2684</f>
        <v>1</v>
      </c>
      <c r="P2684" s="7">
        <v>1.7847365287863981</v>
      </c>
      <c r="Q2684" s="33">
        <v>3.4083303115565559E-2</v>
      </c>
      <c r="R2684" s="38" t="s">
        <v>1677</v>
      </c>
      <c r="S2684" s="33" t="s">
        <v>1677</v>
      </c>
      <c r="T2684" s="45" t="s">
        <v>1677</v>
      </c>
      <c r="U2684" s="55">
        <f>RANK(Q2684,$Q$5:$Q$3209,0)</f>
        <v>2680</v>
      </c>
      <c r="V2684" s="55">
        <f>RANK(W2684,$W$5:$W$3209,0)</f>
        <v>2440</v>
      </c>
      <c r="W2684" s="55">
        <f>N2684*O2684</f>
        <v>1.90971062483614E-2</v>
      </c>
      <c r="X2684" s="1">
        <f t="shared" si="41"/>
        <v>11.273418594131032</v>
      </c>
    </row>
    <row r="2685" spans="3:24" x14ac:dyDescent="0.25">
      <c r="C2685" s="19" t="s">
        <v>4294</v>
      </c>
      <c r="D2685" s="6" t="s">
        <v>1466</v>
      </c>
      <c r="E2685" s="6" t="s">
        <v>39</v>
      </c>
      <c r="F2685" s="48">
        <v>0.53540971798758297</v>
      </c>
      <c r="G2685" s="8">
        <v>10</v>
      </c>
      <c r="H2685" s="9">
        <v>1</v>
      </c>
      <c r="I2685" s="40">
        <v>0</v>
      </c>
      <c r="J2685" s="7">
        <v>0</v>
      </c>
      <c r="K2685" s="9">
        <v>0.161234918223079</v>
      </c>
      <c r="L2685" s="39">
        <v>0</v>
      </c>
      <c r="M2685" s="47">
        <v>0</v>
      </c>
      <c r="N2685" s="17">
        <v>1.2504308076921E-2</v>
      </c>
      <c r="O2685" s="7">
        <f>Q2685/P2685/N2685</f>
        <v>1</v>
      </c>
      <c r="P2685" s="7">
        <v>2.7221835764933817</v>
      </c>
      <c r="Q2685" s="33">
        <v>3.4039022082407888E-2</v>
      </c>
      <c r="R2685" s="38" t="s">
        <v>1677</v>
      </c>
      <c r="S2685" s="33" t="s">
        <v>1677</v>
      </c>
      <c r="T2685" s="45" t="s">
        <v>1676</v>
      </c>
      <c r="U2685" s="55">
        <f>RANK(Q2685,$Q$5:$Q$3209,0)</f>
        <v>2681</v>
      </c>
      <c r="V2685" s="55">
        <f>RANK(W2685,$W$5:$W$3209,0)</f>
        <v>2774</v>
      </c>
      <c r="W2685" s="55">
        <f>N2685*O2685</f>
        <v>1.2504308076921E-2</v>
      </c>
      <c r="X2685" s="1">
        <f t="shared" si="41"/>
        <v>11.239335291015466</v>
      </c>
    </row>
    <row r="2686" spans="3:24" x14ac:dyDescent="0.25">
      <c r="C2686" s="19" t="s">
        <v>4295</v>
      </c>
      <c r="D2686" s="6" t="s">
        <v>1230</v>
      </c>
      <c r="E2686" s="6" t="s">
        <v>131</v>
      </c>
      <c r="F2686" s="48">
        <v>2.6418179723049599E-2</v>
      </c>
      <c r="G2686" s="8">
        <v>10</v>
      </c>
      <c r="H2686" s="9">
        <v>0</v>
      </c>
      <c r="I2686" s="40">
        <v>0</v>
      </c>
      <c r="J2686" s="7">
        <v>0</v>
      </c>
      <c r="K2686" s="9">
        <v>1</v>
      </c>
      <c r="L2686" s="39">
        <v>0</v>
      </c>
      <c r="M2686" s="47">
        <v>0</v>
      </c>
      <c r="N2686" s="17">
        <v>1.26953450050821E-2</v>
      </c>
      <c r="O2686" s="7">
        <f>Q2686/P2686/N2686</f>
        <v>0.99999999999999989</v>
      </c>
      <c r="P2686" s="7">
        <v>2.6761261134301058</v>
      </c>
      <c r="Q2686" s="33">
        <v>3.3974344287104663E-2</v>
      </c>
      <c r="R2686" s="38" t="s">
        <v>1677</v>
      </c>
      <c r="S2686" s="33" t="s">
        <v>1677</v>
      </c>
      <c r="T2686" s="45" t="s">
        <v>1676</v>
      </c>
      <c r="U2686" s="55">
        <f>RANK(Q2686,$Q$5:$Q$3209,0)</f>
        <v>2682</v>
      </c>
      <c r="V2686" s="55">
        <f>RANK(W2686,$W$5:$W$3209,0)</f>
        <v>2766</v>
      </c>
      <c r="W2686" s="55">
        <f>N2686*O2686</f>
        <v>1.2695345005082098E-2</v>
      </c>
      <c r="X2686" s="1">
        <f t="shared" si="41"/>
        <v>11.205296268933058</v>
      </c>
    </row>
    <row r="2687" spans="3:24" x14ac:dyDescent="0.25">
      <c r="C2687" s="19" t="s">
        <v>4296</v>
      </c>
      <c r="D2687" s="6" t="s">
        <v>207</v>
      </c>
      <c r="E2687" s="6" t="s">
        <v>12</v>
      </c>
      <c r="F2687" s="48">
        <v>0.13007649650950601</v>
      </c>
      <c r="G2687" s="8">
        <v>10</v>
      </c>
      <c r="H2687" s="9">
        <v>1</v>
      </c>
      <c r="I2687" s="40">
        <v>0</v>
      </c>
      <c r="J2687" s="7">
        <v>0</v>
      </c>
      <c r="K2687" s="9">
        <v>5.57123038877552E-2</v>
      </c>
      <c r="L2687" s="39">
        <v>0</v>
      </c>
      <c r="M2687" s="47">
        <v>0</v>
      </c>
      <c r="N2687" s="17">
        <v>1.12636191770714E-2</v>
      </c>
      <c r="O2687" s="7">
        <f>Q2687/P2687/N2687</f>
        <v>1</v>
      </c>
      <c r="P2687" s="7">
        <v>3.0157806928263193</v>
      </c>
      <c r="Q2687" s="33">
        <v>3.3968605245560203E-2</v>
      </c>
      <c r="R2687" s="38" t="s">
        <v>1677</v>
      </c>
      <c r="S2687" s="33" t="s">
        <v>1677</v>
      </c>
      <c r="T2687" s="45" t="s">
        <v>1676</v>
      </c>
      <c r="U2687" s="55">
        <f>RANK(Q2687,$Q$5:$Q$3209,0)</f>
        <v>2683</v>
      </c>
      <c r="V2687" s="55">
        <f>RANK(W2687,$W$5:$W$3209,0)</f>
        <v>2849</v>
      </c>
      <c r="W2687" s="55">
        <f>N2687*O2687</f>
        <v>1.12636191770714E-2</v>
      </c>
      <c r="X2687" s="1">
        <f t="shared" si="41"/>
        <v>11.171321924645953</v>
      </c>
    </row>
    <row r="2688" spans="3:24" x14ac:dyDescent="0.25">
      <c r="C2688" s="19" t="s">
        <v>4297</v>
      </c>
      <c r="D2688" s="6" t="s">
        <v>1002</v>
      </c>
      <c r="E2688" s="6" t="s">
        <v>16</v>
      </c>
      <c r="F2688" s="48">
        <v>2.2263969973331701</v>
      </c>
      <c r="G2688" s="8">
        <v>13.026449789300701</v>
      </c>
      <c r="H2688" s="9">
        <v>0.54753059596231402</v>
      </c>
      <c r="I2688" s="40">
        <v>0</v>
      </c>
      <c r="J2688" s="7">
        <v>1</v>
      </c>
      <c r="K2688" s="9">
        <v>0.62414516987876301</v>
      </c>
      <c r="L2688" s="39">
        <v>0</v>
      </c>
      <c r="M2688" s="47">
        <v>0</v>
      </c>
      <c r="N2688" s="17">
        <v>1.42466313548193E-2</v>
      </c>
      <c r="O2688" s="7">
        <f>Q2688/P2688/N2688</f>
        <v>1</v>
      </c>
      <c r="P2688" s="7">
        <v>2.3816189285894978</v>
      </c>
      <c r="Q2688" s="33">
        <v>3.3930046903274287E-2</v>
      </c>
      <c r="R2688" s="38" t="s">
        <v>1677</v>
      </c>
      <c r="S2688" s="33" t="s">
        <v>1677</v>
      </c>
      <c r="T2688" s="45" t="s">
        <v>1676</v>
      </c>
      <c r="U2688" s="55">
        <f>RANK(Q2688,$Q$5:$Q$3209,0)</f>
        <v>2684</v>
      </c>
      <c r="V2688" s="55">
        <f>RANK(W2688,$W$5:$W$3209,0)</f>
        <v>2646</v>
      </c>
      <c r="W2688" s="55">
        <f>N2688*O2688</f>
        <v>1.42466313548193E-2</v>
      </c>
      <c r="X2688" s="1">
        <f t="shared" si="41"/>
        <v>11.137353319400393</v>
      </c>
    </row>
    <row r="2689" spans="3:24" x14ac:dyDescent="0.25">
      <c r="C2689" s="19" t="s">
        <v>4298</v>
      </c>
      <c r="D2689" s="6" t="s">
        <v>801</v>
      </c>
      <c r="E2689" s="6" t="s">
        <v>90</v>
      </c>
      <c r="F2689" s="48">
        <v>1.30848015188531</v>
      </c>
      <c r="G2689" s="8">
        <v>10</v>
      </c>
      <c r="H2689" s="9">
        <v>3.6860079094747998E-2</v>
      </c>
      <c r="I2689" s="40">
        <v>0</v>
      </c>
      <c r="J2689" s="7">
        <v>0</v>
      </c>
      <c r="K2689" s="9">
        <v>0.71536424293894096</v>
      </c>
      <c r="L2689" s="39">
        <v>0</v>
      </c>
      <c r="M2689" s="47">
        <v>0</v>
      </c>
      <c r="N2689" s="17">
        <v>9.86765027944006E-3</v>
      </c>
      <c r="O2689" s="7">
        <f>Q2689/P2689/N2689</f>
        <v>1</v>
      </c>
      <c r="P2689" s="7">
        <v>3.435558467826838</v>
      </c>
      <c r="Q2689" s="33">
        <v>3.3900889475084163E-2</v>
      </c>
      <c r="R2689" s="38" t="s">
        <v>1677</v>
      </c>
      <c r="S2689" s="33" t="s">
        <v>1677</v>
      </c>
      <c r="T2689" s="45" t="s">
        <v>1675</v>
      </c>
      <c r="U2689" s="55">
        <f>RANK(Q2689,$Q$5:$Q$3209,0)</f>
        <v>2685</v>
      </c>
      <c r="V2689" s="55">
        <f>RANK(W2689,$W$5:$W$3209,0)</f>
        <v>2936</v>
      </c>
      <c r="W2689" s="55">
        <f>N2689*O2689</f>
        <v>9.86765027944006E-3</v>
      </c>
      <c r="X2689" s="1">
        <f t="shared" si="41"/>
        <v>11.103423272497119</v>
      </c>
    </row>
    <row r="2690" spans="3:24" x14ac:dyDescent="0.25">
      <c r="C2690" s="19" t="s">
        <v>4299</v>
      </c>
      <c r="D2690" s="6" t="s">
        <v>1600</v>
      </c>
      <c r="E2690" s="6" t="s">
        <v>27</v>
      </c>
      <c r="F2690" s="48">
        <v>6.0363254491855402E-2</v>
      </c>
      <c r="G2690" s="8">
        <v>60</v>
      </c>
      <c r="H2690" s="9">
        <v>1</v>
      </c>
      <c r="I2690" s="40">
        <v>0</v>
      </c>
      <c r="J2690" s="7">
        <v>0</v>
      </c>
      <c r="K2690" s="9">
        <v>7.1672847836284498E-3</v>
      </c>
      <c r="L2690" s="39">
        <v>0</v>
      </c>
      <c r="M2690" s="47">
        <v>0</v>
      </c>
      <c r="N2690" s="17">
        <v>1.50465007051961E-2</v>
      </c>
      <c r="O2690" s="7">
        <f>Q2690/P2690/N2690</f>
        <v>1</v>
      </c>
      <c r="P2690" s="7">
        <v>2.2458816486566442</v>
      </c>
      <c r="Q2690" s="33">
        <v>3.3792659810299178E-2</v>
      </c>
      <c r="R2690" s="38" t="s">
        <v>1677</v>
      </c>
      <c r="S2690" s="33" t="s">
        <v>1677</v>
      </c>
      <c r="T2690" s="45" t="s">
        <v>1676</v>
      </c>
      <c r="U2690" s="55">
        <f>RANK(Q2690,$Q$5:$Q$3209,0)</f>
        <v>2686</v>
      </c>
      <c r="V2690" s="55">
        <f>RANK(W2690,$W$5:$W$3209,0)</f>
        <v>2606</v>
      </c>
      <c r="W2690" s="55">
        <f>N2690*O2690</f>
        <v>1.50465007051961E-2</v>
      </c>
      <c r="X2690" s="1">
        <f t="shared" si="41"/>
        <v>11.069522383022035</v>
      </c>
    </row>
    <row r="2691" spans="3:24" x14ac:dyDescent="0.25">
      <c r="C2691" s="19" t="s">
        <v>4300</v>
      </c>
      <c r="D2691" s="6" t="s">
        <v>679</v>
      </c>
      <c r="E2691" s="6" t="s">
        <v>204</v>
      </c>
      <c r="F2691" s="48">
        <v>0.81727831026834996</v>
      </c>
      <c r="G2691" s="8">
        <v>10</v>
      </c>
      <c r="H2691" s="9">
        <v>0.74926330637336802</v>
      </c>
      <c r="I2691" s="40">
        <v>2</v>
      </c>
      <c r="J2691" s="7">
        <v>0</v>
      </c>
      <c r="K2691" s="9">
        <v>9.4367235187408499E-2</v>
      </c>
      <c r="L2691" s="39">
        <v>0</v>
      </c>
      <c r="M2691" s="47">
        <v>0</v>
      </c>
      <c r="N2691" s="17">
        <v>9.7900360935345605E-3</v>
      </c>
      <c r="O2691" s="7">
        <f>Q2691/P2691/N2691</f>
        <v>1</v>
      </c>
      <c r="P2691" s="7">
        <v>3.4439897328816262</v>
      </c>
      <c r="Q2691" s="33">
        <v>3.3716783790673568E-2</v>
      </c>
      <c r="R2691" s="38" t="s">
        <v>1677</v>
      </c>
      <c r="S2691" s="33" t="s">
        <v>1677</v>
      </c>
      <c r="T2691" s="45" t="s">
        <v>1675</v>
      </c>
      <c r="U2691" s="55">
        <f>RANK(Q2691,$Q$5:$Q$3209,0)</f>
        <v>2687</v>
      </c>
      <c r="V2691" s="55">
        <f>RANK(W2691,$W$5:$W$3209,0)</f>
        <v>2941</v>
      </c>
      <c r="W2691" s="55">
        <f>N2691*O2691</f>
        <v>9.7900360935345605E-3</v>
      </c>
      <c r="X2691" s="1">
        <f t="shared" si="41"/>
        <v>11.035729723211736</v>
      </c>
    </row>
    <row r="2692" spans="3:24" x14ac:dyDescent="0.25">
      <c r="C2692" s="19" t="s">
        <v>4301</v>
      </c>
      <c r="D2692" s="6" t="s">
        <v>477</v>
      </c>
      <c r="E2692" s="6" t="s">
        <v>19</v>
      </c>
      <c r="F2692" s="48">
        <v>11.044016983491099</v>
      </c>
      <c r="G2692" s="8">
        <v>32.557140394938401</v>
      </c>
      <c r="H2692" s="9">
        <v>0.62600357587169098</v>
      </c>
      <c r="I2692" s="40">
        <v>3</v>
      </c>
      <c r="J2692" s="7">
        <v>3</v>
      </c>
      <c r="K2692" s="9">
        <v>0.68812378187799705</v>
      </c>
      <c r="L2692" s="39">
        <v>0</v>
      </c>
      <c r="M2692" s="47">
        <v>0</v>
      </c>
      <c r="N2692" s="17">
        <v>2.2772913405511401E-2</v>
      </c>
      <c r="O2692" s="7">
        <f>Q2692/P2692/N2692</f>
        <v>1</v>
      </c>
      <c r="P2692" s="7">
        <v>1.4779832368644419</v>
      </c>
      <c r="Q2692" s="33">
        <v>3.3657984267911382E-2</v>
      </c>
      <c r="R2692" s="38" t="s">
        <v>1676</v>
      </c>
      <c r="S2692" s="33" t="s">
        <v>1676</v>
      </c>
      <c r="T2692" s="45" t="s">
        <v>1677</v>
      </c>
      <c r="U2692" s="55">
        <f>RANK(Q2692,$Q$5:$Q$3209,0)</f>
        <v>2688</v>
      </c>
      <c r="V2692" s="55">
        <f>RANK(W2692,$W$5:$W$3209,0)</f>
        <v>2312</v>
      </c>
      <c r="W2692" s="55">
        <f>N2692*O2692</f>
        <v>2.2772913405511401E-2</v>
      </c>
      <c r="X2692" s="1">
        <f t="shared" si="41"/>
        <v>11.002012939421062</v>
      </c>
    </row>
    <row r="2693" spans="3:24" x14ac:dyDescent="0.25">
      <c r="C2693" s="19" t="s">
        <v>4302</v>
      </c>
      <c r="D2693" s="6" t="s">
        <v>1004</v>
      </c>
      <c r="E2693" s="6" t="s">
        <v>39</v>
      </c>
      <c r="F2693" s="48">
        <v>7.9312329967372897</v>
      </c>
      <c r="G2693" s="8">
        <v>11.1267979928435</v>
      </c>
      <c r="H2693" s="9">
        <v>0.28891129488916001</v>
      </c>
      <c r="I2693" s="40">
        <v>0</v>
      </c>
      <c r="J2693" s="7">
        <v>1</v>
      </c>
      <c r="K2693" s="9">
        <v>0.755131671550613</v>
      </c>
      <c r="L2693" s="39">
        <v>0</v>
      </c>
      <c r="M2693" s="47">
        <v>0</v>
      </c>
      <c r="N2693" s="17">
        <v>1.29703998911676E-2</v>
      </c>
      <c r="O2693" s="7">
        <f>Q2693/P2693/N2693</f>
        <v>1</v>
      </c>
      <c r="P2693" s="7">
        <v>2.591540358684687</v>
      </c>
      <c r="Q2693" s="33">
        <v>3.3613314786240307E-2</v>
      </c>
      <c r="R2693" s="38" t="s">
        <v>1677</v>
      </c>
      <c r="S2693" s="33" t="s">
        <v>1677</v>
      </c>
      <c r="T2693" s="45" t="s">
        <v>1676</v>
      </c>
      <c r="U2693" s="55">
        <f>RANK(Q2693,$Q$5:$Q$3209,0)</f>
        <v>2689</v>
      </c>
      <c r="V2693" s="55">
        <f>RANK(W2693,$W$5:$W$3209,0)</f>
        <v>2715</v>
      </c>
      <c r="W2693" s="55">
        <f>N2693*O2693</f>
        <v>1.29703998911676E-2</v>
      </c>
      <c r="X2693" s="1">
        <f t="shared" si="41"/>
        <v>10.968354955153151</v>
      </c>
    </row>
    <row r="2694" spans="3:24" x14ac:dyDescent="0.25">
      <c r="C2694" s="19" t="s">
        <v>4303</v>
      </c>
      <c r="D2694" s="6" t="s">
        <v>1080</v>
      </c>
      <c r="E2694" s="6" t="s">
        <v>27</v>
      </c>
      <c r="F2694" s="48">
        <v>0.76549537820653402</v>
      </c>
      <c r="G2694" s="8">
        <v>10</v>
      </c>
      <c r="H2694" s="9">
        <v>0</v>
      </c>
      <c r="I2694" s="40">
        <v>1</v>
      </c>
      <c r="J2694" s="7">
        <v>1</v>
      </c>
      <c r="K2694" s="9">
        <v>0.53521195454363402</v>
      </c>
      <c r="L2694" s="39">
        <v>0</v>
      </c>
      <c r="M2694" s="47">
        <v>0</v>
      </c>
      <c r="N2694" s="17">
        <v>1.07912455740158E-2</v>
      </c>
      <c r="O2694" s="7">
        <f>Q2694/P2694/N2694</f>
        <v>1.0000000000000002</v>
      </c>
      <c r="P2694" s="7">
        <v>3.0937266409637276</v>
      </c>
      <c r="Q2694" s="33">
        <v>3.3385163921514596E-2</v>
      </c>
      <c r="R2694" s="38" t="s">
        <v>1677</v>
      </c>
      <c r="S2694" s="33" t="s">
        <v>1677</v>
      </c>
      <c r="T2694" s="45" t="s">
        <v>1675</v>
      </c>
      <c r="U2694" s="55">
        <f>RANK(Q2694,$Q$5:$Q$3209,0)</f>
        <v>2690</v>
      </c>
      <c r="V2694" s="55">
        <f>RANK(W2694,$W$5:$W$3209,0)</f>
        <v>2884</v>
      </c>
      <c r="W2694" s="55">
        <f>N2694*O2694</f>
        <v>1.0791245574015802E-2</v>
      </c>
      <c r="X2694" s="1">
        <f t="shared" si="41"/>
        <v>10.93474164036691</v>
      </c>
    </row>
    <row r="2695" spans="3:24" x14ac:dyDescent="0.25">
      <c r="C2695" s="19" t="s">
        <v>4304</v>
      </c>
      <c r="D2695" s="6" t="s">
        <v>1172</v>
      </c>
      <c r="E2695" s="6" t="s">
        <v>39</v>
      </c>
      <c r="F2695" s="48">
        <v>4.5423033770264603</v>
      </c>
      <c r="G2695" s="8">
        <v>34.796498201164802</v>
      </c>
      <c r="H2695" s="9">
        <v>2.1445963858522901E-2</v>
      </c>
      <c r="I2695" s="40">
        <v>10</v>
      </c>
      <c r="J2695" s="7">
        <v>3</v>
      </c>
      <c r="K2695" s="9">
        <v>1</v>
      </c>
      <c r="L2695" s="39">
        <v>0</v>
      </c>
      <c r="M2695" s="47">
        <v>0</v>
      </c>
      <c r="N2695" s="17">
        <v>2.7374895962172099E-2</v>
      </c>
      <c r="O2695" s="7">
        <f>Q2695/P2695/N2695</f>
        <v>1.0000000000000002</v>
      </c>
      <c r="P2695" s="7">
        <v>1.2188336165866329</v>
      </c>
      <c r="Q2695" s="33">
        <v>3.3365443449257036E-2</v>
      </c>
      <c r="R2695" s="38" t="s">
        <v>1676</v>
      </c>
      <c r="S2695" s="33" t="s">
        <v>1676</v>
      </c>
      <c r="T2695" s="45" t="s">
        <v>1677</v>
      </c>
      <c r="U2695" s="55">
        <f>RANK(Q2695,$Q$5:$Q$3209,0)</f>
        <v>2691</v>
      </c>
      <c r="V2695" s="55">
        <f>RANK(W2695,$W$5:$W$3209,0)</f>
        <v>2181</v>
      </c>
      <c r="W2695" s="55">
        <f>N2695*O2695</f>
        <v>2.7374895962172106E-2</v>
      </c>
      <c r="X2695" s="1">
        <f t="shared" si="41"/>
        <v>10.901356476445395</v>
      </c>
    </row>
    <row r="2696" spans="3:24" x14ac:dyDescent="0.25">
      <c r="C2696" s="19" t="s">
        <v>4305</v>
      </c>
      <c r="D2696" s="6" t="s">
        <v>845</v>
      </c>
      <c r="E2696" s="6" t="s">
        <v>204</v>
      </c>
      <c r="F2696" s="48">
        <v>4.0584933972053499</v>
      </c>
      <c r="G2696" s="8">
        <v>10</v>
      </c>
      <c r="H2696" s="9">
        <v>0.41402515673621598</v>
      </c>
      <c r="I2696" s="40">
        <v>0</v>
      </c>
      <c r="J2696" s="7">
        <v>6</v>
      </c>
      <c r="K2696" s="9">
        <v>0.342270588282932</v>
      </c>
      <c r="L2696" s="39">
        <v>0</v>
      </c>
      <c r="M2696" s="47">
        <v>0</v>
      </c>
      <c r="N2696" s="17">
        <v>1.19885392636598E-2</v>
      </c>
      <c r="O2696" s="7">
        <f>Q2696/P2696/N2696</f>
        <v>1</v>
      </c>
      <c r="P2696" s="7">
        <v>2.7812039445848189</v>
      </c>
      <c r="Q2696" s="33">
        <v>3.3342572689900617E-2</v>
      </c>
      <c r="R2696" s="38" t="s">
        <v>1677</v>
      </c>
      <c r="S2696" s="33" t="s">
        <v>1677</v>
      </c>
      <c r="T2696" s="45" t="s">
        <v>1676</v>
      </c>
      <c r="U2696" s="55">
        <f>RANK(Q2696,$Q$5:$Q$3209,0)</f>
        <v>2692</v>
      </c>
      <c r="V2696" s="55">
        <f>RANK(W2696,$W$5:$W$3209,0)</f>
        <v>2809</v>
      </c>
      <c r="W2696" s="55">
        <f>N2696*O2696</f>
        <v>1.19885392636598E-2</v>
      </c>
      <c r="X2696" s="1">
        <f t="shared" ref="X2696:X2759" si="42">X2695-Q2695</f>
        <v>10.867991032996137</v>
      </c>
    </row>
    <row r="2697" spans="3:24" x14ac:dyDescent="0.25">
      <c r="C2697" s="19" t="s">
        <v>4306</v>
      </c>
      <c r="D2697" s="6" t="s">
        <v>1246</v>
      </c>
      <c r="E2697" s="6" t="s">
        <v>90</v>
      </c>
      <c r="F2697" s="48">
        <v>27.332992925734601</v>
      </c>
      <c r="G2697" s="8">
        <v>23.954835620260699</v>
      </c>
      <c r="H2697" s="9">
        <v>0.99257061765788301</v>
      </c>
      <c r="I2697" s="40">
        <v>0</v>
      </c>
      <c r="J2697" s="7">
        <v>3</v>
      </c>
      <c r="K2697" s="9">
        <v>0.33349700308309999</v>
      </c>
      <c r="L2697" s="39">
        <v>0</v>
      </c>
      <c r="M2697" s="47">
        <v>0</v>
      </c>
      <c r="N2697" s="17">
        <v>1.72224098610206E-2</v>
      </c>
      <c r="O2697" s="7">
        <f>Q2697/P2697/N2697</f>
        <v>0.99999999999999978</v>
      </c>
      <c r="P2697" s="7">
        <v>1.9323505180660494</v>
      </c>
      <c r="Q2697" s="33">
        <v>3.327973261728899E-2</v>
      </c>
      <c r="R2697" s="38" t="s">
        <v>1677</v>
      </c>
      <c r="S2697" s="33" t="s">
        <v>1677</v>
      </c>
      <c r="T2697" s="45" t="s">
        <v>1677</v>
      </c>
      <c r="U2697" s="55">
        <f>RANK(Q2697,$Q$5:$Q$3209,0)</f>
        <v>2693</v>
      </c>
      <c r="V2697" s="55">
        <f>RANK(W2697,$W$5:$W$3209,0)</f>
        <v>2521</v>
      </c>
      <c r="W2697" s="55">
        <f>N2697*O2697</f>
        <v>1.7222409861020596E-2</v>
      </c>
      <c r="X2697" s="1">
        <f t="shared" si="42"/>
        <v>10.834648460306237</v>
      </c>
    </row>
    <row r="2698" spans="3:24" x14ac:dyDescent="0.25">
      <c r="C2698" s="19" t="s">
        <v>4307</v>
      </c>
      <c r="D2698" s="6" t="s">
        <v>1546</v>
      </c>
      <c r="E2698" s="6" t="s">
        <v>389</v>
      </c>
      <c r="F2698" s="48">
        <v>0.91753465337359197</v>
      </c>
      <c r="G2698" s="8">
        <v>10</v>
      </c>
      <c r="H2698" s="9">
        <v>1</v>
      </c>
      <c r="I2698" s="40">
        <v>0</v>
      </c>
      <c r="J2698" s="7">
        <v>0</v>
      </c>
      <c r="K2698" s="9">
        <v>2.9277762214539999E-2</v>
      </c>
      <c r="L2698" s="39">
        <v>0</v>
      </c>
      <c r="M2698" s="47">
        <v>0</v>
      </c>
      <c r="N2698" s="17">
        <v>1.09723754409771E-2</v>
      </c>
      <c r="O2698" s="7">
        <f>Q2698/P2698/N2698</f>
        <v>1</v>
      </c>
      <c r="P2698" s="7">
        <v>3.0310186169806488</v>
      </c>
      <c r="Q2698" s="33">
        <v>3.3257474234102843E-2</v>
      </c>
      <c r="R2698" s="38" t="s">
        <v>1677</v>
      </c>
      <c r="S2698" s="33" t="s">
        <v>1677</v>
      </c>
      <c r="T2698" s="45" t="s">
        <v>1676</v>
      </c>
      <c r="U2698" s="55">
        <f>RANK(Q2698,$Q$5:$Q$3209,0)</f>
        <v>2694</v>
      </c>
      <c r="V2698" s="55">
        <f>RANK(W2698,$W$5:$W$3209,0)</f>
        <v>2867</v>
      </c>
      <c r="W2698" s="55">
        <f>N2698*O2698</f>
        <v>1.09723754409771E-2</v>
      </c>
      <c r="X2698" s="1">
        <f t="shared" si="42"/>
        <v>10.801368727688947</v>
      </c>
    </row>
    <row r="2699" spans="3:24" x14ac:dyDescent="0.25">
      <c r="C2699" s="19" t="s">
        <v>4308</v>
      </c>
      <c r="D2699" s="6" t="s">
        <v>477</v>
      </c>
      <c r="E2699" s="6" t="s">
        <v>19</v>
      </c>
      <c r="F2699" s="48">
        <v>7.5122516371331001</v>
      </c>
      <c r="G2699" s="8">
        <v>58.2773727184207</v>
      </c>
      <c r="H2699" s="9">
        <v>0.622943339905765</v>
      </c>
      <c r="I2699" s="40">
        <v>0</v>
      </c>
      <c r="J2699" s="7">
        <v>0</v>
      </c>
      <c r="K2699" s="9">
        <v>0.62618924628889405</v>
      </c>
      <c r="L2699" s="39">
        <v>0</v>
      </c>
      <c r="M2699" s="47">
        <v>0</v>
      </c>
      <c r="N2699" s="17">
        <v>2.2967115791871301E-2</v>
      </c>
      <c r="O2699" s="7">
        <f>Q2699/P2699/N2699</f>
        <v>0.99999999999999989</v>
      </c>
      <c r="P2699" s="7">
        <v>1.4473618866152218</v>
      </c>
      <c r="Q2699" s="33">
        <v>3.3241728042633097E-2</v>
      </c>
      <c r="R2699" s="38" t="s">
        <v>1676</v>
      </c>
      <c r="S2699" s="33" t="s">
        <v>1676</v>
      </c>
      <c r="T2699" s="45" t="s">
        <v>1677</v>
      </c>
      <c r="U2699" s="55">
        <f>RANK(Q2699,$Q$5:$Q$3209,0)</f>
        <v>2695</v>
      </c>
      <c r="V2699" s="55">
        <f>RANK(W2699,$W$5:$W$3209,0)</f>
        <v>2309</v>
      </c>
      <c r="W2699" s="55">
        <f>N2699*O2699</f>
        <v>2.2967115791871297E-2</v>
      </c>
      <c r="X2699" s="1">
        <f t="shared" si="42"/>
        <v>10.768111253454844</v>
      </c>
    </row>
    <row r="2700" spans="3:24" x14ac:dyDescent="0.25">
      <c r="C2700" s="19" t="s">
        <v>4309</v>
      </c>
      <c r="D2700" s="6" t="s">
        <v>1426</v>
      </c>
      <c r="E2700" s="6" t="s">
        <v>39</v>
      </c>
      <c r="F2700" s="48">
        <v>0.20781085066076799</v>
      </c>
      <c r="G2700" s="8">
        <v>10</v>
      </c>
      <c r="H2700" s="9">
        <v>0.69421287576748503</v>
      </c>
      <c r="I2700" s="40">
        <v>4</v>
      </c>
      <c r="J2700" s="7">
        <v>1</v>
      </c>
      <c r="K2700" s="9">
        <v>3.8692365007331801E-2</v>
      </c>
      <c r="L2700" s="39">
        <v>0</v>
      </c>
      <c r="M2700" s="47">
        <v>0</v>
      </c>
      <c r="N2700" s="17">
        <v>1.20904766417507E-2</v>
      </c>
      <c r="O2700" s="7">
        <f>Q2700/P2700/N2700</f>
        <v>1</v>
      </c>
      <c r="P2700" s="7">
        <v>2.7418758961437635</v>
      </c>
      <c r="Q2700" s="33">
        <v>3.3150586476905441E-2</v>
      </c>
      <c r="R2700" s="38" t="s">
        <v>1677</v>
      </c>
      <c r="S2700" s="33" t="s">
        <v>1677</v>
      </c>
      <c r="T2700" s="45" t="s">
        <v>1676</v>
      </c>
      <c r="U2700" s="55">
        <f>RANK(Q2700,$Q$5:$Q$3209,0)</f>
        <v>2696</v>
      </c>
      <c r="V2700" s="55">
        <f>RANK(W2700,$W$5:$W$3209,0)</f>
        <v>2804</v>
      </c>
      <c r="W2700" s="55">
        <f>N2700*O2700</f>
        <v>1.20904766417507E-2</v>
      </c>
      <c r="X2700" s="1">
        <f t="shared" si="42"/>
        <v>10.734869525412211</v>
      </c>
    </row>
    <row r="2701" spans="3:24" x14ac:dyDescent="0.25">
      <c r="C2701" s="19" t="s">
        <v>4310</v>
      </c>
      <c r="D2701" s="6" t="s">
        <v>1518</v>
      </c>
      <c r="E2701" s="6" t="s">
        <v>163</v>
      </c>
      <c r="F2701" s="48">
        <v>0.40588876329868201</v>
      </c>
      <c r="G2701" s="8">
        <v>10</v>
      </c>
      <c r="H2701" s="9">
        <v>0.70523196508723596</v>
      </c>
      <c r="I2701" s="40">
        <v>0</v>
      </c>
      <c r="J2701" s="7">
        <v>1</v>
      </c>
      <c r="K2701" s="9">
        <v>0.186306919068356</v>
      </c>
      <c r="L2701" s="39">
        <v>0</v>
      </c>
      <c r="M2701" s="47">
        <v>0</v>
      </c>
      <c r="N2701" s="17">
        <v>1.0290034190675699E-2</v>
      </c>
      <c r="O2701" s="7">
        <f>Q2701/P2701/N2701</f>
        <v>0.99999999999999978</v>
      </c>
      <c r="P2701" s="7">
        <v>3.2174885921131344</v>
      </c>
      <c r="Q2701" s="33">
        <v>3.3108067620953169E-2</v>
      </c>
      <c r="R2701" s="38" t="s">
        <v>1677</v>
      </c>
      <c r="S2701" s="33" t="s">
        <v>1677</v>
      </c>
      <c r="T2701" s="45" t="s">
        <v>1675</v>
      </c>
      <c r="U2701" s="55">
        <f>RANK(Q2701,$Q$5:$Q$3209,0)</f>
        <v>2697</v>
      </c>
      <c r="V2701" s="55">
        <f>RANK(W2701,$W$5:$W$3209,0)</f>
        <v>2917</v>
      </c>
      <c r="W2701" s="55">
        <f>N2701*O2701</f>
        <v>1.0290034190675697E-2</v>
      </c>
      <c r="X2701" s="1">
        <f t="shared" si="42"/>
        <v>10.701718938935306</v>
      </c>
    </row>
    <row r="2702" spans="3:24" x14ac:dyDescent="0.25">
      <c r="C2702" s="19" t="s">
        <v>4311</v>
      </c>
      <c r="D2702" s="6" t="s">
        <v>1290</v>
      </c>
      <c r="E2702" s="6" t="s">
        <v>131</v>
      </c>
      <c r="F2702" s="48">
        <v>3.6957906190288901</v>
      </c>
      <c r="G2702" s="8">
        <v>52.711133685912202</v>
      </c>
      <c r="H2702" s="9">
        <v>1</v>
      </c>
      <c r="I2702" s="40">
        <v>5</v>
      </c>
      <c r="J2702" s="7">
        <v>0</v>
      </c>
      <c r="K2702" s="9">
        <v>0.24032259264113101</v>
      </c>
      <c r="L2702" s="39">
        <v>0</v>
      </c>
      <c r="M2702" s="47">
        <v>0</v>
      </c>
      <c r="N2702" s="17">
        <v>2.49813770070304E-2</v>
      </c>
      <c r="O2702" s="7">
        <f>Q2702/P2702/N2702</f>
        <v>1</v>
      </c>
      <c r="P2702" s="7">
        <v>1.3246090730445133</v>
      </c>
      <c r="Q2702" s="33">
        <v>3.3090558640658053E-2</v>
      </c>
      <c r="R2702" s="38" t="s">
        <v>1676</v>
      </c>
      <c r="S2702" s="33" t="s">
        <v>1676</v>
      </c>
      <c r="T2702" s="45" t="s">
        <v>1677</v>
      </c>
      <c r="U2702" s="55">
        <f>RANK(Q2702,$Q$5:$Q$3209,0)</f>
        <v>2698</v>
      </c>
      <c r="V2702" s="55">
        <f>RANK(W2702,$W$5:$W$3209,0)</f>
        <v>2243</v>
      </c>
      <c r="W2702" s="55">
        <f>N2702*O2702</f>
        <v>2.49813770070304E-2</v>
      </c>
      <c r="X2702" s="1">
        <f t="shared" si="42"/>
        <v>10.668610871314353</v>
      </c>
    </row>
    <row r="2703" spans="3:24" x14ac:dyDescent="0.25">
      <c r="C2703" s="19" t="s">
        <v>4312</v>
      </c>
      <c r="D2703" s="6" t="s">
        <v>267</v>
      </c>
      <c r="E2703" s="6" t="s">
        <v>12</v>
      </c>
      <c r="F2703" s="48">
        <v>3.5283552244454701</v>
      </c>
      <c r="G2703" s="8">
        <v>66.753454022151303</v>
      </c>
      <c r="H2703" s="9">
        <v>0.84815968625070504</v>
      </c>
      <c r="I2703" s="40">
        <v>0</v>
      </c>
      <c r="J2703" s="7">
        <v>1</v>
      </c>
      <c r="K2703" s="9">
        <v>0.27230411254051201</v>
      </c>
      <c r="L2703" s="39">
        <v>0</v>
      </c>
      <c r="M2703" s="47">
        <v>0</v>
      </c>
      <c r="N2703" s="17">
        <v>1.8453881900612801E-2</v>
      </c>
      <c r="O2703" s="7">
        <f>Q2703/P2703/N2703</f>
        <v>1</v>
      </c>
      <c r="P2703" s="7">
        <v>1.7899528360300887</v>
      </c>
      <c r="Q2703" s="33">
        <v>3.3031578243766208E-2</v>
      </c>
      <c r="R2703" s="38" t="s">
        <v>1677</v>
      </c>
      <c r="S2703" s="33" t="s">
        <v>1677</v>
      </c>
      <c r="T2703" s="45" t="s">
        <v>1677</v>
      </c>
      <c r="U2703" s="55">
        <f>RANK(Q2703,$Q$5:$Q$3209,0)</f>
        <v>2699</v>
      </c>
      <c r="V2703" s="55">
        <f>RANK(W2703,$W$5:$W$3209,0)</f>
        <v>2467</v>
      </c>
      <c r="W2703" s="55">
        <f>N2703*O2703</f>
        <v>1.8453881900612801E-2</v>
      </c>
      <c r="X2703" s="1">
        <f t="shared" si="42"/>
        <v>10.635520312673695</v>
      </c>
    </row>
    <row r="2704" spans="3:24" x14ac:dyDescent="0.25">
      <c r="C2704" s="19" t="s">
        <v>4313</v>
      </c>
      <c r="D2704" s="6" t="s">
        <v>1612</v>
      </c>
      <c r="E2704" s="6" t="s">
        <v>863</v>
      </c>
      <c r="F2704" s="48">
        <v>0.37154943905804799</v>
      </c>
      <c r="G2704" s="8">
        <v>63.227331185990401</v>
      </c>
      <c r="H2704" s="9">
        <v>0.64546623719807505</v>
      </c>
      <c r="I2704" s="40">
        <v>0</v>
      </c>
      <c r="J2704" s="7">
        <v>0</v>
      </c>
      <c r="K2704" s="9">
        <v>7.8042152284594504E-2</v>
      </c>
      <c r="L2704" s="39">
        <v>0</v>
      </c>
      <c r="M2704" s="47">
        <v>0</v>
      </c>
      <c r="N2704" s="17">
        <v>1.2359274635026901E-2</v>
      </c>
      <c r="O2704" s="7">
        <f>Q2704/P2704/N2704</f>
        <v>1.0000000000000002</v>
      </c>
      <c r="P2704" s="7">
        <v>2.6713012289084124</v>
      </c>
      <c r="Q2704" s="33">
        <v>3.3015345520963933E-2</v>
      </c>
      <c r="R2704" s="38" t="s">
        <v>1677</v>
      </c>
      <c r="S2704" s="33" t="s">
        <v>1677</v>
      </c>
      <c r="T2704" s="45" t="s">
        <v>1676</v>
      </c>
      <c r="U2704" s="55">
        <f>RANK(Q2704,$Q$5:$Q$3209,0)</f>
        <v>2700</v>
      </c>
      <c r="V2704" s="55">
        <f>RANK(W2704,$W$5:$W$3209,0)</f>
        <v>2779</v>
      </c>
      <c r="W2704" s="55">
        <f>N2704*O2704</f>
        <v>1.2359274635026904E-2</v>
      </c>
      <c r="X2704" s="1">
        <f t="shared" si="42"/>
        <v>10.602488734429928</v>
      </c>
    </row>
    <row r="2705" spans="3:24" x14ac:dyDescent="0.25">
      <c r="C2705" s="19" t="s">
        <v>4314</v>
      </c>
      <c r="D2705" s="6" t="s">
        <v>418</v>
      </c>
      <c r="E2705" s="6" t="s">
        <v>48</v>
      </c>
      <c r="F2705" s="48">
        <v>1.1923849209604001</v>
      </c>
      <c r="G2705" s="8">
        <v>39.284689943476103</v>
      </c>
      <c r="H2705" s="9">
        <v>0.52558686358358198</v>
      </c>
      <c r="I2705" s="40">
        <v>0</v>
      </c>
      <c r="J2705" s="7">
        <v>0</v>
      </c>
      <c r="K2705" s="9">
        <v>0.105398896554088</v>
      </c>
      <c r="L2705" s="39">
        <v>0</v>
      </c>
      <c r="M2705" s="47">
        <v>0</v>
      </c>
      <c r="N2705" s="17">
        <v>1.11771491664867E-2</v>
      </c>
      <c r="O2705" s="7">
        <f>Q2705/P2705/N2705</f>
        <v>1</v>
      </c>
      <c r="P2705" s="7">
        <v>2.9513643534448311</v>
      </c>
      <c r="Q2705" s="33">
        <v>3.2987839623104455E-2</v>
      </c>
      <c r="R2705" s="38" t="s">
        <v>1677</v>
      </c>
      <c r="S2705" s="33" t="s">
        <v>1677</v>
      </c>
      <c r="T2705" s="45" t="s">
        <v>1676</v>
      </c>
      <c r="U2705" s="55">
        <f>RANK(Q2705,$Q$5:$Q$3209,0)</f>
        <v>2701</v>
      </c>
      <c r="V2705" s="55">
        <f>RANK(W2705,$W$5:$W$3209,0)</f>
        <v>2858</v>
      </c>
      <c r="W2705" s="55">
        <f>N2705*O2705</f>
        <v>1.11771491664867E-2</v>
      </c>
      <c r="X2705" s="1">
        <f t="shared" si="42"/>
        <v>10.569473388908964</v>
      </c>
    </row>
    <row r="2706" spans="3:24" x14ac:dyDescent="0.25">
      <c r="C2706" s="19" t="s">
        <v>4315</v>
      </c>
      <c r="D2706" s="6" t="s">
        <v>765</v>
      </c>
      <c r="E2706" s="6" t="s">
        <v>144</v>
      </c>
      <c r="F2706" s="48">
        <v>0.77646480927594397</v>
      </c>
      <c r="G2706" s="8">
        <v>10</v>
      </c>
      <c r="H2706" s="9">
        <v>0.11306157568424099</v>
      </c>
      <c r="I2706" s="40">
        <v>0</v>
      </c>
      <c r="J2706" s="7">
        <v>0</v>
      </c>
      <c r="K2706" s="9">
        <v>0.52351598744013905</v>
      </c>
      <c r="L2706" s="39">
        <v>0</v>
      </c>
      <c r="M2706" s="47">
        <v>0</v>
      </c>
      <c r="N2706" s="17">
        <v>9.9086906567477893E-3</v>
      </c>
      <c r="O2706" s="7">
        <f>Q2706/P2706/N2706</f>
        <v>1</v>
      </c>
      <c r="P2706" s="7">
        <v>3.3253058071040447</v>
      </c>
      <c r="Q2706" s="33">
        <v>3.2949426581681013E-2</v>
      </c>
      <c r="R2706" s="38" t="s">
        <v>1677</v>
      </c>
      <c r="S2706" s="33" t="s">
        <v>1677</v>
      </c>
      <c r="T2706" s="45" t="s">
        <v>1675</v>
      </c>
      <c r="U2706" s="55">
        <f>RANK(Q2706,$Q$5:$Q$3209,0)</f>
        <v>2702</v>
      </c>
      <c r="V2706" s="55">
        <f>RANK(W2706,$W$5:$W$3209,0)</f>
        <v>2933</v>
      </c>
      <c r="W2706" s="55">
        <f>N2706*O2706</f>
        <v>9.9086906567477893E-3</v>
      </c>
      <c r="X2706" s="1">
        <f t="shared" si="42"/>
        <v>10.53648554928586</v>
      </c>
    </row>
    <row r="2707" spans="3:24" x14ac:dyDescent="0.25">
      <c r="C2707" s="19" t="s">
        <v>4316</v>
      </c>
      <c r="D2707" s="6" t="s">
        <v>1390</v>
      </c>
      <c r="E2707" s="6" t="s">
        <v>204</v>
      </c>
      <c r="F2707" s="48">
        <v>36.886064132754399</v>
      </c>
      <c r="G2707" s="8">
        <v>40.161372388837897</v>
      </c>
      <c r="H2707" s="9">
        <v>0.99448139490576803</v>
      </c>
      <c r="I2707" s="40">
        <v>1</v>
      </c>
      <c r="J2707" s="7">
        <v>6</v>
      </c>
      <c r="K2707" s="9">
        <v>0.63103324127831095</v>
      </c>
      <c r="L2707" s="39">
        <v>0</v>
      </c>
      <c r="M2707" s="47">
        <v>0</v>
      </c>
      <c r="N2707" s="17">
        <v>3.5908683626030898E-2</v>
      </c>
      <c r="O2707" s="7">
        <f>Q2707/P2707/N2707</f>
        <v>1</v>
      </c>
      <c r="P2707" s="7">
        <v>0.91468992275551653</v>
      </c>
      <c r="Q2707" s="33">
        <v>3.2845311052146484E-2</v>
      </c>
      <c r="R2707" s="38" t="s">
        <v>1676</v>
      </c>
      <c r="S2707" s="33" t="s">
        <v>1676</v>
      </c>
      <c r="T2707" s="45" t="s">
        <v>1677</v>
      </c>
      <c r="U2707" s="55">
        <f>RANK(Q2707,$Q$5:$Q$3209,0)</f>
        <v>2703</v>
      </c>
      <c r="V2707" s="55">
        <f>RANK(W2707,$W$5:$W$3209,0)</f>
        <v>1935</v>
      </c>
      <c r="W2707" s="55">
        <f>N2707*O2707</f>
        <v>3.5908683626030898E-2</v>
      </c>
      <c r="X2707" s="1">
        <f t="shared" si="42"/>
        <v>10.50353612270418</v>
      </c>
    </row>
    <row r="2708" spans="3:24" x14ac:dyDescent="0.25">
      <c r="C2708" s="19" t="s">
        <v>4317</v>
      </c>
      <c r="D2708" s="6" t="s">
        <v>952</v>
      </c>
      <c r="E2708" s="6" t="s">
        <v>144</v>
      </c>
      <c r="F2708" s="48">
        <v>1.6611596292939499</v>
      </c>
      <c r="G2708" s="8">
        <v>10</v>
      </c>
      <c r="H2708" s="9">
        <v>0.12785455243558</v>
      </c>
      <c r="I2708" s="40">
        <v>0</v>
      </c>
      <c r="J2708" s="7">
        <v>1</v>
      </c>
      <c r="K2708" s="9">
        <v>0.29419609130156998</v>
      </c>
      <c r="L2708" s="39">
        <v>0</v>
      </c>
      <c r="M2708" s="47">
        <v>0</v>
      </c>
      <c r="N2708" s="17">
        <v>7.14211191353749E-3</v>
      </c>
      <c r="O2708" s="7">
        <f>Q2708/P2708/N2708</f>
        <v>1</v>
      </c>
      <c r="P2708" s="7">
        <v>4.5981116713304946</v>
      </c>
      <c r="Q2708" s="33">
        <v>3.2840228147585304E-2</v>
      </c>
      <c r="R2708" s="38" t="s">
        <v>1677</v>
      </c>
      <c r="S2708" s="33" t="s">
        <v>1677</v>
      </c>
      <c r="T2708" s="45" t="s">
        <v>1675</v>
      </c>
      <c r="U2708" s="55">
        <f>RANK(Q2708,$Q$5:$Q$3209,0)</f>
        <v>2704</v>
      </c>
      <c r="V2708" s="55">
        <f>RANK(W2708,$W$5:$W$3209,0)</f>
        <v>3050</v>
      </c>
      <c r="W2708" s="55">
        <f>N2708*O2708</f>
        <v>7.14211191353749E-3</v>
      </c>
      <c r="X2708" s="1">
        <f t="shared" si="42"/>
        <v>10.470690811652034</v>
      </c>
    </row>
    <row r="2709" spans="3:24" x14ac:dyDescent="0.25">
      <c r="C2709" s="19" t="s">
        <v>4318</v>
      </c>
      <c r="D2709" s="6" t="s">
        <v>1158</v>
      </c>
      <c r="E2709" s="6" t="s">
        <v>39</v>
      </c>
      <c r="F2709" s="48">
        <v>16.3380958953855</v>
      </c>
      <c r="G2709" s="8">
        <v>29.839562778303002</v>
      </c>
      <c r="H2709" s="9">
        <v>0.61186799967862004</v>
      </c>
      <c r="I2709" s="40">
        <v>0</v>
      </c>
      <c r="J2709" s="7">
        <v>0</v>
      </c>
      <c r="K2709" s="9">
        <v>0.87479726257537205</v>
      </c>
      <c r="L2709" s="39">
        <v>0</v>
      </c>
      <c r="M2709" s="47">
        <v>0</v>
      </c>
      <c r="N2709" s="17">
        <v>2.10709034105914E-2</v>
      </c>
      <c r="O2709" s="7">
        <f>Q2709/P2709/N2709</f>
        <v>0.99999999999999989</v>
      </c>
      <c r="P2709" s="7">
        <v>1.5563835253105278</v>
      </c>
      <c r="Q2709" s="33">
        <v>3.2794406931653863E-2</v>
      </c>
      <c r="R2709" s="38" t="s">
        <v>1677</v>
      </c>
      <c r="S2709" s="33" t="s">
        <v>1677</v>
      </c>
      <c r="T2709" s="45" t="s">
        <v>1677</v>
      </c>
      <c r="U2709" s="55">
        <f>RANK(Q2709,$Q$5:$Q$3209,0)</f>
        <v>2705</v>
      </c>
      <c r="V2709" s="55">
        <f>RANK(W2709,$W$5:$W$3209,0)</f>
        <v>2365</v>
      </c>
      <c r="W2709" s="55">
        <f>N2709*O2709</f>
        <v>2.1070903410591396E-2</v>
      </c>
      <c r="X2709" s="1">
        <f t="shared" si="42"/>
        <v>10.437850583504449</v>
      </c>
    </row>
    <row r="2710" spans="3:24" x14ac:dyDescent="0.25">
      <c r="C2710" s="19" t="s">
        <v>4319</v>
      </c>
      <c r="D2710" s="6" t="s">
        <v>251</v>
      </c>
      <c r="E2710" s="6" t="s">
        <v>39</v>
      </c>
      <c r="F2710" s="48">
        <v>4.6749651971913098</v>
      </c>
      <c r="G2710" s="8">
        <v>24.142743328731601</v>
      </c>
      <c r="H2710" s="9">
        <v>0.65603150125381104</v>
      </c>
      <c r="I2710" s="40">
        <v>4</v>
      </c>
      <c r="J2710" s="7">
        <v>4</v>
      </c>
      <c r="K2710" s="9">
        <v>0.53743271623914901</v>
      </c>
      <c r="L2710" s="39">
        <v>0</v>
      </c>
      <c r="M2710" s="47">
        <v>0</v>
      </c>
      <c r="N2710" s="17">
        <v>1.7254171325040701E-2</v>
      </c>
      <c r="O2710" s="7">
        <f>Q2710/P2710/N2710</f>
        <v>1</v>
      </c>
      <c r="P2710" s="7">
        <v>1.8965690086928038</v>
      </c>
      <c r="Q2710" s="33">
        <v>3.2723726605748245E-2</v>
      </c>
      <c r="R2710" s="38" t="s">
        <v>1677</v>
      </c>
      <c r="S2710" s="33" t="s">
        <v>1677</v>
      </c>
      <c r="T2710" s="45" t="s">
        <v>1677</v>
      </c>
      <c r="U2710" s="55">
        <f>RANK(Q2710,$Q$5:$Q$3209,0)</f>
        <v>2706</v>
      </c>
      <c r="V2710" s="55">
        <f>RANK(W2710,$W$5:$W$3209,0)</f>
        <v>2520</v>
      </c>
      <c r="W2710" s="55">
        <f>N2710*O2710</f>
        <v>1.7254171325040701E-2</v>
      </c>
      <c r="X2710" s="1">
        <f t="shared" si="42"/>
        <v>10.405056176572796</v>
      </c>
    </row>
    <row r="2711" spans="3:24" x14ac:dyDescent="0.25">
      <c r="C2711" s="19" t="s">
        <v>4320</v>
      </c>
      <c r="D2711" s="6" t="s">
        <v>1881</v>
      </c>
      <c r="E2711" s="6" t="s">
        <v>27</v>
      </c>
      <c r="F2711" s="48">
        <v>6.8940945163491296</v>
      </c>
      <c r="G2711" s="8">
        <v>11.183358822101701</v>
      </c>
      <c r="H2711" s="9">
        <v>0.26225849844912402</v>
      </c>
      <c r="I2711" s="40">
        <v>14</v>
      </c>
      <c r="J2711" s="7">
        <v>1</v>
      </c>
      <c r="K2711" s="9">
        <v>0.86186461609147202</v>
      </c>
      <c r="L2711" s="39">
        <v>0</v>
      </c>
      <c r="M2711" s="47">
        <v>0</v>
      </c>
      <c r="N2711" s="17">
        <v>1.9307037688291701E-2</v>
      </c>
      <c r="O2711" s="7">
        <f>Q2711/P2711/N2711</f>
        <v>1</v>
      </c>
      <c r="P2711" s="7">
        <v>1.6890041995479053</v>
      </c>
      <c r="Q2711" s="33">
        <v>3.2609667736354361E-2</v>
      </c>
      <c r="R2711" s="38" t="s">
        <v>1677</v>
      </c>
      <c r="S2711" s="33" t="s">
        <v>1677</v>
      </c>
      <c r="T2711" s="45" t="s">
        <v>1677</v>
      </c>
      <c r="U2711" s="55">
        <f>RANK(Q2711,$Q$5:$Q$3209,0)</f>
        <v>2707</v>
      </c>
      <c r="V2711" s="55">
        <f>RANK(W2711,$W$5:$W$3209,0)</f>
        <v>2430</v>
      </c>
      <c r="W2711" s="55">
        <f>N2711*O2711</f>
        <v>1.9307037688291701E-2</v>
      </c>
      <c r="X2711" s="1">
        <f t="shared" si="42"/>
        <v>10.372332449967047</v>
      </c>
    </row>
    <row r="2712" spans="3:24" x14ac:dyDescent="0.25">
      <c r="C2712" s="19" t="s">
        <v>4321</v>
      </c>
      <c r="D2712" s="6" t="s">
        <v>813</v>
      </c>
      <c r="E2712" s="6" t="s">
        <v>12</v>
      </c>
      <c r="F2712" s="48">
        <v>0.298536196632877</v>
      </c>
      <c r="G2712" s="8">
        <v>10</v>
      </c>
      <c r="H2712" s="9">
        <v>0</v>
      </c>
      <c r="I2712" s="40">
        <v>0</v>
      </c>
      <c r="J2712" s="7">
        <v>1</v>
      </c>
      <c r="K2712" s="9">
        <v>0.34563873704110698</v>
      </c>
      <c r="L2712" s="39">
        <v>0</v>
      </c>
      <c r="M2712" s="47">
        <v>0</v>
      </c>
      <c r="N2712" s="17">
        <v>6.7695122765283203E-3</v>
      </c>
      <c r="O2712" s="7">
        <f>Q2712/P2712/N2712</f>
        <v>1</v>
      </c>
      <c r="P2712" s="7">
        <v>4.8094255342406154</v>
      </c>
      <c r="Q2712" s="33">
        <v>3.2557465197090622E-2</v>
      </c>
      <c r="R2712" s="38" t="s">
        <v>1677</v>
      </c>
      <c r="S2712" s="33" t="s">
        <v>1677</v>
      </c>
      <c r="T2712" s="45" t="s">
        <v>1675</v>
      </c>
      <c r="U2712" s="55">
        <f>RANK(Q2712,$Q$5:$Q$3209,0)</f>
        <v>2708</v>
      </c>
      <c r="V2712" s="55">
        <f>RANK(W2712,$W$5:$W$3209,0)</f>
        <v>3065</v>
      </c>
      <c r="W2712" s="55">
        <f>N2712*O2712</f>
        <v>6.7695122765283203E-3</v>
      </c>
      <c r="X2712" s="1">
        <f t="shared" si="42"/>
        <v>10.339722782230693</v>
      </c>
    </row>
    <row r="2713" spans="3:24" x14ac:dyDescent="0.25">
      <c r="C2713" s="19" t="s">
        <v>4322</v>
      </c>
      <c r="D2713" s="6" t="s">
        <v>701</v>
      </c>
      <c r="E2713" s="6" t="s">
        <v>16</v>
      </c>
      <c r="F2713" s="48">
        <v>0.133909811141981</v>
      </c>
      <c r="G2713" s="8">
        <v>10</v>
      </c>
      <c r="H2713" s="9">
        <v>1</v>
      </c>
      <c r="I2713" s="40">
        <v>0</v>
      </c>
      <c r="J2713" s="7">
        <v>0</v>
      </c>
      <c r="K2713" s="9">
        <v>7.88539644230986E-3</v>
      </c>
      <c r="L2713" s="39">
        <v>0</v>
      </c>
      <c r="M2713" s="47">
        <v>0</v>
      </c>
      <c r="N2713" s="17">
        <v>1.07421463016142E-2</v>
      </c>
      <c r="O2713" s="7">
        <f>Q2713/P2713/N2713</f>
        <v>1</v>
      </c>
      <c r="P2713" s="7">
        <v>3.0302677288879885</v>
      </c>
      <c r="Q2713" s="33">
        <v>3.2551579276774968E-2</v>
      </c>
      <c r="R2713" s="38" t="s">
        <v>1677</v>
      </c>
      <c r="S2713" s="33" t="s">
        <v>1677</v>
      </c>
      <c r="T2713" s="45" t="s">
        <v>1676</v>
      </c>
      <c r="U2713" s="55">
        <f>RANK(Q2713,$Q$5:$Q$3209,0)</f>
        <v>2709</v>
      </c>
      <c r="V2713" s="55">
        <f>RANK(W2713,$W$5:$W$3209,0)</f>
        <v>2887</v>
      </c>
      <c r="W2713" s="55">
        <f>N2713*O2713</f>
        <v>1.07421463016142E-2</v>
      </c>
      <c r="X2713" s="1">
        <f t="shared" si="42"/>
        <v>10.307165317033602</v>
      </c>
    </row>
    <row r="2714" spans="3:24" x14ac:dyDescent="0.25">
      <c r="C2714" s="19" t="s">
        <v>4323</v>
      </c>
      <c r="D2714" s="6" t="s">
        <v>444</v>
      </c>
      <c r="E2714" s="6" t="s">
        <v>22</v>
      </c>
      <c r="F2714" s="48">
        <v>0.80761166988049804</v>
      </c>
      <c r="G2714" s="8">
        <v>10</v>
      </c>
      <c r="H2714" s="9">
        <v>0</v>
      </c>
      <c r="I2714" s="40">
        <v>0</v>
      </c>
      <c r="J2714" s="7">
        <v>4</v>
      </c>
      <c r="K2714" s="9">
        <v>0.46425806214350002</v>
      </c>
      <c r="L2714" s="39">
        <v>0</v>
      </c>
      <c r="M2714" s="47">
        <v>0</v>
      </c>
      <c r="N2714" s="17">
        <v>8.10851197526773E-3</v>
      </c>
      <c r="O2714" s="7">
        <f>Q2714/P2714/N2714</f>
        <v>1</v>
      </c>
      <c r="P2714" s="7">
        <v>4.012733362880712</v>
      </c>
      <c r="Q2714" s="33">
        <v>3.25372965264746E-2</v>
      </c>
      <c r="R2714" s="38" t="s">
        <v>1677</v>
      </c>
      <c r="S2714" s="33" t="s">
        <v>1677</v>
      </c>
      <c r="T2714" s="45" t="s">
        <v>1675</v>
      </c>
      <c r="U2714" s="55">
        <f>RANK(Q2714,$Q$5:$Q$3209,0)</f>
        <v>2710</v>
      </c>
      <c r="V2714" s="55">
        <f>RANK(W2714,$W$5:$W$3209,0)</f>
        <v>3009</v>
      </c>
      <c r="W2714" s="55">
        <f>N2714*O2714</f>
        <v>8.10851197526773E-3</v>
      </c>
      <c r="X2714" s="1">
        <f t="shared" si="42"/>
        <v>10.274613737756827</v>
      </c>
    </row>
    <row r="2715" spans="3:24" x14ac:dyDescent="0.25">
      <c r="C2715" s="19" t="s">
        <v>4324</v>
      </c>
      <c r="D2715" s="6" t="s">
        <v>1150</v>
      </c>
      <c r="E2715" s="6" t="s">
        <v>204</v>
      </c>
      <c r="F2715" s="48">
        <v>0.92166937308393504</v>
      </c>
      <c r="G2715" s="8">
        <v>10</v>
      </c>
      <c r="H2715" s="9">
        <v>6.2530458415024595E-2</v>
      </c>
      <c r="I2715" s="40">
        <v>0</v>
      </c>
      <c r="J2715" s="7">
        <v>2</v>
      </c>
      <c r="K2715" s="9">
        <v>0.80430987458678904</v>
      </c>
      <c r="L2715" s="39">
        <v>0</v>
      </c>
      <c r="M2715" s="47">
        <v>0</v>
      </c>
      <c r="N2715" s="17">
        <v>1.14722830104811E-2</v>
      </c>
      <c r="O2715" s="7">
        <f>Q2715/P2715/N2715</f>
        <v>1</v>
      </c>
      <c r="P2715" s="7">
        <v>2.8318252582692707</v>
      </c>
      <c r="Q2715" s="33">
        <v>3.2487500799093808E-2</v>
      </c>
      <c r="R2715" s="38" t="s">
        <v>1677</v>
      </c>
      <c r="S2715" s="33" t="s">
        <v>1677</v>
      </c>
      <c r="T2715" s="45" t="s">
        <v>1676</v>
      </c>
      <c r="U2715" s="55">
        <f>RANK(Q2715,$Q$5:$Q$3209,0)</f>
        <v>2711</v>
      </c>
      <c r="V2715" s="55">
        <f>RANK(W2715,$W$5:$W$3209,0)</f>
        <v>2837</v>
      </c>
      <c r="W2715" s="55">
        <f>N2715*O2715</f>
        <v>1.14722830104811E-2</v>
      </c>
      <c r="X2715" s="1">
        <f t="shared" si="42"/>
        <v>10.242076441230353</v>
      </c>
    </row>
    <row r="2716" spans="3:24" x14ac:dyDescent="0.25">
      <c r="C2716" s="19" t="s">
        <v>4325</v>
      </c>
      <c r="D2716" s="6" t="s">
        <v>309</v>
      </c>
      <c r="E2716" s="6" t="s">
        <v>131</v>
      </c>
      <c r="F2716" s="48">
        <v>4.3225427164355903</v>
      </c>
      <c r="G2716" s="8">
        <v>19.0710758857672</v>
      </c>
      <c r="H2716" s="9">
        <v>4.68076176065928E-2</v>
      </c>
      <c r="I2716" s="40">
        <v>4</v>
      </c>
      <c r="J2716" s="7">
        <v>1</v>
      </c>
      <c r="K2716" s="9">
        <v>0.86658199246921996</v>
      </c>
      <c r="L2716" s="39">
        <v>0</v>
      </c>
      <c r="M2716" s="47">
        <v>0</v>
      </c>
      <c r="N2716" s="17">
        <v>1.3218449221586701E-2</v>
      </c>
      <c r="O2716" s="7">
        <f>Q2716/P2716/N2716</f>
        <v>1</v>
      </c>
      <c r="P2716" s="7">
        <v>2.4571623387401647</v>
      </c>
      <c r="Q2716" s="33">
        <v>3.2479875603832087E-2</v>
      </c>
      <c r="R2716" s="38" t="s">
        <v>1677</v>
      </c>
      <c r="S2716" s="33" t="s">
        <v>1677</v>
      </c>
      <c r="T2716" s="45" t="s">
        <v>1676</v>
      </c>
      <c r="U2716" s="55">
        <f>RANK(Q2716,$Q$5:$Q$3209,0)</f>
        <v>2712</v>
      </c>
      <c r="V2716" s="55">
        <f>RANK(W2716,$W$5:$W$3209,0)</f>
        <v>2703</v>
      </c>
      <c r="W2716" s="55">
        <f>N2716*O2716</f>
        <v>1.3218449221586701E-2</v>
      </c>
      <c r="X2716" s="1">
        <f t="shared" si="42"/>
        <v>10.209588940431258</v>
      </c>
    </row>
    <row r="2717" spans="3:24" x14ac:dyDescent="0.25">
      <c r="C2717" s="19" t="s">
        <v>4326</v>
      </c>
      <c r="D2717" s="6" t="s">
        <v>235</v>
      </c>
      <c r="E2717" s="6" t="s">
        <v>204</v>
      </c>
      <c r="F2717" s="48">
        <v>0.38617507821307101</v>
      </c>
      <c r="G2717" s="8">
        <v>10</v>
      </c>
      <c r="H2717" s="9">
        <v>0.258113321806272</v>
      </c>
      <c r="I2717" s="40">
        <v>1</v>
      </c>
      <c r="J2717" s="7">
        <v>0</v>
      </c>
      <c r="K2717" s="9">
        <v>4.3949110522421599E-2</v>
      </c>
      <c r="L2717" s="39">
        <v>0</v>
      </c>
      <c r="M2717" s="47">
        <v>0</v>
      </c>
      <c r="N2717" s="17">
        <v>7.0192676582833402E-3</v>
      </c>
      <c r="O2717" s="7">
        <f>Q2717/P2717/N2717</f>
        <v>1</v>
      </c>
      <c r="P2717" s="7">
        <v>4.621678263504454</v>
      </c>
      <c r="Q2717" s="33">
        <v>3.2440796762007923E-2</v>
      </c>
      <c r="R2717" s="38" t="s">
        <v>1677</v>
      </c>
      <c r="S2717" s="33" t="s">
        <v>1677</v>
      </c>
      <c r="T2717" s="45" t="s">
        <v>1675</v>
      </c>
      <c r="U2717" s="55">
        <f>RANK(Q2717,$Q$5:$Q$3209,0)</f>
        <v>2713</v>
      </c>
      <c r="V2717" s="55">
        <f>RANK(W2717,$W$5:$W$3209,0)</f>
        <v>3054</v>
      </c>
      <c r="W2717" s="55">
        <f>N2717*O2717</f>
        <v>7.0192676582833402E-3</v>
      </c>
      <c r="X2717" s="1">
        <f t="shared" si="42"/>
        <v>10.177109064827427</v>
      </c>
    </row>
    <row r="2718" spans="3:24" x14ac:dyDescent="0.25">
      <c r="C2718" s="19" t="s">
        <v>4327</v>
      </c>
      <c r="D2718" s="6" t="s">
        <v>225</v>
      </c>
      <c r="E2718" s="6" t="s">
        <v>19</v>
      </c>
      <c r="F2718" s="48">
        <v>0.62549061713095899</v>
      </c>
      <c r="G2718" s="8">
        <v>57.7370983284194</v>
      </c>
      <c r="H2718" s="9">
        <v>0.40718621452985299</v>
      </c>
      <c r="I2718" s="40">
        <v>0</v>
      </c>
      <c r="J2718" s="7">
        <v>0</v>
      </c>
      <c r="K2718" s="9">
        <v>0.120083856009663</v>
      </c>
      <c r="L2718" s="39">
        <v>0</v>
      </c>
      <c r="M2718" s="47">
        <v>0</v>
      </c>
      <c r="N2718" s="17">
        <v>1.0221653444120401E-2</v>
      </c>
      <c r="O2718" s="7">
        <f>Q2718/P2718/N2718</f>
        <v>1</v>
      </c>
      <c r="P2718" s="7">
        <v>3.1694675548090374</v>
      </c>
      <c r="Q2718" s="33">
        <v>3.2397198947641662E-2</v>
      </c>
      <c r="R2718" s="38" t="s">
        <v>1677</v>
      </c>
      <c r="S2718" s="33" t="s">
        <v>1677</v>
      </c>
      <c r="T2718" s="45" t="s">
        <v>1675</v>
      </c>
      <c r="U2718" s="55">
        <f>RANK(Q2718,$Q$5:$Q$3209,0)</f>
        <v>2714</v>
      </c>
      <c r="V2718" s="55">
        <f>RANK(W2718,$W$5:$W$3209,0)</f>
        <v>2919</v>
      </c>
      <c r="W2718" s="55">
        <f>N2718*O2718</f>
        <v>1.0221653444120401E-2</v>
      </c>
      <c r="X2718" s="1">
        <f t="shared" si="42"/>
        <v>10.144668268065418</v>
      </c>
    </row>
    <row r="2719" spans="3:24" x14ac:dyDescent="0.25">
      <c r="C2719" s="19" t="s">
        <v>4328</v>
      </c>
      <c r="D2719" s="6" t="s">
        <v>1118</v>
      </c>
      <c r="E2719" s="6" t="s">
        <v>863</v>
      </c>
      <c r="F2719" s="48">
        <v>8.6010444397341299</v>
      </c>
      <c r="G2719" s="8">
        <v>30.314982925975901</v>
      </c>
      <c r="H2719" s="9">
        <v>0.65141997723929201</v>
      </c>
      <c r="I2719" s="40">
        <v>0</v>
      </c>
      <c r="J2719" s="7">
        <v>10</v>
      </c>
      <c r="K2719" s="9">
        <v>1</v>
      </c>
      <c r="L2719" s="39">
        <v>0</v>
      </c>
      <c r="M2719" s="47">
        <v>0</v>
      </c>
      <c r="N2719" s="17">
        <v>3.0255947211498001E-2</v>
      </c>
      <c r="O2719" s="7">
        <f>Q2719/P2719/N2719</f>
        <v>1</v>
      </c>
      <c r="P2719" s="7">
        <v>1.0700255755788264</v>
      </c>
      <c r="Q2719" s="33">
        <v>3.2374637329665737E-2</v>
      </c>
      <c r="R2719" s="38" t="s">
        <v>1676</v>
      </c>
      <c r="S2719" s="33" t="s">
        <v>1676</v>
      </c>
      <c r="T2719" s="45" t="s">
        <v>1677</v>
      </c>
      <c r="U2719" s="55">
        <f>RANK(Q2719,$Q$5:$Q$3209,0)</f>
        <v>2715</v>
      </c>
      <c r="V2719" s="55">
        <f>RANK(W2719,$W$5:$W$3209,0)</f>
        <v>2089</v>
      </c>
      <c r="W2719" s="55">
        <f>N2719*O2719</f>
        <v>3.0255947211498001E-2</v>
      </c>
      <c r="X2719" s="1">
        <f t="shared" si="42"/>
        <v>10.112271069117776</v>
      </c>
    </row>
    <row r="2720" spans="3:24" x14ac:dyDescent="0.25">
      <c r="C2720" s="19" t="s">
        <v>4329</v>
      </c>
      <c r="D2720" s="6" t="s">
        <v>1400</v>
      </c>
      <c r="E2720" s="6" t="s">
        <v>163</v>
      </c>
      <c r="F2720" s="48">
        <v>2.80829474799636</v>
      </c>
      <c r="G2720" s="8">
        <v>15.9921362357543</v>
      </c>
      <c r="H2720" s="9">
        <v>0.15396822721065201</v>
      </c>
      <c r="I2720" s="40">
        <v>0</v>
      </c>
      <c r="J2720" s="7">
        <v>2</v>
      </c>
      <c r="K2720" s="9">
        <v>0.26814412805384602</v>
      </c>
      <c r="L2720" s="39">
        <v>0</v>
      </c>
      <c r="M2720" s="47">
        <v>0</v>
      </c>
      <c r="N2720" s="17">
        <v>7.5610213039405804E-3</v>
      </c>
      <c r="O2720" s="7">
        <f>Q2720/P2720/N2720</f>
        <v>1</v>
      </c>
      <c r="P2720" s="7">
        <v>4.2746232316922157</v>
      </c>
      <c r="Q2720" s="33">
        <v>3.2320517321144174E-2</v>
      </c>
      <c r="R2720" s="38" t="s">
        <v>1677</v>
      </c>
      <c r="S2720" s="33" t="s">
        <v>1677</v>
      </c>
      <c r="T2720" s="45" t="s">
        <v>1675</v>
      </c>
      <c r="U2720" s="55">
        <f>RANK(Q2720,$Q$5:$Q$3209,0)</f>
        <v>2716</v>
      </c>
      <c r="V2720" s="55">
        <f>RANK(W2720,$W$5:$W$3209,0)</f>
        <v>3027</v>
      </c>
      <c r="W2720" s="55">
        <f>N2720*O2720</f>
        <v>7.5610213039405804E-3</v>
      </c>
      <c r="X2720" s="1">
        <f t="shared" si="42"/>
        <v>10.079896431788111</v>
      </c>
    </row>
    <row r="2721" spans="3:24" x14ac:dyDescent="0.25">
      <c r="C2721" s="19" t="s">
        <v>4330</v>
      </c>
      <c r="D2721" s="6" t="s">
        <v>1208</v>
      </c>
      <c r="E2721" s="6" t="s">
        <v>39</v>
      </c>
      <c r="F2721" s="48">
        <v>3.1011859687776901</v>
      </c>
      <c r="G2721" s="8">
        <v>51.670721527278502</v>
      </c>
      <c r="H2721" s="9">
        <v>1</v>
      </c>
      <c r="I2721" s="40">
        <v>0</v>
      </c>
      <c r="J2721" s="7">
        <v>0</v>
      </c>
      <c r="K2721" s="9">
        <v>0.29458337910048399</v>
      </c>
      <c r="L2721" s="39">
        <v>0</v>
      </c>
      <c r="M2721" s="47">
        <v>0</v>
      </c>
      <c r="N2721" s="17">
        <v>1.8883698847724301E-2</v>
      </c>
      <c r="O2721" s="7">
        <f>Q2721/P2721/N2721</f>
        <v>1</v>
      </c>
      <c r="P2721" s="7">
        <v>1.7100510518883001</v>
      </c>
      <c r="Q2721" s="33">
        <v>3.229208907809282E-2</v>
      </c>
      <c r="R2721" s="38" t="s">
        <v>1677</v>
      </c>
      <c r="S2721" s="33" t="s">
        <v>1677</v>
      </c>
      <c r="T2721" s="45" t="s">
        <v>1677</v>
      </c>
      <c r="U2721" s="55">
        <f>RANK(Q2721,$Q$5:$Q$3209,0)</f>
        <v>2717</v>
      </c>
      <c r="V2721" s="55">
        <f>RANK(W2721,$W$5:$W$3209,0)</f>
        <v>2453</v>
      </c>
      <c r="W2721" s="55">
        <f>N2721*O2721</f>
        <v>1.8883698847724301E-2</v>
      </c>
      <c r="X2721" s="1">
        <f t="shared" si="42"/>
        <v>10.047575914466966</v>
      </c>
    </row>
    <row r="2722" spans="3:24" x14ac:dyDescent="0.25">
      <c r="C2722" s="19" t="s">
        <v>4331</v>
      </c>
      <c r="D2722" s="6" t="s">
        <v>944</v>
      </c>
      <c r="E2722" s="6" t="s">
        <v>144</v>
      </c>
      <c r="F2722" s="48">
        <v>1.3652615292046899</v>
      </c>
      <c r="G2722" s="8">
        <v>10</v>
      </c>
      <c r="H2722" s="9">
        <v>0.33536666537751902</v>
      </c>
      <c r="I2722" s="40">
        <v>1</v>
      </c>
      <c r="J2722" s="7">
        <v>1</v>
      </c>
      <c r="K2722" s="9">
        <v>0.21322034432780301</v>
      </c>
      <c r="L2722" s="39">
        <v>0</v>
      </c>
      <c r="M2722" s="47">
        <v>0</v>
      </c>
      <c r="N2722" s="17">
        <v>7.9134271888460696E-3</v>
      </c>
      <c r="O2722" s="7">
        <f>Q2722/P2722/N2722</f>
        <v>1</v>
      </c>
      <c r="P2722" s="7">
        <v>4.0804247017108057</v>
      </c>
      <c r="Q2722" s="33">
        <v>3.2290143776557402E-2</v>
      </c>
      <c r="R2722" s="38" t="s">
        <v>1677</v>
      </c>
      <c r="S2722" s="33" t="s">
        <v>1677</v>
      </c>
      <c r="T2722" s="45" t="s">
        <v>1675</v>
      </c>
      <c r="U2722" s="55">
        <f>RANK(Q2722,$Q$5:$Q$3209,0)</f>
        <v>2718</v>
      </c>
      <c r="V2722" s="55">
        <f>RANK(W2722,$W$5:$W$3209,0)</f>
        <v>3014</v>
      </c>
      <c r="W2722" s="55">
        <f>N2722*O2722</f>
        <v>7.9134271888460696E-3</v>
      </c>
      <c r="X2722" s="1">
        <f t="shared" si="42"/>
        <v>10.015283825388874</v>
      </c>
    </row>
    <row r="2723" spans="3:24" x14ac:dyDescent="0.25">
      <c r="C2723" s="19" t="s">
        <v>4332</v>
      </c>
      <c r="D2723" s="6" t="s">
        <v>637</v>
      </c>
      <c r="E2723" s="6" t="s">
        <v>39</v>
      </c>
      <c r="F2723" s="48">
        <v>1.6951294512012001</v>
      </c>
      <c r="G2723" s="8">
        <v>33.494931833814299</v>
      </c>
      <c r="H2723" s="9">
        <v>1</v>
      </c>
      <c r="I2723" s="40">
        <v>0</v>
      </c>
      <c r="J2723" s="7">
        <v>1</v>
      </c>
      <c r="K2723" s="9">
        <v>1</v>
      </c>
      <c r="L2723" s="39">
        <v>0</v>
      </c>
      <c r="M2723" s="47">
        <v>0</v>
      </c>
      <c r="N2723" s="17">
        <v>3.3999968277390998E-2</v>
      </c>
      <c r="O2723" s="7">
        <f>Q2723/P2723/N2723</f>
        <v>1</v>
      </c>
      <c r="P2723" s="7">
        <v>0.94897543231092352</v>
      </c>
      <c r="Q2723" s="33">
        <v>3.2265134594594805E-2</v>
      </c>
      <c r="R2723" s="38" t="s">
        <v>1676</v>
      </c>
      <c r="S2723" s="33" t="s">
        <v>1676</v>
      </c>
      <c r="T2723" s="45" t="s">
        <v>1677</v>
      </c>
      <c r="U2723" s="55">
        <f>RANK(Q2723,$Q$5:$Q$3209,0)</f>
        <v>2719</v>
      </c>
      <c r="V2723" s="55">
        <f>RANK(W2723,$W$5:$W$3209,0)</f>
        <v>1975</v>
      </c>
      <c r="W2723" s="55">
        <f>N2723*O2723</f>
        <v>3.3999968277390998E-2</v>
      </c>
      <c r="X2723" s="1">
        <f t="shared" si="42"/>
        <v>9.9829936816123173</v>
      </c>
    </row>
    <row r="2724" spans="3:24" x14ac:dyDescent="0.25">
      <c r="C2724" s="19" t="s">
        <v>4333</v>
      </c>
      <c r="D2724" s="6" t="s">
        <v>259</v>
      </c>
      <c r="E2724" s="6" t="s">
        <v>19</v>
      </c>
      <c r="F2724" s="48">
        <v>0.139043586026876</v>
      </c>
      <c r="G2724" s="8">
        <v>10</v>
      </c>
      <c r="H2724" s="9">
        <v>0.89931501074618203</v>
      </c>
      <c r="I2724" s="40">
        <v>1</v>
      </c>
      <c r="J2724" s="7">
        <v>0</v>
      </c>
      <c r="K2724" s="9">
        <v>0.128788185211405</v>
      </c>
      <c r="L2724" s="39">
        <v>0</v>
      </c>
      <c r="M2724" s="47">
        <v>0</v>
      </c>
      <c r="N2724" s="17">
        <v>1.1301356109987001E-2</v>
      </c>
      <c r="O2724" s="7">
        <f>Q2724/P2724/N2724</f>
        <v>1</v>
      </c>
      <c r="P2724" s="7">
        <v>2.8532763780558348</v>
      </c>
      <c r="Q2724" s="33">
        <v>3.2245892428622885E-2</v>
      </c>
      <c r="R2724" s="38" t="s">
        <v>1677</v>
      </c>
      <c r="S2724" s="33" t="s">
        <v>1677</v>
      </c>
      <c r="T2724" s="45" t="s">
        <v>1676</v>
      </c>
      <c r="U2724" s="55">
        <f>RANK(Q2724,$Q$5:$Q$3209,0)</f>
        <v>2720</v>
      </c>
      <c r="V2724" s="55">
        <f>RANK(W2724,$W$5:$W$3209,0)</f>
        <v>2847</v>
      </c>
      <c r="W2724" s="55">
        <f>N2724*O2724</f>
        <v>1.1301356109987001E-2</v>
      </c>
      <c r="X2724" s="1">
        <f t="shared" si="42"/>
        <v>9.9507285470177216</v>
      </c>
    </row>
    <row r="2725" spans="3:24" x14ac:dyDescent="0.25">
      <c r="C2725" s="19" t="s">
        <v>4334</v>
      </c>
      <c r="D2725" s="6" t="s">
        <v>621</v>
      </c>
      <c r="E2725" s="6" t="s">
        <v>131</v>
      </c>
      <c r="F2725" s="48">
        <v>2.0762978256856801</v>
      </c>
      <c r="G2725" s="8">
        <v>22.627869761769698</v>
      </c>
      <c r="H2725" s="9">
        <v>0.79134194093969101</v>
      </c>
      <c r="I2725" s="40">
        <v>0</v>
      </c>
      <c r="J2725" s="7">
        <v>2</v>
      </c>
      <c r="K2725" s="9">
        <v>0.168691698691878</v>
      </c>
      <c r="L2725" s="39">
        <v>0</v>
      </c>
      <c r="M2725" s="47">
        <v>0</v>
      </c>
      <c r="N2725" s="17">
        <v>1.37633925316458E-2</v>
      </c>
      <c r="O2725" s="7">
        <f>Q2725/P2725/N2725</f>
        <v>0.99999999999999989</v>
      </c>
      <c r="P2725" s="7">
        <v>2.3375464985331309</v>
      </c>
      <c r="Q2725" s="33">
        <v>3.217257002028568E-2</v>
      </c>
      <c r="R2725" s="38" t="s">
        <v>1677</v>
      </c>
      <c r="S2725" s="33" t="s">
        <v>1677</v>
      </c>
      <c r="T2725" s="45" t="s">
        <v>1676</v>
      </c>
      <c r="U2725" s="55">
        <f>RANK(Q2725,$Q$5:$Q$3209,0)</f>
        <v>2721</v>
      </c>
      <c r="V2725" s="55">
        <f>RANK(W2725,$W$5:$W$3209,0)</f>
        <v>2676</v>
      </c>
      <c r="W2725" s="55">
        <f>N2725*O2725</f>
        <v>1.3763392531645798E-2</v>
      </c>
      <c r="X2725" s="1">
        <f t="shared" si="42"/>
        <v>9.9184826545890985</v>
      </c>
    </row>
    <row r="2726" spans="3:24" x14ac:dyDescent="0.25">
      <c r="C2726" s="19" t="s">
        <v>4335</v>
      </c>
      <c r="D2726" s="6" t="s">
        <v>733</v>
      </c>
      <c r="E2726" s="6" t="s">
        <v>39</v>
      </c>
      <c r="F2726" s="48">
        <v>10.3626931685715</v>
      </c>
      <c r="G2726" s="8">
        <v>58.913648755994203</v>
      </c>
      <c r="H2726" s="9">
        <v>1</v>
      </c>
      <c r="I2726" s="40">
        <v>1</v>
      </c>
      <c r="J2726" s="7">
        <v>0</v>
      </c>
      <c r="K2726" s="9">
        <v>1</v>
      </c>
      <c r="L2726" s="39">
        <v>0</v>
      </c>
      <c r="M2726" s="47">
        <v>0</v>
      </c>
      <c r="N2726" s="17">
        <v>3.9899890219592803E-2</v>
      </c>
      <c r="O2726" s="7">
        <f>Q2726/P2726/N2726</f>
        <v>1</v>
      </c>
      <c r="P2726" s="7">
        <v>0.80591705737197827</v>
      </c>
      <c r="Q2726" s="33">
        <v>3.215600211523921E-2</v>
      </c>
      <c r="R2726" s="38" t="s">
        <v>1676</v>
      </c>
      <c r="S2726" s="33" t="s">
        <v>1676</v>
      </c>
      <c r="T2726" s="45" t="s">
        <v>1677</v>
      </c>
      <c r="U2726" s="55">
        <f>RANK(Q2726,$Q$5:$Q$3209,0)</f>
        <v>2722</v>
      </c>
      <c r="V2726" s="55">
        <f>RANK(W2726,$W$5:$W$3209,0)</f>
        <v>1861</v>
      </c>
      <c r="W2726" s="55">
        <f>N2726*O2726</f>
        <v>3.9899890219592803E-2</v>
      </c>
      <c r="X2726" s="1">
        <f t="shared" si="42"/>
        <v>9.8863100845688123</v>
      </c>
    </row>
    <row r="2727" spans="3:24" x14ac:dyDescent="0.25">
      <c r="C2727" s="19" t="s">
        <v>4336</v>
      </c>
      <c r="D2727" s="6" t="s">
        <v>1254</v>
      </c>
      <c r="E2727" s="6" t="s">
        <v>131</v>
      </c>
      <c r="F2727" s="48">
        <v>0.26471907463873601</v>
      </c>
      <c r="G2727" s="8">
        <v>10</v>
      </c>
      <c r="H2727" s="9">
        <v>0.85608298659410897</v>
      </c>
      <c r="I2727" s="40">
        <v>0</v>
      </c>
      <c r="J2727" s="7">
        <v>0</v>
      </c>
      <c r="K2727" s="9">
        <v>9.3541641199429496E-2</v>
      </c>
      <c r="L2727" s="39">
        <v>0</v>
      </c>
      <c r="M2727" s="47">
        <v>0</v>
      </c>
      <c r="N2727" s="17">
        <v>1.03978667057217E-2</v>
      </c>
      <c r="O2727" s="7">
        <f>Q2727/P2727/N2727</f>
        <v>1</v>
      </c>
      <c r="P2727" s="7">
        <v>3.0897609971359539</v>
      </c>
      <c r="Q2727" s="33">
        <v>3.2126923000757417E-2</v>
      </c>
      <c r="R2727" s="38" t="s">
        <v>1677</v>
      </c>
      <c r="S2727" s="33" t="s">
        <v>1677</v>
      </c>
      <c r="T2727" s="45" t="s">
        <v>1675</v>
      </c>
      <c r="U2727" s="55">
        <f>RANK(Q2727,$Q$5:$Q$3209,0)</f>
        <v>2723</v>
      </c>
      <c r="V2727" s="55">
        <f>RANK(W2727,$W$5:$W$3209,0)</f>
        <v>2911</v>
      </c>
      <c r="W2727" s="55">
        <f>N2727*O2727</f>
        <v>1.03978667057217E-2</v>
      </c>
      <c r="X2727" s="1">
        <f t="shared" si="42"/>
        <v>9.8541540824535723</v>
      </c>
    </row>
    <row r="2728" spans="3:24" x14ac:dyDescent="0.25">
      <c r="C2728" s="19" t="s">
        <v>4337</v>
      </c>
      <c r="D2728" s="6" t="s">
        <v>1008</v>
      </c>
      <c r="E2728" s="6" t="s">
        <v>28</v>
      </c>
      <c r="F2728" s="48">
        <v>0.498181809080954</v>
      </c>
      <c r="G2728" s="8">
        <v>10</v>
      </c>
      <c r="H2728" s="9">
        <v>0</v>
      </c>
      <c r="I2728" s="40">
        <v>0</v>
      </c>
      <c r="J2728" s="7">
        <v>0</v>
      </c>
      <c r="K2728" s="9">
        <v>0.44609501876798502</v>
      </c>
      <c r="L2728" s="39">
        <v>0</v>
      </c>
      <c r="M2728" s="47">
        <v>0</v>
      </c>
      <c r="N2728" s="17">
        <v>7.3269188690938602E-3</v>
      </c>
      <c r="O2728" s="7">
        <f>Q2728/P2728/N2728</f>
        <v>1</v>
      </c>
      <c r="P2728" s="7">
        <v>4.3755669329159144</v>
      </c>
      <c r="Q2728" s="33">
        <v>3.2059423923764763E-2</v>
      </c>
      <c r="R2728" s="38" t="s">
        <v>1677</v>
      </c>
      <c r="S2728" s="33" t="s">
        <v>1677</v>
      </c>
      <c r="T2728" s="45" t="s">
        <v>1675</v>
      </c>
      <c r="U2728" s="55">
        <f>RANK(Q2728,$Q$5:$Q$3209,0)</f>
        <v>2724</v>
      </c>
      <c r="V2728" s="55">
        <f>RANK(W2728,$W$5:$W$3209,0)</f>
        <v>3039</v>
      </c>
      <c r="W2728" s="55">
        <f>N2728*O2728</f>
        <v>7.3269188690938602E-3</v>
      </c>
      <c r="X2728" s="1">
        <f t="shared" si="42"/>
        <v>9.8220271594528157</v>
      </c>
    </row>
    <row r="2729" spans="3:24" x14ac:dyDescent="0.25">
      <c r="C2729" s="19" t="s">
        <v>4338</v>
      </c>
      <c r="D2729" s="6" t="s">
        <v>1498</v>
      </c>
      <c r="E2729" s="6" t="s">
        <v>39</v>
      </c>
      <c r="F2729" s="48">
        <v>9.4300467376661405</v>
      </c>
      <c r="G2729" s="8">
        <v>10</v>
      </c>
      <c r="H2729" s="9">
        <v>0.88746078905345305</v>
      </c>
      <c r="I2729" s="40">
        <v>1</v>
      </c>
      <c r="J2729" s="7">
        <v>2</v>
      </c>
      <c r="K2729" s="9">
        <v>0.70575103883666002</v>
      </c>
      <c r="L2729" s="39">
        <v>0</v>
      </c>
      <c r="M2729" s="47">
        <v>0</v>
      </c>
      <c r="N2729" s="17">
        <v>2.0611764221672001E-2</v>
      </c>
      <c r="O2729" s="7">
        <f>Q2729/P2729/N2729</f>
        <v>1</v>
      </c>
      <c r="P2729" s="7">
        <v>1.5534833803158188</v>
      </c>
      <c r="Q2729" s="33">
        <v>3.2020033157355673E-2</v>
      </c>
      <c r="R2729" s="38" t="s">
        <v>1677</v>
      </c>
      <c r="S2729" s="33" t="s">
        <v>1677</v>
      </c>
      <c r="T2729" s="45" t="s">
        <v>1677</v>
      </c>
      <c r="U2729" s="55">
        <f>RANK(Q2729,$Q$5:$Q$3209,0)</f>
        <v>2725</v>
      </c>
      <c r="V2729" s="55">
        <f>RANK(W2729,$W$5:$W$3209,0)</f>
        <v>2381</v>
      </c>
      <c r="W2729" s="55">
        <f>N2729*O2729</f>
        <v>2.0611764221672001E-2</v>
      </c>
      <c r="X2729" s="1">
        <f t="shared" si="42"/>
        <v>9.7899677355290518</v>
      </c>
    </row>
    <row r="2730" spans="3:24" x14ac:dyDescent="0.25">
      <c r="C2730" s="19" t="s">
        <v>4339</v>
      </c>
      <c r="D2730" s="6" t="s">
        <v>1264</v>
      </c>
      <c r="E2730" s="6" t="s">
        <v>16</v>
      </c>
      <c r="F2730" s="48">
        <v>9.5865557286769307E-2</v>
      </c>
      <c r="G2730" s="8">
        <v>10</v>
      </c>
      <c r="H2730" s="9">
        <v>0</v>
      </c>
      <c r="I2730" s="40">
        <v>0</v>
      </c>
      <c r="J2730" s="7">
        <v>0</v>
      </c>
      <c r="K2730" s="9">
        <v>0.80701263860671302</v>
      </c>
      <c r="L2730" s="39">
        <v>0</v>
      </c>
      <c r="M2730" s="47">
        <v>0</v>
      </c>
      <c r="N2730" s="17">
        <v>1.0486257667448399E-2</v>
      </c>
      <c r="O2730" s="7">
        <f>Q2730/P2730/N2730</f>
        <v>1</v>
      </c>
      <c r="P2730" s="7">
        <v>3.0496658578193556</v>
      </c>
      <c r="Q2730" s="33">
        <v>3.1979581984713817E-2</v>
      </c>
      <c r="R2730" s="38" t="s">
        <v>1677</v>
      </c>
      <c r="S2730" s="33" t="s">
        <v>1677</v>
      </c>
      <c r="T2730" s="45" t="s">
        <v>1676</v>
      </c>
      <c r="U2730" s="55">
        <f>RANK(Q2730,$Q$5:$Q$3209,0)</f>
        <v>2726</v>
      </c>
      <c r="V2730" s="55">
        <f>RANK(W2730,$W$5:$W$3209,0)</f>
        <v>2904</v>
      </c>
      <c r="W2730" s="55">
        <f>N2730*O2730</f>
        <v>1.0486257667448399E-2</v>
      </c>
      <c r="X2730" s="1">
        <f t="shared" si="42"/>
        <v>9.7579477023716965</v>
      </c>
    </row>
    <row r="2731" spans="3:24" x14ac:dyDescent="0.25">
      <c r="C2731" s="19" t="s">
        <v>4340</v>
      </c>
      <c r="D2731" s="6" t="s">
        <v>934</v>
      </c>
      <c r="E2731" s="6" t="s">
        <v>144</v>
      </c>
      <c r="F2731" s="48">
        <v>1.01976223883336</v>
      </c>
      <c r="G2731" s="8">
        <v>10</v>
      </c>
      <c r="H2731" s="9">
        <v>0</v>
      </c>
      <c r="I2731" s="40">
        <v>1</v>
      </c>
      <c r="J2731" s="7">
        <v>0</v>
      </c>
      <c r="K2731" s="9">
        <v>0.66211810312944497</v>
      </c>
      <c r="L2731" s="39">
        <v>0</v>
      </c>
      <c r="M2731" s="47">
        <v>0</v>
      </c>
      <c r="N2731" s="17">
        <v>9.2017305742223606E-3</v>
      </c>
      <c r="O2731" s="7">
        <f>Q2731/P2731/N2731</f>
        <v>1</v>
      </c>
      <c r="P2731" s="7">
        <v>3.4742114543970044</v>
      </c>
      <c r="Q2731" s="33">
        <v>3.1968757761238448E-2</v>
      </c>
      <c r="R2731" s="38" t="s">
        <v>1677</v>
      </c>
      <c r="S2731" s="33" t="s">
        <v>1677</v>
      </c>
      <c r="T2731" s="45" t="s">
        <v>1675</v>
      </c>
      <c r="U2731" s="55">
        <f>RANK(Q2731,$Q$5:$Q$3209,0)</f>
        <v>2727</v>
      </c>
      <c r="V2731" s="55">
        <f>RANK(W2731,$W$5:$W$3209,0)</f>
        <v>2968</v>
      </c>
      <c r="W2731" s="55">
        <f>N2731*O2731</f>
        <v>9.2017305742223606E-3</v>
      </c>
      <c r="X2731" s="1">
        <f t="shared" si="42"/>
        <v>9.7259681203869821</v>
      </c>
    </row>
    <row r="2732" spans="3:24" x14ac:dyDescent="0.25">
      <c r="C2732" s="19" t="s">
        <v>4341</v>
      </c>
      <c r="D2732" s="6" t="s">
        <v>583</v>
      </c>
      <c r="E2732" s="6" t="s">
        <v>27</v>
      </c>
      <c r="F2732" s="48">
        <v>8.6285361988054294</v>
      </c>
      <c r="G2732" s="8">
        <v>34.324553055722497</v>
      </c>
      <c r="H2732" s="9">
        <v>5.08623370401418E-2</v>
      </c>
      <c r="I2732" s="40">
        <v>6</v>
      </c>
      <c r="J2732" s="7">
        <v>1</v>
      </c>
      <c r="K2732" s="9">
        <v>1</v>
      </c>
      <c r="L2732" s="39">
        <v>0</v>
      </c>
      <c r="M2732" s="47">
        <v>0</v>
      </c>
      <c r="N2732" s="17">
        <v>2.5475200112910601E-2</v>
      </c>
      <c r="O2732" s="7">
        <f>Q2732/P2732/N2732</f>
        <v>0.99999999999999989</v>
      </c>
      <c r="P2732" s="7">
        <v>1.2545542316678817</v>
      </c>
      <c r="Q2732" s="33">
        <v>3.1960020104238089E-2</v>
      </c>
      <c r="R2732" s="38" t="s">
        <v>1676</v>
      </c>
      <c r="S2732" s="33" t="s">
        <v>1676</v>
      </c>
      <c r="T2732" s="45" t="s">
        <v>1677</v>
      </c>
      <c r="U2732" s="55">
        <f>RANK(Q2732,$Q$5:$Q$3209,0)</f>
        <v>2728</v>
      </c>
      <c r="V2732" s="55">
        <f>RANK(W2732,$W$5:$W$3209,0)</f>
        <v>2230</v>
      </c>
      <c r="W2732" s="55">
        <f>N2732*O2732</f>
        <v>2.5475200112910597E-2</v>
      </c>
      <c r="X2732" s="1">
        <f t="shared" si="42"/>
        <v>9.6939993626257444</v>
      </c>
    </row>
    <row r="2733" spans="3:24" x14ac:dyDescent="0.25">
      <c r="C2733" s="19" t="s">
        <v>4342</v>
      </c>
      <c r="D2733" s="6" t="s">
        <v>683</v>
      </c>
      <c r="E2733" s="6" t="s">
        <v>27</v>
      </c>
      <c r="F2733" s="48">
        <v>20.357763009536601</v>
      </c>
      <c r="G2733" s="8">
        <v>63.510560629770403</v>
      </c>
      <c r="H2733" s="9">
        <v>0.290178036401467</v>
      </c>
      <c r="I2733" s="40">
        <v>0</v>
      </c>
      <c r="J2733" s="7">
        <v>1</v>
      </c>
      <c r="K2733" s="9">
        <v>0.887904616409115</v>
      </c>
      <c r="L2733" s="39">
        <v>0</v>
      </c>
      <c r="M2733" s="47">
        <v>0</v>
      </c>
      <c r="N2733" s="17">
        <v>2.1050276755681101E-2</v>
      </c>
      <c r="O2733" s="7">
        <f>Q2733/P2733/N2733</f>
        <v>1.0000000000000002</v>
      </c>
      <c r="P2733" s="7">
        <v>1.5141666056848027</v>
      </c>
      <c r="Q2733" s="33">
        <v>3.1873626103875355E-2</v>
      </c>
      <c r="R2733" s="38" t="s">
        <v>1677</v>
      </c>
      <c r="S2733" s="33" t="s">
        <v>1677</v>
      </c>
      <c r="T2733" s="45" t="s">
        <v>1677</v>
      </c>
      <c r="U2733" s="55">
        <f>RANK(Q2733,$Q$5:$Q$3209,0)</f>
        <v>2729</v>
      </c>
      <c r="V2733" s="55">
        <f>RANK(W2733,$W$5:$W$3209,0)</f>
        <v>2366</v>
      </c>
      <c r="W2733" s="55">
        <f>N2733*O2733</f>
        <v>2.1050276755681104E-2</v>
      </c>
      <c r="X2733" s="1">
        <f t="shared" si="42"/>
        <v>9.6620393425215063</v>
      </c>
    </row>
    <row r="2734" spans="3:24" x14ac:dyDescent="0.25">
      <c r="C2734" s="19" t="s">
        <v>4343</v>
      </c>
      <c r="D2734" s="6" t="s">
        <v>535</v>
      </c>
      <c r="E2734" s="6" t="s">
        <v>204</v>
      </c>
      <c r="F2734" s="48">
        <v>2.1308568683910698</v>
      </c>
      <c r="G2734" s="8">
        <v>9.9999999999999893</v>
      </c>
      <c r="H2734" s="9">
        <v>0.104547837341968</v>
      </c>
      <c r="I2734" s="40">
        <v>0</v>
      </c>
      <c r="J2734" s="7">
        <v>0</v>
      </c>
      <c r="K2734" s="9">
        <v>0.58828522988126397</v>
      </c>
      <c r="L2734" s="39">
        <v>0</v>
      </c>
      <c r="M2734" s="47">
        <v>0</v>
      </c>
      <c r="N2734" s="17">
        <v>1.04929700153571E-2</v>
      </c>
      <c r="O2734" s="7">
        <f>Q2734/P2734/N2734</f>
        <v>1</v>
      </c>
      <c r="P2734" s="7">
        <v>3.0352059899898269</v>
      </c>
      <c r="Q2734" s="33">
        <v>3.1848325443395518E-2</v>
      </c>
      <c r="R2734" s="38" t="s">
        <v>1677</v>
      </c>
      <c r="S2734" s="33" t="s">
        <v>1677</v>
      </c>
      <c r="T2734" s="45" t="s">
        <v>1676</v>
      </c>
      <c r="U2734" s="55">
        <f>RANK(Q2734,$Q$5:$Q$3209,0)</f>
        <v>2730</v>
      </c>
      <c r="V2734" s="55">
        <f>RANK(W2734,$W$5:$W$3209,0)</f>
        <v>2903</v>
      </c>
      <c r="W2734" s="55">
        <f>N2734*O2734</f>
        <v>1.04929700153571E-2</v>
      </c>
      <c r="X2734" s="1">
        <f t="shared" si="42"/>
        <v>9.6301657164176309</v>
      </c>
    </row>
    <row r="2735" spans="3:24" x14ac:dyDescent="0.25">
      <c r="C2735" s="19" t="s">
        <v>4344</v>
      </c>
      <c r="D2735" s="6" t="s">
        <v>79</v>
      </c>
      <c r="E2735" s="6" t="s">
        <v>12</v>
      </c>
      <c r="F2735" s="48">
        <v>0.21600254140535599</v>
      </c>
      <c r="G2735" s="8">
        <v>10</v>
      </c>
      <c r="H2735" s="9">
        <v>1</v>
      </c>
      <c r="I2735" s="40">
        <v>0</v>
      </c>
      <c r="J2735" s="7">
        <v>1</v>
      </c>
      <c r="K2735" s="9">
        <v>1.42330746303305E-2</v>
      </c>
      <c r="L2735" s="39">
        <v>0</v>
      </c>
      <c r="M2735" s="47">
        <v>0</v>
      </c>
      <c r="N2735" s="17">
        <v>1.1036684687936499E-2</v>
      </c>
      <c r="O2735" s="7">
        <f>Q2735/P2735/N2735</f>
        <v>1</v>
      </c>
      <c r="P2735" s="7">
        <v>2.8708341758128766</v>
      </c>
      <c r="Q2735" s="33">
        <v>3.1684491589798774E-2</v>
      </c>
      <c r="R2735" s="38" t="s">
        <v>1677</v>
      </c>
      <c r="S2735" s="33" t="s">
        <v>1677</v>
      </c>
      <c r="T2735" s="45" t="s">
        <v>1676</v>
      </c>
      <c r="U2735" s="55">
        <f>RANK(Q2735,$Q$5:$Q$3209,0)</f>
        <v>2731</v>
      </c>
      <c r="V2735" s="55">
        <f>RANK(W2735,$W$5:$W$3209,0)</f>
        <v>2864</v>
      </c>
      <c r="W2735" s="55">
        <f>N2735*O2735</f>
        <v>1.1036684687936499E-2</v>
      </c>
      <c r="X2735" s="1">
        <f t="shared" si="42"/>
        <v>9.5983173909742359</v>
      </c>
    </row>
    <row r="2736" spans="3:24" x14ac:dyDescent="0.25">
      <c r="C2736" s="19" t="s">
        <v>4345</v>
      </c>
      <c r="D2736" s="6" t="s">
        <v>1308</v>
      </c>
      <c r="E2736" s="6" t="s">
        <v>39</v>
      </c>
      <c r="F2736" s="48">
        <v>0.59203642000092804</v>
      </c>
      <c r="G2736" s="8">
        <v>10</v>
      </c>
      <c r="H2736" s="9">
        <v>1</v>
      </c>
      <c r="I2736" s="40">
        <v>1</v>
      </c>
      <c r="J2736" s="7">
        <v>3</v>
      </c>
      <c r="K2736" s="9">
        <v>7.85001408777279E-2</v>
      </c>
      <c r="L2736" s="39">
        <v>0</v>
      </c>
      <c r="M2736" s="47">
        <v>0</v>
      </c>
      <c r="N2736" s="17">
        <v>1.24216176346601E-2</v>
      </c>
      <c r="O2736" s="7">
        <f>Q2736/P2736/N2736</f>
        <v>1</v>
      </c>
      <c r="P2736" s="7">
        <v>2.5472934161489675</v>
      </c>
      <c r="Q2736" s="33">
        <v>3.1641504818689582E-2</v>
      </c>
      <c r="R2736" s="38" t="s">
        <v>1677</v>
      </c>
      <c r="S2736" s="33" t="s">
        <v>1677</v>
      </c>
      <c r="T2736" s="45" t="s">
        <v>1676</v>
      </c>
      <c r="U2736" s="55">
        <f>RANK(Q2736,$Q$5:$Q$3209,0)</f>
        <v>2732</v>
      </c>
      <c r="V2736" s="55">
        <f>RANK(W2736,$W$5:$W$3209,0)</f>
        <v>2775</v>
      </c>
      <c r="W2736" s="55">
        <f>N2736*O2736</f>
        <v>1.24216176346601E-2</v>
      </c>
      <c r="X2736" s="1">
        <f t="shared" si="42"/>
        <v>9.5666328993844374</v>
      </c>
    </row>
    <row r="2737" spans="3:24" x14ac:dyDescent="0.25">
      <c r="C2737" s="19" t="s">
        <v>4346</v>
      </c>
      <c r="D2737" s="6" t="s">
        <v>1406</v>
      </c>
      <c r="E2737" s="6" t="s">
        <v>39</v>
      </c>
      <c r="F2737" s="48">
        <v>4.7326281200823903</v>
      </c>
      <c r="G2737" s="8">
        <v>13.9143760689084</v>
      </c>
      <c r="H2737" s="9">
        <v>0.68545895406857205</v>
      </c>
      <c r="I2737" s="40">
        <v>4</v>
      </c>
      <c r="J2737" s="7">
        <v>1</v>
      </c>
      <c r="K2737" s="9">
        <v>0.22514008922111001</v>
      </c>
      <c r="L2737" s="39">
        <v>1.04839036662648E-2</v>
      </c>
      <c r="M2737" s="47">
        <v>1</v>
      </c>
      <c r="N2737" s="17">
        <v>1.15800076450269E-2</v>
      </c>
      <c r="O2737" s="7">
        <f>Q2737/P2737/N2737</f>
        <v>1</v>
      </c>
      <c r="P2737" s="7">
        <v>2.7229386325767235</v>
      </c>
      <c r="Q2737" s="33">
        <v>3.1531650182177552E-2</v>
      </c>
      <c r="R2737" s="38" t="s">
        <v>1677</v>
      </c>
      <c r="S2737" s="33" t="s">
        <v>1677</v>
      </c>
      <c r="T2737" s="45" t="s">
        <v>1676</v>
      </c>
      <c r="U2737" s="55">
        <f>RANK(Q2737,$Q$5:$Q$3209,0)</f>
        <v>2733</v>
      </c>
      <c r="V2737" s="55">
        <f>RANK(W2737,$W$5:$W$3209,0)</f>
        <v>2832</v>
      </c>
      <c r="W2737" s="55">
        <f>N2737*O2737</f>
        <v>1.15800076450269E-2</v>
      </c>
      <c r="X2737" s="1">
        <f t="shared" si="42"/>
        <v>9.534991394565747</v>
      </c>
    </row>
    <row r="2738" spans="3:24" x14ac:dyDescent="0.25">
      <c r="C2738" s="19" t="s">
        <v>4347</v>
      </c>
      <c r="D2738" s="6" t="s">
        <v>575</v>
      </c>
      <c r="E2738" s="6" t="s">
        <v>27</v>
      </c>
      <c r="F2738" s="48">
        <v>6.8791512728369701</v>
      </c>
      <c r="G2738" s="8">
        <v>54.607262007188403</v>
      </c>
      <c r="H2738" s="9">
        <v>0.43728796517727397</v>
      </c>
      <c r="I2738" s="40">
        <v>1</v>
      </c>
      <c r="J2738" s="7">
        <v>5</v>
      </c>
      <c r="K2738" s="9">
        <v>0.38426390268659599</v>
      </c>
      <c r="L2738" s="39">
        <v>0</v>
      </c>
      <c r="M2738" s="47">
        <v>0</v>
      </c>
      <c r="N2738" s="17">
        <v>1.7072731716347E-2</v>
      </c>
      <c r="O2738" s="7">
        <f>Q2738/P2738/N2738</f>
        <v>1.0000000000000002</v>
      </c>
      <c r="P2738" s="7">
        <v>1.8466684524788923</v>
      </c>
      <c r="Q2738" s="33">
        <v>3.1527675058213821E-2</v>
      </c>
      <c r="R2738" s="38" t="s">
        <v>1677</v>
      </c>
      <c r="S2738" s="33" t="s">
        <v>1677</v>
      </c>
      <c r="T2738" s="45" t="s">
        <v>1677</v>
      </c>
      <c r="U2738" s="55">
        <f>RANK(Q2738,$Q$5:$Q$3209,0)</f>
        <v>2734</v>
      </c>
      <c r="V2738" s="55">
        <f>RANK(W2738,$W$5:$W$3209,0)</f>
        <v>2525</v>
      </c>
      <c r="W2738" s="55">
        <f>N2738*O2738</f>
        <v>1.7072731716347003E-2</v>
      </c>
      <c r="X2738" s="1">
        <f t="shared" si="42"/>
        <v>9.5034597443835693</v>
      </c>
    </row>
    <row r="2739" spans="3:24" x14ac:dyDescent="0.25">
      <c r="C2739" s="19" t="s">
        <v>4348</v>
      </c>
      <c r="D2739" s="6" t="s">
        <v>864</v>
      </c>
      <c r="E2739" s="6" t="s">
        <v>12</v>
      </c>
      <c r="F2739" s="48">
        <v>0.67004119553128605</v>
      </c>
      <c r="G2739" s="8">
        <v>10</v>
      </c>
      <c r="H2739" s="9">
        <v>0.275737940656753</v>
      </c>
      <c r="I2739" s="40">
        <v>0</v>
      </c>
      <c r="J2739" s="7">
        <v>0</v>
      </c>
      <c r="K2739" s="9">
        <v>0.26271010801988498</v>
      </c>
      <c r="L2739" s="39">
        <v>0</v>
      </c>
      <c r="M2739" s="47">
        <v>0</v>
      </c>
      <c r="N2739" s="17">
        <v>7.6521853052986099E-3</v>
      </c>
      <c r="O2739" s="7">
        <f>Q2739/P2739/N2739</f>
        <v>0.99999999999999989</v>
      </c>
      <c r="P2739" s="7">
        <v>4.1174840351734376</v>
      </c>
      <c r="Q2739" s="33">
        <v>3.1507750828755801E-2</v>
      </c>
      <c r="R2739" s="38" t="s">
        <v>1677</v>
      </c>
      <c r="S2739" s="33" t="s">
        <v>1677</v>
      </c>
      <c r="T2739" s="45" t="s">
        <v>1675</v>
      </c>
      <c r="U2739" s="55">
        <f>RANK(Q2739,$Q$5:$Q$3209,0)</f>
        <v>2735</v>
      </c>
      <c r="V2739" s="55">
        <f>RANK(W2739,$W$5:$W$3209,0)</f>
        <v>3024</v>
      </c>
      <c r="W2739" s="55">
        <f>N2739*O2739</f>
        <v>7.652185305298609E-3</v>
      </c>
      <c r="X2739" s="1">
        <f t="shared" si="42"/>
        <v>9.471932069325355</v>
      </c>
    </row>
    <row r="2740" spans="3:24" x14ac:dyDescent="0.25">
      <c r="C2740" s="19" t="s">
        <v>4349</v>
      </c>
      <c r="D2740" s="6" t="s">
        <v>671</v>
      </c>
      <c r="E2740" s="6" t="s">
        <v>39</v>
      </c>
      <c r="F2740" s="48">
        <v>11.884820474021399</v>
      </c>
      <c r="G2740" s="8">
        <v>23.1922722461699</v>
      </c>
      <c r="H2740" s="9">
        <v>0.53035588319104199</v>
      </c>
      <c r="I2740" s="40">
        <v>0</v>
      </c>
      <c r="J2740" s="7">
        <v>7</v>
      </c>
      <c r="K2740" s="9">
        <v>0.67250812142412497</v>
      </c>
      <c r="L2740" s="39">
        <v>0</v>
      </c>
      <c r="M2740" s="47">
        <v>0</v>
      </c>
      <c r="N2740" s="17">
        <v>2.03611005983412E-2</v>
      </c>
      <c r="O2740" s="7">
        <f>Q2740/P2740/N2740</f>
        <v>1</v>
      </c>
      <c r="P2740" s="7">
        <v>1.5446347090794885</v>
      </c>
      <c r="Q2740" s="33">
        <v>3.1450462699256956E-2</v>
      </c>
      <c r="R2740" s="38" t="s">
        <v>1677</v>
      </c>
      <c r="S2740" s="33" t="s">
        <v>1677</v>
      </c>
      <c r="T2740" s="45" t="s">
        <v>1677</v>
      </c>
      <c r="U2740" s="55">
        <f>RANK(Q2740,$Q$5:$Q$3209,0)</f>
        <v>2736</v>
      </c>
      <c r="V2740" s="55">
        <f>RANK(W2740,$W$5:$W$3209,0)</f>
        <v>2390</v>
      </c>
      <c r="W2740" s="55">
        <f>N2740*O2740</f>
        <v>2.03611005983412E-2</v>
      </c>
      <c r="X2740" s="1">
        <f t="shared" si="42"/>
        <v>9.4404243184965999</v>
      </c>
    </row>
    <row r="2741" spans="3:24" x14ac:dyDescent="0.25">
      <c r="C2741" s="19" t="s">
        <v>4350</v>
      </c>
      <c r="D2741" s="6" t="s">
        <v>400</v>
      </c>
      <c r="E2741" s="6" t="s">
        <v>16</v>
      </c>
      <c r="F2741" s="48">
        <v>0.79305253724996705</v>
      </c>
      <c r="G2741" s="8">
        <v>10</v>
      </c>
      <c r="H2741" s="9">
        <v>0.48916280156202802</v>
      </c>
      <c r="I2741" s="40">
        <v>0</v>
      </c>
      <c r="J2741" s="7">
        <v>1</v>
      </c>
      <c r="K2741" s="9">
        <v>0.27765897495879599</v>
      </c>
      <c r="L2741" s="39">
        <v>0</v>
      </c>
      <c r="M2741" s="47">
        <v>0</v>
      </c>
      <c r="N2741" s="17">
        <v>9.4430176278627997E-3</v>
      </c>
      <c r="O2741" s="7">
        <f>Q2741/P2741/N2741</f>
        <v>1</v>
      </c>
      <c r="P2741" s="7">
        <v>3.325667566662426</v>
      </c>
      <c r="Q2741" s="33">
        <v>3.140433745640487E-2</v>
      </c>
      <c r="R2741" s="38" t="s">
        <v>1677</v>
      </c>
      <c r="S2741" s="33" t="s">
        <v>1677</v>
      </c>
      <c r="T2741" s="45" t="s">
        <v>1675</v>
      </c>
      <c r="U2741" s="55">
        <f>RANK(Q2741,$Q$5:$Q$3209,0)</f>
        <v>2737</v>
      </c>
      <c r="V2741" s="55">
        <f>RANK(W2741,$W$5:$W$3209,0)</f>
        <v>2957</v>
      </c>
      <c r="W2741" s="55">
        <f>N2741*O2741</f>
        <v>9.4430176278627997E-3</v>
      </c>
      <c r="X2741" s="1">
        <f t="shared" si="42"/>
        <v>9.4089738557973437</v>
      </c>
    </row>
    <row r="2742" spans="3:24" x14ac:dyDescent="0.25">
      <c r="C2742" s="19" t="s">
        <v>4351</v>
      </c>
      <c r="D2742" s="6" t="s">
        <v>1504</v>
      </c>
      <c r="E2742" s="6" t="s">
        <v>126</v>
      </c>
      <c r="F2742" s="48">
        <v>4.6587656709544305</v>
      </c>
      <c r="G2742" s="8">
        <v>10</v>
      </c>
      <c r="H2742" s="9">
        <v>0.54077890567092701</v>
      </c>
      <c r="I2742" s="40">
        <v>0</v>
      </c>
      <c r="J2742" s="7">
        <v>0</v>
      </c>
      <c r="K2742" s="9">
        <v>1</v>
      </c>
      <c r="L2742" s="39">
        <v>8.9759243008704307E-3</v>
      </c>
      <c r="M2742" s="47">
        <v>1</v>
      </c>
      <c r="N2742" s="17">
        <v>1.99797642968031E-2</v>
      </c>
      <c r="O2742" s="7">
        <f>Q2742/P2742/N2742</f>
        <v>1</v>
      </c>
      <c r="P2742" s="7">
        <v>1.5701479133039076</v>
      </c>
      <c r="Q2742" s="33">
        <v>3.1371185218929301E-2</v>
      </c>
      <c r="R2742" s="38" t="s">
        <v>1677</v>
      </c>
      <c r="S2742" s="33" t="s">
        <v>1677</v>
      </c>
      <c r="T2742" s="45" t="s">
        <v>1677</v>
      </c>
      <c r="U2742" s="55">
        <f>RANK(Q2742,$Q$5:$Q$3209,0)</f>
        <v>2738</v>
      </c>
      <c r="V2742" s="55">
        <f>RANK(W2742,$W$5:$W$3209,0)</f>
        <v>2409</v>
      </c>
      <c r="W2742" s="55">
        <f>N2742*O2742</f>
        <v>1.99797642968031E-2</v>
      </c>
      <c r="X2742" s="1">
        <f t="shared" si="42"/>
        <v>9.3775695183409393</v>
      </c>
    </row>
    <row r="2743" spans="3:24" x14ac:dyDescent="0.25">
      <c r="C2743" s="19" t="s">
        <v>4352</v>
      </c>
      <c r="D2743" s="6" t="s">
        <v>988</v>
      </c>
      <c r="E2743" s="6" t="s">
        <v>126</v>
      </c>
      <c r="F2743" s="48">
        <v>4.4879481146403997</v>
      </c>
      <c r="G2743" s="8">
        <v>10</v>
      </c>
      <c r="H2743" s="9">
        <v>0.67680081225633704</v>
      </c>
      <c r="I2743" s="40">
        <v>2</v>
      </c>
      <c r="J2743" s="7">
        <v>0</v>
      </c>
      <c r="K2743" s="9">
        <v>0.29100401253852898</v>
      </c>
      <c r="L2743" s="39">
        <v>0</v>
      </c>
      <c r="M2743" s="47">
        <v>0</v>
      </c>
      <c r="N2743" s="17">
        <v>1.27963586008917E-2</v>
      </c>
      <c r="O2743" s="7">
        <f>Q2743/P2743/N2743</f>
        <v>1</v>
      </c>
      <c r="P2743" s="7">
        <v>2.4497503863840597</v>
      </c>
      <c r="Q2743" s="33">
        <v>3.1347884426843428E-2</v>
      </c>
      <c r="R2743" s="38" t="s">
        <v>1677</v>
      </c>
      <c r="S2743" s="33" t="s">
        <v>1677</v>
      </c>
      <c r="T2743" s="45" t="s">
        <v>1676</v>
      </c>
      <c r="U2743" s="55">
        <f>RANK(Q2743,$Q$5:$Q$3209,0)</f>
        <v>2739</v>
      </c>
      <c r="V2743" s="55">
        <f>RANK(W2743,$W$5:$W$3209,0)</f>
        <v>2726</v>
      </c>
      <c r="W2743" s="55">
        <f>N2743*O2743</f>
        <v>1.27963586008917E-2</v>
      </c>
      <c r="X2743" s="1">
        <f t="shared" si="42"/>
        <v>9.3461983331220093</v>
      </c>
    </row>
    <row r="2744" spans="3:24" x14ac:dyDescent="0.25">
      <c r="C2744" s="19" t="s">
        <v>4353</v>
      </c>
      <c r="D2744" s="6" t="s">
        <v>1100</v>
      </c>
      <c r="E2744" s="6" t="s">
        <v>144</v>
      </c>
      <c r="F2744" s="48">
        <v>3.8457052711828701</v>
      </c>
      <c r="G2744" s="8">
        <v>10</v>
      </c>
      <c r="H2744" s="9">
        <v>0</v>
      </c>
      <c r="I2744" s="40">
        <v>0</v>
      </c>
      <c r="J2744" s="7">
        <v>1</v>
      </c>
      <c r="K2744" s="9">
        <v>0.652445440387182</v>
      </c>
      <c r="L2744" s="39">
        <v>0</v>
      </c>
      <c r="M2744" s="47">
        <v>0</v>
      </c>
      <c r="N2744" s="17">
        <v>9.1840236810514803E-3</v>
      </c>
      <c r="O2744" s="7">
        <f>Q2744/P2744/N2744</f>
        <v>1</v>
      </c>
      <c r="P2744" s="7">
        <v>3.4130517835316319</v>
      </c>
      <c r="Q2744" s="33">
        <v>3.13455484046095E-2</v>
      </c>
      <c r="R2744" s="38" t="s">
        <v>1677</v>
      </c>
      <c r="S2744" s="33" t="s">
        <v>1677</v>
      </c>
      <c r="T2744" s="45" t="s">
        <v>1675</v>
      </c>
      <c r="U2744" s="55">
        <f>RANK(Q2744,$Q$5:$Q$3209,0)</f>
        <v>2740</v>
      </c>
      <c r="V2744" s="55">
        <f>RANK(W2744,$W$5:$W$3209,0)</f>
        <v>2969</v>
      </c>
      <c r="W2744" s="55">
        <f>N2744*O2744</f>
        <v>9.1840236810514803E-3</v>
      </c>
      <c r="X2744" s="1">
        <f t="shared" si="42"/>
        <v>9.3148504486951662</v>
      </c>
    </row>
    <row r="2745" spans="3:24" x14ac:dyDescent="0.25">
      <c r="C2745" s="19" t="s">
        <v>4354</v>
      </c>
      <c r="D2745" s="6" t="s">
        <v>1098</v>
      </c>
      <c r="E2745" s="6" t="s">
        <v>204</v>
      </c>
      <c r="F2745" s="48">
        <v>2.2423491009438301</v>
      </c>
      <c r="G2745" s="8">
        <v>10</v>
      </c>
      <c r="H2745" s="9">
        <v>0.32108325792746101</v>
      </c>
      <c r="I2745" s="40">
        <v>0</v>
      </c>
      <c r="J2745" s="7">
        <v>0</v>
      </c>
      <c r="K2745" s="9">
        <v>0.17661331470379499</v>
      </c>
      <c r="L2745" s="39">
        <v>0</v>
      </c>
      <c r="M2745" s="47">
        <v>0</v>
      </c>
      <c r="N2745" s="17">
        <v>1.08441100743818E-2</v>
      </c>
      <c r="O2745" s="7">
        <f>Q2745/P2745/N2745</f>
        <v>1</v>
      </c>
      <c r="P2745" s="7">
        <v>2.8903956547612975</v>
      </c>
      <c r="Q2745" s="33">
        <v>3.1343768638746362E-2</v>
      </c>
      <c r="R2745" s="38" t="s">
        <v>1677</v>
      </c>
      <c r="S2745" s="33" t="s">
        <v>1677</v>
      </c>
      <c r="T2745" s="45" t="s">
        <v>1676</v>
      </c>
      <c r="U2745" s="55">
        <f>RANK(Q2745,$Q$5:$Q$3209,0)</f>
        <v>2741</v>
      </c>
      <c r="V2745" s="55">
        <f>RANK(W2745,$W$5:$W$3209,0)</f>
        <v>2879</v>
      </c>
      <c r="W2745" s="55">
        <f>N2745*O2745</f>
        <v>1.08441100743818E-2</v>
      </c>
      <c r="X2745" s="1">
        <f t="shared" si="42"/>
        <v>9.2835049002905574</v>
      </c>
    </row>
    <row r="2746" spans="3:24" x14ac:dyDescent="0.25">
      <c r="C2746" s="19" t="s">
        <v>4355</v>
      </c>
      <c r="D2746" s="6" t="s">
        <v>683</v>
      </c>
      <c r="E2746" s="6" t="s">
        <v>27</v>
      </c>
      <c r="F2746" s="48">
        <v>4.9443317727938902</v>
      </c>
      <c r="G2746" s="8">
        <v>33.892983362707703</v>
      </c>
      <c r="H2746" s="9">
        <v>0.99184053649699699</v>
      </c>
      <c r="I2746" s="40">
        <v>0</v>
      </c>
      <c r="J2746" s="7">
        <v>3</v>
      </c>
      <c r="K2746" s="9">
        <v>0.30008513842782097</v>
      </c>
      <c r="L2746" s="39">
        <v>0</v>
      </c>
      <c r="M2746" s="47">
        <v>0</v>
      </c>
      <c r="N2746" s="17">
        <v>2.3132164696173199E-2</v>
      </c>
      <c r="O2746" s="7">
        <f>Q2746/P2746/N2746</f>
        <v>1</v>
      </c>
      <c r="P2746" s="7">
        <v>1.3547589052568294</v>
      </c>
      <c r="Q2746" s="33">
        <v>3.1338506120008283E-2</v>
      </c>
      <c r="R2746" s="38" t="s">
        <v>1676</v>
      </c>
      <c r="S2746" s="33" t="s">
        <v>1676</v>
      </c>
      <c r="T2746" s="45" t="s">
        <v>1677</v>
      </c>
      <c r="U2746" s="55">
        <f>RANK(Q2746,$Q$5:$Q$3209,0)</f>
        <v>2742</v>
      </c>
      <c r="V2746" s="55">
        <f>RANK(W2746,$W$5:$W$3209,0)</f>
        <v>2305</v>
      </c>
      <c r="W2746" s="55">
        <f>N2746*O2746</f>
        <v>2.3132164696173199E-2</v>
      </c>
      <c r="X2746" s="1">
        <f t="shared" si="42"/>
        <v>9.2521611316518104</v>
      </c>
    </row>
    <row r="2747" spans="3:24" x14ac:dyDescent="0.25">
      <c r="C2747" s="19" t="s">
        <v>4356</v>
      </c>
      <c r="D2747" s="6" t="s">
        <v>643</v>
      </c>
      <c r="E2747" s="6" t="s">
        <v>204</v>
      </c>
      <c r="F2747" s="48">
        <v>0.55315111141261997</v>
      </c>
      <c r="G2747" s="8">
        <v>10</v>
      </c>
      <c r="H2747" s="9">
        <v>0.905476189386337</v>
      </c>
      <c r="I2747" s="40">
        <v>0</v>
      </c>
      <c r="J2747" s="7">
        <v>2</v>
      </c>
      <c r="K2747" s="9">
        <v>0.19744008568407501</v>
      </c>
      <c r="L2747" s="39">
        <v>0</v>
      </c>
      <c r="M2747" s="47">
        <v>0</v>
      </c>
      <c r="N2747" s="17">
        <v>1.25074264455169E-2</v>
      </c>
      <c r="O2747" s="7">
        <f>Q2747/P2747/N2747</f>
        <v>1</v>
      </c>
      <c r="P2747" s="7">
        <v>2.5015598269717985</v>
      </c>
      <c r="Q2747" s="33">
        <v>3.1288075534909754E-2</v>
      </c>
      <c r="R2747" s="38" t="s">
        <v>1677</v>
      </c>
      <c r="S2747" s="33" t="s">
        <v>1677</v>
      </c>
      <c r="T2747" s="45" t="s">
        <v>1676</v>
      </c>
      <c r="U2747" s="55">
        <f>RANK(Q2747,$Q$5:$Q$3209,0)</f>
        <v>2743</v>
      </c>
      <c r="V2747" s="55">
        <f>RANK(W2747,$W$5:$W$3209,0)</f>
        <v>2773</v>
      </c>
      <c r="W2747" s="55">
        <f>N2747*O2747</f>
        <v>1.25074264455169E-2</v>
      </c>
      <c r="X2747" s="1">
        <f t="shared" si="42"/>
        <v>9.2208226255318024</v>
      </c>
    </row>
    <row r="2748" spans="3:24" x14ac:dyDescent="0.25">
      <c r="C2748" s="19" t="s">
        <v>4357</v>
      </c>
      <c r="D2748" s="6" t="s">
        <v>61</v>
      </c>
      <c r="E2748" s="6" t="s">
        <v>12</v>
      </c>
      <c r="F2748" s="48">
        <v>1.3643204517804401E-2</v>
      </c>
      <c r="G2748" s="8">
        <v>10</v>
      </c>
      <c r="H2748" s="9">
        <v>1</v>
      </c>
      <c r="I2748" s="40">
        <v>0</v>
      </c>
      <c r="J2748" s="7">
        <v>0</v>
      </c>
      <c r="K2748" s="9">
        <v>4.3370732612713001E-2</v>
      </c>
      <c r="L2748" s="39">
        <v>0</v>
      </c>
      <c r="M2748" s="47">
        <v>0</v>
      </c>
      <c r="N2748" s="17">
        <v>1.11267062587213E-2</v>
      </c>
      <c r="O2748" s="7">
        <f>Q2748/P2748/N2748</f>
        <v>1</v>
      </c>
      <c r="P2748" s="7">
        <v>2.80853642950352</v>
      </c>
      <c r="Q2748" s="33">
        <v>3.1249759868003588E-2</v>
      </c>
      <c r="R2748" s="38" t="s">
        <v>1677</v>
      </c>
      <c r="S2748" s="33" t="s">
        <v>1677</v>
      </c>
      <c r="T2748" s="45" t="s">
        <v>1676</v>
      </c>
      <c r="U2748" s="55">
        <f>RANK(Q2748,$Q$5:$Q$3209,0)</f>
        <v>2744</v>
      </c>
      <c r="V2748" s="55">
        <f>RANK(W2748,$W$5:$W$3209,0)</f>
        <v>2859</v>
      </c>
      <c r="W2748" s="55">
        <f>N2748*O2748</f>
        <v>1.11267062587213E-2</v>
      </c>
      <c r="X2748" s="1">
        <f t="shared" si="42"/>
        <v>9.1895345499968926</v>
      </c>
    </row>
    <row r="2749" spans="3:24" x14ac:dyDescent="0.25">
      <c r="C2749" s="19" t="s">
        <v>4358</v>
      </c>
      <c r="D2749" s="6" t="s">
        <v>1128</v>
      </c>
      <c r="E2749" s="6" t="s">
        <v>448</v>
      </c>
      <c r="F2749" s="48">
        <v>0.75772641079069802</v>
      </c>
      <c r="G2749" s="8">
        <v>78.082761224229799</v>
      </c>
      <c r="H2749" s="9">
        <v>1</v>
      </c>
      <c r="I2749" s="40">
        <v>0</v>
      </c>
      <c r="J2749" s="7">
        <v>0</v>
      </c>
      <c r="K2749" s="9">
        <v>1.1629902182443801E-2</v>
      </c>
      <c r="L2749" s="39">
        <v>0</v>
      </c>
      <c r="M2749" s="47">
        <v>0</v>
      </c>
      <c r="N2749" s="17">
        <v>1.7069045634727501E-2</v>
      </c>
      <c r="O2749" s="7">
        <f>Q2749/P2749/N2749</f>
        <v>1</v>
      </c>
      <c r="P2749" s="7">
        <v>1.8258379900651112</v>
      </c>
      <c r="Q2749" s="33">
        <v>3.1165311974040519E-2</v>
      </c>
      <c r="R2749" s="38" t="s">
        <v>1677</v>
      </c>
      <c r="S2749" s="33" t="s">
        <v>1677</v>
      </c>
      <c r="T2749" s="45" t="s">
        <v>1677</v>
      </c>
      <c r="U2749" s="55">
        <f>RANK(Q2749,$Q$5:$Q$3209,0)</f>
        <v>2745</v>
      </c>
      <c r="V2749" s="55">
        <f>RANK(W2749,$W$5:$W$3209,0)</f>
        <v>2526</v>
      </c>
      <c r="W2749" s="55">
        <f>N2749*O2749</f>
        <v>1.7069045634727501E-2</v>
      </c>
      <c r="X2749" s="1">
        <f t="shared" si="42"/>
        <v>9.1582847901288886</v>
      </c>
    </row>
    <row r="2750" spans="3:24" x14ac:dyDescent="0.25">
      <c r="C2750" s="19" t="s">
        <v>4359</v>
      </c>
      <c r="D2750" s="6" t="s">
        <v>1330</v>
      </c>
      <c r="E2750" s="6" t="s">
        <v>27</v>
      </c>
      <c r="F2750" s="48">
        <v>0.61996336107599903</v>
      </c>
      <c r="G2750" s="8">
        <v>10</v>
      </c>
      <c r="H2750" s="9">
        <v>0</v>
      </c>
      <c r="I2750" s="40">
        <v>1</v>
      </c>
      <c r="J2750" s="7">
        <v>0</v>
      </c>
      <c r="K2750" s="9">
        <v>0.28914065040569298</v>
      </c>
      <c r="L2750" s="39">
        <v>0</v>
      </c>
      <c r="M2750" s="47">
        <v>0</v>
      </c>
      <c r="N2750" s="17">
        <v>7.2510486616232297E-3</v>
      </c>
      <c r="O2750" s="7">
        <f>Q2750/P2750/N2750</f>
        <v>1</v>
      </c>
      <c r="P2750" s="7">
        <v>4.2759988312924575</v>
      </c>
      <c r="Q2750" s="33">
        <v>3.1005475602745667E-2</v>
      </c>
      <c r="R2750" s="38" t="s">
        <v>1677</v>
      </c>
      <c r="S2750" s="33" t="s">
        <v>1677</v>
      </c>
      <c r="T2750" s="45" t="s">
        <v>1675</v>
      </c>
      <c r="U2750" s="55">
        <f>RANK(Q2750,$Q$5:$Q$3209,0)</f>
        <v>2746</v>
      </c>
      <c r="V2750" s="55">
        <f>RANK(W2750,$W$5:$W$3209,0)</f>
        <v>3044</v>
      </c>
      <c r="W2750" s="55">
        <f>N2750*O2750</f>
        <v>7.2510486616232297E-3</v>
      </c>
      <c r="X2750" s="1">
        <f t="shared" si="42"/>
        <v>9.1271194781548477</v>
      </c>
    </row>
    <row r="2751" spans="3:24" x14ac:dyDescent="0.25">
      <c r="C2751" s="19" t="s">
        <v>4360</v>
      </c>
      <c r="D2751" s="6" t="s">
        <v>914</v>
      </c>
      <c r="E2751" s="6" t="s">
        <v>131</v>
      </c>
      <c r="F2751" s="48">
        <v>5.2584090832856303</v>
      </c>
      <c r="G2751" s="8">
        <v>15.1567569160812</v>
      </c>
      <c r="H2751" s="9">
        <v>0.26356440439606599</v>
      </c>
      <c r="I2751" s="40">
        <v>0</v>
      </c>
      <c r="J2751" s="7">
        <v>4</v>
      </c>
      <c r="K2751" s="9">
        <v>0.54449521426885905</v>
      </c>
      <c r="L2751" s="39">
        <v>0</v>
      </c>
      <c r="M2751" s="47">
        <v>0</v>
      </c>
      <c r="N2751" s="17">
        <v>1.28695293084925E-2</v>
      </c>
      <c r="O2751" s="7">
        <f>Q2751/P2751/N2751</f>
        <v>1</v>
      </c>
      <c r="P2751" s="7">
        <v>2.3958905508606585</v>
      </c>
      <c r="Q2751" s="33">
        <v>3.0833983664241484E-2</v>
      </c>
      <c r="R2751" s="38" t="s">
        <v>1677</v>
      </c>
      <c r="S2751" s="33" t="s">
        <v>1677</v>
      </c>
      <c r="T2751" s="45" t="s">
        <v>1676</v>
      </c>
      <c r="U2751" s="55">
        <f>RANK(Q2751,$Q$5:$Q$3209,0)</f>
        <v>2747</v>
      </c>
      <c r="V2751" s="55">
        <f>RANK(W2751,$W$5:$W$3209,0)</f>
        <v>2719</v>
      </c>
      <c r="W2751" s="55">
        <f>N2751*O2751</f>
        <v>1.28695293084925E-2</v>
      </c>
      <c r="X2751" s="1">
        <f t="shared" si="42"/>
        <v>9.0961140025521026</v>
      </c>
    </row>
    <row r="2752" spans="3:24" x14ac:dyDescent="0.25">
      <c r="C2752" s="19" t="s">
        <v>4361</v>
      </c>
      <c r="D2752" s="6" t="s">
        <v>1014</v>
      </c>
      <c r="E2752" s="6" t="s">
        <v>22</v>
      </c>
      <c r="F2752" s="48">
        <v>0.83178578051501395</v>
      </c>
      <c r="G2752" s="8">
        <v>10</v>
      </c>
      <c r="H2752" s="9">
        <v>0.55859577436899999</v>
      </c>
      <c r="I2752" s="40">
        <v>0</v>
      </c>
      <c r="J2752" s="7">
        <v>1</v>
      </c>
      <c r="K2752" s="9">
        <v>0.20129476237371599</v>
      </c>
      <c r="L2752" s="39">
        <v>0</v>
      </c>
      <c r="M2752" s="47">
        <v>0</v>
      </c>
      <c r="N2752" s="17">
        <v>9.2648143924276005E-3</v>
      </c>
      <c r="O2752" s="7">
        <f>Q2752/P2752/N2752</f>
        <v>1</v>
      </c>
      <c r="P2752" s="7">
        <v>3.324194800490611</v>
      </c>
      <c r="Q2752" s="33">
        <v>3.0798047830818409E-2</v>
      </c>
      <c r="R2752" s="38" t="s">
        <v>1677</v>
      </c>
      <c r="S2752" s="33" t="s">
        <v>1677</v>
      </c>
      <c r="T2752" s="45" t="s">
        <v>1675</v>
      </c>
      <c r="U2752" s="55">
        <f>RANK(Q2752,$Q$5:$Q$3209,0)</f>
        <v>2748</v>
      </c>
      <c r="V2752" s="55">
        <f>RANK(W2752,$W$5:$W$3209,0)</f>
        <v>2966</v>
      </c>
      <c r="W2752" s="55">
        <f>N2752*O2752</f>
        <v>9.2648143924276005E-3</v>
      </c>
      <c r="X2752" s="1">
        <f t="shared" si="42"/>
        <v>9.0652800188878615</v>
      </c>
    </row>
    <row r="2753" spans="3:24" x14ac:dyDescent="0.25">
      <c r="C2753" s="19" t="s">
        <v>4362</v>
      </c>
      <c r="D2753" s="6" t="s">
        <v>1028</v>
      </c>
      <c r="E2753" s="6" t="s">
        <v>144</v>
      </c>
      <c r="F2753" s="48">
        <v>3.4750483097308602</v>
      </c>
      <c r="G2753" s="8">
        <v>10</v>
      </c>
      <c r="H2753" s="9">
        <v>0.213932677318519</v>
      </c>
      <c r="I2753" s="40">
        <v>0</v>
      </c>
      <c r="J2753" s="7">
        <v>3</v>
      </c>
      <c r="K2753" s="9">
        <v>0.23785950270008499</v>
      </c>
      <c r="L2753" s="39">
        <v>0</v>
      </c>
      <c r="M2753" s="47">
        <v>0</v>
      </c>
      <c r="N2753" s="17">
        <v>8.6247289850110397E-3</v>
      </c>
      <c r="O2753" s="7">
        <f>Q2753/P2753/N2753</f>
        <v>1</v>
      </c>
      <c r="P2753" s="7">
        <v>3.5708176109622145</v>
      </c>
      <c r="Q2753" s="33">
        <v>3.0797334149453685E-2</v>
      </c>
      <c r="R2753" s="38" t="s">
        <v>1677</v>
      </c>
      <c r="S2753" s="33" t="s">
        <v>1677</v>
      </c>
      <c r="T2753" s="45" t="s">
        <v>1675</v>
      </c>
      <c r="U2753" s="55">
        <f>RANK(Q2753,$Q$5:$Q$3209,0)</f>
        <v>2749</v>
      </c>
      <c r="V2753" s="55">
        <f>RANK(W2753,$W$5:$W$3209,0)</f>
        <v>2993</v>
      </c>
      <c r="W2753" s="55">
        <f>N2753*O2753</f>
        <v>8.6247289850110397E-3</v>
      </c>
      <c r="X2753" s="1">
        <f t="shared" si="42"/>
        <v>9.0344819710570423</v>
      </c>
    </row>
    <row r="2754" spans="3:24" x14ac:dyDescent="0.25">
      <c r="C2754" s="19" t="s">
        <v>4363</v>
      </c>
      <c r="D2754" s="6" t="s">
        <v>851</v>
      </c>
      <c r="E2754" s="6" t="s">
        <v>28</v>
      </c>
      <c r="F2754" s="48">
        <v>0.31540162414995399</v>
      </c>
      <c r="G2754" s="8">
        <v>10</v>
      </c>
      <c r="H2754" s="9">
        <v>0</v>
      </c>
      <c r="I2754" s="40">
        <v>0</v>
      </c>
      <c r="J2754" s="7">
        <v>1</v>
      </c>
      <c r="K2754" s="9">
        <v>0.37173257603933502</v>
      </c>
      <c r="L2754" s="39">
        <v>0</v>
      </c>
      <c r="M2754" s="47">
        <v>0</v>
      </c>
      <c r="N2754" s="17">
        <v>6.9476257116410402E-3</v>
      </c>
      <c r="O2754" s="7">
        <f>Q2754/P2754/N2754</f>
        <v>1</v>
      </c>
      <c r="P2754" s="7">
        <v>4.4226046132701535</v>
      </c>
      <c r="Q2754" s="33">
        <v>3.0726601523577996E-2</v>
      </c>
      <c r="R2754" s="38" t="s">
        <v>1677</v>
      </c>
      <c r="S2754" s="33" t="s">
        <v>1677</v>
      </c>
      <c r="T2754" s="45" t="s">
        <v>1675</v>
      </c>
      <c r="U2754" s="55">
        <f>RANK(Q2754,$Q$5:$Q$3209,0)</f>
        <v>2750</v>
      </c>
      <c r="V2754" s="55">
        <f>RANK(W2754,$W$5:$W$3209,0)</f>
        <v>3056</v>
      </c>
      <c r="W2754" s="55">
        <f>N2754*O2754</f>
        <v>6.9476257116410402E-3</v>
      </c>
      <c r="X2754" s="1">
        <f t="shared" si="42"/>
        <v>9.0036846369075878</v>
      </c>
    </row>
    <row r="2755" spans="3:24" x14ac:dyDescent="0.25">
      <c r="C2755" s="19" t="s">
        <v>4364</v>
      </c>
      <c r="D2755" s="6" t="s">
        <v>1881</v>
      </c>
      <c r="E2755" s="6" t="s">
        <v>27</v>
      </c>
      <c r="F2755" s="48">
        <v>0.27376225746381599</v>
      </c>
      <c r="G2755" s="8">
        <v>10</v>
      </c>
      <c r="H2755" s="9">
        <v>0</v>
      </c>
      <c r="I2755" s="40">
        <v>0</v>
      </c>
      <c r="J2755" s="7">
        <v>0</v>
      </c>
      <c r="K2755" s="9">
        <v>1</v>
      </c>
      <c r="L2755" s="39">
        <v>0</v>
      </c>
      <c r="M2755" s="47">
        <v>0</v>
      </c>
      <c r="N2755" s="17">
        <v>1.26953450050821E-2</v>
      </c>
      <c r="O2755" s="7">
        <f>Q2755/P2755/N2755</f>
        <v>1</v>
      </c>
      <c r="P2755" s="7">
        <v>2.419646109973896</v>
      </c>
      <c r="Q2755" s="33">
        <v>3.0718242156323433E-2</v>
      </c>
      <c r="R2755" s="38" t="s">
        <v>1677</v>
      </c>
      <c r="S2755" s="33" t="s">
        <v>1677</v>
      </c>
      <c r="T2755" s="45" t="s">
        <v>1676</v>
      </c>
      <c r="U2755" s="55">
        <f>RANK(Q2755,$Q$5:$Q$3209,0)</f>
        <v>2751</v>
      </c>
      <c r="V2755" s="55">
        <f>RANK(W2755,$W$5:$W$3209,0)</f>
        <v>2735</v>
      </c>
      <c r="W2755" s="55">
        <f>N2755*O2755</f>
        <v>1.26953450050821E-2</v>
      </c>
      <c r="X2755" s="1">
        <f t="shared" si="42"/>
        <v>8.9729580353840106</v>
      </c>
    </row>
    <row r="2756" spans="3:24" x14ac:dyDescent="0.25">
      <c r="C2756" s="19" t="s">
        <v>4365</v>
      </c>
      <c r="D2756" s="6" t="s">
        <v>335</v>
      </c>
      <c r="E2756" s="6" t="s">
        <v>27</v>
      </c>
      <c r="F2756" s="48">
        <v>3.09125878493996</v>
      </c>
      <c r="G2756" s="8">
        <v>10</v>
      </c>
      <c r="H2756" s="9">
        <v>0.220151592718902</v>
      </c>
      <c r="I2756" s="40">
        <v>2</v>
      </c>
      <c r="J2756" s="7">
        <v>1</v>
      </c>
      <c r="K2756" s="9">
        <v>0.25721534798880802</v>
      </c>
      <c r="L2756" s="39">
        <v>0</v>
      </c>
      <c r="M2756" s="47">
        <v>0</v>
      </c>
      <c r="N2756" s="17">
        <v>1.1336960575201701E-2</v>
      </c>
      <c r="O2756" s="7">
        <f>Q2756/P2756/N2756</f>
        <v>1</v>
      </c>
      <c r="P2756" s="7">
        <v>2.7063632311693984</v>
      </c>
      <c r="Q2756" s="33">
        <v>3.0681933253942955E-2</v>
      </c>
      <c r="R2756" s="38" t="s">
        <v>1677</v>
      </c>
      <c r="S2756" s="33" t="s">
        <v>1677</v>
      </c>
      <c r="T2756" s="45" t="s">
        <v>1676</v>
      </c>
      <c r="U2756" s="55">
        <f>RANK(Q2756,$Q$5:$Q$3209,0)</f>
        <v>2752</v>
      </c>
      <c r="V2756" s="55">
        <f>RANK(W2756,$W$5:$W$3209,0)</f>
        <v>2845</v>
      </c>
      <c r="W2756" s="55">
        <f>N2756*O2756</f>
        <v>1.1336960575201701E-2</v>
      </c>
      <c r="X2756" s="1">
        <f t="shared" si="42"/>
        <v>8.9422397932276869</v>
      </c>
    </row>
    <row r="2757" spans="3:24" x14ac:dyDescent="0.25">
      <c r="C2757" s="19" t="s">
        <v>4366</v>
      </c>
      <c r="D2757" s="6" t="s">
        <v>1616</v>
      </c>
      <c r="E2757" s="6" t="s">
        <v>204</v>
      </c>
      <c r="F2757" s="48">
        <v>33.523258233770299</v>
      </c>
      <c r="G2757" s="8">
        <v>47.820093283212302</v>
      </c>
      <c r="H2757" s="9">
        <v>0.99988291897116799</v>
      </c>
      <c r="I2757" s="40">
        <v>1</v>
      </c>
      <c r="J2757" s="7">
        <v>7</v>
      </c>
      <c r="K2757" s="9">
        <v>0.63402805126566197</v>
      </c>
      <c r="L2757" s="39">
        <v>0</v>
      </c>
      <c r="M2757" s="47">
        <v>0</v>
      </c>
      <c r="N2757" s="17">
        <v>3.4127103177404097E-2</v>
      </c>
      <c r="O2757" s="7">
        <f>Q2757/P2757/N2757</f>
        <v>1</v>
      </c>
      <c r="P2757" s="7">
        <v>0.89796673584956599</v>
      </c>
      <c r="Q2757" s="33">
        <v>3.0645003444214908E-2</v>
      </c>
      <c r="R2757" s="38" t="s">
        <v>1676</v>
      </c>
      <c r="S2757" s="33" t="s">
        <v>1676</v>
      </c>
      <c r="T2757" s="45" t="s">
        <v>1677</v>
      </c>
      <c r="U2757" s="55">
        <f>RANK(Q2757,$Q$5:$Q$3209,0)</f>
        <v>2753</v>
      </c>
      <c r="V2757" s="55">
        <f>RANK(W2757,$W$5:$W$3209,0)</f>
        <v>1972</v>
      </c>
      <c r="W2757" s="55">
        <f>N2757*O2757</f>
        <v>3.4127103177404097E-2</v>
      </c>
      <c r="X2757" s="1">
        <f t="shared" si="42"/>
        <v>8.9115578599737439</v>
      </c>
    </row>
    <row r="2758" spans="3:24" x14ac:dyDescent="0.25">
      <c r="C2758" s="19" t="s">
        <v>4367</v>
      </c>
      <c r="D2758" s="6" t="s">
        <v>767</v>
      </c>
      <c r="E2758" s="6" t="s">
        <v>204</v>
      </c>
      <c r="F2758" s="48">
        <v>7.3176584812406</v>
      </c>
      <c r="G2758" s="8">
        <v>63.515271058339103</v>
      </c>
      <c r="H2758" s="9">
        <v>0.26006442146785902</v>
      </c>
      <c r="I2758" s="40">
        <v>0</v>
      </c>
      <c r="J2758" s="7">
        <v>1</v>
      </c>
      <c r="K2758" s="9">
        <v>0.67247837601112204</v>
      </c>
      <c r="L2758" s="39">
        <v>0</v>
      </c>
      <c r="M2758" s="47">
        <v>0</v>
      </c>
      <c r="N2758" s="17">
        <v>2.4612953624172099E-2</v>
      </c>
      <c r="O2758" s="7">
        <f>Q2758/P2758/N2758</f>
        <v>1</v>
      </c>
      <c r="P2758" s="7">
        <v>1.2435650124832343</v>
      </c>
      <c r="Q2758" s="33">
        <v>3.0607807980892843E-2</v>
      </c>
      <c r="R2758" s="38" t="s">
        <v>1676</v>
      </c>
      <c r="S2758" s="33" t="s">
        <v>1676</v>
      </c>
      <c r="T2758" s="45" t="s">
        <v>1677</v>
      </c>
      <c r="U2758" s="55">
        <f>RANK(Q2758,$Q$5:$Q$3209,0)</f>
        <v>2754</v>
      </c>
      <c r="V2758" s="55">
        <f>RANK(W2758,$W$5:$W$3209,0)</f>
        <v>2254</v>
      </c>
      <c r="W2758" s="55">
        <f>N2758*O2758</f>
        <v>2.4612953624172099E-2</v>
      </c>
      <c r="X2758" s="1">
        <f t="shared" si="42"/>
        <v>8.8809128565295286</v>
      </c>
    </row>
    <row r="2759" spans="3:24" x14ac:dyDescent="0.25">
      <c r="C2759" s="19" t="s">
        <v>4368</v>
      </c>
      <c r="D2759" s="6" t="s">
        <v>715</v>
      </c>
      <c r="E2759" s="6" t="s">
        <v>90</v>
      </c>
      <c r="F2759" s="48">
        <v>8.0469130110637295</v>
      </c>
      <c r="G2759" s="8">
        <v>57.817711521064503</v>
      </c>
      <c r="H2759" s="9">
        <v>0.84849288137714296</v>
      </c>
      <c r="I2759" s="40">
        <v>0</v>
      </c>
      <c r="J2759" s="7">
        <v>1</v>
      </c>
      <c r="K2759" s="9">
        <v>1</v>
      </c>
      <c r="L2759" s="39">
        <v>0</v>
      </c>
      <c r="M2759" s="47">
        <v>0</v>
      </c>
      <c r="N2759" s="17">
        <v>3.53850699290656E-2</v>
      </c>
      <c r="O2759" s="7">
        <f>Q2759/P2759/N2759</f>
        <v>1</v>
      </c>
      <c r="P2759" s="7">
        <v>0.86452878495427821</v>
      </c>
      <c r="Q2759" s="33">
        <v>3.059141151129725E-2</v>
      </c>
      <c r="R2759" s="38" t="s">
        <v>1676</v>
      </c>
      <c r="S2759" s="33" t="s">
        <v>1676</v>
      </c>
      <c r="T2759" s="45" t="s">
        <v>1677</v>
      </c>
      <c r="U2759" s="55">
        <f>RANK(Q2759,$Q$5:$Q$3209,0)</f>
        <v>2755</v>
      </c>
      <c r="V2759" s="55">
        <f>RANK(W2759,$W$5:$W$3209,0)</f>
        <v>1949</v>
      </c>
      <c r="W2759" s="55">
        <f>N2759*O2759</f>
        <v>3.53850699290656E-2</v>
      </c>
      <c r="X2759" s="1">
        <f t="shared" si="42"/>
        <v>8.8503050485486359</v>
      </c>
    </row>
    <row r="2760" spans="3:24" x14ac:dyDescent="0.25">
      <c r="C2760" s="19" t="s">
        <v>4369</v>
      </c>
      <c r="D2760" s="6" t="s">
        <v>853</v>
      </c>
      <c r="E2760" s="6" t="s">
        <v>27</v>
      </c>
      <c r="F2760" s="48">
        <v>7.37616600083289E-2</v>
      </c>
      <c r="G2760" s="8">
        <v>10</v>
      </c>
      <c r="H2760" s="9">
        <v>0</v>
      </c>
      <c r="I2760" s="40">
        <v>0</v>
      </c>
      <c r="J2760" s="7">
        <v>0</v>
      </c>
      <c r="K2760" s="9">
        <v>0.53147694782958999</v>
      </c>
      <c r="L2760" s="39">
        <v>0</v>
      </c>
      <c r="M2760" s="47">
        <v>0</v>
      </c>
      <c r="N2760" s="17">
        <v>7.9762418650697001E-3</v>
      </c>
      <c r="O2760" s="7">
        <f>Q2760/P2760/N2760</f>
        <v>1</v>
      </c>
      <c r="P2760" s="7">
        <v>3.8342565201971825</v>
      </c>
      <c r="Q2760" s="33">
        <v>3.0582957377813233E-2</v>
      </c>
      <c r="R2760" s="38" t="s">
        <v>1677</v>
      </c>
      <c r="S2760" s="33" t="s">
        <v>1677</v>
      </c>
      <c r="T2760" s="45" t="s">
        <v>1675</v>
      </c>
      <c r="U2760" s="55">
        <f>RANK(Q2760,$Q$5:$Q$3209,0)</f>
        <v>2756</v>
      </c>
      <c r="V2760" s="55">
        <f>RANK(W2760,$W$5:$W$3209,0)</f>
        <v>3011</v>
      </c>
      <c r="W2760" s="55">
        <f>N2760*O2760</f>
        <v>7.9762418650697001E-3</v>
      </c>
      <c r="X2760" s="1">
        <f t="shared" ref="X2760:X2823" si="43">X2759-Q2759</f>
        <v>8.8197136370373386</v>
      </c>
    </row>
    <row r="2761" spans="3:24" x14ac:dyDescent="0.25">
      <c r="C2761" s="19" t="s">
        <v>4370</v>
      </c>
      <c r="D2761" s="6" t="s">
        <v>529</v>
      </c>
      <c r="E2761" s="6" t="s">
        <v>131</v>
      </c>
      <c r="F2761" s="48">
        <v>4.52659044904469</v>
      </c>
      <c r="G2761" s="8">
        <v>10</v>
      </c>
      <c r="H2761" s="9">
        <v>0.554704840834365</v>
      </c>
      <c r="I2761" s="40">
        <v>0</v>
      </c>
      <c r="J2761" s="7">
        <v>3</v>
      </c>
      <c r="K2761" s="9">
        <v>0.615871195970634</v>
      </c>
      <c r="L2761" s="39">
        <v>0</v>
      </c>
      <c r="M2761" s="47">
        <v>0</v>
      </c>
      <c r="N2761" s="17">
        <v>1.6554291596564401E-2</v>
      </c>
      <c r="O2761" s="7">
        <f>Q2761/P2761/N2761</f>
        <v>1</v>
      </c>
      <c r="P2761" s="7">
        <v>1.8437181258951456</v>
      </c>
      <c r="Q2761" s="33">
        <v>3.0521447477939476E-2</v>
      </c>
      <c r="R2761" s="38" t="s">
        <v>1677</v>
      </c>
      <c r="S2761" s="33" t="s">
        <v>1677</v>
      </c>
      <c r="T2761" s="45" t="s">
        <v>1677</v>
      </c>
      <c r="U2761" s="55">
        <f>RANK(Q2761,$Q$5:$Q$3209,0)</f>
        <v>2757</v>
      </c>
      <c r="V2761" s="55">
        <f>RANK(W2761,$W$5:$W$3209,0)</f>
        <v>2546</v>
      </c>
      <c r="W2761" s="55">
        <f>N2761*O2761</f>
        <v>1.6554291596564401E-2</v>
      </c>
      <c r="X2761" s="1">
        <f t="shared" si="43"/>
        <v>8.7891306796595252</v>
      </c>
    </row>
    <row r="2762" spans="3:24" x14ac:dyDescent="0.25">
      <c r="C2762" s="19" t="s">
        <v>4371</v>
      </c>
      <c r="D2762" s="6" t="s">
        <v>916</v>
      </c>
      <c r="E2762" s="6" t="s">
        <v>27</v>
      </c>
      <c r="F2762" s="48">
        <v>2.5833696407451798</v>
      </c>
      <c r="G2762" s="8">
        <v>65.445301519574201</v>
      </c>
      <c r="H2762" s="9">
        <v>0.76598048916502803</v>
      </c>
      <c r="I2762" s="40">
        <v>0</v>
      </c>
      <c r="J2762" s="7">
        <v>0</v>
      </c>
      <c r="K2762" s="9">
        <v>9.4527067818667404E-2</v>
      </c>
      <c r="L2762" s="39">
        <v>0</v>
      </c>
      <c r="M2762" s="47">
        <v>0</v>
      </c>
      <c r="N2762" s="17">
        <v>1.40668542772671E-2</v>
      </c>
      <c r="O2762" s="7">
        <f>Q2762/P2762/N2762</f>
        <v>1</v>
      </c>
      <c r="P2762" s="7">
        <v>2.1688226275786313</v>
      </c>
      <c r="Q2762" s="33">
        <v>3.0508511855388141E-2</v>
      </c>
      <c r="R2762" s="38" t="s">
        <v>1677</v>
      </c>
      <c r="S2762" s="33" t="s">
        <v>1677</v>
      </c>
      <c r="T2762" s="45" t="s">
        <v>1677</v>
      </c>
      <c r="U2762" s="55">
        <f>RANK(Q2762,$Q$5:$Q$3209,0)</f>
        <v>2758</v>
      </c>
      <c r="V2762" s="55">
        <f>RANK(W2762,$W$5:$W$3209,0)</f>
        <v>2661</v>
      </c>
      <c r="W2762" s="55">
        <f>N2762*O2762</f>
        <v>1.40668542772671E-2</v>
      </c>
      <c r="X2762" s="1">
        <f t="shared" si="43"/>
        <v>8.7586092321815858</v>
      </c>
    </row>
    <row r="2763" spans="3:24" x14ac:dyDescent="0.25">
      <c r="C2763" s="19" t="s">
        <v>4372</v>
      </c>
      <c r="D2763" s="6" t="s">
        <v>643</v>
      </c>
      <c r="E2763" s="6" t="s">
        <v>204</v>
      </c>
      <c r="F2763" s="48">
        <v>1.3864135571396501</v>
      </c>
      <c r="G2763" s="8">
        <v>10</v>
      </c>
      <c r="H2763" s="9">
        <v>0.42968001883346202</v>
      </c>
      <c r="I2763" s="40">
        <v>0</v>
      </c>
      <c r="J2763" s="7">
        <v>2</v>
      </c>
      <c r="K2763" s="9">
        <v>0.15508337985274501</v>
      </c>
      <c r="L2763" s="39">
        <v>0</v>
      </c>
      <c r="M2763" s="47">
        <v>0</v>
      </c>
      <c r="N2763" s="17">
        <v>1.05942901939668E-2</v>
      </c>
      <c r="O2763" s="7">
        <f>Q2763/P2763/N2763</f>
        <v>1</v>
      </c>
      <c r="P2763" s="7">
        <v>2.8741157733122811</v>
      </c>
      <c r="Q2763" s="33">
        <v>3.0449216553527607E-2</v>
      </c>
      <c r="R2763" s="38" t="s">
        <v>1677</v>
      </c>
      <c r="S2763" s="33" t="s">
        <v>1677</v>
      </c>
      <c r="T2763" s="45" t="s">
        <v>1676</v>
      </c>
      <c r="U2763" s="55">
        <f>RANK(Q2763,$Q$5:$Q$3209,0)</f>
        <v>2759</v>
      </c>
      <c r="V2763" s="55">
        <f>RANK(W2763,$W$5:$W$3209,0)</f>
        <v>2901</v>
      </c>
      <c r="W2763" s="55">
        <f>N2763*O2763</f>
        <v>1.05942901939668E-2</v>
      </c>
      <c r="X2763" s="1">
        <f t="shared" si="43"/>
        <v>8.7281007203261982</v>
      </c>
    </row>
    <row r="2764" spans="3:24" x14ac:dyDescent="0.25">
      <c r="C2764" s="19" t="s">
        <v>4373</v>
      </c>
      <c r="D2764" s="6" t="s">
        <v>946</v>
      </c>
      <c r="E2764" s="6" t="s">
        <v>28</v>
      </c>
      <c r="F2764" s="48">
        <v>3.1987535737165702</v>
      </c>
      <c r="G2764" s="8">
        <v>10</v>
      </c>
      <c r="H2764" s="9">
        <v>0.17338937052185299</v>
      </c>
      <c r="I2764" s="40">
        <v>4</v>
      </c>
      <c r="J2764" s="7">
        <v>1</v>
      </c>
      <c r="K2764" s="9">
        <v>0.48826757425908601</v>
      </c>
      <c r="L2764" s="39">
        <v>0</v>
      </c>
      <c r="M2764" s="47">
        <v>0</v>
      </c>
      <c r="N2764" s="17">
        <v>9.47512561347447E-3</v>
      </c>
      <c r="O2764" s="7">
        <f>Q2764/P2764/N2764</f>
        <v>1</v>
      </c>
      <c r="P2764" s="7">
        <v>3.2127899640128521</v>
      </c>
      <c r="Q2764" s="33">
        <v>3.0441588478731896E-2</v>
      </c>
      <c r="R2764" s="38" t="s">
        <v>1677</v>
      </c>
      <c r="S2764" s="33" t="s">
        <v>1677</v>
      </c>
      <c r="T2764" s="45" t="s">
        <v>1675</v>
      </c>
      <c r="U2764" s="55">
        <f>RANK(Q2764,$Q$5:$Q$3209,0)</f>
        <v>2760</v>
      </c>
      <c r="V2764" s="55">
        <f>RANK(W2764,$W$5:$W$3209,0)</f>
        <v>2953</v>
      </c>
      <c r="W2764" s="55">
        <f>N2764*O2764</f>
        <v>9.47512561347447E-3</v>
      </c>
      <c r="X2764" s="1">
        <f t="shared" si="43"/>
        <v>8.6976515037726703</v>
      </c>
    </row>
    <row r="2765" spans="3:24" x14ac:dyDescent="0.25">
      <c r="C2765" s="19" t="s">
        <v>4374</v>
      </c>
      <c r="D2765" s="6" t="s">
        <v>757</v>
      </c>
      <c r="E2765" s="6" t="s">
        <v>27</v>
      </c>
      <c r="F2765" s="48">
        <v>4.8064399863412399</v>
      </c>
      <c r="G2765" s="8">
        <v>10</v>
      </c>
      <c r="H2765" s="9">
        <v>7.9921932428646994E-2</v>
      </c>
      <c r="I2765" s="40">
        <v>0</v>
      </c>
      <c r="J2765" s="7">
        <v>0</v>
      </c>
      <c r="K2765" s="9">
        <v>0.52813693370459502</v>
      </c>
      <c r="L2765" s="39">
        <v>0</v>
      </c>
      <c r="M2765" s="47">
        <v>0</v>
      </c>
      <c r="N2765" s="17">
        <v>1.43948387610818E-2</v>
      </c>
      <c r="O2765" s="7">
        <f>Q2765/P2765/N2765</f>
        <v>1</v>
      </c>
      <c r="P2765" s="7">
        <v>2.1147066149704092</v>
      </c>
      <c r="Q2765" s="33">
        <v>3.0440860749492132E-2</v>
      </c>
      <c r="R2765" s="38" t="s">
        <v>1677</v>
      </c>
      <c r="S2765" s="33" t="s">
        <v>1677</v>
      </c>
      <c r="T2765" s="45" t="s">
        <v>1677</v>
      </c>
      <c r="U2765" s="55">
        <f>RANK(Q2765,$Q$5:$Q$3209,0)</f>
        <v>2761</v>
      </c>
      <c r="V2765" s="55">
        <f>RANK(W2765,$W$5:$W$3209,0)</f>
        <v>2633</v>
      </c>
      <c r="W2765" s="55">
        <f>N2765*O2765</f>
        <v>1.43948387610818E-2</v>
      </c>
      <c r="X2765" s="1">
        <f t="shared" si="43"/>
        <v>8.6672099152939381</v>
      </c>
    </row>
    <row r="2766" spans="3:24" x14ac:dyDescent="0.25">
      <c r="C2766" s="19" t="s">
        <v>4375</v>
      </c>
      <c r="D2766" s="6" t="s">
        <v>573</v>
      </c>
      <c r="E2766" s="6" t="s">
        <v>126</v>
      </c>
      <c r="F2766" s="48">
        <v>2.6200142579435002</v>
      </c>
      <c r="G2766" s="8">
        <v>68.150815653376995</v>
      </c>
      <c r="H2766" s="9">
        <v>1.11927092846666E-2</v>
      </c>
      <c r="I2766" s="40">
        <v>0</v>
      </c>
      <c r="J2766" s="7">
        <v>0</v>
      </c>
      <c r="K2766" s="9">
        <v>1</v>
      </c>
      <c r="L2766" s="39">
        <v>0</v>
      </c>
      <c r="M2766" s="47">
        <v>0</v>
      </c>
      <c r="N2766" s="17">
        <v>1.8952293684075999E-2</v>
      </c>
      <c r="O2766" s="7">
        <f>Q2766/P2766/N2766</f>
        <v>1</v>
      </c>
      <c r="P2766" s="7">
        <v>1.6059997234212211</v>
      </c>
      <c r="Q2766" s="33">
        <v>3.0437378414823812E-2</v>
      </c>
      <c r="R2766" s="38" t="s">
        <v>1677</v>
      </c>
      <c r="S2766" s="33" t="s">
        <v>1677</v>
      </c>
      <c r="T2766" s="45" t="s">
        <v>1677</v>
      </c>
      <c r="U2766" s="55">
        <f>RANK(Q2766,$Q$5:$Q$3209,0)</f>
        <v>2762</v>
      </c>
      <c r="V2766" s="55">
        <f>RANK(W2766,$W$5:$W$3209,0)</f>
        <v>2451</v>
      </c>
      <c r="W2766" s="55">
        <f>N2766*O2766</f>
        <v>1.8952293684075999E-2</v>
      </c>
      <c r="X2766" s="1">
        <f t="shared" si="43"/>
        <v>8.6367690545444464</v>
      </c>
    </row>
    <row r="2767" spans="3:24" x14ac:dyDescent="0.25">
      <c r="C2767" s="19" t="s">
        <v>4376</v>
      </c>
      <c r="D2767" s="6" t="s">
        <v>737</v>
      </c>
      <c r="E2767" s="6" t="s">
        <v>131</v>
      </c>
      <c r="F2767" s="48">
        <v>0.14337702146442299</v>
      </c>
      <c r="G2767" s="8">
        <v>10</v>
      </c>
      <c r="H2767" s="9">
        <v>1</v>
      </c>
      <c r="I2767" s="40">
        <v>0</v>
      </c>
      <c r="J2767" s="7">
        <v>0</v>
      </c>
      <c r="K2767" s="9">
        <v>7.2522198862419202E-2</v>
      </c>
      <c r="L2767" s="39">
        <v>0</v>
      </c>
      <c r="M2767" s="47">
        <v>0</v>
      </c>
      <c r="N2767" s="17">
        <v>1.14527846891405E-2</v>
      </c>
      <c r="O2767" s="7">
        <f>Q2767/P2767/N2767</f>
        <v>1</v>
      </c>
      <c r="P2767" s="7">
        <v>2.6574937248978898</v>
      </c>
      <c r="Q2767" s="33">
        <v>3.043570344399751E-2</v>
      </c>
      <c r="R2767" s="38" t="s">
        <v>1677</v>
      </c>
      <c r="S2767" s="33" t="s">
        <v>1677</v>
      </c>
      <c r="T2767" s="45" t="s">
        <v>1676</v>
      </c>
      <c r="U2767" s="55">
        <f>RANK(Q2767,$Q$5:$Q$3209,0)</f>
        <v>2763</v>
      </c>
      <c r="V2767" s="55">
        <f>RANK(W2767,$W$5:$W$3209,0)</f>
        <v>2839</v>
      </c>
      <c r="W2767" s="55">
        <f>N2767*O2767</f>
        <v>1.14527846891405E-2</v>
      </c>
      <c r="X2767" s="1">
        <f t="shared" si="43"/>
        <v>8.6063316761296225</v>
      </c>
    </row>
    <row r="2768" spans="3:24" x14ac:dyDescent="0.25">
      <c r="C2768" s="19" t="s">
        <v>4377</v>
      </c>
      <c r="D2768" s="6" t="s">
        <v>1120</v>
      </c>
      <c r="E2768" s="6" t="s">
        <v>131</v>
      </c>
      <c r="F2768" s="48">
        <v>2.6093393331796202</v>
      </c>
      <c r="G2768" s="8">
        <v>13.3850855917206</v>
      </c>
      <c r="H2768" s="9">
        <v>1</v>
      </c>
      <c r="I2768" s="40">
        <v>0</v>
      </c>
      <c r="J2768" s="7">
        <v>1</v>
      </c>
      <c r="K2768" s="9">
        <v>0.39201509017552799</v>
      </c>
      <c r="L2768" s="39">
        <v>0</v>
      </c>
      <c r="M2768" s="47">
        <v>0</v>
      </c>
      <c r="N2768" s="17">
        <v>1.6404226656935399E-2</v>
      </c>
      <c r="O2768" s="7">
        <f>Q2768/P2768/N2768</f>
        <v>1</v>
      </c>
      <c r="P2768" s="7">
        <v>1.8538943543805981</v>
      </c>
      <c r="Q2768" s="33">
        <v>3.0411703187272252E-2</v>
      </c>
      <c r="R2768" s="38" t="s">
        <v>1677</v>
      </c>
      <c r="S2768" s="33" t="s">
        <v>1677</v>
      </c>
      <c r="T2768" s="45" t="s">
        <v>1677</v>
      </c>
      <c r="U2768" s="55">
        <f>RANK(Q2768,$Q$5:$Q$3209,0)</f>
        <v>2764</v>
      </c>
      <c r="V2768" s="55">
        <f>RANK(W2768,$W$5:$W$3209,0)</f>
        <v>2555</v>
      </c>
      <c r="W2768" s="55">
        <f>N2768*O2768</f>
        <v>1.6404226656935399E-2</v>
      </c>
      <c r="X2768" s="1">
        <f t="shared" si="43"/>
        <v>8.5758959726856254</v>
      </c>
    </row>
    <row r="2769" spans="3:24" x14ac:dyDescent="0.25">
      <c r="C2769" s="19" t="s">
        <v>4378</v>
      </c>
      <c r="D2769" s="6" t="s">
        <v>607</v>
      </c>
      <c r="E2769" s="6" t="s">
        <v>131</v>
      </c>
      <c r="F2769" s="48">
        <v>1.30507227196924</v>
      </c>
      <c r="G2769" s="8">
        <v>10</v>
      </c>
      <c r="H2769" s="9">
        <v>0.69462929356578795</v>
      </c>
      <c r="I2769" s="40">
        <v>0</v>
      </c>
      <c r="J2769" s="7">
        <v>1</v>
      </c>
      <c r="K2769" s="9">
        <v>0.116193974123893</v>
      </c>
      <c r="L2769" s="39">
        <v>0</v>
      </c>
      <c r="M2769" s="47">
        <v>0</v>
      </c>
      <c r="N2769" s="17">
        <v>9.5157067526470598E-3</v>
      </c>
      <c r="O2769" s="7">
        <f>Q2769/P2769/N2769</f>
        <v>1</v>
      </c>
      <c r="P2769" s="7">
        <v>3.1897123544711841</v>
      </c>
      <c r="Q2769" s="33">
        <v>3.0352367390443197E-2</v>
      </c>
      <c r="R2769" s="38" t="s">
        <v>1677</v>
      </c>
      <c r="S2769" s="33" t="s">
        <v>1677</v>
      </c>
      <c r="T2769" s="45" t="s">
        <v>1675</v>
      </c>
      <c r="U2769" s="55">
        <f>RANK(Q2769,$Q$5:$Q$3209,0)</f>
        <v>2765</v>
      </c>
      <c r="V2769" s="55">
        <f>RANK(W2769,$W$5:$W$3209,0)</f>
        <v>2949</v>
      </c>
      <c r="W2769" s="55">
        <f>N2769*O2769</f>
        <v>9.5157067526470598E-3</v>
      </c>
      <c r="X2769" s="1">
        <f t="shared" si="43"/>
        <v>8.5454842694983526</v>
      </c>
    </row>
    <row r="2770" spans="3:24" x14ac:dyDescent="0.25">
      <c r="C2770" s="19" t="s">
        <v>4379</v>
      </c>
      <c r="D2770" s="6" t="s">
        <v>507</v>
      </c>
      <c r="E2770" s="6" t="s">
        <v>131</v>
      </c>
      <c r="F2770" s="48">
        <v>1.4733959886808199</v>
      </c>
      <c r="G2770" s="8">
        <v>28.649689964036401</v>
      </c>
      <c r="H2770" s="9">
        <v>0.64028918724939698</v>
      </c>
      <c r="I2770" s="40">
        <v>0</v>
      </c>
      <c r="J2770" s="7">
        <v>1</v>
      </c>
      <c r="K2770" s="9">
        <v>0.37491738824403698</v>
      </c>
      <c r="L2770" s="39">
        <v>0</v>
      </c>
      <c r="M2770" s="47">
        <v>0</v>
      </c>
      <c r="N2770" s="17">
        <v>1.5222287703559699E-2</v>
      </c>
      <c r="O2770" s="7">
        <f>Q2770/P2770/N2770</f>
        <v>1</v>
      </c>
      <c r="P2770" s="7">
        <v>1.9923440335683062</v>
      </c>
      <c r="Q2770" s="33">
        <v>3.032803408344736E-2</v>
      </c>
      <c r="R2770" s="38" t="s">
        <v>1677</v>
      </c>
      <c r="S2770" s="33" t="s">
        <v>1677</v>
      </c>
      <c r="T2770" s="45" t="s">
        <v>1677</v>
      </c>
      <c r="U2770" s="55">
        <f>RANK(Q2770,$Q$5:$Q$3209,0)</f>
        <v>2766</v>
      </c>
      <c r="V2770" s="55">
        <f>RANK(W2770,$W$5:$W$3209,0)</f>
        <v>2602</v>
      </c>
      <c r="W2770" s="55">
        <f>N2770*O2770</f>
        <v>1.5222287703559699E-2</v>
      </c>
      <c r="X2770" s="1">
        <f t="shared" si="43"/>
        <v>8.5151319021079086</v>
      </c>
    </row>
    <row r="2771" spans="3:24" x14ac:dyDescent="0.25">
      <c r="C2771" s="19" t="s">
        <v>4380</v>
      </c>
      <c r="D2771" s="6" t="s">
        <v>683</v>
      </c>
      <c r="E2771" s="6" t="s">
        <v>27</v>
      </c>
      <c r="F2771" s="48">
        <v>7.9112361234130502</v>
      </c>
      <c r="G2771" s="8">
        <v>56.9707998971328</v>
      </c>
      <c r="H2771" s="9">
        <v>1</v>
      </c>
      <c r="I2771" s="40">
        <v>0</v>
      </c>
      <c r="J2771" s="7">
        <v>0</v>
      </c>
      <c r="K2771" s="9">
        <v>0.43925786754733798</v>
      </c>
      <c r="L2771" s="39">
        <v>0</v>
      </c>
      <c r="M2771" s="47">
        <v>0</v>
      </c>
      <c r="N2771" s="17">
        <v>2.5691325021556299E-2</v>
      </c>
      <c r="O2771" s="7">
        <f>Q2771/P2771/N2771</f>
        <v>1</v>
      </c>
      <c r="P2771" s="7">
        <v>1.1804268528501252</v>
      </c>
      <c r="Q2771" s="33">
        <v>3.0326729940745378E-2</v>
      </c>
      <c r="R2771" s="38" t="s">
        <v>1676</v>
      </c>
      <c r="S2771" s="33" t="s">
        <v>1676</v>
      </c>
      <c r="T2771" s="45" t="s">
        <v>1677</v>
      </c>
      <c r="U2771" s="55">
        <f>RANK(Q2771,$Q$5:$Q$3209,0)</f>
        <v>2767</v>
      </c>
      <c r="V2771" s="55">
        <f>RANK(W2771,$W$5:$W$3209,0)</f>
        <v>2226</v>
      </c>
      <c r="W2771" s="55">
        <f>N2771*O2771</f>
        <v>2.5691325021556299E-2</v>
      </c>
      <c r="X2771" s="1">
        <f t="shared" si="43"/>
        <v>8.4848038680244606</v>
      </c>
    </row>
    <row r="2772" spans="3:24" x14ac:dyDescent="0.25">
      <c r="C2772" s="19" t="s">
        <v>4381</v>
      </c>
      <c r="D2772" s="6" t="s">
        <v>1424</v>
      </c>
      <c r="E2772" s="6" t="s">
        <v>39</v>
      </c>
      <c r="F2772" s="48">
        <v>5.5375949105654803</v>
      </c>
      <c r="G2772" s="8">
        <v>29.0223518557479</v>
      </c>
      <c r="H2772" s="9">
        <v>0.29155650119797899</v>
      </c>
      <c r="I2772" s="40">
        <v>0</v>
      </c>
      <c r="J2772" s="7">
        <v>3</v>
      </c>
      <c r="K2772" s="9">
        <v>0.44236373940864498</v>
      </c>
      <c r="L2772" s="39">
        <v>0</v>
      </c>
      <c r="M2772" s="47">
        <v>0</v>
      </c>
      <c r="N2772" s="17">
        <v>1.8991152074419999E-2</v>
      </c>
      <c r="O2772" s="7">
        <f>Q2772/P2772/N2772</f>
        <v>1</v>
      </c>
      <c r="P2772" s="7">
        <v>1.5913919709169748</v>
      </c>
      <c r="Q2772" s="33">
        <v>3.0222366929695238E-2</v>
      </c>
      <c r="R2772" s="38" t="s">
        <v>1677</v>
      </c>
      <c r="S2772" s="33" t="s">
        <v>1677</v>
      </c>
      <c r="T2772" s="45" t="s">
        <v>1677</v>
      </c>
      <c r="U2772" s="55">
        <f>RANK(Q2772,$Q$5:$Q$3209,0)</f>
        <v>2768</v>
      </c>
      <c r="V2772" s="55">
        <f>RANK(W2772,$W$5:$W$3209,0)</f>
        <v>2448</v>
      </c>
      <c r="W2772" s="55">
        <f>N2772*O2772</f>
        <v>1.8991152074419999E-2</v>
      </c>
      <c r="X2772" s="1">
        <f t="shared" si="43"/>
        <v>8.4544771380837158</v>
      </c>
    </row>
    <row r="2773" spans="3:24" x14ac:dyDescent="0.25">
      <c r="C2773" s="19" t="s">
        <v>1010</v>
      </c>
      <c r="D2773" s="6" t="s">
        <v>1010</v>
      </c>
      <c r="E2773" s="6" t="s">
        <v>90</v>
      </c>
      <c r="F2773" s="48">
        <v>0.12911814163315399</v>
      </c>
      <c r="G2773" s="8">
        <v>10</v>
      </c>
      <c r="H2773" s="9">
        <v>0</v>
      </c>
      <c r="I2773" s="40">
        <v>0</v>
      </c>
      <c r="J2773" s="7">
        <v>0</v>
      </c>
      <c r="K2773" s="9">
        <v>1</v>
      </c>
      <c r="L2773" s="39">
        <v>0</v>
      </c>
      <c r="M2773" s="47">
        <v>0</v>
      </c>
      <c r="N2773" s="17">
        <v>1.26953450050821E-2</v>
      </c>
      <c r="O2773" s="7">
        <f>Q2773/P2773/N2773</f>
        <v>1</v>
      </c>
      <c r="P2773" s="7">
        <v>2.3747609573486983</v>
      </c>
      <c r="Q2773" s="33">
        <v>3.0148409658140782E-2</v>
      </c>
      <c r="R2773" s="38" t="s">
        <v>1677</v>
      </c>
      <c r="S2773" s="33" t="s">
        <v>1677</v>
      </c>
      <c r="T2773" s="45" t="s">
        <v>1676</v>
      </c>
      <c r="U2773" s="55">
        <f>RANK(Q2773,$Q$5:$Q$3209,0)</f>
        <v>2769</v>
      </c>
      <c r="V2773" s="55">
        <f>RANK(W2773,$W$5:$W$3209,0)</f>
        <v>2735</v>
      </c>
      <c r="W2773" s="55">
        <f>N2773*O2773</f>
        <v>1.26953450050821E-2</v>
      </c>
      <c r="X2773" s="1">
        <f t="shared" si="43"/>
        <v>8.4242547711540201</v>
      </c>
    </row>
    <row r="2774" spans="3:24" x14ac:dyDescent="0.25">
      <c r="C2774" s="19" t="s">
        <v>4382</v>
      </c>
      <c r="D2774" s="6" t="s">
        <v>934</v>
      </c>
      <c r="E2774" s="6" t="s">
        <v>144</v>
      </c>
      <c r="F2774" s="48">
        <v>1.1913893426606099</v>
      </c>
      <c r="G2774" s="8">
        <v>10</v>
      </c>
      <c r="H2774" s="9">
        <v>0.48938574254628803</v>
      </c>
      <c r="I2774" s="40">
        <v>0</v>
      </c>
      <c r="J2774" s="7">
        <v>1</v>
      </c>
      <c r="K2774" s="9">
        <v>0.19559122111160099</v>
      </c>
      <c r="L2774" s="39">
        <v>0</v>
      </c>
      <c r="M2774" s="47">
        <v>0</v>
      </c>
      <c r="N2774" s="17">
        <v>8.7055308129161992E-3</v>
      </c>
      <c r="O2774" s="7">
        <f>Q2774/P2774/N2774</f>
        <v>1</v>
      </c>
      <c r="P2774" s="7">
        <v>3.4602805363233586</v>
      </c>
      <c r="Q2774" s="33">
        <v>3.012357883029719E-2</v>
      </c>
      <c r="R2774" s="38" t="s">
        <v>1677</v>
      </c>
      <c r="S2774" s="33" t="s">
        <v>1677</v>
      </c>
      <c r="T2774" s="45" t="s">
        <v>1675</v>
      </c>
      <c r="U2774" s="55">
        <f>RANK(Q2774,$Q$5:$Q$3209,0)</f>
        <v>2770</v>
      </c>
      <c r="V2774" s="55">
        <f>RANK(W2774,$W$5:$W$3209,0)</f>
        <v>2990</v>
      </c>
      <c r="W2774" s="55">
        <f>N2774*O2774</f>
        <v>8.7055308129161992E-3</v>
      </c>
      <c r="X2774" s="1">
        <f t="shared" si="43"/>
        <v>8.3941063614958793</v>
      </c>
    </row>
    <row r="2775" spans="3:24" x14ac:dyDescent="0.25">
      <c r="C2775" s="19" t="s">
        <v>4383</v>
      </c>
      <c r="D2775" s="6" t="s">
        <v>1220</v>
      </c>
      <c r="E2775" s="6" t="s">
        <v>27</v>
      </c>
      <c r="F2775" s="48">
        <v>1.6948534234333701</v>
      </c>
      <c r="G2775" s="8">
        <v>10</v>
      </c>
      <c r="H2775" s="9">
        <v>6.3439357784388001E-2</v>
      </c>
      <c r="I2775" s="40">
        <v>2</v>
      </c>
      <c r="J2775" s="7">
        <v>0</v>
      </c>
      <c r="K2775" s="9">
        <v>0.47036930620886502</v>
      </c>
      <c r="L2775" s="39">
        <v>0</v>
      </c>
      <c r="M2775" s="47">
        <v>0</v>
      </c>
      <c r="N2775" s="17">
        <v>8.1165964230106493E-3</v>
      </c>
      <c r="O2775" s="7">
        <f>Q2775/P2775/N2775</f>
        <v>1</v>
      </c>
      <c r="P2775" s="7">
        <v>3.7099123751032725</v>
      </c>
      <c r="Q2775" s="33">
        <v>3.0111861513446164E-2</v>
      </c>
      <c r="R2775" s="38" t="s">
        <v>1677</v>
      </c>
      <c r="S2775" s="33" t="s">
        <v>1677</v>
      </c>
      <c r="T2775" s="45" t="s">
        <v>1675</v>
      </c>
      <c r="U2775" s="55">
        <f>RANK(Q2775,$Q$5:$Q$3209,0)</f>
        <v>2771</v>
      </c>
      <c r="V2775" s="55">
        <f>RANK(W2775,$W$5:$W$3209,0)</f>
        <v>3008</v>
      </c>
      <c r="W2775" s="55">
        <f>N2775*O2775</f>
        <v>8.1165964230106493E-3</v>
      </c>
      <c r="X2775" s="1">
        <f t="shared" si="43"/>
        <v>8.3639827826655821</v>
      </c>
    </row>
    <row r="2776" spans="3:24" x14ac:dyDescent="0.25">
      <c r="C2776" s="19" t="s">
        <v>4384</v>
      </c>
      <c r="D2776" s="6" t="s">
        <v>928</v>
      </c>
      <c r="E2776" s="6" t="s">
        <v>131</v>
      </c>
      <c r="F2776" s="48">
        <v>3.0530261927905</v>
      </c>
      <c r="G2776" s="8">
        <v>9.9999999999999893</v>
      </c>
      <c r="H2776" s="9">
        <v>0.42133695758565698</v>
      </c>
      <c r="I2776" s="40">
        <v>1</v>
      </c>
      <c r="J2776" s="7">
        <v>2</v>
      </c>
      <c r="K2776" s="9">
        <v>0.37867954169069201</v>
      </c>
      <c r="L2776" s="39">
        <v>0</v>
      </c>
      <c r="M2776" s="47">
        <v>0</v>
      </c>
      <c r="N2776" s="17">
        <v>1.1659227486202999E-2</v>
      </c>
      <c r="O2776" s="7">
        <f>Q2776/P2776/N2776</f>
        <v>1</v>
      </c>
      <c r="P2776" s="7">
        <v>2.5809945007801711</v>
      </c>
      <c r="Q2776" s="33">
        <v>3.0092402025234961E-2</v>
      </c>
      <c r="R2776" s="38" t="s">
        <v>1677</v>
      </c>
      <c r="S2776" s="33" t="s">
        <v>1677</v>
      </c>
      <c r="T2776" s="45" t="s">
        <v>1676</v>
      </c>
      <c r="U2776" s="55">
        <f>RANK(Q2776,$Q$5:$Q$3209,0)</f>
        <v>2772</v>
      </c>
      <c r="V2776" s="55">
        <f>RANK(W2776,$W$5:$W$3209,0)</f>
        <v>2824</v>
      </c>
      <c r="W2776" s="55">
        <f>N2776*O2776</f>
        <v>1.1659227486202999E-2</v>
      </c>
      <c r="X2776" s="1">
        <f t="shared" si="43"/>
        <v>8.3338709211521351</v>
      </c>
    </row>
    <row r="2777" spans="3:24" x14ac:dyDescent="0.25">
      <c r="C2777" s="19" t="s">
        <v>4385</v>
      </c>
      <c r="D2777" s="6" t="s">
        <v>1416</v>
      </c>
      <c r="E2777" s="6" t="s">
        <v>39</v>
      </c>
      <c r="F2777" s="48">
        <v>8.3928108071872796</v>
      </c>
      <c r="G2777" s="8">
        <v>9.9999999999999893</v>
      </c>
      <c r="H2777" s="9">
        <v>1</v>
      </c>
      <c r="I2777" s="40">
        <v>2</v>
      </c>
      <c r="J2777" s="7">
        <v>6</v>
      </c>
      <c r="K2777" s="9">
        <v>0.90863538305858005</v>
      </c>
      <c r="L2777" s="39">
        <v>0.15075643966178801</v>
      </c>
      <c r="M2777" s="47">
        <v>1</v>
      </c>
      <c r="N2777" s="17">
        <v>4.3585848101337601E-2</v>
      </c>
      <c r="O2777" s="7">
        <f>Q2777/P2777/N2777</f>
        <v>1</v>
      </c>
      <c r="P2777" s="7">
        <v>0.69007719695049163</v>
      </c>
      <c r="Q2777" s="33">
        <v>3.0077599884480961E-2</v>
      </c>
      <c r="R2777" s="38" t="s">
        <v>1676</v>
      </c>
      <c r="S2777" s="33" t="s">
        <v>1676</v>
      </c>
      <c r="T2777" s="45" t="s">
        <v>1677</v>
      </c>
      <c r="U2777" s="55">
        <f>RANK(Q2777,$Q$5:$Q$3209,0)</f>
        <v>2773</v>
      </c>
      <c r="V2777" s="55">
        <f>RANK(W2777,$W$5:$W$3209,0)</f>
        <v>1786</v>
      </c>
      <c r="W2777" s="55">
        <f>N2777*O2777</f>
        <v>4.3585848101337601E-2</v>
      </c>
      <c r="X2777" s="1">
        <f t="shared" si="43"/>
        <v>8.3037785191269009</v>
      </c>
    </row>
    <row r="2778" spans="3:24" x14ac:dyDescent="0.25">
      <c r="C2778" s="19" t="s">
        <v>4386</v>
      </c>
      <c r="D2778" s="6" t="s">
        <v>142</v>
      </c>
      <c r="E2778" s="6" t="s">
        <v>144</v>
      </c>
      <c r="F2778" s="48">
        <v>0.72513810317983096</v>
      </c>
      <c r="G2778" s="8">
        <v>10</v>
      </c>
      <c r="H2778" s="9">
        <v>0.44154924764804399</v>
      </c>
      <c r="I2778" s="40">
        <v>0</v>
      </c>
      <c r="J2778" s="7">
        <v>0</v>
      </c>
      <c r="K2778" s="9">
        <v>0.28675547810819302</v>
      </c>
      <c r="L2778" s="39">
        <v>0</v>
      </c>
      <c r="M2778" s="47">
        <v>0</v>
      </c>
      <c r="N2778" s="17">
        <v>8.9762739219056507E-3</v>
      </c>
      <c r="O2778" s="7">
        <f>Q2778/P2778/N2778</f>
        <v>1</v>
      </c>
      <c r="P2778" s="7">
        <v>3.346319046916149</v>
      </c>
      <c r="Q2778" s="33">
        <v>3.0037476395209602E-2</v>
      </c>
      <c r="R2778" s="38" t="s">
        <v>1677</v>
      </c>
      <c r="S2778" s="33" t="s">
        <v>1677</v>
      </c>
      <c r="T2778" s="45" t="s">
        <v>1675</v>
      </c>
      <c r="U2778" s="55">
        <f>RANK(Q2778,$Q$5:$Q$3209,0)</f>
        <v>2774</v>
      </c>
      <c r="V2778" s="55">
        <f>RANK(W2778,$W$5:$W$3209,0)</f>
        <v>2978</v>
      </c>
      <c r="W2778" s="55">
        <f>N2778*O2778</f>
        <v>8.9762739219056507E-3</v>
      </c>
      <c r="X2778" s="1">
        <f t="shared" si="43"/>
        <v>8.2737009192424207</v>
      </c>
    </row>
    <row r="2779" spans="3:24" x14ac:dyDescent="0.25">
      <c r="C2779" s="19" t="s">
        <v>4387</v>
      </c>
      <c r="D2779" s="6" t="s">
        <v>1378</v>
      </c>
      <c r="E2779" s="6" t="s">
        <v>27</v>
      </c>
      <c r="F2779" s="48">
        <v>1.58473190577389</v>
      </c>
      <c r="G2779" s="8">
        <v>10</v>
      </c>
      <c r="H2779" s="9">
        <v>0</v>
      </c>
      <c r="I2779" s="40">
        <v>0</v>
      </c>
      <c r="J2779" s="7">
        <v>4</v>
      </c>
      <c r="K2779" s="9">
        <v>0.43001994218575901</v>
      </c>
      <c r="L2779" s="39">
        <v>0</v>
      </c>
      <c r="M2779" s="47">
        <v>0</v>
      </c>
      <c r="N2779" s="17">
        <v>1.02126008630526E-2</v>
      </c>
      <c r="O2779" s="7">
        <f>Q2779/P2779/N2779</f>
        <v>1</v>
      </c>
      <c r="P2779" s="7">
        <v>2.9360274003994378</v>
      </c>
      <c r="Q2779" s="33">
        <v>2.9984475963265381E-2</v>
      </c>
      <c r="R2779" s="38" t="s">
        <v>1677</v>
      </c>
      <c r="S2779" s="33" t="s">
        <v>1677</v>
      </c>
      <c r="T2779" s="45" t="s">
        <v>1676</v>
      </c>
      <c r="U2779" s="55">
        <f>RANK(Q2779,$Q$5:$Q$3209,0)</f>
        <v>2775</v>
      </c>
      <c r="V2779" s="55">
        <f>RANK(W2779,$W$5:$W$3209,0)</f>
        <v>2920</v>
      </c>
      <c r="W2779" s="55">
        <f>N2779*O2779</f>
        <v>1.02126008630526E-2</v>
      </c>
      <c r="X2779" s="1">
        <f t="shared" si="43"/>
        <v>8.2436634428472111</v>
      </c>
    </row>
    <row r="2780" spans="3:24" x14ac:dyDescent="0.25">
      <c r="C2780" s="19" t="s">
        <v>4388</v>
      </c>
      <c r="D2780" s="6" t="s">
        <v>966</v>
      </c>
      <c r="E2780" s="6" t="s">
        <v>204</v>
      </c>
      <c r="F2780" s="48">
        <v>9.7655370940038395</v>
      </c>
      <c r="G2780" s="8">
        <v>26.7567810250539</v>
      </c>
      <c r="H2780" s="9">
        <v>0.99180313178278501</v>
      </c>
      <c r="I2780" s="40">
        <v>0</v>
      </c>
      <c r="J2780" s="7">
        <v>1</v>
      </c>
      <c r="K2780" s="9">
        <v>0.40605320465069</v>
      </c>
      <c r="L2780" s="39">
        <v>0</v>
      </c>
      <c r="M2780" s="47">
        <v>0</v>
      </c>
      <c r="N2780" s="17">
        <v>1.8076586474274299E-2</v>
      </c>
      <c r="O2780" s="7">
        <f>Q2780/P2780/N2780</f>
        <v>1</v>
      </c>
      <c r="P2780" s="7">
        <v>1.6550820350794939</v>
      </c>
      <c r="Q2780" s="33">
        <v>2.9918233529132362E-2</v>
      </c>
      <c r="R2780" s="38" t="s">
        <v>1677</v>
      </c>
      <c r="S2780" s="33" t="s">
        <v>1677</v>
      </c>
      <c r="T2780" s="45" t="s">
        <v>1677</v>
      </c>
      <c r="U2780" s="55">
        <f>RANK(Q2780,$Q$5:$Q$3209,0)</f>
        <v>2776</v>
      </c>
      <c r="V2780" s="55">
        <f>RANK(W2780,$W$5:$W$3209,0)</f>
        <v>2485</v>
      </c>
      <c r="W2780" s="55">
        <f>N2780*O2780</f>
        <v>1.8076586474274299E-2</v>
      </c>
      <c r="X2780" s="1">
        <f t="shared" si="43"/>
        <v>8.2136789668839452</v>
      </c>
    </row>
    <row r="2781" spans="3:24" x14ac:dyDescent="0.25">
      <c r="C2781" s="19" t="s">
        <v>4389</v>
      </c>
      <c r="D2781" s="6" t="s">
        <v>685</v>
      </c>
      <c r="E2781" s="6" t="s">
        <v>22</v>
      </c>
      <c r="F2781" s="48">
        <v>0.81099298438988299</v>
      </c>
      <c r="G2781" s="8">
        <v>10</v>
      </c>
      <c r="H2781" s="9">
        <v>0.24054578701224799</v>
      </c>
      <c r="I2781" s="40">
        <v>0</v>
      </c>
      <c r="J2781" s="7">
        <v>0</v>
      </c>
      <c r="K2781" s="9">
        <v>0.14455201101593901</v>
      </c>
      <c r="L2781" s="39">
        <v>0</v>
      </c>
      <c r="M2781" s="47">
        <v>0</v>
      </c>
      <c r="N2781" s="17">
        <v>6.6100146020650098E-3</v>
      </c>
      <c r="O2781" s="7">
        <f>Q2781/P2781/N2781</f>
        <v>1</v>
      </c>
      <c r="P2781" s="7">
        <v>4.5237694021412542</v>
      </c>
      <c r="Q2781" s="33">
        <v>2.9902181804528589E-2</v>
      </c>
      <c r="R2781" s="38" t="s">
        <v>1677</v>
      </c>
      <c r="S2781" s="33" t="s">
        <v>1677</v>
      </c>
      <c r="T2781" s="45" t="s">
        <v>1675</v>
      </c>
      <c r="U2781" s="55">
        <f>RANK(Q2781,$Q$5:$Q$3209,0)</f>
        <v>2777</v>
      </c>
      <c r="V2781" s="55">
        <f>RANK(W2781,$W$5:$W$3209,0)</f>
        <v>3072</v>
      </c>
      <c r="W2781" s="55">
        <f>N2781*O2781</f>
        <v>6.6100146020650098E-3</v>
      </c>
      <c r="X2781" s="1">
        <f t="shared" si="43"/>
        <v>8.1837607333548128</v>
      </c>
    </row>
    <row r="2782" spans="3:24" x14ac:dyDescent="0.25">
      <c r="C2782" s="19" t="s">
        <v>4390</v>
      </c>
      <c r="D2782" s="6" t="s">
        <v>621</v>
      </c>
      <c r="E2782" s="6" t="s">
        <v>131</v>
      </c>
      <c r="F2782" s="48">
        <v>0.73360448967128</v>
      </c>
      <c r="G2782" s="8">
        <v>10</v>
      </c>
      <c r="H2782" s="9">
        <v>0.33417958336478698</v>
      </c>
      <c r="I2782" s="40">
        <v>1</v>
      </c>
      <c r="J2782" s="7">
        <v>5</v>
      </c>
      <c r="K2782" s="9">
        <v>0.22744362652967501</v>
      </c>
      <c r="L2782" s="39">
        <v>0</v>
      </c>
      <c r="M2782" s="47">
        <v>0</v>
      </c>
      <c r="N2782" s="17">
        <v>9.9472853691469892E-3</v>
      </c>
      <c r="O2782" s="7">
        <f>Q2782/P2782/N2782</f>
        <v>1</v>
      </c>
      <c r="P2782" s="7">
        <v>3.0012730447027436</v>
      </c>
      <c r="Q2782" s="33">
        <v>2.985451944638684E-2</v>
      </c>
      <c r="R2782" s="38" t="s">
        <v>1677</v>
      </c>
      <c r="S2782" s="33" t="s">
        <v>1677</v>
      </c>
      <c r="T2782" s="45" t="s">
        <v>1676</v>
      </c>
      <c r="U2782" s="55">
        <f>RANK(Q2782,$Q$5:$Q$3209,0)</f>
        <v>2778</v>
      </c>
      <c r="V2782" s="55">
        <f>RANK(W2782,$W$5:$W$3209,0)</f>
        <v>2930</v>
      </c>
      <c r="W2782" s="55">
        <f>N2782*O2782</f>
        <v>9.9472853691469892E-3</v>
      </c>
      <c r="X2782" s="1">
        <f t="shared" si="43"/>
        <v>8.1538585515502842</v>
      </c>
    </row>
    <row r="2783" spans="3:24" x14ac:dyDescent="0.25">
      <c r="C2783" s="19" t="s">
        <v>4391</v>
      </c>
      <c r="D2783" s="6" t="s">
        <v>799</v>
      </c>
      <c r="E2783" s="6" t="s">
        <v>204</v>
      </c>
      <c r="F2783" s="48">
        <v>3.6398497696464731</v>
      </c>
      <c r="G2783" s="8">
        <v>32.9293356060112</v>
      </c>
      <c r="H2783" s="9">
        <v>0.34810608408777499</v>
      </c>
      <c r="I2783" s="40">
        <v>0</v>
      </c>
      <c r="J2783" s="7">
        <v>0</v>
      </c>
      <c r="K2783" s="9">
        <v>0.22595194246474301</v>
      </c>
      <c r="L2783" s="39">
        <v>0.18483102706760501</v>
      </c>
      <c r="M2783" s="47">
        <v>0</v>
      </c>
      <c r="N2783" s="17">
        <v>1.2319772804478501E-2</v>
      </c>
      <c r="O2783" s="7">
        <f>Q2783/P2783/N2783</f>
        <v>1</v>
      </c>
      <c r="P2783" s="7">
        <v>2.4197467252168532</v>
      </c>
      <c r="Q2783" s="33">
        <v>2.98107298990525E-2</v>
      </c>
      <c r="R2783" s="38" t="s">
        <v>1677</v>
      </c>
      <c r="S2783" s="33" t="s">
        <v>1677</v>
      </c>
      <c r="T2783" s="45" t="s">
        <v>1676</v>
      </c>
      <c r="U2783" s="55">
        <f>RANK(Q2783,$Q$5:$Q$3209,0)</f>
        <v>2779</v>
      </c>
      <c r="V2783" s="55">
        <f>RANK(W2783,$W$5:$W$3209,0)</f>
        <v>2783</v>
      </c>
      <c r="W2783" s="55">
        <f>N2783*O2783</f>
        <v>1.2319772804478501E-2</v>
      </c>
      <c r="X2783" s="1">
        <f t="shared" si="43"/>
        <v>8.1240040321038975</v>
      </c>
    </row>
    <row r="2784" spans="3:24" x14ac:dyDescent="0.25">
      <c r="C2784" s="19" t="s">
        <v>805</v>
      </c>
      <c r="D2784" s="6" t="s">
        <v>805</v>
      </c>
      <c r="E2784" s="6" t="s">
        <v>28</v>
      </c>
      <c r="F2784" s="48">
        <v>1.3694252089308301E-2</v>
      </c>
      <c r="G2784" s="8">
        <v>10</v>
      </c>
      <c r="H2784" s="9">
        <v>0</v>
      </c>
      <c r="I2784" s="40">
        <v>0</v>
      </c>
      <c r="J2784" s="7">
        <v>0</v>
      </c>
      <c r="K2784" s="9">
        <v>0.32319349205475201</v>
      </c>
      <c r="L2784" s="39">
        <v>0</v>
      </c>
      <c r="M2784" s="47">
        <v>0</v>
      </c>
      <c r="N2784" s="17">
        <v>6.4833487832085604E-3</v>
      </c>
      <c r="O2784" s="7">
        <f>Q2784/P2784/N2784</f>
        <v>1</v>
      </c>
      <c r="P2784" s="7">
        <v>4.5958509339848295</v>
      </c>
      <c r="Q2784" s="33">
        <v>2.9796504560658469E-2</v>
      </c>
      <c r="R2784" s="38" t="s">
        <v>1677</v>
      </c>
      <c r="S2784" s="33" t="s">
        <v>1677</v>
      </c>
      <c r="T2784" s="45" t="s">
        <v>1675</v>
      </c>
      <c r="U2784" s="55">
        <f>RANK(Q2784,$Q$5:$Q$3209,0)</f>
        <v>2780</v>
      </c>
      <c r="V2784" s="55">
        <f>RANK(W2784,$W$5:$W$3209,0)</f>
        <v>3080</v>
      </c>
      <c r="W2784" s="55">
        <f>N2784*O2784</f>
        <v>6.4833487832085604E-3</v>
      </c>
      <c r="X2784" s="1">
        <f t="shared" si="43"/>
        <v>8.0941933022048449</v>
      </c>
    </row>
    <row r="2785" spans="3:24" x14ac:dyDescent="0.25">
      <c r="C2785" s="19" t="s">
        <v>4392</v>
      </c>
      <c r="D2785" s="6" t="s">
        <v>1280</v>
      </c>
      <c r="E2785" s="6" t="s">
        <v>27</v>
      </c>
      <c r="F2785" s="48">
        <v>2.9620721434227302</v>
      </c>
      <c r="G2785" s="8">
        <v>10</v>
      </c>
      <c r="H2785" s="9">
        <v>1.43365789210125E-2</v>
      </c>
      <c r="I2785" s="40">
        <v>0</v>
      </c>
      <c r="J2785" s="7">
        <v>3</v>
      </c>
      <c r="K2785" s="9">
        <v>0.23772814883693599</v>
      </c>
      <c r="L2785" s="39">
        <v>0</v>
      </c>
      <c r="M2785" s="47">
        <v>0</v>
      </c>
      <c r="N2785" s="17">
        <v>9.5448865735042205E-3</v>
      </c>
      <c r="O2785" s="7">
        <f>Q2785/P2785/N2785</f>
        <v>1</v>
      </c>
      <c r="P2785" s="7">
        <v>3.1211009783673545</v>
      </c>
      <c r="Q2785" s="33">
        <v>2.9790554822969446E-2</v>
      </c>
      <c r="R2785" s="38" t="s">
        <v>1677</v>
      </c>
      <c r="S2785" s="33" t="s">
        <v>1677</v>
      </c>
      <c r="T2785" s="45" t="s">
        <v>1675</v>
      </c>
      <c r="U2785" s="55">
        <f>RANK(Q2785,$Q$5:$Q$3209,0)</f>
        <v>2781</v>
      </c>
      <c r="V2785" s="55">
        <f>RANK(W2785,$W$5:$W$3209,0)</f>
        <v>2948</v>
      </c>
      <c r="W2785" s="55">
        <f>N2785*O2785</f>
        <v>9.5448865735042205E-3</v>
      </c>
      <c r="X2785" s="1">
        <f t="shared" si="43"/>
        <v>8.0643967976441857</v>
      </c>
    </row>
    <row r="2786" spans="3:24" x14ac:dyDescent="0.25">
      <c r="C2786" s="19" t="s">
        <v>4393</v>
      </c>
      <c r="D2786" s="6" t="s">
        <v>1288</v>
      </c>
      <c r="E2786" s="6" t="s">
        <v>12</v>
      </c>
      <c r="F2786" s="48">
        <v>1.0215188794643699</v>
      </c>
      <c r="G2786" s="8">
        <v>10</v>
      </c>
      <c r="H2786" s="9">
        <v>0.17866348092713899</v>
      </c>
      <c r="I2786" s="40">
        <v>0</v>
      </c>
      <c r="J2786" s="7">
        <v>0</v>
      </c>
      <c r="K2786" s="9">
        <v>0.209869949356111</v>
      </c>
      <c r="L2786" s="39">
        <v>0</v>
      </c>
      <c r="M2786" s="47">
        <v>0</v>
      </c>
      <c r="N2786" s="17">
        <v>7.6560533687820001E-3</v>
      </c>
      <c r="O2786" s="7">
        <f>Q2786/P2786/N2786</f>
        <v>1</v>
      </c>
      <c r="P2786" s="7">
        <v>3.8690022685385799</v>
      </c>
      <c r="Q2786" s="33">
        <v>2.9621287851869994E-2</v>
      </c>
      <c r="R2786" s="38" t="s">
        <v>1677</v>
      </c>
      <c r="S2786" s="33" t="s">
        <v>1677</v>
      </c>
      <c r="T2786" s="45" t="s">
        <v>1675</v>
      </c>
      <c r="U2786" s="55">
        <f>RANK(Q2786,$Q$5:$Q$3209,0)</f>
        <v>2782</v>
      </c>
      <c r="V2786" s="55">
        <f>RANK(W2786,$W$5:$W$3209,0)</f>
        <v>3023</v>
      </c>
      <c r="W2786" s="55">
        <f>N2786*O2786</f>
        <v>7.6560533687820001E-3</v>
      </c>
      <c r="X2786" s="1">
        <f t="shared" si="43"/>
        <v>8.0346062428212157</v>
      </c>
    </row>
    <row r="2787" spans="3:24" x14ac:dyDescent="0.25">
      <c r="C2787" s="19" t="s">
        <v>4394</v>
      </c>
      <c r="D2787" s="6" t="s">
        <v>1086</v>
      </c>
      <c r="E2787" s="6" t="s">
        <v>126</v>
      </c>
      <c r="F2787" s="48">
        <v>1.1628029590541</v>
      </c>
      <c r="G2787" s="8">
        <v>27.787305456180299</v>
      </c>
      <c r="H2787" s="9">
        <v>0.54513158083436597</v>
      </c>
      <c r="I2787" s="40">
        <v>0</v>
      </c>
      <c r="J2787" s="7">
        <v>1</v>
      </c>
      <c r="K2787" s="9">
        <v>0.322599836547664</v>
      </c>
      <c r="L2787" s="39">
        <v>0</v>
      </c>
      <c r="M2787" s="47">
        <v>0</v>
      </c>
      <c r="N2787" s="17">
        <v>1.16574517426164E-2</v>
      </c>
      <c r="O2787" s="7">
        <f>Q2787/P2787/N2787</f>
        <v>1</v>
      </c>
      <c r="P2787" s="7">
        <v>2.5394543746660601</v>
      </c>
      <c r="Q2787" s="33">
        <v>2.9603566825245703E-2</v>
      </c>
      <c r="R2787" s="38" t="s">
        <v>1677</v>
      </c>
      <c r="S2787" s="33" t="s">
        <v>1677</v>
      </c>
      <c r="T2787" s="45" t="s">
        <v>1676</v>
      </c>
      <c r="U2787" s="55">
        <f>RANK(Q2787,$Q$5:$Q$3209,0)</f>
        <v>2783</v>
      </c>
      <c r="V2787" s="55">
        <f>RANK(W2787,$W$5:$W$3209,0)</f>
        <v>2825</v>
      </c>
      <c r="W2787" s="55">
        <f>N2787*O2787</f>
        <v>1.16574517426164E-2</v>
      </c>
      <c r="X2787" s="1">
        <f t="shared" si="43"/>
        <v>8.0049849549693466</v>
      </c>
    </row>
    <row r="2788" spans="3:24" x14ac:dyDescent="0.25">
      <c r="C2788" s="19" t="s">
        <v>4395</v>
      </c>
      <c r="D2788" s="6" t="s">
        <v>1348</v>
      </c>
      <c r="E2788" s="6" t="s">
        <v>115</v>
      </c>
      <c r="F2788" s="48">
        <v>0.109671412418059</v>
      </c>
      <c r="G2788" s="8">
        <v>10</v>
      </c>
      <c r="H2788" s="9">
        <v>1</v>
      </c>
      <c r="I2788" s="40">
        <v>0</v>
      </c>
      <c r="J2788" s="7">
        <v>0</v>
      </c>
      <c r="K2788" s="9">
        <v>1.8113748999090299E-2</v>
      </c>
      <c r="L2788" s="39">
        <v>0</v>
      </c>
      <c r="M2788" s="47">
        <v>0</v>
      </c>
      <c r="N2788" s="17">
        <v>1.0851623655087701E-2</v>
      </c>
      <c r="O2788" s="7">
        <f>Q2788/P2788/N2788</f>
        <v>1</v>
      </c>
      <c r="P2788" s="7">
        <v>2.7206263363003851</v>
      </c>
      <c r="Q2788" s="33">
        <v>2.9523213107651845E-2</v>
      </c>
      <c r="R2788" s="38" t="s">
        <v>1677</v>
      </c>
      <c r="S2788" s="33" t="s">
        <v>1677</v>
      </c>
      <c r="T2788" s="45" t="s">
        <v>1676</v>
      </c>
      <c r="U2788" s="55">
        <f>RANK(Q2788,$Q$5:$Q$3209,0)</f>
        <v>2784</v>
      </c>
      <c r="V2788" s="55">
        <f>RANK(W2788,$W$5:$W$3209,0)</f>
        <v>2877</v>
      </c>
      <c r="W2788" s="55">
        <f>N2788*O2788</f>
        <v>1.0851623655087701E-2</v>
      </c>
      <c r="X2788" s="1">
        <f t="shared" si="43"/>
        <v>7.9753813881441005</v>
      </c>
    </row>
    <row r="2789" spans="3:24" x14ac:dyDescent="0.25">
      <c r="C2789" s="19" t="s">
        <v>4396</v>
      </c>
      <c r="D2789" s="6" t="s">
        <v>874</v>
      </c>
      <c r="E2789" s="6" t="s">
        <v>27</v>
      </c>
      <c r="F2789" s="48">
        <v>0.44181500271611401</v>
      </c>
      <c r="G2789" s="8">
        <v>10</v>
      </c>
      <c r="H2789" s="9">
        <v>5.10278125349517E-2</v>
      </c>
      <c r="I2789" s="40">
        <v>1</v>
      </c>
      <c r="J2789" s="7">
        <v>0</v>
      </c>
      <c r="K2789" s="9">
        <v>0.22340730585012</v>
      </c>
      <c r="L2789" s="39">
        <v>0</v>
      </c>
      <c r="M2789" s="47">
        <v>0</v>
      </c>
      <c r="N2789" s="17">
        <v>7.0819567725485099E-3</v>
      </c>
      <c r="O2789" s="7">
        <f>Q2789/P2789/N2789</f>
        <v>1</v>
      </c>
      <c r="P2789" s="7">
        <v>4.1687567388372866</v>
      </c>
      <c r="Q2789" s="33">
        <v>2.9522955019715962E-2</v>
      </c>
      <c r="R2789" s="38" t="s">
        <v>1677</v>
      </c>
      <c r="S2789" s="33" t="s">
        <v>1677</v>
      </c>
      <c r="T2789" s="45" t="s">
        <v>1675</v>
      </c>
      <c r="U2789" s="55">
        <f>RANK(Q2789,$Q$5:$Q$3209,0)</f>
        <v>2785</v>
      </c>
      <c r="V2789" s="55">
        <f>RANK(W2789,$W$5:$W$3209,0)</f>
        <v>3051</v>
      </c>
      <c r="W2789" s="55">
        <f>N2789*O2789</f>
        <v>7.0819567725485099E-3</v>
      </c>
      <c r="X2789" s="1">
        <f t="shared" si="43"/>
        <v>7.9458581750364488</v>
      </c>
    </row>
    <row r="2790" spans="3:24" x14ac:dyDescent="0.25">
      <c r="C2790" s="19" t="s">
        <v>4397</v>
      </c>
      <c r="D2790" s="6" t="s">
        <v>1170</v>
      </c>
      <c r="E2790" s="6" t="s">
        <v>39</v>
      </c>
      <c r="F2790" s="48">
        <v>3.25511523582498</v>
      </c>
      <c r="G2790" s="8">
        <v>15.9196286926569</v>
      </c>
      <c r="H2790" s="9">
        <v>0.80292386801738502</v>
      </c>
      <c r="I2790" s="40">
        <v>1</v>
      </c>
      <c r="J2790" s="7">
        <v>2</v>
      </c>
      <c r="K2790" s="9">
        <v>0.155868332552143</v>
      </c>
      <c r="L2790" s="39">
        <v>0</v>
      </c>
      <c r="M2790" s="47">
        <v>0</v>
      </c>
      <c r="N2790" s="17">
        <v>1.16422524920096E-2</v>
      </c>
      <c r="O2790" s="7">
        <f>Q2790/P2790/N2790</f>
        <v>1</v>
      </c>
      <c r="P2790" s="7">
        <v>2.5308290968502098</v>
      </c>
      <c r="Q2790" s="33">
        <v>2.9464551359654763E-2</v>
      </c>
      <c r="R2790" s="38" t="s">
        <v>1677</v>
      </c>
      <c r="S2790" s="33" t="s">
        <v>1677</v>
      </c>
      <c r="T2790" s="45" t="s">
        <v>1676</v>
      </c>
      <c r="U2790" s="55">
        <f>RANK(Q2790,$Q$5:$Q$3209,0)</f>
        <v>2786</v>
      </c>
      <c r="V2790" s="55">
        <f>RANK(W2790,$W$5:$W$3209,0)</f>
        <v>2826</v>
      </c>
      <c r="W2790" s="55">
        <f>N2790*O2790</f>
        <v>1.16422524920096E-2</v>
      </c>
      <c r="X2790" s="1">
        <f t="shared" si="43"/>
        <v>7.916335220016733</v>
      </c>
    </row>
    <row r="2791" spans="3:24" x14ac:dyDescent="0.25">
      <c r="C2791" s="19" t="s">
        <v>4398</v>
      </c>
      <c r="D2791" s="6" t="s">
        <v>93</v>
      </c>
      <c r="E2791" s="6" t="s">
        <v>19</v>
      </c>
      <c r="F2791" s="48">
        <v>1.6803836737625699</v>
      </c>
      <c r="G2791" s="8">
        <v>10</v>
      </c>
      <c r="H2791" s="9">
        <v>0.37829633507868199</v>
      </c>
      <c r="I2791" s="40">
        <v>0</v>
      </c>
      <c r="J2791" s="7">
        <v>1</v>
      </c>
      <c r="K2791" s="9">
        <v>0.13090195699291199</v>
      </c>
      <c r="L2791" s="39">
        <v>0</v>
      </c>
      <c r="M2791" s="47">
        <v>0</v>
      </c>
      <c r="N2791" s="17">
        <v>9.7141294616243292E-3</v>
      </c>
      <c r="O2791" s="7">
        <f>Q2791/P2791/N2791</f>
        <v>1</v>
      </c>
      <c r="P2791" s="7">
        <v>3.0323844897748686</v>
      </c>
      <c r="Q2791" s="33">
        <v>2.9456975511094712E-2</v>
      </c>
      <c r="R2791" s="38" t="s">
        <v>1677</v>
      </c>
      <c r="S2791" s="33" t="s">
        <v>1677</v>
      </c>
      <c r="T2791" s="45" t="s">
        <v>1676</v>
      </c>
      <c r="U2791" s="55">
        <f>RANK(Q2791,$Q$5:$Q$3209,0)</f>
        <v>2787</v>
      </c>
      <c r="V2791" s="55">
        <f>RANK(W2791,$W$5:$W$3209,0)</f>
        <v>2943</v>
      </c>
      <c r="W2791" s="55">
        <f>N2791*O2791</f>
        <v>9.7141294616243292E-3</v>
      </c>
      <c r="X2791" s="1">
        <f t="shared" si="43"/>
        <v>7.8868706686570782</v>
      </c>
    </row>
    <row r="2792" spans="3:24" x14ac:dyDescent="0.25">
      <c r="C2792" s="19" t="s">
        <v>4399</v>
      </c>
      <c r="D2792" s="6" t="s">
        <v>633</v>
      </c>
      <c r="E2792" s="6" t="s">
        <v>204</v>
      </c>
      <c r="F2792" s="48">
        <v>2.1039713099189798</v>
      </c>
      <c r="G2792" s="8">
        <v>28.358591472484299</v>
      </c>
      <c r="H2792" s="9">
        <v>0.87290513122138202</v>
      </c>
      <c r="I2792" s="40">
        <v>0</v>
      </c>
      <c r="J2792" s="7">
        <v>2</v>
      </c>
      <c r="K2792" s="9">
        <v>0.197482522601543</v>
      </c>
      <c r="L2792" s="39">
        <v>0</v>
      </c>
      <c r="M2792" s="47">
        <v>0</v>
      </c>
      <c r="N2792" s="17">
        <v>1.3787753038521E-2</v>
      </c>
      <c r="O2792" s="7">
        <f>Q2792/P2792/N2792</f>
        <v>1</v>
      </c>
      <c r="P2792" s="7">
        <v>2.1323302498837329</v>
      </c>
      <c r="Q2792" s="33">
        <v>2.9400042881964683E-2</v>
      </c>
      <c r="R2792" s="38" t="s">
        <v>1677</v>
      </c>
      <c r="S2792" s="33" t="s">
        <v>1677</v>
      </c>
      <c r="T2792" s="45" t="s">
        <v>1677</v>
      </c>
      <c r="U2792" s="55">
        <f>RANK(Q2792,$Q$5:$Q$3209,0)</f>
        <v>2788</v>
      </c>
      <c r="V2792" s="55">
        <f>RANK(W2792,$W$5:$W$3209,0)</f>
        <v>2675</v>
      </c>
      <c r="W2792" s="55">
        <f>N2792*O2792</f>
        <v>1.3787753038521E-2</v>
      </c>
      <c r="X2792" s="1">
        <f t="shared" si="43"/>
        <v>7.8574136931459835</v>
      </c>
    </row>
    <row r="2793" spans="3:24" x14ac:dyDescent="0.25">
      <c r="C2793" s="19" t="s">
        <v>4400</v>
      </c>
      <c r="D2793" s="6" t="s">
        <v>1320</v>
      </c>
      <c r="E2793" s="6" t="s">
        <v>4813</v>
      </c>
      <c r="F2793" s="48">
        <v>0.80694081403581197</v>
      </c>
      <c r="G2793" s="8">
        <v>10</v>
      </c>
      <c r="H2793" s="9">
        <v>1</v>
      </c>
      <c r="I2793" s="40">
        <v>1</v>
      </c>
      <c r="J2793" s="7">
        <v>0</v>
      </c>
      <c r="K2793" s="9">
        <v>0.14315707264541899</v>
      </c>
      <c r="L2793" s="39">
        <v>0</v>
      </c>
      <c r="M2793" s="47">
        <v>0</v>
      </c>
      <c r="N2793" s="17">
        <v>1.41972582716081E-2</v>
      </c>
      <c r="O2793" s="7">
        <f>Q2793/P2793/N2793</f>
        <v>1</v>
      </c>
      <c r="P2793" s="7">
        <v>2.0707105846700404</v>
      </c>
      <c r="Q2793" s="33">
        <v>2.9398412976313175E-2</v>
      </c>
      <c r="R2793" s="38" t="s">
        <v>1677</v>
      </c>
      <c r="S2793" s="33" t="s">
        <v>1677</v>
      </c>
      <c r="T2793" s="45" t="s">
        <v>1677</v>
      </c>
      <c r="U2793" s="55">
        <f>RANK(Q2793,$Q$5:$Q$3209,0)</f>
        <v>2789</v>
      </c>
      <c r="V2793" s="55">
        <f>RANK(W2793,$W$5:$W$3209,0)</f>
        <v>2651</v>
      </c>
      <c r="W2793" s="55">
        <f>N2793*O2793</f>
        <v>1.41972582716081E-2</v>
      </c>
      <c r="X2793" s="1">
        <f t="shared" si="43"/>
        <v>7.828013650264019</v>
      </c>
    </row>
    <row r="2794" spans="3:24" x14ac:dyDescent="0.25">
      <c r="C2794" s="19" t="s">
        <v>4401</v>
      </c>
      <c r="D2794" s="6" t="s">
        <v>974</v>
      </c>
      <c r="E2794" s="6" t="s">
        <v>27</v>
      </c>
      <c r="F2794" s="48">
        <v>1.25975288160064</v>
      </c>
      <c r="G2794" s="8">
        <v>10</v>
      </c>
      <c r="H2794" s="9">
        <v>0</v>
      </c>
      <c r="I2794" s="40">
        <v>5</v>
      </c>
      <c r="J2794" s="7">
        <v>1</v>
      </c>
      <c r="K2794" s="9">
        <v>0.317376943374648</v>
      </c>
      <c r="L2794" s="39">
        <v>0</v>
      </c>
      <c r="M2794" s="47">
        <v>0</v>
      </c>
      <c r="N2794" s="17">
        <v>9.1616060661447209E-3</v>
      </c>
      <c r="O2794" s="7">
        <f>Q2794/P2794/N2794</f>
        <v>1</v>
      </c>
      <c r="P2794" s="7">
        <v>3.2008582330844284</v>
      </c>
      <c r="Q2794" s="33">
        <v>2.9325002205095572E-2</v>
      </c>
      <c r="R2794" s="38" t="s">
        <v>1677</v>
      </c>
      <c r="S2794" s="33" t="s">
        <v>1677</v>
      </c>
      <c r="T2794" s="45" t="s">
        <v>1675</v>
      </c>
      <c r="U2794" s="55">
        <f>RANK(Q2794,$Q$5:$Q$3209,0)</f>
        <v>2790</v>
      </c>
      <c r="V2794" s="55">
        <f>RANK(W2794,$W$5:$W$3209,0)</f>
        <v>2970</v>
      </c>
      <c r="W2794" s="55">
        <f>N2794*O2794</f>
        <v>9.1616060661447209E-3</v>
      </c>
      <c r="X2794" s="1">
        <f t="shared" si="43"/>
        <v>7.7986152372877058</v>
      </c>
    </row>
    <row r="2795" spans="3:24" x14ac:dyDescent="0.25">
      <c r="C2795" s="19" t="s">
        <v>4402</v>
      </c>
      <c r="D2795" s="6" t="s">
        <v>577</v>
      </c>
      <c r="E2795" s="6" t="s">
        <v>131</v>
      </c>
      <c r="F2795" s="48">
        <v>7.2967717724245901E-2</v>
      </c>
      <c r="G2795" s="8">
        <v>10</v>
      </c>
      <c r="H2795" s="9">
        <v>1</v>
      </c>
      <c r="I2795" s="40">
        <v>0</v>
      </c>
      <c r="J2795" s="7">
        <v>0</v>
      </c>
      <c r="K2795" s="9">
        <v>6.9177811718060894E-2</v>
      </c>
      <c r="L2795" s="39">
        <v>0</v>
      </c>
      <c r="M2795" s="47">
        <v>0</v>
      </c>
      <c r="N2795" s="17">
        <v>1.14149009845536E-2</v>
      </c>
      <c r="O2795" s="7">
        <f>Q2795/P2795/N2795</f>
        <v>1</v>
      </c>
      <c r="P2795" s="7">
        <v>2.5682636928219553</v>
      </c>
      <c r="Q2795" s="33">
        <v>2.9316475755786605E-2</v>
      </c>
      <c r="R2795" s="38" t="s">
        <v>1677</v>
      </c>
      <c r="S2795" s="33" t="s">
        <v>1677</v>
      </c>
      <c r="T2795" s="45" t="s">
        <v>1676</v>
      </c>
      <c r="U2795" s="55">
        <f>RANK(Q2795,$Q$5:$Q$3209,0)</f>
        <v>2791</v>
      </c>
      <c r="V2795" s="55">
        <f>RANK(W2795,$W$5:$W$3209,0)</f>
        <v>2841</v>
      </c>
      <c r="W2795" s="55">
        <f>N2795*O2795</f>
        <v>1.14149009845536E-2</v>
      </c>
      <c r="X2795" s="1">
        <f t="shared" si="43"/>
        <v>7.7692902350826101</v>
      </c>
    </row>
    <row r="2796" spans="3:24" x14ac:dyDescent="0.25">
      <c r="C2796" s="19" t="s">
        <v>4403</v>
      </c>
      <c r="D2796" s="6" t="s">
        <v>180</v>
      </c>
      <c r="E2796" s="6" t="s">
        <v>19</v>
      </c>
      <c r="F2796" s="48">
        <v>1.2522293655554899</v>
      </c>
      <c r="G2796" s="8">
        <v>54.3047922986052</v>
      </c>
      <c r="H2796" s="9">
        <v>0.11609853235968</v>
      </c>
      <c r="I2796" s="40">
        <v>0</v>
      </c>
      <c r="J2796" s="7">
        <v>2</v>
      </c>
      <c r="K2796" s="9">
        <v>0.29564141159801899</v>
      </c>
      <c r="L2796" s="39">
        <v>0</v>
      </c>
      <c r="M2796" s="47">
        <v>0</v>
      </c>
      <c r="N2796" s="17">
        <v>9.7686920818542602E-3</v>
      </c>
      <c r="O2796" s="7">
        <f>Q2796/P2796/N2796</f>
        <v>1</v>
      </c>
      <c r="P2796" s="7">
        <v>2.9999846841432278</v>
      </c>
      <c r="Q2796" s="33">
        <v>2.9305926629674003E-2</v>
      </c>
      <c r="R2796" s="38" t="s">
        <v>1677</v>
      </c>
      <c r="S2796" s="33" t="s">
        <v>1677</v>
      </c>
      <c r="T2796" s="45" t="s">
        <v>1676</v>
      </c>
      <c r="U2796" s="55">
        <f>RANK(Q2796,$Q$5:$Q$3209,0)</f>
        <v>2792</v>
      </c>
      <c r="V2796" s="55">
        <f>RANK(W2796,$W$5:$W$3209,0)</f>
        <v>2942</v>
      </c>
      <c r="W2796" s="55">
        <f>N2796*O2796</f>
        <v>9.7686920818542602E-3</v>
      </c>
      <c r="X2796" s="1">
        <f t="shared" si="43"/>
        <v>7.7399737593268236</v>
      </c>
    </row>
    <row r="2797" spans="3:24" x14ac:dyDescent="0.25">
      <c r="C2797" s="19" t="s">
        <v>4404</v>
      </c>
      <c r="D2797" s="6" t="s">
        <v>327</v>
      </c>
      <c r="E2797" s="6" t="s">
        <v>131</v>
      </c>
      <c r="F2797" s="48">
        <v>2.2442241437266199</v>
      </c>
      <c r="G2797" s="8">
        <v>16.208613656262202</v>
      </c>
      <c r="H2797" s="9">
        <v>0.22491277555384201</v>
      </c>
      <c r="I2797" s="40">
        <v>1</v>
      </c>
      <c r="J2797" s="7">
        <v>7</v>
      </c>
      <c r="K2797" s="9">
        <v>0.29857528117618398</v>
      </c>
      <c r="L2797" s="39">
        <v>0</v>
      </c>
      <c r="M2797" s="47">
        <v>0</v>
      </c>
      <c r="N2797" s="17">
        <v>1.211256799765E-2</v>
      </c>
      <c r="O2797" s="7">
        <f>Q2797/P2797/N2797</f>
        <v>1</v>
      </c>
      <c r="P2797" s="7">
        <v>2.4118496135452094</v>
      </c>
      <c r="Q2797" s="33">
        <v>2.9213692444172223E-2</v>
      </c>
      <c r="R2797" s="38" t="s">
        <v>1677</v>
      </c>
      <c r="S2797" s="33" t="s">
        <v>1677</v>
      </c>
      <c r="T2797" s="45" t="s">
        <v>1676</v>
      </c>
      <c r="U2797" s="55">
        <f>RANK(Q2797,$Q$5:$Q$3209,0)</f>
        <v>2793</v>
      </c>
      <c r="V2797" s="55">
        <f>RANK(W2797,$W$5:$W$3209,0)</f>
        <v>2802</v>
      </c>
      <c r="W2797" s="55">
        <f>N2797*O2797</f>
        <v>1.211256799765E-2</v>
      </c>
      <c r="X2797" s="1">
        <f t="shared" si="43"/>
        <v>7.7106678326971494</v>
      </c>
    </row>
    <row r="2798" spans="3:24" x14ac:dyDescent="0.25">
      <c r="C2798" s="19" t="s">
        <v>4405</v>
      </c>
      <c r="D2798" s="6" t="s">
        <v>1578</v>
      </c>
      <c r="E2798" s="6" t="s">
        <v>27</v>
      </c>
      <c r="F2798" s="48">
        <v>1.1091317531449201</v>
      </c>
      <c r="G2798" s="8">
        <v>10</v>
      </c>
      <c r="H2798" s="9">
        <v>1</v>
      </c>
      <c r="I2798" s="40">
        <v>0</v>
      </c>
      <c r="J2798" s="7">
        <v>0</v>
      </c>
      <c r="K2798" s="9">
        <v>7.4508122571802296E-2</v>
      </c>
      <c r="L2798" s="39">
        <v>0</v>
      </c>
      <c r="M2798" s="47">
        <v>0</v>
      </c>
      <c r="N2798" s="17">
        <v>1.14753391130716E-2</v>
      </c>
      <c r="O2798" s="7">
        <f>Q2798/P2798/N2798</f>
        <v>1</v>
      </c>
      <c r="P2798" s="7">
        <v>2.543710929868972</v>
      </c>
      <c r="Q2798" s="33">
        <v>2.9189945525873142E-2</v>
      </c>
      <c r="R2798" s="38" t="s">
        <v>1677</v>
      </c>
      <c r="S2798" s="33" t="s">
        <v>1677</v>
      </c>
      <c r="T2798" s="45" t="s">
        <v>1676</v>
      </c>
      <c r="U2798" s="55">
        <f>RANK(Q2798,$Q$5:$Q$3209,0)</f>
        <v>2794</v>
      </c>
      <c r="V2798" s="55">
        <f>RANK(W2798,$W$5:$W$3209,0)</f>
        <v>2836</v>
      </c>
      <c r="W2798" s="55">
        <f>N2798*O2798</f>
        <v>1.14753391130716E-2</v>
      </c>
      <c r="X2798" s="1">
        <f t="shared" si="43"/>
        <v>7.6814541402529768</v>
      </c>
    </row>
    <row r="2799" spans="3:24" x14ac:dyDescent="0.25">
      <c r="C2799" s="19" t="s">
        <v>4406</v>
      </c>
      <c r="D2799" s="6" t="s">
        <v>1184</v>
      </c>
      <c r="E2799" s="6" t="s">
        <v>144</v>
      </c>
      <c r="F2799" s="48">
        <v>0.49534960286033902</v>
      </c>
      <c r="G2799" s="8">
        <v>10</v>
      </c>
      <c r="H2799" s="9">
        <v>0.40093378088444998</v>
      </c>
      <c r="I2799" s="40">
        <v>0</v>
      </c>
      <c r="J2799" s="7">
        <v>0</v>
      </c>
      <c r="K2799" s="9">
        <v>0.20565231198914</v>
      </c>
      <c r="L2799" s="39">
        <v>0</v>
      </c>
      <c r="M2799" s="47">
        <v>0</v>
      </c>
      <c r="N2799" s="17">
        <v>9.1448525441866508E-3</v>
      </c>
      <c r="O2799" s="7">
        <f>Q2799/P2799/N2799</f>
        <v>1</v>
      </c>
      <c r="P2799" s="7">
        <v>3.1852227131565112</v>
      </c>
      <c r="Q2799" s="33">
        <v>2.9128392032210428E-2</v>
      </c>
      <c r="R2799" s="38" t="s">
        <v>1677</v>
      </c>
      <c r="S2799" s="33" t="s">
        <v>1677</v>
      </c>
      <c r="T2799" s="45" t="s">
        <v>1675</v>
      </c>
      <c r="U2799" s="55">
        <f>RANK(Q2799,$Q$5:$Q$3209,0)</f>
        <v>2795</v>
      </c>
      <c r="V2799" s="55">
        <f>RANK(W2799,$W$5:$W$3209,0)</f>
        <v>2972</v>
      </c>
      <c r="W2799" s="55">
        <f>N2799*O2799</f>
        <v>9.1448525441866508E-3</v>
      </c>
      <c r="X2799" s="1">
        <f t="shared" si="43"/>
        <v>7.6522641947271035</v>
      </c>
    </row>
    <row r="2800" spans="3:24" x14ac:dyDescent="0.25">
      <c r="C2800" s="19" t="s">
        <v>4407</v>
      </c>
      <c r="D2800" s="6" t="s">
        <v>1881</v>
      </c>
      <c r="E2800" s="6" t="s">
        <v>27</v>
      </c>
      <c r="F2800" s="48">
        <v>1.7260403823805901</v>
      </c>
      <c r="G2800" s="8">
        <v>19.902584281509402</v>
      </c>
      <c r="H2800" s="9">
        <v>1.55281637114635E-2</v>
      </c>
      <c r="I2800" s="40">
        <v>2</v>
      </c>
      <c r="J2800" s="7">
        <v>1</v>
      </c>
      <c r="K2800" s="9">
        <v>0.56702292957918599</v>
      </c>
      <c r="L2800" s="39">
        <v>0</v>
      </c>
      <c r="M2800" s="47">
        <v>0</v>
      </c>
      <c r="N2800" s="17">
        <v>9.3810380907299509E-3</v>
      </c>
      <c r="O2800" s="7">
        <f>Q2800/P2800/N2800</f>
        <v>1</v>
      </c>
      <c r="P2800" s="7">
        <v>3.1003147968064213</v>
      </c>
      <c r="Q2800" s="33">
        <v>2.9084171202094725E-2</v>
      </c>
      <c r="R2800" s="38" t="s">
        <v>1677</v>
      </c>
      <c r="S2800" s="33" t="s">
        <v>1677</v>
      </c>
      <c r="T2800" s="45" t="s">
        <v>1675</v>
      </c>
      <c r="U2800" s="55">
        <f>RANK(Q2800,$Q$5:$Q$3209,0)</f>
        <v>2796</v>
      </c>
      <c r="V2800" s="55">
        <f>RANK(W2800,$W$5:$W$3209,0)</f>
        <v>2961</v>
      </c>
      <c r="W2800" s="55">
        <f>N2800*O2800</f>
        <v>9.3810380907299509E-3</v>
      </c>
      <c r="X2800" s="1">
        <f t="shared" si="43"/>
        <v>7.6231358026948932</v>
      </c>
    </row>
    <row r="2801" spans="3:24" x14ac:dyDescent="0.25">
      <c r="C2801" s="19" t="s">
        <v>4408</v>
      </c>
      <c r="D2801" s="6" t="s">
        <v>531</v>
      </c>
      <c r="E2801" s="6" t="s">
        <v>204</v>
      </c>
      <c r="F2801" s="48">
        <v>2.8487924162196201E-3</v>
      </c>
      <c r="G2801" s="8">
        <v>10</v>
      </c>
      <c r="H2801" s="9">
        <v>1</v>
      </c>
      <c r="I2801" s="40">
        <v>0</v>
      </c>
      <c r="J2801" s="7">
        <v>0</v>
      </c>
      <c r="K2801" s="9">
        <v>4.0092502797756903E-3</v>
      </c>
      <c r="L2801" s="39">
        <v>0</v>
      </c>
      <c r="M2801" s="47">
        <v>0</v>
      </c>
      <c r="N2801" s="17">
        <v>1.0700944719564299E-2</v>
      </c>
      <c r="O2801" s="7">
        <f>Q2801/P2801/N2801</f>
        <v>1</v>
      </c>
      <c r="P2801" s="7">
        <v>2.7101338632136764</v>
      </c>
      <c r="Q2801" s="33">
        <v>2.9000992652868787E-2</v>
      </c>
      <c r="R2801" s="38" t="s">
        <v>1677</v>
      </c>
      <c r="S2801" s="33" t="s">
        <v>1677</v>
      </c>
      <c r="T2801" s="45" t="s">
        <v>1676</v>
      </c>
      <c r="U2801" s="55">
        <f>RANK(Q2801,$Q$5:$Q$3209,0)</f>
        <v>2797</v>
      </c>
      <c r="V2801" s="55">
        <f>RANK(W2801,$W$5:$W$3209,0)</f>
        <v>2894</v>
      </c>
      <c r="W2801" s="55">
        <f>N2801*O2801</f>
        <v>1.0700944719564299E-2</v>
      </c>
      <c r="X2801" s="1">
        <f t="shared" si="43"/>
        <v>7.5940516314927988</v>
      </c>
    </row>
    <row r="2802" spans="3:24" x14ac:dyDescent="0.25">
      <c r="C2802" s="19" t="s">
        <v>4409</v>
      </c>
      <c r="D2802" s="6" t="s">
        <v>375</v>
      </c>
      <c r="E2802" s="6" t="s">
        <v>204</v>
      </c>
      <c r="F2802" s="48">
        <v>0.84727931397858902</v>
      </c>
      <c r="G2802" s="8">
        <v>10</v>
      </c>
      <c r="H2802" s="9">
        <v>0.259196335234682</v>
      </c>
      <c r="I2802" s="40">
        <v>0</v>
      </c>
      <c r="J2802" s="7">
        <v>0</v>
      </c>
      <c r="K2802" s="9">
        <v>0.48863833807364399</v>
      </c>
      <c r="L2802" s="39">
        <v>0</v>
      </c>
      <c r="M2802" s="47">
        <v>0</v>
      </c>
      <c r="N2802" s="17">
        <v>9.4493408177018894E-3</v>
      </c>
      <c r="O2802" s="7">
        <f>Q2802/P2802/N2802</f>
        <v>1</v>
      </c>
      <c r="P2802" s="7">
        <v>3.0674708965414421</v>
      </c>
      <c r="Q2802" s="33">
        <v>2.8985577949801659E-2</v>
      </c>
      <c r="R2802" s="38" t="s">
        <v>1677</v>
      </c>
      <c r="S2802" s="33" t="s">
        <v>1677</v>
      </c>
      <c r="T2802" s="45" t="s">
        <v>1676</v>
      </c>
      <c r="U2802" s="55">
        <f>RANK(Q2802,$Q$5:$Q$3209,0)</f>
        <v>2798</v>
      </c>
      <c r="V2802" s="55">
        <f>RANK(W2802,$W$5:$W$3209,0)</f>
        <v>2955</v>
      </c>
      <c r="W2802" s="55">
        <f>N2802*O2802</f>
        <v>9.4493408177018894E-3</v>
      </c>
      <c r="X2802" s="1">
        <f t="shared" si="43"/>
        <v>7.5650506388399297</v>
      </c>
    </row>
    <row r="2803" spans="3:24" x14ac:dyDescent="0.25">
      <c r="C2803" s="19" t="s">
        <v>4410</v>
      </c>
      <c r="D2803" s="6" t="s">
        <v>1184</v>
      </c>
      <c r="E2803" s="6" t="s">
        <v>144</v>
      </c>
      <c r="F2803" s="48">
        <v>1.48651245110154</v>
      </c>
      <c r="G2803" s="8">
        <v>10</v>
      </c>
      <c r="H2803" s="9">
        <v>0.460766167436581</v>
      </c>
      <c r="I2803" s="40">
        <v>2</v>
      </c>
      <c r="J2803" s="7">
        <v>1</v>
      </c>
      <c r="K2803" s="9">
        <v>0.226618399458901</v>
      </c>
      <c r="L2803" s="39">
        <v>0</v>
      </c>
      <c r="M2803" s="47">
        <v>0</v>
      </c>
      <c r="N2803" s="17">
        <v>9.00345060995302E-3</v>
      </c>
      <c r="O2803" s="7">
        <f>Q2803/P2803/N2803</f>
        <v>1</v>
      </c>
      <c r="P2803" s="7">
        <v>3.2151085955656233</v>
      </c>
      <c r="Q2803" s="33">
        <v>2.8947071445810508E-2</v>
      </c>
      <c r="R2803" s="38" t="s">
        <v>1677</v>
      </c>
      <c r="S2803" s="33" t="s">
        <v>1677</v>
      </c>
      <c r="T2803" s="45" t="s">
        <v>1675</v>
      </c>
      <c r="U2803" s="55">
        <f>RANK(Q2803,$Q$5:$Q$3209,0)</f>
        <v>2799</v>
      </c>
      <c r="V2803" s="55">
        <f>RANK(W2803,$W$5:$W$3209,0)</f>
        <v>2975</v>
      </c>
      <c r="W2803" s="55">
        <f>N2803*O2803</f>
        <v>9.00345060995302E-3</v>
      </c>
      <c r="X2803" s="1">
        <f t="shared" si="43"/>
        <v>7.5360650608901283</v>
      </c>
    </row>
    <row r="2804" spans="3:24" x14ac:dyDescent="0.25">
      <c r="C2804" s="19" t="s">
        <v>4411</v>
      </c>
      <c r="D2804" s="6" t="s">
        <v>687</v>
      </c>
      <c r="E2804" s="6" t="s">
        <v>39</v>
      </c>
      <c r="F2804" s="48">
        <v>7.7462090969966004</v>
      </c>
      <c r="G2804" s="8">
        <v>36.8019579195402</v>
      </c>
      <c r="H2804" s="9">
        <v>1</v>
      </c>
      <c r="I2804" s="40">
        <v>0</v>
      </c>
      <c r="J2804" s="7">
        <v>1</v>
      </c>
      <c r="K2804" s="9">
        <v>1</v>
      </c>
      <c r="L2804" s="39">
        <v>0</v>
      </c>
      <c r="M2804" s="47">
        <v>0</v>
      </c>
      <c r="N2804" s="17">
        <v>3.4750895785504297E-2</v>
      </c>
      <c r="O2804" s="7">
        <f>Q2804/P2804/N2804</f>
        <v>1</v>
      </c>
      <c r="P2804" s="7">
        <v>0.831540913254188</v>
      </c>
      <c r="Q2804" s="33">
        <v>2.8896791617879357E-2</v>
      </c>
      <c r="R2804" s="38" t="s">
        <v>1676</v>
      </c>
      <c r="S2804" s="33" t="s">
        <v>1676</v>
      </c>
      <c r="T2804" s="45" t="s">
        <v>1677</v>
      </c>
      <c r="U2804" s="55">
        <f>RANK(Q2804,$Q$5:$Q$3209,0)</f>
        <v>2800</v>
      </c>
      <c r="V2804" s="55">
        <f>RANK(W2804,$W$5:$W$3209,0)</f>
        <v>1955</v>
      </c>
      <c r="W2804" s="55">
        <f>N2804*O2804</f>
        <v>3.4750895785504297E-2</v>
      </c>
      <c r="X2804" s="1">
        <f t="shared" si="43"/>
        <v>7.5071179894443176</v>
      </c>
    </row>
    <row r="2805" spans="3:24" x14ac:dyDescent="0.25">
      <c r="C2805" s="19" t="s">
        <v>4412</v>
      </c>
      <c r="D2805" s="6" t="s">
        <v>134</v>
      </c>
      <c r="E2805" s="6" t="s">
        <v>131</v>
      </c>
      <c r="F2805" s="48">
        <v>16.8625998546873</v>
      </c>
      <c r="G2805" s="8">
        <v>50.888002083927297</v>
      </c>
      <c r="H2805" s="9">
        <v>0.35221476449531702</v>
      </c>
      <c r="I2805" s="40">
        <v>7</v>
      </c>
      <c r="J2805" s="7">
        <v>3</v>
      </c>
      <c r="K2805" s="9">
        <v>0.83256639116236897</v>
      </c>
      <c r="L2805" s="39">
        <v>0</v>
      </c>
      <c r="M2805" s="47">
        <v>0</v>
      </c>
      <c r="N2805" s="17">
        <v>4.7692134298367397E-2</v>
      </c>
      <c r="O2805" s="7">
        <f>Q2805/P2805/N2805</f>
        <v>1</v>
      </c>
      <c r="P2805" s="7">
        <v>0.60585909294029827</v>
      </c>
      <c r="Q2805" s="33">
        <v>2.8894713226395759E-2</v>
      </c>
      <c r="R2805" s="38" t="s">
        <v>1676</v>
      </c>
      <c r="S2805" s="33" t="s">
        <v>1676</v>
      </c>
      <c r="T2805" s="45" t="s">
        <v>1677</v>
      </c>
      <c r="U2805" s="55">
        <f>RANK(Q2805,$Q$5:$Q$3209,0)</f>
        <v>2801</v>
      </c>
      <c r="V2805" s="55">
        <f>RANK(W2805,$W$5:$W$3209,0)</f>
        <v>1709</v>
      </c>
      <c r="W2805" s="55">
        <f>N2805*O2805</f>
        <v>4.7692134298367397E-2</v>
      </c>
      <c r="X2805" s="1">
        <f t="shared" si="43"/>
        <v>7.4782211978264383</v>
      </c>
    </row>
    <row r="2806" spans="3:24" x14ac:dyDescent="0.25">
      <c r="C2806" s="19" t="s">
        <v>4413</v>
      </c>
      <c r="D2806" s="6" t="s">
        <v>789</v>
      </c>
      <c r="E2806" s="6" t="s">
        <v>204</v>
      </c>
      <c r="F2806" s="48">
        <v>0.441261540980869</v>
      </c>
      <c r="G2806" s="8">
        <v>10</v>
      </c>
      <c r="H2806" s="9">
        <v>0.57336266090618704</v>
      </c>
      <c r="I2806" s="40">
        <v>0</v>
      </c>
      <c r="J2806" s="7">
        <v>0</v>
      </c>
      <c r="K2806" s="9">
        <v>0.21264714989935801</v>
      </c>
      <c r="L2806" s="39">
        <v>0</v>
      </c>
      <c r="M2806" s="47">
        <v>0</v>
      </c>
      <c r="N2806" s="17">
        <v>9.2884964171717592E-3</v>
      </c>
      <c r="O2806" s="7">
        <f>Q2806/P2806/N2806</f>
        <v>1</v>
      </c>
      <c r="P2806" s="7">
        <v>3.1058597466505438</v>
      </c>
      <c r="Q2806" s="33">
        <v>2.8848767129001564E-2</v>
      </c>
      <c r="R2806" s="38" t="s">
        <v>1677</v>
      </c>
      <c r="S2806" s="33" t="s">
        <v>1677</v>
      </c>
      <c r="T2806" s="45" t="s">
        <v>1675</v>
      </c>
      <c r="U2806" s="55">
        <f>RANK(Q2806,$Q$5:$Q$3209,0)</f>
        <v>2802</v>
      </c>
      <c r="V2806" s="55">
        <f>RANK(W2806,$W$5:$W$3209,0)</f>
        <v>2964</v>
      </c>
      <c r="W2806" s="55">
        <f>N2806*O2806</f>
        <v>9.2884964171717592E-3</v>
      </c>
      <c r="X2806" s="1">
        <f t="shared" si="43"/>
        <v>7.4493264846000429</v>
      </c>
    </row>
    <row r="2807" spans="3:24" x14ac:dyDescent="0.25">
      <c r="C2807" s="19" t="s">
        <v>4414</v>
      </c>
      <c r="D2807" s="6" t="s">
        <v>1288</v>
      </c>
      <c r="E2807" s="6" t="s">
        <v>12</v>
      </c>
      <c r="F2807" s="48">
        <v>0.14237259277120701</v>
      </c>
      <c r="G2807" s="8">
        <v>10</v>
      </c>
      <c r="H2807" s="9">
        <v>0.35520956076184301</v>
      </c>
      <c r="I2807" s="40">
        <v>0</v>
      </c>
      <c r="J2807" s="7">
        <v>1</v>
      </c>
      <c r="K2807" s="9">
        <v>5.69730794957575E-2</v>
      </c>
      <c r="L2807" s="39">
        <v>0</v>
      </c>
      <c r="M2807" s="47">
        <v>0</v>
      </c>
      <c r="N2807" s="17">
        <v>6.7953620001419404E-3</v>
      </c>
      <c r="O2807" s="7">
        <f>Q2807/P2807/N2807</f>
        <v>1</v>
      </c>
      <c r="P2807" s="7">
        <v>4.2336045168170005</v>
      </c>
      <c r="Q2807" s="33">
        <v>2.8768875257207525E-2</v>
      </c>
      <c r="R2807" s="38" t="s">
        <v>1677</v>
      </c>
      <c r="S2807" s="33" t="s">
        <v>1677</v>
      </c>
      <c r="T2807" s="45" t="s">
        <v>1675</v>
      </c>
      <c r="U2807" s="55">
        <f>RANK(Q2807,$Q$5:$Q$3209,0)</f>
        <v>2803</v>
      </c>
      <c r="V2807" s="55">
        <f>RANK(W2807,$W$5:$W$3209,0)</f>
        <v>3062</v>
      </c>
      <c r="W2807" s="55">
        <f>N2807*O2807</f>
        <v>6.7953620001419404E-3</v>
      </c>
      <c r="X2807" s="1">
        <f t="shared" si="43"/>
        <v>7.4204777174710417</v>
      </c>
    </row>
    <row r="2808" spans="3:24" x14ac:dyDescent="0.25">
      <c r="C2808" s="19" t="s">
        <v>4415</v>
      </c>
      <c r="D2808" s="6" t="s">
        <v>4811</v>
      </c>
      <c r="E2808" s="6" t="s">
        <v>27</v>
      </c>
      <c r="F2808" s="48">
        <v>0.188801402136518</v>
      </c>
      <c r="G2808" s="8">
        <v>10</v>
      </c>
      <c r="H2808" s="9">
        <v>1</v>
      </c>
      <c r="I2808" s="40">
        <v>0</v>
      </c>
      <c r="J2808" s="7">
        <v>0</v>
      </c>
      <c r="K2808" s="9">
        <v>1.7349407640930702E-2</v>
      </c>
      <c r="L2808" s="39">
        <v>0</v>
      </c>
      <c r="M2808" s="47">
        <v>0</v>
      </c>
      <c r="N2808" s="17">
        <v>1.08434046520084E-2</v>
      </c>
      <c r="O2808" s="7">
        <f>Q2808/P2808/N2808</f>
        <v>1</v>
      </c>
      <c r="P2808" s="7">
        <v>2.651815249332353</v>
      </c>
      <c r="Q2808" s="33">
        <v>2.8754705810877249E-2</v>
      </c>
      <c r="R2808" s="38" t="s">
        <v>1677</v>
      </c>
      <c r="S2808" s="33" t="s">
        <v>1677</v>
      </c>
      <c r="T2808" s="45" t="s">
        <v>1676</v>
      </c>
      <c r="U2808" s="55">
        <f>RANK(Q2808,$Q$5:$Q$3209,0)</f>
        <v>2804</v>
      </c>
      <c r="V2808" s="55">
        <f>RANK(W2808,$W$5:$W$3209,0)</f>
        <v>2880</v>
      </c>
      <c r="W2808" s="55">
        <f>N2808*O2808</f>
        <v>1.08434046520084E-2</v>
      </c>
      <c r="X2808" s="1">
        <f t="shared" si="43"/>
        <v>7.3917088422138342</v>
      </c>
    </row>
    <row r="2809" spans="3:24" x14ac:dyDescent="0.25">
      <c r="C2809" s="19" t="s">
        <v>4416</v>
      </c>
      <c r="D2809" s="6" t="s">
        <v>1564</v>
      </c>
      <c r="E2809" s="6" t="s">
        <v>39</v>
      </c>
      <c r="F2809" s="48">
        <v>2.3781083443756499</v>
      </c>
      <c r="G2809" s="8">
        <v>53.756152684260101</v>
      </c>
      <c r="H2809" s="9">
        <v>0.78764801990307098</v>
      </c>
      <c r="I2809" s="40">
        <v>0</v>
      </c>
      <c r="J2809" s="7">
        <v>1</v>
      </c>
      <c r="K2809" s="9">
        <v>0.24968185541332799</v>
      </c>
      <c r="L2809" s="39">
        <v>0</v>
      </c>
      <c r="M2809" s="47">
        <v>0</v>
      </c>
      <c r="N2809" s="17">
        <v>1.79543741523903E-2</v>
      </c>
      <c r="O2809" s="7">
        <f>Q2809/P2809/N2809</f>
        <v>1</v>
      </c>
      <c r="P2809" s="7">
        <v>1.5952417857367052</v>
      </c>
      <c r="Q2809" s="33">
        <v>2.8641567884644045E-2</v>
      </c>
      <c r="R2809" s="38" t="s">
        <v>1677</v>
      </c>
      <c r="S2809" s="33" t="s">
        <v>1677</v>
      </c>
      <c r="T2809" s="45" t="s">
        <v>1677</v>
      </c>
      <c r="U2809" s="55">
        <f>RANK(Q2809,$Q$5:$Q$3209,0)</f>
        <v>2805</v>
      </c>
      <c r="V2809" s="55">
        <f>RANK(W2809,$W$5:$W$3209,0)</f>
        <v>2492</v>
      </c>
      <c r="W2809" s="55">
        <f>N2809*O2809</f>
        <v>1.79543741523903E-2</v>
      </c>
      <c r="X2809" s="1">
        <f t="shared" si="43"/>
        <v>7.3629541364029567</v>
      </c>
    </row>
    <row r="2810" spans="3:24" x14ac:dyDescent="0.25">
      <c r="C2810" s="19" t="s">
        <v>4417</v>
      </c>
      <c r="D2810" s="6" t="s">
        <v>1282</v>
      </c>
      <c r="E2810" s="6" t="s">
        <v>39</v>
      </c>
      <c r="F2810" s="48">
        <v>0.44853220017374701</v>
      </c>
      <c r="G2810" s="8">
        <v>10</v>
      </c>
      <c r="H2810" s="9">
        <v>1</v>
      </c>
      <c r="I2810" s="40">
        <v>0</v>
      </c>
      <c r="J2810" s="7">
        <v>0</v>
      </c>
      <c r="K2810" s="9">
        <v>5.1437780575201E-2</v>
      </c>
      <c r="L2810" s="39">
        <v>0</v>
      </c>
      <c r="M2810" s="47">
        <v>0</v>
      </c>
      <c r="N2810" s="17">
        <v>1.12160116603104E-2</v>
      </c>
      <c r="O2810" s="7">
        <f>Q2810/P2810/N2810</f>
        <v>1</v>
      </c>
      <c r="P2810" s="7">
        <v>2.5510717975635382</v>
      </c>
      <c r="Q2810" s="33">
        <v>2.8612851027761656E-2</v>
      </c>
      <c r="R2810" s="38" t="s">
        <v>1677</v>
      </c>
      <c r="S2810" s="33" t="s">
        <v>1677</v>
      </c>
      <c r="T2810" s="45" t="s">
        <v>1676</v>
      </c>
      <c r="U2810" s="55">
        <f>RANK(Q2810,$Q$5:$Q$3209,0)</f>
        <v>2806</v>
      </c>
      <c r="V2810" s="55">
        <f>RANK(W2810,$W$5:$W$3209,0)</f>
        <v>2853</v>
      </c>
      <c r="W2810" s="55">
        <f>N2810*O2810</f>
        <v>1.12160116603104E-2</v>
      </c>
      <c r="X2810" s="1">
        <f t="shared" si="43"/>
        <v>7.334312568518313</v>
      </c>
    </row>
    <row r="2811" spans="3:24" x14ac:dyDescent="0.25">
      <c r="C2811" s="19" t="s">
        <v>4418</v>
      </c>
      <c r="D2811" s="6" t="s">
        <v>825</v>
      </c>
      <c r="E2811" s="6" t="s">
        <v>27</v>
      </c>
      <c r="F2811" s="48">
        <v>2.8684203782110398</v>
      </c>
      <c r="G2811" s="8">
        <v>10</v>
      </c>
      <c r="H2811" s="9">
        <v>0.66050073031085998</v>
      </c>
      <c r="I2811" s="40">
        <v>0</v>
      </c>
      <c r="J2811" s="7">
        <v>1</v>
      </c>
      <c r="K2811" s="9">
        <v>0.190279853854738</v>
      </c>
      <c r="L2811" s="39">
        <v>0</v>
      </c>
      <c r="M2811" s="47">
        <v>0</v>
      </c>
      <c r="N2811" s="17">
        <v>1.13671437709263E-2</v>
      </c>
      <c r="O2811" s="7">
        <f>Q2811/P2811/N2811</f>
        <v>1</v>
      </c>
      <c r="P2811" s="7">
        <v>2.5162062105624941</v>
      </c>
      <c r="Q2811" s="33">
        <v>2.8602077752761523E-2</v>
      </c>
      <c r="R2811" s="38" t="s">
        <v>1677</v>
      </c>
      <c r="S2811" s="33" t="s">
        <v>1677</v>
      </c>
      <c r="T2811" s="45" t="s">
        <v>1676</v>
      </c>
      <c r="U2811" s="55">
        <f>RANK(Q2811,$Q$5:$Q$3209,0)</f>
        <v>2807</v>
      </c>
      <c r="V2811" s="55">
        <f>RANK(W2811,$W$5:$W$3209,0)</f>
        <v>2844</v>
      </c>
      <c r="W2811" s="55">
        <f>N2811*O2811</f>
        <v>1.13671437709263E-2</v>
      </c>
      <c r="X2811" s="1">
        <f t="shared" si="43"/>
        <v>7.3056997174905511</v>
      </c>
    </row>
    <row r="2812" spans="3:24" x14ac:dyDescent="0.25">
      <c r="C2812" s="19" t="s">
        <v>4419</v>
      </c>
      <c r="D2812" s="6" t="s">
        <v>874</v>
      </c>
      <c r="E2812" s="6" t="s">
        <v>27</v>
      </c>
      <c r="F2812" s="48">
        <v>0.44698811406132499</v>
      </c>
      <c r="G2812" s="8">
        <v>10</v>
      </c>
      <c r="H2812" s="9">
        <v>0</v>
      </c>
      <c r="I2812" s="40">
        <v>1</v>
      </c>
      <c r="J2812" s="7">
        <v>3</v>
      </c>
      <c r="K2812" s="9">
        <v>0.26753587145276497</v>
      </c>
      <c r="L2812" s="39">
        <v>0</v>
      </c>
      <c r="M2812" s="47">
        <v>0</v>
      </c>
      <c r="N2812" s="17">
        <v>7.5545295436146402E-3</v>
      </c>
      <c r="O2812" s="7">
        <f>Q2812/P2812/N2812</f>
        <v>1</v>
      </c>
      <c r="P2812" s="7">
        <v>3.7807294513520704</v>
      </c>
      <c r="Q2812" s="33">
        <v>2.8561632336653184E-2</v>
      </c>
      <c r="R2812" s="38" t="s">
        <v>1677</v>
      </c>
      <c r="S2812" s="33" t="s">
        <v>1677</v>
      </c>
      <c r="T2812" s="45" t="s">
        <v>1675</v>
      </c>
      <c r="U2812" s="55">
        <f>RANK(Q2812,$Q$5:$Q$3209,0)</f>
        <v>2808</v>
      </c>
      <c r="V2812" s="55">
        <f>RANK(W2812,$W$5:$W$3209,0)</f>
        <v>3028</v>
      </c>
      <c r="W2812" s="55">
        <f>N2812*O2812</f>
        <v>7.5545295436146402E-3</v>
      </c>
      <c r="X2812" s="1">
        <f t="shared" si="43"/>
        <v>7.2770976397377893</v>
      </c>
    </row>
    <row r="2813" spans="3:24" x14ac:dyDescent="0.25">
      <c r="C2813" s="19" t="s">
        <v>4420</v>
      </c>
      <c r="D2813" s="6" t="s">
        <v>373</v>
      </c>
      <c r="E2813" s="6" t="s">
        <v>131</v>
      </c>
      <c r="F2813" s="48">
        <v>0.168402296659483</v>
      </c>
      <c r="G2813" s="8">
        <v>40.708532002289999</v>
      </c>
      <c r="H2813" s="9">
        <v>1</v>
      </c>
      <c r="I2813" s="40">
        <v>0</v>
      </c>
      <c r="J2813" s="7">
        <v>1</v>
      </c>
      <c r="K2813" s="9">
        <v>6.0287057741660099E-2</v>
      </c>
      <c r="L2813" s="39">
        <v>0</v>
      </c>
      <c r="M2813" s="47">
        <v>0</v>
      </c>
      <c r="N2813" s="17">
        <v>1.42141472050202E-2</v>
      </c>
      <c r="O2813" s="7">
        <f>Q2813/P2813/N2813</f>
        <v>1</v>
      </c>
      <c r="P2813" s="7">
        <v>2.0077989949003525</v>
      </c>
      <c r="Q2813" s="33">
        <v>2.8539150471605212E-2</v>
      </c>
      <c r="R2813" s="38" t="s">
        <v>1677</v>
      </c>
      <c r="S2813" s="33" t="s">
        <v>1677</v>
      </c>
      <c r="T2813" s="45" t="s">
        <v>1677</v>
      </c>
      <c r="U2813" s="55">
        <f>RANK(Q2813,$Q$5:$Q$3209,0)</f>
        <v>2809</v>
      </c>
      <c r="V2813" s="55">
        <f>RANK(W2813,$W$5:$W$3209,0)</f>
        <v>2649</v>
      </c>
      <c r="W2813" s="55">
        <f>N2813*O2813</f>
        <v>1.42141472050202E-2</v>
      </c>
      <c r="X2813" s="1">
        <f t="shared" si="43"/>
        <v>7.2485360074011362</v>
      </c>
    </row>
    <row r="2814" spans="3:24" x14ac:dyDescent="0.25">
      <c r="C2814" s="19" t="s">
        <v>4421</v>
      </c>
      <c r="D2814" s="6" t="s">
        <v>789</v>
      </c>
      <c r="E2814" s="6" t="s">
        <v>204</v>
      </c>
      <c r="F2814" s="48">
        <v>0.48232911429275899</v>
      </c>
      <c r="G2814" s="8">
        <v>10</v>
      </c>
      <c r="H2814" s="9">
        <v>0.88743607303295302</v>
      </c>
      <c r="I2814" s="40">
        <v>0</v>
      </c>
      <c r="J2814" s="7">
        <v>1</v>
      </c>
      <c r="K2814" s="9">
        <v>3.6811497172700498E-2</v>
      </c>
      <c r="L2814" s="39">
        <v>0</v>
      </c>
      <c r="M2814" s="47">
        <v>0</v>
      </c>
      <c r="N2814" s="17">
        <v>1.0295538821446799E-2</v>
      </c>
      <c r="O2814" s="7">
        <f>Q2814/P2814/N2814</f>
        <v>1</v>
      </c>
      <c r="P2814" s="7">
        <v>2.7609610416173838</v>
      </c>
      <c r="Q2814" s="33">
        <v>2.8425581588473966E-2</v>
      </c>
      <c r="R2814" s="38" t="s">
        <v>1677</v>
      </c>
      <c r="S2814" s="33" t="s">
        <v>1677</v>
      </c>
      <c r="T2814" s="45" t="s">
        <v>1676</v>
      </c>
      <c r="U2814" s="55">
        <f>RANK(Q2814,$Q$5:$Q$3209,0)</f>
        <v>2810</v>
      </c>
      <c r="V2814" s="55">
        <f>RANK(W2814,$W$5:$W$3209,0)</f>
        <v>2915</v>
      </c>
      <c r="W2814" s="55">
        <f>N2814*O2814</f>
        <v>1.0295538821446799E-2</v>
      </c>
      <c r="X2814" s="1">
        <f t="shared" si="43"/>
        <v>7.219996856929531</v>
      </c>
    </row>
    <row r="2815" spans="3:24" x14ac:dyDescent="0.25">
      <c r="C2815" s="19" t="s">
        <v>4422</v>
      </c>
      <c r="D2815" s="6" t="s">
        <v>926</v>
      </c>
      <c r="E2815" s="6" t="s">
        <v>27</v>
      </c>
      <c r="F2815" s="48">
        <v>0.89251661958505402</v>
      </c>
      <c r="G2815" s="8">
        <v>10</v>
      </c>
      <c r="H2815" s="9">
        <v>0.16913063134970799</v>
      </c>
      <c r="I2815" s="40">
        <v>0</v>
      </c>
      <c r="J2815" s="7">
        <v>0</v>
      </c>
      <c r="K2815" s="9">
        <v>0.20663083032361099</v>
      </c>
      <c r="L2815" s="39">
        <v>0</v>
      </c>
      <c r="M2815" s="47">
        <v>0</v>
      </c>
      <c r="N2815" s="17">
        <v>6.6315845074999599E-3</v>
      </c>
      <c r="O2815" s="7">
        <f>Q2815/P2815/N2815</f>
        <v>1</v>
      </c>
      <c r="P2815" s="7">
        <v>4.283104438892809</v>
      </c>
      <c r="Q2815" s="33">
        <v>2.8403769040965861E-2</v>
      </c>
      <c r="R2815" s="38" t="s">
        <v>1677</v>
      </c>
      <c r="S2815" s="33" t="s">
        <v>1677</v>
      </c>
      <c r="T2815" s="45" t="s">
        <v>1675</v>
      </c>
      <c r="U2815" s="55">
        <f>RANK(Q2815,$Q$5:$Q$3209,0)</f>
        <v>2811</v>
      </c>
      <c r="V2815" s="55">
        <f>RANK(W2815,$W$5:$W$3209,0)</f>
        <v>3071</v>
      </c>
      <c r="W2815" s="55">
        <f>N2815*O2815</f>
        <v>6.6315845074999599E-3</v>
      </c>
      <c r="X2815" s="1">
        <f t="shared" si="43"/>
        <v>7.1915712753410572</v>
      </c>
    </row>
    <row r="2816" spans="3:24" x14ac:dyDescent="0.25">
      <c r="C2816" s="19" t="s">
        <v>4423</v>
      </c>
      <c r="D2816" s="6" t="s">
        <v>398</v>
      </c>
      <c r="E2816" s="6" t="s">
        <v>27</v>
      </c>
      <c r="F2816" s="48">
        <v>1.44837084561889</v>
      </c>
      <c r="G2816" s="8">
        <v>10</v>
      </c>
      <c r="H2816" s="9">
        <v>0.54813467386523196</v>
      </c>
      <c r="I2816" s="40">
        <v>0</v>
      </c>
      <c r="J2816" s="7">
        <v>0</v>
      </c>
      <c r="K2816" s="9">
        <v>0.12816600680323501</v>
      </c>
      <c r="L2816" s="39">
        <v>0</v>
      </c>
      <c r="M2816" s="47">
        <v>0</v>
      </c>
      <c r="N2816" s="17">
        <v>8.3664059224991903E-3</v>
      </c>
      <c r="O2816" s="7">
        <f>Q2816/P2816/N2816</f>
        <v>1</v>
      </c>
      <c r="P2816" s="7">
        <v>3.3858839505834384</v>
      </c>
      <c r="Q2816" s="33">
        <v>2.8327679537056234E-2</v>
      </c>
      <c r="R2816" s="38" t="s">
        <v>1677</v>
      </c>
      <c r="S2816" s="33" t="s">
        <v>1677</v>
      </c>
      <c r="T2816" s="45" t="s">
        <v>1675</v>
      </c>
      <c r="U2816" s="55">
        <f>RANK(Q2816,$Q$5:$Q$3209,0)</f>
        <v>2812</v>
      </c>
      <c r="V2816" s="55">
        <f>RANK(W2816,$W$5:$W$3209,0)</f>
        <v>3000</v>
      </c>
      <c r="W2816" s="55">
        <f>N2816*O2816</f>
        <v>8.3664059224991903E-3</v>
      </c>
      <c r="X2816" s="1">
        <f t="shared" si="43"/>
        <v>7.1631675063000912</v>
      </c>
    </row>
    <row r="2817" spans="3:24" x14ac:dyDescent="0.25">
      <c r="C2817" s="19" t="s">
        <v>4424</v>
      </c>
      <c r="D2817" s="6" t="s">
        <v>479</v>
      </c>
      <c r="E2817" s="6" t="s">
        <v>27</v>
      </c>
      <c r="F2817" s="48">
        <v>1.29368658278902</v>
      </c>
      <c r="G2817" s="8">
        <v>17.053997083134899</v>
      </c>
      <c r="H2817" s="9">
        <v>0.59160471440487705</v>
      </c>
      <c r="I2817" s="40">
        <v>0</v>
      </c>
      <c r="J2817" s="7">
        <v>0</v>
      </c>
      <c r="K2817" s="9">
        <v>7.4108326117960394E-2</v>
      </c>
      <c r="L2817" s="39">
        <v>0</v>
      </c>
      <c r="M2817" s="47">
        <v>0</v>
      </c>
      <c r="N2817" s="17">
        <v>8.6186152707573103E-3</v>
      </c>
      <c r="O2817" s="7">
        <f>Q2817/P2817/N2817</f>
        <v>1</v>
      </c>
      <c r="P2817" s="7">
        <v>3.2862117508906499</v>
      </c>
      <c r="Q2817" s="33">
        <v>2.8322594779168275E-2</v>
      </c>
      <c r="R2817" s="38" t="s">
        <v>1677</v>
      </c>
      <c r="S2817" s="33" t="s">
        <v>1677</v>
      </c>
      <c r="T2817" s="45" t="s">
        <v>1675</v>
      </c>
      <c r="U2817" s="55">
        <f>RANK(Q2817,$Q$5:$Q$3209,0)</f>
        <v>2813</v>
      </c>
      <c r="V2817" s="55">
        <f>RANK(W2817,$W$5:$W$3209,0)</f>
        <v>2995</v>
      </c>
      <c r="W2817" s="55">
        <f>N2817*O2817</f>
        <v>8.6186152707573103E-3</v>
      </c>
      <c r="X2817" s="1">
        <f t="shared" si="43"/>
        <v>7.1348398267630353</v>
      </c>
    </row>
    <row r="2818" spans="3:24" x14ac:dyDescent="0.25">
      <c r="C2818" s="19" t="s">
        <v>4425</v>
      </c>
      <c r="D2818" s="6" t="s">
        <v>928</v>
      </c>
      <c r="E2818" s="6" t="s">
        <v>131</v>
      </c>
      <c r="F2818" s="48">
        <v>2.38659029601425</v>
      </c>
      <c r="G2818" s="8">
        <v>9.9999999999999893</v>
      </c>
      <c r="H2818" s="9">
        <v>0.49845275136279799</v>
      </c>
      <c r="I2818" s="40">
        <v>0</v>
      </c>
      <c r="J2818" s="7">
        <v>0</v>
      </c>
      <c r="K2818" s="9">
        <v>0.28659520138365402</v>
      </c>
      <c r="L2818" s="39">
        <v>0</v>
      </c>
      <c r="M2818" s="47">
        <v>0</v>
      </c>
      <c r="N2818" s="17">
        <v>9.4022817507688795E-3</v>
      </c>
      <c r="O2818" s="7">
        <f>Q2818/P2818/N2818</f>
        <v>1</v>
      </c>
      <c r="P2818" s="7">
        <v>2.9981932968079987</v>
      </c>
      <c r="Q2818" s="33">
        <v>2.8189858119855429E-2</v>
      </c>
      <c r="R2818" s="38" t="s">
        <v>1677</v>
      </c>
      <c r="S2818" s="33" t="s">
        <v>1677</v>
      </c>
      <c r="T2818" s="45" t="s">
        <v>1676</v>
      </c>
      <c r="U2818" s="55">
        <f>RANK(Q2818,$Q$5:$Q$3209,0)</f>
        <v>2814</v>
      </c>
      <c r="V2818" s="55">
        <f>RANK(W2818,$W$5:$W$3209,0)</f>
        <v>2960</v>
      </c>
      <c r="W2818" s="55">
        <f>N2818*O2818</f>
        <v>9.4022817507688795E-3</v>
      </c>
      <c r="X2818" s="1">
        <f t="shared" si="43"/>
        <v>7.106517231983867</v>
      </c>
    </row>
    <row r="2819" spans="3:24" x14ac:dyDescent="0.25">
      <c r="C2819" s="19" t="s">
        <v>4426</v>
      </c>
      <c r="D2819" s="6" t="s">
        <v>1328</v>
      </c>
      <c r="E2819" s="6" t="s">
        <v>144</v>
      </c>
      <c r="F2819" s="48">
        <v>0.94606478463149402</v>
      </c>
      <c r="G2819" s="8">
        <v>10</v>
      </c>
      <c r="H2819" s="9">
        <v>6.2459875464800703E-2</v>
      </c>
      <c r="I2819" s="40">
        <v>0</v>
      </c>
      <c r="J2819" s="7">
        <v>0</v>
      </c>
      <c r="K2819" s="9">
        <v>7.4967558550288804E-2</v>
      </c>
      <c r="L2819" s="39">
        <v>0</v>
      </c>
      <c r="M2819" s="47">
        <v>0</v>
      </c>
      <c r="N2819" s="17">
        <v>5.3290811323938297E-3</v>
      </c>
      <c r="O2819" s="7">
        <f>Q2819/P2819/N2819</f>
        <v>1</v>
      </c>
      <c r="P2819" s="7">
        <v>5.2653503031715934</v>
      </c>
      <c r="Q2819" s="33">
        <v>2.805947895607587E-2</v>
      </c>
      <c r="R2819" s="38" t="s">
        <v>1677</v>
      </c>
      <c r="S2819" s="33" t="s">
        <v>1677</v>
      </c>
      <c r="T2819" s="45" t="s">
        <v>1675</v>
      </c>
      <c r="U2819" s="55">
        <f>RANK(Q2819,$Q$5:$Q$3209,0)</f>
        <v>2815</v>
      </c>
      <c r="V2819" s="55">
        <f>RANK(W2819,$W$5:$W$3209,0)</f>
        <v>3131</v>
      </c>
      <c r="W2819" s="55">
        <f>N2819*O2819</f>
        <v>5.3290811323938297E-3</v>
      </c>
      <c r="X2819" s="1">
        <f t="shared" si="43"/>
        <v>7.0783273738640116</v>
      </c>
    </row>
    <row r="2820" spans="3:24" x14ac:dyDescent="0.25">
      <c r="C2820" s="19" t="s">
        <v>4427</v>
      </c>
      <c r="D2820" s="6" t="s">
        <v>1024</v>
      </c>
      <c r="E2820" s="6" t="s">
        <v>48</v>
      </c>
      <c r="F2820" s="48">
        <v>1.69424119417382</v>
      </c>
      <c r="G2820" s="8">
        <v>13.0214423727365</v>
      </c>
      <c r="H2820" s="9">
        <v>0.48109989127888603</v>
      </c>
      <c r="I2820" s="40">
        <v>0</v>
      </c>
      <c r="J2820" s="7">
        <v>2</v>
      </c>
      <c r="K2820" s="9">
        <v>0.166733988861091</v>
      </c>
      <c r="L2820" s="39">
        <v>0</v>
      </c>
      <c r="M2820" s="47">
        <v>0</v>
      </c>
      <c r="N2820" s="17">
        <v>8.7565817146532006E-3</v>
      </c>
      <c r="O2820" s="7">
        <f>Q2820/P2820/N2820</f>
        <v>1</v>
      </c>
      <c r="P2820" s="7">
        <v>3.1976323038520316</v>
      </c>
      <c r="Q2820" s="33">
        <v>2.8000328562095087E-2</v>
      </c>
      <c r="R2820" s="38" t="s">
        <v>1677</v>
      </c>
      <c r="S2820" s="33" t="s">
        <v>1677</v>
      </c>
      <c r="T2820" s="45" t="s">
        <v>1675</v>
      </c>
      <c r="U2820" s="55">
        <f>RANK(Q2820,$Q$5:$Q$3209,0)</f>
        <v>2816</v>
      </c>
      <c r="V2820" s="55">
        <f>RANK(W2820,$W$5:$W$3209,0)</f>
        <v>2985</v>
      </c>
      <c r="W2820" s="55">
        <f>N2820*O2820</f>
        <v>8.7565817146532006E-3</v>
      </c>
      <c r="X2820" s="1">
        <f t="shared" si="43"/>
        <v>7.050267894907936</v>
      </c>
    </row>
    <row r="2821" spans="3:24" x14ac:dyDescent="0.25">
      <c r="C2821" s="19" t="s">
        <v>4428</v>
      </c>
      <c r="D2821" s="6" t="s">
        <v>755</v>
      </c>
      <c r="E2821" s="6" t="s">
        <v>204</v>
      </c>
      <c r="F2821" s="48">
        <v>34.6176129891955</v>
      </c>
      <c r="G2821" s="8">
        <v>62.386142329080599</v>
      </c>
      <c r="H2821" s="9">
        <v>0.93760106129391596</v>
      </c>
      <c r="I2821" s="40">
        <v>0</v>
      </c>
      <c r="J2821" s="7">
        <v>4</v>
      </c>
      <c r="K2821" s="9">
        <v>0.50190371048034998</v>
      </c>
      <c r="L2821" s="39">
        <v>6.4579514443683594E-2</v>
      </c>
      <c r="M2821" s="47">
        <v>0</v>
      </c>
      <c r="N2821" s="17">
        <v>3.6809697380598798E-2</v>
      </c>
      <c r="O2821" s="7">
        <f>Q2821/P2821/N2821</f>
        <v>1</v>
      </c>
      <c r="P2821" s="7">
        <v>0.7579397895485076</v>
      </c>
      <c r="Q2821" s="33">
        <v>2.7899534285995304E-2</v>
      </c>
      <c r="R2821" s="38" t="s">
        <v>1676</v>
      </c>
      <c r="S2821" s="33" t="s">
        <v>1676</v>
      </c>
      <c r="T2821" s="45" t="s">
        <v>1677</v>
      </c>
      <c r="U2821" s="55">
        <f>RANK(Q2821,$Q$5:$Q$3209,0)</f>
        <v>2817</v>
      </c>
      <c r="V2821" s="55">
        <f>RANK(W2821,$W$5:$W$3209,0)</f>
        <v>1922</v>
      </c>
      <c r="W2821" s="55">
        <f>N2821*O2821</f>
        <v>3.6809697380598798E-2</v>
      </c>
      <c r="X2821" s="1">
        <f t="shared" si="43"/>
        <v>7.0222675663458407</v>
      </c>
    </row>
    <row r="2822" spans="3:24" x14ac:dyDescent="0.25">
      <c r="C2822" s="19" t="s">
        <v>4429</v>
      </c>
      <c r="D2822" s="6" t="s">
        <v>1380</v>
      </c>
      <c r="E2822" s="6" t="s">
        <v>90</v>
      </c>
      <c r="F2822" s="48">
        <v>26.261386468572201</v>
      </c>
      <c r="G2822" s="8">
        <v>32.897363424814301</v>
      </c>
      <c r="H2822" s="9">
        <v>0.99988069374458899</v>
      </c>
      <c r="I2822" s="40">
        <v>0</v>
      </c>
      <c r="J2822" s="7">
        <v>0</v>
      </c>
      <c r="K2822" s="9">
        <v>0.98933187301888703</v>
      </c>
      <c r="L2822" s="39">
        <v>0</v>
      </c>
      <c r="M2822" s="47">
        <v>0</v>
      </c>
      <c r="N2822" s="17">
        <v>5.4765081311730003E-2</v>
      </c>
      <c r="O2822" s="7">
        <f>Q2822/P2822/N2822</f>
        <v>1</v>
      </c>
      <c r="P2822" s="7">
        <v>0.50877358500114966</v>
      </c>
      <c r="Q2822" s="33">
        <v>2.7863026751848336E-2</v>
      </c>
      <c r="R2822" s="38" t="s">
        <v>1676</v>
      </c>
      <c r="S2822" s="33" t="s">
        <v>1676</v>
      </c>
      <c r="T2822" s="45" t="s">
        <v>1677</v>
      </c>
      <c r="U2822" s="55">
        <f>RANK(Q2822,$Q$5:$Q$3209,0)</f>
        <v>2818</v>
      </c>
      <c r="V2822" s="55">
        <f>RANK(W2822,$W$5:$W$3209,0)</f>
        <v>1628</v>
      </c>
      <c r="W2822" s="55">
        <f>N2822*O2822</f>
        <v>5.4765081311730003E-2</v>
      </c>
      <c r="X2822" s="1">
        <f t="shared" si="43"/>
        <v>6.9943680320598451</v>
      </c>
    </row>
    <row r="2823" spans="3:24" x14ac:dyDescent="0.25">
      <c r="C2823" s="19" t="s">
        <v>4430</v>
      </c>
      <c r="D2823" s="6" t="s">
        <v>369</v>
      </c>
      <c r="E2823" s="6" t="s">
        <v>131</v>
      </c>
      <c r="F2823" s="48">
        <v>3.8670952786572501</v>
      </c>
      <c r="G2823" s="8">
        <v>10</v>
      </c>
      <c r="H2823" s="9">
        <v>0.20511365487251401</v>
      </c>
      <c r="I2823" s="40">
        <v>4</v>
      </c>
      <c r="J2823" s="7">
        <v>5</v>
      </c>
      <c r="K2823" s="9">
        <v>1</v>
      </c>
      <c r="L2823" s="39">
        <v>0</v>
      </c>
      <c r="M2823" s="47">
        <v>0</v>
      </c>
      <c r="N2823" s="17">
        <v>1.75223317823162E-2</v>
      </c>
      <c r="O2823" s="7">
        <f>Q2823/P2823/N2823</f>
        <v>1</v>
      </c>
      <c r="P2823" s="7">
        <v>1.5899880410618528</v>
      </c>
      <c r="Q2823" s="33">
        <v>2.7860297985400777E-2</v>
      </c>
      <c r="R2823" s="38" t="s">
        <v>1677</v>
      </c>
      <c r="S2823" s="33" t="s">
        <v>1677</v>
      </c>
      <c r="T2823" s="45" t="s">
        <v>1677</v>
      </c>
      <c r="U2823" s="55">
        <f>RANK(Q2823,$Q$5:$Q$3209,0)</f>
        <v>2819</v>
      </c>
      <c r="V2823" s="55">
        <f>RANK(W2823,$W$5:$W$3209,0)</f>
        <v>2511</v>
      </c>
      <c r="W2823" s="55">
        <f>N2823*O2823</f>
        <v>1.75223317823162E-2</v>
      </c>
      <c r="X2823" s="1">
        <f t="shared" si="43"/>
        <v>6.9665050053079964</v>
      </c>
    </row>
    <row r="2824" spans="3:24" x14ac:dyDescent="0.25">
      <c r="C2824" s="19" t="s">
        <v>4431</v>
      </c>
      <c r="D2824" s="6" t="s">
        <v>1552</v>
      </c>
      <c r="E2824" s="6" t="s">
        <v>22</v>
      </c>
      <c r="F2824" s="48">
        <v>1.3829545904719001</v>
      </c>
      <c r="G2824" s="8">
        <v>10</v>
      </c>
      <c r="H2824" s="9">
        <v>1</v>
      </c>
      <c r="I2824" s="40">
        <v>0</v>
      </c>
      <c r="J2824" s="7">
        <v>0</v>
      </c>
      <c r="K2824" s="9">
        <v>7.3713570583835902E-2</v>
      </c>
      <c r="L2824" s="39">
        <v>0</v>
      </c>
      <c r="M2824" s="47">
        <v>0</v>
      </c>
      <c r="N2824" s="17">
        <v>1.1466310006952E-2</v>
      </c>
      <c r="O2824" s="7">
        <f>Q2824/P2824/N2824</f>
        <v>1</v>
      </c>
      <c r="P2824" s="7">
        <v>2.4115514986931434</v>
      </c>
      <c r="Q2824" s="33">
        <v>2.7651597081745284E-2</v>
      </c>
      <c r="R2824" s="38" t="s">
        <v>1677</v>
      </c>
      <c r="S2824" s="33" t="s">
        <v>1677</v>
      </c>
      <c r="T2824" s="45" t="s">
        <v>1676</v>
      </c>
      <c r="U2824" s="55">
        <f>RANK(Q2824,$Q$5:$Q$3209,0)</f>
        <v>2820</v>
      </c>
      <c r="V2824" s="55">
        <f>RANK(W2824,$W$5:$W$3209,0)</f>
        <v>2838</v>
      </c>
      <c r="W2824" s="55">
        <f>N2824*O2824</f>
        <v>1.1466310006952E-2</v>
      </c>
      <c r="X2824" s="1">
        <f t="shared" ref="X2824:X2887" si="44">X2823-Q2823</f>
        <v>6.9386447073225961</v>
      </c>
    </row>
    <row r="2825" spans="3:24" x14ac:dyDescent="0.25">
      <c r="C2825" s="19" t="s">
        <v>4432</v>
      </c>
      <c r="D2825" s="6" t="s">
        <v>996</v>
      </c>
      <c r="E2825" s="6" t="s">
        <v>90</v>
      </c>
      <c r="F2825" s="48">
        <v>5.5300918812945996</v>
      </c>
      <c r="G2825" s="8">
        <v>39.632220154376</v>
      </c>
      <c r="H2825" s="9">
        <v>0.92093765888337897</v>
      </c>
      <c r="I2825" s="40">
        <v>0</v>
      </c>
      <c r="J2825" s="7">
        <v>0</v>
      </c>
      <c r="K2825" s="9">
        <v>0.62430009652697105</v>
      </c>
      <c r="L2825" s="39">
        <v>0</v>
      </c>
      <c r="M2825" s="47">
        <v>0</v>
      </c>
      <c r="N2825" s="17">
        <v>2.25864037762031E-2</v>
      </c>
      <c r="O2825" s="7">
        <f>Q2825/P2825/N2825</f>
        <v>1</v>
      </c>
      <c r="P2825" s="7">
        <v>1.2229764377379304</v>
      </c>
      <c r="Q2825" s="33">
        <v>2.7622639631531408E-2</v>
      </c>
      <c r="R2825" s="38" t="s">
        <v>1676</v>
      </c>
      <c r="S2825" s="33" t="s">
        <v>1676</v>
      </c>
      <c r="T2825" s="45" t="s">
        <v>1677</v>
      </c>
      <c r="U2825" s="55">
        <f>RANK(Q2825,$Q$5:$Q$3209,0)</f>
        <v>2821</v>
      </c>
      <c r="V2825" s="55">
        <f>RANK(W2825,$W$5:$W$3209,0)</f>
        <v>2319</v>
      </c>
      <c r="W2825" s="55">
        <f>N2825*O2825</f>
        <v>2.25864037762031E-2</v>
      </c>
      <c r="X2825" s="1">
        <f t="shared" si="44"/>
        <v>6.9109931102408506</v>
      </c>
    </row>
    <row r="2826" spans="3:24" x14ac:dyDescent="0.25">
      <c r="C2826" s="19" t="s">
        <v>4433</v>
      </c>
      <c r="D2826" s="6" t="s">
        <v>1474</v>
      </c>
      <c r="E2826" s="6" t="s">
        <v>204</v>
      </c>
      <c r="F2826" s="48">
        <v>1.0274400862962301</v>
      </c>
      <c r="G2826" s="8">
        <v>49.200825406213902</v>
      </c>
      <c r="H2826" s="9">
        <v>0.44210292941227303</v>
      </c>
      <c r="I2826" s="40">
        <v>0</v>
      </c>
      <c r="J2826" s="7">
        <v>0</v>
      </c>
      <c r="K2826" s="9">
        <v>0.12957768005047199</v>
      </c>
      <c r="L2826" s="39">
        <v>0</v>
      </c>
      <c r="M2826" s="47">
        <v>0</v>
      </c>
      <c r="N2826" s="17">
        <v>1.00206016850573E-2</v>
      </c>
      <c r="O2826" s="7">
        <f>Q2826/P2826/N2826</f>
        <v>1</v>
      </c>
      <c r="P2826" s="7">
        <v>2.7565219754319066</v>
      </c>
      <c r="Q2826" s="33">
        <v>2.762200875191044E-2</v>
      </c>
      <c r="R2826" s="38" t="s">
        <v>1677</v>
      </c>
      <c r="S2826" s="33" t="s">
        <v>1677</v>
      </c>
      <c r="T2826" s="45" t="s">
        <v>1676</v>
      </c>
      <c r="U2826" s="55">
        <f>RANK(Q2826,$Q$5:$Q$3209,0)</f>
        <v>2822</v>
      </c>
      <c r="V2826" s="55">
        <f>RANK(W2826,$W$5:$W$3209,0)</f>
        <v>2928</v>
      </c>
      <c r="W2826" s="55">
        <f>N2826*O2826</f>
        <v>1.00206016850573E-2</v>
      </c>
      <c r="X2826" s="1">
        <f t="shared" si="44"/>
        <v>6.8833704706093188</v>
      </c>
    </row>
    <row r="2827" spans="3:24" x14ac:dyDescent="0.25">
      <c r="C2827" s="19" t="s">
        <v>4434</v>
      </c>
      <c r="D2827" s="6" t="s">
        <v>83</v>
      </c>
      <c r="E2827" s="6" t="s">
        <v>12</v>
      </c>
      <c r="F2827" s="48">
        <v>0.92748946909099805</v>
      </c>
      <c r="G2827" s="8">
        <v>10</v>
      </c>
      <c r="H2827" s="9">
        <v>0.53573625677796399</v>
      </c>
      <c r="I2827" s="40">
        <v>0</v>
      </c>
      <c r="J2827" s="7">
        <v>0</v>
      </c>
      <c r="K2827" s="9">
        <v>0.26559319295841399</v>
      </c>
      <c r="L2827" s="39">
        <v>0</v>
      </c>
      <c r="M2827" s="47">
        <v>0</v>
      </c>
      <c r="N2827" s="17">
        <v>9.4932437865078503E-3</v>
      </c>
      <c r="O2827" s="7">
        <f>Q2827/P2827/N2827</f>
        <v>1</v>
      </c>
      <c r="P2827" s="7">
        <v>2.9040536077755998</v>
      </c>
      <c r="Q2827" s="33">
        <v>2.7568888867701417E-2</v>
      </c>
      <c r="R2827" s="38" t="s">
        <v>1677</v>
      </c>
      <c r="S2827" s="33" t="s">
        <v>1677</v>
      </c>
      <c r="T2827" s="45" t="s">
        <v>1676</v>
      </c>
      <c r="U2827" s="55">
        <f>RANK(Q2827,$Q$5:$Q$3209,0)</f>
        <v>2823</v>
      </c>
      <c r="V2827" s="55">
        <f>RANK(W2827,$W$5:$W$3209,0)</f>
        <v>2951</v>
      </c>
      <c r="W2827" s="55">
        <f>N2827*O2827</f>
        <v>9.4932437865078503E-3</v>
      </c>
      <c r="X2827" s="1">
        <f t="shared" si="44"/>
        <v>6.8557484618574085</v>
      </c>
    </row>
    <row r="2828" spans="3:24" x14ac:dyDescent="0.25">
      <c r="C2828" s="19" t="s">
        <v>4435</v>
      </c>
      <c r="D2828" s="6" t="s">
        <v>235</v>
      </c>
      <c r="E2828" s="6" t="s">
        <v>204</v>
      </c>
      <c r="F2828" s="48">
        <v>0.33997774627553001</v>
      </c>
      <c r="G2828" s="8">
        <v>72.295115292735503</v>
      </c>
      <c r="H2828" s="9">
        <v>0.27048847072644899</v>
      </c>
      <c r="I2828" s="40">
        <v>0</v>
      </c>
      <c r="J2828" s="7">
        <v>0</v>
      </c>
      <c r="K2828" s="9">
        <v>2.02014890344425E-2</v>
      </c>
      <c r="L2828" s="39">
        <v>0</v>
      </c>
      <c r="M2828" s="47">
        <v>0</v>
      </c>
      <c r="N2828" s="17">
        <v>1.04286626665875E-2</v>
      </c>
      <c r="O2828" s="7">
        <f>Q2828/P2828/N2828</f>
        <v>1</v>
      </c>
      <c r="P2828" s="7">
        <v>2.6417764044461003</v>
      </c>
      <c r="Q2828" s="33">
        <v>2.7550194962518808E-2</v>
      </c>
      <c r="R2828" s="38" t="s">
        <v>1677</v>
      </c>
      <c r="S2828" s="33" t="s">
        <v>1677</v>
      </c>
      <c r="T2828" s="45" t="s">
        <v>1676</v>
      </c>
      <c r="U2828" s="55">
        <f>RANK(Q2828,$Q$5:$Q$3209,0)</f>
        <v>2824</v>
      </c>
      <c r="V2828" s="55">
        <f>RANK(W2828,$W$5:$W$3209,0)</f>
        <v>2908</v>
      </c>
      <c r="W2828" s="55">
        <f>N2828*O2828</f>
        <v>1.04286626665875E-2</v>
      </c>
      <c r="X2828" s="1">
        <f t="shared" si="44"/>
        <v>6.8281795729897068</v>
      </c>
    </row>
    <row r="2829" spans="3:24" x14ac:dyDescent="0.25">
      <c r="C2829" s="19" t="s">
        <v>4436</v>
      </c>
      <c r="D2829" s="6" t="s">
        <v>400</v>
      </c>
      <c r="E2829" s="6" t="s">
        <v>16</v>
      </c>
      <c r="F2829" s="48">
        <v>0.81732494190016702</v>
      </c>
      <c r="G2829" s="8">
        <v>10</v>
      </c>
      <c r="H2829" s="9">
        <v>0.110695514276758</v>
      </c>
      <c r="I2829" s="40">
        <v>0</v>
      </c>
      <c r="J2829" s="7">
        <v>2</v>
      </c>
      <c r="K2829" s="9">
        <v>0.31459845967219402</v>
      </c>
      <c r="L2829" s="39">
        <v>0</v>
      </c>
      <c r="M2829" s="47">
        <v>0</v>
      </c>
      <c r="N2829" s="17">
        <v>8.3779850056232806E-3</v>
      </c>
      <c r="O2829" s="7">
        <f>Q2829/P2829/N2829</f>
        <v>1</v>
      </c>
      <c r="P2829" s="7">
        <v>3.2794825616575585</v>
      </c>
      <c r="Q2829" s="33">
        <v>2.7475455727770052E-2</v>
      </c>
      <c r="R2829" s="38" t="s">
        <v>1677</v>
      </c>
      <c r="S2829" s="33" t="s">
        <v>1677</v>
      </c>
      <c r="T2829" s="45" t="s">
        <v>1675</v>
      </c>
      <c r="U2829" s="55">
        <f>RANK(Q2829,$Q$5:$Q$3209,0)</f>
        <v>2825</v>
      </c>
      <c r="V2829" s="55">
        <f>RANK(W2829,$W$5:$W$3209,0)</f>
        <v>2998</v>
      </c>
      <c r="W2829" s="55">
        <f>N2829*O2829</f>
        <v>8.3779850056232806E-3</v>
      </c>
      <c r="X2829" s="1">
        <f t="shared" si="44"/>
        <v>6.800629378027188</v>
      </c>
    </row>
    <row r="2830" spans="3:24" x14ac:dyDescent="0.25">
      <c r="C2830" s="19" t="s">
        <v>4437</v>
      </c>
      <c r="D2830" s="6" t="s">
        <v>1264</v>
      </c>
      <c r="E2830" s="6" t="s">
        <v>16</v>
      </c>
      <c r="F2830" s="48">
        <v>0.54343432765760002</v>
      </c>
      <c r="G2830" s="8">
        <v>10</v>
      </c>
      <c r="H2830" s="9">
        <v>0.37399861181836502</v>
      </c>
      <c r="I2830" s="40">
        <v>0</v>
      </c>
      <c r="J2830" s="7">
        <v>2</v>
      </c>
      <c r="K2830" s="9">
        <v>0.23913809939618</v>
      </c>
      <c r="L2830" s="39">
        <v>0</v>
      </c>
      <c r="M2830" s="47">
        <v>0</v>
      </c>
      <c r="N2830" s="17">
        <v>9.6406988651892307E-3</v>
      </c>
      <c r="O2830" s="7">
        <f>Q2830/P2830/N2830</f>
        <v>1</v>
      </c>
      <c r="P2830" s="7">
        <v>2.8446149227883608</v>
      </c>
      <c r="Q2830" s="33">
        <v>2.7424075858026101E-2</v>
      </c>
      <c r="R2830" s="38" t="s">
        <v>1677</v>
      </c>
      <c r="S2830" s="33" t="s">
        <v>1677</v>
      </c>
      <c r="T2830" s="45" t="s">
        <v>1676</v>
      </c>
      <c r="U2830" s="55">
        <f>RANK(Q2830,$Q$5:$Q$3209,0)</f>
        <v>2826</v>
      </c>
      <c r="V2830" s="55">
        <f>RANK(W2830,$W$5:$W$3209,0)</f>
        <v>2945</v>
      </c>
      <c r="W2830" s="55">
        <f>N2830*O2830</f>
        <v>9.6406988651892307E-3</v>
      </c>
      <c r="X2830" s="1">
        <f t="shared" si="44"/>
        <v>6.7731539222994179</v>
      </c>
    </row>
    <row r="2831" spans="3:24" x14ac:dyDescent="0.25">
      <c r="C2831" s="19" t="s">
        <v>4438</v>
      </c>
      <c r="D2831" s="6" t="s">
        <v>377</v>
      </c>
      <c r="E2831" s="6" t="s">
        <v>204</v>
      </c>
      <c r="F2831" s="48">
        <v>2.0825963453079899</v>
      </c>
      <c r="G2831" s="8">
        <v>72.227009348987707</v>
      </c>
      <c r="H2831" s="9">
        <v>0.284560779259594</v>
      </c>
      <c r="I2831" s="40">
        <v>1</v>
      </c>
      <c r="J2831" s="7">
        <v>0</v>
      </c>
      <c r="K2831" s="9">
        <v>0.237716573146279</v>
      </c>
      <c r="L2831" s="39">
        <v>0</v>
      </c>
      <c r="M2831" s="47">
        <v>0</v>
      </c>
      <c r="N2831" s="17">
        <v>1.16133735517142E-2</v>
      </c>
      <c r="O2831" s="7">
        <f>Q2831/P2831/N2831</f>
        <v>1</v>
      </c>
      <c r="P2831" s="7">
        <v>2.3561607234933208</v>
      </c>
      <c r="Q2831" s="33">
        <v>2.7362974629805126E-2</v>
      </c>
      <c r="R2831" s="38" t="s">
        <v>1677</v>
      </c>
      <c r="S2831" s="33" t="s">
        <v>1677</v>
      </c>
      <c r="T2831" s="45" t="s">
        <v>1676</v>
      </c>
      <c r="U2831" s="55">
        <f>RANK(Q2831,$Q$5:$Q$3209,0)</f>
        <v>2827</v>
      </c>
      <c r="V2831" s="55">
        <f>RANK(W2831,$W$5:$W$3209,0)</f>
        <v>2829</v>
      </c>
      <c r="W2831" s="55">
        <f>N2831*O2831</f>
        <v>1.16133735517142E-2</v>
      </c>
      <c r="X2831" s="1">
        <f t="shared" si="44"/>
        <v>6.7457298464413915</v>
      </c>
    </row>
    <row r="2832" spans="3:24" x14ac:dyDescent="0.25">
      <c r="C2832" s="19" t="s">
        <v>4439</v>
      </c>
      <c r="D2832" s="6" t="s">
        <v>1208</v>
      </c>
      <c r="E2832" s="6" t="s">
        <v>39</v>
      </c>
      <c r="F2832" s="48">
        <v>13.205494730660501</v>
      </c>
      <c r="G2832" s="8">
        <v>80.554679047890502</v>
      </c>
      <c r="H2832" s="9">
        <v>1</v>
      </c>
      <c r="I2832" s="40">
        <v>0</v>
      </c>
      <c r="J2832" s="7">
        <v>1</v>
      </c>
      <c r="K2832" s="9">
        <v>1</v>
      </c>
      <c r="L2832" s="39">
        <v>0</v>
      </c>
      <c r="M2832" s="47">
        <v>0</v>
      </c>
      <c r="N2832" s="17">
        <v>5.2585516123596E-2</v>
      </c>
      <c r="O2832" s="7">
        <f>Q2832/P2832/N2832</f>
        <v>1</v>
      </c>
      <c r="P2832" s="7">
        <v>0.52019360345141386</v>
      </c>
      <c r="Q2832" s="33">
        <v>2.7354649121685826E-2</v>
      </c>
      <c r="R2832" s="38" t="s">
        <v>1676</v>
      </c>
      <c r="S2832" s="33" t="s">
        <v>1676</v>
      </c>
      <c r="T2832" s="45" t="s">
        <v>1677</v>
      </c>
      <c r="U2832" s="55">
        <f>RANK(Q2832,$Q$5:$Q$3209,0)</f>
        <v>2828</v>
      </c>
      <c r="V2832" s="55">
        <f>RANK(W2832,$W$5:$W$3209,0)</f>
        <v>1655</v>
      </c>
      <c r="W2832" s="55">
        <f>N2832*O2832</f>
        <v>5.2585516123596E-2</v>
      </c>
      <c r="X2832" s="1">
        <f t="shared" si="44"/>
        <v>6.7183668718115861</v>
      </c>
    </row>
    <row r="2833" spans="3:24" x14ac:dyDescent="0.25">
      <c r="C2833" s="19" t="s">
        <v>4440</v>
      </c>
      <c r="D2833" s="6" t="s">
        <v>1126</v>
      </c>
      <c r="E2833" s="6" t="s">
        <v>131</v>
      </c>
      <c r="F2833" s="48">
        <v>8.8860077415483705</v>
      </c>
      <c r="G2833" s="8">
        <v>18.464675139350401</v>
      </c>
      <c r="H2833" s="9">
        <v>0.53773548513584701</v>
      </c>
      <c r="I2833" s="40">
        <v>0</v>
      </c>
      <c r="J2833" s="7">
        <v>7</v>
      </c>
      <c r="K2833" s="9">
        <v>0.37479719346544998</v>
      </c>
      <c r="L2833" s="39">
        <v>0</v>
      </c>
      <c r="M2833" s="47">
        <v>0</v>
      </c>
      <c r="N2833" s="17">
        <v>1.29741639085165E-2</v>
      </c>
      <c r="O2833" s="7">
        <f>Q2833/P2833/N2833</f>
        <v>1</v>
      </c>
      <c r="P2833" s="7">
        <v>2.1052716846568424</v>
      </c>
      <c r="Q2833" s="33">
        <v>2.7314139908696536E-2</v>
      </c>
      <c r="R2833" s="38" t="s">
        <v>1677</v>
      </c>
      <c r="S2833" s="33" t="s">
        <v>1677</v>
      </c>
      <c r="T2833" s="45" t="s">
        <v>1677</v>
      </c>
      <c r="U2833" s="55">
        <f>RANK(Q2833,$Q$5:$Q$3209,0)</f>
        <v>2829</v>
      </c>
      <c r="V2833" s="55">
        <f>RANK(W2833,$W$5:$W$3209,0)</f>
        <v>2714</v>
      </c>
      <c r="W2833" s="55">
        <f>N2833*O2833</f>
        <v>1.29741639085165E-2</v>
      </c>
      <c r="X2833" s="1">
        <f t="shared" si="44"/>
        <v>6.6910122226899</v>
      </c>
    </row>
    <row r="2834" spans="3:24" x14ac:dyDescent="0.25">
      <c r="C2834" s="19" t="s">
        <v>4441</v>
      </c>
      <c r="D2834" s="6" t="s">
        <v>958</v>
      </c>
      <c r="E2834" s="6" t="s">
        <v>12</v>
      </c>
      <c r="F2834" s="48">
        <v>0.435267693473054</v>
      </c>
      <c r="G2834" s="8">
        <v>10</v>
      </c>
      <c r="H2834" s="9">
        <v>0</v>
      </c>
      <c r="I2834" s="40">
        <v>0</v>
      </c>
      <c r="J2834" s="7">
        <v>2</v>
      </c>
      <c r="K2834" s="9">
        <v>0.28115867166525099</v>
      </c>
      <c r="L2834" s="39">
        <v>0</v>
      </c>
      <c r="M2834" s="47">
        <v>0</v>
      </c>
      <c r="N2834" s="17">
        <v>7.4018550815305104E-3</v>
      </c>
      <c r="O2834" s="7">
        <f>Q2834/P2834/N2834</f>
        <v>1</v>
      </c>
      <c r="P2834" s="7">
        <v>3.6899783518530098</v>
      </c>
      <c r="Q2834" s="33">
        <v>2.7312685014400779E-2</v>
      </c>
      <c r="R2834" s="38" t="s">
        <v>1677</v>
      </c>
      <c r="S2834" s="33" t="s">
        <v>1677</v>
      </c>
      <c r="T2834" s="45" t="s">
        <v>1675</v>
      </c>
      <c r="U2834" s="55">
        <f>RANK(Q2834,$Q$5:$Q$3209,0)</f>
        <v>2830</v>
      </c>
      <c r="V2834" s="55">
        <f>RANK(W2834,$W$5:$W$3209,0)</f>
        <v>3035</v>
      </c>
      <c r="W2834" s="55">
        <f>N2834*O2834</f>
        <v>7.4018550815305104E-3</v>
      </c>
      <c r="X2834" s="1">
        <f t="shared" si="44"/>
        <v>6.6636980827812033</v>
      </c>
    </row>
    <row r="2835" spans="3:24" x14ac:dyDescent="0.25">
      <c r="C2835" s="19" t="s">
        <v>4442</v>
      </c>
      <c r="D2835" s="6" t="s">
        <v>575</v>
      </c>
      <c r="E2835" s="6" t="s">
        <v>27</v>
      </c>
      <c r="F2835" s="48">
        <v>1.7350946440356501</v>
      </c>
      <c r="G2835" s="8">
        <v>10</v>
      </c>
      <c r="H2835" s="9">
        <v>0.40392939038844999</v>
      </c>
      <c r="I2835" s="40">
        <v>0</v>
      </c>
      <c r="J2835" s="7">
        <v>1</v>
      </c>
      <c r="K2835" s="9">
        <v>0.179108071642749</v>
      </c>
      <c r="L2835" s="39">
        <v>0</v>
      </c>
      <c r="M2835" s="47">
        <v>0</v>
      </c>
      <c r="N2835" s="17">
        <v>1.0405623013418E-2</v>
      </c>
      <c r="O2835" s="7">
        <f>Q2835/P2835/N2835</f>
        <v>1</v>
      </c>
      <c r="P2835" s="7">
        <v>2.624229370800927</v>
      </c>
      <c r="Q2835" s="33">
        <v>2.7306741533293565E-2</v>
      </c>
      <c r="R2835" s="38" t="s">
        <v>1677</v>
      </c>
      <c r="S2835" s="33" t="s">
        <v>1677</v>
      </c>
      <c r="T2835" s="45" t="s">
        <v>1676</v>
      </c>
      <c r="U2835" s="55">
        <f>RANK(Q2835,$Q$5:$Q$3209,0)</f>
        <v>2831</v>
      </c>
      <c r="V2835" s="55">
        <f>RANK(W2835,$W$5:$W$3209,0)</f>
        <v>2910</v>
      </c>
      <c r="W2835" s="55">
        <f>N2835*O2835</f>
        <v>1.0405623013418E-2</v>
      </c>
      <c r="X2835" s="1">
        <f t="shared" si="44"/>
        <v>6.6363853977668024</v>
      </c>
    </row>
    <row r="2836" spans="3:24" x14ac:dyDescent="0.25">
      <c r="C2836" s="19" t="s">
        <v>4443</v>
      </c>
      <c r="D2836" s="6" t="s">
        <v>1188</v>
      </c>
      <c r="E2836" s="6" t="s">
        <v>39</v>
      </c>
      <c r="F2836" s="48">
        <v>0.83178600854820295</v>
      </c>
      <c r="G2836" s="8">
        <v>10</v>
      </c>
      <c r="H2836" s="9">
        <v>0.47684570474177901</v>
      </c>
      <c r="I2836" s="40">
        <v>0</v>
      </c>
      <c r="J2836" s="7">
        <v>0</v>
      </c>
      <c r="K2836" s="9">
        <v>1</v>
      </c>
      <c r="L2836" s="39">
        <v>0</v>
      </c>
      <c r="M2836" s="47">
        <v>0</v>
      </c>
      <c r="N2836" s="17">
        <v>2.4290128618778901E-2</v>
      </c>
      <c r="O2836" s="7">
        <f>Q2836/P2836/N2836</f>
        <v>1</v>
      </c>
      <c r="P2836" s="7">
        <v>1.1214131105486476</v>
      </c>
      <c r="Q2836" s="33">
        <v>2.7239268690011573E-2</v>
      </c>
      <c r="R2836" s="38" t="s">
        <v>1676</v>
      </c>
      <c r="S2836" s="33" t="s">
        <v>1676</v>
      </c>
      <c r="T2836" s="45" t="s">
        <v>1677</v>
      </c>
      <c r="U2836" s="55">
        <f>RANK(Q2836,$Q$5:$Q$3209,0)</f>
        <v>2832</v>
      </c>
      <c r="V2836" s="55">
        <f>RANK(W2836,$W$5:$W$3209,0)</f>
        <v>2268</v>
      </c>
      <c r="W2836" s="55">
        <f>N2836*O2836</f>
        <v>2.4290128618778901E-2</v>
      </c>
      <c r="X2836" s="1">
        <f t="shared" si="44"/>
        <v>6.6090786562335087</v>
      </c>
    </row>
    <row r="2837" spans="3:24" x14ac:dyDescent="0.25">
      <c r="C2837" s="19" t="s">
        <v>4444</v>
      </c>
      <c r="D2837" s="6" t="s">
        <v>477</v>
      </c>
      <c r="E2837" s="6" t="s">
        <v>19</v>
      </c>
      <c r="F2837" s="48">
        <v>3.57122387224811</v>
      </c>
      <c r="G2837" s="8">
        <v>48.433206563243999</v>
      </c>
      <c r="H2837" s="9">
        <v>0.60547175987622803</v>
      </c>
      <c r="I2837" s="40">
        <v>0</v>
      </c>
      <c r="J2837" s="7">
        <v>3</v>
      </c>
      <c r="K2837" s="9">
        <v>0.18961352513237301</v>
      </c>
      <c r="L2837" s="39">
        <v>0</v>
      </c>
      <c r="M2837" s="47">
        <v>0</v>
      </c>
      <c r="N2837" s="17">
        <v>1.2864289748571201E-2</v>
      </c>
      <c r="O2837" s="7">
        <f>Q2837/P2837/N2837</f>
        <v>1</v>
      </c>
      <c r="P2837" s="7">
        <v>2.115261642733349</v>
      </c>
      <c r="Q2837" s="33">
        <v>2.72113386661605E-2</v>
      </c>
      <c r="R2837" s="38" t="s">
        <v>1677</v>
      </c>
      <c r="S2837" s="33" t="s">
        <v>1677</v>
      </c>
      <c r="T2837" s="45" t="s">
        <v>1677</v>
      </c>
      <c r="U2837" s="55">
        <f>RANK(Q2837,$Q$5:$Q$3209,0)</f>
        <v>2833</v>
      </c>
      <c r="V2837" s="55">
        <f>RANK(W2837,$W$5:$W$3209,0)</f>
        <v>2720</v>
      </c>
      <c r="W2837" s="55">
        <f>N2837*O2837</f>
        <v>1.2864289748571201E-2</v>
      </c>
      <c r="X2837" s="1">
        <f t="shared" si="44"/>
        <v>6.5818393875434973</v>
      </c>
    </row>
    <row r="2838" spans="3:24" x14ac:dyDescent="0.25">
      <c r="C2838" s="19" t="s">
        <v>4445</v>
      </c>
      <c r="D2838" s="6" t="s">
        <v>1032</v>
      </c>
      <c r="E2838" s="6" t="s">
        <v>27</v>
      </c>
      <c r="F2838" s="48">
        <v>1.2630605252195299</v>
      </c>
      <c r="G2838" s="8">
        <v>69.004813991771996</v>
      </c>
      <c r="H2838" s="9">
        <v>0.38011365094520999</v>
      </c>
      <c r="I2838" s="40">
        <v>0</v>
      </c>
      <c r="J2838" s="7">
        <v>0</v>
      </c>
      <c r="K2838" s="9">
        <v>6.9740704835986503E-2</v>
      </c>
      <c r="L2838" s="39">
        <v>0</v>
      </c>
      <c r="M2838" s="47">
        <v>0</v>
      </c>
      <c r="N2838" s="17">
        <v>1.17148828474194E-2</v>
      </c>
      <c r="O2838" s="7">
        <f>Q2838/P2838/N2838</f>
        <v>1</v>
      </c>
      <c r="P2838" s="7">
        <v>2.3220430074367302</v>
      </c>
      <c r="Q2838" s="33">
        <v>2.7202461798790708E-2</v>
      </c>
      <c r="R2838" s="38" t="s">
        <v>1677</v>
      </c>
      <c r="S2838" s="33" t="s">
        <v>1677</v>
      </c>
      <c r="T2838" s="45" t="s">
        <v>1676</v>
      </c>
      <c r="U2838" s="55">
        <f>RANK(Q2838,$Q$5:$Q$3209,0)</f>
        <v>2834</v>
      </c>
      <c r="V2838" s="55">
        <f>RANK(W2838,$W$5:$W$3209,0)</f>
        <v>2820</v>
      </c>
      <c r="W2838" s="55">
        <f>N2838*O2838</f>
        <v>1.17148828474194E-2</v>
      </c>
      <c r="X2838" s="1">
        <f t="shared" si="44"/>
        <v>6.554628048877337</v>
      </c>
    </row>
    <row r="2839" spans="3:24" x14ac:dyDescent="0.25">
      <c r="C2839" s="19" t="s">
        <v>4446</v>
      </c>
      <c r="D2839" s="6" t="s">
        <v>1244</v>
      </c>
      <c r="E2839" s="6" t="s">
        <v>90</v>
      </c>
      <c r="F2839" s="48">
        <v>9.9772173242344504</v>
      </c>
      <c r="G2839" s="8">
        <v>20.671291023477799</v>
      </c>
      <c r="H2839" s="9">
        <v>0.95127004482060995</v>
      </c>
      <c r="I2839" s="40">
        <v>0</v>
      </c>
      <c r="J2839" s="7">
        <v>5</v>
      </c>
      <c r="K2839" s="9">
        <v>0.33467936211136201</v>
      </c>
      <c r="L2839" s="39">
        <v>0</v>
      </c>
      <c r="M2839" s="47">
        <v>0</v>
      </c>
      <c r="N2839" s="17">
        <v>1.69972698962698E-2</v>
      </c>
      <c r="O2839" s="7">
        <f>Q2839/P2839/N2839</f>
        <v>1</v>
      </c>
      <c r="P2839" s="7">
        <v>1.5992826851188833</v>
      </c>
      <c r="Q2839" s="33">
        <v>2.7183439439396728E-2</v>
      </c>
      <c r="R2839" s="38" t="s">
        <v>1677</v>
      </c>
      <c r="S2839" s="33" t="s">
        <v>1677</v>
      </c>
      <c r="T2839" s="45" t="s">
        <v>1677</v>
      </c>
      <c r="U2839" s="55">
        <f>RANK(Q2839,$Q$5:$Q$3209,0)</f>
        <v>2835</v>
      </c>
      <c r="V2839" s="55">
        <f>RANK(W2839,$W$5:$W$3209,0)</f>
        <v>2529</v>
      </c>
      <c r="W2839" s="55">
        <f>N2839*O2839</f>
        <v>1.69972698962698E-2</v>
      </c>
      <c r="X2839" s="1">
        <f t="shared" si="44"/>
        <v>6.5274255870785467</v>
      </c>
    </row>
    <row r="2840" spans="3:24" x14ac:dyDescent="0.25">
      <c r="C2840" s="19" t="s">
        <v>4447</v>
      </c>
      <c r="D2840" s="6" t="s">
        <v>168</v>
      </c>
      <c r="E2840" s="6" t="s">
        <v>131</v>
      </c>
      <c r="F2840" s="48">
        <v>2.4992257006738998</v>
      </c>
      <c r="G2840" s="8">
        <v>72.728182834540604</v>
      </c>
      <c r="H2840" s="9">
        <v>0.259262504737866</v>
      </c>
      <c r="I2840" s="40">
        <v>4</v>
      </c>
      <c r="J2840" s="7">
        <v>0</v>
      </c>
      <c r="K2840" s="9">
        <v>0.65810278016014201</v>
      </c>
      <c r="L2840" s="39">
        <v>0</v>
      </c>
      <c r="M2840" s="47">
        <v>0</v>
      </c>
      <c r="N2840" s="17">
        <v>1.79798605021648E-2</v>
      </c>
      <c r="O2840" s="7">
        <f>Q2840/P2840/N2840</f>
        <v>1</v>
      </c>
      <c r="P2840" s="7">
        <v>1.50961675606052</v>
      </c>
      <c r="Q2840" s="33">
        <v>2.7142698685698699E-2</v>
      </c>
      <c r="R2840" s="38" t="s">
        <v>1677</v>
      </c>
      <c r="S2840" s="33" t="s">
        <v>1677</v>
      </c>
      <c r="T2840" s="45" t="s">
        <v>1677</v>
      </c>
      <c r="U2840" s="55">
        <f>RANK(Q2840,$Q$5:$Q$3209,0)</f>
        <v>2836</v>
      </c>
      <c r="V2840" s="55">
        <f>RANK(W2840,$W$5:$W$3209,0)</f>
        <v>2489</v>
      </c>
      <c r="W2840" s="55">
        <f>N2840*O2840</f>
        <v>1.79798605021648E-2</v>
      </c>
      <c r="X2840" s="1">
        <f t="shared" si="44"/>
        <v>6.5002421476391499</v>
      </c>
    </row>
    <row r="2841" spans="3:24" x14ac:dyDescent="0.25">
      <c r="C2841" s="19" t="s">
        <v>4448</v>
      </c>
      <c r="D2841" s="6" t="s">
        <v>683</v>
      </c>
      <c r="E2841" s="6" t="s">
        <v>27</v>
      </c>
      <c r="F2841" s="48">
        <v>23.733831729435099</v>
      </c>
      <c r="G2841" s="8">
        <v>63.141230974770799</v>
      </c>
      <c r="H2841" s="9">
        <v>0.51495823328093804</v>
      </c>
      <c r="I2841" s="40">
        <v>0</v>
      </c>
      <c r="J2841" s="7">
        <v>1</v>
      </c>
      <c r="K2841" s="9">
        <v>0.99011872156331404</v>
      </c>
      <c r="L2841" s="39">
        <v>0</v>
      </c>
      <c r="M2841" s="47">
        <v>0</v>
      </c>
      <c r="N2841" s="17">
        <v>2.78097712455612E-2</v>
      </c>
      <c r="O2841" s="7">
        <f>Q2841/P2841/N2841</f>
        <v>1</v>
      </c>
      <c r="P2841" s="7">
        <v>0.97488065474618457</v>
      </c>
      <c r="Q2841" s="33">
        <v>2.7111208000214319E-2</v>
      </c>
      <c r="R2841" s="38" t="s">
        <v>1676</v>
      </c>
      <c r="S2841" s="33" t="s">
        <v>1676</v>
      </c>
      <c r="T2841" s="45" t="s">
        <v>1677</v>
      </c>
      <c r="U2841" s="55">
        <f>RANK(Q2841,$Q$5:$Q$3209,0)</f>
        <v>2837</v>
      </c>
      <c r="V2841" s="55">
        <f>RANK(W2841,$W$5:$W$3209,0)</f>
        <v>2168</v>
      </c>
      <c r="W2841" s="55">
        <f>N2841*O2841</f>
        <v>2.78097712455612E-2</v>
      </c>
      <c r="X2841" s="1">
        <f t="shared" si="44"/>
        <v>6.4730994489534508</v>
      </c>
    </row>
    <row r="2842" spans="3:24" x14ac:dyDescent="0.25">
      <c r="C2842" s="19" t="s">
        <v>4449</v>
      </c>
      <c r="D2842" s="6" t="s">
        <v>1212</v>
      </c>
      <c r="E2842" s="6" t="s">
        <v>16</v>
      </c>
      <c r="F2842" s="48">
        <v>0.124750139449856</v>
      </c>
      <c r="G2842" s="8">
        <v>10</v>
      </c>
      <c r="H2842" s="9">
        <v>0</v>
      </c>
      <c r="I2842" s="40">
        <v>0</v>
      </c>
      <c r="J2842" s="7">
        <v>1</v>
      </c>
      <c r="K2842" s="9">
        <v>1</v>
      </c>
      <c r="L2842" s="39">
        <v>0</v>
      </c>
      <c r="M2842" s="47">
        <v>0</v>
      </c>
      <c r="N2842" s="17">
        <v>1.6863218496536998E-2</v>
      </c>
      <c r="O2842" s="7">
        <f>Q2842/P2842/N2842</f>
        <v>1</v>
      </c>
      <c r="P2842" s="7">
        <v>1.5975170270426085</v>
      </c>
      <c r="Q2842" s="33">
        <v>2.693927867895771E-2</v>
      </c>
      <c r="R2842" s="38" t="s">
        <v>1677</v>
      </c>
      <c r="S2842" s="33" t="s">
        <v>1677</v>
      </c>
      <c r="T2842" s="45" t="s">
        <v>1677</v>
      </c>
      <c r="U2842" s="55">
        <f>RANK(Q2842,$Q$5:$Q$3209,0)</f>
        <v>2838</v>
      </c>
      <c r="V2842" s="55">
        <f>RANK(W2842,$W$5:$W$3209,0)</f>
        <v>2534</v>
      </c>
      <c r="W2842" s="55">
        <f>N2842*O2842</f>
        <v>1.6863218496536998E-2</v>
      </c>
      <c r="X2842" s="1">
        <f t="shared" si="44"/>
        <v>6.4459882409532367</v>
      </c>
    </row>
    <row r="2843" spans="3:24" x14ac:dyDescent="0.25">
      <c r="C2843" s="19" t="s">
        <v>4450</v>
      </c>
      <c r="D2843" s="6" t="s">
        <v>924</v>
      </c>
      <c r="E2843" s="6" t="s">
        <v>28</v>
      </c>
      <c r="F2843" s="48">
        <v>0.27754272564824201</v>
      </c>
      <c r="G2843" s="8">
        <v>10</v>
      </c>
      <c r="H2843" s="9">
        <v>0.28622684523207498</v>
      </c>
      <c r="I2843" s="40">
        <v>0</v>
      </c>
      <c r="J2843" s="7">
        <v>0</v>
      </c>
      <c r="K2843" s="9">
        <v>5.5071943944428103E-2</v>
      </c>
      <c r="L2843" s="39">
        <v>0</v>
      </c>
      <c r="M2843" s="47">
        <v>0</v>
      </c>
      <c r="N2843" s="17">
        <v>7.1679477325640398E-3</v>
      </c>
      <c r="O2843" s="7">
        <f>Q2843/P2843/N2843</f>
        <v>1</v>
      </c>
      <c r="P2843" s="7">
        <v>3.7571471251322355</v>
      </c>
      <c r="Q2843" s="33">
        <v>2.6931034216501108E-2</v>
      </c>
      <c r="R2843" s="38" t="s">
        <v>1677</v>
      </c>
      <c r="S2843" s="33" t="s">
        <v>1677</v>
      </c>
      <c r="T2843" s="45" t="s">
        <v>1675</v>
      </c>
      <c r="U2843" s="55">
        <f>RANK(Q2843,$Q$5:$Q$3209,0)</f>
        <v>2839</v>
      </c>
      <c r="V2843" s="55">
        <f>RANK(W2843,$W$5:$W$3209,0)</f>
        <v>3049</v>
      </c>
      <c r="W2843" s="55">
        <f>N2843*O2843</f>
        <v>7.1679477325640398E-3</v>
      </c>
      <c r="X2843" s="1">
        <f t="shared" si="44"/>
        <v>6.419048962274279</v>
      </c>
    </row>
    <row r="2844" spans="3:24" x14ac:dyDescent="0.25">
      <c r="C2844" s="19" t="s">
        <v>4451</v>
      </c>
      <c r="D2844" s="6" t="s">
        <v>1212</v>
      </c>
      <c r="E2844" s="6" t="s">
        <v>16</v>
      </c>
      <c r="F2844" s="48">
        <v>0.56141680733594002</v>
      </c>
      <c r="G2844" s="8">
        <v>10</v>
      </c>
      <c r="H2844" s="9">
        <v>0.45607721288094899</v>
      </c>
      <c r="I2844" s="40">
        <v>0</v>
      </c>
      <c r="J2844" s="7">
        <v>0</v>
      </c>
      <c r="K2844" s="9">
        <v>1</v>
      </c>
      <c r="L2844" s="39">
        <v>0</v>
      </c>
      <c r="M2844" s="47">
        <v>0</v>
      </c>
      <c r="N2844" s="17">
        <v>1.8390170920182001E-2</v>
      </c>
      <c r="O2844" s="7">
        <f>Q2844/P2844/N2844</f>
        <v>1</v>
      </c>
      <c r="P2844" s="7">
        <v>1.463220100869665</v>
      </c>
      <c r="Q2844" s="33">
        <v>2.6908867748839087E-2</v>
      </c>
      <c r="R2844" s="38" t="s">
        <v>1677</v>
      </c>
      <c r="S2844" s="33" t="s">
        <v>1677</v>
      </c>
      <c r="T2844" s="45" t="s">
        <v>1677</v>
      </c>
      <c r="U2844" s="55">
        <f>RANK(Q2844,$Q$5:$Q$3209,0)</f>
        <v>2840</v>
      </c>
      <c r="V2844" s="55">
        <f>RANK(W2844,$W$5:$W$3209,0)</f>
        <v>2470</v>
      </c>
      <c r="W2844" s="55">
        <f>N2844*O2844</f>
        <v>1.8390170920182001E-2</v>
      </c>
      <c r="X2844" s="1">
        <f t="shared" si="44"/>
        <v>6.392117928057778</v>
      </c>
    </row>
    <row r="2845" spans="3:24" x14ac:dyDescent="0.25">
      <c r="C2845" s="19" t="s">
        <v>4452</v>
      </c>
      <c r="D2845" s="6" t="s">
        <v>1180</v>
      </c>
      <c r="E2845" s="6" t="s">
        <v>90</v>
      </c>
      <c r="F2845" s="48">
        <v>4.0029569052945101E-2</v>
      </c>
      <c r="G2845" s="8">
        <v>10</v>
      </c>
      <c r="H2845" s="9">
        <v>0</v>
      </c>
      <c r="I2845" s="40">
        <v>0</v>
      </c>
      <c r="J2845" s="7">
        <v>0</v>
      </c>
      <c r="K2845" s="9">
        <v>1</v>
      </c>
      <c r="L2845" s="39">
        <v>0</v>
      </c>
      <c r="M2845" s="47">
        <v>0</v>
      </c>
      <c r="N2845" s="17">
        <v>1.26953450050821E-2</v>
      </c>
      <c r="O2845" s="7">
        <f>Q2845/P2845/N2845</f>
        <v>1</v>
      </c>
      <c r="P2845" s="7">
        <v>2.1190034139433171</v>
      </c>
      <c r="Q2845" s="33">
        <v>2.690147940695721E-2</v>
      </c>
      <c r="R2845" s="38" t="s">
        <v>1677</v>
      </c>
      <c r="S2845" s="33" t="s">
        <v>1677</v>
      </c>
      <c r="T2845" s="45" t="s">
        <v>1677</v>
      </c>
      <c r="U2845" s="55">
        <f>RANK(Q2845,$Q$5:$Q$3209,0)</f>
        <v>2841</v>
      </c>
      <c r="V2845" s="55">
        <f>RANK(W2845,$W$5:$W$3209,0)</f>
        <v>2735</v>
      </c>
      <c r="W2845" s="55">
        <f>N2845*O2845</f>
        <v>1.26953450050821E-2</v>
      </c>
      <c r="X2845" s="1">
        <f t="shared" si="44"/>
        <v>6.3652090603089393</v>
      </c>
    </row>
    <row r="2846" spans="3:24" x14ac:dyDescent="0.25">
      <c r="C2846" s="19" t="s">
        <v>4453</v>
      </c>
      <c r="D2846" s="6" t="s">
        <v>1100</v>
      </c>
      <c r="E2846" s="6" t="s">
        <v>144</v>
      </c>
      <c r="F2846" s="48">
        <v>0.64777197801618602</v>
      </c>
      <c r="G2846" s="8">
        <v>10</v>
      </c>
      <c r="H2846" s="9">
        <v>0</v>
      </c>
      <c r="I2846" s="40">
        <v>0</v>
      </c>
      <c r="J2846" s="7">
        <v>2</v>
      </c>
      <c r="K2846" s="9">
        <v>0.123090285385374</v>
      </c>
      <c r="L2846" s="39">
        <v>0</v>
      </c>
      <c r="M2846" s="47">
        <v>0</v>
      </c>
      <c r="N2846" s="17">
        <v>7.2215804145414004E-3</v>
      </c>
      <c r="O2846" s="7">
        <f>Q2846/P2846/N2846</f>
        <v>1</v>
      </c>
      <c r="P2846" s="7">
        <v>3.7113262912042186</v>
      </c>
      <c r="Q2846" s="33">
        <v>2.6801641256532959E-2</v>
      </c>
      <c r="R2846" s="38" t="s">
        <v>1677</v>
      </c>
      <c r="S2846" s="33" t="s">
        <v>1677</v>
      </c>
      <c r="T2846" s="45" t="s">
        <v>1675</v>
      </c>
      <c r="U2846" s="55">
        <f>RANK(Q2846,$Q$5:$Q$3209,0)</f>
        <v>2842</v>
      </c>
      <c r="V2846" s="55">
        <f>RANK(W2846,$W$5:$W$3209,0)</f>
        <v>3046</v>
      </c>
      <c r="W2846" s="55">
        <f>N2846*O2846</f>
        <v>7.2215804145414004E-3</v>
      </c>
      <c r="X2846" s="1">
        <f t="shared" si="44"/>
        <v>6.338307580901982</v>
      </c>
    </row>
    <row r="2847" spans="3:24" x14ac:dyDescent="0.25">
      <c r="C2847" s="19" t="s">
        <v>4454</v>
      </c>
      <c r="D2847" s="6" t="s">
        <v>1388</v>
      </c>
      <c r="E2847" s="6" t="s">
        <v>27</v>
      </c>
      <c r="F2847" s="48">
        <v>4.6536628418833603E-2</v>
      </c>
      <c r="G2847" s="8">
        <v>10</v>
      </c>
      <c r="H2847" s="9">
        <v>1</v>
      </c>
      <c r="I2847" s="40">
        <v>0</v>
      </c>
      <c r="J2847" s="7">
        <v>0</v>
      </c>
      <c r="K2847" s="9">
        <v>3.5342183736685601E-3</v>
      </c>
      <c r="L2847" s="39">
        <v>0</v>
      </c>
      <c r="M2847" s="47">
        <v>0</v>
      </c>
      <c r="N2847" s="17">
        <v>1.06959061220483E-2</v>
      </c>
      <c r="O2847" s="7">
        <f>Q2847/P2847/N2847</f>
        <v>1</v>
      </c>
      <c r="P2847" s="7">
        <v>2.4996583029858819</v>
      </c>
      <c r="Q2847" s="33">
        <v>2.6736110545935558E-2</v>
      </c>
      <c r="R2847" s="38" t="s">
        <v>1677</v>
      </c>
      <c r="S2847" s="33" t="s">
        <v>1677</v>
      </c>
      <c r="T2847" s="45" t="s">
        <v>1676</v>
      </c>
      <c r="U2847" s="55">
        <f>RANK(Q2847,$Q$5:$Q$3209,0)</f>
        <v>2843</v>
      </c>
      <c r="V2847" s="55">
        <f>RANK(W2847,$W$5:$W$3209,0)</f>
        <v>2895</v>
      </c>
      <c r="W2847" s="55">
        <f>N2847*O2847</f>
        <v>1.06959061220483E-2</v>
      </c>
      <c r="X2847" s="1">
        <f t="shared" si="44"/>
        <v>6.3115059396454489</v>
      </c>
    </row>
    <row r="2848" spans="3:24" x14ac:dyDescent="0.25">
      <c r="C2848" s="19" t="s">
        <v>4455</v>
      </c>
      <c r="D2848" s="6" t="s">
        <v>755</v>
      </c>
      <c r="E2848" s="6" t="s">
        <v>204</v>
      </c>
      <c r="F2848" s="48">
        <v>0.77096657563211901</v>
      </c>
      <c r="G2848" s="8">
        <v>10</v>
      </c>
      <c r="H2848" s="9">
        <v>0.66931314713257295</v>
      </c>
      <c r="I2848" s="40">
        <v>0</v>
      </c>
      <c r="J2848" s="7">
        <v>0</v>
      </c>
      <c r="K2848" s="9">
        <v>0.13177421121810001</v>
      </c>
      <c r="L2848" s="39">
        <v>0</v>
      </c>
      <c r="M2848" s="47">
        <v>0</v>
      </c>
      <c r="N2848" s="17">
        <v>9.2713292883008693E-3</v>
      </c>
      <c r="O2848" s="7">
        <f>Q2848/P2848/N2848</f>
        <v>1</v>
      </c>
      <c r="P2848" s="7">
        <v>2.8820986114795399</v>
      </c>
      <c r="Q2848" s="33">
        <v>2.6720885268381525E-2</v>
      </c>
      <c r="R2848" s="38" t="s">
        <v>1677</v>
      </c>
      <c r="S2848" s="33" t="s">
        <v>1677</v>
      </c>
      <c r="T2848" s="45" t="s">
        <v>1676</v>
      </c>
      <c r="U2848" s="55">
        <f>RANK(Q2848,$Q$5:$Q$3209,0)</f>
        <v>2844</v>
      </c>
      <c r="V2848" s="55">
        <f>RANK(W2848,$W$5:$W$3209,0)</f>
        <v>2965</v>
      </c>
      <c r="W2848" s="55">
        <f>N2848*O2848</f>
        <v>9.2713292883008693E-3</v>
      </c>
      <c r="X2848" s="1">
        <f t="shared" si="44"/>
        <v>6.2847698290995133</v>
      </c>
    </row>
    <row r="2849" spans="3:24" x14ac:dyDescent="0.25">
      <c r="C2849" s="19" t="s">
        <v>4456</v>
      </c>
      <c r="D2849" s="6" t="s">
        <v>1130</v>
      </c>
      <c r="E2849" s="6" t="s">
        <v>28</v>
      </c>
      <c r="F2849" s="48">
        <v>0.37480169295283799</v>
      </c>
      <c r="G2849" s="8">
        <v>10</v>
      </c>
      <c r="H2849" s="9">
        <v>0.416485460736361</v>
      </c>
      <c r="I2849" s="40">
        <v>0</v>
      </c>
      <c r="J2849" s="7">
        <v>1</v>
      </c>
      <c r="K2849" s="9">
        <v>9.6823357977813607E-2</v>
      </c>
      <c r="L2849" s="39">
        <v>0</v>
      </c>
      <c r="M2849" s="47">
        <v>0</v>
      </c>
      <c r="N2849" s="17">
        <v>7.4342643619054504E-3</v>
      </c>
      <c r="O2849" s="7">
        <f>Q2849/P2849/N2849</f>
        <v>1</v>
      </c>
      <c r="P2849" s="7">
        <v>3.594022074910141</v>
      </c>
      <c r="Q2849" s="33">
        <v>2.6718910227405943E-2</v>
      </c>
      <c r="R2849" s="38" t="s">
        <v>1677</v>
      </c>
      <c r="S2849" s="33" t="s">
        <v>1677</v>
      </c>
      <c r="T2849" s="45" t="s">
        <v>1675</v>
      </c>
      <c r="U2849" s="55">
        <f>RANK(Q2849,$Q$5:$Q$3209,0)</f>
        <v>2845</v>
      </c>
      <c r="V2849" s="55">
        <f>RANK(W2849,$W$5:$W$3209,0)</f>
        <v>3034</v>
      </c>
      <c r="W2849" s="55">
        <f>N2849*O2849</f>
        <v>7.4342643619054504E-3</v>
      </c>
      <c r="X2849" s="1">
        <f t="shared" si="44"/>
        <v>6.258048943831132</v>
      </c>
    </row>
    <row r="2850" spans="3:24" x14ac:dyDescent="0.25">
      <c r="C2850" s="19" t="s">
        <v>4457</v>
      </c>
      <c r="D2850" s="6" t="s">
        <v>1508</v>
      </c>
      <c r="E2850" s="6" t="s">
        <v>39</v>
      </c>
      <c r="F2850" s="48">
        <v>1.0691094328650299</v>
      </c>
      <c r="G2850" s="8">
        <v>10</v>
      </c>
      <c r="H2850" s="9">
        <v>0.31697865847507201</v>
      </c>
      <c r="I2850" s="40">
        <v>0</v>
      </c>
      <c r="J2850" s="7">
        <v>1</v>
      </c>
      <c r="K2850" s="9">
        <v>7.0681864190503804E-2</v>
      </c>
      <c r="L2850" s="39">
        <v>0</v>
      </c>
      <c r="M2850" s="47">
        <v>0</v>
      </c>
      <c r="N2850" s="17">
        <v>6.6762047685136102E-3</v>
      </c>
      <c r="O2850" s="7">
        <f>Q2850/P2850/N2850</f>
        <v>1</v>
      </c>
      <c r="P2850" s="7">
        <v>3.9826877109842633</v>
      </c>
      <c r="Q2850" s="33">
        <v>2.6589238687573694E-2</v>
      </c>
      <c r="R2850" s="38" t="s">
        <v>1677</v>
      </c>
      <c r="S2850" s="33" t="s">
        <v>1677</v>
      </c>
      <c r="T2850" s="45" t="s">
        <v>1675</v>
      </c>
      <c r="U2850" s="55">
        <f>RANK(Q2850,$Q$5:$Q$3209,0)</f>
        <v>2846</v>
      </c>
      <c r="V2850" s="55">
        <f>RANK(W2850,$W$5:$W$3209,0)</f>
        <v>3067</v>
      </c>
      <c r="W2850" s="55">
        <f>N2850*O2850</f>
        <v>6.6762047685136102E-3</v>
      </c>
      <c r="X2850" s="1">
        <f t="shared" si="44"/>
        <v>6.2313300336037258</v>
      </c>
    </row>
    <row r="2851" spans="3:24" x14ac:dyDescent="0.25">
      <c r="C2851" s="19" t="s">
        <v>4458</v>
      </c>
      <c r="D2851" s="6" t="s">
        <v>715</v>
      </c>
      <c r="E2851" s="6" t="s">
        <v>90</v>
      </c>
      <c r="F2851" s="48">
        <v>9.5177865747049495</v>
      </c>
      <c r="G2851" s="8">
        <v>57.202873083684999</v>
      </c>
      <c r="H2851" s="9">
        <v>1</v>
      </c>
      <c r="I2851" s="40">
        <v>3</v>
      </c>
      <c r="J2851" s="7">
        <v>1</v>
      </c>
      <c r="K2851" s="9">
        <v>1</v>
      </c>
      <c r="L2851" s="39">
        <v>0</v>
      </c>
      <c r="M2851" s="47">
        <v>0</v>
      </c>
      <c r="N2851" s="17">
        <v>4.12923837556399E-2</v>
      </c>
      <c r="O2851" s="7">
        <f>Q2851/P2851/N2851</f>
        <v>1</v>
      </c>
      <c r="P2851" s="7">
        <v>0.64304976734933927</v>
      </c>
      <c r="Q2851" s="33">
        <v>2.6553057767363875E-2</v>
      </c>
      <c r="R2851" s="38" t="s">
        <v>1676</v>
      </c>
      <c r="S2851" s="33" t="s">
        <v>1676</v>
      </c>
      <c r="T2851" s="45" t="s">
        <v>1677</v>
      </c>
      <c r="U2851" s="55">
        <f>RANK(Q2851,$Q$5:$Q$3209,0)</f>
        <v>2847</v>
      </c>
      <c r="V2851" s="55">
        <f>RANK(W2851,$W$5:$W$3209,0)</f>
        <v>1830</v>
      </c>
      <c r="W2851" s="55">
        <f>N2851*O2851</f>
        <v>4.12923837556399E-2</v>
      </c>
      <c r="X2851" s="1">
        <f t="shared" si="44"/>
        <v>6.2047407949161517</v>
      </c>
    </row>
    <row r="2852" spans="3:24" x14ac:dyDescent="0.25">
      <c r="C2852" s="19" t="s">
        <v>4459</v>
      </c>
      <c r="D2852" s="6" t="s">
        <v>1010</v>
      </c>
      <c r="E2852" s="6" t="s">
        <v>90</v>
      </c>
      <c r="F2852" s="48">
        <v>0.77830892298291199</v>
      </c>
      <c r="G2852" s="8">
        <v>38.066069486000103</v>
      </c>
      <c r="H2852" s="9">
        <v>1</v>
      </c>
      <c r="I2852" s="40">
        <v>0</v>
      </c>
      <c r="J2852" s="7">
        <v>0</v>
      </c>
      <c r="K2852" s="9">
        <v>1</v>
      </c>
      <c r="L2852" s="39">
        <v>0</v>
      </c>
      <c r="M2852" s="47">
        <v>0</v>
      </c>
      <c r="N2852" s="17">
        <v>5.0411774042980001E-2</v>
      </c>
      <c r="O2852" s="7">
        <f>Q2852/P2852/N2852</f>
        <v>1</v>
      </c>
      <c r="P2852" s="7">
        <v>0.52662748143395766</v>
      </c>
      <c r="Q2852" s="33">
        <v>2.6548225598872318E-2</v>
      </c>
      <c r="R2852" s="38" t="s">
        <v>1676</v>
      </c>
      <c r="S2852" s="33" t="s">
        <v>1676</v>
      </c>
      <c r="T2852" s="45" t="s">
        <v>1677</v>
      </c>
      <c r="U2852" s="55">
        <f>RANK(Q2852,$Q$5:$Q$3209,0)</f>
        <v>2848</v>
      </c>
      <c r="V2852" s="55">
        <f>RANK(W2852,$W$5:$W$3209,0)</f>
        <v>1678</v>
      </c>
      <c r="W2852" s="55">
        <f>N2852*O2852</f>
        <v>5.0411774042980001E-2</v>
      </c>
      <c r="X2852" s="1">
        <f t="shared" si="44"/>
        <v>6.1781877371487877</v>
      </c>
    </row>
    <row r="2853" spans="3:24" x14ac:dyDescent="0.25">
      <c r="C2853" s="19" t="s">
        <v>4460</v>
      </c>
      <c r="D2853" s="6" t="s">
        <v>1638</v>
      </c>
      <c r="E2853" s="6" t="s">
        <v>27</v>
      </c>
      <c r="F2853" s="48">
        <v>0.102688339944117</v>
      </c>
      <c r="G2853" s="8">
        <v>70</v>
      </c>
      <c r="H2853" s="9">
        <v>1</v>
      </c>
      <c r="I2853" s="40">
        <v>0</v>
      </c>
      <c r="J2853" s="7">
        <v>0</v>
      </c>
      <c r="K2853" s="9">
        <v>5.4464913186389003E-3</v>
      </c>
      <c r="L2853" s="39">
        <v>0</v>
      </c>
      <c r="M2853" s="47">
        <v>0</v>
      </c>
      <c r="N2853" s="17">
        <v>1.8321448461512201E-2</v>
      </c>
      <c r="O2853" s="7">
        <f>Q2853/P2853/N2853</f>
        <v>1</v>
      </c>
      <c r="P2853" s="7">
        <v>1.4486949373684763</v>
      </c>
      <c r="Q2853" s="33">
        <v>2.6542189631450185E-2</v>
      </c>
      <c r="R2853" s="38" t="s">
        <v>1677</v>
      </c>
      <c r="S2853" s="33" t="s">
        <v>1677</v>
      </c>
      <c r="T2853" s="45" t="s">
        <v>1677</v>
      </c>
      <c r="U2853" s="55">
        <f>RANK(Q2853,$Q$5:$Q$3209,0)</f>
        <v>2849</v>
      </c>
      <c r="V2853" s="55">
        <f>RANK(W2853,$W$5:$W$3209,0)</f>
        <v>2474</v>
      </c>
      <c r="W2853" s="55">
        <f>N2853*O2853</f>
        <v>1.8321448461512201E-2</v>
      </c>
      <c r="X2853" s="1">
        <f t="shared" si="44"/>
        <v>6.1516395115499156</v>
      </c>
    </row>
    <row r="2854" spans="3:24" x14ac:dyDescent="0.25">
      <c r="C2854" s="19" t="s">
        <v>4461</v>
      </c>
      <c r="D2854" s="6" t="s">
        <v>1552</v>
      </c>
      <c r="E2854" s="6" t="s">
        <v>22</v>
      </c>
      <c r="F2854" s="48">
        <v>0.37121510084229298</v>
      </c>
      <c r="G2854" s="8">
        <v>10</v>
      </c>
      <c r="H2854" s="9">
        <v>0</v>
      </c>
      <c r="I2854" s="40">
        <v>0</v>
      </c>
      <c r="J2854" s="7">
        <v>0</v>
      </c>
      <c r="K2854" s="9">
        <v>0.76979468697508602</v>
      </c>
      <c r="L2854" s="39">
        <v>0</v>
      </c>
      <c r="M2854" s="47">
        <v>0</v>
      </c>
      <c r="N2854" s="17">
        <v>1.01062207060428E-2</v>
      </c>
      <c r="O2854" s="7">
        <f>Q2854/P2854/N2854</f>
        <v>1</v>
      </c>
      <c r="P2854" s="7">
        <v>2.6231815247863612</v>
      </c>
      <c r="Q2854" s="33">
        <v>2.6510451441504847E-2</v>
      </c>
      <c r="R2854" s="38" t="s">
        <v>1677</v>
      </c>
      <c r="S2854" s="33" t="s">
        <v>1677</v>
      </c>
      <c r="T2854" s="45" t="s">
        <v>1676</v>
      </c>
      <c r="U2854" s="55">
        <f>RANK(Q2854,$Q$5:$Q$3209,0)</f>
        <v>2850</v>
      </c>
      <c r="V2854" s="55">
        <f>RANK(W2854,$W$5:$W$3209,0)</f>
        <v>2924</v>
      </c>
      <c r="W2854" s="55">
        <f>N2854*O2854</f>
        <v>1.01062207060428E-2</v>
      </c>
      <c r="X2854" s="1">
        <f t="shared" si="44"/>
        <v>6.1250973219184655</v>
      </c>
    </row>
    <row r="2855" spans="3:24" x14ac:dyDescent="0.25">
      <c r="C2855" s="19" t="s">
        <v>4462</v>
      </c>
      <c r="D2855" s="6" t="s">
        <v>996</v>
      </c>
      <c r="E2855" s="6" t="s">
        <v>90</v>
      </c>
      <c r="F2855" s="48">
        <v>8.8374491302358607</v>
      </c>
      <c r="G2855" s="8">
        <v>31.1757895289429</v>
      </c>
      <c r="H2855" s="9">
        <v>0.542381460384595</v>
      </c>
      <c r="I2855" s="40">
        <v>0</v>
      </c>
      <c r="J2855" s="7">
        <v>6</v>
      </c>
      <c r="K2855" s="9">
        <v>1</v>
      </c>
      <c r="L2855" s="39">
        <v>0</v>
      </c>
      <c r="M2855" s="47">
        <v>0</v>
      </c>
      <c r="N2855" s="17">
        <v>3.7882005638172803E-2</v>
      </c>
      <c r="O2855" s="7">
        <f>Q2855/P2855/N2855</f>
        <v>1</v>
      </c>
      <c r="P2855" s="7">
        <v>0.69966538839963877</v>
      </c>
      <c r="Q2855" s="33">
        <v>2.650472818818948E-2</v>
      </c>
      <c r="R2855" s="38" t="s">
        <v>1676</v>
      </c>
      <c r="S2855" s="33" t="s">
        <v>1676</v>
      </c>
      <c r="T2855" s="45" t="s">
        <v>1677</v>
      </c>
      <c r="U2855" s="55">
        <f>RANK(Q2855,$Q$5:$Q$3209,0)</f>
        <v>2851</v>
      </c>
      <c r="V2855" s="55">
        <f>RANK(W2855,$W$5:$W$3209,0)</f>
        <v>1900</v>
      </c>
      <c r="W2855" s="55">
        <f>N2855*O2855</f>
        <v>3.7882005638172803E-2</v>
      </c>
      <c r="X2855" s="1">
        <f t="shared" si="44"/>
        <v>6.0985868704769608</v>
      </c>
    </row>
    <row r="2856" spans="3:24" x14ac:dyDescent="0.25">
      <c r="C2856" s="19" t="s">
        <v>4463</v>
      </c>
      <c r="D2856" s="6" t="s">
        <v>563</v>
      </c>
      <c r="E2856" s="6" t="s">
        <v>19</v>
      </c>
      <c r="F2856" s="48">
        <v>2.25827445649051</v>
      </c>
      <c r="G2856" s="8">
        <v>59.555853691024502</v>
      </c>
      <c r="H2856" s="9">
        <v>0.29293339552164699</v>
      </c>
      <c r="I2856" s="40">
        <v>0</v>
      </c>
      <c r="J2856" s="7">
        <v>1</v>
      </c>
      <c r="K2856" s="9">
        <v>0.101279150421969</v>
      </c>
      <c r="L2856" s="39">
        <v>0</v>
      </c>
      <c r="M2856" s="47">
        <v>0</v>
      </c>
      <c r="N2856" s="17">
        <v>9.4459918557172305E-3</v>
      </c>
      <c r="O2856" s="7">
        <f>Q2856/P2856/N2856</f>
        <v>1</v>
      </c>
      <c r="P2856" s="7">
        <v>2.8040955849454354</v>
      </c>
      <c r="Q2856" s="33">
        <v>2.6487464058047226E-2</v>
      </c>
      <c r="R2856" s="38" t="s">
        <v>1677</v>
      </c>
      <c r="S2856" s="33" t="s">
        <v>1677</v>
      </c>
      <c r="T2856" s="45" t="s">
        <v>1676</v>
      </c>
      <c r="U2856" s="55">
        <f>RANK(Q2856,$Q$5:$Q$3209,0)</f>
        <v>2852</v>
      </c>
      <c r="V2856" s="55">
        <f>RANK(W2856,$W$5:$W$3209,0)</f>
        <v>2956</v>
      </c>
      <c r="W2856" s="55">
        <f>N2856*O2856</f>
        <v>9.4459918557172305E-3</v>
      </c>
      <c r="X2856" s="1">
        <f t="shared" si="44"/>
        <v>6.072082142288771</v>
      </c>
    </row>
    <row r="2857" spans="3:24" x14ac:dyDescent="0.25">
      <c r="C2857" s="19" t="s">
        <v>4464</v>
      </c>
      <c r="D2857" s="6" t="s">
        <v>683</v>
      </c>
      <c r="E2857" s="6" t="s">
        <v>27</v>
      </c>
      <c r="F2857" s="48">
        <v>5.4816043027566703</v>
      </c>
      <c r="G2857" s="8">
        <v>47.887022873621198</v>
      </c>
      <c r="H2857" s="9">
        <v>1</v>
      </c>
      <c r="I2857" s="40">
        <v>0</v>
      </c>
      <c r="J2857" s="7">
        <v>0</v>
      </c>
      <c r="K2857" s="9">
        <v>0.27196232827734101</v>
      </c>
      <c r="L2857" s="39">
        <v>0</v>
      </c>
      <c r="M2857" s="47">
        <v>0</v>
      </c>
      <c r="N2857" s="17">
        <v>2.05249724075664E-2</v>
      </c>
      <c r="O2857" s="7">
        <f>Q2857/P2857/N2857</f>
        <v>1</v>
      </c>
      <c r="P2857" s="7">
        <v>1.288436299471255</v>
      </c>
      <c r="Q2857" s="33">
        <v>2.6445119495554469E-2</v>
      </c>
      <c r="R2857" s="38" t="s">
        <v>1677</v>
      </c>
      <c r="S2857" s="33" t="s">
        <v>1677</v>
      </c>
      <c r="T2857" s="45" t="s">
        <v>1677</v>
      </c>
      <c r="U2857" s="55">
        <f>RANK(Q2857,$Q$5:$Q$3209,0)</f>
        <v>2853</v>
      </c>
      <c r="V2857" s="55">
        <f>RANK(W2857,$W$5:$W$3209,0)</f>
        <v>2385</v>
      </c>
      <c r="W2857" s="55">
        <f>N2857*O2857</f>
        <v>2.05249724075664E-2</v>
      </c>
      <c r="X2857" s="1">
        <f t="shared" si="44"/>
        <v>6.0455946782307235</v>
      </c>
    </row>
    <row r="2858" spans="3:24" x14ac:dyDescent="0.25">
      <c r="C2858" s="19" t="s">
        <v>4465</v>
      </c>
      <c r="D2858" s="6" t="s">
        <v>412</v>
      </c>
      <c r="E2858" s="6" t="s">
        <v>131</v>
      </c>
      <c r="F2858" s="48">
        <v>2.84863080646147</v>
      </c>
      <c r="G2858" s="8">
        <v>10</v>
      </c>
      <c r="H2858" s="9">
        <v>0</v>
      </c>
      <c r="I2858" s="40">
        <v>0</v>
      </c>
      <c r="J2858" s="7">
        <v>7</v>
      </c>
      <c r="K2858" s="9">
        <v>0.69218258701193902</v>
      </c>
      <c r="L2858" s="39">
        <v>0</v>
      </c>
      <c r="M2858" s="47">
        <v>0</v>
      </c>
      <c r="N2858" s="17">
        <v>1.2349034016693201E-2</v>
      </c>
      <c r="O2858" s="7">
        <f>Q2858/P2858/N2858</f>
        <v>1</v>
      </c>
      <c r="P2858" s="7">
        <v>2.1397259722807633</v>
      </c>
      <c r="Q2858" s="33">
        <v>2.6423548818097078E-2</v>
      </c>
      <c r="R2858" s="38" t="s">
        <v>1677</v>
      </c>
      <c r="S2858" s="33" t="s">
        <v>1677</v>
      </c>
      <c r="T2858" s="45" t="s">
        <v>1677</v>
      </c>
      <c r="U2858" s="55">
        <f>RANK(Q2858,$Q$5:$Q$3209,0)</f>
        <v>2854</v>
      </c>
      <c r="V2858" s="55">
        <f>RANK(W2858,$W$5:$W$3209,0)</f>
        <v>2781</v>
      </c>
      <c r="W2858" s="55">
        <f>N2858*O2858</f>
        <v>1.2349034016693201E-2</v>
      </c>
      <c r="X2858" s="1">
        <f t="shared" si="44"/>
        <v>6.0191495587351689</v>
      </c>
    </row>
    <row r="2859" spans="3:24" x14ac:dyDescent="0.25">
      <c r="C2859" s="19" t="s">
        <v>4466</v>
      </c>
      <c r="D2859" s="6" t="s">
        <v>579</v>
      </c>
      <c r="E2859" s="6" t="s">
        <v>19</v>
      </c>
      <c r="F2859" s="48">
        <v>0.27521441898392102</v>
      </c>
      <c r="G2859" s="8">
        <v>10</v>
      </c>
      <c r="H2859" s="9">
        <v>0.95353285401392296</v>
      </c>
      <c r="I2859" s="40">
        <v>0</v>
      </c>
      <c r="J2859" s="7">
        <v>0</v>
      </c>
      <c r="K2859" s="9">
        <v>6.7331271937888307E-2</v>
      </c>
      <c r="L2859" s="39">
        <v>0</v>
      </c>
      <c r="M2859" s="47">
        <v>0</v>
      </c>
      <c r="N2859" s="17">
        <v>1.097009707973E-2</v>
      </c>
      <c r="O2859" s="7">
        <f>Q2859/P2859/N2859</f>
        <v>1</v>
      </c>
      <c r="P2859" s="7">
        <v>2.3989200066544147</v>
      </c>
      <c r="Q2859" s="33">
        <v>2.6316385359505468E-2</v>
      </c>
      <c r="R2859" s="38" t="s">
        <v>1677</v>
      </c>
      <c r="S2859" s="33" t="s">
        <v>1677</v>
      </c>
      <c r="T2859" s="45" t="s">
        <v>1676</v>
      </c>
      <c r="U2859" s="55">
        <f>RANK(Q2859,$Q$5:$Q$3209,0)</f>
        <v>2855</v>
      </c>
      <c r="V2859" s="55">
        <f>RANK(W2859,$W$5:$W$3209,0)</f>
        <v>2868</v>
      </c>
      <c r="W2859" s="55">
        <f>N2859*O2859</f>
        <v>1.097009707973E-2</v>
      </c>
      <c r="X2859" s="1">
        <f t="shared" si="44"/>
        <v>5.9927260099170718</v>
      </c>
    </row>
    <row r="2860" spans="3:24" x14ac:dyDescent="0.25">
      <c r="C2860" s="19" t="s">
        <v>4467</v>
      </c>
      <c r="D2860" s="6" t="s">
        <v>355</v>
      </c>
      <c r="E2860" s="6" t="s">
        <v>12</v>
      </c>
      <c r="F2860" s="48">
        <v>1.30636836888959</v>
      </c>
      <c r="G2860" s="8">
        <v>10</v>
      </c>
      <c r="H2860" s="9">
        <v>9.8206335595993705E-2</v>
      </c>
      <c r="I2860" s="40">
        <v>0</v>
      </c>
      <c r="J2860" s="7">
        <v>6</v>
      </c>
      <c r="K2860" s="9">
        <v>0.28519247600110997</v>
      </c>
      <c r="L2860" s="39">
        <v>0</v>
      </c>
      <c r="M2860" s="47">
        <v>0</v>
      </c>
      <c r="N2860" s="17">
        <v>8.7530117948834401E-3</v>
      </c>
      <c r="O2860" s="7">
        <f>Q2860/P2860/N2860</f>
        <v>1</v>
      </c>
      <c r="P2860" s="7">
        <v>3.0034607814019125</v>
      </c>
      <c r="Q2860" s="33">
        <v>2.6289327645080775E-2</v>
      </c>
      <c r="R2860" s="38" t="s">
        <v>1677</v>
      </c>
      <c r="S2860" s="33" t="s">
        <v>1677</v>
      </c>
      <c r="T2860" s="45" t="s">
        <v>1676</v>
      </c>
      <c r="U2860" s="55">
        <f>RANK(Q2860,$Q$5:$Q$3209,0)</f>
        <v>2856</v>
      </c>
      <c r="V2860" s="55">
        <f>RANK(W2860,$W$5:$W$3209,0)</f>
        <v>2987</v>
      </c>
      <c r="W2860" s="55">
        <f>N2860*O2860</f>
        <v>8.7530117948834401E-3</v>
      </c>
      <c r="X2860" s="1">
        <f t="shared" si="44"/>
        <v>5.9664096245575662</v>
      </c>
    </row>
    <row r="2861" spans="3:24" x14ac:dyDescent="0.25">
      <c r="C2861" s="19" t="s">
        <v>4468</v>
      </c>
      <c r="D2861" s="6" t="s">
        <v>1058</v>
      </c>
      <c r="E2861" s="6" t="s">
        <v>163</v>
      </c>
      <c r="F2861" s="48">
        <v>1.4512294717349501</v>
      </c>
      <c r="G2861" s="8">
        <v>10</v>
      </c>
      <c r="H2861" s="9">
        <v>0.125319264015959</v>
      </c>
      <c r="I2861" s="40">
        <v>1</v>
      </c>
      <c r="J2861" s="7">
        <v>1</v>
      </c>
      <c r="K2861" s="9">
        <v>0.15829959629278001</v>
      </c>
      <c r="L2861" s="39">
        <v>0</v>
      </c>
      <c r="M2861" s="47">
        <v>0</v>
      </c>
      <c r="N2861" s="17">
        <v>7.2028242050475103E-3</v>
      </c>
      <c r="O2861" s="7">
        <f>Q2861/P2861/N2861</f>
        <v>1</v>
      </c>
      <c r="P2861" s="7">
        <v>3.6383666809820618</v>
      </c>
      <c r="Q2861" s="33">
        <v>2.6206515596615968E-2</v>
      </c>
      <c r="R2861" s="38" t="s">
        <v>1677</v>
      </c>
      <c r="S2861" s="33" t="s">
        <v>1677</v>
      </c>
      <c r="T2861" s="45" t="s">
        <v>1675</v>
      </c>
      <c r="U2861" s="55">
        <f>RANK(Q2861,$Q$5:$Q$3209,0)</f>
        <v>2857</v>
      </c>
      <c r="V2861" s="55">
        <f>RANK(W2861,$W$5:$W$3209,0)</f>
        <v>3048</v>
      </c>
      <c r="W2861" s="55">
        <f>N2861*O2861</f>
        <v>7.2028242050475103E-3</v>
      </c>
      <c r="X2861" s="1">
        <f t="shared" si="44"/>
        <v>5.9401202969124851</v>
      </c>
    </row>
    <row r="2862" spans="3:24" x14ac:dyDescent="0.25">
      <c r="C2862" s="19" t="s">
        <v>4469</v>
      </c>
      <c r="D2862" s="6" t="s">
        <v>936</v>
      </c>
      <c r="E2862" s="6" t="s">
        <v>115</v>
      </c>
      <c r="F2862" s="48">
        <v>0.831246960782139</v>
      </c>
      <c r="G2862" s="8">
        <v>10</v>
      </c>
      <c r="H2862" s="9">
        <v>0.32436733600469603</v>
      </c>
      <c r="I2862" s="40">
        <v>0</v>
      </c>
      <c r="J2862" s="7">
        <v>1</v>
      </c>
      <c r="K2862" s="9">
        <v>0.21191007954872401</v>
      </c>
      <c r="L2862" s="39">
        <v>0</v>
      </c>
      <c r="M2862" s="47">
        <v>0</v>
      </c>
      <c r="N2862" s="17">
        <v>7.7300795156428504E-3</v>
      </c>
      <c r="O2862" s="7">
        <f>Q2862/P2862/N2862</f>
        <v>1</v>
      </c>
      <c r="P2862" s="7">
        <v>3.3891976077694972</v>
      </c>
      <c r="Q2862" s="33">
        <v>2.6198767002284743E-2</v>
      </c>
      <c r="R2862" s="38" t="s">
        <v>1677</v>
      </c>
      <c r="S2862" s="33" t="s">
        <v>1677</v>
      </c>
      <c r="T2862" s="45" t="s">
        <v>1675</v>
      </c>
      <c r="U2862" s="55">
        <f>RANK(Q2862,$Q$5:$Q$3209,0)</f>
        <v>2858</v>
      </c>
      <c r="V2862" s="55">
        <f>RANK(W2862,$W$5:$W$3209,0)</f>
        <v>3020</v>
      </c>
      <c r="W2862" s="55">
        <f>N2862*O2862</f>
        <v>7.7300795156428504E-3</v>
      </c>
      <c r="X2862" s="1">
        <f t="shared" si="44"/>
        <v>5.9139137813158689</v>
      </c>
    </row>
    <row r="2863" spans="3:24" x14ac:dyDescent="0.25">
      <c r="C2863" s="19" t="s">
        <v>4470</v>
      </c>
      <c r="D2863" s="6" t="s">
        <v>956</v>
      </c>
      <c r="E2863" s="6" t="s">
        <v>131</v>
      </c>
      <c r="F2863" s="48">
        <v>0.50639764351191197</v>
      </c>
      <c r="G2863" s="8">
        <v>62.971993683280601</v>
      </c>
      <c r="H2863" s="9">
        <v>0.86614024188688099</v>
      </c>
      <c r="I2863" s="40">
        <v>0</v>
      </c>
      <c r="J2863" s="7">
        <v>3</v>
      </c>
      <c r="K2863" s="9">
        <v>5.9406948726566697E-2</v>
      </c>
      <c r="L2863" s="39">
        <v>0</v>
      </c>
      <c r="M2863" s="47">
        <v>0</v>
      </c>
      <c r="N2863" s="17">
        <v>1.54242387919709E-2</v>
      </c>
      <c r="O2863" s="7">
        <f>Q2863/P2863/N2863</f>
        <v>1</v>
      </c>
      <c r="P2863" s="7">
        <v>1.6964146406827803</v>
      </c>
      <c r="Q2863" s="33">
        <v>2.6165904508086715E-2</v>
      </c>
      <c r="R2863" s="38" t="s">
        <v>1677</v>
      </c>
      <c r="S2863" s="33" t="s">
        <v>1677</v>
      </c>
      <c r="T2863" s="45" t="s">
        <v>1677</v>
      </c>
      <c r="U2863" s="55">
        <f>RANK(Q2863,$Q$5:$Q$3209,0)</f>
        <v>2859</v>
      </c>
      <c r="V2863" s="55">
        <f>RANK(W2863,$W$5:$W$3209,0)</f>
        <v>2592</v>
      </c>
      <c r="W2863" s="55">
        <f>N2863*O2863</f>
        <v>1.54242387919709E-2</v>
      </c>
      <c r="X2863" s="1">
        <f t="shared" si="44"/>
        <v>5.8877150143135841</v>
      </c>
    </row>
    <row r="2864" spans="3:24" x14ac:dyDescent="0.25">
      <c r="C2864" s="19" t="s">
        <v>4471</v>
      </c>
      <c r="D2864" s="6" t="s">
        <v>1430</v>
      </c>
      <c r="E2864" s="6" t="s">
        <v>16</v>
      </c>
      <c r="F2864" s="48">
        <v>3.5301974867614301</v>
      </c>
      <c r="G2864" s="8">
        <v>10.702327550135401</v>
      </c>
      <c r="H2864" s="9">
        <v>0.65542553500456002</v>
      </c>
      <c r="I2864" s="40">
        <v>2</v>
      </c>
      <c r="J2864" s="7">
        <v>0</v>
      </c>
      <c r="K2864" s="9">
        <v>0.19542987833574399</v>
      </c>
      <c r="L2864" s="39">
        <v>0</v>
      </c>
      <c r="M2864" s="47">
        <v>0</v>
      </c>
      <c r="N2864" s="17">
        <v>1.0071698652246301E-2</v>
      </c>
      <c r="O2864" s="7">
        <f>Q2864/P2864/N2864</f>
        <v>1</v>
      </c>
      <c r="P2864" s="7">
        <v>2.5935775535137506</v>
      </c>
      <c r="Q2864" s="33">
        <v>2.6121731550220701E-2</v>
      </c>
      <c r="R2864" s="38" t="s">
        <v>1677</v>
      </c>
      <c r="S2864" s="33" t="s">
        <v>1677</v>
      </c>
      <c r="T2864" s="45" t="s">
        <v>1676</v>
      </c>
      <c r="U2864" s="55">
        <f>RANK(Q2864,$Q$5:$Q$3209,0)</f>
        <v>2860</v>
      </c>
      <c r="V2864" s="55">
        <f>RANK(W2864,$W$5:$W$3209,0)</f>
        <v>2925</v>
      </c>
      <c r="W2864" s="55">
        <f>N2864*O2864</f>
        <v>1.0071698652246301E-2</v>
      </c>
      <c r="X2864" s="1">
        <f t="shared" si="44"/>
        <v>5.8615491098054973</v>
      </c>
    </row>
    <row r="2865" spans="3:24" x14ac:dyDescent="0.25">
      <c r="C2865" s="19" t="s">
        <v>4472</v>
      </c>
      <c r="D2865" s="6" t="s">
        <v>1054</v>
      </c>
      <c r="E2865" s="6" t="s">
        <v>22</v>
      </c>
      <c r="F2865" s="48">
        <v>1.3760118562615</v>
      </c>
      <c r="G2865" s="8">
        <v>10</v>
      </c>
      <c r="H2865" s="9">
        <v>0.119146979721971</v>
      </c>
      <c r="I2865" s="40">
        <v>1</v>
      </c>
      <c r="J2865" s="7">
        <v>2</v>
      </c>
      <c r="K2865" s="9">
        <v>0.29224356277770402</v>
      </c>
      <c r="L2865" s="39">
        <v>0</v>
      </c>
      <c r="M2865" s="47">
        <v>0</v>
      </c>
      <c r="N2865" s="17">
        <v>8.3597914408313195E-3</v>
      </c>
      <c r="O2865" s="7">
        <f>Q2865/P2865/N2865</f>
        <v>1</v>
      </c>
      <c r="P2865" s="7">
        <v>3.1246033903767509</v>
      </c>
      <c r="Q2865" s="33">
        <v>2.6121032678864085E-2</v>
      </c>
      <c r="R2865" s="38" t="s">
        <v>1677</v>
      </c>
      <c r="S2865" s="33" t="s">
        <v>1677</v>
      </c>
      <c r="T2865" s="45" t="s">
        <v>1675</v>
      </c>
      <c r="U2865" s="55">
        <f>RANK(Q2865,$Q$5:$Q$3209,0)</f>
        <v>2861</v>
      </c>
      <c r="V2865" s="55">
        <f>RANK(W2865,$W$5:$W$3209,0)</f>
        <v>3001</v>
      </c>
      <c r="W2865" s="55">
        <f>N2865*O2865</f>
        <v>8.3597914408313195E-3</v>
      </c>
      <c r="X2865" s="1">
        <f t="shared" si="44"/>
        <v>5.8354273782552761</v>
      </c>
    </row>
    <row r="2866" spans="3:24" x14ac:dyDescent="0.25">
      <c r="C2866" s="19" t="s">
        <v>4473</v>
      </c>
      <c r="D2866" s="6" t="s">
        <v>1440</v>
      </c>
      <c r="E2866" s="6" t="s">
        <v>27</v>
      </c>
      <c r="F2866" s="48">
        <v>4.7089814517702201E-2</v>
      </c>
      <c r="G2866" s="8">
        <v>10</v>
      </c>
      <c r="H2866" s="9">
        <v>0</v>
      </c>
      <c r="I2866" s="40">
        <v>0</v>
      </c>
      <c r="J2866" s="7">
        <v>0</v>
      </c>
      <c r="K2866" s="9">
        <v>1</v>
      </c>
      <c r="L2866" s="39">
        <v>0</v>
      </c>
      <c r="M2866" s="47">
        <v>0</v>
      </c>
      <c r="N2866" s="17">
        <v>1.26953450050821E-2</v>
      </c>
      <c r="O2866" s="7">
        <f>Q2866/P2866/N2866</f>
        <v>1</v>
      </c>
      <c r="P2866" s="7">
        <v>2.0552837753952953</v>
      </c>
      <c r="Q2866" s="33">
        <v>2.6092536611990944E-2</v>
      </c>
      <c r="R2866" s="38" t="s">
        <v>1677</v>
      </c>
      <c r="S2866" s="33" t="s">
        <v>1677</v>
      </c>
      <c r="T2866" s="45" t="s">
        <v>1677</v>
      </c>
      <c r="U2866" s="55">
        <f>RANK(Q2866,$Q$5:$Q$3209,0)</f>
        <v>2862</v>
      </c>
      <c r="V2866" s="55">
        <f>RANK(W2866,$W$5:$W$3209,0)</f>
        <v>2735</v>
      </c>
      <c r="W2866" s="55">
        <f>N2866*O2866</f>
        <v>1.26953450050821E-2</v>
      </c>
      <c r="X2866" s="1">
        <f t="shared" si="44"/>
        <v>5.8093063455764122</v>
      </c>
    </row>
    <row r="2867" spans="3:24" x14ac:dyDescent="0.25">
      <c r="C2867" s="19" t="s">
        <v>4474</v>
      </c>
      <c r="D2867" s="6" t="s">
        <v>713</v>
      </c>
      <c r="E2867" s="6" t="s">
        <v>27</v>
      </c>
      <c r="F2867" s="48">
        <v>1.04125633537997</v>
      </c>
      <c r="G2867" s="8">
        <v>57.172966639694103</v>
      </c>
      <c r="H2867" s="9">
        <v>0.492266644333193</v>
      </c>
      <c r="I2867" s="40">
        <v>0</v>
      </c>
      <c r="J2867" s="7">
        <v>0</v>
      </c>
      <c r="K2867" s="9">
        <v>5.7660818522784797E-2</v>
      </c>
      <c r="L2867" s="39">
        <v>0</v>
      </c>
      <c r="M2867" s="47">
        <v>0</v>
      </c>
      <c r="N2867" s="17">
        <v>1.1709135137075499E-2</v>
      </c>
      <c r="O2867" s="7">
        <f>Q2867/P2867/N2867</f>
        <v>1</v>
      </c>
      <c r="P2867" s="7">
        <v>2.2240587016665603</v>
      </c>
      <c r="Q2867" s="33">
        <v>2.6041803890602438E-2</v>
      </c>
      <c r="R2867" s="38" t="s">
        <v>1677</v>
      </c>
      <c r="S2867" s="33" t="s">
        <v>1677</v>
      </c>
      <c r="T2867" s="45" t="s">
        <v>1677</v>
      </c>
      <c r="U2867" s="55">
        <f>RANK(Q2867,$Q$5:$Q$3209,0)</f>
        <v>2863</v>
      </c>
      <c r="V2867" s="55">
        <f>RANK(W2867,$W$5:$W$3209,0)</f>
        <v>2821</v>
      </c>
      <c r="W2867" s="55">
        <f>N2867*O2867</f>
        <v>1.1709135137075499E-2</v>
      </c>
      <c r="X2867" s="1">
        <f t="shared" si="44"/>
        <v>5.7832138089644216</v>
      </c>
    </row>
    <row r="2868" spans="3:24" x14ac:dyDescent="0.25">
      <c r="C2868" s="19" t="s">
        <v>4475</v>
      </c>
      <c r="D2868" s="6" t="s">
        <v>159</v>
      </c>
      <c r="E2868" s="6" t="s">
        <v>48</v>
      </c>
      <c r="F2868" s="48">
        <v>0.143871473551517</v>
      </c>
      <c r="G2868" s="8">
        <v>10</v>
      </c>
      <c r="H2868" s="9">
        <v>0.11993232362682101</v>
      </c>
      <c r="I2868" s="40">
        <v>0</v>
      </c>
      <c r="J2868" s="7">
        <v>0</v>
      </c>
      <c r="K2868" s="9">
        <v>0.22613364358456101</v>
      </c>
      <c r="L2868" s="39">
        <v>0</v>
      </c>
      <c r="M2868" s="47">
        <v>0</v>
      </c>
      <c r="N2868" s="17">
        <v>6.4943159930647698E-3</v>
      </c>
      <c r="O2868" s="7">
        <f>Q2868/P2868/N2868</f>
        <v>1</v>
      </c>
      <c r="P2868" s="7">
        <v>3.9937807430258543</v>
      </c>
      <c r="Q2868" s="33">
        <v>2.5936874152226907E-2</v>
      </c>
      <c r="R2868" s="38" t="s">
        <v>1677</v>
      </c>
      <c r="S2868" s="33" t="s">
        <v>1677</v>
      </c>
      <c r="T2868" s="45" t="s">
        <v>1675</v>
      </c>
      <c r="U2868" s="55">
        <f>RANK(Q2868,$Q$5:$Q$3209,0)</f>
        <v>2864</v>
      </c>
      <c r="V2868" s="55">
        <f>RANK(W2868,$W$5:$W$3209,0)</f>
        <v>3079</v>
      </c>
      <c r="W2868" s="55">
        <f>N2868*O2868</f>
        <v>6.4943159930647698E-3</v>
      </c>
      <c r="X2868" s="1">
        <f t="shared" si="44"/>
        <v>5.7571720050738193</v>
      </c>
    </row>
    <row r="2869" spans="3:24" x14ac:dyDescent="0.25">
      <c r="C2869" s="19" t="s">
        <v>4476</v>
      </c>
      <c r="D2869" s="6" t="s">
        <v>737</v>
      </c>
      <c r="E2869" s="6" t="s">
        <v>131</v>
      </c>
      <c r="F2869" s="48">
        <v>3.83747557742443</v>
      </c>
      <c r="G2869" s="8">
        <v>25.069206538885702</v>
      </c>
      <c r="H2869" s="9">
        <v>0.63577516212382601</v>
      </c>
      <c r="I2869" s="40">
        <v>0</v>
      </c>
      <c r="J2869" s="7">
        <v>0</v>
      </c>
      <c r="K2869" s="9">
        <v>0.16588962703253701</v>
      </c>
      <c r="L2869" s="39">
        <v>0</v>
      </c>
      <c r="M2869" s="47">
        <v>0</v>
      </c>
      <c r="N2869" s="17">
        <v>1.0334160505362001E-2</v>
      </c>
      <c r="O2869" s="7">
        <f>Q2869/P2869/N2869</f>
        <v>1</v>
      </c>
      <c r="P2869" s="7">
        <v>2.4931467173948088</v>
      </c>
      <c r="Q2869" s="33">
        <v>2.5764578340974349E-2</v>
      </c>
      <c r="R2869" s="38" t="s">
        <v>1677</v>
      </c>
      <c r="S2869" s="33" t="s">
        <v>1677</v>
      </c>
      <c r="T2869" s="45" t="s">
        <v>1676</v>
      </c>
      <c r="U2869" s="55">
        <f>RANK(Q2869,$Q$5:$Q$3209,0)</f>
        <v>2865</v>
      </c>
      <c r="V2869" s="55">
        <f>RANK(W2869,$W$5:$W$3209,0)</f>
        <v>2914</v>
      </c>
      <c r="W2869" s="55">
        <f>N2869*O2869</f>
        <v>1.0334160505362001E-2</v>
      </c>
      <c r="X2869" s="1">
        <f t="shared" si="44"/>
        <v>5.7312351309215925</v>
      </c>
    </row>
    <row r="2870" spans="3:24" x14ac:dyDescent="0.25">
      <c r="C2870" s="19" t="s">
        <v>4477</v>
      </c>
      <c r="D2870" s="6" t="s">
        <v>390</v>
      </c>
      <c r="E2870" s="6" t="s">
        <v>19</v>
      </c>
      <c r="F2870" s="48">
        <v>0.77472748682503301</v>
      </c>
      <c r="G2870" s="8">
        <v>10</v>
      </c>
      <c r="H2870" s="9">
        <v>0.39238495553960601</v>
      </c>
      <c r="I2870" s="40">
        <v>0</v>
      </c>
      <c r="J2870" s="7">
        <v>1</v>
      </c>
      <c r="K2870" s="9">
        <v>0.15770547814567401</v>
      </c>
      <c r="L2870" s="39">
        <v>0</v>
      </c>
      <c r="M2870" s="47">
        <v>0</v>
      </c>
      <c r="N2870" s="17">
        <v>7.74395908553706E-3</v>
      </c>
      <c r="O2870" s="7">
        <f>Q2870/P2870/N2870</f>
        <v>1</v>
      </c>
      <c r="P2870" s="7">
        <v>3.3256731170738782</v>
      </c>
      <c r="Q2870" s="33">
        <v>2.5753876550490613E-2</v>
      </c>
      <c r="R2870" s="38" t="s">
        <v>1677</v>
      </c>
      <c r="S2870" s="33" t="s">
        <v>1677</v>
      </c>
      <c r="T2870" s="45" t="s">
        <v>1675</v>
      </c>
      <c r="U2870" s="55">
        <f>RANK(Q2870,$Q$5:$Q$3209,0)</f>
        <v>2866</v>
      </c>
      <c r="V2870" s="55">
        <f>RANK(W2870,$W$5:$W$3209,0)</f>
        <v>3019</v>
      </c>
      <c r="W2870" s="55">
        <f>N2870*O2870</f>
        <v>7.74395908553706E-3</v>
      </c>
      <c r="X2870" s="1">
        <f t="shared" si="44"/>
        <v>5.7054705525806177</v>
      </c>
    </row>
    <row r="2871" spans="3:24" x14ac:dyDescent="0.25">
      <c r="C2871" s="19" t="s">
        <v>4478</v>
      </c>
      <c r="D2871" s="6" t="s">
        <v>785</v>
      </c>
      <c r="E2871" s="6" t="s">
        <v>27</v>
      </c>
      <c r="F2871" s="48">
        <v>0.48078610568547597</v>
      </c>
      <c r="G2871" s="8">
        <v>10</v>
      </c>
      <c r="H2871" s="9">
        <v>0.229688264609239</v>
      </c>
      <c r="I2871" s="40">
        <v>0</v>
      </c>
      <c r="J2871" s="7">
        <v>0</v>
      </c>
      <c r="K2871" s="9">
        <v>8.3290599632861201E-2</v>
      </c>
      <c r="L2871" s="39">
        <v>0</v>
      </c>
      <c r="M2871" s="47">
        <v>0</v>
      </c>
      <c r="N2871" s="17">
        <v>6.1637245064243501E-3</v>
      </c>
      <c r="O2871" s="7">
        <f>Q2871/P2871/N2871</f>
        <v>1</v>
      </c>
      <c r="P2871" s="7">
        <v>4.1771588115669145</v>
      </c>
      <c r="Q2871" s="33">
        <v>2.5746856134081404E-2</v>
      </c>
      <c r="R2871" s="38" t="s">
        <v>1677</v>
      </c>
      <c r="S2871" s="33" t="s">
        <v>1677</v>
      </c>
      <c r="T2871" s="45" t="s">
        <v>1675</v>
      </c>
      <c r="U2871" s="55">
        <f>RANK(Q2871,$Q$5:$Q$3209,0)</f>
        <v>2867</v>
      </c>
      <c r="V2871" s="55">
        <f>RANK(W2871,$W$5:$W$3209,0)</f>
        <v>3097</v>
      </c>
      <c r="W2871" s="55">
        <f>N2871*O2871</f>
        <v>6.1637245064243501E-3</v>
      </c>
      <c r="X2871" s="1">
        <f t="shared" si="44"/>
        <v>5.679716676030127</v>
      </c>
    </row>
    <row r="2872" spans="3:24" x14ac:dyDescent="0.25">
      <c r="C2872" s="19" t="s">
        <v>4479</v>
      </c>
      <c r="D2872" s="6" t="s">
        <v>414</v>
      </c>
      <c r="E2872" s="6" t="s">
        <v>131</v>
      </c>
      <c r="F2872" s="48">
        <v>1.66299133524729</v>
      </c>
      <c r="G2872" s="8">
        <v>13.8094716747608</v>
      </c>
      <c r="H2872" s="9">
        <v>0.190709276513198</v>
      </c>
      <c r="I2872" s="40">
        <v>2</v>
      </c>
      <c r="J2872" s="7">
        <v>1</v>
      </c>
      <c r="K2872" s="9">
        <v>0.289994780843987</v>
      </c>
      <c r="L2872" s="39">
        <v>0</v>
      </c>
      <c r="M2872" s="47">
        <v>0</v>
      </c>
      <c r="N2872" s="17">
        <v>7.8888376130739207E-3</v>
      </c>
      <c r="O2872" s="7">
        <f>Q2872/P2872/N2872</f>
        <v>1</v>
      </c>
      <c r="P2872" s="7">
        <v>3.247477992953463</v>
      </c>
      <c r="Q2872" s="33">
        <v>2.5618826538441084E-2</v>
      </c>
      <c r="R2872" s="38" t="s">
        <v>1677</v>
      </c>
      <c r="S2872" s="33" t="s">
        <v>1677</v>
      </c>
      <c r="T2872" s="45" t="s">
        <v>1675</v>
      </c>
      <c r="U2872" s="55">
        <f>RANK(Q2872,$Q$5:$Q$3209,0)</f>
        <v>2868</v>
      </c>
      <c r="V2872" s="55">
        <f>RANK(W2872,$W$5:$W$3209,0)</f>
        <v>3015</v>
      </c>
      <c r="W2872" s="55">
        <f>N2872*O2872</f>
        <v>7.8888376130739207E-3</v>
      </c>
      <c r="X2872" s="1">
        <f t="shared" si="44"/>
        <v>5.6539698198960453</v>
      </c>
    </row>
    <row r="2873" spans="3:24" x14ac:dyDescent="0.25">
      <c r="C2873" s="19" t="s">
        <v>4480</v>
      </c>
      <c r="D2873" s="6" t="s">
        <v>1130</v>
      </c>
      <c r="E2873" s="6" t="s">
        <v>28</v>
      </c>
      <c r="F2873" s="48">
        <v>0.487192656065143</v>
      </c>
      <c r="G2873" s="8">
        <v>10</v>
      </c>
      <c r="H2873" s="9">
        <v>2.1000327908817899E-2</v>
      </c>
      <c r="I2873" s="40">
        <v>0</v>
      </c>
      <c r="J2873" s="7">
        <v>0</v>
      </c>
      <c r="K2873" s="9">
        <v>0.45406388323873598</v>
      </c>
      <c r="L2873" s="39">
        <v>0</v>
      </c>
      <c r="M2873" s="47">
        <v>0</v>
      </c>
      <c r="N2873" s="17">
        <v>7.5133640683230501E-3</v>
      </c>
      <c r="O2873" s="7">
        <f>Q2873/P2873/N2873</f>
        <v>1</v>
      </c>
      <c r="P2873" s="7">
        <v>3.4081420629881078</v>
      </c>
      <c r="Q2873" s="33">
        <v>2.5606612115795242E-2</v>
      </c>
      <c r="R2873" s="38" t="s">
        <v>1677</v>
      </c>
      <c r="S2873" s="33" t="s">
        <v>1677</v>
      </c>
      <c r="T2873" s="45" t="s">
        <v>1675</v>
      </c>
      <c r="U2873" s="55">
        <f>RANK(Q2873,$Q$5:$Q$3209,0)</f>
        <v>2869</v>
      </c>
      <c r="V2873" s="55">
        <f>RANK(W2873,$W$5:$W$3209,0)</f>
        <v>3030</v>
      </c>
      <c r="W2873" s="55">
        <f>N2873*O2873</f>
        <v>7.5133640683230501E-3</v>
      </c>
      <c r="X2873" s="1">
        <f t="shared" si="44"/>
        <v>5.6283509933576044</v>
      </c>
    </row>
    <row r="2874" spans="3:24" x14ac:dyDescent="0.25">
      <c r="C2874" s="19" t="s">
        <v>4481</v>
      </c>
      <c r="D2874" s="6" t="s">
        <v>671</v>
      </c>
      <c r="E2874" s="6" t="s">
        <v>39</v>
      </c>
      <c r="F2874" s="48">
        <v>7.1746627898210305E-2</v>
      </c>
      <c r="G2874" s="8">
        <v>10</v>
      </c>
      <c r="H2874" s="9">
        <v>1</v>
      </c>
      <c r="I2874" s="40">
        <v>0</v>
      </c>
      <c r="J2874" s="7">
        <v>0</v>
      </c>
      <c r="K2874" s="9">
        <v>6.4205017629799599E-3</v>
      </c>
      <c r="L2874" s="39">
        <v>0</v>
      </c>
      <c r="M2874" s="47">
        <v>0</v>
      </c>
      <c r="N2874" s="17">
        <v>1.07265567580424E-2</v>
      </c>
      <c r="O2874" s="7">
        <f>Q2874/P2874/N2874</f>
        <v>1</v>
      </c>
      <c r="P2874" s="7">
        <v>2.3855938575850346</v>
      </c>
      <c r="Q2874" s="33">
        <v>2.5589207915023192E-2</v>
      </c>
      <c r="R2874" s="38" t="s">
        <v>1677</v>
      </c>
      <c r="S2874" s="33" t="s">
        <v>1677</v>
      </c>
      <c r="T2874" s="45" t="s">
        <v>1676</v>
      </c>
      <c r="U2874" s="55">
        <f>RANK(Q2874,$Q$5:$Q$3209,0)</f>
        <v>2870</v>
      </c>
      <c r="V2874" s="55">
        <f>RANK(W2874,$W$5:$W$3209,0)</f>
        <v>2890</v>
      </c>
      <c r="W2874" s="55">
        <f>N2874*O2874</f>
        <v>1.07265567580424E-2</v>
      </c>
      <c r="X2874" s="1">
        <f t="shared" si="44"/>
        <v>5.6027443812418092</v>
      </c>
    </row>
    <row r="2875" spans="3:24" x14ac:dyDescent="0.25">
      <c r="C2875" s="19" t="s">
        <v>4482</v>
      </c>
      <c r="D2875" s="6" t="s">
        <v>1612</v>
      </c>
      <c r="E2875" s="6" t="s">
        <v>863</v>
      </c>
      <c r="F2875" s="48">
        <v>1.9473533179573199</v>
      </c>
      <c r="G2875" s="8">
        <v>22.489824659039702</v>
      </c>
      <c r="H2875" s="9">
        <v>0.48090859628261801</v>
      </c>
      <c r="I2875" s="40">
        <v>0</v>
      </c>
      <c r="J2875" s="7">
        <v>0</v>
      </c>
      <c r="K2875" s="9">
        <v>8.2476571473043894E-2</v>
      </c>
      <c r="L2875" s="39">
        <v>0</v>
      </c>
      <c r="M2875" s="47">
        <v>0</v>
      </c>
      <c r="N2875" s="17">
        <v>1.0731235856059699E-2</v>
      </c>
      <c r="O2875" s="7">
        <f>Q2875/P2875/N2875</f>
        <v>1</v>
      </c>
      <c r="P2875" s="7">
        <v>2.381619323757509</v>
      </c>
      <c r="Q2875" s="33">
        <v>2.5557718682591234E-2</v>
      </c>
      <c r="R2875" s="38" t="s">
        <v>1677</v>
      </c>
      <c r="S2875" s="33" t="s">
        <v>1677</v>
      </c>
      <c r="T2875" s="45" t="s">
        <v>1676</v>
      </c>
      <c r="U2875" s="55">
        <f>RANK(Q2875,$Q$5:$Q$3209,0)</f>
        <v>2871</v>
      </c>
      <c r="V2875" s="55">
        <f>RANK(W2875,$W$5:$W$3209,0)</f>
        <v>2889</v>
      </c>
      <c r="W2875" s="55">
        <f>N2875*O2875</f>
        <v>1.0731235856059699E-2</v>
      </c>
      <c r="X2875" s="1">
        <f t="shared" si="44"/>
        <v>5.5771551733267861</v>
      </c>
    </row>
    <row r="2876" spans="3:24" x14ac:dyDescent="0.25">
      <c r="C2876" s="19" t="s">
        <v>4483</v>
      </c>
      <c r="D2876" s="6" t="s">
        <v>1186</v>
      </c>
      <c r="E2876" s="6" t="s">
        <v>12</v>
      </c>
      <c r="F2876" s="48">
        <v>2.395487718034639</v>
      </c>
      <c r="G2876" s="8">
        <v>10</v>
      </c>
      <c r="H2876" s="9">
        <v>3.35248959562831E-2</v>
      </c>
      <c r="I2876" s="40">
        <v>0</v>
      </c>
      <c r="J2876" s="7">
        <v>0</v>
      </c>
      <c r="K2876" s="9">
        <v>0.396105800822453</v>
      </c>
      <c r="L2876" s="39">
        <v>4.12121174280431E-2</v>
      </c>
      <c r="M2876" s="47">
        <v>0</v>
      </c>
      <c r="N2876" s="17">
        <v>7.65948210945988E-3</v>
      </c>
      <c r="O2876" s="7">
        <f>Q2876/P2876/N2876</f>
        <v>1.0000000000000002</v>
      </c>
      <c r="P2876" s="7">
        <v>3.3335597106544288</v>
      </c>
      <c r="Q2876" s="33">
        <v>2.5533340964573853E-2</v>
      </c>
      <c r="R2876" s="38" t="s">
        <v>1677</v>
      </c>
      <c r="S2876" s="33" t="s">
        <v>1677</v>
      </c>
      <c r="T2876" s="45" t="s">
        <v>1675</v>
      </c>
      <c r="U2876" s="55">
        <f>RANK(Q2876,$Q$5:$Q$3209,0)</f>
        <v>2872</v>
      </c>
      <c r="V2876" s="55">
        <f>RANK(W2876,$W$5:$W$3209,0)</f>
        <v>3022</v>
      </c>
      <c r="W2876" s="55">
        <f>N2876*O2876</f>
        <v>7.6594821094598817E-3</v>
      </c>
      <c r="X2876" s="1">
        <f t="shared" si="44"/>
        <v>5.5515974546441953</v>
      </c>
    </row>
    <row r="2877" spans="3:24" x14ac:dyDescent="0.25">
      <c r="C2877" s="19" t="s">
        <v>4484</v>
      </c>
      <c r="D2877" s="6" t="s">
        <v>412</v>
      </c>
      <c r="E2877" s="6" t="s">
        <v>131</v>
      </c>
      <c r="F2877" s="48">
        <v>13.5042120969705</v>
      </c>
      <c r="G2877" s="8">
        <v>33.097134543855297</v>
      </c>
      <c r="H2877" s="9">
        <v>0.18552315089732699</v>
      </c>
      <c r="I2877" s="40">
        <v>6</v>
      </c>
      <c r="J2877" s="7">
        <v>11</v>
      </c>
      <c r="K2877" s="9">
        <v>0.83721022724636895</v>
      </c>
      <c r="L2877" s="39">
        <v>0</v>
      </c>
      <c r="M2877" s="47">
        <v>0</v>
      </c>
      <c r="N2877" s="17">
        <v>2.27108448573324E-2</v>
      </c>
      <c r="O2877" s="7">
        <f>Q2877/P2877/N2877</f>
        <v>1</v>
      </c>
      <c r="P2877" s="7">
        <v>1.119257800795161</v>
      </c>
      <c r="Q2877" s="33">
        <v>2.5419290269217954E-2</v>
      </c>
      <c r="R2877" s="38" t="s">
        <v>1676</v>
      </c>
      <c r="S2877" s="33" t="s">
        <v>1676</v>
      </c>
      <c r="T2877" s="45" t="s">
        <v>1677</v>
      </c>
      <c r="U2877" s="55">
        <f>RANK(Q2877,$Q$5:$Q$3209,0)</f>
        <v>2873</v>
      </c>
      <c r="V2877" s="55">
        <f>RANK(W2877,$W$5:$W$3209,0)</f>
        <v>2316</v>
      </c>
      <c r="W2877" s="55">
        <f>N2877*O2877</f>
        <v>2.27108448573324E-2</v>
      </c>
      <c r="X2877" s="1">
        <f t="shared" si="44"/>
        <v>5.5260641136796211</v>
      </c>
    </row>
    <row r="2878" spans="3:24" x14ac:dyDescent="0.25">
      <c r="C2878" s="19" t="s">
        <v>4485</v>
      </c>
      <c r="D2878" s="6" t="s">
        <v>1278</v>
      </c>
      <c r="E2878" s="6" t="s">
        <v>90</v>
      </c>
      <c r="F2878" s="48">
        <v>5.0313416949442802E-2</v>
      </c>
      <c r="G2878" s="8">
        <v>10</v>
      </c>
      <c r="H2878" s="9">
        <v>1</v>
      </c>
      <c r="I2878" s="40">
        <v>0</v>
      </c>
      <c r="J2878" s="7">
        <v>0</v>
      </c>
      <c r="K2878" s="9">
        <v>1</v>
      </c>
      <c r="L2878" s="39">
        <v>0</v>
      </c>
      <c r="M2878" s="47">
        <v>0</v>
      </c>
      <c r="N2878" s="17">
        <v>2.8511563181221999E-2</v>
      </c>
      <c r="O2878" s="7">
        <f>Q2878/P2878/N2878</f>
        <v>1.0000000000000002</v>
      </c>
      <c r="P2878" s="7">
        <v>0.89044085910816617</v>
      </c>
      <c r="Q2878" s="33">
        <v>2.5387860813604078E-2</v>
      </c>
      <c r="R2878" s="38" t="s">
        <v>1676</v>
      </c>
      <c r="S2878" s="33" t="s">
        <v>1676</v>
      </c>
      <c r="T2878" s="45" t="s">
        <v>1677</v>
      </c>
      <c r="U2878" s="55">
        <f>RANK(Q2878,$Q$5:$Q$3209,0)</f>
        <v>2874</v>
      </c>
      <c r="V2878" s="55">
        <f>RANK(W2878,$W$5:$W$3209,0)</f>
        <v>2132</v>
      </c>
      <c r="W2878" s="55">
        <f>N2878*O2878</f>
        <v>2.8511563181222006E-2</v>
      </c>
      <c r="X2878" s="1">
        <f t="shared" si="44"/>
        <v>5.5006448234104033</v>
      </c>
    </row>
    <row r="2879" spans="3:24" x14ac:dyDescent="0.25">
      <c r="C2879" s="19" t="s">
        <v>4486</v>
      </c>
      <c r="D2879" s="6" t="s">
        <v>583</v>
      </c>
      <c r="E2879" s="6" t="s">
        <v>27</v>
      </c>
      <c r="F2879" s="48">
        <v>9.1781439108232199</v>
      </c>
      <c r="G2879" s="8">
        <v>41.691024421162197</v>
      </c>
      <c r="H2879" s="9">
        <v>0</v>
      </c>
      <c r="I2879" s="40">
        <v>3</v>
      </c>
      <c r="J2879" s="7">
        <v>4</v>
      </c>
      <c r="K2879" s="9">
        <v>0.91181025012933903</v>
      </c>
      <c r="L2879" s="39">
        <v>0</v>
      </c>
      <c r="M2879" s="47">
        <v>0</v>
      </c>
      <c r="N2879" s="17">
        <v>1.855842371995E-2</v>
      </c>
      <c r="O2879" s="7">
        <f>Q2879/P2879/N2879</f>
        <v>1</v>
      </c>
      <c r="P2879" s="7">
        <v>1.3664297228478088</v>
      </c>
      <c r="Q2879" s="33">
        <v>2.5358781780143481E-2</v>
      </c>
      <c r="R2879" s="38" t="s">
        <v>1677</v>
      </c>
      <c r="S2879" s="33" t="s">
        <v>1677</v>
      </c>
      <c r="T2879" s="45" t="s">
        <v>1677</v>
      </c>
      <c r="U2879" s="55">
        <f>RANK(Q2879,$Q$5:$Q$3209,0)</f>
        <v>2875</v>
      </c>
      <c r="V2879" s="55">
        <f>RANK(W2879,$W$5:$W$3209,0)</f>
        <v>2462</v>
      </c>
      <c r="W2879" s="55">
        <f>N2879*O2879</f>
        <v>1.855842371995E-2</v>
      </c>
      <c r="X2879" s="1">
        <f t="shared" si="44"/>
        <v>5.4752569625967995</v>
      </c>
    </row>
    <row r="2880" spans="3:24" x14ac:dyDescent="0.25">
      <c r="C2880" s="19" t="s">
        <v>4487</v>
      </c>
      <c r="D2880" s="6" t="s">
        <v>1056</v>
      </c>
      <c r="E2880" s="6" t="s">
        <v>144</v>
      </c>
      <c r="F2880" s="48">
        <v>0.764731373566096</v>
      </c>
      <c r="G2880" s="8">
        <v>10</v>
      </c>
      <c r="H2880" s="9">
        <v>0</v>
      </c>
      <c r="I2880" s="40">
        <v>0</v>
      </c>
      <c r="J2880" s="7">
        <v>1</v>
      </c>
      <c r="K2880" s="9">
        <v>0.19146236981326201</v>
      </c>
      <c r="L2880" s="39">
        <v>0</v>
      </c>
      <c r="M2880" s="47">
        <v>0</v>
      </c>
      <c r="N2880" s="17">
        <v>5.8059823760295403E-3</v>
      </c>
      <c r="O2880" s="7">
        <f>Q2880/P2880/N2880</f>
        <v>1</v>
      </c>
      <c r="P2880" s="7">
        <v>4.3630881681962501</v>
      </c>
      <c r="Q2880" s="33">
        <v>2.5332013009610438E-2</v>
      </c>
      <c r="R2880" s="38" t="s">
        <v>1677</v>
      </c>
      <c r="S2880" s="33" t="s">
        <v>1677</v>
      </c>
      <c r="T2880" s="45" t="s">
        <v>1675</v>
      </c>
      <c r="U2880" s="55">
        <f>RANK(Q2880,$Q$5:$Q$3209,0)</f>
        <v>2876</v>
      </c>
      <c r="V2880" s="55">
        <f>RANK(W2880,$W$5:$W$3209,0)</f>
        <v>3112</v>
      </c>
      <c r="W2880" s="55">
        <f>N2880*O2880</f>
        <v>5.8059823760295403E-3</v>
      </c>
      <c r="X2880" s="1">
        <f t="shared" si="44"/>
        <v>5.449898180816656</v>
      </c>
    </row>
    <row r="2881" spans="3:24" x14ac:dyDescent="0.25">
      <c r="C2881" s="19" t="s">
        <v>4488</v>
      </c>
      <c r="D2881" s="6" t="s">
        <v>57</v>
      </c>
      <c r="E2881" s="6" t="s">
        <v>19</v>
      </c>
      <c r="F2881" s="48">
        <v>2.1792608507643001</v>
      </c>
      <c r="G2881" s="8">
        <v>18.066643887506999</v>
      </c>
      <c r="H2881" s="9">
        <v>0.70633158048261402</v>
      </c>
      <c r="I2881" s="40">
        <v>0</v>
      </c>
      <c r="J2881" s="7">
        <v>0</v>
      </c>
      <c r="K2881" s="9">
        <v>0.11511440187074699</v>
      </c>
      <c r="L2881" s="39">
        <v>0</v>
      </c>
      <c r="M2881" s="47">
        <v>0</v>
      </c>
      <c r="N2881" s="17">
        <v>9.9274236616073899E-3</v>
      </c>
      <c r="O2881" s="7">
        <f>Q2881/P2881/N2881</f>
        <v>1</v>
      </c>
      <c r="P2881" s="7">
        <v>2.5363089730041595</v>
      </c>
      <c r="Q2881" s="33">
        <v>2.5179013711748632E-2</v>
      </c>
      <c r="R2881" s="38" t="s">
        <v>1677</v>
      </c>
      <c r="S2881" s="33" t="s">
        <v>1677</v>
      </c>
      <c r="T2881" s="45" t="s">
        <v>1676</v>
      </c>
      <c r="U2881" s="55">
        <f>RANK(Q2881,$Q$5:$Q$3209,0)</f>
        <v>2877</v>
      </c>
      <c r="V2881" s="55">
        <f>RANK(W2881,$W$5:$W$3209,0)</f>
        <v>2931</v>
      </c>
      <c r="W2881" s="55">
        <f>N2881*O2881</f>
        <v>9.9274236616073899E-3</v>
      </c>
      <c r="X2881" s="1">
        <f t="shared" si="44"/>
        <v>5.4245661678070451</v>
      </c>
    </row>
    <row r="2882" spans="3:24" x14ac:dyDescent="0.25">
      <c r="C2882" s="19" t="s">
        <v>4489</v>
      </c>
      <c r="D2882" s="6" t="s">
        <v>1294</v>
      </c>
      <c r="E2882" s="6" t="s">
        <v>204</v>
      </c>
      <c r="F2882" s="48">
        <v>1.02006910491483</v>
      </c>
      <c r="G2882" s="8">
        <v>10</v>
      </c>
      <c r="H2882" s="9">
        <v>0.22731263546748101</v>
      </c>
      <c r="I2882" s="40">
        <v>0</v>
      </c>
      <c r="J2882" s="7">
        <v>0</v>
      </c>
      <c r="K2882" s="9">
        <v>0.112769417712852</v>
      </c>
      <c r="L2882" s="39">
        <v>0</v>
      </c>
      <c r="M2882" s="47">
        <v>0</v>
      </c>
      <c r="N2882" s="17">
        <v>6.33500761280894E-3</v>
      </c>
      <c r="O2882" s="7">
        <f>Q2882/P2882/N2882</f>
        <v>1</v>
      </c>
      <c r="P2882" s="7">
        <v>3.9729593159738816</v>
      </c>
      <c r="Q2882" s="33">
        <v>2.5168727512074739E-2</v>
      </c>
      <c r="R2882" s="38" t="s">
        <v>1677</v>
      </c>
      <c r="S2882" s="33" t="s">
        <v>1677</v>
      </c>
      <c r="T2882" s="45" t="s">
        <v>1675</v>
      </c>
      <c r="U2882" s="55">
        <f>RANK(Q2882,$Q$5:$Q$3209,0)</f>
        <v>2878</v>
      </c>
      <c r="V2882" s="55">
        <f>RANK(W2882,$W$5:$W$3209,0)</f>
        <v>3087</v>
      </c>
      <c r="W2882" s="55">
        <f>N2882*O2882</f>
        <v>6.33500761280894E-3</v>
      </c>
      <c r="X2882" s="1">
        <f t="shared" si="44"/>
        <v>5.3993871540952965</v>
      </c>
    </row>
    <row r="2883" spans="3:24" x14ac:dyDescent="0.25">
      <c r="C2883" s="19" t="s">
        <v>4490</v>
      </c>
      <c r="D2883" s="6" t="s">
        <v>1054</v>
      </c>
      <c r="E2883" s="6" t="s">
        <v>22</v>
      </c>
      <c r="F2883" s="48">
        <v>6.0290933129078197E-2</v>
      </c>
      <c r="G2883" s="8">
        <v>10</v>
      </c>
      <c r="H2883" s="9">
        <v>0.69187920448709195</v>
      </c>
      <c r="I2883" s="40">
        <v>0</v>
      </c>
      <c r="J2883" s="7">
        <v>0</v>
      </c>
      <c r="K2883" s="9">
        <v>1.1775596650769301E-2</v>
      </c>
      <c r="L2883" s="39">
        <v>0</v>
      </c>
      <c r="M2883" s="47">
        <v>0</v>
      </c>
      <c r="N2883" s="17">
        <v>8.3828424117609393E-3</v>
      </c>
      <c r="O2883" s="7">
        <f>Q2883/P2883/N2883</f>
        <v>1</v>
      </c>
      <c r="P2883" s="7">
        <v>2.9891090207969464</v>
      </c>
      <c r="Q2883" s="33">
        <v>2.5057229872913853E-2</v>
      </c>
      <c r="R2883" s="38" t="s">
        <v>1677</v>
      </c>
      <c r="S2883" s="33" t="s">
        <v>1677</v>
      </c>
      <c r="T2883" s="45" t="s">
        <v>1676</v>
      </c>
      <c r="U2883" s="55">
        <f>RANK(Q2883,$Q$5:$Q$3209,0)</f>
        <v>2879</v>
      </c>
      <c r="V2883" s="55">
        <f>RANK(W2883,$W$5:$W$3209,0)</f>
        <v>2997</v>
      </c>
      <c r="W2883" s="55">
        <f>N2883*O2883</f>
        <v>8.3828424117609393E-3</v>
      </c>
      <c r="X2883" s="1">
        <f t="shared" si="44"/>
        <v>5.374218426583222</v>
      </c>
    </row>
    <row r="2884" spans="3:24" x14ac:dyDescent="0.25">
      <c r="C2884" s="19" t="s">
        <v>4491</v>
      </c>
      <c r="D2884" s="6" t="s">
        <v>392</v>
      </c>
      <c r="E2884" s="6" t="s">
        <v>27</v>
      </c>
      <c r="F2884" s="48">
        <v>3.6814104886280901</v>
      </c>
      <c r="G2884" s="8">
        <v>10</v>
      </c>
      <c r="H2884" s="9">
        <v>0.45324974063521001</v>
      </c>
      <c r="I2884" s="40">
        <v>0</v>
      </c>
      <c r="J2884" s="7">
        <v>3</v>
      </c>
      <c r="K2884" s="9">
        <v>0.39078021068621199</v>
      </c>
      <c r="L2884" s="39">
        <v>0</v>
      </c>
      <c r="M2884" s="47">
        <v>0</v>
      </c>
      <c r="N2884" s="17">
        <v>1.3923632873602401E-2</v>
      </c>
      <c r="O2884" s="7">
        <f>Q2884/P2884/N2884</f>
        <v>1</v>
      </c>
      <c r="P2884" s="7">
        <v>1.7990051391886728</v>
      </c>
      <c r="Q2884" s="33">
        <v>2.5048687095787066E-2</v>
      </c>
      <c r="R2884" s="38" t="s">
        <v>1677</v>
      </c>
      <c r="S2884" s="33" t="s">
        <v>1677</v>
      </c>
      <c r="T2884" s="45" t="s">
        <v>1677</v>
      </c>
      <c r="U2884" s="55">
        <f>RANK(Q2884,$Q$5:$Q$3209,0)</f>
        <v>2880</v>
      </c>
      <c r="V2884" s="55">
        <f>RANK(W2884,$W$5:$W$3209,0)</f>
        <v>2666</v>
      </c>
      <c r="W2884" s="55">
        <f>N2884*O2884</f>
        <v>1.3923632873602401E-2</v>
      </c>
      <c r="X2884" s="1">
        <f t="shared" si="44"/>
        <v>5.3491611967103081</v>
      </c>
    </row>
    <row r="2885" spans="3:24" x14ac:dyDescent="0.25">
      <c r="C2885" s="19" t="s">
        <v>4492</v>
      </c>
      <c r="D2885" s="6" t="s">
        <v>1290</v>
      </c>
      <c r="E2885" s="6" t="s">
        <v>131</v>
      </c>
      <c r="F2885" s="48">
        <v>3.9212824358481599</v>
      </c>
      <c r="G2885" s="8">
        <v>85.162100774626396</v>
      </c>
      <c r="H2885" s="9">
        <v>1</v>
      </c>
      <c r="I2885" s="40">
        <v>0</v>
      </c>
      <c r="J2885" s="7">
        <v>0</v>
      </c>
      <c r="K2885" s="9">
        <v>0.16625594926597301</v>
      </c>
      <c r="L2885" s="39">
        <v>0</v>
      </c>
      <c r="M2885" s="47">
        <v>0</v>
      </c>
      <c r="N2885" s="17">
        <v>2.0838754445878498E-2</v>
      </c>
      <c r="O2885" s="7">
        <f>Q2885/P2885/N2885</f>
        <v>1</v>
      </c>
      <c r="P2885" s="7">
        <v>1.2014939377150475</v>
      </c>
      <c r="Q2885" s="33">
        <v>2.5037637136255512E-2</v>
      </c>
      <c r="R2885" s="38" t="s">
        <v>1677</v>
      </c>
      <c r="S2885" s="33" t="s">
        <v>1677</v>
      </c>
      <c r="T2885" s="45" t="s">
        <v>1677</v>
      </c>
      <c r="U2885" s="55">
        <f>RANK(Q2885,$Q$5:$Q$3209,0)</f>
        <v>2881</v>
      </c>
      <c r="V2885" s="55">
        <f>RANK(W2885,$W$5:$W$3209,0)</f>
        <v>2374</v>
      </c>
      <c r="W2885" s="55">
        <f>N2885*O2885</f>
        <v>2.0838754445878498E-2</v>
      </c>
      <c r="X2885" s="1">
        <f t="shared" si="44"/>
        <v>5.3241125096145208</v>
      </c>
    </row>
    <row r="2886" spans="3:24" x14ac:dyDescent="0.25">
      <c r="C2886" s="19" t="s">
        <v>4493</v>
      </c>
      <c r="D2886" s="6" t="s">
        <v>773</v>
      </c>
      <c r="E2886" s="6" t="s">
        <v>12</v>
      </c>
      <c r="F2886" s="48">
        <v>0.56550209742686097</v>
      </c>
      <c r="G2886" s="8">
        <v>10</v>
      </c>
      <c r="H2886" s="9">
        <v>0.40980931006455001</v>
      </c>
      <c r="I2886" s="40">
        <v>0</v>
      </c>
      <c r="J2886" s="7">
        <v>2</v>
      </c>
      <c r="K2886" s="9">
        <v>6.5238755507365798E-2</v>
      </c>
      <c r="L2886" s="39">
        <v>0</v>
      </c>
      <c r="M2886" s="47">
        <v>0</v>
      </c>
      <c r="N2886" s="17">
        <v>7.3158472582855096E-3</v>
      </c>
      <c r="O2886" s="7">
        <f>Q2886/P2886/N2886</f>
        <v>1</v>
      </c>
      <c r="P2886" s="7">
        <v>3.4197635975821634</v>
      </c>
      <c r="Q2886" s="33">
        <v>2.501846813935606E-2</v>
      </c>
      <c r="R2886" s="38" t="s">
        <v>1677</v>
      </c>
      <c r="S2886" s="33" t="s">
        <v>1677</v>
      </c>
      <c r="T2886" s="45" t="s">
        <v>1675</v>
      </c>
      <c r="U2886" s="55">
        <f>RANK(Q2886,$Q$5:$Q$3209,0)</f>
        <v>2882</v>
      </c>
      <c r="V2886" s="55">
        <f>RANK(W2886,$W$5:$W$3209,0)</f>
        <v>3040</v>
      </c>
      <c r="W2886" s="55">
        <f>N2886*O2886</f>
        <v>7.3158472582855096E-3</v>
      </c>
      <c r="X2886" s="1">
        <f t="shared" si="44"/>
        <v>5.2990748724782648</v>
      </c>
    </row>
    <row r="2887" spans="3:24" x14ac:dyDescent="0.25">
      <c r="C2887" s="19" t="s">
        <v>4494</v>
      </c>
      <c r="D2887" s="6" t="s">
        <v>174</v>
      </c>
      <c r="E2887" s="6" t="s">
        <v>131</v>
      </c>
      <c r="F2887" s="48">
        <v>5.5427996304069396</v>
      </c>
      <c r="G2887" s="8">
        <v>59.532881974829003</v>
      </c>
      <c r="H2887" s="9">
        <v>0.86826086890039</v>
      </c>
      <c r="I2887" s="40">
        <v>1</v>
      </c>
      <c r="J2887" s="7">
        <v>2</v>
      </c>
      <c r="K2887" s="9">
        <v>0.35929060654523198</v>
      </c>
      <c r="L2887" s="39">
        <v>0</v>
      </c>
      <c r="M2887" s="47">
        <v>0</v>
      </c>
      <c r="N2887" s="17">
        <v>2.01288902980871E-2</v>
      </c>
      <c r="O2887" s="7">
        <f>Q2887/P2887/N2887</f>
        <v>1</v>
      </c>
      <c r="P2887" s="7">
        <v>1.2424857991711946</v>
      </c>
      <c r="Q2887" s="33">
        <v>2.5009860348448057E-2</v>
      </c>
      <c r="R2887" s="38" t="s">
        <v>1677</v>
      </c>
      <c r="S2887" s="33" t="s">
        <v>1677</v>
      </c>
      <c r="T2887" s="45" t="s">
        <v>1677</v>
      </c>
      <c r="U2887" s="55">
        <f>RANK(Q2887,$Q$5:$Q$3209,0)</f>
        <v>2883</v>
      </c>
      <c r="V2887" s="55">
        <f>RANK(W2887,$W$5:$W$3209,0)</f>
        <v>2403</v>
      </c>
      <c r="W2887" s="55">
        <f>N2887*O2887</f>
        <v>2.01288902980871E-2</v>
      </c>
      <c r="X2887" s="1">
        <f t="shared" si="44"/>
        <v>5.2740564043389089</v>
      </c>
    </row>
    <row r="2888" spans="3:24" x14ac:dyDescent="0.25">
      <c r="C2888" s="19" t="s">
        <v>4495</v>
      </c>
      <c r="D2888" s="6" t="s">
        <v>61</v>
      </c>
      <c r="E2888" s="6" t="s">
        <v>12</v>
      </c>
      <c r="F2888" s="48">
        <v>3.3859078374092598E-2</v>
      </c>
      <c r="G2888" s="8">
        <v>54.8898070505699</v>
      </c>
      <c r="H2888" s="9">
        <v>0.25183654915716802</v>
      </c>
      <c r="I2888" s="40">
        <v>0</v>
      </c>
      <c r="J2888" s="7">
        <v>1</v>
      </c>
      <c r="K2888" s="9">
        <v>2.5313543260747501E-3</v>
      </c>
      <c r="L2888" s="39">
        <v>0</v>
      </c>
      <c r="M2888" s="47">
        <v>0</v>
      </c>
      <c r="N2888" s="17">
        <v>9.1582655488801502E-3</v>
      </c>
      <c r="O2888" s="7">
        <f>Q2888/P2888/N2888</f>
        <v>1</v>
      </c>
      <c r="P2888" s="7">
        <v>2.7217194600956334</v>
      </c>
      <c r="Q2888" s="33">
        <v>2.4926229565110522E-2</v>
      </c>
      <c r="R2888" s="38" t="s">
        <v>1677</v>
      </c>
      <c r="S2888" s="33" t="s">
        <v>1677</v>
      </c>
      <c r="T2888" s="45" t="s">
        <v>1676</v>
      </c>
      <c r="U2888" s="55">
        <f>RANK(Q2888,$Q$5:$Q$3209,0)</f>
        <v>2884</v>
      </c>
      <c r="V2888" s="55">
        <f>RANK(W2888,$W$5:$W$3209,0)</f>
        <v>2971</v>
      </c>
      <c r="W2888" s="55">
        <f>N2888*O2888</f>
        <v>9.1582655488801502E-3</v>
      </c>
      <c r="X2888" s="1">
        <f t="shared" ref="X2888:X2951" si="45">X2887-Q2887</f>
        <v>5.2490465439904606</v>
      </c>
    </row>
    <row r="2889" spans="3:24" x14ac:dyDescent="0.25">
      <c r="C2889" s="19" t="s">
        <v>4496</v>
      </c>
      <c r="D2889" s="6" t="s">
        <v>1478</v>
      </c>
      <c r="E2889" s="6" t="s">
        <v>144</v>
      </c>
      <c r="F2889" s="48">
        <v>0.386270384337352</v>
      </c>
      <c r="G2889" s="8">
        <v>10</v>
      </c>
      <c r="H2889" s="9">
        <v>0.34687199263399399</v>
      </c>
      <c r="I2889" s="40">
        <v>0</v>
      </c>
      <c r="J2889" s="7">
        <v>0</v>
      </c>
      <c r="K2889" s="9">
        <v>7.3484474513659706E-2</v>
      </c>
      <c r="L2889" s="39">
        <v>0</v>
      </c>
      <c r="M2889" s="47">
        <v>0</v>
      </c>
      <c r="N2889" s="17">
        <v>7.6722465959715097E-3</v>
      </c>
      <c r="O2889" s="7">
        <f>Q2889/P2889/N2889</f>
        <v>0.99999999999999989</v>
      </c>
      <c r="P2889" s="7">
        <v>3.2488774629952446</v>
      </c>
      <c r="Q2889" s="33">
        <v>2.4926189056193818E-2</v>
      </c>
      <c r="R2889" s="38" t="s">
        <v>1677</v>
      </c>
      <c r="S2889" s="33" t="s">
        <v>1677</v>
      </c>
      <c r="T2889" s="45" t="s">
        <v>1675</v>
      </c>
      <c r="U2889" s="55">
        <f>RANK(Q2889,$Q$5:$Q$3209,0)</f>
        <v>2885</v>
      </c>
      <c r="V2889" s="55">
        <f>RANK(W2889,$W$5:$W$3209,0)</f>
        <v>3021</v>
      </c>
      <c r="W2889" s="55">
        <f>N2889*O2889</f>
        <v>7.6722465959715089E-3</v>
      </c>
      <c r="X2889" s="1">
        <f t="shared" si="45"/>
        <v>5.2241203144253499</v>
      </c>
    </row>
    <row r="2890" spans="3:24" x14ac:dyDescent="0.25">
      <c r="C2890" s="19" t="s">
        <v>4497</v>
      </c>
      <c r="D2890" s="6" t="s">
        <v>621</v>
      </c>
      <c r="E2890" s="6" t="s">
        <v>131</v>
      </c>
      <c r="F2890" s="48">
        <v>1.22492614062281</v>
      </c>
      <c r="G2890" s="8">
        <v>10</v>
      </c>
      <c r="H2890" s="9">
        <v>0.459656663312144</v>
      </c>
      <c r="I2890" s="40">
        <v>1</v>
      </c>
      <c r="J2890" s="7">
        <v>2</v>
      </c>
      <c r="K2890" s="9">
        <v>0.140795528073904</v>
      </c>
      <c r="L2890" s="39">
        <v>0</v>
      </c>
      <c r="M2890" s="47">
        <v>0</v>
      </c>
      <c r="N2890" s="17">
        <v>8.3238006916228104E-3</v>
      </c>
      <c r="O2890" s="7">
        <f>Q2890/P2890/N2890</f>
        <v>1</v>
      </c>
      <c r="P2890" s="7">
        <v>2.9939247371065272</v>
      </c>
      <c r="Q2890" s="33">
        <v>2.492083279739395E-2</v>
      </c>
      <c r="R2890" s="38" t="s">
        <v>1677</v>
      </c>
      <c r="S2890" s="33" t="s">
        <v>1677</v>
      </c>
      <c r="T2890" s="45" t="s">
        <v>1676</v>
      </c>
      <c r="U2890" s="55">
        <f>RANK(Q2890,$Q$5:$Q$3209,0)</f>
        <v>2886</v>
      </c>
      <c r="V2890" s="55">
        <f>RANK(W2890,$W$5:$W$3209,0)</f>
        <v>3003</v>
      </c>
      <c r="W2890" s="55">
        <f>N2890*O2890</f>
        <v>8.3238006916228104E-3</v>
      </c>
      <c r="X2890" s="1">
        <f t="shared" si="45"/>
        <v>5.1991941253691563</v>
      </c>
    </row>
    <row r="2891" spans="3:24" x14ac:dyDescent="0.25">
      <c r="C2891" s="19" t="s">
        <v>4498</v>
      </c>
      <c r="D2891" s="6" t="s">
        <v>529</v>
      </c>
      <c r="E2891" s="6" t="s">
        <v>131</v>
      </c>
      <c r="F2891" s="48">
        <v>7.13764930380359</v>
      </c>
      <c r="G2891" s="8">
        <v>10</v>
      </c>
      <c r="H2891" s="9">
        <v>0.500353450856862</v>
      </c>
      <c r="I2891" s="40">
        <v>0</v>
      </c>
      <c r="J2891" s="7">
        <v>2</v>
      </c>
      <c r="K2891" s="9">
        <v>0.74169900193289195</v>
      </c>
      <c r="L2891" s="39">
        <v>0</v>
      </c>
      <c r="M2891" s="47">
        <v>0</v>
      </c>
      <c r="N2891" s="17">
        <v>1.54021352927274E-2</v>
      </c>
      <c r="O2891" s="7">
        <f>Q2891/P2891/N2891</f>
        <v>1</v>
      </c>
      <c r="P2891" s="7">
        <v>1.6170946055803315</v>
      </c>
      <c r="Q2891" s="33">
        <v>2.4906709896287918E-2</v>
      </c>
      <c r="R2891" s="38" t="s">
        <v>1677</v>
      </c>
      <c r="S2891" s="33" t="s">
        <v>1677</v>
      </c>
      <c r="T2891" s="45" t="s">
        <v>1677</v>
      </c>
      <c r="U2891" s="55">
        <f>RANK(Q2891,$Q$5:$Q$3209,0)</f>
        <v>2887</v>
      </c>
      <c r="V2891" s="55">
        <f>RANK(W2891,$W$5:$W$3209,0)</f>
        <v>2593</v>
      </c>
      <c r="W2891" s="55">
        <f>N2891*O2891</f>
        <v>1.54021352927274E-2</v>
      </c>
      <c r="X2891" s="1">
        <f t="shared" si="45"/>
        <v>5.1742732925717627</v>
      </c>
    </row>
    <row r="2892" spans="3:24" x14ac:dyDescent="0.25">
      <c r="C2892" s="19" t="s">
        <v>4499</v>
      </c>
      <c r="D2892" s="6" t="s">
        <v>1140</v>
      </c>
      <c r="E2892" s="6" t="s">
        <v>48</v>
      </c>
      <c r="F2892" s="48">
        <v>1.8765509237656299</v>
      </c>
      <c r="G2892" s="8">
        <v>10</v>
      </c>
      <c r="H2892" s="9">
        <v>0.102761376457571</v>
      </c>
      <c r="I2892" s="40">
        <v>0</v>
      </c>
      <c r="J2892" s="7">
        <v>1</v>
      </c>
      <c r="K2892" s="9">
        <v>0.195394854174709</v>
      </c>
      <c r="L2892" s="39">
        <v>0</v>
      </c>
      <c r="M2892" s="47">
        <v>0</v>
      </c>
      <c r="N2892" s="17">
        <v>7.2409929456138502E-3</v>
      </c>
      <c r="O2892" s="7">
        <f>Q2892/P2892/N2892</f>
        <v>1</v>
      </c>
      <c r="P2892" s="7">
        <v>3.4353919661413079</v>
      </c>
      <c r="Q2892" s="33">
        <v>2.4875648992247704E-2</v>
      </c>
      <c r="R2892" s="38" t="s">
        <v>1677</v>
      </c>
      <c r="S2892" s="33" t="s">
        <v>1677</v>
      </c>
      <c r="T2892" s="45" t="s">
        <v>1675</v>
      </c>
      <c r="U2892" s="55">
        <f>RANK(Q2892,$Q$5:$Q$3209,0)</f>
        <v>2888</v>
      </c>
      <c r="V2892" s="55">
        <f>RANK(W2892,$W$5:$W$3209,0)</f>
        <v>3045</v>
      </c>
      <c r="W2892" s="55">
        <f>N2892*O2892</f>
        <v>7.2409929456138502E-3</v>
      </c>
      <c r="X2892" s="1">
        <f t="shared" si="45"/>
        <v>5.1493665826754746</v>
      </c>
    </row>
    <row r="2893" spans="3:24" x14ac:dyDescent="0.25">
      <c r="C2893" s="19" t="s">
        <v>4500</v>
      </c>
      <c r="D2893" s="6" t="s">
        <v>1120</v>
      </c>
      <c r="E2893" s="6" t="s">
        <v>131</v>
      </c>
      <c r="F2893" s="48">
        <v>8.7193457632142799</v>
      </c>
      <c r="G2893" s="8">
        <v>58.160151045742701</v>
      </c>
      <c r="H2893" s="9">
        <v>0.267470499886719</v>
      </c>
      <c r="I2893" s="40">
        <v>1</v>
      </c>
      <c r="J2893" s="7">
        <v>4</v>
      </c>
      <c r="K2893" s="9">
        <v>0.57445312510712798</v>
      </c>
      <c r="L2893" s="39">
        <v>0</v>
      </c>
      <c r="M2893" s="47">
        <v>0</v>
      </c>
      <c r="N2893" s="17">
        <v>1.5784102774192101E-2</v>
      </c>
      <c r="O2893" s="7">
        <f>Q2893/P2893/N2893</f>
        <v>1</v>
      </c>
      <c r="P2893" s="7">
        <v>1.5698319124092694</v>
      </c>
      <c r="Q2893" s="33">
        <v>2.477838824367444E-2</v>
      </c>
      <c r="R2893" s="38" t="s">
        <v>1677</v>
      </c>
      <c r="S2893" s="33" t="s">
        <v>1677</v>
      </c>
      <c r="T2893" s="45" t="s">
        <v>1677</v>
      </c>
      <c r="U2893" s="55">
        <f>RANK(Q2893,$Q$5:$Q$3209,0)</f>
        <v>2889</v>
      </c>
      <c r="V2893" s="55">
        <f>RANK(W2893,$W$5:$W$3209,0)</f>
        <v>2584</v>
      </c>
      <c r="W2893" s="55">
        <f>N2893*O2893</f>
        <v>1.5784102774192101E-2</v>
      </c>
      <c r="X2893" s="1">
        <f t="shared" si="45"/>
        <v>5.1244909336832265</v>
      </c>
    </row>
    <row r="2894" spans="3:24" x14ac:dyDescent="0.25">
      <c r="C2894" s="19" t="s">
        <v>4501</v>
      </c>
      <c r="D2894" s="6" t="s">
        <v>888</v>
      </c>
      <c r="E2894" s="6" t="s">
        <v>131</v>
      </c>
      <c r="F2894" s="48">
        <v>6.3973429627558351</v>
      </c>
      <c r="G2894" s="8">
        <v>36.939781181091199</v>
      </c>
      <c r="H2894" s="9">
        <v>0.60012546172098902</v>
      </c>
      <c r="I2894" s="40">
        <v>0</v>
      </c>
      <c r="J2894" s="7">
        <v>4</v>
      </c>
      <c r="K2894" s="9">
        <v>0.34827955391999699</v>
      </c>
      <c r="L2894" s="39">
        <v>8.67382592951291E-2</v>
      </c>
      <c r="M2894" s="47">
        <v>0</v>
      </c>
      <c r="N2894" s="17">
        <v>1.62696026626701E-2</v>
      </c>
      <c r="O2894" s="7">
        <f>Q2894/P2894/N2894</f>
        <v>1</v>
      </c>
      <c r="P2894" s="7">
        <v>1.5212071744825817</v>
      </c>
      <c r="Q2894" s="33">
        <v>2.4749436296434672E-2</v>
      </c>
      <c r="R2894" s="38" t="s">
        <v>1677</v>
      </c>
      <c r="S2894" s="33" t="s">
        <v>1677</v>
      </c>
      <c r="T2894" s="45" t="s">
        <v>1677</v>
      </c>
      <c r="U2894" s="55">
        <f>RANK(Q2894,$Q$5:$Q$3209,0)</f>
        <v>2890</v>
      </c>
      <c r="V2894" s="55">
        <f>RANK(W2894,$W$5:$W$3209,0)</f>
        <v>2561</v>
      </c>
      <c r="W2894" s="55">
        <f>N2894*O2894</f>
        <v>1.62696026626701E-2</v>
      </c>
      <c r="X2894" s="1">
        <f t="shared" si="45"/>
        <v>5.0997125454395524</v>
      </c>
    </row>
    <row r="2895" spans="3:24" x14ac:dyDescent="0.25">
      <c r="C2895" s="19" t="s">
        <v>4502</v>
      </c>
      <c r="D2895" s="6" t="s">
        <v>507</v>
      </c>
      <c r="E2895" s="6" t="s">
        <v>131</v>
      </c>
      <c r="F2895" s="48">
        <v>0.81371989249598198</v>
      </c>
      <c r="G2895" s="8">
        <v>28.069414736735101</v>
      </c>
      <c r="H2895" s="9">
        <v>0.47506533787072502</v>
      </c>
      <c r="I2895" s="40">
        <v>0</v>
      </c>
      <c r="J2895" s="7">
        <v>2</v>
      </c>
      <c r="K2895" s="9">
        <v>0.228156208038754</v>
      </c>
      <c r="L2895" s="39">
        <v>0</v>
      </c>
      <c r="M2895" s="47">
        <v>0</v>
      </c>
      <c r="N2895" s="17">
        <v>1.0255467471363199E-2</v>
      </c>
      <c r="O2895" s="7">
        <f>Q2895/P2895/N2895</f>
        <v>1</v>
      </c>
      <c r="P2895" s="7">
        <v>2.4119966978763641</v>
      </c>
      <c r="Q2895" s="33">
        <v>2.4736153676106501E-2</v>
      </c>
      <c r="R2895" s="38" t="s">
        <v>1677</v>
      </c>
      <c r="S2895" s="33" t="s">
        <v>1677</v>
      </c>
      <c r="T2895" s="45" t="s">
        <v>1676</v>
      </c>
      <c r="U2895" s="55">
        <f>RANK(Q2895,$Q$5:$Q$3209,0)</f>
        <v>2891</v>
      </c>
      <c r="V2895" s="55">
        <f>RANK(W2895,$W$5:$W$3209,0)</f>
        <v>2918</v>
      </c>
      <c r="W2895" s="55">
        <f>N2895*O2895</f>
        <v>1.0255467471363199E-2</v>
      </c>
      <c r="X2895" s="1">
        <f t="shared" si="45"/>
        <v>5.074963109143118</v>
      </c>
    </row>
    <row r="2896" spans="3:24" x14ac:dyDescent="0.25">
      <c r="C2896" s="19" t="s">
        <v>4503</v>
      </c>
      <c r="D2896" s="6" t="s">
        <v>1634</v>
      </c>
      <c r="E2896" s="6" t="s">
        <v>27</v>
      </c>
      <c r="F2896" s="48">
        <v>2.0800946909894802</v>
      </c>
      <c r="G2896" s="8">
        <v>71.602193201136799</v>
      </c>
      <c r="H2896" s="9">
        <v>1</v>
      </c>
      <c r="I2896" s="40">
        <v>0</v>
      </c>
      <c r="J2896" s="7">
        <v>0</v>
      </c>
      <c r="K2896" s="9">
        <v>6.1770940630402199E-2</v>
      </c>
      <c r="L2896" s="39">
        <v>0</v>
      </c>
      <c r="M2896" s="47">
        <v>0</v>
      </c>
      <c r="N2896" s="17">
        <v>1.7168583545774201E-2</v>
      </c>
      <c r="O2896" s="7">
        <f>Q2896/P2896/N2896</f>
        <v>1</v>
      </c>
      <c r="P2896" s="7">
        <v>1.4373331421743534</v>
      </c>
      <c r="Q2896" s="33">
        <v>2.4676974134530533E-2</v>
      </c>
      <c r="R2896" s="38" t="s">
        <v>1677</v>
      </c>
      <c r="S2896" s="33" t="s">
        <v>1677</v>
      </c>
      <c r="T2896" s="45" t="s">
        <v>1677</v>
      </c>
      <c r="U2896" s="55">
        <f>RANK(Q2896,$Q$5:$Q$3209,0)</f>
        <v>2892</v>
      </c>
      <c r="V2896" s="55">
        <f>RANK(W2896,$W$5:$W$3209,0)</f>
        <v>2523</v>
      </c>
      <c r="W2896" s="55">
        <f>N2896*O2896</f>
        <v>1.7168583545774201E-2</v>
      </c>
      <c r="X2896" s="1">
        <f t="shared" si="45"/>
        <v>5.0502269554670116</v>
      </c>
    </row>
    <row r="2897" spans="3:24" x14ac:dyDescent="0.25">
      <c r="C2897" s="19" t="s">
        <v>4504</v>
      </c>
      <c r="D2897" s="6" t="s">
        <v>69</v>
      </c>
      <c r="E2897" s="6" t="s">
        <v>12</v>
      </c>
      <c r="F2897" s="48">
        <v>0.79432249204220795</v>
      </c>
      <c r="G2897" s="8">
        <v>10</v>
      </c>
      <c r="H2897" s="9">
        <v>0.144657528683895</v>
      </c>
      <c r="I2897" s="40">
        <v>2</v>
      </c>
      <c r="J2897" s="7">
        <v>1</v>
      </c>
      <c r="K2897" s="9">
        <v>0.17883455591914399</v>
      </c>
      <c r="L2897" s="39">
        <v>0</v>
      </c>
      <c r="M2897" s="47">
        <v>0</v>
      </c>
      <c r="N2897" s="17">
        <v>7.5676308033524303E-3</v>
      </c>
      <c r="O2897" s="7">
        <f>Q2897/P2897/N2897</f>
        <v>1</v>
      </c>
      <c r="P2897" s="7">
        <v>3.2570608851703127</v>
      </c>
      <c r="Q2897" s="33">
        <v>2.4648234283009191E-2</v>
      </c>
      <c r="R2897" s="38" t="s">
        <v>1677</v>
      </c>
      <c r="S2897" s="33" t="s">
        <v>1677</v>
      </c>
      <c r="T2897" s="45" t="s">
        <v>1675</v>
      </c>
      <c r="U2897" s="55">
        <f>RANK(Q2897,$Q$5:$Q$3209,0)</f>
        <v>2893</v>
      </c>
      <c r="V2897" s="55">
        <f>RANK(W2897,$W$5:$W$3209,0)</f>
        <v>3026</v>
      </c>
      <c r="W2897" s="55">
        <f>N2897*O2897</f>
        <v>7.5676308033524303E-3</v>
      </c>
      <c r="X2897" s="1">
        <f t="shared" si="45"/>
        <v>5.0255499813324809</v>
      </c>
    </row>
    <row r="2898" spans="3:24" x14ac:dyDescent="0.25">
      <c r="C2898" s="19" t="s">
        <v>4505</v>
      </c>
      <c r="D2898" s="6" t="s">
        <v>928</v>
      </c>
      <c r="E2898" s="6" t="s">
        <v>131</v>
      </c>
      <c r="F2898" s="48">
        <v>1.27767006751046</v>
      </c>
      <c r="G2898" s="8">
        <v>10</v>
      </c>
      <c r="H2898" s="9">
        <v>0.19798507106876301</v>
      </c>
      <c r="I2898" s="40">
        <v>0</v>
      </c>
      <c r="J2898" s="7">
        <v>1</v>
      </c>
      <c r="K2898" s="9">
        <v>0.42254436566437698</v>
      </c>
      <c r="L2898" s="39">
        <v>0</v>
      </c>
      <c r="M2898" s="47">
        <v>0</v>
      </c>
      <c r="N2898" s="17">
        <v>9.8098701630100291E-3</v>
      </c>
      <c r="O2898" s="7">
        <f>Q2898/P2898/N2898</f>
        <v>1</v>
      </c>
      <c r="P2898" s="7">
        <v>2.5012929368466175</v>
      </c>
      <c r="Q2898" s="33">
        <v>2.453735895011936E-2</v>
      </c>
      <c r="R2898" s="38" t="s">
        <v>1677</v>
      </c>
      <c r="S2898" s="33" t="s">
        <v>1677</v>
      </c>
      <c r="T2898" s="45" t="s">
        <v>1676</v>
      </c>
      <c r="U2898" s="55">
        <f>RANK(Q2898,$Q$5:$Q$3209,0)</f>
        <v>2894</v>
      </c>
      <c r="V2898" s="55">
        <f>RANK(W2898,$W$5:$W$3209,0)</f>
        <v>2939</v>
      </c>
      <c r="W2898" s="55">
        <f>N2898*O2898</f>
        <v>9.8098701630100291E-3</v>
      </c>
      <c r="X2898" s="1">
        <f t="shared" si="45"/>
        <v>5.0009017470494719</v>
      </c>
    </row>
    <row r="2899" spans="3:24" x14ac:dyDescent="0.25">
      <c r="C2899" s="19" t="s">
        <v>4506</v>
      </c>
      <c r="D2899" s="6" t="s">
        <v>361</v>
      </c>
      <c r="E2899" s="6" t="s">
        <v>28</v>
      </c>
      <c r="F2899" s="48">
        <v>7.9123680786938405E-2</v>
      </c>
      <c r="G2899" s="8">
        <v>10</v>
      </c>
      <c r="H2899" s="9">
        <v>0</v>
      </c>
      <c r="I2899" s="40">
        <v>0</v>
      </c>
      <c r="J2899" s="7">
        <v>0</v>
      </c>
      <c r="K2899" s="9">
        <v>2.5343916937080099E-2</v>
      </c>
      <c r="L2899" s="39">
        <v>0</v>
      </c>
      <c r="M2899" s="47">
        <v>0</v>
      </c>
      <c r="N2899" s="17">
        <v>6.2845055429040604E-3</v>
      </c>
      <c r="O2899" s="7">
        <f>Q2899/P2899/N2899</f>
        <v>1</v>
      </c>
      <c r="P2899" s="7">
        <v>3.8984496099518307</v>
      </c>
      <c r="Q2899" s="33">
        <v>2.4499828182474453E-2</v>
      </c>
      <c r="R2899" s="38" t="s">
        <v>1677</v>
      </c>
      <c r="S2899" s="33" t="s">
        <v>1677</v>
      </c>
      <c r="T2899" s="45" t="s">
        <v>1675</v>
      </c>
      <c r="U2899" s="55">
        <f>RANK(Q2899,$Q$5:$Q$3209,0)</f>
        <v>2895</v>
      </c>
      <c r="V2899" s="55">
        <f>RANK(W2899,$W$5:$W$3209,0)</f>
        <v>3089</v>
      </c>
      <c r="W2899" s="55">
        <f>N2899*O2899</f>
        <v>6.2845055429040604E-3</v>
      </c>
      <c r="X2899" s="1">
        <f t="shared" si="45"/>
        <v>4.9763643880993529</v>
      </c>
    </row>
    <row r="2900" spans="3:24" x14ac:dyDescent="0.25">
      <c r="C2900" s="19" t="s">
        <v>4507</v>
      </c>
      <c r="D2900" s="6" t="s">
        <v>894</v>
      </c>
      <c r="E2900" s="6" t="s">
        <v>144</v>
      </c>
      <c r="F2900" s="48">
        <v>0.65834163825150305</v>
      </c>
      <c r="G2900" s="8">
        <v>10</v>
      </c>
      <c r="H2900" s="9">
        <v>0</v>
      </c>
      <c r="I2900" s="40">
        <v>1</v>
      </c>
      <c r="J2900" s="7">
        <v>2</v>
      </c>
      <c r="K2900" s="9">
        <v>0.13283491879862899</v>
      </c>
      <c r="L2900" s="39">
        <v>0</v>
      </c>
      <c r="M2900" s="47">
        <v>0</v>
      </c>
      <c r="N2900" s="17">
        <v>5.6660829226649802E-3</v>
      </c>
      <c r="O2900" s="7">
        <f>Q2900/P2900/N2900</f>
        <v>1</v>
      </c>
      <c r="P2900" s="7">
        <v>4.3232505512196413</v>
      </c>
      <c r="Q2900" s="33">
        <v>2.4495896118667572E-2</v>
      </c>
      <c r="R2900" s="38" t="s">
        <v>1677</v>
      </c>
      <c r="S2900" s="33" t="s">
        <v>1677</v>
      </c>
      <c r="T2900" s="45" t="s">
        <v>1675</v>
      </c>
      <c r="U2900" s="55">
        <f>RANK(Q2900,$Q$5:$Q$3209,0)</f>
        <v>2896</v>
      </c>
      <c r="V2900" s="55">
        <f>RANK(W2900,$W$5:$W$3209,0)</f>
        <v>3120</v>
      </c>
      <c r="W2900" s="55">
        <f>N2900*O2900</f>
        <v>5.6660829226649802E-3</v>
      </c>
      <c r="X2900" s="1">
        <f t="shared" si="45"/>
        <v>4.9518645599168787</v>
      </c>
    </row>
    <row r="2901" spans="3:24" x14ac:dyDescent="0.25">
      <c r="C2901" s="19" t="s">
        <v>4508</v>
      </c>
      <c r="D2901" s="6" t="s">
        <v>661</v>
      </c>
      <c r="E2901" s="6" t="s">
        <v>204</v>
      </c>
      <c r="F2901" s="48">
        <v>5.5262498796331799E-2</v>
      </c>
      <c r="G2901" s="8">
        <v>10</v>
      </c>
      <c r="H2901" s="9">
        <v>0.22913678958103001</v>
      </c>
      <c r="I2901" s="40">
        <v>0</v>
      </c>
      <c r="J2901" s="7">
        <v>2</v>
      </c>
      <c r="K2901" s="9">
        <v>0.14844763992896001</v>
      </c>
      <c r="L2901" s="39">
        <v>0</v>
      </c>
      <c r="M2901" s="47">
        <v>0</v>
      </c>
      <c r="N2901" s="17">
        <v>6.8537903276267801E-3</v>
      </c>
      <c r="O2901" s="7">
        <f>Q2901/P2901/N2901</f>
        <v>1</v>
      </c>
      <c r="P2901" s="7">
        <v>3.5692260403396139</v>
      </c>
      <c r="Q2901" s="33">
        <v>2.4462726912393276E-2</v>
      </c>
      <c r="R2901" s="38" t="s">
        <v>1677</v>
      </c>
      <c r="S2901" s="33" t="s">
        <v>1677</v>
      </c>
      <c r="T2901" s="45" t="s">
        <v>1675</v>
      </c>
      <c r="U2901" s="55">
        <f>RANK(Q2901,$Q$5:$Q$3209,0)</f>
        <v>2897</v>
      </c>
      <c r="V2901" s="55">
        <f>RANK(W2901,$W$5:$W$3209,0)</f>
        <v>3061</v>
      </c>
      <c r="W2901" s="55">
        <f>N2901*O2901</f>
        <v>6.8537903276267801E-3</v>
      </c>
      <c r="X2901" s="1">
        <f t="shared" si="45"/>
        <v>4.9273686637982115</v>
      </c>
    </row>
    <row r="2902" spans="3:24" x14ac:dyDescent="0.25">
      <c r="C2902" s="19" t="s">
        <v>4509</v>
      </c>
      <c r="D2902" s="6" t="s">
        <v>1240</v>
      </c>
      <c r="E2902" s="6" t="s">
        <v>39</v>
      </c>
      <c r="F2902" s="48">
        <v>3.2216333803299699</v>
      </c>
      <c r="G2902" s="8">
        <v>22.5045839734527</v>
      </c>
      <c r="H2902" s="9">
        <v>0.96002899999779001</v>
      </c>
      <c r="I2902" s="40">
        <v>0</v>
      </c>
      <c r="J2902" s="7">
        <v>0</v>
      </c>
      <c r="K2902" s="9">
        <v>0.273125138944113</v>
      </c>
      <c r="L2902" s="39">
        <v>0</v>
      </c>
      <c r="M2902" s="47">
        <v>0</v>
      </c>
      <c r="N2902" s="17">
        <v>1.4710012336287199E-2</v>
      </c>
      <c r="O2902" s="7">
        <f>Q2902/P2902/N2902</f>
        <v>1</v>
      </c>
      <c r="P2902" s="7">
        <v>1.6606556371806844</v>
      </c>
      <c r="Q2902" s="33">
        <v>2.4428264909252748E-2</v>
      </c>
      <c r="R2902" s="38" t="s">
        <v>1677</v>
      </c>
      <c r="S2902" s="33" t="s">
        <v>1677</v>
      </c>
      <c r="T2902" s="45" t="s">
        <v>1677</v>
      </c>
      <c r="U2902" s="55">
        <f>RANK(Q2902,$Q$5:$Q$3209,0)</f>
        <v>2898</v>
      </c>
      <c r="V2902" s="55">
        <f>RANK(W2902,$W$5:$W$3209,0)</f>
        <v>2625</v>
      </c>
      <c r="W2902" s="55">
        <f>N2902*O2902</f>
        <v>1.4710012336287199E-2</v>
      </c>
      <c r="X2902" s="1">
        <f t="shared" si="45"/>
        <v>4.9029059368858183</v>
      </c>
    </row>
    <row r="2903" spans="3:24" x14ac:dyDescent="0.25">
      <c r="C2903" s="19" t="s">
        <v>4510</v>
      </c>
      <c r="D2903" s="6" t="s">
        <v>1114</v>
      </c>
      <c r="E2903" s="6" t="s">
        <v>39</v>
      </c>
      <c r="F2903" s="48">
        <v>0.60739025077306097</v>
      </c>
      <c r="G2903" s="8">
        <v>10</v>
      </c>
      <c r="H2903" s="9">
        <v>0.33651731871485402</v>
      </c>
      <c r="I2903" s="40">
        <v>0</v>
      </c>
      <c r="J2903" s="7">
        <v>0</v>
      </c>
      <c r="K2903" s="9">
        <v>0.34433808070942701</v>
      </c>
      <c r="L2903" s="39">
        <v>0</v>
      </c>
      <c r="M2903" s="47">
        <v>0</v>
      </c>
      <c r="N2903" s="17">
        <v>8.72221753124406E-3</v>
      </c>
      <c r="O2903" s="7">
        <f>Q2903/P2903/N2903</f>
        <v>1</v>
      </c>
      <c r="P2903" s="7">
        <v>2.7969432666450365</v>
      </c>
      <c r="Q2903" s="33">
        <v>2.4395547594226366E-2</v>
      </c>
      <c r="R2903" s="38" t="s">
        <v>1677</v>
      </c>
      <c r="S2903" s="33" t="s">
        <v>1677</v>
      </c>
      <c r="T2903" s="45" t="s">
        <v>1676</v>
      </c>
      <c r="U2903" s="55">
        <f>RANK(Q2903,$Q$5:$Q$3209,0)</f>
        <v>2899</v>
      </c>
      <c r="V2903" s="55">
        <f>RANK(W2903,$W$5:$W$3209,0)</f>
        <v>2989</v>
      </c>
      <c r="W2903" s="55">
        <f>N2903*O2903</f>
        <v>8.72221753124406E-3</v>
      </c>
      <c r="X2903" s="1">
        <f t="shared" si="45"/>
        <v>4.8784776719765652</v>
      </c>
    </row>
    <row r="2904" spans="3:24" x14ac:dyDescent="0.25">
      <c r="C2904" s="19" t="s">
        <v>4511</v>
      </c>
      <c r="D2904" s="6" t="s">
        <v>190</v>
      </c>
      <c r="E2904" s="6" t="s">
        <v>22</v>
      </c>
      <c r="F2904" s="48">
        <v>0.38370674144778999</v>
      </c>
      <c r="G2904" s="8">
        <v>10</v>
      </c>
      <c r="H2904" s="9">
        <v>0.15252492452045499</v>
      </c>
      <c r="I2904" s="40">
        <v>0</v>
      </c>
      <c r="J2904" s="7">
        <v>0</v>
      </c>
      <c r="K2904" s="9">
        <v>0.20215874512762699</v>
      </c>
      <c r="L2904" s="39">
        <v>0</v>
      </c>
      <c r="M2904" s="47">
        <v>0</v>
      </c>
      <c r="N2904" s="17">
        <v>7.4366439513541402E-3</v>
      </c>
      <c r="O2904" s="7">
        <f>Q2904/P2904/N2904</f>
        <v>1</v>
      </c>
      <c r="P2904" s="7">
        <v>3.2796452292641054</v>
      </c>
      <c r="Q2904" s="33">
        <v>2.4389553856794373E-2</v>
      </c>
      <c r="R2904" s="38" t="s">
        <v>1677</v>
      </c>
      <c r="S2904" s="33" t="s">
        <v>1677</v>
      </c>
      <c r="T2904" s="45" t="s">
        <v>1675</v>
      </c>
      <c r="U2904" s="55">
        <f>RANK(Q2904,$Q$5:$Q$3209,0)</f>
        <v>2900</v>
      </c>
      <c r="V2904" s="55">
        <f>RANK(W2904,$W$5:$W$3209,0)</f>
        <v>3033</v>
      </c>
      <c r="W2904" s="55">
        <f>N2904*O2904</f>
        <v>7.4366439513541402E-3</v>
      </c>
      <c r="X2904" s="1">
        <f t="shared" si="45"/>
        <v>4.8540821243823391</v>
      </c>
    </row>
    <row r="2905" spans="3:24" x14ac:dyDescent="0.25">
      <c r="C2905" s="19" t="s">
        <v>4512</v>
      </c>
      <c r="D2905" s="6" t="s">
        <v>657</v>
      </c>
      <c r="E2905" s="6" t="s">
        <v>131</v>
      </c>
      <c r="F2905" s="48">
        <v>0.15935734345664701</v>
      </c>
      <c r="G2905" s="8">
        <v>10</v>
      </c>
      <c r="H2905" s="9">
        <v>0</v>
      </c>
      <c r="I2905" s="40">
        <v>0</v>
      </c>
      <c r="J2905" s="7">
        <v>0</v>
      </c>
      <c r="K2905" s="9">
        <v>1.9797645247773301E-2</v>
      </c>
      <c r="L2905" s="39">
        <v>0</v>
      </c>
      <c r="M2905" s="47">
        <v>0</v>
      </c>
      <c r="N2905" s="17">
        <v>4.7917051537363997E-3</v>
      </c>
      <c r="O2905" s="7">
        <f>Q2905/P2905/N2905</f>
        <v>1</v>
      </c>
      <c r="P2905" s="7">
        <v>5.0730259285200132</v>
      </c>
      <c r="Q2905" s="33">
        <v>2.4308444486727733E-2</v>
      </c>
      <c r="R2905" s="38" t="s">
        <v>1677</v>
      </c>
      <c r="S2905" s="33" t="s">
        <v>1677</v>
      </c>
      <c r="T2905" s="45" t="s">
        <v>1675</v>
      </c>
      <c r="U2905" s="55">
        <f>RANK(Q2905,$Q$5:$Q$3209,0)</f>
        <v>2901</v>
      </c>
      <c r="V2905" s="55">
        <f>RANK(W2905,$W$5:$W$3209,0)</f>
        <v>3164</v>
      </c>
      <c r="W2905" s="55">
        <f>N2905*O2905</f>
        <v>4.7917051537363997E-3</v>
      </c>
      <c r="X2905" s="1">
        <f t="shared" si="45"/>
        <v>4.8296925705255447</v>
      </c>
    </row>
    <row r="2906" spans="3:24" x14ac:dyDescent="0.25">
      <c r="C2906" s="19" t="s">
        <v>4513</v>
      </c>
      <c r="D2906" s="6" t="s">
        <v>956</v>
      </c>
      <c r="E2906" s="6" t="s">
        <v>131</v>
      </c>
      <c r="F2906" s="48">
        <v>1.72026300904611</v>
      </c>
      <c r="G2906" s="8">
        <v>30.136327974281201</v>
      </c>
      <c r="H2906" s="9">
        <v>0.62855743972213596</v>
      </c>
      <c r="I2906" s="40">
        <v>2</v>
      </c>
      <c r="J2906" s="7">
        <v>1</v>
      </c>
      <c r="K2906" s="9">
        <v>0.18167287270381999</v>
      </c>
      <c r="L2906" s="39">
        <v>0</v>
      </c>
      <c r="M2906" s="47">
        <v>0</v>
      </c>
      <c r="N2906" s="17">
        <v>1.47335639868098E-2</v>
      </c>
      <c r="O2906" s="7">
        <f>Q2906/P2906/N2906</f>
        <v>1</v>
      </c>
      <c r="P2906" s="7">
        <v>1.6469281383815315</v>
      </c>
      <c r="Q2906" s="33">
        <v>2.4265121108521841E-2</v>
      </c>
      <c r="R2906" s="38" t="s">
        <v>1677</v>
      </c>
      <c r="S2906" s="33" t="s">
        <v>1677</v>
      </c>
      <c r="T2906" s="45" t="s">
        <v>1677</v>
      </c>
      <c r="U2906" s="55">
        <f>RANK(Q2906,$Q$5:$Q$3209,0)</f>
        <v>2902</v>
      </c>
      <c r="V2906" s="55">
        <f>RANK(W2906,$W$5:$W$3209,0)</f>
        <v>2623</v>
      </c>
      <c r="W2906" s="55">
        <f>N2906*O2906</f>
        <v>1.47335639868098E-2</v>
      </c>
      <c r="X2906" s="1">
        <f t="shared" si="45"/>
        <v>4.8053841260388168</v>
      </c>
    </row>
    <row r="2907" spans="3:24" x14ac:dyDescent="0.25">
      <c r="C2907" s="19" t="s">
        <v>4514</v>
      </c>
      <c r="D2907" s="6" t="s">
        <v>172</v>
      </c>
      <c r="E2907" s="6" t="s">
        <v>131</v>
      </c>
      <c r="F2907" s="48">
        <v>0.53615385023988005</v>
      </c>
      <c r="G2907" s="8">
        <v>10</v>
      </c>
      <c r="H2907" s="9">
        <v>9.04981562217992E-2</v>
      </c>
      <c r="I2907" s="40">
        <v>1</v>
      </c>
      <c r="J2907" s="7">
        <v>0</v>
      </c>
      <c r="K2907" s="9">
        <v>0.19931063982758301</v>
      </c>
      <c r="L2907" s="39">
        <v>0</v>
      </c>
      <c r="M2907" s="47">
        <v>0</v>
      </c>
      <c r="N2907" s="17">
        <v>8.1536464937574504E-3</v>
      </c>
      <c r="O2907" s="7">
        <f>Q2907/P2907/N2907</f>
        <v>1</v>
      </c>
      <c r="P2907" s="7">
        <v>2.9706139108230105</v>
      </c>
      <c r="Q2907" s="33">
        <v>2.4221335698289145E-2</v>
      </c>
      <c r="R2907" s="38" t="s">
        <v>1677</v>
      </c>
      <c r="S2907" s="33" t="s">
        <v>1677</v>
      </c>
      <c r="T2907" s="45" t="s">
        <v>1676</v>
      </c>
      <c r="U2907" s="55">
        <f>RANK(Q2907,$Q$5:$Q$3209,0)</f>
        <v>2903</v>
      </c>
      <c r="V2907" s="55">
        <f>RANK(W2907,$W$5:$W$3209,0)</f>
        <v>3007</v>
      </c>
      <c r="W2907" s="55">
        <f>N2907*O2907</f>
        <v>8.1536464937574504E-3</v>
      </c>
      <c r="X2907" s="1">
        <f t="shared" si="45"/>
        <v>4.7811190049302947</v>
      </c>
    </row>
    <row r="2908" spans="3:24" x14ac:dyDescent="0.25">
      <c r="C2908" s="19" t="s">
        <v>4515</v>
      </c>
      <c r="D2908" s="6" t="s">
        <v>799</v>
      </c>
      <c r="E2908" s="6" t="s">
        <v>204</v>
      </c>
      <c r="F2908" s="48">
        <v>1.8980950169251101</v>
      </c>
      <c r="G2908" s="8">
        <v>10</v>
      </c>
      <c r="H2908" s="9">
        <v>0</v>
      </c>
      <c r="I2908" s="40">
        <v>0</v>
      </c>
      <c r="J2908" s="7">
        <v>1</v>
      </c>
      <c r="K2908" s="9">
        <v>0.48290281789303602</v>
      </c>
      <c r="L2908" s="39">
        <v>0</v>
      </c>
      <c r="M2908" s="47">
        <v>0</v>
      </c>
      <c r="N2908" s="17">
        <v>7.7600765735588396E-3</v>
      </c>
      <c r="O2908" s="7">
        <f>Q2908/P2908/N2908</f>
        <v>1.0000000000000002</v>
      </c>
      <c r="P2908" s="7">
        <v>3.115408789979508</v>
      </c>
      <c r="Q2908" s="33">
        <v>2.4175810768179273E-2</v>
      </c>
      <c r="R2908" s="38" t="s">
        <v>1677</v>
      </c>
      <c r="S2908" s="33" t="s">
        <v>1677</v>
      </c>
      <c r="T2908" s="45" t="s">
        <v>1675</v>
      </c>
      <c r="U2908" s="55">
        <f>RANK(Q2908,$Q$5:$Q$3209,0)</f>
        <v>2904</v>
      </c>
      <c r="V2908" s="55">
        <f>RANK(W2908,$W$5:$W$3209,0)</f>
        <v>3018</v>
      </c>
      <c r="W2908" s="55">
        <f>N2908*O2908</f>
        <v>7.7600765735588413E-3</v>
      </c>
      <c r="X2908" s="1">
        <f t="shared" si="45"/>
        <v>4.7568976692320053</v>
      </c>
    </row>
    <row r="2909" spans="3:24" x14ac:dyDescent="0.25">
      <c r="C2909" s="19" t="s">
        <v>4516</v>
      </c>
      <c r="D2909" s="6" t="s">
        <v>363</v>
      </c>
      <c r="E2909" s="6" t="s">
        <v>131</v>
      </c>
      <c r="F2909" s="48">
        <v>1.45797391729597</v>
      </c>
      <c r="G2909" s="8">
        <v>43.0989454597022</v>
      </c>
      <c r="H2909" s="9">
        <v>0.47284207799574501</v>
      </c>
      <c r="I2909" s="40">
        <v>0</v>
      </c>
      <c r="J2909" s="7">
        <v>1</v>
      </c>
      <c r="K2909" s="9">
        <v>0.105014647828912</v>
      </c>
      <c r="L2909" s="39">
        <v>0</v>
      </c>
      <c r="M2909" s="47">
        <v>0</v>
      </c>
      <c r="N2909" s="17">
        <v>9.8240676534312402E-3</v>
      </c>
      <c r="O2909" s="7">
        <f>Q2909/P2909/N2909</f>
        <v>1</v>
      </c>
      <c r="P2909" s="7">
        <v>2.456714835573254</v>
      </c>
      <c r="Q2909" s="33">
        <v>2.4134932749859853E-2</v>
      </c>
      <c r="R2909" s="38" t="s">
        <v>1677</v>
      </c>
      <c r="S2909" s="33" t="s">
        <v>1677</v>
      </c>
      <c r="T2909" s="45" t="s">
        <v>1676</v>
      </c>
      <c r="U2909" s="55">
        <f>RANK(Q2909,$Q$5:$Q$3209,0)</f>
        <v>2905</v>
      </c>
      <c r="V2909" s="55">
        <f>RANK(W2909,$W$5:$W$3209,0)</f>
        <v>2937</v>
      </c>
      <c r="W2909" s="55">
        <f>N2909*O2909</f>
        <v>9.8240676534312402E-3</v>
      </c>
      <c r="X2909" s="1">
        <f t="shared" si="45"/>
        <v>4.732721858463826</v>
      </c>
    </row>
    <row r="2910" spans="3:24" x14ac:dyDescent="0.25">
      <c r="C2910" s="19" t="s">
        <v>4517</v>
      </c>
      <c r="D2910" s="6" t="s">
        <v>996</v>
      </c>
      <c r="E2910" s="6" t="s">
        <v>90</v>
      </c>
      <c r="F2910" s="48">
        <v>5.4728999304208603</v>
      </c>
      <c r="G2910" s="8">
        <v>32.854965106335797</v>
      </c>
      <c r="H2910" s="9">
        <v>0.62686807369420805</v>
      </c>
      <c r="I2910" s="40">
        <v>0</v>
      </c>
      <c r="J2910" s="7">
        <v>1</v>
      </c>
      <c r="K2910" s="9">
        <v>0.88260649391630597</v>
      </c>
      <c r="L2910" s="39">
        <v>0</v>
      </c>
      <c r="M2910" s="47">
        <v>0</v>
      </c>
      <c r="N2910" s="17">
        <v>2.23845150417234E-2</v>
      </c>
      <c r="O2910" s="7">
        <f>Q2910/P2910/N2910</f>
        <v>1</v>
      </c>
      <c r="P2910" s="7">
        <v>1.0773787848502236</v>
      </c>
      <c r="Q2910" s="33">
        <v>2.411660161511351E-2</v>
      </c>
      <c r="R2910" s="38" t="s">
        <v>1676</v>
      </c>
      <c r="S2910" s="33" t="s">
        <v>1676</v>
      </c>
      <c r="T2910" s="45" t="s">
        <v>1677</v>
      </c>
      <c r="U2910" s="55">
        <f>RANK(Q2910,$Q$5:$Q$3209,0)</f>
        <v>2906</v>
      </c>
      <c r="V2910" s="55">
        <f>RANK(W2910,$W$5:$W$3209,0)</f>
        <v>2321</v>
      </c>
      <c r="W2910" s="55">
        <f>N2910*O2910</f>
        <v>2.23845150417234E-2</v>
      </c>
      <c r="X2910" s="1">
        <f t="shared" si="45"/>
        <v>4.7085869257139663</v>
      </c>
    </row>
    <row r="2911" spans="3:24" x14ac:dyDescent="0.25">
      <c r="C2911" s="19" t="s">
        <v>4518</v>
      </c>
      <c r="D2911" s="6" t="s">
        <v>882</v>
      </c>
      <c r="E2911" s="6" t="s">
        <v>27</v>
      </c>
      <c r="F2911" s="48">
        <v>0.99852420800247099</v>
      </c>
      <c r="G2911" s="8">
        <v>10</v>
      </c>
      <c r="H2911" s="9">
        <v>0</v>
      </c>
      <c r="I2911" s="40">
        <v>0</v>
      </c>
      <c r="J2911" s="7">
        <v>0</v>
      </c>
      <c r="K2911" s="9">
        <v>0.243780982063039</v>
      </c>
      <c r="L2911" s="39">
        <v>0</v>
      </c>
      <c r="M2911" s="47">
        <v>0</v>
      </c>
      <c r="N2911" s="17">
        <v>5.9903448961874904E-3</v>
      </c>
      <c r="O2911" s="7">
        <f>Q2911/P2911/N2911</f>
        <v>1</v>
      </c>
      <c r="P2911" s="7">
        <v>4.0238536003267251</v>
      </c>
      <c r="Q2911" s="33">
        <v>2.4104270877722857E-2</v>
      </c>
      <c r="R2911" s="38" t="s">
        <v>1677</v>
      </c>
      <c r="S2911" s="33" t="s">
        <v>1677</v>
      </c>
      <c r="T2911" s="45" t="s">
        <v>1675</v>
      </c>
      <c r="U2911" s="55">
        <f>RANK(Q2911,$Q$5:$Q$3209,0)</f>
        <v>2907</v>
      </c>
      <c r="V2911" s="55">
        <f>RANK(W2911,$W$5:$W$3209,0)</f>
        <v>3108</v>
      </c>
      <c r="W2911" s="55">
        <f>N2911*O2911</f>
        <v>5.9903448961874904E-3</v>
      </c>
      <c r="X2911" s="1">
        <f t="shared" si="45"/>
        <v>4.6844703240988528</v>
      </c>
    </row>
    <row r="2912" spans="3:24" x14ac:dyDescent="0.25">
      <c r="C2912" s="19" t="s">
        <v>4519</v>
      </c>
      <c r="D2912" s="6" t="s">
        <v>1590</v>
      </c>
      <c r="E2912" s="6" t="s">
        <v>389</v>
      </c>
      <c r="F2912" s="48">
        <v>1.14984320596103</v>
      </c>
      <c r="G2912" s="8">
        <v>10</v>
      </c>
      <c r="H2912" s="9">
        <v>1.7442462202184199E-2</v>
      </c>
      <c r="I2912" s="40">
        <v>0</v>
      </c>
      <c r="J2912" s="7">
        <v>0</v>
      </c>
      <c r="K2912" s="9">
        <v>0.59650269340768403</v>
      </c>
      <c r="L2912" s="39">
        <v>0</v>
      </c>
      <c r="M2912" s="47">
        <v>0</v>
      </c>
      <c r="N2912" s="17">
        <v>8.6310604596365297E-3</v>
      </c>
      <c r="O2912" s="7">
        <f>Q2912/P2912/N2912</f>
        <v>1</v>
      </c>
      <c r="P2912" s="7">
        <v>2.7916372346480096</v>
      </c>
      <c r="Q2912" s="33">
        <v>2.4094789753619502E-2</v>
      </c>
      <c r="R2912" s="38" t="s">
        <v>1677</v>
      </c>
      <c r="S2912" s="33" t="s">
        <v>1677</v>
      </c>
      <c r="T2912" s="45" t="s">
        <v>1676</v>
      </c>
      <c r="U2912" s="55">
        <f>RANK(Q2912,$Q$5:$Q$3209,0)</f>
        <v>2908</v>
      </c>
      <c r="V2912" s="55">
        <f>RANK(W2912,$W$5:$W$3209,0)</f>
        <v>2992</v>
      </c>
      <c r="W2912" s="55">
        <f>N2912*O2912</f>
        <v>8.6310604596365297E-3</v>
      </c>
      <c r="X2912" s="1">
        <f t="shared" si="45"/>
        <v>4.6603660532211295</v>
      </c>
    </row>
    <row r="2913" spans="3:24" x14ac:dyDescent="0.25">
      <c r="C2913" s="19" t="s">
        <v>4520</v>
      </c>
      <c r="D2913" s="6" t="s">
        <v>1436</v>
      </c>
      <c r="E2913" s="6" t="s">
        <v>39</v>
      </c>
      <c r="F2913" s="48">
        <v>1.93552822275318</v>
      </c>
      <c r="G2913" s="8">
        <v>10</v>
      </c>
      <c r="H2913" s="9">
        <v>1</v>
      </c>
      <c r="I2913" s="40">
        <v>0</v>
      </c>
      <c r="J2913" s="7">
        <v>2</v>
      </c>
      <c r="K2913" s="9">
        <v>0.10244051072309</v>
      </c>
      <c r="L2913" s="39">
        <v>0</v>
      </c>
      <c r="M2913" s="47">
        <v>0</v>
      </c>
      <c r="N2913" s="17">
        <v>1.2296739509633199E-2</v>
      </c>
      <c r="O2913" s="7">
        <f>Q2913/P2913/N2913</f>
        <v>1</v>
      </c>
      <c r="P2913" s="7">
        <v>1.9575773600214952</v>
      </c>
      <c r="Q2913" s="33">
        <v>2.4071818866139773E-2</v>
      </c>
      <c r="R2913" s="38" t="s">
        <v>1677</v>
      </c>
      <c r="S2913" s="33" t="s">
        <v>1677</v>
      </c>
      <c r="T2913" s="45" t="s">
        <v>1677</v>
      </c>
      <c r="U2913" s="55">
        <f>RANK(Q2913,$Q$5:$Q$3209,0)</f>
        <v>2909</v>
      </c>
      <c r="V2913" s="55">
        <f>RANK(W2913,$W$5:$W$3209,0)</f>
        <v>2787</v>
      </c>
      <c r="W2913" s="55">
        <f>N2913*O2913</f>
        <v>1.2296739509633199E-2</v>
      </c>
      <c r="X2913" s="1">
        <f t="shared" si="45"/>
        <v>4.6362712634675098</v>
      </c>
    </row>
    <row r="2914" spans="3:24" x14ac:dyDescent="0.25">
      <c r="C2914" s="19" t="s">
        <v>4521</v>
      </c>
      <c r="D2914" s="6" t="s">
        <v>267</v>
      </c>
      <c r="E2914" s="6" t="s">
        <v>12</v>
      </c>
      <c r="F2914" s="48">
        <v>4.5558668263545004</v>
      </c>
      <c r="G2914" s="8">
        <v>48.601183582977001</v>
      </c>
      <c r="H2914" s="9">
        <v>0.79985347413613295</v>
      </c>
      <c r="I2914" s="40">
        <v>0</v>
      </c>
      <c r="J2914" s="7">
        <v>0</v>
      </c>
      <c r="K2914" s="9">
        <v>0.160190649872437</v>
      </c>
      <c r="L2914" s="39">
        <v>0</v>
      </c>
      <c r="M2914" s="47">
        <v>0</v>
      </c>
      <c r="N2914" s="17">
        <v>1.5709307191985201E-2</v>
      </c>
      <c r="O2914" s="7">
        <f>Q2914/P2914/N2914</f>
        <v>1</v>
      </c>
      <c r="P2914" s="7">
        <v>1.529702714782019</v>
      </c>
      <c r="Q2914" s="33">
        <v>2.4030569858924457E-2</v>
      </c>
      <c r="R2914" s="38" t="s">
        <v>1677</v>
      </c>
      <c r="S2914" s="33" t="s">
        <v>1677</v>
      </c>
      <c r="T2914" s="45" t="s">
        <v>1677</v>
      </c>
      <c r="U2914" s="55">
        <f>RANK(Q2914,$Q$5:$Q$3209,0)</f>
        <v>2910</v>
      </c>
      <c r="V2914" s="55">
        <f>RANK(W2914,$W$5:$W$3209,0)</f>
        <v>2586</v>
      </c>
      <c r="W2914" s="55">
        <f>N2914*O2914</f>
        <v>1.5709307191985201E-2</v>
      </c>
      <c r="X2914" s="1">
        <f t="shared" si="45"/>
        <v>4.6121994446013703</v>
      </c>
    </row>
    <row r="2915" spans="3:24" x14ac:dyDescent="0.25">
      <c r="C2915" s="19" t="s">
        <v>4522</v>
      </c>
      <c r="D2915" s="6" t="s">
        <v>755</v>
      </c>
      <c r="E2915" s="6" t="s">
        <v>204</v>
      </c>
      <c r="F2915" s="48">
        <v>0.53596219037923098</v>
      </c>
      <c r="G2915" s="8">
        <v>10</v>
      </c>
      <c r="H2915" s="9">
        <v>0.104170195505718</v>
      </c>
      <c r="I2915" s="40">
        <v>0</v>
      </c>
      <c r="J2915" s="7">
        <v>0</v>
      </c>
      <c r="K2915" s="9">
        <v>0.34356341368453203</v>
      </c>
      <c r="L2915" s="39">
        <v>0</v>
      </c>
      <c r="M2915" s="47">
        <v>0</v>
      </c>
      <c r="N2915" s="17">
        <v>8.2270709313830605E-3</v>
      </c>
      <c r="O2915" s="7">
        <f>Q2915/P2915/N2915</f>
        <v>1</v>
      </c>
      <c r="P2915" s="7">
        <v>2.9117241794942039</v>
      </c>
      <c r="Q2915" s="33">
        <v>2.3954961357321957E-2</v>
      </c>
      <c r="R2915" s="38" t="s">
        <v>1677</v>
      </c>
      <c r="S2915" s="33" t="s">
        <v>1677</v>
      </c>
      <c r="T2915" s="45" t="s">
        <v>1676</v>
      </c>
      <c r="U2915" s="55">
        <f>RANK(Q2915,$Q$5:$Q$3209,0)</f>
        <v>2911</v>
      </c>
      <c r="V2915" s="55">
        <f>RANK(W2915,$W$5:$W$3209,0)</f>
        <v>3006</v>
      </c>
      <c r="W2915" s="55">
        <f>N2915*O2915</f>
        <v>8.2270709313830605E-3</v>
      </c>
      <c r="X2915" s="1">
        <f t="shared" si="45"/>
        <v>4.5881688747424461</v>
      </c>
    </row>
    <row r="2916" spans="3:24" x14ac:dyDescent="0.25">
      <c r="C2916" s="19" t="s">
        <v>4523</v>
      </c>
      <c r="D2916" s="6" t="s">
        <v>1340</v>
      </c>
      <c r="E2916" s="6" t="s">
        <v>22</v>
      </c>
      <c r="F2916" s="48">
        <v>7.4793448860058301E-2</v>
      </c>
      <c r="G2916" s="8">
        <v>10</v>
      </c>
      <c r="H2916" s="9">
        <v>0.232945098109267</v>
      </c>
      <c r="I2916" s="40">
        <v>0</v>
      </c>
      <c r="J2916" s="7">
        <v>0</v>
      </c>
      <c r="K2916" s="9">
        <v>0.25181679426845799</v>
      </c>
      <c r="L2916" s="39">
        <v>0</v>
      </c>
      <c r="M2916" s="47">
        <v>0</v>
      </c>
      <c r="N2916" s="17">
        <v>7.3090002475359904E-3</v>
      </c>
      <c r="O2916" s="7">
        <f>Q2916/P2916/N2916</f>
        <v>1</v>
      </c>
      <c r="P2916" s="7">
        <v>3.2612284382302787</v>
      </c>
      <c r="Q2916" s="33">
        <v>2.3836319462296519E-2</v>
      </c>
      <c r="R2916" s="38" t="s">
        <v>1677</v>
      </c>
      <c r="S2916" s="33" t="s">
        <v>1677</v>
      </c>
      <c r="T2916" s="45" t="s">
        <v>1675</v>
      </c>
      <c r="U2916" s="55">
        <f>RANK(Q2916,$Q$5:$Q$3209,0)</f>
        <v>2912</v>
      </c>
      <c r="V2916" s="55">
        <f>RANK(W2916,$W$5:$W$3209,0)</f>
        <v>3041</v>
      </c>
      <c r="W2916" s="55">
        <f>N2916*O2916</f>
        <v>7.3090002475359904E-3</v>
      </c>
      <c r="X2916" s="1">
        <f t="shared" si="45"/>
        <v>4.5642139133851245</v>
      </c>
    </row>
    <row r="2917" spans="3:24" x14ac:dyDescent="0.25">
      <c r="C2917" s="19" t="s">
        <v>4524</v>
      </c>
      <c r="D2917" s="6" t="s">
        <v>998</v>
      </c>
      <c r="E2917" s="6" t="s">
        <v>126</v>
      </c>
      <c r="F2917" s="48">
        <v>1.9632929852444401</v>
      </c>
      <c r="G2917" s="8">
        <v>49.773875739361003</v>
      </c>
      <c r="H2917" s="9">
        <v>2.97352038337243E-2</v>
      </c>
      <c r="I2917" s="40">
        <v>1</v>
      </c>
      <c r="J2917" s="7">
        <v>0</v>
      </c>
      <c r="K2917" s="9">
        <v>0.13950825103686701</v>
      </c>
      <c r="L2917" s="39">
        <v>0</v>
      </c>
      <c r="M2917" s="47">
        <v>0</v>
      </c>
      <c r="N2917" s="17">
        <v>7.3459892770443803E-3</v>
      </c>
      <c r="O2917" s="7">
        <f>Q2917/P2917/N2917</f>
        <v>1</v>
      </c>
      <c r="P2917" s="7">
        <v>3.2390778448198105</v>
      </c>
      <c r="Q2917" s="33">
        <v>2.379423111555835E-2</v>
      </c>
      <c r="R2917" s="38" t="s">
        <v>1677</v>
      </c>
      <c r="S2917" s="33" t="s">
        <v>1677</v>
      </c>
      <c r="T2917" s="45" t="s">
        <v>1675</v>
      </c>
      <c r="U2917" s="55">
        <f>RANK(Q2917,$Q$5:$Q$3209,0)</f>
        <v>2913</v>
      </c>
      <c r="V2917" s="55">
        <f>RANK(W2917,$W$5:$W$3209,0)</f>
        <v>3038</v>
      </c>
      <c r="W2917" s="55">
        <f>N2917*O2917</f>
        <v>7.3459892770443803E-3</v>
      </c>
      <c r="X2917" s="1">
        <f t="shared" si="45"/>
        <v>4.5403775939228277</v>
      </c>
    </row>
    <row r="2918" spans="3:24" x14ac:dyDescent="0.25">
      <c r="C2918" s="19" t="s">
        <v>4525</v>
      </c>
      <c r="D2918" s="6" t="s">
        <v>1548</v>
      </c>
      <c r="E2918" s="6" t="s">
        <v>389</v>
      </c>
      <c r="F2918" s="48">
        <v>2.7582062881473299</v>
      </c>
      <c r="G2918" s="8">
        <v>10</v>
      </c>
      <c r="H2918" s="9">
        <v>1</v>
      </c>
      <c r="I2918" s="40">
        <v>0</v>
      </c>
      <c r="J2918" s="7">
        <v>0</v>
      </c>
      <c r="K2918" s="9">
        <v>9.9654384435732199E-2</v>
      </c>
      <c r="L2918" s="39">
        <v>0</v>
      </c>
      <c r="M2918" s="47">
        <v>0</v>
      </c>
      <c r="N2918" s="17">
        <v>1.1764754340115501E-2</v>
      </c>
      <c r="O2918" s="7">
        <f>Q2918/P2918/N2918</f>
        <v>1</v>
      </c>
      <c r="P2918" s="7">
        <v>2.0210599895050017</v>
      </c>
      <c r="Q2918" s="33">
        <v>2.3777274283162755E-2</v>
      </c>
      <c r="R2918" s="38" t="s">
        <v>1677</v>
      </c>
      <c r="S2918" s="33" t="s">
        <v>1677</v>
      </c>
      <c r="T2918" s="45" t="s">
        <v>1677</v>
      </c>
      <c r="U2918" s="55">
        <f>RANK(Q2918,$Q$5:$Q$3209,0)</f>
        <v>2914</v>
      </c>
      <c r="V2918" s="55">
        <f>RANK(W2918,$W$5:$W$3209,0)</f>
        <v>2817</v>
      </c>
      <c r="W2918" s="55">
        <f>N2918*O2918</f>
        <v>1.1764754340115501E-2</v>
      </c>
      <c r="X2918" s="1">
        <f t="shared" si="45"/>
        <v>4.5165833628072694</v>
      </c>
    </row>
    <row r="2919" spans="3:24" x14ac:dyDescent="0.25">
      <c r="C2919" s="19" t="s">
        <v>4526</v>
      </c>
      <c r="D2919" s="6" t="s">
        <v>1292</v>
      </c>
      <c r="E2919" s="6" t="s">
        <v>144</v>
      </c>
      <c r="F2919" s="48">
        <v>0.47538250882000799</v>
      </c>
      <c r="G2919" s="8">
        <v>10</v>
      </c>
      <c r="H2919" s="9">
        <v>0</v>
      </c>
      <c r="I2919" s="40">
        <v>0</v>
      </c>
      <c r="J2919" s="7">
        <v>0</v>
      </c>
      <c r="K2919" s="9">
        <v>6.4832260715272996E-2</v>
      </c>
      <c r="L2919" s="39">
        <v>0</v>
      </c>
      <c r="M2919" s="47">
        <v>0</v>
      </c>
      <c r="N2919" s="17">
        <v>5.0118101777816603E-3</v>
      </c>
      <c r="O2919" s="7">
        <f>Q2919/P2919/N2919</f>
        <v>1</v>
      </c>
      <c r="P2919" s="7">
        <v>4.7286548762596077</v>
      </c>
      <c r="Q2919" s="33">
        <v>2.3699120636054779E-2</v>
      </c>
      <c r="R2919" s="38" t="s">
        <v>1677</v>
      </c>
      <c r="S2919" s="33" t="s">
        <v>1677</v>
      </c>
      <c r="T2919" s="45" t="s">
        <v>1675</v>
      </c>
      <c r="U2919" s="55">
        <f>RANK(Q2919,$Q$5:$Q$3209,0)</f>
        <v>2915</v>
      </c>
      <c r="V2919" s="55">
        <f>RANK(W2919,$W$5:$W$3209,0)</f>
        <v>3145</v>
      </c>
      <c r="W2919" s="55">
        <f>N2919*O2919</f>
        <v>5.0118101777816603E-3</v>
      </c>
      <c r="X2919" s="1">
        <f t="shared" si="45"/>
        <v>4.492806088524107</v>
      </c>
    </row>
    <row r="2920" spans="3:24" x14ac:dyDescent="0.25">
      <c r="C2920" s="19" t="s">
        <v>4527</v>
      </c>
      <c r="D2920" s="6" t="s">
        <v>1512</v>
      </c>
      <c r="E2920" s="6" t="s">
        <v>16</v>
      </c>
      <c r="F2920" s="48">
        <v>0.35808961867372302</v>
      </c>
      <c r="G2920" s="8">
        <v>10</v>
      </c>
      <c r="H2920" s="9">
        <v>1</v>
      </c>
      <c r="I2920" s="40">
        <v>0</v>
      </c>
      <c r="J2920" s="7">
        <v>0</v>
      </c>
      <c r="K2920" s="9">
        <v>5.9228127442348304E-3</v>
      </c>
      <c r="L2920" s="39">
        <v>0</v>
      </c>
      <c r="M2920" s="47">
        <v>0</v>
      </c>
      <c r="N2920" s="17">
        <v>1.0721265400626401E-2</v>
      </c>
      <c r="O2920" s="7">
        <f>Q2920/P2920/N2920</f>
        <v>1</v>
      </c>
      <c r="P2920" s="7">
        <v>2.2096290712274835</v>
      </c>
      <c r="Q2920" s="33">
        <v>2.3690019709569469E-2</v>
      </c>
      <c r="R2920" s="38" t="s">
        <v>1677</v>
      </c>
      <c r="S2920" s="33" t="s">
        <v>1677</v>
      </c>
      <c r="T2920" s="45" t="s">
        <v>1677</v>
      </c>
      <c r="U2920" s="55">
        <f>RANK(Q2920,$Q$5:$Q$3209,0)</f>
        <v>2916</v>
      </c>
      <c r="V2920" s="55">
        <f>RANK(W2920,$W$5:$W$3209,0)</f>
        <v>2893</v>
      </c>
      <c r="W2920" s="55">
        <f>N2920*O2920</f>
        <v>1.0721265400626401E-2</v>
      </c>
      <c r="X2920" s="1">
        <f t="shared" si="45"/>
        <v>4.4691069678880524</v>
      </c>
    </row>
    <row r="2921" spans="3:24" x14ac:dyDescent="0.25">
      <c r="C2921" s="19" t="s">
        <v>4528</v>
      </c>
      <c r="D2921" s="6" t="s">
        <v>1618</v>
      </c>
      <c r="E2921" s="6" t="s">
        <v>448</v>
      </c>
      <c r="F2921" s="48">
        <v>2.89036712117944E-2</v>
      </c>
      <c r="G2921" s="8">
        <v>10</v>
      </c>
      <c r="H2921" s="9">
        <v>1</v>
      </c>
      <c r="I2921" s="40">
        <v>0</v>
      </c>
      <c r="J2921" s="7">
        <v>0</v>
      </c>
      <c r="K2921" s="9">
        <v>9.9672514284826104E-3</v>
      </c>
      <c r="L2921" s="39">
        <v>0</v>
      </c>
      <c r="M2921" s="47">
        <v>0</v>
      </c>
      <c r="N2921" s="17">
        <v>1.07643401573483E-2</v>
      </c>
      <c r="O2921" s="7">
        <f>Q2921/P2921/N2921</f>
        <v>1</v>
      </c>
      <c r="P2921" s="7">
        <v>2.1990594375243573</v>
      </c>
      <c r="Q2921" s="33">
        <v>2.3671423811739204E-2</v>
      </c>
      <c r="R2921" s="38" t="s">
        <v>1677</v>
      </c>
      <c r="S2921" s="33" t="s">
        <v>1677</v>
      </c>
      <c r="T2921" s="45" t="s">
        <v>1677</v>
      </c>
      <c r="U2921" s="55">
        <f>RANK(Q2921,$Q$5:$Q$3209,0)</f>
        <v>2917</v>
      </c>
      <c r="V2921" s="55">
        <f>RANK(W2921,$W$5:$W$3209,0)</f>
        <v>2886</v>
      </c>
      <c r="W2921" s="55">
        <f>N2921*O2921</f>
        <v>1.07643401573483E-2</v>
      </c>
      <c r="X2921" s="1">
        <f t="shared" si="45"/>
        <v>4.4454169481784831</v>
      </c>
    </row>
    <row r="2922" spans="3:24" x14ac:dyDescent="0.25">
      <c r="C2922" s="19" t="s">
        <v>4529</v>
      </c>
      <c r="D2922" s="6" t="s">
        <v>253</v>
      </c>
      <c r="E2922" s="6" t="s">
        <v>22</v>
      </c>
      <c r="F2922" s="48">
        <v>0.57059889355796101</v>
      </c>
      <c r="G2922" s="8">
        <v>16.478055750058399</v>
      </c>
      <c r="H2922" s="9">
        <v>0.120666701062315</v>
      </c>
      <c r="I2922" s="40">
        <v>0</v>
      </c>
      <c r="J2922" s="7">
        <v>2</v>
      </c>
      <c r="K2922" s="9">
        <v>6.9936300231513607E-2</v>
      </c>
      <c r="L2922" s="39">
        <v>0</v>
      </c>
      <c r="M2922" s="47">
        <v>0</v>
      </c>
      <c r="N2922" s="17">
        <v>6.9200995269182797E-3</v>
      </c>
      <c r="O2922" s="7">
        <f>Q2922/P2922/N2922</f>
        <v>1</v>
      </c>
      <c r="P2922" s="7">
        <v>3.4182286347537132</v>
      </c>
      <c r="Q2922" s="33">
        <v>2.3654482358257688E-2</v>
      </c>
      <c r="R2922" s="38" t="s">
        <v>1677</v>
      </c>
      <c r="S2922" s="33" t="s">
        <v>1677</v>
      </c>
      <c r="T2922" s="45" t="s">
        <v>1675</v>
      </c>
      <c r="U2922" s="55">
        <f>RANK(Q2922,$Q$5:$Q$3209,0)</f>
        <v>2918</v>
      </c>
      <c r="V2922" s="55">
        <f>RANK(W2922,$W$5:$W$3209,0)</f>
        <v>3057</v>
      </c>
      <c r="W2922" s="55">
        <f>N2922*O2922</f>
        <v>6.9200995269182797E-3</v>
      </c>
      <c r="X2922" s="1">
        <f t="shared" si="45"/>
        <v>4.4217455243667443</v>
      </c>
    </row>
    <row r="2923" spans="3:24" x14ac:dyDescent="0.25">
      <c r="C2923" s="19" t="s">
        <v>4530</v>
      </c>
      <c r="D2923" s="6" t="s">
        <v>174</v>
      </c>
      <c r="E2923" s="6" t="s">
        <v>131</v>
      </c>
      <c r="F2923" s="48">
        <v>8.6092497835324409</v>
      </c>
      <c r="G2923" s="8">
        <v>87.024622668862804</v>
      </c>
      <c r="H2923" s="9">
        <v>0.95863532714438504</v>
      </c>
      <c r="I2923" s="40">
        <v>7</v>
      </c>
      <c r="J2923" s="7">
        <v>3</v>
      </c>
      <c r="K2923" s="9">
        <v>1</v>
      </c>
      <c r="L2923" s="39">
        <v>0</v>
      </c>
      <c r="M2923" s="47">
        <v>0</v>
      </c>
      <c r="N2923" s="17">
        <v>8.73981135015785E-2</v>
      </c>
      <c r="O2923" s="7">
        <f>Q2923/P2923/N2923</f>
        <v>1</v>
      </c>
      <c r="P2923" s="7">
        <v>0.26990887414697046</v>
      </c>
      <c r="Q2923" s="33">
        <v>2.3589526417780192E-2</v>
      </c>
      <c r="R2923" s="38" t="s">
        <v>1675</v>
      </c>
      <c r="S2923" s="33" t="s">
        <v>1675</v>
      </c>
      <c r="T2923" s="45" t="s">
        <v>1677</v>
      </c>
      <c r="U2923" s="55">
        <f>RANK(Q2923,$Q$5:$Q$3209,0)</f>
        <v>2919</v>
      </c>
      <c r="V2923" s="55">
        <f>RANK(W2923,$W$5:$W$3209,0)</f>
        <v>1347</v>
      </c>
      <c r="W2923" s="55">
        <f>N2923*O2923</f>
        <v>8.73981135015785E-2</v>
      </c>
      <c r="X2923" s="1">
        <f t="shared" si="45"/>
        <v>4.3980910420084864</v>
      </c>
    </row>
    <row r="2924" spans="3:24" x14ac:dyDescent="0.25">
      <c r="C2924" s="19" t="s">
        <v>4531</v>
      </c>
      <c r="D2924" s="6" t="s">
        <v>647</v>
      </c>
      <c r="E2924" s="6" t="s">
        <v>163</v>
      </c>
      <c r="F2924" s="48">
        <v>0.21800128586137699</v>
      </c>
      <c r="G2924" s="8">
        <v>10</v>
      </c>
      <c r="H2924" s="9">
        <v>8.67011298539863E-2</v>
      </c>
      <c r="I2924" s="40">
        <v>0</v>
      </c>
      <c r="J2924" s="7">
        <v>0</v>
      </c>
      <c r="K2924" s="9">
        <v>0.316214406146413</v>
      </c>
      <c r="L2924" s="39">
        <v>0</v>
      </c>
      <c r="M2924" s="47">
        <v>0</v>
      </c>
      <c r="N2924" s="17">
        <v>6.9126880457480201E-3</v>
      </c>
      <c r="O2924" s="7">
        <f>Q2924/P2924/N2924</f>
        <v>1</v>
      </c>
      <c r="P2924" s="7">
        <v>3.4108296965967004</v>
      </c>
      <c r="Q2924" s="33">
        <v>2.3578001669746357E-2</v>
      </c>
      <c r="R2924" s="38" t="s">
        <v>1677</v>
      </c>
      <c r="S2924" s="33" t="s">
        <v>1677</v>
      </c>
      <c r="T2924" s="45" t="s">
        <v>1675</v>
      </c>
      <c r="U2924" s="55">
        <f>RANK(Q2924,$Q$5:$Q$3209,0)</f>
        <v>2920</v>
      </c>
      <c r="V2924" s="55">
        <f>RANK(W2924,$W$5:$W$3209,0)</f>
        <v>3058</v>
      </c>
      <c r="W2924" s="55">
        <f>N2924*O2924</f>
        <v>6.9126880457480201E-3</v>
      </c>
      <c r="X2924" s="1">
        <f t="shared" si="45"/>
        <v>4.3745015155907065</v>
      </c>
    </row>
    <row r="2925" spans="3:24" x14ac:dyDescent="0.25">
      <c r="C2925" s="19" t="s">
        <v>4532</v>
      </c>
      <c r="D2925" s="6" t="s">
        <v>1586</v>
      </c>
      <c r="E2925" s="6" t="s">
        <v>39</v>
      </c>
      <c r="F2925" s="48">
        <v>13.3497373783879</v>
      </c>
      <c r="G2925" s="8">
        <v>54.798130662965399</v>
      </c>
      <c r="H2925" s="9">
        <v>0.96526106904644204</v>
      </c>
      <c r="I2925" s="40">
        <v>1</v>
      </c>
      <c r="J2925" s="7">
        <v>1</v>
      </c>
      <c r="K2925" s="9">
        <v>0.58431147989722199</v>
      </c>
      <c r="L2925" s="39">
        <v>0</v>
      </c>
      <c r="M2925" s="47">
        <v>0</v>
      </c>
      <c r="N2925" s="17">
        <v>2.5753666788927199E-2</v>
      </c>
      <c r="O2925" s="7">
        <f>Q2925/P2925/N2925</f>
        <v>1</v>
      </c>
      <c r="P2925" s="7">
        <v>0.91530615618936317</v>
      </c>
      <c r="Q2925" s="33">
        <v>2.3572489756354613E-2</v>
      </c>
      <c r="R2925" s="38" t="s">
        <v>1676</v>
      </c>
      <c r="S2925" s="33" t="s">
        <v>1676</v>
      </c>
      <c r="T2925" s="45" t="s">
        <v>1677</v>
      </c>
      <c r="U2925" s="55">
        <f>RANK(Q2925,$Q$5:$Q$3209,0)</f>
        <v>2921</v>
      </c>
      <c r="V2925" s="55">
        <f>RANK(W2925,$W$5:$W$3209,0)</f>
        <v>2223</v>
      </c>
      <c r="W2925" s="55">
        <f>N2925*O2925</f>
        <v>2.5753666788927199E-2</v>
      </c>
      <c r="X2925" s="1">
        <f t="shared" si="45"/>
        <v>4.3509235139209599</v>
      </c>
    </row>
    <row r="2926" spans="3:24" x14ac:dyDescent="0.25">
      <c r="C2926" s="19" t="s">
        <v>4533</v>
      </c>
      <c r="D2926" s="6" t="s">
        <v>4811</v>
      </c>
      <c r="E2926" s="6" t="s">
        <v>27</v>
      </c>
      <c r="F2926" s="48">
        <v>0.19481925957083901</v>
      </c>
      <c r="G2926" s="8">
        <v>10</v>
      </c>
      <c r="H2926" s="9">
        <v>0.755854649974114</v>
      </c>
      <c r="I2926" s="40">
        <v>0</v>
      </c>
      <c r="J2926" s="7">
        <v>0</v>
      </c>
      <c r="K2926" s="9">
        <v>2.22425590419899E-2</v>
      </c>
      <c r="L2926" s="39">
        <v>0</v>
      </c>
      <c r="M2926" s="47">
        <v>0</v>
      </c>
      <c r="N2926" s="17">
        <v>8.9255969042868807E-3</v>
      </c>
      <c r="O2926" s="7">
        <f>Q2926/P2926/N2926</f>
        <v>1</v>
      </c>
      <c r="P2926" s="7">
        <v>2.6389247006452075</v>
      </c>
      <c r="Q2926" s="33">
        <v>2.3553978138725049E-2</v>
      </c>
      <c r="R2926" s="38" t="s">
        <v>1677</v>
      </c>
      <c r="S2926" s="33" t="s">
        <v>1677</v>
      </c>
      <c r="T2926" s="45" t="s">
        <v>1676</v>
      </c>
      <c r="U2926" s="55">
        <f>RANK(Q2926,$Q$5:$Q$3209,0)</f>
        <v>2922</v>
      </c>
      <c r="V2926" s="55">
        <f>RANK(W2926,$W$5:$W$3209,0)</f>
        <v>2981</v>
      </c>
      <c r="W2926" s="55">
        <f>N2926*O2926</f>
        <v>8.9255969042868807E-3</v>
      </c>
      <c r="X2926" s="1">
        <f t="shared" si="45"/>
        <v>4.3273510241646056</v>
      </c>
    </row>
    <row r="2927" spans="3:24" x14ac:dyDescent="0.25">
      <c r="C2927" s="19" t="s">
        <v>4534</v>
      </c>
      <c r="D2927" s="6" t="s">
        <v>509</v>
      </c>
      <c r="E2927" s="6" t="s">
        <v>19</v>
      </c>
      <c r="F2927" s="48">
        <v>0.50895508244102405</v>
      </c>
      <c r="G2927" s="8">
        <v>59.109193454652598</v>
      </c>
      <c r="H2927" s="9">
        <v>0.51409390454929604</v>
      </c>
      <c r="I2927" s="40">
        <v>0</v>
      </c>
      <c r="J2927" s="7">
        <v>0</v>
      </c>
      <c r="K2927" s="9">
        <v>4.8281359844597603E-2</v>
      </c>
      <c r="L2927" s="39">
        <v>0</v>
      </c>
      <c r="M2927" s="47">
        <v>0</v>
      </c>
      <c r="N2927" s="17">
        <v>1.04844612179892E-2</v>
      </c>
      <c r="O2927" s="7">
        <f>Q2927/P2927/N2927</f>
        <v>1</v>
      </c>
      <c r="P2927" s="7">
        <v>2.2464090057975463</v>
      </c>
      <c r="Q2927" s="33">
        <v>2.3552388101026049E-2</v>
      </c>
      <c r="R2927" s="38" t="s">
        <v>1677</v>
      </c>
      <c r="S2927" s="33" t="s">
        <v>1677</v>
      </c>
      <c r="T2927" s="45" t="s">
        <v>1676</v>
      </c>
      <c r="U2927" s="55">
        <f>RANK(Q2927,$Q$5:$Q$3209,0)</f>
        <v>2923</v>
      </c>
      <c r="V2927" s="55">
        <f>RANK(W2927,$W$5:$W$3209,0)</f>
        <v>2905</v>
      </c>
      <c r="W2927" s="55">
        <f>N2927*O2927</f>
        <v>1.04844612179892E-2</v>
      </c>
      <c r="X2927" s="1">
        <f t="shared" si="45"/>
        <v>4.3037970460258803</v>
      </c>
    </row>
    <row r="2928" spans="3:24" x14ac:dyDescent="0.25">
      <c r="C2928" s="19" t="s">
        <v>4535</v>
      </c>
      <c r="D2928" s="6" t="s">
        <v>361</v>
      </c>
      <c r="E2928" s="6" t="s">
        <v>28</v>
      </c>
      <c r="F2928" s="48">
        <v>0.43986890577476001</v>
      </c>
      <c r="G2928" s="8">
        <v>10</v>
      </c>
      <c r="H2928" s="9">
        <v>9.9409308970601407E-2</v>
      </c>
      <c r="I2928" s="40">
        <v>0</v>
      </c>
      <c r="J2928" s="7">
        <v>1</v>
      </c>
      <c r="K2928" s="9">
        <v>0.10851401655816501</v>
      </c>
      <c r="L2928" s="39">
        <v>0</v>
      </c>
      <c r="M2928" s="47">
        <v>0</v>
      </c>
      <c r="N2928" s="17">
        <v>5.7996775346617702E-3</v>
      </c>
      <c r="O2928" s="7">
        <f>Q2928/P2928/N2928</f>
        <v>1</v>
      </c>
      <c r="P2928" s="7">
        <v>4.0421136291487469</v>
      </c>
      <c r="Q2928" s="33">
        <v>2.3442955607524147E-2</v>
      </c>
      <c r="R2928" s="38" t="s">
        <v>1677</v>
      </c>
      <c r="S2928" s="33" t="s">
        <v>1677</v>
      </c>
      <c r="T2928" s="45" t="s">
        <v>1675</v>
      </c>
      <c r="U2928" s="55">
        <f>RANK(Q2928,$Q$5:$Q$3209,0)</f>
        <v>2924</v>
      </c>
      <c r="V2928" s="55">
        <f>RANK(W2928,$W$5:$W$3209,0)</f>
        <v>3114</v>
      </c>
      <c r="W2928" s="55">
        <f>N2928*O2928</f>
        <v>5.7996775346617702E-3</v>
      </c>
      <c r="X2928" s="1">
        <f t="shared" si="45"/>
        <v>4.2802446579248539</v>
      </c>
    </row>
    <row r="2929" spans="3:24" x14ac:dyDescent="0.25">
      <c r="C2929" s="19" t="s">
        <v>4536</v>
      </c>
      <c r="D2929" s="6" t="s">
        <v>1222</v>
      </c>
      <c r="E2929" s="6" t="s">
        <v>16</v>
      </c>
      <c r="F2929" s="48">
        <v>1.79394357679896</v>
      </c>
      <c r="G2929" s="8">
        <v>12.197214431095199</v>
      </c>
      <c r="H2929" s="9">
        <v>0.197903265355685</v>
      </c>
      <c r="I2929" s="40">
        <v>0</v>
      </c>
      <c r="J2929" s="7">
        <v>1</v>
      </c>
      <c r="K2929" s="9">
        <v>0.274299505890233</v>
      </c>
      <c r="L2929" s="39">
        <v>0</v>
      </c>
      <c r="M2929" s="47">
        <v>0</v>
      </c>
      <c r="N2929" s="17">
        <v>7.5271616808719102E-3</v>
      </c>
      <c r="O2929" s="7">
        <f>Q2929/P2929/N2929</f>
        <v>1</v>
      </c>
      <c r="P2929" s="7">
        <v>3.111269898220931</v>
      </c>
      <c r="Q2929" s="33">
        <v>2.3419031556738839E-2</v>
      </c>
      <c r="R2929" s="38" t="s">
        <v>1677</v>
      </c>
      <c r="S2929" s="33" t="s">
        <v>1677</v>
      </c>
      <c r="T2929" s="45" t="s">
        <v>1675</v>
      </c>
      <c r="U2929" s="55">
        <f>RANK(Q2929,$Q$5:$Q$3209,0)</f>
        <v>2925</v>
      </c>
      <c r="V2929" s="55">
        <f>RANK(W2929,$W$5:$W$3209,0)</f>
        <v>3029</v>
      </c>
      <c r="W2929" s="55">
        <f>N2929*O2929</f>
        <v>7.5271616808719102E-3</v>
      </c>
      <c r="X2929" s="1">
        <f t="shared" si="45"/>
        <v>4.2568017023173299</v>
      </c>
    </row>
    <row r="2930" spans="3:24" x14ac:dyDescent="0.25">
      <c r="C2930" s="19" t="s">
        <v>4537</v>
      </c>
      <c r="D2930" s="6" t="s">
        <v>1386</v>
      </c>
      <c r="E2930" s="6" t="s">
        <v>48</v>
      </c>
      <c r="F2930" s="48">
        <v>0.69788850647179002</v>
      </c>
      <c r="G2930" s="8">
        <v>10</v>
      </c>
      <c r="H2930" s="9">
        <v>0.26722917295811599</v>
      </c>
      <c r="I2930" s="40">
        <v>0</v>
      </c>
      <c r="J2930" s="7">
        <v>0</v>
      </c>
      <c r="K2930" s="9">
        <v>0.14780794878680001</v>
      </c>
      <c r="L2930" s="39">
        <v>0</v>
      </c>
      <c r="M2930" s="47">
        <v>0</v>
      </c>
      <c r="N2930" s="17">
        <v>6.7781172269421796E-3</v>
      </c>
      <c r="O2930" s="7">
        <f>Q2930/P2930/N2930</f>
        <v>1</v>
      </c>
      <c r="P2930" s="7">
        <v>3.4545975659363521</v>
      </c>
      <c r="Q2930" s="33">
        <v>2.341566727382571E-2</v>
      </c>
      <c r="R2930" s="38" t="s">
        <v>1677</v>
      </c>
      <c r="S2930" s="33" t="s">
        <v>1677</v>
      </c>
      <c r="T2930" s="45" t="s">
        <v>1675</v>
      </c>
      <c r="U2930" s="55">
        <f>RANK(Q2930,$Q$5:$Q$3209,0)</f>
        <v>2926</v>
      </c>
      <c r="V2930" s="55">
        <f>RANK(W2930,$W$5:$W$3209,0)</f>
        <v>3064</v>
      </c>
      <c r="W2930" s="55">
        <f>N2930*O2930</f>
        <v>6.7781172269421796E-3</v>
      </c>
      <c r="X2930" s="1">
        <f t="shared" si="45"/>
        <v>4.2333826707605908</v>
      </c>
    </row>
    <row r="2931" spans="3:24" x14ac:dyDescent="0.25">
      <c r="C2931" s="19" t="s">
        <v>4538</v>
      </c>
      <c r="D2931" s="6" t="s">
        <v>1062</v>
      </c>
      <c r="E2931" s="6" t="s">
        <v>90</v>
      </c>
      <c r="F2931" s="48">
        <v>0.52248726087359998</v>
      </c>
      <c r="G2931" s="8">
        <v>10</v>
      </c>
      <c r="H2931" s="9">
        <v>7.1044422783002797E-2</v>
      </c>
      <c r="I2931" s="40">
        <v>0</v>
      </c>
      <c r="J2931" s="7">
        <v>0</v>
      </c>
      <c r="K2931" s="9">
        <v>0.35323640432806702</v>
      </c>
      <c r="L2931" s="39">
        <v>0</v>
      </c>
      <c r="M2931" s="47">
        <v>0</v>
      </c>
      <c r="N2931" s="17">
        <v>7.0806886867833402E-3</v>
      </c>
      <c r="O2931" s="7">
        <f>Q2931/P2931/N2931</f>
        <v>1</v>
      </c>
      <c r="P2931" s="7">
        <v>3.3002430391314452</v>
      </c>
      <c r="Q2931" s="33">
        <v>2.3367993550813492E-2</v>
      </c>
      <c r="R2931" s="38" t="s">
        <v>1677</v>
      </c>
      <c r="S2931" s="33" t="s">
        <v>1677</v>
      </c>
      <c r="T2931" s="45" t="s">
        <v>1675</v>
      </c>
      <c r="U2931" s="55">
        <f>RANK(Q2931,$Q$5:$Q$3209,0)</f>
        <v>2927</v>
      </c>
      <c r="V2931" s="55">
        <f>RANK(W2931,$W$5:$W$3209,0)</f>
        <v>3052</v>
      </c>
      <c r="W2931" s="55">
        <f>N2931*O2931</f>
        <v>7.0806886867833402E-3</v>
      </c>
      <c r="X2931" s="1">
        <f t="shared" si="45"/>
        <v>4.2099670034867653</v>
      </c>
    </row>
    <row r="2932" spans="3:24" x14ac:dyDescent="0.25">
      <c r="C2932" s="19" t="s">
        <v>4539</v>
      </c>
      <c r="D2932" s="6" t="s">
        <v>1208</v>
      </c>
      <c r="E2932" s="6" t="s">
        <v>39</v>
      </c>
      <c r="F2932" s="48">
        <v>14.9707325699131</v>
      </c>
      <c r="G2932" s="8">
        <v>82.014935722382305</v>
      </c>
      <c r="H2932" s="9">
        <v>1</v>
      </c>
      <c r="I2932" s="40">
        <v>0</v>
      </c>
      <c r="J2932" s="7">
        <v>1</v>
      </c>
      <c r="K2932" s="9">
        <v>0.27704364645218199</v>
      </c>
      <c r="L2932" s="39">
        <v>0</v>
      </c>
      <c r="M2932" s="47">
        <v>0</v>
      </c>
      <c r="N2932" s="17">
        <v>3.4267725371017799E-2</v>
      </c>
      <c r="O2932" s="7">
        <f>Q2932/P2932/N2932</f>
        <v>1</v>
      </c>
      <c r="P2932" s="7">
        <v>0.6810388942867841</v>
      </c>
      <c r="Q2932" s="33">
        <v>2.3337653796401139E-2</v>
      </c>
      <c r="R2932" s="38" t="s">
        <v>1676</v>
      </c>
      <c r="S2932" s="33" t="s">
        <v>1676</v>
      </c>
      <c r="T2932" s="45" t="s">
        <v>1677</v>
      </c>
      <c r="U2932" s="55">
        <f>RANK(Q2932,$Q$5:$Q$3209,0)</f>
        <v>2928</v>
      </c>
      <c r="V2932" s="55">
        <f>RANK(W2932,$W$5:$W$3209,0)</f>
        <v>1966</v>
      </c>
      <c r="W2932" s="55">
        <f>N2932*O2932</f>
        <v>3.4267725371017799E-2</v>
      </c>
      <c r="X2932" s="1">
        <f t="shared" si="45"/>
        <v>4.1865990099359518</v>
      </c>
    </row>
    <row r="2933" spans="3:24" x14ac:dyDescent="0.25">
      <c r="C2933" s="19" t="s">
        <v>4540</v>
      </c>
      <c r="D2933" s="6" t="s">
        <v>1562</v>
      </c>
      <c r="E2933" s="6" t="s">
        <v>39</v>
      </c>
      <c r="F2933" s="48">
        <v>9.8425211221627293</v>
      </c>
      <c r="G2933" s="8">
        <v>12.4749260983032</v>
      </c>
      <c r="H2933" s="9">
        <v>0.95951898727982499</v>
      </c>
      <c r="I2933" s="40">
        <v>1</v>
      </c>
      <c r="J2933" s="7">
        <v>1</v>
      </c>
      <c r="K2933" s="9">
        <v>0.37179521034648999</v>
      </c>
      <c r="L2933" s="39">
        <v>0</v>
      </c>
      <c r="M2933" s="47">
        <v>0</v>
      </c>
      <c r="N2933" s="17">
        <v>2.3211557152987401E-2</v>
      </c>
      <c r="O2933" s="7">
        <f>Q2933/P2933/N2933</f>
        <v>1</v>
      </c>
      <c r="P2933" s="7">
        <v>1.0048267991261828</v>
      </c>
      <c r="Q2933" s="33">
        <v>2.3323594676770781E-2</v>
      </c>
      <c r="R2933" s="38" t="s">
        <v>1676</v>
      </c>
      <c r="S2933" s="33" t="s">
        <v>1676</v>
      </c>
      <c r="T2933" s="45" t="s">
        <v>1677</v>
      </c>
      <c r="U2933" s="55">
        <f>RANK(Q2933,$Q$5:$Q$3209,0)</f>
        <v>2929</v>
      </c>
      <c r="V2933" s="55">
        <f>RANK(W2933,$W$5:$W$3209,0)</f>
        <v>2303</v>
      </c>
      <c r="W2933" s="55">
        <f>N2933*O2933</f>
        <v>2.3211557152987401E-2</v>
      </c>
      <c r="X2933" s="1">
        <f t="shared" si="45"/>
        <v>4.1632613561395511</v>
      </c>
    </row>
    <row r="2934" spans="3:24" x14ac:dyDescent="0.25">
      <c r="C2934" s="19" t="s">
        <v>4541</v>
      </c>
      <c r="D2934" s="6" t="s">
        <v>1092</v>
      </c>
      <c r="E2934" s="6" t="s">
        <v>16</v>
      </c>
      <c r="F2934" s="48">
        <v>0.41788612470923903</v>
      </c>
      <c r="G2934" s="8">
        <v>10</v>
      </c>
      <c r="H2934" s="9">
        <v>0.46747513690077902</v>
      </c>
      <c r="I2934" s="40">
        <v>0</v>
      </c>
      <c r="J2934" s="7">
        <v>2</v>
      </c>
      <c r="K2934" s="9">
        <v>6.0050435217070597E-2</v>
      </c>
      <c r="L2934" s="39">
        <v>0</v>
      </c>
      <c r="M2934" s="47">
        <v>0</v>
      </c>
      <c r="N2934" s="17">
        <v>7.6301980050645203E-3</v>
      </c>
      <c r="O2934" s="7">
        <f>Q2934/P2934/N2934</f>
        <v>1</v>
      </c>
      <c r="P2934" s="7">
        <v>3.055007816483672</v>
      </c>
      <c r="Q2934" s="33">
        <v>2.331031454679023E-2</v>
      </c>
      <c r="R2934" s="38" t="s">
        <v>1677</v>
      </c>
      <c r="S2934" s="33" t="s">
        <v>1677</v>
      </c>
      <c r="T2934" s="45" t="s">
        <v>1676</v>
      </c>
      <c r="U2934" s="55">
        <f>RANK(Q2934,$Q$5:$Q$3209,0)</f>
        <v>2930</v>
      </c>
      <c r="V2934" s="55">
        <f>RANK(W2934,$W$5:$W$3209,0)</f>
        <v>3025</v>
      </c>
      <c r="W2934" s="55">
        <f>N2934*O2934</f>
        <v>7.6301980050645203E-3</v>
      </c>
      <c r="X2934" s="1">
        <f t="shared" si="45"/>
        <v>4.1399377614627806</v>
      </c>
    </row>
    <row r="2935" spans="3:24" x14ac:dyDescent="0.25">
      <c r="C2935" s="19" t="s">
        <v>4542</v>
      </c>
      <c r="D2935" s="6" t="s">
        <v>363</v>
      </c>
      <c r="E2935" s="6" t="s">
        <v>131</v>
      </c>
      <c r="F2935" s="48">
        <v>5.08740598972624</v>
      </c>
      <c r="G2935" s="8">
        <v>49.395920899905398</v>
      </c>
      <c r="H2935" s="9">
        <v>0.372258820268622</v>
      </c>
      <c r="I2935" s="40">
        <v>9</v>
      </c>
      <c r="J2935" s="7">
        <v>0</v>
      </c>
      <c r="K2935" s="9">
        <v>0.156890264238573</v>
      </c>
      <c r="L2935" s="39">
        <v>0</v>
      </c>
      <c r="M2935" s="47">
        <v>0</v>
      </c>
      <c r="N2935" s="17">
        <v>1.0956100492855701E-2</v>
      </c>
      <c r="O2935" s="7">
        <f>Q2935/P2935/N2935</f>
        <v>1</v>
      </c>
      <c r="P2935" s="7">
        <v>2.1273485271043526</v>
      </c>
      <c r="Q2935" s="33">
        <v>2.3307444246283848E-2</v>
      </c>
      <c r="R2935" s="38" t="s">
        <v>1677</v>
      </c>
      <c r="S2935" s="33" t="s">
        <v>1677</v>
      </c>
      <c r="T2935" s="45" t="s">
        <v>1677</v>
      </c>
      <c r="U2935" s="55">
        <f>RANK(Q2935,$Q$5:$Q$3209,0)</f>
        <v>2931</v>
      </c>
      <c r="V2935" s="55">
        <f>RANK(W2935,$W$5:$W$3209,0)</f>
        <v>2870</v>
      </c>
      <c r="W2935" s="55">
        <f>N2935*O2935</f>
        <v>1.0956100492855701E-2</v>
      </c>
      <c r="X2935" s="1">
        <f t="shared" si="45"/>
        <v>4.1166274469159907</v>
      </c>
    </row>
    <row r="2936" spans="3:24" x14ac:dyDescent="0.25">
      <c r="C2936" s="19" t="s">
        <v>4543</v>
      </c>
      <c r="D2936" s="6" t="s">
        <v>1316</v>
      </c>
      <c r="E2936" s="6" t="s">
        <v>863</v>
      </c>
      <c r="F2936" s="48">
        <v>4.0927405019472696</v>
      </c>
      <c r="G2936" s="8">
        <v>57.029021729602903</v>
      </c>
      <c r="H2936" s="9">
        <v>3.2154523619387698E-2</v>
      </c>
      <c r="I2936" s="40">
        <v>0</v>
      </c>
      <c r="J2936" s="7">
        <v>0</v>
      </c>
      <c r="K2936" s="9">
        <v>1</v>
      </c>
      <c r="L2936" s="39">
        <v>0</v>
      </c>
      <c r="M2936" s="47">
        <v>0</v>
      </c>
      <c r="N2936" s="17">
        <v>1.7889632979046301E-2</v>
      </c>
      <c r="O2936" s="7">
        <f>Q2936/P2936/N2936</f>
        <v>1</v>
      </c>
      <c r="P2936" s="7">
        <v>1.3019097240893767</v>
      </c>
      <c r="Q2936" s="33">
        <v>2.3290687135810385E-2</v>
      </c>
      <c r="R2936" s="38" t="s">
        <v>1677</v>
      </c>
      <c r="S2936" s="33" t="s">
        <v>1677</v>
      </c>
      <c r="T2936" s="45" t="s">
        <v>1677</v>
      </c>
      <c r="U2936" s="55">
        <f>RANK(Q2936,$Q$5:$Q$3209,0)</f>
        <v>2932</v>
      </c>
      <c r="V2936" s="55">
        <f>RANK(W2936,$W$5:$W$3209,0)</f>
        <v>2494</v>
      </c>
      <c r="W2936" s="55">
        <f>N2936*O2936</f>
        <v>1.7889632979046301E-2</v>
      </c>
      <c r="X2936" s="1">
        <f t="shared" si="45"/>
        <v>4.0933200026697065</v>
      </c>
    </row>
    <row r="2937" spans="3:24" x14ac:dyDescent="0.25">
      <c r="C2937" s="19" t="s">
        <v>4544</v>
      </c>
      <c r="D2937" s="6" t="s">
        <v>1292</v>
      </c>
      <c r="E2937" s="6" t="s">
        <v>144</v>
      </c>
      <c r="F2937" s="48">
        <v>0.103796314156231</v>
      </c>
      <c r="G2937" s="8">
        <v>10</v>
      </c>
      <c r="H2937" s="9">
        <v>0</v>
      </c>
      <c r="I2937" s="40">
        <v>0</v>
      </c>
      <c r="J2937" s="7">
        <v>0</v>
      </c>
      <c r="K2937" s="9">
        <v>1.4830482740565301E-2</v>
      </c>
      <c r="L2937" s="39">
        <v>0</v>
      </c>
      <c r="M2937" s="47">
        <v>0</v>
      </c>
      <c r="N2937" s="17">
        <v>4.7680252126345397E-3</v>
      </c>
      <c r="O2937" s="7">
        <f>Q2937/P2937/N2937</f>
        <v>1</v>
      </c>
      <c r="P2937" s="7">
        <v>4.8780382817806327</v>
      </c>
      <c r="Q2937" s="33">
        <v>2.3258609515726527E-2</v>
      </c>
      <c r="R2937" s="38" t="s">
        <v>1677</v>
      </c>
      <c r="S2937" s="33" t="s">
        <v>1677</v>
      </c>
      <c r="T2937" s="45" t="s">
        <v>1675</v>
      </c>
      <c r="U2937" s="55">
        <f>RANK(Q2937,$Q$5:$Q$3209,0)</f>
        <v>2933</v>
      </c>
      <c r="V2937" s="55">
        <f>RANK(W2937,$W$5:$W$3209,0)</f>
        <v>3168</v>
      </c>
      <c r="W2937" s="55">
        <f>N2937*O2937</f>
        <v>4.7680252126345397E-3</v>
      </c>
      <c r="X2937" s="1">
        <f t="shared" si="45"/>
        <v>4.0700293155338958</v>
      </c>
    </row>
    <row r="2938" spans="3:24" x14ac:dyDescent="0.25">
      <c r="C2938" s="19" t="s">
        <v>4545</v>
      </c>
      <c r="D2938" s="6" t="s">
        <v>1150</v>
      </c>
      <c r="E2938" s="6" t="s">
        <v>204</v>
      </c>
      <c r="F2938" s="48">
        <v>1.6064227280501</v>
      </c>
      <c r="G2938" s="8">
        <v>10</v>
      </c>
      <c r="H2938" s="9">
        <v>0</v>
      </c>
      <c r="I2938" s="40">
        <v>0</v>
      </c>
      <c r="J2938" s="7">
        <v>0</v>
      </c>
      <c r="K2938" s="9">
        <v>0.44178514780010297</v>
      </c>
      <c r="L2938" s="39">
        <v>0</v>
      </c>
      <c r="M2938" s="47">
        <v>0</v>
      </c>
      <c r="N2938" s="17">
        <v>7.2955711187922398E-3</v>
      </c>
      <c r="O2938" s="7">
        <f>Q2938/P2938/N2938</f>
        <v>1</v>
      </c>
      <c r="P2938" s="7">
        <v>3.1854136590811764</v>
      </c>
      <c r="Q2938" s="33">
        <v>2.3239411892598941E-2</v>
      </c>
      <c r="R2938" s="38" t="s">
        <v>1677</v>
      </c>
      <c r="S2938" s="33" t="s">
        <v>1677</v>
      </c>
      <c r="T2938" s="45" t="s">
        <v>1675</v>
      </c>
      <c r="U2938" s="55">
        <f>RANK(Q2938,$Q$5:$Q$3209,0)</f>
        <v>2934</v>
      </c>
      <c r="V2938" s="55">
        <f>RANK(W2938,$W$5:$W$3209,0)</f>
        <v>3042</v>
      </c>
      <c r="W2938" s="55">
        <f>N2938*O2938</f>
        <v>7.2955711187922398E-3</v>
      </c>
      <c r="X2938" s="1">
        <f t="shared" si="45"/>
        <v>4.0467707060181697</v>
      </c>
    </row>
    <row r="2939" spans="3:24" x14ac:dyDescent="0.25">
      <c r="C2939" s="19" t="s">
        <v>4546</v>
      </c>
      <c r="D2939" s="6" t="s">
        <v>190</v>
      </c>
      <c r="E2939" s="6" t="s">
        <v>22</v>
      </c>
      <c r="F2939" s="48">
        <v>0.37201329810156503</v>
      </c>
      <c r="G2939" s="8">
        <v>51.887833052839603</v>
      </c>
      <c r="H2939" s="9">
        <v>0</v>
      </c>
      <c r="I2939" s="40">
        <v>0</v>
      </c>
      <c r="J2939" s="7">
        <v>0</v>
      </c>
      <c r="K2939" s="9">
        <v>9.2080508316442003E-2</v>
      </c>
      <c r="L2939" s="39">
        <v>0</v>
      </c>
      <c r="M2939" s="47">
        <v>0</v>
      </c>
      <c r="N2939" s="17">
        <v>7.8178327833162992E-3</v>
      </c>
      <c r="O2939" s="7">
        <f>Q2939/P2939/N2939</f>
        <v>1</v>
      </c>
      <c r="P2939" s="7">
        <v>2.9551762225060845</v>
      </c>
      <c r="Q2939" s="33">
        <v>2.3103073552784889E-2</v>
      </c>
      <c r="R2939" s="38" t="s">
        <v>1677</v>
      </c>
      <c r="S2939" s="33" t="s">
        <v>1677</v>
      </c>
      <c r="T2939" s="45" t="s">
        <v>1676</v>
      </c>
      <c r="U2939" s="55">
        <f>RANK(Q2939,$Q$5:$Q$3209,0)</f>
        <v>2935</v>
      </c>
      <c r="V2939" s="55">
        <f>RANK(W2939,$W$5:$W$3209,0)</f>
        <v>3017</v>
      </c>
      <c r="W2939" s="55">
        <f>N2939*O2939</f>
        <v>7.8178327833162992E-3</v>
      </c>
      <c r="X2939" s="1">
        <f t="shared" si="45"/>
        <v>4.0235312941255703</v>
      </c>
    </row>
    <row r="2940" spans="3:24" x14ac:dyDescent="0.25">
      <c r="C2940" s="19" t="s">
        <v>4547</v>
      </c>
      <c r="D2940" s="6" t="s">
        <v>1246</v>
      </c>
      <c r="E2940" s="6" t="s">
        <v>90</v>
      </c>
      <c r="F2940" s="48">
        <v>29.476016931386599</v>
      </c>
      <c r="G2940" s="8">
        <v>56.789798832326198</v>
      </c>
      <c r="H2940" s="9">
        <v>0.61864202297821802</v>
      </c>
      <c r="I2940" s="40">
        <v>4</v>
      </c>
      <c r="J2940" s="7">
        <v>0</v>
      </c>
      <c r="K2940" s="9">
        <v>0.88496432443856199</v>
      </c>
      <c r="L2940" s="39">
        <v>0</v>
      </c>
      <c r="M2940" s="47">
        <v>0</v>
      </c>
      <c r="N2940" s="17">
        <v>3.9743350008641799E-2</v>
      </c>
      <c r="O2940" s="7">
        <f>Q2940/P2940/N2940</f>
        <v>1</v>
      </c>
      <c r="P2940" s="7">
        <v>0.58061074678107705</v>
      </c>
      <c r="Q2940" s="33">
        <v>2.3075416128099241E-2</v>
      </c>
      <c r="R2940" s="38" t="s">
        <v>1676</v>
      </c>
      <c r="S2940" s="33" t="s">
        <v>1676</v>
      </c>
      <c r="T2940" s="45" t="s">
        <v>1677</v>
      </c>
      <c r="U2940" s="55">
        <f>RANK(Q2940,$Q$5:$Q$3209,0)</f>
        <v>2936</v>
      </c>
      <c r="V2940" s="55">
        <f>RANK(W2940,$W$5:$W$3209,0)</f>
        <v>1863</v>
      </c>
      <c r="W2940" s="55">
        <f>N2940*O2940</f>
        <v>3.9743350008641799E-2</v>
      </c>
      <c r="X2940" s="1">
        <f t="shared" si="45"/>
        <v>4.0004282205727852</v>
      </c>
    </row>
    <row r="2941" spans="3:24" x14ac:dyDescent="0.25">
      <c r="C2941" s="19" t="s">
        <v>4548</v>
      </c>
      <c r="D2941" s="6" t="s">
        <v>773</v>
      </c>
      <c r="E2941" s="6" t="s">
        <v>12</v>
      </c>
      <c r="F2941" s="48">
        <v>1.6542069648622699</v>
      </c>
      <c r="G2941" s="8">
        <v>10</v>
      </c>
      <c r="H2941" s="9">
        <v>0.249785271281671</v>
      </c>
      <c r="I2941" s="40">
        <v>1</v>
      </c>
      <c r="J2941" s="7">
        <v>1</v>
      </c>
      <c r="K2941" s="9">
        <v>0.15636416374701501</v>
      </c>
      <c r="L2941" s="39">
        <v>0</v>
      </c>
      <c r="M2941" s="47">
        <v>0</v>
      </c>
      <c r="N2941" s="17">
        <v>7.9604257325936595E-3</v>
      </c>
      <c r="O2941" s="7">
        <f>Q2941/P2941/N2941</f>
        <v>1</v>
      </c>
      <c r="P2941" s="7">
        <v>2.8977452941303175</v>
      </c>
      <c r="Q2941" s="33">
        <v>2.3067286205897163E-2</v>
      </c>
      <c r="R2941" s="38" t="s">
        <v>1677</v>
      </c>
      <c r="S2941" s="33" t="s">
        <v>1677</v>
      </c>
      <c r="T2941" s="45" t="s">
        <v>1676</v>
      </c>
      <c r="U2941" s="55">
        <f>RANK(Q2941,$Q$5:$Q$3209,0)</f>
        <v>2937</v>
      </c>
      <c r="V2941" s="55">
        <f>RANK(W2941,$W$5:$W$3209,0)</f>
        <v>3013</v>
      </c>
      <c r="W2941" s="55">
        <f>N2941*O2941</f>
        <v>7.9604257325936595E-3</v>
      </c>
      <c r="X2941" s="1">
        <f t="shared" si="45"/>
        <v>3.9773528044446862</v>
      </c>
    </row>
    <row r="2942" spans="3:24" x14ac:dyDescent="0.25">
      <c r="C2942" s="19" t="s">
        <v>4549</v>
      </c>
      <c r="D2942" s="6" t="s">
        <v>1050</v>
      </c>
      <c r="E2942" s="6" t="s">
        <v>22</v>
      </c>
      <c r="F2942" s="48">
        <v>0.21866017609691701</v>
      </c>
      <c r="G2942" s="8">
        <v>10</v>
      </c>
      <c r="H2942" s="9">
        <v>7.3434095153160905E-2</v>
      </c>
      <c r="I2942" s="40">
        <v>0</v>
      </c>
      <c r="J2942" s="7">
        <v>0</v>
      </c>
      <c r="K2942" s="9">
        <v>0.20548192140965499</v>
      </c>
      <c r="L2942" s="39">
        <v>0</v>
      </c>
      <c r="M2942" s="47">
        <v>0</v>
      </c>
      <c r="N2942" s="17">
        <v>6.1241016078952297E-3</v>
      </c>
      <c r="O2942" s="7">
        <f>Q2942/P2942/N2942</f>
        <v>1</v>
      </c>
      <c r="P2942" s="7">
        <v>3.7664551565336852</v>
      </c>
      <c r="Q2942" s="33">
        <v>2.3066154080193222E-2</v>
      </c>
      <c r="R2942" s="38" t="s">
        <v>1677</v>
      </c>
      <c r="S2942" s="33" t="s">
        <v>1677</v>
      </c>
      <c r="T2942" s="45" t="s">
        <v>1675</v>
      </c>
      <c r="U2942" s="55">
        <f>RANK(Q2942,$Q$5:$Q$3209,0)</f>
        <v>2938</v>
      </c>
      <c r="V2942" s="55">
        <f>RANK(W2942,$W$5:$W$3209,0)</f>
        <v>3100</v>
      </c>
      <c r="W2942" s="55">
        <f>N2942*O2942</f>
        <v>6.1241016078952297E-3</v>
      </c>
      <c r="X2942" s="1">
        <f t="shared" si="45"/>
        <v>3.9542855182387888</v>
      </c>
    </row>
    <row r="2943" spans="3:24" x14ac:dyDescent="0.25">
      <c r="C2943" s="19" t="s">
        <v>4550</v>
      </c>
      <c r="D2943" s="6" t="s">
        <v>695</v>
      </c>
      <c r="E2943" s="6" t="s">
        <v>19</v>
      </c>
      <c r="F2943" s="48">
        <v>1.4772830146321301</v>
      </c>
      <c r="G2943" s="8">
        <v>46.303512246181398</v>
      </c>
      <c r="H2943" s="9">
        <v>1</v>
      </c>
      <c r="I2943" s="40">
        <v>0</v>
      </c>
      <c r="J2943" s="7">
        <v>0</v>
      </c>
      <c r="K2943" s="9">
        <v>0.11505428618986099</v>
      </c>
      <c r="L2943" s="39">
        <v>0</v>
      </c>
      <c r="M2943" s="47">
        <v>0</v>
      </c>
      <c r="N2943" s="17">
        <v>1.5261744825462401E-2</v>
      </c>
      <c r="O2943" s="7">
        <f>Q2943/P2943/N2943</f>
        <v>1.0000000000000002</v>
      </c>
      <c r="P2943" s="7">
        <v>1.5055347260571874</v>
      </c>
      <c r="Q2943" s="33">
        <v>2.2977086814957234E-2</v>
      </c>
      <c r="R2943" s="38" t="s">
        <v>1677</v>
      </c>
      <c r="S2943" s="33" t="s">
        <v>1677</v>
      </c>
      <c r="T2943" s="45" t="s">
        <v>1677</v>
      </c>
      <c r="U2943" s="55">
        <f>RANK(Q2943,$Q$5:$Q$3209,0)</f>
        <v>2939</v>
      </c>
      <c r="V2943" s="55">
        <f>RANK(W2943,$W$5:$W$3209,0)</f>
        <v>2600</v>
      </c>
      <c r="W2943" s="55">
        <f>N2943*O2943</f>
        <v>1.5261744825462404E-2</v>
      </c>
      <c r="X2943" s="1">
        <f t="shared" si="45"/>
        <v>3.9312193641585957</v>
      </c>
    </row>
    <row r="2944" spans="3:24" x14ac:dyDescent="0.25">
      <c r="C2944" s="19" t="s">
        <v>4551</v>
      </c>
      <c r="D2944" s="6" t="s">
        <v>1008</v>
      </c>
      <c r="E2944" s="6" t="s">
        <v>28</v>
      </c>
      <c r="F2944" s="48">
        <v>0.212363412193775</v>
      </c>
      <c r="G2944" s="8">
        <v>10</v>
      </c>
      <c r="H2944" s="9">
        <v>2.8668989960612699E-2</v>
      </c>
      <c r="I2944" s="40">
        <v>0</v>
      </c>
      <c r="J2944" s="7">
        <v>1</v>
      </c>
      <c r="K2944" s="9">
        <v>0.215814404864417</v>
      </c>
      <c r="L2944" s="39">
        <v>0</v>
      </c>
      <c r="M2944" s="47">
        <v>0</v>
      </c>
      <c r="N2944" s="17">
        <v>6.0901093530903901E-3</v>
      </c>
      <c r="O2944" s="7">
        <f>Q2944/P2944/N2944</f>
        <v>1</v>
      </c>
      <c r="P2944" s="7">
        <v>3.7656847803726787</v>
      </c>
      <c r="Q2944" s="33">
        <v>2.2933432101737782E-2</v>
      </c>
      <c r="R2944" s="38" t="s">
        <v>1677</v>
      </c>
      <c r="S2944" s="33" t="s">
        <v>1677</v>
      </c>
      <c r="T2944" s="45" t="s">
        <v>1675</v>
      </c>
      <c r="U2944" s="55">
        <f>RANK(Q2944,$Q$5:$Q$3209,0)</f>
        <v>2940</v>
      </c>
      <c r="V2944" s="55">
        <f>RANK(W2944,$W$5:$W$3209,0)</f>
        <v>3102</v>
      </c>
      <c r="W2944" s="55">
        <f>N2944*O2944</f>
        <v>6.0901093530903901E-3</v>
      </c>
      <c r="X2944" s="1">
        <f t="shared" si="45"/>
        <v>3.9082422773436387</v>
      </c>
    </row>
    <row r="2945" spans="3:24" x14ac:dyDescent="0.25">
      <c r="C2945" s="19" t="s">
        <v>4552</v>
      </c>
      <c r="D2945" s="6" t="s">
        <v>841</v>
      </c>
      <c r="E2945" s="6" t="s">
        <v>131</v>
      </c>
      <c r="F2945" s="48">
        <v>2.7706606599029402</v>
      </c>
      <c r="G2945" s="8">
        <v>10</v>
      </c>
      <c r="H2945" s="9">
        <v>0.40843602843195198</v>
      </c>
      <c r="I2945" s="40">
        <v>0</v>
      </c>
      <c r="J2945" s="7">
        <v>2</v>
      </c>
      <c r="K2945" s="9">
        <v>0.23936930093300199</v>
      </c>
      <c r="L2945" s="39">
        <v>0</v>
      </c>
      <c r="M2945" s="47">
        <v>0</v>
      </c>
      <c r="N2945" s="17">
        <v>9.9181231999878102E-3</v>
      </c>
      <c r="O2945" s="7">
        <f>Q2945/P2945/N2945</f>
        <v>1</v>
      </c>
      <c r="P2945" s="7">
        <v>2.309505559014517</v>
      </c>
      <c r="Q2945" s="33">
        <v>2.2905960665362698E-2</v>
      </c>
      <c r="R2945" s="38" t="s">
        <v>1677</v>
      </c>
      <c r="S2945" s="33" t="s">
        <v>1677</v>
      </c>
      <c r="T2945" s="45" t="s">
        <v>1676</v>
      </c>
      <c r="U2945" s="55">
        <f>RANK(Q2945,$Q$5:$Q$3209,0)</f>
        <v>2941</v>
      </c>
      <c r="V2945" s="55">
        <f>RANK(W2945,$W$5:$W$3209,0)</f>
        <v>2932</v>
      </c>
      <c r="W2945" s="55">
        <f>N2945*O2945</f>
        <v>9.9181231999878102E-3</v>
      </c>
      <c r="X2945" s="1">
        <f t="shared" si="45"/>
        <v>3.8853088452419011</v>
      </c>
    </row>
    <row r="2946" spans="3:24" x14ac:dyDescent="0.25">
      <c r="C2946" s="19" t="s">
        <v>4553</v>
      </c>
      <c r="D2946" s="6" t="s">
        <v>1582</v>
      </c>
      <c r="E2946" s="6" t="s">
        <v>863</v>
      </c>
      <c r="F2946" s="48">
        <v>0.26307386946282102</v>
      </c>
      <c r="G2946" s="8">
        <v>10</v>
      </c>
      <c r="H2946" s="9">
        <v>1</v>
      </c>
      <c r="I2946" s="40">
        <v>0</v>
      </c>
      <c r="J2946" s="7">
        <v>0</v>
      </c>
      <c r="K2946" s="9">
        <v>3.0767532108827701E-2</v>
      </c>
      <c r="L2946" s="39">
        <v>0</v>
      </c>
      <c r="M2946" s="47">
        <v>0</v>
      </c>
      <c r="N2946" s="17">
        <v>1.0988589200472401E-2</v>
      </c>
      <c r="O2946" s="7">
        <f>Q2946/P2946/N2946</f>
        <v>1</v>
      </c>
      <c r="P2946" s="7">
        <v>2.0809061110357203</v>
      </c>
      <c r="Q2946" s="33">
        <v>2.286622241892414E-2</v>
      </c>
      <c r="R2946" s="38" t="s">
        <v>1677</v>
      </c>
      <c r="S2946" s="33" t="s">
        <v>1677</v>
      </c>
      <c r="T2946" s="45" t="s">
        <v>1677</v>
      </c>
      <c r="U2946" s="55">
        <f>RANK(Q2946,$Q$5:$Q$3209,0)</f>
        <v>2942</v>
      </c>
      <c r="V2946" s="55">
        <f>RANK(W2946,$W$5:$W$3209,0)</f>
        <v>2865</v>
      </c>
      <c r="W2946" s="55">
        <f>N2946*O2946</f>
        <v>1.0988589200472401E-2</v>
      </c>
      <c r="X2946" s="1">
        <f t="shared" si="45"/>
        <v>3.8624028845765386</v>
      </c>
    </row>
    <row r="2947" spans="3:24" x14ac:dyDescent="0.25">
      <c r="C2947" s="19" t="s">
        <v>4554</v>
      </c>
      <c r="D2947" s="6" t="s">
        <v>1881</v>
      </c>
      <c r="E2947" s="6" t="s">
        <v>27</v>
      </c>
      <c r="F2947" s="48">
        <v>2.5672236051158399</v>
      </c>
      <c r="G2947" s="8">
        <v>18.070548094491802</v>
      </c>
      <c r="H2947" s="9">
        <v>6.5789578846332505E-2</v>
      </c>
      <c r="I2947" s="40">
        <v>5</v>
      </c>
      <c r="J2947" s="7">
        <v>0</v>
      </c>
      <c r="K2947" s="9">
        <v>0.94358242833580597</v>
      </c>
      <c r="L2947" s="39">
        <v>0</v>
      </c>
      <c r="M2947" s="47">
        <v>0</v>
      </c>
      <c r="N2947" s="17">
        <v>1.4278794787765E-2</v>
      </c>
      <c r="O2947" s="7">
        <f>Q2947/P2947/N2947</f>
        <v>1</v>
      </c>
      <c r="P2947" s="7">
        <v>1.600226823813967</v>
      </c>
      <c r="Q2947" s="33">
        <v>2.2849310431116612E-2</v>
      </c>
      <c r="R2947" s="38" t="s">
        <v>1677</v>
      </c>
      <c r="S2947" s="33" t="s">
        <v>1677</v>
      </c>
      <c r="T2947" s="45" t="s">
        <v>1677</v>
      </c>
      <c r="U2947" s="55">
        <f>RANK(Q2947,$Q$5:$Q$3209,0)</f>
        <v>2943</v>
      </c>
      <c r="V2947" s="55">
        <f>RANK(W2947,$W$5:$W$3209,0)</f>
        <v>2642</v>
      </c>
      <c r="W2947" s="55">
        <f>N2947*O2947</f>
        <v>1.4278794787765E-2</v>
      </c>
      <c r="X2947" s="1">
        <f t="shared" si="45"/>
        <v>3.8395366621576144</v>
      </c>
    </row>
    <row r="2948" spans="3:24" x14ac:dyDescent="0.25">
      <c r="C2948" s="19" t="s">
        <v>4555</v>
      </c>
      <c r="D2948" s="6" t="s">
        <v>1012</v>
      </c>
      <c r="E2948" s="6" t="s">
        <v>115</v>
      </c>
      <c r="F2948" s="48">
        <v>0.26966784148317002</v>
      </c>
      <c r="G2948" s="8">
        <v>10</v>
      </c>
      <c r="H2948" s="9">
        <v>0.28448050649456003</v>
      </c>
      <c r="I2948" s="40">
        <v>0</v>
      </c>
      <c r="J2948" s="7">
        <v>0</v>
      </c>
      <c r="K2948" s="9">
        <v>4.9842859185308598E-2</v>
      </c>
      <c r="L2948" s="39">
        <v>0</v>
      </c>
      <c r="M2948" s="47">
        <v>0</v>
      </c>
      <c r="N2948" s="17">
        <v>6.2357850408039399E-3</v>
      </c>
      <c r="O2948" s="7">
        <f>Q2948/P2948/N2948</f>
        <v>1</v>
      </c>
      <c r="P2948" s="7">
        <v>3.6612855019338282</v>
      </c>
      <c r="Q2948" s="33">
        <v>2.2830989363071309E-2</v>
      </c>
      <c r="R2948" s="38" t="s">
        <v>1677</v>
      </c>
      <c r="S2948" s="33" t="s">
        <v>1677</v>
      </c>
      <c r="T2948" s="45" t="s">
        <v>1675</v>
      </c>
      <c r="U2948" s="55">
        <f>RANK(Q2948,$Q$5:$Q$3209,0)</f>
        <v>2944</v>
      </c>
      <c r="V2948" s="55">
        <f>RANK(W2948,$W$5:$W$3209,0)</f>
        <v>3094</v>
      </c>
      <c r="W2948" s="55">
        <f>N2948*O2948</f>
        <v>6.2357850408039399E-3</v>
      </c>
      <c r="X2948" s="1">
        <f t="shared" si="45"/>
        <v>3.8166873517264976</v>
      </c>
    </row>
    <row r="2949" spans="3:24" x14ac:dyDescent="0.25">
      <c r="C2949" s="19" t="s">
        <v>4556</v>
      </c>
      <c r="D2949" s="6" t="s">
        <v>1198</v>
      </c>
      <c r="E2949" s="6" t="s">
        <v>28</v>
      </c>
      <c r="F2949" s="48">
        <v>0.50255436138857301</v>
      </c>
      <c r="G2949" s="8">
        <v>42.437839178213302</v>
      </c>
      <c r="H2949" s="9">
        <v>0</v>
      </c>
      <c r="I2949" s="40">
        <v>0</v>
      </c>
      <c r="J2949" s="7">
        <v>0</v>
      </c>
      <c r="K2949" s="9">
        <v>0.119216348005724</v>
      </c>
      <c r="L2949" s="39">
        <v>0</v>
      </c>
      <c r="M2949" s="47">
        <v>0</v>
      </c>
      <c r="N2949" s="17">
        <v>6.5969816962094599E-3</v>
      </c>
      <c r="O2949" s="7">
        <f>Q2949/P2949/N2949</f>
        <v>1</v>
      </c>
      <c r="P2949" s="7">
        <v>3.4550606761910188</v>
      </c>
      <c r="Q2949" s="33">
        <v>2.2792972040125231E-2</v>
      </c>
      <c r="R2949" s="38" t="s">
        <v>1677</v>
      </c>
      <c r="S2949" s="33" t="s">
        <v>1677</v>
      </c>
      <c r="T2949" s="45" t="s">
        <v>1675</v>
      </c>
      <c r="U2949" s="55">
        <f>RANK(Q2949,$Q$5:$Q$3209,0)</f>
        <v>2945</v>
      </c>
      <c r="V2949" s="55">
        <f>RANK(W2949,$W$5:$W$3209,0)</f>
        <v>3073</v>
      </c>
      <c r="W2949" s="55">
        <f>N2949*O2949</f>
        <v>6.5969816962094599E-3</v>
      </c>
      <c r="X2949" s="1">
        <f t="shared" si="45"/>
        <v>3.7938563623634263</v>
      </c>
    </row>
    <row r="2950" spans="3:24" x14ac:dyDescent="0.25">
      <c r="C2950" s="19" t="s">
        <v>4557</v>
      </c>
      <c r="D2950" s="6" t="s">
        <v>1140</v>
      </c>
      <c r="E2950" s="6" t="s">
        <v>48</v>
      </c>
      <c r="F2950" s="48">
        <v>1.72510982210424</v>
      </c>
      <c r="G2950" s="8">
        <v>10</v>
      </c>
      <c r="H2950" s="9">
        <v>0.100167209526979</v>
      </c>
      <c r="I2950" s="40">
        <v>0</v>
      </c>
      <c r="J2950" s="7">
        <v>1</v>
      </c>
      <c r="K2950" s="9">
        <v>0.20436739337238</v>
      </c>
      <c r="L2950" s="39">
        <v>0</v>
      </c>
      <c r="M2950" s="47">
        <v>0</v>
      </c>
      <c r="N2950" s="17">
        <v>6.3846704675687401E-3</v>
      </c>
      <c r="O2950" s="7">
        <f>Q2950/P2950/N2950</f>
        <v>1</v>
      </c>
      <c r="P2950" s="7">
        <v>3.5607185217615638</v>
      </c>
      <c r="Q2950" s="33">
        <v>2.2734014389216076E-2</v>
      </c>
      <c r="R2950" s="38" t="s">
        <v>1677</v>
      </c>
      <c r="S2950" s="33" t="s">
        <v>1677</v>
      </c>
      <c r="T2950" s="45" t="s">
        <v>1675</v>
      </c>
      <c r="U2950" s="55">
        <f>RANK(Q2950,$Q$5:$Q$3209,0)</f>
        <v>2946</v>
      </c>
      <c r="V2950" s="55">
        <f>RANK(W2950,$W$5:$W$3209,0)</f>
        <v>3086</v>
      </c>
      <c r="W2950" s="55">
        <f>N2950*O2950</f>
        <v>6.3846704675687401E-3</v>
      </c>
      <c r="X2950" s="1">
        <f t="shared" si="45"/>
        <v>3.7710633903233011</v>
      </c>
    </row>
    <row r="2951" spans="3:24" x14ac:dyDescent="0.25">
      <c r="C2951" s="19" t="s">
        <v>4558</v>
      </c>
      <c r="D2951" s="6" t="s">
        <v>1090</v>
      </c>
      <c r="E2951" s="6" t="s">
        <v>16</v>
      </c>
      <c r="F2951" s="48">
        <v>0.30759770465509001</v>
      </c>
      <c r="G2951" s="8">
        <v>10</v>
      </c>
      <c r="H2951" s="9">
        <v>0.15685197985495999</v>
      </c>
      <c r="I2951" s="40">
        <v>2</v>
      </c>
      <c r="J2951" s="7">
        <v>1</v>
      </c>
      <c r="K2951" s="9">
        <v>0.162690940365949</v>
      </c>
      <c r="L2951" s="39">
        <v>0</v>
      </c>
      <c r="M2951" s="47">
        <v>0</v>
      </c>
      <c r="N2951" s="17">
        <v>6.58753942926867E-3</v>
      </c>
      <c r="O2951" s="7">
        <f>Q2951/P2951/N2951</f>
        <v>1</v>
      </c>
      <c r="P2951" s="7">
        <v>3.4492555342145343</v>
      </c>
      <c r="Q2951" s="33">
        <v>2.2722106833261414E-2</v>
      </c>
      <c r="R2951" s="38" t="s">
        <v>1677</v>
      </c>
      <c r="S2951" s="33" t="s">
        <v>1677</v>
      </c>
      <c r="T2951" s="45" t="s">
        <v>1675</v>
      </c>
      <c r="U2951" s="55">
        <f>RANK(Q2951,$Q$5:$Q$3209,0)</f>
        <v>2947</v>
      </c>
      <c r="V2951" s="55">
        <f>RANK(W2951,$W$5:$W$3209,0)</f>
        <v>3076</v>
      </c>
      <c r="W2951" s="55">
        <f>N2951*O2951</f>
        <v>6.58753942926867E-3</v>
      </c>
      <c r="X2951" s="1">
        <f t="shared" si="45"/>
        <v>3.7483293759340848</v>
      </c>
    </row>
    <row r="2952" spans="3:24" x14ac:dyDescent="0.25">
      <c r="C2952" s="19" t="s">
        <v>4559</v>
      </c>
      <c r="D2952" s="6" t="s">
        <v>799</v>
      </c>
      <c r="E2952" s="6" t="s">
        <v>204</v>
      </c>
      <c r="F2952" s="48">
        <v>0.64775734903882398</v>
      </c>
      <c r="G2952" s="8">
        <v>10</v>
      </c>
      <c r="H2952" s="9">
        <v>6.3838239791634402E-2</v>
      </c>
      <c r="I2952" s="40">
        <v>0</v>
      </c>
      <c r="J2952" s="7">
        <v>0</v>
      </c>
      <c r="K2952" s="9">
        <v>0.29392693984649199</v>
      </c>
      <c r="L2952" s="39">
        <v>0</v>
      </c>
      <c r="M2952" s="47">
        <v>0</v>
      </c>
      <c r="N2952" s="17">
        <v>6.6355063031905198E-3</v>
      </c>
      <c r="O2952" s="7">
        <f>Q2952/P2952/N2952</f>
        <v>1</v>
      </c>
      <c r="P2952" s="7">
        <v>3.4209291560428783</v>
      </c>
      <c r="Q2952" s="33">
        <v>2.2699596977690743E-2</v>
      </c>
      <c r="R2952" s="38" t="s">
        <v>1677</v>
      </c>
      <c r="S2952" s="33" t="s">
        <v>1677</v>
      </c>
      <c r="T2952" s="45" t="s">
        <v>1675</v>
      </c>
      <c r="U2952" s="55">
        <f>RANK(Q2952,$Q$5:$Q$3209,0)</f>
        <v>2948</v>
      </c>
      <c r="V2952" s="55">
        <f>RANK(W2952,$W$5:$W$3209,0)</f>
        <v>3070</v>
      </c>
      <c r="W2952" s="55">
        <f>N2952*O2952</f>
        <v>6.6355063031905198E-3</v>
      </c>
      <c r="X2952" s="1">
        <f t="shared" ref="X2952:X3015" si="46">X2951-Q2951</f>
        <v>3.7256072691008235</v>
      </c>
    </row>
    <row r="2953" spans="3:24" x14ac:dyDescent="0.25">
      <c r="C2953" s="19" t="s">
        <v>4560</v>
      </c>
      <c r="D2953" s="6" t="s">
        <v>1072</v>
      </c>
      <c r="E2953" s="6" t="s">
        <v>39</v>
      </c>
      <c r="F2953" s="48">
        <v>9.1321145540593701E-2</v>
      </c>
      <c r="G2953" s="8">
        <v>14.061531121769701</v>
      </c>
      <c r="H2953" s="9">
        <v>1</v>
      </c>
      <c r="I2953" s="40">
        <v>0</v>
      </c>
      <c r="J2953" s="7">
        <v>0</v>
      </c>
      <c r="K2953" s="9">
        <v>8.1159180576797392E-3</v>
      </c>
      <c r="L2953" s="39">
        <v>0</v>
      </c>
      <c r="M2953" s="47">
        <v>0</v>
      </c>
      <c r="N2953" s="17">
        <v>1.10439831589914E-2</v>
      </c>
      <c r="O2953" s="7">
        <f>Q2953/P2953/N2953</f>
        <v>1</v>
      </c>
      <c r="P2953" s="7">
        <v>2.0553450559198727</v>
      </c>
      <c r="Q2953" s="33">
        <v>2.2699196183495311E-2</v>
      </c>
      <c r="R2953" s="38" t="s">
        <v>1677</v>
      </c>
      <c r="S2953" s="33" t="s">
        <v>1677</v>
      </c>
      <c r="T2953" s="45" t="s">
        <v>1677</v>
      </c>
      <c r="U2953" s="55">
        <f>RANK(Q2953,$Q$5:$Q$3209,0)</f>
        <v>2949</v>
      </c>
      <c r="V2953" s="55">
        <f>RANK(W2953,$W$5:$W$3209,0)</f>
        <v>2863</v>
      </c>
      <c r="W2953" s="55">
        <f>N2953*O2953</f>
        <v>1.10439831589914E-2</v>
      </c>
      <c r="X2953" s="1">
        <f t="shared" si="46"/>
        <v>3.7029076721231329</v>
      </c>
    </row>
    <row r="2954" spans="3:24" x14ac:dyDescent="0.25">
      <c r="C2954" s="19" t="s">
        <v>4561</v>
      </c>
      <c r="D2954" s="6" t="s">
        <v>549</v>
      </c>
      <c r="E2954" s="6" t="s">
        <v>204</v>
      </c>
      <c r="F2954" s="48">
        <v>1.4232692389134201</v>
      </c>
      <c r="G2954" s="8">
        <v>43.304100446102801</v>
      </c>
      <c r="H2954" s="9">
        <v>0.381636584439003</v>
      </c>
      <c r="I2954" s="40">
        <v>0</v>
      </c>
      <c r="J2954" s="7">
        <v>0</v>
      </c>
      <c r="K2954" s="9">
        <v>4.8999863399062198E-2</v>
      </c>
      <c r="L2954" s="39">
        <v>0</v>
      </c>
      <c r="M2954" s="47">
        <v>0</v>
      </c>
      <c r="N2954" s="17">
        <v>8.45898656314217E-3</v>
      </c>
      <c r="O2954" s="7">
        <f>Q2954/P2954/N2954</f>
        <v>1</v>
      </c>
      <c r="P2954" s="7">
        <v>2.6765259434005113</v>
      </c>
      <c r="Q2954" s="33">
        <v>2.2640696991126346E-2</v>
      </c>
      <c r="R2954" s="38" t="s">
        <v>1677</v>
      </c>
      <c r="S2954" s="33" t="s">
        <v>1677</v>
      </c>
      <c r="T2954" s="45" t="s">
        <v>1676</v>
      </c>
      <c r="U2954" s="55">
        <f>RANK(Q2954,$Q$5:$Q$3209,0)</f>
        <v>2950</v>
      </c>
      <c r="V2954" s="55">
        <f>RANK(W2954,$W$5:$W$3209,0)</f>
        <v>2996</v>
      </c>
      <c r="W2954" s="55">
        <f>N2954*O2954</f>
        <v>8.45898656314217E-3</v>
      </c>
      <c r="X2954" s="1">
        <f t="shared" si="46"/>
        <v>3.6802084759396374</v>
      </c>
    </row>
    <row r="2955" spans="3:24" x14ac:dyDescent="0.25">
      <c r="C2955" s="19" t="s">
        <v>4562</v>
      </c>
      <c r="D2955" s="6" t="s">
        <v>345</v>
      </c>
      <c r="E2955" s="6" t="s">
        <v>204</v>
      </c>
      <c r="F2955" s="48">
        <v>2.1274173569972699</v>
      </c>
      <c r="G2955" s="8">
        <v>42.668088203003101</v>
      </c>
      <c r="H2955" s="9">
        <v>0.27622455344692698</v>
      </c>
      <c r="I2955" s="40">
        <v>0</v>
      </c>
      <c r="J2955" s="7">
        <v>0</v>
      </c>
      <c r="K2955" s="9">
        <v>0.32319191012340398</v>
      </c>
      <c r="L2955" s="39">
        <v>0</v>
      </c>
      <c r="M2955" s="47">
        <v>0</v>
      </c>
      <c r="N2955" s="17">
        <v>1.0144921588001499E-2</v>
      </c>
      <c r="O2955" s="7">
        <f>Q2955/P2955/N2955</f>
        <v>1</v>
      </c>
      <c r="P2955" s="7">
        <v>2.2309571802531241</v>
      </c>
      <c r="Q2955" s="33">
        <v>2.2632885659856869E-2</v>
      </c>
      <c r="R2955" s="38" t="s">
        <v>1677</v>
      </c>
      <c r="S2955" s="33" t="s">
        <v>1677</v>
      </c>
      <c r="T2955" s="45" t="s">
        <v>1676</v>
      </c>
      <c r="U2955" s="55">
        <f>RANK(Q2955,$Q$5:$Q$3209,0)</f>
        <v>2951</v>
      </c>
      <c r="V2955" s="55">
        <f>RANK(W2955,$W$5:$W$3209,0)</f>
        <v>2921</v>
      </c>
      <c r="W2955" s="55">
        <f>N2955*O2955</f>
        <v>1.0144921588001499E-2</v>
      </c>
      <c r="X2955" s="1">
        <f t="shared" si="46"/>
        <v>3.6575677789485113</v>
      </c>
    </row>
    <row r="2956" spans="3:24" x14ac:dyDescent="0.25">
      <c r="C2956" s="19" t="s">
        <v>4563</v>
      </c>
      <c r="D2956" s="6" t="s">
        <v>1256</v>
      </c>
      <c r="E2956" s="6" t="s">
        <v>204</v>
      </c>
      <c r="F2956" s="48">
        <v>17.093090696034501</v>
      </c>
      <c r="G2956" s="8">
        <v>11.3388194423567</v>
      </c>
      <c r="H2956" s="9">
        <v>0.62604631512507602</v>
      </c>
      <c r="I2956" s="40">
        <v>1</v>
      </c>
      <c r="J2956" s="7">
        <v>3</v>
      </c>
      <c r="K2956" s="9">
        <v>0.56949945471206698</v>
      </c>
      <c r="L2956" s="39">
        <v>1.37545593269885E-2</v>
      </c>
      <c r="M2956" s="47">
        <v>0</v>
      </c>
      <c r="N2956" s="17">
        <v>2.27525234742714E-2</v>
      </c>
      <c r="O2956" s="7">
        <f>Q2956/P2956/N2956</f>
        <v>1</v>
      </c>
      <c r="P2956" s="7">
        <v>0.99426058792861527</v>
      </c>
      <c r="Q2956" s="33">
        <v>2.2621937366388702E-2</v>
      </c>
      <c r="R2956" s="38" t="s">
        <v>1676</v>
      </c>
      <c r="S2956" s="33" t="s">
        <v>1676</v>
      </c>
      <c r="T2956" s="45" t="s">
        <v>1677</v>
      </c>
      <c r="U2956" s="55">
        <f>RANK(Q2956,$Q$5:$Q$3209,0)</f>
        <v>2952</v>
      </c>
      <c r="V2956" s="55">
        <f>RANK(W2956,$W$5:$W$3209,0)</f>
        <v>2315</v>
      </c>
      <c r="W2956" s="55">
        <f>N2956*O2956</f>
        <v>2.27525234742714E-2</v>
      </c>
      <c r="X2956" s="1">
        <f t="shared" si="46"/>
        <v>3.6349348932886545</v>
      </c>
    </row>
    <row r="2957" spans="3:24" x14ac:dyDescent="0.25">
      <c r="C2957" s="19" t="s">
        <v>4564</v>
      </c>
      <c r="D2957" s="6" t="s">
        <v>331</v>
      </c>
      <c r="E2957" s="6" t="s">
        <v>48</v>
      </c>
      <c r="F2957" s="48">
        <v>3.8872694887332102</v>
      </c>
      <c r="G2957" s="8">
        <v>57.343894109832704</v>
      </c>
      <c r="H2957" s="9">
        <v>0.37684718822032498</v>
      </c>
      <c r="I2957" s="40">
        <v>0</v>
      </c>
      <c r="J2957" s="7">
        <v>0</v>
      </c>
      <c r="K2957" s="9">
        <v>0.41756053967295897</v>
      </c>
      <c r="L2957" s="39">
        <v>0</v>
      </c>
      <c r="M2957" s="47">
        <v>0</v>
      </c>
      <c r="N2957" s="17">
        <v>1.3352898343517799E-2</v>
      </c>
      <c r="O2957" s="7">
        <f>Q2957/P2957/N2957</f>
        <v>1</v>
      </c>
      <c r="P2957" s="7">
        <v>1.691908821625246</v>
      </c>
      <c r="Q2957" s="33">
        <v>2.2591886501662901E-2</v>
      </c>
      <c r="R2957" s="38" t="s">
        <v>1677</v>
      </c>
      <c r="S2957" s="33" t="s">
        <v>1677</v>
      </c>
      <c r="T2957" s="45" t="s">
        <v>1677</v>
      </c>
      <c r="U2957" s="55">
        <f>RANK(Q2957,$Q$5:$Q$3209,0)</f>
        <v>2953</v>
      </c>
      <c r="V2957" s="55">
        <f>RANK(W2957,$W$5:$W$3209,0)</f>
        <v>2694</v>
      </c>
      <c r="W2957" s="55">
        <f>N2957*O2957</f>
        <v>1.3352898343517799E-2</v>
      </c>
      <c r="X2957" s="1">
        <f t="shared" si="46"/>
        <v>3.612312955922266</v>
      </c>
    </row>
    <row r="2958" spans="3:24" x14ac:dyDescent="0.25">
      <c r="C2958" s="19" t="s">
        <v>4565</v>
      </c>
      <c r="D2958" s="6" t="s">
        <v>164</v>
      </c>
      <c r="E2958" s="6" t="s">
        <v>22</v>
      </c>
      <c r="F2958" s="48">
        <v>0.17352665492111699</v>
      </c>
      <c r="G2958" s="8">
        <v>10</v>
      </c>
      <c r="H2958" s="9">
        <v>0.112579970590675</v>
      </c>
      <c r="I2958" s="40">
        <v>2</v>
      </c>
      <c r="J2958" s="7">
        <v>2</v>
      </c>
      <c r="K2958" s="9">
        <v>4.03936614965687E-2</v>
      </c>
      <c r="L2958" s="39">
        <v>0</v>
      </c>
      <c r="M2958" s="47">
        <v>0</v>
      </c>
      <c r="N2958" s="17">
        <v>5.7426460305362304E-3</v>
      </c>
      <c r="O2958" s="7">
        <f>Q2958/P2958/N2958</f>
        <v>1</v>
      </c>
      <c r="P2958" s="7">
        <v>3.9276595207606193</v>
      </c>
      <c r="Q2958" s="33">
        <v>2.2555158356193802E-2</v>
      </c>
      <c r="R2958" s="38" t="s">
        <v>1677</v>
      </c>
      <c r="S2958" s="33" t="s">
        <v>1677</v>
      </c>
      <c r="T2958" s="45" t="s">
        <v>1675</v>
      </c>
      <c r="U2958" s="55">
        <f>RANK(Q2958,$Q$5:$Q$3209,0)</f>
        <v>2954</v>
      </c>
      <c r="V2958" s="55">
        <f>RANK(W2958,$W$5:$W$3209,0)</f>
        <v>3117</v>
      </c>
      <c r="W2958" s="55">
        <f>N2958*O2958</f>
        <v>5.7426460305362304E-3</v>
      </c>
      <c r="X2958" s="1">
        <f t="shared" si="46"/>
        <v>3.589721069420603</v>
      </c>
    </row>
    <row r="2959" spans="3:24" x14ac:dyDescent="0.25">
      <c r="C2959" s="19" t="s">
        <v>4566</v>
      </c>
      <c r="D2959" s="6" t="s">
        <v>1124</v>
      </c>
      <c r="E2959" s="6" t="s">
        <v>90</v>
      </c>
      <c r="F2959" s="48">
        <v>4.6414674185534501</v>
      </c>
      <c r="G2959" s="8">
        <v>10</v>
      </c>
      <c r="H2959" s="9">
        <v>0.96805197611645999</v>
      </c>
      <c r="I2959" s="40">
        <v>0</v>
      </c>
      <c r="J2959" s="7">
        <v>4</v>
      </c>
      <c r="K2959" s="9">
        <v>0.27048262031054898</v>
      </c>
      <c r="L2959" s="39">
        <v>0</v>
      </c>
      <c r="M2959" s="47">
        <v>0</v>
      </c>
      <c r="N2959" s="17">
        <v>1.4744446657365301E-2</v>
      </c>
      <c r="O2959" s="7">
        <f>Q2959/P2959/N2959</f>
        <v>1</v>
      </c>
      <c r="P2959" s="7">
        <v>1.5261803650106658</v>
      </c>
      <c r="Q2959" s="33">
        <v>2.2502684981418067E-2</v>
      </c>
      <c r="R2959" s="38" t="s">
        <v>1677</v>
      </c>
      <c r="S2959" s="33" t="s">
        <v>1677</v>
      </c>
      <c r="T2959" s="45" t="s">
        <v>1677</v>
      </c>
      <c r="U2959" s="55">
        <f>RANK(Q2959,$Q$5:$Q$3209,0)</f>
        <v>2955</v>
      </c>
      <c r="V2959" s="55">
        <f>RANK(W2959,$W$5:$W$3209,0)</f>
        <v>2622</v>
      </c>
      <c r="W2959" s="55">
        <f>N2959*O2959</f>
        <v>1.4744446657365301E-2</v>
      </c>
      <c r="X2959" s="1">
        <f t="shared" si="46"/>
        <v>3.5671659110644094</v>
      </c>
    </row>
    <row r="2960" spans="3:24" x14ac:dyDescent="0.25">
      <c r="C2960" s="19" t="s">
        <v>4567</v>
      </c>
      <c r="D2960" s="6" t="s">
        <v>926</v>
      </c>
      <c r="E2960" s="6" t="s">
        <v>27</v>
      </c>
      <c r="F2960" s="48">
        <v>0.849334256395188</v>
      </c>
      <c r="G2960" s="8">
        <v>10</v>
      </c>
      <c r="H2960" s="9">
        <v>0</v>
      </c>
      <c r="I2960" s="40">
        <v>3</v>
      </c>
      <c r="J2960" s="7">
        <v>2</v>
      </c>
      <c r="K2960" s="9">
        <v>0.38008135342362198</v>
      </c>
      <c r="L2960" s="39">
        <v>0</v>
      </c>
      <c r="M2960" s="47">
        <v>0</v>
      </c>
      <c r="N2960" s="17">
        <v>7.4407087950237099E-3</v>
      </c>
      <c r="O2960" s="7">
        <f>Q2960/P2960/N2960</f>
        <v>1</v>
      </c>
      <c r="P2960" s="7">
        <v>3.0127029195774293</v>
      </c>
      <c r="Q2960" s="33">
        <v>2.2416645110493388E-2</v>
      </c>
      <c r="R2960" s="38" t="s">
        <v>1677</v>
      </c>
      <c r="S2960" s="33" t="s">
        <v>1677</v>
      </c>
      <c r="T2960" s="45" t="s">
        <v>1676</v>
      </c>
      <c r="U2960" s="55">
        <f>RANK(Q2960,$Q$5:$Q$3209,0)</f>
        <v>2956</v>
      </c>
      <c r="V2960" s="55">
        <f>RANK(W2960,$W$5:$W$3209,0)</f>
        <v>3032</v>
      </c>
      <c r="W2960" s="55">
        <f>N2960*O2960</f>
        <v>7.4407087950237099E-3</v>
      </c>
      <c r="X2960" s="1">
        <f t="shared" si="46"/>
        <v>3.5446632260829913</v>
      </c>
    </row>
    <row r="2961" spans="3:24" x14ac:dyDescent="0.25">
      <c r="C2961" s="19" t="s">
        <v>4568</v>
      </c>
      <c r="D2961" s="6" t="s">
        <v>1212</v>
      </c>
      <c r="E2961" s="6" t="s">
        <v>16</v>
      </c>
      <c r="F2961" s="48">
        <v>1.9125575381973099</v>
      </c>
      <c r="G2961" s="8">
        <v>10</v>
      </c>
      <c r="H2961" s="9">
        <v>0.32509144112678601</v>
      </c>
      <c r="I2961" s="40">
        <v>0</v>
      </c>
      <c r="J2961" s="7">
        <v>1</v>
      </c>
      <c r="K2961" s="9">
        <v>1</v>
      </c>
      <c r="L2961" s="39">
        <v>0</v>
      </c>
      <c r="M2961" s="47">
        <v>0</v>
      </c>
      <c r="N2961" s="17">
        <v>1.9248006345308901E-2</v>
      </c>
      <c r="O2961" s="7">
        <f>Q2961/P2961/N2961</f>
        <v>1</v>
      </c>
      <c r="P2961" s="7">
        <v>1.1596966132012685</v>
      </c>
      <c r="Q2961" s="33">
        <v>2.2321847769531257E-2</v>
      </c>
      <c r="R2961" s="38" t="s">
        <v>1677</v>
      </c>
      <c r="S2961" s="33" t="s">
        <v>1677</v>
      </c>
      <c r="T2961" s="45" t="s">
        <v>1677</v>
      </c>
      <c r="U2961" s="55">
        <f>RANK(Q2961,$Q$5:$Q$3209,0)</f>
        <v>2957</v>
      </c>
      <c r="V2961" s="55">
        <f>RANK(W2961,$W$5:$W$3209,0)</f>
        <v>2433</v>
      </c>
      <c r="W2961" s="55">
        <f>N2961*O2961</f>
        <v>1.9248006345308901E-2</v>
      </c>
      <c r="X2961" s="1">
        <f t="shared" si="46"/>
        <v>3.5222465809724981</v>
      </c>
    </row>
    <row r="2962" spans="3:24" x14ac:dyDescent="0.25">
      <c r="C2962" s="19" t="s">
        <v>4569</v>
      </c>
      <c r="D2962" s="6" t="s">
        <v>1448</v>
      </c>
      <c r="E2962" s="6" t="s">
        <v>39</v>
      </c>
      <c r="F2962" s="48">
        <v>2.5495286037013698</v>
      </c>
      <c r="G2962" s="8">
        <v>10</v>
      </c>
      <c r="H2962" s="9">
        <v>1</v>
      </c>
      <c r="I2962" s="40">
        <v>0</v>
      </c>
      <c r="J2962" s="7">
        <v>1</v>
      </c>
      <c r="K2962" s="9">
        <v>0.18038877701463599</v>
      </c>
      <c r="L2962" s="39">
        <v>0</v>
      </c>
      <c r="M2962" s="47">
        <v>0</v>
      </c>
      <c r="N2962" s="17">
        <v>1.30103102012053E-2</v>
      </c>
      <c r="O2962" s="7">
        <f>Q2962/P2962/N2962</f>
        <v>1</v>
      </c>
      <c r="P2962" s="7">
        <v>1.7150164320734715</v>
      </c>
      <c r="Q2962" s="33">
        <v>2.2312895781440203E-2</v>
      </c>
      <c r="R2962" s="38" t="s">
        <v>1677</v>
      </c>
      <c r="S2962" s="33" t="s">
        <v>1677</v>
      </c>
      <c r="T2962" s="45" t="s">
        <v>1677</v>
      </c>
      <c r="U2962" s="55">
        <f>RANK(Q2962,$Q$5:$Q$3209,0)</f>
        <v>2958</v>
      </c>
      <c r="V2962" s="55">
        <f>RANK(W2962,$W$5:$W$3209,0)</f>
        <v>2713</v>
      </c>
      <c r="W2962" s="55">
        <f>N2962*O2962</f>
        <v>1.30103102012053E-2</v>
      </c>
      <c r="X2962" s="1">
        <f t="shared" si="46"/>
        <v>3.4999247332029668</v>
      </c>
    </row>
    <row r="2963" spans="3:24" x14ac:dyDescent="0.25">
      <c r="C2963" s="19" t="s">
        <v>4570</v>
      </c>
      <c r="D2963" s="6" t="s">
        <v>1470</v>
      </c>
      <c r="E2963" s="6" t="s">
        <v>115</v>
      </c>
      <c r="F2963" s="48">
        <v>6.7160228597135996E-2</v>
      </c>
      <c r="G2963" s="8">
        <v>10</v>
      </c>
      <c r="H2963" s="9">
        <v>0</v>
      </c>
      <c r="I2963" s="40">
        <v>0</v>
      </c>
      <c r="J2963" s="7">
        <v>0</v>
      </c>
      <c r="K2963" s="9">
        <v>4.4082012736778101E-3</v>
      </c>
      <c r="L2963" s="39">
        <v>0</v>
      </c>
      <c r="M2963" s="47">
        <v>0</v>
      </c>
      <c r="N2963" s="17">
        <v>4.7187169819639203E-3</v>
      </c>
      <c r="O2963" s="7">
        <f>Q2963/P2963/N2963</f>
        <v>1</v>
      </c>
      <c r="P2963" s="7">
        <v>4.7082759979986895</v>
      </c>
      <c r="Q2963" s="33">
        <v>2.2217021907529541E-2</v>
      </c>
      <c r="R2963" s="38" t="s">
        <v>1677</v>
      </c>
      <c r="S2963" s="33" t="s">
        <v>1677</v>
      </c>
      <c r="T2963" s="45" t="s">
        <v>1675</v>
      </c>
      <c r="U2963" s="55">
        <f>RANK(Q2963,$Q$5:$Q$3209,0)</f>
        <v>2959</v>
      </c>
      <c r="V2963" s="55">
        <f>RANK(W2963,$W$5:$W$3209,0)</f>
        <v>3176</v>
      </c>
      <c r="W2963" s="55">
        <f>N2963*O2963</f>
        <v>4.7187169819639203E-3</v>
      </c>
      <c r="X2963" s="1">
        <f t="shared" si="46"/>
        <v>3.4776118374215268</v>
      </c>
    </row>
    <row r="2964" spans="3:24" x14ac:dyDescent="0.25">
      <c r="C2964" s="19" t="s">
        <v>414</v>
      </c>
      <c r="D2964" s="6" t="s">
        <v>414</v>
      </c>
      <c r="E2964" s="6" t="s">
        <v>131</v>
      </c>
      <c r="F2964" s="48">
        <v>0.109607172788212</v>
      </c>
      <c r="G2964" s="8">
        <v>10</v>
      </c>
      <c r="H2964" s="9">
        <v>0</v>
      </c>
      <c r="I2964" s="40">
        <v>0</v>
      </c>
      <c r="J2964" s="7">
        <v>0</v>
      </c>
      <c r="K2964" s="9">
        <v>0.85375108691757595</v>
      </c>
      <c r="L2964" s="39">
        <v>0</v>
      </c>
      <c r="M2964" s="47">
        <v>0</v>
      </c>
      <c r="N2964" s="17">
        <v>1.09835908317525E-2</v>
      </c>
      <c r="O2964" s="7">
        <f>Q2964/P2964/N2964</f>
        <v>1</v>
      </c>
      <c r="P2964" s="7">
        <v>2.0184393557856115</v>
      </c>
      <c r="Q2964" s="33">
        <v>2.2169712002655266E-2</v>
      </c>
      <c r="R2964" s="38" t="s">
        <v>1677</v>
      </c>
      <c r="S2964" s="33" t="s">
        <v>1677</v>
      </c>
      <c r="T2964" s="45" t="s">
        <v>1677</v>
      </c>
      <c r="U2964" s="55">
        <f>RANK(Q2964,$Q$5:$Q$3209,0)</f>
        <v>2960</v>
      </c>
      <c r="V2964" s="55">
        <f>RANK(W2964,$W$5:$W$3209,0)</f>
        <v>2866</v>
      </c>
      <c r="W2964" s="55">
        <f>N2964*O2964</f>
        <v>1.09835908317525E-2</v>
      </c>
      <c r="X2964" s="1">
        <f t="shared" si="46"/>
        <v>3.4553948155139973</v>
      </c>
    </row>
    <row r="2965" spans="3:24" x14ac:dyDescent="0.25">
      <c r="C2965" s="19" t="s">
        <v>4571</v>
      </c>
      <c r="D2965" s="6" t="s">
        <v>1054</v>
      </c>
      <c r="E2965" s="6" t="s">
        <v>22</v>
      </c>
      <c r="F2965" s="48">
        <v>0.644065410817387</v>
      </c>
      <c r="G2965" s="8">
        <v>10</v>
      </c>
      <c r="H2965" s="9">
        <v>4.9307979150372001E-2</v>
      </c>
      <c r="I2965" s="40">
        <v>0</v>
      </c>
      <c r="J2965" s="7">
        <v>0</v>
      </c>
      <c r="K2965" s="9">
        <v>0.20761126802313601</v>
      </c>
      <c r="L2965" s="39">
        <v>0</v>
      </c>
      <c r="M2965" s="47">
        <v>0</v>
      </c>
      <c r="N2965" s="17">
        <v>6.01685371186313E-3</v>
      </c>
      <c r="O2965" s="7">
        <f>Q2965/P2965/N2965</f>
        <v>1</v>
      </c>
      <c r="P2965" s="7">
        <v>3.6783932926740834</v>
      </c>
      <c r="Q2965" s="33">
        <v>2.21323543367185E-2</v>
      </c>
      <c r="R2965" s="38" t="s">
        <v>1677</v>
      </c>
      <c r="S2965" s="33" t="s">
        <v>1677</v>
      </c>
      <c r="T2965" s="45" t="s">
        <v>1675</v>
      </c>
      <c r="U2965" s="55">
        <f>RANK(Q2965,$Q$5:$Q$3209,0)</f>
        <v>2961</v>
      </c>
      <c r="V2965" s="55">
        <f>RANK(W2965,$W$5:$W$3209,0)</f>
        <v>3107</v>
      </c>
      <c r="W2965" s="55">
        <f>N2965*O2965</f>
        <v>6.01685371186313E-3</v>
      </c>
      <c r="X2965" s="1">
        <f t="shared" si="46"/>
        <v>3.4332251035113419</v>
      </c>
    </row>
    <row r="2966" spans="3:24" x14ac:dyDescent="0.25">
      <c r="C2966" s="19" t="s">
        <v>4572</v>
      </c>
      <c r="D2966" s="6" t="s">
        <v>966</v>
      </c>
      <c r="E2966" s="6" t="s">
        <v>204</v>
      </c>
      <c r="F2966" s="48">
        <v>8.3967118805953902</v>
      </c>
      <c r="G2966" s="8">
        <v>54.453233457546901</v>
      </c>
      <c r="H2966" s="9">
        <v>0.99054538317472296</v>
      </c>
      <c r="I2966" s="40">
        <v>0</v>
      </c>
      <c r="J2966" s="7">
        <v>3</v>
      </c>
      <c r="K2966" s="9">
        <v>0.18971839868111101</v>
      </c>
      <c r="L2966" s="39">
        <v>0</v>
      </c>
      <c r="M2966" s="47">
        <v>0</v>
      </c>
      <c r="N2966" s="17">
        <v>2.0882904272116299E-2</v>
      </c>
      <c r="O2966" s="7">
        <f>Q2966/P2966/N2966</f>
        <v>1</v>
      </c>
      <c r="P2966" s="7">
        <v>1.0549388959437265</v>
      </c>
      <c r="Q2966" s="33">
        <v>2.2030187976924898E-2</v>
      </c>
      <c r="R2966" s="38" t="s">
        <v>1677</v>
      </c>
      <c r="S2966" s="33" t="s">
        <v>1677</v>
      </c>
      <c r="T2966" s="45" t="s">
        <v>1677</v>
      </c>
      <c r="U2966" s="55">
        <f>RANK(Q2966,$Q$5:$Q$3209,0)</f>
        <v>2962</v>
      </c>
      <c r="V2966" s="55">
        <f>RANK(W2966,$W$5:$W$3209,0)</f>
        <v>2373</v>
      </c>
      <c r="W2966" s="55">
        <f>N2966*O2966</f>
        <v>2.0882904272116299E-2</v>
      </c>
      <c r="X2966" s="1">
        <f t="shared" si="46"/>
        <v>3.4110927491746232</v>
      </c>
    </row>
    <row r="2967" spans="3:24" x14ac:dyDescent="0.25">
      <c r="C2967" s="19" t="s">
        <v>4573</v>
      </c>
      <c r="D2967" s="6" t="s">
        <v>509</v>
      </c>
      <c r="E2967" s="6" t="s">
        <v>19</v>
      </c>
      <c r="F2967" s="48">
        <v>0.88155823432566205</v>
      </c>
      <c r="G2967" s="8">
        <v>51.5141784142739</v>
      </c>
      <c r="H2967" s="9">
        <v>0.16324974103915299</v>
      </c>
      <c r="I2967" s="40">
        <v>0</v>
      </c>
      <c r="J2967" s="7">
        <v>0</v>
      </c>
      <c r="K2967" s="9">
        <v>2.87728910536534E-2</v>
      </c>
      <c r="L2967" s="39">
        <v>0</v>
      </c>
      <c r="M2967" s="47">
        <v>0</v>
      </c>
      <c r="N2967" s="17">
        <v>8.3692832572556299E-3</v>
      </c>
      <c r="O2967" s="7">
        <f>Q2967/P2967/N2967</f>
        <v>1</v>
      </c>
      <c r="P2967" s="7">
        <v>2.6304602337638352</v>
      </c>
      <c r="Q2967" s="33">
        <v>2.2015066793316395E-2</v>
      </c>
      <c r="R2967" s="38" t="s">
        <v>1677</v>
      </c>
      <c r="S2967" s="33" t="s">
        <v>1677</v>
      </c>
      <c r="T2967" s="45" t="s">
        <v>1676</v>
      </c>
      <c r="U2967" s="55">
        <f>RANK(Q2967,$Q$5:$Q$3209,0)</f>
        <v>2963</v>
      </c>
      <c r="V2967" s="55">
        <f>RANK(W2967,$W$5:$W$3209,0)</f>
        <v>2999</v>
      </c>
      <c r="W2967" s="55">
        <f>N2967*O2967</f>
        <v>8.3692832572556299E-3</v>
      </c>
      <c r="X2967" s="1">
        <f t="shared" si="46"/>
        <v>3.3890625611976986</v>
      </c>
    </row>
    <row r="2968" spans="3:24" x14ac:dyDescent="0.25">
      <c r="C2968" s="19" t="s">
        <v>4574</v>
      </c>
      <c r="D2968" s="6" t="s">
        <v>331</v>
      </c>
      <c r="E2968" s="6" t="s">
        <v>48</v>
      </c>
      <c r="F2968" s="48">
        <v>3.3865431991352501</v>
      </c>
      <c r="G2968" s="8">
        <v>29.352567232592801</v>
      </c>
      <c r="H2968" s="9">
        <v>0.12988719562575199</v>
      </c>
      <c r="I2968" s="40">
        <v>0</v>
      </c>
      <c r="J2968" s="7">
        <v>0</v>
      </c>
      <c r="K2968" s="9">
        <v>0.58392383572622197</v>
      </c>
      <c r="L2968" s="39">
        <v>0</v>
      </c>
      <c r="M2968" s="47">
        <v>0</v>
      </c>
      <c r="N2968" s="17">
        <v>1.06536473196947E-2</v>
      </c>
      <c r="O2968" s="7">
        <f>Q2968/P2968/N2968</f>
        <v>1</v>
      </c>
      <c r="P2968" s="7">
        <v>2.0615256463724143</v>
      </c>
      <c r="Q2968" s="33">
        <v>2.1962767176957356E-2</v>
      </c>
      <c r="R2968" s="38" t="s">
        <v>1677</v>
      </c>
      <c r="S2968" s="33" t="s">
        <v>1677</v>
      </c>
      <c r="T2968" s="45" t="s">
        <v>1677</v>
      </c>
      <c r="U2968" s="55">
        <f>RANK(Q2968,$Q$5:$Q$3209,0)</f>
        <v>2964</v>
      </c>
      <c r="V2968" s="55">
        <f>RANK(W2968,$W$5:$W$3209,0)</f>
        <v>2898</v>
      </c>
      <c r="W2968" s="55">
        <f>N2968*O2968</f>
        <v>1.06536473196947E-2</v>
      </c>
      <c r="X2968" s="1">
        <f t="shared" si="46"/>
        <v>3.3670474944043822</v>
      </c>
    </row>
    <row r="2969" spans="3:24" x14ac:dyDescent="0.25">
      <c r="C2969" s="19" t="s">
        <v>4575</v>
      </c>
      <c r="D2969" s="6" t="s">
        <v>715</v>
      </c>
      <c r="E2969" s="6" t="s">
        <v>90</v>
      </c>
      <c r="F2969" s="48">
        <v>17.019470428250301</v>
      </c>
      <c r="G2969" s="8">
        <v>54.730877975565797</v>
      </c>
      <c r="H2969" s="9">
        <v>1</v>
      </c>
      <c r="I2969" s="40">
        <v>0</v>
      </c>
      <c r="J2969" s="7">
        <v>6</v>
      </c>
      <c r="K2969" s="9">
        <v>1</v>
      </c>
      <c r="L2969" s="39">
        <v>0</v>
      </c>
      <c r="M2969" s="47">
        <v>0</v>
      </c>
      <c r="N2969" s="17">
        <v>4.91244555510051E-2</v>
      </c>
      <c r="O2969" s="7">
        <f>Q2969/P2969/N2969</f>
        <v>1</v>
      </c>
      <c r="P2969" s="7">
        <v>0.4460692477764433</v>
      </c>
      <c r="Q2969" s="33">
        <v>2.191290893506417E-2</v>
      </c>
      <c r="R2969" s="38" t="s">
        <v>1676</v>
      </c>
      <c r="S2969" s="33" t="s">
        <v>1676</v>
      </c>
      <c r="T2969" s="45" t="s">
        <v>1677</v>
      </c>
      <c r="U2969" s="55">
        <f>RANK(Q2969,$Q$5:$Q$3209,0)</f>
        <v>2965</v>
      </c>
      <c r="V2969" s="55">
        <f>RANK(W2969,$W$5:$W$3209,0)</f>
        <v>1693</v>
      </c>
      <c r="W2969" s="55">
        <f>N2969*O2969</f>
        <v>4.91244555510051E-2</v>
      </c>
      <c r="X2969" s="1">
        <f t="shared" si="46"/>
        <v>3.3450847272274249</v>
      </c>
    </row>
    <row r="2970" spans="3:24" x14ac:dyDescent="0.25">
      <c r="C2970" s="19" t="s">
        <v>4576</v>
      </c>
      <c r="D2970" s="6" t="s">
        <v>1294</v>
      </c>
      <c r="E2970" s="6" t="s">
        <v>204</v>
      </c>
      <c r="F2970" s="48">
        <v>0.86306214614880405</v>
      </c>
      <c r="G2970" s="8">
        <v>10</v>
      </c>
      <c r="H2970" s="9">
        <v>5.5714473749091997E-2</v>
      </c>
      <c r="I2970" s="40">
        <v>1</v>
      </c>
      <c r="J2970" s="7">
        <v>4</v>
      </c>
      <c r="K2970" s="9">
        <v>0.196788334388555</v>
      </c>
      <c r="L2970" s="39">
        <v>0</v>
      </c>
      <c r="M2970" s="47">
        <v>0</v>
      </c>
      <c r="N2970" s="17">
        <v>6.5903668318254499E-3</v>
      </c>
      <c r="O2970" s="7">
        <f>Q2970/P2970/N2970</f>
        <v>1</v>
      </c>
      <c r="P2970" s="7">
        <v>3.3207711805193685</v>
      </c>
      <c r="Q2970" s="33">
        <v>2.188510024417669E-2</v>
      </c>
      <c r="R2970" s="38" t="s">
        <v>1677</v>
      </c>
      <c r="S2970" s="33" t="s">
        <v>1677</v>
      </c>
      <c r="T2970" s="45" t="s">
        <v>1675</v>
      </c>
      <c r="U2970" s="55">
        <f>RANK(Q2970,$Q$5:$Q$3209,0)</f>
        <v>2966</v>
      </c>
      <c r="V2970" s="55">
        <f>RANK(W2970,$W$5:$W$3209,0)</f>
        <v>3075</v>
      </c>
      <c r="W2970" s="55">
        <f>N2970*O2970</f>
        <v>6.5903668318254499E-3</v>
      </c>
      <c r="X2970" s="1">
        <f t="shared" si="46"/>
        <v>3.3231718182923609</v>
      </c>
    </row>
    <row r="2971" spans="3:24" x14ac:dyDescent="0.25">
      <c r="C2971" s="19" t="s">
        <v>4577</v>
      </c>
      <c r="D2971" s="6" t="s">
        <v>1324</v>
      </c>
      <c r="E2971" s="6" t="s">
        <v>16</v>
      </c>
      <c r="F2971" s="48">
        <v>0.139570121102539</v>
      </c>
      <c r="G2971" s="8">
        <v>10</v>
      </c>
      <c r="H2971" s="9">
        <v>0</v>
      </c>
      <c r="I2971" s="40">
        <v>0</v>
      </c>
      <c r="J2971" s="7">
        <v>0</v>
      </c>
      <c r="K2971" s="9">
        <v>0.27213620175182501</v>
      </c>
      <c r="L2971" s="39">
        <v>0</v>
      </c>
      <c r="M2971" s="47">
        <v>0</v>
      </c>
      <c r="N2971" s="17">
        <v>6.1619475439936601E-3</v>
      </c>
      <c r="O2971" s="7">
        <f>Q2971/P2971/N2971</f>
        <v>1</v>
      </c>
      <c r="P2971" s="7">
        <v>3.5510852169274516</v>
      </c>
      <c r="Q2971" s="33">
        <v>2.1881600830958303E-2</v>
      </c>
      <c r="R2971" s="38" t="s">
        <v>1677</v>
      </c>
      <c r="S2971" s="33" t="s">
        <v>1677</v>
      </c>
      <c r="T2971" s="45" t="s">
        <v>1675</v>
      </c>
      <c r="U2971" s="55">
        <f>RANK(Q2971,$Q$5:$Q$3209,0)</f>
        <v>2967</v>
      </c>
      <c r="V2971" s="55">
        <f>RANK(W2971,$W$5:$W$3209,0)</f>
        <v>3098</v>
      </c>
      <c r="W2971" s="55">
        <f>N2971*O2971</f>
        <v>6.1619475439936601E-3</v>
      </c>
      <c r="X2971" s="1">
        <f t="shared" si="46"/>
        <v>3.3012867180481842</v>
      </c>
    </row>
    <row r="2972" spans="3:24" x14ac:dyDescent="0.25">
      <c r="C2972" s="19" t="s">
        <v>4578</v>
      </c>
      <c r="D2972" s="6" t="s">
        <v>958</v>
      </c>
      <c r="E2972" s="6" t="s">
        <v>12</v>
      </c>
      <c r="F2972" s="48">
        <v>0.61982650044663801</v>
      </c>
      <c r="G2972" s="8">
        <v>10</v>
      </c>
      <c r="H2972" s="9">
        <v>0</v>
      </c>
      <c r="I2972" s="40">
        <v>0</v>
      </c>
      <c r="J2972" s="7">
        <v>1</v>
      </c>
      <c r="K2972" s="9">
        <v>0.26764368026623298</v>
      </c>
      <c r="L2972" s="39">
        <v>0</v>
      </c>
      <c r="M2972" s="47">
        <v>0</v>
      </c>
      <c r="N2972" s="17">
        <v>6.26372087393767E-3</v>
      </c>
      <c r="O2972" s="7">
        <f>Q2972/P2972/N2972</f>
        <v>1</v>
      </c>
      <c r="P2972" s="7">
        <v>3.4891957383808689</v>
      </c>
      <c r="Q2972" s="33">
        <v>2.185534817975061E-2</v>
      </c>
      <c r="R2972" s="38" t="s">
        <v>1677</v>
      </c>
      <c r="S2972" s="33" t="s">
        <v>1677</v>
      </c>
      <c r="T2972" s="45" t="s">
        <v>1675</v>
      </c>
      <c r="U2972" s="55">
        <f>RANK(Q2972,$Q$5:$Q$3209,0)</f>
        <v>2968</v>
      </c>
      <c r="V2972" s="55">
        <f>RANK(W2972,$W$5:$W$3209,0)</f>
        <v>3090</v>
      </c>
      <c r="W2972" s="55">
        <f>N2972*O2972</f>
        <v>6.26372087393767E-3</v>
      </c>
      <c r="X2972" s="1">
        <f t="shared" si="46"/>
        <v>3.2794051172172258</v>
      </c>
    </row>
    <row r="2973" spans="3:24" x14ac:dyDescent="0.25">
      <c r="C2973" s="19" t="s">
        <v>4579</v>
      </c>
      <c r="D2973" s="6" t="s">
        <v>1000</v>
      </c>
      <c r="E2973" s="6" t="s">
        <v>144</v>
      </c>
      <c r="F2973" s="48">
        <v>0.28913757471378099</v>
      </c>
      <c r="G2973" s="8">
        <v>10</v>
      </c>
      <c r="H2973" s="9">
        <v>0.34837793493040298</v>
      </c>
      <c r="I2973" s="40">
        <v>0</v>
      </c>
      <c r="J2973" s="7">
        <v>0</v>
      </c>
      <c r="K2973" s="9">
        <v>6.3702441857621306E-2</v>
      </c>
      <c r="L2973" s="39">
        <v>0</v>
      </c>
      <c r="M2973" s="47">
        <v>0</v>
      </c>
      <c r="N2973" s="17">
        <v>6.66249625121985E-3</v>
      </c>
      <c r="O2973" s="7">
        <f>Q2973/P2973/N2973</f>
        <v>1</v>
      </c>
      <c r="P2973" s="7">
        <v>3.2608047356152992</v>
      </c>
      <c r="Q2973" s="33">
        <v>2.1725099326996865E-2</v>
      </c>
      <c r="R2973" s="38" t="s">
        <v>1677</v>
      </c>
      <c r="S2973" s="33" t="s">
        <v>1677</v>
      </c>
      <c r="T2973" s="45" t="s">
        <v>1675</v>
      </c>
      <c r="U2973" s="55">
        <f>RANK(Q2973,$Q$5:$Q$3209,0)</f>
        <v>2969</v>
      </c>
      <c r="V2973" s="55">
        <f>RANK(W2973,$W$5:$W$3209,0)</f>
        <v>3068</v>
      </c>
      <c r="W2973" s="55">
        <f>N2973*O2973</f>
        <v>6.66249625121985E-3</v>
      </c>
      <c r="X2973" s="1">
        <f t="shared" si="46"/>
        <v>3.2575497690374751</v>
      </c>
    </row>
    <row r="2974" spans="3:24" x14ac:dyDescent="0.25">
      <c r="C2974" s="19" t="s">
        <v>4580</v>
      </c>
      <c r="D2974" s="6" t="s">
        <v>833</v>
      </c>
      <c r="E2974" s="6" t="s">
        <v>204</v>
      </c>
      <c r="F2974" s="48">
        <v>0.63103881041515697</v>
      </c>
      <c r="G2974" s="8">
        <v>65.245389644934306</v>
      </c>
      <c r="H2974" s="9">
        <v>0.33624906960789303</v>
      </c>
      <c r="I2974" s="40">
        <v>0</v>
      </c>
      <c r="J2974" s="7">
        <v>0</v>
      </c>
      <c r="K2974" s="9">
        <v>6.7940074572455406E-2</v>
      </c>
      <c r="L2974" s="39">
        <v>0</v>
      </c>
      <c r="M2974" s="47">
        <v>0</v>
      </c>
      <c r="N2974" s="17">
        <v>9.6375515153679595E-3</v>
      </c>
      <c r="O2974" s="7">
        <f>Q2974/P2974/N2974</f>
        <v>1</v>
      </c>
      <c r="P2974" s="7">
        <v>2.2510378632250005</v>
      </c>
      <c r="Q2974" s="33">
        <v>2.1694493369874758E-2</v>
      </c>
      <c r="R2974" s="38" t="s">
        <v>1677</v>
      </c>
      <c r="S2974" s="33" t="s">
        <v>1677</v>
      </c>
      <c r="T2974" s="45" t="s">
        <v>1676</v>
      </c>
      <c r="U2974" s="55">
        <f>RANK(Q2974,$Q$5:$Q$3209,0)</f>
        <v>2970</v>
      </c>
      <c r="V2974" s="55">
        <f>RANK(W2974,$W$5:$W$3209,0)</f>
        <v>2946</v>
      </c>
      <c r="W2974" s="55">
        <f>N2974*O2974</f>
        <v>9.6375515153679595E-3</v>
      </c>
      <c r="X2974" s="1">
        <f t="shared" si="46"/>
        <v>3.2358246697104782</v>
      </c>
    </row>
    <row r="2975" spans="3:24" x14ac:dyDescent="0.25">
      <c r="C2975" s="19" t="s">
        <v>4581</v>
      </c>
      <c r="D2975" s="6" t="s">
        <v>408</v>
      </c>
      <c r="E2975" s="6" t="s">
        <v>28</v>
      </c>
      <c r="F2975" s="48">
        <v>4.45115113528885E-2</v>
      </c>
      <c r="G2975" s="8">
        <v>50.420030116532402</v>
      </c>
      <c r="H2975" s="9">
        <v>0</v>
      </c>
      <c r="I2975" s="40">
        <v>0</v>
      </c>
      <c r="J2975" s="7">
        <v>0</v>
      </c>
      <c r="K2975" s="9">
        <v>9.0455824422571007E-3</v>
      </c>
      <c r="L2975" s="39">
        <v>0</v>
      </c>
      <c r="M2975" s="47">
        <v>0</v>
      </c>
      <c r="N2975" s="17">
        <v>6.2411694404888802E-3</v>
      </c>
      <c r="O2975" s="7">
        <f>Q2975/P2975/N2975</f>
        <v>1.0000000000000002</v>
      </c>
      <c r="P2975" s="7">
        <v>3.4633853024317842</v>
      </c>
      <c r="Q2975" s="33">
        <v>2.1615574510175591E-2</v>
      </c>
      <c r="R2975" s="38" t="s">
        <v>1677</v>
      </c>
      <c r="S2975" s="33" t="s">
        <v>1677</v>
      </c>
      <c r="T2975" s="45" t="s">
        <v>1675</v>
      </c>
      <c r="U2975" s="55">
        <f>RANK(Q2975,$Q$5:$Q$3209,0)</f>
        <v>2971</v>
      </c>
      <c r="V2975" s="55">
        <f>RANK(W2975,$W$5:$W$3209,0)</f>
        <v>3093</v>
      </c>
      <c r="W2975" s="55">
        <f>N2975*O2975</f>
        <v>6.2411694404888819E-3</v>
      </c>
      <c r="X2975" s="1">
        <f t="shared" si="46"/>
        <v>3.2141301763406034</v>
      </c>
    </row>
    <row r="2976" spans="3:24" x14ac:dyDescent="0.25">
      <c r="C2976" s="19" t="s">
        <v>4582</v>
      </c>
      <c r="D2976" s="6" t="s">
        <v>864</v>
      </c>
      <c r="E2976" s="6" t="s">
        <v>12</v>
      </c>
      <c r="F2976" s="48">
        <v>1.4560745090083401E-2</v>
      </c>
      <c r="G2976" s="8">
        <v>10</v>
      </c>
      <c r="H2976" s="9">
        <v>0</v>
      </c>
      <c r="I2976" s="40">
        <v>0</v>
      </c>
      <c r="J2976" s="7">
        <v>0</v>
      </c>
      <c r="K2976" s="9">
        <v>3.39520976141078E-2</v>
      </c>
      <c r="L2976" s="39">
        <v>0</v>
      </c>
      <c r="M2976" s="47">
        <v>0</v>
      </c>
      <c r="N2976" s="17">
        <v>4.8598275063251499E-3</v>
      </c>
      <c r="O2976" s="7">
        <f>Q2976/P2976/N2976</f>
        <v>1</v>
      </c>
      <c r="P2976" s="7">
        <v>4.4379793702227435</v>
      </c>
      <c r="Q2976" s="33">
        <v>2.1567814215912053E-2</v>
      </c>
      <c r="R2976" s="38" t="s">
        <v>1677</v>
      </c>
      <c r="S2976" s="33" t="s">
        <v>1677</v>
      </c>
      <c r="T2976" s="45" t="s">
        <v>1675</v>
      </c>
      <c r="U2976" s="55">
        <f>RANK(Q2976,$Q$5:$Q$3209,0)</f>
        <v>2972</v>
      </c>
      <c r="V2976" s="55">
        <f>RANK(W2976,$W$5:$W$3209,0)</f>
        <v>3156</v>
      </c>
      <c r="W2976" s="55">
        <f>N2976*O2976</f>
        <v>4.8598275063251499E-3</v>
      </c>
      <c r="X2976" s="1">
        <f t="shared" si="46"/>
        <v>3.1925146018304278</v>
      </c>
    </row>
    <row r="2977" spans="3:24" x14ac:dyDescent="0.25">
      <c r="C2977" s="19" t="s">
        <v>4583</v>
      </c>
      <c r="D2977" s="6" t="s">
        <v>874</v>
      </c>
      <c r="E2977" s="6" t="s">
        <v>27</v>
      </c>
      <c r="F2977" s="48">
        <v>0.18548269503596901</v>
      </c>
      <c r="G2977" s="8">
        <v>10</v>
      </c>
      <c r="H2977" s="9">
        <v>0</v>
      </c>
      <c r="I2977" s="40">
        <v>0</v>
      </c>
      <c r="J2977" s="7">
        <v>0</v>
      </c>
      <c r="K2977" s="9">
        <v>0.14194741279048101</v>
      </c>
      <c r="L2977" s="39">
        <v>0</v>
      </c>
      <c r="M2977" s="47">
        <v>0</v>
      </c>
      <c r="N2977" s="17">
        <v>5.4123128105866801E-3</v>
      </c>
      <c r="O2977" s="7">
        <f>Q2977/P2977/N2977</f>
        <v>1</v>
      </c>
      <c r="P2977" s="7">
        <v>3.9833391706836281</v>
      </c>
      <c r="Q2977" s="33">
        <v>2.1559077622402723E-2</v>
      </c>
      <c r="R2977" s="38" t="s">
        <v>1677</v>
      </c>
      <c r="S2977" s="33" t="s">
        <v>1677</v>
      </c>
      <c r="T2977" s="45" t="s">
        <v>1675</v>
      </c>
      <c r="U2977" s="55">
        <f>RANK(Q2977,$Q$5:$Q$3209,0)</f>
        <v>2973</v>
      </c>
      <c r="V2977" s="55">
        <f>RANK(W2977,$W$5:$W$3209,0)</f>
        <v>3128</v>
      </c>
      <c r="W2977" s="55">
        <f>N2977*O2977</f>
        <v>5.4123128105866801E-3</v>
      </c>
      <c r="X2977" s="1">
        <f t="shared" si="46"/>
        <v>3.1709467876145156</v>
      </c>
    </row>
    <row r="2978" spans="3:24" x14ac:dyDescent="0.25">
      <c r="C2978" s="19" t="s">
        <v>4584</v>
      </c>
      <c r="D2978" s="6" t="s">
        <v>946</v>
      </c>
      <c r="E2978" s="6" t="s">
        <v>28</v>
      </c>
      <c r="F2978" s="48">
        <v>0.94707061990283803</v>
      </c>
      <c r="G2978" s="8">
        <v>10</v>
      </c>
      <c r="H2978" s="9">
        <v>0.19890500657399601</v>
      </c>
      <c r="I2978" s="40">
        <v>1</v>
      </c>
      <c r="J2978" s="7">
        <v>1</v>
      </c>
      <c r="K2978" s="9">
        <v>0.17084122111066</v>
      </c>
      <c r="L2978" s="39">
        <v>0</v>
      </c>
      <c r="M2978" s="47">
        <v>0</v>
      </c>
      <c r="N2978" s="17">
        <v>6.7843347450549001E-3</v>
      </c>
      <c r="O2978" s="7">
        <f>Q2978/P2978/N2978</f>
        <v>1</v>
      </c>
      <c r="P2978" s="7">
        <v>3.1734210915349399</v>
      </c>
      <c r="Q2978" s="33">
        <v>2.1529550971990538E-2</v>
      </c>
      <c r="R2978" s="38" t="s">
        <v>1677</v>
      </c>
      <c r="S2978" s="33" t="s">
        <v>1677</v>
      </c>
      <c r="T2978" s="45" t="s">
        <v>1675</v>
      </c>
      <c r="U2978" s="55">
        <f>RANK(Q2978,$Q$5:$Q$3209,0)</f>
        <v>2974</v>
      </c>
      <c r="V2978" s="55">
        <f>RANK(W2978,$W$5:$W$3209,0)</f>
        <v>3063</v>
      </c>
      <c r="W2978" s="55">
        <f>N2978*O2978</f>
        <v>6.7843347450549001E-3</v>
      </c>
      <c r="X2978" s="1">
        <f t="shared" si="46"/>
        <v>3.149387709992113</v>
      </c>
    </row>
    <row r="2979" spans="3:24" x14ac:dyDescent="0.25">
      <c r="C2979" s="19" t="s">
        <v>4585</v>
      </c>
      <c r="D2979" s="6" t="s">
        <v>1176</v>
      </c>
      <c r="E2979" s="6" t="s">
        <v>28</v>
      </c>
      <c r="F2979" s="48">
        <v>0.105816842433023</v>
      </c>
      <c r="G2979" s="8">
        <v>10</v>
      </c>
      <c r="H2979" s="9">
        <v>0</v>
      </c>
      <c r="I2979" s="40">
        <v>0</v>
      </c>
      <c r="J2979" s="7">
        <v>0</v>
      </c>
      <c r="K2979" s="9">
        <v>2.7619227736183301E-2</v>
      </c>
      <c r="L2979" s="39">
        <v>0</v>
      </c>
      <c r="M2979" s="47">
        <v>0</v>
      </c>
      <c r="N2979" s="17">
        <v>4.8292304284549203E-3</v>
      </c>
      <c r="O2979" s="7">
        <f>Q2979/P2979/N2979</f>
        <v>1</v>
      </c>
      <c r="P2979" s="7">
        <v>4.4265777475128436</v>
      </c>
      <c r="Q2979" s="33">
        <v>2.1376963952210466E-2</v>
      </c>
      <c r="R2979" s="38" t="s">
        <v>1677</v>
      </c>
      <c r="S2979" s="33" t="s">
        <v>1677</v>
      </c>
      <c r="T2979" s="45" t="s">
        <v>1675</v>
      </c>
      <c r="U2979" s="55">
        <f>RANK(Q2979,$Q$5:$Q$3209,0)</f>
        <v>2975</v>
      </c>
      <c r="V2979" s="55">
        <f>RANK(W2979,$W$5:$W$3209,0)</f>
        <v>3161</v>
      </c>
      <c r="W2979" s="55">
        <f>N2979*O2979</f>
        <v>4.8292304284549203E-3</v>
      </c>
      <c r="X2979" s="1">
        <f t="shared" si="46"/>
        <v>3.1278581590201227</v>
      </c>
    </row>
    <row r="2980" spans="3:24" x14ac:dyDescent="0.25">
      <c r="C2980" s="19" t="s">
        <v>4586</v>
      </c>
      <c r="D2980" s="6" t="s">
        <v>799</v>
      </c>
      <c r="E2980" s="6" t="s">
        <v>204</v>
      </c>
      <c r="F2980" s="48">
        <v>0.13653018000244799</v>
      </c>
      <c r="G2980" s="8">
        <v>10</v>
      </c>
      <c r="H2980" s="9">
        <v>0</v>
      </c>
      <c r="I2980" s="40">
        <v>0</v>
      </c>
      <c r="J2980" s="7">
        <v>0</v>
      </c>
      <c r="K2980" s="9">
        <v>0.224327249849857</v>
      </c>
      <c r="L2980" s="39">
        <v>0</v>
      </c>
      <c r="M2980" s="47">
        <v>0</v>
      </c>
      <c r="N2980" s="17">
        <v>5.8753688568893804E-3</v>
      </c>
      <c r="O2980" s="7">
        <f>Q2980/P2980/N2980</f>
        <v>1</v>
      </c>
      <c r="P2980" s="7">
        <v>3.6320909240402628</v>
      </c>
      <c r="Q2980" s="33">
        <v>2.1339873900496732E-2</v>
      </c>
      <c r="R2980" s="38" t="s">
        <v>1677</v>
      </c>
      <c r="S2980" s="33" t="s">
        <v>1677</v>
      </c>
      <c r="T2980" s="45" t="s">
        <v>1675</v>
      </c>
      <c r="U2980" s="55">
        <f>RANK(Q2980,$Q$5:$Q$3209,0)</f>
        <v>2976</v>
      </c>
      <c r="V2980" s="55">
        <f>RANK(W2980,$W$5:$W$3209,0)</f>
        <v>3111</v>
      </c>
      <c r="W2980" s="55">
        <f>N2980*O2980</f>
        <v>5.8753688568893804E-3</v>
      </c>
      <c r="X2980" s="1">
        <f t="shared" si="46"/>
        <v>3.1064811950679121</v>
      </c>
    </row>
    <row r="2981" spans="3:24" x14ac:dyDescent="0.25">
      <c r="C2981" s="19" t="s">
        <v>4587</v>
      </c>
      <c r="D2981" s="6" t="s">
        <v>207</v>
      </c>
      <c r="E2981" s="6" t="s">
        <v>12</v>
      </c>
      <c r="F2981" s="48">
        <v>0.31033452485421098</v>
      </c>
      <c r="G2981" s="8">
        <v>10</v>
      </c>
      <c r="H2981" s="9">
        <v>0.12889800712916799</v>
      </c>
      <c r="I2981" s="40">
        <v>0</v>
      </c>
      <c r="J2981" s="7">
        <v>0</v>
      </c>
      <c r="K2981" s="9">
        <v>0.14920476482914399</v>
      </c>
      <c r="L2981" s="39">
        <v>0</v>
      </c>
      <c r="M2981" s="47">
        <v>0</v>
      </c>
      <c r="N2981" s="17">
        <v>6.0597471175775101E-3</v>
      </c>
      <c r="O2981" s="7">
        <f>Q2981/P2981/N2981</f>
        <v>1</v>
      </c>
      <c r="P2981" s="7">
        <v>3.5061586525893564</v>
      </c>
      <c r="Q2981" s="33">
        <v>2.1246434788797799E-2</v>
      </c>
      <c r="R2981" s="38" t="s">
        <v>1677</v>
      </c>
      <c r="S2981" s="33" t="s">
        <v>1677</v>
      </c>
      <c r="T2981" s="45" t="s">
        <v>1675</v>
      </c>
      <c r="U2981" s="55">
        <f>RANK(Q2981,$Q$5:$Q$3209,0)</f>
        <v>2977</v>
      </c>
      <c r="V2981" s="55">
        <f>RANK(W2981,$W$5:$W$3209,0)</f>
        <v>3104</v>
      </c>
      <c r="W2981" s="55">
        <f>N2981*O2981</f>
        <v>6.0597471175775101E-3</v>
      </c>
      <c r="X2981" s="1">
        <f t="shared" si="46"/>
        <v>3.0851413211674155</v>
      </c>
    </row>
    <row r="2982" spans="3:24" x14ac:dyDescent="0.25">
      <c r="C2982" s="19" t="s">
        <v>4588</v>
      </c>
      <c r="D2982" s="6" t="s">
        <v>627</v>
      </c>
      <c r="E2982" s="6" t="s">
        <v>126</v>
      </c>
      <c r="F2982" s="48">
        <v>3.86508176030922</v>
      </c>
      <c r="G2982" s="8">
        <v>10</v>
      </c>
      <c r="H2982" s="9">
        <v>1</v>
      </c>
      <c r="I2982" s="40">
        <v>0</v>
      </c>
      <c r="J2982" s="7">
        <v>2</v>
      </c>
      <c r="K2982" s="9">
        <v>1</v>
      </c>
      <c r="L2982" s="39">
        <v>0</v>
      </c>
      <c r="M2982" s="47">
        <v>0</v>
      </c>
      <c r="N2982" s="17">
        <v>2.9697433488761301E-2</v>
      </c>
      <c r="O2982" s="7">
        <f>Q2982/P2982/N2982</f>
        <v>1</v>
      </c>
      <c r="P2982" s="7">
        <v>0.71503545389127965</v>
      </c>
      <c r="Q2982" s="33">
        <v>2.1234717834042526E-2</v>
      </c>
      <c r="R2982" s="38" t="s">
        <v>1676</v>
      </c>
      <c r="S2982" s="33" t="s">
        <v>1676</v>
      </c>
      <c r="T2982" s="45" t="s">
        <v>1677</v>
      </c>
      <c r="U2982" s="55">
        <f>RANK(Q2982,$Q$5:$Q$3209,0)</f>
        <v>2978</v>
      </c>
      <c r="V2982" s="55">
        <f>RANK(W2982,$W$5:$W$3209,0)</f>
        <v>2107</v>
      </c>
      <c r="W2982" s="55">
        <f>N2982*O2982</f>
        <v>2.9697433488761301E-2</v>
      </c>
      <c r="X2982" s="1">
        <f t="shared" si="46"/>
        <v>3.0638948863786175</v>
      </c>
    </row>
    <row r="2983" spans="3:24" x14ac:dyDescent="0.25">
      <c r="C2983" s="19" t="s">
        <v>4589</v>
      </c>
      <c r="D2983" s="6" t="s">
        <v>1240</v>
      </c>
      <c r="E2983" s="6" t="s">
        <v>39</v>
      </c>
      <c r="F2983" s="48">
        <v>5.2936749126354501</v>
      </c>
      <c r="G2983" s="8">
        <v>10</v>
      </c>
      <c r="H2983" s="9">
        <v>0.60950447316131195</v>
      </c>
      <c r="I2983" s="40">
        <v>2</v>
      </c>
      <c r="J2983" s="7">
        <v>2</v>
      </c>
      <c r="K2983" s="9">
        <v>0.232716004435018</v>
      </c>
      <c r="L2983" s="39">
        <v>0</v>
      </c>
      <c r="M2983" s="47">
        <v>0</v>
      </c>
      <c r="N2983" s="17">
        <v>1.0443637003364399E-2</v>
      </c>
      <c r="O2983" s="7">
        <f>Q2983/P2983/N2983</f>
        <v>1</v>
      </c>
      <c r="P2983" s="7">
        <v>2.0305156335767069</v>
      </c>
      <c r="Q2983" s="33">
        <v>2.1205968206731606E-2</v>
      </c>
      <c r="R2983" s="38" t="s">
        <v>1677</v>
      </c>
      <c r="S2983" s="33" t="s">
        <v>1677</v>
      </c>
      <c r="T2983" s="45" t="s">
        <v>1677</v>
      </c>
      <c r="U2983" s="55">
        <f>RANK(Q2983,$Q$5:$Q$3209,0)</f>
        <v>2979</v>
      </c>
      <c r="V2983" s="55">
        <f>RANK(W2983,$W$5:$W$3209,0)</f>
        <v>2907</v>
      </c>
      <c r="W2983" s="55">
        <f>N2983*O2983</f>
        <v>1.0443637003364399E-2</v>
      </c>
      <c r="X2983" s="1">
        <f t="shared" si="46"/>
        <v>3.0426601685445749</v>
      </c>
    </row>
    <row r="2984" spans="3:24" x14ac:dyDescent="0.25">
      <c r="C2984" s="19" t="s">
        <v>4590</v>
      </c>
      <c r="D2984" s="6" t="s">
        <v>557</v>
      </c>
      <c r="E2984" s="6" t="s">
        <v>204</v>
      </c>
      <c r="F2984" s="48">
        <v>1.55823204530089E-2</v>
      </c>
      <c r="G2984" s="8">
        <v>10</v>
      </c>
      <c r="H2984" s="9">
        <v>0</v>
      </c>
      <c r="I2984" s="40">
        <v>0</v>
      </c>
      <c r="J2984" s="7">
        <v>0</v>
      </c>
      <c r="K2984" s="9">
        <v>5.9866488460517502E-3</v>
      </c>
      <c r="L2984" s="39">
        <v>0</v>
      </c>
      <c r="M2984" s="47">
        <v>0</v>
      </c>
      <c r="N2984" s="17">
        <v>4.7261519406264999E-3</v>
      </c>
      <c r="O2984" s="7">
        <f>Q2984/P2984/N2984</f>
        <v>1</v>
      </c>
      <c r="P2984" s="7">
        <v>4.4629322980223796</v>
      </c>
      <c r="Q2984" s="33">
        <v>2.1092496141183154E-2</v>
      </c>
      <c r="R2984" s="38" t="s">
        <v>1677</v>
      </c>
      <c r="S2984" s="33" t="s">
        <v>1677</v>
      </c>
      <c r="T2984" s="45" t="s">
        <v>1675</v>
      </c>
      <c r="U2984" s="55">
        <f>RANK(Q2984,$Q$5:$Q$3209,0)</f>
        <v>2980</v>
      </c>
      <c r="V2984" s="55">
        <f>RANK(W2984,$W$5:$W$3209,0)</f>
        <v>3175</v>
      </c>
      <c r="W2984" s="55">
        <f>N2984*O2984</f>
        <v>4.7261519406264999E-3</v>
      </c>
      <c r="X2984" s="1">
        <f t="shared" si="46"/>
        <v>3.0214542003378431</v>
      </c>
    </row>
    <row r="2985" spans="3:24" x14ac:dyDescent="0.25">
      <c r="C2985" s="19" t="s">
        <v>4591</v>
      </c>
      <c r="D2985" s="6" t="s">
        <v>513</v>
      </c>
      <c r="E2985" s="6" t="s">
        <v>12</v>
      </c>
      <c r="F2985" s="48">
        <v>4.6721809477886601E-2</v>
      </c>
      <c r="G2985" s="8">
        <v>10</v>
      </c>
      <c r="H2985" s="9">
        <v>0.29727504284027501</v>
      </c>
      <c r="I2985" s="40">
        <v>0</v>
      </c>
      <c r="J2985" s="7">
        <v>0</v>
      </c>
      <c r="K2985" s="9">
        <v>1.4942516488314199E-2</v>
      </c>
      <c r="L2985" s="39">
        <v>0</v>
      </c>
      <c r="M2985" s="47">
        <v>0</v>
      </c>
      <c r="N2985" s="17">
        <v>6.08628228891505E-3</v>
      </c>
      <c r="O2985" s="7">
        <f>Q2985/P2985/N2985</f>
        <v>1</v>
      </c>
      <c r="P2985" s="7">
        <v>3.4619230234129117</v>
      </c>
      <c r="Q2985" s="33">
        <v>2.1070240782985247E-2</v>
      </c>
      <c r="R2985" s="38" t="s">
        <v>1677</v>
      </c>
      <c r="S2985" s="33" t="s">
        <v>1677</v>
      </c>
      <c r="T2985" s="45" t="s">
        <v>1675</v>
      </c>
      <c r="U2985" s="55">
        <f>RANK(Q2985,$Q$5:$Q$3209,0)</f>
        <v>2981</v>
      </c>
      <c r="V2985" s="55">
        <f>RANK(W2985,$W$5:$W$3209,0)</f>
        <v>3103</v>
      </c>
      <c r="W2985" s="55">
        <f>N2985*O2985</f>
        <v>6.08628228891505E-3</v>
      </c>
      <c r="X2985" s="1">
        <f t="shared" si="46"/>
        <v>3.0003617041966599</v>
      </c>
    </row>
    <row r="2986" spans="3:24" x14ac:dyDescent="0.25">
      <c r="C2986" s="19" t="s">
        <v>4592</v>
      </c>
      <c r="D2986" s="6" t="s">
        <v>1268</v>
      </c>
      <c r="E2986" s="6" t="s">
        <v>16</v>
      </c>
      <c r="F2986" s="48">
        <v>2.8410292514920799E-3</v>
      </c>
      <c r="G2986" s="8">
        <v>10</v>
      </c>
      <c r="H2986" s="9">
        <v>0</v>
      </c>
      <c r="I2986" s="40">
        <v>0</v>
      </c>
      <c r="J2986" s="7">
        <v>0</v>
      </c>
      <c r="K2986" s="9">
        <v>1</v>
      </c>
      <c r="L2986" s="39">
        <v>0</v>
      </c>
      <c r="M2986" s="47">
        <v>0</v>
      </c>
      <c r="N2986" s="17">
        <v>1.26953450050821E-2</v>
      </c>
      <c r="O2986" s="7">
        <f>Q2986/P2986/N2986</f>
        <v>1</v>
      </c>
      <c r="P2986" s="7">
        <v>1.6515375346069683</v>
      </c>
      <c r="Q2986" s="33">
        <v>2.0966838790678181E-2</v>
      </c>
      <c r="R2986" s="38" t="s">
        <v>1677</v>
      </c>
      <c r="S2986" s="33" t="s">
        <v>1677</v>
      </c>
      <c r="T2986" s="45" t="s">
        <v>1677</v>
      </c>
      <c r="U2986" s="55">
        <f>RANK(Q2986,$Q$5:$Q$3209,0)</f>
        <v>2982</v>
      </c>
      <c r="V2986" s="55">
        <f>RANK(W2986,$W$5:$W$3209,0)</f>
        <v>2735</v>
      </c>
      <c r="W2986" s="55">
        <f>N2986*O2986</f>
        <v>1.26953450050821E-2</v>
      </c>
      <c r="X2986" s="1">
        <f t="shared" si="46"/>
        <v>2.9792914634136749</v>
      </c>
    </row>
    <row r="2987" spans="3:24" x14ac:dyDescent="0.25">
      <c r="C2987" s="19" t="s">
        <v>4593</v>
      </c>
      <c r="D2987" s="6" t="s">
        <v>767</v>
      </c>
      <c r="E2987" s="6" t="s">
        <v>204</v>
      </c>
      <c r="F2987" s="48">
        <v>5.1031565717763696</v>
      </c>
      <c r="G2987" s="8">
        <v>39.080805586860997</v>
      </c>
      <c r="H2987" s="9">
        <v>0.69390367307318002</v>
      </c>
      <c r="I2987" s="40">
        <v>0</v>
      </c>
      <c r="J2987" s="7">
        <v>1</v>
      </c>
      <c r="K2987" s="9">
        <v>0.58749263010276398</v>
      </c>
      <c r="L2987" s="39">
        <v>0</v>
      </c>
      <c r="M2987" s="47">
        <v>0</v>
      </c>
      <c r="N2987" s="17">
        <v>1.84405825618408E-2</v>
      </c>
      <c r="O2987" s="7">
        <f>Q2987/P2987/N2987</f>
        <v>1</v>
      </c>
      <c r="P2987" s="7">
        <v>1.1362911468127768</v>
      </c>
      <c r="Q2987" s="33">
        <v>2.0953870707089775E-2</v>
      </c>
      <c r="R2987" s="38" t="s">
        <v>1677</v>
      </c>
      <c r="S2987" s="33" t="s">
        <v>1677</v>
      </c>
      <c r="T2987" s="45" t="s">
        <v>1677</v>
      </c>
      <c r="U2987" s="55">
        <f>RANK(Q2987,$Q$5:$Q$3209,0)</f>
        <v>2983</v>
      </c>
      <c r="V2987" s="55">
        <f>RANK(W2987,$W$5:$W$3209,0)</f>
        <v>2469</v>
      </c>
      <c r="W2987" s="55">
        <f>N2987*O2987</f>
        <v>1.84405825618408E-2</v>
      </c>
      <c r="X2987" s="1">
        <f t="shared" si="46"/>
        <v>2.9583246246229966</v>
      </c>
    </row>
    <row r="2988" spans="3:24" x14ac:dyDescent="0.25">
      <c r="C2988" s="19" t="s">
        <v>4594</v>
      </c>
      <c r="D2988" s="6" t="s">
        <v>168</v>
      </c>
      <c r="E2988" s="6" t="s">
        <v>131</v>
      </c>
      <c r="F2988" s="48">
        <v>5.0987970676172996</v>
      </c>
      <c r="G2988" s="8">
        <v>85.765040407377498</v>
      </c>
      <c r="H2988" s="9">
        <v>7.8333397800993701E-2</v>
      </c>
      <c r="I2988" s="40">
        <v>1</v>
      </c>
      <c r="J2988" s="7">
        <v>0</v>
      </c>
      <c r="K2988" s="9">
        <v>0.99693710091144905</v>
      </c>
      <c r="L2988" s="39">
        <v>0</v>
      </c>
      <c r="M2988" s="47">
        <v>0</v>
      </c>
      <c r="N2988" s="17">
        <v>2.59055273945893E-2</v>
      </c>
      <c r="O2988" s="7">
        <f>Q2988/P2988/N2988</f>
        <v>1</v>
      </c>
      <c r="P2988" s="7">
        <v>0.80512325545182084</v>
      </c>
      <c r="Q2988" s="33">
        <v>2.0857142550128063E-2</v>
      </c>
      <c r="R2988" s="38" t="s">
        <v>1676</v>
      </c>
      <c r="S2988" s="33" t="s">
        <v>1676</v>
      </c>
      <c r="T2988" s="45" t="s">
        <v>1677</v>
      </c>
      <c r="U2988" s="55">
        <f>RANK(Q2988,$Q$5:$Q$3209,0)</f>
        <v>2984</v>
      </c>
      <c r="V2988" s="55">
        <f>RANK(W2988,$W$5:$W$3209,0)</f>
        <v>2216</v>
      </c>
      <c r="W2988" s="55">
        <f>N2988*O2988</f>
        <v>2.59055273945893E-2</v>
      </c>
      <c r="X2988" s="1">
        <f t="shared" si="46"/>
        <v>2.9373707539159066</v>
      </c>
    </row>
    <row r="2989" spans="3:24" x14ac:dyDescent="0.25">
      <c r="C2989" s="19" t="s">
        <v>4595</v>
      </c>
      <c r="D2989" s="6" t="s">
        <v>1212</v>
      </c>
      <c r="E2989" s="6" t="s">
        <v>16</v>
      </c>
      <c r="F2989" s="48">
        <v>0.66942529664602102</v>
      </c>
      <c r="G2989" s="8">
        <v>10</v>
      </c>
      <c r="H2989" s="9">
        <v>1.92624390324482E-2</v>
      </c>
      <c r="I2989" s="40">
        <v>3</v>
      </c>
      <c r="J2989" s="7">
        <v>0</v>
      </c>
      <c r="K2989" s="9">
        <v>1</v>
      </c>
      <c r="L2989" s="39">
        <v>0</v>
      </c>
      <c r="M2989" s="47">
        <v>0</v>
      </c>
      <c r="N2989" s="17">
        <v>1.52987705062288E-2</v>
      </c>
      <c r="O2989" s="7">
        <f>Q2989/P2989/N2989</f>
        <v>0.99999999999999989</v>
      </c>
      <c r="P2989" s="7">
        <v>1.3568876628246946</v>
      </c>
      <c r="Q2989" s="33">
        <v>2.0758712956288165E-2</v>
      </c>
      <c r="R2989" s="38" t="s">
        <v>1677</v>
      </c>
      <c r="S2989" s="33" t="s">
        <v>1677</v>
      </c>
      <c r="T2989" s="45" t="s">
        <v>1677</v>
      </c>
      <c r="U2989" s="55">
        <f>RANK(Q2989,$Q$5:$Q$3209,0)</f>
        <v>2985</v>
      </c>
      <c r="V2989" s="55">
        <f>RANK(W2989,$W$5:$W$3209,0)</f>
        <v>2597</v>
      </c>
      <c r="W2989" s="55">
        <f>N2989*O2989</f>
        <v>1.5298770506228798E-2</v>
      </c>
      <c r="X2989" s="1">
        <f t="shared" si="46"/>
        <v>2.9165136113657786</v>
      </c>
    </row>
    <row r="2990" spans="3:24" x14ac:dyDescent="0.25">
      <c r="C2990" s="19" t="s">
        <v>4596</v>
      </c>
      <c r="D2990" s="6" t="s">
        <v>990</v>
      </c>
      <c r="E2990" s="6" t="s">
        <v>90</v>
      </c>
      <c r="F2990" s="48">
        <v>4.7841476070019002</v>
      </c>
      <c r="G2990" s="8">
        <v>52.247405534810603</v>
      </c>
      <c r="H2990" s="9">
        <v>0.63071156885953705</v>
      </c>
      <c r="I2990" s="40">
        <v>0</v>
      </c>
      <c r="J2990" s="7">
        <v>2</v>
      </c>
      <c r="K2990" s="9">
        <v>1</v>
      </c>
      <c r="L2990" s="39">
        <v>0</v>
      </c>
      <c r="M2990" s="47">
        <v>0</v>
      </c>
      <c r="N2990" s="17">
        <v>3.3287929365800099E-2</v>
      </c>
      <c r="O2990" s="7">
        <f>Q2990/P2990/N2990</f>
        <v>1</v>
      </c>
      <c r="P2990" s="7">
        <v>0.62235860586660929</v>
      </c>
      <c r="Q2990" s="33">
        <v>2.0717029312285515E-2</v>
      </c>
      <c r="R2990" s="38" t="s">
        <v>1676</v>
      </c>
      <c r="S2990" s="33" t="s">
        <v>1676</v>
      </c>
      <c r="T2990" s="45" t="s">
        <v>1677</v>
      </c>
      <c r="U2990" s="55">
        <f>RANK(Q2990,$Q$5:$Q$3209,0)</f>
        <v>2986</v>
      </c>
      <c r="V2990" s="55">
        <f>RANK(W2990,$W$5:$W$3209,0)</f>
        <v>1999</v>
      </c>
      <c r="W2990" s="55">
        <f>N2990*O2990</f>
        <v>3.3287929365800099E-2</v>
      </c>
      <c r="X2990" s="1">
        <f t="shared" si="46"/>
        <v>2.8957548984094905</v>
      </c>
    </row>
    <row r="2991" spans="3:24" x14ac:dyDescent="0.25">
      <c r="C2991" s="19" t="s">
        <v>4597</v>
      </c>
      <c r="D2991" s="6" t="s">
        <v>1310</v>
      </c>
      <c r="E2991" s="6" t="s">
        <v>131</v>
      </c>
      <c r="F2991" s="48">
        <v>4.1652480452741996</v>
      </c>
      <c r="G2991" s="8">
        <v>16.484622194008399</v>
      </c>
      <c r="H2991" s="9">
        <v>0.91988210335335696</v>
      </c>
      <c r="I2991" s="40">
        <v>0</v>
      </c>
      <c r="J2991" s="7">
        <v>2</v>
      </c>
      <c r="K2991" s="9">
        <v>0.24910437412898501</v>
      </c>
      <c r="L2991" s="39">
        <v>0</v>
      </c>
      <c r="M2991" s="47">
        <v>0</v>
      </c>
      <c r="N2991" s="17">
        <v>1.5871225362368301E-2</v>
      </c>
      <c r="O2991" s="7">
        <f>Q2991/P2991/N2991</f>
        <v>1</v>
      </c>
      <c r="P2991" s="7">
        <v>1.3045961238722064</v>
      </c>
      <c r="Q2991" s="33">
        <v>2.0705539088847938E-2</v>
      </c>
      <c r="R2991" s="38" t="s">
        <v>1677</v>
      </c>
      <c r="S2991" s="33" t="s">
        <v>1677</v>
      </c>
      <c r="T2991" s="45" t="s">
        <v>1677</v>
      </c>
      <c r="U2991" s="55">
        <f>RANK(Q2991,$Q$5:$Q$3209,0)</f>
        <v>2987</v>
      </c>
      <c r="V2991" s="55">
        <f>RANK(W2991,$W$5:$W$3209,0)</f>
        <v>2581</v>
      </c>
      <c r="W2991" s="55">
        <f>N2991*O2991</f>
        <v>1.5871225362368301E-2</v>
      </c>
      <c r="X2991" s="1">
        <f t="shared" si="46"/>
        <v>2.8750378690972052</v>
      </c>
    </row>
    <row r="2992" spans="3:24" x14ac:dyDescent="0.25">
      <c r="C2992" s="19" t="s">
        <v>4598</v>
      </c>
      <c r="D2992" s="6" t="s">
        <v>1456</v>
      </c>
      <c r="E2992" s="6" t="s">
        <v>144</v>
      </c>
      <c r="F2992" s="48">
        <v>1.0715818728095901</v>
      </c>
      <c r="G2992" s="8">
        <v>10</v>
      </c>
      <c r="H2992" s="9">
        <v>1.6869158419655899E-2</v>
      </c>
      <c r="I2992" s="40">
        <v>0</v>
      </c>
      <c r="J2992" s="7">
        <v>0</v>
      </c>
      <c r="K2992" s="9">
        <v>0.23448864135872499</v>
      </c>
      <c r="L2992" s="39">
        <v>0</v>
      </c>
      <c r="M2992" s="47">
        <v>0</v>
      </c>
      <c r="N2992" s="17">
        <v>6.0178479307569401E-3</v>
      </c>
      <c r="O2992" s="7">
        <f>Q2992/P2992/N2992</f>
        <v>1</v>
      </c>
      <c r="P2992" s="7">
        <v>3.4395916536656808</v>
      </c>
      <c r="Q2992" s="33">
        <v>2.0698939515660857E-2</v>
      </c>
      <c r="R2992" s="38" t="s">
        <v>1677</v>
      </c>
      <c r="S2992" s="33" t="s">
        <v>1677</v>
      </c>
      <c r="T2992" s="45" t="s">
        <v>1675</v>
      </c>
      <c r="U2992" s="55">
        <f>RANK(Q2992,$Q$5:$Q$3209,0)</f>
        <v>2988</v>
      </c>
      <c r="V2992" s="55">
        <f>RANK(W2992,$W$5:$W$3209,0)</f>
        <v>3106</v>
      </c>
      <c r="W2992" s="55">
        <f>N2992*O2992</f>
        <v>6.0178479307569401E-3</v>
      </c>
      <c r="X2992" s="1">
        <f t="shared" si="46"/>
        <v>2.8543323300083574</v>
      </c>
    </row>
    <row r="2993" spans="3:24" x14ac:dyDescent="0.25">
      <c r="C2993" s="19" t="s">
        <v>4599</v>
      </c>
      <c r="D2993" s="6" t="s">
        <v>1000</v>
      </c>
      <c r="E2993" s="6" t="s">
        <v>144</v>
      </c>
      <c r="F2993" s="48">
        <v>0.950935501486186</v>
      </c>
      <c r="G2993" s="8">
        <v>10</v>
      </c>
      <c r="H2993" s="9">
        <v>5.2383354039591802E-2</v>
      </c>
      <c r="I2993" s="40">
        <v>0</v>
      </c>
      <c r="J2993" s="7">
        <v>0</v>
      </c>
      <c r="K2993" s="9">
        <v>0.194227459432286</v>
      </c>
      <c r="L2993" s="39">
        <v>0</v>
      </c>
      <c r="M2993" s="47">
        <v>0</v>
      </c>
      <c r="N2993" s="17">
        <v>5.9521629764899301E-3</v>
      </c>
      <c r="O2993" s="7">
        <f>Q2993/P2993/N2993</f>
        <v>0.99999999999999989</v>
      </c>
      <c r="P2993" s="7">
        <v>3.4640412250861523</v>
      </c>
      <c r="Q2993" s="33">
        <v>2.0618537928992615E-2</v>
      </c>
      <c r="R2993" s="38" t="s">
        <v>1677</v>
      </c>
      <c r="S2993" s="33" t="s">
        <v>1677</v>
      </c>
      <c r="T2993" s="45" t="s">
        <v>1675</v>
      </c>
      <c r="U2993" s="55">
        <f>RANK(Q2993,$Q$5:$Q$3209,0)</f>
        <v>2989</v>
      </c>
      <c r="V2993" s="55">
        <f>RANK(W2993,$W$5:$W$3209,0)</f>
        <v>3110</v>
      </c>
      <c r="W2993" s="55">
        <f>N2993*O2993</f>
        <v>5.9521629764899293E-3</v>
      </c>
      <c r="X2993" s="1">
        <f t="shared" si="46"/>
        <v>2.8336333904926967</v>
      </c>
    </row>
    <row r="2994" spans="3:24" x14ac:dyDescent="0.25">
      <c r="C2994" s="19" t="s">
        <v>4600</v>
      </c>
      <c r="D2994" s="6" t="s">
        <v>1618</v>
      </c>
      <c r="E2994" s="6" t="s">
        <v>448</v>
      </c>
      <c r="F2994" s="48">
        <v>0.85819416864075704</v>
      </c>
      <c r="G2994" s="8">
        <v>87.138251065753494</v>
      </c>
      <c r="H2994" s="9">
        <v>1</v>
      </c>
      <c r="I2994" s="40">
        <v>0</v>
      </c>
      <c r="J2994" s="7">
        <v>0</v>
      </c>
      <c r="K2994" s="9">
        <v>4.6623927189361501E-2</v>
      </c>
      <c r="L2994" s="39">
        <v>0</v>
      </c>
      <c r="M2994" s="47">
        <v>0</v>
      </c>
      <c r="N2994" s="17">
        <v>1.8775401728346099E-2</v>
      </c>
      <c r="O2994" s="7">
        <f>Q2994/P2994/N2994</f>
        <v>1</v>
      </c>
      <c r="P2994" s="7">
        <v>1.0976056524146698</v>
      </c>
      <c r="Q2994" s="33">
        <v>2.0607987063388841E-2</v>
      </c>
      <c r="R2994" s="38" t="s">
        <v>1677</v>
      </c>
      <c r="S2994" s="33" t="s">
        <v>1677</v>
      </c>
      <c r="T2994" s="45" t="s">
        <v>1677</v>
      </c>
      <c r="U2994" s="55">
        <f>RANK(Q2994,$Q$5:$Q$3209,0)</f>
        <v>2990</v>
      </c>
      <c r="V2994" s="55">
        <f>RANK(W2994,$W$5:$W$3209,0)</f>
        <v>2457</v>
      </c>
      <c r="W2994" s="55">
        <f>N2994*O2994</f>
        <v>1.8775401728346099E-2</v>
      </c>
      <c r="X2994" s="1">
        <f t="shared" si="46"/>
        <v>2.813014852563704</v>
      </c>
    </row>
    <row r="2995" spans="3:24" x14ac:dyDescent="0.25">
      <c r="C2995" s="19" t="s">
        <v>4601</v>
      </c>
      <c r="D2995" s="6" t="s">
        <v>1254</v>
      </c>
      <c r="E2995" s="6" t="s">
        <v>131</v>
      </c>
      <c r="F2995" s="48">
        <v>0.130949458306863</v>
      </c>
      <c r="G2995" s="8">
        <v>10</v>
      </c>
      <c r="H2995" s="9">
        <v>0.54486750843800502</v>
      </c>
      <c r="I2995" s="40">
        <v>0</v>
      </c>
      <c r="J2995" s="7">
        <v>0</v>
      </c>
      <c r="K2995" s="9">
        <v>5.8054251651202503E-3</v>
      </c>
      <c r="L2995" s="39">
        <v>0</v>
      </c>
      <c r="M2995" s="47">
        <v>0</v>
      </c>
      <c r="N2995" s="17">
        <v>7.3882355812221702E-3</v>
      </c>
      <c r="O2995" s="7">
        <f>Q2995/P2995/N2995</f>
        <v>1</v>
      </c>
      <c r="P2995" s="7">
        <v>2.7821441481056128</v>
      </c>
      <c r="Q2995" s="33">
        <v>2.0555136387122933E-2</v>
      </c>
      <c r="R2995" s="38" t="s">
        <v>1677</v>
      </c>
      <c r="S2995" s="33" t="s">
        <v>1677</v>
      </c>
      <c r="T2995" s="45" t="s">
        <v>1676</v>
      </c>
      <c r="U2995" s="55">
        <f>RANK(Q2995,$Q$5:$Q$3209,0)</f>
        <v>2991</v>
      </c>
      <c r="V2995" s="55">
        <f>RANK(W2995,$W$5:$W$3209,0)</f>
        <v>3036</v>
      </c>
      <c r="W2995" s="55">
        <f>N2995*O2995</f>
        <v>7.3882355812221702E-3</v>
      </c>
      <c r="X2995" s="1">
        <f t="shared" si="46"/>
        <v>2.7924068655003151</v>
      </c>
    </row>
    <row r="2996" spans="3:24" x14ac:dyDescent="0.25">
      <c r="C2996" s="19" t="s">
        <v>4602</v>
      </c>
      <c r="D2996" s="6" t="s">
        <v>134</v>
      </c>
      <c r="E2996" s="6" t="s">
        <v>131</v>
      </c>
      <c r="F2996" s="48">
        <v>1.03849915574845</v>
      </c>
      <c r="G2996" s="8">
        <v>78.445660047656801</v>
      </c>
      <c r="H2996" s="9">
        <v>0.65346397809560397</v>
      </c>
      <c r="I2996" s="40">
        <v>2</v>
      </c>
      <c r="J2996" s="7">
        <v>1</v>
      </c>
      <c r="K2996" s="9">
        <v>1</v>
      </c>
      <c r="L2996" s="39">
        <v>0</v>
      </c>
      <c r="M2996" s="47">
        <v>0</v>
      </c>
      <c r="N2996" s="17">
        <v>3.5612649050853103E-2</v>
      </c>
      <c r="O2996" s="7">
        <f>Q2996/P2996/N2996</f>
        <v>1</v>
      </c>
      <c r="P2996" s="7">
        <v>0.57479751374539823</v>
      </c>
      <c r="Q2996" s="33">
        <v>2.0470062132317779E-2</v>
      </c>
      <c r="R2996" s="38" t="s">
        <v>1676</v>
      </c>
      <c r="S2996" s="33" t="s">
        <v>1676</v>
      </c>
      <c r="T2996" s="45" t="s">
        <v>1677</v>
      </c>
      <c r="U2996" s="55">
        <f>RANK(Q2996,$Q$5:$Q$3209,0)</f>
        <v>2992</v>
      </c>
      <c r="V2996" s="55">
        <f>RANK(W2996,$W$5:$W$3209,0)</f>
        <v>1942</v>
      </c>
      <c r="W2996" s="55">
        <f>N2996*O2996</f>
        <v>3.5612649050853103E-2</v>
      </c>
      <c r="X2996" s="1">
        <f t="shared" si="46"/>
        <v>2.7718517291131923</v>
      </c>
    </row>
    <row r="2997" spans="3:24" x14ac:dyDescent="0.25">
      <c r="C2997" s="19" t="s">
        <v>4603</v>
      </c>
      <c r="D2997" s="6" t="s">
        <v>369</v>
      </c>
      <c r="E2997" s="6" t="s">
        <v>131</v>
      </c>
      <c r="F2997" s="48">
        <v>1.59150215093477</v>
      </c>
      <c r="G2997" s="8">
        <v>10</v>
      </c>
      <c r="H2997" s="9">
        <v>0</v>
      </c>
      <c r="I2997" s="40">
        <v>1</v>
      </c>
      <c r="J2997" s="7">
        <v>1</v>
      </c>
      <c r="K2997" s="9">
        <v>1</v>
      </c>
      <c r="L2997" s="39">
        <v>0</v>
      </c>
      <c r="M2997" s="47">
        <v>0</v>
      </c>
      <c r="N2997" s="17">
        <v>1.31315306333E-2</v>
      </c>
      <c r="O2997" s="7">
        <f>Q2997/P2997/N2997</f>
        <v>1</v>
      </c>
      <c r="P2997" s="7">
        <v>1.5569534358655324</v>
      </c>
      <c r="Q2997" s="33">
        <v>2.0445181737689926E-2</v>
      </c>
      <c r="R2997" s="38" t="s">
        <v>1677</v>
      </c>
      <c r="S2997" s="33" t="s">
        <v>1677</v>
      </c>
      <c r="T2997" s="45" t="s">
        <v>1677</v>
      </c>
      <c r="U2997" s="55">
        <f>RANK(Q2997,$Q$5:$Q$3209,0)</f>
        <v>2993</v>
      </c>
      <c r="V2997" s="55">
        <f>RANK(W2997,$W$5:$W$3209,0)</f>
        <v>2709</v>
      </c>
      <c r="W2997" s="55">
        <f>N2997*O2997</f>
        <v>1.31315306333E-2</v>
      </c>
      <c r="X2997" s="1">
        <f t="shared" si="46"/>
        <v>2.7513816669808744</v>
      </c>
    </row>
    <row r="2998" spans="3:24" x14ac:dyDescent="0.25">
      <c r="C2998" s="19" t="s">
        <v>4604</v>
      </c>
      <c r="D2998" s="6" t="s">
        <v>1182</v>
      </c>
      <c r="E2998" s="6" t="s">
        <v>16</v>
      </c>
      <c r="F2998" s="48">
        <v>1.01040525403684</v>
      </c>
      <c r="G2998" s="8">
        <v>9.9999999999999893</v>
      </c>
      <c r="H2998" s="9">
        <v>0.73239093859370297</v>
      </c>
      <c r="I2998" s="40">
        <v>1</v>
      </c>
      <c r="J2998" s="7">
        <v>3</v>
      </c>
      <c r="K2998" s="9">
        <v>1</v>
      </c>
      <c r="L2998" s="39">
        <v>0</v>
      </c>
      <c r="M2998" s="47">
        <v>0</v>
      </c>
      <c r="N2998" s="17">
        <v>3.2107909541564901E-2</v>
      </c>
      <c r="O2998" s="7">
        <f>Q2998/P2998/N2998</f>
        <v>1</v>
      </c>
      <c r="P2998" s="7">
        <v>0.63650600755744391</v>
      </c>
      <c r="Q2998" s="33">
        <v>2.0436877313317035E-2</v>
      </c>
      <c r="R2998" s="38" t="s">
        <v>1676</v>
      </c>
      <c r="S2998" s="33" t="s">
        <v>1676</v>
      </c>
      <c r="T2998" s="45" t="s">
        <v>1677</v>
      </c>
      <c r="U2998" s="55">
        <f>RANK(Q2998,$Q$5:$Q$3209,0)</f>
        <v>2994</v>
      </c>
      <c r="V2998" s="55">
        <f>RANK(W2998,$W$5:$W$3209,0)</f>
        <v>2042</v>
      </c>
      <c r="W2998" s="55">
        <f>N2998*O2998</f>
        <v>3.2107909541564901E-2</v>
      </c>
      <c r="X2998" s="1">
        <f t="shared" si="46"/>
        <v>2.7309364852431846</v>
      </c>
    </row>
    <row r="2999" spans="3:24" x14ac:dyDescent="0.25">
      <c r="C2999" s="19" t="s">
        <v>4605</v>
      </c>
      <c r="D2999" s="6" t="s">
        <v>1008</v>
      </c>
      <c r="E2999" s="6" t="s">
        <v>28</v>
      </c>
      <c r="F2999" s="48">
        <v>9.9639318361268103E-2</v>
      </c>
      <c r="G2999" s="8">
        <v>10</v>
      </c>
      <c r="H2999" s="9">
        <v>0</v>
      </c>
      <c r="I2999" s="40">
        <v>0</v>
      </c>
      <c r="J2999" s="7">
        <v>2</v>
      </c>
      <c r="K2999" s="9">
        <v>4.6507765935378198E-2</v>
      </c>
      <c r="L2999" s="39">
        <v>0</v>
      </c>
      <c r="M2999" s="47">
        <v>0</v>
      </c>
      <c r="N2999" s="17">
        <v>5.1309233300370696E-3</v>
      </c>
      <c r="O2999" s="7">
        <f>Q2999/P2999/N2999</f>
        <v>1</v>
      </c>
      <c r="P2999" s="7">
        <v>3.9782720026142906</v>
      </c>
      <c r="Q2999" s="33">
        <v>2.0412208631446958E-2</v>
      </c>
      <c r="R2999" s="38" t="s">
        <v>1677</v>
      </c>
      <c r="S2999" s="33" t="s">
        <v>1677</v>
      </c>
      <c r="T2999" s="45" t="s">
        <v>1675</v>
      </c>
      <c r="U2999" s="55">
        <f>RANK(Q2999,$Q$5:$Q$3209,0)</f>
        <v>2995</v>
      </c>
      <c r="V2999" s="55">
        <f>RANK(W2999,$W$5:$W$3209,0)</f>
        <v>3138</v>
      </c>
      <c r="W2999" s="55">
        <f>N2999*O2999</f>
        <v>5.1309233300370696E-3</v>
      </c>
      <c r="X2999" s="1">
        <f t="shared" si="46"/>
        <v>2.7104996079298673</v>
      </c>
    </row>
    <row r="3000" spans="3:24" x14ac:dyDescent="0.25">
      <c r="C3000" s="19" t="s">
        <v>4606</v>
      </c>
      <c r="D3000" s="6" t="s">
        <v>531</v>
      </c>
      <c r="E3000" s="6" t="s">
        <v>204</v>
      </c>
      <c r="F3000" s="48">
        <v>1.64459076442079</v>
      </c>
      <c r="G3000" s="8">
        <v>36.792799816391302</v>
      </c>
      <c r="H3000" s="9">
        <v>0.44490935618615801</v>
      </c>
      <c r="I3000" s="40">
        <v>0</v>
      </c>
      <c r="J3000" s="7">
        <v>1</v>
      </c>
      <c r="K3000" s="9">
        <v>0.16903276047704099</v>
      </c>
      <c r="L3000" s="39">
        <v>0</v>
      </c>
      <c r="M3000" s="47">
        <v>0</v>
      </c>
      <c r="N3000" s="17">
        <v>9.8042956390790095E-3</v>
      </c>
      <c r="O3000" s="7">
        <f>Q3000/P3000/N3000</f>
        <v>1</v>
      </c>
      <c r="P3000" s="7">
        <v>2.077588255607048</v>
      </c>
      <c r="Q3000" s="33">
        <v>2.0369289474249947E-2</v>
      </c>
      <c r="R3000" s="38" t="s">
        <v>1677</v>
      </c>
      <c r="S3000" s="33" t="s">
        <v>1677</v>
      </c>
      <c r="T3000" s="45" t="s">
        <v>1677</v>
      </c>
      <c r="U3000" s="55">
        <f>RANK(Q3000,$Q$5:$Q$3209,0)</f>
        <v>2996</v>
      </c>
      <c r="V3000" s="55">
        <f>RANK(W3000,$W$5:$W$3209,0)</f>
        <v>2940</v>
      </c>
      <c r="W3000" s="55">
        <f>N3000*O3000</f>
        <v>9.8042956390790095E-3</v>
      </c>
      <c r="X3000" s="1">
        <f t="shared" si="46"/>
        <v>2.6900873992984202</v>
      </c>
    </row>
    <row r="3001" spans="3:24" x14ac:dyDescent="0.25">
      <c r="C3001" s="19" t="s">
        <v>4607</v>
      </c>
      <c r="D3001" s="6" t="s">
        <v>1576</v>
      </c>
      <c r="E3001" s="6" t="s">
        <v>863</v>
      </c>
      <c r="F3001" s="48">
        <v>8.1518671031426599</v>
      </c>
      <c r="G3001" s="8">
        <v>17.584139449196599</v>
      </c>
      <c r="H3001" s="9">
        <v>0.96772545999241899</v>
      </c>
      <c r="I3001" s="40">
        <v>0</v>
      </c>
      <c r="J3001" s="7">
        <v>3</v>
      </c>
      <c r="K3001" s="9">
        <v>0.13188553966411401</v>
      </c>
      <c r="L3001" s="39">
        <v>0</v>
      </c>
      <c r="M3001" s="47">
        <v>0</v>
      </c>
      <c r="N3001" s="17">
        <v>1.3251508608303399E-2</v>
      </c>
      <c r="O3001" s="7">
        <f>Q3001/P3001/N3001</f>
        <v>1.0000000000000002</v>
      </c>
      <c r="P3001" s="7">
        <v>1.5369658466993019</v>
      </c>
      <c r="Q3001" s="33">
        <v>2.0367116148204124E-2</v>
      </c>
      <c r="R3001" s="38" t="s">
        <v>1677</v>
      </c>
      <c r="S3001" s="33" t="s">
        <v>1677</v>
      </c>
      <c r="T3001" s="45" t="s">
        <v>1677</v>
      </c>
      <c r="U3001" s="55">
        <f>RANK(Q3001,$Q$5:$Q$3209,0)</f>
        <v>2997</v>
      </c>
      <c r="V3001" s="55">
        <f>RANK(W3001,$W$5:$W$3209,0)</f>
        <v>2701</v>
      </c>
      <c r="W3001" s="55">
        <f>N3001*O3001</f>
        <v>1.3251508608303403E-2</v>
      </c>
      <c r="X3001" s="1">
        <f t="shared" si="46"/>
        <v>2.6697181098241702</v>
      </c>
    </row>
    <row r="3002" spans="3:24" x14ac:dyDescent="0.25">
      <c r="C3002" s="19" t="s">
        <v>4608</v>
      </c>
      <c r="D3002" s="6" t="s">
        <v>1376</v>
      </c>
      <c r="E3002" s="6" t="s">
        <v>16</v>
      </c>
      <c r="F3002" s="48">
        <v>1.3434033317635401</v>
      </c>
      <c r="G3002" s="8">
        <v>10</v>
      </c>
      <c r="H3002" s="9">
        <v>0.21690283317576101</v>
      </c>
      <c r="I3002" s="40">
        <v>0</v>
      </c>
      <c r="J3002" s="7">
        <v>0</v>
      </c>
      <c r="K3002" s="9">
        <v>0.16135306101663199</v>
      </c>
      <c r="L3002" s="39">
        <v>0</v>
      </c>
      <c r="M3002" s="47">
        <v>0</v>
      </c>
      <c r="N3002" s="17">
        <v>6.5924837574016498E-3</v>
      </c>
      <c r="O3002" s="7">
        <f>Q3002/P3002/N3002</f>
        <v>1</v>
      </c>
      <c r="P3002" s="7">
        <v>3.086316451607924</v>
      </c>
      <c r="Q3002" s="33">
        <v>2.0346491077426733E-2</v>
      </c>
      <c r="R3002" s="38" t="s">
        <v>1677</v>
      </c>
      <c r="S3002" s="33" t="s">
        <v>1677</v>
      </c>
      <c r="T3002" s="45" t="s">
        <v>1675</v>
      </c>
      <c r="U3002" s="55">
        <f>RANK(Q3002,$Q$5:$Q$3209,0)</f>
        <v>2998</v>
      </c>
      <c r="V3002" s="55">
        <f>RANK(W3002,$W$5:$W$3209,0)</f>
        <v>3074</v>
      </c>
      <c r="W3002" s="55">
        <f>N3002*O3002</f>
        <v>6.5924837574016498E-3</v>
      </c>
      <c r="X3002" s="1">
        <f t="shared" si="46"/>
        <v>2.649350993675966</v>
      </c>
    </row>
    <row r="3003" spans="3:24" x14ac:dyDescent="0.25">
      <c r="C3003" s="19" t="s">
        <v>4609</v>
      </c>
      <c r="D3003" s="6" t="s">
        <v>1200</v>
      </c>
      <c r="E3003" s="6" t="s">
        <v>16</v>
      </c>
      <c r="F3003" s="48">
        <v>0.77573435144018399</v>
      </c>
      <c r="G3003" s="8">
        <v>10</v>
      </c>
      <c r="H3003" s="9">
        <v>3.9057710200580499E-2</v>
      </c>
      <c r="I3003" s="40">
        <v>0</v>
      </c>
      <c r="J3003" s="7">
        <v>0</v>
      </c>
      <c r="K3003" s="9">
        <v>0.102364247886716</v>
      </c>
      <c r="L3003" s="39">
        <v>0</v>
      </c>
      <c r="M3003" s="47">
        <v>0</v>
      </c>
      <c r="N3003" s="17">
        <v>6.1354509305900197E-3</v>
      </c>
      <c r="O3003" s="7">
        <f>Q3003/P3003/N3003</f>
        <v>1</v>
      </c>
      <c r="P3003" s="7">
        <v>3.3141974948188424</v>
      </c>
      <c r="Q3003" s="33">
        <v>2.033409610374538E-2</v>
      </c>
      <c r="R3003" s="38" t="s">
        <v>1677</v>
      </c>
      <c r="S3003" s="33" t="s">
        <v>1677</v>
      </c>
      <c r="T3003" s="45" t="s">
        <v>1675</v>
      </c>
      <c r="U3003" s="55">
        <f>RANK(Q3003,$Q$5:$Q$3209,0)</f>
        <v>2999</v>
      </c>
      <c r="V3003" s="55">
        <f>RANK(W3003,$W$5:$W$3209,0)</f>
        <v>3099</v>
      </c>
      <c r="W3003" s="55">
        <f>N3003*O3003</f>
        <v>6.1354509305900197E-3</v>
      </c>
      <c r="X3003" s="1">
        <f t="shared" si="46"/>
        <v>2.6290045025985394</v>
      </c>
    </row>
    <row r="3004" spans="3:24" x14ac:dyDescent="0.25">
      <c r="C3004" s="19" t="s">
        <v>4610</v>
      </c>
      <c r="D3004" s="6" t="s">
        <v>731</v>
      </c>
      <c r="E3004" s="6" t="s">
        <v>27</v>
      </c>
      <c r="F3004" s="48">
        <v>0.41091909954268602</v>
      </c>
      <c r="G3004" s="8">
        <v>10</v>
      </c>
      <c r="H3004" s="9">
        <v>0.76328239870459402</v>
      </c>
      <c r="I3004" s="40">
        <v>0</v>
      </c>
      <c r="J3004" s="7">
        <v>0</v>
      </c>
      <c r="K3004" s="9">
        <v>1.9784354693370601E-2</v>
      </c>
      <c r="L3004" s="39">
        <v>0</v>
      </c>
      <c r="M3004" s="47">
        <v>0</v>
      </c>
      <c r="N3004" s="17">
        <v>8.9580848251583408E-3</v>
      </c>
      <c r="O3004" s="7">
        <f>Q3004/P3004/N3004</f>
        <v>1</v>
      </c>
      <c r="P3004" s="7">
        <v>2.2622282134526972</v>
      </c>
      <c r="Q3004" s="33">
        <v>2.0265232229975672E-2</v>
      </c>
      <c r="R3004" s="38" t="s">
        <v>1677</v>
      </c>
      <c r="S3004" s="33" t="s">
        <v>1677</v>
      </c>
      <c r="T3004" s="45" t="s">
        <v>1676</v>
      </c>
      <c r="U3004" s="55">
        <f>RANK(Q3004,$Q$5:$Q$3209,0)</f>
        <v>3000</v>
      </c>
      <c r="V3004" s="55">
        <f>RANK(W3004,$W$5:$W$3209,0)</f>
        <v>2980</v>
      </c>
      <c r="W3004" s="55">
        <f>N3004*O3004</f>
        <v>8.9580848251583408E-3</v>
      </c>
      <c r="X3004" s="1">
        <f t="shared" si="46"/>
        <v>2.6086704064947939</v>
      </c>
    </row>
    <row r="3005" spans="3:24" x14ac:dyDescent="0.25">
      <c r="C3005" s="19" t="s">
        <v>4611</v>
      </c>
      <c r="D3005" s="6" t="s">
        <v>1150</v>
      </c>
      <c r="E3005" s="6" t="s">
        <v>204</v>
      </c>
      <c r="F3005" s="48">
        <v>0.76105358307961501</v>
      </c>
      <c r="G3005" s="8">
        <v>9.9999999999999893</v>
      </c>
      <c r="H3005" s="9">
        <v>0</v>
      </c>
      <c r="I3005" s="40">
        <v>0</v>
      </c>
      <c r="J3005" s="7">
        <v>1</v>
      </c>
      <c r="K3005" s="9">
        <v>0.30203004000227102</v>
      </c>
      <c r="L3005" s="39">
        <v>0</v>
      </c>
      <c r="M3005" s="47">
        <v>0</v>
      </c>
      <c r="N3005" s="17">
        <v>6.48191208417796E-3</v>
      </c>
      <c r="O3005" s="7">
        <f>Q3005/P3005/N3005</f>
        <v>1</v>
      </c>
      <c r="P3005" s="7">
        <v>3.1239830520606868</v>
      </c>
      <c r="Q3005" s="33">
        <v>2.0249383495919312E-2</v>
      </c>
      <c r="R3005" s="38" t="s">
        <v>1677</v>
      </c>
      <c r="S3005" s="33" t="s">
        <v>1677</v>
      </c>
      <c r="T3005" s="45" t="s">
        <v>1675</v>
      </c>
      <c r="U3005" s="55">
        <f>RANK(Q3005,$Q$5:$Q$3209,0)</f>
        <v>3001</v>
      </c>
      <c r="V3005" s="55">
        <f>RANK(W3005,$W$5:$W$3209,0)</f>
        <v>3081</v>
      </c>
      <c r="W3005" s="55">
        <f>N3005*O3005</f>
        <v>6.48191208417796E-3</v>
      </c>
      <c r="X3005" s="1">
        <f t="shared" si="46"/>
        <v>2.5884051742648184</v>
      </c>
    </row>
    <row r="3006" spans="3:24" x14ac:dyDescent="0.25">
      <c r="C3006" s="19" t="s">
        <v>4612</v>
      </c>
      <c r="D3006" s="6" t="s">
        <v>404</v>
      </c>
      <c r="E3006" s="6" t="s">
        <v>16</v>
      </c>
      <c r="F3006" s="48">
        <v>0.168554004950629</v>
      </c>
      <c r="G3006" s="8">
        <v>10</v>
      </c>
      <c r="H3006" s="9">
        <v>0</v>
      </c>
      <c r="I3006" s="40">
        <v>0</v>
      </c>
      <c r="J3006" s="7">
        <v>0</v>
      </c>
      <c r="K3006" s="9">
        <v>0.352778267407102</v>
      </c>
      <c r="L3006" s="39">
        <v>0</v>
      </c>
      <c r="M3006" s="47">
        <v>0</v>
      </c>
      <c r="N3006" s="17">
        <v>6.6771473116225E-3</v>
      </c>
      <c r="O3006" s="7">
        <f>Q3006/P3006/N3006</f>
        <v>1</v>
      </c>
      <c r="P3006" s="7">
        <v>3.0325380636160295</v>
      </c>
      <c r="Q3006" s="33">
        <v>2.0248703378866674E-2</v>
      </c>
      <c r="R3006" s="38" t="s">
        <v>1677</v>
      </c>
      <c r="S3006" s="33" t="s">
        <v>1677</v>
      </c>
      <c r="T3006" s="45" t="s">
        <v>1676</v>
      </c>
      <c r="U3006" s="55">
        <f>RANK(Q3006,$Q$5:$Q$3209,0)</f>
        <v>3002</v>
      </c>
      <c r="V3006" s="55">
        <f>RANK(W3006,$W$5:$W$3209,0)</f>
        <v>3066</v>
      </c>
      <c r="W3006" s="55">
        <f>N3006*O3006</f>
        <v>6.6771473116225E-3</v>
      </c>
      <c r="X3006" s="1">
        <f t="shared" si="46"/>
        <v>2.5681557907688992</v>
      </c>
    </row>
    <row r="3007" spans="3:24" x14ac:dyDescent="0.25">
      <c r="C3007" s="19" t="s">
        <v>4613</v>
      </c>
      <c r="D3007" s="6" t="s">
        <v>1560</v>
      </c>
      <c r="E3007" s="6" t="s">
        <v>39</v>
      </c>
      <c r="F3007" s="48">
        <v>2.70981540291314</v>
      </c>
      <c r="G3007" s="8">
        <v>77.124721731963703</v>
      </c>
      <c r="H3007" s="9">
        <v>1</v>
      </c>
      <c r="I3007" s="40">
        <v>0</v>
      </c>
      <c r="J3007" s="7">
        <v>2</v>
      </c>
      <c r="K3007" s="9">
        <v>1</v>
      </c>
      <c r="L3007" s="39">
        <v>0</v>
      </c>
      <c r="M3007" s="47">
        <v>0</v>
      </c>
      <c r="N3007" s="17">
        <v>4.6205648505067698E-2</v>
      </c>
      <c r="O3007" s="7">
        <f>Q3007/P3007/N3007</f>
        <v>1</v>
      </c>
      <c r="P3007" s="7">
        <v>0.43739977265712815</v>
      </c>
      <c r="Q3007" s="33">
        <v>2.0210340151591785E-2</v>
      </c>
      <c r="R3007" s="38" t="s">
        <v>1676</v>
      </c>
      <c r="S3007" s="33" t="s">
        <v>1676</v>
      </c>
      <c r="T3007" s="45" t="s">
        <v>1677</v>
      </c>
      <c r="U3007" s="55">
        <f>RANK(Q3007,$Q$5:$Q$3209,0)</f>
        <v>3003</v>
      </c>
      <c r="V3007" s="55">
        <f>RANK(W3007,$W$5:$W$3209,0)</f>
        <v>1737</v>
      </c>
      <c r="W3007" s="55">
        <f>N3007*O3007</f>
        <v>4.6205648505067698E-2</v>
      </c>
      <c r="X3007" s="1">
        <f t="shared" si="46"/>
        <v>2.5479070873900325</v>
      </c>
    </row>
    <row r="3008" spans="3:24" x14ac:dyDescent="0.25">
      <c r="C3008" s="19" t="s">
        <v>4614</v>
      </c>
      <c r="D3008" s="6" t="s">
        <v>1618</v>
      </c>
      <c r="E3008" s="6" t="s">
        <v>448</v>
      </c>
      <c r="F3008" s="48">
        <v>0.660181630331238</v>
      </c>
      <c r="G3008" s="8">
        <v>28.342745710777798</v>
      </c>
      <c r="H3008" s="9">
        <v>0.86085384164373302</v>
      </c>
      <c r="I3008" s="40">
        <v>0</v>
      </c>
      <c r="J3008" s="7">
        <v>0</v>
      </c>
      <c r="K3008" s="9">
        <v>3.9325909183673499E-2</v>
      </c>
      <c r="L3008" s="39">
        <v>0</v>
      </c>
      <c r="M3008" s="47">
        <v>0</v>
      </c>
      <c r="N3008" s="17">
        <v>1.11995906146539E-2</v>
      </c>
      <c r="O3008" s="7">
        <f>Q3008/P3008/N3008</f>
        <v>1</v>
      </c>
      <c r="P3008" s="7">
        <v>1.8041670208846088</v>
      </c>
      <c r="Q3008" s="33">
        <v>2.0205932034367352E-2</v>
      </c>
      <c r="R3008" s="38" t="s">
        <v>1677</v>
      </c>
      <c r="S3008" s="33" t="s">
        <v>1677</v>
      </c>
      <c r="T3008" s="45" t="s">
        <v>1677</v>
      </c>
      <c r="U3008" s="55">
        <f>RANK(Q3008,$Q$5:$Q$3209,0)</f>
        <v>3004</v>
      </c>
      <c r="V3008" s="55">
        <f>RANK(W3008,$W$5:$W$3209,0)</f>
        <v>2854</v>
      </c>
      <c r="W3008" s="55">
        <f>N3008*O3008</f>
        <v>1.11995906146539E-2</v>
      </c>
      <c r="X3008" s="1">
        <f t="shared" si="46"/>
        <v>2.5276967472384406</v>
      </c>
    </row>
    <row r="3009" spans="3:24" x14ac:dyDescent="0.25">
      <c r="C3009" s="19" t="s">
        <v>4615</v>
      </c>
      <c r="D3009" s="6" t="s">
        <v>791</v>
      </c>
      <c r="E3009" s="6" t="s">
        <v>27</v>
      </c>
      <c r="F3009" s="48">
        <v>2.6218808502474902</v>
      </c>
      <c r="G3009" s="8">
        <v>75.239110385024802</v>
      </c>
      <c r="H3009" s="9">
        <v>0.12855704500888801</v>
      </c>
      <c r="I3009" s="40">
        <v>0</v>
      </c>
      <c r="J3009" s="7">
        <v>1</v>
      </c>
      <c r="K3009" s="9">
        <v>0.13117333693237501</v>
      </c>
      <c r="L3009" s="39">
        <v>0</v>
      </c>
      <c r="M3009" s="47">
        <v>0</v>
      </c>
      <c r="N3009" s="17">
        <v>9.4609838514620997E-3</v>
      </c>
      <c r="O3009" s="7">
        <f>Q3009/P3009/N3009</f>
        <v>1</v>
      </c>
      <c r="P3009" s="7">
        <v>2.1351487322409444</v>
      </c>
      <c r="Q3009" s="33">
        <v>2.0200607676201351E-2</v>
      </c>
      <c r="R3009" s="38" t="s">
        <v>1677</v>
      </c>
      <c r="S3009" s="33" t="s">
        <v>1677</v>
      </c>
      <c r="T3009" s="45" t="s">
        <v>1677</v>
      </c>
      <c r="U3009" s="55">
        <f>RANK(Q3009,$Q$5:$Q$3209,0)</f>
        <v>3005</v>
      </c>
      <c r="V3009" s="55">
        <f>RANK(W3009,$W$5:$W$3209,0)</f>
        <v>2954</v>
      </c>
      <c r="W3009" s="55">
        <f>N3009*O3009</f>
        <v>9.4609838514620997E-3</v>
      </c>
      <c r="X3009" s="1">
        <f t="shared" si="46"/>
        <v>2.5074908152040734</v>
      </c>
    </row>
    <row r="3010" spans="3:24" x14ac:dyDescent="0.25">
      <c r="C3010" s="19" t="s">
        <v>4616</v>
      </c>
      <c r="D3010" s="6" t="s">
        <v>1310</v>
      </c>
      <c r="E3010" s="6" t="s">
        <v>131</v>
      </c>
      <c r="F3010" s="48">
        <v>1.67689262339037</v>
      </c>
      <c r="G3010" s="8">
        <v>10</v>
      </c>
      <c r="H3010" s="9">
        <v>0.88624425951909602</v>
      </c>
      <c r="I3010" s="40">
        <v>0</v>
      </c>
      <c r="J3010" s="7">
        <v>2</v>
      </c>
      <c r="K3010" s="9">
        <v>0.18525787192964299</v>
      </c>
      <c r="L3010" s="39">
        <v>0</v>
      </c>
      <c r="M3010" s="47">
        <v>0</v>
      </c>
      <c r="N3010" s="17">
        <v>1.2165325722608001E-2</v>
      </c>
      <c r="O3010" s="7">
        <f>Q3010/P3010/N3010</f>
        <v>1</v>
      </c>
      <c r="P3010" s="7">
        <v>1.6552801745334267</v>
      </c>
      <c r="Q3010" s="33">
        <v>2.0137022485374557E-2</v>
      </c>
      <c r="R3010" s="38" t="s">
        <v>1677</v>
      </c>
      <c r="S3010" s="33" t="s">
        <v>1677</v>
      </c>
      <c r="T3010" s="45" t="s">
        <v>1677</v>
      </c>
      <c r="U3010" s="55">
        <f>RANK(Q3010,$Q$5:$Q$3209,0)</f>
        <v>3006</v>
      </c>
      <c r="V3010" s="55">
        <f>RANK(W3010,$W$5:$W$3209,0)</f>
        <v>2796</v>
      </c>
      <c r="W3010" s="55">
        <f>N3010*O3010</f>
        <v>1.2165325722608001E-2</v>
      </c>
      <c r="X3010" s="1">
        <f t="shared" si="46"/>
        <v>2.487290207527872</v>
      </c>
    </row>
    <row r="3011" spans="3:24" x14ac:dyDescent="0.25">
      <c r="C3011" s="19" t="s">
        <v>4617</v>
      </c>
      <c r="D3011" s="6" t="s">
        <v>874</v>
      </c>
      <c r="E3011" s="6" t="s">
        <v>27</v>
      </c>
      <c r="F3011" s="48">
        <v>0.34883669163318298</v>
      </c>
      <c r="G3011" s="8">
        <v>10</v>
      </c>
      <c r="H3011" s="9">
        <v>0</v>
      </c>
      <c r="I3011" s="40">
        <v>0</v>
      </c>
      <c r="J3011" s="7">
        <v>0</v>
      </c>
      <c r="K3011" s="9">
        <v>8.6409952175885499E-2</v>
      </c>
      <c r="L3011" s="39">
        <v>0</v>
      </c>
      <c r="M3011" s="47">
        <v>0</v>
      </c>
      <c r="N3011" s="17">
        <v>5.1208066407524401E-3</v>
      </c>
      <c r="O3011" s="7">
        <f>Q3011/P3011/N3011</f>
        <v>1</v>
      </c>
      <c r="P3011" s="7">
        <v>3.9266978170622671</v>
      </c>
      <c r="Q3011" s="33">
        <v>2.0107860257840567E-2</v>
      </c>
      <c r="R3011" s="38" t="s">
        <v>1677</v>
      </c>
      <c r="S3011" s="33" t="s">
        <v>1677</v>
      </c>
      <c r="T3011" s="45" t="s">
        <v>1675</v>
      </c>
      <c r="U3011" s="55">
        <f>RANK(Q3011,$Q$5:$Q$3209,0)</f>
        <v>3007</v>
      </c>
      <c r="V3011" s="55">
        <f>RANK(W3011,$W$5:$W$3209,0)</f>
        <v>3139</v>
      </c>
      <c r="W3011" s="55">
        <f>N3011*O3011</f>
        <v>5.1208066407524401E-3</v>
      </c>
      <c r="X3011" s="1">
        <f t="shared" si="46"/>
        <v>2.4671531850424975</v>
      </c>
    </row>
    <row r="3012" spans="3:24" x14ac:dyDescent="0.25">
      <c r="C3012" s="19" t="s">
        <v>4618</v>
      </c>
      <c r="D3012" s="6" t="s">
        <v>1580</v>
      </c>
      <c r="E3012" s="6" t="s">
        <v>126</v>
      </c>
      <c r="F3012" s="48">
        <v>0.48930631010432502</v>
      </c>
      <c r="G3012" s="8">
        <v>10</v>
      </c>
      <c r="H3012" s="9">
        <v>0.16234399685656301</v>
      </c>
      <c r="I3012" s="40">
        <v>0</v>
      </c>
      <c r="J3012" s="7">
        <v>0</v>
      </c>
      <c r="K3012" s="9">
        <v>0.12886878067156199</v>
      </c>
      <c r="L3012" s="39">
        <v>0</v>
      </c>
      <c r="M3012" s="47">
        <v>0</v>
      </c>
      <c r="N3012" s="17">
        <v>6.1033915576303296E-3</v>
      </c>
      <c r="O3012" s="7">
        <f>Q3012/P3012/N3012</f>
        <v>1</v>
      </c>
      <c r="P3012" s="7">
        <v>3.2848176059382861</v>
      </c>
      <c r="Q3012" s="33">
        <v>2.0048528044439205E-2</v>
      </c>
      <c r="R3012" s="38" t="s">
        <v>1677</v>
      </c>
      <c r="S3012" s="33" t="s">
        <v>1677</v>
      </c>
      <c r="T3012" s="45" t="s">
        <v>1675</v>
      </c>
      <c r="U3012" s="55">
        <f>RANK(Q3012,$Q$5:$Q$3209,0)</f>
        <v>3008</v>
      </c>
      <c r="V3012" s="55">
        <f>RANK(W3012,$W$5:$W$3209,0)</f>
        <v>3101</v>
      </c>
      <c r="W3012" s="55">
        <f>N3012*O3012</f>
        <v>6.1033915576303296E-3</v>
      </c>
      <c r="X3012" s="1">
        <f t="shared" si="46"/>
        <v>2.4470453247846571</v>
      </c>
    </row>
    <row r="3013" spans="3:24" x14ac:dyDescent="0.25">
      <c r="C3013" s="19" t="s">
        <v>4619</v>
      </c>
      <c r="D3013" s="6" t="s">
        <v>1366</v>
      </c>
      <c r="E3013" s="6" t="s">
        <v>144</v>
      </c>
      <c r="F3013" s="48">
        <v>0.44969332583399102</v>
      </c>
      <c r="G3013" s="8">
        <v>10</v>
      </c>
      <c r="H3013" s="9">
        <v>0</v>
      </c>
      <c r="I3013" s="40">
        <v>0</v>
      </c>
      <c r="J3013" s="7">
        <v>0</v>
      </c>
      <c r="K3013" s="9">
        <v>9.8473983113921804E-2</v>
      </c>
      <c r="L3013" s="39">
        <v>0</v>
      </c>
      <c r="M3013" s="47">
        <v>0</v>
      </c>
      <c r="N3013" s="17">
        <v>5.18277078152082E-3</v>
      </c>
      <c r="O3013" s="7">
        <f>Q3013/P3013/N3013</f>
        <v>1</v>
      </c>
      <c r="P3013" s="7">
        <v>3.8355899587857238</v>
      </c>
      <c r="Q3013" s="33">
        <v>1.9878983568289297E-2</v>
      </c>
      <c r="R3013" s="38" t="s">
        <v>1677</v>
      </c>
      <c r="S3013" s="33" t="s">
        <v>1677</v>
      </c>
      <c r="T3013" s="45" t="s">
        <v>1675</v>
      </c>
      <c r="U3013" s="55">
        <f>RANK(Q3013,$Q$5:$Q$3209,0)</f>
        <v>3009</v>
      </c>
      <c r="V3013" s="55">
        <f>RANK(W3013,$W$5:$W$3209,0)</f>
        <v>3135</v>
      </c>
      <c r="W3013" s="55">
        <f>N3013*O3013</f>
        <v>5.18277078152082E-3</v>
      </c>
      <c r="X3013" s="1">
        <f t="shared" si="46"/>
        <v>2.4269967967402177</v>
      </c>
    </row>
    <row r="3014" spans="3:24" x14ac:dyDescent="0.25">
      <c r="C3014" s="19" t="s">
        <v>4620</v>
      </c>
      <c r="D3014" s="6" t="s">
        <v>1022</v>
      </c>
      <c r="E3014" s="6" t="s">
        <v>12</v>
      </c>
      <c r="F3014" s="48">
        <v>0.49095351548250599</v>
      </c>
      <c r="G3014" s="8">
        <v>10</v>
      </c>
      <c r="H3014" s="9">
        <v>6.7775443356901402E-2</v>
      </c>
      <c r="I3014" s="40">
        <v>3</v>
      </c>
      <c r="J3014" s="7">
        <v>1</v>
      </c>
      <c r="K3014" s="9">
        <v>5.0695360782971599E-2</v>
      </c>
      <c r="L3014" s="39">
        <v>0</v>
      </c>
      <c r="M3014" s="47">
        <v>0</v>
      </c>
      <c r="N3014" s="17">
        <v>5.5495395245993397E-3</v>
      </c>
      <c r="O3014" s="7">
        <f>Q3014/P3014/N3014</f>
        <v>1</v>
      </c>
      <c r="P3014" s="7">
        <v>3.5772151636890142</v>
      </c>
      <c r="Q3014" s="33">
        <v>1.985189693888828E-2</v>
      </c>
      <c r="R3014" s="38" t="s">
        <v>1677</v>
      </c>
      <c r="S3014" s="33" t="s">
        <v>1677</v>
      </c>
      <c r="T3014" s="45" t="s">
        <v>1675</v>
      </c>
      <c r="U3014" s="55">
        <f>RANK(Q3014,$Q$5:$Q$3209,0)</f>
        <v>3010</v>
      </c>
      <c r="V3014" s="55">
        <f>RANK(W3014,$W$5:$W$3209,0)</f>
        <v>3122</v>
      </c>
      <c r="W3014" s="55">
        <f>N3014*O3014</f>
        <v>5.5495395245993397E-3</v>
      </c>
      <c r="X3014" s="1">
        <f t="shared" si="46"/>
        <v>2.4071178131719284</v>
      </c>
    </row>
    <row r="3015" spans="3:24" x14ac:dyDescent="0.25">
      <c r="C3015" s="19" t="s">
        <v>4621</v>
      </c>
      <c r="D3015" s="6" t="s">
        <v>954</v>
      </c>
      <c r="E3015" s="6" t="s">
        <v>27</v>
      </c>
      <c r="F3015" s="48">
        <v>0.37273144647099898</v>
      </c>
      <c r="G3015" s="8">
        <v>10</v>
      </c>
      <c r="H3015" s="9">
        <v>0.104536510589365</v>
      </c>
      <c r="I3015" s="40">
        <v>0</v>
      </c>
      <c r="J3015" s="7">
        <v>0</v>
      </c>
      <c r="K3015" s="9">
        <v>0.22387034897455799</v>
      </c>
      <c r="L3015" s="39">
        <v>0</v>
      </c>
      <c r="M3015" s="47">
        <v>0</v>
      </c>
      <c r="N3015" s="17">
        <v>6.39841737005367E-3</v>
      </c>
      <c r="O3015" s="7">
        <f>Q3015/P3015/N3015</f>
        <v>0.99999999999999989</v>
      </c>
      <c r="P3015" s="7">
        <v>3.0947663159215462</v>
      </c>
      <c r="Q3015" s="33">
        <v>1.9801606552049423E-2</v>
      </c>
      <c r="R3015" s="38" t="s">
        <v>1677</v>
      </c>
      <c r="S3015" s="33" t="s">
        <v>1677</v>
      </c>
      <c r="T3015" s="45" t="s">
        <v>1675</v>
      </c>
      <c r="U3015" s="55">
        <f>RANK(Q3015,$Q$5:$Q$3209,0)</f>
        <v>3011</v>
      </c>
      <c r="V3015" s="55">
        <f>RANK(W3015,$W$5:$W$3209,0)</f>
        <v>3083</v>
      </c>
      <c r="W3015" s="55">
        <f>N3015*O3015</f>
        <v>6.3984173700536691E-3</v>
      </c>
      <c r="X3015" s="1">
        <f t="shared" si="46"/>
        <v>2.3872659162330403</v>
      </c>
    </row>
    <row r="3016" spans="3:24" x14ac:dyDescent="0.25">
      <c r="C3016" s="19" t="s">
        <v>4622</v>
      </c>
      <c r="D3016" s="6" t="s">
        <v>345</v>
      </c>
      <c r="E3016" s="6" t="s">
        <v>204</v>
      </c>
      <c r="F3016" s="48">
        <v>0.36018361928282</v>
      </c>
      <c r="G3016" s="8">
        <v>63.440993793547101</v>
      </c>
      <c r="H3016" s="9">
        <v>2.8345567390052499E-2</v>
      </c>
      <c r="I3016" s="40">
        <v>0</v>
      </c>
      <c r="J3016" s="7">
        <v>0</v>
      </c>
      <c r="K3016" s="9">
        <v>5.2178295044199199E-2</v>
      </c>
      <c r="L3016" s="39">
        <v>0</v>
      </c>
      <c r="M3016" s="47">
        <v>0</v>
      </c>
      <c r="N3016" s="17">
        <v>7.2849512155104702E-3</v>
      </c>
      <c r="O3016" s="7">
        <f>Q3016/P3016/N3016</f>
        <v>1</v>
      </c>
      <c r="P3016" s="7">
        <v>2.7180232193441407</v>
      </c>
      <c r="Q3016" s="33">
        <v>1.980066655554678E-2</v>
      </c>
      <c r="R3016" s="38" t="s">
        <v>1677</v>
      </c>
      <c r="S3016" s="33" t="s">
        <v>1677</v>
      </c>
      <c r="T3016" s="45" t="s">
        <v>1676</v>
      </c>
      <c r="U3016" s="55">
        <f>RANK(Q3016,$Q$5:$Q$3209,0)</f>
        <v>3012</v>
      </c>
      <c r="V3016" s="55">
        <f>RANK(W3016,$W$5:$W$3209,0)</f>
        <v>3043</v>
      </c>
      <c r="W3016" s="55">
        <f>N3016*O3016</f>
        <v>7.2849512155104702E-3</v>
      </c>
      <c r="X3016" s="1">
        <f t="shared" ref="X3016:X3079" si="47">X3015-Q3015</f>
        <v>2.3674643096809911</v>
      </c>
    </row>
    <row r="3017" spans="3:24" x14ac:dyDescent="0.25">
      <c r="C3017" s="19" t="s">
        <v>4623</v>
      </c>
      <c r="D3017" s="6" t="s">
        <v>890</v>
      </c>
      <c r="E3017" s="6" t="s">
        <v>115</v>
      </c>
      <c r="F3017" s="48">
        <v>0.12636895663676201</v>
      </c>
      <c r="G3017" s="8">
        <v>10</v>
      </c>
      <c r="H3017" s="9">
        <v>0</v>
      </c>
      <c r="I3017" s="40">
        <v>0</v>
      </c>
      <c r="J3017" s="7">
        <v>0</v>
      </c>
      <c r="K3017" s="9">
        <v>6.5756431575846902E-2</v>
      </c>
      <c r="L3017" s="39">
        <v>0</v>
      </c>
      <c r="M3017" s="47">
        <v>0</v>
      </c>
      <c r="N3017" s="17">
        <v>5.0164308190884903E-3</v>
      </c>
      <c r="O3017" s="7">
        <f>Q3017/P3017/N3017</f>
        <v>1</v>
      </c>
      <c r="P3017" s="7">
        <v>3.939490891765177</v>
      </c>
      <c r="Q3017" s="33">
        <v>1.9762183520969232E-2</v>
      </c>
      <c r="R3017" s="38" t="s">
        <v>1677</v>
      </c>
      <c r="S3017" s="33" t="s">
        <v>1677</v>
      </c>
      <c r="T3017" s="45" t="s">
        <v>1675</v>
      </c>
      <c r="U3017" s="55">
        <f>RANK(Q3017,$Q$5:$Q$3209,0)</f>
        <v>3013</v>
      </c>
      <c r="V3017" s="55">
        <f>RANK(W3017,$W$5:$W$3209,0)</f>
        <v>3144</v>
      </c>
      <c r="W3017" s="55">
        <f>N3017*O3017</f>
        <v>5.0164308190884903E-3</v>
      </c>
      <c r="X3017" s="1">
        <f t="shared" si="47"/>
        <v>2.3476636431254443</v>
      </c>
    </row>
    <row r="3018" spans="3:24" x14ac:dyDescent="0.25">
      <c r="C3018" s="19" t="s">
        <v>4624</v>
      </c>
      <c r="D3018" s="6" t="s">
        <v>956</v>
      </c>
      <c r="E3018" s="6" t="s">
        <v>131</v>
      </c>
      <c r="F3018" s="48">
        <v>2.4417299756432399E-2</v>
      </c>
      <c r="G3018" s="8">
        <v>10</v>
      </c>
      <c r="H3018" s="9">
        <v>0</v>
      </c>
      <c r="I3018" s="40">
        <v>0</v>
      </c>
      <c r="J3018" s="7">
        <v>1</v>
      </c>
      <c r="K3018" s="9">
        <v>1</v>
      </c>
      <c r="L3018" s="39">
        <v>0</v>
      </c>
      <c r="M3018" s="47">
        <v>0</v>
      </c>
      <c r="N3018" s="17">
        <v>1.47858954122802E-2</v>
      </c>
      <c r="O3018" s="7">
        <f>Q3018/P3018/N3018</f>
        <v>1.0000000000000002</v>
      </c>
      <c r="P3018" s="7">
        <v>1.3324746670948719</v>
      </c>
      <c r="Q3018" s="33">
        <v>1.9701831067177655E-2</v>
      </c>
      <c r="R3018" s="38" t="s">
        <v>1677</v>
      </c>
      <c r="S3018" s="33" t="s">
        <v>1677</v>
      </c>
      <c r="T3018" s="45" t="s">
        <v>1677</v>
      </c>
      <c r="U3018" s="55">
        <f>RANK(Q3018,$Q$5:$Q$3209,0)</f>
        <v>3014</v>
      </c>
      <c r="V3018" s="55">
        <f>RANK(W3018,$W$5:$W$3209,0)</f>
        <v>2619</v>
      </c>
      <c r="W3018" s="55">
        <f>N3018*O3018</f>
        <v>1.4785895412280203E-2</v>
      </c>
      <c r="X3018" s="1">
        <f t="shared" si="47"/>
        <v>2.3279014596044751</v>
      </c>
    </row>
    <row r="3019" spans="3:24" x14ac:dyDescent="0.25">
      <c r="C3019" s="19" t="s">
        <v>4625</v>
      </c>
      <c r="D3019" s="6" t="s">
        <v>625</v>
      </c>
      <c r="E3019" s="6" t="s">
        <v>48</v>
      </c>
      <c r="F3019" s="48">
        <v>3.77745090957941E-2</v>
      </c>
      <c r="G3019" s="8">
        <v>10</v>
      </c>
      <c r="H3019" s="9">
        <v>0</v>
      </c>
      <c r="I3019" s="40">
        <v>0</v>
      </c>
      <c r="J3019" s="7">
        <v>0</v>
      </c>
      <c r="K3019" s="9">
        <v>1.9124128819636099E-2</v>
      </c>
      <c r="L3019" s="39">
        <v>0</v>
      </c>
      <c r="M3019" s="47">
        <v>0</v>
      </c>
      <c r="N3019" s="17">
        <v>4.7884874545330901E-3</v>
      </c>
      <c r="O3019" s="7">
        <f>Q3019/P3019/N3019</f>
        <v>1</v>
      </c>
      <c r="P3019" s="7">
        <v>4.1110206074722253</v>
      </c>
      <c r="Q3019" s="33">
        <v>1.9685570604207753E-2</v>
      </c>
      <c r="R3019" s="38" t="s">
        <v>1677</v>
      </c>
      <c r="S3019" s="33" t="s">
        <v>1677</v>
      </c>
      <c r="T3019" s="45" t="s">
        <v>1675</v>
      </c>
      <c r="U3019" s="55">
        <f>RANK(Q3019,$Q$5:$Q$3209,0)</f>
        <v>3015</v>
      </c>
      <c r="V3019" s="55">
        <f>RANK(W3019,$W$5:$W$3209,0)</f>
        <v>3165</v>
      </c>
      <c r="W3019" s="55">
        <f>N3019*O3019</f>
        <v>4.7884874545330901E-3</v>
      </c>
      <c r="X3019" s="1">
        <f t="shared" si="47"/>
        <v>2.3081996285372974</v>
      </c>
    </row>
    <row r="3020" spans="3:24" x14ac:dyDescent="0.25">
      <c r="C3020" s="19" t="s">
        <v>4626</v>
      </c>
      <c r="D3020" s="6" t="s">
        <v>1234</v>
      </c>
      <c r="E3020" s="6" t="s">
        <v>28</v>
      </c>
      <c r="F3020" s="48">
        <v>0.28246984126476998</v>
      </c>
      <c r="G3020" s="8">
        <v>10</v>
      </c>
      <c r="H3020" s="9">
        <v>3.9551388475358697E-2</v>
      </c>
      <c r="I3020" s="40">
        <v>0</v>
      </c>
      <c r="J3020" s="7">
        <v>1</v>
      </c>
      <c r="K3020" s="9">
        <v>0.112050283315536</v>
      </c>
      <c r="L3020" s="39">
        <v>0</v>
      </c>
      <c r="M3020" s="47">
        <v>0</v>
      </c>
      <c r="N3020" s="17">
        <v>5.5411941101488104E-3</v>
      </c>
      <c r="O3020" s="7">
        <f>Q3020/P3020/N3020</f>
        <v>1</v>
      </c>
      <c r="P3020" s="7">
        <v>3.5433680465179873</v>
      </c>
      <c r="Q3020" s="33">
        <v>1.9634490149454967E-2</v>
      </c>
      <c r="R3020" s="38" t="s">
        <v>1677</v>
      </c>
      <c r="S3020" s="33" t="s">
        <v>1677</v>
      </c>
      <c r="T3020" s="45" t="s">
        <v>1675</v>
      </c>
      <c r="U3020" s="55">
        <f>RANK(Q3020,$Q$5:$Q$3209,0)</f>
        <v>3016</v>
      </c>
      <c r="V3020" s="55">
        <f>RANK(W3020,$W$5:$W$3209,0)</f>
        <v>3123</v>
      </c>
      <c r="W3020" s="55">
        <f>N3020*O3020</f>
        <v>5.5411941101488104E-3</v>
      </c>
      <c r="X3020" s="1">
        <f t="shared" si="47"/>
        <v>2.2885140579330896</v>
      </c>
    </row>
    <row r="3021" spans="3:24" x14ac:dyDescent="0.25">
      <c r="C3021" s="19" t="s">
        <v>4627</v>
      </c>
      <c r="D3021" s="6" t="s">
        <v>1298</v>
      </c>
      <c r="E3021" s="6" t="s">
        <v>16</v>
      </c>
      <c r="F3021" s="48">
        <v>6.3336608663626295E-2</v>
      </c>
      <c r="G3021" s="8">
        <v>10</v>
      </c>
      <c r="H3021" s="9">
        <v>0</v>
      </c>
      <c r="I3021" s="40">
        <v>0</v>
      </c>
      <c r="J3021" s="7">
        <v>0</v>
      </c>
      <c r="K3021" s="9">
        <v>2.1373485824787101E-2</v>
      </c>
      <c r="L3021" s="39">
        <v>0</v>
      </c>
      <c r="M3021" s="47">
        <v>0</v>
      </c>
      <c r="N3021" s="17">
        <v>4.79924208180819E-3</v>
      </c>
      <c r="O3021" s="7">
        <f>Q3021/P3021/N3021</f>
        <v>1</v>
      </c>
      <c r="P3021" s="7">
        <v>4.0680503197670541</v>
      </c>
      <c r="Q3021" s="33">
        <v>1.9523558285539311E-2</v>
      </c>
      <c r="R3021" s="38" t="s">
        <v>1677</v>
      </c>
      <c r="S3021" s="33" t="s">
        <v>1677</v>
      </c>
      <c r="T3021" s="45" t="s">
        <v>1675</v>
      </c>
      <c r="U3021" s="55">
        <f>RANK(Q3021,$Q$5:$Q$3209,0)</f>
        <v>3017</v>
      </c>
      <c r="V3021" s="55">
        <f>RANK(W3021,$W$5:$W$3209,0)</f>
        <v>3163</v>
      </c>
      <c r="W3021" s="55">
        <f>N3021*O3021</f>
        <v>4.79924208180819E-3</v>
      </c>
      <c r="X3021" s="1">
        <f t="shared" si="47"/>
        <v>2.2688795677836344</v>
      </c>
    </row>
    <row r="3022" spans="3:24" x14ac:dyDescent="0.25">
      <c r="C3022" s="19" t="s">
        <v>4628</v>
      </c>
      <c r="D3022" s="6" t="s">
        <v>733</v>
      </c>
      <c r="E3022" s="6" t="s">
        <v>39</v>
      </c>
      <c r="F3022" s="48">
        <v>7.9136461996439698</v>
      </c>
      <c r="G3022" s="8">
        <v>44.465233100367499</v>
      </c>
      <c r="H3022" s="9">
        <v>0.95456576131511195</v>
      </c>
      <c r="I3022" s="40">
        <v>10</v>
      </c>
      <c r="J3022" s="7">
        <v>12</v>
      </c>
      <c r="K3022" s="9">
        <v>1</v>
      </c>
      <c r="L3022" s="39">
        <v>0</v>
      </c>
      <c r="M3022" s="47">
        <v>0</v>
      </c>
      <c r="N3022" s="17">
        <v>0.118049380094261</v>
      </c>
      <c r="O3022" s="7">
        <f>Q3022/P3022/N3022</f>
        <v>1.0000000000000002</v>
      </c>
      <c r="P3022" s="7">
        <v>0.16494606125905609</v>
      </c>
      <c r="Q3022" s="33">
        <v>1.9471780280621572E-2</v>
      </c>
      <c r="R3022" s="41" t="s">
        <v>1675</v>
      </c>
      <c r="S3022" s="33" t="s">
        <v>1675</v>
      </c>
      <c r="T3022" s="45" t="s">
        <v>1677</v>
      </c>
      <c r="U3022" s="55">
        <f>RANK(Q3022,$Q$5:$Q$3209,0)</f>
        <v>3018</v>
      </c>
      <c r="V3022" s="55">
        <f>RANK(W3022,$W$5:$W$3209,0)</f>
        <v>1229</v>
      </c>
      <c r="W3022" s="55">
        <f>N3022*O3022</f>
        <v>0.11804938009426102</v>
      </c>
      <c r="X3022" s="1">
        <f t="shared" si="47"/>
        <v>2.2493560094980953</v>
      </c>
    </row>
    <row r="3023" spans="3:24" x14ac:dyDescent="0.25">
      <c r="C3023" s="19" t="s">
        <v>4629</v>
      </c>
      <c r="D3023" s="6" t="s">
        <v>1350</v>
      </c>
      <c r="E3023" s="6" t="s">
        <v>27</v>
      </c>
      <c r="F3023" s="48">
        <v>0.30827731479801701</v>
      </c>
      <c r="G3023" s="8">
        <v>10</v>
      </c>
      <c r="H3023" s="9">
        <v>0</v>
      </c>
      <c r="I3023" s="40">
        <v>0</v>
      </c>
      <c r="J3023" s="7">
        <v>0</v>
      </c>
      <c r="K3023" s="9">
        <v>0.21192220024155001</v>
      </c>
      <c r="L3023" s="39">
        <v>0</v>
      </c>
      <c r="M3023" s="47">
        <v>0</v>
      </c>
      <c r="N3023" s="17">
        <v>5.8032003728042203E-3</v>
      </c>
      <c r="O3023" s="7">
        <f>Q3023/P3023/N3023</f>
        <v>1</v>
      </c>
      <c r="P3023" s="7">
        <v>3.3502905826407052</v>
      </c>
      <c r="Q3023" s="33">
        <v>1.9442407558183009E-2</v>
      </c>
      <c r="R3023" s="38" t="s">
        <v>1677</v>
      </c>
      <c r="S3023" s="33" t="s">
        <v>1677</v>
      </c>
      <c r="T3023" s="45" t="s">
        <v>1675</v>
      </c>
      <c r="U3023" s="55">
        <f>RANK(Q3023,$Q$5:$Q$3209,0)</f>
        <v>3019</v>
      </c>
      <c r="V3023" s="55">
        <f>RANK(W3023,$W$5:$W$3209,0)</f>
        <v>3113</v>
      </c>
      <c r="W3023" s="55">
        <f>N3023*O3023</f>
        <v>5.8032003728042203E-3</v>
      </c>
      <c r="X3023" s="1">
        <f t="shared" si="47"/>
        <v>2.2298842292174736</v>
      </c>
    </row>
    <row r="3024" spans="3:24" x14ac:dyDescent="0.25">
      <c r="C3024" s="19" t="s">
        <v>4630</v>
      </c>
      <c r="D3024" s="6" t="s">
        <v>4811</v>
      </c>
      <c r="E3024" s="6" t="s">
        <v>27</v>
      </c>
      <c r="F3024" s="48">
        <v>0.30314397284984401</v>
      </c>
      <c r="G3024" s="8">
        <v>60</v>
      </c>
      <c r="H3024" s="9">
        <v>0</v>
      </c>
      <c r="I3024" s="40">
        <v>1</v>
      </c>
      <c r="J3024" s="7">
        <v>0</v>
      </c>
      <c r="K3024" s="9">
        <v>0.111156616912104</v>
      </c>
      <c r="L3024" s="39">
        <v>0</v>
      </c>
      <c r="M3024" s="47">
        <v>0</v>
      </c>
      <c r="N3024" s="17">
        <v>7.4710416294211501E-3</v>
      </c>
      <c r="O3024" s="7">
        <f>Q3024/P3024/N3024</f>
        <v>1.0000000000000002</v>
      </c>
      <c r="P3024" s="7">
        <v>2.5989783863771709</v>
      </c>
      <c r="Q3024" s="33">
        <v>1.9417075718589652E-2</v>
      </c>
      <c r="R3024" s="38" t="s">
        <v>1677</v>
      </c>
      <c r="S3024" s="33" t="s">
        <v>1677</v>
      </c>
      <c r="T3024" s="45" t="s">
        <v>1676</v>
      </c>
      <c r="U3024" s="55">
        <f>RANK(Q3024,$Q$5:$Q$3209,0)</f>
        <v>3020</v>
      </c>
      <c r="V3024" s="55">
        <f>RANK(W3024,$W$5:$W$3209,0)</f>
        <v>3031</v>
      </c>
      <c r="W3024" s="55">
        <f>N3024*O3024</f>
        <v>7.4710416294211518E-3</v>
      </c>
      <c r="X3024" s="1">
        <f t="shared" si="47"/>
        <v>2.2104418216592907</v>
      </c>
    </row>
    <row r="3025" spans="3:24" x14ac:dyDescent="0.25">
      <c r="C3025" s="19" t="s">
        <v>4631</v>
      </c>
      <c r="D3025" s="6" t="s">
        <v>293</v>
      </c>
      <c r="E3025" s="6" t="s">
        <v>12</v>
      </c>
      <c r="F3025" s="48">
        <v>0.42767797987560102</v>
      </c>
      <c r="G3025" s="8">
        <v>10</v>
      </c>
      <c r="H3025" s="9">
        <v>0.42511683169938802</v>
      </c>
      <c r="I3025" s="40">
        <v>0</v>
      </c>
      <c r="J3025" s="7">
        <v>0</v>
      </c>
      <c r="K3025" s="9">
        <v>4.68702276246497E-2</v>
      </c>
      <c r="L3025" s="39">
        <v>0</v>
      </c>
      <c r="M3025" s="47">
        <v>0</v>
      </c>
      <c r="N3025" s="17">
        <v>6.9771154867616899E-3</v>
      </c>
      <c r="O3025" s="7">
        <f>Q3025/P3025/N3025</f>
        <v>1</v>
      </c>
      <c r="P3025" s="7">
        <v>2.7525487116642835</v>
      </c>
      <c r="Q3025" s="33">
        <v>1.9204850244218811E-2</v>
      </c>
      <c r="R3025" s="38" t="s">
        <v>1677</v>
      </c>
      <c r="S3025" s="33" t="s">
        <v>1677</v>
      </c>
      <c r="T3025" s="45" t="s">
        <v>1676</v>
      </c>
      <c r="U3025" s="55">
        <f>RANK(Q3025,$Q$5:$Q$3209,0)</f>
        <v>3021</v>
      </c>
      <c r="V3025" s="55">
        <f>RANK(W3025,$W$5:$W$3209,0)</f>
        <v>3055</v>
      </c>
      <c r="W3025" s="55">
        <f>N3025*O3025</f>
        <v>6.9771154867616899E-3</v>
      </c>
      <c r="X3025" s="1">
        <f t="shared" si="47"/>
        <v>2.1910247459407008</v>
      </c>
    </row>
    <row r="3026" spans="3:24" x14ac:dyDescent="0.25">
      <c r="C3026" s="19" t="s">
        <v>4632</v>
      </c>
      <c r="D3026" s="6" t="s">
        <v>25</v>
      </c>
      <c r="E3026" s="6" t="s">
        <v>28</v>
      </c>
      <c r="F3026" s="48">
        <v>3.1423179917703999E-2</v>
      </c>
      <c r="G3026" s="8">
        <v>10</v>
      </c>
      <c r="H3026" s="9">
        <v>0</v>
      </c>
      <c r="I3026" s="40">
        <v>0</v>
      </c>
      <c r="J3026" s="7">
        <v>0</v>
      </c>
      <c r="K3026" s="9">
        <v>1.7374525677015602E-2</v>
      </c>
      <c r="L3026" s="39">
        <v>0</v>
      </c>
      <c r="M3026" s="47">
        <v>0</v>
      </c>
      <c r="N3026" s="17">
        <v>4.7801388366715599E-3</v>
      </c>
      <c r="O3026" s="7">
        <f>Q3026/P3026/N3026</f>
        <v>1</v>
      </c>
      <c r="P3026" s="7">
        <v>4.0077146273075597</v>
      </c>
      <c r="Q3026" s="33">
        <v>1.9157432336289554E-2</v>
      </c>
      <c r="R3026" s="38" t="s">
        <v>1677</v>
      </c>
      <c r="S3026" s="33" t="s">
        <v>1677</v>
      </c>
      <c r="T3026" s="45" t="s">
        <v>1675</v>
      </c>
      <c r="U3026" s="55">
        <f>RANK(Q3026,$Q$5:$Q$3209,0)</f>
        <v>3022</v>
      </c>
      <c r="V3026" s="55">
        <f>RANK(W3026,$W$5:$W$3209,0)</f>
        <v>3166</v>
      </c>
      <c r="W3026" s="55">
        <f>N3026*O3026</f>
        <v>4.7801388366715599E-3</v>
      </c>
      <c r="X3026" s="1">
        <f t="shared" si="47"/>
        <v>2.171819895696482</v>
      </c>
    </row>
    <row r="3027" spans="3:24" x14ac:dyDescent="0.25">
      <c r="C3027" s="19" t="s">
        <v>4633</v>
      </c>
      <c r="D3027" s="6" t="s">
        <v>309</v>
      </c>
      <c r="E3027" s="6" t="s">
        <v>131</v>
      </c>
      <c r="F3027" s="48">
        <v>2.1009916024852</v>
      </c>
      <c r="G3027" s="8">
        <v>59.6296233373549</v>
      </c>
      <c r="H3027" s="9">
        <v>9.5220761821988895E-2</v>
      </c>
      <c r="I3027" s="40">
        <v>3</v>
      </c>
      <c r="J3027" s="7">
        <v>3</v>
      </c>
      <c r="K3027" s="9">
        <v>0.379216746890993</v>
      </c>
      <c r="L3027" s="39">
        <v>0</v>
      </c>
      <c r="M3027" s="47">
        <v>0</v>
      </c>
      <c r="N3027" s="17">
        <v>1.31054677305656E-2</v>
      </c>
      <c r="O3027" s="7">
        <f>Q3027/P3027/N3027</f>
        <v>1</v>
      </c>
      <c r="P3027" s="7">
        <v>1.4611684234635804</v>
      </c>
      <c r="Q3027" s="33">
        <v>1.9149295622623366E-2</v>
      </c>
      <c r="R3027" s="38" t="s">
        <v>1677</v>
      </c>
      <c r="S3027" s="33" t="s">
        <v>1677</v>
      </c>
      <c r="T3027" s="45" t="s">
        <v>1677</v>
      </c>
      <c r="U3027" s="55">
        <f>RANK(Q3027,$Q$5:$Q$3209,0)</f>
        <v>3023</v>
      </c>
      <c r="V3027" s="55">
        <f>RANK(W3027,$W$5:$W$3209,0)</f>
        <v>2711</v>
      </c>
      <c r="W3027" s="55">
        <f>N3027*O3027</f>
        <v>1.31054677305656E-2</v>
      </c>
      <c r="X3027" s="1">
        <f t="shared" si="47"/>
        <v>2.1526624633601923</v>
      </c>
    </row>
    <row r="3028" spans="3:24" x14ac:dyDescent="0.25">
      <c r="C3028" s="19" t="s">
        <v>4634</v>
      </c>
      <c r="D3028" s="6" t="s">
        <v>1038</v>
      </c>
      <c r="E3028" s="6" t="s">
        <v>39</v>
      </c>
      <c r="F3028" s="48">
        <v>4.5541983300657298</v>
      </c>
      <c r="G3028" s="8">
        <v>60.646142496587203</v>
      </c>
      <c r="H3028" s="9">
        <v>0.59047867106493002</v>
      </c>
      <c r="I3028" s="40">
        <v>1</v>
      </c>
      <c r="J3028" s="7">
        <v>2</v>
      </c>
      <c r="K3028" s="9">
        <v>1</v>
      </c>
      <c r="L3028" s="39">
        <v>0</v>
      </c>
      <c r="M3028" s="47">
        <v>0</v>
      </c>
      <c r="N3028" s="17">
        <v>3.9254530467890299E-2</v>
      </c>
      <c r="O3028" s="7">
        <f>Q3028/P3028/N3028</f>
        <v>1</v>
      </c>
      <c r="P3028" s="7">
        <v>0.487548856138041</v>
      </c>
      <c r="Q3028" s="33">
        <v>1.9138501427855795E-2</v>
      </c>
      <c r="R3028" s="38" t="s">
        <v>1676</v>
      </c>
      <c r="S3028" s="33" t="s">
        <v>1676</v>
      </c>
      <c r="T3028" s="45" t="s">
        <v>1677</v>
      </c>
      <c r="U3028" s="55">
        <f>RANK(Q3028,$Q$5:$Q$3209,0)</f>
        <v>3024</v>
      </c>
      <c r="V3028" s="55">
        <f>RANK(W3028,$W$5:$W$3209,0)</f>
        <v>1877</v>
      </c>
      <c r="W3028" s="55">
        <f>N3028*O3028</f>
        <v>3.9254530467890299E-2</v>
      </c>
      <c r="X3028" s="1">
        <f t="shared" si="47"/>
        <v>2.1335131677375689</v>
      </c>
    </row>
    <row r="3029" spans="3:24" x14ac:dyDescent="0.25">
      <c r="C3029" s="19" t="s">
        <v>4635</v>
      </c>
      <c r="D3029" s="6" t="s">
        <v>1414</v>
      </c>
      <c r="E3029" s="6" t="s">
        <v>22</v>
      </c>
      <c r="F3029" s="48">
        <v>4.72273060324905E-2</v>
      </c>
      <c r="G3029" s="8">
        <v>10</v>
      </c>
      <c r="H3029" s="9">
        <v>0</v>
      </c>
      <c r="I3029" s="40">
        <v>0</v>
      </c>
      <c r="J3029" s="7">
        <v>0</v>
      </c>
      <c r="K3029" s="9">
        <v>0.238851477147729</v>
      </c>
      <c r="L3029" s="39">
        <v>0</v>
      </c>
      <c r="M3029" s="47">
        <v>0</v>
      </c>
      <c r="N3029" s="17">
        <v>5.9610005400329603E-3</v>
      </c>
      <c r="O3029" s="7">
        <f>Q3029/P3029/N3029</f>
        <v>1</v>
      </c>
      <c r="P3029" s="7">
        <v>3.21023015110889</v>
      </c>
      <c r="Q3029" s="33">
        <v>1.9136183664390186E-2</v>
      </c>
      <c r="R3029" s="38" t="s">
        <v>1677</v>
      </c>
      <c r="S3029" s="33" t="s">
        <v>1677</v>
      </c>
      <c r="T3029" s="45" t="s">
        <v>1675</v>
      </c>
      <c r="U3029" s="55">
        <f>RANK(Q3029,$Q$5:$Q$3209,0)</f>
        <v>3025</v>
      </c>
      <c r="V3029" s="55">
        <f>RANK(W3029,$W$5:$W$3209,0)</f>
        <v>3109</v>
      </c>
      <c r="W3029" s="55">
        <f>N3029*O3029</f>
        <v>5.9610005400329603E-3</v>
      </c>
      <c r="X3029" s="1">
        <f t="shared" si="47"/>
        <v>2.1143746663097129</v>
      </c>
    </row>
    <row r="3030" spans="3:24" x14ac:dyDescent="0.25">
      <c r="C3030" s="19" t="s">
        <v>373</v>
      </c>
      <c r="D3030" s="6" t="s">
        <v>373</v>
      </c>
      <c r="E3030" s="6" t="s">
        <v>131</v>
      </c>
      <c r="F3030" s="48">
        <v>9.8698574999965205E-2</v>
      </c>
      <c r="G3030" s="8">
        <v>10</v>
      </c>
      <c r="H3030" s="9">
        <v>0</v>
      </c>
      <c r="I3030" s="40">
        <v>0</v>
      </c>
      <c r="J3030" s="7">
        <v>0</v>
      </c>
      <c r="K3030" s="9">
        <v>1</v>
      </c>
      <c r="L3030" s="39">
        <v>0</v>
      </c>
      <c r="M3030" s="47">
        <v>0</v>
      </c>
      <c r="N3030" s="17">
        <v>1.26953450050821E-2</v>
      </c>
      <c r="O3030" s="7">
        <f>Q3030/P3030/N3030</f>
        <v>1</v>
      </c>
      <c r="P3030" s="7">
        <v>1.50645961750246</v>
      </c>
      <c r="Q3030" s="33">
        <v>1.9125024580417746E-2</v>
      </c>
      <c r="R3030" s="38" t="s">
        <v>1677</v>
      </c>
      <c r="S3030" s="33" t="s">
        <v>1677</v>
      </c>
      <c r="T3030" s="45" t="s">
        <v>1677</v>
      </c>
      <c r="U3030" s="55">
        <f>RANK(Q3030,$Q$5:$Q$3209,0)</f>
        <v>3026</v>
      </c>
      <c r="V3030" s="55">
        <f>RANK(W3030,$W$5:$W$3209,0)</f>
        <v>2735</v>
      </c>
      <c r="W3030" s="55">
        <f>N3030*O3030</f>
        <v>1.26953450050821E-2</v>
      </c>
      <c r="X3030" s="1">
        <f t="shared" si="47"/>
        <v>2.0952384826453225</v>
      </c>
    </row>
    <row r="3031" spans="3:24" x14ac:dyDescent="0.25">
      <c r="C3031" s="19" t="s">
        <v>4636</v>
      </c>
      <c r="D3031" s="6" t="s">
        <v>1440</v>
      </c>
      <c r="E3031" s="6" t="s">
        <v>27</v>
      </c>
      <c r="F3031" s="48">
        <v>1.61464700141064</v>
      </c>
      <c r="G3031" s="8">
        <v>10</v>
      </c>
      <c r="H3031" s="9">
        <v>0</v>
      </c>
      <c r="I3031" s="40">
        <v>0</v>
      </c>
      <c r="J3031" s="7">
        <v>0</v>
      </c>
      <c r="K3031" s="9">
        <v>0.53131995893559003</v>
      </c>
      <c r="L3031" s="39">
        <v>0</v>
      </c>
      <c r="M3031" s="47">
        <v>0</v>
      </c>
      <c r="N3031" s="17">
        <v>7.9749970809718795E-3</v>
      </c>
      <c r="O3031" s="7">
        <f>Q3031/P3031/N3031</f>
        <v>1</v>
      </c>
      <c r="P3031" s="7">
        <v>2.3974107951290935</v>
      </c>
      <c r="Q3031" s="33">
        <v>1.9119344093044992E-2</v>
      </c>
      <c r="R3031" s="38" t="s">
        <v>1677</v>
      </c>
      <c r="S3031" s="33" t="s">
        <v>1677</v>
      </c>
      <c r="T3031" s="45" t="s">
        <v>1676</v>
      </c>
      <c r="U3031" s="55">
        <f>RANK(Q3031,$Q$5:$Q$3209,0)</f>
        <v>3027</v>
      </c>
      <c r="V3031" s="55">
        <f>RANK(W3031,$W$5:$W$3209,0)</f>
        <v>3012</v>
      </c>
      <c r="W3031" s="55">
        <f>N3031*O3031</f>
        <v>7.9749970809718795E-3</v>
      </c>
      <c r="X3031" s="1">
        <f t="shared" si="47"/>
        <v>2.076113458064905</v>
      </c>
    </row>
    <row r="3032" spans="3:24" x14ac:dyDescent="0.25">
      <c r="C3032" s="19" t="s">
        <v>4637</v>
      </c>
      <c r="D3032" s="6" t="s">
        <v>958</v>
      </c>
      <c r="E3032" s="6" t="s">
        <v>12</v>
      </c>
      <c r="F3032" s="48">
        <v>0.27094520417293699</v>
      </c>
      <c r="G3032" s="8">
        <v>10</v>
      </c>
      <c r="H3032" s="9">
        <v>0</v>
      </c>
      <c r="I3032" s="40">
        <v>0</v>
      </c>
      <c r="J3032" s="7">
        <v>1</v>
      </c>
      <c r="K3032" s="9">
        <v>5.2140213520913602E-2</v>
      </c>
      <c r="L3032" s="39">
        <v>0</v>
      </c>
      <c r="M3032" s="47">
        <v>0</v>
      </c>
      <c r="N3032" s="17">
        <v>5.0532025971372803E-3</v>
      </c>
      <c r="O3032" s="7">
        <f>Q3032/P3032/N3032</f>
        <v>1</v>
      </c>
      <c r="P3032" s="7">
        <v>3.778274776579138</v>
      </c>
      <c r="Q3032" s="33">
        <v>1.9092387913707976E-2</v>
      </c>
      <c r="R3032" s="38" t="s">
        <v>1677</v>
      </c>
      <c r="S3032" s="33" t="s">
        <v>1677</v>
      </c>
      <c r="T3032" s="45" t="s">
        <v>1675</v>
      </c>
      <c r="U3032" s="55">
        <f>RANK(Q3032,$Q$5:$Q$3209,0)</f>
        <v>3028</v>
      </c>
      <c r="V3032" s="55">
        <f>RANK(W3032,$W$5:$W$3209,0)</f>
        <v>3142</v>
      </c>
      <c r="W3032" s="55">
        <f>N3032*O3032</f>
        <v>5.0532025971372803E-3</v>
      </c>
      <c r="X3032" s="1">
        <f t="shared" si="47"/>
        <v>2.0569941139718599</v>
      </c>
    </row>
    <row r="3033" spans="3:24" x14ac:dyDescent="0.25">
      <c r="C3033" s="19" t="s">
        <v>4638</v>
      </c>
      <c r="D3033" s="6" t="s">
        <v>1416</v>
      </c>
      <c r="E3033" s="6" t="s">
        <v>39</v>
      </c>
      <c r="F3033" s="48">
        <v>9.0029986575275593</v>
      </c>
      <c r="G3033" s="8">
        <v>26.819471838382601</v>
      </c>
      <c r="H3033" s="9">
        <v>1</v>
      </c>
      <c r="I3033" s="40">
        <v>0</v>
      </c>
      <c r="J3033" s="7">
        <v>3</v>
      </c>
      <c r="K3033" s="9">
        <v>1</v>
      </c>
      <c r="L3033" s="39">
        <v>0</v>
      </c>
      <c r="M3033" s="47">
        <v>0</v>
      </c>
      <c r="N3033" s="17">
        <v>4.97467513998524E-2</v>
      </c>
      <c r="O3033" s="7">
        <f>Q3033/P3033/N3033</f>
        <v>1</v>
      </c>
      <c r="P3033" s="7">
        <v>0.38247196333729316</v>
      </c>
      <c r="Q3033" s="33">
        <v>1.9026737677553786E-2</v>
      </c>
      <c r="R3033" s="38" t="s">
        <v>1676</v>
      </c>
      <c r="S3033" s="33" t="s">
        <v>1676</v>
      </c>
      <c r="T3033" s="45" t="s">
        <v>1677</v>
      </c>
      <c r="U3033" s="55">
        <f>RANK(Q3033,$Q$5:$Q$3209,0)</f>
        <v>3029</v>
      </c>
      <c r="V3033" s="55">
        <f>RANK(W3033,$W$5:$W$3209,0)</f>
        <v>1685</v>
      </c>
      <c r="W3033" s="55">
        <f>N3033*O3033</f>
        <v>4.97467513998524E-2</v>
      </c>
      <c r="X3033" s="1">
        <f t="shared" si="47"/>
        <v>2.037901726058152</v>
      </c>
    </row>
    <row r="3034" spans="3:24" x14ac:dyDescent="0.25">
      <c r="C3034" s="19" t="s">
        <v>4639</v>
      </c>
      <c r="D3034" s="6" t="s">
        <v>1544</v>
      </c>
      <c r="E3034" s="6" t="s">
        <v>131</v>
      </c>
      <c r="F3034" s="48">
        <v>0.37655962585629899</v>
      </c>
      <c r="G3034" s="8">
        <v>10</v>
      </c>
      <c r="H3034" s="9">
        <v>0</v>
      </c>
      <c r="I3034" s="40">
        <v>0</v>
      </c>
      <c r="J3034" s="7">
        <v>0</v>
      </c>
      <c r="K3034" s="9">
        <v>0.20298767948909099</v>
      </c>
      <c r="L3034" s="39">
        <v>0</v>
      </c>
      <c r="M3034" s="47">
        <v>0</v>
      </c>
      <c r="N3034" s="17">
        <v>5.7517688794294503E-3</v>
      </c>
      <c r="O3034" s="7">
        <f>Q3034/P3034/N3034</f>
        <v>1</v>
      </c>
      <c r="P3034" s="7">
        <v>3.2989739402916265</v>
      </c>
      <c r="Q3034" s="33">
        <v>1.8974935643818126E-2</v>
      </c>
      <c r="R3034" s="38" t="s">
        <v>1677</v>
      </c>
      <c r="S3034" s="33" t="s">
        <v>1677</v>
      </c>
      <c r="T3034" s="45" t="s">
        <v>1675</v>
      </c>
      <c r="U3034" s="55">
        <f>RANK(Q3034,$Q$5:$Q$3209,0)</f>
        <v>3030</v>
      </c>
      <c r="V3034" s="55">
        <f>RANK(W3034,$W$5:$W$3209,0)</f>
        <v>3116</v>
      </c>
      <c r="W3034" s="55">
        <f>N3034*O3034</f>
        <v>5.7517688794294503E-3</v>
      </c>
      <c r="X3034" s="1">
        <f t="shared" si="47"/>
        <v>2.0188749883805981</v>
      </c>
    </row>
    <row r="3035" spans="3:24" x14ac:dyDescent="0.25">
      <c r="C3035" s="19" t="s">
        <v>4640</v>
      </c>
      <c r="D3035" s="6" t="s">
        <v>1164</v>
      </c>
      <c r="E3035" s="6" t="s">
        <v>22</v>
      </c>
      <c r="F3035" s="48">
        <v>0.47236304964843501</v>
      </c>
      <c r="G3035" s="8">
        <v>10</v>
      </c>
      <c r="H3035" s="9">
        <v>0.18191880534303301</v>
      </c>
      <c r="I3035" s="40">
        <v>0</v>
      </c>
      <c r="J3035" s="7">
        <v>0</v>
      </c>
      <c r="K3035" s="9">
        <v>4.9217905021019102E-2</v>
      </c>
      <c r="L3035" s="39">
        <v>0</v>
      </c>
      <c r="M3035" s="47">
        <v>0</v>
      </c>
      <c r="N3035" s="17">
        <v>5.7290608018889799E-3</v>
      </c>
      <c r="O3035" s="7">
        <f>Q3035/P3035/N3035</f>
        <v>1</v>
      </c>
      <c r="P3035" s="7">
        <v>3.3098526927920817</v>
      </c>
      <c r="Q3035" s="33">
        <v>1.8962347322301804E-2</v>
      </c>
      <c r="R3035" s="38" t="s">
        <v>1677</v>
      </c>
      <c r="S3035" s="33" t="s">
        <v>1677</v>
      </c>
      <c r="T3035" s="45" t="s">
        <v>1675</v>
      </c>
      <c r="U3035" s="55">
        <f>RANK(Q3035,$Q$5:$Q$3209,0)</f>
        <v>3031</v>
      </c>
      <c r="V3035" s="55">
        <f>RANK(W3035,$W$5:$W$3209,0)</f>
        <v>3119</v>
      </c>
      <c r="W3035" s="55">
        <f>N3035*O3035</f>
        <v>5.7290608018889799E-3</v>
      </c>
      <c r="X3035" s="1">
        <f t="shared" si="47"/>
        <v>1.9999000527367801</v>
      </c>
    </row>
    <row r="3036" spans="3:24" x14ac:dyDescent="0.25">
      <c r="C3036" s="19" t="s">
        <v>4641</v>
      </c>
      <c r="D3036" s="6" t="s">
        <v>127</v>
      </c>
      <c r="E3036" s="6" t="s">
        <v>115</v>
      </c>
      <c r="F3036" s="48">
        <v>0.169378203913985</v>
      </c>
      <c r="G3036" s="8">
        <v>10</v>
      </c>
      <c r="H3036" s="9">
        <v>0</v>
      </c>
      <c r="I3036" s="40">
        <v>0</v>
      </c>
      <c r="J3036" s="7">
        <v>1</v>
      </c>
      <c r="K3036" s="9">
        <v>1.7385970305252199E-2</v>
      </c>
      <c r="L3036" s="39">
        <v>0</v>
      </c>
      <c r="M3036" s="47">
        <v>0</v>
      </c>
      <c r="N3036" s="17">
        <v>4.8810765070458999E-3</v>
      </c>
      <c r="O3036" s="7">
        <f>Q3036/P3036/N3036</f>
        <v>1</v>
      </c>
      <c r="P3036" s="7">
        <v>3.8452914068535904</v>
      </c>
      <c r="Q3036" s="33">
        <v>1.8769161548738537E-2</v>
      </c>
      <c r="R3036" s="38" t="s">
        <v>1677</v>
      </c>
      <c r="S3036" s="33" t="s">
        <v>1677</v>
      </c>
      <c r="T3036" s="45" t="s">
        <v>1675</v>
      </c>
      <c r="U3036" s="55">
        <f>RANK(Q3036,$Q$5:$Q$3209,0)</f>
        <v>3032</v>
      </c>
      <c r="V3036" s="55">
        <f>RANK(W3036,$W$5:$W$3209,0)</f>
        <v>3155</v>
      </c>
      <c r="W3036" s="55">
        <f>N3036*O3036</f>
        <v>4.8810765070458999E-3</v>
      </c>
      <c r="X3036" s="1">
        <f t="shared" si="47"/>
        <v>1.9809377054144783</v>
      </c>
    </row>
    <row r="3037" spans="3:24" x14ac:dyDescent="0.25">
      <c r="C3037" s="19" t="s">
        <v>4642</v>
      </c>
      <c r="D3037" s="6" t="s">
        <v>1358</v>
      </c>
      <c r="E3037" s="6" t="s">
        <v>204</v>
      </c>
      <c r="F3037" s="48">
        <v>7.5504355718272897</v>
      </c>
      <c r="G3037" s="8">
        <v>30.2260744543835</v>
      </c>
      <c r="H3037" s="9">
        <v>1.5205228329503301E-2</v>
      </c>
      <c r="I3037" s="40">
        <v>0</v>
      </c>
      <c r="J3037" s="7">
        <v>1</v>
      </c>
      <c r="K3037" s="9">
        <v>0.62433377110732602</v>
      </c>
      <c r="L3037" s="39">
        <v>0</v>
      </c>
      <c r="M3037" s="47">
        <v>0</v>
      </c>
      <c r="N3037" s="17">
        <v>1.03709528875393E-2</v>
      </c>
      <c r="O3037" s="7">
        <f>Q3037/P3037/N3037</f>
        <v>1</v>
      </c>
      <c r="P3037" s="7">
        <v>1.7969333826232337</v>
      </c>
      <c r="Q3037" s="33">
        <v>1.8635911453232186E-2</v>
      </c>
      <c r="R3037" s="38" t="s">
        <v>1677</v>
      </c>
      <c r="S3037" s="33" t="s">
        <v>1677</v>
      </c>
      <c r="T3037" s="45" t="s">
        <v>1677</v>
      </c>
      <c r="U3037" s="55">
        <f>RANK(Q3037,$Q$5:$Q$3209,0)</f>
        <v>3033</v>
      </c>
      <c r="V3037" s="55">
        <f>RANK(W3037,$W$5:$W$3209,0)</f>
        <v>2912</v>
      </c>
      <c r="W3037" s="55">
        <f>N3037*O3037</f>
        <v>1.03709528875393E-2</v>
      </c>
      <c r="X3037" s="1">
        <f t="shared" si="47"/>
        <v>1.9621685438657397</v>
      </c>
    </row>
    <row r="3038" spans="3:24" x14ac:dyDescent="0.25">
      <c r="C3038" s="19" t="s">
        <v>4643</v>
      </c>
      <c r="D3038" s="6" t="s">
        <v>1496</v>
      </c>
      <c r="E3038" s="6" t="s">
        <v>27</v>
      </c>
      <c r="F3038" s="48">
        <v>0.33684326936546799</v>
      </c>
      <c r="G3038" s="8">
        <v>10</v>
      </c>
      <c r="H3038" s="9">
        <v>0</v>
      </c>
      <c r="I3038" s="40">
        <v>0</v>
      </c>
      <c r="J3038" s="7">
        <v>1</v>
      </c>
      <c r="K3038" s="9">
        <v>0.107654961342109</v>
      </c>
      <c r="L3038" s="39">
        <v>0</v>
      </c>
      <c r="M3038" s="47">
        <v>0</v>
      </c>
      <c r="N3038" s="17">
        <v>5.3407600923271702E-3</v>
      </c>
      <c r="O3038" s="7">
        <f>Q3038/P3038/N3038</f>
        <v>1</v>
      </c>
      <c r="P3038" s="7">
        <v>3.46334314400687</v>
      </c>
      <c r="Q3038" s="33">
        <v>1.8496884849546803E-2</v>
      </c>
      <c r="R3038" s="38" t="s">
        <v>1677</v>
      </c>
      <c r="S3038" s="33" t="s">
        <v>1677</v>
      </c>
      <c r="T3038" s="45" t="s">
        <v>1675</v>
      </c>
      <c r="U3038" s="55">
        <f>RANK(Q3038,$Q$5:$Q$3209,0)</f>
        <v>3034</v>
      </c>
      <c r="V3038" s="55">
        <f>RANK(W3038,$W$5:$W$3209,0)</f>
        <v>3130</v>
      </c>
      <c r="W3038" s="55">
        <f>N3038*O3038</f>
        <v>5.3407600923271702E-3</v>
      </c>
      <c r="X3038" s="1">
        <f t="shared" si="47"/>
        <v>1.9435326324125075</v>
      </c>
    </row>
    <row r="3039" spans="3:24" x14ac:dyDescent="0.25">
      <c r="C3039" s="19" t="s">
        <v>4644</v>
      </c>
      <c r="D3039" s="6" t="s">
        <v>1374</v>
      </c>
      <c r="E3039" s="6" t="s">
        <v>22</v>
      </c>
      <c r="F3039" s="48">
        <v>0.24893208702259101</v>
      </c>
      <c r="G3039" s="8">
        <v>10</v>
      </c>
      <c r="H3039" s="9">
        <v>0</v>
      </c>
      <c r="I3039" s="40">
        <v>0</v>
      </c>
      <c r="J3039" s="7">
        <v>0</v>
      </c>
      <c r="K3039" s="9">
        <v>0.11417895097015</v>
      </c>
      <c r="L3039" s="39">
        <v>0</v>
      </c>
      <c r="M3039" s="47">
        <v>0</v>
      </c>
      <c r="N3039" s="17">
        <v>5.26455455181423E-3</v>
      </c>
      <c r="O3039" s="7">
        <f>Q3039/P3039/N3039</f>
        <v>1</v>
      </c>
      <c r="P3039" s="7">
        <v>3.5101093338003775</v>
      </c>
      <c r="Q3039" s="33">
        <v>1.8479162070624392E-2</v>
      </c>
      <c r="R3039" s="38" t="s">
        <v>1677</v>
      </c>
      <c r="S3039" s="33" t="s">
        <v>1677</v>
      </c>
      <c r="T3039" s="45" t="s">
        <v>1675</v>
      </c>
      <c r="U3039" s="55">
        <f>RANK(Q3039,$Q$5:$Q$3209,0)</f>
        <v>3035</v>
      </c>
      <c r="V3039" s="55">
        <f>RANK(W3039,$W$5:$W$3209,0)</f>
        <v>3133</v>
      </c>
      <c r="W3039" s="55">
        <f>N3039*O3039</f>
        <v>5.26455455181423E-3</v>
      </c>
      <c r="X3039" s="1">
        <f t="shared" si="47"/>
        <v>1.9250357475629607</v>
      </c>
    </row>
    <row r="3040" spans="3:24" x14ac:dyDescent="0.25">
      <c r="C3040" s="19" t="s">
        <v>4645</v>
      </c>
      <c r="D3040" s="6" t="s">
        <v>705</v>
      </c>
      <c r="E3040" s="6" t="s">
        <v>39</v>
      </c>
      <c r="F3040" s="48">
        <v>6.0864218302389701E-2</v>
      </c>
      <c r="G3040" s="8">
        <v>10</v>
      </c>
      <c r="H3040" s="9">
        <v>0</v>
      </c>
      <c r="I3040" s="40">
        <v>0</v>
      </c>
      <c r="J3040" s="7">
        <v>0</v>
      </c>
      <c r="K3040" s="9">
        <v>8.3447703508064408E-3</v>
      </c>
      <c r="L3040" s="39">
        <v>0</v>
      </c>
      <c r="M3040" s="47">
        <v>0</v>
      </c>
      <c r="N3040" s="17">
        <v>4.7372811213472997E-3</v>
      </c>
      <c r="O3040" s="7">
        <f>Q3040/P3040/N3040</f>
        <v>1</v>
      </c>
      <c r="P3040" s="7">
        <v>3.8991627332928327</v>
      </c>
      <c r="Q3040" s="33">
        <v>1.8471430005489071E-2</v>
      </c>
      <c r="R3040" s="38" t="s">
        <v>1677</v>
      </c>
      <c r="S3040" s="33" t="s">
        <v>1677</v>
      </c>
      <c r="T3040" s="45" t="s">
        <v>1675</v>
      </c>
      <c r="U3040" s="55">
        <f>RANK(Q3040,$Q$5:$Q$3209,0)</f>
        <v>3036</v>
      </c>
      <c r="V3040" s="55">
        <f>RANK(W3040,$W$5:$W$3209,0)</f>
        <v>3172</v>
      </c>
      <c r="W3040" s="55">
        <f>N3040*O3040</f>
        <v>4.7372811213472997E-3</v>
      </c>
      <c r="X3040" s="1">
        <f t="shared" si="47"/>
        <v>1.9065565854923363</v>
      </c>
    </row>
    <row r="3041" spans="3:24" x14ac:dyDescent="0.25">
      <c r="C3041" s="19" t="s">
        <v>4646</v>
      </c>
      <c r="D3041" s="6" t="s">
        <v>453</v>
      </c>
      <c r="E3041" s="6" t="s">
        <v>131</v>
      </c>
      <c r="F3041" s="48">
        <v>0.39884785211525497</v>
      </c>
      <c r="G3041" s="8">
        <v>10</v>
      </c>
      <c r="H3041" s="9">
        <v>0</v>
      </c>
      <c r="I3041" s="40">
        <v>0</v>
      </c>
      <c r="J3041" s="7">
        <v>0</v>
      </c>
      <c r="K3041" s="9">
        <v>6.12407036809752E-2</v>
      </c>
      <c r="L3041" s="39">
        <v>0</v>
      </c>
      <c r="M3041" s="47">
        <v>0</v>
      </c>
      <c r="N3041" s="17">
        <v>4.99389339163558E-3</v>
      </c>
      <c r="O3041" s="7">
        <f>Q3041/P3041/N3041</f>
        <v>1</v>
      </c>
      <c r="P3041" s="7">
        <v>3.6762282428678148</v>
      </c>
      <c r="Q3041" s="33">
        <v>1.8358691928201661E-2</v>
      </c>
      <c r="R3041" s="38" t="s">
        <v>1677</v>
      </c>
      <c r="S3041" s="33" t="s">
        <v>1677</v>
      </c>
      <c r="T3041" s="45" t="s">
        <v>1675</v>
      </c>
      <c r="U3041" s="55">
        <f>RANK(Q3041,$Q$5:$Q$3209,0)</f>
        <v>3037</v>
      </c>
      <c r="V3041" s="55">
        <f>RANK(W3041,$W$5:$W$3209,0)</f>
        <v>3146</v>
      </c>
      <c r="W3041" s="55">
        <f>N3041*O3041</f>
        <v>4.99389339163558E-3</v>
      </c>
      <c r="X3041" s="1">
        <f t="shared" si="47"/>
        <v>1.8880851554868472</v>
      </c>
    </row>
    <row r="3042" spans="3:24" x14ac:dyDescent="0.25">
      <c r="C3042" s="19" t="s">
        <v>4647</v>
      </c>
      <c r="D3042" s="6" t="s">
        <v>974</v>
      </c>
      <c r="E3042" s="6" t="s">
        <v>27</v>
      </c>
      <c r="F3042" s="48">
        <v>0.39145053097177201</v>
      </c>
      <c r="G3042" s="8">
        <v>10</v>
      </c>
      <c r="H3042" s="9">
        <v>0</v>
      </c>
      <c r="I3042" s="40">
        <v>3</v>
      </c>
      <c r="J3042" s="7">
        <v>0</v>
      </c>
      <c r="K3042" s="9">
        <v>5.3310650939928997E-2</v>
      </c>
      <c r="L3042" s="39">
        <v>0</v>
      </c>
      <c r="M3042" s="47">
        <v>0</v>
      </c>
      <c r="N3042" s="17">
        <v>5.1542276759472304E-3</v>
      </c>
      <c r="O3042" s="7">
        <f>Q3042/P3042/N3042</f>
        <v>1</v>
      </c>
      <c r="P3042" s="7">
        <v>3.5450314059470411</v>
      </c>
      <c r="Q3042" s="33">
        <v>1.8271898984634362E-2</v>
      </c>
      <c r="R3042" s="38" t="s">
        <v>1677</v>
      </c>
      <c r="S3042" s="33" t="s">
        <v>1677</v>
      </c>
      <c r="T3042" s="45" t="s">
        <v>1675</v>
      </c>
      <c r="U3042" s="55">
        <f>RANK(Q3042,$Q$5:$Q$3209,0)</f>
        <v>3038</v>
      </c>
      <c r="V3042" s="55">
        <f>RANK(W3042,$W$5:$W$3209,0)</f>
        <v>3136</v>
      </c>
      <c r="W3042" s="55">
        <f>N3042*O3042</f>
        <v>5.1542276759472304E-3</v>
      </c>
      <c r="X3042" s="1">
        <f t="shared" si="47"/>
        <v>1.8697264635586455</v>
      </c>
    </row>
    <row r="3043" spans="3:24" x14ac:dyDescent="0.25">
      <c r="C3043" s="19" t="s">
        <v>4648</v>
      </c>
      <c r="D3043" s="6" t="s">
        <v>1598</v>
      </c>
      <c r="E3043" s="6" t="s">
        <v>389</v>
      </c>
      <c r="F3043" s="48">
        <v>0.50063203476449103</v>
      </c>
      <c r="G3043" s="8">
        <v>85</v>
      </c>
      <c r="H3043" s="9">
        <v>1</v>
      </c>
      <c r="I3043" s="40">
        <v>0</v>
      </c>
      <c r="J3043" s="7">
        <v>0</v>
      </c>
      <c r="K3043" s="9">
        <v>3.0805748201111299E-2</v>
      </c>
      <c r="L3043" s="39">
        <v>0</v>
      </c>
      <c r="M3043" s="47">
        <v>0</v>
      </c>
      <c r="N3043" s="17">
        <v>1.82220280687353E-2</v>
      </c>
      <c r="O3043" s="7">
        <f>Q3043/P3043/N3043</f>
        <v>1</v>
      </c>
      <c r="P3043" s="7">
        <v>1.000462549956169</v>
      </c>
      <c r="Q3043" s="33">
        <v>1.8230456667019803E-2</v>
      </c>
      <c r="R3043" s="38" t="s">
        <v>1677</v>
      </c>
      <c r="S3043" s="33" t="s">
        <v>1677</v>
      </c>
      <c r="T3043" s="45" t="s">
        <v>1677</v>
      </c>
      <c r="U3043" s="55">
        <f>RANK(Q3043,$Q$5:$Q$3209,0)</f>
        <v>3039</v>
      </c>
      <c r="V3043" s="55">
        <f>RANK(W3043,$W$5:$W$3209,0)</f>
        <v>2482</v>
      </c>
      <c r="W3043" s="55">
        <f>N3043*O3043</f>
        <v>1.82220280687353E-2</v>
      </c>
      <c r="X3043" s="1">
        <f t="shared" si="47"/>
        <v>1.851454564574011</v>
      </c>
    </row>
    <row r="3044" spans="3:24" x14ac:dyDescent="0.25">
      <c r="C3044" s="19" t="s">
        <v>4649</v>
      </c>
      <c r="D3044" s="6" t="s">
        <v>1572</v>
      </c>
      <c r="E3044" s="6" t="s">
        <v>27</v>
      </c>
      <c r="F3044" s="48">
        <v>0.90871509455858801</v>
      </c>
      <c r="G3044" s="8">
        <v>10</v>
      </c>
      <c r="H3044" s="9">
        <v>9.0312972751597095E-2</v>
      </c>
      <c r="I3044" s="40">
        <v>0</v>
      </c>
      <c r="J3044" s="7">
        <v>0</v>
      </c>
      <c r="K3044" s="9">
        <v>0.12556168879457899</v>
      </c>
      <c r="L3044" s="39">
        <v>0</v>
      </c>
      <c r="M3044" s="47">
        <v>0</v>
      </c>
      <c r="N3044" s="17">
        <v>6.5483474113651697E-3</v>
      </c>
      <c r="O3044" s="7">
        <f>Q3044/P3044/N3044</f>
        <v>1.0000000000000002</v>
      </c>
      <c r="P3044" s="7">
        <v>2.7745460028543762</v>
      </c>
      <c r="Q3044" s="33">
        <v>1.8168691135505035E-2</v>
      </c>
      <c r="R3044" s="38" t="s">
        <v>1677</v>
      </c>
      <c r="S3044" s="33" t="s">
        <v>1677</v>
      </c>
      <c r="T3044" s="45" t="s">
        <v>1676</v>
      </c>
      <c r="U3044" s="55">
        <f>RANK(Q3044,$Q$5:$Q$3209,0)</f>
        <v>3040</v>
      </c>
      <c r="V3044" s="55">
        <f>RANK(W3044,$W$5:$W$3209,0)</f>
        <v>3077</v>
      </c>
      <c r="W3044" s="55">
        <f>N3044*O3044</f>
        <v>6.5483474113651715E-3</v>
      </c>
      <c r="X3044" s="1">
        <f t="shared" si="47"/>
        <v>1.8332241079069913</v>
      </c>
    </row>
    <row r="3045" spans="3:24" x14ac:dyDescent="0.25">
      <c r="C3045" s="19" t="s">
        <v>4650</v>
      </c>
      <c r="D3045" s="6" t="s">
        <v>396</v>
      </c>
      <c r="E3045" s="6" t="s">
        <v>48</v>
      </c>
      <c r="F3045" s="48">
        <v>0.10978254898145599</v>
      </c>
      <c r="G3045" s="8">
        <v>10</v>
      </c>
      <c r="H3045" s="9">
        <v>0</v>
      </c>
      <c r="I3045" s="40">
        <v>0</v>
      </c>
      <c r="J3045" s="7">
        <v>0</v>
      </c>
      <c r="K3045" s="9">
        <v>4.2700094072405201E-2</v>
      </c>
      <c r="L3045" s="39">
        <v>0</v>
      </c>
      <c r="M3045" s="47">
        <v>0</v>
      </c>
      <c r="N3045" s="17">
        <v>6.3940675973862904E-3</v>
      </c>
      <c r="O3045" s="7">
        <f>Q3045/P3045/N3045</f>
        <v>1</v>
      </c>
      <c r="P3045" s="7">
        <v>2.8336633279786811</v>
      </c>
      <c r="Q3045" s="33">
        <v>1.8118634867330285E-2</v>
      </c>
      <c r="R3045" s="38" t="s">
        <v>1677</v>
      </c>
      <c r="S3045" s="33" t="s">
        <v>1677</v>
      </c>
      <c r="T3045" s="45" t="s">
        <v>1676</v>
      </c>
      <c r="U3045" s="55">
        <f>RANK(Q3045,$Q$5:$Q$3209,0)</f>
        <v>3041</v>
      </c>
      <c r="V3045" s="55">
        <f>RANK(W3045,$W$5:$W$3209,0)</f>
        <v>3084</v>
      </c>
      <c r="W3045" s="55">
        <f>N3045*O3045</f>
        <v>6.3940675973862904E-3</v>
      </c>
      <c r="X3045" s="1">
        <f t="shared" si="47"/>
        <v>1.8150554167714863</v>
      </c>
    </row>
    <row r="3046" spans="3:24" x14ac:dyDescent="0.25">
      <c r="C3046" s="19" t="s">
        <v>4651</v>
      </c>
      <c r="D3046" s="6" t="s">
        <v>948</v>
      </c>
      <c r="E3046" s="6" t="s">
        <v>144</v>
      </c>
      <c r="F3046" s="48">
        <v>9.2975911687494195E-2</v>
      </c>
      <c r="G3046" s="8">
        <v>10</v>
      </c>
      <c r="H3046" s="9">
        <v>0</v>
      </c>
      <c r="I3046" s="40">
        <v>0</v>
      </c>
      <c r="J3046" s="7">
        <v>0</v>
      </c>
      <c r="K3046" s="9">
        <v>2.9385725976841401E-2</v>
      </c>
      <c r="L3046" s="39">
        <v>0</v>
      </c>
      <c r="M3046" s="47">
        <v>0</v>
      </c>
      <c r="N3046" s="17">
        <v>4.8377458831203504E-3</v>
      </c>
      <c r="O3046" s="7">
        <f>Q3046/P3046/N3046</f>
        <v>1.0000000000000002</v>
      </c>
      <c r="P3046" s="7">
        <v>3.7353030396558222</v>
      </c>
      <c r="Q3046" s="33">
        <v>1.8070446902301886E-2</v>
      </c>
      <c r="R3046" s="38" t="s">
        <v>1677</v>
      </c>
      <c r="S3046" s="33" t="s">
        <v>1677</v>
      </c>
      <c r="T3046" s="45" t="s">
        <v>1675</v>
      </c>
      <c r="U3046" s="55">
        <f>RANK(Q3046,$Q$5:$Q$3209,0)</f>
        <v>3042</v>
      </c>
      <c r="V3046" s="55">
        <f>RANK(W3046,$W$5:$W$3209,0)</f>
        <v>3160</v>
      </c>
      <c r="W3046" s="55">
        <f>N3046*O3046</f>
        <v>4.8377458831203512E-3</v>
      </c>
      <c r="X3046" s="1">
        <f t="shared" si="47"/>
        <v>1.796936781904156</v>
      </c>
    </row>
    <row r="3047" spans="3:24" x14ac:dyDescent="0.25">
      <c r="C3047" s="19" t="s">
        <v>4652</v>
      </c>
      <c r="D3047" s="6" t="s">
        <v>1182</v>
      </c>
      <c r="E3047" s="6" t="s">
        <v>16</v>
      </c>
      <c r="F3047" s="48">
        <v>2.6876880164022499</v>
      </c>
      <c r="G3047" s="8">
        <v>10</v>
      </c>
      <c r="H3047" s="9">
        <v>0.54676998665844301</v>
      </c>
      <c r="I3047" s="40">
        <v>1</v>
      </c>
      <c r="J3047" s="7">
        <v>0</v>
      </c>
      <c r="K3047" s="9">
        <v>1</v>
      </c>
      <c r="L3047" s="39">
        <v>0</v>
      </c>
      <c r="M3047" s="47">
        <v>0</v>
      </c>
      <c r="N3047" s="17">
        <v>2.6029374095086801E-2</v>
      </c>
      <c r="O3047" s="7">
        <f>Q3047/P3047/N3047</f>
        <v>1</v>
      </c>
      <c r="P3047" s="7">
        <v>0.69298009461770105</v>
      </c>
      <c r="Q3047" s="33">
        <v>1.8037838123252787E-2</v>
      </c>
      <c r="R3047" s="38" t="s">
        <v>1676</v>
      </c>
      <c r="S3047" s="33" t="s">
        <v>1676</v>
      </c>
      <c r="T3047" s="45" t="s">
        <v>1677</v>
      </c>
      <c r="U3047" s="55">
        <f>RANK(Q3047,$Q$5:$Q$3209,0)</f>
        <v>3043</v>
      </c>
      <c r="V3047" s="55">
        <f>RANK(W3047,$W$5:$W$3209,0)</f>
        <v>2213</v>
      </c>
      <c r="W3047" s="55">
        <f>N3047*O3047</f>
        <v>2.6029374095086801E-2</v>
      </c>
      <c r="X3047" s="1">
        <f t="shared" si="47"/>
        <v>1.7788663350018541</v>
      </c>
    </row>
    <row r="3048" spans="3:24" x14ac:dyDescent="0.25">
      <c r="C3048" s="19" t="s">
        <v>4653</v>
      </c>
      <c r="D3048" s="6" t="s">
        <v>1584</v>
      </c>
      <c r="E3048" s="6" t="s">
        <v>131</v>
      </c>
      <c r="F3048" s="48">
        <v>2.3657776898001299</v>
      </c>
      <c r="G3048" s="8">
        <v>10</v>
      </c>
      <c r="H3048" s="9">
        <v>0</v>
      </c>
      <c r="I3048" s="40">
        <v>0</v>
      </c>
      <c r="J3048" s="7">
        <v>1</v>
      </c>
      <c r="K3048" s="9">
        <v>0.119292172276629</v>
      </c>
      <c r="L3048" s="39">
        <v>0</v>
      </c>
      <c r="M3048" s="47">
        <v>0</v>
      </c>
      <c r="N3048" s="17">
        <v>8.0447816953527103E-3</v>
      </c>
      <c r="O3048" s="7">
        <f>Q3048/P3048/N3048</f>
        <v>1</v>
      </c>
      <c r="P3048" s="7">
        <v>2.2417386778920396</v>
      </c>
      <c r="Q3048" s="33">
        <v>1.8034298281670066E-2</v>
      </c>
      <c r="R3048" s="38" t="s">
        <v>1677</v>
      </c>
      <c r="S3048" s="33" t="s">
        <v>1677</v>
      </c>
      <c r="T3048" s="45" t="s">
        <v>1676</v>
      </c>
      <c r="U3048" s="55">
        <f>RANK(Q3048,$Q$5:$Q$3209,0)</f>
        <v>3044</v>
      </c>
      <c r="V3048" s="55">
        <f>RANK(W3048,$W$5:$W$3209,0)</f>
        <v>3010</v>
      </c>
      <c r="W3048" s="55">
        <f>N3048*O3048</f>
        <v>8.0447816953527103E-3</v>
      </c>
      <c r="X3048" s="1">
        <f t="shared" si="47"/>
        <v>1.7608284968786012</v>
      </c>
    </row>
    <row r="3049" spans="3:24" x14ac:dyDescent="0.25">
      <c r="C3049" s="19" t="s">
        <v>4654</v>
      </c>
      <c r="D3049" s="6" t="s">
        <v>1000</v>
      </c>
      <c r="E3049" s="6" t="s">
        <v>144</v>
      </c>
      <c r="F3049" s="48">
        <v>0.47385430708776499</v>
      </c>
      <c r="G3049" s="8">
        <v>10</v>
      </c>
      <c r="H3049" s="9">
        <v>4.5973873892450903E-2</v>
      </c>
      <c r="I3049" s="40">
        <v>0</v>
      </c>
      <c r="J3049" s="7">
        <v>0</v>
      </c>
      <c r="K3049" s="9">
        <v>0.11408651844656099</v>
      </c>
      <c r="L3049" s="39">
        <v>0</v>
      </c>
      <c r="M3049" s="47">
        <v>0</v>
      </c>
      <c r="N3049" s="17">
        <v>5.4665056459318904E-3</v>
      </c>
      <c r="O3049" s="7">
        <f>Q3049/P3049/N3049</f>
        <v>1</v>
      </c>
      <c r="P3049" s="7">
        <v>3.290514094058786</v>
      </c>
      <c r="Q3049" s="33">
        <v>1.7987613873190814E-2</v>
      </c>
      <c r="R3049" s="38" t="s">
        <v>1677</v>
      </c>
      <c r="S3049" s="33" t="s">
        <v>1677</v>
      </c>
      <c r="T3049" s="45" t="s">
        <v>1675</v>
      </c>
      <c r="U3049" s="55">
        <f>RANK(Q3049,$Q$5:$Q$3209,0)</f>
        <v>3045</v>
      </c>
      <c r="V3049" s="55">
        <f>RANK(W3049,$W$5:$W$3209,0)</f>
        <v>3125</v>
      </c>
      <c r="W3049" s="55">
        <f>N3049*O3049</f>
        <v>5.4665056459318904E-3</v>
      </c>
      <c r="X3049" s="1">
        <f t="shared" si="47"/>
        <v>1.7427941985969311</v>
      </c>
    </row>
    <row r="3050" spans="3:24" x14ac:dyDescent="0.25">
      <c r="C3050" s="19" t="s">
        <v>4655</v>
      </c>
      <c r="D3050" s="6" t="s">
        <v>859</v>
      </c>
      <c r="E3050" s="6" t="s">
        <v>16</v>
      </c>
      <c r="F3050" s="48">
        <v>0.113667067690298</v>
      </c>
      <c r="G3050" s="8">
        <v>10</v>
      </c>
      <c r="H3050" s="9">
        <v>0</v>
      </c>
      <c r="I3050" s="40">
        <v>0</v>
      </c>
      <c r="J3050" s="7">
        <v>0</v>
      </c>
      <c r="K3050" s="9">
        <v>7.9103378118069098E-2</v>
      </c>
      <c r="L3050" s="39">
        <v>0</v>
      </c>
      <c r="M3050" s="47">
        <v>0</v>
      </c>
      <c r="N3050" s="17">
        <v>5.0836370303111401E-3</v>
      </c>
      <c r="O3050" s="7">
        <f>Q3050/P3050/N3050</f>
        <v>1</v>
      </c>
      <c r="P3050" s="7">
        <v>3.5358233840228133</v>
      </c>
      <c r="Q3050" s="33">
        <v>1.7974842687658421E-2</v>
      </c>
      <c r="R3050" s="38" t="s">
        <v>1677</v>
      </c>
      <c r="S3050" s="33" t="s">
        <v>1677</v>
      </c>
      <c r="T3050" s="45" t="s">
        <v>1675</v>
      </c>
      <c r="U3050" s="55">
        <f>RANK(Q3050,$Q$5:$Q$3209,0)</f>
        <v>3046</v>
      </c>
      <c r="V3050" s="55">
        <f>RANK(W3050,$W$5:$W$3209,0)</f>
        <v>3140</v>
      </c>
      <c r="W3050" s="55">
        <f>N3050*O3050</f>
        <v>5.0836370303111401E-3</v>
      </c>
      <c r="X3050" s="1">
        <f t="shared" si="47"/>
        <v>1.7248065847237402</v>
      </c>
    </row>
    <row r="3051" spans="3:24" x14ac:dyDescent="0.25">
      <c r="C3051" s="19" t="s">
        <v>4656</v>
      </c>
      <c r="D3051" s="6" t="s">
        <v>400</v>
      </c>
      <c r="E3051" s="6" t="s">
        <v>16</v>
      </c>
      <c r="F3051" s="48">
        <v>0.12622284618993301</v>
      </c>
      <c r="G3051" s="8">
        <v>10</v>
      </c>
      <c r="H3051" s="9">
        <v>0.173721672930159</v>
      </c>
      <c r="I3051" s="40">
        <v>0</v>
      </c>
      <c r="J3051" s="7">
        <v>0</v>
      </c>
      <c r="K3051" s="9">
        <v>3.6730036623910202E-2</v>
      </c>
      <c r="L3051" s="39">
        <v>0</v>
      </c>
      <c r="M3051" s="47">
        <v>0</v>
      </c>
      <c r="N3051" s="17">
        <v>5.6202810012884697E-3</v>
      </c>
      <c r="O3051" s="7">
        <f>Q3051/P3051/N3051</f>
        <v>1</v>
      </c>
      <c r="P3051" s="7">
        <v>3.1886329501493971</v>
      </c>
      <c r="Q3051" s="33">
        <v>1.7921013189807062E-2</v>
      </c>
      <c r="R3051" s="38" t="s">
        <v>1677</v>
      </c>
      <c r="S3051" s="33" t="s">
        <v>1677</v>
      </c>
      <c r="T3051" s="45" t="s">
        <v>1675</v>
      </c>
      <c r="U3051" s="55">
        <f>RANK(Q3051,$Q$5:$Q$3209,0)</f>
        <v>3047</v>
      </c>
      <c r="V3051" s="55">
        <f>RANK(W3051,$W$5:$W$3209,0)</f>
        <v>3121</v>
      </c>
      <c r="W3051" s="55">
        <f>N3051*O3051</f>
        <v>5.6202810012884697E-3</v>
      </c>
      <c r="X3051" s="1">
        <f t="shared" si="47"/>
        <v>1.7068317420360817</v>
      </c>
    </row>
    <row r="3052" spans="3:24" x14ac:dyDescent="0.25">
      <c r="C3052" s="19" t="s">
        <v>4657</v>
      </c>
      <c r="D3052" s="6" t="s">
        <v>136</v>
      </c>
      <c r="E3052" s="6" t="s">
        <v>28</v>
      </c>
      <c r="F3052" s="48">
        <v>5.2729712216313596</v>
      </c>
      <c r="G3052" s="8">
        <v>14.6724543463015</v>
      </c>
      <c r="H3052" s="9">
        <v>1.8712759260663701E-2</v>
      </c>
      <c r="I3052" s="40">
        <v>0</v>
      </c>
      <c r="J3052" s="7">
        <v>0</v>
      </c>
      <c r="K3052" s="9">
        <v>0.42917500914859202</v>
      </c>
      <c r="L3052" s="39">
        <v>0</v>
      </c>
      <c r="M3052" s="47">
        <v>0</v>
      </c>
      <c r="N3052" s="17">
        <v>8.6216093340753096E-3</v>
      </c>
      <c r="O3052" s="7">
        <f>Q3052/P3052/N3052</f>
        <v>1</v>
      </c>
      <c r="P3052" s="7">
        <v>2.0756359787744967</v>
      </c>
      <c r="Q3052" s="33">
        <v>1.7895322528744741E-2</v>
      </c>
      <c r="R3052" s="38" t="s">
        <v>1677</v>
      </c>
      <c r="S3052" s="33" t="s">
        <v>1677</v>
      </c>
      <c r="T3052" s="45" t="s">
        <v>1677</v>
      </c>
      <c r="U3052" s="55">
        <f>RANK(Q3052,$Q$5:$Q$3209,0)</f>
        <v>3048</v>
      </c>
      <c r="V3052" s="55">
        <f>RANK(W3052,$W$5:$W$3209,0)</f>
        <v>2994</v>
      </c>
      <c r="W3052" s="55">
        <f>N3052*O3052</f>
        <v>8.6216093340753096E-3</v>
      </c>
      <c r="X3052" s="1">
        <f t="shared" si="47"/>
        <v>1.6889107288462746</v>
      </c>
    </row>
    <row r="3053" spans="3:24" x14ac:dyDescent="0.25">
      <c r="C3053" s="19" t="s">
        <v>4658</v>
      </c>
      <c r="D3053" s="6" t="s">
        <v>1498</v>
      </c>
      <c r="E3053" s="6" t="s">
        <v>39</v>
      </c>
      <c r="F3053" s="48">
        <v>23.4901239798264</v>
      </c>
      <c r="G3053" s="8">
        <v>16.881535016617701</v>
      </c>
      <c r="H3053" s="9">
        <v>0.99935894888334298</v>
      </c>
      <c r="I3053" s="40">
        <v>5</v>
      </c>
      <c r="J3053" s="7">
        <v>2</v>
      </c>
      <c r="K3053" s="9">
        <v>1</v>
      </c>
      <c r="L3053" s="39">
        <v>0</v>
      </c>
      <c r="M3053" s="47">
        <v>0</v>
      </c>
      <c r="N3053" s="17">
        <v>3.31238564573859E-2</v>
      </c>
      <c r="O3053" s="7">
        <f>Q3053/P3053/N3053</f>
        <v>1</v>
      </c>
      <c r="P3053" s="7">
        <v>0.53301200582546138</v>
      </c>
      <c r="Q3053" s="33">
        <v>1.7655413171025921E-2</v>
      </c>
      <c r="R3053" s="38" t="s">
        <v>1676</v>
      </c>
      <c r="S3053" s="33" t="s">
        <v>1676</v>
      </c>
      <c r="T3053" s="45" t="s">
        <v>1677</v>
      </c>
      <c r="U3053" s="55">
        <f>RANK(Q3053,$Q$5:$Q$3209,0)</f>
        <v>3049</v>
      </c>
      <c r="V3053" s="55">
        <f>RANK(W3053,$W$5:$W$3209,0)</f>
        <v>2005</v>
      </c>
      <c r="W3053" s="55">
        <f>N3053*O3053</f>
        <v>3.31238564573859E-2</v>
      </c>
      <c r="X3053" s="1">
        <f t="shared" si="47"/>
        <v>1.6710154063175298</v>
      </c>
    </row>
    <row r="3054" spans="3:24" x14ac:dyDescent="0.25">
      <c r="C3054" s="19" t="s">
        <v>4659</v>
      </c>
      <c r="D3054" s="6" t="s">
        <v>1506</v>
      </c>
      <c r="E3054" s="6" t="s">
        <v>12</v>
      </c>
      <c r="F3054" s="48">
        <v>7.9917534701008097E-2</v>
      </c>
      <c r="G3054" s="8">
        <v>10</v>
      </c>
      <c r="H3054" s="9">
        <v>0</v>
      </c>
      <c r="I3054" s="40">
        <v>0</v>
      </c>
      <c r="J3054" s="7">
        <v>1</v>
      </c>
      <c r="K3054" s="9">
        <v>2.53162531972418E-2</v>
      </c>
      <c r="L3054" s="39">
        <v>0</v>
      </c>
      <c r="M3054" s="47">
        <v>0</v>
      </c>
      <c r="N3054" s="17">
        <v>4.9198314948282404E-3</v>
      </c>
      <c r="O3054" s="7">
        <f>Q3054/P3054/N3054</f>
        <v>1</v>
      </c>
      <c r="P3054" s="7">
        <v>3.5847538404125969</v>
      </c>
      <c r="Q3054" s="33">
        <v>1.7636384845268381E-2</v>
      </c>
      <c r="R3054" s="38" t="s">
        <v>1677</v>
      </c>
      <c r="S3054" s="33" t="s">
        <v>1677</v>
      </c>
      <c r="T3054" s="45" t="s">
        <v>1675</v>
      </c>
      <c r="U3054" s="55">
        <f>RANK(Q3054,$Q$5:$Q$3209,0)</f>
        <v>3050</v>
      </c>
      <c r="V3054" s="55">
        <f>RANK(W3054,$W$5:$W$3209,0)</f>
        <v>3151</v>
      </c>
      <c r="W3054" s="55">
        <f>N3054*O3054</f>
        <v>4.9198314948282404E-3</v>
      </c>
      <c r="X3054" s="1">
        <f t="shared" si="47"/>
        <v>1.6533599931465039</v>
      </c>
    </row>
    <row r="3055" spans="3:24" x14ac:dyDescent="0.25">
      <c r="C3055" s="19" t="s">
        <v>4660</v>
      </c>
      <c r="D3055" s="6" t="s">
        <v>1172</v>
      </c>
      <c r="E3055" s="6" t="s">
        <v>39</v>
      </c>
      <c r="F3055" s="48">
        <v>2.2265485994675598</v>
      </c>
      <c r="G3055" s="8">
        <v>10</v>
      </c>
      <c r="H3055" s="9">
        <v>0.271088884071712</v>
      </c>
      <c r="I3055" s="40">
        <v>1</v>
      </c>
      <c r="J3055" s="7">
        <v>1</v>
      </c>
      <c r="K3055" s="9">
        <v>0.90288453575285499</v>
      </c>
      <c r="L3055" s="39">
        <v>0</v>
      </c>
      <c r="M3055" s="47">
        <v>0</v>
      </c>
      <c r="N3055" s="17">
        <v>1.6963784160153199E-2</v>
      </c>
      <c r="O3055" s="7">
        <f>Q3055/P3055/N3055</f>
        <v>1</v>
      </c>
      <c r="P3055" s="7">
        <v>1.0364670863802494</v>
      </c>
      <c r="Q3055" s="33">
        <v>1.7582403942457414E-2</v>
      </c>
      <c r="R3055" s="38" t="s">
        <v>1677</v>
      </c>
      <c r="S3055" s="33" t="s">
        <v>1677</v>
      </c>
      <c r="T3055" s="45" t="s">
        <v>1677</v>
      </c>
      <c r="U3055" s="55">
        <f>RANK(Q3055,$Q$5:$Q$3209,0)</f>
        <v>3051</v>
      </c>
      <c r="V3055" s="55">
        <f>RANK(W3055,$W$5:$W$3209,0)</f>
        <v>2530</v>
      </c>
      <c r="W3055" s="55">
        <f>N3055*O3055</f>
        <v>1.6963784160153199E-2</v>
      </c>
      <c r="X3055" s="1">
        <f t="shared" si="47"/>
        <v>1.6357236083012356</v>
      </c>
    </row>
    <row r="3056" spans="3:24" x14ac:dyDescent="0.25">
      <c r="C3056" s="19" t="s">
        <v>4661</v>
      </c>
      <c r="D3056" s="6" t="s">
        <v>1108</v>
      </c>
      <c r="E3056" s="6" t="s">
        <v>126</v>
      </c>
      <c r="F3056" s="48">
        <v>2.2986646616031101</v>
      </c>
      <c r="G3056" s="8">
        <v>10</v>
      </c>
      <c r="H3056" s="9">
        <v>0.21095824954446801</v>
      </c>
      <c r="I3056" s="40">
        <v>0</v>
      </c>
      <c r="J3056" s="7">
        <v>2</v>
      </c>
      <c r="K3056" s="9">
        <v>0.443307448482683</v>
      </c>
      <c r="L3056" s="39">
        <v>0</v>
      </c>
      <c r="M3056" s="47">
        <v>0</v>
      </c>
      <c r="N3056" s="17">
        <v>9.0528654576579309E-3</v>
      </c>
      <c r="O3056" s="7">
        <f>Q3056/P3056/N3056</f>
        <v>1</v>
      </c>
      <c r="P3056" s="7">
        <v>1.9418321363099114</v>
      </c>
      <c r="Q3056" s="33">
        <v>1.7579145071370102E-2</v>
      </c>
      <c r="R3056" s="38" t="s">
        <v>1677</v>
      </c>
      <c r="S3056" s="33" t="s">
        <v>1677</v>
      </c>
      <c r="T3056" s="45" t="s">
        <v>1677</v>
      </c>
      <c r="U3056" s="55">
        <f>RANK(Q3056,$Q$5:$Q$3209,0)</f>
        <v>3052</v>
      </c>
      <c r="V3056" s="55">
        <f>RANK(W3056,$W$5:$W$3209,0)</f>
        <v>2974</v>
      </c>
      <c r="W3056" s="55">
        <f>N3056*O3056</f>
        <v>9.0528654576579309E-3</v>
      </c>
      <c r="X3056" s="1">
        <f t="shared" si="47"/>
        <v>1.6181412043587782</v>
      </c>
    </row>
    <row r="3057" spans="3:24" x14ac:dyDescent="0.25">
      <c r="C3057" s="19" t="s">
        <v>4662</v>
      </c>
      <c r="D3057" s="6" t="s">
        <v>577</v>
      </c>
      <c r="E3057" s="6" t="s">
        <v>131</v>
      </c>
      <c r="F3057" s="48">
        <v>2.60937325354845</v>
      </c>
      <c r="G3057" s="8">
        <v>10</v>
      </c>
      <c r="H3057" s="9">
        <v>1.5595942951273801E-3</v>
      </c>
      <c r="I3057" s="40">
        <v>5</v>
      </c>
      <c r="J3057" s="7">
        <v>5</v>
      </c>
      <c r="K3057" s="9">
        <v>0.28184752797700902</v>
      </c>
      <c r="L3057" s="39">
        <v>0</v>
      </c>
      <c r="M3057" s="47">
        <v>0</v>
      </c>
      <c r="N3057" s="17">
        <v>7.3838544156035E-3</v>
      </c>
      <c r="O3057" s="7">
        <f>Q3057/P3057/N3057</f>
        <v>1</v>
      </c>
      <c r="P3057" s="7">
        <v>2.3738934290660012</v>
      </c>
      <c r="Q3057" s="33">
        <v>1.7528483478381127E-2</v>
      </c>
      <c r="R3057" s="38" t="s">
        <v>1677</v>
      </c>
      <c r="S3057" s="33" t="s">
        <v>1677</v>
      </c>
      <c r="T3057" s="45" t="s">
        <v>1676</v>
      </c>
      <c r="U3057" s="55">
        <f>RANK(Q3057,$Q$5:$Q$3209,0)</f>
        <v>3053</v>
      </c>
      <c r="V3057" s="55">
        <f>RANK(W3057,$W$5:$W$3209,0)</f>
        <v>3037</v>
      </c>
      <c r="W3057" s="55">
        <f>N3057*O3057</f>
        <v>7.3838544156035E-3</v>
      </c>
      <c r="X3057" s="1">
        <f t="shared" si="47"/>
        <v>1.6005620592874081</v>
      </c>
    </row>
    <row r="3058" spans="3:24" x14ac:dyDescent="0.25">
      <c r="C3058" s="19" t="s">
        <v>4663</v>
      </c>
      <c r="D3058" s="6" t="s">
        <v>1126</v>
      </c>
      <c r="E3058" s="6" t="s">
        <v>131</v>
      </c>
      <c r="F3058" s="48">
        <v>0.73972286620262895</v>
      </c>
      <c r="G3058" s="8">
        <v>10</v>
      </c>
      <c r="H3058" s="9">
        <v>0.26073418812001697</v>
      </c>
      <c r="I3058" s="40">
        <v>0</v>
      </c>
      <c r="J3058" s="7">
        <v>0</v>
      </c>
      <c r="K3058" s="9">
        <v>0.19503228816242901</v>
      </c>
      <c r="L3058" s="39">
        <v>0</v>
      </c>
      <c r="M3058" s="47">
        <v>0</v>
      </c>
      <c r="N3058" s="17">
        <v>7.06657251329017E-3</v>
      </c>
      <c r="O3058" s="7">
        <f>Q3058/P3058/N3058</f>
        <v>1.0000000000000002</v>
      </c>
      <c r="P3058" s="7">
        <v>2.4758836276341514</v>
      </c>
      <c r="Q3058" s="33">
        <v>1.749601118914465E-2</v>
      </c>
      <c r="R3058" s="38" t="s">
        <v>1677</v>
      </c>
      <c r="S3058" s="33" t="s">
        <v>1677</v>
      </c>
      <c r="T3058" s="45" t="s">
        <v>1676</v>
      </c>
      <c r="U3058" s="55">
        <f>RANK(Q3058,$Q$5:$Q$3209,0)</f>
        <v>3054</v>
      </c>
      <c r="V3058" s="55">
        <f>RANK(W3058,$W$5:$W$3209,0)</f>
        <v>3053</v>
      </c>
      <c r="W3058" s="55">
        <f>N3058*O3058</f>
        <v>7.0665725132901718E-3</v>
      </c>
      <c r="X3058" s="1">
        <f t="shared" si="47"/>
        <v>1.583033575809027</v>
      </c>
    </row>
    <row r="3059" spans="3:24" x14ac:dyDescent="0.25">
      <c r="C3059" s="19" t="s">
        <v>4664</v>
      </c>
      <c r="D3059" s="6" t="s">
        <v>477</v>
      </c>
      <c r="E3059" s="6" t="s">
        <v>19</v>
      </c>
      <c r="F3059" s="48">
        <v>0.284702933092503</v>
      </c>
      <c r="G3059" s="8">
        <v>40.331413907645498</v>
      </c>
      <c r="H3059" s="9">
        <v>0.82042092064060301</v>
      </c>
      <c r="I3059" s="40">
        <v>0</v>
      </c>
      <c r="J3059" s="7">
        <v>1</v>
      </c>
      <c r="K3059" s="9">
        <v>3.4567801660429401E-2</v>
      </c>
      <c r="L3059" s="39">
        <v>0</v>
      </c>
      <c r="M3059" s="47">
        <v>0</v>
      </c>
      <c r="N3059" s="17">
        <v>1.19411829659245E-2</v>
      </c>
      <c r="O3059" s="7">
        <f>Q3059/P3059/N3059</f>
        <v>1.0000000000000002</v>
      </c>
      <c r="P3059" s="7">
        <v>1.4594941792068992</v>
      </c>
      <c r="Q3059" s="33">
        <v>1.7428087031611385E-2</v>
      </c>
      <c r="R3059" s="38" t="s">
        <v>1677</v>
      </c>
      <c r="S3059" s="33" t="s">
        <v>1677</v>
      </c>
      <c r="T3059" s="45" t="s">
        <v>1677</v>
      </c>
      <c r="U3059" s="55">
        <f>RANK(Q3059,$Q$5:$Q$3209,0)</f>
        <v>3055</v>
      </c>
      <c r="V3059" s="55">
        <f>RANK(W3059,$W$5:$W$3209,0)</f>
        <v>2812</v>
      </c>
      <c r="W3059" s="55">
        <f>N3059*O3059</f>
        <v>1.1941182965924503E-2</v>
      </c>
      <c r="X3059" s="1">
        <f t="shared" si="47"/>
        <v>1.5655375646198824</v>
      </c>
    </row>
    <row r="3060" spans="3:24" x14ac:dyDescent="0.25">
      <c r="C3060" s="19" t="s">
        <v>4665</v>
      </c>
      <c r="D3060" s="6" t="s">
        <v>453</v>
      </c>
      <c r="E3060" s="6" t="s">
        <v>131</v>
      </c>
      <c r="F3060" s="48">
        <v>4.9503358464860703E-2</v>
      </c>
      <c r="G3060" s="8">
        <v>10</v>
      </c>
      <c r="H3060" s="9">
        <v>0</v>
      </c>
      <c r="I3060" s="40">
        <v>1</v>
      </c>
      <c r="J3060" s="7">
        <v>0</v>
      </c>
      <c r="K3060" s="9">
        <v>1.7748461274954101E-2</v>
      </c>
      <c r="L3060" s="39">
        <v>0</v>
      </c>
      <c r="M3060" s="47">
        <v>0</v>
      </c>
      <c r="N3060" s="17">
        <v>4.8453303584891499E-3</v>
      </c>
      <c r="O3060" s="7">
        <f>Q3060/P3060/N3060</f>
        <v>1</v>
      </c>
      <c r="P3060" s="7">
        <v>3.5750323158531248</v>
      </c>
      <c r="Q3060" s="33">
        <v>1.7322212612582918E-2</v>
      </c>
      <c r="R3060" s="38" t="s">
        <v>1677</v>
      </c>
      <c r="S3060" s="33" t="s">
        <v>1677</v>
      </c>
      <c r="T3060" s="45" t="s">
        <v>1675</v>
      </c>
      <c r="U3060" s="55">
        <f>RANK(Q3060,$Q$5:$Q$3209,0)</f>
        <v>3056</v>
      </c>
      <c r="V3060" s="55">
        <f>RANK(W3060,$W$5:$W$3209,0)</f>
        <v>3157</v>
      </c>
      <c r="W3060" s="55">
        <f>N3060*O3060</f>
        <v>4.8453303584891499E-3</v>
      </c>
      <c r="X3060" s="1">
        <f t="shared" si="47"/>
        <v>1.5481094775882709</v>
      </c>
    </row>
    <row r="3061" spans="3:24" x14ac:dyDescent="0.25">
      <c r="C3061" s="19" t="s">
        <v>4666</v>
      </c>
      <c r="D3061" s="6" t="s">
        <v>904</v>
      </c>
      <c r="E3061" s="6" t="s">
        <v>39</v>
      </c>
      <c r="F3061" s="48">
        <v>0.239199947124586</v>
      </c>
      <c r="G3061" s="8">
        <v>13.5730584474352</v>
      </c>
      <c r="H3061" s="9">
        <v>0.31060449120800798</v>
      </c>
      <c r="I3061" s="40">
        <v>1</v>
      </c>
      <c r="J3061" s="7">
        <v>0</v>
      </c>
      <c r="K3061" s="9">
        <v>2.6727958627103501E-2</v>
      </c>
      <c r="L3061" s="39">
        <v>0</v>
      </c>
      <c r="M3061" s="47">
        <v>0</v>
      </c>
      <c r="N3061" s="17">
        <v>6.4633556757632696E-3</v>
      </c>
      <c r="O3061" s="7">
        <f>Q3061/P3061/N3061</f>
        <v>1</v>
      </c>
      <c r="P3061" s="7">
        <v>2.6797455973448292</v>
      </c>
      <c r="Q3061" s="33">
        <v>1.7320148916200335E-2</v>
      </c>
      <c r="R3061" s="38" t="s">
        <v>1677</v>
      </c>
      <c r="S3061" s="33" t="s">
        <v>1677</v>
      </c>
      <c r="T3061" s="45" t="s">
        <v>1676</v>
      </c>
      <c r="U3061" s="55">
        <f>RANK(Q3061,$Q$5:$Q$3209,0)</f>
        <v>3057</v>
      </c>
      <c r="V3061" s="55">
        <f>RANK(W3061,$W$5:$W$3209,0)</f>
        <v>3082</v>
      </c>
      <c r="W3061" s="55">
        <f>N3061*O3061</f>
        <v>6.4633556757632696E-3</v>
      </c>
      <c r="X3061" s="1">
        <f t="shared" si="47"/>
        <v>1.530787264975688</v>
      </c>
    </row>
    <row r="3062" spans="3:24" x14ac:dyDescent="0.25">
      <c r="C3062" s="19" t="s">
        <v>4667</v>
      </c>
      <c r="D3062" s="6" t="s">
        <v>627</v>
      </c>
      <c r="E3062" s="6" t="s">
        <v>126</v>
      </c>
      <c r="F3062" s="48">
        <v>5.4385084653337099</v>
      </c>
      <c r="G3062" s="8">
        <v>73.743496366154204</v>
      </c>
      <c r="H3062" s="9">
        <v>0.99905570937941701</v>
      </c>
      <c r="I3062" s="40">
        <v>0</v>
      </c>
      <c r="J3062" s="7">
        <v>1</v>
      </c>
      <c r="K3062" s="9">
        <v>0.98382575904395997</v>
      </c>
      <c r="L3062" s="39">
        <v>0</v>
      </c>
      <c r="M3062" s="47">
        <v>0</v>
      </c>
      <c r="N3062" s="17">
        <v>5.6183534117480997E-2</v>
      </c>
      <c r="O3062" s="7">
        <f>Q3062/P3062/N3062</f>
        <v>1.0000000000000002</v>
      </c>
      <c r="P3062" s="7">
        <v>0.30766546711467968</v>
      </c>
      <c r="Q3062" s="33">
        <v>1.7285733268408335E-2</v>
      </c>
      <c r="R3062" s="38" t="s">
        <v>1676</v>
      </c>
      <c r="S3062" s="33" t="s">
        <v>1676</v>
      </c>
      <c r="T3062" s="45" t="s">
        <v>1677</v>
      </c>
      <c r="U3062" s="55">
        <f>RANK(Q3062,$Q$5:$Q$3209,0)</f>
        <v>3058</v>
      </c>
      <c r="V3062" s="55">
        <f>RANK(W3062,$W$5:$W$3209,0)</f>
        <v>1612</v>
      </c>
      <c r="W3062" s="55">
        <f>N3062*O3062</f>
        <v>5.6183534117481011E-2</v>
      </c>
      <c r="X3062" s="1">
        <f t="shared" si="47"/>
        <v>1.5134671160594877</v>
      </c>
    </row>
    <row r="3063" spans="3:24" x14ac:dyDescent="0.25">
      <c r="C3063" s="19" t="s">
        <v>4668</v>
      </c>
      <c r="D3063" s="6" t="s">
        <v>1604</v>
      </c>
      <c r="E3063" s="6" t="s">
        <v>27</v>
      </c>
      <c r="F3063" s="48">
        <v>3.4015858283874101</v>
      </c>
      <c r="G3063" s="8">
        <v>78.288075470220207</v>
      </c>
      <c r="H3063" s="9">
        <v>1</v>
      </c>
      <c r="I3063" s="40">
        <v>0</v>
      </c>
      <c r="J3063" s="7">
        <v>0</v>
      </c>
      <c r="K3063" s="9">
        <v>0.129106951784245</v>
      </c>
      <c r="L3063" s="39">
        <v>0</v>
      </c>
      <c r="M3063" s="47">
        <v>0</v>
      </c>
      <c r="N3063" s="17">
        <v>1.9187231533082601E-2</v>
      </c>
      <c r="O3063" s="7">
        <f>Q3063/P3063/N3063</f>
        <v>1</v>
      </c>
      <c r="P3063" s="7">
        <v>0.8999059253992181</v>
      </c>
      <c r="Q3063" s="33">
        <v>1.7266703348627756E-2</v>
      </c>
      <c r="R3063" s="38" t="s">
        <v>1677</v>
      </c>
      <c r="S3063" s="33" t="s">
        <v>1677</v>
      </c>
      <c r="T3063" s="45" t="s">
        <v>1677</v>
      </c>
      <c r="U3063" s="55">
        <f>RANK(Q3063,$Q$5:$Q$3209,0)</f>
        <v>3059</v>
      </c>
      <c r="V3063" s="55">
        <f>RANK(W3063,$W$5:$W$3209,0)</f>
        <v>2435</v>
      </c>
      <c r="W3063" s="55">
        <f>N3063*O3063</f>
        <v>1.9187231533082601E-2</v>
      </c>
      <c r="X3063" s="1">
        <f t="shared" si="47"/>
        <v>1.4961813827910793</v>
      </c>
    </row>
    <row r="3064" spans="3:24" x14ac:dyDescent="0.25">
      <c r="C3064" s="19" t="s">
        <v>4669</v>
      </c>
      <c r="D3064" s="6" t="s">
        <v>729</v>
      </c>
      <c r="E3064" s="6" t="s">
        <v>131</v>
      </c>
      <c r="F3064" s="48">
        <v>0.22122333265014399</v>
      </c>
      <c r="G3064" s="8">
        <v>10</v>
      </c>
      <c r="H3064" s="9">
        <v>0</v>
      </c>
      <c r="I3064" s="40">
        <v>0</v>
      </c>
      <c r="J3064" s="7">
        <v>1</v>
      </c>
      <c r="K3064" s="9">
        <v>2.85960308015853E-2</v>
      </c>
      <c r="L3064" s="39">
        <v>0</v>
      </c>
      <c r="M3064" s="47">
        <v>0</v>
      </c>
      <c r="N3064" s="17">
        <v>4.93594900390101E-3</v>
      </c>
      <c r="O3064" s="7">
        <f>Q3064/P3064/N3064</f>
        <v>1</v>
      </c>
      <c r="P3064" s="7">
        <v>3.494636073584183</v>
      </c>
      <c r="Q3064" s="33">
        <v>1.7249345446404385E-2</v>
      </c>
      <c r="R3064" s="38" t="s">
        <v>1677</v>
      </c>
      <c r="S3064" s="33" t="s">
        <v>1677</v>
      </c>
      <c r="T3064" s="45" t="s">
        <v>1675</v>
      </c>
      <c r="U3064" s="55">
        <f>RANK(Q3064,$Q$5:$Q$3209,0)</f>
        <v>3060</v>
      </c>
      <c r="V3064" s="55">
        <f>RANK(W3064,$W$5:$W$3209,0)</f>
        <v>3148</v>
      </c>
      <c r="W3064" s="55">
        <f>N3064*O3064</f>
        <v>4.93594900390101E-3</v>
      </c>
      <c r="X3064" s="1">
        <f t="shared" si="47"/>
        <v>1.4789146794424515</v>
      </c>
    </row>
    <row r="3065" spans="3:24" x14ac:dyDescent="0.25">
      <c r="C3065" s="19" t="s">
        <v>4670</v>
      </c>
      <c r="D3065" s="6" t="s">
        <v>1290</v>
      </c>
      <c r="E3065" s="6" t="s">
        <v>131</v>
      </c>
      <c r="F3065" s="48">
        <v>2.2903775126951098</v>
      </c>
      <c r="G3065" s="8">
        <v>16.128296306272201</v>
      </c>
      <c r="H3065" s="9">
        <v>1</v>
      </c>
      <c r="I3065" s="40">
        <v>0</v>
      </c>
      <c r="J3065" s="7">
        <v>1</v>
      </c>
      <c r="K3065" s="9">
        <v>6.0521795072095902E-2</v>
      </c>
      <c r="L3065" s="39">
        <v>0</v>
      </c>
      <c r="M3065" s="47">
        <v>0</v>
      </c>
      <c r="N3065" s="17">
        <v>1.20434243563825E-2</v>
      </c>
      <c r="O3065" s="7">
        <f>Q3065/P3065/N3065</f>
        <v>1</v>
      </c>
      <c r="P3065" s="7">
        <v>1.4309440720643081</v>
      </c>
      <c r="Q3065" s="33">
        <v>1.7233466690120443E-2</v>
      </c>
      <c r="R3065" s="38" t="s">
        <v>1677</v>
      </c>
      <c r="S3065" s="33" t="s">
        <v>1677</v>
      </c>
      <c r="T3065" s="45" t="s">
        <v>1677</v>
      </c>
      <c r="U3065" s="55">
        <f>RANK(Q3065,$Q$5:$Q$3209,0)</f>
        <v>3061</v>
      </c>
      <c r="V3065" s="55">
        <f>RANK(W3065,$W$5:$W$3209,0)</f>
        <v>2805</v>
      </c>
      <c r="W3065" s="55">
        <f>N3065*O3065</f>
        <v>1.20434243563825E-2</v>
      </c>
      <c r="X3065" s="1">
        <f t="shared" si="47"/>
        <v>1.461665333996047</v>
      </c>
    </row>
    <row r="3066" spans="3:24" x14ac:dyDescent="0.25">
      <c r="C3066" s="19" t="s">
        <v>4671</v>
      </c>
      <c r="D3066" s="6" t="s">
        <v>1246</v>
      </c>
      <c r="E3066" s="6" t="s">
        <v>90</v>
      </c>
      <c r="F3066" s="48">
        <v>8.0072698585323501</v>
      </c>
      <c r="G3066" s="8">
        <v>10</v>
      </c>
      <c r="H3066" s="9">
        <v>0.99825542653656696</v>
      </c>
      <c r="I3066" s="40">
        <v>0</v>
      </c>
      <c r="J3066" s="7">
        <v>6</v>
      </c>
      <c r="K3066" s="9">
        <v>1</v>
      </c>
      <c r="L3066" s="39">
        <v>0</v>
      </c>
      <c r="M3066" s="47">
        <v>0</v>
      </c>
      <c r="N3066" s="17">
        <v>3.2169369840722398E-2</v>
      </c>
      <c r="O3066" s="7">
        <f>Q3066/P3066/N3066</f>
        <v>1</v>
      </c>
      <c r="P3066" s="7">
        <v>0.53107861391313604</v>
      </c>
      <c r="Q3066" s="33">
        <v>1.7084464345469893E-2</v>
      </c>
      <c r="R3066" s="38" t="s">
        <v>1676</v>
      </c>
      <c r="S3066" s="33" t="s">
        <v>1676</v>
      </c>
      <c r="T3066" s="45" t="s">
        <v>1677</v>
      </c>
      <c r="U3066" s="55">
        <f>RANK(Q3066,$Q$5:$Q$3209,0)</f>
        <v>3062</v>
      </c>
      <c r="V3066" s="55">
        <f>RANK(W3066,$W$5:$W$3209,0)</f>
        <v>2040</v>
      </c>
      <c r="W3066" s="55">
        <f>N3066*O3066</f>
        <v>3.2169369840722398E-2</v>
      </c>
      <c r="X3066" s="1">
        <f t="shared" si="47"/>
        <v>1.4444318673059267</v>
      </c>
    </row>
    <row r="3067" spans="3:24" x14ac:dyDescent="0.25">
      <c r="C3067" s="19" t="s">
        <v>4672</v>
      </c>
      <c r="D3067" s="6" t="s">
        <v>309</v>
      </c>
      <c r="E3067" s="6" t="s">
        <v>131</v>
      </c>
      <c r="F3067" s="48">
        <v>2.7212513396825</v>
      </c>
      <c r="G3067" s="8">
        <v>21.452687850934801</v>
      </c>
      <c r="H3067" s="9">
        <v>0</v>
      </c>
      <c r="I3067" s="40">
        <v>6</v>
      </c>
      <c r="J3067" s="7">
        <v>2</v>
      </c>
      <c r="K3067" s="9">
        <v>0.182334745663329</v>
      </c>
      <c r="L3067" s="39">
        <v>0</v>
      </c>
      <c r="M3067" s="47">
        <v>0</v>
      </c>
      <c r="N3067" s="17">
        <v>6.8717763901644802E-3</v>
      </c>
      <c r="O3067" s="7">
        <f>Q3067/P3067/N3067</f>
        <v>1.0000000000000002</v>
      </c>
      <c r="P3067" s="7">
        <v>2.4695514899025404</v>
      </c>
      <c r="Q3067" s="33">
        <v>1.6970205622607794E-2</v>
      </c>
      <c r="R3067" s="38" t="s">
        <v>1677</v>
      </c>
      <c r="S3067" s="33" t="s">
        <v>1677</v>
      </c>
      <c r="T3067" s="45" t="s">
        <v>1676</v>
      </c>
      <c r="U3067" s="55">
        <f>RANK(Q3067,$Q$5:$Q$3209,0)</f>
        <v>3063</v>
      </c>
      <c r="V3067" s="55">
        <f>RANK(W3067,$W$5:$W$3209,0)</f>
        <v>3060</v>
      </c>
      <c r="W3067" s="55">
        <f>N3067*O3067</f>
        <v>6.8717763901644819E-3</v>
      </c>
      <c r="X3067" s="1">
        <f t="shared" si="47"/>
        <v>1.4273474029604567</v>
      </c>
    </row>
    <row r="3068" spans="3:24" x14ac:dyDescent="0.25">
      <c r="C3068" s="19" t="s">
        <v>773</v>
      </c>
      <c r="D3068" s="6" t="s">
        <v>773</v>
      </c>
      <c r="E3068" s="6" t="s">
        <v>12</v>
      </c>
      <c r="F3068" s="48">
        <v>1.22663420329113E-2</v>
      </c>
      <c r="G3068" s="8">
        <v>10</v>
      </c>
      <c r="H3068" s="9">
        <v>0</v>
      </c>
      <c r="I3068" s="40">
        <v>0</v>
      </c>
      <c r="J3068" s="7">
        <v>0</v>
      </c>
      <c r="K3068" s="9">
        <v>0.20529527761008201</v>
      </c>
      <c r="L3068" s="39">
        <v>0</v>
      </c>
      <c r="M3068" s="47">
        <v>0</v>
      </c>
      <c r="N3068" s="17">
        <v>5.7650089788995797E-3</v>
      </c>
      <c r="O3068" s="7">
        <f>Q3068/P3068/N3068</f>
        <v>0.99999999999999989</v>
      </c>
      <c r="P3068" s="7">
        <v>2.9425444339877584</v>
      </c>
      <c r="Q3068" s="33">
        <v>1.6963795082750407E-2</v>
      </c>
      <c r="R3068" s="38" t="s">
        <v>1677</v>
      </c>
      <c r="S3068" s="33" t="s">
        <v>1677</v>
      </c>
      <c r="T3068" s="45" t="s">
        <v>1676</v>
      </c>
      <c r="U3068" s="55">
        <f>RANK(Q3068,$Q$5:$Q$3209,0)</f>
        <v>3064</v>
      </c>
      <c r="V3068" s="55">
        <f>RANK(W3068,$W$5:$W$3209,0)</f>
        <v>3115</v>
      </c>
      <c r="W3068" s="55">
        <f>N3068*O3068</f>
        <v>5.7650089788995789E-3</v>
      </c>
      <c r="X3068" s="1">
        <f t="shared" si="47"/>
        <v>1.4103771973378489</v>
      </c>
    </row>
    <row r="3069" spans="3:24" x14ac:dyDescent="0.25">
      <c r="C3069" s="19" t="s">
        <v>4673</v>
      </c>
      <c r="D3069" s="6" t="s">
        <v>956</v>
      </c>
      <c r="E3069" s="6" t="s">
        <v>131</v>
      </c>
      <c r="F3069" s="48">
        <v>4.0482359298913998E-3</v>
      </c>
      <c r="G3069" s="8">
        <v>10</v>
      </c>
      <c r="H3069" s="9">
        <v>0</v>
      </c>
      <c r="I3069" s="40">
        <v>0</v>
      </c>
      <c r="J3069" s="7">
        <v>0</v>
      </c>
      <c r="K3069" s="9">
        <v>1</v>
      </c>
      <c r="L3069" s="39">
        <v>0</v>
      </c>
      <c r="M3069" s="47">
        <v>0</v>
      </c>
      <c r="N3069" s="17">
        <v>1.26953450050821E-2</v>
      </c>
      <c r="O3069" s="7">
        <f>Q3069/P3069/N3069</f>
        <v>1.0000000000000002</v>
      </c>
      <c r="P3069" s="7">
        <v>1.3309501038660014</v>
      </c>
      <c r="Q3069" s="33">
        <v>1.6896870753128745E-2</v>
      </c>
      <c r="R3069" s="38" t="s">
        <v>1677</v>
      </c>
      <c r="S3069" s="33" t="s">
        <v>1677</v>
      </c>
      <c r="T3069" s="45" t="s">
        <v>1677</v>
      </c>
      <c r="U3069" s="55">
        <f>RANK(Q3069,$Q$5:$Q$3209,0)</f>
        <v>3065</v>
      </c>
      <c r="V3069" s="55">
        <f>RANK(W3069,$W$5:$W$3209,0)</f>
        <v>2732</v>
      </c>
      <c r="W3069" s="55">
        <f>N3069*O3069</f>
        <v>1.2695345005082103E-2</v>
      </c>
      <c r="X3069" s="1">
        <f t="shared" si="47"/>
        <v>1.3934134022550986</v>
      </c>
    </row>
    <row r="3070" spans="3:24" x14ac:dyDescent="0.25">
      <c r="C3070" s="19" t="s">
        <v>4674</v>
      </c>
      <c r="D3070" s="6" t="s">
        <v>1038</v>
      </c>
      <c r="E3070" s="6" t="s">
        <v>39</v>
      </c>
      <c r="F3070" s="48">
        <v>4.88509320562176</v>
      </c>
      <c r="G3070" s="8">
        <v>10</v>
      </c>
      <c r="H3070" s="9">
        <v>0.71187129861708098</v>
      </c>
      <c r="I3070" s="40">
        <v>4</v>
      </c>
      <c r="J3070" s="7">
        <v>4</v>
      </c>
      <c r="K3070" s="9">
        <v>1</v>
      </c>
      <c r="L3070" s="39">
        <v>0</v>
      </c>
      <c r="M3070" s="47">
        <v>0</v>
      </c>
      <c r="N3070" s="17">
        <v>3.3496125347335599E-2</v>
      </c>
      <c r="O3070" s="7">
        <f>Q3070/P3070/N3070</f>
        <v>1</v>
      </c>
      <c r="P3070" s="7">
        <v>0.50439340590933635</v>
      </c>
      <c r="Q3070" s="33">
        <v>1.6895224748708654E-2</v>
      </c>
      <c r="R3070" s="38" t="s">
        <v>1676</v>
      </c>
      <c r="S3070" s="33" t="s">
        <v>1676</v>
      </c>
      <c r="T3070" s="45" t="s">
        <v>1677</v>
      </c>
      <c r="U3070" s="55">
        <f>RANK(Q3070,$Q$5:$Q$3209,0)</f>
        <v>3066</v>
      </c>
      <c r="V3070" s="55">
        <f>RANK(W3070,$W$5:$W$3209,0)</f>
        <v>1995</v>
      </c>
      <c r="W3070" s="55">
        <f>N3070*O3070</f>
        <v>3.3496125347335599E-2</v>
      </c>
      <c r="X3070" s="1">
        <f t="shared" si="47"/>
        <v>1.3765165315019698</v>
      </c>
    </row>
    <row r="3071" spans="3:24" x14ac:dyDescent="0.25">
      <c r="C3071" s="19" t="s">
        <v>4675</v>
      </c>
      <c r="D3071" s="6" t="s">
        <v>4812</v>
      </c>
      <c r="E3071" s="6" t="s">
        <v>131</v>
      </c>
      <c r="F3071" s="48">
        <v>5.2406745192703002E-3</v>
      </c>
      <c r="G3071" s="8">
        <v>10</v>
      </c>
      <c r="H3071" s="9">
        <v>0</v>
      </c>
      <c r="I3071" s="40">
        <v>0</v>
      </c>
      <c r="J3071" s="7">
        <v>0</v>
      </c>
      <c r="K3071" s="9">
        <v>1</v>
      </c>
      <c r="L3071" s="39">
        <v>0</v>
      </c>
      <c r="M3071" s="47">
        <v>0</v>
      </c>
      <c r="N3071" s="17">
        <v>1.26953450050821E-2</v>
      </c>
      <c r="O3071" s="7">
        <f>Q3071/P3071/N3071</f>
        <v>1.0000000000000002</v>
      </c>
      <c r="P3071" s="7">
        <v>1.3294464190463722</v>
      </c>
      <c r="Q3071" s="33">
        <v>1.6877780955564647E-2</v>
      </c>
      <c r="R3071" s="38" t="s">
        <v>1677</v>
      </c>
      <c r="S3071" s="33" t="s">
        <v>1677</v>
      </c>
      <c r="T3071" s="45" t="s">
        <v>1677</v>
      </c>
      <c r="U3071" s="55">
        <f>RANK(Q3071,$Q$5:$Q$3209,0)</f>
        <v>3067</v>
      </c>
      <c r="V3071" s="55">
        <f>RANK(W3071,$W$5:$W$3209,0)</f>
        <v>2732</v>
      </c>
      <c r="W3071" s="55">
        <f>N3071*O3071</f>
        <v>1.2695345005082103E-2</v>
      </c>
      <c r="X3071" s="1">
        <f t="shared" si="47"/>
        <v>1.3596213067532612</v>
      </c>
    </row>
    <row r="3072" spans="3:24" x14ac:dyDescent="0.25">
      <c r="C3072" s="19" t="s">
        <v>4676</v>
      </c>
      <c r="D3072" s="6" t="s">
        <v>888</v>
      </c>
      <c r="E3072" s="6" t="s">
        <v>131</v>
      </c>
      <c r="F3072" s="48">
        <v>7.7279012933735097E-2</v>
      </c>
      <c r="G3072" s="8">
        <v>10</v>
      </c>
      <c r="H3072" s="9">
        <v>0</v>
      </c>
      <c r="I3072" s="40">
        <v>0</v>
      </c>
      <c r="J3072" s="7">
        <v>0</v>
      </c>
      <c r="K3072" s="9">
        <v>1</v>
      </c>
      <c r="L3072" s="39">
        <v>0</v>
      </c>
      <c r="M3072" s="47">
        <v>0</v>
      </c>
      <c r="N3072" s="17">
        <v>1.26953450050821E-2</v>
      </c>
      <c r="O3072" s="7">
        <f>Q3072/P3072/N3072</f>
        <v>1</v>
      </c>
      <c r="P3072" s="7">
        <v>1.3278762413003633</v>
      </c>
      <c r="Q3072" s="33">
        <v>1.6857847007359761E-2</v>
      </c>
      <c r="R3072" s="38" t="s">
        <v>1677</v>
      </c>
      <c r="S3072" s="33" t="s">
        <v>1677</v>
      </c>
      <c r="T3072" s="45" t="s">
        <v>1677</v>
      </c>
      <c r="U3072" s="55">
        <f>RANK(Q3072,$Q$5:$Q$3209,0)</f>
        <v>3068</v>
      </c>
      <c r="V3072" s="55">
        <f>RANK(W3072,$W$5:$W$3209,0)</f>
        <v>2735</v>
      </c>
      <c r="W3072" s="55">
        <f>N3072*O3072</f>
        <v>1.26953450050821E-2</v>
      </c>
      <c r="X3072" s="1">
        <f t="shared" si="47"/>
        <v>1.3427435257976965</v>
      </c>
    </row>
    <row r="3073" spans="3:24" x14ac:dyDescent="0.25">
      <c r="C3073" s="19" t="s">
        <v>4677</v>
      </c>
      <c r="D3073" s="6" t="s">
        <v>956</v>
      </c>
      <c r="E3073" s="6" t="s">
        <v>131</v>
      </c>
      <c r="F3073" s="48">
        <v>0.13812796025249999</v>
      </c>
      <c r="G3073" s="8">
        <v>10</v>
      </c>
      <c r="H3073" s="9">
        <v>0</v>
      </c>
      <c r="I3073" s="40">
        <v>0</v>
      </c>
      <c r="J3073" s="7">
        <v>0</v>
      </c>
      <c r="K3073" s="9">
        <v>1</v>
      </c>
      <c r="L3073" s="39">
        <v>0</v>
      </c>
      <c r="M3073" s="47">
        <v>0</v>
      </c>
      <c r="N3073" s="17">
        <v>1.26953450050821E-2</v>
      </c>
      <c r="O3073" s="7">
        <f>Q3073/P3073/N3073</f>
        <v>1</v>
      </c>
      <c r="P3073" s="7">
        <v>1.326758227257216</v>
      </c>
      <c r="Q3073" s="33">
        <v>1.6843653433361479E-2</v>
      </c>
      <c r="R3073" s="38" t="s">
        <v>1677</v>
      </c>
      <c r="S3073" s="33" t="s">
        <v>1677</v>
      </c>
      <c r="T3073" s="45" t="s">
        <v>1677</v>
      </c>
      <c r="U3073" s="55">
        <f>RANK(Q3073,$Q$5:$Q$3209,0)</f>
        <v>3069</v>
      </c>
      <c r="V3073" s="55">
        <f>RANK(W3073,$W$5:$W$3209,0)</f>
        <v>2735</v>
      </c>
      <c r="W3073" s="55">
        <f>N3073*O3073</f>
        <v>1.26953450050821E-2</v>
      </c>
      <c r="X3073" s="1">
        <f t="shared" si="47"/>
        <v>1.3258856787903368</v>
      </c>
    </row>
    <row r="3074" spans="3:24" x14ac:dyDescent="0.25">
      <c r="C3074" s="19" t="s">
        <v>4678</v>
      </c>
      <c r="D3074" s="6" t="s">
        <v>1060</v>
      </c>
      <c r="E3074" s="6" t="s">
        <v>48</v>
      </c>
      <c r="F3074" s="48">
        <v>9.74109113847451E-2</v>
      </c>
      <c r="G3074" s="8">
        <v>10</v>
      </c>
      <c r="H3074" s="9">
        <v>0</v>
      </c>
      <c r="I3074" s="40">
        <v>0</v>
      </c>
      <c r="J3074" s="7">
        <v>0</v>
      </c>
      <c r="K3074" s="9">
        <v>3.9288284184839102E-2</v>
      </c>
      <c r="L3074" s="39">
        <v>0</v>
      </c>
      <c r="M3074" s="47">
        <v>0</v>
      </c>
      <c r="N3074" s="17">
        <v>4.8857588425097404E-3</v>
      </c>
      <c r="O3074" s="7">
        <f>Q3074/P3074/N3074</f>
        <v>1</v>
      </c>
      <c r="P3074" s="7">
        <v>3.3929842169805564</v>
      </c>
      <c r="Q3074" s="33">
        <v>1.6577302640608742E-2</v>
      </c>
      <c r="R3074" s="38" t="s">
        <v>1677</v>
      </c>
      <c r="S3074" s="33" t="s">
        <v>1677</v>
      </c>
      <c r="T3074" s="45" t="s">
        <v>1675</v>
      </c>
      <c r="U3074" s="55">
        <f>RANK(Q3074,$Q$5:$Q$3209,0)</f>
        <v>3070</v>
      </c>
      <c r="V3074" s="55">
        <f>RANK(W3074,$W$5:$W$3209,0)</f>
        <v>3154</v>
      </c>
      <c r="W3074" s="55">
        <f>N3074*O3074</f>
        <v>4.8857588425097404E-3</v>
      </c>
      <c r="X3074" s="1">
        <f t="shared" si="47"/>
        <v>1.3090420253569752</v>
      </c>
    </row>
    <row r="3075" spans="3:24" x14ac:dyDescent="0.25">
      <c r="C3075" s="19" t="s">
        <v>4679</v>
      </c>
      <c r="D3075" s="6" t="s">
        <v>1472</v>
      </c>
      <c r="E3075" s="6" t="s">
        <v>144</v>
      </c>
      <c r="F3075" s="48">
        <v>3.1860552823897999E-2</v>
      </c>
      <c r="G3075" s="8">
        <v>10</v>
      </c>
      <c r="H3075" s="9">
        <v>0</v>
      </c>
      <c r="I3075" s="40">
        <v>0</v>
      </c>
      <c r="J3075" s="7">
        <v>0</v>
      </c>
      <c r="K3075" s="9">
        <v>2.78671675026934E-3</v>
      </c>
      <c r="L3075" s="39">
        <v>0</v>
      </c>
      <c r="M3075" s="47">
        <v>0</v>
      </c>
      <c r="N3075" s="17">
        <v>4.7110914276382899E-3</v>
      </c>
      <c r="O3075" s="7">
        <f>Q3075/P3075/N3075</f>
        <v>1.0000000000000002</v>
      </c>
      <c r="P3075" s="7">
        <v>3.5080472911638418</v>
      </c>
      <c r="Q3075" s="33">
        <v>1.6526731521151701E-2</v>
      </c>
      <c r="R3075" s="38" t="s">
        <v>1677</v>
      </c>
      <c r="S3075" s="33" t="s">
        <v>1677</v>
      </c>
      <c r="T3075" s="45" t="s">
        <v>1675</v>
      </c>
      <c r="U3075" s="55">
        <f>RANK(Q3075,$Q$5:$Q$3209,0)</f>
        <v>3071</v>
      </c>
      <c r="V3075" s="55">
        <f>RANK(W3075,$W$5:$W$3209,0)</f>
        <v>3177</v>
      </c>
      <c r="W3075" s="55">
        <f>N3075*O3075</f>
        <v>4.7110914276382908E-3</v>
      </c>
      <c r="X3075" s="1">
        <f t="shared" si="47"/>
        <v>1.2924647227163666</v>
      </c>
    </row>
    <row r="3076" spans="3:24" x14ac:dyDescent="0.25">
      <c r="C3076" s="19" t="s">
        <v>4680</v>
      </c>
      <c r="D3076" s="6" t="s">
        <v>1602</v>
      </c>
      <c r="E3076" s="6" t="s">
        <v>90</v>
      </c>
      <c r="F3076" s="48">
        <v>8.09792424511304</v>
      </c>
      <c r="G3076" s="8">
        <v>77.629399657065093</v>
      </c>
      <c r="H3076" s="9">
        <v>1</v>
      </c>
      <c r="I3076" s="40">
        <v>0</v>
      </c>
      <c r="J3076" s="7">
        <v>1</v>
      </c>
      <c r="K3076" s="9">
        <v>0.32259840135331502</v>
      </c>
      <c r="L3076" s="39">
        <v>0</v>
      </c>
      <c r="M3076" s="47">
        <v>0</v>
      </c>
      <c r="N3076" s="17">
        <v>2.3574186681364899E-2</v>
      </c>
      <c r="O3076" s="7">
        <f>Q3076/P3076/N3076</f>
        <v>1</v>
      </c>
      <c r="P3076" s="7">
        <v>0.7001992610646578</v>
      </c>
      <c r="Q3076" s="33">
        <v>1.6506628094492E-2</v>
      </c>
      <c r="R3076" s="38" t="s">
        <v>1676</v>
      </c>
      <c r="S3076" s="33" t="s">
        <v>1676</v>
      </c>
      <c r="T3076" s="45" t="s">
        <v>1677</v>
      </c>
      <c r="U3076" s="55">
        <f>RANK(Q3076,$Q$5:$Q$3209,0)</f>
        <v>3072</v>
      </c>
      <c r="V3076" s="55">
        <f>RANK(W3076,$W$5:$W$3209,0)</f>
        <v>2293</v>
      </c>
      <c r="W3076" s="55">
        <f>N3076*O3076</f>
        <v>2.3574186681364899E-2</v>
      </c>
      <c r="X3076" s="1">
        <f t="shared" si="47"/>
        <v>1.2759379911952149</v>
      </c>
    </row>
    <row r="3077" spans="3:24" x14ac:dyDescent="0.25">
      <c r="C3077" s="19" t="s">
        <v>4681</v>
      </c>
      <c r="D3077" s="6" t="s">
        <v>1252</v>
      </c>
      <c r="E3077" s="6" t="s">
        <v>204</v>
      </c>
      <c r="F3077" s="48">
        <v>1.3675684696482799</v>
      </c>
      <c r="G3077" s="8">
        <v>10</v>
      </c>
      <c r="H3077" s="9">
        <v>0.21603972358331699</v>
      </c>
      <c r="I3077" s="40">
        <v>0</v>
      </c>
      <c r="J3077" s="7">
        <v>0</v>
      </c>
      <c r="K3077" s="9">
        <v>0.115550871594052</v>
      </c>
      <c r="L3077" s="39">
        <v>0</v>
      </c>
      <c r="M3077" s="47">
        <v>0</v>
      </c>
      <c r="N3077" s="17">
        <v>6.2941268508367801E-3</v>
      </c>
      <c r="O3077" s="7">
        <f>Q3077/P3077/N3077</f>
        <v>1</v>
      </c>
      <c r="P3077" s="7">
        <v>2.6111856852368529</v>
      </c>
      <c r="Q3077" s="33">
        <v>1.6435133933969913E-2</v>
      </c>
      <c r="R3077" s="38" t="s">
        <v>1677</v>
      </c>
      <c r="S3077" s="33" t="s">
        <v>1677</v>
      </c>
      <c r="T3077" s="45" t="s">
        <v>1676</v>
      </c>
      <c r="U3077" s="55">
        <f>RANK(Q3077,$Q$5:$Q$3209,0)</f>
        <v>3073</v>
      </c>
      <c r="V3077" s="55">
        <f>RANK(W3077,$W$5:$W$3209,0)</f>
        <v>3088</v>
      </c>
      <c r="W3077" s="55">
        <f>N3077*O3077</f>
        <v>6.2941268508367801E-3</v>
      </c>
      <c r="X3077" s="1">
        <f t="shared" si="47"/>
        <v>1.2594313631007228</v>
      </c>
    </row>
    <row r="3078" spans="3:24" x14ac:dyDescent="0.25">
      <c r="C3078" s="19" t="s">
        <v>4682</v>
      </c>
      <c r="D3078" s="6" t="s">
        <v>1222</v>
      </c>
      <c r="E3078" s="6" t="s">
        <v>16</v>
      </c>
      <c r="F3078" s="48">
        <v>6.2211200858729797E-2</v>
      </c>
      <c r="G3078" s="8">
        <v>10</v>
      </c>
      <c r="H3078" s="9">
        <v>0</v>
      </c>
      <c r="I3078" s="40">
        <v>0</v>
      </c>
      <c r="J3078" s="7">
        <v>0</v>
      </c>
      <c r="K3078" s="9">
        <v>6.6691309603697194E-2</v>
      </c>
      <c r="L3078" s="39">
        <v>0</v>
      </c>
      <c r="M3078" s="47">
        <v>0</v>
      </c>
      <c r="N3078" s="17">
        <v>5.0211093062281498E-3</v>
      </c>
      <c r="O3078" s="7">
        <f>Q3078/P3078/N3078</f>
        <v>1</v>
      </c>
      <c r="P3078" s="7">
        <v>3.2725267043861748</v>
      </c>
      <c r="Q3078" s="33">
        <v>1.6431714290273559E-2</v>
      </c>
      <c r="R3078" s="38" t="s">
        <v>1677</v>
      </c>
      <c r="S3078" s="33" t="s">
        <v>1677</v>
      </c>
      <c r="T3078" s="45" t="s">
        <v>1675</v>
      </c>
      <c r="U3078" s="55">
        <f>RANK(Q3078,$Q$5:$Q$3209,0)</f>
        <v>3074</v>
      </c>
      <c r="V3078" s="55">
        <f>RANK(W3078,$W$5:$W$3209,0)</f>
        <v>3143</v>
      </c>
      <c r="W3078" s="55">
        <f>N3078*O3078</f>
        <v>5.0211093062281498E-3</v>
      </c>
      <c r="X3078" s="1">
        <f t="shared" si="47"/>
        <v>1.2429962291667529</v>
      </c>
    </row>
    <row r="3079" spans="3:24" x14ac:dyDescent="0.25">
      <c r="C3079" s="19" t="s">
        <v>4683</v>
      </c>
      <c r="D3079" s="6" t="s">
        <v>689</v>
      </c>
      <c r="E3079" s="6" t="s">
        <v>27</v>
      </c>
      <c r="F3079" s="48">
        <v>14.836735719043499</v>
      </c>
      <c r="G3079" s="8">
        <v>53.468526909294603</v>
      </c>
      <c r="H3079" s="9">
        <v>0.41309856214638502</v>
      </c>
      <c r="I3079" s="40">
        <v>0</v>
      </c>
      <c r="J3079" s="7">
        <v>2</v>
      </c>
      <c r="K3079" s="9">
        <v>0.82374250535202698</v>
      </c>
      <c r="L3079" s="39">
        <v>0</v>
      </c>
      <c r="M3079" s="47">
        <v>0</v>
      </c>
      <c r="N3079" s="17">
        <v>2.0833445590215799E-2</v>
      </c>
      <c r="O3079" s="7">
        <f>Q3079/P3079/N3079</f>
        <v>1</v>
      </c>
      <c r="P3079" s="7">
        <v>0.78084449429653546</v>
      </c>
      <c r="Q3079" s="33">
        <v>1.6267681286346442E-2</v>
      </c>
      <c r="R3079" s="38" t="s">
        <v>1677</v>
      </c>
      <c r="S3079" s="33" t="s">
        <v>1677</v>
      </c>
      <c r="T3079" s="45" t="s">
        <v>1677</v>
      </c>
      <c r="U3079" s="55">
        <f>RANK(Q3079,$Q$5:$Q$3209,0)</f>
        <v>3075</v>
      </c>
      <c r="V3079" s="55">
        <f>RANK(W3079,$W$5:$W$3209,0)</f>
        <v>2375</v>
      </c>
      <c r="W3079" s="55">
        <f>N3079*O3079</f>
        <v>2.0833445590215799E-2</v>
      </c>
      <c r="X3079" s="1">
        <f t="shared" si="47"/>
        <v>1.2265645148764794</v>
      </c>
    </row>
    <row r="3080" spans="3:24" x14ac:dyDescent="0.25">
      <c r="C3080" s="19" t="s">
        <v>4684</v>
      </c>
      <c r="D3080" s="6" t="s">
        <v>751</v>
      </c>
      <c r="E3080" s="6" t="s">
        <v>16</v>
      </c>
      <c r="F3080" s="48">
        <v>0.244957778574593</v>
      </c>
      <c r="G3080" s="8">
        <v>10</v>
      </c>
      <c r="H3080" s="9">
        <v>0</v>
      </c>
      <c r="I3080" s="40">
        <v>0</v>
      </c>
      <c r="J3080" s="7">
        <v>0</v>
      </c>
      <c r="K3080" s="9">
        <v>5.2554506861461903E-2</v>
      </c>
      <c r="L3080" s="39">
        <v>0</v>
      </c>
      <c r="M3080" s="47">
        <v>0</v>
      </c>
      <c r="N3080" s="17">
        <v>4.9508245772510798E-3</v>
      </c>
      <c r="O3080" s="7">
        <f>Q3080/P3080/N3080</f>
        <v>1</v>
      </c>
      <c r="P3080" s="7">
        <v>3.2752400932307779</v>
      </c>
      <c r="Q3080" s="33">
        <v>1.6215139149965054E-2</v>
      </c>
      <c r="R3080" s="38" t="s">
        <v>1677</v>
      </c>
      <c r="S3080" s="33" t="s">
        <v>1677</v>
      </c>
      <c r="T3080" s="45" t="s">
        <v>1675</v>
      </c>
      <c r="U3080" s="55">
        <f>RANK(Q3080,$Q$5:$Q$3209,0)</f>
        <v>3076</v>
      </c>
      <c r="V3080" s="55">
        <f>RANK(W3080,$W$5:$W$3209,0)</f>
        <v>3147</v>
      </c>
      <c r="W3080" s="55">
        <f>N3080*O3080</f>
        <v>4.9508245772510798E-3</v>
      </c>
      <c r="X3080" s="1">
        <f t="shared" ref="X3080:X3143" si="48">X3079-Q3079</f>
        <v>1.210296833590133</v>
      </c>
    </row>
    <row r="3081" spans="3:24" x14ac:dyDescent="0.25">
      <c r="C3081" s="19" t="s">
        <v>4685</v>
      </c>
      <c r="D3081" s="6" t="s">
        <v>1212</v>
      </c>
      <c r="E3081" s="6" t="s">
        <v>16</v>
      </c>
      <c r="F3081" s="48">
        <v>0.86692154881023398</v>
      </c>
      <c r="G3081" s="8">
        <v>10</v>
      </c>
      <c r="H3081" s="9">
        <v>0.60193259865270299</v>
      </c>
      <c r="I3081" s="40">
        <v>0</v>
      </c>
      <c r="J3081" s="7">
        <v>1</v>
      </c>
      <c r="K3081" s="9">
        <v>0.66717580537986998</v>
      </c>
      <c r="L3081" s="39">
        <v>0</v>
      </c>
      <c r="M3081" s="47">
        <v>0</v>
      </c>
      <c r="N3081" s="17">
        <v>1.7361258740155101E-2</v>
      </c>
      <c r="O3081" s="7">
        <f>Q3081/P3081/N3081</f>
        <v>1</v>
      </c>
      <c r="P3081" s="7">
        <v>0.93315970715852226</v>
      </c>
      <c r="Q3081" s="33">
        <v>1.6200827121866469E-2</v>
      </c>
      <c r="R3081" s="38" t="s">
        <v>1677</v>
      </c>
      <c r="S3081" s="33" t="s">
        <v>1677</v>
      </c>
      <c r="T3081" s="45" t="s">
        <v>1677</v>
      </c>
      <c r="U3081" s="55">
        <f>RANK(Q3081,$Q$5:$Q$3209,0)</f>
        <v>3077</v>
      </c>
      <c r="V3081" s="55">
        <f>RANK(W3081,$W$5:$W$3209,0)</f>
        <v>2515</v>
      </c>
      <c r="W3081" s="55">
        <f>N3081*O3081</f>
        <v>1.7361258740155101E-2</v>
      </c>
      <c r="X3081" s="1">
        <f t="shared" si="48"/>
        <v>1.194081694440168</v>
      </c>
    </row>
    <row r="3082" spans="3:24" x14ac:dyDescent="0.25">
      <c r="C3082" s="19" t="s">
        <v>4686</v>
      </c>
      <c r="D3082" s="6" t="s">
        <v>695</v>
      </c>
      <c r="E3082" s="6" t="s">
        <v>19</v>
      </c>
      <c r="F3082" s="48">
        <v>0.58952582368538498</v>
      </c>
      <c r="G3082" s="8">
        <v>10</v>
      </c>
      <c r="H3082" s="9">
        <v>0</v>
      </c>
      <c r="I3082" s="40">
        <v>0</v>
      </c>
      <c r="J3082" s="7">
        <v>1</v>
      </c>
      <c r="K3082" s="9">
        <v>1</v>
      </c>
      <c r="L3082" s="39">
        <v>0</v>
      </c>
      <c r="M3082" s="47">
        <v>0</v>
      </c>
      <c r="N3082" s="17">
        <v>1.2961097147031499E-2</v>
      </c>
      <c r="O3082" s="7">
        <f>Q3082/P3082/N3082</f>
        <v>1</v>
      </c>
      <c r="P3082" s="7">
        <v>1.2459034063106262</v>
      </c>
      <c r="Q3082" s="33">
        <v>1.6148275085009486E-2</v>
      </c>
      <c r="R3082" s="38" t="s">
        <v>1677</v>
      </c>
      <c r="S3082" s="33" t="s">
        <v>1677</v>
      </c>
      <c r="T3082" s="45" t="s">
        <v>1677</v>
      </c>
      <c r="U3082" s="55">
        <f>RANK(Q3082,$Q$5:$Q$3209,0)</f>
        <v>3078</v>
      </c>
      <c r="V3082" s="55">
        <f>RANK(W3082,$W$5:$W$3209,0)</f>
        <v>2716</v>
      </c>
      <c r="W3082" s="55">
        <f>N3082*O3082</f>
        <v>1.2961097147031499E-2</v>
      </c>
      <c r="X3082" s="1">
        <f t="shared" si="48"/>
        <v>1.1778808673183014</v>
      </c>
    </row>
    <row r="3083" spans="3:24" x14ac:dyDescent="0.25">
      <c r="C3083" s="19" t="s">
        <v>4687</v>
      </c>
      <c r="D3083" s="6" t="s">
        <v>1234</v>
      </c>
      <c r="E3083" s="6" t="s">
        <v>28</v>
      </c>
      <c r="F3083" s="48">
        <v>2.5403355541889199E-2</v>
      </c>
      <c r="G3083" s="8">
        <v>10</v>
      </c>
      <c r="H3083" s="9">
        <v>0</v>
      </c>
      <c r="I3083" s="40">
        <v>0</v>
      </c>
      <c r="J3083" s="7">
        <v>0</v>
      </c>
      <c r="K3083" s="9">
        <v>4.7232541933891203E-2</v>
      </c>
      <c r="L3083" s="39">
        <v>0</v>
      </c>
      <c r="M3083" s="47">
        <v>0</v>
      </c>
      <c r="N3083" s="17">
        <v>4.9246194529106498E-3</v>
      </c>
      <c r="O3083" s="7">
        <f>Q3083/P3083/N3083</f>
        <v>0.99999999999999978</v>
      </c>
      <c r="P3083" s="7">
        <v>3.2776529377172263</v>
      </c>
      <c r="Q3083" s="33">
        <v>1.614119341697199E-2</v>
      </c>
      <c r="R3083" s="38" t="s">
        <v>1677</v>
      </c>
      <c r="S3083" s="33" t="s">
        <v>1677</v>
      </c>
      <c r="T3083" s="45" t="s">
        <v>1675</v>
      </c>
      <c r="U3083" s="55">
        <f>RANK(Q3083,$Q$5:$Q$3209,0)</f>
        <v>3079</v>
      </c>
      <c r="V3083" s="55">
        <f>RANK(W3083,$W$5:$W$3209,0)</f>
        <v>3150</v>
      </c>
      <c r="W3083" s="55">
        <f>N3083*O3083</f>
        <v>4.924619452910649E-3</v>
      </c>
      <c r="X3083" s="1">
        <f t="shared" si="48"/>
        <v>1.1617325922332919</v>
      </c>
    </row>
    <row r="3084" spans="3:24" x14ac:dyDescent="0.25">
      <c r="C3084" s="19" t="s">
        <v>4688</v>
      </c>
      <c r="D3084" s="6" t="s">
        <v>1554</v>
      </c>
      <c r="E3084" s="6" t="s">
        <v>39</v>
      </c>
      <c r="F3084" s="48">
        <v>0.91154039627155903</v>
      </c>
      <c r="G3084" s="8">
        <v>54.322834493671202</v>
      </c>
      <c r="H3084" s="9">
        <v>1</v>
      </c>
      <c r="I3084" s="40">
        <v>0</v>
      </c>
      <c r="J3084" s="7">
        <v>0</v>
      </c>
      <c r="K3084" s="9">
        <v>3.5678067041565002E-2</v>
      </c>
      <c r="L3084" s="39">
        <v>0</v>
      </c>
      <c r="M3084" s="47">
        <v>0</v>
      </c>
      <c r="N3084" s="17">
        <v>1.48951253006104E-2</v>
      </c>
      <c r="O3084" s="7">
        <f>Q3084/P3084/N3084</f>
        <v>1</v>
      </c>
      <c r="P3084" s="7">
        <v>1.0820623326736165</v>
      </c>
      <c r="Q3084" s="33">
        <v>1.6117454028244292E-2</v>
      </c>
      <c r="R3084" s="38" t="s">
        <v>1677</v>
      </c>
      <c r="S3084" s="33" t="s">
        <v>1677</v>
      </c>
      <c r="T3084" s="45" t="s">
        <v>1677</v>
      </c>
      <c r="U3084" s="55">
        <f>RANK(Q3084,$Q$5:$Q$3209,0)</f>
        <v>3080</v>
      </c>
      <c r="V3084" s="55">
        <f>RANK(W3084,$W$5:$W$3209,0)</f>
        <v>2612</v>
      </c>
      <c r="W3084" s="55">
        <f>N3084*O3084</f>
        <v>1.48951253006104E-2</v>
      </c>
      <c r="X3084" s="1">
        <f t="shared" si="48"/>
        <v>1.14559139881632</v>
      </c>
    </row>
    <row r="3085" spans="3:24" x14ac:dyDescent="0.25">
      <c r="C3085" s="19" t="s">
        <v>4689</v>
      </c>
      <c r="D3085" s="6" t="s">
        <v>71</v>
      </c>
      <c r="E3085" s="6" t="s">
        <v>19</v>
      </c>
      <c r="F3085" s="48">
        <v>5.33421264594676</v>
      </c>
      <c r="G3085" s="8">
        <v>23.104326337126999</v>
      </c>
      <c r="H3085" s="9">
        <v>6.4250114191784398E-4</v>
      </c>
      <c r="I3085" s="40">
        <v>1</v>
      </c>
      <c r="J3085" s="7">
        <v>0</v>
      </c>
      <c r="K3085" s="9">
        <v>0.90514191055469095</v>
      </c>
      <c r="L3085" s="39">
        <v>0</v>
      </c>
      <c r="M3085" s="47">
        <v>0</v>
      </c>
      <c r="N3085" s="17">
        <v>1.28004380400767E-2</v>
      </c>
      <c r="O3085" s="7">
        <f>Q3085/P3085/N3085</f>
        <v>1</v>
      </c>
      <c r="P3085" s="7">
        <v>1.2567148979734257</v>
      </c>
      <c r="Q3085" s="33">
        <v>1.6086501185550148E-2</v>
      </c>
      <c r="R3085" s="38" t="s">
        <v>1677</v>
      </c>
      <c r="S3085" s="33" t="s">
        <v>1677</v>
      </c>
      <c r="T3085" s="45" t="s">
        <v>1677</v>
      </c>
      <c r="U3085" s="55">
        <f>RANK(Q3085,$Q$5:$Q$3209,0)</f>
        <v>3081</v>
      </c>
      <c r="V3085" s="55">
        <f>RANK(W3085,$W$5:$W$3209,0)</f>
        <v>2725</v>
      </c>
      <c r="W3085" s="55">
        <f>N3085*O3085</f>
        <v>1.28004380400767E-2</v>
      </c>
      <c r="X3085" s="1">
        <f t="shared" si="48"/>
        <v>1.1294739447880757</v>
      </c>
    </row>
    <row r="3086" spans="3:24" x14ac:dyDescent="0.25">
      <c r="C3086" s="19" t="s">
        <v>4690</v>
      </c>
      <c r="D3086" s="6" t="s">
        <v>627</v>
      </c>
      <c r="E3086" s="6" t="s">
        <v>126</v>
      </c>
      <c r="F3086" s="48">
        <v>0.57657010759339</v>
      </c>
      <c r="G3086" s="8">
        <v>81.605229348177303</v>
      </c>
      <c r="H3086" s="9">
        <v>0.94632430815878499</v>
      </c>
      <c r="I3086" s="40">
        <v>2</v>
      </c>
      <c r="J3086" s="7">
        <v>1</v>
      </c>
      <c r="K3086" s="9">
        <v>1</v>
      </c>
      <c r="L3086" s="39">
        <v>0</v>
      </c>
      <c r="M3086" s="47">
        <v>0</v>
      </c>
      <c r="N3086" s="17">
        <v>4.5847527317887299E-2</v>
      </c>
      <c r="O3086" s="7">
        <f>Q3086/P3086/N3086</f>
        <v>1</v>
      </c>
      <c r="P3086" s="7">
        <v>0.35085449715754652</v>
      </c>
      <c r="Q3086" s="33">
        <v>1.6085811143034225E-2</v>
      </c>
      <c r="R3086" s="38" t="s">
        <v>1676</v>
      </c>
      <c r="S3086" s="33" t="s">
        <v>1676</v>
      </c>
      <c r="T3086" s="45" t="s">
        <v>1677</v>
      </c>
      <c r="U3086" s="55">
        <f>RANK(Q3086,$Q$5:$Q$3209,0)</f>
        <v>3082</v>
      </c>
      <c r="V3086" s="55">
        <f>RANK(W3086,$W$5:$W$3209,0)</f>
        <v>1749</v>
      </c>
      <c r="W3086" s="55">
        <f>N3086*O3086</f>
        <v>4.5847527317887299E-2</v>
      </c>
      <c r="X3086" s="1">
        <f t="shared" si="48"/>
        <v>1.1133874436025255</v>
      </c>
    </row>
    <row r="3087" spans="3:24" x14ac:dyDescent="0.25">
      <c r="C3087" s="19" t="s">
        <v>134</v>
      </c>
      <c r="D3087" s="6" t="s">
        <v>134</v>
      </c>
      <c r="E3087" s="6" t="s">
        <v>131</v>
      </c>
      <c r="F3087" s="48">
        <v>9.6478683565081796E-2</v>
      </c>
      <c r="G3087" s="8">
        <v>11.5574942774977</v>
      </c>
      <c r="H3087" s="9">
        <v>0.97168192222731398</v>
      </c>
      <c r="I3087" s="40">
        <v>0</v>
      </c>
      <c r="J3087" s="7">
        <v>0</v>
      </c>
      <c r="K3087" s="9">
        <v>0.86147489717996895</v>
      </c>
      <c r="L3087" s="39">
        <v>0</v>
      </c>
      <c r="M3087" s="47">
        <v>0</v>
      </c>
      <c r="N3087" s="17">
        <v>2.4601030325295599E-2</v>
      </c>
      <c r="O3087" s="7">
        <f>Q3087/P3087/N3087</f>
        <v>1</v>
      </c>
      <c r="P3087" s="7">
        <v>0.6524436870389575</v>
      </c>
      <c r="Q3087" s="33">
        <v>1.6050786930393066E-2</v>
      </c>
      <c r="R3087" s="38" t="s">
        <v>1676</v>
      </c>
      <c r="S3087" s="33" t="s">
        <v>1676</v>
      </c>
      <c r="T3087" s="45" t="s">
        <v>1677</v>
      </c>
      <c r="U3087" s="55">
        <f>RANK(Q3087,$Q$5:$Q$3209,0)</f>
        <v>3083</v>
      </c>
      <c r="V3087" s="55">
        <f>RANK(W3087,$W$5:$W$3209,0)</f>
        <v>2256</v>
      </c>
      <c r="W3087" s="55">
        <f>N3087*O3087</f>
        <v>2.4601030325295599E-2</v>
      </c>
      <c r="X3087" s="1">
        <f t="shared" si="48"/>
        <v>1.0973016324594913</v>
      </c>
    </row>
    <row r="3088" spans="3:24" x14ac:dyDescent="0.25">
      <c r="C3088" s="19" t="s">
        <v>4691</v>
      </c>
      <c r="D3088" s="6" t="s">
        <v>505</v>
      </c>
      <c r="E3088" s="6" t="s">
        <v>163</v>
      </c>
      <c r="F3088" s="48">
        <v>7.8929915142966003E-2</v>
      </c>
      <c r="G3088" s="8">
        <v>10</v>
      </c>
      <c r="H3088" s="9">
        <v>0</v>
      </c>
      <c r="I3088" s="40">
        <v>0</v>
      </c>
      <c r="J3088" s="7">
        <v>0</v>
      </c>
      <c r="K3088" s="9">
        <v>4.2120274953944603E-2</v>
      </c>
      <c r="L3088" s="39">
        <v>0</v>
      </c>
      <c r="M3088" s="47">
        <v>0</v>
      </c>
      <c r="N3088" s="17">
        <v>4.8995768536251802E-3</v>
      </c>
      <c r="O3088" s="7">
        <f>Q3088/P3088/N3088</f>
        <v>1</v>
      </c>
      <c r="P3088" s="7">
        <v>3.2734778538523583</v>
      </c>
      <c r="Q3088" s="33">
        <v>1.6038656323589646E-2</v>
      </c>
      <c r="R3088" s="38" t="s">
        <v>1677</v>
      </c>
      <c r="S3088" s="33" t="s">
        <v>1677</v>
      </c>
      <c r="T3088" s="45" t="s">
        <v>1675</v>
      </c>
      <c r="U3088" s="55">
        <f>RANK(Q3088,$Q$5:$Q$3209,0)</f>
        <v>3084</v>
      </c>
      <c r="V3088" s="55">
        <f>RANK(W3088,$W$5:$W$3209,0)</f>
        <v>3153</v>
      </c>
      <c r="W3088" s="55">
        <f>N3088*O3088</f>
        <v>4.8995768536251802E-3</v>
      </c>
      <c r="X3088" s="1">
        <f t="shared" si="48"/>
        <v>1.0812508455290983</v>
      </c>
    </row>
    <row r="3089" spans="3:24" x14ac:dyDescent="0.25">
      <c r="C3089" s="19" t="s">
        <v>4692</v>
      </c>
      <c r="D3089" s="6" t="s">
        <v>1446</v>
      </c>
      <c r="E3089" s="6" t="s">
        <v>27</v>
      </c>
      <c r="F3089" s="48">
        <v>0.26644944407070797</v>
      </c>
      <c r="G3089" s="8">
        <v>10</v>
      </c>
      <c r="H3089" s="9">
        <v>0</v>
      </c>
      <c r="I3089" s="40">
        <v>0</v>
      </c>
      <c r="J3089" s="7">
        <v>0</v>
      </c>
      <c r="K3089" s="9">
        <v>0.10109581933377</v>
      </c>
      <c r="L3089" s="39">
        <v>0</v>
      </c>
      <c r="M3089" s="47">
        <v>0</v>
      </c>
      <c r="N3089" s="17">
        <v>5.1963355988437002E-3</v>
      </c>
      <c r="O3089" s="7">
        <f>Q3089/P3089/N3089</f>
        <v>1</v>
      </c>
      <c r="P3089" s="7">
        <v>3.0668705704142276</v>
      </c>
      <c r="Q3089" s="33">
        <v>1.5936488722089536E-2</v>
      </c>
      <c r="R3089" s="38" t="s">
        <v>1677</v>
      </c>
      <c r="S3089" s="33" t="s">
        <v>1677</v>
      </c>
      <c r="T3089" s="45" t="s">
        <v>1676</v>
      </c>
      <c r="U3089" s="55">
        <f>RANK(Q3089,$Q$5:$Q$3209,0)</f>
        <v>3085</v>
      </c>
      <c r="V3089" s="55">
        <f>RANK(W3089,$W$5:$W$3209,0)</f>
        <v>3134</v>
      </c>
      <c r="W3089" s="55">
        <f>N3089*O3089</f>
        <v>5.1963355988437002E-3</v>
      </c>
      <c r="X3089" s="1">
        <f t="shared" si="48"/>
        <v>1.0652121892055086</v>
      </c>
    </row>
    <row r="3090" spans="3:24" x14ac:dyDescent="0.25">
      <c r="C3090" s="19" t="s">
        <v>4693</v>
      </c>
      <c r="D3090" s="6" t="s">
        <v>1340</v>
      </c>
      <c r="E3090" s="6" t="s">
        <v>22</v>
      </c>
      <c r="F3090" s="48">
        <v>0.16934513732317899</v>
      </c>
      <c r="G3090" s="8">
        <v>10</v>
      </c>
      <c r="H3090" s="9">
        <v>0</v>
      </c>
      <c r="I3090" s="40">
        <v>0</v>
      </c>
      <c r="J3090" s="7">
        <v>0</v>
      </c>
      <c r="K3090" s="9">
        <v>2.9603276774916001E-2</v>
      </c>
      <c r="L3090" s="39">
        <v>0</v>
      </c>
      <c r="M3090" s="47">
        <v>0</v>
      </c>
      <c r="N3090" s="17">
        <v>4.8387956257770004E-3</v>
      </c>
      <c r="O3090" s="7">
        <f>Q3090/P3090/N3090</f>
        <v>1</v>
      </c>
      <c r="P3090" s="7">
        <v>3.2865574621619547</v>
      </c>
      <c r="Q3090" s="33">
        <v>1.5902979871774026E-2</v>
      </c>
      <c r="R3090" s="38" t="s">
        <v>1677</v>
      </c>
      <c r="S3090" s="33" t="s">
        <v>1677</v>
      </c>
      <c r="T3090" s="45" t="s">
        <v>1675</v>
      </c>
      <c r="U3090" s="55">
        <f>RANK(Q3090,$Q$5:$Q$3209,0)</f>
        <v>3086</v>
      </c>
      <c r="V3090" s="55">
        <f>RANK(W3090,$W$5:$W$3209,0)</f>
        <v>3159</v>
      </c>
      <c r="W3090" s="55">
        <f>N3090*O3090</f>
        <v>4.8387956257770004E-3</v>
      </c>
      <c r="X3090" s="1">
        <f t="shared" si="48"/>
        <v>1.049275700483419</v>
      </c>
    </row>
    <row r="3091" spans="3:24" x14ac:dyDescent="0.25">
      <c r="C3091" s="19" t="s">
        <v>4694</v>
      </c>
      <c r="D3091" s="6" t="s">
        <v>954</v>
      </c>
      <c r="E3091" s="6" t="s">
        <v>27</v>
      </c>
      <c r="F3091" s="48">
        <v>3.8316722791205703E-2</v>
      </c>
      <c r="G3091" s="8">
        <v>10</v>
      </c>
      <c r="H3091" s="9">
        <v>0</v>
      </c>
      <c r="I3091" s="40">
        <v>0</v>
      </c>
      <c r="J3091" s="7">
        <v>0</v>
      </c>
      <c r="K3091" s="9">
        <v>1.5724158908512899E-2</v>
      </c>
      <c r="L3091" s="39">
        <v>0</v>
      </c>
      <c r="M3091" s="47">
        <v>0</v>
      </c>
      <c r="N3091" s="17">
        <v>4.7722770242137596E-3</v>
      </c>
      <c r="O3091" s="7">
        <f>Q3091/P3091/N3091</f>
        <v>1.0000000000000002</v>
      </c>
      <c r="P3091" s="7">
        <v>3.3195413482522662</v>
      </c>
      <c r="Q3091" s="33">
        <v>1.5841770907191858E-2</v>
      </c>
      <c r="R3091" s="38" t="s">
        <v>1677</v>
      </c>
      <c r="S3091" s="33" t="s">
        <v>1677</v>
      </c>
      <c r="T3091" s="45" t="s">
        <v>1675</v>
      </c>
      <c r="U3091" s="55">
        <f>RANK(Q3091,$Q$5:$Q$3209,0)</f>
        <v>3087</v>
      </c>
      <c r="V3091" s="55">
        <f>RANK(W3091,$W$5:$W$3209,0)</f>
        <v>3167</v>
      </c>
      <c r="W3091" s="55">
        <f>N3091*O3091</f>
        <v>4.7722770242137605E-3</v>
      </c>
      <c r="X3091" s="1">
        <f t="shared" si="48"/>
        <v>1.033372720611645</v>
      </c>
    </row>
    <row r="3092" spans="3:24" x14ac:dyDescent="0.25">
      <c r="C3092" s="19" t="s">
        <v>4695</v>
      </c>
      <c r="D3092" s="6" t="s">
        <v>410</v>
      </c>
      <c r="E3092" s="6" t="s">
        <v>131</v>
      </c>
      <c r="F3092" s="48">
        <v>22.943461713416699</v>
      </c>
      <c r="G3092" s="8">
        <v>79.495011751799197</v>
      </c>
      <c r="H3092" s="9">
        <v>0.27471551132035599</v>
      </c>
      <c r="I3092" s="40">
        <v>20</v>
      </c>
      <c r="J3092" s="7">
        <v>5</v>
      </c>
      <c r="K3092" s="9">
        <v>0.99944287475048998</v>
      </c>
      <c r="L3092" s="39">
        <v>0</v>
      </c>
      <c r="M3092" s="47">
        <v>0</v>
      </c>
      <c r="N3092" s="17">
        <v>5.3060366856249701E-2</v>
      </c>
      <c r="O3092" s="7">
        <f>Q3092/P3092/N3092</f>
        <v>1</v>
      </c>
      <c r="P3092" s="7">
        <v>0.29838565085747232</v>
      </c>
      <c r="Q3092" s="33">
        <v>1.5832452099138319E-2</v>
      </c>
      <c r="R3092" s="38" t="s">
        <v>1676</v>
      </c>
      <c r="S3092" s="33" t="s">
        <v>1676</v>
      </c>
      <c r="T3092" s="45" t="s">
        <v>1677</v>
      </c>
      <c r="U3092" s="55">
        <f>RANK(Q3092,$Q$5:$Q$3209,0)</f>
        <v>3088</v>
      </c>
      <c r="V3092" s="55">
        <f>RANK(W3092,$W$5:$W$3209,0)</f>
        <v>1647</v>
      </c>
      <c r="W3092" s="55">
        <f>N3092*O3092</f>
        <v>5.3060366856249701E-2</v>
      </c>
      <c r="X3092" s="1">
        <f t="shared" si="48"/>
        <v>1.0175309497044531</v>
      </c>
    </row>
    <row r="3093" spans="3:24" x14ac:dyDescent="0.25">
      <c r="C3093" s="19" t="s">
        <v>4696</v>
      </c>
      <c r="D3093" s="6" t="s">
        <v>1290</v>
      </c>
      <c r="E3093" s="6" t="s">
        <v>131</v>
      </c>
      <c r="F3093" s="48">
        <v>1.1417563586898201E-2</v>
      </c>
      <c r="G3093" s="8">
        <v>10</v>
      </c>
      <c r="H3093" s="9">
        <v>1</v>
      </c>
      <c r="I3093" s="40">
        <v>1</v>
      </c>
      <c r="J3093" s="7">
        <v>0</v>
      </c>
      <c r="K3093" s="9">
        <v>5.1026286779281204E-4</v>
      </c>
      <c r="L3093" s="39">
        <v>0</v>
      </c>
      <c r="M3093" s="47">
        <v>0</v>
      </c>
      <c r="N3093" s="17">
        <v>1.23293979797951E-2</v>
      </c>
      <c r="O3093" s="7">
        <f>Q3093/P3093/N3093</f>
        <v>0.99999999999999989</v>
      </c>
      <c r="P3093" s="7">
        <v>1.283543706435591</v>
      </c>
      <c r="Q3093" s="33">
        <v>1.5825321181105689E-2</v>
      </c>
      <c r="R3093" s="38" t="s">
        <v>1677</v>
      </c>
      <c r="S3093" s="33" t="s">
        <v>1677</v>
      </c>
      <c r="T3093" s="45" t="s">
        <v>1677</v>
      </c>
      <c r="U3093" s="55">
        <f>RANK(Q3093,$Q$5:$Q$3209,0)</f>
        <v>3089</v>
      </c>
      <c r="V3093" s="55">
        <f>RANK(W3093,$W$5:$W$3209,0)</f>
        <v>2782</v>
      </c>
      <c r="W3093" s="55">
        <f>N3093*O3093</f>
        <v>1.2329397979795098E-2</v>
      </c>
      <c r="X3093" s="1">
        <f t="shared" si="48"/>
        <v>1.0016984976053147</v>
      </c>
    </row>
    <row r="3094" spans="3:24" x14ac:dyDescent="0.25">
      <c r="C3094" s="19" t="s">
        <v>4697</v>
      </c>
      <c r="D3094" s="6" t="s">
        <v>1334</v>
      </c>
      <c r="E3094" s="6" t="s">
        <v>144</v>
      </c>
      <c r="F3094" s="48">
        <v>3.3202899800784301E-2</v>
      </c>
      <c r="G3094" s="8">
        <v>10</v>
      </c>
      <c r="H3094" s="9">
        <v>0</v>
      </c>
      <c r="I3094" s="40">
        <v>0</v>
      </c>
      <c r="J3094" s="7">
        <v>0</v>
      </c>
      <c r="K3094" s="9">
        <v>2.1850881741160701E-2</v>
      </c>
      <c r="L3094" s="39">
        <v>0</v>
      </c>
      <c r="M3094" s="47">
        <v>0</v>
      </c>
      <c r="N3094" s="17">
        <v>4.8015276978883702E-3</v>
      </c>
      <c r="O3094" s="7">
        <f>Q3094/P3094/N3094</f>
        <v>1</v>
      </c>
      <c r="P3094" s="7">
        <v>3.2929305800909106</v>
      </c>
      <c r="Q3094" s="33">
        <v>1.5811097387530126E-2</v>
      </c>
      <c r="R3094" s="38" t="s">
        <v>1677</v>
      </c>
      <c r="S3094" s="33" t="s">
        <v>1677</v>
      </c>
      <c r="T3094" s="45" t="s">
        <v>1675</v>
      </c>
      <c r="U3094" s="55">
        <f>RANK(Q3094,$Q$5:$Q$3209,0)</f>
        <v>3090</v>
      </c>
      <c r="V3094" s="55">
        <f>RANK(W3094,$W$5:$W$3209,0)</f>
        <v>3162</v>
      </c>
      <c r="W3094" s="55">
        <f>N3094*O3094</f>
        <v>4.8015276978883702E-3</v>
      </c>
      <c r="X3094" s="1">
        <f t="shared" si="48"/>
        <v>0.98587317642420902</v>
      </c>
    </row>
    <row r="3095" spans="3:24" x14ac:dyDescent="0.25">
      <c r="C3095" s="19" t="s">
        <v>4698</v>
      </c>
      <c r="D3095" s="6" t="s">
        <v>735</v>
      </c>
      <c r="E3095" s="6" t="s">
        <v>19</v>
      </c>
      <c r="F3095" s="48">
        <v>4.8130151578993398E-2</v>
      </c>
      <c r="G3095" s="8">
        <v>10</v>
      </c>
      <c r="H3095" s="9">
        <v>0</v>
      </c>
      <c r="I3095" s="40">
        <v>0</v>
      </c>
      <c r="J3095" s="7">
        <v>0</v>
      </c>
      <c r="K3095" s="9">
        <v>1.1425325627851301E-2</v>
      </c>
      <c r="L3095" s="39">
        <v>0</v>
      </c>
      <c r="M3095" s="47">
        <v>0</v>
      </c>
      <c r="N3095" s="17">
        <v>4.7518591373908198E-3</v>
      </c>
      <c r="O3095" s="7">
        <f>Q3095/P3095/N3095</f>
        <v>1.0000000000000002</v>
      </c>
      <c r="P3095" s="7">
        <v>3.3054427896624392</v>
      </c>
      <c r="Q3095" s="33">
        <v>1.5706998523180065E-2</v>
      </c>
      <c r="R3095" s="38" t="s">
        <v>1677</v>
      </c>
      <c r="S3095" s="33" t="s">
        <v>1677</v>
      </c>
      <c r="T3095" s="45" t="s">
        <v>1675</v>
      </c>
      <c r="U3095" s="55">
        <f>RANK(Q3095,$Q$5:$Q$3209,0)</f>
        <v>3091</v>
      </c>
      <c r="V3095" s="55">
        <f>RANK(W3095,$W$5:$W$3209,0)</f>
        <v>3170</v>
      </c>
      <c r="W3095" s="55">
        <f>N3095*O3095</f>
        <v>4.7518591373908207E-3</v>
      </c>
      <c r="X3095" s="1">
        <f t="shared" si="48"/>
        <v>0.97006207903667885</v>
      </c>
    </row>
    <row r="3096" spans="3:24" x14ac:dyDescent="0.25">
      <c r="C3096" s="19" t="s">
        <v>4699</v>
      </c>
      <c r="D3096" s="6" t="s">
        <v>371</v>
      </c>
      <c r="E3096" s="6" t="s">
        <v>126</v>
      </c>
      <c r="F3096" s="48">
        <v>7.1959958672663693E-2</v>
      </c>
      <c r="G3096" s="8">
        <v>10</v>
      </c>
      <c r="H3096" s="9">
        <v>1</v>
      </c>
      <c r="I3096" s="40">
        <v>0</v>
      </c>
      <c r="J3096" s="7">
        <v>0</v>
      </c>
      <c r="K3096" s="9">
        <v>1</v>
      </c>
      <c r="L3096" s="39">
        <v>0</v>
      </c>
      <c r="M3096" s="47">
        <v>0</v>
      </c>
      <c r="N3096" s="17">
        <v>2.8511563181221999E-2</v>
      </c>
      <c r="O3096" s="7">
        <f>Q3096/P3096/N3096</f>
        <v>0.99999999999999989</v>
      </c>
      <c r="P3096" s="7">
        <v>0.54868766258442991</v>
      </c>
      <c r="Q3096" s="33">
        <v>1.564394295853299E-2</v>
      </c>
      <c r="R3096" s="38" t="s">
        <v>1676</v>
      </c>
      <c r="S3096" s="33" t="s">
        <v>1676</v>
      </c>
      <c r="T3096" s="45" t="s">
        <v>1677</v>
      </c>
      <c r="U3096" s="55">
        <f>RANK(Q3096,$Q$5:$Q$3209,0)</f>
        <v>3092</v>
      </c>
      <c r="V3096" s="55">
        <f>RANK(W3096,$W$5:$W$3209,0)</f>
        <v>2154</v>
      </c>
      <c r="W3096" s="55">
        <f>N3096*O3096</f>
        <v>2.8511563181221996E-2</v>
      </c>
      <c r="X3096" s="1">
        <f t="shared" si="48"/>
        <v>0.95435508051349882</v>
      </c>
    </row>
    <row r="3097" spans="3:24" x14ac:dyDescent="0.25">
      <c r="C3097" s="19" t="s">
        <v>4700</v>
      </c>
      <c r="D3097" s="6" t="s">
        <v>641</v>
      </c>
      <c r="E3097" s="6" t="s">
        <v>448</v>
      </c>
      <c r="F3097" s="48">
        <v>0.28908212033771802</v>
      </c>
      <c r="G3097" s="8">
        <v>10</v>
      </c>
      <c r="H3097" s="9">
        <v>0</v>
      </c>
      <c r="I3097" s="40">
        <v>0</v>
      </c>
      <c r="J3097" s="7">
        <v>0</v>
      </c>
      <c r="K3097" s="9">
        <v>7.3343462146269994E-2</v>
      </c>
      <c r="L3097" s="39">
        <v>0</v>
      </c>
      <c r="M3097" s="47">
        <v>0</v>
      </c>
      <c r="N3097" s="17">
        <v>5.05452480235624E-3</v>
      </c>
      <c r="O3097" s="7">
        <f>Q3097/P3097/N3097</f>
        <v>1</v>
      </c>
      <c r="P3097" s="7">
        <v>3.0859117611037461</v>
      </c>
      <c r="Q3097" s="33">
        <v>1.5597817534381709E-2</v>
      </c>
      <c r="R3097" s="38" t="s">
        <v>1677</v>
      </c>
      <c r="S3097" s="33" t="s">
        <v>1677</v>
      </c>
      <c r="T3097" s="45" t="s">
        <v>1675</v>
      </c>
      <c r="U3097" s="55">
        <f>RANK(Q3097,$Q$5:$Q$3209,0)</f>
        <v>3093</v>
      </c>
      <c r="V3097" s="55">
        <f>RANK(W3097,$W$5:$W$3209,0)</f>
        <v>3141</v>
      </c>
      <c r="W3097" s="55">
        <f>N3097*O3097</f>
        <v>5.05452480235624E-3</v>
      </c>
      <c r="X3097" s="1">
        <f t="shared" si="48"/>
        <v>0.93871113755496582</v>
      </c>
    </row>
    <row r="3098" spans="3:24" x14ac:dyDescent="0.25">
      <c r="C3098" s="19" t="s">
        <v>4701</v>
      </c>
      <c r="D3098" s="6" t="s">
        <v>924</v>
      </c>
      <c r="E3098" s="6" t="s">
        <v>28</v>
      </c>
      <c r="F3098" s="48">
        <v>1.37844431982321E-2</v>
      </c>
      <c r="G3098" s="8">
        <v>10</v>
      </c>
      <c r="H3098" s="9">
        <v>0</v>
      </c>
      <c r="I3098" s="40">
        <v>0</v>
      </c>
      <c r="J3098" s="7">
        <v>0</v>
      </c>
      <c r="K3098" s="9">
        <v>1.03407262030271E-2</v>
      </c>
      <c r="L3098" s="39">
        <v>0</v>
      </c>
      <c r="M3098" s="47">
        <v>0</v>
      </c>
      <c r="N3098" s="17">
        <v>4.7467214358603302E-3</v>
      </c>
      <c r="O3098" s="7">
        <f>Q3098/P3098/N3098</f>
        <v>1</v>
      </c>
      <c r="P3098" s="7">
        <v>3.2801431013701783</v>
      </c>
      <c r="Q3098" s="33">
        <v>1.556992557196321E-2</v>
      </c>
      <c r="R3098" s="38" t="s">
        <v>1677</v>
      </c>
      <c r="S3098" s="33" t="s">
        <v>1677</v>
      </c>
      <c r="T3098" s="45" t="s">
        <v>1675</v>
      </c>
      <c r="U3098" s="55">
        <f>RANK(Q3098,$Q$5:$Q$3209,0)</f>
        <v>3094</v>
      </c>
      <c r="V3098" s="55">
        <f>RANK(W3098,$W$5:$W$3209,0)</f>
        <v>3171</v>
      </c>
      <c r="W3098" s="55">
        <f>N3098*O3098</f>
        <v>4.7467214358603302E-3</v>
      </c>
      <c r="X3098" s="1">
        <f t="shared" si="48"/>
        <v>0.9231133200205841</v>
      </c>
    </row>
    <row r="3099" spans="3:24" x14ac:dyDescent="0.25">
      <c r="C3099" s="19" t="s">
        <v>4702</v>
      </c>
      <c r="D3099" s="6" t="s">
        <v>134</v>
      </c>
      <c r="E3099" s="6" t="s">
        <v>131</v>
      </c>
      <c r="F3099" s="48">
        <v>15.3454448406008</v>
      </c>
      <c r="G3099" s="8">
        <v>59.7555631786717</v>
      </c>
      <c r="H3099" s="9">
        <v>6.7923492571059604E-2</v>
      </c>
      <c r="I3099" s="40">
        <v>13</v>
      </c>
      <c r="J3099" s="7">
        <v>5</v>
      </c>
      <c r="K3099" s="9">
        <v>0.857284525439995</v>
      </c>
      <c r="L3099" s="39">
        <v>0</v>
      </c>
      <c r="M3099" s="47">
        <v>0</v>
      </c>
      <c r="N3099" s="17">
        <v>4.6446291614766801E-2</v>
      </c>
      <c r="O3099" s="7">
        <f>Q3099/P3099/N3099</f>
        <v>1</v>
      </c>
      <c r="P3099" s="7">
        <v>0.33411448011595862</v>
      </c>
      <c r="Q3099" s="33">
        <v>1.5518378576182018E-2</v>
      </c>
      <c r="R3099" s="38" t="s">
        <v>1676</v>
      </c>
      <c r="S3099" s="33" t="s">
        <v>1676</v>
      </c>
      <c r="T3099" s="45" t="s">
        <v>1677</v>
      </c>
      <c r="U3099" s="55">
        <f>RANK(Q3099,$Q$5:$Q$3209,0)</f>
        <v>3095</v>
      </c>
      <c r="V3099" s="55">
        <f>RANK(W3099,$W$5:$W$3209,0)</f>
        <v>1732</v>
      </c>
      <c r="W3099" s="55">
        <f>N3099*O3099</f>
        <v>4.6446291614766801E-2</v>
      </c>
      <c r="X3099" s="1">
        <f t="shared" si="48"/>
        <v>0.90754339444862087</v>
      </c>
    </row>
    <row r="3100" spans="3:24" x14ac:dyDescent="0.25">
      <c r="C3100" s="19" t="s">
        <v>4703</v>
      </c>
      <c r="D3100" s="6" t="s">
        <v>381</v>
      </c>
      <c r="E3100" s="6" t="s">
        <v>131</v>
      </c>
      <c r="F3100" s="48">
        <v>0.34235019140876399</v>
      </c>
      <c r="G3100" s="8">
        <v>10</v>
      </c>
      <c r="H3100" s="9">
        <v>0</v>
      </c>
      <c r="I3100" s="40">
        <v>0</v>
      </c>
      <c r="J3100" s="7">
        <v>1</v>
      </c>
      <c r="K3100" s="9">
        <v>7.0166738396799502E-2</v>
      </c>
      <c r="L3100" s="39">
        <v>0</v>
      </c>
      <c r="M3100" s="47">
        <v>0</v>
      </c>
      <c r="N3100" s="17">
        <v>5.1448469462176197E-3</v>
      </c>
      <c r="O3100" s="7">
        <f>Q3100/P3100/N3100</f>
        <v>1</v>
      </c>
      <c r="P3100" s="7">
        <v>3.0093708557711127</v>
      </c>
      <c r="Q3100" s="33">
        <v>1.5482752457350315E-2</v>
      </c>
      <c r="R3100" s="38" t="s">
        <v>1677</v>
      </c>
      <c r="S3100" s="33" t="s">
        <v>1677</v>
      </c>
      <c r="T3100" s="45" t="s">
        <v>1676</v>
      </c>
      <c r="U3100" s="55">
        <f>RANK(Q3100,$Q$5:$Q$3209,0)</f>
        <v>3096</v>
      </c>
      <c r="V3100" s="55">
        <f>RANK(W3100,$W$5:$W$3209,0)</f>
        <v>3137</v>
      </c>
      <c r="W3100" s="55">
        <f>N3100*O3100</f>
        <v>5.1448469462176197E-3</v>
      </c>
      <c r="X3100" s="1">
        <f t="shared" si="48"/>
        <v>0.89202501587243888</v>
      </c>
    </row>
    <row r="3101" spans="3:24" x14ac:dyDescent="0.25">
      <c r="C3101" s="19" t="s">
        <v>4704</v>
      </c>
      <c r="D3101" s="6" t="s">
        <v>1120</v>
      </c>
      <c r="E3101" s="6" t="s">
        <v>131</v>
      </c>
      <c r="F3101" s="48">
        <v>0.399553661330521</v>
      </c>
      <c r="G3101" s="8">
        <v>10</v>
      </c>
      <c r="H3101" s="9">
        <v>1</v>
      </c>
      <c r="I3101" s="40">
        <v>0</v>
      </c>
      <c r="J3101" s="7">
        <v>1</v>
      </c>
      <c r="K3101" s="9">
        <v>6.5003372191954206E-2</v>
      </c>
      <c r="L3101" s="39">
        <v>0</v>
      </c>
      <c r="M3101" s="47">
        <v>0</v>
      </c>
      <c r="N3101" s="17">
        <v>1.1606077607195699E-2</v>
      </c>
      <c r="O3101" s="7">
        <f>Q3101/P3101/N3101</f>
        <v>1</v>
      </c>
      <c r="P3101" s="7">
        <v>1.3336572926031822</v>
      </c>
      <c r="Q3101" s="33">
        <v>1.5478530039355036E-2</v>
      </c>
      <c r="R3101" s="38" t="s">
        <v>1677</v>
      </c>
      <c r="S3101" s="33" t="s">
        <v>1677</v>
      </c>
      <c r="T3101" s="45" t="s">
        <v>1677</v>
      </c>
      <c r="U3101" s="55">
        <f>RANK(Q3101,$Q$5:$Q$3209,0)</f>
        <v>3097</v>
      </c>
      <c r="V3101" s="55">
        <f>RANK(W3101,$W$5:$W$3209,0)</f>
        <v>2830</v>
      </c>
      <c r="W3101" s="55">
        <f>N3101*O3101</f>
        <v>1.1606077607195699E-2</v>
      </c>
      <c r="X3101" s="1">
        <f t="shared" si="48"/>
        <v>0.87654226341508856</v>
      </c>
    </row>
    <row r="3102" spans="3:24" x14ac:dyDescent="0.25">
      <c r="C3102" s="19" t="s">
        <v>4705</v>
      </c>
      <c r="D3102" s="6" t="s">
        <v>251</v>
      </c>
      <c r="E3102" s="6" t="s">
        <v>39</v>
      </c>
      <c r="F3102" s="48">
        <v>5.0492497933681504</v>
      </c>
      <c r="G3102" s="8">
        <v>32.686838316410103</v>
      </c>
      <c r="H3102" s="9">
        <v>6.5052848643456104E-2</v>
      </c>
      <c r="I3102" s="40">
        <v>7</v>
      </c>
      <c r="J3102" s="7">
        <v>2</v>
      </c>
      <c r="K3102" s="9">
        <v>0.57295646344528495</v>
      </c>
      <c r="L3102" s="39">
        <v>0</v>
      </c>
      <c r="M3102" s="47">
        <v>0</v>
      </c>
      <c r="N3102" s="17">
        <v>1.52013329486626E-2</v>
      </c>
      <c r="O3102" s="7">
        <f>Q3102/P3102/N3102</f>
        <v>1</v>
      </c>
      <c r="P3102" s="7">
        <v>1.0172845157669137</v>
      </c>
      <c r="Q3102" s="33">
        <v>1.5464080627691864E-2</v>
      </c>
      <c r="R3102" s="38" t="s">
        <v>1677</v>
      </c>
      <c r="S3102" s="33" t="s">
        <v>1677</v>
      </c>
      <c r="T3102" s="45" t="s">
        <v>1677</v>
      </c>
      <c r="U3102" s="55">
        <f>RANK(Q3102,$Q$5:$Q$3209,0)</f>
        <v>3098</v>
      </c>
      <c r="V3102" s="55">
        <f>RANK(W3102,$W$5:$W$3209,0)</f>
        <v>2603</v>
      </c>
      <c r="W3102" s="55">
        <f>N3102*O3102</f>
        <v>1.52013329486626E-2</v>
      </c>
      <c r="X3102" s="1">
        <f t="shared" si="48"/>
        <v>0.8610637333757335</v>
      </c>
    </row>
    <row r="3103" spans="3:24" x14ac:dyDescent="0.25">
      <c r="C3103" s="19" t="s">
        <v>4706</v>
      </c>
      <c r="D3103" s="6" t="s">
        <v>1568</v>
      </c>
      <c r="E3103" s="6" t="s">
        <v>39</v>
      </c>
      <c r="F3103" s="48">
        <v>0.38336855659932501</v>
      </c>
      <c r="G3103" s="8">
        <v>10</v>
      </c>
      <c r="H3103" s="9">
        <v>1</v>
      </c>
      <c r="I3103" s="40">
        <v>0</v>
      </c>
      <c r="J3103" s="7">
        <v>0</v>
      </c>
      <c r="K3103" s="9">
        <v>8.0454080534195102E-2</v>
      </c>
      <c r="L3103" s="39">
        <v>0</v>
      </c>
      <c r="M3103" s="47">
        <v>0</v>
      </c>
      <c r="N3103" s="17">
        <v>1.1543131043657199E-2</v>
      </c>
      <c r="O3103" s="7">
        <f>Q3103/P3103/N3103</f>
        <v>1</v>
      </c>
      <c r="P3103" s="7">
        <v>1.3232296654023368</v>
      </c>
      <c r="Q3103" s="33">
        <v>1.5274213428593843E-2</v>
      </c>
      <c r="R3103" s="38" t="s">
        <v>1677</v>
      </c>
      <c r="S3103" s="33" t="s">
        <v>1677</v>
      </c>
      <c r="T3103" s="45" t="s">
        <v>1677</v>
      </c>
      <c r="U3103" s="55">
        <f>RANK(Q3103,$Q$5:$Q$3209,0)</f>
        <v>3099</v>
      </c>
      <c r="V3103" s="55">
        <f>RANK(W3103,$W$5:$W$3209,0)</f>
        <v>2833</v>
      </c>
      <c r="W3103" s="55">
        <f>N3103*O3103</f>
        <v>1.1543131043657199E-2</v>
      </c>
      <c r="X3103" s="1">
        <f t="shared" si="48"/>
        <v>0.84559965274804161</v>
      </c>
    </row>
    <row r="3104" spans="3:24" x14ac:dyDescent="0.25">
      <c r="C3104" s="19" t="s">
        <v>4707</v>
      </c>
      <c r="D3104" s="6" t="s">
        <v>404</v>
      </c>
      <c r="E3104" s="6" t="s">
        <v>16</v>
      </c>
      <c r="F3104" s="48">
        <v>0.156028791278392</v>
      </c>
      <c r="G3104" s="8">
        <v>10</v>
      </c>
      <c r="H3104" s="9">
        <v>0</v>
      </c>
      <c r="I3104" s="40">
        <v>0</v>
      </c>
      <c r="J3104" s="7">
        <v>0</v>
      </c>
      <c r="K3104" s="9">
        <v>4.3851935941007801E-2</v>
      </c>
      <c r="L3104" s="39">
        <v>0</v>
      </c>
      <c r="M3104" s="47">
        <v>0</v>
      </c>
      <c r="N3104" s="17">
        <v>4.9080452248367002E-3</v>
      </c>
      <c r="O3104" s="7">
        <f>Q3104/P3104/N3104</f>
        <v>1</v>
      </c>
      <c r="P3104" s="7">
        <v>3.0967499381406847</v>
      </c>
      <c r="Q3104" s="33">
        <v>1.5198988746404735E-2</v>
      </c>
      <c r="R3104" s="38" t="s">
        <v>1677</v>
      </c>
      <c r="S3104" s="33" t="s">
        <v>1677</v>
      </c>
      <c r="T3104" s="45" t="s">
        <v>1675</v>
      </c>
      <c r="U3104" s="55">
        <f>RANK(Q3104,$Q$5:$Q$3209,0)</f>
        <v>3100</v>
      </c>
      <c r="V3104" s="55">
        <f>RANK(W3104,$W$5:$W$3209,0)</f>
        <v>3152</v>
      </c>
      <c r="W3104" s="55">
        <f>N3104*O3104</f>
        <v>4.9080452248367002E-3</v>
      </c>
      <c r="X3104" s="1">
        <f t="shared" si="48"/>
        <v>0.8303254393194478</v>
      </c>
    </row>
    <row r="3105" spans="3:24" x14ac:dyDescent="0.25">
      <c r="C3105" s="19" t="s">
        <v>4708</v>
      </c>
      <c r="D3105" s="6" t="s">
        <v>1384</v>
      </c>
      <c r="E3105" s="6" t="s">
        <v>863</v>
      </c>
      <c r="F3105" s="48">
        <v>2.8031638536673998E-3</v>
      </c>
      <c r="G3105" s="8">
        <v>10</v>
      </c>
      <c r="H3105" s="9">
        <v>0</v>
      </c>
      <c r="I3105" s="40">
        <v>0</v>
      </c>
      <c r="J3105" s="7">
        <v>0</v>
      </c>
      <c r="K3105" s="9">
        <v>1.0290470050274599E-4</v>
      </c>
      <c r="L3105" s="39">
        <v>0</v>
      </c>
      <c r="M3105" s="47">
        <v>0</v>
      </c>
      <c r="N3105" s="17">
        <v>4.6984968760157104E-3</v>
      </c>
      <c r="O3105" s="7">
        <f>Q3105/P3105/N3105</f>
        <v>1</v>
      </c>
      <c r="P3105" s="7">
        <v>3.2223188554855762</v>
      </c>
      <c r="Q3105" s="33">
        <v>1.51400550760255E-2</v>
      </c>
      <c r="R3105" s="38" t="s">
        <v>1677</v>
      </c>
      <c r="S3105" s="33" t="s">
        <v>1677</v>
      </c>
      <c r="T3105" s="45" t="s">
        <v>1675</v>
      </c>
      <c r="U3105" s="55">
        <f>RANK(Q3105,$Q$5:$Q$3209,0)</f>
        <v>3101</v>
      </c>
      <c r="V3105" s="55">
        <f>RANK(W3105,$W$5:$W$3209,0)</f>
        <v>3181</v>
      </c>
      <c r="W3105" s="55">
        <f>N3105*O3105</f>
        <v>4.6984968760157104E-3</v>
      </c>
      <c r="X3105" s="1">
        <f t="shared" si="48"/>
        <v>0.81512645057304312</v>
      </c>
    </row>
    <row r="3106" spans="3:24" x14ac:dyDescent="0.25">
      <c r="C3106" s="19" t="s">
        <v>4709</v>
      </c>
      <c r="D3106" s="6" t="s">
        <v>1610</v>
      </c>
      <c r="E3106" s="6" t="s">
        <v>448</v>
      </c>
      <c r="F3106" s="48">
        <v>1.66837119158433</v>
      </c>
      <c r="G3106" s="8">
        <v>73.915429465641097</v>
      </c>
      <c r="H3106" s="9">
        <v>1</v>
      </c>
      <c r="I3106" s="40">
        <v>0</v>
      </c>
      <c r="J3106" s="7">
        <v>0</v>
      </c>
      <c r="K3106" s="9">
        <v>0.122587362640304</v>
      </c>
      <c r="L3106" s="39">
        <v>0</v>
      </c>
      <c r="M3106" s="47">
        <v>0</v>
      </c>
      <c r="N3106" s="17">
        <v>1.8513218030090099E-2</v>
      </c>
      <c r="O3106" s="7">
        <f>Q3106/P3106/N3106</f>
        <v>1</v>
      </c>
      <c r="P3106" s="7">
        <v>0.80873613685271795</v>
      </c>
      <c r="Q3106" s="33">
        <v>1.4972308430367152E-2</v>
      </c>
      <c r="R3106" s="38" t="s">
        <v>1677</v>
      </c>
      <c r="S3106" s="33" t="s">
        <v>1677</v>
      </c>
      <c r="T3106" s="45" t="s">
        <v>1677</v>
      </c>
      <c r="U3106" s="55">
        <f>RANK(Q3106,$Q$5:$Q$3209,0)</f>
        <v>3102</v>
      </c>
      <c r="V3106" s="55">
        <f>RANK(W3106,$W$5:$W$3209,0)</f>
        <v>2464</v>
      </c>
      <c r="W3106" s="55">
        <f>N3106*O3106</f>
        <v>1.8513218030090099E-2</v>
      </c>
      <c r="X3106" s="1">
        <f t="shared" si="48"/>
        <v>0.79998639549701767</v>
      </c>
    </row>
    <row r="3107" spans="3:24" x14ac:dyDescent="0.25">
      <c r="C3107" s="19" t="s">
        <v>4710</v>
      </c>
      <c r="D3107" s="6" t="s">
        <v>880</v>
      </c>
      <c r="E3107" s="6" t="s">
        <v>389</v>
      </c>
      <c r="F3107" s="48">
        <v>7.4631421557112701E-3</v>
      </c>
      <c r="G3107" s="8">
        <v>10</v>
      </c>
      <c r="H3107" s="9">
        <v>0</v>
      </c>
      <c r="I3107" s="40">
        <v>0</v>
      </c>
      <c r="J3107" s="7">
        <v>0</v>
      </c>
      <c r="K3107" s="9">
        <v>3.0396313450804999E-3</v>
      </c>
      <c r="L3107" s="39">
        <v>0</v>
      </c>
      <c r="M3107" s="47">
        <v>0</v>
      </c>
      <c r="N3107" s="17">
        <v>5.3820564523565997E-3</v>
      </c>
      <c r="O3107" s="7">
        <f>Q3107/P3107/N3107</f>
        <v>1</v>
      </c>
      <c r="P3107" s="7">
        <v>2.7786106753930406</v>
      </c>
      <c r="Q3107" s="33">
        <v>1.4954639514086043E-2</v>
      </c>
      <c r="R3107" s="38" t="s">
        <v>1677</v>
      </c>
      <c r="S3107" s="33" t="s">
        <v>1677</v>
      </c>
      <c r="T3107" s="45" t="s">
        <v>1676</v>
      </c>
      <c r="U3107" s="55">
        <f>RANK(Q3107,$Q$5:$Q$3209,0)</f>
        <v>3103</v>
      </c>
      <c r="V3107" s="55">
        <f>RANK(W3107,$W$5:$W$3209,0)</f>
        <v>3129</v>
      </c>
      <c r="W3107" s="55">
        <f>N3107*O3107</f>
        <v>5.3820564523565997E-3</v>
      </c>
      <c r="X3107" s="1">
        <f t="shared" si="48"/>
        <v>0.78501408706665055</v>
      </c>
    </row>
    <row r="3108" spans="3:24" x14ac:dyDescent="0.25">
      <c r="C3108" s="19" t="s">
        <v>4711</v>
      </c>
      <c r="D3108" s="6" t="s">
        <v>1498</v>
      </c>
      <c r="E3108" s="6" t="s">
        <v>39</v>
      </c>
      <c r="F3108" s="48">
        <v>3.06533357892499</v>
      </c>
      <c r="G3108" s="8">
        <v>21.2100480805153</v>
      </c>
      <c r="H3108" s="9">
        <v>0.32283501231093398</v>
      </c>
      <c r="I3108" s="40">
        <v>0</v>
      </c>
      <c r="J3108" s="7">
        <v>0</v>
      </c>
      <c r="K3108" s="9">
        <v>0.62197689898318598</v>
      </c>
      <c r="L3108" s="39">
        <v>0</v>
      </c>
      <c r="M3108" s="47">
        <v>0</v>
      </c>
      <c r="N3108" s="17">
        <v>1.22550695335953E-2</v>
      </c>
      <c r="O3108" s="7">
        <f>Q3108/P3108/N3108</f>
        <v>1</v>
      </c>
      <c r="P3108" s="7">
        <v>1.2187437864851558</v>
      </c>
      <c r="Q3108" s="33">
        <v>1.4935789847012809E-2</v>
      </c>
      <c r="R3108" s="38" t="s">
        <v>1677</v>
      </c>
      <c r="S3108" s="33" t="s">
        <v>1677</v>
      </c>
      <c r="T3108" s="45" t="s">
        <v>1677</v>
      </c>
      <c r="U3108" s="55">
        <f>RANK(Q3108,$Q$5:$Q$3209,0)</f>
        <v>3104</v>
      </c>
      <c r="V3108" s="55">
        <f>RANK(W3108,$W$5:$W$3209,0)</f>
        <v>2789</v>
      </c>
      <c r="W3108" s="55">
        <f>N3108*O3108</f>
        <v>1.22550695335953E-2</v>
      </c>
      <c r="X3108" s="1">
        <f t="shared" si="48"/>
        <v>0.7700594475525645</v>
      </c>
    </row>
    <row r="3109" spans="3:24" x14ac:dyDescent="0.25">
      <c r="C3109" s="19" t="s">
        <v>4712</v>
      </c>
      <c r="D3109" s="6" t="s">
        <v>940</v>
      </c>
      <c r="E3109" s="6" t="s">
        <v>126</v>
      </c>
      <c r="F3109" s="48">
        <v>1.11276468143614</v>
      </c>
      <c r="G3109" s="8">
        <v>10</v>
      </c>
      <c r="H3109" s="9">
        <v>0.100918275693211</v>
      </c>
      <c r="I3109" s="40">
        <v>0</v>
      </c>
      <c r="J3109" s="7">
        <v>0</v>
      </c>
      <c r="K3109" s="9">
        <v>5.9929379121513297E-2</v>
      </c>
      <c r="L3109" s="39">
        <v>0</v>
      </c>
      <c r="M3109" s="47">
        <v>0</v>
      </c>
      <c r="N3109" s="17">
        <v>5.4181549787442503E-3</v>
      </c>
      <c r="O3109" s="7">
        <f>Q3109/P3109/N3109</f>
        <v>1</v>
      </c>
      <c r="P3109" s="7">
        <v>2.7419476320824399</v>
      </c>
      <c r="Q3109" s="33">
        <v>1.4856297214223478E-2</v>
      </c>
      <c r="R3109" s="38" t="s">
        <v>1677</v>
      </c>
      <c r="S3109" s="33" t="s">
        <v>1677</v>
      </c>
      <c r="T3109" s="45" t="s">
        <v>1676</v>
      </c>
      <c r="U3109" s="55">
        <f>RANK(Q3109,$Q$5:$Q$3209,0)</f>
        <v>3105</v>
      </c>
      <c r="V3109" s="55">
        <f>RANK(W3109,$W$5:$W$3209,0)</f>
        <v>3127</v>
      </c>
      <c r="W3109" s="55">
        <f>N3109*O3109</f>
        <v>5.4181549787442503E-3</v>
      </c>
      <c r="X3109" s="1">
        <f t="shared" si="48"/>
        <v>0.75512365770555168</v>
      </c>
    </row>
    <row r="3110" spans="3:24" x14ac:dyDescent="0.25">
      <c r="C3110" s="19" t="s">
        <v>4713</v>
      </c>
      <c r="D3110" s="6" t="s">
        <v>1438</v>
      </c>
      <c r="E3110" s="6" t="s">
        <v>12</v>
      </c>
      <c r="F3110" s="48">
        <v>1.30927277267276E-2</v>
      </c>
      <c r="G3110" s="8">
        <v>10</v>
      </c>
      <c r="H3110" s="9">
        <v>0</v>
      </c>
      <c r="I3110" s="40">
        <v>0</v>
      </c>
      <c r="J3110" s="7">
        <v>0</v>
      </c>
      <c r="K3110" s="9">
        <v>2.4556065923819698E-3</v>
      </c>
      <c r="L3110" s="39">
        <v>0</v>
      </c>
      <c r="M3110" s="47">
        <v>0</v>
      </c>
      <c r="N3110" s="17">
        <v>4.7095357838515001E-3</v>
      </c>
      <c r="O3110" s="7">
        <f>Q3110/P3110/N3110</f>
        <v>1</v>
      </c>
      <c r="P3110" s="7">
        <v>3.1177367403380289</v>
      </c>
      <c r="Q3110" s="33">
        <v>1.468309274325048E-2</v>
      </c>
      <c r="R3110" s="38" t="s">
        <v>1677</v>
      </c>
      <c r="S3110" s="33" t="s">
        <v>1677</v>
      </c>
      <c r="T3110" s="45" t="s">
        <v>1675</v>
      </c>
      <c r="U3110" s="55">
        <f>RANK(Q3110,$Q$5:$Q$3209,0)</f>
        <v>3106</v>
      </c>
      <c r="V3110" s="55">
        <f>RANK(W3110,$W$5:$W$3209,0)</f>
        <v>3178</v>
      </c>
      <c r="W3110" s="55">
        <f>N3110*O3110</f>
        <v>4.7095357838515001E-3</v>
      </c>
      <c r="X3110" s="1">
        <f t="shared" si="48"/>
        <v>0.74026736049132824</v>
      </c>
    </row>
    <row r="3111" spans="3:24" x14ac:dyDescent="0.25">
      <c r="C3111" s="19" t="s">
        <v>4714</v>
      </c>
      <c r="D3111" s="6" t="s">
        <v>565</v>
      </c>
      <c r="E3111" s="6" t="s">
        <v>12</v>
      </c>
      <c r="F3111" s="48">
        <v>1.9590208245217101E-2</v>
      </c>
      <c r="G3111" s="8">
        <v>10</v>
      </c>
      <c r="H3111" s="9">
        <v>0</v>
      </c>
      <c r="I3111" s="40">
        <v>0</v>
      </c>
      <c r="J3111" s="7">
        <v>0</v>
      </c>
      <c r="K3111" s="9">
        <v>6.2444153691656804E-3</v>
      </c>
      <c r="L3111" s="39">
        <v>0</v>
      </c>
      <c r="M3111" s="47">
        <v>0</v>
      </c>
      <c r="N3111" s="17">
        <v>4.72736720476647E-3</v>
      </c>
      <c r="O3111" s="7">
        <f>Q3111/P3111/N3111</f>
        <v>1</v>
      </c>
      <c r="P3111" s="7">
        <v>3.0907008427674652</v>
      </c>
      <c r="Q3111" s="33">
        <v>1.4610877803843004E-2</v>
      </c>
      <c r="R3111" s="38" t="s">
        <v>1677</v>
      </c>
      <c r="S3111" s="33" t="s">
        <v>1677</v>
      </c>
      <c r="T3111" s="45" t="s">
        <v>1675</v>
      </c>
      <c r="U3111" s="55">
        <f>RANK(Q3111,$Q$5:$Q$3209,0)</f>
        <v>3107</v>
      </c>
      <c r="V3111" s="55">
        <f>RANK(W3111,$W$5:$W$3209,0)</f>
        <v>3174</v>
      </c>
      <c r="W3111" s="55">
        <f>N3111*O3111</f>
        <v>4.72736720476647E-3</v>
      </c>
      <c r="X3111" s="1">
        <f t="shared" si="48"/>
        <v>0.72558426774807772</v>
      </c>
    </row>
    <row r="3112" spans="3:24" x14ac:dyDescent="0.25">
      <c r="C3112" s="19" t="s">
        <v>4715</v>
      </c>
      <c r="D3112" s="6" t="s">
        <v>1538</v>
      </c>
      <c r="E3112" s="6" t="s">
        <v>90</v>
      </c>
      <c r="F3112" s="48">
        <v>0.923763376399801</v>
      </c>
      <c r="G3112" s="8">
        <v>10</v>
      </c>
      <c r="H3112" s="9">
        <v>1</v>
      </c>
      <c r="I3112" s="40">
        <v>0</v>
      </c>
      <c r="J3112" s="7">
        <v>0</v>
      </c>
      <c r="K3112" s="9">
        <v>2.6858570079767701E-2</v>
      </c>
      <c r="L3112" s="39">
        <v>0</v>
      </c>
      <c r="M3112" s="47">
        <v>0</v>
      </c>
      <c r="N3112" s="17">
        <v>1.09460967962524E-2</v>
      </c>
      <c r="O3112" s="7">
        <f>Q3112/P3112/N3112</f>
        <v>1</v>
      </c>
      <c r="P3112" s="7">
        <v>1.3317210095190573</v>
      </c>
      <c r="Q3112" s="33">
        <v>1.4577147075798564E-2</v>
      </c>
      <c r="R3112" s="38" t="s">
        <v>1677</v>
      </c>
      <c r="S3112" s="33" t="s">
        <v>1677</v>
      </c>
      <c r="T3112" s="45" t="s">
        <v>1677</v>
      </c>
      <c r="U3112" s="55">
        <f>RANK(Q3112,$Q$5:$Q$3209,0)</f>
        <v>3108</v>
      </c>
      <c r="V3112" s="55">
        <f>RANK(W3112,$W$5:$W$3209,0)</f>
        <v>2872</v>
      </c>
      <c r="W3112" s="55">
        <f>N3112*O3112</f>
        <v>1.09460967962524E-2</v>
      </c>
      <c r="X3112" s="1">
        <f t="shared" si="48"/>
        <v>0.71097338994423476</v>
      </c>
    </row>
    <row r="3113" spans="3:24" x14ac:dyDescent="0.25">
      <c r="C3113" s="19" t="s">
        <v>4716</v>
      </c>
      <c r="D3113" s="6" t="s">
        <v>1246</v>
      </c>
      <c r="E3113" s="6" t="s">
        <v>90</v>
      </c>
      <c r="F3113" s="48">
        <v>1.9803883517307701</v>
      </c>
      <c r="G3113" s="8">
        <v>23.753075941795</v>
      </c>
      <c r="H3113" s="9">
        <v>1</v>
      </c>
      <c r="I3113" s="40">
        <v>0</v>
      </c>
      <c r="J3113" s="7">
        <v>6</v>
      </c>
      <c r="K3113" s="9">
        <v>1</v>
      </c>
      <c r="L3113" s="39">
        <v>0</v>
      </c>
      <c r="M3113" s="47">
        <v>0</v>
      </c>
      <c r="N3113" s="17">
        <v>4.0119517802655602E-2</v>
      </c>
      <c r="O3113" s="7">
        <f>Q3113/P3113/N3113</f>
        <v>1</v>
      </c>
      <c r="P3113" s="7">
        <v>0.35957042022652136</v>
      </c>
      <c r="Q3113" s="33">
        <v>1.4425791875586279E-2</v>
      </c>
      <c r="R3113" s="38" t="s">
        <v>1676</v>
      </c>
      <c r="S3113" s="33" t="s">
        <v>1676</v>
      </c>
      <c r="T3113" s="45" t="s">
        <v>1677</v>
      </c>
      <c r="U3113" s="55">
        <f>RANK(Q3113,$Q$5:$Q$3209,0)</f>
        <v>3109</v>
      </c>
      <c r="V3113" s="55">
        <f>RANK(W3113,$W$5:$W$3209,0)</f>
        <v>1853</v>
      </c>
      <c r="W3113" s="55">
        <f>N3113*O3113</f>
        <v>4.0119517802655602E-2</v>
      </c>
      <c r="X3113" s="1">
        <f t="shared" si="48"/>
        <v>0.69639624286843615</v>
      </c>
    </row>
    <row r="3114" spans="3:24" x14ac:dyDescent="0.25">
      <c r="C3114" s="19" t="s">
        <v>4717</v>
      </c>
      <c r="D3114" s="6" t="s">
        <v>414</v>
      </c>
      <c r="E3114" s="6" t="s">
        <v>131</v>
      </c>
      <c r="F3114" s="48">
        <v>1.13352468768925</v>
      </c>
      <c r="G3114" s="8">
        <v>10</v>
      </c>
      <c r="H3114" s="9">
        <v>0.214574607384201</v>
      </c>
      <c r="I3114" s="40">
        <v>0</v>
      </c>
      <c r="J3114" s="7">
        <v>3</v>
      </c>
      <c r="K3114" s="9">
        <v>0.14452792705423601</v>
      </c>
      <c r="L3114" s="39">
        <v>0</v>
      </c>
      <c r="M3114" s="47">
        <v>0</v>
      </c>
      <c r="N3114" s="17">
        <v>6.8881883130460604E-3</v>
      </c>
      <c r="O3114" s="7">
        <f>Q3114/P3114/N3114</f>
        <v>1</v>
      </c>
      <c r="P3114" s="7">
        <v>2.090553367520692</v>
      </c>
      <c r="Q3114" s="33">
        <v>1.4400125273955115E-2</v>
      </c>
      <c r="R3114" s="38" t="s">
        <v>1677</v>
      </c>
      <c r="S3114" s="33" t="s">
        <v>1677</v>
      </c>
      <c r="T3114" s="45" t="s">
        <v>1677</v>
      </c>
      <c r="U3114" s="55">
        <f>RANK(Q3114,$Q$5:$Q$3209,0)</f>
        <v>3110</v>
      </c>
      <c r="V3114" s="55">
        <f>RANK(W3114,$W$5:$W$3209,0)</f>
        <v>3059</v>
      </c>
      <c r="W3114" s="55">
        <f>N3114*O3114</f>
        <v>6.8881883130460604E-3</v>
      </c>
      <c r="X3114" s="1">
        <f t="shared" si="48"/>
        <v>0.68197045099284992</v>
      </c>
    </row>
    <row r="3115" spans="3:24" x14ac:dyDescent="0.25">
      <c r="C3115" s="19" t="s">
        <v>4718</v>
      </c>
      <c r="D3115" s="6" t="s">
        <v>477</v>
      </c>
      <c r="E3115" s="6" t="s">
        <v>19</v>
      </c>
      <c r="F3115" s="48">
        <v>1.46992930135703</v>
      </c>
      <c r="G3115" s="8">
        <v>10</v>
      </c>
      <c r="H3115" s="9">
        <v>0.996133332459331</v>
      </c>
      <c r="I3115" s="40">
        <v>0</v>
      </c>
      <c r="J3115" s="7">
        <v>0</v>
      </c>
      <c r="K3115" s="9">
        <v>9.1971833822646995E-2</v>
      </c>
      <c r="L3115" s="39">
        <v>0</v>
      </c>
      <c r="M3115" s="47">
        <v>0</v>
      </c>
      <c r="N3115" s="17">
        <v>1.1638813919563401E-2</v>
      </c>
      <c r="O3115" s="7">
        <f>Q3115/P3115/N3115</f>
        <v>1</v>
      </c>
      <c r="P3115" s="7">
        <v>1.2369672928906845</v>
      </c>
      <c r="Q3115" s="33">
        <v>1.4396832146540757E-2</v>
      </c>
      <c r="R3115" s="38" t="s">
        <v>1677</v>
      </c>
      <c r="S3115" s="33" t="s">
        <v>1677</v>
      </c>
      <c r="T3115" s="45" t="s">
        <v>1677</v>
      </c>
      <c r="U3115" s="55">
        <f>RANK(Q3115,$Q$5:$Q$3209,0)</f>
        <v>3111</v>
      </c>
      <c r="V3115" s="55">
        <f>RANK(W3115,$W$5:$W$3209,0)</f>
        <v>2827</v>
      </c>
      <c r="W3115" s="55">
        <f>N3115*O3115</f>
        <v>1.1638813919563401E-2</v>
      </c>
      <c r="X3115" s="1">
        <f t="shared" si="48"/>
        <v>0.66757032571889485</v>
      </c>
    </row>
    <row r="3116" spans="3:24" x14ac:dyDescent="0.25">
      <c r="C3116" s="19" t="s">
        <v>4719</v>
      </c>
      <c r="D3116" s="6" t="s">
        <v>1498</v>
      </c>
      <c r="E3116" s="6" t="s">
        <v>39</v>
      </c>
      <c r="F3116" s="48">
        <v>10.378615464073</v>
      </c>
      <c r="G3116" s="8">
        <v>10.5371807158794</v>
      </c>
      <c r="H3116" s="9">
        <v>0.70849488773782299</v>
      </c>
      <c r="I3116" s="40">
        <v>4</v>
      </c>
      <c r="J3116" s="7">
        <v>0</v>
      </c>
      <c r="K3116" s="9">
        <v>0.58604289812648003</v>
      </c>
      <c r="L3116" s="39">
        <v>0</v>
      </c>
      <c r="M3116" s="47">
        <v>0</v>
      </c>
      <c r="N3116" s="17">
        <v>1.5870308055642799E-2</v>
      </c>
      <c r="O3116" s="7">
        <f>Q3116/P3116/N3116</f>
        <v>1</v>
      </c>
      <c r="P3116" s="7">
        <v>0.8985979460515523</v>
      </c>
      <c r="Q3116" s="33">
        <v>1.4261026222006024E-2</v>
      </c>
      <c r="R3116" s="38" t="s">
        <v>1677</v>
      </c>
      <c r="S3116" s="33" t="s">
        <v>1677</v>
      </c>
      <c r="T3116" s="45" t="s">
        <v>1677</v>
      </c>
      <c r="U3116" s="55">
        <f>RANK(Q3116,$Q$5:$Q$3209,0)</f>
        <v>3112</v>
      </c>
      <c r="V3116" s="55">
        <f>RANK(W3116,$W$5:$W$3209,0)</f>
        <v>2582</v>
      </c>
      <c r="W3116" s="55">
        <f>N3116*O3116</f>
        <v>1.5870308055642799E-2</v>
      </c>
      <c r="X3116" s="1">
        <f t="shared" si="48"/>
        <v>0.6531734935723541</v>
      </c>
    </row>
    <row r="3117" spans="3:24" x14ac:dyDescent="0.25">
      <c r="C3117" s="19" t="s">
        <v>4720</v>
      </c>
      <c r="D3117" s="6" t="s">
        <v>239</v>
      </c>
      <c r="E3117" s="6" t="s">
        <v>16</v>
      </c>
      <c r="F3117" s="48">
        <v>5.3599320962921498E-2</v>
      </c>
      <c r="G3117" s="8">
        <v>10</v>
      </c>
      <c r="H3117" s="9">
        <v>0</v>
      </c>
      <c r="I3117" s="40">
        <v>0</v>
      </c>
      <c r="J3117" s="7">
        <v>0</v>
      </c>
      <c r="K3117" s="9">
        <v>3.0581720831554401E-2</v>
      </c>
      <c r="L3117" s="39">
        <v>0</v>
      </c>
      <c r="M3117" s="47">
        <v>0</v>
      </c>
      <c r="N3117" s="17">
        <v>4.8435196914832198E-3</v>
      </c>
      <c r="O3117" s="7">
        <f>Q3117/P3117/N3117</f>
        <v>1</v>
      </c>
      <c r="P3117" s="7">
        <v>2.9407221201814653</v>
      </c>
      <c r="Q3117" s="33">
        <v>1.4243445496279211E-2</v>
      </c>
      <c r="R3117" s="38" t="s">
        <v>1677</v>
      </c>
      <c r="S3117" s="33" t="s">
        <v>1677</v>
      </c>
      <c r="T3117" s="45" t="s">
        <v>1676</v>
      </c>
      <c r="U3117" s="55">
        <f>RANK(Q3117,$Q$5:$Q$3209,0)</f>
        <v>3113</v>
      </c>
      <c r="V3117" s="55">
        <f>RANK(W3117,$W$5:$W$3209,0)</f>
        <v>3158</v>
      </c>
      <c r="W3117" s="55">
        <f>N3117*O3117</f>
        <v>4.8435196914832198E-3</v>
      </c>
      <c r="X3117" s="1">
        <f t="shared" si="48"/>
        <v>0.63891246735034812</v>
      </c>
    </row>
    <row r="3118" spans="3:24" x14ac:dyDescent="0.25">
      <c r="C3118" s="19" t="s">
        <v>4721</v>
      </c>
      <c r="D3118" s="6" t="s">
        <v>1150</v>
      </c>
      <c r="E3118" s="6" t="s">
        <v>204</v>
      </c>
      <c r="F3118" s="48">
        <v>0.34173281725008398</v>
      </c>
      <c r="G3118" s="8">
        <v>10</v>
      </c>
      <c r="H3118" s="9">
        <v>0</v>
      </c>
      <c r="I3118" s="40">
        <v>0</v>
      </c>
      <c r="J3118" s="7">
        <v>0</v>
      </c>
      <c r="K3118" s="9">
        <v>0.14565096544261999</v>
      </c>
      <c r="L3118" s="39">
        <v>0</v>
      </c>
      <c r="M3118" s="47">
        <v>0</v>
      </c>
      <c r="N3118" s="17">
        <v>5.4323289486225904E-3</v>
      </c>
      <c r="O3118" s="7">
        <f>Q3118/P3118/N3118</f>
        <v>1</v>
      </c>
      <c r="P3118" s="7">
        <v>2.6023892441291343</v>
      </c>
      <c r="Q3118" s="33">
        <v>1.4137034426466757E-2</v>
      </c>
      <c r="R3118" s="38" t="s">
        <v>1677</v>
      </c>
      <c r="S3118" s="33" t="s">
        <v>1677</v>
      </c>
      <c r="T3118" s="45" t="s">
        <v>1676</v>
      </c>
      <c r="U3118" s="55">
        <f>RANK(Q3118,$Q$5:$Q$3209,0)</f>
        <v>3114</v>
      </c>
      <c r="V3118" s="55">
        <f>RANK(W3118,$W$5:$W$3209,0)</f>
        <v>3126</v>
      </c>
      <c r="W3118" s="55">
        <f>N3118*O3118</f>
        <v>5.4323289486225904E-3</v>
      </c>
      <c r="X3118" s="1">
        <f t="shared" si="48"/>
        <v>0.62466902185406892</v>
      </c>
    </row>
    <row r="3119" spans="3:24" x14ac:dyDescent="0.25">
      <c r="C3119" s="19" t="s">
        <v>4722</v>
      </c>
      <c r="D3119" s="6" t="s">
        <v>404</v>
      </c>
      <c r="E3119" s="6" t="s">
        <v>16</v>
      </c>
      <c r="F3119" s="48">
        <v>3.78777230408083E-3</v>
      </c>
      <c r="G3119" s="8">
        <v>10</v>
      </c>
      <c r="H3119" s="9">
        <v>0</v>
      </c>
      <c r="I3119" s="40">
        <v>0</v>
      </c>
      <c r="J3119" s="7">
        <v>0</v>
      </c>
      <c r="K3119" s="9">
        <v>2.2123616453355501E-3</v>
      </c>
      <c r="L3119" s="39">
        <v>0</v>
      </c>
      <c r="M3119" s="47">
        <v>0</v>
      </c>
      <c r="N3119" s="17">
        <v>4.7083932800104601E-3</v>
      </c>
      <c r="O3119" s="7">
        <f>Q3119/P3119/N3119</f>
        <v>1</v>
      </c>
      <c r="P3119" s="7">
        <v>2.9563190011134428</v>
      </c>
      <c r="Q3119" s="33">
        <v>1.391951251840977E-2</v>
      </c>
      <c r="R3119" s="38" t="s">
        <v>1677</v>
      </c>
      <c r="S3119" s="33" t="s">
        <v>1677</v>
      </c>
      <c r="T3119" s="45" t="s">
        <v>1676</v>
      </c>
      <c r="U3119" s="55">
        <f>RANK(Q3119,$Q$5:$Q$3209,0)</f>
        <v>3115</v>
      </c>
      <c r="V3119" s="55">
        <f>RANK(W3119,$W$5:$W$3209,0)</f>
        <v>3179</v>
      </c>
      <c r="W3119" s="55">
        <f>N3119*O3119</f>
        <v>4.7083932800104601E-3</v>
      </c>
      <c r="X3119" s="1">
        <f t="shared" si="48"/>
        <v>0.61053198742760217</v>
      </c>
    </row>
    <row r="3120" spans="3:24" x14ac:dyDescent="0.25">
      <c r="C3120" s="19" t="s">
        <v>4723</v>
      </c>
      <c r="D3120" s="6" t="s">
        <v>1424</v>
      </c>
      <c r="E3120" s="6" t="s">
        <v>39</v>
      </c>
      <c r="F3120" s="48">
        <v>0.57902336490480699</v>
      </c>
      <c r="G3120" s="8">
        <v>10</v>
      </c>
      <c r="H3120" s="9">
        <v>0.17047970296747</v>
      </c>
      <c r="I3120" s="40">
        <v>0</v>
      </c>
      <c r="J3120" s="7">
        <v>0</v>
      </c>
      <c r="K3120" s="9">
        <v>0.16853757101320499</v>
      </c>
      <c r="L3120" s="39">
        <v>0</v>
      </c>
      <c r="M3120" s="47">
        <v>0</v>
      </c>
      <c r="N3120" s="17">
        <v>6.3918434223458002E-3</v>
      </c>
      <c r="O3120" s="7">
        <f>Q3120/P3120/N3120</f>
        <v>1</v>
      </c>
      <c r="P3120" s="7">
        <v>2.155295628997159</v>
      </c>
      <c r="Q3120" s="33">
        <v>1.3776312189416145E-2</v>
      </c>
      <c r="R3120" s="38" t="s">
        <v>1677</v>
      </c>
      <c r="S3120" s="33" t="s">
        <v>1677</v>
      </c>
      <c r="T3120" s="45" t="s">
        <v>1677</v>
      </c>
      <c r="U3120" s="55">
        <f>RANK(Q3120,$Q$5:$Q$3209,0)</f>
        <v>3116</v>
      </c>
      <c r="V3120" s="55">
        <f>RANK(W3120,$W$5:$W$3209,0)</f>
        <v>3085</v>
      </c>
      <c r="W3120" s="55">
        <f>N3120*O3120</f>
        <v>6.3918434223458002E-3</v>
      </c>
      <c r="X3120" s="1">
        <f t="shared" si="48"/>
        <v>0.59661247490919245</v>
      </c>
    </row>
    <row r="3121" spans="3:24" x14ac:dyDescent="0.25">
      <c r="C3121" s="19" t="s">
        <v>4724</v>
      </c>
      <c r="D3121" s="6" t="s">
        <v>761</v>
      </c>
      <c r="E3121" s="6" t="s">
        <v>204</v>
      </c>
      <c r="F3121" s="48">
        <v>2.2617159761675101</v>
      </c>
      <c r="G3121" s="8">
        <v>68.230541131753697</v>
      </c>
      <c r="H3121" s="9">
        <v>0.27531930176808</v>
      </c>
      <c r="I3121" s="40">
        <v>0</v>
      </c>
      <c r="J3121" s="7">
        <v>1</v>
      </c>
      <c r="K3121" s="9">
        <v>0.147512157909437</v>
      </c>
      <c r="L3121" s="39">
        <v>0</v>
      </c>
      <c r="M3121" s="47">
        <v>0</v>
      </c>
      <c r="N3121" s="17">
        <v>1.17979554478869E-2</v>
      </c>
      <c r="O3121" s="7">
        <f>Q3121/P3121/N3121</f>
        <v>1</v>
      </c>
      <c r="P3121" s="7">
        <v>1.1585802734893089</v>
      </c>
      <c r="Q3121" s="33">
        <v>1.3668878449427487E-2</v>
      </c>
      <c r="R3121" s="38" t="s">
        <v>1677</v>
      </c>
      <c r="S3121" s="33" t="s">
        <v>1677</v>
      </c>
      <c r="T3121" s="45" t="s">
        <v>1677</v>
      </c>
      <c r="U3121" s="55">
        <f>RANK(Q3121,$Q$5:$Q$3209,0)</f>
        <v>3117</v>
      </c>
      <c r="V3121" s="55">
        <f>RANK(W3121,$W$5:$W$3209,0)</f>
        <v>2816</v>
      </c>
      <c r="W3121" s="55">
        <f>N3121*O3121</f>
        <v>1.17979554478869E-2</v>
      </c>
      <c r="X3121" s="1">
        <f t="shared" si="48"/>
        <v>0.58283616271977634</v>
      </c>
    </row>
    <row r="3122" spans="3:24" x14ac:dyDescent="0.25">
      <c r="C3122" s="19" t="s">
        <v>4725</v>
      </c>
      <c r="D3122" s="6" t="s">
        <v>575</v>
      </c>
      <c r="E3122" s="6" t="s">
        <v>27</v>
      </c>
      <c r="F3122" s="48">
        <v>1.1023362759437301</v>
      </c>
      <c r="G3122" s="8">
        <v>40.764081988399496</v>
      </c>
      <c r="H3122" s="9">
        <v>0.13408381812824</v>
      </c>
      <c r="I3122" s="40">
        <v>0</v>
      </c>
      <c r="J3122" s="7">
        <v>0</v>
      </c>
      <c r="K3122" s="9">
        <v>0.19904204777825199</v>
      </c>
      <c r="L3122" s="39">
        <v>0</v>
      </c>
      <c r="M3122" s="47">
        <v>0</v>
      </c>
      <c r="N3122" s="17">
        <v>7.8814796072073697E-3</v>
      </c>
      <c r="O3122" s="7">
        <f>Q3122/P3122/N3122</f>
        <v>1</v>
      </c>
      <c r="P3122" s="7">
        <v>1.728197737831717</v>
      </c>
      <c r="Q3122" s="33">
        <v>1.3620755227942587E-2</v>
      </c>
      <c r="R3122" s="38" t="s">
        <v>1677</v>
      </c>
      <c r="S3122" s="33" t="s">
        <v>1677</v>
      </c>
      <c r="T3122" s="45" t="s">
        <v>1677</v>
      </c>
      <c r="U3122" s="55">
        <f>RANK(Q3122,$Q$5:$Q$3209,0)</f>
        <v>3118</v>
      </c>
      <c r="V3122" s="55">
        <f>RANK(W3122,$W$5:$W$3209,0)</f>
        <v>3016</v>
      </c>
      <c r="W3122" s="55">
        <f>N3122*O3122</f>
        <v>7.8814796072073697E-3</v>
      </c>
      <c r="X3122" s="1">
        <f t="shared" si="48"/>
        <v>0.56916728427034891</v>
      </c>
    </row>
    <row r="3123" spans="3:24" x14ac:dyDescent="0.25">
      <c r="C3123" s="19" t="s">
        <v>4726</v>
      </c>
      <c r="D3123" s="6" t="s">
        <v>412</v>
      </c>
      <c r="E3123" s="6" t="s">
        <v>131</v>
      </c>
      <c r="F3123" s="48">
        <v>6.0334565388103103</v>
      </c>
      <c r="G3123" s="8">
        <v>22.775685454845501</v>
      </c>
      <c r="H3123" s="9">
        <v>2.0970873160238698E-2</v>
      </c>
      <c r="I3123" s="40">
        <v>2</v>
      </c>
      <c r="J3123" s="7">
        <v>3</v>
      </c>
      <c r="K3123" s="9">
        <v>0.29527382379850498</v>
      </c>
      <c r="L3123" s="39">
        <v>0</v>
      </c>
      <c r="M3123" s="47">
        <v>0</v>
      </c>
      <c r="N3123" s="17">
        <v>8.7294436415677207E-3</v>
      </c>
      <c r="O3123" s="7">
        <f>Q3123/P3123/N3123</f>
        <v>1</v>
      </c>
      <c r="P3123" s="7">
        <v>1.5553372210546479</v>
      </c>
      <c r="Q3123" s="33">
        <v>1.3577228614829105E-2</v>
      </c>
      <c r="R3123" s="38" t="s">
        <v>1677</v>
      </c>
      <c r="S3123" s="33" t="s">
        <v>1677</v>
      </c>
      <c r="T3123" s="45" t="s">
        <v>1677</v>
      </c>
      <c r="U3123" s="55">
        <f>RANK(Q3123,$Q$5:$Q$3209,0)</f>
        <v>3119</v>
      </c>
      <c r="V3123" s="55">
        <f>RANK(W3123,$W$5:$W$3209,0)</f>
        <v>2988</v>
      </c>
      <c r="W3123" s="55">
        <f>N3123*O3123</f>
        <v>8.7294436415677207E-3</v>
      </c>
      <c r="X3123" s="1">
        <f t="shared" si="48"/>
        <v>0.55554652904240631</v>
      </c>
    </row>
    <row r="3124" spans="3:24" x14ac:dyDescent="0.25">
      <c r="C3124" s="19" t="s">
        <v>4727</v>
      </c>
      <c r="D3124" s="6" t="s">
        <v>733</v>
      </c>
      <c r="E3124" s="6" t="s">
        <v>39</v>
      </c>
      <c r="F3124" s="48">
        <v>21.7971863076388</v>
      </c>
      <c r="G3124" s="8">
        <v>45.497796990146597</v>
      </c>
      <c r="H3124" s="9">
        <v>0.99977231292245905</v>
      </c>
      <c r="I3124" s="40">
        <v>1</v>
      </c>
      <c r="J3124" s="7">
        <v>12</v>
      </c>
      <c r="K3124" s="9">
        <v>1</v>
      </c>
      <c r="L3124" s="39">
        <v>0</v>
      </c>
      <c r="M3124" s="47">
        <v>0</v>
      </c>
      <c r="N3124" s="17">
        <v>5.2788742200351298E-2</v>
      </c>
      <c r="O3124" s="7">
        <f>Q3124/P3124/N3124</f>
        <v>1</v>
      </c>
      <c r="P3124" s="7">
        <v>0.25607609282120575</v>
      </c>
      <c r="Q3124" s="33">
        <v>1.351793484761186E-2</v>
      </c>
      <c r="R3124" s="38" t="s">
        <v>1676</v>
      </c>
      <c r="S3124" s="33" t="s">
        <v>1676</v>
      </c>
      <c r="T3124" s="45" t="s">
        <v>1677</v>
      </c>
      <c r="U3124" s="55">
        <f>RANK(Q3124,$Q$5:$Q$3209,0)</f>
        <v>3120</v>
      </c>
      <c r="V3124" s="55">
        <f>RANK(W3124,$W$5:$W$3209,0)</f>
        <v>1651</v>
      </c>
      <c r="W3124" s="55">
        <f>N3124*O3124</f>
        <v>5.2788742200351298E-2</v>
      </c>
      <c r="X3124" s="1">
        <f t="shared" si="48"/>
        <v>0.54196930042757718</v>
      </c>
    </row>
    <row r="3125" spans="3:24" x14ac:dyDescent="0.25">
      <c r="C3125" s="19" t="s">
        <v>4728</v>
      </c>
      <c r="D3125" s="6" t="s">
        <v>1182</v>
      </c>
      <c r="E3125" s="6" t="s">
        <v>16</v>
      </c>
      <c r="F3125" s="48">
        <v>1.45746900710845</v>
      </c>
      <c r="G3125" s="8">
        <v>10</v>
      </c>
      <c r="H3125" s="9">
        <v>0.255400773563631</v>
      </c>
      <c r="I3125" s="40">
        <v>1</v>
      </c>
      <c r="J3125" s="7">
        <v>4</v>
      </c>
      <c r="K3125" s="9">
        <v>1</v>
      </c>
      <c r="L3125" s="39">
        <v>0</v>
      </c>
      <c r="M3125" s="47">
        <v>0</v>
      </c>
      <c r="N3125" s="17">
        <v>2.23427863680149E-2</v>
      </c>
      <c r="O3125" s="7">
        <f>Q3125/P3125/N3125</f>
        <v>1</v>
      </c>
      <c r="P3125" s="7">
        <v>0.59618185334385809</v>
      </c>
      <c r="Q3125" s="33">
        <v>1.3320363785749011E-2</v>
      </c>
      <c r="R3125" s="38" t="s">
        <v>1676</v>
      </c>
      <c r="S3125" s="33" t="s">
        <v>1676</v>
      </c>
      <c r="T3125" s="45" t="s">
        <v>1677</v>
      </c>
      <c r="U3125" s="55">
        <f>RANK(Q3125,$Q$5:$Q$3209,0)</f>
        <v>3121</v>
      </c>
      <c r="V3125" s="55">
        <f>RANK(W3125,$W$5:$W$3209,0)</f>
        <v>2322</v>
      </c>
      <c r="W3125" s="55">
        <f>N3125*O3125</f>
        <v>2.23427863680149E-2</v>
      </c>
      <c r="X3125" s="1">
        <f t="shared" si="48"/>
        <v>0.5284513655799653</v>
      </c>
    </row>
    <row r="3126" spans="3:24" x14ac:dyDescent="0.25">
      <c r="C3126" s="19" t="s">
        <v>4729</v>
      </c>
      <c r="D3126" s="6" t="s">
        <v>1010</v>
      </c>
      <c r="E3126" s="6" t="s">
        <v>90</v>
      </c>
      <c r="F3126" s="48">
        <v>8.9787246548499908</v>
      </c>
      <c r="G3126" s="8">
        <v>41.627006320296601</v>
      </c>
      <c r="H3126" s="9">
        <v>0.97883398314238801</v>
      </c>
      <c r="I3126" s="40">
        <v>2</v>
      </c>
      <c r="J3126" s="7">
        <v>3</v>
      </c>
      <c r="K3126" s="9">
        <v>0.34874857617562199</v>
      </c>
      <c r="L3126" s="39">
        <v>0</v>
      </c>
      <c r="M3126" s="47">
        <v>0</v>
      </c>
      <c r="N3126" s="17">
        <v>2.2769914590371101E-2</v>
      </c>
      <c r="O3126" s="7">
        <f>Q3126/P3126/N3126</f>
        <v>1</v>
      </c>
      <c r="P3126" s="7">
        <v>0.58078888621652014</v>
      </c>
      <c r="Q3126" s="33">
        <v>1.3224513334186923E-2</v>
      </c>
      <c r="R3126" s="38" t="s">
        <v>1676</v>
      </c>
      <c r="S3126" s="33" t="s">
        <v>1676</v>
      </c>
      <c r="T3126" s="45" t="s">
        <v>1677</v>
      </c>
      <c r="U3126" s="55">
        <f>RANK(Q3126,$Q$5:$Q$3209,0)</f>
        <v>3122</v>
      </c>
      <c r="V3126" s="55">
        <f>RANK(W3126,$W$5:$W$3209,0)</f>
        <v>2314</v>
      </c>
      <c r="W3126" s="55">
        <f>N3126*O3126</f>
        <v>2.2769914590371101E-2</v>
      </c>
      <c r="X3126" s="1">
        <f t="shared" si="48"/>
        <v>0.51513100179421634</v>
      </c>
    </row>
    <row r="3127" spans="3:24" x14ac:dyDescent="0.25">
      <c r="C3127" s="19" t="s">
        <v>4730</v>
      </c>
      <c r="D3127" s="6" t="s">
        <v>1178</v>
      </c>
      <c r="E3127" s="6" t="s">
        <v>39</v>
      </c>
      <c r="F3127" s="48">
        <v>0.35544330738111102</v>
      </c>
      <c r="G3127" s="8">
        <v>10</v>
      </c>
      <c r="H3127" s="9">
        <v>1.6397170573807601E-2</v>
      </c>
      <c r="I3127" s="40">
        <v>0</v>
      </c>
      <c r="J3127" s="7">
        <v>0</v>
      </c>
      <c r="K3127" s="9">
        <v>0.107800800155612</v>
      </c>
      <c r="L3127" s="39">
        <v>0</v>
      </c>
      <c r="M3127" s="47">
        <v>0</v>
      </c>
      <c r="N3127" s="17">
        <v>5.3020747349749398E-3</v>
      </c>
      <c r="O3127" s="7">
        <f>Q3127/P3127/N3127</f>
        <v>1</v>
      </c>
      <c r="P3127" s="7">
        <v>2.4869993050275077</v>
      </c>
      <c r="Q3127" s="33">
        <v>1.3186256181086582E-2</v>
      </c>
      <c r="R3127" s="38" t="s">
        <v>1677</v>
      </c>
      <c r="S3127" s="33" t="s">
        <v>1677</v>
      </c>
      <c r="T3127" s="45" t="s">
        <v>1676</v>
      </c>
      <c r="U3127" s="55">
        <f>RANK(Q3127,$Q$5:$Q$3209,0)</f>
        <v>3123</v>
      </c>
      <c r="V3127" s="55">
        <f>RANK(W3127,$W$5:$W$3209,0)</f>
        <v>3132</v>
      </c>
      <c r="W3127" s="55">
        <f>N3127*O3127</f>
        <v>5.3020747349749398E-3</v>
      </c>
      <c r="X3127" s="1">
        <f t="shared" si="48"/>
        <v>0.50190648846002939</v>
      </c>
    </row>
    <row r="3128" spans="3:24" x14ac:dyDescent="0.25">
      <c r="C3128" s="19" t="s">
        <v>4731</v>
      </c>
      <c r="D3128" s="6" t="s">
        <v>1188</v>
      </c>
      <c r="E3128" s="6" t="s">
        <v>39</v>
      </c>
      <c r="F3128" s="48">
        <v>0.36787953318787198</v>
      </c>
      <c r="G3128" s="8">
        <v>10</v>
      </c>
      <c r="H3128" s="9">
        <v>0</v>
      </c>
      <c r="I3128" s="40">
        <v>0</v>
      </c>
      <c r="J3128" s="7">
        <v>0</v>
      </c>
      <c r="K3128" s="9">
        <v>1</v>
      </c>
      <c r="L3128" s="39">
        <v>0</v>
      </c>
      <c r="M3128" s="47">
        <v>0</v>
      </c>
      <c r="N3128" s="17">
        <v>1.26953450050821E-2</v>
      </c>
      <c r="O3128" s="7">
        <f>Q3128/P3128/N3128</f>
        <v>1</v>
      </c>
      <c r="P3128" s="7">
        <v>1.0353277017808395</v>
      </c>
      <c r="Q3128" s="33">
        <v>1.314384236742651E-2</v>
      </c>
      <c r="R3128" s="38" t="s">
        <v>1677</v>
      </c>
      <c r="S3128" s="33" t="s">
        <v>1677</v>
      </c>
      <c r="T3128" s="45" t="s">
        <v>1677</v>
      </c>
      <c r="U3128" s="55">
        <f>RANK(Q3128,$Q$5:$Q$3209,0)</f>
        <v>3124</v>
      </c>
      <c r="V3128" s="55">
        <f>RANK(W3128,$W$5:$W$3209,0)</f>
        <v>2735</v>
      </c>
      <c r="W3128" s="55">
        <f>N3128*O3128</f>
        <v>1.26953450050821E-2</v>
      </c>
      <c r="X3128" s="1">
        <f t="shared" si="48"/>
        <v>0.48872023227894279</v>
      </c>
    </row>
    <row r="3129" spans="3:24" x14ac:dyDescent="0.25">
      <c r="C3129" s="19" t="s">
        <v>4732</v>
      </c>
      <c r="D3129" s="6" t="s">
        <v>1380</v>
      </c>
      <c r="E3129" s="6" t="s">
        <v>90</v>
      </c>
      <c r="F3129" s="48">
        <v>8.7968121905533607</v>
      </c>
      <c r="G3129" s="8">
        <v>48.287244428735903</v>
      </c>
      <c r="H3129" s="9">
        <v>0.481614266564377</v>
      </c>
      <c r="I3129" s="40">
        <v>0</v>
      </c>
      <c r="J3129" s="7">
        <v>1</v>
      </c>
      <c r="K3129" s="9">
        <v>0.348413690289891</v>
      </c>
      <c r="L3129" s="39">
        <v>0</v>
      </c>
      <c r="M3129" s="47">
        <v>0</v>
      </c>
      <c r="N3129" s="17">
        <v>1.4878939391777901E-2</v>
      </c>
      <c r="O3129" s="7">
        <f>Q3129/P3129/N3129</f>
        <v>1</v>
      </c>
      <c r="P3129" s="7">
        <v>0.87182859057899698</v>
      </c>
      <c r="Q3129" s="33">
        <v>1.2971884759244046E-2</v>
      </c>
      <c r="R3129" s="38" t="s">
        <v>1677</v>
      </c>
      <c r="S3129" s="33" t="s">
        <v>1677</v>
      </c>
      <c r="T3129" s="45" t="s">
        <v>1677</v>
      </c>
      <c r="U3129" s="55">
        <f>RANK(Q3129,$Q$5:$Q$3209,0)</f>
        <v>3125</v>
      </c>
      <c r="V3129" s="55">
        <f>RANK(W3129,$W$5:$W$3209,0)</f>
        <v>2613</v>
      </c>
      <c r="W3129" s="55">
        <f>N3129*O3129</f>
        <v>1.4878939391777901E-2</v>
      </c>
      <c r="X3129" s="1">
        <f t="shared" si="48"/>
        <v>0.4755763899115163</v>
      </c>
    </row>
    <row r="3130" spans="3:24" x14ac:dyDescent="0.25">
      <c r="C3130" s="19" t="s">
        <v>4733</v>
      </c>
      <c r="D3130" s="6" t="s">
        <v>410</v>
      </c>
      <c r="E3130" s="6" t="s">
        <v>131</v>
      </c>
      <c r="F3130" s="48">
        <v>8.4162006319913694</v>
      </c>
      <c r="G3130" s="8">
        <v>77.843674059219097</v>
      </c>
      <c r="H3130" s="9">
        <v>6.4279260930885998E-2</v>
      </c>
      <c r="I3130" s="40">
        <v>4</v>
      </c>
      <c r="J3130" s="7">
        <v>1</v>
      </c>
      <c r="K3130" s="9">
        <v>0.69814019166187902</v>
      </c>
      <c r="L3130" s="39">
        <v>0</v>
      </c>
      <c r="M3130" s="47">
        <v>0</v>
      </c>
      <c r="N3130" s="17">
        <v>1.68707539941301E-2</v>
      </c>
      <c r="O3130" s="7">
        <f>Q3130/P3130/N3130</f>
        <v>1</v>
      </c>
      <c r="P3130" s="7">
        <v>0.76308571897205291</v>
      </c>
      <c r="Q3130" s="33">
        <v>1.2873831441211401E-2</v>
      </c>
      <c r="R3130" s="38" t="s">
        <v>1677</v>
      </c>
      <c r="S3130" s="33" t="s">
        <v>1677</v>
      </c>
      <c r="T3130" s="45" t="s">
        <v>1677</v>
      </c>
      <c r="U3130" s="55">
        <f>RANK(Q3130,$Q$5:$Q$3209,0)</f>
        <v>3126</v>
      </c>
      <c r="V3130" s="55">
        <f>RANK(W3130,$W$5:$W$3209,0)</f>
        <v>2532</v>
      </c>
      <c r="W3130" s="55">
        <f>N3130*O3130</f>
        <v>1.68707539941301E-2</v>
      </c>
      <c r="X3130" s="1">
        <f t="shared" si="48"/>
        <v>0.46260450515227225</v>
      </c>
    </row>
    <row r="3131" spans="3:24" x14ac:dyDescent="0.25">
      <c r="C3131" s="19" t="s">
        <v>4734</v>
      </c>
      <c r="D3131" s="6" t="s">
        <v>377</v>
      </c>
      <c r="E3131" s="6" t="s">
        <v>204</v>
      </c>
      <c r="F3131" s="48">
        <v>1.2807999735700199E-2</v>
      </c>
      <c r="G3131" s="8">
        <v>10</v>
      </c>
      <c r="H3131" s="9">
        <v>0</v>
      </c>
      <c r="I3131" s="40">
        <v>0</v>
      </c>
      <c r="J3131" s="7">
        <v>0</v>
      </c>
      <c r="K3131" s="9">
        <v>1.0555254258276E-3</v>
      </c>
      <c r="L3131" s="39">
        <v>0</v>
      </c>
      <c r="M3131" s="47">
        <v>0</v>
      </c>
      <c r="N3131" s="17">
        <v>4.7029634788164501E-3</v>
      </c>
      <c r="O3131" s="7">
        <f>Q3131/P3131/N3131</f>
        <v>1</v>
      </c>
      <c r="P3131" s="7">
        <v>2.7337157290050067</v>
      </c>
      <c r="Q3131" s="33">
        <v>1.2856565234976634E-2</v>
      </c>
      <c r="R3131" s="38" t="s">
        <v>1677</v>
      </c>
      <c r="S3131" s="33" t="s">
        <v>1677</v>
      </c>
      <c r="T3131" s="45" t="s">
        <v>1676</v>
      </c>
      <c r="U3131" s="55">
        <f>RANK(Q3131,$Q$5:$Q$3209,0)</f>
        <v>3127</v>
      </c>
      <c r="V3131" s="55">
        <f>RANK(W3131,$W$5:$W$3209,0)</f>
        <v>3180</v>
      </c>
      <c r="W3131" s="55">
        <f>N3131*O3131</f>
        <v>4.7029634788164501E-3</v>
      </c>
      <c r="X3131" s="1">
        <f t="shared" si="48"/>
        <v>0.44973067371106085</v>
      </c>
    </row>
    <row r="3132" spans="3:24" x14ac:dyDescent="0.25">
      <c r="C3132" s="19" t="s">
        <v>4735</v>
      </c>
      <c r="D3132" s="6" t="s">
        <v>1120</v>
      </c>
      <c r="E3132" s="6" t="s">
        <v>131</v>
      </c>
      <c r="F3132" s="48">
        <v>0.37928983516209203</v>
      </c>
      <c r="G3132" s="8">
        <v>10</v>
      </c>
      <c r="H3132" s="9">
        <v>0.97044052493644795</v>
      </c>
      <c r="I3132" s="40">
        <v>0</v>
      </c>
      <c r="J3132" s="7">
        <v>0</v>
      </c>
      <c r="K3132" s="9">
        <v>4.1137915110503097E-2</v>
      </c>
      <c r="L3132" s="39">
        <v>0</v>
      </c>
      <c r="M3132" s="47">
        <v>0</v>
      </c>
      <c r="N3132" s="17">
        <v>1.0837472546753499E-2</v>
      </c>
      <c r="O3132" s="7">
        <f>Q3132/P3132/N3132</f>
        <v>1</v>
      </c>
      <c r="P3132" s="7">
        <v>1.1824406554298046</v>
      </c>
      <c r="Q3132" s="33">
        <v>1.281466814138572E-2</v>
      </c>
      <c r="R3132" s="38" t="s">
        <v>1677</v>
      </c>
      <c r="S3132" s="33" t="s">
        <v>1677</v>
      </c>
      <c r="T3132" s="45" t="s">
        <v>1677</v>
      </c>
      <c r="U3132" s="55">
        <f>RANK(Q3132,$Q$5:$Q$3209,0)</f>
        <v>3128</v>
      </c>
      <c r="V3132" s="55">
        <f>RANK(W3132,$W$5:$W$3209,0)</f>
        <v>2881</v>
      </c>
      <c r="W3132" s="55">
        <f>N3132*O3132</f>
        <v>1.0837472546753499E-2</v>
      </c>
      <c r="X3132" s="1">
        <f t="shared" si="48"/>
        <v>0.43687410847608421</v>
      </c>
    </row>
    <row r="3133" spans="3:24" x14ac:dyDescent="0.25">
      <c r="C3133" s="19" t="s">
        <v>4736</v>
      </c>
      <c r="D3133" s="6" t="s">
        <v>1408</v>
      </c>
      <c r="E3133" s="6" t="s">
        <v>16</v>
      </c>
      <c r="F3133" s="48">
        <v>2.37661382711963</v>
      </c>
      <c r="G3133" s="8">
        <v>10</v>
      </c>
      <c r="H3133" s="9">
        <v>8.9271477056490994E-2</v>
      </c>
      <c r="I3133" s="40">
        <v>0</v>
      </c>
      <c r="J3133" s="7">
        <v>1</v>
      </c>
      <c r="K3133" s="9">
        <v>0.25354965193498902</v>
      </c>
      <c r="L3133" s="39">
        <v>0</v>
      </c>
      <c r="M3133" s="47">
        <v>0</v>
      </c>
      <c r="N3133" s="17">
        <v>6.6454645113951903E-3</v>
      </c>
      <c r="O3133" s="7">
        <f>Q3133/P3133/N3133</f>
        <v>1</v>
      </c>
      <c r="P3133" s="7">
        <v>1.9026419867876589</v>
      </c>
      <c r="Q3133" s="33">
        <v>1.2643939801087824E-2</v>
      </c>
      <c r="R3133" s="38" t="s">
        <v>1677</v>
      </c>
      <c r="S3133" s="33" t="s">
        <v>1677</v>
      </c>
      <c r="T3133" s="45" t="s">
        <v>1677</v>
      </c>
      <c r="U3133" s="55">
        <f>RANK(Q3133,$Q$5:$Q$3209,0)</f>
        <v>3129</v>
      </c>
      <c r="V3133" s="55">
        <f>RANK(W3133,$W$5:$W$3209,0)</f>
        <v>3069</v>
      </c>
      <c r="W3133" s="55">
        <f>N3133*O3133</f>
        <v>6.6454645113951903E-3</v>
      </c>
      <c r="X3133" s="1">
        <f t="shared" si="48"/>
        <v>0.4240594403346985</v>
      </c>
    </row>
    <row r="3134" spans="3:24" x14ac:dyDescent="0.25">
      <c r="C3134" s="19" t="s">
        <v>4737</v>
      </c>
      <c r="D3134" s="6" t="s">
        <v>1562</v>
      </c>
      <c r="E3134" s="6" t="s">
        <v>39</v>
      </c>
      <c r="F3134" s="48">
        <v>0.444835196788056</v>
      </c>
      <c r="G3134" s="8">
        <v>10</v>
      </c>
      <c r="H3134" s="9">
        <v>0.24551677340734401</v>
      </c>
      <c r="I3134" s="40">
        <v>0</v>
      </c>
      <c r="J3134" s="7">
        <v>0</v>
      </c>
      <c r="K3134" s="9">
        <v>4.84931583293957E-2</v>
      </c>
      <c r="L3134" s="39">
        <v>0</v>
      </c>
      <c r="M3134" s="47">
        <v>0</v>
      </c>
      <c r="N3134" s="17">
        <v>6.0315472187503997E-3</v>
      </c>
      <c r="O3134" s="7">
        <f>Q3134/P3134/N3134</f>
        <v>1</v>
      </c>
      <c r="P3134" s="7">
        <v>2.073389559939145</v>
      </c>
      <c r="Q3134" s="33">
        <v>1.2505747033637065E-2</v>
      </c>
      <c r="R3134" s="38" t="s">
        <v>1677</v>
      </c>
      <c r="S3134" s="33" t="s">
        <v>1677</v>
      </c>
      <c r="T3134" s="45" t="s">
        <v>1677</v>
      </c>
      <c r="U3134" s="55">
        <f>RANK(Q3134,$Q$5:$Q$3209,0)</f>
        <v>3130</v>
      </c>
      <c r="V3134" s="55">
        <f>RANK(W3134,$W$5:$W$3209,0)</f>
        <v>3105</v>
      </c>
      <c r="W3134" s="55">
        <f>N3134*O3134</f>
        <v>6.0315472187503997E-3</v>
      </c>
      <c r="X3134" s="1">
        <f t="shared" si="48"/>
        <v>0.4114155005336107</v>
      </c>
    </row>
    <row r="3135" spans="3:24" x14ac:dyDescent="0.25">
      <c r="C3135" s="19" t="s">
        <v>4738</v>
      </c>
      <c r="D3135" s="6" t="s">
        <v>1586</v>
      </c>
      <c r="E3135" s="6" t="s">
        <v>39</v>
      </c>
      <c r="F3135" s="48">
        <v>9.6646893703940293</v>
      </c>
      <c r="G3135" s="8">
        <v>34.925777436108</v>
      </c>
      <c r="H3135" s="9">
        <v>1</v>
      </c>
      <c r="I3135" s="40">
        <v>1</v>
      </c>
      <c r="J3135" s="7">
        <v>0</v>
      </c>
      <c r="K3135" s="9">
        <v>0.31378671095187</v>
      </c>
      <c r="L3135" s="39">
        <v>0</v>
      </c>
      <c r="M3135" s="47">
        <v>0</v>
      </c>
      <c r="N3135" s="17">
        <v>1.9861882175784201E-2</v>
      </c>
      <c r="O3135" s="7">
        <f>Q3135/P3135/N3135</f>
        <v>1</v>
      </c>
      <c r="P3135" s="7">
        <v>0.62862066644531445</v>
      </c>
      <c r="Q3135" s="33">
        <v>1.2485589610199776E-2</v>
      </c>
      <c r="R3135" s="38" t="s">
        <v>1677</v>
      </c>
      <c r="S3135" s="33" t="s">
        <v>1677</v>
      </c>
      <c r="T3135" s="45" t="s">
        <v>1677</v>
      </c>
      <c r="U3135" s="55">
        <f>RANK(Q3135,$Q$5:$Q$3209,0)</f>
        <v>3131</v>
      </c>
      <c r="V3135" s="55">
        <f>RANK(W3135,$W$5:$W$3209,0)</f>
        <v>2416</v>
      </c>
      <c r="W3135" s="55">
        <f>N3135*O3135</f>
        <v>1.9861882175784201E-2</v>
      </c>
      <c r="X3135" s="1">
        <f t="shared" si="48"/>
        <v>0.39890975349997365</v>
      </c>
    </row>
    <row r="3136" spans="3:24" x14ac:dyDescent="0.25">
      <c r="C3136" s="19" t="s">
        <v>4739</v>
      </c>
      <c r="D3136" s="6" t="s">
        <v>1586</v>
      </c>
      <c r="E3136" s="6" t="s">
        <v>39</v>
      </c>
      <c r="F3136" s="48">
        <v>11.030478630702</v>
      </c>
      <c r="G3136" s="8">
        <v>56.146380408168802</v>
      </c>
      <c r="H3136" s="9">
        <v>0.63761266190528898</v>
      </c>
      <c r="I3136" s="40">
        <v>0</v>
      </c>
      <c r="J3136" s="7">
        <v>2</v>
      </c>
      <c r="K3136" s="9">
        <v>0.67609150457953504</v>
      </c>
      <c r="L3136" s="39">
        <v>0</v>
      </c>
      <c r="M3136" s="47">
        <v>0</v>
      </c>
      <c r="N3136" s="17">
        <v>2.1998888478476399E-2</v>
      </c>
      <c r="O3136" s="7">
        <f>Q3136/P3136/N3136</f>
        <v>1</v>
      </c>
      <c r="P3136" s="7">
        <v>0.5662450905760924</v>
      </c>
      <c r="Q3136" s="33">
        <v>1.2456762599068224E-2</v>
      </c>
      <c r="R3136" s="38" t="s">
        <v>1676</v>
      </c>
      <c r="S3136" s="33" t="s">
        <v>1676</v>
      </c>
      <c r="T3136" s="45" t="s">
        <v>1677</v>
      </c>
      <c r="U3136" s="55">
        <f>RANK(Q3136,$Q$5:$Q$3209,0)</f>
        <v>3132</v>
      </c>
      <c r="V3136" s="55">
        <f>RANK(W3136,$W$5:$W$3209,0)</f>
        <v>2337</v>
      </c>
      <c r="W3136" s="55">
        <f>N3136*O3136</f>
        <v>2.1998888478476399E-2</v>
      </c>
      <c r="X3136" s="1">
        <f t="shared" si="48"/>
        <v>0.38642416388977385</v>
      </c>
    </row>
    <row r="3137" spans="3:24" x14ac:dyDescent="0.25">
      <c r="C3137" s="19" t="s">
        <v>4740</v>
      </c>
      <c r="D3137" s="6" t="s">
        <v>1038</v>
      </c>
      <c r="E3137" s="6" t="s">
        <v>39</v>
      </c>
      <c r="F3137" s="48">
        <v>5.5302210037494302</v>
      </c>
      <c r="G3137" s="8">
        <v>10</v>
      </c>
      <c r="H3137" s="9">
        <v>0.89797948665063598</v>
      </c>
      <c r="I3137" s="40">
        <v>1</v>
      </c>
      <c r="J3137" s="7">
        <v>2</v>
      </c>
      <c r="K3137" s="9">
        <v>1</v>
      </c>
      <c r="L3137" s="39">
        <v>0</v>
      </c>
      <c r="M3137" s="47">
        <v>0</v>
      </c>
      <c r="N3137" s="17">
        <v>3.1555947958539297E-2</v>
      </c>
      <c r="O3137" s="7">
        <f>Q3137/P3137/N3137</f>
        <v>1</v>
      </c>
      <c r="P3137" s="7">
        <v>0.39242328140229293</v>
      </c>
      <c r="Q3137" s="33">
        <v>1.2383288645649977E-2</v>
      </c>
      <c r="R3137" s="38" t="s">
        <v>1676</v>
      </c>
      <c r="S3137" s="33" t="s">
        <v>1676</v>
      </c>
      <c r="T3137" s="45" t="s">
        <v>1677</v>
      </c>
      <c r="U3137" s="55">
        <f>RANK(Q3137,$Q$5:$Q$3209,0)</f>
        <v>3133</v>
      </c>
      <c r="V3137" s="55">
        <f>RANK(W3137,$W$5:$W$3209,0)</f>
        <v>2059</v>
      </c>
      <c r="W3137" s="55">
        <f>N3137*O3137</f>
        <v>3.1555947958539297E-2</v>
      </c>
      <c r="X3137" s="1">
        <f t="shared" si="48"/>
        <v>0.3739674012907056</v>
      </c>
    </row>
    <row r="3138" spans="3:24" x14ac:dyDescent="0.25">
      <c r="C3138" s="19" t="s">
        <v>4741</v>
      </c>
      <c r="D3138" s="6" t="s">
        <v>1212</v>
      </c>
      <c r="E3138" s="6" t="s">
        <v>16</v>
      </c>
      <c r="F3138" s="48">
        <v>1.77315719049896</v>
      </c>
      <c r="G3138" s="8">
        <v>10</v>
      </c>
      <c r="H3138" s="9">
        <v>6.4164571965348596E-2</v>
      </c>
      <c r="I3138" s="40">
        <v>0</v>
      </c>
      <c r="J3138" s="7">
        <v>1</v>
      </c>
      <c r="K3138" s="9">
        <v>1</v>
      </c>
      <c r="L3138" s="39">
        <v>0</v>
      </c>
      <c r="M3138" s="47">
        <v>0</v>
      </c>
      <c r="N3138" s="17">
        <v>1.7763901614889999E-2</v>
      </c>
      <c r="O3138" s="7">
        <f>Q3138/P3138/N3138</f>
        <v>1</v>
      </c>
      <c r="P3138" s="7">
        <v>0.69666955894235216</v>
      </c>
      <c r="Q3138" s="33">
        <v>1.2375569503140752E-2</v>
      </c>
      <c r="R3138" s="38" t="s">
        <v>1677</v>
      </c>
      <c r="S3138" s="33" t="s">
        <v>1677</v>
      </c>
      <c r="T3138" s="45" t="s">
        <v>1677</v>
      </c>
      <c r="U3138" s="55">
        <f>RANK(Q3138,$Q$5:$Q$3209,0)</f>
        <v>3134</v>
      </c>
      <c r="V3138" s="55">
        <f>RANK(W3138,$W$5:$W$3209,0)</f>
        <v>2500</v>
      </c>
      <c r="W3138" s="55">
        <f>N3138*O3138</f>
        <v>1.7763901614889999E-2</v>
      </c>
      <c r="X3138" s="1">
        <f t="shared" si="48"/>
        <v>0.36158411264505563</v>
      </c>
    </row>
    <row r="3139" spans="3:24" x14ac:dyDescent="0.25">
      <c r="C3139" s="19" t="s">
        <v>4742</v>
      </c>
      <c r="D3139" s="6" t="s">
        <v>627</v>
      </c>
      <c r="E3139" s="6" t="s">
        <v>126</v>
      </c>
      <c r="F3139" s="48">
        <v>0.70592180171809105</v>
      </c>
      <c r="G3139" s="8">
        <v>10</v>
      </c>
      <c r="H3139" s="9">
        <v>1</v>
      </c>
      <c r="I3139" s="40">
        <v>0</v>
      </c>
      <c r="J3139" s="7">
        <v>1</v>
      </c>
      <c r="K3139" s="9">
        <v>0.70325565140638602</v>
      </c>
      <c r="L3139" s="39">
        <v>0</v>
      </c>
      <c r="M3139" s="47">
        <v>0</v>
      </c>
      <c r="N3139" s="17">
        <v>2.1776225265626802E-2</v>
      </c>
      <c r="O3139" s="7">
        <f>Q3139/P3139/N3139</f>
        <v>1</v>
      </c>
      <c r="P3139" s="7">
        <v>0.56291676496128673</v>
      </c>
      <c r="Q3139" s="33">
        <v>1.2258202279594876E-2</v>
      </c>
      <c r="R3139" s="38" t="s">
        <v>1677</v>
      </c>
      <c r="S3139" s="33" t="s">
        <v>1677</v>
      </c>
      <c r="T3139" s="45" t="s">
        <v>1677</v>
      </c>
      <c r="U3139" s="55">
        <f>RANK(Q3139,$Q$5:$Q$3209,0)</f>
        <v>3135</v>
      </c>
      <c r="V3139" s="55">
        <f>RANK(W3139,$W$5:$W$3209,0)</f>
        <v>2344</v>
      </c>
      <c r="W3139" s="55">
        <f>N3139*O3139</f>
        <v>2.1776225265626802E-2</v>
      </c>
      <c r="X3139" s="1">
        <f t="shared" si="48"/>
        <v>0.34920854314191491</v>
      </c>
    </row>
    <row r="3140" spans="3:24" x14ac:dyDescent="0.25">
      <c r="C3140" s="19" t="s">
        <v>4743</v>
      </c>
      <c r="D3140" s="6" t="s">
        <v>1212</v>
      </c>
      <c r="E3140" s="6" t="s">
        <v>16</v>
      </c>
      <c r="F3140" s="48">
        <v>5.7421581405127799E-2</v>
      </c>
      <c r="G3140" s="8">
        <v>10</v>
      </c>
      <c r="H3140" s="9">
        <v>1</v>
      </c>
      <c r="I3140" s="40">
        <v>0</v>
      </c>
      <c r="J3140" s="7">
        <v>0</v>
      </c>
      <c r="K3140" s="9">
        <v>2.1156950074335799E-2</v>
      </c>
      <c r="L3140" s="39">
        <v>0</v>
      </c>
      <c r="M3140" s="47">
        <v>0</v>
      </c>
      <c r="N3140" s="17">
        <v>1.0884408502911801E-2</v>
      </c>
      <c r="O3140" s="7">
        <f>Q3140/P3140/N3140</f>
        <v>1</v>
      </c>
      <c r="P3140" s="7">
        <v>1.1134891366473361</v>
      </c>
      <c r="Q3140" s="33">
        <v>1.2119670626824185E-2</v>
      </c>
      <c r="R3140" s="38" t="s">
        <v>1677</v>
      </c>
      <c r="S3140" s="33" t="s">
        <v>1677</v>
      </c>
      <c r="T3140" s="45" t="s">
        <v>1677</v>
      </c>
      <c r="U3140" s="55">
        <f>RANK(Q3140,$Q$5:$Q$3209,0)</f>
        <v>3136</v>
      </c>
      <c r="V3140" s="55">
        <f>RANK(W3140,$W$5:$W$3209,0)</f>
        <v>2876</v>
      </c>
      <c r="W3140" s="55">
        <f>N3140*O3140</f>
        <v>1.0884408502911801E-2</v>
      </c>
      <c r="X3140" s="1">
        <f t="shared" si="48"/>
        <v>0.33695034086232001</v>
      </c>
    </row>
    <row r="3141" spans="3:24" x14ac:dyDescent="0.25">
      <c r="C3141" s="19" t="s">
        <v>4744</v>
      </c>
      <c r="D3141" s="6" t="s">
        <v>547</v>
      </c>
      <c r="E3141" s="6" t="s">
        <v>27</v>
      </c>
      <c r="F3141" s="48">
        <v>1.5644097618756399E-2</v>
      </c>
      <c r="G3141" s="8">
        <v>10</v>
      </c>
      <c r="H3141" s="9">
        <v>0</v>
      </c>
      <c r="I3141" s="40">
        <v>0</v>
      </c>
      <c r="J3141" s="7">
        <v>0</v>
      </c>
      <c r="K3141" s="9">
        <v>6.5735697394048E-3</v>
      </c>
      <c r="L3141" s="39">
        <v>0</v>
      </c>
      <c r="M3141" s="47">
        <v>0</v>
      </c>
      <c r="N3141" s="17">
        <v>4.7289194856603104E-3</v>
      </c>
      <c r="O3141" s="7">
        <f>Q3141/P3141/N3141</f>
        <v>1</v>
      </c>
      <c r="P3141" s="7">
        <v>2.5304347373926359</v>
      </c>
      <c r="Q3141" s="33">
        <v>1.1966222136847766E-2</v>
      </c>
      <c r="R3141" s="38" t="s">
        <v>1677</v>
      </c>
      <c r="S3141" s="33" t="s">
        <v>1677</v>
      </c>
      <c r="T3141" s="45" t="s">
        <v>1676</v>
      </c>
      <c r="U3141" s="55">
        <f>RANK(Q3141,$Q$5:$Q$3209,0)</f>
        <v>3137</v>
      </c>
      <c r="V3141" s="55">
        <f>RANK(W3141,$W$5:$W$3209,0)</f>
        <v>3173</v>
      </c>
      <c r="W3141" s="55">
        <f>N3141*O3141</f>
        <v>4.7289194856603104E-3</v>
      </c>
      <c r="X3141" s="1">
        <f t="shared" si="48"/>
        <v>0.32483067023549583</v>
      </c>
    </row>
    <row r="3142" spans="3:24" x14ac:dyDescent="0.25">
      <c r="C3142" s="19" t="s">
        <v>4745</v>
      </c>
      <c r="D3142" s="6" t="s">
        <v>1122</v>
      </c>
      <c r="E3142" s="6" t="s">
        <v>126</v>
      </c>
      <c r="F3142" s="48">
        <v>0.87449838402838098</v>
      </c>
      <c r="G3142" s="8">
        <v>10</v>
      </c>
      <c r="H3142" s="9">
        <v>0.178354773070767</v>
      </c>
      <c r="I3142" s="40">
        <v>0</v>
      </c>
      <c r="J3142" s="7">
        <v>0</v>
      </c>
      <c r="K3142" s="9">
        <v>0.139506650939732</v>
      </c>
      <c r="L3142" s="39">
        <v>0</v>
      </c>
      <c r="M3142" s="47">
        <v>0</v>
      </c>
      <c r="N3142" s="17">
        <v>6.2499315337182001E-3</v>
      </c>
      <c r="O3142" s="7">
        <f>Q3142/P3142/N3142</f>
        <v>1</v>
      </c>
      <c r="P3142" s="7">
        <v>1.9128204411656902</v>
      </c>
      <c r="Q3142" s="33">
        <v>1.1954996793582206E-2</v>
      </c>
      <c r="R3142" s="38" t="s">
        <v>1677</v>
      </c>
      <c r="S3142" s="33" t="s">
        <v>1677</v>
      </c>
      <c r="T3142" s="45" t="s">
        <v>1677</v>
      </c>
      <c r="U3142" s="55">
        <f>RANK(Q3142,$Q$5:$Q$3209,0)</f>
        <v>3138</v>
      </c>
      <c r="V3142" s="55">
        <f>RANK(W3142,$W$5:$W$3209,0)</f>
        <v>3091</v>
      </c>
      <c r="W3142" s="55">
        <f>N3142*O3142</f>
        <v>6.2499315337182001E-3</v>
      </c>
      <c r="X3142" s="1">
        <f t="shared" si="48"/>
        <v>0.31286444809864805</v>
      </c>
    </row>
    <row r="3143" spans="3:24" x14ac:dyDescent="0.25">
      <c r="C3143" s="19" t="s">
        <v>4746</v>
      </c>
      <c r="D3143" s="6" t="s">
        <v>1586</v>
      </c>
      <c r="E3143" s="6" t="s">
        <v>39</v>
      </c>
      <c r="F3143" s="48">
        <v>9.1247999254140097</v>
      </c>
      <c r="G3143" s="8">
        <v>9.9999999999999893</v>
      </c>
      <c r="H3143" s="9">
        <v>0.79696754075577403</v>
      </c>
      <c r="I3143" s="40">
        <v>0</v>
      </c>
      <c r="J3143" s="7">
        <v>4</v>
      </c>
      <c r="K3143" s="9">
        <v>0.60479915228901204</v>
      </c>
      <c r="L3143" s="39">
        <v>0</v>
      </c>
      <c r="M3143" s="47">
        <v>0</v>
      </c>
      <c r="N3143" s="17">
        <v>2.3179511328077499E-2</v>
      </c>
      <c r="O3143" s="7">
        <f>Q3143/P3143/N3143</f>
        <v>1</v>
      </c>
      <c r="P3143" s="7">
        <v>0.49872819448460393</v>
      </c>
      <c r="Q3143" s="33">
        <v>1.1560275833687515E-2</v>
      </c>
      <c r="R3143" s="38" t="s">
        <v>1676</v>
      </c>
      <c r="S3143" s="33" t="s">
        <v>1676</v>
      </c>
      <c r="T3143" s="45" t="s">
        <v>1677</v>
      </c>
      <c r="U3143" s="55">
        <f>RANK(Q3143,$Q$5:$Q$3209,0)</f>
        <v>3139</v>
      </c>
      <c r="V3143" s="55">
        <f>RANK(W3143,$W$5:$W$3209,0)</f>
        <v>2304</v>
      </c>
      <c r="W3143" s="55">
        <f>N3143*O3143</f>
        <v>2.3179511328077499E-2</v>
      </c>
      <c r="X3143" s="1">
        <f t="shared" si="48"/>
        <v>0.30090945130506586</v>
      </c>
    </row>
    <row r="3144" spans="3:24" x14ac:dyDescent="0.25">
      <c r="C3144" s="19" t="s">
        <v>4747</v>
      </c>
      <c r="D3144" s="6" t="s">
        <v>561</v>
      </c>
      <c r="E3144" s="6" t="s">
        <v>39</v>
      </c>
      <c r="F3144" s="48">
        <v>2.3497711705514801</v>
      </c>
      <c r="G3144" s="8">
        <v>85</v>
      </c>
      <c r="H3144" s="9">
        <v>1</v>
      </c>
      <c r="I3144" s="40">
        <v>0</v>
      </c>
      <c r="J3144" s="7">
        <v>0</v>
      </c>
      <c r="K3144" s="9">
        <v>7.8139176629873797E-2</v>
      </c>
      <c r="L3144" s="39">
        <v>0</v>
      </c>
      <c r="M3144" s="47">
        <v>0</v>
      </c>
      <c r="N3144" s="17">
        <v>1.9090335045856301E-2</v>
      </c>
      <c r="O3144" s="7">
        <f>Q3144/P3144/N3144</f>
        <v>1</v>
      </c>
      <c r="P3144" s="7">
        <v>0.59338229032838463</v>
      </c>
      <c r="Q3144" s="33">
        <v>1.1327866732646439E-2</v>
      </c>
      <c r="R3144" s="38" t="s">
        <v>1677</v>
      </c>
      <c r="S3144" s="33" t="s">
        <v>1677</v>
      </c>
      <c r="T3144" s="45" t="s">
        <v>1677</v>
      </c>
      <c r="U3144" s="55">
        <f>RANK(Q3144,$Q$5:$Q$3209,0)</f>
        <v>3140</v>
      </c>
      <c r="V3144" s="55">
        <f>RANK(W3144,$W$5:$W$3209,0)</f>
        <v>2442</v>
      </c>
      <c r="W3144" s="55">
        <f>N3144*O3144</f>
        <v>1.9090335045856301E-2</v>
      </c>
      <c r="X3144" s="1">
        <f t="shared" ref="X3144:X3207" si="49">X3143-Q3143</f>
        <v>0.28934917547137834</v>
      </c>
    </row>
    <row r="3145" spans="3:24" x14ac:dyDescent="0.25">
      <c r="C3145" s="19" t="s">
        <v>4748</v>
      </c>
      <c r="D3145" s="6" t="s">
        <v>61</v>
      </c>
      <c r="E3145" s="6" t="s">
        <v>12</v>
      </c>
      <c r="F3145" s="48">
        <v>0.149828326149093</v>
      </c>
      <c r="G3145" s="8">
        <v>10</v>
      </c>
      <c r="H3145" s="9">
        <v>0</v>
      </c>
      <c r="I3145" s="40">
        <v>0</v>
      </c>
      <c r="J3145" s="7">
        <v>2</v>
      </c>
      <c r="K3145" s="9">
        <v>2.55292812039624E-2</v>
      </c>
      <c r="L3145" s="39">
        <v>0</v>
      </c>
      <c r="M3145" s="47">
        <v>0</v>
      </c>
      <c r="N3145" s="17">
        <v>5.7386418541203899E-3</v>
      </c>
      <c r="O3145" s="7">
        <f>Q3145/P3145/N3145</f>
        <v>1</v>
      </c>
      <c r="P3145" s="7">
        <v>1.968707120759521</v>
      </c>
      <c r="Q3145" s="33">
        <v>1.1297705081695432E-2</v>
      </c>
      <c r="R3145" s="38" t="s">
        <v>1677</v>
      </c>
      <c r="S3145" s="33" t="s">
        <v>1677</v>
      </c>
      <c r="T3145" s="45" t="s">
        <v>1677</v>
      </c>
      <c r="U3145" s="55">
        <f>RANK(Q3145,$Q$5:$Q$3209,0)</f>
        <v>3141</v>
      </c>
      <c r="V3145" s="55">
        <f>RANK(W3145,$W$5:$W$3209,0)</f>
        <v>3118</v>
      </c>
      <c r="W3145" s="55">
        <f>N3145*O3145</f>
        <v>5.7386418541203899E-3</v>
      </c>
      <c r="X3145" s="1">
        <f t="shared" si="49"/>
        <v>0.27802130873873188</v>
      </c>
    </row>
    <row r="3146" spans="3:24" x14ac:dyDescent="0.25">
      <c r="C3146" s="19" t="s">
        <v>4749</v>
      </c>
      <c r="D3146" s="6" t="s">
        <v>1626</v>
      </c>
      <c r="E3146" s="6" t="s">
        <v>389</v>
      </c>
      <c r="F3146" s="48">
        <v>0.75322290099805</v>
      </c>
      <c r="G3146" s="8">
        <v>47.127598928333498</v>
      </c>
      <c r="H3146" s="9">
        <v>1</v>
      </c>
      <c r="I3146" s="40">
        <v>0</v>
      </c>
      <c r="J3146" s="7">
        <v>0</v>
      </c>
      <c r="K3146" s="9">
        <v>6.6819624557301394E-2</v>
      </c>
      <c r="L3146" s="39">
        <v>0</v>
      </c>
      <c r="M3146" s="47">
        <v>0</v>
      </c>
      <c r="N3146" s="17">
        <v>1.4633100832716401E-2</v>
      </c>
      <c r="O3146" s="7">
        <f>Q3146/P3146/N3146</f>
        <v>1.0000000000000002</v>
      </c>
      <c r="P3146" s="7">
        <v>0.73268927508835147</v>
      </c>
      <c r="Q3146" s="33">
        <v>1.0721516041417732E-2</v>
      </c>
      <c r="R3146" s="38" t="s">
        <v>1677</v>
      </c>
      <c r="S3146" s="33" t="s">
        <v>1677</v>
      </c>
      <c r="T3146" s="45" t="s">
        <v>1677</v>
      </c>
      <c r="U3146" s="55">
        <f>RANK(Q3146,$Q$5:$Q$3209,0)</f>
        <v>3142</v>
      </c>
      <c r="V3146" s="55">
        <f>RANK(W3146,$W$5:$W$3209,0)</f>
        <v>2629</v>
      </c>
      <c r="W3146" s="55">
        <f>N3146*O3146</f>
        <v>1.4633100832716404E-2</v>
      </c>
      <c r="X3146" s="1">
        <f t="shared" si="49"/>
        <v>0.26672360365703646</v>
      </c>
    </row>
    <row r="3147" spans="3:24" x14ac:dyDescent="0.25">
      <c r="C3147" s="19" t="s">
        <v>4750</v>
      </c>
      <c r="D3147" s="6" t="s">
        <v>1586</v>
      </c>
      <c r="E3147" s="6" t="s">
        <v>39</v>
      </c>
      <c r="F3147" s="48">
        <v>0.26567276550560498</v>
      </c>
      <c r="G3147" s="8">
        <v>10</v>
      </c>
      <c r="H3147" s="9">
        <v>0.48660182531361101</v>
      </c>
      <c r="I3147" s="40">
        <v>0</v>
      </c>
      <c r="J3147" s="7">
        <v>0</v>
      </c>
      <c r="K3147" s="9">
        <v>2.97221008546401E-2</v>
      </c>
      <c r="L3147" s="39">
        <v>0</v>
      </c>
      <c r="M3147" s="47">
        <v>0</v>
      </c>
      <c r="N3147" s="17">
        <v>7.2134776999023802E-3</v>
      </c>
      <c r="O3147" s="7">
        <f>Q3147/P3147/N3147</f>
        <v>1</v>
      </c>
      <c r="P3147" s="7">
        <v>1.4849372484513752</v>
      </c>
      <c r="Q3147" s="33">
        <v>1.0711561727458395E-2</v>
      </c>
      <c r="R3147" s="38" t="s">
        <v>1677</v>
      </c>
      <c r="S3147" s="33" t="s">
        <v>1677</v>
      </c>
      <c r="T3147" s="45" t="s">
        <v>1677</v>
      </c>
      <c r="U3147" s="55">
        <f>RANK(Q3147,$Q$5:$Q$3209,0)</f>
        <v>3143</v>
      </c>
      <c r="V3147" s="55">
        <f>RANK(W3147,$W$5:$W$3209,0)</f>
        <v>3047</v>
      </c>
      <c r="W3147" s="55">
        <f>N3147*O3147</f>
        <v>7.2134776999023802E-3</v>
      </c>
      <c r="X3147" s="1">
        <f t="shared" si="49"/>
        <v>0.25600208761561871</v>
      </c>
    </row>
    <row r="3148" spans="3:24" x14ac:dyDescent="0.25">
      <c r="C3148" s="19" t="s">
        <v>4751</v>
      </c>
      <c r="D3148" s="6" t="s">
        <v>1636</v>
      </c>
      <c r="E3148" s="6" t="s">
        <v>863</v>
      </c>
      <c r="F3148" s="48">
        <v>2.9158757207047801</v>
      </c>
      <c r="G3148" s="8">
        <v>10</v>
      </c>
      <c r="H3148" s="9">
        <v>0.14408060367873499</v>
      </c>
      <c r="I3148" s="40">
        <v>0</v>
      </c>
      <c r="J3148" s="7">
        <v>0</v>
      </c>
      <c r="K3148" s="9">
        <v>0.15905415070906101</v>
      </c>
      <c r="L3148" s="39">
        <v>0</v>
      </c>
      <c r="M3148" s="47">
        <v>0</v>
      </c>
      <c r="N3148" s="17">
        <v>6.1961649075633696E-3</v>
      </c>
      <c r="O3148" s="7">
        <f>Q3148/P3148/N3148</f>
        <v>1</v>
      </c>
      <c r="P3148" s="7">
        <v>1.7025308867050535</v>
      </c>
      <c r="Q3148" s="33">
        <v>1.0549162134244599E-2</v>
      </c>
      <c r="R3148" s="38" t="s">
        <v>1677</v>
      </c>
      <c r="S3148" s="33" t="s">
        <v>1677</v>
      </c>
      <c r="T3148" s="45" t="s">
        <v>1677</v>
      </c>
      <c r="U3148" s="55">
        <f>RANK(Q3148,$Q$5:$Q$3209,0)</f>
        <v>3144</v>
      </c>
      <c r="V3148" s="55">
        <f>RANK(W3148,$W$5:$W$3209,0)</f>
        <v>3095</v>
      </c>
      <c r="W3148" s="55">
        <f>N3148*O3148</f>
        <v>6.1961649075633696E-3</v>
      </c>
      <c r="X3148" s="1">
        <f t="shared" si="49"/>
        <v>0.2452905258881603</v>
      </c>
    </row>
    <row r="3149" spans="3:24" x14ac:dyDescent="0.25">
      <c r="C3149" s="19" t="s">
        <v>4752</v>
      </c>
      <c r="D3149" s="6" t="s">
        <v>591</v>
      </c>
      <c r="E3149" s="6" t="s">
        <v>48</v>
      </c>
      <c r="F3149" s="48">
        <v>1.4479208831928101</v>
      </c>
      <c r="G3149" s="8">
        <v>10</v>
      </c>
      <c r="H3149" s="9">
        <v>0</v>
      </c>
      <c r="I3149" s="40">
        <v>0</v>
      </c>
      <c r="J3149" s="7">
        <v>0</v>
      </c>
      <c r="K3149" s="9">
        <v>0.160971521223015</v>
      </c>
      <c r="L3149" s="39">
        <v>0</v>
      </c>
      <c r="M3149" s="47">
        <v>0</v>
      </c>
      <c r="N3149" s="17">
        <v>5.5159152344295102E-3</v>
      </c>
      <c r="O3149" s="7">
        <f>Q3149/P3149/N3149</f>
        <v>1</v>
      </c>
      <c r="P3149" s="7">
        <v>1.8893263570640559</v>
      </c>
      <c r="Q3149" s="33">
        <v>1.0421364035738834E-2</v>
      </c>
      <c r="R3149" s="38" t="s">
        <v>1677</v>
      </c>
      <c r="S3149" s="33" t="s">
        <v>1677</v>
      </c>
      <c r="T3149" s="45" t="s">
        <v>1677</v>
      </c>
      <c r="U3149" s="55">
        <f>RANK(Q3149,$Q$5:$Q$3209,0)</f>
        <v>3145</v>
      </c>
      <c r="V3149" s="55">
        <f>RANK(W3149,$W$5:$W$3209,0)</f>
        <v>3124</v>
      </c>
      <c r="W3149" s="55">
        <f>N3149*O3149</f>
        <v>5.5159152344295102E-3</v>
      </c>
      <c r="X3149" s="1">
        <f t="shared" si="49"/>
        <v>0.23474136375391572</v>
      </c>
    </row>
    <row r="3150" spans="3:24" x14ac:dyDescent="0.25">
      <c r="C3150" s="19" t="s">
        <v>4753</v>
      </c>
      <c r="D3150" s="6" t="s">
        <v>1628</v>
      </c>
      <c r="E3150" s="6" t="s">
        <v>389</v>
      </c>
      <c r="F3150" s="48">
        <v>2.3768697757317501</v>
      </c>
      <c r="G3150" s="8">
        <v>95</v>
      </c>
      <c r="H3150" s="9">
        <v>1</v>
      </c>
      <c r="I3150" s="40">
        <v>0</v>
      </c>
      <c r="J3150" s="7">
        <v>0</v>
      </c>
      <c r="K3150" s="9">
        <v>6.1836116395671298E-2</v>
      </c>
      <c r="L3150" s="39">
        <v>0</v>
      </c>
      <c r="M3150" s="47">
        <v>0</v>
      </c>
      <c r="N3150" s="17">
        <v>2.0090240295453698E-2</v>
      </c>
      <c r="O3150" s="7">
        <f>Q3150/P3150/N3150</f>
        <v>1</v>
      </c>
      <c r="P3150" s="7">
        <v>0.49944116548951317</v>
      </c>
      <c r="Q3150" s="33">
        <v>1.0033893028125776E-2</v>
      </c>
      <c r="R3150" s="38" t="s">
        <v>1677</v>
      </c>
      <c r="S3150" s="33" t="s">
        <v>1677</v>
      </c>
      <c r="T3150" s="45" t="s">
        <v>1677</v>
      </c>
      <c r="U3150" s="55">
        <f>RANK(Q3150,$Q$5:$Q$3209,0)</f>
        <v>3146</v>
      </c>
      <c r="V3150" s="55">
        <f>RANK(W3150,$W$5:$W$3209,0)</f>
        <v>2406</v>
      </c>
      <c r="W3150" s="55">
        <f>N3150*O3150</f>
        <v>2.0090240295453698E-2</v>
      </c>
      <c r="X3150" s="1">
        <f t="shared" si="49"/>
        <v>0.22431999971817687</v>
      </c>
    </row>
    <row r="3151" spans="3:24" x14ac:dyDescent="0.25">
      <c r="C3151" s="19" t="s">
        <v>4754</v>
      </c>
      <c r="D3151" s="6" t="s">
        <v>1380</v>
      </c>
      <c r="E3151" s="6" t="s">
        <v>90</v>
      </c>
      <c r="F3151" s="48">
        <v>8.5158201486266805</v>
      </c>
      <c r="G3151" s="8">
        <v>30.968262225518501</v>
      </c>
      <c r="H3151" s="9">
        <v>0.53305924413769901</v>
      </c>
      <c r="I3151" s="40">
        <v>0</v>
      </c>
      <c r="J3151" s="7">
        <v>0</v>
      </c>
      <c r="K3151" s="9">
        <v>0.95403337398833998</v>
      </c>
      <c r="L3151" s="39">
        <v>0</v>
      </c>
      <c r="M3151" s="47">
        <v>0</v>
      </c>
      <c r="N3151" s="17">
        <v>3.1806647836516599E-2</v>
      </c>
      <c r="O3151" s="7">
        <f>Q3151/P3151/N3151</f>
        <v>1</v>
      </c>
      <c r="P3151" s="7">
        <v>0.30867888379174019</v>
      </c>
      <c r="Q3151" s="33">
        <v>9.8180405513329117E-3</v>
      </c>
      <c r="R3151" s="38" t="s">
        <v>1676</v>
      </c>
      <c r="S3151" s="33" t="s">
        <v>1676</v>
      </c>
      <c r="T3151" s="45" t="s">
        <v>1677</v>
      </c>
      <c r="U3151" s="55">
        <f>RANK(Q3151,$Q$5:$Q$3209,0)</f>
        <v>3147</v>
      </c>
      <c r="V3151" s="55">
        <f>RANK(W3151,$W$5:$W$3209,0)</f>
        <v>2050</v>
      </c>
      <c r="W3151" s="55">
        <f>N3151*O3151</f>
        <v>3.1806647836516599E-2</v>
      </c>
      <c r="X3151" s="1">
        <f t="shared" si="49"/>
        <v>0.2142861066900511</v>
      </c>
    </row>
    <row r="3152" spans="3:24" x14ac:dyDescent="0.25">
      <c r="C3152" s="19" t="s">
        <v>4755</v>
      </c>
      <c r="D3152" s="6" t="s">
        <v>412</v>
      </c>
      <c r="E3152" s="6" t="s">
        <v>131</v>
      </c>
      <c r="F3152" s="48">
        <v>0.88673259170615804</v>
      </c>
      <c r="G3152" s="8">
        <v>10</v>
      </c>
      <c r="H3152" s="9">
        <v>0</v>
      </c>
      <c r="I3152" s="40">
        <v>1</v>
      </c>
      <c r="J3152" s="7">
        <v>0</v>
      </c>
      <c r="K3152" s="9">
        <v>0.90983851835372898</v>
      </c>
      <c r="L3152" s="39">
        <v>0</v>
      </c>
      <c r="M3152" s="47">
        <v>0</v>
      </c>
      <c r="N3152" s="17">
        <v>1.17641668520342E-2</v>
      </c>
      <c r="O3152" s="7">
        <f>Q3152/P3152/N3152</f>
        <v>1</v>
      </c>
      <c r="P3152" s="7">
        <v>0.82427394485159855</v>
      </c>
      <c r="Q3152" s="33">
        <v>9.6968962190186418E-3</v>
      </c>
      <c r="R3152" s="38" t="s">
        <v>1677</v>
      </c>
      <c r="S3152" s="33" t="s">
        <v>1677</v>
      </c>
      <c r="T3152" s="45" t="s">
        <v>1677</v>
      </c>
      <c r="U3152" s="55">
        <f>RANK(Q3152,$Q$5:$Q$3209,0)</f>
        <v>3148</v>
      </c>
      <c r="V3152" s="55">
        <f>RANK(W3152,$W$5:$W$3209,0)</f>
        <v>2818</v>
      </c>
      <c r="W3152" s="55">
        <f>N3152*O3152</f>
        <v>1.17641668520342E-2</v>
      </c>
      <c r="X3152" s="1">
        <f t="shared" si="49"/>
        <v>0.20446806613871818</v>
      </c>
    </row>
    <row r="3153" spans="3:24" x14ac:dyDescent="0.25">
      <c r="C3153" s="19" t="s">
        <v>4756</v>
      </c>
      <c r="D3153" s="6" t="s">
        <v>1602</v>
      </c>
      <c r="E3153" s="6" t="s">
        <v>90</v>
      </c>
      <c r="F3153" s="48">
        <v>2.3487506381048</v>
      </c>
      <c r="G3153" s="8">
        <v>61.197093586249302</v>
      </c>
      <c r="H3153" s="9">
        <v>1</v>
      </c>
      <c r="I3153" s="40">
        <v>0</v>
      </c>
      <c r="J3153" s="7">
        <v>0</v>
      </c>
      <c r="K3153" s="9">
        <v>0.183133204292873</v>
      </c>
      <c r="L3153" s="39">
        <v>0</v>
      </c>
      <c r="M3153" s="47">
        <v>0</v>
      </c>
      <c r="N3153" s="17">
        <v>2.0565886124553699E-2</v>
      </c>
      <c r="O3153" s="7">
        <f>Q3153/P3153/N3153</f>
        <v>1</v>
      </c>
      <c r="P3153" s="7">
        <v>0.46613218840185122</v>
      </c>
      <c r="Q3153" s="33">
        <v>9.5864215056614827E-3</v>
      </c>
      <c r="R3153" s="38" t="s">
        <v>1677</v>
      </c>
      <c r="S3153" s="33" t="s">
        <v>1677</v>
      </c>
      <c r="T3153" s="45" t="s">
        <v>1677</v>
      </c>
      <c r="U3153" s="55">
        <f>RANK(Q3153,$Q$5:$Q$3209,0)</f>
        <v>3149</v>
      </c>
      <c r="V3153" s="55">
        <f>RANK(W3153,$W$5:$W$3209,0)</f>
        <v>2384</v>
      </c>
      <c r="W3153" s="55">
        <f>N3153*O3153</f>
        <v>2.0565886124553699E-2</v>
      </c>
      <c r="X3153" s="1">
        <f t="shared" si="49"/>
        <v>0.19477116991969953</v>
      </c>
    </row>
    <row r="3154" spans="3:24" x14ac:dyDescent="0.25">
      <c r="C3154" s="19" t="s">
        <v>4757</v>
      </c>
      <c r="D3154" s="6" t="s">
        <v>410</v>
      </c>
      <c r="E3154" s="6" t="s">
        <v>131</v>
      </c>
      <c r="F3154" s="48">
        <v>0.28083892444071901</v>
      </c>
      <c r="G3154" s="8">
        <v>10</v>
      </c>
      <c r="H3154" s="9">
        <v>0</v>
      </c>
      <c r="I3154" s="40">
        <v>0</v>
      </c>
      <c r="J3154" s="7">
        <v>0</v>
      </c>
      <c r="K3154" s="9">
        <v>4.75734553304391E-2</v>
      </c>
      <c r="L3154" s="39">
        <v>0</v>
      </c>
      <c r="M3154" s="47">
        <v>0</v>
      </c>
      <c r="N3154" s="17">
        <v>4.9262939504622601E-3</v>
      </c>
      <c r="O3154" s="7">
        <f>Q3154/P3154/N3154</f>
        <v>1</v>
      </c>
      <c r="P3154" s="7">
        <v>1.9393683814900744</v>
      </c>
      <c r="Q3154" s="33">
        <v>9.5538987254523387E-3</v>
      </c>
      <c r="R3154" s="38" t="s">
        <v>1677</v>
      </c>
      <c r="S3154" s="33" t="s">
        <v>1677</v>
      </c>
      <c r="T3154" s="45" t="s">
        <v>1677</v>
      </c>
      <c r="U3154" s="55">
        <f>RANK(Q3154,$Q$5:$Q$3209,0)</f>
        <v>3150</v>
      </c>
      <c r="V3154" s="55">
        <f>RANK(W3154,$W$5:$W$3209,0)</f>
        <v>3149</v>
      </c>
      <c r="W3154" s="55">
        <f>N3154*O3154</f>
        <v>4.9262939504622601E-3</v>
      </c>
      <c r="X3154" s="1">
        <f t="shared" si="49"/>
        <v>0.18518474841403804</v>
      </c>
    </row>
    <row r="3155" spans="3:24" x14ac:dyDescent="0.25">
      <c r="C3155" s="19" t="s">
        <v>4758</v>
      </c>
      <c r="D3155" s="6" t="s">
        <v>1380</v>
      </c>
      <c r="E3155" s="6" t="s">
        <v>90</v>
      </c>
      <c r="F3155" s="48">
        <v>22.986370364431899</v>
      </c>
      <c r="G3155" s="8">
        <v>12.628702927907201</v>
      </c>
      <c r="H3155" s="9">
        <v>0.82622718770075598</v>
      </c>
      <c r="I3155" s="40">
        <v>0</v>
      </c>
      <c r="J3155" s="7">
        <v>4</v>
      </c>
      <c r="K3155" s="9">
        <v>1</v>
      </c>
      <c r="L3155" s="39">
        <v>0</v>
      </c>
      <c r="M3155" s="47">
        <v>0</v>
      </c>
      <c r="N3155" s="17">
        <v>4.0338358999146298E-2</v>
      </c>
      <c r="O3155" s="7">
        <f>Q3155/P3155/N3155</f>
        <v>1</v>
      </c>
      <c r="P3155" s="7">
        <v>0.22625698201871505</v>
      </c>
      <c r="Q3155" s="33">
        <v>9.1268353667343163E-3</v>
      </c>
      <c r="R3155" s="38" t="s">
        <v>1676</v>
      </c>
      <c r="S3155" s="33" t="s">
        <v>1676</v>
      </c>
      <c r="T3155" s="45" t="s">
        <v>1677</v>
      </c>
      <c r="U3155" s="55">
        <f>RANK(Q3155,$Q$5:$Q$3209,0)</f>
        <v>3151</v>
      </c>
      <c r="V3155" s="55">
        <f>RANK(W3155,$W$5:$W$3209,0)</f>
        <v>1845</v>
      </c>
      <c r="W3155" s="55">
        <f>N3155*O3155</f>
        <v>4.0338358999146298E-2</v>
      </c>
      <c r="X3155" s="1">
        <f t="shared" si="49"/>
        <v>0.17563084968858569</v>
      </c>
    </row>
    <row r="3156" spans="3:24" x14ac:dyDescent="0.25">
      <c r="C3156" s="19" t="s">
        <v>4759</v>
      </c>
      <c r="D3156" s="6" t="s">
        <v>683</v>
      </c>
      <c r="E3156" s="6" t="s">
        <v>27</v>
      </c>
      <c r="F3156" s="48">
        <v>1.9914327404054601E-2</v>
      </c>
      <c r="G3156" s="8">
        <v>10</v>
      </c>
      <c r="H3156" s="9">
        <v>0</v>
      </c>
      <c r="I3156" s="40">
        <v>0</v>
      </c>
      <c r="J3156" s="7">
        <v>0</v>
      </c>
      <c r="K3156" s="9">
        <v>1</v>
      </c>
      <c r="L3156" s="39">
        <v>0</v>
      </c>
      <c r="M3156" s="47">
        <v>0</v>
      </c>
      <c r="N3156" s="17">
        <v>1.26953450050821E-2</v>
      </c>
      <c r="O3156" s="7">
        <f>Q3156/P3156/N3156</f>
        <v>1</v>
      </c>
      <c r="P3156" s="7">
        <v>0.71711749921715595</v>
      </c>
      <c r="Q3156" s="33">
        <v>9.1040540617434874E-3</v>
      </c>
      <c r="R3156" s="38" t="s">
        <v>1677</v>
      </c>
      <c r="S3156" s="33" t="s">
        <v>1677</v>
      </c>
      <c r="T3156" s="45" t="s">
        <v>1677</v>
      </c>
      <c r="U3156" s="55">
        <f>RANK(Q3156,$Q$5:$Q$3209,0)</f>
        <v>3152</v>
      </c>
      <c r="V3156" s="55">
        <f>RANK(W3156,$W$5:$W$3209,0)</f>
        <v>2735</v>
      </c>
      <c r="W3156" s="55">
        <f>N3156*O3156</f>
        <v>1.26953450050821E-2</v>
      </c>
      <c r="X3156" s="1">
        <f t="shared" si="49"/>
        <v>0.16650401432185138</v>
      </c>
    </row>
    <row r="3157" spans="3:24" x14ac:dyDescent="0.25">
      <c r="C3157" s="19" t="s">
        <v>4760</v>
      </c>
      <c r="D3157" s="6" t="s">
        <v>715</v>
      </c>
      <c r="E3157" s="6" t="s">
        <v>90</v>
      </c>
      <c r="F3157" s="48">
        <v>3.8520189013854602</v>
      </c>
      <c r="G3157" s="8">
        <v>80.717038529982901</v>
      </c>
      <c r="H3157" s="9">
        <v>0.62628193274343003</v>
      </c>
      <c r="I3157" s="40">
        <v>2</v>
      </c>
      <c r="J3157" s="7">
        <v>1</v>
      </c>
      <c r="K3157" s="9">
        <v>1</v>
      </c>
      <c r="L3157" s="39">
        <v>0</v>
      </c>
      <c r="M3157" s="47">
        <v>0</v>
      </c>
      <c r="N3157" s="17">
        <v>4.0228751039811501E-2</v>
      </c>
      <c r="O3157" s="7">
        <f>Q3157/P3157/N3157</f>
        <v>1</v>
      </c>
      <c r="P3157" s="7">
        <v>0.22311253490695429</v>
      </c>
      <c r="Q3157" s="33">
        <v>8.9755386206331177E-3</v>
      </c>
      <c r="R3157" s="38" t="s">
        <v>1676</v>
      </c>
      <c r="S3157" s="33" t="s">
        <v>1676</v>
      </c>
      <c r="T3157" s="45" t="s">
        <v>1677</v>
      </c>
      <c r="U3157" s="55">
        <f>RANK(Q3157,$Q$5:$Q$3209,0)</f>
        <v>3153</v>
      </c>
      <c r="V3157" s="55">
        <f>RANK(W3157,$W$5:$W$3209,0)</f>
        <v>1851</v>
      </c>
      <c r="W3157" s="55">
        <f>N3157*O3157</f>
        <v>4.0228751039811501E-2</v>
      </c>
      <c r="X3157" s="1">
        <f t="shared" si="49"/>
        <v>0.15739996026010789</v>
      </c>
    </row>
    <row r="3158" spans="3:24" x14ac:dyDescent="0.25">
      <c r="C3158" s="19" t="s">
        <v>4761</v>
      </c>
      <c r="D3158" s="6" t="s">
        <v>1038</v>
      </c>
      <c r="E3158" s="6" t="s">
        <v>39</v>
      </c>
      <c r="F3158" s="48">
        <v>9.2784706258120006E-2</v>
      </c>
      <c r="G3158" s="8">
        <v>10</v>
      </c>
      <c r="H3158" s="9">
        <v>1</v>
      </c>
      <c r="I3158" s="40">
        <v>0</v>
      </c>
      <c r="J3158" s="7">
        <v>0</v>
      </c>
      <c r="K3158" s="9">
        <v>1</v>
      </c>
      <c r="L3158" s="39">
        <v>0</v>
      </c>
      <c r="M3158" s="47">
        <v>0</v>
      </c>
      <c r="N3158" s="17">
        <v>2.8511563181221999E-2</v>
      </c>
      <c r="O3158" s="7">
        <f>Q3158/P3158/N3158</f>
        <v>1</v>
      </c>
      <c r="P3158" s="7">
        <v>0.31427958230594799</v>
      </c>
      <c r="Q3158" s="33">
        <v>8.9606021674840958E-3</v>
      </c>
      <c r="R3158" s="38" t="s">
        <v>1676</v>
      </c>
      <c r="S3158" s="33" t="s">
        <v>1676</v>
      </c>
      <c r="T3158" s="45" t="s">
        <v>1677</v>
      </c>
      <c r="U3158" s="55">
        <f>RANK(Q3158,$Q$5:$Q$3209,0)</f>
        <v>3154</v>
      </c>
      <c r="V3158" s="55">
        <f>RANK(W3158,$W$5:$W$3209,0)</f>
        <v>2136</v>
      </c>
      <c r="W3158" s="55">
        <f>N3158*O3158</f>
        <v>2.8511563181221999E-2</v>
      </c>
      <c r="X3158" s="1">
        <f t="shared" si="49"/>
        <v>0.14842442163947478</v>
      </c>
    </row>
    <row r="3159" spans="3:24" x14ac:dyDescent="0.25">
      <c r="C3159" s="19" t="s">
        <v>4762</v>
      </c>
      <c r="D3159" s="6" t="s">
        <v>1010</v>
      </c>
      <c r="E3159" s="6" t="s">
        <v>90</v>
      </c>
      <c r="F3159" s="48">
        <v>0.248911916391854</v>
      </c>
      <c r="G3159" s="8">
        <v>10</v>
      </c>
      <c r="H3159" s="9">
        <v>1</v>
      </c>
      <c r="I3159" s="40">
        <v>0</v>
      </c>
      <c r="J3159" s="7">
        <v>0</v>
      </c>
      <c r="K3159" s="9">
        <v>0.523411140223629</v>
      </c>
      <c r="L3159" s="39">
        <v>0</v>
      </c>
      <c r="M3159" s="47">
        <v>0</v>
      </c>
      <c r="N3159" s="17">
        <v>1.7878093217648602E-2</v>
      </c>
      <c r="O3159" s="7">
        <f>Q3159/P3159/N3159</f>
        <v>1</v>
      </c>
      <c r="P3159" s="7">
        <v>0.49540376207142661</v>
      </c>
      <c r="Q3159" s="33">
        <v>8.8568746386867743E-3</v>
      </c>
      <c r="R3159" s="38" t="s">
        <v>1677</v>
      </c>
      <c r="S3159" s="33" t="s">
        <v>1677</v>
      </c>
      <c r="T3159" s="45" t="s">
        <v>1677</v>
      </c>
      <c r="U3159" s="55">
        <f>RANK(Q3159,$Q$5:$Q$3209,0)</f>
        <v>3155</v>
      </c>
      <c r="V3159" s="55">
        <f>RANK(W3159,$W$5:$W$3209,0)</f>
        <v>2495</v>
      </c>
      <c r="W3159" s="55">
        <f>N3159*O3159</f>
        <v>1.7878093217648602E-2</v>
      </c>
      <c r="X3159" s="1">
        <f t="shared" si="49"/>
        <v>0.13946381947199069</v>
      </c>
    </row>
    <row r="3160" spans="3:24" x14ac:dyDescent="0.25">
      <c r="C3160" s="19" t="s">
        <v>996</v>
      </c>
      <c r="D3160" s="6" t="s">
        <v>996</v>
      </c>
      <c r="E3160" s="6" t="s">
        <v>90</v>
      </c>
      <c r="F3160" s="48">
        <v>2.8100200408484998E-3</v>
      </c>
      <c r="G3160" s="8">
        <v>10</v>
      </c>
      <c r="H3160" s="9">
        <v>0</v>
      </c>
      <c r="I3160" s="40">
        <v>0</v>
      </c>
      <c r="J3160" s="7">
        <v>0</v>
      </c>
      <c r="K3160" s="9">
        <v>1</v>
      </c>
      <c r="L3160" s="39">
        <v>0</v>
      </c>
      <c r="M3160" s="47">
        <v>0</v>
      </c>
      <c r="N3160" s="17">
        <v>1.26953450050821E-2</v>
      </c>
      <c r="O3160" s="7">
        <f>Q3160/P3160/N3160</f>
        <v>1</v>
      </c>
      <c r="P3160" s="7">
        <v>0.6972961485192074</v>
      </c>
      <c r="Q3160" s="33">
        <v>8.8524151761663061E-3</v>
      </c>
      <c r="R3160" s="38" t="s">
        <v>1677</v>
      </c>
      <c r="S3160" s="33" t="s">
        <v>1677</v>
      </c>
      <c r="T3160" s="45" t="s">
        <v>1677</v>
      </c>
      <c r="U3160" s="55">
        <f>RANK(Q3160,$Q$5:$Q$3209,0)</f>
        <v>3156</v>
      </c>
      <c r="V3160" s="55">
        <f>RANK(W3160,$W$5:$W$3209,0)</f>
        <v>2735</v>
      </c>
      <c r="W3160" s="55">
        <f>N3160*O3160</f>
        <v>1.26953450050821E-2</v>
      </c>
      <c r="X3160" s="1">
        <f t="shared" si="49"/>
        <v>0.1306069448333039</v>
      </c>
    </row>
    <row r="3161" spans="3:24" x14ac:dyDescent="0.25">
      <c r="C3161" s="19" t="s">
        <v>4763</v>
      </c>
      <c r="D3161" s="6" t="s">
        <v>1424</v>
      </c>
      <c r="E3161" s="6" t="s">
        <v>39</v>
      </c>
      <c r="F3161" s="48">
        <v>0.16152702635121899</v>
      </c>
      <c r="G3161" s="8">
        <v>10</v>
      </c>
      <c r="H3161" s="9">
        <v>1.7591073514304601E-2</v>
      </c>
      <c r="I3161" s="40">
        <v>0</v>
      </c>
      <c r="J3161" s="7">
        <v>1</v>
      </c>
      <c r="K3161" s="9">
        <v>0.105879338642679</v>
      </c>
      <c r="L3161" s="39">
        <v>0</v>
      </c>
      <c r="M3161" s="47">
        <v>0</v>
      </c>
      <c r="N3161" s="17">
        <v>6.1770192111356903E-3</v>
      </c>
      <c r="O3161" s="7">
        <f>Q3161/P3161/N3161</f>
        <v>1.0000000000000002</v>
      </c>
      <c r="P3161" s="7">
        <v>1.3847360073166444</v>
      </c>
      <c r="Q3161" s="33">
        <v>8.5535409195462448E-3</v>
      </c>
      <c r="R3161" s="38" t="s">
        <v>1677</v>
      </c>
      <c r="S3161" s="33" t="s">
        <v>1677</v>
      </c>
      <c r="T3161" s="45" t="s">
        <v>1677</v>
      </c>
      <c r="U3161" s="55">
        <f>RANK(Q3161,$Q$5:$Q$3209,0)</f>
        <v>3157</v>
      </c>
      <c r="V3161" s="55">
        <f>RANK(W3161,$W$5:$W$3209,0)</f>
        <v>3096</v>
      </c>
      <c r="W3161" s="55">
        <f>N3161*O3161</f>
        <v>6.177019211135692E-3</v>
      </c>
      <c r="X3161" s="1">
        <f t="shared" si="49"/>
        <v>0.12175452965713759</v>
      </c>
    </row>
    <row r="3162" spans="3:24" x14ac:dyDescent="0.25">
      <c r="C3162" s="19" t="s">
        <v>4764</v>
      </c>
      <c r="D3162" s="6" t="s">
        <v>1172</v>
      </c>
      <c r="E3162" s="6" t="s">
        <v>39</v>
      </c>
      <c r="F3162" s="48">
        <v>21.820844434895999</v>
      </c>
      <c r="G3162" s="8">
        <v>46.603670340435698</v>
      </c>
      <c r="H3162" s="9">
        <v>0.72840871590319001</v>
      </c>
      <c r="I3162" s="40">
        <v>2</v>
      </c>
      <c r="J3162" s="7">
        <v>7</v>
      </c>
      <c r="K3162" s="9">
        <v>0.96784482205766897</v>
      </c>
      <c r="L3162" s="39">
        <v>0</v>
      </c>
      <c r="M3162" s="47">
        <v>0</v>
      </c>
      <c r="N3162" s="17">
        <v>3.35340310246088E-2</v>
      </c>
      <c r="O3162" s="7">
        <f>Q3162/P3162/N3162</f>
        <v>1</v>
      </c>
      <c r="P3162" s="7">
        <v>0.24765553637284579</v>
      </c>
      <c r="Q3162" s="33">
        <v>8.304888440143144E-3</v>
      </c>
      <c r="R3162" s="38" t="s">
        <v>1676</v>
      </c>
      <c r="S3162" s="33" t="s">
        <v>1676</v>
      </c>
      <c r="T3162" s="45" t="s">
        <v>1677</v>
      </c>
      <c r="U3162" s="55">
        <f>RANK(Q3162,$Q$5:$Q$3209,0)</f>
        <v>3158</v>
      </c>
      <c r="V3162" s="55">
        <f>RANK(W3162,$W$5:$W$3209,0)</f>
        <v>1994</v>
      </c>
      <c r="W3162" s="55">
        <f>N3162*O3162</f>
        <v>3.35340310246088E-2</v>
      </c>
      <c r="X3162" s="1">
        <f t="shared" si="49"/>
        <v>0.11320098873759135</v>
      </c>
    </row>
    <row r="3163" spans="3:24" x14ac:dyDescent="0.25">
      <c r="C3163" s="19" t="s">
        <v>4765</v>
      </c>
      <c r="D3163" s="6" t="s">
        <v>1038</v>
      </c>
      <c r="E3163" s="6" t="s">
        <v>39</v>
      </c>
      <c r="F3163" s="48">
        <v>1.8658839369201401</v>
      </c>
      <c r="G3163" s="8">
        <v>92.505611325114003</v>
      </c>
      <c r="H3163" s="9">
        <v>1</v>
      </c>
      <c r="I3163" s="40">
        <v>0</v>
      </c>
      <c r="J3163" s="7">
        <v>0</v>
      </c>
      <c r="K3163" s="9">
        <v>1</v>
      </c>
      <c r="L3163" s="39">
        <v>0</v>
      </c>
      <c r="M3163" s="47">
        <v>0</v>
      </c>
      <c r="N3163" s="17">
        <v>4.9074440836910302E-2</v>
      </c>
      <c r="O3163" s="7">
        <f>Q3163/P3163/N3163</f>
        <v>1</v>
      </c>
      <c r="P3163" s="7">
        <v>0.16422370631679667</v>
      </c>
      <c r="Q3163" s="33">
        <v>8.0591865596617712E-3</v>
      </c>
      <c r="R3163" s="38" t="s">
        <v>1676</v>
      </c>
      <c r="S3163" s="33" t="s">
        <v>1676</v>
      </c>
      <c r="T3163" s="45" t="s">
        <v>1677</v>
      </c>
      <c r="U3163" s="55">
        <f>RANK(Q3163,$Q$5:$Q$3209,0)</f>
        <v>3159</v>
      </c>
      <c r="V3163" s="55">
        <f>RANK(W3163,$W$5:$W$3209,0)</f>
        <v>1694</v>
      </c>
      <c r="W3163" s="55">
        <f>N3163*O3163</f>
        <v>4.9074440836910302E-2</v>
      </c>
      <c r="X3163" s="1">
        <f t="shared" si="49"/>
        <v>0.10489610029744821</v>
      </c>
    </row>
    <row r="3164" spans="3:24" x14ac:dyDescent="0.25">
      <c r="C3164" s="19" t="s">
        <v>4766</v>
      </c>
      <c r="D3164" s="6" t="s">
        <v>1302</v>
      </c>
      <c r="E3164" s="6" t="s">
        <v>27</v>
      </c>
      <c r="F3164" s="48">
        <v>1.14368564874588</v>
      </c>
      <c r="G3164" s="8">
        <v>50.614799741100803</v>
      </c>
      <c r="H3164" s="9">
        <v>1</v>
      </c>
      <c r="I3164" s="40">
        <v>0</v>
      </c>
      <c r="J3164" s="7">
        <v>0</v>
      </c>
      <c r="K3164" s="9">
        <v>6.7104772394362799E-2</v>
      </c>
      <c r="L3164" s="39">
        <v>0</v>
      </c>
      <c r="M3164" s="47">
        <v>0</v>
      </c>
      <c r="N3164" s="17">
        <v>1.4985310180446999E-2</v>
      </c>
      <c r="O3164" s="7">
        <f>Q3164/P3164/N3164</f>
        <v>1.0000000000000002</v>
      </c>
      <c r="P3164" s="7">
        <v>0.52694783818415147</v>
      </c>
      <c r="Q3164" s="33">
        <v>7.8964768041055039E-3</v>
      </c>
      <c r="R3164" s="38" t="s">
        <v>1677</v>
      </c>
      <c r="S3164" s="33" t="s">
        <v>1677</v>
      </c>
      <c r="T3164" s="45" t="s">
        <v>1677</v>
      </c>
      <c r="U3164" s="55">
        <f>RANK(Q3164,$Q$5:$Q$3209,0)</f>
        <v>3160</v>
      </c>
      <c r="V3164" s="55">
        <f>RANK(W3164,$W$5:$W$3209,0)</f>
        <v>2608</v>
      </c>
      <c r="W3164" s="55">
        <f>N3164*O3164</f>
        <v>1.4985310180447003E-2</v>
      </c>
      <c r="X3164" s="1">
        <f t="shared" si="49"/>
        <v>9.683691373778644E-2</v>
      </c>
    </row>
    <row r="3165" spans="3:24" x14ac:dyDescent="0.25">
      <c r="C3165" s="19" t="s">
        <v>4767</v>
      </c>
      <c r="D3165" s="6" t="s">
        <v>412</v>
      </c>
      <c r="E3165" s="6" t="s">
        <v>131</v>
      </c>
      <c r="F3165" s="48">
        <v>3.0348372219981399</v>
      </c>
      <c r="G3165" s="8">
        <v>10</v>
      </c>
      <c r="H3165" s="9">
        <v>0.21852758528478</v>
      </c>
      <c r="I3165" s="40">
        <v>10</v>
      </c>
      <c r="J3165" s="7">
        <v>1</v>
      </c>
      <c r="K3165" s="9">
        <v>0.31848640721628202</v>
      </c>
      <c r="L3165" s="39">
        <v>0</v>
      </c>
      <c r="M3165" s="47">
        <v>0</v>
      </c>
      <c r="N3165" s="17">
        <v>8.9861443333904105E-3</v>
      </c>
      <c r="O3165" s="7">
        <f>Q3165/P3165/N3165</f>
        <v>1</v>
      </c>
      <c r="P3165" s="7">
        <v>0.8398131898752188</v>
      </c>
      <c r="Q3165" s="33">
        <v>7.5466825373037222E-3</v>
      </c>
      <c r="R3165" s="38" t="s">
        <v>1677</v>
      </c>
      <c r="S3165" s="33" t="s">
        <v>1677</v>
      </c>
      <c r="T3165" s="45" t="s">
        <v>1677</v>
      </c>
      <c r="U3165" s="55">
        <f>RANK(Q3165,$Q$5:$Q$3209,0)</f>
        <v>3161</v>
      </c>
      <c r="V3165" s="55">
        <f>RANK(W3165,$W$5:$W$3209,0)</f>
        <v>2977</v>
      </c>
      <c r="W3165" s="55">
        <f>N3165*O3165</f>
        <v>8.9861443333904105E-3</v>
      </c>
      <c r="X3165" s="1">
        <f t="shared" si="49"/>
        <v>8.8940436933680936E-2</v>
      </c>
    </row>
    <row r="3166" spans="3:24" x14ac:dyDescent="0.25">
      <c r="C3166" s="19" t="s">
        <v>4768</v>
      </c>
      <c r="D3166" s="6" t="s">
        <v>1172</v>
      </c>
      <c r="E3166" s="6" t="s">
        <v>39</v>
      </c>
      <c r="F3166" s="48">
        <v>5.8084006956237904</v>
      </c>
      <c r="G3166" s="8">
        <v>10</v>
      </c>
      <c r="H3166" s="9">
        <v>0.93453358320560798</v>
      </c>
      <c r="I3166" s="40">
        <v>4</v>
      </c>
      <c r="J3166" s="7">
        <v>0</v>
      </c>
      <c r="K3166" s="9">
        <v>0.84510621807692998</v>
      </c>
      <c r="L3166" s="39">
        <v>0</v>
      </c>
      <c r="M3166" s="47">
        <v>0</v>
      </c>
      <c r="N3166" s="17">
        <v>2.7888539470676502E-2</v>
      </c>
      <c r="O3166" s="7">
        <f>Q3166/P3166/N3166</f>
        <v>1</v>
      </c>
      <c r="P3166" s="7">
        <v>0.24957230712025583</v>
      </c>
      <c r="Q3166" s="33">
        <v>6.9602071379110527E-3</v>
      </c>
      <c r="R3166" s="38" t="s">
        <v>1676</v>
      </c>
      <c r="S3166" s="33" t="s">
        <v>1676</v>
      </c>
      <c r="T3166" s="45" t="s">
        <v>1677</v>
      </c>
      <c r="U3166" s="55">
        <f>RANK(Q3166,$Q$5:$Q$3209,0)</f>
        <v>3162</v>
      </c>
      <c r="V3166" s="55">
        <f>RANK(W3166,$W$5:$W$3209,0)</f>
        <v>2164</v>
      </c>
      <c r="W3166" s="55">
        <f>N3166*O3166</f>
        <v>2.7888539470676502E-2</v>
      </c>
      <c r="X3166" s="1">
        <f t="shared" si="49"/>
        <v>8.1393754396377208E-2</v>
      </c>
    </row>
    <row r="3167" spans="3:24" x14ac:dyDescent="0.25">
      <c r="C3167" s="19" t="s">
        <v>4769</v>
      </c>
      <c r="D3167" s="6" t="s">
        <v>733</v>
      </c>
      <c r="E3167" s="6" t="s">
        <v>39</v>
      </c>
      <c r="F3167" s="48">
        <v>10.433828402199</v>
      </c>
      <c r="G3167" s="8">
        <v>80.242301837684707</v>
      </c>
      <c r="H3167" s="9">
        <v>0.83396109074518399</v>
      </c>
      <c r="I3167" s="40">
        <v>1</v>
      </c>
      <c r="J3167" s="7">
        <v>4</v>
      </c>
      <c r="K3167" s="9">
        <v>1</v>
      </c>
      <c r="L3167" s="39">
        <v>0</v>
      </c>
      <c r="M3167" s="47">
        <v>0</v>
      </c>
      <c r="N3167" s="17">
        <v>7.2188919704039706E-2</v>
      </c>
      <c r="O3167" s="7">
        <f>Q3167/P3167/N3167</f>
        <v>1</v>
      </c>
      <c r="P3167" s="7">
        <v>9.2106031600479213E-2</v>
      </c>
      <c r="Q3167" s="33">
        <v>6.6490349194647377E-3</v>
      </c>
      <c r="R3167" s="38" t="s">
        <v>1675</v>
      </c>
      <c r="S3167" s="33" t="s">
        <v>1675</v>
      </c>
      <c r="T3167" s="45" t="s">
        <v>1677</v>
      </c>
      <c r="U3167" s="55">
        <f>RANK(Q3167,$Q$5:$Q$3209,0)</f>
        <v>3163</v>
      </c>
      <c r="V3167" s="55">
        <f>RANK(W3167,$W$5:$W$3209,0)</f>
        <v>1459</v>
      </c>
      <c r="W3167" s="55">
        <f>N3167*O3167</f>
        <v>7.2188919704039706E-2</v>
      </c>
      <c r="X3167" s="1">
        <f t="shared" si="49"/>
        <v>7.4433547258466154E-2</v>
      </c>
    </row>
    <row r="3168" spans="3:24" x14ac:dyDescent="0.25">
      <c r="C3168" s="19" t="s">
        <v>4770</v>
      </c>
      <c r="D3168" s="6" t="s">
        <v>1380</v>
      </c>
      <c r="E3168" s="6" t="s">
        <v>90</v>
      </c>
      <c r="F3168" s="48">
        <v>15.2880041315579</v>
      </c>
      <c r="G3168" s="8">
        <v>16.9529075498121</v>
      </c>
      <c r="H3168" s="9">
        <v>1</v>
      </c>
      <c r="I3168" s="40">
        <v>0</v>
      </c>
      <c r="J3168" s="7">
        <v>0</v>
      </c>
      <c r="K3168" s="9">
        <v>1</v>
      </c>
      <c r="L3168" s="39">
        <v>0</v>
      </c>
      <c r="M3168" s="47">
        <v>0</v>
      </c>
      <c r="N3168" s="17">
        <v>3.3980970931412599E-2</v>
      </c>
      <c r="O3168" s="7">
        <f>Q3168/P3168/N3168</f>
        <v>1</v>
      </c>
      <c r="P3168" s="7">
        <v>0.19224053603483549</v>
      </c>
      <c r="Q3168" s="33">
        <v>6.5325200668389207E-3</v>
      </c>
      <c r="R3168" s="38" t="s">
        <v>1676</v>
      </c>
      <c r="S3168" s="33" t="s">
        <v>1676</v>
      </c>
      <c r="T3168" s="45" t="s">
        <v>1677</v>
      </c>
      <c r="U3168" s="55">
        <f>RANK(Q3168,$Q$5:$Q$3209,0)</f>
        <v>3164</v>
      </c>
      <c r="V3168" s="55">
        <f>RANK(W3168,$W$5:$W$3209,0)</f>
        <v>1978</v>
      </c>
      <c r="W3168" s="55">
        <f>N3168*O3168</f>
        <v>3.3980970931412599E-2</v>
      </c>
      <c r="X3168" s="1">
        <f t="shared" si="49"/>
        <v>6.7784512339001415E-2</v>
      </c>
    </row>
    <row r="3169" spans="3:24" x14ac:dyDescent="0.25">
      <c r="C3169" s="19" t="s">
        <v>4771</v>
      </c>
      <c r="D3169" s="6" t="s">
        <v>1586</v>
      </c>
      <c r="E3169" s="6" t="s">
        <v>39</v>
      </c>
      <c r="F3169" s="48">
        <v>2.4985417952426898</v>
      </c>
      <c r="G3169" s="8">
        <v>10</v>
      </c>
      <c r="H3169" s="9">
        <v>0.70573349197235202</v>
      </c>
      <c r="I3169" s="40">
        <v>0</v>
      </c>
      <c r="J3169" s="7">
        <v>2</v>
      </c>
      <c r="K3169" s="9">
        <v>7.4624323917452495E-2</v>
      </c>
      <c r="L3169" s="39">
        <v>0</v>
      </c>
      <c r="M3169" s="47">
        <v>0</v>
      </c>
      <c r="N3169" s="17">
        <v>9.4078337693617401E-3</v>
      </c>
      <c r="O3169" s="7">
        <f>Q3169/P3169/N3169</f>
        <v>1</v>
      </c>
      <c r="P3169" s="7">
        <v>0.63499190189443477</v>
      </c>
      <c r="Q3169" s="33">
        <v>5.9738982579137009E-3</v>
      </c>
      <c r="R3169" s="38" t="s">
        <v>1677</v>
      </c>
      <c r="S3169" s="33" t="s">
        <v>1677</v>
      </c>
      <c r="T3169" s="45" t="s">
        <v>1677</v>
      </c>
      <c r="U3169" s="55">
        <f>RANK(Q3169,$Q$5:$Q$3209,0)</f>
        <v>3165</v>
      </c>
      <c r="V3169" s="55">
        <f>RANK(W3169,$W$5:$W$3209,0)</f>
        <v>2959</v>
      </c>
      <c r="W3169" s="55">
        <f>N3169*O3169</f>
        <v>9.4078337693617401E-3</v>
      </c>
      <c r="X3169" s="1">
        <f t="shared" si="49"/>
        <v>6.1251992272162492E-2</v>
      </c>
    </row>
    <row r="3170" spans="3:24" x14ac:dyDescent="0.25">
      <c r="C3170" s="19" t="s">
        <v>4772</v>
      </c>
      <c r="D3170" s="6" t="s">
        <v>1380</v>
      </c>
      <c r="E3170" s="6" t="s">
        <v>90</v>
      </c>
      <c r="F3170" s="48">
        <v>1.0091488687336501</v>
      </c>
      <c r="G3170" s="8">
        <v>37.022300137079398</v>
      </c>
      <c r="H3170" s="9">
        <v>1</v>
      </c>
      <c r="I3170" s="40">
        <v>0</v>
      </c>
      <c r="J3170" s="7">
        <v>0</v>
      </c>
      <c r="K3170" s="9">
        <v>0.27203555446551902</v>
      </c>
      <c r="L3170" s="39">
        <v>0</v>
      </c>
      <c r="M3170" s="47">
        <v>0</v>
      </c>
      <c r="N3170" s="17">
        <v>1.6737924350772999E-2</v>
      </c>
      <c r="O3170" s="7">
        <f>Q3170/P3170/N3170</f>
        <v>1</v>
      </c>
      <c r="P3170" s="7">
        <v>0.33771215571031721</v>
      </c>
      <c r="Q3170" s="33">
        <v>5.6526005146157613E-3</v>
      </c>
      <c r="R3170" s="38" t="s">
        <v>1677</v>
      </c>
      <c r="S3170" s="33" t="s">
        <v>1677</v>
      </c>
      <c r="T3170" s="45" t="s">
        <v>1677</v>
      </c>
      <c r="U3170" s="55">
        <f>RANK(Q3170,$Q$5:$Q$3209,0)</f>
        <v>3166</v>
      </c>
      <c r="V3170" s="55">
        <f>RANK(W3170,$W$5:$W$3209,0)</f>
        <v>2538</v>
      </c>
      <c r="W3170" s="55">
        <f>N3170*O3170</f>
        <v>1.6737924350772999E-2</v>
      </c>
      <c r="X3170" s="1">
        <f t="shared" si="49"/>
        <v>5.5278094014248789E-2</v>
      </c>
    </row>
    <row r="3171" spans="3:24" x14ac:dyDescent="0.25">
      <c r="C3171" s="19" t="s">
        <v>4773</v>
      </c>
      <c r="D3171" s="6" t="s">
        <v>1302</v>
      </c>
      <c r="E3171" s="6" t="s">
        <v>27</v>
      </c>
      <c r="F3171" s="48">
        <v>0.79962663450402305</v>
      </c>
      <c r="G3171" s="8">
        <v>10</v>
      </c>
      <c r="H3171" s="9">
        <v>1</v>
      </c>
      <c r="I3171" s="40">
        <v>0</v>
      </c>
      <c r="J3171" s="7">
        <v>0</v>
      </c>
      <c r="K3171" s="9">
        <v>9.7286744379918896E-2</v>
      </c>
      <c r="L3171" s="39">
        <v>0</v>
      </c>
      <c r="M3171" s="47">
        <v>0</v>
      </c>
      <c r="N3171" s="17">
        <v>1.17371997354034E-2</v>
      </c>
      <c r="O3171" s="7">
        <f>Q3171/P3171/N3171</f>
        <v>1</v>
      </c>
      <c r="P3171" s="7">
        <v>0.48099618189826909</v>
      </c>
      <c r="Q3171" s="33">
        <v>5.6455482589064096E-3</v>
      </c>
      <c r="R3171" s="38" t="s">
        <v>1677</v>
      </c>
      <c r="S3171" s="33" t="s">
        <v>1677</v>
      </c>
      <c r="T3171" s="45" t="s">
        <v>1677</v>
      </c>
      <c r="U3171" s="55">
        <f>RANK(Q3171,$Q$5:$Q$3209,0)</f>
        <v>3167</v>
      </c>
      <c r="V3171" s="55">
        <f>RANK(W3171,$W$5:$W$3209,0)</f>
        <v>2819</v>
      </c>
      <c r="W3171" s="55">
        <f>N3171*O3171</f>
        <v>1.17371997354034E-2</v>
      </c>
      <c r="X3171" s="1">
        <f t="shared" si="49"/>
        <v>4.9625493499633029E-2</v>
      </c>
    </row>
    <row r="3172" spans="3:24" x14ac:dyDescent="0.25">
      <c r="C3172" s="19" t="s">
        <v>4774</v>
      </c>
      <c r="D3172" s="6" t="s">
        <v>1188</v>
      </c>
      <c r="E3172" s="6" t="s">
        <v>39</v>
      </c>
      <c r="F3172" s="48">
        <v>1.5371892911088101</v>
      </c>
      <c r="G3172" s="8">
        <v>10</v>
      </c>
      <c r="H3172" s="9">
        <v>0.144126380675729</v>
      </c>
      <c r="I3172" s="40">
        <v>0</v>
      </c>
      <c r="J3172" s="7">
        <v>3</v>
      </c>
      <c r="K3172" s="9">
        <v>0.10473425974817099</v>
      </c>
      <c r="L3172" s="39">
        <v>0</v>
      </c>
      <c r="M3172" s="47">
        <v>0</v>
      </c>
      <c r="N3172" s="17">
        <v>6.2490918471069298E-3</v>
      </c>
      <c r="O3172" s="7">
        <f>Q3172/P3172/N3172</f>
        <v>1</v>
      </c>
      <c r="P3172" s="7">
        <v>0.88020851056807026</v>
      </c>
      <c r="Q3172" s="33">
        <v>5.500503827145062E-3</v>
      </c>
      <c r="R3172" s="38" t="s">
        <v>1677</v>
      </c>
      <c r="S3172" s="33" t="s">
        <v>1677</v>
      </c>
      <c r="T3172" s="45" t="s">
        <v>1677</v>
      </c>
      <c r="U3172" s="55">
        <f>RANK(Q3172,$Q$5:$Q$3209,0)</f>
        <v>3168</v>
      </c>
      <c r="V3172" s="55">
        <f>RANK(W3172,$W$5:$W$3209,0)</f>
        <v>3092</v>
      </c>
      <c r="W3172" s="55">
        <f>N3172*O3172</f>
        <v>6.2490918471069298E-3</v>
      </c>
      <c r="X3172" s="1">
        <f t="shared" si="49"/>
        <v>4.3979945240726619E-2</v>
      </c>
    </row>
    <row r="3173" spans="3:24" x14ac:dyDescent="0.25">
      <c r="C3173" s="19" t="s">
        <v>4775</v>
      </c>
      <c r="D3173" s="6" t="s">
        <v>1302</v>
      </c>
      <c r="E3173" s="6" t="s">
        <v>27</v>
      </c>
      <c r="F3173" s="48">
        <v>0.72133699360202896</v>
      </c>
      <c r="G3173" s="8">
        <v>10</v>
      </c>
      <c r="H3173" s="9">
        <v>0.63375755065513895</v>
      </c>
      <c r="I3173" s="40">
        <v>0</v>
      </c>
      <c r="J3173" s="7">
        <v>0</v>
      </c>
      <c r="K3173" s="9">
        <v>8.5663280730167907E-2</v>
      </c>
      <c r="L3173" s="39">
        <v>0</v>
      </c>
      <c r="M3173" s="47">
        <v>0</v>
      </c>
      <c r="N3173" s="17">
        <v>9.8197232992263891E-3</v>
      </c>
      <c r="O3173" s="7">
        <f>Q3173/P3173/N3173</f>
        <v>1</v>
      </c>
      <c r="P3173" s="7">
        <v>0.54116750941945224</v>
      </c>
      <c r="Q3173" s="33">
        <v>5.314115201030512E-3</v>
      </c>
      <c r="R3173" s="38" t="s">
        <v>1677</v>
      </c>
      <c r="S3173" s="33" t="s">
        <v>1677</v>
      </c>
      <c r="T3173" s="45" t="s">
        <v>1677</v>
      </c>
      <c r="U3173" s="55">
        <f>RANK(Q3173,$Q$5:$Q$3209,0)</f>
        <v>3169</v>
      </c>
      <c r="V3173" s="55">
        <f>RANK(W3173,$W$5:$W$3209,0)</f>
        <v>2938</v>
      </c>
      <c r="W3173" s="55">
        <f>N3173*O3173</f>
        <v>9.8197232992263891E-3</v>
      </c>
      <c r="X3173" s="1">
        <f t="shared" si="49"/>
        <v>3.8479441413581554E-2</v>
      </c>
    </row>
    <row r="3174" spans="3:24" x14ac:dyDescent="0.25">
      <c r="C3174" s="19" t="s">
        <v>4776</v>
      </c>
      <c r="D3174" s="6" t="s">
        <v>1606</v>
      </c>
      <c r="E3174" s="6" t="s">
        <v>39</v>
      </c>
      <c r="F3174" s="48">
        <v>3.7102755898686501</v>
      </c>
      <c r="G3174" s="8">
        <v>86.840393041281999</v>
      </c>
      <c r="H3174" s="9">
        <v>1</v>
      </c>
      <c r="I3174" s="40">
        <v>0</v>
      </c>
      <c r="J3174" s="7">
        <v>1</v>
      </c>
      <c r="K3174" s="9">
        <v>0.107813902408172</v>
      </c>
      <c r="L3174" s="39">
        <v>0</v>
      </c>
      <c r="M3174" s="47">
        <v>0</v>
      </c>
      <c r="N3174" s="17">
        <v>2.0312783118688602E-2</v>
      </c>
      <c r="O3174" s="7">
        <f>Q3174/P3174/N3174</f>
        <v>1</v>
      </c>
      <c r="P3174" s="7">
        <v>0.25749798948949543</v>
      </c>
      <c r="Q3174" s="33">
        <v>5.2305008139984779E-3</v>
      </c>
      <c r="R3174" s="38" t="s">
        <v>1677</v>
      </c>
      <c r="S3174" s="33" t="s">
        <v>1677</v>
      </c>
      <c r="T3174" s="45" t="s">
        <v>1677</v>
      </c>
      <c r="U3174" s="55">
        <f>RANK(Q3174,$Q$5:$Q$3209,0)</f>
        <v>3170</v>
      </c>
      <c r="V3174" s="55">
        <f>RANK(W3174,$W$5:$W$3209,0)</f>
        <v>2392</v>
      </c>
      <c r="W3174" s="55">
        <f>N3174*O3174</f>
        <v>2.0312783118688602E-2</v>
      </c>
      <c r="X3174" s="1">
        <f t="shared" si="49"/>
        <v>3.3165326212551041E-2</v>
      </c>
    </row>
    <row r="3175" spans="3:24" x14ac:dyDescent="0.25">
      <c r="C3175" s="19" t="s">
        <v>4777</v>
      </c>
      <c r="D3175" s="6" t="s">
        <v>1038</v>
      </c>
      <c r="E3175" s="6" t="s">
        <v>39</v>
      </c>
      <c r="F3175" s="48">
        <v>0.72275015008551002</v>
      </c>
      <c r="G3175" s="8">
        <v>65.781983607672302</v>
      </c>
      <c r="H3175" s="9">
        <v>1</v>
      </c>
      <c r="I3175" s="40">
        <v>4</v>
      </c>
      <c r="J3175" s="7">
        <v>2</v>
      </c>
      <c r="K3175" s="9">
        <v>1</v>
      </c>
      <c r="L3175" s="39">
        <v>0</v>
      </c>
      <c r="M3175" s="47">
        <v>0</v>
      </c>
      <c r="N3175" s="17">
        <v>4.5131400836501301E-2</v>
      </c>
      <c r="O3175" s="7">
        <f>Q3175/P3175/N3175</f>
        <v>1</v>
      </c>
      <c r="P3175" s="7">
        <v>0.11458248275597779</v>
      </c>
      <c r="Q3175" s="33">
        <v>5.1712679581015324E-3</v>
      </c>
      <c r="R3175" s="38" t="s">
        <v>1676</v>
      </c>
      <c r="S3175" s="33" t="s">
        <v>1676</v>
      </c>
      <c r="T3175" s="45" t="s">
        <v>1677</v>
      </c>
      <c r="U3175" s="55">
        <f>RANK(Q3175,$Q$5:$Q$3209,0)</f>
        <v>3171</v>
      </c>
      <c r="V3175" s="55">
        <f>RANK(W3175,$W$5:$W$3209,0)</f>
        <v>1764</v>
      </c>
      <c r="W3175" s="55">
        <f>N3175*O3175</f>
        <v>4.5131400836501301E-2</v>
      </c>
      <c r="X3175" s="1">
        <f t="shared" si="49"/>
        <v>2.7934825398552562E-2</v>
      </c>
    </row>
    <row r="3176" spans="3:24" x14ac:dyDescent="0.25">
      <c r="C3176" s="19" t="s">
        <v>4778</v>
      </c>
      <c r="D3176" s="6" t="s">
        <v>1172</v>
      </c>
      <c r="E3176" s="6" t="s">
        <v>39</v>
      </c>
      <c r="F3176" s="48">
        <v>12.0420128614546</v>
      </c>
      <c r="G3176" s="8">
        <v>25.275208350098801</v>
      </c>
      <c r="H3176" s="9">
        <v>0.56982591646392999</v>
      </c>
      <c r="I3176" s="40">
        <v>0</v>
      </c>
      <c r="J3176" s="7">
        <v>2</v>
      </c>
      <c r="K3176" s="9">
        <v>1</v>
      </c>
      <c r="L3176" s="39">
        <v>0</v>
      </c>
      <c r="M3176" s="47">
        <v>0</v>
      </c>
      <c r="N3176" s="17">
        <v>2.6507372364250801E-2</v>
      </c>
      <c r="O3176" s="7">
        <f>Q3176/P3176/N3176</f>
        <v>1</v>
      </c>
      <c r="P3176" s="7">
        <v>0.1949506425701821</v>
      </c>
      <c r="Q3176" s="33">
        <v>5.167629275257781E-3</v>
      </c>
      <c r="R3176" s="38" t="s">
        <v>1676</v>
      </c>
      <c r="S3176" s="33" t="s">
        <v>1676</v>
      </c>
      <c r="T3176" s="45" t="s">
        <v>1677</v>
      </c>
      <c r="U3176" s="55">
        <f>RANK(Q3176,$Q$5:$Q$3209,0)</f>
        <v>3172</v>
      </c>
      <c r="V3176" s="55">
        <f>RANK(W3176,$W$5:$W$3209,0)</f>
        <v>2203</v>
      </c>
      <c r="W3176" s="55">
        <f>N3176*O3176</f>
        <v>2.6507372364250801E-2</v>
      </c>
      <c r="X3176" s="1">
        <f t="shared" si="49"/>
        <v>2.276355744045103E-2</v>
      </c>
    </row>
    <row r="3177" spans="3:24" x14ac:dyDescent="0.25">
      <c r="C3177" s="19" t="s">
        <v>4779</v>
      </c>
      <c r="D3177" s="6" t="s">
        <v>1212</v>
      </c>
      <c r="E3177" s="6" t="s">
        <v>16</v>
      </c>
      <c r="F3177" s="48">
        <v>5.8903896168170197E-2</v>
      </c>
      <c r="G3177" s="8">
        <v>10</v>
      </c>
      <c r="H3177" s="9">
        <v>0</v>
      </c>
      <c r="I3177" s="40">
        <v>0</v>
      </c>
      <c r="J3177" s="7">
        <v>0</v>
      </c>
      <c r="K3177" s="9">
        <v>1.14933360948735E-2</v>
      </c>
      <c r="L3177" s="39">
        <v>0</v>
      </c>
      <c r="M3177" s="47">
        <v>0</v>
      </c>
      <c r="N3177" s="17">
        <v>4.7521814844271402E-3</v>
      </c>
      <c r="O3177" s="7">
        <f>Q3177/P3177/N3177</f>
        <v>1</v>
      </c>
      <c r="P3177" s="7">
        <v>1.0374990650687186</v>
      </c>
      <c r="Q3177" s="33">
        <v>4.9303838471300328E-3</v>
      </c>
      <c r="R3177" s="38" t="s">
        <v>1677</v>
      </c>
      <c r="S3177" s="33" t="s">
        <v>1677</v>
      </c>
      <c r="T3177" s="45" t="s">
        <v>1677</v>
      </c>
      <c r="U3177" s="55">
        <f>RANK(Q3177,$Q$5:$Q$3209,0)</f>
        <v>3173</v>
      </c>
      <c r="V3177" s="55">
        <f>RANK(W3177,$W$5:$W$3209,0)</f>
        <v>3169</v>
      </c>
      <c r="W3177" s="55">
        <f>N3177*O3177</f>
        <v>4.7521814844271402E-3</v>
      </c>
      <c r="X3177" s="1">
        <f t="shared" si="49"/>
        <v>1.7595928165193248E-2</v>
      </c>
    </row>
    <row r="3178" spans="3:24" x14ac:dyDescent="0.25">
      <c r="C3178" s="19" t="s">
        <v>4780</v>
      </c>
      <c r="D3178" s="6" t="s">
        <v>861</v>
      </c>
      <c r="E3178" s="6" t="s">
        <v>863</v>
      </c>
      <c r="F3178" s="48">
        <v>8.5319013213018007</v>
      </c>
      <c r="G3178" s="8">
        <v>14.138125373216001</v>
      </c>
      <c r="H3178" s="9">
        <v>0.99933427996582302</v>
      </c>
      <c r="I3178" s="40">
        <v>0</v>
      </c>
      <c r="J3178" s="7">
        <v>0</v>
      </c>
      <c r="K3178" s="9">
        <v>1</v>
      </c>
      <c r="L3178" s="39">
        <v>0</v>
      </c>
      <c r="M3178" s="47">
        <v>0</v>
      </c>
      <c r="N3178" s="17">
        <v>4.8963717121440903E-2</v>
      </c>
      <c r="O3178" s="7">
        <f>Q3178/P3178/N3178</f>
        <v>1</v>
      </c>
      <c r="P3178" s="7">
        <v>9.3748438118901906E-2</v>
      </c>
      <c r="Q3178" s="33">
        <v>4.5902720046308203E-3</v>
      </c>
      <c r="R3178" s="38" t="s">
        <v>1676</v>
      </c>
      <c r="S3178" s="33" t="s">
        <v>1676</v>
      </c>
      <c r="T3178" s="45" t="s">
        <v>1677</v>
      </c>
      <c r="U3178" s="55">
        <f>RANK(Q3178,$Q$5:$Q$3209,0)</f>
        <v>3174</v>
      </c>
      <c r="V3178" s="55">
        <f>RANK(W3178,$W$5:$W$3209,0)</f>
        <v>1696</v>
      </c>
      <c r="W3178" s="55">
        <f>N3178*O3178</f>
        <v>4.8963717121440903E-2</v>
      </c>
      <c r="X3178" s="1">
        <f t="shared" si="49"/>
        <v>1.2665544318063215E-2</v>
      </c>
    </row>
    <row r="3179" spans="3:24" x14ac:dyDescent="0.25">
      <c r="C3179" s="19" t="s">
        <v>4781</v>
      </c>
      <c r="D3179" s="6" t="s">
        <v>1586</v>
      </c>
      <c r="E3179" s="6" t="s">
        <v>39</v>
      </c>
      <c r="F3179" s="48">
        <v>14.3299553181382</v>
      </c>
      <c r="G3179" s="8">
        <v>61.03730063818</v>
      </c>
      <c r="H3179" s="9">
        <v>0.66857089612339204</v>
      </c>
      <c r="I3179" s="40">
        <v>0</v>
      </c>
      <c r="J3179" s="7">
        <v>1</v>
      </c>
      <c r="K3179" s="9">
        <v>0.51353027684331998</v>
      </c>
      <c r="L3179" s="39">
        <v>0</v>
      </c>
      <c r="M3179" s="47">
        <v>0</v>
      </c>
      <c r="N3179" s="17">
        <v>2.21863971662788E-2</v>
      </c>
      <c r="O3179" s="7">
        <f>Q3179/P3179/N3179</f>
        <v>0.99999999999999989</v>
      </c>
      <c r="P3179" s="7">
        <v>0.18316768260330643</v>
      </c>
      <c r="Q3179" s="33">
        <v>4.063830954263852E-3</v>
      </c>
      <c r="R3179" s="38" t="s">
        <v>1676</v>
      </c>
      <c r="S3179" s="33" t="s">
        <v>1676</v>
      </c>
      <c r="T3179" s="45" t="s">
        <v>1677</v>
      </c>
      <c r="U3179" s="55">
        <f>RANK(Q3179,$Q$5:$Q$3209,0)</f>
        <v>3175</v>
      </c>
      <c r="V3179" s="55">
        <f>RANK(W3179,$W$5:$W$3209,0)</f>
        <v>2327</v>
      </c>
      <c r="W3179" s="55">
        <f>N3179*O3179</f>
        <v>2.2186397166278796E-2</v>
      </c>
      <c r="X3179" s="1">
        <f t="shared" si="49"/>
        <v>8.075272313432396E-3</v>
      </c>
    </row>
    <row r="3180" spans="3:24" x14ac:dyDescent="0.25">
      <c r="C3180" s="19" t="s">
        <v>4782</v>
      </c>
      <c r="D3180" s="6" t="s">
        <v>410</v>
      </c>
      <c r="E3180" s="6" t="s">
        <v>131</v>
      </c>
      <c r="F3180" s="48">
        <v>3.73535416721321</v>
      </c>
      <c r="G3180" s="8">
        <v>51.856443371079699</v>
      </c>
      <c r="H3180" s="9">
        <v>0.339613257083689</v>
      </c>
      <c r="I3180" s="40">
        <v>2</v>
      </c>
      <c r="J3180" s="7">
        <v>2</v>
      </c>
      <c r="K3180" s="9">
        <v>0.31942039223180102</v>
      </c>
      <c r="L3180" s="39">
        <v>0</v>
      </c>
      <c r="M3180" s="47">
        <v>0</v>
      </c>
      <c r="N3180" s="17">
        <v>1.2119429244493799E-2</v>
      </c>
      <c r="O3180" s="7">
        <f>Q3180/P3180/N3180</f>
        <v>1</v>
      </c>
      <c r="P3180" s="7">
        <v>0.29793706224289762</v>
      </c>
      <c r="Q3180" s="33">
        <v>3.610827145165143E-3</v>
      </c>
      <c r="R3180" s="38" t="s">
        <v>1677</v>
      </c>
      <c r="S3180" s="33" t="s">
        <v>1677</v>
      </c>
      <c r="T3180" s="45" t="s">
        <v>1677</v>
      </c>
      <c r="U3180" s="55">
        <f>RANK(Q3180,$Q$5:$Q$3209,0)</f>
        <v>3176</v>
      </c>
      <c r="V3180" s="55">
        <f>RANK(W3180,$W$5:$W$3209,0)</f>
        <v>2800</v>
      </c>
      <c r="W3180" s="55">
        <f>N3180*O3180</f>
        <v>1.2119429244493799E-2</v>
      </c>
      <c r="X3180" s="1">
        <f t="shared" si="49"/>
        <v>4.011441359168544E-3</v>
      </c>
    </row>
    <row r="3181" spans="3:24" x14ac:dyDescent="0.25">
      <c r="C3181" s="19" t="s">
        <v>4783</v>
      </c>
      <c r="D3181" s="6" t="s">
        <v>1570</v>
      </c>
      <c r="E3181" s="6" t="s">
        <v>16</v>
      </c>
      <c r="F3181" s="48">
        <v>20.106290540062933</v>
      </c>
      <c r="G3181" s="8">
        <v>56.810430510803002</v>
      </c>
      <c r="H3181" s="9">
        <v>0.73088535836739998</v>
      </c>
      <c r="I3181" s="40">
        <v>2</v>
      </c>
      <c r="J3181" s="7">
        <v>12</v>
      </c>
      <c r="K3181" s="9">
        <v>0.82226336248792198</v>
      </c>
      <c r="L3181" s="39">
        <v>8.8395534893298502E-2</v>
      </c>
      <c r="M3181" s="47">
        <v>1</v>
      </c>
      <c r="N3181" s="17">
        <v>0.135823434283835</v>
      </c>
      <c r="O3181" s="7">
        <f>Q3181/P3181/N3181</f>
        <v>1</v>
      </c>
      <c r="P3181" s="7">
        <v>2.1523436482404221E-2</v>
      </c>
      <c r="Q3181" s="33">
        <v>2.9233870606301263E-3</v>
      </c>
      <c r="R3181" s="41" t="s">
        <v>1675</v>
      </c>
      <c r="S3181" s="33" t="s">
        <v>1675</v>
      </c>
      <c r="T3181" s="45" t="s">
        <v>1677</v>
      </c>
      <c r="U3181" s="55">
        <f>RANK(Q3181,$Q$5:$Q$3209,0)</f>
        <v>3177</v>
      </c>
      <c r="V3181" s="55">
        <f>RANK(W3181,$W$5:$W$3209,0)</f>
        <v>1181</v>
      </c>
      <c r="W3181" s="55">
        <f>N3181*O3181</f>
        <v>0.135823434283835</v>
      </c>
      <c r="X3181" s="1">
        <f t="shared" si="49"/>
        <v>4.0061421400340103E-4</v>
      </c>
    </row>
    <row r="3182" spans="3:24" x14ac:dyDescent="0.25">
      <c r="C3182" s="19" t="s">
        <v>4784</v>
      </c>
      <c r="D3182" s="6" t="s">
        <v>174</v>
      </c>
      <c r="E3182" s="6" t="s">
        <v>131</v>
      </c>
      <c r="F3182" s="48">
        <v>14.1537815670524</v>
      </c>
      <c r="G3182" s="8">
        <v>63.688415295501301</v>
      </c>
      <c r="H3182" s="9">
        <v>0.853171984489413</v>
      </c>
      <c r="I3182" s="40">
        <v>13</v>
      </c>
      <c r="J3182" s="7">
        <v>2</v>
      </c>
      <c r="K3182" s="9">
        <v>1</v>
      </c>
      <c r="L3182" s="39">
        <v>0</v>
      </c>
      <c r="M3182" s="47">
        <v>0</v>
      </c>
      <c r="N3182" s="17">
        <v>0.105897262608467</v>
      </c>
      <c r="O3182" s="7">
        <f>Q3182/P3182/N3182</f>
        <v>1</v>
      </c>
      <c r="P3182" s="7">
        <v>2.616639138199392E-2</v>
      </c>
      <c r="Q3182" s="33">
        <v>2.770949219694938E-3</v>
      </c>
      <c r="R3182" s="41" t="s">
        <v>1675</v>
      </c>
      <c r="S3182" s="33" t="s">
        <v>1675</v>
      </c>
      <c r="T3182" s="45" t="s">
        <v>1677</v>
      </c>
      <c r="U3182" s="55">
        <f>RANK(Q3182,$Q$5:$Q$3209,0)</f>
        <v>3178</v>
      </c>
      <c r="V3182" s="55">
        <f>RANK(W3182,$W$5:$W$3209,0)</f>
        <v>1270</v>
      </c>
      <c r="W3182" s="55">
        <f>N3182*O3182</f>
        <v>0.105897262608467</v>
      </c>
      <c r="X3182" s="1">
        <f t="shared" si="49"/>
        <v>-2.5227728466267253E-3</v>
      </c>
    </row>
    <row r="3183" spans="3:24" x14ac:dyDescent="0.25">
      <c r="C3183" s="19" t="s">
        <v>4785</v>
      </c>
      <c r="D3183" s="6" t="s">
        <v>1038</v>
      </c>
      <c r="E3183" s="6" t="s">
        <v>39</v>
      </c>
      <c r="F3183" s="48">
        <v>6.09912609178184</v>
      </c>
      <c r="G3183" s="8">
        <v>69.003561008382604</v>
      </c>
      <c r="H3183" s="9">
        <v>0.93705253235516295</v>
      </c>
      <c r="I3183" s="40">
        <v>0</v>
      </c>
      <c r="J3183" s="7">
        <v>2</v>
      </c>
      <c r="K3183" s="9">
        <v>1</v>
      </c>
      <c r="L3183" s="39">
        <v>0</v>
      </c>
      <c r="M3183" s="47">
        <v>0</v>
      </c>
      <c r="N3183" s="17">
        <v>4.7368219640280797E-2</v>
      </c>
      <c r="O3183" s="7">
        <f>Q3183/P3183/N3183</f>
        <v>1.0000000000000002</v>
      </c>
      <c r="P3183" s="7">
        <v>2.8547787803800038E-2</v>
      </c>
      <c r="Q3183" s="33">
        <v>1.3522578829345297E-3</v>
      </c>
      <c r="R3183" s="38" t="s">
        <v>1676</v>
      </c>
      <c r="S3183" s="33" t="s">
        <v>1676</v>
      </c>
      <c r="T3183" s="45" t="s">
        <v>1677</v>
      </c>
      <c r="U3183" s="55">
        <f>RANK(Q3183,$Q$5:$Q$3209,0)</f>
        <v>3179</v>
      </c>
      <c r="V3183" s="55">
        <f>RANK(W3183,$W$5:$W$3209,0)</f>
        <v>1719</v>
      </c>
      <c r="W3183" s="55">
        <f>N3183*O3183</f>
        <v>4.7368219640280811E-2</v>
      </c>
      <c r="X3183" s="1">
        <f t="shared" si="49"/>
        <v>-5.2937220663216633E-3</v>
      </c>
    </row>
    <row r="3184" spans="3:24" x14ac:dyDescent="0.25">
      <c r="C3184" s="19" t="s">
        <v>4786</v>
      </c>
      <c r="D3184" s="6" t="s">
        <v>1046</v>
      </c>
      <c r="E3184" s="6" t="s">
        <v>27</v>
      </c>
      <c r="F3184" s="48">
        <v>2.2461125816974499</v>
      </c>
      <c r="G3184" s="8">
        <v>52.672947904842196</v>
      </c>
      <c r="H3184" s="9">
        <v>0.47598257600921601</v>
      </c>
      <c r="I3184" s="40">
        <v>0</v>
      </c>
      <c r="J3184" s="7">
        <v>0</v>
      </c>
      <c r="K3184" s="9">
        <v>0.37493422770961299</v>
      </c>
      <c r="L3184" s="39">
        <v>0</v>
      </c>
      <c r="M3184" s="47">
        <v>0</v>
      </c>
      <c r="N3184" s="17">
        <v>1.3447243983210001E-2</v>
      </c>
      <c r="O3184" s="7">
        <f>Q3184/P3184/N3184</f>
        <v>1</v>
      </c>
      <c r="P3184" s="7">
        <v>6.136288584766985E-2</v>
      </c>
      <c r="Q3184" s="33">
        <v>8.2516169750748052E-4</v>
      </c>
      <c r="R3184" s="38" t="s">
        <v>1677</v>
      </c>
      <c r="S3184" s="33" t="s">
        <v>1677</v>
      </c>
      <c r="T3184" s="45" t="s">
        <v>1677</v>
      </c>
      <c r="U3184" s="55">
        <f>RANK(Q3184,$Q$5:$Q$3209,0)</f>
        <v>3180</v>
      </c>
      <c r="V3184" s="55">
        <f>RANK(W3184,$W$5:$W$3209,0)</f>
        <v>2688</v>
      </c>
      <c r="W3184" s="55">
        <f>N3184*O3184</f>
        <v>1.3447243983210001E-2</v>
      </c>
      <c r="X3184" s="1">
        <f t="shared" si="49"/>
        <v>-6.6459799492561925E-3</v>
      </c>
    </row>
    <row r="3185" spans="3:24" x14ac:dyDescent="0.25">
      <c r="C3185" s="19" t="s">
        <v>4787</v>
      </c>
      <c r="D3185" s="6" t="s">
        <v>1390</v>
      </c>
      <c r="E3185" s="6" t="s">
        <v>204</v>
      </c>
      <c r="F3185" s="48">
        <v>0.29268663263085898</v>
      </c>
      <c r="G3185" s="8">
        <v>10</v>
      </c>
      <c r="H3185" s="9">
        <v>0.21514366244351599</v>
      </c>
      <c r="I3185" s="40">
        <v>0</v>
      </c>
      <c r="J3185" s="7">
        <v>0</v>
      </c>
      <c r="K3185" s="9">
        <v>2.1415654033872002E-2</v>
      </c>
      <c r="L3185" s="39">
        <v>0</v>
      </c>
      <c r="M3185" s="47">
        <v>0</v>
      </c>
      <c r="N3185" s="17">
        <v>6.53951851812609E-3</v>
      </c>
      <c r="O3185" s="7">
        <f>Q3185/P3185/N3185</f>
        <v>1.0000000000000002</v>
      </c>
      <c r="P3185" s="7">
        <v>8.0486155432301434E-2</v>
      </c>
      <c r="Q3185" s="33">
        <v>5.2634070390231006E-4</v>
      </c>
      <c r="R3185" s="38" t="s">
        <v>1677</v>
      </c>
      <c r="S3185" s="33" t="s">
        <v>1677</v>
      </c>
      <c r="T3185" s="45" t="s">
        <v>1677</v>
      </c>
      <c r="U3185" s="55">
        <f>RANK(Q3185,$Q$5:$Q$3209,0)</f>
        <v>3181</v>
      </c>
      <c r="V3185" s="55">
        <f>RANK(W3185,$W$5:$W$3209,0)</f>
        <v>3078</v>
      </c>
      <c r="W3185" s="55">
        <f>N3185*O3185</f>
        <v>6.5395185181260918E-3</v>
      </c>
      <c r="X3185" s="1">
        <f t="shared" si="49"/>
        <v>-7.4711416467636727E-3</v>
      </c>
    </row>
    <row r="3186" spans="3:24" x14ac:dyDescent="0.25">
      <c r="C3186" s="19" t="s">
        <v>4788</v>
      </c>
      <c r="D3186" s="6" t="s">
        <v>1150</v>
      </c>
      <c r="E3186" s="6" t="s">
        <v>204</v>
      </c>
      <c r="F3186" s="48">
        <v>3.1809344648577098E-2</v>
      </c>
      <c r="G3186" s="8">
        <v>10</v>
      </c>
      <c r="H3186" s="9">
        <v>0</v>
      </c>
      <c r="I3186" s="40">
        <v>0</v>
      </c>
      <c r="J3186" s="7">
        <v>0</v>
      </c>
      <c r="K3186" s="9">
        <v>5.4647876964528099E-3</v>
      </c>
      <c r="L3186" s="39">
        <v>0</v>
      </c>
      <c r="M3186" s="47">
        <v>0</v>
      </c>
      <c r="N3186" s="17">
        <v>4.7236925297858296E-3</v>
      </c>
      <c r="O3186" s="7">
        <v>0</v>
      </c>
      <c r="P3186" s="7">
        <v>0</v>
      </c>
      <c r="Q3186" s="33">
        <v>0</v>
      </c>
      <c r="R3186" s="38" t="s">
        <v>1677</v>
      </c>
      <c r="S3186" s="33" t="s">
        <v>1677</v>
      </c>
      <c r="T3186" s="45" t="s">
        <v>1677</v>
      </c>
      <c r="U3186" s="55">
        <f>RANK(Q3186,$Q$5:$Q$3209,0)</f>
        <v>3182</v>
      </c>
      <c r="V3186" s="55">
        <f>RANK(W3186,$W$5:$W$3209,0)</f>
        <v>3182</v>
      </c>
      <c r="W3186" s="55">
        <f>N3186*O3186</f>
        <v>0</v>
      </c>
      <c r="X3186" s="1">
        <f t="shared" si="49"/>
        <v>-7.9974823506659826E-3</v>
      </c>
    </row>
    <row r="3187" spans="3:24" x14ac:dyDescent="0.25">
      <c r="C3187" s="19" t="s">
        <v>4789</v>
      </c>
      <c r="D3187" s="6" t="s">
        <v>1320</v>
      </c>
      <c r="E3187" s="6" t="s">
        <v>4813</v>
      </c>
      <c r="F3187" s="48">
        <v>3.51403851658596E-2</v>
      </c>
      <c r="G3187" s="8">
        <v>10</v>
      </c>
      <c r="H3187" s="9">
        <v>1</v>
      </c>
      <c r="I3187" s="40">
        <v>0</v>
      </c>
      <c r="J3187" s="7">
        <v>0</v>
      </c>
      <c r="K3187" s="9">
        <v>1</v>
      </c>
      <c r="L3187" s="39">
        <v>0</v>
      </c>
      <c r="M3187" s="47">
        <v>0</v>
      </c>
      <c r="N3187" s="17">
        <v>2.8511563181221999E-2</v>
      </c>
      <c r="O3187" s="7">
        <v>0</v>
      </c>
      <c r="P3187" s="7">
        <v>0</v>
      </c>
      <c r="Q3187" s="33">
        <v>0</v>
      </c>
      <c r="R3187" s="38" t="s">
        <v>1676</v>
      </c>
      <c r="S3187" s="33" t="s">
        <v>1676</v>
      </c>
      <c r="T3187" s="45" t="s">
        <v>1677</v>
      </c>
      <c r="U3187" s="55">
        <f>RANK(Q3187,$Q$5:$Q$3209,0)</f>
        <v>3182</v>
      </c>
      <c r="V3187" s="55">
        <f>RANK(W3187,$W$5:$W$3209,0)</f>
        <v>3182</v>
      </c>
      <c r="W3187" s="55">
        <f>N3187*O3187</f>
        <v>0</v>
      </c>
      <c r="X3187" s="1">
        <f t="shared" si="49"/>
        <v>-7.9974823506659826E-3</v>
      </c>
    </row>
    <row r="3188" spans="3:24" x14ac:dyDescent="0.25">
      <c r="C3188" s="19" t="s">
        <v>4790</v>
      </c>
      <c r="D3188" s="6" t="s">
        <v>1586</v>
      </c>
      <c r="E3188" s="6" t="s">
        <v>39</v>
      </c>
      <c r="F3188" s="48">
        <v>8.6734359254255899</v>
      </c>
      <c r="G3188" s="8">
        <v>54.605808965978497</v>
      </c>
      <c r="H3188" s="9">
        <v>0.74617928883074403</v>
      </c>
      <c r="I3188" s="40">
        <v>0</v>
      </c>
      <c r="J3188" s="7">
        <v>2</v>
      </c>
      <c r="K3188" s="9">
        <v>0.69386716706468898</v>
      </c>
      <c r="L3188" s="39">
        <v>0</v>
      </c>
      <c r="M3188" s="47">
        <v>0</v>
      </c>
      <c r="N3188" s="17">
        <v>2.4182364417063E-2</v>
      </c>
      <c r="O3188" s="7">
        <v>0</v>
      </c>
      <c r="P3188" s="7">
        <v>0</v>
      </c>
      <c r="Q3188" s="33">
        <v>-3.6352192425883516E-4</v>
      </c>
      <c r="R3188" s="38" t="s">
        <v>1676</v>
      </c>
      <c r="S3188" s="33" t="s">
        <v>1676</v>
      </c>
      <c r="T3188" s="45" t="s">
        <v>1677</v>
      </c>
      <c r="U3188" s="55">
        <f>RANK(Q3188,$Q$5:$Q$3209,0)</f>
        <v>3184</v>
      </c>
      <c r="V3188" s="55">
        <f>RANK(W3188,$W$5:$W$3209,0)</f>
        <v>3182</v>
      </c>
      <c r="W3188" s="55">
        <f>N3188*O3188</f>
        <v>0</v>
      </c>
      <c r="X3188" s="1">
        <f t="shared" si="49"/>
        <v>-7.9974823506659826E-3</v>
      </c>
    </row>
    <row r="3189" spans="3:24" x14ac:dyDescent="0.25">
      <c r="C3189" s="19" t="s">
        <v>4791</v>
      </c>
      <c r="D3189" s="6" t="s">
        <v>1616</v>
      </c>
      <c r="E3189" s="6" t="s">
        <v>204</v>
      </c>
      <c r="F3189" s="48">
        <v>19.757398277635399</v>
      </c>
      <c r="G3189" s="8">
        <v>72.333661365284101</v>
      </c>
      <c r="H3189" s="9">
        <v>1</v>
      </c>
      <c r="I3189" s="40">
        <v>0</v>
      </c>
      <c r="J3189" s="7">
        <v>0</v>
      </c>
      <c r="K3189" s="9">
        <v>0.44775431223856499</v>
      </c>
      <c r="L3189" s="39">
        <v>0</v>
      </c>
      <c r="M3189" s="47">
        <v>0</v>
      </c>
      <c r="N3189" s="17">
        <v>2.8693752964074899E-2</v>
      </c>
      <c r="O3189" s="7">
        <v>0</v>
      </c>
      <c r="P3189" s="7">
        <v>0</v>
      </c>
      <c r="Q3189" s="33">
        <v>-3.6352192425883516E-4</v>
      </c>
      <c r="R3189" s="38" t="s">
        <v>1676</v>
      </c>
      <c r="S3189" s="33" t="s">
        <v>1676</v>
      </c>
      <c r="T3189" s="45" t="s">
        <v>1677</v>
      </c>
      <c r="U3189" s="55">
        <f>RANK(Q3189,$Q$5:$Q$3209,0)</f>
        <v>3184</v>
      </c>
      <c r="V3189" s="55">
        <f>RANK(W3189,$W$5:$W$3209,0)</f>
        <v>3182</v>
      </c>
      <c r="W3189" s="55">
        <f>N3189*O3189</f>
        <v>0</v>
      </c>
      <c r="X3189" s="1">
        <f t="shared" si="49"/>
        <v>-7.6339604264071478E-3</v>
      </c>
    </row>
    <row r="3190" spans="3:24" x14ac:dyDescent="0.25">
      <c r="C3190" s="19" t="s">
        <v>4792</v>
      </c>
      <c r="D3190" s="6" t="s">
        <v>861</v>
      </c>
      <c r="E3190" s="6" t="s">
        <v>863</v>
      </c>
      <c r="F3190" s="48">
        <v>1.80321115172441</v>
      </c>
      <c r="G3190" s="8">
        <v>10</v>
      </c>
      <c r="H3190" s="9">
        <v>0.99731434224530802</v>
      </c>
      <c r="I3190" s="40">
        <v>0</v>
      </c>
      <c r="J3190" s="7">
        <v>0</v>
      </c>
      <c r="K3190" s="9">
        <v>1</v>
      </c>
      <c r="L3190" s="39">
        <v>0</v>
      </c>
      <c r="M3190" s="47">
        <v>0</v>
      </c>
      <c r="N3190" s="17">
        <v>2.84502396387874E-2</v>
      </c>
      <c r="O3190" s="7">
        <v>0</v>
      </c>
      <c r="P3190" s="7">
        <v>0</v>
      </c>
      <c r="Q3190" s="33">
        <v>-3.6352192425883516E-4</v>
      </c>
      <c r="R3190" s="38" t="s">
        <v>1676</v>
      </c>
      <c r="S3190" s="33" t="s">
        <v>1676</v>
      </c>
      <c r="T3190" s="45" t="s">
        <v>1677</v>
      </c>
      <c r="U3190" s="55">
        <f>RANK(Q3190,$Q$5:$Q$3209,0)</f>
        <v>3184</v>
      </c>
      <c r="V3190" s="55">
        <f>RANK(W3190,$W$5:$W$3209,0)</f>
        <v>3182</v>
      </c>
      <c r="W3190" s="55">
        <f>N3190*O3190</f>
        <v>0</v>
      </c>
      <c r="X3190" s="1">
        <f t="shared" si="49"/>
        <v>-7.2704385021483131E-3</v>
      </c>
    </row>
    <row r="3191" spans="3:24" x14ac:dyDescent="0.25">
      <c r="C3191" s="19" t="s">
        <v>4793</v>
      </c>
      <c r="D3191" s="6" t="s">
        <v>485</v>
      </c>
      <c r="E3191" s="6" t="s">
        <v>131</v>
      </c>
      <c r="F3191" s="48">
        <v>8.2141062909752698</v>
      </c>
      <c r="G3191" s="8">
        <v>83.102016514562195</v>
      </c>
      <c r="H3191" s="9">
        <v>0.88598862216265395</v>
      </c>
      <c r="I3191" s="40">
        <v>5</v>
      </c>
      <c r="J3191" s="7">
        <v>4</v>
      </c>
      <c r="K3191" s="9">
        <v>0.64903930883758598</v>
      </c>
      <c r="L3191" s="39">
        <v>0</v>
      </c>
      <c r="M3191" s="47">
        <v>0</v>
      </c>
      <c r="N3191" s="17">
        <v>3.9523549345917799E-2</v>
      </c>
      <c r="O3191" s="7">
        <v>0</v>
      </c>
      <c r="P3191" s="7">
        <v>0</v>
      </c>
      <c r="Q3191" s="33">
        <v>-3.6352192425883516E-4</v>
      </c>
      <c r="R3191" s="38" t="s">
        <v>1676</v>
      </c>
      <c r="S3191" s="33" t="s">
        <v>1676</v>
      </c>
      <c r="T3191" s="45" t="s">
        <v>1677</v>
      </c>
      <c r="U3191" s="55">
        <f>RANK(Q3191,$Q$5:$Q$3209,0)</f>
        <v>3184</v>
      </c>
      <c r="V3191" s="55">
        <f>RANK(W3191,$W$5:$W$3209,0)</f>
        <v>3182</v>
      </c>
      <c r="W3191" s="55">
        <f>N3191*O3191</f>
        <v>0</v>
      </c>
      <c r="X3191" s="1">
        <f t="shared" si="49"/>
        <v>-6.9069165778894784E-3</v>
      </c>
    </row>
    <row r="3192" spans="3:24" x14ac:dyDescent="0.25">
      <c r="C3192" s="19" t="s">
        <v>4794</v>
      </c>
      <c r="D3192" s="6" t="s">
        <v>1046</v>
      </c>
      <c r="E3192" s="6" t="s">
        <v>27</v>
      </c>
      <c r="F3192" s="48">
        <v>2.4385458705185199</v>
      </c>
      <c r="G3192" s="8">
        <v>10</v>
      </c>
      <c r="H3192" s="9">
        <v>1</v>
      </c>
      <c r="I3192" s="40">
        <v>0</v>
      </c>
      <c r="J3192" s="7">
        <v>0</v>
      </c>
      <c r="K3192" s="9">
        <v>0.160702028612841</v>
      </c>
      <c r="L3192" s="39">
        <v>0</v>
      </c>
      <c r="M3192" s="47">
        <v>0</v>
      </c>
      <c r="N3192" s="17">
        <v>1.6262627768803901E-2</v>
      </c>
      <c r="O3192" s="7">
        <v>0</v>
      </c>
      <c r="P3192" s="7">
        <v>0</v>
      </c>
      <c r="Q3192" s="33">
        <v>-3.6352192425883516E-4</v>
      </c>
      <c r="R3192" s="38" t="s">
        <v>1677</v>
      </c>
      <c r="S3192" s="33" t="s">
        <v>1677</v>
      </c>
      <c r="T3192" s="45" t="s">
        <v>1677</v>
      </c>
      <c r="U3192" s="55">
        <f>RANK(Q3192,$Q$5:$Q$3209,0)</f>
        <v>3184</v>
      </c>
      <c r="V3192" s="55">
        <f>RANK(W3192,$W$5:$W$3209,0)</f>
        <v>3182</v>
      </c>
      <c r="W3192" s="55">
        <f>N3192*O3192</f>
        <v>0</v>
      </c>
      <c r="X3192" s="1">
        <f t="shared" si="49"/>
        <v>-6.5433946536306437E-3</v>
      </c>
    </row>
    <row r="3193" spans="3:24" x14ac:dyDescent="0.25">
      <c r="C3193" s="19" t="s">
        <v>4795</v>
      </c>
      <c r="D3193" s="6" t="s">
        <v>737</v>
      </c>
      <c r="E3193" s="6" t="s">
        <v>131</v>
      </c>
      <c r="F3193" s="48">
        <v>3.57281193477109</v>
      </c>
      <c r="G3193" s="8">
        <v>56.642781186195897</v>
      </c>
      <c r="H3193" s="9">
        <v>1</v>
      </c>
      <c r="I3193" s="40">
        <v>0</v>
      </c>
      <c r="J3193" s="7">
        <v>1</v>
      </c>
      <c r="K3193" s="9">
        <v>1</v>
      </c>
      <c r="L3193" s="39">
        <v>0</v>
      </c>
      <c r="M3193" s="47">
        <v>0</v>
      </c>
      <c r="N3193" s="17">
        <v>3.9602710847423797E-2</v>
      </c>
      <c r="O3193" s="7">
        <v>0</v>
      </c>
      <c r="P3193" s="7">
        <v>0</v>
      </c>
      <c r="Q3193" s="33">
        <v>-3.6352192425883516E-4</v>
      </c>
      <c r="R3193" s="38" t="s">
        <v>1676</v>
      </c>
      <c r="S3193" s="33" t="s">
        <v>1676</v>
      </c>
      <c r="T3193" s="45" t="s">
        <v>1677</v>
      </c>
      <c r="U3193" s="55">
        <f>RANK(Q3193,$Q$5:$Q$3209,0)</f>
        <v>3184</v>
      </c>
      <c r="V3193" s="55">
        <f>RANK(W3193,$W$5:$W$3209,0)</f>
        <v>3182</v>
      </c>
      <c r="W3193" s="55">
        <f>N3193*O3193</f>
        <v>0</v>
      </c>
      <c r="X3193" s="1">
        <f t="shared" si="49"/>
        <v>-6.1798727293718089E-3</v>
      </c>
    </row>
    <row r="3194" spans="3:24" x14ac:dyDescent="0.25">
      <c r="C3194" s="19" t="s">
        <v>4796</v>
      </c>
      <c r="D3194" s="6" t="s">
        <v>861</v>
      </c>
      <c r="E3194" s="6" t="s">
        <v>863</v>
      </c>
      <c r="F3194" s="48">
        <v>9.1043631067408892</v>
      </c>
      <c r="G3194" s="8">
        <v>57.338958148172097</v>
      </c>
      <c r="H3194" s="9">
        <v>0.92107612892400104</v>
      </c>
      <c r="I3194" s="40">
        <v>4</v>
      </c>
      <c r="J3194" s="7">
        <v>10</v>
      </c>
      <c r="K3194" s="9">
        <v>1</v>
      </c>
      <c r="L3194" s="39">
        <v>0</v>
      </c>
      <c r="M3194" s="47">
        <v>0</v>
      </c>
      <c r="N3194" s="17">
        <v>0.15825405936474199</v>
      </c>
      <c r="O3194" s="7">
        <v>0</v>
      </c>
      <c r="P3194" s="7">
        <v>0</v>
      </c>
      <c r="Q3194" s="33">
        <v>-3.6352192425883516E-4</v>
      </c>
      <c r="R3194" s="41" t="s">
        <v>1675</v>
      </c>
      <c r="S3194" s="33" t="s">
        <v>1675</v>
      </c>
      <c r="T3194" s="45" t="s">
        <v>1677</v>
      </c>
      <c r="U3194" s="55">
        <f>RANK(Q3194,$Q$5:$Q$3209,0)</f>
        <v>3184</v>
      </c>
      <c r="V3194" s="55">
        <f>RANK(W3194,$W$5:$W$3209,0)</f>
        <v>3182</v>
      </c>
      <c r="W3194" s="55">
        <f>N3194*O3194</f>
        <v>0</v>
      </c>
      <c r="X3194" s="1">
        <f t="shared" si="49"/>
        <v>-5.8163508051129742E-3</v>
      </c>
    </row>
    <row r="3195" spans="3:24" x14ac:dyDescent="0.25">
      <c r="C3195" s="19" t="s">
        <v>4797</v>
      </c>
      <c r="D3195" s="6" t="s">
        <v>1038</v>
      </c>
      <c r="E3195" s="6" t="s">
        <v>39</v>
      </c>
      <c r="F3195" s="48">
        <v>4.4135236864893602E-2</v>
      </c>
      <c r="G3195" s="8">
        <v>85</v>
      </c>
      <c r="H3195" s="9">
        <v>1</v>
      </c>
      <c r="I3195" s="40">
        <v>0</v>
      </c>
      <c r="J3195" s="7">
        <v>0</v>
      </c>
      <c r="K3195" s="9">
        <v>1</v>
      </c>
      <c r="L3195" s="39">
        <v>0</v>
      </c>
      <c r="M3195" s="47">
        <v>0</v>
      </c>
      <c r="N3195" s="17">
        <v>4.6733046135888398E-2</v>
      </c>
      <c r="O3195" s="7">
        <v>0</v>
      </c>
      <c r="P3195" s="7">
        <v>0</v>
      </c>
      <c r="Q3195" s="33">
        <v>-3.6352192425883516E-4</v>
      </c>
      <c r="R3195" s="38" t="s">
        <v>1676</v>
      </c>
      <c r="S3195" s="33" t="s">
        <v>1676</v>
      </c>
      <c r="T3195" s="45" t="s">
        <v>1677</v>
      </c>
      <c r="U3195" s="55">
        <f>RANK(Q3195,$Q$5:$Q$3209,0)</f>
        <v>3184</v>
      </c>
      <c r="V3195" s="55">
        <f>RANK(W3195,$W$5:$W$3209,0)</f>
        <v>3182</v>
      </c>
      <c r="W3195" s="55">
        <f>N3195*O3195</f>
        <v>0</v>
      </c>
      <c r="X3195" s="1">
        <f t="shared" si="49"/>
        <v>-5.4528288808541395E-3</v>
      </c>
    </row>
    <row r="3196" spans="3:24" x14ac:dyDescent="0.25">
      <c r="C3196" s="19" t="s">
        <v>4798</v>
      </c>
      <c r="D3196" s="6" t="s">
        <v>217</v>
      </c>
      <c r="E3196" s="6" t="s">
        <v>16</v>
      </c>
      <c r="F3196" s="48">
        <v>5.3270981150098304</v>
      </c>
      <c r="G3196" s="8">
        <v>64.184686058648794</v>
      </c>
      <c r="H3196" s="9">
        <v>1</v>
      </c>
      <c r="I3196" s="40">
        <v>5</v>
      </c>
      <c r="J3196" s="7">
        <v>1</v>
      </c>
      <c r="K3196" s="9">
        <v>1</v>
      </c>
      <c r="L3196" s="39">
        <v>0</v>
      </c>
      <c r="M3196" s="47">
        <v>0</v>
      </c>
      <c r="N3196" s="17">
        <v>8.2958444403045298E-2</v>
      </c>
      <c r="O3196" s="7">
        <v>0</v>
      </c>
      <c r="P3196" s="7">
        <v>0</v>
      </c>
      <c r="Q3196" s="33">
        <v>-3.6352192425883516E-4</v>
      </c>
      <c r="R3196" s="38" t="s">
        <v>1675</v>
      </c>
      <c r="S3196" s="33" t="s">
        <v>1675</v>
      </c>
      <c r="T3196" s="45" t="s">
        <v>1677</v>
      </c>
      <c r="U3196" s="55">
        <f>RANK(Q3196,$Q$5:$Q$3209,0)</f>
        <v>3184</v>
      </c>
      <c r="V3196" s="55">
        <f>RANK(W3196,$W$5:$W$3209,0)</f>
        <v>3182</v>
      </c>
      <c r="W3196" s="55">
        <f>N3196*O3196</f>
        <v>0</v>
      </c>
      <c r="X3196" s="1">
        <f t="shared" si="49"/>
        <v>-5.0893069565953047E-3</v>
      </c>
    </row>
    <row r="3197" spans="3:24" x14ac:dyDescent="0.25">
      <c r="C3197" s="19" t="s">
        <v>440</v>
      </c>
      <c r="D3197" s="6" t="s">
        <v>440</v>
      </c>
      <c r="E3197" s="6" t="s">
        <v>131</v>
      </c>
      <c r="F3197" s="48">
        <v>7.8478862989461197E-3</v>
      </c>
      <c r="G3197" s="8">
        <v>90</v>
      </c>
      <c r="H3197" s="9">
        <v>1</v>
      </c>
      <c r="I3197" s="40">
        <v>0</v>
      </c>
      <c r="J3197" s="7">
        <v>0</v>
      </c>
      <c r="K3197" s="9">
        <v>1</v>
      </c>
      <c r="L3197" s="39">
        <v>0</v>
      </c>
      <c r="M3197" s="47">
        <v>0</v>
      </c>
      <c r="N3197" s="17">
        <v>4.8280694464381803E-2</v>
      </c>
      <c r="O3197" s="7">
        <v>0</v>
      </c>
      <c r="P3197" s="7">
        <v>0</v>
      </c>
      <c r="Q3197" s="33">
        <v>-3.6352192425883516E-4</v>
      </c>
      <c r="R3197" s="38" t="s">
        <v>1676</v>
      </c>
      <c r="S3197" s="33" t="s">
        <v>1676</v>
      </c>
      <c r="T3197" s="45" t="s">
        <v>1677</v>
      </c>
      <c r="U3197" s="55">
        <f>RANK(Q3197,$Q$5:$Q$3209,0)</f>
        <v>3184</v>
      </c>
      <c r="V3197" s="55">
        <f>RANK(W3197,$W$5:$W$3209,0)</f>
        <v>3182</v>
      </c>
      <c r="W3197" s="55">
        <f>N3197*O3197</f>
        <v>0</v>
      </c>
      <c r="X3197" s="1">
        <f t="shared" si="49"/>
        <v>-4.72578503233647E-3</v>
      </c>
    </row>
    <row r="3198" spans="3:24" x14ac:dyDescent="0.25">
      <c r="C3198" s="19" t="s">
        <v>4799</v>
      </c>
      <c r="D3198" s="6" t="s">
        <v>440</v>
      </c>
      <c r="E3198" s="6" t="s">
        <v>131</v>
      </c>
      <c r="F3198" s="48">
        <v>10.3672434152788</v>
      </c>
      <c r="G3198" s="8">
        <v>71.046764650603194</v>
      </c>
      <c r="H3198" s="9">
        <v>0.99346221879896701</v>
      </c>
      <c r="I3198" s="40">
        <v>4</v>
      </c>
      <c r="J3198" s="7">
        <v>7</v>
      </c>
      <c r="K3198" s="9">
        <v>0.92235672025519999</v>
      </c>
      <c r="L3198" s="39">
        <v>0</v>
      </c>
      <c r="M3198" s="47">
        <v>0</v>
      </c>
      <c r="N3198" s="17">
        <v>5.4131731993507202E-2</v>
      </c>
      <c r="O3198" s="7">
        <v>0</v>
      </c>
      <c r="P3198" s="7">
        <v>0</v>
      </c>
      <c r="Q3198" s="33">
        <v>-3.6352192425883516E-4</v>
      </c>
      <c r="R3198" s="38" t="s">
        <v>1676</v>
      </c>
      <c r="S3198" s="33" t="s">
        <v>1676</v>
      </c>
      <c r="T3198" s="45" t="s">
        <v>1677</v>
      </c>
      <c r="U3198" s="55">
        <f>RANK(Q3198,$Q$5:$Q$3209,0)</f>
        <v>3184</v>
      </c>
      <c r="V3198" s="55">
        <f>RANK(W3198,$W$5:$W$3209,0)</f>
        <v>3182</v>
      </c>
      <c r="W3198" s="55">
        <f>N3198*O3198</f>
        <v>0</v>
      </c>
      <c r="X3198" s="1">
        <f t="shared" si="49"/>
        <v>-4.3622631080776353E-3</v>
      </c>
    </row>
    <row r="3199" spans="3:24" x14ac:dyDescent="0.25">
      <c r="C3199" s="19" t="s">
        <v>4800</v>
      </c>
      <c r="D3199" s="6" t="s">
        <v>912</v>
      </c>
      <c r="E3199" s="6" t="s">
        <v>863</v>
      </c>
      <c r="F3199" s="48">
        <v>5.3633332141849603</v>
      </c>
      <c r="G3199" s="8">
        <v>51.452801918464701</v>
      </c>
      <c r="H3199" s="9">
        <v>0.91115819496821804</v>
      </c>
      <c r="I3199" s="40">
        <v>7</v>
      </c>
      <c r="J3199" s="7">
        <v>8</v>
      </c>
      <c r="K3199" s="9">
        <v>1</v>
      </c>
      <c r="L3199" s="39">
        <v>0</v>
      </c>
      <c r="M3199" s="47">
        <v>0</v>
      </c>
      <c r="N3199" s="17">
        <v>5.7836128886374703E-2</v>
      </c>
      <c r="O3199" s="7">
        <v>0</v>
      </c>
      <c r="P3199" s="7">
        <v>0</v>
      </c>
      <c r="Q3199" s="33">
        <v>-3.6352192425883516E-4</v>
      </c>
      <c r="R3199" s="38" t="s">
        <v>1676</v>
      </c>
      <c r="S3199" s="33" t="s">
        <v>1676</v>
      </c>
      <c r="T3199" s="45" t="s">
        <v>1677</v>
      </c>
      <c r="U3199" s="55">
        <f>RANK(Q3199,$Q$5:$Q$3209,0)</f>
        <v>3184</v>
      </c>
      <c r="V3199" s="55">
        <f>RANK(W3199,$W$5:$W$3209,0)</f>
        <v>3182</v>
      </c>
      <c r="W3199" s="55">
        <f>N3199*O3199</f>
        <v>0</v>
      </c>
      <c r="X3199" s="1">
        <f t="shared" si="49"/>
        <v>-3.9987411838188006E-3</v>
      </c>
    </row>
    <row r="3200" spans="3:24" x14ac:dyDescent="0.25">
      <c r="C3200" s="19" t="s">
        <v>4801</v>
      </c>
      <c r="D3200" s="6" t="s">
        <v>861</v>
      </c>
      <c r="E3200" s="6" t="s">
        <v>863</v>
      </c>
      <c r="F3200" s="48">
        <v>2.6015712337879999</v>
      </c>
      <c r="G3200" s="8">
        <v>93.444099912391195</v>
      </c>
      <c r="H3200" s="9">
        <v>0.639285941119771</v>
      </c>
      <c r="I3200" s="40">
        <v>0</v>
      </c>
      <c r="J3200" s="7">
        <v>0</v>
      </c>
      <c r="K3200" s="9">
        <v>1</v>
      </c>
      <c r="L3200" s="39">
        <v>0</v>
      </c>
      <c r="M3200" s="47">
        <v>0</v>
      </c>
      <c r="N3200" s="17">
        <v>4.2217934406063799E-2</v>
      </c>
      <c r="O3200" s="7">
        <v>0</v>
      </c>
      <c r="P3200" s="7">
        <v>0</v>
      </c>
      <c r="Q3200" s="33">
        <v>-3.6352192425883516E-4</v>
      </c>
      <c r="R3200" s="38" t="s">
        <v>1676</v>
      </c>
      <c r="S3200" s="33" t="s">
        <v>1676</v>
      </c>
      <c r="T3200" s="45" t="s">
        <v>1677</v>
      </c>
      <c r="U3200" s="55">
        <f>RANK(Q3200,$Q$5:$Q$3209,0)</f>
        <v>3184</v>
      </c>
      <c r="V3200" s="55">
        <f>RANK(W3200,$W$5:$W$3209,0)</f>
        <v>3182</v>
      </c>
      <c r="W3200" s="55">
        <f>N3200*O3200</f>
        <v>0</v>
      </c>
      <c r="X3200" s="1">
        <f t="shared" si="49"/>
        <v>-3.6352192595599654E-3</v>
      </c>
    </row>
    <row r="3201" spans="3:24" x14ac:dyDescent="0.25">
      <c r="C3201" s="19" t="s">
        <v>4802</v>
      </c>
      <c r="D3201" s="6" t="s">
        <v>861</v>
      </c>
      <c r="E3201" s="6" t="s">
        <v>863</v>
      </c>
      <c r="F3201" s="48">
        <v>6.5059636756313397</v>
      </c>
      <c r="G3201" s="8">
        <v>11.609241805453101</v>
      </c>
      <c r="H3201" s="9">
        <v>0.99832731117313001</v>
      </c>
      <c r="I3201" s="40">
        <v>1</v>
      </c>
      <c r="J3201" s="7">
        <v>2</v>
      </c>
      <c r="K3201" s="9">
        <v>1</v>
      </c>
      <c r="L3201" s="39">
        <v>0</v>
      </c>
      <c r="M3201" s="47">
        <v>0</v>
      </c>
      <c r="N3201" s="17">
        <v>3.4552548219254901E-2</v>
      </c>
      <c r="O3201" s="7">
        <v>0</v>
      </c>
      <c r="P3201" s="7">
        <v>0</v>
      </c>
      <c r="Q3201" s="33">
        <v>-3.6352192425883516E-4</v>
      </c>
      <c r="R3201" s="38" t="s">
        <v>1676</v>
      </c>
      <c r="S3201" s="33" t="s">
        <v>1676</v>
      </c>
      <c r="T3201" s="45" t="s">
        <v>1677</v>
      </c>
      <c r="U3201" s="55">
        <f>RANK(Q3201,$Q$5:$Q$3209,0)</f>
        <v>3184</v>
      </c>
      <c r="V3201" s="55">
        <f>RANK(W3201,$W$5:$W$3209,0)</f>
        <v>3182</v>
      </c>
      <c r="W3201" s="55">
        <f>N3201*O3201</f>
        <v>0</v>
      </c>
      <c r="X3201" s="1">
        <f t="shared" si="49"/>
        <v>-3.2716973353011302E-3</v>
      </c>
    </row>
    <row r="3202" spans="3:24" x14ac:dyDescent="0.25">
      <c r="C3202" s="19" t="s">
        <v>4803</v>
      </c>
      <c r="D3202" s="6" t="s">
        <v>1588</v>
      </c>
      <c r="E3202" s="6" t="s">
        <v>39</v>
      </c>
      <c r="F3202" s="48">
        <v>0.51622653070453495</v>
      </c>
      <c r="G3202" s="8">
        <v>20.481849089179899</v>
      </c>
      <c r="H3202" s="9">
        <v>1</v>
      </c>
      <c r="I3202" s="40">
        <v>1</v>
      </c>
      <c r="J3202" s="7">
        <v>0</v>
      </c>
      <c r="K3202" s="9">
        <v>1</v>
      </c>
      <c r="L3202" s="39">
        <v>0</v>
      </c>
      <c r="M3202" s="47">
        <v>0</v>
      </c>
      <c r="N3202" s="17">
        <v>3.52295595014743E-2</v>
      </c>
      <c r="O3202" s="7">
        <v>0</v>
      </c>
      <c r="P3202" s="7">
        <v>0</v>
      </c>
      <c r="Q3202" s="33">
        <v>-3.6352192425883516E-4</v>
      </c>
      <c r="R3202" s="38" t="s">
        <v>1676</v>
      </c>
      <c r="S3202" s="33" t="s">
        <v>1676</v>
      </c>
      <c r="T3202" s="45" t="s">
        <v>1677</v>
      </c>
      <c r="U3202" s="55">
        <f>RANK(Q3202,$Q$5:$Q$3209,0)</f>
        <v>3184</v>
      </c>
      <c r="V3202" s="55">
        <f>RANK(W3202,$W$5:$W$3209,0)</f>
        <v>3182</v>
      </c>
      <c r="W3202" s="55">
        <f>N3202*O3202</f>
        <v>0</v>
      </c>
      <c r="X3202" s="1">
        <f t="shared" si="49"/>
        <v>-2.9081754110422951E-3</v>
      </c>
    </row>
    <row r="3203" spans="3:24" x14ac:dyDescent="0.25">
      <c r="C3203" s="19" t="s">
        <v>4804</v>
      </c>
      <c r="D3203" s="6" t="s">
        <v>912</v>
      </c>
      <c r="E3203" s="6" t="s">
        <v>863</v>
      </c>
      <c r="F3203" s="48">
        <v>7.9166030348081504</v>
      </c>
      <c r="G3203" s="8">
        <v>53.1398044001253</v>
      </c>
      <c r="H3203" s="9">
        <v>0.56919899621265502</v>
      </c>
      <c r="I3203" s="40">
        <v>4</v>
      </c>
      <c r="J3203" s="7">
        <v>5</v>
      </c>
      <c r="K3203" s="9">
        <v>1</v>
      </c>
      <c r="L3203" s="39">
        <v>0</v>
      </c>
      <c r="M3203" s="47">
        <v>0</v>
      </c>
      <c r="N3203" s="17">
        <v>5.2314844699642697E-2</v>
      </c>
      <c r="O3203" s="7">
        <v>0</v>
      </c>
      <c r="P3203" s="7">
        <v>0</v>
      </c>
      <c r="Q3203" s="33">
        <v>-3.6352192425883516E-4</v>
      </c>
      <c r="R3203" s="38" t="s">
        <v>1676</v>
      </c>
      <c r="S3203" s="33" t="s">
        <v>1676</v>
      </c>
      <c r="T3203" s="45" t="s">
        <v>1677</v>
      </c>
      <c r="U3203" s="55">
        <f>RANK(Q3203,$Q$5:$Q$3209,0)</f>
        <v>3184</v>
      </c>
      <c r="V3203" s="55">
        <f>RANK(W3203,$W$5:$W$3209,0)</f>
        <v>3182</v>
      </c>
      <c r="W3203" s="55">
        <f>N3203*O3203</f>
        <v>0</v>
      </c>
      <c r="X3203" s="1">
        <f t="shared" si="49"/>
        <v>-2.5446534867834599E-3</v>
      </c>
    </row>
    <row r="3204" spans="3:24" x14ac:dyDescent="0.25">
      <c r="C3204" s="19" t="s">
        <v>4805</v>
      </c>
      <c r="D3204" s="6" t="s">
        <v>861</v>
      </c>
      <c r="E3204" s="6" t="s">
        <v>863</v>
      </c>
      <c r="F3204" s="48">
        <v>0.73169359006713197</v>
      </c>
      <c r="G3204" s="8">
        <v>39.146482194438697</v>
      </c>
      <c r="H3204" s="9">
        <v>0.99256051329221695</v>
      </c>
      <c r="I3204" s="40">
        <v>0</v>
      </c>
      <c r="J3204" s="7">
        <v>9</v>
      </c>
      <c r="K3204" s="9">
        <v>1</v>
      </c>
      <c r="L3204" s="39">
        <v>0</v>
      </c>
      <c r="M3204" s="47">
        <v>0</v>
      </c>
      <c r="N3204" s="17">
        <v>4.6850054313528497E-2</v>
      </c>
      <c r="O3204" s="7">
        <v>0</v>
      </c>
      <c r="P3204" s="7">
        <v>0</v>
      </c>
      <c r="Q3204" s="33">
        <v>-3.6352192425883516E-4</v>
      </c>
      <c r="R3204" s="38" t="s">
        <v>1676</v>
      </c>
      <c r="S3204" s="33" t="s">
        <v>1676</v>
      </c>
      <c r="T3204" s="45" t="s">
        <v>1677</v>
      </c>
      <c r="U3204" s="55">
        <f>RANK(Q3204,$Q$5:$Q$3209,0)</f>
        <v>3184</v>
      </c>
      <c r="V3204" s="55">
        <f>RANK(W3204,$W$5:$W$3209,0)</f>
        <v>3182</v>
      </c>
      <c r="W3204" s="55">
        <f>N3204*O3204</f>
        <v>0</v>
      </c>
      <c r="X3204" s="1">
        <f t="shared" si="49"/>
        <v>-2.1811315625246248E-3</v>
      </c>
    </row>
    <row r="3205" spans="3:24" x14ac:dyDescent="0.25">
      <c r="C3205" s="19" t="s">
        <v>4806</v>
      </c>
      <c r="D3205" s="6" t="s">
        <v>912</v>
      </c>
      <c r="E3205" s="6" t="s">
        <v>863</v>
      </c>
      <c r="F3205" s="48">
        <v>5.3265811022059504</v>
      </c>
      <c r="G3205" s="8">
        <v>46.651531719777999</v>
      </c>
      <c r="H3205" s="9">
        <v>0.99765005593529998</v>
      </c>
      <c r="I3205" s="40">
        <v>2</v>
      </c>
      <c r="J3205" s="7">
        <v>1</v>
      </c>
      <c r="K3205" s="9">
        <v>1</v>
      </c>
      <c r="L3205" s="39">
        <v>0</v>
      </c>
      <c r="M3205" s="47">
        <v>0</v>
      </c>
      <c r="N3205" s="17">
        <v>4.3161160145132903E-2</v>
      </c>
      <c r="O3205" s="7">
        <v>0</v>
      </c>
      <c r="P3205" s="7">
        <v>0</v>
      </c>
      <c r="Q3205" s="33">
        <v>-3.6352192425883516E-4</v>
      </c>
      <c r="R3205" s="38" t="s">
        <v>1676</v>
      </c>
      <c r="S3205" s="33" t="s">
        <v>1676</v>
      </c>
      <c r="T3205" s="45" t="s">
        <v>1677</v>
      </c>
      <c r="U3205" s="55">
        <f>RANK(Q3205,$Q$5:$Q$3209,0)</f>
        <v>3184</v>
      </c>
      <c r="V3205" s="55">
        <f>RANK(W3205,$W$5:$W$3209,0)</f>
        <v>3182</v>
      </c>
      <c r="W3205" s="55">
        <f>N3205*O3205</f>
        <v>0</v>
      </c>
      <c r="X3205" s="1">
        <f t="shared" si="49"/>
        <v>-1.8176096382657896E-3</v>
      </c>
    </row>
    <row r="3206" spans="3:24" x14ac:dyDescent="0.25">
      <c r="C3206" s="19" t="s">
        <v>4807</v>
      </c>
      <c r="D3206" s="6" t="s">
        <v>1118</v>
      </c>
      <c r="E3206" s="6" t="s">
        <v>863</v>
      </c>
      <c r="F3206" s="48">
        <v>6.0972627377911097</v>
      </c>
      <c r="G3206" s="8">
        <v>42.100758343695702</v>
      </c>
      <c r="H3206" s="9">
        <v>1</v>
      </c>
      <c r="I3206" s="40">
        <v>0</v>
      </c>
      <c r="J3206" s="7">
        <v>0</v>
      </c>
      <c r="K3206" s="9">
        <v>1</v>
      </c>
      <c r="L3206" s="39">
        <v>0</v>
      </c>
      <c r="M3206" s="47">
        <v>0</v>
      </c>
      <c r="N3206" s="17">
        <v>3.5266518881763902E-2</v>
      </c>
      <c r="O3206" s="7">
        <v>0</v>
      </c>
      <c r="P3206" s="7">
        <v>0</v>
      </c>
      <c r="Q3206" s="33">
        <v>-3.6352192425883516E-4</v>
      </c>
      <c r="R3206" s="38" t="s">
        <v>1676</v>
      </c>
      <c r="S3206" s="33" t="s">
        <v>1676</v>
      </c>
      <c r="T3206" s="45" t="s">
        <v>1677</v>
      </c>
      <c r="U3206" s="55">
        <f>RANK(Q3206,$Q$5:$Q$3209,0)</f>
        <v>3184</v>
      </c>
      <c r="V3206" s="55">
        <f>RANK(W3206,$W$5:$W$3209,0)</f>
        <v>3182</v>
      </c>
      <c r="W3206" s="55">
        <f>N3206*O3206</f>
        <v>0</v>
      </c>
      <c r="X3206" s="1">
        <f t="shared" si="49"/>
        <v>-1.4540877140069544E-3</v>
      </c>
    </row>
    <row r="3207" spans="3:24" x14ac:dyDescent="0.25">
      <c r="C3207" s="19" t="s">
        <v>4808</v>
      </c>
      <c r="D3207" s="6" t="s">
        <v>217</v>
      </c>
      <c r="E3207" s="6" t="s">
        <v>16</v>
      </c>
      <c r="F3207" s="48">
        <v>3.1646211406347202</v>
      </c>
      <c r="G3207" s="8">
        <v>79.868480978009103</v>
      </c>
      <c r="H3207" s="9">
        <v>1</v>
      </c>
      <c r="I3207" s="40">
        <v>3</v>
      </c>
      <c r="J3207" s="7">
        <v>0</v>
      </c>
      <c r="K3207" s="9">
        <v>0.72385212671076804</v>
      </c>
      <c r="L3207" s="39">
        <v>0</v>
      </c>
      <c r="M3207" s="47">
        <v>0</v>
      </c>
      <c r="N3207" s="17">
        <v>0.124350119898191</v>
      </c>
      <c r="O3207" s="7">
        <v>0</v>
      </c>
      <c r="P3207" s="7">
        <v>0</v>
      </c>
      <c r="Q3207" s="33">
        <v>-3.6352192425883516E-4</v>
      </c>
      <c r="R3207" s="41" t="s">
        <v>1675</v>
      </c>
      <c r="S3207" s="33" t="s">
        <v>1675</v>
      </c>
      <c r="T3207" s="45" t="s">
        <v>1677</v>
      </c>
      <c r="U3207" s="55">
        <f>RANK(Q3207,$Q$5:$Q$3209,0)</f>
        <v>3184</v>
      </c>
      <c r="V3207" s="55">
        <f>RANK(W3207,$W$5:$W$3209,0)</f>
        <v>3182</v>
      </c>
      <c r="W3207" s="55">
        <f>N3207*O3207</f>
        <v>0</v>
      </c>
      <c r="X3207" s="1">
        <f t="shared" si="49"/>
        <v>-1.0905657897481193E-3</v>
      </c>
    </row>
    <row r="3208" spans="3:24" x14ac:dyDescent="0.25">
      <c r="C3208" s="19" t="s">
        <v>4809</v>
      </c>
      <c r="D3208" s="6" t="s">
        <v>440</v>
      </c>
      <c r="E3208" s="6" t="s">
        <v>131</v>
      </c>
      <c r="F3208" s="48">
        <v>0.72529018665267198</v>
      </c>
      <c r="G3208" s="8">
        <v>72.337111678970402</v>
      </c>
      <c r="H3208" s="9">
        <v>0.88576267295720801</v>
      </c>
      <c r="I3208" s="40">
        <v>0</v>
      </c>
      <c r="J3208" s="7">
        <v>0</v>
      </c>
      <c r="K3208" s="9">
        <v>5.2570778622320499E-2</v>
      </c>
      <c r="L3208" s="39">
        <v>0</v>
      </c>
      <c r="M3208" s="47">
        <v>0</v>
      </c>
      <c r="N3208" s="17">
        <v>2.0259249084438099E-2</v>
      </c>
      <c r="O3208" s="7">
        <v>0</v>
      </c>
      <c r="P3208" s="7">
        <v>0</v>
      </c>
      <c r="Q3208" s="33">
        <v>-3.6352192425883516E-4</v>
      </c>
      <c r="R3208" s="38" t="s">
        <v>1677</v>
      </c>
      <c r="S3208" s="33" t="s">
        <v>1677</v>
      </c>
      <c r="T3208" s="45" t="s">
        <v>1677</v>
      </c>
      <c r="U3208" s="55">
        <f>RANK(Q3208,$Q$5:$Q$3209,0)</f>
        <v>3184</v>
      </c>
      <c r="V3208" s="55">
        <f>RANK(W3208,$W$5:$W$3209,0)</f>
        <v>3182</v>
      </c>
      <c r="W3208" s="55">
        <f>N3208*O3208</f>
        <v>0</v>
      </c>
      <c r="X3208" s="1">
        <f t="shared" ref="X3208:X3209" si="50">X3207-Q3207</f>
        <v>-7.2704386548928411E-4</v>
      </c>
    </row>
    <row r="3209" spans="3:24" x14ac:dyDescent="0.25">
      <c r="C3209" s="19" t="s">
        <v>4810</v>
      </c>
      <c r="D3209" s="6" t="s">
        <v>912</v>
      </c>
      <c r="E3209" s="6" t="s">
        <v>863</v>
      </c>
      <c r="F3209" s="48">
        <v>2.65210863617857</v>
      </c>
      <c r="G3209" s="8">
        <v>79.920841944194606</v>
      </c>
      <c r="H3209" s="9">
        <v>1</v>
      </c>
      <c r="I3209" s="40">
        <v>1</v>
      </c>
      <c r="J3209" s="7">
        <v>4</v>
      </c>
      <c r="K3209" s="9">
        <v>1</v>
      </c>
      <c r="L3209" s="39">
        <v>0</v>
      </c>
      <c r="M3209" s="47">
        <v>0</v>
      </c>
      <c r="N3209" s="17">
        <v>5.6282831406049803E-2</v>
      </c>
      <c r="O3209" s="7">
        <v>0</v>
      </c>
      <c r="P3209" s="7">
        <v>0</v>
      </c>
      <c r="Q3209" s="33">
        <v>-3.6352192425883516E-4</v>
      </c>
      <c r="R3209" s="38" t="s">
        <v>1676</v>
      </c>
      <c r="S3209" s="33" t="s">
        <v>1676</v>
      </c>
      <c r="T3209" s="45" t="s">
        <v>1677</v>
      </c>
      <c r="U3209" s="55">
        <f>RANK(Q3209,$Q$5:$Q$3209,0)</f>
        <v>3184</v>
      </c>
      <c r="V3209" s="55">
        <f>RANK(W3209,$W$5:$W$3209,0)</f>
        <v>3182</v>
      </c>
      <c r="W3209" s="55">
        <f>N3209*O3209</f>
        <v>0</v>
      </c>
      <c r="X3209" s="1">
        <f t="shared" si="50"/>
        <v>-3.6352194123044895E-4</v>
      </c>
    </row>
  </sheetData>
  <autoFilter ref="A4:W4" xr:uid="{0AF59561-7D90-49BE-86EF-05B19304B07E}">
    <sortState xmlns:xlrd2="http://schemas.microsoft.com/office/spreadsheetml/2017/richdata2" ref="C5:W3209">
      <sortCondition ref="U4"/>
    </sortState>
  </autoFilter>
  <mergeCells count="3">
    <mergeCell ref="C3:F3"/>
    <mergeCell ref="G3:L3"/>
    <mergeCell ref="N3:Q3"/>
  </mergeCells>
  <conditionalFormatting sqref="R5:T3209">
    <cfRule type="cellIs" dxfId="11" priority="4" operator="equal">
      <formula>"Low"</formula>
    </cfRule>
    <cfRule type="cellIs" dxfId="10" priority="5" operator="equal">
      <formula>"Medium"</formula>
    </cfRule>
    <cfRule type="cellIs" dxfId="9" priority="6" operator="equal">
      <formula>"High"</formula>
    </cfRule>
  </conditionalFormatting>
  <pageMargins left="0.7" right="0.7" top="0.75" bottom="0.75" header="0.3" footer="0.3"/>
  <pageSetup scale="38" fitToHeight="0" orientation="landscape" horizontalDpi="1200" verticalDpi="1200" r:id="rId1"/>
  <headerFooter>
    <oddHeader>&amp;RGRC-2020-PhI_DR_PubAdv_160-Q01Atch02</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8" tint="0.79992065187536243"/>
    <pageSetUpPr fitToPage="1"/>
  </sheetPr>
  <dimension ref="A1:AW813"/>
  <sheetViews>
    <sheetView showGridLines="0" zoomScaleNormal="100" workbookViewId="0">
      <pane xSplit="6" ySplit="4" topLeftCell="AN5" activePane="bottomRight" state="frozen"/>
      <selection pane="topRight" activeCell="G1" sqref="G1"/>
      <selection pane="bottomLeft" activeCell="A5" sqref="A5"/>
      <selection pane="bottomRight" activeCell="AY26" sqref="AY26"/>
    </sheetView>
  </sheetViews>
  <sheetFormatPr defaultRowHeight="15" x14ac:dyDescent="0.25"/>
  <cols>
    <col min="1" max="1" width="4.7109375" style="3" customWidth="1"/>
    <col min="2" max="2" width="4.7109375" customWidth="1"/>
    <col min="3" max="3" width="27.7109375" bestFit="1" customWidth="1"/>
    <col min="4" max="4" width="10" bestFit="1" customWidth="1"/>
    <col min="5" max="5" width="16.7109375" bestFit="1" customWidth="1"/>
    <col min="6" max="6" width="16" bestFit="1" customWidth="1"/>
    <col min="7" max="7" width="15.7109375" customWidth="1"/>
    <col min="8" max="37" width="12.7109375" customWidth="1"/>
    <col min="38" max="38" width="18.28515625" customWidth="1"/>
    <col min="39" max="46" width="12.7109375" customWidth="1"/>
  </cols>
  <sheetData>
    <row r="1" spans="3:49" ht="27" x14ac:dyDescent="0.5">
      <c r="C1" s="32" t="s">
        <v>4831</v>
      </c>
    </row>
    <row r="2" spans="3:49" ht="15.75" thickBot="1" x14ac:dyDescent="0.3"/>
    <row r="3" spans="3:49" ht="15.75" thickBot="1" x14ac:dyDescent="0.3">
      <c r="C3" s="60" t="s">
        <v>1669</v>
      </c>
      <c r="D3" s="60"/>
      <c r="E3" s="60"/>
      <c r="F3" s="60"/>
      <c r="G3" s="60"/>
      <c r="H3" s="60" t="s">
        <v>1667</v>
      </c>
      <c r="I3" s="60"/>
      <c r="J3" s="60"/>
      <c r="K3" s="60"/>
      <c r="L3" s="60"/>
      <c r="M3" s="60"/>
      <c r="N3" s="60"/>
      <c r="O3" s="60"/>
      <c r="P3" s="60"/>
      <c r="Q3" s="60"/>
      <c r="R3" s="60"/>
      <c r="S3" s="60"/>
      <c r="T3" s="60"/>
      <c r="U3" s="60"/>
      <c r="V3" s="60"/>
      <c r="W3" s="60"/>
      <c r="X3" s="60"/>
      <c r="Y3" s="60"/>
      <c r="Z3" s="60"/>
      <c r="AA3" s="60"/>
      <c r="AB3" s="60"/>
      <c r="AC3" s="60"/>
      <c r="AD3" s="60"/>
      <c r="AE3" s="60"/>
      <c r="AF3" s="60"/>
      <c r="AG3" s="60"/>
      <c r="AH3" s="60"/>
      <c r="AI3" s="60"/>
      <c r="AJ3" s="60"/>
      <c r="AK3" s="60"/>
      <c r="AL3" s="2" t="s">
        <v>1668</v>
      </c>
      <c r="AM3" s="61" t="s">
        <v>1671</v>
      </c>
      <c r="AN3" s="62"/>
      <c r="AO3" s="62"/>
      <c r="AP3" s="63"/>
      <c r="AQ3" s="61" t="s">
        <v>1678</v>
      </c>
      <c r="AR3" s="62"/>
      <c r="AS3" s="62"/>
      <c r="AT3" s="63"/>
    </row>
    <row r="4" spans="3:49" ht="77.25" x14ac:dyDescent="0.25">
      <c r="C4" s="18" t="s">
        <v>0</v>
      </c>
      <c r="D4" s="4" t="s">
        <v>1640</v>
      </c>
      <c r="E4" s="4" t="s">
        <v>1641</v>
      </c>
      <c r="F4" s="4" t="s">
        <v>1642</v>
      </c>
      <c r="G4" s="12" t="s">
        <v>1</v>
      </c>
      <c r="H4" s="5" t="s">
        <v>2</v>
      </c>
      <c r="I4" s="5" t="s">
        <v>3</v>
      </c>
      <c r="J4" s="5" t="s">
        <v>1646</v>
      </c>
      <c r="K4" s="5" t="s">
        <v>1643</v>
      </c>
      <c r="L4" s="5" t="s">
        <v>1644</v>
      </c>
      <c r="M4" s="5" t="s">
        <v>1645</v>
      </c>
      <c r="N4" s="5" t="s">
        <v>4</v>
      </c>
      <c r="O4" s="5" t="s">
        <v>5</v>
      </c>
      <c r="P4" s="5" t="s">
        <v>1647</v>
      </c>
      <c r="Q4" s="5" t="s">
        <v>1648</v>
      </c>
      <c r="R4" s="5" t="s">
        <v>1649</v>
      </c>
      <c r="S4" s="5" t="s">
        <v>6</v>
      </c>
      <c r="T4" s="5" t="s">
        <v>1650</v>
      </c>
      <c r="U4" s="5" t="s">
        <v>1651</v>
      </c>
      <c r="V4" s="5" t="s">
        <v>1652</v>
      </c>
      <c r="W4" s="5" t="s">
        <v>1653</v>
      </c>
      <c r="X4" s="5" t="s">
        <v>1654</v>
      </c>
      <c r="Y4" s="5" t="s">
        <v>1655</v>
      </c>
      <c r="Z4" s="5" t="s">
        <v>1656</v>
      </c>
      <c r="AA4" s="5" t="s">
        <v>1657</v>
      </c>
      <c r="AB4" s="5" t="s">
        <v>1658</v>
      </c>
      <c r="AC4" s="5" t="s">
        <v>7</v>
      </c>
      <c r="AD4" s="5" t="s">
        <v>1659</v>
      </c>
      <c r="AE4" s="5" t="s">
        <v>1660</v>
      </c>
      <c r="AF4" s="5" t="s">
        <v>1661</v>
      </c>
      <c r="AG4" s="5" t="s">
        <v>1662</v>
      </c>
      <c r="AH4" s="5" t="s">
        <v>1663</v>
      </c>
      <c r="AI4" s="5" t="s">
        <v>1664</v>
      </c>
      <c r="AJ4" s="5" t="s">
        <v>1665</v>
      </c>
      <c r="AK4" s="12" t="s">
        <v>1666</v>
      </c>
      <c r="AL4" s="15" t="s">
        <v>8</v>
      </c>
      <c r="AM4" s="5" t="s">
        <v>4826</v>
      </c>
      <c r="AN4" s="5" t="s">
        <v>4827</v>
      </c>
      <c r="AO4" s="5" t="s">
        <v>1670</v>
      </c>
      <c r="AP4" s="5" t="s">
        <v>4828</v>
      </c>
      <c r="AQ4" s="37" t="s">
        <v>4826</v>
      </c>
      <c r="AR4" s="5" t="s">
        <v>4827</v>
      </c>
      <c r="AS4" s="5" t="s">
        <v>1670</v>
      </c>
      <c r="AT4" s="20" t="s">
        <v>4828</v>
      </c>
      <c r="AU4" s="56" t="s">
        <v>5808</v>
      </c>
      <c r="AV4" s="56" t="s">
        <v>5810</v>
      </c>
      <c r="AW4" s="56" t="s">
        <v>5809</v>
      </c>
    </row>
    <row r="5" spans="3:49" x14ac:dyDescent="0.25">
      <c r="C5" s="19" t="s">
        <v>149</v>
      </c>
      <c r="D5" s="6" t="s">
        <v>150</v>
      </c>
      <c r="E5" s="6" t="s">
        <v>11</v>
      </c>
      <c r="F5" s="6" t="s">
        <v>22</v>
      </c>
      <c r="G5" s="13">
        <v>0.84595123449482601</v>
      </c>
      <c r="H5" s="11">
        <v>1211425.33333333</v>
      </c>
      <c r="I5" s="8">
        <v>41.6666666666667</v>
      </c>
      <c r="J5" s="9">
        <v>0</v>
      </c>
      <c r="K5" s="9">
        <v>0</v>
      </c>
      <c r="L5" s="9">
        <v>0</v>
      </c>
      <c r="M5" s="9">
        <v>1</v>
      </c>
      <c r="N5" s="10">
        <v>0</v>
      </c>
      <c r="O5" s="10">
        <v>0</v>
      </c>
      <c r="P5" s="10">
        <v>0</v>
      </c>
      <c r="Q5" s="9">
        <v>0</v>
      </c>
      <c r="R5" s="9">
        <v>1</v>
      </c>
      <c r="S5" s="9">
        <v>0.16666666666666699</v>
      </c>
      <c r="T5" s="10">
        <v>1</v>
      </c>
      <c r="U5" s="10">
        <v>1</v>
      </c>
      <c r="V5" s="10">
        <v>0</v>
      </c>
      <c r="W5" s="10">
        <v>0</v>
      </c>
      <c r="X5" s="10">
        <v>1</v>
      </c>
      <c r="Y5" s="10">
        <v>0</v>
      </c>
      <c r="Z5" s="10">
        <v>0</v>
      </c>
      <c r="AA5" s="10">
        <v>0</v>
      </c>
      <c r="AB5" s="10">
        <v>0</v>
      </c>
      <c r="AC5" s="10">
        <v>6</v>
      </c>
      <c r="AD5" s="7">
        <v>46.6666666666667</v>
      </c>
      <c r="AE5" s="10">
        <v>0</v>
      </c>
      <c r="AF5" s="10">
        <v>1</v>
      </c>
      <c r="AG5" s="10">
        <v>0</v>
      </c>
      <c r="AH5" s="10">
        <v>3</v>
      </c>
      <c r="AI5" s="10">
        <v>0</v>
      </c>
      <c r="AJ5" s="10">
        <v>0</v>
      </c>
      <c r="AK5" s="14">
        <v>0</v>
      </c>
      <c r="AL5" s="16">
        <v>0</v>
      </c>
      <c r="AM5" s="17">
        <v>0.124341801793801</v>
      </c>
      <c r="AN5" s="7">
        <v>85.451114000000004</v>
      </c>
      <c r="AO5" s="7">
        <v>6.3861413377699998</v>
      </c>
      <c r="AP5" s="33">
        <v>67.853680769951296</v>
      </c>
      <c r="AQ5" s="38" t="s">
        <v>1677</v>
      </c>
      <c r="AR5" s="33" t="s">
        <v>1675</v>
      </c>
      <c r="AS5" s="33" t="s">
        <v>1675</v>
      </c>
      <c r="AT5" s="35" t="s">
        <v>1672</v>
      </c>
      <c r="AU5" s="55">
        <f>RANK(AP5,$AP$5:$AP$811,0)</f>
        <v>63</v>
      </c>
      <c r="AV5" s="55">
        <f>RANK(AW5,$AW$5:$AW$811,0)</f>
        <v>1</v>
      </c>
      <c r="AW5" s="55">
        <f>AN5*AO5</f>
        <v>545.70289147389678</v>
      </c>
    </row>
    <row r="6" spans="3:49" x14ac:dyDescent="0.25">
      <c r="C6" s="19" t="s">
        <v>13</v>
      </c>
      <c r="D6" s="6" t="s">
        <v>14</v>
      </c>
      <c r="E6" s="6" t="s">
        <v>15</v>
      </c>
      <c r="F6" s="6" t="s">
        <v>16</v>
      </c>
      <c r="G6" s="13">
        <v>3.27117952423394E-2</v>
      </c>
      <c r="H6" s="11">
        <v>0</v>
      </c>
      <c r="I6" s="8">
        <v>45</v>
      </c>
      <c r="J6" s="9">
        <v>0</v>
      </c>
      <c r="K6" s="9">
        <v>1</v>
      </c>
      <c r="L6" s="9">
        <v>0</v>
      </c>
      <c r="M6" s="9">
        <v>0</v>
      </c>
      <c r="N6" s="10">
        <v>0</v>
      </c>
      <c r="O6" s="10">
        <v>0</v>
      </c>
      <c r="P6" s="10">
        <v>0</v>
      </c>
      <c r="Q6" s="9">
        <v>1</v>
      </c>
      <c r="R6" s="9">
        <v>0</v>
      </c>
      <c r="S6" s="9">
        <v>0</v>
      </c>
      <c r="T6" s="10">
        <v>0</v>
      </c>
      <c r="U6" s="10">
        <v>0</v>
      </c>
      <c r="V6" s="10">
        <v>0</v>
      </c>
      <c r="W6" s="10">
        <v>0</v>
      </c>
      <c r="X6" s="10">
        <v>0</v>
      </c>
      <c r="Y6" s="10">
        <v>0</v>
      </c>
      <c r="Z6" s="10">
        <v>0</v>
      </c>
      <c r="AA6" s="10">
        <v>1</v>
      </c>
      <c r="AB6" s="10">
        <v>1</v>
      </c>
      <c r="AC6" s="10">
        <v>2</v>
      </c>
      <c r="AD6" s="7">
        <v>0</v>
      </c>
      <c r="AE6" s="10">
        <v>0</v>
      </c>
      <c r="AF6" s="10">
        <v>0</v>
      </c>
      <c r="AG6" s="10">
        <v>0</v>
      </c>
      <c r="AH6" s="10">
        <v>1</v>
      </c>
      <c r="AI6" s="10">
        <v>0</v>
      </c>
      <c r="AJ6" s="10">
        <v>0</v>
      </c>
      <c r="AK6" s="14">
        <v>0</v>
      </c>
      <c r="AL6" s="16">
        <v>1</v>
      </c>
      <c r="AM6" s="17">
        <v>0.51842358860147297</v>
      </c>
      <c r="AN6" s="7">
        <v>102.1389475</v>
      </c>
      <c r="AO6" s="7">
        <v>5.2687653033626196</v>
      </c>
      <c r="AP6" s="33">
        <v>278.98765449574603</v>
      </c>
      <c r="AQ6" s="38" t="s">
        <v>1676</v>
      </c>
      <c r="AR6" s="33" t="s">
        <v>1675</v>
      </c>
      <c r="AS6" s="33" t="s">
        <v>1676</v>
      </c>
      <c r="AT6" s="35" t="s">
        <v>1672</v>
      </c>
      <c r="AU6" s="55">
        <f>RANK(AP6,$AP$5:$AP$811,0)</f>
        <v>2</v>
      </c>
      <c r="AV6" s="55">
        <f>RANK(AW6,$AW$5:$AW$811,0)</f>
        <v>2</v>
      </c>
      <c r="AW6" s="55">
        <f>AN6*AO6</f>
        <v>538.14614270997617</v>
      </c>
    </row>
    <row r="7" spans="3:49" x14ac:dyDescent="0.25">
      <c r="C7" s="19" t="s">
        <v>211</v>
      </c>
      <c r="D7" s="6" t="s">
        <v>212</v>
      </c>
      <c r="E7" s="6" t="s">
        <v>15</v>
      </c>
      <c r="F7" s="6" t="s">
        <v>39</v>
      </c>
      <c r="G7" s="13">
        <v>109.596859946856</v>
      </c>
      <c r="H7" s="11">
        <v>444513.66666666698</v>
      </c>
      <c r="I7" s="8">
        <v>41.544172234595401</v>
      </c>
      <c r="J7" s="9">
        <v>0.15842430781991401</v>
      </c>
      <c r="K7" s="9">
        <v>0.67732179543012205</v>
      </c>
      <c r="L7" s="9">
        <v>0.17243181059245899</v>
      </c>
      <c r="M7" s="9">
        <v>3.4469420599290999E-2</v>
      </c>
      <c r="N7" s="10">
        <v>14</v>
      </c>
      <c r="O7" s="10">
        <v>3</v>
      </c>
      <c r="P7" s="10">
        <v>125</v>
      </c>
      <c r="Q7" s="9">
        <v>0.92192969290278504</v>
      </c>
      <c r="R7" s="9">
        <v>3.5868126486176301E-2</v>
      </c>
      <c r="S7" s="9">
        <v>5.44444444444444E-2</v>
      </c>
      <c r="T7" s="10">
        <v>143</v>
      </c>
      <c r="U7" s="10">
        <v>1245</v>
      </c>
      <c r="V7" s="10">
        <v>41</v>
      </c>
      <c r="W7" s="10">
        <v>0</v>
      </c>
      <c r="X7" s="10">
        <v>643</v>
      </c>
      <c r="Y7" s="10">
        <v>97</v>
      </c>
      <c r="Z7" s="10">
        <v>1</v>
      </c>
      <c r="AA7" s="10">
        <v>37</v>
      </c>
      <c r="AB7" s="10">
        <v>57</v>
      </c>
      <c r="AC7" s="10">
        <v>2700</v>
      </c>
      <c r="AD7" s="7">
        <v>45.6658878504673</v>
      </c>
      <c r="AE7" s="10">
        <v>376</v>
      </c>
      <c r="AF7" s="10">
        <v>190</v>
      </c>
      <c r="AG7" s="10">
        <v>26</v>
      </c>
      <c r="AH7" s="10">
        <v>881</v>
      </c>
      <c r="AI7" s="10">
        <v>0</v>
      </c>
      <c r="AJ7" s="10">
        <v>4</v>
      </c>
      <c r="AK7" s="14">
        <v>122</v>
      </c>
      <c r="AL7" s="16">
        <v>0</v>
      </c>
      <c r="AM7" s="17">
        <v>0.121958926247764</v>
      </c>
      <c r="AN7" s="7">
        <v>76.045508517391895</v>
      </c>
      <c r="AO7" s="7">
        <v>5.7587114077796002</v>
      </c>
      <c r="AP7" s="33">
        <v>53.408757576441602</v>
      </c>
      <c r="AQ7" s="38" t="s">
        <v>1677</v>
      </c>
      <c r="AR7" s="33" t="s">
        <v>1675</v>
      </c>
      <c r="AS7" s="33" t="s">
        <v>1675</v>
      </c>
      <c r="AT7" s="35" t="s">
        <v>1672</v>
      </c>
      <c r="AU7" s="55">
        <f>RANK(AP7,$AP$5:$AP$811,0)</f>
        <v>93</v>
      </c>
      <c r="AV7" s="55">
        <f>RANK(AW7,$AW$5:$AW$811,0)</f>
        <v>3</v>
      </c>
      <c r="AW7" s="55">
        <f>AN7*AO7</f>
        <v>437.92413740950548</v>
      </c>
    </row>
    <row r="8" spans="3:49" x14ac:dyDescent="0.25">
      <c r="C8" s="19" t="s">
        <v>122</v>
      </c>
      <c r="D8" s="6" t="s">
        <v>123</v>
      </c>
      <c r="E8" s="6" t="s">
        <v>15</v>
      </c>
      <c r="F8" s="6" t="s">
        <v>39</v>
      </c>
      <c r="G8" s="13">
        <v>46.360594204987599</v>
      </c>
      <c r="H8" s="11">
        <v>646807.66666666698</v>
      </c>
      <c r="I8" s="8">
        <v>42.892347600518796</v>
      </c>
      <c r="J8" s="9">
        <v>0.210996473926988</v>
      </c>
      <c r="K8" s="9">
        <v>0.79622466030901096</v>
      </c>
      <c r="L8" s="9">
        <v>2.3083906302008399E-2</v>
      </c>
      <c r="M8" s="9">
        <v>0</v>
      </c>
      <c r="N8" s="10">
        <v>13</v>
      </c>
      <c r="O8" s="10">
        <v>3</v>
      </c>
      <c r="P8" s="10">
        <v>150</v>
      </c>
      <c r="Q8" s="9">
        <v>0.90411684184517804</v>
      </c>
      <c r="R8" s="9">
        <v>2.5012547904251298E-2</v>
      </c>
      <c r="S8" s="9">
        <v>5.5051813471502599E-2</v>
      </c>
      <c r="T8" s="10">
        <v>173</v>
      </c>
      <c r="U8" s="10">
        <v>1023</v>
      </c>
      <c r="V8" s="10">
        <v>9</v>
      </c>
      <c r="W8" s="10">
        <v>0</v>
      </c>
      <c r="X8" s="10">
        <v>184</v>
      </c>
      <c r="Y8" s="10">
        <v>68</v>
      </c>
      <c r="Z8" s="10">
        <v>10</v>
      </c>
      <c r="AA8" s="10">
        <v>26</v>
      </c>
      <c r="AB8" s="10">
        <v>59</v>
      </c>
      <c r="AC8" s="10">
        <v>1544</v>
      </c>
      <c r="AD8" s="7">
        <v>68.396443514644304</v>
      </c>
      <c r="AE8" s="10">
        <v>344</v>
      </c>
      <c r="AF8" s="10">
        <v>321</v>
      </c>
      <c r="AG8" s="10">
        <v>145</v>
      </c>
      <c r="AH8" s="10">
        <v>967</v>
      </c>
      <c r="AI8" s="10">
        <v>0</v>
      </c>
      <c r="AJ8" s="10">
        <v>4</v>
      </c>
      <c r="AK8" s="14">
        <v>149</v>
      </c>
      <c r="AL8" s="16">
        <v>0</v>
      </c>
      <c r="AM8" s="17">
        <v>0.193749796305452</v>
      </c>
      <c r="AN8" s="7">
        <v>60.542076926278</v>
      </c>
      <c r="AO8" s="7">
        <v>6.6109068666424697</v>
      </c>
      <c r="AP8" s="33">
        <v>77.546037187785899</v>
      </c>
      <c r="AQ8" s="38" t="s">
        <v>1677</v>
      </c>
      <c r="AR8" s="33" t="s">
        <v>1675</v>
      </c>
      <c r="AS8" s="33" t="s">
        <v>1675</v>
      </c>
      <c r="AT8" s="35" t="s">
        <v>1672</v>
      </c>
      <c r="AU8" s="55">
        <f>RANK(AP8,$AP$5:$AP$811,0)</f>
        <v>51</v>
      </c>
      <c r="AV8" s="55">
        <f>RANK(AW8,$AW$5:$AW$811,0)</f>
        <v>4</v>
      </c>
      <c r="AW8" s="55">
        <f>AN8*AO8</f>
        <v>400.23803207272783</v>
      </c>
    </row>
    <row r="9" spans="3:49" x14ac:dyDescent="0.25">
      <c r="C9" s="19" t="s">
        <v>87</v>
      </c>
      <c r="D9" s="6" t="s">
        <v>88</v>
      </c>
      <c r="E9" s="6" t="s">
        <v>89</v>
      </c>
      <c r="F9" s="6" t="s">
        <v>90</v>
      </c>
      <c r="G9" s="13">
        <v>77.145272041865198</v>
      </c>
      <c r="H9" s="11">
        <v>519456</v>
      </c>
      <c r="I9" s="8">
        <v>43.001641362330702</v>
      </c>
      <c r="J9" s="9">
        <v>0.35096603571795598</v>
      </c>
      <c r="K9" s="9">
        <v>0.79888442137209503</v>
      </c>
      <c r="L9" s="9">
        <v>1.6333098332500299E-2</v>
      </c>
      <c r="M9" s="9">
        <v>2.6816328168620202E-2</v>
      </c>
      <c r="N9" s="10">
        <v>18</v>
      </c>
      <c r="O9" s="10">
        <v>1</v>
      </c>
      <c r="P9" s="10">
        <v>135</v>
      </c>
      <c r="Q9" s="9">
        <v>0.86770186881019895</v>
      </c>
      <c r="R9" s="9">
        <v>6.2855090543665906E-2</v>
      </c>
      <c r="S9" s="9">
        <v>5.9640522875816997E-2</v>
      </c>
      <c r="T9" s="10">
        <v>330</v>
      </c>
      <c r="U9" s="10">
        <v>999</v>
      </c>
      <c r="V9" s="10">
        <v>1</v>
      </c>
      <c r="W9" s="10">
        <v>0</v>
      </c>
      <c r="X9" s="10">
        <v>852</v>
      </c>
      <c r="Y9" s="10">
        <v>155</v>
      </c>
      <c r="Z9" s="10">
        <v>57</v>
      </c>
      <c r="AA9" s="10">
        <v>10</v>
      </c>
      <c r="AB9" s="10">
        <v>39</v>
      </c>
      <c r="AC9" s="10">
        <v>2448</v>
      </c>
      <c r="AD9" s="7">
        <v>17.214723926380401</v>
      </c>
      <c r="AE9" s="10">
        <v>478</v>
      </c>
      <c r="AF9" s="10">
        <v>310</v>
      </c>
      <c r="AG9" s="10">
        <v>48</v>
      </c>
      <c r="AH9" s="10">
        <v>1179</v>
      </c>
      <c r="AI9" s="10">
        <v>0</v>
      </c>
      <c r="AJ9" s="10">
        <v>0</v>
      </c>
      <c r="AK9" s="14">
        <v>135</v>
      </c>
      <c r="AL9" s="16">
        <v>0</v>
      </c>
      <c r="AM9" s="17">
        <v>0.24560018280388801</v>
      </c>
      <c r="AN9" s="7">
        <v>58.705419744963898</v>
      </c>
      <c r="AO9" s="7">
        <v>6.3949700735355801</v>
      </c>
      <c r="AP9" s="33">
        <v>92.203073863310806</v>
      </c>
      <c r="AQ9" s="38" t="s">
        <v>1677</v>
      </c>
      <c r="AR9" s="33" t="s">
        <v>1675</v>
      </c>
      <c r="AS9" s="33" t="s">
        <v>1675</v>
      </c>
      <c r="AT9" s="35" t="s">
        <v>1672</v>
      </c>
      <c r="AU9" s="55">
        <f>RANK(AP9,$AP$5:$AP$811,0)</f>
        <v>35</v>
      </c>
      <c r="AV9" s="55">
        <f>RANK(AW9,$AW$5:$AW$811,0)</f>
        <v>5</v>
      </c>
      <c r="AW9" s="55">
        <f>AN9*AO9</f>
        <v>375.41940242338887</v>
      </c>
    </row>
    <row r="10" spans="3:49" x14ac:dyDescent="0.25">
      <c r="C10" s="19" t="s">
        <v>9</v>
      </c>
      <c r="D10" s="6" t="s">
        <v>10</v>
      </c>
      <c r="E10" s="6" t="s">
        <v>11</v>
      </c>
      <c r="F10" s="6" t="s">
        <v>12</v>
      </c>
      <c r="G10" s="13">
        <v>37.917111368222997</v>
      </c>
      <c r="H10" s="11">
        <v>273416.33333333302</v>
      </c>
      <c r="I10" s="8">
        <v>43.809963099630998</v>
      </c>
      <c r="J10" s="9">
        <v>0.20149751159072599</v>
      </c>
      <c r="K10" s="9">
        <v>5.0726337878083803E-2</v>
      </c>
      <c r="L10" s="9">
        <v>0.330885562162615</v>
      </c>
      <c r="M10" s="9">
        <v>0.36658732261230298</v>
      </c>
      <c r="N10" s="10">
        <v>32</v>
      </c>
      <c r="O10" s="10">
        <v>6</v>
      </c>
      <c r="P10" s="10">
        <v>79</v>
      </c>
      <c r="Q10" s="9">
        <v>0.29848675499350802</v>
      </c>
      <c r="R10" s="9">
        <v>0.450387415569031</v>
      </c>
      <c r="S10" s="9">
        <v>9.9082568807339497E-2</v>
      </c>
      <c r="T10" s="10">
        <v>250</v>
      </c>
      <c r="U10" s="10">
        <v>387</v>
      </c>
      <c r="V10" s="10">
        <v>11</v>
      </c>
      <c r="W10" s="10">
        <v>7</v>
      </c>
      <c r="X10" s="10">
        <v>313</v>
      </c>
      <c r="Y10" s="10">
        <v>262</v>
      </c>
      <c r="Z10" s="10">
        <v>0</v>
      </c>
      <c r="AA10" s="10">
        <v>20</v>
      </c>
      <c r="AB10" s="10">
        <v>36</v>
      </c>
      <c r="AC10" s="10">
        <v>1090</v>
      </c>
      <c r="AD10" s="7">
        <v>35.8158640226629</v>
      </c>
      <c r="AE10" s="10">
        <v>113</v>
      </c>
      <c r="AF10" s="10">
        <v>108</v>
      </c>
      <c r="AG10" s="10">
        <v>20</v>
      </c>
      <c r="AH10" s="10">
        <v>359</v>
      </c>
      <c r="AI10" s="10">
        <v>0</v>
      </c>
      <c r="AJ10" s="10">
        <v>0</v>
      </c>
      <c r="AK10" s="14">
        <v>79</v>
      </c>
      <c r="AL10" s="16">
        <v>1</v>
      </c>
      <c r="AM10" s="17">
        <v>0.86686573298431202</v>
      </c>
      <c r="AN10" s="7">
        <v>49.525342005234997</v>
      </c>
      <c r="AO10" s="7">
        <v>7.3342690966706998</v>
      </c>
      <c r="AP10" s="58">
        <f>AM10*AN10*AO10</f>
        <v>314.87353461516216</v>
      </c>
      <c r="AQ10" s="38" t="s">
        <v>1675</v>
      </c>
      <c r="AR10" s="33" t="s">
        <v>1675</v>
      </c>
      <c r="AS10" s="33" t="s">
        <v>1675</v>
      </c>
      <c r="AT10" s="35" t="s">
        <v>1672</v>
      </c>
      <c r="AU10" s="55">
        <f>RANK(AP10,$AP$5:$AP$811,0)</f>
        <v>1</v>
      </c>
      <c r="AV10" s="55">
        <f>RANK(AW10,$AW$5:$AW$811,0)</f>
        <v>6</v>
      </c>
      <c r="AW10" s="55">
        <f>AN10*AO10</f>
        <v>363.23218537104236</v>
      </c>
    </row>
    <row r="11" spans="3:49" x14ac:dyDescent="0.25">
      <c r="C11" s="19" t="s">
        <v>118</v>
      </c>
      <c r="D11" s="6" t="s">
        <v>119</v>
      </c>
      <c r="E11" s="6" t="s">
        <v>15</v>
      </c>
      <c r="F11" s="6" t="s">
        <v>39</v>
      </c>
      <c r="G11" s="13">
        <v>24.547360444148701</v>
      </c>
      <c r="H11" s="11">
        <v>711555.33333333302</v>
      </c>
      <c r="I11" s="8">
        <v>45.390442890442898</v>
      </c>
      <c r="J11" s="9">
        <v>0.76958351686038595</v>
      </c>
      <c r="K11" s="9">
        <v>0.59175671544809405</v>
      </c>
      <c r="L11" s="9">
        <v>2.5966985556156999E-3</v>
      </c>
      <c r="M11" s="9">
        <v>0</v>
      </c>
      <c r="N11" s="10">
        <v>2</v>
      </c>
      <c r="O11" s="10">
        <v>4</v>
      </c>
      <c r="P11" s="10">
        <v>29</v>
      </c>
      <c r="Q11" s="9">
        <v>0.82835592412584402</v>
      </c>
      <c r="R11" s="9">
        <v>0</v>
      </c>
      <c r="S11" s="9">
        <v>4.0745052386495902E-2</v>
      </c>
      <c r="T11" s="10">
        <v>234</v>
      </c>
      <c r="U11" s="10">
        <v>638</v>
      </c>
      <c r="V11" s="10">
        <v>0</v>
      </c>
      <c r="W11" s="10">
        <v>0</v>
      </c>
      <c r="X11" s="10">
        <v>10</v>
      </c>
      <c r="Y11" s="10">
        <v>69</v>
      </c>
      <c r="Z11" s="10">
        <v>0</v>
      </c>
      <c r="AA11" s="10">
        <v>3</v>
      </c>
      <c r="AB11" s="10">
        <v>14</v>
      </c>
      <c r="AC11" s="10">
        <v>859</v>
      </c>
      <c r="AD11" s="7">
        <v>0</v>
      </c>
      <c r="AE11" s="10">
        <v>0</v>
      </c>
      <c r="AF11" s="10">
        <v>0</v>
      </c>
      <c r="AG11" s="10">
        <v>0</v>
      </c>
      <c r="AH11" s="10">
        <v>26</v>
      </c>
      <c r="AI11" s="10">
        <v>0</v>
      </c>
      <c r="AJ11" s="10">
        <v>0</v>
      </c>
      <c r="AK11" s="14">
        <v>29</v>
      </c>
      <c r="AL11" s="16">
        <v>0</v>
      </c>
      <c r="AM11" s="17">
        <v>0.24182430653996001</v>
      </c>
      <c r="AN11" s="7">
        <v>43.281916232574197</v>
      </c>
      <c r="AO11" s="7">
        <v>7.4640636154292004</v>
      </c>
      <c r="AP11" s="33">
        <v>78.123512880823895</v>
      </c>
      <c r="AQ11" s="38" t="s">
        <v>1677</v>
      </c>
      <c r="AR11" s="33" t="s">
        <v>1675</v>
      </c>
      <c r="AS11" s="33" t="s">
        <v>1675</v>
      </c>
      <c r="AT11" s="35" t="s">
        <v>1672</v>
      </c>
      <c r="AU11" s="55">
        <f>RANK(AP11,$AP$5:$AP$811,0)</f>
        <v>49</v>
      </c>
      <c r="AV11" s="55">
        <f>RANK(AW11,$AW$5:$AW$811,0)</f>
        <v>7</v>
      </c>
      <c r="AW11" s="55">
        <f>AN11*AO11</f>
        <v>323.05897615761154</v>
      </c>
    </row>
    <row r="12" spans="3:49" x14ac:dyDescent="0.25">
      <c r="C12" s="19" t="s">
        <v>124</v>
      </c>
      <c r="D12" s="6" t="s">
        <v>125</v>
      </c>
      <c r="E12" s="6" t="s">
        <v>89</v>
      </c>
      <c r="F12" s="6" t="s">
        <v>126</v>
      </c>
      <c r="G12" s="13">
        <v>3.8997588139616699</v>
      </c>
      <c r="H12" s="11">
        <v>887</v>
      </c>
      <c r="I12" s="8">
        <v>40.054347826086897</v>
      </c>
      <c r="J12" s="9">
        <v>0</v>
      </c>
      <c r="K12" s="9">
        <v>0.22852819334241101</v>
      </c>
      <c r="L12" s="9">
        <v>0.77147180665758797</v>
      </c>
      <c r="M12" s="9">
        <v>0</v>
      </c>
      <c r="N12" s="10">
        <v>0</v>
      </c>
      <c r="O12" s="10">
        <v>0</v>
      </c>
      <c r="P12" s="10">
        <v>2</v>
      </c>
      <c r="Q12" s="9">
        <v>1</v>
      </c>
      <c r="R12" s="9">
        <v>0</v>
      </c>
      <c r="S12" s="9">
        <v>4.3478260869565202E-2</v>
      </c>
      <c r="T12" s="10">
        <v>8</v>
      </c>
      <c r="U12" s="10">
        <v>69</v>
      </c>
      <c r="V12" s="10">
        <v>0</v>
      </c>
      <c r="W12" s="10">
        <v>0</v>
      </c>
      <c r="X12" s="10">
        <v>10</v>
      </c>
      <c r="Y12" s="10">
        <v>3</v>
      </c>
      <c r="Z12" s="10">
        <v>0</v>
      </c>
      <c r="AA12" s="10">
        <v>0</v>
      </c>
      <c r="AB12" s="10">
        <v>1</v>
      </c>
      <c r="AC12" s="10">
        <v>92</v>
      </c>
      <c r="AD12" s="7">
        <v>16.1666666666667</v>
      </c>
      <c r="AE12" s="10">
        <v>1</v>
      </c>
      <c r="AF12" s="10">
        <v>4</v>
      </c>
      <c r="AG12" s="10">
        <v>1</v>
      </c>
      <c r="AH12" s="10">
        <v>10</v>
      </c>
      <c r="AI12" s="10">
        <v>0</v>
      </c>
      <c r="AJ12" s="10">
        <v>0</v>
      </c>
      <c r="AK12" s="14">
        <v>1</v>
      </c>
      <c r="AL12" s="16">
        <v>0</v>
      </c>
      <c r="AM12" s="17">
        <v>0.22905786897730099</v>
      </c>
      <c r="AN12" s="7">
        <v>71.517532732826695</v>
      </c>
      <c r="AO12" s="7">
        <v>4.4646755266608498</v>
      </c>
      <c r="AP12" s="33">
        <v>73.138768102992003</v>
      </c>
      <c r="AQ12" s="38" t="s">
        <v>1677</v>
      </c>
      <c r="AR12" s="33" t="s">
        <v>1675</v>
      </c>
      <c r="AS12" s="33" t="s">
        <v>1676</v>
      </c>
      <c r="AT12" s="35" t="s">
        <v>1672</v>
      </c>
      <c r="AU12" s="55">
        <f>RANK(AP12,$AP$5:$AP$811,0)</f>
        <v>52</v>
      </c>
      <c r="AV12" s="55">
        <f>RANK(AW12,$AW$5:$AW$811,0)</f>
        <v>8</v>
      </c>
      <c r="AW12" s="55">
        <f>AN12*AO12</f>
        <v>319.3025781194176</v>
      </c>
    </row>
    <row r="13" spans="3:49" x14ac:dyDescent="0.25">
      <c r="C13" s="19" t="s">
        <v>20</v>
      </c>
      <c r="D13" s="6" t="s">
        <v>21</v>
      </c>
      <c r="E13" s="6" t="s">
        <v>11</v>
      </c>
      <c r="F13" s="6" t="s">
        <v>22</v>
      </c>
      <c r="G13" s="13">
        <v>9.5389177391169309</v>
      </c>
      <c r="H13" s="11">
        <v>587971.33333333302</v>
      </c>
      <c r="I13" s="8">
        <v>45.9444444444444</v>
      </c>
      <c r="J13" s="9">
        <v>0.37454857014826298</v>
      </c>
      <c r="K13" s="9">
        <v>0</v>
      </c>
      <c r="L13" s="9">
        <v>0.29873312084731701</v>
      </c>
      <c r="M13" s="9">
        <v>0.23072083357120601</v>
      </c>
      <c r="N13" s="10">
        <v>3</v>
      </c>
      <c r="O13" s="10">
        <v>2</v>
      </c>
      <c r="P13" s="10">
        <v>13</v>
      </c>
      <c r="Q13" s="9">
        <v>0.243768056158536</v>
      </c>
      <c r="R13" s="9">
        <v>0.66252698218524297</v>
      </c>
      <c r="S13" s="9">
        <v>0.219512195121951</v>
      </c>
      <c r="T13" s="10">
        <v>49</v>
      </c>
      <c r="U13" s="10">
        <v>69</v>
      </c>
      <c r="V13" s="10">
        <v>0</v>
      </c>
      <c r="W13" s="10">
        <v>0</v>
      </c>
      <c r="X13" s="10">
        <v>20</v>
      </c>
      <c r="Y13" s="10">
        <v>13</v>
      </c>
      <c r="Z13" s="10">
        <v>3</v>
      </c>
      <c r="AA13" s="10">
        <v>5</v>
      </c>
      <c r="AB13" s="10">
        <v>6</v>
      </c>
      <c r="AC13" s="10">
        <v>164</v>
      </c>
      <c r="AD13" s="7">
        <v>24.846153846153801</v>
      </c>
      <c r="AE13" s="10">
        <v>19</v>
      </c>
      <c r="AF13" s="10">
        <v>17</v>
      </c>
      <c r="AG13" s="10">
        <v>5</v>
      </c>
      <c r="AH13" s="10">
        <v>54</v>
      </c>
      <c r="AI13" s="10">
        <v>0</v>
      </c>
      <c r="AJ13" s="10">
        <v>0</v>
      </c>
      <c r="AK13" s="14">
        <v>12</v>
      </c>
      <c r="AL13" s="16">
        <v>1</v>
      </c>
      <c r="AM13" s="17">
        <v>0.76456028740645698</v>
      </c>
      <c r="AN13" s="7">
        <v>47.518671657239203</v>
      </c>
      <c r="AO13" s="7">
        <v>6.7040592711518796</v>
      </c>
      <c r="AP13" s="33">
        <v>243.56443496888701</v>
      </c>
      <c r="AQ13" s="38" t="s">
        <v>1675</v>
      </c>
      <c r="AR13" s="33" t="s">
        <v>1675</v>
      </c>
      <c r="AS13" s="33" t="s">
        <v>1675</v>
      </c>
      <c r="AT13" s="35" t="s">
        <v>1672</v>
      </c>
      <c r="AU13" s="55">
        <f>RANK(AP13,$AP$5:$AP$811,0)</f>
        <v>4</v>
      </c>
      <c r="AV13" s="55">
        <f>RANK(AW13,$AW$5:$AW$811,0)</f>
        <v>9</v>
      </c>
      <c r="AW13" s="55">
        <f>AN13*AO13</f>
        <v>318.56799127653653</v>
      </c>
    </row>
    <row r="14" spans="3:49" x14ac:dyDescent="0.25">
      <c r="C14" s="19" t="s">
        <v>145</v>
      </c>
      <c r="D14" s="6" t="s">
        <v>146</v>
      </c>
      <c r="E14" s="6" t="s">
        <v>15</v>
      </c>
      <c r="F14" s="6" t="s">
        <v>39</v>
      </c>
      <c r="G14" s="13">
        <v>38.178728484138396</v>
      </c>
      <c r="H14" s="11">
        <v>0</v>
      </c>
      <c r="I14" s="8">
        <v>41.541479820627799</v>
      </c>
      <c r="J14" s="9">
        <v>0</v>
      </c>
      <c r="K14" s="9">
        <v>0.26128793308989201</v>
      </c>
      <c r="L14" s="9">
        <v>0.69740644542507302</v>
      </c>
      <c r="M14" s="9">
        <v>2.1512691490920499E-2</v>
      </c>
      <c r="N14" s="10">
        <v>2</v>
      </c>
      <c r="O14" s="10">
        <v>0</v>
      </c>
      <c r="P14" s="10">
        <v>23</v>
      </c>
      <c r="Q14" s="9">
        <v>0.97828266192864999</v>
      </c>
      <c r="R14" s="9">
        <v>2.1512691490920499E-2</v>
      </c>
      <c r="S14" s="9">
        <v>0.118701007838746</v>
      </c>
      <c r="T14" s="10">
        <v>42</v>
      </c>
      <c r="U14" s="10">
        <v>414</v>
      </c>
      <c r="V14" s="10">
        <v>24</v>
      </c>
      <c r="W14" s="10">
        <v>0</v>
      </c>
      <c r="X14" s="10">
        <v>139</v>
      </c>
      <c r="Y14" s="10">
        <v>82</v>
      </c>
      <c r="Z14" s="10">
        <v>0</v>
      </c>
      <c r="AA14" s="10">
        <v>9</v>
      </c>
      <c r="AB14" s="10">
        <v>12</v>
      </c>
      <c r="AC14" s="10">
        <v>893</v>
      </c>
      <c r="AD14" s="7">
        <v>39.765217391304297</v>
      </c>
      <c r="AE14" s="10">
        <v>113</v>
      </c>
      <c r="AF14" s="10">
        <v>28</v>
      </c>
      <c r="AG14" s="10">
        <v>0</v>
      </c>
      <c r="AH14" s="10">
        <v>258</v>
      </c>
      <c r="AI14" s="10">
        <v>0</v>
      </c>
      <c r="AJ14" s="10">
        <v>4</v>
      </c>
      <c r="AK14" s="14">
        <v>23</v>
      </c>
      <c r="AL14" s="16">
        <v>0</v>
      </c>
      <c r="AM14" s="17">
        <v>0.215491171524375</v>
      </c>
      <c r="AN14" s="7">
        <v>67.409847781674998</v>
      </c>
      <c r="AO14" s="7">
        <v>4.7007607689770099</v>
      </c>
      <c r="AP14" s="33">
        <v>68.284318335447296</v>
      </c>
      <c r="AQ14" s="38" t="s">
        <v>1677</v>
      </c>
      <c r="AR14" s="33" t="s">
        <v>1675</v>
      </c>
      <c r="AS14" s="33" t="s">
        <v>1676</v>
      </c>
      <c r="AT14" s="35" t="s">
        <v>1672</v>
      </c>
      <c r="AU14" s="55">
        <f>RANK(AP14,$AP$5:$AP$811,0)</f>
        <v>61</v>
      </c>
      <c r="AV14" s="55">
        <f>RANK(AW14,$AW$5:$AW$811,0)</f>
        <v>10</v>
      </c>
      <c r="AW14" s="55">
        <f>AN14*AO14</f>
        <v>316.87756789480977</v>
      </c>
    </row>
    <row r="15" spans="3:49" x14ac:dyDescent="0.25">
      <c r="C15" s="19" t="s">
        <v>42</v>
      </c>
      <c r="D15" s="6" t="s">
        <v>43</v>
      </c>
      <c r="E15" s="6" t="s">
        <v>15</v>
      </c>
      <c r="F15" s="6" t="s">
        <v>16</v>
      </c>
      <c r="G15" s="13">
        <v>1.8510890317072998E-2</v>
      </c>
      <c r="H15" s="11">
        <v>0</v>
      </c>
      <c r="I15" s="8">
        <v>40</v>
      </c>
      <c r="J15" s="9">
        <v>0</v>
      </c>
      <c r="K15" s="9">
        <v>1</v>
      </c>
      <c r="L15" s="9">
        <v>0</v>
      </c>
      <c r="M15" s="9">
        <v>0</v>
      </c>
      <c r="N15" s="10">
        <v>0</v>
      </c>
      <c r="O15" s="10">
        <v>0</v>
      </c>
      <c r="P15" s="10">
        <v>0</v>
      </c>
      <c r="Q15" s="9">
        <v>1</v>
      </c>
      <c r="R15" s="9">
        <v>0</v>
      </c>
      <c r="S15" s="9">
        <v>1</v>
      </c>
      <c r="T15" s="10">
        <v>0</v>
      </c>
      <c r="U15" s="10">
        <v>0</v>
      </c>
      <c r="V15" s="10">
        <v>0</v>
      </c>
      <c r="W15" s="10">
        <v>0</v>
      </c>
      <c r="X15" s="10">
        <v>0</v>
      </c>
      <c r="Y15" s="10">
        <v>1</v>
      </c>
      <c r="Z15" s="10">
        <v>0</v>
      </c>
      <c r="AA15" s="10">
        <v>1</v>
      </c>
      <c r="AB15" s="10">
        <v>1</v>
      </c>
      <c r="AC15" s="10">
        <v>1</v>
      </c>
      <c r="AD15" s="7">
        <v>0</v>
      </c>
      <c r="AE15" s="10">
        <v>0</v>
      </c>
      <c r="AF15" s="10">
        <v>0</v>
      </c>
      <c r="AG15" s="10">
        <v>0</v>
      </c>
      <c r="AH15" s="10">
        <v>1</v>
      </c>
      <c r="AI15" s="10">
        <v>0</v>
      </c>
      <c r="AJ15" s="10">
        <v>0</v>
      </c>
      <c r="AK15" s="14">
        <v>0</v>
      </c>
      <c r="AL15" s="16">
        <v>0</v>
      </c>
      <c r="AM15" s="17">
        <v>0.46796170607301502</v>
      </c>
      <c r="AN15" s="7">
        <v>85.451114000000004</v>
      </c>
      <c r="AO15" s="7">
        <v>3.66025044413712</v>
      </c>
      <c r="AP15" s="33">
        <v>146.36554240376501</v>
      </c>
      <c r="AQ15" s="38" t="s">
        <v>1676</v>
      </c>
      <c r="AR15" s="33" t="s">
        <v>1675</v>
      </c>
      <c r="AS15" s="33" t="s">
        <v>1677</v>
      </c>
      <c r="AT15" s="35" t="s">
        <v>1672</v>
      </c>
      <c r="AU15" s="55">
        <f>RANK(AP15,$AP$5:$AP$811,0)</f>
        <v>13</v>
      </c>
      <c r="AV15" s="55">
        <f>RANK(AW15,$AW$5:$AW$811,0)</f>
        <v>11</v>
      </c>
      <c r="AW15" s="55">
        <f>AN15*AO15</f>
        <v>312.77247797051166</v>
      </c>
    </row>
    <row r="16" spans="3:49" x14ac:dyDescent="0.25">
      <c r="C16" s="19" t="s">
        <v>209</v>
      </c>
      <c r="D16" s="6" t="s">
        <v>210</v>
      </c>
      <c r="E16" s="6" t="s">
        <v>89</v>
      </c>
      <c r="F16" s="6" t="s">
        <v>90</v>
      </c>
      <c r="G16" s="13">
        <v>75.768813394911902</v>
      </c>
      <c r="H16" s="11">
        <v>700089.66666666698</v>
      </c>
      <c r="I16" s="8">
        <v>43.558652246256202</v>
      </c>
      <c r="J16" s="9">
        <v>0.51211229995694796</v>
      </c>
      <c r="K16" s="9">
        <v>0.80484317229092905</v>
      </c>
      <c r="L16" s="9">
        <v>8.50078561758984E-2</v>
      </c>
      <c r="M16" s="9">
        <v>3.02957945710857E-2</v>
      </c>
      <c r="N16" s="10">
        <v>14</v>
      </c>
      <c r="O16" s="10">
        <v>1</v>
      </c>
      <c r="P16" s="10">
        <v>124</v>
      </c>
      <c r="Q16" s="9">
        <v>0.83292600409788997</v>
      </c>
      <c r="R16" s="9">
        <v>8.8997009509316202E-2</v>
      </c>
      <c r="S16" s="9">
        <v>5.6846473029045601E-2</v>
      </c>
      <c r="T16" s="10">
        <v>437</v>
      </c>
      <c r="U16" s="10">
        <v>1281</v>
      </c>
      <c r="V16" s="10">
        <v>0</v>
      </c>
      <c r="W16" s="10">
        <v>0</v>
      </c>
      <c r="X16" s="10">
        <v>549</v>
      </c>
      <c r="Y16" s="10">
        <v>187</v>
      </c>
      <c r="Z16" s="10">
        <v>15</v>
      </c>
      <c r="AA16" s="10">
        <v>14</v>
      </c>
      <c r="AB16" s="10">
        <v>36</v>
      </c>
      <c r="AC16" s="10">
        <v>2410</v>
      </c>
      <c r="AD16" s="7">
        <v>20.179425837320601</v>
      </c>
      <c r="AE16" s="10">
        <v>574</v>
      </c>
      <c r="AF16" s="10">
        <v>370</v>
      </c>
      <c r="AG16" s="10">
        <v>29</v>
      </c>
      <c r="AH16" s="10">
        <v>1281</v>
      </c>
      <c r="AI16" s="10">
        <v>0</v>
      </c>
      <c r="AJ16" s="10">
        <v>0</v>
      </c>
      <c r="AK16" s="14">
        <v>123</v>
      </c>
      <c r="AL16" s="16">
        <v>0</v>
      </c>
      <c r="AM16" s="17">
        <v>0.17901444313685699</v>
      </c>
      <c r="AN16" s="7">
        <v>42.673430077068197</v>
      </c>
      <c r="AO16" s="7">
        <v>7.02085526283168</v>
      </c>
      <c r="AP16" s="33">
        <v>53.633438950230101</v>
      </c>
      <c r="AQ16" s="38" t="s">
        <v>1677</v>
      </c>
      <c r="AR16" s="33" t="s">
        <v>1675</v>
      </c>
      <c r="AS16" s="33" t="s">
        <v>1675</v>
      </c>
      <c r="AT16" s="35" t="s">
        <v>1672</v>
      </c>
      <c r="AU16" s="55">
        <f>RANK(AP16,$AP$5:$AP$811,0)</f>
        <v>92</v>
      </c>
      <c r="AV16" s="55">
        <f>RANK(AW16,$AW$5:$AW$811,0)</f>
        <v>12</v>
      </c>
      <c r="AW16" s="55">
        <f>AN16*AO16</f>
        <v>299.60397613966393</v>
      </c>
    </row>
    <row r="17" spans="3:49" x14ac:dyDescent="0.25">
      <c r="C17" s="19" t="s">
        <v>95</v>
      </c>
      <c r="D17" s="6" t="s">
        <v>96</v>
      </c>
      <c r="E17" s="6" t="s">
        <v>15</v>
      </c>
      <c r="F17" s="6" t="s">
        <v>16</v>
      </c>
      <c r="G17" s="13">
        <v>121.438985955101</v>
      </c>
      <c r="H17" s="11">
        <v>1156546</v>
      </c>
      <c r="I17" s="8">
        <v>41.864230540701101</v>
      </c>
      <c r="J17" s="9">
        <v>0.38423611060988699</v>
      </c>
      <c r="K17" s="9">
        <v>0.92061957827225904</v>
      </c>
      <c r="L17" s="9">
        <v>2.1658388876782099E-2</v>
      </c>
      <c r="M17" s="9">
        <v>7.6650081613700398E-3</v>
      </c>
      <c r="N17" s="10">
        <v>19</v>
      </c>
      <c r="O17" s="10">
        <v>5</v>
      </c>
      <c r="P17" s="10">
        <v>296</v>
      </c>
      <c r="Q17" s="9">
        <v>0.93295535669628504</v>
      </c>
      <c r="R17" s="9">
        <v>2.9180239887028201E-2</v>
      </c>
      <c r="S17" s="9">
        <v>0.12711111111111001</v>
      </c>
      <c r="T17" s="10">
        <v>219</v>
      </c>
      <c r="U17" s="10">
        <v>1949</v>
      </c>
      <c r="V17" s="10">
        <v>11</v>
      </c>
      <c r="W17" s="10">
        <v>0</v>
      </c>
      <c r="X17" s="10">
        <v>579</v>
      </c>
      <c r="Y17" s="10">
        <v>305</v>
      </c>
      <c r="Z17" s="10">
        <v>1</v>
      </c>
      <c r="AA17" s="10">
        <v>59</v>
      </c>
      <c r="AB17" s="10">
        <v>101</v>
      </c>
      <c r="AC17" s="10">
        <v>3375</v>
      </c>
      <c r="AD17" s="7">
        <v>40.1124641833811</v>
      </c>
      <c r="AE17" s="10">
        <v>591</v>
      </c>
      <c r="AF17" s="10">
        <v>409</v>
      </c>
      <c r="AG17" s="10">
        <v>47</v>
      </c>
      <c r="AH17" s="10">
        <v>1422</v>
      </c>
      <c r="AI17" s="10">
        <v>0</v>
      </c>
      <c r="AJ17" s="10">
        <v>7</v>
      </c>
      <c r="AK17" s="14">
        <v>296</v>
      </c>
      <c r="AL17" s="16">
        <v>1</v>
      </c>
      <c r="AM17" s="17">
        <v>0.30112106271174899</v>
      </c>
      <c r="AN17" s="7">
        <v>82.331849482976494</v>
      </c>
      <c r="AO17" s="7">
        <v>3.5747603761139</v>
      </c>
      <c r="AP17" s="33">
        <v>88.624937370130397</v>
      </c>
      <c r="AQ17" s="38" t="s">
        <v>1677</v>
      </c>
      <c r="AR17" s="33" t="s">
        <v>1675</v>
      </c>
      <c r="AS17" s="33" t="s">
        <v>1677</v>
      </c>
      <c r="AT17" s="35" t="s">
        <v>1672</v>
      </c>
      <c r="AU17" s="55">
        <f>RANK(AP17,$AP$5:$AP$811,0)</f>
        <v>38</v>
      </c>
      <c r="AV17" s="55">
        <f>RANK(AW17,$AW$5:$AW$811,0)</f>
        <v>13</v>
      </c>
      <c r="AW17" s="55">
        <f>AN17*AO17</f>
        <v>294.31663322391807</v>
      </c>
    </row>
    <row r="18" spans="3:49" x14ac:dyDescent="0.25">
      <c r="C18" s="19" t="s">
        <v>17</v>
      </c>
      <c r="D18" s="6" t="s">
        <v>18</v>
      </c>
      <c r="E18" s="6" t="s">
        <v>15</v>
      </c>
      <c r="F18" s="6" t="s">
        <v>19</v>
      </c>
      <c r="G18" s="13">
        <v>61.294076315622497</v>
      </c>
      <c r="H18" s="11">
        <v>888801.33333333302</v>
      </c>
      <c r="I18" s="8">
        <v>42.527685492801702</v>
      </c>
      <c r="J18" s="9">
        <v>0.24790521065346899</v>
      </c>
      <c r="K18" s="9">
        <v>5.3390805715723598E-2</v>
      </c>
      <c r="L18" s="9">
        <v>0.50758834532435204</v>
      </c>
      <c r="M18" s="9">
        <v>0.32681711579160999</v>
      </c>
      <c r="N18" s="10">
        <v>51</v>
      </c>
      <c r="O18" s="10">
        <v>13</v>
      </c>
      <c r="P18" s="10">
        <v>90</v>
      </c>
      <c r="Q18" s="9">
        <v>0.47740592329319798</v>
      </c>
      <c r="R18" s="9">
        <v>0.42264109317943699</v>
      </c>
      <c r="S18" s="9">
        <v>0.11849390919158399</v>
      </c>
      <c r="T18" s="10">
        <v>299</v>
      </c>
      <c r="U18" s="10">
        <v>593</v>
      </c>
      <c r="V18" s="10">
        <v>1</v>
      </c>
      <c r="W18" s="10">
        <v>9</v>
      </c>
      <c r="X18" s="10">
        <v>644</v>
      </c>
      <c r="Y18" s="10">
        <v>305</v>
      </c>
      <c r="Z18" s="10">
        <v>101</v>
      </c>
      <c r="AA18" s="10">
        <v>24</v>
      </c>
      <c r="AB18" s="10">
        <v>48</v>
      </c>
      <c r="AC18" s="10">
        <v>1806</v>
      </c>
      <c r="AD18" s="7">
        <v>39.2669552669552</v>
      </c>
      <c r="AE18" s="10">
        <v>208</v>
      </c>
      <c r="AF18" s="10">
        <v>169</v>
      </c>
      <c r="AG18" s="10">
        <v>92</v>
      </c>
      <c r="AH18" s="10">
        <v>702</v>
      </c>
      <c r="AI18" s="10">
        <v>0</v>
      </c>
      <c r="AJ18" s="10">
        <v>0</v>
      </c>
      <c r="AK18" s="14">
        <v>90</v>
      </c>
      <c r="AL18" s="16">
        <v>1</v>
      </c>
      <c r="AM18" s="17">
        <v>0.89768051471267996</v>
      </c>
      <c r="AN18" s="7">
        <v>48.470177071279302</v>
      </c>
      <c r="AO18" s="7">
        <v>5.9889322316228997</v>
      </c>
      <c r="AP18" s="33">
        <v>260.58283428905202</v>
      </c>
      <c r="AQ18" s="38" t="s">
        <v>1675</v>
      </c>
      <c r="AR18" s="33" t="s">
        <v>1675</v>
      </c>
      <c r="AS18" s="33" t="s">
        <v>1675</v>
      </c>
      <c r="AT18" s="35" t="s">
        <v>1672</v>
      </c>
      <c r="AU18" s="55">
        <f>RANK(AP18,$AP$5:$AP$811,0)</f>
        <v>3</v>
      </c>
      <c r="AV18" s="55">
        <f>RANK(AW18,$AW$5:$AW$811,0)</f>
        <v>14</v>
      </c>
      <c r="AW18" s="55">
        <f>AN18*AO18</f>
        <v>290.28460573465384</v>
      </c>
    </row>
    <row r="19" spans="3:49" x14ac:dyDescent="0.25">
      <c r="C19" s="19" t="s">
        <v>471</v>
      </c>
      <c r="D19" s="6" t="s">
        <v>472</v>
      </c>
      <c r="E19" s="6" t="s">
        <v>89</v>
      </c>
      <c r="F19" s="6" t="s">
        <v>126</v>
      </c>
      <c r="G19" s="13">
        <v>63.024739658675401</v>
      </c>
      <c r="H19" s="11">
        <v>313435.66666666698</v>
      </c>
      <c r="I19" s="8">
        <v>41.019365250134499</v>
      </c>
      <c r="J19" s="9">
        <v>0.449092874683444</v>
      </c>
      <c r="K19" s="9">
        <v>0.89977505990682705</v>
      </c>
      <c r="L19" s="9">
        <v>0</v>
      </c>
      <c r="M19" s="9">
        <v>0</v>
      </c>
      <c r="N19" s="10">
        <v>1</v>
      </c>
      <c r="O19" s="10">
        <v>3</v>
      </c>
      <c r="P19" s="10">
        <v>72</v>
      </c>
      <c r="Q19" s="9">
        <v>0.90890490990203199</v>
      </c>
      <c r="R19" s="9">
        <v>5.9969400483488998E-2</v>
      </c>
      <c r="S19" s="9">
        <v>1.7713365539452498E-2</v>
      </c>
      <c r="T19" s="10">
        <v>148</v>
      </c>
      <c r="U19" s="10">
        <v>1043</v>
      </c>
      <c r="V19" s="10">
        <v>4</v>
      </c>
      <c r="W19" s="10">
        <v>0</v>
      </c>
      <c r="X19" s="10">
        <v>568</v>
      </c>
      <c r="Y19" s="10">
        <v>68</v>
      </c>
      <c r="Z19" s="10">
        <v>0</v>
      </c>
      <c r="AA19" s="10">
        <v>10</v>
      </c>
      <c r="AB19" s="10">
        <v>38</v>
      </c>
      <c r="AC19" s="10">
        <v>1863</v>
      </c>
      <c r="AD19" s="7">
        <v>32.884248210023898</v>
      </c>
      <c r="AE19" s="10">
        <v>447</v>
      </c>
      <c r="AF19" s="10">
        <v>207</v>
      </c>
      <c r="AG19" s="10">
        <v>5</v>
      </c>
      <c r="AH19" s="10">
        <v>863</v>
      </c>
      <c r="AI19" s="10">
        <v>0</v>
      </c>
      <c r="AJ19" s="10">
        <v>3</v>
      </c>
      <c r="AK19" s="14">
        <v>70</v>
      </c>
      <c r="AL19" s="16">
        <v>0</v>
      </c>
      <c r="AM19" s="17">
        <v>7.3726003121912104E-2</v>
      </c>
      <c r="AN19" s="7">
        <v>60.325421570477701</v>
      </c>
      <c r="AO19" s="7">
        <v>4.7757351933388499</v>
      </c>
      <c r="AP19" s="33">
        <v>21.240331656661098</v>
      </c>
      <c r="AQ19" s="38" t="s">
        <v>1677</v>
      </c>
      <c r="AR19" s="33" t="s">
        <v>1675</v>
      </c>
      <c r="AS19" s="33" t="s">
        <v>1676</v>
      </c>
      <c r="AT19" s="35" t="s">
        <v>1672</v>
      </c>
      <c r="AU19" s="55">
        <f>RANK(AP19,$AP$5:$AP$811,0)</f>
        <v>223</v>
      </c>
      <c r="AV19" s="55">
        <f>RANK(AW19,$AW$5:$AW$811,0)</f>
        <v>15</v>
      </c>
      <c r="AW19" s="55">
        <f>AN19*AO19</f>
        <v>288.09823884713296</v>
      </c>
    </row>
    <row r="20" spans="3:49" x14ac:dyDescent="0.25">
      <c r="C20" s="19" t="s">
        <v>37</v>
      </c>
      <c r="D20" s="6" t="s">
        <v>38</v>
      </c>
      <c r="E20" s="6" t="s">
        <v>15</v>
      </c>
      <c r="F20" s="6" t="s">
        <v>39</v>
      </c>
      <c r="G20" s="13">
        <v>7.9162652527616197</v>
      </c>
      <c r="H20" s="11">
        <v>4545.3333333333203</v>
      </c>
      <c r="I20" s="8">
        <v>47.054263565891503</v>
      </c>
      <c r="J20" s="9">
        <v>1.7903476884152201</v>
      </c>
      <c r="K20" s="9">
        <v>0.966763686170383</v>
      </c>
      <c r="L20" s="9">
        <v>0</v>
      </c>
      <c r="M20" s="9">
        <v>3.3236313829617101E-2</v>
      </c>
      <c r="N20" s="10">
        <v>1</v>
      </c>
      <c r="O20" s="10">
        <v>0</v>
      </c>
      <c r="P20" s="10">
        <v>2</v>
      </c>
      <c r="Q20" s="9">
        <v>0.108946253884099</v>
      </c>
      <c r="R20" s="9">
        <v>0.89105374611590005</v>
      </c>
      <c r="S20" s="9">
        <v>0.372093023255813</v>
      </c>
      <c r="T20" s="10">
        <v>54</v>
      </c>
      <c r="U20" s="10">
        <v>33</v>
      </c>
      <c r="V20" s="10">
        <v>0</v>
      </c>
      <c r="W20" s="10">
        <v>0</v>
      </c>
      <c r="X20" s="10">
        <v>59</v>
      </c>
      <c r="Y20" s="10">
        <v>14</v>
      </c>
      <c r="Z20" s="10">
        <v>0</v>
      </c>
      <c r="AA20" s="10">
        <v>0</v>
      </c>
      <c r="AB20" s="10">
        <v>2</v>
      </c>
      <c r="AC20" s="10">
        <v>129</v>
      </c>
      <c r="AD20" s="7">
        <v>16</v>
      </c>
      <c r="AE20" s="10">
        <v>5</v>
      </c>
      <c r="AF20" s="10">
        <v>5</v>
      </c>
      <c r="AG20" s="10">
        <v>1</v>
      </c>
      <c r="AH20" s="10">
        <v>14</v>
      </c>
      <c r="AI20" s="10">
        <v>0</v>
      </c>
      <c r="AJ20" s="10">
        <v>1</v>
      </c>
      <c r="AK20" s="14">
        <v>2</v>
      </c>
      <c r="AL20" s="16">
        <v>1</v>
      </c>
      <c r="AM20" s="17">
        <v>0.56085570011179597</v>
      </c>
      <c r="AN20" s="7">
        <v>69.185571946912603</v>
      </c>
      <c r="AO20" s="7">
        <v>4.1141063195454803</v>
      </c>
      <c r="AP20" s="33">
        <v>159.640171050698</v>
      </c>
      <c r="AQ20" s="38" t="s">
        <v>1676</v>
      </c>
      <c r="AR20" s="33" t="s">
        <v>1675</v>
      </c>
      <c r="AS20" s="33" t="s">
        <v>1676</v>
      </c>
      <c r="AT20" s="35" t="s">
        <v>1672</v>
      </c>
      <c r="AU20" s="55">
        <f>RANK(AP20,$AP$5:$AP$811,0)</f>
        <v>11</v>
      </c>
      <c r="AV20" s="55">
        <f>RANK(AW20,$AW$5:$AW$811,0)</f>
        <v>16</v>
      </c>
      <c r="AW20" s="55">
        <f>AN20*AO20</f>
        <v>284.63679876816167</v>
      </c>
    </row>
    <row r="21" spans="3:49" x14ac:dyDescent="0.25">
      <c r="C21" s="19" t="s">
        <v>31</v>
      </c>
      <c r="D21" s="6" t="s">
        <v>32</v>
      </c>
      <c r="E21" s="6" t="s">
        <v>15</v>
      </c>
      <c r="F21" s="6" t="s">
        <v>16</v>
      </c>
      <c r="G21" s="13">
        <v>34.537905808747098</v>
      </c>
      <c r="H21" s="11">
        <v>89793.333333333299</v>
      </c>
      <c r="I21" s="8">
        <v>40.975155279503099</v>
      </c>
      <c r="J21" s="9">
        <v>0.25314293377921698</v>
      </c>
      <c r="K21" s="9">
        <v>0.99840221505890903</v>
      </c>
      <c r="L21" s="9">
        <v>0</v>
      </c>
      <c r="M21" s="9">
        <v>0</v>
      </c>
      <c r="N21" s="10">
        <v>6</v>
      </c>
      <c r="O21" s="10">
        <v>2</v>
      </c>
      <c r="P21" s="10">
        <v>37</v>
      </c>
      <c r="Q21" s="9">
        <v>0.99840221505890903</v>
      </c>
      <c r="R21" s="9">
        <v>1.3674744813952501E-3</v>
      </c>
      <c r="S21" s="9">
        <v>0.13647642679900601</v>
      </c>
      <c r="T21" s="10">
        <v>54</v>
      </c>
      <c r="U21" s="10">
        <v>324</v>
      </c>
      <c r="V21" s="10">
        <v>9</v>
      </c>
      <c r="W21" s="10">
        <v>0</v>
      </c>
      <c r="X21" s="10">
        <v>87</v>
      </c>
      <c r="Y21" s="10">
        <v>95</v>
      </c>
      <c r="Z21" s="10">
        <v>10</v>
      </c>
      <c r="AA21" s="10">
        <v>4</v>
      </c>
      <c r="AB21" s="10">
        <v>10</v>
      </c>
      <c r="AC21" s="10">
        <v>806</v>
      </c>
      <c r="AD21" s="7">
        <v>38.163551401869199</v>
      </c>
      <c r="AE21" s="10">
        <v>69</v>
      </c>
      <c r="AF21" s="10">
        <v>25</v>
      </c>
      <c r="AG21" s="10">
        <v>6</v>
      </c>
      <c r="AH21" s="10">
        <v>226</v>
      </c>
      <c r="AI21" s="10">
        <v>0</v>
      </c>
      <c r="AJ21" s="10">
        <v>0</v>
      </c>
      <c r="AK21" s="14">
        <v>37</v>
      </c>
      <c r="AL21" s="16">
        <v>1</v>
      </c>
      <c r="AM21" s="17">
        <v>0.623091597652773</v>
      </c>
      <c r="AN21" s="7">
        <v>85.755253017033994</v>
      </c>
      <c r="AO21" s="7">
        <v>3.21128569070587</v>
      </c>
      <c r="AP21" s="33">
        <v>171.589840923476</v>
      </c>
      <c r="AQ21" s="38" t="s">
        <v>1676</v>
      </c>
      <c r="AR21" s="33" t="s">
        <v>1675</v>
      </c>
      <c r="AS21" s="33" t="s">
        <v>1677</v>
      </c>
      <c r="AT21" s="35" t="s">
        <v>1672</v>
      </c>
      <c r="AU21" s="55">
        <f>RANK(AP21,$AP$5:$AP$811,0)</f>
        <v>8</v>
      </c>
      <c r="AV21" s="55">
        <f>RANK(AW21,$AW$5:$AW$811,0)</f>
        <v>17</v>
      </c>
      <c r="AW21" s="55">
        <f>AN21*AO21</f>
        <v>275.38461691646268</v>
      </c>
    </row>
    <row r="22" spans="3:49" x14ac:dyDescent="0.25">
      <c r="C22" s="19" t="s">
        <v>229</v>
      </c>
      <c r="D22" s="6" t="s">
        <v>230</v>
      </c>
      <c r="E22" s="6" t="s">
        <v>89</v>
      </c>
      <c r="F22" s="6" t="s">
        <v>90</v>
      </c>
      <c r="G22" s="13">
        <v>85.575481804604706</v>
      </c>
      <c r="H22" s="11">
        <v>713366.33333333302</v>
      </c>
      <c r="I22" s="8">
        <v>43.378498293515399</v>
      </c>
      <c r="J22" s="9">
        <v>0.19565079997756399</v>
      </c>
      <c r="K22" s="9">
        <v>0.89523718928499496</v>
      </c>
      <c r="L22" s="9">
        <v>1.9945835733201502E-2</v>
      </c>
      <c r="M22" s="9">
        <v>1.11923811518445E-2</v>
      </c>
      <c r="N22" s="10">
        <v>7</v>
      </c>
      <c r="O22" s="10">
        <v>2</v>
      </c>
      <c r="P22" s="10">
        <v>187</v>
      </c>
      <c r="Q22" s="9">
        <v>0.89986750077732902</v>
      </c>
      <c r="R22" s="9">
        <v>3.2389240791493197E-2</v>
      </c>
      <c r="S22" s="9">
        <v>2.17983651226158E-2</v>
      </c>
      <c r="T22" s="10">
        <v>651</v>
      </c>
      <c r="U22" s="10">
        <v>1571</v>
      </c>
      <c r="V22" s="10">
        <v>1</v>
      </c>
      <c r="W22" s="10">
        <v>1</v>
      </c>
      <c r="X22" s="10">
        <v>834</v>
      </c>
      <c r="Y22" s="10">
        <v>112</v>
      </c>
      <c r="Z22" s="10">
        <v>58</v>
      </c>
      <c r="AA22" s="10">
        <v>33</v>
      </c>
      <c r="AB22" s="10">
        <v>71</v>
      </c>
      <c r="AC22" s="10">
        <v>2936</v>
      </c>
      <c r="AD22" s="7">
        <v>26.068273092369498</v>
      </c>
      <c r="AE22" s="10">
        <v>879</v>
      </c>
      <c r="AF22" s="10">
        <v>402</v>
      </c>
      <c r="AG22" s="10">
        <v>13</v>
      </c>
      <c r="AH22" s="10">
        <v>1757</v>
      </c>
      <c r="AI22" s="10">
        <v>0</v>
      </c>
      <c r="AJ22" s="10">
        <v>0</v>
      </c>
      <c r="AK22" s="14">
        <v>187</v>
      </c>
      <c r="AL22" s="16">
        <v>1</v>
      </c>
      <c r="AM22" s="17">
        <v>0.185532975979746</v>
      </c>
      <c r="AN22" s="7">
        <v>45.284102520797298</v>
      </c>
      <c r="AO22" s="7">
        <v>5.7428990909405604</v>
      </c>
      <c r="AP22" s="33">
        <v>48.2500825880119</v>
      </c>
      <c r="AQ22" s="38" t="s">
        <v>1677</v>
      </c>
      <c r="AR22" s="33" t="s">
        <v>1675</v>
      </c>
      <c r="AS22" s="33" t="s">
        <v>1675</v>
      </c>
      <c r="AT22" s="35" t="s">
        <v>1672</v>
      </c>
      <c r="AU22" s="55">
        <f>RANK(AP22,$AP$5:$AP$811,0)</f>
        <v>102</v>
      </c>
      <c r="AV22" s="55">
        <f>RANK(AW22,$AW$5:$AW$811,0)</f>
        <v>18</v>
      </c>
      <c r="AW22" s="55">
        <f>AN22*AO22</f>
        <v>260.06203120074593</v>
      </c>
    </row>
    <row r="23" spans="3:49" x14ac:dyDescent="0.25">
      <c r="C23" s="19" t="s">
        <v>132</v>
      </c>
      <c r="D23" s="6" t="s">
        <v>133</v>
      </c>
      <c r="E23" s="6" t="s">
        <v>11</v>
      </c>
      <c r="F23" s="6" t="s">
        <v>12</v>
      </c>
      <c r="G23" s="13">
        <v>11.509978348669</v>
      </c>
      <c r="H23" s="11">
        <v>1588607</v>
      </c>
      <c r="I23" s="8">
        <v>42.738693467336702</v>
      </c>
      <c r="J23" s="9">
        <v>6.9131137825170205E-2</v>
      </c>
      <c r="K23" s="9">
        <v>3.4408856086247198E-2</v>
      </c>
      <c r="L23" s="9">
        <v>0.86307656643481701</v>
      </c>
      <c r="M23" s="9">
        <v>0.102020753885844</v>
      </c>
      <c r="N23" s="10">
        <v>2</v>
      </c>
      <c r="O23" s="10">
        <v>0</v>
      </c>
      <c r="P23" s="10">
        <v>9</v>
      </c>
      <c r="Q23" s="9">
        <v>0.88774747809330601</v>
      </c>
      <c r="R23" s="9">
        <v>0.111758698313601</v>
      </c>
      <c r="S23" s="9">
        <v>0.120603015075377</v>
      </c>
      <c r="T23" s="10">
        <v>27</v>
      </c>
      <c r="U23" s="10">
        <v>50</v>
      </c>
      <c r="V23" s="10">
        <v>0</v>
      </c>
      <c r="W23" s="10">
        <v>1</v>
      </c>
      <c r="X23" s="10">
        <v>47</v>
      </c>
      <c r="Y23" s="10">
        <v>41</v>
      </c>
      <c r="Z23" s="10">
        <v>0</v>
      </c>
      <c r="AA23" s="10">
        <v>5</v>
      </c>
      <c r="AB23" s="10">
        <v>5</v>
      </c>
      <c r="AC23" s="10">
        <v>199</v>
      </c>
      <c r="AD23" s="7">
        <v>47.716666666666697</v>
      </c>
      <c r="AE23" s="10">
        <v>10</v>
      </c>
      <c r="AF23" s="10">
        <v>13</v>
      </c>
      <c r="AG23" s="10">
        <v>3</v>
      </c>
      <c r="AH23" s="10">
        <v>61</v>
      </c>
      <c r="AI23" s="10">
        <v>0</v>
      </c>
      <c r="AJ23" s="10">
        <v>0</v>
      </c>
      <c r="AK23" s="14">
        <v>9</v>
      </c>
      <c r="AL23" s="16">
        <v>0</v>
      </c>
      <c r="AM23" s="17">
        <v>0.28458292128350399</v>
      </c>
      <c r="AN23" s="7">
        <v>52.797435285828101</v>
      </c>
      <c r="AO23" s="7">
        <v>4.7886087580271903</v>
      </c>
      <c r="AP23" s="33">
        <v>71.950035935721601</v>
      </c>
      <c r="AQ23" s="38" t="s">
        <v>1677</v>
      </c>
      <c r="AR23" s="33" t="s">
        <v>1675</v>
      </c>
      <c r="AS23" s="33" t="s">
        <v>1676</v>
      </c>
      <c r="AT23" s="35" t="s">
        <v>1672</v>
      </c>
      <c r="AU23" s="55">
        <f>RANK(AP23,$AP$5:$AP$811,0)</f>
        <v>55</v>
      </c>
      <c r="AV23" s="55">
        <f>RANK(AW23,$AW$5:$AW$811,0)</f>
        <v>19</v>
      </c>
      <c r="AW23" s="55">
        <f>AN23*AO23</f>
        <v>252.82626101109025</v>
      </c>
    </row>
    <row r="24" spans="3:49" x14ac:dyDescent="0.25">
      <c r="C24" s="19" t="s">
        <v>35</v>
      </c>
      <c r="D24" s="6" t="s">
        <v>36</v>
      </c>
      <c r="E24" s="6" t="s">
        <v>11</v>
      </c>
      <c r="F24" s="6" t="s">
        <v>22</v>
      </c>
      <c r="G24" s="13">
        <v>1.5456658113021799</v>
      </c>
      <c r="H24" s="11">
        <v>1333879</v>
      </c>
      <c r="I24" s="8">
        <v>44.418604651162703</v>
      </c>
      <c r="J24" s="9">
        <v>0.18891580526900101</v>
      </c>
      <c r="K24" s="9">
        <v>0</v>
      </c>
      <c r="L24" s="9">
        <v>0.33339842270416598</v>
      </c>
      <c r="M24" s="9">
        <v>0.66660157729583402</v>
      </c>
      <c r="N24" s="10">
        <v>0</v>
      </c>
      <c r="O24" s="10">
        <v>0</v>
      </c>
      <c r="P24" s="10">
        <v>3</v>
      </c>
      <c r="Q24" s="9">
        <v>0.33339842270416598</v>
      </c>
      <c r="R24" s="9">
        <v>0.66660157729583402</v>
      </c>
      <c r="S24" s="9">
        <v>0.186046511627906</v>
      </c>
      <c r="T24" s="10">
        <v>10</v>
      </c>
      <c r="U24" s="10">
        <v>13</v>
      </c>
      <c r="V24" s="10">
        <v>0</v>
      </c>
      <c r="W24" s="10">
        <v>0</v>
      </c>
      <c r="X24" s="10">
        <v>15</v>
      </c>
      <c r="Y24" s="10">
        <v>4</v>
      </c>
      <c r="Z24" s="10">
        <v>0</v>
      </c>
      <c r="AA24" s="10">
        <v>1</v>
      </c>
      <c r="AB24" s="10">
        <v>1</v>
      </c>
      <c r="AC24" s="10">
        <v>43</v>
      </c>
      <c r="AD24" s="7">
        <v>54.96</v>
      </c>
      <c r="AE24" s="10">
        <v>9</v>
      </c>
      <c r="AF24" s="10">
        <v>10</v>
      </c>
      <c r="AG24" s="10">
        <v>0</v>
      </c>
      <c r="AH24" s="10">
        <v>25</v>
      </c>
      <c r="AI24" s="10">
        <v>0</v>
      </c>
      <c r="AJ24" s="10">
        <v>0</v>
      </c>
      <c r="AK24" s="14">
        <v>3</v>
      </c>
      <c r="AL24" s="16">
        <v>1</v>
      </c>
      <c r="AM24" s="17">
        <v>0.66045276373091399</v>
      </c>
      <c r="AN24" s="7">
        <v>41.513444586209602</v>
      </c>
      <c r="AO24" s="7">
        <v>6.0557988257254998</v>
      </c>
      <c r="AP24" s="33">
        <v>166.03588899970299</v>
      </c>
      <c r="AQ24" s="38" t="s">
        <v>1675</v>
      </c>
      <c r="AR24" s="33" t="s">
        <v>1675</v>
      </c>
      <c r="AS24" s="33" t="s">
        <v>1675</v>
      </c>
      <c r="AT24" s="35" t="s">
        <v>1672</v>
      </c>
      <c r="AU24" s="55">
        <f>RANK(AP24,$AP$5:$AP$811,0)</f>
        <v>10</v>
      </c>
      <c r="AV24" s="55">
        <f>RANK(AW24,$AW$5:$AW$811,0)</f>
        <v>20</v>
      </c>
      <c r="AW24" s="55">
        <f>AN24*AO24</f>
        <v>251.39706897698872</v>
      </c>
    </row>
    <row r="25" spans="3:49" x14ac:dyDescent="0.25">
      <c r="C25" s="19" t="s">
        <v>25</v>
      </c>
      <c r="D25" s="6" t="s">
        <v>26</v>
      </c>
      <c r="E25" s="6" t="s">
        <v>27</v>
      </c>
      <c r="F25" s="6" t="s">
        <v>28</v>
      </c>
      <c r="G25" s="13">
        <v>32.910282843509499</v>
      </c>
      <c r="H25" s="11">
        <v>1062793.66666667</v>
      </c>
      <c r="I25" s="8">
        <v>41.521298174442201</v>
      </c>
      <c r="J25" s="9">
        <v>0.279748825068938</v>
      </c>
      <c r="K25" s="9">
        <v>2.21352827358957E-3</v>
      </c>
      <c r="L25" s="9">
        <v>0.40666200071432301</v>
      </c>
      <c r="M25" s="9">
        <v>0.32065900975825701</v>
      </c>
      <c r="N25" s="10">
        <v>12</v>
      </c>
      <c r="O25" s="10">
        <v>4</v>
      </c>
      <c r="P25" s="10">
        <v>45</v>
      </c>
      <c r="Q25" s="9">
        <v>0.44444940537537198</v>
      </c>
      <c r="R25" s="9">
        <v>0.48114869446032499</v>
      </c>
      <c r="S25" s="9">
        <v>6.8965517241379296E-2</v>
      </c>
      <c r="T25" s="10">
        <v>38</v>
      </c>
      <c r="U25" s="10">
        <v>186</v>
      </c>
      <c r="V25" s="10">
        <v>0</v>
      </c>
      <c r="W25" s="10">
        <v>2</v>
      </c>
      <c r="X25" s="10">
        <v>229</v>
      </c>
      <c r="Y25" s="10">
        <v>27</v>
      </c>
      <c r="Z25" s="10">
        <v>38</v>
      </c>
      <c r="AA25" s="10">
        <v>4</v>
      </c>
      <c r="AB25" s="10">
        <v>8</v>
      </c>
      <c r="AC25" s="10">
        <v>493</v>
      </c>
      <c r="AD25" s="7">
        <v>30.478527607361901</v>
      </c>
      <c r="AE25" s="10">
        <v>57</v>
      </c>
      <c r="AF25" s="10">
        <v>33</v>
      </c>
      <c r="AG25" s="10">
        <v>5</v>
      </c>
      <c r="AH25" s="10">
        <v>169</v>
      </c>
      <c r="AI25" s="10">
        <v>1</v>
      </c>
      <c r="AJ25" s="10">
        <v>0</v>
      </c>
      <c r="AK25" s="14">
        <v>45</v>
      </c>
      <c r="AL25" s="16">
        <v>1</v>
      </c>
      <c r="AM25" s="17">
        <v>0.80715956131588995</v>
      </c>
      <c r="AN25" s="7">
        <v>36.962916961514203</v>
      </c>
      <c r="AO25" s="7">
        <v>6.6522261979233601</v>
      </c>
      <c r="AP25" s="33">
        <v>198.46898128576899</v>
      </c>
      <c r="AQ25" s="38" t="s">
        <v>1675</v>
      </c>
      <c r="AR25" s="33" t="s">
        <v>1675</v>
      </c>
      <c r="AS25" s="33" t="s">
        <v>1675</v>
      </c>
      <c r="AT25" s="35" t="s">
        <v>1672</v>
      </c>
      <c r="AU25" s="55">
        <f>RANK(AP25,$AP$5:$AP$811,0)</f>
        <v>6</v>
      </c>
      <c r="AV25" s="55">
        <f>RANK(AW25,$AW$5:$AW$811,0)</f>
        <v>21</v>
      </c>
      <c r="AW25" s="55">
        <f>AN25*AO25</f>
        <v>245.88568456305052</v>
      </c>
    </row>
    <row r="26" spans="3:49" x14ac:dyDescent="0.25">
      <c r="C26" s="19" t="s">
        <v>353</v>
      </c>
      <c r="D26" s="6" t="s">
        <v>354</v>
      </c>
      <c r="E26" s="6" t="s">
        <v>15</v>
      </c>
      <c r="F26" s="6" t="s">
        <v>16</v>
      </c>
      <c r="G26" s="13">
        <v>65.246334300611693</v>
      </c>
      <c r="H26" s="11">
        <v>717203.66666666698</v>
      </c>
      <c r="I26" s="8">
        <v>39.652149321266997</v>
      </c>
      <c r="J26" s="9">
        <v>0.328047558180948</v>
      </c>
      <c r="K26" s="9">
        <v>0.90257921270502495</v>
      </c>
      <c r="L26" s="9">
        <v>3.1672806583417298E-2</v>
      </c>
      <c r="M26" s="9">
        <v>1.13659110477518E-3</v>
      </c>
      <c r="N26" s="10">
        <v>6</v>
      </c>
      <c r="O26" s="10">
        <v>7</v>
      </c>
      <c r="P26" s="10">
        <v>140</v>
      </c>
      <c r="Q26" s="9">
        <v>0.93371540134709696</v>
      </c>
      <c r="R26" s="9">
        <v>5.19490381736285E-3</v>
      </c>
      <c r="S26" s="9">
        <v>5.6179775280898903E-2</v>
      </c>
      <c r="T26" s="10">
        <v>57</v>
      </c>
      <c r="U26" s="10">
        <v>963</v>
      </c>
      <c r="V26" s="10">
        <v>8</v>
      </c>
      <c r="W26" s="10">
        <v>0</v>
      </c>
      <c r="X26" s="10">
        <v>365</v>
      </c>
      <c r="Y26" s="10">
        <v>128</v>
      </c>
      <c r="Z26" s="10">
        <v>0</v>
      </c>
      <c r="AA26" s="10">
        <v>31</v>
      </c>
      <c r="AB26" s="10">
        <v>46</v>
      </c>
      <c r="AC26" s="10">
        <v>1780</v>
      </c>
      <c r="AD26" s="7">
        <v>42.656121045391998</v>
      </c>
      <c r="AE26" s="10">
        <v>326</v>
      </c>
      <c r="AF26" s="10">
        <v>226</v>
      </c>
      <c r="AG26" s="10">
        <v>26</v>
      </c>
      <c r="AH26" s="10">
        <v>744</v>
      </c>
      <c r="AI26" s="10">
        <v>0</v>
      </c>
      <c r="AJ26" s="10">
        <v>0</v>
      </c>
      <c r="AK26" s="14">
        <v>140</v>
      </c>
      <c r="AL26" s="16">
        <v>0</v>
      </c>
      <c r="AM26" s="17">
        <v>0.13101189585155401</v>
      </c>
      <c r="AN26" s="7">
        <v>62.876370313206799</v>
      </c>
      <c r="AO26" s="7">
        <v>3.8925802678401902</v>
      </c>
      <c r="AP26" s="33">
        <v>32.065334235044098</v>
      </c>
      <c r="AQ26" s="38" t="s">
        <v>1677</v>
      </c>
      <c r="AR26" s="33" t="s">
        <v>1675</v>
      </c>
      <c r="AS26" s="33" t="s">
        <v>1676</v>
      </c>
      <c r="AT26" s="35" t="s">
        <v>1672</v>
      </c>
      <c r="AU26" s="55">
        <f>RANK(AP26,$AP$5:$AP$811,0)</f>
        <v>165</v>
      </c>
      <c r="AV26" s="55">
        <f>RANK(AW26,$AW$5:$AW$811,0)</f>
        <v>22</v>
      </c>
      <c r="AW26" s="55">
        <f>AN26*AO26</f>
        <v>244.7513183946015</v>
      </c>
    </row>
    <row r="27" spans="3:49" x14ac:dyDescent="0.25">
      <c r="C27" s="19" t="s">
        <v>503</v>
      </c>
      <c r="D27" s="6" t="s">
        <v>504</v>
      </c>
      <c r="E27" s="6" t="s">
        <v>15</v>
      </c>
      <c r="F27" s="6" t="s">
        <v>39</v>
      </c>
      <c r="G27" s="13">
        <v>54.419088566769503</v>
      </c>
      <c r="H27" s="11">
        <v>856377.33333333302</v>
      </c>
      <c r="I27" s="8">
        <v>41.514907332796099</v>
      </c>
      <c r="J27" s="9">
        <v>1.21215415119081</v>
      </c>
      <c r="K27" s="9">
        <v>0.57084231873267699</v>
      </c>
      <c r="L27" s="9">
        <v>0.32927736657633599</v>
      </c>
      <c r="M27" s="9">
        <v>6.7660769818164004E-2</v>
      </c>
      <c r="N27" s="10">
        <v>4</v>
      </c>
      <c r="O27" s="10">
        <v>2</v>
      </c>
      <c r="P27" s="10">
        <v>61</v>
      </c>
      <c r="Q27" s="9">
        <v>0.90011968530901298</v>
      </c>
      <c r="R27" s="9">
        <v>6.7660769818164004E-2</v>
      </c>
      <c r="S27" s="9">
        <v>7.1600965406275099E-2</v>
      </c>
      <c r="T27" s="10">
        <v>74</v>
      </c>
      <c r="U27" s="10">
        <v>483</v>
      </c>
      <c r="V27" s="10">
        <v>30</v>
      </c>
      <c r="W27" s="10">
        <v>0</v>
      </c>
      <c r="X27" s="10">
        <v>187</v>
      </c>
      <c r="Y27" s="10">
        <v>46</v>
      </c>
      <c r="Z27" s="10">
        <v>0</v>
      </c>
      <c r="AA27" s="10">
        <v>9</v>
      </c>
      <c r="AB27" s="10">
        <v>11</v>
      </c>
      <c r="AC27" s="10">
        <v>1243</v>
      </c>
      <c r="AD27" s="7">
        <v>38.484764542936297</v>
      </c>
      <c r="AE27" s="10">
        <v>153</v>
      </c>
      <c r="AF27" s="10">
        <v>80</v>
      </c>
      <c r="AG27" s="10">
        <v>5</v>
      </c>
      <c r="AH27" s="10">
        <v>382</v>
      </c>
      <c r="AI27" s="10">
        <v>0</v>
      </c>
      <c r="AJ27" s="10">
        <v>6</v>
      </c>
      <c r="AK27" s="14">
        <v>61</v>
      </c>
      <c r="AL27" s="16">
        <v>0</v>
      </c>
      <c r="AM27" s="17">
        <v>7.8037607288902203E-2</v>
      </c>
      <c r="AN27" s="7">
        <v>49.371038897411999</v>
      </c>
      <c r="AO27" s="7">
        <v>4.9397698431075296</v>
      </c>
      <c r="AP27" s="33">
        <v>19.031934111955199</v>
      </c>
      <c r="AQ27" s="38" t="s">
        <v>1677</v>
      </c>
      <c r="AR27" s="33" t="s">
        <v>1675</v>
      </c>
      <c r="AS27" s="33" t="s">
        <v>1676</v>
      </c>
      <c r="AT27" s="35" t="s">
        <v>1672</v>
      </c>
      <c r="AU27" s="55">
        <f>RANK(AP27,$AP$5:$AP$811,0)</f>
        <v>239</v>
      </c>
      <c r="AV27" s="55">
        <f>RANK(AW27,$AW$5:$AW$811,0)</f>
        <v>23</v>
      </c>
      <c r="AW27" s="55">
        <f>AN27*AO27</f>
        <v>243.88156906832461</v>
      </c>
    </row>
    <row r="28" spans="3:49" x14ac:dyDescent="0.25">
      <c r="C28" s="19" t="s">
        <v>313</v>
      </c>
      <c r="D28" s="6" t="s">
        <v>314</v>
      </c>
      <c r="E28" s="6" t="s">
        <v>15</v>
      </c>
      <c r="F28" s="6" t="s">
        <v>16</v>
      </c>
      <c r="G28" s="13">
        <v>56.4048479930984</v>
      </c>
      <c r="H28" s="11">
        <v>1067549.33333333</v>
      </c>
      <c r="I28" s="8">
        <v>41.364374661613397</v>
      </c>
      <c r="J28" s="9">
        <v>0.13505204147142799</v>
      </c>
      <c r="K28" s="9">
        <v>0.62410413319477898</v>
      </c>
      <c r="L28" s="9">
        <v>0.31219169310804901</v>
      </c>
      <c r="M28" s="9">
        <v>5.0689070650519301E-2</v>
      </c>
      <c r="N28" s="10">
        <v>4</v>
      </c>
      <c r="O28" s="10">
        <v>1</v>
      </c>
      <c r="P28" s="10">
        <v>169</v>
      </c>
      <c r="Q28" s="9">
        <v>0.81852232660509106</v>
      </c>
      <c r="R28" s="9">
        <v>0.168412205756135</v>
      </c>
      <c r="S28" s="9">
        <v>0.11681990265007999</v>
      </c>
      <c r="T28" s="10">
        <v>126</v>
      </c>
      <c r="U28" s="10">
        <v>1045</v>
      </c>
      <c r="V28" s="10">
        <v>10</v>
      </c>
      <c r="W28" s="10">
        <v>0</v>
      </c>
      <c r="X28" s="10">
        <v>335</v>
      </c>
      <c r="Y28" s="10">
        <v>138</v>
      </c>
      <c r="Z28" s="10">
        <v>3</v>
      </c>
      <c r="AA28" s="10">
        <v>26</v>
      </c>
      <c r="AB28" s="10">
        <v>46</v>
      </c>
      <c r="AC28" s="10">
        <v>1849</v>
      </c>
      <c r="AD28" s="7">
        <v>37.017441860465098</v>
      </c>
      <c r="AE28" s="10">
        <v>279</v>
      </c>
      <c r="AF28" s="10">
        <v>171</v>
      </c>
      <c r="AG28" s="10">
        <v>27</v>
      </c>
      <c r="AH28" s="10">
        <v>704</v>
      </c>
      <c r="AI28" s="10">
        <v>0</v>
      </c>
      <c r="AJ28" s="10">
        <v>2</v>
      </c>
      <c r="AK28" s="14">
        <v>169</v>
      </c>
      <c r="AL28" s="16">
        <v>1</v>
      </c>
      <c r="AM28" s="17">
        <v>0.145312557135646</v>
      </c>
      <c r="AN28" s="7">
        <v>56.052824466188099</v>
      </c>
      <c r="AO28" s="7">
        <v>4.3150068342670096</v>
      </c>
      <c r="AP28" s="33">
        <v>35.146504163984098</v>
      </c>
      <c r="AQ28" s="38" t="s">
        <v>1677</v>
      </c>
      <c r="AR28" s="33" t="s">
        <v>1675</v>
      </c>
      <c r="AS28" s="33" t="s">
        <v>1676</v>
      </c>
      <c r="AT28" s="35" t="s">
        <v>1672</v>
      </c>
      <c r="AU28" s="55">
        <f>RANK(AP28,$AP$5:$AP$811,0)</f>
        <v>145</v>
      </c>
      <c r="AV28" s="55">
        <f>RANK(AW28,$AW$5:$AW$811,0)</f>
        <v>24</v>
      </c>
      <c r="AW28" s="55">
        <f>AN28*AO28</f>
        <v>241.86832065157068</v>
      </c>
    </row>
    <row r="29" spans="3:49" x14ac:dyDescent="0.25">
      <c r="C29" s="19" t="s">
        <v>23</v>
      </c>
      <c r="D29" s="6" t="s">
        <v>24</v>
      </c>
      <c r="E29" s="6" t="s">
        <v>15</v>
      </c>
      <c r="F29" s="6" t="s">
        <v>19</v>
      </c>
      <c r="G29" s="13">
        <v>20.231684005497002</v>
      </c>
      <c r="H29" s="11">
        <v>364345.66666666698</v>
      </c>
      <c r="I29" s="8">
        <v>42.156295224312601</v>
      </c>
      <c r="J29" s="9">
        <v>0.33127252533804402</v>
      </c>
      <c r="K29" s="9">
        <v>0.13303799871712599</v>
      </c>
      <c r="L29" s="9">
        <v>0.28640308093601602</v>
      </c>
      <c r="M29" s="9">
        <v>0.27750155865301801</v>
      </c>
      <c r="N29" s="10">
        <v>26</v>
      </c>
      <c r="O29" s="10">
        <v>9</v>
      </c>
      <c r="P29" s="10">
        <v>48</v>
      </c>
      <c r="Q29" s="9">
        <v>0.431263669189976</v>
      </c>
      <c r="R29" s="9">
        <v>0.41528154363259301</v>
      </c>
      <c r="S29" s="9">
        <v>7.2358900144717797E-2</v>
      </c>
      <c r="T29" s="10">
        <v>112</v>
      </c>
      <c r="U29" s="10">
        <v>226</v>
      </c>
      <c r="V29" s="10">
        <v>0</v>
      </c>
      <c r="W29" s="10">
        <v>12</v>
      </c>
      <c r="X29" s="10">
        <v>256</v>
      </c>
      <c r="Y29" s="10">
        <v>126</v>
      </c>
      <c r="Z29" s="10">
        <v>11</v>
      </c>
      <c r="AA29" s="10">
        <v>11</v>
      </c>
      <c r="AB29" s="10">
        <v>20</v>
      </c>
      <c r="AC29" s="10">
        <v>691</v>
      </c>
      <c r="AD29" s="7">
        <v>41.4675324675325</v>
      </c>
      <c r="AE29" s="10">
        <v>76</v>
      </c>
      <c r="AF29" s="10">
        <v>53</v>
      </c>
      <c r="AG29" s="10">
        <v>27</v>
      </c>
      <c r="AH29" s="10">
        <v>240</v>
      </c>
      <c r="AI29" s="10">
        <v>0</v>
      </c>
      <c r="AJ29" s="10">
        <v>2</v>
      </c>
      <c r="AK29" s="14">
        <v>48</v>
      </c>
      <c r="AL29" s="16">
        <v>1</v>
      </c>
      <c r="AM29" s="17">
        <v>0.8284455592926</v>
      </c>
      <c r="AN29" s="7">
        <v>41.266472174392703</v>
      </c>
      <c r="AO29" s="7">
        <v>5.8414733284498999</v>
      </c>
      <c r="AP29" s="33">
        <v>199.70259834146</v>
      </c>
      <c r="AQ29" s="38" t="s">
        <v>1675</v>
      </c>
      <c r="AR29" s="33" t="s">
        <v>1675</v>
      </c>
      <c r="AS29" s="33" t="s">
        <v>1675</v>
      </c>
      <c r="AT29" s="35" t="s">
        <v>1672</v>
      </c>
      <c r="AU29" s="55">
        <f>RANK(AP29,$AP$5:$AP$811,0)</f>
        <v>5</v>
      </c>
      <c r="AV29" s="55">
        <f>RANK(AW29,$AW$5:$AW$811,0)</f>
        <v>25</v>
      </c>
      <c r="AW29" s="55">
        <f>AN29*AO29</f>
        <v>241.05699656593492</v>
      </c>
    </row>
    <row r="30" spans="3:49" x14ac:dyDescent="0.25">
      <c r="C30" s="19" t="s">
        <v>213</v>
      </c>
      <c r="D30" s="6" t="s">
        <v>214</v>
      </c>
      <c r="E30" s="6" t="s">
        <v>15</v>
      </c>
      <c r="F30" s="6" t="s">
        <v>16</v>
      </c>
      <c r="G30" s="13">
        <v>34.2529556522436</v>
      </c>
      <c r="H30" s="11">
        <v>447460.66666666698</v>
      </c>
      <c r="I30" s="8">
        <v>42.076382791922697</v>
      </c>
      <c r="J30" s="9">
        <v>0.229175470114928</v>
      </c>
      <c r="K30" s="9">
        <v>0.82775492285241004</v>
      </c>
      <c r="L30" s="9">
        <v>4.3982121414522402E-2</v>
      </c>
      <c r="M30" s="9">
        <v>0</v>
      </c>
      <c r="N30" s="10">
        <v>13</v>
      </c>
      <c r="O30" s="10">
        <v>2</v>
      </c>
      <c r="P30" s="10">
        <v>59</v>
      </c>
      <c r="Q30" s="9">
        <v>0.88756559539375202</v>
      </c>
      <c r="R30" s="9">
        <v>0.110205758724901</v>
      </c>
      <c r="S30" s="9">
        <v>9.6575943810359999E-3</v>
      </c>
      <c r="T30" s="10">
        <v>146</v>
      </c>
      <c r="U30" s="10">
        <v>609</v>
      </c>
      <c r="V30" s="10">
        <v>16</v>
      </c>
      <c r="W30" s="10">
        <v>0</v>
      </c>
      <c r="X30" s="10">
        <v>268</v>
      </c>
      <c r="Y30" s="10">
        <v>70</v>
      </c>
      <c r="Z30" s="10">
        <v>12</v>
      </c>
      <c r="AA30" s="10">
        <v>13</v>
      </c>
      <c r="AB30" s="10">
        <v>22</v>
      </c>
      <c r="AC30" s="10">
        <v>1139</v>
      </c>
      <c r="AD30" s="7">
        <v>45.372360844529801</v>
      </c>
      <c r="AE30" s="10">
        <v>279</v>
      </c>
      <c r="AF30" s="10">
        <v>123</v>
      </c>
      <c r="AG30" s="10">
        <v>24</v>
      </c>
      <c r="AH30" s="10">
        <v>527</v>
      </c>
      <c r="AI30" s="10">
        <v>0</v>
      </c>
      <c r="AJ30" s="10">
        <v>1</v>
      </c>
      <c r="AK30" s="14">
        <v>59</v>
      </c>
      <c r="AL30" s="16">
        <v>0</v>
      </c>
      <c r="AM30" s="17">
        <v>0.22066508379561101</v>
      </c>
      <c r="AN30" s="7">
        <v>63.905456685067101</v>
      </c>
      <c r="AO30" s="7">
        <v>3.7471556333652498</v>
      </c>
      <c r="AP30" s="33">
        <v>52.841275665650102</v>
      </c>
      <c r="AQ30" s="38" t="s">
        <v>1677</v>
      </c>
      <c r="AR30" s="33" t="s">
        <v>1675</v>
      </c>
      <c r="AS30" s="33" t="s">
        <v>1676</v>
      </c>
      <c r="AT30" s="35" t="s">
        <v>1672</v>
      </c>
      <c r="AU30" s="55">
        <f>RANK(AP30,$AP$5:$AP$811,0)</f>
        <v>94</v>
      </c>
      <c r="AV30" s="55">
        <f>RANK(AW30,$AW$5:$AW$811,0)</f>
        <v>26</v>
      </c>
      <c r="AW30" s="55">
        <f>AN30*AO30</f>
        <v>239.46369202022814</v>
      </c>
    </row>
    <row r="31" spans="3:49" x14ac:dyDescent="0.25">
      <c r="C31" s="19" t="s">
        <v>273</v>
      </c>
      <c r="D31" s="6" t="s">
        <v>274</v>
      </c>
      <c r="E31" s="6" t="s">
        <v>15</v>
      </c>
      <c r="F31" s="6" t="s">
        <v>39</v>
      </c>
      <c r="G31" s="13">
        <v>93.253770624051796</v>
      </c>
      <c r="H31" s="11">
        <v>157764.33333333299</v>
      </c>
      <c r="I31" s="8">
        <v>41.4646970455684</v>
      </c>
      <c r="J31" s="9">
        <v>0.24569695415789899</v>
      </c>
      <c r="K31" s="9">
        <v>0.196756306441048</v>
      </c>
      <c r="L31" s="9">
        <v>0.69639603500345704</v>
      </c>
      <c r="M31" s="9">
        <v>3.5361860095206199E-2</v>
      </c>
      <c r="N31" s="10">
        <v>17</v>
      </c>
      <c r="O31" s="10">
        <v>4</v>
      </c>
      <c r="P31" s="10">
        <v>56</v>
      </c>
      <c r="Q31" s="9">
        <v>0.817684595372141</v>
      </c>
      <c r="R31" s="9">
        <v>0.13858212543430501</v>
      </c>
      <c r="S31" s="9">
        <v>5.9381237524950101E-2</v>
      </c>
      <c r="T31" s="10">
        <v>101</v>
      </c>
      <c r="U31" s="10">
        <v>1074</v>
      </c>
      <c r="V31" s="10">
        <v>43</v>
      </c>
      <c r="W31" s="10">
        <v>0</v>
      </c>
      <c r="X31" s="10">
        <v>326</v>
      </c>
      <c r="Y31" s="10">
        <v>111</v>
      </c>
      <c r="Z31" s="10">
        <v>4</v>
      </c>
      <c r="AA31" s="10">
        <v>29</v>
      </c>
      <c r="AB31" s="10">
        <v>39</v>
      </c>
      <c r="AC31" s="10">
        <v>2004</v>
      </c>
      <c r="AD31" s="7">
        <v>42.304263565891397</v>
      </c>
      <c r="AE31" s="10">
        <v>217</v>
      </c>
      <c r="AF31" s="10">
        <v>44</v>
      </c>
      <c r="AG31" s="10">
        <v>1</v>
      </c>
      <c r="AH31" s="10">
        <v>551</v>
      </c>
      <c r="AI31" s="10">
        <v>0</v>
      </c>
      <c r="AJ31" s="10">
        <v>2</v>
      </c>
      <c r="AK31" s="14">
        <v>56</v>
      </c>
      <c r="AL31" s="16">
        <v>0</v>
      </c>
      <c r="AM31" s="17">
        <v>0.171200069957512</v>
      </c>
      <c r="AN31" s="7">
        <v>50.169956722377002</v>
      </c>
      <c r="AO31" s="7">
        <v>4.7440167078620901</v>
      </c>
      <c r="AP31" s="33">
        <v>40.7468343829185</v>
      </c>
      <c r="AQ31" s="38" t="s">
        <v>1677</v>
      </c>
      <c r="AR31" s="33" t="s">
        <v>1675</v>
      </c>
      <c r="AS31" s="33" t="s">
        <v>1676</v>
      </c>
      <c r="AT31" s="35" t="s">
        <v>1672</v>
      </c>
      <c r="AU31" s="55">
        <f>RANK(AP31,$AP$5:$AP$811,0)</f>
        <v>125</v>
      </c>
      <c r="AV31" s="55">
        <f>RANK(AW31,$AW$5:$AW$811,0)</f>
        <v>27</v>
      </c>
      <c r="AW31" s="55">
        <f>AN31*AO31</f>
        <v>238.00711292367447</v>
      </c>
    </row>
    <row r="32" spans="3:49" x14ac:dyDescent="0.25">
      <c r="C32" s="19" t="s">
        <v>705</v>
      </c>
      <c r="D32" s="6" t="s">
        <v>706</v>
      </c>
      <c r="E32" s="6" t="s">
        <v>15</v>
      </c>
      <c r="F32" s="6" t="s">
        <v>39</v>
      </c>
      <c r="G32" s="13">
        <v>85.332842530518306</v>
      </c>
      <c r="H32" s="11">
        <v>1309730</v>
      </c>
      <c r="I32" s="8">
        <v>41.795245026686104</v>
      </c>
      <c r="J32" s="9">
        <v>0.686657613986978</v>
      </c>
      <c r="K32" s="9">
        <v>0.120851971487254</v>
      </c>
      <c r="L32" s="9">
        <v>0.73244483026986895</v>
      </c>
      <c r="M32" s="9">
        <v>3.6927434519856403E-2</v>
      </c>
      <c r="N32" s="10">
        <v>6</v>
      </c>
      <c r="O32" s="10">
        <v>1</v>
      </c>
      <c r="P32" s="10">
        <v>67</v>
      </c>
      <c r="Q32" s="9">
        <v>0.91017441934853005</v>
      </c>
      <c r="R32" s="9">
        <v>3.6927434519856403E-2</v>
      </c>
      <c r="S32" s="9">
        <v>4.2656325739214698E-2</v>
      </c>
      <c r="T32" s="10">
        <v>114</v>
      </c>
      <c r="U32" s="10">
        <v>1321</v>
      </c>
      <c r="V32" s="10">
        <v>29</v>
      </c>
      <c r="W32" s="10">
        <v>0</v>
      </c>
      <c r="X32" s="10">
        <v>252</v>
      </c>
      <c r="Y32" s="10">
        <v>128</v>
      </c>
      <c r="Z32" s="10">
        <v>0</v>
      </c>
      <c r="AA32" s="10">
        <v>23</v>
      </c>
      <c r="AB32" s="10">
        <v>38</v>
      </c>
      <c r="AC32" s="10">
        <v>2063</v>
      </c>
      <c r="AD32" s="7">
        <v>43.752793296089401</v>
      </c>
      <c r="AE32" s="10">
        <v>326</v>
      </c>
      <c r="AF32" s="10">
        <v>93</v>
      </c>
      <c r="AG32" s="10">
        <v>5</v>
      </c>
      <c r="AH32" s="10">
        <v>740</v>
      </c>
      <c r="AI32" s="10">
        <v>0</v>
      </c>
      <c r="AJ32" s="10">
        <v>4</v>
      </c>
      <c r="AK32" s="14">
        <v>67</v>
      </c>
      <c r="AL32" s="16">
        <v>0</v>
      </c>
      <c r="AM32" s="17">
        <v>4.01395215456678E-2</v>
      </c>
      <c r="AN32" s="7">
        <v>39.810384003892203</v>
      </c>
      <c r="AO32" s="7">
        <v>5.84770306915226</v>
      </c>
      <c r="AP32" s="33">
        <v>9.3444527077730708</v>
      </c>
      <c r="AQ32" s="38" t="s">
        <v>1677</v>
      </c>
      <c r="AR32" s="33" t="s">
        <v>1675</v>
      </c>
      <c r="AS32" s="33" t="s">
        <v>1675</v>
      </c>
      <c r="AT32" s="35" t="s">
        <v>1673</v>
      </c>
      <c r="AU32" s="55">
        <f>RANK(AP32,$AP$5:$AP$811,0)</f>
        <v>340</v>
      </c>
      <c r="AV32" s="55">
        <f>RANK(AW32,$AW$5:$AW$811,0)</f>
        <v>28</v>
      </c>
      <c r="AW32" s="55">
        <f>AN32*AO32</f>
        <v>232.79930472369048</v>
      </c>
    </row>
    <row r="33" spans="3:49" x14ac:dyDescent="0.25">
      <c r="C33" s="19" t="s">
        <v>153</v>
      </c>
      <c r="D33" s="6" t="s">
        <v>154</v>
      </c>
      <c r="E33" s="6" t="s">
        <v>15</v>
      </c>
      <c r="F33" s="6" t="s">
        <v>39</v>
      </c>
      <c r="G33" s="13">
        <v>48.428348868540702</v>
      </c>
      <c r="H33" s="11">
        <v>111396.666666666</v>
      </c>
      <c r="I33" s="8">
        <v>41.285106382978697</v>
      </c>
      <c r="J33" s="9">
        <v>0.70454323389003604</v>
      </c>
      <c r="K33" s="9">
        <v>0.93193247940887003</v>
      </c>
      <c r="L33" s="9">
        <v>6.7266651942032393E-2</v>
      </c>
      <c r="M33" s="9">
        <v>0</v>
      </c>
      <c r="N33" s="10">
        <v>21</v>
      </c>
      <c r="O33" s="10">
        <v>0</v>
      </c>
      <c r="P33" s="10">
        <v>53</v>
      </c>
      <c r="Q33" s="9">
        <v>0.99908179803753705</v>
      </c>
      <c r="R33" s="9">
        <v>9.1820196246314705E-4</v>
      </c>
      <c r="S33" s="9">
        <v>5.0847457627118599E-2</v>
      </c>
      <c r="T33" s="10">
        <v>47</v>
      </c>
      <c r="U33" s="10">
        <v>581</v>
      </c>
      <c r="V33" s="10">
        <v>13</v>
      </c>
      <c r="W33" s="10">
        <v>0</v>
      </c>
      <c r="X33" s="10">
        <v>189</v>
      </c>
      <c r="Y33" s="10">
        <v>74</v>
      </c>
      <c r="Z33" s="10">
        <v>7</v>
      </c>
      <c r="AA33" s="10">
        <v>19</v>
      </c>
      <c r="AB33" s="10">
        <v>27</v>
      </c>
      <c r="AC33" s="10">
        <v>1180</v>
      </c>
      <c r="AD33" s="7">
        <v>40.486322188449797</v>
      </c>
      <c r="AE33" s="10">
        <v>131</v>
      </c>
      <c r="AF33" s="10">
        <v>29</v>
      </c>
      <c r="AG33" s="10">
        <v>5</v>
      </c>
      <c r="AH33" s="10">
        <v>345</v>
      </c>
      <c r="AI33" s="10">
        <v>0</v>
      </c>
      <c r="AJ33" s="10">
        <v>6</v>
      </c>
      <c r="AK33" s="14">
        <v>53</v>
      </c>
      <c r="AL33" s="16">
        <v>0</v>
      </c>
      <c r="AM33" s="17">
        <v>0.29116687093113303</v>
      </c>
      <c r="AN33" s="7">
        <v>73.945191362190201</v>
      </c>
      <c r="AO33" s="7">
        <v>3.1368244121454798</v>
      </c>
      <c r="AP33" s="33">
        <v>67.537052921551705</v>
      </c>
      <c r="AQ33" s="38" t="s">
        <v>1677</v>
      </c>
      <c r="AR33" s="33" t="s">
        <v>1675</v>
      </c>
      <c r="AS33" s="33" t="s">
        <v>1677</v>
      </c>
      <c r="AT33" s="35" t="s">
        <v>1672</v>
      </c>
      <c r="AU33" s="55">
        <f>RANK(AP33,$AP$5:$AP$811,0)</f>
        <v>65</v>
      </c>
      <c r="AV33" s="55">
        <f>RANK(AW33,$AW$5:$AW$811,0)</f>
        <v>29</v>
      </c>
      <c r="AW33" s="55">
        <f>AN33*AO33</f>
        <v>231.95308142568729</v>
      </c>
    </row>
    <row r="34" spans="3:49" x14ac:dyDescent="0.25">
      <c r="C34" s="19" t="s">
        <v>44</v>
      </c>
      <c r="D34" s="6" t="s">
        <v>45</v>
      </c>
      <c r="E34" s="6" t="s">
        <v>11</v>
      </c>
      <c r="F34" s="6" t="s">
        <v>12</v>
      </c>
      <c r="G34" s="13">
        <v>39.683757221149399</v>
      </c>
      <c r="H34" s="11">
        <v>1206104.66666667</v>
      </c>
      <c r="I34" s="8">
        <v>42.980769230769198</v>
      </c>
      <c r="J34" s="9">
        <v>0.189671681563641</v>
      </c>
      <c r="K34" s="9">
        <v>5.5372105163678503E-3</v>
      </c>
      <c r="L34" s="9">
        <v>0.84963160424239603</v>
      </c>
      <c r="M34" s="9">
        <v>0.115476255676098</v>
      </c>
      <c r="N34" s="10">
        <v>11</v>
      </c>
      <c r="O34" s="10">
        <v>5</v>
      </c>
      <c r="P34" s="10">
        <v>61</v>
      </c>
      <c r="Q34" s="9">
        <v>0.78809422726009803</v>
      </c>
      <c r="R34" s="9">
        <v>0.21172678596491001</v>
      </c>
      <c r="S34" s="9">
        <v>8.0753701211305498E-2</v>
      </c>
      <c r="T34" s="10">
        <v>129</v>
      </c>
      <c r="U34" s="10">
        <v>311</v>
      </c>
      <c r="V34" s="10">
        <v>0</v>
      </c>
      <c r="W34" s="10">
        <v>3</v>
      </c>
      <c r="X34" s="10">
        <v>114</v>
      </c>
      <c r="Y34" s="10">
        <v>140</v>
      </c>
      <c r="Z34" s="10">
        <v>12</v>
      </c>
      <c r="AA34" s="10">
        <v>24</v>
      </c>
      <c r="AB34" s="10">
        <v>26</v>
      </c>
      <c r="AC34" s="10">
        <v>743</v>
      </c>
      <c r="AD34" s="7">
        <v>53.008298755186701</v>
      </c>
      <c r="AE34" s="10">
        <v>59</v>
      </c>
      <c r="AF34" s="10">
        <v>53</v>
      </c>
      <c r="AG34" s="10">
        <v>20</v>
      </c>
      <c r="AH34" s="10">
        <v>246</v>
      </c>
      <c r="AI34" s="10">
        <v>0</v>
      </c>
      <c r="AJ34" s="10">
        <v>0</v>
      </c>
      <c r="AK34" s="14">
        <v>60</v>
      </c>
      <c r="AL34" s="16">
        <v>1</v>
      </c>
      <c r="AM34" s="17">
        <v>0.61045211424791102</v>
      </c>
      <c r="AN34" s="7">
        <v>41.951490358514803</v>
      </c>
      <c r="AO34" s="7">
        <v>5.4951480188231301</v>
      </c>
      <c r="AP34" s="33">
        <v>140.727311708402</v>
      </c>
      <c r="AQ34" s="38" t="s">
        <v>1676</v>
      </c>
      <c r="AR34" s="33" t="s">
        <v>1675</v>
      </c>
      <c r="AS34" s="33" t="s">
        <v>1675</v>
      </c>
      <c r="AT34" s="35" t="s">
        <v>1672</v>
      </c>
      <c r="AU34" s="55">
        <f>RANK(AP34,$AP$5:$AP$811,0)</f>
        <v>14</v>
      </c>
      <c r="AV34" s="55">
        <f>RANK(AW34,$AW$5:$AW$811,0)</f>
        <v>30</v>
      </c>
      <c r="AW34" s="55">
        <f>AN34*AO34</f>
        <v>230.52964913027026</v>
      </c>
    </row>
    <row r="35" spans="3:49" x14ac:dyDescent="0.25">
      <c r="C35" s="19" t="s">
        <v>275</v>
      </c>
      <c r="D35" s="6" t="s">
        <v>276</v>
      </c>
      <c r="E35" s="6" t="s">
        <v>15</v>
      </c>
      <c r="F35" s="6" t="s">
        <v>39</v>
      </c>
      <c r="G35" s="13">
        <v>63.913144450407103</v>
      </c>
      <c r="H35" s="11">
        <v>200478.66666666701</v>
      </c>
      <c r="I35" s="8">
        <v>40.642420122365699</v>
      </c>
      <c r="J35" s="9">
        <v>0.26023973386342603</v>
      </c>
      <c r="K35" s="9">
        <v>0.289635202022198</v>
      </c>
      <c r="L35" s="9">
        <v>0.673036494416972</v>
      </c>
      <c r="M35" s="9">
        <v>0</v>
      </c>
      <c r="N35" s="10">
        <v>21</v>
      </c>
      <c r="O35" s="10">
        <v>5</v>
      </c>
      <c r="P35" s="10">
        <v>54</v>
      </c>
      <c r="Q35" s="9">
        <v>0.97757310041118395</v>
      </c>
      <c r="R35" s="9">
        <v>3.9643770800191998E-5</v>
      </c>
      <c r="S35" s="9">
        <v>3.7313432835820899E-2</v>
      </c>
      <c r="T35" s="10">
        <v>51</v>
      </c>
      <c r="U35" s="10">
        <v>848</v>
      </c>
      <c r="V35" s="10">
        <v>23</v>
      </c>
      <c r="W35" s="10">
        <v>0</v>
      </c>
      <c r="X35" s="10">
        <v>214</v>
      </c>
      <c r="Y35" s="10">
        <v>52</v>
      </c>
      <c r="Z35" s="10">
        <v>0</v>
      </c>
      <c r="AA35" s="10">
        <v>14</v>
      </c>
      <c r="AB35" s="10">
        <v>21</v>
      </c>
      <c r="AC35" s="10">
        <v>1474</v>
      </c>
      <c r="AD35" s="7">
        <v>45.254826254826298</v>
      </c>
      <c r="AE35" s="10">
        <v>211</v>
      </c>
      <c r="AF35" s="10">
        <v>53</v>
      </c>
      <c r="AG35" s="10">
        <v>4</v>
      </c>
      <c r="AH35" s="10">
        <v>551</v>
      </c>
      <c r="AI35" s="10">
        <v>0</v>
      </c>
      <c r="AJ35" s="10">
        <v>4</v>
      </c>
      <c r="AK35" s="14">
        <v>53</v>
      </c>
      <c r="AL35" s="16">
        <v>0</v>
      </c>
      <c r="AM35" s="17">
        <v>0.17840033315244999</v>
      </c>
      <c r="AN35" s="7">
        <v>54.987767473975197</v>
      </c>
      <c r="AO35" s="7">
        <v>4.1301157267187003</v>
      </c>
      <c r="AP35" s="33">
        <v>40.5157580915686</v>
      </c>
      <c r="AQ35" s="38" t="s">
        <v>1677</v>
      </c>
      <c r="AR35" s="33" t="s">
        <v>1675</v>
      </c>
      <c r="AS35" s="33" t="s">
        <v>1676</v>
      </c>
      <c r="AT35" s="35" t="s">
        <v>1672</v>
      </c>
      <c r="AU35" s="55">
        <f>RANK(AP35,$AP$5:$AP$811,0)</f>
        <v>126</v>
      </c>
      <c r="AV35" s="55">
        <f>RANK(AW35,$AW$5:$AW$811,0)</f>
        <v>31</v>
      </c>
      <c r="AW35" s="55">
        <f>AN35*AO35</f>
        <v>227.105843221416</v>
      </c>
    </row>
    <row r="36" spans="3:49" x14ac:dyDescent="0.25">
      <c r="C36" s="19" t="s">
        <v>79</v>
      </c>
      <c r="D36" s="6" t="s">
        <v>80</v>
      </c>
      <c r="E36" s="6" t="s">
        <v>11</v>
      </c>
      <c r="F36" s="6" t="s">
        <v>12</v>
      </c>
      <c r="G36" s="13">
        <v>24.028791652141201</v>
      </c>
      <c r="H36" s="11">
        <v>2021001</v>
      </c>
      <c r="I36" s="8">
        <v>42.137500000000003</v>
      </c>
      <c r="J36" s="9">
        <v>0.22755293652528599</v>
      </c>
      <c r="K36" s="9">
        <v>0</v>
      </c>
      <c r="L36" s="9">
        <v>0.93888718942794902</v>
      </c>
      <c r="M36" s="9">
        <v>6.11128105720515E-2</v>
      </c>
      <c r="N36" s="10">
        <v>4</v>
      </c>
      <c r="O36" s="10">
        <v>2</v>
      </c>
      <c r="P36" s="10">
        <v>18</v>
      </c>
      <c r="Q36" s="9">
        <v>0.93792879591203404</v>
      </c>
      <c r="R36" s="9">
        <v>6.2071204087966098E-2</v>
      </c>
      <c r="S36" s="9">
        <v>0.05</v>
      </c>
      <c r="T36" s="10">
        <v>46</v>
      </c>
      <c r="U36" s="10">
        <v>83</v>
      </c>
      <c r="V36" s="10">
        <v>1</v>
      </c>
      <c r="W36" s="10">
        <v>2</v>
      </c>
      <c r="X36" s="10">
        <v>107</v>
      </c>
      <c r="Y36" s="10">
        <v>108</v>
      </c>
      <c r="Z36" s="10">
        <v>0</v>
      </c>
      <c r="AA36" s="10">
        <v>7</v>
      </c>
      <c r="AB36" s="10">
        <v>8</v>
      </c>
      <c r="AC36" s="10">
        <v>400</v>
      </c>
      <c r="AD36" s="7">
        <v>38.596774193548399</v>
      </c>
      <c r="AE36" s="10">
        <v>45</v>
      </c>
      <c r="AF36" s="10">
        <v>28</v>
      </c>
      <c r="AG36" s="10">
        <v>6</v>
      </c>
      <c r="AH36" s="10">
        <v>131</v>
      </c>
      <c r="AI36" s="10">
        <v>0</v>
      </c>
      <c r="AJ36" s="10">
        <v>0</v>
      </c>
      <c r="AK36" s="14">
        <v>18</v>
      </c>
      <c r="AL36" s="16">
        <v>1</v>
      </c>
      <c r="AM36" s="17">
        <v>0.43521182920847401</v>
      </c>
      <c r="AN36" s="7">
        <v>49.059735909975899</v>
      </c>
      <c r="AO36" s="7">
        <v>4.5830262383406</v>
      </c>
      <c r="AP36" s="33">
        <v>97.853922875793202</v>
      </c>
      <c r="AQ36" s="38" t="s">
        <v>1676</v>
      </c>
      <c r="AR36" s="33" t="s">
        <v>1675</v>
      </c>
      <c r="AS36" s="33" t="s">
        <v>1676</v>
      </c>
      <c r="AT36" s="35" t="s">
        <v>1672</v>
      </c>
      <c r="AU36" s="55">
        <f>RANK(AP36,$AP$5:$AP$811,0)</f>
        <v>31</v>
      </c>
      <c r="AV36" s="55">
        <f>RANK(AW36,$AW$5:$AW$811,0)</f>
        <v>32</v>
      </c>
      <c r="AW36" s="55">
        <f>AN36*AO36</f>
        <v>224.84205692148009</v>
      </c>
    </row>
    <row r="37" spans="3:49" x14ac:dyDescent="0.25">
      <c r="C37" s="19" t="s">
        <v>227</v>
      </c>
      <c r="D37" s="6" t="s">
        <v>228</v>
      </c>
      <c r="E37" s="6" t="s">
        <v>15</v>
      </c>
      <c r="F37" s="6" t="s">
        <v>16</v>
      </c>
      <c r="G37" s="13">
        <v>0.36763287517029702</v>
      </c>
      <c r="H37" s="11">
        <v>1090418.33333333</v>
      </c>
      <c r="I37" s="8">
        <v>41.875</v>
      </c>
      <c r="J37" s="9">
        <v>0.14412612612300599</v>
      </c>
      <c r="K37" s="9">
        <v>0</v>
      </c>
      <c r="L37" s="9">
        <v>1</v>
      </c>
      <c r="M37" s="9">
        <v>0</v>
      </c>
      <c r="N37" s="10">
        <v>0</v>
      </c>
      <c r="O37" s="10">
        <v>0</v>
      </c>
      <c r="P37" s="10">
        <v>0</v>
      </c>
      <c r="Q37" s="9">
        <v>1</v>
      </c>
      <c r="R37" s="9">
        <v>0</v>
      </c>
      <c r="S37" s="9">
        <v>0</v>
      </c>
      <c r="T37" s="10">
        <v>1</v>
      </c>
      <c r="U37" s="10">
        <v>7</v>
      </c>
      <c r="V37" s="10">
        <v>0</v>
      </c>
      <c r="W37" s="10">
        <v>0</v>
      </c>
      <c r="X37" s="10">
        <v>0</v>
      </c>
      <c r="Y37" s="10">
        <v>0</v>
      </c>
      <c r="Z37" s="10">
        <v>0</v>
      </c>
      <c r="AA37" s="10">
        <v>0</v>
      </c>
      <c r="AB37" s="10">
        <v>0</v>
      </c>
      <c r="AC37" s="10">
        <v>8</v>
      </c>
      <c r="AD37" s="7">
        <v>33.200000000000003</v>
      </c>
      <c r="AE37" s="10">
        <v>1</v>
      </c>
      <c r="AF37" s="10">
        <v>3</v>
      </c>
      <c r="AG37" s="10">
        <v>0</v>
      </c>
      <c r="AH37" s="10">
        <v>5</v>
      </c>
      <c r="AI37" s="10">
        <v>0</v>
      </c>
      <c r="AJ37" s="10">
        <v>0</v>
      </c>
      <c r="AK37" s="14">
        <v>0</v>
      </c>
      <c r="AL37" s="16">
        <v>0</v>
      </c>
      <c r="AM37" s="17">
        <v>0.21635840787135699</v>
      </c>
      <c r="AN37" s="7">
        <v>47.636719620000001</v>
      </c>
      <c r="AO37" s="7">
        <v>4.7034404954347</v>
      </c>
      <c r="AP37" s="33">
        <v>48.476502448834999</v>
      </c>
      <c r="AQ37" s="38" t="s">
        <v>1677</v>
      </c>
      <c r="AR37" s="33" t="s">
        <v>1675</v>
      </c>
      <c r="AS37" s="33" t="s">
        <v>1676</v>
      </c>
      <c r="AT37" s="35" t="s">
        <v>1672</v>
      </c>
      <c r="AU37" s="55">
        <f>RANK(AP37,$AP$5:$AP$811,0)</f>
        <v>101</v>
      </c>
      <c r="AV37" s="55">
        <f>RANK(AW37,$AW$5:$AW$811,0)</f>
        <v>33</v>
      </c>
      <c r="AW37" s="55">
        <f>AN37*AO37</f>
        <v>224.05647613037669</v>
      </c>
    </row>
    <row r="38" spans="3:49" x14ac:dyDescent="0.25">
      <c r="C38" s="19" t="s">
        <v>223</v>
      </c>
      <c r="D38" s="6" t="s">
        <v>224</v>
      </c>
      <c r="E38" s="6" t="s">
        <v>15</v>
      </c>
      <c r="F38" s="6" t="s">
        <v>16</v>
      </c>
      <c r="G38" s="13">
        <v>63.656807821443202</v>
      </c>
      <c r="H38" s="11">
        <v>172093.66666666701</v>
      </c>
      <c r="I38" s="8">
        <v>38.527365491651203</v>
      </c>
      <c r="J38" s="9">
        <v>0.61054699258844103</v>
      </c>
      <c r="K38" s="9">
        <v>0.85423912519305001</v>
      </c>
      <c r="L38" s="9">
        <v>1.7364137375889301E-2</v>
      </c>
      <c r="M38" s="9">
        <v>1.00239668903988E-2</v>
      </c>
      <c r="N38" s="10">
        <v>9</v>
      </c>
      <c r="O38" s="10">
        <v>3</v>
      </c>
      <c r="P38" s="10">
        <v>93</v>
      </c>
      <c r="Q38" s="9">
        <v>0.85958239263382996</v>
      </c>
      <c r="R38" s="9">
        <v>2.2666938784226799E-2</v>
      </c>
      <c r="S38" s="9">
        <v>0.14332096474953601</v>
      </c>
      <c r="T38" s="10">
        <v>106</v>
      </c>
      <c r="U38" s="10">
        <v>759</v>
      </c>
      <c r="V38" s="10">
        <v>9</v>
      </c>
      <c r="W38" s="10">
        <v>58</v>
      </c>
      <c r="X38" s="10">
        <v>427</v>
      </c>
      <c r="Y38" s="10">
        <v>166</v>
      </c>
      <c r="Z38" s="10">
        <v>0</v>
      </c>
      <c r="AA38" s="10">
        <v>20</v>
      </c>
      <c r="AB38" s="10">
        <v>69</v>
      </c>
      <c r="AC38" s="10">
        <v>2156</v>
      </c>
      <c r="AD38" s="7">
        <v>37.913978494623699</v>
      </c>
      <c r="AE38" s="10">
        <v>96</v>
      </c>
      <c r="AF38" s="10">
        <v>59</v>
      </c>
      <c r="AG38" s="10">
        <v>11</v>
      </c>
      <c r="AH38" s="10">
        <v>301</v>
      </c>
      <c r="AI38" s="10">
        <v>0</v>
      </c>
      <c r="AJ38" s="10">
        <v>6</v>
      </c>
      <c r="AK38" s="14">
        <v>93</v>
      </c>
      <c r="AL38" s="16">
        <v>0</v>
      </c>
      <c r="AM38" s="17">
        <v>0.226580926986549</v>
      </c>
      <c r="AN38" s="7">
        <v>65.172595348305904</v>
      </c>
      <c r="AO38" s="7">
        <v>3.4063488033332701</v>
      </c>
      <c r="AP38" s="33">
        <v>50.3010999665347</v>
      </c>
      <c r="AQ38" s="38" t="s">
        <v>1677</v>
      </c>
      <c r="AR38" s="33" t="s">
        <v>1675</v>
      </c>
      <c r="AS38" s="33" t="s">
        <v>1677</v>
      </c>
      <c r="AT38" s="35" t="s">
        <v>1672</v>
      </c>
      <c r="AU38" s="55">
        <f>RANK(AP38,$AP$5:$AP$811,0)</f>
        <v>99</v>
      </c>
      <c r="AV38" s="55">
        <f>RANK(AW38,$AW$5:$AW$811,0)</f>
        <v>34</v>
      </c>
      <c r="AW38" s="55">
        <f>AN38*AO38</f>
        <v>222.00059217482527</v>
      </c>
    </row>
    <row r="39" spans="3:49" x14ac:dyDescent="0.25">
      <c r="C39" s="19" t="s">
        <v>416</v>
      </c>
      <c r="D39" s="6" t="s">
        <v>417</v>
      </c>
      <c r="E39" s="6" t="s">
        <v>15</v>
      </c>
      <c r="F39" s="6" t="s">
        <v>16</v>
      </c>
      <c r="G39" s="13">
        <v>51.081913490712701</v>
      </c>
      <c r="H39" s="11">
        <v>584357.66666666698</v>
      </c>
      <c r="I39" s="8">
        <v>42.859350850077298</v>
      </c>
      <c r="J39" s="9">
        <v>0.18570255466803801</v>
      </c>
      <c r="K39" s="9">
        <v>0.88643795214804699</v>
      </c>
      <c r="L39" s="9">
        <v>6.7980609901716199E-2</v>
      </c>
      <c r="M39" s="9">
        <v>0</v>
      </c>
      <c r="N39" s="10">
        <v>7</v>
      </c>
      <c r="O39" s="10">
        <v>1</v>
      </c>
      <c r="P39" s="10">
        <v>80</v>
      </c>
      <c r="Q39" s="9">
        <v>0.81288035659953695</v>
      </c>
      <c r="R39" s="9">
        <v>0.141538205450225</v>
      </c>
      <c r="S39" s="9">
        <v>0.152542372881356</v>
      </c>
      <c r="T39" s="10">
        <v>93</v>
      </c>
      <c r="U39" s="10">
        <v>743</v>
      </c>
      <c r="V39" s="10">
        <v>3</v>
      </c>
      <c r="W39" s="10">
        <v>0</v>
      </c>
      <c r="X39" s="10">
        <v>204</v>
      </c>
      <c r="Y39" s="10">
        <v>184</v>
      </c>
      <c r="Z39" s="10">
        <v>1</v>
      </c>
      <c r="AA39" s="10">
        <v>17</v>
      </c>
      <c r="AB39" s="10">
        <v>27</v>
      </c>
      <c r="AC39" s="10">
        <v>1298</v>
      </c>
      <c r="AD39" s="7">
        <v>36.667346938775502</v>
      </c>
      <c r="AE39" s="10">
        <v>238</v>
      </c>
      <c r="AF39" s="10">
        <v>106</v>
      </c>
      <c r="AG39" s="10">
        <v>7</v>
      </c>
      <c r="AH39" s="10">
        <v>500</v>
      </c>
      <c r="AI39" s="10">
        <v>0</v>
      </c>
      <c r="AJ39" s="10">
        <v>2</v>
      </c>
      <c r="AK39" s="14">
        <v>80</v>
      </c>
      <c r="AL39" s="16">
        <v>0</v>
      </c>
      <c r="AM39" s="17">
        <v>0.110752345833058</v>
      </c>
      <c r="AN39" s="7">
        <v>58.989767081780798</v>
      </c>
      <c r="AO39" s="7">
        <v>3.7494806683939199</v>
      </c>
      <c r="AP39" s="33">
        <v>24.496313640842601</v>
      </c>
      <c r="AQ39" s="38" t="s">
        <v>1677</v>
      </c>
      <c r="AR39" s="33" t="s">
        <v>1675</v>
      </c>
      <c r="AS39" s="33" t="s">
        <v>1676</v>
      </c>
      <c r="AT39" s="35" t="s">
        <v>1672</v>
      </c>
      <c r="AU39" s="55">
        <f>RANK(AP39,$AP$5:$AP$811,0)</f>
        <v>196</v>
      </c>
      <c r="AV39" s="55">
        <f>RANK(AW39,$AW$5:$AW$811,0)</f>
        <v>35</v>
      </c>
      <c r="AW39" s="55">
        <f>AN39*AO39</f>
        <v>221.18099130619711</v>
      </c>
    </row>
    <row r="40" spans="3:49" x14ac:dyDescent="0.25">
      <c r="C40" s="19" t="s">
        <v>129</v>
      </c>
      <c r="D40" s="6" t="s">
        <v>130</v>
      </c>
      <c r="E40" s="6" t="s">
        <v>15</v>
      </c>
      <c r="F40" s="6" t="s">
        <v>131</v>
      </c>
      <c r="G40" s="13">
        <v>2.4735265260796502</v>
      </c>
      <c r="H40" s="11">
        <v>4533.6666666666697</v>
      </c>
      <c r="I40" s="8">
        <v>39.705882352941202</v>
      </c>
      <c r="J40" s="9">
        <v>0</v>
      </c>
      <c r="K40" s="9">
        <v>0.75561437845853296</v>
      </c>
      <c r="L40" s="9">
        <v>0.24438562154146601</v>
      </c>
      <c r="M40" s="9">
        <v>0</v>
      </c>
      <c r="N40" s="10">
        <v>1</v>
      </c>
      <c r="O40" s="10">
        <v>1</v>
      </c>
      <c r="P40" s="10">
        <v>1</v>
      </c>
      <c r="Q40" s="9">
        <v>1</v>
      </c>
      <c r="R40" s="9">
        <v>0</v>
      </c>
      <c r="S40" s="9">
        <v>0</v>
      </c>
      <c r="T40" s="10">
        <v>2</v>
      </c>
      <c r="U40" s="10">
        <v>19</v>
      </c>
      <c r="V40" s="10">
        <v>0</v>
      </c>
      <c r="W40" s="10">
        <v>0</v>
      </c>
      <c r="X40" s="10">
        <v>9</v>
      </c>
      <c r="Y40" s="10">
        <v>0</v>
      </c>
      <c r="Z40" s="10">
        <v>0</v>
      </c>
      <c r="AA40" s="10">
        <v>1</v>
      </c>
      <c r="AB40" s="10">
        <v>2</v>
      </c>
      <c r="AC40" s="10">
        <v>34</v>
      </c>
      <c r="AD40" s="7">
        <v>57.571428571428598</v>
      </c>
      <c r="AE40" s="10">
        <v>3</v>
      </c>
      <c r="AF40" s="10">
        <v>2</v>
      </c>
      <c r="AG40" s="10">
        <v>0</v>
      </c>
      <c r="AH40" s="10">
        <v>8</v>
      </c>
      <c r="AI40" s="10">
        <v>0</v>
      </c>
      <c r="AJ40" s="10">
        <v>0</v>
      </c>
      <c r="AK40" s="14">
        <v>1</v>
      </c>
      <c r="AL40" s="16">
        <v>0</v>
      </c>
      <c r="AM40" s="17">
        <v>0.33590941885080999</v>
      </c>
      <c r="AN40" s="7">
        <v>93.500705785700603</v>
      </c>
      <c r="AO40" s="7">
        <v>2.3123823081629298</v>
      </c>
      <c r="AP40" s="33">
        <v>72.626766466913793</v>
      </c>
      <c r="AQ40" s="38" t="s">
        <v>1676</v>
      </c>
      <c r="AR40" s="33" t="s">
        <v>1675</v>
      </c>
      <c r="AS40" s="33" t="s">
        <v>1677</v>
      </c>
      <c r="AT40" s="35" t="s">
        <v>1672</v>
      </c>
      <c r="AU40" s="55">
        <f>RANK(AP40,$AP$5:$AP$811,0)</f>
        <v>54</v>
      </c>
      <c r="AV40" s="55">
        <f>RANK(AW40,$AW$5:$AW$811,0)</f>
        <v>36</v>
      </c>
      <c r="AW40" s="55">
        <f>AN40*AO40</f>
        <v>216.20937785960137</v>
      </c>
    </row>
    <row r="41" spans="3:49" x14ac:dyDescent="0.25">
      <c r="C41" s="19" t="s">
        <v>29</v>
      </c>
      <c r="D41" s="6" t="s">
        <v>30</v>
      </c>
      <c r="E41" s="6" t="s">
        <v>27</v>
      </c>
      <c r="F41" s="6" t="s">
        <v>28</v>
      </c>
      <c r="G41" s="13">
        <v>42.314258404259398</v>
      </c>
      <c r="H41" s="11">
        <v>731429.66666666698</v>
      </c>
      <c r="I41" s="8">
        <v>42.4839743589744</v>
      </c>
      <c r="J41" s="9">
        <v>0.26094845268523797</v>
      </c>
      <c r="K41" s="9">
        <v>1.1412225105839799E-3</v>
      </c>
      <c r="L41" s="9">
        <v>0.345638930004948</v>
      </c>
      <c r="M41" s="9">
        <v>0.43726550279355803</v>
      </c>
      <c r="N41" s="10">
        <v>70</v>
      </c>
      <c r="O41" s="10">
        <v>2</v>
      </c>
      <c r="P41" s="10">
        <v>106</v>
      </c>
      <c r="Q41" s="9">
        <v>0.47821264107158201</v>
      </c>
      <c r="R41" s="9">
        <v>0.48877281380936199</v>
      </c>
      <c r="S41" s="9">
        <v>0.12259615384615399</v>
      </c>
      <c r="T41" s="10">
        <v>139</v>
      </c>
      <c r="U41" s="10">
        <v>482</v>
      </c>
      <c r="V41" s="10">
        <v>0</v>
      </c>
      <c r="W41" s="10">
        <v>6</v>
      </c>
      <c r="X41" s="10">
        <v>559</v>
      </c>
      <c r="Y41" s="10">
        <v>67</v>
      </c>
      <c r="Z41" s="10">
        <v>1</v>
      </c>
      <c r="AA41" s="10">
        <v>12</v>
      </c>
      <c r="AB41" s="10">
        <v>22</v>
      </c>
      <c r="AC41" s="10">
        <v>1248</v>
      </c>
      <c r="AD41" s="7">
        <v>20.981264637002301</v>
      </c>
      <c r="AE41" s="10">
        <v>135</v>
      </c>
      <c r="AF41" s="10">
        <v>157</v>
      </c>
      <c r="AG41" s="10">
        <v>23</v>
      </c>
      <c r="AH41" s="10">
        <v>443</v>
      </c>
      <c r="AI41" s="10">
        <v>4</v>
      </c>
      <c r="AJ41" s="10">
        <v>1</v>
      </c>
      <c r="AK41" s="14">
        <v>105</v>
      </c>
      <c r="AL41" s="16">
        <v>1</v>
      </c>
      <c r="AM41" s="17">
        <v>0.80160808768119496</v>
      </c>
      <c r="AN41" s="7">
        <v>32.550436860112796</v>
      </c>
      <c r="AO41" s="7">
        <v>6.6282332125209598</v>
      </c>
      <c r="AP41" s="33">
        <v>172.94845729377499</v>
      </c>
      <c r="AQ41" s="38" t="s">
        <v>1675</v>
      </c>
      <c r="AR41" s="33" t="s">
        <v>1675</v>
      </c>
      <c r="AS41" s="33" t="s">
        <v>1675</v>
      </c>
      <c r="AT41" s="35" t="s">
        <v>1672</v>
      </c>
      <c r="AU41" s="55">
        <f>RANK(AP41,$AP$5:$AP$811,0)</f>
        <v>7</v>
      </c>
      <c r="AV41" s="55">
        <f>RANK(AW41,$AW$5:$AW$811,0)</f>
        <v>37</v>
      </c>
      <c r="AW41" s="55">
        <f>AN41*AO41</f>
        <v>215.75188667826609</v>
      </c>
    </row>
    <row r="42" spans="3:49" x14ac:dyDescent="0.25">
      <c r="C42" s="19" t="s">
        <v>67</v>
      </c>
      <c r="D42" s="6" t="s">
        <v>68</v>
      </c>
      <c r="E42" s="6" t="s">
        <v>15</v>
      </c>
      <c r="F42" s="6" t="s">
        <v>16</v>
      </c>
      <c r="G42" s="13">
        <v>34.335245042826799</v>
      </c>
      <c r="H42" s="11">
        <v>96245</v>
      </c>
      <c r="I42" s="8">
        <v>42.2368421052632</v>
      </c>
      <c r="J42" s="9">
        <v>0.133317810039534</v>
      </c>
      <c r="K42" s="9">
        <v>0.82612286264358203</v>
      </c>
      <c r="L42" s="9">
        <v>0.12876503242516499</v>
      </c>
      <c r="M42" s="9">
        <v>4.5029370703359398E-2</v>
      </c>
      <c r="N42" s="10">
        <v>4</v>
      </c>
      <c r="O42" s="10">
        <v>7</v>
      </c>
      <c r="P42" s="10">
        <v>51</v>
      </c>
      <c r="Q42" s="9">
        <v>0.85178253170260299</v>
      </c>
      <c r="R42" s="9">
        <v>0.148134734069504</v>
      </c>
      <c r="S42" s="9">
        <v>0.144722524483134</v>
      </c>
      <c r="T42" s="10">
        <v>86</v>
      </c>
      <c r="U42" s="10">
        <v>399</v>
      </c>
      <c r="V42" s="10">
        <v>7</v>
      </c>
      <c r="W42" s="10">
        <v>0</v>
      </c>
      <c r="X42" s="10">
        <v>125</v>
      </c>
      <c r="Y42" s="10">
        <v>106</v>
      </c>
      <c r="Z42" s="10">
        <v>3</v>
      </c>
      <c r="AA42" s="10">
        <v>17</v>
      </c>
      <c r="AB42" s="10">
        <v>17</v>
      </c>
      <c r="AC42" s="10">
        <v>919</v>
      </c>
      <c r="AD42" s="7">
        <v>34.852830188679199</v>
      </c>
      <c r="AE42" s="10">
        <v>121</v>
      </c>
      <c r="AF42" s="10">
        <v>44</v>
      </c>
      <c r="AG42" s="10">
        <v>2</v>
      </c>
      <c r="AH42" s="10">
        <v>279</v>
      </c>
      <c r="AI42" s="10">
        <v>0</v>
      </c>
      <c r="AJ42" s="10">
        <v>0</v>
      </c>
      <c r="AK42" s="14">
        <v>51</v>
      </c>
      <c r="AL42" s="16">
        <v>1</v>
      </c>
      <c r="AM42" s="17">
        <v>0.51671703401761504</v>
      </c>
      <c r="AN42" s="7">
        <v>79.078690150920906</v>
      </c>
      <c r="AO42" s="7">
        <v>2.6594761133655398</v>
      </c>
      <c r="AP42" s="33">
        <v>108.66966787635999</v>
      </c>
      <c r="AQ42" s="38" t="s">
        <v>1676</v>
      </c>
      <c r="AR42" s="33" t="s">
        <v>1675</v>
      </c>
      <c r="AS42" s="33" t="s">
        <v>1677</v>
      </c>
      <c r="AT42" s="35" t="s">
        <v>1672</v>
      </c>
      <c r="AU42" s="55">
        <f>RANK(AP42,$AP$5:$AP$811,0)</f>
        <v>25</v>
      </c>
      <c r="AV42" s="55">
        <f>RANK(AW42,$AW$5:$AW$811,0)</f>
        <v>38</v>
      </c>
      <c r="AW42" s="55">
        <f>AN42*AO42</f>
        <v>210.30788753260893</v>
      </c>
    </row>
    <row r="43" spans="3:49" x14ac:dyDescent="0.25">
      <c r="C43" s="19" t="s">
        <v>40</v>
      </c>
      <c r="D43" s="6" t="s">
        <v>41</v>
      </c>
      <c r="E43" s="6" t="s">
        <v>15</v>
      </c>
      <c r="F43" s="6" t="s">
        <v>19</v>
      </c>
      <c r="G43" s="13">
        <v>30.223976450000301</v>
      </c>
      <c r="H43" s="11">
        <v>547280.33333333302</v>
      </c>
      <c r="I43" s="8">
        <v>43.0360205831904</v>
      </c>
      <c r="J43" s="9">
        <v>0.23832878291339199</v>
      </c>
      <c r="K43" s="9">
        <v>0.19531084076584601</v>
      </c>
      <c r="L43" s="9">
        <v>0.54189948613693195</v>
      </c>
      <c r="M43" s="9">
        <v>0.209022589970733</v>
      </c>
      <c r="N43" s="10">
        <v>27</v>
      </c>
      <c r="O43" s="10">
        <v>2</v>
      </c>
      <c r="P43" s="10">
        <v>49</v>
      </c>
      <c r="Q43" s="9">
        <v>0.55158734388805297</v>
      </c>
      <c r="R43" s="9">
        <v>0.39464557298546099</v>
      </c>
      <c r="S43" s="9">
        <v>7.3756432246998294E-2</v>
      </c>
      <c r="T43" s="10">
        <v>106</v>
      </c>
      <c r="U43" s="10">
        <v>313</v>
      </c>
      <c r="V43" s="10">
        <v>0</v>
      </c>
      <c r="W43" s="10">
        <v>2</v>
      </c>
      <c r="X43" s="10">
        <v>142</v>
      </c>
      <c r="Y43" s="10">
        <v>58</v>
      </c>
      <c r="Z43" s="10">
        <v>0</v>
      </c>
      <c r="AA43" s="10">
        <v>7</v>
      </c>
      <c r="AB43" s="10">
        <v>11</v>
      </c>
      <c r="AC43" s="10">
        <v>583</v>
      </c>
      <c r="AD43" s="7">
        <v>28.221774193548399</v>
      </c>
      <c r="AE43" s="10">
        <v>87</v>
      </c>
      <c r="AF43" s="10">
        <v>42</v>
      </c>
      <c r="AG43" s="10">
        <v>11</v>
      </c>
      <c r="AH43" s="10">
        <v>252</v>
      </c>
      <c r="AI43" s="10">
        <v>0</v>
      </c>
      <c r="AJ43" s="10">
        <v>0</v>
      </c>
      <c r="AK43" s="14">
        <v>49</v>
      </c>
      <c r="AL43" s="16">
        <v>1</v>
      </c>
      <c r="AM43" s="17">
        <v>0.72694719630762195</v>
      </c>
      <c r="AN43" s="7">
        <v>39.008963285341501</v>
      </c>
      <c r="AO43" s="7">
        <v>5.3753995896309403</v>
      </c>
      <c r="AP43" s="33">
        <v>152.43265998548301</v>
      </c>
      <c r="AQ43" s="38" t="s">
        <v>1675</v>
      </c>
      <c r="AR43" s="33" t="s">
        <v>1675</v>
      </c>
      <c r="AS43" s="33" t="s">
        <v>1676</v>
      </c>
      <c r="AT43" s="35" t="s">
        <v>1672</v>
      </c>
      <c r="AU43" s="55">
        <f>RANK(AP43,$AP$5:$AP$811,0)</f>
        <v>12</v>
      </c>
      <c r="AV43" s="55">
        <f>RANK(AW43,$AW$5:$AW$811,0)</f>
        <v>39</v>
      </c>
      <c r="AW43" s="55">
        <f>AN43*AO43</f>
        <v>209.68876523595313</v>
      </c>
    </row>
    <row r="44" spans="3:49" x14ac:dyDescent="0.25">
      <c r="C44" s="19" t="s">
        <v>46</v>
      </c>
      <c r="D44" s="6" t="s">
        <v>47</v>
      </c>
      <c r="E44" s="6" t="s">
        <v>27</v>
      </c>
      <c r="F44" s="6" t="s">
        <v>48</v>
      </c>
      <c r="G44" s="13">
        <v>4.6060925586551802</v>
      </c>
      <c r="H44" s="11">
        <v>1483072.66666667</v>
      </c>
      <c r="I44" s="8">
        <v>43.252427184466001</v>
      </c>
      <c r="J44" s="9">
        <v>0.107395140069255</v>
      </c>
      <c r="K44" s="9">
        <v>0</v>
      </c>
      <c r="L44" s="9">
        <v>0.71389215414884699</v>
      </c>
      <c r="M44" s="9">
        <v>0.28549074592200102</v>
      </c>
      <c r="N44" s="10">
        <v>0</v>
      </c>
      <c r="O44" s="10">
        <v>0</v>
      </c>
      <c r="P44" s="10">
        <v>15</v>
      </c>
      <c r="Q44" s="9">
        <v>0.37599647408961701</v>
      </c>
      <c r="R44" s="9">
        <v>0.62338642598123095</v>
      </c>
      <c r="S44" s="9">
        <v>0.17307692307692299</v>
      </c>
      <c r="T44" s="10">
        <v>20</v>
      </c>
      <c r="U44" s="10">
        <v>33</v>
      </c>
      <c r="V44" s="10">
        <v>0</v>
      </c>
      <c r="W44" s="10">
        <v>3</v>
      </c>
      <c r="X44" s="10">
        <v>22</v>
      </c>
      <c r="Y44" s="10">
        <v>11</v>
      </c>
      <c r="Z44" s="10">
        <v>0</v>
      </c>
      <c r="AA44" s="10">
        <v>1</v>
      </c>
      <c r="AB44" s="10">
        <v>3</v>
      </c>
      <c r="AC44" s="10">
        <v>104</v>
      </c>
      <c r="AD44" s="7">
        <v>40.310344827586199</v>
      </c>
      <c r="AE44" s="10">
        <v>11</v>
      </c>
      <c r="AF44" s="10">
        <v>14</v>
      </c>
      <c r="AG44" s="10">
        <v>0</v>
      </c>
      <c r="AH44" s="10">
        <v>33</v>
      </c>
      <c r="AI44" s="10">
        <v>0</v>
      </c>
      <c r="AJ44" s="10">
        <v>0</v>
      </c>
      <c r="AK44" s="14">
        <v>15</v>
      </c>
      <c r="AL44" s="16">
        <v>1</v>
      </c>
      <c r="AM44" s="17">
        <v>0.666508899826319</v>
      </c>
      <c r="AN44" s="7">
        <v>35.5506425657126</v>
      </c>
      <c r="AO44" s="7">
        <v>5.8769881947736096</v>
      </c>
      <c r="AP44" s="33">
        <v>139.25417544609601</v>
      </c>
      <c r="AQ44" s="38" t="s">
        <v>1675</v>
      </c>
      <c r="AR44" s="33" t="s">
        <v>1675</v>
      </c>
      <c r="AS44" s="33" t="s">
        <v>1675</v>
      </c>
      <c r="AT44" s="35" t="s">
        <v>1672</v>
      </c>
      <c r="AU44" s="55">
        <f>RANK(AP44,$AP$5:$AP$811,0)</f>
        <v>15</v>
      </c>
      <c r="AV44" s="55">
        <f>RANK(AW44,$AW$5:$AW$811,0)</f>
        <v>40</v>
      </c>
      <c r="AW44" s="55">
        <f>AN44*AO44</f>
        <v>208.93070667530912</v>
      </c>
    </row>
    <row r="45" spans="3:49" x14ac:dyDescent="0.25">
      <c r="C45" s="19" t="s">
        <v>207</v>
      </c>
      <c r="D45" s="6" t="s">
        <v>208</v>
      </c>
      <c r="E45" s="6" t="s">
        <v>11</v>
      </c>
      <c r="F45" s="6" t="s">
        <v>12</v>
      </c>
      <c r="G45" s="13">
        <v>13.306699025558</v>
      </c>
      <c r="H45" s="11">
        <v>815852.66666666698</v>
      </c>
      <c r="I45" s="8">
        <v>47.042918454935503</v>
      </c>
      <c r="J45" s="9">
        <v>0.54576169695377197</v>
      </c>
      <c r="K45" s="9">
        <v>4.2007899643345697E-2</v>
      </c>
      <c r="L45" s="9">
        <v>0.51941775321339601</v>
      </c>
      <c r="M45" s="9">
        <v>3.2970787870265403E-2</v>
      </c>
      <c r="N45" s="10">
        <v>0</v>
      </c>
      <c r="O45" s="10">
        <v>0</v>
      </c>
      <c r="P45" s="10">
        <v>17</v>
      </c>
      <c r="Q45" s="9">
        <v>0.528808558882644</v>
      </c>
      <c r="R45" s="9">
        <v>6.5587881844363705E-2</v>
      </c>
      <c r="S45" s="9">
        <v>1.7094017094017099E-2</v>
      </c>
      <c r="T45" s="10">
        <v>114</v>
      </c>
      <c r="U45" s="10">
        <v>135</v>
      </c>
      <c r="V45" s="10">
        <v>0</v>
      </c>
      <c r="W45" s="10">
        <v>1</v>
      </c>
      <c r="X45" s="10">
        <v>46</v>
      </c>
      <c r="Y45" s="10">
        <v>38</v>
      </c>
      <c r="Z45" s="10">
        <v>0</v>
      </c>
      <c r="AA45" s="10">
        <v>6</v>
      </c>
      <c r="AB45" s="10">
        <v>13</v>
      </c>
      <c r="AC45" s="10">
        <v>234</v>
      </c>
      <c r="AD45" s="7">
        <v>33.3333333333333</v>
      </c>
      <c r="AE45" s="10">
        <v>15</v>
      </c>
      <c r="AF45" s="10">
        <v>20</v>
      </c>
      <c r="AG45" s="10">
        <v>3</v>
      </c>
      <c r="AH45" s="10">
        <v>58</v>
      </c>
      <c r="AI45" s="10">
        <v>0</v>
      </c>
      <c r="AJ45" s="10">
        <v>2</v>
      </c>
      <c r="AK45" s="14">
        <v>17</v>
      </c>
      <c r="AL45" s="16">
        <v>0</v>
      </c>
      <c r="AM45" s="17">
        <v>0.259616400156154</v>
      </c>
      <c r="AN45" s="7">
        <v>27.654577351119901</v>
      </c>
      <c r="AO45" s="7">
        <v>7.5185360637517302</v>
      </c>
      <c r="AP45" s="33">
        <v>53.979944834353802</v>
      </c>
      <c r="AQ45" s="38" t="s">
        <v>1677</v>
      </c>
      <c r="AR45" s="33" t="s">
        <v>1675</v>
      </c>
      <c r="AS45" s="33" t="s">
        <v>1675</v>
      </c>
      <c r="AT45" s="35" t="s">
        <v>1672</v>
      </c>
      <c r="AU45" s="55">
        <f>RANK(AP45,$AP$5:$AP$811,0)</f>
        <v>91</v>
      </c>
      <c r="AV45" s="55">
        <f>RANK(AW45,$AW$5:$AW$811,0)</f>
        <v>41</v>
      </c>
      <c r="AW45" s="55">
        <f>AN45*AO45</f>
        <v>207.92193714220676</v>
      </c>
    </row>
    <row r="46" spans="3:49" x14ac:dyDescent="0.25">
      <c r="C46" s="19" t="s">
        <v>69</v>
      </c>
      <c r="D46" s="6" t="s">
        <v>70</v>
      </c>
      <c r="E46" s="6" t="s">
        <v>11</v>
      </c>
      <c r="F46" s="6" t="s">
        <v>12</v>
      </c>
      <c r="G46" s="13">
        <v>36.998014332203098</v>
      </c>
      <c r="H46" s="11">
        <v>354120</v>
      </c>
      <c r="I46" s="8">
        <v>45.839222614840999</v>
      </c>
      <c r="J46" s="9">
        <v>0.71211441656920804</v>
      </c>
      <c r="K46" s="9">
        <v>6.3127057202378906E-2</v>
      </c>
      <c r="L46" s="9">
        <v>0.30382923985428301</v>
      </c>
      <c r="M46" s="9">
        <v>0.1661318317919</v>
      </c>
      <c r="N46" s="10">
        <v>5</v>
      </c>
      <c r="O46" s="10">
        <v>1</v>
      </c>
      <c r="P46" s="10">
        <v>43</v>
      </c>
      <c r="Q46" s="9">
        <v>0.15424080199979601</v>
      </c>
      <c r="R46" s="9">
        <v>0.45765930526084098</v>
      </c>
      <c r="S46" s="9">
        <v>0.10193321616871601</v>
      </c>
      <c r="T46" s="10">
        <v>169</v>
      </c>
      <c r="U46" s="10">
        <v>183</v>
      </c>
      <c r="V46" s="10">
        <v>8</v>
      </c>
      <c r="W46" s="10">
        <v>10</v>
      </c>
      <c r="X46" s="10">
        <v>199</v>
      </c>
      <c r="Y46" s="10">
        <v>89</v>
      </c>
      <c r="Z46" s="10">
        <v>9</v>
      </c>
      <c r="AA46" s="10">
        <v>13</v>
      </c>
      <c r="AB46" s="10">
        <v>35</v>
      </c>
      <c r="AC46" s="10">
        <v>569</v>
      </c>
      <c r="AD46" s="7">
        <v>23.619565217391301</v>
      </c>
      <c r="AE46" s="10">
        <v>28</v>
      </c>
      <c r="AF46" s="10">
        <v>27</v>
      </c>
      <c r="AG46" s="10">
        <v>10</v>
      </c>
      <c r="AH46" s="10">
        <v>95</v>
      </c>
      <c r="AI46" s="10">
        <v>0</v>
      </c>
      <c r="AJ46" s="10">
        <v>5</v>
      </c>
      <c r="AK46" s="14">
        <v>43</v>
      </c>
      <c r="AL46" s="16">
        <v>0</v>
      </c>
      <c r="AM46" s="17">
        <v>0.48819035074668299</v>
      </c>
      <c r="AN46" s="7">
        <v>29.795811096783101</v>
      </c>
      <c r="AO46" s="7">
        <v>6.9270029906950796</v>
      </c>
      <c r="AP46" s="33">
        <v>100.76037578825699</v>
      </c>
      <c r="AQ46" s="38" t="s">
        <v>1676</v>
      </c>
      <c r="AR46" s="33" t="s">
        <v>1675</v>
      </c>
      <c r="AS46" s="33" t="s">
        <v>1675</v>
      </c>
      <c r="AT46" s="35" t="s">
        <v>1672</v>
      </c>
      <c r="AU46" s="55">
        <f>RANK(AP46,$AP$5:$AP$811,0)</f>
        <v>26</v>
      </c>
      <c r="AV46" s="55">
        <f>RANK(AW46,$AW$5:$AW$811,0)</f>
        <v>42</v>
      </c>
      <c r="AW46" s="55">
        <f>AN46*AO46</f>
        <v>206.39567257760217</v>
      </c>
    </row>
    <row r="47" spans="3:49" x14ac:dyDescent="0.25">
      <c r="C47" s="19" t="s">
        <v>217</v>
      </c>
      <c r="D47" s="6" t="s">
        <v>218</v>
      </c>
      <c r="E47" s="6" t="s">
        <v>15</v>
      </c>
      <c r="F47" s="6" t="s">
        <v>16</v>
      </c>
      <c r="G47" s="13">
        <v>156.32603693466601</v>
      </c>
      <c r="H47" s="11">
        <v>892577.33333333302</v>
      </c>
      <c r="I47" s="8">
        <v>42.475247524752497</v>
      </c>
      <c r="J47" s="9">
        <v>0.40659620064115698</v>
      </c>
      <c r="K47" s="9">
        <v>0.91792058749028604</v>
      </c>
      <c r="L47" s="9">
        <v>3.4429700449380402E-2</v>
      </c>
      <c r="M47" s="9">
        <v>1.4148730986152599E-3</v>
      </c>
      <c r="N47" s="10">
        <v>20</v>
      </c>
      <c r="O47" s="10">
        <v>6</v>
      </c>
      <c r="P47" s="10">
        <v>210</v>
      </c>
      <c r="Q47" s="9">
        <v>0.93293583301913996</v>
      </c>
      <c r="R47" s="9">
        <v>3.48203365409787E-2</v>
      </c>
      <c r="S47" s="9">
        <v>2.0473890039107399E-2</v>
      </c>
      <c r="T47" s="10">
        <v>428</v>
      </c>
      <c r="U47" s="10">
        <v>2233</v>
      </c>
      <c r="V47" s="10">
        <v>36</v>
      </c>
      <c r="W47" s="10">
        <v>0</v>
      </c>
      <c r="X47" s="10">
        <v>801</v>
      </c>
      <c r="Y47" s="10">
        <v>247</v>
      </c>
      <c r="Z47" s="10">
        <v>55</v>
      </c>
      <c r="AA47" s="10">
        <v>45</v>
      </c>
      <c r="AB47" s="10">
        <v>77</v>
      </c>
      <c r="AC47" s="10">
        <v>4347</v>
      </c>
      <c r="AD47" s="7">
        <v>47.952066115702401</v>
      </c>
      <c r="AE47" s="10">
        <v>858</v>
      </c>
      <c r="AF47" s="10">
        <v>340</v>
      </c>
      <c r="AG47" s="10">
        <v>34</v>
      </c>
      <c r="AH47" s="10">
        <v>1844</v>
      </c>
      <c r="AI47" s="10">
        <v>0</v>
      </c>
      <c r="AJ47" s="10">
        <v>5</v>
      </c>
      <c r="AK47" s="14">
        <v>209</v>
      </c>
      <c r="AL47" s="16">
        <v>0</v>
      </c>
      <c r="AM47" s="17">
        <v>0.25421650544346602</v>
      </c>
      <c r="AN47" s="7">
        <v>60.683933206198702</v>
      </c>
      <c r="AO47" s="7">
        <v>3.3480874254769</v>
      </c>
      <c r="AP47" s="33">
        <v>51.650467396915097</v>
      </c>
      <c r="AQ47" s="38" t="s">
        <v>1677</v>
      </c>
      <c r="AR47" s="33" t="s">
        <v>1675</v>
      </c>
      <c r="AS47" s="33" t="s">
        <v>1677</v>
      </c>
      <c r="AT47" s="35" t="s">
        <v>1672</v>
      </c>
      <c r="AU47" s="55">
        <f>RANK(AP47,$AP$5:$AP$811,0)</f>
        <v>96</v>
      </c>
      <c r="AV47" s="55">
        <f>RANK(AW47,$AW$5:$AW$811,0)</f>
        <v>43</v>
      </c>
      <c r="AW47" s="55">
        <f>AN47*AO47</f>
        <v>203.17511369615397</v>
      </c>
    </row>
    <row r="48" spans="3:49" x14ac:dyDescent="0.25">
      <c r="C48" s="19" t="s">
        <v>182</v>
      </c>
      <c r="D48" s="6" t="s">
        <v>183</v>
      </c>
      <c r="E48" s="6" t="s">
        <v>15</v>
      </c>
      <c r="F48" s="6" t="s">
        <v>16</v>
      </c>
      <c r="G48" s="13">
        <v>9.4148675871569392</v>
      </c>
      <c r="H48" s="11">
        <v>3190</v>
      </c>
      <c r="I48" s="8">
        <v>40.483091787439598</v>
      </c>
      <c r="J48" s="9">
        <v>0.16192947578524</v>
      </c>
      <c r="K48" s="9">
        <v>0.62209917441281903</v>
      </c>
      <c r="L48" s="9">
        <v>0.37337960279522597</v>
      </c>
      <c r="M48" s="9">
        <v>0</v>
      </c>
      <c r="N48" s="10">
        <v>2</v>
      </c>
      <c r="O48" s="10">
        <v>0</v>
      </c>
      <c r="P48" s="10">
        <v>8</v>
      </c>
      <c r="Q48" s="9">
        <v>0.75236008073395999</v>
      </c>
      <c r="R48" s="9">
        <v>0.24763991926604101</v>
      </c>
      <c r="S48" s="9">
        <v>0.352657004830917</v>
      </c>
      <c r="T48" s="10">
        <v>7</v>
      </c>
      <c r="U48" s="10">
        <v>31</v>
      </c>
      <c r="V48" s="10">
        <v>1</v>
      </c>
      <c r="W48" s="10">
        <v>1</v>
      </c>
      <c r="X48" s="10">
        <v>80</v>
      </c>
      <c r="Y48" s="10">
        <v>72</v>
      </c>
      <c r="Z48" s="10">
        <v>0</v>
      </c>
      <c r="AA48" s="10">
        <v>0</v>
      </c>
      <c r="AB48" s="10">
        <v>3</v>
      </c>
      <c r="AC48" s="10">
        <v>207</v>
      </c>
      <c r="AD48" s="7">
        <v>27.470588235294102</v>
      </c>
      <c r="AE48" s="10">
        <v>7</v>
      </c>
      <c r="AF48" s="10">
        <v>1</v>
      </c>
      <c r="AG48" s="10">
        <v>0</v>
      </c>
      <c r="AH48" s="10">
        <v>17</v>
      </c>
      <c r="AI48" s="10">
        <v>0</v>
      </c>
      <c r="AJ48" s="10">
        <v>0</v>
      </c>
      <c r="AK48" s="14">
        <v>8</v>
      </c>
      <c r="AL48" s="16">
        <v>0</v>
      </c>
      <c r="AM48" s="17">
        <v>0.30097956559326899</v>
      </c>
      <c r="AN48" s="7">
        <v>90.653849188899898</v>
      </c>
      <c r="AO48" s="7">
        <v>2.2250327293373502</v>
      </c>
      <c r="AP48" s="33">
        <v>60.709920448352399</v>
      </c>
      <c r="AQ48" s="38" t="s">
        <v>1677</v>
      </c>
      <c r="AR48" s="33" t="s">
        <v>1675</v>
      </c>
      <c r="AS48" s="33" t="s">
        <v>1677</v>
      </c>
      <c r="AT48" s="35" t="s">
        <v>1672</v>
      </c>
      <c r="AU48" s="55">
        <f>RANK(AP48,$AP$5:$AP$811,0)</f>
        <v>79</v>
      </c>
      <c r="AV48" s="55">
        <f>RANK(AW48,$AW$5:$AW$811,0)</f>
        <v>44</v>
      </c>
      <c r="AW48" s="55">
        <f>AN48*AO48</f>
        <v>201.70778148571446</v>
      </c>
    </row>
    <row r="49" spans="3:49" x14ac:dyDescent="0.25">
      <c r="C49" s="19" t="s">
        <v>305</v>
      </c>
      <c r="D49" s="6" t="s">
        <v>306</v>
      </c>
      <c r="E49" s="6" t="s">
        <v>89</v>
      </c>
      <c r="F49" s="6" t="s">
        <v>126</v>
      </c>
      <c r="G49" s="13">
        <v>177.68023708130701</v>
      </c>
      <c r="H49" s="11">
        <v>1059080.66666667</v>
      </c>
      <c r="I49" s="8">
        <v>41.578947368421098</v>
      </c>
      <c r="J49" s="9">
        <v>0.394865221455099</v>
      </c>
      <c r="K49" s="9">
        <v>0.69289833493299302</v>
      </c>
      <c r="L49" s="9">
        <v>0.219548499022681</v>
      </c>
      <c r="M49" s="9">
        <v>3.20432516263026E-3</v>
      </c>
      <c r="N49" s="10">
        <v>17</v>
      </c>
      <c r="O49" s="10">
        <v>4</v>
      </c>
      <c r="P49" s="10">
        <v>227</v>
      </c>
      <c r="Q49" s="9">
        <v>0.90532829214376798</v>
      </c>
      <c r="R49" s="9">
        <v>2.33275310653091E-2</v>
      </c>
      <c r="S49" s="9">
        <v>4.4735746982937898E-2</v>
      </c>
      <c r="T49" s="10">
        <v>473</v>
      </c>
      <c r="U49" s="10">
        <v>2499</v>
      </c>
      <c r="V49" s="10">
        <v>7</v>
      </c>
      <c r="W49" s="10">
        <v>0</v>
      </c>
      <c r="X49" s="10">
        <v>1385</v>
      </c>
      <c r="Y49" s="10">
        <v>286</v>
      </c>
      <c r="Z49" s="10">
        <v>5</v>
      </c>
      <c r="AA49" s="10">
        <v>44</v>
      </c>
      <c r="AB49" s="10">
        <v>72</v>
      </c>
      <c r="AC49" s="10">
        <v>4806</v>
      </c>
      <c r="AD49" s="7">
        <v>34.206620395088102</v>
      </c>
      <c r="AE49" s="10">
        <v>889</v>
      </c>
      <c r="AF49" s="10">
        <v>448</v>
      </c>
      <c r="AG49" s="10">
        <v>29</v>
      </c>
      <c r="AH49" s="10">
        <v>1913</v>
      </c>
      <c r="AI49" s="10">
        <v>0</v>
      </c>
      <c r="AJ49" s="10">
        <v>3</v>
      </c>
      <c r="AK49" s="14">
        <v>224</v>
      </c>
      <c r="AL49" s="16">
        <v>0</v>
      </c>
      <c r="AM49" s="17">
        <v>0.182456975191085</v>
      </c>
      <c r="AN49" s="7">
        <v>35.581263513379099</v>
      </c>
      <c r="AO49" s="7">
        <v>5.6367652817621403</v>
      </c>
      <c r="AP49" s="33">
        <v>36.594160436071</v>
      </c>
      <c r="AQ49" s="38" t="s">
        <v>1677</v>
      </c>
      <c r="AR49" s="33" t="s">
        <v>1675</v>
      </c>
      <c r="AS49" s="33" t="s">
        <v>1675</v>
      </c>
      <c r="AT49" s="35" t="s">
        <v>1672</v>
      </c>
      <c r="AU49" s="55">
        <f>RANK(AP49,$AP$5:$AP$811,0)</f>
        <v>141</v>
      </c>
      <c r="AV49" s="55">
        <f>RANK(AW49,$AW$5:$AW$811,0)</f>
        <v>45</v>
      </c>
      <c r="AW49" s="55">
        <f>AN49*AO49</f>
        <v>200.5632308534453</v>
      </c>
    </row>
    <row r="50" spans="3:49" x14ac:dyDescent="0.25">
      <c r="C50" s="19" t="s">
        <v>157</v>
      </c>
      <c r="D50" s="6" t="s">
        <v>158</v>
      </c>
      <c r="E50" s="6" t="s">
        <v>15</v>
      </c>
      <c r="F50" s="6" t="s">
        <v>16</v>
      </c>
      <c r="G50" s="13">
        <v>24.442686086201402</v>
      </c>
      <c r="H50" s="11">
        <v>118202</v>
      </c>
      <c r="I50" s="8">
        <v>43.205705705705697</v>
      </c>
      <c r="J50" s="9">
        <v>0.19813975236291001</v>
      </c>
      <c r="K50" s="9">
        <v>0.63295533394060699</v>
      </c>
      <c r="L50" s="9">
        <v>0.32612743300022201</v>
      </c>
      <c r="M50" s="9">
        <v>4.9428294815290902E-3</v>
      </c>
      <c r="N50" s="10">
        <v>0</v>
      </c>
      <c r="O50" s="10">
        <v>0</v>
      </c>
      <c r="P50" s="10">
        <v>52</v>
      </c>
      <c r="Q50" s="9">
        <v>0.58927480507721997</v>
      </c>
      <c r="R50" s="9">
        <v>0.41039978262173898</v>
      </c>
      <c r="S50" s="9">
        <v>0.13114754098360601</v>
      </c>
      <c r="T50" s="10">
        <v>138</v>
      </c>
      <c r="U50" s="10">
        <v>239</v>
      </c>
      <c r="V50" s="10">
        <v>6</v>
      </c>
      <c r="W50" s="10">
        <v>0</v>
      </c>
      <c r="X50" s="10">
        <v>177</v>
      </c>
      <c r="Y50" s="10">
        <v>73</v>
      </c>
      <c r="Z50" s="10">
        <v>0</v>
      </c>
      <c r="AA50" s="10">
        <v>8</v>
      </c>
      <c r="AB50" s="10">
        <v>14</v>
      </c>
      <c r="AC50" s="10">
        <v>671</v>
      </c>
      <c r="AD50" s="7">
        <v>40.1805555555556</v>
      </c>
      <c r="AE50" s="10">
        <v>91</v>
      </c>
      <c r="AF50" s="10">
        <v>46</v>
      </c>
      <c r="AG50" s="10">
        <v>4</v>
      </c>
      <c r="AH50" s="10">
        <v>225</v>
      </c>
      <c r="AI50" s="10">
        <v>0</v>
      </c>
      <c r="AJ50" s="10">
        <v>2</v>
      </c>
      <c r="AK50" s="14">
        <v>52</v>
      </c>
      <c r="AL50" s="16">
        <v>0</v>
      </c>
      <c r="AM50" s="17">
        <v>0.33610706723845002</v>
      </c>
      <c r="AN50" s="7">
        <v>71.177803855991797</v>
      </c>
      <c r="AO50" s="7">
        <v>2.8122479417297299</v>
      </c>
      <c r="AP50" s="33">
        <v>67.278428093089005</v>
      </c>
      <c r="AQ50" s="38" t="s">
        <v>1676</v>
      </c>
      <c r="AR50" s="33" t="s">
        <v>1675</v>
      </c>
      <c r="AS50" s="33" t="s">
        <v>1677</v>
      </c>
      <c r="AT50" s="35" t="s">
        <v>1672</v>
      </c>
      <c r="AU50" s="55">
        <f>RANK(AP50,$AP$5:$AP$811,0)</f>
        <v>67</v>
      </c>
      <c r="AV50" s="55">
        <f>RANK(AW50,$AW$5:$AW$811,0)</f>
        <v>46</v>
      </c>
      <c r="AW50" s="55">
        <f>AN50*AO50</f>
        <v>200.16963239085536</v>
      </c>
    </row>
    <row r="51" spans="3:49" x14ac:dyDescent="0.25">
      <c r="C51" s="19" t="s">
        <v>33</v>
      </c>
      <c r="D51" s="6" t="s">
        <v>34</v>
      </c>
      <c r="E51" s="6" t="s">
        <v>15</v>
      </c>
      <c r="F51" s="6" t="s">
        <v>19</v>
      </c>
      <c r="G51" s="13">
        <v>59.767783762680203</v>
      </c>
      <c r="H51" s="11">
        <v>340795</v>
      </c>
      <c r="I51" s="8">
        <v>41.972242512783097</v>
      </c>
      <c r="J51" s="9">
        <v>0.323294676689172</v>
      </c>
      <c r="K51" s="9">
        <v>1.7757690350686799E-2</v>
      </c>
      <c r="L51" s="9">
        <v>0.42067221442493802</v>
      </c>
      <c r="M51" s="9">
        <v>0.47479350231849099</v>
      </c>
      <c r="N51" s="10">
        <v>42</v>
      </c>
      <c r="O51" s="10">
        <v>28</v>
      </c>
      <c r="P51" s="10">
        <v>95</v>
      </c>
      <c r="Q51" s="9">
        <v>0.325718413788329</v>
      </c>
      <c r="R51" s="9">
        <v>0.59301624215870896</v>
      </c>
      <c r="S51" s="9">
        <v>0.12463556851311999</v>
      </c>
      <c r="T51" s="10">
        <v>158</v>
      </c>
      <c r="U51" s="10">
        <v>426</v>
      </c>
      <c r="V51" s="10">
        <v>1</v>
      </c>
      <c r="W51" s="10">
        <v>5</v>
      </c>
      <c r="X51" s="10">
        <v>563</v>
      </c>
      <c r="Y51" s="10">
        <v>164</v>
      </c>
      <c r="Z51" s="10">
        <v>40</v>
      </c>
      <c r="AA51" s="10">
        <v>24</v>
      </c>
      <c r="AB51" s="10">
        <v>47</v>
      </c>
      <c r="AC51" s="10">
        <v>1372</v>
      </c>
      <c r="AD51" s="7">
        <v>33.636363636363598</v>
      </c>
      <c r="AE51" s="10">
        <v>181</v>
      </c>
      <c r="AF51" s="10">
        <v>77</v>
      </c>
      <c r="AG51" s="10">
        <v>33</v>
      </c>
      <c r="AH51" s="10">
        <v>524</v>
      </c>
      <c r="AI51" s="10">
        <v>0</v>
      </c>
      <c r="AJ51" s="10">
        <v>5</v>
      </c>
      <c r="AK51" s="14">
        <v>95</v>
      </c>
      <c r="AL51" s="16">
        <v>1</v>
      </c>
      <c r="AM51" s="17">
        <v>0.84975532370802997</v>
      </c>
      <c r="AN51" s="7">
        <v>36.3843784593343</v>
      </c>
      <c r="AO51" s="7">
        <v>5.4039356911780798</v>
      </c>
      <c r="AP51" s="33">
        <v>167.07790718503401</v>
      </c>
      <c r="AQ51" s="38" t="s">
        <v>1675</v>
      </c>
      <c r="AR51" s="33" t="s">
        <v>1675</v>
      </c>
      <c r="AS51" s="33" t="s">
        <v>1675</v>
      </c>
      <c r="AT51" s="35" t="s">
        <v>1672</v>
      </c>
      <c r="AU51" s="55">
        <f>RANK(AP51,$AP$5:$AP$811,0)</f>
        <v>9</v>
      </c>
      <c r="AV51" s="55">
        <f>RANK(AW51,$AW$5:$AW$811,0)</f>
        <v>47</v>
      </c>
      <c r="AW51" s="55">
        <f>AN51*AO51</f>
        <v>196.61884135772755</v>
      </c>
    </row>
    <row r="52" spans="3:49" x14ac:dyDescent="0.25">
      <c r="C52" s="19" t="s">
        <v>51</v>
      </c>
      <c r="D52" s="6" t="s">
        <v>52</v>
      </c>
      <c r="E52" s="6" t="s">
        <v>11</v>
      </c>
      <c r="F52" s="6" t="s">
        <v>12</v>
      </c>
      <c r="G52" s="13">
        <v>126.01146692936901</v>
      </c>
      <c r="H52" s="11">
        <v>1582484</v>
      </c>
      <c r="I52" s="8">
        <v>42.671002295332798</v>
      </c>
      <c r="J52" s="9">
        <v>0.56619112731779198</v>
      </c>
      <c r="K52" s="9">
        <v>2.8104128601031599E-2</v>
      </c>
      <c r="L52" s="9">
        <v>0.70691826645512301</v>
      </c>
      <c r="M52" s="9">
        <v>0.16203078477690799</v>
      </c>
      <c r="N52" s="10">
        <v>28</v>
      </c>
      <c r="O52" s="10">
        <v>8</v>
      </c>
      <c r="P52" s="10">
        <v>181</v>
      </c>
      <c r="Q52" s="9">
        <v>0.69185970762215199</v>
      </c>
      <c r="R52" s="9">
        <v>0.21129578053231601</v>
      </c>
      <c r="S52" s="9">
        <v>8.4694265096847701E-2</v>
      </c>
      <c r="T52" s="10">
        <v>307</v>
      </c>
      <c r="U52" s="10">
        <v>997</v>
      </c>
      <c r="V52" s="10">
        <v>3</v>
      </c>
      <c r="W52" s="10">
        <v>35</v>
      </c>
      <c r="X52" s="10">
        <v>670</v>
      </c>
      <c r="Y52" s="10">
        <v>483</v>
      </c>
      <c r="Z52" s="10">
        <v>5</v>
      </c>
      <c r="AA52" s="10">
        <v>39</v>
      </c>
      <c r="AB52" s="10">
        <v>69</v>
      </c>
      <c r="AC52" s="10">
        <v>2633</v>
      </c>
      <c r="AD52" s="7">
        <v>51.061104582843697</v>
      </c>
      <c r="AE52" s="10">
        <v>248</v>
      </c>
      <c r="AF52" s="10">
        <v>201</v>
      </c>
      <c r="AG52" s="10">
        <v>42</v>
      </c>
      <c r="AH52" s="10">
        <v>889</v>
      </c>
      <c r="AI52" s="10">
        <v>0</v>
      </c>
      <c r="AJ52" s="10">
        <v>6</v>
      </c>
      <c r="AK52" s="14">
        <v>180</v>
      </c>
      <c r="AL52" s="16">
        <v>1</v>
      </c>
      <c r="AM52" s="17">
        <v>0.64794391810321295</v>
      </c>
      <c r="AN52" s="7">
        <v>31.214215979173801</v>
      </c>
      <c r="AO52" s="7">
        <v>6.2059842155160601</v>
      </c>
      <c r="AP52" s="33">
        <v>125.51641181906299</v>
      </c>
      <c r="AQ52" s="38" t="s">
        <v>1676</v>
      </c>
      <c r="AR52" s="33" t="s">
        <v>1675</v>
      </c>
      <c r="AS52" s="33" t="s">
        <v>1675</v>
      </c>
      <c r="AT52" s="35" t="s">
        <v>1672</v>
      </c>
      <c r="AU52" s="55">
        <f>RANK(AP52,$AP$5:$AP$811,0)</f>
        <v>17</v>
      </c>
      <c r="AV52" s="55">
        <f>RANK(AW52,$AW$5:$AW$811,0)</f>
        <v>48</v>
      </c>
      <c r="AW52" s="55">
        <f>AN52*AO52</f>
        <v>193.71493166646178</v>
      </c>
    </row>
    <row r="53" spans="3:49" x14ac:dyDescent="0.25">
      <c r="C53" s="19" t="s">
        <v>170</v>
      </c>
      <c r="D53" s="6" t="s">
        <v>171</v>
      </c>
      <c r="E53" s="6" t="s">
        <v>15</v>
      </c>
      <c r="F53" s="6" t="s">
        <v>19</v>
      </c>
      <c r="G53" s="13">
        <v>7.0107891083286198</v>
      </c>
      <c r="H53" s="11">
        <v>0</v>
      </c>
      <c r="I53" s="8">
        <v>54.5</v>
      </c>
      <c r="J53" s="9">
        <v>0</v>
      </c>
      <c r="K53" s="9">
        <v>0.12379659433805899</v>
      </c>
      <c r="L53" s="9">
        <v>0.29087642486193699</v>
      </c>
      <c r="M53" s="9">
        <v>0.118502743225086</v>
      </c>
      <c r="N53" s="10">
        <v>0</v>
      </c>
      <c r="O53" s="10">
        <v>0</v>
      </c>
      <c r="P53" s="10">
        <v>12</v>
      </c>
      <c r="Q53" s="9">
        <v>0.72038601240413502</v>
      </c>
      <c r="R53" s="9">
        <v>0.118502743225086</v>
      </c>
      <c r="S53" s="9">
        <v>0</v>
      </c>
      <c r="T53" s="10">
        <v>10</v>
      </c>
      <c r="U53" s="10">
        <v>2</v>
      </c>
      <c r="V53" s="10">
        <v>0</v>
      </c>
      <c r="W53" s="10">
        <v>0</v>
      </c>
      <c r="X53" s="10">
        <v>0</v>
      </c>
      <c r="Y53" s="10">
        <v>0</v>
      </c>
      <c r="Z53" s="10">
        <v>0</v>
      </c>
      <c r="AA53" s="10">
        <v>2</v>
      </c>
      <c r="AB53" s="10">
        <v>3</v>
      </c>
      <c r="AC53" s="10">
        <v>13</v>
      </c>
      <c r="AD53" s="7">
        <v>0</v>
      </c>
      <c r="AE53" s="10">
        <v>0</v>
      </c>
      <c r="AF53" s="10">
        <v>0</v>
      </c>
      <c r="AG53" s="10">
        <v>0</v>
      </c>
      <c r="AH53" s="10">
        <v>4</v>
      </c>
      <c r="AI53" s="10">
        <v>0</v>
      </c>
      <c r="AJ53" s="10">
        <v>0</v>
      </c>
      <c r="AK53" s="14">
        <v>12</v>
      </c>
      <c r="AL53" s="16">
        <v>0</v>
      </c>
      <c r="AM53" s="17">
        <v>0.33573519927728401</v>
      </c>
      <c r="AN53" s="7">
        <v>49.455722839722497</v>
      </c>
      <c r="AO53" s="7">
        <v>3.81558444650193</v>
      </c>
      <c r="AP53" s="33">
        <v>63.3540670293076</v>
      </c>
      <c r="AQ53" s="38" t="s">
        <v>1676</v>
      </c>
      <c r="AR53" s="33" t="s">
        <v>1675</v>
      </c>
      <c r="AS53" s="33" t="s">
        <v>1676</v>
      </c>
      <c r="AT53" s="35" t="s">
        <v>1672</v>
      </c>
      <c r="AU53" s="55">
        <f>RANK(AP53,$AP$5:$AP$811,0)</f>
        <v>73</v>
      </c>
      <c r="AV53" s="55">
        <f>RANK(AW53,$AW$5:$AW$811,0)</f>
        <v>49</v>
      </c>
      <c r="AW53" s="55">
        <f>AN53*AO53</f>
        <v>188.70248685775542</v>
      </c>
    </row>
    <row r="54" spans="3:49" x14ac:dyDescent="0.25">
      <c r="C54" s="19" t="s">
        <v>205</v>
      </c>
      <c r="D54" s="6" t="s">
        <v>206</v>
      </c>
      <c r="E54" s="6" t="s">
        <v>15</v>
      </c>
      <c r="F54" s="6" t="s">
        <v>131</v>
      </c>
      <c r="G54" s="13">
        <v>96.966709673427403</v>
      </c>
      <c r="H54" s="11">
        <v>760831.33333333302</v>
      </c>
      <c r="I54" s="8">
        <v>42.896645512239203</v>
      </c>
      <c r="J54" s="9">
        <v>0.35122243902322797</v>
      </c>
      <c r="K54" s="9">
        <v>0.25156966693937</v>
      </c>
      <c r="L54" s="9">
        <v>0.583739231643848</v>
      </c>
      <c r="M54" s="9">
        <v>8.9996915953064305E-2</v>
      </c>
      <c r="N54" s="10">
        <v>21</v>
      </c>
      <c r="O54" s="10">
        <v>9</v>
      </c>
      <c r="P54" s="10">
        <v>122</v>
      </c>
      <c r="Q54" s="9">
        <v>0.80404089909272403</v>
      </c>
      <c r="R54" s="9">
        <v>0.14958934318967401</v>
      </c>
      <c r="S54" s="9">
        <v>9.0663058186738796E-2</v>
      </c>
      <c r="T54" s="10">
        <v>388</v>
      </c>
      <c r="U54" s="10">
        <v>870</v>
      </c>
      <c r="V54" s="10">
        <v>1</v>
      </c>
      <c r="W54" s="10">
        <v>18</v>
      </c>
      <c r="X54" s="10">
        <v>694</v>
      </c>
      <c r="Y54" s="10">
        <v>173</v>
      </c>
      <c r="Z54" s="10">
        <v>14</v>
      </c>
      <c r="AA54" s="10">
        <v>18</v>
      </c>
      <c r="AB54" s="10">
        <v>31</v>
      </c>
      <c r="AC54" s="10">
        <v>2217</v>
      </c>
      <c r="AD54" s="7">
        <v>38.072340425531898</v>
      </c>
      <c r="AE54" s="10">
        <v>307</v>
      </c>
      <c r="AF54" s="10">
        <v>142</v>
      </c>
      <c r="AG54" s="10">
        <v>32</v>
      </c>
      <c r="AH54" s="10">
        <v>732</v>
      </c>
      <c r="AI54" s="10">
        <v>0</v>
      </c>
      <c r="AJ54" s="10">
        <v>2</v>
      </c>
      <c r="AK54" s="14">
        <v>122</v>
      </c>
      <c r="AL54" s="16">
        <v>0</v>
      </c>
      <c r="AM54" s="17">
        <v>0.289963410607604</v>
      </c>
      <c r="AN54" s="7">
        <v>42.663111718752603</v>
      </c>
      <c r="AO54" s="7">
        <v>4.3730446624362198</v>
      </c>
      <c r="AP54" s="33">
        <v>54.097804567010201</v>
      </c>
      <c r="AQ54" s="38" t="s">
        <v>1677</v>
      </c>
      <c r="AR54" s="33" t="s">
        <v>1675</v>
      </c>
      <c r="AS54" s="33" t="s">
        <v>1676</v>
      </c>
      <c r="AT54" s="35" t="s">
        <v>1672</v>
      </c>
      <c r="AU54" s="55">
        <f>RANK(AP54,$AP$5:$AP$811,0)</f>
        <v>90</v>
      </c>
      <c r="AV54" s="55">
        <f>RANK(AW54,$AW$5:$AW$811,0)</f>
        <v>50</v>
      </c>
      <c r="AW54" s="55">
        <f>AN54*AO54</f>
        <v>186.5676929846112</v>
      </c>
    </row>
    <row r="55" spans="3:49" x14ac:dyDescent="0.25">
      <c r="C55" s="19" t="s">
        <v>105</v>
      </c>
      <c r="D55" s="6" t="s">
        <v>106</v>
      </c>
      <c r="E55" s="6" t="s">
        <v>15</v>
      </c>
      <c r="F55" s="6" t="s">
        <v>16</v>
      </c>
      <c r="G55" s="13">
        <v>18.093906425432301</v>
      </c>
      <c r="H55" s="11">
        <v>31926.666666666701</v>
      </c>
      <c r="I55" s="8">
        <v>45</v>
      </c>
      <c r="J55" s="9">
        <v>0.47860645375154798</v>
      </c>
      <c r="K55" s="9">
        <v>0.91290207983828897</v>
      </c>
      <c r="L55" s="9">
        <v>8.4793681518827893E-2</v>
      </c>
      <c r="M55" s="9">
        <v>0</v>
      </c>
      <c r="N55" s="10">
        <v>1</v>
      </c>
      <c r="O55" s="10">
        <v>1</v>
      </c>
      <c r="P55" s="10">
        <v>21</v>
      </c>
      <c r="Q55" s="9">
        <v>0.39161250665001701</v>
      </c>
      <c r="R55" s="9">
        <v>0.60608325470709801</v>
      </c>
      <c r="S55" s="9">
        <v>0</v>
      </c>
      <c r="T55" s="10">
        <v>0</v>
      </c>
      <c r="U55" s="10">
        <v>0</v>
      </c>
      <c r="V55" s="10">
        <v>0</v>
      </c>
      <c r="W55" s="10">
        <v>0</v>
      </c>
      <c r="X55" s="10">
        <v>0</v>
      </c>
      <c r="Y55" s="10">
        <v>0</v>
      </c>
      <c r="Z55" s="10">
        <v>29</v>
      </c>
      <c r="AA55" s="10">
        <v>5</v>
      </c>
      <c r="AB55" s="10">
        <v>15</v>
      </c>
      <c r="AC55" s="10">
        <v>1</v>
      </c>
      <c r="AD55" s="7">
        <v>38.732394366197198</v>
      </c>
      <c r="AE55" s="10">
        <v>22</v>
      </c>
      <c r="AF55" s="10">
        <v>14</v>
      </c>
      <c r="AG55" s="10">
        <v>3</v>
      </c>
      <c r="AH55" s="10">
        <v>75</v>
      </c>
      <c r="AI55" s="10">
        <v>0</v>
      </c>
      <c r="AJ55" s="10">
        <v>0</v>
      </c>
      <c r="AK55" s="14">
        <v>21</v>
      </c>
      <c r="AL55" s="16">
        <v>0</v>
      </c>
      <c r="AM55" s="17">
        <v>0.43406368075558099</v>
      </c>
      <c r="AN55" s="7">
        <v>85.538146305905499</v>
      </c>
      <c r="AO55" s="7">
        <v>2.18074505989884</v>
      </c>
      <c r="AP55" s="33">
        <v>80.968889065544403</v>
      </c>
      <c r="AQ55" s="38" t="s">
        <v>1676</v>
      </c>
      <c r="AR55" s="33" t="s">
        <v>1675</v>
      </c>
      <c r="AS55" s="33" t="s">
        <v>1677</v>
      </c>
      <c r="AT55" s="35" t="s">
        <v>1672</v>
      </c>
      <c r="AU55" s="55">
        <f>RANK(AP55,$AP$5:$AP$811,0)</f>
        <v>43</v>
      </c>
      <c r="AV55" s="55">
        <f>RANK(AW55,$AW$5:$AW$811,0)</f>
        <v>51</v>
      </c>
      <c r="AW55" s="55">
        <f>AN55*AO55</f>
        <v>186.53688998950764</v>
      </c>
    </row>
    <row r="56" spans="3:49" x14ac:dyDescent="0.25">
      <c r="C56" s="19" t="s">
        <v>57</v>
      </c>
      <c r="D56" s="6" t="s">
        <v>58</v>
      </c>
      <c r="E56" s="6" t="s">
        <v>15</v>
      </c>
      <c r="F56" s="6" t="s">
        <v>19</v>
      </c>
      <c r="G56" s="13">
        <v>76.761124733682294</v>
      </c>
      <c r="H56" s="11">
        <v>881431</v>
      </c>
      <c r="I56" s="8">
        <v>42.82722513089</v>
      </c>
      <c r="J56" s="9">
        <v>0.26886125350006501</v>
      </c>
      <c r="K56" s="9">
        <v>3.2705256218688902E-2</v>
      </c>
      <c r="L56" s="9">
        <v>0.63284741645880105</v>
      </c>
      <c r="M56" s="9">
        <v>0.31486987637559599</v>
      </c>
      <c r="N56" s="10">
        <v>33</v>
      </c>
      <c r="O56" s="10">
        <v>1</v>
      </c>
      <c r="P56" s="10">
        <v>77</v>
      </c>
      <c r="Q56" s="9">
        <v>0.63561096528490602</v>
      </c>
      <c r="R56" s="9">
        <v>0.35401357204733702</v>
      </c>
      <c r="S56" s="9">
        <v>8.4055459272097094E-2</v>
      </c>
      <c r="T56" s="10">
        <v>201</v>
      </c>
      <c r="U56" s="10">
        <v>488</v>
      </c>
      <c r="V56" s="10">
        <v>0</v>
      </c>
      <c r="W56" s="10">
        <v>25</v>
      </c>
      <c r="X56" s="10">
        <v>273</v>
      </c>
      <c r="Y56" s="10">
        <v>195</v>
      </c>
      <c r="Z56" s="10">
        <v>10</v>
      </c>
      <c r="AA56" s="10">
        <v>16</v>
      </c>
      <c r="AB56" s="10">
        <v>21</v>
      </c>
      <c r="AC56" s="10">
        <v>1154</v>
      </c>
      <c r="AD56" s="7">
        <v>29.4602803738318</v>
      </c>
      <c r="AE56" s="10">
        <v>160</v>
      </c>
      <c r="AF56" s="10">
        <v>80</v>
      </c>
      <c r="AG56" s="10">
        <v>8</v>
      </c>
      <c r="AH56" s="10">
        <v>435</v>
      </c>
      <c r="AI56" s="10">
        <v>0</v>
      </c>
      <c r="AJ56" s="10">
        <v>1</v>
      </c>
      <c r="AK56" s="14">
        <v>77</v>
      </c>
      <c r="AL56" s="16">
        <v>0</v>
      </c>
      <c r="AM56" s="17">
        <v>0.63780211632390105</v>
      </c>
      <c r="AN56" s="7">
        <v>44.6103901641007</v>
      </c>
      <c r="AO56" s="7">
        <v>4.1614051858319199</v>
      </c>
      <c r="AP56" s="33">
        <v>118.402802420032</v>
      </c>
      <c r="AQ56" s="38" t="s">
        <v>1676</v>
      </c>
      <c r="AR56" s="33" t="s">
        <v>1675</v>
      </c>
      <c r="AS56" s="33" t="s">
        <v>1676</v>
      </c>
      <c r="AT56" s="35" t="s">
        <v>1672</v>
      </c>
      <c r="AU56" s="55">
        <f>RANK(AP56,$AP$5:$AP$811,0)</f>
        <v>20</v>
      </c>
      <c r="AV56" s="55">
        <f>RANK(AW56,$AW$5:$AW$811,0)</f>
        <v>52</v>
      </c>
      <c r="AW56" s="55">
        <f>AN56*AO56</f>
        <v>185.64190897087391</v>
      </c>
    </row>
    <row r="57" spans="3:49" x14ac:dyDescent="0.25">
      <c r="C57" s="19" t="s">
        <v>371</v>
      </c>
      <c r="D57" s="6" t="s">
        <v>372</v>
      </c>
      <c r="E57" s="6" t="s">
        <v>89</v>
      </c>
      <c r="F57" s="6" t="s">
        <v>126</v>
      </c>
      <c r="G57" s="13">
        <v>52.066884370455703</v>
      </c>
      <c r="H57" s="11">
        <v>174733.66666666701</v>
      </c>
      <c r="I57" s="8">
        <v>45.235788113695001</v>
      </c>
      <c r="J57" s="9">
        <v>0.151545205047731</v>
      </c>
      <c r="K57" s="9">
        <v>0.63017258942769305</v>
      </c>
      <c r="L57" s="9">
        <v>1.34819458928973E-2</v>
      </c>
      <c r="M57" s="9">
        <v>0</v>
      </c>
      <c r="N57" s="10">
        <v>4</v>
      </c>
      <c r="O57" s="10">
        <v>0</v>
      </c>
      <c r="P57" s="10">
        <v>49</v>
      </c>
      <c r="Q57" s="9">
        <v>0.97671043603296404</v>
      </c>
      <c r="R57" s="9">
        <v>2.32895639670367E-2</v>
      </c>
      <c r="S57" s="9">
        <v>4.3786220218931103E-2</v>
      </c>
      <c r="T57" s="10">
        <v>625</v>
      </c>
      <c r="U57" s="10">
        <v>933</v>
      </c>
      <c r="V57" s="10">
        <v>0</v>
      </c>
      <c r="W57" s="10">
        <v>0</v>
      </c>
      <c r="X57" s="10">
        <v>268</v>
      </c>
      <c r="Y57" s="10">
        <v>88</v>
      </c>
      <c r="Z57" s="10">
        <v>45</v>
      </c>
      <c r="AA57" s="10">
        <v>16</v>
      </c>
      <c r="AB57" s="10">
        <v>32</v>
      </c>
      <c r="AC57" s="10">
        <v>1553</v>
      </c>
      <c r="AD57" s="7">
        <v>26.937748344370899</v>
      </c>
      <c r="AE57" s="10">
        <v>413</v>
      </c>
      <c r="AF57" s="10">
        <v>125</v>
      </c>
      <c r="AG57" s="10">
        <v>6</v>
      </c>
      <c r="AH57" s="10">
        <v>766</v>
      </c>
      <c r="AI57" s="10">
        <v>0</v>
      </c>
      <c r="AJ57" s="10">
        <v>2</v>
      </c>
      <c r="AK57" s="14">
        <v>48</v>
      </c>
      <c r="AL57" s="16">
        <v>1</v>
      </c>
      <c r="AM57" s="17">
        <v>0.15499561580438501</v>
      </c>
      <c r="AN57" s="7">
        <v>45.641439410323201</v>
      </c>
      <c r="AO57" s="7">
        <v>4.0669220520976896</v>
      </c>
      <c r="AP57" s="33">
        <v>28.770313551071698</v>
      </c>
      <c r="AQ57" s="38" t="s">
        <v>1677</v>
      </c>
      <c r="AR57" s="33" t="s">
        <v>1675</v>
      </c>
      <c r="AS57" s="33" t="s">
        <v>1676</v>
      </c>
      <c r="AT57" s="35" t="s">
        <v>1672</v>
      </c>
      <c r="AU57" s="55">
        <f>RANK(AP57,$AP$5:$AP$811,0)</f>
        <v>174</v>
      </c>
      <c r="AV57" s="55">
        <f>RANK(AW57,$AW$5:$AW$811,0)</f>
        <v>53</v>
      </c>
      <c r="AW57" s="55">
        <f>AN57*AO57</f>
        <v>185.620176427324</v>
      </c>
    </row>
    <row r="58" spans="3:49" x14ac:dyDescent="0.25">
      <c r="C58" s="19" t="s">
        <v>245</v>
      </c>
      <c r="D58" s="6" t="s">
        <v>246</v>
      </c>
      <c r="E58" s="6" t="s">
        <v>89</v>
      </c>
      <c r="F58" s="6" t="s">
        <v>90</v>
      </c>
      <c r="G58" s="13">
        <v>41.0704929483936</v>
      </c>
      <c r="H58" s="11">
        <v>0</v>
      </c>
      <c r="I58" s="8">
        <v>42.571912013536398</v>
      </c>
      <c r="J58" s="9">
        <v>1.4362237272884699</v>
      </c>
      <c r="K58" s="9">
        <v>0.84918356117218696</v>
      </c>
      <c r="L58" s="9">
        <v>3.0578736124668E-2</v>
      </c>
      <c r="M58" s="9">
        <v>0</v>
      </c>
      <c r="N58" s="10">
        <v>9</v>
      </c>
      <c r="O58" s="10">
        <v>1</v>
      </c>
      <c r="P58" s="10">
        <v>53</v>
      </c>
      <c r="Q58" s="9">
        <v>0.83259024598393006</v>
      </c>
      <c r="R58" s="9">
        <v>4.7172051312925303E-2</v>
      </c>
      <c r="S58" s="9">
        <v>8.7837837837837801E-2</v>
      </c>
      <c r="T58" s="10">
        <v>171</v>
      </c>
      <c r="U58" s="10">
        <v>335</v>
      </c>
      <c r="V58" s="10">
        <v>0</v>
      </c>
      <c r="W58" s="10">
        <v>0</v>
      </c>
      <c r="X58" s="10">
        <v>526</v>
      </c>
      <c r="Y58" s="10">
        <v>59</v>
      </c>
      <c r="Z58" s="10">
        <v>0</v>
      </c>
      <c r="AA58" s="10">
        <v>11</v>
      </c>
      <c r="AB58" s="10">
        <v>29</v>
      </c>
      <c r="AC58" s="10">
        <v>1184</v>
      </c>
      <c r="AD58" s="7">
        <v>25.0833333333333</v>
      </c>
      <c r="AE58" s="10">
        <v>160</v>
      </c>
      <c r="AF58" s="10">
        <v>108</v>
      </c>
      <c r="AG58" s="10">
        <v>8</v>
      </c>
      <c r="AH58" s="10">
        <v>449</v>
      </c>
      <c r="AI58" s="10">
        <v>0</v>
      </c>
      <c r="AJ58" s="10">
        <v>0</v>
      </c>
      <c r="AK58" s="14">
        <v>52</v>
      </c>
      <c r="AL58" s="16">
        <v>0</v>
      </c>
      <c r="AM58" s="17">
        <v>0.23994247363353299</v>
      </c>
      <c r="AN58" s="7">
        <v>50.1341827557603</v>
      </c>
      <c r="AO58" s="7">
        <v>3.6805496460424898</v>
      </c>
      <c r="AP58" s="33">
        <v>44.274508820401998</v>
      </c>
      <c r="AQ58" s="38" t="s">
        <v>1677</v>
      </c>
      <c r="AR58" s="33" t="s">
        <v>1675</v>
      </c>
      <c r="AS58" s="33" t="s">
        <v>1677</v>
      </c>
      <c r="AT58" s="35" t="s">
        <v>1672</v>
      </c>
      <c r="AU58" s="55">
        <f>RANK(AP58,$AP$5:$AP$811,0)</f>
        <v>110</v>
      </c>
      <c r="AV58" s="55">
        <f>RANK(AW58,$AW$5:$AW$811,0)</f>
        <v>54</v>
      </c>
      <c r="AW58" s="55">
        <f>AN58*AO58</f>
        <v>184.52134859634307</v>
      </c>
    </row>
    <row r="59" spans="3:49" x14ac:dyDescent="0.25">
      <c r="C59" s="19" t="s">
        <v>161</v>
      </c>
      <c r="D59" s="6" t="s">
        <v>162</v>
      </c>
      <c r="E59" s="6" t="s">
        <v>27</v>
      </c>
      <c r="F59" s="6" t="s">
        <v>163</v>
      </c>
      <c r="G59" s="13">
        <v>12.877985354150599</v>
      </c>
      <c r="H59" s="11">
        <v>1050230</v>
      </c>
      <c r="I59" s="8">
        <v>45.28125</v>
      </c>
      <c r="J59" s="9">
        <v>0.32305259663846397</v>
      </c>
      <c r="K59" s="9">
        <v>0</v>
      </c>
      <c r="L59" s="9">
        <v>0.80232254188093199</v>
      </c>
      <c r="M59" s="9">
        <v>0.19767745811906801</v>
      </c>
      <c r="N59" s="10">
        <v>1</v>
      </c>
      <c r="O59" s="10">
        <v>2</v>
      </c>
      <c r="P59" s="10">
        <v>12</v>
      </c>
      <c r="Q59" s="9">
        <v>0.80232254188093199</v>
      </c>
      <c r="R59" s="9">
        <v>0.19767745811906801</v>
      </c>
      <c r="S59" s="9">
        <v>0.17499999999999999</v>
      </c>
      <c r="T59" s="10">
        <v>40</v>
      </c>
      <c r="U59" s="10">
        <v>83</v>
      </c>
      <c r="V59" s="10">
        <v>0</v>
      </c>
      <c r="W59" s="10">
        <v>3</v>
      </c>
      <c r="X59" s="10">
        <v>33</v>
      </c>
      <c r="Y59" s="10">
        <v>2</v>
      </c>
      <c r="Z59" s="10">
        <v>0</v>
      </c>
      <c r="AA59" s="10">
        <v>3</v>
      </c>
      <c r="AB59" s="10">
        <v>3</v>
      </c>
      <c r="AC59" s="10">
        <v>160</v>
      </c>
      <c r="AD59" s="7">
        <v>46.107142857142897</v>
      </c>
      <c r="AE59" s="10">
        <v>8</v>
      </c>
      <c r="AF59" s="10">
        <v>10</v>
      </c>
      <c r="AG59" s="10">
        <v>0</v>
      </c>
      <c r="AH59" s="10">
        <v>33</v>
      </c>
      <c r="AI59" s="10">
        <v>0</v>
      </c>
      <c r="AJ59" s="10">
        <v>0</v>
      </c>
      <c r="AK59" s="14">
        <v>12</v>
      </c>
      <c r="AL59" s="16">
        <v>0</v>
      </c>
      <c r="AM59" s="17">
        <v>0.36573838542099302</v>
      </c>
      <c r="AN59" s="7">
        <v>36.536983555714897</v>
      </c>
      <c r="AO59" s="7">
        <v>4.9968318250439099</v>
      </c>
      <c r="AP59" s="33">
        <v>66.7725506188482</v>
      </c>
      <c r="AQ59" s="38" t="s">
        <v>1676</v>
      </c>
      <c r="AR59" s="33" t="s">
        <v>1675</v>
      </c>
      <c r="AS59" s="33" t="s">
        <v>1676</v>
      </c>
      <c r="AT59" s="35" t="s">
        <v>1672</v>
      </c>
      <c r="AU59" s="55">
        <f>RANK(AP59,$AP$5:$AP$811,0)</f>
        <v>69</v>
      </c>
      <c r="AV59" s="55">
        <f>RANK(AW59,$AW$5:$AW$811,0)</f>
        <v>55</v>
      </c>
      <c r="AW59" s="55">
        <f>AN59*AO59</f>
        <v>182.5691622223022</v>
      </c>
    </row>
    <row r="60" spans="3:49" x14ac:dyDescent="0.25">
      <c r="C60" s="19" t="s">
        <v>71</v>
      </c>
      <c r="D60" s="6" t="s">
        <v>72</v>
      </c>
      <c r="E60" s="6" t="s">
        <v>15</v>
      </c>
      <c r="F60" s="6" t="s">
        <v>19</v>
      </c>
      <c r="G60" s="13">
        <v>94.050028323514297</v>
      </c>
      <c r="H60" s="11">
        <v>141625.66666666701</v>
      </c>
      <c r="I60" s="8">
        <v>41.943181818181799</v>
      </c>
      <c r="J60" s="9">
        <v>0.26116576571974398</v>
      </c>
      <c r="K60" s="9">
        <v>0.133000313420883</v>
      </c>
      <c r="L60" s="9">
        <v>0.55061729161832496</v>
      </c>
      <c r="M60" s="9">
        <v>0.262451159857227</v>
      </c>
      <c r="N60" s="10">
        <v>25</v>
      </c>
      <c r="O60" s="10">
        <v>3</v>
      </c>
      <c r="P60" s="10">
        <v>96</v>
      </c>
      <c r="Q60" s="9">
        <v>0.60648940864110601</v>
      </c>
      <c r="R60" s="9">
        <v>0.37351723719504498</v>
      </c>
      <c r="S60" s="9">
        <v>4.67571644042232E-2</v>
      </c>
      <c r="T60" s="10">
        <v>121</v>
      </c>
      <c r="U60" s="10">
        <v>275</v>
      </c>
      <c r="V60" s="10">
        <v>0</v>
      </c>
      <c r="W60" s="10">
        <v>7</v>
      </c>
      <c r="X60" s="10">
        <v>510</v>
      </c>
      <c r="Y60" s="10">
        <v>240</v>
      </c>
      <c r="Z60" s="10">
        <v>2</v>
      </c>
      <c r="AA60" s="10">
        <v>24</v>
      </c>
      <c r="AB60" s="10">
        <v>40</v>
      </c>
      <c r="AC60" s="10">
        <v>1326</v>
      </c>
      <c r="AD60" s="7">
        <v>27.077319587628899</v>
      </c>
      <c r="AE60" s="10">
        <v>158</v>
      </c>
      <c r="AF60" s="10">
        <v>43</v>
      </c>
      <c r="AG60" s="10">
        <v>10</v>
      </c>
      <c r="AH60" s="10">
        <v>396</v>
      </c>
      <c r="AI60" s="10">
        <v>0</v>
      </c>
      <c r="AJ60" s="10">
        <v>2</v>
      </c>
      <c r="AK60" s="14">
        <v>96</v>
      </c>
      <c r="AL60" s="16">
        <v>0</v>
      </c>
      <c r="AM60" s="17">
        <v>0.55428999945942903</v>
      </c>
      <c r="AN60" s="7">
        <v>46.7685701384585</v>
      </c>
      <c r="AO60" s="7">
        <v>3.8784115512111299</v>
      </c>
      <c r="AP60" s="33">
        <v>100.541422865996</v>
      </c>
      <c r="AQ60" s="38" t="s">
        <v>1676</v>
      </c>
      <c r="AR60" s="33" t="s">
        <v>1675</v>
      </c>
      <c r="AS60" s="33" t="s">
        <v>1676</v>
      </c>
      <c r="AT60" s="35" t="s">
        <v>1672</v>
      </c>
      <c r="AU60" s="55">
        <f>RANK(AP60,$AP$5:$AP$811,0)</f>
        <v>27</v>
      </c>
      <c r="AV60" s="55">
        <f>RANK(AW60,$AW$5:$AW$811,0)</f>
        <v>56</v>
      </c>
      <c r="AW60" s="55">
        <f>AN60*AO60</f>
        <v>181.38776265862535</v>
      </c>
    </row>
    <row r="61" spans="3:49" x14ac:dyDescent="0.25">
      <c r="C61" s="19" t="s">
        <v>49</v>
      </c>
      <c r="D61" s="6" t="s">
        <v>50</v>
      </c>
      <c r="E61" s="6" t="s">
        <v>15</v>
      </c>
      <c r="F61" s="6" t="s">
        <v>19</v>
      </c>
      <c r="G61" s="13">
        <v>113.139270759094</v>
      </c>
      <c r="H61" s="11">
        <v>1494417.66666667</v>
      </c>
      <c r="I61" s="8">
        <v>43.666913671730299</v>
      </c>
      <c r="J61" s="9">
        <v>0.268328598073793</v>
      </c>
      <c r="K61" s="9">
        <v>9.872804431594539E-4</v>
      </c>
      <c r="L61" s="9">
        <v>0.58927309803649497</v>
      </c>
      <c r="M61" s="9">
        <v>0.35456514451232202</v>
      </c>
      <c r="N61" s="10">
        <v>38</v>
      </c>
      <c r="O61" s="10">
        <v>12</v>
      </c>
      <c r="P61" s="10">
        <v>205</v>
      </c>
      <c r="Q61" s="9">
        <v>0.553133979918084</v>
      </c>
      <c r="R61" s="9">
        <v>0.39901396448166199</v>
      </c>
      <c r="S61" s="9">
        <v>7.0298122929701903E-2</v>
      </c>
      <c r="T61" s="10">
        <v>582</v>
      </c>
      <c r="U61" s="10">
        <v>1241</v>
      </c>
      <c r="V61" s="10">
        <v>3</v>
      </c>
      <c r="W61" s="10">
        <v>40</v>
      </c>
      <c r="X61" s="10">
        <v>684</v>
      </c>
      <c r="Y61" s="10">
        <v>353</v>
      </c>
      <c r="Z61" s="10">
        <v>48</v>
      </c>
      <c r="AA61" s="10">
        <v>45</v>
      </c>
      <c r="AB61" s="10">
        <v>59</v>
      </c>
      <c r="AC61" s="10">
        <v>2717</v>
      </c>
      <c r="AD61" s="7">
        <v>31.154562383612699</v>
      </c>
      <c r="AE61" s="10">
        <v>428</v>
      </c>
      <c r="AF61" s="10">
        <v>183</v>
      </c>
      <c r="AG61" s="10">
        <v>42</v>
      </c>
      <c r="AH61" s="10">
        <v>1093</v>
      </c>
      <c r="AI61" s="10">
        <v>0</v>
      </c>
      <c r="AJ61" s="10">
        <v>3</v>
      </c>
      <c r="AK61" s="14">
        <v>205</v>
      </c>
      <c r="AL61" s="16">
        <v>1</v>
      </c>
      <c r="AM61" s="17">
        <v>0.71054057973791696</v>
      </c>
      <c r="AN61" s="7">
        <v>36.310215786094702</v>
      </c>
      <c r="AO61" s="7">
        <v>4.8722389888823203</v>
      </c>
      <c r="AP61" s="33">
        <v>125.703189893005</v>
      </c>
      <c r="AQ61" s="38" t="s">
        <v>1675</v>
      </c>
      <c r="AR61" s="33" t="s">
        <v>1675</v>
      </c>
      <c r="AS61" s="33" t="s">
        <v>1676</v>
      </c>
      <c r="AT61" s="35" t="s">
        <v>1672</v>
      </c>
      <c r="AU61" s="55">
        <f>RANK(AP61,$AP$5:$AP$811,0)</f>
        <v>16</v>
      </c>
      <c r="AV61" s="55">
        <f>RANK(AW61,$AW$5:$AW$811,0)</f>
        <v>57</v>
      </c>
      <c r="AW61" s="55">
        <f>AN61*AO61</f>
        <v>176.91204904774091</v>
      </c>
    </row>
    <row r="62" spans="3:49" x14ac:dyDescent="0.25">
      <c r="C62" s="19" t="s">
        <v>111</v>
      </c>
      <c r="D62" s="6" t="s">
        <v>112</v>
      </c>
      <c r="E62" s="6" t="s">
        <v>27</v>
      </c>
      <c r="F62" s="6" t="s">
        <v>48</v>
      </c>
      <c r="G62" s="13">
        <v>16.621276626262699</v>
      </c>
      <c r="H62" s="11">
        <v>1249108</v>
      </c>
      <c r="I62" s="8">
        <v>44.244712990936598</v>
      </c>
      <c r="J62" s="9">
        <v>0.49116733568993598</v>
      </c>
      <c r="K62" s="9">
        <v>0.102126297264107</v>
      </c>
      <c r="L62" s="9">
        <v>0.65300159845957395</v>
      </c>
      <c r="M62" s="9">
        <v>0.244562598553796</v>
      </c>
      <c r="N62" s="10">
        <v>1</v>
      </c>
      <c r="O62" s="10">
        <v>3</v>
      </c>
      <c r="P62" s="10">
        <v>44</v>
      </c>
      <c r="Q62" s="9">
        <v>0.50081729907489803</v>
      </c>
      <c r="R62" s="9">
        <v>0.498873195202579</v>
      </c>
      <c r="S62" s="9">
        <v>7.4626865671641798E-2</v>
      </c>
      <c r="T62" s="10">
        <v>52</v>
      </c>
      <c r="U62" s="10">
        <v>146</v>
      </c>
      <c r="V62" s="10">
        <v>2</v>
      </c>
      <c r="W62" s="10">
        <v>3</v>
      </c>
      <c r="X62" s="10">
        <v>113</v>
      </c>
      <c r="Y62" s="10">
        <v>10</v>
      </c>
      <c r="Z62" s="10">
        <v>0</v>
      </c>
      <c r="AA62" s="10">
        <v>7</v>
      </c>
      <c r="AB62" s="10">
        <v>10</v>
      </c>
      <c r="AC62" s="10">
        <v>335</v>
      </c>
      <c r="AD62" s="7">
        <v>46.752380952381003</v>
      </c>
      <c r="AE62" s="10">
        <v>31</v>
      </c>
      <c r="AF62" s="10">
        <v>30</v>
      </c>
      <c r="AG62" s="10">
        <v>5</v>
      </c>
      <c r="AH62" s="10">
        <v>112</v>
      </c>
      <c r="AI62" s="10">
        <v>1</v>
      </c>
      <c r="AJ62" s="10">
        <v>0</v>
      </c>
      <c r="AK62" s="14">
        <v>43</v>
      </c>
      <c r="AL62" s="16">
        <v>0</v>
      </c>
      <c r="AM62" s="17">
        <v>0.45198733069281999</v>
      </c>
      <c r="AN62" s="7">
        <v>27.294217978027699</v>
      </c>
      <c r="AO62" s="7">
        <v>6.48111819043858</v>
      </c>
      <c r="AP62" s="33">
        <v>79.955226626199305</v>
      </c>
      <c r="AQ62" s="38" t="s">
        <v>1676</v>
      </c>
      <c r="AR62" s="33" t="s">
        <v>1675</v>
      </c>
      <c r="AS62" s="33" t="s">
        <v>1675</v>
      </c>
      <c r="AT62" s="35" t="s">
        <v>1672</v>
      </c>
      <c r="AU62" s="55">
        <f>RANK(AP62,$AP$5:$AP$811,0)</f>
        <v>46</v>
      </c>
      <c r="AV62" s="55">
        <f>RANK(AW62,$AW$5:$AW$811,0)</f>
        <v>58</v>
      </c>
      <c r="AW62" s="55">
        <f>AN62*AO62</f>
        <v>176.89705263119103</v>
      </c>
    </row>
    <row r="63" spans="3:49" x14ac:dyDescent="0.25">
      <c r="C63" s="19" t="s">
        <v>495</v>
      </c>
      <c r="D63" s="6" t="s">
        <v>496</v>
      </c>
      <c r="E63" s="6" t="s">
        <v>15</v>
      </c>
      <c r="F63" s="6" t="s">
        <v>16</v>
      </c>
      <c r="G63" s="13">
        <v>56.887616465496698</v>
      </c>
      <c r="H63" s="11">
        <v>1004879.33333333</v>
      </c>
      <c r="I63" s="8">
        <v>41.5361077111382</v>
      </c>
      <c r="J63" s="9">
        <v>0.237311342836036</v>
      </c>
      <c r="K63" s="9">
        <v>0.63183436276459504</v>
      </c>
      <c r="L63" s="9">
        <v>0.27209406303558598</v>
      </c>
      <c r="M63" s="9">
        <v>2.6726025682768099E-2</v>
      </c>
      <c r="N63" s="10">
        <v>6</v>
      </c>
      <c r="O63" s="10">
        <v>2</v>
      </c>
      <c r="P63" s="10">
        <v>99</v>
      </c>
      <c r="Q63" s="9">
        <v>0.83287133724698703</v>
      </c>
      <c r="R63" s="9">
        <v>9.9208353025952503E-2</v>
      </c>
      <c r="S63" s="9">
        <v>0.11919315403423</v>
      </c>
      <c r="T63" s="10">
        <v>122</v>
      </c>
      <c r="U63" s="10">
        <v>845</v>
      </c>
      <c r="V63" s="10">
        <v>9</v>
      </c>
      <c r="W63" s="10">
        <v>1</v>
      </c>
      <c r="X63" s="10">
        <v>364</v>
      </c>
      <c r="Y63" s="10">
        <v>179</v>
      </c>
      <c r="Z63" s="10">
        <v>19</v>
      </c>
      <c r="AA63" s="10">
        <v>10</v>
      </c>
      <c r="AB63" s="10">
        <v>31</v>
      </c>
      <c r="AC63" s="10">
        <v>1636</v>
      </c>
      <c r="AD63" s="7">
        <v>38.306320907617497</v>
      </c>
      <c r="AE63" s="10">
        <v>248</v>
      </c>
      <c r="AF63" s="10">
        <v>169</v>
      </c>
      <c r="AG63" s="10">
        <v>19</v>
      </c>
      <c r="AH63" s="10">
        <v>632</v>
      </c>
      <c r="AI63" s="10">
        <v>0</v>
      </c>
      <c r="AJ63" s="10">
        <v>3</v>
      </c>
      <c r="AK63" s="14">
        <v>99</v>
      </c>
      <c r="AL63" s="16">
        <v>0</v>
      </c>
      <c r="AM63" s="17">
        <v>0.11063322912270999</v>
      </c>
      <c r="AN63" s="7">
        <v>38.5596425904371</v>
      </c>
      <c r="AO63" s="7">
        <v>4.5752477684212396</v>
      </c>
      <c r="AP63" s="33">
        <v>19.517905288787201</v>
      </c>
      <c r="AQ63" s="38" t="s">
        <v>1677</v>
      </c>
      <c r="AR63" s="33" t="s">
        <v>1675</v>
      </c>
      <c r="AS63" s="33" t="s">
        <v>1676</v>
      </c>
      <c r="AT63" s="35" t="s">
        <v>1672</v>
      </c>
      <c r="AU63" s="55">
        <f>RANK(AP63,$AP$5:$AP$811,0)</f>
        <v>235</v>
      </c>
      <c r="AV63" s="55">
        <f>RANK(AW63,$AW$5:$AW$811,0)</f>
        <v>59</v>
      </c>
      <c r="AW63" s="55">
        <f>AN63*AO63</f>
        <v>176.41991871301792</v>
      </c>
    </row>
    <row r="64" spans="3:49" x14ac:dyDescent="0.25">
      <c r="C64" s="19" t="s">
        <v>285</v>
      </c>
      <c r="D64" s="6" t="s">
        <v>286</v>
      </c>
      <c r="E64" s="6" t="s">
        <v>15</v>
      </c>
      <c r="F64" s="6" t="s">
        <v>39</v>
      </c>
      <c r="G64" s="13">
        <v>49.739808711952499</v>
      </c>
      <c r="H64" s="11">
        <v>187120.66666666701</v>
      </c>
      <c r="I64" s="8">
        <v>42.667572463768103</v>
      </c>
      <c r="J64" s="9">
        <v>0.114743722868705</v>
      </c>
      <c r="K64" s="9">
        <v>0.88753868708550199</v>
      </c>
      <c r="L64" s="9">
        <v>1.6132575691373101E-2</v>
      </c>
      <c r="M64" s="9">
        <v>3.9722086967142703E-2</v>
      </c>
      <c r="N64" s="10">
        <v>1</v>
      </c>
      <c r="O64" s="10">
        <v>1</v>
      </c>
      <c r="P64" s="10">
        <v>46</v>
      </c>
      <c r="Q64" s="9">
        <v>0.89848940125112098</v>
      </c>
      <c r="R64" s="9">
        <v>6.5745648623910705E-2</v>
      </c>
      <c r="S64" s="9">
        <v>0.19909502262443299</v>
      </c>
      <c r="T64" s="10">
        <v>144</v>
      </c>
      <c r="U64" s="10">
        <v>469</v>
      </c>
      <c r="V64" s="10">
        <v>12</v>
      </c>
      <c r="W64" s="10">
        <v>0</v>
      </c>
      <c r="X64" s="10">
        <v>251</v>
      </c>
      <c r="Y64" s="10">
        <v>123</v>
      </c>
      <c r="Z64" s="10">
        <v>0</v>
      </c>
      <c r="AA64" s="10">
        <v>10</v>
      </c>
      <c r="AB64" s="10">
        <v>14</v>
      </c>
      <c r="AC64" s="10">
        <v>1105</v>
      </c>
      <c r="AD64" s="7">
        <v>42.908759124087602</v>
      </c>
      <c r="AE64" s="10">
        <v>95</v>
      </c>
      <c r="AF64" s="10">
        <v>29</v>
      </c>
      <c r="AG64" s="10">
        <v>2</v>
      </c>
      <c r="AH64" s="10">
        <v>279</v>
      </c>
      <c r="AI64" s="10">
        <v>0</v>
      </c>
      <c r="AJ64" s="10">
        <v>1</v>
      </c>
      <c r="AK64" s="14">
        <v>46</v>
      </c>
      <c r="AL64" s="16">
        <v>0</v>
      </c>
      <c r="AM64" s="17">
        <v>0.23089045379183901</v>
      </c>
      <c r="AN64" s="7">
        <v>48.486963107552</v>
      </c>
      <c r="AO64" s="7">
        <v>3.5487885084865902</v>
      </c>
      <c r="AP64" s="33">
        <v>39.729315186039003</v>
      </c>
      <c r="AQ64" s="38" t="s">
        <v>1677</v>
      </c>
      <c r="AR64" s="33" t="s">
        <v>1675</v>
      </c>
      <c r="AS64" s="33" t="s">
        <v>1677</v>
      </c>
      <c r="AT64" s="35" t="s">
        <v>1672</v>
      </c>
      <c r="AU64" s="55">
        <f>RANK(AP64,$AP$5:$AP$811,0)</f>
        <v>131</v>
      </c>
      <c r="AV64" s="55">
        <f>RANK(AW64,$AW$5:$AW$811,0)</f>
        <v>60</v>
      </c>
      <c r="AW64" s="55">
        <f>AN64*AO64</f>
        <v>172.06997748749379</v>
      </c>
    </row>
    <row r="65" spans="3:49" x14ac:dyDescent="0.25">
      <c r="C65" s="19" t="s">
        <v>281</v>
      </c>
      <c r="D65" s="6" t="s">
        <v>282</v>
      </c>
      <c r="E65" s="6" t="s">
        <v>15</v>
      </c>
      <c r="F65" s="6" t="s">
        <v>131</v>
      </c>
      <c r="G65" s="13">
        <v>27.827189252621</v>
      </c>
      <c r="H65" s="11">
        <v>89806</v>
      </c>
      <c r="I65" s="8">
        <v>43.623595505617999</v>
      </c>
      <c r="J65" s="9">
        <v>0.68245110104503703</v>
      </c>
      <c r="K65" s="9">
        <v>9.4311150950234901E-2</v>
      </c>
      <c r="L65" s="9">
        <v>0.76289378551759801</v>
      </c>
      <c r="M65" s="9">
        <v>7.4730761929428704E-3</v>
      </c>
      <c r="N65" s="10">
        <v>0</v>
      </c>
      <c r="O65" s="10">
        <v>0</v>
      </c>
      <c r="P65" s="10">
        <v>12</v>
      </c>
      <c r="Q65" s="9">
        <v>0.85720493646783202</v>
      </c>
      <c r="R65" s="9">
        <v>7.4730761929428704E-3</v>
      </c>
      <c r="S65" s="9">
        <v>0.172222222222221</v>
      </c>
      <c r="T65" s="10">
        <v>90</v>
      </c>
      <c r="U65" s="10">
        <v>130</v>
      </c>
      <c r="V65" s="10">
        <v>0</v>
      </c>
      <c r="W65" s="10">
        <v>3</v>
      </c>
      <c r="X65" s="10">
        <v>94</v>
      </c>
      <c r="Y65" s="10">
        <v>70</v>
      </c>
      <c r="Z65" s="10">
        <v>2</v>
      </c>
      <c r="AA65" s="10">
        <v>4</v>
      </c>
      <c r="AB65" s="10">
        <v>6</v>
      </c>
      <c r="AC65" s="10">
        <v>360</v>
      </c>
      <c r="AD65" s="7">
        <v>37.5277777777777</v>
      </c>
      <c r="AE65" s="10">
        <v>34</v>
      </c>
      <c r="AF65" s="10">
        <v>13</v>
      </c>
      <c r="AG65" s="10">
        <v>3</v>
      </c>
      <c r="AH65" s="10">
        <v>78</v>
      </c>
      <c r="AI65" s="10">
        <v>0</v>
      </c>
      <c r="AJ65" s="10">
        <v>0</v>
      </c>
      <c r="AK65" s="14">
        <v>12</v>
      </c>
      <c r="AL65" s="16">
        <v>0</v>
      </c>
      <c r="AM65" s="17">
        <v>0.235238505608141</v>
      </c>
      <c r="AN65" s="7">
        <v>39.044766730725499</v>
      </c>
      <c r="AO65" s="7">
        <v>4.3749381022229796</v>
      </c>
      <c r="AP65" s="33">
        <v>40.183074006081398</v>
      </c>
      <c r="AQ65" s="38" t="s">
        <v>1677</v>
      </c>
      <c r="AR65" s="33" t="s">
        <v>1675</v>
      </c>
      <c r="AS65" s="33" t="s">
        <v>1676</v>
      </c>
      <c r="AT65" s="35" t="s">
        <v>1672</v>
      </c>
      <c r="AU65" s="55">
        <f>RANK(AP65,$AP$5:$AP$811,0)</f>
        <v>129</v>
      </c>
      <c r="AV65" s="55">
        <f>RANK(AW65,$AW$5:$AW$811,0)</f>
        <v>61</v>
      </c>
      <c r="AW65" s="55">
        <f>AN65*AO65</f>
        <v>170.81843766265914</v>
      </c>
    </row>
    <row r="66" spans="3:49" x14ac:dyDescent="0.25">
      <c r="C66" s="19" t="s">
        <v>59</v>
      </c>
      <c r="D66" s="6" t="s">
        <v>60</v>
      </c>
      <c r="E66" s="6" t="s">
        <v>11</v>
      </c>
      <c r="F66" s="6" t="s">
        <v>22</v>
      </c>
      <c r="G66" s="13">
        <v>13.485318059139599</v>
      </c>
      <c r="H66" s="11">
        <v>1018341.33333333</v>
      </c>
      <c r="I66" s="8">
        <v>44.957627118644098</v>
      </c>
      <c r="J66" s="9">
        <v>0.79526737824906002</v>
      </c>
      <c r="K66" s="9">
        <v>1.27812145919551E-2</v>
      </c>
      <c r="L66" s="9">
        <v>0.20163495886316099</v>
      </c>
      <c r="M66" s="9">
        <v>0.502695586974654</v>
      </c>
      <c r="N66" s="10">
        <v>4</v>
      </c>
      <c r="O66" s="10">
        <v>0</v>
      </c>
      <c r="P66" s="10">
        <v>34</v>
      </c>
      <c r="Q66" s="9">
        <v>0.212038273982843</v>
      </c>
      <c r="R66" s="9">
        <v>0.50574220747134002</v>
      </c>
      <c r="S66" s="9">
        <v>8.0168776371307995E-2</v>
      </c>
      <c r="T66" s="10">
        <v>47</v>
      </c>
      <c r="U66" s="10">
        <v>87</v>
      </c>
      <c r="V66" s="10">
        <v>0</v>
      </c>
      <c r="W66" s="10">
        <v>0</v>
      </c>
      <c r="X66" s="10">
        <v>68</v>
      </c>
      <c r="Y66" s="10">
        <v>13</v>
      </c>
      <c r="Z66" s="10">
        <v>0</v>
      </c>
      <c r="AA66" s="10">
        <v>6</v>
      </c>
      <c r="AB66" s="10">
        <v>11</v>
      </c>
      <c r="AC66" s="10">
        <v>237</v>
      </c>
      <c r="AD66" s="7">
        <v>20.659090909090899</v>
      </c>
      <c r="AE66" s="10">
        <v>26</v>
      </c>
      <c r="AF66" s="10">
        <v>37</v>
      </c>
      <c r="AG66" s="10">
        <v>4</v>
      </c>
      <c r="AH66" s="10">
        <v>93</v>
      </c>
      <c r="AI66" s="10">
        <v>0</v>
      </c>
      <c r="AJ66" s="10">
        <v>0</v>
      </c>
      <c r="AK66" s="14">
        <v>34</v>
      </c>
      <c r="AL66" s="16">
        <v>1</v>
      </c>
      <c r="AM66" s="17">
        <v>0.69505458897827099</v>
      </c>
      <c r="AN66" s="7">
        <v>24.563642445207002</v>
      </c>
      <c r="AO66" s="7">
        <v>6.9013134811212202</v>
      </c>
      <c r="AP66" s="33">
        <v>117.82662474286499</v>
      </c>
      <c r="AQ66" s="38" t="s">
        <v>1675</v>
      </c>
      <c r="AR66" s="33" t="s">
        <v>1675</v>
      </c>
      <c r="AS66" s="33" t="s">
        <v>1675</v>
      </c>
      <c r="AT66" s="35" t="s">
        <v>1672</v>
      </c>
      <c r="AU66" s="55">
        <f>RANK(AP66,$AP$5:$AP$811,0)</f>
        <v>21</v>
      </c>
      <c r="AV66" s="55">
        <f>RANK(AW66,$AW$5:$AW$811,0)</f>
        <v>62</v>
      </c>
      <c r="AW66" s="55">
        <f>AN66*AO66</f>
        <v>169.5213967525485</v>
      </c>
    </row>
    <row r="67" spans="3:49" x14ac:dyDescent="0.25">
      <c r="C67" s="19" t="s">
        <v>317</v>
      </c>
      <c r="D67" s="6" t="s">
        <v>318</v>
      </c>
      <c r="E67" s="6" t="s">
        <v>89</v>
      </c>
      <c r="F67" s="6" t="s">
        <v>126</v>
      </c>
      <c r="G67" s="13">
        <v>230.90172892044799</v>
      </c>
      <c r="H67" s="11">
        <v>563721.66666666698</v>
      </c>
      <c r="I67" s="8">
        <v>41.661036036036002</v>
      </c>
      <c r="J67" s="9">
        <v>0.28265629364683198</v>
      </c>
      <c r="K67" s="9">
        <v>0.88001824477767399</v>
      </c>
      <c r="L67" s="9">
        <v>7.5887066891788701E-2</v>
      </c>
      <c r="M67" s="9">
        <v>0</v>
      </c>
      <c r="N67" s="10">
        <v>20</v>
      </c>
      <c r="O67" s="10">
        <v>9</v>
      </c>
      <c r="P67" s="10">
        <v>289</v>
      </c>
      <c r="Q67" s="9">
        <v>0.93013303723041996</v>
      </c>
      <c r="R67" s="9">
        <v>3.9537786437640103E-2</v>
      </c>
      <c r="S67" s="9">
        <v>3.8014981273408202E-2</v>
      </c>
      <c r="T67" s="10">
        <v>434</v>
      </c>
      <c r="U67" s="10">
        <v>2599</v>
      </c>
      <c r="V67" s="10">
        <v>5</v>
      </c>
      <c r="W67" s="10">
        <v>1</v>
      </c>
      <c r="X67" s="10">
        <v>1348</v>
      </c>
      <c r="Y67" s="10">
        <v>396</v>
      </c>
      <c r="Z67" s="10">
        <v>13</v>
      </c>
      <c r="AA67" s="10">
        <v>36</v>
      </c>
      <c r="AB67" s="10">
        <v>71</v>
      </c>
      <c r="AC67" s="10">
        <v>5340</v>
      </c>
      <c r="AD67" s="7">
        <v>28.6071784646062</v>
      </c>
      <c r="AE67" s="10">
        <v>923</v>
      </c>
      <c r="AF67" s="10">
        <v>305</v>
      </c>
      <c r="AG67" s="10">
        <v>7</v>
      </c>
      <c r="AH67" s="10">
        <v>2081</v>
      </c>
      <c r="AI67" s="10">
        <v>0</v>
      </c>
      <c r="AJ67" s="10">
        <v>6</v>
      </c>
      <c r="AK67" s="14">
        <v>289</v>
      </c>
      <c r="AL67" s="16">
        <v>0</v>
      </c>
      <c r="AM67" s="17">
        <v>0.207128415724982</v>
      </c>
      <c r="AN67" s="7">
        <v>35.681880167182399</v>
      </c>
      <c r="AO67" s="7">
        <v>4.74007040227115</v>
      </c>
      <c r="AP67" s="33">
        <v>35.032586729484898</v>
      </c>
      <c r="AQ67" s="38" t="s">
        <v>1677</v>
      </c>
      <c r="AR67" s="33" t="s">
        <v>1675</v>
      </c>
      <c r="AS67" s="33" t="s">
        <v>1676</v>
      </c>
      <c r="AT67" s="35" t="s">
        <v>1672</v>
      </c>
      <c r="AU67" s="55">
        <f>RANK(AP67,$AP$5:$AP$811,0)</f>
        <v>147</v>
      </c>
      <c r="AV67" s="55">
        <f>RANK(AW67,$AW$5:$AW$811,0)</f>
        <v>63</v>
      </c>
      <c r="AW67" s="55">
        <f>AN67*AO67</f>
        <v>169.13462407784723</v>
      </c>
    </row>
    <row r="68" spans="3:49" x14ac:dyDescent="0.25">
      <c r="C68" s="19" t="s">
        <v>491</v>
      </c>
      <c r="D68" s="6" t="s">
        <v>492</v>
      </c>
      <c r="E68" s="6" t="s">
        <v>15</v>
      </c>
      <c r="F68" s="6" t="s">
        <v>16</v>
      </c>
      <c r="G68" s="13">
        <v>93.323166747856703</v>
      </c>
      <c r="H68" s="11">
        <v>721905.33333333302</v>
      </c>
      <c r="I68" s="8">
        <v>41.818693693693703</v>
      </c>
      <c r="J68" s="9">
        <v>0.25465310124852603</v>
      </c>
      <c r="K68" s="9">
        <v>0.84351057170875099</v>
      </c>
      <c r="L68" s="9">
        <v>7.7556503948035801E-2</v>
      </c>
      <c r="M68" s="9">
        <v>5.4758949892902697E-3</v>
      </c>
      <c r="N68" s="10">
        <v>11</v>
      </c>
      <c r="O68" s="10">
        <v>3</v>
      </c>
      <c r="P68" s="10">
        <v>170</v>
      </c>
      <c r="Q68" s="9">
        <v>0.90260936526632995</v>
      </c>
      <c r="R68" s="9">
        <v>3.9403521092420499E-2</v>
      </c>
      <c r="S68" s="9">
        <v>9.7378277153557999E-3</v>
      </c>
      <c r="T68" s="10">
        <v>169</v>
      </c>
      <c r="U68" s="10">
        <v>1508</v>
      </c>
      <c r="V68" s="10">
        <v>26</v>
      </c>
      <c r="W68" s="10">
        <v>0</v>
      </c>
      <c r="X68" s="10">
        <v>526</v>
      </c>
      <c r="Y68" s="10">
        <v>149</v>
      </c>
      <c r="Z68" s="10">
        <v>18</v>
      </c>
      <c r="AA68" s="10">
        <v>19</v>
      </c>
      <c r="AB68" s="10">
        <v>32</v>
      </c>
      <c r="AC68" s="10">
        <v>2670</v>
      </c>
      <c r="AD68" s="7">
        <v>42.429333333333297</v>
      </c>
      <c r="AE68" s="10">
        <v>552</v>
      </c>
      <c r="AF68" s="10">
        <v>282</v>
      </c>
      <c r="AG68" s="10">
        <v>23</v>
      </c>
      <c r="AH68" s="10">
        <v>1142</v>
      </c>
      <c r="AI68" s="10">
        <v>0</v>
      </c>
      <c r="AJ68" s="10">
        <v>3</v>
      </c>
      <c r="AK68" s="14">
        <v>170</v>
      </c>
      <c r="AL68" s="16">
        <v>0</v>
      </c>
      <c r="AM68" s="17">
        <v>0.11726794570368999</v>
      </c>
      <c r="AN68" s="7">
        <v>51.886559803341903</v>
      </c>
      <c r="AO68" s="7">
        <v>3.25273830543567</v>
      </c>
      <c r="AP68" s="33">
        <v>19.7917099789147</v>
      </c>
      <c r="AQ68" s="38" t="s">
        <v>1677</v>
      </c>
      <c r="AR68" s="33" t="s">
        <v>1675</v>
      </c>
      <c r="AS68" s="33" t="s">
        <v>1677</v>
      </c>
      <c r="AT68" s="35" t="s">
        <v>1672</v>
      </c>
      <c r="AU68" s="55">
        <f>RANK(AP68,$AP$5:$AP$811,0)</f>
        <v>233</v>
      </c>
      <c r="AV68" s="55">
        <f>RANK(AW68,$AW$5:$AW$811,0)</f>
        <v>64</v>
      </c>
      <c r="AW68" s="55">
        <f>AN68*AO68</f>
        <v>168.7734006096089</v>
      </c>
    </row>
    <row r="69" spans="3:49" x14ac:dyDescent="0.25">
      <c r="C69" s="19" t="s">
        <v>198</v>
      </c>
      <c r="D69" s="6" t="s">
        <v>199</v>
      </c>
      <c r="E69" s="6" t="s">
        <v>15</v>
      </c>
      <c r="F69" s="6" t="s">
        <v>19</v>
      </c>
      <c r="G69" s="13">
        <v>30.4154787035922</v>
      </c>
      <c r="H69" s="11">
        <v>14794.666666666601</v>
      </c>
      <c r="I69" s="8">
        <v>0</v>
      </c>
      <c r="J69" s="9">
        <v>0</v>
      </c>
      <c r="K69" s="9">
        <v>0.17176680885506301</v>
      </c>
      <c r="L69" s="9">
        <v>0.39677973751951701</v>
      </c>
      <c r="M69" s="9">
        <v>6.7552602481008597E-2</v>
      </c>
      <c r="N69" s="10">
        <v>0</v>
      </c>
      <c r="O69" s="10">
        <v>0</v>
      </c>
      <c r="P69" s="10">
        <v>35</v>
      </c>
      <c r="Q69" s="9">
        <v>0.56228175886461496</v>
      </c>
      <c r="R69" s="9">
        <v>9.0927426125201702E-2</v>
      </c>
      <c r="S69" s="9">
        <v>0</v>
      </c>
      <c r="T69" s="10">
        <v>0</v>
      </c>
      <c r="U69" s="10">
        <v>0</v>
      </c>
      <c r="V69" s="10">
        <v>0</v>
      </c>
      <c r="W69" s="10">
        <v>0</v>
      </c>
      <c r="X69" s="10">
        <v>0</v>
      </c>
      <c r="Y69" s="10">
        <v>0</v>
      </c>
      <c r="Z69" s="10">
        <v>0</v>
      </c>
      <c r="AA69" s="10">
        <v>4</v>
      </c>
      <c r="AB69" s="10">
        <v>19</v>
      </c>
      <c r="AC69" s="10">
        <v>0</v>
      </c>
      <c r="AD69" s="7">
        <v>5</v>
      </c>
      <c r="AE69" s="10">
        <v>2</v>
      </c>
      <c r="AF69" s="10">
        <v>5</v>
      </c>
      <c r="AG69" s="10">
        <v>2</v>
      </c>
      <c r="AH69" s="10">
        <v>44</v>
      </c>
      <c r="AI69" s="10">
        <v>0</v>
      </c>
      <c r="AJ69" s="10">
        <v>0</v>
      </c>
      <c r="AK69" s="14">
        <v>35</v>
      </c>
      <c r="AL69" s="16">
        <v>0</v>
      </c>
      <c r="AM69" s="17">
        <v>0.33221728115090698</v>
      </c>
      <c r="AN69" s="7">
        <v>44.7530252753957</v>
      </c>
      <c r="AO69" s="7">
        <v>3.73133749477392</v>
      </c>
      <c r="AP69" s="33">
        <v>55.476512367414998</v>
      </c>
      <c r="AQ69" s="38" t="s">
        <v>1676</v>
      </c>
      <c r="AR69" s="33" t="s">
        <v>1675</v>
      </c>
      <c r="AS69" s="33" t="s">
        <v>1677</v>
      </c>
      <c r="AT69" s="35" t="s">
        <v>1672</v>
      </c>
      <c r="AU69" s="55">
        <f>RANK(AP69,$AP$5:$AP$811,0)</f>
        <v>87</v>
      </c>
      <c r="AV69" s="55">
        <f>RANK(AW69,$AW$5:$AW$811,0)</f>
        <v>65</v>
      </c>
      <c r="AW69" s="55">
        <f>AN69*AO69</f>
        <v>166.98864121464891</v>
      </c>
    </row>
    <row r="70" spans="3:49" x14ac:dyDescent="0.25">
      <c r="C70" s="19" t="s">
        <v>99</v>
      </c>
      <c r="D70" s="6" t="s">
        <v>100</v>
      </c>
      <c r="E70" s="6" t="s">
        <v>11</v>
      </c>
      <c r="F70" s="6" t="s">
        <v>12</v>
      </c>
      <c r="G70" s="13">
        <v>47.749079397285698</v>
      </c>
      <c r="H70" s="11">
        <v>1373463.33333333</v>
      </c>
      <c r="I70" s="8">
        <v>42.549309664694199</v>
      </c>
      <c r="J70" s="9">
        <v>0.34461598641123098</v>
      </c>
      <c r="K70" s="9">
        <v>1.58242183651339E-2</v>
      </c>
      <c r="L70" s="9">
        <v>0.78952894686921504</v>
      </c>
      <c r="M70" s="9">
        <v>0.19464683476565001</v>
      </c>
      <c r="N70" s="10">
        <v>25</v>
      </c>
      <c r="O70" s="10">
        <v>1</v>
      </c>
      <c r="P70" s="10">
        <v>61</v>
      </c>
      <c r="Q70" s="9">
        <v>0.56760764040490597</v>
      </c>
      <c r="R70" s="9">
        <v>0.43239235959509498</v>
      </c>
      <c r="S70" s="9">
        <v>6.7713444553483798E-2</v>
      </c>
      <c r="T70" s="10">
        <v>131</v>
      </c>
      <c r="U70" s="10">
        <v>363</v>
      </c>
      <c r="V70" s="10">
        <v>0</v>
      </c>
      <c r="W70" s="10">
        <v>11</v>
      </c>
      <c r="X70" s="10">
        <v>284</v>
      </c>
      <c r="Y70" s="10">
        <v>170</v>
      </c>
      <c r="Z70" s="10">
        <v>6</v>
      </c>
      <c r="AA70" s="10">
        <v>12</v>
      </c>
      <c r="AB70" s="10">
        <v>18</v>
      </c>
      <c r="AC70" s="10">
        <v>1019</v>
      </c>
      <c r="AD70" s="7">
        <v>40.344720496894297</v>
      </c>
      <c r="AE70" s="10">
        <v>130</v>
      </c>
      <c r="AF70" s="10">
        <v>48</v>
      </c>
      <c r="AG70" s="10">
        <v>7</v>
      </c>
      <c r="AH70" s="10">
        <v>331</v>
      </c>
      <c r="AI70" s="10">
        <v>0</v>
      </c>
      <c r="AJ70" s="10">
        <v>0</v>
      </c>
      <c r="AK70" s="14">
        <v>61</v>
      </c>
      <c r="AL70" s="16">
        <v>1</v>
      </c>
      <c r="AM70" s="17">
        <v>0.52268511170714305</v>
      </c>
      <c r="AN70" s="7">
        <v>33.3329438266368</v>
      </c>
      <c r="AO70" s="7">
        <v>4.8730559011487999</v>
      </c>
      <c r="AP70" s="33">
        <v>84.901466832614602</v>
      </c>
      <c r="AQ70" s="38" t="s">
        <v>1676</v>
      </c>
      <c r="AR70" s="33" t="s">
        <v>1675</v>
      </c>
      <c r="AS70" s="33" t="s">
        <v>1676</v>
      </c>
      <c r="AT70" s="35" t="s">
        <v>1672</v>
      </c>
      <c r="AU70" s="55">
        <f>RANK(AP70,$AP$5:$AP$811,0)</f>
        <v>40</v>
      </c>
      <c r="AV70" s="55">
        <f>RANK(AW70,$AW$5:$AW$811,0)</f>
        <v>66</v>
      </c>
      <c r="AW70" s="55">
        <f>AN70*AO70</f>
        <v>162.43329861705391</v>
      </c>
    </row>
    <row r="71" spans="3:49" x14ac:dyDescent="0.25">
      <c r="C71" s="19" t="s">
        <v>235</v>
      </c>
      <c r="D71" s="6" t="s">
        <v>236</v>
      </c>
      <c r="E71" s="6" t="s">
        <v>27</v>
      </c>
      <c r="F71" s="6" t="s">
        <v>204</v>
      </c>
      <c r="G71" s="13">
        <v>19.220396458877001</v>
      </c>
      <c r="H71" s="11">
        <v>1576262.66666667</v>
      </c>
      <c r="I71" s="8">
        <v>41.093117408906899</v>
      </c>
      <c r="J71" s="9">
        <v>1.35242863325241</v>
      </c>
      <c r="K71" s="9">
        <v>0</v>
      </c>
      <c r="L71" s="9">
        <v>0.36925376724505998</v>
      </c>
      <c r="M71" s="9">
        <v>0.116764995635595</v>
      </c>
      <c r="N71" s="10">
        <v>2</v>
      </c>
      <c r="O71" s="10">
        <v>0</v>
      </c>
      <c r="P71" s="10">
        <v>7</v>
      </c>
      <c r="Q71" s="9">
        <v>0.36925376724505998</v>
      </c>
      <c r="R71" s="9">
        <v>0.116764995635595</v>
      </c>
      <c r="S71" s="9">
        <v>8.0321285140562207E-3</v>
      </c>
      <c r="T71" s="10">
        <v>13</v>
      </c>
      <c r="U71" s="10">
        <v>11</v>
      </c>
      <c r="V71" s="10">
        <v>0</v>
      </c>
      <c r="W71" s="10">
        <v>23</v>
      </c>
      <c r="X71" s="10">
        <v>124</v>
      </c>
      <c r="Y71" s="10">
        <v>30</v>
      </c>
      <c r="Z71" s="10">
        <v>0</v>
      </c>
      <c r="AA71" s="10">
        <v>10</v>
      </c>
      <c r="AB71" s="10">
        <v>18</v>
      </c>
      <c r="AC71" s="10">
        <v>249</v>
      </c>
      <c r="AD71" s="7">
        <v>25.1875</v>
      </c>
      <c r="AE71" s="10">
        <v>4</v>
      </c>
      <c r="AF71" s="10">
        <v>7</v>
      </c>
      <c r="AG71" s="10">
        <v>1</v>
      </c>
      <c r="AH71" s="10">
        <v>36</v>
      </c>
      <c r="AI71" s="10">
        <v>0</v>
      </c>
      <c r="AJ71" s="10">
        <v>0</v>
      </c>
      <c r="AK71" s="14">
        <v>7</v>
      </c>
      <c r="AL71" s="16">
        <v>0</v>
      </c>
      <c r="AM71" s="17">
        <v>0.298580380414809</v>
      </c>
      <c r="AN71" s="7">
        <v>23.027676183437901</v>
      </c>
      <c r="AO71" s="7">
        <v>6.8643248872158003</v>
      </c>
      <c r="AP71" s="33">
        <v>47.196436728152399</v>
      </c>
      <c r="AQ71" s="38" t="s">
        <v>1677</v>
      </c>
      <c r="AR71" s="33" t="s">
        <v>1675</v>
      </c>
      <c r="AS71" s="33" t="s">
        <v>1675</v>
      </c>
      <c r="AT71" s="35" t="s">
        <v>1672</v>
      </c>
      <c r="AU71" s="55">
        <f>RANK(AP71,$AP$5:$AP$811,0)</f>
        <v>105</v>
      </c>
      <c r="AV71" s="55">
        <f>RANK(AW71,$AW$5:$AW$811,0)</f>
        <v>67</v>
      </c>
      <c r="AW71" s="55">
        <f>AN71*AO71</f>
        <v>158.06945072071935</v>
      </c>
    </row>
    <row r="72" spans="3:49" x14ac:dyDescent="0.25">
      <c r="C72" s="19" t="s">
        <v>321</v>
      </c>
      <c r="D72" s="6" t="s">
        <v>322</v>
      </c>
      <c r="E72" s="6" t="s">
        <v>27</v>
      </c>
      <c r="F72" s="6" t="s">
        <v>48</v>
      </c>
      <c r="G72" s="13">
        <v>1.7871835631665101</v>
      </c>
      <c r="H72" s="11">
        <v>1285978.33333333</v>
      </c>
      <c r="I72" s="8">
        <v>46.875</v>
      </c>
      <c r="J72" s="9">
        <v>0.100821763073196</v>
      </c>
      <c r="K72" s="9">
        <v>0</v>
      </c>
      <c r="L72" s="9">
        <v>3.9127706482845699E-2</v>
      </c>
      <c r="M72" s="9">
        <v>0.96087229351715397</v>
      </c>
      <c r="N72" s="10">
        <v>1</v>
      </c>
      <c r="O72" s="10">
        <v>2</v>
      </c>
      <c r="P72" s="10">
        <v>2</v>
      </c>
      <c r="Q72" s="9">
        <v>3.9127706482845699E-2</v>
      </c>
      <c r="R72" s="9">
        <v>0.96087229351715397</v>
      </c>
      <c r="S72" s="9">
        <v>0</v>
      </c>
      <c r="T72" s="10">
        <v>10</v>
      </c>
      <c r="U72" s="10">
        <v>18</v>
      </c>
      <c r="V72" s="10">
        <v>0</v>
      </c>
      <c r="W72" s="10">
        <v>0</v>
      </c>
      <c r="X72" s="10">
        <v>4</v>
      </c>
      <c r="Y72" s="10">
        <v>0</v>
      </c>
      <c r="Z72" s="10">
        <v>0</v>
      </c>
      <c r="AA72" s="10">
        <v>0</v>
      </c>
      <c r="AB72" s="10">
        <v>0</v>
      </c>
      <c r="AC72" s="10">
        <v>24</v>
      </c>
      <c r="AD72" s="7">
        <v>0.8</v>
      </c>
      <c r="AE72" s="10">
        <v>1</v>
      </c>
      <c r="AF72" s="10">
        <v>3</v>
      </c>
      <c r="AG72" s="10">
        <v>0</v>
      </c>
      <c r="AH72" s="10">
        <v>9</v>
      </c>
      <c r="AI72" s="10">
        <v>0</v>
      </c>
      <c r="AJ72" s="10">
        <v>0</v>
      </c>
      <c r="AK72" s="14">
        <v>1</v>
      </c>
      <c r="AL72" s="16">
        <v>0</v>
      </c>
      <c r="AM72" s="17">
        <v>0.22210259315619499</v>
      </c>
      <c r="AN72" s="7">
        <v>27.990061410854899</v>
      </c>
      <c r="AO72" s="7">
        <v>5.6278039968515801</v>
      </c>
      <c r="AP72" s="33">
        <v>34.986173383189801</v>
      </c>
      <c r="AQ72" s="38" t="s">
        <v>1677</v>
      </c>
      <c r="AR72" s="33" t="s">
        <v>1675</v>
      </c>
      <c r="AS72" s="33" t="s">
        <v>1675</v>
      </c>
      <c r="AT72" s="35" t="s">
        <v>1672</v>
      </c>
      <c r="AU72" s="55">
        <f>RANK(AP72,$AP$5:$AP$811,0)</f>
        <v>149</v>
      </c>
      <c r="AV72" s="55">
        <f>RANK(AW72,$AW$5:$AW$811,0)</f>
        <v>68</v>
      </c>
      <c r="AW72" s="55">
        <f>AN72*AO72</f>
        <v>157.52257948013039</v>
      </c>
    </row>
    <row r="73" spans="3:49" x14ac:dyDescent="0.25">
      <c r="C73" s="19" t="s">
        <v>475</v>
      </c>
      <c r="D73" s="6" t="s">
        <v>476</v>
      </c>
      <c r="E73" s="6" t="s">
        <v>15</v>
      </c>
      <c r="F73" s="6" t="s">
        <v>19</v>
      </c>
      <c r="G73" s="13">
        <v>32.145389389100202</v>
      </c>
      <c r="H73" s="11">
        <v>645561.33333333302</v>
      </c>
      <c r="I73" s="8">
        <v>44.522058823529399</v>
      </c>
      <c r="J73" s="9">
        <v>0.56304660698035502</v>
      </c>
      <c r="K73" s="9">
        <v>0</v>
      </c>
      <c r="L73" s="9">
        <v>0.88629342582259996</v>
      </c>
      <c r="M73" s="9">
        <v>8.7353932799263706E-2</v>
      </c>
      <c r="N73" s="10">
        <v>1</v>
      </c>
      <c r="O73" s="10">
        <v>2</v>
      </c>
      <c r="P73" s="10">
        <v>24</v>
      </c>
      <c r="Q73" s="9">
        <v>0.87059387216486395</v>
      </c>
      <c r="R73" s="9">
        <v>0.10305348645699999</v>
      </c>
      <c r="S73" s="9">
        <v>7.8754578754578794E-2</v>
      </c>
      <c r="T73" s="10">
        <v>113</v>
      </c>
      <c r="U73" s="10">
        <v>251</v>
      </c>
      <c r="V73" s="10">
        <v>2</v>
      </c>
      <c r="W73" s="10">
        <v>5</v>
      </c>
      <c r="X73" s="10">
        <v>98</v>
      </c>
      <c r="Y73" s="10">
        <v>102</v>
      </c>
      <c r="Z73" s="10">
        <v>0</v>
      </c>
      <c r="AA73" s="10">
        <v>6</v>
      </c>
      <c r="AB73" s="10">
        <v>7</v>
      </c>
      <c r="AC73" s="10">
        <v>546</v>
      </c>
      <c r="AD73" s="7">
        <v>39.734883720930199</v>
      </c>
      <c r="AE73" s="10">
        <v>89</v>
      </c>
      <c r="AF73" s="10">
        <v>42</v>
      </c>
      <c r="AG73" s="10">
        <v>10</v>
      </c>
      <c r="AH73" s="10">
        <v>222</v>
      </c>
      <c r="AI73" s="10">
        <v>0</v>
      </c>
      <c r="AJ73" s="10">
        <v>0</v>
      </c>
      <c r="AK73" s="14">
        <v>24</v>
      </c>
      <c r="AL73" s="16">
        <v>0</v>
      </c>
      <c r="AM73" s="17">
        <v>0.13362502203069801</v>
      </c>
      <c r="AN73" s="7">
        <v>27.7239829584422</v>
      </c>
      <c r="AO73" s="7">
        <v>5.6755466603230298</v>
      </c>
      <c r="AP73" s="33">
        <v>21.025731373264701</v>
      </c>
      <c r="AQ73" s="38" t="s">
        <v>1677</v>
      </c>
      <c r="AR73" s="33" t="s">
        <v>1675</v>
      </c>
      <c r="AS73" s="33" t="s">
        <v>1675</v>
      </c>
      <c r="AT73" s="35" t="s">
        <v>1672</v>
      </c>
      <c r="AU73" s="55">
        <f>RANK(AP73,$AP$5:$AP$811,0)</f>
        <v>225</v>
      </c>
      <c r="AV73" s="55">
        <f>RANK(AW73,$AW$5:$AW$811,0)</f>
        <v>69</v>
      </c>
      <c r="AW73" s="55">
        <f>AN73*AO73</f>
        <v>157.34875889063923</v>
      </c>
    </row>
    <row r="74" spans="3:49" x14ac:dyDescent="0.25">
      <c r="C74" s="19" t="s">
        <v>138</v>
      </c>
      <c r="D74" s="6" t="s">
        <v>139</v>
      </c>
      <c r="E74" s="6" t="s">
        <v>15</v>
      </c>
      <c r="F74" s="6" t="s">
        <v>39</v>
      </c>
      <c r="G74" s="13">
        <v>10.705714603267401</v>
      </c>
      <c r="H74" s="11">
        <v>15420.666666666601</v>
      </c>
      <c r="I74" s="8">
        <v>44.488888888888901</v>
      </c>
      <c r="J74" s="9">
        <v>0.76073866450845795</v>
      </c>
      <c r="K74" s="9">
        <v>0.74472655044964697</v>
      </c>
      <c r="L74" s="9">
        <v>1.79911193827532E-3</v>
      </c>
      <c r="M74" s="9">
        <v>0.21844919607149799</v>
      </c>
      <c r="N74" s="10">
        <v>1</v>
      </c>
      <c r="O74" s="10">
        <v>0</v>
      </c>
      <c r="P74" s="10">
        <v>13</v>
      </c>
      <c r="Q74" s="9">
        <v>0.68420146712348495</v>
      </c>
      <c r="R74" s="9">
        <v>0.28077339133593598</v>
      </c>
      <c r="S74" s="9">
        <v>0.21681415929203399</v>
      </c>
      <c r="T74" s="10">
        <v>76</v>
      </c>
      <c r="U74" s="10">
        <v>87</v>
      </c>
      <c r="V74" s="10">
        <v>3</v>
      </c>
      <c r="W74" s="10">
        <v>0</v>
      </c>
      <c r="X74" s="10">
        <v>48</v>
      </c>
      <c r="Y74" s="10">
        <v>27</v>
      </c>
      <c r="Z74" s="10">
        <v>0</v>
      </c>
      <c r="AA74" s="10">
        <v>0</v>
      </c>
      <c r="AB74" s="10">
        <v>0</v>
      </c>
      <c r="AC74" s="10">
        <v>226</v>
      </c>
      <c r="AD74" s="7">
        <v>16.1428571428571</v>
      </c>
      <c r="AE74" s="10">
        <v>13</v>
      </c>
      <c r="AF74" s="10">
        <v>22</v>
      </c>
      <c r="AG74" s="10">
        <v>1</v>
      </c>
      <c r="AH74" s="10">
        <v>53</v>
      </c>
      <c r="AI74" s="10">
        <v>0</v>
      </c>
      <c r="AJ74" s="10">
        <v>0</v>
      </c>
      <c r="AK74" s="14">
        <v>13</v>
      </c>
      <c r="AL74" s="16">
        <v>0</v>
      </c>
      <c r="AM74" s="17">
        <v>0.45262706418015403</v>
      </c>
      <c r="AN74" s="7">
        <v>54.577130913843199</v>
      </c>
      <c r="AO74" s="7">
        <v>2.8156063933011399</v>
      </c>
      <c r="AP74" s="33">
        <v>69.554168387591702</v>
      </c>
      <c r="AQ74" s="38" t="s">
        <v>1676</v>
      </c>
      <c r="AR74" s="33" t="s">
        <v>1675</v>
      </c>
      <c r="AS74" s="33" t="s">
        <v>1677</v>
      </c>
      <c r="AT74" s="35" t="s">
        <v>1672</v>
      </c>
      <c r="AU74" s="55">
        <f>RANK(AP74,$AP$5:$AP$811,0)</f>
        <v>58</v>
      </c>
      <c r="AV74" s="55">
        <f>RANK(AW74,$AW$5:$AW$811,0)</f>
        <v>70</v>
      </c>
      <c r="AW74" s="55">
        <f>AN74*AO74</f>
        <v>153.66771872905019</v>
      </c>
    </row>
    <row r="75" spans="3:49" x14ac:dyDescent="0.25">
      <c r="C75" s="19" t="s">
        <v>103</v>
      </c>
      <c r="D75" s="6" t="s">
        <v>104</v>
      </c>
      <c r="E75" s="6" t="s">
        <v>15</v>
      </c>
      <c r="F75" s="6" t="s">
        <v>39</v>
      </c>
      <c r="G75" s="13">
        <v>14.2965757094141</v>
      </c>
      <c r="H75" s="11">
        <v>586838.66666666698</v>
      </c>
      <c r="I75" s="8">
        <v>42.778846153846203</v>
      </c>
      <c r="J75" s="9">
        <v>0.31817189296312498</v>
      </c>
      <c r="K75" s="9">
        <v>0.35126593196372302</v>
      </c>
      <c r="L75" s="9">
        <v>6.2719317411339695E-2</v>
      </c>
      <c r="M75" s="9">
        <v>0.28064267968367401</v>
      </c>
      <c r="N75" s="10">
        <v>10</v>
      </c>
      <c r="O75" s="10">
        <v>0</v>
      </c>
      <c r="P75" s="10">
        <v>20</v>
      </c>
      <c r="Q75" s="9">
        <v>0.430750416356598</v>
      </c>
      <c r="R75" s="9">
        <v>0.30074471363280397</v>
      </c>
      <c r="S75" s="9">
        <v>4.0307101727447198E-2</v>
      </c>
      <c r="T75" s="10">
        <v>95</v>
      </c>
      <c r="U75" s="10">
        <v>220</v>
      </c>
      <c r="V75" s="10">
        <v>3</v>
      </c>
      <c r="W75" s="10">
        <v>0</v>
      </c>
      <c r="X75" s="10">
        <v>151</v>
      </c>
      <c r="Y75" s="10">
        <v>33</v>
      </c>
      <c r="Z75" s="10">
        <v>0</v>
      </c>
      <c r="AA75" s="10">
        <v>4</v>
      </c>
      <c r="AB75" s="10">
        <v>17</v>
      </c>
      <c r="AC75" s="10">
        <v>521</v>
      </c>
      <c r="AD75" s="7">
        <v>0</v>
      </c>
      <c r="AE75" s="10">
        <v>0</v>
      </c>
      <c r="AF75" s="10">
        <v>0</v>
      </c>
      <c r="AG75" s="10">
        <v>0</v>
      </c>
      <c r="AH75" s="10">
        <v>13</v>
      </c>
      <c r="AI75" s="10">
        <v>0</v>
      </c>
      <c r="AJ75" s="10">
        <v>0</v>
      </c>
      <c r="AK75" s="14">
        <v>20</v>
      </c>
      <c r="AL75" s="16">
        <v>1</v>
      </c>
      <c r="AM75" s="17">
        <v>0.54869864177418004</v>
      </c>
      <c r="AN75" s="7">
        <v>22.894810595865199</v>
      </c>
      <c r="AO75" s="7">
        <v>6.6999080560481596</v>
      </c>
      <c r="AP75" s="33">
        <v>84.166599867870801</v>
      </c>
      <c r="AQ75" s="38" t="s">
        <v>1676</v>
      </c>
      <c r="AR75" s="33" t="s">
        <v>1675</v>
      </c>
      <c r="AS75" s="33" t="s">
        <v>1675</v>
      </c>
      <c r="AT75" s="35" t="s">
        <v>1672</v>
      </c>
      <c r="AU75" s="55">
        <f>RANK(AP75,$AP$5:$AP$811,0)</f>
        <v>42</v>
      </c>
      <c r="AV75" s="55">
        <f>RANK(AW75,$AW$5:$AW$811,0)</f>
        <v>71</v>
      </c>
      <c r="AW75" s="55">
        <f>AN75*AO75</f>
        <v>153.39312595293401</v>
      </c>
    </row>
    <row r="76" spans="3:49" x14ac:dyDescent="0.25">
      <c r="C76" s="19" t="s">
        <v>569</v>
      </c>
      <c r="D76" s="6" t="s">
        <v>570</v>
      </c>
      <c r="E76" s="6" t="s">
        <v>15</v>
      </c>
      <c r="F76" s="6" t="s">
        <v>16</v>
      </c>
      <c r="G76" s="13">
        <v>39.952399996340901</v>
      </c>
      <c r="H76" s="11">
        <v>232070.33333333299</v>
      </c>
      <c r="I76" s="8">
        <v>43.3917525773196</v>
      </c>
      <c r="J76" s="9">
        <v>0.213510445441978</v>
      </c>
      <c r="K76" s="9">
        <v>0.56214920474890195</v>
      </c>
      <c r="L76" s="9">
        <v>0.237681896246624</v>
      </c>
      <c r="M76" s="9">
        <v>9.8658084880743502E-3</v>
      </c>
      <c r="N76" s="10">
        <v>1</v>
      </c>
      <c r="O76" s="10">
        <v>2</v>
      </c>
      <c r="P76" s="10">
        <v>73</v>
      </c>
      <c r="Q76" s="9">
        <v>0.85122165046559695</v>
      </c>
      <c r="R76" s="9">
        <v>7.6194507522121396E-2</v>
      </c>
      <c r="S76" s="9">
        <v>7.7630234933605699E-2</v>
      </c>
      <c r="T76" s="10">
        <v>157</v>
      </c>
      <c r="U76" s="10">
        <v>469</v>
      </c>
      <c r="V76" s="10">
        <v>6</v>
      </c>
      <c r="W76" s="10">
        <v>0</v>
      </c>
      <c r="X76" s="10">
        <v>166</v>
      </c>
      <c r="Y76" s="10">
        <v>82</v>
      </c>
      <c r="Z76" s="10">
        <v>0</v>
      </c>
      <c r="AA76" s="10">
        <v>9</v>
      </c>
      <c r="AB76" s="10">
        <v>17</v>
      </c>
      <c r="AC76" s="10">
        <v>979</v>
      </c>
      <c r="AD76" s="7">
        <v>33.319892473118301</v>
      </c>
      <c r="AE76" s="10">
        <v>162</v>
      </c>
      <c r="AF76" s="10">
        <v>92</v>
      </c>
      <c r="AG76" s="10">
        <v>9</v>
      </c>
      <c r="AH76" s="10">
        <v>377</v>
      </c>
      <c r="AI76" s="10">
        <v>0</v>
      </c>
      <c r="AJ76" s="10">
        <v>0</v>
      </c>
      <c r="AK76" s="14">
        <v>73</v>
      </c>
      <c r="AL76" s="16">
        <v>0</v>
      </c>
      <c r="AM76" s="17">
        <v>9.5148578854855698E-2</v>
      </c>
      <c r="AN76" s="7">
        <v>42.579826724905303</v>
      </c>
      <c r="AO76" s="7">
        <v>3.5604028698421102</v>
      </c>
      <c r="AP76" s="33">
        <v>14.424651793615601</v>
      </c>
      <c r="AQ76" s="38" t="s">
        <v>1677</v>
      </c>
      <c r="AR76" s="33" t="s">
        <v>1675</v>
      </c>
      <c r="AS76" s="33" t="s">
        <v>1677</v>
      </c>
      <c r="AT76" s="35" t="s">
        <v>1672</v>
      </c>
      <c r="AU76" s="55">
        <f>RANK(AP76,$AP$5:$AP$811,0)</f>
        <v>272</v>
      </c>
      <c r="AV76" s="55">
        <f>RANK(AW76,$AW$5:$AW$811,0)</f>
        <v>72</v>
      </c>
      <c r="AW76" s="55">
        <f>AN76*AO76</f>
        <v>151.60133726873261</v>
      </c>
    </row>
    <row r="77" spans="3:49" x14ac:dyDescent="0.25">
      <c r="C77" s="19" t="s">
        <v>73</v>
      </c>
      <c r="D77" s="6" t="s">
        <v>74</v>
      </c>
      <c r="E77" s="6" t="s">
        <v>15</v>
      </c>
      <c r="F77" s="6" t="s">
        <v>19</v>
      </c>
      <c r="G77" s="13">
        <v>5.9663900763525204</v>
      </c>
      <c r="H77" s="11">
        <v>1044190.33333333</v>
      </c>
      <c r="I77" s="8">
        <v>43.664122137404597</v>
      </c>
      <c r="J77" s="9">
        <v>0.102726070387011</v>
      </c>
      <c r="K77" s="9">
        <v>0</v>
      </c>
      <c r="L77" s="9">
        <v>0.60184901001602598</v>
      </c>
      <c r="M77" s="9">
        <v>0.39815098998397402</v>
      </c>
      <c r="N77" s="10">
        <v>1</v>
      </c>
      <c r="O77" s="10">
        <v>0</v>
      </c>
      <c r="P77" s="10">
        <v>14</v>
      </c>
      <c r="Q77" s="9">
        <v>0.60184901001602598</v>
      </c>
      <c r="R77" s="9">
        <v>0.39815098998397402</v>
      </c>
      <c r="S77" s="9">
        <v>0.122137404580153</v>
      </c>
      <c r="T77" s="10">
        <v>32</v>
      </c>
      <c r="U77" s="10">
        <v>62</v>
      </c>
      <c r="V77" s="10">
        <v>0</v>
      </c>
      <c r="W77" s="10">
        <v>0</v>
      </c>
      <c r="X77" s="10">
        <v>37</v>
      </c>
      <c r="Y77" s="10">
        <v>24</v>
      </c>
      <c r="Z77" s="10">
        <v>0</v>
      </c>
      <c r="AA77" s="10">
        <v>1</v>
      </c>
      <c r="AB77" s="10">
        <v>1</v>
      </c>
      <c r="AC77" s="10">
        <v>131</v>
      </c>
      <c r="AD77" s="7">
        <v>38.732142857142897</v>
      </c>
      <c r="AE77" s="10">
        <v>23</v>
      </c>
      <c r="AF77" s="10">
        <v>9</v>
      </c>
      <c r="AG77" s="10">
        <v>1</v>
      </c>
      <c r="AH77" s="10">
        <v>59</v>
      </c>
      <c r="AI77" s="10">
        <v>0</v>
      </c>
      <c r="AJ77" s="10">
        <v>0</v>
      </c>
      <c r="AK77" s="14">
        <v>14</v>
      </c>
      <c r="AL77" s="16">
        <v>1</v>
      </c>
      <c r="AM77" s="17">
        <v>0.65260288660605303</v>
      </c>
      <c r="AN77" s="7">
        <v>40.329963339560301</v>
      </c>
      <c r="AO77" s="7">
        <v>3.7552867069040499</v>
      </c>
      <c r="AP77" s="33">
        <v>98.837082566052302</v>
      </c>
      <c r="AQ77" s="38" t="s">
        <v>1676</v>
      </c>
      <c r="AR77" s="33" t="s">
        <v>1675</v>
      </c>
      <c r="AS77" s="33" t="s">
        <v>1676</v>
      </c>
      <c r="AT77" s="35" t="s">
        <v>1672</v>
      </c>
      <c r="AU77" s="55">
        <f>RANK(AP77,$AP$5:$AP$811,0)</f>
        <v>28</v>
      </c>
      <c r="AV77" s="55">
        <f>RANK(AW77,$AW$5:$AW$811,0)</f>
        <v>73</v>
      </c>
      <c r="AW77" s="55">
        <f>AN77*AO77</f>
        <v>151.45057521897846</v>
      </c>
    </row>
    <row r="78" spans="3:49" x14ac:dyDescent="0.25">
      <c r="C78" s="19" t="s">
        <v>424</v>
      </c>
      <c r="D78" s="6" t="s">
        <v>425</v>
      </c>
      <c r="E78" s="6" t="s">
        <v>15</v>
      </c>
      <c r="F78" s="6" t="s">
        <v>131</v>
      </c>
      <c r="G78" s="13">
        <v>50.857046944287802</v>
      </c>
      <c r="H78" s="11">
        <v>569887.66666666698</v>
      </c>
      <c r="I78" s="8">
        <v>43.417602996254701</v>
      </c>
      <c r="J78" s="9">
        <v>0.20083866321174201</v>
      </c>
      <c r="K78" s="9">
        <v>0.150525468880988</v>
      </c>
      <c r="L78" s="9">
        <v>0.67274496151926999</v>
      </c>
      <c r="M78" s="9">
        <v>3.5474482629496401E-2</v>
      </c>
      <c r="N78" s="10">
        <v>4</v>
      </c>
      <c r="O78" s="10">
        <v>2</v>
      </c>
      <c r="P78" s="10">
        <v>74</v>
      </c>
      <c r="Q78" s="9">
        <v>0.81764315317493497</v>
      </c>
      <c r="R78" s="9">
        <v>4.1101759854818003E-2</v>
      </c>
      <c r="S78" s="9">
        <v>8.1860465116279105E-2</v>
      </c>
      <c r="T78" s="10">
        <v>266</v>
      </c>
      <c r="U78" s="10">
        <v>406</v>
      </c>
      <c r="V78" s="10">
        <v>1</v>
      </c>
      <c r="W78" s="10">
        <v>5</v>
      </c>
      <c r="X78" s="10">
        <v>307</v>
      </c>
      <c r="Y78" s="10">
        <v>93</v>
      </c>
      <c r="Z78" s="10">
        <v>3</v>
      </c>
      <c r="AA78" s="10">
        <v>10</v>
      </c>
      <c r="AB78" s="10">
        <v>22</v>
      </c>
      <c r="AC78" s="10">
        <v>1075</v>
      </c>
      <c r="AD78" s="7">
        <v>30.201117318435799</v>
      </c>
      <c r="AE78" s="10">
        <v>158</v>
      </c>
      <c r="AF78" s="10">
        <v>77</v>
      </c>
      <c r="AG78" s="10">
        <v>26</v>
      </c>
      <c r="AH78" s="10">
        <v>369</v>
      </c>
      <c r="AI78" s="10">
        <v>0</v>
      </c>
      <c r="AJ78" s="10">
        <v>3</v>
      </c>
      <c r="AK78" s="14">
        <v>74</v>
      </c>
      <c r="AL78" s="16">
        <v>0</v>
      </c>
      <c r="AM78" s="17">
        <v>0.16108882719092901</v>
      </c>
      <c r="AN78" s="7">
        <v>32.178797836915201</v>
      </c>
      <c r="AO78" s="7">
        <v>4.66367605599517</v>
      </c>
      <c r="AP78" s="33">
        <v>24.174840155024501</v>
      </c>
      <c r="AQ78" s="38" t="s">
        <v>1677</v>
      </c>
      <c r="AR78" s="33" t="s">
        <v>1675</v>
      </c>
      <c r="AS78" s="33" t="s">
        <v>1676</v>
      </c>
      <c r="AT78" s="35" t="s">
        <v>1672</v>
      </c>
      <c r="AU78" s="55">
        <f>RANK(AP78,$AP$5:$AP$811,0)</f>
        <v>200</v>
      </c>
      <c r="AV78" s="55">
        <f>RANK(AW78,$AW$5:$AW$811,0)</f>
        <v>74</v>
      </c>
      <c r="AW78" s="55">
        <f>AN78*AO78</f>
        <v>150.07148898273059</v>
      </c>
    </row>
    <row r="79" spans="3:49" x14ac:dyDescent="0.25">
      <c r="C79" s="19" t="s">
        <v>61</v>
      </c>
      <c r="D79" s="6" t="s">
        <v>62</v>
      </c>
      <c r="E79" s="6" t="s">
        <v>11</v>
      </c>
      <c r="F79" s="6" t="s">
        <v>12</v>
      </c>
      <c r="G79" s="13">
        <v>66.1086348421032</v>
      </c>
      <c r="H79" s="11">
        <v>448317.66666666698</v>
      </c>
      <c r="I79" s="8">
        <v>44.126370083816902</v>
      </c>
      <c r="J79" s="9">
        <v>0.25775837553033698</v>
      </c>
      <c r="K79" s="9">
        <v>7.5570506011050406E-2</v>
      </c>
      <c r="L79" s="9">
        <v>0.31320518540479803</v>
      </c>
      <c r="M79" s="9">
        <v>0.49586802242806</v>
      </c>
      <c r="N79" s="10">
        <v>53</v>
      </c>
      <c r="O79" s="10">
        <v>7</v>
      </c>
      <c r="P79" s="10">
        <v>85</v>
      </c>
      <c r="Q79" s="9">
        <v>0.12339248447036801</v>
      </c>
      <c r="R79" s="9">
        <v>0.76204844988203502</v>
      </c>
      <c r="S79" s="9">
        <v>6.1014771997430897E-2</v>
      </c>
      <c r="T79" s="10">
        <v>360</v>
      </c>
      <c r="U79" s="10">
        <v>527</v>
      </c>
      <c r="V79" s="10">
        <v>7</v>
      </c>
      <c r="W79" s="10">
        <v>16</v>
      </c>
      <c r="X79" s="10">
        <v>499</v>
      </c>
      <c r="Y79" s="10">
        <v>201</v>
      </c>
      <c r="Z79" s="10">
        <v>37</v>
      </c>
      <c r="AA79" s="10">
        <v>19</v>
      </c>
      <c r="AB79" s="10">
        <v>28</v>
      </c>
      <c r="AC79" s="10">
        <v>1557</v>
      </c>
      <c r="AD79" s="7">
        <v>29.069351230425099</v>
      </c>
      <c r="AE79" s="10">
        <v>157</v>
      </c>
      <c r="AF79" s="10">
        <v>117</v>
      </c>
      <c r="AG79" s="10">
        <v>14</v>
      </c>
      <c r="AH79" s="10">
        <v>457</v>
      </c>
      <c r="AI79" s="10">
        <v>0</v>
      </c>
      <c r="AJ79" s="10">
        <v>4</v>
      </c>
      <c r="AK79" s="14">
        <v>84</v>
      </c>
      <c r="AL79" s="16">
        <v>1</v>
      </c>
      <c r="AM79" s="17">
        <v>0.778592459364019</v>
      </c>
      <c r="AN79" s="7">
        <v>27.958697234197601</v>
      </c>
      <c r="AO79" s="7">
        <v>5.3446247108524902</v>
      </c>
      <c r="AP79" s="33">
        <v>116.344093384952</v>
      </c>
      <c r="AQ79" s="38" t="s">
        <v>1675</v>
      </c>
      <c r="AR79" s="33" t="s">
        <v>1675</v>
      </c>
      <c r="AS79" s="33" t="s">
        <v>1676</v>
      </c>
      <c r="AT79" s="35" t="s">
        <v>1672</v>
      </c>
      <c r="AU79" s="55">
        <f>RANK(AP79,$AP$5:$AP$811,0)</f>
        <v>22</v>
      </c>
      <c r="AV79" s="55">
        <f>RANK(AW79,$AW$5:$AW$811,0)</f>
        <v>75</v>
      </c>
      <c r="AW79" s="55">
        <f>AN79*AO79</f>
        <v>149.42874412113568</v>
      </c>
    </row>
    <row r="80" spans="3:49" x14ac:dyDescent="0.25">
      <c r="C80" s="19" t="s">
        <v>299</v>
      </c>
      <c r="D80" s="6" t="s">
        <v>300</v>
      </c>
      <c r="E80" s="6" t="s">
        <v>15</v>
      </c>
      <c r="F80" s="6" t="s">
        <v>16</v>
      </c>
      <c r="G80" s="13">
        <v>29.7452136688804</v>
      </c>
      <c r="H80" s="11">
        <v>122980.666666666</v>
      </c>
      <c r="I80" s="8">
        <v>40.8217993079585</v>
      </c>
      <c r="J80" s="9">
        <v>0.78508639296976601</v>
      </c>
      <c r="K80" s="9">
        <v>0.55947425209666801</v>
      </c>
      <c r="L80" s="9">
        <v>0.43799936874835799</v>
      </c>
      <c r="M80" s="9">
        <v>0</v>
      </c>
      <c r="N80" s="10">
        <v>2</v>
      </c>
      <c r="O80" s="10">
        <v>0</v>
      </c>
      <c r="P80" s="10">
        <v>38</v>
      </c>
      <c r="Q80" s="9">
        <v>0.99724518776801496</v>
      </c>
      <c r="R80" s="9">
        <v>1.59531109529669E-4</v>
      </c>
      <c r="S80" s="9">
        <v>0.102389078498294</v>
      </c>
      <c r="T80" s="10">
        <v>60</v>
      </c>
      <c r="U80" s="10">
        <v>290</v>
      </c>
      <c r="V80" s="10">
        <v>1</v>
      </c>
      <c r="W80" s="10">
        <v>0</v>
      </c>
      <c r="X80" s="10">
        <v>130</v>
      </c>
      <c r="Y80" s="10">
        <v>45</v>
      </c>
      <c r="Z80" s="10">
        <v>0</v>
      </c>
      <c r="AA80" s="10">
        <v>9</v>
      </c>
      <c r="AB80" s="10">
        <v>11</v>
      </c>
      <c r="AC80" s="10">
        <v>586</v>
      </c>
      <c r="AD80" s="7">
        <v>36.728110599078299</v>
      </c>
      <c r="AE80" s="10">
        <v>104</v>
      </c>
      <c r="AF80" s="10">
        <v>55</v>
      </c>
      <c r="AG80" s="10">
        <v>4</v>
      </c>
      <c r="AH80" s="10">
        <v>223</v>
      </c>
      <c r="AI80" s="10">
        <v>0</v>
      </c>
      <c r="AJ80" s="10">
        <v>0</v>
      </c>
      <c r="AK80" s="14">
        <v>38</v>
      </c>
      <c r="AL80" s="16">
        <v>0</v>
      </c>
      <c r="AM80" s="17">
        <v>0.25526642351902201</v>
      </c>
      <c r="AN80" s="7">
        <v>39.606271359178997</v>
      </c>
      <c r="AO80" s="7">
        <v>3.74235188017827</v>
      </c>
      <c r="AP80" s="33">
        <v>37.835743497340701</v>
      </c>
      <c r="AQ80" s="38" t="s">
        <v>1677</v>
      </c>
      <c r="AR80" s="33" t="s">
        <v>1675</v>
      </c>
      <c r="AS80" s="33" t="s">
        <v>1676</v>
      </c>
      <c r="AT80" s="35" t="s">
        <v>1672</v>
      </c>
      <c r="AU80" s="55">
        <f>RANK(AP80,$AP$5:$AP$811,0)</f>
        <v>138</v>
      </c>
      <c r="AV80" s="55">
        <f>RANK(AW80,$AW$5:$AW$811,0)</f>
        <v>76</v>
      </c>
      <c r="AW80" s="55">
        <f>AN80*AO80</f>
        <v>148.22060408787428</v>
      </c>
    </row>
    <row r="81" spans="3:49" x14ac:dyDescent="0.25">
      <c r="C81" s="19" t="s">
        <v>365</v>
      </c>
      <c r="D81" s="6" t="s">
        <v>366</v>
      </c>
      <c r="E81" s="6" t="s">
        <v>15</v>
      </c>
      <c r="F81" s="6" t="s">
        <v>16</v>
      </c>
      <c r="G81" s="13">
        <v>90.945233757202502</v>
      </c>
      <c r="H81" s="11">
        <v>320210</v>
      </c>
      <c r="I81" s="8">
        <v>41.955159112825498</v>
      </c>
      <c r="J81" s="9">
        <v>0.37571225176594297</v>
      </c>
      <c r="K81" s="9">
        <v>0.51191088088136005</v>
      </c>
      <c r="L81" s="9">
        <v>0.48578655570191198</v>
      </c>
      <c r="M81" s="9">
        <v>0</v>
      </c>
      <c r="N81" s="10">
        <v>16</v>
      </c>
      <c r="O81" s="10">
        <v>3</v>
      </c>
      <c r="P81" s="10">
        <v>99</v>
      </c>
      <c r="Q81" s="9">
        <v>0.99876082235990704</v>
      </c>
      <c r="R81" s="9">
        <v>0</v>
      </c>
      <c r="S81" s="9">
        <v>0.12861271676300601</v>
      </c>
      <c r="T81" s="10">
        <v>188</v>
      </c>
      <c r="U81" s="10">
        <v>1157</v>
      </c>
      <c r="V81" s="10">
        <v>18</v>
      </c>
      <c r="W81" s="10">
        <v>0</v>
      </c>
      <c r="X81" s="10">
        <v>199</v>
      </c>
      <c r="Y81" s="10">
        <v>251</v>
      </c>
      <c r="Z81" s="10">
        <v>2</v>
      </c>
      <c r="AA81" s="10">
        <v>15</v>
      </c>
      <c r="AB81" s="10">
        <v>28</v>
      </c>
      <c r="AC81" s="10">
        <v>2076</v>
      </c>
      <c r="AD81" s="7">
        <v>40.664688427299701</v>
      </c>
      <c r="AE81" s="10">
        <v>245</v>
      </c>
      <c r="AF81" s="10">
        <v>102</v>
      </c>
      <c r="AG81" s="10">
        <v>15</v>
      </c>
      <c r="AH81" s="10">
        <v>706</v>
      </c>
      <c r="AI81" s="10">
        <v>0</v>
      </c>
      <c r="AJ81" s="10">
        <v>3</v>
      </c>
      <c r="AK81" s="14">
        <v>99</v>
      </c>
      <c r="AL81" s="16">
        <v>1</v>
      </c>
      <c r="AM81" s="17">
        <v>0.19573254563342499</v>
      </c>
      <c r="AN81" s="7">
        <v>39.562941877443002</v>
      </c>
      <c r="AO81" s="7">
        <v>3.74196589402194</v>
      </c>
      <c r="AP81" s="33">
        <v>28.976868323111201</v>
      </c>
      <c r="AQ81" s="38" t="s">
        <v>1677</v>
      </c>
      <c r="AR81" s="33" t="s">
        <v>1675</v>
      </c>
      <c r="AS81" s="33" t="s">
        <v>1676</v>
      </c>
      <c r="AT81" s="35" t="s">
        <v>1672</v>
      </c>
      <c r="AU81" s="55">
        <f>RANK(AP81,$AP$5:$AP$811,0)</f>
        <v>171</v>
      </c>
      <c r="AV81" s="55">
        <f>RANK(AW81,$AW$5:$AW$811,0)</f>
        <v>77</v>
      </c>
      <c r="AW81" s="55">
        <f>AN81*AO81</f>
        <v>148.04317917256407</v>
      </c>
    </row>
    <row r="82" spans="3:49" x14ac:dyDescent="0.25">
      <c r="C82" s="19" t="s">
        <v>463</v>
      </c>
      <c r="D82" s="6" t="s">
        <v>464</v>
      </c>
      <c r="E82" s="6" t="s">
        <v>15</v>
      </c>
      <c r="F82" s="6" t="s">
        <v>39</v>
      </c>
      <c r="G82" s="13">
        <v>39.2146644017349</v>
      </c>
      <c r="H82" s="11">
        <v>433695</v>
      </c>
      <c r="I82" s="8">
        <v>43.322222222222202</v>
      </c>
      <c r="J82" s="9">
        <v>0.182067157571358</v>
      </c>
      <c r="K82" s="9">
        <v>0.82722655457935601</v>
      </c>
      <c r="L82" s="9">
        <v>7.2288844930189805E-2</v>
      </c>
      <c r="M82" s="9">
        <v>9.9812597016937205E-2</v>
      </c>
      <c r="N82" s="10">
        <v>3</v>
      </c>
      <c r="O82" s="10">
        <v>1</v>
      </c>
      <c r="P82" s="10">
        <v>40</v>
      </c>
      <c r="Q82" s="9">
        <v>0.88360085773323205</v>
      </c>
      <c r="R82" s="9">
        <v>0.11572713879325</v>
      </c>
      <c r="S82" s="9">
        <v>0.10638297872340299</v>
      </c>
      <c r="T82" s="10">
        <v>208</v>
      </c>
      <c r="U82" s="10">
        <v>544</v>
      </c>
      <c r="V82" s="10">
        <v>9</v>
      </c>
      <c r="W82" s="10">
        <v>0</v>
      </c>
      <c r="X82" s="10">
        <v>272</v>
      </c>
      <c r="Y82" s="10">
        <v>112</v>
      </c>
      <c r="Z82" s="10">
        <v>2</v>
      </c>
      <c r="AA82" s="10">
        <v>10</v>
      </c>
      <c r="AB82" s="10">
        <v>12</v>
      </c>
      <c r="AC82" s="10">
        <v>1081</v>
      </c>
      <c r="AD82" s="7">
        <v>37.756183745583002</v>
      </c>
      <c r="AE82" s="10">
        <v>129</v>
      </c>
      <c r="AF82" s="10">
        <v>62</v>
      </c>
      <c r="AG82" s="10">
        <v>6</v>
      </c>
      <c r="AH82" s="10">
        <v>292</v>
      </c>
      <c r="AI82" s="10">
        <v>0</v>
      </c>
      <c r="AJ82" s="10">
        <v>2</v>
      </c>
      <c r="AK82" s="14">
        <v>39</v>
      </c>
      <c r="AL82" s="16">
        <v>0</v>
      </c>
      <c r="AM82" s="17">
        <v>0.146420890793035</v>
      </c>
      <c r="AN82" s="7">
        <v>35.291300807091197</v>
      </c>
      <c r="AO82" s="7">
        <v>4.1620572435492198</v>
      </c>
      <c r="AP82" s="33">
        <v>21.506946764690099</v>
      </c>
      <c r="AQ82" s="38" t="s">
        <v>1677</v>
      </c>
      <c r="AR82" s="33" t="s">
        <v>1675</v>
      </c>
      <c r="AS82" s="33" t="s">
        <v>1676</v>
      </c>
      <c r="AT82" s="35" t="s">
        <v>1672</v>
      </c>
      <c r="AU82" s="55">
        <f>RANK(AP82,$AP$5:$AP$811,0)</f>
        <v>219</v>
      </c>
      <c r="AV82" s="55">
        <f>RANK(AW82,$AW$5:$AW$811,0)</f>
        <v>78</v>
      </c>
      <c r="AW82" s="55">
        <f>AN82*AO82</f>
        <v>146.88441415842834</v>
      </c>
    </row>
    <row r="83" spans="3:49" x14ac:dyDescent="0.25">
      <c r="C83" s="19" t="s">
        <v>190</v>
      </c>
      <c r="D83" s="6" t="s">
        <v>191</v>
      </c>
      <c r="E83" s="6" t="s">
        <v>11</v>
      </c>
      <c r="F83" s="6" t="s">
        <v>22</v>
      </c>
      <c r="G83" s="13">
        <v>37.725328373914401</v>
      </c>
      <c r="H83" s="11">
        <v>497618.33333333198</v>
      </c>
      <c r="I83" s="8">
        <v>44.534161490683204</v>
      </c>
      <c r="J83" s="9">
        <v>7.5386928737279493E-2</v>
      </c>
      <c r="K83" s="9">
        <v>3.13657996603783E-2</v>
      </c>
      <c r="L83" s="9">
        <v>0.77853130293182804</v>
      </c>
      <c r="M83" s="9">
        <v>0.12847654092014099</v>
      </c>
      <c r="N83" s="10">
        <v>7</v>
      </c>
      <c r="O83" s="10">
        <v>3</v>
      </c>
      <c r="P83" s="10">
        <v>75</v>
      </c>
      <c r="Q83" s="9">
        <v>0.43843379849844499</v>
      </c>
      <c r="R83" s="9">
        <v>0.49993984501390198</v>
      </c>
      <c r="S83" s="9">
        <v>0.12422360248447099</v>
      </c>
      <c r="T83" s="10">
        <v>123</v>
      </c>
      <c r="U83" s="10">
        <v>355</v>
      </c>
      <c r="V83" s="10">
        <v>1</v>
      </c>
      <c r="W83" s="10">
        <v>0</v>
      </c>
      <c r="X83" s="10">
        <v>202</v>
      </c>
      <c r="Y83" s="10">
        <v>50</v>
      </c>
      <c r="Z83" s="10">
        <v>8</v>
      </c>
      <c r="AA83" s="10">
        <v>21</v>
      </c>
      <c r="AB83" s="10">
        <v>30</v>
      </c>
      <c r="AC83" s="10">
        <v>805</v>
      </c>
      <c r="AD83" s="7">
        <v>26.3074433656958</v>
      </c>
      <c r="AE83" s="10">
        <v>110</v>
      </c>
      <c r="AF83" s="10">
        <v>119</v>
      </c>
      <c r="AG83" s="10">
        <v>14</v>
      </c>
      <c r="AH83" s="10">
        <v>340</v>
      </c>
      <c r="AI83" s="10">
        <v>0</v>
      </c>
      <c r="AJ83" s="10">
        <v>1</v>
      </c>
      <c r="AK83" s="14">
        <v>75</v>
      </c>
      <c r="AL83" s="16">
        <v>0</v>
      </c>
      <c r="AM83" s="17">
        <v>0.409976450918908</v>
      </c>
      <c r="AN83" s="7">
        <v>24.355968915851701</v>
      </c>
      <c r="AO83" s="7">
        <v>5.9383250560773604</v>
      </c>
      <c r="AP83" s="33">
        <v>59.296394806198599</v>
      </c>
      <c r="AQ83" s="38" t="s">
        <v>1676</v>
      </c>
      <c r="AR83" s="33" t="s">
        <v>1675</v>
      </c>
      <c r="AS83" s="33" t="s">
        <v>1675</v>
      </c>
      <c r="AT83" s="35" t="s">
        <v>1672</v>
      </c>
      <c r="AU83" s="55">
        <f>RANK(AP83,$AP$5:$AP$811,0)</f>
        <v>83</v>
      </c>
      <c r="AV83" s="55">
        <f>RANK(AW83,$AW$5:$AW$811,0)</f>
        <v>79</v>
      </c>
      <c r="AW83" s="55">
        <f>AN83*AO83</f>
        <v>144.63366047804351</v>
      </c>
    </row>
    <row r="84" spans="3:49" x14ac:dyDescent="0.25">
      <c r="C84" s="19" t="s">
        <v>55</v>
      </c>
      <c r="D84" s="6" t="s">
        <v>56</v>
      </c>
      <c r="E84" s="6" t="s">
        <v>27</v>
      </c>
      <c r="F84" s="6" t="s">
        <v>48</v>
      </c>
      <c r="G84" s="13">
        <v>23.8730804932589</v>
      </c>
      <c r="H84" s="11">
        <v>633879.33333333302</v>
      </c>
      <c r="I84" s="8">
        <v>43.862520458265102</v>
      </c>
      <c r="J84" s="9">
        <v>0.25085963077207601</v>
      </c>
      <c r="K84" s="9">
        <v>1.6176374942611899E-2</v>
      </c>
      <c r="L84" s="9">
        <v>0.53209798475146097</v>
      </c>
      <c r="M84" s="9">
        <v>0.31179000056551098</v>
      </c>
      <c r="N84" s="10">
        <v>14</v>
      </c>
      <c r="O84" s="10">
        <v>5</v>
      </c>
      <c r="P84" s="10">
        <v>49</v>
      </c>
      <c r="Q84" s="9">
        <v>0.185874937057418</v>
      </c>
      <c r="R84" s="9">
        <v>0.68723688896118196</v>
      </c>
      <c r="S84" s="9">
        <v>0.127243066884176</v>
      </c>
      <c r="T84" s="10">
        <v>93</v>
      </c>
      <c r="U84" s="10">
        <v>216</v>
      </c>
      <c r="V84" s="10">
        <v>0</v>
      </c>
      <c r="W84" s="10">
        <v>9</v>
      </c>
      <c r="X84" s="10">
        <v>237</v>
      </c>
      <c r="Y84" s="10">
        <v>33</v>
      </c>
      <c r="Z84" s="10">
        <v>0</v>
      </c>
      <c r="AA84" s="10">
        <v>10</v>
      </c>
      <c r="AB84" s="10">
        <v>21</v>
      </c>
      <c r="AC84" s="10">
        <v>613</v>
      </c>
      <c r="AD84" s="7">
        <v>8.25416666666667</v>
      </c>
      <c r="AE84" s="10">
        <v>75</v>
      </c>
      <c r="AF84" s="10">
        <v>76</v>
      </c>
      <c r="AG84" s="10">
        <v>17</v>
      </c>
      <c r="AH84" s="10">
        <v>247</v>
      </c>
      <c r="AI84" s="10">
        <v>1</v>
      </c>
      <c r="AJ84" s="10">
        <v>0</v>
      </c>
      <c r="AK84" s="14">
        <v>49</v>
      </c>
      <c r="AL84" s="16">
        <v>1</v>
      </c>
      <c r="AM84" s="17">
        <v>0.82414791791608699</v>
      </c>
      <c r="AN84" s="7">
        <v>22.648084347786401</v>
      </c>
      <c r="AO84" s="7">
        <v>6.3834112734820803</v>
      </c>
      <c r="AP84" s="33">
        <v>119.14874323993899</v>
      </c>
      <c r="AQ84" s="38" t="s">
        <v>1675</v>
      </c>
      <c r="AR84" s="33" t="s">
        <v>1675</v>
      </c>
      <c r="AS84" s="33" t="s">
        <v>1675</v>
      </c>
      <c r="AT84" s="35" t="s">
        <v>1672</v>
      </c>
      <c r="AU84" s="55">
        <f>RANK(AP84,$AP$5:$AP$811,0)</f>
        <v>19</v>
      </c>
      <c r="AV84" s="55">
        <f>RANK(AW84,$AW$5:$AW$811,0)</f>
        <v>80</v>
      </c>
      <c r="AW84" s="55">
        <f>AN84*AO84</f>
        <v>144.57203694843275</v>
      </c>
    </row>
    <row r="85" spans="3:49" x14ac:dyDescent="0.25">
      <c r="C85" s="19" t="s">
        <v>65</v>
      </c>
      <c r="D85" s="6" t="s">
        <v>66</v>
      </c>
      <c r="E85" s="6" t="s">
        <v>11</v>
      </c>
      <c r="F85" s="6" t="s">
        <v>22</v>
      </c>
      <c r="G85" s="13">
        <v>19.0141589705655</v>
      </c>
      <c r="H85" s="11">
        <v>238194.33333333299</v>
      </c>
      <c r="I85" s="8">
        <v>45.565476190476197</v>
      </c>
      <c r="J85" s="9">
        <v>0.51541751718971496</v>
      </c>
      <c r="K85" s="9">
        <v>2.94337925221042E-3</v>
      </c>
      <c r="L85" s="9">
        <v>0.28075878658308301</v>
      </c>
      <c r="M85" s="9">
        <v>0.26070742720594298</v>
      </c>
      <c r="N85" s="10">
        <v>12</v>
      </c>
      <c r="O85" s="10">
        <v>7</v>
      </c>
      <c r="P85" s="10">
        <v>26</v>
      </c>
      <c r="Q85" s="9">
        <v>0.11356430040672599</v>
      </c>
      <c r="R85" s="9">
        <v>0.48523949245146702</v>
      </c>
      <c r="S85" s="9">
        <v>0.15476190476190499</v>
      </c>
      <c r="T85" s="10">
        <v>136</v>
      </c>
      <c r="U85" s="10">
        <v>93</v>
      </c>
      <c r="V85" s="10">
        <v>0</v>
      </c>
      <c r="W85" s="10">
        <v>0</v>
      </c>
      <c r="X85" s="10">
        <v>200</v>
      </c>
      <c r="Y85" s="10">
        <v>34</v>
      </c>
      <c r="Z85" s="10">
        <v>22</v>
      </c>
      <c r="AA85" s="10">
        <v>11</v>
      </c>
      <c r="AB85" s="10">
        <v>30</v>
      </c>
      <c r="AC85" s="10">
        <v>504</v>
      </c>
      <c r="AD85" s="7">
        <v>23.549222797927499</v>
      </c>
      <c r="AE85" s="10">
        <v>62</v>
      </c>
      <c r="AF85" s="10">
        <v>69</v>
      </c>
      <c r="AG85" s="10">
        <v>17</v>
      </c>
      <c r="AH85" s="10">
        <v>198</v>
      </c>
      <c r="AI85" s="10">
        <v>0</v>
      </c>
      <c r="AJ85" s="10">
        <v>0</v>
      </c>
      <c r="AK85" s="14">
        <v>26</v>
      </c>
      <c r="AL85" s="16">
        <v>1</v>
      </c>
      <c r="AM85" s="17">
        <v>0.77846367201070699</v>
      </c>
      <c r="AN85" s="7">
        <v>20.5224685476933</v>
      </c>
      <c r="AO85" s="7">
        <v>6.88094147475437</v>
      </c>
      <c r="AP85" s="33">
        <v>109.92989502072901</v>
      </c>
      <c r="AQ85" s="38" t="s">
        <v>1675</v>
      </c>
      <c r="AR85" s="33" t="s">
        <v>1675</v>
      </c>
      <c r="AS85" s="33" t="s">
        <v>1675</v>
      </c>
      <c r="AT85" s="35" t="s">
        <v>1672</v>
      </c>
      <c r="AU85" s="55">
        <f>RANK(AP85,$AP$5:$AP$811,0)</f>
        <v>24</v>
      </c>
      <c r="AV85" s="55">
        <f>RANK(AW85,$AW$5:$AW$811,0)</f>
        <v>81</v>
      </c>
      <c r="AW85" s="55">
        <f>AN85*AO85</f>
        <v>141.21390499416492</v>
      </c>
    </row>
    <row r="86" spans="3:49" x14ac:dyDescent="0.25">
      <c r="C86" s="19" t="s">
        <v>75</v>
      </c>
      <c r="D86" s="6" t="s">
        <v>76</v>
      </c>
      <c r="E86" s="6" t="s">
        <v>15</v>
      </c>
      <c r="F86" s="6" t="s">
        <v>19</v>
      </c>
      <c r="G86" s="13">
        <v>49.6249936606769</v>
      </c>
      <c r="H86" s="11">
        <v>1055070</v>
      </c>
      <c r="I86" s="8">
        <v>44.507936507936499</v>
      </c>
      <c r="J86" s="9">
        <v>0.35248301496728701</v>
      </c>
      <c r="K86" s="9">
        <v>1.2510313677642999E-2</v>
      </c>
      <c r="L86" s="9">
        <v>0.57693962892016004</v>
      </c>
      <c r="M86" s="9">
        <v>0.357862288434107</v>
      </c>
      <c r="N86" s="10">
        <v>9</v>
      </c>
      <c r="O86" s="10">
        <v>8</v>
      </c>
      <c r="P86" s="10">
        <v>92</v>
      </c>
      <c r="Q86" s="9">
        <v>0.56290002695070696</v>
      </c>
      <c r="R86" s="9">
        <v>0.38601638349926198</v>
      </c>
      <c r="S86" s="9">
        <v>7.4015748031496104E-2</v>
      </c>
      <c r="T86" s="10">
        <v>343</v>
      </c>
      <c r="U86" s="10">
        <v>548</v>
      </c>
      <c r="V86" s="10">
        <v>2</v>
      </c>
      <c r="W86" s="10">
        <v>13</v>
      </c>
      <c r="X86" s="10">
        <v>290</v>
      </c>
      <c r="Y86" s="10">
        <v>153</v>
      </c>
      <c r="Z86" s="10">
        <v>25</v>
      </c>
      <c r="AA86" s="10">
        <v>22</v>
      </c>
      <c r="AB86" s="10">
        <v>31</v>
      </c>
      <c r="AC86" s="10">
        <v>1270</v>
      </c>
      <c r="AD86" s="7">
        <v>40.580375782880999</v>
      </c>
      <c r="AE86" s="10">
        <v>172</v>
      </c>
      <c r="AF86" s="10">
        <v>107</v>
      </c>
      <c r="AG86" s="10">
        <v>24</v>
      </c>
      <c r="AH86" s="10">
        <v>483</v>
      </c>
      <c r="AI86" s="10">
        <v>0</v>
      </c>
      <c r="AJ86" s="10">
        <v>0</v>
      </c>
      <c r="AK86" s="14">
        <v>92</v>
      </c>
      <c r="AL86" s="16">
        <v>1</v>
      </c>
      <c r="AM86" s="17">
        <v>0.69970117017515499</v>
      </c>
      <c r="AN86" s="7">
        <v>26.193958764333601</v>
      </c>
      <c r="AO86" s="7">
        <v>5.39083452115021</v>
      </c>
      <c r="AP86" s="33">
        <v>98.802911054773404</v>
      </c>
      <c r="AQ86" s="38" t="s">
        <v>1675</v>
      </c>
      <c r="AR86" s="33" t="s">
        <v>1675</v>
      </c>
      <c r="AS86" s="33" t="s">
        <v>1675</v>
      </c>
      <c r="AT86" s="35" t="s">
        <v>1672</v>
      </c>
      <c r="AU86" s="55">
        <f>RANK(AP86,$AP$5:$AP$811,0)</f>
        <v>29</v>
      </c>
      <c r="AV86" s="55">
        <f>RANK(AW86,$AW$5:$AW$811,0)</f>
        <v>82</v>
      </c>
      <c r="AW86" s="55">
        <f>AN86*AO86</f>
        <v>141.20729715235467</v>
      </c>
    </row>
    <row r="87" spans="3:49" x14ac:dyDescent="0.25">
      <c r="C87" s="19" t="s">
        <v>83</v>
      </c>
      <c r="D87" s="6" t="s">
        <v>84</v>
      </c>
      <c r="E87" s="6" t="s">
        <v>11</v>
      </c>
      <c r="F87" s="6" t="s">
        <v>12</v>
      </c>
      <c r="G87" s="13">
        <v>23.988257357816899</v>
      </c>
      <c r="H87" s="11">
        <v>1147106</v>
      </c>
      <c r="I87" s="8">
        <v>44.740259740259702</v>
      </c>
      <c r="J87" s="9">
        <v>0.41863188259366202</v>
      </c>
      <c r="K87" s="9">
        <v>2.5383828629988201E-2</v>
      </c>
      <c r="L87" s="9">
        <v>0.460686598461091</v>
      </c>
      <c r="M87" s="9">
        <v>0.47888357475123899</v>
      </c>
      <c r="N87" s="10">
        <v>10</v>
      </c>
      <c r="O87" s="10">
        <v>1</v>
      </c>
      <c r="P87" s="10">
        <v>36</v>
      </c>
      <c r="Q87" s="9">
        <v>0.45012921315395099</v>
      </c>
      <c r="R87" s="9">
        <v>0.51482478868836701</v>
      </c>
      <c r="S87" s="9">
        <v>5.3398058252427202E-2</v>
      </c>
      <c r="T87" s="10">
        <v>159</v>
      </c>
      <c r="U87" s="10">
        <v>309</v>
      </c>
      <c r="V87" s="10">
        <v>2</v>
      </c>
      <c r="W87" s="10">
        <v>3</v>
      </c>
      <c r="X87" s="10">
        <v>183</v>
      </c>
      <c r="Y87" s="10">
        <v>63</v>
      </c>
      <c r="Z87" s="10">
        <v>0</v>
      </c>
      <c r="AA87" s="10">
        <v>16</v>
      </c>
      <c r="AB87" s="10">
        <v>26</v>
      </c>
      <c r="AC87" s="10">
        <v>618</v>
      </c>
      <c r="AD87" s="7">
        <v>28.006410256410302</v>
      </c>
      <c r="AE87" s="10">
        <v>53</v>
      </c>
      <c r="AF87" s="10">
        <v>40</v>
      </c>
      <c r="AG87" s="10">
        <v>4</v>
      </c>
      <c r="AH87" s="10">
        <v>161</v>
      </c>
      <c r="AI87" s="10">
        <v>0</v>
      </c>
      <c r="AJ87" s="10">
        <v>0</v>
      </c>
      <c r="AK87" s="14">
        <v>36</v>
      </c>
      <c r="AL87" s="16">
        <v>1</v>
      </c>
      <c r="AM87" s="17">
        <v>0.68684683064834995</v>
      </c>
      <c r="AN87" s="7">
        <v>24.2774944833129</v>
      </c>
      <c r="AO87" s="7">
        <v>5.80526447995911</v>
      </c>
      <c r="AP87" s="33">
        <v>96.802321606195207</v>
      </c>
      <c r="AQ87" s="38" t="s">
        <v>1675</v>
      </c>
      <c r="AR87" s="33" t="s">
        <v>1675</v>
      </c>
      <c r="AS87" s="33" t="s">
        <v>1675</v>
      </c>
      <c r="AT87" s="35" t="s">
        <v>1672</v>
      </c>
      <c r="AU87" s="55">
        <f>RANK(AP87,$AP$5:$AP$811,0)</f>
        <v>33</v>
      </c>
      <c r="AV87" s="55">
        <f>RANK(AW87,$AW$5:$AW$811,0)</f>
        <v>83</v>
      </c>
      <c r="AW87" s="55">
        <f>AN87*AO87</f>
        <v>140.93727638637964</v>
      </c>
    </row>
    <row r="88" spans="3:49" x14ac:dyDescent="0.25">
      <c r="C88" s="19" t="s">
        <v>159</v>
      </c>
      <c r="D88" s="6" t="s">
        <v>160</v>
      </c>
      <c r="E88" s="6" t="s">
        <v>27</v>
      </c>
      <c r="F88" s="6" t="s">
        <v>48</v>
      </c>
      <c r="G88" s="13">
        <v>20.192948635471701</v>
      </c>
      <c r="H88" s="11">
        <v>1020298.33333333</v>
      </c>
      <c r="I88" s="8">
        <v>43.194373401534499</v>
      </c>
      <c r="J88" s="9">
        <v>0.30739606578919498</v>
      </c>
      <c r="K88" s="9">
        <v>0</v>
      </c>
      <c r="L88" s="9">
        <v>0.51178893639271905</v>
      </c>
      <c r="M88" s="9">
        <v>0.46160571153234298</v>
      </c>
      <c r="N88" s="10">
        <v>2</v>
      </c>
      <c r="O88" s="10">
        <v>0</v>
      </c>
      <c r="P88" s="10">
        <v>29</v>
      </c>
      <c r="Q88" s="9">
        <v>0.48715044785641198</v>
      </c>
      <c r="R88" s="9">
        <v>0.48624420006865199</v>
      </c>
      <c r="S88" s="9">
        <v>5.6265984654731503E-2</v>
      </c>
      <c r="T88" s="10">
        <v>20</v>
      </c>
      <c r="U88" s="10">
        <v>192</v>
      </c>
      <c r="V88" s="10">
        <v>1</v>
      </c>
      <c r="W88" s="10">
        <v>0</v>
      </c>
      <c r="X88" s="10">
        <v>111</v>
      </c>
      <c r="Y88" s="10">
        <v>7</v>
      </c>
      <c r="Z88" s="10">
        <v>6</v>
      </c>
      <c r="AA88" s="10">
        <v>0</v>
      </c>
      <c r="AB88" s="10">
        <v>1</v>
      </c>
      <c r="AC88" s="10">
        <v>391</v>
      </c>
      <c r="AD88" s="7">
        <v>12.024793388429799</v>
      </c>
      <c r="AE88" s="10">
        <v>27</v>
      </c>
      <c r="AF88" s="10">
        <v>34</v>
      </c>
      <c r="AG88" s="10">
        <v>18</v>
      </c>
      <c r="AH88" s="10">
        <v>126</v>
      </c>
      <c r="AI88" s="10">
        <v>0</v>
      </c>
      <c r="AJ88" s="10">
        <v>1</v>
      </c>
      <c r="AK88" s="14">
        <v>29</v>
      </c>
      <c r="AL88" s="16">
        <v>0</v>
      </c>
      <c r="AM88" s="17">
        <v>0.477536098236582</v>
      </c>
      <c r="AN88" s="7">
        <v>22.5871988959539</v>
      </c>
      <c r="AO88" s="7">
        <v>6.2330397608376904</v>
      </c>
      <c r="AP88" s="33">
        <v>67.230831113256798</v>
      </c>
      <c r="AQ88" s="38" t="s">
        <v>1676</v>
      </c>
      <c r="AR88" s="33" t="s">
        <v>1675</v>
      </c>
      <c r="AS88" s="33" t="s">
        <v>1675</v>
      </c>
      <c r="AT88" s="35" t="s">
        <v>1672</v>
      </c>
      <c r="AU88" s="55">
        <f>RANK(AP88,$AP$5:$AP$811,0)</f>
        <v>68</v>
      </c>
      <c r="AV88" s="55">
        <f>RANK(AW88,$AW$5:$AW$811,0)</f>
        <v>84</v>
      </c>
      <c r="AW88" s="55">
        <f>AN88*AO88</f>
        <v>140.78690880442986</v>
      </c>
    </row>
    <row r="89" spans="3:49" x14ac:dyDescent="0.25">
      <c r="C89" s="19" t="s">
        <v>53</v>
      </c>
      <c r="D89" s="6" t="s">
        <v>54</v>
      </c>
      <c r="E89" s="6" t="s">
        <v>11</v>
      </c>
      <c r="F89" s="6" t="s">
        <v>12</v>
      </c>
      <c r="G89" s="13">
        <v>38.5753415412428</v>
      </c>
      <c r="H89" s="11">
        <v>1208223.33333333</v>
      </c>
      <c r="I89" s="8">
        <v>44.708265802268997</v>
      </c>
      <c r="J89" s="9">
        <v>0.17499853458249001</v>
      </c>
      <c r="K89" s="9">
        <v>3.7980300657992502E-2</v>
      </c>
      <c r="L89" s="9">
        <v>0.18915088074130401</v>
      </c>
      <c r="M89" s="9">
        <v>0.56555983785509001</v>
      </c>
      <c r="N89" s="10">
        <v>59</v>
      </c>
      <c r="O89" s="10">
        <v>2</v>
      </c>
      <c r="P89" s="10">
        <v>96</v>
      </c>
      <c r="Q89" s="9">
        <v>0.19212079935659501</v>
      </c>
      <c r="R89" s="9">
        <v>0.63020801370349699</v>
      </c>
      <c r="S89" s="9">
        <v>0.109375</v>
      </c>
      <c r="T89" s="10">
        <v>519</v>
      </c>
      <c r="U89" s="10">
        <v>550</v>
      </c>
      <c r="V89" s="10">
        <v>22</v>
      </c>
      <c r="W89" s="10">
        <v>13</v>
      </c>
      <c r="X89" s="10">
        <v>637</v>
      </c>
      <c r="Y89" s="10">
        <v>437</v>
      </c>
      <c r="Z89" s="10">
        <v>46</v>
      </c>
      <c r="AA89" s="10">
        <v>22</v>
      </c>
      <c r="AB89" s="10">
        <v>39</v>
      </c>
      <c r="AC89" s="10">
        <v>1856</v>
      </c>
      <c r="AD89" s="7">
        <v>39.141680395387098</v>
      </c>
      <c r="AE89" s="10">
        <v>150</v>
      </c>
      <c r="AF89" s="10">
        <v>195</v>
      </c>
      <c r="AG89" s="10">
        <v>89</v>
      </c>
      <c r="AH89" s="10">
        <v>616</v>
      </c>
      <c r="AI89" s="10">
        <v>0</v>
      </c>
      <c r="AJ89" s="10">
        <v>0</v>
      </c>
      <c r="AK89" s="14">
        <v>96</v>
      </c>
      <c r="AL89" s="16">
        <v>1</v>
      </c>
      <c r="AM89" s="17">
        <v>0.85708630463429203</v>
      </c>
      <c r="AN89" s="7">
        <v>15.8796265686985</v>
      </c>
      <c r="AO89" s="7">
        <v>8.7878243777570209</v>
      </c>
      <c r="AP89" s="33">
        <v>119.60413922055299</v>
      </c>
      <c r="AQ89" s="38" t="s">
        <v>1675</v>
      </c>
      <c r="AR89" s="33" t="s">
        <v>1675</v>
      </c>
      <c r="AS89" s="33" t="s">
        <v>1675</v>
      </c>
      <c r="AT89" s="35" t="s">
        <v>1672</v>
      </c>
      <c r="AU89" s="55">
        <f>RANK(AP89,$AP$5:$AP$811,0)</f>
        <v>18</v>
      </c>
      <c r="AV89" s="55">
        <f>RANK(AW89,$AW$5:$AW$811,0)</f>
        <v>85</v>
      </c>
      <c r="AW89" s="55">
        <f>AN89*AO89</f>
        <v>139.54736947008675</v>
      </c>
    </row>
    <row r="90" spans="3:49" x14ac:dyDescent="0.25">
      <c r="C90" s="19" t="s">
        <v>267</v>
      </c>
      <c r="D90" s="6" t="s">
        <v>268</v>
      </c>
      <c r="E90" s="6" t="s">
        <v>11</v>
      </c>
      <c r="F90" s="6" t="s">
        <v>12</v>
      </c>
      <c r="G90" s="13">
        <v>61.486176714242099</v>
      </c>
      <c r="H90" s="11">
        <v>1297278.33333333</v>
      </c>
      <c r="I90" s="8">
        <v>43.1479591836735</v>
      </c>
      <c r="J90" s="9">
        <v>0.89126647518092705</v>
      </c>
      <c r="K90" s="9">
        <v>5.1287431132242701E-3</v>
      </c>
      <c r="L90" s="9">
        <v>0.89109163633863897</v>
      </c>
      <c r="M90" s="9">
        <v>3.7984038656769199E-2</v>
      </c>
      <c r="N90" s="10">
        <v>17</v>
      </c>
      <c r="O90" s="10">
        <v>1</v>
      </c>
      <c r="P90" s="10">
        <v>75</v>
      </c>
      <c r="Q90" s="9">
        <v>0.88654926956372704</v>
      </c>
      <c r="R90" s="9">
        <v>5.5340633350578802E-2</v>
      </c>
      <c r="S90" s="9">
        <v>9.6251266464032398E-2</v>
      </c>
      <c r="T90" s="10">
        <v>167</v>
      </c>
      <c r="U90" s="10">
        <v>315</v>
      </c>
      <c r="V90" s="10">
        <v>1</v>
      </c>
      <c r="W90" s="10">
        <v>17</v>
      </c>
      <c r="X90" s="10">
        <v>258</v>
      </c>
      <c r="Y90" s="10">
        <v>241</v>
      </c>
      <c r="Z90" s="10">
        <v>0</v>
      </c>
      <c r="AA90" s="10">
        <v>33</v>
      </c>
      <c r="AB90" s="10">
        <v>47</v>
      </c>
      <c r="AC90" s="10">
        <v>987</v>
      </c>
      <c r="AD90" s="7">
        <v>45.390151515151501</v>
      </c>
      <c r="AE90" s="10">
        <v>60</v>
      </c>
      <c r="AF90" s="10">
        <v>57</v>
      </c>
      <c r="AG90" s="10">
        <v>11</v>
      </c>
      <c r="AH90" s="10">
        <v>282</v>
      </c>
      <c r="AI90" s="10">
        <v>0</v>
      </c>
      <c r="AJ90" s="10">
        <v>1</v>
      </c>
      <c r="AK90" s="14">
        <v>75</v>
      </c>
      <c r="AL90" s="16">
        <v>0</v>
      </c>
      <c r="AM90" s="17">
        <v>0.30025474464569402</v>
      </c>
      <c r="AN90" s="7">
        <v>27.660273686560501</v>
      </c>
      <c r="AO90" s="7">
        <v>5.0159864029394097</v>
      </c>
      <c r="AP90" s="33">
        <v>41.658411192208398</v>
      </c>
      <c r="AQ90" s="38" t="s">
        <v>1677</v>
      </c>
      <c r="AR90" s="33" t="s">
        <v>1675</v>
      </c>
      <c r="AS90" s="33" t="s">
        <v>1676</v>
      </c>
      <c r="AT90" s="35" t="s">
        <v>1672</v>
      </c>
      <c r="AU90" s="55">
        <f>RANK(AP90,$AP$5:$AP$811,0)</f>
        <v>122</v>
      </c>
      <c r="AV90" s="55">
        <f>RANK(AW90,$AW$5:$AW$811,0)</f>
        <v>86</v>
      </c>
      <c r="AW90" s="55">
        <f>AN90*AO90</f>
        <v>138.74355671337022</v>
      </c>
    </row>
    <row r="91" spans="3:49" x14ac:dyDescent="0.25">
      <c r="C91" s="19" t="s">
        <v>263</v>
      </c>
      <c r="D91" s="6" t="s">
        <v>264</v>
      </c>
      <c r="E91" s="6" t="s">
        <v>15</v>
      </c>
      <c r="F91" s="6" t="s">
        <v>39</v>
      </c>
      <c r="G91" s="13">
        <v>57.4664096607872</v>
      </c>
      <c r="H91" s="11">
        <v>0</v>
      </c>
      <c r="I91" s="8">
        <v>42.136297376093196</v>
      </c>
      <c r="J91" s="9">
        <v>0</v>
      </c>
      <c r="K91" s="9">
        <v>0.38115551066430198</v>
      </c>
      <c r="L91" s="9">
        <v>0.57605182472717098</v>
      </c>
      <c r="M91" s="9">
        <v>1.1658885901221799E-2</v>
      </c>
      <c r="N91" s="10">
        <v>22</v>
      </c>
      <c r="O91" s="10">
        <v>1</v>
      </c>
      <c r="P91" s="10">
        <v>49</v>
      </c>
      <c r="Q91" s="9">
        <v>0.87745175572098</v>
      </c>
      <c r="R91" s="9">
        <v>9.1414465571713302E-2</v>
      </c>
      <c r="S91" s="9">
        <v>0.128727272727273</v>
      </c>
      <c r="T91" s="10">
        <v>63</v>
      </c>
      <c r="U91" s="10">
        <v>585</v>
      </c>
      <c r="V91" s="10">
        <v>27</v>
      </c>
      <c r="W91" s="10">
        <v>0</v>
      </c>
      <c r="X91" s="10">
        <v>203</v>
      </c>
      <c r="Y91" s="10">
        <v>174</v>
      </c>
      <c r="Z91" s="10">
        <v>9</v>
      </c>
      <c r="AA91" s="10">
        <v>11</v>
      </c>
      <c r="AB91" s="10">
        <v>19</v>
      </c>
      <c r="AC91" s="10">
        <v>1375</v>
      </c>
      <c r="AD91" s="7">
        <v>41.099706744868001</v>
      </c>
      <c r="AE91" s="10">
        <v>175</v>
      </c>
      <c r="AF91" s="10">
        <v>38</v>
      </c>
      <c r="AG91" s="10">
        <v>1</v>
      </c>
      <c r="AH91" s="10">
        <v>355</v>
      </c>
      <c r="AI91" s="10">
        <v>0</v>
      </c>
      <c r="AJ91" s="10">
        <v>2</v>
      </c>
      <c r="AK91" s="14">
        <v>49</v>
      </c>
      <c r="AL91" s="16">
        <v>0</v>
      </c>
      <c r="AM91" s="17">
        <v>0.311135983019517</v>
      </c>
      <c r="AN91" s="7">
        <v>24.545813491493</v>
      </c>
      <c r="AO91" s="7">
        <v>5.5673500717866702</v>
      </c>
      <c r="AP91" s="33">
        <v>42.518330230815202</v>
      </c>
      <c r="AQ91" s="38" t="s">
        <v>1677</v>
      </c>
      <c r="AR91" s="33" t="s">
        <v>1675</v>
      </c>
      <c r="AS91" s="33" t="s">
        <v>1675</v>
      </c>
      <c r="AT91" s="35" t="s">
        <v>1672</v>
      </c>
      <c r="AU91" s="55">
        <f>RANK(AP91,$AP$5:$AP$811,0)</f>
        <v>120</v>
      </c>
      <c r="AV91" s="55">
        <f>RANK(AW91,$AW$5:$AW$811,0)</f>
        <v>87</v>
      </c>
      <c r="AW91" s="55">
        <f>AN91*AO91</f>
        <v>136.65513650392577</v>
      </c>
    </row>
    <row r="92" spans="3:49" x14ac:dyDescent="0.25">
      <c r="C92" s="19" t="s">
        <v>85</v>
      </c>
      <c r="D92" s="6" t="s">
        <v>86</v>
      </c>
      <c r="E92" s="6" t="s">
        <v>11</v>
      </c>
      <c r="F92" s="6" t="s">
        <v>22</v>
      </c>
      <c r="G92" s="13">
        <v>3.7253374310557099</v>
      </c>
      <c r="H92" s="11">
        <v>1442201.66666667</v>
      </c>
      <c r="I92" s="8">
        <v>47</v>
      </c>
      <c r="J92" s="9">
        <v>0.345938792442403</v>
      </c>
      <c r="K92" s="9">
        <v>2.7298873638527801E-2</v>
      </c>
      <c r="L92" s="9">
        <v>0.47872859236146198</v>
      </c>
      <c r="M92" s="9">
        <v>0.28498419125144098</v>
      </c>
      <c r="N92" s="10">
        <v>0</v>
      </c>
      <c r="O92" s="10">
        <v>0</v>
      </c>
      <c r="P92" s="10">
        <v>11</v>
      </c>
      <c r="Q92" s="9">
        <v>0.33024781988989599</v>
      </c>
      <c r="R92" s="9">
        <v>0.49377560966491402</v>
      </c>
      <c r="S92" s="9">
        <v>0.17567567567567599</v>
      </c>
      <c r="T92" s="10">
        <v>34</v>
      </c>
      <c r="U92" s="10">
        <v>24</v>
      </c>
      <c r="V92" s="10">
        <v>0</v>
      </c>
      <c r="W92" s="10">
        <v>0</v>
      </c>
      <c r="X92" s="10">
        <v>22</v>
      </c>
      <c r="Y92" s="10">
        <v>5</v>
      </c>
      <c r="Z92" s="10">
        <v>0</v>
      </c>
      <c r="AA92" s="10">
        <v>5</v>
      </c>
      <c r="AB92" s="10">
        <v>5</v>
      </c>
      <c r="AC92" s="10">
        <v>74</v>
      </c>
      <c r="AD92" s="7">
        <v>31.75</v>
      </c>
      <c r="AE92" s="10">
        <v>7</v>
      </c>
      <c r="AF92" s="10">
        <v>3</v>
      </c>
      <c r="AG92" s="10">
        <v>1</v>
      </c>
      <c r="AH92" s="10">
        <v>18</v>
      </c>
      <c r="AI92" s="10">
        <v>0</v>
      </c>
      <c r="AJ92" s="10">
        <v>0</v>
      </c>
      <c r="AK92" s="14">
        <v>11</v>
      </c>
      <c r="AL92" s="16">
        <v>1</v>
      </c>
      <c r="AM92" s="17">
        <v>0.68512858365267804</v>
      </c>
      <c r="AN92" s="7">
        <v>19.163904866273</v>
      </c>
      <c r="AO92" s="7">
        <v>7.1048096157066398</v>
      </c>
      <c r="AP92" s="33">
        <v>93.284295886728401</v>
      </c>
      <c r="AQ92" s="38" t="s">
        <v>1675</v>
      </c>
      <c r="AR92" s="33" t="s">
        <v>1675</v>
      </c>
      <c r="AS92" s="33" t="s">
        <v>1675</v>
      </c>
      <c r="AT92" s="35" t="s">
        <v>1672</v>
      </c>
      <c r="AU92" s="55">
        <f>RANK(AP92,$AP$5:$AP$811,0)</f>
        <v>34</v>
      </c>
      <c r="AV92" s="55">
        <f>RANK(AW92,$AW$5:$AW$811,0)</f>
        <v>88</v>
      </c>
      <c r="AW92" s="55">
        <f>AN92*AO92</f>
        <v>136.15589556838367</v>
      </c>
    </row>
    <row r="93" spans="3:49" x14ac:dyDescent="0.25">
      <c r="C93" s="19" t="s">
        <v>91</v>
      </c>
      <c r="D93" s="6" t="s">
        <v>92</v>
      </c>
      <c r="E93" s="6" t="s">
        <v>11</v>
      </c>
      <c r="F93" s="6" t="s">
        <v>22</v>
      </c>
      <c r="G93" s="13">
        <v>3.9568549651229299</v>
      </c>
      <c r="H93" s="11">
        <v>359945</v>
      </c>
      <c r="I93" s="8">
        <v>44.575471698113198</v>
      </c>
      <c r="J93" s="9">
        <v>0.23683737329239399</v>
      </c>
      <c r="K93" s="9">
        <v>0</v>
      </c>
      <c r="L93" s="9">
        <v>0.17292338207491201</v>
      </c>
      <c r="M93" s="9">
        <v>0.17271975628641301</v>
      </c>
      <c r="N93" s="10">
        <v>2</v>
      </c>
      <c r="O93" s="10">
        <v>1</v>
      </c>
      <c r="P93" s="10">
        <v>9</v>
      </c>
      <c r="Q93" s="9">
        <v>0.244018824491541</v>
      </c>
      <c r="R93" s="9">
        <v>0.30112909182508002</v>
      </c>
      <c r="S93" s="9">
        <v>0.31132075471698101</v>
      </c>
      <c r="T93" s="10">
        <v>17</v>
      </c>
      <c r="U93" s="10">
        <v>41</v>
      </c>
      <c r="V93" s="10">
        <v>0</v>
      </c>
      <c r="W93" s="10">
        <v>0</v>
      </c>
      <c r="X93" s="10">
        <v>24</v>
      </c>
      <c r="Y93" s="10">
        <v>12</v>
      </c>
      <c r="Z93" s="10">
        <v>0</v>
      </c>
      <c r="AA93" s="10">
        <v>5</v>
      </c>
      <c r="AB93" s="10">
        <v>15</v>
      </c>
      <c r="AC93" s="10">
        <v>106</v>
      </c>
      <c r="AD93" s="7">
        <v>23.081081081081098</v>
      </c>
      <c r="AE93" s="10">
        <v>13</v>
      </c>
      <c r="AF93" s="10">
        <v>13</v>
      </c>
      <c r="AG93" s="10">
        <v>2</v>
      </c>
      <c r="AH93" s="10">
        <v>39</v>
      </c>
      <c r="AI93" s="10">
        <v>0</v>
      </c>
      <c r="AJ93" s="10">
        <v>0</v>
      </c>
      <c r="AK93" s="14">
        <v>9</v>
      </c>
      <c r="AL93" s="16">
        <v>1</v>
      </c>
      <c r="AM93" s="17">
        <v>0.66177723461115201</v>
      </c>
      <c r="AN93" s="7">
        <v>19.8225786699834</v>
      </c>
      <c r="AO93" s="7">
        <v>6.8660788311446597</v>
      </c>
      <c r="AP93" s="33">
        <v>90.070123589349805</v>
      </c>
      <c r="AQ93" s="38" t="s">
        <v>1675</v>
      </c>
      <c r="AR93" s="33" t="s">
        <v>1675</v>
      </c>
      <c r="AS93" s="33" t="s">
        <v>1675</v>
      </c>
      <c r="AT93" s="35" t="s">
        <v>1672</v>
      </c>
      <c r="AU93" s="55">
        <f>RANK(AP93,$AP$5:$AP$811,0)</f>
        <v>36</v>
      </c>
      <c r="AV93" s="55">
        <f>RANK(AW93,$AW$5:$AW$811,0)</f>
        <v>89</v>
      </c>
      <c r="AW93" s="55">
        <f>AN93*AO93</f>
        <v>136.10338778467269</v>
      </c>
    </row>
    <row r="94" spans="3:49" x14ac:dyDescent="0.25">
      <c r="C94" s="19" t="s">
        <v>215</v>
      </c>
      <c r="D94" s="6" t="s">
        <v>216</v>
      </c>
      <c r="E94" s="6" t="s">
        <v>15</v>
      </c>
      <c r="F94" s="6" t="s">
        <v>39</v>
      </c>
      <c r="G94" s="13">
        <v>15.5735219958525</v>
      </c>
      <c r="H94" s="11">
        <v>1127377</v>
      </c>
      <c r="I94" s="8">
        <v>42.232142857142897</v>
      </c>
      <c r="J94" s="9">
        <v>0.18638372498981301</v>
      </c>
      <c r="K94" s="9">
        <v>0.194378937098131</v>
      </c>
      <c r="L94" s="9">
        <v>0.26091088190394501</v>
      </c>
      <c r="M94" s="9">
        <v>0.38877158859755301</v>
      </c>
      <c r="N94" s="10">
        <v>1</v>
      </c>
      <c r="O94" s="10">
        <v>3</v>
      </c>
      <c r="P94" s="10">
        <v>0</v>
      </c>
      <c r="Q94" s="9">
        <v>0.45447961572122703</v>
      </c>
      <c r="R94" s="9">
        <v>0.39141180094285699</v>
      </c>
      <c r="S94" s="9">
        <v>5.1785714285714303E-2</v>
      </c>
      <c r="T94" s="10">
        <v>76</v>
      </c>
      <c r="U94" s="10">
        <v>226</v>
      </c>
      <c r="V94" s="10">
        <v>3</v>
      </c>
      <c r="W94" s="10">
        <v>0</v>
      </c>
      <c r="X94" s="10">
        <v>183</v>
      </c>
      <c r="Y94" s="10">
        <v>25</v>
      </c>
      <c r="Z94" s="10">
        <v>71</v>
      </c>
      <c r="AA94" s="10">
        <v>0</v>
      </c>
      <c r="AB94" s="10">
        <v>0</v>
      </c>
      <c r="AC94" s="10">
        <v>560</v>
      </c>
      <c r="AD94" s="7">
        <v>0</v>
      </c>
      <c r="AE94" s="10">
        <v>0</v>
      </c>
      <c r="AF94" s="10">
        <v>0</v>
      </c>
      <c r="AG94" s="10">
        <v>0</v>
      </c>
      <c r="AH94" s="10">
        <v>0</v>
      </c>
      <c r="AI94" s="10">
        <v>0</v>
      </c>
      <c r="AJ94" s="10">
        <v>0</v>
      </c>
      <c r="AK94" s="14">
        <v>0</v>
      </c>
      <c r="AL94" s="16">
        <v>0</v>
      </c>
      <c r="AM94" s="17">
        <v>0.388182994195861</v>
      </c>
      <c r="AN94" s="7">
        <v>19.477053239840401</v>
      </c>
      <c r="AO94" s="7">
        <v>6.9671010259889696</v>
      </c>
      <c r="AP94" s="33">
        <v>52.6758879286363</v>
      </c>
      <c r="AQ94" s="38" t="s">
        <v>1676</v>
      </c>
      <c r="AR94" s="33" t="s">
        <v>1675</v>
      </c>
      <c r="AS94" s="33" t="s">
        <v>1675</v>
      </c>
      <c r="AT94" s="35" t="s">
        <v>1672</v>
      </c>
      <c r="AU94" s="55">
        <f>RANK(AP94,$AP$5:$AP$811,0)</f>
        <v>95</v>
      </c>
      <c r="AV94" s="55">
        <f>RANK(AW94,$AW$5:$AW$811,0)</f>
        <v>90</v>
      </c>
      <c r="AW94" s="55">
        <f>AN94*AO94</f>
        <v>135.69859761053385</v>
      </c>
    </row>
    <row r="95" spans="3:49" x14ac:dyDescent="0.25">
      <c r="C95" s="19" t="s">
        <v>231</v>
      </c>
      <c r="D95" s="6" t="s">
        <v>232</v>
      </c>
      <c r="E95" s="6" t="s">
        <v>27</v>
      </c>
      <c r="F95" s="6" t="s">
        <v>115</v>
      </c>
      <c r="G95" s="13">
        <v>94.676368063073198</v>
      </c>
      <c r="H95" s="11">
        <v>820307</v>
      </c>
      <c r="I95" s="8">
        <v>43.363317244405401</v>
      </c>
      <c r="J95" s="9">
        <v>0.45314804810425202</v>
      </c>
      <c r="K95" s="9">
        <v>7.4288283152074003E-2</v>
      </c>
      <c r="L95" s="9">
        <v>0.67974143724457103</v>
      </c>
      <c r="M95" s="9">
        <v>9.8185843912596299E-2</v>
      </c>
      <c r="N95" s="10">
        <v>45</v>
      </c>
      <c r="O95" s="10">
        <v>8</v>
      </c>
      <c r="P95" s="10">
        <v>175</v>
      </c>
      <c r="Q95" s="9">
        <v>0.763884471027659</v>
      </c>
      <c r="R95" s="9">
        <v>0.10723004990724801</v>
      </c>
      <c r="S95" s="9">
        <v>0.107800175284838</v>
      </c>
      <c r="T95" s="10">
        <v>351</v>
      </c>
      <c r="U95" s="10">
        <v>1073</v>
      </c>
      <c r="V95" s="10">
        <v>1</v>
      </c>
      <c r="W95" s="10">
        <v>10</v>
      </c>
      <c r="X95" s="10">
        <v>674</v>
      </c>
      <c r="Y95" s="10">
        <v>173</v>
      </c>
      <c r="Z95" s="10">
        <v>12</v>
      </c>
      <c r="AA95" s="10">
        <v>29</v>
      </c>
      <c r="AB95" s="10">
        <v>51</v>
      </c>
      <c r="AC95" s="10">
        <v>2282</v>
      </c>
      <c r="AD95" s="7">
        <v>3.4667444574095598</v>
      </c>
      <c r="AE95" s="10">
        <v>320</v>
      </c>
      <c r="AF95" s="10">
        <v>211</v>
      </c>
      <c r="AG95" s="10">
        <v>40</v>
      </c>
      <c r="AH95" s="10">
        <v>911</v>
      </c>
      <c r="AI95" s="10">
        <v>0</v>
      </c>
      <c r="AJ95" s="10">
        <v>0</v>
      </c>
      <c r="AK95" s="14">
        <v>172</v>
      </c>
      <c r="AL95" s="16">
        <v>1</v>
      </c>
      <c r="AM95" s="17">
        <v>0.35698252360109001</v>
      </c>
      <c r="AN95" s="7">
        <v>24.118946236458999</v>
      </c>
      <c r="AO95" s="7">
        <v>5.5723229344479703</v>
      </c>
      <c r="AP95" s="33">
        <v>47.977936141925497</v>
      </c>
      <c r="AQ95" s="38" t="s">
        <v>1676</v>
      </c>
      <c r="AR95" s="33" t="s">
        <v>1675</v>
      </c>
      <c r="AS95" s="33" t="s">
        <v>1675</v>
      </c>
      <c r="AT95" s="35" t="s">
        <v>1672</v>
      </c>
      <c r="AU95" s="55">
        <f>RANK(AP95,$AP$5:$AP$811,0)</f>
        <v>103</v>
      </c>
      <c r="AV95" s="55">
        <f>RANK(AW95,$AW$5:$AW$811,0)</f>
        <v>91</v>
      </c>
      <c r="AW95" s="55">
        <f>AN95*AO95</f>
        <v>134.39855726813803</v>
      </c>
    </row>
    <row r="96" spans="3:49" x14ac:dyDescent="0.25">
      <c r="C96" s="19" t="s">
        <v>430</v>
      </c>
      <c r="D96" s="6" t="s">
        <v>431</v>
      </c>
      <c r="E96" s="6" t="s">
        <v>15</v>
      </c>
      <c r="F96" s="6" t="s">
        <v>131</v>
      </c>
      <c r="G96" s="13">
        <v>37.097110115331397</v>
      </c>
      <c r="H96" s="11">
        <v>1292006.66666667</v>
      </c>
      <c r="I96" s="8">
        <v>44.2936802973977</v>
      </c>
      <c r="J96" s="9">
        <v>0.50905156563882004</v>
      </c>
      <c r="K96" s="9">
        <v>1.5272821789467299E-2</v>
      </c>
      <c r="L96" s="9">
        <v>0.69429139274211604</v>
      </c>
      <c r="M96" s="9">
        <v>1.9016974112723399E-2</v>
      </c>
      <c r="N96" s="10">
        <v>1</v>
      </c>
      <c r="O96" s="10">
        <v>0</v>
      </c>
      <c r="P96" s="10">
        <v>33</v>
      </c>
      <c r="Q96" s="9">
        <v>0.58282090643172102</v>
      </c>
      <c r="R96" s="9">
        <v>0.149427921226229</v>
      </c>
      <c r="S96" s="9">
        <v>7.0110701107011106E-2</v>
      </c>
      <c r="T96" s="10">
        <v>167</v>
      </c>
      <c r="U96" s="10">
        <v>317</v>
      </c>
      <c r="V96" s="10">
        <v>2</v>
      </c>
      <c r="W96" s="10">
        <v>13</v>
      </c>
      <c r="X96" s="10">
        <v>283</v>
      </c>
      <c r="Y96" s="10">
        <v>74</v>
      </c>
      <c r="Z96" s="10">
        <v>0</v>
      </c>
      <c r="AA96" s="10">
        <v>4</v>
      </c>
      <c r="AB96" s="10">
        <v>13</v>
      </c>
      <c r="AC96" s="10">
        <v>813</v>
      </c>
      <c r="AD96" s="7">
        <v>40.384937238493698</v>
      </c>
      <c r="AE96" s="10">
        <v>78</v>
      </c>
      <c r="AF96" s="10">
        <v>76</v>
      </c>
      <c r="AG96" s="10">
        <v>33</v>
      </c>
      <c r="AH96" s="10">
        <v>250</v>
      </c>
      <c r="AI96" s="10">
        <v>0</v>
      </c>
      <c r="AJ96" s="10">
        <v>0</v>
      </c>
      <c r="AK96" s="14">
        <v>33</v>
      </c>
      <c r="AL96" s="16">
        <v>0</v>
      </c>
      <c r="AM96" s="17">
        <v>0.17838124772656599</v>
      </c>
      <c r="AN96" s="7">
        <v>24.8842583128298</v>
      </c>
      <c r="AO96" s="7">
        <v>5.3907833019190399</v>
      </c>
      <c r="AP96" s="33">
        <v>23.929067388310301</v>
      </c>
      <c r="AQ96" s="38" t="s">
        <v>1677</v>
      </c>
      <c r="AR96" s="33" t="s">
        <v>1675</v>
      </c>
      <c r="AS96" s="33" t="s">
        <v>1675</v>
      </c>
      <c r="AT96" s="35" t="s">
        <v>1672</v>
      </c>
      <c r="AU96" s="55">
        <f>RANK(AP96,$AP$5:$AP$811,0)</f>
        <v>203</v>
      </c>
      <c r="AV96" s="55">
        <f>RANK(AW96,$AW$5:$AW$811,0)</f>
        <v>92</v>
      </c>
      <c r="AW96" s="55">
        <f>AN96*AO96</f>
        <v>134.14564419344293</v>
      </c>
    </row>
    <row r="97" spans="3:49" x14ac:dyDescent="0.25">
      <c r="C97" s="19" t="s">
        <v>107</v>
      </c>
      <c r="D97" s="6" t="s">
        <v>108</v>
      </c>
      <c r="E97" s="6" t="s">
        <v>15</v>
      </c>
      <c r="F97" s="6" t="s">
        <v>19</v>
      </c>
      <c r="G97" s="13">
        <v>45.867498470091697</v>
      </c>
      <c r="H97" s="11">
        <v>513395</v>
      </c>
      <c r="I97" s="8">
        <v>42.801899592944302</v>
      </c>
      <c r="J97" s="9">
        <v>0.90777256712120402</v>
      </c>
      <c r="K97" s="9">
        <v>0</v>
      </c>
      <c r="L97" s="9">
        <v>0.749831553790825</v>
      </c>
      <c r="M97" s="9">
        <v>0.18961524547588299</v>
      </c>
      <c r="N97" s="10">
        <v>22</v>
      </c>
      <c r="O97" s="10">
        <v>0</v>
      </c>
      <c r="P97" s="10">
        <v>53</v>
      </c>
      <c r="Q97" s="9">
        <v>0.75630839523457705</v>
      </c>
      <c r="R97" s="9">
        <v>0.18961524547588299</v>
      </c>
      <c r="S97" s="9">
        <v>0.113975576662143</v>
      </c>
      <c r="T97" s="10">
        <v>90</v>
      </c>
      <c r="U97" s="10">
        <v>271</v>
      </c>
      <c r="V97" s="10">
        <v>0</v>
      </c>
      <c r="W97" s="10">
        <v>10</v>
      </c>
      <c r="X97" s="10">
        <v>247</v>
      </c>
      <c r="Y97" s="10">
        <v>129</v>
      </c>
      <c r="Z97" s="10">
        <v>9</v>
      </c>
      <c r="AA97" s="10">
        <v>10</v>
      </c>
      <c r="AB97" s="10">
        <v>19</v>
      </c>
      <c r="AC97" s="10">
        <v>737</v>
      </c>
      <c r="AD97" s="7">
        <v>33.913461538461497</v>
      </c>
      <c r="AE97" s="10">
        <v>117</v>
      </c>
      <c r="AF97" s="10">
        <v>55</v>
      </c>
      <c r="AG97" s="10">
        <v>16</v>
      </c>
      <c r="AH97" s="10">
        <v>319</v>
      </c>
      <c r="AI97" s="10">
        <v>0</v>
      </c>
      <c r="AJ97" s="10">
        <v>5</v>
      </c>
      <c r="AK97" s="14">
        <v>53</v>
      </c>
      <c r="AL97" s="16">
        <v>1</v>
      </c>
      <c r="AM97" s="17">
        <v>0.60151166448323401</v>
      </c>
      <c r="AN97" s="7">
        <v>33.224979471479301</v>
      </c>
      <c r="AO97" s="7">
        <v>4.0312455926170596</v>
      </c>
      <c r="AP97" s="33">
        <v>80.5653006317673</v>
      </c>
      <c r="AQ97" s="38" t="s">
        <v>1676</v>
      </c>
      <c r="AR97" s="33" t="s">
        <v>1675</v>
      </c>
      <c r="AS97" s="33" t="s">
        <v>1676</v>
      </c>
      <c r="AT97" s="35" t="s">
        <v>1672</v>
      </c>
      <c r="AU97" s="55">
        <f>RANK(AP97,$AP$5:$AP$811,0)</f>
        <v>44</v>
      </c>
      <c r="AV97" s="55">
        <f>RANK(AW97,$AW$5:$AW$811,0)</f>
        <v>93</v>
      </c>
      <c r="AW97" s="55">
        <f>AN97*AO97</f>
        <v>133.93805205919321</v>
      </c>
    </row>
    <row r="98" spans="3:49" x14ac:dyDescent="0.25">
      <c r="C98" s="19" t="s">
        <v>142</v>
      </c>
      <c r="D98" s="6" t="s">
        <v>143</v>
      </c>
      <c r="E98" s="6" t="s">
        <v>11</v>
      </c>
      <c r="F98" s="6" t="s">
        <v>144</v>
      </c>
      <c r="G98" s="13">
        <v>9.8121778781399005</v>
      </c>
      <c r="H98" s="11">
        <v>799970.66666666698</v>
      </c>
      <c r="I98" s="8">
        <v>44.519230769230703</v>
      </c>
      <c r="J98" s="9">
        <v>0</v>
      </c>
      <c r="K98" s="9">
        <v>5.2908673978217698E-3</v>
      </c>
      <c r="L98" s="9">
        <v>0.19361989849858099</v>
      </c>
      <c r="M98" s="9">
        <v>0.138672421047734</v>
      </c>
      <c r="N98" s="10">
        <v>1</v>
      </c>
      <c r="O98" s="10">
        <v>0</v>
      </c>
      <c r="P98" s="10">
        <v>8</v>
      </c>
      <c r="Q98" s="9">
        <v>0.14658781605583801</v>
      </c>
      <c r="R98" s="9">
        <v>0.21575907719699899</v>
      </c>
      <c r="S98" s="9">
        <v>7.0512820512820498E-2</v>
      </c>
      <c r="T98" s="10">
        <v>35</v>
      </c>
      <c r="U98" s="10">
        <v>39</v>
      </c>
      <c r="V98" s="10">
        <v>0</v>
      </c>
      <c r="W98" s="10">
        <v>1</v>
      </c>
      <c r="X98" s="10">
        <v>89</v>
      </c>
      <c r="Y98" s="10">
        <v>17</v>
      </c>
      <c r="Z98" s="10">
        <v>0</v>
      </c>
      <c r="AA98" s="10">
        <v>5</v>
      </c>
      <c r="AB98" s="10">
        <v>7</v>
      </c>
      <c r="AC98" s="10">
        <v>156</v>
      </c>
      <c r="AD98" s="7">
        <v>11.212121212121099</v>
      </c>
      <c r="AE98" s="10">
        <v>8</v>
      </c>
      <c r="AF98" s="10">
        <v>8</v>
      </c>
      <c r="AG98" s="10">
        <v>5</v>
      </c>
      <c r="AH98" s="10">
        <v>38</v>
      </c>
      <c r="AI98" s="10">
        <v>0</v>
      </c>
      <c r="AJ98" s="10">
        <v>0</v>
      </c>
      <c r="AK98" s="14">
        <v>8</v>
      </c>
      <c r="AL98" s="16">
        <v>0</v>
      </c>
      <c r="AM98" s="17">
        <v>0.51791180046944496</v>
      </c>
      <c r="AN98" s="7">
        <v>17.9635999658415</v>
      </c>
      <c r="AO98" s="7">
        <v>7.3446260780619097</v>
      </c>
      <c r="AP98" s="33">
        <v>68.331172341638094</v>
      </c>
      <c r="AQ98" s="38" t="s">
        <v>1676</v>
      </c>
      <c r="AR98" s="33" t="s">
        <v>1675</v>
      </c>
      <c r="AS98" s="33" t="s">
        <v>1675</v>
      </c>
      <c r="AT98" s="35" t="s">
        <v>1672</v>
      </c>
      <c r="AU98" s="55">
        <f>RANK(AP98,$AP$5:$AP$811,0)</f>
        <v>60</v>
      </c>
      <c r="AV98" s="55">
        <f>RANK(AW98,$AW$5:$AW$811,0)</f>
        <v>94</v>
      </c>
      <c r="AW98" s="55">
        <f>AN98*AO98</f>
        <v>131.93592476499151</v>
      </c>
    </row>
    <row r="99" spans="3:49" x14ac:dyDescent="0.25">
      <c r="C99" s="19" t="s">
        <v>101</v>
      </c>
      <c r="D99" s="6" t="s">
        <v>102</v>
      </c>
      <c r="E99" s="6" t="s">
        <v>27</v>
      </c>
      <c r="F99" s="6" t="s">
        <v>28</v>
      </c>
      <c r="G99" s="13">
        <v>28.793604303104999</v>
      </c>
      <c r="H99" s="11">
        <v>829244.33333333302</v>
      </c>
      <c r="I99" s="8">
        <v>42.430313588850197</v>
      </c>
      <c r="J99" s="9">
        <v>0.419185697504737</v>
      </c>
      <c r="K99" s="9">
        <v>0.13211244524483301</v>
      </c>
      <c r="L99" s="9">
        <v>0.64328825418241797</v>
      </c>
      <c r="M99" s="9">
        <v>7.6930709305387104E-2</v>
      </c>
      <c r="N99" s="10">
        <v>10</v>
      </c>
      <c r="O99" s="10">
        <v>0</v>
      </c>
      <c r="P99" s="10">
        <v>50</v>
      </c>
      <c r="Q99" s="9">
        <v>0.62163879006646094</v>
      </c>
      <c r="R99" s="9">
        <v>0.37458981324659602</v>
      </c>
      <c r="S99" s="9">
        <v>0.116521739130435</v>
      </c>
      <c r="T99" s="10">
        <v>59</v>
      </c>
      <c r="U99" s="10">
        <v>241</v>
      </c>
      <c r="V99" s="10">
        <v>2</v>
      </c>
      <c r="W99" s="10">
        <v>11</v>
      </c>
      <c r="X99" s="10">
        <v>200</v>
      </c>
      <c r="Y99" s="10">
        <v>31</v>
      </c>
      <c r="Z99" s="10">
        <v>10</v>
      </c>
      <c r="AA99" s="10">
        <v>8</v>
      </c>
      <c r="AB99" s="10">
        <v>12</v>
      </c>
      <c r="AC99" s="10">
        <v>575</v>
      </c>
      <c r="AD99" s="7">
        <v>23.005813953488399</v>
      </c>
      <c r="AE99" s="10">
        <v>61</v>
      </c>
      <c r="AF99" s="10">
        <v>50</v>
      </c>
      <c r="AG99" s="10">
        <v>9</v>
      </c>
      <c r="AH99" s="10">
        <v>177</v>
      </c>
      <c r="AI99" s="10">
        <v>1</v>
      </c>
      <c r="AJ99" s="10">
        <v>0</v>
      </c>
      <c r="AK99" s="14">
        <v>50</v>
      </c>
      <c r="AL99" s="16">
        <v>1</v>
      </c>
      <c r="AM99" s="17">
        <v>0.64573761021547504</v>
      </c>
      <c r="AN99" s="7">
        <v>23.9405061921656</v>
      </c>
      <c r="AO99" s="7">
        <v>5.4736896773404196</v>
      </c>
      <c r="AP99" s="33">
        <v>84.619330124159404</v>
      </c>
      <c r="AQ99" s="38" t="s">
        <v>1676</v>
      </c>
      <c r="AR99" s="33" t="s">
        <v>1675</v>
      </c>
      <c r="AS99" s="33" t="s">
        <v>1675</v>
      </c>
      <c r="AT99" s="35" t="s">
        <v>1672</v>
      </c>
      <c r="AU99" s="55">
        <f>RANK(AP99,$AP$5:$AP$811,0)</f>
        <v>41</v>
      </c>
      <c r="AV99" s="55">
        <f>RANK(AW99,$AW$5:$AW$811,0)</f>
        <v>95</v>
      </c>
      <c r="AW99" s="55">
        <f>AN99*AO99</f>
        <v>131.04290161436123</v>
      </c>
    </row>
    <row r="100" spans="3:49" x14ac:dyDescent="0.25">
      <c r="C100" s="19" t="s">
        <v>63</v>
      </c>
      <c r="D100" s="6" t="s">
        <v>64</v>
      </c>
      <c r="E100" s="6" t="s">
        <v>11</v>
      </c>
      <c r="F100" s="6" t="s">
        <v>12</v>
      </c>
      <c r="G100" s="13">
        <v>30.9271550956725</v>
      </c>
      <c r="H100" s="11">
        <v>748572.66666666698</v>
      </c>
      <c r="I100" s="8">
        <v>44.355731225296402</v>
      </c>
      <c r="J100" s="9">
        <v>0.10740896799911499</v>
      </c>
      <c r="K100" s="9">
        <v>0.11838539068305599</v>
      </c>
      <c r="L100" s="9">
        <v>0.15432936850210999</v>
      </c>
      <c r="M100" s="9">
        <v>0.64147405823012504</v>
      </c>
      <c r="N100" s="10">
        <v>24</v>
      </c>
      <c r="O100" s="10">
        <v>4</v>
      </c>
      <c r="P100" s="10">
        <v>70</v>
      </c>
      <c r="Q100" s="9">
        <v>0.20632157607860699</v>
      </c>
      <c r="R100" s="9">
        <v>0.723139769998838</v>
      </c>
      <c r="S100" s="9">
        <v>9.4191522762951299E-2</v>
      </c>
      <c r="T100" s="10">
        <v>309</v>
      </c>
      <c r="U100" s="10">
        <v>427</v>
      </c>
      <c r="V100" s="10">
        <v>12</v>
      </c>
      <c r="W100" s="10">
        <v>6</v>
      </c>
      <c r="X100" s="10">
        <v>460</v>
      </c>
      <c r="Y100" s="10">
        <v>168</v>
      </c>
      <c r="Z100" s="10">
        <v>29</v>
      </c>
      <c r="AA100" s="10">
        <v>9</v>
      </c>
      <c r="AB100" s="10">
        <v>18</v>
      </c>
      <c r="AC100" s="10">
        <v>1274</v>
      </c>
      <c r="AD100" s="7">
        <v>36.3526682134571</v>
      </c>
      <c r="AE100" s="10">
        <v>130</v>
      </c>
      <c r="AF100" s="10">
        <v>115</v>
      </c>
      <c r="AG100" s="10">
        <v>43</v>
      </c>
      <c r="AH100" s="10">
        <v>460</v>
      </c>
      <c r="AI100" s="10">
        <v>0</v>
      </c>
      <c r="AJ100" s="10">
        <v>0</v>
      </c>
      <c r="AK100" s="14">
        <v>70</v>
      </c>
      <c r="AL100" s="16">
        <v>1</v>
      </c>
      <c r="AM100" s="17">
        <v>0.88167387281973097</v>
      </c>
      <c r="AN100" s="7">
        <v>16.38305431046</v>
      </c>
      <c r="AO100" s="7">
        <v>7.9502744757274098</v>
      </c>
      <c r="AP100" s="33">
        <v>114.837826660676</v>
      </c>
      <c r="AQ100" s="38" t="s">
        <v>1675</v>
      </c>
      <c r="AR100" s="33" t="s">
        <v>1675</v>
      </c>
      <c r="AS100" s="33" t="s">
        <v>1675</v>
      </c>
      <c r="AT100" s="35" t="s">
        <v>1672</v>
      </c>
      <c r="AU100" s="55">
        <f>RANK(AP100,$AP$5:$AP$811,0)</f>
        <v>23</v>
      </c>
      <c r="AV100" s="55">
        <f>RANK(AW100,$AW$5:$AW$811,0)</f>
        <v>96</v>
      </c>
      <c r="AW100" s="55">
        <f>AN100*AO100</f>
        <v>130.24977851890606</v>
      </c>
    </row>
    <row r="101" spans="3:49" x14ac:dyDescent="0.25">
      <c r="C101" s="19" t="s">
        <v>113</v>
      </c>
      <c r="D101" s="6" t="s">
        <v>114</v>
      </c>
      <c r="E101" s="6" t="s">
        <v>27</v>
      </c>
      <c r="F101" s="6" t="s">
        <v>115</v>
      </c>
      <c r="G101" s="13">
        <v>37.19176722668</v>
      </c>
      <c r="H101" s="11">
        <v>1044813.33333333</v>
      </c>
      <c r="I101" s="8">
        <v>45.150793650793702</v>
      </c>
      <c r="J101" s="9">
        <v>1.1718595722337399</v>
      </c>
      <c r="K101" s="9">
        <v>1.4925241467229899E-4</v>
      </c>
      <c r="L101" s="9">
        <v>0.67340512534614205</v>
      </c>
      <c r="M101" s="9">
        <v>0.16044398899203599</v>
      </c>
      <c r="N101" s="10">
        <v>16</v>
      </c>
      <c r="O101" s="10">
        <v>0</v>
      </c>
      <c r="P101" s="10">
        <v>42</v>
      </c>
      <c r="Q101" s="9">
        <v>0.65013596663870499</v>
      </c>
      <c r="R101" s="9">
        <v>0.21394032285873299</v>
      </c>
      <c r="S101" s="9">
        <v>7.8988941548183297E-2</v>
      </c>
      <c r="T101" s="10">
        <v>180</v>
      </c>
      <c r="U101" s="10">
        <v>294</v>
      </c>
      <c r="V101" s="10">
        <v>0</v>
      </c>
      <c r="W101" s="10">
        <v>6</v>
      </c>
      <c r="X101" s="10">
        <v>132</v>
      </c>
      <c r="Y101" s="10">
        <v>72</v>
      </c>
      <c r="Z101" s="10">
        <v>0</v>
      </c>
      <c r="AA101" s="10">
        <v>12</v>
      </c>
      <c r="AB101" s="10">
        <v>21</v>
      </c>
      <c r="AC101" s="10">
        <v>633</v>
      </c>
      <c r="AD101" s="7">
        <v>3.3481012658227698</v>
      </c>
      <c r="AE101" s="10">
        <v>50</v>
      </c>
      <c r="AF101" s="10">
        <v>36</v>
      </c>
      <c r="AG101" s="10">
        <v>9</v>
      </c>
      <c r="AH101" s="10">
        <v>166</v>
      </c>
      <c r="AI101" s="10">
        <v>0</v>
      </c>
      <c r="AJ101" s="10">
        <v>0</v>
      </c>
      <c r="AK101" s="14">
        <v>42</v>
      </c>
      <c r="AL101" s="16">
        <v>1</v>
      </c>
      <c r="AM101" s="17">
        <v>0.61579568706126298</v>
      </c>
      <c r="AN101" s="7">
        <v>26.071423518467199</v>
      </c>
      <c r="AO101" s="7">
        <v>4.9799611302927804</v>
      </c>
      <c r="AP101" s="33">
        <v>79.951633347605295</v>
      </c>
      <c r="AQ101" s="38" t="s">
        <v>1676</v>
      </c>
      <c r="AR101" s="33" t="s">
        <v>1675</v>
      </c>
      <c r="AS101" s="33" t="s">
        <v>1676</v>
      </c>
      <c r="AT101" s="35" t="s">
        <v>1672</v>
      </c>
      <c r="AU101" s="55">
        <f>RANK(AP101,$AP$5:$AP$811,0)</f>
        <v>47</v>
      </c>
      <c r="AV101" s="55">
        <f>RANK(AW101,$AW$5:$AW$811,0)</f>
        <v>97</v>
      </c>
      <c r="AW101" s="55">
        <f>AN101*AO101</f>
        <v>129.8346757333677</v>
      </c>
    </row>
    <row r="102" spans="3:49" x14ac:dyDescent="0.25">
      <c r="C102" s="19" t="s">
        <v>481</v>
      </c>
      <c r="D102" s="6" t="s">
        <v>482</v>
      </c>
      <c r="E102" s="6" t="s">
        <v>89</v>
      </c>
      <c r="F102" s="6" t="s">
        <v>90</v>
      </c>
      <c r="G102" s="13">
        <v>45.3744872955413</v>
      </c>
      <c r="H102" s="11">
        <v>376817.66666666698</v>
      </c>
      <c r="I102" s="8">
        <v>43.847962382445097</v>
      </c>
      <c r="J102" s="9">
        <v>0.19736641178476</v>
      </c>
      <c r="K102" s="9">
        <v>0.69228954661484599</v>
      </c>
      <c r="L102" s="9">
        <v>1.56976956299349E-2</v>
      </c>
      <c r="M102" s="9">
        <v>6.9193978418754399E-3</v>
      </c>
      <c r="N102" s="10">
        <v>1</v>
      </c>
      <c r="O102" s="10">
        <v>2</v>
      </c>
      <c r="P102" s="10">
        <v>72</v>
      </c>
      <c r="Q102" s="9">
        <v>0.63974172366148396</v>
      </c>
      <c r="R102" s="9">
        <v>7.6560686544718107E-2</v>
      </c>
      <c r="S102" s="9">
        <v>4.9103663289165898E-2</v>
      </c>
      <c r="T102" s="10">
        <v>284</v>
      </c>
      <c r="U102" s="10">
        <v>589</v>
      </c>
      <c r="V102" s="10">
        <v>0</v>
      </c>
      <c r="W102" s="10">
        <v>0</v>
      </c>
      <c r="X102" s="10">
        <v>406</v>
      </c>
      <c r="Y102" s="10">
        <v>54</v>
      </c>
      <c r="Z102" s="10">
        <v>0</v>
      </c>
      <c r="AA102" s="10">
        <v>8</v>
      </c>
      <c r="AB102" s="10">
        <v>34</v>
      </c>
      <c r="AC102" s="10">
        <v>1283</v>
      </c>
      <c r="AD102" s="7">
        <v>23.437984496123999</v>
      </c>
      <c r="AE102" s="10">
        <v>218</v>
      </c>
      <c r="AF102" s="10">
        <v>123</v>
      </c>
      <c r="AG102" s="10">
        <v>11</v>
      </c>
      <c r="AH102" s="10">
        <v>531</v>
      </c>
      <c r="AI102" s="10">
        <v>0</v>
      </c>
      <c r="AJ102" s="10">
        <v>0</v>
      </c>
      <c r="AK102" s="14">
        <v>72</v>
      </c>
      <c r="AL102" s="16">
        <v>0</v>
      </c>
      <c r="AM102" s="17">
        <v>0.15782629859300201</v>
      </c>
      <c r="AN102" s="7">
        <v>21.901821577891202</v>
      </c>
      <c r="AO102" s="7">
        <v>5.9240766891380296</v>
      </c>
      <c r="AP102" s="33">
        <v>20.477657741732099</v>
      </c>
      <c r="AQ102" s="38" t="s">
        <v>1677</v>
      </c>
      <c r="AR102" s="33" t="s">
        <v>1675</v>
      </c>
      <c r="AS102" s="33" t="s">
        <v>1675</v>
      </c>
      <c r="AT102" s="35" t="s">
        <v>1672</v>
      </c>
      <c r="AU102" s="55">
        <f>RANK(AP102,$AP$5:$AP$811,0)</f>
        <v>228</v>
      </c>
      <c r="AV102" s="55">
        <f>RANK(AW102,$AW$5:$AW$811,0)</f>
        <v>98</v>
      </c>
      <c r="AW102" s="55">
        <f>AN102*AO102</f>
        <v>129.74807065924557</v>
      </c>
    </row>
    <row r="103" spans="3:49" x14ac:dyDescent="0.25">
      <c r="C103" s="19" t="s">
        <v>147</v>
      </c>
      <c r="D103" s="6" t="s">
        <v>148</v>
      </c>
      <c r="E103" s="6" t="s">
        <v>15</v>
      </c>
      <c r="F103" s="6" t="s">
        <v>131</v>
      </c>
      <c r="G103" s="13">
        <v>59.911151319162002</v>
      </c>
      <c r="H103" s="11">
        <v>294852.33333333302</v>
      </c>
      <c r="I103" s="8">
        <v>40.6434782608696</v>
      </c>
      <c r="J103" s="9">
        <v>0.45609533698369797</v>
      </c>
      <c r="K103" s="9">
        <v>3.3317378951008898E-2</v>
      </c>
      <c r="L103" s="9">
        <v>0.77318558824415595</v>
      </c>
      <c r="M103" s="9">
        <v>5.9089737794482601E-2</v>
      </c>
      <c r="N103" s="10">
        <v>31</v>
      </c>
      <c r="O103" s="10">
        <v>0</v>
      </c>
      <c r="P103" s="10">
        <v>56</v>
      </c>
      <c r="Q103" s="9">
        <v>0.75233508568198204</v>
      </c>
      <c r="R103" s="9">
        <v>0.119445781331235</v>
      </c>
      <c r="S103" s="9">
        <v>0.39013840830449797</v>
      </c>
      <c r="T103" s="10">
        <v>96</v>
      </c>
      <c r="U103" s="10">
        <v>72</v>
      </c>
      <c r="V103" s="10">
        <v>0</v>
      </c>
      <c r="W103" s="10">
        <v>0</v>
      </c>
      <c r="X103" s="10">
        <v>690</v>
      </c>
      <c r="Y103" s="10">
        <v>57</v>
      </c>
      <c r="Z103" s="10">
        <v>5</v>
      </c>
      <c r="AA103" s="10">
        <v>13</v>
      </c>
      <c r="AB103" s="10">
        <v>24</v>
      </c>
      <c r="AC103" s="10">
        <v>1156</v>
      </c>
      <c r="AD103" s="7">
        <v>30.094771241830099</v>
      </c>
      <c r="AE103" s="10">
        <v>96</v>
      </c>
      <c r="AF103" s="10">
        <v>41</v>
      </c>
      <c r="AG103" s="10">
        <v>18</v>
      </c>
      <c r="AH103" s="10">
        <v>321</v>
      </c>
      <c r="AI103" s="10">
        <v>0</v>
      </c>
      <c r="AJ103" s="10">
        <v>2</v>
      </c>
      <c r="AK103" s="14">
        <v>56</v>
      </c>
      <c r="AL103" s="16">
        <v>1</v>
      </c>
      <c r="AM103" s="17">
        <v>0.52745217445303005</v>
      </c>
      <c r="AN103" s="7">
        <v>46.100724579610102</v>
      </c>
      <c r="AO103" s="7">
        <v>2.7970099885066801</v>
      </c>
      <c r="AP103" s="33">
        <v>68.011891882985097</v>
      </c>
      <c r="AQ103" s="38" t="s">
        <v>1676</v>
      </c>
      <c r="AR103" s="33" t="s">
        <v>1675</v>
      </c>
      <c r="AS103" s="33" t="s">
        <v>1677</v>
      </c>
      <c r="AT103" s="35" t="s">
        <v>1672</v>
      </c>
      <c r="AU103" s="55">
        <f>RANK(AP103,$AP$5:$AP$811,0)</f>
        <v>62</v>
      </c>
      <c r="AV103" s="55">
        <f>RANK(AW103,$AW$5:$AW$811,0)</f>
        <v>99</v>
      </c>
      <c r="AW103" s="55">
        <f>AN103*AO103</f>
        <v>128.94418712656488</v>
      </c>
    </row>
    <row r="104" spans="3:49" x14ac:dyDescent="0.25">
      <c r="C104" s="19" t="s">
        <v>287</v>
      </c>
      <c r="D104" s="6" t="s">
        <v>288</v>
      </c>
      <c r="E104" s="6" t="s">
        <v>15</v>
      </c>
      <c r="F104" s="6" t="s">
        <v>39</v>
      </c>
      <c r="G104" s="13">
        <v>3.92171780686422</v>
      </c>
      <c r="H104" s="11">
        <v>430641</v>
      </c>
      <c r="I104" s="8">
        <v>42.5193798449612</v>
      </c>
      <c r="J104" s="9">
        <v>0.20259663843336501</v>
      </c>
      <c r="K104" s="9">
        <v>0.70887203517431896</v>
      </c>
      <c r="L104" s="9">
        <v>7.4780899342617496E-4</v>
      </c>
      <c r="M104" s="9">
        <v>2.00887940991126E-2</v>
      </c>
      <c r="N104" s="10">
        <v>0</v>
      </c>
      <c r="O104" s="10">
        <v>0</v>
      </c>
      <c r="P104" s="10">
        <v>2</v>
      </c>
      <c r="Q104" s="9">
        <v>0.85678370285659899</v>
      </c>
      <c r="R104" s="9">
        <v>7.3672692837979295E-2</v>
      </c>
      <c r="S104" s="9">
        <v>7.7519379844961198E-2</v>
      </c>
      <c r="T104" s="10">
        <v>18</v>
      </c>
      <c r="U104" s="10">
        <v>88</v>
      </c>
      <c r="V104" s="10">
        <v>2</v>
      </c>
      <c r="W104" s="10">
        <v>0</v>
      </c>
      <c r="X104" s="10">
        <v>11</v>
      </c>
      <c r="Y104" s="10">
        <v>6</v>
      </c>
      <c r="Z104" s="10">
        <v>0</v>
      </c>
      <c r="AA104" s="10">
        <v>1</v>
      </c>
      <c r="AB104" s="10">
        <v>2</v>
      </c>
      <c r="AC104" s="10">
        <v>129</v>
      </c>
      <c r="AD104" s="7">
        <v>37.553191489361701</v>
      </c>
      <c r="AE104" s="10">
        <v>20</v>
      </c>
      <c r="AF104" s="10">
        <v>12</v>
      </c>
      <c r="AG104" s="10">
        <v>2</v>
      </c>
      <c r="AH104" s="10">
        <v>48</v>
      </c>
      <c r="AI104" s="10">
        <v>0</v>
      </c>
      <c r="AJ104" s="10">
        <v>0</v>
      </c>
      <c r="AK104" s="14">
        <v>2</v>
      </c>
      <c r="AL104" s="16">
        <v>0</v>
      </c>
      <c r="AM104" s="17">
        <v>0.31431532403837997</v>
      </c>
      <c r="AN104" s="7">
        <v>25.490386144675998</v>
      </c>
      <c r="AO104" s="7">
        <v>4.9572911337871099</v>
      </c>
      <c r="AP104" s="33">
        <v>39.717910657884801</v>
      </c>
      <c r="AQ104" s="38" t="s">
        <v>1677</v>
      </c>
      <c r="AR104" s="33" t="s">
        <v>1675</v>
      </c>
      <c r="AS104" s="33" t="s">
        <v>1676</v>
      </c>
      <c r="AT104" s="35" t="s">
        <v>1672</v>
      </c>
      <c r="AU104" s="55">
        <f>RANK(AP104,$AP$5:$AP$811,0)</f>
        <v>132</v>
      </c>
      <c r="AV104" s="55">
        <f>RANK(AW104,$AW$5:$AW$811,0)</f>
        <v>100</v>
      </c>
      <c r="AW104" s="55">
        <f>AN104*AO104</f>
        <v>126.36326523181212</v>
      </c>
    </row>
    <row r="105" spans="3:49" x14ac:dyDescent="0.25">
      <c r="C105" s="19" t="s">
        <v>188</v>
      </c>
      <c r="D105" s="6" t="s">
        <v>189</v>
      </c>
      <c r="E105" s="6" t="s">
        <v>15</v>
      </c>
      <c r="F105" s="6" t="s">
        <v>39</v>
      </c>
      <c r="G105" s="13">
        <v>20.005011499650099</v>
      </c>
      <c r="H105" s="11">
        <v>4541.3333333333203</v>
      </c>
      <c r="I105" s="8">
        <v>43.970893970893997</v>
      </c>
      <c r="J105" s="9">
        <v>0.29467367579346998</v>
      </c>
      <c r="K105" s="9">
        <v>0.86506136254241395</v>
      </c>
      <c r="L105" s="9">
        <v>3.4846077990405101E-2</v>
      </c>
      <c r="M105" s="9">
        <v>7.1835039465565895E-2</v>
      </c>
      <c r="N105" s="10">
        <v>2</v>
      </c>
      <c r="O105" s="10">
        <v>1</v>
      </c>
      <c r="P105" s="10">
        <v>11</v>
      </c>
      <c r="Q105" s="9">
        <v>6.1187317255365602E-2</v>
      </c>
      <c r="R105" s="9">
        <v>0.91514882533773001</v>
      </c>
      <c r="S105" s="9">
        <v>0.330578512396694</v>
      </c>
      <c r="T105" s="10">
        <v>80</v>
      </c>
      <c r="U105" s="10">
        <v>115</v>
      </c>
      <c r="V105" s="10">
        <v>2</v>
      </c>
      <c r="W105" s="10">
        <v>0</v>
      </c>
      <c r="X105" s="10">
        <v>154</v>
      </c>
      <c r="Y105" s="10">
        <v>38</v>
      </c>
      <c r="Z105" s="10">
        <v>0</v>
      </c>
      <c r="AA105" s="10">
        <v>1</v>
      </c>
      <c r="AB105" s="10">
        <v>11</v>
      </c>
      <c r="AC105" s="10">
        <v>484</v>
      </c>
      <c r="AD105" s="7">
        <v>32.176470588235297</v>
      </c>
      <c r="AE105" s="10">
        <v>9</v>
      </c>
      <c r="AF105" s="10">
        <v>2</v>
      </c>
      <c r="AG105" s="10">
        <v>0</v>
      </c>
      <c r="AH105" s="10">
        <v>23</v>
      </c>
      <c r="AI105" s="10">
        <v>0</v>
      </c>
      <c r="AJ105" s="10">
        <v>0</v>
      </c>
      <c r="AK105" s="14">
        <v>11</v>
      </c>
      <c r="AL105" s="16">
        <v>0</v>
      </c>
      <c r="AM105" s="17">
        <v>0.47328427384615102</v>
      </c>
      <c r="AN105" s="7">
        <v>26.212421306031899</v>
      </c>
      <c r="AO105" s="7">
        <v>4.8175993475442702</v>
      </c>
      <c r="AP105" s="33">
        <v>59.766784778231298</v>
      </c>
      <c r="AQ105" s="38" t="s">
        <v>1676</v>
      </c>
      <c r="AR105" s="33" t="s">
        <v>1675</v>
      </c>
      <c r="AS105" s="33" t="s">
        <v>1676</v>
      </c>
      <c r="AT105" s="35" t="s">
        <v>1672</v>
      </c>
      <c r="AU105" s="55">
        <f>RANK(AP105,$AP$5:$AP$811,0)</f>
        <v>82</v>
      </c>
      <c r="AV105" s="55">
        <f>RANK(AW105,$AW$5:$AW$811,0)</f>
        <v>101</v>
      </c>
      <c r="AW105" s="55">
        <f>AN105*AO105</f>
        <v>126.28094378149481</v>
      </c>
    </row>
    <row r="106" spans="3:49" x14ac:dyDescent="0.25">
      <c r="C106" s="19" t="s">
        <v>186</v>
      </c>
      <c r="D106" s="6" t="s">
        <v>187</v>
      </c>
      <c r="E106" s="6" t="s">
        <v>11</v>
      </c>
      <c r="F106" s="6" t="s">
        <v>144</v>
      </c>
      <c r="G106" s="13">
        <v>2.1376635602808398</v>
      </c>
      <c r="H106" s="11">
        <v>1054702.33333333</v>
      </c>
      <c r="I106" s="8">
        <v>44.102564102564102</v>
      </c>
      <c r="J106" s="9">
        <v>3.8026857196475597E-2</v>
      </c>
      <c r="K106" s="9">
        <v>0.24565664450867</v>
      </c>
      <c r="L106" s="9">
        <v>0.59106201576776496</v>
      </c>
      <c r="M106" s="9">
        <v>0.16328133972356501</v>
      </c>
      <c r="N106" s="10">
        <v>1</v>
      </c>
      <c r="O106" s="10">
        <v>0</v>
      </c>
      <c r="P106" s="10">
        <v>5</v>
      </c>
      <c r="Q106" s="9">
        <v>0.444964154329274</v>
      </c>
      <c r="R106" s="9">
        <v>0.55503584567072595</v>
      </c>
      <c r="S106" s="9">
        <v>0.269230769230769</v>
      </c>
      <c r="T106" s="10">
        <v>10</v>
      </c>
      <c r="U106" s="10">
        <v>15</v>
      </c>
      <c r="V106" s="10">
        <v>0</v>
      </c>
      <c r="W106" s="10">
        <v>6</v>
      </c>
      <c r="X106" s="10">
        <v>31</v>
      </c>
      <c r="Y106" s="10">
        <v>5</v>
      </c>
      <c r="Z106" s="10">
        <v>0</v>
      </c>
      <c r="AA106" s="10">
        <v>1</v>
      </c>
      <c r="AB106" s="10">
        <v>2</v>
      </c>
      <c r="AC106" s="10">
        <v>78</v>
      </c>
      <c r="AD106" s="7">
        <v>22.1428571428571</v>
      </c>
      <c r="AE106" s="10">
        <v>8</v>
      </c>
      <c r="AF106" s="10">
        <v>6</v>
      </c>
      <c r="AG106" s="10">
        <v>7</v>
      </c>
      <c r="AH106" s="10">
        <v>28</v>
      </c>
      <c r="AI106" s="10">
        <v>0</v>
      </c>
      <c r="AJ106" s="10">
        <v>0</v>
      </c>
      <c r="AK106" s="14">
        <v>5</v>
      </c>
      <c r="AL106" s="16">
        <v>0</v>
      </c>
      <c r="AM106" s="17">
        <v>0.48197407047581198</v>
      </c>
      <c r="AN106" s="7">
        <v>17.555906629986598</v>
      </c>
      <c r="AO106" s="7">
        <v>7.1543492363271701</v>
      </c>
      <c r="AP106" s="33">
        <v>60.536467249766403</v>
      </c>
      <c r="AQ106" s="38" t="s">
        <v>1676</v>
      </c>
      <c r="AR106" s="33" t="s">
        <v>1675</v>
      </c>
      <c r="AS106" s="33" t="s">
        <v>1675</v>
      </c>
      <c r="AT106" s="35" t="s">
        <v>1672</v>
      </c>
      <c r="AU106" s="55">
        <f>RANK(AP106,$AP$5:$AP$811,0)</f>
        <v>81</v>
      </c>
      <c r="AV106" s="55">
        <f>RANK(AW106,$AW$5:$AW$811,0)</f>
        <v>102</v>
      </c>
      <c r="AW106" s="55">
        <f>AN106*AO106</f>
        <v>125.60108719127572</v>
      </c>
    </row>
    <row r="107" spans="3:49" x14ac:dyDescent="0.25">
      <c r="C107" s="19" t="s">
        <v>166</v>
      </c>
      <c r="D107" s="6" t="s">
        <v>167</v>
      </c>
      <c r="E107" s="6" t="s">
        <v>15</v>
      </c>
      <c r="F107" s="6" t="s">
        <v>16</v>
      </c>
      <c r="G107" s="13">
        <v>1.61940529418419E-2</v>
      </c>
      <c r="H107" s="11">
        <v>0</v>
      </c>
      <c r="I107" s="8">
        <v>45</v>
      </c>
      <c r="J107" s="9">
        <v>0</v>
      </c>
      <c r="K107" s="9">
        <v>1</v>
      </c>
      <c r="L107" s="9">
        <v>0</v>
      </c>
      <c r="M107" s="9">
        <v>0</v>
      </c>
      <c r="N107" s="10">
        <v>0</v>
      </c>
      <c r="O107" s="10">
        <v>0</v>
      </c>
      <c r="P107" s="10">
        <v>0</v>
      </c>
      <c r="Q107" s="9">
        <v>1</v>
      </c>
      <c r="R107" s="9">
        <v>0</v>
      </c>
      <c r="S107" s="9">
        <v>0</v>
      </c>
      <c r="T107" s="10">
        <v>0</v>
      </c>
      <c r="U107" s="10">
        <v>0</v>
      </c>
      <c r="V107" s="10">
        <v>0</v>
      </c>
      <c r="W107" s="10">
        <v>0</v>
      </c>
      <c r="X107" s="10">
        <v>0</v>
      </c>
      <c r="Y107" s="10">
        <v>0</v>
      </c>
      <c r="Z107" s="10">
        <v>0</v>
      </c>
      <c r="AA107" s="10">
        <v>1</v>
      </c>
      <c r="AB107" s="10">
        <v>1</v>
      </c>
      <c r="AC107" s="10">
        <v>1</v>
      </c>
      <c r="AD107" s="7">
        <v>0</v>
      </c>
      <c r="AE107" s="10">
        <v>0</v>
      </c>
      <c r="AF107" s="10">
        <v>0</v>
      </c>
      <c r="AG107" s="10">
        <v>0</v>
      </c>
      <c r="AH107" s="10">
        <v>2</v>
      </c>
      <c r="AI107" s="10">
        <v>0</v>
      </c>
      <c r="AJ107" s="10">
        <v>0</v>
      </c>
      <c r="AK107" s="14">
        <v>0</v>
      </c>
      <c r="AL107" s="16">
        <v>1</v>
      </c>
      <c r="AM107" s="17">
        <v>0.515867952839417</v>
      </c>
      <c r="AN107" s="7">
        <v>65.391231020000006</v>
      </c>
      <c r="AO107" s="7">
        <v>1.89834147167059</v>
      </c>
      <c r="AP107" s="33">
        <v>64.037209376901103</v>
      </c>
      <c r="AQ107" s="38" t="s">
        <v>1676</v>
      </c>
      <c r="AR107" s="33" t="s">
        <v>1675</v>
      </c>
      <c r="AS107" s="33" t="s">
        <v>1677</v>
      </c>
      <c r="AT107" s="35" t="s">
        <v>1672</v>
      </c>
      <c r="AU107" s="55">
        <f>RANK(AP107,$AP$5:$AP$811,0)</f>
        <v>71</v>
      </c>
      <c r="AV107" s="55">
        <f>RANK(AW107,$AW$5:$AW$811,0)</f>
        <v>103</v>
      </c>
      <c r="AW107" s="55">
        <f>AN107*AO107</f>
        <v>124.13488572885835</v>
      </c>
    </row>
    <row r="108" spans="3:49" x14ac:dyDescent="0.25">
      <c r="C108" s="19" t="s">
        <v>351</v>
      </c>
      <c r="D108" s="6" t="s">
        <v>352</v>
      </c>
      <c r="E108" s="6" t="s">
        <v>15</v>
      </c>
      <c r="F108" s="6" t="s">
        <v>16</v>
      </c>
      <c r="G108" s="13">
        <v>174.00974158694299</v>
      </c>
      <c r="H108" s="11">
        <v>1283831.33333333</v>
      </c>
      <c r="I108" s="8">
        <v>42.28125</v>
      </c>
      <c r="J108" s="9">
        <v>0.29732569677856102</v>
      </c>
      <c r="K108" s="9">
        <v>0.59280751728732395</v>
      </c>
      <c r="L108" s="9">
        <v>0.30379786077061699</v>
      </c>
      <c r="M108" s="9">
        <v>9.7528580609323907E-3</v>
      </c>
      <c r="N108" s="10">
        <v>19</v>
      </c>
      <c r="O108" s="10">
        <v>11</v>
      </c>
      <c r="P108" s="10">
        <v>272</v>
      </c>
      <c r="Q108" s="9">
        <v>0.78857077289490296</v>
      </c>
      <c r="R108" s="9">
        <v>0.121580770042558</v>
      </c>
      <c r="S108" s="9">
        <v>0.112448132780083</v>
      </c>
      <c r="T108" s="10">
        <v>375</v>
      </c>
      <c r="U108" s="10">
        <v>2818</v>
      </c>
      <c r="V108" s="10">
        <v>19</v>
      </c>
      <c r="W108" s="10">
        <v>0</v>
      </c>
      <c r="X108" s="10">
        <v>831</v>
      </c>
      <c r="Y108" s="10">
        <v>434</v>
      </c>
      <c r="Z108" s="10">
        <v>7</v>
      </c>
      <c r="AA108" s="10">
        <v>36</v>
      </c>
      <c r="AB108" s="10">
        <v>61</v>
      </c>
      <c r="AC108" s="10">
        <v>4820</v>
      </c>
      <c r="AD108" s="7">
        <v>39.135121951219503</v>
      </c>
      <c r="AE108" s="10">
        <v>961</v>
      </c>
      <c r="AF108" s="10">
        <v>501</v>
      </c>
      <c r="AG108" s="10">
        <v>36</v>
      </c>
      <c r="AH108" s="10">
        <v>2088</v>
      </c>
      <c r="AI108" s="10">
        <v>0</v>
      </c>
      <c r="AJ108" s="10">
        <v>5</v>
      </c>
      <c r="AK108" s="14">
        <v>272</v>
      </c>
      <c r="AL108" s="16">
        <v>0</v>
      </c>
      <c r="AM108" s="17">
        <v>0.26638773765846302</v>
      </c>
      <c r="AN108" s="7">
        <v>29.894647492760999</v>
      </c>
      <c r="AO108" s="7">
        <v>4.1466646447712199</v>
      </c>
      <c r="AP108" s="33">
        <v>33.022243855282902</v>
      </c>
      <c r="AQ108" s="38" t="s">
        <v>1677</v>
      </c>
      <c r="AR108" s="33" t="s">
        <v>1675</v>
      </c>
      <c r="AS108" s="33" t="s">
        <v>1676</v>
      </c>
      <c r="AT108" s="35" t="s">
        <v>1672</v>
      </c>
      <c r="AU108" s="55">
        <f>RANK(AP108,$AP$5:$AP$811,0)</f>
        <v>164</v>
      </c>
      <c r="AV108" s="55">
        <f>RANK(AW108,$AW$5:$AW$811,0)</f>
        <v>104</v>
      </c>
      <c r="AW108" s="55">
        <f>AN108*AO108</f>
        <v>123.96307782613063</v>
      </c>
    </row>
    <row r="109" spans="3:49" x14ac:dyDescent="0.25">
      <c r="C109" s="19" t="s">
        <v>233</v>
      </c>
      <c r="D109" s="6" t="s">
        <v>234</v>
      </c>
      <c r="E109" s="6" t="s">
        <v>27</v>
      </c>
      <c r="F109" s="6" t="s">
        <v>48</v>
      </c>
      <c r="G109" s="13">
        <v>13.9149374168273</v>
      </c>
      <c r="H109" s="11">
        <v>1508724.33333333</v>
      </c>
      <c r="I109" s="8">
        <v>45.408921933085502</v>
      </c>
      <c r="J109" s="9">
        <v>0.138839221052415</v>
      </c>
      <c r="K109" s="9">
        <v>5.1987832453104796E-3</v>
      </c>
      <c r="L109" s="9">
        <v>0.72211385792944804</v>
      </c>
      <c r="M109" s="9">
        <v>0.25317531141984401</v>
      </c>
      <c r="N109" s="10">
        <v>1</v>
      </c>
      <c r="O109" s="10">
        <v>0</v>
      </c>
      <c r="P109" s="10">
        <v>34</v>
      </c>
      <c r="Q109" s="9">
        <v>0.72176531912744002</v>
      </c>
      <c r="R109" s="9">
        <v>0.25872263346716101</v>
      </c>
      <c r="S109" s="9">
        <v>7.0110701107011106E-2</v>
      </c>
      <c r="T109" s="10">
        <v>87</v>
      </c>
      <c r="U109" s="10">
        <v>130</v>
      </c>
      <c r="V109" s="10">
        <v>1</v>
      </c>
      <c r="W109" s="10">
        <v>0</v>
      </c>
      <c r="X109" s="10">
        <v>60</v>
      </c>
      <c r="Y109" s="10">
        <v>14</v>
      </c>
      <c r="Z109" s="10">
        <v>0</v>
      </c>
      <c r="AA109" s="10">
        <v>10</v>
      </c>
      <c r="AB109" s="10">
        <v>12</v>
      </c>
      <c r="AC109" s="10">
        <v>271</v>
      </c>
      <c r="AD109" s="7">
        <v>28.7</v>
      </c>
      <c r="AE109" s="10">
        <v>21</v>
      </c>
      <c r="AF109" s="10">
        <v>19</v>
      </c>
      <c r="AG109" s="10">
        <v>5</v>
      </c>
      <c r="AH109" s="10">
        <v>78</v>
      </c>
      <c r="AI109" s="10">
        <v>0</v>
      </c>
      <c r="AJ109" s="10">
        <v>0</v>
      </c>
      <c r="AK109" s="14">
        <v>33</v>
      </c>
      <c r="AL109" s="16">
        <v>0</v>
      </c>
      <c r="AM109" s="17">
        <v>0.38737324848641203</v>
      </c>
      <c r="AN109" s="7">
        <v>18.955335053837299</v>
      </c>
      <c r="AO109" s="7">
        <v>6.5284752548809903</v>
      </c>
      <c r="AP109" s="33">
        <v>47.937220962395699</v>
      </c>
      <c r="AQ109" s="38" t="s">
        <v>1676</v>
      </c>
      <c r="AR109" s="33" t="s">
        <v>1675</v>
      </c>
      <c r="AS109" s="33" t="s">
        <v>1675</v>
      </c>
      <c r="AT109" s="35" t="s">
        <v>1672</v>
      </c>
      <c r="AU109" s="55">
        <f>RANK(AP109,$AP$5:$AP$811,0)</f>
        <v>104</v>
      </c>
      <c r="AV109" s="55">
        <f>RANK(AW109,$AW$5:$AW$811,0)</f>
        <v>105</v>
      </c>
      <c r="AW109" s="55">
        <f>AN109*AO109</f>
        <v>123.74943584695504</v>
      </c>
    </row>
    <row r="110" spans="3:49" x14ac:dyDescent="0.25">
      <c r="C110" s="19" t="s">
        <v>77</v>
      </c>
      <c r="D110" s="6" t="s">
        <v>78</v>
      </c>
      <c r="E110" s="6" t="s">
        <v>11</v>
      </c>
      <c r="F110" s="6" t="s">
        <v>12</v>
      </c>
      <c r="G110" s="13">
        <v>32.974560967004301</v>
      </c>
      <c r="H110" s="11">
        <v>735161.33333333302</v>
      </c>
      <c r="I110" s="8">
        <v>44.550647372429601</v>
      </c>
      <c r="J110" s="9">
        <v>0.297788586118306</v>
      </c>
      <c r="K110" s="9">
        <v>3.24130976992279E-2</v>
      </c>
      <c r="L110" s="9">
        <v>0.26825263320912102</v>
      </c>
      <c r="M110" s="9">
        <v>0.45005076783437298</v>
      </c>
      <c r="N110" s="10">
        <v>20</v>
      </c>
      <c r="O110" s="10">
        <v>8</v>
      </c>
      <c r="P110" s="10">
        <v>71</v>
      </c>
      <c r="Q110" s="9">
        <v>0.24331891605993</v>
      </c>
      <c r="R110" s="9">
        <v>0.50831437880799502</v>
      </c>
      <c r="S110" s="9">
        <v>6.6818526955201199E-2</v>
      </c>
      <c r="T110" s="10">
        <v>321</v>
      </c>
      <c r="U110" s="10">
        <v>307</v>
      </c>
      <c r="V110" s="10">
        <v>7</v>
      </c>
      <c r="W110" s="10">
        <v>22</v>
      </c>
      <c r="X110" s="10">
        <v>501</v>
      </c>
      <c r="Y110" s="10">
        <v>294</v>
      </c>
      <c r="Z110" s="10">
        <v>8</v>
      </c>
      <c r="AA110" s="10">
        <v>12</v>
      </c>
      <c r="AB110" s="10">
        <v>23</v>
      </c>
      <c r="AC110" s="10">
        <v>1317</v>
      </c>
      <c r="AD110" s="7">
        <v>37.960880195598897</v>
      </c>
      <c r="AE110" s="10">
        <v>115</v>
      </c>
      <c r="AF110" s="10">
        <v>124</v>
      </c>
      <c r="AG110" s="10">
        <v>55</v>
      </c>
      <c r="AH110" s="10">
        <v>413</v>
      </c>
      <c r="AI110" s="10">
        <v>0</v>
      </c>
      <c r="AJ110" s="10">
        <v>0</v>
      </c>
      <c r="AK110" s="14">
        <v>71</v>
      </c>
      <c r="AL110" s="16">
        <v>1</v>
      </c>
      <c r="AM110" s="17">
        <v>0.79914247263431903</v>
      </c>
      <c r="AN110" s="7">
        <v>13.992578901955699</v>
      </c>
      <c r="AO110" s="7">
        <v>8.8070138947735295</v>
      </c>
      <c r="AP110" s="33">
        <v>98.480593920673002</v>
      </c>
      <c r="AQ110" s="38" t="s">
        <v>1675</v>
      </c>
      <c r="AR110" s="33" t="s">
        <v>1675</v>
      </c>
      <c r="AS110" s="33" t="s">
        <v>1675</v>
      </c>
      <c r="AT110" s="35" t="s">
        <v>1672</v>
      </c>
      <c r="AU110" s="55">
        <f>RANK(AP110,$AP$5:$AP$811,0)</f>
        <v>30</v>
      </c>
      <c r="AV110" s="55">
        <f>RANK(AW110,$AW$5:$AW$811,0)</f>
        <v>106</v>
      </c>
      <c r="AW110" s="55">
        <f>AN110*AO110</f>
        <v>123.23283681323878</v>
      </c>
    </row>
    <row r="111" spans="3:49" x14ac:dyDescent="0.25">
      <c r="C111" s="19" t="s">
        <v>109</v>
      </c>
      <c r="D111" s="6" t="s">
        <v>110</v>
      </c>
      <c r="E111" s="6" t="s">
        <v>15</v>
      </c>
      <c r="F111" s="6" t="s">
        <v>39</v>
      </c>
      <c r="G111" s="13">
        <v>24.329584332752098</v>
      </c>
      <c r="H111" s="11">
        <v>775325.66666666698</v>
      </c>
      <c r="I111" s="8">
        <v>41.919602529358599</v>
      </c>
      <c r="J111" s="9">
        <v>0.10235657305823601</v>
      </c>
      <c r="K111" s="9">
        <v>0.20184982345830599</v>
      </c>
      <c r="L111" s="9">
        <v>0.20333345372464801</v>
      </c>
      <c r="M111" s="9">
        <v>0.39860733291526101</v>
      </c>
      <c r="N111" s="10">
        <v>41</v>
      </c>
      <c r="O111" s="10">
        <v>1</v>
      </c>
      <c r="P111" s="10">
        <v>0</v>
      </c>
      <c r="Q111" s="9">
        <v>0.34114750206830302</v>
      </c>
      <c r="R111" s="9">
        <v>0.47091819701726001</v>
      </c>
      <c r="S111" s="9">
        <v>6.8530207394048706E-2</v>
      </c>
      <c r="T111" s="10">
        <v>156</v>
      </c>
      <c r="U111" s="10">
        <v>411</v>
      </c>
      <c r="V111" s="10">
        <v>4</v>
      </c>
      <c r="W111" s="10">
        <v>0</v>
      </c>
      <c r="X111" s="10">
        <v>387</v>
      </c>
      <c r="Y111" s="10">
        <v>42</v>
      </c>
      <c r="Z111" s="10">
        <v>116</v>
      </c>
      <c r="AA111" s="10">
        <v>0</v>
      </c>
      <c r="AB111" s="10">
        <v>0</v>
      </c>
      <c r="AC111" s="10">
        <v>1109</v>
      </c>
      <c r="AD111" s="7">
        <v>0</v>
      </c>
      <c r="AE111" s="10">
        <v>0</v>
      </c>
      <c r="AF111" s="10">
        <v>0</v>
      </c>
      <c r="AG111" s="10">
        <v>0</v>
      </c>
      <c r="AH111" s="10">
        <v>0</v>
      </c>
      <c r="AI111" s="10">
        <v>0</v>
      </c>
      <c r="AJ111" s="10">
        <v>0</v>
      </c>
      <c r="AK111" s="14">
        <v>0</v>
      </c>
      <c r="AL111" s="16">
        <v>1</v>
      </c>
      <c r="AM111" s="17">
        <v>0.65652347273674405</v>
      </c>
      <c r="AN111" s="7">
        <v>18.093484564220802</v>
      </c>
      <c r="AO111" s="7">
        <v>6.7536214946142401</v>
      </c>
      <c r="AP111" s="33">
        <v>80.2249009105916</v>
      </c>
      <c r="AQ111" s="38" t="s">
        <v>1676</v>
      </c>
      <c r="AR111" s="33" t="s">
        <v>1675</v>
      </c>
      <c r="AS111" s="33" t="s">
        <v>1675</v>
      </c>
      <c r="AT111" s="35" t="s">
        <v>1672</v>
      </c>
      <c r="AU111" s="55">
        <f>RANK(AP111,$AP$5:$AP$811,0)</f>
        <v>45</v>
      </c>
      <c r="AV111" s="55">
        <f>RANK(AW111,$AW$5:$AW$811,0)</f>
        <v>107</v>
      </c>
      <c r="AW111" s="55">
        <f>AN111*AO111</f>
        <v>122.19654626539257</v>
      </c>
    </row>
    <row r="112" spans="3:49" x14ac:dyDescent="0.25">
      <c r="C112" s="19" t="s">
        <v>81</v>
      </c>
      <c r="D112" s="6" t="s">
        <v>82</v>
      </c>
      <c r="E112" s="6" t="s">
        <v>27</v>
      </c>
      <c r="F112" s="6" t="s">
        <v>27</v>
      </c>
      <c r="G112" s="13">
        <v>130.03535658464801</v>
      </c>
      <c r="H112" s="11">
        <v>1461187.33333333</v>
      </c>
      <c r="I112" s="8">
        <v>44.221411192214099</v>
      </c>
      <c r="J112" s="9">
        <v>0</v>
      </c>
      <c r="K112" s="9">
        <v>3.01552814500096E-3</v>
      </c>
      <c r="L112" s="9">
        <v>0.58287381322918497</v>
      </c>
      <c r="M112" s="9">
        <v>0.19367967757254501</v>
      </c>
      <c r="N112" s="10">
        <v>95</v>
      </c>
      <c r="O112" s="10">
        <v>21</v>
      </c>
      <c r="P112" s="10">
        <v>247</v>
      </c>
      <c r="Q112" s="9">
        <v>0.63598059229557702</v>
      </c>
      <c r="R112" s="9">
        <v>0.21783707008911701</v>
      </c>
      <c r="S112" s="9">
        <v>9.9939246658566197E-2</v>
      </c>
      <c r="T112" s="10">
        <v>729</v>
      </c>
      <c r="U112" s="10">
        <v>1439</v>
      </c>
      <c r="V112" s="10">
        <v>2</v>
      </c>
      <c r="W112" s="10">
        <v>25</v>
      </c>
      <c r="X112" s="10">
        <v>884</v>
      </c>
      <c r="Y112" s="10">
        <v>315</v>
      </c>
      <c r="Z112" s="10">
        <v>109</v>
      </c>
      <c r="AA112" s="10">
        <v>62</v>
      </c>
      <c r="AB112" s="10">
        <v>91</v>
      </c>
      <c r="AC112" s="10">
        <v>3292</v>
      </c>
      <c r="AD112" s="7">
        <v>32.360501567398103</v>
      </c>
      <c r="AE112" s="10">
        <v>505</v>
      </c>
      <c r="AF112" s="10">
        <v>316</v>
      </c>
      <c r="AG112" s="10">
        <v>41</v>
      </c>
      <c r="AH112" s="10">
        <v>1321</v>
      </c>
      <c r="AI112" s="10">
        <v>7</v>
      </c>
      <c r="AJ112" s="10">
        <v>0</v>
      </c>
      <c r="AK112" s="14">
        <v>245</v>
      </c>
      <c r="AL112" s="16">
        <v>1</v>
      </c>
      <c r="AM112" s="17">
        <v>0.80050220946286399</v>
      </c>
      <c r="AN112" s="7">
        <v>17.347676981268702</v>
      </c>
      <c r="AO112" s="7">
        <v>6.9769731420007499</v>
      </c>
      <c r="AP112" s="33">
        <v>96.888205658459299</v>
      </c>
      <c r="AQ112" s="38" t="s">
        <v>1675</v>
      </c>
      <c r="AR112" s="33" t="s">
        <v>1675</v>
      </c>
      <c r="AS112" s="33" t="s">
        <v>1675</v>
      </c>
      <c r="AT112" s="35" t="s">
        <v>1672</v>
      </c>
      <c r="AU112" s="55">
        <f>RANK(AP112,$AP$5:$AP$811,0)</f>
        <v>32</v>
      </c>
      <c r="AV112" s="55">
        <f>RANK(AW112,$AW$5:$AW$811,0)</f>
        <v>108</v>
      </c>
      <c r="AW112" s="55">
        <f>AN112*AO112</f>
        <v>121.03427637441638</v>
      </c>
    </row>
    <row r="113" spans="3:49" x14ac:dyDescent="0.25">
      <c r="C113" s="19" t="s">
        <v>225</v>
      </c>
      <c r="D113" s="6" t="s">
        <v>226</v>
      </c>
      <c r="E113" s="6" t="s">
        <v>15</v>
      </c>
      <c r="F113" s="6" t="s">
        <v>19</v>
      </c>
      <c r="G113" s="13">
        <v>22.827772633857698</v>
      </c>
      <c r="H113" s="11">
        <v>324491</v>
      </c>
      <c r="I113" s="8">
        <v>44.294670846394901</v>
      </c>
      <c r="J113" s="9">
        <v>0.409748372533359</v>
      </c>
      <c r="K113" s="9">
        <v>7.7000081797666306E-2</v>
      </c>
      <c r="L113" s="9">
        <v>0.54724460451938395</v>
      </c>
      <c r="M113" s="9">
        <v>0.366138729744519</v>
      </c>
      <c r="N113" s="10">
        <v>1</v>
      </c>
      <c r="O113" s="10">
        <v>1</v>
      </c>
      <c r="P113" s="10">
        <v>10</v>
      </c>
      <c r="Q113" s="9">
        <v>0.52920118520253401</v>
      </c>
      <c r="R113" s="9">
        <v>0.46118223085903498</v>
      </c>
      <c r="S113" s="9">
        <v>9.0909090909090898E-2</v>
      </c>
      <c r="T113" s="10">
        <v>75</v>
      </c>
      <c r="U113" s="10">
        <v>125</v>
      </c>
      <c r="V113" s="10">
        <v>0</v>
      </c>
      <c r="W113" s="10">
        <v>14</v>
      </c>
      <c r="X113" s="10">
        <v>80</v>
      </c>
      <c r="Y113" s="10">
        <v>59</v>
      </c>
      <c r="Z113" s="10">
        <v>0</v>
      </c>
      <c r="AA113" s="10">
        <v>5</v>
      </c>
      <c r="AB113" s="10">
        <v>5</v>
      </c>
      <c r="AC113" s="10">
        <v>319</v>
      </c>
      <c r="AD113" s="7">
        <v>35.661971830985898</v>
      </c>
      <c r="AE113" s="10">
        <v>22</v>
      </c>
      <c r="AF113" s="10">
        <v>15</v>
      </c>
      <c r="AG113" s="10">
        <v>2</v>
      </c>
      <c r="AH113" s="10">
        <v>72</v>
      </c>
      <c r="AI113" s="10">
        <v>0</v>
      </c>
      <c r="AJ113" s="10">
        <v>0</v>
      </c>
      <c r="AK113" s="14">
        <v>10</v>
      </c>
      <c r="AL113" s="16">
        <v>0</v>
      </c>
      <c r="AM113" s="17">
        <v>0.41297880010524501</v>
      </c>
      <c r="AN113" s="7">
        <v>30.9463533256868</v>
      </c>
      <c r="AO113" s="7">
        <v>3.8583216225298398</v>
      </c>
      <c r="AP113" s="33">
        <v>49.310075175954402</v>
      </c>
      <c r="AQ113" s="38" t="s">
        <v>1676</v>
      </c>
      <c r="AR113" s="33" t="s">
        <v>1675</v>
      </c>
      <c r="AS113" s="33" t="s">
        <v>1676</v>
      </c>
      <c r="AT113" s="35" t="s">
        <v>1672</v>
      </c>
      <c r="AU113" s="55">
        <f>RANK(AP113,$AP$5:$AP$811,0)</f>
        <v>100</v>
      </c>
      <c r="AV113" s="55">
        <f>RANK(AW113,$AW$5:$AW$811,0)</f>
        <v>109</v>
      </c>
      <c r="AW113" s="55">
        <f>AN113*AO113</f>
        <v>119.40098417494561</v>
      </c>
    </row>
    <row r="114" spans="3:49" x14ac:dyDescent="0.25">
      <c r="C114" s="19" t="s">
        <v>323</v>
      </c>
      <c r="D114" s="6" t="s">
        <v>324</v>
      </c>
      <c r="E114" s="6" t="s">
        <v>89</v>
      </c>
      <c r="F114" s="6" t="s">
        <v>90</v>
      </c>
      <c r="G114" s="13">
        <v>75.736943742546799</v>
      </c>
      <c r="H114" s="11">
        <v>1032983.33333333</v>
      </c>
      <c r="I114" s="8">
        <v>42.729188619599597</v>
      </c>
      <c r="J114" s="9">
        <v>0</v>
      </c>
      <c r="K114" s="9">
        <v>0.21665415209084801</v>
      </c>
      <c r="L114" s="9">
        <v>0.51516702835326</v>
      </c>
      <c r="M114" s="9">
        <v>0.12625731743868501</v>
      </c>
      <c r="N114" s="10">
        <v>12</v>
      </c>
      <c r="O114" s="10">
        <v>1</v>
      </c>
      <c r="P114" s="10">
        <v>89</v>
      </c>
      <c r="Q114" s="9">
        <v>0.712430479629927</v>
      </c>
      <c r="R114" s="9">
        <v>0.21968957927083199</v>
      </c>
      <c r="S114" s="9">
        <v>4.3887147335423198E-2</v>
      </c>
      <c r="T114" s="10">
        <v>317</v>
      </c>
      <c r="U114" s="10">
        <v>1069</v>
      </c>
      <c r="V114" s="10">
        <v>2</v>
      </c>
      <c r="W114" s="10">
        <v>0</v>
      </c>
      <c r="X114" s="10">
        <v>384</v>
      </c>
      <c r="Y114" s="10">
        <v>138</v>
      </c>
      <c r="Z114" s="10">
        <v>0</v>
      </c>
      <c r="AA114" s="10">
        <v>17</v>
      </c>
      <c r="AB114" s="10">
        <v>37</v>
      </c>
      <c r="AC114" s="10">
        <v>1914</v>
      </c>
      <c r="AD114" s="7">
        <v>21.6413333333333</v>
      </c>
      <c r="AE114" s="10">
        <v>285</v>
      </c>
      <c r="AF114" s="10">
        <v>172</v>
      </c>
      <c r="AG114" s="10">
        <v>18</v>
      </c>
      <c r="AH114" s="10">
        <v>787</v>
      </c>
      <c r="AI114" s="10">
        <v>0</v>
      </c>
      <c r="AJ114" s="10">
        <v>0</v>
      </c>
      <c r="AK114" s="14">
        <v>88</v>
      </c>
      <c r="AL114" s="16">
        <v>0</v>
      </c>
      <c r="AM114" s="17">
        <v>0.29831583112691201</v>
      </c>
      <c r="AN114" s="7">
        <v>20.594117069788702</v>
      </c>
      <c r="AO114" s="7">
        <v>5.68868247065459</v>
      </c>
      <c r="AP114" s="33">
        <v>34.948711734568903</v>
      </c>
      <c r="AQ114" s="38" t="s">
        <v>1677</v>
      </c>
      <c r="AR114" s="33" t="s">
        <v>1675</v>
      </c>
      <c r="AS114" s="33" t="s">
        <v>1675</v>
      </c>
      <c r="AT114" s="35" t="s">
        <v>1672</v>
      </c>
      <c r="AU114" s="55">
        <f>RANK(AP114,$AP$5:$AP$811,0)</f>
        <v>150</v>
      </c>
      <c r="AV114" s="55">
        <f>RANK(AW114,$AW$5:$AW$811,0)</f>
        <v>110</v>
      </c>
      <c r="AW114" s="55">
        <f>AN114*AO114</f>
        <v>117.15339277351546</v>
      </c>
    </row>
    <row r="115" spans="3:49" x14ac:dyDescent="0.25">
      <c r="C115" s="19" t="s">
        <v>140</v>
      </c>
      <c r="D115" s="6" t="s">
        <v>141</v>
      </c>
      <c r="E115" s="6" t="s">
        <v>15</v>
      </c>
      <c r="F115" s="6" t="s">
        <v>131</v>
      </c>
      <c r="G115" s="13">
        <v>10.415229531524</v>
      </c>
      <c r="H115" s="11">
        <v>110830.666666666</v>
      </c>
      <c r="I115" s="8">
        <v>43.251533742331297</v>
      </c>
      <c r="J115" s="9">
        <v>1.2777724022338099</v>
      </c>
      <c r="K115" s="9">
        <v>0.20721072339093</v>
      </c>
      <c r="L115" s="9">
        <v>0.61535423166794101</v>
      </c>
      <c r="M115" s="9">
        <v>0.110635696770211</v>
      </c>
      <c r="N115" s="10">
        <v>6</v>
      </c>
      <c r="O115" s="10">
        <v>0</v>
      </c>
      <c r="P115" s="10">
        <v>7</v>
      </c>
      <c r="Q115" s="9">
        <v>0.74631049346918699</v>
      </c>
      <c r="R115" s="9">
        <v>0.186890158359893</v>
      </c>
      <c r="S115" s="9">
        <v>0.44705882352941201</v>
      </c>
      <c r="T115" s="10">
        <v>44</v>
      </c>
      <c r="U115" s="10">
        <v>2</v>
      </c>
      <c r="V115" s="10">
        <v>0</v>
      </c>
      <c r="W115" s="10">
        <v>2</v>
      </c>
      <c r="X115" s="10">
        <v>108</v>
      </c>
      <c r="Y115" s="10">
        <v>9</v>
      </c>
      <c r="Z115" s="10">
        <v>16</v>
      </c>
      <c r="AA115" s="10">
        <v>2</v>
      </c>
      <c r="AB115" s="10">
        <v>3</v>
      </c>
      <c r="AC115" s="10">
        <v>170</v>
      </c>
      <c r="AD115" s="7">
        <v>23</v>
      </c>
      <c r="AE115" s="10">
        <v>7</v>
      </c>
      <c r="AF115" s="10">
        <v>3</v>
      </c>
      <c r="AG115" s="10">
        <v>0</v>
      </c>
      <c r="AH115" s="10">
        <v>18</v>
      </c>
      <c r="AI115" s="10">
        <v>0</v>
      </c>
      <c r="AJ115" s="10">
        <v>0</v>
      </c>
      <c r="AK115" s="14">
        <v>7</v>
      </c>
      <c r="AL115" s="16">
        <v>1</v>
      </c>
      <c r="AM115" s="17">
        <v>0.59034096509343803</v>
      </c>
      <c r="AN115" s="7">
        <v>25.903366867758798</v>
      </c>
      <c r="AO115" s="7">
        <v>4.5174657384235104</v>
      </c>
      <c r="AP115" s="33">
        <v>69.080266585085099</v>
      </c>
      <c r="AQ115" s="38" t="s">
        <v>1676</v>
      </c>
      <c r="AR115" s="33" t="s">
        <v>1675</v>
      </c>
      <c r="AS115" s="33" t="s">
        <v>1676</v>
      </c>
      <c r="AT115" s="35" t="s">
        <v>1672</v>
      </c>
      <c r="AU115" s="55">
        <f>RANK(AP115,$AP$5:$AP$811,0)</f>
        <v>59</v>
      </c>
      <c r="AV115" s="55">
        <f>RANK(AW115,$AW$5:$AW$811,0)</f>
        <v>111</v>
      </c>
      <c r="AW115" s="55">
        <f>AN115*AO115</f>
        <v>117.01757233491509</v>
      </c>
    </row>
    <row r="116" spans="3:49" x14ac:dyDescent="0.25">
      <c r="C116" s="19" t="s">
        <v>251</v>
      </c>
      <c r="D116" s="6" t="s">
        <v>252</v>
      </c>
      <c r="E116" s="6" t="s">
        <v>15</v>
      </c>
      <c r="F116" s="6" t="s">
        <v>39</v>
      </c>
      <c r="G116" s="13">
        <v>63.439263145563103</v>
      </c>
      <c r="H116" s="11">
        <v>493664.33333333198</v>
      </c>
      <c r="I116" s="8">
        <v>43.703379953380001</v>
      </c>
      <c r="J116" s="9">
        <v>0.52566404080665696</v>
      </c>
      <c r="K116" s="9">
        <v>0.88467488426477503</v>
      </c>
      <c r="L116" s="9">
        <v>6.2824815345302E-3</v>
      </c>
      <c r="M116" s="9">
        <v>3.3004163333560599E-2</v>
      </c>
      <c r="N116" s="10">
        <v>12</v>
      </c>
      <c r="O116" s="10">
        <v>0</v>
      </c>
      <c r="P116" s="10">
        <v>69</v>
      </c>
      <c r="Q116" s="9">
        <v>0.549820016371382</v>
      </c>
      <c r="R116" s="9">
        <v>0.40513126694352303</v>
      </c>
      <c r="S116" s="9">
        <v>0.14385150812065001</v>
      </c>
      <c r="T116" s="10">
        <v>299</v>
      </c>
      <c r="U116" s="10">
        <v>560</v>
      </c>
      <c r="V116" s="10">
        <v>4</v>
      </c>
      <c r="W116" s="10">
        <v>0</v>
      </c>
      <c r="X116" s="10">
        <v>423</v>
      </c>
      <c r="Y116" s="10">
        <v>89</v>
      </c>
      <c r="Z116" s="10">
        <v>0</v>
      </c>
      <c r="AA116" s="10">
        <v>14</v>
      </c>
      <c r="AB116" s="10">
        <v>34</v>
      </c>
      <c r="AC116" s="10">
        <v>1724</v>
      </c>
      <c r="AD116" s="7">
        <v>41.971428571428497</v>
      </c>
      <c r="AE116" s="10">
        <v>126</v>
      </c>
      <c r="AF116" s="10">
        <v>72</v>
      </c>
      <c r="AG116" s="10">
        <v>11</v>
      </c>
      <c r="AH116" s="10">
        <v>329</v>
      </c>
      <c r="AI116" s="10">
        <v>0</v>
      </c>
      <c r="AJ116" s="10">
        <v>2</v>
      </c>
      <c r="AK116" s="14">
        <v>69</v>
      </c>
      <c r="AL116" s="16">
        <v>0</v>
      </c>
      <c r="AM116" s="17">
        <v>0.37950451673769597</v>
      </c>
      <c r="AN116" s="7">
        <v>26.434644584525799</v>
      </c>
      <c r="AO116" s="7">
        <v>4.3996561720614498</v>
      </c>
      <c r="AP116" s="33">
        <v>44.137645575084001</v>
      </c>
      <c r="AQ116" s="38" t="s">
        <v>1676</v>
      </c>
      <c r="AR116" s="33" t="s">
        <v>1675</v>
      </c>
      <c r="AS116" s="33" t="s">
        <v>1676</v>
      </c>
      <c r="AT116" s="35" t="s">
        <v>1672</v>
      </c>
      <c r="AU116" s="55">
        <f>RANK(AP116,$AP$5:$AP$811,0)</f>
        <v>113</v>
      </c>
      <c r="AV116" s="55">
        <f>RANK(AW116,$AW$5:$AW$811,0)</f>
        <v>112</v>
      </c>
      <c r="AW116" s="55">
        <f>AN116*AO116</f>
        <v>116.30334720255971</v>
      </c>
    </row>
    <row r="117" spans="3:49" x14ac:dyDescent="0.25">
      <c r="C117" s="19" t="s">
        <v>172</v>
      </c>
      <c r="D117" s="6" t="s">
        <v>173</v>
      </c>
      <c r="E117" s="6" t="s">
        <v>15</v>
      </c>
      <c r="F117" s="6" t="s">
        <v>131</v>
      </c>
      <c r="G117" s="13">
        <v>125.587464813507</v>
      </c>
      <c r="H117" s="11">
        <v>939842</v>
      </c>
      <c r="I117" s="8">
        <v>43.440301183219702</v>
      </c>
      <c r="J117" s="9">
        <v>0.68505559978527197</v>
      </c>
      <c r="K117" s="9">
        <v>0.28027616810825801</v>
      </c>
      <c r="L117" s="9">
        <v>0.51565739630019602</v>
      </c>
      <c r="M117" s="9">
        <v>0.14788313752777099</v>
      </c>
      <c r="N117" s="10">
        <v>47</v>
      </c>
      <c r="O117" s="10">
        <v>10</v>
      </c>
      <c r="P117" s="10">
        <v>156</v>
      </c>
      <c r="Q117" s="9">
        <v>0.65604042748462199</v>
      </c>
      <c r="R117" s="9">
        <v>0.30384341805077297</v>
      </c>
      <c r="S117" s="9">
        <v>0.110833927298646</v>
      </c>
      <c r="T117" s="10">
        <v>490</v>
      </c>
      <c r="U117" s="10">
        <v>1204</v>
      </c>
      <c r="V117" s="10">
        <v>0</v>
      </c>
      <c r="W117" s="10">
        <v>30</v>
      </c>
      <c r="X117" s="10">
        <v>736</v>
      </c>
      <c r="Y117" s="10">
        <v>313</v>
      </c>
      <c r="Z117" s="10">
        <v>0</v>
      </c>
      <c r="AA117" s="10">
        <v>26</v>
      </c>
      <c r="AB117" s="10">
        <v>59</v>
      </c>
      <c r="AC117" s="10">
        <v>2806</v>
      </c>
      <c r="AD117" s="7">
        <v>38.562634989200802</v>
      </c>
      <c r="AE117" s="10">
        <v>417</v>
      </c>
      <c r="AF117" s="10">
        <v>199</v>
      </c>
      <c r="AG117" s="10">
        <v>44</v>
      </c>
      <c r="AH117" s="10">
        <v>966</v>
      </c>
      <c r="AI117" s="10">
        <v>0</v>
      </c>
      <c r="AJ117" s="10">
        <v>7</v>
      </c>
      <c r="AK117" s="14">
        <v>143</v>
      </c>
      <c r="AL117" s="16">
        <v>0</v>
      </c>
      <c r="AM117" s="17">
        <v>0.53781399504788696</v>
      </c>
      <c r="AN117" s="7">
        <v>22.830510425572999</v>
      </c>
      <c r="AO117" s="7">
        <v>5.0794060312084302</v>
      </c>
      <c r="AP117" s="33">
        <v>62.367832460266499</v>
      </c>
      <c r="AQ117" s="38" t="s">
        <v>1676</v>
      </c>
      <c r="AR117" s="33" t="s">
        <v>1675</v>
      </c>
      <c r="AS117" s="33" t="s">
        <v>1676</v>
      </c>
      <c r="AT117" s="35" t="s">
        <v>1672</v>
      </c>
      <c r="AU117" s="55">
        <f>RANK(AP117,$AP$5:$AP$811,0)</f>
        <v>74</v>
      </c>
      <c r="AV117" s="55">
        <f>RANK(AW117,$AW$5:$AW$811,0)</f>
        <v>113</v>
      </c>
      <c r="AW117" s="55">
        <f>AN117*AO117</f>
        <v>115.96543235122243</v>
      </c>
    </row>
    <row r="118" spans="3:49" x14ac:dyDescent="0.25">
      <c r="C118" s="19" t="s">
        <v>603</v>
      </c>
      <c r="D118" s="6" t="s">
        <v>604</v>
      </c>
      <c r="E118" s="6" t="s">
        <v>15</v>
      </c>
      <c r="F118" s="6" t="s">
        <v>131</v>
      </c>
      <c r="G118" s="13">
        <v>114.740948581564</v>
      </c>
      <c r="H118" s="11">
        <v>801003</v>
      </c>
      <c r="I118" s="8">
        <v>44.995531724754201</v>
      </c>
      <c r="J118" s="9">
        <v>0.67573961964578699</v>
      </c>
      <c r="K118" s="9">
        <v>0.12426033180059901</v>
      </c>
      <c r="L118" s="9">
        <v>0.65754180668571605</v>
      </c>
      <c r="M118" s="9">
        <v>1.7892600892512201E-2</v>
      </c>
      <c r="N118" s="10">
        <v>8</v>
      </c>
      <c r="O118" s="10">
        <v>8</v>
      </c>
      <c r="P118" s="10">
        <v>115</v>
      </c>
      <c r="Q118" s="9">
        <v>0.86521291134211598</v>
      </c>
      <c r="R118" s="9">
        <v>2.56422085164839E-2</v>
      </c>
      <c r="S118" s="9">
        <v>0.12583370386838599</v>
      </c>
      <c r="T118" s="10">
        <v>642</v>
      </c>
      <c r="U118" s="10">
        <v>1074</v>
      </c>
      <c r="V118" s="10">
        <v>22</v>
      </c>
      <c r="W118" s="10">
        <v>9</v>
      </c>
      <c r="X118" s="10">
        <v>354</v>
      </c>
      <c r="Y118" s="10">
        <v>453</v>
      </c>
      <c r="Z118" s="10">
        <v>0</v>
      </c>
      <c r="AA118" s="10">
        <v>15</v>
      </c>
      <c r="AB118" s="10">
        <v>29</v>
      </c>
      <c r="AC118" s="10">
        <v>2249</v>
      </c>
      <c r="AD118" s="7">
        <v>41.849079754601199</v>
      </c>
      <c r="AE118" s="10">
        <v>376</v>
      </c>
      <c r="AF118" s="10">
        <v>182</v>
      </c>
      <c r="AG118" s="10">
        <v>56</v>
      </c>
      <c r="AH118" s="10">
        <v>856</v>
      </c>
      <c r="AI118" s="10">
        <v>0</v>
      </c>
      <c r="AJ118" s="10">
        <v>5</v>
      </c>
      <c r="AK118" s="14">
        <v>115</v>
      </c>
      <c r="AL118" s="16">
        <v>0</v>
      </c>
      <c r="AM118" s="17">
        <v>0.113967749170874</v>
      </c>
      <c r="AN118" s="7">
        <v>22.984343817752499</v>
      </c>
      <c r="AO118" s="7">
        <v>5.0074257152090098</v>
      </c>
      <c r="AP118" s="33">
        <v>13.1168211228033</v>
      </c>
      <c r="AQ118" s="38" t="s">
        <v>1677</v>
      </c>
      <c r="AR118" s="33" t="s">
        <v>1675</v>
      </c>
      <c r="AS118" s="33" t="s">
        <v>1676</v>
      </c>
      <c r="AT118" s="35" t="s">
        <v>1673</v>
      </c>
      <c r="AU118" s="55">
        <f>RANK(AP118,$AP$5:$AP$811,0)</f>
        <v>289</v>
      </c>
      <c r="AV118" s="55">
        <f>RANK(AW118,$AW$5:$AW$811,0)</f>
        <v>114</v>
      </c>
      <c r="AW118" s="55">
        <f>AN118*AO118</f>
        <v>115.0923942802191</v>
      </c>
    </row>
    <row r="119" spans="3:49" x14ac:dyDescent="0.25">
      <c r="C119" s="19" t="s">
        <v>327</v>
      </c>
      <c r="D119" s="6" t="s">
        <v>328</v>
      </c>
      <c r="E119" s="6" t="s">
        <v>15</v>
      </c>
      <c r="F119" s="6" t="s">
        <v>131</v>
      </c>
      <c r="G119" s="13">
        <v>86.907315947626898</v>
      </c>
      <c r="H119" s="11">
        <v>978692.33333333302</v>
      </c>
      <c r="I119" s="8">
        <v>45.189309576837303</v>
      </c>
      <c r="J119" s="9">
        <v>0.29964703891858602</v>
      </c>
      <c r="K119" s="9">
        <v>0.52919919052042996</v>
      </c>
      <c r="L119" s="9">
        <v>0.341747766858437</v>
      </c>
      <c r="M119" s="9">
        <v>6.2311179399631898E-2</v>
      </c>
      <c r="N119" s="10">
        <v>9</v>
      </c>
      <c r="O119" s="10">
        <v>1</v>
      </c>
      <c r="P119" s="10">
        <v>119</v>
      </c>
      <c r="Q119" s="9">
        <v>0.86815453758230998</v>
      </c>
      <c r="R119" s="9">
        <v>6.5103599196190895E-2</v>
      </c>
      <c r="S119" s="9">
        <v>6.6310636404094306E-2</v>
      </c>
      <c r="T119" s="10">
        <v>812</v>
      </c>
      <c r="U119" s="10">
        <v>1269</v>
      </c>
      <c r="V119" s="10">
        <v>13</v>
      </c>
      <c r="W119" s="10">
        <v>10</v>
      </c>
      <c r="X119" s="10">
        <v>260</v>
      </c>
      <c r="Y119" s="10">
        <v>288</v>
      </c>
      <c r="Z119" s="10">
        <v>15</v>
      </c>
      <c r="AA119" s="10">
        <v>11</v>
      </c>
      <c r="AB119" s="10">
        <v>20</v>
      </c>
      <c r="AC119" s="10">
        <v>2247</v>
      </c>
      <c r="AD119" s="7">
        <v>42.725173210161699</v>
      </c>
      <c r="AE119" s="10">
        <v>287</v>
      </c>
      <c r="AF119" s="10">
        <v>105</v>
      </c>
      <c r="AG119" s="10">
        <v>39</v>
      </c>
      <c r="AH119" s="10">
        <v>881</v>
      </c>
      <c r="AI119" s="10">
        <v>0</v>
      </c>
      <c r="AJ119" s="10">
        <v>2</v>
      </c>
      <c r="AK119" s="14">
        <v>118</v>
      </c>
      <c r="AL119" s="16">
        <v>1</v>
      </c>
      <c r="AM119" s="17">
        <v>0.30210291216611901</v>
      </c>
      <c r="AN119" s="7">
        <v>37.5817654394302</v>
      </c>
      <c r="AO119" s="7">
        <v>3.0623472013959701</v>
      </c>
      <c r="AP119" s="33">
        <v>34.768545091523798</v>
      </c>
      <c r="AQ119" s="38" t="s">
        <v>1677</v>
      </c>
      <c r="AR119" s="33" t="s">
        <v>1675</v>
      </c>
      <c r="AS119" s="33" t="s">
        <v>1677</v>
      </c>
      <c r="AT119" s="35" t="s">
        <v>1672</v>
      </c>
      <c r="AU119" s="55">
        <f>RANK(AP119,$AP$5:$AP$811,0)</f>
        <v>152</v>
      </c>
      <c r="AV119" s="55">
        <f>RANK(AW119,$AW$5:$AW$811,0)</f>
        <v>115</v>
      </c>
      <c r="AW119" s="55">
        <f>AN119*AO119</f>
        <v>115.08841421695887</v>
      </c>
    </row>
    <row r="120" spans="3:49" x14ac:dyDescent="0.25">
      <c r="C120" s="19" t="s">
        <v>279</v>
      </c>
      <c r="D120" s="6" t="s">
        <v>280</v>
      </c>
      <c r="E120" s="6" t="s">
        <v>15</v>
      </c>
      <c r="F120" s="6" t="s">
        <v>39</v>
      </c>
      <c r="G120" s="13">
        <v>27.154162598233299</v>
      </c>
      <c r="H120" s="11">
        <v>424216.33333333198</v>
      </c>
      <c r="I120" s="8">
        <v>43.869625520111001</v>
      </c>
      <c r="J120" s="9">
        <v>0.38361562614484401</v>
      </c>
      <c r="K120" s="9">
        <v>0.81532571957425704</v>
      </c>
      <c r="L120" s="9">
        <v>0</v>
      </c>
      <c r="M120" s="9">
        <v>3.46536303631187E-2</v>
      </c>
      <c r="N120" s="10">
        <v>8</v>
      </c>
      <c r="O120" s="10">
        <v>3</v>
      </c>
      <c r="P120" s="10">
        <v>51</v>
      </c>
      <c r="Q120" s="9">
        <v>0.76623265664352003</v>
      </c>
      <c r="R120" s="9">
        <v>0.16343698244864899</v>
      </c>
      <c r="S120" s="9">
        <v>3.5862068965517198E-2</v>
      </c>
      <c r="T120" s="10">
        <v>196</v>
      </c>
      <c r="U120" s="10">
        <v>307</v>
      </c>
      <c r="V120" s="10">
        <v>3</v>
      </c>
      <c r="W120" s="10">
        <v>0</v>
      </c>
      <c r="X120" s="10">
        <v>233</v>
      </c>
      <c r="Y120" s="10">
        <v>45</v>
      </c>
      <c r="Z120" s="10">
        <v>0</v>
      </c>
      <c r="AA120" s="10">
        <v>20</v>
      </c>
      <c r="AB120" s="10">
        <v>30</v>
      </c>
      <c r="AC120" s="10">
        <v>725</v>
      </c>
      <c r="AD120" s="7">
        <v>38.285714285714299</v>
      </c>
      <c r="AE120" s="10">
        <v>87</v>
      </c>
      <c r="AF120" s="10">
        <v>66</v>
      </c>
      <c r="AG120" s="10">
        <v>13</v>
      </c>
      <c r="AH120" s="10">
        <v>207</v>
      </c>
      <c r="AI120" s="10">
        <v>0</v>
      </c>
      <c r="AJ120" s="10">
        <v>0</v>
      </c>
      <c r="AK120" s="14">
        <v>50</v>
      </c>
      <c r="AL120" s="16">
        <v>0</v>
      </c>
      <c r="AM120" s="17">
        <v>0.35315536969183198</v>
      </c>
      <c r="AN120" s="7">
        <v>19.9896884882946</v>
      </c>
      <c r="AO120" s="7">
        <v>5.6968963258266196</v>
      </c>
      <c r="AP120" s="33">
        <v>40.217044938448403</v>
      </c>
      <c r="AQ120" s="38" t="s">
        <v>1676</v>
      </c>
      <c r="AR120" s="33" t="s">
        <v>1675</v>
      </c>
      <c r="AS120" s="33" t="s">
        <v>1675</v>
      </c>
      <c r="AT120" s="35" t="s">
        <v>1672</v>
      </c>
      <c r="AU120" s="55">
        <f>RANK(AP120,$AP$5:$AP$811,0)</f>
        <v>128</v>
      </c>
      <c r="AV120" s="55">
        <f>RANK(AW120,$AW$5:$AW$811,0)</f>
        <v>116</v>
      </c>
      <c r="AW120" s="55">
        <f>AN120*AO120</f>
        <v>113.87918290338419</v>
      </c>
    </row>
    <row r="121" spans="3:49" x14ac:dyDescent="0.25">
      <c r="C121" s="19" t="s">
        <v>120</v>
      </c>
      <c r="D121" s="6" t="s">
        <v>121</v>
      </c>
      <c r="E121" s="6" t="s">
        <v>15</v>
      </c>
      <c r="F121" s="6" t="s">
        <v>39</v>
      </c>
      <c r="G121" s="13">
        <v>10.5199128436088</v>
      </c>
      <c r="H121" s="11">
        <v>37208</v>
      </c>
      <c r="I121" s="8">
        <v>42.038123167155398</v>
      </c>
      <c r="J121" s="9">
        <v>0.44833194946492599</v>
      </c>
      <c r="K121" s="9">
        <v>0.82750251083707005</v>
      </c>
      <c r="L121" s="9">
        <v>2.6197108694038601E-2</v>
      </c>
      <c r="M121" s="9">
        <v>0</v>
      </c>
      <c r="N121" s="10">
        <v>10</v>
      </c>
      <c r="O121" s="10">
        <v>0</v>
      </c>
      <c r="P121" s="10">
        <v>18</v>
      </c>
      <c r="Q121" s="9">
        <v>0.99972992257611004</v>
      </c>
      <c r="R121" s="9">
        <v>0</v>
      </c>
      <c r="S121" s="9">
        <v>0.108187134502924</v>
      </c>
      <c r="T121" s="10">
        <v>12</v>
      </c>
      <c r="U121" s="10">
        <v>115</v>
      </c>
      <c r="V121" s="10">
        <v>0</v>
      </c>
      <c r="W121" s="10">
        <v>0</v>
      </c>
      <c r="X121" s="10">
        <v>84</v>
      </c>
      <c r="Y121" s="10">
        <v>33</v>
      </c>
      <c r="Z121" s="10">
        <v>41</v>
      </c>
      <c r="AA121" s="10">
        <v>12</v>
      </c>
      <c r="AB121" s="10">
        <v>15</v>
      </c>
      <c r="AC121" s="10">
        <v>342</v>
      </c>
      <c r="AD121" s="7">
        <v>43.6</v>
      </c>
      <c r="AE121" s="10">
        <v>59</v>
      </c>
      <c r="AF121" s="10">
        <v>13</v>
      </c>
      <c r="AG121" s="10">
        <v>3</v>
      </c>
      <c r="AH121" s="10">
        <v>119</v>
      </c>
      <c r="AI121" s="10">
        <v>0</v>
      </c>
      <c r="AJ121" s="10">
        <v>1</v>
      </c>
      <c r="AK121" s="14">
        <v>18</v>
      </c>
      <c r="AL121" s="16">
        <v>1</v>
      </c>
      <c r="AM121" s="17">
        <v>0.68568157964974696</v>
      </c>
      <c r="AN121" s="7">
        <v>65.018888798517395</v>
      </c>
      <c r="AO121" s="7">
        <v>1.7474118455141701</v>
      </c>
      <c r="AP121" s="33">
        <v>77.903559400609495</v>
      </c>
      <c r="AQ121" s="38" t="s">
        <v>1675</v>
      </c>
      <c r="AR121" s="33" t="s">
        <v>1675</v>
      </c>
      <c r="AS121" s="33" t="s">
        <v>1677</v>
      </c>
      <c r="AT121" s="35" t="s">
        <v>1672</v>
      </c>
      <c r="AU121" s="55">
        <f>RANK(AP121,$AP$5:$AP$811,0)</f>
        <v>50</v>
      </c>
      <c r="AV121" s="55">
        <f>RANK(AW121,$AW$5:$AW$811,0)</f>
        <v>117</v>
      </c>
      <c r="AW121" s="55">
        <f>AN121*AO121</f>
        <v>113.61477646869788</v>
      </c>
    </row>
    <row r="122" spans="3:49" x14ac:dyDescent="0.25">
      <c r="C122" s="19" t="s">
        <v>116</v>
      </c>
      <c r="D122" s="6" t="s">
        <v>117</v>
      </c>
      <c r="E122" s="6" t="s">
        <v>11</v>
      </c>
      <c r="F122" s="6" t="s">
        <v>12</v>
      </c>
      <c r="G122" s="13">
        <v>95.733214616362602</v>
      </c>
      <c r="H122" s="11">
        <v>589307.33333333302</v>
      </c>
      <c r="I122" s="8">
        <v>42.072072072072103</v>
      </c>
      <c r="J122" s="9">
        <v>0.42645486722829701</v>
      </c>
      <c r="K122" s="9">
        <v>7.02536711478432E-2</v>
      </c>
      <c r="L122" s="9">
        <v>0.68844243709141495</v>
      </c>
      <c r="M122" s="9">
        <v>0.23349227389014299</v>
      </c>
      <c r="N122" s="10">
        <v>20</v>
      </c>
      <c r="O122" s="10">
        <v>8</v>
      </c>
      <c r="P122" s="10">
        <v>139</v>
      </c>
      <c r="Q122" s="9">
        <v>0.64303787403528101</v>
      </c>
      <c r="R122" s="9">
        <v>0.34954736334091602</v>
      </c>
      <c r="S122" s="9">
        <v>0.10923482849604101</v>
      </c>
      <c r="T122" s="10">
        <v>184</v>
      </c>
      <c r="U122" s="10">
        <v>690</v>
      </c>
      <c r="V122" s="10">
        <v>3</v>
      </c>
      <c r="W122" s="10">
        <v>12</v>
      </c>
      <c r="X122" s="10">
        <v>541</v>
      </c>
      <c r="Y122" s="10">
        <v>301</v>
      </c>
      <c r="Z122" s="10">
        <v>16</v>
      </c>
      <c r="AA122" s="10">
        <v>36</v>
      </c>
      <c r="AB122" s="10">
        <v>50</v>
      </c>
      <c r="AC122" s="10">
        <v>1895</v>
      </c>
      <c r="AD122" s="7">
        <v>35.0987460815047</v>
      </c>
      <c r="AE122" s="10">
        <v>205</v>
      </c>
      <c r="AF122" s="10">
        <v>115</v>
      </c>
      <c r="AG122" s="10">
        <v>12</v>
      </c>
      <c r="AH122" s="10">
        <v>655</v>
      </c>
      <c r="AI122" s="10">
        <v>0</v>
      </c>
      <c r="AJ122" s="10">
        <v>3</v>
      </c>
      <c r="AK122" s="14">
        <v>139</v>
      </c>
      <c r="AL122" s="16">
        <v>1</v>
      </c>
      <c r="AM122" s="17">
        <v>0.703891091362012</v>
      </c>
      <c r="AN122" s="7">
        <v>26.143976111376698</v>
      </c>
      <c r="AO122" s="7">
        <v>4.3442030527327802</v>
      </c>
      <c r="AP122" s="33">
        <v>79.944248276531297</v>
      </c>
      <c r="AQ122" s="38" t="s">
        <v>1675</v>
      </c>
      <c r="AR122" s="33" t="s">
        <v>1675</v>
      </c>
      <c r="AS122" s="33" t="s">
        <v>1676</v>
      </c>
      <c r="AT122" s="35" t="s">
        <v>1672</v>
      </c>
      <c r="AU122" s="55">
        <f>RANK(AP122,$AP$5:$AP$811,0)</f>
        <v>48</v>
      </c>
      <c r="AV122" s="55">
        <f>RANK(AW122,$AW$5:$AW$811,0)</f>
        <v>118</v>
      </c>
      <c r="AW122" s="55">
        <f>AN122*AO122</f>
        <v>113.57474083361554</v>
      </c>
    </row>
    <row r="123" spans="3:49" x14ac:dyDescent="0.25">
      <c r="C123" s="19" t="s">
        <v>339</v>
      </c>
      <c r="D123" s="6" t="s">
        <v>340</v>
      </c>
      <c r="E123" s="6" t="s">
        <v>27</v>
      </c>
      <c r="F123" s="6" t="s">
        <v>204</v>
      </c>
      <c r="G123" s="13">
        <v>28.2429797959519</v>
      </c>
      <c r="H123" s="11">
        <v>691252</v>
      </c>
      <c r="I123" s="8">
        <v>41.604554865424397</v>
      </c>
      <c r="J123" s="9">
        <v>1.2070788206151</v>
      </c>
      <c r="K123" s="9">
        <v>8.6946560416581997E-2</v>
      </c>
      <c r="L123" s="9">
        <v>0.44570354889498198</v>
      </c>
      <c r="M123" s="9">
        <v>0.21481911230178299</v>
      </c>
      <c r="N123" s="10">
        <v>2</v>
      </c>
      <c r="O123" s="10">
        <v>0</v>
      </c>
      <c r="P123" s="10">
        <v>24</v>
      </c>
      <c r="Q123" s="9">
        <v>0.42080218714530798</v>
      </c>
      <c r="R123" s="9">
        <v>0.438453518531363</v>
      </c>
      <c r="S123" s="9">
        <v>3.8934426229508198E-2</v>
      </c>
      <c r="T123" s="10">
        <v>58</v>
      </c>
      <c r="U123" s="10">
        <v>16</v>
      </c>
      <c r="V123" s="10">
        <v>2</v>
      </c>
      <c r="W123" s="10">
        <v>35</v>
      </c>
      <c r="X123" s="10">
        <v>208</v>
      </c>
      <c r="Y123" s="10">
        <v>82</v>
      </c>
      <c r="Z123" s="10">
        <v>0</v>
      </c>
      <c r="AA123" s="10">
        <v>4</v>
      </c>
      <c r="AB123" s="10">
        <v>8</v>
      </c>
      <c r="AC123" s="10">
        <v>488</v>
      </c>
      <c r="AD123" s="7">
        <v>31.488549618320601</v>
      </c>
      <c r="AE123" s="10">
        <v>43</v>
      </c>
      <c r="AF123" s="10">
        <v>32</v>
      </c>
      <c r="AG123" s="10">
        <v>5</v>
      </c>
      <c r="AH123" s="10">
        <v>138</v>
      </c>
      <c r="AI123" s="10">
        <v>0</v>
      </c>
      <c r="AJ123" s="10">
        <v>0</v>
      </c>
      <c r="AK123" s="14">
        <v>24</v>
      </c>
      <c r="AL123" s="16">
        <v>0</v>
      </c>
      <c r="AM123" s="17">
        <v>0.29371692179523801</v>
      </c>
      <c r="AN123" s="7">
        <v>25.4113455255596</v>
      </c>
      <c r="AO123" s="7">
        <v>4.4635236078218696</v>
      </c>
      <c r="AP123" s="33">
        <v>33.314589451882398</v>
      </c>
      <c r="AQ123" s="38" t="s">
        <v>1677</v>
      </c>
      <c r="AR123" s="33" t="s">
        <v>1675</v>
      </c>
      <c r="AS123" s="33" t="s">
        <v>1676</v>
      </c>
      <c r="AT123" s="35" t="s">
        <v>1672</v>
      </c>
      <c r="AU123" s="55">
        <f>RANK(AP123,$AP$5:$AP$811,0)</f>
        <v>158</v>
      </c>
      <c r="AV123" s="55">
        <f>RANK(AW123,$AW$5:$AW$811,0)</f>
        <v>119</v>
      </c>
      <c r="AW123" s="55">
        <f>AN123*AO123</f>
        <v>113.4241406598539</v>
      </c>
    </row>
    <row r="124" spans="3:49" x14ac:dyDescent="0.25">
      <c r="C124" s="19" t="s">
        <v>261</v>
      </c>
      <c r="D124" s="6" t="s">
        <v>262</v>
      </c>
      <c r="E124" s="6" t="s">
        <v>15</v>
      </c>
      <c r="F124" s="6" t="s">
        <v>19</v>
      </c>
      <c r="G124" s="13">
        <v>20.513880359749901</v>
      </c>
      <c r="H124" s="11">
        <v>741589.33333333302</v>
      </c>
      <c r="I124" s="8">
        <v>44.626373626373599</v>
      </c>
      <c r="J124" s="9">
        <v>0.411299095454423</v>
      </c>
      <c r="K124" s="9">
        <v>4.2242118113115797E-2</v>
      </c>
      <c r="L124" s="9">
        <v>0.69117863990599404</v>
      </c>
      <c r="M124" s="9">
        <v>0.26657924198089</v>
      </c>
      <c r="N124" s="10">
        <v>7</v>
      </c>
      <c r="O124" s="10">
        <v>0</v>
      </c>
      <c r="P124" s="10">
        <v>33</v>
      </c>
      <c r="Q124" s="9">
        <v>0.71338074920373296</v>
      </c>
      <c r="R124" s="9">
        <v>0.28661925079626799</v>
      </c>
      <c r="S124" s="9">
        <v>7.4725274725274696E-2</v>
      </c>
      <c r="T124" s="10">
        <v>134</v>
      </c>
      <c r="U124" s="10">
        <v>208</v>
      </c>
      <c r="V124" s="10">
        <v>0</v>
      </c>
      <c r="W124" s="10">
        <v>4</v>
      </c>
      <c r="X124" s="10">
        <v>94</v>
      </c>
      <c r="Y124" s="10">
        <v>81</v>
      </c>
      <c r="Z124" s="10">
        <v>2</v>
      </c>
      <c r="AA124" s="10">
        <v>9</v>
      </c>
      <c r="AB124" s="10">
        <v>9</v>
      </c>
      <c r="AC124" s="10">
        <v>455</v>
      </c>
      <c r="AD124" s="7">
        <v>35.785714285714299</v>
      </c>
      <c r="AE124" s="10">
        <v>73</v>
      </c>
      <c r="AF124" s="10">
        <v>46</v>
      </c>
      <c r="AG124" s="10">
        <v>8</v>
      </c>
      <c r="AH124" s="10">
        <v>186</v>
      </c>
      <c r="AI124" s="10">
        <v>0</v>
      </c>
      <c r="AJ124" s="10">
        <v>1</v>
      </c>
      <c r="AK124" s="14">
        <v>33</v>
      </c>
      <c r="AL124" s="16">
        <v>0</v>
      </c>
      <c r="AM124" s="17">
        <v>0.39279085718409301</v>
      </c>
      <c r="AN124" s="7">
        <v>21.540620965813499</v>
      </c>
      <c r="AO124" s="7">
        <v>5.0642604268489801</v>
      </c>
      <c r="AP124" s="33">
        <v>42.848499702382703</v>
      </c>
      <c r="AQ124" s="38" t="s">
        <v>1676</v>
      </c>
      <c r="AR124" s="33" t="s">
        <v>1675</v>
      </c>
      <c r="AS124" s="33" t="s">
        <v>1676</v>
      </c>
      <c r="AT124" s="35" t="s">
        <v>1672</v>
      </c>
      <c r="AU124" s="55">
        <f>RANK(AP124,$AP$5:$AP$811,0)</f>
        <v>119</v>
      </c>
      <c r="AV124" s="55">
        <f>RANK(AW124,$AW$5:$AW$811,0)</f>
        <v>120</v>
      </c>
      <c r="AW124" s="55">
        <f>AN124*AO124</f>
        <v>109.08731432692277</v>
      </c>
    </row>
    <row r="125" spans="3:49" x14ac:dyDescent="0.25">
      <c r="C125" s="19" t="s">
        <v>446</v>
      </c>
      <c r="D125" s="6" t="s">
        <v>447</v>
      </c>
      <c r="E125" s="6" t="s">
        <v>15</v>
      </c>
      <c r="F125" s="6" t="s">
        <v>448</v>
      </c>
      <c r="G125" s="13">
        <v>4.0777866903361097</v>
      </c>
      <c r="H125" s="11">
        <v>820485.33333333302</v>
      </c>
      <c r="I125" s="8">
        <v>42.843137254901997</v>
      </c>
      <c r="J125" s="9">
        <v>6.4004887750087294E-2</v>
      </c>
      <c r="K125" s="9">
        <v>0</v>
      </c>
      <c r="L125" s="9">
        <v>1</v>
      </c>
      <c r="M125" s="9">
        <v>0</v>
      </c>
      <c r="N125" s="10">
        <v>0</v>
      </c>
      <c r="O125" s="10">
        <v>0</v>
      </c>
      <c r="P125" s="10">
        <v>0</v>
      </c>
      <c r="Q125" s="9">
        <v>1</v>
      </c>
      <c r="R125" s="9">
        <v>0</v>
      </c>
      <c r="S125" s="9">
        <v>0.11764705882352899</v>
      </c>
      <c r="T125" s="10">
        <v>9</v>
      </c>
      <c r="U125" s="10">
        <v>17</v>
      </c>
      <c r="V125" s="10">
        <v>6</v>
      </c>
      <c r="W125" s="10">
        <v>0</v>
      </c>
      <c r="X125" s="10">
        <v>9</v>
      </c>
      <c r="Y125" s="10">
        <v>15</v>
      </c>
      <c r="Z125" s="10">
        <v>0</v>
      </c>
      <c r="AA125" s="10">
        <v>0</v>
      </c>
      <c r="AB125" s="10">
        <v>0</v>
      </c>
      <c r="AC125" s="10">
        <v>51</v>
      </c>
      <c r="AD125" s="7">
        <v>34.272727272727302</v>
      </c>
      <c r="AE125" s="10">
        <v>6</v>
      </c>
      <c r="AF125" s="10">
        <v>2</v>
      </c>
      <c r="AG125" s="10">
        <v>0</v>
      </c>
      <c r="AH125" s="10">
        <v>13</v>
      </c>
      <c r="AI125" s="10">
        <v>0</v>
      </c>
      <c r="AJ125" s="10">
        <v>0</v>
      </c>
      <c r="AK125" s="14">
        <v>0</v>
      </c>
      <c r="AL125" s="16">
        <v>0</v>
      </c>
      <c r="AM125" s="17">
        <v>0.20704682229982799</v>
      </c>
      <c r="AN125" s="7">
        <v>33.577278112720101</v>
      </c>
      <c r="AO125" s="7">
        <v>3.2062748983760998</v>
      </c>
      <c r="AP125" s="33">
        <v>22.290243475905999</v>
      </c>
      <c r="AQ125" s="38" t="s">
        <v>1677</v>
      </c>
      <c r="AR125" s="33" t="s">
        <v>1675</v>
      </c>
      <c r="AS125" s="33" t="s">
        <v>1677</v>
      </c>
      <c r="AT125" s="35" t="s">
        <v>1672</v>
      </c>
      <c r="AU125" s="55">
        <f>RANK(AP125,$AP$5:$AP$811,0)</f>
        <v>211</v>
      </c>
      <c r="AV125" s="55">
        <f>RANK(AW125,$AW$5:$AW$811,0)</f>
        <v>121</v>
      </c>
      <c r="AW125" s="55">
        <f>AN125*AO125</f>
        <v>107.65798396860768</v>
      </c>
    </row>
    <row r="126" spans="3:49" x14ac:dyDescent="0.25">
      <c r="C126" s="19" t="s">
        <v>134</v>
      </c>
      <c r="D126" s="6" t="s">
        <v>135</v>
      </c>
      <c r="E126" s="6" t="s">
        <v>15</v>
      </c>
      <c r="F126" s="6" t="s">
        <v>131</v>
      </c>
      <c r="G126" s="13">
        <v>127.688938100841</v>
      </c>
      <c r="H126" s="11">
        <v>692058.66666666698</v>
      </c>
      <c r="I126" s="8">
        <v>40.5964685615848</v>
      </c>
      <c r="J126" s="9">
        <v>0.87092211989301205</v>
      </c>
      <c r="K126" s="9">
        <v>0.136583275321252</v>
      </c>
      <c r="L126" s="9">
        <v>0.30679661533299202</v>
      </c>
      <c r="M126" s="9">
        <v>0.20714048973677601</v>
      </c>
      <c r="N126" s="10">
        <v>65</v>
      </c>
      <c r="O126" s="10">
        <v>5</v>
      </c>
      <c r="P126" s="10">
        <v>140</v>
      </c>
      <c r="Q126" s="9">
        <v>0.42933416660643298</v>
      </c>
      <c r="R126" s="9">
        <v>0.22778239209192799</v>
      </c>
      <c r="S126" s="9">
        <v>0.39632321504916601</v>
      </c>
      <c r="T126" s="10">
        <v>172</v>
      </c>
      <c r="U126" s="10">
        <v>103</v>
      </c>
      <c r="V126" s="10">
        <v>0</v>
      </c>
      <c r="W126" s="10">
        <v>5</v>
      </c>
      <c r="X126" s="10">
        <v>1525</v>
      </c>
      <c r="Y126" s="10">
        <v>152</v>
      </c>
      <c r="Z126" s="10">
        <v>2</v>
      </c>
      <c r="AA126" s="10">
        <v>28</v>
      </c>
      <c r="AB126" s="10">
        <v>51</v>
      </c>
      <c r="AC126" s="10">
        <v>2339</v>
      </c>
      <c r="AD126" s="7">
        <v>33.590759075907599</v>
      </c>
      <c r="AE126" s="10">
        <v>170</v>
      </c>
      <c r="AF126" s="10">
        <v>82</v>
      </c>
      <c r="AG126" s="10">
        <v>45</v>
      </c>
      <c r="AH126" s="10">
        <v>648</v>
      </c>
      <c r="AI126" s="10">
        <v>0</v>
      </c>
      <c r="AJ126" s="10">
        <v>11</v>
      </c>
      <c r="AK126" s="14">
        <v>140</v>
      </c>
      <c r="AL126" s="16">
        <v>1</v>
      </c>
      <c r="AM126" s="17">
        <v>0.66353545422913096</v>
      </c>
      <c r="AN126" s="7">
        <v>37.772839587342197</v>
      </c>
      <c r="AO126" s="7">
        <v>2.8478537806638702</v>
      </c>
      <c r="AP126" s="33">
        <v>71.377520056195706</v>
      </c>
      <c r="AQ126" s="38" t="s">
        <v>1675</v>
      </c>
      <c r="AR126" s="33" t="s">
        <v>1675</v>
      </c>
      <c r="AS126" s="33" t="s">
        <v>1677</v>
      </c>
      <c r="AT126" s="35" t="s">
        <v>1672</v>
      </c>
      <c r="AU126" s="55">
        <f>RANK(AP126,$AP$5:$AP$811,0)</f>
        <v>56</v>
      </c>
      <c r="AV126" s="55">
        <f>RANK(AW126,$AW$5:$AW$811,0)</f>
        <v>122</v>
      </c>
      <c r="AW126" s="55">
        <f>AN126*AO126</f>
        <v>107.57152402522237</v>
      </c>
    </row>
    <row r="127" spans="3:49" x14ac:dyDescent="0.25">
      <c r="C127" s="19" t="s">
        <v>432</v>
      </c>
      <c r="D127" s="6" t="s">
        <v>433</v>
      </c>
      <c r="E127" s="6" t="s">
        <v>15</v>
      </c>
      <c r="F127" s="6" t="s">
        <v>39</v>
      </c>
      <c r="G127" s="13">
        <v>1.78513682987375</v>
      </c>
      <c r="H127" s="11">
        <v>678856</v>
      </c>
      <c r="I127" s="8">
        <v>41.5</v>
      </c>
      <c r="J127" s="9">
        <v>2.26859599370033E-2</v>
      </c>
      <c r="K127" s="9">
        <v>0</v>
      </c>
      <c r="L127" s="9">
        <v>1</v>
      </c>
      <c r="M127" s="9">
        <v>0</v>
      </c>
      <c r="N127" s="10">
        <v>0</v>
      </c>
      <c r="O127" s="10">
        <v>0</v>
      </c>
      <c r="P127" s="10">
        <v>0</v>
      </c>
      <c r="Q127" s="9">
        <v>1</v>
      </c>
      <c r="R127" s="9">
        <v>0</v>
      </c>
      <c r="S127" s="9">
        <v>0.1</v>
      </c>
      <c r="T127" s="10">
        <v>0</v>
      </c>
      <c r="U127" s="10">
        <v>4</v>
      </c>
      <c r="V127" s="10">
        <v>0</v>
      </c>
      <c r="W127" s="10">
        <v>0</v>
      </c>
      <c r="X127" s="10">
        <v>3</v>
      </c>
      <c r="Y127" s="10">
        <v>2</v>
      </c>
      <c r="Z127" s="10">
        <v>5</v>
      </c>
      <c r="AA127" s="10">
        <v>0</v>
      </c>
      <c r="AB127" s="10">
        <v>0</v>
      </c>
      <c r="AC127" s="10">
        <v>10</v>
      </c>
      <c r="AD127" s="7">
        <v>33</v>
      </c>
      <c r="AE127" s="10">
        <v>2</v>
      </c>
      <c r="AF127" s="10">
        <v>0</v>
      </c>
      <c r="AG127" s="10">
        <v>0</v>
      </c>
      <c r="AH127" s="10">
        <v>4</v>
      </c>
      <c r="AI127" s="10">
        <v>0</v>
      </c>
      <c r="AJ127" s="10">
        <v>0</v>
      </c>
      <c r="AK127" s="14">
        <v>0</v>
      </c>
      <c r="AL127" s="16">
        <v>0</v>
      </c>
      <c r="AM127" s="17">
        <v>0.222994970339745</v>
      </c>
      <c r="AN127" s="7">
        <v>36.119304713928997</v>
      </c>
      <c r="AO127" s="7">
        <v>2.9672733293434401</v>
      </c>
      <c r="AP127" s="33">
        <v>23.899675392000901</v>
      </c>
      <c r="AQ127" s="38" t="s">
        <v>1677</v>
      </c>
      <c r="AR127" s="33" t="s">
        <v>1675</v>
      </c>
      <c r="AS127" s="33" t="s">
        <v>1677</v>
      </c>
      <c r="AT127" s="35" t="s">
        <v>1672</v>
      </c>
      <c r="AU127" s="55">
        <f>RANK(AP127,$AP$5:$AP$811,0)</f>
        <v>204</v>
      </c>
      <c r="AV127" s="55">
        <f>RANK(AW127,$AW$5:$AW$811,0)</f>
        <v>123</v>
      </c>
      <c r="AW127" s="55">
        <f>AN127*AO127</f>
        <v>107.1758495520703</v>
      </c>
    </row>
    <row r="128" spans="3:49" x14ac:dyDescent="0.25">
      <c r="C128" s="19" t="s">
        <v>151</v>
      </c>
      <c r="D128" s="6" t="s">
        <v>152</v>
      </c>
      <c r="E128" s="6" t="s">
        <v>27</v>
      </c>
      <c r="F128" s="6" t="s">
        <v>48</v>
      </c>
      <c r="G128" s="13">
        <v>5.9691329906008201</v>
      </c>
      <c r="H128" s="11">
        <v>477156</v>
      </c>
      <c r="I128" s="8">
        <v>43.181818181818201</v>
      </c>
      <c r="J128" s="9">
        <v>0.28054112483324201</v>
      </c>
      <c r="K128" s="9">
        <v>1.60338910179676E-3</v>
      </c>
      <c r="L128" s="9">
        <v>0.26281830610451301</v>
      </c>
      <c r="M128" s="9">
        <v>0.36612940282369</v>
      </c>
      <c r="N128" s="10">
        <v>2</v>
      </c>
      <c r="O128" s="10">
        <v>2</v>
      </c>
      <c r="P128" s="10">
        <v>14</v>
      </c>
      <c r="Q128" s="9">
        <v>0.23730837680765099</v>
      </c>
      <c r="R128" s="9">
        <v>0.39292975326625801</v>
      </c>
      <c r="S128" s="9">
        <v>3.7878787878787901E-2</v>
      </c>
      <c r="T128" s="10">
        <v>20</v>
      </c>
      <c r="U128" s="10">
        <v>33</v>
      </c>
      <c r="V128" s="10">
        <v>0</v>
      </c>
      <c r="W128" s="10">
        <v>0</v>
      </c>
      <c r="X128" s="10">
        <v>68</v>
      </c>
      <c r="Y128" s="10">
        <v>7</v>
      </c>
      <c r="Z128" s="10">
        <v>0</v>
      </c>
      <c r="AA128" s="10">
        <v>2</v>
      </c>
      <c r="AB128" s="10">
        <v>4</v>
      </c>
      <c r="AC128" s="10">
        <v>132</v>
      </c>
      <c r="AD128" s="7">
        <v>20.157142857142802</v>
      </c>
      <c r="AE128" s="10">
        <v>17</v>
      </c>
      <c r="AF128" s="10">
        <v>20</v>
      </c>
      <c r="AG128" s="10">
        <v>13</v>
      </c>
      <c r="AH128" s="10">
        <v>75</v>
      </c>
      <c r="AI128" s="10">
        <v>0</v>
      </c>
      <c r="AJ128" s="10">
        <v>1</v>
      </c>
      <c r="AK128" s="14">
        <v>14</v>
      </c>
      <c r="AL128" s="16">
        <v>0</v>
      </c>
      <c r="AM128" s="17">
        <v>0.63045714820542098</v>
      </c>
      <c r="AN128" s="7">
        <v>16.814770590858402</v>
      </c>
      <c r="AO128" s="7">
        <v>6.3720872568615796</v>
      </c>
      <c r="AP128" s="33">
        <v>67.5504480369368</v>
      </c>
      <c r="AQ128" s="38" t="s">
        <v>1676</v>
      </c>
      <c r="AR128" s="33" t="s">
        <v>1675</v>
      </c>
      <c r="AS128" s="33" t="s">
        <v>1675</v>
      </c>
      <c r="AT128" s="35" t="s">
        <v>1672</v>
      </c>
      <c r="AU128" s="55">
        <f>RANK(AP128,$AP$5:$AP$811,0)</f>
        <v>64</v>
      </c>
      <c r="AV128" s="55">
        <f>RANK(AW128,$AW$5:$AW$811,0)</f>
        <v>124</v>
      </c>
      <c r="AW128" s="55">
        <f>AN128*AO128</f>
        <v>107.14518540905968</v>
      </c>
    </row>
    <row r="129" spans="3:49" x14ac:dyDescent="0.25">
      <c r="C129" s="19" t="s">
        <v>347</v>
      </c>
      <c r="D129" s="6" t="s">
        <v>348</v>
      </c>
      <c r="E129" s="6" t="s">
        <v>15</v>
      </c>
      <c r="F129" s="6" t="s">
        <v>131</v>
      </c>
      <c r="G129" s="13">
        <v>20.619875047569401</v>
      </c>
      <c r="H129" s="11">
        <v>835264</v>
      </c>
      <c r="I129" s="8">
        <v>44.031413612565402</v>
      </c>
      <c r="J129" s="9">
        <v>0.33733803239680499</v>
      </c>
      <c r="K129" s="9">
        <v>1.06393095112299E-2</v>
      </c>
      <c r="L129" s="9">
        <v>0.84096519298302097</v>
      </c>
      <c r="M129" s="9">
        <v>0.14839549750574799</v>
      </c>
      <c r="N129" s="10">
        <v>5</v>
      </c>
      <c r="O129" s="10">
        <v>0</v>
      </c>
      <c r="P129" s="10">
        <v>20</v>
      </c>
      <c r="Q129" s="9">
        <v>0.85160450249425101</v>
      </c>
      <c r="R129" s="9">
        <v>0.14839549750574799</v>
      </c>
      <c r="S129" s="9">
        <v>6.5445026178010499E-2</v>
      </c>
      <c r="T129" s="10">
        <v>84</v>
      </c>
      <c r="U129" s="10">
        <v>127</v>
      </c>
      <c r="V129" s="10">
        <v>0</v>
      </c>
      <c r="W129" s="10">
        <v>4</v>
      </c>
      <c r="X129" s="10">
        <v>134</v>
      </c>
      <c r="Y129" s="10">
        <v>44</v>
      </c>
      <c r="Z129" s="10">
        <v>10</v>
      </c>
      <c r="AA129" s="10">
        <v>1</v>
      </c>
      <c r="AB129" s="10">
        <v>2</v>
      </c>
      <c r="AC129" s="10">
        <v>382</v>
      </c>
      <c r="AD129" s="7">
        <v>38.3719008264462</v>
      </c>
      <c r="AE129" s="10">
        <v>41</v>
      </c>
      <c r="AF129" s="10">
        <v>35</v>
      </c>
      <c r="AG129" s="10">
        <v>5</v>
      </c>
      <c r="AH129" s="10">
        <v>128</v>
      </c>
      <c r="AI129" s="10">
        <v>0</v>
      </c>
      <c r="AJ129" s="10">
        <v>0</v>
      </c>
      <c r="AK129" s="14">
        <v>20</v>
      </c>
      <c r="AL129" s="16">
        <v>0</v>
      </c>
      <c r="AM129" s="17">
        <v>0.31051689934239202</v>
      </c>
      <c r="AN129" s="7">
        <v>21.533145057530302</v>
      </c>
      <c r="AO129" s="7">
        <v>4.9445959785237701</v>
      </c>
      <c r="AP129" s="33">
        <v>33.061573431376701</v>
      </c>
      <c r="AQ129" s="38" t="s">
        <v>1677</v>
      </c>
      <c r="AR129" s="33" t="s">
        <v>1675</v>
      </c>
      <c r="AS129" s="33" t="s">
        <v>1676</v>
      </c>
      <c r="AT129" s="35" t="s">
        <v>1672</v>
      </c>
      <c r="AU129" s="55">
        <f>RANK(AP129,$AP$5:$AP$811,0)</f>
        <v>162</v>
      </c>
      <c r="AV129" s="55">
        <f>RANK(AW129,$AW$5:$AW$811,0)</f>
        <v>125</v>
      </c>
      <c r="AW129" s="55">
        <f>AN129*AO129</f>
        <v>106.47270245643332</v>
      </c>
    </row>
    <row r="130" spans="3:49" x14ac:dyDescent="0.25">
      <c r="C130" s="19" t="s">
        <v>174</v>
      </c>
      <c r="D130" s="6" t="s">
        <v>175</v>
      </c>
      <c r="E130" s="6" t="s">
        <v>15</v>
      </c>
      <c r="F130" s="6" t="s">
        <v>131</v>
      </c>
      <c r="G130" s="13">
        <v>86.690771184252498</v>
      </c>
      <c r="H130" s="11">
        <v>480627.33333333198</v>
      </c>
      <c r="I130" s="8">
        <v>41.708526107071997</v>
      </c>
      <c r="J130" s="9">
        <v>0.34658801416928697</v>
      </c>
      <c r="K130" s="9">
        <v>0.19324310426947899</v>
      </c>
      <c r="L130" s="9">
        <v>0.55033347073801098</v>
      </c>
      <c r="M130" s="9">
        <v>6.5031273048027898E-3</v>
      </c>
      <c r="N130" s="10">
        <v>36</v>
      </c>
      <c r="O130" s="10">
        <v>3</v>
      </c>
      <c r="P130" s="10">
        <v>108</v>
      </c>
      <c r="Q130" s="9">
        <v>0.83684352800207096</v>
      </c>
      <c r="R130" s="9">
        <v>7.41273206731052E-3</v>
      </c>
      <c r="S130" s="9">
        <v>0.35263157894736702</v>
      </c>
      <c r="T130" s="10">
        <v>213</v>
      </c>
      <c r="U130" s="10">
        <v>106</v>
      </c>
      <c r="V130" s="10">
        <v>0</v>
      </c>
      <c r="W130" s="10">
        <v>1</v>
      </c>
      <c r="X130" s="10">
        <v>810</v>
      </c>
      <c r="Y130" s="10">
        <v>69</v>
      </c>
      <c r="Z130" s="10">
        <v>21</v>
      </c>
      <c r="AA130" s="10">
        <v>25</v>
      </c>
      <c r="AB130" s="10">
        <v>40</v>
      </c>
      <c r="AC130" s="10">
        <v>1520</v>
      </c>
      <c r="AD130" s="7">
        <v>29.012787723785198</v>
      </c>
      <c r="AE130" s="10">
        <v>122</v>
      </c>
      <c r="AF130" s="10">
        <v>65</v>
      </c>
      <c r="AG130" s="10">
        <v>23</v>
      </c>
      <c r="AH130" s="10">
        <v>421</v>
      </c>
      <c r="AI130" s="10">
        <v>0</v>
      </c>
      <c r="AJ130" s="10">
        <v>0</v>
      </c>
      <c r="AK130" s="14">
        <v>107</v>
      </c>
      <c r="AL130" s="16">
        <v>1</v>
      </c>
      <c r="AM130" s="17">
        <v>0.59110063246894995</v>
      </c>
      <c r="AN130" s="7">
        <v>38.005995191986898</v>
      </c>
      <c r="AO130" s="7">
        <v>2.7692124225879899</v>
      </c>
      <c r="AP130" s="33">
        <v>62.211375577570699</v>
      </c>
      <c r="AQ130" s="38" t="s">
        <v>1676</v>
      </c>
      <c r="AR130" s="33" t="s">
        <v>1675</v>
      </c>
      <c r="AS130" s="33" t="s">
        <v>1677</v>
      </c>
      <c r="AT130" s="35" t="s">
        <v>1672</v>
      </c>
      <c r="AU130" s="55">
        <f>RANK(AP130,$AP$5:$AP$811,0)</f>
        <v>75</v>
      </c>
      <c r="AV130" s="55">
        <f>RANK(AW130,$AW$5:$AW$811,0)</f>
        <v>126</v>
      </c>
      <c r="AW130" s="55">
        <f>AN130*AO130</f>
        <v>105.24667401846953</v>
      </c>
    </row>
    <row r="131" spans="3:49" x14ac:dyDescent="0.25">
      <c r="C131" s="19" t="s">
        <v>192</v>
      </c>
      <c r="D131" s="6" t="s">
        <v>193</v>
      </c>
      <c r="E131" s="6" t="s">
        <v>15</v>
      </c>
      <c r="F131" s="6" t="s">
        <v>131</v>
      </c>
      <c r="G131" s="13">
        <v>51.242379947265597</v>
      </c>
      <c r="H131" s="11">
        <v>73654.666666666701</v>
      </c>
      <c r="I131" s="8">
        <v>43.156167979002497</v>
      </c>
      <c r="J131" s="9">
        <v>0.22704799318927399</v>
      </c>
      <c r="K131" s="9">
        <v>0.100894575587469</v>
      </c>
      <c r="L131" s="9">
        <v>0.71980210611719198</v>
      </c>
      <c r="M131" s="9">
        <v>1.6261751845062299E-2</v>
      </c>
      <c r="N131" s="10">
        <v>15</v>
      </c>
      <c r="O131" s="10">
        <v>0</v>
      </c>
      <c r="P131" s="10">
        <v>49</v>
      </c>
      <c r="Q131" s="9">
        <v>0.97833123442998005</v>
      </c>
      <c r="R131" s="9">
        <v>2.11482322420724E-2</v>
      </c>
      <c r="S131" s="9">
        <v>3.2010243277848897E-2</v>
      </c>
      <c r="T131" s="10">
        <v>150</v>
      </c>
      <c r="U131" s="10">
        <v>188</v>
      </c>
      <c r="V131" s="10">
        <v>0</v>
      </c>
      <c r="W131" s="10">
        <v>4</v>
      </c>
      <c r="X131" s="10">
        <v>446</v>
      </c>
      <c r="Y131" s="10">
        <v>34</v>
      </c>
      <c r="Z131" s="10">
        <v>2</v>
      </c>
      <c r="AA131" s="10">
        <v>10</v>
      </c>
      <c r="AB131" s="10">
        <v>16</v>
      </c>
      <c r="AC131" s="10">
        <v>781</v>
      </c>
      <c r="AD131" s="7">
        <v>36.44</v>
      </c>
      <c r="AE131" s="10">
        <v>38</v>
      </c>
      <c r="AF131" s="10">
        <v>11</v>
      </c>
      <c r="AG131" s="10">
        <v>2</v>
      </c>
      <c r="AH131" s="10">
        <v>161</v>
      </c>
      <c r="AI131" s="10">
        <v>0</v>
      </c>
      <c r="AJ131" s="10">
        <v>0</v>
      </c>
      <c r="AK131" s="14">
        <v>48</v>
      </c>
      <c r="AL131" s="16">
        <v>1</v>
      </c>
      <c r="AM131" s="17">
        <v>0.55712165997950103</v>
      </c>
      <c r="AN131" s="7">
        <v>44.643017614515401</v>
      </c>
      <c r="AO131" s="7">
        <v>2.3285137913821798</v>
      </c>
      <c r="AP131" s="33">
        <v>57.913845171662601</v>
      </c>
      <c r="AQ131" s="38" t="s">
        <v>1676</v>
      </c>
      <c r="AR131" s="33" t="s">
        <v>1675</v>
      </c>
      <c r="AS131" s="33" t="s">
        <v>1677</v>
      </c>
      <c r="AT131" s="35" t="s">
        <v>1672</v>
      </c>
      <c r="AU131" s="55">
        <f>RANK(AP131,$AP$5:$AP$811,0)</f>
        <v>84</v>
      </c>
      <c r="AV131" s="55">
        <f>RANK(AW131,$AW$5:$AW$811,0)</f>
        <v>127</v>
      </c>
      <c r="AW131" s="55">
        <f>AN131*AO131</f>
        <v>103.95188220431669</v>
      </c>
    </row>
    <row r="132" spans="3:49" x14ac:dyDescent="0.25">
      <c r="C132" s="19" t="s">
        <v>587</v>
      </c>
      <c r="D132" s="6" t="s">
        <v>588</v>
      </c>
      <c r="E132" s="6" t="s">
        <v>15</v>
      </c>
      <c r="F132" s="6" t="s">
        <v>19</v>
      </c>
      <c r="G132" s="13">
        <v>0.13621306229088201</v>
      </c>
      <c r="H132" s="11">
        <v>1285152.66666667</v>
      </c>
      <c r="I132" s="8">
        <v>42.5</v>
      </c>
      <c r="J132" s="9">
        <v>0.21794090291298299</v>
      </c>
      <c r="K132" s="9">
        <v>0</v>
      </c>
      <c r="L132" s="9">
        <v>0</v>
      </c>
      <c r="M132" s="9">
        <v>1</v>
      </c>
      <c r="N132" s="10">
        <v>0</v>
      </c>
      <c r="O132" s="10">
        <v>0</v>
      </c>
      <c r="P132" s="10">
        <v>0</v>
      </c>
      <c r="Q132" s="9">
        <v>0</v>
      </c>
      <c r="R132" s="9">
        <v>1</v>
      </c>
      <c r="S132" s="9">
        <v>0</v>
      </c>
      <c r="T132" s="10">
        <v>0</v>
      </c>
      <c r="U132" s="10">
        <v>0</v>
      </c>
      <c r="V132" s="10">
        <v>0</v>
      </c>
      <c r="W132" s="10">
        <v>1</v>
      </c>
      <c r="X132" s="10">
        <v>1</v>
      </c>
      <c r="Y132" s="10">
        <v>0</v>
      </c>
      <c r="Z132" s="10">
        <v>0</v>
      </c>
      <c r="AA132" s="10">
        <v>0</v>
      </c>
      <c r="AB132" s="10">
        <v>0</v>
      </c>
      <c r="AC132" s="10">
        <v>2</v>
      </c>
      <c r="AD132" s="7">
        <v>228</v>
      </c>
      <c r="AE132" s="10">
        <v>0</v>
      </c>
      <c r="AF132" s="10">
        <v>0</v>
      </c>
      <c r="AG132" s="10">
        <v>0</v>
      </c>
      <c r="AH132" s="10">
        <v>1</v>
      </c>
      <c r="AI132" s="10">
        <v>0</v>
      </c>
      <c r="AJ132" s="10">
        <v>0</v>
      </c>
      <c r="AK132" s="14">
        <v>0</v>
      </c>
      <c r="AL132" s="16">
        <v>0</v>
      </c>
      <c r="AM132" s="17">
        <v>0.131742967452669</v>
      </c>
      <c r="AN132" s="7">
        <v>26.553376870000001</v>
      </c>
      <c r="AO132" s="7">
        <v>3.91181522252392</v>
      </c>
      <c r="AP132" s="33">
        <v>13.684392848088899</v>
      </c>
      <c r="AQ132" s="38" t="s">
        <v>1677</v>
      </c>
      <c r="AR132" s="33" t="s">
        <v>1675</v>
      </c>
      <c r="AS132" s="33" t="s">
        <v>1676</v>
      </c>
      <c r="AT132" s="35" t="s">
        <v>1673</v>
      </c>
      <c r="AU132" s="55">
        <f>RANK(AP132,$AP$5:$AP$811,0)</f>
        <v>281</v>
      </c>
      <c r="AV132" s="55">
        <f>RANK(AW132,$AW$5:$AW$811,0)</f>
        <v>128</v>
      </c>
      <c r="AW132" s="55">
        <f>AN132*AO132</f>
        <v>103.87190384948056</v>
      </c>
    </row>
    <row r="133" spans="3:49" x14ac:dyDescent="0.25">
      <c r="C133" s="19" t="s">
        <v>127</v>
      </c>
      <c r="D133" s="6" t="s">
        <v>128</v>
      </c>
      <c r="E133" s="6" t="s">
        <v>27</v>
      </c>
      <c r="F133" s="6" t="s">
        <v>115</v>
      </c>
      <c r="G133" s="13">
        <v>33.4836069512167</v>
      </c>
      <c r="H133" s="11">
        <v>875523.33333333302</v>
      </c>
      <c r="I133" s="8">
        <v>43.856172140430402</v>
      </c>
      <c r="J133" s="9">
        <v>0.231887642582637</v>
      </c>
      <c r="K133" s="9">
        <v>1.9184961582822398E-2</v>
      </c>
      <c r="L133" s="9">
        <v>0.71249641996437496</v>
      </c>
      <c r="M133" s="9">
        <v>0.22523859801273599</v>
      </c>
      <c r="N133" s="10">
        <v>28</v>
      </c>
      <c r="O133" s="10">
        <v>7</v>
      </c>
      <c r="P133" s="10">
        <v>85</v>
      </c>
      <c r="Q133" s="9">
        <v>0.70634917557929999</v>
      </c>
      <c r="R133" s="9">
        <v>0.25153504775756702</v>
      </c>
      <c r="S133" s="9">
        <v>7.9096045197740106E-2</v>
      </c>
      <c r="T133" s="10">
        <v>173</v>
      </c>
      <c r="U133" s="10">
        <v>280</v>
      </c>
      <c r="V133" s="10">
        <v>2</v>
      </c>
      <c r="W133" s="10">
        <v>10</v>
      </c>
      <c r="X133" s="10">
        <v>361</v>
      </c>
      <c r="Y133" s="10">
        <v>68</v>
      </c>
      <c r="Z133" s="10">
        <v>5</v>
      </c>
      <c r="AA133" s="10">
        <v>30</v>
      </c>
      <c r="AB133" s="10">
        <v>40</v>
      </c>
      <c r="AC133" s="10">
        <v>885</v>
      </c>
      <c r="AD133" s="7">
        <v>4.1008403361344499</v>
      </c>
      <c r="AE133" s="10">
        <v>104</v>
      </c>
      <c r="AF133" s="10">
        <v>117</v>
      </c>
      <c r="AG133" s="10">
        <v>41</v>
      </c>
      <c r="AH133" s="10">
        <v>373</v>
      </c>
      <c r="AI133" s="10">
        <v>0</v>
      </c>
      <c r="AJ133" s="10">
        <v>1</v>
      </c>
      <c r="AK133" s="14">
        <v>85</v>
      </c>
      <c r="AL133" s="16">
        <v>1</v>
      </c>
      <c r="AM133" s="17">
        <v>0.71571149945656598</v>
      </c>
      <c r="AN133" s="7">
        <v>16.8903414778115</v>
      </c>
      <c r="AO133" s="7">
        <v>6.0225865337437599</v>
      </c>
      <c r="AP133" s="33">
        <v>72.804709586900003</v>
      </c>
      <c r="AQ133" s="38" t="s">
        <v>1675</v>
      </c>
      <c r="AR133" s="33" t="s">
        <v>1675</v>
      </c>
      <c r="AS133" s="33" t="s">
        <v>1675</v>
      </c>
      <c r="AT133" s="35" t="s">
        <v>1672</v>
      </c>
      <c r="AU133" s="55">
        <f>RANK(AP133,$AP$5:$AP$811,0)</f>
        <v>53</v>
      </c>
      <c r="AV133" s="55">
        <f>RANK(AW133,$AW$5:$AW$811,0)</f>
        <v>129</v>
      </c>
      <c r="AW133" s="55">
        <f>AN133*AO133</f>
        <v>101.72354313460121</v>
      </c>
    </row>
    <row r="134" spans="3:49" x14ac:dyDescent="0.25">
      <c r="C134" s="19" t="s">
        <v>97</v>
      </c>
      <c r="D134" s="6" t="s">
        <v>98</v>
      </c>
      <c r="E134" s="6" t="s">
        <v>11</v>
      </c>
      <c r="F134" s="6" t="s">
        <v>12</v>
      </c>
      <c r="G134" s="13">
        <v>37.532363515488299</v>
      </c>
      <c r="H134" s="11">
        <v>671150</v>
      </c>
      <c r="I134" s="8">
        <v>43.388804841149799</v>
      </c>
      <c r="J134" s="9">
        <v>0.207273029232596</v>
      </c>
      <c r="K134" s="9">
        <v>0.17343955300445399</v>
      </c>
      <c r="L134" s="9">
        <v>0.219985873376571</v>
      </c>
      <c r="M134" s="9">
        <v>0.51187529963794398</v>
      </c>
      <c r="N134" s="10">
        <v>47</v>
      </c>
      <c r="O134" s="10">
        <v>13</v>
      </c>
      <c r="P134" s="10">
        <v>90</v>
      </c>
      <c r="Q134" s="9">
        <v>0.18534511404284301</v>
      </c>
      <c r="R134" s="9">
        <v>0.72432188635616002</v>
      </c>
      <c r="S134" s="9">
        <v>7.8609221466364301E-2</v>
      </c>
      <c r="T134" s="10">
        <v>237</v>
      </c>
      <c r="U134" s="10">
        <v>417</v>
      </c>
      <c r="V134" s="10">
        <v>15</v>
      </c>
      <c r="W134" s="10">
        <v>9</v>
      </c>
      <c r="X134" s="10">
        <v>435</v>
      </c>
      <c r="Y134" s="10">
        <v>245</v>
      </c>
      <c r="Z134" s="10">
        <v>65</v>
      </c>
      <c r="AA134" s="10">
        <v>16</v>
      </c>
      <c r="AB134" s="10">
        <v>40</v>
      </c>
      <c r="AC134" s="10">
        <v>1323</v>
      </c>
      <c r="AD134" s="7">
        <v>29.7204819277108</v>
      </c>
      <c r="AE134" s="10">
        <v>127</v>
      </c>
      <c r="AF134" s="10">
        <v>139</v>
      </c>
      <c r="AG134" s="10">
        <v>48</v>
      </c>
      <c r="AH134" s="10">
        <v>438</v>
      </c>
      <c r="AI134" s="10">
        <v>0</v>
      </c>
      <c r="AJ134" s="10">
        <v>2</v>
      </c>
      <c r="AK134" s="14">
        <v>90</v>
      </c>
      <c r="AL134" s="16">
        <v>1</v>
      </c>
      <c r="AM134" s="17">
        <v>0.84634838113537403</v>
      </c>
      <c r="AN134" s="7">
        <v>13.565928663929499</v>
      </c>
      <c r="AO134" s="7">
        <v>7.4405321102473101</v>
      </c>
      <c r="AP134" s="33">
        <v>85.428482543804193</v>
      </c>
      <c r="AQ134" s="38" t="s">
        <v>1675</v>
      </c>
      <c r="AR134" s="33" t="s">
        <v>1675</v>
      </c>
      <c r="AS134" s="33" t="s">
        <v>1675</v>
      </c>
      <c r="AT134" s="35" t="s">
        <v>1672</v>
      </c>
      <c r="AU134" s="55">
        <f>RANK(AP134,$AP$5:$AP$811,0)</f>
        <v>39</v>
      </c>
      <c r="AV134" s="55">
        <f>RANK(AW134,$AW$5:$AW$811,0)</f>
        <v>130</v>
      </c>
      <c r="AW134" s="55">
        <f>AN134*AO134</f>
        <v>100.93772782929183</v>
      </c>
    </row>
    <row r="135" spans="3:49" x14ac:dyDescent="0.25">
      <c r="C135" s="19" t="s">
        <v>93</v>
      </c>
      <c r="D135" s="6" t="s">
        <v>94</v>
      </c>
      <c r="E135" s="6" t="s">
        <v>15</v>
      </c>
      <c r="F135" s="6" t="s">
        <v>19</v>
      </c>
      <c r="G135" s="13">
        <v>37.750738758673798</v>
      </c>
      <c r="H135" s="11">
        <v>657529.33333333302</v>
      </c>
      <c r="I135" s="8">
        <v>43.231151615575797</v>
      </c>
      <c r="J135" s="9">
        <v>0.21569761053275999</v>
      </c>
      <c r="K135" s="9">
        <v>4.5528590258593203E-2</v>
      </c>
      <c r="L135" s="9">
        <v>0.399254860576441</v>
      </c>
      <c r="M135" s="9">
        <v>0.393635770733887</v>
      </c>
      <c r="N135" s="10">
        <v>28</v>
      </c>
      <c r="O135" s="10">
        <v>17</v>
      </c>
      <c r="P135" s="10">
        <v>70</v>
      </c>
      <c r="Q135" s="9">
        <v>0.398478868863202</v>
      </c>
      <c r="R135" s="9">
        <v>0.45534920109878002</v>
      </c>
      <c r="S135" s="9">
        <v>6.6831683168316794E-2</v>
      </c>
      <c r="T135" s="10">
        <v>252</v>
      </c>
      <c r="U135" s="10">
        <v>413</v>
      </c>
      <c r="V135" s="10">
        <v>1</v>
      </c>
      <c r="W135" s="10">
        <v>6</v>
      </c>
      <c r="X135" s="10">
        <v>399</v>
      </c>
      <c r="Y135" s="10">
        <v>179</v>
      </c>
      <c r="Z135" s="10">
        <v>51</v>
      </c>
      <c r="AA135" s="10">
        <v>17</v>
      </c>
      <c r="AB135" s="10">
        <v>26</v>
      </c>
      <c r="AC135" s="10">
        <v>1212</v>
      </c>
      <c r="AD135" s="7">
        <v>36.788043478260803</v>
      </c>
      <c r="AE135" s="10">
        <v>120</v>
      </c>
      <c r="AF135" s="10">
        <v>90</v>
      </c>
      <c r="AG135" s="10">
        <v>37</v>
      </c>
      <c r="AH135" s="10">
        <v>374</v>
      </c>
      <c r="AI135" s="10">
        <v>0</v>
      </c>
      <c r="AJ135" s="10">
        <v>0</v>
      </c>
      <c r="AK135" s="14">
        <v>70</v>
      </c>
      <c r="AL135" s="16">
        <v>1</v>
      </c>
      <c r="AM135" s="17">
        <v>0.90476005031840401</v>
      </c>
      <c r="AN135" s="7">
        <v>19.136121449942799</v>
      </c>
      <c r="AO135" s="7">
        <v>5.19496500876991</v>
      </c>
      <c r="AP135" s="33">
        <v>89.943536855808304</v>
      </c>
      <c r="AQ135" s="38" t="s">
        <v>1675</v>
      </c>
      <c r="AR135" s="33" t="s">
        <v>1675</v>
      </c>
      <c r="AS135" s="33" t="s">
        <v>1676</v>
      </c>
      <c r="AT135" s="35" t="s">
        <v>1672</v>
      </c>
      <c r="AU135" s="55">
        <f>RANK(AP135,$AP$5:$AP$811,0)</f>
        <v>37</v>
      </c>
      <c r="AV135" s="55">
        <f>RANK(AW135,$AW$5:$AW$811,0)</f>
        <v>131</v>
      </c>
      <c r="AW135" s="55">
        <f>AN135*AO135</f>
        <v>99.411481336024153</v>
      </c>
    </row>
    <row r="136" spans="3:49" x14ac:dyDescent="0.25">
      <c r="C136" s="19" t="s">
        <v>257</v>
      </c>
      <c r="D136" s="6" t="s">
        <v>258</v>
      </c>
      <c r="E136" s="6" t="s">
        <v>15</v>
      </c>
      <c r="F136" s="6" t="s">
        <v>131</v>
      </c>
      <c r="G136" s="13">
        <v>39.059040637879903</v>
      </c>
      <c r="H136" s="11">
        <v>73000</v>
      </c>
      <c r="I136" s="8">
        <v>39.769736842105203</v>
      </c>
      <c r="J136" s="9">
        <v>0.75371196708253996</v>
      </c>
      <c r="K136" s="9">
        <v>0.49121286159445199</v>
      </c>
      <c r="L136" s="9">
        <v>0.29398458160150998</v>
      </c>
      <c r="M136" s="9">
        <v>0</v>
      </c>
      <c r="N136" s="10">
        <v>6</v>
      </c>
      <c r="O136" s="10">
        <v>3</v>
      </c>
      <c r="P136" s="10">
        <v>20</v>
      </c>
      <c r="Q136" s="9">
        <v>1</v>
      </c>
      <c r="R136" s="9">
        <v>0</v>
      </c>
      <c r="S136" s="9">
        <v>0.34853420195439599</v>
      </c>
      <c r="T136" s="10">
        <v>35</v>
      </c>
      <c r="U136" s="10">
        <v>12</v>
      </c>
      <c r="V136" s="10">
        <v>0</v>
      </c>
      <c r="W136" s="10">
        <v>0</v>
      </c>
      <c r="X136" s="10">
        <v>287</v>
      </c>
      <c r="Y136" s="10">
        <v>53</v>
      </c>
      <c r="Z136" s="10">
        <v>0</v>
      </c>
      <c r="AA136" s="10">
        <v>8</v>
      </c>
      <c r="AB136" s="10">
        <v>13</v>
      </c>
      <c r="AC136" s="10">
        <v>614</v>
      </c>
      <c r="AD136" s="7">
        <v>35.653543307086601</v>
      </c>
      <c r="AE136" s="10">
        <v>34</v>
      </c>
      <c r="AF136" s="10">
        <v>11</v>
      </c>
      <c r="AG136" s="10">
        <v>4</v>
      </c>
      <c r="AH136" s="10">
        <v>134</v>
      </c>
      <c r="AI136" s="10">
        <v>0</v>
      </c>
      <c r="AJ136" s="10">
        <v>1</v>
      </c>
      <c r="AK136" s="14">
        <v>20</v>
      </c>
      <c r="AL136" s="16">
        <v>0</v>
      </c>
      <c r="AM136" s="17">
        <v>0.43328732105162698</v>
      </c>
      <c r="AN136" s="7">
        <v>38.5388714351405</v>
      </c>
      <c r="AO136" s="7">
        <v>2.57308243444725</v>
      </c>
      <c r="AP136" s="33">
        <v>42.966370943261602</v>
      </c>
      <c r="AQ136" s="38" t="s">
        <v>1676</v>
      </c>
      <c r="AR136" s="33" t="s">
        <v>1675</v>
      </c>
      <c r="AS136" s="33" t="s">
        <v>1677</v>
      </c>
      <c r="AT136" s="35" t="s">
        <v>1672</v>
      </c>
      <c r="AU136" s="55">
        <f>RANK(AP136,$AP$5:$AP$811,0)</f>
        <v>117</v>
      </c>
      <c r="AV136" s="55">
        <f>RANK(AW136,$AW$5:$AW$811,0)</f>
        <v>132</v>
      </c>
      <c r="AW136" s="55">
        <f>AN136*AO136</f>
        <v>99.1636931331809</v>
      </c>
    </row>
    <row r="137" spans="3:49" x14ac:dyDescent="0.25">
      <c r="C137" s="19" t="s">
        <v>611</v>
      </c>
      <c r="D137" s="6" t="s">
        <v>612</v>
      </c>
      <c r="E137" s="6" t="s">
        <v>27</v>
      </c>
      <c r="F137" s="6" t="s">
        <v>27</v>
      </c>
      <c r="G137" s="13">
        <v>17.665198539297698</v>
      </c>
      <c r="H137" s="11">
        <v>567182</v>
      </c>
      <c r="I137" s="8">
        <v>40.387596899224697</v>
      </c>
      <c r="J137" s="9">
        <v>0.20409426482114601</v>
      </c>
      <c r="K137" s="9">
        <v>4.5085661201751199E-4</v>
      </c>
      <c r="L137" s="9">
        <v>0.99954914338798195</v>
      </c>
      <c r="M137" s="9">
        <v>0</v>
      </c>
      <c r="N137" s="10">
        <v>0</v>
      </c>
      <c r="O137" s="10">
        <v>0</v>
      </c>
      <c r="P137" s="10">
        <v>21</v>
      </c>
      <c r="Q137" s="9">
        <v>0.99954914338798195</v>
      </c>
      <c r="R137" s="9">
        <v>0</v>
      </c>
      <c r="S137" s="9">
        <v>6.9498069498069498E-2</v>
      </c>
      <c r="T137" s="10">
        <v>12</v>
      </c>
      <c r="U137" s="10">
        <v>105</v>
      </c>
      <c r="V137" s="10">
        <v>0</v>
      </c>
      <c r="W137" s="10">
        <v>2</v>
      </c>
      <c r="X137" s="10">
        <v>76</v>
      </c>
      <c r="Y137" s="10">
        <v>19</v>
      </c>
      <c r="Z137" s="10">
        <v>0</v>
      </c>
      <c r="AA137" s="10">
        <v>3</v>
      </c>
      <c r="AB137" s="10">
        <v>3</v>
      </c>
      <c r="AC137" s="10">
        <v>259</v>
      </c>
      <c r="AD137" s="7">
        <v>14.3854166666666</v>
      </c>
      <c r="AE137" s="10">
        <v>44</v>
      </c>
      <c r="AF137" s="10">
        <v>8</v>
      </c>
      <c r="AG137" s="10">
        <v>0</v>
      </c>
      <c r="AH137" s="10">
        <v>105</v>
      </c>
      <c r="AI137" s="10">
        <v>0</v>
      </c>
      <c r="AJ137" s="10">
        <v>0</v>
      </c>
      <c r="AK137" s="14">
        <v>21</v>
      </c>
      <c r="AL137" s="16">
        <v>0</v>
      </c>
      <c r="AM137" s="17">
        <v>0.129543411344618</v>
      </c>
      <c r="AN137" s="7">
        <v>25.804510561729899</v>
      </c>
      <c r="AO137" s="7">
        <v>3.8376975196070702</v>
      </c>
      <c r="AP137" s="33">
        <v>12.828671871361101</v>
      </c>
      <c r="AQ137" s="38" t="s">
        <v>1677</v>
      </c>
      <c r="AR137" s="33" t="s">
        <v>1675</v>
      </c>
      <c r="AS137" s="33" t="s">
        <v>1676</v>
      </c>
      <c r="AT137" s="35" t="s">
        <v>1673</v>
      </c>
      <c r="AU137" s="55">
        <f>RANK(AP137,$AP$5:$AP$811,0)</f>
        <v>293</v>
      </c>
      <c r="AV137" s="55">
        <f>RANK(AW137,$AW$5:$AW$811,0)</f>
        <v>133</v>
      </c>
      <c r="AW137" s="55">
        <f>AN137*AO137</f>
        <v>99.029906177425275</v>
      </c>
    </row>
    <row r="138" spans="3:49" x14ac:dyDescent="0.25">
      <c r="C138" s="19" t="s">
        <v>243</v>
      </c>
      <c r="D138" s="6" t="s">
        <v>244</v>
      </c>
      <c r="E138" s="6" t="s">
        <v>27</v>
      </c>
      <c r="F138" s="6" t="s">
        <v>204</v>
      </c>
      <c r="G138" s="13">
        <v>7.1045195212728096</v>
      </c>
      <c r="H138" s="11">
        <v>856916.33333333302</v>
      </c>
      <c r="I138" s="8">
        <v>42.350427350427303</v>
      </c>
      <c r="J138" s="9">
        <v>1.1804458352297</v>
      </c>
      <c r="K138" s="9">
        <v>0</v>
      </c>
      <c r="L138" s="9">
        <v>0.33316599895048898</v>
      </c>
      <c r="M138" s="9">
        <v>0.40833255306071498</v>
      </c>
      <c r="N138" s="10">
        <v>0</v>
      </c>
      <c r="O138" s="10">
        <v>0</v>
      </c>
      <c r="P138" s="10">
        <v>8</v>
      </c>
      <c r="Q138" s="9">
        <v>0.33316599895048898</v>
      </c>
      <c r="R138" s="9">
        <v>0.40833255306071498</v>
      </c>
      <c r="S138" s="9">
        <v>2.5641025641025599E-2</v>
      </c>
      <c r="T138" s="10">
        <v>8</v>
      </c>
      <c r="U138" s="10">
        <v>1</v>
      </c>
      <c r="V138" s="10">
        <v>0</v>
      </c>
      <c r="W138" s="10">
        <v>15</v>
      </c>
      <c r="X138" s="10">
        <v>55</v>
      </c>
      <c r="Y138" s="10">
        <v>12</v>
      </c>
      <c r="Z138" s="10">
        <v>0</v>
      </c>
      <c r="AA138" s="10">
        <v>2</v>
      </c>
      <c r="AB138" s="10">
        <v>5</v>
      </c>
      <c r="AC138" s="10">
        <v>117</v>
      </c>
      <c r="AD138" s="7">
        <v>19.428571428571399</v>
      </c>
      <c r="AE138" s="10">
        <v>5</v>
      </c>
      <c r="AF138" s="10">
        <v>2</v>
      </c>
      <c r="AG138" s="10">
        <v>0</v>
      </c>
      <c r="AH138" s="10">
        <v>18</v>
      </c>
      <c r="AI138" s="10">
        <v>0</v>
      </c>
      <c r="AJ138" s="10">
        <v>0</v>
      </c>
      <c r="AK138" s="14">
        <v>8</v>
      </c>
      <c r="AL138" s="16">
        <v>0</v>
      </c>
      <c r="AM138" s="17">
        <v>0.45177049949735798</v>
      </c>
      <c r="AN138" s="7">
        <v>20.183731933996299</v>
      </c>
      <c r="AO138" s="7">
        <v>4.90023747693039</v>
      </c>
      <c r="AP138" s="33">
        <v>44.682397235080103</v>
      </c>
      <c r="AQ138" s="38" t="s">
        <v>1676</v>
      </c>
      <c r="AR138" s="33" t="s">
        <v>1675</v>
      </c>
      <c r="AS138" s="33" t="s">
        <v>1676</v>
      </c>
      <c r="AT138" s="35" t="s">
        <v>1672</v>
      </c>
      <c r="AU138" s="55">
        <f>RANK(AP138,$AP$5:$AP$811,0)</f>
        <v>109</v>
      </c>
      <c r="AV138" s="55">
        <f>RANK(AW138,$AW$5:$AW$811,0)</f>
        <v>134</v>
      </c>
      <c r="AW138" s="55">
        <f>AN138*AO138</f>
        <v>98.905079647285362</v>
      </c>
    </row>
    <row r="139" spans="3:49" x14ac:dyDescent="0.25">
      <c r="C139" s="19" t="s">
        <v>180</v>
      </c>
      <c r="D139" s="6" t="s">
        <v>181</v>
      </c>
      <c r="E139" s="6" t="s">
        <v>15</v>
      </c>
      <c r="F139" s="6" t="s">
        <v>19</v>
      </c>
      <c r="G139" s="13">
        <v>74.280889558076794</v>
      </c>
      <c r="H139" s="11">
        <v>1293574.33333333</v>
      </c>
      <c r="I139" s="8">
        <v>42.658943965517203</v>
      </c>
      <c r="J139" s="9">
        <v>0.32654390392175198</v>
      </c>
      <c r="K139" s="9">
        <v>1.84364817005398E-3</v>
      </c>
      <c r="L139" s="9">
        <v>0.49583690759840598</v>
      </c>
      <c r="M139" s="9">
        <v>0.46862102021469898</v>
      </c>
      <c r="N139" s="10">
        <v>21</v>
      </c>
      <c r="O139" s="10">
        <v>3</v>
      </c>
      <c r="P139" s="10">
        <v>121</v>
      </c>
      <c r="Q139" s="9">
        <v>0.290112083689749</v>
      </c>
      <c r="R139" s="9">
        <v>0.68627754088304604</v>
      </c>
      <c r="S139" s="9">
        <v>5.2744886975242197E-2</v>
      </c>
      <c r="T139" s="10">
        <v>290</v>
      </c>
      <c r="U139" s="10">
        <v>785</v>
      </c>
      <c r="V139" s="10">
        <v>0</v>
      </c>
      <c r="W139" s="10">
        <v>4</v>
      </c>
      <c r="X139" s="10">
        <v>529</v>
      </c>
      <c r="Y139" s="10">
        <v>214</v>
      </c>
      <c r="Z139" s="10">
        <v>34</v>
      </c>
      <c r="AA139" s="10">
        <v>21</v>
      </c>
      <c r="AB139" s="10">
        <v>37</v>
      </c>
      <c r="AC139" s="10">
        <v>1858</v>
      </c>
      <c r="AD139" s="7">
        <v>26.699588477366198</v>
      </c>
      <c r="AE139" s="10">
        <v>194</v>
      </c>
      <c r="AF139" s="10">
        <v>63</v>
      </c>
      <c r="AG139" s="10">
        <v>6</v>
      </c>
      <c r="AH139" s="10">
        <v>495</v>
      </c>
      <c r="AI139" s="10">
        <v>0</v>
      </c>
      <c r="AJ139" s="10">
        <v>0</v>
      </c>
      <c r="AK139" s="14">
        <v>121</v>
      </c>
      <c r="AL139" s="16">
        <v>0</v>
      </c>
      <c r="AM139" s="17">
        <v>0.61929711718955605</v>
      </c>
      <c r="AN139" s="7">
        <v>33.238794268941398</v>
      </c>
      <c r="AO139" s="7">
        <v>2.9731613059828699</v>
      </c>
      <c r="AP139" s="33">
        <v>61.201602226723999</v>
      </c>
      <c r="AQ139" s="38" t="s">
        <v>1676</v>
      </c>
      <c r="AR139" s="33" t="s">
        <v>1675</v>
      </c>
      <c r="AS139" s="33" t="s">
        <v>1677</v>
      </c>
      <c r="AT139" s="35" t="s">
        <v>1672</v>
      </c>
      <c r="AU139" s="55">
        <f>RANK(AP139,$AP$5:$AP$811,0)</f>
        <v>78</v>
      </c>
      <c r="AV139" s="55">
        <f>RANK(AW139,$AW$5:$AW$811,0)</f>
        <v>135</v>
      </c>
      <c r="AW139" s="55">
        <f>AN139*AO139</f>
        <v>98.824296977941742</v>
      </c>
    </row>
    <row r="140" spans="3:49" x14ac:dyDescent="0.25">
      <c r="C140" s="19" t="s">
        <v>387</v>
      </c>
      <c r="D140" s="6" t="s">
        <v>388</v>
      </c>
      <c r="E140" s="6" t="s">
        <v>89</v>
      </c>
      <c r="F140" s="6" t="s">
        <v>389</v>
      </c>
      <c r="G140" s="13">
        <v>1.42760704004418</v>
      </c>
      <c r="H140" s="11">
        <v>3303.3333333333298</v>
      </c>
      <c r="I140" s="8">
        <v>0</v>
      </c>
      <c r="J140" s="9">
        <v>0</v>
      </c>
      <c r="K140" s="9">
        <v>0</v>
      </c>
      <c r="L140" s="9">
        <v>0.56930896988796897</v>
      </c>
      <c r="M140" s="9">
        <v>0</v>
      </c>
      <c r="N140" s="10">
        <v>0</v>
      </c>
      <c r="O140" s="10">
        <v>0</v>
      </c>
      <c r="P140" s="10">
        <v>0</v>
      </c>
      <c r="Q140" s="9">
        <v>1</v>
      </c>
      <c r="R140" s="9">
        <v>0</v>
      </c>
      <c r="S140" s="9">
        <v>0</v>
      </c>
      <c r="T140" s="10">
        <v>0</v>
      </c>
      <c r="U140" s="10">
        <v>0</v>
      </c>
      <c r="V140" s="10">
        <v>0</v>
      </c>
      <c r="W140" s="10">
        <v>0</v>
      </c>
      <c r="X140" s="10">
        <v>0</v>
      </c>
      <c r="Y140" s="10">
        <v>0</v>
      </c>
      <c r="Z140" s="10">
        <v>0</v>
      </c>
      <c r="AA140" s="10">
        <v>0</v>
      </c>
      <c r="AB140" s="10">
        <v>0</v>
      </c>
      <c r="AC140" s="10">
        <v>0</v>
      </c>
      <c r="AD140" s="7">
        <v>0</v>
      </c>
      <c r="AE140" s="10">
        <v>2</v>
      </c>
      <c r="AF140" s="10">
        <v>1</v>
      </c>
      <c r="AG140" s="10">
        <v>0</v>
      </c>
      <c r="AH140" s="10">
        <v>3</v>
      </c>
      <c r="AI140" s="10">
        <v>0</v>
      </c>
      <c r="AJ140" s="10">
        <v>0</v>
      </c>
      <c r="AK140" s="14">
        <v>0</v>
      </c>
      <c r="AL140" s="16">
        <v>0</v>
      </c>
      <c r="AM140" s="17">
        <v>0.26781293881523699</v>
      </c>
      <c r="AN140" s="7">
        <v>26.8232801556392</v>
      </c>
      <c r="AO140" s="7">
        <v>3.6718728289092502</v>
      </c>
      <c r="AP140" s="33">
        <v>26.377344551820698</v>
      </c>
      <c r="AQ140" s="38" t="s">
        <v>1677</v>
      </c>
      <c r="AR140" s="33" t="s">
        <v>1675</v>
      </c>
      <c r="AS140" s="33" t="s">
        <v>1677</v>
      </c>
      <c r="AT140" s="35" t="s">
        <v>1672</v>
      </c>
      <c r="AU140" s="55">
        <f>RANK(AP140,$AP$5:$AP$811,0)</f>
        <v>182</v>
      </c>
      <c r="AV140" s="55">
        <f>RANK(AW140,$AW$5:$AW$811,0)</f>
        <v>136</v>
      </c>
      <c r="AW140" s="55">
        <f>AN140*AO140</f>
        <v>98.491673585712263</v>
      </c>
    </row>
    <row r="141" spans="3:49" x14ac:dyDescent="0.25">
      <c r="C141" s="19" t="s">
        <v>420</v>
      </c>
      <c r="D141" s="6" t="s">
        <v>421</v>
      </c>
      <c r="E141" s="6" t="s">
        <v>15</v>
      </c>
      <c r="F141" s="6" t="s">
        <v>16</v>
      </c>
      <c r="G141" s="13">
        <v>276.50552401435698</v>
      </c>
      <c r="H141" s="11">
        <v>1392202.66666667</v>
      </c>
      <c r="I141" s="8">
        <v>42.476624522199302</v>
      </c>
      <c r="J141" s="9">
        <v>0.31574611788726598</v>
      </c>
      <c r="K141" s="9">
        <v>0.50230098345484597</v>
      </c>
      <c r="L141" s="9">
        <v>0.368239610910506</v>
      </c>
      <c r="M141" s="9">
        <v>4.11871319823622E-2</v>
      </c>
      <c r="N141" s="10">
        <v>37</v>
      </c>
      <c r="O141" s="10">
        <v>4</v>
      </c>
      <c r="P141" s="10">
        <v>406</v>
      </c>
      <c r="Q141" s="9">
        <v>0.79073999853732901</v>
      </c>
      <c r="R141" s="9">
        <v>0.122184570033151</v>
      </c>
      <c r="S141" s="9">
        <v>4.6027557900908803E-2</v>
      </c>
      <c r="T141" s="10">
        <v>563</v>
      </c>
      <c r="U141" s="10">
        <v>3741</v>
      </c>
      <c r="V141" s="10">
        <v>123</v>
      </c>
      <c r="W141" s="10">
        <v>4</v>
      </c>
      <c r="X141" s="10">
        <v>940</v>
      </c>
      <c r="Y141" s="10">
        <v>630</v>
      </c>
      <c r="Z141" s="10">
        <v>19</v>
      </c>
      <c r="AA141" s="10">
        <v>55</v>
      </c>
      <c r="AB141" s="10">
        <v>104</v>
      </c>
      <c r="AC141" s="10">
        <v>6822</v>
      </c>
      <c r="AD141" s="7">
        <v>40.202012072434599</v>
      </c>
      <c r="AE141" s="10">
        <v>1185</v>
      </c>
      <c r="AF141" s="10">
        <v>542</v>
      </c>
      <c r="AG141" s="10">
        <v>59</v>
      </c>
      <c r="AH141" s="10">
        <v>2553</v>
      </c>
      <c r="AI141" s="10">
        <v>0</v>
      </c>
      <c r="AJ141" s="10">
        <v>9</v>
      </c>
      <c r="AK141" s="14">
        <v>406</v>
      </c>
      <c r="AL141" s="16">
        <v>0</v>
      </c>
      <c r="AM141" s="17">
        <v>0.25288537440578202</v>
      </c>
      <c r="AN141" s="7">
        <v>25.2135751449871</v>
      </c>
      <c r="AO141" s="7">
        <v>3.8201824152478898</v>
      </c>
      <c r="AP141" s="33">
        <v>24.3580346782364</v>
      </c>
      <c r="AQ141" s="38" t="s">
        <v>1677</v>
      </c>
      <c r="AR141" s="33" t="s">
        <v>1675</v>
      </c>
      <c r="AS141" s="33" t="s">
        <v>1676</v>
      </c>
      <c r="AT141" s="35" t="s">
        <v>1672</v>
      </c>
      <c r="AU141" s="55">
        <f>RANK(AP141,$AP$5:$AP$811,0)</f>
        <v>198</v>
      </c>
      <c r="AV141" s="55">
        <f>RANK(AW141,$AW$5:$AW$811,0)</f>
        <v>137</v>
      </c>
      <c r="AW141" s="55">
        <f>AN141*AO141</f>
        <v>96.320456394410982</v>
      </c>
    </row>
    <row r="142" spans="3:49" x14ac:dyDescent="0.25">
      <c r="C142" s="19" t="s">
        <v>265</v>
      </c>
      <c r="D142" s="6" t="s">
        <v>266</v>
      </c>
      <c r="E142" s="6" t="s">
        <v>27</v>
      </c>
      <c r="F142" s="6" t="s">
        <v>204</v>
      </c>
      <c r="G142" s="13">
        <v>14.9741602894669</v>
      </c>
      <c r="H142" s="11">
        <v>532008.66666666698</v>
      </c>
      <c r="I142" s="8">
        <v>41.895604395604401</v>
      </c>
      <c r="J142" s="9">
        <v>0.107350293272961</v>
      </c>
      <c r="K142" s="9">
        <v>0.13989300653429901</v>
      </c>
      <c r="L142" s="9">
        <v>0.50237096421104199</v>
      </c>
      <c r="M142" s="9">
        <v>0.23966885929701301</v>
      </c>
      <c r="N142" s="10">
        <v>3</v>
      </c>
      <c r="O142" s="10">
        <v>0</v>
      </c>
      <c r="P142" s="10">
        <v>6</v>
      </c>
      <c r="Q142" s="9">
        <v>0.76033114070298602</v>
      </c>
      <c r="R142" s="9">
        <v>0.23966885929701301</v>
      </c>
      <c r="S142" s="9">
        <v>0.103825136612021</v>
      </c>
      <c r="T142" s="10">
        <v>24</v>
      </c>
      <c r="U142" s="10">
        <v>2</v>
      </c>
      <c r="V142" s="10">
        <v>0</v>
      </c>
      <c r="W142" s="10">
        <v>8</v>
      </c>
      <c r="X142" s="10">
        <v>85</v>
      </c>
      <c r="Y142" s="10">
        <v>29</v>
      </c>
      <c r="Z142" s="10">
        <v>0</v>
      </c>
      <c r="AA142" s="10">
        <v>3</v>
      </c>
      <c r="AB142" s="10">
        <v>3</v>
      </c>
      <c r="AC142" s="10">
        <v>183</v>
      </c>
      <c r="AD142" s="7">
        <v>32.423076923076898</v>
      </c>
      <c r="AE142" s="10">
        <v>20</v>
      </c>
      <c r="AF142" s="10">
        <v>2</v>
      </c>
      <c r="AG142" s="10">
        <v>1</v>
      </c>
      <c r="AH142" s="10">
        <v>54</v>
      </c>
      <c r="AI142" s="10">
        <v>0</v>
      </c>
      <c r="AJ142" s="10">
        <v>0</v>
      </c>
      <c r="AK142" s="14">
        <v>6</v>
      </c>
      <c r="AL142" s="16">
        <v>0</v>
      </c>
      <c r="AM142" s="17">
        <v>0.43450728415177797</v>
      </c>
      <c r="AN142" s="7">
        <v>22.5076714904182</v>
      </c>
      <c r="AO142" s="7">
        <v>4.2741965004480003</v>
      </c>
      <c r="AP142" s="33">
        <v>41.800561308292103</v>
      </c>
      <c r="AQ142" s="38" t="s">
        <v>1676</v>
      </c>
      <c r="AR142" s="33" t="s">
        <v>1675</v>
      </c>
      <c r="AS142" s="33" t="s">
        <v>1676</v>
      </c>
      <c r="AT142" s="35" t="s">
        <v>1672</v>
      </c>
      <c r="AU142" s="55">
        <f>RANK(AP142,$AP$5:$AP$811,0)</f>
        <v>121</v>
      </c>
      <c r="AV142" s="55">
        <f>RANK(AW142,$AW$5:$AW$811,0)</f>
        <v>138</v>
      </c>
      <c r="AW142" s="55">
        <f>AN142*AO142</f>
        <v>96.202210717578694</v>
      </c>
    </row>
    <row r="143" spans="3:49" x14ac:dyDescent="0.25">
      <c r="C143" s="19" t="s">
        <v>457</v>
      </c>
      <c r="D143" s="6" t="s">
        <v>458</v>
      </c>
      <c r="E143" s="6" t="s">
        <v>27</v>
      </c>
      <c r="F143" s="6" t="s">
        <v>204</v>
      </c>
      <c r="G143" s="13">
        <v>0.291610308338692</v>
      </c>
      <c r="H143" s="11">
        <v>0</v>
      </c>
      <c r="I143" s="8">
        <v>0</v>
      </c>
      <c r="J143" s="9">
        <v>0</v>
      </c>
      <c r="K143" s="9">
        <v>0</v>
      </c>
      <c r="L143" s="9">
        <v>1</v>
      </c>
      <c r="M143" s="9">
        <v>0</v>
      </c>
      <c r="N143" s="10">
        <v>0</v>
      </c>
      <c r="O143" s="10">
        <v>0</v>
      </c>
      <c r="P143" s="10">
        <v>0</v>
      </c>
      <c r="Q143" s="9">
        <v>1</v>
      </c>
      <c r="R143" s="9">
        <v>0</v>
      </c>
      <c r="S143" s="9">
        <v>0</v>
      </c>
      <c r="T143" s="10">
        <v>0</v>
      </c>
      <c r="U143" s="10">
        <v>0</v>
      </c>
      <c r="V143" s="10">
        <v>0</v>
      </c>
      <c r="W143" s="10">
        <v>0</v>
      </c>
      <c r="X143" s="10">
        <v>0</v>
      </c>
      <c r="Y143" s="10">
        <v>0</v>
      </c>
      <c r="Z143" s="10">
        <v>0</v>
      </c>
      <c r="AA143" s="10">
        <v>0</v>
      </c>
      <c r="AB143" s="10">
        <v>0</v>
      </c>
      <c r="AC143" s="10">
        <v>0</v>
      </c>
      <c r="AD143" s="7">
        <v>0</v>
      </c>
      <c r="AE143" s="10">
        <v>0</v>
      </c>
      <c r="AF143" s="10">
        <v>1</v>
      </c>
      <c r="AG143" s="10">
        <v>0</v>
      </c>
      <c r="AH143" s="10">
        <v>1</v>
      </c>
      <c r="AI143" s="10">
        <v>0</v>
      </c>
      <c r="AJ143" s="10">
        <v>0</v>
      </c>
      <c r="AK143" s="14">
        <v>0</v>
      </c>
      <c r="AL143" s="16">
        <v>0</v>
      </c>
      <c r="AM143" s="17">
        <v>0.23265615174012799</v>
      </c>
      <c r="AN143" s="7">
        <v>47.773748443013602</v>
      </c>
      <c r="AO143" s="7">
        <v>1.9744547591455599</v>
      </c>
      <c r="AP143" s="33">
        <v>21.945781248394098</v>
      </c>
      <c r="AQ143" s="38" t="s">
        <v>1677</v>
      </c>
      <c r="AR143" s="33" t="s">
        <v>1675</v>
      </c>
      <c r="AS143" s="33" t="s">
        <v>1677</v>
      </c>
      <c r="AT143" s="35" t="s">
        <v>1672</v>
      </c>
      <c r="AU143" s="55">
        <f>RANK(AP143,$AP$5:$AP$811,0)</f>
        <v>216</v>
      </c>
      <c r="AV143" s="55">
        <f>RANK(AW143,$AW$5:$AW$811,0)</f>
        <v>139</v>
      </c>
      <c r="AW143" s="55">
        <f>AN143*AO143</f>
        <v>94.327104975530986</v>
      </c>
    </row>
    <row r="144" spans="3:49" x14ac:dyDescent="0.25">
      <c r="C144" s="19" t="s">
        <v>438</v>
      </c>
      <c r="D144" s="6" t="s">
        <v>439</v>
      </c>
      <c r="E144" s="6" t="s">
        <v>15</v>
      </c>
      <c r="F144" s="6" t="s">
        <v>39</v>
      </c>
      <c r="G144" s="13">
        <v>2.1424037660767201</v>
      </c>
      <c r="H144" s="11">
        <v>1331297.33333333</v>
      </c>
      <c r="I144" s="8">
        <v>45.8333333333333</v>
      </c>
      <c r="J144" s="9">
        <v>3.0216325517889501E-2</v>
      </c>
      <c r="K144" s="9">
        <v>0</v>
      </c>
      <c r="L144" s="9">
        <v>1</v>
      </c>
      <c r="M144" s="9">
        <v>0</v>
      </c>
      <c r="N144" s="10">
        <v>0</v>
      </c>
      <c r="O144" s="10">
        <v>0</v>
      </c>
      <c r="P144" s="10">
        <v>0</v>
      </c>
      <c r="Q144" s="9">
        <v>1</v>
      </c>
      <c r="R144" s="9">
        <v>0</v>
      </c>
      <c r="S144" s="9">
        <v>0</v>
      </c>
      <c r="T144" s="10">
        <v>2</v>
      </c>
      <c r="U144" s="10">
        <v>3</v>
      </c>
      <c r="V144" s="10">
        <v>0</v>
      </c>
      <c r="W144" s="10">
        <v>0</v>
      </c>
      <c r="X144" s="10">
        <v>2</v>
      </c>
      <c r="Y144" s="10">
        <v>1</v>
      </c>
      <c r="Z144" s="10">
        <v>0</v>
      </c>
      <c r="AA144" s="10">
        <v>0</v>
      </c>
      <c r="AB144" s="10">
        <v>0</v>
      </c>
      <c r="AC144" s="10">
        <v>18</v>
      </c>
      <c r="AD144" s="7">
        <v>47.5</v>
      </c>
      <c r="AE144" s="10">
        <v>5</v>
      </c>
      <c r="AF144" s="10">
        <v>1</v>
      </c>
      <c r="AG144" s="10">
        <v>0</v>
      </c>
      <c r="AH144" s="10">
        <v>8</v>
      </c>
      <c r="AI144" s="10">
        <v>0</v>
      </c>
      <c r="AJ144" s="10">
        <v>0</v>
      </c>
      <c r="AK144" s="14">
        <v>0</v>
      </c>
      <c r="AL144" s="16">
        <v>0</v>
      </c>
      <c r="AM144" s="17">
        <v>0.244619937165759</v>
      </c>
      <c r="AN144" s="7">
        <v>18.945602555923699</v>
      </c>
      <c r="AO144" s="7">
        <v>4.9601427119125301</v>
      </c>
      <c r="AP144" s="33">
        <v>22.987643044093499</v>
      </c>
      <c r="AQ144" s="38" t="s">
        <v>1677</v>
      </c>
      <c r="AR144" s="33" t="s">
        <v>1675</v>
      </c>
      <c r="AS144" s="33" t="s">
        <v>1676</v>
      </c>
      <c r="AT144" s="35" t="s">
        <v>1672</v>
      </c>
      <c r="AU144" s="55">
        <f>RANK(AP144,$AP$5:$AP$811,0)</f>
        <v>207</v>
      </c>
      <c r="AV144" s="55">
        <f>RANK(AW144,$AW$5:$AW$811,0)</f>
        <v>140</v>
      </c>
      <c r="AW144" s="55">
        <f>AN144*AO144</f>
        <v>93.972892440556336</v>
      </c>
    </row>
    <row r="145" spans="3:49" x14ac:dyDescent="0.25">
      <c r="C145" s="19" t="s">
        <v>164</v>
      </c>
      <c r="D145" s="6" t="s">
        <v>165</v>
      </c>
      <c r="E145" s="6" t="s">
        <v>11</v>
      </c>
      <c r="F145" s="6" t="s">
        <v>22</v>
      </c>
      <c r="G145" s="13">
        <v>10.8205232833519</v>
      </c>
      <c r="H145" s="11">
        <v>1218166.33333333</v>
      </c>
      <c r="I145" s="8">
        <v>44.369369369369402</v>
      </c>
      <c r="J145" s="9">
        <v>0.34533579844676199</v>
      </c>
      <c r="K145" s="9">
        <v>0.38695540880371199</v>
      </c>
      <c r="L145" s="9">
        <v>0.14538585605749099</v>
      </c>
      <c r="M145" s="9">
        <v>0.237695180241878</v>
      </c>
      <c r="N145" s="10">
        <v>1</v>
      </c>
      <c r="O145" s="10">
        <v>0</v>
      </c>
      <c r="P145" s="10">
        <v>28</v>
      </c>
      <c r="Q145" s="9">
        <v>0.14538585605749099</v>
      </c>
      <c r="R145" s="9">
        <v>0.62465058904558901</v>
      </c>
      <c r="S145" s="9">
        <v>0.14349775784753399</v>
      </c>
      <c r="T145" s="10">
        <v>64</v>
      </c>
      <c r="U145" s="10">
        <v>84</v>
      </c>
      <c r="V145" s="10">
        <v>0</v>
      </c>
      <c r="W145" s="10">
        <v>0</v>
      </c>
      <c r="X145" s="10">
        <v>63</v>
      </c>
      <c r="Y145" s="10">
        <v>18</v>
      </c>
      <c r="Z145" s="10">
        <v>0</v>
      </c>
      <c r="AA145" s="10">
        <v>18</v>
      </c>
      <c r="AB145" s="10">
        <v>26</v>
      </c>
      <c r="AC145" s="10">
        <v>223</v>
      </c>
      <c r="AD145" s="7">
        <v>51.575342465753401</v>
      </c>
      <c r="AE145" s="10">
        <v>17</v>
      </c>
      <c r="AF145" s="10">
        <v>29</v>
      </c>
      <c r="AG145" s="10">
        <v>15</v>
      </c>
      <c r="AH145" s="10">
        <v>81</v>
      </c>
      <c r="AI145" s="10">
        <v>0</v>
      </c>
      <c r="AJ145" s="10">
        <v>0</v>
      </c>
      <c r="AK145" s="14">
        <v>28</v>
      </c>
      <c r="AL145" s="16">
        <v>1</v>
      </c>
      <c r="AM145" s="17">
        <v>0.71198377298909998</v>
      </c>
      <c r="AN145" s="7">
        <v>14.5909297111632</v>
      </c>
      <c r="AO145" s="7">
        <v>6.4193029557850396</v>
      </c>
      <c r="AP145" s="33">
        <v>66.686962054206305</v>
      </c>
      <c r="AQ145" s="38" t="s">
        <v>1675</v>
      </c>
      <c r="AR145" s="33" t="s">
        <v>1675</v>
      </c>
      <c r="AS145" s="33" t="s">
        <v>1675</v>
      </c>
      <c r="AT145" s="35" t="s">
        <v>1672</v>
      </c>
      <c r="AU145" s="55">
        <f>RANK(AP145,$AP$5:$AP$811,0)</f>
        <v>70</v>
      </c>
      <c r="AV145" s="55">
        <f>RANK(AW145,$AW$5:$AW$811,0)</f>
        <v>141</v>
      </c>
      <c r="AW145" s="55">
        <f>AN145*AO145</f>
        <v>93.663598222521685</v>
      </c>
    </row>
    <row r="146" spans="3:49" x14ac:dyDescent="0.25">
      <c r="C146" s="19" t="s">
        <v>221</v>
      </c>
      <c r="D146" s="6" t="s">
        <v>222</v>
      </c>
      <c r="E146" s="6" t="s">
        <v>11</v>
      </c>
      <c r="F146" s="6" t="s">
        <v>12</v>
      </c>
      <c r="G146" s="13">
        <v>25.843944752476499</v>
      </c>
      <c r="H146" s="11">
        <v>1209225.66666667</v>
      </c>
      <c r="I146" s="8">
        <v>42.989417989418001</v>
      </c>
      <c r="J146" s="9">
        <v>0.78863929057850701</v>
      </c>
      <c r="K146" s="9">
        <v>1.45078675918313E-2</v>
      </c>
      <c r="L146" s="9">
        <v>0.64100896203222302</v>
      </c>
      <c r="M146" s="9">
        <v>0.210121153014137</v>
      </c>
      <c r="N146" s="10">
        <v>9</v>
      </c>
      <c r="O146" s="10">
        <v>0</v>
      </c>
      <c r="P146" s="10">
        <v>33</v>
      </c>
      <c r="Q146" s="9">
        <v>0.64283381694182096</v>
      </c>
      <c r="R146" s="9">
        <v>0.31223592158237601</v>
      </c>
      <c r="S146" s="9">
        <v>7.5438596491228097E-2</v>
      </c>
      <c r="T146" s="10">
        <v>94</v>
      </c>
      <c r="U146" s="10">
        <v>224</v>
      </c>
      <c r="V146" s="10">
        <v>3</v>
      </c>
      <c r="W146" s="10">
        <v>5</v>
      </c>
      <c r="X146" s="10">
        <v>127</v>
      </c>
      <c r="Y146" s="10">
        <v>122</v>
      </c>
      <c r="Z146" s="10">
        <v>0</v>
      </c>
      <c r="AA146" s="10">
        <v>17</v>
      </c>
      <c r="AB146" s="10">
        <v>21</v>
      </c>
      <c r="AC146" s="10">
        <v>570</v>
      </c>
      <c r="AD146" s="7">
        <v>37.860824742268001</v>
      </c>
      <c r="AE146" s="10">
        <v>50</v>
      </c>
      <c r="AF146" s="10">
        <v>46</v>
      </c>
      <c r="AG146" s="10">
        <v>11</v>
      </c>
      <c r="AH146" s="10">
        <v>207</v>
      </c>
      <c r="AI146" s="10">
        <v>0</v>
      </c>
      <c r="AJ146" s="10">
        <v>0</v>
      </c>
      <c r="AK146" s="14">
        <v>33</v>
      </c>
      <c r="AL146" s="16">
        <v>1</v>
      </c>
      <c r="AM146" s="17">
        <v>0.54883218333601302</v>
      </c>
      <c r="AN146" s="7">
        <v>17.265401906382898</v>
      </c>
      <c r="AO146" s="7">
        <v>5.3092526660639496</v>
      </c>
      <c r="AP146" s="33">
        <v>50.309460078792398</v>
      </c>
      <c r="AQ146" s="38" t="s">
        <v>1676</v>
      </c>
      <c r="AR146" s="33" t="s">
        <v>1675</v>
      </c>
      <c r="AS146" s="33" t="s">
        <v>1676</v>
      </c>
      <c r="AT146" s="35" t="s">
        <v>1672</v>
      </c>
      <c r="AU146" s="55">
        <f>RANK(AP146,$AP$5:$AP$811,0)</f>
        <v>98</v>
      </c>
      <c r="AV146" s="55">
        <f>RANK(AW146,$AW$5:$AW$811,0)</f>
        <v>142</v>
      </c>
      <c r="AW146" s="55">
        <f>AN146*AO146</f>
        <v>91.666381102128994</v>
      </c>
    </row>
    <row r="147" spans="3:49" x14ac:dyDescent="0.25">
      <c r="C147" s="19" t="s">
        <v>249</v>
      </c>
      <c r="D147" s="6" t="s">
        <v>250</v>
      </c>
      <c r="E147" s="6" t="s">
        <v>11</v>
      </c>
      <c r="F147" s="6" t="s">
        <v>12</v>
      </c>
      <c r="G147" s="13">
        <v>31.2032432421185</v>
      </c>
      <c r="H147" s="11">
        <v>723874</v>
      </c>
      <c r="I147" s="8">
        <v>41.892971246006397</v>
      </c>
      <c r="J147" s="9">
        <v>0.33249628582534102</v>
      </c>
      <c r="K147" s="9">
        <v>1.2528527938300201E-2</v>
      </c>
      <c r="L147" s="9">
        <v>0.57250603641318898</v>
      </c>
      <c r="M147" s="9">
        <v>0.395967377790789</v>
      </c>
      <c r="N147" s="10">
        <v>5</v>
      </c>
      <c r="O147" s="10">
        <v>0</v>
      </c>
      <c r="P147" s="10">
        <v>36</v>
      </c>
      <c r="Q147" s="9">
        <v>0.46099682317090701</v>
      </c>
      <c r="R147" s="9">
        <v>0.52000511897137203</v>
      </c>
      <c r="S147" s="9">
        <v>8.4529505582137204E-2</v>
      </c>
      <c r="T147" s="10">
        <v>44</v>
      </c>
      <c r="U147" s="10">
        <v>266</v>
      </c>
      <c r="V147" s="10">
        <v>0</v>
      </c>
      <c r="W147" s="10">
        <v>15</v>
      </c>
      <c r="X147" s="10">
        <v>157</v>
      </c>
      <c r="Y147" s="10">
        <v>97</v>
      </c>
      <c r="Z147" s="10">
        <v>8</v>
      </c>
      <c r="AA147" s="10">
        <v>11</v>
      </c>
      <c r="AB147" s="10">
        <v>13</v>
      </c>
      <c r="AC147" s="10">
        <v>627</v>
      </c>
      <c r="AD147" s="7">
        <v>42.2245989304812</v>
      </c>
      <c r="AE147" s="10">
        <v>78</v>
      </c>
      <c r="AF147" s="10">
        <v>41</v>
      </c>
      <c r="AG147" s="10">
        <v>5</v>
      </c>
      <c r="AH147" s="10">
        <v>190</v>
      </c>
      <c r="AI147" s="10">
        <v>0</v>
      </c>
      <c r="AJ147" s="10">
        <v>1</v>
      </c>
      <c r="AK147" s="14">
        <v>36</v>
      </c>
      <c r="AL147" s="16">
        <v>0</v>
      </c>
      <c r="AM147" s="17">
        <v>0.482916490315066</v>
      </c>
      <c r="AN147" s="7">
        <v>18.871723383530298</v>
      </c>
      <c r="AO147" s="7">
        <v>4.8450939483434503</v>
      </c>
      <c r="AP147" s="33">
        <v>44.155601012430999</v>
      </c>
      <c r="AQ147" s="38" t="s">
        <v>1676</v>
      </c>
      <c r="AR147" s="33" t="s">
        <v>1675</v>
      </c>
      <c r="AS147" s="33" t="s">
        <v>1676</v>
      </c>
      <c r="AT147" s="35" t="s">
        <v>1672</v>
      </c>
      <c r="AU147" s="55">
        <f>RANK(AP147,$AP$5:$AP$811,0)</f>
        <v>112</v>
      </c>
      <c r="AV147" s="55">
        <f>RANK(AW147,$AW$5:$AW$811,0)</f>
        <v>143</v>
      </c>
      <c r="AW147" s="55">
        <f>AN147*AO147</f>
        <v>91.435272760354238</v>
      </c>
    </row>
    <row r="148" spans="3:49" x14ac:dyDescent="0.25">
      <c r="C148" s="19" t="s">
        <v>155</v>
      </c>
      <c r="D148" s="6" t="s">
        <v>156</v>
      </c>
      <c r="E148" s="6" t="s">
        <v>27</v>
      </c>
      <c r="F148" s="6" t="s">
        <v>27</v>
      </c>
      <c r="G148" s="13">
        <v>28.940294152452399</v>
      </c>
      <c r="H148" s="11">
        <v>1715943.66666667</v>
      </c>
      <c r="I148" s="8">
        <v>44.8958333333333</v>
      </c>
      <c r="J148" s="9">
        <v>0.16196262739886</v>
      </c>
      <c r="K148" s="9">
        <v>1.51256802151315E-2</v>
      </c>
      <c r="L148" s="9">
        <v>0.64320777856841205</v>
      </c>
      <c r="M148" s="9">
        <v>0.250306252055295</v>
      </c>
      <c r="N148" s="10">
        <v>20</v>
      </c>
      <c r="O148" s="10">
        <v>9</v>
      </c>
      <c r="P148" s="10">
        <v>33</v>
      </c>
      <c r="Q148" s="9">
        <v>0.59211316583582096</v>
      </c>
      <c r="R148" s="9">
        <v>0.31788002547163302</v>
      </c>
      <c r="S148" s="9">
        <v>6.9348127600554796E-2</v>
      </c>
      <c r="T148" s="10">
        <v>202</v>
      </c>
      <c r="U148" s="10">
        <v>337</v>
      </c>
      <c r="V148" s="10">
        <v>0</v>
      </c>
      <c r="W148" s="10">
        <v>16</v>
      </c>
      <c r="X148" s="10">
        <v>172</v>
      </c>
      <c r="Y148" s="10">
        <v>58</v>
      </c>
      <c r="Z148" s="10">
        <v>11</v>
      </c>
      <c r="AA148" s="10">
        <v>14</v>
      </c>
      <c r="AB148" s="10">
        <v>22</v>
      </c>
      <c r="AC148" s="10">
        <v>721</v>
      </c>
      <c r="AD148" s="7">
        <v>46.047781569965899</v>
      </c>
      <c r="AE148" s="10">
        <v>111</v>
      </c>
      <c r="AF148" s="10">
        <v>64</v>
      </c>
      <c r="AG148" s="10">
        <v>9</v>
      </c>
      <c r="AH148" s="10">
        <v>302</v>
      </c>
      <c r="AI148" s="10">
        <v>2</v>
      </c>
      <c r="AJ148" s="10">
        <v>0</v>
      </c>
      <c r="AK148" s="14">
        <v>33</v>
      </c>
      <c r="AL148" s="16">
        <v>1</v>
      </c>
      <c r="AM148" s="17">
        <v>0.74063738805560397</v>
      </c>
      <c r="AN148" s="7">
        <v>12.2665105688242</v>
      </c>
      <c r="AO148" s="7">
        <v>7.4163556977963196</v>
      </c>
      <c r="AP148" s="33">
        <v>67.377861086033604</v>
      </c>
      <c r="AQ148" s="38" t="s">
        <v>1675</v>
      </c>
      <c r="AR148" s="33" t="s">
        <v>1675</v>
      </c>
      <c r="AS148" s="33" t="s">
        <v>1675</v>
      </c>
      <c r="AT148" s="35" t="s">
        <v>1672</v>
      </c>
      <c r="AU148" s="55">
        <f>RANK(AP148,$AP$5:$AP$811,0)</f>
        <v>66</v>
      </c>
      <c r="AV148" s="55">
        <f>RANK(AW148,$AW$5:$AW$811,0)</f>
        <v>144</v>
      </c>
      <c r="AW148" s="55">
        <f>AN148*AO148</f>
        <v>90.972805549178133</v>
      </c>
    </row>
    <row r="149" spans="3:49" x14ac:dyDescent="0.25">
      <c r="C149" s="19" t="s">
        <v>561</v>
      </c>
      <c r="D149" s="6" t="s">
        <v>562</v>
      </c>
      <c r="E149" s="6" t="s">
        <v>15</v>
      </c>
      <c r="F149" s="6" t="s">
        <v>39</v>
      </c>
      <c r="G149" s="13">
        <v>2.3497711705514801</v>
      </c>
      <c r="H149" s="11">
        <v>784294</v>
      </c>
      <c r="I149" s="8">
        <v>37</v>
      </c>
      <c r="J149" s="9">
        <v>7.3835961595505706E-2</v>
      </c>
      <c r="K149" s="9">
        <v>0</v>
      </c>
      <c r="L149" s="9">
        <v>1</v>
      </c>
      <c r="M149" s="9">
        <v>0</v>
      </c>
      <c r="N149" s="10">
        <v>0</v>
      </c>
      <c r="O149" s="10">
        <v>0</v>
      </c>
      <c r="P149" s="10">
        <v>0</v>
      </c>
      <c r="Q149" s="9">
        <v>1</v>
      </c>
      <c r="R149" s="9">
        <v>0</v>
      </c>
      <c r="S149" s="9">
        <v>0</v>
      </c>
      <c r="T149" s="10">
        <v>0</v>
      </c>
      <c r="U149" s="10">
        <v>1</v>
      </c>
      <c r="V149" s="10">
        <v>0</v>
      </c>
      <c r="W149" s="10">
        <v>0</v>
      </c>
      <c r="X149" s="10">
        <v>4</v>
      </c>
      <c r="Y149" s="10">
        <v>0</v>
      </c>
      <c r="Z149" s="10">
        <v>0</v>
      </c>
      <c r="AA149" s="10">
        <v>0</v>
      </c>
      <c r="AB149" s="10">
        <v>0</v>
      </c>
      <c r="AC149" s="10">
        <v>5</v>
      </c>
      <c r="AD149" s="7">
        <v>11.5</v>
      </c>
      <c r="AE149" s="10">
        <v>2</v>
      </c>
      <c r="AF149" s="10">
        <v>1</v>
      </c>
      <c r="AG149" s="10">
        <v>0</v>
      </c>
      <c r="AH149" s="10">
        <v>4</v>
      </c>
      <c r="AI149" s="10">
        <v>0</v>
      </c>
      <c r="AJ149" s="10">
        <v>0</v>
      </c>
      <c r="AK149" s="14">
        <v>0</v>
      </c>
      <c r="AL149" s="16">
        <v>0</v>
      </c>
      <c r="AM149" s="17">
        <v>0.166128185006261</v>
      </c>
      <c r="AN149" s="7">
        <v>47.636719620000001</v>
      </c>
      <c r="AO149" s="7">
        <v>1.90734646156246</v>
      </c>
      <c r="AP149" s="33">
        <v>15.094361803750401</v>
      </c>
      <c r="AQ149" s="38" t="s">
        <v>1677</v>
      </c>
      <c r="AR149" s="33" t="s">
        <v>1675</v>
      </c>
      <c r="AS149" s="33" t="s">
        <v>1677</v>
      </c>
      <c r="AT149" s="35" t="s">
        <v>1672</v>
      </c>
      <c r="AU149" s="55">
        <f>RANK(AP149,$AP$5:$AP$811,0)</f>
        <v>268</v>
      </c>
      <c r="AV149" s="55">
        <f>RANK(AW149,$AW$5:$AW$811,0)</f>
        <v>145</v>
      </c>
      <c r="AW149" s="55">
        <f>AN149*AO149</f>
        <v>90.859728607650013</v>
      </c>
    </row>
    <row r="150" spans="3:49" x14ac:dyDescent="0.25">
      <c r="C150" s="19" t="s">
        <v>168</v>
      </c>
      <c r="D150" s="6" t="s">
        <v>169</v>
      </c>
      <c r="E150" s="6" t="s">
        <v>15</v>
      </c>
      <c r="F150" s="6" t="s">
        <v>131</v>
      </c>
      <c r="G150" s="13">
        <v>25.235784936895101</v>
      </c>
      <c r="H150" s="11">
        <v>143637.66666666701</v>
      </c>
      <c r="I150" s="8">
        <v>40.496108949416197</v>
      </c>
      <c r="J150" s="9">
        <v>0.69091498537342799</v>
      </c>
      <c r="K150" s="9">
        <v>1.51624841940575E-2</v>
      </c>
      <c r="L150" s="9">
        <v>0.249928097339876</v>
      </c>
      <c r="M150" s="9">
        <v>0.170407273198315</v>
      </c>
      <c r="N150" s="10">
        <v>13</v>
      </c>
      <c r="O150" s="10">
        <v>0</v>
      </c>
      <c r="P150" s="10">
        <v>30</v>
      </c>
      <c r="Q150" s="9">
        <v>0.25796973947274199</v>
      </c>
      <c r="R150" s="9">
        <v>0.17752811525950599</v>
      </c>
      <c r="S150" s="9">
        <v>0.31094049904030702</v>
      </c>
      <c r="T150" s="10">
        <v>35</v>
      </c>
      <c r="U150" s="10">
        <v>19</v>
      </c>
      <c r="V150" s="10">
        <v>0</v>
      </c>
      <c r="W150" s="10">
        <v>0</v>
      </c>
      <c r="X150" s="10">
        <v>377</v>
      </c>
      <c r="Y150" s="10">
        <v>15</v>
      </c>
      <c r="Z150" s="10">
        <v>15</v>
      </c>
      <c r="AA150" s="10">
        <v>7</v>
      </c>
      <c r="AB150" s="10">
        <v>19</v>
      </c>
      <c r="AC150" s="10">
        <v>521</v>
      </c>
      <c r="AD150" s="7">
        <v>20.6947368421053</v>
      </c>
      <c r="AE150" s="10">
        <v>27</v>
      </c>
      <c r="AF150" s="10">
        <v>15</v>
      </c>
      <c r="AG150" s="10">
        <v>12</v>
      </c>
      <c r="AH150" s="10">
        <v>102</v>
      </c>
      <c r="AI150" s="10">
        <v>0</v>
      </c>
      <c r="AJ150" s="10">
        <v>1</v>
      </c>
      <c r="AK150" s="14">
        <v>30</v>
      </c>
      <c r="AL150" s="16">
        <v>1</v>
      </c>
      <c r="AM150" s="17">
        <v>0.71071541633290802</v>
      </c>
      <c r="AN150" s="7">
        <v>43.5286566998303</v>
      </c>
      <c r="AO150" s="7">
        <v>2.0569590240645499</v>
      </c>
      <c r="AP150" s="33">
        <v>63.635086866178</v>
      </c>
      <c r="AQ150" s="38" t="s">
        <v>1675</v>
      </c>
      <c r="AR150" s="33" t="s">
        <v>1675</v>
      </c>
      <c r="AS150" s="33" t="s">
        <v>1677</v>
      </c>
      <c r="AT150" s="35" t="s">
        <v>1672</v>
      </c>
      <c r="AU150" s="55">
        <f>RANK(AP150,$AP$5:$AP$811,0)</f>
        <v>72</v>
      </c>
      <c r="AV150" s="55">
        <f>RANK(AW150,$AW$5:$AW$811,0)</f>
        <v>146</v>
      </c>
      <c r="AW150" s="55">
        <f>AN150*AO150</f>
        <v>89.536663204123769</v>
      </c>
    </row>
    <row r="151" spans="3:49" x14ac:dyDescent="0.25">
      <c r="C151" s="19" t="s">
        <v>367</v>
      </c>
      <c r="D151" s="6" t="s">
        <v>368</v>
      </c>
      <c r="E151" s="6" t="s">
        <v>27</v>
      </c>
      <c r="F151" s="6" t="s">
        <v>48</v>
      </c>
      <c r="G151" s="13">
        <v>5.6925601261937304</v>
      </c>
      <c r="H151" s="11">
        <v>1694873</v>
      </c>
      <c r="I151" s="8">
        <v>42.108433734939702</v>
      </c>
      <c r="J151" s="9">
        <v>0.18367437386830199</v>
      </c>
      <c r="K151" s="9">
        <v>1.8682324429876999E-2</v>
      </c>
      <c r="L151" s="9">
        <v>0.58965648649449998</v>
      </c>
      <c r="M151" s="9">
        <v>0.39166118907562297</v>
      </c>
      <c r="N151" s="10">
        <v>0</v>
      </c>
      <c r="O151" s="10">
        <v>0</v>
      </c>
      <c r="P151" s="10">
        <v>1</v>
      </c>
      <c r="Q151" s="9">
        <v>0.27836055757903799</v>
      </c>
      <c r="R151" s="9">
        <v>0.72163944242096201</v>
      </c>
      <c r="S151" s="9">
        <v>9.6385542168674704E-2</v>
      </c>
      <c r="T151" s="10">
        <v>0</v>
      </c>
      <c r="U151" s="10">
        <v>20</v>
      </c>
      <c r="V151" s="10">
        <v>0</v>
      </c>
      <c r="W151" s="10">
        <v>0</v>
      </c>
      <c r="X151" s="10">
        <v>55</v>
      </c>
      <c r="Y151" s="10">
        <v>0</v>
      </c>
      <c r="Z151" s="10">
        <v>0</v>
      </c>
      <c r="AA151" s="10">
        <v>0</v>
      </c>
      <c r="AB151" s="10">
        <v>0</v>
      </c>
      <c r="AC151" s="10">
        <v>83</v>
      </c>
      <c r="AD151" s="7">
        <v>24.148148148148099</v>
      </c>
      <c r="AE151" s="10">
        <v>15</v>
      </c>
      <c r="AF151" s="10">
        <v>2</v>
      </c>
      <c r="AG151" s="10">
        <v>0</v>
      </c>
      <c r="AH151" s="10">
        <v>31</v>
      </c>
      <c r="AI151" s="10">
        <v>0</v>
      </c>
      <c r="AJ151" s="10">
        <v>0</v>
      </c>
      <c r="AK151" s="14">
        <v>1</v>
      </c>
      <c r="AL151" s="16">
        <v>0</v>
      </c>
      <c r="AM151" s="17">
        <v>0.325083842231078</v>
      </c>
      <c r="AN151" s="7">
        <v>16.315067737129599</v>
      </c>
      <c r="AO151" s="7">
        <v>5.4631250817121897</v>
      </c>
      <c r="AP151" s="33">
        <v>28.975131086819601</v>
      </c>
      <c r="AQ151" s="38" t="s">
        <v>1677</v>
      </c>
      <c r="AR151" s="33" t="s">
        <v>1675</v>
      </c>
      <c r="AS151" s="33" t="s">
        <v>1675</v>
      </c>
      <c r="AT151" s="35" t="s">
        <v>1672</v>
      </c>
      <c r="AU151" s="55">
        <f>RANK(AP151,$AP$5:$AP$811,0)</f>
        <v>172</v>
      </c>
      <c r="AV151" s="55">
        <f>RANK(AW151,$AW$5:$AW$811,0)</f>
        <v>147</v>
      </c>
      <c r="AW151" s="55">
        <f>AN151*AO151</f>
        <v>89.131255764546054</v>
      </c>
    </row>
    <row r="152" spans="3:49" x14ac:dyDescent="0.25">
      <c r="C152" s="19" t="s">
        <v>527</v>
      </c>
      <c r="D152" s="6" t="s">
        <v>528</v>
      </c>
      <c r="E152" s="6" t="s">
        <v>27</v>
      </c>
      <c r="F152" s="6" t="s">
        <v>204</v>
      </c>
      <c r="G152" s="13">
        <v>61.5613623448101</v>
      </c>
      <c r="H152" s="11">
        <v>439667.33333333198</v>
      </c>
      <c r="I152" s="8">
        <v>41.451612903225801</v>
      </c>
      <c r="J152" s="9">
        <v>0.44874937088422201</v>
      </c>
      <c r="K152" s="9">
        <v>9.7035158773072894E-2</v>
      </c>
      <c r="L152" s="9">
        <v>0.52786390010598205</v>
      </c>
      <c r="M152" s="9">
        <v>0.21844055074101501</v>
      </c>
      <c r="N152" s="10">
        <v>1</v>
      </c>
      <c r="O152" s="10">
        <v>1</v>
      </c>
      <c r="P152" s="10">
        <v>50</v>
      </c>
      <c r="Q152" s="9">
        <v>0.56480986222956098</v>
      </c>
      <c r="R152" s="9">
        <v>0.312953908325457</v>
      </c>
      <c r="S152" s="9">
        <v>2.3346303501945501E-2</v>
      </c>
      <c r="T152" s="10">
        <v>55</v>
      </c>
      <c r="U152" s="10">
        <v>87</v>
      </c>
      <c r="V152" s="10">
        <v>2</v>
      </c>
      <c r="W152" s="10">
        <v>184</v>
      </c>
      <c r="X152" s="10">
        <v>307</v>
      </c>
      <c r="Y152" s="10">
        <v>160</v>
      </c>
      <c r="Z152" s="10">
        <v>0</v>
      </c>
      <c r="AA152" s="10">
        <v>4</v>
      </c>
      <c r="AB152" s="10">
        <v>7</v>
      </c>
      <c r="AC152" s="10">
        <v>1028</v>
      </c>
      <c r="AD152" s="7">
        <v>24.328063241106701</v>
      </c>
      <c r="AE152" s="10">
        <v>66</v>
      </c>
      <c r="AF152" s="10">
        <v>34</v>
      </c>
      <c r="AG152" s="10">
        <v>4</v>
      </c>
      <c r="AH152" s="10">
        <v>275</v>
      </c>
      <c r="AI152" s="10">
        <v>0</v>
      </c>
      <c r="AJ152" s="10">
        <v>0</v>
      </c>
      <c r="AK152" s="14">
        <v>49</v>
      </c>
      <c r="AL152" s="16">
        <v>0</v>
      </c>
      <c r="AM152" s="17">
        <v>0.190351956679503</v>
      </c>
      <c r="AN152" s="7">
        <v>15.134173216854199</v>
      </c>
      <c r="AO152" s="7">
        <v>5.78937939107999</v>
      </c>
      <c r="AP152" s="33">
        <v>16.6781569533028</v>
      </c>
      <c r="AQ152" s="38" t="s">
        <v>1677</v>
      </c>
      <c r="AR152" s="33" t="s">
        <v>1675</v>
      </c>
      <c r="AS152" s="33" t="s">
        <v>1675</v>
      </c>
      <c r="AT152" s="35" t="s">
        <v>1672</v>
      </c>
      <c r="AU152" s="55">
        <f>RANK(AP152,$AP$5:$AP$811,0)</f>
        <v>251</v>
      </c>
      <c r="AV152" s="55">
        <f>RANK(AW152,$AW$5:$AW$811,0)</f>
        <v>148</v>
      </c>
      <c r="AW152" s="55">
        <f>AN152*AO152</f>
        <v>87.617470522690454</v>
      </c>
    </row>
    <row r="153" spans="3:49" x14ac:dyDescent="0.25">
      <c r="C153" s="19" t="s">
        <v>631</v>
      </c>
      <c r="D153" s="6" t="s">
        <v>632</v>
      </c>
      <c r="E153" s="6" t="s">
        <v>27</v>
      </c>
      <c r="F153" s="6" t="s">
        <v>163</v>
      </c>
      <c r="G153" s="13">
        <v>0.28330754857183099</v>
      </c>
      <c r="H153" s="11">
        <v>934813.66666666698</v>
      </c>
      <c r="I153" s="8">
        <v>40</v>
      </c>
      <c r="J153" s="9">
        <v>0</v>
      </c>
      <c r="K153" s="9">
        <v>0</v>
      </c>
      <c r="L153" s="9">
        <v>0</v>
      </c>
      <c r="M153" s="9">
        <v>1</v>
      </c>
      <c r="N153" s="10">
        <v>0</v>
      </c>
      <c r="O153" s="10">
        <v>0</v>
      </c>
      <c r="P153" s="10">
        <v>0</v>
      </c>
      <c r="Q153" s="9">
        <v>0</v>
      </c>
      <c r="R153" s="9">
        <v>1</v>
      </c>
      <c r="S153" s="9">
        <v>1</v>
      </c>
      <c r="T153" s="10">
        <v>0</v>
      </c>
      <c r="U153" s="10">
        <v>0</v>
      </c>
      <c r="V153" s="10">
        <v>0</v>
      </c>
      <c r="W153" s="10">
        <v>0</v>
      </c>
      <c r="X153" s="10">
        <v>0</v>
      </c>
      <c r="Y153" s="10">
        <v>0</v>
      </c>
      <c r="Z153" s="10">
        <v>0</v>
      </c>
      <c r="AA153" s="10">
        <v>0</v>
      </c>
      <c r="AB153" s="10">
        <v>0</v>
      </c>
      <c r="AC153" s="10">
        <v>1</v>
      </c>
      <c r="AD153" s="7">
        <v>44</v>
      </c>
      <c r="AE153" s="10">
        <v>0</v>
      </c>
      <c r="AF153" s="10">
        <v>0</v>
      </c>
      <c r="AG153" s="10">
        <v>0</v>
      </c>
      <c r="AH153" s="10">
        <v>1</v>
      </c>
      <c r="AI153" s="10">
        <v>0</v>
      </c>
      <c r="AJ153" s="10">
        <v>0</v>
      </c>
      <c r="AK153" s="14">
        <v>0</v>
      </c>
      <c r="AL153" s="16">
        <v>0</v>
      </c>
      <c r="AM153" s="17">
        <v>0.13615316306243699</v>
      </c>
      <c r="AN153" s="7">
        <v>26.553376870000001</v>
      </c>
      <c r="AO153" s="7">
        <v>3.2973965334606001</v>
      </c>
      <c r="AP153" s="33">
        <v>11.9211642468471</v>
      </c>
      <c r="AQ153" s="38" t="s">
        <v>1677</v>
      </c>
      <c r="AR153" s="33" t="s">
        <v>1675</v>
      </c>
      <c r="AS153" s="33" t="s">
        <v>1677</v>
      </c>
      <c r="AT153" s="35" t="s">
        <v>1673</v>
      </c>
      <c r="AU153" s="55">
        <f>RANK(AP153,$AP$5:$AP$811,0)</f>
        <v>303</v>
      </c>
      <c r="AV153" s="55">
        <f>RANK(AW153,$AW$5:$AW$811,0)</f>
        <v>149</v>
      </c>
      <c r="AW153" s="55">
        <f>AN153*AO153</f>
        <v>87.557012842810877</v>
      </c>
    </row>
    <row r="154" spans="3:49" x14ac:dyDescent="0.25">
      <c r="C154" s="19" t="s">
        <v>194</v>
      </c>
      <c r="D154" s="6" t="s">
        <v>195</v>
      </c>
      <c r="E154" s="6" t="s">
        <v>27</v>
      </c>
      <c r="F154" s="6" t="s">
        <v>28</v>
      </c>
      <c r="G154" s="13">
        <v>14.867217689396201</v>
      </c>
      <c r="H154" s="11">
        <v>883355.33333333302</v>
      </c>
      <c r="I154" s="8">
        <v>42.996422182468699</v>
      </c>
      <c r="J154" s="9">
        <v>0.25376830000513301</v>
      </c>
      <c r="K154" s="9">
        <v>1.2295388188728299E-2</v>
      </c>
      <c r="L154" s="9">
        <v>0.67341008541149405</v>
      </c>
      <c r="M154" s="9">
        <v>0.225811534753633</v>
      </c>
      <c r="N154" s="10">
        <v>9</v>
      </c>
      <c r="O154" s="10">
        <v>4</v>
      </c>
      <c r="P154" s="10">
        <v>39</v>
      </c>
      <c r="Q154" s="9">
        <v>0.69826963941241305</v>
      </c>
      <c r="R154" s="9">
        <v>0.23262536448750101</v>
      </c>
      <c r="S154" s="9">
        <v>8.5867620751341703E-2</v>
      </c>
      <c r="T154" s="10">
        <v>60</v>
      </c>
      <c r="U154" s="10">
        <v>189</v>
      </c>
      <c r="V154" s="10">
        <v>0</v>
      </c>
      <c r="W154" s="10">
        <v>1</v>
      </c>
      <c r="X154" s="10">
        <v>294</v>
      </c>
      <c r="Y154" s="10">
        <v>20</v>
      </c>
      <c r="Z154" s="10">
        <v>0</v>
      </c>
      <c r="AA154" s="10">
        <v>7</v>
      </c>
      <c r="AB154" s="10">
        <v>11</v>
      </c>
      <c r="AC154" s="10">
        <v>559</v>
      </c>
      <c r="AD154" s="7">
        <v>17.319248826290998</v>
      </c>
      <c r="AE154" s="10">
        <v>65</v>
      </c>
      <c r="AF154" s="10">
        <v>71</v>
      </c>
      <c r="AG154" s="10">
        <v>25</v>
      </c>
      <c r="AH154" s="10">
        <v>217</v>
      </c>
      <c r="AI154" s="10">
        <v>0</v>
      </c>
      <c r="AJ154" s="10">
        <v>0</v>
      </c>
      <c r="AK154" s="14">
        <v>39</v>
      </c>
      <c r="AL154" s="16">
        <v>1</v>
      </c>
      <c r="AM154" s="17">
        <v>0.65917564595516898</v>
      </c>
      <c r="AN154" s="7">
        <v>9.7106992211475607</v>
      </c>
      <c r="AO154" s="7">
        <v>8.9718833575253196</v>
      </c>
      <c r="AP154" s="33">
        <v>57.429531670834201</v>
      </c>
      <c r="AQ154" s="38" t="s">
        <v>1676</v>
      </c>
      <c r="AR154" s="33" t="s">
        <v>1676</v>
      </c>
      <c r="AS154" s="33" t="s">
        <v>1675</v>
      </c>
      <c r="AT154" s="35" t="s">
        <v>1672</v>
      </c>
      <c r="AU154" s="55">
        <f>RANK(AP154,$AP$5:$AP$811,0)</f>
        <v>85</v>
      </c>
      <c r="AV154" s="55">
        <f>RANK(AW154,$AW$5:$AW$811,0)</f>
        <v>150</v>
      </c>
      <c r="AW154" s="55">
        <f>AN154*AO154</f>
        <v>87.123260732147884</v>
      </c>
    </row>
    <row r="155" spans="3:49" x14ac:dyDescent="0.25">
      <c r="C155" s="19" t="s">
        <v>383</v>
      </c>
      <c r="D155" s="6" t="s">
        <v>384</v>
      </c>
      <c r="E155" s="6" t="s">
        <v>15</v>
      </c>
      <c r="F155" s="6" t="s">
        <v>19</v>
      </c>
      <c r="G155" s="13">
        <v>20.4174522033078</v>
      </c>
      <c r="H155" s="11">
        <v>939644.66666666698</v>
      </c>
      <c r="I155" s="8">
        <v>44.613686534216299</v>
      </c>
      <c r="J155" s="9">
        <v>0.21702637314585899</v>
      </c>
      <c r="K155" s="9">
        <v>1.6822266870050499E-2</v>
      </c>
      <c r="L155" s="9">
        <v>0.78691745728935703</v>
      </c>
      <c r="M155" s="9">
        <v>0.196260275840593</v>
      </c>
      <c r="N155" s="10">
        <v>5</v>
      </c>
      <c r="O155" s="10">
        <v>3</v>
      </c>
      <c r="P155" s="10">
        <v>26</v>
      </c>
      <c r="Q155" s="9">
        <v>0.80373972415940698</v>
      </c>
      <c r="R155" s="9">
        <v>0.196260275840593</v>
      </c>
      <c r="S155" s="9">
        <v>4.8458149779735699E-2</v>
      </c>
      <c r="T155" s="10">
        <v>136</v>
      </c>
      <c r="U155" s="10">
        <v>247</v>
      </c>
      <c r="V155" s="10">
        <v>0</v>
      </c>
      <c r="W155" s="10">
        <v>7</v>
      </c>
      <c r="X155" s="10">
        <v>71</v>
      </c>
      <c r="Y155" s="10">
        <v>66</v>
      </c>
      <c r="Z155" s="10">
        <v>0</v>
      </c>
      <c r="AA155" s="10">
        <v>8</v>
      </c>
      <c r="AB155" s="10">
        <v>8</v>
      </c>
      <c r="AC155" s="10">
        <v>454</v>
      </c>
      <c r="AD155" s="7">
        <v>27.597989949748602</v>
      </c>
      <c r="AE155" s="10">
        <v>80</v>
      </c>
      <c r="AF155" s="10">
        <v>33</v>
      </c>
      <c r="AG155" s="10">
        <v>4</v>
      </c>
      <c r="AH155" s="10">
        <v>204</v>
      </c>
      <c r="AI155" s="10">
        <v>0</v>
      </c>
      <c r="AJ155" s="10">
        <v>2</v>
      </c>
      <c r="AK155" s="14">
        <v>26</v>
      </c>
      <c r="AL155" s="16">
        <v>0</v>
      </c>
      <c r="AM155" s="17">
        <v>0.30952125124975099</v>
      </c>
      <c r="AN155" s="7">
        <v>23.287183895516101</v>
      </c>
      <c r="AO155" s="7">
        <v>3.72665843984498</v>
      </c>
      <c r="AP155" s="33">
        <v>26.861300490467698</v>
      </c>
      <c r="AQ155" s="38" t="s">
        <v>1677</v>
      </c>
      <c r="AR155" s="33" t="s">
        <v>1675</v>
      </c>
      <c r="AS155" s="33" t="s">
        <v>1677</v>
      </c>
      <c r="AT155" s="35" t="s">
        <v>1672</v>
      </c>
      <c r="AU155" s="55">
        <f>RANK(AP155,$AP$5:$AP$811,0)</f>
        <v>180</v>
      </c>
      <c r="AV155" s="55">
        <f>RANK(AW155,$AW$5:$AW$811,0)</f>
        <v>151</v>
      </c>
      <c r="AW155" s="55">
        <f>AN155*AO155</f>
        <v>86.783380404447172</v>
      </c>
    </row>
    <row r="156" spans="3:49" x14ac:dyDescent="0.25">
      <c r="C156" s="19" t="s">
        <v>585</v>
      </c>
      <c r="D156" s="6" t="s">
        <v>586</v>
      </c>
      <c r="E156" s="6" t="s">
        <v>15</v>
      </c>
      <c r="F156" s="6" t="s">
        <v>39</v>
      </c>
      <c r="G156" s="13">
        <v>128.98751113043701</v>
      </c>
      <c r="H156" s="11">
        <v>581294.66666666698</v>
      </c>
      <c r="I156" s="8">
        <v>39.3776119402985</v>
      </c>
      <c r="J156" s="9">
        <v>0</v>
      </c>
      <c r="K156" s="9">
        <v>0.95943597828570304</v>
      </c>
      <c r="L156" s="9">
        <v>1.09960390279618E-2</v>
      </c>
      <c r="M156" s="9">
        <v>3.1666551588764097E-4</v>
      </c>
      <c r="N156" s="10">
        <v>13</v>
      </c>
      <c r="O156" s="10">
        <v>2</v>
      </c>
      <c r="P156" s="10">
        <v>187</v>
      </c>
      <c r="Q156" s="9">
        <v>0.97043201731366502</v>
      </c>
      <c r="R156" s="9">
        <v>3.1666551588764097E-4</v>
      </c>
      <c r="S156" s="9">
        <v>6.35441527446301E-2</v>
      </c>
      <c r="T156" s="10">
        <v>66</v>
      </c>
      <c r="U156" s="10">
        <v>1996</v>
      </c>
      <c r="V156" s="10">
        <v>69</v>
      </c>
      <c r="W156" s="10">
        <v>0</v>
      </c>
      <c r="X156" s="10">
        <v>514</v>
      </c>
      <c r="Y156" s="10">
        <v>202</v>
      </c>
      <c r="Z156" s="10">
        <v>41</v>
      </c>
      <c r="AA156" s="10">
        <v>34</v>
      </c>
      <c r="AB156" s="10">
        <v>66</v>
      </c>
      <c r="AC156" s="10">
        <v>3352</v>
      </c>
      <c r="AD156" s="7">
        <v>39.578168362627203</v>
      </c>
      <c r="AE156" s="10">
        <v>438</v>
      </c>
      <c r="AF156" s="10">
        <v>168</v>
      </c>
      <c r="AG156" s="10">
        <v>8</v>
      </c>
      <c r="AH156" s="10">
        <v>1116</v>
      </c>
      <c r="AI156" s="10">
        <v>0</v>
      </c>
      <c r="AJ156" s="10">
        <v>10</v>
      </c>
      <c r="AK156" s="14">
        <v>187</v>
      </c>
      <c r="AL156" s="16">
        <v>0</v>
      </c>
      <c r="AM156" s="17">
        <v>0.159468018208343</v>
      </c>
      <c r="AN156" s="7">
        <v>30.860493621905999</v>
      </c>
      <c r="AO156" s="7">
        <v>2.8036692927838698</v>
      </c>
      <c r="AP156" s="33">
        <v>13.797590474945499</v>
      </c>
      <c r="AQ156" s="38" t="s">
        <v>1677</v>
      </c>
      <c r="AR156" s="33" t="s">
        <v>1675</v>
      </c>
      <c r="AS156" s="33" t="s">
        <v>1677</v>
      </c>
      <c r="AT156" s="35" t="s">
        <v>1673</v>
      </c>
      <c r="AU156" s="55">
        <f>RANK(AP156,$AP$5:$AP$811,0)</f>
        <v>280</v>
      </c>
      <c r="AV156" s="55">
        <f>RANK(AW156,$AW$5:$AW$811,0)</f>
        <v>152</v>
      </c>
      <c r="AW156" s="55">
        <f>AN156*AO156</f>
        <v>86.522618327890314</v>
      </c>
    </row>
    <row r="157" spans="3:49" x14ac:dyDescent="0.25">
      <c r="C157" s="19" t="s">
        <v>219</v>
      </c>
      <c r="D157" s="6" t="s">
        <v>220</v>
      </c>
      <c r="E157" s="6" t="s">
        <v>27</v>
      </c>
      <c r="F157" s="6" t="s">
        <v>28</v>
      </c>
      <c r="G157" s="13">
        <v>40.483011939040203</v>
      </c>
      <c r="H157" s="11">
        <v>542020.66666666698</v>
      </c>
      <c r="I157" s="8">
        <v>41.411764705882398</v>
      </c>
      <c r="J157" s="9">
        <v>0.30716277131750802</v>
      </c>
      <c r="K157" s="9">
        <v>6.4889035609253997E-3</v>
      </c>
      <c r="L157" s="9">
        <v>0.60171747348647198</v>
      </c>
      <c r="M157" s="9">
        <v>0.13684779296312</v>
      </c>
      <c r="N157" s="10">
        <v>34</v>
      </c>
      <c r="O157" s="10">
        <v>3</v>
      </c>
      <c r="P157" s="10">
        <v>58</v>
      </c>
      <c r="Q157" s="9">
        <v>0.52200769426071203</v>
      </c>
      <c r="R157" s="9">
        <v>0.47799230573928703</v>
      </c>
      <c r="S157" s="9">
        <v>7.4509803921568599E-2</v>
      </c>
      <c r="T157" s="10">
        <v>56</v>
      </c>
      <c r="U157" s="10">
        <v>378</v>
      </c>
      <c r="V157" s="10">
        <v>1</v>
      </c>
      <c r="W157" s="10">
        <v>9</v>
      </c>
      <c r="X157" s="10">
        <v>267</v>
      </c>
      <c r="Y157" s="10">
        <v>34</v>
      </c>
      <c r="Z157" s="10">
        <v>20</v>
      </c>
      <c r="AA157" s="10">
        <v>11</v>
      </c>
      <c r="AB157" s="10">
        <v>21</v>
      </c>
      <c r="AC157" s="10">
        <v>765</v>
      </c>
      <c r="AD157" s="7">
        <v>20.404145077720099</v>
      </c>
      <c r="AE157" s="10">
        <v>79</v>
      </c>
      <c r="AF157" s="10">
        <v>30</v>
      </c>
      <c r="AG157" s="10">
        <v>2</v>
      </c>
      <c r="AH157" s="10">
        <v>200</v>
      </c>
      <c r="AI157" s="10">
        <v>0</v>
      </c>
      <c r="AJ157" s="10">
        <v>0</v>
      </c>
      <c r="AK157" s="14">
        <v>58</v>
      </c>
      <c r="AL157" s="16">
        <v>0</v>
      </c>
      <c r="AM157" s="17">
        <v>0.59310755383815605</v>
      </c>
      <c r="AN157" s="7">
        <v>18.4464418261188</v>
      </c>
      <c r="AO157" s="7">
        <v>4.6883401864355996</v>
      </c>
      <c r="AP157" s="33">
        <v>51.293835944018198</v>
      </c>
      <c r="AQ157" s="38" t="s">
        <v>1676</v>
      </c>
      <c r="AR157" s="33" t="s">
        <v>1675</v>
      </c>
      <c r="AS157" s="33" t="s">
        <v>1676</v>
      </c>
      <c r="AT157" s="35" t="s">
        <v>1672</v>
      </c>
      <c r="AU157" s="55">
        <f>RANK(AP157,$AP$5:$AP$811,0)</f>
        <v>97</v>
      </c>
      <c r="AV157" s="55">
        <f>RANK(AW157,$AW$5:$AW$811,0)</f>
        <v>153</v>
      </c>
      <c r="AW157" s="55">
        <f>AN157*AO157</f>
        <v>86.483194510139256</v>
      </c>
    </row>
    <row r="158" spans="3:49" x14ac:dyDescent="0.25">
      <c r="C158" s="19" t="s">
        <v>559</v>
      </c>
      <c r="D158" s="6" t="s">
        <v>560</v>
      </c>
      <c r="E158" s="6" t="s">
        <v>15</v>
      </c>
      <c r="F158" s="6" t="s">
        <v>19</v>
      </c>
      <c r="G158" s="13">
        <v>32.276438431060001</v>
      </c>
      <c r="H158" s="11">
        <v>1226044.66666667</v>
      </c>
      <c r="I158" s="8">
        <v>44.233449477351897</v>
      </c>
      <c r="J158" s="9">
        <v>0.224723095680079</v>
      </c>
      <c r="K158" s="9">
        <v>4.4125642255578501E-3</v>
      </c>
      <c r="L158" s="9">
        <v>0.815136958357212</v>
      </c>
      <c r="M158" s="9">
        <v>6.9890251969001504E-2</v>
      </c>
      <c r="N158" s="10">
        <v>2</v>
      </c>
      <c r="O158" s="10">
        <v>2</v>
      </c>
      <c r="P158" s="10">
        <v>54</v>
      </c>
      <c r="Q158" s="9">
        <v>0.80160018907706398</v>
      </c>
      <c r="R158" s="9">
        <v>8.9742302546490904E-2</v>
      </c>
      <c r="S158" s="9">
        <v>7.4912891986062699E-2</v>
      </c>
      <c r="T158" s="10">
        <v>157</v>
      </c>
      <c r="U158" s="10">
        <v>397</v>
      </c>
      <c r="V158" s="10">
        <v>0</v>
      </c>
      <c r="W158" s="10">
        <v>15</v>
      </c>
      <c r="X158" s="10">
        <v>67</v>
      </c>
      <c r="Y158" s="10">
        <v>70</v>
      </c>
      <c r="Z158" s="10">
        <v>7</v>
      </c>
      <c r="AA158" s="10">
        <v>10</v>
      </c>
      <c r="AB158" s="10">
        <v>12</v>
      </c>
      <c r="AC158" s="10">
        <v>574</v>
      </c>
      <c r="AD158" s="7">
        <v>36.588888888888803</v>
      </c>
      <c r="AE158" s="10">
        <v>112</v>
      </c>
      <c r="AF158" s="10">
        <v>78</v>
      </c>
      <c r="AG158" s="10">
        <v>9</v>
      </c>
      <c r="AH158" s="10">
        <v>272</v>
      </c>
      <c r="AI158" s="10">
        <v>0</v>
      </c>
      <c r="AJ158" s="10">
        <v>0</v>
      </c>
      <c r="AK158" s="14">
        <v>54</v>
      </c>
      <c r="AL158" s="16">
        <v>0</v>
      </c>
      <c r="AM158" s="17">
        <v>0.174840016206806</v>
      </c>
      <c r="AN158" s="7">
        <v>23.320136060422499</v>
      </c>
      <c r="AO158" s="7">
        <v>3.7083995663468001</v>
      </c>
      <c r="AP158" s="33">
        <v>15.120231469761601</v>
      </c>
      <c r="AQ158" s="38" t="s">
        <v>1677</v>
      </c>
      <c r="AR158" s="33" t="s">
        <v>1675</v>
      </c>
      <c r="AS158" s="33" t="s">
        <v>1677</v>
      </c>
      <c r="AT158" s="35" t="s">
        <v>1672</v>
      </c>
      <c r="AU158" s="55">
        <f>RANK(AP158,$AP$5:$AP$811,0)</f>
        <v>267</v>
      </c>
      <c r="AV158" s="55">
        <f>RANK(AW158,$AW$5:$AW$811,0)</f>
        <v>154</v>
      </c>
      <c r="AW158" s="55">
        <f>AN158*AO158</f>
        <v>86.480382453619171</v>
      </c>
    </row>
    <row r="159" spans="3:49" x14ac:dyDescent="0.25">
      <c r="C159" s="19" t="s">
        <v>196</v>
      </c>
      <c r="D159" s="6" t="s">
        <v>197</v>
      </c>
      <c r="E159" s="6" t="s">
        <v>11</v>
      </c>
      <c r="F159" s="6" t="s">
        <v>144</v>
      </c>
      <c r="G159" s="13">
        <v>15.6370774413229</v>
      </c>
      <c r="H159" s="11">
        <v>511025</v>
      </c>
      <c r="I159" s="8">
        <v>46.415289256198299</v>
      </c>
      <c r="J159" s="9">
        <v>0.34598774473427901</v>
      </c>
      <c r="K159" s="9">
        <v>0</v>
      </c>
      <c r="L159" s="9">
        <v>0.373211404359097</v>
      </c>
      <c r="M159" s="9">
        <v>0.190801273696345</v>
      </c>
      <c r="N159" s="10">
        <v>13</v>
      </c>
      <c r="O159" s="10">
        <v>1</v>
      </c>
      <c r="P159" s="10">
        <v>40</v>
      </c>
      <c r="Q159" s="9">
        <v>0.18808944418603299</v>
      </c>
      <c r="R159" s="9">
        <v>0.47360126582057199</v>
      </c>
      <c r="S159" s="9">
        <v>0.23613963039014399</v>
      </c>
      <c r="T159" s="10">
        <v>159</v>
      </c>
      <c r="U159" s="10">
        <v>113</v>
      </c>
      <c r="V159" s="10">
        <v>0</v>
      </c>
      <c r="W159" s="10">
        <v>1</v>
      </c>
      <c r="X159" s="10">
        <v>191</v>
      </c>
      <c r="Y159" s="10">
        <v>52</v>
      </c>
      <c r="Z159" s="10">
        <v>36</v>
      </c>
      <c r="AA159" s="10">
        <v>26</v>
      </c>
      <c r="AB159" s="10">
        <v>45</v>
      </c>
      <c r="AC159" s="10">
        <v>487</v>
      </c>
      <c r="AD159" s="7">
        <v>18.304347826087</v>
      </c>
      <c r="AE159" s="10">
        <v>31</v>
      </c>
      <c r="AF159" s="10">
        <v>80</v>
      </c>
      <c r="AG159" s="10">
        <v>28</v>
      </c>
      <c r="AH159" s="10">
        <v>170</v>
      </c>
      <c r="AI159" s="10">
        <v>0</v>
      </c>
      <c r="AJ159" s="10">
        <v>0</v>
      </c>
      <c r="AK159" s="14">
        <v>39</v>
      </c>
      <c r="AL159" s="16">
        <v>0</v>
      </c>
      <c r="AM159" s="17">
        <v>0.64898780354103303</v>
      </c>
      <c r="AN159" s="7">
        <v>13.1281999706114</v>
      </c>
      <c r="AO159" s="7">
        <v>6.5754861667921096</v>
      </c>
      <c r="AP159" s="33">
        <v>56.023416098011801</v>
      </c>
      <c r="AQ159" s="38" t="s">
        <v>1676</v>
      </c>
      <c r="AR159" s="33" t="s">
        <v>1675</v>
      </c>
      <c r="AS159" s="33" t="s">
        <v>1675</v>
      </c>
      <c r="AT159" s="35" t="s">
        <v>1672</v>
      </c>
      <c r="AU159" s="55">
        <f>RANK(AP159,$AP$5:$AP$811,0)</f>
        <v>86</v>
      </c>
      <c r="AV159" s="55">
        <f>RANK(AW159,$AW$5:$AW$811,0)</f>
        <v>155</v>
      </c>
      <c r="AW159" s="55">
        <f>AN159*AO159</f>
        <v>86.324297301635838</v>
      </c>
    </row>
    <row r="160" spans="3:49" x14ac:dyDescent="0.25">
      <c r="C160" s="19" t="s">
        <v>202</v>
      </c>
      <c r="D160" s="6" t="s">
        <v>203</v>
      </c>
      <c r="E160" s="6" t="s">
        <v>27</v>
      </c>
      <c r="F160" s="6" t="s">
        <v>204</v>
      </c>
      <c r="G160" s="13">
        <v>19.857293778218999</v>
      </c>
      <c r="H160" s="11">
        <v>161535.33333333299</v>
      </c>
      <c r="I160" s="8">
        <v>41.691358024691397</v>
      </c>
      <c r="J160" s="9">
        <v>0.104595682297801</v>
      </c>
      <c r="K160" s="9">
        <v>0</v>
      </c>
      <c r="L160" s="9">
        <v>0.50366469379399803</v>
      </c>
      <c r="M160" s="9">
        <v>0.40151434316249601</v>
      </c>
      <c r="N160" s="10">
        <v>4</v>
      </c>
      <c r="O160" s="10">
        <v>0</v>
      </c>
      <c r="P160" s="10">
        <v>12</v>
      </c>
      <c r="Q160" s="9">
        <v>0.50366469379399803</v>
      </c>
      <c r="R160" s="9">
        <v>0.40151434316249601</v>
      </c>
      <c r="S160" s="9">
        <v>7.0904645476772596E-2</v>
      </c>
      <c r="T160" s="10">
        <v>36</v>
      </c>
      <c r="U160" s="10">
        <v>27</v>
      </c>
      <c r="V160" s="10">
        <v>0</v>
      </c>
      <c r="W160" s="10">
        <v>106</v>
      </c>
      <c r="X160" s="10">
        <v>141</v>
      </c>
      <c r="Y160" s="10">
        <v>35</v>
      </c>
      <c r="Z160" s="10">
        <v>0</v>
      </c>
      <c r="AA160" s="10">
        <v>2</v>
      </c>
      <c r="AB160" s="10">
        <v>4</v>
      </c>
      <c r="AC160" s="10">
        <v>409</v>
      </c>
      <c r="AD160" s="7">
        <v>28.3333333333333</v>
      </c>
      <c r="AE160" s="10">
        <v>40</v>
      </c>
      <c r="AF160" s="10">
        <v>9</v>
      </c>
      <c r="AG160" s="10">
        <v>4</v>
      </c>
      <c r="AH160" s="10">
        <v>103</v>
      </c>
      <c r="AI160" s="10">
        <v>0</v>
      </c>
      <c r="AJ160" s="10">
        <v>0</v>
      </c>
      <c r="AK160" s="14">
        <v>12</v>
      </c>
      <c r="AL160" s="16">
        <v>1</v>
      </c>
      <c r="AM160" s="17">
        <v>0.64347348722196196</v>
      </c>
      <c r="AN160" s="7">
        <v>14.7357512316004</v>
      </c>
      <c r="AO160" s="7">
        <v>5.7638713773775798</v>
      </c>
      <c r="AP160" s="33">
        <v>54.653404388190701</v>
      </c>
      <c r="AQ160" s="38" t="s">
        <v>1676</v>
      </c>
      <c r="AR160" s="33" t="s">
        <v>1675</v>
      </c>
      <c r="AS160" s="33" t="s">
        <v>1675</v>
      </c>
      <c r="AT160" s="35" t="s">
        <v>1672</v>
      </c>
      <c r="AU160" s="55">
        <f>RANK(AP160,$AP$5:$AP$811,0)</f>
        <v>89</v>
      </c>
      <c r="AV160" s="55">
        <f>RANK(AW160,$AW$5:$AW$811,0)</f>
        <v>156</v>
      </c>
      <c r="AW160" s="55">
        <f>AN160*AO160</f>
        <v>84.934974747977961</v>
      </c>
    </row>
    <row r="161" spans="3:49" x14ac:dyDescent="0.25">
      <c r="C161" s="19" t="s">
        <v>136</v>
      </c>
      <c r="D161" s="6" t="s">
        <v>137</v>
      </c>
      <c r="E161" s="6" t="s">
        <v>27</v>
      </c>
      <c r="F161" s="6" t="s">
        <v>28</v>
      </c>
      <c r="G161" s="13">
        <v>144.567214938083</v>
      </c>
      <c r="H161" s="11">
        <v>1311801</v>
      </c>
      <c r="I161" s="8">
        <v>41.2361251261352</v>
      </c>
      <c r="J161" s="9">
        <v>0.457022579923965</v>
      </c>
      <c r="K161" s="9">
        <v>2.70650945342506E-2</v>
      </c>
      <c r="L161" s="9">
        <v>0.438383153267558</v>
      </c>
      <c r="M161" s="9">
        <v>0.28561285206231302</v>
      </c>
      <c r="N161" s="10">
        <v>62</v>
      </c>
      <c r="O161" s="10">
        <v>6</v>
      </c>
      <c r="P161" s="10">
        <v>181</v>
      </c>
      <c r="Q161" s="9">
        <v>0.357208114864425</v>
      </c>
      <c r="R161" s="9">
        <v>0.60324216058913005</v>
      </c>
      <c r="S161" s="9">
        <v>5.5163134880591998E-2</v>
      </c>
      <c r="T161" s="10">
        <v>117</v>
      </c>
      <c r="U161" s="10">
        <v>1383</v>
      </c>
      <c r="V161" s="10">
        <v>1</v>
      </c>
      <c r="W161" s="10">
        <v>10</v>
      </c>
      <c r="X161" s="10">
        <v>1225</v>
      </c>
      <c r="Y161" s="10">
        <v>127</v>
      </c>
      <c r="Z161" s="10">
        <v>30</v>
      </c>
      <c r="AA161" s="10">
        <v>29</v>
      </c>
      <c r="AB161" s="10">
        <v>58</v>
      </c>
      <c r="AC161" s="10">
        <v>2973</v>
      </c>
      <c r="AD161" s="7">
        <v>24.4917808219178</v>
      </c>
      <c r="AE161" s="10">
        <v>228</v>
      </c>
      <c r="AF161" s="10">
        <v>144</v>
      </c>
      <c r="AG161" s="10">
        <v>26</v>
      </c>
      <c r="AH161" s="10">
        <v>780</v>
      </c>
      <c r="AI161" s="10">
        <v>1</v>
      </c>
      <c r="AJ161" s="10">
        <v>0</v>
      </c>
      <c r="AK161" s="14">
        <v>181</v>
      </c>
      <c r="AL161" s="16">
        <v>1</v>
      </c>
      <c r="AM161" s="17">
        <v>0.82542592664583003</v>
      </c>
      <c r="AN161" s="7">
        <v>15.228222041026999</v>
      </c>
      <c r="AO161" s="7">
        <v>5.5362016420609699</v>
      </c>
      <c r="AP161" s="33">
        <v>69.588777380210402</v>
      </c>
      <c r="AQ161" s="38" t="s">
        <v>1675</v>
      </c>
      <c r="AR161" s="33" t="s">
        <v>1675</v>
      </c>
      <c r="AS161" s="33" t="s">
        <v>1675</v>
      </c>
      <c r="AT161" s="35" t="s">
        <v>1672</v>
      </c>
      <c r="AU161" s="55">
        <f>RANK(AP161,$AP$5:$AP$811,0)</f>
        <v>57</v>
      </c>
      <c r="AV161" s="55">
        <f>RANK(AW161,$AW$5:$AW$811,0)</f>
        <v>157</v>
      </c>
      <c r="AW161" s="55">
        <f>AN161*AO161</f>
        <v>84.306507869202733</v>
      </c>
    </row>
    <row r="162" spans="3:49" x14ac:dyDescent="0.25">
      <c r="C162" s="19" t="s">
        <v>619</v>
      </c>
      <c r="D162" s="6" t="s">
        <v>620</v>
      </c>
      <c r="E162" s="6" t="s">
        <v>27</v>
      </c>
      <c r="F162" s="6" t="s">
        <v>204</v>
      </c>
      <c r="G162" s="13">
        <v>34.612361386838103</v>
      </c>
      <c r="H162" s="11">
        <v>1199568</v>
      </c>
      <c r="I162" s="8">
        <v>41.379310344827601</v>
      </c>
      <c r="J162" s="9">
        <v>1.1318419279257499</v>
      </c>
      <c r="K162" s="9">
        <v>4.5315566839716798E-2</v>
      </c>
      <c r="L162" s="9">
        <v>0.74176203684867803</v>
      </c>
      <c r="M162" s="9">
        <v>5.8972308708018797E-2</v>
      </c>
      <c r="N162" s="10">
        <v>1</v>
      </c>
      <c r="O162" s="10">
        <v>0</v>
      </c>
      <c r="P162" s="10">
        <v>27</v>
      </c>
      <c r="Q162" s="9">
        <v>0.78163664739586203</v>
      </c>
      <c r="R162" s="9">
        <v>0.116901913007214</v>
      </c>
      <c r="S162" s="9">
        <v>3.05755395683453E-2</v>
      </c>
      <c r="T162" s="10">
        <v>56</v>
      </c>
      <c r="U162" s="10">
        <v>43</v>
      </c>
      <c r="V162" s="10">
        <v>0</v>
      </c>
      <c r="W162" s="10">
        <v>46</v>
      </c>
      <c r="X162" s="10">
        <v>204</v>
      </c>
      <c r="Y162" s="10">
        <v>77</v>
      </c>
      <c r="Z162" s="10">
        <v>0</v>
      </c>
      <c r="AA162" s="10">
        <v>14</v>
      </c>
      <c r="AB162" s="10">
        <v>18</v>
      </c>
      <c r="AC162" s="10">
        <v>556</v>
      </c>
      <c r="AD162" s="7">
        <v>22.346534653465199</v>
      </c>
      <c r="AE162" s="10">
        <v>18</v>
      </c>
      <c r="AF162" s="10">
        <v>14</v>
      </c>
      <c r="AG162" s="10">
        <v>4</v>
      </c>
      <c r="AH162" s="10">
        <v>109</v>
      </c>
      <c r="AI162" s="10">
        <v>0</v>
      </c>
      <c r="AJ162" s="10">
        <v>1</v>
      </c>
      <c r="AK162" s="14">
        <v>27</v>
      </c>
      <c r="AL162" s="16">
        <v>0</v>
      </c>
      <c r="AM162" s="17">
        <v>0.14888955260115799</v>
      </c>
      <c r="AN162" s="7">
        <v>33.835707751785897</v>
      </c>
      <c r="AO162" s="7">
        <v>2.4883769805538201</v>
      </c>
      <c r="AP162" s="33">
        <v>12.535904218470099</v>
      </c>
      <c r="AQ162" s="38" t="s">
        <v>1677</v>
      </c>
      <c r="AR162" s="33" t="s">
        <v>1675</v>
      </c>
      <c r="AS162" s="33" t="s">
        <v>1677</v>
      </c>
      <c r="AT162" s="35" t="s">
        <v>1673</v>
      </c>
      <c r="AU162" s="55">
        <f>RANK(AP162,$AP$5:$AP$811,0)</f>
        <v>297</v>
      </c>
      <c r="AV162" s="55">
        <f>RANK(AW162,$AW$5:$AW$811,0)</f>
        <v>158</v>
      </c>
      <c r="AW162" s="55">
        <f>AN162*AO162</f>
        <v>84.195996290290466</v>
      </c>
    </row>
    <row r="163" spans="3:49" x14ac:dyDescent="0.25">
      <c r="C163" s="19" t="s">
        <v>942</v>
      </c>
      <c r="D163" s="6" t="s">
        <v>943</v>
      </c>
      <c r="E163" s="6" t="s">
        <v>15</v>
      </c>
      <c r="F163" s="6" t="s">
        <v>16</v>
      </c>
      <c r="G163" s="13">
        <v>68.162529182290001</v>
      </c>
      <c r="H163" s="11">
        <v>1494335.33333333</v>
      </c>
      <c r="I163" s="8">
        <v>44.043385490753899</v>
      </c>
      <c r="J163" s="9">
        <v>0.541802051093491</v>
      </c>
      <c r="K163" s="9">
        <v>3.8815157512977999E-3</v>
      </c>
      <c r="L163" s="9">
        <v>0.90300201738857799</v>
      </c>
      <c r="M163" s="9">
        <v>0</v>
      </c>
      <c r="N163" s="10">
        <v>3</v>
      </c>
      <c r="O163" s="10">
        <v>4</v>
      </c>
      <c r="P163" s="10">
        <v>74</v>
      </c>
      <c r="Q163" s="9">
        <v>0.90786902060076102</v>
      </c>
      <c r="R163" s="9">
        <v>0</v>
      </c>
      <c r="S163" s="9">
        <v>7.1073205401563496E-3</v>
      </c>
      <c r="T163" s="10">
        <v>248</v>
      </c>
      <c r="U163" s="10">
        <v>843</v>
      </c>
      <c r="V163" s="10">
        <v>29</v>
      </c>
      <c r="W163" s="10">
        <v>0</v>
      </c>
      <c r="X163" s="10">
        <v>134</v>
      </c>
      <c r="Y163" s="10">
        <v>90</v>
      </c>
      <c r="Z163" s="10">
        <v>0</v>
      </c>
      <c r="AA163" s="10">
        <v>13</v>
      </c>
      <c r="AB163" s="10">
        <v>25</v>
      </c>
      <c r="AC163" s="10">
        <v>1407</v>
      </c>
      <c r="AD163" s="7">
        <v>48.519626168224299</v>
      </c>
      <c r="AE163" s="10">
        <v>223</v>
      </c>
      <c r="AF163" s="10">
        <v>237</v>
      </c>
      <c r="AG163" s="10">
        <v>19</v>
      </c>
      <c r="AH163" s="10">
        <v>557</v>
      </c>
      <c r="AI163" s="10">
        <v>0</v>
      </c>
      <c r="AJ163" s="10">
        <v>0</v>
      </c>
      <c r="AK163" s="14">
        <v>74</v>
      </c>
      <c r="AL163" s="16">
        <v>0</v>
      </c>
      <c r="AM163" s="17">
        <v>5.2517308707361501E-2</v>
      </c>
      <c r="AN163" s="7">
        <v>15.9304438974413</v>
      </c>
      <c r="AO163" s="7">
        <v>5.2703566367281303</v>
      </c>
      <c r="AP163" s="33">
        <v>4.4093070616983896</v>
      </c>
      <c r="AQ163" s="38" t="s">
        <v>1677</v>
      </c>
      <c r="AR163" s="33" t="s">
        <v>1675</v>
      </c>
      <c r="AS163" s="33" t="s">
        <v>1676</v>
      </c>
      <c r="AT163" s="35" t="s">
        <v>1673</v>
      </c>
      <c r="AU163" s="55">
        <f>RANK(AP163,$AP$5:$AP$811,0)</f>
        <v>458</v>
      </c>
      <c r="AV163" s="55">
        <f>RANK(AW163,$AW$5:$AW$811,0)</f>
        <v>159</v>
      </c>
      <c r="AW163" s="55">
        <f>AN163*AO163</f>
        <v>83.959120720904892</v>
      </c>
    </row>
    <row r="164" spans="3:49" x14ac:dyDescent="0.25">
      <c r="C164" s="19" t="s">
        <v>519</v>
      </c>
      <c r="D164" s="6" t="s">
        <v>520</v>
      </c>
      <c r="E164" s="6" t="s">
        <v>15</v>
      </c>
      <c r="F164" s="6" t="s">
        <v>19</v>
      </c>
      <c r="G164" s="13">
        <v>22.5066584051782</v>
      </c>
      <c r="H164" s="11">
        <v>856789</v>
      </c>
      <c r="I164" s="8">
        <v>43.905660377358501</v>
      </c>
      <c r="J164" s="9">
        <v>0.46184031934361702</v>
      </c>
      <c r="K164" s="9">
        <v>0</v>
      </c>
      <c r="L164" s="9">
        <v>0.89104866136597205</v>
      </c>
      <c r="M164" s="9">
        <v>5.0693477633562703E-2</v>
      </c>
      <c r="N164" s="10">
        <v>0</v>
      </c>
      <c r="O164" s="10">
        <v>1</v>
      </c>
      <c r="P164" s="10">
        <v>27</v>
      </c>
      <c r="Q164" s="9">
        <v>0.89104866136597205</v>
      </c>
      <c r="R164" s="9">
        <v>5.0693477633562703E-2</v>
      </c>
      <c r="S164" s="9">
        <v>6.7669172932330796E-2</v>
      </c>
      <c r="T164" s="10">
        <v>59</v>
      </c>
      <c r="U164" s="10">
        <v>138</v>
      </c>
      <c r="V164" s="10">
        <v>0</v>
      </c>
      <c r="W164" s="10">
        <v>0</v>
      </c>
      <c r="X164" s="10">
        <v>69</v>
      </c>
      <c r="Y164" s="10">
        <v>32</v>
      </c>
      <c r="Z164" s="10">
        <v>0</v>
      </c>
      <c r="AA164" s="10">
        <v>7</v>
      </c>
      <c r="AB164" s="10">
        <v>9</v>
      </c>
      <c r="AC164" s="10">
        <v>266</v>
      </c>
      <c r="AD164" s="7">
        <v>33.144827586206901</v>
      </c>
      <c r="AE164" s="10">
        <v>64</v>
      </c>
      <c r="AF164" s="10">
        <v>31</v>
      </c>
      <c r="AG164" s="10">
        <v>10</v>
      </c>
      <c r="AH164" s="10">
        <v>151</v>
      </c>
      <c r="AI164" s="10">
        <v>0</v>
      </c>
      <c r="AJ164" s="10">
        <v>0</v>
      </c>
      <c r="AK164" s="14">
        <v>27</v>
      </c>
      <c r="AL164" s="16">
        <v>1</v>
      </c>
      <c r="AM164" s="17">
        <v>0.20622035857464199</v>
      </c>
      <c r="AN164" s="7">
        <v>20.327972157867599</v>
      </c>
      <c r="AO164" s="7">
        <v>4.0864887328885802</v>
      </c>
      <c r="AP164" s="33">
        <v>17.130731205460101</v>
      </c>
      <c r="AQ164" s="38" t="s">
        <v>1677</v>
      </c>
      <c r="AR164" s="33" t="s">
        <v>1675</v>
      </c>
      <c r="AS164" s="33" t="s">
        <v>1676</v>
      </c>
      <c r="AT164" s="35" t="s">
        <v>1672</v>
      </c>
      <c r="AU164" s="55">
        <f>RANK(AP164,$AP$5:$AP$811,0)</f>
        <v>247</v>
      </c>
      <c r="AV164" s="55">
        <f>RANK(AW164,$AW$5:$AW$811,0)</f>
        <v>160</v>
      </c>
      <c r="AW164" s="55">
        <f>AN164*AO164</f>
        <v>83.070029185598699</v>
      </c>
    </row>
    <row r="165" spans="3:49" x14ac:dyDescent="0.25">
      <c r="C165" s="19" t="s">
        <v>455</v>
      </c>
      <c r="D165" s="6" t="s">
        <v>456</v>
      </c>
      <c r="E165" s="6" t="s">
        <v>89</v>
      </c>
      <c r="F165" s="6" t="s">
        <v>90</v>
      </c>
      <c r="G165" s="13">
        <v>129.21559264554401</v>
      </c>
      <c r="H165" s="11">
        <v>1392881.33333333</v>
      </c>
      <c r="I165" s="8">
        <v>40.085470085470099</v>
      </c>
      <c r="J165" s="9">
        <v>0</v>
      </c>
      <c r="K165" s="9">
        <v>0.657690126610735</v>
      </c>
      <c r="L165" s="9">
        <v>0.17188179819565499</v>
      </c>
      <c r="M165" s="9">
        <v>3.50410035852811E-3</v>
      </c>
      <c r="N165" s="10">
        <v>32</v>
      </c>
      <c r="O165" s="10">
        <v>2</v>
      </c>
      <c r="P165" s="10">
        <v>190</v>
      </c>
      <c r="Q165" s="9">
        <v>0.750499533372045</v>
      </c>
      <c r="R165" s="9">
        <v>0.113961661809002</v>
      </c>
      <c r="S165" s="9">
        <v>0.23097908457108199</v>
      </c>
      <c r="T165" s="10">
        <v>122</v>
      </c>
      <c r="U165" s="10">
        <v>546</v>
      </c>
      <c r="V165" s="10">
        <v>0</v>
      </c>
      <c r="W165" s="10">
        <v>0</v>
      </c>
      <c r="X165" s="10">
        <v>1391</v>
      </c>
      <c r="Y165" s="10">
        <v>265</v>
      </c>
      <c r="Z165" s="10">
        <v>17</v>
      </c>
      <c r="AA165" s="10">
        <v>39</v>
      </c>
      <c r="AB165" s="10">
        <v>67</v>
      </c>
      <c r="AC165" s="10">
        <v>3299</v>
      </c>
      <c r="AD165" s="7">
        <v>26.607441154138101</v>
      </c>
      <c r="AE165" s="10">
        <v>469</v>
      </c>
      <c r="AF165" s="10">
        <v>314</v>
      </c>
      <c r="AG165" s="10">
        <v>46</v>
      </c>
      <c r="AH165" s="10">
        <v>1404</v>
      </c>
      <c r="AI165" s="10">
        <v>0</v>
      </c>
      <c r="AJ165" s="10">
        <v>3</v>
      </c>
      <c r="AK165" s="14">
        <v>186</v>
      </c>
      <c r="AL165" s="16">
        <v>0</v>
      </c>
      <c r="AM165" s="17">
        <v>0.27031195814737102</v>
      </c>
      <c r="AN165" s="7">
        <v>21.770972833014799</v>
      </c>
      <c r="AO165" s="7">
        <v>3.7340008756137801</v>
      </c>
      <c r="AP165" s="33">
        <v>21.974424498936301</v>
      </c>
      <c r="AQ165" s="38" t="s">
        <v>1677</v>
      </c>
      <c r="AR165" s="33" t="s">
        <v>1675</v>
      </c>
      <c r="AS165" s="33" t="s">
        <v>1677</v>
      </c>
      <c r="AT165" s="35" t="s">
        <v>1672</v>
      </c>
      <c r="AU165" s="55">
        <f>RANK(AP165,$AP$5:$AP$811,0)</f>
        <v>215</v>
      </c>
      <c r="AV165" s="55">
        <f>RANK(AW165,$AW$5:$AW$811,0)</f>
        <v>161</v>
      </c>
      <c r="AW165" s="55">
        <f>AN165*AO165</f>
        <v>81.292831621441081</v>
      </c>
    </row>
    <row r="166" spans="3:49" x14ac:dyDescent="0.25">
      <c r="C166" s="19" t="s">
        <v>501</v>
      </c>
      <c r="D166" s="6" t="s">
        <v>502</v>
      </c>
      <c r="E166" s="6" t="s">
        <v>15</v>
      </c>
      <c r="F166" s="6" t="s">
        <v>448</v>
      </c>
      <c r="G166" s="13">
        <v>0.95937801081454899</v>
      </c>
      <c r="H166" s="11">
        <v>1369157.66666667</v>
      </c>
      <c r="I166" s="8">
        <v>44.7222222222222</v>
      </c>
      <c r="J166" s="9">
        <v>7.4535538985401502E-3</v>
      </c>
      <c r="K166" s="9">
        <v>0.40208635557456801</v>
      </c>
      <c r="L166" s="9">
        <v>0.59791364442543204</v>
      </c>
      <c r="M166" s="9">
        <v>0</v>
      </c>
      <c r="N166" s="10">
        <v>0</v>
      </c>
      <c r="O166" s="10">
        <v>0</v>
      </c>
      <c r="P166" s="10">
        <v>3</v>
      </c>
      <c r="Q166" s="9">
        <v>1</v>
      </c>
      <c r="R166" s="9">
        <v>0</v>
      </c>
      <c r="S166" s="9">
        <v>5.5555555555555601E-2</v>
      </c>
      <c r="T166" s="10">
        <v>5</v>
      </c>
      <c r="U166" s="10">
        <v>7</v>
      </c>
      <c r="V166" s="10">
        <v>0</v>
      </c>
      <c r="W166" s="10">
        <v>0</v>
      </c>
      <c r="X166" s="10">
        <v>0</v>
      </c>
      <c r="Y166" s="10">
        <v>1</v>
      </c>
      <c r="Z166" s="10">
        <v>0</v>
      </c>
      <c r="AA166" s="10">
        <v>0</v>
      </c>
      <c r="AB166" s="10">
        <v>0</v>
      </c>
      <c r="AC166" s="10">
        <v>18</v>
      </c>
      <c r="AD166" s="7">
        <v>17.2</v>
      </c>
      <c r="AE166" s="10">
        <v>4</v>
      </c>
      <c r="AF166" s="10">
        <v>1</v>
      </c>
      <c r="AG166" s="10">
        <v>0</v>
      </c>
      <c r="AH166" s="10">
        <v>7</v>
      </c>
      <c r="AI166" s="10">
        <v>0</v>
      </c>
      <c r="AJ166" s="10">
        <v>0</v>
      </c>
      <c r="AK166" s="14">
        <v>3</v>
      </c>
      <c r="AL166" s="16">
        <v>0</v>
      </c>
      <c r="AM166" s="17">
        <v>0.23531022612312699</v>
      </c>
      <c r="AN166" s="7">
        <v>20.3764903237585</v>
      </c>
      <c r="AO166" s="7">
        <v>3.9801566756072302</v>
      </c>
      <c r="AP166" s="33">
        <v>19.084041479464101</v>
      </c>
      <c r="AQ166" s="38" t="s">
        <v>1677</v>
      </c>
      <c r="AR166" s="33" t="s">
        <v>1675</v>
      </c>
      <c r="AS166" s="33" t="s">
        <v>1676</v>
      </c>
      <c r="AT166" s="35" t="s">
        <v>1672</v>
      </c>
      <c r="AU166" s="55">
        <f>RANK(AP166,$AP$5:$AP$811,0)</f>
        <v>238</v>
      </c>
      <c r="AV166" s="55">
        <f>RANK(AW166,$AW$5:$AW$811,0)</f>
        <v>162</v>
      </c>
      <c r="AW166" s="55">
        <f>AN166*AO166</f>
        <v>81.101623987553523</v>
      </c>
    </row>
    <row r="167" spans="3:49" x14ac:dyDescent="0.25">
      <c r="C167" s="19" t="s">
        <v>277</v>
      </c>
      <c r="D167" s="6" t="s">
        <v>278</v>
      </c>
      <c r="E167" s="6" t="s">
        <v>27</v>
      </c>
      <c r="F167" s="6" t="s">
        <v>48</v>
      </c>
      <c r="G167" s="13">
        <v>19.517454066936001</v>
      </c>
      <c r="H167" s="11">
        <v>1418542.33333333</v>
      </c>
      <c r="I167" s="8">
        <v>43.362831858407098</v>
      </c>
      <c r="J167" s="9">
        <v>0.87408338424498699</v>
      </c>
      <c r="K167" s="9">
        <v>1.2107151597241799E-2</v>
      </c>
      <c r="L167" s="9">
        <v>0.48437861622608103</v>
      </c>
      <c r="M167" s="9">
        <v>0.39071644573521203</v>
      </c>
      <c r="N167" s="10">
        <v>0</v>
      </c>
      <c r="O167" s="10">
        <v>1</v>
      </c>
      <c r="P167" s="10">
        <v>28</v>
      </c>
      <c r="Q167" s="9">
        <v>0.39998557887883002</v>
      </c>
      <c r="R167" s="9">
        <v>0.50812752033519804</v>
      </c>
      <c r="S167" s="9">
        <v>7.3746312684365795E-2</v>
      </c>
      <c r="T167" s="10">
        <v>16</v>
      </c>
      <c r="U167" s="10">
        <v>198</v>
      </c>
      <c r="V167" s="10">
        <v>0</v>
      </c>
      <c r="W167" s="10">
        <v>4</v>
      </c>
      <c r="X167" s="10">
        <v>69</v>
      </c>
      <c r="Y167" s="10">
        <v>11</v>
      </c>
      <c r="Z167" s="10">
        <v>0</v>
      </c>
      <c r="AA167" s="10">
        <v>13</v>
      </c>
      <c r="AB167" s="10">
        <v>15</v>
      </c>
      <c r="AC167" s="10">
        <v>339</v>
      </c>
      <c r="AD167" s="7">
        <v>46.961904761904698</v>
      </c>
      <c r="AE167" s="10">
        <v>23</v>
      </c>
      <c r="AF167" s="10">
        <v>46</v>
      </c>
      <c r="AG167" s="10">
        <v>10</v>
      </c>
      <c r="AH167" s="10">
        <v>114</v>
      </c>
      <c r="AI167" s="10">
        <v>0</v>
      </c>
      <c r="AJ167" s="10">
        <v>0</v>
      </c>
      <c r="AK167" s="14">
        <v>28</v>
      </c>
      <c r="AL167" s="16">
        <v>0</v>
      </c>
      <c r="AM167" s="17">
        <v>0.50015962273043801</v>
      </c>
      <c r="AN167" s="7">
        <v>12.8107952810331</v>
      </c>
      <c r="AO167" s="7">
        <v>6.3180705686807697</v>
      </c>
      <c r="AP167" s="33">
        <v>40.482674098612101</v>
      </c>
      <c r="AQ167" s="38" t="s">
        <v>1676</v>
      </c>
      <c r="AR167" s="33" t="s">
        <v>1675</v>
      </c>
      <c r="AS167" s="33" t="s">
        <v>1675</v>
      </c>
      <c r="AT167" s="35" t="s">
        <v>1672</v>
      </c>
      <c r="AU167" s="55">
        <f>RANK(AP167,$AP$5:$AP$811,0)</f>
        <v>127</v>
      </c>
      <c r="AV167" s="55">
        <f>RANK(AW167,$AW$5:$AW$811,0)</f>
        <v>163</v>
      </c>
      <c r="AW167" s="55">
        <f>AN167*AO167</f>
        <v>80.939508626489712</v>
      </c>
    </row>
    <row r="168" spans="3:49" x14ac:dyDescent="0.25">
      <c r="C168" s="19" t="s">
        <v>617</v>
      </c>
      <c r="D168" s="6" t="s">
        <v>618</v>
      </c>
      <c r="E168" s="6" t="s">
        <v>27</v>
      </c>
      <c r="F168" s="6" t="s">
        <v>204</v>
      </c>
      <c r="G168" s="13">
        <v>73.633543337550407</v>
      </c>
      <c r="H168" s="11">
        <v>1175161.33333333</v>
      </c>
      <c r="I168" s="8">
        <v>40.919540229885101</v>
      </c>
      <c r="J168" s="9">
        <v>0.358548987533651</v>
      </c>
      <c r="K168" s="9">
        <v>2.4298495564737701E-2</v>
      </c>
      <c r="L168" s="9">
        <v>0.93303371713829497</v>
      </c>
      <c r="M168" s="9">
        <v>2.7275909378844301E-3</v>
      </c>
      <c r="N168" s="10">
        <v>5</v>
      </c>
      <c r="O168" s="10">
        <v>0</v>
      </c>
      <c r="P168" s="10">
        <v>53</v>
      </c>
      <c r="Q168" s="9">
        <v>0.97278765734557104</v>
      </c>
      <c r="R168" s="9">
        <v>1.2303128849511799E-2</v>
      </c>
      <c r="S168" s="9">
        <v>0.11005692599620499</v>
      </c>
      <c r="T168" s="10">
        <v>64</v>
      </c>
      <c r="U168" s="10">
        <v>139</v>
      </c>
      <c r="V168" s="10">
        <v>0</v>
      </c>
      <c r="W168" s="10">
        <v>125</v>
      </c>
      <c r="X168" s="10">
        <v>483</v>
      </c>
      <c r="Y168" s="10">
        <v>97</v>
      </c>
      <c r="Z168" s="10">
        <v>0</v>
      </c>
      <c r="AA168" s="10">
        <v>8</v>
      </c>
      <c r="AB168" s="10">
        <v>13</v>
      </c>
      <c r="AC168" s="10">
        <v>1054</v>
      </c>
      <c r="AD168" s="7">
        <v>27.430069930069799</v>
      </c>
      <c r="AE168" s="10">
        <v>96</v>
      </c>
      <c r="AF168" s="10">
        <v>32</v>
      </c>
      <c r="AG168" s="10">
        <v>8</v>
      </c>
      <c r="AH168" s="10">
        <v>307</v>
      </c>
      <c r="AI168" s="10">
        <v>0</v>
      </c>
      <c r="AJ168" s="10">
        <v>0</v>
      </c>
      <c r="AK168" s="14">
        <v>53</v>
      </c>
      <c r="AL168" s="16">
        <v>0</v>
      </c>
      <c r="AM168" s="17">
        <v>0.155423133244911</v>
      </c>
      <c r="AN168" s="7">
        <v>30.822431101808</v>
      </c>
      <c r="AO168" s="7">
        <v>2.6212823475601001</v>
      </c>
      <c r="AP168" s="33">
        <v>12.5573024082146</v>
      </c>
      <c r="AQ168" s="38" t="s">
        <v>1677</v>
      </c>
      <c r="AR168" s="33" t="s">
        <v>1675</v>
      </c>
      <c r="AS168" s="33" t="s">
        <v>1677</v>
      </c>
      <c r="AT168" s="35" t="s">
        <v>1673</v>
      </c>
      <c r="AU168" s="55">
        <f>RANK(AP168,$AP$5:$AP$811,0)</f>
        <v>296</v>
      </c>
      <c r="AV168" s="55">
        <f>RANK(AW168,$AW$5:$AW$811,0)</f>
        <v>164</v>
      </c>
      <c r="AW168" s="55">
        <f>AN168*AO168</f>
        <v>80.794294556056713</v>
      </c>
    </row>
    <row r="169" spans="3:49" x14ac:dyDescent="0.25">
      <c r="C169" s="19" t="s">
        <v>341</v>
      </c>
      <c r="D169" s="6" t="s">
        <v>342</v>
      </c>
      <c r="E169" s="6" t="s">
        <v>27</v>
      </c>
      <c r="F169" s="6" t="s">
        <v>204</v>
      </c>
      <c r="G169" s="13">
        <v>11.5965906306817</v>
      </c>
      <c r="H169" s="11">
        <v>1015329</v>
      </c>
      <c r="I169" s="8">
        <v>42.2916666666667</v>
      </c>
      <c r="J169" s="9">
        <v>0.51794801310240002</v>
      </c>
      <c r="K169" s="9">
        <v>0</v>
      </c>
      <c r="L169" s="9">
        <v>0.53141093735182499</v>
      </c>
      <c r="M169" s="9">
        <v>5.51858630354242E-2</v>
      </c>
      <c r="N169" s="10">
        <v>4</v>
      </c>
      <c r="O169" s="10">
        <v>0</v>
      </c>
      <c r="P169" s="10">
        <v>16</v>
      </c>
      <c r="Q169" s="9">
        <v>0.53141093735182499</v>
      </c>
      <c r="R169" s="9">
        <v>0.14936091310295299</v>
      </c>
      <c r="S169" s="9">
        <v>0.171296296296296</v>
      </c>
      <c r="T169" s="10">
        <v>22</v>
      </c>
      <c r="U169" s="10">
        <v>12</v>
      </c>
      <c r="V169" s="10">
        <v>0</v>
      </c>
      <c r="W169" s="10">
        <v>11</v>
      </c>
      <c r="X169" s="10">
        <v>122</v>
      </c>
      <c r="Y169" s="10">
        <v>23</v>
      </c>
      <c r="Z169" s="10">
        <v>0</v>
      </c>
      <c r="AA169" s="10">
        <v>3</v>
      </c>
      <c r="AB169" s="10">
        <v>9</v>
      </c>
      <c r="AC169" s="10">
        <v>216</v>
      </c>
      <c r="AD169" s="7">
        <v>33.389830508474603</v>
      </c>
      <c r="AE169" s="10">
        <v>23</v>
      </c>
      <c r="AF169" s="10">
        <v>4</v>
      </c>
      <c r="AG169" s="10">
        <v>2</v>
      </c>
      <c r="AH169" s="10">
        <v>62</v>
      </c>
      <c r="AI169" s="10">
        <v>0</v>
      </c>
      <c r="AJ169" s="10">
        <v>0</v>
      </c>
      <c r="AK169" s="14">
        <v>16</v>
      </c>
      <c r="AL169" s="16">
        <v>0</v>
      </c>
      <c r="AM169" s="17">
        <v>0.41900660363098002</v>
      </c>
      <c r="AN169" s="7">
        <v>14.755711731380099</v>
      </c>
      <c r="AO169" s="7">
        <v>5.3882177158994802</v>
      </c>
      <c r="AP169" s="33">
        <v>33.313952739368801</v>
      </c>
      <c r="AQ169" s="38" t="s">
        <v>1676</v>
      </c>
      <c r="AR169" s="33" t="s">
        <v>1675</v>
      </c>
      <c r="AS169" s="33" t="s">
        <v>1675</v>
      </c>
      <c r="AT169" s="35" t="s">
        <v>1672</v>
      </c>
      <c r="AU169" s="55">
        <f>RANK(AP169,$AP$5:$AP$811,0)</f>
        <v>159</v>
      </c>
      <c r="AV169" s="55">
        <f>RANK(AW169,$AW$5:$AW$811,0)</f>
        <v>165</v>
      </c>
      <c r="AW169" s="55">
        <f>AN169*AO169</f>
        <v>79.506987361728036</v>
      </c>
    </row>
    <row r="170" spans="3:49" x14ac:dyDescent="0.25">
      <c r="C170" s="19" t="s">
        <v>461</v>
      </c>
      <c r="D170" s="6" t="s">
        <v>462</v>
      </c>
      <c r="E170" s="6" t="s">
        <v>15</v>
      </c>
      <c r="F170" s="6" t="s">
        <v>131</v>
      </c>
      <c r="G170" s="13">
        <v>114.80685788679401</v>
      </c>
      <c r="H170" s="11">
        <v>241083.33333333299</v>
      </c>
      <c r="I170" s="8">
        <v>41.825084364454398</v>
      </c>
      <c r="J170" s="9">
        <v>0.15799186609313901</v>
      </c>
      <c r="K170" s="9">
        <v>0.43574042852341899</v>
      </c>
      <c r="L170" s="9">
        <v>0.442056525725671</v>
      </c>
      <c r="M170" s="9">
        <v>2.7413640039914101E-3</v>
      </c>
      <c r="N170" s="10">
        <v>11</v>
      </c>
      <c r="O170" s="10">
        <v>3</v>
      </c>
      <c r="P170" s="10">
        <v>101</v>
      </c>
      <c r="Q170" s="9">
        <v>0.95610412322230498</v>
      </c>
      <c r="R170" s="9">
        <v>4.48801707326465E-3</v>
      </c>
      <c r="S170" s="9">
        <v>7.9152731326644396E-2</v>
      </c>
      <c r="T170" s="10">
        <v>202</v>
      </c>
      <c r="U170" s="10">
        <v>449</v>
      </c>
      <c r="V170" s="10">
        <v>1</v>
      </c>
      <c r="W170" s="10">
        <v>12</v>
      </c>
      <c r="X170" s="10">
        <v>564</v>
      </c>
      <c r="Y170" s="10">
        <v>267</v>
      </c>
      <c r="Z170" s="10">
        <v>0</v>
      </c>
      <c r="AA170" s="10">
        <v>20</v>
      </c>
      <c r="AB170" s="10">
        <v>33</v>
      </c>
      <c r="AC170" s="10">
        <v>1794</v>
      </c>
      <c r="AD170" s="7">
        <v>33.0654627539503</v>
      </c>
      <c r="AE170" s="10">
        <v>129</v>
      </c>
      <c r="AF170" s="10">
        <v>41</v>
      </c>
      <c r="AG170" s="10">
        <v>15</v>
      </c>
      <c r="AH170" s="10">
        <v>463</v>
      </c>
      <c r="AI170" s="10">
        <v>0</v>
      </c>
      <c r="AJ170" s="10">
        <v>1</v>
      </c>
      <c r="AK170" s="14">
        <v>101</v>
      </c>
      <c r="AL170" s="16">
        <v>0</v>
      </c>
      <c r="AM170" s="17">
        <v>0.274048280170756</v>
      </c>
      <c r="AN170" s="7">
        <v>46.687870184352498</v>
      </c>
      <c r="AO170" s="7">
        <v>1.69162475070521</v>
      </c>
      <c r="AP170" s="33">
        <v>21.643882841218598</v>
      </c>
      <c r="AQ170" s="38" t="s">
        <v>1677</v>
      </c>
      <c r="AR170" s="33" t="s">
        <v>1675</v>
      </c>
      <c r="AS170" s="33" t="s">
        <v>1677</v>
      </c>
      <c r="AT170" s="35" t="s">
        <v>1672</v>
      </c>
      <c r="AU170" s="55">
        <f>RANK(AP170,$AP$5:$AP$811,0)</f>
        <v>218</v>
      </c>
      <c r="AV170" s="55">
        <f>RANK(AW170,$AW$5:$AW$811,0)</f>
        <v>166</v>
      </c>
      <c r="AW170" s="55">
        <f>AN170*AO170</f>
        <v>78.978356761562495</v>
      </c>
    </row>
    <row r="171" spans="3:49" x14ac:dyDescent="0.25">
      <c r="C171" s="19" t="s">
        <v>451</v>
      </c>
      <c r="D171" s="6" t="s">
        <v>452</v>
      </c>
      <c r="E171" s="6" t="s">
        <v>15</v>
      </c>
      <c r="F171" s="6" t="s">
        <v>131</v>
      </c>
      <c r="G171" s="13">
        <v>91.606975851062799</v>
      </c>
      <c r="H171" s="11">
        <v>267821</v>
      </c>
      <c r="I171" s="8">
        <v>42.027600849256899</v>
      </c>
      <c r="J171" s="9">
        <v>0.52790268761185799</v>
      </c>
      <c r="K171" s="9">
        <v>3.10533545001772E-2</v>
      </c>
      <c r="L171" s="9">
        <v>0.86326339975191502</v>
      </c>
      <c r="M171" s="9">
        <v>8.6208936090434896E-2</v>
      </c>
      <c r="N171" s="10">
        <v>26</v>
      </c>
      <c r="O171" s="10">
        <v>2</v>
      </c>
      <c r="P171" s="10">
        <v>82</v>
      </c>
      <c r="Q171" s="9">
        <v>0.81491211150617004</v>
      </c>
      <c r="R171" s="9">
        <v>0.18035384486036601</v>
      </c>
      <c r="S171" s="9">
        <v>8.5976039464411597E-2</v>
      </c>
      <c r="T171" s="10">
        <v>158</v>
      </c>
      <c r="U171" s="10">
        <v>498</v>
      </c>
      <c r="V171" s="10">
        <v>0</v>
      </c>
      <c r="W171" s="10">
        <v>28</v>
      </c>
      <c r="X171" s="10">
        <v>330</v>
      </c>
      <c r="Y171" s="10">
        <v>112</v>
      </c>
      <c r="Z171" s="10">
        <v>0</v>
      </c>
      <c r="AA171" s="10">
        <v>11</v>
      </c>
      <c r="AB171" s="10">
        <v>15</v>
      </c>
      <c r="AC171" s="10">
        <v>1419</v>
      </c>
      <c r="AD171" s="7">
        <v>38.444015444015399</v>
      </c>
      <c r="AE171" s="10">
        <v>190</v>
      </c>
      <c r="AF171" s="10">
        <v>54</v>
      </c>
      <c r="AG171" s="10">
        <v>13</v>
      </c>
      <c r="AH171" s="10">
        <v>533</v>
      </c>
      <c r="AI171" s="10">
        <v>0</v>
      </c>
      <c r="AJ171" s="10">
        <v>5</v>
      </c>
      <c r="AK171" s="14">
        <v>81</v>
      </c>
      <c r="AL171" s="16">
        <v>0</v>
      </c>
      <c r="AM171" s="17">
        <v>0.27998210184029898</v>
      </c>
      <c r="AN171" s="7">
        <v>31.592257195405299</v>
      </c>
      <c r="AO171" s="7">
        <v>2.4967737516673401</v>
      </c>
      <c r="AP171" s="33">
        <v>22.084629402094201</v>
      </c>
      <c r="AQ171" s="38" t="s">
        <v>1677</v>
      </c>
      <c r="AR171" s="33" t="s">
        <v>1675</v>
      </c>
      <c r="AS171" s="33" t="s">
        <v>1677</v>
      </c>
      <c r="AT171" s="35" t="s">
        <v>1672</v>
      </c>
      <c r="AU171" s="55">
        <f>RANK(AP171,$AP$5:$AP$811,0)</f>
        <v>213</v>
      </c>
      <c r="AV171" s="55">
        <f>RANK(AW171,$AW$5:$AW$811,0)</f>
        <v>167</v>
      </c>
      <c r="AW171" s="55">
        <f>AN171*AO171</f>
        <v>78.878718521411614</v>
      </c>
    </row>
    <row r="172" spans="3:49" x14ac:dyDescent="0.25">
      <c r="C172" s="19" t="s">
        <v>507</v>
      </c>
      <c r="D172" s="6" t="s">
        <v>508</v>
      </c>
      <c r="E172" s="6" t="s">
        <v>15</v>
      </c>
      <c r="F172" s="6" t="s">
        <v>131</v>
      </c>
      <c r="G172" s="13">
        <v>145.158021040741</v>
      </c>
      <c r="H172" s="11">
        <v>627725.66666666698</v>
      </c>
      <c r="I172" s="8">
        <v>43.338424983027799</v>
      </c>
      <c r="J172" s="9">
        <v>0.22623863038692199</v>
      </c>
      <c r="K172" s="9">
        <v>0.33332836221557599</v>
      </c>
      <c r="L172" s="9">
        <v>0.60179655934895404</v>
      </c>
      <c r="M172" s="9">
        <v>4.30908481823149E-2</v>
      </c>
      <c r="N172" s="10">
        <v>22</v>
      </c>
      <c r="O172" s="10">
        <v>1</v>
      </c>
      <c r="P172" s="10">
        <v>155</v>
      </c>
      <c r="Q172" s="9">
        <v>0.88188659695336402</v>
      </c>
      <c r="R172" s="9">
        <v>9.6329172793482506E-2</v>
      </c>
      <c r="S172" s="9">
        <v>0.10874704491725801</v>
      </c>
      <c r="T172" s="10">
        <v>563</v>
      </c>
      <c r="U172" s="10">
        <v>1124</v>
      </c>
      <c r="V172" s="10">
        <v>4</v>
      </c>
      <c r="W172" s="10">
        <v>39</v>
      </c>
      <c r="X172" s="10">
        <v>761</v>
      </c>
      <c r="Y172" s="10">
        <v>357</v>
      </c>
      <c r="Z172" s="10">
        <v>21</v>
      </c>
      <c r="AA172" s="10">
        <v>36</v>
      </c>
      <c r="AB172" s="10">
        <v>52</v>
      </c>
      <c r="AC172" s="10">
        <v>2961</v>
      </c>
      <c r="AD172" s="7">
        <v>38.701103309929699</v>
      </c>
      <c r="AE172" s="10">
        <v>389</v>
      </c>
      <c r="AF172" s="10">
        <v>132</v>
      </c>
      <c r="AG172" s="10">
        <v>33</v>
      </c>
      <c r="AH172" s="10">
        <v>1035</v>
      </c>
      <c r="AI172" s="10">
        <v>0</v>
      </c>
      <c r="AJ172" s="10">
        <v>7</v>
      </c>
      <c r="AK172" s="14">
        <v>154</v>
      </c>
      <c r="AL172" s="16">
        <v>0</v>
      </c>
      <c r="AM172" s="17">
        <v>0.23888085534352099</v>
      </c>
      <c r="AN172" s="7">
        <v>34.385555237365601</v>
      </c>
      <c r="AO172" s="7">
        <v>2.29050708868479</v>
      </c>
      <c r="AP172" s="33">
        <v>18.814341690871601</v>
      </c>
      <c r="AQ172" s="38" t="s">
        <v>1677</v>
      </c>
      <c r="AR172" s="33" t="s">
        <v>1675</v>
      </c>
      <c r="AS172" s="33" t="s">
        <v>1677</v>
      </c>
      <c r="AT172" s="35" t="s">
        <v>1672</v>
      </c>
      <c r="AU172" s="55">
        <f>RANK(AP172,$AP$5:$AP$811,0)</f>
        <v>241</v>
      </c>
      <c r="AV172" s="55">
        <f>RANK(AW172,$AW$5:$AW$811,0)</f>
        <v>168</v>
      </c>
      <c r="AW172" s="55">
        <f>AN172*AO172</f>
        <v>78.76035801954832</v>
      </c>
    </row>
    <row r="173" spans="3:49" x14ac:dyDescent="0.25">
      <c r="C173" s="19" t="s">
        <v>311</v>
      </c>
      <c r="D173" s="6" t="s">
        <v>312</v>
      </c>
      <c r="E173" s="6" t="s">
        <v>15</v>
      </c>
      <c r="F173" s="6" t="s">
        <v>19</v>
      </c>
      <c r="G173" s="13">
        <v>34.375228868790899</v>
      </c>
      <c r="H173" s="11">
        <v>1326137.66666667</v>
      </c>
      <c r="I173" s="8">
        <v>43.908754623921098</v>
      </c>
      <c r="J173" s="9">
        <v>0.170434746759447</v>
      </c>
      <c r="K173" s="9">
        <v>3.48807904693251E-4</v>
      </c>
      <c r="L173" s="9">
        <v>0.68702005363996399</v>
      </c>
      <c r="M173" s="9">
        <v>0.29475055617686602</v>
      </c>
      <c r="N173" s="10">
        <v>6</v>
      </c>
      <c r="O173" s="10">
        <v>0</v>
      </c>
      <c r="P173" s="10">
        <v>88</v>
      </c>
      <c r="Q173" s="9">
        <v>0.63997551524580798</v>
      </c>
      <c r="R173" s="9">
        <v>0.34214390247571602</v>
      </c>
      <c r="S173" s="9">
        <v>6.5190651906519098E-2</v>
      </c>
      <c r="T173" s="10">
        <v>190</v>
      </c>
      <c r="U173" s="10">
        <v>472</v>
      </c>
      <c r="V173" s="10">
        <v>0</v>
      </c>
      <c r="W173" s="10">
        <v>13</v>
      </c>
      <c r="X173" s="10">
        <v>198</v>
      </c>
      <c r="Y173" s="10">
        <v>64</v>
      </c>
      <c r="Z173" s="10">
        <v>13</v>
      </c>
      <c r="AA173" s="10">
        <v>6</v>
      </c>
      <c r="AB173" s="10">
        <v>9</v>
      </c>
      <c r="AC173" s="10">
        <v>813</v>
      </c>
      <c r="AD173" s="7">
        <v>35.811369509043899</v>
      </c>
      <c r="AE173" s="10">
        <v>172</v>
      </c>
      <c r="AF173" s="10">
        <v>78</v>
      </c>
      <c r="AG173" s="10">
        <v>20</v>
      </c>
      <c r="AH173" s="10">
        <v>391</v>
      </c>
      <c r="AI173" s="10">
        <v>0</v>
      </c>
      <c r="AJ173" s="10">
        <v>0</v>
      </c>
      <c r="AK173" s="14">
        <v>88</v>
      </c>
      <c r="AL173" s="16">
        <v>1</v>
      </c>
      <c r="AM173" s="17">
        <v>0.44930303767195701</v>
      </c>
      <c r="AN173" s="7">
        <v>19.5173810646214</v>
      </c>
      <c r="AO173" s="7">
        <v>4.02053668176353</v>
      </c>
      <c r="AP173" s="33">
        <v>35.2569650506397</v>
      </c>
      <c r="AQ173" s="38" t="s">
        <v>1676</v>
      </c>
      <c r="AR173" s="33" t="s">
        <v>1675</v>
      </c>
      <c r="AS173" s="33" t="s">
        <v>1676</v>
      </c>
      <c r="AT173" s="35" t="s">
        <v>1672</v>
      </c>
      <c r="AU173" s="55">
        <f>RANK(AP173,$AP$5:$AP$811,0)</f>
        <v>144</v>
      </c>
      <c r="AV173" s="55">
        <f>RANK(AW173,$AW$5:$AW$811,0)</f>
        <v>169</v>
      </c>
      <c r="AW173" s="55">
        <f>AN173*AO173</f>
        <v>78.470346502267276</v>
      </c>
    </row>
    <row r="174" spans="3:49" x14ac:dyDescent="0.25">
      <c r="C174" s="19" t="s">
        <v>545</v>
      </c>
      <c r="D174" s="6" t="s">
        <v>546</v>
      </c>
      <c r="E174" s="6" t="s">
        <v>27</v>
      </c>
      <c r="F174" s="6" t="s">
        <v>163</v>
      </c>
      <c r="G174" s="13">
        <v>51.872593662760202</v>
      </c>
      <c r="H174" s="11">
        <v>1641880</v>
      </c>
      <c r="I174" s="8">
        <v>42.2732067510549</v>
      </c>
      <c r="J174" s="9">
        <v>0.50296884085676297</v>
      </c>
      <c r="K174" s="9">
        <v>7.7402923545978802E-2</v>
      </c>
      <c r="L174" s="9">
        <v>0.72111750940599195</v>
      </c>
      <c r="M174" s="9">
        <v>0.100086204023346</v>
      </c>
      <c r="N174" s="10">
        <v>11</v>
      </c>
      <c r="O174" s="10">
        <v>0</v>
      </c>
      <c r="P174" s="10">
        <v>88</v>
      </c>
      <c r="Q174" s="9">
        <v>0.79425828605098703</v>
      </c>
      <c r="R174" s="9">
        <v>0.135954549620942</v>
      </c>
      <c r="S174" s="9">
        <v>7.3606729758149303E-2</v>
      </c>
      <c r="T174" s="10">
        <v>143</v>
      </c>
      <c r="U174" s="10">
        <v>415</v>
      </c>
      <c r="V174" s="10">
        <v>1</v>
      </c>
      <c r="W174" s="10">
        <v>23</v>
      </c>
      <c r="X174" s="10">
        <v>325</v>
      </c>
      <c r="Y174" s="10">
        <v>54</v>
      </c>
      <c r="Z174" s="10">
        <v>0</v>
      </c>
      <c r="AA174" s="10">
        <v>6</v>
      </c>
      <c r="AB174" s="10">
        <v>16</v>
      </c>
      <c r="AC174" s="10">
        <v>951</v>
      </c>
      <c r="AD174" s="7">
        <v>17.282142857142901</v>
      </c>
      <c r="AE174" s="10">
        <v>89</v>
      </c>
      <c r="AF174" s="10">
        <v>63</v>
      </c>
      <c r="AG174" s="10">
        <v>7</v>
      </c>
      <c r="AH174" s="10">
        <v>323</v>
      </c>
      <c r="AI174" s="10">
        <v>0</v>
      </c>
      <c r="AJ174" s="10">
        <v>0</v>
      </c>
      <c r="AK174" s="14">
        <v>86</v>
      </c>
      <c r="AL174" s="16">
        <v>0</v>
      </c>
      <c r="AM174" s="17">
        <v>0.203305140388091</v>
      </c>
      <c r="AN174" s="7">
        <v>18.180551277377599</v>
      </c>
      <c r="AO174" s="7">
        <v>4.2575960839804496</v>
      </c>
      <c r="AP174" s="33">
        <v>15.7369246436023</v>
      </c>
      <c r="AQ174" s="38" t="s">
        <v>1677</v>
      </c>
      <c r="AR174" s="33" t="s">
        <v>1675</v>
      </c>
      <c r="AS174" s="33" t="s">
        <v>1676</v>
      </c>
      <c r="AT174" s="35" t="s">
        <v>1672</v>
      </c>
      <c r="AU174" s="55">
        <f>RANK(AP174,$AP$5:$AP$811,0)</f>
        <v>260</v>
      </c>
      <c r="AV174" s="55">
        <f>RANK(AW174,$AW$5:$AW$811,0)</f>
        <v>170</v>
      </c>
      <c r="AW174" s="55">
        <f>AN174*AO174</f>
        <v>77.405443923168633</v>
      </c>
    </row>
    <row r="175" spans="3:49" x14ac:dyDescent="0.25">
      <c r="C175" s="19" t="s">
        <v>315</v>
      </c>
      <c r="D175" s="6" t="s">
        <v>316</v>
      </c>
      <c r="E175" s="6" t="s">
        <v>15</v>
      </c>
      <c r="F175" s="6" t="s">
        <v>19</v>
      </c>
      <c r="G175" s="13">
        <v>38.181548735082501</v>
      </c>
      <c r="H175" s="11">
        <v>1355819.33333333</v>
      </c>
      <c r="I175" s="8">
        <v>43.947712418300704</v>
      </c>
      <c r="J175" s="9">
        <v>0.44271108435560003</v>
      </c>
      <c r="K175" s="9">
        <v>1.0113139806465E-3</v>
      </c>
      <c r="L175" s="9">
        <v>0.63830015908092097</v>
      </c>
      <c r="M175" s="9">
        <v>0.27298084798880401</v>
      </c>
      <c r="N175" s="10">
        <v>6</v>
      </c>
      <c r="O175" s="10">
        <v>3</v>
      </c>
      <c r="P175" s="10">
        <v>51</v>
      </c>
      <c r="Q175" s="9">
        <v>0.66328981616626104</v>
      </c>
      <c r="R175" s="9">
        <v>0.27734340155424397</v>
      </c>
      <c r="S175" s="9">
        <v>8.2352941176470601E-2</v>
      </c>
      <c r="T175" s="10">
        <v>186</v>
      </c>
      <c r="U175" s="10">
        <v>378</v>
      </c>
      <c r="V175" s="10">
        <v>0</v>
      </c>
      <c r="W175" s="10">
        <v>6</v>
      </c>
      <c r="X175" s="10">
        <v>209</v>
      </c>
      <c r="Y175" s="10">
        <v>95</v>
      </c>
      <c r="Z175" s="10">
        <v>15</v>
      </c>
      <c r="AA175" s="10">
        <v>8</v>
      </c>
      <c r="AB175" s="10">
        <v>18</v>
      </c>
      <c r="AC175" s="10">
        <v>765</v>
      </c>
      <c r="AD175" s="7">
        <v>34.732954545454497</v>
      </c>
      <c r="AE175" s="10">
        <v>140</v>
      </c>
      <c r="AF175" s="10">
        <v>74</v>
      </c>
      <c r="AG175" s="10">
        <v>14</v>
      </c>
      <c r="AH175" s="10">
        <v>373</v>
      </c>
      <c r="AI175" s="10">
        <v>0</v>
      </c>
      <c r="AJ175" s="10">
        <v>2</v>
      </c>
      <c r="AK175" s="14">
        <v>49</v>
      </c>
      <c r="AL175" s="16">
        <v>1</v>
      </c>
      <c r="AM175" s="17">
        <v>0.45783677503565601</v>
      </c>
      <c r="AN175" s="7">
        <v>16.6839290421253</v>
      </c>
      <c r="AO175" s="7">
        <v>4.5960762724888102</v>
      </c>
      <c r="AP175" s="33">
        <v>35.107203374400001</v>
      </c>
      <c r="AQ175" s="38" t="s">
        <v>1676</v>
      </c>
      <c r="AR175" s="33" t="s">
        <v>1675</v>
      </c>
      <c r="AS175" s="33" t="s">
        <v>1676</v>
      </c>
      <c r="AT175" s="35" t="s">
        <v>1672</v>
      </c>
      <c r="AU175" s="55">
        <f>RANK(AP175,$AP$5:$AP$811,0)</f>
        <v>146</v>
      </c>
      <c r="AV175" s="55">
        <f>RANK(AW175,$AW$5:$AW$811,0)</f>
        <v>171</v>
      </c>
      <c r="AW175" s="55">
        <f>AN175*AO175</f>
        <v>76.680610402399054</v>
      </c>
    </row>
    <row r="176" spans="3:49" x14ac:dyDescent="0.25">
      <c r="C176" s="19" t="s">
        <v>390</v>
      </c>
      <c r="D176" s="6" t="s">
        <v>391</v>
      </c>
      <c r="E176" s="6" t="s">
        <v>15</v>
      </c>
      <c r="F176" s="6" t="s">
        <v>19</v>
      </c>
      <c r="G176" s="13">
        <v>50.320584257819</v>
      </c>
      <c r="H176" s="11">
        <v>989739.33333333302</v>
      </c>
      <c r="I176" s="8">
        <v>44.578441835645698</v>
      </c>
      <c r="J176" s="9">
        <v>0.45210590871251799</v>
      </c>
      <c r="K176" s="9">
        <v>3.49194383895586E-3</v>
      </c>
      <c r="L176" s="9">
        <v>0.59259948931889295</v>
      </c>
      <c r="M176" s="9">
        <v>0.26877218858109098</v>
      </c>
      <c r="N176" s="10">
        <v>6</v>
      </c>
      <c r="O176" s="10">
        <v>0</v>
      </c>
      <c r="P176" s="10">
        <v>75</v>
      </c>
      <c r="Q176" s="9">
        <v>0.49584587107901701</v>
      </c>
      <c r="R176" s="9">
        <v>0.37914352909749999</v>
      </c>
      <c r="S176" s="9">
        <v>3.5069075451647197E-2</v>
      </c>
      <c r="T176" s="10">
        <v>211</v>
      </c>
      <c r="U176" s="10">
        <v>458</v>
      </c>
      <c r="V176" s="10">
        <v>0</v>
      </c>
      <c r="W176" s="10">
        <v>1</v>
      </c>
      <c r="X176" s="10">
        <v>207</v>
      </c>
      <c r="Y176" s="10">
        <v>113</v>
      </c>
      <c r="Z176" s="10">
        <v>0</v>
      </c>
      <c r="AA176" s="10">
        <v>11</v>
      </c>
      <c r="AB176" s="10">
        <v>19</v>
      </c>
      <c r="AC176" s="10">
        <v>941</v>
      </c>
      <c r="AD176" s="7">
        <v>22.772925764192099</v>
      </c>
      <c r="AE176" s="10">
        <v>75</v>
      </c>
      <c r="AF176" s="10">
        <v>36</v>
      </c>
      <c r="AG176" s="10">
        <v>5</v>
      </c>
      <c r="AH176" s="10">
        <v>241</v>
      </c>
      <c r="AI176" s="10">
        <v>0</v>
      </c>
      <c r="AJ176" s="10">
        <v>1</v>
      </c>
      <c r="AK176" s="14">
        <v>74</v>
      </c>
      <c r="AL176" s="16">
        <v>0</v>
      </c>
      <c r="AM176" s="17">
        <v>0.34315292294848898</v>
      </c>
      <c r="AN176" s="7">
        <v>21.484971589322399</v>
      </c>
      <c r="AO176" s="7">
        <v>3.56329158522832</v>
      </c>
      <c r="AP176" s="33">
        <v>26.270833291851002</v>
      </c>
      <c r="AQ176" s="38" t="s">
        <v>1676</v>
      </c>
      <c r="AR176" s="33" t="s">
        <v>1675</v>
      </c>
      <c r="AS176" s="33" t="s">
        <v>1677</v>
      </c>
      <c r="AT176" s="35" t="s">
        <v>1672</v>
      </c>
      <c r="AU176" s="55">
        <f>RANK(AP176,$AP$5:$AP$811,0)</f>
        <v>183</v>
      </c>
      <c r="AV176" s="55">
        <f>RANK(AW176,$AW$5:$AW$811,0)</f>
        <v>172</v>
      </c>
      <c r="AW176" s="55">
        <f>AN176*AO176</f>
        <v>76.557218473102026</v>
      </c>
    </row>
    <row r="177" spans="3:49" x14ac:dyDescent="0.25">
      <c r="C177" s="19" t="s">
        <v>293</v>
      </c>
      <c r="D177" s="6" t="s">
        <v>294</v>
      </c>
      <c r="E177" s="6" t="s">
        <v>11</v>
      </c>
      <c r="F177" s="6" t="s">
        <v>12</v>
      </c>
      <c r="G177" s="13">
        <v>26.564630996807999</v>
      </c>
      <c r="H177" s="11">
        <v>658552.33333333302</v>
      </c>
      <c r="I177" s="8">
        <v>43.120481927710799</v>
      </c>
      <c r="J177" s="9">
        <v>0.53996131804078695</v>
      </c>
      <c r="K177" s="9">
        <v>0</v>
      </c>
      <c r="L177" s="9">
        <v>0.82906408798431896</v>
      </c>
      <c r="M177" s="9">
        <v>0.17082892725042001</v>
      </c>
      <c r="N177" s="10">
        <v>4</v>
      </c>
      <c r="O177" s="10">
        <v>0</v>
      </c>
      <c r="P177" s="10">
        <v>25</v>
      </c>
      <c r="Q177" s="9">
        <v>0.76184277789599197</v>
      </c>
      <c r="R177" s="9">
        <v>0.238050237338746</v>
      </c>
      <c r="S177" s="9">
        <v>0.16867469879518099</v>
      </c>
      <c r="T177" s="10">
        <v>53</v>
      </c>
      <c r="U177" s="10">
        <v>145</v>
      </c>
      <c r="V177" s="10">
        <v>0</v>
      </c>
      <c r="W177" s="10">
        <v>5</v>
      </c>
      <c r="X177" s="10">
        <v>91</v>
      </c>
      <c r="Y177" s="10">
        <v>129</v>
      </c>
      <c r="Z177" s="10">
        <v>0</v>
      </c>
      <c r="AA177" s="10">
        <v>11</v>
      </c>
      <c r="AB177" s="10">
        <v>14</v>
      </c>
      <c r="AC177" s="10">
        <v>415</v>
      </c>
      <c r="AD177" s="7">
        <v>34.403100775193799</v>
      </c>
      <c r="AE177" s="10">
        <v>38</v>
      </c>
      <c r="AF177" s="10">
        <v>24</v>
      </c>
      <c r="AG177" s="10">
        <v>10</v>
      </c>
      <c r="AH177" s="10">
        <v>133</v>
      </c>
      <c r="AI177" s="10">
        <v>0</v>
      </c>
      <c r="AJ177" s="10">
        <v>0</v>
      </c>
      <c r="AK177" s="14">
        <v>25</v>
      </c>
      <c r="AL177" s="16">
        <v>1</v>
      </c>
      <c r="AM177" s="17">
        <v>0.51354514692525499</v>
      </c>
      <c r="AN177" s="7">
        <v>17.353464922448701</v>
      </c>
      <c r="AO177" s="7">
        <v>4.3899707149844502</v>
      </c>
      <c r="AP177" s="33">
        <v>39.1224869915753</v>
      </c>
      <c r="AQ177" s="38" t="s">
        <v>1676</v>
      </c>
      <c r="AR177" s="33" t="s">
        <v>1675</v>
      </c>
      <c r="AS177" s="33" t="s">
        <v>1676</v>
      </c>
      <c r="AT177" s="35" t="s">
        <v>1672</v>
      </c>
      <c r="AU177" s="55">
        <f>RANK(AP177,$AP$5:$AP$811,0)</f>
        <v>135</v>
      </c>
      <c r="AV177" s="55">
        <f>RANK(AW177,$AW$5:$AW$811,0)</f>
        <v>173</v>
      </c>
      <c r="AW177" s="55">
        <f>AN177*AO177</f>
        <v>76.181202813059699</v>
      </c>
    </row>
    <row r="178" spans="3:49" x14ac:dyDescent="0.25">
      <c r="C178" s="19" t="s">
        <v>237</v>
      </c>
      <c r="D178" s="6" t="s">
        <v>238</v>
      </c>
      <c r="E178" s="6" t="s">
        <v>11</v>
      </c>
      <c r="F178" s="6" t="s">
        <v>22</v>
      </c>
      <c r="G178" s="13">
        <v>8.9607435452342497</v>
      </c>
      <c r="H178" s="11">
        <v>1585359</v>
      </c>
      <c r="I178" s="8">
        <v>44.647058823529399</v>
      </c>
      <c r="J178" s="9">
        <v>0</v>
      </c>
      <c r="K178" s="9">
        <v>2.8539237061528101E-2</v>
      </c>
      <c r="L178" s="9">
        <v>0.11397413958486501</v>
      </c>
      <c r="M178" s="9">
        <v>0.24628485339099199</v>
      </c>
      <c r="N178" s="10">
        <v>3</v>
      </c>
      <c r="O178" s="10">
        <v>0</v>
      </c>
      <c r="P178" s="10">
        <v>7</v>
      </c>
      <c r="Q178" s="9">
        <v>0.11397413958486501</v>
      </c>
      <c r="R178" s="9">
        <v>0.303547397472471</v>
      </c>
      <c r="S178" s="9">
        <v>0.14705882352941199</v>
      </c>
      <c r="T178" s="10">
        <v>33</v>
      </c>
      <c r="U178" s="10">
        <v>86</v>
      </c>
      <c r="V178" s="10">
        <v>0</v>
      </c>
      <c r="W178" s="10">
        <v>0</v>
      </c>
      <c r="X178" s="10">
        <v>21</v>
      </c>
      <c r="Y178" s="10">
        <v>6</v>
      </c>
      <c r="Z178" s="10">
        <v>0</v>
      </c>
      <c r="AA178" s="10">
        <v>3</v>
      </c>
      <c r="AB178" s="10">
        <v>5</v>
      </c>
      <c r="AC178" s="10">
        <v>170</v>
      </c>
      <c r="AD178" s="7">
        <v>48.475000000000001</v>
      </c>
      <c r="AE178" s="10">
        <v>10</v>
      </c>
      <c r="AF178" s="10">
        <v>16</v>
      </c>
      <c r="AG178" s="10">
        <v>4</v>
      </c>
      <c r="AH178" s="10">
        <v>46</v>
      </c>
      <c r="AI178" s="10">
        <v>0</v>
      </c>
      <c r="AJ178" s="10">
        <v>0</v>
      </c>
      <c r="AK178" s="14">
        <v>7</v>
      </c>
      <c r="AL178" s="16">
        <v>0</v>
      </c>
      <c r="AM178" s="17">
        <v>0.620308159646075</v>
      </c>
      <c r="AN178" s="7">
        <v>11.094172462985201</v>
      </c>
      <c r="AO178" s="7">
        <v>6.8386373373211704</v>
      </c>
      <c r="AP178" s="33">
        <v>47.062173430849001</v>
      </c>
      <c r="AQ178" s="38" t="s">
        <v>1676</v>
      </c>
      <c r="AR178" s="33" t="s">
        <v>1676</v>
      </c>
      <c r="AS178" s="33" t="s">
        <v>1675</v>
      </c>
      <c r="AT178" s="35" t="s">
        <v>1672</v>
      </c>
      <c r="AU178" s="55">
        <f>RANK(AP178,$AP$5:$AP$811,0)</f>
        <v>106</v>
      </c>
      <c r="AV178" s="55">
        <f>RANK(AW178,$AW$5:$AW$811,0)</f>
        <v>174</v>
      </c>
      <c r="AW178" s="55">
        <f>AN178*AO178</f>
        <v>75.869022032050964</v>
      </c>
    </row>
    <row r="179" spans="3:49" x14ac:dyDescent="0.25">
      <c r="C179" s="19" t="s">
        <v>615</v>
      </c>
      <c r="D179" s="6" t="s">
        <v>616</v>
      </c>
      <c r="E179" s="6" t="s">
        <v>27</v>
      </c>
      <c r="F179" s="6" t="s">
        <v>204</v>
      </c>
      <c r="G179" s="13">
        <v>0.27858196040625099</v>
      </c>
      <c r="H179" s="11">
        <v>948215.33333333302</v>
      </c>
      <c r="I179" s="8">
        <v>38.3333333333333</v>
      </c>
      <c r="J179" s="9">
        <v>9.4044070429783397E-2</v>
      </c>
      <c r="K179" s="9">
        <v>0</v>
      </c>
      <c r="L179" s="9">
        <v>1</v>
      </c>
      <c r="M179" s="9">
        <v>0</v>
      </c>
      <c r="N179" s="10">
        <v>0</v>
      </c>
      <c r="O179" s="10">
        <v>0</v>
      </c>
      <c r="P179" s="10">
        <v>0</v>
      </c>
      <c r="Q179" s="9">
        <v>1</v>
      </c>
      <c r="R179" s="9">
        <v>0</v>
      </c>
      <c r="S179" s="9">
        <v>0.16666666666666699</v>
      </c>
      <c r="T179" s="10">
        <v>0</v>
      </c>
      <c r="U179" s="10">
        <v>0</v>
      </c>
      <c r="V179" s="10">
        <v>0</v>
      </c>
      <c r="W179" s="10">
        <v>2</v>
      </c>
      <c r="X179" s="10">
        <v>2</v>
      </c>
      <c r="Y179" s="10">
        <v>2</v>
      </c>
      <c r="Z179" s="10">
        <v>0</v>
      </c>
      <c r="AA179" s="10">
        <v>0</v>
      </c>
      <c r="AB179" s="10">
        <v>0</v>
      </c>
      <c r="AC179" s="10">
        <v>6</v>
      </c>
      <c r="AD179" s="7">
        <v>34.5</v>
      </c>
      <c r="AE179" s="10">
        <v>1</v>
      </c>
      <c r="AF179" s="10">
        <v>0</v>
      </c>
      <c r="AG179" s="10">
        <v>0</v>
      </c>
      <c r="AH179" s="10">
        <v>2</v>
      </c>
      <c r="AI179" s="10">
        <v>0</v>
      </c>
      <c r="AJ179" s="10">
        <v>0</v>
      </c>
      <c r="AK179" s="14">
        <v>0</v>
      </c>
      <c r="AL179" s="16">
        <v>0</v>
      </c>
      <c r="AM179" s="17">
        <v>0.16604940162106499</v>
      </c>
      <c r="AN179" s="7">
        <v>24.9251746470662</v>
      </c>
      <c r="AO179" s="7">
        <v>3.0379970696232901</v>
      </c>
      <c r="AP179" s="33">
        <v>12.573693670811201</v>
      </c>
      <c r="AQ179" s="38" t="s">
        <v>1677</v>
      </c>
      <c r="AR179" s="33" t="s">
        <v>1675</v>
      </c>
      <c r="AS179" s="33" t="s">
        <v>1677</v>
      </c>
      <c r="AT179" s="35" t="s">
        <v>1673</v>
      </c>
      <c r="AU179" s="55">
        <f>RANK(AP179,$AP$5:$AP$811,0)</f>
        <v>295</v>
      </c>
      <c r="AV179" s="55">
        <f>RANK(AW179,$AW$5:$AW$811,0)</f>
        <v>175</v>
      </c>
      <c r="AW179" s="55">
        <f>AN179*AO179</f>
        <v>75.722607537635838</v>
      </c>
    </row>
    <row r="180" spans="3:49" x14ac:dyDescent="0.25">
      <c r="C180" s="19" t="s">
        <v>434</v>
      </c>
      <c r="D180" s="6" t="s">
        <v>435</v>
      </c>
      <c r="E180" s="6" t="s">
        <v>15</v>
      </c>
      <c r="F180" s="6" t="s">
        <v>131</v>
      </c>
      <c r="G180" s="13">
        <v>71.106971587729205</v>
      </c>
      <c r="H180" s="11">
        <v>138249.33333333299</v>
      </c>
      <c r="I180" s="8">
        <v>39.932519280205703</v>
      </c>
      <c r="J180" s="9">
        <v>0.36893096944079201</v>
      </c>
      <c r="K180" s="9">
        <v>0.72244585077219803</v>
      </c>
      <c r="L180" s="9">
        <v>0.13887228530492499</v>
      </c>
      <c r="M180" s="9">
        <v>0</v>
      </c>
      <c r="N180" s="10">
        <v>12</v>
      </c>
      <c r="O180" s="10">
        <v>0</v>
      </c>
      <c r="P180" s="10">
        <v>87</v>
      </c>
      <c r="Q180" s="9">
        <v>0.99697854496114302</v>
      </c>
      <c r="R180" s="9">
        <v>0</v>
      </c>
      <c r="S180" s="9">
        <v>0.32864450127877198</v>
      </c>
      <c r="T180" s="10">
        <v>76</v>
      </c>
      <c r="U180" s="10">
        <v>192</v>
      </c>
      <c r="V180" s="10">
        <v>0</v>
      </c>
      <c r="W180" s="10">
        <v>8</v>
      </c>
      <c r="X180" s="10">
        <v>1002</v>
      </c>
      <c r="Y180" s="10">
        <v>111</v>
      </c>
      <c r="Z180" s="10">
        <v>0</v>
      </c>
      <c r="AA180" s="10">
        <v>15</v>
      </c>
      <c r="AB180" s="10">
        <v>27</v>
      </c>
      <c r="AC180" s="10">
        <v>1564</v>
      </c>
      <c r="AD180" s="7">
        <v>21.320099255583099</v>
      </c>
      <c r="AE180" s="10">
        <v>112</v>
      </c>
      <c r="AF180" s="10">
        <v>28</v>
      </c>
      <c r="AG180" s="10">
        <v>14</v>
      </c>
      <c r="AH180" s="10">
        <v>423</v>
      </c>
      <c r="AI180" s="10">
        <v>0</v>
      </c>
      <c r="AJ180" s="10">
        <v>0</v>
      </c>
      <c r="AK180" s="14">
        <v>87</v>
      </c>
      <c r="AL180" s="16">
        <v>0</v>
      </c>
      <c r="AM180" s="17">
        <v>0.31921731668613801</v>
      </c>
      <c r="AN180" s="7">
        <v>37.748575328372198</v>
      </c>
      <c r="AO180" s="7">
        <v>1.9831335632629099</v>
      </c>
      <c r="AP180" s="33">
        <v>23.896757305543801</v>
      </c>
      <c r="AQ180" s="38" t="s">
        <v>1677</v>
      </c>
      <c r="AR180" s="33" t="s">
        <v>1675</v>
      </c>
      <c r="AS180" s="33" t="s">
        <v>1677</v>
      </c>
      <c r="AT180" s="35" t="s">
        <v>1672</v>
      </c>
      <c r="AU180" s="55">
        <f>RANK(AP180,$AP$5:$AP$811,0)</f>
        <v>205</v>
      </c>
      <c r="AV180" s="55">
        <f>RANK(AW180,$AW$5:$AW$811,0)</f>
        <v>176</v>
      </c>
      <c r="AW180" s="55">
        <f>AN180*AO180</f>
        <v>74.86046669905312</v>
      </c>
    </row>
    <row r="181" spans="3:49" x14ac:dyDescent="0.25">
      <c r="C181" s="19" t="s">
        <v>255</v>
      </c>
      <c r="D181" s="6" t="s">
        <v>256</v>
      </c>
      <c r="E181" s="6" t="s">
        <v>15</v>
      </c>
      <c r="F181" s="6" t="s">
        <v>19</v>
      </c>
      <c r="G181" s="13">
        <v>85.882086003606403</v>
      </c>
      <c r="H181" s="11">
        <v>571225.33333333302</v>
      </c>
      <c r="I181" s="8">
        <v>42.029876977152902</v>
      </c>
      <c r="J181" s="9">
        <v>1.00298802855904</v>
      </c>
      <c r="K181" s="9">
        <v>8.4660668886805696E-3</v>
      </c>
      <c r="L181" s="9">
        <v>0.42444570718009</v>
      </c>
      <c r="M181" s="9">
        <v>0.45864097921663</v>
      </c>
      <c r="N181" s="10">
        <v>21</v>
      </c>
      <c r="O181" s="10">
        <v>2</v>
      </c>
      <c r="P181" s="10">
        <v>107</v>
      </c>
      <c r="Q181" s="9">
        <v>0.22082267384999199</v>
      </c>
      <c r="R181" s="9">
        <v>0.724697163799082</v>
      </c>
      <c r="S181" s="9">
        <v>4.3274853801169598E-2</v>
      </c>
      <c r="T181" s="10">
        <v>212</v>
      </c>
      <c r="U181" s="10">
        <v>753</v>
      </c>
      <c r="V181" s="10">
        <v>0</v>
      </c>
      <c r="W181" s="10">
        <v>5</v>
      </c>
      <c r="X181" s="10">
        <v>507</v>
      </c>
      <c r="Y181" s="10">
        <v>201</v>
      </c>
      <c r="Z181" s="10">
        <v>35</v>
      </c>
      <c r="AA181" s="10">
        <v>18</v>
      </c>
      <c r="AB181" s="10">
        <v>39</v>
      </c>
      <c r="AC181" s="10">
        <v>1710</v>
      </c>
      <c r="AD181" s="7">
        <v>31.786666666666601</v>
      </c>
      <c r="AE181" s="10">
        <v>138</v>
      </c>
      <c r="AF181" s="10">
        <v>60</v>
      </c>
      <c r="AG181" s="10">
        <v>9</v>
      </c>
      <c r="AH181" s="10">
        <v>384</v>
      </c>
      <c r="AI181" s="10">
        <v>0</v>
      </c>
      <c r="AJ181" s="10">
        <v>1</v>
      </c>
      <c r="AK181" s="14">
        <v>107</v>
      </c>
      <c r="AL181" s="16">
        <v>0</v>
      </c>
      <c r="AM181" s="17">
        <v>0.59060765573784402</v>
      </c>
      <c r="AN181" s="7">
        <v>24.642781400715201</v>
      </c>
      <c r="AO181" s="7">
        <v>3.0162919970736999</v>
      </c>
      <c r="AP181" s="33">
        <v>43.899763295765901</v>
      </c>
      <c r="AQ181" s="38" t="s">
        <v>1676</v>
      </c>
      <c r="AR181" s="33" t="s">
        <v>1675</v>
      </c>
      <c r="AS181" s="33" t="s">
        <v>1677</v>
      </c>
      <c r="AT181" s="35" t="s">
        <v>1672</v>
      </c>
      <c r="AU181" s="55">
        <f>RANK(AP181,$AP$5:$AP$811,0)</f>
        <v>115</v>
      </c>
      <c r="AV181" s="55">
        <f>RANK(AW181,$AW$5:$AW$811,0)</f>
        <v>177</v>
      </c>
      <c r="AW181" s="55">
        <f>AN181*AO181</f>
        <v>74.329824324613881</v>
      </c>
    </row>
    <row r="182" spans="3:49" x14ac:dyDescent="0.25">
      <c r="C182" s="19" t="s">
        <v>377</v>
      </c>
      <c r="D182" s="6" t="s">
        <v>378</v>
      </c>
      <c r="E182" s="6" t="s">
        <v>27</v>
      </c>
      <c r="F182" s="6" t="s">
        <v>204</v>
      </c>
      <c r="G182" s="13">
        <v>2.5426196576223301</v>
      </c>
      <c r="H182" s="11">
        <v>221217</v>
      </c>
      <c r="I182" s="8">
        <v>38.965517241379303</v>
      </c>
      <c r="J182" s="9">
        <v>9.7132349233054097E-2</v>
      </c>
      <c r="K182" s="9">
        <v>0</v>
      </c>
      <c r="L182" s="9">
        <v>0.26382038999406998</v>
      </c>
      <c r="M182" s="9">
        <v>0.68264992146555703</v>
      </c>
      <c r="N182" s="10">
        <v>0</v>
      </c>
      <c r="O182" s="10">
        <v>0</v>
      </c>
      <c r="P182" s="10">
        <v>1</v>
      </c>
      <c r="Q182" s="9">
        <v>0.26382038999406998</v>
      </c>
      <c r="R182" s="9">
        <v>0.71906695428980205</v>
      </c>
      <c r="S182" s="9">
        <v>3.4482758620689703E-2</v>
      </c>
      <c r="T182" s="10">
        <v>0</v>
      </c>
      <c r="U182" s="10">
        <v>14</v>
      </c>
      <c r="V182" s="10">
        <v>0</v>
      </c>
      <c r="W182" s="10">
        <v>0</v>
      </c>
      <c r="X182" s="10">
        <v>9</v>
      </c>
      <c r="Y182" s="10">
        <v>0</v>
      </c>
      <c r="Z182" s="10">
        <v>0</v>
      </c>
      <c r="AA182" s="10">
        <v>0</v>
      </c>
      <c r="AB182" s="10">
        <v>0</v>
      </c>
      <c r="AC182" s="10">
        <v>29</v>
      </c>
      <c r="AD182" s="7">
        <v>116.6</v>
      </c>
      <c r="AE182" s="10">
        <v>4</v>
      </c>
      <c r="AF182" s="10">
        <v>2</v>
      </c>
      <c r="AG182" s="10">
        <v>0</v>
      </c>
      <c r="AH182" s="10">
        <v>10</v>
      </c>
      <c r="AI182" s="10">
        <v>0</v>
      </c>
      <c r="AJ182" s="10">
        <v>0</v>
      </c>
      <c r="AK182" s="14">
        <v>1</v>
      </c>
      <c r="AL182" s="16">
        <v>1</v>
      </c>
      <c r="AM182" s="17">
        <v>0.38046201531757401</v>
      </c>
      <c r="AN182" s="7">
        <v>22.106830788341501</v>
      </c>
      <c r="AO182" s="7">
        <v>3.3170008832029501</v>
      </c>
      <c r="AP182" s="33">
        <v>27.898662188406</v>
      </c>
      <c r="AQ182" s="38" t="s">
        <v>1676</v>
      </c>
      <c r="AR182" s="33" t="s">
        <v>1675</v>
      </c>
      <c r="AS182" s="33" t="s">
        <v>1677</v>
      </c>
      <c r="AT182" s="35" t="s">
        <v>1672</v>
      </c>
      <c r="AU182" s="55">
        <f>RANK(AP182,$AP$5:$AP$811,0)</f>
        <v>177</v>
      </c>
      <c r="AV182" s="55">
        <f>RANK(AW182,$AW$5:$AW$811,0)</f>
        <v>178</v>
      </c>
      <c r="AW182" s="55">
        <f>AN182*AO182</f>
        <v>73.328377249746922</v>
      </c>
    </row>
    <row r="183" spans="3:49" x14ac:dyDescent="0.25">
      <c r="C183" s="19" t="s">
        <v>691</v>
      </c>
      <c r="D183" s="6" t="s">
        <v>692</v>
      </c>
      <c r="E183" s="6" t="s">
        <v>15</v>
      </c>
      <c r="F183" s="6" t="s">
        <v>131</v>
      </c>
      <c r="G183" s="13">
        <v>44.237508638419499</v>
      </c>
      <c r="H183" s="11">
        <v>553806.66666666698</v>
      </c>
      <c r="I183" s="8">
        <v>42.866430260047203</v>
      </c>
      <c r="J183" s="9">
        <v>0.30441532872393001</v>
      </c>
      <c r="K183" s="9">
        <v>0.222336105494957</v>
      </c>
      <c r="L183" s="9">
        <v>0.66861737893389095</v>
      </c>
      <c r="M183" s="9">
        <v>7.3389495676838903E-2</v>
      </c>
      <c r="N183" s="10">
        <v>5</v>
      </c>
      <c r="O183" s="10">
        <v>1</v>
      </c>
      <c r="P183" s="10">
        <v>41</v>
      </c>
      <c r="Q183" s="9">
        <v>0.89496725511765995</v>
      </c>
      <c r="R183" s="9">
        <v>7.3389495676838903E-2</v>
      </c>
      <c r="S183" s="9">
        <v>8.3627797408716106E-2</v>
      </c>
      <c r="T183" s="10">
        <v>116</v>
      </c>
      <c r="U183" s="10">
        <v>381</v>
      </c>
      <c r="V183" s="10">
        <v>0</v>
      </c>
      <c r="W183" s="10">
        <v>8</v>
      </c>
      <c r="X183" s="10">
        <v>181</v>
      </c>
      <c r="Y183" s="10">
        <v>140</v>
      </c>
      <c r="Z183" s="10">
        <v>0</v>
      </c>
      <c r="AA183" s="10">
        <v>5</v>
      </c>
      <c r="AB183" s="10">
        <v>10</v>
      </c>
      <c r="AC183" s="10">
        <v>849</v>
      </c>
      <c r="AD183" s="7">
        <v>38.7038043478261</v>
      </c>
      <c r="AE183" s="10">
        <v>147</v>
      </c>
      <c r="AF183" s="10">
        <v>41</v>
      </c>
      <c r="AG183" s="10">
        <v>8</v>
      </c>
      <c r="AH183" s="10">
        <v>374</v>
      </c>
      <c r="AI183" s="10">
        <v>0</v>
      </c>
      <c r="AJ183" s="10">
        <v>0</v>
      </c>
      <c r="AK183" s="14">
        <v>41</v>
      </c>
      <c r="AL183" s="16">
        <v>0</v>
      </c>
      <c r="AM183" s="17">
        <v>0.13569926286179601</v>
      </c>
      <c r="AN183" s="7">
        <v>26.284368119700201</v>
      </c>
      <c r="AO183" s="7">
        <v>2.76362455009339</v>
      </c>
      <c r="AP183" s="33">
        <v>9.8572114193071005</v>
      </c>
      <c r="AQ183" s="38" t="s">
        <v>1677</v>
      </c>
      <c r="AR183" s="33" t="s">
        <v>1675</v>
      </c>
      <c r="AS183" s="33" t="s">
        <v>1677</v>
      </c>
      <c r="AT183" s="35" t="s">
        <v>1673</v>
      </c>
      <c r="AU183" s="55">
        <f>RANK(AP183,$AP$5:$AP$811,0)</f>
        <v>333</v>
      </c>
      <c r="AV183" s="55">
        <f>RANK(AW183,$AW$5:$AW$811,0)</f>
        <v>179</v>
      </c>
      <c r="AW183" s="55">
        <f>AN183*AO183</f>
        <v>72.64012501929551</v>
      </c>
    </row>
    <row r="184" spans="3:49" x14ac:dyDescent="0.25">
      <c r="C184" s="19" t="s">
        <v>178</v>
      </c>
      <c r="D184" s="6" t="s">
        <v>179</v>
      </c>
      <c r="E184" s="6" t="s">
        <v>27</v>
      </c>
      <c r="F184" s="6" t="s">
        <v>27</v>
      </c>
      <c r="G184" s="13">
        <v>1.66943832078064</v>
      </c>
      <c r="H184" s="11">
        <v>0</v>
      </c>
      <c r="I184" s="8">
        <v>43.866159695817501</v>
      </c>
      <c r="J184" s="9">
        <v>0.34989502066926298</v>
      </c>
      <c r="K184" s="9">
        <v>1.8051220450320701E-2</v>
      </c>
      <c r="L184" s="9">
        <v>0.42281130885392898</v>
      </c>
      <c r="M184" s="9">
        <v>0.25560412131675297</v>
      </c>
      <c r="N184" s="10">
        <v>35</v>
      </c>
      <c r="O184" s="10">
        <v>3</v>
      </c>
      <c r="P184" s="10">
        <v>104</v>
      </c>
      <c r="Q184" s="9">
        <v>0.37715528569191498</v>
      </c>
      <c r="R184" s="9">
        <v>0.51729913622246704</v>
      </c>
      <c r="S184" s="9">
        <v>9.7190584662110904E-2</v>
      </c>
      <c r="T184" s="10">
        <v>239</v>
      </c>
      <c r="U184" s="10">
        <v>376</v>
      </c>
      <c r="V184" s="10">
        <v>0</v>
      </c>
      <c r="W184" s="10">
        <v>9</v>
      </c>
      <c r="X184" s="10">
        <v>458</v>
      </c>
      <c r="Y184" s="10">
        <v>156</v>
      </c>
      <c r="Z184" s="10">
        <v>46</v>
      </c>
      <c r="AA184" s="10">
        <v>34</v>
      </c>
      <c r="AB184" s="10">
        <v>52</v>
      </c>
      <c r="AC184" s="10">
        <v>1317</v>
      </c>
      <c r="AD184" s="7">
        <v>32.415999999999997</v>
      </c>
      <c r="AE184" s="10">
        <v>188</v>
      </c>
      <c r="AF184" s="10">
        <v>99</v>
      </c>
      <c r="AG184" s="10">
        <v>14</v>
      </c>
      <c r="AH184" s="10">
        <v>522</v>
      </c>
      <c r="AI184" s="10">
        <v>4</v>
      </c>
      <c r="AJ184" s="10">
        <v>0</v>
      </c>
      <c r="AK184" s="14">
        <v>103</v>
      </c>
      <c r="AL184" s="16">
        <v>1</v>
      </c>
      <c r="AM184" s="17">
        <v>0.85399732334352796</v>
      </c>
      <c r="AN184" s="7">
        <v>10.072191626303599</v>
      </c>
      <c r="AO184" s="7">
        <v>7.1684417741811997</v>
      </c>
      <c r="AP184" s="33">
        <v>61.660245746932098</v>
      </c>
      <c r="AQ184" s="38" t="s">
        <v>1675</v>
      </c>
      <c r="AR184" s="33" t="s">
        <v>1676</v>
      </c>
      <c r="AS184" s="33" t="s">
        <v>1675</v>
      </c>
      <c r="AT184" s="35" t="s">
        <v>1672</v>
      </c>
      <c r="AU184" s="55">
        <f>RANK(AP184,$AP$5:$AP$811,0)</f>
        <v>77</v>
      </c>
      <c r="AV184" s="55">
        <f>RANK(AW184,$AW$5:$AW$811,0)</f>
        <v>180</v>
      </c>
      <c r="AW184" s="55">
        <f>AN184*AO184</f>
        <v>72.201919211552791</v>
      </c>
    </row>
    <row r="185" spans="3:49" x14ac:dyDescent="0.25">
      <c r="C185" s="19" t="s">
        <v>178</v>
      </c>
      <c r="D185" s="6" t="s">
        <v>179</v>
      </c>
      <c r="E185" s="6" t="s">
        <v>27</v>
      </c>
      <c r="F185" s="6" t="s">
        <v>27</v>
      </c>
      <c r="G185" s="13">
        <v>1.66943832078064</v>
      </c>
      <c r="H185" s="11">
        <v>0</v>
      </c>
      <c r="I185" s="8">
        <v>43.529411764705898</v>
      </c>
      <c r="J185" s="9">
        <v>0</v>
      </c>
      <c r="K185" s="9">
        <v>0</v>
      </c>
      <c r="L185" s="9">
        <v>8.9439259350624398E-2</v>
      </c>
      <c r="M185" s="9">
        <v>0.220198838526003</v>
      </c>
      <c r="N185" s="10">
        <v>2</v>
      </c>
      <c r="O185" s="10">
        <v>0</v>
      </c>
      <c r="P185" s="10">
        <v>3</v>
      </c>
      <c r="Q185" s="9">
        <v>0.25865193523992303</v>
      </c>
      <c r="R185" s="9">
        <v>0.240709316209888</v>
      </c>
      <c r="S185" s="9">
        <v>5.5555555555555601E-2</v>
      </c>
      <c r="T185" s="10">
        <v>8</v>
      </c>
      <c r="U185" s="10">
        <v>8</v>
      </c>
      <c r="V185" s="10">
        <v>0</v>
      </c>
      <c r="W185" s="10">
        <v>0</v>
      </c>
      <c r="X185" s="10">
        <v>19</v>
      </c>
      <c r="Y185" s="10">
        <v>3</v>
      </c>
      <c r="Z185" s="10">
        <v>0</v>
      </c>
      <c r="AA185" s="10">
        <v>3</v>
      </c>
      <c r="AB185" s="10">
        <v>4</v>
      </c>
      <c r="AC185" s="10">
        <v>36</v>
      </c>
      <c r="AD185" s="7">
        <v>32.071428571428598</v>
      </c>
      <c r="AE185" s="10">
        <v>6</v>
      </c>
      <c r="AF185" s="10">
        <v>2</v>
      </c>
      <c r="AG185" s="10">
        <v>0</v>
      </c>
      <c r="AH185" s="10">
        <v>14</v>
      </c>
      <c r="AI185" s="10">
        <v>1</v>
      </c>
      <c r="AJ185" s="10">
        <v>0</v>
      </c>
      <c r="AK185" s="14">
        <v>3</v>
      </c>
      <c r="AL185" s="16">
        <v>1</v>
      </c>
      <c r="AM185" s="17">
        <v>0.60684606349332804</v>
      </c>
      <c r="AN185" s="7">
        <v>10.072191626303599</v>
      </c>
      <c r="AO185" s="7">
        <v>7.1684417741811997</v>
      </c>
      <c r="AP185" s="33">
        <v>43.815450450194398</v>
      </c>
      <c r="AQ185" s="38" t="s">
        <v>1676</v>
      </c>
      <c r="AR185" s="33" t="s">
        <v>1676</v>
      </c>
      <c r="AS185" s="33" t="s">
        <v>1675</v>
      </c>
      <c r="AT185" s="35" t="s">
        <v>1672</v>
      </c>
      <c r="AU185" s="55">
        <f>RANK(AP185,$AP$5:$AP$811,0)</f>
        <v>116</v>
      </c>
      <c r="AV185" s="55">
        <f>RANK(AW185,$AW$5:$AW$811,0)</f>
        <v>180</v>
      </c>
      <c r="AW185" s="55">
        <f>AN185*AO185</f>
        <v>72.201919211552791</v>
      </c>
    </row>
    <row r="186" spans="3:49" x14ac:dyDescent="0.25">
      <c r="C186" s="19" t="s">
        <v>184</v>
      </c>
      <c r="D186" s="6" t="s">
        <v>185</v>
      </c>
      <c r="E186" s="6" t="s">
        <v>27</v>
      </c>
      <c r="F186" s="6" t="s">
        <v>27</v>
      </c>
      <c r="G186" s="13">
        <v>89.301034163263395</v>
      </c>
      <c r="H186" s="11">
        <v>917398.33333333302</v>
      </c>
      <c r="I186" s="8">
        <v>44.014459665144599</v>
      </c>
      <c r="J186" s="9">
        <v>0</v>
      </c>
      <c r="K186" s="9">
        <v>5.6400001690212996E-3</v>
      </c>
      <c r="L186" s="9">
        <v>0.53594859048492804</v>
      </c>
      <c r="M186" s="9">
        <v>0.227973614274286</v>
      </c>
      <c r="N186" s="10">
        <v>92</v>
      </c>
      <c r="O186" s="10">
        <v>33</v>
      </c>
      <c r="P186" s="10">
        <v>210</v>
      </c>
      <c r="Q186" s="9">
        <v>0.548071495312215</v>
      </c>
      <c r="R186" s="9">
        <v>0.27432408547286302</v>
      </c>
      <c r="S186" s="9">
        <v>7.4439802506646405E-2</v>
      </c>
      <c r="T186" s="10">
        <v>490</v>
      </c>
      <c r="U186" s="10">
        <v>816</v>
      </c>
      <c r="V186" s="10">
        <v>0</v>
      </c>
      <c r="W186" s="10">
        <v>26</v>
      </c>
      <c r="X186" s="10">
        <v>1049</v>
      </c>
      <c r="Y186" s="10">
        <v>203</v>
      </c>
      <c r="Z186" s="10">
        <v>115</v>
      </c>
      <c r="AA186" s="10">
        <v>65</v>
      </c>
      <c r="AB186" s="10">
        <v>95</v>
      </c>
      <c r="AC186" s="10">
        <v>2633</v>
      </c>
      <c r="AD186" s="7">
        <v>36.9281997918835</v>
      </c>
      <c r="AE186" s="10">
        <v>333</v>
      </c>
      <c r="AF186" s="10">
        <v>262</v>
      </c>
      <c r="AG186" s="10">
        <v>50</v>
      </c>
      <c r="AH186" s="10">
        <v>990</v>
      </c>
      <c r="AI186" s="10">
        <v>14</v>
      </c>
      <c r="AJ186" s="10">
        <v>0</v>
      </c>
      <c r="AK186" s="14">
        <v>209</v>
      </c>
      <c r="AL186" s="16">
        <v>1</v>
      </c>
      <c r="AM186" s="17">
        <v>0.84514038181898299</v>
      </c>
      <c r="AN186" s="7">
        <v>8.9753793606593</v>
      </c>
      <c r="AO186" s="7">
        <v>8.0023507036440904</v>
      </c>
      <c r="AP186" s="33">
        <v>60.701475476682099</v>
      </c>
      <c r="AQ186" s="38" t="s">
        <v>1675</v>
      </c>
      <c r="AR186" s="33" t="s">
        <v>1676</v>
      </c>
      <c r="AS186" s="33" t="s">
        <v>1675</v>
      </c>
      <c r="AT186" s="35" t="s">
        <v>1672</v>
      </c>
      <c r="AU186" s="55">
        <f>RANK(AP186,$AP$5:$AP$811,0)</f>
        <v>80</v>
      </c>
      <c r="AV186" s="55">
        <f>RANK(AW186,$AW$5:$AW$811,0)</f>
        <v>182</v>
      </c>
      <c r="AW186" s="55">
        <f>AN186*AO186</f>
        <v>71.824133342244593</v>
      </c>
    </row>
    <row r="187" spans="3:49" x14ac:dyDescent="0.25">
      <c r="C187" s="19" t="s">
        <v>239</v>
      </c>
      <c r="D187" s="6" t="s">
        <v>240</v>
      </c>
      <c r="E187" s="6" t="s">
        <v>15</v>
      </c>
      <c r="F187" s="6" t="s">
        <v>16</v>
      </c>
      <c r="G187" s="13">
        <v>8.8709916327270193</v>
      </c>
      <c r="H187" s="11">
        <v>757448.33333333302</v>
      </c>
      <c r="I187" s="8">
        <v>41.9088319088319</v>
      </c>
      <c r="J187" s="9">
        <v>0.11036468920183901</v>
      </c>
      <c r="K187" s="9">
        <v>0.38525380492532901</v>
      </c>
      <c r="L187" s="9">
        <v>0.51169450836252295</v>
      </c>
      <c r="M187" s="9">
        <v>2.6302186586136301E-2</v>
      </c>
      <c r="N187" s="10">
        <v>2</v>
      </c>
      <c r="O187" s="10">
        <v>0</v>
      </c>
      <c r="P187" s="10">
        <v>31</v>
      </c>
      <c r="Q187" s="9">
        <v>0.46459318665543597</v>
      </c>
      <c r="R187" s="9">
        <v>0.466464914667511</v>
      </c>
      <c r="S187" s="9">
        <v>0.128205128205128</v>
      </c>
      <c r="T187" s="10">
        <v>34</v>
      </c>
      <c r="U187" s="10">
        <v>171</v>
      </c>
      <c r="V187" s="10">
        <v>3</v>
      </c>
      <c r="W187" s="10">
        <v>0</v>
      </c>
      <c r="X187" s="10">
        <v>88</v>
      </c>
      <c r="Y187" s="10">
        <v>26</v>
      </c>
      <c r="Z187" s="10">
        <v>11</v>
      </c>
      <c r="AA187" s="10">
        <v>7</v>
      </c>
      <c r="AB187" s="10">
        <v>10</v>
      </c>
      <c r="AC187" s="10">
        <v>351</v>
      </c>
      <c r="AD187" s="7">
        <v>38.2027972027972</v>
      </c>
      <c r="AE187" s="10">
        <v>35</v>
      </c>
      <c r="AF187" s="10">
        <v>50</v>
      </c>
      <c r="AG187" s="10">
        <v>12</v>
      </c>
      <c r="AH187" s="10">
        <v>147</v>
      </c>
      <c r="AI187" s="10">
        <v>0</v>
      </c>
      <c r="AJ187" s="10">
        <v>0</v>
      </c>
      <c r="AK187" s="14">
        <v>31</v>
      </c>
      <c r="AL187" s="16">
        <v>1</v>
      </c>
      <c r="AM187" s="17">
        <v>0.63707335371085505</v>
      </c>
      <c r="AN187" s="7">
        <v>14.2839223593145</v>
      </c>
      <c r="AO187" s="7">
        <v>5.0141434219982104</v>
      </c>
      <c r="AP187" s="33">
        <v>45.628235423220303</v>
      </c>
      <c r="AQ187" s="38" t="s">
        <v>1676</v>
      </c>
      <c r="AR187" s="33" t="s">
        <v>1675</v>
      </c>
      <c r="AS187" s="33" t="s">
        <v>1676</v>
      </c>
      <c r="AT187" s="35" t="s">
        <v>1672</v>
      </c>
      <c r="AU187" s="55">
        <f>RANK(AP187,$AP$5:$AP$811,0)</f>
        <v>107</v>
      </c>
      <c r="AV187" s="55">
        <f>RANK(AW187,$AW$5:$AW$811,0)</f>
        <v>183</v>
      </c>
      <c r="AW187" s="55">
        <f>AN187*AO187</f>
        <v>71.621635338289963</v>
      </c>
    </row>
    <row r="188" spans="3:49" x14ac:dyDescent="0.25">
      <c r="C188" s="19" t="s">
        <v>295</v>
      </c>
      <c r="D188" s="6" t="s">
        <v>296</v>
      </c>
      <c r="E188" s="6" t="s">
        <v>15</v>
      </c>
      <c r="F188" s="6" t="s">
        <v>131</v>
      </c>
      <c r="G188" s="13">
        <v>9.6274735337314201</v>
      </c>
      <c r="H188" s="11">
        <v>37994.333333333299</v>
      </c>
      <c r="I188" s="8">
        <v>44.276729559748397</v>
      </c>
      <c r="J188" s="9">
        <v>0.161973472308543</v>
      </c>
      <c r="K188" s="9">
        <v>8.2322416044592797E-2</v>
      </c>
      <c r="L188" s="9">
        <v>0.31812341037214797</v>
      </c>
      <c r="M188" s="9">
        <v>4.6222028580520503E-4</v>
      </c>
      <c r="N188" s="10">
        <v>2</v>
      </c>
      <c r="O188" s="10">
        <v>0</v>
      </c>
      <c r="P188" s="10">
        <v>21</v>
      </c>
      <c r="Q188" s="9">
        <v>0.99306851725058198</v>
      </c>
      <c r="R188" s="9">
        <v>1.19172255274212E-3</v>
      </c>
      <c r="S188" s="9">
        <v>0.57142857142857095</v>
      </c>
      <c r="T188" s="10">
        <v>41</v>
      </c>
      <c r="U188" s="10">
        <v>6</v>
      </c>
      <c r="V188" s="10">
        <v>0</v>
      </c>
      <c r="W188" s="10">
        <v>0</v>
      </c>
      <c r="X188" s="10">
        <v>105</v>
      </c>
      <c r="Y188" s="10">
        <v>6</v>
      </c>
      <c r="Z188" s="10">
        <v>0</v>
      </c>
      <c r="AA188" s="10">
        <v>3</v>
      </c>
      <c r="AB188" s="10">
        <v>6</v>
      </c>
      <c r="AC188" s="10">
        <v>161</v>
      </c>
      <c r="AD188" s="7">
        <v>33.76</v>
      </c>
      <c r="AE188" s="10">
        <v>16</v>
      </c>
      <c r="AF188" s="10">
        <v>14</v>
      </c>
      <c r="AG188" s="10">
        <v>2</v>
      </c>
      <c r="AH188" s="10">
        <v>51</v>
      </c>
      <c r="AI188" s="10">
        <v>0</v>
      </c>
      <c r="AJ188" s="10">
        <v>0</v>
      </c>
      <c r="AK188" s="14">
        <v>21</v>
      </c>
      <c r="AL188" s="16">
        <v>1</v>
      </c>
      <c r="AM188" s="17">
        <v>0.53644195995970601</v>
      </c>
      <c r="AN188" s="7">
        <v>41.181427609574598</v>
      </c>
      <c r="AO188" s="7">
        <v>1.73214685808929</v>
      </c>
      <c r="AP188" s="33">
        <v>38.265628330609502</v>
      </c>
      <c r="AQ188" s="38" t="s">
        <v>1676</v>
      </c>
      <c r="AR188" s="33" t="s">
        <v>1675</v>
      </c>
      <c r="AS188" s="33" t="s">
        <v>1677</v>
      </c>
      <c r="AT188" s="35" t="s">
        <v>1672</v>
      </c>
      <c r="AU188" s="55">
        <f>RANK(AP188,$AP$5:$AP$811,0)</f>
        <v>136</v>
      </c>
      <c r="AV188" s="55">
        <f>RANK(AW188,$AW$5:$AW$811,0)</f>
        <v>184</v>
      </c>
      <c r="AW188" s="55">
        <f>AN188*AO188</f>
        <v>71.332280445556179</v>
      </c>
    </row>
    <row r="189" spans="3:49" x14ac:dyDescent="0.25">
      <c r="C189" s="19" t="s">
        <v>477</v>
      </c>
      <c r="D189" s="6" t="s">
        <v>478</v>
      </c>
      <c r="E189" s="6" t="s">
        <v>15</v>
      </c>
      <c r="F189" s="6" t="s">
        <v>19</v>
      </c>
      <c r="G189" s="13">
        <v>76.314597288199394</v>
      </c>
      <c r="H189" s="11">
        <v>772005</v>
      </c>
      <c r="I189" s="8">
        <v>43.994444444444397</v>
      </c>
      <c r="J189" s="9">
        <v>0.165473454699432</v>
      </c>
      <c r="K189" s="9">
        <v>1.53925252316746E-2</v>
      </c>
      <c r="L189" s="9">
        <v>0.82139673548148595</v>
      </c>
      <c r="M189" s="9">
        <v>0.13085233540743799</v>
      </c>
      <c r="N189" s="10">
        <v>6</v>
      </c>
      <c r="O189" s="10">
        <v>1</v>
      </c>
      <c r="P189" s="10">
        <v>50</v>
      </c>
      <c r="Q189" s="9">
        <v>0.84220821910101795</v>
      </c>
      <c r="R189" s="9">
        <v>0.13085233540743799</v>
      </c>
      <c r="S189" s="9">
        <v>0.11529933481153</v>
      </c>
      <c r="T189" s="10">
        <v>185</v>
      </c>
      <c r="U189" s="10">
        <v>498</v>
      </c>
      <c r="V189" s="10">
        <v>0</v>
      </c>
      <c r="W189" s="10">
        <v>19</v>
      </c>
      <c r="X189" s="10">
        <v>90</v>
      </c>
      <c r="Y189" s="10">
        <v>179</v>
      </c>
      <c r="Z189" s="10">
        <v>35</v>
      </c>
      <c r="AA189" s="10">
        <v>15</v>
      </c>
      <c r="AB189" s="10">
        <v>19</v>
      </c>
      <c r="AC189" s="10">
        <v>902</v>
      </c>
      <c r="AD189" s="7">
        <v>29.611510791366801</v>
      </c>
      <c r="AE189" s="10">
        <v>104</v>
      </c>
      <c r="AF189" s="10">
        <v>43</v>
      </c>
      <c r="AG189" s="10">
        <v>10</v>
      </c>
      <c r="AH189" s="10">
        <v>289</v>
      </c>
      <c r="AI189" s="10">
        <v>0</v>
      </c>
      <c r="AJ189" s="10">
        <v>0</v>
      </c>
      <c r="AK189" s="14">
        <v>50</v>
      </c>
      <c r="AL189" s="16">
        <v>0</v>
      </c>
      <c r="AM189" s="17">
        <v>0.28882497502284399</v>
      </c>
      <c r="AN189" s="7">
        <v>21.874972894655802</v>
      </c>
      <c r="AO189" s="7">
        <v>3.2552933697015498</v>
      </c>
      <c r="AP189" s="33">
        <v>20.5670688383229</v>
      </c>
      <c r="AQ189" s="38" t="s">
        <v>1677</v>
      </c>
      <c r="AR189" s="33" t="s">
        <v>1675</v>
      </c>
      <c r="AS189" s="33" t="s">
        <v>1677</v>
      </c>
      <c r="AT189" s="35" t="s">
        <v>1672</v>
      </c>
      <c r="AU189" s="55">
        <f>RANK(AP189,$AP$5:$AP$811,0)</f>
        <v>226</v>
      </c>
      <c r="AV189" s="55">
        <f>RANK(AW189,$AW$5:$AW$811,0)</f>
        <v>185</v>
      </c>
      <c r="AW189" s="55">
        <f>AN189*AO189</f>
        <v>71.209454226374149</v>
      </c>
    </row>
    <row r="190" spans="3:49" x14ac:dyDescent="0.25">
      <c r="C190" s="19" t="s">
        <v>337</v>
      </c>
      <c r="D190" s="6" t="s">
        <v>338</v>
      </c>
      <c r="E190" s="6" t="s">
        <v>11</v>
      </c>
      <c r="F190" s="6" t="s">
        <v>12</v>
      </c>
      <c r="G190" s="13">
        <v>5.21417850459975</v>
      </c>
      <c r="H190" s="11">
        <v>1477437</v>
      </c>
      <c r="I190" s="8">
        <v>42.2222222222222</v>
      </c>
      <c r="J190" s="9">
        <v>8.9626129601093799E-2</v>
      </c>
      <c r="K190" s="9">
        <v>0</v>
      </c>
      <c r="L190" s="9">
        <v>0.30469427243712799</v>
      </c>
      <c r="M190" s="9">
        <v>0.69450387188854501</v>
      </c>
      <c r="N190" s="10">
        <v>0</v>
      </c>
      <c r="O190" s="10">
        <v>1</v>
      </c>
      <c r="P190" s="10">
        <v>3</v>
      </c>
      <c r="Q190" s="9">
        <v>0.30469427243712799</v>
      </c>
      <c r="R190" s="9">
        <v>0.69450387188854501</v>
      </c>
      <c r="S190" s="9">
        <v>8.3333333333333301E-2</v>
      </c>
      <c r="T190" s="10">
        <v>4</v>
      </c>
      <c r="U190" s="10">
        <v>12</v>
      </c>
      <c r="V190" s="10">
        <v>0</v>
      </c>
      <c r="W190" s="10">
        <v>0</v>
      </c>
      <c r="X190" s="10">
        <v>9</v>
      </c>
      <c r="Y190" s="10">
        <v>5</v>
      </c>
      <c r="Z190" s="10">
        <v>12</v>
      </c>
      <c r="AA190" s="10">
        <v>1</v>
      </c>
      <c r="AB190" s="10">
        <v>3</v>
      </c>
      <c r="AC190" s="10">
        <v>36</v>
      </c>
      <c r="AD190" s="7">
        <v>4.5555555555555598</v>
      </c>
      <c r="AE190" s="10">
        <v>2</v>
      </c>
      <c r="AF190" s="10">
        <v>2</v>
      </c>
      <c r="AG190" s="10">
        <v>0</v>
      </c>
      <c r="AH190" s="10">
        <v>10</v>
      </c>
      <c r="AI190" s="10">
        <v>0</v>
      </c>
      <c r="AJ190" s="10">
        <v>0</v>
      </c>
      <c r="AK190" s="14">
        <v>3</v>
      </c>
      <c r="AL190" s="16">
        <v>0</v>
      </c>
      <c r="AM190" s="17">
        <v>0.47375296268040201</v>
      </c>
      <c r="AN190" s="7">
        <v>16.645144737244799</v>
      </c>
      <c r="AO190" s="7">
        <v>4.2652452028062999</v>
      </c>
      <c r="AP190" s="33">
        <v>33.634387084428703</v>
      </c>
      <c r="AQ190" s="38" t="s">
        <v>1676</v>
      </c>
      <c r="AR190" s="33" t="s">
        <v>1675</v>
      </c>
      <c r="AS190" s="33" t="s">
        <v>1676</v>
      </c>
      <c r="AT190" s="35" t="s">
        <v>1672</v>
      </c>
      <c r="AU190" s="55">
        <f>RANK(AP190,$AP$5:$AP$811,0)</f>
        <v>157</v>
      </c>
      <c r="AV190" s="55">
        <f>RANK(AW190,$AW$5:$AW$811,0)</f>
        <v>186</v>
      </c>
      <c r="AW190" s="55">
        <f>AN190*AO190</f>
        <v>70.995623740549902</v>
      </c>
    </row>
    <row r="191" spans="3:49" x14ac:dyDescent="0.25">
      <c r="C191" s="19" t="s">
        <v>345</v>
      </c>
      <c r="D191" s="6" t="s">
        <v>346</v>
      </c>
      <c r="E191" s="6" t="s">
        <v>27</v>
      </c>
      <c r="F191" s="6" t="s">
        <v>204</v>
      </c>
      <c r="G191" s="13">
        <v>55.045062740794101</v>
      </c>
      <c r="H191" s="11">
        <v>846517.66666666698</v>
      </c>
      <c r="I191" s="8">
        <v>42.622722400857398</v>
      </c>
      <c r="J191" s="9">
        <v>0.452195655614614</v>
      </c>
      <c r="K191" s="9">
        <v>5.1404086267994899E-2</v>
      </c>
      <c r="L191" s="9">
        <v>0.64991738946058897</v>
      </c>
      <c r="M191" s="9">
        <v>0.25275561251829998</v>
      </c>
      <c r="N191" s="10">
        <v>14</v>
      </c>
      <c r="O191" s="10">
        <v>0</v>
      </c>
      <c r="P191" s="10">
        <v>78</v>
      </c>
      <c r="Q191" s="9">
        <v>0.585159217787247</v>
      </c>
      <c r="R191" s="9">
        <v>0.37707656459363498</v>
      </c>
      <c r="S191" s="9">
        <v>3.1813361611876999E-2</v>
      </c>
      <c r="T191" s="10">
        <v>111</v>
      </c>
      <c r="U191" s="10">
        <v>193</v>
      </c>
      <c r="V191" s="10">
        <v>1</v>
      </c>
      <c r="W191" s="10">
        <v>79</v>
      </c>
      <c r="X191" s="10">
        <v>245</v>
      </c>
      <c r="Y191" s="10">
        <v>56</v>
      </c>
      <c r="Z191" s="10">
        <v>0</v>
      </c>
      <c r="AA191" s="10">
        <v>13</v>
      </c>
      <c r="AB191" s="10">
        <v>21</v>
      </c>
      <c r="AC191" s="10">
        <v>943</v>
      </c>
      <c r="AD191" s="7">
        <v>31.620689655172399</v>
      </c>
      <c r="AE191" s="10">
        <v>62</v>
      </c>
      <c r="AF191" s="10">
        <v>33</v>
      </c>
      <c r="AG191" s="10">
        <v>10</v>
      </c>
      <c r="AH191" s="10">
        <v>248</v>
      </c>
      <c r="AI191" s="10">
        <v>0</v>
      </c>
      <c r="AJ191" s="10">
        <v>1</v>
      </c>
      <c r="AK191" s="14">
        <v>78</v>
      </c>
      <c r="AL191" s="16">
        <v>0</v>
      </c>
      <c r="AM191" s="17">
        <v>0.46927951257435302</v>
      </c>
      <c r="AN191" s="7">
        <v>15.277322830602101</v>
      </c>
      <c r="AO191" s="7">
        <v>4.6251695108488997</v>
      </c>
      <c r="AP191" s="33">
        <v>33.159387857656199</v>
      </c>
      <c r="AQ191" s="38" t="s">
        <v>1676</v>
      </c>
      <c r="AR191" s="33" t="s">
        <v>1675</v>
      </c>
      <c r="AS191" s="33" t="s">
        <v>1676</v>
      </c>
      <c r="AT191" s="35" t="s">
        <v>1672</v>
      </c>
      <c r="AU191" s="55">
        <f>RANK(AP191,$AP$5:$AP$811,0)</f>
        <v>161</v>
      </c>
      <c r="AV191" s="55">
        <f>RANK(AW191,$AW$5:$AW$811,0)</f>
        <v>187</v>
      </c>
      <c r="AW191" s="55">
        <f>AN191*AO191</f>
        <v>70.660207763496643</v>
      </c>
    </row>
    <row r="192" spans="3:49" x14ac:dyDescent="0.25">
      <c r="C192" s="19" t="s">
        <v>331</v>
      </c>
      <c r="D192" s="6" t="s">
        <v>332</v>
      </c>
      <c r="E192" s="6" t="s">
        <v>27</v>
      </c>
      <c r="F192" s="6" t="s">
        <v>48</v>
      </c>
      <c r="G192" s="13">
        <v>38.332814260258601</v>
      </c>
      <c r="H192" s="11">
        <v>675538</v>
      </c>
      <c r="I192" s="8">
        <v>44.511450381679403</v>
      </c>
      <c r="J192" s="9">
        <v>0.69229195081094397</v>
      </c>
      <c r="K192" s="9">
        <v>3.62247797043223E-2</v>
      </c>
      <c r="L192" s="9">
        <v>0.60172688530982799</v>
      </c>
      <c r="M192" s="9">
        <v>0.13019962014334499</v>
      </c>
      <c r="N192" s="10">
        <v>11</v>
      </c>
      <c r="O192" s="10">
        <v>4</v>
      </c>
      <c r="P192" s="10">
        <v>44</v>
      </c>
      <c r="Q192" s="9">
        <v>0.41097247080534699</v>
      </c>
      <c r="R192" s="9">
        <v>0.39984971951112802</v>
      </c>
      <c r="S192" s="9">
        <v>9.90853658536585E-2</v>
      </c>
      <c r="T192" s="10">
        <v>133</v>
      </c>
      <c r="U192" s="10">
        <v>283</v>
      </c>
      <c r="V192" s="10">
        <v>7</v>
      </c>
      <c r="W192" s="10">
        <v>7</v>
      </c>
      <c r="X192" s="10">
        <v>178</v>
      </c>
      <c r="Y192" s="10">
        <v>41</v>
      </c>
      <c r="Z192" s="10">
        <v>0</v>
      </c>
      <c r="AA192" s="10">
        <v>9</v>
      </c>
      <c r="AB192" s="10">
        <v>16</v>
      </c>
      <c r="AC192" s="10">
        <v>656</v>
      </c>
      <c r="AD192" s="7">
        <v>10.6432432432432</v>
      </c>
      <c r="AE192" s="10">
        <v>59</v>
      </c>
      <c r="AF192" s="10">
        <v>56</v>
      </c>
      <c r="AG192" s="10">
        <v>5</v>
      </c>
      <c r="AH192" s="10">
        <v>199</v>
      </c>
      <c r="AI192" s="10">
        <v>0</v>
      </c>
      <c r="AJ192" s="10">
        <v>2</v>
      </c>
      <c r="AK192" s="14">
        <v>44</v>
      </c>
      <c r="AL192" s="16">
        <v>0</v>
      </c>
      <c r="AM192" s="17">
        <v>0.48925233572839399</v>
      </c>
      <c r="AN192" s="7">
        <v>13.7850252748489</v>
      </c>
      <c r="AO192" s="7">
        <v>5.0808254378430302</v>
      </c>
      <c r="AP192" s="33">
        <v>34.266894580592997</v>
      </c>
      <c r="AQ192" s="38" t="s">
        <v>1676</v>
      </c>
      <c r="AR192" s="33" t="s">
        <v>1675</v>
      </c>
      <c r="AS192" s="33" t="s">
        <v>1676</v>
      </c>
      <c r="AT192" s="35" t="s">
        <v>1672</v>
      </c>
      <c r="AU192" s="55">
        <f>RANK(AP192,$AP$5:$AP$811,0)</f>
        <v>154</v>
      </c>
      <c r="AV192" s="55">
        <f>RANK(AW192,$AW$5:$AW$811,0)</f>
        <v>188</v>
      </c>
      <c r="AW192" s="55">
        <f>AN192*AO192</f>
        <v>70.039307077761407</v>
      </c>
    </row>
    <row r="193" spans="3:49" x14ac:dyDescent="0.25">
      <c r="C193" s="19" t="s">
        <v>469</v>
      </c>
      <c r="D193" s="6" t="s">
        <v>470</v>
      </c>
      <c r="E193" s="6" t="s">
        <v>89</v>
      </c>
      <c r="F193" s="6" t="s">
        <v>90</v>
      </c>
      <c r="G193" s="13">
        <v>45.5677015860445</v>
      </c>
      <c r="H193" s="11">
        <v>180126</v>
      </c>
      <c r="I193" s="8">
        <v>43.331739961759098</v>
      </c>
      <c r="J193" s="9">
        <v>0.45925465582031899</v>
      </c>
      <c r="K193" s="9">
        <v>2.3081331947398899E-2</v>
      </c>
      <c r="L193" s="9">
        <v>0.56441517056994694</v>
      </c>
      <c r="M193" s="9">
        <v>0.28440792046401803</v>
      </c>
      <c r="N193" s="10">
        <v>3</v>
      </c>
      <c r="O193" s="10">
        <v>3</v>
      </c>
      <c r="P193" s="10">
        <v>43</v>
      </c>
      <c r="Q193" s="9">
        <v>0.38929162625038199</v>
      </c>
      <c r="R193" s="9">
        <v>0.50171102063080297</v>
      </c>
      <c r="S193" s="9">
        <v>3.1488549618320601E-2</v>
      </c>
      <c r="T193" s="10">
        <v>164</v>
      </c>
      <c r="U193" s="10">
        <v>521</v>
      </c>
      <c r="V193" s="10">
        <v>0</v>
      </c>
      <c r="W193" s="10">
        <v>0</v>
      </c>
      <c r="X193" s="10">
        <v>225</v>
      </c>
      <c r="Y193" s="10">
        <v>97</v>
      </c>
      <c r="Z193" s="10">
        <v>6</v>
      </c>
      <c r="AA193" s="10">
        <v>7</v>
      </c>
      <c r="AB193" s="10">
        <v>12</v>
      </c>
      <c r="AC193" s="10">
        <v>1048</v>
      </c>
      <c r="AD193" s="7">
        <v>27.5783475783476</v>
      </c>
      <c r="AE193" s="10">
        <v>152</v>
      </c>
      <c r="AF193" s="10">
        <v>67</v>
      </c>
      <c r="AG193" s="10">
        <v>6</v>
      </c>
      <c r="AH193" s="10">
        <v>376</v>
      </c>
      <c r="AI193" s="10">
        <v>0</v>
      </c>
      <c r="AJ193" s="10">
        <v>0</v>
      </c>
      <c r="AK193" s="14">
        <v>43</v>
      </c>
      <c r="AL193" s="16">
        <v>0</v>
      </c>
      <c r="AM193" s="17">
        <v>0.30415281324118099</v>
      </c>
      <c r="AN193" s="7">
        <v>14.732037207004</v>
      </c>
      <c r="AO193" s="7">
        <v>4.7462824855718404</v>
      </c>
      <c r="AP193" s="33">
        <v>21.267097762538</v>
      </c>
      <c r="AQ193" s="38" t="s">
        <v>1677</v>
      </c>
      <c r="AR193" s="33" t="s">
        <v>1675</v>
      </c>
      <c r="AS193" s="33" t="s">
        <v>1676</v>
      </c>
      <c r="AT193" s="35" t="s">
        <v>1672</v>
      </c>
      <c r="AU193" s="55">
        <f>RANK(AP193,$AP$5:$AP$811,0)</f>
        <v>222</v>
      </c>
      <c r="AV193" s="55">
        <f>RANK(AW193,$AW$5:$AW$811,0)</f>
        <v>189</v>
      </c>
      <c r="AW193" s="55">
        <f>AN193*AO193</f>
        <v>69.922410172395772</v>
      </c>
    </row>
    <row r="194" spans="3:49" x14ac:dyDescent="0.25">
      <c r="C194" s="19" t="s">
        <v>525</v>
      </c>
      <c r="D194" s="6" t="s">
        <v>526</v>
      </c>
      <c r="E194" s="6" t="s">
        <v>27</v>
      </c>
      <c r="F194" s="6" t="s">
        <v>27</v>
      </c>
      <c r="G194" s="13">
        <v>105.594070089086</v>
      </c>
      <c r="H194" s="11">
        <v>313728.33333333302</v>
      </c>
      <c r="I194" s="8">
        <v>40.5070028011204</v>
      </c>
      <c r="J194" s="9">
        <v>0.347553276363613</v>
      </c>
      <c r="K194" s="9">
        <v>0.21840562498736399</v>
      </c>
      <c r="L194" s="9">
        <v>0.71686457617144705</v>
      </c>
      <c r="M194" s="9">
        <v>2.13950233261576E-2</v>
      </c>
      <c r="N194" s="10">
        <v>20</v>
      </c>
      <c r="O194" s="10">
        <v>2</v>
      </c>
      <c r="P194" s="10">
        <v>111</v>
      </c>
      <c r="Q194" s="9">
        <v>0.80390131425759404</v>
      </c>
      <c r="R194" s="9">
        <v>0.18123195925938601</v>
      </c>
      <c r="S194" s="9">
        <v>0.12520961430966901</v>
      </c>
      <c r="T194" s="10">
        <v>153</v>
      </c>
      <c r="U194" s="10">
        <v>729</v>
      </c>
      <c r="V194" s="10">
        <v>0</v>
      </c>
      <c r="W194" s="10">
        <v>88</v>
      </c>
      <c r="X194" s="10">
        <v>537</v>
      </c>
      <c r="Y194" s="10">
        <v>150</v>
      </c>
      <c r="Z194" s="10">
        <v>0</v>
      </c>
      <c r="AA194" s="10">
        <v>15</v>
      </c>
      <c r="AB194" s="10">
        <v>20</v>
      </c>
      <c r="AC194" s="10">
        <v>1789</v>
      </c>
      <c r="AD194" s="7">
        <v>14.9402730375426</v>
      </c>
      <c r="AE194" s="10">
        <v>171</v>
      </c>
      <c r="AF194" s="10">
        <v>83</v>
      </c>
      <c r="AG194" s="10">
        <v>18</v>
      </c>
      <c r="AH194" s="10">
        <v>617</v>
      </c>
      <c r="AI194" s="10">
        <v>0</v>
      </c>
      <c r="AJ194" s="10">
        <v>0</v>
      </c>
      <c r="AK194" s="14">
        <v>111</v>
      </c>
      <c r="AL194" s="16">
        <v>0</v>
      </c>
      <c r="AM194" s="17">
        <v>0.238945099097294</v>
      </c>
      <c r="AN194" s="7">
        <v>22.884882151914098</v>
      </c>
      <c r="AO194" s="7">
        <v>3.0551134508786699</v>
      </c>
      <c r="AP194" s="33">
        <v>16.706064350253602</v>
      </c>
      <c r="AQ194" s="38" t="s">
        <v>1677</v>
      </c>
      <c r="AR194" s="33" t="s">
        <v>1675</v>
      </c>
      <c r="AS194" s="33" t="s">
        <v>1677</v>
      </c>
      <c r="AT194" s="35" t="s">
        <v>1672</v>
      </c>
      <c r="AU194" s="55">
        <f>RANK(AP194,$AP$5:$AP$811,0)</f>
        <v>250</v>
      </c>
      <c r="AV194" s="55">
        <f>RANK(AW194,$AW$5:$AW$811,0)</f>
        <v>190</v>
      </c>
      <c r="AW194" s="55">
        <f>AN194*AO194</f>
        <v>69.915911284085965</v>
      </c>
    </row>
    <row r="195" spans="3:49" x14ac:dyDescent="0.25">
      <c r="C195" s="19" t="s">
        <v>271</v>
      </c>
      <c r="D195" s="6" t="s">
        <v>272</v>
      </c>
      <c r="E195" s="6" t="s">
        <v>27</v>
      </c>
      <c r="F195" s="6" t="s">
        <v>204</v>
      </c>
      <c r="G195" s="13">
        <v>34.4425404439883</v>
      </c>
      <c r="H195" s="11">
        <v>615165</v>
      </c>
      <c r="I195" s="8">
        <v>41.761992619926197</v>
      </c>
      <c r="J195" s="9">
        <v>0.48449182306664901</v>
      </c>
      <c r="K195" s="9">
        <v>9.5323627273931497E-2</v>
      </c>
      <c r="L195" s="9">
        <v>0.25845243446763499</v>
      </c>
      <c r="M195" s="9">
        <v>0.30822944900301502</v>
      </c>
      <c r="N195" s="10">
        <v>9</v>
      </c>
      <c r="O195" s="10">
        <v>2</v>
      </c>
      <c r="P195" s="10">
        <v>21</v>
      </c>
      <c r="Q195" s="9">
        <v>0.30753678206198498</v>
      </c>
      <c r="R195" s="9">
        <v>0.44998538934513699</v>
      </c>
      <c r="S195" s="9">
        <v>2.7624309392265199E-2</v>
      </c>
      <c r="T195" s="10">
        <v>65</v>
      </c>
      <c r="U195" s="10">
        <v>34</v>
      </c>
      <c r="V195" s="10">
        <v>0</v>
      </c>
      <c r="W195" s="10">
        <v>69</v>
      </c>
      <c r="X195" s="10">
        <v>236</v>
      </c>
      <c r="Y195" s="10">
        <v>59</v>
      </c>
      <c r="Z195" s="10">
        <v>20</v>
      </c>
      <c r="AA195" s="10">
        <v>2</v>
      </c>
      <c r="AB195" s="10">
        <v>8</v>
      </c>
      <c r="AC195" s="10">
        <v>543</v>
      </c>
      <c r="AD195" s="7">
        <v>23.41</v>
      </c>
      <c r="AE195" s="10">
        <v>36</v>
      </c>
      <c r="AF195" s="10">
        <v>8</v>
      </c>
      <c r="AG195" s="10">
        <v>1</v>
      </c>
      <c r="AH195" s="10">
        <v>113</v>
      </c>
      <c r="AI195" s="10">
        <v>0</v>
      </c>
      <c r="AJ195" s="10">
        <v>0</v>
      </c>
      <c r="AK195" s="14">
        <v>20</v>
      </c>
      <c r="AL195" s="16">
        <v>0</v>
      </c>
      <c r="AM195" s="17">
        <v>0.59436486869536997</v>
      </c>
      <c r="AN195" s="7">
        <v>11.348032853646499</v>
      </c>
      <c r="AO195" s="7">
        <v>6.1259109997234704</v>
      </c>
      <c r="AP195" s="33">
        <v>41.3184859257547</v>
      </c>
      <c r="AQ195" s="38" t="s">
        <v>1676</v>
      </c>
      <c r="AR195" s="33" t="s">
        <v>1676</v>
      </c>
      <c r="AS195" s="33" t="s">
        <v>1675</v>
      </c>
      <c r="AT195" s="35" t="s">
        <v>1672</v>
      </c>
      <c r="AU195" s="55">
        <f>RANK(AP195,$AP$5:$AP$811,0)</f>
        <v>124</v>
      </c>
      <c r="AV195" s="55">
        <f>RANK(AW195,$AW$5:$AW$811,0)</f>
        <v>191</v>
      </c>
      <c r="AW195" s="55">
        <f>AN195*AO195</f>
        <v>69.517039283376405</v>
      </c>
    </row>
    <row r="196" spans="3:49" x14ac:dyDescent="0.25">
      <c r="C196" s="19" t="s">
        <v>176</v>
      </c>
      <c r="D196" s="6" t="s">
        <v>177</v>
      </c>
      <c r="E196" s="6" t="s">
        <v>27</v>
      </c>
      <c r="F196" s="6" t="s">
        <v>27</v>
      </c>
      <c r="G196" s="13">
        <v>56.105131267943499</v>
      </c>
      <c r="H196" s="11">
        <v>568121.33333333302</v>
      </c>
      <c r="I196" s="8">
        <v>43.402857142857101</v>
      </c>
      <c r="J196" s="9">
        <v>0.189740917800576</v>
      </c>
      <c r="K196" s="9">
        <v>5.0486702055427199E-3</v>
      </c>
      <c r="L196" s="9">
        <v>0.47453292121812801</v>
      </c>
      <c r="M196" s="9">
        <v>0.282851811680983</v>
      </c>
      <c r="N196" s="10">
        <v>74</v>
      </c>
      <c r="O196" s="10">
        <v>13</v>
      </c>
      <c r="P196" s="10">
        <v>128</v>
      </c>
      <c r="Q196" s="9">
        <v>0.51441538732604497</v>
      </c>
      <c r="R196" s="9">
        <v>0.33932452177835798</v>
      </c>
      <c r="S196" s="9">
        <v>9.0234151913192506E-2</v>
      </c>
      <c r="T196" s="10">
        <v>226</v>
      </c>
      <c r="U196" s="10">
        <v>384</v>
      </c>
      <c r="V196" s="10">
        <v>0</v>
      </c>
      <c r="W196" s="10">
        <v>18</v>
      </c>
      <c r="X196" s="10">
        <v>730</v>
      </c>
      <c r="Y196" s="10">
        <v>186</v>
      </c>
      <c r="Z196" s="10">
        <v>94</v>
      </c>
      <c r="AA196" s="10">
        <v>25</v>
      </c>
      <c r="AB196" s="10">
        <v>42</v>
      </c>
      <c r="AC196" s="10">
        <v>1751</v>
      </c>
      <c r="AD196" s="7">
        <v>24.883720930232599</v>
      </c>
      <c r="AE196" s="10">
        <v>217</v>
      </c>
      <c r="AF196" s="10">
        <v>183</v>
      </c>
      <c r="AG196" s="10">
        <v>38</v>
      </c>
      <c r="AH196" s="10">
        <v>667</v>
      </c>
      <c r="AI196" s="10">
        <v>3</v>
      </c>
      <c r="AJ196" s="10">
        <v>0</v>
      </c>
      <c r="AK196" s="14">
        <v>128</v>
      </c>
      <c r="AL196" s="16">
        <v>1</v>
      </c>
      <c r="AM196" s="17">
        <v>0.89531395195415098</v>
      </c>
      <c r="AN196" s="7">
        <v>9.9669475882920207</v>
      </c>
      <c r="AO196" s="7">
        <v>6.9511784965812202</v>
      </c>
      <c r="AP196" s="33">
        <v>62.029169647553502</v>
      </c>
      <c r="AQ196" s="38" t="s">
        <v>1675</v>
      </c>
      <c r="AR196" s="33" t="s">
        <v>1676</v>
      </c>
      <c r="AS196" s="33" t="s">
        <v>1675</v>
      </c>
      <c r="AT196" s="35" t="s">
        <v>1672</v>
      </c>
      <c r="AU196" s="55">
        <f>RANK(AP196,$AP$5:$AP$811,0)</f>
        <v>76</v>
      </c>
      <c r="AV196" s="55">
        <f>RANK(AW196,$AW$5:$AW$811,0)</f>
        <v>192</v>
      </c>
      <c r="AW196" s="55">
        <f>AN196*AO196</f>
        <v>69.282031752287551</v>
      </c>
    </row>
    <row r="197" spans="3:49" x14ac:dyDescent="0.25">
      <c r="C197" s="19" t="s">
        <v>325</v>
      </c>
      <c r="D197" s="6" t="s">
        <v>326</v>
      </c>
      <c r="E197" s="6" t="s">
        <v>27</v>
      </c>
      <c r="F197" s="6" t="s">
        <v>48</v>
      </c>
      <c r="G197" s="13">
        <v>3.8203273162340898</v>
      </c>
      <c r="H197" s="11">
        <v>1705733.66666667</v>
      </c>
      <c r="I197" s="8">
        <v>54.848484848484901</v>
      </c>
      <c r="J197" s="9">
        <v>1.1132371681587201</v>
      </c>
      <c r="K197" s="9">
        <v>4.1855314412655E-3</v>
      </c>
      <c r="L197" s="9">
        <v>4.0033487786247803E-2</v>
      </c>
      <c r="M197" s="9">
        <v>4.5849319648352703E-3</v>
      </c>
      <c r="N197" s="10">
        <v>0</v>
      </c>
      <c r="O197" s="10">
        <v>0</v>
      </c>
      <c r="P197" s="10">
        <v>2</v>
      </c>
      <c r="Q197" s="9">
        <v>4.4219019227513298E-2</v>
      </c>
      <c r="R197" s="9">
        <v>4.5849319648352703E-3</v>
      </c>
      <c r="S197" s="9">
        <v>0.34343434343434298</v>
      </c>
      <c r="T197" s="10">
        <v>93</v>
      </c>
      <c r="U197" s="10">
        <v>4</v>
      </c>
      <c r="V197" s="10">
        <v>0</v>
      </c>
      <c r="W197" s="10">
        <v>0</v>
      </c>
      <c r="X197" s="10">
        <v>16</v>
      </c>
      <c r="Y197" s="10">
        <v>4</v>
      </c>
      <c r="Z197" s="10">
        <v>0</v>
      </c>
      <c r="AA197" s="10">
        <v>3</v>
      </c>
      <c r="AB197" s="10">
        <v>5</v>
      </c>
      <c r="AC197" s="10">
        <v>99</v>
      </c>
      <c r="AD197" s="7">
        <v>75.2</v>
      </c>
      <c r="AE197" s="10">
        <v>3</v>
      </c>
      <c r="AF197" s="10">
        <v>1</v>
      </c>
      <c r="AG197" s="10">
        <v>1</v>
      </c>
      <c r="AH197" s="10">
        <v>5</v>
      </c>
      <c r="AI197" s="10">
        <v>0</v>
      </c>
      <c r="AJ197" s="10">
        <v>0</v>
      </c>
      <c r="AK197" s="14">
        <v>2</v>
      </c>
      <c r="AL197" s="16">
        <v>1</v>
      </c>
      <c r="AM197" s="17">
        <v>0.50494634274860195</v>
      </c>
      <c r="AN197" s="7">
        <v>10.8414186674208</v>
      </c>
      <c r="AO197" s="7">
        <v>6.3623200107125797</v>
      </c>
      <c r="AP197" s="33">
        <v>34.829469247361502</v>
      </c>
      <c r="AQ197" s="38" t="s">
        <v>1676</v>
      </c>
      <c r="AR197" s="33" t="s">
        <v>1676</v>
      </c>
      <c r="AS197" s="33" t="s">
        <v>1675</v>
      </c>
      <c r="AT197" s="35" t="s">
        <v>1672</v>
      </c>
      <c r="AU197" s="55">
        <f>RANK(AP197,$AP$5:$AP$811,0)</f>
        <v>151</v>
      </c>
      <c r="AV197" s="55">
        <f>RANK(AW197,$AW$5:$AW$811,0)</f>
        <v>193</v>
      </c>
      <c r="AW197" s="55">
        <f>AN197*AO197</f>
        <v>68.976574932244262</v>
      </c>
    </row>
    <row r="198" spans="3:49" x14ac:dyDescent="0.25">
      <c r="C198" s="19" t="s">
        <v>289</v>
      </c>
      <c r="D198" s="6" t="s">
        <v>290</v>
      </c>
      <c r="E198" s="6" t="s">
        <v>11</v>
      </c>
      <c r="F198" s="6" t="s">
        <v>22</v>
      </c>
      <c r="G198" s="13">
        <v>1.82566563118432</v>
      </c>
      <c r="H198" s="11">
        <v>1648770</v>
      </c>
      <c r="I198" s="8">
        <v>44.918032786885199</v>
      </c>
      <c r="J198" s="9">
        <v>0.114151352974241</v>
      </c>
      <c r="K198" s="9">
        <v>0</v>
      </c>
      <c r="L198" s="9">
        <v>0.243817533856728</v>
      </c>
      <c r="M198" s="9">
        <v>0.75462497696915698</v>
      </c>
      <c r="N198" s="10">
        <v>1</v>
      </c>
      <c r="O198" s="10">
        <v>0</v>
      </c>
      <c r="P198" s="10">
        <v>9</v>
      </c>
      <c r="Q198" s="9">
        <v>0.243817533856728</v>
      </c>
      <c r="R198" s="9">
        <v>0.75462497696915698</v>
      </c>
      <c r="S198" s="9">
        <v>0.112903225806452</v>
      </c>
      <c r="T198" s="10">
        <v>18</v>
      </c>
      <c r="U198" s="10">
        <v>15</v>
      </c>
      <c r="V198" s="10">
        <v>0</v>
      </c>
      <c r="W198" s="10">
        <v>0</v>
      </c>
      <c r="X198" s="10">
        <v>25</v>
      </c>
      <c r="Y198" s="10">
        <v>1</v>
      </c>
      <c r="Z198" s="10">
        <v>0</v>
      </c>
      <c r="AA198" s="10">
        <v>3</v>
      </c>
      <c r="AB198" s="10">
        <v>3</v>
      </c>
      <c r="AC198" s="10">
        <v>62</v>
      </c>
      <c r="AD198" s="7">
        <v>50.030303030303003</v>
      </c>
      <c r="AE198" s="10">
        <v>9</v>
      </c>
      <c r="AF198" s="10">
        <v>17</v>
      </c>
      <c r="AG198" s="10">
        <v>2</v>
      </c>
      <c r="AH198" s="10">
        <v>33</v>
      </c>
      <c r="AI198" s="10">
        <v>0</v>
      </c>
      <c r="AJ198" s="10">
        <v>0</v>
      </c>
      <c r="AK198" s="14">
        <v>9</v>
      </c>
      <c r="AL198" s="16">
        <v>0</v>
      </c>
      <c r="AM198" s="17">
        <v>0.57995850935151805</v>
      </c>
      <c r="AN198" s="7">
        <v>11.4243670257075</v>
      </c>
      <c r="AO198" s="7">
        <v>5.9634483661774098</v>
      </c>
      <c r="AP198" s="33">
        <v>39.511774566215202</v>
      </c>
      <c r="AQ198" s="38" t="s">
        <v>1676</v>
      </c>
      <c r="AR198" s="33" t="s">
        <v>1676</v>
      </c>
      <c r="AS198" s="33" t="s">
        <v>1675</v>
      </c>
      <c r="AT198" s="35" t="s">
        <v>1672</v>
      </c>
      <c r="AU198" s="55">
        <f>RANK(AP198,$AP$5:$AP$811,0)</f>
        <v>133</v>
      </c>
      <c r="AV198" s="55">
        <f>RANK(AW198,$AW$5:$AW$811,0)</f>
        <v>194</v>
      </c>
      <c r="AW198" s="55">
        <f>AN198*AO198</f>
        <v>68.128622874066465</v>
      </c>
    </row>
    <row r="199" spans="3:49" x14ac:dyDescent="0.25">
      <c r="C199" s="19" t="s">
        <v>473</v>
      </c>
      <c r="D199" s="6" t="s">
        <v>474</v>
      </c>
      <c r="E199" s="6" t="s">
        <v>15</v>
      </c>
      <c r="F199" s="6" t="s">
        <v>131</v>
      </c>
      <c r="G199" s="13">
        <v>37.879852064161902</v>
      </c>
      <c r="H199" s="11">
        <v>845747.66666666698</v>
      </c>
      <c r="I199" s="8">
        <v>45.343406593406598</v>
      </c>
      <c r="J199" s="9">
        <v>0.57604484248792398</v>
      </c>
      <c r="K199" s="9">
        <v>2.4693109340336701E-2</v>
      </c>
      <c r="L199" s="9">
        <v>0.62936742914771904</v>
      </c>
      <c r="M199" s="9">
        <v>0.121495814997503</v>
      </c>
      <c r="N199" s="10">
        <v>11</v>
      </c>
      <c r="O199" s="10">
        <v>1</v>
      </c>
      <c r="P199" s="10">
        <v>51</v>
      </c>
      <c r="Q199" s="9">
        <v>0.65406053848805501</v>
      </c>
      <c r="R199" s="9">
        <v>0.121495814997503</v>
      </c>
      <c r="S199" s="9">
        <v>8.0365296803652994E-2</v>
      </c>
      <c r="T199" s="10">
        <v>453</v>
      </c>
      <c r="U199" s="10">
        <v>493</v>
      </c>
      <c r="V199" s="10">
        <v>1</v>
      </c>
      <c r="W199" s="10">
        <v>4</v>
      </c>
      <c r="X199" s="10">
        <v>207</v>
      </c>
      <c r="Y199" s="10">
        <v>175</v>
      </c>
      <c r="Z199" s="10">
        <v>7</v>
      </c>
      <c r="AA199" s="10">
        <v>7</v>
      </c>
      <c r="AB199" s="10">
        <v>16</v>
      </c>
      <c r="AC199" s="10">
        <v>1095</v>
      </c>
      <c r="AD199" s="7">
        <v>41.593448940269802</v>
      </c>
      <c r="AE199" s="10">
        <v>214</v>
      </c>
      <c r="AF199" s="10">
        <v>173</v>
      </c>
      <c r="AG199" s="10">
        <v>44</v>
      </c>
      <c r="AH199" s="10">
        <v>524</v>
      </c>
      <c r="AI199" s="10">
        <v>0</v>
      </c>
      <c r="AJ199" s="10">
        <v>3</v>
      </c>
      <c r="AK199" s="14">
        <v>51</v>
      </c>
      <c r="AL199" s="16">
        <v>0</v>
      </c>
      <c r="AM199" s="17">
        <v>0.31024106985456501</v>
      </c>
      <c r="AN199" s="7">
        <v>12.028395906363301</v>
      </c>
      <c r="AO199" s="7">
        <v>5.65158541473801</v>
      </c>
      <c r="AP199" s="33">
        <v>21.090034938633998</v>
      </c>
      <c r="AQ199" s="38" t="s">
        <v>1677</v>
      </c>
      <c r="AR199" s="33" t="s">
        <v>1676</v>
      </c>
      <c r="AS199" s="33" t="s">
        <v>1675</v>
      </c>
      <c r="AT199" s="35" t="s">
        <v>1672</v>
      </c>
      <c r="AU199" s="55">
        <f>RANK(AP199,$AP$5:$AP$811,0)</f>
        <v>224</v>
      </c>
      <c r="AV199" s="55">
        <f>RANK(AW199,$AW$5:$AW$811,0)</f>
        <v>195</v>
      </c>
      <c r="AW199" s="55">
        <f>AN199*AO199</f>
        <v>67.979506867097214</v>
      </c>
    </row>
    <row r="200" spans="3:49" x14ac:dyDescent="0.25">
      <c r="C200" s="19" t="s">
        <v>607</v>
      </c>
      <c r="D200" s="6" t="s">
        <v>608</v>
      </c>
      <c r="E200" s="6" t="s">
        <v>15</v>
      </c>
      <c r="F200" s="6" t="s">
        <v>131</v>
      </c>
      <c r="G200" s="13">
        <v>29.326193290152599</v>
      </c>
      <c r="H200" s="11">
        <v>893934.66666666698</v>
      </c>
      <c r="I200" s="8">
        <v>44.782303370786501</v>
      </c>
      <c r="J200" s="9">
        <v>0.73970224364916204</v>
      </c>
      <c r="K200" s="9">
        <v>3.4497732387174303E-2</v>
      </c>
      <c r="L200" s="9">
        <v>0.68699322169557198</v>
      </c>
      <c r="M200" s="9">
        <v>8.4258437727381397E-2</v>
      </c>
      <c r="N200" s="10">
        <v>4</v>
      </c>
      <c r="O200" s="10">
        <v>1</v>
      </c>
      <c r="P200" s="10">
        <v>17</v>
      </c>
      <c r="Q200" s="9">
        <v>0.721490954082745</v>
      </c>
      <c r="R200" s="9">
        <v>8.4258437727381397E-2</v>
      </c>
      <c r="S200" s="9">
        <v>8.4840055632823402E-2</v>
      </c>
      <c r="T200" s="10">
        <v>216</v>
      </c>
      <c r="U200" s="10">
        <v>285</v>
      </c>
      <c r="V200" s="10">
        <v>3</v>
      </c>
      <c r="W200" s="10">
        <v>10</v>
      </c>
      <c r="X200" s="10">
        <v>176</v>
      </c>
      <c r="Y200" s="10">
        <v>83</v>
      </c>
      <c r="Z200" s="10">
        <v>0</v>
      </c>
      <c r="AA200" s="10">
        <v>6</v>
      </c>
      <c r="AB200" s="10">
        <v>9</v>
      </c>
      <c r="AC200" s="10">
        <v>719</v>
      </c>
      <c r="AD200" s="7">
        <v>35.119047619047599</v>
      </c>
      <c r="AE200" s="10">
        <v>91</v>
      </c>
      <c r="AF200" s="10">
        <v>80</v>
      </c>
      <c r="AG200" s="10">
        <v>14</v>
      </c>
      <c r="AH200" s="10">
        <v>259</v>
      </c>
      <c r="AI200" s="10">
        <v>0</v>
      </c>
      <c r="AJ200" s="10">
        <v>0</v>
      </c>
      <c r="AK200" s="14">
        <v>17</v>
      </c>
      <c r="AL200" s="16">
        <v>0</v>
      </c>
      <c r="AM200" s="17">
        <v>0.19155025609087301</v>
      </c>
      <c r="AN200" s="7">
        <v>12.7703835016352</v>
      </c>
      <c r="AO200" s="7">
        <v>5.2757964893838603</v>
      </c>
      <c r="AP200" s="33">
        <v>12.9054963124859</v>
      </c>
      <c r="AQ200" s="38" t="s">
        <v>1677</v>
      </c>
      <c r="AR200" s="33" t="s">
        <v>1675</v>
      </c>
      <c r="AS200" s="33" t="s">
        <v>1676</v>
      </c>
      <c r="AT200" s="35" t="s">
        <v>1673</v>
      </c>
      <c r="AU200" s="55">
        <f>RANK(AP200,$AP$5:$AP$811,0)</f>
        <v>291</v>
      </c>
      <c r="AV200" s="55">
        <f>RANK(AW200,$AW$5:$AW$811,0)</f>
        <v>196</v>
      </c>
      <c r="AW200" s="55">
        <f>AN200*AO200</f>
        <v>67.373944446012558</v>
      </c>
    </row>
    <row r="201" spans="3:49" x14ac:dyDescent="0.25">
      <c r="C201" s="19" t="s">
        <v>679</v>
      </c>
      <c r="D201" s="6" t="s">
        <v>680</v>
      </c>
      <c r="E201" s="6" t="s">
        <v>27</v>
      </c>
      <c r="F201" s="6" t="s">
        <v>204</v>
      </c>
      <c r="G201" s="13">
        <v>46.929296228052898</v>
      </c>
      <c r="H201" s="11">
        <v>971931.66666666698</v>
      </c>
      <c r="I201" s="8">
        <v>41.982758620689701</v>
      </c>
      <c r="J201" s="9">
        <v>0.80972022849963399</v>
      </c>
      <c r="K201" s="9">
        <v>1.28727741221263E-2</v>
      </c>
      <c r="L201" s="9">
        <v>0.78427869087206403</v>
      </c>
      <c r="M201" s="9">
        <v>0.17039230091989599</v>
      </c>
      <c r="N201" s="10">
        <v>1</v>
      </c>
      <c r="O201" s="10">
        <v>0</v>
      </c>
      <c r="P201" s="10">
        <v>74</v>
      </c>
      <c r="Q201" s="9">
        <v>0.78064255567563201</v>
      </c>
      <c r="R201" s="9">
        <v>0.19191087225481701</v>
      </c>
      <c r="S201" s="9">
        <v>5.6650246305418699E-2</v>
      </c>
      <c r="T201" s="10">
        <v>48</v>
      </c>
      <c r="U201" s="10">
        <v>55</v>
      </c>
      <c r="V201" s="10">
        <v>0</v>
      </c>
      <c r="W201" s="10">
        <v>78</v>
      </c>
      <c r="X201" s="10">
        <v>211</v>
      </c>
      <c r="Y201" s="10">
        <v>163</v>
      </c>
      <c r="Z201" s="10">
        <v>0</v>
      </c>
      <c r="AA201" s="10">
        <v>7</v>
      </c>
      <c r="AB201" s="10">
        <v>9</v>
      </c>
      <c r="AC201" s="10">
        <v>812</v>
      </c>
      <c r="AD201" s="7">
        <v>30.057522123893801</v>
      </c>
      <c r="AE201" s="10">
        <v>50</v>
      </c>
      <c r="AF201" s="10">
        <v>40</v>
      </c>
      <c r="AG201" s="10">
        <v>3</v>
      </c>
      <c r="AH201" s="10">
        <v>234</v>
      </c>
      <c r="AI201" s="10">
        <v>0</v>
      </c>
      <c r="AJ201" s="10">
        <v>0</v>
      </c>
      <c r="AK201" s="14">
        <v>73</v>
      </c>
      <c r="AL201" s="16">
        <v>0</v>
      </c>
      <c r="AM201" s="17">
        <v>0.154107196041575</v>
      </c>
      <c r="AN201" s="7">
        <v>25.262959823152499</v>
      </c>
      <c r="AO201" s="7">
        <v>2.6431048656564702</v>
      </c>
      <c r="AP201" s="33">
        <v>10.290146176519601</v>
      </c>
      <c r="AQ201" s="38" t="s">
        <v>1677</v>
      </c>
      <c r="AR201" s="33" t="s">
        <v>1675</v>
      </c>
      <c r="AS201" s="33" t="s">
        <v>1677</v>
      </c>
      <c r="AT201" s="35" t="s">
        <v>1673</v>
      </c>
      <c r="AU201" s="55">
        <f>RANK(AP201,$AP$5:$AP$811,0)</f>
        <v>327</v>
      </c>
      <c r="AV201" s="55">
        <f>RANK(AW201,$AW$5:$AW$811,0)</f>
        <v>197</v>
      </c>
      <c r="AW201" s="55">
        <f>AN201*AO201</f>
        <v>66.772652029458285</v>
      </c>
    </row>
    <row r="202" spans="3:49" x14ac:dyDescent="0.25">
      <c r="C202" s="19" t="s">
        <v>422</v>
      </c>
      <c r="D202" s="6" t="s">
        <v>423</v>
      </c>
      <c r="E202" s="6" t="s">
        <v>27</v>
      </c>
      <c r="F202" s="6" t="s">
        <v>204</v>
      </c>
      <c r="G202" s="13">
        <v>19.922424195385499</v>
      </c>
      <c r="H202" s="11">
        <v>1227529</v>
      </c>
      <c r="I202" s="8">
        <v>42.484143763213503</v>
      </c>
      <c r="J202" s="9">
        <v>0.18950902701338199</v>
      </c>
      <c r="K202" s="9">
        <v>0</v>
      </c>
      <c r="L202" s="9">
        <v>0.661391751751504</v>
      </c>
      <c r="M202" s="9">
        <v>0.25173907808845303</v>
      </c>
      <c r="N202" s="10">
        <v>6</v>
      </c>
      <c r="O202" s="10">
        <v>0</v>
      </c>
      <c r="P202" s="10">
        <v>34</v>
      </c>
      <c r="Q202" s="9">
        <v>0.661391751751504</v>
      </c>
      <c r="R202" s="9">
        <v>0.251875864301352</v>
      </c>
      <c r="S202" s="9">
        <v>7.7894736842105294E-2</v>
      </c>
      <c r="T202" s="10">
        <v>63</v>
      </c>
      <c r="U202" s="10">
        <v>60</v>
      </c>
      <c r="V202" s="10">
        <v>0</v>
      </c>
      <c r="W202" s="10">
        <v>66</v>
      </c>
      <c r="X202" s="10">
        <v>178</v>
      </c>
      <c r="Y202" s="10">
        <v>33</v>
      </c>
      <c r="Z202" s="10">
        <v>0</v>
      </c>
      <c r="AA202" s="10">
        <v>5</v>
      </c>
      <c r="AB202" s="10">
        <v>7</v>
      </c>
      <c r="AC202" s="10">
        <v>475</v>
      </c>
      <c r="AD202" s="7">
        <v>26.033519553072601</v>
      </c>
      <c r="AE202" s="10">
        <v>54</v>
      </c>
      <c r="AF202" s="10">
        <v>32</v>
      </c>
      <c r="AG202" s="10">
        <v>3</v>
      </c>
      <c r="AH202" s="10">
        <v>184</v>
      </c>
      <c r="AI202" s="10">
        <v>0</v>
      </c>
      <c r="AJ202" s="10">
        <v>0</v>
      </c>
      <c r="AK202" s="14">
        <v>34</v>
      </c>
      <c r="AL202" s="16">
        <v>0</v>
      </c>
      <c r="AM202" s="17">
        <v>0.364727989796927</v>
      </c>
      <c r="AN202" s="7">
        <v>11.782933560142199</v>
      </c>
      <c r="AO202" s="7">
        <v>5.62577832964186</v>
      </c>
      <c r="AP202" s="33">
        <v>24.1771518238202</v>
      </c>
      <c r="AQ202" s="38" t="s">
        <v>1676</v>
      </c>
      <c r="AR202" s="33" t="s">
        <v>1676</v>
      </c>
      <c r="AS202" s="33" t="s">
        <v>1675</v>
      </c>
      <c r="AT202" s="35" t="s">
        <v>1672</v>
      </c>
      <c r="AU202" s="55">
        <f>RANK(AP202,$AP$5:$AP$811,0)</f>
        <v>199</v>
      </c>
      <c r="AV202" s="55">
        <f>RANK(AW202,$AW$5:$AW$811,0)</f>
        <v>198</v>
      </c>
      <c r="AW202" s="55">
        <f>AN202*AO202</f>
        <v>66.28817228225779</v>
      </c>
    </row>
    <row r="203" spans="3:49" x14ac:dyDescent="0.25">
      <c r="C203" s="19" t="s">
        <v>355</v>
      </c>
      <c r="D203" s="6" t="s">
        <v>356</v>
      </c>
      <c r="E203" s="6" t="s">
        <v>11</v>
      </c>
      <c r="F203" s="6" t="s">
        <v>12</v>
      </c>
      <c r="G203" s="13">
        <v>4.7024815958063204</v>
      </c>
      <c r="H203" s="11">
        <v>1065059</v>
      </c>
      <c r="I203" s="8">
        <v>51.571428571428598</v>
      </c>
      <c r="J203" s="9">
        <v>0.22557857314601201</v>
      </c>
      <c r="K203" s="9">
        <v>0.157866413981539</v>
      </c>
      <c r="L203" s="9">
        <v>0.37333059487553799</v>
      </c>
      <c r="M203" s="9">
        <v>0.29335798526484602</v>
      </c>
      <c r="N203" s="10">
        <v>0</v>
      </c>
      <c r="O203" s="10">
        <v>0</v>
      </c>
      <c r="P203" s="10">
        <v>5</v>
      </c>
      <c r="Q203" s="9">
        <v>0.35540328796667198</v>
      </c>
      <c r="R203" s="9">
        <v>0.46915170615525198</v>
      </c>
      <c r="S203" s="9">
        <v>3.0769230769230799E-2</v>
      </c>
      <c r="T203" s="10">
        <v>35</v>
      </c>
      <c r="U203" s="10">
        <v>10</v>
      </c>
      <c r="V203" s="10">
        <v>0</v>
      </c>
      <c r="W203" s="10">
        <v>0</v>
      </c>
      <c r="X203" s="10">
        <v>25</v>
      </c>
      <c r="Y203" s="10">
        <v>8</v>
      </c>
      <c r="Z203" s="10">
        <v>0</v>
      </c>
      <c r="AA203" s="10">
        <v>2</v>
      </c>
      <c r="AB203" s="10">
        <v>4</v>
      </c>
      <c r="AC203" s="10">
        <v>65</v>
      </c>
      <c r="AD203" s="7">
        <v>12.3</v>
      </c>
      <c r="AE203" s="10">
        <v>5</v>
      </c>
      <c r="AF203" s="10">
        <v>2</v>
      </c>
      <c r="AG203" s="10">
        <v>0</v>
      </c>
      <c r="AH203" s="10">
        <v>13</v>
      </c>
      <c r="AI203" s="10">
        <v>0</v>
      </c>
      <c r="AJ203" s="10">
        <v>0</v>
      </c>
      <c r="AK203" s="14">
        <v>5</v>
      </c>
      <c r="AL203" s="16">
        <v>0</v>
      </c>
      <c r="AM203" s="17">
        <v>0.47286389814437002</v>
      </c>
      <c r="AN203" s="7">
        <v>11.8674359411096</v>
      </c>
      <c r="AO203" s="7">
        <v>5.5798831165708496</v>
      </c>
      <c r="AP203" s="33">
        <v>31.312529759473701</v>
      </c>
      <c r="AQ203" s="38" t="s">
        <v>1676</v>
      </c>
      <c r="AR203" s="33" t="s">
        <v>1676</v>
      </c>
      <c r="AS203" s="33" t="s">
        <v>1675</v>
      </c>
      <c r="AT203" s="35" t="s">
        <v>1672</v>
      </c>
      <c r="AU203" s="55">
        <f>RANK(AP203,$AP$5:$AP$811,0)</f>
        <v>166</v>
      </c>
      <c r="AV203" s="55">
        <f>RANK(AW203,$AW$5:$AW$811,0)</f>
        <v>199</v>
      </c>
      <c r="AW203" s="55">
        <f>AN203*AO203</f>
        <v>66.218905444783545</v>
      </c>
    </row>
    <row r="204" spans="3:49" x14ac:dyDescent="0.25">
      <c r="C204" s="19" t="s">
        <v>444</v>
      </c>
      <c r="D204" s="6" t="s">
        <v>445</v>
      </c>
      <c r="E204" s="6" t="s">
        <v>11</v>
      </c>
      <c r="F204" s="6" t="s">
        <v>22</v>
      </c>
      <c r="G204" s="13">
        <v>1.2041895482385001</v>
      </c>
      <c r="H204" s="11">
        <v>719239</v>
      </c>
      <c r="I204" s="8">
        <v>0</v>
      </c>
      <c r="J204" s="9">
        <v>0.62795496173183296</v>
      </c>
      <c r="K204" s="9">
        <v>0</v>
      </c>
      <c r="L204" s="9">
        <v>0</v>
      </c>
      <c r="M204" s="9">
        <v>0</v>
      </c>
      <c r="N204" s="10">
        <v>0</v>
      </c>
      <c r="O204" s="10">
        <v>0</v>
      </c>
      <c r="P204" s="10">
        <v>0</v>
      </c>
      <c r="Q204" s="9">
        <v>0</v>
      </c>
      <c r="R204" s="9">
        <v>0</v>
      </c>
      <c r="S204" s="9">
        <v>0</v>
      </c>
      <c r="T204" s="10">
        <v>0</v>
      </c>
      <c r="U204" s="10">
        <v>0</v>
      </c>
      <c r="V204" s="10">
        <v>0</v>
      </c>
      <c r="W204" s="10">
        <v>0</v>
      </c>
      <c r="X204" s="10">
        <v>0</v>
      </c>
      <c r="Y204" s="10">
        <v>0</v>
      </c>
      <c r="Z204" s="10">
        <v>0</v>
      </c>
      <c r="AA204" s="10">
        <v>0</v>
      </c>
      <c r="AB204" s="10">
        <v>0</v>
      </c>
      <c r="AC204" s="10">
        <v>0</v>
      </c>
      <c r="AD204" s="7">
        <v>0</v>
      </c>
      <c r="AE204" s="10">
        <v>0</v>
      </c>
      <c r="AF204" s="10">
        <v>0</v>
      </c>
      <c r="AG204" s="10">
        <v>0</v>
      </c>
      <c r="AH204" s="10">
        <v>0</v>
      </c>
      <c r="AI204" s="10">
        <v>0</v>
      </c>
      <c r="AJ204" s="10">
        <v>0</v>
      </c>
      <c r="AK204" s="14">
        <v>0</v>
      </c>
      <c r="AL204" s="16">
        <v>1</v>
      </c>
      <c r="AM204" s="17">
        <v>0.34331097733807803</v>
      </c>
      <c r="AN204" s="7">
        <v>9.4155388981834296</v>
      </c>
      <c r="AO204" s="7">
        <v>6.9926119864272396</v>
      </c>
      <c r="AP204" s="33">
        <v>22.603323586547599</v>
      </c>
      <c r="AQ204" s="38" t="s">
        <v>1676</v>
      </c>
      <c r="AR204" s="33" t="s">
        <v>1676</v>
      </c>
      <c r="AS204" s="33" t="s">
        <v>1675</v>
      </c>
      <c r="AT204" s="35" t="s">
        <v>1672</v>
      </c>
      <c r="AU204" s="55">
        <f>RANK(AP204,$AP$5:$AP$811,0)</f>
        <v>210</v>
      </c>
      <c r="AV204" s="55">
        <f>RANK(AW204,$AW$5:$AW$811,0)</f>
        <v>200</v>
      </c>
      <c r="AW204" s="55">
        <f>AN204*AO204</f>
        <v>65.839210158109381</v>
      </c>
    </row>
    <row r="205" spans="3:49" x14ac:dyDescent="0.25">
      <c r="C205" s="19" t="s">
        <v>665</v>
      </c>
      <c r="D205" s="6" t="s">
        <v>666</v>
      </c>
      <c r="E205" s="6" t="s">
        <v>15</v>
      </c>
      <c r="F205" s="6" t="s">
        <v>131</v>
      </c>
      <c r="G205" s="13">
        <v>22.969728501037199</v>
      </c>
      <c r="H205" s="11">
        <v>692428</v>
      </c>
      <c r="I205" s="8">
        <v>41.481481481481502</v>
      </c>
      <c r="J205" s="9">
        <v>0.64463504620719103</v>
      </c>
      <c r="K205" s="9">
        <v>0.182020881701006</v>
      </c>
      <c r="L205" s="9">
        <v>0.81797911829899395</v>
      </c>
      <c r="M205" s="9">
        <v>0</v>
      </c>
      <c r="N205" s="10">
        <v>0</v>
      </c>
      <c r="O205" s="10">
        <v>0</v>
      </c>
      <c r="P205" s="10">
        <v>8</v>
      </c>
      <c r="Q205" s="9">
        <v>0.99858615507461101</v>
      </c>
      <c r="R205" s="9">
        <v>1.41384492538929E-3</v>
      </c>
      <c r="S205" s="9">
        <v>0.16</v>
      </c>
      <c r="T205" s="10">
        <v>20</v>
      </c>
      <c r="U205" s="10">
        <v>46</v>
      </c>
      <c r="V205" s="10">
        <v>0</v>
      </c>
      <c r="W205" s="10">
        <v>1</v>
      </c>
      <c r="X205" s="10">
        <v>153</v>
      </c>
      <c r="Y205" s="10">
        <v>96</v>
      </c>
      <c r="Z205" s="10">
        <v>0</v>
      </c>
      <c r="AA205" s="10">
        <v>0</v>
      </c>
      <c r="AB205" s="10">
        <v>0</v>
      </c>
      <c r="AC205" s="10">
        <v>325</v>
      </c>
      <c r="AD205" s="7">
        <v>43.5</v>
      </c>
      <c r="AE205" s="10">
        <v>29</v>
      </c>
      <c r="AF205" s="10">
        <v>11</v>
      </c>
      <c r="AG205" s="10">
        <v>4</v>
      </c>
      <c r="AH205" s="10">
        <v>75</v>
      </c>
      <c r="AI205" s="10">
        <v>0</v>
      </c>
      <c r="AJ205" s="10">
        <v>0</v>
      </c>
      <c r="AK205" s="14">
        <v>8</v>
      </c>
      <c r="AL205" s="16">
        <v>0</v>
      </c>
      <c r="AM205" s="17">
        <v>0.16351491070386401</v>
      </c>
      <c r="AN205" s="7">
        <v>28.818569477414201</v>
      </c>
      <c r="AO205" s="7">
        <v>2.2781450717391301</v>
      </c>
      <c r="AP205" s="33">
        <v>10.735225142512</v>
      </c>
      <c r="AQ205" s="38" t="s">
        <v>1677</v>
      </c>
      <c r="AR205" s="33" t="s">
        <v>1675</v>
      </c>
      <c r="AS205" s="33" t="s">
        <v>1677</v>
      </c>
      <c r="AT205" s="35" t="s">
        <v>1673</v>
      </c>
      <c r="AU205" s="55">
        <f>RANK(AP205,$AP$5:$AP$811,0)</f>
        <v>320</v>
      </c>
      <c r="AV205" s="55">
        <f>RANK(AW205,$AW$5:$AW$811,0)</f>
        <v>201</v>
      </c>
      <c r="AW205" s="55">
        <f>AN205*AO205</f>
        <v>65.65288202954288</v>
      </c>
    </row>
    <row r="206" spans="3:49" x14ac:dyDescent="0.25">
      <c r="C206" s="19" t="s">
        <v>769</v>
      </c>
      <c r="D206" s="6" t="s">
        <v>770</v>
      </c>
      <c r="E206" s="6" t="s">
        <v>15</v>
      </c>
      <c r="F206" s="6" t="s">
        <v>39</v>
      </c>
      <c r="G206" s="13">
        <v>81.296506768009706</v>
      </c>
      <c r="H206" s="11">
        <v>1289581.33333333</v>
      </c>
      <c r="I206" s="8">
        <v>39.901664145234498</v>
      </c>
      <c r="J206" s="9">
        <v>0.95683063443474503</v>
      </c>
      <c r="K206" s="9">
        <v>0.11152137072098101</v>
      </c>
      <c r="L206" s="9">
        <v>0.84856224621253995</v>
      </c>
      <c r="M206" s="9">
        <v>7.4268700998139897E-4</v>
      </c>
      <c r="N206" s="10">
        <v>4</v>
      </c>
      <c r="O206" s="10">
        <v>0</v>
      </c>
      <c r="P206" s="10">
        <v>36</v>
      </c>
      <c r="Q206" s="9">
        <v>0.902040302012029</v>
      </c>
      <c r="R206" s="9">
        <v>6.1930077161211898E-2</v>
      </c>
      <c r="S206" s="9">
        <v>3.32829046898638E-2</v>
      </c>
      <c r="T206" s="10">
        <v>86</v>
      </c>
      <c r="U206" s="10">
        <v>786</v>
      </c>
      <c r="V206" s="10">
        <v>12</v>
      </c>
      <c r="W206" s="10">
        <v>0</v>
      </c>
      <c r="X206" s="10">
        <v>148</v>
      </c>
      <c r="Y206" s="10">
        <v>77</v>
      </c>
      <c r="Z206" s="10">
        <v>0</v>
      </c>
      <c r="AA206" s="10">
        <v>10</v>
      </c>
      <c r="AB206" s="10">
        <v>18</v>
      </c>
      <c r="AC206" s="10">
        <v>1322</v>
      </c>
      <c r="AD206" s="7">
        <v>40.103960396039597</v>
      </c>
      <c r="AE206" s="10">
        <v>89</v>
      </c>
      <c r="AF206" s="10">
        <v>32</v>
      </c>
      <c r="AG206" s="10">
        <v>3</v>
      </c>
      <c r="AH206" s="10">
        <v>208</v>
      </c>
      <c r="AI206" s="10">
        <v>0</v>
      </c>
      <c r="AJ206" s="10">
        <v>2</v>
      </c>
      <c r="AK206" s="14">
        <v>36</v>
      </c>
      <c r="AL206" s="16">
        <v>0</v>
      </c>
      <c r="AM206" s="17">
        <v>0.111269338335981</v>
      </c>
      <c r="AN206" s="7">
        <v>25.556765607419301</v>
      </c>
      <c r="AO206" s="7">
        <v>2.5613477342123798</v>
      </c>
      <c r="AP206" s="33">
        <v>7.2836645925658896</v>
      </c>
      <c r="AQ206" s="38" t="s">
        <v>1677</v>
      </c>
      <c r="AR206" s="33" t="s">
        <v>1675</v>
      </c>
      <c r="AS206" s="33" t="s">
        <v>1677</v>
      </c>
      <c r="AT206" s="35" t="s">
        <v>1673</v>
      </c>
      <c r="AU206" s="55">
        <f>RANK(AP206,$AP$5:$AP$811,0)</f>
        <v>372</v>
      </c>
      <c r="AV206" s="55">
        <f>RANK(AW206,$AW$5:$AW$811,0)</f>
        <v>202</v>
      </c>
      <c r="AW206" s="55">
        <f>AN206*AO206</f>
        <v>65.459763682360304</v>
      </c>
    </row>
    <row r="207" spans="3:49" x14ac:dyDescent="0.25">
      <c r="C207" s="19" t="s">
        <v>511</v>
      </c>
      <c r="D207" s="6" t="s">
        <v>512</v>
      </c>
      <c r="E207" s="6" t="s">
        <v>15</v>
      </c>
      <c r="F207" s="6" t="s">
        <v>39</v>
      </c>
      <c r="G207" s="13">
        <v>28.618413619045299</v>
      </c>
      <c r="H207" s="11">
        <v>1065755.66666667</v>
      </c>
      <c r="I207" s="8">
        <v>43.170731707317103</v>
      </c>
      <c r="J207" s="9">
        <v>0.38883138498119801</v>
      </c>
      <c r="K207" s="9">
        <v>7.5899625386566999E-2</v>
      </c>
      <c r="L207" s="9">
        <v>0.62484682749263598</v>
      </c>
      <c r="M207" s="9">
        <v>0</v>
      </c>
      <c r="N207" s="10">
        <v>0</v>
      </c>
      <c r="O207" s="10">
        <v>1</v>
      </c>
      <c r="P207" s="10">
        <v>10</v>
      </c>
      <c r="Q207" s="9">
        <v>0.70074645287920301</v>
      </c>
      <c r="R207" s="9">
        <v>0</v>
      </c>
      <c r="S207" s="9">
        <v>7.2664359861591699E-2</v>
      </c>
      <c r="T207" s="10">
        <v>71</v>
      </c>
      <c r="U207" s="10">
        <v>178</v>
      </c>
      <c r="V207" s="10">
        <v>4</v>
      </c>
      <c r="W207" s="10">
        <v>0</v>
      </c>
      <c r="X207" s="10">
        <v>59</v>
      </c>
      <c r="Y207" s="10">
        <v>9</v>
      </c>
      <c r="Z207" s="10">
        <v>0</v>
      </c>
      <c r="AA207" s="10">
        <v>5</v>
      </c>
      <c r="AB207" s="10">
        <v>9</v>
      </c>
      <c r="AC207" s="10">
        <v>578</v>
      </c>
      <c r="AD207" s="7">
        <v>39.528925619834702</v>
      </c>
      <c r="AE207" s="10">
        <v>67</v>
      </c>
      <c r="AF207" s="10">
        <v>23</v>
      </c>
      <c r="AG207" s="10">
        <v>2</v>
      </c>
      <c r="AH207" s="10">
        <v>126</v>
      </c>
      <c r="AI207" s="10">
        <v>0</v>
      </c>
      <c r="AJ207" s="10">
        <v>3</v>
      </c>
      <c r="AK207" s="14">
        <v>10</v>
      </c>
      <c r="AL207" s="16">
        <v>0</v>
      </c>
      <c r="AM207" s="17">
        <v>0.284590357765997</v>
      </c>
      <c r="AN207" s="7">
        <v>11.199902871987501</v>
      </c>
      <c r="AO207" s="7">
        <v>5.8310364090134499</v>
      </c>
      <c r="AP207" s="33">
        <v>18.585754283487301</v>
      </c>
      <c r="AQ207" s="38" t="s">
        <v>1677</v>
      </c>
      <c r="AR207" s="33" t="s">
        <v>1676</v>
      </c>
      <c r="AS207" s="33" t="s">
        <v>1675</v>
      </c>
      <c r="AT207" s="35" t="s">
        <v>1672</v>
      </c>
      <c r="AU207" s="55">
        <f>RANK(AP207,$AP$5:$AP$811,0)</f>
        <v>243</v>
      </c>
      <c r="AV207" s="55">
        <f>RANK(AW207,$AW$5:$AW$811,0)</f>
        <v>203</v>
      </c>
      <c r="AW207" s="55">
        <f>AN207*AO207</f>
        <v>65.307041423973416</v>
      </c>
    </row>
    <row r="208" spans="3:49" x14ac:dyDescent="0.25">
      <c r="C208" s="19" t="s">
        <v>521</v>
      </c>
      <c r="D208" s="6" t="s">
        <v>522</v>
      </c>
      <c r="E208" s="6" t="s">
        <v>15</v>
      </c>
      <c r="F208" s="6" t="s">
        <v>16</v>
      </c>
      <c r="G208" s="13">
        <v>17.498622605297101</v>
      </c>
      <c r="H208" s="11">
        <v>470903</v>
      </c>
      <c r="I208" s="8">
        <v>42.053763440860202</v>
      </c>
      <c r="J208" s="9">
        <v>0.203203893052773</v>
      </c>
      <c r="K208" s="9">
        <v>0.47367132204731699</v>
      </c>
      <c r="L208" s="9">
        <v>0.219294947573073</v>
      </c>
      <c r="M208" s="9">
        <v>1.03395134954104E-2</v>
      </c>
      <c r="N208" s="10">
        <v>1</v>
      </c>
      <c r="O208" s="10">
        <v>0</v>
      </c>
      <c r="P208" s="10">
        <v>43</v>
      </c>
      <c r="Q208" s="9">
        <v>0.63289478923579801</v>
      </c>
      <c r="R208" s="9">
        <v>7.0410993880002298E-2</v>
      </c>
      <c r="S208" s="9">
        <v>7.3118279569892503E-2</v>
      </c>
      <c r="T208" s="10">
        <v>48</v>
      </c>
      <c r="U208" s="10">
        <v>268</v>
      </c>
      <c r="V208" s="10">
        <v>2</v>
      </c>
      <c r="W208" s="10">
        <v>0</v>
      </c>
      <c r="X208" s="10">
        <v>81</v>
      </c>
      <c r="Y208" s="10">
        <v>29</v>
      </c>
      <c r="Z208" s="10">
        <v>0</v>
      </c>
      <c r="AA208" s="10">
        <v>3</v>
      </c>
      <c r="AB208" s="10">
        <v>14</v>
      </c>
      <c r="AC208" s="10">
        <v>465</v>
      </c>
      <c r="AD208" s="7">
        <v>33.079268292682897</v>
      </c>
      <c r="AE208" s="10">
        <v>82</v>
      </c>
      <c r="AF208" s="10">
        <v>30</v>
      </c>
      <c r="AG208" s="10">
        <v>3</v>
      </c>
      <c r="AH208" s="10">
        <v>166</v>
      </c>
      <c r="AI208" s="10">
        <v>0</v>
      </c>
      <c r="AJ208" s="10">
        <v>1</v>
      </c>
      <c r="AK208" s="14">
        <v>43</v>
      </c>
      <c r="AL208" s="16">
        <v>0</v>
      </c>
      <c r="AM208" s="17">
        <v>0.26083187092972199</v>
      </c>
      <c r="AN208" s="7">
        <v>14.2287465676011</v>
      </c>
      <c r="AO208" s="7">
        <v>4.5855300861789896</v>
      </c>
      <c r="AP208" s="33">
        <v>17.0183263614019</v>
      </c>
      <c r="AQ208" s="38" t="s">
        <v>1677</v>
      </c>
      <c r="AR208" s="33" t="s">
        <v>1675</v>
      </c>
      <c r="AS208" s="33" t="s">
        <v>1676</v>
      </c>
      <c r="AT208" s="35" t="s">
        <v>1672</v>
      </c>
      <c r="AU208" s="55">
        <f>RANK(AP208,$AP$5:$AP$811,0)</f>
        <v>248</v>
      </c>
      <c r="AV208" s="55">
        <f>RANK(AW208,$AW$5:$AW$811,0)</f>
        <v>204</v>
      </c>
      <c r="AW208" s="55">
        <f>AN208*AO208</f>
        <v>65.246345474350875</v>
      </c>
    </row>
    <row r="209" spans="3:49" x14ac:dyDescent="0.25">
      <c r="C209" s="19" t="s">
        <v>601</v>
      </c>
      <c r="D209" s="6" t="s">
        <v>602</v>
      </c>
      <c r="E209" s="6" t="s">
        <v>15</v>
      </c>
      <c r="F209" s="6" t="s">
        <v>448</v>
      </c>
      <c r="G209" s="13">
        <v>29.075410028111499</v>
      </c>
      <c r="H209" s="11">
        <v>747516</v>
      </c>
      <c r="I209" s="8">
        <v>42.283702213279703</v>
      </c>
      <c r="J209" s="9">
        <v>0.223531126175948</v>
      </c>
      <c r="K209" s="9">
        <v>1.4187022343461601E-3</v>
      </c>
      <c r="L209" s="9">
        <v>0.90857545371422899</v>
      </c>
      <c r="M209" s="9">
        <v>8.6149094037816995E-3</v>
      </c>
      <c r="N209" s="10">
        <v>3</v>
      </c>
      <c r="O209" s="10">
        <v>0</v>
      </c>
      <c r="P209" s="10">
        <v>19</v>
      </c>
      <c r="Q209" s="9">
        <v>0.90999415594857502</v>
      </c>
      <c r="R209" s="9">
        <v>8.6149094037816995E-3</v>
      </c>
      <c r="S209" s="9">
        <v>2.1999999999999999E-2</v>
      </c>
      <c r="T209" s="10">
        <v>56</v>
      </c>
      <c r="U209" s="10">
        <v>230</v>
      </c>
      <c r="V209" s="10">
        <v>3</v>
      </c>
      <c r="W209" s="10">
        <v>0</v>
      </c>
      <c r="X209" s="10">
        <v>71</v>
      </c>
      <c r="Y209" s="10">
        <v>17</v>
      </c>
      <c r="Z209" s="10">
        <v>1</v>
      </c>
      <c r="AA209" s="10">
        <v>6</v>
      </c>
      <c r="AB209" s="10">
        <v>7</v>
      </c>
      <c r="AC209" s="10">
        <v>500</v>
      </c>
      <c r="AD209" s="7">
        <v>35.779761904761898</v>
      </c>
      <c r="AE209" s="10">
        <v>74</v>
      </c>
      <c r="AF209" s="10">
        <v>57</v>
      </c>
      <c r="AG209" s="10">
        <v>12</v>
      </c>
      <c r="AH209" s="10">
        <v>191</v>
      </c>
      <c r="AI209" s="10">
        <v>0</v>
      </c>
      <c r="AJ209" s="10">
        <v>0</v>
      </c>
      <c r="AK209" s="14">
        <v>19</v>
      </c>
      <c r="AL209" s="16">
        <v>0</v>
      </c>
      <c r="AM209" s="17">
        <v>0.20291676915521201</v>
      </c>
      <c r="AN209" s="7">
        <v>18.083655318794399</v>
      </c>
      <c r="AO209" s="7">
        <v>3.6006946876075001</v>
      </c>
      <c r="AP209" s="33">
        <v>13.2126660226391</v>
      </c>
      <c r="AQ209" s="38" t="s">
        <v>1677</v>
      </c>
      <c r="AR209" s="33" t="s">
        <v>1675</v>
      </c>
      <c r="AS209" s="33" t="s">
        <v>1677</v>
      </c>
      <c r="AT209" s="35" t="s">
        <v>1673</v>
      </c>
      <c r="AU209" s="55">
        <f>RANK(AP209,$AP$5:$AP$811,0)</f>
        <v>288</v>
      </c>
      <c r="AV209" s="55">
        <f>RANK(AW209,$AW$5:$AW$811,0)</f>
        <v>205</v>
      </c>
      <c r="AW209" s="55">
        <f>AN209*AO209</f>
        <v>65.113721638908103</v>
      </c>
    </row>
    <row r="210" spans="3:49" x14ac:dyDescent="0.25">
      <c r="C210" s="19" t="s">
        <v>200</v>
      </c>
      <c r="D210" s="6" t="s">
        <v>201</v>
      </c>
      <c r="E210" s="6" t="s">
        <v>27</v>
      </c>
      <c r="F210" s="6" t="s">
        <v>27</v>
      </c>
      <c r="G210" s="13">
        <v>73.452306604386493</v>
      </c>
      <c r="H210" s="11">
        <v>445922</v>
      </c>
      <c r="I210" s="8">
        <v>44.445382882882903</v>
      </c>
      <c r="J210" s="9">
        <v>0.19216451236364801</v>
      </c>
      <c r="K210" s="9">
        <v>2.32383046751184E-2</v>
      </c>
      <c r="L210" s="9">
        <v>0.57186387325005505</v>
      </c>
      <c r="M210" s="9">
        <v>0.16450998040457801</v>
      </c>
      <c r="N210" s="10">
        <v>83</v>
      </c>
      <c r="O210" s="10">
        <v>15</v>
      </c>
      <c r="P210" s="10">
        <v>125</v>
      </c>
      <c r="Q210" s="9">
        <v>0.55677235538141601</v>
      </c>
      <c r="R210" s="9">
        <v>0.24432894053822099</v>
      </c>
      <c r="S210" s="9">
        <v>0.11648846370287</v>
      </c>
      <c r="T210" s="10">
        <v>349</v>
      </c>
      <c r="U210" s="10">
        <v>696</v>
      </c>
      <c r="V210" s="10">
        <v>0</v>
      </c>
      <c r="W210" s="10">
        <v>17</v>
      </c>
      <c r="X210" s="10">
        <v>524</v>
      </c>
      <c r="Y210" s="10">
        <v>228</v>
      </c>
      <c r="Z210" s="10">
        <v>58</v>
      </c>
      <c r="AA210" s="10">
        <v>21</v>
      </c>
      <c r="AB210" s="10">
        <v>44</v>
      </c>
      <c r="AC210" s="10">
        <v>1777</v>
      </c>
      <c r="AD210" s="7">
        <v>24.209106239460301</v>
      </c>
      <c r="AE210" s="10">
        <v>213</v>
      </c>
      <c r="AF210" s="10">
        <v>117</v>
      </c>
      <c r="AG210" s="10">
        <v>29</v>
      </c>
      <c r="AH210" s="10">
        <v>619</v>
      </c>
      <c r="AI210" s="10">
        <v>2</v>
      </c>
      <c r="AJ210" s="10">
        <v>0</v>
      </c>
      <c r="AK210" s="14">
        <v>123</v>
      </c>
      <c r="AL210" s="16">
        <v>1</v>
      </c>
      <c r="AM210" s="17">
        <v>0.85268527670035099</v>
      </c>
      <c r="AN210" s="7">
        <v>10.582448550825299</v>
      </c>
      <c r="AO210" s="7">
        <v>6.1281811706368803</v>
      </c>
      <c r="AP210" s="33">
        <v>55.297630970311701</v>
      </c>
      <c r="AQ210" s="38" t="s">
        <v>1675</v>
      </c>
      <c r="AR210" s="33" t="s">
        <v>1676</v>
      </c>
      <c r="AS210" s="33" t="s">
        <v>1675</v>
      </c>
      <c r="AT210" s="35" t="s">
        <v>1672</v>
      </c>
      <c r="AU210" s="55">
        <f>RANK(AP210,$AP$5:$AP$811,0)</f>
        <v>88</v>
      </c>
      <c r="AV210" s="55">
        <f>RANK(AW210,$AW$5:$AW$811,0)</f>
        <v>206</v>
      </c>
      <c r="AW210" s="55">
        <f>AN210*AO210</f>
        <v>64.851161948401142</v>
      </c>
    </row>
    <row r="211" spans="3:49" x14ac:dyDescent="0.25">
      <c r="C211" s="19" t="s">
        <v>241</v>
      </c>
      <c r="D211" s="6" t="s">
        <v>242</v>
      </c>
      <c r="E211" s="6" t="s">
        <v>15</v>
      </c>
      <c r="F211" s="6" t="s">
        <v>131</v>
      </c>
      <c r="G211" s="13">
        <v>46.244757904509001</v>
      </c>
      <c r="H211" s="11">
        <v>283978.66666666698</v>
      </c>
      <c r="I211" s="8">
        <v>42.2626582278481</v>
      </c>
      <c r="J211" s="9">
        <v>0.37351364555560201</v>
      </c>
      <c r="K211" s="9">
        <v>2.5836592230462601E-3</v>
      </c>
      <c r="L211" s="9">
        <v>0.28023396871072198</v>
      </c>
      <c r="M211" s="9">
        <v>0.67977178772687896</v>
      </c>
      <c r="N211" s="10">
        <v>35</v>
      </c>
      <c r="O211" s="10">
        <v>2</v>
      </c>
      <c r="P211" s="10">
        <v>96</v>
      </c>
      <c r="Q211" s="9">
        <v>0.105784236502778</v>
      </c>
      <c r="R211" s="9">
        <v>0.86126418705990704</v>
      </c>
      <c r="S211" s="9">
        <v>3.6610878661087899E-2</v>
      </c>
      <c r="T211" s="10">
        <v>106</v>
      </c>
      <c r="U211" s="10">
        <v>308</v>
      </c>
      <c r="V211" s="10">
        <v>0</v>
      </c>
      <c r="W211" s="10">
        <v>3</v>
      </c>
      <c r="X211" s="10">
        <v>307</v>
      </c>
      <c r="Y211" s="10">
        <v>49</v>
      </c>
      <c r="Z211" s="10">
        <v>44</v>
      </c>
      <c r="AA211" s="10">
        <v>13</v>
      </c>
      <c r="AB211" s="10">
        <v>20</v>
      </c>
      <c r="AC211" s="10">
        <v>956</v>
      </c>
      <c r="AD211" s="7">
        <v>36.3333333333333</v>
      </c>
      <c r="AE211" s="10">
        <v>120</v>
      </c>
      <c r="AF211" s="10">
        <v>35</v>
      </c>
      <c r="AG211" s="10">
        <v>10</v>
      </c>
      <c r="AH211" s="10">
        <v>427</v>
      </c>
      <c r="AI211" s="10">
        <v>0</v>
      </c>
      <c r="AJ211" s="10">
        <v>1</v>
      </c>
      <c r="AK211" s="14">
        <v>96</v>
      </c>
      <c r="AL211" s="16">
        <v>1</v>
      </c>
      <c r="AM211" s="17">
        <v>0.69981245229689804</v>
      </c>
      <c r="AN211" s="7">
        <v>19.1758249490622</v>
      </c>
      <c r="AO211" s="7">
        <v>3.3432867112949398</v>
      </c>
      <c r="AP211" s="33">
        <v>44.865172775326101</v>
      </c>
      <c r="AQ211" s="38" t="s">
        <v>1675</v>
      </c>
      <c r="AR211" s="33" t="s">
        <v>1675</v>
      </c>
      <c r="AS211" s="33" t="s">
        <v>1677</v>
      </c>
      <c r="AT211" s="35" t="s">
        <v>1672</v>
      </c>
      <c r="AU211" s="55">
        <f>RANK(AP211,$AP$5:$AP$811,0)</f>
        <v>108</v>
      </c>
      <c r="AV211" s="55">
        <f>RANK(AW211,$AW$5:$AW$811,0)</f>
        <v>207</v>
      </c>
      <c r="AW211" s="55">
        <f>AN211*AO211</f>
        <v>64.110280730317612</v>
      </c>
    </row>
    <row r="212" spans="3:49" x14ac:dyDescent="0.25">
      <c r="C212" s="19" t="s">
        <v>541</v>
      </c>
      <c r="D212" s="6" t="s">
        <v>542</v>
      </c>
      <c r="E212" s="6" t="s">
        <v>11</v>
      </c>
      <c r="F212" s="6" t="s">
        <v>12</v>
      </c>
      <c r="G212" s="13">
        <v>3.1239376564400099E-2</v>
      </c>
      <c r="H212" s="11">
        <v>140551.66666666701</v>
      </c>
      <c r="I212" s="8">
        <v>0</v>
      </c>
      <c r="J212" s="9">
        <v>0</v>
      </c>
      <c r="K212" s="9">
        <v>0</v>
      </c>
      <c r="L212" s="9">
        <v>0</v>
      </c>
      <c r="M212" s="9">
        <v>0</v>
      </c>
      <c r="N212" s="10">
        <v>0</v>
      </c>
      <c r="O212" s="10">
        <v>0</v>
      </c>
      <c r="P212" s="10">
        <v>0</v>
      </c>
      <c r="Q212" s="9">
        <v>0</v>
      </c>
      <c r="R212" s="9">
        <v>1</v>
      </c>
      <c r="S212" s="9">
        <v>0</v>
      </c>
      <c r="T212" s="10">
        <v>0</v>
      </c>
      <c r="U212" s="10">
        <v>0</v>
      </c>
      <c r="V212" s="10">
        <v>0</v>
      </c>
      <c r="W212" s="10">
        <v>0</v>
      </c>
      <c r="X212" s="10">
        <v>0</v>
      </c>
      <c r="Y212" s="10">
        <v>0</v>
      </c>
      <c r="Z212" s="10">
        <v>0</v>
      </c>
      <c r="AA212" s="10">
        <v>0</v>
      </c>
      <c r="AB212" s="10">
        <v>0</v>
      </c>
      <c r="AC212" s="10">
        <v>0</v>
      </c>
      <c r="AD212" s="7">
        <v>0</v>
      </c>
      <c r="AE212" s="10">
        <v>0</v>
      </c>
      <c r="AF212" s="10">
        <v>0</v>
      </c>
      <c r="AG212" s="10">
        <v>0</v>
      </c>
      <c r="AH212" s="10">
        <v>0</v>
      </c>
      <c r="AI212" s="10">
        <v>0</v>
      </c>
      <c r="AJ212" s="10">
        <v>0</v>
      </c>
      <c r="AK212" s="14">
        <v>0</v>
      </c>
      <c r="AL212" s="16">
        <v>0</v>
      </c>
      <c r="AM212" s="17">
        <v>0.251695329535507</v>
      </c>
      <c r="AN212" s="7">
        <v>11.218349419999999</v>
      </c>
      <c r="AO212" s="7">
        <v>5.7098195375296097</v>
      </c>
      <c r="AP212" s="33">
        <v>16.1222815850339</v>
      </c>
      <c r="AQ212" s="38" t="s">
        <v>1677</v>
      </c>
      <c r="AR212" s="33" t="s">
        <v>1676</v>
      </c>
      <c r="AS212" s="33" t="s">
        <v>1675</v>
      </c>
      <c r="AT212" s="35" t="s">
        <v>1672</v>
      </c>
      <c r="AU212" s="55">
        <f>RANK(AP212,$AP$5:$AP$811,0)</f>
        <v>258</v>
      </c>
      <c r="AV212" s="55">
        <f>RANK(AW212,$AW$5:$AW$811,0)</f>
        <v>208</v>
      </c>
      <c r="AW212" s="55">
        <f>AN212*AO212</f>
        <v>64.054750697149956</v>
      </c>
    </row>
    <row r="213" spans="3:49" x14ac:dyDescent="0.25">
      <c r="C213" s="19" t="s">
        <v>283</v>
      </c>
      <c r="D213" s="6" t="s">
        <v>284</v>
      </c>
      <c r="E213" s="6" t="s">
        <v>11</v>
      </c>
      <c r="F213" s="6" t="s">
        <v>144</v>
      </c>
      <c r="G213" s="13">
        <v>16.581617453552301</v>
      </c>
      <c r="H213" s="11">
        <v>765290.33333333302</v>
      </c>
      <c r="I213" s="8">
        <v>44.200351493848899</v>
      </c>
      <c r="J213" s="9">
        <v>0.34307885050919201</v>
      </c>
      <c r="K213" s="9">
        <v>4.5357547901169901E-2</v>
      </c>
      <c r="L213" s="9">
        <v>0.56003994038855698</v>
      </c>
      <c r="M213" s="9">
        <v>0.18398608490754001</v>
      </c>
      <c r="N213" s="10">
        <v>18</v>
      </c>
      <c r="O213" s="10">
        <v>1</v>
      </c>
      <c r="P213" s="10">
        <v>52</v>
      </c>
      <c r="Q213" s="9">
        <v>0.24922021757277199</v>
      </c>
      <c r="R213" s="9">
        <v>0.54103528833166403</v>
      </c>
      <c r="S213" s="9">
        <v>0.18453427065026301</v>
      </c>
      <c r="T213" s="10">
        <v>107</v>
      </c>
      <c r="U213" s="10">
        <v>111</v>
      </c>
      <c r="V213" s="10">
        <v>0</v>
      </c>
      <c r="W213" s="10">
        <v>6</v>
      </c>
      <c r="X213" s="10">
        <v>346</v>
      </c>
      <c r="Y213" s="10">
        <v>19</v>
      </c>
      <c r="Z213" s="10">
        <v>5</v>
      </c>
      <c r="AA213" s="10">
        <v>21</v>
      </c>
      <c r="AB213" s="10">
        <v>36</v>
      </c>
      <c r="AC213" s="10">
        <v>569</v>
      </c>
      <c r="AD213" s="7">
        <v>19.829931972789101</v>
      </c>
      <c r="AE213" s="10">
        <v>38</v>
      </c>
      <c r="AF213" s="10">
        <v>64</v>
      </c>
      <c r="AG213" s="10">
        <v>20</v>
      </c>
      <c r="AH213" s="10">
        <v>149</v>
      </c>
      <c r="AI213" s="10">
        <v>0</v>
      </c>
      <c r="AJ213" s="10">
        <v>0</v>
      </c>
      <c r="AK213" s="14">
        <v>52</v>
      </c>
      <c r="AL213" s="16">
        <v>0</v>
      </c>
      <c r="AM213" s="17">
        <v>0.62186401128640101</v>
      </c>
      <c r="AN213" s="7">
        <v>9.9433748443534693</v>
      </c>
      <c r="AO213" s="7">
        <v>6.4265165200365804</v>
      </c>
      <c r="AP213" s="33">
        <v>39.7378955502274</v>
      </c>
      <c r="AQ213" s="38" t="s">
        <v>1676</v>
      </c>
      <c r="AR213" s="33" t="s">
        <v>1676</v>
      </c>
      <c r="AS213" s="33" t="s">
        <v>1675</v>
      </c>
      <c r="AT213" s="35" t="s">
        <v>1672</v>
      </c>
      <c r="AU213" s="55">
        <f>RANK(AP213,$AP$5:$AP$811,0)</f>
        <v>130</v>
      </c>
      <c r="AV213" s="55">
        <f>RANK(AW213,$AW$5:$AW$811,0)</f>
        <v>209</v>
      </c>
      <c r="AW213" s="55">
        <f>AN213*AO213</f>
        <v>63.90126270215373</v>
      </c>
    </row>
    <row r="214" spans="3:49" x14ac:dyDescent="0.25">
      <c r="C214" s="19" t="s">
        <v>591</v>
      </c>
      <c r="D214" s="6" t="s">
        <v>592</v>
      </c>
      <c r="E214" s="6" t="s">
        <v>27</v>
      </c>
      <c r="F214" s="6" t="s">
        <v>48</v>
      </c>
      <c r="G214" s="13">
        <v>7.4070684049253801</v>
      </c>
      <c r="H214" s="11">
        <v>841311</v>
      </c>
      <c r="I214" s="8">
        <v>41.470588235294102</v>
      </c>
      <c r="J214" s="9">
        <v>8.9980695587267803E-2</v>
      </c>
      <c r="K214" s="9">
        <v>0</v>
      </c>
      <c r="L214" s="9">
        <v>3.2638146778467401E-2</v>
      </c>
      <c r="M214" s="9">
        <v>0.19857689943631299</v>
      </c>
      <c r="N214" s="10">
        <v>0</v>
      </c>
      <c r="O214" s="10">
        <v>0</v>
      </c>
      <c r="P214" s="10">
        <v>2</v>
      </c>
      <c r="Q214" s="9">
        <v>3.2638146778467401E-2</v>
      </c>
      <c r="R214" s="9">
        <v>0.96736185322153301</v>
      </c>
      <c r="S214" s="9">
        <v>5.8823529411764698E-2</v>
      </c>
      <c r="T214" s="10">
        <v>1</v>
      </c>
      <c r="U214" s="10">
        <v>4</v>
      </c>
      <c r="V214" s="10">
        <v>0</v>
      </c>
      <c r="W214" s="10">
        <v>0</v>
      </c>
      <c r="X214" s="10">
        <v>0</v>
      </c>
      <c r="Y214" s="10">
        <v>1</v>
      </c>
      <c r="Z214" s="10">
        <v>0</v>
      </c>
      <c r="AA214" s="10">
        <v>0</v>
      </c>
      <c r="AB214" s="10">
        <v>0</v>
      </c>
      <c r="AC214" s="10">
        <v>17</v>
      </c>
      <c r="AD214" s="7">
        <v>0</v>
      </c>
      <c r="AE214" s="10">
        <v>3</v>
      </c>
      <c r="AF214" s="10">
        <v>1</v>
      </c>
      <c r="AG214" s="10">
        <v>1</v>
      </c>
      <c r="AH214" s="10">
        <v>5</v>
      </c>
      <c r="AI214" s="10">
        <v>0</v>
      </c>
      <c r="AJ214" s="10">
        <v>0</v>
      </c>
      <c r="AK214" s="14">
        <v>2</v>
      </c>
      <c r="AL214" s="16">
        <v>0</v>
      </c>
      <c r="AM214" s="17">
        <v>0.210267595514496</v>
      </c>
      <c r="AN214" s="7">
        <v>12.455055183134601</v>
      </c>
      <c r="AO214" s="7">
        <v>5.1163489671916302</v>
      </c>
      <c r="AP214" s="33">
        <v>13.3991781976727</v>
      </c>
      <c r="AQ214" s="38" t="s">
        <v>1677</v>
      </c>
      <c r="AR214" s="33" t="s">
        <v>1675</v>
      </c>
      <c r="AS214" s="33" t="s">
        <v>1676</v>
      </c>
      <c r="AT214" s="35" t="s">
        <v>1673</v>
      </c>
      <c r="AU214" s="55">
        <f>RANK(AP214,$AP$5:$AP$811,0)</f>
        <v>283</v>
      </c>
      <c r="AV214" s="55">
        <f>RANK(AW214,$AW$5:$AW$811,0)</f>
        <v>210</v>
      </c>
      <c r="AW214" s="55">
        <f>AN214*AO214</f>
        <v>63.724408722545476</v>
      </c>
    </row>
    <row r="215" spans="3:49" x14ac:dyDescent="0.25">
      <c r="C215" s="19" t="s">
        <v>333</v>
      </c>
      <c r="D215" s="6" t="s">
        <v>334</v>
      </c>
      <c r="E215" s="6" t="s">
        <v>27</v>
      </c>
      <c r="F215" s="6" t="s">
        <v>48</v>
      </c>
      <c r="G215" s="13">
        <v>6.85282077270353</v>
      </c>
      <c r="H215" s="11">
        <v>1350053.66666667</v>
      </c>
      <c r="I215" s="8">
        <v>42.767857142857103</v>
      </c>
      <c r="J215" s="9">
        <v>1.2816121208192599</v>
      </c>
      <c r="K215" s="9">
        <v>0</v>
      </c>
      <c r="L215" s="9">
        <v>0.156243931710524</v>
      </c>
      <c r="M215" s="9">
        <v>0.56418509813135997</v>
      </c>
      <c r="N215" s="10">
        <v>2</v>
      </c>
      <c r="O215" s="10">
        <v>0</v>
      </c>
      <c r="P215" s="10">
        <v>5</v>
      </c>
      <c r="Q215" s="9">
        <v>0.156243931710524</v>
      </c>
      <c r="R215" s="9">
        <v>0.56418509813135997</v>
      </c>
      <c r="S215" s="9">
        <v>8.8495575221238895E-2</v>
      </c>
      <c r="T215" s="10">
        <v>14</v>
      </c>
      <c r="U215" s="10">
        <v>36</v>
      </c>
      <c r="V215" s="10">
        <v>0</v>
      </c>
      <c r="W215" s="10">
        <v>0</v>
      </c>
      <c r="X215" s="10">
        <v>45</v>
      </c>
      <c r="Y215" s="10">
        <v>2</v>
      </c>
      <c r="Z215" s="10">
        <v>0</v>
      </c>
      <c r="AA215" s="10">
        <v>2</v>
      </c>
      <c r="AB215" s="10">
        <v>3</v>
      </c>
      <c r="AC215" s="10">
        <v>113</v>
      </c>
      <c r="AD215" s="7">
        <v>44.08</v>
      </c>
      <c r="AE215" s="10">
        <v>10</v>
      </c>
      <c r="AF215" s="10">
        <v>4</v>
      </c>
      <c r="AG215" s="10">
        <v>1</v>
      </c>
      <c r="AH215" s="10">
        <v>27</v>
      </c>
      <c r="AI215" s="10">
        <v>0</v>
      </c>
      <c r="AJ215" s="10">
        <v>0</v>
      </c>
      <c r="AK215" s="14">
        <v>5</v>
      </c>
      <c r="AL215" s="16">
        <v>0</v>
      </c>
      <c r="AM215" s="17">
        <v>0.53485422776895097</v>
      </c>
      <c r="AN215" s="7">
        <v>11.3495442502711</v>
      </c>
      <c r="AO215" s="7">
        <v>5.5875691930173899</v>
      </c>
      <c r="AP215" s="33">
        <v>33.918510292230103</v>
      </c>
      <c r="AQ215" s="38" t="s">
        <v>1676</v>
      </c>
      <c r="AR215" s="33" t="s">
        <v>1676</v>
      </c>
      <c r="AS215" s="33" t="s">
        <v>1675</v>
      </c>
      <c r="AT215" s="35" t="s">
        <v>1672</v>
      </c>
      <c r="AU215" s="55">
        <f>RANK(AP215,$AP$5:$AP$811,0)</f>
        <v>155</v>
      </c>
      <c r="AV215" s="55">
        <f>RANK(AW215,$AW$5:$AW$811,0)</f>
        <v>211</v>
      </c>
      <c r="AW215" s="55">
        <f>AN215*AO215</f>
        <v>63.416363807602444</v>
      </c>
    </row>
    <row r="216" spans="3:49" x14ac:dyDescent="0.25">
      <c r="C216" s="19" t="s">
        <v>549</v>
      </c>
      <c r="D216" s="6" t="s">
        <v>550</v>
      </c>
      <c r="E216" s="6" t="s">
        <v>27</v>
      </c>
      <c r="F216" s="6" t="s">
        <v>204</v>
      </c>
      <c r="G216" s="13">
        <v>4.29707977996474</v>
      </c>
      <c r="H216" s="11">
        <v>403333.66666666698</v>
      </c>
      <c r="I216" s="8">
        <v>41.162790697674303</v>
      </c>
      <c r="J216" s="9">
        <v>3.6926870204060498E-2</v>
      </c>
      <c r="K216" s="9">
        <v>0</v>
      </c>
      <c r="L216" s="9">
        <v>0.74944970371233799</v>
      </c>
      <c r="M216" s="9">
        <v>0.25055029628766101</v>
      </c>
      <c r="N216" s="10">
        <v>0</v>
      </c>
      <c r="O216" s="10">
        <v>0</v>
      </c>
      <c r="P216" s="10">
        <v>1</v>
      </c>
      <c r="Q216" s="9">
        <v>0.74944970371233799</v>
      </c>
      <c r="R216" s="9">
        <v>0.25055029628766101</v>
      </c>
      <c r="S216" s="9">
        <v>4.6511627906976702E-2</v>
      </c>
      <c r="T216" s="10">
        <v>4</v>
      </c>
      <c r="U216" s="10">
        <v>1</v>
      </c>
      <c r="V216" s="10">
        <v>2</v>
      </c>
      <c r="W216" s="10">
        <v>2</v>
      </c>
      <c r="X216" s="10">
        <v>17</v>
      </c>
      <c r="Y216" s="10">
        <v>0</v>
      </c>
      <c r="Z216" s="10">
        <v>0</v>
      </c>
      <c r="AA216" s="10">
        <v>2</v>
      </c>
      <c r="AB216" s="10">
        <v>3</v>
      </c>
      <c r="AC216" s="10">
        <v>43</v>
      </c>
      <c r="AD216" s="7">
        <v>20.1666666666667</v>
      </c>
      <c r="AE216" s="10">
        <v>6</v>
      </c>
      <c r="AF216" s="10">
        <v>1</v>
      </c>
      <c r="AG216" s="10">
        <v>0</v>
      </c>
      <c r="AH216" s="10">
        <v>15</v>
      </c>
      <c r="AI216" s="10">
        <v>0</v>
      </c>
      <c r="AJ216" s="10">
        <v>0</v>
      </c>
      <c r="AK216" s="14">
        <v>1</v>
      </c>
      <c r="AL216" s="16">
        <v>0</v>
      </c>
      <c r="AM216" s="17">
        <v>0.245832819449843</v>
      </c>
      <c r="AN216" s="7">
        <v>12.311062763940599</v>
      </c>
      <c r="AO216" s="7">
        <v>5.1410639239673399</v>
      </c>
      <c r="AP216" s="33">
        <v>15.5592411329821</v>
      </c>
      <c r="AQ216" s="38" t="s">
        <v>1677</v>
      </c>
      <c r="AR216" s="33" t="s">
        <v>1675</v>
      </c>
      <c r="AS216" s="33" t="s">
        <v>1676</v>
      </c>
      <c r="AT216" s="35" t="s">
        <v>1672</v>
      </c>
      <c r="AU216" s="55">
        <f>RANK(AP216,$AP$5:$AP$811,0)</f>
        <v>262</v>
      </c>
      <c r="AV216" s="55">
        <f>RANK(AW216,$AW$5:$AW$811,0)</f>
        <v>212</v>
      </c>
      <c r="AW216" s="55">
        <f>AN216*AO216</f>
        <v>63.291960641392663</v>
      </c>
    </row>
    <row r="217" spans="3:49" x14ac:dyDescent="0.25">
      <c r="C217" s="19" t="s">
        <v>303</v>
      </c>
      <c r="D217" s="6" t="s">
        <v>304</v>
      </c>
      <c r="E217" s="6" t="s">
        <v>15</v>
      </c>
      <c r="F217" s="6" t="s">
        <v>16</v>
      </c>
      <c r="G217" s="13">
        <v>18.8372695365758</v>
      </c>
      <c r="H217" s="11">
        <v>38852.333333333299</v>
      </c>
      <c r="I217" s="8">
        <v>40.949367088607602</v>
      </c>
      <c r="J217" s="9">
        <v>0.12541390311922801</v>
      </c>
      <c r="K217" s="9">
        <v>0.91966170957894999</v>
      </c>
      <c r="L217" s="9">
        <v>8.0338290421050201E-2</v>
      </c>
      <c r="M217" s="9">
        <v>0</v>
      </c>
      <c r="N217" s="10">
        <v>3</v>
      </c>
      <c r="O217" s="10">
        <v>1</v>
      </c>
      <c r="P217" s="10">
        <v>18</v>
      </c>
      <c r="Q217" s="9">
        <v>0.98700008342572199</v>
      </c>
      <c r="R217" s="9">
        <v>1.29999165742782E-2</v>
      </c>
      <c r="S217" s="9">
        <v>0.188796680497924</v>
      </c>
      <c r="T217" s="10">
        <v>29</v>
      </c>
      <c r="U217" s="10">
        <v>168</v>
      </c>
      <c r="V217" s="10">
        <v>9</v>
      </c>
      <c r="W217" s="10">
        <v>0</v>
      </c>
      <c r="X217" s="10">
        <v>180</v>
      </c>
      <c r="Y217" s="10">
        <v>49</v>
      </c>
      <c r="Z217" s="10">
        <v>0</v>
      </c>
      <c r="AA217" s="10">
        <v>9</v>
      </c>
      <c r="AB217" s="10">
        <v>17</v>
      </c>
      <c r="AC217" s="10">
        <v>482</v>
      </c>
      <c r="AD217" s="7">
        <v>35.448275862069003</v>
      </c>
      <c r="AE217" s="10">
        <v>32</v>
      </c>
      <c r="AF217" s="10">
        <v>16</v>
      </c>
      <c r="AG217" s="10">
        <v>3</v>
      </c>
      <c r="AH217" s="10">
        <v>104</v>
      </c>
      <c r="AI217" s="10">
        <v>0</v>
      </c>
      <c r="AJ217" s="10">
        <v>0</v>
      </c>
      <c r="AK217" s="14">
        <v>18</v>
      </c>
      <c r="AL217" s="16">
        <v>1</v>
      </c>
      <c r="AM217" s="17">
        <v>0.59769566401072205</v>
      </c>
      <c r="AN217" s="7">
        <v>59.962329618801697</v>
      </c>
      <c r="AO217" s="7">
        <v>1.05048860780771</v>
      </c>
      <c r="AP217" s="33">
        <v>37.648696962869103</v>
      </c>
      <c r="AQ217" s="38" t="s">
        <v>1676</v>
      </c>
      <c r="AR217" s="33" t="s">
        <v>1675</v>
      </c>
      <c r="AS217" s="33" t="s">
        <v>1677</v>
      </c>
      <c r="AT217" s="35" t="s">
        <v>1672</v>
      </c>
      <c r="AU217" s="55">
        <f>RANK(AP217,$AP$5:$AP$811,0)</f>
        <v>140</v>
      </c>
      <c r="AV217" s="55">
        <f>RANK(AW217,$AW$5:$AW$811,0)</f>
        <v>213</v>
      </c>
      <c r="AW217" s="55">
        <f>AN217*AO217</f>
        <v>62.989744162162012</v>
      </c>
    </row>
    <row r="218" spans="3:49" x14ac:dyDescent="0.25">
      <c r="C218" s="19" t="s">
        <v>551</v>
      </c>
      <c r="D218" s="6" t="s">
        <v>552</v>
      </c>
      <c r="E218" s="6" t="s">
        <v>15</v>
      </c>
      <c r="F218" s="6" t="s">
        <v>16</v>
      </c>
      <c r="G218" s="13">
        <v>340.23850106218902</v>
      </c>
      <c r="H218" s="11">
        <v>1278042.66666667</v>
      </c>
      <c r="I218" s="8">
        <v>42.661795407098097</v>
      </c>
      <c r="J218" s="9">
        <v>0.39246497408574499</v>
      </c>
      <c r="K218" s="9">
        <v>0.67515301343526402</v>
      </c>
      <c r="L218" s="9">
        <v>0.27156970500081801</v>
      </c>
      <c r="M218" s="9">
        <v>5.5656411959184397E-6</v>
      </c>
      <c r="N218" s="10">
        <v>25</v>
      </c>
      <c r="O218" s="10">
        <v>5</v>
      </c>
      <c r="P218" s="10">
        <v>457</v>
      </c>
      <c r="Q218" s="9">
        <v>0.95504060492325205</v>
      </c>
      <c r="R218" s="9">
        <v>5.5656411959184397E-6</v>
      </c>
      <c r="S218" s="9">
        <v>1.8244153299865298E-2</v>
      </c>
      <c r="T218" s="10">
        <v>682</v>
      </c>
      <c r="U218" s="10">
        <v>4238</v>
      </c>
      <c r="V218" s="10">
        <v>270</v>
      </c>
      <c r="W218" s="10">
        <v>0</v>
      </c>
      <c r="X218" s="10">
        <v>1183</v>
      </c>
      <c r="Y218" s="10">
        <v>707</v>
      </c>
      <c r="Z218" s="10">
        <v>25</v>
      </c>
      <c r="AA218" s="10">
        <v>44</v>
      </c>
      <c r="AB218" s="10">
        <v>74</v>
      </c>
      <c r="AC218" s="10">
        <v>8167</v>
      </c>
      <c r="AD218" s="7">
        <v>42.625171467764098</v>
      </c>
      <c r="AE218" s="10">
        <v>1351</v>
      </c>
      <c r="AF218" s="10">
        <v>653</v>
      </c>
      <c r="AG218" s="10">
        <v>40</v>
      </c>
      <c r="AH218" s="10">
        <v>2988</v>
      </c>
      <c r="AI218" s="10">
        <v>0</v>
      </c>
      <c r="AJ218" s="10">
        <v>7</v>
      </c>
      <c r="AK218" s="14">
        <v>457</v>
      </c>
      <c r="AL218" s="16">
        <v>0</v>
      </c>
      <c r="AM218" s="17">
        <v>0.245444250268741</v>
      </c>
      <c r="AN218" s="7">
        <v>18.0730137959053</v>
      </c>
      <c r="AO218" s="7">
        <v>3.4817914758430701</v>
      </c>
      <c r="AP218" s="33">
        <v>15.444939116612201</v>
      </c>
      <c r="AQ218" s="38" t="s">
        <v>1677</v>
      </c>
      <c r="AR218" s="33" t="s">
        <v>1675</v>
      </c>
      <c r="AS218" s="33" t="s">
        <v>1677</v>
      </c>
      <c r="AT218" s="35" t="s">
        <v>1672</v>
      </c>
      <c r="AU218" s="55">
        <f>RANK(AP218,$AP$5:$AP$811,0)</f>
        <v>263</v>
      </c>
      <c r="AV218" s="55">
        <f>RANK(AW218,$AW$5:$AW$811,0)</f>
        <v>214</v>
      </c>
      <c r="AW218" s="55">
        <f>AN218*AO218</f>
        <v>62.926465377377284</v>
      </c>
    </row>
    <row r="219" spans="3:49" x14ac:dyDescent="0.25">
      <c r="C219" s="19" t="s">
        <v>645</v>
      </c>
      <c r="D219" s="6" t="s">
        <v>646</v>
      </c>
      <c r="E219" s="6" t="s">
        <v>27</v>
      </c>
      <c r="F219" s="6" t="s">
        <v>48</v>
      </c>
      <c r="G219" s="13">
        <v>0.92148626622161101</v>
      </c>
      <c r="H219" s="11">
        <v>1462003</v>
      </c>
      <c r="I219" s="8">
        <v>42.7777777777777</v>
      </c>
      <c r="J219" s="9">
        <v>3.2813339192811299E-2</v>
      </c>
      <c r="K219" s="9">
        <v>0</v>
      </c>
      <c r="L219" s="9">
        <v>0.93597528259882301</v>
      </c>
      <c r="M219" s="9">
        <v>0</v>
      </c>
      <c r="N219" s="10">
        <v>0</v>
      </c>
      <c r="O219" s="10">
        <v>0</v>
      </c>
      <c r="P219" s="10">
        <v>1</v>
      </c>
      <c r="Q219" s="9">
        <v>0.37362861421354199</v>
      </c>
      <c r="R219" s="9">
        <v>0.56234666838528102</v>
      </c>
      <c r="S219" s="9">
        <v>0</v>
      </c>
      <c r="T219" s="10">
        <v>1</v>
      </c>
      <c r="U219" s="10">
        <v>6</v>
      </c>
      <c r="V219" s="10">
        <v>0</v>
      </c>
      <c r="W219" s="10">
        <v>0</v>
      </c>
      <c r="X219" s="10">
        <v>3</v>
      </c>
      <c r="Y219" s="10">
        <v>0</v>
      </c>
      <c r="Z219" s="10">
        <v>0</v>
      </c>
      <c r="AA219" s="10">
        <v>0</v>
      </c>
      <c r="AB219" s="10">
        <v>0</v>
      </c>
      <c r="AC219" s="10">
        <v>9</v>
      </c>
      <c r="AD219" s="7">
        <v>1.5</v>
      </c>
      <c r="AE219" s="10">
        <v>2</v>
      </c>
      <c r="AF219" s="10">
        <v>1</v>
      </c>
      <c r="AG219" s="10">
        <v>0</v>
      </c>
      <c r="AH219" s="10">
        <v>4</v>
      </c>
      <c r="AI219" s="10">
        <v>0</v>
      </c>
      <c r="AJ219" s="10">
        <v>0</v>
      </c>
      <c r="AK219" s="14">
        <v>1</v>
      </c>
      <c r="AL219" s="16">
        <v>0</v>
      </c>
      <c r="AM219" s="17">
        <v>0.18331799740596699</v>
      </c>
      <c r="AN219" s="7">
        <v>9.8889482767451007</v>
      </c>
      <c r="AO219" s="7">
        <v>6.3466639249746803</v>
      </c>
      <c r="AP219" s="33">
        <v>11.505373224506499</v>
      </c>
      <c r="AQ219" s="38" t="s">
        <v>1677</v>
      </c>
      <c r="AR219" s="33" t="s">
        <v>1676</v>
      </c>
      <c r="AS219" s="33" t="s">
        <v>1675</v>
      </c>
      <c r="AT219" s="35" t="s">
        <v>1673</v>
      </c>
      <c r="AU219" s="55">
        <f>RANK(AP219,$AP$5:$AP$811,0)</f>
        <v>310</v>
      </c>
      <c r="AV219" s="55">
        <f>RANK(AW219,$AW$5:$AW$811,0)</f>
        <v>215</v>
      </c>
      <c r="AW219" s="55">
        <f>AN219*AO219</f>
        <v>62.761831283958664</v>
      </c>
    </row>
    <row r="220" spans="3:49" x14ac:dyDescent="0.25">
      <c r="C220" s="19" t="s">
        <v>449</v>
      </c>
      <c r="D220" s="6" t="s">
        <v>450</v>
      </c>
      <c r="E220" s="6" t="s">
        <v>27</v>
      </c>
      <c r="F220" s="6" t="s">
        <v>163</v>
      </c>
      <c r="G220" s="13">
        <v>9.1354692444083092</v>
      </c>
      <c r="H220" s="11">
        <v>1392960.33333333</v>
      </c>
      <c r="I220" s="8">
        <v>41.793893129771</v>
      </c>
      <c r="J220" s="9">
        <v>0.404842830247365</v>
      </c>
      <c r="K220" s="9">
        <v>0</v>
      </c>
      <c r="L220" s="9">
        <v>0.71273296641583095</v>
      </c>
      <c r="M220" s="9">
        <v>0.181290629363037</v>
      </c>
      <c r="N220" s="10">
        <v>0</v>
      </c>
      <c r="O220" s="10">
        <v>0</v>
      </c>
      <c r="P220" s="10">
        <v>15</v>
      </c>
      <c r="Q220" s="9">
        <v>0.63404438339660096</v>
      </c>
      <c r="R220" s="9">
        <v>0.285413503547436</v>
      </c>
      <c r="S220" s="9">
        <v>4.58015267175573E-2</v>
      </c>
      <c r="T220" s="10">
        <v>24</v>
      </c>
      <c r="U220" s="10">
        <v>83</v>
      </c>
      <c r="V220" s="10">
        <v>0</v>
      </c>
      <c r="W220" s="10">
        <v>1</v>
      </c>
      <c r="X220" s="10">
        <v>25</v>
      </c>
      <c r="Y220" s="10">
        <v>3</v>
      </c>
      <c r="Z220" s="10">
        <v>0</v>
      </c>
      <c r="AA220" s="10">
        <v>1</v>
      </c>
      <c r="AB220" s="10">
        <v>1</v>
      </c>
      <c r="AC220" s="10">
        <v>131</v>
      </c>
      <c r="AD220" s="7">
        <v>16.763636363636401</v>
      </c>
      <c r="AE220" s="10">
        <v>21</v>
      </c>
      <c r="AF220" s="10">
        <v>15</v>
      </c>
      <c r="AG220" s="10">
        <v>2</v>
      </c>
      <c r="AH220" s="10">
        <v>59</v>
      </c>
      <c r="AI220" s="10">
        <v>0</v>
      </c>
      <c r="AJ220" s="10">
        <v>0</v>
      </c>
      <c r="AK220" s="14">
        <v>15</v>
      </c>
      <c r="AL220" s="16">
        <v>0</v>
      </c>
      <c r="AM220" s="17">
        <v>0.35820524656083003</v>
      </c>
      <c r="AN220" s="7">
        <v>16.1280993203669</v>
      </c>
      <c r="AO220" s="7">
        <v>3.8498717089323802</v>
      </c>
      <c r="AP220" s="33">
        <v>22.2413625461162</v>
      </c>
      <c r="AQ220" s="38" t="s">
        <v>1676</v>
      </c>
      <c r="AR220" s="33" t="s">
        <v>1675</v>
      </c>
      <c r="AS220" s="33" t="s">
        <v>1676</v>
      </c>
      <c r="AT220" s="35" t="s">
        <v>1672</v>
      </c>
      <c r="AU220" s="55">
        <f>RANK(AP220,$AP$5:$AP$811,0)</f>
        <v>212</v>
      </c>
      <c r="AV220" s="55">
        <f>RANK(AW220,$AW$5:$AW$811,0)</f>
        <v>216</v>
      </c>
      <c r="AW220" s="55">
        <f>AN220*AO220</f>
        <v>62.091113292332075</v>
      </c>
    </row>
    <row r="221" spans="3:49" x14ac:dyDescent="0.25">
      <c r="C221" s="19" t="s">
        <v>396</v>
      </c>
      <c r="D221" s="6" t="s">
        <v>397</v>
      </c>
      <c r="E221" s="6" t="s">
        <v>27</v>
      </c>
      <c r="F221" s="6" t="s">
        <v>48</v>
      </c>
      <c r="G221" s="13">
        <v>37.070683541110697</v>
      </c>
      <c r="H221" s="11">
        <v>935025</v>
      </c>
      <c r="I221" s="8">
        <v>42.869415807560102</v>
      </c>
      <c r="J221" s="9">
        <v>0.40925423503589198</v>
      </c>
      <c r="K221" s="9">
        <v>0</v>
      </c>
      <c r="L221" s="9">
        <v>0.59191159772464097</v>
      </c>
      <c r="M221" s="9">
        <v>0.254445861555116</v>
      </c>
      <c r="N221" s="10">
        <v>0</v>
      </c>
      <c r="O221" s="10">
        <v>0</v>
      </c>
      <c r="P221" s="10">
        <v>46</v>
      </c>
      <c r="Q221" s="9">
        <v>0.59325092817045699</v>
      </c>
      <c r="R221" s="9">
        <v>0.35193430879506299</v>
      </c>
      <c r="S221" s="9">
        <v>0.195540308747856</v>
      </c>
      <c r="T221" s="10">
        <v>32</v>
      </c>
      <c r="U221" s="10">
        <v>266</v>
      </c>
      <c r="V221" s="10">
        <v>0</v>
      </c>
      <c r="W221" s="10">
        <v>0</v>
      </c>
      <c r="X221" s="10">
        <v>160</v>
      </c>
      <c r="Y221" s="10">
        <v>17</v>
      </c>
      <c r="Z221" s="10">
        <v>0</v>
      </c>
      <c r="AA221" s="10">
        <v>7</v>
      </c>
      <c r="AB221" s="10">
        <v>9</v>
      </c>
      <c r="AC221" s="10">
        <v>583</v>
      </c>
      <c r="AD221" s="7">
        <v>43.614173228346502</v>
      </c>
      <c r="AE221" s="10">
        <v>42</v>
      </c>
      <c r="AF221" s="10">
        <v>30</v>
      </c>
      <c r="AG221" s="10">
        <v>6</v>
      </c>
      <c r="AH221" s="10">
        <v>137</v>
      </c>
      <c r="AI221" s="10">
        <v>0</v>
      </c>
      <c r="AJ221" s="10">
        <v>0</v>
      </c>
      <c r="AK221" s="14">
        <v>46</v>
      </c>
      <c r="AL221" s="16">
        <v>0</v>
      </c>
      <c r="AM221" s="17">
        <v>0.42316252774026297</v>
      </c>
      <c r="AN221" s="7">
        <v>11.2807571528365</v>
      </c>
      <c r="AO221" s="7">
        <v>5.4929342403927697</v>
      </c>
      <c r="AP221" s="33">
        <v>26.221036348272101</v>
      </c>
      <c r="AQ221" s="38" t="s">
        <v>1676</v>
      </c>
      <c r="AR221" s="33" t="s">
        <v>1676</v>
      </c>
      <c r="AS221" s="33" t="s">
        <v>1675</v>
      </c>
      <c r="AT221" s="35" t="s">
        <v>1672</v>
      </c>
      <c r="AU221" s="55">
        <f>RANK(AP221,$AP$5:$AP$811,0)</f>
        <v>186</v>
      </c>
      <c r="AV221" s="55">
        <f>RANK(AW221,$AW$5:$AW$811,0)</f>
        <v>217</v>
      </c>
      <c r="AW221" s="55">
        <f>AN221*AO221</f>
        <v>61.964457222371266</v>
      </c>
    </row>
    <row r="222" spans="3:49" x14ac:dyDescent="0.25">
      <c r="C222" s="19" t="s">
        <v>573</v>
      </c>
      <c r="D222" s="6" t="s">
        <v>574</v>
      </c>
      <c r="E222" s="6" t="s">
        <v>89</v>
      </c>
      <c r="F222" s="6" t="s">
        <v>126</v>
      </c>
      <c r="G222" s="13">
        <v>83.998602229539898</v>
      </c>
      <c r="H222" s="11">
        <v>567923.33333333302</v>
      </c>
      <c r="I222" s="8">
        <v>43.153719912472603</v>
      </c>
      <c r="J222" s="9">
        <v>0.52381064854784598</v>
      </c>
      <c r="K222" s="9">
        <v>0.44291784163016201</v>
      </c>
      <c r="L222" s="9">
        <v>0.34697625736850002</v>
      </c>
      <c r="M222" s="9">
        <v>4.5472309086001597E-2</v>
      </c>
      <c r="N222" s="10">
        <v>4</v>
      </c>
      <c r="O222" s="10">
        <v>1</v>
      </c>
      <c r="P222" s="10">
        <v>16</v>
      </c>
      <c r="Q222" s="9">
        <v>0.856726552177829</v>
      </c>
      <c r="R222" s="9">
        <v>8.8540185995279602E-2</v>
      </c>
      <c r="S222" s="9">
        <v>3.81471389645777E-2</v>
      </c>
      <c r="T222" s="10">
        <v>283</v>
      </c>
      <c r="U222" s="10">
        <v>813</v>
      </c>
      <c r="V222" s="10">
        <v>0</v>
      </c>
      <c r="W222" s="10">
        <v>0</v>
      </c>
      <c r="X222" s="10">
        <v>504</v>
      </c>
      <c r="Y222" s="10">
        <v>134</v>
      </c>
      <c r="Z222" s="10">
        <v>24</v>
      </c>
      <c r="AA222" s="10">
        <v>5</v>
      </c>
      <c r="AB222" s="10">
        <v>11</v>
      </c>
      <c r="AC222" s="10">
        <v>1835</v>
      </c>
      <c r="AD222" s="7">
        <v>41.955223880597003</v>
      </c>
      <c r="AE222" s="10">
        <v>26</v>
      </c>
      <c r="AF222" s="10">
        <v>12</v>
      </c>
      <c r="AG222" s="10">
        <v>0</v>
      </c>
      <c r="AH222" s="10">
        <v>69</v>
      </c>
      <c r="AI222" s="10">
        <v>0</v>
      </c>
      <c r="AJ222" s="10">
        <v>2</v>
      </c>
      <c r="AK222" s="14">
        <v>16</v>
      </c>
      <c r="AL222" s="16">
        <v>0</v>
      </c>
      <c r="AM222" s="17">
        <v>0.23094164553850299</v>
      </c>
      <c r="AN222" s="7">
        <v>13.9932123260522</v>
      </c>
      <c r="AO222" s="7">
        <v>4.4143703269647698</v>
      </c>
      <c r="AP222" s="33">
        <v>14.2655474872575</v>
      </c>
      <c r="AQ222" s="38" t="s">
        <v>1677</v>
      </c>
      <c r="AR222" s="33" t="s">
        <v>1675</v>
      </c>
      <c r="AS222" s="33" t="s">
        <v>1676</v>
      </c>
      <c r="AT222" s="35" t="s">
        <v>1672</v>
      </c>
      <c r="AU222" s="55">
        <f>RANK(AP222,$AP$5:$AP$811,0)</f>
        <v>274</v>
      </c>
      <c r="AV222" s="55">
        <f>RANK(AW222,$AW$5:$AW$811,0)</f>
        <v>218</v>
      </c>
      <c r="AW222" s="55">
        <f>AN222*AO222</f>
        <v>61.771221271042499</v>
      </c>
    </row>
    <row r="223" spans="3:49" x14ac:dyDescent="0.25">
      <c r="C223" s="19" t="s">
        <v>349</v>
      </c>
      <c r="D223" s="6" t="s">
        <v>350</v>
      </c>
      <c r="E223" s="6" t="s">
        <v>27</v>
      </c>
      <c r="F223" s="6" t="s">
        <v>204</v>
      </c>
      <c r="G223" s="13">
        <v>2.37184306359452</v>
      </c>
      <c r="H223" s="11">
        <v>922696.66666666698</v>
      </c>
      <c r="I223" s="8">
        <v>41.048387096774199</v>
      </c>
      <c r="J223" s="9">
        <v>0.35104968243190598</v>
      </c>
      <c r="K223" s="9">
        <v>1.2273871876569401E-2</v>
      </c>
      <c r="L223" s="9">
        <v>0.36646717540887702</v>
      </c>
      <c r="M223" s="9">
        <v>0.38528916964665699</v>
      </c>
      <c r="N223" s="10">
        <v>0</v>
      </c>
      <c r="O223" s="10">
        <v>0</v>
      </c>
      <c r="P223" s="10">
        <v>6</v>
      </c>
      <c r="Q223" s="9">
        <v>0.378741047285447</v>
      </c>
      <c r="R223" s="9">
        <v>0.38528916964665699</v>
      </c>
      <c r="S223" s="9">
        <v>3.2258064516128997E-2</v>
      </c>
      <c r="T223" s="10">
        <v>4</v>
      </c>
      <c r="U223" s="10">
        <v>1</v>
      </c>
      <c r="V223" s="10">
        <v>0</v>
      </c>
      <c r="W223" s="10">
        <v>1</v>
      </c>
      <c r="X223" s="10">
        <v>35</v>
      </c>
      <c r="Y223" s="10">
        <v>4</v>
      </c>
      <c r="Z223" s="10">
        <v>0</v>
      </c>
      <c r="AA223" s="10">
        <v>1</v>
      </c>
      <c r="AB223" s="10">
        <v>2</v>
      </c>
      <c r="AC223" s="10">
        <v>62</v>
      </c>
      <c r="AD223" s="7">
        <v>15.3571428571429</v>
      </c>
      <c r="AE223" s="10">
        <v>3</v>
      </c>
      <c r="AF223" s="10">
        <v>5</v>
      </c>
      <c r="AG223" s="10">
        <v>1</v>
      </c>
      <c r="AH223" s="10">
        <v>14</v>
      </c>
      <c r="AI223" s="10">
        <v>0</v>
      </c>
      <c r="AJ223" s="10">
        <v>0</v>
      </c>
      <c r="AK223" s="14">
        <v>6</v>
      </c>
      <c r="AL223" s="16">
        <v>1</v>
      </c>
      <c r="AM223" s="17">
        <v>0.53567776381993304</v>
      </c>
      <c r="AN223" s="7">
        <v>12.2002312515872</v>
      </c>
      <c r="AO223" s="7">
        <v>5.0534890201061602</v>
      </c>
      <c r="AP223" s="33">
        <v>33.026534720593801</v>
      </c>
      <c r="AQ223" s="38" t="s">
        <v>1676</v>
      </c>
      <c r="AR223" s="33" t="s">
        <v>1676</v>
      </c>
      <c r="AS223" s="33" t="s">
        <v>1676</v>
      </c>
      <c r="AT223" s="35" t="s">
        <v>1672</v>
      </c>
      <c r="AU223" s="55">
        <f>RANK(AP223,$AP$5:$AP$811,0)</f>
        <v>163</v>
      </c>
      <c r="AV223" s="55">
        <f>RANK(AW223,$AW$5:$AW$811,0)</f>
        <v>219</v>
      </c>
      <c r="AW223" s="55">
        <f>AN223*AO223</f>
        <v>61.65373467265195</v>
      </c>
    </row>
    <row r="224" spans="3:49" x14ac:dyDescent="0.25">
      <c r="C224" s="19" t="s">
        <v>815</v>
      </c>
      <c r="D224" s="6" t="s">
        <v>816</v>
      </c>
      <c r="E224" s="6" t="s">
        <v>27</v>
      </c>
      <c r="F224" s="6" t="s">
        <v>204</v>
      </c>
      <c r="G224" s="13">
        <v>42.615495252628001</v>
      </c>
      <c r="H224" s="11">
        <v>983878.33333333302</v>
      </c>
      <c r="I224" s="8">
        <v>42.652877697841703</v>
      </c>
      <c r="J224" s="9">
        <v>0.71309788039890498</v>
      </c>
      <c r="K224" s="9">
        <v>0.13132516662247001</v>
      </c>
      <c r="L224" s="9">
        <v>0.753579707649915</v>
      </c>
      <c r="M224" s="9">
        <v>3.9658770184664703E-2</v>
      </c>
      <c r="N224" s="10">
        <v>0</v>
      </c>
      <c r="O224" s="10">
        <v>0</v>
      </c>
      <c r="P224" s="10">
        <v>42</v>
      </c>
      <c r="Q224" s="9">
        <v>0.81216539888286399</v>
      </c>
      <c r="R224" s="9">
        <v>0.119513018677376</v>
      </c>
      <c r="S224" s="9">
        <v>3.2200357781753099E-2</v>
      </c>
      <c r="T224" s="10">
        <v>72</v>
      </c>
      <c r="U224" s="10">
        <v>13</v>
      </c>
      <c r="V224" s="10">
        <v>1</v>
      </c>
      <c r="W224" s="10">
        <v>92</v>
      </c>
      <c r="X224" s="10">
        <v>191</v>
      </c>
      <c r="Y224" s="10">
        <v>95</v>
      </c>
      <c r="Z224" s="10">
        <v>0</v>
      </c>
      <c r="AA224" s="10">
        <v>5</v>
      </c>
      <c r="AB224" s="10">
        <v>10</v>
      </c>
      <c r="AC224" s="10">
        <v>559</v>
      </c>
      <c r="AD224" s="7">
        <v>41.463276836158201</v>
      </c>
      <c r="AE224" s="10">
        <v>70</v>
      </c>
      <c r="AF224" s="10">
        <v>31</v>
      </c>
      <c r="AG224" s="10">
        <v>6</v>
      </c>
      <c r="AH224" s="10">
        <v>194</v>
      </c>
      <c r="AI224" s="10">
        <v>0</v>
      </c>
      <c r="AJ224" s="10">
        <v>0</v>
      </c>
      <c r="AK224" s="14">
        <v>42</v>
      </c>
      <c r="AL224" s="16">
        <v>0</v>
      </c>
      <c r="AM224" s="17">
        <v>0.104924474365282</v>
      </c>
      <c r="AN224" s="7">
        <v>16.491198611010802</v>
      </c>
      <c r="AO224" s="7">
        <v>3.62943308195482</v>
      </c>
      <c r="AP224" s="33">
        <v>6.2801182001697997</v>
      </c>
      <c r="AQ224" s="38" t="s">
        <v>1677</v>
      </c>
      <c r="AR224" s="33" t="s">
        <v>1675</v>
      </c>
      <c r="AS224" s="33" t="s">
        <v>1677</v>
      </c>
      <c r="AT224" s="35" t="s">
        <v>1673</v>
      </c>
      <c r="AU224" s="55">
        <f>RANK(AP224,$AP$5:$AP$811,0)</f>
        <v>395</v>
      </c>
      <c r="AV224" s="55">
        <f>RANK(AW224,$AW$5:$AW$811,0)</f>
        <v>220</v>
      </c>
      <c r="AW224" s="55">
        <f>AN224*AO224</f>
        <v>59.853701799889983</v>
      </c>
    </row>
    <row r="225" spans="3:49" x14ac:dyDescent="0.25">
      <c r="C225" s="19" t="s">
        <v>253</v>
      </c>
      <c r="D225" s="6" t="s">
        <v>254</v>
      </c>
      <c r="E225" s="6" t="s">
        <v>11</v>
      </c>
      <c r="F225" s="6" t="s">
        <v>22</v>
      </c>
      <c r="G225" s="13">
        <v>9.3293776003983702</v>
      </c>
      <c r="H225" s="11">
        <v>1395105</v>
      </c>
      <c r="I225" s="8">
        <v>45</v>
      </c>
      <c r="J225" s="9">
        <v>0</v>
      </c>
      <c r="K225" s="9">
        <v>0</v>
      </c>
      <c r="L225" s="9">
        <v>0.223405245719179</v>
      </c>
      <c r="M225" s="9">
        <v>0.41190740035710999</v>
      </c>
      <c r="N225" s="10">
        <v>2</v>
      </c>
      <c r="O225" s="10">
        <v>0</v>
      </c>
      <c r="P225" s="10">
        <v>31</v>
      </c>
      <c r="Q225" s="9">
        <v>0.19174765848847999</v>
      </c>
      <c r="R225" s="9">
        <v>0.789739320219909</v>
      </c>
      <c r="S225" s="9">
        <v>0.13580246913580199</v>
      </c>
      <c r="T225" s="10">
        <v>71</v>
      </c>
      <c r="U225" s="10">
        <v>73</v>
      </c>
      <c r="V225" s="10">
        <v>0</v>
      </c>
      <c r="W225" s="10">
        <v>0</v>
      </c>
      <c r="X225" s="10">
        <v>94</v>
      </c>
      <c r="Y225" s="10">
        <v>14</v>
      </c>
      <c r="Z225" s="10">
        <v>9</v>
      </c>
      <c r="AA225" s="10">
        <v>6</v>
      </c>
      <c r="AB225" s="10">
        <v>8</v>
      </c>
      <c r="AC225" s="10">
        <v>243</v>
      </c>
      <c r="AD225" s="7">
        <v>49.663551401869199</v>
      </c>
      <c r="AE225" s="10">
        <v>27</v>
      </c>
      <c r="AF225" s="10">
        <v>45</v>
      </c>
      <c r="AG225" s="10">
        <v>12</v>
      </c>
      <c r="AH225" s="10">
        <v>108</v>
      </c>
      <c r="AI225" s="10">
        <v>0</v>
      </c>
      <c r="AJ225" s="10">
        <v>0</v>
      </c>
      <c r="AK225" s="14">
        <v>31</v>
      </c>
      <c r="AL225" s="16">
        <v>1</v>
      </c>
      <c r="AM225" s="17">
        <v>0.74167028697677695</v>
      </c>
      <c r="AN225" s="7">
        <v>8.9554465728479897</v>
      </c>
      <c r="AO225" s="7">
        <v>6.6181913119851403</v>
      </c>
      <c r="AP225" s="33">
        <v>43.957951443314201</v>
      </c>
      <c r="AQ225" s="38" t="s">
        <v>1675</v>
      </c>
      <c r="AR225" s="33" t="s">
        <v>1676</v>
      </c>
      <c r="AS225" s="33" t="s">
        <v>1675</v>
      </c>
      <c r="AT225" s="35" t="s">
        <v>1672</v>
      </c>
      <c r="AU225" s="55">
        <f>RANK(AP225,$AP$5:$AP$811,0)</f>
        <v>114</v>
      </c>
      <c r="AV225" s="55">
        <f>RANK(AW225,$AW$5:$AW$811,0)</f>
        <v>221</v>
      </c>
      <c r="AW225" s="55">
        <f>AN225*AO225</f>
        <v>59.268858703369666</v>
      </c>
    </row>
    <row r="226" spans="3:49" x14ac:dyDescent="0.25">
      <c r="C226" s="19" t="s">
        <v>247</v>
      </c>
      <c r="D226" s="6" t="s">
        <v>248</v>
      </c>
      <c r="E226" s="6" t="s">
        <v>27</v>
      </c>
      <c r="F226" s="6" t="s">
        <v>27</v>
      </c>
      <c r="G226" s="13">
        <v>25.0961579629389</v>
      </c>
      <c r="H226" s="11">
        <v>123757</v>
      </c>
      <c r="I226" s="8">
        <v>40.0704225352112</v>
      </c>
      <c r="J226" s="9">
        <v>0.32220656617662102</v>
      </c>
      <c r="K226" s="9">
        <v>4.2264895881466598E-2</v>
      </c>
      <c r="L226" s="9">
        <v>0.24727533323884801</v>
      </c>
      <c r="M226" s="9">
        <v>0.37013959081895198</v>
      </c>
      <c r="N226" s="10">
        <v>16</v>
      </c>
      <c r="O226" s="10">
        <v>4</v>
      </c>
      <c r="P226" s="10">
        <v>31</v>
      </c>
      <c r="Q226" s="9">
        <v>0.175299259678905</v>
      </c>
      <c r="R226" s="9">
        <v>0.62623394121165699</v>
      </c>
      <c r="S226" s="9">
        <v>0.132530120481928</v>
      </c>
      <c r="T226" s="10">
        <v>20</v>
      </c>
      <c r="U226" s="10">
        <v>188</v>
      </c>
      <c r="V226" s="10">
        <v>0</v>
      </c>
      <c r="W226" s="10">
        <v>9</v>
      </c>
      <c r="X226" s="10">
        <v>190</v>
      </c>
      <c r="Y226" s="10">
        <v>42</v>
      </c>
      <c r="Z226" s="10">
        <v>2</v>
      </c>
      <c r="AA226" s="10">
        <v>10</v>
      </c>
      <c r="AB226" s="10">
        <v>16</v>
      </c>
      <c r="AC226" s="10">
        <v>498</v>
      </c>
      <c r="AD226" s="7">
        <v>13.208588957055101</v>
      </c>
      <c r="AE226" s="10">
        <v>50</v>
      </c>
      <c r="AF226" s="10">
        <v>36</v>
      </c>
      <c r="AG226" s="10">
        <v>4</v>
      </c>
      <c r="AH226" s="10">
        <v>169</v>
      </c>
      <c r="AI226" s="10">
        <v>0</v>
      </c>
      <c r="AJ226" s="10">
        <v>0</v>
      </c>
      <c r="AK226" s="14">
        <v>31</v>
      </c>
      <c r="AL226" s="16">
        <v>1</v>
      </c>
      <c r="AM226" s="17">
        <v>0.74860861774597298</v>
      </c>
      <c r="AN226" s="7">
        <v>13.9572885455687</v>
      </c>
      <c r="AO226" s="7">
        <v>4.2297755946428301</v>
      </c>
      <c r="AP226" s="33">
        <v>44.195006924197003</v>
      </c>
      <c r="AQ226" s="38" t="s">
        <v>1675</v>
      </c>
      <c r="AR226" s="33" t="s">
        <v>1675</v>
      </c>
      <c r="AS226" s="33" t="s">
        <v>1676</v>
      </c>
      <c r="AT226" s="35" t="s">
        <v>1672</v>
      </c>
      <c r="AU226" s="55">
        <f>RANK(AP226,$AP$5:$AP$811,0)</f>
        <v>111</v>
      </c>
      <c r="AV226" s="55">
        <f>RANK(AW226,$AW$5:$AW$811,0)</f>
        <v>222</v>
      </c>
      <c r="AW226" s="55">
        <f>AN226*AO226</f>
        <v>59.036198457434409</v>
      </c>
    </row>
    <row r="227" spans="3:49" x14ac:dyDescent="0.25">
      <c r="C227" s="19" t="s">
        <v>663</v>
      </c>
      <c r="D227" s="6" t="s">
        <v>664</v>
      </c>
      <c r="E227" s="6" t="s">
        <v>11</v>
      </c>
      <c r="F227" s="6" t="s">
        <v>12</v>
      </c>
      <c r="G227" s="13">
        <v>6.2401594080313298</v>
      </c>
      <c r="H227" s="11">
        <v>1007250</v>
      </c>
      <c r="I227" s="8">
        <v>42.758620689655203</v>
      </c>
      <c r="J227" s="9">
        <v>0.30812722892369099</v>
      </c>
      <c r="K227" s="9">
        <v>7.11079491673417E-2</v>
      </c>
      <c r="L227" s="9">
        <v>0.80609733866365296</v>
      </c>
      <c r="M227" s="9">
        <v>7.2766326809633897E-3</v>
      </c>
      <c r="N227" s="10">
        <v>0</v>
      </c>
      <c r="O227" s="10">
        <v>0</v>
      </c>
      <c r="P227" s="10">
        <v>4</v>
      </c>
      <c r="Q227" s="9">
        <v>0.70628663409749504</v>
      </c>
      <c r="R227" s="9">
        <v>0.20147159638680801</v>
      </c>
      <c r="S227" s="9">
        <v>6.8965517241379296E-2</v>
      </c>
      <c r="T227" s="10">
        <v>4</v>
      </c>
      <c r="U227" s="10">
        <v>15</v>
      </c>
      <c r="V227" s="10">
        <v>0</v>
      </c>
      <c r="W227" s="10">
        <v>0</v>
      </c>
      <c r="X227" s="10">
        <v>6</v>
      </c>
      <c r="Y227" s="10">
        <v>1</v>
      </c>
      <c r="Z227" s="10">
        <v>0</v>
      </c>
      <c r="AA227" s="10">
        <v>0</v>
      </c>
      <c r="AB227" s="10">
        <v>0</v>
      </c>
      <c r="AC227" s="10">
        <v>29</v>
      </c>
      <c r="AD227" s="7">
        <v>36</v>
      </c>
      <c r="AE227" s="10">
        <v>1</v>
      </c>
      <c r="AF227" s="10">
        <v>0</v>
      </c>
      <c r="AG227" s="10">
        <v>0</v>
      </c>
      <c r="AH227" s="10">
        <v>5</v>
      </c>
      <c r="AI227" s="10">
        <v>0</v>
      </c>
      <c r="AJ227" s="10">
        <v>0</v>
      </c>
      <c r="AK227" s="14">
        <v>4</v>
      </c>
      <c r="AL227" s="16">
        <v>0</v>
      </c>
      <c r="AM227" s="17">
        <v>0.182658493166236</v>
      </c>
      <c r="AN227" s="7">
        <v>17.616125251968601</v>
      </c>
      <c r="AO227" s="7">
        <v>3.3495061382645601</v>
      </c>
      <c r="AP227" s="33">
        <v>10.7778227786012</v>
      </c>
      <c r="AQ227" s="38" t="s">
        <v>1677</v>
      </c>
      <c r="AR227" s="33" t="s">
        <v>1675</v>
      </c>
      <c r="AS227" s="33" t="s">
        <v>1677</v>
      </c>
      <c r="AT227" s="35" t="s">
        <v>1673</v>
      </c>
      <c r="AU227" s="55">
        <f>RANK(AP227,$AP$5:$AP$811,0)</f>
        <v>319</v>
      </c>
      <c r="AV227" s="55">
        <f>RANK(AW227,$AW$5:$AW$811,0)</f>
        <v>223</v>
      </c>
      <c r="AW227" s="55">
        <f>AN227*AO227</f>
        <v>59.00531966390615</v>
      </c>
    </row>
    <row r="228" spans="3:49" x14ac:dyDescent="0.25">
      <c r="C228" s="19" t="s">
        <v>643</v>
      </c>
      <c r="D228" s="6" t="s">
        <v>644</v>
      </c>
      <c r="E228" s="6" t="s">
        <v>27</v>
      </c>
      <c r="F228" s="6" t="s">
        <v>204</v>
      </c>
      <c r="G228" s="13">
        <v>7.2642498597729004</v>
      </c>
      <c r="H228" s="11">
        <v>780186.33333333302</v>
      </c>
      <c r="I228" s="8">
        <v>43.865979381443303</v>
      </c>
      <c r="J228" s="9">
        <v>0.97100732978288595</v>
      </c>
      <c r="K228" s="9">
        <v>2.58571532617738E-3</v>
      </c>
      <c r="L228" s="9">
        <v>0.861490165193876</v>
      </c>
      <c r="M228" s="9">
        <v>1.14843421102638E-2</v>
      </c>
      <c r="N228" s="10">
        <v>0</v>
      </c>
      <c r="O228" s="10">
        <v>1</v>
      </c>
      <c r="P228" s="10">
        <v>11</v>
      </c>
      <c r="Q228" s="9">
        <v>0.853889109969168</v>
      </c>
      <c r="R228" s="9">
        <v>2.16711126611485E-2</v>
      </c>
      <c r="S228" s="9">
        <v>5.10204081632653E-2</v>
      </c>
      <c r="T228" s="10">
        <v>17</v>
      </c>
      <c r="U228" s="10">
        <v>4</v>
      </c>
      <c r="V228" s="10">
        <v>0</v>
      </c>
      <c r="W228" s="10">
        <v>11</v>
      </c>
      <c r="X228" s="10">
        <v>35</v>
      </c>
      <c r="Y228" s="10">
        <v>10</v>
      </c>
      <c r="Z228" s="10">
        <v>0</v>
      </c>
      <c r="AA228" s="10">
        <v>3</v>
      </c>
      <c r="AB228" s="10">
        <v>3</v>
      </c>
      <c r="AC228" s="10">
        <v>98</v>
      </c>
      <c r="AD228" s="7">
        <v>34.347826086956502</v>
      </c>
      <c r="AE228" s="10">
        <v>5</v>
      </c>
      <c r="AF228" s="10">
        <v>6</v>
      </c>
      <c r="AG228" s="10">
        <v>1</v>
      </c>
      <c r="AH228" s="10">
        <v>24</v>
      </c>
      <c r="AI228" s="10">
        <v>0</v>
      </c>
      <c r="AJ228" s="10">
        <v>0</v>
      </c>
      <c r="AK228" s="14">
        <v>11</v>
      </c>
      <c r="AL228" s="16">
        <v>0</v>
      </c>
      <c r="AM228" s="17">
        <v>0.19825723873555301</v>
      </c>
      <c r="AN228" s="7">
        <v>19.492010037599599</v>
      </c>
      <c r="AO228" s="7">
        <v>3.0212924491069599</v>
      </c>
      <c r="AP228" s="33">
        <v>11.675579485930101</v>
      </c>
      <c r="AQ228" s="38" t="s">
        <v>1677</v>
      </c>
      <c r="AR228" s="33" t="s">
        <v>1675</v>
      </c>
      <c r="AS228" s="33" t="s">
        <v>1677</v>
      </c>
      <c r="AT228" s="35" t="s">
        <v>1673</v>
      </c>
      <c r="AU228" s="55">
        <f>RANK(AP228,$AP$5:$AP$811,0)</f>
        <v>309</v>
      </c>
      <c r="AV228" s="55">
        <f>RANK(AW228,$AW$5:$AW$811,0)</f>
        <v>224</v>
      </c>
      <c r="AW228" s="55">
        <f>AN228*AO228</f>
        <v>58.891062744516738</v>
      </c>
    </row>
    <row r="229" spans="3:49" x14ac:dyDescent="0.25">
      <c r="C229" s="19" t="s">
        <v>589</v>
      </c>
      <c r="D229" s="6" t="s">
        <v>590</v>
      </c>
      <c r="E229" s="6" t="s">
        <v>15</v>
      </c>
      <c r="F229" s="6" t="s">
        <v>131</v>
      </c>
      <c r="G229" s="13">
        <v>7.01181192423571</v>
      </c>
      <c r="H229" s="11">
        <v>342503.66666666698</v>
      </c>
      <c r="I229" s="8">
        <v>44.010695187165702</v>
      </c>
      <c r="J229" s="9">
        <v>0</v>
      </c>
      <c r="K229" s="9">
        <v>0.32532792390176701</v>
      </c>
      <c r="L229" s="9">
        <v>0.553279400651705</v>
      </c>
      <c r="M229" s="9">
        <v>0.120582070132779</v>
      </c>
      <c r="N229" s="10">
        <v>0</v>
      </c>
      <c r="O229" s="10">
        <v>0</v>
      </c>
      <c r="P229" s="10">
        <v>8</v>
      </c>
      <c r="Q229" s="9">
        <v>0.86762378320881095</v>
      </c>
      <c r="R229" s="9">
        <v>0.131565611477439</v>
      </c>
      <c r="S229" s="9">
        <v>8.0213903743315496E-2</v>
      </c>
      <c r="T229" s="10">
        <v>42</v>
      </c>
      <c r="U229" s="10">
        <v>65</v>
      </c>
      <c r="V229" s="10">
        <v>0</v>
      </c>
      <c r="W229" s="10">
        <v>0</v>
      </c>
      <c r="X229" s="10">
        <v>64</v>
      </c>
      <c r="Y229" s="10">
        <v>15</v>
      </c>
      <c r="Z229" s="10">
        <v>0</v>
      </c>
      <c r="AA229" s="10">
        <v>2</v>
      </c>
      <c r="AB229" s="10">
        <v>2</v>
      </c>
      <c r="AC229" s="10">
        <v>187</v>
      </c>
      <c r="AD229" s="7">
        <v>28.860465116279101</v>
      </c>
      <c r="AE229" s="10">
        <v>33</v>
      </c>
      <c r="AF229" s="10">
        <v>18</v>
      </c>
      <c r="AG229" s="10">
        <v>4</v>
      </c>
      <c r="AH229" s="10">
        <v>88</v>
      </c>
      <c r="AI229" s="10">
        <v>0</v>
      </c>
      <c r="AJ229" s="10">
        <v>0</v>
      </c>
      <c r="AK229" s="14">
        <v>8</v>
      </c>
      <c r="AL229" s="16">
        <v>0</v>
      </c>
      <c r="AM229" s="17">
        <v>0.22945538910875601</v>
      </c>
      <c r="AN229" s="7">
        <v>19.494570585323501</v>
      </c>
      <c r="AO229" s="7">
        <v>2.9986988022160901</v>
      </c>
      <c r="AP229" s="33">
        <v>13.4135824050793</v>
      </c>
      <c r="AQ229" s="38" t="s">
        <v>1677</v>
      </c>
      <c r="AR229" s="33" t="s">
        <v>1675</v>
      </c>
      <c r="AS229" s="33" t="s">
        <v>1677</v>
      </c>
      <c r="AT229" s="35" t="s">
        <v>1673</v>
      </c>
      <c r="AU229" s="55">
        <f>RANK(AP229,$AP$5:$AP$811,0)</f>
        <v>282</v>
      </c>
      <c r="AV229" s="55">
        <f>RANK(AW229,$AW$5:$AW$811,0)</f>
        <v>225</v>
      </c>
      <c r="AW229" s="55">
        <f>AN229*AO229</f>
        <v>58.458345463926605</v>
      </c>
    </row>
    <row r="230" spans="3:49" x14ac:dyDescent="0.25">
      <c r="C230" s="19" t="s">
        <v>962</v>
      </c>
      <c r="D230" s="6" t="s">
        <v>963</v>
      </c>
      <c r="E230" s="6" t="s">
        <v>15</v>
      </c>
      <c r="F230" s="6" t="s">
        <v>16</v>
      </c>
      <c r="G230" s="13">
        <v>80.956820306465502</v>
      </c>
      <c r="H230" s="11">
        <v>273408.33333333302</v>
      </c>
      <c r="I230" s="8">
        <v>41.9470899470898</v>
      </c>
      <c r="J230" s="9">
        <v>0.29912066887599398</v>
      </c>
      <c r="K230" s="9">
        <v>0.128207155694989</v>
      </c>
      <c r="L230" s="9">
        <v>0.76244986471166898</v>
      </c>
      <c r="M230" s="9">
        <v>2.6566523262039302E-2</v>
      </c>
      <c r="N230" s="10">
        <v>7</v>
      </c>
      <c r="O230" s="10">
        <v>0</v>
      </c>
      <c r="P230" s="10">
        <v>82</v>
      </c>
      <c r="Q230" s="9">
        <v>0.935541647700326</v>
      </c>
      <c r="R230" s="9">
        <v>2.6566523262039302E-2</v>
      </c>
      <c r="S230" s="9">
        <v>6.0253699788583498E-2</v>
      </c>
      <c r="T230" s="10">
        <v>170</v>
      </c>
      <c r="U230" s="10">
        <v>1122</v>
      </c>
      <c r="V230" s="10">
        <v>58</v>
      </c>
      <c r="W230" s="10">
        <v>0</v>
      </c>
      <c r="X230" s="10">
        <v>211</v>
      </c>
      <c r="Y230" s="10">
        <v>148</v>
      </c>
      <c r="Z230" s="10">
        <v>10</v>
      </c>
      <c r="AA230" s="10">
        <v>13</v>
      </c>
      <c r="AB230" s="10">
        <v>25</v>
      </c>
      <c r="AC230" s="10">
        <v>1892</v>
      </c>
      <c r="AD230" s="7">
        <v>39.741830065359501</v>
      </c>
      <c r="AE230" s="10">
        <v>277</v>
      </c>
      <c r="AF230" s="10">
        <v>73</v>
      </c>
      <c r="AG230" s="10">
        <v>9</v>
      </c>
      <c r="AH230" s="10">
        <v>638</v>
      </c>
      <c r="AI230" s="10">
        <v>0</v>
      </c>
      <c r="AJ230" s="10">
        <v>6</v>
      </c>
      <c r="AK230" s="14">
        <v>82</v>
      </c>
      <c r="AL230" s="16">
        <v>0</v>
      </c>
      <c r="AM230" s="17">
        <v>7.2378355860044805E-2</v>
      </c>
      <c r="AN230" s="7">
        <v>14.241510151156</v>
      </c>
      <c r="AO230" s="7">
        <v>4.1026898431378198</v>
      </c>
      <c r="AP230" s="33">
        <v>4.2289586964710901</v>
      </c>
      <c r="AQ230" s="38" t="s">
        <v>1677</v>
      </c>
      <c r="AR230" s="33" t="s">
        <v>1675</v>
      </c>
      <c r="AS230" s="33" t="s">
        <v>1676</v>
      </c>
      <c r="AT230" s="35" t="s">
        <v>1673</v>
      </c>
      <c r="AU230" s="55">
        <f>RANK(AP230,$AP$5:$AP$811,0)</f>
        <v>468</v>
      </c>
      <c r="AV230" s="55">
        <f>RANK(AW230,$AW$5:$AW$811,0)</f>
        <v>226</v>
      </c>
      <c r="AW230" s="55">
        <f>AN230*AO230</f>
        <v>58.428499048091879</v>
      </c>
    </row>
    <row r="231" spans="3:49" x14ac:dyDescent="0.25">
      <c r="C231" s="19" t="s">
        <v>291</v>
      </c>
      <c r="D231" s="6" t="s">
        <v>292</v>
      </c>
      <c r="E231" s="6" t="s">
        <v>15</v>
      </c>
      <c r="F231" s="6" t="s">
        <v>131</v>
      </c>
      <c r="G231" s="13">
        <v>22.671833142643202</v>
      </c>
      <c r="H231" s="11">
        <v>41572</v>
      </c>
      <c r="I231" s="8">
        <v>41.239892183288397</v>
      </c>
      <c r="J231" s="9">
        <v>0.18924384063395699</v>
      </c>
      <c r="K231" s="9">
        <v>0.282384078537536</v>
      </c>
      <c r="L231" s="9">
        <v>0.128831316863076</v>
      </c>
      <c r="M231" s="9">
        <v>0</v>
      </c>
      <c r="N231" s="10">
        <v>10</v>
      </c>
      <c r="O231" s="10">
        <v>3</v>
      </c>
      <c r="P231" s="10">
        <v>28</v>
      </c>
      <c r="Q231" s="9">
        <v>0.99692447488100899</v>
      </c>
      <c r="R231" s="9">
        <v>0</v>
      </c>
      <c r="S231" s="9">
        <v>0.28301886792452802</v>
      </c>
      <c r="T231" s="10">
        <v>35</v>
      </c>
      <c r="U231" s="10">
        <v>7</v>
      </c>
      <c r="V231" s="10">
        <v>0</v>
      </c>
      <c r="W231" s="10">
        <v>1</v>
      </c>
      <c r="X231" s="10">
        <v>221</v>
      </c>
      <c r="Y231" s="10">
        <v>24</v>
      </c>
      <c r="Z231" s="10">
        <v>3</v>
      </c>
      <c r="AA231" s="10">
        <v>6</v>
      </c>
      <c r="AB231" s="10">
        <v>13</v>
      </c>
      <c r="AC231" s="10">
        <v>371</v>
      </c>
      <c r="AD231" s="7">
        <v>31.647058823529299</v>
      </c>
      <c r="AE231" s="10">
        <v>22</v>
      </c>
      <c r="AF231" s="10">
        <v>8</v>
      </c>
      <c r="AG231" s="10">
        <v>3</v>
      </c>
      <c r="AH231" s="10">
        <v>70</v>
      </c>
      <c r="AI231" s="10">
        <v>0</v>
      </c>
      <c r="AJ231" s="10">
        <v>0</v>
      </c>
      <c r="AK231" s="14">
        <v>28</v>
      </c>
      <c r="AL231" s="16">
        <v>1</v>
      </c>
      <c r="AM231" s="17">
        <v>0.67758516059315999</v>
      </c>
      <c r="AN231" s="7">
        <v>74.061647108255102</v>
      </c>
      <c r="AO231" s="7">
        <v>0.787273877471522</v>
      </c>
      <c r="AP231" s="33">
        <v>39.507822503227501</v>
      </c>
      <c r="AQ231" s="38" t="s">
        <v>1675</v>
      </c>
      <c r="AR231" s="33" t="s">
        <v>1675</v>
      </c>
      <c r="AS231" s="33" t="s">
        <v>1677</v>
      </c>
      <c r="AT231" s="35" t="s">
        <v>1672</v>
      </c>
      <c r="AU231" s="55">
        <f>RANK(AP231,$AP$5:$AP$811,0)</f>
        <v>134</v>
      </c>
      <c r="AV231" s="55">
        <f>RANK(AW231,$AW$5:$AW$811,0)</f>
        <v>227</v>
      </c>
      <c r="AW231" s="55">
        <f>AN231*AO231</f>
        <v>58.306800090843531</v>
      </c>
    </row>
    <row r="232" spans="3:49" x14ac:dyDescent="0.25">
      <c r="C232" s="19" t="s">
        <v>428</v>
      </c>
      <c r="D232" s="6" t="s">
        <v>429</v>
      </c>
      <c r="E232" s="6" t="s">
        <v>15</v>
      </c>
      <c r="F232" s="6" t="s">
        <v>19</v>
      </c>
      <c r="G232" s="13">
        <v>2.6048967404676402</v>
      </c>
      <c r="H232" s="11">
        <v>1197726</v>
      </c>
      <c r="I232" s="8">
        <v>43.5</v>
      </c>
      <c r="J232" s="9">
        <v>0.133338912617807</v>
      </c>
      <c r="K232" s="9">
        <v>0</v>
      </c>
      <c r="L232" s="9">
        <v>0.36747564874016497</v>
      </c>
      <c r="M232" s="9">
        <v>0.63252435125983397</v>
      </c>
      <c r="N232" s="10">
        <v>1</v>
      </c>
      <c r="O232" s="10">
        <v>0</v>
      </c>
      <c r="P232" s="10">
        <v>1</v>
      </c>
      <c r="Q232" s="9">
        <v>0.36747564874016497</v>
      </c>
      <c r="R232" s="9">
        <v>0.63252435125983397</v>
      </c>
      <c r="S232" s="9">
        <v>0</v>
      </c>
      <c r="T232" s="10">
        <v>11</v>
      </c>
      <c r="U232" s="10">
        <v>27</v>
      </c>
      <c r="V232" s="10">
        <v>0</v>
      </c>
      <c r="W232" s="10">
        <v>0</v>
      </c>
      <c r="X232" s="10">
        <v>12</v>
      </c>
      <c r="Y232" s="10">
        <v>6</v>
      </c>
      <c r="Z232" s="10">
        <v>0</v>
      </c>
      <c r="AA232" s="10">
        <v>1</v>
      </c>
      <c r="AB232" s="10">
        <v>1</v>
      </c>
      <c r="AC232" s="10">
        <v>50</v>
      </c>
      <c r="AD232" s="7">
        <v>36.5833333333333</v>
      </c>
      <c r="AE232" s="10">
        <v>11</v>
      </c>
      <c r="AF232" s="10">
        <v>4</v>
      </c>
      <c r="AG232" s="10">
        <v>1</v>
      </c>
      <c r="AH232" s="10">
        <v>24</v>
      </c>
      <c r="AI232" s="10">
        <v>0</v>
      </c>
      <c r="AJ232" s="10">
        <v>0</v>
      </c>
      <c r="AK232" s="14">
        <v>1</v>
      </c>
      <c r="AL232" s="16">
        <v>0</v>
      </c>
      <c r="AM232" s="17">
        <v>0.41317376356740598</v>
      </c>
      <c r="AN232" s="7">
        <v>16.319300978815999</v>
      </c>
      <c r="AO232" s="7">
        <v>3.56059230349919</v>
      </c>
      <c r="AP232" s="33">
        <v>24.008030663928299</v>
      </c>
      <c r="AQ232" s="38" t="s">
        <v>1676</v>
      </c>
      <c r="AR232" s="33" t="s">
        <v>1675</v>
      </c>
      <c r="AS232" s="33" t="s">
        <v>1677</v>
      </c>
      <c r="AT232" s="35" t="s">
        <v>1672</v>
      </c>
      <c r="AU232" s="55">
        <f>RANK(AP232,$AP$5:$AP$811,0)</f>
        <v>202</v>
      </c>
      <c r="AV232" s="55">
        <f>RANK(AW232,$AW$5:$AW$811,0)</f>
        <v>228</v>
      </c>
      <c r="AW232" s="55">
        <f>AN232*AO232</f>
        <v>58.106377463659044</v>
      </c>
    </row>
    <row r="233" spans="3:49" x14ac:dyDescent="0.25">
      <c r="C233" s="19" t="s">
        <v>509</v>
      </c>
      <c r="D233" s="6" t="s">
        <v>510</v>
      </c>
      <c r="E233" s="6" t="s">
        <v>15</v>
      </c>
      <c r="F233" s="6" t="s">
        <v>19</v>
      </c>
      <c r="G233" s="13">
        <v>39.251140359596398</v>
      </c>
      <c r="H233" s="11">
        <v>853816.33333333302</v>
      </c>
      <c r="I233" s="8">
        <v>43.1748633879781</v>
      </c>
      <c r="J233" s="9">
        <v>0.51844095840623905</v>
      </c>
      <c r="K233" s="9">
        <v>7.0259774369056005E-2</v>
      </c>
      <c r="L233" s="9">
        <v>0.56507526497251503</v>
      </c>
      <c r="M233" s="9">
        <v>0.225575010001</v>
      </c>
      <c r="N233" s="10">
        <v>7</v>
      </c>
      <c r="O233" s="10">
        <v>1</v>
      </c>
      <c r="P233" s="10">
        <v>72</v>
      </c>
      <c r="Q233" s="9">
        <v>0.51922830573520296</v>
      </c>
      <c r="R233" s="9">
        <v>0.34179530113662798</v>
      </c>
      <c r="S233" s="9">
        <v>3.9344262295081998E-2</v>
      </c>
      <c r="T233" s="10">
        <v>170</v>
      </c>
      <c r="U233" s="10">
        <v>524</v>
      </c>
      <c r="V233" s="10">
        <v>0</v>
      </c>
      <c r="W233" s="10">
        <v>4</v>
      </c>
      <c r="X233" s="10">
        <v>200</v>
      </c>
      <c r="Y233" s="10">
        <v>119</v>
      </c>
      <c r="Z233" s="10">
        <v>8</v>
      </c>
      <c r="AA233" s="10">
        <v>22</v>
      </c>
      <c r="AB233" s="10">
        <v>34</v>
      </c>
      <c r="AC233" s="10">
        <v>915</v>
      </c>
      <c r="AD233" s="7">
        <v>37.1815718157182</v>
      </c>
      <c r="AE233" s="10">
        <v>140</v>
      </c>
      <c r="AF233" s="10">
        <v>68</v>
      </c>
      <c r="AG233" s="10">
        <v>16</v>
      </c>
      <c r="AH233" s="10">
        <v>374</v>
      </c>
      <c r="AI233" s="10">
        <v>0</v>
      </c>
      <c r="AJ233" s="10">
        <v>4</v>
      </c>
      <c r="AK233" s="14">
        <v>72</v>
      </c>
      <c r="AL233" s="16">
        <v>0</v>
      </c>
      <c r="AM233" s="17">
        <v>0.32336897531344799</v>
      </c>
      <c r="AN233" s="7">
        <v>19.353061536732501</v>
      </c>
      <c r="AO233" s="7">
        <v>2.99191139920597</v>
      </c>
      <c r="AP233" s="33">
        <v>18.723919117818699</v>
      </c>
      <c r="AQ233" s="38" t="s">
        <v>1677</v>
      </c>
      <c r="AR233" s="33" t="s">
        <v>1675</v>
      </c>
      <c r="AS233" s="33" t="s">
        <v>1677</v>
      </c>
      <c r="AT233" s="35" t="s">
        <v>1672</v>
      </c>
      <c r="AU233" s="55">
        <f>RANK(AP233,$AP$5:$AP$811,0)</f>
        <v>242</v>
      </c>
      <c r="AV233" s="55">
        <f>RANK(AW233,$AW$5:$AW$811,0)</f>
        <v>229</v>
      </c>
      <c r="AW233" s="55">
        <f>AN233*AO233</f>
        <v>57.902645421284575</v>
      </c>
    </row>
    <row r="234" spans="3:49" x14ac:dyDescent="0.25">
      <c r="C234" s="19" t="s">
        <v>703</v>
      </c>
      <c r="D234" s="6" t="s">
        <v>704</v>
      </c>
      <c r="E234" s="6" t="s">
        <v>15</v>
      </c>
      <c r="F234" s="6" t="s">
        <v>448</v>
      </c>
      <c r="G234" s="13">
        <v>1.66860037317924</v>
      </c>
      <c r="H234" s="11">
        <v>1469742</v>
      </c>
      <c r="I234" s="8">
        <v>41.0416666666667</v>
      </c>
      <c r="J234" s="9">
        <v>8.5514675061204803E-2</v>
      </c>
      <c r="K234" s="9">
        <v>2.4411647827930399E-2</v>
      </c>
      <c r="L234" s="9">
        <v>0.77593881974155998</v>
      </c>
      <c r="M234" s="9">
        <v>0.19964953243051001</v>
      </c>
      <c r="N234" s="10">
        <v>0</v>
      </c>
      <c r="O234" s="10">
        <v>0</v>
      </c>
      <c r="P234" s="10">
        <v>2</v>
      </c>
      <c r="Q234" s="9">
        <v>0.80035046756948902</v>
      </c>
      <c r="R234" s="9">
        <v>0.19964953243051001</v>
      </c>
      <c r="S234" s="9">
        <v>0</v>
      </c>
      <c r="T234" s="10">
        <v>2</v>
      </c>
      <c r="U234" s="10">
        <v>0</v>
      </c>
      <c r="V234" s="10">
        <v>0</v>
      </c>
      <c r="W234" s="10">
        <v>0</v>
      </c>
      <c r="X234" s="10">
        <v>10</v>
      </c>
      <c r="Y234" s="10">
        <v>1</v>
      </c>
      <c r="Z234" s="10">
        <v>0</v>
      </c>
      <c r="AA234" s="10">
        <v>0</v>
      </c>
      <c r="AB234" s="10">
        <v>0</v>
      </c>
      <c r="AC234" s="10">
        <v>24</v>
      </c>
      <c r="AD234" s="7">
        <v>12.6666666666666</v>
      </c>
      <c r="AE234" s="10">
        <v>3</v>
      </c>
      <c r="AF234" s="10">
        <v>0</v>
      </c>
      <c r="AG234" s="10">
        <v>1</v>
      </c>
      <c r="AH234" s="10">
        <v>7</v>
      </c>
      <c r="AI234" s="10">
        <v>0</v>
      </c>
      <c r="AJ234" s="10">
        <v>0</v>
      </c>
      <c r="AK234" s="14">
        <v>2</v>
      </c>
      <c r="AL234" s="16">
        <v>0</v>
      </c>
      <c r="AM234" s="17">
        <v>0.16236653283177499</v>
      </c>
      <c r="AN234" s="7">
        <v>13.8657346558731</v>
      </c>
      <c r="AO234" s="7">
        <v>4.1687984139565701</v>
      </c>
      <c r="AP234" s="33">
        <v>9.3853461911460396</v>
      </c>
      <c r="AQ234" s="38" t="s">
        <v>1677</v>
      </c>
      <c r="AR234" s="33" t="s">
        <v>1675</v>
      </c>
      <c r="AS234" s="33" t="s">
        <v>1676</v>
      </c>
      <c r="AT234" s="35" t="s">
        <v>1673</v>
      </c>
      <c r="AU234" s="55">
        <f>RANK(AP234,$AP$5:$AP$811,0)</f>
        <v>339</v>
      </c>
      <c r="AV234" s="55">
        <f>RANK(AW234,$AW$5:$AW$811,0)</f>
        <v>230</v>
      </c>
      <c r="AW234" s="55">
        <f>AN234*AO234</f>
        <v>57.803452641746425</v>
      </c>
    </row>
    <row r="235" spans="3:49" x14ac:dyDescent="0.25">
      <c r="C235" s="19" t="s">
        <v>400</v>
      </c>
      <c r="D235" s="6" t="s">
        <v>401</v>
      </c>
      <c r="E235" s="6" t="s">
        <v>15</v>
      </c>
      <c r="F235" s="6" t="s">
        <v>16</v>
      </c>
      <c r="G235" s="13">
        <v>6.2972224859394101</v>
      </c>
      <c r="H235" s="11">
        <v>697988.33333333302</v>
      </c>
      <c r="I235" s="8">
        <v>44.326241134751797</v>
      </c>
      <c r="J235" s="9">
        <v>0.44078047250743202</v>
      </c>
      <c r="K235" s="9">
        <v>6.0720997412662403E-2</v>
      </c>
      <c r="L235" s="9">
        <v>0.61815982931289704</v>
      </c>
      <c r="M235" s="9">
        <v>0.200199391832214</v>
      </c>
      <c r="N235" s="10">
        <v>1</v>
      </c>
      <c r="O235" s="10">
        <v>0</v>
      </c>
      <c r="P235" s="10">
        <v>10</v>
      </c>
      <c r="Q235" s="9">
        <v>0.64724275808485499</v>
      </c>
      <c r="R235" s="9">
        <v>0.232138225482554</v>
      </c>
      <c r="S235" s="9">
        <v>8.4507042253521097E-2</v>
      </c>
      <c r="T235" s="10">
        <v>29</v>
      </c>
      <c r="U235" s="10">
        <v>81</v>
      </c>
      <c r="V235" s="10">
        <v>0</v>
      </c>
      <c r="W235" s="10">
        <v>0</v>
      </c>
      <c r="X235" s="10">
        <v>27</v>
      </c>
      <c r="Y235" s="10">
        <v>8</v>
      </c>
      <c r="Z235" s="10">
        <v>0</v>
      </c>
      <c r="AA235" s="10">
        <v>3</v>
      </c>
      <c r="AB235" s="10">
        <v>9</v>
      </c>
      <c r="AC235" s="10">
        <v>142</v>
      </c>
      <c r="AD235" s="7">
        <v>29.0363636363636</v>
      </c>
      <c r="AE235" s="10">
        <v>23</v>
      </c>
      <c r="AF235" s="10">
        <v>22</v>
      </c>
      <c r="AG235" s="10">
        <v>0</v>
      </c>
      <c r="AH235" s="10">
        <v>55</v>
      </c>
      <c r="AI235" s="10">
        <v>0</v>
      </c>
      <c r="AJ235" s="10">
        <v>0</v>
      </c>
      <c r="AK235" s="14">
        <v>10</v>
      </c>
      <c r="AL235" s="16">
        <v>0</v>
      </c>
      <c r="AM235" s="17">
        <v>0.45311621539916802</v>
      </c>
      <c r="AN235" s="7">
        <v>11.887616185935</v>
      </c>
      <c r="AO235" s="7">
        <v>4.8330943294808799</v>
      </c>
      <c r="AP235" s="33">
        <v>26.033325617918699</v>
      </c>
      <c r="AQ235" s="38" t="s">
        <v>1676</v>
      </c>
      <c r="AR235" s="33" t="s">
        <v>1676</v>
      </c>
      <c r="AS235" s="33" t="s">
        <v>1676</v>
      </c>
      <c r="AT235" s="35" t="s">
        <v>1672</v>
      </c>
      <c r="AU235" s="55">
        <f>RANK(AP235,$AP$5:$AP$811,0)</f>
        <v>188</v>
      </c>
      <c r="AV235" s="55">
        <f>RANK(AW235,$AW$5:$AW$811,0)</f>
        <v>231</v>
      </c>
      <c r="AW235" s="55">
        <f>AN235*AO235</f>
        <v>57.453970379287576</v>
      </c>
    </row>
    <row r="236" spans="3:49" x14ac:dyDescent="0.25">
      <c r="C236" s="19" t="s">
        <v>609</v>
      </c>
      <c r="D236" s="6" t="s">
        <v>610</v>
      </c>
      <c r="E236" s="6" t="s">
        <v>27</v>
      </c>
      <c r="F236" s="6" t="s">
        <v>163</v>
      </c>
      <c r="G236" s="13">
        <v>83.727277641092101</v>
      </c>
      <c r="H236" s="11">
        <v>1271083.66666667</v>
      </c>
      <c r="I236" s="8">
        <v>40.976042590949397</v>
      </c>
      <c r="J236" s="9">
        <v>0.490234360116371</v>
      </c>
      <c r="K236" s="9">
        <v>0.118782710932956</v>
      </c>
      <c r="L236" s="9">
        <v>0.65403142497283095</v>
      </c>
      <c r="M236" s="9">
        <v>0.223291007701338</v>
      </c>
      <c r="N236" s="10">
        <v>3</v>
      </c>
      <c r="O236" s="10">
        <v>0</v>
      </c>
      <c r="P236" s="10">
        <v>73</v>
      </c>
      <c r="Q236" s="9">
        <v>0.73064403718239901</v>
      </c>
      <c r="R236" s="9">
        <v>0.26932200933485301</v>
      </c>
      <c r="S236" s="9">
        <v>6.64893617021277E-2</v>
      </c>
      <c r="T236" s="10">
        <v>67</v>
      </c>
      <c r="U236" s="10">
        <v>548</v>
      </c>
      <c r="V236" s="10">
        <v>0</v>
      </c>
      <c r="W236" s="10">
        <v>8</v>
      </c>
      <c r="X236" s="10">
        <v>275</v>
      </c>
      <c r="Y236" s="10">
        <v>81</v>
      </c>
      <c r="Z236" s="10">
        <v>0</v>
      </c>
      <c r="AA236" s="10">
        <v>3</v>
      </c>
      <c r="AB236" s="10">
        <v>12</v>
      </c>
      <c r="AC236" s="10">
        <v>1128</v>
      </c>
      <c r="AD236" s="7">
        <v>9.4838709677419395</v>
      </c>
      <c r="AE236" s="10">
        <v>78</v>
      </c>
      <c r="AF236" s="10">
        <v>49</v>
      </c>
      <c r="AG236" s="10">
        <v>5</v>
      </c>
      <c r="AH236" s="10">
        <v>250</v>
      </c>
      <c r="AI236" s="10">
        <v>0</v>
      </c>
      <c r="AJ236" s="10">
        <v>1</v>
      </c>
      <c r="AK236" s="14">
        <v>72</v>
      </c>
      <c r="AL236" s="16">
        <v>0</v>
      </c>
      <c r="AM236" s="17">
        <v>0.22472038936066299</v>
      </c>
      <c r="AN236" s="7">
        <v>21.470639822335201</v>
      </c>
      <c r="AO236" s="7">
        <v>2.6678909825923198</v>
      </c>
      <c r="AP236" s="33">
        <v>12.872281965522401</v>
      </c>
      <c r="AQ236" s="38" t="s">
        <v>1677</v>
      </c>
      <c r="AR236" s="33" t="s">
        <v>1675</v>
      </c>
      <c r="AS236" s="33" t="s">
        <v>1677</v>
      </c>
      <c r="AT236" s="35" t="s">
        <v>1673</v>
      </c>
      <c r="AU236" s="55">
        <f>RANK(AP236,$AP$5:$AP$811,0)</f>
        <v>292</v>
      </c>
      <c r="AV236" s="55">
        <f>RANK(AW236,$AW$5:$AW$811,0)</f>
        <v>232</v>
      </c>
      <c r="AW236" s="55">
        <f>AN236*AO236</f>
        <v>57.281326372495649</v>
      </c>
    </row>
    <row r="237" spans="3:49" x14ac:dyDescent="0.25">
      <c r="C237" s="19" t="s">
        <v>531</v>
      </c>
      <c r="D237" s="6" t="s">
        <v>532</v>
      </c>
      <c r="E237" s="6" t="s">
        <v>27</v>
      </c>
      <c r="F237" s="6" t="s">
        <v>204</v>
      </c>
      <c r="G237" s="13">
        <v>83.619563916383299</v>
      </c>
      <c r="H237" s="11">
        <v>1244816.33333333</v>
      </c>
      <c r="I237" s="8">
        <v>41.787974683544299</v>
      </c>
      <c r="J237" s="9">
        <v>0.38574129757139197</v>
      </c>
      <c r="K237" s="9">
        <v>8.0914466229682E-2</v>
      </c>
      <c r="L237" s="9">
        <v>0.58807667355501003</v>
      </c>
      <c r="M237" s="9">
        <v>0.17285042630595501</v>
      </c>
      <c r="N237" s="10">
        <v>6</v>
      </c>
      <c r="O237" s="10">
        <v>2</v>
      </c>
      <c r="P237" s="10">
        <v>68</v>
      </c>
      <c r="Q237" s="9">
        <v>0.62038538831888002</v>
      </c>
      <c r="R237" s="9">
        <v>0.23752278819818801</v>
      </c>
      <c r="S237" s="9">
        <v>2.68350434096289E-2</v>
      </c>
      <c r="T237" s="10">
        <v>105</v>
      </c>
      <c r="U237" s="10">
        <v>110</v>
      </c>
      <c r="V237" s="10">
        <v>2</v>
      </c>
      <c r="W237" s="10">
        <v>246</v>
      </c>
      <c r="X237" s="10">
        <v>351</v>
      </c>
      <c r="Y237" s="10">
        <v>182</v>
      </c>
      <c r="Z237" s="10">
        <v>0</v>
      </c>
      <c r="AA237" s="10">
        <v>11</v>
      </c>
      <c r="AB237" s="10">
        <v>17</v>
      </c>
      <c r="AC237" s="10">
        <v>1267</v>
      </c>
      <c r="AD237" s="7">
        <v>20.139751552795001</v>
      </c>
      <c r="AE237" s="10">
        <v>74</v>
      </c>
      <c r="AF237" s="10">
        <v>30</v>
      </c>
      <c r="AG237" s="10">
        <v>14</v>
      </c>
      <c r="AH237" s="10">
        <v>352</v>
      </c>
      <c r="AI237" s="10">
        <v>0</v>
      </c>
      <c r="AJ237" s="10">
        <v>0</v>
      </c>
      <c r="AK237" s="14">
        <v>67</v>
      </c>
      <c r="AL237" s="16">
        <v>0</v>
      </c>
      <c r="AM237" s="17">
        <v>0.29080422397338102</v>
      </c>
      <c r="AN237" s="7">
        <v>15.530649104431101</v>
      </c>
      <c r="AO237" s="7">
        <v>3.66590543765196</v>
      </c>
      <c r="AP237" s="33">
        <v>16.556615990679301</v>
      </c>
      <c r="AQ237" s="38" t="s">
        <v>1677</v>
      </c>
      <c r="AR237" s="33" t="s">
        <v>1675</v>
      </c>
      <c r="AS237" s="33" t="s">
        <v>1677</v>
      </c>
      <c r="AT237" s="35" t="s">
        <v>1672</v>
      </c>
      <c r="AU237" s="55">
        <f>RANK(AP237,$AP$5:$AP$811,0)</f>
        <v>253</v>
      </c>
      <c r="AV237" s="55">
        <f>RANK(AW237,$AW$5:$AW$811,0)</f>
        <v>233</v>
      </c>
      <c r="AW237" s="55">
        <f>AN237*AO237</f>
        <v>56.933891002198514</v>
      </c>
    </row>
    <row r="238" spans="3:49" x14ac:dyDescent="0.25">
      <c r="C238" s="19" t="s">
        <v>755</v>
      </c>
      <c r="D238" s="6" t="s">
        <v>756</v>
      </c>
      <c r="E238" s="6" t="s">
        <v>27</v>
      </c>
      <c r="F238" s="6" t="s">
        <v>204</v>
      </c>
      <c r="G238" s="13">
        <v>199.00692673158099</v>
      </c>
      <c r="H238" s="11">
        <v>2234642</v>
      </c>
      <c r="I238" s="8">
        <v>40.447690857681401</v>
      </c>
      <c r="J238" s="9">
        <v>0.73337597737025795</v>
      </c>
      <c r="K238" s="9">
        <v>5.89424502843321E-2</v>
      </c>
      <c r="L238" s="9">
        <v>0.77493203672284505</v>
      </c>
      <c r="M238" s="9">
        <v>0.116248739950898</v>
      </c>
      <c r="N238" s="10">
        <v>7</v>
      </c>
      <c r="O238" s="10">
        <v>1</v>
      </c>
      <c r="P238" s="10">
        <v>131</v>
      </c>
      <c r="Q238" s="9">
        <v>0.761091951046454</v>
      </c>
      <c r="R238" s="9">
        <v>0.200777446711496</v>
      </c>
      <c r="S238" s="9">
        <v>9.0253838921968005E-2</v>
      </c>
      <c r="T238" s="10">
        <v>175</v>
      </c>
      <c r="U238" s="10">
        <v>184</v>
      </c>
      <c r="V238" s="10">
        <v>3</v>
      </c>
      <c r="W238" s="10">
        <v>593</v>
      </c>
      <c r="X238" s="10">
        <v>1360</v>
      </c>
      <c r="Y238" s="10">
        <v>292</v>
      </c>
      <c r="Z238" s="10">
        <v>0</v>
      </c>
      <c r="AA238" s="10">
        <v>30</v>
      </c>
      <c r="AB238" s="10">
        <v>42</v>
      </c>
      <c r="AC238" s="10">
        <v>3191</v>
      </c>
      <c r="AD238" s="7">
        <v>37.3538748832867</v>
      </c>
      <c r="AE238" s="10">
        <v>401</v>
      </c>
      <c r="AF238" s="10">
        <v>140</v>
      </c>
      <c r="AG238" s="10">
        <v>16</v>
      </c>
      <c r="AH238" s="10">
        <v>1120</v>
      </c>
      <c r="AI238" s="10">
        <v>0</v>
      </c>
      <c r="AJ238" s="10">
        <v>1</v>
      </c>
      <c r="AK238" s="14">
        <v>131</v>
      </c>
      <c r="AL238" s="16">
        <v>0</v>
      </c>
      <c r="AM238" s="17">
        <v>0.133773370982013</v>
      </c>
      <c r="AN238" s="7">
        <v>21.458044995412902</v>
      </c>
      <c r="AO238" s="7">
        <v>2.6495078024537899</v>
      </c>
      <c r="AP238" s="33">
        <v>7.6054519259121296</v>
      </c>
      <c r="AQ238" s="38" t="s">
        <v>1677</v>
      </c>
      <c r="AR238" s="33" t="s">
        <v>1675</v>
      </c>
      <c r="AS238" s="33" t="s">
        <v>1677</v>
      </c>
      <c r="AT238" s="35" t="s">
        <v>1673</v>
      </c>
      <c r="AU238" s="55">
        <f>RANK(AP238,$AP$5:$AP$811,0)</f>
        <v>365</v>
      </c>
      <c r="AV238" s="55">
        <f>RANK(AW238,$AW$5:$AW$811,0)</f>
        <v>234</v>
      </c>
      <c r="AW238" s="55">
        <f>AN238*AO238</f>
        <v>56.853257640750982</v>
      </c>
    </row>
    <row r="239" spans="3:49" x14ac:dyDescent="0.25">
      <c r="C239" s="19" t="s">
        <v>301</v>
      </c>
      <c r="D239" s="6" t="s">
        <v>302</v>
      </c>
      <c r="E239" s="6" t="s">
        <v>11</v>
      </c>
      <c r="F239" s="6" t="s">
        <v>22</v>
      </c>
      <c r="G239" s="13">
        <v>7.4925070946132903</v>
      </c>
      <c r="H239" s="11">
        <v>934894.33333333302</v>
      </c>
      <c r="I239" s="8">
        <v>45.6034482758621</v>
      </c>
      <c r="J239" s="9">
        <v>0.42875874092671001</v>
      </c>
      <c r="K239" s="9">
        <v>0</v>
      </c>
      <c r="L239" s="9">
        <v>0.604699182295801</v>
      </c>
      <c r="M239" s="9">
        <v>0.26974866250972501</v>
      </c>
      <c r="N239" s="10">
        <v>2</v>
      </c>
      <c r="O239" s="10">
        <v>0</v>
      </c>
      <c r="P239" s="10">
        <v>10</v>
      </c>
      <c r="Q239" s="9">
        <v>0.57615276762007095</v>
      </c>
      <c r="R239" s="9">
        <v>0.31834311906474799</v>
      </c>
      <c r="S239" s="9">
        <v>0.170940170940171</v>
      </c>
      <c r="T239" s="10">
        <v>33</v>
      </c>
      <c r="U239" s="10">
        <v>51</v>
      </c>
      <c r="V239" s="10">
        <v>0</v>
      </c>
      <c r="W239" s="10">
        <v>0</v>
      </c>
      <c r="X239" s="10">
        <v>19</v>
      </c>
      <c r="Y239" s="10">
        <v>9</v>
      </c>
      <c r="Z239" s="10">
        <v>0</v>
      </c>
      <c r="AA239" s="10">
        <v>4</v>
      </c>
      <c r="AB239" s="10">
        <v>5</v>
      </c>
      <c r="AC239" s="10">
        <v>117</v>
      </c>
      <c r="AD239" s="7">
        <v>45.738095238095198</v>
      </c>
      <c r="AE239" s="10">
        <v>15</v>
      </c>
      <c r="AF239" s="10">
        <v>17</v>
      </c>
      <c r="AG239" s="10">
        <v>3</v>
      </c>
      <c r="AH239" s="10">
        <v>42</v>
      </c>
      <c r="AI239" s="10">
        <v>0</v>
      </c>
      <c r="AJ239" s="10">
        <v>0</v>
      </c>
      <c r="AK239" s="14">
        <v>10</v>
      </c>
      <c r="AL239" s="16">
        <v>1</v>
      </c>
      <c r="AM239" s="17">
        <v>0.67001462414133195</v>
      </c>
      <c r="AN239" s="7">
        <v>8.4601005668412395</v>
      </c>
      <c r="AO239" s="7">
        <v>6.6681041252895996</v>
      </c>
      <c r="AP239" s="33">
        <v>37.797422087600403</v>
      </c>
      <c r="AQ239" s="38" t="s">
        <v>1675</v>
      </c>
      <c r="AR239" s="33" t="s">
        <v>1676</v>
      </c>
      <c r="AS239" s="33" t="s">
        <v>1675</v>
      </c>
      <c r="AT239" s="35" t="s">
        <v>1672</v>
      </c>
      <c r="AU239" s="55">
        <f>RANK(AP239,$AP$5:$AP$811,0)</f>
        <v>139</v>
      </c>
      <c r="AV239" s="55">
        <f>RANK(AW239,$AW$5:$AW$811,0)</f>
        <v>235</v>
      </c>
      <c r="AW239" s="55">
        <f>AN239*AO239</f>
        <v>56.412831490118947</v>
      </c>
    </row>
    <row r="240" spans="3:49" x14ac:dyDescent="0.25">
      <c r="C240" s="19" t="s">
        <v>259</v>
      </c>
      <c r="D240" s="6" t="s">
        <v>260</v>
      </c>
      <c r="E240" s="6" t="s">
        <v>15</v>
      </c>
      <c r="F240" s="6" t="s">
        <v>19</v>
      </c>
      <c r="G240" s="13">
        <v>43.584939832569098</v>
      </c>
      <c r="H240" s="11">
        <v>843643</v>
      </c>
      <c r="I240" s="8">
        <v>43.991745283018801</v>
      </c>
      <c r="J240" s="9">
        <v>0.244082564736883</v>
      </c>
      <c r="K240" s="9">
        <v>1.6217525296135599E-2</v>
      </c>
      <c r="L240" s="9">
        <v>0.60471865608970399</v>
      </c>
      <c r="M240" s="9">
        <v>0.30583016104724198</v>
      </c>
      <c r="N240" s="10">
        <v>14</v>
      </c>
      <c r="O240" s="10">
        <v>1</v>
      </c>
      <c r="P240" s="10">
        <v>65</v>
      </c>
      <c r="Q240" s="9">
        <v>0.60854021466136599</v>
      </c>
      <c r="R240" s="9">
        <v>0.32349621177312199</v>
      </c>
      <c r="S240" s="9">
        <v>8.2449941107184899E-2</v>
      </c>
      <c r="T240" s="10">
        <v>210</v>
      </c>
      <c r="U240" s="10">
        <v>418</v>
      </c>
      <c r="V240" s="10">
        <v>1</v>
      </c>
      <c r="W240" s="10">
        <v>12</v>
      </c>
      <c r="X240" s="10">
        <v>211</v>
      </c>
      <c r="Y240" s="10">
        <v>124</v>
      </c>
      <c r="Z240" s="10">
        <v>20</v>
      </c>
      <c r="AA240" s="10">
        <v>22</v>
      </c>
      <c r="AB240" s="10">
        <v>26</v>
      </c>
      <c r="AC240" s="10">
        <v>849</v>
      </c>
      <c r="AD240" s="7">
        <v>37.264204545454497</v>
      </c>
      <c r="AE240" s="10">
        <v>120</v>
      </c>
      <c r="AF240" s="10">
        <v>91</v>
      </c>
      <c r="AG240" s="10">
        <v>17</v>
      </c>
      <c r="AH240" s="10">
        <v>359</v>
      </c>
      <c r="AI240" s="10">
        <v>0</v>
      </c>
      <c r="AJ240" s="10">
        <v>0</v>
      </c>
      <c r="AK240" s="14">
        <v>65</v>
      </c>
      <c r="AL240" s="16">
        <v>1</v>
      </c>
      <c r="AM240" s="17">
        <v>0.76795130241976495</v>
      </c>
      <c r="AN240" s="7">
        <v>11.956468517140999</v>
      </c>
      <c r="AO240" s="7">
        <v>4.6753706390503504</v>
      </c>
      <c r="AP240" s="33">
        <v>42.929185742532901</v>
      </c>
      <c r="AQ240" s="38" t="s">
        <v>1675</v>
      </c>
      <c r="AR240" s="33" t="s">
        <v>1676</v>
      </c>
      <c r="AS240" s="33" t="s">
        <v>1676</v>
      </c>
      <c r="AT240" s="35" t="s">
        <v>1672</v>
      </c>
      <c r="AU240" s="55">
        <f>RANK(AP240,$AP$5:$AP$811,0)</f>
        <v>118</v>
      </c>
      <c r="AV240" s="55">
        <f>RANK(AW240,$AW$5:$AW$811,0)</f>
        <v>236</v>
      </c>
      <c r="AW240" s="55">
        <f>AN240*AO240</f>
        <v>55.90092185177091</v>
      </c>
    </row>
    <row r="241" spans="3:49" x14ac:dyDescent="0.25">
      <c r="C241" s="19" t="s">
        <v>783</v>
      </c>
      <c r="D241" s="6" t="s">
        <v>784</v>
      </c>
      <c r="E241" s="6" t="s">
        <v>15</v>
      </c>
      <c r="F241" s="6" t="s">
        <v>16</v>
      </c>
      <c r="G241" s="13">
        <v>32.060164776407902</v>
      </c>
      <c r="H241" s="11">
        <v>1266119</v>
      </c>
      <c r="I241" s="8">
        <v>43.041420118343197</v>
      </c>
      <c r="J241" s="9">
        <v>0.432591009575716</v>
      </c>
      <c r="K241" s="9">
        <v>1.4596772500449599E-4</v>
      </c>
      <c r="L241" s="9">
        <v>0.83232247452442398</v>
      </c>
      <c r="M241" s="9">
        <v>1.68675301864032E-3</v>
      </c>
      <c r="N241" s="10">
        <v>4</v>
      </c>
      <c r="O241" s="10">
        <v>4</v>
      </c>
      <c r="P241" s="10">
        <v>60</v>
      </c>
      <c r="Q241" s="9">
        <v>0.83246844224942795</v>
      </c>
      <c r="R241" s="9">
        <v>1.68675301864032E-3</v>
      </c>
      <c r="S241" s="9">
        <v>7.0838252656434501E-3</v>
      </c>
      <c r="T241" s="10">
        <v>107</v>
      </c>
      <c r="U241" s="10">
        <v>584</v>
      </c>
      <c r="V241" s="10">
        <v>3</v>
      </c>
      <c r="W241" s="10">
        <v>0</v>
      </c>
      <c r="X241" s="10">
        <v>116</v>
      </c>
      <c r="Y241" s="10">
        <v>47</v>
      </c>
      <c r="Z241" s="10">
        <v>12</v>
      </c>
      <c r="AA241" s="10">
        <v>6</v>
      </c>
      <c r="AB241" s="10">
        <v>16</v>
      </c>
      <c r="AC241" s="10">
        <v>847</v>
      </c>
      <c r="AD241" s="7">
        <v>56.5617715617716</v>
      </c>
      <c r="AE241" s="10">
        <v>230</v>
      </c>
      <c r="AF241" s="10">
        <v>149</v>
      </c>
      <c r="AG241" s="10">
        <v>15</v>
      </c>
      <c r="AH241" s="10">
        <v>435</v>
      </c>
      <c r="AI241" s="10">
        <v>0</v>
      </c>
      <c r="AJ241" s="10">
        <v>0</v>
      </c>
      <c r="AK241" s="14">
        <v>60</v>
      </c>
      <c r="AL241" s="16">
        <v>0</v>
      </c>
      <c r="AM241" s="17">
        <v>0.12831321122275899</v>
      </c>
      <c r="AN241" s="7">
        <v>10.462908081525001</v>
      </c>
      <c r="AO241" s="7">
        <v>5.2798305175131697</v>
      </c>
      <c r="AP241" s="33">
        <v>7.0883273518421896</v>
      </c>
      <c r="AQ241" s="38" t="s">
        <v>1677</v>
      </c>
      <c r="AR241" s="33" t="s">
        <v>1676</v>
      </c>
      <c r="AS241" s="33" t="s">
        <v>1676</v>
      </c>
      <c r="AT241" s="35" t="s">
        <v>1673</v>
      </c>
      <c r="AU241" s="55">
        <f>RANK(AP241,$AP$5:$AP$811,0)</f>
        <v>379</v>
      </c>
      <c r="AV241" s="55">
        <f>RANK(AW241,$AW$5:$AW$811,0)</f>
        <v>237</v>
      </c>
      <c r="AW241" s="55">
        <f>AN241*AO241</f>
        <v>55.242381390770866</v>
      </c>
    </row>
    <row r="242" spans="3:49" x14ac:dyDescent="0.25">
      <c r="C242" s="19" t="s">
        <v>408</v>
      </c>
      <c r="D242" s="6" t="s">
        <v>409</v>
      </c>
      <c r="E242" s="6" t="s">
        <v>27</v>
      </c>
      <c r="F242" s="6" t="s">
        <v>28</v>
      </c>
      <c r="G242" s="13">
        <v>5.1833766682587097</v>
      </c>
      <c r="H242" s="11">
        <v>366741</v>
      </c>
      <c r="I242" s="8">
        <v>44.5774647887323</v>
      </c>
      <c r="J242" s="9">
        <v>3.1105478011102701E-2</v>
      </c>
      <c r="K242" s="9">
        <v>1.6035000938882299E-2</v>
      </c>
      <c r="L242" s="9">
        <v>0.13496890650427101</v>
      </c>
      <c r="M242" s="9">
        <v>7.18157341189848E-2</v>
      </c>
      <c r="N242" s="10">
        <v>2</v>
      </c>
      <c r="O242" s="10">
        <v>0</v>
      </c>
      <c r="P242" s="10">
        <v>4</v>
      </c>
      <c r="Q242" s="9">
        <v>3.9805672330718703E-2</v>
      </c>
      <c r="R242" s="9">
        <v>0.18301396923142099</v>
      </c>
      <c r="S242" s="9">
        <v>5.5555555555555601E-2</v>
      </c>
      <c r="T242" s="10">
        <v>14</v>
      </c>
      <c r="U242" s="10">
        <v>19</v>
      </c>
      <c r="V242" s="10">
        <v>0</v>
      </c>
      <c r="W242" s="10">
        <v>0</v>
      </c>
      <c r="X242" s="10">
        <v>36</v>
      </c>
      <c r="Y242" s="10">
        <v>6</v>
      </c>
      <c r="Z242" s="10">
        <v>1</v>
      </c>
      <c r="AA242" s="10">
        <v>2</v>
      </c>
      <c r="AB242" s="10">
        <v>7</v>
      </c>
      <c r="AC242" s="10">
        <v>72</v>
      </c>
      <c r="AD242" s="7">
        <v>14.5263157894736</v>
      </c>
      <c r="AE242" s="10">
        <v>3</v>
      </c>
      <c r="AF242" s="10">
        <v>5</v>
      </c>
      <c r="AG242" s="10">
        <v>3</v>
      </c>
      <c r="AH242" s="10">
        <v>20</v>
      </c>
      <c r="AI242" s="10">
        <v>1</v>
      </c>
      <c r="AJ242" s="10">
        <v>0</v>
      </c>
      <c r="AK242" s="14">
        <v>4</v>
      </c>
      <c r="AL242" s="16">
        <v>0</v>
      </c>
      <c r="AM242" s="17">
        <v>0.46166069468648602</v>
      </c>
      <c r="AN242" s="7">
        <v>8.5290217051722195</v>
      </c>
      <c r="AO242" s="7">
        <v>6.4695778074447503</v>
      </c>
      <c r="AP242" s="33">
        <v>25.474053743443299</v>
      </c>
      <c r="AQ242" s="38" t="s">
        <v>1676</v>
      </c>
      <c r="AR242" s="33" t="s">
        <v>1676</v>
      </c>
      <c r="AS242" s="33" t="s">
        <v>1675</v>
      </c>
      <c r="AT242" s="35" t="s">
        <v>1672</v>
      </c>
      <c r="AU242" s="55">
        <f>RANK(AP242,$AP$5:$AP$811,0)</f>
        <v>192</v>
      </c>
      <c r="AV242" s="55">
        <f>RANK(AW242,$AW$5:$AW$811,0)</f>
        <v>238</v>
      </c>
      <c r="AW242" s="55">
        <f>AN242*AO242</f>
        <v>55.179169542996775</v>
      </c>
    </row>
    <row r="243" spans="3:49" x14ac:dyDescent="0.25">
      <c r="C243" s="19" t="s">
        <v>426</v>
      </c>
      <c r="D243" s="6" t="s">
        <v>427</v>
      </c>
      <c r="E243" s="6" t="s">
        <v>15</v>
      </c>
      <c r="F243" s="6" t="s">
        <v>131</v>
      </c>
      <c r="G243" s="13">
        <v>7.6153203485814096</v>
      </c>
      <c r="H243" s="11">
        <v>641347</v>
      </c>
      <c r="I243" s="8">
        <v>39.370629370629302</v>
      </c>
      <c r="J243" s="9">
        <v>0.20178048620448299</v>
      </c>
      <c r="K243" s="9">
        <v>0</v>
      </c>
      <c r="L243" s="9">
        <v>3.7409257645624402E-2</v>
      </c>
      <c r="M243" s="9">
        <v>0.96259074235437603</v>
      </c>
      <c r="N243" s="10">
        <v>3</v>
      </c>
      <c r="O243" s="10">
        <v>0</v>
      </c>
      <c r="P243" s="10">
        <v>9</v>
      </c>
      <c r="Q243" s="9">
        <v>8.2965275643540094E-3</v>
      </c>
      <c r="R243" s="9">
        <v>0.99170347243564605</v>
      </c>
      <c r="S243" s="9">
        <v>0.39860139860139898</v>
      </c>
      <c r="T243" s="10">
        <v>3</v>
      </c>
      <c r="U243" s="10">
        <v>7</v>
      </c>
      <c r="V243" s="10">
        <v>0</v>
      </c>
      <c r="W243" s="10">
        <v>0</v>
      </c>
      <c r="X243" s="10">
        <v>115</v>
      </c>
      <c r="Y243" s="10">
        <v>1</v>
      </c>
      <c r="Z243" s="10">
        <v>0</v>
      </c>
      <c r="AA243" s="10">
        <v>0</v>
      </c>
      <c r="AB243" s="10">
        <v>0</v>
      </c>
      <c r="AC243" s="10">
        <v>143</v>
      </c>
      <c r="AD243" s="7">
        <v>21.761904761904798</v>
      </c>
      <c r="AE243" s="10">
        <v>15</v>
      </c>
      <c r="AF243" s="10">
        <v>7</v>
      </c>
      <c r="AG243" s="10">
        <v>2</v>
      </c>
      <c r="AH243" s="10">
        <v>45</v>
      </c>
      <c r="AI243" s="10">
        <v>0</v>
      </c>
      <c r="AJ243" s="10">
        <v>0</v>
      </c>
      <c r="AK243" s="14">
        <v>9</v>
      </c>
      <c r="AL243" s="16">
        <v>0</v>
      </c>
      <c r="AM243" s="17">
        <v>0.44020880477895602</v>
      </c>
      <c r="AN243" s="7">
        <v>7.9625933042964903</v>
      </c>
      <c r="AO243" s="7">
        <v>6.8886978327589299</v>
      </c>
      <c r="AP243" s="33">
        <v>24.1462890036129</v>
      </c>
      <c r="AQ243" s="38" t="s">
        <v>1676</v>
      </c>
      <c r="AR243" s="33" t="s">
        <v>1676</v>
      </c>
      <c r="AS243" s="33" t="s">
        <v>1675</v>
      </c>
      <c r="AT243" s="35" t="s">
        <v>1672</v>
      </c>
      <c r="AU243" s="55">
        <f>RANK(AP243,$AP$5:$AP$811,0)</f>
        <v>201</v>
      </c>
      <c r="AV243" s="55">
        <f>RANK(AW243,$AW$5:$AW$811,0)</f>
        <v>239</v>
      </c>
      <c r="AW243" s="55">
        <f>AN243*AO243</f>
        <v>54.851899238447999</v>
      </c>
    </row>
    <row r="244" spans="3:49" x14ac:dyDescent="0.25">
      <c r="C244" s="19" t="s">
        <v>1026</v>
      </c>
      <c r="D244" s="6" t="s">
        <v>1027</v>
      </c>
      <c r="E244" s="6" t="s">
        <v>15</v>
      </c>
      <c r="F244" s="6" t="s">
        <v>39</v>
      </c>
      <c r="G244" s="13">
        <v>92.569595364916793</v>
      </c>
      <c r="H244" s="11">
        <v>144177</v>
      </c>
      <c r="I244" s="8">
        <v>40.545137157107199</v>
      </c>
      <c r="J244" s="9">
        <v>0.32279911650640702</v>
      </c>
      <c r="K244" s="9">
        <v>0.71280890369440797</v>
      </c>
      <c r="L244" s="9">
        <v>0.21045946984498901</v>
      </c>
      <c r="M244" s="9">
        <v>1.31789953958936E-2</v>
      </c>
      <c r="N244" s="10">
        <v>6</v>
      </c>
      <c r="O244" s="10">
        <v>0</v>
      </c>
      <c r="P244" s="10">
        <v>84</v>
      </c>
      <c r="Q244" s="9">
        <v>0.83156344530554804</v>
      </c>
      <c r="R244" s="9">
        <v>0.104883923629743</v>
      </c>
      <c r="S244" s="9">
        <v>8.1256231306081797E-2</v>
      </c>
      <c r="T244" s="10">
        <v>178</v>
      </c>
      <c r="U244" s="10">
        <v>999</v>
      </c>
      <c r="V244" s="10">
        <v>54</v>
      </c>
      <c r="W244" s="10">
        <v>0</v>
      </c>
      <c r="X244" s="10">
        <v>485</v>
      </c>
      <c r="Y244" s="10">
        <v>144</v>
      </c>
      <c r="Z244" s="10">
        <v>0</v>
      </c>
      <c r="AA244" s="10">
        <v>13</v>
      </c>
      <c r="AB244" s="10">
        <v>26</v>
      </c>
      <c r="AC244" s="10">
        <v>2006</v>
      </c>
      <c r="AD244" s="7">
        <v>37.578199052132703</v>
      </c>
      <c r="AE244" s="10">
        <v>191</v>
      </c>
      <c r="AF244" s="10">
        <v>65</v>
      </c>
      <c r="AG244" s="10">
        <v>5</v>
      </c>
      <c r="AH244" s="10">
        <v>451</v>
      </c>
      <c r="AI244" s="10">
        <v>0</v>
      </c>
      <c r="AJ244" s="10">
        <v>2</v>
      </c>
      <c r="AK244" s="14">
        <v>83</v>
      </c>
      <c r="AL244" s="16">
        <v>0</v>
      </c>
      <c r="AM244" s="17">
        <v>6.4367889846950105E-2</v>
      </c>
      <c r="AN244" s="7">
        <v>25.343253834712598</v>
      </c>
      <c r="AO244" s="7">
        <v>2.1626909677506498</v>
      </c>
      <c r="AP244" s="33">
        <v>3.5279799793317101</v>
      </c>
      <c r="AQ244" s="38" t="s">
        <v>1677</v>
      </c>
      <c r="AR244" s="33" t="s">
        <v>1675</v>
      </c>
      <c r="AS244" s="33" t="s">
        <v>1677</v>
      </c>
      <c r="AT244" s="35" t="s">
        <v>1673</v>
      </c>
      <c r="AU244" s="55">
        <f>RANK(AP244,$AP$5:$AP$811,0)</f>
        <v>500</v>
      </c>
      <c r="AV244" s="55">
        <f>RANK(AW244,$AW$5:$AW$811,0)</f>
        <v>240</v>
      </c>
      <c r="AW244" s="55">
        <f>AN244*AO244</f>
        <v>54.809626161744958</v>
      </c>
    </row>
    <row r="245" spans="3:49" x14ac:dyDescent="0.25">
      <c r="C245" s="19" t="s">
        <v>833</v>
      </c>
      <c r="D245" s="6" t="s">
        <v>834</v>
      </c>
      <c r="E245" s="6" t="s">
        <v>27</v>
      </c>
      <c r="F245" s="6" t="s">
        <v>204</v>
      </c>
      <c r="G245" s="13">
        <v>96.69473938438</v>
      </c>
      <c r="H245" s="11">
        <v>871402</v>
      </c>
      <c r="I245" s="8">
        <v>41.493349455864603</v>
      </c>
      <c r="J245" s="9">
        <v>0.70467080426300899</v>
      </c>
      <c r="K245" s="9">
        <v>3.6984738363358798E-2</v>
      </c>
      <c r="L245" s="9">
        <v>0.79425649820676503</v>
      </c>
      <c r="M245" s="9">
        <v>0.121108414969198</v>
      </c>
      <c r="N245" s="10">
        <v>2</v>
      </c>
      <c r="O245" s="10">
        <v>3</v>
      </c>
      <c r="P245" s="10">
        <v>89</v>
      </c>
      <c r="Q245" s="9">
        <v>0.73218816137946696</v>
      </c>
      <c r="R245" s="9">
        <v>0.24883252088930799</v>
      </c>
      <c r="S245" s="9">
        <v>6.8509615384615405E-2</v>
      </c>
      <c r="T245" s="10">
        <v>176</v>
      </c>
      <c r="U245" s="10">
        <v>76</v>
      </c>
      <c r="V245" s="10">
        <v>1</v>
      </c>
      <c r="W245" s="10">
        <v>272</v>
      </c>
      <c r="X245" s="10">
        <v>663</v>
      </c>
      <c r="Y245" s="10">
        <v>179</v>
      </c>
      <c r="Z245" s="10">
        <v>6</v>
      </c>
      <c r="AA245" s="10">
        <v>20</v>
      </c>
      <c r="AB245" s="10">
        <v>31</v>
      </c>
      <c r="AC245" s="10">
        <v>1664</v>
      </c>
      <c r="AD245" s="7">
        <v>33.378708551483399</v>
      </c>
      <c r="AE245" s="10">
        <v>245</v>
      </c>
      <c r="AF245" s="10">
        <v>128</v>
      </c>
      <c r="AG245" s="10">
        <v>4</v>
      </c>
      <c r="AH245" s="10">
        <v>602</v>
      </c>
      <c r="AI245" s="10">
        <v>0</v>
      </c>
      <c r="AJ245" s="10">
        <v>0</v>
      </c>
      <c r="AK245" s="14">
        <v>88</v>
      </c>
      <c r="AL245" s="16">
        <v>0</v>
      </c>
      <c r="AM245" s="17">
        <v>0.112072573792633</v>
      </c>
      <c r="AN245" s="7">
        <v>16.107141464135498</v>
      </c>
      <c r="AO245" s="7">
        <v>3.37451196528824</v>
      </c>
      <c r="AP245" s="33">
        <v>6.0915637160708496</v>
      </c>
      <c r="AQ245" s="38" t="s">
        <v>1677</v>
      </c>
      <c r="AR245" s="33" t="s">
        <v>1675</v>
      </c>
      <c r="AS245" s="33" t="s">
        <v>1677</v>
      </c>
      <c r="AT245" s="35" t="s">
        <v>1673</v>
      </c>
      <c r="AU245" s="55">
        <f>RANK(AP245,$AP$5:$AP$811,0)</f>
        <v>404</v>
      </c>
      <c r="AV245" s="55">
        <f>RANK(AW245,$AW$5:$AW$811,0)</f>
        <v>241</v>
      </c>
      <c r="AW245" s="55">
        <f>AN245*AO245</f>
        <v>54.353741597315583</v>
      </c>
    </row>
    <row r="246" spans="3:49" x14ac:dyDescent="0.25">
      <c r="C246" s="19" t="s">
        <v>465</v>
      </c>
      <c r="D246" s="6" t="s">
        <v>466</v>
      </c>
      <c r="E246" s="6" t="s">
        <v>11</v>
      </c>
      <c r="F246" s="6" t="s">
        <v>12</v>
      </c>
      <c r="G246" s="13">
        <v>114.346066392477</v>
      </c>
      <c r="H246" s="11">
        <v>412528</v>
      </c>
      <c r="I246" s="8">
        <v>43.684765419082701</v>
      </c>
      <c r="J246" s="9">
        <v>0.85135770687257495</v>
      </c>
      <c r="K246" s="9">
        <v>3.79062256950045E-2</v>
      </c>
      <c r="L246" s="9">
        <v>0.87701366522628899</v>
      </c>
      <c r="M246" s="9">
        <v>7.6039910047796394E-2</v>
      </c>
      <c r="N246" s="10">
        <v>14</v>
      </c>
      <c r="O246" s="10">
        <v>7</v>
      </c>
      <c r="P246" s="10">
        <v>98</v>
      </c>
      <c r="Q246" s="9">
        <v>0.64778937196096198</v>
      </c>
      <c r="R246" s="9">
        <v>0.343170429008128</v>
      </c>
      <c r="S246" s="9">
        <v>6.7226890756302504E-2</v>
      </c>
      <c r="T246" s="10">
        <v>277</v>
      </c>
      <c r="U246" s="10">
        <v>694</v>
      </c>
      <c r="V246" s="10">
        <v>3</v>
      </c>
      <c r="W246" s="10">
        <v>14</v>
      </c>
      <c r="X246" s="10">
        <v>575</v>
      </c>
      <c r="Y246" s="10">
        <v>384</v>
      </c>
      <c r="Z246" s="10">
        <v>10</v>
      </c>
      <c r="AA246" s="10">
        <v>24</v>
      </c>
      <c r="AB246" s="10">
        <v>41</v>
      </c>
      <c r="AC246" s="10">
        <v>1904</v>
      </c>
      <c r="AD246" s="7">
        <v>31</v>
      </c>
      <c r="AE246" s="10">
        <v>207</v>
      </c>
      <c r="AF246" s="10">
        <v>106</v>
      </c>
      <c r="AG246" s="10">
        <v>11</v>
      </c>
      <c r="AH246" s="10">
        <v>546</v>
      </c>
      <c r="AI246" s="10">
        <v>0</v>
      </c>
      <c r="AJ246" s="10">
        <v>4</v>
      </c>
      <c r="AK246" s="14">
        <v>98</v>
      </c>
      <c r="AL246" s="16">
        <v>0</v>
      </c>
      <c r="AM246" s="17">
        <v>0.39576535597455498</v>
      </c>
      <c r="AN246" s="7">
        <v>13.3474389570468</v>
      </c>
      <c r="AO246" s="7">
        <v>4.0532322281633704</v>
      </c>
      <c r="AP246" s="33">
        <v>21.411012513611201</v>
      </c>
      <c r="AQ246" s="38" t="s">
        <v>1676</v>
      </c>
      <c r="AR246" s="33" t="s">
        <v>1675</v>
      </c>
      <c r="AS246" s="33" t="s">
        <v>1676</v>
      </c>
      <c r="AT246" s="35" t="s">
        <v>1672</v>
      </c>
      <c r="AU246" s="55">
        <f>RANK(AP246,$AP$5:$AP$811,0)</f>
        <v>220</v>
      </c>
      <c r="AV246" s="55">
        <f>RANK(AW246,$AW$5:$AW$811,0)</f>
        <v>242</v>
      </c>
      <c r="AW246" s="55">
        <f>AN246*AO246</f>
        <v>54.100269744145372</v>
      </c>
    </row>
    <row r="247" spans="3:49" x14ac:dyDescent="0.25">
      <c r="C247" s="19" t="s">
        <v>673</v>
      </c>
      <c r="D247" s="6" t="s">
        <v>674</v>
      </c>
      <c r="E247" s="6" t="s">
        <v>15</v>
      </c>
      <c r="F247" s="6" t="s">
        <v>19</v>
      </c>
      <c r="G247" s="13">
        <v>24.606116095139601</v>
      </c>
      <c r="H247" s="11">
        <v>702582.66666666698</v>
      </c>
      <c r="I247" s="8">
        <v>43.487654320987701</v>
      </c>
      <c r="J247" s="9">
        <v>0.46474097330213698</v>
      </c>
      <c r="K247" s="9">
        <v>7.1448744736034103E-2</v>
      </c>
      <c r="L247" s="9">
        <v>0.75666228514667</v>
      </c>
      <c r="M247" s="9">
        <v>0.12852418300858401</v>
      </c>
      <c r="N247" s="10">
        <v>1</v>
      </c>
      <c r="O247" s="10">
        <v>0</v>
      </c>
      <c r="P247" s="10">
        <v>15</v>
      </c>
      <c r="Q247" s="9">
        <v>0.82634894327255404</v>
      </c>
      <c r="R247" s="9">
        <v>0.13028626961873599</v>
      </c>
      <c r="S247" s="9">
        <v>0.16923076923076899</v>
      </c>
      <c r="T247" s="10">
        <v>62</v>
      </c>
      <c r="U247" s="10">
        <v>129</v>
      </c>
      <c r="V247" s="10">
        <v>0</v>
      </c>
      <c r="W247" s="10">
        <v>3</v>
      </c>
      <c r="X247" s="10">
        <v>64</v>
      </c>
      <c r="Y247" s="10">
        <v>74</v>
      </c>
      <c r="Z247" s="10">
        <v>0</v>
      </c>
      <c r="AA247" s="10">
        <v>4</v>
      </c>
      <c r="AB247" s="10">
        <v>5</v>
      </c>
      <c r="AC247" s="10">
        <v>325</v>
      </c>
      <c r="AD247" s="7">
        <v>35.567796610169502</v>
      </c>
      <c r="AE247" s="10">
        <v>54</v>
      </c>
      <c r="AF247" s="10">
        <v>17</v>
      </c>
      <c r="AG247" s="10">
        <v>5</v>
      </c>
      <c r="AH247" s="10">
        <v>122</v>
      </c>
      <c r="AI247" s="10">
        <v>0</v>
      </c>
      <c r="AJ247" s="10">
        <v>0</v>
      </c>
      <c r="AK247" s="14">
        <v>15</v>
      </c>
      <c r="AL247" s="16">
        <v>0</v>
      </c>
      <c r="AM247" s="17">
        <v>0.19234215608664301</v>
      </c>
      <c r="AN247" s="7">
        <v>24.7230144880957</v>
      </c>
      <c r="AO247" s="7">
        <v>2.1882247929915501</v>
      </c>
      <c r="AP247" s="33">
        <v>10.4056170237318</v>
      </c>
      <c r="AQ247" s="38" t="s">
        <v>1677</v>
      </c>
      <c r="AR247" s="33" t="s">
        <v>1675</v>
      </c>
      <c r="AS247" s="33" t="s">
        <v>1677</v>
      </c>
      <c r="AT247" s="35" t="s">
        <v>1673</v>
      </c>
      <c r="AU247" s="55">
        <f>RANK(AP247,$AP$5:$AP$811,0)</f>
        <v>324</v>
      </c>
      <c r="AV247" s="55">
        <f>RANK(AW247,$AW$5:$AW$811,0)</f>
        <v>243</v>
      </c>
      <c r="AW247" s="55">
        <f>AN247*AO247</f>
        <v>54.099513260340309</v>
      </c>
    </row>
    <row r="248" spans="3:49" x14ac:dyDescent="0.25">
      <c r="C248" s="19" t="s">
        <v>406</v>
      </c>
      <c r="D248" s="6" t="s">
        <v>407</v>
      </c>
      <c r="E248" s="6" t="s">
        <v>15</v>
      </c>
      <c r="F248" s="6" t="s">
        <v>131</v>
      </c>
      <c r="G248" s="13">
        <v>84.821889600301105</v>
      </c>
      <c r="H248" s="11">
        <v>402608</v>
      </c>
      <c r="I248" s="8">
        <v>41.328630217519098</v>
      </c>
      <c r="J248" s="9">
        <v>0.24874987723106301</v>
      </c>
      <c r="K248" s="9">
        <v>0.203026170001538</v>
      </c>
      <c r="L248" s="9">
        <v>0.58134577777488405</v>
      </c>
      <c r="M248" s="9">
        <v>3.6596774522718702E-3</v>
      </c>
      <c r="N248" s="10">
        <v>46</v>
      </c>
      <c r="O248" s="10">
        <v>3</v>
      </c>
      <c r="P248" s="10">
        <v>96</v>
      </c>
      <c r="Q248" s="9">
        <v>0.79715873601003895</v>
      </c>
      <c r="R248" s="9">
        <v>4.7350132838067296E-3</v>
      </c>
      <c r="S248" s="9">
        <v>0.48475967174677598</v>
      </c>
      <c r="T248" s="10">
        <v>103</v>
      </c>
      <c r="U248" s="10">
        <v>55</v>
      </c>
      <c r="V248" s="10">
        <v>0</v>
      </c>
      <c r="W248" s="10">
        <v>0</v>
      </c>
      <c r="X248" s="10">
        <v>1004</v>
      </c>
      <c r="Y248" s="10">
        <v>89</v>
      </c>
      <c r="Z248" s="10">
        <v>30</v>
      </c>
      <c r="AA248" s="10">
        <v>16</v>
      </c>
      <c r="AB248" s="10">
        <v>27</v>
      </c>
      <c r="AC248" s="10">
        <v>1706</v>
      </c>
      <c r="AD248" s="7">
        <v>33.207395498392302</v>
      </c>
      <c r="AE248" s="10">
        <v>225</v>
      </c>
      <c r="AF248" s="10">
        <v>98</v>
      </c>
      <c r="AG248" s="10">
        <v>20</v>
      </c>
      <c r="AH248" s="10">
        <v>646</v>
      </c>
      <c r="AI248" s="10">
        <v>1</v>
      </c>
      <c r="AJ248" s="10">
        <v>2</v>
      </c>
      <c r="AK248" s="14">
        <v>96</v>
      </c>
      <c r="AL248" s="16">
        <v>1</v>
      </c>
      <c r="AM248" s="17">
        <v>0.47920211781443101</v>
      </c>
      <c r="AN248" s="7">
        <v>25.4354237782916</v>
      </c>
      <c r="AO248" s="7">
        <v>2.1189216560009698</v>
      </c>
      <c r="AP248" s="33">
        <v>25.8269193360339</v>
      </c>
      <c r="AQ248" s="38" t="s">
        <v>1676</v>
      </c>
      <c r="AR248" s="33" t="s">
        <v>1675</v>
      </c>
      <c r="AS248" s="33" t="s">
        <v>1677</v>
      </c>
      <c r="AT248" s="35" t="s">
        <v>1672</v>
      </c>
      <c r="AU248" s="55">
        <f>RANK(AP248,$AP$5:$AP$811,0)</f>
        <v>191</v>
      </c>
      <c r="AV248" s="55">
        <f>RANK(AW248,$AW$5:$AW$811,0)</f>
        <v>244</v>
      </c>
      <c r="AW248" s="55">
        <f>AN248*AO248</f>
        <v>53.895670273384084</v>
      </c>
    </row>
    <row r="249" spans="3:49" x14ac:dyDescent="0.25">
      <c r="C249" s="19" t="s">
        <v>375</v>
      </c>
      <c r="D249" s="6" t="s">
        <v>376</v>
      </c>
      <c r="E249" s="6" t="s">
        <v>27</v>
      </c>
      <c r="F249" s="6" t="s">
        <v>204</v>
      </c>
      <c r="G249" s="13">
        <v>48.885427840913202</v>
      </c>
      <c r="H249" s="11">
        <v>1313335.66666667</v>
      </c>
      <c r="I249" s="8">
        <v>41.804281345565698</v>
      </c>
      <c r="J249" s="9">
        <v>0.63411108611880695</v>
      </c>
      <c r="K249" s="9">
        <v>3.53300324199598E-2</v>
      </c>
      <c r="L249" s="9">
        <v>0.48398902676804501</v>
      </c>
      <c r="M249" s="9">
        <v>0.29038986425888302</v>
      </c>
      <c r="N249" s="10">
        <v>12</v>
      </c>
      <c r="O249" s="10">
        <v>0</v>
      </c>
      <c r="P249" s="10">
        <v>82</v>
      </c>
      <c r="Q249" s="9">
        <v>0.47396199994470001</v>
      </c>
      <c r="R249" s="9">
        <v>0.406335926053639</v>
      </c>
      <c r="S249" s="9">
        <v>7.0564516129032306E-2</v>
      </c>
      <c r="T249" s="10">
        <v>94</v>
      </c>
      <c r="U249" s="10">
        <v>74</v>
      </c>
      <c r="V249" s="10">
        <v>1</v>
      </c>
      <c r="W249" s="10">
        <v>134</v>
      </c>
      <c r="X249" s="10">
        <v>432</v>
      </c>
      <c r="Y249" s="10">
        <v>130</v>
      </c>
      <c r="Z249" s="10">
        <v>0</v>
      </c>
      <c r="AA249" s="10">
        <v>25</v>
      </c>
      <c r="AB249" s="10">
        <v>35</v>
      </c>
      <c r="AC249" s="10">
        <v>992</v>
      </c>
      <c r="AD249" s="7">
        <v>32.158415841584201</v>
      </c>
      <c r="AE249" s="10">
        <v>103</v>
      </c>
      <c r="AF249" s="10">
        <v>34</v>
      </c>
      <c r="AG249" s="10">
        <v>3</v>
      </c>
      <c r="AH249" s="10">
        <v>323</v>
      </c>
      <c r="AI249" s="10">
        <v>0</v>
      </c>
      <c r="AJ249" s="10">
        <v>0</v>
      </c>
      <c r="AK249" s="14">
        <v>81</v>
      </c>
      <c r="AL249" s="16">
        <v>1</v>
      </c>
      <c r="AM249" s="17">
        <v>0.523124831933648</v>
      </c>
      <c r="AN249" s="7">
        <v>10.8809734346358</v>
      </c>
      <c r="AO249" s="7">
        <v>4.9523342058861601</v>
      </c>
      <c r="AP249" s="33">
        <v>28.1892181769743</v>
      </c>
      <c r="AQ249" s="38" t="s">
        <v>1676</v>
      </c>
      <c r="AR249" s="33" t="s">
        <v>1676</v>
      </c>
      <c r="AS249" s="33" t="s">
        <v>1676</v>
      </c>
      <c r="AT249" s="35" t="s">
        <v>1672</v>
      </c>
      <c r="AU249" s="55">
        <f>RANK(AP249,$AP$5:$AP$811,0)</f>
        <v>176</v>
      </c>
      <c r="AV249" s="55">
        <f>RANK(AW249,$AW$5:$AW$811,0)</f>
        <v>245</v>
      </c>
      <c r="AW249" s="55">
        <f>AN249*AO249</f>
        <v>53.886216933685489</v>
      </c>
    </row>
    <row r="250" spans="3:49" x14ac:dyDescent="0.25">
      <c r="C250" s="19" t="s">
        <v>777</v>
      </c>
      <c r="D250" s="6" t="s">
        <v>778</v>
      </c>
      <c r="E250" s="6" t="s">
        <v>27</v>
      </c>
      <c r="F250" s="6" t="s">
        <v>48</v>
      </c>
      <c r="G250" s="13">
        <v>43.103218058541501</v>
      </c>
      <c r="H250" s="11">
        <v>566741</v>
      </c>
      <c r="I250" s="8">
        <v>42.093802345058599</v>
      </c>
      <c r="J250" s="9">
        <v>0.99261023229351397</v>
      </c>
      <c r="K250" s="9">
        <v>3.6176256388248101E-3</v>
      </c>
      <c r="L250" s="9">
        <v>0.97474655792016396</v>
      </c>
      <c r="M250" s="9">
        <v>2.1635816441010699E-2</v>
      </c>
      <c r="N250" s="10">
        <v>0</v>
      </c>
      <c r="O250" s="10">
        <v>0</v>
      </c>
      <c r="P250" s="10">
        <v>41</v>
      </c>
      <c r="Q250" s="9">
        <v>0.86374448156815198</v>
      </c>
      <c r="R250" s="9">
        <v>0.13625551843184799</v>
      </c>
      <c r="S250" s="9">
        <v>0.117252931323283</v>
      </c>
      <c r="T250" s="10">
        <v>49</v>
      </c>
      <c r="U250" s="10">
        <v>193</v>
      </c>
      <c r="V250" s="10">
        <v>0</v>
      </c>
      <c r="W250" s="10">
        <v>10</v>
      </c>
      <c r="X250" s="10">
        <v>263</v>
      </c>
      <c r="Y250" s="10">
        <v>40</v>
      </c>
      <c r="Z250" s="10">
        <v>0</v>
      </c>
      <c r="AA250" s="10">
        <v>7</v>
      </c>
      <c r="AB250" s="10">
        <v>8</v>
      </c>
      <c r="AC250" s="10">
        <v>597</v>
      </c>
      <c r="AD250" s="7">
        <v>6.6598639455782296</v>
      </c>
      <c r="AE250" s="10">
        <v>51</v>
      </c>
      <c r="AF250" s="10">
        <v>46</v>
      </c>
      <c r="AG250" s="10">
        <v>8</v>
      </c>
      <c r="AH250" s="10">
        <v>164</v>
      </c>
      <c r="AI250" s="10">
        <v>0</v>
      </c>
      <c r="AJ250" s="10">
        <v>1</v>
      </c>
      <c r="AK250" s="14">
        <v>40</v>
      </c>
      <c r="AL250" s="16">
        <v>0</v>
      </c>
      <c r="AM250" s="17">
        <v>0.13323875191833801</v>
      </c>
      <c r="AN250" s="7">
        <v>20.2953896815763</v>
      </c>
      <c r="AO250" s="7">
        <v>2.64424163560227</v>
      </c>
      <c r="AP250" s="33">
        <v>7.1503794561179399</v>
      </c>
      <c r="AQ250" s="38" t="s">
        <v>1677</v>
      </c>
      <c r="AR250" s="33" t="s">
        <v>1675</v>
      </c>
      <c r="AS250" s="33" t="s">
        <v>1677</v>
      </c>
      <c r="AT250" s="35" t="s">
        <v>1673</v>
      </c>
      <c r="AU250" s="55">
        <f>RANK(AP250,$AP$5:$AP$811,0)</f>
        <v>376</v>
      </c>
      <c r="AV250" s="55">
        <f>RANK(AW250,$AW$5:$AW$811,0)</f>
        <v>246</v>
      </c>
      <c r="AW250" s="55">
        <f>AN250*AO250</f>
        <v>53.665914406796745</v>
      </c>
    </row>
    <row r="251" spans="3:49" x14ac:dyDescent="0.25">
      <c r="C251" s="19" t="s">
        <v>329</v>
      </c>
      <c r="D251" s="6" t="s">
        <v>330</v>
      </c>
      <c r="E251" s="6" t="s">
        <v>15</v>
      </c>
      <c r="F251" s="6" t="s">
        <v>131</v>
      </c>
      <c r="G251" s="13">
        <v>48.637560468717403</v>
      </c>
      <c r="H251" s="11">
        <v>236976.66666666701</v>
      </c>
      <c r="I251" s="8">
        <v>42.568306010929</v>
      </c>
      <c r="J251" s="9">
        <v>0.41366499995383199</v>
      </c>
      <c r="K251" s="9">
        <v>0.27061527355686799</v>
      </c>
      <c r="L251" s="9">
        <v>0.48455786503075199</v>
      </c>
      <c r="M251" s="9">
        <v>5.8457034145843799E-5</v>
      </c>
      <c r="N251" s="10">
        <v>21</v>
      </c>
      <c r="O251" s="10">
        <v>0</v>
      </c>
      <c r="P251" s="10">
        <v>51</v>
      </c>
      <c r="Q251" s="9">
        <v>0.97405005991296201</v>
      </c>
      <c r="R251" s="9">
        <v>5.8457034145843799E-5</v>
      </c>
      <c r="S251" s="9">
        <v>0.50270855904658696</v>
      </c>
      <c r="T251" s="10">
        <v>152</v>
      </c>
      <c r="U251" s="10">
        <v>43</v>
      </c>
      <c r="V251" s="10">
        <v>0</v>
      </c>
      <c r="W251" s="10">
        <v>0</v>
      </c>
      <c r="X251" s="10">
        <v>524</v>
      </c>
      <c r="Y251" s="10">
        <v>73</v>
      </c>
      <c r="Z251" s="10">
        <v>27</v>
      </c>
      <c r="AA251" s="10">
        <v>15</v>
      </c>
      <c r="AB251" s="10">
        <v>21</v>
      </c>
      <c r="AC251" s="10">
        <v>923</v>
      </c>
      <c r="AD251" s="7">
        <v>34.295454545454497</v>
      </c>
      <c r="AE251" s="10">
        <v>90</v>
      </c>
      <c r="AF251" s="10">
        <v>36</v>
      </c>
      <c r="AG251" s="10">
        <v>12</v>
      </c>
      <c r="AH251" s="10">
        <v>274</v>
      </c>
      <c r="AI251" s="10">
        <v>0</v>
      </c>
      <c r="AJ251" s="10">
        <v>0</v>
      </c>
      <c r="AK251" s="14">
        <v>51</v>
      </c>
      <c r="AL251" s="16">
        <v>1</v>
      </c>
      <c r="AM251" s="17">
        <v>0.64033640723742302</v>
      </c>
      <c r="AN251" s="7">
        <v>35.5088564901585</v>
      </c>
      <c r="AO251" s="7">
        <v>1.50814505134786</v>
      </c>
      <c r="AP251" s="33">
        <v>34.291619415244398</v>
      </c>
      <c r="AQ251" s="38" t="s">
        <v>1676</v>
      </c>
      <c r="AR251" s="33" t="s">
        <v>1675</v>
      </c>
      <c r="AS251" s="33" t="s">
        <v>1677</v>
      </c>
      <c r="AT251" s="35" t="s">
        <v>1672</v>
      </c>
      <c r="AU251" s="55">
        <f>RANK(AP251,$AP$5:$AP$811,0)</f>
        <v>153</v>
      </c>
      <c r="AV251" s="55">
        <f>RANK(AW251,$AW$5:$AW$811,0)</f>
        <v>247</v>
      </c>
      <c r="AW251" s="55">
        <f>AN251*AO251</f>
        <v>53.552506194653887</v>
      </c>
    </row>
    <row r="252" spans="3:49" x14ac:dyDescent="0.25">
      <c r="C252" s="19" t="s">
        <v>599</v>
      </c>
      <c r="D252" s="6" t="s">
        <v>600</v>
      </c>
      <c r="E252" s="6" t="s">
        <v>15</v>
      </c>
      <c r="F252" s="6" t="s">
        <v>448</v>
      </c>
      <c r="G252" s="13">
        <v>22.536965981459701</v>
      </c>
      <c r="H252" s="11">
        <v>1153872.33333333</v>
      </c>
      <c r="I252" s="8">
        <v>43.1313131313131</v>
      </c>
      <c r="J252" s="9">
        <v>0.13932643443505899</v>
      </c>
      <c r="K252" s="9">
        <v>0</v>
      </c>
      <c r="L252" s="9">
        <v>0.79807459911993195</v>
      </c>
      <c r="M252" s="9">
        <v>0.13728236981139599</v>
      </c>
      <c r="N252" s="10">
        <v>2</v>
      </c>
      <c r="O252" s="10">
        <v>3</v>
      </c>
      <c r="P252" s="10">
        <v>15</v>
      </c>
      <c r="Q252" s="9">
        <v>0.73953518296898502</v>
      </c>
      <c r="R252" s="9">
        <v>0.19582178596234101</v>
      </c>
      <c r="S252" s="9">
        <v>3.0226700251889199E-2</v>
      </c>
      <c r="T252" s="10">
        <v>72</v>
      </c>
      <c r="U252" s="10">
        <v>264</v>
      </c>
      <c r="V252" s="10">
        <v>5</v>
      </c>
      <c r="W252" s="10">
        <v>0</v>
      </c>
      <c r="X252" s="10">
        <v>44</v>
      </c>
      <c r="Y252" s="10">
        <v>28</v>
      </c>
      <c r="Z252" s="10">
        <v>0</v>
      </c>
      <c r="AA252" s="10">
        <v>1</v>
      </c>
      <c r="AB252" s="10">
        <v>1</v>
      </c>
      <c r="AC252" s="10">
        <v>397</v>
      </c>
      <c r="AD252" s="7">
        <v>29.764150943396199</v>
      </c>
      <c r="AE252" s="10">
        <v>44</v>
      </c>
      <c r="AF252" s="10">
        <v>33</v>
      </c>
      <c r="AG252" s="10">
        <v>5</v>
      </c>
      <c r="AH252" s="10">
        <v>118</v>
      </c>
      <c r="AI252" s="10">
        <v>0</v>
      </c>
      <c r="AJ252" s="10">
        <v>0</v>
      </c>
      <c r="AK252" s="14">
        <v>15</v>
      </c>
      <c r="AL252" s="16">
        <v>0</v>
      </c>
      <c r="AM252" s="17">
        <v>0.247597478946189</v>
      </c>
      <c r="AN252" s="7">
        <v>11.0602637762291</v>
      </c>
      <c r="AO252" s="7">
        <v>4.8248737080382096</v>
      </c>
      <c r="AP252" s="33">
        <v>13.2128849378556</v>
      </c>
      <c r="AQ252" s="38" t="s">
        <v>1677</v>
      </c>
      <c r="AR252" s="33" t="s">
        <v>1676</v>
      </c>
      <c r="AS252" s="33" t="s">
        <v>1676</v>
      </c>
      <c r="AT252" s="35" t="s">
        <v>1673</v>
      </c>
      <c r="AU252" s="55">
        <f>RANK(AP252,$AP$5:$AP$811,0)</f>
        <v>287</v>
      </c>
      <c r="AV252" s="55">
        <f>RANK(AW252,$AW$5:$AW$811,0)</f>
        <v>248</v>
      </c>
      <c r="AW252" s="55">
        <f>AN252*AO252</f>
        <v>53.364375897895187</v>
      </c>
    </row>
    <row r="253" spans="3:49" x14ac:dyDescent="0.25">
      <c r="C253" s="19" t="s">
        <v>621</v>
      </c>
      <c r="D253" s="6" t="s">
        <v>622</v>
      </c>
      <c r="E253" s="6" t="s">
        <v>15</v>
      </c>
      <c r="F253" s="6" t="s">
        <v>131</v>
      </c>
      <c r="G253" s="13">
        <v>56.110818745143298</v>
      </c>
      <c r="H253" s="11">
        <v>603713.33333333302</v>
      </c>
      <c r="I253" s="8">
        <v>42.237136465324397</v>
      </c>
      <c r="J253" s="9">
        <v>0</v>
      </c>
      <c r="K253" s="9">
        <v>0.46790563197392598</v>
      </c>
      <c r="L253" s="9">
        <v>0.43874498850899801</v>
      </c>
      <c r="M253" s="9">
        <v>4.0813797364183599E-2</v>
      </c>
      <c r="N253" s="10">
        <v>4</v>
      </c>
      <c r="O253" s="10">
        <v>0</v>
      </c>
      <c r="P253" s="10">
        <v>34</v>
      </c>
      <c r="Q253" s="9">
        <v>0.72937878048686999</v>
      </c>
      <c r="R253" s="9">
        <v>0.21808563736023701</v>
      </c>
      <c r="S253" s="9">
        <v>6.4516129032258104E-2</v>
      </c>
      <c r="T253" s="10">
        <v>101</v>
      </c>
      <c r="U253" s="10">
        <v>344</v>
      </c>
      <c r="V253" s="10">
        <v>0</v>
      </c>
      <c r="W253" s="10">
        <v>9</v>
      </c>
      <c r="X253" s="10">
        <v>282</v>
      </c>
      <c r="Y253" s="10">
        <v>54</v>
      </c>
      <c r="Z253" s="10">
        <v>0</v>
      </c>
      <c r="AA253" s="10">
        <v>1</v>
      </c>
      <c r="AB253" s="10">
        <v>2</v>
      </c>
      <c r="AC253" s="10">
        <v>899</v>
      </c>
      <c r="AD253" s="7">
        <v>32.249158249158199</v>
      </c>
      <c r="AE253" s="10">
        <v>130</v>
      </c>
      <c r="AF253" s="10">
        <v>42</v>
      </c>
      <c r="AG253" s="10">
        <v>9</v>
      </c>
      <c r="AH253" s="10">
        <v>306</v>
      </c>
      <c r="AI253" s="10">
        <v>0</v>
      </c>
      <c r="AJ253" s="10">
        <v>0</v>
      </c>
      <c r="AK253" s="14">
        <v>34</v>
      </c>
      <c r="AL253" s="16">
        <v>0</v>
      </c>
      <c r="AM253" s="17">
        <v>0.235714033180005</v>
      </c>
      <c r="AN253" s="7">
        <v>22.855522962031301</v>
      </c>
      <c r="AO253" s="7">
        <v>2.32458302668786</v>
      </c>
      <c r="AP253" s="33">
        <v>12.523383043959001</v>
      </c>
      <c r="AQ253" s="38" t="s">
        <v>1677</v>
      </c>
      <c r="AR253" s="33" t="s">
        <v>1675</v>
      </c>
      <c r="AS253" s="33" t="s">
        <v>1677</v>
      </c>
      <c r="AT253" s="35" t="s">
        <v>1673</v>
      </c>
      <c r="AU253" s="55">
        <f>RANK(AP253,$AP$5:$AP$811,0)</f>
        <v>298</v>
      </c>
      <c r="AV253" s="55">
        <f>RANK(AW253,$AW$5:$AW$811,0)</f>
        <v>249</v>
      </c>
      <c r="AW253" s="55">
        <f>AN253*AO253</f>
        <v>53.129560743612608</v>
      </c>
    </row>
    <row r="254" spans="3:49" x14ac:dyDescent="0.25">
      <c r="C254" s="19" t="s">
        <v>910</v>
      </c>
      <c r="D254" s="6" t="s">
        <v>911</v>
      </c>
      <c r="E254" s="6" t="s">
        <v>15</v>
      </c>
      <c r="F254" s="6" t="s">
        <v>448</v>
      </c>
      <c r="G254" s="13">
        <v>28.629523139719598</v>
      </c>
      <c r="H254" s="11">
        <v>404010</v>
      </c>
      <c r="I254" s="8">
        <v>43.860640301318199</v>
      </c>
      <c r="J254" s="9">
        <v>0.44457864422218502</v>
      </c>
      <c r="K254" s="9">
        <v>0</v>
      </c>
      <c r="L254" s="9">
        <v>0.90580237211790904</v>
      </c>
      <c r="M254" s="9">
        <v>9.4197627882090906E-2</v>
      </c>
      <c r="N254" s="10">
        <v>0</v>
      </c>
      <c r="O254" s="10">
        <v>0</v>
      </c>
      <c r="P254" s="10">
        <v>16</v>
      </c>
      <c r="Q254" s="9">
        <v>0.90580237211790904</v>
      </c>
      <c r="R254" s="9">
        <v>9.4197627882090906E-2</v>
      </c>
      <c r="S254" s="9">
        <v>4.3071161048689098E-2</v>
      </c>
      <c r="T254" s="10">
        <v>99</v>
      </c>
      <c r="U254" s="10">
        <v>294</v>
      </c>
      <c r="V254" s="10">
        <v>8</v>
      </c>
      <c r="W254" s="10">
        <v>0</v>
      </c>
      <c r="X254" s="10">
        <v>82</v>
      </c>
      <c r="Y254" s="10">
        <v>19</v>
      </c>
      <c r="Z254" s="10">
        <v>0</v>
      </c>
      <c r="AA254" s="10">
        <v>3</v>
      </c>
      <c r="AB254" s="10">
        <v>6</v>
      </c>
      <c r="AC254" s="10">
        <v>534</v>
      </c>
      <c r="AD254" s="7">
        <v>22.398773006134999</v>
      </c>
      <c r="AE254" s="10">
        <v>66</v>
      </c>
      <c r="AF254" s="10">
        <v>38</v>
      </c>
      <c r="AG254" s="10">
        <v>4</v>
      </c>
      <c r="AH254" s="10">
        <v>182</v>
      </c>
      <c r="AI254" s="10">
        <v>0</v>
      </c>
      <c r="AJ254" s="10">
        <v>1</v>
      </c>
      <c r="AK254" s="14">
        <v>16</v>
      </c>
      <c r="AL254" s="16">
        <v>0</v>
      </c>
      <c r="AM254" s="17">
        <v>8.9635689210941602E-2</v>
      </c>
      <c r="AN254" s="7">
        <v>19.4518555927168</v>
      </c>
      <c r="AO254" s="7">
        <v>2.7225885780269299</v>
      </c>
      <c r="AP254" s="33">
        <v>4.747052306484</v>
      </c>
      <c r="AQ254" s="38" t="s">
        <v>1677</v>
      </c>
      <c r="AR254" s="33" t="s">
        <v>1675</v>
      </c>
      <c r="AS254" s="33" t="s">
        <v>1677</v>
      </c>
      <c r="AT254" s="35" t="s">
        <v>1673</v>
      </c>
      <c r="AU254" s="55">
        <f>RANK(AP254,$AP$5:$AP$811,0)</f>
        <v>442</v>
      </c>
      <c r="AV254" s="55">
        <f>RANK(AW254,$AW$5:$AW$811,0)</f>
        <v>250</v>
      </c>
      <c r="AW254" s="55">
        <f>AN254*AO254</f>
        <v>52.959399858160019</v>
      </c>
    </row>
    <row r="255" spans="3:49" x14ac:dyDescent="0.25">
      <c r="C255" s="19" t="s">
        <v>715</v>
      </c>
      <c r="D255" s="6" t="s">
        <v>716</v>
      </c>
      <c r="E255" s="6" t="s">
        <v>89</v>
      </c>
      <c r="F255" s="6" t="s">
        <v>90</v>
      </c>
      <c r="G255" s="13">
        <v>133.28060992696399</v>
      </c>
      <c r="H255" s="11">
        <v>221278.66666666701</v>
      </c>
      <c r="I255" s="8">
        <v>40.938759065269899</v>
      </c>
      <c r="J255" s="9">
        <v>0</v>
      </c>
      <c r="K255" s="9">
        <v>0.66832992034610805</v>
      </c>
      <c r="L255" s="9">
        <v>0.31025102186296</v>
      </c>
      <c r="M255" s="9">
        <v>5.3349272109049902E-3</v>
      </c>
      <c r="N255" s="10">
        <v>4</v>
      </c>
      <c r="O255" s="10">
        <v>1</v>
      </c>
      <c r="P255" s="10">
        <v>101</v>
      </c>
      <c r="Q255" s="9">
        <v>0.97496240015646196</v>
      </c>
      <c r="R255" s="9">
        <v>2.4863452323082399E-2</v>
      </c>
      <c r="S255" s="9">
        <v>0.26725169525329101</v>
      </c>
      <c r="T255" s="10">
        <v>107</v>
      </c>
      <c r="U255" s="10">
        <v>260</v>
      </c>
      <c r="V255" s="10">
        <v>3</v>
      </c>
      <c r="W255" s="10">
        <v>10</v>
      </c>
      <c r="X255" s="10">
        <v>1208</v>
      </c>
      <c r="Y255" s="10">
        <v>140</v>
      </c>
      <c r="Z255" s="10">
        <v>0</v>
      </c>
      <c r="AA255" s="10">
        <v>36</v>
      </c>
      <c r="AB255" s="10">
        <v>59</v>
      </c>
      <c r="AC255" s="10">
        <v>2507</v>
      </c>
      <c r="AD255" s="7">
        <v>17.824684431977602</v>
      </c>
      <c r="AE255" s="10">
        <v>288</v>
      </c>
      <c r="AF255" s="10">
        <v>94</v>
      </c>
      <c r="AG255" s="10">
        <v>15</v>
      </c>
      <c r="AH255" s="10">
        <v>786</v>
      </c>
      <c r="AI255" s="10">
        <v>0</v>
      </c>
      <c r="AJ255" s="10">
        <v>4</v>
      </c>
      <c r="AK255" s="14">
        <v>101</v>
      </c>
      <c r="AL255" s="16">
        <v>0</v>
      </c>
      <c r="AM255" s="17">
        <v>0.16977938370953399</v>
      </c>
      <c r="AN255" s="7">
        <v>16.947225063918498</v>
      </c>
      <c r="AO255" s="7">
        <v>3.1108943471625099</v>
      </c>
      <c r="AP255" s="33">
        <v>8.9509434134145192</v>
      </c>
      <c r="AQ255" s="38" t="s">
        <v>1677</v>
      </c>
      <c r="AR255" s="33" t="s">
        <v>1675</v>
      </c>
      <c r="AS255" s="33" t="s">
        <v>1677</v>
      </c>
      <c r="AT255" s="35" t="s">
        <v>1673</v>
      </c>
      <c r="AU255" s="55">
        <f>RANK(AP255,$AP$5:$AP$811,0)</f>
        <v>345</v>
      </c>
      <c r="AV255" s="55">
        <f>RANK(AW255,$AW$5:$AW$811,0)</f>
        <v>251</v>
      </c>
      <c r="AW255" s="55">
        <f>AN255*AO255</f>
        <v>52.721026651434862</v>
      </c>
    </row>
    <row r="256" spans="3:49" x14ac:dyDescent="0.25">
      <c r="C256" s="19" t="s">
        <v>787</v>
      </c>
      <c r="D256" s="6" t="s">
        <v>788</v>
      </c>
      <c r="E256" s="6" t="s">
        <v>15</v>
      </c>
      <c r="F256" s="6" t="s">
        <v>19</v>
      </c>
      <c r="G256" s="13">
        <v>1.20546997874397</v>
      </c>
      <c r="H256" s="11">
        <v>996177.66666666698</v>
      </c>
      <c r="I256" s="8">
        <v>40.2777777777777</v>
      </c>
      <c r="J256" s="9">
        <v>6.0191613823580202E-2</v>
      </c>
      <c r="K256" s="9">
        <v>0</v>
      </c>
      <c r="L256" s="9">
        <v>0.76961845881763502</v>
      </c>
      <c r="M256" s="9">
        <v>0.23038154118236301</v>
      </c>
      <c r="N256" s="10">
        <v>0</v>
      </c>
      <c r="O256" s="10">
        <v>0</v>
      </c>
      <c r="P256" s="10">
        <v>0</v>
      </c>
      <c r="Q256" s="9">
        <v>0.76961845881763502</v>
      </c>
      <c r="R256" s="9">
        <v>0.23038154118236301</v>
      </c>
      <c r="S256" s="9">
        <v>0</v>
      </c>
      <c r="T256" s="10">
        <v>1</v>
      </c>
      <c r="U256" s="10">
        <v>5</v>
      </c>
      <c r="V256" s="10">
        <v>0</v>
      </c>
      <c r="W256" s="10">
        <v>0</v>
      </c>
      <c r="X256" s="10">
        <v>10</v>
      </c>
      <c r="Y256" s="10">
        <v>2</v>
      </c>
      <c r="Z256" s="10">
        <v>0</v>
      </c>
      <c r="AA256" s="10">
        <v>0</v>
      </c>
      <c r="AB256" s="10">
        <v>0</v>
      </c>
      <c r="AC256" s="10">
        <v>18</v>
      </c>
      <c r="AD256" s="7">
        <v>34.5</v>
      </c>
      <c r="AE256" s="10">
        <v>0</v>
      </c>
      <c r="AF256" s="10">
        <v>2</v>
      </c>
      <c r="AG256" s="10">
        <v>0</v>
      </c>
      <c r="AH256" s="10">
        <v>6</v>
      </c>
      <c r="AI256" s="10">
        <v>0</v>
      </c>
      <c r="AJ256" s="10">
        <v>0</v>
      </c>
      <c r="AK256" s="14">
        <v>0</v>
      </c>
      <c r="AL256" s="16">
        <v>0</v>
      </c>
      <c r="AM256" s="17">
        <v>0.13329878935202599</v>
      </c>
      <c r="AN256" s="7">
        <v>13.339111053179</v>
      </c>
      <c r="AO256" s="7">
        <v>3.9397178799357899</v>
      </c>
      <c r="AP256" s="33">
        <v>7.00516254230011</v>
      </c>
      <c r="AQ256" s="38" t="s">
        <v>1677</v>
      </c>
      <c r="AR256" s="33" t="s">
        <v>1675</v>
      </c>
      <c r="AS256" s="33" t="s">
        <v>1676</v>
      </c>
      <c r="AT256" s="35" t="s">
        <v>1673</v>
      </c>
      <c r="AU256" s="55">
        <f>RANK(AP256,$AP$5:$AP$811,0)</f>
        <v>381</v>
      </c>
      <c r="AV256" s="55">
        <f>RANK(AW256,$AW$5:$AW$811,0)</f>
        <v>252</v>
      </c>
      <c r="AW256" s="55">
        <f>AN256*AO256</f>
        <v>52.552334318658431</v>
      </c>
    </row>
    <row r="257" spans="3:49" x14ac:dyDescent="0.25">
      <c r="C257" s="19" t="s">
        <v>1016</v>
      </c>
      <c r="D257" s="6" t="s">
        <v>1017</v>
      </c>
      <c r="E257" s="6" t="s">
        <v>15</v>
      </c>
      <c r="F257" s="6" t="s">
        <v>16</v>
      </c>
      <c r="G257" s="13">
        <v>44.414046731993601</v>
      </c>
      <c r="H257" s="11">
        <v>484282.33333333198</v>
      </c>
      <c r="I257" s="8">
        <v>43.651844843897798</v>
      </c>
      <c r="J257" s="9">
        <v>0.33149344627808802</v>
      </c>
      <c r="K257" s="9">
        <v>1.42916808365807E-2</v>
      </c>
      <c r="L257" s="9">
        <v>0.96254801452526595</v>
      </c>
      <c r="M257" s="9">
        <v>0</v>
      </c>
      <c r="N257" s="10">
        <v>2</v>
      </c>
      <c r="O257" s="10">
        <v>2</v>
      </c>
      <c r="P257" s="10">
        <v>36</v>
      </c>
      <c r="Q257" s="9">
        <v>0.98434777599054502</v>
      </c>
      <c r="R257" s="9">
        <v>0</v>
      </c>
      <c r="S257" s="9">
        <v>1.22757318224739E-2</v>
      </c>
      <c r="T257" s="10">
        <v>116</v>
      </c>
      <c r="U257" s="10">
        <v>539</v>
      </c>
      <c r="V257" s="10">
        <v>17</v>
      </c>
      <c r="W257" s="10">
        <v>0</v>
      </c>
      <c r="X257" s="10">
        <v>183</v>
      </c>
      <c r="Y257" s="10">
        <v>41</v>
      </c>
      <c r="Z257" s="10">
        <v>4</v>
      </c>
      <c r="AA257" s="10">
        <v>6</v>
      </c>
      <c r="AB257" s="10">
        <v>8</v>
      </c>
      <c r="AC257" s="10">
        <v>1059</v>
      </c>
      <c r="AD257" s="7">
        <v>46.460850111856701</v>
      </c>
      <c r="AE257" s="10">
        <v>160</v>
      </c>
      <c r="AF257" s="10">
        <v>204</v>
      </c>
      <c r="AG257" s="10">
        <v>21</v>
      </c>
      <c r="AH257" s="10">
        <v>456</v>
      </c>
      <c r="AI257" s="10">
        <v>0</v>
      </c>
      <c r="AJ257" s="10">
        <v>0</v>
      </c>
      <c r="AK257" s="14">
        <v>36</v>
      </c>
      <c r="AL257" s="16">
        <v>0</v>
      </c>
      <c r="AM257" s="17">
        <v>6.9469064383278198E-2</v>
      </c>
      <c r="AN257" s="7">
        <v>11.3519490183754</v>
      </c>
      <c r="AO257" s="7">
        <v>4.6197311601231901</v>
      </c>
      <c r="AP257" s="33">
        <v>3.64316285119651</v>
      </c>
      <c r="AQ257" s="38" t="s">
        <v>1677</v>
      </c>
      <c r="AR257" s="33" t="s">
        <v>1676</v>
      </c>
      <c r="AS257" s="33" t="s">
        <v>1676</v>
      </c>
      <c r="AT257" s="35" t="s">
        <v>1673</v>
      </c>
      <c r="AU257" s="55">
        <f>RANK(AP257,$AP$5:$AP$811,0)</f>
        <v>495</v>
      </c>
      <c r="AV257" s="55">
        <f>RANK(AW257,$AW$5:$AW$811,0)</f>
        <v>253</v>
      </c>
      <c r="AW257" s="55">
        <f>AN257*AO257</f>
        <v>52.442952608318699</v>
      </c>
    </row>
    <row r="258" spans="3:49" x14ac:dyDescent="0.25">
      <c r="C258" s="19" t="s">
        <v>635</v>
      </c>
      <c r="D258" s="6" t="s">
        <v>636</v>
      </c>
      <c r="E258" s="6" t="s">
        <v>27</v>
      </c>
      <c r="F258" s="6" t="s">
        <v>204</v>
      </c>
      <c r="G258" s="13">
        <v>3.3396172652284801</v>
      </c>
      <c r="H258" s="11">
        <v>1058186</v>
      </c>
      <c r="I258" s="8">
        <v>42.419354838709701</v>
      </c>
      <c r="J258" s="9">
        <v>0.22729918609703301</v>
      </c>
      <c r="K258" s="9">
        <v>0</v>
      </c>
      <c r="L258" s="9">
        <v>0.82748455314771996</v>
      </c>
      <c r="M258" s="9">
        <v>0.17251544685228001</v>
      </c>
      <c r="N258" s="10">
        <v>0</v>
      </c>
      <c r="O258" s="10">
        <v>0</v>
      </c>
      <c r="P258" s="10">
        <v>2</v>
      </c>
      <c r="Q258" s="9">
        <v>0.82748455314771996</v>
      </c>
      <c r="R258" s="9">
        <v>0.17251544685228001</v>
      </c>
      <c r="S258" s="9">
        <v>3.2258064516128997E-2</v>
      </c>
      <c r="T258" s="10">
        <v>9</v>
      </c>
      <c r="U258" s="10">
        <v>0</v>
      </c>
      <c r="V258" s="10">
        <v>0</v>
      </c>
      <c r="W258" s="10">
        <v>3</v>
      </c>
      <c r="X258" s="10">
        <v>11</v>
      </c>
      <c r="Y258" s="10">
        <v>2</v>
      </c>
      <c r="Z258" s="10">
        <v>0</v>
      </c>
      <c r="AA258" s="10">
        <v>0</v>
      </c>
      <c r="AB258" s="10">
        <v>0</v>
      </c>
      <c r="AC258" s="10">
        <v>31</v>
      </c>
      <c r="AD258" s="7">
        <v>25.1666666666667</v>
      </c>
      <c r="AE258" s="10">
        <v>3</v>
      </c>
      <c r="AF258" s="10">
        <v>4</v>
      </c>
      <c r="AG258" s="10">
        <v>0</v>
      </c>
      <c r="AH258" s="10">
        <v>13</v>
      </c>
      <c r="AI258" s="10">
        <v>0</v>
      </c>
      <c r="AJ258" s="10">
        <v>0</v>
      </c>
      <c r="AK258" s="14">
        <v>2</v>
      </c>
      <c r="AL258" s="16">
        <v>0</v>
      </c>
      <c r="AM258" s="17">
        <v>0.22631376679590801</v>
      </c>
      <c r="AN258" s="7">
        <v>15.830851188727101</v>
      </c>
      <c r="AO258" s="7">
        <v>3.3113618140378001</v>
      </c>
      <c r="AP258" s="33">
        <v>11.8637469822241</v>
      </c>
      <c r="AQ258" s="38" t="s">
        <v>1677</v>
      </c>
      <c r="AR258" s="33" t="s">
        <v>1675</v>
      </c>
      <c r="AS258" s="33" t="s">
        <v>1677</v>
      </c>
      <c r="AT258" s="35" t="s">
        <v>1673</v>
      </c>
      <c r="AU258" s="55">
        <f>RANK(AP258,$AP$5:$AP$811,0)</f>
        <v>305</v>
      </c>
      <c r="AV258" s="55">
        <f>RANK(AW258,$AW$5:$AW$811,0)</f>
        <v>254</v>
      </c>
      <c r="AW258" s="55">
        <f>AN258*AO258</f>
        <v>52.421676110065839</v>
      </c>
    </row>
    <row r="259" spans="3:49" x14ac:dyDescent="0.25">
      <c r="C259" s="19" t="s">
        <v>373</v>
      </c>
      <c r="D259" s="6" t="s">
        <v>374</v>
      </c>
      <c r="E259" s="6" t="s">
        <v>15</v>
      </c>
      <c r="F259" s="6" t="s">
        <v>131</v>
      </c>
      <c r="G259" s="13">
        <v>109.010379753631</v>
      </c>
      <c r="H259" s="11">
        <v>374716</v>
      </c>
      <c r="I259" s="8">
        <v>42.277805992889697</v>
      </c>
      <c r="J259" s="9">
        <v>0.76544285808377899</v>
      </c>
      <c r="K259" s="9">
        <v>0.36536458475943701</v>
      </c>
      <c r="L259" s="9">
        <v>0.52935560542097204</v>
      </c>
      <c r="M259" s="9">
        <v>1.3404876390461999E-2</v>
      </c>
      <c r="N259" s="10">
        <v>66</v>
      </c>
      <c r="O259" s="10">
        <v>4</v>
      </c>
      <c r="P259" s="10">
        <v>109</v>
      </c>
      <c r="Q259" s="9">
        <v>0.97734066432353195</v>
      </c>
      <c r="R259" s="9">
        <v>1.8559523249978602E-2</v>
      </c>
      <c r="S259" s="9">
        <v>0.38682092555331998</v>
      </c>
      <c r="T259" s="10">
        <v>244</v>
      </c>
      <c r="U259" s="10">
        <v>47</v>
      </c>
      <c r="V259" s="10">
        <v>0</v>
      </c>
      <c r="W259" s="10">
        <v>0</v>
      </c>
      <c r="X259" s="10">
        <v>1037</v>
      </c>
      <c r="Y259" s="10">
        <v>217</v>
      </c>
      <c r="Z259" s="10">
        <v>11</v>
      </c>
      <c r="AA259" s="10">
        <v>35</v>
      </c>
      <c r="AB259" s="10">
        <v>43</v>
      </c>
      <c r="AC259" s="10">
        <v>1988</v>
      </c>
      <c r="AD259" s="7">
        <v>29.752631578947302</v>
      </c>
      <c r="AE259" s="10">
        <v>260</v>
      </c>
      <c r="AF259" s="10">
        <v>72</v>
      </c>
      <c r="AG259" s="10">
        <v>11</v>
      </c>
      <c r="AH259" s="10">
        <v>643</v>
      </c>
      <c r="AI259" s="10">
        <v>2</v>
      </c>
      <c r="AJ259" s="10">
        <v>3</v>
      </c>
      <c r="AK259" s="14">
        <v>107</v>
      </c>
      <c r="AL259" s="16">
        <v>1</v>
      </c>
      <c r="AM259" s="17">
        <v>0.54358328531602595</v>
      </c>
      <c r="AN259" s="7">
        <v>28.761856651772401</v>
      </c>
      <c r="AO259" s="7">
        <v>1.82227062234705</v>
      </c>
      <c r="AP259" s="33">
        <v>28.490225410164701</v>
      </c>
      <c r="AQ259" s="38" t="s">
        <v>1676</v>
      </c>
      <c r="AR259" s="33" t="s">
        <v>1675</v>
      </c>
      <c r="AS259" s="33" t="s">
        <v>1677</v>
      </c>
      <c r="AT259" s="35" t="s">
        <v>1672</v>
      </c>
      <c r="AU259" s="55">
        <f>RANK(AP259,$AP$5:$AP$811,0)</f>
        <v>175</v>
      </c>
      <c r="AV259" s="55">
        <f>RANK(AW259,$AW$5:$AW$811,0)</f>
        <v>255</v>
      </c>
      <c r="AW259" s="55">
        <f>AN259*AO259</f>
        <v>52.411886420681931</v>
      </c>
    </row>
    <row r="260" spans="3:49" x14ac:dyDescent="0.25">
      <c r="C260" s="19" t="s">
        <v>269</v>
      </c>
      <c r="D260" s="6" t="s">
        <v>270</v>
      </c>
      <c r="E260" s="6" t="s">
        <v>27</v>
      </c>
      <c r="F260" s="6" t="s">
        <v>27</v>
      </c>
      <c r="G260" s="13">
        <v>21.127659081304799</v>
      </c>
      <c r="H260" s="11">
        <v>173524.66666666701</v>
      </c>
      <c r="I260" s="8">
        <v>44.480132450331098</v>
      </c>
      <c r="J260" s="9">
        <v>0</v>
      </c>
      <c r="K260" s="9">
        <v>1.25111995359568E-2</v>
      </c>
      <c r="L260" s="9">
        <v>0.40323185001774497</v>
      </c>
      <c r="M260" s="9">
        <v>0.34468327412241401</v>
      </c>
      <c r="N260" s="10">
        <v>26</v>
      </c>
      <c r="O260" s="10">
        <v>1</v>
      </c>
      <c r="P260" s="10">
        <v>36</v>
      </c>
      <c r="Q260" s="9">
        <v>0.418086651758034</v>
      </c>
      <c r="R260" s="9">
        <v>0.41656919173687601</v>
      </c>
      <c r="S260" s="9">
        <v>7.1074380165289303E-2</v>
      </c>
      <c r="T260" s="10">
        <v>122</v>
      </c>
      <c r="U260" s="10">
        <v>165</v>
      </c>
      <c r="V260" s="10">
        <v>0</v>
      </c>
      <c r="W260" s="10">
        <v>1</v>
      </c>
      <c r="X260" s="10">
        <v>221</v>
      </c>
      <c r="Y260" s="10">
        <v>66</v>
      </c>
      <c r="Z260" s="10">
        <v>28</v>
      </c>
      <c r="AA260" s="10">
        <v>17</v>
      </c>
      <c r="AB260" s="10">
        <v>23</v>
      </c>
      <c r="AC260" s="10">
        <v>605</v>
      </c>
      <c r="AD260" s="7">
        <v>20.242152466367699</v>
      </c>
      <c r="AE260" s="10">
        <v>57</v>
      </c>
      <c r="AF260" s="10">
        <v>88</v>
      </c>
      <c r="AG260" s="10">
        <v>15</v>
      </c>
      <c r="AH260" s="10">
        <v>231</v>
      </c>
      <c r="AI260" s="10">
        <v>1</v>
      </c>
      <c r="AJ260" s="10">
        <v>0</v>
      </c>
      <c r="AK260" s="14">
        <v>36</v>
      </c>
      <c r="AL260" s="16">
        <v>0</v>
      </c>
      <c r="AM260" s="17">
        <v>0.78935569407778094</v>
      </c>
      <c r="AN260" s="7">
        <v>6.61013733768125</v>
      </c>
      <c r="AO260" s="7">
        <v>7.9288027226567701</v>
      </c>
      <c r="AP260" s="33">
        <v>41.370506807535001</v>
      </c>
      <c r="AQ260" s="38" t="s">
        <v>1675</v>
      </c>
      <c r="AR260" s="33" t="s">
        <v>1676</v>
      </c>
      <c r="AS260" s="33" t="s">
        <v>1675</v>
      </c>
      <c r="AT260" s="35" t="s">
        <v>1672</v>
      </c>
      <c r="AU260" s="55">
        <f>RANK(AP260,$AP$5:$AP$811,0)</f>
        <v>123</v>
      </c>
      <c r="AV260" s="55">
        <f>RANK(AW260,$AW$5:$AW$811,0)</f>
        <v>256</v>
      </c>
      <c r="AW260" s="55">
        <f>AN260*AO260</f>
        <v>52.410474920142271</v>
      </c>
    </row>
    <row r="261" spans="3:49" x14ac:dyDescent="0.25">
      <c r="C261" s="19" t="s">
        <v>297</v>
      </c>
      <c r="D261" s="6" t="s">
        <v>298</v>
      </c>
      <c r="E261" s="6" t="s">
        <v>27</v>
      </c>
      <c r="F261" s="6" t="s">
        <v>115</v>
      </c>
      <c r="G261" s="13">
        <v>70.8423660643505</v>
      </c>
      <c r="H261" s="11">
        <v>529466.66666666698</v>
      </c>
      <c r="I261" s="8">
        <v>44.087591240875902</v>
      </c>
      <c r="J261" s="9">
        <v>0.26259162575663803</v>
      </c>
      <c r="K261" s="9">
        <v>1.72571160363507E-2</v>
      </c>
      <c r="L261" s="9">
        <v>0.66175002650793902</v>
      </c>
      <c r="M261" s="9">
        <v>0.15873692986978999</v>
      </c>
      <c r="N261" s="10">
        <v>51</v>
      </c>
      <c r="O261" s="10">
        <v>6</v>
      </c>
      <c r="P261" s="10">
        <v>143</v>
      </c>
      <c r="Q261" s="9">
        <v>0.67746280990632401</v>
      </c>
      <c r="R261" s="9">
        <v>0.17306494456370999</v>
      </c>
      <c r="S261" s="9">
        <v>0.10518134715025899</v>
      </c>
      <c r="T261" s="10">
        <v>398</v>
      </c>
      <c r="U261" s="10">
        <v>841</v>
      </c>
      <c r="V261" s="10">
        <v>1</v>
      </c>
      <c r="W261" s="10">
        <v>15</v>
      </c>
      <c r="X261" s="10">
        <v>556</v>
      </c>
      <c r="Y261" s="10">
        <v>175</v>
      </c>
      <c r="Z261" s="10">
        <v>23</v>
      </c>
      <c r="AA261" s="10">
        <v>25</v>
      </c>
      <c r="AB261" s="10">
        <v>51</v>
      </c>
      <c r="AC261" s="10">
        <v>1930</v>
      </c>
      <c r="AD261" s="7">
        <v>3.4030769230769198</v>
      </c>
      <c r="AE261" s="10">
        <v>248</v>
      </c>
      <c r="AF261" s="10">
        <v>173</v>
      </c>
      <c r="AG261" s="10">
        <v>32</v>
      </c>
      <c r="AH261" s="10">
        <v>693</v>
      </c>
      <c r="AI261" s="10">
        <v>0</v>
      </c>
      <c r="AJ261" s="10">
        <v>0</v>
      </c>
      <c r="AK261" s="14">
        <v>142</v>
      </c>
      <c r="AL261" s="16">
        <v>1</v>
      </c>
      <c r="AM261" s="17">
        <v>0.72921037853919901</v>
      </c>
      <c r="AN261" s="7">
        <v>8.9217064084203805</v>
      </c>
      <c r="AO261" s="7">
        <v>5.8669532801482198</v>
      </c>
      <c r="AP261" s="33">
        <v>38.169229973074003</v>
      </c>
      <c r="AQ261" s="38" t="s">
        <v>1675</v>
      </c>
      <c r="AR261" s="33" t="s">
        <v>1676</v>
      </c>
      <c r="AS261" s="33" t="s">
        <v>1675</v>
      </c>
      <c r="AT261" s="35" t="s">
        <v>1672</v>
      </c>
      <c r="AU261" s="55">
        <f>RANK(AP261,$AP$5:$AP$811,0)</f>
        <v>137</v>
      </c>
      <c r="AV261" s="55">
        <f>RANK(AW261,$AW$5:$AW$811,0)</f>
        <v>257</v>
      </c>
      <c r="AW261" s="55">
        <f>AN261*AO261</f>
        <v>52.343234677401348</v>
      </c>
    </row>
    <row r="262" spans="3:49" x14ac:dyDescent="0.25">
      <c r="C262" s="19" t="s">
        <v>485</v>
      </c>
      <c r="D262" s="6" t="s">
        <v>486</v>
      </c>
      <c r="E262" s="6" t="s">
        <v>15</v>
      </c>
      <c r="F262" s="6" t="s">
        <v>131</v>
      </c>
      <c r="G262" s="13">
        <v>53.807857440779401</v>
      </c>
      <c r="H262" s="11">
        <v>227276.33333333299</v>
      </c>
      <c r="I262" s="8">
        <v>42.212674543501599</v>
      </c>
      <c r="J262" s="9">
        <v>0.359956881720155</v>
      </c>
      <c r="K262" s="9">
        <v>0.30046531470500099</v>
      </c>
      <c r="L262" s="9">
        <v>0.40215822102690202</v>
      </c>
      <c r="M262" s="9">
        <v>7.4623109594215199E-4</v>
      </c>
      <c r="N262" s="10">
        <v>7</v>
      </c>
      <c r="O262" s="10">
        <v>7</v>
      </c>
      <c r="P262" s="10">
        <v>52</v>
      </c>
      <c r="Q262" s="9">
        <v>0.97692898024075003</v>
      </c>
      <c r="R262" s="9">
        <v>7.4623109594215199E-4</v>
      </c>
      <c r="S262" s="9">
        <v>0.104812834224599</v>
      </c>
      <c r="T262" s="10">
        <v>102</v>
      </c>
      <c r="U262" s="10">
        <v>326</v>
      </c>
      <c r="V262" s="10">
        <v>0</v>
      </c>
      <c r="W262" s="10">
        <v>3</v>
      </c>
      <c r="X262" s="10">
        <v>191</v>
      </c>
      <c r="Y262" s="10">
        <v>54</v>
      </c>
      <c r="Z262" s="10">
        <v>16</v>
      </c>
      <c r="AA262" s="10">
        <v>6</v>
      </c>
      <c r="AB262" s="10">
        <v>11</v>
      </c>
      <c r="AC262" s="10">
        <v>935</v>
      </c>
      <c r="AD262" s="7">
        <v>36.215053763440899</v>
      </c>
      <c r="AE262" s="10">
        <v>105</v>
      </c>
      <c r="AF262" s="10">
        <v>28</v>
      </c>
      <c r="AG262" s="10">
        <v>13</v>
      </c>
      <c r="AH262" s="10">
        <v>288</v>
      </c>
      <c r="AI262" s="10">
        <v>0</v>
      </c>
      <c r="AJ262" s="10">
        <v>0</v>
      </c>
      <c r="AK262" s="14">
        <v>52</v>
      </c>
      <c r="AL262" s="16">
        <v>0</v>
      </c>
      <c r="AM262" s="17">
        <v>0.38663996133460699</v>
      </c>
      <c r="AN262" s="7">
        <v>36.331332796611299</v>
      </c>
      <c r="AO262" s="7">
        <v>1.4316663534368299</v>
      </c>
      <c r="AP262" s="33">
        <v>20.1108250125626</v>
      </c>
      <c r="AQ262" s="38" t="s">
        <v>1676</v>
      </c>
      <c r="AR262" s="33" t="s">
        <v>1675</v>
      </c>
      <c r="AS262" s="33" t="s">
        <v>1677</v>
      </c>
      <c r="AT262" s="35" t="s">
        <v>1672</v>
      </c>
      <c r="AU262" s="55">
        <f>RANK(AP262,$AP$5:$AP$811,0)</f>
        <v>230</v>
      </c>
      <c r="AV262" s="55">
        <f>RANK(AW262,$AW$5:$AW$811,0)</f>
        <v>258</v>
      </c>
      <c r="AW262" s="55">
        <f>AN262*AO262</f>
        <v>52.014346740424401</v>
      </c>
    </row>
    <row r="263" spans="3:49" x14ac:dyDescent="0.25">
      <c r="C263" s="19" t="s">
        <v>379</v>
      </c>
      <c r="D263" s="6" t="s">
        <v>380</v>
      </c>
      <c r="E263" s="6" t="s">
        <v>27</v>
      </c>
      <c r="F263" s="6" t="s">
        <v>163</v>
      </c>
      <c r="G263" s="13">
        <v>8.9106409954422894</v>
      </c>
      <c r="H263" s="11">
        <v>1066791.33333333</v>
      </c>
      <c r="I263" s="8">
        <v>44.044585987261101</v>
      </c>
      <c r="J263" s="9">
        <v>0.42565294706226398</v>
      </c>
      <c r="K263" s="9">
        <v>0</v>
      </c>
      <c r="L263" s="9">
        <v>0.67119138392831601</v>
      </c>
      <c r="M263" s="9">
        <v>0.32880861607168299</v>
      </c>
      <c r="N263" s="10">
        <v>0</v>
      </c>
      <c r="O263" s="10">
        <v>0</v>
      </c>
      <c r="P263" s="10">
        <v>13</v>
      </c>
      <c r="Q263" s="9">
        <v>0.67119138392831601</v>
      </c>
      <c r="R263" s="9">
        <v>0.32880861607168299</v>
      </c>
      <c r="S263" s="9">
        <v>0.10828025477707</v>
      </c>
      <c r="T263" s="10">
        <v>23</v>
      </c>
      <c r="U263" s="10">
        <v>73</v>
      </c>
      <c r="V263" s="10">
        <v>0</v>
      </c>
      <c r="W263" s="10">
        <v>1</v>
      </c>
      <c r="X263" s="10">
        <v>50</v>
      </c>
      <c r="Y263" s="10">
        <v>9</v>
      </c>
      <c r="Z263" s="10">
        <v>0</v>
      </c>
      <c r="AA263" s="10">
        <v>4</v>
      </c>
      <c r="AB263" s="10">
        <v>5</v>
      </c>
      <c r="AC263" s="10">
        <v>157</v>
      </c>
      <c r="AD263" s="7">
        <v>12.5555555555555</v>
      </c>
      <c r="AE263" s="10">
        <v>21</v>
      </c>
      <c r="AF263" s="10">
        <v>12</v>
      </c>
      <c r="AG263" s="10">
        <v>2</v>
      </c>
      <c r="AH263" s="10">
        <v>54</v>
      </c>
      <c r="AI263" s="10">
        <v>0</v>
      </c>
      <c r="AJ263" s="10">
        <v>0</v>
      </c>
      <c r="AK263" s="14">
        <v>13</v>
      </c>
      <c r="AL263" s="16">
        <v>1</v>
      </c>
      <c r="AM263" s="17">
        <v>0.53022209352814198</v>
      </c>
      <c r="AN263" s="7">
        <v>17.8966980713199</v>
      </c>
      <c r="AO263" s="7">
        <v>2.8981471635020202</v>
      </c>
      <c r="AP263" s="33">
        <v>27.501169702091101</v>
      </c>
      <c r="AQ263" s="38" t="s">
        <v>1676</v>
      </c>
      <c r="AR263" s="33" t="s">
        <v>1675</v>
      </c>
      <c r="AS263" s="33" t="s">
        <v>1677</v>
      </c>
      <c r="AT263" s="35" t="s">
        <v>1672</v>
      </c>
      <c r="AU263" s="55">
        <f>RANK(AP263,$AP$5:$AP$811,0)</f>
        <v>178</v>
      </c>
      <c r="AV263" s="55">
        <f>RANK(AW263,$AW$5:$AW$811,0)</f>
        <v>259</v>
      </c>
      <c r="AW263" s="55">
        <f>AN263*AO263</f>
        <v>51.867264751447841</v>
      </c>
    </row>
    <row r="264" spans="3:49" x14ac:dyDescent="0.25">
      <c r="C264" s="19" t="s">
        <v>641</v>
      </c>
      <c r="D264" s="6" t="s">
        <v>642</v>
      </c>
      <c r="E264" s="6" t="s">
        <v>15</v>
      </c>
      <c r="F264" s="6" t="s">
        <v>448</v>
      </c>
      <c r="G264" s="13">
        <v>30.2656153594743</v>
      </c>
      <c r="H264" s="11">
        <v>956164.33333333302</v>
      </c>
      <c r="I264" s="8">
        <v>42.126654064272202</v>
      </c>
      <c r="J264" s="9">
        <v>0.27726204453180697</v>
      </c>
      <c r="K264" s="9">
        <v>0.171574660683983</v>
      </c>
      <c r="L264" s="9">
        <v>0.78825506658406197</v>
      </c>
      <c r="M264" s="9">
        <v>1.7301908102747399E-2</v>
      </c>
      <c r="N264" s="10">
        <v>3</v>
      </c>
      <c r="O264" s="10">
        <v>0</v>
      </c>
      <c r="P264" s="10">
        <v>19</v>
      </c>
      <c r="Q264" s="9">
        <v>0.88904091451101497</v>
      </c>
      <c r="R264" s="9">
        <v>9.6163206969506407E-2</v>
      </c>
      <c r="S264" s="9">
        <v>4.67289719626168E-2</v>
      </c>
      <c r="T264" s="10">
        <v>62</v>
      </c>
      <c r="U264" s="10">
        <v>198</v>
      </c>
      <c r="V264" s="10">
        <v>4</v>
      </c>
      <c r="W264" s="10">
        <v>1</v>
      </c>
      <c r="X264" s="10">
        <v>126</v>
      </c>
      <c r="Y264" s="10">
        <v>20</v>
      </c>
      <c r="Z264" s="10">
        <v>13</v>
      </c>
      <c r="AA264" s="10">
        <v>3</v>
      </c>
      <c r="AB264" s="10">
        <v>5</v>
      </c>
      <c r="AC264" s="10">
        <v>535</v>
      </c>
      <c r="AD264" s="7">
        <v>25.568181818181799</v>
      </c>
      <c r="AE264" s="10">
        <v>59</v>
      </c>
      <c r="AF264" s="10">
        <v>59</v>
      </c>
      <c r="AG264" s="10">
        <v>9</v>
      </c>
      <c r="AH264" s="10">
        <v>201</v>
      </c>
      <c r="AI264" s="10">
        <v>0</v>
      </c>
      <c r="AJ264" s="10">
        <v>0</v>
      </c>
      <c r="AK264" s="14">
        <v>19</v>
      </c>
      <c r="AL264" s="16">
        <v>0</v>
      </c>
      <c r="AM264" s="17">
        <v>0.22624039877550101</v>
      </c>
      <c r="AN264" s="7">
        <v>14.4907416656468</v>
      </c>
      <c r="AO264" s="7">
        <v>3.5755524840440298</v>
      </c>
      <c r="AP264" s="33">
        <v>11.722059702247799</v>
      </c>
      <c r="AQ264" s="38" t="s">
        <v>1677</v>
      </c>
      <c r="AR264" s="33" t="s">
        <v>1675</v>
      </c>
      <c r="AS264" s="33" t="s">
        <v>1677</v>
      </c>
      <c r="AT264" s="35" t="s">
        <v>1673</v>
      </c>
      <c r="AU264" s="55">
        <f>RANK(AP264,$AP$5:$AP$811,0)</f>
        <v>308</v>
      </c>
      <c r="AV264" s="55">
        <f>RANK(AW264,$AW$5:$AW$811,0)</f>
        <v>260</v>
      </c>
      <c r="AW264" s="55">
        <f>AN264*AO264</f>
        <v>51.812407358243739</v>
      </c>
    </row>
    <row r="265" spans="3:49" x14ac:dyDescent="0.25">
      <c r="C265" s="19" t="s">
        <v>307</v>
      </c>
      <c r="D265" s="6" t="s">
        <v>308</v>
      </c>
      <c r="E265" s="6" t="s">
        <v>27</v>
      </c>
      <c r="F265" s="6" t="s">
        <v>27</v>
      </c>
      <c r="G265" s="13">
        <v>15.4018534655471</v>
      </c>
      <c r="H265" s="11">
        <v>131737.33333333299</v>
      </c>
      <c r="I265" s="8">
        <v>43.9722222222222</v>
      </c>
      <c r="J265" s="9">
        <v>0</v>
      </c>
      <c r="K265" s="9">
        <v>0</v>
      </c>
      <c r="L265" s="9">
        <v>0.557247043579427</v>
      </c>
      <c r="M265" s="9">
        <v>0.26647402412444998</v>
      </c>
      <c r="N265" s="10">
        <v>25</v>
      </c>
      <c r="O265" s="10">
        <v>4</v>
      </c>
      <c r="P265" s="10">
        <v>26</v>
      </c>
      <c r="Q265" s="9">
        <v>0.564326521885398</v>
      </c>
      <c r="R265" s="9">
        <v>0.43217385260993102</v>
      </c>
      <c r="S265" s="9">
        <v>9.3922651933701695E-2</v>
      </c>
      <c r="T265" s="10">
        <v>118</v>
      </c>
      <c r="U265" s="10">
        <v>134</v>
      </c>
      <c r="V265" s="10">
        <v>0</v>
      </c>
      <c r="W265" s="10">
        <v>5</v>
      </c>
      <c r="X265" s="10">
        <v>189</v>
      </c>
      <c r="Y265" s="10">
        <v>57</v>
      </c>
      <c r="Z265" s="10">
        <v>28</v>
      </c>
      <c r="AA265" s="10">
        <v>8</v>
      </c>
      <c r="AB265" s="10">
        <v>13</v>
      </c>
      <c r="AC265" s="10">
        <v>543</v>
      </c>
      <c r="AD265" s="7">
        <v>21.427860696517399</v>
      </c>
      <c r="AE265" s="10">
        <v>78</v>
      </c>
      <c r="AF265" s="10">
        <v>47</v>
      </c>
      <c r="AG265" s="10">
        <v>7</v>
      </c>
      <c r="AH265" s="10">
        <v>205</v>
      </c>
      <c r="AI265" s="10">
        <v>0</v>
      </c>
      <c r="AJ265" s="10">
        <v>0</v>
      </c>
      <c r="AK265" s="14">
        <v>26</v>
      </c>
      <c r="AL265" s="16">
        <v>0</v>
      </c>
      <c r="AM265" s="17">
        <v>0.706201568148625</v>
      </c>
      <c r="AN265" s="7">
        <v>6.4203001770962604</v>
      </c>
      <c r="AO265" s="7">
        <v>8.06290762048034</v>
      </c>
      <c r="AP265" s="33">
        <v>36.557433214595498</v>
      </c>
      <c r="AQ265" s="38" t="s">
        <v>1675</v>
      </c>
      <c r="AR265" s="33" t="s">
        <v>1676</v>
      </c>
      <c r="AS265" s="33" t="s">
        <v>1675</v>
      </c>
      <c r="AT265" s="35" t="s">
        <v>1672</v>
      </c>
      <c r="AU265" s="55">
        <f>RANK(AP265,$AP$5:$AP$811,0)</f>
        <v>142</v>
      </c>
      <c r="AV265" s="55">
        <f>RANK(AW265,$AW$5:$AW$811,0)</f>
        <v>261</v>
      </c>
      <c r="AW265" s="55">
        <f>AN265*AO265</f>
        <v>51.766287223680713</v>
      </c>
    </row>
    <row r="266" spans="3:49" x14ac:dyDescent="0.25">
      <c r="C266" s="19" t="s">
        <v>357</v>
      </c>
      <c r="D266" s="6" t="s">
        <v>358</v>
      </c>
      <c r="E266" s="6" t="s">
        <v>15</v>
      </c>
      <c r="F266" s="6" t="s">
        <v>19</v>
      </c>
      <c r="G266" s="13">
        <v>29.8535083696644</v>
      </c>
      <c r="H266" s="11">
        <v>493241</v>
      </c>
      <c r="I266" s="8">
        <v>43.3764367816092</v>
      </c>
      <c r="J266" s="9">
        <v>0.38454957332144901</v>
      </c>
      <c r="K266" s="9">
        <v>7.6161905122658997E-5</v>
      </c>
      <c r="L266" s="9">
        <v>0.17978331851041199</v>
      </c>
      <c r="M266" s="9">
        <v>0.73902053814157997</v>
      </c>
      <c r="N266" s="10">
        <v>20</v>
      </c>
      <c r="O266" s="10">
        <v>0</v>
      </c>
      <c r="P266" s="10">
        <v>36</v>
      </c>
      <c r="Q266" s="9">
        <v>0.120799354111212</v>
      </c>
      <c r="R266" s="9">
        <v>0.79808066444590198</v>
      </c>
      <c r="S266" s="9">
        <v>4.31034482758621E-2</v>
      </c>
      <c r="T266" s="10">
        <v>50</v>
      </c>
      <c r="U266" s="10">
        <v>174</v>
      </c>
      <c r="V266" s="10">
        <v>0</v>
      </c>
      <c r="W266" s="10">
        <v>1</v>
      </c>
      <c r="X266" s="10">
        <v>97</v>
      </c>
      <c r="Y266" s="10">
        <v>34</v>
      </c>
      <c r="Z266" s="10">
        <v>6</v>
      </c>
      <c r="AA266" s="10">
        <v>10</v>
      </c>
      <c r="AB266" s="10">
        <v>13</v>
      </c>
      <c r="AC266" s="10">
        <v>348</v>
      </c>
      <c r="AD266" s="7">
        <v>24.825581395348799</v>
      </c>
      <c r="AE266" s="10">
        <v>33</v>
      </c>
      <c r="AF266" s="10">
        <v>21</v>
      </c>
      <c r="AG266" s="10">
        <v>8</v>
      </c>
      <c r="AH266" s="10">
        <v>88</v>
      </c>
      <c r="AI266" s="10">
        <v>0</v>
      </c>
      <c r="AJ266" s="10">
        <v>3</v>
      </c>
      <c r="AK266" s="14">
        <v>36</v>
      </c>
      <c r="AL266" s="16">
        <v>0</v>
      </c>
      <c r="AM266" s="17">
        <v>0.60580854442834597</v>
      </c>
      <c r="AN266" s="7">
        <v>12.20826964169</v>
      </c>
      <c r="AO266" s="7">
        <v>4.2284319327795297</v>
      </c>
      <c r="AP266" s="33">
        <v>31.272950052974</v>
      </c>
      <c r="AQ266" s="38" t="s">
        <v>1676</v>
      </c>
      <c r="AR266" s="33" t="s">
        <v>1676</v>
      </c>
      <c r="AS266" s="33" t="s">
        <v>1676</v>
      </c>
      <c r="AT266" s="35" t="s">
        <v>1672</v>
      </c>
      <c r="AU266" s="55">
        <f>RANK(AP266,$AP$5:$AP$811,0)</f>
        <v>167</v>
      </c>
      <c r="AV266" s="55">
        <f>RANK(AW266,$AW$5:$AW$811,0)</f>
        <v>262</v>
      </c>
      <c r="AW266" s="55">
        <f>AN266*AO266</f>
        <v>51.621837196904906</v>
      </c>
    </row>
    <row r="267" spans="3:49" x14ac:dyDescent="0.25">
      <c r="C267" s="19" t="s">
        <v>695</v>
      </c>
      <c r="D267" s="6" t="s">
        <v>696</v>
      </c>
      <c r="E267" s="6" t="s">
        <v>15</v>
      </c>
      <c r="F267" s="6" t="s">
        <v>19</v>
      </c>
      <c r="G267" s="13">
        <v>59.761945049535903</v>
      </c>
      <c r="H267" s="11">
        <v>896499.33333333302</v>
      </c>
      <c r="I267" s="8">
        <v>43.473837209302303</v>
      </c>
      <c r="J267" s="9">
        <v>0.436849812510824</v>
      </c>
      <c r="K267" s="9">
        <v>6.6218941132165504E-2</v>
      </c>
      <c r="L267" s="9">
        <v>0.73366706314365704</v>
      </c>
      <c r="M267" s="9">
        <v>0.14709865923812801</v>
      </c>
      <c r="N267" s="10">
        <v>2</v>
      </c>
      <c r="O267" s="10">
        <v>2</v>
      </c>
      <c r="P267" s="10">
        <v>39</v>
      </c>
      <c r="Q267" s="9">
        <v>0.767654580822417</v>
      </c>
      <c r="R267" s="9">
        <v>0.18234938696202299</v>
      </c>
      <c r="S267" s="9">
        <v>6.8313953488372103E-2</v>
      </c>
      <c r="T267" s="10">
        <v>159</v>
      </c>
      <c r="U267" s="10">
        <v>308</v>
      </c>
      <c r="V267" s="10">
        <v>0</v>
      </c>
      <c r="W267" s="10">
        <v>2</v>
      </c>
      <c r="X267" s="10">
        <v>141</v>
      </c>
      <c r="Y267" s="10">
        <v>134</v>
      </c>
      <c r="Z267" s="10">
        <v>0</v>
      </c>
      <c r="AA267" s="10">
        <v>15</v>
      </c>
      <c r="AB267" s="10">
        <v>16</v>
      </c>
      <c r="AC267" s="10">
        <v>688</v>
      </c>
      <c r="AD267" s="7">
        <v>29.506072874493899</v>
      </c>
      <c r="AE267" s="10">
        <v>113</v>
      </c>
      <c r="AF267" s="10">
        <v>33</v>
      </c>
      <c r="AG267" s="10">
        <v>5</v>
      </c>
      <c r="AH267" s="10">
        <v>255</v>
      </c>
      <c r="AI267" s="10">
        <v>0</v>
      </c>
      <c r="AJ267" s="10">
        <v>2</v>
      </c>
      <c r="AK267" s="14">
        <v>39</v>
      </c>
      <c r="AL267" s="16">
        <v>0</v>
      </c>
      <c r="AM267" s="17">
        <v>0.19287678592046401</v>
      </c>
      <c r="AN267" s="7">
        <v>20.7752176653247</v>
      </c>
      <c r="AO267" s="7">
        <v>2.45217505055775</v>
      </c>
      <c r="AP267" s="33">
        <v>9.82600571673016</v>
      </c>
      <c r="AQ267" s="38" t="s">
        <v>1677</v>
      </c>
      <c r="AR267" s="33" t="s">
        <v>1675</v>
      </c>
      <c r="AS267" s="33" t="s">
        <v>1677</v>
      </c>
      <c r="AT267" s="35" t="s">
        <v>1673</v>
      </c>
      <c r="AU267" s="55">
        <f>RANK(AP267,$AP$5:$AP$811,0)</f>
        <v>335</v>
      </c>
      <c r="AV267" s="55">
        <f>RANK(AW267,$AW$5:$AW$811,0)</f>
        <v>263</v>
      </c>
      <c r="AW267" s="55">
        <f>AN267*AO267</f>
        <v>50.944470428815855</v>
      </c>
    </row>
    <row r="268" spans="3:49" x14ac:dyDescent="0.25">
      <c r="C268" s="19" t="s">
        <v>440</v>
      </c>
      <c r="D268" s="6" t="s">
        <v>441</v>
      </c>
      <c r="E268" s="6" t="s">
        <v>15</v>
      </c>
      <c r="F268" s="6" t="s">
        <v>131</v>
      </c>
      <c r="G268" s="13">
        <v>35.256137664540098</v>
      </c>
      <c r="H268" s="11">
        <v>71499</v>
      </c>
      <c r="I268" s="8">
        <v>45.278310940498997</v>
      </c>
      <c r="J268" s="9">
        <v>0.342700987848018</v>
      </c>
      <c r="K268" s="9">
        <v>0.16970223153088301</v>
      </c>
      <c r="L268" s="9">
        <v>0.70779847318898903</v>
      </c>
      <c r="M268" s="9">
        <v>0</v>
      </c>
      <c r="N268" s="10">
        <v>5</v>
      </c>
      <c r="O268" s="10">
        <v>0</v>
      </c>
      <c r="P268" s="10">
        <v>33</v>
      </c>
      <c r="Q268" s="9">
        <v>0.99572743949454201</v>
      </c>
      <c r="R268" s="9">
        <v>0</v>
      </c>
      <c r="S268" s="9">
        <v>0.34541984732824299</v>
      </c>
      <c r="T268" s="10">
        <v>178</v>
      </c>
      <c r="U268" s="10">
        <v>13</v>
      </c>
      <c r="V268" s="10">
        <v>0</v>
      </c>
      <c r="W268" s="10">
        <v>1</v>
      </c>
      <c r="X268" s="10">
        <v>366</v>
      </c>
      <c r="Y268" s="10">
        <v>24</v>
      </c>
      <c r="Z268" s="10">
        <v>0</v>
      </c>
      <c r="AA268" s="10">
        <v>7</v>
      </c>
      <c r="AB268" s="10">
        <v>11</v>
      </c>
      <c r="AC268" s="10">
        <v>524</v>
      </c>
      <c r="AD268" s="7">
        <v>32.9724770642202</v>
      </c>
      <c r="AE268" s="10">
        <v>31</v>
      </c>
      <c r="AF268" s="10">
        <v>14</v>
      </c>
      <c r="AG268" s="10">
        <v>7</v>
      </c>
      <c r="AH268" s="10">
        <v>114</v>
      </c>
      <c r="AI268" s="10">
        <v>0</v>
      </c>
      <c r="AJ268" s="10">
        <v>2</v>
      </c>
      <c r="AK268" s="14">
        <v>33</v>
      </c>
      <c r="AL268" s="16">
        <v>0</v>
      </c>
      <c r="AM268" s="17">
        <v>0.45248336218352297</v>
      </c>
      <c r="AN268" s="7">
        <v>49.239411673614001</v>
      </c>
      <c r="AO268" s="7">
        <v>1.0315999064391399</v>
      </c>
      <c r="AP268" s="33">
        <v>22.984060921132201</v>
      </c>
      <c r="AQ268" s="38" t="s">
        <v>1676</v>
      </c>
      <c r="AR268" s="33" t="s">
        <v>1675</v>
      </c>
      <c r="AS268" s="33" t="s">
        <v>1677</v>
      </c>
      <c r="AT268" s="35" t="s">
        <v>1672</v>
      </c>
      <c r="AU268" s="55">
        <f>RANK(AP268,$AP$5:$AP$811,0)</f>
        <v>208</v>
      </c>
      <c r="AV268" s="55">
        <f>RANK(AW268,$AW$5:$AW$811,0)</f>
        <v>264</v>
      </c>
      <c r="AW268" s="55">
        <f>AN268*AO268</f>
        <v>50.7953724756185</v>
      </c>
    </row>
    <row r="269" spans="3:49" x14ac:dyDescent="0.25">
      <c r="C269" s="19" t="s">
        <v>593</v>
      </c>
      <c r="D269" s="6" t="s">
        <v>594</v>
      </c>
      <c r="E269" s="6" t="s">
        <v>89</v>
      </c>
      <c r="F269" s="6" t="s">
        <v>90</v>
      </c>
      <c r="G269" s="13">
        <v>195.95750178644499</v>
      </c>
      <c r="H269" s="11">
        <v>1283179.66666667</v>
      </c>
      <c r="I269" s="8">
        <v>43.181818181818201</v>
      </c>
      <c r="J269" s="9">
        <v>0</v>
      </c>
      <c r="K269" s="9">
        <v>0.53135876436160201</v>
      </c>
      <c r="L269" s="9">
        <v>0.37617727952821201</v>
      </c>
      <c r="M269" s="9">
        <v>8.0579521269963598E-3</v>
      </c>
      <c r="N269" s="10">
        <v>19</v>
      </c>
      <c r="O269" s="10">
        <v>1</v>
      </c>
      <c r="P269" s="10">
        <v>202</v>
      </c>
      <c r="Q269" s="9">
        <v>0.90472124097142503</v>
      </c>
      <c r="R269" s="9">
        <v>1.15809811727412E-2</v>
      </c>
      <c r="S269" s="9">
        <v>3.0202140309155801E-2</v>
      </c>
      <c r="T269" s="10">
        <v>712</v>
      </c>
      <c r="U269" s="10">
        <v>2036</v>
      </c>
      <c r="V269" s="10">
        <v>5</v>
      </c>
      <c r="W269" s="10">
        <v>0</v>
      </c>
      <c r="X269" s="10">
        <v>858</v>
      </c>
      <c r="Y269" s="10">
        <v>408</v>
      </c>
      <c r="Z269" s="10">
        <v>15</v>
      </c>
      <c r="AA269" s="10">
        <v>44</v>
      </c>
      <c r="AB269" s="10">
        <v>82</v>
      </c>
      <c r="AC269" s="10">
        <v>4205</v>
      </c>
      <c r="AD269" s="7">
        <v>25.366149696560999</v>
      </c>
      <c r="AE269" s="10">
        <v>570</v>
      </c>
      <c r="AF269" s="10">
        <v>384</v>
      </c>
      <c r="AG269" s="10">
        <v>63</v>
      </c>
      <c r="AH269" s="10">
        <v>1540</v>
      </c>
      <c r="AI269" s="10">
        <v>0</v>
      </c>
      <c r="AJ269" s="10">
        <v>1</v>
      </c>
      <c r="AK269" s="14">
        <v>202</v>
      </c>
      <c r="AL269" s="16">
        <v>0</v>
      </c>
      <c r="AM269" s="17">
        <v>0.26317058912058799</v>
      </c>
      <c r="AN269" s="7">
        <v>10.7024814775886</v>
      </c>
      <c r="AO269" s="7">
        <v>4.7409104171359999</v>
      </c>
      <c r="AP269" s="33">
        <v>13.3531456663132</v>
      </c>
      <c r="AQ269" s="38" t="s">
        <v>1677</v>
      </c>
      <c r="AR269" s="33" t="s">
        <v>1676</v>
      </c>
      <c r="AS269" s="33" t="s">
        <v>1676</v>
      </c>
      <c r="AT269" s="35" t="s">
        <v>1673</v>
      </c>
      <c r="AU269" s="55">
        <f>RANK(AP269,$AP$5:$AP$811,0)</f>
        <v>284</v>
      </c>
      <c r="AV269" s="55">
        <f>RANK(AW269,$AW$5:$AW$811,0)</f>
        <v>265</v>
      </c>
      <c r="AW269" s="55">
        <f>AN269*AO269</f>
        <v>50.739505926304886</v>
      </c>
    </row>
    <row r="270" spans="3:49" x14ac:dyDescent="0.25">
      <c r="C270" s="19" t="s">
        <v>1066</v>
      </c>
      <c r="D270" s="6" t="s">
        <v>1067</v>
      </c>
      <c r="E270" s="6" t="s">
        <v>89</v>
      </c>
      <c r="F270" s="6" t="s">
        <v>126</v>
      </c>
      <c r="G270" s="13">
        <v>91.758248135141798</v>
      </c>
      <c r="H270" s="11">
        <v>636401.66666666698</v>
      </c>
      <c r="I270" s="8">
        <v>43.727172108467101</v>
      </c>
      <c r="J270" s="9">
        <v>0.66429228445579802</v>
      </c>
      <c r="K270" s="9">
        <v>3.0385392072654099E-2</v>
      </c>
      <c r="L270" s="9">
        <v>0.81207159335873702</v>
      </c>
      <c r="M270" s="9">
        <v>9.7074150219762498E-2</v>
      </c>
      <c r="N270" s="10">
        <v>4</v>
      </c>
      <c r="O270" s="10">
        <v>2</v>
      </c>
      <c r="P270" s="10">
        <v>49</v>
      </c>
      <c r="Q270" s="9">
        <v>0.79188936711551805</v>
      </c>
      <c r="R270" s="9">
        <v>0.15356704580599401</v>
      </c>
      <c r="S270" s="9">
        <v>3.2596685082872903E-2</v>
      </c>
      <c r="T270" s="10">
        <v>294</v>
      </c>
      <c r="U270" s="10">
        <v>946</v>
      </c>
      <c r="V270" s="10">
        <v>0</v>
      </c>
      <c r="W270" s="10">
        <v>0</v>
      </c>
      <c r="X270" s="10">
        <v>430</v>
      </c>
      <c r="Y270" s="10">
        <v>145</v>
      </c>
      <c r="Z270" s="10">
        <v>0</v>
      </c>
      <c r="AA270" s="10">
        <v>7</v>
      </c>
      <c r="AB270" s="10">
        <v>23</v>
      </c>
      <c r="AC270" s="10">
        <v>1810</v>
      </c>
      <c r="AD270" s="7">
        <v>37.063618290258397</v>
      </c>
      <c r="AE270" s="10">
        <v>252</v>
      </c>
      <c r="AF270" s="10">
        <v>118</v>
      </c>
      <c r="AG270" s="10">
        <v>10</v>
      </c>
      <c r="AH270" s="10">
        <v>522</v>
      </c>
      <c r="AI270" s="10">
        <v>0</v>
      </c>
      <c r="AJ270" s="10">
        <v>6</v>
      </c>
      <c r="AK270" s="14">
        <v>48</v>
      </c>
      <c r="AL270" s="16">
        <v>0</v>
      </c>
      <c r="AM270" s="17">
        <v>6.1665768412713297E-2</v>
      </c>
      <c r="AN270" s="7">
        <v>9.7544325609020905</v>
      </c>
      <c r="AO270" s="7">
        <v>5.1734591499537199</v>
      </c>
      <c r="AP270" s="33">
        <v>3.1119111040998901</v>
      </c>
      <c r="AQ270" s="38" t="s">
        <v>1677</v>
      </c>
      <c r="AR270" s="33" t="s">
        <v>1676</v>
      </c>
      <c r="AS270" s="33" t="s">
        <v>1676</v>
      </c>
      <c r="AT270" s="35" t="s">
        <v>1673</v>
      </c>
      <c r="AU270" s="55">
        <f>RANK(AP270,$AP$5:$AP$811,0)</f>
        <v>520</v>
      </c>
      <c r="AV270" s="55">
        <f>RANK(AW270,$AW$5:$AW$811,0)</f>
        <v>266</v>
      </c>
      <c r="AW270" s="55">
        <f>AN270*AO270</f>
        <v>50.464158384805415</v>
      </c>
    </row>
    <row r="271" spans="3:49" x14ac:dyDescent="0.25">
      <c r="C271" s="19" t="s">
        <v>394</v>
      </c>
      <c r="D271" s="6" t="s">
        <v>395</v>
      </c>
      <c r="E271" s="6" t="s">
        <v>11</v>
      </c>
      <c r="F271" s="6" t="s">
        <v>144</v>
      </c>
      <c r="G271" s="13">
        <v>19.526044174142601</v>
      </c>
      <c r="H271" s="11">
        <v>595064.33333333302</v>
      </c>
      <c r="I271" s="8">
        <v>44.101049868766403</v>
      </c>
      <c r="J271" s="9">
        <v>0.29326521886401002</v>
      </c>
      <c r="K271" s="9">
        <v>3.6880770748291297E-2</v>
      </c>
      <c r="L271" s="9">
        <v>0.60194862263039695</v>
      </c>
      <c r="M271" s="9">
        <v>0.15456162568864601</v>
      </c>
      <c r="N271" s="10">
        <v>7</v>
      </c>
      <c r="O271" s="10">
        <v>2</v>
      </c>
      <c r="P271" s="10">
        <v>52</v>
      </c>
      <c r="Q271" s="9">
        <v>0.25971968613943502</v>
      </c>
      <c r="R271" s="9">
        <v>0.64122821991384904</v>
      </c>
      <c r="S271" s="9">
        <v>0.2890625</v>
      </c>
      <c r="T271" s="10">
        <v>107</v>
      </c>
      <c r="U271" s="10">
        <v>166</v>
      </c>
      <c r="V271" s="10">
        <v>0</v>
      </c>
      <c r="W271" s="10">
        <v>4</v>
      </c>
      <c r="X271" s="10">
        <v>289</v>
      </c>
      <c r="Y271" s="10">
        <v>17</v>
      </c>
      <c r="Z271" s="10">
        <v>34</v>
      </c>
      <c r="AA271" s="10">
        <v>6</v>
      </c>
      <c r="AB271" s="10">
        <v>26</v>
      </c>
      <c r="AC271" s="10">
        <v>768</v>
      </c>
      <c r="AD271" s="7">
        <v>19.718894009216601</v>
      </c>
      <c r="AE271" s="10">
        <v>46</v>
      </c>
      <c r="AF271" s="10">
        <v>115</v>
      </c>
      <c r="AG271" s="10">
        <v>24</v>
      </c>
      <c r="AH271" s="10">
        <v>234</v>
      </c>
      <c r="AI271" s="10">
        <v>0</v>
      </c>
      <c r="AJ271" s="10">
        <v>0</v>
      </c>
      <c r="AK271" s="14">
        <v>52</v>
      </c>
      <c r="AL271" s="16">
        <v>0</v>
      </c>
      <c r="AM271" s="17">
        <v>0.52173920451820599</v>
      </c>
      <c r="AN271" s="7">
        <v>6.0467327183704302</v>
      </c>
      <c r="AO271" s="7">
        <v>8.3184450247816404</v>
      </c>
      <c r="AP271" s="33">
        <v>26.243176090168099</v>
      </c>
      <c r="AQ271" s="38" t="s">
        <v>1676</v>
      </c>
      <c r="AR271" s="33" t="s">
        <v>1676</v>
      </c>
      <c r="AS271" s="33" t="s">
        <v>1675</v>
      </c>
      <c r="AT271" s="35" t="s">
        <v>1672</v>
      </c>
      <c r="AU271" s="55">
        <f>RANK(AP271,$AP$5:$AP$811,0)</f>
        <v>185</v>
      </c>
      <c r="AV271" s="55">
        <f>RANK(AW271,$AW$5:$AW$811,0)</f>
        <v>267</v>
      </c>
      <c r="AW271" s="55">
        <f>AN271*AO271</f>
        <v>50.299413697312872</v>
      </c>
    </row>
    <row r="272" spans="3:49" x14ac:dyDescent="0.25">
      <c r="C272" s="19" t="s">
        <v>436</v>
      </c>
      <c r="D272" s="6" t="s">
        <v>437</v>
      </c>
      <c r="E272" s="6" t="s">
        <v>27</v>
      </c>
      <c r="F272" s="6" t="s">
        <v>27</v>
      </c>
      <c r="G272" s="13">
        <v>16.049143996357198</v>
      </c>
      <c r="H272" s="11">
        <v>831835.33333333302</v>
      </c>
      <c r="I272" s="8">
        <v>39.9420289855072</v>
      </c>
      <c r="J272" s="9">
        <v>0.180835152355031</v>
      </c>
      <c r="K272" s="9">
        <v>1.25746752964234E-2</v>
      </c>
      <c r="L272" s="9">
        <v>0.60031052138962904</v>
      </c>
      <c r="M272" s="9">
        <v>0.22964921032316299</v>
      </c>
      <c r="N272" s="10">
        <v>2</v>
      </c>
      <c r="O272" s="10">
        <v>3</v>
      </c>
      <c r="P272" s="10">
        <v>24</v>
      </c>
      <c r="Q272" s="9">
        <v>0.37578745169028199</v>
      </c>
      <c r="R272" s="9">
        <v>0.48701885076768803</v>
      </c>
      <c r="S272" s="9">
        <v>8.3573487031700297E-2</v>
      </c>
      <c r="T272" s="10">
        <v>25</v>
      </c>
      <c r="U272" s="10">
        <v>84</v>
      </c>
      <c r="V272" s="10">
        <v>0</v>
      </c>
      <c r="W272" s="10">
        <v>4</v>
      </c>
      <c r="X272" s="10">
        <v>148</v>
      </c>
      <c r="Y272" s="10">
        <v>24</v>
      </c>
      <c r="Z272" s="10">
        <v>0</v>
      </c>
      <c r="AA272" s="10">
        <v>8</v>
      </c>
      <c r="AB272" s="10">
        <v>12</v>
      </c>
      <c r="AC272" s="10">
        <v>347</v>
      </c>
      <c r="AD272" s="7">
        <v>15.016806722688999</v>
      </c>
      <c r="AE272" s="10">
        <v>39</v>
      </c>
      <c r="AF272" s="10">
        <v>25</v>
      </c>
      <c r="AG272" s="10">
        <v>6</v>
      </c>
      <c r="AH272" s="10">
        <v>121</v>
      </c>
      <c r="AI272" s="10">
        <v>0</v>
      </c>
      <c r="AJ272" s="10">
        <v>0</v>
      </c>
      <c r="AK272" s="14">
        <v>23</v>
      </c>
      <c r="AL272" s="16">
        <v>0</v>
      </c>
      <c r="AM272" s="17">
        <v>0.46974077042438001</v>
      </c>
      <c r="AN272" s="7">
        <v>11.232925364729899</v>
      </c>
      <c r="AO272" s="7">
        <v>4.4700200111499697</v>
      </c>
      <c r="AP272" s="33">
        <v>23.586342266910499</v>
      </c>
      <c r="AQ272" s="38" t="s">
        <v>1676</v>
      </c>
      <c r="AR272" s="33" t="s">
        <v>1676</v>
      </c>
      <c r="AS272" s="33" t="s">
        <v>1676</v>
      </c>
      <c r="AT272" s="35" t="s">
        <v>1672</v>
      </c>
      <c r="AU272" s="55">
        <f>RANK(AP272,$AP$5:$AP$811,0)</f>
        <v>206</v>
      </c>
      <c r="AV272" s="55">
        <f>RANK(AW272,$AW$5:$AW$811,0)</f>
        <v>268</v>
      </c>
      <c r="AW272" s="55">
        <f>AN272*AO272</f>
        <v>50.211401164096721</v>
      </c>
    </row>
    <row r="273" spans="3:49" x14ac:dyDescent="0.25">
      <c r="C273" s="19" t="s">
        <v>697</v>
      </c>
      <c r="D273" s="6" t="s">
        <v>698</v>
      </c>
      <c r="E273" s="6" t="s">
        <v>27</v>
      </c>
      <c r="F273" s="6" t="s">
        <v>27</v>
      </c>
      <c r="G273" s="13">
        <v>45.095862428212399</v>
      </c>
      <c r="H273" s="11">
        <v>716742.33333333302</v>
      </c>
      <c r="I273" s="8">
        <v>39.246153846153703</v>
      </c>
      <c r="J273" s="9">
        <v>0.71037572288291395</v>
      </c>
      <c r="K273" s="9">
        <v>1.8491224880011099E-2</v>
      </c>
      <c r="L273" s="9">
        <v>0.90350992562308696</v>
      </c>
      <c r="M273" s="9">
        <v>7.4490855727550098E-2</v>
      </c>
      <c r="N273" s="10">
        <v>4</v>
      </c>
      <c r="O273" s="10">
        <v>0</v>
      </c>
      <c r="P273" s="10">
        <v>20</v>
      </c>
      <c r="Q273" s="9">
        <v>0.90930719052363795</v>
      </c>
      <c r="R273" s="9">
        <v>8.5043354736189306E-2</v>
      </c>
      <c r="S273" s="9">
        <v>0.151840490797546</v>
      </c>
      <c r="T273" s="10">
        <v>22</v>
      </c>
      <c r="U273" s="10">
        <v>121</v>
      </c>
      <c r="V273" s="10">
        <v>1</v>
      </c>
      <c r="W273" s="10">
        <v>14</v>
      </c>
      <c r="X273" s="10">
        <v>294</v>
      </c>
      <c r="Y273" s="10">
        <v>74</v>
      </c>
      <c r="Z273" s="10">
        <v>7</v>
      </c>
      <c r="AA273" s="10">
        <v>9</v>
      </c>
      <c r="AB273" s="10">
        <v>14</v>
      </c>
      <c r="AC273" s="10">
        <v>652</v>
      </c>
      <c r="AD273" s="7">
        <v>12.5520833333333</v>
      </c>
      <c r="AE273" s="10">
        <v>67</v>
      </c>
      <c r="AF273" s="10">
        <v>14</v>
      </c>
      <c r="AG273" s="10">
        <v>6</v>
      </c>
      <c r="AH273" s="10">
        <v>208</v>
      </c>
      <c r="AI273" s="10">
        <v>0</v>
      </c>
      <c r="AJ273" s="10">
        <v>0</v>
      </c>
      <c r="AK273" s="14">
        <v>20</v>
      </c>
      <c r="AL273" s="16">
        <v>0</v>
      </c>
      <c r="AM273" s="17">
        <v>0.19222919600319999</v>
      </c>
      <c r="AN273" s="7">
        <v>30.202016971328501</v>
      </c>
      <c r="AO273" s="7">
        <v>1.6623589255167699</v>
      </c>
      <c r="AP273" s="33">
        <v>9.6511729066630902</v>
      </c>
      <c r="AQ273" s="38" t="s">
        <v>1677</v>
      </c>
      <c r="AR273" s="33" t="s">
        <v>1675</v>
      </c>
      <c r="AS273" s="33" t="s">
        <v>1677</v>
      </c>
      <c r="AT273" s="35" t="s">
        <v>1673</v>
      </c>
      <c r="AU273" s="55">
        <f>RANK(AP273,$AP$5:$AP$811,0)</f>
        <v>336</v>
      </c>
      <c r="AV273" s="55">
        <f>RANK(AW273,$AW$5:$AW$811,0)</f>
        <v>269</v>
      </c>
      <c r="AW273" s="55">
        <f>AN273*AO273</f>
        <v>50.206592480896894</v>
      </c>
    </row>
    <row r="274" spans="3:49" x14ac:dyDescent="0.25">
      <c r="C274" s="19" t="s">
        <v>361</v>
      </c>
      <c r="D274" s="6" t="s">
        <v>362</v>
      </c>
      <c r="E274" s="6" t="s">
        <v>27</v>
      </c>
      <c r="F274" s="6" t="s">
        <v>28</v>
      </c>
      <c r="G274" s="13">
        <v>9.0112035182719996</v>
      </c>
      <c r="H274" s="11">
        <v>1004665.66666667</v>
      </c>
      <c r="I274" s="8">
        <v>42.244897959183703</v>
      </c>
      <c r="J274" s="9">
        <v>0.20249675508745699</v>
      </c>
      <c r="K274" s="9">
        <v>0</v>
      </c>
      <c r="L274" s="9">
        <v>0.32968515604057802</v>
      </c>
      <c r="M274" s="9">
        <v>0.57610806668584902</v>
      </c>
      <c r="N274" s="10">
        <v>3</v>
      </c>
      <c r="O274" s="10">
        <v>0</v>
      </c>
      <c r="P274" s="10">
        <v>10</v>
      </c>
      <c r="Q274" s="9">
        <v>0.28616986724492699</v>
      </c>
      <c r="R274" s="9">
        <v>0.61962335548150105</v>
      </c>
      <c r="S274" s="9">
        <v>5.4421768707482998E-2</v>
      </c>
      <c r="T274" s="10">
        <v>1</v>
      </c>
      <c r="U274" s="10">
        <v>93</v>
      </c>
      <c r="V274" s="10">
        <v>0</v>
      </c>
      <c r="W274" s="10">
        <v>0</v>
      </c>
      <c r="X274" s="10">
        <v>40</v>
      </c>
      <c r="Y274" s="10">
        <v>10</v>
      </c>
      <c r="Z274" s="10">
        <v>0</v>
      </c>
      <c r="AA274" s="10">
        <v>1</v>
      </c>
      <c r="AB274" s="10">
        <v>1</v>
      </c>
      <c r="AC274" s="10">
        <v>147</v>
      </c>
      <c r="AD274" s="7">
        <v>26.288461538461402</v>
      </c>
      <c r="AE274" s="10">
        <v>14</v>
      </c>
      <c r="AF274" s="10">
        <v>11</v>
      </c>
      <c r="AG274" s="10">
        <v>3</v>
      </c>
      <c r="AH274" s="10">
        <v>52</v>
      </c>
      <c r="AI274" s="10">
        <v>4</v>
      </c>
      <c r="AJ274" s="10">
        <v>0</v>
      </c>
      <c r="AK274" s="14">
        <v>10</v>
      </c>
      <c r="AL274" s="16">
        <v>0</v>
      </c>
      <c r="AM274" s="17">
        <v>0.60755169147046895</v>
      </c>
      <c r="AN274" s="7">
        <v>6.6929978200470996</v>
      </c>
      <c r="AO274" s="7">
        <v>7.4146195626782996</v>
      </c>
      <c r="AP274" s="33">
        <v>30.150380028558899</v>
      </c>
      <c r="AQ274" s="38" t="s">
        <v>1676</v>
      </c>
      <c r="AR274" s="33" t="s">
        <v>1676</v>
      </c>
      <c r="AS274" s="33" t="s">
        <v>1675</v>
      </c>
      <c r="AT274" s="35" t="s">
        <v>1672</v>
      </c>
      <c r="AU274" s="55">
        <f>RANK(AP274,$AP$5:$AP$811,0)</f>
        <v>169</v>
      </c>
      <c r="AV274" s="55">
        <f>RANK(AW274,$AW$5:$AW$811,0)</f>
        <v>270</v>
      </c>
      <c r="AW274" s="55">
        <f>AN274*AO274</f>
        <v>49.626032569484437</v>
      </c>
    </row>
    <row r="275" spans="3:49" x14ac:dyDescent="0.25">
      <c r="C275" s="19" t="s">
        <v>940</v>
      </c>
      <c r="D275" s="6" t="s">
        <v>941</v>
      </c>
      <c r="E275" s="6" t="s">
        <v>89</v>
      </c>
      <c r="F275" s="6" t="s">
        <v>126</v>
      </c>
      <c r="G275" s="13">
        <v>122.493163641199</v>
      </c>
      <c r="H275" s="11">
        <v>1121144</v>
      </c>
      <c r="I275" s="8">
        <v>42.366348943224203</v>
      </c>
      <c r="J275" s="9">
        <v>0.74889723346161696</v>
      </c>
      <c r="K275" s="9">
        <v>1.2683648944695799E-3</v>
      </c>
      <c r="L275" s="9">
        <v>0.828605994471179</v>
      </c>
      <c r="M275" s="9">
        <v>8.01645015363735E-2</v>
      </c>
      <c r="N275" s="10">
        <v>3</v>
      </c>
      <c r="O275" s="10">
        <v>2</v>
      </c>
      <c r="P275" s="10">
        <v>135</v>
      </c>
      <c r="Q275" s="9">
        <v>0.82828548918465195</v>
      </c>
      <c r="R275" s="9">
        <v>8.1753371717369905E-2</v>
      </c>
      <c r="S275" s="9">
        <v>0.110563090834361</v>
      </c>
      <c r="T275" s="10">
        <v>287</v>
      </c>
      <c r="U275" s="10">
        <v>1036</v>
      </c>
      <c r="V275" s="10">
        <v>10</v>
      </c>
      <c r="W275" s="10">
        <v>0</v>
      </c>
      <c r="X275" s="10">
        <v>585</v>
      </c>
      <c r="Y275" s="10">
        <v>129</v>
      </c>
      <c r="Z275" s="10">
        <v>11</v>
      </c>
      <c r="AA275" s="10">
        <v>9</v>
      </c>
      <c r="AB275" s="10">
        <v>22</v>
      </c>
      <c r="AC275" s="10">
        <v>2433</v>
      </c>
      <c r="AD275" s="7">
        <v>9.0405701754385994</v>
      </c>
      <c r="AE275" s="10">
        <v>414</v>
      </c>
      <c r="AF275" s="10">
        <v>269</v>
      </c>
      <c r="AG275" s="10">
        <v>23</v>
      </c>
      <c r="AH275" s="10">
        <v>974</v>
      </c>
      <c r="AI275" s="10">
        <v>0</v>
      </c>
      <c r="AJ275" s="10">
        <v>0</v>
      </c>
      <c r="AK275" s="14">
        <v>135</v>
      </c>
      <c r="AL275" s="16">
        <v>0</v>
      </c>
      <c r="AM275" s="17">
        <v>8.9599210253857406E-2</v>
      </c>
      <c r="AN275" s="7">
        <v>9.7556447804760307</v>
      </c>
      <c r="AO275" s="7">
        <v>5.0465691301085203</v>
      </c>
      <c r="AP275" s="33">
        <v>4.4111963258882998</v>
      </c>
      <c r="AQ275" s="38" t="s">
        <v>1677</v>
      </c>
      <c r="AR275" s="33" t="s">
        <v>1676</v>
      </c>
      <c r="AS275" s="33" t="s">
        <v>1676</v>
      </c>
      <c r="AT275" s="35" t="s">
        <v>1673</v>
      </c>
      <c r="AU275" s="55">
        <f>RANK(AP275,$AP$5:$AP$811,0)</f>
        <v>457</v>
      </c>
      <c r="AV275" s="55">
        <f>RANK(AW275,$AW$5:$AW$811,0)</f>
        <v>271</v>
      </c>
      <c r="AW275" s="55">
        <f>AN275*AO275</f>
        <v>49.232535793454652</v>
      </c>
    </row>
    <row r="276" spans="3:49" x14ac:dyDescent="0.25">
      <c r="C276" s="19" t="s">
        <v>581</v>
      </c>
      <c r="D276" s="6" t="s">
        <v>582</v>
      </c>
      <c r="E276" s="6" t="s">
        <v>15</v>
      </c>
      <c r="F276" s="6" t="s">
        <v>131</v>
      </c>
      <c r="G276" s="13">
        <v>78.332322935480903</v>
      </c>
      <c r="H276" s="11">
        <v>289113.33333333302</v>
      </c>
      <c r="I276" s="8">
        <v>42.482238010657198</v>
      </c>
      <c r="J276" s="9">
        <v>0.35618703173626798</v>
      </c>
      <c r="K276" s="9">
        <v>7.3938566880864504E-2</v>
      </c>
      <c r="L276" s="9">
        <v>0.80956388472210405</v>
      </c>
      <c r="M276" s="9">
        <v>7.0540236289033595E-2</v>
      </c>
      <c r="N276" s="10">
        <v>20</v>
      </c>
      <c r="O276" s="10">
        <v>0</v>
      </c>
      <c r="P276" s="10">
        <v>57</v>
      </c>
      <c r="Q276" s="9">
        <v>0.66434440535097805</v>
      </c>
      <c r="R276" s="9">
        <v>0.28969828254102498</v>
      </c>
      <c r="S276" s="9">
        <v>5.9239610963748898E-2</v>
      </c>
      <c r="T276" s="10">
        <v>142</v>
      </c>
      <c r="U276" s="10">
        <v>457</v>
      </c>
      <c r="V276" s="10">
        <v>0</v>
      </c>
      <c r="W276" s="10">
        <v>5</v>
      </c>
      <c r="X276" s="10">
        <v>317</v>
      </c>
      <c r="Y276" s="10">
        <v>79</v>
      </c>
      <c r="Z276" s="10">
        <v>0</v>
      </c>
      <c r="AA276" s="10">
        <v>8</v>
      </c>
      <c r="AB276" s="10">
        <v>13</v>
      </c>
      <c r="AC276" s="10">
        <v>1131</v>
      </c>
      <c r="AD276" s="7">
        <v>32.642441860465098</v>
      </c>
      <c r="AE276" s="10">
        <v>130</v>
      </c>
      <c r="AF276" s="10">
        <v>26</v>
      </c>
      <c r="AG276" s="10">
        <v>8</v>
      </c>
      <c r="AH276" s="10">
        <v>366</v>
      </c>
      <c r="AI276" s="10">
        <v>0</v>
      </c>
      <c r="AJ276" s="10">
        <v>3</v>
      </c>
      <c r="AK276" s="14">
        <v>57</v>
      </c>
      <c r="AL276" s="16">
        <v>0</v>
      </c>
      <c r="AM276" s="17">
        <v>0.28283678413567498</v>
      </c>
      <c r="AN276" s="7">
        <v>19.278162847182799</v>
      </c>
      <c r="AO276" s="7">
        <v>2.5440090266683102</v>
      </c>
      <c r="AP276" s="33">
        <v>13.8713964156104</v>
      </c>
      <c r="AQ276" s="38" t="s">
        <v>1677</v>
      </c>
      <c r="AR276" s="33" t="s">
        <v>1675</v>
      </c>
      <c r="AS276" s="33" t="s">
        <v>1677</v>
      </c>
      <c r="AT276" s="35" t="s">
        <v>1673</v>
      </c>
      <c r="AU276" s="55">
        <f>RANK(AP276,$AP$5:$AP$811,0)</f>
        <v>278</v>
      </c>
      <c r="AV276" s="55">
        <f>RANK(AW276,$AW$5:$AW$811,0)</f>
        <v>272</v>
      </c>
      <c r="AW276" s="55">
        <f>AN276*AO276</f>
        <v>49.043820300814694</v>
      </c>
    </row>
    <row r="277" spans="3:49" x14ac:dyDescent="0.25">
      <c r="C277" s="19" t="s">
        <v>749</v>
      </c>
      <c r="D277" s="6" t="s">
        <v>750</v>
      </c>
      <c r="E277" s="6" t="s">
        <v>15</v>
      </c>
      <c r="F277" s="6" t="s">
        <v>16</v>
      </c>
      <c r="G277" s="13">
        <v>224.83598947884701</v>
      </c>
      <c r="H277" s="11">
        <v>1285830</v>
      </c>
      <c r="I277" s="8">
        <v>43.516416700445902</v>
      </c>
      <c r="J277" s="9">
        <v>0.33377299711052799</v>
      </c>
      <c r="K277" s="9">
        <v>0.13468382681218399</v>
      </c>
      <c r="L277" s="9">
        <v>0.75986208523368504</v>
      </c>
      <c r="M277" s="9">
        <v>1.3804974498646301E-2</v>
      </c>
      <c r="N277" s="10">
        <v>16</v>
      </c>
      <c r="O277" s="10">
        <v>3</v>
      </c>
      <c r="P277" s="10">
        <v>322</v>
      </c>
      <c r="Q277" s="9">
        <v>0.85211160497857696</v>
      </c>
      <c r="R277" s="9">
        <v>9.6122637337701503E-2</v>
      </c>
      <c r="S277" s="9">
        <v>7.2697899838449098E-2</v>
      </c>
      <c r="T277" s="10">
        <v>564</v>
      </c>
      <c r="U277" s="10">
        <v>3178</v>
      </c>
      <c r="V277" s="10">
        <v>32</v>
      </c>
      <c r="W277" s="10">
        <v>3</v>
      </c>
      <c r="X277" s="10">
        <v>342</v>
      </c>
      <c r="Y277" s="10">
        <v>415</v>
      </c>
      <c r="Z277" s="10">
        <v>14</v>
      </c>
      <c r="AA277" s="10">
        <v>37</v>
      </c>
      <c r="AB277" s="10">
        <v>76</v>
      </c>
      <c r="AC277" s="10">
        <v>4952</v>
      </c>
      <c r="AD277" s="7">
        <v>46.590887517797697</v>
      </c>
      <c r="AE277" s="10">
        <v>1051</v>
      </c>
      <c r="AF277" s="10">
        <v>564</v>
      </c>
      <c r="AG277" s="10">
        <v>31</v>
      </c>
      <c r="AH277" s="10">
        <v>2166</v>
      </c>
      <c r="AI277" s="10">
        <v>0</v>
      </c>
      <c r="AJ277" s="10">
        <v>6</v>
      </c>
      <c r="AK277" s="14">
        <v>322</v>
      </c>
      <c r="AL277" s="16">
        <v>0</v>
      </c>
      <c r="AM277" s="17">
        <v>0.16422933653990801</v>
      </c>
      <c r="AN277" s="7">
        <v>10.928829243148201</v>
      </c>
      <c r="AO277" s="7">
        <v>4.4155352516040196</v>
      </c>
      <c r="AP277" s="33">
        <v>7.9251544569597003</v>
      </c>
      <c r="AQ277" s="38" t="s">
        <v>1677</v>
      </c>
      <c r="AR277" s="33" t="s">
        <v>1676</v>
      </c>
      <c r="AS277" s="33" t="s">
        <v>1676</v>
      </c>
      <c r="AT277" s="35" t="s">
        <v>1673</v>
      </c>
      <c r="AU277" s="55">
        <f>RANK(AP277,$AP$5:$AP$811,0)</f>
        <v>362</v>
      </c>
      <c r="AV277" s="55">
        <f>RANK(AW277,$AW$5:$AW$811,0)</f>
        <v>273</v>
      </c>
      <c r="AW277" s="55">
        <f>AN277*AO277</f>
        <v>48.256630781881761</v>
      </c>
    </row>
    <row r="278" spans="3:49" x14ac:dyDescent="0.25">
      <c r="C278" s="19" t="s">
        <v>309</v>
      </c>
      <c r="D278" s="6" t="s">
        <v>310</v>
      </c>
      <c r="E278" s="6" t="s">
        <v>15</v>
      </c>
      <c r="F278" s="6" t="s">
        <v>131</v>
      </c>
      <c r="G278" s="13">
        <v>44.707466408790999</v>
      </c>
      <c r="H278" s="11">
        <v>253041</v>
      </c>
      <c r="I278" s="8">
        <v>41.777476255088203</v>
      </c>
      <c r="J278" s="9">
        <v>0.32829303869283999</v>
      </c>
      <c r="K278" s="9">
        <v>7.6170074505912497E-2</v>
      </c>
      <c r="L278" s="9">
        <v>0.22773925215024199</v>
      </c>
      <c r="M278" s="9">
        <v>0.69012500722181302</v>
      </c>
      <c r="N278" s="10">
        <v>28</v>
      </c>
      <c r="O278" s="10">
        <v>1</v>
      </c>
      <c r="P278" s="10">
        <v>59</v>
      </c>
      <c r="Q278" s="9">
        <v>0.17095441204891099</v>
      </c>
      <c r="R278" s="9">
        <v>0.82258589612414901</v>
      </c>
      <c r="S278" s="9">
        <v>4.3999999999999997E-2</v>
      </c>
      <c r="T278" s="10">
        <v>69</v>
      </c>
      <c r="U278" s="10">
        <v>185</v>
      </c>
      <c r="V278" s="10">
        <v>0</v>
      </c>
      <c r="W278" s="10">
        <v>5</v>
      </c>
      <c r="X278" s="10">
        <v>254</v>
      </c>
      <c r="Y278" s="10">
        <v>33</v>
      </c>
      <c r="Z278" s="10">
        <v>2</v>
      </c>
      <c r="AA278" s="10">
        <v>10</v>
      </c>
      <c r="AB278" s="10">
        <v>15</v>
      </c>
      <c r="AC278" s="10">
        <v>750</v>
      </c>
      <c r="AD278" s="7">
        <v>37.935897435897303</v>
      </c>
      <c r="AE278" s="10">
        <v>64</v>
      </c>
      <c r="AF278" s="10">
        <v>21</v>
      </c>
      <c r="AG278" s="10">
        <v>11</v>
      </c>
      <c r="AH278" s="10">
        <v>240</v>
      </c>
      <c r="AI278" s="10">
        <v>0</v>
      </c>
      <c r="AJ278" s="10">
        <v>0</v>
      </c>
      <c r="AK278" s="14">
        <v>59</v>
      </c>
      <c r="AL278" s="16">
        <v>1</v>
      </c>
      <c r="AM278" s="17">
        <v>0.73931831263661296</v>
      </c>
      <c r="AN278" s="7">
        <v>19.1631870782759</v>
      </c>
      <c r="AO278" s="7">
        <v>2.5156865217878801</v>
      </c>
      <c r="AP278" s="33">
        <v>35.6414796970531</v>
      </c>
      <c r="AQ278" s="38" t="s">
        <v>1675</v>
      </c>
      <c r="AR278" s="33" t="s">
        <v>1675</v>
      </c>
      <c r="AS278" s="33" t="s">
        <v>1677</v>
      </c>
      <c r="AT278" s="35" t="s">
        <v>1672</v>
      </c>
      <c r="AU278" s="55">
        <f>RANK(AP278,$AP$5:$AP$811,0)</f>
        <v>143</v>
      </c>
      <c r="AV278" s="55">
        <f>RANK(AW278,$AW$5:$AW$811,0)</f>
        <v>274</v>
      </c>
      <c r="AW278" s="55">
        <f>AN278*AO278</f>
        <v>48.208571447318349</v>
      </c>
    </row>
    <row r="279" spans="3:49" x14ac:dyDescent="0.25">
      <c r="C279" s="19" t="s">
        <v>855</v>
      </c>
      <c r="D279" s="6" t="s">
        <v>856</v>
      </c>
      <c r="E279" s="6" t="s">
        <v>89</v>
      </c>
      <c r="F279" s="6" t="s">
        <v>126</v>
      </c>
      <c r="G279" s="13">
        <v>67.629701797731698</v>
      </c>
      <c r="H279" s="11">
        <v>539394.66666666698</v>
      </c>
      <c r="I279" s="8">
        <v>43.379228953579897</v>
      </c>
      <c r="J279" s="9">
        <v>0.76353557487722701</v>
      </c>
      <c r="K279" s="9">
        <v>5.4771740038094999E-2</v>
      </c>
      <c r="L279" s="9">
        <v>0.72599908632101895</v>
      </c>
      <c r="M279" s="9">
        <v>0.101377520419871</v>
      </c>
      <c r="N279" s="10">
        <v>3</v>
      </c>
      <c r="O279" s="10">
        <v>0</v>
      </c>
      <c r="P279" s="10">
        <v>41</v>
      </c>
      <c r="Q279" s="9">
        <v>0.71002887314336005</v>
      </c>
      <c r="R279" s="9">
        <v>0.18814380940234501</v>
      </c>
      <c r="S279" s="9">
        <v>7.4393108848864506E-2</v>
      </c>
      <c r="T279" s="10">
        <v>246</v>
      </c>
      <c r="U279" s="10">
        <v>609</v>
      </c>
      <c r="V279" s="10">
        <v>0</v>
      </c>
      <c r="W279" s="10">
        <v>0</v>
      </c>
      <c r="X279" s="10">
        <v>298</v>
      </c>
      <c r="Y279" s="10">
        <v>94</v>
      </c>
      <c r="Z279" s="10">
        <v>0</v>
      </c>
      <c r="AA279" s="10">
        <v>10</v>
      </c>
      <c r="AB279" s="10">
        <v>21</v>
      </c>
      <c r="AC279" s="10">
        <v>1277</v>
      </c>
      <c r="AD279" s="7">
        <v>27.928348909657299</v>
      </c>
      <c r="AE279" s="10">
        <v>129</v>
      </c>
      <c r="AF279" s="10">
        <v>61</v>
      </c>
      <c r="AG279" s="10">
        <v>4</v>
      </c>
      <c r="AH279" s="10">
        <v>336</v>
      </c>
      <c r="AI279" s="10">
        <v>0</v>
      </c>
      <c r="AJ279" s="10">
        <v>0</v>
      </c>
      <c r="AK279" s="14">
        <v>41</v>
      </c>
      <c r="AL279" s="16">
        <v>0</v>
      </c>
      <c r="AM279" s="17">
        <v>0.118854396271021</v>
      </c>
      <c r="AN279" s="7">
        <v>8.9500947628999405</v>
      </c>
      <c r="AO279" s="7">
        <v>5.3504680445897002</v>
      </c>
      <c r="AP279" s="33">
        <v>5.6916037726569604</v>
      </c>
      <c r="AQ279" s="38" t="s">
        <v>1677</v>
      </c>
      <c r="AR279" s="33" t="s">
        <v>1676</v>
      </c>
      <c r="AS279" s="33" t="s">
        <v>1676</v>
      </c>
      <c r="AT279" s="35" t="s">
        <v>1673</v>
      </c>
      <c r="AU279" s="55">
        <f>RANK(AP279,$AP$5:$AP$811,0)</f>
        <v>415</v>
      </c>
      <c r="AV279" s="55">
        <f>RANK(AW279,$AW$5:$AW$811,0)</f>
        <v>275</v>
      </c>
      <c r="AW279" s="55">
        <f>AN279*AO279</f>
        <v>47.887196024945759</v>
      </c>
    </row>
    <row r="280" spans="3:49" x14ac:dyDescent="0.25">
      <c r="C280" s="19" t="s">
        <v>505</v>
      </c>
      <c r="D280" s="6" t="s">
        <v>506</v>
      </c>
      <c r="E280" s="6" t="s">
        <v>27</v>
      </c>
      <c r="F280" s="6" t="s">
        <v>163</v>
      </c>
      <c r="G280" s="13">
        <v>31.735080387975099</v>
      </c>
      <c r="H280" s="11">
        <v>944263.66666666698</v>
      </c>
      <c r="I280" s="8">
        <v>42.2969543147208</v>
      </c>
      <c r="J280" s="9">
        <v>0.46200518023998899</v>
      </c>
      <c r="K280" s="9">
        <v>0.10390109142215601</v>
      </c>
      <c r="L280" s="9">
        <v>0.83998199295780995</v>
      </c>
      <c r="M280" s="9">
        <v>9.6375285594839499E-3</v>
      </c>
      <c r="N280" s="10">
        <v>9</v>
      </c>
      <c r="O280" s="10">
        <v>0</v>
      </c>
      <c r="P280" s="10">
        <v>19</v>
      </c>
      <c r="Q280" s="9">
        <v>0.94388308437996704</v>
      </c>
      <c r="R280" s="9">
        <v>9.6375285594839499E-3</v>
      </c>
      <c r="S280" s="9">
        <v>5.0505050505050497E-2</v>
      </c>
      <c r="T280" s="10">
        <v>42</v>
      </c>
      <c r="U280" s="10">
        <v>151</v>
      </c>
      <c r="V280" s="10">
        <v>0</v>
      </c>
      <c r="W280" s="10">
        <v>1</v>
      </c>
      <c r="X280" s="10">
        <v>117</v>
      </c>
      <c r="Y280" s="10">
        <v>5</v>
      </c>
      <c r="Z280" s="10">
        <v>0</v>
      </c>
      <c r="AA280" s="10">
        <v>11</v>
      </c>
      <c r="AB280" s="10">
        <v>16</v>
      </c>
      <c r="AC280" s="10">
        <v>396</v>
      </c>
      <c r="AD280" s="7">
        <v>9.0420168067226907</v>
      </c>
      <c r="AE280" s="10">
        <v>36</v>
      </c>
      <c r="AF280" s="10">
        <v>24</v>
      </c>
      <c r="AG280" s="10">
        <v>6</v>
      </c>
      <c r="AH280" s="10">
        <v>129</v>
      </c>
      <c r="AI280" s="10">
        <v>0</v>
      </c>
      <c r="AJ280" s="10">
        <v>0</v>
      </c>
      <c r="AK280" s="14">
        <v>18</v>
      </c>
      <c r="AL280" s="16">
        <v>0</v>
      </c>
      <c r="AM280" s="17">
        <v>0.398360556346877</v>
      </c>
      <c r="AN280" s="7">
        <v>16.459242637321498</v>
      </c>
      <c r="AO280" s="7">
        <v>2.9010062661618199</v>
      </c>
      <c r="AP280" s="33">
        <v>19.021065655228799</v>
      </c>
      <c r="AQ280" s="38" t="s">
        <v>1676</v>
      </c>
      <c r="AR280" s="33" t="s">
        <v>1675</v>
      </c>
      <c r="AS280" s="33" t="s">
        <v>1677</v>
      </c>
      <c r="AT280" s="35" t="s">
        <v>1672</v>
      </c>
      <c r="AU280" s="55">
        <f>RANK(AP280,$AP$5:$AP$811,0)</f>
        <v>240</v>
      </c>
      <c r="AV280" s="55">
        <f>RANK(AW280,$AW$5:$AW$811,0)</f>
        <v>276</v>
      </c>
      <c r="AW280" s="55">
        <f>AN280*AO280</f>
        <v>47.748366027147462</v>
      </c>
    </row>
    <row r="281" spans="3:49" x14ac:dyDescent="0.25">
      <c r="C281" s="19" t="s">
        <v>410</v>
      </c>
      <c r="D281" s="6" t="s">
        <v>411</v>
      </c>
      <c r="E281" s="6" t="s">
        <v>15</v>
      </c>
      <c r="F281" s="6" t="s">
        <v>131</v>
      </c>
      <c r="G281" s="13">
        <v>54.145178587995403</v>
      </c>
      <c r="H281" s="11">
        <v>399090</v>
      </c>
      <c r="I281" s="8">
        <v>40.579302587176599</v>
      </c>
      <c r="J281" s="9">
        <v>0.47475790276124702</v>
      </c>
      <c r="K281" s="9">
        <v>0.29910920495530202</v>
      </c>
      <c r="L281" s="9">
        <v>0.338773665066323</v>
      </c>
      <c r="M281" s="9">
        <v>0.13640753311748299</v>
      </c>
      <c r="N281" s="10">
        <v>15</v>
      </c>
      <c r="O281" s="10">
        <v>1</v>
      </c>
      <c r="P281" s="10">
        <v>27</v>
      </c>
      <c r="Q281" s="9">
        <v>0.27945343082146301</v>
      </c>
      <c r="R281" s="9">
        <v>0.50608616059505396</v>
      </c>
      <c r="S281" s="9">
        <v>0.42761692650334099</v>
      </c>
      <c r="T281" s="10">
        <v>60</v>
      </c>
      <c r="U281" s="10">
        <v>27</v>
      </c>
      <c r="V281" s="10">
        <v>0</v>
      </c>
      <c r="W281" s="10">
        <v>0</v>
      </c>
      <c r="X281" s="10">
        <v>656</v>
      </c>
      <c r="Y281" s="10">
        <v>33</v>
      </c>
      <c r="Z281" s="10">
        <v>0</v>
      </c>
      <c r="AA281" s="10">
        <v>16</v>
      </c>
      <c r="AB281" s="10">
        <v>28</v>
      </c>
      <c r="AC281" s="10">
        <v>898</v>
      </c>
      <c r="AD281" s="7">
        <v>27.683760683760699</v>
      </c>
      <c r="AE281" s="10">
        <v>36</v>
      </c>
      <c r="AF281" s="10">
        <v>16</v>
      </c>
      <c r="AG281" s="10">
        <v>4</v>
      </c>
      <c r="AH281" s="10">
        <v>123</v>
      </c>
      <c r="AI281" s="10">
        <v>0</v>
      </c>
      <c r="AJ281" s="10">
        <v>1</v>
      </c>
      <c r="AK281" s="14">
        <v>24</v>
      </c>
      <c r="AL281" s="16">
        <v>0</v>
      </c>
      <c r="AM281" s="17">
        <v>0.53344143226267404</v>
      </c>
      <c r="AN281" s="7">
        <v>31.656970947271802</v>
      </c>
      <c r="AO281" s="7">
        <v>1.5043022617181201</v>
      </c>
      <c r="AP281" s="33">
        <v>25.403362780436002</v>
      </c>
      <c r="AQ281" s="38" t="s">
        <v>1676</v>
      </c>
      <c r="AR281" s="33" t="s">
        <v>1675</v>
      </c>
      <c r="AS281" s="33" t="s">
        <v>1677</v>
      </c>
      <c r="AT281" s="35" t="s">
        <v>1672</v>
      </c>
      <c r="AU281" s="55">
        <f>RANK(AP281,$AP$5:$AP$811,0)</f>
        <v>193</v>
      </c>
      <c r="AV281" s="55">
        <f>RANK(AW281,$AW$5:$AW$811,0)</f>
        <v>277</v>
      </c>
      <c r="AW281" s="55">
        <f>AN281*AO281</f>
        <v>47.621652995125793</v>
      </c>
    </row>
    <row r="282" spans="3:49" x14ac:dyDescent="0.25">
      <c r="C282" s="19" t="s">
        <v>1168</v>
      </c>
      <c r="D282" s="6" t="s">
        <v>1169</v>
      </c>
      <c r="E282" s="6" t="s">
        <v>15</v>
      </c>
      <c r="F282" s="6" t="s">
        <v>16</v>
      </c>
      <c r="G282" s="13">
        <v>54.195157104931802</v>
      </c>
      <c r="H282" s="11">
        <v>1206886.33333333</v>
      </c>
      <c r="I282" s="8">
        <v>43.6341853035143</v>
      </c>
      <c r="J282" s="9">
        <v>0.17792791678283601</v>
      </c>
      <c r="K282" s="9">
        <v>0.137836002002515</v>
      </c>
      <c r="L282" s="9">
        <v>0.72192932539271504</v>
      </c>
      <c r="M282" s="9">
        <v>2.1868485302483701E-2</v>
      </c>
      <c r="N282" s="10">
        <v>3</v>
      </c>
      <c r="O282" s="10">
        <v>0</v>
      </c>
      <c r="P282" s="10">
        <v>81</v>
      </c>
      <c r="Q282" s="9">
        <v>0.85777755171909298</v>
      </c>
      <c r="R282" s="9">
        <v>2.3856260978621601E-2</v>
      </c>
      <c r="S282" s="9">
        <v>3.1872509960159398E-3</v>
      </c>
      <c r="T282" s="10">
        <v>185</v>
      </c>
      <c r="U282" s="10">
        <v>765</v>
      </c>
      <c r="V282" s="10">
        <v>40</v>
      </c>
      <c r="W282" s="10">
        <v>0</v>
      </c>
      <c r="X282" s="10">
        <v>121</v>
      </c>
      <c r="Y282" s="10">
        <v>82</v>
      </c>
      <c r="Z282" s="10">
        <v>5</v>
      </c>
      <c r="AA282" s="10">
        <v>7</v>
      </c>
      <c r="AB282" s="10">
        <v>9</v>
      </c>
      <c r="AC282" s="10">
        <v>1255</v>
      </c>
      <c r="AD282" s="7">
        <v>46.251247920133103</v>
      </c>
      <c r="AE282" s="10">
        <v>246</v>
      </c>
      <c r="AF282" s="10">
        <v>268</v>
      </c>
      <c r="AG282" s="10">
        <v>15</v>
      </c>
      <c r="AH282" s="10">
        <v>605</v>
      </c>
      <c r="AI282" s="10">
        <v>0</v>
      </c>
      <c r="AJ282" s="10">
        <v>2</v>
      </c>
      <c r="AK282" s="14">
        <v>81</v>
      </c>
      <c r="AL282" s="16">
        <v>0</v>
      </c>
      <c r="AM282" s="17">
        <v>5.0584478554779697E-2</v>
      </c>
      <c r="AN282" s="7">
        <v>11.5356064077939</v>
      </c>
      <c r="AO282" s="7">
        <v>4.1073799406657203</v>
      </c>
      <c r="AP282" s="33">
        <v>2.3967491657239099</v>
      </c>
      <c r="AQ282" s="38" t="s">
        <v>1677</v>
      </c>
      <c r="AR282" s="33" t="s">
        <v>1676</v>
      </c>
      <c r="AS282" s="33" t="s">
        <v>1676</v>
      </c>
      <c r="AT282" s="35" t="s">
        <v>1674</v>
      </c>
      <c r="AU282" s="55">
        <f>RANK(AP282,$AP$5:$AP$811,0)</f>
        <v>571</v>
      </c>
      <c r="AV282" s="55">
        <f>RANK(AW282,$AW$5:$AW$811,0)</f>
        <v>278</v>
      </c>
      <c r="AW282" s="55">
        <f>AN282*AO282</f>
        <v>47.38111836278761</v>
      </c>
    </row>
    <row r="283" spans="3:49" x14ac:dyDescent="0.25">
      <c r="C283" s="19" t="s">
        <v>763</v>
      </c>
      <c r="D283" s="6" t="s">
        <v>764</v>
      </c>
      <c r="E283" s="6" t="s">
        <v>89</v>
      </c>
      <c r="F283" s="6" t="s">
        <v>90</v>
      </c>
      <c r="G283" s="13">
        <v>112.302784696456</v>
      </c>
      <c r="H283" s="11">
        <v>1209566.66666667</v>
      </c>
      <c r="I283" s="8">
        <v>42.8858280783273</v>
      </c>
      <c r="J283" s="9">
        <v>0</v>
      </c>
      <c r="K283" s="9">
        <v>0.24777533273549299</v>
      </c>
      <c r="L283" s="9">
        <v>0.60654416583307902</v>
      </c>
      <c r="M283" s="9">
        <v>5.2005990536519803E-2</v>
      </c>
      <c r="N283" s="10">
        <v>8</v>
      </c>
      <c r="O283" s="10">
        <v>1</v>
      </c>
      <c r="P283" s="10">
        <v>138</v>
      </c>
      <c r="Q283" s="9">
        <v>0.87583717624278501</v>
      </c>
      <c r="R283" s="9">
        <v>8.98231226732569E-2</v>
      </c>
      <c r="S283" s="9">
        <v>3.3421575115817302E-2</v>
      </c>
      <c r="T283" s="10">
        <v>442</v>
      </c>
      <c r="U283" s="10">
        <v>1710</v>
      </c>
      <c r="V283" s="10">
        <v>0</v>
      </c>
      <c r="W283" s="10">
        <v>0</v>
      </c>
      <c r="X283" s="10">
        <v>568</v>
      </c>
      <c r="Y283" s="10">
        <v>239</v>
      </c>
      <c r="Z283" s="10">
        <v>5</v>
      </c>
      <c r="AA283" s="10">
        <v>30</v>
      </c>
      <c r="AB283" s="10">
        <v>62</v>
      </c>
      <c r="AC283" s="10">
        <v>3022</v>
      </c>
      <c r="AD283" s="7">
        <v>24.347605224963601</v>
      </c>
      <c r="AE283" s="10">
        <v>598</v>
      </c>
      <c r="AF283" s="10">
        <v>377</v>
      </c>
      <c r="AG283" s="10">
        <v>42</v>
      </c>
      <c r="AH283" s="10">
        <v>1424</v>
      </c>
      <c r="AI283" s="10">
        <v>0</v>
      </c>
      <c r="AJ283" s="10">
        <v>0</v>
      </c>
      <c r="AK283" s="14">
        <v>136</v>
      </c>
      <c r="AL283" s="16">
        <v>0</v>
      </c>
      <c r="AM283" s="17">
        <v>0.15508480288900001</v>
      </c>
      <c r="AN283" s="7">
        <v>7.1779027062650096</v>
      </c>
      <c r="AO283" s="7">
        <v>6.5778820130754498</v>
      </c>
      <c r="AP283" s="33">
        <v>7.3223905530672901</v>
      </c>
      <c r="AQ283" s="38" t="s">
        <v>1677</v>
      </c>
      <c r="AR283" s="33" t="s">
        <v>1676</v>
      </c>
      <c r="AS283" s="33" t="s">
        <v>1675</v>
      </c>
      <c r="AT283" s="35" t="s">
        <v>1673</v>
      </c>
      <c r="AU283" s="55">
        <f>RANK(AP283,$AP$5:$AP$811,0)</f>
        <v>369</v>
      </c>
      <c r="AV283" s="55">
        <f>RANK(AW283,$AW$5:$AW$811,0)</f>
        <v>279</v>
      </c>
      <c r="AW283" s="55">
        <f>AN283*AO283</f>
        <v>47.215397103146202</v>
      </c>
    </row>
    <row r="284" spans="3:49" x14ac:dyDescent="0.25">
      <c r="C284" s="19" t="s">
        <v>739</v>
      </c>
      <c r="D284" s="6" t="s">
        <v>740</v>
      </c>
      <c r="E284" s="6" t="s">
        <v>15</v>
      </c>
      <c r="F284" s="6" t="s">
        <v>16</v>
      </c>
      <c r="G284" s="13">
        <v>42.364773353608001</v>
      </c>
      <c r="H284" s="11">
        <v>695856.66666666698</v>
      </c>
      <c r="I284" s="8">
        <v>42.189292543020997</v>
      </c>
      <c r="J284" s="9">
        <v>0.17573151893911401</v>
      </c>
      <c r="K284" s="9">
        <v>0.59279173724496004</v>
      </c>
      <c r="L284" s="9">
        <v>0.279763440243747</v>
      </c>
      <c r="M284" s="9">
        <v>3.4473853401897098E-2</v>
      </c>
      <c r="N284" s="10">
        <v>5</v>
      </c>
      <c r="O284" s="10">
        <v>1</v>
      </c>
      <c r="P284" s="10">
        <v>66</v>
      </c>
      <c r="Q284" s="9">
        <v>0.85008068823189997</v>
      </c>
      <c r="R284" s="9">
        <v>0.113969298457625</v>
      </c>
      <c r="S284" s="9">
        <v>8.0721747388414103E-2</v>
      </c>
      <c r="T284" s="10">
        <v>86</v>
      </c>
      <c r="U284" s="10">
        <v>620</v>
      </c>
      <c r="V284" s="10">
        <v>2</v>
      </c>
      <c r="W284" s="10">
        <v>0</v>
      </c>
      <c r="X284" s="10">
        <v>133</v>
      </c>
      <c r="Y284" s="10">
        <v>89</v>
      </c>
      <c r="Z284" s="10">
        <v>15</v>
      </c>
      <c r="AA284" s="10">
        <v>16</v>
      </c>
      <c r="AB284" s="10">
        <v>22</v>
      </c>
      <c r="AC284" s="10">
        <v>1053</v>
      </c>
      <c r="AD284" s="7">
        <v>36.529284164859</v>
      </c>
      <c r="AE284" s="10">
        <v>194</v>
      </c>
      <c r="AF284" s="10">
        <v>103</v>
      </c>
      <c r="AG284" s="10">
        <v>15</v>
      </c>
      <c r="AH284" s="10">
        <v>471</v>
      </c>
      <c r="AI284" s="10">
        <v>0</v>
      </c>
      <c r="AJ284" s="10">
        <v>0</v>
      </c>
      <c r="AK284" s="14">
        <v>66</v>
      </c>
      <c r="AL284" s="16">
        <v>0</v>
      </c>
      <c r="AM284" s="17">
        <v>0.17219092851116799</v>
      </c>
      <c r="AN284" s="7">
        <v>11.4389679412674</v>
      </c>
      <c r="AO284" s="7">
        <v>4.1117867377858097</v>
      </c>
      <c r="AP284" s="33">
        <v>8.0989308735925007</v>
      </c>
      <c r="AQ284" s="38" t="s">
        <v>1677</v>
      </c>
      <c r="AR284" s="33" t="s">
        <v>1676</v>
      </c>
      <c r="AS284" s="33" t="s">
        <v>1676</v>
      </c>
      <c r="AT284" s="35" t="s">
        <v>1673</v>
      </c>
      <c r="AU284" s="55">
        <f>RANK(AP284,$AP$5:$AP$811,0)</f>
        <v>357</v>
      </c>
      <c r="AV284" s="55">
        <f>RANK(AW284,$AW$5:$AW$811,0)</f>
        <v>280</v>
      </c>
      <c r="AW284" s="55">
        <f>AN284*AO284</f>
        <v>47.034596674860339</v>
      </c>
    </row>
    <row r="285" spans="3:49" x14ac:dyDescent="0.25">
      <c r="C285" s="19" t="s">
        <v>335</v>
      </c>
      <c r="D285" s="6" t="s">
        <v>336</v>
      </c>
      <c r="E285" s="6" t="s">
        <v>27</v>
      </c>
      <c r="F285" s="6" t="s">
        <v>27</v>
      </c>
      <c r="G285" s="13">
        <v>43.741723272453001</v>
      </c>
      <c r="H285" s="11">
        <v>1421678</v>
      </c>
      <c r="I285" s="8">
        <v>44.450704225352098</v>
      </c>
      <c r="J285" s="9">
        <v>8.0575357156746796E-2</v>
      </c>
      <c r="K285" s="9">
        <v>4.3493440568612299E-3</v>
      </c>
      <c r="L285" s="9">
        <v>0.68030728684084696</v>
      </c>
      <c r="M285" s="9">
        <v>0.187068724812746</v>
      </c>
      <c r="N285" s="10">
        <v>30</v>
      </c>
      <c r="O285" s="10">
        <v>7</v>
      </c>
      <c r="P285" s="10">
        <v>94</v>
      </c>
      <c r="Q285" s="9">
        <v>0.65278726132268505</v>
      </c>
      <c r="R285" s="9">
        <v>0.22248944115028599</v>
      </c>
      <c r="S285" s="9">
        <v>6.6666666666666693E-2</v>
      </c>
      <c r="T285" s="10">
        <v>139</v>
      </c>
      <c r="U285" s="10">
        <v>493</v>
      </c>
      <c r="V285" s="10">
        <v>0</v>
      </c>
      <c r="W285" s="10">
        <v>12</v>
      </c>
      <c r="X285" s="10">
        <v>288</v>
      </c>
      <c r="Y285" s="10">
        <v>91</v>
      </c>
      <c r="Z285" s="10">
        <v>17</v>
      </c>
      <c r="AA285" s="10">
        <v>38</v>
      </c>
      <c r="AB285" s="10">
        <v>48</v>
      </c>
      <c r="AC285" s="10">
        <v>1065</v>
      </c>
      <c r="AD285" s="7">
        <v>47.523012552301203</v>
      </c>
      <c r="AE285" s="10">
        <v>118</v>
      </c>
      <c r="AF285" s="10">
        <v>94</v>
      </c>
      <c r="AG285" s="10">
        <v>12</v>
      </c>
      <c r="AH285" s="10">
        <v>486</v>
      </c>
      <c r="AI285" s="10">
        <v>0</v>
      </c>
      <c r="AJ285" s="10">
        <v>0</v>
      </c>
      <c r="AK285" s="14">
        <v>94</v>
      </c>
      <c r="AL285" s="16">
        <v>1</v>
      </c>
      <c r="AM285" s="17">
        <v>0.72298977365316097</v>
      </c>
      <c r="AN285" s="7">
        <v>7.8597835384401504</v>
      </c>
      <c r="AO285" s="7">
        <v>5.9669102849676996</v>
      </c>
      <c r="AP285" s="33">
        <v>33.907224995971603</v>
      </c>
      <c r="AQ285" s="38" t="s">
        <v>1675</v>
      </c>
      <c r="AR285" s="33" t="s">
        <v>1676</v>
      </c>
      <c r="AS285" s="33" t="s">
        <v>1675</v>
      </c>
      <c r="AT285" s="35" t="s">
        <v>1672</v>
      </c>
      <c r="AU285" s="55">
        <f>RANK(AP285,$AP$5:$AP$811,0)</f>
        <v>156</v>
      </c>
      <c r="AV285" s="55">
        <f>RANK(AW285,$AW$5:$AW$811,0)</f>
        <v>281</v>
      </c>
      <c r="AW285" s="55">
        <f>AN285*AO285</f>
        <v>46.898623233138352</v>
      </c>
    </row>
    <row r="286" spans="3:49" x14ac:dyDescent="0.25">
      <c r="C286" s="19" t="s">
        <v>661</v>
      </c>
      <c r="D286" s="6" t="s">
        <v>662</v>
      </c>
      <c r="E286" s="6" t="s">
        <v>27</v>
      </c>
      <c r="F286" s="6" t="s">
        <v>204</v>
      </c>
      <c r="G286" s="13">
        <v>1.28985891717409</v>
      </c>
      <c r="H286" s="11">
        <v>1402991.33333333</v>
      </c>
      <c r="I286" s="8">
        <v>42.3333333333333</v>
      </c>
      <c r="J286" s="9">
        <v>0.10735906998681601</v>
      </c>
      <c r="K286" s="9">
        <v>0</v>
      </c>
      <c r="L286" s="9">
        <v>0.88783697481204704</v>
      </c>
      <c r="M286" s="9">
        <v>0.112163025187953</v>
      </c>
      <c r="N286" s="10">
        <v>0</v>
      </c>
      <c r="O286" s="10">
        <v>0</v>
      </c>
      <c r="P286" s="10">
        <v>4</v>
      </c>
      <c r="Q286" s="9">
        <v>0.88783697481204704</v>
      </c>
      <c r="R286" s="9">
        <v>0.112163025187953</v>
      </c>
      <c r="S286" s="9">
        <v>0</v>
      </c>
      <c r="T286" s="10">
        <v>0</v>
      </c>
      <c r="U286" s="10">
        <v>0</v>
      </c>
      <c r="V286" s="10">
        <v>0</v>
      </c>
      <c r="W286" s="10">
        <v>1</v>
      </c>
      <c r="X286" s="10">
        <v>3</v>
      </c>
      <c r="Y286" s="10">
        <v>11</v>
      </c>
      <c r="Z286" s="10">
        <v>0</v>
      </c>
      <c r="AA286" s="10">
        <v>2</v>
      </c>
      <c r="AB286" s="10">
        <v>2</v>
      </c>
      <c r="AC286" s="10">
        <v>15</v>
      </c>
      <c r="AD286" s="7">
        <v>58.25</v>
      </c>
      <c r="AE286" s="10">
        <v>0</v>
      </c>
      <c r="AF286" s="10">
        <v>1</v>
      </c>
      <c r="AG286" s="10">
        <v>0</v>
      </c>
      <c r="AH286" s="10">
        <v>7</v>
      </c>
      <c r="AI286" s="10">
        <v>0</v>
      </c>
      <c r="AJ286" s="10">
        <v>0</v>
      </c>
      <c r="AK286" s="14">
        <v>4</v>
      </c>
      <c r="AL286" s="16">
        <v>1</v>
      </c>
      <c r="AM286" s="17">
        <v>0.231809038911342</v>
      </c>
      <c r="AN286" s="7">
        <v>9.6509641628036</v>
      </c>
      <c r="AO286" s="7">
        <v>4.8193128586902603</v>
      </c>
      <c r="AP286" s="33">
        <v>10.781673845555</v>
      </c>
      <c r="AQ286" s="38" t="s">
        <v>1677</v>
      </c>
      <c r="AR286" s="33" t="s">
        <v>1676</v>
      </c>
      <c r="AS286" s="33" t="s">
        <v>1676</v>
      </c>
      <c r="AT286" s="35" t="s">
        <v>1673</v>
      </c>
      <c r="AU286" s="55">
        <f>RANK(AP286,$AP$5:$AP$811,0)</f>
        <v>318</v>
      </c>
      <c r="AV286" s="55">
        <f>RANK(AW286,$AW$5:$AW$811,0)</f>
        <v>282</v>
      </c>
      <c r="AW286" s="55">
        <f>AN286*AO286</f>
        <v>46.511015688558274</v>
      </c>
    </row>
    <row r="287" spans="3:49" x14ac:dyDescent="0.25">
      <c r="C287" s="19" t="s">
        <v>795</v>
      </c>
      <c r="D287" s="6" t="s">
        <v>796</v>
      </c>
      <c r="E287" s="6" t="s">
        <v>11</v>
      </c>
      <c r="F287" s="6" t="s">
        <v>22</v>
      </c>
      <c r="G287" s="13">
        <v>0.350353723847732</v>
      </c>
      <c r="H287" s="11">
        <v>830488.33333333302</v>
      </c>
      <c r="I287" s="8">
        <v>43.75</v>
      </c>
      <c r="J287" s="9">
        <v>3.08372973673403E-2</v>
      </c>
      <c r="K287" s="9">
        <v>0</v>
      </c>
      <c r="L287" s="9">
        <v>0.11982393669723</v>
      </c>
      <c r="M287" s="9">
        <v>0.88017606330276998</v>
      </c>
      <c r="N287" s="10">
        <v>0</v>
      </c>
      <c r="O287" s="10">
        <v>0</v>
      </c>
      <c r="P287" s="10">
        <v>1</v>
      </c>
      <c r="Q287" s="9">
        <v>0.11982393669723</v>
      </c>
      <c r="R287" s="9">
        <v>0.88017606330276998</v>
      </c>
      <c r="S287" s="9">
        <v>0</v>
      </c>
      <c r="T287" s="10">
        <v>2</v>
      </c>
      <c r="U287" s="10">
        <v>8</v>
      </c>
      <c r="V287" s="10">
        <v>0</v>
      </c>
      <c r="W287" s="10">
        <v>0</v>
      </c>
      <c r="X287" s="10">
        <v>0</v>
      </c>
      <c r="Y287" s="10">
        <v>0</v>
      </c>
      <c r="Z287" s="10">
        <v>0</v>
      </c>
      <c r="AA287" s="10">
        <v>0</v>
      </c>
      <c r="AB287" s="10">
        <v>0</v>
      </c>
      <c r="AC287" s="10">
        <v>8</v>
      </c>
      <c r="AD287" s="7">
        <v>38.6666666666667</v>
      </c>
      <c r="AE287" s="10">
        <v>2</v>
      </c>
      <c r="AF287" s="10">
        <v>1</v>
      </c>
      <c r="AG287" s="10">
        <v>0</v>
      </c>
      <c r="AH287" s="10">
        <v>3</v>
      </c>
      <c r="AI287" s="10">
        <v>0</v>
      </c>
      <c r="AJ287" s="10">
        <v>0</v>
      </c>
      <c r="AK287" s="14">
        <v>1</v>
      </c>
      <c r="AL287" s="16">
        <v>0</v>
      </c>
      <c r="AM287" s="17">
        <v>0.14591440895908001</v>
      </c>
      <c r="AN287" s="7">
        <v>6.1501182947734101</v>
      </c>
      <c r="AO287" s="7">
        <v>7.5502122014633297</v>
      </c>
      <c r="AP287" s="33">
        <v>6.7754915415347297</v>
      </c>
      <c r="AQ287" s="38" t="s">
        <v>1677</v>
      </c>
      <c r="AR287" s="33" t="s">
        <v>1676</v>
      </c>
      <c r="AS287" s="33" t="s">
        <v>1675</v>
      </c>
      <c r="AT287" s="35" t="s">
        <v>1673</v>
      </c>
      <c r="AU287" s="55">
        <f>RANK(AP287,$AP$5:$AP$811,0)</f>
        <v>385</v>
      </c>
      <c r="AV287" s="55">
        <f>RANK(AW287,$AW$5:$AW$811,0)</f>
        <v>283</v>
      </c>
      <c r="AW287" s="55">
        <f>AN287*AO287</f>
        <v>46.434698189641047</v>
      </c>
    </row>
    <row r="288" spans="3:49" x14ac:dyDescent="0.25">
      <c r="C288" s="19" t="s">
        <v>655</v>
      </c>
      <c r="D288" s="6" t="s">
        <v>656</v>
      </c>
      <c r="E288" s="6" t="s">
        <v>27</v>
      </c>
      <c r="F288" s="6" t="s">
        <v>163</v>
      </c>
      <c r="G288" s="13">
        <v>21.949168271821399</v>
      </c>
      <c r="H288" s="11">
        <v>830413</v>
      </c>
      <c r="I288" s="8">
        <v>40.775862068965502</v>
      </c>
      <c r="J288" s="9">
        <v>0.18456088807431301</v>
      </c>
      <c r="K288" s="9">
        <v>0</v>
      </c>
      <c r="L288" s="9">
        <v>0.91099987083137202</v>
      </c>
      <c r="M288" s="9">
        <v>0</v>
      </c>
      <c r="N288" s="10">
        <v>5</v>
      </c>
      <c r="O288" s="10">
        <v>0</v>
      </c>
      <c r="P288" s="10">
        <v>9</v>
      </c>
      <c r="Q288" s="9">
        <v>0.889975144590745</v>
      </c>
      <c r="R288" s="9">
        <v>2.1024726240628198E-2</v>
      </c>
      <c r="S288" s="9">
        <v>5.6034482758620698E-2</v>
      </c>
      <c r="T288" s="10">
        <v>12</v>
      </c>
      <c r="U288" s="10">
        <v>9</v>
      </c>
      <c r="V288" s="10">
        <v>0</v>
      </c>
      <c r="W288" s="10">
        <v>1</v>
      </c>
      <c r="X288" s="10">
        <v>194</v>
      </c>
      <c r="Y288" s="10">
        <v>14</v>
      </c>
      <c r="Z288" s="10">
        <v>0</v>
      </c>
      <c r="AA288" s="10">
        <v>3</v>
      </c>
      <c r="AB288" s="10">
        <v>3</v>
      </c>
      <c r="AC288" s="10">
        <v>232</v>
      </c>
      <c r="AD288" s="7">
        <v>20.636363636363601</v>
      </c>
      <c r="AE288" s="10">
        <v>11</v>
      </c>
      <c r="AF288" s="10">
        <v>3</v>
      </c>
      <c r="AG288" s="10">
        <v>3</v>
      </c>
      <c r="AH288" s="10">
        <v>44</v>
      </c>
      <c r="AI288" s="10">
        <v>0</v>
      </c>
      <c r="AJ288" s="10">
        <v>0</v>
      </c>
      <c r="AK288" s="14">
        <v>8</v>
      </c>
      <c r="AL288" s="16">
        <v>0</v>
      </c>
      <c r="AM288" s="17">
        <v>0.23787982618353001</v>
      </c>
      <c r="AN288" s="7">
        <v>15.028544266684699</v>
      </c>
      <c r="AO288" s="7">
        <v>3.0675892451076301</v>
      </c>
      <c r="AP288" s="33">
        <v>10.966593200107001</v>
      </c>
      <c r="AQ288" s="38" t="s">
        <v>1677</v>
      </c>
      <c r="AR288" s="33" t="s">
        <v>1675</v>
      </c>
      <c r="AS288" s="33" t="s">
        <v>1677</v>
      </c>
      <c r="AT288" s="35" t="s">
        <v>1673</v>
      </c>
      <c r="AU288" s="55">
        <f>RANK(AP288,$AP$5:$AP$811,0)</f>
        <v>315</v>
      </c>
      <c r="AV288" s="55">
        <f>RANK(AW288,$AW$5:$AW$811,0)</f>
        <v>284</v>
      </c>
      <c r="AW288" s="55">
        <f>AN288*AO288</f>
        <v>46.101400762105918</v>
      </c>
    </row>
    <row r="289" spans="3:49" x14ac:dyDescent="0.25">
      <c r="C289" s="19" t="s">
        <v>402</v>
      </c>
      <c r="D289" s="6" t="s">
        <v>403</v>
      </c>
      <c r="E289" s="6" t="s">
        <v>11</v>
      </c>
      <c r="F289" s="6" t="s">
        <v>12</v>
      </c>
      <c r="G289" s="13">
        <v>0.75124633067542401</v>
      </c>
      <c r="H289" s="11">
        <v>757959.66666666698</v>
      </c>
      <c r="I289" s="8">
        <v>44.3589743589744</v>
      </c>
      <c r="J289" s="9">
        <v>0.118047403458795</v>
      </c>
      <c r="K289" s="9">
        <v>0</v>
      </c>
      <c r="L289" s="9">
        <v>0.189636793678645</v>
      </c>
      <c r="M289" s="9">
        <v>9.8267473563632995E-2</v>
      </c>
      <c r="N289" s="10">
        <v>3</v>
      </c>
      <c r="O289" s="10">
        <v>0</v>
      </c>
      <c r="P289" s="10">
        <v>3</v>
      </c>
      <c r="Q289" s="9">
        <v>0.12909844336850301</v>
      </c>
      <c r="R289" s="9">
        <v>0.75954685124533505</v>
      </c>
      <c r="S289" s="9">
        <v>2.5641025641025599E-2</v>
      </c>
      <c r="T289" s="10">
        <v>8</v>
      </c>
      <c r="U289" s="10">
        <v>12</v>
      </c>
      <c r="V289" s="10">
        <v>0</v>
      </c>
      <c r="W289" s="10">
        <v>0</v>
      </c>
      <c r="X289" s="10">
        <v>17</v>
      </c>
      <c r="Y289" s="10">
        <v>5</v>
      </c>
      <c r="Z289" s="10">
        <v>0</v>
      </c>
      <c r="AA289" s="10">
        <v>1</v>
      </c>
      <c r="AB289" s="10">
        <v>2</v>
      </c>
      <c r="AC289" s="10">
        <v>39</v>
      </c>
      <c r="AD289" s="7">
        <v>12.866666666666699</v>
      </c>
      <c r="AE289" s="10">
        <v>0</v>
      </c>
      <c r="AF289" s="10">
        <v>7</v>
      </c>
      <c r="AG289" s="10">
        <v>1</v>
      </c>
      <c r="AH289" s="10">
        <v>15</v>
      </c>
      <c r="AI289" s="10">
        <v>0</v>
      </c>
      <c r="AJ289" s="10">
        <v>0</v>
      </c>
      <c r="AK289" s="14">
        <v>3</v>
      </c>
      <c r="AL289" s="16">
        <v>1</v>
      </c>
      <c r="AM289" s="17">
        <v>0.56511681769261402</v>
      </c>
      <c r="AN289" s="7">
        <v>7.7571837453917896</v>
      </c>
      <c r="AO289" s="7">
        <v>5.9244352907623403</v>
      </c>
      <c r="AP289" s="33">
        <v>25.971035805930601</v>
      </c>
      <c r="AQ289" s="38" t="s">
        <v>1676</v>
      </c>
      <c r="AR289" s="33" t="s">
        <v>1676</v>
      </c>
      <c r="AS289" s="33" t="s">
        <v>1675</v>
      </c>
      <c r="AT289" s="35" t="s">
        <v>1672</v>
      </c>
      <c r="AU289" s="55">
        <f>RANK(AP289,$AP$5:$AP$811,0)</f>
        <v>189</v>
      </c>
      <c r="AV289" s="55">
        <f>RANK(AW289,$AW$5:$AW$811,0)</f>
        <v>285</v>
      </c>
      <c r="AW289" s="55">
        <f>AN289*AO289</f>
        <v>45.956933138127106</v>
      </c>
    </row>
    <row r="290" spans="3:49" x14ac:dyDescent="0.25">
      <c r="C290" s="19" t="s">
        <v>537</v>
      </c>
      <c r="D290" s="6" t="s">
        <v>538</v>
      </c>
      <c r="E290" s="6" t="s">
        <v>27</v>
      </c>
      <c r="F290" s="6" t="s">
        <v>27</v>
      </c>
      <c r="G290" s="13">
        <v>17.7398489536025</v>
      </c>
      <c r="H290" s="11">
        <v>1907378</v>
      </c>
      <c r="I290" s="8">
        <v>45.218508997429197</v>
      </c>
      <c r="J290" s="9">
        <v>8.7447478282065699E-2</v>
      </c>
      <c r="K290" s="9">
        <v>0</v>
      </c>
      <c r="L290" s="9">
        <v>0.76872947011149595</v>
      </c>
      <c r="M290" s="9">
        <v>0.11527505261916</v>
      </c>
      <c r="N290" s="10">
        <v>3</v>
      </c>
      <c r="O290" s="10">
        <v>0</v>
      </c>
      <c r="P290" s="10">
        <v>52</v>
      </c>
      <c r="Q290" s="9">
        <v>0.76101513434203005</v>
      </c>
      <c r="R290" s="9">
        <v>0.124336960074069</v>
      </c>
      <c r="S290" s="9">
        <v>4.3701799485861198E-2</v>
      </c>
      <c r="T290" s="10">
        <v>91</v>
      </c>
      <c r="U290" s="10">
        <v>203</v>
      </c>
      <c r="V290" s="10">
        <v>0</v>
      </c>
      <c r="W290" s="10">
        <v>5</v>
      </c>
      <c r="X290" s="10">
        <v>108</v>
      </c>
      <c r="Y290" s="10">
        <v>27</v>
      </c>
      <c r="Z290" s="10">
        <v>0</v>
      </c>
      <c r="AA290" s="10">
        <v>10</v>
      </c>
      <c r="AB290" s="10">
        <v>10</v>
      </c>
      <c r="AC290" s="10">
        <v>389</v>
      </c>
      <c r="AD290" s="7">
        <v>57.979057591622997</v>
      </c>
      <c r="AE290" s="10">
        <v>42</v>
      </c>
      <c r="AF290" s="10">
        <v>39</v>
      </c>
      <c r="AG290" s="10">
        <v>8</v>
      </c>
      <c r="AH290" s="10">
        <v>192</v>
      </c>
      <c r="AI290" s="10">
        <v>4</v>
      </c>
      <c r="AJ290" s="10">
        <v>0</v>
      </c>
      <c r="AK290" s="14">
        <v>52</v>
      </c>
      <c r="AL290" s="16">
        <v>0</v>
      </c>
      <c r="AM290" s="17">
        <v>0.35781397957766897</v>
      </c>
      <c r="AN290" s="7">
        <v>7.4357518385623003</v>
      </c>
      <c r="AO290" s="7">
        <v>6.1387476693999901</v>
      </c>
      <c r="AP290" s="33">
        <v>16.332850002181601</v>
      </c>
      <c r="AQ290" s="38" t="s">
        <v>1676</v>
      </c>
      <c r="AR290" s="33" t="s">
        <v>1676</v>
      </c>
      <c r="AS290" s="33" t="s">
        <v>1675</v>
      </c>
      <c r="AT290" s="35" t="s">
        <v>1672</v>
      </c>
      <c r="AU290" s="55">
        <f>RANK(AP290,$AP$5:$AP$811,0)</f>
        <v>256</v>
      </c>
      <c r="AV290" s="55">
        <f>RANK(AW290,$AW$5:$AW$811,0)</f>
        <v>286</v>
      </c>
      <c r="AW290" s="55">
        <f>AN290*AO290</f>
        <v>45.646204269211012</v>
      </c>
    </row>
    <row r="291" spans="3:49" x14ac:dyDescent="0.25">
      <c r="C291" s="19" t="s">
        <v>404</v>
      </c>
      <c r="D291" s="6" t="s">
        <v>405</v>
      </c>
      <c r="E291" s="6" t="s">
        <v>15</v>
      </c>
      <c r="F291" s="6" t="s">
        <v>16</v>
      </c>
      <c r="G291" s="13">
        <v>24.944117525501799</v>
      </c>
      <c r="H291" s="11">
        <v>1326975</v>
      </c>
      <c r="I291" s="8">
        <v>41.592356687898103</v>
      </c>
      <c r="J291" s="9">
        <v>0.18503470780426801</v>
      </c>
      <c r="K291" s="9">
        <v>0.438636528686701</v>
      </c>
      <c r="L291" s="9">
        <v>0.33996896421571399</v>
      </c>
      <c r="M291" s="9">
        <v>0</v>
      </c>
      <c r="N291" s="10">
        <v>3</v>
      </c>
      <c r="O291" s="10">
        <v>0</v>
      </c>
      <c r="P291" s="10">
        <v>40</v>
      </c>
      <c r="Q291" s="9">
        <v>0.56957715345825199</v>
      </c>
      <c r="R291" s="9">
        <v>0.20902833944416099</v>
      </c>
      <c r="S291" s="9">
        <v>9.7715736040609097E-2</v>
      </c>
      <c r="T291" s="10">
        <v>58</v>
      </c>
      <c r="U291" s="10">
        <v>432</v>
      </c>
      <c r="V291" s="10">
        <v>6</v>
      </c>
      <c r="W291" s="10">
        <v>0</v>
      </c>
      <c r="X291" s="10">
        <v>127</v>
      </c>
      <c r="Y291" s="10">
        <v>53</v>
      </c>
      <c r="Z291" s="10">
        <v>11</v>
      </c>
      <c r="AA291" s="10">
        <v>12</v>
      </c>
      <c r="AB291" s="10">
        <v>21</v>
      </c>
      <c r="AC291" s="10">
        <v>788</v>
      </c>
      <c r="AD291" s="7">
        <v>35.904929577464699</v>
      </c>
      <c r="AE291" s="10">
        <v>106</v>
      </c>
      <c r="AF291" s="10">
        <v>75</v>
      </c>
      <c r="AG291" s="10">
        <v>19</v>
      </c>
      <c r="AH291" s="10">
        <v>287</v>
      </c>
      <c r="AI291" s="10">
        <v>0</v>
      </c>
      <c r="AJ291" s="10">
        <v>0</v>
      </c>
      <c r="AK291" s="14">
        <v>40</v>
      </c>
      <c r="AL291" s="16">
        <v>1</v>
      </c>
      <c r="AM291" s="17">
        <v>0.57291555857687304</v>
      </c>
      <c r="AN291" s="7">
        <v>9.2457078446091199</v>
      </c>
      <c r="AO291" s="7">
        <v>4.8757854547678301</v>
      </c>
      <c r="AP291" s="33">
        <v>25.827083698545898</v>
      </c>
      <c r="AQ291" s="38" t="s">
        <v>1676</v>
      </c>
      <c r="AR291" s="33" t="s">
        <v>1676</v>
      </c>
      <c r="AS291" s="33" t="s">
        <v>1676</v>
      </c>
      <c r="AT291" s="35" t="s">
        <v>1672</v>
      </c>
      <c r="AU291" s="55">
        <f>RANK(AP291,$AP$5:$AP$811,0)</f>
        <v>190</v>
      </c>
      <c r="AV291" s="55">
        <f>RANK(AW291,$AW$5:$AW$811,0)</f>
        <v>287</v>
      </c>
      <c r="AW291" s="55">
        <f>AN291*AO291</f>
        <v>45.080087827777973</v>
      </c>
    </row>
    <row r="292" spans="3:49" x14ac:dyDescent="0.25">
      <c r="C292" s="19" t="s">
        <v>791</v>
      </c>
      <c r="D292" s="6" t="s">
        <v>792</v>
      </c>
      <c r="E292" s="6" t="s">
        <v>27</v>
      </c>
      <c r="F292" s="6" t="s">
        <v>27</v>
      </c>
      <c r="G292" s="13">
        <v>2.6218808502474902</v>
      </c>
      <c r="H292" s="11">
        <v>393335.33333333198</v>
      </c>
      <c r="I292" s="8">
        <v>39.864864864864899</v>
      </c>
      <c r="J292" s="9">
        <v>6.6003372431904794E-2</v>
      </c>
      <c r="K292" s="9">
        <v>0</v>
      </c>
      <c r="L292" s="9">
        <v>1</v>
      </c>
      <c r="M292" s="9">
        <v>0</v>
      </c>
      <c r="N292" s="10">
        <v>0</v>
      </c>
      <c r="O292" s="10">
        <v>0</v>
      </c>
      <c r="P292" s="10">
        <v>0</v>
      </c>
      <c r="Q292" s="9">
        <v>0.12855704500888801</v>
      </c>
      <c r="R292" s="9">
        <v>0.87144295499111202</v>
      </c>
      <c r="S292" s="9">
        <v>5.4054054054054099E-2</v>
      </c>
      <c r="T292" s="10">
        <v>1</v>
      </c>
      <c r="U292" s="10">
        <v>14</v>
      </c>
      <c r="V292" s="10">
        <v>0</v>
      </c>
      <c r="W292" s="10">
        <v>0</v>
      </c>
      <c r="X292" s="10">
        <v>12</v>
      </c>
      <c r="Y292" s="10">
        <v>3</v>
      </c>
      <c r="Z292" s="10">
        <v>0</v>
      </c>
      <c r="AA292" s="10">
        <v>0</v>
      </c>
      <c r="AB292" s="10">
        <v>0</v>
      </c>
      <c r="AC292" s="10">
        <v>37</v>
      </c>
      <c r="AD292" s="7">
        <v>10.8</v>
      </c>
      <c r="AE292" s="10">
        <v>4</v>
      </c>
      <c r="AF292" s="10">
        <v>0</v>
      </c>
      <c r="AG292" s="10">
        <v>0</v>
      </c>
      <c r="AH292" s="10">
        <v>10</v>
      </c>
      <c r="AI292" s="10">
        <v>0</v>
      </c>
      <c r="AJ292" s="10">
        <v>0</v>
      </c>
      <c r="AK292" s="14">
        <v>0</v>
      </c>
      <c r="AL292" s="16">
        <v>0</v>
      </c>
      <c r="AM292" s="17">
        <v>0.15318586371290699</v>
      </c>
      <c r="AN292" s="7">
        <v>29.499521517195301</v>
      </c>
      <c r="AO292" s="7">
        <v>1.5274726563929</v>
      </c>
      <c r="AP292" s="33">
        <v>6.9025109770777497</v>
      </c>
      <c r="AQ292" s="38" t="s">
        <v>1677</v>
      </c>
      <c r="AR292" s="33" t="s">
        <v>1675</v>
      </c>
      <c r="AS292" s="33" t="s">
        <v>1677</v>
      </c>
      <c r="AT292" s="35" t="s">
        <v>1673</v>
      </c>
      <c r="AU292" s="55">
        <f>RANK(AP292,$AP$5:$AP$811,0)</f>
        <v>383</v>
      </c>
      <c r="AV292" s="55">
        <f>RANK(AW292,$AW$5:$AW$811,0)</f>
        <v>288</v>
      </c>
      <c r="AW292" s="55">
        <f>AN292*AO292</f>
        <v>45.059712494189817</v>
      </c>
    </row>
    <row r="293" spans="3:49" x14ac:dyDescent="0.25">
      <c r="C293" s="19" t="s">
        <v>637</v>
      </c>
      <c r="D293" s="6" t="s">
        <v>638</v>
      </c>
      <c r="E293" s="6" t="s">
        <v>15</v>
      </c>
      <c r="F293" s="6" t="s">
        <v>39</v>
      </c>
      <c r="G293" s="13">
        <v>22.4230450447611</v>
      </c>
      <c r="H293" s="11">
        <v>40453.666666666701</v>
      </c>
      <c r="I293" s="8">
        <v>40.417515274949103</v>
      </c>
      <c r="J293" s="9">
        <v>0.76303895901053398</v>
      </c>
      <c r="K293" s="9">
        <v>0.62994103837540605</v>
      </c>
      <c r="L293" s="9">
        <v>0.302829043481389</v>
      </c>
      <c r="M293" s="9">
        <v>0</v>
      </c>
      <c r="N293" s="10">
        <v>1</v>
      </c>
      <c r="O293" s="10">
        <v>0</v>
      </c>
      <c r="P293" s="10">
        <v>7</v>
      </c>
      <c r="Q293" s="9">
        <v>0.997713008547369</v>
      </c>
      <c r="R293" s="9">
        <v>0</v>
      </c>
      <c r="S293" s="9">
        <v>4.2769857433808602E-2</v>
      </c>
      <c r="T293" s="10">
        <v>78</v>
      </c>
      <c r="U293" s="10">
        <v>184</v>
      </c>
      <c r="V293" s="10">
        <v>7</v>
      </c>
      <c r="W293" s="10">
        <v>0</v>
      </c>
      <c r="X293" s="10">
        <v>216</v>
      </c>
      <c r="Y293" s="10">
        <v>32</v>
      </c>
      <c r="Z293" s="10">
        <v>0</v>
      </c>
      <c r="AA293" s="10">
        <v>4</v>
      </c>
      <c r="AB293" s="10">
        <v>7</v>
      </c>
      <c r="AC293" s="10">
        <v>491</v>
      </c>
      <c r="AD293" s="7">
        <v>30.8</v>
      </c>
      <c r="AE293" s="10">
        <v>13</v>
      </c>
      <c r="AF293" s="10">
        <v>3</v>
      </c>
      <c r="AG293" s="10">
        <v>0</v>
      </c>
      <c r="AH293" s="10">
        <v>30</v>
      </c>
      <c r="AI293" s="10">
        <v>0</v>
      </c>
      <c r="AJ293" s="10">
        <v>0</v>
      </c>
      <c r="AK293" s="14">
        <v>6</v>
      </c>
      <c r="AL293" s="16">
        <v>0</v>
      </c>
      <c r="AM293" s="17">
        <v>0.26808998990944499</v>
      </c>
      <c r="AN293" s="7">
        <v>11.8873394512493</v>
      </c>
      <c r="AO293" s="7">
        <v>3.7097920148469599</v>
      </c>
      <c r="AP293" s="33">
        <v>11.822649784176001</v>
      </c>
      <c r="AQ293" s="38" t="s">
        <v>1677</v>
      </c>
      <c r="AR293" s="33" t="s">
        <v>1676</v>
      </c>
      <c r="AS293" s="33" t="s">
        <v>1677</v>
      </c>
      <c r="AT293" s="35" t="s">
        <v>1673</v>
      </c>
      <c r="AU293" s="55">
        <f>RANK(AP293,$AP$5:$AP$811,0)</f>
        <v>306</v>
      </c>
      <c r="AV293" s="55">
        <f>RANK(AW293,$AW$5:$AW$811,0)</f>
        <v>289</v>
      </c>
      <c r="AW293" s="55">
        <f>AN293*AO293</f>
        <v>44.099556974019897</v>
      </c>
    </row>
    <row r="294" spans="3:49" x14ac:dyDescent="0.25">
      <c r="C294" s="19" t="s">
        <v>363</v>
      </c>
      <c r="D294" s="6" t="s">
        <v>364</v>
      </c>
      <c r="E294" s="6" t="s">
        <v>15</v>
      </c>
      <c r="F294" s="6" t="s">
        <v>131</v>
      </c>
      <c r="G294" s="13">
        <v>40.314301815729301</v>
      </c>
      <c r="H294" s="11">
        <v>853283.33333333302</v>
      </c>
      <c r="I294" s="8">
        <v>41.3694267515924</v>
      </c>
      <c r="J294" s="9">
        <v>0.27770107808199501</v>
      </c>
      <c r="K294" s="9">
        <v>0.39693694972065302</v>
      </c>
      <c r="L294" s="9">
        <v>0.30431105462805103</v>
      </c>
      <c r="M294" s="9">
        <v>0.29875199565129501</v>
      </c>
      <c r="N294" s="10">
        <v>18</v>
      </c>
      <c r="O294" s="10">
        <v>0</v>
      </c>
      <c r="P294" s="10">
        <v>15</v>
      </c>
      <c r="Q294" s="9">
        <v>0.61680115193287199</v>
      </c>
      <c r="R294" s="9">
        <v>0.38319884806712701</v>
      </c>
      <c r="S294" s="9">
        <v>0.44690966719492897</v>
      </c>
      <c r="T294" s="10">
        <v>57</v>
      </c>
      <c r="U294" s="10">
        <v>11</v>
      </c>
      <c r="V294" s="10">
        <v>0</v>
      </c>
      <c r="W294" s="10">
        <v>0</v>
      </c>
      <c r="X294" s="10">
        <v>321</v>
      </c>
      <c r="Y294" s="10">
        <v>73</v>
      </c>
      <c r="Z294" s="10">
        <v>33</v>
      </c>
      <c r="AA294" s="10">
        <v>9</v>
      </c>
      <c r="AB294" s="10">
        <v>11</v>
      </c>
      <c r="AC294" s="10">
        <v>631</v>
      </c>
      <c r="AD294" s="7">
        <v>22.6666666666667</v>
      </c>
      <c r="AE294" s="10">
        <v>29</v>
      </c>
      <c r="AF294" s="10">
        <v>9</v>
      </c>
      <c r="AG294" s="10">
        <v>3</v>
      </c>
      <c r="AH294" s="10">
        <v>99</v>
      </c>
      <c r="AI294" s="10">
        <v>1</v>
      </c>
      <c r="AJ294" s="10">
        <v>0</v>
      </c>
      <c r="AK294" s="14">
        <v>15</v>
      </c>
      <c r="AL294" s="16">
        <v>0</v>
      </c>
      <c r="AM294" s="17">
        <v>0.67846751847733</v>
      </c>
      <c r="AN294" s="7">
        <v>26.368146619672299</v>
      </c>
      <c r="AO294" s="7">
        <v>1.66087811198115</v>
      </c>
      <c r="AP294" s="33">
        <v>29.7129948292229</v>
      </c>
      <c r="AQ294" s="38" t="s">
        <v>1675</v>
      </c>
      <c r="AR294" s="33" t="s">
        <v>1675</v>
      </c>
      <c r="AS294" s="33" t="s">
        <v>1677</v>
      </c>
      <c r="AT294" s="35" t="s">
        <v>1672</v>
      </c>
      <c r="AU294" s="55">
        <f>RANK(AP294,$AP$5:$AP$811,0)</f>
        <v>170</v>
      </c>
      <c r="AV294" s="55">
        <f>RANK(AW294,$AW$5:$AW$811,0)</f>
        <v>290</v>
      </c>
      <c r="AW294" s="55">
        <f>AN294*AO294</f>
        <v>43.79427757412347</v>
      </c>
    </row>
    <row r="295" spans="3:49" x14ac:dyDescent="0.25">
      <c r="C295" s="19" t="s">
        <v>978</v>
      </c>
      <c r="D295" s="6" t="s">
        <v>979</v>
      </c>
      <c r="E295" s="6" t="s">
        <v>89</v>
      </c>
      <c r="F295" s="6" t="s">
        <v>90</v>
      </c>
      <c r="G295" s="13">
        <v>92.927187073960098</v>
      </c>
      <c r="H295" s="11">
        <v>802392</v>
      </c>
      <c r="I295" s="8">
        <v>39.9706026457619</v>
      </c>
      <c r="J295" s="9">
        <v>0.63809658427532401</v>
      </c>
      <c r="K295" s="9">
        <v>0.51991087858959695</v>
      </c>
      <c r="L295" s="9">
        <v>0.383872669235019</v>
      </c>
      <c r="M295" s="9">
        <v>3.9955114266300003E-2</v>
      </c>
      <c r="N295" s="10">
        <v>2</v>
      </c>
      <c r="O295" s="10">
        <v>1</v>
      </c>
      <c r="P295" s="10">
        <v>71</v>
      </c>
      <c r="Q295" s="9">
        <v>0.866406594947421</v>
      </c>
      <c r="R295" s="9">
        <v>7.9218613624183407E-2</v>
      </c>
      <c r="S295" s="9">
        <v>0.24317738791422999</v>
      </c>
      <c r="T295" s="10">
        <v>57</v>
      </c>
      <c r="U295" s="10">
        <v>394</v>
      </c>
      <c r="V295" s="10">
        <v>1</v>
      </c>
      <c r="W295" s="10">
        <v>2</v>
      </c>
      <c r="X295" s="10">
        <v>873</v>
      </c>
      <c r="Y295" s="10">
        <v>142</v>
      </c>
      <c r="Z295" s="10">
        <v>0</v>
      </c>
      <c r="AA295" s="10">
        <v>24</v>
      </c>
      <c r="AB295" s="10">
        <v>32</v>
      </c>
      <c r="AC295" s="10">
        <v>2052</v>
      </c>
      <c r="AD295" s="7">
        <v>27.9840425531915</v>
      </c>
      <c r="AE295" s="10">
        <v>300</v>
      </c>
      <c r="AF295" s="10">
        <v>172</v>
      </c>
      <c r="AG295" s="10">
        <v>16</v>
      </c>
      <c r="AH295" s="10">
        <v>820</v>
      </c>
      <c r="AI295" s="10">
        <v>0</v>
      </c>
      <c r="AJ295" s="10">
        <v>1</v>
      </c>
      <c r="AK295" s="14">
        <v>71</v>
      </c>
      <c r="AL295" s="16">
        <v>0</v>
      </c>
      <c r="AM295" s="17">
        <v>9.2650655169028998E-2</v>
      </c>
      <c r="AN295" s="7">
        <v>11.2547456120178</v>
      </c>
      <c r="AO295" s="7">
        <v>3.8538794511461498</v>
      </c>
      <c r="AP295" s="33">
        <v>4.0186696203993897</v>
      </c>
      <c r="AQ295" s="38" t="s">
        <v>1677</v>
      </c>
      <c r="AR295" s="33" t="s">
        <v>1676</v>
      </c>
      <c r="AS295" s="33" t="s">
        <v>1676</v>
      </c>
      <c r="AT295" s="35" t="s">
        <v>1673</v>
      </c>
      <c r="AU295" s="55">
        <f>RANK(AP295,$AP$5:$AP$811,0)</f>
        <v>476</v>
      </c>
      <c r="AV295" s="55">
        <f>RANK(AW295,$AW$5:$AW$811,0)</f>
        <v>291</v>
      </c>
      <c r="AW295" s="55">
        <f>AN295*AO295</f>
        <v>43.374432842032697</v>
      </c>
    </row>
    <row r="296" spans="3:49" x14ac:dyDescent="0.25">
      <c r="C296" s="19" t="s">
        <v>745</v>
      </c>
      <c r="D296" s="6" t="s">
        <v>746</v>
      </c>
      <c r="E296" s="6" t="s">
        <v>27</v>
      </c>
      <c r="F296" s="6" t="s">
        <v>204</v>
      </c>
      <c r="G296" s="13">
        <v>136.519749556379</v>
      </c>
      <c r="H296" s="11">
        <v>1004387.33333333</v>
      </c>
      <c r="I296" s="8">
        <v>41.600318471337602</v>
      </c>
      <c r="J296" s="9">
        <v>0.57587399772620995</v>
      </c>
      <c r="K296" s="9">
        <v>0.13545412598210901</v>
      </c>
      <c r="L296" s="9">
        <v>0.78416030870754705</v>
      </c>
      <c r="M296" s="9">
        <v>4.4682943461599199E-2</v>
      </c>
      <c r="N296" s="10">
        <v>13</v>
      </c>
      <c r="O296" s="10">
        <v>2</v>
      </c>
      <c r="P296" s="10">
        <v>112</v>
      </c>
      <c r="Q296" s="9">
        <v>0.81924930234020399</v>
      </c>
      <c r="R296" s="9">
        <v>0.18038397833325601</v>
      </c>
      <c r="S296" s="9">
        <v>8.5970464135021102E-2</v>
      </c>
      <c r="T296" s="10">
        <v>217</v>
      </c>
      <c r="U296" s="10">
        <v>141</v>
      </c>
      <c r="V296" s="10">
        <v>0</v>
      </c>
      <c r="W296" s="10">
        <v>350</v>
      </c>
      <c r="X296" s="10">
        <v>748</v>
      </c>
      <c r="Y296" s="10">
        <v>191</v>
      </c>
      <c r="Z296" s="10">
        <v>0</v>
      </c>
      <c r="AA296" s="10">
        <v>33</v>
      </c>
      <c r="AB296" s="10">
        <v>44</v>
      </c>
      <c r="AC296" s="10">
        <v>1896</v>
      </c>
      <c r="AD296" s="7">
        <v>38.179310344827599</v>
      </c>
      <c r="AE296" s="10">
        <v>224</v>
      </c>
      <c r="AF296" s="10">
        <v>118</v>
      </c>
      <c r="AG296" s="10">
        <v>6</v>
      </c>
      <c r="AH296" s="10">
        <v>622</v>
      </c>
      <c r="AI296" s="10">
        <v>0</v>
      </c>
      <c r="AJ296" s="10">
        <v>0</v>
      </c>
      <c r="AK296" s="14">
        <v>111</v>
      </c>
      <c r="AL296" s="16">
        <v>0</v>
      </c>
      <c r="AM296" s="17">
        <v>0.18446244917978799</v>
      </c>
      <c r="AN296" s="7">
        <v>12.015912114017601</v>
      </c>
      <c r="AO296" s="7">
        <v>3.6039228932694001</v>
      </c>
      <c r="AP296" s="33">
        <v>7.9880395120822696</v>
      </c>
      <c r="AQ296" s="38" t="s">
        <v>1677</v>
      </c>
      <c r="AR296" s="33" t="s">
        <v>1676</v>
      </c>
      <c r="AS296" s="33" t="s">
        <v>1677</v>
      </c>
      <c r="AT296" s="35" t="s">
        <v>1673</v>
      </c>
      <c r="AU296" s="55">
        <f>RANK(AP296,$AP$5:$AP$811,0)</f>
        <v>360</v>
      </c>
      <c r="AV296" s="55">
        <f>RANK(AW296,$AW$5:$AW$811,0)</f>
        <v>292</v>
      </c>
      <c r="AW296" s="55">
        <f>AN296*AO296</f>
        <v>43.304420751221144</v>
      </c>
    </row>
    <row r="297" spans="3:49" x14ac:dyDescent="0.25">
      <c r="C297" s="19" t="s">
        <v>597</v>
      </c>
      <c r="D297" s="6" t="s">
        <v>598</v>
      </c>
      <c r="E297" s="6" t="s">
        <v>15</v>
      </c>
      <c r="F297" s="6" t="s">
        <v>131</v>
      </c>
      <c r="G297" s="13">
        <v>17.658237224291899</v>
      </c>
      <c r="H297" s="11">
        <v>29145</v>
      </c>
      <c r="I297" s="8">
        <v>38.394308943089399</v>
      </c>
      <c r="J297" s="9">
        <v>0.42472320176499301</v>
      </c>
      <c r="K297" s="9">
        <v>0.104761951561784</v>
      </c>
      <c r="L297" s="9">
        <v>0.67821878477086694</v>
      </c>
      <c r="M297" s="9">
        <v>0</v>
      </c>
      <c r="N297" s="10">
        <v>2</v>
      </c>
      <c r="O297" s="10">
        <v>0</v>
      </c>
      <c r="P297" s="10">
        <v>10</v>
      </c>
      <c r="Q297" s="9">
        <v>1</v>
      </c>
      <c r="R297" s="9">
        <v>0</v>
      </c>
      <c r="S297" s="9">
        <v>0.217741935483871</v>
      </c>
      <c r="T297" s="10">
        <v>13</v>
      </c>
      <c r="U297" s="10">
        <v>4</v>
      </c>
      <c r="V297" s="10">
        <v>0</v>
      </c>
      <c r="W297" s="10">
        <v>0</v>
      </c>
      <c r="X297" s="10">
        <v>158</v>
      </c>
      <c r="Y297" s="10">
        <v>8</v>
      </c>
      <c r="Z297" s="10">
        <v>0</v>
      </c>
      <c r="AA297" s="10">
        <v>1</v>
      </c>
      <c r="AB297" s="10">
        <v>2</v>
      </c>
      <c r="AC297" s="10">
        <v>248</v>
      </c>
      <c r="AD297" s="7">
        <v>36.734693877550903</v>
      </c>
      <c r="AE297" s="10">
        <v>14</v>
      </c>
      <c r="AF297" s="10">
        <v>8</v>
      </c>
      <c r="AG297" s="10">
        <v>5</v>
      </c>
      <c r="AH297" s="10">
        <v>50</v>
      </c>
      <c r="AI297" s="10">
        <v>0</v>
      </c>
      <c r="AJ297" s="10">
        <v>0</v>
      </c>
      <c r="AK297" s="14">
        <v>10</v>
      </c>
      <c r="AL297" s="16">
        <v>0</v>
      </c>
      <c r="AM297" s="17">
        <v>0.306783478691732</v>
      </c>
      <c r="AN297" s="7">
        <v>25.862317514716299</v>
      </c>
      <c r="AO297" s="7">
        <v>1.67242044973078</v>
      </c>
      <c r="AP297" s="33">
        <v>13.2692041631253</v>
      </c>
      <c r="AQ297" s="38" t="s">
        <v>1677</v>
      </c>
      <c r="AR297" s="33" t="s">
        <v>1675</v>
      </c>
      <c r="AS297" s="33" t="s">
        <v>1677</v>
      </c>
      <c r="AT297" s="35" t="s">
        <v>1673</v>
      </c>
      <c r="AU297" s="55">
        <f>RANK(AP297,$AP$5:$AP$811,0)</f>
        <v>286</v>
      </c>
      <c r="AV297" s="55">
        <f>RANK(AW297,$AW$5:$AW$811,0)</f>
        <v>293</v>
      </c>
      <c r="AW297" s="55">
        <f>AN297*AO297</f>
        <v>43.252668689042061</v>
      </c>
    </row>
    <row r="298" spans="3:49" x14ac:dyDescent="0.25">
      <c r="C298" s="19" t="s">
        <v>385</v>
      </c>
      <c r="D298" s="6" t="s">
        <v>386</v>
      </c>
      <c r="E298" s="6" t="s">
        <v>11</v>
      </c>
      <c r="F298" s="6" t="s">
        <v>22</v>
      </c>
      <c r="G298" s="13">
        <v>48.641082179785599</v>
      </c>
      <c r="H298" s="11">
        <v>1195201.66666667</v>
      </c>
      <c r="I298" s="8">
        <v>44.624183006536001</v>
      </c>
      <c r="J298" s="9">
        <v>0</v>
      </c>
      <c r="K298" s="9">
        <v>0.144793992636917</v>
      </c>
      <c r="L298" s="9">
        <v>0.64807491555413199</v>
      </c>
      <c r="M298" s="9">
        <v>0.129400008543512</v>
      </c>
      <c r="N298" s="10">
        <v>9</v>
      </c>
      <c r="O298" s="10">
        <v>3</v>
      </c>
      <c r="P298" s="10">
        <v>76</v>
      </c>
      <c r="Q298" s="9">
        <v>0.52574188959724399</v>
      </c>
      <c r="R298" s="9">
        <v>0.40745872955715901</v>
      </c>
      <c r="S298" s="9">
        <v>0.139281828073993</v>
      </c>
      <c r="T298" s="10">
        <v>175</v>
      </c>
      <c r="U298" s="10">
        <v>495</v>
      </c>
      <c r="V298" s="10">
        <v>1</v>
      </c>
      <c r="W298" s="10">
        <v>1</v>
      </c>
      <c r="X298" s="10">
        <v>169</v>
      </c>
      <c r="Y298" s="10">
        <v>42</v>
      </c>
      <c r="Z298" s="10">
        <v>0</v>
      </c>
      <c r="AA298" s="10">
        <v>17</v>
      </c>
      <c r="AB298" s="10">
        <v>18</v>
      </c>
      <c r="AC298" s="10">
        <v>919</v>
      </c>
      <c r="AD298" s="7">
        <v>45.851851851851897</v>
      </c>
      <c r="AE298" s="10">
        <v>118</v>
      </c>
      <c r="AF298" s="10">
        <v>104</v>
      </c>
      <c r="AG298" s="10">
        <v>14</v>
      </c>
      <c r="AH298" s="10">
        <v>351</v>
      </c>
      <c r="AI298" s="10">
        <v>0</v>
      </c>
      <c r="AJ298" s="10">
        <v>0</v>
      </c>
      <c r="AK298" s="14">
        <v>76</v>
      </c>
      <c r="AL298" s="16">
        <v>1</v>
      </c>
      <c r="AM298" s="17">
        <v>0.61950638781434697</v>
      </c>
      <c r="AN298" s="7">
        <v>7.6487247481915501</v>
      </c>
      <c r="AO298" s="7">
        <v>5.6075060877729204</v>
      </c>
      <c r="AP298" s="33">
        <v>26.570796605085</v>
      </c>
      <c r="AQ298" s="38" t="s">
        <v>1676</v>
      </c>
      <c r="AR298" s="33" t="s">
        <v>1676</v>
      </c>
      <c r="AS298" s="33" t="s">
        <v>1675</v>
      </c>
      <c r="AT298" s="35" t="s">
        <v>1672</v>
      </c>
      <c r="AU298" s="55">
        <f>RANK(AP298,$AP$5:$AP$811,0)</f>
        <v>181</v>
      </c>
      <c r="AV298" s="55">
        <f>RANK(AW298,$AW$5:$AW$811,0)</f>
        <v>294</v>
      </c>
      <c r="AW298" s="55">
        <f>AN298*AO298</f>
        <v>42.890270589183515</v>
      </c>
    </row>
    <row r="299" spans="3:49" x14ac:dyDescent="0.25">
      <c r="C299" s="19" t="s">
        <v>555</v>
      </c>
      <c r="D299" s="6" t="s">
        <v>556</v>
      </c>
      <c r="E299" s="6" t="s">
        <v>15</v>
      </c>
      <c r="F299" s="6" t="s">
        <v>448</v>
      </c>
      <c r="G299" s="13">
        <v>15.743574208264</v>
      </c>
      <c r="H299" s="11">
        <v>991004.33333333302</v>
      </c>
      <c r="I299" s="8">
        <v>43.310439560439598</v>
      </c>
      <c r="J299" s="9">
        <v>1.4388366308434499</v>
      </c>
      <c r="K299" s="9">
        <v>1.61774453189448E-2</v>
      </c>
      <c r="L299" s="9">
        <v>0.39257557643951202</v>
      </c>
      <c r="M299" s="9">
        <v>0.27794587833742501</v>
      </c>
      <c r="N299" s="10">
        <v>2</v>
      </c>
      <c r="O299" s="10">
        <v>0</v>
      </c>
      <c r="P299" s="10">
        <v>20</v>
      </c>
      <c r="Q299" s="9">
        <v>0.39571637247858699</v>
      </c>
      <c r="R299" s="9">
        <v>0.33351841299774299</v>
      </c>
      <c r="S299" s="9">
        <v>6.8306010928961797E-2</v>
      </c>
      <c r="T299" s="10">
        <v>60</v>
      </c>
      <c r="U299" s="10">
        <v>116</v>
      </c>
      <c r="V299" s="10">
        <v>1</v>
      </c>
      <c r="W299" s="10">
        <v>0</v>
      </c>
      <c r="X299" s="10">
        <v>109</v>
      </c>
      <c r="Y299" s="10">
        <v>20</v>
      </c>
      <c r="Z299" s="10">
        <v>0</v>
      </c>
      <c r="AA299" s="10">
        <v>3</v>
      </c>
      <c r="AB299" s="10">
        <v>11</v>
      </c>
      <c r="AC299" s="10">
        <v>366</v>
      </c>
      <c r="AD299" s="7">
        <v>33.080459770114899</v>
      </c>
      <c r="AE299" s="10">
        <v>33</v>
      </c>
      <c r="AF299" s="10">
        <v>21</v>
      </c>
      <c r="AG299" s="10">
        <v>2</v>
      </c>
      <c r="AH299" s="10">
        <v>102</v>
      </c>
      <c r="AI299" s="10">
        <v>0</v>
      </c>
      <c r="AJ299" s="10">
        <v>5</v>
      </c>
      <c r="AK299" s="14">
        <v>20</v>
      </c>
      <c r="AL299" s="16">
        <v>0</v>
      </c>
      <c r="AM299" s="17">
        <v>0.356470076272206</v>
      </c>
      <c r="AN299" s="7">
        <v>10.772323691888801</v>
      </c>
      <c r="AO299" s="7">
        <v>3.9791512512257499</v>
      </c>
      <c r="AP299" s="33">
        <v>15.2799847666742</v>
      </c>
      <c r="AQ299" s="38" t="s">
        <v>1676</v>
      </c>
      <c r="AR299" s="33" t="s">
        <v>1676</v>
      </c>
      <c r="AS299" s="33" t="s">
        <v>1676</v>
      </c>
      <c r="AT299" s="35" t="s">
        <v>1672</v>
      </c>
      <c r="AU299" s="55">
        <f>RANK(AP299,$AP$5:$AP$811,0)</f>
        <v>265</v>
      </c>
      <c r="AV299" s="55">
        <f>RANK(AW299,$AW$5:$AW$811,0)</f>
        <v>295</v>
      </c>
      <c r="AW299" s="55">
        <f>AN299*AO299</f>
        <v>42.86470529718811</v>
      </c>
    </row>
    <row r="300" spans="3:49" x14ac:dyDescent="0.25">
      <c r="C300" s="19" t="s">
        <v>1046</v>
      </c>
      <c r="D300" s="6" t="s">
        <v>1047</v>
      </c>
      <c r="E300" s="6" t="s">
        <v>27</v>
      </c>
      <c r="F300" s="6" t="s">
        <v>27</v>
      </c>
      <c r="G300" s="13">
        <v>117.838707283768</v>
      </c>
      <c r="H300" s="11">
        <v>676842</v>
      </c>
      <c r="I300" s="8">
        <v>41.8217391304348</v>
      </c>
      <c r="J300" s="9">
        <v>0.59815056353521701</v>
      </c>
      <c r="K300" s="9">
        <v>7.06427839636668E-2</v>
      </c>
      <c r="L300" s="9">
        <v>0.80842015649473098</v>
      </c>
      <c r="M300" s="9">
        <v>6.1498826536552297E-4</v>
      </c>
      <c r="N300" s="10">
        <v>2</v>
      </c>
      <c r="O300" s="10">
        <v>0</v>
      </c>
      <c r="P300" s="10">
        <v>99</v>
      </c>
      <c r="Q300" s="9">
        <v>0.90889350658249002</v>
      </c>
      <c r="R300" s="9">
        <v>3.4674611215838799E-3</v>
      </c>
      <c r="S300" s="9">
        <v>8.6012163336229394E-2</v>
      </c>
      <c r="T300" s="10">
        <v>74</v>
      </c>
      <c r="U300" s="10">
        <v>195</v>
      </c>
      <c r="V300" s="10">
        <v>1</v>
      </c>
      <c r="W300" s="10">
        <v>319</v>
      </c>
      <c r="X300" s="10">
        <v>370</v>
      </c>
      <c r="Y300" s="10">
        <v>80</v>
      </c>
      <c r="Z300" s="10">
        <v>0</v>
      </c>
      <c r="AA300" s="10">
        <v>24</v>
      </c>
      <c r="AB300" s="10">
        <v>37</v>
      </c>
      <c r="AC300" s="10">
        <v>1151</v>
      </c>
      <c r="AD300" s="7">
        <v>33.293689320388303</v>
      </c>
      <c r="AE300" s="10">
        <v>112</v>
      </c>
      <c r="AF300" s="10">
        <v>68</v>
      </c>
      <c r="AG300" s="10">
        <v>8</v>
      </c>
      <c r="AH300" s="10">
        <v>446</v>
      </c>
      <c r="AI300" s="10">
        <v>0</v>
      </c>
      <c r="AJ300" s="10">
        <v>0</v>
      </c>
      <c r="AK300" s="14">
        <v>99</v>
      </c>
      <c r="AL300" s="16">
        <v>0</v>
      </c>
      <c r="AM300" s="17">
        <v>7.8838130728617395E-2</v>
      </c>
      <c r="AN300" s="7">
        <v>11.829262929177901</v>
      </c>
      <c r="AO300" s="7">
        <v>3.6117456827859402</v>
      </c>
      <c r="AP300" s="33">
        <v>3.3683031063031001</v>
      </c>
      <c r="AQ300" s="38" t="s">
        <v>1677</v>
      </c>
      <c r="AR300" s="33" t="s">
        <v>1676</v>
      </c>
      <c r="AS300" s="33" t="s">
        <v>1677</v>
      </c>
      <c r="AT300" s="35" t="s">
        <v>1673</v>
      </c>
      <c r="AU300" s="55">
        <f>RANK(AP300,$AP$5:$AP$811,0)</f>
        <v>510</v>
      </c>
      <c r="AV300" s="55">
        <f>RANK(AW300,$AW$5:$AW$811,0)</f>
        <v>296</v>
      </c>
      <c r="AW300" s="55">
        <f>AN300*AO300</f>
        <v>42.724289314998046</v>
      </c>
    </row>
    <row r="301" spans="3:49" x14ac:dyDescent="0.25">
      <c r="C301" s="19" t="s">
        <v>633</v>
      </c>
      <c r="D301" s="6" t="s">
        <v>634</v>
      </c>
      <c r="E301" s="6" t="s">
        <v>27</v>
      </c>
      <c r="F301" s="6" t="s">
        <v>204</v>
      </c>
      <c r="G301" s="13">
        <v>40.914169635035599</v>
      </c>
      <c r="H301" s="11">
        <v>920890.66666666698</v>
      </c>
      <c r="I301" s="8">
        <v>44.0492476060192</v>
      </c>
      <c r="J301" s="9">
        <v>0.98094776528848704</v>
      </c>
      <c r="K301" s="9">
        <v>9.65992095209923E-3</v>
      </c>
      <c r="L301" s="9">
        <v>0.50604542994570101</v>
      </c>
      <c r="M301" s="9">
        <v>0.15187855959080801</v>
      </c>
      <c r="N301" s="10">
        <v>4</v>
      </c>
      <c r="O301" s="10">
        <v>0</v>
      </c>
      <c r="P301" s="10">
        <v>51</v>
      </c>
      <c r="Q301" s="9">
        <v>0.50481033581365398</v>
      </c>
      <c r="R301" s="9">
        <v>0.168984310999337</v>
      </c>
      <c r="S301" s="9">
        <v>6.8306010928961797E-2</v>
      </c>
      <c r="T301" s="10">
        <v>177</v>
      </c>
      <c r="U301" s="10">
        <v>84</v>
      </c>
      <c r="V301" s="10">
        <v>0</v>
      </c>
      <c r="W301" s="10">
        <v>88</v>
      </c>
      <c r="X301" s="10">
        <v>149</v>
      </c>
      <c r="Y301" s="10">
        <v>66</v>
      </c>
      <c r="Z301" s="10">
        <v>0</v>
      </c>
      <c r="AA301" s="10">
        <v>16</v>
      </c>
      <c r="AB301" s="10">
        <v>30</v>
      </c>
      <c r="AC301" s="10">
        <v>732</v>
      </c>
      <c r="AD301" s="7">
        <v>37.9920948616601</v>
      </c>
      <c r="AE301" s="10">
        <v>147</v>
      </c>
      <c r="AF301" s="10">
        <v>33</v>
      </c>
      <c r="AG301" s="10">
        <v>2</v>
      </c>
      <c r="AH301" s="10">
        <v>260</v>
      </c>
      <c r="AI301" s="10">
        <v>0</v>
      </c>
      <c r="AJ301" s="10">
        <v>0</v>
      </c>
      <c r="AK301" s="14">
        <v>51</v>
      </c>
      <c r="AL301" s="16">
        <v>0</v>
      </c>
      <c r="AM301" s="17">
        <v>0.28115021516008898</v>
      </c>
      <c r="AN301" s="7">
        <v>10.6387885237594</v>
      </c>
      <c r="AO301" s="7">
        <v>3.9743342555466499</v>
      </c>
      <c r="AP301" s="33">
        <v>11.887621981236601</v>
      </c>
      <c r="AQ301" s="38" t="s">
        <v>1677</v>
      </c>
      <c r="AR301" s="33" t="s">
        <v>1676</v>
      </c>
      <c r="AS301" s="33" t="s">
        <v>1676</v>
      </c>
      <c r="AT301" s="35" t="s">
        <v>1673</v>
      </c>
      <c r="AU301" s="55">
        <f>RANK(AP301,$AP$5:$AP$811,0)</f>
        <v>304</v>
      </c>
      <c r="AV301" s="55">
        <f>RANK(AW301,$AW$5:$AW$811,0)</f>
        <v>297</v>
      </c>
      <c r="AW301" s="55">
        <f>AN301*AO301</f>
        <v>42.282101667493556</v>
      </c>
    </row>
    <row r="302" spans="3:49" x14ac:dyDescent="0.25">
      <c r="C302" s="19" t="s">
        <v>807</v>
      </c>
      <c r="D302" s="6" t="s">
        <v>808</v>
      </c>
      <c r="E302" s="6" t="s">
        <v>15</v>
      </c>
      <c r="F302" s="6" t="s">
        <v>448</v>
      </c>
      <c r="G302" s="13">
        <v>3.8488642776503998</v>
      </c>
      <c r="H302" s="11">
        <v>503860</v>
      </c>
      <c r="I302" s="8">
        <v>44.1489361702127</v>
      </c>
      <c r="J302" s="9">
        <v>8.3837621603979506E-2</v>
      </c>
      <c r="K302" s="9">
        <v>0</v>
      </c>
      <c r="L302" s="9">
        <v>0.91617031575125196</v>
      </c>
      <c r="M302" s="9">
        <v>8.3829684248748204E-2</v>
      </c>
      <c r="N302" s="10">
        <v>0</v>
      </c>
      <c r="O302" s="10">
        <v>0</v>
      </c>
      <c r="P302" s="10">
        <v>0</v>
      </c>
      <c r="Q302" s="9">
        <v>0.91617031575125196</v>
      </c>
      <c r="R302" s="9">
        <v>8.3829684248748204E-2</v>
      </c>
      <c r="S302" s="9">
        <v>2.0833333333333301E-2</v>
      </c>
      <c r="T302" s="10">
        <v>5</v>
      </c>
      <c r="U302" s="10">
        <v>37</v>
      </c>
      <c r="V302" s="10">
        <v>0</v>
      </c>
      <c r="W302" s="10">
        <v>0</v>
      </c>
      <c r="X302" s="10">
        <v>2</v>
      </c>
      <c r="Y302" s="10">
        <v>5</v>
      </c>
      <c r="Z302" s="10">
        <v>0</v>
      </c>
      <c r="AA302" s="10">
        <v>0</v>
      </c>
      <c r="AB302" s="10">
        <v>0</v>
      </c>
      <c r="AC302" s="10">
        <v>48</v>
      </c>
      <c r="AD302" s="7">
        <v>26.235294117647101</v>
      </c>
      <c r="AE302" s="10">
        <v>7</v>
      </c>
      <c r="AF302" s="10">
        <v>4</v>
      </c>
      <c r="AG302" s="10">
        <v>0</v>
      </c>
      <c r="AH302" s="10">
        <v>18</v>
      </c>
      <c r="AI302" s="10">
        <v>0</v>
      </c>
      <c r="AJ302" s="10">
        <v>0</v>
      </c>
      <c r="AK302" s="14">
        <v>0</v>
      </c>
      <c r="AL302" s="16">
        <v>0</v>
      </c>
      <c r="AM302" s="17">
        <v>0.15795355319088</v>
      </c>
      <c r="AN302" s="7">
        <v>9.9620291544691799</v>
      </c>
      <c r="AO302" s="7">
        <v>4.1924383901944804</v>
      </c>
      <c r="AP302" s="33">
        <v>6.59696070851742</v>
      </c>
      <c r="AQ302" s="38" t="s">
        <v>1677</v>
      </c>
      <c r="AR302" s="33" t="s">
        <v>1676</v>
      </c>
      <c r="AS302" s="33" t="s">
        <v>1676</v>
      </c>
      <c r="AT302" s="35" t="s">
        <v>1673</v>
      </c>
      <c r="AU302" s="55">
        <f>RANK(AP302,$AP$5:$AP$811,0)</f>
        <v>391</v>
      </c>
      <c r="AV302" s="55">
        <f>RANK(AW302,$AW$5:$AW$811,0)</f>
        <v>298</v>
      </c>
      <c r="AW302" s="55">
        <f>AN302*AO302</f>
        <v>41.76519347143325</v>
      </c>
    </row>
    <row r="303" spans="3:49" x14ac:dyDescent="0.25">
      <c r="C303" s="19" t="s">
        <v>392</v>
      </c>
      <c r="D303" s="6" t="s">
        <v>393</v>
      </c>
      <c r="E303" s="6" t="s">
        <v>27</v>
      </c>
      <c r="F303" s="6" t="s">
        <v>27</v>
      </c>
      <c r="G303" s="13">
        <v>26.497865128330801</v>
      </c>
      <c r="H303" s="11">
        <v>367194</v>
      </c>
      <c r="I303" s="8">
        <v>42.102888086642601</v>
      </c>
      <c r="J303" s="9">
        <v>0.27194983648677801</v>
      </c>
      <c r="K303" s="9">
        <v>0.117008969481648</v>
      </c>
      <c r="L303" s="9">
        <v>0.54617714071065704</v>
      </c>
      <c r="M303" s="9">
        <v>0.26366400335441098</v>
      </c>
      <c r="N303" s="10">
        <v>4</v>
      </c>
      <c r="O303" s="10">
        <v>1</v>
      </c>
      <c r="P303" s="10">
        <v>64</v>
      </c>
      <c r="Q303" s="9">
        <v>0.38812273951686899</v>
      </c>
      <c r="R303" s="9">
        <v>0.53786869411539795</v>
      </c>
      <c r="S303" s="9">
        <v>9.89208633093525E-2</v>
      </c>
      <c r="T303" s="10">
        <v>68</v>
      </c>
      <c r="U303" s="10">
        <v>162</v>
      </c>
      <c r="V303" s="10">
        <v>1</v>
      </c>
      <c r="W303" s="10">
        <v>9</v>
      </c>
      <c r="X303" s="10">
        <v>226</v>
      </c>
      <c r="Y303" s="10">
        <v>30</v>
      </c>
      <c r="Z303" s="10">
        <v>2</v>
      </c>
      <c r="AA303" s="10">
        <v>13</v>
      </c>
      <c r="AB303" s="10">
        <v>22</v>
      </c>
      <c r="AC303" s="10">
        <v>556</v>
      </c>
      <c r="AD303" s="7">
        <v>14.1440677966102</v>
      </c>
      <c r="AE303" s="10">
        <v>74</v>
      </c>
      <c r="AF303" s="10">
        <v>50</v>
      </c>
      <c r="AG303" s="10">
        <v>5</v>
      </c>
      <c r="AH303" s="10">
        <v>244</v>
      </c>
      <c r="AI303" s="10">
        <v>0</v>
      </c>
      <c r="AJ303" s="10">
        <v>0</v>
      </c>
      <c r="AK303" s="14">
        <v>64</v>
      </c>
      <c r="AL303" s="16">
        <v>1</v>
      </c>
      <c r="AM303" s="17">
        <v>0.63188804738313498</v>
      </c>
      <c r="AN303" s="7">
        <v>11.6365829396966</v>
      </c>
      <c r="AO303" s="7">
        <v>3.5694018909644898</v>
      </c>
      <c r="AP303" s="33">
        <v>26.2458751826493</v>
      </c>
      <c r="AQ303" s="38" t="s">
        <v>1676</v>
      </c>
      <c r="AR303" s="33" t="s">
        <v>1676</v>
      </c>
      <c r="AS303" s="33" t="s">
        <v>1677</v>
      </c>
      <c r="AT303" s="35" t="s">
        <v>1672</v>
      </c>
      <c r="AU303" s="55">
        <f>RANK(AP303,$AP$5:$AP$811,0)</f>
        <v>184</v>
      </c>
      <c r="AV303" s="55">
        <f>RANK(AW303,$AW$5:$AW$811,0)</f>
        <v>299</v>
      </c>
      <c r="AW303" s="55">
        <f>AN303*AO303</f>
        <v>41.535641149318167</v>
      </c>
    </row>
    <row r="304" spans="3:49" x14ac:dyDescent="0.25">
      <c r="C304" s="19" t="s">
        <v>489</v>
      </c>
      <c r="D304" s="6" t="s">
        <v>490</v>
      </c>
      <c r="E304" s="6" t="s">
        <v>15</v>
      </c>
      <c r="F304" s="6" t="s">
        <v>19</v>
      </c>
      <c r="G304" s="13">
        <v>3.84433896975681</v>
      </c>
      <c r="H304" s="11">
        <v>985909.66666666698</v>
      </c>
      <c r="I304" s="8">
        <v>43.421052631578902</v>
      </c>
      <c r="J304" s="9">
        <v>0.30642156907400298</v>
      </c>
      <c r="K304" s="9">
        <v>8.0519119712988696E-2</v>
      </c>
      <c r="L304" s="9">
        <v>0.44363547805086301</v>
      </c>
      <c r="M304" s="9">
        <v>0.472504768161574</v>
      </c>
      <c r="N304" s="10">
        <v>0</v>
      </c>
      <c r="O304" s="10">
        <v>0</v>
      </c>
      <c r="P304" s="10">
        <v>0</v>
      </c>
      <c r="Q304" s="9">
        <v>0.52415459776385098</v>
      </c>
      <c r="R304" s="9">
        <v>0.472504768161574</v>
      </c>
      <c r="S304" s="9">
        <v>0.105263157894736</v>
      </c>
      <c r="T304" s="10">
        <v>20</v>
      </c>
      <c r="U304" s="10">
        <v>23</v>
      </c>
      <c r="V304" s="10">
        <v>1</v>
      </c>
      <c r="W304" s="10">
        <v>2</v>
      </c>
      <c r="X304" s="10">
        <v>20</v>
      </c>
      <c r="Y304" s="10">
        <v>8</v>
      </c>
      <c r="Z304" s="10">
        <v>0</v>
      </c>
      <c r="AA304" s="10">
        <v>0</v>
      </c>
      <c r="AB304" s="10">
        <v>0</v>
      </c>
      <c r="AC304" s="10">
        <v>57</v>
      </c>
      <c r="AD304" s="7">
        <v>30.8</v>
      </c>
      <c r="AE304" s="10">
        <v>1</v>
      </c>
      <c r="AF304" s="10">
        <v>0</v>
      </c>
      <c r="AG304" s="10">
        <v>0</v>
      </c>
      <c r="AH304" s="10">
        <v>5</v>
      </c>
      <c r="AI304" s="10">
        <v>0</v>
      </c>
      <c r="AJ304" s="10">
        <v>0</v>
      </c>
      <c r="AK304" s="14">
        <v>0</v>
      </c>
      <c r="AL304" s="16">
        <v>1</v>
      </c>
      <c r="AM304" s="17">
        <v>0.48412342783207202</v>
      </c>
      <c r="AN304" s="7">
        <v>11.4461361288523</v>
      </c>
      <c r="AO304" s="7">
        <v>3.60625090758584</v>
      </c>
      <c r="AP304" s="33">
        <v>19.9834719901345</v>
      </c>
      <c r="AQ304" s="38" t="s">
        <v>1676</v>
      </c>
      <c r="AR304" s="33" t="s">
        <v>1676</v>
      </c>
      <c r="AS304" s="33" t="s">
        <v>1677</v>
      </c>
      <c r="AT304" s="35" t="s">
        <v>1672</v>
      </c>
      <c r="AU304" s="55">
        <f>RANK(AP304,$AP$5:$AP$811,0)</f>
        <v>232</v>
      </c>
      <c r="AV304" s="55">
        <f>RANK(AW304,$AW$5:$AW$811,0)</f>
        <v>300</v>
      </c>
      <c r="AW304" s="55">
        <f>AN304*AO304</f>
        <v>41.277638803024679</v>
      </c>
    </row>
    <row r="305" spans="3:49" x14ac:dyDescent="0.25">
      <c r="C305" s="19" t="s">
        <v>543</v>
      </c>
      <c r="D305" s="6" t="s">
        <v>544</v>
      </c>
      <c r="E305" s="6" t="s">
        <v>11</v>
      </c>
      <c r="F305" s="6" t="s">
        <v>22</v>
      </c>
      <c r="G305" s="13">
        <v>3.8788882921222898</v>
      </c>
      <c r="H305" s="11">
        <v>1024410</v>
      </c>
      <c r="I305" s="8">
        <v>42.169811320754697</v>
      </c>
      <c r="J305" s="9">
        <v>0</v>
      </c>
      <c r="K305" s="9">
        <v>0</v>
      </c>
      <c r="L305" s="9">
        <v>1</v>
      </c>
      <c r="M305" s="9">
        <v>0</v>
      </c>
      <c r="N305" s="10">
        <v>0</v>
      </c>
      <c r="O305" s="10">
        <v>0</v>
      </c>
      <c r="P305" s="10">
        <v>2</v>
      </c>
      <c r="Q305" s="9">
        <v>1</v>
      </c>
      <c r="R305" s="9">
        <v>0</v>
      </c>
      <c r="S305" s="9">
        <v>0</v>
      </c>
      <c r="T305" s="10">
        <v>14</v>
      </c>
      <c r="U305" s="10">
        <v>10</v>
      </c>
      <c r="V305" s="10">
        <v>0</v>
      </c>
      <c r="W305" s="10">
        <v>0</v>
      </c>
      <c r="X305" s="10">
        <v>40</v>
      </c>
      <c r="Y305" s="10">
        <v>0</v>
      </c>
      <c r="Z305" s="10">
        <v>0</v>
      </c>
      <c r="AA305" s="10">
        <v>1</v>
      </c>
      <c r="AB305" s="10">
        <v>1</v>
      </c>
      <c r="AC305" s="10">
        <v>53</v>
      </c>
      <c r="AD305" s="7">
        <v>21</v>
      </c>
      <c r="AE305" s="10">
        <v>1</v>
      </c>
      <c r="AF305" s="10">
        <v>0</v>
      </c>
      <c r="AG305" s="10">
        <v>2</v>
      </c>
      <c r="AH305" s="10">
        <v>4</v>
      </c>
      <c r="AI305" s="10">
        <v>0</v>
      </c>
      <c r="AJ305" s="10">
        <v>0</v>
      </c>
      <c r="AK305" s="14">
        <v>2</v>
      </c>
      <c r="AL305" s="16">
        <v>1</v>
      </c>
      <c r="AM305" s="17">
        <v>0.39158657120031698</v>
      </c>
      <c r="AN305" s="7">
        <v>6.6721738840118201</v>
      </c>
      <c r="AO305" s="7">
        <v>6.1598474263656797</v>
      </c>
      <c r="AP305" s="33">
        <v>16.094040918870601</v>
      </c>
      <c r="AQ305" s="38" t="s">
        <v>1676</v>
      </c>
      <c r="AR305" s="33" t="s">
        <v>1676</v>
      </c>
      <c r="AS305" s="33" t="s">
        <v>1675</v>
      </c>
      <c r="AT305" s="35" t="s">
        <v>1672</v>
      </c>
      <c r="AU305" s="55">
        <f>RANK(AP305,$AP$5:$AP$811,0)</f>
        <v>259</v>
      </c>
      <c r="AV305" s="55">
        <f>RANK(AW305,$AW$5:$AW$811,0)</f>
        <v>301</v>
      </c>
      <c r="AW305" s="55">
        <f>AN305*AO305</f>
        <v>41.099573127694512</v>
      </c>
    </row>
    <row r="306" spans="3:49" x14ac:dyDescent="0.25">
      <c r="C306" s="19" t="s">
        <v>319</v>
      </c>
      <c r="D306" s="6" t="s">
        <v>320</v>
      </c>
      <c r="E306" s="6" t="s">
        <v>27</v>
      </c>
      <c r="F306" s="6" t="s">
        <v>27</v>
      </c>
      <c r="G306" s="13">
        <v>16.2451102164102</v>
      </c>
      <c r="H306" s="11">
        <v>179748.66666666701</v>
      </c>
      <c r="I306" s="8">
        <v>42.7589134125637</v>
      </c>
      <c r="J306" s="9">
        <v>0</v>
      </c>
      <c r="K306" s="9">
        <v>8.4902961257465204E-3</v>
      </c>
      <c r="L306" s="9">
        <v>0.40876407611316701</v>
      </c>
      <c r="M306" s="9">
        <v>0.45186914958566399</v>
      </c>
      <c r="N306" s="10">
        <v>30</v>
      </c>
      <c r="O306" s="10">
        <v>1</v>
      </c>
      <c r="P306" s="10">
        <v>28</v>
      </c>
      <c r="Q306" s="9">
        <v>0.37021462421519502</v>
      </c>
      <c r="R306" s="9">
        <v>0.49890889760938401</v>
      </c>
      <c r="S306" s="9">
        <v>8.6587436332767401E-2</v>
      </c>
      <c r="T306" s="10">
        <v>86</v>
      </c>
      <c r="U306" s="10">
        <v>131</v>
      </c>
      <c r="V306" s="10">
        <v>0</v>
      </c>
      <c r="W306" s="10">
        <v>6</v>
      </c>
      <c r="X306" s="10">
        <v>256</v>
      </c>
      <c r="Y306" s="10">
        <v>66</v>
      </c>
      <c r="Z306" s="10">
        <v>56</v>
      </c>
      <c r="AA306" s="10">
        <v>8</v>
      </c>
      <c r="AB306" s="10">
        <v>11</v>
      </c>
      <c r="AC306" s="10">
        <v>589</v>
      </c>
      <c r="AD306" s="7">
        <v>33.594470046082897</v>
      </c>
      <c r="AE306" s="10">
        <v>60</v>
      </c>
      <c r="AF306" s="10">
        <v>66</v>
      </c>
      <c r="AG306" s="10">
        <v>13</v>
      </c>
      <c r="AH306" s="10">
        <v>221</v>
      </c>
      <c r="AI306" s="10">
        <v>3</v>
      </c>
      <c r="AJ306" s="10">
        <v>0</v>
      </c>
      <c r="AK306" s="14">
        <v>28</v>
      </c>
      <c r="AL306" s="16">
        <v>1</v>
      </c>
      <c r="AM306" s="17">
        <v>0.86530284733018703</v>
      </c>
      <c r="AN306" s="7">
        <v>5.1327728074832404</v>
      </c>
      <c r="AO306" s="7">
        <v>7.88088635631257</v>
      </c>
      <c r="AP306" s="33">
        <v>35.002191714631202</v>
      </c>
      <c r="AQ306" s="38" t="s">
        <v>1675</v>
      </c>
      <c r="AR306" s="33" t="s">
        <v>1676</v>
      </c>
      <c r="AS306" s="33" t="s">
        <v>1675</v>
      </c>
      <c r="AT306" s="35" t="s">
        <v>1672</v>
      </c>
      <c r="AU306" s="55">
        <f>RANK(AP306,$AP$5:$AP$811,0)</f>
        <v>148</v>
      </c>
      <c r="AV306" s="55">
        <f>RANK(AW306,$AW$5:$AW$811,0)</f>
        <v>302</v>
      </c>
      <c r="AW306" s="55">
        <f>AN306*AO306</f>
        <v>40.450799188546831</v>
      </c>
    </row>
    <row r="307" spans="3:49" x14ac:dyDescent="0.25">
      <c r="C307" s="19" t="s">
        <v>579</v>
      </c>
      <c r="D307" s="6" t="s">
        <v>580</v>
      </c>
      <c r="E307" s="6" t="s">
        <v>15</v>
      </c>
      <c r="F307" s="6" t="s">
        <v>19</v>
      </c>
      <c r="G307" s="13">
        <v>83.334616242852405</v>
      </c>
      <c r="H307" s="11">
        <v>1190946</v>
      </c>
      <c r="I307" s="8">
        <v>42.715909090909101</v>
      </c>
      <c r="J307" s="9">
        <v>0.42232661114146702</v>
      </c>
      <c r="K307" s="9">
        <v>4.6764546356322302E-2</v>
      </c>
      <c r="L307" s="9">
        <v>0.76448437115075096</v>
      </c>
      <c r="M307" s="9">
        <v>0.13658104770353</v>
      </c>
      <c r="N307" s="10">
        <v>10</v>
      </c>
      <c r="O307" s="10">
        <v>0</v>
      </c>
      <c r="P307" s="10">
        <v>69</v>
      </c>
      <c r="Q307" s="9">
        <v>0.75958131390095596</v>
      </c>
      <c r="R307" s="9">
        <v>0.207758352955319</v>
      </c>
      <c r="S307" s="9">
        <v>9.0497737556561098E-2</v>
      </c>
      <c r="T307" s="10">
        <v>147</v>
      </c>
      <c r="U307" s="10">
        <v>365</v>
      </c>
      <c r="V307" s="10">
        <v>0</v>
      </c>
      <c r="W307" s="10">
        <v>6</v>
      </c>
      <c r="X307" s="10">
        <v>223</v>
      </c>
      <c r="Y307" s="10">
        <v>164</v>
      </c>
      <c r="Z307" s="10">
        <v>6</v>
      </c>
      <c r="AA307" s="10">
        <v>20</v>
      </c>
      <c r="AB307" s="10">
        <v>26</v>
      </c>
      <c r="AC307" s="10">
        <v>884</v>
      </c>
      <c r="AD307" s="7">
        <v>34.094043887147301</v>
      </c>
      <c r="AE307" s="10">
        <v>131</v>
      </c>
      <c r="AF307" s="10">
        <v>60</v>
      </c>
      <c r="AG307" s="10">
        <v>9</v>
      </c>
      <c r="AH307" s="10">
        <v>330</v>
      </c>
      <c r="AI307" s="10">
        <v>0</v>
      </c>
      <c r="AJ307" s="10">
        <v>2</v>
      </c>
      <c r="AK307" s="14">
        <v>69</v>
      </c>
      <c r="AL307" s="16">
        <v>0</v>
      </c>
      <c r="AM307" s="17">
        <v>0.34859804215549201</v>
      </c>
      <c r="AN307" s="7">
        <v>16.7959659201065</v>
      </c>
      <c r="AO307" s="7">
        <v>2.4032313445185198</v>
      </c>
      <c r="AP307" s="33">
        <v>14.0710176601734</v>
      </c>
      <c r="AQ307" s="38" t="s">
        <v>1676</v>
      </c>
      <c r="AR307" s="33" t="s">
        <v>1675</v>
      </c>
      <c r="AS307" s="33" t="s">
        <v>1677</v>
      </c>
      <c r="AT307" s="35" t="s">
        <v>1673</v>
      </c>
      <c r="AU307" s="55">
        <f>RANK(AP307,$AP$5:$AP$811,0)</f>
        <v>277</v>
      </c>
      <c r="AV307" s="55">
        <f>RANK(AW307,$AW$5:$AW$811,0)</f>
        <v>303</v>
      </c>
      <c r="AW307" s="55">
        <f>AN307*AO307</f>
        <v>40.36459176066478</v>
      </c>
    </row>
    <row r="308" spans="3:49" x14ac:dyDescent="0.25">
      <c r="C308" s="19" t="s">
        <v>575</v>
      </c>
      <c r="D308" s="6" t="s">
        <v>576</v>
      </c>
      <c r="E308" s="6" t="s">
        <v>27</v>
      </c>
      <c r="F308" s="6" t="s">
        <v>27</v>
      </c>
      <c r="G308" s="13">
        <v>17.6709825856104</v>
      </c>
      <c r="H308" s="11">
        <v>873814.33333333302</v>
      </c>
      <c r="I308" s="8">
        <v>40.335120643431601</v>
      </c>
      <c r="J308" s="9">
        <v>7.4968268525293494E-2</v>
      </c>
      <c r="K308" s="9">
        <v>4.0328268747508497E-3</v>
      </c>
      <c r="L308" s="9">
        <v>0.64909283658105099</v>
      </c>
      <c r="M308" s="9">
        <v>0.33975335525040301</v>
      </c>
      <c r="N308" s="10">
        <v>2</v>
      </c>
      <c r="O308" s="10">
        <v>0</v>
      </c>
      <c r="P308" s="10">
        <v>26</v>
      </c>
      <c r="Q308" s="9">
        <v>0.58492460279171699</v>
      </c>
      <c r="R308" s="9">
        <v>0.407954415914488</v>
      </c>
      <c r="S308" s="9">
        <v>9.0425531914893595E-2</v>
      </c>
      <c r="T308" s="10">
        <v>17</v>
      </c>
      <c r="U308" s="10">
        <v>105</v>
      </c>
      <c r="V308" s="10">
        <v>0</v>
      </c>
      <c r="W308" s="10">
        <v>1</v>
      </c>
      <c r="X308" s="10">
        <v>140</v>
      </c>
      <c r="Y308" s="10">
        <v>25</v>
      </c>
      <c r="Z308" s="10">
        <v>0</v>
      </c>
      <c r="AA308" s="10">
        <v>4</v>
      </c>
      <c r="AB308" s="10">
        <v>5</v>
      </c>
      <c r="AC308" s="10">
        <v>376</v>
      </c>
      <c r="AD308" s="7">
        <v>15.294117647058799</v>
      </c>
      <c r="AE308" s="10">
        <v>49</v>
      </c>
      <c r="AF308" s="10">
        <v>29</v>
      </c>
      <c r="AG308" s="10">
        <v>3</v>
      </c>
      <c r="AH308" s="10">
        <v>147</v>
      </c>
      <c r="AI308" s="10">
        <v>0</v>
      </c>
      <c r="AJ308" s="10">
        <v>0</v>
      </c>
      <c r="AK308" s="14">
        <v>26</v>
      </c>
      <c r="AL308" s="16">
        <v>0</v>
      </c>
      <c r="AM308" s="17">
        <v>0.35249612283378301</v>
      </c>
      <c r="AN308" s="7">
        <v>14.721682506195201</v>
      </c>
      <c r="AO308" s="7">
        <v>2.7418155315185699</v>
      </c>
      <c r="AP308" s="33">
        <v>14.228202056842701</v>
      </c>
      <c r="AQ308" s="38" t="s">
        <v>1676</v>
      </c>
      <c r="AR308" s="33" t="s">
        <v>1675</v>
      </c>
      <c r="AS308" s="33" t="s">
        <v>1677</v>
      </c>
      <c r="AT308" s="35" t="s">
        <v>1672</v>
      </c>
      <c r="AU308" s="55">
        <f>RANK(AP308,$AP$5:$AP$811,0)</f>
        <v>275</v>
      </c>
      <c r="AV308" s="55">
        <f>RANK(AW308,$AW$5:$AW$811,0)</f>
        <v>304</v>
      </c>
      <c r="AW308" s="55">
        <f>AN308*AO308</f>
        <v>40.364137745571227</v>
      </c>
    </row>
    <row r="309" spans="3:49" x14ac:dyDescent="0.25">
      <c r="C309" s="19" t="s">
        <v>653</v>
      </c>
      <c r="D309" s="6" t="s">
        <v>654</v>
      </c>
      <c r="E309" s="6" t="s">
        <v>27</v>
      </c>
      <c r="F309" s="6" t="s">
        <v>204</v>
      </c>
      <c r="G309" s="13">
        <v>51.379748293443598</v>
      </c>
      <c r="H309" s="11">
        <v>610527</v>
      </c>
      <c r="I309" s="8">
        <v>42.194835680751197</v>
      </c>
      <c r="J309" s="9">
        <v>0.32336849394350797</v>
      </c>
      <c r="K309" s="9">
        <v>8.2030577907023997E-4</v>
      </c>
      <c r="L309" s="9">
        <v>0.61623722907313905</v>
      </c>
      <c r="M309" s="9">
        <v>0.226276059410006</v>
      </c>
      <c r="N309" s="10">
        <v>7</v>
      </c>
      <c r="O309" s="10">
        <v>0</v>
      </c>
      <c r="P309" s="10">
        <v>55</v>
      </c>
      <c r="Q309" s="9">
        <v>0.64341658612269703</v>
      </c>
      <c r="R309" s="9">
        <v>0.22801165522803599</v>
      </c>
      <c r="S309" s="9">
        <v>5.8411214953270903E-2</v>
      </c>
      <c r="T309" s="10">
        <v>93</v>
      </c>
      <c r="U309" s="10">
        <v>74</v>
      </c>
      <c r="V309" s="10">
        <v>0</v>
      </c>
      <c r="W309" s="10">
        <v>210</v>
      </c>
      <c r="X309" s="10">
        <v>216</v>
      </c>
      <c r="Y309" s="10">
        <v>85</v>
      </c>
      <c r="Z309" s="10">
        <v>0</v>
      </c>
      <c r="AA309" s="10">
        <v>3</v>
      </c>
      <c r="AB309" s="10">
        <v>8</v>
      </c>
      <c r="AC309" s="10">
        <v>856</v>
      </c>
      <c r="AD309" s="7">
        <v>30.3484320557491</v>
      </c>
      <c r="AE309" s="10">
        <v>95</v>
      </c>
      <c r="AF309" s="10">
        <v>41</v>
      </c>
      <c r="AG309" s="10">
        <v>4</v>
      </c>
      <c r="AH309" s="10">
        <v>311</v>
      </c>
      <c r="AI309" s="10">
        <v>0</v>
      </c>
      <c r="AJ309" s="10">
        <v>0</v>
      </c>
      <c r="AK309" s="14">
        <v>55</v>
      </c>
      <c r="AL309" s="16">
        <v>0</v>
      </c>
      <c r="AM309" s="17">
        <v>0.27504941925847998</v>
      </c>
      <c r="AN309" s="7">
        <v>11.685123996785199</v>
      </c>
      <c r="AO309" s="7">
        <v>3.4195503882601801</v>
      </c>
      <c r="AP309" s="33">
        <v>10.990389020841301</v>
      </c>
      <c r="AQ309" s="38" t="s">
        <v>1677</v>
      </c>
      <c r="AR309" s="33" t="s">
        <v>1676</v>
      </c>
      <c r="AS309" s="33" t="s">
        <v>1677</v>
      </c>
      <c r="AT309" s="35" t="s">
        <v>1673</v>
      </c>
      <c r="AU309" s="55">
        <f>RANK(AP309,$AP$5:$AP$811,0)</f>
        <v>314</v>
      </c>
      <c r="AV309" s="55">
        <f>RANK(AW309,$AW$5:$AW$811,0)</f>
        <v>305</v>
      </c>
      <c r="AW309" s="55">
        <f>AN309*AO309</f>
        <v>39.957870300075179</v>
      </c>
    </row>
    <row r="310" spans="3:49" x14ac:dyDescent="0.25">
      <c r="C310" s="19" t="s">
        <v>418</v>
      </c>
      <c r="D310" s="6" t="s">
        <v>419</v>
      </c>
      <c r="E310" s="6" t="s">
        <v>27</v>
      </c>
      <c r="F310" s="6" t="s">
        <v>48</v>
      </c>
      <c r="G310" s="13">
        <v>8.2317204879915895</v>
      </c>
      <c r="H310" s="11">
        <v>1375733.66666667</v>
      </c>
      <c r="I310" s="8">
        <v>43.6666666666667</v>
      </c>
      <c r="J310" s="9">
        <v>0.67993619562948404</v>
      </c>
      <c r="K310" s="9">
        <v>0.112348269703993</v>
      </c>
      <c r="L310" s="9">
        <v>0.50936130160801896</v>
      </c>
      <c r="M310" s="9">
        <v>0.32080007833179902</v>
      </c>
      <c r="N310" s="10">
        <v>0</v>
      </c>
      <c r="O310" s="10">
        <v>0</v>
      </c>
      <c r="P310" s="10">
        <v>15</v>
      </c>
      <c r="Q310" s="9">
        <v>0.34493822002314101</v>
      </c>
      <c r="R310" s="9">
        <v>0.65234304665356802</v>
      </c>
      <c r="S310" s="9">
        <v>0.140740740740741</v>
      </c>
      <c r="T310" s="10">
        <v>16</v>
      </c>
      <c r="U310" s="10">
        <v>82</v>
      </c>
      <c r="V310" s="10">
        <v>0</v>
      </c>
      <c r="W310" s="10">
        <v>1</v>
      </c>
      <c r="X310" s="10">
        <v>21</v>
      </c>
      <c r="Y310" s="10">
        <v>8</v>
      </c>
      <c r="Z310" s="10">
        <v>0</v>
      </c>
      <c r="AA310" s="10">
        <v>2</v>
      </c>
      <c r="AB310" s="10">
        <v>2</v>
      </c>
      <c r="AC310" s="10">
        <v>135</v>
      </c>
      <c r="AD310" s="7">
        <v>28.269230769230798</v>
      </c>
      <c r="AE310" s="10">
        <v>3</v>
      </c>
      <c r="AF310" s="10">
        <v>7</v>
      </c>
      <c r="AG310" s="10">
        <v>4</v>
      </c>
      <c r="AH310" s="10">
        <v>32</v>
      </c>
      <c r="AI310" s="10">
        <v>0</v>
      </c>
      <c r="AJ310" s="10">
        <v>0</v>
      </c>
      <c r="AK310" s="14">
        <v>15</v>
      </c>
      <c r="AL310" s="16">
        <v>0</v>
      </c>
      <c r="AM310" s="17">
        <v>0.61382593238685901</v>
      </c>
      <c r="AN310" s="7">
        <v>8.5364706432478794</v>
      </c>
      <c r="AO310" s="7">
        <v>4.6617440625228204</v>
      </c>
      <c r="AP310" s="33">
        <v>24.4271055872949</v>
      </c>
      <c r="AQ310" s="38" t="s">
        <v>1676</v>
      </c>
      <c r="AR310" s="33" t="s">
        <v>1676</v>
      </c>
      <c r="AS310" s="33" t="s">
        <v>1676</v>
      </c>
      <c r="AT310" s="35" t="s">
        <v>1672</v>
      </c>
      <c r="AU310" s="55">
        <f>RANK(AP310,$AP$5:$AP$811,0)</f>
        <v>197</v>
      </c>
      <c r="AV310" s="55">
        <f>RANK(AW310,$AW$5:$AW$811,0)</f>
        <v>306</v>
      </c>
      <c r="AW310" s="55">
        <f>AN310*AO310</f>
        <v>39.794841336061161</v>
      </c>
    </row>
    <row r="311" spans="3:49" x14ac:dyDescent="0.25">
      <c r="C311" s="19" t="s">
        <v>459</v>
      </c>
      <c r="D311" s="6" t="s">
        <v>460</v>
      </c>
      <c r="E311" s="6" t="s">
        <v>27</v>
      </c>
      <c r="F311" s="6" t="s">
        <v>163</v>
      </c>
      <c r="G311" s="13">
        <v>17.321689872566601</v>
      </c>
      <c r="H311" s="11">
        <v>1240974.33333333</v>
      </c>
      <c r="I311" s="8">
        <v>44.193548387096797</v>
      </c>
      <c r="J311" s="9">
        <v>0.67795361454602898</v>
      </c>
      <c r="K311" s="9">
        <v>4.4065579681850696E-3</v>
      </c>
      <c r="L311" s="9">
        <v>0.47467614942188502</v>
      </c>
      <c r="M311" s="9">
        <v>0.20944302303924101</v>
      </c>
      <c r="N311" s="10">
        <v>5</v>
      </c>
      <c r="O311" s="10">
        <v>0</v>
      </c>
      <c r="P311" s="10">
        <v>17</v>
      </c>
      <c r="Q311" s="9">
        <v>0.41439811984160602</v>
      </c>
      <c r="R311" s="9">
        <v>0.27412761058770602</v>
      </c>
      <c r="S311" s="9">
        <v>9.54545454545455E-2</v>
      </c>
      <c r="T311" s="10">
        <v>51</v>
      </c>
      <c r="U311" s="10">
        <v>97</v>
      </c>
      <c r="V311" s="10">
        <v>0</v>
      </c>
      <c r="W311" s="10">
        <v>5</v>
      </c>
      <c r="X311" s="10">
        <v>62</v>
      </c>
      <c r="Y311" s="10">
        <v>14</v>
      </c>
      <c r="Z311" s="10">
        <v>7</v>
      </c>
      <c r="AA311" s="10">
        <v>3</v>
      </c>
      <c r="AB311" s="10">
        <v>3</v>
      </c>
      <c r="AC311" s="10">
        <v>220</v>
      </c>
      <c r="AD311" s="7">
        <v>32.972972972972997</v>
      </c>
      <c r="AE311" s="10">
        <v>26</v>
      </c>
      <c r="AF311" s="10">
        <v>15</v>
      </c>
      <c r="AG311" s="10">
        <v>3</v>
      </c>
      <c r="AH311" s="10">
        <v>82</v>
      </c>
      <c r="AI311" s="10">
        <v>0</v>
      </c>
      <c r="AJ311" s="10">
        <v>0</v>
      </c>
      <c r="AK311" s="14">
        <v>17</v>
      </c>
      <c r="AL311" s="16">
        <v>0</v>
      </c>
      <c r="AM311" s="17">
        <v>0.54486737432283905</v>
      </c>
      <c r="AN311" s="7">
        <v>10.2973794203502</v>
      </c>
      <c r="AO311" s="7">
        <v>3.8628424995436901</v>
      </c>
      <c r="AP311" s="33">
        <v>21.673273925977401</v>
      </c>
      <c r="AQ311" s="38" t="s">
        <v>1676</v>
      </c>
      <c r="AR311" s="33" t="s">
        <v>1676</v>
      </c>
      <c r="AS311" s="33" t="s">
        <v>1676</v>
      </c>
      <c r="AT311" s="35" t="s">
        <v>1672</v>
      </c>
      <c r="AU311" s="55">
        <f>RANK(AP311,$AP$5:$AP$811,0)</f>
        <v>217</v>
      </c>
      <c r="AV311" s="55">
        <f>RANK(AW311,$AW$5:$AW$811,0)</f>
        <v>307</v>
      </c>
      <c r="AW311" s="55">
        <f>AN311*AO311</f>
        <v>39.777154858855319</v>
      </c>
    </row>
    <row r="312" spans="3:49" x14ac:dyDescent="0.25">
      <c r="C312" s="19" t="s">
        <v>649</v>
      </c>
      <c r="D312" s="6" t="s">
        <v>650</v>
      </c>
      <c r="E312" s="6" t="s">
        <v>27</v>
      </c>
      <c r="F312" s="6" t="s">
        <v>163</v>
      </c>
      <c r="G312" s="13">
        <v>2.05208788814635</v>
      </c>
      <c r="H312" s="11">
        <v>1901998</v>
      </c>
      <c r="I312" s="8">
        <v>47.5</v>
      </c>
      <c r="J312" s="9">
        <v>7.11742793486227E-3</v>
      </c>
      <c r="K312" s="9">
        <v>0</v>
      </c>
      <c r="L312" s="9">
        <v>1</v>
      </c>
      <c r="M312" s="9">
        <v>0</v>
      </c>
      <c r="N312" s="10">
        <v>0</v>
      </c>
      <c r="O312" s="10">
        <v>0</v>
      </c>
      <c r="P312" s="10">
        <v>2</v>
      </c>
      <c r="Q312" s="9">
        <v>1</v>
      </c>
      <c r="R312" s="9">
        <v>0</v>
      </c>
      <c r="S312" s="9">
        <v>0.83333333333333304</v>
      </c>
      <c r="T312" s="10">
        <v>12</v>
      </c>
      <c r="U312" s="10">
        <v>2</v>
      </c>
      <c r="V312" s="10">
        <v>0</v>
      </c>
      <c r="W312" s="10">
        <v>0</v>
      </c>
      <c r="X312" s="10">
        <v>0</v>
      </c>
      <c r="Y312" s="10">
        <v>15</v>
      </c>
      <c r="Z312" s="10">
        <v>0</v>
      </c>
      <c r="AA312" s="10">
        <v>0</v>
      </c>
      <c r="AB312" s="10">
        <v>0</v>
      </c>
      <c r="AC312" s="10">
        <v>18</v>
      </c>
      <c r="AD312" s="7">
        <v>0</v>
      </c>
      <c r="AE312" s="10">
        <v>1</v>
      </c>
      <c r="AF312" s="10">
        <v>3</v>
      </c>
      <c r="AG312" s="10">
        <v>0</v>
      </c>
      <c r="AH312" s="10">
        <v>5</v>
      </c>
      <c r="AI312" s="10">
        <v>0</v>
      </c>
      <c r="AJ312" s="10">
        <v>0</v>
      </c>
      <c r="AK312" s="14">
        <v>2</v>
      </c>
      <c r="AL312" s="16">
        <v>0</v>
      </c>
      <c r="AM312" s="17">
        <v>0.291634560003252</v>
      </c>
      <c r="AN312" s="7">
        <v>13.8355697919537</v>
      </c>
      <c r="AO312" s="7">
        <v>2.8315107938848101</v>
      </c>
      <c r="AP312" s="33">
        <v>11.424948721574101</v>
      </c>
      <c r="AQ312" s="38" t="s">
        <v>1677</v>
      </c>
      <c r="AR312" s="33" t="s">
        <v>1675</v>
      </c>
      <c r="AS312" s="33" t="s">
        <v>1677</v>
      </c>
      <c r="AT312" s="35" t="s">
        <v>1673</v>
      </c>
      <c r="AU312" s="55">
        <f>RANK(AP312,$AP$5:$AP$811,0)</f>
        <v>312</v>
      </c>
      <c r="AV312" s="55">
        <f>RANK(AW312,$AW$5:$AW$811,0)</f>
        <v>308</v>
      </c>
      <c r="AW312" s="55">
        <f>AN312*AO312</f>
        <v>39.175565205463521</v>
      </c>
    </row>
    <row r="313" spans="3:49" x14ac:dyDescent="0.25">
      <c r="C313" s="19" t="s">
        <v>956</v>
      </c>
      <c r="D313" s="6" t="s">
        <v>957</v>
      </c>
      <c r="E313" s="6" t="s">
        <v>15</v>
      </c>
      <c r="F313" s="6" t="s">
        <v>131</v>
      </c>
      <c r="G313" s="13">
        <v>49.5502042462996</v>
      </c>
      <c r="H313" s="11">
        <v>211374</v>
      </c>
      <c r="I313" s="8">
        <v>42.626201923076898</v>
      </c>
      <c r="J313" s="9">
        <v>0.331171675942386</v>
      </c>
      <c r="K313" s="9">
        <v>0.10207483145268401</v>
      </c>
      <c r="L313" s="9">
        <v>0.72730703772379901</v>
      </c>
      <c r="M313" s="9">
        <v>0.107190483438518</v>
      </c>
      <c r="N313" s="10">
        <v>2</v>
      </c>
      <c r="O313" s="10">
        <v>1</v>
      </c>
      <c r="P313" s="10">
        <v>28</v>
      </c>
      <c r="Q313" s="9">
        <v>0.80593634891520305</v>
      </c>
      <c r="R313" s="9">
        <v>0.130636003699797</v>
      </c>
      <c r="S313" s="9">
        <v>5.1558752997601903E-2</v>
      </c>
      <c r="T313" s="10">
        <v>101</v>
      </c>
      <c r="U313" s="10">
        <v>325</v>
      </c>
      <c r="V313" s="10">
        <v>2</v>
      </c>
      <c r="W313" s="10">
        <v>24</v>
      </c>
      <c r="X313" s="10">
        <v>231</v>
      </c>
      <c r="Y313" s="10">
        <v>67</v>
      </c>
      <c r="Z313" s="10">
        <v>0</v>
      </c>
      <c r="AA313" s="10">
        <v>10</v>
      </c>
      <c r="AB313" s="10">
        <v>15</v>
      </c>
      <c r="AC313" s="10">
        <v>834</v>
      </c>
      <c r="AD313" s="7">
        <v>37.701149425287397</v>
      </c>
      <c r="AE313" s="10">
        <v>87</v>
      </c>
      <c r="AF313" s="10">
        <v>30</v>
      </c>
      <c r="AG313" s="10">
        <v>8</v>
      </c>
      <c r="AH313" s="10">
        <v>273</v>
      </c>
      <c r="AI313" s="10">
        <v>0</v>
      </c>
      <c r="AJ313" s="10">
        <v>1</v>
      </c>
      <c r="AK313" s="14">
        <v>28</v>
      </c>
      <c r="AL313" s="16">
        <v>0</v>
      </c>
      <c r="AM313" s="17">
        <v>0.10901376552577401</v>
      </c>
      <c r="AN313" s="7">
        <v>24.9211068952613</v>
      </c>
      <c r="AO313" s="7">
        <v>1.5636849244539199</v>
      </c>
      <c r="AP313" s="33">
        <v>4.2481311731163904</v>
      </c>
      <c r="AQ313" s="38" t="s">
        <v>1677</v>
      </c>
      <c r="AR313" s="33" t="s">
        <v>1675</v>
      </c>
      <c r="AS313" s="33" t="s">
        <v>1677</v>
      </c>
      <c r="AT313" s="35" t="s">
        <v>1673</v>
      </c>
      <c r="AU313" s="55">
        <f>RANK(AP313,$AP$5:$AP$811,0)</f>
        <v>465</v>
      </c>
      <c r="AV313" s="55">
        <f>RANK(AW313,$AW$5:$AW$811,0)</f>
        <v>309</v>
      </c>
      <c r="AW313" s="55">
        <f>AN313*AO313</f>
        <v>38.968759152824731</v>
      </c>
    </row>
    <row r="314" spans="3:49" x14ac:dyDescent="0.25">
      <c r="C314" s="19" t="s">
        <v>467</v>
      </c>
      <c r="D314" s="6" t="s">
        <v>468</v>
      </c>
      <c r="E314" s="6" t="s">
        <v>27</v>
      </c>
      <c r="F314" s="6" t="s">
        <v>204</v>
      </c>
      <c r="G314" s="13">
        <v>70.124467870521201</v>
      </c>
      <c r="H314" s="11">
        <v>547419</v>
      </c>
      <c r="I314" s="8">
        <v>41.353383458646597</v>
      </c>
      <c r="J314" s="9">
        <v>0.16812934278066799</v>
      </c>
      <c r="K314" s="9">
        <v>3.1922880257096602E-2</v>
      </c>
      <c r="L314" s="9">
        <v>0.45632650876401798</v>
      </c>
      <c r="M314" s="9">
        <v>0.40656736132719801</v>
      </c>
      <c r="N314" s="10">
        <v>13</v>
      </c>
      <c r="O314" s="10">
        <v>1</v>
      </c>
      <c r="P314" s="10">
        <v>103</v>
      </c>
      <c r="Q314" s="9">
        <v>0.34540402398570003</v>
      </c>
      <c r="R314" s="9">
        <v>0.57689262003728803</v>
      </c>
      <c r="S314" s="9">
        <v>3.8775510204081598E-2</v>
      </c>
      <c r="T314" s="10">
        <v>104</v>
      </c>
      <c r="U314" s="10">
        <v>138</v>
      </c>
      <c r="V314" s="10">
        <v>0</v>
      </c>
      <c r="W314" s="10">
        <v>159</v>
      </c>
      <c r="X314" s="10">
        <v>693</v>
      </c>
      <c r="Y314" s="10">
        <v>125</v>
      </c>
      <c r="Z314" s="10">
        <v>0</v>
      </c>
      <c r="AA314" s="10">
        <v>19</v>
      </c>
      <c r="AB314" s="10">
        <v>39</v>
      </c>
      <c r="AC314" s="10">
        <v>1470</v>
      </c>
      <c r="AD314" s="7">
        <v>25.591517857142801</v>
      </c>
      <c r="AE314" s="10">
        <v>174</v>
      </c>
      <c r="AF314" s="10">
        <v>87</v>
      </c>
      <c r="AG314" s="10">
        <v>7</v>
      </c>
      <c r="AH314" s="10">
        <v>462</v>
      </c>
      <c r="AI314" s="10">
        <v>0</v>
      </c>
      <c r="AJ314" s="10">
        <v>0</v>
      </c>
      <c r="AK314" s="14">
        <v>103</v>
      </c>
      <c r="AL314" s="16">
        <v>0</v>
      </c>
      <c r="AM314" s="17">
        <v>0.54895321503107197</v>
      </c>
      <c r="AN314" s="7">
        <v>7.37133666575152</v>
      </c>
      <c r="AO314" s="7">
        <v>5.2828535197284197</v>
      </c>
      <c r="AP314" s="33">
        <v>21.3771669396798</v>
      </c>
      <c r="AQ314" s="38" t="s">
        <v>1676</v>
      </c>
      <c r="AR314" s="33" t="s">
        <v>1676</v>
      </c>
      <c r="AS314" s="33" t="s">
        <v>1676</v>
      </c>
      <c r="AT314" s="35" t="s">
        <v>1672</v>
      </c>
      <c r="AU314" s="55">
        <f>RANK(AP314,$AP$5:$AP$811,0)</f>
        <v>221</v>
      </c>
      <c r="AV314" s="55">
        <f>RANK(AW314,$AW$5:$AW$811,0)</f>
        <v>310</v>
      </c>
      <c r="AW314" s="55">
        <f>AN314*AO314</f>
        <v>38.941691849768574</v>
      </c>
    </row>
    <row r="315" spans="3:49" x14ac:dyDescent="0.25">
      <c r="C315" s="19" t="s">
        <v>369</v>
      </c>
      <c r="D315" s="6" t="s">
        <v>370</v>
      </c>
      <c r="E315" s="6" t="s">
        <v>15</v>
      </c>
      <c r="F315" s="6" t="s">
        <v>131</v>
      </c>
      <c r="G315" s="13">
        <v>37.447533331642497</v>
      </c>
      <c r="H315" s="11">
        <v>390200</v>
      </c>
      <c r="I315" s="8">
        <v>43.256955810147197</v>
      </c>
      <c r="J315" s="9">
        <v>0.39150859931604798</v>
      </c>
      <c r="K315" s="9">
        <v>4.0001445463102199E-3</v>
      </c>
      <c r="L315" s="9">
        <v>0.15419023193543199</v>
      </c>
      <c r="M315" s="9">
        <v>0.58546151178713701</v>
      </c>
      <c r="N315" s="10">
        <v>19</v>
      </c>
      <c r="O315" s="10">
        <v>4</v>
      </c>
      <c r="P315" s="10">
        <v>73</v>
      </c>
      <c r="Q315" s="9">
        <v>0.104854825385259</v>
      </c>
      <c r="R315" s="9">
        <v>0.73809678733148698</v>
      </c>
      <c r="S315" s="9">
        <v>9.6463022508038593E-3</v>
      </c>
      <c r="T315" s="10">
        <v>120</v>
      </c>
      <c r="U315" s="10">
        <v>178</v>
      </c>
      <c r="V315" s="10">
        <v>0</v>
      </c>
      <c r="W315" s="10">
        <v>5</v>
      </c>
      <c r="X315" s="10">
        <v>296</v>
      </c>
      <c r="Y315" s="10">
        <v>9</v>
      </c>
      <c r="Z315" s="10">
        <v>10</v>
      </c>
      <c r="AA315" s="10">
        <v>27</v>
      </c>
      <c r="AB315" s="10">
        <v>44</v>
      </c>
      <c r="AC315" s="10">
        <v>622</v>
      </c>
      <c r="AD315" s="7">
        <v>33.221238938053098</v>
      </c>
      <c r="AE315" s="10">
        <v>74</v>
      </c>
      <c r="AF315" s="10">
        <v>26</v>
      </c>
      <c r="AG315" s="10">
        <v>9</v>
      </c>
      <c r="AH315" s="10">
        <v>235</v>
      </c>
      <c r="AI315" s="10">
        <v>0</v>
      </c>
      <c r="AJ315" s="10">
        <v>0</v>
      </c>
      <c r="AK315" s="14">
        <v>72</v>
      </c>
      <c r="AL315" s="16">
        <v>1</v>
      </c>
      <c r="AM315" s="17">
        <v>0.74923433933783301</v>
      </c>
      <c r="AN315" s="7">
        <v>11.796646129829</v>
      </c>
      <c r="AO315" s="7">
        <v>3.2724262318134998</v>
      </c>
      <c r="AP315" s="33">
        <v>28.923183382535601</v>
      </c>
      <c r="AQ315" s="38" t="s">
        <v>1675</v>
      </c>
      <c r="AR315" s="33" t="s">
        <v>1676</v>
      </c>
      <c r="AS315" s="33" t="s">
        <v>1677</v>
      </c>
      <c r="AT315" s="35" t="s">
        <v>1672</v>
      </c>
      <c r="AU315" s="55">
        <f>RANK(AP315,$AP$5:$AP$811,0)</f>
        <v>173</v>
      </c>
      <c r="AV315" s="55">
        <f>RANK(AW315,$AW$5:$AW$811,0)</f>
        <v>311</v>
      </c>
      <c r="AW315" s="55">
        <f>AN315*AO315</f>
        <v>38.60365424267362</v>
      </c>
    </row>
    <row r="316" spans="3:49" x14ac:dyDescent="0.25">
      <c r="C316" s="19" t="s">
        <v>681</v>
      </c>
      <c r="D316" s="6" t="s">
        <v>682</v>
      </c>
      <c r="E316" s="6" t="s">
        <v>15</v>
      </c>
      <c r="F316" s="6" t="s">
        <v>39</v>
      </c>
      <c r="G316" s="13">
        <v>18.8732047799901</v>
      </c>
      <c r="H316" s="11">
        <v>81398</v>
      </c>
      <c r="I316" s="8">
        <v>41.730360934182599</v>
      </c>
      <c r="J316" s="9">
        <v>0.57907044918515704</v>
      </c>
      <c r="K316" s="9">
        <v>0.30800448507662798</v>
      </c>
      <c r="L316" s="9">
        <v>0.64981463031783904</v>
      </c>
      <c r="M316" s="9">
        <v>0</v>
      </c>
      <c r="N316" s="10">
        <v>3</v>
      </c>
      <c r="O316" s="10">
        <v>0</v>
      </c>
      <c r="P316" s="10">
        <v>7</v>
      </c>
      <c r="Q316" s="9">
        <v>1</v>
      </c>
      <c r="R316" s="9">
        <v>0</v>
      </c>
      <c r="S316" s="9">
        <v>7.2186836518046693E-2</v>
      </c>
      <c r="T316" s="10">
        <v>49</v>
      </c>
      <c r="U316" s="10">
        <v>205</v>
      </c>
      <c r="V316" s="10">
        <v>14</v>
      </c>
      <c r="W316" s="10">
        <v>1</v>
      </c>
      <c r="X316" s="10">
        <v>97</v>
      </c>
      <c r="Y316" s="10">
        <v>57</v>
      </c>
      <c r="Z316" s="10">
        <v>0</v>
      </c>
      <c r="AA316" s="10">
        <v>4</v>
      </c>
      <c r="AB316" s="10">
        <v>11</v>
      </c>
      <c r="AC316" s="10">
        <v>471</v>
      </c>
      <c r="AD316" s="7">
        <v>37.317647058823397</v>
      </c>
      <c r="AE316" s="10">
        <v>36</v>
      </c>
      <c r="AF316" s="10">
        <v>13</v>
      </c>
      <c r="AG316" s="10">
        <v>0</v>
      </c>
      <c r="AH316" s="10">
        <v>90</v>
      </c>
      <c r="AI316" s="10">
        <v>0</v>
      </c>
      <c r="AJ316" s="10">
        <v>1</v>
      </c>
      <c r="AK316" s="14">
        <v>7</v>
      </c>
      <c r="AL316" s="16">
        <v>0</v>
      </c>
      <c r="AM316" s="17">
        <v>0.26417125611634201</v>
      </c>
      <c r="AN316" s="7">
        <v>10.7914925322582</v>
      </c>
      <c r="AO316" s="7">
        <v>3.57691857047443</v>
      </c>
      <c r="AP316" s="33">
        <v>10.197087106789599</v>
      </c>
      <c r="AQ316" s="38" t="s">
        <v>1677</v>
      </c>
      <c r="AR316" s="33" t="s">
        <v>1676</v>
      </c>
      <c r="AS316" s="33" t="s">
        <v>1677</v>
      </c>
      <c r="AT316" s="35" t="s">
        <v>1673</v>
      </c>
      <c r="AU316" s="55">
        <f>RANK(AP316,$AP$5:$AP$811,0)</f>
        <v>328</v>
      </c>
      <c r="AV316" s="55">
        <f>RANK(AW316,$AW$5:$AW$811,0)</f>
        <v>312</v>
      </c>
      <c r="AW316" s="55">
        <f>AN316*AO316</f>
        <v>38.600290041770485</v>
      </c>
    </row>
    <row r="317" spans="3:49" x14ac:dyDescent="0.25">
      <c r="C317" s="19" t="s">
        <v>595</v>
      </c>
      <c r="D317" s="6" t="s">
        <v>596</v>
      </c>
      <c r="E317" s="6" t="s">
        <v>15</v>
      </c>
      <c r="F317" s="6" t="s">
        <v>16</v>
      </c>
      <c r="G317" s="13">
        <v>14.414448596063901</v>
      </c>
      <c r="H317" s="11">
        <v>655934</v>
      </c>
      <c r="I317" s="8">
        <v>43.452768729641697</v>
      </c>
      <c r="J317" s="9">
        <v>0.371241999079647</v>
      </c>
      <c r="K317" s="9">
        <v>3.9187683108151002E-4</v>
      </c>
      <c r="L317" s="9">
        <v>0.44056224333786098</v>
      </c>
      <c r="M317" s="9">
        <v>0.24955891756781501</v>
      </c>
      <c r="N317" s="10">
        <v>1</v>
      </c>
      <c r="O317" s="10">
        <v>0</v>
      </c>
      <c r="P317" s="10">
        <v>21</v>
      </c>
      <c r="Q317" s="9">
        <v>0.40467362917253202</v>
      </c>
      <c r="R317" s="9">
        <v>0.28885094543928302</v>
      </c>
      <c r="S317" s="9">
        <v>5.2117263843648197E-2</v>
      </c>
      <c r="T317" s="10">
        <v>48</v>
      </c>
      <c r="U317" s="10">
        <v>220</v>
      </c>
      <c r="V317" s="10">
        <v>1</v>
      </c>
      <c r="W317" s="10">
        <v>0</v>
      </c>
      <c r="X317" s="10">
        <v>41</v>
      </c>
      <c r="Y317" s="10">
        <v>11</v>
      </c>
      <c r="Z317" s="10">
        <v>0</v>
      </c>
      <c r="AA317" s="10">
        <v>2</v>
      </c>
      <c r="AB317" s="10">
        <v>4</v>
      </c>
      <c r="AC317" s="10">
        <v>307</v>
      </c>
      <c r="AD317" s="7">
        <v>33.203389830508499</v>
      </c>
      <c r="AE317" s="10">
        <v>49</v>
      </c>
      <c r="AF317" s="10">
        <v>36</v>
      </c>
      <c r="AG317" s="10">
        <v>0</v>
      </c>
      <c r="AH317" s="10">
        <v>120</v>
      </c>
      <c r="AI317" s="10">
        <v>0</v>
      </c>
      <c r="AJ317" s="10">
        <v>0</v>
      </c>
      <c r="AK317" s="14">
        <v>21</v>
      </c>
      <c r="AL317" s="16">
        <v>0</v>
      </c>
      <c r="AM317" s="17">
        <v>0.34786655792492199</v>
      </c>
      <c r="AN317" s="7">
        <v>7.7883929475387301</v>
      </c>
      <c r="AO317" s="7">
        <v>4.9257514612670201</v>
      </c>
      <c r="AP317" s="33">
        <v>13.345444073780101</v>
      </c>
      <c r="AQ317" s="38" t="s">
        <v>1676</v>
      </c>
      <c r="AR317" s="33" t="s">
        <v>1676</v>
      </c>
      <c r="AS317" s="33" t="s">
        <v>1676</v>
      </c>
      <c r="AT317" s="35" t="s">
        <v>1673</v>
      </c>
      <c r="AU317" s="55">
        <f>RANK(AP317,$AP$5:$AP$811,0)</f>
        <v>285</v>
      </c>
      <c r="AV317" s="55">
        <f>RANK(AW317,$AW$5:$AW$811,0)</f>
        <v>313</v>
      </c>
      <c r="AW317" s="55">
        <f>AN317*AO317</f>
        <v>38.363687942260654</v>
      </c>
    </row>
    <row r="318" spans="3:49" x14ac:dyDescent="0.25">
      <c r="C318" s="19" t="s">
        <v>677</v>
      </c>
      <c r="D318" s="6" t="s">
        <v>678</v>
      </c>
      <c r="E318" s="6" t="s">
        <v>27</v>
      </c>
      <c r="F318" s="6" t="s">
        <v>27</v>
      </c>
      <c r="G318" s="13">
        <v>3.83376224009328</v>
      </c>
      <c r="H318" s="11">
        <v>1306436.33333333</v>
      </c>
      <c r="I318" s="8">
        <v>39.153846153846203</v>
      </c>
      <c r="J318" s="9">
        <v>0.71085778009011702</v>
      </c>
      <c r="K318" s="9">
        <v>0</v>
      </c>
      <c r="L318" s="9">
        <v>0.61178125013599505</v>
      </c>
      <c r="M318" s="9">
        <v>0.38821874986400301</v>
      </c>
      <c r="N318" s="10">
        <v>0</v>
      </c>
      <c r="O318" s="10">
        <v>0</v>
      </c>
      <c r="P318" s="10">
        <v>3</v>
      </c>
      <c r="Q318" s="9">
        <v>0.61178125013599505</v>
      </c>
      <c r="R318" s="9">
        <v>0.38821874986400301</v>
      </c>
      <c r="S318" s="9">
        <v>0</v>
      </c>
      <c r="T318" s="10">
        <v>1</v>
      </c>
      <c r="U318" s="10">
        <v>21</v>
      </c>
      <c r="V318" s="10">
        <v>0</v>
      </c>
      <c r="W318" s="10">
        <v>1</v>
      </c>
      <c r="X318" s="10">
        <v>39</v>
      </c>
      <c r="Y318" s="10">
        <v>0</v>
      </c>
      <c r="Z318" s="10">
        <v>0</v>
      </c>
      <c r="AA318" s="10">
        <v>0</v>
      </c>
      <c r="AB318" s="10">
        <v>0</v>
      </c>
      <c r="AC318" s="10">
        <v>65</v>
      </c>
      <c r="AD318" s="7">
        <v>35.086956521739097</v>
      </c>
      <c r="AE318" s="10">
        <v>12</v>
      </c>
      <c r="AF318" s="10">
        <v>2</v>
      </c>
      <c r="AG318" s="10">
        <v>0</v>
      </c>
      <c r="AH318" s="10">
        <v>25</v>
      </c>
      <c r="AI318" s="10">
        <v>0</v>
      </c>
      <c r="AJ318" s="10">
        <v>0</v>
      </c>
      <c r="AK318" s="14">
        <v>3</v>
      </c>
      <c r="AL318" s="16">
        <v>0</v>
      </c>
      <c r="AM318" s="17">
        <v>0.27257537107568502</v>
      </c>
      <c r="AN318" s="7">
        <v>12.030358623778</v>
      </c>
      <c r="AO318" s="7">
        <v>3.1506685254763598</v>
      </c>
      <c r="AP318" s="33">
        <v>10.331607533071599</v>
      </c>
      <c r="AQ318" s="38" t="s">
        <v>1677</v>
      </c>
      <c r="AR318" s="33" t="s">
        <v>1676</v>
      </c>
      <c r="AS318" s="33" t="s">
        <v>1677</v>
      </c>
      <c r="AT318" s="35" t="s">
        <v>1673</v>
      </c>
      <c r="AU318" s="55">
        <f>RANK(AP318,$AP$5:$AP$811,0)</f>
        <v>326</v>
      </c>
      <c r="AV318" s="55">
        <f>RANK(AW318,$AW$5:$AW$811,0)</f>
        <v>314</v>
      </c>
      <c r="AW318" s="55">
        <f>AN318*AO318</f>
        <v>37.903672266130442</v>
      </c>
    </row>
    <row r="319" spans="3:49" x14ac:dyDescent="0.25">
      <c r="C319" s="19" t="s">
        <v>870</v>
      </c>
      <c r="D319" s="6" t="s">
        <v>871</v>
      </c>
      <c r="E319" s="6" t="s">
        <v>15</v>
      </c>
      <c r="F319" s="6" t="s">
        <v>16</v>
      </c>
      <c r="G319" s="13">
        <v>61.657420941320197</v>
      </c>
      <c r="H319" s="11">
        <v>603883</v>
      </c>
      <c r="I319" s="8">
        <v>41.810562571756599</v>
      </c>
      <c r="J319" s="9">
        <v>0.195417327749738</v>
      </c>
      <c r="K319" s="9">
        <v>0.49198525048515102</v>
      </c>
      <c r="L319" s="9">
        <v>0.27976004666657101</v>
      </c>
      <c r="M319" s="9">
        <v>7.4338295815709901E-2</v>
      </c>
      <c r="N319" s="10">
        <v>10</v>
      </c>
      <c r="O319" s="10">
        <v>2</v>
      </c>
      <c r="P319" s="10">
        <v>109</v>
      </c>
      <c r="Q319" s="9">
        <v>0.75990576493772</v>
      </c>
      <c r="R319" s="9">
        <v>0.13709157259374699</v>
      </c>
      <c r="S319" s="9">
        <v>2.51141552511416E-2</v>
      </c>
      <c r="T319" s="10">
        <v>146</v>
      </c>
      <c r="U319" s="10">
        <v>783</v>
      </c>
      <c r="V319" s="10">
        <v>12</v>
      </c>
      <c r="W319" s="10">
        <v>0</v>
      </c>
      <c r="X319" s="10">
        <v>356</v>
      </c>
      <c r="Y319" s="10">
        <v>196</v>
      </c>
      <c r="Z319" s="10">
        <v>6</v>
      </c>
      <c r="AA319" s="10">
        <v>8</v>
      </c>
      <c r="AB319" s="10">
        <v>14</v>
      </c>
      <c r="AC319" s="10">
        <v>1752</v>
      </c>
      <c r="AD319" s="7">
        <v>46.466257668711698</v>
      </c>
      <c r="AE319" s="10">
        <v>296</v>
      </c>
      <c r="AF319" s="10">
        <v>169</v>
      </c>
      <c r="AG319" s="10">
        <v>23</v>
      </c>
      <c r="AH319" s="10">
        <v>675</v>
      </c>
      <c r="AI319" s="10">
        <v>0</v>
      </c>
      <c r="AJ319" s="10">
        <v>0</v>
      </c>
      <c r="AK319" s="14">
        <v>109</v>
      </c>
      <c r="AL319" s="16">
        <v>0</v>
      </c>
      <c r="AM319" s="17">
        <v>0.14331787885430999</v>
      </c>
      <c r="AN319" s="7">
        <v>10.7652818043414</v>
      </c>
      <c r="AO319" s="7">
        <v>3.4966933556814501</v>
      </c>
      <c r="AP319" s="33">
        <v>5.3948990566327097</v>
      </c>
      <c r="AQ319" s="38" t="s">
        <v>1677</v>
      </c>
      <c r="AR319" s="33" t="s">
        <v>1676</v>
      </c>
      <c r="AS319" s="33" t="s">
        <v>1677</v>
      </c>
      <c r="AT319" s="35" t="s">
        <v>1673</v>
      </c>
      <c r="AU319" s="55">
        <f>RANK(AP319,$AP$5:$AP$811,0)</f>
        <v>422</v>
      </c>
      <c r="AV319" s="55">
        <f>RANK(AW319,$AW$5:$AW$811,0)</f>
        <v>315</v>
      </c>
      <c r="AW319" s="55">
        <f>AN319*AO319</f>
        <v>37.642889357278989</v>
      </c>
    </row>
    <row r="320" spans="3:49" x14ac:dyDescent="0.25">
      <c r="C320" s="19" t="s">
        <v>845</v>
      </c>
      <c r="D320" s="6" t="s">
        <v>846</v>
      </c>
      <c r="E320" s="6" t="s">
        <v>27</v>
      </c>
      <c r="F320" s="6" t="s">
        <v>204</v>
      </c>
      <c r="G320" s="13">
        <v>66.129602722061307</v>
      </c>
      <c r="H320" s="11">
        <v>626381.66666666698</v>
      </c>
      <c r="I320" s="8">
        <v>42.398945518453303</v>
      </c>
      <c r="J320" s="9">
        <v>0.27473430059757198</v>
      </c>
      <c r="K320" s="9">
        <v>4.27915729318947E-2</v>
      </c>
      <c r="L320" s="9">
        <v>0.75510111844947703</v>
      </c>
      <c r="M320" s="9">
        <v>0.120391332004589</v>
      </c>
      <c r="N320" s="10">
        <v>3</v>
      </c>
      <c r="O320" s="10">
        <v>0</v>
      </c>
      <c r="P320" s="10">
        <v>133</v>
      </c>
      <c r="Q320" s="9">
        <v>0.79396916804525597</v>
      </c>
      <c r="R320" s="9">
        <v>0.12668909029633399</v>
      </c>
      <c r="S320" s="9">
        <v>3.3304119193689703E-2</v>
      </c>
      <c r="T320" s="10">
        <v>92</v>
      </c>
      <c r="U320" s="10">
        <v>63</v>
      </c>
      <c r="V320" s="10">
        <v>0</v>
      </c>
      <c r="W320" s="10">
        <v>274</v>
      </c>
      <c r="X320" s="10">
        <v>296</v>
      </c>
      <c r="Y320" s="10">
        <v>300</v>
      </c>
      <c r="Z320" s="10">
        <v>24</v>
      </c>
      <c r="AA320" s="10">
        <v>13</v>
      </c>
      <c r="AB320" s="10">
        <v>17</v>
      </c>
      <c r="AC320" s="10">
        <v>1141</v>
      </c>
      <c r="AD320" s="7">
        <v>28.724035608308601</v>
      </c>
      <c r="AE320" s="10">
        <v>82</v>
      </c>
      <c r="AF320" s="10">
        <v>82</v>
      </c>
      <c r="AG320" s="10">
        <v>3</v>
      </c>
      <c r="AH320" s="10">
        <v>357</v>
      </c>
      <c r="AI320" s="10">
        <v>0</v>
      </c>
      <c r="AJ320" s="10">
        <v>0</v>
      </c>
      <c r="AK320" s="14">
        <v>131</v>
      </c>
      <c r="AL320" s="16">
        <v>0</v>
      </c>
      <c r="AM320" s="17">
        <v>0.155785783579524</v>
      </c>
      <c r="AN320" s="7">
        <v>14.087074733879</v>
      </c>
      <c r="AO320" s="7">
        <v>2.6654029514904098</v>
      </c>
      <c r="AP320" s="33">
        <v>5.8494026290328698</v>
      </c>
      <c r="AQ320" s="38" t="s">
        <v>1677</v>
      </c>
      <c r="AR320" s="33" t="s">
        <v>1675</v>
      </c>
      <c r="AS320" s="33" t="s">
        <v>1677</v>
      </c>
      <c r="AT320" s="35" t="s">
        <v>1673</v>
      </c>
      <c r="AU320" s="55">
        <f>RANK(AP320,$AP$5:$AP$811,0)</f>
        <v>410</v>
      </c>
      <c r="AV320" s="55">
        <f>RANK(AW320,$AW$5:$AW$811,0)</f>
        <v>316</v>
      </c>
      <c r="AW320" s="55">
        <f>AN320*AO320</f>
        <v>37.547730573547064</v>
      </c>
    </row>
    <row r="321" spans="3:49" x14ac:dyDescent="0.25">
      <c r="C321" s="19" t="s">
        <v>563</v>
      </c>
      <c r="D321" s="6" t="s">
        <v>564</v>
      </c>
      <c r="E321" s="6" t="s">
        <v>15</v>
      </c>
      <c r="F321" s="6" t="s">
        <v>19</v>
      </c>
      <c r="G321" s="13">
        <v>3.8317542972299301</v>
      </c>
      <c r="H321" s="11">
        <v>610322.66666666698</v>
      </c>
      <c r="I321" s="8">
        <v>44.7887323943662</v>
      </c>
      <c r="J321" s="9">
        <v>0.31830126338113601</v>
      </c>
      <c r="K321" s="9">
        <v>0</v>
      </c>
      <c r="L321" s="9">
        <v>0.224784645955343</v>
      </c>
      <c r="M321" s="9">
        <v>0.51094986992366498</v>
      </c>
      <c r="N321" s="10">
        <v>0</v>
      </c>
      <c r="O321" s="10">
        <v>0</v>
      </c>
      <c r="P321" s="10">
        <v>5</v>
      </c>
      <c r="Q321" s="9">
        <v>0.224784645955343</v>
      </c>
      <c r="R321" s="9">
        <v>0.73690369233513198</v>
      </c>
      <c r="S321" s="9">
        <v>8.3333333333333301E-2</v>
      </c>
      <c r="T321" s="10">
        <v>26</v>
      </c>
      <c r="U321" s="10">
        <v>25</v>
      </c>
      <c r="V321" s="10">
        <v>0</v>
      </c>
      <c r="W321" s="10">
        <v>0</v>
      </c>
      <c r="X321" s="10">
        <v>4</v>
      </c>
      <c r="Y321" s="10">
        <v>13</v>
      </c>
      <c r="Z321" s="10">
        <v>0</v>
      </c>
      <c r="AA321" s="10">
        <v>0</v>
      </c>
      <c r="AB321" s="10">
        <v>0</v>
      </c>
      <c r="AC321" s="10">
        <v>72</v>
      </c>
      <c r="AD321" s="7">
        <v>25.857142857142801</v>
      </c>
      <c r="AE321" s="10">
        <v>3</v>
      </c>
      <c r="AF321" s="10">
        <v>1</v>
      </c>
      <c r="AG321" s="10">
        <v>0</v>
      </c>
      <c r="AH321" s="10">
        <v>9</v>
      </c>
      <c r="AI321" s="10">
        <v>0</v>
      </c>
      <c r="AJ321" s="10">
        <v>0</v>
      </c>
      <c r="AK321" s="14">
        <v>5</v>
      </c>
      <c r="AL321" s="16">
        <v>0</v>
      </c>
      <c r="AM321" s="17">
        <v>0.40147745981510702</v>
      </c>
      <c r="AN321" s="7">
        <v>9.6895823682592699</v>
      </c>
      <c r="AO321" s="7">
        <v>3.8449485193085602</v>
      </c>
      <c r="AP321" s="33">
        <v>14.957422313994799</v>
      </c>
      <c r="AQ321" s="38" t="s">
        <v>1676</v>
      </c>
      <c r="AR321" s="33" t="s">
        <v>1676</v>
      </c>
      <c r="AS321" s="33" t="s">
        <v>1676</v>
      </c>
      <c r="AT321" s="35" t="s">
        <v>1672</v>
      </c>
      <c r="AU321" s="55">
        <f>RANK(AP321,$AP$5:$AP$811,0)</f>
        <v>269</v>
      </c>
      <c r="AV321" s="55">
        <f>RANK(AW321,$AW$5:$AW$811,0)</f>
        <v>317</v>
      </c>
      <c r="AW321" s="55">
        <f>AN321*AO321</f>
        <v>37.255945379556813</v>
      </c>
    </row>
    <row r="322" spans="3:49" x14ac:dyDescent="0.25">
      <c r="C322" s="19" t="s">
        <v>761</v>
      </c>
      <c r="D322" s="6" t="s">
        <v>762</v>
      </c>
      <c r="E322" s="6" t="s">
        <v>27</v>
      </c>
      <c r="F322" s="6" t="s">
        <v>204</v>
      </c>
      <c r="G322" s="13">
        <v>39.544626984507097</v>
      </c>
      <c r="H322" s="11">
        <v>932357</v>
      </c>
      <c r="I322" s="8">
        <v>45.173674588665399</v>
      </c>
      <c r="J322" s="9">
        <v>1.3125268282317699</v>
      </c>
      <c r="K322" s="9">
        <v>5.8128463214582198E-2</v>
      </c>
      <c r="L322" s="9">
        <v>0.57293443581187598</v>
      </c>
      <c r="M322" s="9">
        <v>0.122005351953026</v>
      </c>
      <c r="N322" s="10">
        <v>1</v>
      </c>
      <c r="O322" s="10">
        <v>0</v>
      </c>
      <c r="P322" s="10">
        <v>44</v>
      </c>
      <c r="Q322" s="9">
        <v>0.46649293045364298</v>
      </c>
      <c r="R322" s="9">
        <v>0.30107067825713602</v>
      </c>
      <c r="S322" s="9">
        <v>1.6245487364620899E-2</v>
      </c>
      <c r="T322" s="10">
        <v>115</v>
      </c>
      <c r="U322" s="10">
        <v>56</v>
      </c>
      <c r="V322" s="10">
        <v>1</v>
      </c>
      <c r="W322" s="10">
        <v>93</v>
      </c>
      <c r="X322" s="10">
        <v>144</v>
      </c>
      <c r="Y322" s="10">
        <v>110</v>
      </c>
      <c r="Z322" s="10">
        <v>5</v>
      </c>
      <c r="AA322" s="10">
        <v>11</v>
      </c>
      <c r="AB322" s="10">
        <v>20</v>
      </c>
      <c r="AC322" s="10">
        <v>554</v>
      </c>
      <c r="AD322" s="7">
        <v>26.48</v>
      </c>
      <c r="AE322" s="10">
        <v>30</v>
      </c>
      <c r="AF322" s="10">
        <v>11</v>
      </c>
      <c r="AG322" s="10">
        <v>1</v>
      </c>
      <c r="AH322" s="10">
        <v>113</v>
      </c>
      <c r="AI322" s="10">
        <v>0</v>
      </c>
      <c r="AJ322" s="10">
        <v>0</v>
      </c>
      <c r="AK322" s="14">
        <v>44</v>
      </c>
      <c r="AL322" s="16">
        <v>0</v>
      </c>
      <c r="AM322" s="17">
        <v>0.19952902775279199</v>
      </c>
      <c r="AN322" s="7">
        <v>12.925759505895901</v>
      </c>
      <c r="AO322" s="7">
        <v>2.8668132183007802</v>
      </c>
      <c r="AP322" s="33">
        <v>7.39369541732004</v>
      </c>
      <c r="AQ322" s="38" t="s">
        <v>1677</v>
      </c>
      <c r="AR322" s="33" t="s">
        <v>1675</v>
      </c>
      <c r="AS322" s="33" t="s">
        <v>1677</v>
      </c>
      <c r="AT322" s="35" t="s">
        <v>1673</v>
      </c>
      <c r="AU322" s="55">
        <f>RANK(AP322,$AP$5:$AP$811,0)</f>
        <v>368</v>
      </c>
      <c r="AV322" s="55">
        <f>RANK(AW322,$AW$5:$AW$811,0)</f>
        <v>318</v>
      </c>
      <c r="AW322" s="55">
        <f>AN322*AO322</f>
        <v>37.055738208079326</v>
      </c>
    </row>
    <row r="323" spans="3:49" x14ac:dyDescent="0.25">
      <c r="C323" s="19" t="s">
        <v>1072</v>
      </c>
      <c r="D323" s="6" t="s">
        <v>1073</v>
      </c>
      <c r="E323" s="6" t="s">
        <v>15</v>
      </c>
      <c r="F323" s="6" t="s">
        <v>39</v>
      </c>
      <c r="G323" s="13">
        <v>129.538796397499</v>
      </c>
      <c r="H323" s="11">
        <v>1086587.33333333</v>
      </c>
      <c r="I323" s="8">
        <v>42.567943174799296</v>
      </c>
      <c r="J323" s="9">
        <v>0.51898070952090403</v>
      </c>
      <c r="K323" s="9">
        <v>0.49264114732280301</v>
      </c>
      <c r="L323" s="9">
        <v>0.45055457891060302</v>
      </c>
      <c r="M323" s="9">
        <v>4.39756951380251E-2</v>
      </c>
      <c r="N323" s="10">
        <v>5</v>
      </c>
      <c r="O323" s="10">
        <v>0</v>
      </c>
      <c r="P323" s="10">
        <v>88</v>
      </c>
      <c r="Q323" s="9">
        <v>0.94319572623340897</v>
      </c>
      <c r="R323" s="9">
        <v>4.39756951380251E-2</v>
      </c>
      <c r="S323" s="9">
        <v>9.6555965559655593E-2</v>
      </c>
      <c r="T323" s="10">
        <v>293</v>
      </c>
      <c r="U323" s="10">
        <v>1624</v>
      </c>
      <c r="V323" s="10">
        <v>109</v>
      </c>
      <c r="W323" s="10">
        <v>0</v>
      </c>
      <c r="X323" s="10">
        <v>547</v>
      </c>
      <c r="Y323" s="10">
        <v>468</v>
      </c>
      <c r="Z323" s="10">
        <v>0</v>
      </c>
      <c r="AA323" s="10">
        <v>21</v>
      </c>
      <c r="AB323" s="10">
        <v>30</v>
      </c>
      <c r="AC323" s="10">
        <v>3252</v>
      </c>
      <c r="AD323" s="7">
        <v>52.9558417663293</v>
      </c>
      <c r="AE323" s="10">
        <v>472</v>
      </c>
      <c r="AF323" s="10">
        <v>306</v>
      </c>
      <c r="AG323" s="10">
        <v>36</v>
      </c>
      <c r="AH323" s="10">
        <v>1127</v>
      </c>
      <c r="AI323" s="10">
        <v>0</v>
      </c>
      <c r="AJ323" s="10">
        <v>5</v>
      </c>
      <c r="AK323" s="14">
        <v>88</v>
      </c>
      <c r="AL323" s="16">
        <v>0</v>
      </c>
      <c r="AM323" s="17">
        <v>8.2077753482164298E-2</v>
      </c>
      <c r="AN323" s="7">
        <v>10.516520832951599</v>
      </c>
      <c r="AO323" s="7">
        <v>3.5226923861764399</v>
      </c>
      <c r="AP323" s="33">
        <v>3.0406908569975499</v>
      </c>
      <c r="AQ323" s="38" t="s">
        <v>1677</v>
      </c>
      <c r="AR323" s="33" t="s">
        <v>1676</v>
      </c>
      <c r="AS323" s="33" t="s">
        <v>1677</v>
      </c>
      <c r="AT323" s="35" t="s">
        <v>1673</v>
      </c>
      <c r="AU323" s="55">
        <f>RANK(AP323,$AP$5:$AP$811,0)</f>
        <v>523</v>
      </c>
      <c r="AV323" s="55">
        <f>RANK(AW323,$AW$5:$AW$811,0)</f>
        <v>319</v>
      </c>
      <c r="AW323" s="55">
        <f>AN323*AO323</f>
        <v>37.046467867304507</v>
      </c>
    </row>
    <row r="324" spans="3:49" x14ac:dyDescent="0.25">
      <c r="C324" s="19" t="s">
        <v>398</v>
      </c>
      <c r="D324" s="6" t="s">
        <v>399</v>
      </c>
      <c r="E324" s="6" t="s">
        <v>27</v>
      </c>
      <c r="F324" s="6" t="s">
        <v>27</v>
      </c>
      <c r="G324" s="13">
        <v>106.026720330464</v>
      </c>
      <c r="H324" s="11">
        <v>906993</v>
      </c>
      <c r="I324" s="8">
        <v>43.499792789059299</v>
      </c>
      <c r="J324" s="9">
        <v>0.15776125673941699</v>
      </c>
      <c r="K324" s="9">
        <v>7.3401681068315499E-3</v>
      </c>
      <c r="L324" s="9">
        <v>0.72545863944308298</v>
      </c>
      <c r="M324" s="9">
        <v>0.14357777802411301</v>
      </c>
      <c r="N324" s="10">
        <v>63</v>
      </c>
      <c r="O324" s="10">
        <v>13</v>
      </c>
      <c r="P324" s="10">
        <v>211</v>
      </c>
      <c r="Q324" s="9">
        <v>0.71697007927606704</v>
      </c>
      <c r="R324" s="9">
        <v>0.20470374584074899</v>
      </c>
      <c r="S324" s="9">
        <v>7.2877846790890294E-2</v>
      </c>
      <c r="T324" s="10">
        <v>334</v>
      </c>
      <c r="U324" s="10">
        <v>1233</v>
      </c>
      <c r="V324" s="10">
        <v>1</v>
      </c>
      <c r="W324" s="10">
        <v>14</v>
      </c>
      <c r="X324" s="10">
        <v>626</v>
      </c>
      <c r="Y324" s="10">
        <v>211</v>
      </c>
      <c r="Z324" s="10">
        <v>78</v>
      </c>
      <c r="AA324" s="10">
        <v>47</v>
      </c>
      <c r="AB324" s="10">
        <v>59</v>
      </c>
      <c r="AC324" s="10">
        <v>2415</v>
      </c>
      <c r="AD324" s="7">
        <v>45.142105263157902</v>
      </c>
      <c r="AE324" s="10">
        <v>279</v>
      </c>
      <c r="AF324" s="10">
        <v>118</v>
      </c>
      <c r="AG324" s="10">
        <v>20</v>
      </c>
      <c r="AH324" s="10">
        <v>987</v>
      </c>
      <c r="AI324" s="10">
        <v>8</v>
      </c>
      <c r="AJ324" s="10">
        <v>0</v>
      </c>
      <c r="AK324" s="14">
        <v>211</v>
      </c>
      <c r="AL324" s="16">
        <v>1</v>
      </c>
      <c r="AM324" s="17">
        <v>0.70867555074981603</v>
      </c>
      <c r="AN324" s="7">
        <v>6.8211302886109797</v>
      </c>
      <c r="AO324" s="7">
        <v>5.4061166897967396</v>
      </c>
      <c r="AP324" s="33">
        <v>26.132996510053498</v>
      </c>
      <c r="AQ324" s="38" t="s">
        <v>1675</v>
      </c>
      <c r="AR324" s="33" t="s">
        <v>1676</v>
      </c>
      <c r="AS324" s="33" t="s">
        <v>1675</v>
      </c>
      <c r="AT324" s="35" t="s">
        <v>1672</v>
      </c>
      <c r="AU324" s="55">
        <f>RANK(AP324,$AP$5:$AP$811,0)</f>
        <v>187</v>
      </c>
      <c r="AV324" s="55">
        <f>RANK(AW324,$AW$5:$AW$811,0)</f>
        <v>320</v>
      </c>
      <c r="AW324" s="55">
        <f>AN324*AO324</f>
        <v>36.875826296537866</v>
      </c>
    </row>
    <row r="325" spans="3:49" x14ac:dyDescent="0.25">
      <c r="C325" s="19" t="s">
        <v>359</v>
      </c>
      <c r="D325" s="6" t="s">
        <v>360</v>
      </c>
      <c r="E325" s="6" t="s">
        <v>11</v>
      </c>
      <c r="F325" s="6" t="s">
        <v>12</v>
      </c>
      <c r="G325" s="13">
        <v>21.0240205818628</v>
      </c>
      <c r="H325" s="11">
        <v>904257</v>
      </c>
      <c r="I325" s="8">
        <v>44.294653014789397</v>
      </c>
      <c r="J325" s="9">
        <v>0.29239503709697101</v>
      </c>
      <c r="K325" s="9">
        <v>2.1464945234342898E-2</v>
      </c>
      <c r="L325" s="9">
        <v>0.28206614823346798</v>
      </c>
      <c r="M325" s="9">
        <v>0.65045578029825002</v>
      </c>
      <c r="N325" s="10">
        <v>18</v>
      </c>
      <c r="O325" s="10">
        <v>4</v>
      </c>
      <c r="P325" s="10">
        <v>54</v>
      </c>
      <c r="Q325" s="9">
        <v>0.27539172300768699</v>
      </c>
      <c r="R325" s="9">
        <v>0.69514329964902599</v>
      </c>
      <c r="S325" s="9">
        <v>6.6666666666666693E-2</v>
      </c>
      <c r="T325" s="10">
        <v>222</v>
      </c>
      <c r="U325" s="10">
        <v>230</v>
      </c>
      <c r="V325" s="10">
        <v>8</v>
      </c>
      <c r="W325" s="10">
        <v>5</v>
      </c>
      <c r="X325" s="10">
        <v>271</v>
      </c>
      <c r="Y325" s="10">
        <v>244</v>
      </c>
      <c r="Z325" s="10">
        <v>18</v>
      </c>
      <c r="AA325" s="10">
        <v>22</v>
      </c>
      <c r="AB325" s="10">
        <v>30</v>
      </c>
      <c r="AC325" s="10">
        <v>885</v>
      </c>
      <c r="AD325" s="7">
        <v>41.875346260387801</v>
      </c>
      <c r="AE325" s="10">
        <v>105</v>
      </c>
      <c r="AF325" s="10">
        <v>134</v>
      </c>
      <c r="AG325" s="10">
        <v>45</v>
      </c>
      <c r="AH325" s="10">
        <v>367</v>
      </c>
      <c r="AI325" s="10">
        <v>0</v>
      </c>
      <c r="AJ325" s="10">
        <v>0</v>
      </c>
      <c r="AK325" s="14">
        <v>54</v>
      </c>
      <c r="AL325" s="16">
        <v>1</v>
      </c>
      <c r="AM325" s="17">
        <v>0.84622848672521001</v>
      </c>
      <c r="AN325" s="7">
        <v>4.2874085717101602</v>
      </c>
      <c r="AO325" s="7">
        <v>8.5736937324516305</v>
      </c>
      <c r="AP325" s="33">
        <v>31.1064520148532</v>
      </c>
      <c r="AQ325" s="38" t="s">
        <v>1675</v>
      </c>
      <c r="AR325" s="33" t="s">
        <v>1676</v>
      </c>
      <c r="AS325" s="33" t="s">
        <v>1675</v>
      </c>
      <c r="AT325" s="35" t="s">
        <v>1672</v>
      </c>
      <c r="AU325" s="55">
        <f>RANK(AP325,$AP$5:$AP$811,0)</f>
        <v>168</v>
      </c>
      <c r="AV325" s="55">
        <f>RANK(AW325,$AW$5:$AW$811,0)</f>
        <v>321</v>
      </c>
      <c r="AW325" s="55">
        <f>AN325*AO325</f>
        <v>36.758927999730794</v>
      </c>
    </row>
    <row r="326" spans="3:49" x14ac:dyDescent="0.25">
      <c r="C326" s="19" t="s">
        <v>1178</v>
      </c>
      <c r="D326" s="6" t="s">
        <v>1179</v>
      </c>
      <c r="E326" s="6" t="s">
        <v>15</v>
      </c>
      <c r="F326" s="6" t="s">
        <v>39</v>
      </c>
      <c r="G326" s="13">
        <v>107.368296683182</v>
      </c>
      <c r="H326" s="11">
        <v>551410</v>
      </c>
      <c r="I326" s="8">
        <v>41.9268292682927</v>
      </c>
      <c r="J326" s="9">
        <v>0.66669509276609895</v>
      </c>
      <c r="K326" s="9">
        <v>0.38450426072689198</v>
      </c>
      <c r="L326" s="9">
        <v>0.50684573697982405</v>
      </c>
      <c r="M326" s="9">
        <v>1.72947453902027E-3</v>
      </c>
      <c r="N326" s="10">
        <v>2</v>
      </c>
      <c r="O326" s="10">
        <v>0</v>
      </c>
      <c r="P326" s="10">
        <v>88</v>
      </c>
      <c r="Q326" s="9">
        <v>0.92959929857560197</v>
      </c>
      <c r="R326" s="9">
        <v>3.6339576017128698E-3</v>
      </c>
      <c r="S326" s="9">
        <v>9.7521332791548093E-2</v>
      </c>
      <c r="T326" s="10">
        <v>251</v>
      </c>
      <c r="U326" s="10">
        <v>1261</v>
      </c>
      <c r="V326" s="10">
        <v>70</v>
      </c>
      <c r="W326" s="10">
        <v>3</v>
      </c>
      <c r="X326" s="10">
        <v>450</v>
      </c>
      <c r="Y326" s="10">
        <v>209</v>
      </c>
      <c r="Z326" s="10">
        <v>17</v>
      </c>
      <c r="AA326" s="10">
        <v>19</v>
      </c>
      <c r="AB326" s="10">
        <v>30</v>
      </c>
      <c r="AC326" s="10">
        <v>2461</v>
      </c>
      <c r="AD326" s="7">
        <v>47.291327913279098</v>
      </c>
      <c r="AE326" s="10">
        <v>314</v>
      </c>
      <c r="AF326" s="10">
        <v>242</v>
      </c>
      <c r="AG326" s="10">
        <v>19</v>
      </c>
      <c r="AH326" s="10">
        <v>761</v>
      </c>
      <c r="AI326" s="10">
        <v>0</v>
      </c>
      <c r="AJ326" s="10">
        <v>4</v>
      </c>
      <c r="AK326" s="14">
        <v>88</v>
      </c>
      <c r="AL326" s="16">
        <v>0</v>
      </c>
      <c r="AM326" s="17">
        <v>6.5166590857445306E-2</v>
      </c>
      <c r="AN326" s="7">
        <v>9.7381495000447806</v>
      </c>
      <c r="AO326" s="7">
        <v>3.7653556422416901</v>
      </c>
      <c r="AP326" s="33">
        <v>2.3895022370097201</v>
      </c>
      <c r="AQ326" s="38" t="s">
        <v>1677</v>
      </c>
      <c r="AR326" s="33" t="s">
        <v>1676</v>
      </c>
      <c r="AS326" s="33" t="s">
        <v>1676</v>
      </c>
      <c r="AT326" s="35" t="s">
        <v>1674</v>
      </c>
      <c r="AU326" s="55">
        <f>RANK(AP326,$AP$5:$AP$811,0)</f>
        <v>576</v>
      </c>
      <c r="AV326" s="55">
        <f>RANK(AW326,$AW$5:$AW$811,0)</f>
        <v>322</v>
      </c>
      <c r="AW326" s="55">
        <f>AN326*AO326</f>
        <v>36.667596164986705</v>
      </c>
    </row>
    <row r="327" spans="3:49" x14ac:dyDescent="0.25">
      <c r="C327" s="19" t="s">
        <v>499</v>
      </c>
      <c r="D327" s="6" t="s">
        <v>500</v>
      </c>
      <c r="E327" s="6" t="s">
        <v>27</v>
      </c>
      <c r="F327" s="6" t="s">
        <v>27</v>
      </c>
      <c r="G327" s="13">
        <v>8.8309620228662205</v>
      </c>
      <c r="H327" s="11">
        <v>68383.666666666701</v>
      </c>
      <c r="I327" s="8">
        <v>44.714285714285701</v>
      </c>
      <c r="J327" s="9">
        <v>0.89293236908836704</v>
      </c>
      <c r="K327" s="9">
        <v>0</v>
      </c>
      <c r="L327" s="9">
        <v>0.69586615729130996</v>
      </c>
      <c r="M327" s="9">
        <v>0.23445403014566699</v>
      </c>
      <c r="N327" s="10">
        <v>3</v>
      </c>
      <c r="O327" s="10">
        <v>0</v>
      </c>
      <c r="P327" s="10">
        <v>11</v>
      </c>
      <c r="Q327" s="9">
        <v>0.69586615729130996</v>
      </c>
      <c r="R327" s="9">
        <v>0.23445403014566699</v>
      </c>
      <c r="S327" s="9">
        <v>6.6666666666666693E-2</v>
      </c>
      <c r="T327" s="10">
        <v>43</v>
      </c>
      <c r="U327" s="10">
        <v>91</v>
      </c>
      <c r="V327" s="10">
        <v>0</v>
      </c>
      <c r="W327" s="10">
        <v>3</v>
      </c>
      <c r="X327" s="10">
        <v>67</v>
      </c>
      <c r="Y327" s="10">
        <v>17</v>
      </c>
      <c r="Z327" s="10">
        <v>23</v>
      </c>
      <c r="AA327" s="10">
        <v>4</v>
      </c>
      <c r="AB327" s="10">
        <v>6</v>
      </c>
      <c r="AC327" s="10">
        <v>210</v>
      </c>
      <c r="AD327" s="7">
        <v>27.716049382716101</v>
      </c>
      <c r="AE327" s="10">
        <v>17</v>
      </c>
      <c r="AF327" s="10">
        <v>25</v>
      </c>
      <c r="AG327" s="10">
        <v>2</v>
      </c>
      <c r="AH327" s="10">
        <v>84</v>
      </c>
      <c r="AI327" s="10">
        <v>0</v>
      </c>
      <c r="AJ327" s="10">
        <v>0</v>
      </c>
      <c r="AK327" s="14">
        <v>11</v>
      </c>
      <c r="AL327" s="16">
        <v>0</v>
      </c>
      <c r="AM327" s="17">
        <v>0.52438406058895304</v>
      </c>
      <c r="AN327" s="7">
        <v>5.9603789639231897</v>
      </c>
      <c r="AO327" s="7">
        <v>6.1309710742184498</v>
      </c>
      <c r="AP327" s="33">
        <v>19.162520065985301</v>
      </c>
      <c r="AQ327" s="38" t="s">
        <v>1676</v>
      </c>
      <c r="AR327" s="33" t="s">
        <v>1676</v>
      </c>
      <c r="AS327" s="33" t="s">
        <v>1675</v>
      </c>
      <c r="AT327" s="35" t="s">
        <v>1672</v>
      </c>
      <c r="AU327" s="55">
        <f>RANK(AP327,$AP$5:$AP$811,0)</f>
        <v>237</v>
      </c>
      <c r="AV327" s="55">
        <f>RANK(AW327,$AW$5:$AW$811,0)</f>
        <v>323</v>
      </c>
      <c r="AW327" s="55">
        <f>AN327*AO327</f>
        <v>36.542911019193205</v>
      </c>
    </row>
    <row r="328" spans="3:49" x14ac:dyDescent="0.25">
      <c r="C328" s="19" t="s">
        <v>343</v>
      </c>
      <c r="D328" s="6" t="s">
        <v>344</v>
      </c>
      <c r="E328" s="6" t="s">
        <v>27</v>
      </c>
      <c r="F328" s="6" t="s">
        <v>27</v>
      </c>
      <c r="G328" s="13">
        <v>48.990281955988202</v>
      </c>
      <c r="H328" s="11">
        <v>837752</v>
      </c>
      <c r="I328" s="8">
        <v>43.917819365337699</v>
      </c>
      <c r="J328" s="9">
        <v>0.13646713641140201</v>
      </c>
      <c r="K328" s="9">
        <v>3.20681505943598E-3</v>
      </c>
      <c r="L328" s="9">
        <v>0.42759110978934201</v>
      </c>
      <c r="M328" s="9">
        <v>0.25741075989906598</v>
      </c>
      <c r="N328" s="10">
        <v>49</v>
      </c>
      <c r="O328" s="10">
        <v>18</v>
      </c>
      <c r="P328" s="10">
        <v>117</v>
      </c>
      <c r="Q328" s="9">
        <v>0.51783610406749803</v>
      </c>
      <c r="R328" s="9">
        <v>0.36462532163764699</v>
      </c>
      <c r="S328" s="9">
        <v>8.0487804878048796E-2</v>
      </c>
      <c r="T328" s="10">
        <v>222</v>
      </c>
      <c r="U328" s="10">
        <v>411</v>
      </c>
      <c r="V328" s="10">
        <v>0</v>
      </c>
      <c r="W328" s="10">
        <v>6</v>
      </c>
      <c r="X328" s="10">
        <v>420</v>
      </c>
      <c r="Y328" s="10">
        <v>98</v>
      </c>
      <c r="Z328" s="10">
        <v>36</v>
      </c>
      <c r="AA328" s="10">
        <v>25</v>
      </c>
      <c r="AB328" s="10">
        <v>36</v>
      </c>
      <c r="AC328" s="10">
        <v>1230</v>
      </c>
      <c r="AD328" s="7">
        <v>50.423892100192703</v>
      </c>
      <c r="AE328" s="10">
        <v>170</v>
      </c>
      <c r="AF328" s="10">
        <v>115</v>
      </c>
      <c r="AG328" s="10">
        <v>24</v>
      </c>
      <c r="AH328" s="10">
        <v>531</v>
      </c>
      <c r="AI328" s="10">
        <v>5</v>
      </c>
      <c r="AJ328" s="10">
        <v>0</v>
      </c>
      <c r="AK328" s="14">
        <v>117</v>
      </c>
      <c r="AL328" s="16">
        <v>1</v>
      </c>
      <c r="AM328" s="17">
        <v>0.90960549827716497</v>
      </c>
      <c r="AN328" s="7">
        <v>5.4540070604263304</v>
      </c>
      <c r="AO328" s="7">
        <v>6.6958250221181803</v>
      </c>
      <c r="AP328" s="33">
        <v>33.217953182099301</v>
      </c>
      <c r="AQ328" s="38" t="s">
        <v>1675</v>
      </c>
      <c r="AR328" s="33" t="s">
        <v>1676</v>
      </c>
      <c r="AS328" s="33" t="s">
        <v>1675</v>
      </c>
      <c r="AT328" s="35" t="s">
        <v>1672</v>
      </c>
      <c r="AU328" s="55">
        <f>RANK(AP328,$AP$5:$AP$811,0)</f>
        <v>160</v>
      </c>
      <c r="AV328" s="55">
        <f>RANK(AW328,$AW$5:$AW$811,0)</f>
        <v>324</v>
      </c>
      <c r="AW328" s="55">
        <f>AN328*AO328</f>
        <v>36.519076946011843</v>
      </c>
    </row>
    <row r="329" spans="3:49" x14ac:dyDescent="0.25">
      <c r="C329" s="19" t="s">
        <v>647</v>
      </c>
      <c r="D329" s="6" t="s">
        <v>648</v>
      </c>
      <c r="E329" s="6" t="s">
        <v>27</v>
      </c>
      <c r="F329" s="6" t="s">
        <v>163</v>
      </c>
      <c r="G329" s="13">
        <v>53.819032290779298</v>
      </c>
      <c r="H329" s="11">
        <v>1235253.33333333</v>
      </c>
      <c r="I329" s="8">
        <v>42.623026926648102</v>
      </c>
      <c r="J329" s="9">
        <v>0.31116556868439299</v>
      </c>
      <c r="K329" s="9">
        <v>5.0587835829515896E-3</v>
      </c>
      <c r="L329" s="9">
        <v>0.67869222876588298</v>
      </c>
      <c r="M329" s="9">
        <v>0.172705650346198</v>
      </c>
      <c r="N329" s="10">
        <v>7</v>
      </c>
      <c r="O329" s="10">
        <v>0</v>
      </c>
      <c r="P329" s="10">
        <v>123</v>
      </c>
      <c r="Q329" s="9">
        <v>0.64025829757861197</v>
      </c>
      <c r="R329" s="9">
        <v>0.22346480769368601</v>
      </c>
      <c r="S329" s="9">
        <v>7.3283858998144699E-2</v>
      </c>
      <c r="T329" s="10">
        <v>168</v>
      </c>
      <c r="U329" s="10">
        <v>591</v>
      </c>
      <c r="V329" s="10">
        <v>1</v>
      </c>
      <c r="W329" s="10">
        <v>10</v>
      </c>
      <c r="X329" s="10">
        <v>269</v>
      </c>
      <c r="Y329" s="10">
        <v>54</v>
      </c>
      <c r="Z329" s="10">
        <v>0</v>
      </c>
      <c r="AA329" s="10">
        <v>23</v>
      </c>
      <c r="AB329" s="10">
        <v>35</v>
      </c>
      <c r="AC329" s="10">
        <v>1078</v>
      </c>
      <c r="AD329" s="7">
        <v>24.789743589743601</v>
      </c>
      <c r="AE329" s="10">
        <v>131</v>
      </c>
      <c r="AF329" s="10">
        <v>103</v>
      </c>
      <c r="AG329" s="10">
        <v>19</v>
      </c>
      <c r="AH329" s="10">
        <v>426</v>
      </c>
      <c r="AI329" s="10">
        <v>0</v>
      </c>
      <c r="AJ329" s="10">
        <v>0</v>
      </c>
      <c r="AK329" s="14">
        <v>122</v>
      </c>
      <c r="AL329" s="16">
        <v>0</v>
      </c>
      <c r="AM329" s="17">
        <v>0.318879227326402</v>
      </c>
      <c r="AN329" s="7">
        <v>8.7823525802755196</v>
      </c>
      <c r="AO329" s="7">
        <v>4.0833920711299498</v>
      </c>
      <c r="AP329" s="33">
        <v>11.435579532476</v>
      </c>
      <c r="AQ329" s="38" t="s">
        <v>1677</v>
      </c>
      <c r="AR329" s="33" t="s">
        <v>1676</v>
      </c>
      <c r="AS329" s="33" t="s">
        <v>1676</v>
      </c>
      <c r="AT329" s="35" t="s">
        <v>1673</v>
      </c>
      <c r="AU329" s="55">
        <f>RANK(AP329,$AP$5:$AP$811,0)</f>
        <v>311</v>
      </c>
      <c r="AV329" s="55">
        <f>RANK(AW329,$AW$5:$AW$811,0)</f>
        <v>325</v>
      </c>
      <c r="AW329" s="55">
        <f>AN329*AO329</f>
        <v>35.861788892164711</v>
      </c>
    </row>
    <row r="330" spans="3:49" x14ac:dyDescent="0.25">
      <c r="C330" s="19" t="s">
        <v>671</v>
      </c>
      <c r="D330" s="6" t="s">
        <v>672</v>
      </c>
      <c r="E330" s="6" t="s">
        <v>15</v>
      </c>
      <c r="F330" s="6" t="s">
        <v>39</v>
      </c>
      <c r="G330" s="13">
        <v>34.2526513683339</v>
      </c>
      <c r="H330" s="11">
        <v>976523.66666666698</v>
      </c>
      <c r="I330" s="8">
        <v>43.025889967637497</v>
      </c>
      <c r="J330" s="9">
        <v>0.52240757450127095</v>
      </c>
      <c r="K330" s="9">
        <v>0.24891429307684801</v>
      </c>
      <c r="L330" s="9">
        <v>0.45151677001797202</v>
      </c>
      <c r="M330" s="9">
        <v>0.15660125576532899</v>
      </c>
      <c r="N330" s="10">
        <v>1</v>
      </c>
      <c r="O330" s="10">
        <v>0</v>
      </c>
      <c r="P330" s="10">
        <v>12</v>
      </c>
      <c r="Q330" s="9">
        <v>0.66550014905731902</v>
      </c>
      <c r="R330" s="9">
        <v>0.33449985094267998</v>
      </c>
      <c r="S330" s="9">
        <v>7.2463768115942004E-2</v>
      </c>
      <c r="T330" s="10">
        <v>126</v>
      </c>
      <c r="U330" s="10">
        <v>246</v>
      </c>
      <c r="V330" s="10">
        <v>10</v>
      </c>
      <c r="W330" s="10">
        <v>0</v>
      </c>
      <c r="X330" s="10">
        <v>114</v>
      </c>
      <c r="Y330" s="10">
        <v>71</v>
      </c>
      <c r="Z330" s="10">
        <v>0</v>
      </c>
      <c r="AA330" s="10">
        <v>5</v>
      </c>
      <c r="AB330" s="10">
        <v>7</v>
      </c>
      <c r="AC330" s="10">
        <v>621</v>
      </c>
      <c r="AD330" s="7">
        <v>35.505494505494497</v>
      </c>
      <c r="AE330" s="10">
        <v>31</v>
      </c>
      <c r="AF330" s="10">
        <v>19</v>
      </c>
      <c r="AG330" s="10">
        <v>1</v>
      </c>
      <c r="AH330" s="10">
        <v>106</v>
      </c>
      <c r="AI330" s="10">
        <v>0</v>
      </c>
      <c r="AJ330" s="10">
        <v>0</v>
      </c>
      <c r="AK330" s="14">
        <v>12</v>
      </c>
      <c r="AL330" s="16">
        <v>0</v>
      </c>
      <c r="AM330" s="17">
        <v>0.29312006804619201</v>
      </c>
      <c r="AN330" s="7">
        <v>9.8211313525903794</v>
      </c>
      <c r="AO330" s="7">
        <v>3.6498500393988502</v>
      </c>
      <c r="AP330" s="33">
        <v>10.507081317637599</v>
      </c>
      <c r="AQ330" s="38" t="s">
        <v>1677</v>
      </c>
      <c r="AR330" s="33" t="s">
        <v>1676</v>
      </c>
      <c r="AS330" s="33" t="s">
        <v>1677</v>
      </c>
      <c r="AT330" s="35" t="s">
        <v>1673</v>
      </c>
      <c r="AU330" s="55">
        <f>RANK(AP330,$AP$5:$AP$811,0)</f>
        <v>323</v>
      </c>
      <c r="AV330" s="55">
        <f>RANK(AW330,$AW$5:$AW$811,0)</f>
        <v>326</v>
      </c>
      <c r="AW330" s="55">
        <f>AN330*AO330</f>
        <v>35.845656654193277</v>
      </c>
    </row>
    <row r="331" spans="3:49" x14ac:dyDescent="0.25">
      <c r="C331" s="19" t="s">
        <v>381</v>
      </c>
      <c r="D331" s="6" t="s">
        <v>382</v>
      </c>
      <c r="E331" s="6" t="s">
        <v>15</v>
      </c>
      <c r="F331" s="6" t="s">
        <v>131</v>
      </c>
      <c r="G331" s="13">
        <v>20.679625754619899</v>
      </c>
      <c r="H331" s="11">
        <v>707240</v>
      </c>
      <c r="I331" s="8">
        <v>41.876227897838803</v>
      </c>
      <c r="J331" s="9">
        <v>0.45776360472750599</v>
      </c>
      <c r="K331" s="9">
        <v>3.7389937802225701E-3</v>
      </c>
      <c r="L331" s="9">
        <v>0.448559468437292</v>
      </c>
      <c r="M331" s="9">
        <v>0.53095306343766202</v>
      </c>
      <c r="N331" s="10">
        <v>12</v>
      </c>
      <c r="O331" s="10">
        <v>0</v>
      </c>
      <c r="P331" s="10">
        <v>31</v>
      </c>
      <c r="Q331" s="9">
        <v>0.457836072519896</v>
      </c>
      <c r="R331" s="9">
        <v>0.542163927480104</v>
      </c>
      <c r="S331" s="9">
        <v>0.56007751937984496</v>
      </c>
      <c r="T331" s="10">
        <v>58</v>
      </c>
      <c r="U331" s="10">
        <v>21</v>
      </c>
      <c r="V331" s="10">
        <v>0</v>
      </c>
      <c r="W331" s="10">
        <v>1</v>
      </c>
      <c r="X331" s="10">
        <v>362</v>
      </c>
      <c r="Y331" s="10">
        <v>34</v>
      </c>
      <c r="Z331" s="10">
        <v>3</v>
      </c>
      <c r="AA331" s="10">
        <v>5</v>
      </c>
      <c r="AB331" s="10">
        <v>10</v>
      </c>
      <c r="AC331" s="10">
        <v>516</v>
      </c>
      <c r="AD331" s="7">
        <v>27.846153846153801</v>
      </c>
      <c r="AE331" s="10">
        <v>62</v>
      </c>
      <c r="AF331" s="10">
        <v>17</v>
      </c>
      <c r="AG331" s="10">
        <v>19</v>
      </c>
      <c r="AH331" s="10">
        <v>188</v>
      </c>
      <c r="AI331" s="10">
        <v>0</v>
      </c>
      <c r="AJ331" s="10">
        <v>2</v>
      </c>
      <c r="AK331" s="14">
        <v>31</v>
      </c>
      <c r="AL331" s="16">
        <v>1</v>
      </c>
      <c r="AM331" s="17">
        <v>0.77056802723197904</v>
      </c>
      <c r="AN331" s="7">
        <v>6.9454227760203002</v>
      </c>
      <c r="AO331" s="7">
        <v>5.1354828116512996</v>
      </c>
      <c r="AP331" s="33">
        <v>27.484696901853201</v>
      </c>
      <c r="AQ331" s="38" t="s">
        <v>1675</v>
      </c>
      <c r="AR331" s="33" t="s">
        <v>1676</v>
      </c>
      <c r="AS331" s="33" t="s">
        <v>1676</v>
      </c>
      <c r="AT331" s="35" t="s">
        <v>1672</v>
      </c>
      <c r="AU331" s="55">
        <f>RANK(AP331,$AP$5:$AP$811,0)</f>
        <v>179</v>
      </c>
      <c r="AV331" s="55">
        <f>RANK(AW331,$AW$5:$AW$811,0)</f>
        <v>327</v>
      </c>
      <c r="AW331" s="55">
        <f>AN331*AO331</f>
        <v>35.668099285903708</v>
      </c>
    </row>
    <row r="332" spans="3:49" x14ac:dyDescent="0.25">
      <c r="C332" s="19" t="s">
        <v>687</v>
      </c>
      <c r="D332" s="6" t="s">
        <v>688</v>
      </c>
      <c r="E332" s="6" t="s">
        <v>15</v>
      </c>
      <c r="F332" s="6" t="s">
        <v>39</v>
      </c>
      <c r="G332" s="13">
        <v>32.603685313051699</v>
      </c>
      <c r="H332" s="11">
        <v>57735.666666666701</v>
      </c>
      <c r="I332" s="8">
        <v>38.923444976076603</v>
      </c>
      <c r="J332" s="9">
        <v>1.16917859521914</v>
      </c>
      <c r="K332" s="9">
        <v>0.81487937993617998</v>
      </c>
      <c r="L332" s="9">
        <v>0.18512062006381999</v>
      </c>
      <c r="M332" s="9">
        <v>0</v>
      </c>
      <c r="N332" s="10">
        <v>0</v>
      </c>
      <c r="O332" s="10">
        <v>0</v>
      </c>
      <c r="P332" s="10">
        <v>11</v>
      </c>
      <c r="Q332" s="9">
        <v>0.99991281571309698</v>
      </c>
      <c r="R332" s="9">
        <v>0</v>
      </c>
      <c r="S332" s="9">
        <v>1.58982511923688E-2</v>
      </c>
      <c r="T332" s="10">
        <v>12</v>
      </c>
      <c r="U332" s="10">
        <v>257</v>
      </c>
      <c r="V332" s="10">
        <v>7</v>
      </c>
      <c r="W332" s="10">
        <v>0</v>
      </c>
      <c r="X332" s="10">
        <v>254</v>
      </c>
      <c r="Y332" s="10">
        <v>18</v>
      </c>
      <c r="Z332" s="10">
        <v>0</v>
      </c>
      <c r="AA332" s="10">
        <v>9</v>
      </c>
      <c r="AB332" s="10">
        <v>19</v>
      </c>
      <c r="AC332" s="10">
        <v>629</v>
      </c>
      <c r="AD332" s="7">
        <v>43.360465116279101</v>
      </c>
      <c r="AE332" s="10">
        <v>36</v>
      </c>
      <c r="AF332" s="10">
        <v>9</v>
      </c>
      <c r="AG332" s="10">
        <v>2</v>
      </c>
      <c r="AH332" s="10">
        <v>96</v>
      </c>
      <c r="AI332" s="10">
        <v>0</v>
      </c>
      <c r="AJ332" s="10">
        <v>2</v>
      </c>
      <c r="AK332" s="14">
        <v>11</v>
      </c>
      <c r="AL332" s="16">
        <v>0</v>
      </c>
      <c r="AM332" s="17">
        <v>0.27864825568812901</v>
      </c>
      <c r="AN332" s="7">
        <v>24.533658227527599</v>
      </c>
      <c r="AO332" s="7">
        <v>1.45014842748004</v>
      </c>
      <c r="AP332" s="33">
        <v>9.9135932415900694</v>
      </c>
      <c r="AQ332" s="38" t="s">
        <v>1677</v>
      </c>
      <c r="AR332" s="33" t="s">
        <v>1675</v>
      </c>
      <c r="AS332" s="33" t="s">
        <v>1677</v>
      </c>
      <c r="AT332" s="35" t="s">
        <v>1673</v>
      </c>
      <c r="AU332" s="55">
        <f>RANK(AP332,$AP$5:$AP$811,0)</f>
        <v>331</v>
      </c>
      <c r="AV332" s="55">
        <f>RANK(AW332,$AW$5:$AW$811,0)</f>
        <v>328</v>
      </c>
      <c r="AW332" s="55">
        <f>AN332*AO332</f>
        <v>35.577445898981892</v>
      </c>
    </row>
    <row r="333" spans="3:49" x14ac:dyDescent="0.25">
      <c r="C333" s="19" t="s">
        <v>605</v>
      </c>
      <c r="D333" s="6" t="s">
        <v>606</v>
      </c>
      <c r="E333" s="6" t="s">
        <v>27</v>
      </c>
      <c r="F333" s="6" t="s">
        <v>204</v>
      </c>
      <c r="G333" s="13">
        <v>2.83936970286396</v>
      </c>
      <c r="H333" s="11">
        <v>635317</v>
      </c>
      <c r="I333" s="8">
        <v>44.3333333333333</v>
      </c>
      <c r="J333" s="9">
        <v>1.2701205342494</v>
      </c>
      <c r="K333" s="9">
        <v>1.89122116249907E-2</v>
      </c>
      <c r="L333" s="9">
        <v>0.25370780738478599</v>
      </c>
      <c r="M333" s="9">
        <v>6.7778557977927895E-2</v>
      </c>
      <c r="N333" s="10">
        <v>1</v>
      </c>
      <c r="O333" s="10">
        <v>0</v>
      </c>
      <c r="P333" s="10">
        <v>3</v>
      </c>
      <c r="Q333" s="9">
        <v>0.272620019009776</v>
      </c>
      <c r="R333" s="9">
        <v>6.7778557977927895E-2</v>
      </c>
      <c r="S333" s="9">
        <v>4.4444444444444398E-2</v>
      </c>
      <c r="T333" s="10">
        <v>11</v>
      </c>
      <c r="U333" s="10">
        <v>0</v>
      </c>
      <c r="V333" s="10">
        <v>0</v>
      </c>
      <c r="W333" s="10">
        <v>4</v>
      </c>
      <c r="X333" s="10">
        <v>18</v>
      </c>
      <c r="Y333" s="10">
        <v>16</v>
      </c>
      <c r="Z333" s="10">
        <v>0</v>
      </c>
      <c r="AA333" s="10">
        <v>1</v>
      </c>
      <c r="AB333" s="10">
        <v>1</v>
      </c>
      <c r="AC333" s="10">
        <v>45</v>
      </c>
      <c r="AD333" s="7">
        <v>58.181818181818201</v>
      </c>
      <c r="AE333" s="10">
        <v>3</v>
      </c>
      <c r="AF333" s="10">
        <v>2</v>
      </c>
      <c r="AG333" s="10">
        <v>0</v>
      </c>
      <c r="AH333" s="10">
        <v>12</v>
      </c>
      <c r="AI333" s="10">
        <v>0</v>
      </c>
      <c r="AJ333" s="10">
        <v>0</v>
      </c>
      <c r="AK333" s="14">
        <v>3</v>
      </c>
      <c r="AL333" s="16">
        <v>0</v>
      </c>
      <c r="AM333" s="17">
        <v>0.36450659063007901</v>
      </c>
      <c r="AN333" s="7">
        <v>7.1986090474828002</v>
      </c>
      <c r="AO333" s="7">
        <v>4.9396590397999001</v>
      </c>
      <c r="AP333" s="33">
        <v>12.9613711201555</v>
      </c>
      <c r="AQ333" s="38" t="s">
        <v>1676</v>
      </c>
      <c r="AR333" s="33" t="s">
        <v>1676</v>
      </c>
      <c r="AS333" s="33" t="s">
        <v>1676</v>
      </c>
      <c r="AT333" s="35" t="s">
        <v>1673</v>
      </c>
      <c r="AU333" s="55">
        <f>RANK(AP333,$AP$5:$AP$811,0)</f>
        <v>290</v>
      </c>
      <c r="AV333" s="55">
        <f>RANK(AW333,$AW$5:$AW$811,0)</f>
        <v>329</v>
      </c>
      <c r="AW333" s="55">
        <f>AN333*AO333</f>
        <v>35.558674255383764</v>
      </c>
    </row>
    <row r="334" spans="3:49" x14ac:dyDescent="0.25">
      <c r="C334" s="19" t="s">
        <v>414</v>
      </c>
      <c r="D334" s="6" t="s">
        <v>415</v>
      </c>
      <c r="E334" s="6" t="s">
        <v>15</v>
      </c>
      <c r="F334" s="6" t="s">
        <v>131</v>
      </c>
      <c r="G334" s="13">
        <v>65.634412358637405</v>
      </c>
      <c r="H334" s="11">
        <v>694872</v>
      </c>
      <c r="I334" s="8">
        <v>43.227414330218103</v>
      </c>
      <c r="J334" s="9">
        <v>0.26497145144449502</v>
      </c>
      <c r="K334" s="9">
        <v>4.4705224227919997E-2</v>
      </c>
      <c r="L334" s="9">
        <v>0.249481544035738</v>
      </c>
      <c r="M334" s="9">
        <v>0.67010890652917798</v>
      </c>
      <c r="N334" s="10">
        <v>78</v>
      </c>
      <c r="O334" s="10">
        <v>3</v>
      </c>
      <c r="P334" s="10">
        <v>111</v>
      </c>
      <c r="Q334" s="9">
        <v>0.24791437407782899</v>
      </c>
      <c r="R334" s="9">
        <v>0.71638130071500705</v>
      </c>
      <c r="S334" s="9">
        <v>4.6267735965453402E-2</v>
      </c>
      <c r="T334" s="10">
        <v>334</v>
      </c>
      <c r="U334" s="10">
        <v>581</v>
      </c>
      <c r="V334" s="10">
        <v>0</v>
      </c>
      <c r="W334" s="10">
        <v>9</v>
      </c>
      <c r="X334" s="10">
        <v>367</v>
      </c>
      <c r="Y334" s="10">
        <v>134</v>
      </c>
      <c r="Z334" s="10">
        <v>55</v>
      </c>
      <c r="AA334" s="10">
        <v>16</v>
      </c>
      <c r="AB334" s="10">
        <v>25</v>
      </c>
      <c r="AC334" s="10">
        <v>1621</v>
      </c>
      <c r="AD334" s="7">
        <v>35.567073170731703</v>
      </c>
      <c r="AE334" s="10">
        <v>214</v>
      </c>
      <c r="AF334" s="10">
        <v>87</v>
      </c>
      <c r="AG334" s="10">
        <v>31</v>
      </c>
      <c r="AH334" s="10">
        <v>667</v>
      </c>
      <c r="AI334" s="10">
        <v>0</v>
      </c>
      <c r="AJ334" s="10">
        <v>3</v>
      </c>
      <c r="AK334" s="14">
        <v>111</v>
      </c>
      <c r="AL334" s="16">
        <v>0</v>
      </c>
      <c r="AM334" s="17">
        <v>0.69982721549892102</v>
      </c>
      <c r="AN334" s="7">
        <v>9.8267886622966998</v>
      </c>
      <c r="AO334" s="7">
        <v>3.61016124075769</v>
      </c>
      <c r="AP334" s="33">
        <v>24.827274331482901</v>
      </c>
      <c r="AQ334" s="38" t="s">
        <v>1675</v>
      </c>
      <c r="AR334" s="33" t="s">
        <v>1676</v>
      </c>
      <c r="AS334" s="33" t="s">
        <v>1677</v>
      </c>
      <c r="AT334" s="35" t="s">
        <v>1672</v>
      </c>
      <c r="AU334" s="55">
        <f>RANK(AP334,$AP$5:$AP$811,0)</f>
        <v>195</v>
      </c>
      <c r="AV334" s="55">
        <f>RANK(AW334,$AW$5:$AW$811,0)</f>
        <v>330</v>
      </c>
      <c r="AW334" s="55">
        <f>AN334*AO334</f>
        <v>35.476291549740651</v>
      </c>
    </row>
    <row r="335" spans="3:49" x14ac:dyDescent="0.25">
      <c r="C335" s="19" t="s">
        <v>529</v>
      </c>
      <c r="D335" s="6" t="s">
        <v>530</v>
      </c>
      <c r="E335" s="6" t="s">
        <v>15</v>
      </c>
      <c r="F335" s="6" t="s">
        <v>131</v>
      </c>
      <c r="G335" s="13">
        <v>57.699637950841201</v>
      </c>
      <c r="H335" s="11">
        <v>410579</v>
      </c>
      <c r="I335" s="8">
        <v>44.075376884422099</v>
      </c>
      <c r="J335" s="9">
        <v>0.58663816068423202</v>
      </c>
      <c r="K335" s="9">
        <v>9.2137508891894995E-2</v>
      </c>
      <c r="L335" s="9">
        <v>0.53332075204896601</v>
      </c>
      <c r="M335" s="9">
        <v>0.321564868955382</v>
      </c>
      <c r="N335" s="10">
        <v>4</v>
      </c>
      <c r="O335" s="10">
        <v>1</v>
      </c>
      <c r="P335" s="10">
        <v>25</v>
      </c>
      <c r="Q335" s="9">
        <v>0.61237831751688698</v>
      </c>
      <c r="R335" s="9">
        <v>0.334644812379356</v>
      </c>
      <c r="S335" s="9">
        <v>7.4148296593186405E-2</v>
      </c>
      <c r="T335" s="10">
        <v>244</v>
      </c>
      <c r="U335" s="10">
        <v>444</v>
      </c>
      <c r="V335" s="10">
        <v>0</v>
      </c>
      <c r="W335" s="10">
        <v>17</v>
      </c>
      <c r="X335" s="10">
        <v>234</v>
      </c>
      <c r="Y335" s="10">
        <v>147</v>
      </c>
      <c r="Z335" s="10">
        <v>24</v>
      </c>
      <c r="AA335" s="10">
        <v>8</v>
      </c>
      <c r="AB335" s="10">
        <v>16</v>
      </c>
      <c r="AC335" s="10">
        <v>998</v>
      </c>
      <c r="AD335" s="7">
        <v>36.443729903536997</v>
      </c>
      <c r="AE335" s="10">
        <v>128</v>
      </c>
      <c r="AF335" s="10">
        <v>51</v>
      </c>
      <c r="AG335" s="10">
        <v>11</v>
      </c>
      <c r="AH335" s="10">
        <v>325</v>
      </c>
      <c r="AI335" s="10">
        <v>0</v>
      </c>
      <c r="AJ335" s="10">
        <v>1</v>
      </c>
      <c r="AK335" s="14">
        <v>25</v>
      </c>
      <c r="AL335" s="16">
        <v>0</v>
      </c>
      <c r="AM335" s="17">
        <v>0.47302636609186799</v>
      </c>
      <c r="AN335" s="7">
        <v>13.3397010811202</v>
      </c>
      <c r="AO335" s="7">
        <v>2.6415737106498698</v>
      </c>
      <c r="AP335" s="33">
        <v>16.668410225613499</v>
      </c>
      <c r="AQ335" s="38" t="s">
        <v>1676</v>
      </c>
      <c r="AR335" s="33" t="s">
        <v>1675</v>
      </c>
      <c r="AS335" s="33" t="s">
        <v>1677</v>
      </c>
      <c r="AT335" s="35" t="s">
        <v>1672</v>
      </c>
      <c r="AU335" s="55">
        <f>RANK(AP335,$AP$5:$AP$811,0)</f>
        <v>252</v>
      </c>
      <c r="AV335" s="55">
        <f>RANK(AW335,$AW$5:$AW$811,0)</f>
        <v>331</v>
      </c>
      <c r="AW335" s="55">
        <f>AN335*AO335</f>
        <v>35.237803683814768</v>
      </c>
    </row>
    <row r="336" spans="3:49" x14ac:dyDescent="0.25">
      <c r="C336" s="19" t="s">
        <v>859</v>
      </c>
      <c r="D336" s="6" t="s">
        <v>860</v>
      </c>
      <c r="E336" s="6" t="s">
        <v>15</v>
      </c>
      <c r="F336" s="6" t="s">
        <v>16</v>
      </c>
      <c r="G336" s="13">
        <v>34.417862676186402</v>
      </c>
      <c r="H336" s="11">
        <v>1667164.66666667</v>
      </c>
      <c r="I336" s="8">
        <v>43.3111480865225</v>
      </c>
      <c r="J336" s="9">
        <v>0.70712364270278205</v>
      </c>
      <c r="K336" s="9">
        <v>1.5112858315515299E-3</v>
      </c>
      <c r="L336" s="9">
        <v>0.99606910763359502</v>
      </c>
      <c r="M336" s="9">
        <v>0</v>
      </c>
      <c r="N336" s="10">
        <v>2</v>
      </c>
      <c r="O336" s="10">
        <v>0</v>
      </c>
      <c r="P336" s="10">
        <v>15</v>
      </c>
      <c r="Q336" s="9">
        <v>0.99741531337649003</v>
      </c>
      <c r="R336" s="9">
        <v>0</v>
      </c>
      <c r="S336" s="9">
        <v>8.2918739635157498E-3</v>
      </c>
      <c r="T336" s="10">
        <v>51</v>
      </c>
      <c r="U336" s="10">
        <v>364</v>
      </c>
      <c r="V336" s="10">
        <v>3</v>
      </c>
      <c r="W336" s="10">
        <v>0</v>
      </c>
      <c r="X336" s="10">
        <v>119</v>
      </c>
      <c r="Y336" s="10">
        <v>12</v>
      </c>
      <c r="Z336" s="10">
        <v>5</v>
      </c>
      <c r="AA336" s="10">
        <v>3</v>
      </c>
      <c r="AB336" s="10">
        <v>6</v>
      </c>
      <c r="AC336" s="10">
        <v>603</v>
      </c>
      <c r="AD336" s="7">
        <v>49.571428571428598</v>
      </c>
      <c r="AE336" s="10">
        <v>78</v>
      </c>
      <c r="AF336" s="10">
        <v>82</v>
      </c>
      <c r="AG336" s="10">
        <v>9</v>
      </c>
      <c r="AH336" s="10">
        <v>210</v>
      </c>
      <c r="AI336" s="10">
        <v>0</v>
      </c>
      <c r="AJ336" s="10">
        <v>0</v>
      </c>
      <c r="AK336" s="14">
        <v>15</v>
      </c>
      <c r="AL336" s="16">
        <v>0</v>
      </c>
      <c r="AM336" s="17">
        <v>0.16045391686632901</v>
      </c>
      <c r="AN336" s="7">
        <v>8.0220581456956701</v>
      </c>
      <c r="AO336" s="7">
        <v>4.3637757108609296</v>
      </c>
      <c r="AP336" s="33">
        <v>5.6169240217216299</v>
      </c>
      <c r="AQ336" s="38" t="s">
        <v>1677</v>
      </c>
      <c r="AR336" s="33" t="s">
        <v>1676</v>
      </c>
      <c r="AS336" s="33" t="s">
        <v>1676</v>
      </c>
      <c r="AT336" s="35" t="s">
        <v>1673</v>
      </c>
      <c r="AU336" s="55">
        <f>RANK(AP336,$AP$5:$AP$811,0)</f>
        <v>417</v>
      </c>
      <c r="AV336" s="55">
        <f>RANK(AW336,$AW$5:$AW$811,0)</f>
        <v>332</v>
      </c>
      <c r="AW336" s="55">
        <f>AN336*AO336</f>
        <v>35.006462487300837</v>
      </c>
    </row>
    <row r="337" spans="3:49" x14ac:dyDescent="0.25">
      <c r="C337" s="19" t="s">
        <v>553</v>
      </c>
      <c r="D337" s="6" t="s">
        <v>554</v>
      </c>
      <c r="E337" s="6" t="s">
        <v>15</v>
      </c>
      <c r="F337" s="6" t="s">
        <v>448</v>
      </c>
      <c r="G337" s="13">
        <v>8.9422882399557704</v>
      </c>
      <c r="H337" s="11">
        <v>874727</v>
      </c>
      <c r="I337" s="8">
        <v>42.0833333333333</v>
      </c>
      <c r="J337" s="9">
        <v>0.31166313483071101</v>
      </c>
      <c r="K337" s="9">
        <v>5.6731863632585502E-3</v>
      </c>
      <c r="L337" s="9">
        <v>0.59838565837695101</v>
      </c>
      <c r="M337" s="9">
        <v>0.37252039787857399</v>
      </c>
      <c r="N337" s="10">
        <v>1</v>
      </c>
      <c r="O337" s="10">
        <v>0</v>
      </c>
      <c r="P337" s="10">
        <v>10</v>
      </c>
      <c r="Q337" s="9">
        <v>0.60405884474020899</v>
      </c>
      <c r="R337" s="9">
        <v>0.37252039787857399</v>
      </c>
      <c r="S337" s="9">
        <v>3.2258064516128997E-2</v>
      </c>
      <c r="T337" s="10">
        <v>31</v>
      </c>
      <c r="U337" s="10">
        <v>94</v>
      </c>
      <c r="V337" s="10">
        <v>4</v>
      </c>
      <c r="W337" s="10">
        <v>0</v>
      </c>
      <c r="X337" s="10">
        <v>59</v>
      </c>
      <c r="Y337" s="10">
        <v>10</v>
      </c>
      <c r="Z337" s="10">
        <v>0</v>
      </c>
      <c r="AA337" s="10">
        <v>5</v>
      </c>
      <c r="AB337" s="10">
        <v>5</v>
      </c>
      <c r="AC337" s="10">
        <v>217</v>
      </c>
      <c r="AD337" s="7">
        <v>33.9158878504673</v>
      </c>
      <c r="AE337" s="10">
        <v>29</v>
      </c>
      <c r="AF337" s="10">
        <v>50</v>
      </c>
      <c r="AG337" s="10">
        <v>8</v>
      </c>
      <c r="AH337" s="10">
        <v>113</v>
      </c>
      <c r="AI337" s="10">
        <v>0</v>
      </c>
      <c r="AJ337" s="10">
        <v>0</v>
      </c>
      <c r="AK337" s="14">
        <v>10</v>
      </c>
      <c r="AL337" s="16">
        <v>0</v>
      </c>
      <c r="AM337" s="17">
        <v>0.43725141883278401</v>
      </c>
      <c r="AN337" s="7">
        <v>5.33754695314851</v>
      </c>
      <c r="AO337" s="7">
        <v>6.5491059005088204</v>
      </c>
      <c r="AP337" s="33">
        <v>15.284630664119501</v>
      </c>
      <c r="AQ337" s="38" t="s">
        <v>1676</v>
      </c>
      <c r="AR337" s="33" t="s">
        <v>1676</v>
      </c>
      <c r="AS337" s="33" t="s">
        <v>1675</v>
      </c>
      <c r="AT337" s="35" t="s">
        <v>1672</v>
      </c>
      <c r="AU337" s="55">
        <f>RANK(AP337,$AP$5:$AP$811,0)</f>
        <v>264</v>
      </c>
      <c r="AV337" s="55">
        <f>RANK(AW337,$AW$5:$AW$811,0)</f>
        <v>333</v>
      </c>
      <c r="AW337" s="55">
        <f>AN337*AO337</f>
        <v>34.956160245107782</v>
      </c>
    </row>
    <row r="338" spans="3:49" x14ac:dyDescent="0.25">
      <c r="C338" s="19" t="s">
        <v>497</v>
      </c>
      <c r="D338" s="6" t="s">
        <v>498</v>
      </c>
      <c r="E338" s="6" t="s">
        <v>89</v>
      </c>
      <c r="F338" s="6" t="s">
        <v>90</v>
      </c>
      <c r="G338" s="13">
        <v>2.3080483399949698</v>
      </c>
      <c r="H338" s="11">
        <v>17353</v>
      </c>
      <c r="I338" s="8">
        <v>40.769230769230703</v>
      </c>
      <c r="J338" s="9">
        <v>1.2367666945081499</v>
      </c>
      <c r="K338" s="9">
        <v>1</v>
      </c>
      <c r="L338" s="9">
        <v>0</v>
      </c>
      <c r="M338" s="9">
        <v>0</v>
      </c>
      <c r="N338" s="10">
        <v>1</v>
      </c>
      <c r="O338" s="10">
        <v>0</v>
      </c>
      <c r="P338" s="10">
        <v>2</v>
      </c>
      <c r="Q338" s="9">
        <v>1</v>
      </c>
      <c r="R338" s="9">
        <v>0</v>
      </c>
      <c r="S338" s="9">
        <v>0.16923076923076899</v>
      </c>
      <c r="T338" s="10">
        <v>1</v>
      </c>
      <c r="U338" s="10">
        <v>7</v>
      </c>
      <c r="V338" s="10">
        <v>0</v>
      </c>
      <c r="W338" s="10">
        <v>0</v>
      </c>
      <c r="X338" s="10">
        <v>70</v>
      </c>
      <c r="Y338" s="10">
        <v>2</v>
      </c>
      <c r="Z338" s="10">
        <v>0</v>
      </c>
      <c r="AA338" s="10">
        <v>1</v>
      </c>
      <c r="AB338" s="10">
        <v>2</v>
      </c>
      <c r="AC338" s="10">
        <v>130</v>
      </c>
      <c r="AD338" s="7">
        <v>8.7307692307692299</v>
      </c>
      <c r="AE338" s="10">
        <v>6</v>
      </c>
      <c r="AF338" s="10">
        <v>16</v>
      </c>
      <c r="AG338" s="10">
        <v>0</v>
      </c>
      <c r="AH338" s="10">
        <v>26</v>
      </c>
      <c r="AI338" s="10">
        <v>0</v>
      </c>
      <c r="AJ338" s="10">
        <v>0</v>
      </c>
      <c r="AK338" s="14">
        <v>2</v>
      </c>
      <c r="AL338" s="16">
        <v>1</v>
      </c>
      <c r="AM338" s="17">
        <v>0.55994090901382398</v>
      </c>
      <c r="AN338" s="7">
        <v>10.772053615784699</v>
      </c>
      <c r="AO338" s="7">
        <v>3.2113988633178399</v>
      </c>
      <c r="AP338" s="33">
        <v>19.370237857103501</v>
      </c>
      <c r="AQ338" s="38" t="s">
        <v>1676</v>
      </c>
      <c r="AR338" s="33" t="s">
        <v>1676</v>
      </c>
      <c r="AS338" s="33" t="s">
        <v>1677</v>
      </c>
      <c r="AT338" s="35" t="s">
        <v>1672</v>
      </c>
      <c r="AU338" s="55">
        <f>RANK(AP338,$AP$5:$AP$811,0)</f>
        <v>236</v>
      </c>
      <c r="AV338" s="55">
        <f>RANK(AW338,$AW$5:$AW$811,0)</f>
        <v>334</v>
      </c>
      <c r="AW338" s="55">
        <f>AN338*AO338</f>
        <v>34.59336073732981</v>
      </c>
    </row>
    <row r="339" spans="3:49" x14ac:dyDescent="0.25">
      <c r="C339" s="19" t="s">
        <v>567</v>
      </c>
      <c r="D339" s="6" t="s">
        <v>568</v>
      </c>
      <c r="E339" s="6" t="s">
        <v>15</v>
      </c>
      <c r="F339" s="6" t="s">
        <v>39</v>
      </c>
      <c r="G339" s="13">
        <v>29.560850597080901</v>
      </c>
      <c r="H339" s="11">
        <v>24064</v>
      </c>
      <c r="I339" s="8">
        <v>45.162822252374497</v>
      </c>
      <c r="J339" s="9">
        <v>0.29424866799920801</v>
      </c>
      <c r="K339" s="9">
        <v>0.95122123168389205</v>
      </c>
      <c r="L339" s="9">
        <v>2.32036939920349E-2</v>
      </c>
      <c r="M339" s="9">
        <v>1.3322209426513E-2</v>
      </c>
      <c r="N339" s="10">
        <v>0</v>
      </c>
      <c r="O339" s="10">
        <v>0</v>
      </c>
      <c r="P339" s="10">
        <v>20</v>
      </c>
      <c r="Q339" s="9">
        <v>0.500582915023569</v>
      </c>
      <c r="R339" s="9">
        <v>0.499417084976431</v>
      </c>
      <c r="S339" s="9">
        <v>0.25168236877523598</v>
      </c>
      <c r="T339" s="10">
        <v>238</v>
      </c>
      <c r="U339" s="10">
        <v>195</v>
      </c>
      <c r="V339" s="10">
        <v>1</v>
      </c>
      <c r="W339" s="10">
        <v>0</v>
      </c>
      <c r="X339" s="10">
        <v>227</v>
      </c>
      <c r="Y339" s="10">
        <v>74</v>
      </c>
      <c r="Z339" s="10">
        <v>0</v>
      </c>
      <c r="AA339" s="10">
        <v>6</v>
      </c>
      <c r="AB339" s="10">
        <v>19</v>
      </c>
      <c r="AC339" s="10">
        <v>743</v>
      </c>
      <c r="AD339" s="7">
        <v>30.913043478260899</v>
      </c>
      <c r="AE339" s="10">
        <v>11</v>
      </c>
      <c r="AF339" s="10">
        <v>11</v>
      </c>
      <c r="AG339" s="10">
        <v>7</v>
      </c>
      <c r="AH339" s="10">
        <v>65</v>
      </c>
      <c r="AI339" s="10">
        <v>0</v>
      </c>
      <c r="AJ339" s="10">
        <v>0</v>
      </c>
      <c r="AK339" s="14">
        <v>19</v>
      </c>
      <c r="AL339" s="16">
        <v>0</v>
      </c>
      <c r="AM339" s="17">
        <v>0.42203263289330101</v>
      </c>
      <c r="AN339" s="7">
        <v>30.093891019897701</v>
      </c>
      <c r="AO339" s="7">
        <v>1.13823786376322</v>
      </c>
      <c r="AP339" s="33">
        <v>14.456308435044701</v>
      </c>
      <c r="AQ339" s="38" t="s">
        <v>1676</v>
      </c>
      <c r="AR339" s="33" t="s">
        <v>1675</v>
      </c>
      <c r="AS339" s="33" t="s">
        <v>1677</v>
      </c>
      <c r="AT339" s="35" t="s">
        <v>1672</v>
      </c>
      <c r="AU339" s="55">
        <f>RANK(AP339,$AP$5:$AP$811,0)</f>
        <v>271</v>
      </c>
      <c r="AV339" s="55">
        <f>RANK(AW339,$AW$5:$AW$811,0)</f>
        <v>335</v>
      </c>
      <c r="AW339" s="55">
        <f>AN339*AO339</f>
        <v>34.254006226811512</v>
      </c>
    </row>
    <row r="340" spans="3:49" x14ac:dyDescent="0.25">
      <c r="C340" s="19" t="s">
        <v>701</v>
      </c>
      <c r="D340" s="6" t="s">
        <v>702</v>
      </c>
      <c r="E340" s="6" t="s">
        <v>15</v>
      </c>
      <c r="F340" s="6" t="s">
        <v>16</v>
      </c>
      <c r="G340" s="13">
        <v>41.296250432525298</v>
      </c>
      <c r="H340" s="11">
        <v>492281.33333333198</v>
      </c>
      <c r="I340" s="8">
        <v>41.790322580645203</v>
      </c>
      <c r="J340" s="9">
        <v>0.30026788971863499</v>
      </c>
      <c r="K340" s="9">
        <v>6.8206550733153799E-3</v>
      </c>
      <c r="L340" s="9">
        <v>0.66552194414268595</v>
      </c>
      <c r="M340" s="9">
        <v>0.31256831927922901</v>
      </c>
      <c r="N340" s="10">
        <v>1</v>
      </c>
      <c r="O340" s="10">
        <v>0</v>
      </c>
      <c r="P340" s="10">
        <v>46</v>
      </c>
      <c r="Q340" s="9">
        <v>0.64230863822053097</v>
      </c>
      <c r="R340" s="9">
        <v>0.34260228027470002</v>
      </c>
      <c r="S340" s="9">
        <v>5.1364365971107502E-2</v>
      </c>
      <c r="T340" s="10">
        <v>59</v>
      </c>
      <c r="U340" s="10">
        <v>400</v>
      </c>
      <c r="V340" s="10">
        <v>2</v>
      </c>
      <c r="W340" s="10">
        <v>0</v>
      </c>
      <c r="X340" s="10">
        <v>64</v>
      </c>
      <c r="Y340" s="10">
        <v>24</v>
      </c>
      <c r="Z340" s="10">
        <v>5</v>
      </c>
      <c r="AA340" s="10">
        <v>8</v>
      </c>
      <c r="AB340" s="10">
        <v>8</v>
      </c>
      <c r="AC340" s="10">
        <v>623</v>
      </c>
      <c r="AD340" s="7">
        <v>30.602739726027298</v>
      </c>
      <c r="AE340" s="10">
        <v>100</v>
      </c>
      <c r="AF340" s="10">
        <v>62</v>
      </c>
      <c r="AG340" s="10">
        <v>1</v>
      </c>
      <c r="AH340" s="10">
        <v>232</v>
      </c>
      <c r="AI340" s="10">
        <v>0</v>
      </c>
      <c r="AJ340" s="10">
        <v>0</v>
      </c>
      <c r="AK340" s="14">
        <v>46</v>
      </c>
      <c r="AL340" s="16">
        <v>0</v>
      </c>
      <c r="AM340" s="17">
        <v>0.27934747929034098</v>
      </c>
      <c r="AN340" s="7">
        <v>11.863600422405</v>
      </c>
      <c r="AO340" s="7">
        <v>2.8557620610402501</v>
      </c>
      <c r="AP340" s="33">
        <v>9.4641864445394397</v>
      </c>
      <c r="AQ340" s="38" t="s">
        <v>1677</v>
      </c>
      <c r="AR340" s="33" t="s">
        <v>1676</v>
      </c>
      <c r="AS340" s="33" t="s">
        <v>1677</v>
      </c>
      <c r="AT340" s="35" t="s">
        <v>1673</v>
      </c>
      <c r="AU340" s="55">
        <f>RANK(AP340,$AP$5:$AP$811,0)</f>
        <v>338</v>
      </c>
      <c r="AV340" s="55">
        <f>RANK(AW340,$AW$5:$AW$811,0)</f>
        <v>336</v>
      </c>
      <c r="AW340" s="55">
        <f>AN340*AO340</f>
        <v>33.879619993645285</v>
      </c>
    </row>
    <row r="341" spans="3:49" x14ac:dyDescent="0.25">
      <c r="C341" s="19" t="s">
        <v>719</v>
      </c>
      <c r="D341" s="6" t="s">
        <v>720</v>
      </c>
      <c r="E341" s="6" t="s">
        <v>15</v>
      </c>
      <c r="F341" s="6" t="s">
        <v>19</v>
      </c>
      <c r="G341" s="13">
        <v>32.161839348167597</v>
      </c>
      <c r="H341" s="11">
        <v>1112538.66666667</v>
      </c>
      <c r="I341" s="8">
        <v>44.083155650319704</v>
      </c>
      <c r="J341" s="9">
        <v>0.35567594435924299</v>
      </c>
      <c r="K341" s="9">
        <v>1.9381819766061601E-3</v>
      </c>
      <c r="L341" s="9">
        <v>0.71614986803042502</v>
      </c>
      <c r="M341" s="9">
        <v>0.16806533764668999</v>
      </c>
      <c r="N341" s="10">
        <v>0</v>
      </c>
      <c r="O341" s="10">
        <v>0</v>
      </c>
      <c r="P341" s="10">
        <v>44</v>
      </c>
      <c r="Q341" s="9">
        <v>0.72742682282753701</v>
      </c>
      <c r="R341" s="9">
        <v>0.168771368164363</v>
      </c>
      <c r="S341" s="9">
        <v>9.8081023454157798E-2</v>
      </c>
      <c r="T341" s="10">
        <v>116</v>
      </c>
      <c r="U341" s="10">
        <v>240</v>
      </c>
      <c r="V341" s="10">
        <v>0</v>
      </c>
      <c r="W341" s="10">
        <v>6</v>
      </c>
      <c r="X341" s="10">
        <v>77</v>
      </c>
      <c r="Y341" s="10">
        <v>99</v>
      </c>
      <c r="Z341" s="10">
        <v>0</v>
      </c>
      <c r="AA341" s="10">
        <v>14</v>
      </c>
      <c r="AB341" s="10">
        <v>14</v>
      </c>
      <c r="AC341" s="10">
        <v>469</v>
      </c>
      <c r="AD341" s="7">
        <v>34.171428571428599</v>
      </c>
      <c r="AE341" s="10">
        <v>69</v>
      </c>
      <c r="AF341" s="10">
        <v>28</v>
      </c>
      <c r="AG341" s="10">
        <v>4</v>
      </c>
      <c r="AH341" s="10">
        <v>179</v>
      </c>
      <c r="AI341" s="10">
        <v>0</v>
      </c>
      <c r="AJ341" s="10">
        <v>0</v>
      </c>
      <c r="AK341" s="14">
        <v>44</v>
      </c>
      <c r="AL341" s="16">
        <v>0</v>
      </c>
      <c r="AM341" s="17">
        <v>0.25329071352841798</v>
      </c>
      <c r="AN341" s="7">
        <v>9.2751986866069291</v>
      </c>
      <c r="AO341" s="7">
        <v>3.65156494223511</v>
      </c>
      <c r="AP341" s="33">
        <v>8.5787007338290202</v>
      </c>
      <c r="AQ341" s="38" t="s">
        <v>1677</v>
      </c>
      <c r="AR341" s="33" t="s">
        <v>1676</v>
      </c>
      <c r="AS341" s="33" t="s">
        <v>1677</v>
      </c>
      <c r="AT341" s="35" t="s">
        <v>1673</v>
      </c>
      <c r="AU341" s="55">
        <f>RANK(AP341,$AP$5:$AP$811,0)</f>
        <v>347</v>
      </c>
      <c r="AV341" s="55">
        <f>RANK(AW341,$AW$5:$AW$811,0)</f>
        <v>337</v>
      </c>
      <c r="AW341" s="55">
        <f>AN341*AO341</f>
        <v>33.868990356278999</v>
      </c>
    </row>
    <row r="342" spans="3:49" x14ac:dyDescent="0.25">
      <c r="C342" s="19" t="s">
        <v>523</v>
      </c>
      <c r="D342" s="6" t="s">
        <v>524</v>
      </c>
      <c r="E342" s="6" t="s">
        <v>15</v>
      </c>
      <c r="F342" s="6" t="s">
        <v>131</v>
      </c>
      <c r="G342" s="13">
        <v>1.5013047506449</v>
      </c>
      <c r="H342" s="11">
        <v>204302</v>
      </c>
      <c r="I342" s="8">
        <v>42.7083333333333</v>
      </c>
      <c r="J342" s="9">
        <v>0.102594173839112</v>
      </c>
      <c r="K342" s="9">
        <v>0</v>
      </c>
      <c r="L342" s="9">
        <v>0.22251123566311401</v>
      </c>
      <c r="M342" s="9">
        <v>0.56816716424954194</v>
      </c>
      <c r="N342" s="10">
        <v>0</v>
      </c>
      <c r="O342" s="10">
        <v>0</v>
      </c>
      <c r="P342" s="10">
        <v>2</v>
      </c>
      <c r="Q342" s="9">
        <v>0.18438522388709599</v>
      </c>
      <c r="R342" s="9">
        <v>0.72856456243429402</v>
      </c>
      <c r="S342" s="9">
        <v>0.25</v>
      </c>
      <c r="T342" s="10">
        <v>4</v>
      </c>
      <c r="U342" s="10">
        <v>4</v>
      </c>
      <c r="V342" s="10">
        <v>0</v>
      </c>
      <c r="W342" s="10">
        <v>0</v>
      </c>
      <c r="X342" s="10">
        <v>13</v>
      </c>
      <c r="Y342" s="10">
        <v>0</v>
      </c>
      <c r="Z342" s="10">
        <v>0</v>
      </c>
      <c r="AA342" s="10">
        <v>0</v>
      </c>
      <c r="AB342" s="10">
        <v>0</v>
      </c>
      <c r="AC342" s="10">
        <v>24</v>
      </c>
      <c r="AD342" s="7">
        <v>30.2222222222222</v>
      </c>
      <c r="AE342" s="10">
        <v>3</v>
      </c>
      <c r="AF342" s="10">
        <v>3</v>
      </c>
      <c r="AG342" s="10">
        <v>1</v>
      </c>
      <c r="AH342" s="10">
        <v>9</v>
      </c>
      <c r="AI342" s="10">
        <v>0</v>
      </c>
      <c r="AJ342" s="10">
        <v>0</v>
      </c>
      <c r="AK342" s="14">
        <v>2</v>
      </c>
      <c r="AL342" s="16">
        <v>1</v>
      </c>
      <c r="AM342" s="17">
        <v>0.51486224813744297</v>
      </c>
      <c r="AN342" s="7">
        <v>7.0838022923529698</v>
      </c>
      <c r="AO342" s="7">
        <v>4.6570088633161104</v>
      </c>
      <c r="AP342" s="33">
        <v>16.984960639994899</v>
      </c>
      <c r="AQ342" s="38" t="s">
        <v>1676</v>
      </c>
      <c r="AR342" s="33" t="s">
        <v>1676</v>
      </c>
      <c r="AS342" s="33" t="s">
        <v>1676</v>
      </c>
      <c r="AT342" s="35" t="s">
        <v>1672</v>
      </c>
      <c r="AU342" s="55">
        <f>RANK(AP342,$AP$5:$AP$811,0)</f>
        <v>249</v>
      </c>
      <c r="AV342" s="55">
        <f>RANK(AW342,$AW$5:$AW$811,0)</f>
        <v>338</v>
      </c>
      <c r="AW342" s="55">
        <f>AN342*AO342</f>
        <v>32.98933006146676</v>
      </c>
    </row>
    <row r="343" spans="3:49" x14ac:dyDescent="0.25">
      <c r="C343" s="19" t="s">
        <v>803</v>
      </c>
      <c r="D343" s="6" t="s">
        <v>804</v>
      </c>
      <c r="E343" s="6" t="s">
        <v>15</v>
      </c>
      <c r="F343" s="6" t="s">
        <v>16</v>
      </c>
      <c r="G343" s="13">
        <v>214.61347563793501</v>
      </c>
      <c r="H343" s="11">
        <v>1317493.66666667</v>
      </c>
      <c r="I343" s="8">
        <v>43.085349590398202</v>
      </c>
      <c r="J343" s="9">
        <v>0.33468268852673999</v>
      </c>
      <c r="K343" s="9">
        <v>1.0453199959115599E-2</v>
      </c>
      <c r="L343" s="9">
        <v>0.89270129554514499</v>
      </c>
      <c r="M343" s="9">
        <v>1.4731881821190699E-2</v>
      </c>
      <c r="N343" s="10">
        <v>23</v>
      </c>
      <c r="O343" s="10">
        <v>2</v>
      </c>
      <c r="P343" s="10">
        <v>292</v>
      </c>
      <c r="Q343" s="9">
        <v>0.87984354707224899</v>
      </c>
      <c r="R343" s="9">
        <v>4.0508991482787603E-2</v>
      </c>
      <c r="S343" s="9">
        <v>1.2336306699563499E-2</v>
      </c>
      <c r="T343" s="10">
        <v>633</v>
      </c>
      <c r="U343" s="10">
        <v>3363</v>
      </c>
      <c r="V343" s="10">
        <v>51</v>
      </c>
      <c r="W343" s="10">
        <v>0</v>
      </c>
      <c r="X343" s="10">
        <v>597</v>
      </c>
      <c r="Y343" s="10">
        <v>353</v>
      </c>
      <c r="Z343" s="10">
        <v>22</v>
      </c>
      <c r="AA343" s="10">
        <v>31</v>
      </c>
      <c r="AB343" s="10">
        <v>54</v>
      </c>
      <c r="AC343" s="10">
        <v>5269</v>
      </c>
      <c r="AD343" s="7">
        <v>47.939972080037201</v>
      </c>
      <c r="AE343" s="10">
        <v>1002</v>
      </c>
      <c r="AF343" s="10">
        <v>638</v>
      </c>
      <c r="AG343" s="10">
        <v>70</v>
      </c>
      <c r="AH343" s="10">
        <v>2194</v>
      </c>
      <c r="AI343" s="10">
        <v>0</v>
      </c>
      <c r="AJ343" s="10">
        <v>5</v>
      </c>
      <c r="AK343" s="14">
        <v>292</v>
      </c>
      <c r="AL343" s="16">
        <v>0</v>
      </c>
      <c r="AM343" s="17">
        <v>0.20119203559170301</v>
      </c>
      <c r="AN343" s="7">
        <v>7.6038413173608097</v>
      </c>
      <c r="AO343" s="7">
        <v>4.3282051203113001</v>
      </c>
      <c r="AP343" s="33">
        <v>6.6214280501543596</v>
      </c>
      <c r="AQ343" s="38" t="s">
        <v>1677</v>
      </c>
      <c r="AR343" s="33" t="s">
        <v>1676</v>
      </c>
      <c r="AS343" s="33" t="s">
        <v>1676</v>
      </c>
      <c r="AT343" s="35" t="s">
        <v>1673</v>
      </c>
      <c r="AU343" s="55">
        <f>RANK(AP343,$AP$5:$AP$811,0)</f>
        <v>389</v>
      </c>
      <c r="AV343" s="55">
        <f>RANK(AW343,$AW$5:$AW$811,0)</f>
        <v>339</v>
      </c>
      <c r="AW343" s="55">
        <f>AN343*AO343</f>
        <v>32.910984923835677</v>
      </c>
    </row>
    <row r="344" spans="3:49" x14ac:dyDescent="0.25">
      <c r="C344" s="19" t="s">
        <v>412</v>
      </c>
      <c r="D344" s="6" t="s">
        <v>413</v>
      </c>
      <c r="E344" s="6" t="s">
        <v>15</v>
      </c>
      <c r="F344" s="6" t="s">
        <v>131</v>
      </c>
      <c r="G344" s="13">
        <v>79.621139261114607</v>
      </c>
      <c r="H344" s="11">
        <v>489185</v>
      </c>
      <c r="I344" s="8">
        <v>41.298892988929801</v>
      </c>
      <c r="J344" s="9">
        <v>0.60785382727556203</v>
      </c>
      <c r="K344" s="9">
        <v>6.0049348248850998E-2</v>
      </c>
      <c r="L344" s="9">
        <v>0.33568878758926002</v>
      </c>
      <c r="M344" s="9">
        <v>0.54943346551261496</v>
      </c>
      <c r="N344" s="10">
        <v>53</v>
      </c>
      <c r="O344" s="10">
        <v>1</v>
      </c>
      <c r="P344" s="10">
        <v>121</v>
      </c>
      <c r="Q344" s="9">
        <v>0.157355535044784</v>
      </c>
      <c r="R344" s="9">
        <v>0.82421767258839995</v>
      </c>
      <c r="S344" s="9">
        <v>9.9706744868035199E-2</v>
      </c>
      <c r="T344" s="10">
        <v>139</v>
      </c>
      <c r="U344" s="10">
        <v>456</v>
      </c>
      <c r="V344" s="10">
        <v>0</v>
      </c>
      <c r="W344" s="10">
        <v>12</v>
      </c>
      <c r="X344" s="10">
        <v>372</v>
      </c>
      <c r="Y344" s="10">
        <v>130</v>
      </c>
      <c r="Z344" s="10">
        <v>10</v>
      </c>
      <c r="AA344" s="10">
        <v>13</v>
      </c>
      <c r="AB344" s="10">
        <v>23</v>
      </c>
      <c r="AC344" s="10">
        <v>1364</v>
      </c>
      <c r="AD344" s="7">
        <v>37.186858316221702</v>
      </c>
      <c r="AE344" s="10">
        <v>180</v>
      </c>
      <c r="AF344" s="10">
        <v>35</v>
      </c>
      <c r="AG344" s="10">
        <v>16</v>
      </c>
      <c r="AH344" s="10">
        <v>498</v>
      </c>
      <c r="AI344" s="10">
        <v>0</v>
      </c>
      <c r="AJ344" s="10">
        <v>2</v>
      </c>
      <c r="AK344" s="14">
        <v>120</v>
      </c>
      <c r="AL344" s="16">
        <v>1</v>
      </c>
      <c r="AM344" s="17">
        <v>0.76641695355484096</v>
      </c>
      <c r="AN344" s="7">
        <v>10.6701054233296</v>
      </c>
      <c r="AO344" s="7">
        <v>3.0792007232657701</v>
      </c>
      <c r="AP344" s="33">
        <v>25.180932768316602</v>
      </c>
      <c r="AQ344" s="38" t="s">
        <v>1675</v>
      </c>
      <c r="AR344" s="33" t="s">
        <v>1676</v>
      </c>
      <c r="AS344" s="33" t="s">
        <v>1677</v>
      </c>
      <c r="AT344" s="35" t="s">
        <v>1672</v>
      </c>
      <c r="AU344" s="55">
        <f>RANK(AP344,$AP$5:$AP$811,0)</f>
        <v>194</v>
      </c>
      <c r="AV344" s="55">
        <f>RANK(AW344,$AW$5:$AW$811,0)</f>
        <v>340</v>
      </c>
      <c r="AW344" s="55">
        <f>AN344*AO344</f>
        <v>32.855396336838524</v>
      </c>
    </row>
    <row r="345" spans="3:49" x14ac:dyDescent="0.25">
      <c r="C345" s="19" t="s">
        <v>479</v>
      </c>
      <c r="D345" s="6" t="s">
        <v>480</v>
      </c>
      <c r="E345" s="6" t="s">
        <v>27</v>
      </c>
      <c r="F345" s="6" t="s">
        <v>27</v>
      </c>
      <c r="G345" s="13">
        <v>45.979891097055201</v>
      </c>
      <c r="H345" s="11">
        <v>1544278.66666667</v>
      </c>
      <c r="I345" s="8">
        <v>43.186274509803802</v>
      </c>
      <c r="J345" s="9">
        <v>0.11384818720868201</v>
      </c>
      <c r="K345" s="9">
        <v>1.77353203810818E-3</v>
      </c>
      <c r="L345" s="9">
        <v>0.62853355019758705</v>
      </c>
      <c r="M345" s="9">
        <v>0.31704886104808899</v>
      </c>
      <c r="N345" s="10">
        <v>18</v>
      </c>
      <c r="O345" s="10">
        <v>0</v>
      </c>
      <c r="P345" s="10">
        <v>47</v>
      </c>
      <c r="Q345" s="9">
        <v>0.61693101617106105</v>
      </c>
      <c r="R345" s="9">
        <v>0.34453993663332499</v>
      </c>
      <c r="S345" s="9">
        <v>4.8780487804878099E-2</v>
      </c>
      <c r="T345" s="10">
        <v>100</v>
      </c>
      <c r="U345" s="10">
        <v>383</v>
      </c>
      <c r="V345" s="10">
        <v>0</v>
      </c>
      <c r="W345" s="10">
        <v>3</v>
      </c>
      <c r="X345" s="10">
        <v>245</v>
      </c>
      <c r="Y345" s="10">
        <v>45</v>
      </c>
      <c r="Z345" s="10">
        <v>0</v>
      </c>
      <c r="AA345" s="10">
        <v>11</v>
      </c>
      <c r="AB345" s="10">
        <v>12</v>
      </c>
      <c r="AC345" s="10">
        <v>820</v>
      </c>
      <c r="AD345" s="7">
        <v>47.303370786516801</v>
      </c>
      <c r="AE345" s="10">
        <v>65</v>
      </c>
      <c r="AF345" s="10">
        <v>27</v>
      </c>
      <c r="AG345" s="10">
        <v>9</v>
      </c>
      <c r="AH345" s="10">
        <v>285</v>
      </c>
      <c r="AI345" s="10">
        <v>4</v>
      </c>
      <c r="AJ345" s="10">
        <v>0</v>
      </c>
      <c r="AK345" s="14">
        <v>47</v>
      </c>
      <c r="AL345" s="16">
        <v>1</v>
      </c>
      <c r="AM345" s="17">
        <v>0.62633057857400598</v>
      </c>
      <c r="AN345" s="7">
        <v>7.1918371834615904</v>
      </c>
      <c r="AO345" s="7">
        <v>4.5627908697976398</v>
      </c>
      <c r="AP345" s="33">
        <v>20.552943383645001</v>
      </c>
      <c r="AQ345" s="38" t="s">
        <v>1676</v>
      </c>
      <c r="AR345" s="33" t="s">
        <v>1676</v>
      </c>
      <c r="AS345" s="33" t="s">
        <v>1676</v>
      </c>
      <c r="AT345" s="35" t="s">
        <v>1672</v>
      </c>
      <c r="AU345" s="55">
        <f>RANK(AP345,$AP$5:$AP$811,0)</f>
        <v>227</v>
      </c>
      <c r="AV345" s="55">
        <f>RANK(AW345,$AW$5:$AW$811,0)</f>
        <v>341</v>
      </c>
      <c r="AW345" s="55">
        <f>AN345*AO345</f>
        <v>32.814849037769719</v>
      </c>
    </row>
    <row r="346" spans="3:49" x14ac:dyDescent="0.25">
      <c r="C346" s="19" t="s">
        <v>535</v>
      </c>
      <c r="D346" s="6" t="s">
        <v>536</v>
      </c>
      <c r="E346" s="6" t="s">
        <v>27</v>
      </c>
      <c r="F346" s="6" t="s">
        <v>204</v>
      </c>
      <c r="G346" s="13">
        <v>19.706625003750201</v>
      </c>
      <c r="H346" s="11">
        <v>241500.33333333299</v>
      </c>
      <c r="I346" s="8">
        <v>42.583732057416299</v>
      </c>
      <c r="J346" s="9">
        <v>0.17917618987212799</v>
      </c>
      <c r="K346" s="9">
        <v>2.9574577023399099E-3</v>
      </c>
      <c r="L346" s="9">
        <v>0.514548537210885</v>
      </c>
      <c r="M346" s="9">
        <v>0.43752487413218</v>
      </c>
      <c r="N346" s="10">
        <v>1</v>
      </c>
      <c r="O346" s="10">
        <v>0</v>
      </c>
      <c r="P346" s="10">
        <v>12</v>
      </c>
      <c r="Q346" s="9">
        <v>0.31124592417985403</v>
      </c>
      <c r="R346" s="9">
        <v>0.670266715182256</v>
      </c>
      <c r="S346" s="9">
        <v>7.1770334928229707E-2</v>
      </c>
      <c r="T346" s="10">
        <v>27</v>
      </c>
      <c r="U346" s="10">
        <v>4</v>
      </c>
      <c r="V346" s="10">
        <v>0</v>
      </c>
      <c r="W346" s="10">
        <v>14</v>
      </c>
      <c r="X346" s="10">
        <v>108</v>
      </c>
      <c r="Y346" s="10">
        <v>29</v>
      </c>
      <c r="Z346" s="10">
        <v>0</v>
      </c>
      <c r="AA346" s="10">
        <v>3</v>
      </c>
      <c r="AB346" s="10">
        <v>4</v>
      </c>
      <c r="AC346" s="10">
        <v>209</v>
      </c>
      <c r="AD346" s="7">
        <v>32.700000000000003</v>
      </c>
      <c r="AE346" s="10">
        <v>20</v>
      </c>
      <c r="AF346" s="10">
        <v>11</v>
      </c>
      <c r="AG346" s="10">
        <v>6</v>
      </c>
      <c r="AH346" s="10">
        <v>62</v>
      </c>
      <c r="AI346" s="10">
        <v>0</v>
      </c>
      <c r="AJ346" s="10">
        <v>0</v>
      </c>
      <c r="AK346" s="14">
        <v>11</v>
      </c>
      <c r="AL346" s="16">
        <v>0</v>
      </c>
      <c r="AM346" s="17">
        <v>0.50187001135066001</v>
      </c>
      <c r="AN346" s="7">
        <v>7.6705930157696196</v>
      </c>
      <c r="AO346" s="7">
        <v>4.2460440826378498</v>
      </c>
      <c r="AP346" s="33">
        <v>16.345743706432099</v>
      </c>
      <c r="AQ346" s="38" t="s">
        <v>1676</v>
      </c>
      <c r="AR346" s="33" t="s">
        <v>1676</v>
      </c>
      <c r="AS346" s="33" t="s">
        <v>1676</v>
      </c>
      <c r="AT346" s="35" t="s">
        <v>1672</v>
      </c>
      <c r="AU346" s="55">
        <f>RANK(AP346,$AP$5:$AP$811,0)</f>
        <v>255</v>
      </c>
      <c r="AV346" s="55">
        <f>RANK(AW346,$AW$5:$AW$811,0)</f>
        <v>342</v>
      </c>
      <c r="AW346" s="55">
        <f>AN346*AO346</f>
        <v>32.569676084931814</v>
      </c>
    </row>
    <row r="347" spans="3:49" x14ac:dyDescent="0.25">
      <c r="C347" s="19" t="s">
        <v>916</v>
      </c>
      <c r="D347" s="6" t="s">
        <v>917</v>
      </c>
      <c r="E347" s="6" t="s">
        <v>27</v>
      </c>
      <c r="F347" s="6" t="s">
        <v>27</v>
      </c>
      <c r="G347" s="13">
        <v>2.7527155093884401</v>
      </c>
      <c r="H347" s="11">
        <v>758740.66666666698</v>
      </c>
      <c r="I347" s="8">
        <v>39.7959183673469</v>
      </c>
      <c r="J347" s="9">
        <v>2.3540096176375199E-2</v>
      </c>
      <c r="K347" s="9">
        <v>0</v>
      </c>
      <c r="L347" s="9">
        <v>0.71885770046455</v>
      </c>
      <c r="M347" s="9">
        <v>0.19767041110516101</v>
      </c>
      <c r="N347" s="10">
        <v>0</v>
      </c>
      <c r="O347" s="10">
        <v>0</v>
      </c>
      <c r="P347" s="10">
        <v>0</v>
      </c>
      <c r="Q347" s="9">
        <v>0.71885770046455</v>
      </c>
      <c r="R347" s="9">
        <v>0.19767041110516101</v>
      </c>
      <c r="S347" s="9">
        <v>0.10204081632653</v>
      </c>
      <c r="T347" s="10">
        <v>0</v>
      </c>
      <c r="U347" s="10">
        <v>34</v>
      </c>
      <c r="V347" s="10">
        <v>0</v>
      </c>
      <c r="W347" s="10">
        <v>0</v>
      </c>
      <c r="X347" s="10">
        <v>4</v>
      </c>
      <c r="Y347" s="10">
        <v>5</v>
      </c>
      <c r="Z347" s="10">
        <v>0</v>
      </c>
      <c r="AA347" s="10">
        <v>0</v>
      </c>
      <c r="AB347" s="10">
        <v>0</v>
      </c>
      <c r="AC347" s="10">
        <v>49</v>
      </c>
      <c r="AD347" s="7">
        <v>1.7777777777777799</v>
      </c>
      <c r="AE347" s="10">
        <v>3</v>
      </c>
      <c r="AF347" s="10">
        <v>2</v>
      </c>
      <c r="AG347" s="10">
        <v>0</v>
      </c>
      <c r="AH347" s="10">
        <v>11</v>
      </c>
      <c r="AI347" s="10">
        <v>0</v>
      </c>
      <c r="AJ347" s="10">
        <v>0</v>
      </c>
      <c r="AK347" s="14">
        <v>0</v>
      </c>
      <c r="AL347" s="16">
        <v>0</v>
      </c>
      <c r="AM347" s="17">
        <v>0.14359468498366801</v>
      </c>
      <c r="AN347" s="7">
        <v>12.249454386131699</v>
      </c>
      <c r="AO347" s="7">
        <v>2.64372576524879</v>
      </c>
      <c r="AP347" s="33">
        <v>4.6501987347927702</v>
      </c>
      <c r="AQ347" s="38" t="s">
        <v>1677</v>
      </c>
      <c r="AR347" s="33" t="s">
        <v>1676</v>
      </c>
      <c r="AS347" s="33" t="s">
        <v>1677</v>
      </c>
      <c r="AT347" s="35" t="s">
        <v>1673</v>
      </c>
      <c r="AU347" s="55">
        <f>RANK(AP347,$AP$5:$AP$811,0)</f>
        <v>445</v>
      </c>
      <c r="AV347" s="55">
        <f>RANK(AW347,$AW$5:$AW$811,0)</f>
        <v>343</v>
      </c>
      <c r="AW347" s="55">
        <f>AN347*AO347</f>
        <v>32.384198170856173</v>
      </c>
    </row>
    <row r="348" spans="3:49" x14ac:dyDescent="0.25">
      <c r="C348" s="19" t="s">
        <v>1144</v>
      </c>
      <c r="D348" s="6" t="s">
        <v>1145</v>
      </c>
      <c r="E348" s="6" t="s">
        <v>15</v>
      </c>
      <c r="F348" s="6" t="s">
        <v>39</v>
      </c>
      <c r="G348" s="13">
        <v>52.273849959667999</v>
      </c>
      <c r="H348" s="11">
        <v>367563.66666666698</v>
      </c>
      <c r="I348" s="8">
        <v>41.737871107892701</v>
      </c>
      <c r="J348" s="9">
        <v>0.46348189766161801</v>
      </c>
      <c r="K348" s="9">
        <v>0.52862120456994199</v>
      </c>
      <c r="L348" s="9">
        <v>0.31752394283289198</v>
      </c>
      <c r="M348" s="9">
        <v>1.0798907271536901E-2</v>
      </c>
      <c r="N348" s="10">
        <v>4</v>
      </c>
      <c r="O348" s="10">
        <v>1</v>
      </c>
      <c r="P348" s="10">
        <v>55</v>
      </c>
      <c r="Q348" s="9">
        <v>0.82792324205685996</v>
      </c>
      <c r="R348" s="9">
        <v>0.134310571311301</v>
      </c>
      <c r="S348" s="9">
        <v>8.6642599277978294E-2</v>
      </c>
      <c r="T348" s="10">
        <v>177</v>
      </c>
      <c r="U348" s="10">
        <v>666</v>
      </c>
      <c r="V348" s="10">
        <v>75</v>
      </c>
      <c r="W348" s="10">
        <v>0</v>
      </c>
      <c r="X348" s="10">
        <v>249</v>
      </c>
      <c r="Y348" s="10">
        <v>131</v>
      </c>
      <c r="Z348" s="10">
        <v>0</v>
      </c>
      <c r="AA348" s="10">
        <v>18</v>
      </c>
      <c r="AB348" s="10">
        <v>36</v>
      </c>
      <c r="AC348" s="10">
        <v>1385</v>
      </c>
      <c r="AD348" s="7">
        <v>39.9348441926346</v>
      </c>
      <c r="AE348" s="10">
        <v>136</v>
      </c>
      <c r="AF348" s="10">
        <v>92</v>
      </c>
      <c r="AG348" s="10">
        <v>10</v>
      </c>
      <c r="AH348" s="10">
        <v>367</v>
      </c>
      <c r="AI348" s="10">
        <v>0</v>
      </c>
      <c r="AJ348" s="10">
        <v>2</v>
      </c>
      <c r="AK348" s="14">
        <v>54</v>
      </c>
      <c r="AL348" s="16">
        <v>0</v>
      </c>
      <c r="AM348" s="17">
        <v>7.6647037537522805E-2</v>
      </c>
      <c r="AN348" s="7">
        <v>6.1074137240373201</v>
      </c>
      <c r="AO348" s="7">
        <v>5.2821922976114797</v>
      </c>
      <c r="AP348" s="33">
        <v>2.4726743398939401</v>
      </c>
      <c r="AQ348" s="38" t="s">
        <v>1677</v>
      </c>
      <c r="AR348" s="33" t="s">
        <v>1676</v>
      </c>
      <c r="AS348" s="33" t="s">
        <v>1676</v>
      </c>
      <c r="AT348" s="35" t="s">
        <v>1674</v>
      </c>
      <c r="AU348" s="55">
        <f>RANK(AP348,$AP$5:$AP$811,0)</f>
        <v>559</v>
      </c>
      <c r="AV348" s="55">
        <f>RANK(AW348,$AW$5:$AW$811,0)</f>
        <v>344</v>
      </c>
      <c r="AW348" s="55">
        <f>AN348*AO348</f>
        <v>32.260533731436574</v>
      </c>
    </row>
    <row r="349" spans="3:49" x14ac:dyDescent="0.25">
      <c r="C349" s="19" t="s">
        <v>751</v>
      </c>
      <c r="D349" s="6" t="s">
        <v>752</v>
      </c>
      <c r="E349" s="6" t="s">
        <v>15</v>
      </c>
      <c r="F349" s="6" t="s">
        <v>16</v>
      </c>
      <c r="G349" s="13">
        <v>15.200905576833399</v>
      </c>
      <c r="H349" s="11">
        <v>1326514.33333333</v>
      </c>
      <c r="I349" s="8">
        <v>44.261363636363598</v>
      </c>
      <c r="J349" s="9">
        <v>0.78445770749992405</v>
      </c>
      <c r="K349" s="9">
        <v>7.5438446061000794E-2</v>
      </c>
      <c r="L349" s="9">
        <v>0.60053614214417494</v>
      </c>
      <c r="M349" s="9">
        <v>0</v>
      </c>
      <c r="N349" s="10">
        <v>1</v>
      </c>
      <c r="O349" s="10">
        <v>0</v>
      </c>
      <c r="P349" s="10">
        <v>33</v>
      </c>
      <c r="Q349" s="9">
        <v>0.67597458820517597</v>
      </c>
      <c r="R349" s="9">
        <v>0</v>
      </c>
      <c r="S349" s="9">
        <v>1.9886363636363601E-2</v>
      </c>
      <c r="T349" s="10">
        <v>46</v>
      </c>
      <c r="U349" s="10">
        <v>207</v>
      </c>
      <c r="V349" s="10">
        <v>0</v>
      </c>
      <c r="W349" s="10">
        <v>0</v>
      </c>
      <c r="X349" s="10">
        <v>78</v>
      </c>
      <c r="Y349" s="10">
        <v>27</v>
      </c>
      <c r="Z349" s="10">
        <v>8</v>
      </c>
      <c r="AA349" s="10">
        <v>10</v>
      </c>
      <c r="AB349" s="10">
        <v>20</v>
      </c>
      <c r="AC349" s="10">
        <v>352</v>
      </c>
      <c r="AD349" s="7">
        <v>52.089473684210503</v>
      </c>
      <c r="AE349" s="10">
        <v>76</v>
      </c>
      <c r="AF349" s="10">
        <v>95</v>
      </c>
      <c r="AG349" s="10">
        <v>10</v>
      </c>
      <c r="AH349" s="10">
        <v>195</v>
      </c>
      <c r="AI349" s="10">
        <v>0</v>
      </c>
      <c r="AJ349" s="10">
        <v>0</v>
      </c>
      <c r="AK349" s="14">
        <v>33</v>
      </c>
      <c r="AL349" s="16">
        <v>0</v>
      </c>
      <c r="AM349" s="17">
        <v>0.24584393922745501</v>
      </c>
      <c r="AN349" s="7">
        <v>5.9972615813783596</v>
      </c>
      <c r="AO349" s="7">
        <v>5.3365177372437298</v>
      </c>
      <c r="AP349" s="33">
        <v>7.8681105838914398</v>
      </c>
      <c r="AQ349" s="38" t="s">
        <v>1677</v>
      </c>
      <c r="AR349" s="33" t="s">
        <v>1676</v>
      </c>
      <c r="AS349" s="33" t="s">
        <v>1676</v>
      </c>
      <c r="AT349" s="35" t="s">
        <v>1673</v>
      </c>
      <c r="AU349" s="55">
        <f>RANK(AP349,$AP$5:$AP$811,0)</f>
        <v>363</v>
      </c>
      <c r="AV349" s="55">
        <f>RANK(AW349,$AW$5:$AW$811,0)</f>
        <v>345</v>
      </c>
      <c r="AW349" s="55">
        <f>AN349*AO349</f>
        <v>32.004492803915994</v>
      </c>
    </row>
    <row r="350" spans="3:49" x14ac:dyDescent="0.25">
      <c r="C350" s="19" t="s">
        <v>918</v>
      </c>
      <c r="D350" s="6" t="s">
        <v>919</v>
      </c>
      <c r="E350" s="6" t="s">
        <v>27</v>
      </c>
      <c r="F350" s="6" t="s">
        <v>163</v>
      </c>
      <c r="G350" s="13">
        <v>2.9141124197008099</v>
      </c>
      <c r="H350" s="11">
        <v>524502.33333333302</v>
      </c>
      <c r="I350" s="8">
        <v>37.2222222222222</v>
      </c>
      <c r="J350" s="9">
        <v>0</v>
      </c>
      <c r="K350" s="9">
        <v>0</v>
      </c>
      <c r="L350" s="9">
        <v>1</v>
      </c>
      <c r="M350" s="9">
        <v>0</v>
      </c>
      <c r="N350" s="10">
        <v>0</v>
      </c>
      <c r="O350" s="10">
        <v>0</v>
      </c>
      <c r="P350" s="10">
        <v>1</v>
      </c>
      <c r="Q350" s="9">
        <v>1</v>
      </c>
      <c r="R350" s="9">
        <v>0</v>
      </c>
      <c r="S350" s="9">
        <v>0</v>
      </c>
      <c r="T350" s="10">
        <v>0</v>
      </c>
      <c r="U350" s="10">
        <v>5</v>
      </c>
      <c r="V350" s="10">
        <v>0</v>
      </c>
      <c r="W350" s="10">
        <v>0</v>
      </c>
      <c r="X350" s="10">
        <v>3</v>
      </c>
      <c r="Y350" s="10">
        <v>0</v>
      </c>
      <c r="Z350" s="10">
        <v>0</v>
      </c>
      <c r="AA350" s="10">
        <v>0</v>
      </c>
      <c r="AB350" s="10">
        <v>0</v>
      </c>
      <c r="AC350" s="10">
        <v>27</v>
      </c>
      <c r="AD350" s="7">
        <v>1.44444444444444</v>
      </c>
      <c r="AE350" s="10">
        <v>2</v>
      </c>
      <c r="AF350" s="10">
        <v>0</v>
      </c>
      <c r="AG350" s="10">
        <v>0</v>
      </c>
      <c r="AH350" s="10">
        <v>9</v>
      </c>
      <c r="AI350" s="10">
        <v>0</v>
      </c>
      <c r="AJ350" s="10">
        <v>0</v>
      </c>
      <c r="AK350" s="14">
        <v>1</v>
      </c>
      <c r="AL350" s="16">
        <v>0</v>
      </c>
      <c r="AM350" s="17">
        <v>0.14491687678734899</v>
      </c>
      <c r="AN350" s="7">
        <v>9.7684818900351704</v>
      </c>
      <c r="AO350" s="7">
        <v>3.2688320231023602</v>
      </c>
      <c r="AP350" s="33">
        <v>4.6274170797293301</v>
      </c>
      <c r="AQ350" s="38" t="s">
        <v>1677</v>
      </c>
      <c r="AR350" s="33" t="s">
        <v>1676</v>
      </c>
      <c r="AS350" s="33" t="s">
        <v>1677</v>
      </c>
      <c r="AT350" s="35" t="s">
        <v>1673</v>
      </c>
      <c r="AU350" s="55">
        <f>RANK(AP350,$AP$5:$AP$811,0)</f>
        <v>446</v>
      </c>
      <c r="AV350" s="55">
        <f>RANK(AW350,$AW$5:$AW$811,0)</f>
        <v>346</v>
      </c>
      <c r="AW350" s="55">
        <f>AN350*AO350</f>
        <v>31.931526419242434</v>
      </c>
    </row>
    <row r="351" spans="3:49" x14ac:dyDescent="0.25">
      <c r="C351" s="19" t="s">
        <v>827</v>
      </c>
      <c r="D351" s="6" t="s">
        <v>828</v>
      </c>
      <c r="E351" s="6" t="s">
        <v>27</v>
      </c>
      <c r="F351" s="6" t="s">
        <v>204</v>
      </c>
      <c r="G351" s="13">
        <v>16.957247875444601</v>
      </c>
      <c r="H351" s="11">
        <v>665292.33333333302</v>
      </c>
      <c r="I351" s="8">
        <v>42.789317507418303</v>
      </c>
      <c r="J351" s="9">
        <v>0.47682141384809801</v>
      </c>
      <c r="K351" s="9">
        <v>3.59508815015262E-2</v>
      </c>
      <c r="L351" s="9">
        <v>0.53829820469655798</v>
      </c>
      <c r="M351" s="9">
        <v>0.12511696571530101</v>
      </c>
      <c r="N351" s="10">
        <v>0</v>
      </c>
      <c r="O351" s="10">
        <v>0</v>
      </c>
      <c r="P351" s="10">
        <v>33</v>
      </c>
      <c r="Q351" s="9">
        <v>0.57714156800206795</v>
      </c>
      <c r="R351" s="9">
        <v>0.135563845351201</v>
      </c>
      <c r="S351" s="9">
        <v>1.4705882352941201E-2</v>
      </c>
      <c r="T351" s="10">
        <v>33</v>
      </c>
      <c r="U351" s="10">
        <v>33</v>
      </c>
      <c r="V351" s="10">
        <v>1</v>
      </c>
      <c r="W351" s="10">
        <v>120</v>
      </c>
      <c r="X351" s="10">
        <v>98</v>
      </c>
      <c r="Y351" s="10">
        <v>33</v>
      </c>
      <c r="Z351" s="10">
        <v>0</v>
      </c>
      <c r="AA351" s="10">
        <v>8</v>
      </c>
      <c r="AB351" s="10">
        <v>9</v>
      </c>
      <c r="AC351" s="10">
        <v>340</v>
      </c>
      <c r="AD351" s="7">
        <v>25.091743119266098</v>
      </c>
      <c r="AE351" s="10">
        <v>31</v>
      </c>
      <c r="AF351" s="10">
        <v>26</v>
      </c>
      <c r="AG351" s="10">
        <v>3</v>
      </c>
      <c r="AH351" s="10">
        <v>117</v>
      </c>
      <c r="AI351" s="10">
        <v>0</v>
      </c>
      <c r="AJ351" s="10">
        <v>0</v>
      </c>
      <c r="AK351" s="14">
        <v>33</v>
      </c>
      <c r="AL351" s="16">
        <v>0</v>
      </c>
      <c r="AM351" s="17">
        <v>0.192933504150469</v>
      </c>
      <c r="AN351" s="7">
        <v>10.1628772455791</v>
      </c>
      <c r="AO351" s="7">
        <v>3.12544451565496</v>
      </c>
      <c r="AP351" s="33">
        <v>6.1282450859289099</v>
      </c>
      <c r="AQ351" s="38" t="s">
        <v>1677</v>
      </c>
      <c r="AR351" s="33" t="s">
        <v>1676</v>
      </c>
      <c r="AS351" s="33" t="s">
        <v>1677</v>
      </c>
      <c r="AT351" s="35" t="s">
        <v>1673</v>
      </c>
      <c r="AU351" s="55">
        <f>RANK(AP351,$AP$5:$AP$811,0)</f>
        <v>401</v>
      </c>
      <c r="AV351" s="55">
        <f>RANK(AW351,$AW$5:$AW$811,0)</f>
        <v>347</v>
      </c>
      <c r="AW351" s="55">
        <f>AN351*AO351</f>
        <v>31.763508950469785</v>
      </c>
    </row>
    <row r="352" spans="3:49" x14ac:dyDescent="0.25">
      <c r="C352" s="19" t="s">
        <v>453</v>
      </c>
      <c r="D352" s="6" t="s">
        <v>454</v>
      </c>
      <c r="E352" s="6" t="s">
        <v>15</v>
      </c>
      <c r="F352" s="6" t="s">
        <v>131</v>
      </c>
      <c r="G352" s="13">
        <v>26.426035244869201</v>
      </c>
      <c r="H352" s="11">
        <v>480870.66666666698</v>
      </c>
      <c r="I352" s="8">
        <v>40.988286969253203</v>
      </c>
      <c r="J352" s="9">
        <v>0.150049885075108</v>
      </c>
      <c r="K352" s="9">
        <v>1.7656975973971901E-2</v>
      </c>
      <c r="L352" s="9">
        <v>0.23282949493518901</v>
      </c>
      <c r="M352" s="9">
        <v>0.69385787749723005</v>
      </c>
      <c r="N352" s="10">
        <v>11</v>
      </c>
      <c r="O352" s="10">
        <v>0</v>
      </c>
      <c r="P352" s="10">
        <v>69</v>
      </c>
      <c r="Q352" s="9">
        <v>0.22936776811040499</v>
      </c>
      <c r="R352" s="9">
        <v>0.76197151123244899</v>
      </c>
      <c r="S352" s="9">
        <v>7.2992700729927001E-2</v>
      </c>
      <c r="T352" s="10">
        <v>45</v>
      </c>
      <c r="U352" s="10">
        <v>205</v>
      </c>
      <c r="V352" s="10">
        <v>1</v>
      </c>
      <c r="W352" s="10">
        <v>2</v>
      </c>
      <c r="X352" s="10">
        <v>233</v>
      </c>
      <c r="Y352" s="10">
        <v>64</v>
      </c>
      <c r="Z352" s="10">
        <v>28</v>
      </c>
      <c r="AA352" s="10">
        <v>4</v>
      </c>
      <c r="AB352" s="10">
        <v>4</v>
      </c>
      <c r="AC352" s="10">
        <v>685</v>
      </c>
      <c r="AD352" s="7">
        <v>33.2631578947368</v>
      </c>
      <c r="AE352" s="10">
        <v>111</v>
      </c>
      <c r="AF352" s="10">
        <v>50</v>
      </c>
      <c r="AG352" s="10">
        <v>14</v>
      </c>
      <c r="AH352" s="10">
        <v>309</v>
      </c>
      <c r="AI352" s="10">
        <v>0</v>
      </c>
      <c r="AJ352" s="10">
        <v>0</v>
      </c>
      <c r="AK352" s="14">
        <v>67</v>
      </c>
      <c r="AL352" s="16">
        <v>0</v>
      </c>
      <c r="AM352" s="17">
        <v>0.69321821956307605</v>
      </c>
      <c r="AN352" s="7">
        <v>8.8033938755990402</v>
      </c>
      <c r="AO352" s="7">
        <v>3.6032898787991399</v>
      </c>
      <c r="AP352" s="33">
        <v>21.989699957413599</v>
      </c>
      <c r="AQ352" s="38" t="s">
        <v>1675</v>
      </c>
      <c r="AR352" s="33" t="s">
        <v>1676</v>
      </c>
      <c r="AS352" s="33" t="s">
        <v>1677</v>
      </c>
      <c r="AT352" s="35" t="s">
        <v>1672</v>
      </c>
      <c r="AU352" s="55">
        <f>RANK(AP352,$AP$5:$AP$811,0)</f>
        <v>214</v>
      </c>
      <c r="AV352" s="55">
        <f>RANK(AW352,$AW$5:$AW$811,0)</f>
        <v>348</v>
      </c>
      <c r="AW352" s="55">
        <f>AN352*AO352</f>
        <v>31.721180051028355</v>
      </c>
    </row>
    <row r="353" spans="3:49" x14ac:dyDescent="0.25">
      <c r="C353" s="19" t="s">
        <v>683</v>
      </c>
      <c r="D353" s="6" t="s">
        <v>684</v>
      </c>
      <c r="E353" s="6" t="s">
        <v>27</v>
      </c>
      <c r="F353" s="6" t="s">
        <v>27</v>
      </c>
      <c r="G353" s="13">
        <v>69.9646557164276</v>
      </c>
      <c r="H353" s="11">
        <v>275593</v>
      </c>
      <c r="I353" s="8">
        <v>42.174721189591097</v>
      </c>
      <c r="J353" s="9">
        <v>0.38057413182348199</v>
      </c>
      <c r="K353" s="9">
        <v>7.3017231304640398E-2</v>
      </c>
      <c r="L353" s="9">
        <v>0.53860461286875705</v>
      </c>
      <c r="M353" s="9">
        <v>2.3380993442696498E-3</v>
      </c>
      <c r="N353" s="10">
        <v>1</v>
      </c>
      <c r="O353" s="10">
        <v>0</v>
      </c>
      <c r="P353" s="10">
        <v>45</v>
      </c>
      <c r="Q353" s="9">
        <v>0.61352478650594799</v>
      </c>
      <c r="R353" s="9">
        <v>2.0941665603372798E-3</v>
      </c>
      <c r="S353" s="9">
        <v>0.15985130111524201</v>
      </c>
      <c r="T353" s="10">
        <v>79</v>
      </c>
      <c r="U353" s="10">
        <v>217</v>
      </c>
      <c r="V353" s="10">
        <v>3</v>
      </c>
      <c r="W353" s="10">
        <v>16</v>
      </c>
      <c r="X353" s="10">
        <v>290</v>
      </c>
      <c r="Y353" s="10">
        <v>107</v>
      </c>
      <c r="Z353" s="10">
        <v>16</v>
      </c>
      <c r="AA353" s="10">
        <v>7</v>
      </c>
      <c r="AB353" s="10">
        <v>21</v>
      </c>
      <c r="AC353" s="10">
        <v>807</v>
      </c>
      <c r="AD353" s="7">
        <v>16.48</v>
      </c>
      <c r="AE353" s="10">
        <v>95</v>
      </c>
      <c r="AF353" s="10">
        <v>17</v>
      </c>
      <c r="AG353" s="10">
        <v>1</v>
      </c>
      <c r="AH353" s="10">
        <v>242</v>
      </c>
      <c r="AI353" s="10">
        <v>0</v>
      </c>
      <c r="AJ353" s="10">
        <v>0</v>
      </c>
      <c r="AK353" s="14">
        <v>43</v>
      </c>
      <c r="AL353" s="16">
        <v>0</v>
      </c>
      <c r="AM353" s="17">
        <v>0.31963378123685199</v>
      </c>
      <c r="AN353" s="7">
        <v>14.661890267903299</v>
      </c>
      <c r="AO353" s="7">
        <v>2.1624006827443298</v>
      </c>
      <c r="AP353" s="33">
        <v>10.1339511657056</v>
      </c>
      <c r="AQ353" s="38" t="s">
        <v>1677</v>
      </c>
      <c r="AR353" s="33" t="s">
        <v>1675</v>
      </c>
      <c r="AS353" s="33" t="s">
        <v>1677</v>
      </c>
      <c r="AT353" s="35" t="s">
        <v>1673</v>
      </c>
      <c r="AU353" s="55">
        <f>RANK(AP353,$AP$5:$AP$811,0)</f>
        <v>329</v>
      </c>
      <c r="AV353" s="55">
        <f>RANK(AW353,$AW$5:$AW$811,0)</f>
        <v>349</v>
      </c>
      <c r="AW353" s="55">
        <f>AN353*AO353</f>
        <v>31.704881525636541</v>
      </c>
    </row>
    <row r="354" spans="3:49" x14ac:dyDescent="0.25">
      <c r="C354" s="19" t="s">
        <v>709</v>
      </c>
      <c r="D354" s="6" t="s">
        <v>710</v>
      </c>
      <c r="E354" s="6" t="s">
        <v>15</v>
      </c>
      <c r="F354" s="6" t="s">
        <v>16</v>
      </c>
      <c r="G354" s="13">
        <v>43.581669366446697</v>
      </c>
      <c r="H354" s="11">
        <v>1149493</v>
      </c>
      <c r="I354" s="8">
        <v>42.790697674418603</v>
      </c>
      <c r="J354" s="9">
        <v>0.21066219791666299</v>
      </c>
      <c r="K354" s="9">
        <v>4.0990196021491801E-2</v>
      </c>
      <c r="L354" s="9">
        <v>0.59890833431839696</v>
      </c>
      <c r="M354" s="9">
        <v>0.27582644978010401</v>
      </c>
      <c r="N354" s="10">
        <v>3</v>
      </c>
      <c r="O354" s="10">
        <v>1</v>
      </c>
      <c r="P354" s="10">
        <v>32</v>
      </c>
      <c r="Q354" s="9">
        <v>0.62468628546759597</v>
      </c>
      <c r="R354" s="9">
        <v>0.29103869465239801</v>
      </c>
      <c r="S354" s="9">
        <v>4.9494949494949501E-2</v>
      </c>
      <c r="T354" s="10">
        <v>98</v>
      </c>
      <c r="U354" s="10">
        <v>767</v>
      </c>
      <c r="V354" s="10">
        <v>2</v>
      </c>
      <c r="W354" s="10">
        <v>0</v>
      </c>
      <c r="X354" s="10">
        <v>72</v>
      </c>
      <c r="Y354" s="10">
        <v>54</v>
      </c>
      <c r="Z354" s="10">
        <v>15</v>
      </c>
      <c r="AA354" s="10">
        <v>6</v>
      </c>
      <c r="AB354" s="10">
        <v>9</v>
      </c>
      <c r="AC354" s="10">
        <v>990</v>
      </c>
      <c r="AD354" s="7">
        <v>35.489311163895501</v>
      </c>
      <c r="AE354" s="10">
        <v>196</v>
      </c>
      <c r="AF354" s="10">
        <v>137</v>
      </c>
      <c r="AG354" s="10">
        <v>4</v>
      </c>
      <c r="AH354" s="10">
        <v>433</v>
      </c>
      <c r="AI354" s="10">
        <v>0</v>
      </c>
      <c r="AJ354" s="10">
        <v>5</v>
      </c>
      <c r="AK354" s="14">
        <v>32</v>
      </c>
      <c r="AL354" s="16">
        <v>0</v>
      </c>
      <c r="AM354" s="17">
        <v>0.28902467022213202</v>
      </c>
      <c r="AN354" s="7">
        <v>7.4759420711525504</v>
      </c>
      <c r="AO354" s="7">
        <v>4.2173260604639102</v>
      </c>
      <c r="AP354" s="33">
        <v>9.1125100731383792</v>
      </c>
      <c r="AQ354" s="38" t="s">
        <v>1677</v>
      </c>
      <c r="AR354" s="33" t="s">
        <v>1676</v>
      </c>
      <c r="AS354" s="33" t="s">
        <v>1676</v>
      </c>
      <c r="AT354" s="35" t="s">
        <v>1673</v>
      </c>
      <c r="AU354" s="55">
        <f>RANK(AP354,$AP$5:$AP$811,0)</f>
        <v>342</v>
      </c>
      <c r="AV354" s="55">
        <f>RANK(AW354,$AW$5:$AW$811,0)</f>
        <v>350</v>
      </c>
      <c r="AW354" s="55">
        <f>AN354*AO354</f>
        <v>31.528485323190193</v>
      </c>
    </row>
    <row r="355" spans="3:49" x14ac:dyDescent="0.25">
      <c r="C355" s="19" t="s">
        <v>821</v>
      </c>
      <c r="D355" s="6" t="s">
        <v>822</v>
      </c>
      <c r="E355" s="6" t="s">
        <v>15</v>
      </c>
      <c r="F355" s="6" t="s">
        <v>16</v>
      </c>
      <c r="G355" s="13">
        <v>74.311585554569803</v>
      </c>
      <c r="H355" s="11">
        <v>525083.66666666698</v>
      </c>
      <c r="I355" s="8">
        <v>42.738095238095198</v>
      </c>
      <c r="J355" s="9">
        <v>0.26563138021827498</v>
      </c>
      <c r="K355" s="9">
        <v>0.51772153004032695</v>
      </c>
      <c r="L355" s="9">
        <v>0.33327492309521001</v>
      </c>
      <c r="M355" s="9">
        <v>7.8854768028462294E-2</v>
      </c>
      <c r="N355" s="10">
        <v>9</v>
      </c>
      <c r="O355" s="10">
        <v>2</v>
      </c>
      <c r="P355" s="10">
        <v>165</v>
      </c>
      <c r="Q355" s="9">
        <v>0.76707400643271395</v>
      </c>
      <c r="R355" s="9">
        <v>0.19297035447274299</v>
      </c>
      <c r="S355" s="9">
        <v>9.0815273477812195E-2</v>
      </c>
      <c r="T355" s="10">
        <v>218</v>
      </c>
      <c r="U355" s="10">
        <v>1115</v>
      </c>
      <c r="V355" s="10">
        <v>16</v>
      </c>
      <c r="W355" s="10">
        <v>1</v>
      </c>
      <c r="X355" s="10">
        <v>329</v>
      </c>
      <c r="Y355" s="10">
        <v>188</v>
      </c>
      <c r="Z355" s="10">
        <v>9</v>
      </c>
      <c r="AA355" s="10">
        <v>26</v>
      </c>
      <c r="AB355" s="10">
        <v>37</v>
      </c>
      <c r="AC355" s="10">
        <v>1938</v>
      </c>
      <c r="AD355" s="7">
        <v>35.681176470588198</v>
      </c>
      <c r="AE355" s="10">
        <v>389</v>
      </c>
      <c r="AF355" s="10">
        <v>212</v>
      </c>
      <c r="AG355" s="10">
        <v>19</v>
      </c>
      <c r="AH355" s="10">
        <v>878</v>
      </c>
      <c r="AI355" s="10">
        <v>0</v>
      </c>
      <c r="AJ355" s="10">
        <v>2</v>
      </c>
      <c r="AK355" s="14">
        <v>165</v>
      </c>
      <c r="AL355" s="16">
        <v>0</v>
      </c>
      <c r="AM355" s="17">
        <v>0.196733538598516</v>
      </c>
      <c r="AN355" s="7">
        <v>8.2397541248387594</v>
      </c>
      <c r="AO355" s="7">
        <v>3.8131960760717298</v>
      </c>
      <c r="AP355" s="33">
        <v>6.1813280616011301</v>
      </c>
      <c r="AQ355" s="38" t="s">
        <v>1677</v>
      </c>
      <c r="AR355" s="33" t="s">
        <v>1676</v>
      </c>
      <c r="AS355" s="33" t="s">
        <v>1676</v>
      </c>
      <c r="AT355" s="35" t="s">
        <v>1673</v>
      </c>
      <c r="AU355" s="55">
        <f>RANK(AP355,$AP$5:$AP$811,0)</f>
        <v>398</v>
      </c>
      <c r="AV355" s="55">
        <f>RANK(AW355,$AW$5:$AW$811,0)</f>
        <v>351</v>
      </c>
      <c r="AW355" s="55">
        <f>AN355*AO355</f>
        <v>31.419798096631009</v>
      </c>
    </row>
    <row r="356" spans="3:49" x14ac:dyDescent="0.25">
      <c r="C356" s="19" t="s">
        <v>717</v>
      </c>
      <c r="D356" s="6" t="s">
        <v>718</v>
      </c>
      <c r="E356" s="6" t="s">
        <v>15</v>
      </c>
      <c r="F356" s="6" t="s">
        <v>19</v>
      </c>
      <c r="G356" s="13">
        <v>1.53093396989659</v>
      </c>
      <c r="H356" s="11">
        <v>1768564.33333333</v>
      </c>
      <c r="I356" s="8">
        <v>46.1111111111111</v>
      </c>
      <c r="J356" s="9">
        <v>4.1761213905692603E-2</v>
      </c>
      <c r="K356" s="9">
        <v>0</v>
      </c>
      <c r="L356" s="9">
        <v>0.87861493445129202</v>
      </c>
      <c r="M356" s="9">
        <v>1.85643851654155E-3</v>
      </c>
      <c r="N356" s="10">
        <v>0</v>
      </c>
      <c r="O356" s="10">
        <v>0</v>
      </c>
      <c r="P356" s="10">
        <v>1</v>
      </c>
      <c r="Q356" s="9">
        <v>0.87861493445129202</v>
      </c>
      <c r="R356" s="9">
        <v>1.85643851654155E-3</v>
      </c>
      <c r="S356" s="9">
        <v>0.11111111111111099</v>
      </c>
      <c r="T356" s="10">
        <v>2</v>
      </c>
      <c r="U356" s="10">
        <v>3</v>
      </c>
      <c r="V356" s="10">
        <v>0</v>
      </c>
      <c r="W356" s="10">
        <v>0</v>
      </c>
      <c r="X356" s="10">
        <v>3</v>
      </c>
      <c r="Y356" s="10">
        <v>3</v>
      </c>
      <c r="Z356" s="10">
        <v>0</v>
      </c>
      <c r="AA356" s="10">
        <v>3</v>
      </c>
      <c r="AB356" s="10">
        <v>3</v>
      </c>
      <c r="AC356" s="10">
        <v>9</v>
      </c>
      <c r="AD356" s="7">
        <v>24.6666666666667</v>
      </c>
      <c r="AE356" s="10">
        <v>1</v>
      </c>
      <c r="AF356" s="10">
        <v>0</v>
      </c>
      <c r="AG356" s="10">
        <v>0</v>
      </c>
      <c r="AH356" s="10">
        <v>5</v>
      </c>
      <c r="AI356" s="10">
        <v>0</v>
      </c>
      <c r="AJ356" s="10">
        <v>0</v>
      </c>
      <c r="AK356" s="14">
        <v>1</v>
      </c>
      <c r="AL356" s="16">
        <v>1</v>
      </c>
      <c r="AM356" s="17">
        <v>0.27354269338213999</v>
      </c>
      <c r="AN356" s="7">
        <v>7.2428126374863204</v>
      </c>
      <c r="AO356" s="7">
        <v>4.3372653925780398</v>
      </c>
      <c r="AP356" s="33">
        <v>8.5930703333473009</v>
      </c>
      <c r="AQ356" s="38" t="s">
        <v>1677</v>
      </c>
      <c r="AR356" s="33" t="s">
        <v>1676</v>
      </c>
      <c r="AS356" s="33" t="s">
        <v>1676</v>
      </c>
      <c r="AT356" s="35" t="s">
        <v>1673</v>
      </c>
      <c r="AU356" s="55">
        <f>RANK(AP356,$AP$5:$AP$811,0)</f>
        <v>346</v>
      </c>
      <c r="AV356" s="55">
        <f>RANK(AW356,$AW$5:$AW$811,0)</f>
        <v>352</v>
      </c>
      <c r="AW356" s="55">
        <f>AN356*AO356</f>
        <v>31.414000597496294</v>
      </c>
    </row>
    <row r="357" spans="3:49" x14ac:dyDescent="0.25">
      <c r="C357" s="19" t="s">
        <v>1240</v>
      </c>
      <c r="D357" s="6" t="s">
        <v>1241</v>
      </c>
      <c r="E357" s="6" t="s">
        <v>15</v>
      </c>
      <c r="F357" s="6" t="s">
        <v>39</v>
      </c>
      <c r="G357" s="13">
        <v>71.906127102615201</v>
      </c>
      <c r="H357" s="11">
        <v>576424</v>
      </c>
      <c r="I357" s="8">
        <v>42.174846625766897</v>
      </c>
      <c r="J357" s="9">
        <v>0</v>
      </c>
      <c r="K357" s="9">
        <v>0.56032034121647001</v>
      </c>
      <c r="L357" s="9">
        <v>0.37892678001830399</v>
      </c>
      <c r="M357" s="9">
        <v>2.4789338298860102E-3</v>
      </c>
      <c r="N357" s="10">
        <v>4</v>
      </c>
      <c r="O357" s="10">
        <v>0</v>
      </c>
      <c r="P357" s="10">
        <v>35</v>
      </c>
      <c r="Q357" s="9">
        <v>0.96186567008611801</v>
      </c>
      <c r="R357" s="9">
        <v>2.4789338298860102E-3</v>
      </c>
      <c r="S357" s="9">
        <v>5.7527539779681801E-2</v>
      </c>
      <c r="T357" s="10">
        <v>89</v>
      </c>
      <c r="U357" s="10">
        <v>836</v>
      </c>
      <c r="V357" s="10">
        <v>77</v>
      </c>
      <c r="W357" s="10">
        <v>0</v>
      </c>
      <c r="X357" s="10">
        <v>262</v>
      </c>
      <c r="Y357" s="10">
        <v>167</v>
      </c>
      <c r="Z357" s="10">
        <v>0</v>
      </c>
      <c r="AA357" s="10">
        <v>8</v>
      </c>
      <c r="AB357" s="10">
        <v>17</v>
      </c>
      <c r="AC357" s="10">
        <v>1634</v>
      </c>
      <c r="AD357" s="7">
        <v>45.548693586698199</v>
      </c>
      <c r="AE357" s="10">
        <v>178</v>
      </c>
      <c r="AF357" s="10">
        <v>94</v>
      </c>
      <c r="AG357" s="10">
        <v>8</v>
      </c>
      <c r="AH357" s="10">
        <v>435</v>
      </c>
      <c r="AI357" s="10">
        <v>0</v>
      </c>
      <c r="AJ357" s="10">
        <v>4</v>
      </c>
      <c r="AK357" s="14">
        <v>35</v>
      </c>
      <c r="AL357" s="16">
        <v>0</v>
      </c>
      <c r="AM357" s="17">
        <v>6.2505155079881095E-2</v>
      </c>
      <c r="AN357" s="7">
        <v>11.333120686830799</v>
      </c>
      <c r="AO357" s="7">
        <v>2.7676395617116101</v>
      </c>
      <c r="AP357" s="33">
        <v>1.9605362673581599</v>
      </c>
      <c r="AQ357" s="38" t="s">
        <v>1677</v>
      </c>
      <c r="AR357" s="33" t="s">
        <v>1676</v>
      </c>
      <c r="AS357" s="33" t="s">
        <v>1677</v>
      </c>
      <c r="AT357" s="35" t="s">
        <v>1674</v>
      </c>
      <c r="AU357" s="55">
        <f>RANK(AP357,$AP$5:$AP$811,0)</f>
        <v>607</v>
      </c>
      <c r="AV357" s="55">
        <f>RANK(AW357,$AW$5:$AW$811,0)</f>
        <v>353</v>
      </c>
      <c r="AW357" s="55">
        <f>AN357*AO357</f>
        <v>31.365993170525176</v>
      </c>
    </row>
    <row r="358" spans="3:49" x14ac:dyDescent="0.25">
      <c r="C358" s="19" t="s">
        <v>1194</v>
      </c>
      <c r="D358" s="6" t="s">
        <v>1195</v>
      </c>
      <c r="E358" s="6" t="s">
        <v>89</v>
      </c>
      <c r="F358" s="6" t="s">
        <v>126</v>
      </c>
      <c r="G358" s="13">
        <v>73.059565250538895</v>
      </c>
      <c r="H358" s="11">
        <v>1107892.33333333</v>
      </c>
      <c r="I358" s="8">
        <v>41.9270833333333</v>
      </c>
      <c r="J358" s="9">
        <v>0.39093455750100797</v>
      </c>
      <c r="K358" s="9">
        <v>0.18752780092277799</v>
      </c>
      <c r="L358" s="9">
        <v>0.70660112976537903</v>
      </c>
      <c r="M358" s="9">
        <v>8.7475040836959006E-3</v>
      </c>
      <c r="N358" s="10">
        <v>5</v>
      </c>
      <c r="O358" s="10">
        <v>4</v>
      </c>
      <c r="P358" s="10">
        <v>115</v>
      </c>
      <c r="Q358" s="9">
        <v>0.82656826679218198</v>
      </c>
      <c r="R358" s="9">
        <v>7.7032037231464401E-2</v>
      </c>
      <c r="S358" s="9">
        <v>4.2553191489361701E-2</v>
      </c>
      <c r="T358" s="10">
        <v>195</v>
      </c>
      <c r="U358" s="10">
        <v>996</v>
      </c>
      <c r="V358" s="10">
        <v>0</v>
      </c>
      <c r="W358" s="10">
        <v>0</v>
      </c>
      <c r="X358" s="10">
        <v>410</v>
      </c>
      <c r="Y358" s="10">
        <v>152</v>
      </c>
      <c r="Z358" s="10">
        <v>6</v>
      </c>
      <c r="AA358" s="10">
        <v>11</v>
      </c>
      <c r="AB358" s="10">
        <v>24</v>
      </c>
      <c r="AC358" s="10">
        <v>1833</v>
      </c>
      <c r="AD358" s="7">
        <v>38.344961240310099</v>
      </c>
      <c r="AE358" s="10">
        <v>352</v>
      </c>
      <c r="AF358" s="10">
        <v>201</v>
      </c>
      <c r="AG358" s="10">
        <v>11</v>
      </c>
      <c r="AH358" s="10">
        <v>785</v>
      </c>
      <c r="AI358" s="10">
        <v>0</v>
      </c>
      <c r="AJ358" s="10">
        <v>1</v>
      </c>
      <c r="AK358" s="14">
        <v>114</v>
      </c>
      <c r="AL358" s="16">
        <v>0</v>
      </c>
      <c r="AM358" s="17">
        <v>7.1361596164257801E-2</v>
      </c>
      <c r="AN358" s="7">
        <v>6.2185591416100801</v>
      </c>
      <c r="AO358" s="7">
        <v>5.0282445261665902</v>
      </c>
      <c r="AP358" s="33">
        <v>2.2313654999826098</v>
      </c>
      <c r="AQ358" s="38" t="s">
        <v>1677</v>
      </c>
      <c r="AR358" s="33" t="s">
        <v>1676</v>
      </c>
      <c r="AS358" s="33" t="s">
        <v>1676</v>
      </c>
      <c r="AT358" s="35" t="s">
        <v>1674</v>
      </c>
      <c r="AU358" s="55">
        <f>RANK(AP358,$AP$5:$AP$811,0)</f>
        <v>584</v>
      </c>
      <c r="AV358" s="55">
        <f>RANK(AW358,$AW$5:$AW$811,0)</f>
        <v>354</v>
      </c>
      <c r="AW358" s="55">
        <f>AN358*AO358</f>
        <v>31.268435964444095</v>
      </c>
    </row>
    <row r="359" spans="3:49" x14ac:dyDescent="0.25">
      <c r="C359" s="19" t="s">
        <v>1108</v>
      </c>
      <c r="D359" s="6" t="s">
        <v>1109</v>
      </c>
      <c r="E359" s="6" t="s">
        <v>89</v>
      </c>
      <c r="F359" s="6" t="s">
        <v>126</v>
      </c>
      <c r="G359" s="13">
        <v>241.64324170095</v>
      </c>
      <c r="H359" s="11">
        <v>1521660.33333333</v>
      </c>
      <c r="I359" s="8">
        <v>42.5690968443961</v>
      </c>
      <c r="J359" s="9">
        <v>0.3609558017342</v>
      </c>
      <c r="K359" s="9">
        <v>2.9403027343226001E-2</v>
      </c>
      <c r="L359" s="9">
        <v>0.840463093314885</v>
      </c>
      <c r="M359" s="9">
        <v>3.7113751412261503E-2</v>
      </c>
      <c r="N359" s="10">
        <v>7</v>
      </c>
      <c r="O359" s="10">
        <v>1</v>
      </c>
      <c r="P359" s="10">
        <v>127</v>
      </c>
      <c r="Q359" s="9">
        <v>0.77019388229618002</v>
      </c>
      <c r="R359" s="9">
        <v>0.15612652013609099</v>
      </c>
      <c r="S359" s="9">
        <v>4.6340407102641798E-2</v>
      </c>
      <c r="T359" s="10">
        <v>533</v>
      </c>
      <c r="U359" s="10">
        <v>2297</v>
      </c>
      <c r="V359" s="10">
        <v>3</v>
      </c>
      <c r="W359" s="10">
        <v>0</v>
      </c>
      <c r="X359" s="10">
        <v>982</v>
      </c>
      <c r="Y359" s="10">
        <v>258</v>
      </c>
      <c r="Z359" s="10">
        <v>0</v>
      </c>
      <c r="AA359" s="10">
        <v>22</v>
      </c>
      <c r="AB359" s="10">
        <v>44</v>
      </c>
      <c r="AC359" s="10">
        <v>4618</v>
      </c>
      <c r="AD359" s="7">
        <v>28.500801282051299</v>
      </c>
      <c r="AE359" s="10">
        <v>568</v>
      </c>
      <c r="AF359" s="10">
        <v>205</v>
      </c>
      <c r="AG359" s="10">
        <v>5</v>
      </c>
      <c r="AH359" s="10">
        <v>1292</v>
      </c>
      <c r="AI359" s="10">
        <v>0</v>
      </c>
      <c r="AJ359" s="10">
        <v>1</v>
      </c>
      <c r="AK359" s="14">
        <v>127</v>
      </c>
      <c r="AL359" s="16">
        <v>0</v>
      </c>
      <c r="AM359" s="17">
        <v>8.8540354061726098E-2</v>
      </c>
      <c r="AN359" s="7">
        <v>6.9374628435977996</v>
      </c>
      <c r="AO359" s="7">
        <v>4.5015293282983704</v>
      </c>
      <c r="AP359" s="33">
        <v>2.7650437569775201</v>
      </c>
      <c r="AQ359" s="38" t="s">
        <v>1677</v>
      </c>
      <c r="AR359" s="33" t="s">
        <v>1676</v>
      </c>
      <c r="AS359" s="33" t="s">
        <v>1676</v>
      </c>
      <c r="AT359" s="35" t="s">
        <v>1673</v>
      </c>
      <c r="AU359" s="55">
        <f>RANK(AP359,$AP$5:$AP$811,0)</f>
        <v>541</v>
      </c>
      <c r="AV359" s="55">
        <f>RANK(AW359,$AW$5:$AW$811,0)</f>
        <v>355</v>
      </c>
      <c r="AW359" s="55">
        <f>AN359*AO359</f>
        <v>31.229192454435704</v>
      </c>
    </row>
    <row r="360" spans="3:49" x14ac:dyDescent="0.25">
      <c r="C360" s="19" t="s">
        <v>781</v>
      </c>
      <c r="D360" s="6" t="s">
        <v>782</v>
      </c>
      <c r="E360" s="6" t="s">
        <v>27</v>
      </c>
      <c r="F360" s="6" t="s">
        <v>27</v>
      </c>
      <c r="G360" s="13">
        <v>39.435669890025203</v>
      </c>
      <c r="H360" s="11">
        <v>320395.33333333302</v>
      </c>
      <c r="I360" s="8">
        <v>40.789877300613497</v>
      </c>
      <c r="J360" s="9">
        <v>0.54302347378742</v>
      </c>
      <c r="K360" s="9">
        <v>0.146225997698263</v>
      </c>
      <c r="L360" s="9">
        <v>0.66438578571891305</v>
      </c>
      <c r="M360" s="9">
        <v>0.18938821658282301</v>
      </c>
      <c r="N360" s="10">
        <v>2</v>
      </c>
      <c r="O360" s="10">
        <v>0</v>
      </c>
      <c r="P360" s="10">
        <v>34</v>
      </c>
      <c r="Q360" s="9">
        <v>0.68295651410561697</v>
      </c>
      <c r="R360" s="9">
        <v>0.31704348589438303</v>
      </c>
      <c r="S360" s="9">
        <v>8.5889570552147201E-2</v>
      </c>
      <c r="T360" s="10">
        <v>37</v>
      </c>
      <c r="U360" s="10">
        <v>192</v>
      </c>
      <c r="V360" s="10">
        <v>0</v>
      </c>
      <c r="W360" s="10">
        <v>14</v>
      </c>
      <c r="X360" s="10">
        <v>245</v>
      </c>
      <c r="Y360" s="10">
        <v>51</v>
      </c>
      <c r="Z360" s="10">
        <v>0</v>
      </c>
      <c r="AA360" s="10">
        <v>7</v>
      </c>
      <c r="AB360" s="10">
        <v>8</v>
      </c>
      <c r="AC360" s="10">
        <v>652</v>
      </c>
      <c r="AD360" s="7">
        <v>15.084291187739501</v>
      </c>
      <c r="AE360" s="10">
        <v>95</v>
      </c>
      <c r="AF360" s="10">
        <v>34</v>
      </c>
      <c r="AG360" s="10">
        <v>2</v>
      </c>
      <c r="AH360" s="10">
        <v>269</v>
      </c>
      <c r="AI360" s="10">
        <v>0</v>
      </c>
      <c r="AJ360" s="10">
        <v>0</v>
      </c>
      <c r="AK360" s="14">
        <v>34</v>
      </c>
      <c r="AL360" s="16">
        <v>0</v>
      </c>
      <c r="AM360" s="17">
        <v>0.22829086217004599</v>
      </c>
      <c r="AN360" s="7">
        <v>11.517169483133999</v>
      </c>
      <c r="AO360" s="7">
        <v>2.7089255029278001</v>
      </c>
      <c r="AP360" s="33">
        <v>7.1224817963191303</v>
      </c>
      <c r="AQ360" s="38" t="s">
        <v>1677</v>
      </c>
      <c r="AR360" s="33" t="s">
        <v>1676</v>
      </c>
      <c r="AS360" s="33" t="s">
        <v>1677</v>
      </c>
      <c r="AT360" s="35" t="s">
        <v>1673</v>
      </c>
      <c r="AU360" s="55">
        <f>RANK(AP360,$AP$5:$AP$811,0)</f>
        <v>378</v>
      </c>
      <c r="AV360" s="55">
        <f>RANK(AW360,$AW$5:$AW$811,0)</f>
        <v>356</v>
      </c>
      <c r="AW360" s="55">
        <f>AN360*AO360</f>
        <v>31.199154134403482</v>
      </c>
    </row>
    <row r="361" spans="3:49" x14ac:dyDescent="0.25">
      <c r="C361" s="19" t="s">
        <v>723</v>
      </c>
      <c r="D361" s="6" t="s">
        <v>724</v>
      </c>
      <c r="E361" s="6" t="s">
        <v>15</v>
      </c>
      <c r="F361" s="6" t="s">
        <v>131</v>
      </c>
      <c r="G361" s="13">
        <v>42.389330203587903</v>
      </c>
      <c r="H361" s="11">
        <v>840964</v>
      </c>
      <c r="I361" s="8">
        <v>46.2447916666667</v>
      </c>
      <c r="J361" s="9">
        <v>0.73787298682695002</v>
      </c>
      <c r="K361" s="9">
        <v>0.20191573643454</v>
      </c>
      <c r="L361" s="9">
        <v>0.67423445649772296</v>
      </c>
      <c r="M361" s="9">
        <v>2.8886299866031501E-3</v>
      </c>
      <c r="N361" s="10">
        <v>18</v>
      </c>
      <c r="O361" s="10">
        <v>2</v>
      </c>
      <c r="P361" s="10">
        <v>19</v>
      </c>
      <c r="Q361" s="9">
        <v>0.91882826444856003</v>
      </c>
      <c r="R361" s="9">
        <v>2.8886299866031501E-3</v>
      </c>
      <c r="S361" s="9">
        <v>0.13084112149532701</v>
      </c>
      <c r="T361" s="10">
        <v>424</v>
      </c>
      <c r="U361" s="10">
        <v>602</v>
      </c>
      <c r="V361" s="10">
        <v>0</v>
      </c>
      <c r="W361" s="10">
        <v>2</v>
      </c>
      <c r="X361" s="10">
        <v>97</v>
      </c>
      <c r="Y361" s="10">
        <v>131</v>
      </c>
      <c r="Z361" s="10">
        <v>17</v>
      </c>
      <c r="AA361" s="10">
        <v>15</v>
      </c>
      <c r="AB361" s="10">
        <v>23</v>
      </c>
      <c r="AC361" s="10">
        <v>963</v>
      </c>
      <c r="AD361" s="7">
        <v>52.509345794392502</v>
      </c>
      <c r="AE361" s="10">
        <v>140</v>
      </c>
      <c r="AF361" s="10">
        <v>155</v>
      </c>
      <c r="AG361" s="10">
        <v>64</v>
      </c>
      <c r="AH361" s="10">
        <v>439</v>
      </c>
      <c r="AI361" s="10">
        <v>0</v>
      </c>
      <c r="AJ361" s="10">
        <v>0</v>
      </c>
      <c r="AK361" s="14">
        <v>19</v>
      </c>
      <c r="AL361" s="16">
        <v>0</v>
      </c>
      <c r="AM361" s="17">
        <v>0.27312176970593099</v>
      </c>
      <c r="AN361" s="7">
        <v>5.8175628229218201</v>
      </c>
      <c r="AO361" s="7">
        <v>5.3484297089047503</v>
      </c>
      <c r="AP361" s="33">
        <v>8.4981362962931097</v>
      </c>
      <c r="AQ361" s="38" t="s">
        <v>1677</v>
      </c>
      <c r="AR361" s="33" t="s">
        <v>1676</v>
      </c>
      <c r="AS361" s="33" t="s">
        <v>1676</v>
      </c>
      <c r="AT361" s="35" t="s">
        <v>1673</v>
      </c>
      <c r="AU361" s="55">
        <f>RANK(AP361,$AP$5:$AP$811,0)</f>
        <v>349</v>
      </c>
      <c r="AV361" s="55">
        <f>RANK(AW361,$AW$5:$AW$811,0)</f>
        <v>357</v>
      </c>
      <c r="AW361" s="55">
        <f>AN361*AO361</f>
        <v>31.114825835534848</v>
      </c>
    </row>
    <row r="362" spans="3:49" x14ac:dyDescent="0.25">
      <c r="C362" s="19" t="s">
        <v>667</v>
      </c>
      <c r="D362" s="6" t="s">
        <v>668</v>
      </c>
      <c r="E362" s="6" t="s">
        <v>15</v>
      </c>
      <c r="F362" s="6" t="s">
        <v>16</v>
      </c>
      <c r="G362" s="13">
        <v>68.391157600355996</v>
      </c>
      <c r="H362" s="11">
        <v>559268</v>
      </c>
      <c r="I362" s="8">
        <v>42.295850066934399</v>
      </c>
      <c r="J362" s="9">
        <v>0.34425722564570599</v>
      </c>
      <c r="K362" s="9">
        <v>1.3453221386951399E-2</v>
      </c>
      <c r="L362" s="9">
        <v>0.64135429028964996</v>
      </c>
      <c r="M362" s="9">
        <v>0.23748620162328701</v>
      </c>
      <c r="N362" s="10">
        <v>9</v>
      </c>
      <c r="O362" s="10">
        <v>0</v>
      </c>
      <c r="P362" s="10">
        <v>139</v>
      </c>
      <c r="Q362" s="9">
        <v>0.65328193960072201</v>
      </c>
      <c r="R362" s="9">
        <v>0.24077072926203799</v>
      </c>
      <c r="S362" s="9">
        <v>5.7371581054035899E-2</v>
      </c>
      <c r="T362" s="10">
        <v>137</v>
      </c>
      <c r="U362" s="10">
        <v>983</v>
      </c>
      <c r="V362" s="10">
        <v>9</v>
      </c>
      <c r="W362" s="10">
        <v>4</v>
      </c>
      <c r="X362" s="10">
        <v>202</v>
      </c>
      <c r="Y362" s="10">
        <v>72</v>
      </c>
      <c r="Z362" s="10">
        <v>0</v>
      </c>
      <c r="AA362" s="10">
        <v>13</v>
      </c>
      <c r="AB362" s="10">
        <v>28</v>
      </c>
      <c r="AC362" s="10">
        <v>1499</v>
      </c>
      <c r="AD362" s="7">
        <v>33.066129032258097</v>
      </c>
      <c r="AE362" s="10">
        <v>294</v>
      </c>
      <c r="AF362" s="10">
        <v>203</v>
      </c>
      <c r="AG362" s="10">
        <v>17</v>
      </c>
      <c r="AH362" s="10">
        <v>639</v>
      </c>
      <c r="AI362" s="10">
        <v>0</v>
      </c>
      <c r="AJ362" s="10">
        <v>2</v>
      </c>
      <c r="AK362" s="14">
        <v>139</v>
      </c>
      <c r="AL362" s="16">
        <v>0</v>
      </c>
      <c r="AM362" s="17">
        <v>0.34553566521149198</v>
      </c>
      <c r="AN362" s="7">
        <v>6.5131965316552103</v>
      </c>
      <c r="AO362" s="7">
        <v>4.7384355529242104</v>
      </c>
      <c r="AP362" s="33">
        <v>10.664046786700901</v>
      </c>
      <c r="AQ362" s="38" t="s">
        <v>1676</v>
      </c>
      <c r="AR362" s="33" t="s">
        <v>1676</v>
      </c>
      <c r="AS362" s="33" t="s">
        <v>1676</v>
      </c>
      <c r="AT362" s="35" t="s">
        <v>1673</v>
      </c>
      <c r="AU362" s="55">
        <f>RANK(AP362,$AP$5:$AP$811,0)</f>
        <v>321</v>
      </c>
      <c r="AV362" s="55">
        <f>RANK(AW362,$AW$5:$AW$811,0)</f>
        <v>358</v>
      </c>
      <c r="AW362" s="55">
        <f>AN362*AO362</f>
        <v>30.862362008777705</v>
      </c>
    </row>
    <row r="363" spans="3:49" x14ac:dyDescent="0.25">
      <c r="C363" s="19" t="s">
        <v>515</v>
      </c>
      <c r="D363" s="6" t="s">
        <v>516</v>
      </c>
      <c r="E363" s="6" t="s">
        <v>15</v>
      </c>
      <c r="F363" s="6" t="s">
        <v>131</v>
      </c>
      <c r="G363" s="13">
        <v>6.8402093170766403</v>
      </c>
      <c r="H363" s="11">
        <v>810260</v>
      </c>
      <c r="I363" s="8">
        <v>40.962962962962997</v>
      </c>
      <c r="J363" s="9">
        <v>0.75918339899411103</v>
      </c>
      <c r="K363" s="9">
        <v>2.8829082997788299E-2</v>
      </c>
      <c r="L363" s="9">
        <v>3.6641013350002402E-2</v>
      </c>
      <c r="M363" s="9">
        <v>0.934529903652209</v>
      </c>
      <c r="N363" s="10">
        <v>7</v>
      </c>
      <c r="O363" s="10">
        <v>0</v>
      </c>
      <c r="P363" s="10">
        <v>10</v>
      </c>
      <c r="Q363" s="9">
        <v>6.5470096347790704E-2</v>
      </c>
      <c r="R363" s="9">
        <v>0.934529903652209</v>
      </c>
      <c r="S363" s="9">
        <v>0.407407407407407</v>
      </c>
      <c r="T363" s="10">
        <v>0</v>
      </c>
      <c r="U363" s="10">
        <v>4</v>
      </c>
      <c r="V363" s="10">
        <v>0</v>
      </c>
      <c r="W363" s="10">
        <v>0</v>
      </c>
      <c r="X363" s="10">
        <v>92</v>
      </c>
      <c r="Y363" s="10">
        <v>7</v>
      </c>
      <c r="Z363" s="10">
        <v>0</v>
      </c>
      <c r="AA363" s="10">
        <v>2</v>
      </c>
      <c r="AB363" s="10">
        <v>2</v>
      </c>
      <c r="AC363" s="10">
        <v>135</v>
      </c>
      <c r="AD363" s="7">
        <v>15.4375</v>
      </c>
      <c r="AE363" s="10">
        <v>9</v>
      </c>
      <c r="AF363" s="10">
        <v>2</v>
      </c>
      <c r="AG363" s="10">
        <v>3</v>
      </c>
      <c r="AH363" s="10">
        <v>33</v>
      </c>
      <c r="AI363" s="10">
        <v>0</v>
      </c>
      <c r="AJ363" s="10">
        <v>0</v>
      </c>
      <c r="AK363" s="14">
        <v>10</v>
      </c>
      <c r="AL363" s="16">
        <v>1</v>
      </c>
      <c r="AM363" s="17">
        <v>0.56510362031164896</v>
      </c>
      <c r="AN363" s="7">
        <v>7.3200667853386703</v>
      </c>
      <c r="AO363" s="7">
        <v>4.2128596918474397</v>
      </c>
      <c r="AP363" s="33">
        <v>17.426899566496001</v>
      </c>
      <c r="AQ363" s="38" t="s">
        <v>1676</v>
      </c>
      <c r="AR363" s="33" t="s">
        <v>1676</v>
      </c>
      <c r="AS363" s="33" t="s">
        <v>1676</v>
      </c>
      <c r="AT363" s="35" t="s">
        <v>1672</v>
      </c>
      <c r="AU363" s="55">
        <f>RANK(AP363,$AP$5:$AP$811,0)</f>
        <v>245</v>
      </c>
      <c r="AV363" s="55">
        <f>RANK(AW363,$AW$5:$AW$811,0)</f>
        <v>359</v>
      </c>
      <c r="AW363" s="55">
        <f>AN363*AO363</f>
        <v>30.83841430158455</v>
      </c>
    </row>
    <row r="364" spans="3:49" x14ac:dyDescent="0.25">
      <c r="C364" s="19" t="s">
        <v>442</v>
      </c>
      <c r="D364" s="6" t="s">
        <v>443</v>
      </c>
      <c r="E364" s="6" t="s">
        <v>11</v>
      </c>
      <c r="F364" s="6" t="s">
        <v>22</v>
      </c>
      <c r="G364" s="13">
        <v>13.775644413704599</v>
      </c>
      <c r="H364" s="11">
        <v>880452.66666666698</v>
      </c>
      <c r="I364" s="8">
        <v>43.504854368932001</v>
      </c>
      <c r="J364" s="9">
        <v>0.35626952030246201</v>
      </c>
      <c r="K364" s="9">
        <v>0</v>
      </c>
      <c r="L364" s="9">
        <v>0.32739156954960602</v>
      </c>
      <c r="M364" s="9">
        <v>0.48487980954305798</v>
      </c>
      <c r="N364" s="10">
        <v>26</v>
      </c>
      <c r="O364" s="10">
        <v>2</v>
      </c>
      <c r="P364" s="10">
        <v>40</v>
      </c>
      <c r="Q364" s="9">
        <v>0.24804615786208001</v>
      </c>
      <c r="R364" s="9">
        <v>0.56422522123058405</v>
      </c>
      <c r="S364" s="9">
        <v>0.111650485436893</v>
      </c>
      <c r="T364" s="10">
        <v>73</v>
      </c>
      <c r="U364" s="10">
        <v>90</v>
      </c>
      <c r="V364" s="10">
        <v>0</v>
      </c>
      <c r="W364" s="10">
        <v>0</v>
      </c>
      <c r="X364" s="10">
        <v>193</v>
      </c>
      <c r="Y364" s="10">
        <v>19</v>
      </c>
      <c r="Z364" s="10">
        <v>9</v>
      </c>
      <c r="AA364" s="10">
        <v>5</v>
      </c>
      <c r="AB364" s="10">
        <v>12</v>
      </c>
      <c r="AC364" s="10">
        <v>412</v>
      </c>
      <c r="AD364" s="7">
        <v>17.517412935323399</v>
      </c>
      <c r="AE364" s="10">
        <v>34</v>
      </c>
      <c r="AF364" s="10">
        <v>103</v>
      </c>
      <c r="AG364" s="10">
        <v>33</v>
      </c>
      <c r="AH364" s="10">
        <v>208</v>
      </c>
      <c r="AI364" s="10">
        <v>0</v>
      </c>
      <c r="AJ364" s="10">
        <v>0</v>
      </c>
      <c r="AK364" s="14">
        <v>40</v>
      </c>
      <c r="AL364" s="16">
        <v>0</v>
      </c>
      <c r="AM364" s="17">
        <v>0.74002379125782303</v>
      </c>
      <c r="AN364" s="7">
        <v>5.1737315212928596</v>
      </c>
      <c r="AO364" s="7">
        <v>5.95139604752816</v>
      </c>
      <c r="AP364" s="33">
        <v>22.786017296670799</v>
      </c>
      <c r="AQ364" s="38" t="s">
        <v>1675</v>
      </c>
      <c r="AR364" s="33" t="s">
        <v>1676</v>
      </c>
      <c r="AS364" s="33" t="s">
        <v>1675</v>
      </c>
      <c r="AT364" s="35" t="s">
        <v>1672</v>
      </c>
      <c r="AU364" s="55">
        <f>RANK(AP364,$AP$5:$AP$811,0)</f>
        <v>209</v>
      </c>
      <c r="AV364" s="55">
        <f>RANK(AW364,$AW$5:$AW$811,0)</f>
        <v>360</v>
      </c>
      <c r="AW364" s="55">
        <f>AN364*AO364</f>
        <v>30.790925326794181</v>
      </c>
    </row>
    <row r="365" spans="3:49" x14ac:dyDescent="0.25">
      <c r="C365" s="19" t="s">
        <v>839</v>
      </c>
      <c r="D365" s="6" t="s">
        <v>840</v>
      </c>
      <c r="E365" s="6" t="s">
        <v>27</v>
      </c>
      <c r="F365" s="6" t="s">
        <v>163</v>
      </c>
      <c r="G365" s="13">
        <v>23.860724642922399</v>
      </c>
      <c r="H365" s="11">
        <v>1657473.33333333</v>
      </c>
      <c r="I365" s="8">
        <v>42.5</v>
      </c>
      <c r="J365" s="9">
        <v>7.6392868295411795E-2</v>
      </c>
      <c r="K365" s="9">
        <v>1.24726404140501E-2</v>
      </c>
      <c r="L365" s="9">
        <v>0.96565535001403202</v>
      </c>
      <c r="M365" s="9">
        <v>2.00449710072533E-2</v>
      </c>
      <c r="N365" s="10">
        <v>0</v>
      </c>
      <c r="O365" s="10">
        <v>0</v>
      </c>
      <c r="P365" s="10">
        <v>23</v>
      </c>
      <c r="Q365" s="9">
        <v>0.95356264494959497</v>
      </c>
      <c r="R365" s="9">
        <v>4.4610316485741E-2</v>
      </c>
      <c r="S365" s="9">
        <v>6.9841269841269801E-2</v>
      </c>
      <c r="T365" s="10">
        <v>44</v>
      </c>
      <c r="U365" s="10">
        <v>131</v>
      </c>
      <c r="V365" s="10">
        <v>0</v>
      </c>
      <c r="W365" s="10">
        <v>14</v>
      </c>
      <c r="X365" s="10">
        <v>97</v>
      </c>
      <c r="Y365" s="10">
        <v>14</v>
      </c>
      <c r="Z365" s="10">
        <v>0</v>
      </c>
      <c r="AA365" s="10">
        <v>4</v>
      </c>
      <c r="AB365" s="10">
        <v>4</v>
      </c>
      <c r="AC365" s="10">
        <v>315</v>
      </c>
      <c r="AD365" s="7">
        <v>24.1212121212121</v>
      </c>
      <c r="AE365" s="10">
        <v>14</v>
      </c>
      <c r="AF365" s="10">
        <v>14</v>
      </c>
      <c r="AG365" s="10">
        <v>1</v>
      </c>
      <c r="AH365" s="10">
        <v>83</v>
      </c>
      <c r="AI365" s="10">
        <v>0</v>
      </c>
      <c r="AJ365" s="10">
        <v>0</v>
      </c>
      <c r="AK365" s="14">
        <v>22</v>
      </c>
      <c r="AL365" s="16">
        <v>0</v>
      </c>
      <c r="AM365" s="17">
        <v>0.195510823793899</v>
      </c>
      <c r="AN365" s="7">
        <v>9.3367021274389597</v>
      </c>
      <c r="AO365" s="7">
        <v>3.2614398300209202</v>
      </c>
      <c r="AP365" s="33">
        <v>5.95351812134244</v>
      </c>
      <c r="AQ365" s="38" t="s">
        <v>1677</v>
      </c>
      <c r="AR365" s="33" t="s">
        <v>1676</v>
      </c>
      <c r="AS365" s="33" t="s">
        <v>1677</v>
      </c>
      <c r="AT365" s="35" t="s">
        <v>1673</v>
      </c>
      <c r="AU365" s="55">
        <f>RANK(AP365,$AP$5:$AP$811,0)</f>
        <v>407</v>
      </c>
      <c r="AV365" s="55">
        <f>RANK(AW365,$AW$5:$AW$811,0)</f>
        <v>361</v>
      </c>
      <c r="AW365" s="55">
        <f>AN365*AO365</f>
        <v>30.451092199470484</v>
      </c>
    </row>
    <row r="366" spans="3:49" x14ac:dyDescent="0.25">
      <c r="C366" s="19" t="s">
        <v>1088</v>
      </c>
      <c r="D366" s="6" t="s">
        <v>1089</v>
      </c>
      <c r="E366" s="6" t="s">
        <v>15</v>
      </c>
      <c r="F366" s="6" t="s">
        <v>39</v>
      </c>
      <c r="G366" s="13">
        <v>62.335157772515402</v>
      </c>
      <c r="H366" s="11">
        <v>607112</v>
      </c>
      <c r="I366" s="8">
        <v>41.065640194489497</v>
      </c>
      <c r="J366" s="9">
        <v>0.34333534652741099</v>
      </c>
      <c r="K366" s="9">
        <v>1.81167313925493E-3</v>
      </c>
      <c r="L366" s="9">
        <v>0.99818832686074499</v>
      </c>
      <c r="M366" s="9">
        <v>0</v>
      </c>
      <c r="N366" s="10">
        <v>3</v>
      </c>
      <c r="O366" s="10">
        <v>0</v>
      </c>
      <c r="P366" s="10">
        <v>26</v>
      </c>
      <c r="Q366" s="9">
        <v>1</v>
      </c>
      <c r="R366" s="9">
        <v>0</v>
      </c>
      <c r="S366" s="9">
        <v>6.2046736502820297E-2</v>
      </c>
      <c r="T366" s="10">
        <v>53</v>
      </c>
      <c r="U366" s="10">
        <v>627</v>
      </c>
      <c r="V366" s="10">
        <v>28</v>
      </c>
      <c r="W366" s="10">
        <v>2</v>
      </c>
      <c r="X366" s="10">
        <v>222</v>
      </c>
      <c r="Y366" s="10">
        <v>94</v>
      </c>
      <c r="Z366" s="10">
        <v>0</v>
      </c>
      <c r="AA366" s="10">
        <v>7</v>
      </c>
      <c r="AB366" s="10">
        <v>8</v>
      </c>
      <c r="AC366" s="10">
        <v>1241</v>
      </c>
      <c r="AD366" s="7">
        <v>43.494699646643099</v>
      </c>
      <c r="AE366" s="10">
        <v>118</v>
      </c>
      <c r="AF366" s="10">
        <v>44</v>
      </c>
      <c r="AG366" s="10">
        <v>3</v>
      </c>
      <c r="AH366" s="10">
        <v>295</v>
      </c>
      <c r="AI366" s="10">
        <v>0</v>
      </c>
      <c r="AJ366" s="10">
        <v>0</v>
      </c>
      <c r="AK366" s="14">
        <v>26</v>
      </c>
      <c r="AL366" s="16">
        <v>0</v>
      </c>
      <c r="AM366" s="17">
        <v>9.6827281563592701E-2</v>
      </c>
      <c r="AN366" s="7">
        <v>14.689828758017599</v>
      </c>
      <c r="AO366" s="7">
        <v>2.0602240338742801</v>
      </c>
      <c r="AP366" s="33">
        <v>2.9304136021109399</v>
      </c>
      <c r="AQ366" s="38" t="s">
        <v>1677</v>
      </c>
      <c r="AR366" s="33" t="s">
        <v>1675</v>
      </c>
      <c r="AS366" s="33" t="s">
        <v>1677</v>
      </c>
      <c r="AT366" s="35" t="s">
        <v>1673</v>
      </c>
      <c r="AU366" s="55">
        <f>RANK(AP366,$AP$5:$AP$811,0)</f>
        <v>531</v>
      </c>
      <c r="AV366" s="55">
        <f>RANK(AW366,$AW$5:$AW$811,0)</f>
        <v>362</v>
      </c>
      <c r="AW366" s="55">
        <f>AN366*AO366</f>
        <v>30.264338260765424</v>
      </c>
    </row>
    <row r="367" spans="3:49" x14ac:dyDescent="0.25">
      <c r="C367" s="19" t="s">
        <v>1120</v>
      </c>
      <c r="D367" s="6" t="s">
        <v>1121</v>
      </c>
      <c r="E367" s="6" t="s">
        <v>15</v>
      </c>
      <c r="F367" s="6" t="s">
        <v>131</v>
      </c>
      <c r="G367" s="13">
        <v>91.636627109346904</v>
      </c>
      <c r="H367" s="11">
        <v>662550</v>
      </c>
      <c r="I367" s="8">
        <v>44.037267080745202</v>
      </c>
      <c r="J367" s="9">
        <v>0.35318827913400702</v>
      </c>
      <c r="K367" s="9">
        <v>0.100529977883279</v>
      </c>
      <c r="L367" s="9">
        <v>0.75475087775559502</v>
      </c>
      <c r="M367" s="9">
        <v>0.120186108075024</v>
      </c>
      <c r="N367" s="10">
        <v>2</v>
      </c>
      <c r="O367" s="10">
        <v>0</v>
      </c>
      <c r="P367" s="10">
        <v>44</v>
      </c>
      <c r="Q367" s="9">
        <v>0.80883124491979497</v>
      </c>
      <c r="R367" s="9">
        <v>0.16663571879410399</v>
      </c>
      <c r="S367" s="9">
        <v>0.13026819923371599</v>
      </c>
      <c r="T367" s="10">
        <v>257</v>
      </c>
      <c r="U367" s="10">
        <v>408</v>
      </c>
      <c r="V367" s="10">
        <v>1</v>
      </c>
      <c r="W367" s="10">
        <v>4</v>
      </c>
      <c r="X367" s="10">
        <v>291</v>
      </c>
      <c r="Y367" s="10">
        <v>150</v>
      </c>
      <c r="Z367" s="10">
        <v>0</v>
      </c>
      <c r="AA367" s="10">
        <v>5</v>
      </c>
      <c r="AB367" s="10">
        <v>7</v>
      </c>
      <c r="AC367" s="10">
        <v>1305</v>
      </c>
      <c r="AD367" s="7">
        <v>42.496332518337397</v>
      </c>
      <c r="AE367" s="10">
        <v>142</v>
      </c>
      <c r="AF367" s="10">
        <v>55</v>
      </c>
      <c r="AG367" s="10">
        <v>15</v>
      </c>
      <c r="AH367" s="10">
        <v>433</v>
      </c>
      <c r="AI367" s="10">
        <v>0</v>
      </c>
      <c r="AJ367" s="10">
        <v>0</v>
      </c>
      <c r="AK367" s="14">
        <v>44</v>
      </c>
      <c r="AL367" s="16">
        <v>0</v>
      </c>
      <c r="AM367" s="17">
        <v>8.99301370954282E-2</v>
      </c>
      <c r="AN367" s="7">
        <v>13.727673608369299</v>
      </c>
      <c r="AO367" s="7">
        <v>2.1762696067198002</v>
      </c>
      <c r="AP367" s="33">
        <v>2.6866735334608101</v>
      </c>
      <c r="AQ367" s="38" t="s">
        <v>1677</v>
      </c>
      <c r="AR367" s="33" t="s">
        <v>1675</v>
      </c>
      <c r="AS367" s="33" t="s">
        <v>1677</v>
      </c>
      <c r="AT367" s="35" t="s">
        <v>1674</v>
      </c>
      <c r="AU367" s="55">
        <f>RANK(AP367,$AP$5:$AP$811,0)</f>
        <v>547</v>
      </c>
      <c r="AV367" s="55">
        <f>RANK(AW367,$AW$5:$AW$811,0)</f>
        <v>363</v>
      </c>
      <c r="AW367" s="55">
        <f>AN367*AO367</f>
        <v>29.875118844863636</v>
      </c>
    </row>
    <row r="368" spans="3:49" x14ac:dyDescent="0.25">
      <c r="C368" s="19" t="s">
        <v>992</v>
      </c>
      <c r="D368" s="6" t="s">
        <v>993</v>
      </c>
      <c r="E368" s="6" t="s">
        <v>89</v>
      </c>
      <c r="F368" s="6" t="s">
        <v>90</v>
      </c>
      <c r="G368" s="13">
        <v>84.830844288499804</v>
      </c>
      <c r="H368" s="11">
        <v>1039972</v>
      </c>
      <c r="I368" s="8">
        <v>42.264437689969597</v>
      </c>
      <c r="J368" s="9">
        <v>0</v>
      </c>
      <c r="K368" s="9">
        <v>0.22694290737089901</v>
      </c>
      <c r="L368" s="9">
        <v>0.56888302362908405</v>
      </c>
      <c r="M368" s="9">
        <v>4.6703830649315103E-2</v>
      </c>
      <c r="N368" s="10">
        <v>6</v>
      </c>
      <c r="O368" s="10">
        <v>1</v>
      </c>
      <c r="P368" s="10">
        <v>144</v>
      </c>
      <c r="Q368" s="9">
        <v>0.78754867727507205</v>
      </c>
      <c r="R368" s="9">
        <v>0.147650133578869</v>
      </c>
      <c r="S368" s="9">
        <v>3.446790176648E-2</v>
      </c>
      <c r="T368" s="10">
        <v>333</v>
      </c>
      <c r="U368" s="10">
        <v>1290</v>
      </c>
      <c r="V368" s="10">
        <v>3</v>
      </c>
      <c r="W368" s="10">
        <v>0</v>
      </c>
      <c r="X368" s="10">
        <v>509</v>
      </c>
      <c r="Y368" s="10">
        <v>164</v>
      </c>
      <c r="Z368" s="10">
        <v>1</v>
      </c>
      <c r="AA368" s="10">
        <v>21</v>
      </c>
      <c r="AB368" s="10">
        <v>38</v>
      </c>
      <c r="AC368" s="10">
        <v>2321</v>
      </c>
      <c r="AD368" s="7">
        <v>22.354147250699</v>
      </c>
      <c r="AE368" s="10">
        <v>465</v>
      </c>
      <c r="AF368" s="10">
        <v>262</v>
      </c>
      <c r="AG368" s="10">
        <v>30</v>
      </c>
      <c r="AH368" s="10">
        <v>1105</v>
      </c>
      <c r="AI368" s="10">
        <v>0</v>
      </c>
      <c r="AJ368" s="10">
        <v>0</v>
      </c>
      <c r="AK368" s="14">
        <v>142</v>
      </c>
      <c r="AL368" s="16">
        <v>0</v>
      </c>
      <c r="AM368" s="17">
        <v>0.129244995955276</v>
      </c>
      <c r="AN368" s="7">
        <v>4.6492468633123298</v>
      </c>
      <c r="AO368" s="7">
        <v>6.3525853009485598</v>
      </c>
      <c r="AP368" s="33">
        <v>3.8172170008571298</v>
      </c>
      <c r="AQ368" s="38" t="s">
        <v>1677</v>
      </c>
      <c r="AR368" s="33" t="s">
        <v>1676</v>
      </c>
      <c r="AS368" s="33" t="s">
        <v>1675</v>
      </c>
      <c r="AT368" s="35" t="s">
        <v>1673</v>
      </c>
      <c r="AU368" s="55">
        <f>RANK(AP368,$AP$5:$AP$811,0)</f>
        <v>483</v>
      </c>
      <c r="AV368" s="55">
        <f>RANK(AW368,$AW$5:$AW$811,0)</f>
        <v>364</v>
      </c>
      <c r="AW368" s="55">
        <f>AN368*AO368</f>
        <v>29.534737284359103</v>
      </c>
    </row>
    <row r="369" spans="3:49" x14ac:dyDescent="0.25">
      <c r="C369" s="19" t="s">
        <v>487</v>
      </c>
      <c r="D369" s="6" t="s">
        <v>488</v>
      </c>
      <c r="E369" s="6" t="s">
        <v>27</v>
      </c>
      <c r="F369" s="6" t="s">
        <v>27</v>
      </c>
      <c r="G369" s="13">
        <v>2.5360067596650899</v>
      </c>
      <c r="H369" s="11">
        <v>8693</v>
      </c>
      <c r="I369" s="8">
        <v>50</v>
      </c>
      <c r="J369" s="9">
        <v>0</v>
      </c>
      <c r="K369" s="9">
        <v>0</v>
      </c>
      <c r="L369" s="9">
        <v>4.1486943565780497E-2</v>
      </c>
      <c r="M369" s="9">
        <v>0.13636086094067801</v>
      </c>
      <c r="N369" s="10">
        <v>3</v>
      </c>
      <c r="O369" s="10">
        <v>0</v>
      </c>
      <c r="P369" s="10">
        <v>3</v>
      </c>
      <c r="Q369" s="9">
        <v>4.1486943565780497E-2</v>
      </c>
      <c r="R369" s="9">
        <v>0.95851305643421902</v>
      </c>
      <c r="S369" s="9">
        <v>0.27118644067796599</v>
      </c>
      <c r="T369" s="10">
        <v>41</v>
      </c>
      <c r="U369" s="10">
        <v>12</v>
      </c>
      <c r="V369" s="10">
        <v>0</v>
      </c>
      <c r="W369" s="10">
        <v>1</v>
      </c>
      <c r="X369" s="10">
        <v>23</v>
      </c>
      <c r="Y369" s="10">
        <v>15</v>
      </c>
      <c r="Z369" s="10">
        <v>3</v>
      </c>
      <c r="AA369" s="10">
        <v>2</v>
      </c>
      <c r="AB369" s="10">
        <v>4</v>
      </c>
      <c r="AC369" s="10">
        <v>59</v>
      </c>
      <c r="AD369" s="7">
        <v>22</v>
      </c>
      <c r="AE369" s="10">
        <v>5</v>
      </c>
      <c r="AF369" s="10">
        <v>4</v>
      </c>
      <c r="AG369" s="10">
        <v>2</v>
      </c>
      <c r="AH369" s="10">
        <v>13</v>
      </c>
      <c r="AI369" s="10">
        <v>0</v>
      </c>
      <c r="AJ369" s="10">
        <v>0</v>
      </c>
      <c r="AK369" s="14">
        <v>3</v>
      </c>
      <c r="AL369" s="16">
        <v>1</v>
      </c>
      <c r="AM369" s="17">
        <v>0.68495223915581804</v>
      </c>
      <c r="AN369" s="7">
        <v>3.6102734466282098</v>
      </c>
      <c r="AO369" s="7">
        <v>8.0991894211395596</v>
      </c>
      <c r="AP369" s="33">
        <v>20.028201085988101</v>
      </c>
      <c r="AQ369" s="38" t="s">
        <v>1675</v>
      </c>
      <c r="AR369" s="33" t="s">
        <v>1676</v>
      </c>
      <c r="AS369" s="33" t="s">
        <v>1675</v>
      </c>
      <c r="AT369" s="35" t="s">
        <v>1672</v>
      </c>
      <c r="AU369" s="55">
        <f>RANK(AP369,$AP$5:$AP$811,0)</f>
        <v>231</v>
      </c>
      <c r="AV369" s="55">
        <f>RANK(AW369,$AW$5:$AW$811,0)</f>
        <v>365</v>
      </c>
      <c r="AW369" s="55">
        <f>AN369*AO369</f>
        <v>29.240288506352254</v>
      </c>
    </row>
    <row r="370" spans="3:49" x14ac:dyDescent="0.25">
      <c r="C370" s="19" t="s">
        <v>731</v>
      </c>
      <c r="D370" s="6" t="s">
        <v>732</v>
      </c>
      <c r="E370" s="6" t="s">
        <v>27</v>
      </c>
      <c r="F370" s="6" t="s">
        <v>27</v>
      </c>
      <c r="G370" s="13">
        <v>7.2565455602907596</v>
      </c>
      <c r="H370" s="11">
        <v>1406118.66666667</v>
      </c>
      <c r="I370" s="8">
        <v>39.903846153846203</v>
      </c>
      <c r="J370" s="9">
        <v>0.104776579078769</v>
      </c>
      <c r="K370" s="9">
        <v>0</v>
      </c>
      <c r="L370" s="9">
        <v>0.59086788103793497</v>
      </c>
      <c r="M370" s="9">
        <v>0.36300402797083797</v>
      </c>
      <c r="N370" s="10">
        <v>1</v>
      </c>
      <c r="O370" s="10">
        <v>0</v>
      </c>
      <c r="P370" s="10">
        <v>2</v>
      </c>
      <c r="Q370" s="9">
        <v>0.57879820310901398</v>
      </c>
      <c r="R370" s="9">
        <v>0.42120179689098602</v>
      </c>
      <c r="S370" s="9">
        <v>5.7692307692307702E-2</v>
      </c>
      <c r="T370" s="10">
        <v>1</v>
      </c>
      <c r="U370" s="10">
        <v>14</v>
      </c>
      <c r="V370" s="10">
        <v>0</v>
      </c>
      <c r="W370" s="10">
        <v>0</v>
      </c>
      <c r="X370" s="10">
        <v>22</v>
      </c>
      <c r="Y370" s="10">
        <v>1</v>
      </c>
      <c r="Z370" s="10">
        <v>0</v>
      </c>
      <c r="AA370" s="10">
        <v>0</v>
      </c>
      <c r="AB370" s="10">
        <v>0</v>
      </c>
      <c r="AC370" s="10">
        <v>52</v>
      </c>
      <c r="AD370" s="7">
        <v>5.6315789473684204</v>
      </c>
      <c r="AE370" s="10">
        <v>5</v>
      </c>
      <c r="AF370" s="10">
        <v>3</v>
      </c>
      <c r="AG370" s="10">
        <v>0</v>
      </c>
      <c r="AH370" s="10">
        <v>22</v>
      </c>
      <c r="AI370" s="10">
        <v>0</v>
      </c>
      <c r="AJ370" s="10">
        <v>0</v>
      </c>
      <c r="AK370" s="14">
        <v>2</v>
      </c>
      <c r="AL370" s="16">
        <v>0</v>
      </c>
      <c r="AM370" s="17">
        <v>0.28754383006200102</v>
      </c>
      <c r="AN370" s="7">
        <v>9.9013069370218592</v>
      </c>
      <c r="AO370" s="7">
        <v>2.9325168176080099</v>
      </c>
      <c r="AP370" s="33">
        <v>8.3490505075543808</v>
      </c>
      <c r="AQ370" s="38" t="s">
        <v>1677</v>
      </c>
      <c r="AR370" s="33" t="s">
        <v>1676</v>
      </c>
      <c r="AS370" s="33" t="s">
        <v>1677</v>
      </c>
      <c r="AT370" s="35" t="s">
        <v>1673</v>
      </c>
      <c r="AU370" s="55">
        <f>RANK(AP370,$AP$5:$AP$811,0)</f>
        <v>353</v>
      </c>
      <c r="AV370" s="55">
        <f>RANK(AW370,$AW$5:$AW$811,0)</f>
        <v>366</v>
      </c>
      <c r="AW370" s="55">
        <f>AN370*AO370</f>
        <v>29.035749109115454</v>
      </c>
    </row>
    <row r="371" spans="3:49" x14ac:dyDescent="0.25">
      <c r="C371" s="19" t="s">
        <v>483</v>
      </c>
      <c r="D371" s="6" t="s">
        <v>484</v>
      </c>
      <c r="E371" s="6" t="s">
        <v>27</v>
      </c>
      <c r="F371" s="6" t="s">
        <v>28</v>
      </c>
      <c r="G371" s="13">
        <v>16.276709845867899</v>
      </c>
      <c r="H371" s="11">
        <v>245797.33333333299</v>
      </c>
      <c r="I371" s="8">
        <v>43.137697516929997</v>
      </c>
      <c r="J371" s="9">
        <v>0.58157125410226895</v>
      </c>
      <c r="K371" s="9">
        <v>0</v>
      </c>
      <c r="L371" s="9">
        <v>0.36539849147139503</v>
      </c>
      <c r="M371" s="9">
        <v>0.380624487196977</v>
      </c>
      <c r="N371" s="10">
        <v>9</v>
      </c>
      <c r="O371" s="10">
        <v>0</v>
      </c>
      <c r="P371" s="10">
        <v>30</v>
      </c>
      <c r="Q371" s="9">
        <v>0.30335282580960898</v>
      </c>
      <c r="R371" s="9">
        <v>0.69372885133795903</v>
      </c>
      <c r="S371" s="9">
        <v>0.121896162528216</v>
      </c>
      <c r="T371" s="10">
        <v>40</v>
      </c>
      <c r="U371" s="10">
        <v>187</v>
      </c>
      <c r="V371" s="10">
        <v>0</v>
      </c>
      <c r="W371" s="10">
        <v>2</v>
      </c>
      <c r="X371" s="10">
        <v>178</v>
      </c>
      <c r="Y371" s="10">
        <v>21</v>
      </c>
      <c r="Z371" s="10">
        <v>17</v>
      </c>
      <c r="AA371" s="10">
        <v>1</v>
      </c>
      <c r="AB371" s="10">
        <v>10</v>
      </c>
      <c r="AC371" s="10">
        <v>443</v>
      </c>
      <c r="AD371" s="7">
        <v>41.52</v>
      </c>
      <c r="AE371" s="10">
        <v>30</v>
      </c>
      <c r="AF371" s="10">
        <v>86</v>
      </c>
      <c r="AG371" s="10">
        <v>25</v>
      </c>
      <c r="AH371" s="10">
        <v>177</v>
      </c>
      <c r="AI371" s="10">
        <v>3</v>
      </c>
      <c r="AJ371" s="10">
        <v>0</v>
      </c>
      <c r="AK371" s="14">
        <v>29</v>
      </c>
      <c r="AL371" s="16">
        <v>0</v>
      </c>
      <c r="AM371" s="17">
        <v>0.71425645034365304</v>
      </c>
      <c r="AN371" s="7">
        <v>3.2162265858352699</v>
      </c>
      <c r="AO371" s="7">
        <v>8.9032689448567606</v>
      </c>
      <c r="AP371" s="33">
        <v>20.4526836585521</v>
      </c>
      <c r="AQ371" s="38" t="s">
        <v>1675</v>
      </c>
      <c r="AR371" s="33" t="s">
        <v>1676</v>
      </c>
      <c r="AS371" s="33" t="s">
        <v>1675</v>
      </c>
      <c r="AT371" s="35" t="s">
        <v>1672</v>
      </c>
      <c r="AU371" s="55">
        <f>RANK(AP371,$AP$5:$AP$811,0)</f>
        <v>229</v>
      </c>
      <c r="AV371" s="55">
        <f>RANK(AW371,$AW$5:$AW$811,0)</f>
        <v>367</v>
      </c>
      <c r="AW371" s="55">
        <f>AN371*AO371</f>
        <v>28.634930281289844</v>
      </c>
    </row>
    <row r="372" spans="3:49" x14ac:dyDescent="0.25">
      <c r="C372" s="19" t="s">
        <v>733</v>
      </c>
      <c r="D372" s="6" t="s">
        <v>734</v>
      </c>
      <c r="E372" s="6" t="s">
        <v>15</v>
      </c>
      <c r="F372" s="6" t="s">
        <v>39</v>
      </c>
      <c r="G372" s="13">
        <v>153.15328552035101</v>
      </c>
      <c r="H372" s="11">
        <v>261975</v>
      </c>
      <c r="I372" s="8">
        <v>40.471810089020799</v>
      </c>
      <c r="J372" s="9">
        <v>0</v>
      </c>
      <c r="K372" s="9">
        <v>0.467611812710089</v>
      </c>
      <c r="L372" s="9">
        <v>0.42241173357146999</v>
      </c>
      <c r="M372" s="9">
        <v>1.94443947313142E-2</v>
      </c>
      <c r="N372" s="10">
        <v>41</v>
      </c>
      <c r="O372" s="10">
        <v>5</v>
      </c>
      <c r="P372" s="10">
        <v>114</v>
      </c>
      <c r="Q372" s="9">
        <v>0.890128215742511</v>
      </c>
      <c r="R372" s="9">
        <v>4.0038210822253999E-2</v>
      </c>
      <c r="S372" s="9">
        <v>0.12</v>
      </c>
      <c r="T372" s="10">
        <v>220</v>
      </c>
      <c r="U372" s="10">
        <v>1320</v>
      </c>
      <c r="V372" s="10">
        <v>54</v>
      </c>
      <c r="W372" s="10">
        <v>1</v>
      </c>
      <c r="X372" s="10">
        <v>1004</v>
      </c>
      <c r="Y372" s="10">
        <v>244</v>
      </c>
      <c r="Z372" s="10">
        <v>32</v>
      </c>
      <c r="AA372" s="10">
        <v>34</v>
      </c>
      <c r="AB372" s="10">
        <v>59</v>
      </c>
      <c r="AC372" s="10">
        <v>3375</v>
      </c>
      <c r="AD372" s="7">
        <v>42.521367521367502</v>
      </c>
      <c r="AE372" s="10">
        <v>244</v>
      </c>
      <c r="AF372" s="10">
        <v>96</v>
      </c>
      <c r="AG372" s="10">
        <v>23</v>
      </c>
      <c r="AH372" s="10">
        <v>635</v>
      </c>
      <c r="AI372" s="10">
        <v>0</v>
      </c>
      <c r="AJ372" s="10">
        <v>9</v>
      </c>
      <c r="AK372" s="14">
        <v>113</v>
      </c>
      <c r="AL372" s="16">
        <v>0</v>
      </c>
      <c r="AM372" s="17">
        <v>0.287462711545109</v>
      </c>
      <c r="AN372" s="7">
        <v>11.853908135635599</v>
      </c>
      <c r="AO372" s="7">
        <v>2.3935315371007899</v>
      </c>
      <c r="AP372" s="33">
        <v>8.15609412690063</v>
      </c>
      <c r="AQ372" s="38" t="s">
        <v>1677</v>
      </c>
      <c r="AR372" s="33" t="s">
        <v>1676</v>
      </c>
      <c r="AS372" s="33" t="s">
        <v>1677</v>
      </c>
      <c r="AT372" s="35" t="s">
        <v>1673</v>
      </c>
      <c r="AU372" s="55">
        <f>RANK(AP372,$AP$5:$AP$811,0)</f>
        <v>354</v>
      </c>
      <c r="AV372" s="55">
        <f>RANK(AW372,$AW$5:$AW$811,0)</f>
        <v>368</v>
      </c>
      <c r="AW372" s="55">
        <f>AN372*AO372</f>
        <v>28.372702960539435</v>
      </c>
    </row>
    <row r="373" spans="3:49" x14ac:dyDescent="0.25">
      <c r="C373" s="19" t="s">
        <v>639</v>
      </c>
      <c r="D373" s="6" t="s">
        <v>640</v>
      </c>
      <c r="E373" s="6" t="s">
        <v>89</v>
      </c>
      <c r="F373" s="6" t="s">
        <v>90</v>
      </c>
      <c r="G373" s="13">
        <v>14.803523206165201</v>
      </c>
      <c r="H373" s="11">
        <v>1423665</v>
      </c>
      <c r="I373" s="8">
        <v>43.922518159806302</v>
      </c>
      <c r="J373" s="9">
        <v>0</v>
      </c>
      <c r="K373" s="9">
        <v>0</v>
      </c>
      <c r="L373" s="9">
        <v>0.42834889545146398</v>
      </c>
      <c r="M373" s="9">
        <v>0.188804997920478</v>
      </c>
      <c r="N373" s="10">
        <v>1</v>
      </c>
      <c r="O373" s="10">
        <v>1</v>
      </c>
      <c r="P373" s="10">
        <v>10</v>
      </c>
      <c r="Q373" s="9">
        <v>0.42781162343422302</v>
      </c>
      <c r="R373" s="9">
        <v>0.222125897134787</v>
      </c>
      <c r="S373" s="9">
        <v>6.7307692307692304E-2</v>
      </c>
      <c r="T373" s="10">
        <v>109</v>
      </c>
      <c r="U373" s="10">
        <v>165</v>
      </c>
      <c r="V373" s="10">
        <v>0</v>
      </c>
      <c r="W373" s="10">
        <v>0</v>
      </c>
      <c r="X373" s="10">
        <v>118</v>
      </c>
      <c r="Y373" s="10">
        <v>44</v>
      </c>
      <c r="Z373" s="10">
        <v>1</v>
      </c>
      <c r="AA373" s="10">
        <v>4</v>
      </c>
      <c r="AB373" s="10">
        <v>13</v>
      </c>
      <c r="AC373" s="10">
        <v>416</v>
      </c>
      <c r="AD373" s="7">
        <v>29.825806451612898</v>
      </c>
      <c r="AE373" s="10">
        <v>47</v>
      </c>
      <c r="AF373" s="10">
        <v>51</v>
      </c>
      <c r="AG373" s="10">
        <v>10</v>
      </c>
      <c r="AH373" s="10">
        <v>168</v>
      </c>
      <c r="AI373" s="10">
        <v>0</v>
      </c>
      <c r="AJ373" s="10">
        <v>0</v>
      </c>
      <c r="AK373" s="14">
        <v>10</v>
      </c>
      <c r="AL373" s="16">
        <v>0</v>
      </c>
      <c r="AM373" s="17">
        <v>0.41834868552401899</v>
      </c>
      <c r="AN373" s="7">
        <v>4.7399632925250996</v>
      </c>
      <c r="AO373" s="7">
        <v>5.9344669978440301</v>
      </c>
      <c r="AP373" s="33">
        <v>11.7677953247477</v>
      </c>
      <c r="AQ373" s="38" t="s">
        <v>1676</v>
      </c>
      <c r="AR373" s="33" t="s">
        <v>1676</v>
      </c>
      <c r="AS373" s="33" t="s">
        <v>1675</v>
      </c>
      <c r="AT373" s="35" t="s">
        <v>1673</v>
      </c>
      <c r="AU373" s="55">
        <f>RANK(AP373,$AP$5:$AP$811,0)</f>
        <v>307</v>
      </c>
      <c r="AV373" s="55">
        <f>RANK(AW373,$AW$5:$AW$811,0)</f>
        <v>369</v>
      </c>
      <c r="AW373" s="55">
        <f>AN373*AO373</f>
        <v>28.129155730482331</v>
      </c>
    </row>
    <row r="374" spans="3:49" x14ac:dyDescent="0.25">
      <c r="C374" s="19" t="s">
        <v>990</v>
      </c>
      <c r="D374" s="6" t="s">
        <v>991</v>
      </c>
      <c r="E374" s="6" t="s">
        <v>89</v>
      </c>
      <c r="F374" s="6" t="s">
        <v>90</v>
      </c>
      <c r="G374" s="13">
        <v>261.38215563072703</v>
      </c>
      <c r="H374" s="11">
        <v>909338.66666666698</v>
      </c>
      <c r="I374" s="8">
        <v>40.349514563106801</v>
      </c>
      <c r="J374" s="9">
        <v>0</v>
      </c>
      <c r="K374" s="9">
        <v>0.864694711117309</v>
      </c>
      <c r="L374" s="9">
        <v>8.2231864108790395E-2</v>
      </c>
      <c r="M374" s="9">
        <v>9.4716662134943699E-3</v>
      </c>
      <c r="N374" s="10">
        <v>8</v>
      </c>
      <c r="O374" s="10">
        <v>3</v>
      </c>
      <c r="P374" s="10">
        <v>223</v>
      </c>
      <c r="Q374" s="9">
        <v>0.84607187333410905</v>
      </c>
      <c r="R374" s="9">
        <v>0.120300380542471</v>
      </c>
      <c r="S374" s="9">
        <v>0.23597678916827899</v>
      </c>
      <c r="T374" s="10">
        <v>172</v>
      </c>
      <c r="U374" s="10">
        <v>1687</v>
      </c>
      <c r="V374" s="10">
        <v>14</v>
      </c>
      <c r="W374" s="10">
        <v>1</v>
      </c>
      <c r="X374" s="10">
        <v>1903</v>
      </c>
      <c r="Y374" s="10">
        <v>292</v>
      </c>
      <c r="Z374" s="10">
        <v>5</v>
      </c>
      <c r="AA374" s="10">
        <v>33</v>
      </c>
      <c r="AB374" s="10">
        <v>54</v>
      </c>
      <c r="AC374" s="10">
        <v>5687</v>
      </c>
      <c r="AD374" s="7">
        <v>38.120915032679697</v>
      </c>
      <c r="AE374" s="10">
        <v>914</v>
      </c>
      <c r="AF374" s="10">
        <v>417</v>
      </c>
      <c r="AG374" s="10">
        <v>33</v>
      </c>
      <c r="AH374" s="10">
        <v>2249</v>
      </c>
      <c r="AI374" s="10">
        <v>0</v>
      </c>
      <c r="AJ374" s="10">
        <v>4</v>
      </c>
      <c r="AK374" s="14">
        <v>215</v>
      </c>
      <c r="AL374" s="16">
        <v>0</v>
      </c>
      <c r="AM374" s="17">
        <v>0.13836678912008599</v>
      </c>
      <c r="AN374" s="7">
        <v>9.8501889633112896</v>
      </c>
      <c r="AO374" s="7">
        <v>2.8455322816336501</v>
      </c>
      <c r="AP374" s="33">
        <v>3.8782869766888002</v>
      </c>
      <c r="AQ374" s="38" t="s">
        <v>1677</v>
      </c>
      <c r="AR374" s="33" t="s">
        <v>1676</v>
      </c>
      <c r="AS374" s="33" t="s">
        <v>1677</v>
      </c>
      <c r="AT374" s="35" t="s">
        <v>1673</v>
      </c>
      <c r="AU374" s="55">
        <f>RANK(AP374,$AP$5:$AP$811,0)</f>
        <v>482</v>
      </c>
      <c r="AV374" s="55">
        <f>RANK(AW374,$AW$5:$AW$811,0)</f>
        <v>370</v>
      </c>
      <c r="AW374" s="55">
        <f>AN374*AO374</f>
        <v>28.029030675293772</v>
      </c>
    </row>
    <row r="375" spans="3:49" x14ac:dyDescent="0.25">
      <c r="C375" s="19" t="s">
        <v>884</v>
      </c>
      <c r="D375" s="6" t="s">
        <v>885</v>
      </c>
      <c r="E375" s="6" t="s">
        <v>11</v>
      </c>
      <c r="F375" s="6" t="s">
        <v>144</v>
      </c>
      <c r="G375" s="13">
        <v>0.64270075007042504</v>
      </c>
      <c r="H375" s="11">
        <v>857099</v>
      </c>
      <c r="I375" s="8">
        <v>46.363636363636303</v>
      </c>
      <c r="J375" s="9">
        <v>0</v>
      </c>
      <c r="K375" s="9">
        <v>0.86987618377731901</v>
      </c>
      <c r="L375" s="9">
        <v>0</v>
      </c>
      <c r="M375" s="9">
        <v>4.30945694626357E-2</v>
      </c>
      <c r="N375" s="10">
        <v>0</v>
      </c>
      <c r="O375" s="10">
        <v>0</v>
      </c>
      <c r="P375" s="10">
        <v>0</v>
      </c>
      <c r="Q375" s="9">
        <v>0</v>
      </c>
      <c r="R375" s="9">
        <v>0.91297075323995402</v>
      </c>
      <c r="S375" s="9">
        <v>0</v>
      </c>
      <c r="T375" s="10">
        <v>4</v>
      </c>
      <c r="U375" s="10">
        <v>1</v>
      </c>
      <c r="V375" s="10">
        <v>0</v>
      </c>
      <c r="W375" s="10">
        <v>0</v>
      </c>
      <c r="X375" s="10">
        <v>7</v>
      </c>
      <c r="Y375" s="10">
        <v>0</v>
      </c>
      <c r="Z375" s="10">
        <v>0</v>
      </c>
      <c r="AA375" s="10">
        <v>0</v>
      </c>
      <c r="AB375" s="10">
        <v>0</v>
      </c>
      <c r="AC375" s="10">
        <v>11</v>
      </c>
      <c r="AD375" s="7">
        <v>0</v>
      </c>
      <c r="AE375" s="10">
        <v>1</v>
      </c>
      <c r="AF375" s="10">
        <v>3</v>
      </c>
      <c r="AG375" s="10">
        <v>0</v>
      </c>
      <c r="AH375" s="10">
        <v>4</v>
      </c>
      <c r="AI375" s="10">
        <v>0</v>
      </c>
      <c r="AJ375" s="10">
        <v>0</v>
      </c>
      <c r="AK375" s="14">
        <v>0</v>
      </c>
      <c r="AL375" s="16">
        <v>0</v>
      </c>
      <c r="AM375" s="17">
        <v>0.18393745198966699</v>
      </c>
      <c r="AN375" s="7">
        <v>3.6933962072325199</v>
      </c>
      <c r="AO375" s="7">
        <v>7.5586226360074997</v>
      </c>
      <c r="AP375" s="33">
        <v>5.1349796722698002</v>
      </c>
      <c r="AQ375" s="38" t="s">
        <v>1677</v>
      </c>
      <c r="AR375" s="33" t="s">
        <v>1676</v>
      </c>
      <c r="AS375" s="33" t="s">
        <v>1675</v>
      </c>
      <c r="AT375" s="35" t="s">
        <v>1673</v>
      </c>
      <c r="AU375" s="55">
        <f>RANK(AP375,$AP$5:$AP$811,0)</f>
        <v>429</v>
      </c>
      <c r="AV375" s="55">
        <f>RANK(AW375,$AW$5:$AW$811,0)</f>
        <v>371</v>
      </c>
      <c r="AW375" s="55">
        <f>AN375*AO375</f>
        <v>27.916988175731973</v>
      </c>
    </row>
    <row r="376" spans="3:49" x14ac:dyDescent="0.25">
      <c r="C376" s="19" t="s">
        <v>753</v>
      </c>
      <c r="D376" s="6" t="s">
        <v>754</v>
      </c>
      <c r="E376" s="6" t="s">
        <v>89</v>
      </c>
      <c r="F376" s="6" t="s">
        <v>389</v>
      </c>
      <c r="G376" s="13">
        <v>34.965779356408099</v>
      </c>
      <c r="H376" s="11">
        <v>1275225.33333333</v>
      </c>
      <c r="I376" s="8">
        <v>42.409879839786399</v>
      </c>
      <c r="J376" s="9">
        <v>0.62491514057594699</v>
      </c>
      <c r="K376" s="9">
        <v>0.81272862660170997</v>
      </c>
      <c r="L376" s="9">
        <v>8.2284977982365101E-2</v>
      </c>
      <c r="M376" s="9">
        <v>1.9518610484231001E-2</v>
      </c>
      <c r="N376" s="10">
        <v>0</v>
      </c>
      <c r="O376" s="10">
        <v>0</v>
      </c>
      <c r="P376" s="10">
        <v>41</v>
      </c>
      <c r="Q376" s="9">
        <v>0.69408765421808405</v>
      </c>
      <c r="R376" s="9">
        <v>0.30203366798717701</v>
      </c>
      <c r="S376" s="9">
        <v>0.26764314247669801</v>
      </c>
      <c r="T376" s="10">
        <v>44</v>
      </c>
      <c r="U376" s="10">
        <v>41</v>
      </c>
      <c r="V376" s="10">
        <v>0</v>
      </c>
      <c r="W376" s="10">
        <v>38</v>
      </c>
      <c r="X376" s="10">
        <v>314</v>
      </c>
      <c r="Y376" s="10">
        <v>55</v>
      </c>
      <c r="Z376" s="10">
        <v>0</v>
      </c>
      <c r="AA376" s="10">
        <v>2</v>
      </c>
      <c r="AB376" s="10">
        <v>10</v>
      </c>
      <c r="AC376" s="10">
        <v>751</v>
      </c>
      <c r="AD376" s="7">
        <v>9.85</v>
      </c>
      <c r="AE376" s="10">
        <v>83</v>
      </c>
      <c r="AF376" s="10">
        <v>57</v>
      </c>
      <c r="AG376" s="10">
        <v>12</v>
      </c>
      <c r="AH376" s="10">
        <v>241</v>
      </c>
      <c r="AI376" s="10">
        <v>0</v>
      </c>
      <c r="AJ376" s="10">
        <v>0</v>
      </c>
      <c r="AK376" s="14">
        <v>41</v>
      </c>
      <c r="AL376" s="16">
        <v>0</v>
      </c>
      <c r="AM376" s="17">
        <v>0.27616688408743501</v>
      </c>
      <c r="AN376" s="7">
        <v>6.3453358409770102</v>
      </c>
      <c r="AO376" s="7">
        <v>4.3844463651575802</v>
      </c>
      <c r="AP376" s="33">
        <v>7.6831794134348197</v>
      </c>
      <c r="AQ376" s="38" t="s">
        <v>1677</v>
      </c>
      <c r="AR376" s="33" t="s">
        <v>1676</v>
      </c>
      <c r="AS376" s="33" t="s">
        <v>1676</v>
      </c>
      <c r="AT376" s="35" t="s">
        <v>1673</v>
      </c>
      <c r="AU376" s="55">
        <f>RANK(AP376,$AP$5:$AP$811,0)</f>
        <v>364</v>
      </c>
      <c r="AV376" s="55">
        <f>RANK(AW376,$AW$5:$AW$811,0)</f>
        <v>372</v>
      </c>
      <c r="AW376" s="55">
        <f>AN376*AO376</f>
        <v>27.82078466367577</v>
      </c>
    </row>
    <row r="377" spans="3:49" x14ac:dyDescent="0.25">
      <c r="C377" s="19" t="s">
        <v>793</v>
      </c>
      <c r="D377" s="6" t="s">
        <v>794</v>
      </c>
      <c r="E377" s="6" t="s">
        <v>27</v>
      </c>
      <c r="F377" s="6" t="s">
        <v>48</v>
      </c>
      <c r="G377" s="13">
        <v>1.7606658369528201</v>
      </c>
      <c r="H377" s="11">
        <v>1716244.33333333</v>
      </c>
      <c r="I377" s="8">
        <v>52.105263157894697</v>
      </c>
      <c r="J377" s="9">
        <v>4.5190381884777597</v>
      </c>
      <c r="K377" s="9">
        <v>0</v>
      </c>
      <c r="L377" s="9">
        <v>0</v>
      </c>
      <c r="M377" s="9">
        <v>0</v>
      </c>
      <c r="N377" s="10">
        <v>0</v>
      </c>
      <c r="O377" s="10">
        <v>0</v>
      </c>
      <c r="P377" s="10">
        <v>0</v>
      </c>
      <c r="Q377" s="9">
        <v>0</v>
      </c>
      <c r="R377" s="9">
        <v>0</v>
      </c>
      <c r="S377" s="9">
        <v>0.105263157894736</v>
      </c>
      <c r="T377" s="10">
        <v>17</v>
      </c>
      <c r="U377" s="10">
        <v>10</v>
      </c>
      <c r="V377" s="10">
        <v>0</v>
      </c>
      <c r="W377" s="10">
        <v>0</v>
      </c>
      <c r="X377" s="10">
        <v>1</v>
      </c>
      <c r="Y377" s="10">
        <v>1</v>
      </c>
      <c r="Z377" s="10">
        <v>0</v>
      </c>
      <c r="AA377" s="10">
        <v>0</v>
      </c>
      <c r="AB377" s="10">
        <v>0</v>
      </c>
      <c r="AC377" s="10">
        <v>19</v>
      </c>
      <c r="AD377" s="7">
        <v>0</v>
      </c>
      <c r="AE377" s="10">
        <v>0</v>
      </c>
      <c r="AF377" s="10">
        <v>0</v>
      </c>
      <c r="AG377" s="10">
        <v>0</v>
      </c>
      <c r="AH377" s="10">
        <v>0</v>
      </c>
      <c r="AI377" s="10">
        <v>0</v>
      </c>
      <c r="AJ377" s="10">
        <v>0</v>
      </c>
      <c r="AK377" s="14">
        <v>0</v>
      </c>
      <c r="AL377" s="16">
        <v>0</v>
      </c>
      <c r="AM377" s="17">
        <v>0.25131848799537798</v>
      </c>
      <c r="AN377" s="7">
        <v>4.0027719956867198</v>
      </c>
      <c r="AO377" s="7">
        <v>6.8359382307690497</v>
      </c>
      <c r="AP377" s="33">
        <v>6.8767529228505397</v>
      </c>
      <c r="AQ377" s="38" t="s">
        <v>1677</v>
      </c>
      <c r="AR377" s="33" t="s">
        <v>1676</v>
      </c>
      <c r="AS377" s="33" t="s">
        <v>1675</v>
      </c>
      <c r="AT377" s="35" t="s">
        <v>1673</v>
      </c>
      <c r="AU377" s="55">
        <f>RANK(AP377,$AP$5:$AP$811,0)</f>
        <v>384</v>
      </c>
      <c r="AV377" s="55">
        <f>RANK(AW377,$AW$5:$AW$811,0)</f>
        <v>373</v>
      </c>
      <c r="AW377" s="55">
        <f>AN377*AO377</f>
        <v>27.362702114366574</v>
      </c>
    </row>
    <row r="378" spans="3:49" x14ac:dyDescent="0.25">
      <c r="C378" s="19" t="s">
        <v>904</v>
      </c>
      <c r="D378" s="6" t="s">
        <v>905</v>
      </c>
      <c r="E378" s="6" t="s">
        <v>15</v>
      </c>
      <c r="F378" s="6" t="s">
        <v>39</v>
      </c>
      <c r="G378" s="13">
        <v>0.28474386342112601</v>
      </c>
      <c r="H378" s="11">
        <v>627607.33333333302</v>
      </c>
      <c r="I378" s="8">
        <v>0</v>
      </c>
      <c r="J378" s="9">
        <v>4.0312928380998002E-2</v>
      </c>
      <c r="K378" s="9">
        <v>0</v>
      </c>
      <c r="L378" s="9">
        <v>0.65817839302909198</v>
      </c>
      <c r="M378" s="9">
        <v>0.34182160697090802</v>
      </c>
      <c r="N378" s="10">
        <v>0</v>
      </c>
      <c r="O378" s="10">
        <v>0</v>
      </c>
      <c r="P378" s="10">
        <v>0</v>
      </c>
      <c r="Q378" s="9">
        <v>0.65817839302909198</v>
      </c>
      <c r="R378" s="9">
        <v>0.34182160697090802</v>
      </c>
      <c r="S378" s="9">
        <v>0</v>
      </c>
      <c r="T378" s="10">
        <v>0</v>
      </c>
      <c r="U378" s="10">
        <v>0</v>
      </c>
      <c r="V378" s="10">
        <v>0</v>
      </c>
      <c r="W378" s="10">
        <v>0</v>
      </c>
      <c r="X378" s="10">
        <v>0</v>
      </c>
      <c r="Y378" s="10">
        <v>0</v>
      </c>
      <c r="Z378" s="10">
        <v>0</v>
      </c>
      <c r="AA378" s="10">
        <v>0</v>
      </c>
      <c r="AB378" s="10">
        <v>0</v>
      </c>
      <c r="AC378" s="10">
        <v>0</v>
      </c>
      <c r="AD378" s="7">
        <v>0</v>
      </c>
      <c r="AE378" s="10">
        <v>0</v>
      </c>
      <c r="AF378" s="10">
        <v>0</v>
      </c>
      <c r="AG378" s="10">
        <v>0</v>
      </c>
      <c r="AH378" s="10">
        <v>0</v>
      </c>
      <c r="AI378" s="10">
        <v>0</v>
      </c>
      <c r="AJ378" s="10">
        <v>0</v>
      </c>
      <c r="AK378" s="14">
        <v>0</v>
      </c>
      <c r="AL378" s="16">
        <v>0</v>
      </c>
      <c r="AM378" s="17">
        <v>0.17896303090323301</v>
      </c>
      <c r="AN378" s="7">
        <v>4.4447973658736997</v>
      </c>
      <c r="AO378" s="7">
        <v>6.1103191760465396</v>
      </c>
      <c r="AP378" s="33">
        <v>4.86048032499626</v>
      </c>
      <c r="AQ378" s="38" t="s">
        <v>1677</v>
      </c>
      <c r="AR378" s="33" t="s">
        <v>1676</v>
      </c>
      <c r="AS378" s="33" t="s">
        <v>1675</v>
      </c>
      <c r="AT378" s="35" t="s">
        <v>1673</v>
      </c>
      <c r="AU378" s="55">
        <f>RANK(AP378,$AP$5:$AP$811,0)</f>
        <v>439</v>
      </c>
      <c r="AV378" s="55">
        <f>RANK(AW378,$AW$5:$AW$811,0)</f>
        <v>374</v>
      </c>
      <c r="AW378" s="55">
        <f>AN378*AO378</f>
        <v>27.159130578339216</v>
      </c>
    </row>
    <row r="379" spans="3:49" x14ac:dyDescent="0.25">
      <c r="C379" s="19" t="s">
        <v>659</v>
      </c>
      <c r="D379" s="6" t="s">
        <v>660</v>
      </c>
      <c r="E379" s="6" t="s">
        <v>11</v>
      </c>
      <c r="F379" s="6" t="s">
        <v>12</v>
      </c>
      <c r="G379" s="13">
        <v>6.5242027707298798</v>
      </c>
      <c r="H379" s="11">
        <v>913608.66666666698</v>
      </c>
      <c r="I379" s="8">
        <v>45.6084656084656</v>
      </c>
      <c r="J379" s="9">
        <v>0.64407536372493501</v>
      </c>
      <c r="K379" s="9">
        <v>0</v>
      </c>
      <c r="L379" s="9">
        <v>0.54923299472359799</v>
      </c>
      <c r="M379" s="9">
        <v>0</v>
      </c>
      <c r="N379" s="10">
        <v>3</v>
      </c>
      <c r="O379" s="10">
        <v>0</v>
      </c>
      <c r="P379" s="10">
        <v>19</v>
      </c>
      <c r="Q379" s="9">
        <v>0.54923299472359799</v>
      </c>
      <c r="R379" s="9">
        <v>0</v>
      </c>
      <c r="S379" s="9">
        <v>2.1052631578947399E-2</v>
      </c>
      <c r="T379" s="10">
        <v>46</v>
      </c>
      <c r="U379" s="10">
        <v>29</v>
      </c>
      <c r="V379" s="10">
        <v>0</v>
      </c>
      <c r="W379" s="10">
        <v>1</v>
      </c>
      <c r="X379" s="10">
        <v>98</v>
      </c>
      <c r="Y379" s="10">
        <v>31</v>
      </c>
      <c r="Z379" s="10">
        <v>0</v>
      </c>
      <c r="AA379" s="10">
        <v>8</v>
      </c>
      <c r="AB379" s="10">
        <v>13</v>
      </c>
      <c r="AC379" s="10">
        <v>190</v>
      </c>
      <c r="AD379" s="7">
        <v>27.4897959183673</v>
      </c>
      <c r="AE379" s="10">
        <v>6</v>
      </c>
      <c r="AF379" s="10">
        <v>21</v>
      </c>
      <c r="AG379" s="10">
        <v>14</v>
      </c>
      <c r="AH379" s="10">
        <v>53</v>
      </c>
      <c r="AI379" s="10">
        <v>0</v>
      </c>
      <c r="AJ379" s="10">
        <v>0</v>
      </c>
      <c r="AK379" s="14">
        <v>19</v>
      </c>
      <c r="AL379" s="16">
        <v>0</v>
      </c>
      <c r="AM379" s="17">
        <v>0.40325173097065897</v>
      </c>
      <c r="AN379" s="7">
        <v>3.90090635648553</v>
      </c>
      <c r="AO379" s="7">
        <v>6.92662179342671</v>
      </c>
      <c r="AP379" s="33">
        <v>10.8959032988798</v>
      </c>
      <c r="AQ379" s="38" t="s">
        <v>1676</v>
      </c>
      <c r="AR379" s="33" t="s">
        <v>1676</v>
      </c>
      <c r="AS379" s="33" t="s">
        <v>1675</v>
      </c>
      <c r="AT379" s="35" t="s">
        <v>1673</v>
      </c>
      <c r="AU379" s="55">
        <f>RANK(AP379,$AP$5:$AP$811,0)</f>
        <v>317</v>
      </c>
      <c r="AV379" s="55">
        <f>RANK(AW379,$AW$5:$AW$811,0)</f>
        <v>375</v>
      </c>
      <c r="AW379" s="55">
        <f>AN379*AO379</f>
        <v>27.020102982949453</v>
      </c>
    </row>
    <row r="380" spans="3:49" x14ac:dyDescent="0.25">
      <c r="C380" s="19" t="s">
        <v>1162</v>
      </c>
      <c r="D380" s="6" t="s">
        <v>1163</v>
      </c>
      <c r="E380" s="6" t="s">
        <v>15</v>
      </c>
      <c r="F380" s="6" t="s">
        <v>16</v>
      </c>
      <c r="G380" s="13">
        <v>128.55853065432001</v>
      </c>
      <c r="H380" s="11">
        <v>751877.66666666698</v>
      </c>
      <c r="I380" s="8">
        <v>42.813138189244398</v>
      </c>
      <c r="J380" s="9">
        <v>0.36024661080576198</v>
      </c>
      <c r="K380" s="9">
        <v>7.6768710640558305E-2</v>
      </c>
      <c r="L380" s="9">
        <v>0.75248789491831403</v>
      </c>
      <c r="M380" s="9">
        <v>4.0020156429986999E-2</v>
      </c>
      <c r="N380" s="10">
        <v>11</v>
      </c>
      <c r="O380" s="10">
        <v>3</v>
      </c>
      <c r="P380" s="10">
        <v>137</v>
      </c>
      <c r="Q380" s="9">
        <v>0.81537818334426904</v>
      </c>
      <c r="R380" s="9">
        <v>5.3898578644591098E-2</v>
      </c>
      <c r="S380" s="9">
        <v>2.2456617897243999E-2</v>
      </c>
      <c r="T380" s="10">
        <v>384</v>
      </c>
      <c r="U380" s="10">
        <v>1714</v>
      </c>
      <c r="V380" s="10">
        <v>55</v>
      </c>
      <c r="W380" s="10">
        <v>0</v>
      </c>
      <c r="X380" s="10">
        <v>378</v>
      </c>
      <c r="Y380" s="10">
        <v>184</v>
      </c>
      <c r="Z380" s="10">
        <v>1</v>
      </c>
      <c r="AA380" s="10">
        <v>15</v>
      </c>
      <c r="AB380" s="10">
        <v>25</v>
      </c>
      <c r="AC380" s="10">
        <v>2939</v>
      </c>
      <c r="AD380" s="7">
        <v>42.083256244218298</v>
      </c>
      <c r="AE380" s="10">
        <v>562</v>
      </c>
      <c r="AF380" s="10">
        <v>322</v>
      </c>
      <c r="AG380" s="10">
        <v>27</v>
      </c>
      <c r="AH380" s="10">
        <v>1100</v>
      </c>
      <c r="AI380" s="10">
        <v>0</v>
      </c>
      <c r="AJ380" s="10">
        <v>3</v>
      </c>
      <c r="AK380" s="14">
        <v>137</v>
      </c>
      <c r="AL380" s="16">
        <v>0</v>
      </c>
      <c r="AM380" s="17">
        <v>8.9201160342311098E-2</v>
      </c>
      <c r="AN380" s="7">
        <v>6.5849969233828602</v>
      </c>
      <c r="AO380" s="7">
        <v>4.0986857902430103</v>
      </c>
      <c r="AP380" s="33">
        <v>2.4075244494703298</v>
      </c>
      <c r="AQ380" s="38" t="s">
        <v>1677</v>
      </c>
      <c r="AR380" s="33" t="s">
        <v>1676</v>
      </c>
      <c r="AS380" s="33" t="s">
        <v>1676</v>
      </c>
      <c r="AT380" s="35" t="s">
        <v>1674</v>
      </c>
      <c r="AU380" s="55">
        <f>RANK(AP380,$AP$5:$AP$811,0)</f>
        <v>568</v>
      </c>
      <c r="AV380" s="55">
        <f>RANK(AW380,$AW$5:$AW$811,0)</f>
        <v>376</v>
      </c>
      <c r="AW380" s="55">
        <f>AN380*AO380</f>
        <v>26.989833318663269</v>
      </c>
    </row>
    <row r="381" spans="3:49" x14ac:dyDescent="0.25">
      <c r="C381" s="19" t="s">
        <v>625</v>
      </c>
      <c r="D381" s="6" t="s">
        <v>626</v>
      </c>
      <c r="E381" s="6" t="s">
        <v>27</v>
      </c>
      <c r="F381" s="6" t="s">
        <v>48</v>
      </c>
      <c r="G381" s="13">
        <v>3.4211734524002302</v>
      </c>
      <c r="H381" s="11">
        <v>992296.66666666698</v>
      </c>
      <c r="I381" s="8">
        <v>43.921568627451002</v>
      </c>
      <c r="J381" s="9">
        <v>0.25374459213005601</v>
      </c>
      <c r="K381" s="9">
        <v>0</v>
      </c>
      <c r="L381" s="9">
        <v>0.45705006966600997</v>
      </c>
      <c r="M381" s="9">
        <v>0.10037577059446599</v>
      </c>
      <c r="N381" s="10">
        <v>8</v>
      </c>
      <c r="O381" s="10">
        <v>4</v>
      </c>
      <c r="P381" s="10">
        <v>0</v>
      </c>
      <c r="Q381" s="9">
        <v>0.36256785035727501</v>
      </c>
      <c r="R381" s="9">
        <v>0.1948579899032</v>
      </c>
      <c r="S381" s="9">
        <v>3.9215686274509803E-2</v>
      </c>
      <c r="T381" s="10">
        <v>4</v>
      </c>
      <c r="U381" s="10">
        <v>9</v>
      </c>
      <c r="V381" s="10">
        <v>0</v>
      </c>
      <c r="W381" s="10">
        <v>0</v>
      </c>
      <c r="X381" s="10">
        <v>40</v>
      </c>
      <c r="Y381" s="10">
        <v>1</v>
      </c>
      <c r="Z381" s="10">
        <v>0</v>
      </c>
      <c r="AA381" s="10">
        <v>1</v>
      </c>
      <c r="AB381" s="10">
        <v>2</v>
      </c>
      <c r="AC381" s="10">
        <v>51</v>
      </c>
      <c r="AD381" s="7">
        <v>5.6666666666666696</v>
      </c>
      <c r="AE381" s="10">
        <v>0</v>
      </c>
      <c r="AF381" s="10">
        <v>6</v>
      </c>
      <c r="AG381" s="10">
        <v>0</v>
      </c>
      <c r="AH381" s="10">
        <v>12</v>
      </c>
      <c r="AI381" s="10">
        <v>0</v>
      </c>
      <c r="AJ381" s="10">
        <v>0</v>
      </c>
      <c r="AK381" s="14">
        <v>0</v>
      </c>
      <c r="AL381" s="16">
        <v>0</v>
      </c>
      <c r="AM381" s="17">
        <v>0.45378740915711002</v>
      </c>
      <c r="AN381" s="7">
        <v>4.2248119031927303</v>
      </c>
      <c r="AO381" s="7">
        <v>6.3799746810686999</v>
      </c>
      <c r="AP381" s="33">
        <v>12.231473395886001</v>
      </c>
      <c r="AQ381" s="38" t="s">
        <v>1676</v>
      </c>
      <c r="AR381" s="33" t="s">
        <v>1676</v>
      </c>
      <c r="AS381" s="33" t="s">
        <v>1675</v>
      </c>
      <c r="AT381" s="35" t="s">
        <v>1673</v>
      </c>
      <c r="AU381" s="55">
        <f>RANK(AP381,$AP$5:$AP$811,0)</f>
        <v>300</v>
      </c>
      <c r="AV381" s="55">
        <f>RANK(AW381,$AW$5:$AW$811,0)</f>
        <v>377</v>
      </c>
      <c r="AW381" s="55">
        <f>AN381*AO381</f>
        <v>26.954192974647285</v>
      </c>
    </row>
    <row r="382" spans="3:49" x14ac:dyDescent="0.25">
      <c r="C382" s="19" t="s">
        <v>988</v>
      </c>
      <c r="D382" s="6" t="s">
        <v>989</v>
      </c>
      <c r="E382" s="6" t="s">
        <v>89</v>
      </c>
      <c r="F382" s="6" t="s">
        <v>126</v>
      </c>
      <c r="G382" s="13">
        <v>56.381517097352997</v>
      </c>
      <c r="H382" s="11">
        <v>626730</v>
      </c>
      <c r="I382" s="8">
        <v>44.368932038834899</v>
      </c>
      <c r="J382" s="9">
        <v>1.3291074090183299</v>
      </c>
      <c r="K382" s="9">
        <v>4.8321104053154901E-2</v>
      </c>
      <c r="L382" s="9">
        <v>0.80449038131005701</v>
      </c>
      <c r="M382" s="9">
        <v>3.33918434588761E-3</v>
      </c>
      <c r="N382" s="10">
        <v>2</v>
      </c>
      <c r="O382" s="10">
        <v>3</v>
      </c>
      <c r="P382" s="10">
        <v>25</v>
      </c>
      <c r="Q382" s="9">
        <v>0.73754573692714598</v>
      </c>
      <c r="R382" s="9">
        <v>0.134435312130708</v>
      </c>
      <c r="S382" s="9">
        <v>7.9059829059829098E-2</v>
      </c>
      <c r="T382" s="10">
        <v>199</v>
      </c>
      <c r="U382" s="10">
        <v>436</v>
      </c>
      <c r="V382" s="10">
        <v>0</v>
      </c>
      <c r="W382" s="10">
        <v>0</v>
      </c>
      <c r="X382" s="10">
        <v>264</v>
      </c>
      <c r="Y382" s="10">
        <v>92</v>
      </c>
      <c r="Z382" s="10">
        <v>0</v>
      </c>
      <c r="AA382" s="10">
        <v>8</v>
      </c>
      <c r="AB382" s="10">
        <v>23</v>
      </c>
      <c r="AC382" s="10">
        <v>936</v>
      </c>
      <c r="AD382" s="7">
        <v>32.437158469945302</v>
      </c>
      <c r="AE382" s="10">
        <v>69</v>
      </c>
      <c r="AF382" s="10">
        <v>37</v>
      </c>
      <c r="AG382" s="10">
        <v>3</v>
      </c>
      <c r="AH382" s="10">
        <v>193</v>
      </c>
      <c r="AI382" s="10">
        <v>0</v>
      </c>
      <c r="AJ382" s="10">
        <v>1</v>
      </c>
      <c r="AK382" s="14">
        <v>25</v>
      </c>
      <c r="AL382" s="16">
        <v>0</v>
      </c>
      <c r="AM382" s="17">
        <v>0.14499886921968899</v>
      </c>
      <c r="AN382" s="7">
        <v>5.63175282110618</v>
      </c>
      <c r="AO382" s="7">
        <v>4.7711046728751203</v>
      </c>
      <c r="AP382" s="33">
        <v>3.89607353547472</v>
      </c>
      <c r="AQ382" s="38" t="s">
        <v>1677</v>
      </c>
      <c r="AR382" s="33" t="s">
        <v>1676</v>
      </c>
      <c r="AS382" s="33" t="s">
        <v>1676</v>
      </c>
      <c r="AT382" s="35" t="s">
        <v>1673</v>
      </c>
      <c r="AU382" s="55">
        <f>RANK(AP382,$AP$5:$AP$811,0)</f>
        <v>481</v>
      </c>
      <c r="AV382" s="55">
        <f>RANK(AW382,$AW$5:$AW$811,0)</f>
        <v>378</v>
      </c>
      <c r="AW382" s="55">
        <f>AN382*AO382</f>
        <v>26.869682201257337</v>
      </c>
    </row>
    <row r="383" spans="3:49" x14ac:dyDescent="0.25">
      <c r="C383" s="19" t="s">
        <v>843</v>
      </c>
      <c r="D383" s="6" t="s">
        <v>844</v>
      </c>
      <c r="E383" s="6" t="s">
        <v>15</v>
      </c>
      <c r="F383" s="6" t="s">
        <v>16</v>
      </c>
      <c r="G383" s="13">
        <v>9.0286730131960304</v>
      </c>
      <c r="H383" s="11">
        <v>773103</v>
      </c>
      <c r="I383" s="8">
        <v>45.022222222222197</v>
      </c>
      <c r="J383" s="9">
        <v>0.26702506112318902</v>
      </c>
      <c r="K383" s="9">
        <v>0</v>
      </c>
      <c r="L383" s="9">
        <v>0.80569691324790504</v>
      </c>
      <c r="M383" s="9">
        <v>4.6494601483685902E-3</v>
      </c>
      <c r="N383" s="10">
        <v>2</v>
      </c>
      <c r="O383" s="10">
        <v>0</v>
      </c>
      <c r="P383" s="10">
        <v>9</v>
      </c>
      <c r="Q383" s="9">
        <v>0.80569691324790504</v>
      </c>
      <c r="R383" s="9">
        <v>4.6494601483685902E-3</v>
      </c>
      <c r="S383" s="9">
        <v>8.8888888888888906E-3</v>
      </c>
      <c r="T383" s="10">
        <v>60</v>
      </c>
      <c r="U383" s="10">
        <v>117</v>
      </c>
      <c r="V383" s="10">
        <v>1</v>
      </c>
      <c r="W383" s="10">
        <v>0</v>
      </c>
      <c r="X383" s="10">
        <v>68</v>
      </c>
      <c r="Y383" s="10">
        <v>26</v>
      </c>
      <c r="Z383" s="10">
        <v>0</v>
      </c>
      <c r="AA383" s="10">
        <v>5</v>
      </c>
      <c r="AB383" s="10">
        <v>11</v>
      </c>
      <c r="AC383" s="10">
        <v>225</v>
      </c>
      <c r="AD383" s="7">
        <v>55.607142857142897</v>
      </c>
      <c r="AE383" s="10">
        <v>32</v>
      </c>
      <c r="AF383" s="10">
        <v>63</v>
      </c>
      <c r="AG383" s="10">
        <v>6</v>
      </c>
      <c r="AH383" s="10">
        <v>112</v>
      </c>
      <c r="AI383" s="10">
        <v>0</v>
      </c>
      <c r="AJ383" s="10">
        <v>0</v>
      </c>
      <c r="AK383" s="14">
        <v>9</v>
      </c>
      <c r="AL383" s="16">
        <v>0</v>
      </c>
      <c r="AM383" s="17">
        <v>0.218676394501231</v>
      </c>
      <c r="AN383" s="7">
        <v>5.1180733624139796</v>
      </c>
      <c r="AO383" s="7">
        <v>5.2475199043063201</v>
      </c>
      <c r="AP383" s="33">
        <v>5.8730338782106202</v>
      </c>
      <c r="AQ383" s="38" t="s">
        <v>1677</v>
      </c>
      <c r="AR383" s="33" t="s">
        <v>1676</v>
      </c>
      <c r="AS383" s="33" t="s">
        <v>1676</v>
      </c>
      <c r="AT383" s="35" t="s">
        <v>1673</v>
      </c>
      <c r="AU383" s="55">
        <f>RANK(AP383,$AP$5:$AP$811,0)</f>
        <v>409</v>
      </c>
      <c r="AV383" s="55">
        <f>RANK(AW383,$AW$5:$AW$811,0)</f>
        <v>379</v>
      </c>
      <c r="AW383" s="55">
        <f>AN383*AO383</f>
        <v>26.857191840967332</v>
      </c>
    </row>
    <row r="384" spans="3:49" x14ac:dyDescent="0.25">
      <c r="C384" s="19" t="s">
        <v>699</v>
      </c>
      <c r="D384" s="6" t="s">
        <v>700</v>
      </c>
      <c r="E384" s="6" t="s">
        <v>89</v>
      </c>
      <c r="F384" s="6" t="s">
        <v>90</v>
      </c>
      <c r="G384" s="13">
        <v>24.668045386886298</v>
      </c>
      <c r="H384" s="11">
        <v>0</v>
      </c>
      <c r="I384" s="8">
        <v>39.992248062015499</v>
      </c>
      <c r="J384" s="9">
        <v>2.9217649796298302</v>
      </c>
      <c r="K384" s="9">
        <v>0.69678266307661296</v>
      </c>
      <c r="L384" s="9">
        <v>6.7339484530053603E-2</v>
      </c>
      <c r="M384" s="9">
        <v>7.8018353990653797E-3</v>
      </c>
      <c r="N384" s="10">
        <v>2</v>
      </c>
      <c r="O384" s="10">
        <v>1</v>
      </c>
      <c r="P384" s="10">
        <v>22</v>
      </c>
      <c r="Q384" s="9">
        <v>0.82857665663105695</v>
      </c>
      <c r="R384" s="9">
        <v>0.15096451456787699</v>
      </c>
      <c r="S384" s="9">
        <v>0.21012269938650299</v>
      </c>
      <c r="T384" s="10">
        <v>46</v>
      </c>
      <c r="U384" s="10">
        <v>50</v>
      </c>
      <c r="V384" s="10">
        <v>0</v>
      </c>
      <c r="W384" s="10">
        <v>0</v>
      </c>
      <c r="X384" s="10">
        <v>297</v>
      </c>
      <c r="Y384" s="10">
        <v>71</v>
      </c>
      <c r="Z384" s="10">
        <v>4</v>
      </c>
      <c r="AA384" s="10">
        <v>19</v>
      </c>
      <c r="AB384" s="10">
        <v>25</v>
      </c>
      <c r="AC384" s="10">
        <v>652</v>
      </c>
      <c r="AD384" s="7">
        <v>32.317880794701999</v>
      </c>
      <c r="AE384" s="10">
        <v>35</v>
      </c>
      <c r="AF384" s="10">
        <v>44</v>
      </c>
      <c r="AG384" s="10">
        <v>18</v>
      </c>
      <c r="AH384" s="10">
        <v>160</v>
      </c>
      <c r="AI384" s="10">
        <v>0</v>
      </c>
      <c r="AJ384" s="10">
        <v>0</v>
      </c>
      <c r="AK384" s="14">
        <v>22</v>
      </c>
      <c r="AL384" s="16">
        <v>0</v>
      </c>
      <c r="AM384" s="17">
        <v>0.36646505133222701</v>
      </c>
      <c r="AN384" s="7">
        <v>8.2509958806956991</v>
      </c>
      <c r="AO384" s="7">
        <v>3.1698070594702701</v>
      </c>
      <c r="AP384" s="33">
        <v>9.5845507692128002</v>
      </c>
      <c r="AQ384" s="38" t="s">
        <v>1676</v>
      </c>
      <c r="AR384" s="33" t="s">
        <v>1676</v>
      </c>
      <c r="AS384" s="33" t="s">
        <v>1677</v>
      </c>
      <c r="AT384" s="35" t="s">
        <v>1673</v>
      </c>
      <c r="AU384" s="55">
        <f>RANK(AP384,$AP$5:$AP$811,0)</f>
        <v>337</v>
      </c>
      <c r="AV384" s="55">
        <f>RANK(AW384,$AW$5:$AW$811,0)</f>
        <v>380</v>
      </c>
      <c r="AW384" s="55">
        <f>AN384*AO384</f>
        <v>26.154064990289346</v>
      </c>
    </row>
    <row r="385" spans="3:49" x14ac:dyDescent="0.25">
      <c r="C385" s="19" t="s">
        <v>557</v>
      </c>
      <c r="D385" s="6" t="s">
        <v>558</v>
      </c>
      <c r="E385" s="6" t="s">
        <v>27</v>
      </c>
      <c r="F385" s="6" t="s">
        <v>204</v>
      </c>
      <c r="G385" s="13">
        <v>93.017779768357201</v>
      </c>
      <c r="H385" s="11">
        <v>1243391</v>
      </c>
      <c r="I385" s="8">
        <v>41.874711049468203</v>
      </c>
      <c r="J385" s="9">
        <v>0.182590588488142</v>
      </c>
      <c r="K385" s="9">
        <v>2.7476540490089799E-2</v>
      </c>
      <c r="L385" s="9">
        <v>0.57256432417262504</v>
      </c>
      <c r="M385" s="9">
        <v>0.307005295033346</v>
      </c>
      <c r="N385" s="10">
        <v>15</v>
      </c>
      <c r="O385" s="10">
        <v>0</v>
      </c>
      <c r="P385" s="10">
        <v>170</v>
      </c>
      <c r="Q385" s="9">
        <v>0.56753196114660198</v>
      </c>
      <c r="R385" s="9">
        <v>0.38654036010562798</v>
      </c>
      <c r="S385" s="9">
        <v>7.5931891394385595E-2</v>
      </c>
      <c r="T385" s="10">
        <v>210</v>
      </c>
      <c r="U385" s="10">
        <v>193</v>
      </c>
      <c r="V385" s="10">
        <v>0</v>
      </c>
      <c r="W385" s="10">
        <v>329</v>
      </c>
      <c r="X385" s="10">
        <v>915</v>
      </c>
      <c r="Y385" s="10">
        <v>166</v>
      </c>
      <c r="Z385" s="10">
        <v>3</v>
      </c>
      <c r="AA385" s="10">
        <v>32</v>
      </c>
      <c r="AB385" s="10">
        <v>45</v>
      </c>
      <c r="AC385" s="10">
        <v>2173</v>
      </c>
      <c r="AD385" s="7">
        <v>27.97533632287</v>
      </c>
      <c r="AE385" s="10">
        <v>351</v>
      </c>
      <c r="AF385" s="10">
        <v>139</v>
      </c>
      <c r="AG385" s="10">
        <v>19</v>
      </c>
      <c r="AH385" s="10">
        <v>934</v>
      </c>
      <c r="AI385" s="10">
        <v>0</v>
      </c>
      <c r="AJ385" s="10">
        <v>2</v>
      </c>
      <c r="AK385" s="14">
        <v>169</v>
      </c>
      <c r="AL385" s="16">
        <v>0</v>
      </c>
      <c r="AM385" s="17">
        <v>0.58112292669751897</v>
      </c>
      <c r="AN385" s="7">
        <v>5.4309339460595298</v>
      </c>
      <c r="AO385" s="7">
        <v>4.7955060068715696</v>
      </c>
      <c r="AP385" s="33">
        <v>15.134809878184001</v>
      </c>
      <c r="AQ385" s="38" t="s">
        <v>1676</v>
      </c>
      <c r="AR385" s="33" t="s">
        <v>1676</v>
      </c>
      <c r="AS385" s="33" t="s">
        <v>1676</v>
      </c>
      <c r="AT385" s="35" t="s">
        <v>1672</v>
      </c>
      <c r="AU385" s="55">
        <f>RANK(AP385,$AP$5:$AP$811,0)</f>
        <v>266</v>
      </c>
      <c r="AV385" s="55">
        <f>RANK(AW385,$AW$5:$AW$811,0)</f>
        <v>381</v>
      </c>
      <c r="AW385" s="55">
        <f>AN385*AO385</f>
        <v>26.044076361251193</v>
      </c>
    </row>
    <row r="386" spans="3:49" x14ac:dyDescent="0.25">
      <c r="C386" s="19" t="s">
        <v>651</v>
      </c>
      <c r="D386" s="6" t="s">
        <v>652</v>
      </c>
      <c r="E386" s="6" t="s">
        <v>15</v>
      </c>
      <c r="F386" s="6" t="s">
        <v>39</v>
      </c>
      <c r="G386" s="13">
        <v>36.392755504102297</v>
      </c>
      <c r="H386" s="11">
        <v>119772.666666666</v>
      </c>
      <c r="I386" s="8">
        <v>44.412550066755699</v>
      </c>
      <c r="J386" s="9">
        <v>0.21946680219134601</v>
      </c>
      <c r="K386" s="9">
        <v>6.4295727414437301E-2</v>
      </c>
      <c r="L386" s="9">
        <v>0.65777239052868697</v>
      </c>
      <c r="M386" s="9">
        <v>0.18733247721931101</v>
      </c>
      <c r="N386" s="10">
        <v>13</v>
      </c>
      <c r="O386" s="10">
        <v>1</v>
      </c>
      <c r="P386" s="10">
        <v>0</v>
      </c>
      <c r="Q386" s="9">
        <v>0.65792855253378202</v>
      </c>
      <c r="R386" s="9">
        <v>0.25147204262865103</v>
      </c>
      <c r="S386" s="9">
        <v>6.9333333333333302E-2</v>
      </c>
      <c r="T386" s="10">
        <v>159</v>
      </c>
      <c r="U386" s="10">
        <v>312</v>
      </c>
      <c r="V386" s="10">
        <v>1</v>
      </c>
      <c r="W386" s="10">
        <v>0</v>
      </c>
      <c r="X386" s="10">
        <v>100</v>
      </c>
      <c r="Y386" s="10">
        <v>67</v>
      </c>
      <c r="Z386" s="10">
        <v>2</v>
      </c>
      <c r="AA386" s="10">
        <v>0</v>
      </c>
      <c r="AB386" s="10">
        <v>0</v>
      </c>
      <c r="AC386" s="10">
        <v>750</v>
      </c>
      <c r="AD386" s="7">
        <v>0</v>
      </c>
      <c r="AE386" s="10">
        <v>0</v>
      </c>
      <c r="AF386" s="10">
        <v>0</v>
      </c>
      <c r="AG386" s="10">
        <v>0</v>
      </c>
      <c r="AH386" s="10">
        <v>0</v>
      </c>
      <c r="AI386" s="10">
        <v>0</v>
      </c>
      <c r="AJ386" s="10">
        <v>0</v>
      </c>
      <c r="AK386" s="14">
        <v>0</v>
      </c>
      <c r="AL386" s="16">
        <v>0</v>
      </c>
      <c r="AM386" s="17">
        <v>0.44044761838987601</v>
      </c>
      <c r="AN386" s="7">
        <v>4.0581333042816903</v>
      </c>
      <c r="AO386" s="7">
        <v>6.3214461822935997</v>
      </c>
      <c r="AP386" s="33">
        <v>11.298922240766601</v>
      </c>
      <c r="AQ386" s="38" t="s">
        <v>1676</v>
      </c>
      <c r="AR386" s="33" t="s">
        <v>1676</v>
      </c>
      <c r="AS386" s="33" t="s">
        <v>1675</v>
      </c>
      <c r="AT386" s="35" t="s">
        <v>1673</v>
      </c>
      <c r="AU386" s="55">
        <f>RANK(AP386,$AP$5:$AP$811,0)</f>
        <v>313</v>
      </c>
      <c r="AV386" s="55">
        <f>RANK(AW386,$AW$5:$AW$811,0)</f>
        <v>382</v>
      </c>
      <c r="AW386" s="55">
        <f>AN386*AO386</f>
        <v>25.653271283590001</v>
      </c>
    </row>
    <row r="387" spans="3:49" x14ac:dyDescent="0.25">
      <c r="C387" s="19" t="s">
        <v>627</v>
      </c>
      <c r="D387" s="6" t="s">
        <v>628</v>
      </c>
      <c r="E387" s="6" t="s">
        <v>89</v>
      </c>
      <c r="F387" s="6" t="s">
        <v>126</v>
      </c>
      <c r="G387" s="13">
        <v>16.0683698623249</v>
      </c>
      <c r="H387" s="11">
        <v>59288.666666666701</v>
      </c>
      <c r="I387" s="8">
        <v>46.203522504892398</v>
      </c>
      <c r="J387" s="9">
        <v>0.330295427020455</v>
      </c>
      <c r="K387" s="9">
        <v>0.44278575399138398</v>
      </c>
      <c r="L387" s="9">
        <v>3.1246845484477301E-2</v>
      </c>
      <c r="M387" s="9">
        <v>0</v>
      </c>
      <c r="N387" s="10">
        <v>1</v>
      </c>
      <c r="O387" s="10">
        <v>1</v>
      </c>
      <c r="P387" s="10">
        <v>16</v>
      </c>
      <c r="Q387" s="9">
        <v>0.99775438751640799</v>
      </c>
      <c r="R387" s="9">
        <v>1.92600740991165E-3</v>
      </c>
      <c r="S387" s="9">
        <v>3.4615384615384603E-2</v>
      </c>
      <c r="T387" s="10">
        <v>268</v>
      </c>
      <c r="U387" s="10">
        <v>290</v>
      </c>
      <c r="V387" s="10">
        <v>0</v>
      </c>
      <c r="W387" s="10">
        <v>0</v>
      </c>
      <c r="X387" s="10">
        <v>109</v>
      </c>
      <c r="Y387" s="10">
        <v>22</v>
      </c>
      <c r="Z387" s="10">
        <v>0</v>
      </c>
      <c r="AA387" s="10">
        <v>4</v>
      </c>
      <c r="AB387" s="10">
        <v>14</v>
      </c>
      <c r="AC387" s="10">
        <v>520</v>
      </c>
      <c r="AD387" s="7">
        <v>28.310606060606101</v>
      </c>
      <c r="AE387" s="10">
        <v>68</v>
      </c>
      <c r="AF387" s="10">
        <v>15</v>
      </c>
      <c r="AG387" s="10">
        <v>2</v>
      </c>
      <c r="AH387" s="10">
        <v>137</v>
      </c>
      <c r="AI387" s="10">
        <v>0</v>
      </c>
      <c r="AJ387" s="10">
        <v>2</v>
      </c>
      <c r="AK387" s="14">
        <v>16</v>
      </c>
      <c r="AL387" s="16">
        <v>1</v>
      </c>
      <c r="AM387" s="17">
        <v>0.482898302382263</v>
      </c>
      <c r="AN387" s="7">
        <v>15.8942246893514</v>
      </c>
      <c r="AO387" s="7">
        <v>1.5861829041040201</v>
      </c>
      <c r="AP387" s="33">
        <v>12.174420317383801</v>
      </c>
      <c r="AQ387" s="38" t="s">
        <v>1676</v>
      </c>
      <c r="AR387" s="33" t="s">
        <v>1675</v>
      </c>
      <c r="AS387" s="33" t="s">
        <v>1677</v>
      </c>
      <c r="AT387" s="35" t="s">
        <v>1673</v>
      </c>
      <c r="AU387" s="55">
        <f>RANK(AP387,$AP$5:$AP$811,0)</f>
        <v>301</v>
      </c>
      <c r="AV387" s="55">
        <f>RANK(AW387,$AW$5:$AW$811,0)</f>
        <v>383</v>
      </c>
      <c r="AW387" s="55">
        <f>AN387*AO387</f>
        <v>25.211147476237219</v>
      </c>
    </row>
    <row r="388" spans="3:49" x14ac:dyDescent="0.25">
      <c r="C388" s="19" t="s">
        <v>493</v>
      </c>
      <c r="D388" s="6" t="s">
        <v>494</v>
      </c>
      <c r="E388" s="6" t="s">
        <v>11</v>
      </c>
      <c r="F388" s="6" t="s">
        <v>12</v>
      </c>
      <c r="G388" s="13">
        <v>9.2369258826469203</v>
      </c>
      <c r="H388" s="11">
        <v>541722.33333333302</v>
      </c>
      <c r="I388" s="8">
        <v>43.7023809523808</v>
      </c>
      <c r="J388" s="9">
        <v>0.214380074056568</v>
      </c>
      <c r="K388" s="9">
        <v>0</v>
      </c>
      <c r="L388" s="9">
        <v>0.26319314233011798</v>
      </c>
      <c r="M388" s="9">
        <v>0.464588664557394</v>
      </c>
      <c r="N388" s="10">
        <v>6</v>
      </c>
      <c r="O388" s="10">
        <v>2</v>
      </c>
      <c r="P388" s="10">
        <v>17</v>
      </c>
      <c r="Q388" s="9">
        <v>0.26283586239599399</v>
      </c>
      <c r="R388" s="9">
        <v>0.585627530887735</v>
      </c>
      <c r="S388" s="9">
        <v>9.1764705882352901E-2</v>
      </c>
      <c r="T388" s="10">
        <v>75</v>
      </c>
      <c r="U388" s="10">
        <v>80</v>
      </c>
      <c r="V388" s="10">
        <v>9</v>
      </c>
      <c r="W388" s="10">
        <v>4</v>
      </c>
      <c r="X388" s="10">
        <v>167</v>
      </c>
      <c r="Y388" s="10">
        <v>97</v>
      </c>
      <c r="Z388" s="10">
        <v>23</v>
      </c>
      <c r="AA388" s="10">
        <v>2</v>
      </c>
      <c r="AB388" s="10">
        <v>8</v>
      </c>
      <c r="AC388" s="10">
        <v>425</v>
      </c>
      <c r="AD388" s="7">
        <v>30.085526315789501</v>
      </c>
      <c r="AE388" s="10">
        <v>42</v>
      </c>
      <c r="AF388" s="10">
        <v>45</v>
      </c>
      <c r="AG388" s="10">
        <v>17</v>
      </c>
      <c r="AH388" s="10">
        <v>155</v>
      </c>
      <c r="AI388" s="10">
        <v>0</v>
      </c>
      <c r="AJ388" s="10">
        <v>0</v>
      </c>
      <c r="AK388" s="14">
        <v>17</v>
      </c>
      <c r="AL388" s="16">
        <v>1</v>
      </c>
      <c r="AM388" s="17">
        <v>0.78086413782991204</v>
      </c>
      <c r="AN388" s="7">
        <v>3.4501580627283599</v>
      </c>
      <c r="AO388" s="7">
        <v>7.3044051188563799</v>
      </c>
      <c r="AP388" s="33">
        <v>19.6788321689335</v>
      </c>
      <c r="AQ388" s="38" t="s">
        <v>1675</v>
      </c>
      <c r="AR388" s="33" t="s">
        <v>1676</v>
      </c>
      <c r="AS388" s="33" t="s">
        <v>1675</v>
      </c>
      <c r="AT388" s="35" t="s">
        <v>1672</v>
      </c>
      <c r="AU388" s="55">
        <f>RANK(AP388,$AP$5:$AP$811,0)</f>
        <v>234</v>
      </c>
      <c r="AV388" s="55">
        <f>RANK(AW388,$AW$5:$AW$811,0)</f>
        <v>384</v>
      </c>
      <c r="AW388" s="55">
        <f>AN388*AO388</f>
        <v>25.201352214256644</v>
      </c>
    </row>
    <row r="389" spans="3:49" x14ac:dyDescent="0.25">
      <c r="C389" s="19" t="s">
        <v>771</v>
      </c>
      <c r="D389" s="6" t="s">
        <v>772</v>
      </c>
      <c r="E389" s="6" t="s">
        <v>15</v>
      </c>
      <c r="F389" s="6" t="s">
        <v>19</v>
      </c>
      <c r="G389" s="13">
        <v>44.993366864261297</v>
      </c>
      <c r="H389" s="11">
        <v>1003317.33333333</v>
      </c>
      <c r="I389" s="8">
        <v>44.213098729227802</v>
      </c>
      <c r="J389" s="9">
        <v>0.27456831781114199</v>
      </c>
      <c r="K389" s="9">
        <v>8.9829213054996805E-4</v>
      </c>
      <c r="L389" s="9">
        <v>0.67492425106412701</v>
      </c>
      <c r="M389" s="9">
        <v>0.146979872769055</v>
      </c>
      <c r="N389" s="10">
        <v>3</v>
      </c>
      <c r="O389" s="10">
        <v>2</v>
      </c>
      <c r="P389" s="10">
        <v>120</v>
      </c>
      <c r="Q389" s="9">
        <v>0.69478544444097001</v>
      </c>
      <c r="R389" s="9">
        <v>0.14704390165822301</v>
      </c>
      <c r="S389" s="9">
        <v>6.93359375E-2</v>
      </c>
      <c r="T389" s="10">
        <v>264</v>
      </c>
      <c r="U389" s="10">
        <v>505</v>
      </c>
      <c r="V389" s="10">
        <v>0</v>
      </c>
      <c r="W389" s="10">
        <v>9</v>
      </c>
      <c r="X389" s="10">
        <v>283</v>
      </c>
      <c r="Y389" s="10">
        <v>151</v>
      </c>
      <c r="Z389" s="10">
        <v>2</v>
      </c>
      <c r="AA389" s="10">
        <v>31</v>
      </c>
      <c r="AB389" s="10">
        <v>43</v>
      </c>
      <c r="AC389" s="10">
        <v>1024</v>
      </c>
      <c r="AD389" s="7">
        <v>35.107569721115397</v>
      </c>
      <c r="AE389" s="10">
        <v>213</v>
      </c>
      <c r="AF389" s="10">
        <v>127</v>
      </c>
      <c r="AG389" s="10">
        <v>23</v>
      </c>
      <c r="AH389" s="10">
        <v>511</v>
      </c>
      <c r="AI389" s="10">
        <v>0</v>
      </c>
      <c r="AJ389" s="10">
        <v>3</v>
      </c>
      <c r="AK389" s="14">
        <v>120</v>
      </c>
      <c r="AL389" s="16">
        <v>1</v>
      </c>
      <c r="AM389" s="17">
        <v>0.28996890655117302</v>
      </c>
      <c r="AN389" s="7">
        <v>5.9897999551611303</v>
      </c>
      <c r="AO389" s="7">
        <v>4.1716017708039397</v>
      </c>
      <c r="AP389" s="33">
        <v>7.2454704950417899</v>
      </c>
      <c r="AQ389" s="38" t="s">
        <v>1677</v>
      </c>
      <c r="AR389" s="33" t="s">
        <v>1676</v>
      </c>
      <c r="AS389" s="33" t="s">
        <v>1676</v>
      </c>
      <c r="AT389" s="35" t="s">
        <v>1673</v>
      </c>
      <c r="AU389" s="55">
        <f>RANK(AP389,$AP$5:$AP$811,0)</f>
        <v>373</v>
      </c>
      <c r="AV389" s="55">
        <f>RANK(AW389,$AW$5:$AW$811,0)</f>
        <v>385</v>
      </c>
      <c r="AW389" s="55">
        <f>AN389*AO389</f>
        <v>24.987060099711531</v>
      </c>
    </row>
    <row r="390" spans="3:49" x14ac:dyDescent="0.25">
      <c r="C390" s="19" t="s">
        <v>513</v>
      </c>
      <c r="D390" s="6" t="s">
        <v>514</v>
      </c>
      <c r="E390" s="6" t="s">
        <v>11</v>
      </c>
      <c r="F390" s="6" t="s">
        <v>12</v>
      </c>
      <c r="G390" s="13">
        <v>8.7613601540765593</v>
      </c>
      <c r="H390" s="11">
        <v>820352.66666666698</v>
      </c>
      <c r="I390" s="8">
        <v>43.036912751677797</v>
      </c>
      <c r="J390" s="9">
        <v>0.194664167714965</v>
      </c>
      <c r="K390" s="9">
        <v>4.1892193010150701E-2</v>
      </c>
      <c r="L390" s="9">
        <v>0.12463964829955899</v>
      </c>
      <c r="M390" s="9">
        <v>0.42408872354678401</v>
      </c>
      <c r="N390" s="10">
        <v>4</v>
      </c>
      <c r="O390" s="10">
        <v>1</v>
      </c>
      <c r="P390" s="10">
        <v>17</v>
      </c>
      <c r="Q390" s="9">
        <v>0.116317624894494</v>
      </c>
      <c r="R390" s="9">
        <v>0.73472432231989804</v>
      </c>
      <c r="S390" s="9">
        <v>4.3624161073825503E-2</v>
      </c>
      <c r="T390" s="10">
        <v>40</v>
      </c>
      <c r="U390" s="10">
        <v>44</v>
      </c>
      <c r="V390" s="10">
        <v>0</v>
      </c>
      <c r="W390" s="10">
        <v>1</v>
      </c>
      <c r="X390" s="10">
        <v>202</v>
      </c>
      <c r="Y390" s="10">
        <v>22</v>
      </c>
      <c r="Z390" s="10">
        <v>0</v>
      </c>
      <c r="AA390" s="10">
        <v>10</v>
      </c>
      <c r="AB390" s="10">
        <v>15</v>
      </c>
      <c r="AC390" s="10">
        <v>298</v>
      </c>
      <c r="AD390" s="7">
        <v>35.0161290322581</v>
      </c>
      <c r="AE390" s="10">
        <v>24</v>
      </c>
      <c r="AF390" s="10">
        <v>14</v>
      </c>
      <c r="AG390" s="10">
        <v>5</v>
      </c>
      <c r="AH390" s="10">
        <v>63</v>
      </c>
      <c r="AI390" s="10">
        <v>0</v>
      </c>
      <c r="AJ390" s="10">
        <v>0</v>
      </c>
      <c r="AK390" s="14">
        <v>17</v>
      </c>
      <c r="AL390" s="16">
        <v>1</v>
      </c>
      <c r="AM390" s="17">
        <v>0.73232410100129397</v>
      </c>
      <c r="AN390" s="7">
        <v>4.16711730617497</v>
      </c>
      <c r="AO390" s="7">
        <v>5.9676371537649304</v>
      </c>
      <c r="AP390" s="33">
        <v>18.211321545392298</v>
      </c>
      <c r="AQ390" s="38" t="s">
        <v>1675</v>
      </c>
      <c r="AR390" s="33" t="s">
        <v>1676</v>
      </c>
      <c r="AS390" s="33" t="s">
        <v>1675</v>
      </c>
      <c r="AT390" s="35" t="s">
        <v>1672</v>
      </c>
      <c r="AU390" s="55">
        <f>RANK(AP390,$AP$5:$AP$811,0)</f>
        <v>244</v>
      </c>
      <c r="AV390" s="55">
        <f>RANK(AW390,$AW$5:$AW$811,0)</f>
        <v>386</v>
      </c>
      <c r="AW390" s="55">
        <f>AN390*AO390</f>
        <v>24.867844060426581</v>
      </c>
    </row>
    <row r="391" spans="3:49" x14ac:dyDescent="0.25">
      <c r="C391" s="19" t="s">
        <v>920</v>
      </c>
      <c r="D391" s="6" t="s">
        <v>921</v>
      </c>
      <c r="E391" s="6" t="s">
        <v>15</v>
      </c>
      <c r="F391" s="6" t="s">
        <v>16</v>
      </c>
      <c r="G391" s="13">
        <v>11.3149307209888</v>
      </c>
      <c r="H391" s="11">
        <v>387985.66666666698</v>
      </c>
      <c r="I391" s="8">
        <v>45.386740331491701</v>
      </c>
      <c r="J391" s="9">
        <v>0.35011717346701399</v>
      </c>
      <c r="K391" s="9">
        <v>0</v>
      </c>
      <c r="L391" s="9">
        <v>1</v>
      </c>
      <c r="M391" s="9">
        <v>0</v>
      </c>
      <c r="N391" s="10">
        <v>0</v>
      </c>
      <c r="O391" s="10">
        <v>0</v>
      </c>
      <c r="P391" s="10">
        <v>2</v>
      </c>
      <c r="Q391" s="9">
        <v>1</v>
      </c>
      <c r="R391" s="9">
        <v>0</v>
      </c>
      <c r="S391" s="9">
        <v>4.9723756906077297E-2</v>
      </c>
      <c r="T391" s="10">
        <v>46</v>
      </c>
      <c r="U391" s="10">
        <v>95</v>
      </c>
      <c r="V391" s="10">
        <v>2</v>
      </c>
      <c r="W391" s="10">
        <v>0</v>
      </c>
      <c r="X391" s="10">
        <v>15</v>
      </c>
      <c r="Y391" s="10">
        <v>14</v>
      </c>
      <c r="Z391" s="10">
        <v>0</v>
      </c>
      <c r="AA391" s="10">
        <v>2</v>
      </c>
      <c r="AB391" s="10">
        <v>2</v>
      </c>
      <c r="AC391" s="10">
        <v>181</v>
      </c>
      <c r="AD391" s="7">
        <v>33.163265306122398</v>
      </c>
      <c r="AE391" s="10">
        <v>31</v>
      </c>
      <c r="AF391" s="10">
        <v>6</v>
      </c>
      <c r="AG391" s="10">
        <v>0</v>
      </c>
      <c r="AH391" s="10">
        <v>53</v>
      </c>
      <c r="AI391" s="10">
        <v>0</v>
      </c>
      <c r="AJ391" s="10">
        <v>0</v>
      </c>
      <c r="AK391" s="14">
        <v>2</v>
      </c>
      <c r="AL391" s="16">
        <v>0</v>
      </c>
      <c r="AM391" s="17">
        <v>0.188632607979869</v>
      </c>
      <c r="AN391" s="7">
        <v>9.2120353006491609</v>
      </c>
      <c r="AO391" s="7">
        <v>2.6355982726534402</v>
      </c>
      <c r="AP391" s="33">
        <v>4.5798534043441999</v>
      </c>
      <c r="AQ391" s="38" t="s">
        <v>1677</v>
      </c>
      <c r="AR391" s="33" t="s">
        <v>1676</v>
      </c>
      <c r="AS391" s="33" t="s">
        <v>1677</v>
      </c>
      <c r="AT391" s="35" t="s">
        <v>1673</v>
      </c>
      <c r="AU391" s="55">
        <f>RANK(AP391,$AP$5:$AP$811,0)</f>
        <v>447</v>
      </c>
      <c r="AV391" s="55">
        <f>RANK(AW391,$AW$5:$AW$811,0)</f>
        <v>387</v>
      </c>
      <c r="AW391" s="55">
        <f>AN391*AO391</f>
        <v>24.279224326013441</v>
      </c>
    </row>
    <row r="392" spans="3:49" x14ac:dyDescent="0.25">
      <c r="C392" s="19" t="s">
        <v>539</v>
      </c>
      <c r="D392" s="6" t="s">
        <v>540</v>
      </c>
      <c r="E392" s="6" t="s">
        <v>11</v>
      </c>
      <c r="F392" s="6" t="s">
        <v>144</v>
      </c>
      <c r="G392" s="13">
        <v>2.70592047040381</v>
      </c>
      <c r="H392" s="11">
        <v>1308951.66666667</v>
      </c>
      <c r="I392" s="8">
        <v>45.1086956521739</v>
      </c>
      <c r="J392" s="9">
        <v>8.8742349941935E-2</v>
      </c>
      <c r="K392" s="9">
        <v>0.25695969104142302</v>
      </c>
      <c r="L392" s="9">
        <v>0.11837668735995199</v>
      </c>
      <c r="M392" s="9">
        <v>0.33900886865448698</v>
      </c>
      <c r="N392" s="10">
        <v>2</v>
      </c>
      <c r="O392" s="10">
        <v>0</v>
      </c>
      <c r="P392" s="10">
        <v>8</v>
      </c>
      <c r="Q392" s="9">
        <v>0.29523529971603202</v>
      </c>
      <c r="R392" s="9">
        <v>0.625156231386507</v>
      </c>
      <c r="S392" s="9">
        <v>0.36956521739130299</v>
      </c>
      <c r="T392" s="10">
        <v>30</v>
      </c>
      <c r="U392" s="10">
        <v>14</v>
      </c>
      <c r="V392" s="10">
        <v>0</v>
      </c>
      <c r="W392" s="10">
        <v>0</v>
      </c>
      <c r="X392" s="10">
        <v>43</v>
      </c>
      <c r="Y392" s="10">
        <v>16</v>
      </c>
      <c r="Z392" s="10">
        <v>6</v>
      </c>
      <c r="AA392" s="10">
        <v>6</v>
      </c>
      <c r="AB392" s="10">
        <v>9</v>
      </c>
      <c r="AC392" s="10">
        <v>92</v>
      </c>
      <c r="AD392" s="7">
        <v>11.692307692307599</v>
      </c>
      <c r="AE392" s="10">
        <v>8</v>
      </c>
      <c r="AF392" s="10">
        <v>7</v>
      </c>
      <c r="AG392" s="10">
        <v>5</v>
      </c>
      <c r="AH392" s="10">
        <v>29</v>
      </c>
      <c r="AI392" s="10">
        <v>0</v>
      </c>
      <c r="AJ392" s="10">
        <v>0</v>
      </c>
      <c r="AK392" s="14">
        <v>8</v>
      </c>
      <c r="AL392" s="16">
        <v>0</v>
      </c>
      <c r="AM392" s="17">
        <v>0.66632407352822998</v>
      </c>
      <c r="AN392" s="7">
        <v>3.51552401289117</v>
      </c>
      <c r="AO392" s="7">
        <v>6.8846882802012397</v>
      </c>
      <c r="AP392" s="33">
        <v>16.127232766834901</v>
      </c>
      <c r="AQ392" s="38" t="s">
        <v>1675</v>
      </c>
      <c r="AR392" s="33" t="s">
        <v>1676</v>
      </c>
      <c r="AS392" s="33" t="s">
        <v>1675</v>
      </c>
      <c r="AT392" s="35" t="s">
        <v>1672</v>
      </c>
      <c r="AU392" s="55">
        <f>RANK(AP392,$AP$5:$AP$811,0)</f>
        <v>257</v>
      </c>
      <c r="AV392" s="55">
        <f>RANK(AW392,$AW$5:$AW$811,0)</f>
        <v>388</v>
      </c>
      <c r="AW392" s="55">
        <f>AN392*AO392</f>
        <v>24.203286970317869</v>
      </c>
    </row>
    <row r="393" spans="3:49" x14ac:dyDescent="0.25">
      <c r="C393" s="19" t="s">
        <v>1448</v>
      </c>
      <c r="D393" s="6" t="s">
        <v>1449</v>
      </c>
      <c r="E393" s="6" t="s">
        <v>15</v>
      </c>
      <c r="F393" s="6" t="s">
        <v>39</v>
      </c>
      <c r="G393" s="13">
        <v>71.232207506153202</v>
      </c>
      <c r="H393" s="11">
        <v>647331.33333333302</v>
      </c>
      <c r="I393" s="8">
        <v>41.872180451127797</v>
      </c>
      <c r="J393" s="9">
        <v>0.81923836519210902</v>
      </c>
      <c r="K393" s="9">
        <v>0.129295555353478</v>
      </c>
      <c r="L393" s="9">
        <v>0.72818991137079003</v>
      </c>
      <c r="M393" s="9">
        <v>6.5019653775960598E-2</v>
      </c>
      <c r="N393" s="10">
        <v>2</v>
      </c>
      <c r="O393" s="10">
        <v>4</v>
      </c>
      <c r="P393" s="10">
        <v>34</v>
      </c>
      <c r="Q393" s="9">
        <v>0.89912162749383495</v>
      </c>
      <c r="R393" s="9">
        <v>6.6169106728014002E-2</v>
      </c>
      <c r="S393" s="9">
        <v>6.0628742514970101E-2</v>
      </c>
      <c r="T393" s="10">
        <v>115</v>
      </c>
      <c r="U393" s="10">
        <v>516</v>
      </c>
      <c r="V393" s="10">
        <v>48</v>
      </c>
      <c r="W393" s="10">
        <v>0</v>
      </c>
      <c r="X393" s="10">
        <v>265</v>
      </c>
      <c r="Y393" s="10">
        <v>136</v>
      </c>
      <c r="Z393" s="10">
        <v>0</v>
      </c>
      <c r="AA393" s="10">
        <v>12</v>
      </c>
      <c r="AB393" s="10">
        <v>19</v>
      </c>
      <c r="AC393" s="10">
        <v>1336</v>
      </c>
      <c r="AD393" s="7">
        <v>44.747311827956999</v>
      </c>
      <c r="AE393" s="10">
        <v>168</v>
      </c>
      <c r="AF393" s="10">
        <v>110</v>
      </c>
      <c r="AG393" s="10">
        <v>10</v>
      </c>
      <c r="AH393" s="10">
        <v>386</v>
      </c>
      <c r="AI393" s="10">
        <v>0</v>
      </c>
      <c r="AJ393" s="10">
        <v>4</v>
      </c>
      <c r="AK393" s="14">
        <v>34</v>
      </c>
      <c r="AL393" s="16">
        <v>0</v>
      </c>
      <c r="AM393" s="17">
        <v>4.1783952130445598E-2</v>
      </c>
      <c r="AN393" s="7">
        <v>7.4315821603783396</v>
      </c>
      <c r="AO393" s="7">
        <v>3.1768966932639899</v>
      </c>
      <c r="AP393" s="33">
        <v>0.98649273539424998</v>
      </c>
      <c r="AQ393" s="38" t="s">
        <v>1677</v>
      </c>
      <c r="AR393" s="33" t="s">
        <v>1676</v>
      </c>
      <c r="AS393" s="33" t="s">
        <v>1677</v>
      </c>
      <c r="AT393" s="35" t="s">
        <v>1674</v>
      </c>
      <c r="AU393" s="55">
        <f>RANK(AP393,$AP$5:$AP$811,0)</f>
        <v>712</v>
      </c>
      <c r="AV393" s="55">
        <f>RANK(AW393,$AW$5:$AW$811,0)</f>
        <v>389</v>
      </c>
      <c r="AW393" s="55">
        <f>AN393*AO393</f>
        <v>23.609368791025606</v>
      </c>
    </row>
    <row r="394" spans="3:49" x14ac:dyDescent="0.25">
      <c r="C394" s="19" t="s">
        <v>1010</v>
      </c>
      <c r="D394" s="6" t="s">
        <v>1011</v>
      </c>
      <c r="E394" s="6" t="s">
        <v>89</v>
      </c>
      <c r="F394" s="6" t="s">
        <v>90</v>
      </c>
      <c r="G394" s="13">
        <v>69.855547270026193</v>
      </c>
      <c r="H394" s="11">
        <v>1152041.66666667</v>
      </c>
      <c r="I394" s="8">
        <v>42.225092250922501</v>
      </c>
      <c r="J394" s="9">
        <v>0</v>
      </c>
      <c r="K394" s="9">
        <v>1.1198310799915401E-2</v>
      </c>
      <c r="L394" s="9">
        <v>0.67135913239325495</v>
      </c>
      <c r="M394" s="9">
        <v>2.72052606888608E-3</v>
      </c>
      <c r="N394" s="10">
        <v>2</v>
      </c>
      <c r="O394" s="10">
        <v>1</v>
      </c>
      <c r="P394" s="10">
        <v>42</v>
      </c>
      <c r="Q394" s="9">
        <v>0.66779945260754903</v>
      </c>
      <c r="R394" s="9">
        <v>0.16390021065590801</v>
      </c>
      <c r="S394" s="9">
        <v>5.37555228276878E-2</v>
      </c>
      <c r="T394" s="10">
        <v>215</v>
      </c>
      <c r="U394" s="10">
        <v>651</v>
      </c>
      <c r="V394" s="10">
        <v>0</v>
      </c>
      <c r="W394" s="10">
        <v>0</v>
      </c>
      <c r="X394" s="10">
        <v>269</v>
      </c>
      <c r="Y394" s="10">
        <v>197</v>
      </c>
      <c r="Z394" s="10">
        <v>0</v>
      </c>
      <c r="AA394" s="10">
        <v>14</v>
      </c>
      <c r="AB394" s="10">
        <v>36</v>
      </c>
      <c r="AC394" s="10">
        <v>1358</v>
      </c>
      <c r="AD394" s="7">
        <v>44.353233830845703</v>
      </c>
      <c r="AE394" s="10">
        <v>198</v>
      </c>
      <c r="AF394" s="10">
        <v>105</v>
      </c>
      <c r="AG394" s="10">
        <v>11</v>
      </c>
      <c r="AH394" s="10">
        <v>425</v>
      </c>
      <c r="AI394" s="10">
        <v>0</v>
      </c>
      <c r="AJ394" s="10">
        <v>0</v>
      </c>
      <c r="AK394" s="14">
        <v>41</v>
      </c>
      <c r="AL394" s="16">
        <v>0</v>
      </c>
      <c r="AM394" s="17">
        <v>0.15653031097575501</v>
      </c>
      <c r="AN394" s="7">
        <v>5.0901589503774396</v>
      </c>
      <c r="AO394" s="7">
        <v>4.6091496632032598</v>
      </c>
      <c r="AP394" s="33">
        <v>3.6724052754732801</v>
      </c>
      <c r="AQ394" s="38" t="s">
        <v>1677</v>
      </c>
      <c r="AR394" s="33" t="s">
        <v>1676</v>
      </c>
      <c r="AS394" s="33" t="s">
        <v>1676</v>
      </c>
      <c r="AT394" s="35" t="s">
        <v>1673</v>
      </c>
      <c r="AU394" s="55">
        <f>RANK(AP394,$AP$5:$AP$811,0)</f>
        <v>492</v>
      </c>
      <c r="AV394" s="55">
        <f>RANK(AW394,$AW$5:$AW$811,0)</f>
        <v>390</v>
      </c>
      <c r="AW394" s="55">
        <f>AN394*AO394</f>
        <v>23.461304411783235</v>
      </c>
    </row>
    <row r="395" spans="3:49" x14ac:dyDescent="0.25">
      <c r="C395" s="19" t="s">
        <v>565</v>
      </c>
      <c r="D395" s="6" t="s">
        <v>566</v>
      </c>
      <c r="E395" s="6" t="s">
        <v>11</v>
      </c>
      <c r="F395" s="6" t="s">
        <v>12</v>
      </c>
      <c r="G395" s="13">
        <v>2.73196011770851</v>
      </c>
      <c r="H395" s="11">
        <v>1013554.66666667</v>
      </c>
      <c r="I395" s="8">
        <v>43.4375</v>
      </c>
      <c r="J395" s="9">
        <v>5.5127998272147899E-2</v>
      </c>
      <c r="K395" s="9">
        <v>0</v>
      </c>
      <c r="L395" s="9">
        <v>0.65929112596610095</v>
      </c>
      <c r="M395" s="9">
        <v>0.34070887403389899</v>
      </c>
      <c r="N395" s="10">
        <v>2</v>
      </c>
      <c r="O395" s="10">
        <v>0</v>
      </c>
      <c r="P395" s="10">
        <v>11</v>
      </c>
      <c r="Q395" s="9">
        <v>2.4941248069187301E-2</v>
      </c>
      <c r="R395" s="9">
        <v>0.97505875193081304</v>
      </c>
      <c r="S395" s="9">
        <v>7.69230769230769E-2</v>
      </c>
      <c r="T395" s="10">
        <v>24</v>
      </c>
      <c r="U395" s="10">
        <v>34</v>
      </c>
      <c r="V395" s="10">
        <v>2</v>
      </c>
      <c r="W395" s="10">
        <v>1</v>
      </c>
      <c r="X395" s="10">
        <v>49</v>
      </c>
      <c r="Y395" s="10">
        <v>18</v>
      </c>
      <c r="Z395" s="10">
        <v>0</v>
      </c>
      <c r="AA395" s="10">
        <v>2</v>
      </c>
      <c r="AB395" s="10">
        <v>7</v>
      </c>
      <c r="AC395" s="10">
        <v>130</v>
      </c>
      <c r="AD395" s="7">
        <v>31.3888888888888</v>
      </c>
      <c r="AE395" s="10">
        <v>8</v>
      </c>
      <c r="AF395" s="10">
        <v>16</v>
      </c>
      <c r="AG395" s="10">
        <v>0</v>
      </c>
      <c r="AH395" s="10">
        <v>37</v>
      </c>
      <c r="AI395" s="10">
        <v>0</v>
      </c>
      <c r="AJ395" s="10">
        <v>0</v>
      </c>
      <c r="AK395" s="14">
        <v>11</v>
      </c>
      <c r="AL395" s="16">
        <v>1</v>
      </c>
      <c r="AM395" s="17">
        <v>0.65076343416163096</v>
      </c>
      <c r="AN395" s="7">
        <v>3.2659612622668401</v>
      </c>
      <c r="AO395" s="7">
        <v>7.0337193412920298</v>
      </c>
      <c r="AP395" s="33">
        <v>14.949243182691299</v>
      </c>
      <c r="AQ395" s="38" t="s">
        <v>1676</v>
      </c>
      <c r="AR395" s="33" t="s">
        <v>1676</v>
      </c>
      <c r="AS395" s="33" t="s">
        <v>1675</v>
      </c>
      <c r="AT395" s="35" t="s">
        <v>1672</v>
      </c>
      <c r="AU395" s="55">
        <f>RANK(AP395,$AP$5:$AP$811,0)</f>
        <v>270</v>
      </c>
      <c r="AV395" s="55">
        <f>RANK(AW395,$AW$5:$AW$811,0)</f>
        <v>391</v>
      </c>
      <c r="AW395" s="55">
        <f>AN395*AO395</f>
        <v>22.971854898316806</v>
      </c>
    </row>
    <row r="396" spans="3:49" x14ac:dyDescent="0.25">
      <c r="C396" s="19" t="s">
        <v>517</v>
      </c>
      <c r="D396" s="6" t="s">
        <v>518</v>
      </c>
      <c r="E396" s="6" t="s">
        <v>11</v>
      </c>
      <c r="F396" s="6" t="s">
        <v>144</v>
      </c>
      <c r="G396" s="13">
        <v>4.1230269568654396</v>
      </c>
      <c r="H396" s="11">
        <v>83704.666666666701</v>
      </c>
      <c r="I396" s="8">
        <v>44.795321637426902</v>
      </c>
      <c r="J396" s="9">
        <v>0.34202036316736101</v>
      </c>
      <c r="K396" s="9">
        <v>0</v>
      </c>
      <c r="L396" s="9">
        <v>0.40186072657104999</v>
      </c>
      <c r="M396" s="9">
        <v>0.28519126755472402</v>
      </c>
      <c r="N396" s="10">
        <v>3</v>
      </c>
      <c r="O396" s="10">
        <v>0</v>
      </c>
      <c r="P396" s="10">
        <v>12</v>
      </c>
      <c r="Q396" s="9">
        <v>7.4562628390265298E-2</v>
      </c>
      <c r="R396" s="9">
        <v>0.66003992691070601</v>
      </c>
      <c r="S396" s="9">
        <v>0.65697674418604601</v>
      </c>
      <c r="T396" s="10">
        <v>22</v>
      </c>
      <c r="U396" s="10">
        <v>15</v>
      </c>
      <c r="V396" s="10">
        <v>0</v>
      </c>
      <c r="W396" s="10">
        <v>0</v>
      </c>
      <c r="X396" s="10">
        <v>35</v>
      </c>
      <c r="Y396" s="10">
        <v>4</v>
      </c>
      <c r="Z396" s="10">
        <v>2</v>
      </c>
      <c r="AA396" s="10">
        <v>3</v>
      </c>
      <c r="AB396" s="10">
        <v>8</v>
      </c>
      <c r="AC396" s="10">
        <v>172</v>
      </c>
      <c r="AD396" s="7">
        <v>45.781818181818203</v>
      </c>
      <c r="AE396" s="10">
        <v>6</v>
      </c>
      <c r="AF396" s="10">
        <v>24</v>
      </c>
      <c r="AG396" s="10">
        <v>14</v>
      </c>
      <c r="AH396" s="10">
        <v>55</v>
      </c>
      <c r="AI396" s="10">
        <v>0</v>
      </c>
      <c r="AJ396" s="10">
        <v>0</v>
      </c>
      <c r="AK396" s="14">
        <v>12</v>
      </c>
      <c r="AL396" s="16">
        <v>1</v>
      </c>
      <c r="AM396" s="17">
        <v>0.76539925129321496</v>
      </c>
      <c r="AN396" s="7">
        <v>2.5008685017482</v>
      </c>
      <c r="AO396" s="7">
        <v>9.0380141697991192</v>
      </c>
      <c r="AP396" s="33">
        <v>17.300231222086399</v>
      </c>
      <c r="AQ396" s="38" t="s">
        <v>1675</v>
      </c>
      <c r="AR396" s="33" t="s">
        <v>1676</v>
      </c>
      <c r="AS396" s="33" t="s">
        <v>1675</v>
      </c>
      <c r="AT396" s="35" t="s">
        <v>1672</v>
      </c>
      <c r="AU396" s="55">
        <f>RANK(AP396,$AP$5:$AP$811,0)</f>
        <v>246</v>
      </c>
      <c r="AV396" s="55">
        <f>RANK(AW396,$AW$5:$AW$811,0)</f>
        <v>392</v>
      </c>
      <c r="AW396" s="55">
        <f>AN396*AO396</f>
        <v>22.602884955604523</v>
      </c>
    </row>
    <row r="397" spans="3:49" x14ac:dyDescent="0.25">
      <c r="C397" s="19" t="s">
        <v>1424</v>
      </c>
      <c r="D397" s="6" t="s">
        <v>1425</v>
      </c>
      <c r="E397" s="6" t="s">
        <v>15</v>
      </c>
      <c r="F397" s="6" t="s">
        <v>39</v>
      </c>
      <c r="G397" s="13">
        <v>126.45118623822999</v>
      </c>
      <c r="H397" s="11">
        <v>506713.66666666698</v>
      </c>
      <c r="I397" s="8">
        <v>42.308459696727901</v>
      </c>
      <c r="J397" s="9">
        <v>0.57526225483055804</v>
      </c>
      <c r="K397" s="9">
        <v>1.40445439153378E-2</v>
      </c>
      <c r="L397" s="9">
        <v>0.83593775264870196</v>
      </c>
      <c r="M397" s="9">
        <v>7.3189385424964004E-2</v>
      </c>
      <c r="N397" s="10">
        <v>3</v>
      </c>
      <c r="O397" s="10">
        <v>1</v>
      </c>
      <c r="P397" s="10">
        <v>107</v>
      </c>
      <c r="Q397" s="9">
        <v>0.80811788278852004</v>
      </c>
      <c r="R397" s="9">
        <v>0.13455904984815101</v>
      </c>
      <c r="S397" s="9">
        <v>6.2549800796812702E-2</v>
      </c>
      <c r="T397" s="10">
        <v>237</v>
      </c>
      <c r="U397" s="10">
        <v>1205</v>
      </c>
      <c r="V397" s="10">
        <v>59</v>
      </c>
      <c r="W397" s="10">
        <v>0</v>
      </c>
      <c r="X397" s="10">
        <v>355</v>
      </c>
      <c r="Y397" s="10">
        <v>171</v>
      </c>
      <c r="Z397" s="10">
        <v>4</v>
      </c>
      <c r="AA397" s="10">
        <v>28</v>
      </c>
      <c r="AB397" s="10">
        <v>42</v>
      </c>
      <c r="AC397" s="10">
        <v>2510</v>
      </c>
      <c r="AD397" s="7">
        <v>42.8078034682081</v>
      </c>
      <c r="AE397" s="10">
        <v>336</v>
      </c>
      <c r="AF397" s="10">
        <v>133</v>
      </c>
      <c r="AG397" s="10">
        <v>7</v>
      </c>
      <c r="AH397" s="10">
        <v>730</v>
      </c>
      <c r="AI397" s="10">
        <v>0</v>
      </c>
      <c r="AJ397" s="10">
        <v>13</v>
      </c>
      <c r="AK397" s="14">
        <v>104</v>
      </c>
      <c r="AL397" s="16">
        <v>0</v>
      </c>
      <c r="AM397" s="17">
        <v>4.7317930823479001E-2</v>
      </c>
      <c r="AN397" s="7">
        <v>4.2677283791841196</v>
      </c>
      <c r="AO397" s="7">
        <v>5.2944364382846798</v>
      </c>
      <c r="AP397" s="33">
        <v>1.06915889788721</v>
      </c>
      <c r="AQ397" s="38" t="s">
        <v>1677</v>
      </c>
      <c r="AR397" s="33" t="s">
        <v>1676</v>
      </c>
      <c r="AS397" s="33" t="s">
        <v>1676</v>
      </c>
      <c r="AT397" s="35" t="s">
        <v>1674</v>
      </c>
      <c r="AU397" s="55">
        <f>RANK(AP397,$AP$5:$AP$811,0)</f>
        <v>700</v>
      </c>
      <c r="AV397" s="55">
        <f>RANK(AW397,$AW$5:$AW$811,0)</f>
        <v>393</v>
      </c>
      <c r="AW397" s="55">
        <f>AN397*AO397</f>
        <v>22.595216639454019</v>
      </c>
    </row>
    <row r="398" spans="3:49" x14ac:dyDescent="0.25">
      <c r="C398" s="19" t="s">
        <v>908</v>
      </c>
      <c r="D398" s="6" t="s">
        <v>909</v>
      </c>
      <c r="E398" s="6" t="s">
        <v>15</v>
      </c>
      <c r="F398" s="6" t="s">
        <v>448</v>
      </c>
      <c r="G398" s="13">
        <v>0.94269076110008898</v>
      </c>
      <c r="H398" s="11">
        <v>1304830.66666667</v>
      </c>
      <c r="I398" s="8">
        <v>41.428571428571402</v>
      </c>
      <c r="J398" s="9">
        <v>2.9675197882595499</v>
      </c>
      <c r="K398" s="9">
        <v>0</v>
      </c>
      <c r="L398" s="9">
        <v>0.50318797143781602</v>
      </c>
      <c r="M398" s="9">
        <v>1.3880754124598599E-2</v>
      </c>
      <c r="N398" s="10">
        <v>0</v>
      </c>
      <c r="O398" s="10">
        <v>0</v>
      </c>
      <c r="P398" s="10">
        <v>0</v>
      </c>
      <c r="Q398" s="9">
        <v>0.50318797143781602</v>
      </c>
      <c r="R398" s="9">
        <v>1.3880754124598599E-2</v>
      </c>
      <c r="S398" s="9">
        <v>0</v>
      </c>
      <c r="T398" s="10">
        <v>0</v>
      </c>
      <c r="U398" s="10">
        <v>6</v>
      </c>
      <c r="V398" s="10">
        <v>0</v>
      </c>
      <c r="W398" s="10">
        <v>0</v>
      </c>
      <c r="X398" s="10">
        <v>0</v>
      </c>
      <c r="Y398" s="10">
        <v>0</v>
      </c>
      <c r="Z398" s="10">
        <v>0</v>
      </c>
      <c r="AA398" s="10">
        <v>0</v>
      </c>
      <c r="AB398" s="10">
        <v>0</v>
      </c>
      <c r="AC398" s="10">
        <v>7</v>
      </c>
      <c r="AD398" s="7">
        <v>56.6666666666667</v>
      </c>
      <c r="AE398" s="10">
        <v>1</v>
      </c>
      <c r="AF398" s="10">
        <v>1</v>
      </c>
      <c r="AG398" s="10">
        <v>0</v>
      </c>
      <c r="AH398" s="10">
        <v>3</v>
      </c>
      <c r="AI398" s="10">
        <v>0</v>
      </c>
      <c r="AJ398" s="10">
        <v>0</v>
      </c>
      <c r="AK398" s="14">
        <v>0</v>
      </c>
      <c r="AL398" s="16">
        <v>0</v>
      </c>
      <c r="AM398" s="17">
        <v>0.210449276846917</v>
      </c>
      <c r="AN398" s="7">
        <v>5.4691983524325201</v>
      </c>
      <c r="AO398" s="7">
        <v>4.12892605797978</v>
      </c>
      <c r="AP398" s="33">
        <v>4.7523478064951803</v>
      </c>
      <c r="AQ398" s="38" t="s">
        <v>1677</v>
      </c>
      <c r="AR398" s="33" t="s">
        <v>1676</v>
      </c>
      <c r="AS398" s="33" t="s">
        <v>1676</v>
      </c>
      <c r="AT398" s="35" t="s">
        <v>1673</v>
      </c>
      <c r="AU398" s="55">
        <f>RANK(AP398,$AP$5:$AP$811,0)</f>
        <v>441</v>
      </c>
      <c r="AV398" s="55">
        <f>RANK(AW398,$AW$5:$AW$811,0)</f>
        <v>394</v>
      </c>
      <c r="AW398" s="55">
        <f>AN398*AO398</f>
        <v>22.581915593618714</v>
      </c>
    </row>
    <row r="399" spans="3:49" x14ac:dyDescent="0.25">
      <c r="C399" s="19" t="s">
        <v>1086</v>
      </c>
      <c r="D399" s="6" t="s">
        <v>1087</v>
      </c>
      <c r="E399" s="6" t="s">
        <v>89</v>
      </c>
      <c r="F399" s="6" t="s">
        <v>126</v>
      </c>
      <c r="G399" s="13">
        <v>192.30560124701501</v>
      </c>
      <c r="H399" s="11">
        <v>882692.66666666698</v>
      </c>
      <c r="I399" s="8">
        <v>43.049132947976801</v>
      </c>
      <c r="J399" s="9">
        <v>0.42520202030510601</v>
      </c>
      <c r="K399" s="9">
        <v>0.48886902793855802</v>
      </c>
      <c r="L399" s="9">
        <v>0.42654026695692898</v>
      </c>
      <c r="M399" s="9">
        <v>1.27138859026501E-2</v>
      </c>
      <c r="N399" s="10">
        <v>10</v>
      </c>
      <c r="O399" s="10">
        <v>1</v>
      </c>
      <c r="P399" s="10">
        <v>229</v>
      </c>
      <c r="Q399" s="9">
        <v>0.86353182639607695</v>
      </c>
      <c r="R399" s="9">
        <v>7.59340673025133E-2</v>
      </c>
      <c r="S399" s="9">
        <v>6.1224489795918401E-2</v>
      </c>
      <c r="T399" s="10">
        <v>504</v>
      </c>
      <c r="U399" s="10">
        <v>1805</v>
      </c>
      <c r="V399" s="10">
        <v>8</v>
      </c>
      <c r="W399" s="10">
        <v>0</v>
      </c>
      <c r="X399" s="10">
        <v>1129</v>
      </c>
      <c r="Y399" s="10">
        <v>294</v>
      </c>
      <c r="Z399" s="10">
        <v>0</v>
      </c>
      <c r="AA399" s="10">
        <v>32</v>
      </c>
      <c r="AB399" s="10">
        <v>66</v>
      </c>
      <c r="AC399" s="10">
        <v>3822</v>
      </c>
      <c r="AD399" s="7">
        <v>26.3690303907381</v>
      </c>
      <c r="AE399" s="10">
        <v>644</v>
      </c>
      <c r="AF399" s="10">
        <v>228</v>
      </c>
      <c r="AG399" s="10">
        <v>15</v>
      </c>
      <c r="AH399" s="10">
        <v>1430</v>
      </c>
      <c r="AI399" s="10">
        <v>0</v>
      </c>
      <c r="AJ399" s="10">
        <v>8</v>
      </c>
      <c r="AK399" s="14">
        <v>227</v>
      </c>
      <c r="AL399" s="16">
        <v>0</v>
      </c>
      <c r="AM399" s="17">
        <v>0.12984123792892599</v>
      </c>
      <c r="AN399" s="7">
        <v>5.1692074316611301</v>
      </c>
      <c r="AO399" s="7">
        <v>4.36630894385506</v>
      </c>
      <c r="AP399" s="33">
        <v>2.9305630468302399</v>
      </c>
      <c r="AQ399" s="38" t="s">
        <v>1677</v>
      </c>
      <c r="AR399" s="33" t="s">
        <v>1676</v>
      </c>
      <c r="AS399" s="33" t="s">
        <v>1676</v>
      </c>
      <c r="AT399" s="35" t="s">
        <v>1673</v>
      </c>
      <c r="AU399" s="55">
        <f>RANK(AP399,$AP$5:$AP$811,0)</f>
        <v>530</v>
      </c>
      <c r="AV399" s="55">
        <f>RANK(AW399,$AW$5:$AW$811,0)</f>
        <v>395</v>
      </c>
      <c r="AW399" s="55">
        <f>AN399*AO399</f>
        <v>22.570356641504034</v>
      </c>
    </row>
    <row r="400" spans="3:49" x14ac:dyDescent="0.25">
      <c r="C400" s="19" t="s">
        <v>689</v>
      </c>
      <c r="D400" s="6" t="s">
        <v>690</v>
      </c>
      <c r="E400" s="6" t="s">
        <v>27</v>
      </c>
      <c r="F400" s="6" t="s">
        <v>27</v>
      </c>
      <c r="G400" s="13">
        <v>15.4704867313993</v>
      </c>
      <c r="H400" s="11">
        <v>0</v>
      </c>
      <c r="I400" s="8">
        <v>44.017857142857103</v>
      </c>
      <c r="J400" s="9">
        <v>2.2015617265587202</v>
      </c>
      <c r="K400" s="9">
        <v>7.9017351271768704E-2</v>
      </c>
      <c r="L400" s="9">
        <v>0.35280191089304702</v>
      </c>
      <c r="M400" s="9">
        <v>9.6420560765498303E-3</v>
      </c>
      <c r="N400" s="10">
        <v>0</v>
      </c>
      <c r="O400" s="10">
        <v>0</v>
      </c>
      <c r="P400" s="10">
        <v>3</v>
      </c>
      <c r="Q400" s="9">
        <v>0.43181926216481598</v>
      </c>
      <c r="R400" s="9">
        <v>9.6420560765498303E-3</v>
      </c>
      <c r="S400" s="9">
        <v>0.23214285714285601</v>
      </c>
      <c r="T400" s="10">
        <v>11</v>
      </c>
      <c r="U400" s="10">
        <v>16</v>
      </c>
      <c r="V400" s="10">
        <v>0</v>
      </c>
      <c r="W400" s="10">
        <v>0</v>
      </c>
      <c r="X400" s="10">
        <v>20</v>
      </c>
      <c r="Y400" s="10">
        <v>10</v>
      </c>
      <c r="Z400" s="10">
        <v>0</v>
      </c>
      <c r="AA400" s="10">
        <v>2</v>
      </c>
      <c r="AB400" s="10">
        <v>4</v>
      </c>
      <c r="AC400" s="10">
        <v>56</v>
      </c>
      <c r="AD400" s="7">
        <v>16.1666666666667</v>
      </c>
      <c r="AE400" s="10">
        <v>2</v>
      </c>
      <c r="AF400" s="10">
        <v>0</v>
      </c>
      <c r="AG400" s="10">
        <v>0</v>
      </c>
      <c r="AH400" s="10">
        <v>8</v>
      </c>
      <c r="AI400" s="10">
        <v>0</v>
      </c>
      <c r="AJ400" s="10">
        <v>0</v>
      </c>
      <c r="AK400" s="14">
        <v>3</v>
      </c>
      <c r="AL400" s="16">
        <v>0</v>
      </c>
      <c r="AM400" s="17">
        <v>0.43911451161160098</v>
      </c>
      <c r="AN400" s="7">
        <v>14.183075621117</v>
      </c>
      <c r="AO400" s="7">
        <v>1.5867043388700901</v>
      </c>
      <c r="AP400" s="33">
        <v>9.8819856171697005</v>
      </c>
      <c r="AQ400" s="38" t="s">
        <v>1676</v>
      </c>
      <c r="AR400" s="33" t="s">
        <v>1675</v>
      </c>
      <c r="AS400" s="33" t="s">
        <v>1677</v>
      </c>
      <c r="AT400" s="35" t="s">
        <v>1673</v>
      </c>
      <c r="AU400" s="55">
        <f>RANK(AP400,$AP$5:$AP$811,0)</f>
        <v>332</v>
      </c>
      <c r="AV400" s="55">
        <f>RANK(AW400,$AW$5:$AW$811,0)</f>
        <v>396</v>
      </c>
      <c r="AW400" s="55">
        <f>AN400*AO400</f>
        <v>22.504347626548942</v>
      </c>
    </row>
    <row r="401" spans="3:49" x14ac:dyDescent="0.25">
      <c r="C401" s="19" t="s">
        <v>1094</v>
      </c>
      <c r="D401" s="6" t="s">
        <v>1095</v>
      </c>
      <c r="E401" s="6" t="s">
        <v>89</v>
      </c>
      <c r="F401" s="6" t="s">
        <v>90</v>
      </c>
      <c r="G401" s="13">
        <v>61.6661042176503</v>
      </c>
      <c r="H401" s="11">
        <v>839391</v>
      </c>
      <c r="I401" s="8">
        <v>43.497807017543899</v>
      </c>
      <c r="J401" s="9">
        <v>0</v>
      </c>
      <c r="K401" s="9">
        <v>3.8511863619722399E-3</v>
      </c>
      <c r="L401" s="9">
        <v>0.69219722782620996</v>
      </c>
      <c r="M401" s="9">
        <v>7.7490033766416305E-2</v>
      </c>
      <c r="N401" s="10">
        <v>2</v>
      </c>
      <c r="O401" s="10">
        <v>1</v>
      </c>
      <c r="P401" s="10">
        <v>58</v>
      </c>
      <c r="Q401" s="9">
        <v>0.68934888399694205</v>
      </c>
      <c r="R401" s="9">
        <v>0.101601407783155</v>
      </c>
      <c r="S401" s="9">
        <v>3.05676855895196E-2</v>
      </c>
      <c r="T401" s="10">
        <v>243</v>
      </c>
      <c r="U401" s="10">
        <v>767</v>
      </c>
      <c r="V401" s="10">
        <v>1</v>
      </c>
      <c r="W401" s="10">
        <v>0</v>
      </c>
      <c r="X401" s="10">
        <v>254</v>
      </c>
      <c r="Y401" s="10">
        <v>114</v>
      </c>
      <c r="Z401" s="10">
        <v>4</v>
      </c>
      <c r="AA401" s="10">
        <v>10</v>
      </c>
      <c r="AB401" s="10">
        <v>24</v>
      </c>
      <c r="AC401" s="10">
        <v>1374</v>
      </c>
      <c r="AD401" s="7">
        <v>25.045174537987599</v>
      </c>
      <c r="AE401" s="10">
        <v>203</v>
      </c>
      <c r="AF401" s="10">
        <v>90</v>
      </c>
      <c r="AG401" s="10">
        <v>10</v>
      </c>
      <c r="AH401" s="10">
        <v>516</v>
      </c>
      <c r="AI401" s="10">
        <v>0</v>
      </c>
      <c r="AJ401" s="10">
        <v>0</v>
      </c>
      <c r="AK401" s="14">
        <v>58</v>
      </c>
      <c r="AL401" s="16">
        <v>0</v>
      </c>
      <c r="AM401" s="17">
        <v>0.127150541014344</v>
      </c>
      <c r="AN401" s="7">
        <v>4.63815282441929</v>
      </c>
      <c r="AO401" s="7">
        <v>4.8512059119767104</v>
      </c>
      <c r="AP401" s="33">
        <v>2.8609678374405698</v>
      </c>
      <c r="AQ401" s="38" t="s">
        <v>1677</v>
      </c>
      <c r="AR401" s="33" t="s">
        <v>1676</v>
      </c>
      <c r="AS401" s="33" t="s">
        <v>1676</v>
      </c>
      <c r="AT401" s="35" t="s">
        <v>1673</v>
      </c>
      <c r="AU401" s="55">
        <f>RANK(AP401,$AP$5:$AP$811,0)</f>
        <v>534</v>
      </c>
      <c r="AV401" s="55">
        <f>RANK(AW401,$AW$5:$AW$811,0)</f>
        <v>397</v>
      </c>
      <c r="AW401" s="55">
        <f>AN401*AO401</f>
        <v>22.500634402474336</v>
      </c>
    </row>
    <row r="402" spans="3:49" x14ac:dyDescent="0.25">
      <c r="C402" s="19" t="s">
        <v>547</v>
      </c>
      <c r="D402" s="6" t="s">
        <v>548</v>
      </c>
      <c r="E402" s="6" t="s">
        <v>27</v>
      </c>
      <c r="F402" s="6" t="s">
        <v>27</v>
      </c>
      <c r="G402" s="13">
        <v>29.579686438242899</v>
      </c>
      <c r="H402" s="11">
        <v>437175.66666666698</v>
      </c>
      <c r="I402" s="8">
        <v>40.703703703703702</v>
      </c>
      <c r="J402" s="9">
        <v>0.11394896415373</v>
      </c>
      <c r="K402" s="9">
        <v>5.6095389372197001E-3</v>
      </c>
      <c r="L402" s="9">
        <v>0.42141304280825298</v>
      </c>
      <c r="M402" s="9">
        <v>0.30113527633835901</v>
      </c>
      <c r="N402" s="10">
        <v>8</v>
      </c>
      <c r="O402" s="10">
        <v>3</v>
      </c>
      <c r="P402" s="10">
        <v>43</v>
      </c>
      <c r="Q402" s="9">
        <v>0.232695138973323</v>
      </c>
      <c r="R402" s="9">
        <v>0.67164983493191899</v>
      </c>
      <c r="S402" s="9">
        <v>6.65680473372781E-2</v>
      </c>
      <c r="T402" s="10">
        <v>38</v>
      </c>
      <c r="U402" s="10">
        <v>169</v>
      </c>
      <c r="V402" s="10">
        <v>0</v>
      </c>
      <c r="W402" s="10">
        <v>20</v>
      </c>
      <c r="X402" s="10">
        <v>340</v>
      </c>
      <c r="Y402" s="10">
        <v>30</v>
      </c>
      <c r="Z402" s="10">
        <v>0</v>
      </c>
      <c r="AA402" s="10">
        <v>7</v>
      </c>
      <c r="AB402" s="10">
        <v>10</v>
      </c>
      <c r="AC402" s="10">
        <v>676</v>
      </c>
      <c r="AD402" s="7">
        <v>15.812977099236599</v>
      </c>
      <c r="AE402" s="10">
        <v>83</v>
      </c>
      <c r="AF402" s="10">
        <v>73</v>
      </c>
      <c r="AG402" s="10">
        <v>12</v>
      </c>
      <c r="AH402" s="10">
        <v>265</v>
      </c>
      <c r="AI402" s="10">
        <v>4</v>
      </c>
      <c r="AJ402" s="10">
        <v>0</v>
      </c>
      <c r="AK402" s="14">
        <v>43</v>
      </c>
      <c r="AL402" s="16">
        <v>1</v>
      </c>
      <c r="AM402" s="17">
        <v>0.71132061300106497</v>
      </c>
      <c r="AN402" s="7">
        <v>5.2747462777636098</v>
      </c>
      <c r="AO402" s="7">
        <v>4.1937013547760902</v>
      </c>
      <c r="AP402" s="33">
        <v>15.734917431947601</v>
      </c>
      <c r="AQ402" s="38" t="s">
        <v>1675</v>
      </c>
      <c r="AR402" s="33" t="s">
        <v>1676</v>
      </c>
      <c r="AS402" s="33" t="s">
        <v>1676</v>
      </c>
      <c r="AT402" s="35" t="s">
        <v>1672</v>
      </c>
      <c r="AU402" s="55">
        <f>RANK(AP402,$AP$5:$AP$811,0)</f>
        <v>261</v>
      </c>
      <c r="AV402" s="55">
        <f>RANK(AW402,$AW$5:$AW$811,0)</f>
        <v>398</v>
      </c>
      <c r="AW402" s="55">
        <f>AN402*AO402</f>
        <v>22.120710611157389</v>
      </c>
    </row>
    <row r="403" spans="3:49" x14ac:dyDescent="0.25">
      <c r="C403" s="19" t="s">
        <v>966</v>
      </c>
      <c r="D403" s="6" t="s">
        <v>967</v>
      </c>
      <c r="E403" s="6" t="s">
        <v>27</v>
      </c>
      <c r="F403" s="6" t="s">
        <v>204</v>
      </c>
      <c r="G403" s="13">
        <v>26.544118689706298</v>
      </c>
      <c r="H403" s="11">
        <v>1053624</v>
      </c>
      <c r="I403" s="8">
        <v>41.345029239766099</v>
      </c>
      <c r="J403" s="9">
        <v>0.83198763897079497</v>
      </c>
      <c r="K403" s="9">
        <v>2.0159268851688301E-3</v>
      </c>
      <c r="L403" s="9">
        <v>0.98919950040572702</v>
      </c>
      <c r="M403" s="9">
        <v>3.7956363059804999E-3</v>
      </c>
      <c r="N403" s="10">
        <v>0</v>
      </c>
      <c r="O403" s="10">
        <v>1</v>
      </c>
      <c r="P403" s="10">
        <v>12</v>
      </c>
      <c r="Q403" s="9">
        <v>0.99399360303060302</v>
      </c>
      <c r="R403" s="9">
        <v>5.81156319114932E-3</v>
      </c>
      <c r="S403" s="9">
        <v>1.7543859649122799E-2</v>
      </c>
      <c r="T403" s="10">
        <v>15</v>
      </c>
      <c r="U403" s="10">
        <v>76</v>
      </c>
      <c r="V403" s="10">
        <v>0</v>
      </c>
      <c r="W403" s="10">
        <v>67</v>
      </c>
      <c r="X403" s="10">
        <v>100</v>
      </c>
      <c r="Y403" s="10">
        <v>34</v>
      </c>
      <c r="Z403" s="10">
        <v>0</v>
      </c>
      <c r="AA403" s="10">
        <v>8</v>
      </c>
      <c r="AB403" s="10">
        <v>11</v>
      </c>
      <c r="AC403" s="10">
        <v>342</v>
      </c>
      <c r="AD403" s="7">
        <v>46.8645833333333</v>
      </c>
      <c r="AE403" s="10">
        <v>41</v>
      </c>
      <c r="AF403" s="10">
        <v>19</v>
      </c>
      <c r="AG403" s="10">
        <v>2</v>
      </c>
      <c r="AH403" s="10">
        <v>100</v>
      </c>
      <c r="AI403" s="10">
        <v>0</v>
      </c>
      <c r="AJ403" s="10">
        <v>1</v>
      </c>
      <c r="AK403" s="14">
        <v>11</v>
      </c>
      <c r="AL403" s="16">
        <v>0</v>
      </c>
      <c r="AM403" s="17">
        <v>0.19154303015291599</v>
      </c>
      <c r="AN403" s="7">
        <v>7.5083458155172904</v>
      </c>
      <c r="AO403" s="7">
        <v>2.9110221329758801</v>
      </c>
      <c r="AP403" s="33">
        <v>4.18654851133567</v>
      </c>
      <c r="AQ403" s="38" t="s">
        <v>1677</v>
      </c>
      <c r="AR403" s="33" t="s">
        <v>1676</v>
      </c>
      <c r="AS403" s="33" t="s">
        <v>1677</v>
      </c>
      <c r="AT403" s="35" t="s">
        <v>1673</v>
      </c>
      <c r="AU403" s="55">
        <f>RANK(AP403,$AP$5:$AP$811,0)</f>
        <v>470</v>
      </c>
      <c r="AV403" s="55">
        <f>RANK(AW403,$AW$5:$AW$811,0)</f>
        <v>399</v>
      </c>
      <c r="AW403" s="55">
        <f>AN403*AO403</f>
        <v>21.856960851007667</v>
      </c>
    </row>
    <row r="404" spans="3:49" x14ac:dyDescent="0.25">
      <c r="C404" s="19" t="s">
        <v>571</v>
      </c>
      <c r="D404" s="6" t="s">
        <v>572</v>
      </c>
      <c r="E404" s="6" t="s">
        <v>27</v>
      </c>
      <c r="F404" s="6" t="s">
        <v>27</v>
      </c>
      <c r="G404" s="13">
        <v>11.603603225421599</v>
      </c>
      <c r="H404" s="11">
        <v>2229446.6666666698</v>
      </c>
      <c r="I404" s="8">
        <v>42.575757575757599</v>
      </c>
      <c r="J404" s="9">
        <v>6.56693291394609E-2</v>
      </c>
      <c r="K404" s="9">
        <v>3.3992387151149102E-3</v>
      </c>
      <c r="L404" s="9">
        <v>0.48698548987566698</v>
      </c>
      <c r="M404" s="9">
        <v>0.198483636783165</v>
      </c>
      <c r="N404" s="10">
        <v>0</v>
      </c>
      <c r="O404" s="10">
        <v>1</v>
      </c>
      <c r="P404" s="10">
        <v>9</v>
      </c>
      <c r="Q404" s="9">
        <v>0.48698548987566698</v>
      </c>
      <c r="R404" s="9">
        <v>0.43430499999297001</v>
      </c>
      <c r="S404" s="9">
        <v>8.3333333333333301E-2</v>
      </c>
      <c r="T404" s="10">
        <v>20</v>
      </c>
      <c r="U404" s="10">
        <v>32</v>
      </c>
      <c r="V404" s="10">
        <v>0</v>
      </c>
      <c r="W404" s="10">
        <v>3</v>
      </c>
      <c r="X404" s="10">
        <v>53</v>
      </c>
      <c r="Y404" s="10">
        <v>8</v>
      </c>
      <c r="Z404" s="10">
        <v>0</v>
      </c>
      <c r="AA404" s="10">
        <v>5</v>
      </c>
      <c r="AB404" s="10">
        <v>5</v>
      </c>
      <c r="AC404" s="10">
        <v>132</v>
      </c>
      <c r="AD404" s="7">
        <v>26.347826086956498</v>
      </c>
      <c r="AE404" s="10">
        <v>15</v>
      </c>
      <c r="AF404" s="10">
        <v>4</v>
      </c>
      <c r="AG404" s="10">
        <v>1</v>
      </c>
      <c r="AH404" s="10">
        <v>52</v>
      </c>
      <c r="AI404" s="10">
        <v>0</v>
      </c>
      <c r="AJ404" s="10">
        <v>0</v>
      </c>
      <c r="AK404" s="14">
        <v>9</v>
      </c>
      <c r="AL404" s="16">
        <v>1</v>
      </c>
      <c r="AM404" s="17">
        <v>0.65912823914747798</v>
      </c>
      <c r="AN404" s="7">
        <v>3.56695543800046</v>
      </c>
      <c r="AO404" s="7">
        <v>6.0733668547450801</v>
      </c>
      <c r="AP404" s="33">
        <v>14.278977764201001</v>
      </c>
      <c r="AQ404" s="38" t="s">
        <v>1676</v>
      </c>
      <c r="AR404" s="33" t="s">
        <v>1676</v>
      </c>
      <c r="AS404" s="33" t="s">
        <v>1675</v>
      </c>
      <c r="AT404" s="35" t="s">
        <v>1672</v>
      </c>
      <c r="AU404" s="55">
        <f>RANK(AP404,$AP$5:$AP$811,0)</f>
        <v>273</v>
      </c>
      <c r="AV404" s="55">
        <f>RANK(AW404,$AW$5:$AW$811,0)</f>
        <v>400</v>
      </c>
      <c r="AW404" s="55">
        <f>AN404*AO404</f>
        <v>21.663428929504715</v>
      </c>
    </row>
    <row r="405" spans="3:49" x14ac:dyDescent="0.25">
      <c r="C405" s="19" t="s">
        <v>623</v>
      </c>
      <c r="D405" s="6" t="s">
        <v>624</v>
      </c>
      <c r="E405" s="6" t="s">
        <v>11</v>
      </c>
      <c r="F405" s="6" t="s">
        <v>22</v>
      </c>
      <c r="G405" s="13">
        <v>27.4867464463895</v>
      </c>
      <c r="H405" s="11">
        <v>665912.33333333302</v>
      </c>
      <c r="I405" s="8">
        <v>44.928664072632799</v>
      </c>
      <c r="J405" s="9">
        <v>0.44981011892789702</v>
      </c>
      <c r="K405" s="9">
        <v>1.01812954109941E-2</v>
      </c>
      <c r="L405" s="9">
        <v>0.33404529440082797</v>
      </c>
      <c r="M405" s="9">
        <v>0.36089098081418403</v>
      </c>
      <c r="N405" s="10">
        <v>6</v>
      </c>
      <c r="O405" s="10">
        <v>2</v>
      </c>
      <c r="P405" s="10">
        <v>107</v>
      </c>
      <c r="Q405" s="9">
        <v>0.30179474763348202</v>
      </c>
      <c r="R405" s="9">
        <v>0.40332282299252498</v>
      </c>
      <c r="S405" s="9">
        <v>0.155642023346304</v>
      </c>
      <c r="T405" s="10">
        <v>198</v>
      </c>
      <c r="U405" s="10">
        <v>196</v>
      </c>
      <c r="V405" s="10">
        <v>1</v>
      </c>
      <c r="W405" s="10">
        <v>1</v>
      </c>
      <c r="X405" s="10">
        <v>310</v>
      </c>
      <c r="Y405" s="10">
        <v>33</v>
      </c>
      <c r="Z405" s="10">
        <v>0</v>
      </c>
      <c r="AA405" s="10">
        <v>11</v>
      </c>
      <c r="AB405" s="10">
        <v>20</v>
      </c>
      <c r="AC405" s="10">
        <v>771</v>
      </c>
      <c r="AD405" s="7">
        <v>25.200495049505001</v>
      </c>
      <c r="AE405" s="10">
        <v>84</v>
      </c>
      <c r="AF405" s="10">
        <v>205</v>
      </c>
      <c r="AG405" s="10">
        <v>53</v>
      </c>
      <c r="AH405" s="10">
        <v>411</v>
      </c>
      <c r="AI405" s="10">
        <v>0</v>
      </c>
      <c r="AJ405" s="10">
        <v>0</v>
      </c>
      <c r="AK405" s="14">
        <v>107</v>
      </c>
      <c r="AL405" s="16">
        <v>1</v>
      </c>
      <c r="AM405" s="17">
        <v>0.57576569013649104</v>
      </c>
      <c r="AN405" s="7">
        <v>3.47751592481558</v>
      </c>
      <c r="AO405" s="7">
        <v>6.2087689333923803</v>
      </c>
      <c r="AP405" s="33">
        <v>12.4314104694622</v>
      </c>
      <c r="AQ405" s="38" t="s">
        <v>1676</v>
      </c>
      <c r="AR405" s="33" t="s">
        <v>1676</v>
      </c>
      <c r="AS405" s="33" t="s">
        <v>1675</v>
      </c>
      <c r="AT405" s="35" t="s">
        <v>1673</v>
      </c>
      <c r="AU405" s="55">
        <f>RANK(AP405,$AP$5:$AP$811,0)</f>
        <v>299</v>
      </c>
      <c r="AV405" s="55">
        <f>RANK(AW405,$AW$5:$AW$811,0)</f>
        <v>401</v>
      </c>
      <c r="AW405" s="55">
        <f>AN405*AO405</f>
        <v>21.591092839372244</v>
      </c>
    </row>
    <row r="406" spans="3:49" x14ac:dyDescent="0.25">
      <c r="C406" s="19" t="s">
        <v>797</v>
      </c>
      <c r="D406" s="6" t="s">
        <v>798</v>
      </c>
      <c r="E406" s="6" t="s">
        <v>27</v>
      </c>
      <c r="F406" s="6" t="s">
        <v>204</v>
      </c>
      <c r="G406" s="13">
        <v>2.4047919218346401</v>
      </c>
      <c r="H406" s="11">
        <v>1467656</v>
      </c>
      <c r="I406" s="8">
        <v>43.369565217391298</v>
      </c>
      <c r="J406" s="9">
        <v>1.1228340218258599</v>
      </c>
      <c r="K406" s="9">
        <v>0</v>
      </c>
      <c r="L406" s="9">
        <v>0.23428215711711101</v>
      </c>
      <c r="M406" s="9">
        <v>0.141749134828383</v>
      </c>
      <c r="N406" s="10">
        <v>0</v>
      </c>
      <c r="O406" s="10">
        <v>0</v>
      </c>
      <c r="P406" s="10">
        <v>2</v>
      </c>
      <c r="Q406" s="9">
        <v>0.23428215711711101</v>
      </c>
      <c r="R406" s="9">
        <v>0.141749134828383</v>
      </c>
      <c r="S406" s="9">
        <v>0</v>
      </c>
      <c r="T406" s="10">
        <v>3</v>
      </c>
      <c r="U406" s="10">
        <v>2</v>
      </c>
      <c r="V406" s="10">
        <v>0</v>
      </c>
      <c r="W406" s="10">
        <v>3</v>
      </c>
      <c r="X406" s="10">
        <v>10</v>
      </c>
      <c r="Y406" s="10">
        <v>1</v>
      </c>
      <c r="Z406" s="10">
        <v>0</v>
      </c>
      <c r="AA406" s="10">
        <v>1</v>
      </c>
      <c r="AB406" s="10">
        <v>1</v>
      </c>
      <c r="AC406" s="10">
        <v>47</v>
      </c>
      <c r="AD406" s="7">
        <v>28.8888888888888</v>
      </c>
      <c r="AE406" s="10">
        <v>2</v>
      </c>
      <c r="AF406" s="10">
        <v>3</v>
      </c>
      <c r="AG406" s="10">
        <v>1</v>
      </c>
      <c r="AH406" s="10">
        <v>11</v>
      </c>
      <c r="AI406" s="10">
        <v>0</v>
      </c>
      <c r="AJ406" s="10">
        <v>0</v>
      </c>
      <c r="AK406" s="14">
        <v>2</v>
      </c>
      <c r="AL406" s="16">
        <v>0</v>
      </c>
      <c r="AM406" s="17">
        <v>0.31519230946195198</v>
      </c>
      <c r="AN406" s="7">
        <v>3.91290181257079</v>
      </c>
      <c r="AO406" s="7">
        <v>5.4832766038994896</v>
      </c>
      <c r="AP406" s="33">
        <v>6.7626158331777297</v>
      </c>
      <c r="AQ406" s="38" t="s">
        <v>1677</v>
      </c>
      <c r="AR406" s="33" t="s">
        <v>1676</v>
      </c>
      <c r="AS406" s="33" t="s">
        <v>1675</v>
      </c>
      <c r="AT406" s="35" t="s">
        <v>1673</v>
      </c>
      <c r="AU406" s="55">
        <f>RANK(AP406,$AP$5:$AP$811,0)</f>
        <v>386</v>
      </c>
      <c r="AV406" s="55">
        <f>RANK(AW406,$AW$5:$AW$811,0)</f>
        <v>402</v>
      </c>
      <c r="AW406" s="55">
        <f>AN406*AO406</f>
        <v>21.455522962225317</v>
      </c>
    </row>
    <row r="407" spans="3:49" x14ac:dyDescent="0.25">
      <c r="C407" s="19" t="s">
        <v>1084</v>
      </c>
      <c r="D407" s="6" t="s">
        <v>1085</v>
      </c>
      <c r="E407" s="6" t="s">
        <v>89</v>
      </c>
      <c r="F407" s="6" t="s">
        <v>126</v>
      </c>
      <c r="G407" s="13">
        <v>27.924844582604699</v>
      </c>
      <c r="H407" s="11">
        <v>622525</v>
      </c>
      <c r="I407" s="8">
        <v>43.675925925925803</v>
      </c>
      <c r="J407" s="9">
        <v>0.32662064683502301</v>
      </c>
      <c r="K407" s="9">
        <v>6.1545111558153004E-3</v>
      </c>
      <c r="L407" s="9">
        <v>0.97090051883763295</v>
      </c>
      <c r="M407" s="9">
        <v>2.10827260491794E-2</v>
      </c>
      <c r="N407" s="10">
        <v>3</v>
      </c>
      <c r="O407" s="10">
        <v>0</v>
      </c>
      <c r="P407" s="10">
        <v>16</v>
      </c>
      <c r="Q407" s="9">
        <v>0.94575110206275004</v>
      </c>
      <c r="R407" s="9">
        <v>5.2386653979877802E-2</v>
      </c>
      <c r="S407" s="9">
        <v>7.0110701107011106E-2</v>
      </c>
      <c r="T407" s="10">
        <v>95</v>
      </c>
      <c r="U407" s="10">
        <v>282</v>
      </c>
      <c r="V407" s="10">
        <v>1</v>
      </c>
      <c r="W407" s="10">
        <v>0</v>
      </c>
      <c r="X407" s="10">
        <v>100</v>
      </c>
      <c r="Y407" s="10">
        <v>62</v>
      </c>
      <c r="Z407" s="10">
        <v>0</v>
      </c>
      <c r="AA407" s="10">
        <v>1</v>
      </c>
      <c r="AB407" s="10">
        <v>6</v>
      </c>
      <c r="AC407" s="10">
        <v>542</v>
      </c>
      <c r="AD407" s="7">
        <v>31.230769230769202</v>
      </c>
      <c r="AE407" s="10">
        <v>71</v>
      </c>
      <c r="AF407" s="10">
        <v>41</v>
      </c>
      <c r="AG407" s="10">
        <v>1</v>
      </c>
      <c r="AH407" s="10">
        <v>162</v>
      </c>
      <c r="AI407" s="10">
        <v>0</v>
      </c>
      <c r="AJ407" s="10">
        <v>1</v>
      </c>
      <c r="AK407" s="14">
        <v>16</v>
      </c>
      <c r="AL407" s="16">
        <v>0</v>
      </c>
      <c r="AM407" s="17">
        <v>0.13945031417654799</v>
      </c>
      <c r="AN407" s="7">
        <v>4.2814048374612002</v>
      </c>
      <c r="AO407" s="7">
        <v>4.9571822272403097</v>
      </c>
      <c r="AP407" s="33">
        <v>2.9596521863113798</v>
      </c>
      <c r="AQ407" s="38" t="s">
        <v>1677</v>
      </c>
      <c r="AR407" s="33" t="s">
        <v>1676</v>
      </c>
      <c r="AS407" s="33" t="s">
        <v>1676</v>
      </c>
      <c r="AT407" s="35" t="s">
        <v>1673</v>
      </c>
      <c r="AU407" s="55">
        <f>RANK(AP407,$AP$5:$AP$811,0)</f>
        <v>529</v>
      </c>
      <c r="AV407" s="55">
        <f>RANK(AW407,$AW$5:$AW$811,0)</f>
        <v>403</v>
      </c>
      <c r="AW407" s="55">
        <f>AN407*AO407</f>
        <v>21.223703967883349</v>
      </c>
    </row>
    <row r="408" spans="3:49" x14ac:dyDescent="0.25">
      <c r="C408" s="19" t="s">
        <v>998</v>
      </c>
      <c r="D408" s="6" t="s">
        <v>999</v>
      </c>
      <c r="E408" s="6" t="s">
        <v>89</v>
      </c>
      <c r="F408" s="6" t="s">
        <v>126</v>
      </c>
      <c r="G408" s="13">
        <v>16.997811334264298</v>
      </c>
      <c r="H408" s="11">
        <v>1124748.33333333</v>
      </c>
      <c r="I408" s="8">
        <v>42.571428571428598</v>
      </c>
      <c r="J408" s="9">
        <v>0.71686505719586402</v>
      </c>
      <c r="K408" s="9">
        <v>0</v>
      </c>
      <c r="L408" s="9">
        <v>0.940196193196287</v>
      </c>
      <c r="M408" s="9">
        <v>0</v>
      </c>
      <c r="N408" s="10">
        <v>0</v>
      </c>
      <c r="O408" s="10">
        <v>0</v>
      </c>
      <c r="P408" s="10">
        <v>7</v>
      </c>
      <c r="Q408" s="9">
        <v>0.87968015126855403</v>
      </c>
      <c r="R408" s="9">
        <v>6.0516041927734597E-2</v>
      </c>
      <c r="S408" s="9">
        <v>4.08163265306122E-2</v>
      </c>
      <c r="T408" s="10">
        <v>21</v>
      </c>
      <c r="U408" s="10">
        <v>100</v>
      </c>
      <c r="V408" s="10">
        <v>0</v>
      </c>
      <c r="W408" s="10">
        <v>0</v>
      </c>
      <c r="X408" s="10">
        <v>65</v>
      </c>
      <c r="Y408" s="10">
        <v>44</v>
      </c>
      <c r="Z408" s="10">
        <v>0</v>
      </c>
      <c r="AA408" s="10">
        <v>1</v>
      </c>
      <c r="AB408" s="10">
        <v>3</v>
      </c>
      <c r="AC408" s="10">
        <v>245</v>
      </c>
      <c r="AD408" s="7">
        <v>36.034482758620697</v>
      </c>
      <c r="AE408" s="10">
        <v>26</v>
      </c>
      <c r="AF408" s="10">
        <v>12</v>
      </c>
      <c r="AG408" s="10">
        <v>2</v>
      </c>
      <c r="AH408" s="10">
        <v>61</v>
      </c>
      <c r="AI408" s="10">
        <v>0</v>
      </c>
      <c r="AJ408" s="10">
        <v>0</v>
      </c>
      <c r="AK408" s="14">
        <v>7</v>
      </c>
      <c r="AL408" s="16">
        <v>0</v>
      </c>
      <c r="AM408" s="17">
        <v>0.178189648985911</v>
      </c>
      <c r="AN408" s="7">
        <v>4.7899354450646596</v>
      </c>
      <c r="AO408" s="7">
        <v>4.4058218415142099</v>
      </c>
      <c r="AP408" s="33">
        <v>3.7604434689459199</v>
      </c>
      <c r="AQ408" s="38" t="s">
        <v>1677</v>
      </c>
      <c r="AR408" s="33" t="s">
        <v>1676</v>
      </c>
      <c r="AS408" s="33" t="s">
        <v>1676</v>
      </c>
      <c r="AT408" s="35" t="s">
        <v>1673</v>
      </c>
      <c r="AU408" s="55">
        <f>RANK(AP408,$AP$5:$AP$811,0)</f>
        <v>486</v>
      </c>
      <c r="AV408" s="55">
        <f>RANK(AW408,$AW$5:$AW$811,0)</f>
        <v>404</v>
      </c>
      <c r="AW408" s="55">
        <f>AN408*AO408</f>
        <v>21.103602203308967</v>
      </c>
    </row>
    <row r="409" spans="3:49" x14ac:dyDescent="0.25">
      <c r="C409" s="19" t="s">
        <v>1134</v>
      </c>
      <c r="D409" s="6" t="s">
        <v>1135</v>
      </c>
      <c r="E409" s="6" t="s">
        <v>15</v>
      </c>
      <c r="F409" s="6" t="s">
        <v>39</v>
      </c>
      <c r="G409" s="13">
        <v>84.932844485191794</v>
      </c>
      <c r="H409" s="11">
        <v>1165655</v>
      </c>
      <c r="I409" s="8">
        <v>42.728971962616797</v>
      </c>
      <c r="J409" s="9">
        <v>0.16725702664332601</v>
      </c>
      <c r="K409" s="9">
        <v>0.67155884039081704</v>
      </c>
      <c r="L409" s="9">
        <v>0.28774595165814898</v>
      </c>
      <c r="M409" s="9">
        <v>0</v>
      </c>
      <c r="N409" s="10">
        <v>9</v>
      </c>
      <c r="O409" s="10">
        <v>0</v>
      </c>
      <c r="P409" s="10">
        <v>72</v>
      </c>
      <c r="Q409" s="9">
        <v>0.95930479204896701</v>
      </c>
      <c r="R409" s="9">
        <v>0</v>
      </c>
      <c r="S409" s="9">
        <v>5.7449789817842101E-2</v>
      </c>
      <c r="T409" s="10">
        <v>202</v>
      </c>
      <c r="U409" s="10">
        <v>1450</v>
      </c>
      <c r="V409" s="10">
        <v>45</v>
      </c>
      <c r="W409" s="10">
        <v>1</v>
      </c>
      <c r="X409" s="10">
        <v>180</v>
      </c>
      <c r="Y409" s="10">
        <v>201</v>
      </c>
      <c r="Z409" s="10">
        <v>0</v>
      </c>
      <c r="AA409" s="10">
        <v>6</v>
      </c>
      <c r="AB409" s="10">
        <v>12</v>
      </c>
      <c r="AC409" s="10">
        <v>2141</v>
      </c>
      <c r="AD409" s="7">
        <v>42.722921914357698</v>
      </c>
      <c r="AE409" s="10">
        <v>367</v>
      </c>
      <c r="AF409" s="10">
        <v>252</v>
      </c>
      <c r="AG409" s="10">
        <v>14</v>
      </c>
      <c r="AH409" s="10">
        <v>810</v>
      </c>
      <c r="AI409" s="10">
        <v>0</v>
      </c>
      <c r="AJ409" s="10">
        <v>1</v>
      </c>
      <c r="AK409" s="14">
        <v>72</v>
      </c>
      <c r="AL409" s="16">
        <v>0</v>
      </c>
      <c r="AM409" s="17">
        <v>0.123228959456979</v>
      </c>
      <c r="AN409" s="7">
        <v>4.8180756275707797</v>
      </c>
      <c r="AO409" s="7">
        <v>4.3551941164726298</v>
      </c>
      <c r="AP409" s="33">
        <v>2.58579392515631</v>
      </c>
      <c r="AQ409" s="38" t="s">
        <v>1677</v>
      </c>
      <c r="AR409" s="33" t="s">
        <v>1676</v>
      </c>
      <c r="AS409" s="33" t="s">
        <v>1676</v>
      </c>
      <c r="AT409" s="35" t="s">
        <v>1674</v>
      </c>
      <c r="AU409" s="55">
        <f>RANK(AP409,$AP$5:$AP$811,0)</f>
        <v>554</v>
      </c>
      <c r="AV409" s="55">
        <f>RANK(AW409,$AW$5:$AW$811,0)</f>
        <v>405</v>
      </c>
      <c r="AW409" s="55">
        <f>AN409*AO409</f>
        <v>20.983654625916433</v>
      </c>
    </row>
    <row r="410" spans="3:49" x14ac:dyDescent="0.25">
      <c r="C410" s="19" t="s">
        <v>713</v>
      </c>
      <c r="D410" s="6" t="s">
        <v>714</v>
      </c>
      <c r="E410" s="6" t="s">
        <v>27</v>
      </c>
      <c r="F410" s="6" t="s">
        <v>27</v>
      </c>
      <c r="G410" s="13">
        <v>1.7722703950874801</v>
      </c>
      <c r="H410" s="11">
        <v>932805</v>
      </c>
      <c r="I410" s="8">
        <v>41.428571428571402</v>
      </c>
      <c r="J410" s="9">
        <v>3.2649168504824598E-2</v>
      </c>
      <c r="K410" s="9">
        <v>0</v>
      </c>
      <c r="L410" s="9">
        <v>0.391499992133022</v>
      </c>
      <c r="M410" s="9">
        <v>0.608500007866978</v>
      </c>
      <c r="N410" s="10">
        <v>0</v>
      </c>
      <c r="O410" s="10">
        <v>0</v>
      </c>
      <c r="P410" s="10">
        <v>3</v>
      </c>
      <c r="Q410" s="9">
        <v>0.391499992133022</v>
      </c>
      <c r="R410" s="9">
        <v>0.608500007866978</v>
      </c>
      <c r="S410" s="9">
        <v>0.238095238095238</v>
      </c>
      <c r="T410" s="10">
        <v>1</v>
      </c>
      <c r="U410" s="10">
        <v>7</v>
      </c>
      <c r="V410" s="10">
        <v>0</v>
      </c>
      <c r="W410" s="10">
        <v>0</v>
      </c>
      <c r="X410" s="10">
        <v>4</v>
      </c>
      <c r="Y410" s="10">
        <v>7</v>
      </c>
      <c r="Z410" s="10">
        <v>0</v>
      </c>
      <c r="AA410" s="10">
        <v>1</v>
      </c>
      <c r="AB410" s="10">
        <v>1</v>
      </c>
      <c r="AC410" s="10">
        <v>21</v>
      </c>
      <c r="AD410" s="7">
        <v>30.8</v>
      </c>
      <c r="AE410" s="10">
        <v>5</v>
      </c>
      <c r="AF410" s="10">
        <v>0</v>
      </c>
      <c r="AG410" s="10">
        <v>0</v>
      </c>
      <c r="AH410" s="10">
        <v>11</v>
      </c>
      <c r="AI410" s="10">
        <v>0</v>
      </c>
      <c r="AJ410" s="10">
        <v>0</v>
      </c>
      <c r="AK410" s="14">
        <v>3</v>
      </c>
      <c r="AL410" s="16">
        <v>0</v>
      </c>
      <c r="AM410" s="17">
        <v>0.42980261750005599</v>
      </c>
      <c r="AN410" s="7">
        <v>16.452178585606699</v>
      </c>
      <c r="AO410" s="7">
        <v>1.26763296813114</v>
      </c>
      <c r="AP410" s="33">
        <v>8.9636728322765205</v>
      </c>
      <c r="AQ410" s="38" t="s">
        <v>1676</v>
      </c>
      <c r="AR410" s="33" t="s">
        <v>1675</v>
      </c>
      <c r="AS410" s="33" t="s">
        <v>1677</v>
      </c>
      <c r="AT410" s="35" t="s">
        <v>1673</v>
      </c>
      <c r="AU410" s="55">
        <f>RANK(AP410,$AP$5:$AP$811,0)</f>
        <v>344</v>
      </c>
      <c r="AV410" s="55">
        <f>RANK(AW410,$AW$5:$AW$811,0)</f>
        <v>406</v>
      </c>
      <c r="AW410" s="55">
        <f>AN410*AO410</f>
        <v>20.855323972696201</v>
      </c>
    </row>
    <row r="411" spans="3:49" x14ac:dyDescent="0.25">
      <c r="C411" s="19" t="s">
        <v>1434</v>
      </c>
      <c r="D411" s="6" t="s">
        <v>1435</v>
      </c>
      <c r="E411" s="6" t="s">
        <v>89</v>
      </c>
      <c r="F411" s="6" t="s">
        <v>126</v>
      </c>
      <c r="G411" s="13">
        <v>51.285767283929601</v>
      </c>
      <c r="H411" s="11">
        <v>770762.33333333302</v>
      </c>
      <c r="I411" s="8">
        <v>43.739061256961001</v>
      </c>
      <c r="J411" s="9">
        <v>0.73367935415514995</v>
      </c>
      <c r="K411" s="9">
        <v>5.8833698055807699E-3</v>
      </c>
      <c r="L411" s="9">
        <v>0.753998693149185</v>
      </c>
      <c r="M411" s="9">
        <v>0.114279194610928</v>
      </c>
      <c r="N411" s="10">
        <v>1</v>
      </c>
      <c r="O411" s="10">
        <v>0</v>
      </c>
      <c r="P411" s="10">
        <v>44</v>
      </c>
      <c r="Q411" s="9">
        <v>0.75988206295476601</v>
      </c>
      <c r="R411" s="9">
        <v>0.114279194610928</v>
      </c>
      <c r="S411" s="9">
        <v>0.101815311760063</v>
      </c>
      <c r="T411" s="10">
        <v>304</v>
      </c>
      <c r="U411" s="10">
        <v>620</v>
      </c>
      <c r="V411" s="10">
        <v>6</v>
      </c>
      <c r="W411" s="10">
        <v>0</v>
      </c>
      <c r="X411" s="10">
        <v>249</v>
      </c>
      <c r="Y411" s="10">
        <v>103</v>
      </c>
      <c r="Z411" s="10">
        <v>0</v>
      </c>
      <c r="AA411" s="10">
        <v>3</v>
      </c>
      <c r="AB411" s="10">
        <v>11</v>
      </c>
      <c r="AC411" s="10">
        <v>1267</v>
      </c>
      <c r="AD411" s="7">
        <v>32.272200772200797</v>
      </c>
      <c r="AE411" s="10">
        <v>252</v>
      </c>
      <c r="AF411" s="10">
        <v>174</v>
      </c>
      <c r="AG411" s="10">
        <v>9</v>
      </c>
      <c r="AH411" s="10">
        <v>533</v>
      </c>
      <c r="AI411" s="10">
        <v>0</v>
      </c>
      <c r="AJ411" s="10">
        <v>0</v>
      </c>
      <c r="AK411" s="14">
        <v>44</v>
      </c>
      <c r="AL411" s="16">
        <v>0</v>
      </c>
      <c r="AM411" s="17">
        <v>5.0231219107519799E-2</v>
      </c>
      <c r="AN411" s="7">
        <v>3.8122941239607799</v>
      </c>
      <c r="AO411" s="7">
        <v>5.4682863457432003</v>
      </c>
      <c r="AP411" s="33">
        <v>1.04715595424663</v>
      </c>
      <c r="AQ411" s="38" t="s">
        <v>1677</v>
      </c>
      <c r="AR411" s="33" t="s">
        <v>1676</v>
      </c>
      <c r="AS411" s="33" t="s">
        <v>1675</v>
      </c>
      <c r="AT411" s="35" t="s">
        <v>1674</v>
      </c>
      <c r="AU411" s="55">
        <f>RANK(AP411,$AP$5:$AP$811,0)</f>
        <v>705</v>
      </c>
      <c r="AV411" s="55">
        <f>RANK(AW411,$AW$5:$AW$811,0)</f>
        <v>407</v>
      </c>
      <c r="AW411" s="55">
        <f>AN411*AO411</f>
        <v>20.84671590401177</v>
      </c>
    </row>
    <row r="412" spans="3:49" x14ac:dyDescent="0.25">
      <c r="C412" s="19" t="s">
        <v>1226</v>
      </c>
      <c r="D412" s="6" t="s">
        <v>1227</v>
      </c>
      <c r="E412" s="6" t="s">
        <v>89</v>
      </c>
      <c r="F412" s="6" t="s">
        <v>126</v>
      </c>
      <c r="G412" s="13">
        <v>83.454078839008801</v>
      </c>
      <c r="H412" s="11">
        <v>732194.66666666698</v>
      </c>
      <c r="I412" s="8">
        <v>42.376308277830603</v>
      </c>
      <c r="J412" s="9">
        <v>0.57612544416525202</v>
      </c>
      <c r="K412" s="9">
        <v>0.18687450502807099</v>
      </c>
      <c r="L412" s="9">
        <v>0.62295023709923203</v>
      </c>
      <c r="M412" s="9">
        <v>5.2446193195324203E-2</v>
      </c>
      <c r="N412" s="10">
        <v>4</v>
      </c>
      <c r="O412" s="10">
        <v>4</v>
      </c>
      <c r="P412" s="10">
        <v>67</v>
      </c>
      <c r="Q412" s="9">
        <v>0.75960025491221494</v>
      </c>
      <c r="R412" s="9">
        <v>0.167702384274418</v>
      </c>
      <c r="S412" s="9">
        <v>4.9715909090909102E-2</v>
      </c>
      <c r="T412" s="10">
        <v>287</v>
      </c>
      <c r="U412" s="10">
        <v>1122</v>
      </c>
      <c r="V412" s="10">
        <v>1</v>
      </c>
      <c r="W412" s="10">
        <v>0</v>
      </c>
      <c r="X412" s="10">
        <v>569</v>
      </c>
      <c r="Y412" s="10">
        <v>155</v>
      </c>
      <c r="Z412" s="10">
        <v>7</v>
      </c>
      <c r="AA412" s="10">
        <v>15</v>
      </c>
      <c r="AB412" s="10">
        <v>40</v>
      </c>
      <c r="AC412" s="10">
        <v>2112</v>
      </c>
      <c r="AD412" s="7">
        <v>34.605191256830601</v>
      </c>
      <c r="AE412" s="10">
        <v>346</v>
      </c>
      <c r="AF412" s="10">
        <v>188</v>
      </c>
      <c r="AG412" s="10">
        <v>13</v>
      </c>
      <c r="AH412" s="10">
        <v>750</v>
      </c>
      <c r="AI412" s="10">
        <v>0</v>
      </c>
      <c r="AJ412" s="10">
        <v>1</v>
      </c>
      <c r="AK412" s="14">
        <v>67</v>
      </c>
      <c r="AL412" s="16">
        <v>0</v>
      </c>
      <c r="AM412" s="17">
        <v>9.9441102559964703E-2</v>
      </c>
      <c r="AN412" s="7">
        <v>4.1963252312388599</v>
      </c>
      <c r="AO412" s="7">
        <v>4.9110577095340897</v>
      </c>
      <c r="AP412" s="33">
        <v>2.0493215584384701</v>
      </c>
      <c r="AQ412" s="38" t="s">
        <v>1677</v>
      </c>
      <c r="AR412" s="33" t="s">
        <v>1676</v>
      </c>
      <c r="AS412" s="33" t="s">
        <v>1676</v>
      </c>
      <c r="AT412" s="35" t="s">
        <v>1674</v>
      </c>
      <c r="AU412" s="55">
        <f>RANK(AP412,$AP$5:$AP$811,0)</f>
        <v>600</v>
      </c>
      <c r="AV412" s="55">
        <f>RANK(AW412,$AW$5:$AW$811,0)</f>
        <v>408</v>
      </c>
      <c r="AW412" s="55">
        <f>AN412*AO412</f>
        <v>20.608395378588025</v>
      </c>
    </row>
    <row r="413" spans="3:49" x14ac:dyDescent="0.25">
      <c r="C413" s="19" t="s">
        <v>583</v>
      </c>
      <c r="D413" s="6" t="s">
        <v>584</v>
      </c>
      <c r="E413" s="6" t="s">
        <v>27</v>
      </c>
      <c r="F413" s="6" t="s">
        <v>27</v>
      </c>
      <c r="G413" s="13">
        <v>54.088874696923298</v>
      </c>
      <c r="H413" s="11">
        <v>233793.33333333299</v>
      </c>
      <c r="I413" s="8">
        <v>39.800514800514797</v>
      </c>
      <c r="J413" s="9">
        <v>1.23439802810529</v>
      </c>
      <c r="K413" s="9">
        <v>8.7308979417516197E-2</v>
      </c>
      <c r="L413" s="9">
        <v>0.59838164926451598</v>
      </c>
      <c r="M413" s="9">
        <v>0.22324702624009099</v>
      </c>
      <c r="N413" s="10">
        <v>11</v>
      </c>
      <c r="O413" s="10">
        <v>5</v>
      </c>
      <c r="P413" s="10">
        <v>91</v>
      </c>
      <c r="Q413" s="9">
        <v>6.9508126234023804E-2</v>
      </c>
      <c r="R413" s="9">
        <v>0.86824354998809095</v>
      </c>
      <c r="S413" s="9">
        <v>6.0489060489060498E-2</v>
      </c>
      <c r="T413" s="10">
        <v>36</v>
      </c>
      <c r="U413" s="10">
        <v>192</v>
      </c>
      <c r="V413" s="10">
        <v>0</v>
      </c>
      <c r="W413" s="10">
        <v>9</v>
      </c>
      <c r="X413" s="10">
        <v>272</v>
      </c>
      <c r="Y413" s="10">
        <v>25</v>
      </c>
      <c r="Z413" s="10">
        <v>2</v>
      </c>
      <c r="AA413" s="10">
        <v>30</v>
      </c>
      <c r="AB413" s="10">
        <v>44</v>
      </c>
      <c r="AC413" s="10">
        <v>777</v>
      </c>
      <c r="AD413" s="7">
        <v>27.057522123893801</v>
      </c>
      <c r="AE413" s="10">
        <v>88</v>
      </c>
      <c r="AF413" s="10">
        <v>39</v>
      </c>
      <c r="AG413" s="10">
        <v>11</v>
      </c>
      <c r="AH413" s="10">
        <v>241</v>
      </c>
      <c r="AI413" s="10">
        <v>0</v>
      </c>
      <c r="AJ413" s="10">
        <v>1</v>
      </c>
      <c r="AK413" s="14">
        <v>90</v>
      </c>
      <c r="AL413" s="16">
        <v>1</v>
      </c>
      <c r="AM413" s="17">
        <v>0.67708677979736298</v>
      </c>
      <c r="AN413" s="7">
        <v>6.6788602830907999</v>
      </c>
      <c r="AO413" s="7">
        <v>3.0669414782659499</v>
      </c>
      <c r="AP413" s="33">
        <v>13.8692246163905</v>
      </c>
      <c r="AQ413" s="38" t="s">
        <v>1675</v>
      </c>
      <c r="AR413" s="33" t="s">
        <v>1676</v>
      </c>
      <c r="AS413" s="33" t="s">
        <v>1677</v>
      </c>
      <c r="AT413" s="35" t="s">
        <v>1673</v>
      </c>
      <c r="AU413" s="55">
        <f>RANK(AP413,$AP$5:$AP$811,0)</f>
        <v>279</v>
      </c>
      <c r="AV413" s="55">
        <f>RANK(AW413,$AW$5:$AW$811,0)</f>
        <v>409</v>
      </c>
      <c r="AW413" s="55">
        <f>AN413*AO413</f>
        <v>20.483673629754239</v>
      </c>
    </row>
    <row r="414" spans="3:49" x14ac:dyDescent="0.25">
      <c r="C414" s="19" t="s">
        <v>1160</v>
      </c>
      <c r="D414" s="6" t="s">
        <v>1161</v>
      </c>
      <c r="E414" s="6" t="s">
        <v>15</v>
      </c>
      <c r="F414" s="6" t="s">
        <v>131</v>
      </c>
      <c r="G414" s="13">
        <v>75.213334561054495</v>
      </c>
      <c r="H414" s="11">
        <v>522431.66666666698</v>
      </c>
      <c r="I414" s="8">
        <v>44.302904564315398</v>
      </c>
      <c r="J414" s="9">
        <v>0.625044240252556</v>
      </c>
      <c r="K414" s="9">
        <v>0.172359655624019</v>
      </c>
      <c r="L414" s="9">
        <v>0.64047924713432203</v>
      </c>
      <c r="M414" s="9">
        <v>5.8350356883711998E-2</v>
      </c>
      <c r="N414" s="10">
        <v>5</v>
      </c>
      <c r="O414" s="10">
        <v>4</v>
      </c>
      <c r="P414" s="10">
        <v>59</v>
      </c>
      <c r="Q414" s="9">
        <v>0.85308533737074499</v>
      </c>
      <c r="R414" s="9">
        <v>6.8521912007410798E-2</v>
      </c>
      <c r="S414" s="9">
        <v>7.7557755775577594E-2</v>
      </c>
      <c r="T414" s="10">
        <v>310</v>
      </c>
      <c r="U414" s="10">
        <v>466</v>
      </c>
      <c r="V414" s="10">
        <v>0</v>
      </c>
      <c r="W414" s="10">
        <v>3</v>
      </c>
      <c r="X414" s="10">
        <v>307</v>
      </c>
      <c r="Y414" s="10">
        <v>149</v>
      </c>
      <c r="Z414" s="10">
        <v>0</v>
      </c>
      <c r="AA414" s="10">
        <v>10</v>
      </c>
      <c r="AB414" s="10">
        <v>16</v>
      </c>
      <c r="AC414" s="10">
        <v>1212</v>
      </c>
      <c r="AD414" s="7">
        <v>42.631818181818197</v>
      </c>
      <c r="AE414" s="10">
        <v>187</v>
      </c>
      <c r="AF414" s="10">
        <v>82</v>
      </c>
      <c r="AG414" s="10">
        <v>11</v>
      </c>
      <c r="AH414" s="10">
        <v>459</v>
      </c>
      <c r="AI414" s="10">
        <v>0</v>
      </c>
      <c r="AJ414" s="10">
        <v>0</v>
      </c>
      <c r="AK414" s="14">
        <v>59</v>
      </c>
      <c r="AL414" s="16">
        <v>0</v>
      </c>
      <c r="AM414" s="17">
        <v>0.11845776072409001</v>
      </c>
      <c r="AN414" s="7">
        <v>8.5089367028411598</v>
      </c>
      <c r="AO414" s="7">
        <v>2.3964624209179801</v>
      </c>
      <c r="AP414" s="33">
        <v>2.4155133097297101</v>
      </c>
      <c r="AQ414" s="38" t="s">
        <v>1677</v>
      </c>
      <c r="AR414" s="33" t="s">
        <v>1676</v>
      </c>
      <c r="AS414" s="33" t="s">
        <v>1677</v>
      </c>
      <c r="AT414" s="35" t="s">
        <v>1674</v>
      </c>
      <c r="AU414" s="55">
        <f>RANK(AP414,$AP$5:$AP$811,0)</f>
        <v>567</v>
      </c>
      <c r="AV414" s="55">
        <f>RANK(AW414,$AW$5:$AW$811,0)</f>
        <v>410</v>
      </c>
      <c r="AW414" s="55">
        <f>AN414*AO414</f>
        <v>20.39134705032858</v>
      </c>
    </row>
    <row r="415" spans="3:49" x14ac:dyDescent="0.25">
      <c r="C415" s="19" t="s">
        <v>1208</v>
      </c>
      <c r="D415" s="6" t="s">
        <v>1209</v>
      </c>
      <c r="E415" s="6" t="s">
        <v>15</v>
      </c>
      <c r="F415" s="6" t="s">
        <v>39</v>
      </c>
      <c r="G415" s="13">
        <v>97.875975848875896</v>
      </c>
      <c r="H415" s="11">
        <v>245296.66666666701</v>
      </c>
      <c r="I415" s="8">
        <v>39.952670723461701</v>
      </c>
      <c r="J415" s="9">
        <v>1.2724709029165</v>
      </c>
      <c r="K415" s="9">
        <v>0.13176483284988399</v>
      </c>
      <c r="L415" s="9">
        <v>0.86796660675644199</v>
      </c>
      <c r="M415" s="9">
        <v>0</v>
      </c>
      <c r="N415" s="10">
        <v>2</v>
      </c>
      <c r="O415" s="10">
        <v>0</v>
      </c>
      <c r="P415" s="10">
        <v>36</v>
      </c>
      <c r="Q415" s="9">
        <v>0.99973143960632505</v>
      </c>
      <c r="R415" s="9">
        <v>0</v>
      </c>
      <c r="S415" s="9">
        <v>7.7079107505070896E-2</v>
      </c>
      <c r="T415" s="10">
        <v>28</v>
      </c>
      <c r="U415" s="10">
        <v>792</v>
      </c>
      <c r="V415" s="10">
        <v>4</v>
      </c>
      <c r="W415" s="10">
        <v>0</v>
      </c>
      <c r="X415" s="10">
        <v>246</v>
      </c>
      <c r="Y415" s="10">
        <v>95</v>
      </c>
      <c r="Z415" s="10">
        <v>0</v>
      </c>
      <c r="AA415" s="10">
        <v>14</v>
      </c>
      <c r="AB415" s="10">
        <v>21</v>
      </c>
      <c r="AC415" s="10">
        <v>1479</v>
      </c>
      <c r="AD415" s="7">
        <v>40.4423963133641</v>
      </c>
      <c r="AE415" s="10">
        <v>87</v>
      </c>
      <c r="AF415" s="10">
        <v>36</v>
      </c>
      <c r="AG415" s="10">
        <v>5</v>
      </c>
      <c r="AH415" s="10">
        <v>233</v>
      </c>
      <c r="AI415" s="10">
        <v>0</v>
      </c>
      <c r="AJ415" s="10">
        <v>3</v>
      </c>
      <c r="AK415" s="14">
        <v>36</v>
      </c>
      <c r="AL415" s="16">
        <v>0</v>
      </c>
      <c r="AM415" s="17">
        <v>0.10468851081438001</v>
      </c>
      <c r="AN415" s="7">
        <v>25.9335323010291</v>
      </c>
      <c r="AO415" s="7">
        <v>0.78560969585275597</v>
      </c>
      <c r="AP415" s="33">
        <v>2.1328854476622401</v>
      </c>
      <c r="AQ415" s="38" t="s">
        <v>1677</v>
      </c>
      <c r="AR415" s="33" t="s">
        <v>1675</v>
      </c>
      <c r="AS415" s="33" t="s">
        <v>1677</v>
      </c>
      <c r="AT415" s="35" t="s">
        <v>1674</v>
      </c>
      <c r="AU415" s="55">
        <f>RANK(AP415,$AP$5:$AP$811,0)</f>
        <v>591</v>
      </c>
      <c r="AV415" s="55">
        <f>RANK(AW415,$AW$5:$AW$811,0)</f>
        <v>411</v>
      </c>
      <c r="AW415" s="55">
        <f>AN415*AO415</f>
        <v>20.373634423399093</v>
      </c>
    </row>
    <row r="416" spans="3:49" x14ac:dyDescent="0.25">
      <c r="C416" s="19" t="s">
        <v>1192</v>
      </c>
      <c r="D416" s="6" t="s">
        <v>1193</v>
      </c>
      <c r="E416" s="6" t="s">
        <v>89</v>
      </c>
      <c r="F416" s="6" t="s">
        <v>126</v>
      </c>
      <c r="G416" s="13">
        <v>25.6728726391466</v>
      </c>
      <c r="H416" s="11">
        <v>706934</v>
      </c>
      <c r="I416" s="8">
        <v>42.152428810720203</v>
      </c>
      <c r="J416" s="9">
        <v>0.46132836912719699</v>
      </c>
      <c r="K416" s="9">
        <v>8.5355861644121895E-4</v>
      </c>
      <c r="L416" s="9">
        <v>0.874653391805705</v>
      </c>
      <c r="M416" s="9">
        <v>0</v>
      </c>
      <c r="N416" s="10">
        <v>5</v>
      </c>
      <c r="O416" s="10">
        <v>0</v>
      </c>
      <c r="P416" s="10">
        <v>8</v>
      </c>
      <c r="Q416" s="9">
        <v>0.87550695042214799</v>
      </c>
      <c r="R416" s="9">
        <v>0</v>
      </c>
      <c r="S416" s="9">
        <v>9.7152428810720295E-2</v>
      </c>
      <c r="T416" s="10">
        <v>96</v>
      </c>
      <c r="U416" s="10">
        <v>357</v>
      </c>
      <c r="V416" s="10">
        <v>0</v>
      </c>
      <c r="W416" s="10">
        <v>0</v>
      </c>
      <c r="X416" s="10">
        <v>128</v>
      </c>
      <c r="Y416" s="10">
        <v>45</v>
      </c>
      <c r="Z416" s="10">
        <v>0</v>
      </c>
      <c r="AA416" s="10">
        <v>1</v>
      </c>
      <c r="AB416" s="10">
        <v>3</v>
      </c>
      <c r="AC416" s="10">
        <v>597</v>
      </c>
      <c r="AD416" s="7">
        <v>47.524475524475498</v>
      </c>
      <c r="AE416" s="10">
        <v>156</v>
      </c>
      <c r="AF416" s="10">
        <v>93</v>
      </c>
      <c r="AG416" s="10">
        <v>2</v>
      </c>
      <c r="AH416" s="10">
        <v>288</v>
      </c>
      <c r="AI416" s="10">
        <v>0</v>
      </c>
      <c r="AJ416" s="10">
        <v>0</v>
      </c>
      <c r="AK416" s="14">
        <v>8</v>
      </c>
      <c r="AL416" s="16">
        <v>0</v>
      </c>
      <c r="AM416" s="17">
        <v>0.113101342890194</v>
      </c>
      <c r="AN416" s="7">
        <v>3.2436064295522198</v>
      </c>
      <c r="AO416" s="7">
        <v>6.2601782254527603</v>
      </c>
      <c r="AP416" s="33">
        <v>2.2965854642350498</v>
      </c>
      <c r="AQ416" s="38" t="s">
        <v>1677</v>
      </c>
      <c r="AR416" s="33" t="s">
        <v>1676</v>
      </c>
      <c r="AS416" s="33" t="s">
        <v>1675</v>
      </c>
      <c r="AT416" s="35" t="s">
        <v>1674</v>
      </c>
      <c r="AU416" s="55">
        <f>RANK(AP416,$AP$5:$AP$811,0)</f>
        <v>583</v>
      </c>
      <c r="AV416" s="55">
        <f>RANK(AW416,$AW$5:$AW$811,0)</f>
        <v>412</v>
      </c>
      <c r="AW416" s="55">
        <f>AN416*AO416</f>
        <v>20.305554342221377</v>
      </c>
    </row>
    <row r="417" spans="3:49" x14ac:dyDescent="0.25">
      <c r="C417" s="19" t="s">
        <v>613</v>
      </c>
      <c r="D417" s="6" t="s">
        <v>614</v>
      </c>
      <c r="E417" s="6" t="s">
        <v>15</v>
      </c>
      <c r="F417" s="6" t="s">
        <v>131</v>
      </c>
      <c r="G417" s="13">
        <v>4.5901746994292099</v>
      </c>
      <c r="H417" s="11">
        <v>104146</v>
      </c>
      <c r="I417" s="8">
        <v>41.521739130434803</v>
      </c>
      <c r="J417" s="9">
        <v>0.183501846905778</v>
      </c>
      <c r="K417" s="9">
        <v>0</v>
      </c>
      <c r="L417" s="9">
        <v>0.39507541988587103</v>
      </c>
      <c r="M417" s="9">
        <v>0.25935224796058198</v>
      </c>
      <c r="N417" s="10">
        <v>0</v>
      </c>
      <c r="O417" s="10">
        <v>0</v>
      </c>
      <c r="P417" s="10">
        <v>3</v>
      </c>
      <c r="Q417" s="9">
        <v>0.39507541988587103</v>
      </c>
      <c r="R417" s="9">
        <v>0.48806812936496802</v>
      </c>
      <c r="S417" s="9">
        <v>0.63043478260869601</v>
      </c>
      <c r="T417" s="10">
        <v>7</v>
      </c>
      <c r="U417" s="10">
        <v>0</v>
      </c>
      <c r="V417" s="10">
        <v>0</v>
      </c>
      <c r="W417" s="10">
        <v>0</v>
      </c>
      <c r="X417" s="10">
        <v>36</v>
      </c>
      <c r="Y417" s="10">
        <v>4</v>
      </c>
      <c r="Z417" s="10">
        <v>0</v>
      </c>
      <c r="AA417" s="10">
        <v>1</v>
      </c>
      <c r="AB417" s="10">
        <v>1</v>
      </c>
      <c r="AC417" s="10">
        <v>46</v>
      </c>
      <c r="AD417" s="7">
        <v>12</v>
      </c>
      <c r="AE417" s="10">
        <v>6</v>
      </c>
      <c r="AF417" s="10">
        <v>0</v>
      </c>
      <c r="AG417" s="10">
        <v>0</v>
      </c>
      <c r="AH417" s="10">
        <v>16</v>
      </c>
      <c r="AI417" s="10">
        <v>0</v>
      </c>
      <c r="AJ417" s="10">
        <v>0</v>
      </c>
      <c r="AK417" s="14">
        <v>3</v>
      </c>
      <c r="AL417" s="16">
        <v>1</v>
      </c>
      <c r="AM417" s="17">
        <v>0.62445945542873704</v>
      </c>
      <c r="AN417" s="7">
        <v>7.4400045008638998</v>
      </c>
      <c r="AO417" s="7">
        <v>2.7149088270095101</v>
      </c>
      <c r="AP417" s="33">
        <v>12.6134152586804</v>
      </c>
      <c r="AQ417" s="38" t="s">
        <v>1676</v>
      </c>
      <c r="AR417" s="33" t="s">
        <v>1676</v>
      </c>
      <c r="AS417" s="33" t="s">
        <v>1677</v>
      </c>
      <c r="AT417" s="35" t="s">
        <v>1673</v>
      </c>
      <c r="AU417" s="55">
        <f>RANK(AP417,$AP$5:$AP$811,0)</f>
        <v>294</v>
      </c>
      <c r="AV417" s="55">
        <f>RANK(AW417,$AW$5:$AW$811,0)</f>
        <v>413</v>
      </c>
      <c r="AW417" s="55">
        <f>AN417*AO417</f>
        <v>20.198933892385885</v>
      </c>
    </row>
    <row r="418" spans="3:49" x14ac:dyDescent="0.25">
      <c r="C418" s="19" t="s">
        <v>922</v>
      </c>
      <c r="D418" s="6" t="s">
        <v>923</v>
      </c>
      <c r="E418" s="6" t="s">
        <v>15</v>
      </c>
      <c r="F418" s="6" t="s">
        <v>19</v>
      </c>
      <c r="G418" s="13">
        <v>14.117274767239801</v>
      </c>
      <c r="H418" s="11">
        <v>720886.66666666698</v>
      </c>
      <c r="I418" s="8">
        <v>44.037656903765701</v>
      </c>
      <c r="J418" s="9">
        <v>0.30665831561290302</v>
      </c>
      <c r="K418" s="9">
        <v>0</v>
      </c>
      <c r="L418" s="9">
        <v>0.95210092897981302</v>
      </c>
      <c r="M418" s="9">
        <v>4.7464075582240098E-2</v>
      </c>
      <c r="N418" s="10">
        <v>1</v>
      </c>
      <c r="O418" s="10">
        <v>3</v>
      </c>
      <c r="P418" s="10">
        <v>9</v>
      </c>
      <c r="Q418" s="9">
        <v>0.90868724332038597</v>
      </c>
      <c r="R418" s="9">
        <v>9.0877761241667299E-2</v>
      </c>
      <c r="S418" s="9">
        <v>5.0209205020920501E-2</v>
      </c>
      <c r="T418" s="10">
        <v>47</v>
      </c>
      <c r="U418" s="10">
        <v>166</v>
      </c>
      <c r="V418" s="10">
        <v>0</v>
      </c>
      <c r="W418" s="10">
        <v>0</v>
      </c>
      <c r="X418" s="10">
        <v>29</v>
      </c>
      <c r="Y418" s="10">
        <v>10</v>
      </c>
      <c r="Z418" s="10">
        <v>1</v>
      </c>
      <c r="AA418" s="10">
        <v>5</v>
      </c>
      <c r="AB418" s="10">
        <v>5</v>
      </c>
      <c r="AC418" s="10">
        <v>239</v>
      </c>
      <c r="AD418" s="7">
        <v>47.170212765957402</v>
      </c>
      <c r="AE418" s="10">
        <v>32</v>
      </c>
      <c r="AF418" s="10">
        <v>22</v>
      </c>
      <c r="AG418" s="10">
        <v>3</v>
      </c>
      <c r="AH418" s="10">
        <v>97</v>
      </c>
      <c r="AI418" s="10">
        <v>0</v>
      </c>
      <c r="AJ418" s="10">
        <v>0</v>
      </c>
      <c r="AK418" s="14">
        <v>8</v>
      </c>
      <c r="AL418" s="16">
        <v>0</v>
      </c>
      <c r="AM418" s="17">
        <v>0.22635743752950399</v>
      </c>
      <c r="AN418" s="7">
        <v>3.9481673148668199</v>
      </c>
      <c r="AO418" s="7">
        <v>5.1063484144157103</v>
      </c>
      <c r="AP418" s="33">
        <v>4.5635284444368001</v>
      </c>
      <c r="AQ418" s="38" t="s">
        <v>1677</v>
      </c>
      <c r="AR418" s="33" t="s">
        <v>1676</v>
      </c>
      <c r="AS418" s="33" t="s">
        <v>1676</v>
      </c>
      <c r="AT418" s="35" t="s">
        <v>1673</v>
      </c>
      <c r="AU418" s="55">
        <f>RANK(AP418,$AP$5:$AP$811,0)</f>
        <v>448</v>
      </c>
      <c r="AV418" s="55">
        <f>RANK(AW418,$AW$5:$AW$811,0)</f>
        <v>414</v>
      </c>
      <c r="AW418" s="55">
        <f>AN418*AO418</f>
        <v>20.160717908118119</v>
      </c>
    </row>
    <row r="419" spans="3:49" x14ac:dyDescent="0.25">
      <c r="C419" s="19" t="s">
        <v>767</v>
      </c>
      <c r="D419" s="6" t="s">
        <v>768</v>
      </c>
      <c r="E419" s="6" t="s">
        <v>27</v>
      </c>
      <c r="F419" s="6" t="s">
        <v>204</v>
      </c>
      <c r="G419" s="13">
        <v>20.1909853479542</v>
      </c>
      <c r="H419" s="11">
        <v>337919.33333333302</v>
      </c>
      <c r="I419" s="8">
        <v>44.394463667820098</v>
      </c>
      <c r="J419" s="9">
        <v>0.56261067392225494</v>
      </c>
      <c r="K419" s="9">
        <v>0.29515654713598199</v>
      </c>
      <c r="L419" s="9">
        <v>0.40546656274315901</v>
      </c>
      <c r="M419" s="9">
        <v>0.20000142015453101</v>
      </c>
      <c r="N419" s="10">
        <v>1</v>
      </c>
      <c r="O419" s="10">
        <v>0</v>
      </c>
      <c r="P419" s="10">
        <v>18</v>
      </c>
      <c r="Q419" s="9">
        <v>0.41834379636733199</v>
      </c>
      <c r="R419" s="9">
        <v>0.489323345684474</v>
      </c>
      <c r="S419" s="9">
        <v>9.96563573883162E-2</v>
      </c>
      <c r="T419" s="10">
        <v>62</v>
      </c>
      <c r="U419" s="10">
        <v>17</v>
      </c>
      <c r="V419" s="10">
        <v>1</v>
      </c>
      <c r="W419" s="10">
        <v>56</v>
      </c>
      <c r="X419" s="10">
        <v>100</v>
      </c>
      <c r="Y419" s="10">
        <v>47</v>
      </c>
      <c r="Z419" s="10">
        <v>0</v>
      </c>
      <c r="AA419" s="10">
        <v>6</v>
      </c>
      <c r="AB419" s="10">
        <v>8</v>
      </c>
      <c r="AC419" s="10">
        <v>291</v>
      </c>
      <c r="AD419" s="7">
        <v>31.876923076923099</v>
      </c>
      <c r="AE419" s="10">
        <v>11</v>
      </c>
      <c r="AF419" s="10">
        <v>8</v>
      </c>
      <c r="AG419" s="10">
        <v>3</v>
      </c>
      <c r="AH419" s="10">
        <v>69</v>
      </c>
      <c r="AI419" s="10">
        <v>0</v>
      </c>
      <c r="AJ419" s="10">
        <v>0</v>
      </c>
      <c r="AK419" s="14">
        <v>18</v>
      </c>
      <c r="AL419" s="16">
        <v>0</v>
      </c>
      <c r="AM419" s="17">
        <v>0.36334266238827101</v>
      </c>
      <c r="AN419" s="7">
        <v>9.9161441117721107</v>
      </c>
      <c r="AO419" s="7">
        <v>2.0249641998206802</v>
      </c>
      <c r="AP419" s="33">
        <v>7.2958613728993198</v>
      </c>
      <c r="AQ419" s="38" t="s">
        <v>1676</v>
      </c>
      <c r="AR419" s="33" t="s">
        <v>1676</v>
      </c>
      <c r="AS419" s="33" t="s">
        <v>1677</v>
      </c>
      <c r="AT419" s="35" t="s">
        <v>1673</v>
      </c>
      <c r="AU419" s="55">
        <f>RANK(AP419,$AP$5:$AP$811,0)</f>
        <v>371</v>
      </c>
      <c r="AV419" s="55">
        <f>RANK(AW419,$AW$5:$AW$811,0)</f>
        <v>415</v>
      </c>
      <c r="AW419" s="55">
        <f>AN419*AO419</f>
        <v>20.079836826601163</v>
      </c>
    </row>
    <row r="420" spans="3:49" x14ac:dyDescent="0.25">
      <c r="C420" s="19" t="s">
        <v>996</v>
      </c>
      <c r="D420" s="6" t="s">
        <v>997</v>
      </c>
      <c r="E420" s="6" t="s">
        <v>89</v>
      </c>
      <c r="F420" s="6" t="s">
        <v>90</v>
      </c>
      <c r="G420" s="13">
        <v>80.979288402370898</v>
      </c>
      <c r="H420" s="11">
        <v>522460</v>
      </c>
      <c r="I420" s="8">
        <v>43.762551683402201</v>
      </c>
      <c r="J420" s="9">
        <v>0</v>
      </c>
      <c r="K420" s="9">
        <v>0.41459759658103201</v>
      </c>
      <c r="L420" s="9">
        <v>0.28142747167889498</v>
      </c>
      <c r="M420" s="9">
        <v>2.4643428707932E-2</v>
      </c>
      <c r="N420" s="10">
        <v>6</v>
      </c>
      <c r="O420" s="10">
        <v>3</v>
      </c>
      <c r="P420" s="10">
        <v>94</v>
      </c>
      <c r="Q420" s="9">
        <v>0.70581246497176198</v>
      </c>
      <c r="R420" s="9">
        <v>3.5303679239430702E-2</v>
      </c>
      <c r="S420" s="9">
        <v>4.7535211267605598E-2</v>
      </c>
      <c r="T420" s="10">
        <v>408</v>
      </c>
      <c r="U420" s="10">
        <v>811</v>
      </c>
      <c r="V420" s="10">
        <v>3</v>
      </c>
      <c r="W420" s="10">
        <v>0</v>
      </c>
      <c r="X420" s="10">
        <v>296</v>
      </c>
      <c r="Y420" s="10">
        <v>287</v>
      </c>
      <c r="Z420" s="10">
        <v>10</v>
      </c>
      <c r="AA420" s="10">
        <v>9</v>
      </c>
      <c r="AB420" s="10">
        <v>35</v>
      </c>
      <c r="AC420" s="10">
        <v>1704</v>
      </c>
      <c r="AD420" s="7">
        <v>28.1063829787233</v>
      </c>
      <c r="AE420" s="10">
        <v>256</v>
      </c>
      <c r="AF420" s="10">
        <v>177</v>
      </c>
      <c r="AG420" s="10">
        <v>21</v>
      </c>
      <c r="AH420" s="10">
        <v>684</v>
      </c>
      <c r="AI420" s="10">
        <v>0</v>
      </c>
      <c r="AJ420" s="10">
        <v>0</v>
      </c>
      <c r="AK420" s="14">
        <v>93</v>
      </c>
      <c r="AL420" s="16">
        <v>0</v>
      </c>
      <c r="AM420" s="17">
        <v>0.18788337662392901</v>
      </c>
      <c r="AN420" s="7">
        <v>4.3409132797206604</v>
      </c>
      <c r="AO420" s="7">
        <v>4.6156918737636197</v>
      </c>
      <c r="AP420" s="33">
        <v>3.7644911091181399</v>
      </c>
      <c r="AQ420" s="38" t="s">
        <v>1677</v>
      </c>
      <c r="AR420" s="33" t="s">
        <v>1676</v>
      </c>
      <c r="AS420" s="33" t="s">
        <v>1676</v>
      </c>
      <c r="AT420" s="35" t="s">
        <v>1673</v>
      </c>
      <c r="AU420" s="55">
        <f>RANK(AP420,$AP$5:$AP$811,0)</f>
        <v>485</v>
      </c>
      <c r="AV420" s="55">
        <f>RANK(AW420,$AW$5:$AW$811,0)</f>
        <v>416</v>
      </c>
      <c r="AW420" s="55">
        <f>AN420*AO420</f>
        <v>20.036318149919236</v>
      </c>
    </row>
    <row r="421" spans="3:49" x14ac:dyDescent="0.25">
      <c r="C421" s="19" t="s">
        <v>1356</v>
      </c>
      <c r="D421" s="6" t="s">
        <v>1357</v>
      </c>
      <c r="E421" s="6" t="s">
        <v>15</v>
      </c>
      <c r="F421" s="6" t="s">
        <v>16</v>
      </c>
      <c r="G421" s="13">
        <v>140.97163814661701</v>
      </c>
      <c r="H421" s="11">
        <v>609072.33333333302</v>
      </c>
      <c r="I421" s="8">
        <v>43.312002767208597</v>
      </c>
      <c r="J421" s="9">
        <v>0.376963526582895</v>
      </c>
      <c r="K421" s="9">
        <v>4.36707812623214E-2</v>
      </c>
      <c r="L421" s="9">
        <v>0.88439798236789302</v>
      </c>
      <c r="M421" s="9">
        <v>1.7866357537734901E-2</v>
      </c>
      <c r="N421" s="10">
        <v>5</v>
      </c>
      <c r="O421" s="10">
        <v>0</v>
      </c>
      <c r="P421" s="10">
        <v>164</v>
      </c>
      <c r="Q421" s="9">
        <v>0.92678378870959299</v>
      </c>
      <c r="R421" s="9">
        <v>1.93881417159028E-2</v>
      </c>
      <c r="S421" s="9">
        <v>0.15203870076019299</v>
      </c>
      <c r="T421" s="10">
        <v>162</v>
      </c>
      <c r="U421" s="10">
        <v>1680</v>
      </c>
      <c r="V421" s="10">
        <v>11</v>
      </c>
      <c r="W421" s="10">
        <v>0</v>
      </c>
      <c r="X421" s="10">
        <v>219</v>
      </c>
      <c r="Y421" s="10">
        <v>382</v>
      </c>
      <c r="Z421" s="10">
        <v>10</v>
      </c>
      <c r="AA421" s="10">
        <v>17</v>
      </c>
      <c r="AB421" s="10">
        <v>27</v>
      </c>
      <c r="AC421" s="10">
        <v>2894</v>
      </c>
      <c r="AD421" s="7">
        <v>37.946046511627898</v>
      </c>
      <c r="AE421" s="10">
        <v>519</v>
      </c>
      <c r="AF421" s="10">
        <v>279</v>
      </c>
      <c r="AG421" s="10">
        <v>22</v>
      </c>
      <c r="AH421" s="10">
        <v>1112</v>
      </c>
      <c r="AI421" s="10">
        <v>0</v>
      </c>
      <c r="AJ421" s="10">
        <v>4</v>
      </c>
      <c r="AK421" s="14">
        <v>164</v>
      </c>
      <c r="AL421" s="16">
        <v>0</v>
      </c>
      <c r="AM421" s="17">
        <v>7.1544192622864003E-2</v>
      </c>
      <c r="AN421" s="7">
        <v>5.1066734121561899</v>
      </c>
      <c r="AO421" s="7">
        <v>3.9221115334852201</v>
      </c>
      <c r="AP421" s="33">
        <v>1.43295453367111</v>
      </c>
      <c r="AQ421" s="38" t="s">
        <v>1677</v>
      </c>
      <c r="AR421" s="33" t="s">
        <v>1676</v>
      </c>
      <c r="AS421" s="33" t="s">
        <v>1676</v>
      </c>
      <c r="AT421" s="35" t="s">
        <v>1674</v>
      </c>
      <c r="AU421" s="55">
        <f>RANK(AP421,$AP$5:$AP$811,0)</f>
        <v>666</v>
      </c>
      <c r="AV421" s="55">
        <f>RANK(AW421,$AW$5:$AW$811,0)</f>
        <v>417</v>
      </c>
      <c r="AW421" s="55">
        <f>AN421*AO421</f>
        <v>20.028942687560114</v>
      </c>
    </row>
    <row r="422" spans="3:49" x14ac:dyDescent="0.25">
      <c r="C422" s="19" t="s">
        <v>533</v>
      </c>
      <c r="D422" s="6" t="s">
        <v>534</v>
      </c>
      <c r="E422" s="6" t="s">
        <v>11</v>
      </c>
      <c r="F422" s="6" t="s">
        <v>12</v>
      </c>
      <c r="G422" s="13">
        <v>5.5388586398158903</v>
      </c>
      <c r="H422" s="11">
        <v>1089266</v>
      </c>
      <c r="I422" s="8">
        <v>43.192182410423499</v>
      </c>
      <c r="J422" s="9">
        <v>9.4599839970151298E-2</v>
      </c>
      <c r="K422" s="9">
        <v>0</v>
      </c>
      <c r="L422" s="9">
        <v>0.326843936568468</v>
      </c>
      <c r="M422" s="9">
        <v>0.65005322881537997</v>
      </c>
      <c r="N422" s="10">
        <v>10</v>
      </c>
      <c r="O422" s="10">
        <v>1</v>
      </c>
      <c r="P422" s="10">
        <v>8</v>
      </c>
      <c r="Q422" s="9">
        <v>0.326843936568468</v>
      </c>
      <c r="R422" s="9">
        <v>0.66450810662583903</v>
      </c>
      <c r="S422" s="9">
        <v>9.0909090909090898E-2</v>
      </c>
      <c r="T422" s="10">
        <v>43</v>
      </c>
      <c r="U422" s="10">
        <v>79</v>
      </c>
      <c r="V422" s="10">
        <v>5</v>
      </c>
      <c r="W422" s="10">
        <v>1</v>
      </c>
      <c r="X422" s="10">
        <v>113</v>
      </c>
      <c r="Y422" s="10">
        <v>79</v>
      </c>
      <c r="Z422" s="10">
        <v>9</v>
      </c>
      <c r="AA422" s="10">
        <v>1</v>
      </c>
      <c r="AB422" s="10">
        <v>1</v>
      </c>
      <c r="AC422" s="10">
        <v>308</v>
      </c>
      <c r="AD422" s="7">
        <v>26.493670886076</v>
      </c>
      <c r="AE422" s="10">
        <v>21</v>
      </c>
      <c r="AF422" s="10">
        <v>29</v>
      </c>
      <c r="AG422" s="10">
        <v>16</v>
      </c>
      <c r="AH422" s="10">
        <v>83</v>
      </c>
      <c r="AI422" s="10">
        <v>0</v>
      </c>
      <c r="AJ422" s="10">
        <v>0</v>
      </c>
      <c r="AK422" s="14">
        <v>8</v>
      </c>
      <c r="AL422" s="16">
        <v>1</v>
      </c>
      <c r="AM422" s="17">
        <v>0.83128291630782902</v>
      </c>
      <c r="AN422" s="7">
        <v>2.3749636403733398</v>
      </c>
      <c r="AO422" s="7">
        <v>8.3515531589186907</v>
      </c>
      <c r="AP422" s="33">
        <v>16.488193304074699</v>
      </c>
      <c r="AQ422" s="38" t="s">
        <v>1675</v>
      </c>
      <c r="AR422" s="33" t="s">
        <v>1677</v>
      </c>
      <c r="AS422" s="33" t="s">
        <v>1675</v>
      </c>
      <c r="AT422" s="35" t="s">
        <v>1672</v>
      </c>
      <c r="AU422" s="55">
        <f>RANK(AP422,$AP$5:$AP$811,0)</f>
        <v>254</v>
      </c>
      <c r="AV422" s="55">
        <f>RANK(AW422,$AW$5:$AW$811,0)</f>
        <v>418</v>
      </c>
      <c r="AW422" s="55">
        <f>AN422*AO422</f>
        <v>19.834635093077001</v>
      </c>
    </row>
    <row r="423" spans="3:49" x14ac:dyDescent="0.25">
      <c r="C423" s="19" t="s">
        <v>657</v>
      </c>
      <c r="D423" s="6" t="s">
        <v>658</v>
      </c>
      <c r="E423" s="6" t="s">
        <v>15</v>
      </c>
      <c r="F423" s="6" t="s">
        <v>131</v>
      </c>
      <c r="G423" s="13">
        <v>3.1676701439917099</v>
      </c>
      <c r="H423" s="11">
        <v>1162559</v>
      </c>
      <c r="I423" s="8">
        <v>42.279411764705898</v>
      </c>
      <c r="J423" s="9">
        <v>0.22208450713800601</v>
      </c>
      <c r="K423" s="9">
        <v>0</v>
      </c>
      <c r="L423" s="9">
        <v>0.19905015747981</v>
      </c>
      <c r="M423" s="9">
        <v>0.79843713067862099</v>
      </c>
      <c r="N423" s="10">
        <v>0</v>
      </c>
      <c r="O423" s="10">
        <v>0</v>
      </c>
      <c r="P423" s="10">
        <v>7</v>
      </c>
      <c r="Q423" s="9">
        <v>0.20156286932137801</v>
      </c>
      <c r="R423" s="9">
        <v>0.79843713067862099</v>
      </c>
      <c r="S423" s="9">
        <v>0.26470588235294101</v>
      </c>
      <c r="T423" s="10">
        <v>5</v>
      </c>
      <c r="U423" s="10">
        <v>6</v>
      </c>
      <c r="V423" s="10">
        <v>0</v>
      </c>
      <c r="W423" s="10">
        <v>1</v>
      </c>
      <c r="X423" s="10">
        <v>49</v>
      </c>
      <c r="Y423" s="10">
        <v>3</v>
      </c>
      <c r="Z423" s="10">
        <v>0</v>
      </c>
      <c r="AA423" s="10">
        <v>1</v>
      </c>
      <c r="AB423" s="10">
        <v>2</v>
      </c>
      <c r="AC423" s="10">
        <v>68</v>
      </c>
      <c r="AD423" s="7">
        <v>23.384615384615302</v>
      </c>
      <c r="AE423" s="10">
        <v>8</v>
      </c>
      <c r="AF423" s="10">
        <v>7</v>
      </c>
      <c r="AG423" s="10">
        <v>0</v>
      </c>
      <c r="AH423" s="10">
        <v>26</v>
      </c>
      <c r="AI423" s="10">
        <v>0</v>
      </c>
      <c r="AJ423" s="10">
        <v>0</v>
      </c>
      <c r="AK423" s="14">
        <v>7</v>
      </c>
      <c r="AL423" s="16">
        <v>0</v>
      </c>
      <c r="AM423" s="17">
        <v>0.55492622987144902</v>
      </c>
      <c r="AN423" s="7">
        <v>2.6374653221531799</v>
      </c>
      <c r="AO423" s="7">
        <v>7.4912069069359903</v>
      </c>
      <c r="AP423" s="33">
        <v>10.964120597824801</v>
      </c>
      <c r="AQ423" s="38" t="s">
        <v>1676</v>
      </c>
      <c r="AR423" s="33" t="s">
        <v>1676</v>
      </c>
      <c r="AS423" s="33" t="s">
        <v>1675</v>
      </c>
      <c r="AT423" s="35" t="s">
        <v>1673</v>
      </c>
      <c r="AU423" s="55">
        <f>RANK(AP423,$AP$5:$AP$811,0)</f>
        <v>316</v>
      </c>
      <c r="AV423" s="55">
        <f>RANK(AW423,$AW$5:$AW$811,0)</f>
        <v>419</v>
      </c>
      <c r="AW423" s="55">
        <f>AN423*AO423</f>
        <v>19.757798438118058</v>
      </c>
    </row>
    <row r="424" spans="3:49" x14ac:dyDescent="0.25">
      <c r="C424" s="19" t="s">
        <v>1188</v>
      </c>
      <c r="D424" s="6" t="s">
        <v>1189</v>
      </c>
      <c r="E424" s="6" t="s">
        <v>15</v>
      </c>
      <c r="F424" s="6" t="s">
        <v>39</v>
      </c>
      <c r="G424" s="13">
        <v>51.405673463713597</v>
      </c>
      <c r="H424" s="11">
        <v>1242662</v>
      </c>
      <c r="I424" s="8">
        <v>40.583596214510997</v>
      </c>
      <c r="J424" s="9">
        <v>0.65502518014431999</v>
      </c>
      <c r="K424" s="9">
        <v>0.83560046325168902</v>
      </c>
      <c r="L424" s="9">
        <v>2.6780064114992699E-2</v>
      </c>
      <c r="M424" s="9">
        <v>0</v>
      </c>
      <c r="N424" s="10">
        <v>1</v>
      </c>
      <c r="O424" s="10">
        <v>2</v>
      </c>
      <c r="P424" s="10">
        <v>36</v>
      </c>
      <c r="Q424" s="9">
        <v>0.94639597781129303</v>
      </c>
      <c r="R424" s="9">
        <v>0</v>
      </c>
      <c r="S424" s="9">
        <v>4.8069345941686402E-2</v>
      </c>
      <c r="T424" s="10">
        <v>42</v>
      </c>
      <c r="U424" s="10">
        <v>760</v>
      </c>
      <c r="V424" s="10">
        <v>57</v>
      </c>
      <c r="W424" s="10">
        <v>0</v>
      </c>
      <c r="X424" s="10">
        <v>81</v>
      </c>
      <c r="Y424" s="10">
        <v>72</v>
      </c>
      <c r="Z424" s="10">
        <v>18</v>
      </c>
      <c r="AA424" s="10">
        <v>11</v>
      </c>
      <c r="AB424" s="10">
        <v>14</v>
      </c>
      <c r="AC424" s="10">
        <v>1269</v>
      </c>
      <c r="AD424" s="7">
        <v>52.751923076923099</v>
      </c>
      <c r="AE424" s="10">
        <v>233</v>
      </c>
      <c r="AF424" s="10">
        <v>88</v>
      </c>
      <c r="AG424" s="10">
        <v>8</v>
      </c>
      <c r="AH424" s="10">
        <v>543</v>
      </c>
      <c r="AI424" s="10">
        <v>0</v>
      </c>
      <c r="AJ424" s="10">
        <v>1</v>
      </c>
      <c r="AK424" s="14">
        <v>36</v>
      </c>
      <c r="AL424" s="16">
        <v>0</v>
      </c>
      <c r="AM424" s="17">
        <v>0.118000643177086</v>
      </c>
      <c r="AN424" s="7">
        <v>4.8595079185643302</v>
      </c>
      <c r="AO424" s="7">
        <v>4.0295359459939801</v>
      </c>
      <c r="AP424" s="33">
        <v>2.3106368912601698</v>
      </c>
      <c r="AQ424" s="38" t="s">
        <v>1677</v>
      </c>
      <c r="AR424" s="33" t="s">
        <v>1676</v>
      </c>
      <c r="AS424" s="33" t="s">
        <v>1676</v>
      </c>
      <c r="AT424" s="35" t="s">
        <v>1674</v>
      </c>
      <c r="AU424" s="55">
        <f>RANK(AP424,$AP$5:$AP$811,0)</f>
        <v>581</v>
      </c>
      <c r="AV424" s="55">
        <f>RANK(AW424,$AW$5:$AW$811,0)</f>
        <v>420</v>
      </c>
      <c r="AW424" s="55">
        <f>AN424*AO424</f>
        <v>19.581561837697354</v>
      </c>
    </row>
    <row r="425" spans="3:49" x14ac:dyDescent="0.25">
      <c r="C425" s="19" t="s">
        <v>741</v>
      </c>
      <c r="D425" s="6" t="s">
        <v>742</v>
      </c>
      <c r="E425" s="6" t="s">
        <v>11</v>
      </c>
      <c r="F425" s="6" t="s">
        <v>12</v>
      </c>
      <c r="G425" s="13">
        <v>8.5837952367842103</v>
      </c>
      <c r="H425" s="11">
        <v>1056111</v>
      </c>
      <c r="I425" s="8">
        <v>43.926229508196698</v>
      </c>
      <c r="J425" s="9">
        <v>0.27285093675990602</v>
      </c>
      <c r="K425" s="9">
        <v>0</v>
      </c>
      <c r="L425" s="9">
        <v>0.669524197402252</v>
      </c>
      <c r="M425" s="9">
        <v>0.107948331585124</v>
      </c>
      <c r="N425" s="10">
        <v>1</v>
      </c>
      <c r="O425" s="10">
        <v>0</v>
      </c>
      <c r="P425" s="10">
        <v>13</v>
      </c>
      <c r="Q425" s="9">
        <v>0.669524197402252</v>
      </c>
      <c r="R425" s="9">
        <v>0.107948331585124</v>
      </c>
      <c r="S425" s="9">
        <v>4.8780487804878099E-2</v>
      </c>
      <c r="T425" s="10">
        <v>38</v>
      </c>
      <c r="U425" s="10">
        <v>49</v>
      </c>
      <c r="V425" s="10">
        <v>3</v>
      </c>
      <c r="W425" s="10">
        <v>0</v>
      </c>
      <c r="X425" s="10">
        <v>46</v>
      </c>
      <c r="Y425" s="10">
        <v>23</v>
      </c>
      <c r="Z425" s="10">
        <v>0</v>
      </c>
      <c r="AA425" s="10">
        <v>5</v>
      </c>
      <c r="AB425" s="10">
        <v>9</v>
      </c>
      <c r="AC425" s="10">
        <v>123</v>
      </c>
      <c r="AD425" s="7">
        <v>28.227272727272702</v>
      </c>
      <c r="AE425" s="10">
        <v>15</v>
      </c>
      <c r="AF425" s="10">
        <v>16</v>
      </c>
      <c r="AG425" s="10">
        <v>5</v>
      </c>
      <c r="AH425" s="10">
        <v>45</v>
      </c>
      <c r="AI425" s="10">
        <v>0</v>
      </c>
      <c r="AJ425" s="10">
        <v>0</v>
      </c>
      <c r="AK425" s="14">
        <v>13</v>
      </c>
      <c r="AL425" s="16">
        <v>1</v>
      </c>
      <c r="AM425" s="17">
        <v>0.41419365225003602</v>
      </c>
      <c r="AN425" s="7">
        <v>3.3148039446782498</v>
      </c>
      <c r="AO425" s="7">
        <v>5.8841225154975101</v>
      </c>
      <c r="AP425" s="33">
        <v>8.0787281169581107</v>
      </c>
      <c r="AQ425" s="38" t="s">
        <v>1676</v>
      </c>
      <c r="AR425" s="33" t="s">
        <v>1676</v>
      </c>
      <c r="AS425" s="33" t="s">
        <v>1675</v>
      </c>
      <c r="AT425" s="35" t="s">
        <v>1673</v>
      </c>
      <c r="AU425" s="55">
        <f>RANK(AP425,$AP$5:$AP$811,0)</f>
        <v>358</v>
      </c>
      <c r="AV425" s="55">
        <f>RANK(AW425,$AW$5:$AW$811,0)</f>
        <v>421</v>
      </c>
      <c r="AW425" s="55">
        <f>AN425*AO425</f>
        <v>19.504712525341251</v>
      </c>
    </row>
    <row r="426" spans="3:49" x14ac:dyDescent="0.25">
      <c r="C426" s="19" t="s">
        <v>1454</v>
      </c>
      <c r="D426" s="6" t="s">
        <v>1455</v>
      </c>
      <c r="E426" s="6" t="s">
        <v>15</v>
      </c>
      <c r="F426" s="6" t="s">
        <v>16</v>
      </c>
      <c r="G426" s="13">
        <v>63.995336802595403</v>
      </c>
      <c r="H426" s="11">
        <v>1226260.66666667</v>
      </c>
      <c r="I426" s="8">
        <v>42.415094339622598</v>
      </c>
      <c r="J426" s="9">
        <v>0.452630643842245</v>
      </c>
      <c r="K426" s="9">
        <v>2.06741988766179E-3</v>
      </c>
      <c r="L426" s="9">
        <v>0.83250052077474301</v>
      </c>
      <c r="M426" s="9">
        <v>5.1355301567764799E-2</v>
      </c>
      <c r="N426" s="10">
        <v>7</v>
      </c>
      <c r="O426" s="10">
        <v>0</v>
      </c>
      <c r="P426" s="10">
        <v>83</v>
      </c>
      <c r="Q426" s="9">
        <v>0.83456794066240503</v>
      </c>
      <c r="R426" s="9">
        <v>5.09677755477159E-2</v>
      </c>
      <c r="S426" s="9">
        <v>2.1343377275580701E-2</v>
      </c>
      <c r="T426" s="10">
        <v>173</v>
      </c>
      <c r="U426" s="10">
        <v>1013</v>
      </c>
      <c r="V426" s="10">
        <v>12</v>
      </c>
      <c r="W426" s="10">
        <v>0</v>
      </c>
      <c r="X426" s="10">
        <v>308</v>
      </c>
      <c r="Y426" s="10">
        <v>69</v>
      </c>
      <c r="Z426" s="10">
        <v>13</v>
      </c>
      <c r="AA426" s="10">
        <v>15</v>
      </c>
      <c r="AB426" s="10">
        <v>27</v>
      </c>
      <c r="AC426" s="10">
        <v>1593</v>
      </c>
      <c r="AD426" s="7">
        <v>42.394984326018701</v>
      </c>
      <c r="AE426" s="10">
        <v>338</v>
      </c>
      <c r="AF426" s="10">
        <v>181</v>
      </c>
      <c r="AG426" s="10">
        <v>15</v>
      </c>
      <c r="AH426" s="10">
        <v>644</v>
      </c>
      <c r="AI426" s="10">
        <v>0</v>
      </c>
      <c r="AJ426" s="10">
        <v>6</v>
      </c>
      <c r="AK426" s="14">
        <v>83</v>
      </c>
      <c r="AL426" s="16">
        <v>0</v>
      </c>
      <c r="AM426" s="17">
        <v>5.0897226387217297E-2</v>
      </c>
      <c r="AN426" s="7">
        <v>4.0292954357222399</v>
      </c>
      <c r="AO426" s="7">
        <v>4.7905679068454496</v>
      </c>
      <c r="AP426" s="33">
        <v>0.98244948416463396</v>
      </c>
      <c r="AQ426" s="38" t="s">
        <v>1677</v>
      </c>
      <c r="AR426" s="33" t="s">
        <v>1676</v>
      </c>
      <c r="AS426" s="33" t="s">
        <v>1676</v>
      </c>
      <c r="AT426" s="35" t="s">
        <v>1674</v>
      </c>
      <c r="AU426" s="55">
        <f>RANK(AP426,$AP$5:$AP$811,0)</f>
        <v>715</v>
      </c>
      <c r="AV426" s="55">
        <f>RANK(AW426,$AW$5:$AW$811,0)</f>
        <v>422</v>
      </c>
      <c r="AW426" s="55">
        <f>AN426*AO426</f>
        <v>19.302613401569815</v>
      </c>
    </row>
    <row r="427" spans="3:49" x14ac:dyDescent="0.25">
      <c r="C427" s="19" t="s">
        <v>1528</v>
      </c>
      <c r="D427" s="6" t="s">
        <v>1529</v>
      </c>
      <c r="E427" s="6" t="s">
        <v>15</v>
      </c>
      <c r="F427" s="6" t="s">
        <v>39</v>
      </c>
      <c r="G427" s="13">
        <v>46.633584785058098</v>
      </c>
      <c r="H427" s="11">
        <v>454202.66666666698</v>
      </c>
      <c r="I427" s="8">
        <v>42.654320987654202</v>
      </c>
      <c r="J427" s="9">
        <v>0.48060836118690198</v>
      </c>
      <c r="K427" s="9">
        <v>0.45351792691958898</v>
      </c>
      <c r="L427" s="9">
        <v>0.41076185937201798</v>
      </c>
      <c r="M427" s="9">
        <v>5.9812957590077095E-4</v>
      </c>
      <c r="N427" s="10">
        <v>0</v>
      </c>
      <c r="O427" s="10">
        <v>0</v>
      </c>
      <c r="P427" s="10">
        <v>64</v>
      </c>
      <c r="Q427" s="9">
        <v>0.86276901063405098</v>
      </c>
      <c r="R427" s="9">
        <v>2.1089052334596998E-3</v>
      </c>
      <c r="S427" s="9">
        <v>7.7302631578947401E-2</v>
      </c>
      <c r="T427" s="10">
        <v>129</v>
      </c>
      <c r="U427" s="10">
        <v>714</v>
      </c>
      <c r="V427" s="10">
        <v>12</v>
      </c>
      <c r="W427" s="10">
        <v>0</v>
      </c>
      <c r="X427" s="10">
        <v>194</v>
      </c>
      <c r="Y427" s="10">
        <v>96</v>
      </c>
      <c r="Z427" s="10">
        <v>0</v>
      </c>
      <c r="AA427" s="10">
        <v>5</v>
      </c>
      <c r="AB427" s="10">
        <v>9</v>
      </c>
      <c r="AC427" s="10">
        <v>1216</v>
      </c>
      <c r="AD427" s="7">
        <v>42.519274376417201</v>
      </c>
      <c r="AE427" s="10">
        <v>178</v>
      </c>
      <c r="AF427" s="10">
        <v>122</v>
      </c>
      <c r="AG427" s="10">
        <v>9</v>
      </c>
      <c r="AH427" s="10">
        <v>458</v>
      </c>
      <c r="AI427" s="10">
        <v>0</v>
      </c>
      <c r="AJ427" s="10">
        <v>2</v>
      </c>
      <c r="AK427" s="14">
        <v>64</v>
      </c>
      <c r="AL427" s="16">
        <v>0</v>
      </c>
      <c r="AM427" s="17">
        <v>3.2789330712519597E-2</v>
      </c>
      <c r="AN427" s="7">
        <v>4.4934726698074199</v>
      </c>
      <c r="AO427" s="7">
        <v>4.2517683253497696</v>
      </c>
      <c r="AP427" s="33">
        <v>0.62644687747859096</v>
      </c>
      <c r="AQ427" s="38" t="s">
        <v>1677</v>
      </c>
      <c r="AR427" s="33" t="s">
        <v>1676</v>
      </c>
      <c r="AS427" s="33" t="s">
        <v>1676</v>
      </c>
      <c r="AT427" s="35" t="s">
        <v>1674</v>
      </c>
      <c r="AU427" s="55">
        <f>RANK(AP427,$AP$5:$AP$811,0)</f>
        <v>752</v>
      </c>
      <c r="AV427" s="55">
        <f>RANK(AW427,$AW$5:$AW$811,0)</f>
        <v>423</v>
      </c>
      <c r="AW427" s="55">
        <f>AN427*AO427</f>
        <v>19.105204768312053</v>
      </c>
    </row>
    <row r="428" spans="3:49" x14ac:dyDescent="0.25">
      <c r="C428" s="19" t="s">
        <v>789</v>
      </c>
      <c r="D428" s="6" t="s">
        <v>790</v>
      </c>
      <c r="E428" s="6" t="s">
        <v>27</v>
      </c>
      <c r="F428" s="6" t="s">
        <v>204</v>
      </c>
      <c r="G428" s="13">
        <v>48.549795520147001</v>
      </c>
      <c r="H428" s="11">
        <v>1006188.33333333</v>
      </c>
      <c r="I428" s="8">
        <v>41.418166238217701</v>
      </c>
      <c r="J428" s="9">
        <v>0.244693030189882</v>
      </c>
      <c r="K428" s="9">
        <v>0</v>
      </c>
      <c r="L428" s="9">
        <v>0.78630644938303895</v>
      </c>
      <c r="M428" s="9">
        <v>0.16951726092403999</v>
      </c>
      <c r="N428" s="10">
        <v>10</v>
      </c>
      <c r="O428" s="10">
        <v>5</v>
      </c>
      <c r="P428" s="10">
        <v>40</v>
      </c>
      <c r="Q428" s="9">
        <v>0.788125369425004</v>
      </c>
      <c r="R428" s="9">
        <v>0.19874129480949301</v>
      </c>
      <c r="S428" s="9">
        <v>8.61040068201194E-2</v>
      </c>
      <c r="T428" s="10">
        <v>90</v>
      </c>
      <c r="U428" s="10">
        <v>59</v>
      </c>
      <c r="V428" s="10">
        <v>0</v>
      </c>
      <c r="W428" s="10">
        <v>393</v>
      </c>
      <c r="X428" s="10">
        <v>391</v>
      </c>
      <c r="Y428" s="10">
        <v>110</v>
      </c>
      <c r="Z428" s="10">
        <v>10</v>
      </c>
      <c r="AA428" s="10">
        <v>9</v>
      </c>
      <c r="AB428" s="10">
        <v>13</v>
      </c>
      <c r="AC428" s="10">
        <v>1173</v>
      </c>
      <c r="AD428" s="7">
        <v>52.454545454545404</v>
      </c>
      <c r="AE428" s="10">
        <v>280</v>
      </c>
      <c r="AF428" s="10">
        <v>145</v>
      </c>
      <c r="AG428" s="10">
        <v>15</v>
      </c>
      <c r="AH428" s="10">
        <v>577</v>
      </c>
      <c r="AI428" s="10">
        <v>0</v>
      </c>
      <c r="AJ428" s="10">
        <v>0</v>
      </c>
      <c r="AK428" s="14">
        <v>40</v>
      </c>
      <c r="AL428" s="16">
        <v>0</v>
      </c>
      <c r="AM428" s="17">
        <v>0.36203979030351002</v>
      </c>
      <c r="AN428" s="7">
        <v>3.98983827031409</v>
      </c>
      <c r="AO428" s="7">
        <v>4.7787490323002597</v>
      </c>
      <c r="AP428" s="33">
        <v>6.9028084092001496</v>
      </c>
      <c r="AQ428" s="38" t="s">
        <v>1676</v>
      </c>
      <c r="AR428" s="33" t="s">
        <v>1676</v>
      </c>
      <c r="AS428" s="33" t="s">
        <v>1676</v>
      </c>
      <c r="AT428" s="35" t="s">
        <v>1673</v>
      </c>
      <c r="AU428" s="55">
        <f>RANK(AP428,$AP$5:$AP$811,0)</f>
        <v>382</v>
      </c>
      <c r="AV428" s="55">
        <f>RANK(AW428,$AW$5:$AW$811,0)</f>
        <v>424</v>
      </c>
      <c r="AW428" s="55">
        <f>AN428*AO428</f>
        <v>19.066435773298</v>
      </c>
    </row>
    <row r="429" spans="3:49" x14ac:dyDescent="0.25">
      <c r="C429" s="19" t="s">
        <v>1504</v>
      </c>
      <c r="D429" s="6" t="s">
        <v>1505</v>
      </c>
      <c r="E429" s="6" t="s">
        <v>89</v>
      </c>
      <c r="F429" s="6" t="s">
        <v>126</v>
      </c>
      <c r="G429" s="13">
        <v>65.719239273499994</v>
      </c>
      <c r="H429" s="11">
        <v>435994</v>
      </c>
      <c r="I429" s="8">
        <v>43.722484276729602</v>
      </c>
      <c r="J429" s="9">
        <v>0.32178531910616598</v>
      </c>
      <c r="K429" s="9">
        <v>2.0025290815694801E-2</v>
      </c>
      <c r="L429" s="9">
        <v>0.83860733030571699</v>
      </c>
      <c r="M429" s="9">
        <v>9.8894092422221996E-2</v>
      </c>
      <c r="N429" s="10">
        <v>2</v>
      </c>
      <c r="O429" s="10">
        <v>0</v>
      </c>
      <c r="P429" s="10">
        <v>45</v>
      </c>
      <c r="Q429" s="9">
        <v>0.83644132598425303</v>
      </c>
      <c r="R429" s="9">
        <v>0.121085387559381</v>
      </c>
      <c r="S429" s="9">
        <v>3.2006245120999199E-2</v>
      </c>
      <c r="T429" s="10">
        <v>224</v>
      </c>
      <c r="U429" s="10">
        <v>697</v>
      </c>
      <c r="V429" s="10">
        <v>4</v>
      </c>
      <c r="W429" s="10">
        <v>1</v>
      </c>
      <c r="X429" s="10">
        <v>223</v>
      </c>
      <c r="Y429" s="10">
        <v>95</v>
      </c>
      <c r="Z429" s="10">
        <v>0</v>
      </c>
      <c r="AA429" s="10">
        <v>5</v>
      </c>
      <c r="AB429" s="10">
        <v>9</v>
      </c>
      <c r="AC429" s="10">
        <v>1281</v>
      </c>
      <c r="AD429" s="7">
        <v>34.869300911854097</v>
      </c>
      <c r="AE429" s="10">
        <v>145</v>
      </c>
      <c r="AF429" s="10">
        <v>64</v>
      </c>
      <c r="AG429" s="10">
        <v>9</v>
      </c>
      <c r="AH429" s="10">
        <v>350</v>
      </c>
      <c r="AI429" s="10">
        <v>0</v>
      </c>
      <c r="AJ429" s="10">
        <v>0</v>
      </c>
      <c r="AK429" s="14">
        <v>43</v>
      </c>
      <c r="AL429" s="16">
        <v>0</v>
      </c>
      <c r="AM429" s="17">
        <v>4.05352010181333E-2</v>
      </c>
      <c r="AN429" s="7">
        <v>3.9754889277540801</v>
      </c>
      <c r="AO429" s="7">
        <v>4.7775279570754501</v>
      </c>
      <c r="AP429" s="33">
        <v>0.76988545783491003</v>
      </c>
      <c r="AQ429" s="38" t="s">
        <v>1677</v>
      </c>
      <c r="AR429" s="33" t="s">
        <v>1676</v>
      </c>
      <c r="AS429" s="33" t="s">
        <v>1676</v>
      </c>
      <c r="AT429" s="35" t="s">
        <v>1674</v>
      </c>
      <c r="AU429" s="55">
        <f>RANK(AP429,$AP$5:$AP$811,0)</f>
        <v>740</v>
      </c>
      <c r="AV429" s="55">
        <f>RANK(AW429,$AW$5:$AW$811,0)</f>
        <v>425</v>
      </c>
      <c r="AW429" s="55">
        <f>AN429*AO429</f>
        <v>18.993009495389021</v>
      </c>
    </row>
    <row r="430" spans="3:49" x14ac:dyDescent="0.25">
      <c r="C430" s="19" t="s">
        <v>577</v>
      </c>
      <c r="D430" s="6" t="s">
        <v>578</v>
      </c>
      <c r="E430" s="6" t="s">
        <v>15</v>
      </c>
      <c r="F430" s="6" t="s">
        <v>131</v>
      </c>
      <c r="G430" s="13">
        <v>73.646449156362394</v>
      </c>
      <c r="H430" s="11">
        <v>656342</v>
      </c>
      <c r="I430" s="8">
        <v>42.0514319111631</v>
      </c>
      <c r="J430" s="9">
        <v>0.21841330797615899</v>
      </c>
      <c r="K430" s="9">
        <v>2.0612991828168899E-2</v>
      </c>
      <c r="L430" s="9">
        <v>0.183541371823981</v>
      </c>
      <c r="M430" s="9">
        <v>0.70423299649093596</v>
      </c>
      <c r="N430" s="10">
        <v>71</v>
      </c>
      <c r="O430" s="10">
        <v>0</v>
      </c>
      <c r="P430" s="10">
        <v>148</v>
      </c>
      <c r="Q430" s="9">
        <v>0.17447241303467101</v>
      </c>
      <c r="R430" s="9">
        <v>0.79114936384797796</v>
      </c>
      <c r="S430" s="9">
        <v>3.9603960396039598E-2</v>
      </c>
      <c r="T430" s="10">
        <v>194</v>
      </c>
      <c r="U430" s="10">
        <v>693</v>
      </c>
      <c r="V430" s="10">
        <v>0</v>
      </c>
      <c r="W430" s="10">
        <v>11</v>
      </c>
      <c r="X430" s="10">
        <v>435</v>
      </c>
      <c r="Y430" s="10">
        <v>71</v>
      </c>
      <c r="Z430" s="10">
        <v>53</v>
      </c>
      <c r="AA430" s="10">
        <v>17</v>
      </c>
      <c r="AB430" s="10">
        <v>27</v>
      </c>
      <c r="AC430" s="10">
        <v>1717</v>
      </c>
      <c r="AD430" s="7">
        <v>36.251088534107303</v>
      </c>
      <c r="AE430" s="10">
        <v>228</v>
      </c>
      <c r="AF430" s="10">
        <v>94</v>
      </c>
      <c r="AG430" s="10">
        <v>17</v>
      </c>
      <c r="AH430" s="10">
        <v>705</v>
      </c>
      <c r="AI430" s="10">
        <v>0</v>
      </c>
      <c r="AJ430" s="10">
        <v>1</v>
      </c>
      <c r="AK430" s="14">
        <v>148</v>
      </c>
      <c r="AL430" s="16">
        <v>1</v>
      </c>
      <c r="AM430" s="17">
        <v>0.74751211675673501</v>
      </c>
      <c r="AN430" s="7">
        <v>4.0921595205152697</v>
      </c>
      <c r="AO430" s="7">
        <v>4.6288905609759503</v>
      </c>
      <c r="AP430" s="33">
        <v>14.159493054972</v>
      </c>
      <c r="AQ430" s="38" t="s">
        <v>1675</v>
      </c>
      <c r="AR430" s="33" t="s">
        <v>1676</v>
      </c>
      <c r="AS430" s="33" t="s">
        <v>1676</v>
      </c>
      <c r="AT430" s="35" t="s">
        <v>1673</v>
      </c>
      <c r="AU430" s="55">
        <f>RANK(AP430,$AP$5:$AP$811,0)</f>
        <v>276</v>
      </c>
      <c r="AV430" s="55">
        <f>RANK(AW430,$AW$5:$AW$811,0)</f>
        <v>426</v>
      </c>
      <c r="AW430" s="55">
        <f>AN430*AO430</f>
        <v>18.942158578521003</v>
      </c>
    </row>
    <row r="431" spans="3:49" x14ac:dyDescent="0.25">
      <c r="C431" s="19" t="s">
        <v>1426</v>
      </c>
      <c r="D431" s="6" t="s">
        <v>1427</v>
      </c>
      <c r="E431" s="6" t="s">
        <v>15</v>
      </c>
      <c r="F431" s="6" t="s">
        <v>39</v>
      </c>
      <c r="G431" s="13">
        <v>55.209099689952701</v>
      </c>
      <c r="H431" s="11">
        <v>877468</v>
      </c>
      <c r="I431" s="8">
        <v>40.945502298095803</v>
      </c>
      <c r="J431" s="9">
        <v>0</v>
      </c>
      <c r="K431" s="9">
        <v>0.67400921376077605</v>
      </c>
      <c r="L431" s="9">
        <v>0.22815223707892299</v>
      </c>
      <c r="M431" s="9">
        <v>3.1463827375412099E-4</v>
      </c>
      <c r="N431" s="10">
        <v>3</v>
      </c>
      <c r="O431" s="10">
        <v>3</v>
      </c>
      <c r="P431" s="10">
        <v>65</v>
      </c>
      <c r="Q431" s="9">
        <v>0.90158066821063099</v>
      </c>
      <c r="R431" s="9">
        <v>8.95420902823659E-4</v>
      </c>
      <c r="S431" s="9">
        <v>6.6973079448456999E-2</v>
      </c>
      <c r="T431" s="10">
        <v>54</v>
      </c>
      <c r="U431" s="10">
        <v>1031</v>
      </c>
      <c r="V431" s="10">
        <v>45</v>
      </c>
      <c r="W431" s="10">
        <v>0</v>
      </c>
      <c r="X431" s="10">
        <v>125</v>
      </c>
      <c r="Y431" s="10">
        <v>91</v>
      </c>
      <c r="Z431" s="10">
        <v>2</v>
      </c>
      <c r="AA431" s="10">
        <v>7</v>
      </c>
      <c r="AB431" s="10">
        <v>12</v>
      </c>
      <c r="AC431" s="10">
        <v>1523</v>
      </c>
      <c r="AD431" s="7">
        <v>42.538869257950502</v>
      </c>
      <c r="AE431" s="10">
        <v>281</v>
      </c>
      <c r="AF431" s="10">
        <v>108</v>
      </c>
      <c r="AG431" s="10">
        <v>3</v>
      </c>
      <c r="AH431" s="10">
        <v>578</v>
      </c>
      <c r="AI431" s="10">
        <v>0</v>
      </c>
      <c r="AJ431" s="10">
        <v>6</v>
      </c>
      <c r="AK431" s="14">
        <v>65</v>
      </c>
      <c r="AL431" s="16">
        <v>0</v>
      </c>
      <c r="AM431" s="17">
        <v>5.66609943961379E-2</v>
      </c>
      <c r="AN431" s="7">
        <v>5.36084968433887</v>
      </c>
      <c r="AO431" s="7">
        <v>3.50214257934319</v>
      </c>
      <c r="AP431" s="33">
        <v>1.06377956950648</v>
      </c>
      <c r="AQ431" s="38" t="s">
        <v>1677</v>
      </c>
      <c r="AR431" s="33" t="s">
        <v>1676</v>
      </c>
      <c r="AS431" s="33" t="s">
        <v>1677</v>
      </c>
      <c r="AT431" s="35" t="s">
        <v>1674</v>
      </c>
      <c r="AU431" s="55">
        <f>RANK(AP431,$AP$5:$AP$811,0)</f>
        <v>701</v>
      </c>
      <c r="AV431" s="55">
        <f>RANK(AW431,$AW$5:$AW$811,0)</f>
        <v>427</v>
      </c>
      <c r="AW431" s="55">
        <f>AN431*AO431</f>
        <v>18.774459940981657</v>
      </c>
    </row>
    <row r="432" spans="3:49" x14ac:dyDescent="0.25">
      <c r="C432" s="19" t="s">
        <v>1362</v>
      </c>
      <c r="D432" s="6" t="s">
        <v>1363</v>
      </c>
      <c r="E432" s="6" t="s">
        <v>15</v>
      </c>
      <c r="F432" s="6" t="s">
        <v>16</v>
      </c>
      <c r="G432" s="13">
        <v>61.118853878092899</v>
      </c>
      <c r="H432" s="11">
        <v>168654</v>
      </c>
      <c r="I432" s="8">
        <v>45.280410742496102</v>
      </c>
      <c r="J432" s="9">
        <v>0.72811323074629297</v>
      </c>
      <c r="K432" s="9">
        <v>5.61617542597508E-3</v>
      </c>
      <c r="L432" s="9">
        <v>0.92094494540762895</v>
      </c>
      <c r="M432" s="9">
        <v>3.6460137238305303E-2</v>
      </c>
      <c r="N432" s="10">
        <v>3</v>
      </c>
      <c r="O432" s="10">
        <v>1</v>
      </c>
      <c r="P432" s="10">
        <v>49</v>
      </c>
      <c r="Q432" s="9">
        <v>0.834673259275997</v>
      </c>
      <c r="R432" s="9">
        <v>0.12834799879591099</v>
      </c>
      <c r="S432" s="9">
        <v>7.8926598263614797E-2</v>
      </c>
      <c r="T432" s="10">
        <v>247</v>
      </c>
      <c r="U432" s="10">
        <v>431</v>
      </c>
      <c r="V432" s="10">
        <v>45</v>
      </c>
      <c r="W432" s="10">
        <v>0</v>
      </c>
      <c r="X432" s="10">
        <v>158</v>
      </c>
      <c r="Y432" s="10">
        <v>189</v>
      </c>
      <c r="Z432" s="10">
        <v>0</v>
      </c>
      <c r="AA432" s="10">
        <v>11</v>
      </c>
      <c r="AB432" s="10">
        <v>24</v>
      </c>
      <c r="AC432" s="10">
        <v>1267</v>
      </c>
      <c r="AD432" s="7">
        <v>41.968503937007902</v>
      </c>
      <c r="AE432" s="10">
        <v>222</v>
      </c>
      <c r="AF432" s="10">
        <v>73</v>
      </c>
      <c r="AG432" s="10">
        <v>7</v>
      </c>
      <c r="AH432" s="10">
        <v>401</v>
      </c>
      <c r="AI432" s="10">
        <v>0</v>
      </c>
      <c r="AJ432" s="10">
        <v>4</v>
      </c>
      <c r="AK432" s="14">
        <v>49</v>
      </c>
      <c r="AL432" s="16">
        <v>0</v>
      </c>
      <c r="AM432" s="17">
        <v>7.5115904602642794E-2</v>
      </c>
      <c r="AN432" s="7">
        <v>4.1813096669975298</v>
      </c>
      <c r="AO432" s="7">
        <v>4.4896384494233397</v>
      </c>
      <c r="AP432" s="33">
        <v>1.41011847585227</v>
      </c>
      <c r="AQ432" s="38" t="s">
        <v>1677</v>
      </c>
      <c r="AR432" s="33" t="s">
        <v>1676</v>
      </c>
      <c r="AS432" s="33" t="s">
        <v>1676</v>
      </c>
      <c r="AT432" s="35" t="s">
        <v>1674</v>
      </c>
      <c r="AU432" s="55">
        <f>RANK(AP432,$AP$5:$AP$811,0)</f>
        <v>669</v>
      </c>
      <c r="AV432" s="55">
        <f>RANK(AW432,$AW$5:$AW$811,0)</f>
        <v>428</v>
      </c>
      <c r="AW432" s="55">
        <f>AN432*AO432</f>
        <v>18.772568649897611</v>
      </c>
    </row>
    <row r="433" spans="3:49" x14ac:dyDescent="0.25">
      <c r="C433" s="19" t="s">
        <v>1232</v>
      </c>
      <c r="D433" s="6" t="s">
        <v>1233</v>
      </c>
      <c r="E433" s="6" t="s">
        <v>27</v>
      </c>
      <c r="F433" s="6" t="s">
        <v>27</v>
      </c>
      <c r="G433" s="13">
        <v>2.17699838255129</v>
      </c>
      <c r="H433" s="11">
        <v>949679.66666666698</v>
      </c>
      <c r="I433" s="8">
        <v>39.090909090909101</v>
      </c>
      <c r="J433" s="9">
        <v>9.3976414631692595E-2</v>
      </c>
      <c r="K433" s="9">
        <v>0</v>
      </c>
      <c r="L433" s="9">
        <v>1</v>
      </c>
      <c r="M433" s="9">
        <v>0</v>
      </c>
      <c r="N433" s="10">
        <v>0</v>
      </c>
      <c r="O433" s="10">
        <v>0</v>
      </c>
      <c r="P433" s="10">
        <v>1</v>
      </c>
      <c r="Q433" s="9">
        <v>1</v>
      </c>
      <c r="R433" s="9">
        <v>0</v>
      </c>
      <c r="S433" s="9">
        <v>4.5454545454545497E-2</v>
      </c>
      <c r="T433" s="10">
        <v>0</v>
      </c>
      <c r="U433" s="10">
        <v>2</v>
      </c>
      <c r="V433" s="10">
        <v>0</v>
      </c>
      <c r="W433" s="10">
        <v>0</v>
      </c>
      <c r="X433" s="10">
        <v>1</v>
      </c>
      <c r="Y433" s="10">
        <v>1</v>
      </c>
      <c r="Z433" s="10">
        <v>0</v>
      </c>
      <c r="AA433" s="10">
        <v>0</v>
      </c>
      <c r="AB433" s="10">
        <v>0</v>
      </c>
      <c r="AC433" s="10">
        <v>22</v>
      </c>
      <c r="AD433" s="7">
        <v>0</v>
      </c>
      <c r="AE433" s="10">
        <v>1</v>
      </c>
      <c r="AF433" s="10">
        <v>1</v>
      </c>
      <c r="AG433" s="10">
        <v>0</v>
      </c>
      <c r="AH433" s="10">
        <v>4</v>
      </c>
      <c r="AI433" s="10">
        <v>0</v>
      </c>
      <c r="AJ433" s="10">
        <v>0</v>
      </c>
      <c r="AK433" s="14">
        <v>1</v>
      </c>
      <c r="AL433" s="16">
        <v>0</v>
      </c>
      <c r="AM433" s="17">
        <v>0.107214314063931</v>
      </c>
      <c r="AN433" s="7">
        <v>15.770473030486301</v>
      </c>
      <c r="AO433" s="7">
        <v>1.1803348683353301</v>
      </c>
      <c r="AP433" s="33">
        <v>1.9957343313731299</v>
      </c>
      <c r="AQ433" s="38" t="s">
        <v>1677</v>
      </c>
      <c r="AR433" s="33" t="s">
        <v>1675</v>
      </c>
      <c r="AS433" s="33" t="s">
        <v>1677</v>
      </c>
      <c r="AT433" s="35" t="s">
        <v>1674</v>
      </c>
      <c r="AU433" s="55">
        <f>RANK(AP433,$AP$5:$AP$811,0)</f>
        <v>603</v>
      </c>
      <c r="AV433" s="55">
        <f>RANK(AW433,$AW$5:$AW$811,0)</f>
        <v>429</v>
      </c>
      <c r="AW433" s="55">
        <f>AN433*AO433</f>
        <v>18.614439208024923</v>
      </c>
    </row>
    <row r="434" spans="3:49" x14ac:dyDescent="0.25">
      <c r="C434" s="19" t="s">
        <v>1508</v>
      </c>
      <c r="D434" s="6" t="s">
        <v>1509</v>
      </c>
      <c r="E434" s="6" t="s">
        <v>15</v>
      </c>
      <c r="F434" s="6" t="s">
        <v>39</v>
      </c>
      <c r="G434" s="13">
        <v>106.79686861480801</v>
      </c>
      <c r="H434" s="11">
        <v>810745</v>
      </c>
      <c r="I434" s="8">
        <v>41.8392370572207</v>
      </c>
      <c r="J434" s="9">
        <v>0.360802852881485</v>
      </c>
      <c r="K434" s="9">
        <v>1.1219178047583499E-2</v>
      </c>
      <c r="L434" s="9">
        <v>0.84303776086768001</v>
      </c>
      <c r="M434" s="9">
        <v>8.9838775982311603E-2</v>
      </c>
      <c r="N434" s="10">
        <v>8</v>
      </c>
      <c r="O434" s="10">
        <v>3</v>
      </c>
      <c r="P434" s="10">
        <v>72</v>
      </c>
      <c r="Q434" s="9">
        <v>0.83968931606289998</v>
      </c>
      <c r="R434" s="9">
        <v>0.10445428756014299</v>
      </c>
      <c r="S434" s="9">
        <v>4.9670159099728398E-2</v>
      </c>
      <c r="T434" s="10">
        <v>191</v>
      </c>
      <c r="U434" s="10">
        <v>1673</v>
      </c>
      <c r="V434" s="10">
        <v>36</v>
      </c>
      <c r="W434" s="10">
        <v>2</v>
      </c>
      <c r="X434" s="10">
        <v>203</v>
      </c>
      <c r="Y434" s="10">
        <v>123</v>
      </c>
      <c r="Z434" s="10">
        <v>2</v>
      </c>
      <c r="AA434" s="10">
        <v>9</v>
      </c>
      <c r="AB434" s="10">
        <v>17</v>
      </c>
      <c r="AC434" s="10">
        <v>2577</v>
      </c>
      <c r="AD434" s="7">
        <v>40.75</v>
      </c>
      <c r="AE434" s="10">
        <v>437</v>
      </c>
      <c r="AF434" s="10">
        <v>146</v>
      </c>
      <c r="AG434" s="10">
        <v>5</v>
      </c>
      <c r="AH434" s="10">
        <v>952</v>
      </c>
      <c r="AI434" s="10">
        <v>0</v>
      </c>
      <c r="AJ434" s="10">
        <v>2</v>
      </c>
      <c r="AK434" s="14">
        <v>72</v>
      </c>
      <c r="AL434" s="16">
        <v>0</v>
      </c>
      <c r="AM434" s="17">
        <v>4.1138561003321597E-2</v>
      </c>
      <c r="AN434" s="7">
        <v>2.9393120630904601</v>
      </c>
      <c r="AO434" s="7">
        <v>6.2963939758585203</v>
      </c>
      <c r="AP434" s="33">
        <v>0.76135409519545905</v>
      </c>
      <c r="AQ434" s="38" t="s">
        <v>1677</v>
      </c>
      <c r="AR434" s="33" t="s">
        <v>1676</v>
      </c>
      <c r="AS434" s="33" t="s">
        <v>1675</v>
      </c>
      <c r="AT434" s="35" t="s">
        <v>1674</v>
      </c>
      <c r="AU434" s="55">
        <f>RANK(AP434,$AP$5:$AP$811,0)</f>
        <v>742</v>
      </c>
      <c r="AV434" s="55">
        <f>RANK(AW434,$AW$5:$AW$811,0)</f>
        <v>430</v>
      </c>
      <c r="AW434" s="55">
        <f>AN434*AO434</f>
        <v>18.507066767211054</v>
      </c>
    </row>
    <row r="435" spans="3:49" x14ac:dyDescent="0.25">
      <c r="C435" s="19" t="s">
        <v>1124</v>
      </c>
      <c r="D435" s="6" t="s">
        <v>1125</v>
      </c>
      <c r="E435" s="6" t="s">
        <v>89</v>
      </c>
      <c r="F435" s="6" t="s">
        <v>90</v>
      </c>
      <c r="G435" s="13">
        <v>249.64325523044701</v>
      </c>
      <c r="H435" s="11">
        <v>1435361.33333333</v>
      </c>
      <c r="I435" s="8">
        <v>40.517587939698501</v>
      </c>
      <c r="J435" s="9">
        <v>0.78069479274506004</v>
      </c>
      <c r="K435" s="9">
        <v>8.3557787722230298E-2</v>
      </c>
      <c r="L435" s="9">
        <v>0.78341700403964498</v>
      </c>
      <c r="M435" s="9">
        <v>4.3655502263668197E-2</v>
      </c>
      <c r="N435" s="10">
        <v>6</v>
      </c>
      <c r="O435" s="10">
        <v>0</v>
      </c>
      <c r="P435" s="10">
        <v>156</v>
      </c>
      <c r="Q435" s="9">
        <v>0.872294206800732</v>
      </c>
      <c r="R435" s="9">
        <v>7.5920697561238204E-2</v>
      </c>
      <c r="S435" s="9">
        <v>0.30190190190190103</v>
      </c>
      <c r="T435" s="10">
        <v>204</v>
      </c>
      <c r="U435" s="10">
        <v>744</v>
      </c>
      <c r="V435" s="10">
        <v>0</v>
      </c>
      <c r="W435" s="10">
        <v>1</v>
      </c>
      <c r="X435" s="10">
        <v>2019</v>
      </c>
      <c r="Y435" s="10">
        <v>429</v>
      </c>
      <c r="Z435" s="10">
        <v>11</v>
      </c>
      <c r="AA435" s="10">
        <v>25</v>
      </c>
      <c r="AB435" s="10">
        <v>39</v>
      </c>
      <c r="AC435" s="10">
        <v>4995</v>
      </c>
      <c r="AD435" s="7">
        <v>28.978461538461499</v>
      </c>
      <c r="AE435" s="10">
        <v>762</v>
      </c>
      <c r="AF435" s="10">
        <v>876</v>
      </c>
      <c r="AG435" s="10">
        <v>95</v>
      </c>
      <c r="AH435" s="10">
        <v>2380</v>
      </c>
      <c r="AI435" s="10">
        <v>0</v>
      </c>
      <c r="AJ435" s="10">
        <v>0</v>
      </c>
      <c r="AK435" s="14">
        <v>155</v>
      </c>
      <c r="AL435" s="16">
        <v>0</v>
      </c>
      <c r="AM435" s="17">
        <v>0.14240534354463</v>
      </c>
      <c r="AN435" s="7">
        <v>4.7698663298449304</v>
      </c>
      <c r="AO435" s="7">
        <v>3.8786551452918601</v>
      </c>
      <c r="AP435" s="33">
        <v>2.6345937805008601</v>
      </c>
      <c r="AQ435" s="38" t="s">
        <v>1677</v>
      </c>
      <c r="AR435" s="33" t="s">
        <v>1676</v>
      </c>
      <c r="AS435" s="33" t="s">
        <v>1676</v>
      </c>
      <c r="AT435" s="35" t="s">
        <v>1674</v>
      </c>
      <c r="AU435" s="55">
        <f>RANK(AP435,$AP$5:$AP$811,0)</f>
        <v>549</v>
      </c>
      <c r="AV435" s="55">
        <f>RANK(AW435,$AW$5:$AW$811,0)</f>
        <v>431</v>
      </c>
      <c r="AW435" s="55">
        <f>AN435*AO435</f>
        <v>18.50066658260744</v>
      </c>
    </row>
    <row r="436" spans="3:49" x14ac:dyDescent="0.25">
      <c r="C436" s="19" t="s">
        <v>1142</v>
      </c>
      <c r="D436" s="6" t="s">
        <v>1143</v>
      </c>
      <c r="E436" s="6" t="s">
        <v>27</v>
      </c>
      <c r="F436" s="6" t="s">
        <v>48</v>
      </c>
      <c r="G436" s="13">
        <v>0.83431324609013402</v>
      </c>
      <c r="H436" s="11">
        <v>874083.66666666698</v>
      </c>
      <c r="I436" s="8">
        <v>0</v>
      </c>
      <c r="J436" s="9">
        <v>3.6993527697350197E-2</v>
      </c>
      <c r="K436" s="9">
        <v>0</v>
      </c>
      <c r="L436" s="9">
        <v>0</v>
      </c>
      <c r="M436" s="9">
        <v>1</v>
      </c>
      <c r="N436" s="10">
        <v>0</v>
      </c>
      <c r="O436" s="10">
        <v>0</v>
      </c>
      <c r="P436" s="10">
        <v>0</v>
      </c>
      <c r="Q436" s="9">
        <v>0</v>
      </c>
      <c r="R436" s="9">
        <v>1</v>
      </c>
      <c r="S436" s="9">
        <v>0</v>
      </c>
      <c r="T436" s="10">
        <v>0</v>
      </c>
      <c r="U436" s="10">
        <v>0</v>
      </c>
      <c r="V436" s="10">
        <v>0</v>
      </c>
      <c r="W436" s="10">
        <v>0</v>
      </c>
      <c r="X436" s="10">
        <v>0</v>
      </c>
      <c r="Y436" s="10">
        <v>0</v>
      </c>
      <c r="Z436" s="10">
        <v>0</v>
      </c>
      <c r="AA436" s="10">
        <v>0</v>
      </c>
      <c r="AB436" s="10">
        <v>0</v>
      </c>
      <c r="AC436" s="10">
        <v>0</v>
      </c>
      <c r="AD436" s="7">
        <v>0</v>
      </c>
      <c r="AE436" s="10">
        <v>0</v>
      </c>
      <c r="AF436" s="10">
        <v>0</v>
      </c>
      <c r="AG436" s="10">
        <v>0</v>
      </c>
      <c r="AH436" s="10">
        <v>0</v>
      </c>
      <c r="AI436" s="10">
        <v>0</v>
      </c>
      <c r="AJ436" s="10">
        <v>0</v>
      </c>
      <c r="AK436" s="14">
        <v>0</v>
      </c>
      <c r="AL436" s="16">
        <v>0</v>
      </c>
      <c r="AM436" s="17">
        <v>0.135888130853481</v>
      </c>
      <c r="AN436" s="7">
        <v>2.5791947508441599</v>
      </c>
      <c r="AO436" s="7">
        <v>7.1236716706977399</v>
      </c>
      <c r="AP436" s="33">
        <v>2.4967183653710299</v>
      </c>
      <c r="AQ436" s="38" t="s">
        <v>1677</v>
      </c>
      <c r="AR436" s="33" t="s">
        <v>1676</v>
      </c>
      <c r="AS436" s="33" t="s">
        <v>1675</v>
      </c>
      <c r="AT436" s="35" t="s">
        <v>1674</v>
      </c>
      <c r="AU436" s="55">
        <f>RANK(AP436,$AP$5:$AP$811,0)</f>
        <v>558</v>
      </c>
      <c r="AV436" s="55">
        <f>RANK(AW436,$AW$5:$AW$811,0)</f>
        <v>432</v>
      </c>
      <c r="AW436" s="55">
        <f>AN436*AO436</f>
        <v>18.373336579800856</v>
      </c>
    </row>
    <row r="437" spans="3:49" x14ac:dyDescent="0.25">
      <c r="C437" s="19" t="s">
        <v>775</v>
      </c>
      <c r="D437" s="6" t="s">
        <v>776</v>
      </c>
      <c r="E437" s="6" t="s">
        <v>27</v>
      </c>
      <c r="F437" s="6" t="s">
        <v>27</v>
      </c>
      <c r="G437" s="13">
        <v>61.844585508578902</v>
      </c>
      <c r="H437" s="11">
        <v>2135572</v>
      </c>
      <c r="I437" s="8">
        <v>43.948019801980202</v>
      </c>
      <c r="J437" s="9">
        <v>0.25971213700586399</v>
      </c>
      <c r="K437" s="9">
        <v>6.5632929388052103E-4</v>
      </c>
      <c r="L437" s="9">
        <v>0.58884562680576902</v>
      </c>
      <c r="M437" s="9">
        <v>0.15226227999917799</v>
      </c>
      <c r="N437" s="10">
        <v>4</v>
      </c>
      <c r="O437" s="10">
        <v>2</v>
      </c>
      <c r="P437" s="10">
        <v>123</v>
      </c>
      <c r="Q437" s="9">
        <v>0.38086620730818199</v>
      </c>
      <c r="R437" s="9">
        <v>0.39909007422704601</v>
      </c>
      <c r="S437" s="9">
        <v>9.3904448105436605E-2</v>
      </c>
      <c r="T437" s="10">
        <v>264</v>
      </c>
      <c r="U437" s="10">
        <v>503</v>
      </c>
      <c r="V437" s="10">
        <v>0</v>
      </c>
      <c r="W437" s="10">
        <v>16</v>
      </c>
      <c r="X437" s="10">
        <v>380</v>
      </c>
      <c r="Y437" s="10">
        <v>85</v>
      </c>
      <c r="Z437" s="10">
        <v>8</v>
      </c>
      <c r="AA437" s="10">
        <v>66</v>
      </c>
      <c r="AB437" s="10">
        <v>84</v>
      </c>
      <c r="AC437" s="10">
        <v>1214</v>
      </c>
      <c r="AD437" s="7">
        <v>17.144254278728599</v>
      </c>
      <c r="AE437" s="10">
        <v>148</v>
      </c>
      <c r="AF437" s="10">
        <v>77</v>
      </c>
      <c r="AG437" s="10">
        <v>6</v>
      </c>
      <c r="AH437" s="10">
        <v>429</v>
      </c>
      <c r="AI437" s="10">
        <v>0</v>
      </c>
      <c r="AJ437" s="10">
        <v>0</v>
      </c>
      <c r="AK437" s="14">
        <v>123</v>
      </c>
      <c r="AL437" s="16">
        <v>0</v>
      </c>
      <c r="AM437" s="17">
        <v>0.39261164963035</v>
      </c>
      <c r="AN437" s="7">
        <v>4.4291068519050896</v>
      </c>
      <c r="AO437" s="7">
        <v>4.1273283729248096</v>
      </c>
      <c r="AP437" s="33">
        <v>7.1770895102974599</v>
      </c>
      <c r="AQ437" s="38" t="s">
        <v>1676</v>
      </c>
      <c r="AR437" s="33" t="s">
        <v>1676</v>
      </c>
      <c r="AS437" s="33" t="s">
        <v>1676</v>
      </c>
      <c r="AT437" s="35" t="s">
        <v>1673</v>
      </c>
      <c r="AU437" s="55">
        <f>RANK(AP437,$AP$5:$AP$811,0)</f>
        <v>375</v>
      </c>
      <c r="AV437" s="55">
        <f>RANK(AW437,$AW$5:$AW$811,0)</f>
        <v>433</v>
      </c>
      <c r="AW437" s="55">
        <f>AN437*AO437</f>
        <v>18.28037837658356</v>
      </c>
    </row>
    <row r="438" spans="3:49" x14ac:dyDescent="0.25">
      <c r="C438" s="19" t="s">
        <v>1122</v>
      </c>
      <c r="D438" s="6" t="s">
        <v>1123</v>
      </c>
      <c r="E438" s="6" t="s">
        <v>89</v>
      </c>
      <c r="F438" s="6" t="s">
        <v>126</v>
      </c>
      <c r="G438" s="13">
        <v>20.911515879012999</v>
      </c>
      <c r="H438" s="11">
        <v>861488.33333333302</v>
      </c>
      <c r="I438" s="8">
        <v>45.990888382687899</v>
      </c>
      <c r="J438" s="9">
        <v>0.28774222085116902</v>
      </c>
      <c r="K438" s="9">
        <v>4.1413630486542501E-2</v>
      </c>
      <c r="L438" s="9">
        <v>0.64780262851950199</v>
      </c>
      <c r="M438" s="9">
        <v>4.5088652488664199E-2</v>
      </c>
      <c r="N438" s="10">
        <v>0</v>
      </c>
      <c r="O438" s="10">
        <v>0</v>
      </c>
      <c r="P438" s="10">
        <v>17</v>
      </c>
      <c r="Q438" s="9">
        <v>0.79737341183079002</v>
      </c>
      <c r="R438" s="9">
        <v>8.4337501224562295E-2</v>
      </c>
      <c r="S438" s="9">
        <v>4.9886621315192697E-2</v>
      </c>
      <c r="T438" s="10">
        <v>104</v>
      </c>
      <c r="U438" s="10">
        <v>172</v>
      </c>
      <c r="V438" s="10">
        <v>1</v>
      </c>
      <c r="W438" s="10">
        <v>0</v>
      </c>
      <c r="X438" s="10">
        <v>124</v>
      </c>
      <c r="Y438" s="10">
        <v>76</v>
      </c>
      <c r="Z438" s="10">
        <v>0</v>
      </c>
      <c r="AA438" s="10">
        <v>4</v>
      </c>
      <c r="AB438" s="10">
        <v>5</v>
      </c>
      <c r="AC438" s="10">
        <v>441</v>
      </c>
      <c r="AD438" s="7">
        <v>35.247422680412399</v>
      </c>
      <c r="AE438" s="10">
        <v>52</v>
      </c>
      <c r="AF438" s="10">
        <v>20</v>
      </c>
      <c r="AG438" s="10">
        <v>1</v>
      </c>
      <c r="AH438" s="10">
        <v>105</v>
      </c>
      <c r="AI438" s="10">
        <v>0</v>
      </c>
      <c r="AJ438" s="10">
        <v>0</v>
      </c>
      <c r="AK438" s="14">
        <v>17</v>
      </c>
      <c r="AL438" s="16">
        <v>0</v>
      </c>
      <c r="AM438" s="17">
        <v>0.145310284423811</v>
      </c>
      <c r="AN438" s="7">
        <v>3.63728497246258</v>
      </c>
      <c r="AO438" s="7">
        <v>5.0111218791643797</v>
      </c>
      <c r="AP438" s="33">
        <v>2.6485528708412698</v>
      </c>
      <c r="AQ438" s="38" t="s">
        <v>1677</v>
      </c>
      <c r="AR438" s="33" t="s">
        <v>1676</v>
      </c>
      <c r="AS438" s="33" t="s">
        <v>1676</v>
      </c>
      <c r="AT438" s="35" t="s">
        <v>1674</v>
      </c>
      <c r="AU438" s="55">
        <f>RANK(AP438,$AP$5:$AP$811,0)</f>
        <v>548</v>
      </c>
      <c r="AV438" s="55">
        <f>RANK(AW438,$AW$5:$AW$811,0)</f>
        <v>434</v>
      </c>
      <c r="AW438" s="55">
        <f>AN438*AO438</f>
        <v>18.226878306263043</v>
      </c>
    </row>
    <row r="439" spans="3:49" x14ac:dyDescent="0.25">
      <c r="C439" s="19" t="s">
        <v>861</v>
      </c>
      <c r="D439" s="6" t="s">
        <v>862</v>
      </c>
      <c r="E439" s="6" t="s">
        <v>89</v>
      </c>
      <c r="F439" s="6" t="s">
        <v>863</v>
      </c>
      <c r="G439" s="13">
        <v>55.760405461451398</v>
      </c>
      <c r="H439" s="11">
        <v>130517</v>
      </c>
      <c r="I439" s="8">
        <v>40.8202764976959</v>
      </c>
      <c r="J439" s="9">
        <v>0.38196152557641899</v>
      </c>
      <c r="K439" s="9">
        <v>0.75305103580724497</v>
      </c>
      <c r="L439" s="9">
        <v>0.23263342488009001</v>
      </c>
      <c r="M439" s="9">
        <v>0</v>
      </c>
      <c r="N439" s="10">
        <v>12</v>
      </c>
      <c r="O439" s="10">
        <v>5</v>
      </c>
      <c r="P439" s="10">
        <v>63</v>
      </c>
      <c r="Q439" s="9">
        <v>0.969802525134555</v>
      </c>
      <c r="R439" s="9">
        <v>0</v>
      </c>
      <c r="S439" s="9">
        <v>0.29352780309936199</v>
      </c>
      <c r="T439" s="10">
        <v>68</v>
      </c>
      <c r="U439" s="10">
        <v>56</v>
      </c>
      <c r="V439" s="10">
        <v>1</v>
      </c>
      <c r="W439" s="10">
        <v>85</v>
      </c>
      <c r="X439" s="10">
        <v>404</v>
      </c>
      <c r="Y439" s="10">
        <v>98</v>
      </c>
      <c r="Z439" s="10">
        <v>0</v>
      </c>
      <c r="AA439" s="10">
        <v>11</v>
      </c>
      <c r="AB439" s="10">
        <v>24</v>
      </c>
      <c r="AC439" s="10">
        <v>1097</v>
      </c>
      <c r="AD439" s="7">
        <v>11.961165048543601</v>
      </c>
      <c r="AE439" s="10">
        <v>122</v>
      </c>
      <c r="AF439" s="10">
        <v>45</v>
      </c>
      <c r="AG439" s="10">
        <v>5</v>
      </c>
      <c r="AH439" s="10">
        <v>341</v>
      </c>
      <c r="AI439" s="10">
        <v>0</v>
      </c>
      <c r="AJ439" s="10">
        <v>0</v>
      </c>
      <c r="AK439" s="14">
        <v>62</v>
      </c>
      <c r="AL439" s="16">
        <v>0</v>
      </c>
      <c r="AM439" s="17">
        <v>0.30751992489088598</v>
      </c>
      <c r="AN439" s="7">
        <v>8.8688795151199997</v>
      </c>
      <c r="AO439" s="7">
        <v>2.0526062542202701</v>
      </c>
      <c r="AP439" s="33">
        <v>5.5981903689444197</v>
      </c>
      <c r="AQ439" s="38" t="s">
        <v>1677</v>
      </c>
      <c r="AR439" s="33" t="s">
        <v>1676</v>
      </c>
      <c r="AS439" s="33" t="s">
        <v>1677</v>
      </c>
      <c r="AT439" s="35" t="s">
        <v>1673</v>
      </c>
      <c r="AU439" s="55">
        <f>RANK(AP439,$AP$5:$AP$811,0)</f>
        <v>418</v>
      </c>
      <c r="AV439" s="55">
        <f>RANK(AW439,$AW$5:$AW$811,0)</f>
        <v>435</v>
      </c>
      <c r="AW439" s="55">
        <f>AN439*AO439</f>
        <v>18.204317560661348</v>
      </c>
    </row>
    <row r="440" spans="3:49" x14ac:dyDescent="0.25">
      <c r="C440" s="19" t="s">
        <v>669</v>
      </c>
      <c r="D440" s="6" t="s">
        <v>670</v>
      </c>
      <c r="E440" s="6" t="s">
        <v>11</v>
      </c>
      <c r="F440" s="6" t="s">
        <v>22</v>
      </c>
      <c r="G440" s="13">
        <v>4.3902284173452202</v>
      </c>
      <c r="H440" s="11">
        <v>485517.33333333198</v>
      </c>
      <c r="I440" s="8">
        <v>44.845679012345698</v>
      </c>
      <c r="J440" s="9">
        <v>1.04062838843956</v>
      </c>
      <c r="K440" s="9">
        <v>0</v>
      </c>
      <c r="L440" s="9">
        <v>0.27105595909933899</v>
      </c>
      <c r="M440" s="9">
        <v>0.30910622726020498</v>
      </c>
      <c r="N440" s="10">
        <v>0</v>
      </c>
      <c r="O440" s="10">
        <v>0</v>
      </c>
      <c r="P440" s="10">
        <v>11</v>
      </c>
      <c r="Q440" s="9">
        <v>0.13132775355617399</v>
      </c>
      <c r="R440" s="9">
        <v>0.74878949751161505</v>
      </c>
      <c r="S440" s="9">
        <v>0.20245398773006101</v>
      </c>
      <c r="T440" s="10">
        <v>43</v>
      </c>
      <c r="U440" s="10">
        <v>41</v>
      </c>
      <c r="V440" s="10">
        <v>0</v>
      </c>
      <c r="W440" s="10">
        <v>0</v>
      </c>
      <c r="X440" s="10">
        <v>84</v>
      </c>
      <c r="Y440" s="10">
        <v>7</v>
      </c>
      <c r="Z440" s="10">
        <v>0</v>
      </c>
      <c r="AA440" s="10">
        <v>0</v>
      </c>
      <c r="AB440" s="10">
        <v>4</v>
      </c>
      <c r="AC440" s="10">
        <v>163</v>
      </c>
      <c r="AD440" s="7">
        <v>20.55</v>
      </c>
      <c r="AE440" s="10">
        <v>12</v>
      </c>
      <c r="AF440" s="10">
        <v>32</v>
      </c>
      <c r="AG440" s="10">
        <v>7</v>
      </c>
      <c r="AH440" s="10">
        <v>60</v>
      </c>
      <c r="AI440" s="10">
        <v>0</v>
      </c>
      <c r="AJ440" s="10">
        <v>0</v>
      </c>
      <c r="AK440" s="14">
        <v>11</v>
      </c>
      <c r="AL440" s="16">
        <v>0</v>
      </c>
      <c r="AM440" s="17">
        <v>0.58353438024244497</v>
      </c>
      <c r="AN440" s="7">
        <v>2.6953979535814598</v>
      </c>
      <c r="AO440" s="7">
        <v>6.6962379460905597</v>
      </c>
      <c r="AP440" s="33">
        <v>10.5322272339102</v>
      </c>
      <c r="AQ440" s="38" t="s">
        <v>1676</v>
      </c>
      <c r="AR440" s="33" t="s">
        <v>1676</v>
      </c>
      <c r="AS440" s="33" t="s">
        <v>1675</v>
      </c>
      <c r="AT440" s="35" t="s">
        <v>1673</v>
      </c>
      <c r="AU440" s="55">
        <f>RANK(AP440,$AP$5:$AP$811,0)</f>
        <v>322</v>
      </c>
      <c r="AV440" s="55">
        <f>RANK(AW440,$AW$5:$AW$811,0)</f>
        <v>436</v>
      </c>
      <c r="AW440" s="55">
        <f>AN440*AO440</f>
        <v>18.049026056587014</v>
      </c>
    </row>
    <row r="441" spans="3:49" x14ac:dyDescent="0.25">
      <c r="C441" s="19" t="s">
        <v>1020</v>
      </c>
      <c r="D441" s="6" t="s">
        <v>1021</v>
      </c>
      <c r="E441" s="6" t="s">
        <v>15</v>
      </c>
      <c r="F441" s="6" t="s">
        <v>19</v>
      </c>
      <c r="G441" s="13">
        <v>1.2651394445764801</v>
      </c>
      <c r="H441" s="11">
        <v>969903.66666666698</v>
      </c>
      <c r="I441" s="8">
        <v>42.8125</v>
      </c>
      <c r="J441" s="9">
        <v>0.19515346094400801</v>
      </c>
      <c r="K441" s="9">
        <v>0</v>
      </c>
      <c r="L441" s="9">
        <v>1</v>
      </c>
      <c r="M441" s="9">
        <v>0</v>
      </c>
      <c r="N441" s="10">
        <v>0</v>
      </c>
      <c r="O441" s="10">
        <v>0</v>
      </c>
      <c r="P441" s="10">
        <v>1</v>
      </c>
      <c r="Q441" s="9">
        <v>1</v>
      </c>
      <c r="R441" s="9">
        <v>0</v>
      </c>
      <c r="S441" s="9">
        <v>0</v>
      </c>
      <c r="T441" s="10">
        <v>1</v>
      </c>
      <c r="U441" s="10">
        <v>0</v>
      </c>
      <c r="V441" s="10">
        <v>0</v>
      </c>
      <c r="W441" s="10">
        <v>0</v>
      </c>
      <c r="X441" s="10">
        <v>8</v>
      </c>
      <c r="Y441" s="10">
        <v>5</v>
      </c>
      <c r="Z441" s="10">
        <v>0</v>
      </c>
      <c r="AA441" s="10">
        <v>0</v>
      </c>
      <c r="AB441" s="10">
        <v>0</v>
      </c>
      <c r="AC441" s="10">
        <v>16</v>
      </c>
      <c r="AD441" s="7">
        <v>22.4</v>
      </c>
      <c r="AE441" s="10">
        <v>2</v>
      </c>
      <c r="AF441" s="10">
        <v>1</v>
      </c>
      <c r="AG441" s="10">
        <v>0</v>
      </c>
      <c r="AH441" s="10">
        <v>5</v>
      </c>
      <c r="AI441" s="10">
        <v>0</v>
      </c>
      <c r="AJ441" s="10">
        <v>0</v>
      </c>
      <c r="AK441" s="14">
        <v>1</v>
      </c>
      <c r="AL441" s="16">
        <v>0</v>
      </c>
      <c r="AM441" s="17">
        <v>0.20324854911213999</v>
      </c>
      <c r="AN441" s="7">
        <v>3.2426133448084999</v>
      </c>
      <c r="AO441" s="7">
        <v>5.5195155705249999</v>
      </c>
      <c r="AP441" s="33">
        <v>3.6376723799314501</v>
      </c>
      <c r="AQ441" s="38" t="s">
        <v>1677</v>
      </c>
      <c r="AR441" s="33" t="s">
        <v>1676</v>
      </c>
      <c r="AS441" s="33" t="s">
        <v>1675</v>
      </c>
      <c r="AT441" s="35" t="s">
        <v>1673</v>
      </c>
      <c r="AU441" s="55">
        <f>RANK(AP441,$AP$5:$AP$811,0)</f>
        <v>497</v>
      </c>
      <c r="AV441" s="55">
        <f>RANK(AW441,$AW$5:$AW$811,0)</f>
        <v>437</v>
      </c>
      <c r="AW441" s="55">
        <f>AN441*AO441</f>
        <v>17.897654845862665</v>
      </c>
    </row>
    <row r="442" spans="3:49" x14ac:dyDescent="0.25">
      <c r="C442" s="19" t="s">
        <v>1406</v>
      </c>
      <c r="D442" s="6" t="s">
        <v>1407</v>
      </c>
      <c r="E442" s="6" t="s">
        <v>15</v>
      </c>
      <c r="F442" s="6" t="s">
        <v>39</v>
      </c>
      <c r="G442" s="13">
        <v>46.003462284576699</v>
      </c>
      <c r="H442" s="11">
        <v>665380.33333333302</v>
      </c>
      <c r="I442" s="8">
        <v>43.133281371784797</v>
      </c>
      <c r="J442" s="9">
        <v>0.37640151522747101</v>
      </c>
      <c r="K442" s="9">
        <v>0.36802646623931601</v>
      </c>
      <c r="L442" s="9">
        <v>0.43851371139982498</v>
      </c>
      <c r="M442" s="9">
        <v>0</v>
      </c>
      <c r="N442" s="10">
        <v>4</v>
      </c>
      <c r="O442" s="10">
        <v>1</v>
      </c>
      <c r="P442" s="10">
        <v>62</v>
      </c>
      <c r="Q442" s="9">
        <v>0.93179062365964804</v>
      </c>
      <c r="R442" s="9">
        <v>1.6090562715630599E-2</v>
      </c>
      <c r="S442" s="9">
        <v>0.100077579519006</v>
      </c>
      <c r="T442" s="10">
        <v>199</v>
      </c>
      <c r="U442" s="10">
        <v>698</v>
      </c>
      <c r="V442" s="10">
        <v>20</v>
      </c>
      <c r="W442" s="10">
        <v>1</v>
      </c>
      <c r="X442" s="10">
        <v>176</v>
      </c>
      <c r="Y442" s="10">
        <v>143</v>
      </c>
      <c r="Z442" s="10">
        <v>0</v>
      </c>
      <c r="AA442" s="10">
        <v>14</v>
      </c>
      <c r="AB442" s="10">
        <v>33</v>
      </c>
      <c r="AC442" s="10">
        <v>1289</v>
      </c>
      <c r="AD442" s="7">
        <v>42.3466666666667</v>
      </c>
      <c r="AE442" s="10">
        <v>186</v>
      </c>
      <c r="AF442" s="10">
        <v>137</v>
      </c>
      <c r="AG442" s="10">
        <v>5</v>
      </c>
      <c r="AH442" s="10">
        <v>465</v>
      </c>
      <c r="AI442" s="10">
        <v>0</v>
      </c>
      <c r="AJ442" s="10">
        <v>2</v>
      </c>
      <c r="AK442" s="14">
        <v>62</v>
      </c>
      <c r="AL442" s="16">
        <v>0</v>
      </c>
      <c r="AM442" s="17">
        <v>6.5579186076950499E-2</v>
      </c>
      <c r="AN442" s="7">
        <v>3.8498226755406302</v>
      </c>
      <c r="AO442" s="7">
        <v>4.6134018329598199</v>
      </c>
      <c r="AP442" s="33">
        <v>1.16473743011971</v>
      </c>
      <c r="AQ442" s="38" t="s">
        <v>1677</v>
      </c>
      <c r="AR442" s="33" t="s">
        <v>1676</v>
      </c>
      <c r="AS442" s="33" t="s">
        <v>1676</v>
      </c>
      <c r="AT442" s="35" t="s">
        <v>1674</v>
      </c>
      <c r="AU442" s="55">
        <f>RANK(AP442,$AP$5:$AP$811,0)</f>
        <v>691</v>
      </c>
      <c r="AV442" s="55">
        <f>RANK(AW442,$AW$5:$AW$811,0)</f>
        <v>438</v>
      </c>
      <c r="AW442" s="55">
        <f>AN442*AO442</f>
        <v>17.760778987909422</v>
      </c>
    </row>
    <row r="443" spans="3:49" x14ac:dyDescent="0.25">
      <c r="C443" s="19" t="s">
        <v>1102</v>
      </c>
      <c r="D443" s="6" t="s">
        <v>1103</v>
      </c>
      <c r="E443" s="6" t="s">
        <v>15</v>
      </c>
      <c r="F443" s="6" t="s">
        <v>448</v>
      </c>
      <c r="G443" s="13">
        <v>0.50066208203346796</v>
      </c>
      <c r="H443" s="11">
        <v>930867.33333333302</v>
      </c>
      <c r="I443" s="8">
        <v>46.1111111111111</v>
      </c>
      <c r="J443" s="9">
        <v>0.51406372725475202</v>
      </c>
      <c r="K443" s="9">
        <v>0</v>
      </c>
      <c r="L443" s="9">
        <v>0.12323213440723101</v>
      </c>
      <c r="M443" s="9">
        <v>0.87676786559276898</v>
      </c>
      <c r="N443" s="10">
        <v>0</v>
      </c>
      <c r="O443" s="10">
        <v>0</v>
      </c>
      <c r="P443" s="10">
        <v>0</v>
      </c>
      <c r="Q443" s="9">
        <v>0.12323213440723101</v>
      </c>
      <c r="R443" s="9">
        <v>0.87676786559276898</v>
      </c>
      <c r="S443" s="9">
        <v>0.1</v>
      </c>
      <c r="T443" s="10">
        <v>5</v>
      </c>
      <c r="U443" s="10">
        <v>0</v>
      </c>
      <c r="V443" s="10">
        <v>1</v>
      </c>
      <c r="W443" s="10">
        <v>0</v>
      </c>
      <c r="X443" s="10">
        <v>6</v>
      </c>
      <c r="Y443" s="10">
        <v>0</v>
      </c>
      <c r="Z443" s="10">
        <v>0</v>
      </c>
      <c r="AA443" s="10">
        <v>0</v>
      </c>
      <c r="AB443" s="10">
        <v>0</v>
      </c>
      <c r="AC443" s="10">
        <v>10</v>
      </c>
      <c r="AD443" s="7">
        <v>37.3333333333333</v>
      </c>
      <c r="AE443" s="10">
        <v>1</v>
      </c>
      <c r="AF443" s="10">
        <v>0</v>
      </c>
      <c r="AG443" s="10">
        <v>1</v>
      </c>
      <c r="AH443" s="10">
        <v>3</v>
      </c>
      <c r="AI443" s="10">
        <v>0</v>
      </c>
      <c r="AJ443" s="10">
        <v>0</v>
      </c>
      <c r="AK443" s="14">
        <v>0</v>
      </c>
      <c r="AL443" s="16">
        <v>0</v>
      </c>
      <c r="AM443" s="17">
        <v>0.15985892368420301</v>
      </c>
      <c r="AN443" s="7">
        <v>4.1489971730024804</v>
      </c>
      <c r="AO443" s="7">
        <v>4.2801665894826204</v>
      </c>
      <c r="AP443" s="33">
        <v>2.8388385632422701</v>
      </c>
      <c r="AQ443" s="38" t="s">
        <v>1677</v>
      </c>
      <c r="AR443" s="33" t="s">
        <v>1676</v>
      </c>
      <c r="AS443" s="33" t="s">
        <v>1676</v>
      </c>
      <c r="AT443" s="35" t="s">
        <v>1673</v>
      </c>
      <c r="AU443" s="55">
        <f>RANK(AP443,$AP$5:$AP$811,0)</f>
        <v>538</v>
      </c>
      <c r="AV443" s="55">
        <f>RANK(AW443,$AW$5:$AW$811,0)</f>
        <v>439</v>
      </c>
      <c r="AW443" s="55">
        <f>AN443*AO443</f>
        <v>17.758399079743061</v>
      </c>
    </row>
    <row r="444" spans="3:49" x14ac:dyDescent="0.25">
      <c r="C444" s="19" t="s">
        <v>970</v>
      </c>
      <c r="D444" s="6" t="s">
        <v>971</v>
      </c>
      <c r="E444" s="6" t="s">
        <v>15</v>
      </c>
      <c r="F444" s="6" t="s">
        <v>131</v>
      </c>
      <c r="G444" s="13">
        <v>23.243195489783599</v>
      </c>
      <c r="H444" s="11">
        <v>650308.66666666698</v>
      </c>
      <c r="I444" s="8">
        <v>45.730897009966696</v>
      </c>
      <c r="J444" s="9">
        <v>0.56469171183542199</v>
      </c>
      <c r="K444" s="9">
        <v>0</v>
      </c>
      <c r="L444" s="9">
        <v>0.77167327469592795</v>
      </c>
      <c r="M444" s="9">
        <v>5.8127784573014703E-3</v>
      </c>
      <c r="N444" s="10">
        <v>4</v>
      </c>
      <c r="O444" s="10">
        <v>1</v>
      </c>
      <c r="P444" s="10">
        <v>15</v>
      </c>
      <c r="Q444" s="9">
        <v>0.77167327469592795</v>
      </c>
      <c r="R444" s="9">
        <v>5.8127784573014703E-3</v>
      </c>
      <c r="S444" s="9">
        <v>0.146179401993355</v>
      </c>
      <c r="T444" s="10">
        <v>243</v>
      </c>
      <c r="U444" s="10">
        <v>320</v>
      </c>
      <c r="V444" s="10">
        <v>0</v>
      </c>
      <c r="W444" s="10">
        <v>2</v>
      </c>
      <c r="X444" s="10">
        <v>115</v>
      </c>
      <c r="Y444" s="10">
        <v>86</v>
      </c>
      <c r="Z444" s="10">
        <v>6</v>
      </c>
      <c r="AA444" s="10">
        <v>4</v>
      </c>
      <c r="AB444" s="10">
        <v>11</v>
      </c>
      <c r="AC444" s="10">
        <v>602</v>
      </c>
      <c r="AD444" s="7">
        <v>48.382239382239398</v>
      </c>
      <c r="AE444" s="10">
        <v>107</v>
      </c>
      <c r="AF444" s="10">
        <v>96</v>
      </c>
      <c r="AG444" s="10">
        <v>34</v>
      </c>
      <c r="AH444" s="10">
        <v>261</v>
      </c>
      <c r="AI444" s="10">
        <v>0</v>
      </c>
      <c r="AJ444" s="10">
        <v>0</v>
      </c>
      <c r="AK444" s="14">
        <v>15</v>
      </c>
      <c r="AL444" s="16">
        <v>0</v>
      </c>
      <c r="AM444" s="17">
        <v>0.23487568077541501</v>
      </c>
      <c r="AN444" s="7">
        <v>2.8781705822875101</v>
      </c>
      <c r="AO444" s="7">
        <v>6.0774382327573901</v>
      </c>
      <c r="AP444" s="33">
        <v>4.1084228453060598</v>
      </c>
      <c r="AQ444" s="38" t="s">
        <v>1677</v>
      </c>
      <c r="AR444" s="33" t="s">
        <v>1676</v>
      </c>
      <c r="AS444" s="33" t="s">
        <v>1675</v>
      </c>
      <c r="AT444" s="35" t="s">
        <v>1673</v>
      </c>
      <c r="AU444" s="55">
        <f>RANK(AP444,$AP$5:$AP$811,0)</f>
        <v>472</v>
      </c>
      <c r="AV444" s="55">
        <f>RANK(AW444,$AW$5:$AW$811,0)</f>
        <v>440</v>
      </c>
      <c r="AW444" s="55">
        <f>AN444*AO444</f>
        <v>17.491903937191715</v>
      </c>
    </row>
    <row r="445" spans="3:49" x14ac:dyDescent="0.25">
      <c r="C445" s="19" t="s">
        <v>817</v>
      </c>
      <c r="D445" s="6" t="s">
        <v>818</v>
      </c>
      <c r="E445" s="6" t="s">
        <v>27</v>
      </c>
      <c r="F445" s="6" t="s">
        <v>204</v>
      </c>
      <c r="G445" s="13">
        <v>2.06091720450162</v>
      </c>
      <c r="H445" s="11">
        <v>0</v>
      </c>
      <c r="I445" s="8">
        <v>44.7222222222222</v>
      </c>
      <c r="J445" s="9">
        <v>0</v>
      </c>
      <c r="K445" s="9">
        <v>0</v>
      </c>
      <c r="L445" s="9">
        <v>0.52237415382007202</v>
      </c>
      <c r="M445" s="9">
        <v>0</v>
      </c>
      <c r="N445" s="10">
        <v>0</v>
      </c>
      <c r="O445" s="10">
        <v>0</v>
      </c>
      <c r="P445" s="10">
        <v>1</v>
      </c>
      <c r="Q445" s="9">
        <v>0.52237415382007202</v>
      </c>
      <c r="R445" s="9">
        <v>0</v>
      </c>
      <c r="S445" s="9">
        <v>0</v>
      </c>
      <c r="T445" s="10">
        <v>7</v>
      </c>
      <c r="U445" s="10">
        <v>0</v>
      </c>
      <c r="V445" s="10">
        <v>0</v>
      </c>
      <c r="W445" s="10">
        <v>0</v>
      </c>
      <c r="X445" s="10">
        <v>0</v>
      </c>
      <c r="Y445" s="10">
        <v>0</v>
      </c>
      <c r="Z445" s="10">
        <v>0</v>
      </c>
      <c r="AA445" s="10">
        <v>2</v>
      </c>
      <c r="AB445" s="10">
        <v>6</v>
      </c>
      <c r="AC445" s="10">
        <v>36</v>
      </c>
      <c r="AD445" s="7">
        <v>0</v>
      </c>
      <c r="AE445" s="10">
        <v>0</v>
      </c>
      <c r="AF445" s="10">
        <v>0</v>
      </c>
      <c r="AG445" s="10">
        <v>0</v>
      </c>
      <c r="AH445" s="10">
        <v>0</v>
      </c>
      <c r="AI445" s="10">
        <v>0</v>
      </c>
      <c r="AJ445" s="10">
        <v>0</v>
      </c>
      <c r="AK445" s="14">
        <v>1</v>
      </c>
      <c r="AL445" s="16">
        <v>0</v>
      </c>
      <c r="AM445" s="17">
        <v>0.36307495341940099</v>
      </c>
      <c r="AN445" s="7">
        <v>3.42621893507456</v>
      </c>
      <c r="AO445" s="7">
        <v>5.0135217224028397</v>
      </c>
      <c r="AP445" s="33">
        <v>6.2366920761782296</v>
      </c>
      <c r="AQ445" s="38" t="s">
        <v>1676</v>
      </c>
      <c r="AR445" s="33" t="s">
        <v>1676</v>
      </c>
      <c r="AS445" s="33" t="s">
        <v>1676</v>
      </c>
      <c r="AT445" s="35" t="s">
        <v>1673</v>
      </c>
      <c r="AU445" s="55">
        <f>RANK(AP445,$AP$5:$AP$811,0)</f>
        <v>396</v>
      </c>
      <c r="AV445" s="55">
        <f>RANK(AW445,$AW$5:$AW$811,0)</f>
        <v>441</v>
      </c>
      <c r="AW445" s="55">
        <f>AN445*AO445</f>
        <v>17.177423056704232</v>
      </c>
    </row>
    <row r="446" spans="3:49" x14ac:dyDescent="0.25">
      <c r="C446" s="19" t="s">
        <v>984</v>
      </c>
      <c r="D446" s="6" t="s">
        <v>985</v>
      </c>
      <c r="E446" s="6" t="s">
        <v>27</v>
      </c>
      <c r="F446" s="6" t="s">
        <v>204</v>
      </c>
      <c r="G446" s="13">
        <v>1.39418841365359</v>
      </c>
      <c r="H446" s="11">
        <v>377495</v>
      </c>
      <c r="I446" s="8">
        <v>43.6111111111111</v>
      </c>
      <c r="J446" s="9">
        <v>0.17579141518615499</v>
      </c>
      <c r="K446" s="9">
        <v>0</v>
      </c>
      <c r="L446" s="9">
        <v>1</v>
      </c>
      <c r="M446" s="9">
        <v>0</v>
      </c>
      <c r="N446" s="10">
        <v>0</v>
      </c>
      <c r="O446" s="10">
        <v>0</v>
      </c>
      <c r="P446" s="10">
        <v>1</v>
      </c>
      <c r="Q446" s="9">
        <v>1</v>
      </c>
      <c r="R446" s="9">
        <v>0</v>
      </c>
      <c r="S446" s="9">
        <v>5.5555555555555601E-2</v>
      </c>
      <c r="T446" s="10">
        <v>1</v>
      </c>
      <c r="U446" s="10">
        <v>13</v>
      </c>
      <c r="V446" s="10">
        <v>0</v>
      </c>
      <c r="W446" s="10">
        <v>0</v>
      </c>
      <c r="X446" s="10">
        <v>2</v>
      </c>
      <c r="Y446" s="10">
        <v>0</v>
      </c>
      <c r="Z446" s="10">
        <v>0</v>
      </c>
      <c r="AA446" s="10">
        <v>0</v>
      </c>
      <c r="AB446" s="10">
        <v>0</v>
      </c>
      <c r="AC446" s="10">
        <v>18</v>
      </c>
      <c r="AD446" s="7">
        <v>62.857142857142897</v>
      </c>
      <c r="AE446" s="10">
        <v>5</v>
      </c>
      <c r="AF446" s="10">
        <v>1</v>
      </c>
      <c r="AG446" s="10">
        <v>0</v>
      </c>
      <c r="AH446" s="10">
        <v>7</v>
      </c>
      <c r="AI446" s="10">
        <v>0</v>
      </c>
      <c r="AJ446" s="10">
        <v>0</v>
      </c>
      <c r="AK446" s="14">
        <v>1</v>
      </c>
      <c r="AL446" s="16">
        <v>0</v>
      </c>
      <c r="AM446" s="17">
        <v>0.22920761754169</v>
      </c>
      <c r="AN446" s="7">
        <v>5.3197314935604201</v>
      </c>
      <c r="AO446" s="7">
        <v>3.2212706770694499</v>
      </c>
      <c r="AP446" s="33">
        <v>3.9277693665065301</v>
      </c>
      <c r="AQ446" s="38" t="s">
        <v>1677</v>
      </c>
      <c r="AR446" s="33" t="s">
        <v>1676</v>
      </c>
      <c r="AS446" s="33" t="s">
        <v>1677</v>
      </c>
      <c r="AT446" s="35" t="s">
        <v>1673</v>
      </c>
      <c r="AU446" s="55">
        <f>RANK(AP446,$AP$5:$AP$811,0)</f>
        <v>479</v>
      </c>
      <c r="AV446" s="55">
        <f>RANK(AW446,$AW$5:$AW$811,0)</f>
        <v>442</v>
      </c>
      <c r="AW446" s="55">
        <f>AN446*AO446</f>
        <v>17.136295070089052</v>
      </c>
    </row>
    <row r="447" spans="3:49" x14ac:dyDescent="0.25">
      <c r="C447" s="19" t="s">
        <v>1246</v>
      </c>
      <c r="D447" s="6" t="s">
        <v>1247</v>
      </c>
      <c r="E447" s="6" t="s">
        <v>89</v>
      </c>
      <c r="F447" s="6" t="s">
        <v>90</v>
      </c>
      <c r="G447" s="13">
        <v>109.939654168841</v>
      </c>
      <c r="H447" s="11">
        <v>330590</v>
      </c>
      <c r="I447" s="8">
        <v>40.215916101172098</v>
      </c>
      <c r="J447" s="9">
        <v>0</v>
      </c>
      <c r="K447" s="9">
        <v>0.222665887964862</v>
      </c>
      <c r="L447" s="9">
        <v>0.68683661364566195</v>
      </c>
      <c r="M447" s="9">
        <v>7.9677751589149505E-3</v>
      </c>
      <c r="N447" s="10">
        <v>2</v>
      </c>
      <c r="O447" s="10">
        <v>0</v>
      </c>
      <c r="P447" s="10">
        <v>67</v>
      </c>
      <c r="Q447" s="9">
        <v>0.80265545950662198</v>
      </c>
      <c r="R447" s="9">
        <v>0.131850265604296</v>
      </c>
      <c r="S447" s="9">
        <v>0.20674846625766899</v>
      </c>
      <c r="T447" s="10">
        <v>42</v>
      </c>
      <c r="U447" s="10">
        <v>279</v>
      </c>
      <c r="V447" s="10">
        <v>2</v>
      </c>
      <c r="W447" s="10">
        <v>0</v>
      </c>
      <c r="X447" s="10">
        <v>598</v>
      </c>
      <c r="Y447" s="10">
        <v>182</v>
      </c>
      <c r="Z447" s="10">
        <v>0</v>
      </c>
      <c r="AA447" s="10">
        <v>15</v>
      </c>
      <c r="AB447" s="10">
        <v>25</v>
      </c>
      <c r="AC447" s="10">
        <v>1630</v>
      </c>
      <c r="AD447" s="7">
        <v>30.9943502824859</v>
      </c>
      <c r="AE447" s="10">
        <v>226</v>
      </c>
      <c r="AF447" s="10">
        <v>87</v>
      </c>
      <c r="AG447" s="10">
        <v>9</v>
      </c>
      <c r="AH447" s="10">
        <v>567</v>
      </c>
      <c r="AI447" s="10">
        <v>0</v>
      </c>
      <c r="AJ447" s="10">
        <v>1</v>
      </c>
      <c r="AK447" s="14">
        <v>66</v>
      </c>
      <c r="AL447" s="16">
        <v>0</v>
      </c>
      <c r="AM447" s="17">
        <v>0.114377017255886</v>
      </c>
      <c r="AN447" s="7">
        <v>6.4532784013659903</v>
      </c>
      <c r="AO447" s="7">
        <v>2.62559070380598</v>
      </c>
      <c r="AP447" s="33">
        <v>1.9379661820165699</v>
      </c>
      <c r="AQ447" s="38" t="s">
        <v>1677</v>
      </c>
      <c r="AR447" s="33" t="s">
        <v>1676</v>
      </c>
      <c r="AS447" s="33" t="s">
        <v>1677</v>
      </c>
      <c r="AT447" s="35" t="s">
        <v>1674</v>
      </c>
      <c r="AU447" s="55">
        <f>RANK(AP447,$AP$5:$AP$811,0)</f>
        <v>610</v>
      </c>
      <c r="AV447" s="55">
        <f>RANK(AW447,$AW$5:$AW$811,0)</f>
        <v>443</v>
      </c>
      <c r="AW447" s="55">
        <f>AN447*AO447</f>
        <v>16.943667779698462</v>
      </c>
    </row>
    <row r="448" spans="3:49" x14ac:dyDescent="0.25">
      <c r="C448" s="19" t="s">
        <v>1018</v>
      </c>
      <c r="D448" s="6" t="s">
        <v>1019</v>
      </c>
      <c r="E448" s="6" t="s">
        <v>89</v>
      </c>
      <c r="F448" s="6" t="s">
        <v>863</v>
      </c>
      <c r="G448" s="13">
        <v>243.627341142825</v>
      </c>
      <c r="H448" s="11">
        <v>954361.66666666698</v>
      </c>
      <c r="I448" s="8">
        <v>40.613957597173098</v>
      </c>
      <c r="J448" s="9">
        <v>0.46997371295330098</v>
      </c>
      <c r="K448" s="9">
        <v>0.27659551894493301</v>
      </c>
      <c r="L448" s="9">
        <v>0.65219787682352603</v>
      </c>
      <c r="M448" s="9">
        <v>2.3520751700142499E-2</v>
      </c>
      <c r="N448" s="10">
        <v>27</v>
      </c>
      <c r="O448" s="10">
        <v>2</v>
      </c>
      <c r="P448" s="10">
        <v>260</v>
      </c>
      <c r="Q448" s="9">
        <v>0.92440959785054699</v>
      </c>
      <c r="R448" s="9">
        <v>2.7914286374227201E-2</v>
      </c>
      <c r="S448" s="9">
        <v>0.25834606153174799</v>
      </c>
      <c r="T448" s="10">
        <v>179</v>
      </c>
      <c r="U448" s="10">
        <v>468</v>
      </c>
      <c r="V448" s="10">
        <v>3</v>
      </c>
      <c r="W448" s="10">
        <v>533</v>
      </c>
      <c r="X448" s="10">
        <v>1555</v>
      </c>
      <c r="Y448" s="10">
        <v>514</v>
      </c>
      <c r="Z448" s="10">
        <v>3</v>
      </c>
      <c r="AA448" s="10">
        <v>43</v>
      </c>
      <c r="AB448" s="10">
        <v>76</v>
      </c>
      <c r="AC448" s="10">
        <v>4583</v>
      </c>
      <c r="AD448" s="7">
        <v>14.7982261640798</v>
      </c>
      <c r="AE448" s="10">
        <v>938</v>
      </c>
      <c r="AF448" s="10">
        <v>344</v>
      </c>
      <c r="AG448" s="10">
        <v>27</v>
      </c>
      <c r="AH448" s="10">
        <v>2021</v>
      </c>
      <c r="AI448" s="10">
        <v>0</v>
      </c>
      <c r="AJ448" s="10">
        <v>6</v>
      </c>
      <c r="AK448" s="14">
        <v>260</v>
      </c>
      <c r="AL448" s="16">
        <v>0</v>
      </c>
      <c r="AM448" s="17">
        <v>0.21544754099904301</v>
      </c>
      <c r="AN448" s="7">
        <v>7.1085690241689896</v>
      </c>
      <c r="AO448" s="7">
        <v>2.37631567766871</v>
      </c>
      <c r="AP448" s="33">
        <v>3.6393838177156601</v>
      </c>
      <c r="AQ448" s="38" t="s">
        <v>1677</v>
      </c>
      <c r="AR448" s="33" t="s">
        <v>1676</v>
      </c>
      <c r="AS448" s="33" t="s">
        <v>1677</v>
      </c>
      <c r="AT448" s="35" t="s">
        <v>1673</v>
      </c>
      <c r="AU448" s="55">
        <f>RANK(AP448,$AP$5:$AP$811,0)</f>
        <v>496</v>
      </c>
      <c r="AV448" s="55">
        <f>RANK(AW448,$AW$5:$AW$811,0)</f>
        <v>444</v>
      </c>
      <c r="AW448" s="55">
        <f>AN448*AO448</f>
        <v>16.892204017922932</v>
      </c>
    </row>
    <row r="449" spans="3:49" x14ac:dyDescent="0.25">
      <c r="C449" s="19" t="s">
        <v>727</v>
      </c>
      <c r="D449" s="6" t="s">
        <v>728</v>
      </c>
      <c r="E449" s="6" t="s">
        <v>15</v>
      </c>
      <c r="F449" s="6" t="s">
        <v>19</v>
      </c>
      <c r="G449" s="13">
        <v>17.1257729998812</v>
      </c>
      <c r="H449" s="11">
        <v>1012833.66666667</v>
      </c>
      <c r="I449" s="8">
        <v>45.662983425414403</v>
      </c>
      <c r="J449" s="9">
        <v>0.373846787966927</v>
      </c>
      <c r="K449" s="9">
        <v>7.0874988868593503E-2</v>
      </c>
      <c r="L449" s="9">
        <v>0.36603014454798699</v>
      </c>
      <c r="M449" s="9">
        <v>0.285649675381001</v>
      </c>
      <c r="N449" s="10">
        <v>5</v>
      </c>
      <c r="O449" s="10">
        <v>0</v>
      </c>
      <c r="P449" s="10">
        <v>22</v>
      </c>
      <c r="Q449" s="9">
        <v>0.35044839984170501</v>
      </c>
      <c r="R449" s="9">
        <v>0.39343274917141702</v>
      </c>
      <c r="S449" s="9">
        <v>3.3149171270718203E-2</v>
      </c>
      <c r="T449" s="10">
        <v>109</v>
      </c>
      <c r="U449" s="10">
        <v>176</v>
      </c>
      <c r="V449" s="10">
        <v>0</v>
      </c>
      <c r="W449" s="10">
        <v>2</v>
      </c>
      <c r="X449" s="10">
        <v>107</v>
      </c>
      <c r="Y449" s="10">
        <v>27</v>
      </c>
      <c r="Z449" s="10">
        <v>4</v>
      </c>
      <c r="AA449" s="10">
        <v>8</v>
      </c>
      <c r="AB449" s="10">
        <v>11</v>
      </c>
      <c r="AC449" s="10">
        <v>362</v>
      </c>
      <c r="AD449" s="7">
        <v>25.929032258064499</v>
      </c>
      <c r="AE449" s="10">
        <v>52</v>
      </c>
      <c r="AF449" s="10">
        <v>32</v>
      </c>
      <c r="AG449" s="10">
        <v>4</v>
      </c>
      <c r="AH449" s="10">
        <v>158</v>
      </c>
      <c r="AI449" s="10">
        <v>0</v>
      </c>
      <c r="AJ449" s="10">
        <v>0</v>
      </c>
      <c r="AK449" s="14">
        <v>22</v>
      </c>
      <c r="AL449" s="16">
        <v>0</v>
      </c>
      <c r="AM449" s="17">
        <v>0.50342064238786999</v>
      </c>
      <c r="AN449" s="7">
        <v>4.55095563176795</v>
      </c>
      <c r="AO449" s="7">
        <v>3.6743922080216098</v>
      </c>
      <c r="AP449" s="33">
        <v>8.4181979242379406</v>
      </c>
      <c r="AQ449" s="38" t="s">
        <v>1676</v>
      </c>
      <c r="AR449" s="33" t="s">
        <v>1676</v>
      </c>
      <c r="AS449" s="33" t="s">
        <v>1677</v>
      </c>
      <c r="AT449" s="35" t="s">
        <v>1673</v>
      </c>
      <c r="AU449" s="55">
        <f>RANK(AP449,$AP$5:$AP$811,0)</f>
        <v>351</v>
      </c>
      <c r="AV449" s="55">
        <f>RANK(AW449,$AW$5:$AW$811,0)</f>
        <v>445</v>
      </c>
      <c r="AW449" s="55">
        <f>AN449*AO449</f>
        <v>16.721995912420219</v>
      </c>
    </row>
    <row r="450" spans="3:49" x14ac:dyDescent="0.25">
      <c r="C450" s="19" t="s">
        <v>1104</v>
      </c>
      <c r="D450" s="6" t="s">
        <v>1105</v>
      </c>
      <c r="E450" s="6" t="s">
        <v>15</v>
      </c>
      <c r="F450" s="6" t="s">
        <v>39</v>
      </c>
      <c r="G450" s="13">
        <v>110.89999319845001</v>
      </c>
      <c r="H450" s="11">
        <v>178675</v>
      </c>
      <c r="I450" s="8">
        <v>41.2931376437921</v>
      </c>
      <c r="J450" s="9">
        <v>0.291482754549864</v>
      </c>
      <c r="K450" s="9">
        <v>0.83745931215980296</v>
      </c>
      <c r="L450" s="9">
        <v>0.15509589209564001</v>
      </c>
      <c r="M450" s="9">
        <v>0</v>
      </c>
      <c r="N450" s="10">
        <v>9</v>
      </c>
      <c r="O450" s="10">
        <v>0</v>
      </c>
      <c r="P450" s="10">
        <v>76</v>
      </c>
      <c r="Q450" s="9">
        <v>0.99070905427970701</v>
      </c>
      <c r="R450" s="9">
        <v>9.1852402941294004E-3</v>
      </c>
      <c r="S450" s="9">
        <v>0.15512465373961101</v>
      </c>
      <c r="T450" s="10">
        <v>78</v>
      </c>
      <c r="U450" s="10">
        <v>1036</v>
      </c>
      <c r="V450" s="10">
        <v>205</v>
      </c>
      <c r="W450" s="10">
        <v>1</v>
      </c>
      <c r="X450" s="10">
        <v>384</v>
      </c>
      <c r="Y450" s="10">
        <v>354</v>
      </c>
      <c r="Z450" s="10">
        <v>3</v>
      </c>
      <c r="AA450" s="10">
        <v>13</v>
      </c>
      <c r="AB450" s="10">
        <v>23</v>
      </c>
      <c r="AC450" s="10">
        <v>2527</v>
      </c>
      <c r="AD450" s="7">
        <v>36.609009009009</v>
      </c>
      <c r="AE450" s="10">
        <v>236</v>
      </c>
      <c r="AF450" s="10">
        <v>81</v>
      </c>
      <c r="AG450" s="10">
        <v>5</v>
      </c>
      <c r="AH450" s="10">
        <v>596</v>
      </c>
      <c r="AI450" s="10">
        <v>0</v>
      </c>
      <c r="AJ450" s="10">
        <v>2</v>
      </c>
      <c r="AK450" s="14">
        <v>76</v>
      </c>
      <c r="AL450" s="16">
        <v>0</v>
      </c>
      <c r="AM450" s="17">
        <v>0.17083853757123099</v>
      </c>
      <c r="AN450" s="7">
        <v>10.4135963795416</v>
      </c>
      <c r="AO450" s="7">
        <v>1.58540221105382</v>
      </c>
      <c r="AP450" s="33">
        <v>2.8204996194872698</v>
      </c>
      <c r="AQ450" s="38" t="s">
        <v>1677</v>
      </c>
      <c r="AR450" s="33" t="s">
        <v>1676</v>
      </c>
      <c r="AS450" s="33" t="s">
        <v>1677</v>
      </c>
      <c r="AT450" s="35" t="s">
        <v>1673</v>
      </c>
      <c r="AU450" s="55">
        <f>RANK(AP450,$AP$5:$AP$811,0)</f>
        <v>539</v>
      </c>
      <c r="AV450" s="55">
        <f>RANK(AW450,$AW$5:$AW$811,0)</f>
        <v>446</v>
      </c>
      <c r="AW450" s="55">
        <f>AN450*AO450</f>
        <v>16.509738725147308</v>
      </c>
    </row>
    <row r="451" spans="3:49" x14ac:dyDescent="0.25">
      <c r="C451" s="19" t="s">
        <v>1032</v>
      </c>
      <c r="D451" s="6" t="s">
        <v>1033</v>
      </c>
      <c r="E451" s="6" t="s">
        <v>27</v>
      </c>
      <c r="F451" s="6" t="s">
        <v>27</v>
      </c>
      <c r="G451" s="13">
        <v>31.282127035146601</v>
      </c>
      <c r="H451" s="11">
        <v>1529844.66666667</v>
      </c>
      <c r="I451" s="8">
        <v>39.701834862385297</v>
      </c>
      <c r="J451" s="9">
        <v>0.81375331170625897</v>
      </c>
      <c r="K451" s="9">
        <v>0</v>
      </c>
      <c r="L451" s="9">
        <v>0.83815828746093302</v>
      </c>
      <c r="M451" s="9">
        <v>0.14877500979387501</v>
      </c>
      <c r="N451" s="10">
        <v>3</v>
      </c>
      <c r="O451" s="10">
        <v>1</v>
      </c>
      <c r="P451" s="10">
        <v>7</v>
      </c>
      <c r="Q451" s="9">
        <v>0.83166726137660596</v>
      </c>
      <c r="R451" s="9">
        <v>0.15526603587820301</v>
      </c>
      <c r="S451" s="9">
        <v>6.8181818181818205E-2</v>
      </c>
      <c r="T451" s="10">
        <v>9</v>
      </c>
      <c r="U451" s="10">
        <v>56</v>
      </c>
      <c r="V451" s="10">
        <v>0</v>
      </c>
      <c r="W451" s="10">
        <v>2</v>
      </c>
      <c r="X451" s="10">
        <v>60</v>
      </c>
      <c r="Y451" s="10">
        <v>15</v>
      </c>
      <c r="Z451" s="10">
        <v>0</v>
      </c>
      <c r="AA451" s="10">
        <v>4</v>
      </c>
      <c r="AB451" s="10">
        <v>5</v>
      </c>
      <c r="AC451" s="10">
        <v>220</v>
      </c>
      <c r="AD451" s="7">
        <v>27.942528735632202</v>
      </c>
      <c r="AE451" s="10">
        <v>19</v>
      </c>
      <c r="AF451" s="10">
        <v>7</v>
      </c>
      <c r="AG451" s="10">
        <v>1</v>
      </c>
      <c r="AH451" s="10">
        <v>97</v>
      </c>
      <c r="AI451" s="10">
        <v>0</v>
      </c>
      <c r="AJ451" s="10">
        <v>0</v>
      </c>
      <c r="AK451" s="14">
        <v>7</v>
      </c>
      <c r="AL451" s="16">
        <v>0</v>
      </c>
      <c r="AM451" s="17">
        <v>0.21420084669613301</v>
      </c>
      <c r="AN451" s="7">
        <v>18.3454080626971</v>
      </c>
      <c r="AO451" s="7">
        <v>0.89329702281708701</v>
      </c>
      <c r="AP451" s="33">
        <v>3.51030171387234</v>
      </c>
      <c r="AQ451" s="38" t="s">
        <v>1677</v>
      </c>
      <c r="AR451" s="33" t="s">
        <v>1675</v>
      </c>
      <c r="AS451" s="33" t="s">
        <v>1677</v>
      </c>
      <c r="AT451" s="35" t="s">
        <v>1673</v>
      </c>
      <c r="AU451" s="55">
        <f>RANK(AP451,$AP$5:$AP$811,0)</f>
        <v>503</v>
      </c>
      <c r="AV451" s="55">
        <f>RANK(AW451,$AW$5:$AW$811,0)</f>
        <v>447</v>
      </c>
      <c r="AW451" s="55">
        <f>AN451*AO451</f>
        <v>16.387898404771903</v>
      </c>
    </row>
    <row r="452" spans="3:49" x14ac:dyDescent="0.25">
      <c r="C452" s="19" t="s">
        <v>629</v>
      </c>
      <c r="D452" s="6" t="s">
        <v>630</v>
      </c>
      <c r="E452" s="6" t="s">
        <v>15</v>
      </c>
      <c r="F452" s="6" t="s">
        <v>39</v>
      </c>
      <c r="G452" s="13">
        <v>38.954355030656302</v>
      </c>
      <c r="H452" s="11">
        <v>1065050.66666667</v>
      </c>
      <c r="I452" s="8">
        <v>42.4076607387141</v>
      </c>
      <c r="J452" s="9">
        <v>0.14541745797894901</v>
      </c>
      <c r="K452" s="9">
        <v>3.10367610587047E-2</v>
      </c>
      <c r="L452" s="9">
        <v>0.56279666917723503</v>
      </c>
      <c r="M452" s="9">
        <v>0.32084974037576802</v>
      </c>
      <c r="N452" s="10">
        <v>21</v>
      </c>
      <c r="O452" s="10">
        <v>5</v>
      </c>
      <c r="P452" s="10">
        <v>82</v>
      </c>
      <c r="Q452" s="9">
        <v>0.56476651070099004</v>
      </c>
      <c r="R452" s="9">
        <v>0.35624743108851198</v>
      </c>
      <c r="S452" s="9">
        <v>4.5702592087312401E-2</v>
      </c>
      <c r="T452" s="10">
        <v>172</v>
      </c>
      <c r="U452" s="10">
        <v>664</v>
      </c>
      <c r="V452" s="10">
        <v>27</v>
      </c>
      <c r="W452" s="10">
        <v>0</v>
      </c>
      <c r="X452" s="10">
        <v>323</v>
      </c>
      <c r="Y452" s="10">
        <v>80</v>
      </c>
      <c r="Z452" s="10">
        <v>76</v>
      </c>
      <c r="AA452" s="10">
        <v>10</v>
      </c>
      <c r="AB452" s="10">
        <v>28</v>
      </c>
      <c r="AC452" s="10">
        <v>1466</v>
      </c>
      <c r="AD452" s="7">
        <v>0</v>
      </c>
      <c r="AE452" s="10">
        <v>0</v>
      </c>
      <c r="AF452" s="10">
        <v>0</v>
      </c>
      <c r="AG452" s="10">
        <v>0</v>
      </c>
      <c r="AH452" s="10">
        <v>55</v>
      </c>
      <c r="AI452" s="10">
        <v>0</v>
      </c>
      <c r="AJ452" s="10">
        <v>0</v>
      </c>
      <c r="AK452" s="14">
        <v>81</v>
      </c>
      <c r="AL452" s="16">
        <v>1</v>
      </c>
      <c r="AM452" s="17">
        <v>0.73559068489455703</v>
      </c>
      <c r="AN452" s="7">
        <v>2.4099663191673599</v>
      </c>
      <c r="AO452" s="7">
        <v>6.7956553434773399</v>
      </c>
      <c r="AP452" s="33">
        <v>12.046989687436501</v>
      </c>
      <c r="AQ452" s="38" t="s">
        <v>1675</v>
      </c>
      <c r="AR452" s="33" t="s">
        <v>1676</v>
      </c>
      <c r="AS452" s="33" t="s">
        <v>1675</v>
      </c>
      <c r="AT452" s="35" t="s">
        <v>1673</v>
      </c>
      <c r="AU452" s="55">
        <f>RANK(AP452,$AP$5:$AP$811,0)</f>
        <v>302</v>
      </c>
      <c r="AV452" s="55">
        <f>RANK(AW452,$AW$5:$AW$811,0)</f>
        <v>448</v>
      </c>
      <c r="AW452" s="55">
        <f>AN452*AO452</f>
        <v>16.377300494450086</v>
      </c>
    </row>
    <row r="453" spans="3:49" x14ac:dyDescent="0.25">
      <c r="C453" s="19" t="s">
        <v>866</v>
      </c>
      <c r="D453" s="6" t="s">
        <v>867</v>
      </c>
      <c r="E453" s="6" t="s">
        <v>15</v>
      </c>
      <c r="F453" s="6" t="s">
        <v>16</v>
      </c>
      <c r="G453" s="13">
        <v>115.30111734814</v>
      </c>
      <c r="H453" s="11">
        <v>586467.66666666698</v>
      </c>
      <c r="I453" s="8">
        <v>42.730753728335401</v>
      </c>
      <c r="J453" s="9">
        <v>0.42295805087671901</v>
      </c>
      <c r="K453" s="9">
        <v>1.8150984857896499E-2</v>
      </c>
      <c r="L453" s="9">
        <v>0.67614967953101501</v>
      </c>
      <c r="M453" s="9">
        <v>0.21910874194249499</v>
      </c>
      <c r="N453" s="10">
        <v>8</v>
      </c>
      <c r="O453" s="10">
        <v>0</v>
      </c>
      <c r="P453" s="10">
        <v>130</v>
      </c>
      <c r="Q453" s="9">
        <v>0.63366051502564202</v>
      </c>
      <c r="R453" s="9">
        <v>0.27999577850257201</v>
      </c>
      <c r="S453" s="9">
        <v>7.8565672844480294E-2</v>
      </c>
      <c r="T453" s="10">
        <v>197</v>
      </c>
      <c r="U453" s="10">
        <v>1584</v>
      </c>
      <c r="V453" s="10">
        <v>10</v>
      </c>
      <c r="W453" s="10">
        <v>0</v>
      </c>
      <c r="X453" s="10">
        <v>316</v>
      </c>
      <c r="Y453" s="10">
        <v>146</v>
      </c>
      <c r="Z453" s="10">
        <v>58</v>
      </c>
      <c r="AA453" s="10">
        <v>19</v>
      </c>
      <c r="AB453" s="10">
        <v>39</v>
      </c>
      <c r="AC453" s="10">
        <v>2482</v>
      </c>
      <c r="AD453" s="7">
        <v>32.148445336008002</v>
      </c>
      <c r="AE453" s="10">
        <v>452</v>
      </c>
      <c r="AF453" s="10">
        <v>309</v>
      </c>
      <c r="AG453" s="10">
        <v>10</v>
      </c>
      <c r="AH453" s="10">
        <v>1032</v>
      </c>
      <c r="AI453" s="10">
        <v>0</v>
      </c>
      <c r="AJ453" s="10">
        <v>1</v>
      </c>
      <c r="AK453" s="14">
        <v>130</v>
      </c>
      <c r="AL453" s="16">
        <v>0</v>
      </c>
      <c r="AM453" s="17">
        <v>0.33606443807157099</v>
      </c>
      <c r="AN453" s="7">
        <v>3.93676090249008</v>
      </c>
      <c r="AO453" s="7">
        <v>4.1411644311927898</v>
      </c>
      <c r="AP453" s="33">
        <v>5.4787826584290196</v>
      </c>
      <c r="AQ453" s="38" t="s">
        <v>1676</v>
      </c>
      <c r="AR453" s="33" t="s">
        <v>1676</v>
      </c>
      <c r="AS453" s="33" t="s">
        <v>1676</v>
      </c>
      <c r="AT453" s="35" t="s">
        <v>1673</v>
      </c>
      <c r="AU453" s="55">
        <f>RANK(AP453,$AP$5:$AP$811,0)</f>
        <v>420</v>
      </c>
      <c r="AV453" s="55">
        <f>RANK(AW453,$AW$5:$AW$811,0)</f>
        <v>449</v>
      </c>
      <c r="AW453" s="55">
        <f>AN453*AO453</f>
        <v>16.302774223502347</v>
      </c>
    </row>
    <row r="454" spans="3:49" x14ac:dyDescent="0.25">
      <c r="C454" s="19" t="s">
        <v>799</v>
      </c>
      <c r="D454" s="6" t="s">
        <v>800</v>
      </c>
      <c r="E454" s="6" t="s">
        <v>27</v>
      </c>
      <c r="F454" s="6" t="s">
        <v>204</v>
      </c>
      <c r="G454" s="13">
        <v>7.6115178228665501</v>
      </c>
      <c r="H454" s="11">
        <v>1054437</v>
      </c>
      <c r="I454" s="8">
        <v>42.1929824561403</v>
      </c>
      <c r="J454" s="9">
        <v>0.16425427522934599</v>
      </c>
      <c r="K454" s="9">
        <v>0.124830715548075</v>
      </c>
      <c r="L454" s="9">
        <v>0.15439942855747499</v>
      </c>
      <c r="M454" s="9">
        <v>0.64315841876423796</v>
      </c>
      <c r="N454" s="10">
        <v>0</v>
      </c>
      <c r="O454" s="10">
        <v>0</v>
      </c>
      <c r="P454" s="10">
        <v>5</v>
      </c>
      <c r="Q454" s="9">
        <v>0.17264597790230299</v>
      </c>
      <c r="R454" s="9">
        <v>0.74974258496748403</v>
      </c>
      <c r="S454" s="9">
        <v>0</v>
      </c>
      <c r="T454" s="10">
        <v>25</v>
      </c>
      <c r="U454" s="10">
        <v>1</v>
      </c>
      <c r="V454" s="10">
        <v>11</v>
      </c>
      <c r="W454" s="10">
        <v>25</v>
      </c>
      <c r="X454" s="10">
        <v>36</v>
      </c>
      <c r="Y454" s="10">
        <v>6</v>
      </c>
      <c r="Z454" s="10">
        <v>1</v>
      </c>
      <c r="AA454" s="10">
        <v>3</v>
      </c>
      <c r="AB454" s="10">
        <v>3</v>
      </c>
      <c r="AC454" s="10">
        <v>115</v>
      </c>
      <c r="AD454" s="7">
        <v>36.846153846153797</v>
      </c>
      <c r="AE454" s="10">
        <v>6</v>
      </c>
      <c r="AF454" s="10">
        <v>6</v>
      </c>
      <c r="AG454" s="10">
        <v>0</v>
      </c>
      <c r="AH454" s="10">
        <v>27</v>
      </c>
      <c r="AI454" s="10">
        <v>0</v>
      </c>
      <c r="AJ454" s="10">
        <v>0</v>
      </c>
      <c r="AK454" s="14">
        <v>5</v>
      </c>
      <c r="AL454" s="16">
        <v>0</v>
      </c>
      <c r="AM454" s="17">
        <v>0.41487385089992401</v>
      </c>
      <c r="AN454" s="7">
        <v>3.07233634835183</v>
      </c>
      <c r="AO454" s="7">
        <v>5.2631938525205504</v>
      </c>
      <c r="AP454" s="33">
        <v>6.7086353703134201</v>
      </c>
      <c r="AQ454" s="38" t="s">
        <v>1676</v>
      </c>
      <c r="AR454" s="33" t="s">
        <v>1676</v>
      </c>
      <c r="AS454" s="33" t="s">
        <v>1676</v>
      </c>
      <c r="AT454" s="35" t="s">
        <v>1673</v>
      </c>
      <c r="AU454" s="55">
        <f>RANK(AP454,$AP$5:$AP$811,0)</f>
        <v>387</v>
      </c>
      <c r="AV454" s="55">
        <f>RANK(AW454,$AW$5:$AW$811,0)</f>
        <v>450</v>
      </c>
      <c r="AW454" s="55">
        <f>AN454*AO454</f>
        <v>16.170301781520788</v>
      </c>
    </row>
    <row r="455" spans="3:49" x14ac:dyDescent="0.25">
      <c r="C455" s="19" t="s">
        <v>1180</v>
      </c>
      <c r="D455" s="6" t="s">
        <v>1181</v>
      </c>
      <c r="E455" s="6" t="s">
        <v>89</v>
      </c>
      <c r="F455" s="6" t="s">
        <v>90</v>
      </c>
      <c r="G455" s="13">
        <v>248.89413951527001</v>
      </c>
      <c r="H455" s="11">
        <v>1035525</v>
      </c>
      <c r="I455" s="8">
        <v>40.338839474798696</v>
      </c>
      <c r="J455" s="9">
        <v>0.57509846223851202</v>
      </c>
      <c r="K455" s="9">
        <v>0.50910410041160203</v>
      </c>
      <c r="L455" s="9">
        <v>0.44568083263502201</v>
      </c>
      <c r="M455" s="9">
        <v>8.7177557123154002E-4</v>
      </c>
      <c r="N455" s="10">
        <v>9</v>
      </c>
      <c r="O455" s="10">
        <v>0</v>
      </c>
      <c r="P455" s="10">
        <v>173</v>
      </c>
      <c r="Q455" s="9">
        <v>0.93578495305610598</v>
      </c>
      <c r="R455" s="9">
        <v>2.12054170037029E-2</v>
      </c>
      <c r="S455" s="9">
        <v>0.24562143912217799</v>
      </c>
      <c r="T455" s="10">
        <v>125</v>
      </c>
      <c r="U455" s="10">
        <v>1484</v>
      </c>
      <c r="V455" s="10">
        <v>0</v>
      </c>
      <c r="W455" s="10">
        <v>4</v>
      </c>
      <c r="X455" s="10">
        <v>1647</v>
      </c>
      <c r="Y455" s="10">
        <v>269</v>
      </c>
      <c r="Z455" s="10">
        <v>9</v>
      </c>
      <c r="AA455" s="10">
        <v>19</v>
      </c>
      <c r="AB455" s="10">
        <v>31</v>
      </c>
      <c r="AC455" s="10">
        <v>4739</v>
      </c>
      <c r="AD455" s="7">
        <v>43.537130094919</v>
      </c>
      <c r="AE455" s="10">
        <v>767</v>
      </c>
      <c r="AF455" s="10">
        <v>331</v>
      </c>
      <c r="AG455" s="10">
        <v>30</v>
      </c>
      <c r="AH455" s="10">
        <v>1884</v>
      </c>
      <c r="AI455" s="10">
        <v>0</v>
      </c>
      <c r="AJ455" s="10">
        <v>2</v>
      </c>
      <c r="AK455" s="14">
        <v>171</v>
      </c>
      <c r="AL455" s="16">
        <v>0</v>
      </c>
      <c r="AM455" s="17">
        <v>0.14729527317518301</v>
      </c>
      <c r="AN455" s="7">
        <v>5.7432346213439098</v>
      </c>
      <c r="AO455" s="7">
        <v>2.8034948525079</v>
      </c>
      <c r="AP455" s="33">
        <v>2.3716201499539702</v>
      </c>
      <c r="AQ455" s="38" t="s">
        <v>1677</v>
      </c>
      <c r="AR455" s="33" t="s">
        <v>1676</v>
      </c>
      <c r="AS455" s="33" t="s">
        <v>1677</v>
      </c>
      <c r="AT455" s="35" t="s">
        <v>1674</v>
      </c>
      <c r="AU455" s="55">
        <f>RANK(AP455,$AP$5:$AP$811,0)</f>
        <v>577</v>
      </c>
      <c r="AV455" s="55">
        <f>RANK(AW455,$AW$5:$AW$811,0)</f>
        <v>451</v>
      </c>
      <c r="AW455" s="55">
        <f>AN455*AO455</f>
        <v>16.10112869768281</v>
      </c>
    </row>
    <row r="456" spans="3:49" x14ac:dyDescent="0.25">
      <c r="C456" s="19" t="s">
        <v>801</v>
      </c>
      <c r="D456" s="6" t="s">
        <v>802</v>
      </c>
      <c r="E456" s="6" t="s">
        <v>89</v>
      </c>
      <c r="F456" s="6" t="s">
        <v>90</v>
      </c>
      <c r="G456" s="13">
        <v>57.845674387955597</v>
      </c>
      <c r="H456" s="11">
        <v>1049270.33333333</v>
      </c>
      <c r="I456" s="8">
        <v>42.5403726708075</v>
      </c>
      <c r="J456" s="9">
        <v>1.1253208580368499</v>
      </c>
      <c r="K456" s="9">
        <v>6.2923005871653698E-2</v>
      </c>
      <c r="L456" s="9">
        <v>0.65590638192400397</v>
      </c>
      <c r="M456" s="9">
        <v>0.17438775295185699</v>
      </c>
      <c r="N456" s="10">
        <v>8</v>
      </c>
      <c r="O456" s="10">
        <v>0</v>
      </c>
      <c r="P456" s="10">
        <v>126</v>
      </c>
      <c r="Q456" s="9">
        <v>0.50657761238843002</v>
      </c>
      <c r="R456" s="9">
        <v>0.39553392816581201</v>
      </c>
      <c r="S456" s="9">
        <v>5.13296227581942E-2</v>
      </c>
      <c r="T456" s="10">
        <v>291</v>
      </c>
      <c r="U456" s="10">
        <v>706</v>
      </c>
      <c r="V456" s="10">
        <v>1</v>
      </c>
      <c r="W456" s="10">
        <v>0</v>
      </c>
      <c r="X456" s="10">
        <v>434</v>
      </c>
      <c r="Y456" s="10">
        <v>169</v>
      </c>
      <c r="Z456" s="10">
        <v>10</v>
      </c>
      <c r="AA456" s="10">
        <v>25</v>
      </c>
      <c r="AB456" s="10">
        <v>46</v>
      </c>
      <c r="AC456" s="10">
        <v>1617</v>
      </c>
      <c r="AD456" s="7">
        <v>25.264181523500799</v>
      </c>
      <c r="AE456" s="10">
        <v>201</v>
      </c>
      <c r="AF456" s="10">
        <v>181</v>
      </c>
      <c r="AG456" s="10">
        <v>30</v>
      </c>
      <c r="AH456" s="10">
        <v>645</v>
      </c>
      <c r="AI456" s="10">
        <v>0</v>
      </c>
      <c r="AJ456" s="10">
        <v>0</v>
      </c>
      <c r="AK456" s="14">
        <v>126</v>
      </c>
      <c r="AL456" s="16">
        <v>0</v>
      </c>
      <c r="AM456" s="17">
        <v>0.41672033936543601</v>
      </c>
      <c r="AN456" s="7">
        <v>2.9809699356760002</v>
      </c>
      <c r="AO456" s="7">
        <v>5.3556718814656001</v>
      </c>
      <c r="AP456" s="33">
        <v>6.65298058316574</v>
      </c>
      <c r="AQ456" s="38" t="s">
        <v>1676</v>
      </c>
      <c r="AR456" s="33" t="s">
        <v>1676</v>
      </c>
      <c r="AS456" s="33" t="s">
        <v>1676</v>
      </c>
      <c r="AT456" s="35" t="s">
        <v>1673</v>
      </c>
      <c r="AU456" s="55">
        <f>RANK(AP456,$AP$5:$AP$811,0)</f>
        <v>388</v>
      </c>
      <c r="AV456" s="55">
        <f>RANK(AW456,$AW$5:$AW$811,0)</f>
        <v>452</v>
      </c>
      <c r="AW456" s="55">
        <f>AN456*AO456</f>
        <v>15.965096863994273</v>
      </c>
    </row>
    <row r="457" spans="3:49" x14ac:dyDescent="0.25">
      <c r="C457" s="19" t="s">
        <v>912</v>
      </c>
      <c r="D457" s="6" t="s">
        <v>913</v>
      </c>
      <c r="E457" s="6" t="s">
        <v>89</v>
      </c>
      <c r="F457" s="6" t="s">
        <v>863</v>
      </c>
      <c r="G457" s="13">
        <v>70.801329072758904</v>
      </c>
      <c r="H457" s="11">
        <v>317583.33333333302</v>
      </c>
      <c r="I457" s="8">
        <v>41.436974789916</v>
      </c>
      <c r="J457" s="9">
        <v>0.95179934229859697</v>
      </c>
      <c r="K457" s="9">
        <v>0.51785978960303103</v>
      </c>
      <c r="L457" s="9">
        <v>0.42821456526834401</v>
      </c>
      <c r="M457" s="9">
        <v>9.6841265418543898E-4</v>
      </c>
      <c r="N457" s="10">
        <v>19</v>
      </c>
      <c r="O457" s="10">
        <v>2</v>
      </c>
      <c r="P457" s="10">
        <v>59</v>
      </c>
      <c r="Q457" s="9">
        <v>0.94483000240535897</v>
      </c>
      <c r="R457" s="9">
        <v>7.6983456932310798E-3</v>
      </c>
      <c r="S457" s="9">
        <v>0.23662207357859499</v>
      </c>
      <c r="T457" s="10">
        <v>80</v>
      </c>
      <c r="U457" s="10">
        <v>70</v>
      </c>
      <c r="V457" s="10">
        <v>0</v>
      </c>
      <c r="W457" s="10">
        <v>45</v>
      </c>
      <c r="X457" s="10">
        <v>502</v>
      </c>
      <c r="Y457" s="10">
        <v>136</v>
      </c>
      <c r="Z457" s="10">
        <v>3</v>
      </c>
      <c r="AA457" s="10">
        <v>22</v>
      </c>
      <c r="AB457" s="10">
        <v>36</v>
      </c>
      <c r="AC457" s="10">
        <v>1196</v>
      </c>
      <c r="AD457" s="7">
        <v>12.7956403269755</v>
      </c>
      <c r="AE457" s="10">
        <v>156</v>
      </c>
      <c r="AF457" s="10">
        <v>76</v>
      </c>
      <c r="AG457" s="10">
        <v>7</v>
      </c>
      <c r="AH457" s="10">
        <v>421</v>
      </c>
      <c r="AI457" s="10">
        <v>0</v>
      </c>
      <c r="AJ457" s="10">
        <v>0</v>
      </c>
      <c r="AK457" s="14">
        <v>59</v>
      </c>
      <c r="AL457" s="16">
        <v>0</v>
      </c>
      <c r="AM457" s="17">
        <v>0.294528365626545</v>
      </c>
      <c r="AN457" s="7">
        <v>6.9648516000101299</v>
      </c>
      <c r="AO457" s="7">
        <v>2.2878678368993199</v>
      </c>
      <c r="AP457" s="33">
        <v>4.6932093561412298</v>
      </c>
      <c r="AQ457" s="38" t="s">
        <v>1677</v>
      </c>
      <c r="AR457" s="33" t="s">
        <v>1676</v>
      </c>
      <c r="AS457" s="33" t="s">
        <v>1677</v>
      </c>
      <c r="AT457" s="35" t="s">
        <v>1673</v>
      </c>
      <c r="AU457" s="55">
        <f>RANK(AP457,$AP$5:$AP$811,0)</f>
        <v>443</v>
      </c>
      <c r="AV457" s="55">
        <f>RANK(AW457,$AW$5:$AW$811,0)</f>
        <v>453</v>
      </c>
      <c r="AW457" s="55">
        <f>AN457*AO457</f>
        <v>15.934659964439943</v>
      </c>
    </row>
    <row r="458" spans="3:49" x14ac:dyDescent="0.25">
      <c r="C458" s="19" t="s">
        <v>892</v>
      </c>
      <c r="D458" s="6" t="s">
        <v>893</v>
      </c>
      <c r="E458" s="6" t="s">
        <v>11</v>
      </c>
      <c r="F458" s="6" t="s">
        <v>12</v>
      </c>
      <c r="G458" s="13">
        <v>19.833554408344899</v>
      </c>
      <c r="H458" s="11">
        <v>624532.66666666698</v>
      </c>
      <c r="I458" s="8">
        <v>42.980456026058597</v>
      </c>
      <c r="J458" s="9">
        <v>0.14883128674513699</v>
      </c>
      <c r="K458" s="9">
        <v>0</v>
      </c>
      <c r="L458" s="9">
        <v>0.74995024580308001</v>
      </c>
      <c r="M458" s="9">
        <v>8.5525736538687294E-2</v>
      </c>
      <c r="N458" s="10">
        <v>3</v>
      </c>
      <c r="O458" s="10">
        <v>1</v>
      </c>
      <c r="P458" s="10">
        <v>13</v>
      </c>
      <c r="Q458" s="9">
        <v>0.72429746147030005</v>
      </c>
      <c r="R458" s="9">
        <v>0.2757025385297</v>
      </c>
      <c r="S458" s="9">
        <v>0.16612377850162899</v>
      </c>
      <c r="T458" s="10">
        <v>44</v>
      </c>
      <c r="U458" s="10">
        <v>120</v>
      </c>
      <c r="V458" s="10">
        <v>0</v>
      </c>
      <c r="W458" s="10">
        <v>0</v>
      </c>
      <c r="X458" s="10">
        <v>49</v>
      </c>
      <c r="Y458" s="10">
        <v>58</v>
      </c>
      <c r="Z458" s="10">
        <v>0</v>
      </c>
      <c r="AA458" s="10">
        <v>3</v>
      </c>
      <c r="AB458" s="10">
        <v>4</v>
      </c>
      <c r="AC458" s="10">
        <v>307</v>
      </c>
      <c r="AD458" s="7">
        <v>31.445783132530099</v>
      </c>
      <c r="AE458" s="10">
        <v>19</v>
      </c>
      <c r="AF458" s="10">
        <v>21</v>
      </c>
      <c r="AG458" s="10">
        <v>2</v>
      </c>
      <c r="AH458" s="10">
        <v>89</v>
      </c>
      <c r="AI458" s="10">
        <v>0</v>
      </c>
      <c r="AJ458" s="10">
        <v>0</v>
      </c>
      <c r="AK458" s="14">
        <v>13</v>
      </c>
      <c r="AL458" s="16">
        <v>0</v>
      </c>
      <c r="AM458" s="17">
        <v>0.31800240449043699</v>
      </c>
      <c r="AN458" s="7">
        <v>3.41430771567819</v>
      </c>
      <c r="AO458" s="7">
        <v>4.6347179111696404</v>
      </c>
      <c r="AP458" s="33">
        <v>5.03218234296906</v>
      </c>
      <c r="AQ458" s="38" t="s">
        <v>1677</v>
      </c>
      <c r="AR458" s="33" t="s">
        <v>1676</v>
      </c>
      <c r="AS458" s="33" t="s">
        <v>1676</v>
      </c>
      <c r="AT458" s="35" t="s">
        <v>1673</v>
      </c>
      <c r="AU458" s="55">
        <f>RANK(AP458,$AP$5:$AP$811,0)</f>
        <v>433</v>
      </c>
      <c r="AV458" s="55">
        <f>RANK(AW458,$AW$5:$AW$811,0)</f>
        <v>454</v>
      </c>
      <c r="AW458" s="55">
        <f>AN458*AO458</f>
        <v>15.824353124098407</v>
      </c>
    </row>
    <row r="459" spans="3:49" x14ac:dyDescent="0.25">
      <c r="C459" s="19" t="s">
        <v>735</v>
      </c>
      <c r="D459" s="6" t="s">
        <v>736</v>
      </c>
      <c r="E459" s="6" t="s">
        <v>15</v>
      </c>
      <c r="F459" s="6" t="s">
        <v>19</v>
      </c>
      <c r="G459" s="13">
        <v>3.7814839580375899</v>
      </c>
      <c r="H459" s="11">
        <v>795269.66666666698</v>
      </c>
      <c r="I459" s="8">
        <v>45.158730158730201</v>
      </c>
      <c r="J459" s="9">
        <v>0.51960603460548405</v>
      </c>
      <c r="K459" s="9">
        <v>0</v>
      </c>
      <c r="L459" s="9">
        <v>0.31555533365661298</v>
      </c>
      <c r="M459" s="9">
        <v>0.28575281162742799</v>
      </c>
      <c r="N459" s="10">
        <v>2</v>
      </c>
      <c r="O459" s="10">
        <v>0</v>
      </c>
      <c r="P459" s="10">
        <v>10</v>
      </c>
      <c r="Q459" s="9">
        <v>0.302855337303581</v>
      </c>
      <c r="R459" s="9">
        <v>0.29845280798046098</v>
      </c>
      <c r="S459" s="9">
        <v>0</v>
      </c>
      <c r="T459" s="10">
        <v>18</v>
      </c>
      <c r="U459" s="10">
        <v>20</v>
      </c>
      <c r="V459" s="10">
        <v>0</v>
      </c>
      <c r="W459" s="10">
        <v>3</v>
      </c>
      <c r="X459" s="10">
        <v>24</v>
      </c>
      <c r="Y459" s="10">
        <v>8</v>
      </c>
      <c r="Z459" s="10">
        <v>0</v>
      </c>
      <c r="AA459" s="10">
        <v>2</v>
      </c>
      <c r="AB459" s="10">
        <v>2</v>
      </c>
      <c r="AC459" s="10">
        <v>63</v>
      </c>
      <c r="AD459" s="7">
        <v>40.347826086956502</v>
      </c>
      <c r="AE459" s="10">
        <v>19</v>
      </c>
      <c r="AF459" s="10">
        <v>10</v>
      </c>
      <c r="AG459" s="10">
        <v>4</v>
      </c>
      <c r="AH459" s="10">
        <v>47</v>
      </c>
      <c r="AI459" s="10">
        <v>0</v>
      </c>
      <c r="AJ459" s="10">
        <v>0</v>
      </c>
      <c r="AK459" s="14">
        <v>10</v>
      </c>
      <c r="AL459" s="16">
        <v>1</v>
      </c>
      <c r="AM459" s="17">
        <v>0.51752303373486597</v>
      </c>
      <c r="AN459" s="7">
        <v>3.9597329202953699</v>
      </c>
      <c r="AO459" s="7">
        <v>3.9715917743260198</v>
      </c>
      <c r="AP459" s="33">
        <v>8.1387963332564706</v>
      </c>
      <c r="AQ459" s="38" t="s">
        <v>1676</v>
      </c>
      <c r="AR459" s="33" t="s">
        <v>1676</v>
      </c>
      <c r="AS459" s="33" t="s">
        <v>1676</v>
      </c>
      <c r="AT459" s="35" t="s">
        <v>1673</v>
      </c>
      <c r="AU459" s="55">
        <f>RANK(AP459,$AP$5:$AP$811,0)</f>
        <v>355</v>
      </c>
      <c r="AV459" s="55">
        <f>RANK(AW459,$AW$5:$AW$811,0)</f>
        <v>455</v>
      </c>
      <c r="AW459" s="55">
        <f>AN459*AO459</f>
        <v>15.72644269477304</v>
      </c>
    </row>
    <row r="460" spans="3:49" x14ac:dyDescent="0.25">
      <c r="C460" s="19" t="s">
        <v>707</v>
      </c>
      <c r="D460" s="6" t="s">
        <v>708</v>
      </c>
      <c r="E460" s="6" t="s">
        <v>15</v>
      </c>
      <c r="F460" s="6" t="s">
        <v>19</v>
      </c>
      <c r="G460" s="13">
        <v>16.7065196794447</v>
      </c>
      <c r="H460" s="11">
        <v>977537</v>
      </c>
      <c r="I460" s="8">
        <v>43.741610738254998</v>
      </c>
      <c r="J460" s="9">
        <v>0.30557305433897303</v>
      </c>
      <c r="K460" s="9">
        <v>0</v>
      </c>
      <c r="L460" s="9">
        <v>0.53556714362947699</v>
      </c>
      <c r="M460" s="9">
        <v>0.454128376977947</v>
      </c>
      <c r="N460" s="10">
        <v>2</v>
      </c>
      <c r="O460" s="10">
        <v>2</v>
      </c>
      <c r="P460" s="10">
        <v>14</v>
      </c>
      <c r="Q460" s="9">
        <v>0.53556714362947699</v>
      </c>
      <c r="R460" s="9">
        <v>0.454128376977947</v>
      </c>
      <c r="S460" s="9">
        <v>8.6378737541528194E-2</v>
      </c>
      <c r="T460" s="10">
        <v>46</v>
      </c>
      <c r="U460" s="10">
        <v>143</v>
      </c>
      <c r="V460" s="10">
        <v>0</v>
      </c>
      <c r="W460" s="10">
        <v>0</v>
      </c>
      <c r="X460" s="10">
        <v>59</v>
      </c>
      <c r="Y460" s="10">
        <v>43</v>
      </c>
      <c r="Z460" s="10">
        <v>14</v>
      </c>
      <c r="AA460" s="10">
        <v>6</v>
      </c>
      <c r="AB460" s="10">
        <v>6</v>
      </c>
      <c r="AC460" s="10">
        <v>301</v>
      </c>
      <c r="AD460" s="7">
        <v>34.7438016528926</v>
      </c>
      <c r="AE460" s="10">
        <v>52</v>
      </c>
      <c r="AF460" s="10">
        <v>22</v>
      </c>
      <c r="AG460" s="10">
        <v>3</v>
      </c>
      <c r="AH460" s="10">
        <v>123</v>
      </c>
      <c r="AI460" s="10">
        <v>0</v>
      </c>
      <c r="AJ460" s="10">
        <v>1</v>
      </c>
      <c r="AK460" s="14">
        <v>14</v>
      </c>
      <c r="AL460" s="16">
        <v>0</v>
      </c>
      <c r="AM460" s="17">
        <v>0.582148403048804</v>
      </c>
      <c r="AN460" s="7">
        <v>3.4113358458778298</v>
      </c>
      <c r="AO460" s="7">
        <v>4.6017858095390798</v>
      </c>
      <c r="AP460" s="33">
        <v>9.1387035345260692</v>
      </c>
      <c r="AQ460" s="38" t="s">
        <v>1676</v>
      </c>
      <c r="AR460" s="33" t="s">
        <v>1676</v>
      </c>
      <c r="AS460" s="33" t="s">
        <v>1676</v>
      </c>
      <c r="AT460" s="35" t="s">
        <v>1673</v>
      </c>
      <c r="AU460" s="55">
        <f>RANK(AP460,$AP$5:$AP$811,0)</f>
        <v>341</v>
      </c>
      <c r="AV460" s="55">
        <f>RANK(AW460,$AW$5:$AW$811,0)</f>
        <v>456</v>
      </c>
      <c r="AW460" s="55">
        <f>AN460*AO460</f>
        <v>15.698236887132591</v>
      </c>
    </row>
    <row r="461" spans="3:49" x14ac:dyDescent="0.25">
      <c r="C461" s="19" t="s">
        <v>1524</v>
      </c>
      <c r="D461" s="6" t="s">
        <v>1525</v>
      </c>
      <c r="E461" s="6" t="s">
        <v>15</v>
      </c>
      <c r="F461" s="6" t="s">
        <v>39</v>
      </c>
      <c r="G461" s="13">
        <v>66.128747982349793</v>
      </c>
      <c r="H461" s="11">
        <v>798939</v>
      </c>
      <c r="I461" s="8">
        <v>41.300610094287201</v>
      </c>
      <c r="J461" s="9">
        <v>0</v>
      </c>
      <c r="K461" s="9">
        <v>0.57529363017623503</v>
      </c>
      <c r="L461" s="9">
        <v>0.38977682590046597</v>
      </c>
      <c r="M461" s="9">
        <v>0</v>
      </c>
      <c r="N461" s="10">
        <v>5</v>
      </c>
      <c r="O461" s="10">
        <v>0</v>
      </c>
      <c r="P461" s="10">
        <v>58</v>
      </c>
      <c r="Q461" s="9">
        <v>0.96412507195961294</v>
      </c>
      <c r="R461" s="9">
        <v>4.5068829812093397E-3</v>
      </c>
      <c r="S461" s="9">
        <v>7.5816270060874394E-2</v>
      </c>
      <c r="T461" s="10">
        <v>163</v>
      </c>
      <c r="U461" s="10">
        <v>1135</v>
      </c>
      <c r="V461" s="10">
        <v>44</v>
      </c>
      <c r="W461" s="10">
        <v>0</v>
      </c>
      <c r="X461" s="10">
        <v>201</v>
      </c>
      <c r="Y461" s="10">
        <v>135</v>
      </c>
      <c r="Z461" s="10">
        <v>0</v>
      </c>
      <c r="AA461" s="10">
        <v>12</v>
      </c>
      <c r="AB461" s="10">
        <v>23</v>
      </c>
      <c r="AC461" s="10">
        <v>1807</v>
      </c>
      <c r="AD461" s="7">
        <v>39.592085235920898</v>
      </c>
      <c r="AE461" s="10">
        <v>288</v>
      </c>
      <c r="AF461" s="10">
        <v>144</v>
      </c>
      <c r="AG461" s="10">
        <v>12</v>
      </c>
      <c r="AH461" s="10">
        <v>687</v>
      </c>
      <c r="AI461" s="10">
        <v>0</v>
      </c>
      <c r="AJ461" s="10">
        <v>7</v>
      </c>
      <c r="AK461" s="14">
        <v>58</v>
      </c>
      <c r="AL461" s="16">
        <v>0</v>
      </c>
      <c r="AM461" s="17">
        <v>4.2059444309498602E-2</v>
      </c>
      <c r="AN461" s="7">
        <v>4.3918942919027</v>
      </c>
      <c r="AO461" s="7">
        <v>3.5388158737570099</v>
      </c>
      <c r="AP461" s="33">
        <v>0.65369230962793101</v>
      </c>
      <c r="AQ461" s="38" t="s">
        <v>1677</v>
      </c>
      <c r="AR461" s="33" t="s">
        <v>1676</v>
      </c>
      <c r="AS461" s="33" t="s">
        <v>1677</v>
      </c>
      <c r="AT461" s="35" t="s">
        <v>1674</v>
      </c>
      <c r="AU461" s="55">
        <f>RANK(AP461,$AP$5:$AP$811,0)</f>
        <v>750</v>
      </c>
      <c r="AV461" s="55">
        <f>RANK(AW461,$AW$5:$AW$811,0)</f>
        <v>457</v>
      </c>
      <c r="AW461" s="55">
        <f>AN461*AO461</f>
        <v>15.542105236048078</v>
      </c>
    </row>
    <row r="462" spans="3:49" x14ac:dyDescent="0.25">
      <c r="C462" s="19" t="s">
        <v>1264</v>
      </c>
      <c r="D462" s="6" t="s">
        <v>1265</v>
      </c>
      <c r="E462" s="6" t="s">
        <v>15</v>
      </c>
      <c r="F462" s="6" t="s">
        <v>16</v>
      </c>
      <c r="G462" s="13">
        <v>86.458034840961702</v>
      </c>
      <c r="H462" s="11">
        <v>534422</v>
      </c>
      <c r="I462" s="8">
        <v>42.736686390532498</v>
      </c>
      <c r="J462" s="9">
        <v>0.43696244280219299</v>
      </c>
      <c r="K462" s="9">
        <v>0.41133018403676702</v>
      </c>
      <c r="L462" s="9">
        <v>0.51110901505151696</v>
      </c>
      <c r="M462" s="9">
        <v>1.28499676527239E-2</v>
      </c>
      <c r="N462" s="10">
        <v>9</v>
      </c>
      <c r="O462" s="10">
        <v>2</v>
      </c>
      <c r="P462" s="10">
        <v>125</v>
      </c>
      <c r="Q462" s="9">
        <v>0.90339131399379702</v>
      </c>
      <c r="R462" s="9">
        <v>3.4115030015735001E-2</v>
      </c>
      <c r="S462" s="9">
        <v>0.126781326781327</v>
      </c>
      <c r="T462" s="10">
        <v>112</v>
      </c>
      <c r="U462" s="10">
        <v>1291</v>
      </c>
      <c r="V462" s="10">
        <v>3</v>
      </c>
      <c r="W462" s="10">
        <v>0</v>
      </c>
      <c r="X462" s="10">
        <v>272</v>
      </c>
      <c r="Y462" s="10">
        <v>207</v>
      </c>
      <c r="Z462" s="10">
        <v>3</v>
      </c>
      <c r="AA462" s="10">
        <v>20</v>
      </c>
      <c r="AB462" s="10">
        <v>34</v>
      </c>
      <c r="AC462" s="10">
        <v>2035</v>
      </c>
      <c r="AD462" s="7">
        <v>38.799504950494999</v>
      </c>
      <c r="AE462" s="10">
        <v>405</v>
      </c>
      <c r="AF462" s="10">
        <v>175</v>
      </c>
      <c r="AG462" s="10">
        <v>16</v>
      </c>
      <c r="AH462" s="10">
        <v>830</v>
      </c>
      <c r="AI462" s="10">
        <v>0</v>
      </c>
      <c r="AJ462" s="10">
        <v>2</v>
      </c>
      <c r="AK462" s="14">
        <v>125</v>
      </c>
      <c r="AL462" s="16">
        <v>0</v>
      </c>
      <c r="AM462" s="17">
        <v>0.12179835392697599</v>
      </c>
      <c r="AN462" s="7">
        <v>3.2522665123046299</v>
      </c>
      <c r="AO462" s="7">
        <v>4.7244284624724404</v>
      </c>
      <c r="AP462" s="33">
        <v>1.8714439461768499</v>
      </c>
      <c r="AQ462" s="38" t="s">
        <v>1677</v>
      </c>
      <c r="AR462" s="33" t="s">
        <v>1676</v>
      </c>
      <c r="AS462" s="33" t="s">
        <v>1676</v>
      </c>
      <c r="AT462" s="35" t="s">
        <v>1674</v>
      </c>
      <c r="AU462" s="55">
        <f>RANK(AP462,$AP$5:$AP$811,0)</f>
        <v>619</v>
      </c>
      <c r="AV462" s="55">
        <f>RANK(AW462,$AW$5:$AW$811,0)</f>
        <v>458</v>
      </c>
      <c r="AW462" s="55">
        <f>AN462*AO462</f>
        <v>15.365100478277968</v>
      </c>
    </row>
    <row r="463" spans="3:49" x14ac:dyDescent="0.25">
      <c r="C463" s="19" t="s">
        <v>982</v>
      </c>
      <c r="D463" s="6" t="s">
        <v>983</v>
      </c>
      <c r="E463" s="6" t="s">
        <v>89</v>
      </c>
      <c r="F463" s="6" t="s">
        <v>90</v>
      </c>
      <c r="G463" s="13">
        <v>11.4965405073093</v>
      </c>
      <c r="H463" s="11">
        <v>459199.66666666698</v>
      </c>
      <c r="I463" s="8">
        <v>40.072254335260098</v>
      </c>
      <c r="J463" s="9">
        <v>0.39623705603456999</v>
      </c>
      <c r="K463" s="9">
        <v>0.48966274833804702</v>
      </c>
      <c r="L463" s="9">
        <v>0.428588079463053</v>
      </c>
      <c r="M463" s="9">
        <v>0</v>
      </c>
      <c r="N463" s="10">
        <v>1</v>
      </c>
      <c r="O463" s="10">
        <v>0</v>
      </c>
      <c r="P463" s="10">
        <v>25</v>
      </c>
      <c r="Q463" s="9">
        <v>0.94709288248809897</v>
      </c>
      <c r="R463" s="9">
        <v>9.4974838482450794E-3</v>
      </c>
      <c r="S463" s="9">
        <v>0.23714285714285699</v>
      </c>
      <c r="T463" s="10">
        <v>18</v>
      </c>
      <c r="U463" s="10">
        <v>59</v>
      </c>
      <c r="V463" s="10">
        <v>0</v>
      </c>
      <c r="W463" s="10">
        <v>0</v>
      </c>
      <c r="X463" s="10">
        <v>168</v>
      </c>
      <c r="Y463" s="10">
        <v>27</v>
      </c>
      <c r="Z463" s="10">
        <v>0</v>
      </c>
      <c r="AA463" s="10">
        <v>6</v>
      </c>
      <c r="AB463" s="10">
        <v>11</v>
      </c>
      <c r="AC463" s="10">
        <v>350</v>
      </c>
      <c r="AD463" s="7">
        <v>38.993103448275903</v>
      </c>
      <c r="AE463" s="10">
        <v>51</v>
      </c>
      <c r="AF463" s="10">
        <v>50</v>
      </c>
      <c r="AG463" s="10">
        <v>5</v>
      </c>
      <c r="AH463" s="10">
        <v>152</v>
      </c>
      <c r="AI463" s="10">
        <v>0</v>
      </c>
      <c r="AJ463" s="10">
        <v>0</v>
      </c>
      <c r="AK463" s="14">
        <v>25</v>
      </c>
      <c r="AL463" s="16">
        <v>0</v>
      </c>
      <c r="AM463" s="17">
        <v>0.25736950411603798</v>
      </c>
      <c r="AN463" s="7">
        <v>3.9396382732349502</v>
      </c>
      <c r="AO463" s="7">
        <v>3.8814697875303499</v>
      </c>
      <c r="AP463" s="33">
        <v>3.9355881456713302</v>
      </c>
      <c r="AQ463" s="38" t="s">
        <v>1677</v>
      </c>
      <c r="AR463" s="33" t="s">
        <v>1676</v>
      </c>
      <c r="AS463" s="33" t="s">
        <v>1676</v>
      </c>
      <c r="AT463" s="35" t="s">
        <v>1673</v>
      </c>
      <c r="AU463" s="55">
        <f>RANK(AP463,$AP$5:$AP$811,0)</f>
        <v>478</v>
      </c>
      <c r="AV463" s="55">
        <f>RANK(AW463,$AW$5:$AW$811,0)</f>
        <v>459</v>
      </c>
      <c r="AW463" s="55">
        <f>AN463*AO463</f>
        <v>15.291586931359697</v>
      </c>
    </row>
    <row r="464" spans="3:49" x14ac:dyDescent="0.25">
      <c r="C464" s="19" t="s">
        <v>1444</v>
      </c>
      <c r="D464" s="6" t="s">
        <v>1445</v>
      </c>
      <c r="E464" s="6" t="s">
        <v>89</v>
      </c>
      <c r="F464" s="6" t="s">
        <v>126</v>
      </c>
      <c r="G464" s="13">
        <v>70.785327787903498</v>
      </c>
      <c r="H464" s="11">
        <v>668544.66666666698</v>
      </c>
      <c r="I464" s="8">
        <v>43.2018834608593</v>
      </c>
      <c r="J464" s="9">
        <v>0.45767368221877203</v>
      </c>
      <c r="K464" s="9">
        <v>0.44340248728016701</v>
      </c>
      <c r="L464" s="9">
        <v>0.427422333706025</v>
      </c>
      <c r="M464" s="9">
        <v>1.16636923864321E-2</v>
      </c>
      <c r="N464" s="10">
        <v>4</v>
      </c>
      <c r="O464" s="10">
        <v>1</v>
      </c>
      <c r="P464" s="10">
        <v>86</v>
      </c>
      <c r="Q464" s="9">
        <v>0.81993565036190996</v>
      </c>
      <c r="R464" s="9">
        <v>6.2552863010714693E-2</v>
      </c>
      <c r="S464" s="9">
        <v>7.2514619883040907E-2</v>
      </c>
      <c r="T464" s="10">
        <v>302</v>
      </c>
      <c r="U464" s="10">
        <v>744</v>
      </c>
      <c r="V464" s="10">
        <v>0</v>
      </c>
      <c r="W464" s="10">
        <v>0</v>
      </c>
      <c r="X464" s="10">
        <v>482</v>
      </c>
      <c r="Y464" s="10">
        <v>100</v>
      </c>
      <c r="Z464" s="10">
        <v>0</v>
      </c>
      <c r="AA464" s="10">
        <v>10</v>
      </c>
      <c r="AB464" s="10">
        <v>26</v>
      </c>
      <c r="AC464" s="10">
        <v>1710</v>
      </c>
      <c r="AD464" s="7">
        <v>24.081227436823099</v>
      </c>
      <c r="AE464" s="10">
        <v>237</v>
      </c>
      <c r="AF464" s="10">
        <v>136</v>
      </c>
      <c r="AG464" s="10">
        <v>17</v>
      </c>
      <c r="AH464" s="10">
        <v>570</v>
      </c>
      <c r="AI464" s="10">
        <v>0</v>
      </c>
      <c r="AJ464" s="10">
        <v>1</v>
      </c>
      <c r="AK464" s="14">
        <v>86</v>
      </c>
      <c r="AL464" s="16">
        <v>0</v>
      </c>
      <c r="AM464" s="17">
        <v>6.6095667408472794E-2</v>
      </c>
      <c r="AN464" s="7">
        <v>2.7561376279208698</v>
      </c>
      <c r="AO464" s="7">
        <v>5.5434250758301298</v>
      </c>
      <c r="AP464" s="33">
        <v>1.00983884997131</v>
      </c>
      <c r="AQ464" s="38" t="s">
        <v>1677</v>
      </c>
      <c r="AR464" s="33" t="s">
        <v>1676</v>
      </c>
      <c r="AS464" s="33" t="s">
        <v>1675</v>
      </c>
      <c r="AT464" s="35" t="s">
        <v>1674</v>
      </c>
      <c r="AU464" s="55">
        <f>RANK(AP464,$AP$5:$AP$811,0)</f>
        <v>710</v>
      </c>
      <c r="AV464" s="55">
        <f>RANK(AW464,$AW$5:$AW$811,0)</f>
        <v>460</v>
      </c>
      <c r="AW464" s="55">
        <f>AN464*AO464</f>
        <v>15.278442439055521</v>
      </c>
    </row>
    <row r="465" spans="3:49" x14ac:dyDescent="0.25">
      <c r="C465" s="19" t="s">
        <v>928</v>
      </c>
      <c r="D465" s="6" t="s">
        <v>929</v>
      </c>
      <c r="E465" s="6" t="s">
        <v>15</v>
      </c>
      <c r="F465" s="6" t="s">
        <v>131</v>
      </c>
      <c r="G465" s="13">
        <v>31.278771386397</v>
      </c>
      <c r="H465" s="11">
        <v>1012195.33333333</v>
      </c>
      <c r="I465" s="8">
        <v>44.292035398230098</v>
      </c>
      <c r="J465" s="9">
        <v>0.49860737576650999</v>
      </c>
      <c r="K465" s="9">
        <v>2.8938180089393601E-2</v>
      </c>
      <c r="L465" s="9">
        <v>0.62583283789757405</v>
      </c>
      <c r="M465" s="9">
        <v>0.185599440042998</v>
      </c>
      <c r="N465" s="10">
        <v>3</v>
      </c>
      <c r="O465" s="10">
        <v>0</v>
      </c>
      <c r="P465" s="10">
        <v>38</v>
      </c>
      <c r="Q465" s="9">
        <v>0.66251908094771605</v>
      </c>
      <c r="R465" s="9">
        <v>0.19735626881816201</v>
      </c>
      <c r="S465" s="9">
        <v>8.4955752212389393E-2</v>
      </c>
      <c r="T465" s="10">
        <v>153</v>
      </c>
      <c r="U465" s="10">
        <v>263</v>
      </c>
      <c r="V465" s="10">
        <v>0</v>
      </c>
      <c r="W465" s="10">
        <v>2</v>
      </c>
      <c r="X465" s="10">
        <v>161</v>
      </c>
      <c r="Y465" s="10">
        <v>60</v>
      </c>
      <c r="Z465" s="10">
        <v>8</v>
      </c>
      <c r="AA465" s="10">
        <v>4</v>
      </c>
      <c r="AB465" s="10">
        <v>14</v>
      </c>
      <c r="AC465" s="10">
        <v>565</v>
      </c>
      <c r="AD465" s="7">
        <v>31.004132231404999</v>
      </c>
      <c r="AE465" s="10">
        <v>114</v>
      </c>
      <c r="AF465" s="10">
        <v>47</v>
      </c>
      <c r="AG465" s="10">
        <v>4</v>
      </c>
      <c r="AH465" s="10">
        <v>244</v>
      </c>
      <c r="AI465" s="10">
        <v>0</v>
      </c>
      <c r="AJ465" s="10">
        <v>0</v>
      </c>
      <c r="AK465" s="14">
        <v>38</v>
      </c>
      <c r="AL465" s="16">
        <v>0</v>
      </c>
      <c r="AM465" s="17">
        <v>0.29773761983958202</v>
      </c>
      <c r="AN465" s="7">
        <v>4.2309907768316499</v>
      </c>
      <c r="AO465" s="7">
        <v>3.56933768462395</v>
      </c>
      <c r="AP465" s="33">
        <v>4.4963843554229097</v>
      </c>
      <c r="AQ465" s="38" t="s">
        <v>1677</v>
      </c>
      <c r="AR465" s="33" t="s">
        <v>1676</v>
      </c>
      <c r="AS465" s="33" t="s">
        <v>1677</v>
      </c>
      <c r="AT465" s="35" t="s">
        <v>1673</v>
      </c>
      <c r="AU465" s="55">
        <f>RANK(AP465,$AP$5:$AP$811,0)</f>
        <v>451</v>
      </c>
      <c r="AV465" s="55">
        <f>RANK(AW465,$AW$5:$AW$811,0)</f>
        <v>461</v>
      </c>
      <c r="AW465" s="55">
        <f>AN465*AO465</f>
        <v>15.101834823041569</v>
      </c>
    </row>
    <row r="466" spans="3:49" x14ac:dyDescent="0.25">
      <c r="C466" s="19" t="s">
        <v>1520</v>
      </c>
      <c r="D466" s="6" t="s">
        <v>1521</v>
      </c>
      <c r="E466" s="6" t="s">
        <v>15</v>
      </c>
      <c r="F466" s="6" t="s">
        <v>39</v>
      </c>
      <c r="G466" s="13">
        <v>114.871149794027</v>
      </c>
      <c r="H466" s="11">
        <v>486589.33333333198</v>
      </c>
      <c r="I466" s="8">
        <v>41.143689320388297</v>
      </c>
      <c r="J466" s="9">
        <v>0.66266312934998906</v>
      </c>
      <c r="K466" s="9">
        <v>0.618071465061237</v>
      </c>
      <c r="L466" s="9">
        <v>0.33841206427153597</v>
      </c>
      <c r="M466" s="9">
        <v>1.5451624415929699E-2</v>
      </c>
      <c r="N466" s="10">
        <v>6</v>
      </c>
      <c r="O466" s="10">
        <v>1</v>
      </c>
      <c r="P466" s="10">
        <v>79</v>
      </c>
      <c r="Q466" s="9">
        <v>0.95648352933277503</v>
      </c>
      <c r="R466" s="9">
        <v>1.5451624415929699E-2</v>
      </c>
      <c r="S466" s="9">
        <v>9.2492260061919504E-2</v>
      </c>
      <c r="T466" s="10">
        <v>183</v>
      </c>
      <c r="U466" s="10">
        <v>1490</v>
      </c>
      <c r="V466" s="10">
        <v>93</v>
      </c>
      <c r="W466" s="10">
        <v>1</v>
      </c>
      <c r="X466" s="10">
        <v>308</v>
      </c>
      <c r="Y466" s="10">
        <v>255</v>
      </c>
      <c r="Z466" s="10">
        <v>0</v>
      </c>
      <c r="AA466" s="10">
        <v>11</v>
      </c>
      <c r="AB466" s="10">
        <v>23</v>
      </c>
      <c r="AC466" s="10">
        <v>2584</v>
      </c>
      <c r="AD466" s="7">
        <v>47.120312499999997</v>
      </c>
      <c r="AE466" s="10">
        <v>288</v>
      </c>
      <c r="AF466" s="10">
        <v>163</v>
      </c>
      <c r="AG466" s="10">
        <v>14</v>
      </c>
      <c r="AH466" s="10">
        <v>677</v>
      </c>
      <c r="AI466" s="10">
        <v>0</v>
      </c>
      <c r="AJ466" s="10">
        <v>12</v>
      </c>
      <c r="AK466" s="14">
        <v>79</v>
      </c>
      <c r="AL466" s="16">
        <v>0</v>
      </c>
      <c r="AM466" s="17">
        <v>4.4914949094559301E-2</v>
      </c>
      <c r="AN466" s="7">
        <v>4.2762880150003797</v>
      </c>
      <c r="AO466" s="7">
        <v>3.50254084111041</v>
      </c>
      <c r="AP466" s="33">
        <v>0.67273042224401802</v>
      </c>
      <c r="AQ466" s="38" t="s">
        <v>1677</v>
      </c>
      <c r="AR466" s="33" t="s">
        <v>1676</v>
      </c>
      <c r="AS466" s="33" t="s">
        <v>1677</v>
      </c>
      <c r="AT466" s="35" t="s">
        <v>1674</v>
      </c>
      <c r="AU466" s="55">
        <f>RANK(AP466,$AP$5:$AP$811,0)</f>
        <v>748</v>
      </c>
      <c r="AV466" s="55">
        <f>RANK(AW466,$AW$5:$AW$811,0)</f>
        <v>462</v>
      </c>
      <c r="AW466" s="55">
        <f>AN466*AO466</f>
        <v>14.977873420889795</v>
      </c>
    </row>
    <row r="467" spans="3:49" x14ac:dyDescent="0.25">
      <c r="C467" s="19" t="s">
        <v>693</v>
      </c>
      <c r="D467" s="6" t="s">
        <v>694</v>
      </c>
      <c r="E467" s="6" t="s">
        <v>11</v>
      </c>
      <c r="F467" s="6" t="s">
        <v>144</v>
      </c>
      <c r="G467" s="13">
        <v>15.127963640755601</v>
      </c>
      <c r="H467" s="11">
        <v>643588</v>
      </c>
      <c r="I467" s="8">
        <v>45.882867132867098</v>
      </c>
      <c r="J467" s="9">
        <v>0.19271769323608801</v>
      </c>
      <c r="K467" s="9">
        <v>0</v>
      </c>
      <c r="L467" s="9">
        <v>0.47065182643171699</v>
      </c>
      <c r="M467" s="9">
        <v>0.23191635365612301</v>
      </c>
      <c r="N467" s="10">
        <v>11</v>
      </c>
      <c r="O467" s="10">
        <v>2</v>
      </c>
      <c r="P467" s="10">
        <v>43</v>
      </c>
      <c r="Q467" s="9">
        <v>0.26484045929164801</v>
      </c>
      <c r="R467" s="9">
        <v>0.51001879329229605</v>
      </c>
      <c r="S467" s="9">
        <v>0.31588132635253102</v>
      </c>
      <c r="T467" s="10">
        <v>172</v>
      </c>
      <c r="U467" s="10">
        <v>118</v>
      </c>
      <c r="V467" s="10">
        <v>1</v>
      </c>
      <c r="W467" s="10">
        <v>13</v>
      </c>
      <c r="X467" s="10">
        <v>243</v>
      </c>
      <c r="Y467" s="10">
        <v>61</v>
      </c>
      <c r="Z467" s="10">
        <v>46</v>
      </c>
      <c r="AA467" s="10">
        <v>27</v>
      </c>
      <c r="AB467" s="10">
        <v>48</v>
      </c>
      <c r="AC467" s="10">
        <v>573</v>
      </c>
      <c r="AD467" s="7">
        <v>16.262032085561501</v>
      </c>
      <c r="AE467" s="10">
        <v>41</v>
      </c>
      <c r="AF467" s="10">
        <v>92</v>
      </c>
      <c r="AG467" s="10">
        <v>32</v>
      </c>
      <c r="AH467" s="10">
        <v>198</v>
      </c>
      <c r="AI467" s="10">
        <v>0</v>
      </c>
      <c r="AJ467" s="10">
        <v>0</v>
      </c>
      <c r="AK467" s="14">
        <v>43</v>
      </c>
      <c r="AL467" s="16">
        <v>0</v>
      </c>
      <c r="AM467" s="17">
        <v>0.65952575695506699</v>
      </c>
      <c r="AN467" s="7">
        <v>2.23981819034648</v>
      </c>
      <c r="AO467" s="7">
        <v>6.6718938196116504</v>
      </c>
      <c r="AP467" s="33">
        <v>9.8558402261745695</v>
      </c>
      <c r="AQ467" s="38" t="s">
        <v>1676</v>
      </c>
      <c r="AR467" s="33" t="s">
        <v>1677</v>
      </c>
      <c r="AS467" s="33" t="s">
        <v>1675</v>
      </c>
      <c r="AT467" s="35" t="s">
        <v>1673</v>
      </c>
      <c r="AU467" s="55">
        <f>RANK(AP467,$AP$5:$AP$811,0)</f>
        <v>334</v>
      </c>
      <c r="AV467" s="55">
        <f>RANK(AW467,$AW$5:$AW$811,0)</f>
        <v>463</v>
      </c>
      <c r="AW467" s="55">
        <f>AN467*AO467</f>
        <v>14.943829141226431</v>
      </c>
    </row>
    <row r="468" spans="3:49" x14ac:dyDescent="0.25">
      <c r="C468" s="19" t="s">
        <v>747</v>
      </c>
      <c r="D468" s="6" t="s">
        <v>748</v>
      </c>
      <c r="E468" s="6" t="s">
        <v>27</v>
      </c>
      <c r="F468" s="6" t="s">
        <v>48</v>
      </c>
      <c r="G468" s="13">
        <v>2.3632514207098998</v>
      </c>
      <c r="H468" s="11">
        <v>898321.66666666698</v>
      </c>
      <c r="I468" s="8">
        <v>46.827956989247198</v>
      </c>
      <c r="J468" s="9">
        <v>0.13047564333131301</v>
      </c>
      <c r="K468" s="9">
        <v>0</v>
      </c>
      <c r="L468" s="9">
        <v>0.71013550622463195</v>
      </c>
      <c r="M468" s="9">
        <v>0.13677213312455999</v>
      </c>
      <c r="N468" s="10">
        <v>2</v>
      </c>
      <c r="O468" s="10">
        <v>3</v>
      </c>
      <c r="P468" s="10">
        <v>7</v>
      </c>
      <c r="Q468" s="9">
        <v>0.67745775027141397</v>
      </c>
      <c r="R468" s="9">
        <v>0.169449889077778</v>
      </c>
      <c r="S468" s="9">
        <v>0.21505376344086</v>
      </c>
      <c r="T468" s="10">
        <v>37</v>
      </c>
      <c r="U468" s="10">
        <v>29</v>
      </c>
      <c r="V468" s="10">
        <v>0</v>
      </c>
      <c r="W468" s="10">
        <v>0</v>
      </c>
      <c r="X468" s="10">
        <v>43</v>
      </c>
      <c r="Y468" s="10">
        <v>3</v>
      </c>
      <c r="Z468" s="10">
        <v>0</v>
      </c>
      <c r="AA468" s="10">
        <v>6</v>
      </c>
      <c r="AB468" s="10">
        <v>10</v>
      </c>
      <c r="AC468" s="10">
        <v>93</v>
      </c>
      <c r="AD468" s="7">
        <v>10.511627906976599</v>
      </c>
      <c r="AE468" s="10">
        <v>9</v>
      </c>
      <c r="AF468" s="10">
        <v>18</v>
      </c>
      <c r="AG468" s="10">
        <v>6</v>
      </c>
      <c r="AH468" s="10">
        <v>46</v>
      </c>
      <c r="AI468" s="10">
        <v>0</v>
      </c>
      <c r="AJ468" s="10">
        <v>0</v>
      </c>
      <c r="AK468" s="14">
        <v>7</v>
      </c>
      <c r="AL468" s="16">
        <v>1</v>
      </c>
      <c r="AM468" s="17">
        <v>0.53449714644039403</v>
      </c>
      <c r="AN468" s="7">
        <v>2.7700750955746201</v>
      </c>
      <c r="AO468" s="7">
        <v>5.3598083482961298</v>
      </c>
      <c r="AP468" s="33">
        <v>7.9357174153122303</v>
      </c>
      <c r="AQ468" s="38" t="s">
        <v>1676</v>
      </c>
      <c r="AR468" s="33" t="s">
        <v>1676</v>
      </c>
      <c r="AS468" s="33" t="s">
        <v>1676</v>
      </c>
      <c r="AT468" s="35" t="s">
        <v>1673</v>
      </c>
      <c r="AU468" s="55">
        <f>RANK(AP468,$AP$5:$AP$811,0)</f>
        <v>361</v>
      </c>
      <c r="AV468" s="55">
        <f>RANK(AW468,$AW$5:$AW$811,0)</f>
        <v>464</v>
      </c>
      <c r="AW468" s="55">
        <f>AN468*AO468</f>
        <v>14.847071622668048</v>
      </c>
    </row>
    <row r="469" spans="3:49" x14ac:dyDescent="0.25">
      <c r="C469" s="19" t="s">
        <v>1390</v>
      </c>
      <c r="D469" s="6" t="s">
        <v>1391</v>
      </c>
      <c r="E469" s="6" t="s">
        <v>27</v>
      </c>
      <c r="F469" s="6" t="s">
        <v>204</v>
      </c>
      <c r="G469" s="13">
        <v>39.769147453394702</v>
      </c>
      <c r="H469" s="11">
        <v>362299</v>
      </c>
      <c r="I469" s="8">
        <v>41.392045454545404</v>
      </c>
      <c r="J469" s="9">
        <v>0.58879812657913899</v>
      </c>
      <c r="K469" s="9">
        <v>3.39899864051212E-2</v>
      </c>
      <c r="L469" s="9">
        <v>0.94254956257196199</v>
      </c>
      <c r="M469" s="9">
        <v>3.6953071628025398E-3</v>
      </c>
      <c r="N469" s="10">
        <v>0</v>
      </c>
      <c r="O469" s="10">
        <v>0</v>
      </c>
      <c r="P469" s="10">
        <v>10</v>
      </c>
      <c r="Q469" s="9">
        <v>0.96612035874899904</v>
      </c>
      <c r="R469" s="9">
        <v>3.38796412510005E-2</v>
      </c>
      <c r="S469" s="9">
        <v>5.6657223796034002E-2</v>
      </c>
      <c r="T469" s="10">
        <v>42</v>
      </c>
      <c r="U469" s="10">
        <v>9</v>
      </c>
      <c r="V469" s="10">
        <v>0</v>
      </c>
      <c r="W469" s="10">
        <v>48</v>
      </c>
      <c r="X469" s="10">
        <v>178</v>
      </c>
      <c r="Y469" s="10">
        <v>40</v>
      </c>
      <c r="Z469" s="10">
        <v>0</v>
      </c>
      <c r="AA469" s="10">
        <v>0</v>
      </c>
      <c r="AB469" s="10">
        <v>0</v>
      </c>
      <c r="AC469" s="10">
        <v>353</v>
      </c>
      <c r="AD469" s="7">
        <v>24.535714285714299</v>
      </c>
      <c r="AE469" s="10">
        <v>40</v>
      </c>
      <c r="AF469" s="10">
        <v>12</v>
      </c>
      <c r="AG469" s="10">
        <v>1</v>
      </c>
      <c r="AH469" s="10">
        <v>95</v>
      </c>
      <c r="AI469" s="10">
        <v>0</v>
      </c>
      <c r="AJ469" s="10">
        <v>0</v>
      </c>
      <c r="AK469" s="14">
        <v>10</v>
      </c>
      <c r="AL469" s="16">
        <v>0</v>
      </c>
      <c r="AM469" s="17">
        <v>8.3463789743064301E-2</v>
      </c>
      <c r="AN469" s="7">
        <v>5.8139678773025203</v>
      </c>
      <c r="AO469" s="7">
        <v>2.5468792215944198</v>
      </c>
      <c r="AP469" s="33">
        <v>1.2358878950361101</v>
      </c>
      <c r="AQ469" s="38" t="s">
        <v>1677</v>
      </c>
      <c r="AR469" s="33" t="s">
        <v>1676</v>
      </c>
      <c r="AS469" s="33" t="s">
        <v>1677</v>
      </c>
      <c r="AT469" s="35" t="s">
        <v>1674</v>
      </c>
      <c r="AU469" s="55">
        <f>RANK(AP469,$AP$5:$AP$811,0)</f>
        <v>683</v>
      </c>
      <c r="AV469" s="55">
        <f>RANK(AW469,$AW$5:$AW$811,0)</f>
        <v>465</v>
      </c>
      <c r="AW469" s="55">
        <f>AN469*AO469</f>
        <v>14.807473981719204</v>
      </c>
    </row>
    <row r="470" spans="3:49" x14ac:dyDescent="0.25">
      <c r="C470" s="19" t="s">
        <v>737</v>
      </c>
      <c r="D470" s="6" t="s">
        <v>738</v>
      </c>
      <c r="E470" s="6" t="s">
        <v>15</v>
      </c>
      <c r="F470" s="6" t="s">
        <v>131</v>
      </c>
      <c r="G470" s="13">
        <v>23.658110915147098</v>
      </c>
      <c r="H470" s="11">
        <v>315621</v>
      </c>
      <c r="I470" s="8">
        <v>44.139650872818002</v>
      </c>
      <c r="J470" s="9">
        <v>0.25443060887478702</v>
      </c>
      <c r="K470" s="9">
        <v>0.207537384055206</v>
      </c>
      <c r="L470" s="9">
        <v>0.46034688699575299</v>
      </c>
      <c r="M470" s="9">
        <v>0.113123698251716</v>
      </c>
      <c r="N470" s="10">
        <v>8</v>
      </c>
      <c r="O470" s="10">
        <v>0</v>
      </c>
      <c r="P470" s="10">
        <v>17</v>
      </c>
      <c r="Q470" s="9">
        <v>0.68475155330928605</v>
      </c>
      <c r="R470" s="9">
        <v>0.2521034366132</v>
      </c>
      <c r="S470" s="9">
        <v>0.33415841584158301</v>
      </c>
      <c r="T470" s="10">
        <v>95</v>
      </c>
      <c r="U470" s="10">
        <v>19</v>
      </c>
      <c r="V470" s="10">
        <v>0</v>
      </c>
      <c r="W470" s="10">
        <v>0</v>
      </c>
      <c r="X470" s="10">
        <v>239</v>
      </c>
      <c r="Y470" s="10">
        <v>24</v>
      </c>
      <c r="Z470" s="10">
        <v>8</v>
      </c>
      <c r="AA470" s="10">
        <v>2</v>
      </c>
      <c r="AB470" s="10">
        <v>5</v>
      </c>
      <c r="AC470" s="10">
        <v>404</v>
      </c>
      <c r="AD470" s="7">
        <v>28.6829268292683</v>
      </c>
      <c r="AE470" s="10">
        <v>43</v>
      </c>
      <c r="AF470" s="10">
        <v>20</v>
      </c>
      <c r="AG470" s="10">
        <v>12</v>
      </c>
      <c r="AH470" s="10">
        <v>130</v>
      </c>
      <c r="AI470" s="10">
        <v>0</v>
      </c>
      <c r="AJ470" s="10">
        <v>2</v>
      </c>
      <c r="AK470" s="14">
        <v>17</v>
      </c>
      <c r="AL470" s="16">
        <v>0</v>
      </c>
      <c r="AM470" s="17">
        <v>0.55115424685010606</v>
      </c>
      <c r="AN470" s="7">
        <v>5.1577637835030101</v>
      </c>
      <c r="AO470" s="7">
        <v>2.85306692195193</v>
      </c>
      <c r="AP470" s="33">
        <v>8.1104801393931893</v>
      </c>
      <c r="AQ470" s="38" t="s">
        <v>1676</v>
      </c>
      <c r="AR470" s="33" t="s">
        <v>1676</v>
      </c>
      <c r="AS470" s="33" t="s">
        <v>1677</v>
      </c>
      <c r="AT470" s="35" t="s">
        <v>1673</v>
      </c>
      <c r="AU470" s="55">
        <f>RANK(AP470,$AP$5:$AP$811,0)</f>
        <v>356</v>
      </c>
      <c r="AV470" s="55">
        <f>RANK(AW470,$AW$5:$AW$811,0)</f>
        <v>466</v>
      </c>
      <c r="AW470" s="55">
        <f>AN470*AO470</f>
        <v>14.715445241954074</v>
      </c>
    </row>
    <row r="471" spans="3:49" x14ac:dyDescent="0.25">
      <c r="C471" s="19" t="s">
        <v>1070</v>
      </c>
      <c r="D471" s="6" t="s">
        <v>1071</v>
      </c>
      <c r="E471" s="6" t="s">
        <v>27</v>
      </c>
      <c r="F471" s="6" t="s">
        <v>163</v>
      </c>
      <c r="G471" s="13">
        <v>2.8856468462098999</v>
      </c>
      <c r="H471" s="11">
        <v>977403</v>
      </c>
      <c r="I471" s="8">
        <v>43.584905660377302</v>
      </c>
      <c r="J471" s="9">
        <v>9.9025917311856906E-2</v>
      </c>
      <c r="K471" s="9">
        <v>0</v>
      </c>
      <c r="L471" s="9">
        <v>0.828353210479845</v>
      </c>
      <c r="M471" s="9">
        <v>0.110981439361398</v>
      </c>
      <c r="N471" s="10">
        <v>1</v>
      </c>
      <c r="O471" s="10">
        <v>0</v>
      </c>
      <c r="P471" s="10">
        <v>6</v>
      </c>
      <c r="Q471" s="9">
        <v>0.828353210479845</v>
      </c>
      <c r="R471" s="9">
        <v>0.14337183250095201</v>
      </c>
      <c r="S471" s="9">
        <v>9.4339622641509399E-2</v>
      </c>
      <c r="T471" s="10">
        <v>8</v>
      </c>
      <c r="U471" s="10">
        <v>22</v>
      </c>
      <c r="V471" s="10">
        <v>0</v>
      </c>
      <c r="W471" s="10">
        <v>0</v>
      </c>
      <c r="X471" s="10">
        <v>17</v>
      </c>
      <c r="Y471" s="10">
        <v>3</v>
      </c>
      <c r="Z471" s="10">
        <v>0</v>
      </c>
      <c r="AA471" s="10">
        <v>0</v>
      </c>
      <c r="AB471" s="10">
        <v>1</v>
      </c>
      <c r="AC471" s="10">
        <v>53</v>
      </c>
      <c r="AD471" s="7">
        <v>0</v>
      </c>
      <c r="AE471" s="10">
        <v>6</v>
      </c>
      <c r="AF471" s="10">
        <v>6</v>
      </c>
      <c r="AG471" s="10">
        <v>0</v>
      </c>
      <c r="AH471" s="10">
        <v>24</v>
      </c>
      <c r="AI471" s="10">
        <v>0</v>
      </c>
      <c r="AJ471" s="10">
        <v>0</v>
      </c>
      <c r="AK471" s="14">
        <v>6</v>
      </c>
      <c r="AL471" s="16">
        <v>0</v>
      </c>
      <c r="AM471" s="17">
        <v>0.208952850625927</v>
      </c>
      <c r="AN471" s="7">
        <v>4.9293482922644802</v>
      </c>
      <c r="AO471" s="7">
        <v>2.9616730140907102</v>
      </c>
      <c r="AP471" s="33">
        <v>3.05052728391209</v>
      </c>
      <c r="AQ471" s="38" t="s">
        <v>1677</v>
      </c>
      <c r="AR471" s="33" t="s">
        <v>1676</v>
      </c>
      <c r="AS471" s="33" t="s">
        <v>1677</v>
      </c>
      <c r="AT471" s="35" t="s">
        <v>1673</v>
      </c>
      <c r="AU471" s="55">
        <f>RANK(AP471,$AP$5:$AP$811,0)</f>
        <v>522</v>
      </c>
      <c r="AV471" s="55">
        <f>RANK(AW471,$AW$5:$AW$811,0)</f>
        <v>467</v>
      </c>
      <c r="AW471" s="55">
        <f>AN471*AO471</f>
        <v>14.599117814253837</v>
      </c>
    </row>
    <row r="472" spans="3:49" x14ac:dyDescent="0.25">
      <c r="C472" s="19" t="s">
        <v>1466</v>
      </c>
      <c r="D472" s="6" t="s">
        <v>1467</v>
      </c>
      <c r="E472" s="6" t="s">
        <v>15</v>
      </c>
      <c r="F472" s="6" t="s">
        <v>39</v>
      </c>
      <c r="G472" s="13">
        <v>118.67087836787201</v>
      </c>
      <c r="H472" s="11">
        <v>743676.66666666698</v>
      </c>
      <c r="I472" s="8">
        <v>42.560548119821497</v>
      </c>
      <c r="J472" s="9">
        <v>0.47640145524295802</v>
      </c>
      <c r="K472" s="9">
        <v>0.60024882289597903</v>
      </c>
      <c r="L472" s="9">
        <v>0.31711130813935401</v>
      </c>
      <c r="M472" s="9">
        <v>2.3041123733888E-3</v>
      </c>
      <c r="N472" s="10">
        <v>2</v>
      </c>
      <c r="O472" s="10">
        <v>0</v>
      </c>
      <c r="P472" s="10">
        <v>117</v>
      </c>
      <c r="Q472" s="9">
        <v>0.95360905274365504</v>
      </c>
      <c r="R472" s="9">
        <v>3.7071546737569099E-3</v>
      </c>
      <c r="S472" s="9">
        <v>8.4049665711556795E-2</v>
      </c>
      <c r="T472" s="10">
        <v>379</v>
      </c>
      <c r="U472" s="10">
        <v>1728</v>
      </c>
      <c r="V472" s="10">
        <v>86</v>
      </c>
      <c r="W472" s="10">
        <v>3</v>
      </c>
      <c r="X472" s="10">
        <v>437</v>
      </c>
      <c r="Y472" s="10">
        <v>244</v>
      </c>
      <c r="Z472" s="10">
        <v>3</v>
      </c>
      <c r="AA472" s="10">
        <v>22</v>
      </c>
      <c r="AB472" s="10">
        <v>38</v>
      </c>
      <c r="AC472" s="10">
        <v>3141</v>
      </c>
      <c r="AD472" s="7">
        <v>44.102306920762302</v>
      </c>
      <c r="AE472" s="10">
        <v>472</v>
      </c>
      <c r="AF472" s="10">
        <v>252</v>
      </c>
      <c r="AG472" s="10">
        <v>12</v>
      </c>
      <c r="AH472" s="10">
        <v>1023</v>
      </c>
      <c r="AI472" s="10">
        <v>0</v>
      </c>
      <c r="AJ472" s="10">
        <v>8</v>
      </c>
      <c r="AK472" s="14">
        <v>117</v>
      </c>
      <c r="AL472" s="16">
        <v>0</v>
      </c>
      <c r="AM472" s="17">
        <v>6.2521918848451596E-2</v>
      </c>
      <c r="AN472" s="7">
        <v>3.3776202146976</v>
      </c>
      <c r="AO472" s="7">
        <v>4.3190831272610701</v>
      </c>
      <c r="AP472" s="33">
        <v>0.91208366201247704</v>
      </c>
      <c r="AQ472" s="38" t="s">
        <v>1677</v>
      </c>
      <c r="AR472" s="33" t="s">
        <v>1676</v>
      </c>
      <c r="AS472" s="33" t="s">
        <v>1676</v>
      </c>
      <c r="AT472" s="35" t="s">
        <v>1674</v>
      </c>
      <c r="AU472" s="55">
        <f>RANK(AP472,$AP$5:$AP$811,0)</f>
        <v>721</v>
      </c>
      <c r="AV472" s="55">
        <f>RANK(AW472,$AW$5:$AW$811,0)</f>
        <v>468</v>
      </c>
      <c r="AW472" s="55">
        <f>AN472*AO472</f>
        <v>14.588222479596316</v>
      </c>
    </row>
    <row r="473" spans="3:49" x14ac:dyDescent="0.25">
      <c r="C473" s="19" t="s">
        <v>872</v>
      </c>
      <c r="D473" s="6" t="s">
        <v>873</v>
      </c>
      <c r="E473" s="6" t="s">
        <v>89</v>
      </c>
      <c r="F473" s="6" t="s">
        <v>126</v>
      </c>
      <c r="G473" s="13">
        <v>9.8400049012770996</v>
      </c>
      <c r="H473" s="11">
        <v>363802.33333333198</v>
      </c>
      <c r="I473" s="8">
        <v>43.064516129032299</v>
      </c>
      <c r="J473" s="9">
        <v>0.67603902978907304</v>
      </c>
      <c r="K473" s="9">
        <v>0</v>
      </c>
      <c r="L473" s="9">
        <v>0.60559317996978801</v>
      </c>
      <c r="M473" s="9">
        <v>7.4222049717969502E-2</v>
      </c>
      <c r="N473" s="10">
        <v>3</v>
      </c>
      <c r="O473" s="10">
        <v>0</v>
      </c>
      <c r="P473" s="10">
        <v>8</v>
      </c>
      <c r="Q473" s="9">
        <v>0.53885167258903499</v>
      </c>
      <c r="R473" s="9">
        <v>0.341583366519011</v>
      </c>
      <c r="S473" s="9">
        <v>1.2903225806451601E-2</v>
      </c>
      <c r="T473" s="10">
        <v>21</v>
      </c>
      <c r="U473" s="10">
        <v>73</v>
      </c>
      <c r="V473" s="10">
        <v>0</v>
      </c>
      <c r="W473" s="10">
        <v>0</v>
      </c>
      <c r="X473" s="10">
        <v>45</v>
      </c>
      <c r="Y473" s="10">
        <v>21</v>
      </c>
      <c r="Z473" s="10">
        <v>0</v>
      </c>
      <c r="AA473" s="10">
        <v>4</v>
      </c>
      <c r="AB473" s="10">
        <v>7</v>
      </c>
      <c r="AC473" s="10">
        <v>155</v>
      </c>
      <c r="AD473" s="7">
        <v>29</v>
      </c>
      <c r="AE473" s="10">
        <v>16</v>
      </c>
      <c r="AF473" s="10">
        <v>5</v>
      </c>
      <c r="AG473" s="10">
        <v>3</v>
      </c>
      <c r="AH473" s="10">
        <v>41</v>
      </c>
      <c r="AI473" s="10">
        <v>0</v>
      </c>
      <c r="AJ473" s="10">
        <v>0</v>
      </c>
      <c r="AK473" s="14">
        <v>8</v>
      </c>
      <c r="AL473" s="16">
        <v>0</v>
      </c>
      <c r="AM473" s="17">
        <v>0.37154151547915598</v>
      </c>
      <c r="AN473" s="7">
        <v>2.6841638506252998</v>
      </c>
      <c r="AO473" s="7">
        <v>5.3749112234473602</v>
      </c>
      <c r="AP473" s="33">
        <v>5.3602823536694197</v>
      </c>
      <c r="AQ473" s="38" t="s">
        <v>1676</v>
      </c>
      <c r="AR473" s="33" t="s">
        <v>1676</v>
      </c>
      <c r="AS473" s="33" t="s">
        <v>1676</v>
      </c>
      <c r="AT473" s="35" t="s">
        <v>1673</v>
      </c>
      <c r="AU473" s="55">
        <f>RANK(AP473,$AP$5:$AP$811,0)</f>
        <v>423</v>
      </c>
      <c r="AV473" s="55">
        <f>RANK(AW473,$AW$5:$AW$811,0)</f>
        <v>469</v>
      </c>
      <c r="AW473" s="55">
        <f>AN473*AO473</f>
        <v>14.427142406297607</v>
      </c>
    </row>
    <row r="474" spans="3:49" x14ac:dyDescent="0.25">
      <c r="C474" s="19" t="s">
        <v>685</v>
      </c>
      <c r="D474" s="6" t="s">
        <v>686</v>
      </c>
      <c r="E474" s="6" t="s">
        <v>11</v>
      </c>
      <c r="F474" s="6" t="s">
        <v>22</v>
      </c>
      <c r="G474" s="13">
        <v>4.0164330064943696</v>
      </c>
      <c r="H474" s="11">
        <v>626060.66666666698</v>
      </c>
      <c r="I474" s="8">
        <v>43.8888888888889</v>
      </c>
      <c r="J474" s="9">
        <v>0.34638614628133901</v>
      </c>
      <c r="K474" s="9">
        <v>0</v>
      </c>
      <c r="L474" s="9">
        <v>0.48324395398157999</v>
      </c>
      <c r="M474" s="9">
        <v>0.34835092088436398</v>
      </c>
      <c r="N474" s="10">
        <v>3</v>
      </c>
      <c r="O474" s="10">
        <v>0</v>
      </c>
      <c r="P474" s="10">
        <v>6</v>
      </c>
      <c r="Q474" s="9">
        <v>0.45279213443802702</v>
      </c>
      <c r="R474" s="9">
        <v>0.40440097141047898</v>
      </c>
      <c r="S474" s="9">
        <v>9.5238095238095205E-2</v>
      </c>
      <c r="T474" s="10">
        <v>7</v>
      </c>
      <c r="U474" s="10">
        <v>10</v>
      </c>
      <c r="V474" s="10">
        <v>0</v>
      </c>
      <c r="W474" s="10">
        <v>0</v>
      </c>
      <c r="X474" s="10">
        <v>37</v>
      </c>
      <c r="Y474" s="10">
        <v>2</v>
      </c>
      <c r="Z474" s="10">
        <v>0</v>
      </c>
      <c r="AA474" s="10">
        <v>0</v>
      </c>
      <c r="AB474" s="10">
        <v>2</v>
      </c>
      <c r="AC474" s="10">
        <v>63</v>
      </c>
      <c r="AD474" s="7">
        <v>23.310344827586199</v>
      </c>
      <c r="AE474" s="10">
        <v>7</v>
      </c>
      <c r="AF474" s="10">
        <v>12</v>
      </c>
      <c r="AG474" s="10">
        <v>7</v>
      </c>
      <c r="AH474" s="10">
        <v>31</v>
      </c>
      <c r="AI474" s="10">
        <v>0</v>
      </c>
      <c r="AJ474" s="10">
        <v>0</v>
      </c>
      <c r="AK474" s="14">
        <v>6</v>
      </c>
      <c r="AL474" s="16">
        <v>1</v>
      </c>
      <c r="AM474" s="17">
        <v>0.702343267370649</v>
      </c>
      <c r="AN474" s="7">
        <v>1.9231267368157301</v>
      </c>
      <c r="AO474" s="7">
        <v>7.40243071692126</v>
      </c>
      <c r="AP474" s="33">
        <v>9.9984270151560004</v>
      </c>
      <c r="AQ474" s="38" t="s">
        <v>1675</v>
      </c>
      <c r="AR474" s="33" t="s">
        <v>1677</v>
      </c>
      <c r="AS474" s="33" t="s">
        <v>1675</v>
      </c>
      <c r="AT474" s="35" t="s">
        <v>1673</v>
      </c>
      <c r="AU474" s="55">
        <f>RANK(AP474,$AP$5:$AP$811,0)</f>
        <v>330</v>
      </c>
      <c r="AV474" s="55">
        <f>RANK(AW474,$AW$5:$AW$811,0)</f>
        <v>470</v>
      </c>
      <c r="AW474" s="55">
        <f>AN474*AO474</f>
        <v>14.235812429137308</v>
      </c>
    </row>
    <row r="475" spans="3:49" x14ac:dyDescent="0.25">
      <c r="C475" s="19" t="s">
        <v>1302</v>
      </c>
      <c r="D475" s="6" t="s">
        <v>1303</v>
      </c>
      <c r="E475" s="6" t="s">
        <v>27</v>
      </c>
      <c r="F475" s="6" t="s">
        <v>27</v>
      </c>
      <c r="G475" s="13">
        <v>2.78678159695392</v>
      </c>
      <c r="H475" s="11">
        <v>271781.33333333302</v>
      </c>
      <c r="I475" s="8">
        <v>39.3589743589744</v>
      </c>
      <c r="J475" s="9">
        <v>8.7632956595587799E-2</v>
      </c>
      <c r="K475" s="9">
        <v>0</v>
      </c>
      <c r="L475" s="9">
        <v>0.882420294004433</v>
      </c>
      <c r="M475" s="9">
        <v>0.117579705995567</v>
      </c>
      <c r="N475" s="10">
        <v>0</v>
      </c>
      <c r="O475" s="10">
        <v>0</v>
      </c>
      <c r="P475" s="10">
        <v>0</v>
      </c>
      <c r="Q475" s="9">
        <v>0.882420294004433</v>
      </c>
      <c r="R475" s="9">
        <v>0.117579705995567</v>
      </c>
      <c r="S475" s="9">
        <v>0.17499999999999999</v>
      </c>
      <c r="T475" s="10">
        <v>1</v>
      </c>
      <c r="U475" s="10">
        <v>9</v>
      </c>
      <c r="V475" s="10">
        <v>0</v>
      </c>
      <c r="W475" s="10">
        <v>0</v>
      </c>
      <c r="X475" s="10">
        <v>12</v>
      </c>
      <c r="Y475" s="10">
        <v>1</v>
      </c>
      <c r="Z475" s="10">
        <v>0</v>
      </c>
      <c r="AA475" s="10">
        <v>0</v>
      </c>
      <c r="AB475" s="10">
        <v>0</v>
      </c>
      <c r="AC475" s="10">
        <v>40</v>
      </c>
      <c r="AD475" s="7">
        <v>19.153846153846199</v>
      </c>
      <c r="AE475" s="10">
        <v>7</v>
      </c>
      <c r="AF475" s="10">
        <v>1</v>
      </c>
      <c r="AG475" s="10">
        <v>0</v>
      </c>
      <c r="AH475" s="10">
        <v>13</v>
      </c>
      <c r="AI475" s="10">
        <v>0</v>
      </c>
      <c r="AJ475" s="10">
        <v>0</v>
      </c>
      <c r="AK475" s="14">
        <v>0</v>
      </c>
      <c r="AL475" s="16">
        <v>0</v>
      </c>
      <c r="AM475" s="17">
        <v>0.117745097940969</v>
      </c>
      <c r="AN475" s="7">
        <v>7.1100539737311896</v>
      </c>
      <c r="AO475" s="7">
        <v>1.9981212154786601</v>
      </c>
      <c r="AP475" s="33">
        <v>1.6727751334494201</v>
      </c>
      <c r="AQ475" s="38" t="s">
        <v>1677</v>
      </c>
      <c r="AR475" s="33" t="s">
        <v>1676</v>
      </c>
      <c r="AS475" s="33" t="s">
        <v>1677</v>
      </c>
      <c r="AT475" s="35" t="s">
        <v>1674</v>
      </c>
      <c r="AU475" s="55">
        <f>RANK(AP475,$AP$5:$AP$811,0)</f>
        <v>638</v>
      </c>
      <c r="AV475" s="55">
        <f>RANK(AW475,$AW$5:$AW$811,0)</f>
        <v>471</v>
      </c>
      <c r="AW475" s="55">
        <f>AN475*AO475</f>
        <v>14.206749688110641</v>
      </c>
    </row>
    <row r="476" spans="3:49" x14ac:dyDescent="0.25">
      <c r="C476" s="19" t="s">
        <v>1244</v>
      </c>
      <c r="D476" s="6" t="s">
        <v>1245</v>
      </c>
      <c r="E476" s="6" t="s">
        <v>89</v>
      </c>
      <c r="F476" s="6" t="s">
        <v>90</v>
      </c>
      <c r="G476" s="13">
        <v>94.182079978104298</v>
      </c>
      <c r="H476" s="11">
        <v>1349627.33333333</v>
      </c>
      <c r="I476" s="8">
        <v>40.688607594936698</v>
      </c>
      <c r="J476" s="9">
        <v>0.85782999320171904</v>
      </c>
      <c r="K476" s="9">
        <v>6.1524105924290204E-3</v>
      </c>
      <c r="L476" s="9">
        <v>0.829382613437607</v>
      </c>
      <c r="M476" s="9">
        <v>4.2034702399845704E-3</v>
      </c>
      <c r="N476" s="10">
        <v>4</v>
      </c>
      <c r="O476" s="10">
        <v>0</v>
      </c>
      <c r="P476" s="10">
        <v>59</v>
      </c>
      <c r="Q476" s="9">
        <v>0.85603777263802705</v>
      </c>
      <c r="R476" s="9">
        <v>4.2034702399845704E-3</v>
      </c>
      <c r="S476" s="9">
        <v>0.29518072289156599</v>
      </c>
      <c r="T476" s="10">
        <v>130</v>
      </c>
      <c r="U476" s="10">
        <v>305</v>
      </c>
      <c r="V476" s="10">
        <v>1</v>
      </c>
      <c r="W476" s="10">
        <v>0</v>
      </c>
      <c r="X476" s="10">
        <v>677</v>
      </c>
      <c r="Y476" s="10">
        <v>228</v>
      </c>
      <c r="Z476" s="10">
        <v>0</v>
      </c>
      <c r="AA476" s="10">
        <v>14</v>
      </c>
      <c r="AB476" s="10">
        <v>23</v>
      </c>
      <c r="AC476" s="10">
        <v>1992</v>
      </c>
      <c r="AD476" s="7">
        <v>34.555442522889102</v>
      </c>
      <c r="AE476" s="10">
        <v>293</v>
      </c>
      <c r="AF476" s="10">
        <v>421</v>
      </c>
      <c r="AG476" s="10">
        <v>41</v>
      </c>
      <c r="AH476" s="10">
        <v>1031</v>
      </c>
      <c r="AI476" s="10">
        <v>0</v>
      </c>
      <c r="AJ476" s="10">
        <v>0</v>
      </c>
      <c r="AK476" s="14">
        <v>59</v>
      </c>
      <c r="AL476" s="16">
        <v>0</v>
      </c>
      <c r="AM476" s="17">
        <v>0.13752149092114699</v>
      </c>
      <c r="AN476" s="7">
        <v>3.7858755167857798</v>
      </c>
      <c r="AO476" s="7">
        <v>3.73428714572252</v>
      </c>
      <c r="AP476" s="33">
        <v>1.94421644206759</v>
      </c>
      <c r="AQ476" s="38" t="s">
        <v>1677</v>
      </c>
      <c r="AR476" s="33" t="s">
        <v>1676</v>
      </c>
      <c r="AS476" s="33" t="s">
        <v>1677</v>
      </c>
      <c r="AT476" s="35" t="s">
        <v>1674</v>
      </c>
      <c r="AU476" s="55">
        <f>RANK(AP476,$AP$5:$AP$811,0)</f>
        <v>609</v>
      </c>
      <c r="AV476" s="55">
        <f>RANK(AW476,$AW$5:$AW$811,0)</f>
        <v>472</v>
      </c>
      <c r="AW476" s="55">
        <f>AN476*AO476</f>
        <v>14.137546277638741</v>
      </c>
    </row>
    <row r="477" spans="3:49" x14ac:dyDescent="0.25">
      <c r="C477" s="19" t="s">
        <v>831</v>
      </c>
      <c r="D477" s="6" t="s">
        <v>832</v>
      </c>
      <c r="E477" s="6" t="s">
        <v>15</v>
      </c>
      <c r="F477" s="6" t="s">
        <v>448</v>
      </c>
      <c r="G477" s="13">
        <v>12.1731946021553</v>
      </c>
      <c r="H477" s="11">
        <v>730974</v>
      </c>
      <c r="I477" s="8">
        <v>42.423208191126299</v>
      </c>
      <c r="J477" s="9">
        <v>0.68030088537539501</v>
      </c>
      <c r="K477" s="9">
        <v>0.106929567481672</v>
      </c>
      <c r="L477" s="9">
        <v>0.44054290864176199</v>
      </c>
      <c r="M477" s="9">
        <v>0.28982533588046899</v>
      </c>
      <c r="N477" s="10">
        <v>1</v>
      </c>
      <c r="O477" s="10">
        <v>0</v>
      </c>
      <c r="P477" s="10">
        <v>13</v>
      </c>
      <c r="Q477" s="9">
        <v>0.449035263112817</v>
      </c>
      <c r="R477" s="9">
        <v>0.38826254889108502</v>
      </c>
      <c r="S477" s="9">
        <v>4.4368600682593899E-2</v>
      </c>
      <c r="T477" s="10">
        <v>49</v>
      </c>
      <c r="U477" s="10">
        <v>139</v>
      </c>
      <c r="V477" s="10">
        <v>6</v>
      </c>
      <c r="W477" s="10">
        <v>0</v>
      </c>
      <c r="X477" s="10">
        <v>65</v>
      </c>
      <c r="Y477" s="10">
        <v>14</v>
      </c>
      <c r="Z477" s="10">
        <v>0</v>
      </c>
      <c r="AA477" s="10">
        <v>5</v>
      </c>
      <c r="AB477" s="10">
        <v>8</v>
      </c>
      <c r="AC477" s="10">
        <v>293</v>
      </c>
      <c r="AD477" s="7">
        <v>30.016666666666602</v>
      </c>
      <c r="AE477" s="10">
        <v>49</v>
      </c>
      <c r="AF477" s="10">
        <v>59</v>
      </c>
      <c r="AG477" s="10">
        <v>3</v>
      </c>
      <c r="AH477" s="10">
        <v>139</v>
      </c>
      <c r="AI477" s="10">
        <v>0</v>
      </c>
      <c r="AJ477" s="10">
        <v>0</v>
      </c>
      <c r="AK477" s="14">
        <v>13</v>
      </c>
      <c r="AL477" s="16">
        <v>1</v>
      </c>
      <c r="AM477" s="17">
        <v>0.43302764148253797</v>
      </c>
      <c r="AN477" s="7">
        <v>3.2455810400187302</v>
      </c>
      <c r="AO477" s="7">
        <v>4.3457471067787097</v>
      </c>
      <c r="AP477" s="33">
        <v>6.1076272900518802</v>
      </c>
      <c r="AQ477" s="38" t="s">
        <v>1676</v>
      </c>
      <c r="AR477" s="33" t="s">
        <v>1676</v>
      </c>
      <c r="AS477" s="33" t="s">
        <v>1676</v>
      </c>
      <c r="AT477" s="35" t="s">
        <v>1673</v>
      </c>
      <c r="AU477" s="55">
        <f>RANK(AP477,$AP$5:$AP$811,0)</f>
        <v>403</v>
      </c>
      <c r="AV477" s="55">
        <f>RANK(AW477,$AW$5:$AW$811,0)</f>
        <v>473</v>
      </c>
      <c r="AW477" s="55">
        <f>AN477*AO477</f>
        <v>14.104474414477233</v>
      </c>
    </row>
    <row r="478" spans="3:49" x14ac:dyDescent="0.25">
      <c r="C478" s="19" t="s">
        <v>986</v>
      </c>
      <c r="D478" s="6" t="s">
        <v>987</v>
      </c>
      <c r="E478" s="6" t="s">
        <v>15</v>
      </c>
      <c r="F478" s="6" t="s">
        <v>16</v>
      </c>
      <c r="G478" s="13">
        <v>34.384188147022499</v>
      </c>
      <c r="H478" s="11">
        <v>527171.33333333302</v>
      </c>
      <c r="I478" s="8">
        <v>42.759315206445102</v>
      </c>
      <c r="J478" s="9">
        <v>0.198405640736383</v>
      </c>
      <c r="K478" s="9">
        <v>0.23112746246158</v>
      </c>
      <c r="L478" s="9">
        <v>0.46875219210153102</v>
      </c>
      <c r="M478" s="9">
        <v>0.17797113830573999</v>
      </c>
      <c r="N478" s="10">
        <v>6</v>
      </c>
      <c r="O478" s="10">
        <v>0</v>
      </c>
      <c r="P478" s="10">
        <v>77</v>
      </c>
      <c r="Q478" s="9">
        <v>0.54681562312666698</v>
      </c>
      <c r="R478" s="9">
        <v>0.331035169742183</v>
      </c>
      <c r="S478" s="9">
        <v>2.0100502512562799E-3</v>
      </c>
      <c r="T478" s="10">
        <v>153</v>
      </c>
      <c r="U478" s="10">
        <v>498</v>
      </c>
      <c r="V478" s="10">
        <v>15</v>
      </c>
      <c r="W478" s="10">
        <v>0</v>
      </c>
      <c r="X478" s="10">
        <v>190</v>
      </c>
      <c r="Y478" s="10">
        <v>41</v>
      </c>
      <c r="Z478" s="10">
        <v>0</v>
      </c>
      <c r="AA478" s="10">
        <v>10</v>
      </c>
      <c r="AB478" s="10">
        <v>29</v>
      </c>
      <c r="AC478" s="10">
        <v>995</v>
      </c>
      <c r="AD478" s="7">
        <v>48.906329113924102</v>
      </c>
      <c r="AE478" s="10">
        <v>166</v>
      </c>
      <c r="AF478" s="10">
        <v>116</v>
      </c>
      <c r="AG478" s="10">
        <v>20</v>
      </c>
      <c r="AH478" s="10">
        <v>404</v>
      </c>
      <c r="AI478" s="10">
        <v>0</v>
      </c>
      <c r="AJ478" s="10">
        <v>2</v>
      </c>
      <c r="AK478" s="14">
        <v>77</v>
      </c>
      <c r="AL478" s="16">
        <v>0</v>
      </c>
      <c r="AM478" s="17">
        <v>0.28065448217988898</v>
      </c>
      <c r="AN478" s="7">
        <v>3.5354451463645602</v>
      </c>
      <c r="AO478" s="7">
        <v>3.95179776994354</v>
      </c>
      <c r="AP478" s="33">
        <v>3.92112599757233</v>
      </c>
      <c r="AQ478" s="38" t="s">
        <v>1677</v>
      </c>
      <c r="AR478" s="33" t="s">
        <v>1676</v>
      </c>
      <c r="AS478" s="33" t="s">
        <v>1676</v>
      </c>
      <c r="AT478" s="35" t="s">
        <v>1673</v>
      </c>
      <c r="AU478" s="55">
        <f>RANK(AP478,$AP$5:$AP$811,0)</f>
        <v>480</v>
      </c>
      <c r="AV478" s="55">
        <f>RANK(AW478,$AW$5:$AW$811,0)</f>
        <v>474</v>
      </c>
      <c r="AW478" s="55">
        <f>AN478*AO478</f>
        <v>13.971364245161181</v>
      </c>
    </row>
    <row r="479" spans="3:49" x14ac:dyDescent="0.25">
      <c r="C479" s="19" t="s">
        <v>876</v>
      </c>
      <c r="D479" s="6" t="s">
        <v>877</v>
      </c>
      <c r="E479" s="6" t="s">
        <v>15</v>
      </c>
      <c r="F479" s="6" t="s">
        <v>19</v>
      </c>
      <c r="G479" s="13">
        <v>6.1539990737297501</v>
      </c>
      <c r="H479" s="11">
        <v>984388.66666666698</v>
      </c>
      <c r="I479" s="8">
        <v>44.031007751937999</v>
      </c>
      <c r="J479" s="9">
        <v>0.43296353730880299</v>
      </c>
      <c r="K479" s="9">
        <v>0</v>
      </c>
      <c r="L479" s="9">
        <v>0.80659733038662995</v>
      </c>
      <c r="M479" s="9">
        <v>0.19340266961337099</v>
      </c>
      <c r="N479" s="10">
        <v>3</v>
      </c>
      <c r="O479" s="10">
        <v>1</v>
      </c>
      <c r="P479" s="10">
        <v>6</v>
      </c>
      <c r="Q479" s="9">
        <v>0.80659733038662995</v>
      </c>
      <c r="R479" s="9">
        <v>0.19340266961337099</v>
      </c>
      <c r="S479" s="9">
        <v>6.9767441860465101E-2</v>
      </c>
      <c r="T479" s="10">
        <v>28</v>
      </c>
      <c r="U479" s="10">
        <v>49</v>
      </c>
      <c r="V479" s="10">
        <v>0</v>
      </c>
      <c r="W479" s="10">
        <v>1</v>
      </c>
      <c r="X479" s="10">
        <v>43</v>
      </c>
      <c r="Y479" s="10">
        <v>18</v>
      </c>
      <c r="Z479" s="10">
        <v>0</v>
      </c>
      <c r="AA479" s="10">
        <v>2</v>
      </c>
      <c r="AB479" s="10">
        <v>2</v>
      </c>
      <c r="AC479" s="10">
        <v>129</v>
      </c>
      <c r="AD479" s="7">
        <v>42.2777777777777</v>
      </c>
      <c r="AE479" s="10">
        <v>13</v>
      </c>
      <c r="AF479" s="10">
        <v>22</v>
      </c>
      <c r="AG479" s="10">
        <v>2</v>
      </c>
      <c r="AH479" s="10">
        <v>54</v>
      </c>
      <c r="AI479" s="10">
        <v>0</v>
      </c>
      <c r="AJ479" s="10">
        <v>0</v>
      </c>
      <c r="AK479" s="14">
        <v>6</v>
      </c>
      <c r="AL479" s="16">
        <v>1</v>
      </c>
      <c r="AM479" s="17">
        <v>0.37399375967006399</v>
      </c>
      <c r="AN479" s="7">
        <v>2.4553801583043802</v>
      </c>
      <c r="AO479" s="7">
        <v>5.6693906921885802</v>
      </c>
      <c r="AP479" s="33">
        <v>5.2061836527413696</v>
      </c>
      <c r="AQ479" s="38" t="s">
        <v>1676</v>
      </c>
      <c r="AR479" s="33" t="s">
        <v>1676</v>
      </c>
      <c r="AS479" s="33" t="s">
        <v>1675</v>
      </c>
      <c r="AT479" s="35" t="s">
        <v>1673</v>
      </c>
      <c r="AU479" s="55">
        <f>RANK(AP479,$AP$5:$AP$811,0)</f>
        <v>425</v>
      </c>
      <c r="AV479" s="55">
        <f>RANK(AW479,$AW$5:$AW$811,0)</f>
        <v>475</v>
      </c>
      <c r="AW479" s="55">
        <f>AN479*AO479</f>
        <v>13.920509415275376</v>
      </c>
    </row>
    <row r="480" spans="3:49" x14ac:dyDescent="0.25">
      <c r="C480" s="19" t="s">
        <v>1408</v>
      </c>
      <c r="D480" s="6" t="s">
        <v>1409</v>
      </c>
      <c r="E480" s="6" t="s">
        <v>15</v>
      </c>
      <c r="F480" s="6" t="s">
        <v>16</v>
      </c>
      <c r="G480" s="13">
        <v>41.770601340128401</v>
      </c>
      <c r="H480" s="11">
        <v>201976</v>
      </c>
      <c r="I480" s="8">
        <v>42.608008429926201</v>
      </c>
      <c r="J480" s="9">
        <v>0.31687948083904099</v>
      </c>
      <c r="K480" s="9">
        <v>0</v>
      </c>
      <c r="L480" s="9">
        <v>0.89807670110052396</v>
      </c>
      <c r="M480" s="9">
        <v>7.8395982042705495E-2</v>
      </c>
      <c r="N480" s="10">
        <v>4</v>
      </c>
      <c r="O480" s="10">
        <v>0</v>
      </c>
      <c r="P480" s="10">
        <v>37</v>
      </c>
      <c r="Q480" s="9">
        <v>0.82720013089691002</v>
      </c>
      <c r="R480" s="9">
        <v>0.172799869103089</v>
      </c>
      <c r="S480" s="9">
        <v>4.7418335089567998E-2</v>
      </c>
      <c r="T480" s="10">
        <v>84</v>
      </c>
      <c r="U480" s="10">
        <v>489</v>
      </c>
      <c r="V480" s="10">
        <v>27</v>
      </c>
      <c r="W480" s="10">
        <v>0</v>
      </c>
      <c r="X480" s="10">
        <v>107</v>
      </c>
      <c r="Y480" s="10">
        <v>59</v>
      </c>
      <c r="Z480" s="10">
        <v>0</v>
      </c>
      <c r="AA480" s="10">
        <v>10</v>
      </c>
      <c r="AB480" s="10">
        <v>19</v>
      </c>
      <c r="AC480" s="10">
        <v>949</v>
      </c>
      <c r="AD480" s="7">
        <v>40.077881619937699</v>
      </c>
      <c r="AE480" s="10">
        <v>150</v>
      </c>
      <c r="AF480" s="10">
        <v>69</v>
      </c>
      <c r="AG480" s="10">
        <v>1</v>
      </c>
      <c r="AH480" s="10">
        <v>334</v>
      </c>
      <c r="AI480" s="10">
        <v>0</v>
      </c>
      <c r="AJ480" s="10">
        <v>3</v>
      </c>
      <c r="AK480" s="14">
        <v>37</v>
      </c>
      <c r="AL480" s="16">
        <v>0</v>
      </c>
      <c r="AM480" s="17">
        <v>8.3870531024995101E-2</v>
      </c>
      <c r="AN480" s="7">
        <v>3.09130894942765</v>
      </c>
      <c r="AO480" s="7">
        <v>4.4401907357723598</v>
      </c>
      <c r="AP480" s="33">
        <v>1.15120702280052</v>
      </c>
      <c r="AQ480" s="38" t="s">
        <v>1677</v>
      </c>
      <c r="AR480" s="33" t="s">
        <v>1676</v>
      </c>
      <c r="AS480" s="33" t="s">
        <v>1676</v>
      </c>
      <c r="AT480" s="35" t="s">
        <v>1674</v>
      </c>
      <c r="AU480" s="55">
        <f>RANK(AP480,$AP$5:$AP$811,0)</f>
        <v>692</v>
      </c>
      <c r="AV480" s="55">
        <f>RANK(AW480,$AW$5:$AW$811,0)</f>
        <v>476</v>
      </c>
      <c r="AW480" s="55">
        <f>AN480*AO480</f>
        <v>13.726001358658838</v>
      </c>
    </row>
    <row r="481" spans="3:49" x14ac:dyDescent="0.25">
      <c r="C481" s="19" t="s">
        <v>721</v>
      </c>
      <c r="D481" s="6" t="s">
        <v>722</v>
      </c>
      <c r="E481" s="6" t="s">
        <v>15</v>
      </c>
      <c r="F481" s="6" t="s">
        <v>131</v>
      </c>
      <c r="G481" s="13">
        <v>8.3260046053339192</v>
      </c>
      <c r="H481" s="11">
        <v>589860.33333333302</v>
      </c>
      <c r="I481" s="8">
        <v>43.006535947712401</v>
      </c>
      <c r="J481" s="9">
        <v>0.172789212567527</v>
      </c>
      <c r="K481" s="9">
        <v>0</v>
      </c>
      <c r="L481" s="9">
        <v>0.35743811278540599</v>
      </c>
      <c r="M481" s="9">
        <v>0.625946685739314</v>
      </c>
      <c r="N481" s="10">
        <v>2</v>
      </c>
      <c r="O481" s="10">
        <v>0</v>
      </c>
      <c r="P481" s="10">
        <v>5</v>
      </c>
      <c r="Q481" s="9">
        <v>0.34376913767465</v>
      </c>
      <c r="R481" s="9">
        <v>0.63961566085006905</v>
      </c>
      <c r="S481" s="9">
        <v>0.43137254901960798</v>
      </c>
      <c r="T481" s="10">
        <v>19</v>
      </c>
      <c r="U481" s="10">
        <v>28</v>
      </c>
      <c r="V481" s="10">
        <v>0</v>
      </c>
      <c r="W481" s="10">
        <v>0</v>
      </c>
      <c r="X481" s="10">
        <v>85</v>
      </c>
      <c r="Y481" s="10">
        <v>17</v>
      </c>
      <c r="Z481" s="10">
        <v>0</v>
      </c>
      <c r="AA481" s="10">
        <v>0</v>
      </c>
      <c r="AB481" s="10">
        <v>0</v>
      </c>
      <c r="AC481" s="10">
        <v>153</v>
      </c>
      <c r="AD481" s="7">
        <v>25.947368421052602</v>
      </c>
      <c r="AE481" s="10">
        <v>14</v>
      </c>
      <c r="AF481" s="10">
        <v>7</v>
      </c>
      <c r="AG481" s="10">
        <v>4</v>
      </c>
      <c r="AH481" s="10">
        <v>58</v>
      </c>
      <c r="AI481" s="10">
        <v>0</v>
      </c>
      <c r="AJ481" s="10">
        <v>0</v>
      </c>
      <c r="AK481" s="14">
        <v>5</v>
      </c>
      <c r="AL481" s="16">
        <v>1</v>
      </c>
      <c r="AM481" s="17">
        <v>0.63324018126255099</v>
      </c>
      <c r="AN481" s="7">
        <v>4.17276114519521</v>
      </c>
      <c r="AO481" s="7">
        <v>3.2414666791997302</v>
      </c>
      <c r="AP481" s="33">
        <v>8.5651219720792593</v>
      </c>
      <c r="AQ481" s="38" t="s">
        <v>1676</v>
      </c>
      <c r="AR481" s="33" t="s">
        <v>1676</v>
      </c>
      <c r="AS481" s="33" t="s">
        <v>1677</v>
      </c>
      <c r="AT481" s="35" t="s">
        <v>1673</v>
      </c>
      <c r="AU481" s="55">
        <f>RANK(AP481,$AP$5:$AP$811,0)</f>
        <v>348</v>
      </c>
      <c r="AV481" s="55">
        <f>RANK(AW481,$AW$5:$AW$811,0)</f>
        <v>477</v>
      </c>
      <c r="AW481" s="55">
        <f>AN481*AO481</f>
        <v>13.52586621240958</v>
      </c>
    </row>
    <row r="482" spans="3:49" x14ac:dyDescent="0.25">
      <c r="C482" s="19" t="s">
        <v>675</v>
      </c>
      <c r="D482" s="6" t="s">
        <v>676</v>
      </c>
      <c r="E482" s="6" t="s">
        <v>15</v>
      </c>
      <c r="F482" s="6" t="s">
        <v>131</v>
      </c>
      <c r="G482" s="13">
        <v>13.4593330722396</v>
      </c>
      <c r="H482" s="11">
        <v>1050995</v>
      </c>
      <c r="I482" s="8">
        <v>41.867321867321898</v>
      </c>
      <c r="J482" s="9">
        <v>6.0824548441413599E-2</v>
      </c>
      <c r="K482" s="9">
        <v>3.29575053291069E-2</v>
      </c>
      <c r="L482" s="9">
        <v>0.43045137994139898</v>
      </c>
      <c r="M482" s="9">
        <v>0.53659111472949494</v>
      </c>
      <c r="N482" s="10">
        <v>5</v>
      </c>
      <c r="O482" s="10">
        <v>0</v>
      </c>
      <c r="P482" s="10">
        <v>21</v>
      </c>
      <c r="Q482" s="9">
        <v>0.29162855021386702</v>
      </c>
      <c r="R482" s="9">
        <v>0.70837144978613198</v>
      </c>
      <c r="S482" s="9">
        <v>0.41911764705882398</v>
      </c>
      <c r="T482" s="10">
        <v>28</v>
      </c>
      <c r="U482" s="10">
        <v>23</v>
      </c>
      <c r="V482" s="10">
        <v>0</v>
      </c>
      <c r="W482" s="10">
        <v>1</v>
      </c>
      <c r="X482" s="10">
        <v>306</v>
      </c>
      <c r="Y482" s="10">
        <v>28</v>
      </c>
      <c r="Z482" s="10">
        <v>22</v>
      </c>
      <c r="AA482" s="10">
        <v>1</v>
      </c>
      <c r="AB482" s="10">
        <v>1</v>
      </c>
      <c r="AC482" s="10">
        <v>408</v>
      </c>
      <c r="AD482" s="7">
        <v>26.709497206703801</v>
      </c>
      <c r="AE482" s="10">
        <v>54</v>
      </c>
      <c r="AF482" s="10">
        <v>27</v>
      </c>
      <c r="AG482" s="10">
        <v>9</v>
      </c>
      <c r="AH482" s="10">
        <v>183</v>
      </c>
      <c r="AI482" s="10">
        <v>0</v>
      </c>
      <c r="AJ482" s="10">
        <v>0</v>
      </c>
      <c r="AK482" s="14">
        <v>20</v>
      </c>
      <c r="AL482" s="16">
        <v>1</v>
      </c>
      <c r="AM482" s="17">
        <v>0.76709078797376795</v>
      </c>
      <c r="AN482" s="7">
        <v>2.1668773199880098</v>
      </c>
      <c r="AO482" s="7">
        <v>6.2271573626556602</v>
      </c>
      <c r="AP482" s="33">
        <v>10.3507288520806</v>
      </c>
      <c r="AQ482" s="38" t="s">
        <v>1675</v>
      </c>
      <c r="AR482" s="33" t="s">
        <v>1677</v>
      </c>
      <c r="AS482" s="33" t="s">
        <v>1675</v>
      </c>
      <c r="AT482" s="35" t="s">
        <v>1673</v>
      </c>
      <c r="AU482" s="55">
        <f>RANK(AP482,$AP$5:$AP$811,0)</f>
        <v>325</v>
      </c>
      <c r="AV482" s="55">
        <f>RANK(AW482,$AW$5:$AW$811,0)</f>
        <v>478</v>
      </c>
      <c r="AW482" s="55">
        <f>AN482*AO482</f>
        <v>13.4934860571349</v>
      </c>
    </row>
    <row r="483" spans="3:49" x14ac:dyDescent="0.25">
      <c r="C483" s="19" t="s">
        <v>1404</v>
      </c>
      <c r="D483" s="6" t="s">
        <v>1405</v>
      </c>
      <c r="E483" s="6" t="s">
        <v>15</v>
      </c>
      <c r="F483" s="6" t="s">
        <v>39</v>
      </c>
      <c r="G483" s="13">
        <v>62.6112174036762</v>
      </c>
      <c r="H483" s="11">
        <v>771151.66666666698</v>
      </c>
      <c r="I483" s="8">
        <v>41.641359363702101</v>
      </c>
      <c r="J483" s="9">
        <v>0</v>
      </c>
      <c r="K483" s="9">
        <v>0.42255825308074302</v>
      </c>
      <c r="L483" s="9">
        <v>0.505708546389532</v>
      </c>
      <c r="M483" s="9">
        <v>4.2871898927171201E-3</v>
      </c>
      <c r="N483" s="10">
        <v>2</v>
      </c>
      <c r="O483" s="10">
        <v>0</v>
      </c>
      <c r="P483" s="10">
        <v>57</v>
      </c>
      <c r="Q483" s="9">
        <v>0.92826679947027702</v>
      </c>
      <c r="R483" s="9">
        <v>4.2871898927171201E-3</v>
      </c>
      <c r="S483" s="9">
        <v>8.4415584415584402E-2</v>
      </c>
      <c r="T483" s="10">
        <v>114</v>
      </c>
      <c r="U483" s="10">
        <v>733</v>
      </c>
      <c r="V483" s="10">
        <v>45</v>
      </c>
      <c r="W483" s="10">
        <v>0</v>
      </c>
      <c r="X483" s="10">
        <v>293</v>
      </c>
      <c r="Y483" s="10">
        <v>134</v>
      </c>
      <c r="Z483" s="10">
        <v>27</v>
      </c>
      <c r="AA483" s="10">
        <v>5</v>
      </c>
      <c r="AB483" s="10">
        <v>12</v>
      </c>
      <c r="AC483" s="10">
        <v>1386</v>
      </c>
      <c r="AD483" s="7">
        <v>49.295045045045001</v>
      </c>
      <c r="AE483" s="10">
        <v>206</v>
      </c>
      <c r="AF483" s="10">
        <v>118</v>
      </c>
      <c r="AG483" s="10">
        <v>2</v>
      </c>
      <c r="AH483" s="10">
        <v>455</v>
      </c>
      <c r="AI483" s="10">
        <v>0</v>
      </c>
      <c r="AJ483" s="10">
        <v>1</v>
      </c>
      <c r="AK483" s="14">
        <v>57</v>
      </c>
      <c r="AL483" s="16">
        <v>0</v>
      </c>
      <c r="AM483" s="17">
        <v>8.6560312185696195E-2</v>
      </c>
      <c r="AN483" s="7">
        <v>4.051784274199</v>
      </c>
      <c r="AO483" s="7">
        <v>3.32519102955276</v>
      </c>
      <c r="AP483" s="33">
        <v>1.1662233399422901</v>
      </c>
      <c r="AQ483" s="38" t="s">
        <v>1677</v>
      </c>
      <c r="AR483" s="33" t="s">
        <v>1676</v>
      </c>
      <c r="AS483" s="33" t="s">
        <v>1677</v>
      </c>
      <c r="AT483" s="35" t="s">
        <v>1674</v>
      </c>
      <c r="AU483" s="55">
        <f>RANK(AP483,$AP$5:$AP$811,0)</f>
        <v>690</v>
      </c>
      <c r="AV483" s="55">
        <f>RANK(AW483,$AW$5:$AW$811,0)</f>
        <v>479</v>
      </c>
      <c r="AW483" s="55">
        <f>AN483*AO483</f>
        <v>13.472956722249455</v>
      </c>
    </row>
    <row r="484" spans="3:49" x14ac:dyDescent="0.25">
      <c r="C484" s="19" t="s">
        <v>1542</v>
      </c>
      <c r="D484" s="6" t="s">
        <v>1543</v>
      </c>
      <c r="E484" s="6" t="s">
        <v>15</v>
      </c>
      <c r="F484" s="6" t="s">
        <v>16</v>
      </c>
      <c r="G484" s="13">
        <v>96.399152091458603</v>
      </c>
      <c r="H484" s="11">
        <v>1160087.66666667</v>
      </c>
      <c r="I484" s="8">
        <v>42.860777058279403</v>
      </c>
      <c r="J484" s="9">
        <v>0.41457079645289002</v>
      </c>
      <c r="K484" s="9">
        <v>4.3051776843531502E-2</v>
      </c>
      <c r="L484" s="9">
        <v>0.804201483526925</v>
      </c>
      <c r="M484" s="9">
        <v>2.2792312451738E-2</v>
      </c>
      <c r="N484" s="10">
        <v>3</v>
      </c>
      <c r="O484" s="10">
        <v>0</v>
      </c>
      <c r="P484" s="10">
        <v>154</v>
      </c>
      <c r="Q484" s="9">
        <v>0.849067936797404</v>
      </c>
      <c r="R484" s="9">
        <v>2.2792312451738E-2</v>
      </c>
      <c r="S484" s="9">
        <v>9.6269000460617205E-2</v>
      </c>
      <c r="T484" s="10">
        <v>117</v>
      </c>
      <c r="U484" s="10">
        <v>1399</v>
      </c>
      <c r="V484" s="10">
        <v>5</v>
      </c>
      <c r="W484" s="10">
        <v>0</v>
      </c>
      <c r="X484" s="10">
        <v>136</v>
      </c>
      <c r="Y484" s="10">
        <v>217</v>
      </c>
      <c r="Z484" s="10">
        <v>0</v>
      </c>
      <c r="AA484" s="10">
        <v>8</v>
      </c>
      <c r="AB484" s="10">
        <v>27</v>
      </c>
      <c r="AC484" s="10">
        <v>2171</v>
      </c>
      <c r="AD484" s="7">
        <v>52.473484848484901</v>
      </c>
      <c r="AE484" s="10">
        <v>369</v>
      </c>
      <c r="AF484" s="10">
        <v>185</v>
      </c>
      <c r="AG484" s="10">
        <v>8</v>
      </c>
      <c r="AH484" s="10">
        <v>819</v>
      </c>
      <c r="AI484" s="10">
        <v>0</v>
      </c>
      <c r="AJ484" s="10">
        <v>1</v>
      </c>
      <c r="AK484" s="14">
        <v>154</v>
      </c>
      <c r="AL484" s="16">
        <v>0</v>
      </c>
      <c r="AM484" s="17">
        <v>4.3566304830307802E-2</v>
      </c>
      <c r="AN484" s="7">
        <v>2.6316993736223999</v>
      </c>
      <c r="AO484" s="7">
        <v>5.0863413088632603</v>
      </c>
      <c r="AP484" s="33">
        <v>0.58316641176572404</v>
      </c>
      <c r="AQ484" s="38" t="s">
        <v>1677</v>
      </c>
      <c r="AR484" s="33" t="s">
        <v>1676</v>
      </c>
      <c r="AS484" s="33" t="s">
        <v>1676</v>
      </c>
      <c r="AT484" s="35" t="s">
        <v>1674</v>
      </c>
      <c r="AU484" s="55">
        <f>RANK(AP484,$AP$5:$AP$811,0)</f>
        <v>759</v>
      </c>
      <c r="AV484" s="55">
        <f>RANK(AW484,$AW$5:$AW$811,0)</f>
        <v>480</v>
      </c>
      <c r="AW484" s="55">
        <f>AN484*AO484</f>
        <v>13.38572123656518</v>
      </c>
    </row>
    <row r="485" spans="3:49" x14ac:dyDescent="0.25">
      <c r="C485" s="19" t="s">
        <v>1530</v>
      </c>
      <c r="D485" s="6" t="s">
        <v>1531</v>
      </c>
      <c r="E485" s="6" t="s">
        <v>15</v>
      </c>
      <c r="F485" s="6" t="s">
        <v>39</v>
      </c>
      <c r="G485" s="13">
        <v>46.8333965362622</v>
      </c>
      <c r="H485" s="11">
        <v>435781.33333333198</v>
      </c>
      <c r="I485" s="8">
        <v>43.1527303754266</v>
      </c>
      <c r="J485" s="9">
        <v>0.54143159530551699</v>
      </c>
      <c r="K485" s="9">
        <v>0.401135890857789</v>
      </c>
      <c r="L485" s="9">
        <v>0.44985673805024901</v>
      </c>
      <c r="M485" s="9">
        <v>0</v>
      </c>
      <c r="N485" s="10">
        <v>2</v>
      </c>
      <c r="O485" s="10">
        <v>0</v>
      </c>
      <c r="P485" s="10">
        <v>32</v>
      </c>
      <c r="Q485" s="9">
        <v>0.85505625353973203</v>
      </c>
      <c r="R485" s="9">
        <v>6.2703368946456599E-4</v>
      </c>
      <c r="S485" s="9">
        <v>6.9727891156462607E-2</v>
      </c>
      <c r="T485" s="10">
        <v>175</v>
      </c>
      <c r="U485" s="10">
        <v>688</v>
      </c>
      <c r="V485" s="10">
        <v>25</v>
      </c>
      <c r="W485" s="10">
        <v>0</v>
      </c>
      <c r="X485" s="10">
        <v>200</v>
      </c>
      <c r="Y485" s="10">
        <v>94</v>
      </c>
      <c r="Z485" s="10">
        <v>2</v>
      </c>
      <c r="AA485" s="10">
        <v>12</v>
      </c>
      <c r="AB485" s="10">
        <v>29</v>
      </c>
      <c r="AC485" s="10">
        <v>1176</v>
      </c>
      <c r="AD485" s="7">
        <v>43.043927648578702</v>
      </c>
      <c r="AE485" s="10">
        <v>169</v>
      </c>
      <c r="AF485" s="10">
        <v>99</v>
      </c>
      <c r="AG485" s="10">
        <v>6</v>
      </c>
      <c r="AH485" s="10">
        <v>402</v>
      </c>
      <c r="AI485" s="10">
        <v>0</v>
      </c>
      <c r="AJ485" s="10">
        <v>5</v>
      </c>
      <c r="AK485" s="14">
        <v>32</v>
      </c>
      <c r="AL485" s="16">
        <v>0</v>
      </c>
      <c r="AM485" s="17">
        <v>4.6427653206738299E-2</v>
      </c>
      <c r="AN485" s="7">
        <v>2.7528900123253299</v>
      </c>
      <c r="AO485" s="7">
        <v>4.8584732125369499</v>
      </c>
      <c r="AP485" s="33">
        <v>0.62096254380364102</v>
      </c>
      <c r="AQ485" s="38" t="s">
        <v>1677</v>
      </c>
      <c r="AR485" s="33" t="s">
        <v>1676</v>
      </c>
      <c r="AS485" s="33" t="s">
        <v>1676</v>
      </c>
      <c r="AT485" s="35" t="s">
        <v>1674</v>
      </c>
      <c r="AU485" s="55">
        <f>RANK(AP485,$AP$5:$AP$811,0)</f>
        <v>753</v>
      </c>
      <c r="AV485" s="55">
        <f>RANK(AW485,$AW$5:$AW$811,0)</f>
        <v>481</v>
      </c>
      <c r="AW485" s="55">
        <f>AN485*AO485</f>
        <v>13.374842381943129</v>
      </c>
    </row>
    <row r="486" spans="3:49" x14ac:dyDescent="0.25">
      <c r="C486" s="19" t="s">
        <v>825</v>
      </c>
      <c r="D486" s="6" t="s">
        <v>826</v>
      </c>
      <c r="E486" s="6" t="s">
        <v>27</v>
      </c>
      <c r="F486" s="6" t="s">
        <v>27</v>
      </c>
      <c r="G486" s="13">
        <v>31.7343895123132</v>
      </c>
      <c r="H486" s="11">
        <v>522197.33333333198</v>
      </c>
      <c r="I486" s="8">
        <v>50.837320574162703</v>
      </c>
      <c r="J486" s="9">
        <v>0.18189535132030299</v>
      </c>
      <c r="K486" s="9">
        <v>7.01306599770755E-3</v>
      </c>
      <c r="L486" s="9">
        <v>0.42113018214452602</v>
      </c>
      <c r="M486" s="9">
        <v>6.0435942436613502E-2</v>
      </c>
      <c r="N486" s="10">
        <v>0</v>
      </c>
      <c r="O486" s="10">
        <v>0</v>
      </c>
      <c r="P486" s="10">
        <v>11</v>
      </c>
      <c r="Q486" s="9">
        <v>0.42457913936137798</v>
      </c>
      <c r="R486" s="9">
        <v>0.57542086063862197</v>
      </c>
      <c r="S486" s="9">
        <v>0.10952380952381</v>
      </c>
      <c r="T486" s="10">
        <v>115</v>
      </c>
      <c r="U486" s="10">
        <v>107</v>
      </c>
      <c r="V486" s="10">
        <v>8</v>
      </c>
      <c r="W486" s="10">
        <v>4</v>
      </c>
      <c r="X486" s="10">
        <v>36</v>
      </c>
      <c r="Y486" s="10">
        <v>20</v>
      </c>
      <c r="Z486" s="10">
        <v>0</v>
      </c>
      <c r="AA486" s="10">
        <v>4</v>
      </c>
      <c r="AB486" s="10">
        <v>4</v>
      </c>
      <c r="AC486" s="10">
        <v>210</v>
      </c>
      <c r="AD486" s="7">
        <v>16.577777777777801</v>
      </c>
      <c r="AE486" s="10">
        <v>16</v>
      </c>
      <c r="AF486" s="10">
        <v>12</v>
      </c>
      <c r="AG486" s="10">
        <v>1</v>
      </c>
      <c r="AH486" s="10">
        <v>47</v>
      </c>
      <c r="AI486" s="10">
        <v>0</v>
      </c>
      <c r="AJ486" s="10">
        <v>0</v>
      </c>
      <c r="AK486" s="14">
        <v>11</v>
      </c>
      <c r="AL486" s="16">
        <v>0</v>
      </c>
      <c r="AM486" s="17">
        <v>0.464716211369048</v>
      </c>
      <c r="AN486" s="7">
        <v>10.1100108723817</v>
      </c>
      <c r="AO486" s="7">
        <v>1.30522860110979</v>
      </c>
      <c r="AP486" s="33">
        <v>6.1323371974967902</v>
      </c>
      <c r="AQ486" s="38" t="s">
        <v>1676</v>
      </c>
      <c r="AR486" s="33" t="s">
        <v>1676</v>
      </c>
      <c r="AS486" s="33" t="s">
        <v>1677</v>
      </c>
      <c r="AT486" s="35" t="s">
        <v>1673</v>
      </c>
      <c r="AU486" s="55">
        <f>RANK(AP486,$AP$5:$AP$811,0)</f>
        <v>400</v>
      </c>
      <c r="AV486" s="55">
        <f>RANK(AW486,$AW$5:$AW$811,0)</f>
        <v>482</v>
      </c>
      <c r="AW486" s="55">
        <f>AN486*AO486</f>
        <v>13.195875348163534</v>
      </c>
    </row>
    <row r="487" spans="3:49" x14ac:dyDescent="0.25">
      <c r="C487" s="19" t="s">
        <v>825</v>
      </c>
      <c r="D487" s="6" t="s">
        <v>826</v>
      </c>
      <c r="E487" s="6" t="s">
        <v>27</v>
      </c>
      <c r="F487" s="6" t="s">
        <v>27</v>
      </c>
      <c r="G487" s="13">
        <v>31.7343895123132</v>
      </c>
      <c r="H487" s="11">
        <v>522197.33333333198</v>
      </c>
      <c r="I487" s="8">
        <v>38.3333333333333</v>
      </c>
      <c r="J487" s="9">
        <v>0.25090329564521602</v>
      </c>
      <c r="K487" s="9">
        <v>0.15354392204614001</v>
      </c>
      <c r="L487" s="9">
        <v>0.77480990112314896</v>
      </c>
      <c r="M487" s="9">
        <v>1.75462465590655E-2</v>
      </c>
      <c r="N487" s="10">
        <v>0</v>
      </c>
      <c r="O487" s="10">
        <v>0</v>
      </c>
      <c r="P487" s="10">
        <v>4</v>
      </c>
      <c r="Q487" s="9">
        <v>0.92835382316928905</v>
      </c>
      <c r="R487" s="9">
        <v>1.75462465590655E-2</v>
      </c>
      <c r="S487" s="9">
        <v>2.7777777777777801E-2</v>
      </c>
      <c r="T487" s="10">
        <v>2</v>
      </c>
      <c r="U487" s="10">
        <v>13</v>
      </c>
      <c r="V487" s="10">
        <v>0</v>
      </c>
      <c r="W487" s="10">
        <v>0</v>
      </c>
      <c r="X487" s="10">
        <v>51</v>
      </c>
      <c r="Y487" s="10">
        <v>1</v>
      </c>
      <c r="Z487" s="10">
        <v>0</v>
      </c>
      <c r="AA487" s="10">
        <v>0</v>
      </c>
      <c r="AB487" s="10">
        <v>0</v>
      </c>
      <c r="AC487" s="10">
        <v>72</v>
      </c>
      <c r="AD487" s="7">
        <v>1.6666666666666601</v>
      </c>
      <c r="AE487" s="10">
        <v>2</v>
      </c>
      <c r="AF487" s="10">
        <v>3</v>
      </c>
      <c r="AG487" s="10">
        <v>1</v>
      </c>
      <c r="AH487" s="10">
        <v>10</v>
      </c>
      <c r="AI487" s="10">
        <v>0</v>
      </c>
      <c r="AJ487" s="10">
        <v>0</v>
      </c>
      <c r="AK487" s="14">
        <v>4</v>
      </c>
      <c r="AL487" s="16">
        <v>0</v>
      </c>
      <c r="AM487" s="17">
        <v>0.113306135228776</v>
      </c>
      <c r="AN487" s="7">
        <v>10.1100108723817</v>
      </c>
      <c r="AO487" s="7">
        <v>1.30522860110979</v>
      </c>
      <c r="AP487" s="33">
        <v>1.4951736366610899</v>
      </c>
      <c r="AQ487" s="38" t="s">
        <v>1677</v>
      </c>
      <c r="AR487" s="33" t="s">
        <v>1676</v>
      </c>
      <c r="AS487" s="33" t="s">
        <v>1677</v>
      </c>
      <c r="AT487" s="35" t="s">
        <v>1674</v>
      </c>
      <c r="AU487" s="55">
        <f>RANK(AP487,$AP$5:$AP$811,0)</f>
        <v>657</v>
      </c>
      <c r="AV487" s="55">
        <f>RANK(AW487,$AW$5:$AW$811,0)</f>
        <v>482</v>
      </c>
      <c r="AW487" s="55">
        <f>AN487*AO487</f>
        <v>13.195875348163534</v>
      </c>
    </row>
    <row r="488" spans="3:49" x14ac:dyDescent="0.25">
      <c r="C488" s="19" t="s">
        <v>1128</v>
      </c>
      <c r="D488" s="6" t="s">
        <v>1129</v>
      </c>
      <c r="E488" s="6" t="s">
        <v>15</v>
      </c>
      <c r="F488" s="6" t="s">
        <v>448</v>
      </c>
      <c r="G488" s="13">
        <v>1.9566638675396599</v>
      </c>
      <c r="H488" s="11">
        <v>900677</v>
      </c>
      <c r="I488" s="8">
        <v>42.65625</v>
      </c>
      <c r="J488" s="9">
        <v>0.13067843722775799</v>
      </c>
      <c r="K488" s="9">
        <v>0</v>
      </c>
      <c r="L488" s="9">
        <v>1</v>
      </c>
      <c r="M488" s="9">
        <v>0</v>
      </c>
      <c r="N488" s="10">
        <v>0</v>
      </c>
      <c r="O488" s="10">
        <v>0</v>
      </c>
      <c r="P488" s="10">
        <v>0</v>
      </c>
      <c r="Q488" s="9">
        <v>1</v>
      </c>
      <c r="R488" s="9">
        <v>0</v>
      </c>
      <c r="S488" s="9">
        <v>3.03030303030303E-2</v>
      </c>
      <c r="T488" s="10">
        <v>9</v>
      </c>
      <c r="U488" s="10">
        <v>23</v>
      </c>
      <c r="V488" s="10">
        <v>0</v>
      </c>
      <c r="W488" s="10">
        <v>0</v>
      </c>
      <c r="X488" s="10">
        <v>1</v>
      </c>
      <c r="Y488" s="10">
        <v>1</v>
      </c>
      <c r="Z488" s="10">
        <v>0</v>
      </c>
      <c r="AA488" s="10">
        <v>0</v>
      </c>
      <c r="AB488" s="10">
        <v>0</v>
      </c>
      <c r="AC488" s="10">
        <v>33</v>
      </c>
      <c r="AD488" s="7">
        <v>69.8</v>
      </c>
      <c r="AE488" s="10">
        <v>1</v>
      </c>
      <c r="AF488" s="10">
        <v>0</v>
      </c>
      <c r="AG488" s="10">
        <v>0</v>
      </c>
      <c r="AH488" s="10">
        <v>7</v>
      </c>
      <c r="AI488" s="10">
        <v>0</v>
      </c>
      <c r="AJ488" s="10">
        <v>0</v>
      </c>
      <c r="AK488" s="14">
        <v>0</v>
      </c>
      <c r="AL488" s="16">
        <v>0</v>
      </c>
      <c r="AM488" s="17">
        <v>0.20027341921955599</v>
      </c>
      <c r="AN488" s="7">
        <v>42.664355796633203</v>
      </c>
      <c r="AO488" s="7">
        <v>0.30665873081853201</v>
      </c>
      <c r="AP488" s="33">
        <v>2.6202566922086699</v>
      </c>
      <c r="AQ488" s="38" t="s">
        <v>1677</v>
      </c>
      <c r="AR488" s="33" t="s">
        <v>1675</v>
      </c>
      <c r="AS488" s="33" t="s">
        <v>1677</v>
      </c>
      <c r="AT488" s="35" t="s">
        <v>1674</v>
      </c>
      <c r="AU488" s="55">
        <f>RANK(AP488,$AP$5:$AP$811,0)</f>
        <v>551</v>
      </c>
      <c r="AV488" s="55">
        <f>RANK(AW488,$AW$5:$AW$811,0)</f>
        <v>484</v>
      </c>
      <c r="AW488" s="55">
        <f>AN488*AO488</f>
        <v>13.083397199785818</v>
      </c>
    </row>
    <row r="489" spans="3:49" x14ac:dyDescent="0.25">
      <c r="C489" s="19" t="s">
        <v>811</v>
      </c>
      <c r="D489" s="6" t="s">
        <v>812</v>
      </c>
      <c r="E489" s="6" t="s">
        <v>27</v>
      </c>
      <c r="F489" s="6" t="s">
        <v>28</v>
      </c>
      <c r="G489" s="13">
        <v>6.4540610316084797</v>
      </c>
      <c r="H489" s="11">
        <v>946069</v>
      </c>
      <c r="I489" s="8">
        <v>43.4375</v>
      </c>
      <c r="J489" s="9">
        <v>9.4754760675552996E-2</v>
      </c>
      <c r="K489" s="9">
        <v>0.105253713390629</v>
      </c>
      <c r="L489" s="9">
        <v>0.130938560398554</v>
      </c>
      <c r="M489" s="9">
        <v>0.57400749219770097</v>
      </c>
      <c r="N489" s="10">
        <v>0</v>
      </c>
      <c r="O489" s="10">
        <v>0</v>
      </c>
      <c r="P489" s="10">
        <v>3</v>
      </c>
      <c r="Q489" s="9">
        <v>0</v>
      </c>
      <c r="R489" s="9">
        <v>0.98053681097342404</v>
      </c>
      <c r="S489" s="9">
        <v>3.125E-2</v>
      </c>
      <c r="T489" s="10">
        <v>25</v>
      </c>
      <c r="U489" s="10">
        <v>19</v>
      </c>
      <c r="V489" s="10">
        <v>0</v>
      </c>
      <c r="W489" s="10">
        <v>0</v>
      </c>
      <c r="X489" s="10">
        <v>50</v>
      </c>
      <c r="Y489" s="10">
        <v>2</v>
      </c>
      <c r="Z489" s="10">
        <v>0</v>
      </c>
      <c r="AA489" s="10">
        <v>1</v>
      </c>
      <c r="AB489" s="10">
        <v>1</v>
      </c>
      <c r="AC489" s="10">
        <v>96</v>
      </c>
      <c r="AD489" s="7">
        <v>14.421052631578901</v>
      </c>
      <c r="AE489" s="10">
        <v>6</v>
      </c>
      <c r="AF489" s="10">
        <v>4</v>
      </c>
      <c r="AG489" s="10">
        <v>5</v>
      </c>
      <c r="AH489" s="10">
        <v>22</v>
      </c>
      <c r="AI489" s="10">
        <v>1</v>
      </c>
      <c r="AJ489" s="10">
        <v>0</v>
      </c>
      <c r="AK489" s="14">
        <v>3</v>
      </c>
      <c r="AL489" s="16">
        <v>0</v>
      </c>
      <c r="AM489" s="17">
        <v>0.48867217604034602</v>
      </c>
      <c r="AN489" s="7">
        <v>2.0337819193622502</v>
      </c>
      <c r="AO489" s="7">
        <v>6.3814734881975097</v>
      </c>
      <c r="AP489" s="33">
        <v>6.3422442486149402</v>
      </c>
      <c r="AQ489" s="38" t="s">
        <v>1676</v>
      </c>
      <c r="AR489" s="33" t="s">
        <v>1677</v>
      </c>
      <c r="AS489" s="33" t="s">
        <v>1675</v>
      </c>
      <c r="AT489" s="35" t="s">
        <v>1673</v>
      </c>
      <c r="AU489" s="55">
        <f>RANK(AP489,$AP$5:$AP$811,0)</f>
        <v>393</v>
      </c>
      <c r="AV489" s="55">
        <f>RANK(AW489,$AW$5:$AW$811,0)</f>
        <v>485</v>
      </c>
      <c r="AW489" s="55">
        <f>AN489*AO489</f>
        <v>12.978525399185646</v>
      </c>
    </row>
    <row r="490" spans="3:49" x14ac:dyDescent="0.25">
      <c r="C490" s="19" t="s">
        <v>1158</v>
      </c>
      <c r="D490" s="6" t="s">
        <v>1159</v>
      </c>
      <c r="E490" s="6" t="s">
        <v>15</v>
      </c>
      <c r="F490" s="6" t="s">
        <v>39</v>
      </c>
      <c r="G490" s="13">
        <v>52.049074522983403</v>
      </c>
      <c r="H490" s="11">
        <v>536787</v>
      </c>
      <c r="I490" s="8">
        <v>42.115122615803699</v>
      </c>
      <c r="J490" s="9">
        <v>0.32238316169800302</v>
      </c>
      <c r="K490" s="9">
        <v>0.82935887987659496</v>
      </c>
      <c r="L490" s="9">
        <v>2.1263562235548299E-2</v>
      </c>
      <c r="M490" s="9">
        <v>1.5221179275993499E-3</v>
      </c>
      <c r="N490" s="10">
        <v>6</v>
      </c>
      <c r="O490" s="10">
        <v>0</v>
      </c>
      <c r="P490" s="10">
        <v>66</v>
      </c>
      <c r="Q490" s="9">
        <v>0.73797842950908998</v>
      </c>
      <c r="R490" s="9">
        <v>0.114166130530653</v>
      </c>
      <c r="S490" s="9">
        <v>0.17755102040816301</v>
      </c>
      <c r="T490" s="10">
        <v>143</v>
      </c>
      <c r="U490" s="10">
        <v>556</v>
      </c>
      <c r="V490" s="10">
        <v>6</v>
      </c>
      <c r="W490" s="10">
        <v>0</v>
      </c>
      <c r="X490" s="10">
        <v>305</v>
      </c>
      <c r="Y490" s="10">
        <v>140</v>
      </c>
      <c r="Z490" s="10">
        <v>0</v>
      </c>
      <c r="AA490" s="10">
        <v>22</v>
      </c>
      <c r="AB490" s="10">
        <v>42</v>
      </c>
      <c r="AC490" s="10">
        <v>1470</v>
      </c>
      <c r="AD490" s="7">
        <v>26.442359249329801</v>
      </c>
      <c r="AE490" s="10">
        <v>119</v>
      </c>
      <c r="AF490" s="10">
        <v>94</v>
      </c>
      <c r="AG490" s="10">
        <v>13</v>
      </c>
      <c r="AH490" s="10">
        <v>384</v>
      </c>
      <c r="AI490" s="10">
        <v>0</v>
      </c>
      <c r="AJ490" s="10">
        <v>4</v>
      </c>
      <c r="AK490" s="14">
        <v>66</v>
      </c>
      <c r="AL490" s="16">
        <v>0</v>
      </c>
      <c r="AM490" s="17">
        <v>0.19288469990856399</v>
      </c>
      <c r="AN490" s="7">
        <v>4.8346316900090001</v>
      </c>
      <c r="AO490" s="7">
        <v>2.5914160092871099</v>
      </c>
      <c r="AP490" s="33">
        <v>2.41656405634214</v>
      </c>
      <c r="AQ490" s="38" t="s">
        <v>1677</v>
      </c>
      <c r="AR490" s="33" t="s">
        <v>1676</v>
      </c>
      <c r="AS490" s="33" t="s">
        <v>1677</v>
      </c>
      <c r="AT490" s="35" t="s">
        <v>1674</v>
      </c>
      <c r="AU490" s="55">
        <f>RANK(AP490,$AP$5:$AP$811,0)</f>
        <v>566</v>
      </c>
      <c r="AV490" s="55">
        <f>RANK(AW490,$AW$5:$AW$811,0)</f>
        <v>486</v>
      </c>
      <c r="AW490" s="55">
        <f>AN490*AO490</f>
        <v>12.528541960496119</v>
      </c>
    </row>
    <row r="491" spans="3:49" x14ac:dyDescent="0.25">
      <c r="C491" s="19" t="s">
        <v>841</v>
      </c>
      <c r="D491" s="6" t="s">
        <v>842</v>
      </c>
      <c r="E491" s="6" t="s">
        <v>15</v>
      </c>
      <c r="F491" s="6" t="s">
        <v>131</v>
      </c>
      <c r="G491" s="13">
        <v>5.9049944677557198</v>
      </c>
      <c r="H491" s="11">
        <v>539118.33333333302</v>
      </c>
      <c r="I491" s="8">
        <v>45.738636363636303</v>
      </c>
      <c r="J491" s="9">
        <v>0.83434199766684103</v>
      </c>
      <c r="K491" s="9">
        <v>0.20959729817751799</v>
      </c>
      <c r="L491" s="9">
        <v>0.51037539262806098</v>
      </c>
      <c r="M491" s="9">
        <v>0.113453795323931</v>
      </c>
      <c r="N491" s="10">
        <v>0</v>
      </c>
      <c r="O491" s="10">
        <v>0</v>
      </c>
      <c r="P491" s="10">
        <v>7</v>
      </c>
      <c r="Q491" s="9">
        <v>0.51037539262806098</v>
      </c>
      <c r="R491" s="9">
        <v>0.323051093501451</v>
      </c>
      <c r="S491" s="9">
        <v>0.18181818181818199</v>
      </c>
      <c r="T491" s="10">
        <v>28</v>
      </c>
      <c r="U491" s="10">
        <v>44</v>
      </c>
      <c r="V491" s="10">
        <v>0</v>
      </c>
      <c r="W491" s="10">
        <v>0</v>
      </c>
      <c r="X491" s="10">
        <v>18</v>
      </c>
      <c r="Y491" s="10">
        <v>17</v>
      </c>
      <c r="Z491" s="10">
        <v>0</v>
      </c>
      <c r="AA491" s="10">
        <v>0</v>
      </c>
      <c r="AB491" s="10">
        <v>1</v>
      </c>
      <c r="AC491" s="10">
        <v>88</v>
      </c>
      <c r="AD491" s="7">
        <v>29.4054054054053</v>
      </c>
      <c r="AE491" s="10">
        <v>11</v>
      </c>
      <c r="AF491" s="10">
        <v>12</v>
      </c>
      <c r="AG491" s="10">
        <v>0</v>
      </c>
      <c r="AH491" s="10">
        <v>38</v>
      </c>
      <c r="AI491" s="10">
        <v>0</v>
      </c>
      <c r="AJ491" s="10">
        <v>0</v>
      </c>
      <c r="AK491" s="14">
        <v>7</v>
      </c>
      <c r="AL491" s="16">
        <v>0</v>
      </c>
      <c r="AM491" s="17">
        <v>0.46973852948649197</v>
      </c>
      <c r="AN491" s="7">
        <v>3.6498765489092402</v>
      </c>
      <c r="AO491" s="7">
        <v>3.4316811104226201</v>
      </c>
      <c r="AP491" s="33">
        <v>5.8835748581649998</v>
      </c>
      <c r="AQ491" s="38" t="s">
        <v>1676</v>
      </c>
      <c r="AR491" s="33" t="s">
        <v>1676</v>
      </c>
      <c r="AS491" s="33" t="s">
        <v>1677</v>
      </c>
      <c r="AT491" s="35" t="s">
        <v>1673</v>
      </c>
      <c r="AU491" s="55">
        <f>RANK(AP491,$AP$5:$AP$811,0)</f>
        <v>408</v>
      </c>
      <c r="AV491" s="55">
        <f>RANK(AW491,$AW$5:$AW$811,0)</f>
        <v>487</v>
      </c>
      <c r="AW491" s="55">
        <f>AN491*AO491</f>
        <v>12.525212408266341</v>
      </c>
    </row>
    <row r="492" spans="3:49" x14ac:dyDescent="0.25">
      <c r="C492" s="19" t="s">
        <v>1044</v>
      </c>
      <c r="D492" s="6" t="s">
        <v>1045</v>
      </c>
      <c r="E492" s="6" t="s">
        <v>15</v>
      </c>
      <c r="F492" s="6" t="s">
        <v>131</v>
      </c>
      <c r="G492" s="13">
        <v>18.300000949378401</v>
      </c>
      <c r="H492" s="11">
        <v>313014.33333333302</v>
      </c>
      <c r="I492" s="8">
        <v>44.133663366336599</v>
      </c>
      <c r="J492" s="9">
        <v>0</v>
      </c>
      <c r="K492" s="9">
        <v>3.5836446210293103E-2</v>
      </c>
      <c r="L492" s="9">
        <v>0.71182303398581004</v>
      </c>
      <c r="M492" s="9">
        <v>0.13353481150687799</v>
      </c>
      <c r="N492" s="10">
        <v>2</v>
      </c>
      <c r="O492" s="10">
        <v>0</v>
      </c>
      <c r="P492" s="10">
        <v>18</v>
      </c>
      <c r="Q492" s="9">
        <v>0.74765948019610395</v>
      </c>
      <c r="R492" s="9">
        <v>0.17334548984392401</v>
      </c>
      <c r="S492" s="9">
        <v>5.1851851851851899E-2</v>
      </c>
      <c r="T492" s="10">
        <v>96</v>
      </c>
      <c r="U492" s="10">
        <v>150</v>
      </c>
      <c r="V492" s="10">
        <v>0</v>
      </c>
      <c r="W492" s="10">
        <v>1</v>
      </c>
      <c r="X492" s="10">
        <v>124</v>
      </c>
      <c r="Y492" s="10">
        <v>65</v>
      </c>
      <c r="Z492" s="10">
        <v>0</v>
      </c>
      <c r="AA492" s="10">
        <v>10</v>
      </c>
      <c r="AB492" s="10">
        <v>11</v>
      </c>
      <c r="AC492" s="10">
        <v>405</v>
      </c>
      <c r="AD492" s="7">
        <v>37.386740331491701</v>
      </c>
      <c r="AE492" s="10">
        <v>57</v>
      </c>
      <c r="AF492" s="10">
        <v>65</v>
      </c>
      <c r="AG492" s="10">
        <v>5</v>
      </c>
      <c r="AH492" s="10">
        <v>184</v>
      </c>
      <c r="AI492" s="10">
        <v>0</v>
      </c>
      <c r="AJ492" s="10">
        <v>0</v>
      </c>
      <c r="AK492" s="14">
        <v>18</v>
      </c>
      <c r="AL492" s="16">
        <v>0</v>
      </c>
      <c r="AM492" s="17">
        <v>0.270794266903294</v>
      </c>
      <c r="AN492" s="7">
        <v>4.5889215687496696</v>
      </c>
      <c r="AO492" s="7">
        <v>2.7266147913210101</v>
      </c>
      <c r="AP492" s="33">
        <v>3.3882378282675298</v>
      </c>
      <c r="AQ492" s="38" t="s">
        <v>1677</v>
      </c>
      <c r="AR492" s="33" t="s">
        <v>1676</v>
      </c>
      <c r="AS492" s="33" t="s">
        <v>1677</v>
      </c>
      <c r="AT492" s="35" t="s">
        <v>1673</v>
      </c>
      <c r="AU492" s="55">
        <f>RANK(AP492,$AP$5:$AP$811,0)</f>
        <v>509</v>
      </c>
      <c r="AV492" s="55">
        <f>RANK(AW492,$AW$5:$AW$811,0)</f>
        <v>488</v>
      </c>
      <c r="AW492" s="55">
        <f>AN492*AO492</f>
        <v>12.512221425564864</v>
      </c>
    </row>
    <row r="493" spans="3:49" x14ac:dyDescent="0.25">
      <c r="C493" s="19" t="s">
        <v>1360</v>
      </c>
      <c r="D493" s="6" t="s">
        <v>1361</v>
      </c>
      <c r="E493" s="6" t="s">
        <v>15</v>
      </c>
      <c r="F493" s="6" t="s">
        <v>16</v>
      </c>
      <c r="G493" s="13">
        <v>179.37887395217999</v>
      </c>
      <c r="H493" s="11">
        <v>1278710</v>
      </c>
      <c r="I493" s="8">
        <v>42.6747792889525</v>
      </c>
      <c r="J493" s="9">
        <v>0.33000737885976</v>
      </c>
      <c r="K493" s="9">
        <v>1.9962690901008801E-2</v>
      </c>
      <c r="L493" s="9">
        <v>0.83861133260727505</v>
      </c>
      <c r="M493" s="9">
        <v>2.8350140486743301E-2</v>
      </c>
      <c r="N493" s="10">
        <v>7</v>
      </c>
      <c r="O493" s="10">
        <v>6</v>
      </c>
      <c r="P493" s="10">
        <v>207</v>
      </c>
      <c r="Q493" s="9">
        <v>0.85789799761887697</v>
      </c>
      <c r="R493" s="9">
        <v>2.9967176638941599E-2</v>
      </c>
      <c r="S493" s="9">
        <v>0.132954814289094</v>
      </c>
      <c r="T493" s="10">
        <v>337</v>
      </c>
      <c r="U493" s="10">
        <v>2666</v>
      </c>
      <c r="V493" s="10">
        <v>22</v>
      </c>
      <c r="W493" s="10">
        <v>0</v>
      </c>
      <c r="X493" s="10">
        <v>303</v>
      </c>
      <c r="Y493" s="10">
        <v>459</v>
      </c>
      <c r="Z493" s="10">
        <v>20</v>
      </c>
      <c r="AA493" s="10">
        <v>24</v>
      </c>
      <c r="AB493" s="10">
        <v>43</v>
      </c>
      <c r="AC493" s="10">
        <v>4227</v>
      </c>
      <c r="AD493" s="7">
        <v>50.410532615200502</v>
      </c>
      <c r="AE493" s="10">
        <v>855</v>
      </c>
      <c r="AF493" s="10">
        <v>356</v>
      </c>
      <c r="AG493" s="10">
        <v>18</v>
      </c>
      <c r="AH493" s="10">
        <v>1719</v>
      </c>
      <c r="AI493" s="10">
        <v>0</v>
      </c>
      <c r="AJ493" s="10">
        <v>5</v>
      </c>
      <c r="AK493" s="14">
        <v>207</v>
      </c>
      <c r="AL493" s="16">
        <v>0</v>
      </c>
      <c r="AM493" s="17">
        <v>0.113695586072286</v>
      </c>
      <c r="AN493" s="7">
        <v>2.3250058308614601</v>
      </c>
      <c r="AO493" s="7">
        <v>5.3455625396453996</v>
      </c>
      <c r="AP493" s="33">
        <v>1.41306150686156</v>
      </c>
      <c r="AQ493" s="38" t="s">
        <v>1677</v>
      </c>
      <c r="AR493" s="33" t="s">
        <v>1677</v>
      </c>
      <c r="AS493" s="33" t="s">
        <v>1676</v>
      </c>
      <c r="AT493" s="35" t="s">
        <v>1674</v>
      </c>
      <c r="AU493" s="55">
        <f>RANK(AP493,$AP$5:$AP$811,0)</f>
        <v>668</v>
      </c>
      <c r="AV493" s="55">
        <f>RANK(AW493,$AW$5:$AW$811,0)</f>
        <v>489</v>
      </c>
      <c r="AW493" s="55">
        <f>AN493*AO493</f>
        <v>12.428464073910149</v>
      </c>
    </row>
    <row r="494" spans="3:49" x14ac:dyDescent="0.25">
      <c r="C494" s="19" t="s">
        <v>757</v>
      </c>
      <c r="D494" s="6" t="s">
        <v>758</v>
      </c>
      <c r="E494" s="6" t="s">
        <v>27</v>
      </c>
      <c r="F494" s="6" t="s">
        <v>27</v>
      </c>
      <c r="G494" s="13">
        <v>30.144329370929</v>
      </c>
      <c r="H494" s="11">
        <v>253743.66666666701</v>
      </c>
      <c r="I494" s="8">
        <v>43.898176291793298</v>
      </c>
      <c r="J494" s="9">
        <v>0.22297624613532499</v>
      </c>
      <c r="K494" s="9">
        <v>2.0775063376758198E-3</v>
      </c>
      <c r="L494" s="9">
        <v>0.46336514838834503</v>
      </c>
      <c r="M494" s="9">
        <v>0.21018456426016999</v>
      </c>
      <c r="N494" s="10">
        <v>14</v>
      </c>
      <c r="O494" s="10">
        <v>1</v>
      </c>
      <c r="P494" s="10">
        <v>53</v>
      </c>
      <c r="Q494" s="9">
        <v>0.46362634818738402</v>
      </c>
      <c r="R494" s="9">
        <v>0.46108176565586501</v>
      </c>
      <c r="S494" s="9">
        <v>4.8632218844984802E-2</v>
      </c>
      <c r="T494" s="10">
        <v>130</v>
      </c>
      <c r="U494" s="10">
        <v>337</v>
      </c>
      <c r="V494" s="10">
        <v>0</v>
      </c>
      <c r="W494" s="10">
        <v>4</v>
      </c>
      <c r="X494" s="10">
        <v>161</v>
      </c>
      <c r="Y494" s="10">
        <v>56</v>
      </c>
      <c r="Z494" s="10">
        <v>0</v>
      </c>
      <c r="AA494" s="10">
        <v>5</v>
      </c>
      <c r="AB494" s="10">
        <v>12</v>
      </c>
      <c r="AC494" s="10">
        <v>658</v>
      </c>
      <c r="AD494" s="7">
        <v>46.9527559055118</v>
      </c>
      <c r="AE494" s="10">
        <v>90</v>
      </c>
      <c r="AF494" s="10">
        <v>26</v>
      </c>
      <c r="AG494" s="10">
        <v>2</v>
      </c>
      <c r="AH494" s="10">
        <v>265</v>
      </c>
      <c r="AI494" s="10">
        <v>2</v>
      </c>
      <c r="AJ494" s="10">
        <v>0</v>
      </c>
      <c r="AK494" s="14">
        <v>53</v>
      </c>
      <c r="AL494" s="16">
        <v>0</v>
      </c>
      <c r="AM494" s="17">
        <v>0.61225966247631203</v>
      </c>
      <c r="AN494" s="7">
        <v>2.9222733753785102</v>
      </c>
      <c r="AO494" s="7">
        <v>4.2368599386834003</v>
      </c>
      <c r="AP494" s="33">
        <v>7.5805479017505597</v>
      </c>
      <c r="AQ494" s="38" t="s">
        <v>1676</v>
      </c>
      <c r="AR494" s="33" t="s">
        <v>1676</v>
      </c>
      <c r="AS494" s="33" t="s">
        <v>1676</v>
      </c>
      <c r="AT494" s="35" t="s">
        <v>1673</v>
      </c>
      <c r="AU494" s="55">
        <f>RANK(AP494,$AP$5:$AP$811,0)</f>
        <v>366</v>
      </c>
      <c r="AV494" s="55">
        <f>RANK(AW494,$AW$5:$AW$811,0)</f>
        <v>490</v>
      </c>
      <c r="AW494" s="55">
        <f>AN494*AO494</f>
        <v>12.381262994022327</v>
      </c>
    </row>
    <row r="495" spans="3:49" x14ac:dyDescent="0.25">
      <c r="C495" s="19" t="s">
        <v>1096</v>
      </c>
      <c r="D495" s="6" t="s">
        <v>1097</v>
      </c>
      <c r="E495" s="6" t="s">
        <v>27</v>
      </c>
      <c r="F495" s="6" t="s">
        <v>163</v>
      </c>
      <c r="G495" s="13">
        <v>1.08355676522779</v>
      </c>
      <c r="H495" s="11">
        <v>1053694.66666667</v>
      </c>
      <c r="I495" s="8">
        <v>44.615384615384599</v>
      </c>
      <c r="J495" s="9">
        <v>3.9346703900067899E-2</v>
      </c>
      <c r="K495" s="9">
        <v>0</v>
      </c>
      <c r="L495" s="9">
        <v>1</v>
      </c>
      <c r="M495" s="9">
        <v>0</v>
      </c>
      <c r="N495" s="10">
        <v>0</v>
      </c>
      <c r="O495" s="10">
        <v>0</v>
      </c>
      <c r="P495" s="10">
        <v>0</v>
      </c>
      <c r="Q495" s="9">
        <v>1</v>
      </c>
      <c r="R495" s="9">
        <v>0</v>
      </c>
      <c r="S495" s="9">
        <v>0</v>
      </c>
      <c r="T495" s="10">
        <v>3</v>
      </c>
      <c r="U495" s="10">
        <v>8</v>
      </c>
      <c r="V495" s="10">
        <v>0</v>
      </c>
      <c r="W495" s="10">
        <v>0</v>
      </c>
      <c r="X495" s="10">
        <v>5</v>
      </c>
      <c r="Y495" s="10">
        <v>0</v>
      </c>
      <c r="Z495" s="10">
        <v>0</v>
      </c>
      <c r="AA495" s="10">
        <v>0</v>
      </c>
      <c r="AB495" s="10">
        <v>0</v>
      </c>
      <c r="AC495" s="10">
        <v>13</v>
      </c>
      <c r="AD495" s="7">
        <v>12.5</v>
      </c>
      <c r="AE495" s="10">
        <v>1</v>
      </c>
      <c r="AF495" s="10">
        <v>1</v>
      </c>
      <c r="AG495" s="10">
        <v>0</v>
      </c>
      <c r="AH495" s="10">
        <v>4</v>
      </c>
      <c r="AI495" s="10">
        <v>0</v>
      </c>
      <c r="AJ495" s="10">
        <v>0</v>
      </c>
      <c r="AK495" s="14">
        <v>0</v>
      </c>
      <c r="AL495" s="16">
        <v>0</v>
      </c>
      <c r="AM495" s="17">
        <v>0.23714319510125301</v>
      </c>
      <c r="AN495" s="7">
        <v>3.7762001801997802</v>
      </c>
      <c r="AO495" s="7">
        <v>3.1907589245213202</v>
      </c>
      <c r="AP495" s="33">
        <v>2.8573251787201399</v>
      </c>
      <c r="AQ495" s="38" t="s">
        <v>1677</v>
      </c>
      <c r="AR495" s="33" t="s">
        <v>1676</v>
      </c>
      <c r="AS495" s="33" t="s">
        <v>1677</v>
      </c>
      <c r="AT495" s="35" t="s">
        <v>1673</v>
      </c>
      <c r="AU495" s="55">
        <f>RANK(AP495,$AP$5:$AP$811,0)</f>
        <v>535</v>
      </c>
      <c r="AV495" s="55">
        <f>RANK(AW495,$AW$5:$AW$811,0)</f>
        <v>491</v>
      </c>
      <c r="AW495" s="55">
        <f>AN495*AO495</f>
        <v>12.048944425751467</v>
      </c>
    </row>
    <row r="496" spans="3:49" x14ac:dyDescent="0.25">
      <c r="C496" s="19" t="s">
        <v>725</v>
      </c>
      <c r="D496" s="6" t="s">
        <v>726</v>
      </c>
      <c r="E496" s="6" t="s">
        <v>27</v>
      </c>
      <c r="F496" s="6" t="s">
        <v>27</v>
      </c>
      <c r="G496" s="13">
        <v>11.278821916154699</v>
      </c>
      <c r="H496" s="11">
        <v>817731.66666666698</v>
      </c>
      <c r="I496" s="8">
        <v>40.473372781065102</v>
      </c>
      <c r="J496" s="9">
        <v>0.31824880265890498</v>
      </c>
      <c r="K496" s="9">
        <v>6.6778974557589396E-2</v>
      </c>
      <c r="L496" s="9">
        <v>0.31113059223612999</v>
      </c>
      <c r="M496" s="9">
        <v>0.31084291948368897</v>
      </c>
      <c r="N496" s="10">
        <v>12</v>
      </c>
      <c r="O496" s="10">
        <v>1</v>
      </c>
      <c r="P496" s="10">
        <v>30</v>
      </c>
      <c r="Q496" s="9">
        <v>0.155418890491866</v>
      </c>
      <c r="R496" s="9">
        <v>0.72723975511468497</v>
      </c>
      <c r="S496" s="9">
        <v>0.156342182890855</v>
      </c>
      <c r="T496" s="10">
        <v>11</v>
      </c>
      <c r="U496" s="10">
        <v>101</v>
      </c>
      <c r="V496" s="10">
        <v>0</v>
      </c>
      <c r="W496" s="10">
        <v>2</v>
      </c>
      <c r="X496" s="10">
        <v>136</v>
      </c>
      <c r="Y496" s="10">
        <v>23</v>
      </c>
      <c r="Z496" s="10">
        <v>3</v>
      </c>
      <c r="AA496" s="10">
        <v>23</v>
      </c>
      <c r="AB496" s="10">
        <v>27</v>
      </c>
      <c r="AC496" s="10">
        <v>339</v>
      </c>
      <c r="AD496" s="7">
        <v>15.293577981651399</v>
      </c>
      <c r="AE496" s="10">
        <v>43</v>
      </c>
      <c r="AF496" s="10">
        <v>28</v>
      </c>
      <c r="AG496" s="10">
        <v>6</v>
      </c>
      <c r="AH496" s="10">
        <v>116</v>
      </c>
      <c r="AI496" s="10">
        <v>0</v>
      </c>
      <c r="AJ496" s="10">
        <v>0</v>
      </c>
      <c r="AK496" s="14">
        <v>29</v>
      </c>
      <c r="AL496" s="16">
        <v>1</v>
      </c>
      <c r="AM496" s="17">
        <v>0.70057924085189804</v>
      </c>
      <c r="AN496" s="7">
        <v>2.3867830397015899</v>
      </c>
      <c r="AO496" s="7">
        <v>5.0434533902634202</v>
      </c>
      <c r="AP496" s="33">
        <v>8.4333129958688993</v>
      </c>
      <c r="AQ496" s="38" t="s">
        <v>1675</v>
      </c>
      <c r="AR496" s="33" t="s">
        <v>1677</v>
      </c>
      <c r="AS496" s="33" t="s">
        <v>1676</v>
      </c>
      <c r="AT496" s="35" t="s">
        <v>1673</v>
      </c>
      <c r="AU496" s="55">
        <f>RANK(AP496,$AP$5:$AP$811,0)</f>
        <v>350</v>
      </c>
      <c r="AV496" s="55">
        <f>RANK(AW496,$AW$5:$AW$811,0)</f>
        <v>492</v>
      </c>
      <c r="AW496" s="55">
        <f>AN496*AO496</f>
        <v>12.037629013406216</v>
      </c>
    </row>
    <row r="497" spans="3:49" x14ac:dyDescent="0.25">
      <c r="C497" s="19" t="s">
        <v>729</v>
      </c>
      <c r="D497" s="6" t="s">
        <v>730</v>
      </c>
      <c r="E497" s="6" t="s">
        <v>15</v>
      </c>
      <c r="F497" s="6" t="s">
        <v>131</v>
      </c>
      <c r="G497" s="13">
        <v>71.292680360731197</v>
      </c>
      <c r="H497" s="11">
        <v>664677.33333333302</v>
      </c>
      <c r="I497" s="8">
        <v>41.301652892561997</v>
      </c>
      <c r="J497" s="9">
        <v>0.37324793023668601</v>
      </c>
      <c r="K497" s="9">
        <v>1.34951141803651E-2</v>
      </c>
      <c r="L497" s="9">
        <v>0.21272068631291499</v>
      </c>
      <c r="M497" s="9">
        <v>0.71758222969526897</v>
      </c>
      <c r="N497" s="10">
        <v>44</v>
      </c>
      <c r="O497" s="10">
        <v>8</v>
      </c>
      <c r="P497" s="10">
        <v>128</v>
      </c>
      <c r="Q497" s="9">
        <v>0.118431689512244</v>
      </c>
      <c r="R497" s="9">
        <v>0.87731803457494295</v>
      </c>
      <c r="S497" s="9">
        <v>4.1895604395604399E-2</v>
      </c>
      <c r="T497" s="10">
        <v>147</v>
      </c>
      <c r="U497" s="10">
        <v>514</v>
      </c>
      <c r="V497" s="10">
        <v>0</v>
      </c>
      <c r="W497" s="10">
        <v>17</v>
      </c>
      <c r="X497" s="10">
        <v>468</v>
      </c>
      <c r="Y497" s="10">
        <v>58</v>
      </c>
      <c r="Z497" s="10">
        <v>49</v>
      </c>
      <c r="AA497" s="10">
        <v>19</v>
      </c>
      <c r="AB497" s="10">
        <v>26</v>
      </c>
      <c r="AC497" s="10">
        <v>1456</v>
      </c>
      <c r="AD497" s="7">
        <v>37.130612244897897</v>
      </c>
      <c r="AE497" s="10">
        <v>177</v>
      </c>
      <c r="AF497" s="10">
        <v>75</v>
      </c>
      <c r="AG497" s="10">
        <v>20</v>
      </c>
      <c r="AH497" s="10">
        <v>500</v>
      </c>
      <c r="AI497" s="10">
        <v>0</v>
      </c>
      <c r="AJ497" s="10">
        <v>4</v>
      </c>
      <c r="AK497" s="14">
        <v>127</v>
      </c>
      <c r="AL497" s="16">
        <v>0</v>
      </c>
      <c r="AM497" s="17">
        <v>0.69500513538003905</v>
      </c>
      <c r="AN497" s="7">
        <v>3.57396076623996</v>
      </c>
      <c r="AO497" s="7">
        <v>3.3624016085677999</v>
      </c>
      <c r="AP497" s="33">
        <v>8.3519402557390503</v>
      </c>
      <c r="AQ497" s="38" t="s">
        <v>1675</v>
      </c>
      <c r="AR497" s="33" t="s">
        <v>1676</v>
      </c>
      <c r="AS497" s="33" t="s">
        <v>1677</v>
      </c>
      <c r="AT497" s="35" t="s">
        <v>1673</v>
      </c>
      <c r="AU497" s="55">
        <f>RANK(AP497,$AP$5:$AP$811,0)</f>
        <v>352</v>
      </c>
      <c r="AV497" s="55">
        <f>RANK(AW497,$AW$5:$AW$811,0)</f>
        <v>493</v>
      </c>
      <c r="AW497" s="55">
        <f>AN497*AO497</f>
        <v>12.017091429363449</v>
      </c>
    </row>
    <row r="498" spans="3:49" x14ac:dyDescent="0.25">
      <c r="C498" s="19" t="s">
        <v>1380</v>
      </c>
      <c r="D498" s="6" t="s">
        <v>1381</v>
      </c>
      <c r="E498" s="6" t="s">
        <v>89</v>
      </c>
      <c r="F498" s="6" t="s">
        <v>90</v>
      </c>
      <c r="G498" s="13">
        <v>121.72783802183601</v>
      </c>
      <c r="H498" s="11">
        <v>1387449.66666667</v>
      </c>
      <c r="I498" s="8">
        <v>43.887229275578797</v>
      </c>
      <c r="J498" s="9">
        <v>0</v>
      </c>
      <c r="K498" s="9">
        <v>1.1648424900860099E-2</v>
      </c>
      <c r="L498" s="9">
        <v>0.74989011781484505</v>
      </c>
      <c r="M498" s="9">
        <v>0</v>
      </c>
      <c r="N498" s="10">
        <v>2</v>
      </c>
      <c r="O498" s="10">
        <v>0</v>
      </c>
      <c r="P498" s="10">
        <v>103</v>
      </c>
      <c r="Q498" s="9">
        <v>0.88439139032227398</v>
      </c>
      <c r="R498" s="9">
        <v>8.2320198361636899E-4</v>
      </c>
      <c r="S498" s="9">
        <v>0.39159538862030402</v>
      </c>
      <c r="T498" s="10">
        <v>339</v>
      </c>
      <c r="U498" s="10">
        <v>369</v>
      </c>
      <c r="V498" s="10">
        <v>3</v>
      </c>
      <c r="W498" s="10">
        <v>6</v>
      </c>
      <c r="X498" s="10">
        <v>1235</v>
      </c>
      <c r="Y498" s="10">
        <v>219</v>
      </c>
      <c r="Z498" s="10">
        <v>0</v>
      </c>
      <c r="AA498" s="10">
        <v>11</v>
      </c>
      <c r="AB498" s="10">
        <v>26</v>
      </c>
      <c r="AC498" s="10">
        <v>2689</v>
      </c>
      <c r="AD498" s="7">
        <v>28.176237623762301</v>
      </c>
      <c r="AE498" s="10">
        <v>492</v>
      </c>
      <c r="AF498" s="10">
        <v>290</v>
      </c>
      <c r="AG498" s="10">
        <v>17</v>
      </c>
      <c r="AH498" s="10">
        <v>1062</v>
      </c>
      <c r="AI498" s="10">
        <v>0</v>
      </c>
      <c r="AJ498" s="10">
        <v>2</v>
      </c>
      <c r="AK498" s="14">
        <v>103</v>
      </c>
      <c r="AL498" s="16">
        <v>0</v>
      </c>
      <c r="AM498" s="17">
        <v>0.108377903847305</v>
      </c>
      <c r="AN498" s="7">
        <v>3.5035167036479802</v>
      </c>
      <c r="AO498" s="7">
        <v>3.4266211235847401</v>
      </c>
      <c r="AP498" s="33">
        <v>1.30110104957082</v>
      </c>
      <c r="AQ498" s="38" t="s">
        <v>1677</v>
      </c>
      <c r="AR498" s="33" t="s">
        <v>1676</v>
      </c>
      <c r="AS498" s="33" t="s">
        <v>1677</v>
      </c>
      <c r="AT498" s="35" t="s">
        <v>1674</v>
      </c>
      <c r="AU498" s="55">
        <f>RANK(AP498,$AP$5:$AP$811,0)</f>
        <v>678</v>
      </c>
      <c r="AV498" s="55">
        <f>RANK(AW498,$AW$5:$AW$811,0)</f>
        <v>494</v>
      </c>
      <c r="AW498" s="55">
        <f>AN498*AO498</f>
        <v>12.005224343552147</v>
      </c>
    </row>
    <row r="499" spans="3:49" x14ac:dyDescent="0.25">
      <c r="C499" s="19" t="s">
        <v>1442</v>
      </c>
      <c r="D499" s="6" t="s">
        <v>1443</v>
      </c>
      <c r="E499" s="6" t="s">
        <v>15</v>
      </c>
      <c r="F499" s="6" t="s">
        <v>39</v>
      </c>
      <c r="G499" s="13">
        <v>56.780137416499699</v>
      </c>
      <c r="H499" s="11">
        <v>1419512</v>
      </c>
      <c r="I499" s="8">
        <v>42.113601236476001</v>
      </c>
      <c r="J499" s="9">
        <v>0.31891364371264103</v>
      </c>
      <c r="K499" s="9">
        <v>2.03505173693157E-3</v>
      </c>
      <c r="L499" s="9">
        <v>0.79090354298988597</v>
      </c>
      <c r="M499" s="9">
        <v>0.14659118951351</v>
      </c>
      <c r="N499" s="10">
        <v>2</v>
      </c>
      <c r="O499" s="10">
        <v>0</v>
      </c>
      <c r="P499" s="10">
        <v>42</v>
      </c>
      <c r="Q499" s="9">
        <v>0.73996347025060205</v>
      </c>
      <c r="R499" s="9">
        <v>0.198770459708559</v>
      </c>
      <c r="S499" s="9">
        <v>3.3127889060092501E-2</v>
      </c>
      <c r="T499" s="10">
        <v>133</v>
      </c>
      <c r="U499" s="10">
        <v>704</v>
      </c>
      <c r="V499" s="10">
        <v>28</v>
      </c>
      <c r="W499" s="10">
        <v>0</v>
      </c>
      <c r="X499" s="10">
        <v>163</v>
      </c>
      <c r="Y499" s="10">
        <v>24</v>
      </c>
      <c r="Z499" s="10">
        <v>0</v>
      </c>
      <c r="AA499" s="10">
        <v>7</v>
      </c>
      <c r="AB499" s="10">
        <v>11</v>
      </c>
      <c r="AC499" s="10">
        <v>1298</v>
      </c>
      <c r="AD499" s="7">
        <v>41.179540709812102</v>
      </c>
      <c r="AE499" s="10">
        <v>231</v>
      </c>
      <c r="AF499" s="10">
        <v>83</v>
      </c>
      <c r="AG499" s="10">
        <v>2</v>
      </c>
      <c r="AH499" s="10">
        <v>498</v>
      </c>
      <c r="AI499" s="10">
        <v>0</v>
      </c>
      <c r="AJ499" s="10">
        <v>0</v>
      </c>
      <c r="AK499" s="14">
        <v>42</v>
      </c>
      <c r="AL499" s="16">
        <v>0</v>
      </c>
      <c r="AM499" s="17">
        <v>8.5646249799600005E-2</v>
      </c>
      <c r="AN499" s="7">
        <v>2.0554359896349998</v>
      </c>
      <c r="AO499" s="7">
        <v>5.7450229446956298</v>
      </c>
      <c r="AP499" s="33">
        <v>1.01135604651032</v>
      </c>
      <c r="AQ499" s="38" t="s">
        <v>1677</v>
      </c>
      <c r="AR499" s="33" t="s">
        <v>1677</v>
      </c>
      <c r="AS499" s="33" t="s">
        <v>1675</v>
      </c>
      <c r="AT499" s="35" t="s">
        <v>1674</v>
      </c>
      <c r="AU499" s="55">
        <f>RANK(AP499,$AP$5:$AP$811,0)</f>
        <v>709</v>
      </c>
      <c r="AV499" s="55">
        <f>RANK(AW499,$AW$5:$AW$811,0)</f>
        <v>495</v>
      </c>
      <c r="AW499" s="55">
        <f>AN499*AO499</f>
        <v>11.808526921806243</v>
      </c>
    </row>
    <row r="500" spans="3:49" x14ac:dyDescent="0.25">
      <c r="C500" s="19" t="s">
        <v>1354</v>
      </c>
      <c r="D500" s="6" t="s">
        <v>1355</v>
      </c>
      <c r="E500" s="6" t="s">
        <v>89</v>
      </c>
      <c r="F500" s="6" t="s">
        <v>863</v>
      </c>
      <c r="G500" s="13">
        <v>2.6605701577274101</v>
      </c>
      <c r="H500" s="11">
        <v>1032168.66666667</v>
      </c>
      <c r="I500" s="8">
        <v>38.913043478260803</v>
      </c>
      <c r="J500" s="9">
        <v>0.12435188447958399</v>
      </c>
      <c r="K500" s="9">
        <v>8.9610291742914905E-2</v>
      </c>
      <c r="L500" s="9">
        <v>0.656826726651213</v>
      </c>
      <c r="M500" s="9">
        <v>0.25356298160587198</v>
      </c>
      <c r="N500" s="10">
        <v>0</v>
      </c>
      <c r="O500" s="10">
        <v>0</v>
      </c>
      <c r="P500" s="10">
        <v>1</v>
      </c>
      <c r="Q500" s="9">
        <v>0.74643701839412702</v>
      </c>
      <c r="R500" s="9">
        <v>0.25356298160587198</v>
      </c>
      <c r="S500" s="9">
        <v>4.3478260869565202E-2</v>
      </c>
      <c r="T500" s="10">
        <v>0</v>
      </c>
      <c r="U500" s="10">
        <v>20</v>
      </c>
      <c r="V500" s="10">
        <v>0</v>
      </c>
      <c r="W500" s="10">
        <v>0</v>
      </c>
      <c r="X500" s="10">
        <v>2</v>
      </c>
      <c r="Y500" s="10">
        <v>0</v>
      </c>
      <c r="Z500" s="10">
        <v>0</v>
      </c>
      <c r="AA500" s="10">
        <v>0</v>
      </c>
      <c r="AB500" s="10">
        <v>0</v>
      </c>
      <c r="AC500" s="10">
        <v>23</v>
      </c>
      <c r="AD500" s="7">
        <v>0</v>
      </c>
      <c r="AE500" s="10">
        <v>0</v>
      </c>
      <c r="AF500" s="10">
        <v>1</v>
      </c>
      <c r="AG500" s="10">
        <v>0</v>
      </c>
      <c r="AH500" s="10">
        <v>4</v>
      </c>
      <c r="AI500" s="10">
        <v>0</v>
      </c>
      <c r="AJ500" s="10">
        <v>0</v>
      </c>
      <c r="AK500" s="14">
        <v>1</v>
      </c>
      <c r="AL500" s="16">
        <v>0</v>
      </c>
      <c r="AM500" s="17">
        <v>0.124325657228143</v>
      </c>
      <c r="AN500" s="7">
        <v>4.6704830703142601</v>
      </c>
      <c r="AO500" s="7">
        <v>2.5010473345357398</v>
      </c>
      <c r="AP500" s="33">
        <v>1.45226033941468</v>
      </c>
      <c r="AQ500" s="38" t="s">
        <v>1677</v>
      </c>
      <c r="AR500" s="33" t="s">
        <v>1676</v>
      </c>
      <c r="AS500" s="33" t="s">
        <v>1677</v>
      </c>
      <c r="AT500" s="35" t="s">
        <v>1674</v>
      </c>
      <c r="AU500" s="55">
        <f>RANK(AP500,$AP$5:$AP$811,0)</f>
        <v>665</v>
      </c>
      <c r="AV500" s="55">
        <f>RANK(AW500,$AW$5:$AW$811,0)</f>
        <v>496</v>
      </c>
      <c r="AW500" s="55">
        <f>AN500*AO500</f>
        <v>11.681099234003778</v>
      </c>
    </row>
    <row r="501" spans="3:49" x14ac:dyDescent="0.25">
      <c r="C501" s="19" t="s">
        <v>1500</v>
      </c>
      <c r="D501" s="6" t="s">
        <v>1501</v>
      </c>
      <c r="E501" s="6" t="s">
        <v>15</v>
      </c>
      <c r="F501" s="6" t="s">
        <v>39</v>
      </c>
      <c r="G501" s="13">
        <v>48.863733948542297</v>
      </c>
      <c r="H501" s="11">
        <v>558800.66666666698</v>
      </c>
      <c r="I501" s="8">
        <v>40.864793678665499</v>
      </c>
      <c r="J501" s="9">
        <v>0.19935587162100801</v>
      </c>
      <c r="K501" s="9">
        <v>7.9228151184537104E-2</v>
      </c>
      <c r="L501" s="9">
        <v>0.92069041365854498</v>
      </c>
      <c r="M501" s="9">
        <v>0</v>
      </c>
      <c r="N501" s="10">
        <v>3</v>
      </c>
      <c r="O501" s="10">
        <v>0</v>
      </c>
      <c r="P501" s="10">
        <v>25</v>
      </c>
      <c r="Q501" s="9">
        <v>0.99991856484308195</v>
      </c>
      <c r="R501" s="9">
        <v>0</v>
      </c>
      <c r="S501" s="9">
        <v>0.102631578947368</v>
      </c>
      <c r="T501" s="10">
        <v>22</v>
      </c>
      <c r="U501" s="10">
        <v>669</v>
      </c>
      <c r="V501" s="10">
        <v>40</v>
      </c>
      <c r="W501" s="10">
        <v>0</v>
      </c>
      <c r="X501" s="10">
        <v>148</v>
      </c>
      <c r="Y501" s="10">
        <v>126</v>
      </c>
      <c r="Z501" s="10">
        <v>0</v>
      </c>
      <c r="AA501" s="10">
        <v>3</v>
      </c>
      <c r="AB501" s="10">
        <v>3</v>
      </c>
      <c r="AC501" s="10">
        <v>1140</v>
      </c>
      <c r="AD501" s="7">
        <v>50.251308900523597</v>
      </c>
      <c r="AE501" s="10">
        <v>216</v>
      </c>
      <c r="AF501" s="10">
        <v>64</v>
      </c>
      <c r="AG501" s="10">
        <v>6</v>
      </c>
      <c r="AH501" s="10">
        <v>387</v>
      </c>
      <c r="AI501" s="10">
        <v>0</v>
      </c>
      <c r="AJ501" s="10">
        <v>2</v>
      </c>
      <c r="AK501" s="14">
        <v>25</v>
      </c>
      <c r="AL501" s="16">
        <v>0</v>
      </c>
      <c r="AM501" s="17">
        <v>6.7369396318535002E-2</v>
      </c>
      <c r="AN501" s="7">
        <v>4.7159070769649203</v>
      </c>
      <c r="AO501" s="7">
        <v>2.46453403527167</v>
      </c>
      <c r="AP501" s="33">
        <v>0.78300171808844399</v>
      </c>
      <c r="AQ501" s="38" t="s">
        <v>1677</v>
      </c>
      <c r="AR501" s="33" t="s">
        <v>1676</v>
      </c>
      <c r="AS501" s="33" t="s">
        <v>1677</v>
      </c>
      <c r="AT501" s="35" t="s">
        <v>1674</v>
      </c>
      <c r="AU501" s="55">
        <f>RANK(AP501,$AP$5:$AP$811,0)</f>
        <v>738</v>
      </c>
      <c r="AV501" s="55">
        <f>RANK(AW501,$AW$5:$AW$811,0)</f>
        <v>497</v>
      </c>
      <c r="AW501" s="55">
        <f>AN501*AO501</f>
        <v>11.622513498358581</v>
      </c>
    </row>
    <row r="502" spans="3:49" x14ac:dyDescent="0.25">
      <c r="C502" s="19" t="s">
        <v>711</v>
      </c>
      <c r="D502" s="6" t="s">
        <v>712</v>
      </c>
      <c r="E502" s="6" t="s">
        <v>27</v>
      </c>
      <c r="F502" s="6" t="s">
        <v>27</v>
      </c>
      <c r="G502" s="13">
        <v>39.426166880174797</v>
      </c>
      <c r="H502" s="11">
        <v>710856.66666666698</v>
      </c>
      <c r="I502" s="8">
        <v>43.9967462039046</v>
      </c>
      <c r="J502" s="9">
        <v>0.17397236367835101</v>
      </c>
      <c r="K502" s="9">
        <v>2.28440989162851E-3</v>
      </c>
      <c r="L502" s="9">
        <v>0.57768477437893495</v>
      </c>
      <c r="M502" s="9">
        <v>0.267147350366499</v>
      </c>
      <c r="N502" s="10">
        <v>19</v>
      </c>
      <c r="O502" s="10">
        <v>3</v>
      </c>
      <c r="P502" s="10">
        <v>78</v>
      </c>
      <c r="Q502" s="9">
        <v>0.51567387353221505</v>
      </c>
      <c r="R502" s="9">
        <v>0.34925949204548601</v>
      </c>
      <c r="S502" s="9">
        <v>7.9004329004328994E-2</v>
      </c>
      <c r="T502" s="10">
        <v>173</v>
      </c>
      <c r="U502" s="10">
        <v>307</v>
      </c>
      <c r="V502" s="10">
        <v>1</v>
      </c>
      <c r="W502" s="10">
        <v>12</v>
      </c>
      <c r="X502" s="10">
        <v>313</v>
      </c>
      <c r="Y502" s="10">
        <v>92</v>
      </c>
      <c r="Z502" s="10">
        <v>7</v>
      </c>
      <c r="AA502" s="10">
        <v>12</v>
      </c>
      <c r="AB502" s="10">
        <v>18</v>
      </c>
      <c r="AC502" s="10">
        <v>924</v>
      </c>
      <c r="AD502" s="7">
        <v>38.940259740259698</v>
      </c>
      <c r="AE502" s="10">
        <v>131</v>
      </c>
      <c r="AF502" s="10">
        <v>72</v>
      </c>
      <c r="AG502" s="10">
        <v>14</v>
      </c>
      <c r="AH502" s="10">
        <v>404</v>
      </c>
      <c r="AI502" s="10">
        <v>8</v>
      </c>
      <c r="AJ502" s="10">
        <v>0</v>
      </c>
      <c r="AK502" s="14">
        <v>76</v>
      </c>
      <c r="AL502" s="16">
        <v>1</v>
      </c>
      <c r="AM502" s="17">
        <v>0.79157142108144496</v>
      </c>
      <c r="AN502" s="7">
        <v>1.7883491157865401</v>
      </c>
      <c r="AO502" s="7">
        <v>6.3865300763456903</v>
      </c>
      <c r="AP502" s="33">
        <v>9.0408106207953391</v>
      </c>
      <c r="AQ502" s="38" t="s">
        <v>1675</v>
      </c>
      <c r="AR502" s="33" t="s">
        <v>1677</v>
      </c>
      <c r="AS502" s="33" t="s">
        <v>1675</v>
      </c>
      <c r="AT502" s="35" t="s">
        <v>1673</v>
      </c>
      <c r="AU502" s="55">
        <f>RANK(AP502,$AP$5:$AP$811,0)</f>
        <v>343</v>
      </c>
      <c r="AV502" s="55">
        <f>RANK(AW502,$AW$5:$AW$811,0)</f>
        <v>498</v>
      </c>
      <c r="AW502" s="55">
        <f>AN502*AO502</f>
        <v>11.42134541497696</v>
      </c>
    </row>
    <row r="503" spans="3:49" x14ac:dyDescent="0.25">
      <c r="C503" s="19" t="s">
        <v>1082</v>
      </c>
      <c r="D503" s="6" t="s">
        <v>1083</v>
      </c>
      <c r="E503" s="6" t="s">
        <v>89</v>
      </c>
      <c r="F503" s="6" t="s">
        <v>90</v>
      </c>
      <c r="G503" s="13">
        <v>54.517348883750103</v>
      </c>
      <c r="H503" s="11">
        <v>0</v>
      </c>
      <c r="I503" s="8">
        <v>40.4286905754796</v>
      </c>
      <c r="J503" s="9">
        <v>0.67867591031760999</v>
      </c>
      <c r="K503" s="9">
        <v>0.75503880726531003</v>
      </c>
      <c r="L503" s="9">
        <v>0.186766564988946</v>
      </c>
      <c r="M503" s="9">
        <v>2.3065812147241502E-3</v>
      </c>
      <c r="N503" s="10">
        <v>3</v>
      </c>
      <c r="O503" s="10">
        <v>4</v>
      </c>
      <c r="P503" s="10">
        <v>33</v>
      </c>
      <c r="Q503" s="9">
        <v>0.85229670516845701</v>
      </c>
      <c r="R503" s="9">
        <v>9.1815248300524802E-2</v>
      </c>
      <c r="S503" s="9">
        <v>0.23943661971831001</v>
      </c>
      <c r="T503" s="10">
        <v>37</v>
      </c>
      <c r="U503" s="10">
        <v>214</v>
      </c>
      <c r="V503" s="10">
        <v>0</v>
      </c>
      <c r="W503" s="10">
        <v>1</v>
      </c>
      <c r="X503" s="10">
        <v>491</v>
      </c>
      <c r="Y503" s="10">
        <v>56</v>
      </c>
      <c r="Z503" s="10">
        <v>14</v>
      </c>
      <c r="AA503" s="10">
        <v>5</v>
      </c>
      <c r="AB503" s="10">
        <v>8</v>
      </c>
      <c r="AC503" s="10">
        <v>1207</v>
      </c>
      <c r="AD503" s="7">
        <v>22.755060728744802</v>
      </c>
      <c r="AE503" s="10">
        <v>195</v>
      </c>
      <c r="AF503" s="10">
        <v>69</v>
      </c>
      <c r="AG503" s="10">
        <v>12</v>
      </c>
      <c r="AH503" s="10">
        <v>526</v>
      </c>
      <c r="AI503" s="10">
        <v>0</v>
      </c>
      <c r="AJ503" s="10">
        <v>0</v>
      </c>
      <c r="AK503" s="14">
        <v>32</v>
      </c>
      <c r="AL503" s="16">
        <v>0</v>
      </c>
      <c r="AM503" s="17">
        <v>0.26462100328758198</v>
      </c>
      <c r="AN503" s="7">
        <v>4.3739571466463198</v>
      </c>
      <c r="AO503" s="7">
        <v>2.5611511559114399</v>
      </c>
      <c r="AP503" s="33">
        <v>2.9643811718820001</v>
      </c>
      <c r="AQ503" s="38" t="s">
        <v>1677</v>
      </c>
      <c r="AR503" s="33" t="s">
        <v>1676</v>
      </c>
      <c r="AS503" s="33" t="s">
        <v>1677</v>
      </c>
      <c r="AT503" s="35" t="s">
        <v>1673</v>
      </c>
      <c r="AU503" s="55">
        <f>RANK(AP503,$AP$5:$AP$811,0)</f>
        <v>528</v>
      </c>
      <c r="AV503" s="55">
        <f>RANK(AW503,$AW$5:$AW$811,0)</f>
        <v>499</v>
      </c>
      <c r="AW503" s="55">
        <f>AN503*AO503</f>
        <v>11.202365402040325</v>
      </c>
    </row>
    <row r="504" spans="3:49" x14ac:dyDescent="0.25">
      <c r="C504" s="19" t="s">
        <v>968</v>
      </c>
      <c r="D504" s="6" t="s">
        <v>969</v>
      </c>
      <c r="E504" s="6" t="s">
        <v>89</v>
      </c>
      <c r="F504" s="6" t="s">
        <v>863</v>
      </c>
      <c r="G504" s="13">
        <v>6.4254526198106898</v>
      </c>
      <c r="H504" s="11">
        <v>1140.3333333333301</v>
      </c>
      <c r="I504" s="8">
        <v>42.5</v>
      </c>
      <c r="J504" s="9">
        <v>0</v>
      </c>
      <c r="K504" s="9">
        <v>0</v>
      </c>
      <c r="L504" s="9">
        <v>0.15882063146471101</v>
      </c>
      <c r="M504" s="9">
        <v>0</v>
      </c>
      <c r="N504" s="10">
        <v>0</v>
      </c>
      <c r="O504" s="10">
        <v>0</v>
      </c>
      <c r="P504" s="10">
        <v>4</v>
      </c>
      <c r="Q504" s="9">
        <v>0.15882063146471101</v>
      </c>
      <c r="R504" s="9">
        <v>0.84117936853528896</v>
      </c>
      <c r="S504" s="9">
        <v>0.1</v>
      </c>
      <c r="T504" s="10">
        <v>0</v>
      </c>
      <c r="U504" s="10">
        <v>0</v>
      </c>
      <c r="V504" s="10">
        <v>0</v>
      </c>
      <c r="W504" s="10">
        <v>0</v>
      </c>
      <c r="X504" s="10">
        <v>11</v>
      </c>
      <c r="Y504" s="10">
        <v>4</v>
      </c>
      <c r="Z504" s="10">
        <v>0</v>
      </c>
      <c r="AA504" s="10">
        <v>0</v>
      </c>
      <c r="AB504" s="10">
        <v>0</v>
      </c>
      <c r="AC504" s="10">
        <v>20</v>
      </c>
      <c r="AD504" s="7">
        <v>15.076923076923</v>
      </c>
      <c r="AE504" s="10">
        <v>10</v>
      </c>
      <c r="AF504" s="10">
        <v>3</v>
      </c>
      <c r="AG504" s="10">
        <v>0</v>
      </c>
      <c r="AH504" s="10">
        <v>17</v>
      </c>
      <c r="AI504" s="10">
        <v>0</v>
      </c>
      <c r="AJ504" s="10">
        <v>0</v>
      </c>
      <c r="AK504" s="14">
        <v>4</v>
      </c>
      <c r="AL504" s="16">
        <v>0</v>
      </c>
      <c r="AM504" s="17">
        <v>0.37250996708737599</v>
      </c>
      <c r="AN504" s="7">
        <v>4.60557720513013</v>
      </c>
      <c r="AO504" s="7">
        <v>2.4211920907056599</v>
      </c>
      <c r="AP504" s="33">
        <v>4.1538538384305399</v>
      </c>
      <c r="AQ504" s="38" t="s">
        <v>1676</v>
      </c>
      <c r="AR504" s="33" t="s">
        <v>1676</v>
      </c>
      <c r="AS504" s="33" t="s">
        <v>1677</v>
      </c>
      <c r="AT504" s="35" t="s">
        <v>1673</v>
      </c>
      <c r="AU504" s="55">
        <f>RANK(AP504,$AP$5:$AP$811,0)</f>
        <v>471</v>
      </c>
      <c r="AV504" s="55">
        <f>RANK(AW504,$AW$5:$AW$811,0)</f>
        <v>500</v>
      </c>
      <c r="AW504" s="55">
        <f>AN504*AO504</f>
        <v>11.15098710219535</v>
      </c>
    </row>
    <row r="505" spans="3:49" x14ac:dyDescent="0.25">
      <c r="C505" s="19" t="s">
        <v>1526</v>
      </c>
      <c r="D505" s="6" t="s">
        <v>1527</v>
      </c>
      <c r="E505" s="6" t="s">
        <v>15</v>
      </c>
      <c r="F505" s="6" t="s">
        <v>16</v>
      </c>
      <c r="G505" s="13">
        <v>75.748662596458203</v>
      </c>
      <c r="H505" s="11">
        <v>680134.66666666698</v>
      </c>
      <c r="I505" s="8">
        <v>42.924386579869797</v>
      </c>
      <c r="J505" s="9">
        <v>0.42221273692703598</v>
      </c>
      <c r="K505" s="9">
        <v>6.9274086653826297E-2</v>
      </c>
      <c r="L505" s="9">
        <v>0.75990231782558904</v>
      </c>
      <c r="M505" s="9">
        <v>3.8217533166737001E-3</v>
      </c>
      <c r="N505" s="10">
        <v>6</v>
      </c>
      <c r="O505" s="10">
        <v>4</v>
      </c>
      <c r="P505" s="10">
        <v>107</v>
      </c>
      <c r="Q505" s="9">
        <v>0.83253153181081996</v>
      </c>
      <c r="R505" s="9">
        <v>3.8217533166737001E-3</v>
      </c>
      <c r="S505" s="9">
        <v>0.114100647732934</v>
      </c>
      <c r="T505" s="10">
        <v>176</v>
      </c>
      <c r="U505" s="10">
        <v>1365</v>
      </c>
      <c r="V505" s="10">
        <v>6</v>
      </c>
      <c r="W505" s="10">
        <v>0</v>
      </c>
      <c r="X505" s="10">
        <v>249</v>
      </c>
      <c r="Y505" s="10">
        <v>131</v>
      </c>
      <c r="Z505" s="10">
        <v>0</v>
      </c>
      <c r="AA505" s="10">
        <v>6</v>
      </c>
      <c r="AB505" s="10">
        <v>26</v>
      </c>
      <c r="AC505" s="10">
        <v>2007</v>
      </c>
      <c r="AD505" s="7">
        <v>41.988137603795998</v>
      </c>
      <c r="AE505" s="10">
        <v>432</v>
      </c>
      <c r="AF505" s="10">
        <v>162</v>
      </c>
      <c r="AG505" s="10">
        <v>15</v>
      </c>
      <c r="AH505" s="10">
        <v>859</v>
      </c>
      <c r="AI505" s="10">
        <v>0</v>
      </c>
      <c r="AJ505" s="10">
        <v>4</v>
      </c>
      <c r="AK505" s="14">
        <v>106</v>
      </c>
      <c r="AL505" s="16">
        <v>0</v>
      </c>
      <c r="AM505" s="17">
        <v>5.6664972936762398E-2</v>
      </c>
      <c r="AN505" s="7">
        <v>2.4937403148734898</v>
      </c>
      <c r="AO505" s="7">
        <v>4.4650198644523504</v>
      </c>
      <c r="AP505" s="33">
        <v>0.63094181008103001</v>
      </c>
      <c r="AQ505" s="38" t="s">
        <v>1677</v>
      </c>
      <c r="AR505" s="33" t="s">
        <v>1676</v>
      </c>
      <c r="AS505" s="33" t="s">
        <v>1676</v>
      </c>
      <c r="AT505" s="35" t="s">
        <v>1674</v>
      </c>
      <c r="AU505" s="55">
        <f>RANK(AP505,$AP$5:$AP$811,0)</f>
        <v>751</v>
      </c>
      <c r="AV505" s="55">
        <f>RANK(AW505,$AW$5:$AW$811,0)</f>
        <v>501</v>
      </c>
      <c r="AW505" s="55">
        <f>AN505*AO505</f>
        <v>11.134600042695791</v>
      </c>
    </row>
    <row r="506" spans="3:49" x14ac:dyDescent="0.25">
      <c r="C506" s="19" t="s">
        <v>880</v>
      </c>
      <c r="D506" s="6" t="s">
        <v>881</v>
      </c>
      <c r="E506" s="6" t="s">
        <v>89</v>
      </c>
      <c r="F506" s="6" t="s">
        <v>389</v>
      </c>
      <c r="G506" s="13">
        <v>50.784432165246301</v>
      </c>
      <c r="H506" s="11">
        <v>413243</v>
      </c>
      <c r="I506" s="8">
        <v>42.858166189111699</v>
      </c>
      <c r="J506" s="9">
        <v>0.78014638960926996</v>
      </c>
      <c r="K506" s="9">
        <v>0.40174251852294801</v>
      </c>
      <c r="L506" s="9">
        <v>0.40792349253417598</v>
      </c>
      <c r="M506" s="9">
        <v>8.3424363990538097E-2</v>
      </c>
      <c r="N506" s="10">
        <v>30</v>
      </c>
      <c r="O506" s="10">
        <v>0</v>
      </c>
      <c r="P506" s="10">
        <v>16</v>
      </c>
      <c r="Q506" s="9">
        <v>0.57207636207827794</v>
      </c>
      <c r="R506" s="9">
        <v>0.321941072353224</v>
      </c>
      <c r="S506" s="9">
        <v>0.117730496453901</v>
      </c>
      <c r="T506" s="10">
        <v>86</v>
      </c>
      <c r="U506" s="10">
        <v>29</v>
      </c>
      <c r="V506" s="10">
        <v>0</v>
      </c>
      <c r="W506" s="10">
        <v>98</v>
      </c>
      <c r="X506" s="10">
        <v>158</v>
      </c>
      <c r="Y506" s="10">
        <v>77</v>
      </c>
      <c r="Z506" s="10">
        <v>0</v>
      </c>
      <c r="AA506" s="10">
        <v>8</v>
      </c>
      <c r="AB506" s="10">
        <v>21</v>
      </c>
      <c r="AC506" s="10">
        <v>705</v>
      </c>
      <c r="AD506" s="7">
        <v>6.6788990825688099</v>
      </c>
      <c r="AE506" s="10">
        <v>35</v>
      </c>
      <c r="AF506" s="10">
        <v>10</v>
      </c>
      <c r="AG506" s="10">
        <v>3</v>
      </c>
      <c r="AH506" s="10">
        <v>117</v>
      </c>
      <c r="AI506" s="10">
        <v>0</v>
      </c>
      <c r="AJ506" s="10">
        <v>1</v>
      </c>
      <c r="AK506" s="14">
        <v>15</v>
      </c>
      <c r="AL506" s="16">
        <v>0</v>
      </c>
      <c r="AM506" s="17">
        <v>0.463685334896215</v>
      </c>
      <c r="AN506" s="7">
        <v>7.8088059481609102</v>
      </c>
      <c r="AO506" s="7">
        <v>1.4220576349654499</v>
      </c>
      <c r="AP506" s="33">
        <v>5.1490272416671097</v>
      </c>
      <c r="AQ506" s="38" t="s">
        <v>1676</v>
      </c>
      <c r="AR506" s="33" t="s">
        <v>1676</v>
      </c>
      <c r="AS506" s="33" t="s">
        <v>1677</v>
      </c>
      <c r="AT506" s="35" t="s">
        <v>1673</v>
      </c>
      <c r="AU506" s="55">
        <f>RANK(AP506,$AP$5:$AP$811,0)</f>
        <v>427</v>
      </c>
      <c r="AV506" s="55">
        <f>RANK(AW506,$AW$5:$AW$811,0)</f>
        <v>502</v>
      </c>
      <c r="AW506" s="55">
        <f>AN506*AO506</f>
        <v>11.104572118545841</v>
      </c>
    </row>
    <row r="507" spans="3:49" x14ac:dyDescent="0.25">
      <c r="C507" s="19" t="s">
        <v>743</v>
      </c>
      <c r="D507" s="6" t="s">
        <v>744</v>
      </c>
      <c r="E507" s="6" t="s">
        <v>15</v>
      </c>
      <c r="F507" s="6" t="s">
        <v>16</v>
      </c>
      <c r="G507" s="13">
        <v>17.6531709301216</v>
      </c>
      <c r="H507" s="11">
        <v>57018.333333333299</v>
      </c>
      <c r="I507" s="8">
        <v>43.640167364016698</v>
      </c>
      <c r="J507" s="9">
        <v>0.116320565913429</v>
      </c>
      <c r="K507" s="9">
        <v>0.71081580412452205</v>
      </c>
      <c r="L507" s="9">
        <v>8.3362272836321305E-2</v>
      </c>
      <c r="M507" s="9">
        <v>2.55748987871749E-2</v>
      </c>
      <c r="N507" s="10">
        <v>13</v>
      </c>
      <c r="O507" s="10">
        <v>1</v>
      </c>
      <c r="P507" s="10">
        <v>26</v>
      </c>
      <c r="Q507" s="9">
        <v>0.69682776477765296</v>
      </c>
      <c r="R507" s="9">
        <v>0.122925210970366</v>
      </c>
      <c r="S507" s="9">
        <v>0.231884057971013</v>
      </c>
      <c r="T507" s="10">
        <v>87</v>
      </c>
      <c r="U507" s="10">
        <v>108</v>
      </c>
      <c r="V507" s="10">
        <v>2</v>
      </c>
      <c r="W507" s="10">
        <v>0</v>
      </c>
      <c r="X507" s="10">
        <v>129</v>
      </c>
      <c r="Y507" s="10">
        <v>22</v>
      </c>
      <c r="Z507" s="10">
        <v>14</v>
      </c>
      <c r="AA507" s="10">
        <v>7</v>
      </c>
      <c r="AB507" s="10">
        <v>11</v>
      </c>
      <c r="AC507" s="10">
        <v>483</v>
      </c>
      <c r="AD507" s="7">
        <v>36.142857142857103</v>
      </c>
      <c r="AE507" s="10">
        <v>52</v>
      </c>
      <c r="AF507" s="10">
        <v>30</v>
      </c>
      <c r="AG507" s="10">
        <v>6</v>
      </c>
      <c r="AH507" s="10">
        <v>142</v>
      </c>
      <c r="AI507" s="10">
        <v>0</v>
      </c>
      <c r="AJ507" s="10">
        <v>0</v>
      </c>
      <c r="AK507" s="14">
        <v>26</v>
      </c>
      <c r="AL507" s="16">
        <v>1</v>
      </c>
      <c r="AM507" s="17">
        <v>0.73405366048429299</v>
      </c>
      <c r="AN507" s="7">
        <v>5.1640653095242</v>
      </c>
      <c r="AO507" s="7">
        <v>2.1190657572780398</v>
      </c>
      <c r="AP507" s="33">
        <v>8.0327447772237601</v>
      </c>
      <c r="AQ507" s="38" t="s">
        <v>1675</v>
      </c>
      <c r="AR507" s="33" t="s">
        <v>1676</v>
      </c>
      <c r="AS507" s="33" t="s">
        <v>1677</v>
      </c>
      <c r="AT507" s="35" t="s">
        <v>1673</v>
      </c>
      <c r="AU507" s="55">
        <f>RANK(AP507,$AP$5:$AP$811,0)</f>
        <v>359</v>
      </c>
      <c r="AV507" s="55">
        <f>RANK(AW507,$AW$5:$AW$811,0)</f>
        <v>503</v>
      </c>
      <c r="AW507" s="55">
        <f>AN507*AO507</f>
        <v>10.942993965760154</v>
      </c>
    </row>
    <row r="508" spans="3:49" x14ac:dyDescent="0.25">
      <c r="C508" s="19" t="s">
        <v>1052</v>
      </c>
      <c r="D508" s="6" t="s">
        <v>1053</v>
      </c>
      <c r="E508" s="6" t="s">
        <v>27</v>
      </c>
      <c r="F508" s="6" t="s">
        <v>204</v>
      </c>
      <c r="G508" s="13">
        <v>46.516070066928997</v>
      </c>
      <c r="H508" s="11">
        <v>707863.33333333302</v>
      </c>
      <c r="I508" s="8">
        <v>43.180094786729804</v>
      </c>
      <c r="J508" s="9">
        <v>0.13405060603303501</v>
      </c>
      <c r="K508" s="9">
        <v>3.2223373935848102E-4</v>
      </c>
      <c r="L508" s="9">
        <v>0.76185913400795902</v>
      </c>
      <c r="M508" s="9">
        <v>0.14780355341842999</v>
      </c>
      <c r="N508" s="10">
        <v>10</v>
      </c>
      <c r="O508" s="10">
        <v>1</v>
      </c>
      <c r="P508" s="10">
        <v>87</v>
      </c>
      <c r="Q508" s="9">
        <v>0.76185913400795902</v>
      </c>
      <c r="R508" s="9">
        <v>0.19378466127069999</v>
      </c>
      <c r="S508" s="9">
        <v>7.5329566854990607E-2</v>
      </c>
      <c r="T508" s="10">
        <v>134</v>
      </c>
      <c r="U508" s="10">
        <v>67</v>
      </c>
      <c r="V508" s="10">
        <v>2</v>
      </c>
      <c r="W508" s="10">
        <v>202</v>
      </c>
      <c r="X508" s="10">
        <v>359</v>
      </c>
      <c r="Y508" s="10">
        <v>201</v>
      </c>
      <c r="Z508" s="10">
        <v>0</v>
      </c>
      <c r="AA508" s="10">
        <v>14</v>
      </c>
      <c r="AB508" s="10">
        <v>19</v>
      </c>
      <c r="AC508" s="10">
        <v>1062</v>
      </c>
      <c r="AD508" s="7">
        <v>52.0586011342155</v>
      </c>
      <c r="AE508" s="10">
        <v>242</v>
      </c>
      <c r="AF508" s="10">
        <v>184</v>
      </c>
      <c r="AG508" s="10">
        <v>19</v>
      </c>
      <c r="AH508" s="10">
        <v>547</v>
      </c>
      <c r="AI508" s="10">
        <v>0</v>
      </c>
      <c r="AJ508" s="10">
        <v>1</v>
      </c>
      <c r="AK508" s="14">
        <v>87</v>
      </c>
      <c r="AL508" s="16">
        <v>0</v>
      </c>
      <c r="AM508" s="17">
        <v>0.29918521573277101</v>
      </c>
      <c r="AN508" s="7">
        <v>2.8834454549182702</v>
      </c>
      <c r="AO508" s="7">
        <v>3.7851540819601399</v>
      </c>
      <c r="AP508" s="33">
        <v>3.26539281215996</v>
      </c>
      <c r="AQ508" s="38" t="s">
        <v>1677</v>
      </c>
      <c r="AR508" s="33" t="s">
        <v>1676</v>
      </c>
      <c r="AS508" s="33" t="s">
        <v>1676</v>
      </c>
      <c r="AT508" s="35" t="s">
        <v>1673</v>
      </c>
      <c r="AU508" s="55">
        <f>RANK(AP508,$AP$5:$AP$811,0)</f>
        <v>513</v>
      </c>
      <c r="AV508" s="55">
        <f>RANK(AW508,$AW$5:$AW$811,0)</f>
        <v>504</v>
      </c>
      <c r="AW508" s="55">
        <f>AN508*AO508</f>
        <v>10.914285333793304</v>
      </c>
    </row>
    <row r="509" spans="3:49" x14ac:dyDescent="0.25">
      <c r="C509" s="19" t="s">
        <v>847</v>
      </c>
      <c r="D509" s="6" t="s">
        <v>848</v>
      </c>
      <c r="E509" s="6" t="s">
        <v>27</v>
      </c>
      <c r="F509" s="6" t="s">
        <v>163</v>
      </c>
      <c r="G509" s="13">
        <v>6.2527856252146901</v>
      </c>
      <c r="H509" s="11">
        <v>979082.66666666698</v>
      </c>
      <c r="I509" s="8">
        <v>43</v>
      </c>
      <c r="J509" s="9">
        <v>0.23932832082666</v>
      </c>
      <c r="K509" s="9">
        <v>1.2195578276120399E-2</v>
      </c>
      <c r="L509" s="9">
        <v>0.98689513142942697</v>
      </c>
      <c r="M509" s="9">
        <v>0</v>
      </c>
      <c r="N509" s="10">
        <v>2</v>
      </c>
      <c r="O509" s="10">
        <v>0</v>
      </c>
      <c r="P509" s="10">
        <v>11</v>
      </c>
      <c r="Q509" s="9">
        <v>1</v>
      </c>
      <c r="R509" s="9">
        <v>0</v>
      </c>
      <c r="S509" s="9">
        <v>5.3333333333333302E-2</v>
      </c>
      <c r="T509" s="10">
        <v>17</v>
      </c>
      <c r="U509" s="10">
        <v>32</v>
      </c>
      <c r="V509" s="10">
        <v>0</v>
      </c>
      <c r="W509" s="10">
        <v>0</v>
      </c>
      <c r="X509" s="10">
        <v>28</v>
      </c>
      <c r="Y509" s="10">
        <v>4</v>
      </c>
      <c r="Z509" s="10">
        <v>0</v>
      </c>
      <c r="AA509" s="10">
        <v>6</v>
      </c>
      <c r="AB509" s="10">
        <v>7</v>
      </c>
      <c r="AC509" s="10">
        <v>75</v>
      </c>
      <c r="AD509" s="7">
        <v>36.268292682926798</v>
      </c>
      <c r="AE509" s="10">
        <v>6</v>
      </c>
      <c r="AF509" s="10">
        <v>17</v>
      </c>
      <c r="AG509" s="10">
        <v>38</v>
      </c>
      <c r="AH509" s="10">
        <v>85</v>
      </c>
      <c r="AI509" s="10">
        <v>9</v>
      </c>
      <c r="AJ509" s="10">
        <v>0</v>
      </c>
      <c r="AK509" s="14">
        <v>11</v>
      </c>
      <c r="AL509" s="16">
        <v>1</v>
      </c>
      <c r="AM509" s="17">
        <v>0.54864147088273396</v>
      </c>
      <c r="AN509" s="7">
        <v>2.6192097518186102</v>
      </c>
      <c r="AO509" s="7">
        <v>4.0646036790576101</v>
      </c>
      <c r="AP509" s="33">
        <v>5.84086430804944</v>
      </c>
      <c r="AQ509" s="38" t="s">
        <v>1676</v>
      </c>
      <c r="AR509" s="33" t="s">
        <v>1676</v>
      </c>
      <c r="AS509" s="33" t="s">
        <v>1676</v>
      </c>
      <c r="AT509" s="35" t="s">
        <v>1673</v>
      </c>
      <c r="AU509" s="55">
        <f>RANK(AP509,$AP$5:$AP$811,0)</f>
        <v>411</v>
      </c>
      <c r="AV509" s="55">
        <f>RANK(AW509,$AW$5:$AW$811,0)</f>
        <v>505</v>
      </c>
      <c r="AW509" s="55">
        <f>AN509*AO509</f>
        <v>10.646049593465493</v>
      </c>
    </row>
    <row r="510" spans="3:49" x14ac:dyDescent="0.25">
      <c r="C510" s="19" t="s">
        <v>765</v>
      </c>
      <c r="D510" s="6" t="s">
        <v>766</v>
      </c>
      <c r="E510" s="6" t="s">
        <v>11</v>
      </c>
      <c r="F510" s="6" t="s">
        <v>144</v>
      </c>
      <c r="G510" s="13">
        <v>16.071681140224801</v>
      </c>
      <c r="H510" s="11">
        <v>698923.66666666698</v>
      </c>
      <c r="I510" s="8">
        <v>45.205128205128197</v>
      </c>
      <c r="J510" s="9">
        <v>0.22628038250544999</v>
      </c>
      <c r="K510" s="9">
        <v>0</v>
      </c>
      <c r="L510" s="9">
        <v>0.45382080806646602</v>
      </c>
      <c r="M510" s="9">
        <v>0.102652966205886</v>
      </c>
      <c r="N510" s="10">
        <v>4</v>
      </c>
      <c r="O510" s="10">
        <v>2</v>
      </c>
      <c r="P510" s="10">
        <v>40</v>
      </c>
      <c r="Q510" s="9">
        <v>0.196852375520188</v>
      </c>
      <c r="R510" s="9">
        <v>0.429150328565513</v>
      </c>
      <c r="S510" s="9">
        <v>0.30085470085470101</v>
      </c>
      <c r="T510" s="10">
        <v>120</v>
      </c>
      <c r="U510" s="10">
        <v>80</v>
      </c>
      <c r="V510" s="10">
        <v>0</v>
      </c>
      <c r="W510" s="10">
        <v>1</v>
      </c>
      <c r="X510" s="10">
        <v>356</v>
      </c>
      <c r="Y510" s="10">
        <v>20</v>
      </c>
      <c r="Z510" s="10">
        <v>19</v>
      </c>
      <c r="AA510" s="10">
        <v>25</v>
      </c>
      <c r="AB510" s="10">
        <v>42</v>
      </c>
      <c r="AC510" s="10">
        <v>585</v>
      </c>
      <c r="AD510" s="7">
        <v>22.521126760563298</v>
      </c>
      <c r="AE510" s="10">
        <v>24</v>
      </c>
      <c r="AF510" s="10">
        <v>58</v>
      </c>
      <c r="AG510" s="10">
        <v>29</v>
      </c>
      <c r="AH510" s="10">
        <v>148</v>
      </c>
      <c r="AI510" s="10">
        <v>0</v>
      </c>
      <c r="AJ510" s="10">
        <v>0</v>
      </c>
      <c r="AK510" s="14">
        <v>40</v>
      </c>
      <c r="AL510" s="16">
        <v>1</v>
      </c>
      <c r="AM510" s="17">
        <v>0.68700856183313597</v>
      </c>
      <c r="AN510" s="7">
        <v>1.9154154772280501</v>
      </c>
      <c r="AO510" s="7">
        <v>5.5547210692574103</v>
      </c>
      <c r="AP510" s="33">
        <v>7.3094954066864304</v>
      </c>
      <c r="AQ510" s="38" t="s">
        <v>1675</v>
      </c>
      <c r="AR510" s="33" t="s">
        <v>1677</v>
      </c>
      <c r="AS510" s="33" t="s">
        <v>1675</v>
      </c>
      <c r="AT510" s="35" t="s">
        <v>1673</v>
      </c>
      <c r="AU510" s="55">
        <f>RANK(AP510,$AP$5:$AP$811,0)</f>
        <v>370</v>
      </c>
      <c r="AV510" s="55">
        <f>RANK(AW510,$AW$5:$AW$811,0)</f>
        <v>506</v>
      </c>
      <c r="AW510" s="55">
        <f>AN510*AO510</f>
        <v>10.639598707740387</v>
      </c>
    </row>
    <row r="511" spans="3:49" x14ac:dyDescent="0.25">
      <c r="C511" s="19" t="s">
        <v>972</v>
      </c>
      <c r="D511" s="6" t="s">
        <v>973</v>
      </c>
      <c r="E511" s="6" t="s">
        <v>89</v>
      </c>
      <c r="F511" s="6" t="s">
        <v>90</v>
      </c>
      <c r="G511" s="13">
        <v>16.735800465674401</v>
      </c>
      <c r="H511" s="11">
        <v>311983</v>
      </c>
      <c r="I511" s="8">
        <v>42.408963585434201</v>
      </c>
      <c r="J511" s="9">
        <v>0</v>
      </c>
      <c r="K511" s="9">
        <v>0.58084710094923098</v>
      </c>
      <c r="L511" s="9">
        <v>0.14740269074027099</v>
      </c>
      <c r="M511" s="9">
        <v>2.8282371247752802E-2</v>
      </c>
      <c r="N511" s="10">
        <v>2</v>
      </c>
      <c r="O511" s="10">
        <v>0</v>
      </c>
      <c r="P511" s="10">
        <v>21</v>
      </c>
      <c r="Q511" s="9">
        <v>0.76624438450241705</v>
      </c>
      <c r="R511" s="9">
        <v>0.119414253294333</v>
      </c>
      <c r="S511" s="9">
        <v>0.115068493150685</v>
      </c>
      <c r="T511" s="10">
        <v>37</v>
      </c>
      <c r="U511" s="10">
        <v>11</v>
      </c>
      <c r="V511" s="10">
        <v>5</v>
      </c>
      <c r="W511" s="10">
        <v>0</v>
      </c>
      <c r="X511" s="10">
        <v>183</v>
      </c>
      <c r="Y511" s="10">
        <v>53</v>
      </c>
      <c r="Z511" s="10">
        <v>9</v>
      </c>
      <c r="AA511" s="10">
        <v>8</v>
      </c>
      <c r="AB511" s="10">
        <v>15</v>
      </c>
      <c r="AC511" s="10">
        <v>365</v>
      </c>
      <c r="AD511" s="7">
        <v>69.880952380952394</v>
      </c>
      <c r="AE511" s="10">
        <v>29</v>
      </c>
      <c r="AF511" s="10">
        <v>16</v>
      </c>
      <c r="AG511" s="10">
        <v>4</v>
      </c>
      <c r="AH511" s="10">
        <v>98</v>
      </c>
      <c r="AI511" s="10">
        <v>0</v>
      </c>
      <c r="AJ511" s="10">
        <v>0</v>
      </c>
      <c r="AK511" s="14">
        <v>21</v>
      </c>
      <c r="AL511" s="16">
        <v>0</v>
      </c>
      <c r="AM511" s="17">
        <v>0.38718091771041502</v>
      </c>
      <c r="AN511" s="7">
        <v>3.3704786671576099</v>
      </c>
      <c r="AO511" s="7">
        <v>3.1320240401136901</v>
      </c>
      <c r="AP511" s="33">
        <v>4.0872444655072098</v>
      </c>
      <c r="AQ511" s="38" t="s">
        <v>1676</v>
      </c>
      <c r="AR511" s="33" t="s">
        <v>1676</v>
      </c>
      <c r="AS511" s="33" t="s">
        <v>1677</v>
      </c>
      <c r="AT511" s="35" t="s">
        <v>1673</v>
      </c>
      <c r="AU511" s="55">
        <f>RANK(AP511,$AP$5:$AP$811,0)</f>
        <v>473</v>
      </c>
      <c r="AV511" s="55">
        <f>RANK(AW511,$AW$5:$AW$811,0)</f>
        <v>507</v>
      </c>
      <c r="AW511" s="55">
        <f>AN511*AO511</f>
        <v>10.556420212227982</v>
      </c>
    </row>
    <row r="512" spans="3:49" x14ac:dyDescent="0.25">
      <c r="C512" s="19" t="s">
        <v>773</v>
      </c>
      <c r="D512" s="6" t="s">
        <v>774</v>
      </c>
      <c r="E512" s="6" t="s">
        <v>11</v>
      </c>
      <c r="F512" s="6" t="s">
        <v>12</v>
      </c>
      <c r="G512" s="13">
        <v>7.7928354632796903</v>
      </c>
      <c r="H512" s="11">
        <v>917913.66666666698</v>
      </c>
      <c r="I512" s="8">
        <v>44.040650406504099</v>
      </c>
      <c r="J512" s="9">
        <v>0.32415237031307398</v>
      </c>
      <c r="K512" s="9">
        <v>0.12026083469552799</v>
      </c>
      <c r="L512" s="9">
        <v>0.360917456751643</v>
      </c>
      <c r="M512" s="9">
        <v>0.15619464694643601</v>
      </c>
      <c r="N512" s="10">
        <v>4</v>
      </c>
      <c r="O512" s="10">
        <v>2</v>
      </c>
      <c r="P512" s="10">
        <v>12</v>
      </c>
      <c r="Q512" s="9">
        <v>0.33323124646114999</v>
      </c>
      <c r="R512" s="9">
        <v>0.465084610546457</v>
      </c>
      <c r="S512" s="9">
        <v>0.105691056910569</v>
      </c>
      <c r="T512" s="10">
        <v>65</v>
      </c>
      <c r="U512" s="10">
        <v>96</v>
      </c>
      <c r="V512" s="10">
        <v>1</v>
      </c>
      <c r="W512" s="10">
        <v>2</v>
      </c>
      <c r="X512" s="10">
        <v>69</v>
      </c>
      <c r="Y512" s="10">
        <v>54</v>
      </c>
      <c r="Z512" s="10">
        <v>0</v>
      </c>
      <c r="AA512" s="10">
        <v>3</v>
      </c>
      <c r="AB512" s="10">
        <v>4</v>
      </c>
      <c r="AC512" s="10">
        <v>246</v>
      </c>
      <c r="AD512" s="7">
        <v>26.432098765432102</v>
      </c>
      <c r="AE512" s="10">
        <v>28</v>
      </c>
      <c r="AF512" s="10">
        <v>19</v>
      </c>
      <c r="AG512" s="10">
        <v>1</v>
      </c>
      <c r="AH512" s="10">
        <v>82</v>
      </c>
      <c r="AI512" s="10">
        <v>0</v>
      </c>
      <c r="AJ512" s="10">
        <v>0</v>
      </c>
      <c r="AK512" s="14">
        <v>12</v>
      </c>
      <c r="AL512" s="16">
        <v>1</v>
      </c>
      <c r="AM512" s="17">
        <v>0.69028027423799598</v>
      </c>
      <c r="AN512" s="7">
        <v>1.5732393935167699</v>
      </c>
      <c r="AO512" s="7">
        <v>6.6585673701053896</v>
      </c>
      <c r="AP512" s="33">
        <v>7.2310451573375003</v>
      </c>
      <c r="AQ512" s="38" t="s">
        <v>1675</v>
      </c>
      <c r="AR512" s="33" t="s">
        <v>1677</v>
      </c>
      <c r="AS512" s="33" t="s">
        <v>1675</v>
      </c>
      <c r="AT512" s="35" t="s">
        <v>1673</v>
      </c>
      <c r="AU512" s="55">
        <f>RANK(AP512,$AP$5:$AP$811,0)</f>
        <v>374</v>
      </c>
      <c r="AV512" s="55">
        <f>RANK(AW512,$AW$5:$AW$811,0)</f>
        <v>508</v>
      </c>
      <c r="AW512" s="55">
        <f>AN512*AO512</f>
        <v>10.475520491035157</v>
      </c>
    </row>
    <row r="513" spans="3:49" x14ac:dyDescent="0.25">
      <c r="C513" s="19" t="s">
        <v>779</v>
      </c>
      <c r="D513" s="6" t="s">
        <v>780</v>
      </c>
      <c r="E513" s="6" t="s">
        <v>27</v>
      </c>
      <c r="F513" s="6" t="s">
        <v>28</v>
      </c>
      <c r="G513" s="13">
        <v>8.0268182965787496</v>
      </c>
      <c r="H513" s="11">
        <v>214527.66666666701</v>
      </c>
      <c r="I513" s="8">
        <v>45.6734006734007</v>
      </c>
      <c r="J513" s="9">
        <v>0.70505736329309698</v>
      </c>
      <c r="K513" s="9">
        <v>1.8538713320286001E-2</v>
      </c>
      <c r="L513" s="9">
        <v>0.142328483684655</v>
      </c>
      <c r="M513" s="9">
        <v>0.40683544742457001</v>
      </c>
      <c r="N513" s="10">
        <v>8</v>
      </c>
      <c r="O513" s="10">
        <v>1</v>
      </c>
      <c r="P513" s="10">
        <v>17</v>
      </c>
      <c r="Q513" s="9">
        <v>0.147710359359778</v>
      </c>
      <c r="R513" s="9">
        <v>0.80228471091526499</v>
      </c>
      <c r="S513" s="9">
        <v>0.107744107744108</v>
      </c>
      <c r="T513" s="10">
        <v>63</v>
      </c>
      <c r="U513" s="10">
        <v>150</v>
      </c>
      <c r="V513" s="10">
        <v>1</v>
      </c>
      <c r="W513" s="10">
        <v>1</v>
      </c>
      <c r="X513" s="10">
        <v>96</v>
      </c>
      <c r="Y513" s="10">
        <v>18</v>
      </c>
      <c r="Z513" s="10">
        <v>8</v>
      </c>
      <c r="AA513" s="10">
        <v>2</v>
      </c>
      <c r="AB513" s="10">
        <v>9</v>
      </c>
      <c r="AC513" s="10">
        <v>297</v>
      </c>
      <c r="AD513" s="7">
        <v>45.462068965517197</v>
      </c>
      <c r="AE513" s="10">
        <v>22</v>
      </c>
      <c r="AF513" s="10">
        <v>71</v>
      </c>
      <c r="AG513" s="10">
        <v>18</v>
      </c>
      <c r="AH513" s="10">
        <v>151</v>
      </c>
      <c r="AI513" s="10">
        <v>0</v>
      </c>
      <c r="AJ513" s="10">
        <v>0</v>
      </c>
      <c r="AK513" s="14">
        <v>17</v>
      </c>
      <c r="AL513" s="16">
        <v>0</v>
      </c>
      <c r="AM513" s="17">
        <v>0.69889728905288995</v>
      </c>
      <c r="AN513" s="7">
        <v>1</v>
      </c>
      <c r="AO513" s="7">
        <v>10.2221069281248</v>
      </c>
      <c r="AP513" s="33">
        <v>7.1442028204751598</v>
      </c>
      <c r="AQ513" s="38" t="s">
        <v>1675</v>
      </c>
      <c r="AR513" s="33" t="s">
        <v>1677</v>
      </c>
      <c r="AS513" s="33" t="s">
        <v>1675</v>
      </c>
      <c r="AT513" s="35" t="s">
        <v>1673</v>
      </c>
      <c r="AU513" s="55">
        <f>RANK(AP513,$AP$5:$AP$811,0)</f>
        <v>377</v>
      </c>
      <c r="AV513" s="55">
        <f>RANK(AW513,$AW$5:$AW$811,0)</f>
        <v>509</v>
      </c>
      <c r="AW513" s="55">
        <f>AN513*AO513</f>
        <v>10.2221069281248</v>
      </c>
    </row>
    <row r="514" spans="3:49" x14ac:dyDescent="0.25">
      <c r="C514" s="19" t="s">
        <v>1170</v>
      </c>
      <c r="D514" s="6" t="s">
        <v>1171</v>
      </c>
      <c r="E514" s="6" t="s">
        <v>15</v>
      </c>
      <c r="F514" s="6" t="s">
        <v>39</v>
      </c>
      <c r="G514" s="13">
        <v>8.2733470234956101</v>
      </c>
      <c r="H514" s="11">
        <v>374128.66666666698</v>
      </c>
      <c r="I514" s="8">
        <v>42.631578947368297</v>
      </c>
      <c r="J514" s="9">
        <v>0.29154267906303799</v>
      </c>
      <c r="K514" s="9">
        <v>0.32813006202357697</v>
      </c>
      <c r="L514" s="9">
        <v>0.53096515244092701</v>
      </c>
      <c r="M514" s="9">
        <v>0</v>
      </c>
      <c r="N514" s="10">
        <v>0</v>
      </c>
      <c r="O514" s="10">
        <v>0</v>
      </c>
      <c r="P514" s="10">
        <v>4</v>
      </c>
      <c r="Q514" s="9">
        <v>0.85909521446450499</v>
      </c>
      <c r="R514" s="9">
        <v>0</v>
      </c>
      <c r="S514" s="9">
        <v>8.5714285714285701E-2</v>
      </c>
      <c r="T514" s="10">
        <v>34</v>
      </c>
      <c r="U514" s="10">
        <v>96</v>
      </c>
      <c r="V514" s="10">
        <v>6</v>
      </c>
      <c r="W514" s="10">
        <v>0</v>
      </c>
      <c r="X514" s="10">
        <v>56</v>
      </c>
      <c r="Y514" s="10">
        <v>18</v>
      </c>
      <c r="Z514" s="10">
        <v>0</v>
      </c>
      <c r="AA514" s="10">
        <v>2</v>
      </c>
      <c r="AB514" s="10">
        <v>2</v>
      </c>
      <c r="AC514" s="10">
        <v>210</v>
      </c>
      <c r="AD514" s="7">
        <v>43.92</v>
      </c>
      <c r="AE514" s="10">
        <v>38</v>
      </c>
      <c r="AF514" s="10">
        <v>18</v>
      </c>
      <c r="AG514" s="10">
        <v>1</v>
      </c>
      <c r="AH514" s="10">
        <v>77</v>
      </c>
      <c r="AI514" s="10">
        <v>0</v>
      </c>
      <c r="AJ514" s="10">
        <v>0</v>
      </c>
      <c r="AK514" s="14">
        <v>4</v>
      </c>
      <c r="AL514" s="16">
        <v>0</v>
      </c>
      <c r="AM514" s="17">
        <v>0.234200550237705</v>
      </c>
      <c r="AN514" s="7">
        <v>2.6804053934731802</v>
      </c>
      <c r="AO514" s="7">
        <v>3.8113595409182599</v>
      </c>
      <c r="AP514" s="33">
        <v>2.3925901677227599</v>
      </c>
      <c r="AQ514" s="38" t="s">
        <v>1677</v>
      </c>
      <c r="AR514" s="33" t="s">
        <v>1676</v>
      </c>
      <c r="AS514" s="33" t="s">
        <v>1676</v>
      </c>
      <c r="AT514" s="35" t="s">
        <v>1674</v>
      </c>
      <c r="AU514" s="55">
        <f>RANK(AP514,$AP$5:$AP$811,0)</f>
        <v>572</v>
      </c>
      <c r="AV514" s="55">
        <f>RANK(AW514,$AW$5:$AW$811,0)</f>
        <v>510</v>
      </c>
      <c r="AW514" s="55">
        <f>AN514*AO514</f>
        <v>10.215988669942767</v>
      </c>
    </row>
    <row r="515" spans="3:49" x14ac:dyDescent="0.25">
      <c r="C515" s="19" t="s">
        <v>1148</v>
      </c>
      <c r="D515" s="6" t="s">
        <v>1149</v>
      </c>
      <c r="E515" s="6" t="s">
        <v>15</v>
      </c>
      <c r="F515" s="6" t="s">
        <v>39</v>
      </c>
      <c r="G515" s="13">
        <v>10.7872321940707</v>
      </c>
      <c r="H515" s="11">
        <v>729481.33333333302</v>
      </c>
      <c r="I515" s="8">
        <v>43.798586572438197</v>
      </c>
      <c r="J515" s="9">
        <v>0.50243801392903598</v>
      </c>
      <c r="K515" s="9">
        <v>0.33958037176083</v>
      </c>
      <c r="L515" s="9">
        <v>0.39570733501183297</v>
      </c>
      <c r="M515" s="9">
        <v>4.3061270930523999E-3</v>
      </c>
      <c r="N515" s="10">
        <v>0</v>
      </c>
      <c r="O515" s="10">
        <v>0</v>
      </c>
      <c r="P515" s="10">
        <v>16</v>
      </c>
      <c r="Q515" s="9">
        <v>0.76024403842983901</v>
      </c>
      <c r="R515" s="9">
        <v>0.172794075176713</v>
      </c>
      <c r="S515" s="9">
        <v>2.8169014084507001E-2</v>
      </c>
      <c r="T515" s="10">
        <v>76</v>
      </c>
      <c r="U515" s="10">
        <v>127</v>
      </c>
      <c r="V515" s="10">
        <v>5</v>
      </c>
      <c r="W515" s="10">
        <v>0</v>
      </c>
      <c r="X515" s="10">
        <v>78</v>
      </c>
      <c r="Y515" s="10">
        <v>24</v>
      </c>
      <c r="Z515" s="10">
        <v>0</v>
      </c>
      <c r="AA515" s="10">
        <v>5</v>
      </c>
      <c r="AB515" s="10">
        <v>7</v>
      </c>
      <c r="AC515" s="10">
        <v>284</v>
      </c>
      <c r="AD515" s="7">
        <v>41.7361111111111</v>
      </c>
      <c r="AE515" s="10">
        <v>19</v>
      </c>
      <c r="AF515" s="10">
        <v>16</v>
      </c>
      <c r="AG515" s="10">
        <v>4</v>
      </c>
      <c r="AH515" s="10">
        <v>77</v>
      </c>
      <c r="AI515" s="10">
        <v>0</v>
      </c>
      <c r="AJ515" s="10">
        <v>0</v>
      </c>
      <c r="AK515" s="14">
        <v>16</v>
      </c>
      <c r="AL515" s="16">
        <v>0</v>
      </c>
      <c r="AM515" s="17">
        <v>0.24362097559496501</v>
      </c>
      <c r="AN515" s="7">
        <v>2.5233505598172798</v>
      </c>
      <c r="AO515" s="7">
        <v>4.0188456593311601</v>
      </c>
      <c r="AP515" s="33">
        <v>2.4705497024245902</v>
      </c>
      <c r="AQ515" s="38" t="s">
        <v>1677</v>
      </c>
      <c r="AR515" s="33" t="s">
        <v>1676</v>
      </c>
      <c r="AS515" s="33" t="s">
        <v>1676</v>
      </c>
      <c r="AT515" s="35" t="s">
        <v>1674</v>
      </c>
      <c r="AU515" s="55">
        <f>RANK(AP515,$AP$5:$AP$811,0)</f>
        <v>561</v>
      </c>
      <c r="AV515" s="55">
        <f>RANK(AW515,$AW$5:$AW$811,0)</f>
        <v>511</v>
      </c>
      <c r="AW515" s="55">
        <f>AN515*AO515</f>
        <v>10.140956444292527</v>
      </c>
    </row>
    <row r="516" spans="3:49" x14ac:dyDescent="0.25">
      <c r="C516" s="19" t="s">
        <v>1138</v>
      </c>
      <c r="D516" s="6" t="s">
        <v>1139</v>
      </c>
      <c r="E516" s="6" t="s">
        <v>15</v>
      </c>
      <c r="F516" s="6" t="s">
        <v>16</v>
      </c>
      <c r="G516" s="13">
        <v>11.281899047641801</v>
      </c>
      <c r="H516" s="11">
        <v>1512786</v>
      </c>
      <c r="I516" s="8">
        <v>46.040609137055696</v>
      </c>
      <c r="J516" s="9">
        <v>0.96873360718701096</v>
      </c>
      <c r="K516" s="9">
        <v>3.4719580260151699E-3</v>
      </c>
      <c r="L516" s="9">
        <v>0.67327950301245199</v>
      </c>
      <c r="M516" s="9">
        <v>4.4380250346850499E-3</v>
      </c>
      <c r="N516" s="10">
        <v>0</v>
      </c>
      <c r="O516" s="10">
        <v>0</v>
      </c>
      <c r="P516" s="10">
        <v>8</v>
      </c>
      <c r="Q516" s="9">
        <v>0.67675146103846795</v>
      </c>
      <c r="R516" s="9">
        <v>4.4380250346850499E-3</v>
      </c>
      <c r="S516" s="9">
        <v>5.0000000000000001E-3</v>
      </c>
      <c r="T516" s="10">
        <v>50</v>
      </c>
      <c r="U516" s="10">
        <v>127</v>
      </c>
      <c r="V516" s="10">
        <v>0</v>
      </c>
      <c r="W516" s="10">
        <v>0</v>
      </c>
      <c r="X516" s="10">
        <v>4</v>
      </c>
      <c r="Y516" s="10">
        <v>12</v>
      </c>
      <c r="Z516" s="10">
        <v>0</v>
      </c>
      <c r="AA516" s="10">
        <v>3</v>
      </c>
      <c r="AB516" s="10">
        <v>8</v>
      </c>
      <c r="AC516" s="10">
        <v>200</v>
      </c>
      <c r="AD516" s="7">
        <v>57.240740740740698</v>
      </c>
      <c r="AE516" s="10">
        <v>22</v>
      </c>
      <c r="AF516" s="10">
        <v>20</v>
      </c>
      <c r="AG516" s="10">
        <v>5</v>
      </c>
      <c r="AH516" s="10">
        <v>54</v>
      </c>
      <c r="AI516" s="10">
        <v>0</v>
      </c>
      <c r="AJ516" s="10">
        <v>0</v>
      </c>
      <c r="AK516" s="14">
        <v>8</v>
      </c>
      <c r="AL516" s="16">
        <v>0</v>
      </c>
      <c r="AM516" s="17">
        <v>0.25383674498203601</v>
      </c>
      <c r="AN516" s="7">
        <v>1.8669381023852101</v>
      </c>
      <c r="AO516" s="7">
        <v>5.35270737360017</v>
      </c>
      <c r="AP516" s="33">
        <v>2.5366345943656401</v>
      </c>
      <c r="AQ516" s="38" t="s">
        <v>1677</v>
      </c>
      <c r="AR516" s="33" t="s">
        <v>1677</v>
      </c>
      <c r="AS516" s="33" t="s">
        <v>1676</v>
      </c>
      <c r="AT516" s="35" t="s">
        <v>1674</v>
      </c>
      <c r="AU516" s="55">
        <f>RANK(AP516,$AP$5:$AP$811,0)</f>
        <v>556</v>
      </c>
      <c r="AV516" s="55">
        <f>RANK(AW516,$AW$5:$AW$811,0)</f>
        <v>512</v>
      </c>
      <c r="AW516" s="55">
        <f>AN516*AO516</f>
        <v>9.9931733466924229</v>
      </c>
    </row>
    <row r="517" spans="3:49" x14ac:dyDescent="0.25">
      <c r="C517" s="19" t="s">
        <v>1326</v>
      </c>
      <c r="D517" s="6" t="s">
        <v>1327</v>
      </c>
      <c r="E517" s="6" t="s">
        <v>15</v>
      </c>
      <c r="F517" s="6" t="s">
        <v>16</v>
      </c>
      <c r="G517" s="13">
        <v>43.5048718913648</v>
      </c>
      <c r="H517" s="11">
        <v>1131270</v>
      </c>
      <c r="I517" s="8">
        <v>42.519167579408403</v>
      </c>
      <c r="J517" s="9">
        <v>0.47946506004409001</v>
      </c>
      <c r="K517" s="9">
        <v>1.1690571456452E-2</v>
      </c>
      <c r="L517" s="9">
        <v>0.68492992356951099</v>
      </c>
      <c r="M517" s="9">
        <v>0.124325153987685</v>
      </c>
      <c r="N517" s="10">
        <v>2</v>
      </c>
      <c r="O517" s="10">
        <v>0</v>
      </c>
      <c r="P517" s="10">
        <v>101</v>
      </c>
      <c r="Q517" s="9">
        <v>0.65565110381017599</v>
      </c>
      <c r="R517" s="9">
        <v>0.16678852550798301</v>
      </c>
      <c r="S517" s="9">
        <v>7.8431372549019607E-2</v>
      </c>
      <c r="T517" s="10">
        <v>83</v>
      </c>
      <c r="U517" s="10">
        <v>611</v>
      </c>
      <c r="V517" s="10">
        <v>2</v>
      </c>
      <c r="W517" s="10">
        <v>0</v>
      </c>
      <c r="X517" s="10">
        <v>143</v>
      </c>
      <c r="Y517" s="10">
        <v>54</v>
      </c>
      <c r="Z517" s="10">
        <v>5</v>
      </c>
      <c r="AA517" s="10">
        <v>17</v>
      </c>
      <c r="AB517" s="10">
        <v>22</v>
      </c>
      <c r="AC517" s="10">
        <v>918</v>
      </c>
      <c r="AD517" s="7">
        <v>28.812820512820501</v>
      </c>
      <c r="AE517" s="10">
        <v>147</v>
      </c>
      <c r="AF517" s="10">
        <v>152</v>
      </c>
      <c r="AG517" s="10">
        <v>11</v>
      </c>
      <c r="AH517" s="10">
        <v>402</v>
      </c>
      <c r="AI517" s="10">
        <v>0</v>
      </c>
      <c r="AJ517" s="10">
        <v>0</v>
      </c>
      <c r="AK517" s="14">
        <v>101</v>
      </c>
      <c r="AL517" s="16">
        <v>0</v>
      </c>
      <c r="AM517" s="17">
        <v>0.15716701351151799</v>
      </c>
      <c r="AN517" s="7">
        <v>1.8037865299004801</v>
      </c>
      <c r="AO517" s="7">
        <v>5.3774846638858396</v>
      </c>
      <c r="AP517" s="33">
        <v>1.52449400443433</v>
      </c>
      <c r="AQ517" s="38" t="s">
        <v>1677</v>
      </c>
      <c r="AR517" s="33" t="s">
        <v>1677</v>
      </c>
      <c r="AS517" s="33" t="s">
        <v>1675</v>
      </c>
      <c r="AT517" s="35" t="s">
        <v>1674</v>
      </c>
      <c r="AU517" s="55">
        <f>RANK(AP517,$AP$5:$AP$811,0)</f>
        <v>650</v>
      </c>
      <c r="AV517" s="55">
        <f>RANK(AW517,$AW$5:$AW$811,0)</f>
        <v>513</v>
      </c>
      <c r="AW517" s="55">
        <f>AN517*AO517</f>
        <v>9.6998344014636881</v>
      </c>
    </row>
    <row r="518" spans="3:49" x14ac:dyDescent="0.25">
      <c r="C518" s="19" t="s">
        <v>1410</v>
      </c>
      <c r="D518" s="6" t="s">
        <v>1411</v>
      </c>
      <c r="E518" s="6" t="s">
        <v>15</v>
      </c>
      <c r="F518" s="6" t="s">
        <v>16</v>
      </c>
      <c r="G518" s="13">
        <v>68.8952576388849</v>
      </c>
      <c r="H518" s="11">
        <v>1348734</v>
      </c>
      <c r="I518" s="8">
        <v>43.084561178731597</v>
      </c>
      <c r="J518" s="9">
        <v>0.324335867892386</v>
      </c>
      <c r="K518" s="9">
        <v>2.2258794041678302E-2</v>
      </c>
      <c r="L518" s="9">
        <v>0.73482413919083001</v>
      </c>
      <c r="M518" s="9">
        <v>8.7976740429286396E-2</v>
      </c>
      <c r="N518" s="10">
        <v>6</v>
      </c>
      <c r="O518" s="10">
        <v>0</v>
      </c>
      <c r="P518" s="10">
        <v>76</v>
      </c>
      <c r="Q518" s="9">
        <v>0.77620067764683498</v>
      </c>
      <c r="R518" s="9">
        <v>9.14161843232143E-2</v>
      </c>
      <c r="S518" s="9">
        <v>5.1118210862619799E-2</v>
      </c>
      <c r="T518" s="10">
        <v>224</v>
      </c>
      <c r="U518" s="10">
        <v>1117</v>
      </c>
      <c r="V518" s="10">
        <v>6</v>
      </c>
      <c r="W518" s="10">
        <v>0</v>
      </c>
      <c r="X518" s="10">
        <v>123</v>
      </c>
      <c r="Y518" s="10">
        <v>83</v>
      </c>
      <c r="Z518" s="10">
        <v>25</v>
      </c>
      <c r="AA518" s="10">
        <v>16</v>
      </c>
      <c r="AB518" s="10">
        <v>24</v>
      </c>
      <c r="AC518" s="10">
        <v>1565</v>
      </c>
      <c r="AD518" s="7">
        <v>36.531428571428599</v>
      </c>
      <c r="AE518" s="10">
        <v>292</v>
      </c>
      <c r="AF518" s="10">
        <v>257</v>
      </c>
      <c r="AG518" s="10">
        <v>39</v>
      </c>
      <c r="AH518" s="10">
        <v>715</v>
      </c>
      <c r="AI518" s="10">
        <v>0</v>
      </c>
      <c r="AJ518" s="10">
        <v>3</v>
      </c>
      <c r="AK518" s="14">
        <v>75</v>
      </c>
      <c r="AL518" s="16">
        <v>0</v>
      </c>
      <c r="AM518" s="17">
        <v>0.118564502959565</v>
      </c>
      <c r="AN518" s="7">
        <v>2.38510991694293</v>
      </c>
      <c r="AO518" s="7">
        <v>4.0187750276476502</v>
      </c>
      <c r="AP518" s="33">
        <v>1.1364668654991901</v>
      </c>
      <c r="AQ518" s="38" t="s">
        <v>1677</v>
      </c>
      <c r="AR518" s="33" t="s">
        <v>1677</v>
      </c>
      <c r="AS518" s="33" t="s">
        <v>1676</v>
      </c>
      <c r="AT518" s="35" t="s">
        <v>1674</v>
      </c>
      <c r="AU518" s="55">
        <f>RANK(AP518,$AP$5:$AP$811,0)</f>
        <v>693</v>
      </c>
      <c r="AV518" s="55">
        <f>RANK(AW518,$AW$5:$AW$811,0)</f>
        <v>514</v>
      </c>
      <c r="AW518" s="55">
        <f>AN518*AO518</f>
        <v>9.5852201724050072</v>
      </c>
    </row>
    <row r="519" spans="3:49" x14ac:dyDescent="0.25">
      <c r="C519" s="19" t="s">
        <v>886</v>
      </c>
      <c r="D519" s="6" t="s">
        <v>887</v>
      </c>
      <c r="E519" s="6" t="s">
        <v>27</v>
      </c>
      <c r="F519" s="6" t="s">
        <v>163</v>
      </c>
      <c r="G519" s="13">
        <v>2.1851288670517799</v>
      </c>
      <c r="H519" s="11">
        <v>1472058.66666667</v>
      </c>
      <c r="I519" s="8">
        <v>44.7</v>
      </c>
      <c r="J519" s="9">
        <v>7.4023380220300403E-2</v>
      </c>
      <c r="K519" s="9">
        <v>0</v>
      </c>
      <c r="L519" s="9">
        <v>0.79232040572354501</v>
      </c>
      <c r="M519" s="9">
        <v>0.15348034043377001</v>
      </c>
      <c r="N519" s="10">
        <v>0</v>
      </c>
      <c r="O519" s="10">
        <v>0</v>
      </c>
      <c r="P519" s="10">
        <v>7</v>
      </c>
      <c r="Q519" s="9">
        <v>0.56728217845008799</v>
      </c>
      <c r="R519" s="9">
        <v>0.37851856770722703</v>
      </c>
      <c r="S519" s="9">
        <v>0.12</v>
      </c>
      <c r="T519" s="10">
        <v>20</v>
      </c>
      <c r="U519" s="10">
        <v>34</v>
      </c>
      <c r="V519" s="10">
        <v>0</v>
      </c>
      <c r="W519" s="10">
        <v>0</v>
      </c>
      <c r="X519" s="10">
        <v>8</v>
      </c>
      <c r="Y519" s="10">
        <v>2</v>
      </c>
      <c r="Z519" s="10">
        <v>0</v>
      </c>
      <c r="AA519" s="10">
        <v>2</v>
      </c>
      <c r="AB519" s="10">
        <v>2</v>
      </c>
      <c r="AC519" s="10">
        <v>50</v>
      </c>
      <c r="AD519" s="7">
        <v>11.285714285714199</v>
      </c>
      <c r="AE519" s="10">
        <v>6</v>
      </c>
      <c r="AF519" s="10">
        <v>10</v>
      </c>
      <c r="AG519" s="10">
        <v>2</v>
      </c>
      <c r="AH519" s="10">
        <v>23</v>
      </c>
      <c r="AI519" s="10">
        <v>0</v>
      </c>
      <c r="AJ519" s="10">
        <v>0</v>
      </c>
      <c r="AK519" s="14">
        <v>7</v>
      </c>
      <c r="AL519" s="16">
        <v>1</v>
      </c>
      <c r="AM519" s="17">
        <v>0.53560400036091604</v>
      </c>
      <c r="AN519" s="7">
        <v>2.3083751797396999</v>
      </c>
      <c r="AO519" s="7">
        <v>4.1362587542727702</v>
      </c>
      <c r="AP519" s="33">
        <v>5.1139668370806399</v>
      </c>
      <c r="AQ519" s="38" t="s">
        <v>1676</v>
      </c>
      <c r="AR519" s="33" t="s">
        <v>1677</v>
      </c>
      <c r="AS519" s="33" t="s">
        <v>1676</v>
      </c>
      <c r="AT519" s="35" t="s">
        <v>1673</v>
      </c>
      <c r="AU519" s="55">
        <f>RANK(AP519,$AP$5:$AP$811,0)</f>
        <v>430</v>
      </c>
      <c r="AV519" s="55">
        <f>RANK(AW519,$AW$5:$AW$811,0)</f>
        <v>515</v>
      </c>
      <c r="AW519" s="55">
        <f>AN519*AO519</f>
        <v>9.5480370453443122</v>
      </c>
    </row>
    <row r="520" spans="3:49" x14ac:dyDescent="0.25">
      <c r="C520" s="19" t="s">
        <v>829</v>
      </c>
      <c r="D520" s="6" t="s">
        <v>830</v>
      </c>
      <c r="E520" s="6" t="s">
        <v>11</v>
      </c>
      <c r="F520" s="6" t="s">
        <v>144</v>
      </c>
      <c r="G520" s="13">
        <v>13.051262818681399</v>
      </c>
      <c r="H520" s="11">
        <v>312078.66666666698</v>
      </c>
      <c r="I520" s="8">
        <v>45.437956204379603</v>
      </c>
      <c r="J520" s="9">
        <v>0.497885871097767</v>
      </c>
      <c r="K520" s="9">
        <v>4.7648313170811502E-2</v>
      </c>
      <c r="L520" s="9">
        <v>0.61123344859191397</v>
      </c>
      <c r="M520" s="9">
        <v>0.193729963585801</v>
      </c>
      <c r="N520" s="10">
        <v>12</v>
      </c>
      <c r="O520" s="10">
        <v>4</v>
      </c>
      <c r="P520" s="10">
        <v>43</v>
      </c>
      <c r="Q520" s="9">
        <v>0.354093917641773</v>
      </c>
      <c r="R520" s="9">
        <v>0.57386396185667299</v>
      </c>
      <c r="S520" s="9">
        <v>0.2</v>
      </c>
      <c r="T520" s="10">
        <v>127</v>
      </c>
      <c r="U520" s="10">
        <v>120</v>
      </c>
      <c r="V520" s="10">
        <v>0</v>
      </c>
      <c r="W520" s="10">
        <v>1</v>
      </c>
      <c r="X520" s="10">
        <v>316</v>
      </c>
      <c r="Y520" s="10">
        <v>13</v>
      </c>
      <c r="Z520" s="10">
        <v>52</v>
      </c>
      <c r="AA520" s="10">
        <v>19</v>
      </c>
      <c r="AB520" s="10">
        <v>31</v>
      </c>
      <c r="AC520" s="10">
        <v>550</v>
      </c>
      <c r="AD520" s="7">
        <v>19.375</v>
      </c>
      <c r="AE520" s="10">
        <v>24</v>
      </c>
      <c r="AF520" s="10">
        <v>66</v>
      </c>
      <c r="AG520" s="10">
        <v>34</v>
      </c>
      <c r="AH520" s="10">
        <v>157</v>
      </c>
      <c r="AI520" s="10">
        <v>0</v>
      </c>
      <c r="AJ520" s="10">
        <v>0</v>
      </c>
      <c r="AK520" s="14">
        <v>43</v>
      </c>
      <c r="AL520" s="16">
        <v>0</v>
      </c>
      <c r="AM520" s="17">
        <v>0.64178381099735904</v>
      </c>
      <c r="AN520" s="7">
        <v>1.4325675583292301</v>
      </c>
      <c r="AO520" s="7">
        <v>6.6604820810429501</v>
      </c>
      <c r="AP520" s="33">
        <v>6.1236383475257696</v>
      </c>
      <c r="AQ520" s="38" t="s">
        <v>1676</v>
      </c>
      <c r="AR520" s="33" t="s">
        <v>1677</v>
      </c>
      <c r="AS520" s="33" t="s">
        <v>1675</v>
      </c>
      <c r="AT520" s="35" t="s">
        <v>1673</v>
      </c>
      <c r="AU520" s="55">
        <f>RANK(AP520,$AP$5:$AP$811,0)</f>
        <v>402</v>
      </c>
      <c r="AV520" s="55">
        <f>RANK(AW520,$AW$5:$AW$811,0)</f>
        <v>516</v>
      </c>
      <c r="AW520" s="55">
        <f>AN520*AO520</f>
        <v>9.541590552135288</v>
      </c>
    </row>
    <row r="521" spans="3:49" x14ac:dyDescent="0.25">
      <c r="C521" s="19" t="s">
        <v>823</v>
      </c>
      <c r="D521" s="6" t="s">
        <v>824</v>
      </c>
      <c r="E521" s="6" t="s">
        <v>11</v>
      </c>
      <c r="F521" s="6" t="s">
        <v>144</v>
      </c>
      <c r="G521" s="13">
        <v>4.4257078456643599</v>
      </c>
      <c r="H521" s="11">
        <v>107039</v>
      </c>
      <c r="I521" s="8">
        <v>44.605263157894697</v>
      </c>
      <c r="J521" s="9">
        <v>0.45276875978335202</v>
      </c>
      <c r="K521" s="9">
        <v>6.6887723039570898E-2</v>
      </c>
      <c r="L521" s="9">
        <v>0.37469521878164203</v>
      </c>
      <c r="M521" s="9">
        <v>0.25473378339803099</v>
      </c>
      <c r="N521" s="10">
        <v>0</v>
      </c>
      <c r="O521" s="10">
        <v>0</v>
      </c>
      <c r="P521" s="10">
        <v>5</v>
      </c>
      <c r="Q521" s="9">
        <v>1.2065040512890699E-2</v>
      </c>
      <c r="R521" s="9">
        <v>0.89876600076679303</v>
      </c>
      <c r="S521" s="9">
        <v>0.47368421052631599</v>
      </c>
      <c r="T521" s="10">
        <v>12</v>
      </c>
      <c r="U521" s="10">
        <v>31</v>
      </c>
      <c r="V521" s="10">
        <v>0</v>
      </c>
      <c r="W521" s="10">
        <v>2</v>
      </c>
      <c r="X521" s="10">
        <v>25</v>
      </c>
      <c r="Y521" s="10">
        <v>3</v>
      </c>
      <c r="Z521" s="10">
        <v>2</v>
      </c>
      <c r="AA521" s="10">
        <v>6</v>
      </c>
      <c r="AB521" s="10">
        <v>13</v>
      </c>
      <c r="AC521" s="10">
        <v>152</v>
      </c>
      <c r="AD521" s="7">
        <v>55.739130434782602</v>
      </c>
      <c r="AE521" s="10">
        <v>6</v>
      </c>
      <c r="AF521" s="10">
        <v>25</v>
      </c>
      <c r="AG521" s="10">
        <v>10</v>
      </c>
      <c r="AH521" s="10">
        <v>46</v>
      </c>
      <c r="AI521" s="10">
        <v>0</v>
      </c>
      <c r="AJ521" s="10">
        <v>0</v>
      </c>
      <c r="AK521" s="14">
        <v>5</v>
      </c>
      <c r="AL521" s="16">
        <v>0</v>
      </c>
      <c r="AM521" s="17">
        <v>0.64454535236531296</v>
      </c>
      <c r="AN521" s="7">
        <v>1</v>
      </c>
      <c r="AO521" s="7">
        <v>9.5342676059850806</v>
      </c>
      <c r="AP521" s="33">
        <v>6.1452678736448396</v>
      </c>
      <c r="AQ521" s="38" t="s">
        <v>1676</v>
      </c>
      <c r="AR521" s="33" t="s">
        <v>1677</v>
      </c>
      <c r="AS521" s="33" t="s">
        <v>1675</v>
      </c>
      <c r="AT521" s="35" t="s">
        <v>1673</v>
      </c>
      <c r="AU521" s="55">
        <f>RANK(AP521,$AP$5:$AP$811,0)</f>
        <v>399</v>
      </c>
      <c r="AV521" s="55">
        <f>RANK(AW521,$AW$5:$AW$811,0)</f>
        <v>517</v>
      </c>
      <c r="AW521" s="55">
        <f>AN521*AO521</f>
        <v>9.5342676059850806</v>
      </c>
    </row>
    <row r="522" spans="3:49" x14ac:dyDescent="0.25">
      <c r="C522" s="19" t="s">
        <v>785</v>
      </c>
      <c r="D522" s="6" t="s">
        <v>786</v>
      </c>
      <c r="E522" s="6" t="s">
        <v>27</v>
      </c>
      <c r="F522" s="6" t="s">
        <v>27</v>
      </c>
      <c r="G522" s="13">
        <v>9.8360457294855692</v>
      </c>
      <c r="H522" s="11">
        <v>1033592.66666667</v>
      </c>
      <c r="I522" s="8">
        <v>46.394557823129297</v>
      </c>
      <c r="J522" s="9">
        <v>0.61572694348691703</v>
      </c>
      <c r="K522" s="9">
        <v>5.6136394712887902E-3</v>
      </c>
      <c r="L522" s="9">
        <v>0.337008642055872</v>
      </c>
      <c r="M522" s="9">
        <v>0.175763145673906</v>
      </c>
      <c r="N522" s="10">
        <v>10</v>
      </c>
      <c r="O522" s="10">
        <v>0</v>
      </c>
      <c r="P522" s="10">
        <v>13</v>
      </c>
      <c r="Q522" s="9">
        <v>0.31269400244088202</v>
      </c>
      <c r="R522" s="9">
        <v>0.25609117426334699</v>
      </c>
      <c r="S522" s="9">
        <v>6.8027210884353706E-2</v>
      </c>
      <c r="T522" s="10">
        <v>53</v>
      </c>
      <c r="U522" s="10">
        <v>68</v>
      </c>
      <c r="V522" s="10">
        <v>0</v>
      </c>
      <c r="W522" s="10">
        <v>0</v>
      </c>
      <c r="X522" s="10">
        <v>41</v>
      </c>
      <c r="Y522" s="10">
        <v>4</v>
      </c>
      <c r="Z522" s="10">
        <v>10</v>
      </c>
      <c r="AA522" s="10">
        <v>6</v>
      </c>
      <c r="AB522" s="10">
        <v>6</v>
      </c>
      <c r="AC522" s="10">
        <v>147</v>
      </c>
      <c r="AD522" s="7">
        <v>46.978723404255298</v>
      </c>
      <c r="AE522" s="10">
        <v>16</v>
      </c>
      <c r="AF522" s="10">
        <v>8</v>
      </c>
      <c r="AG522" s="10">
        <v>0</v>
      </c>
      <c r="AH522" s="10">
        <v>49</v>
      </c>
      <c r="AI522" s="10">
        <v>0</v>
      </c>
      <c r="AJ522" s="10">
        <v>0</v>
      </c>
      <c r="AK522" s="14">
        <v>13</v>
      </c>
      <c r="AL522" s="16">
        <v>1</v>
      </c>
      <c r="AM522" s="17">
        <v>0.74115523968191099</v>
      </c>
      <c r="AN522" s="7">
        <v>1.54280323316264</v>
      </c>
      <c r="AO522" s="7">
        <v>6.1565993266915697</v>
      </c>
      <c r="AP522" s="33">
        <v>7.0398047496699201</v>
      </c>
      <c r="AQ522" s="38" t="s">
        <v>1675</v>
      </c>
      <c r="AR522" s="33" t="s">
        <v>1677</v>
      </c>
      <c r="AS522" s="33" t="s">
        <v>1675</v>
      </c>
      <c r="AT522" s="35" t="s">
        <v>1673</v>
      </c>
      <c r="AU522" s="55">
        <f>RANK(AP522,$AP$5:$AP$811,0)</f>
        <v>380</v>
      </c>
      <c r="AV522" s="55">
        <f>RANK(AW522,$AW$5:$AW$811,0)</f>
        <v>518</v>
      </c>
      <c r="AW522" s="55">
        <f>AN522*AO522</f>
        <v>9.4984213465066869</v>
      </c>
    </row>
    <row r="523" spans="3:49" x14ac:dyDescent="0.25">
      <c r="C523" s="19" t="s">
        <v>759</v>
      </c>
      <c r="D523" s="6" t="s">
        <v>760</v>
      </c>
      <c r="E523" s="6" t="s">
        <v>11</v>
      </c>
      <c r="F523" s="6" t="s">
        <v>22</v>
      </c>
      <c r="G523" s="13">
        <v>9.5250265984719107</v>
      </c>
      <c r="H523" s="11">
        <v>214002.66666666701</v>
      </c>
      <c r="I523" s="8">
        <v>44.523809523809497</v>
      </c>
      <c r="J523" s="9">
        <v>0</v>
      </c>
      <c r="K523" s="9">
        <v>8.8479019304660497E-2</v>
      </c>
      <c r="L523" s="9">
        <v>0.49667799039914601</v>
      </c>
      <c r="M523" s="9">
        <v>0.302402518366508</v>
      </c>
      <c r="N523" s="10">
        <v>11</v>
      </c>
      <c r="O523" s="10">
        <v>2</v>
      </c>
      <c r="P523" s="10">
        <v>27</v>
      </c>
      <c r="Q523" s="9">
        <v>7.4485471539856199E-2</v>
      </c>
      <c r="R523" s="9">
        <v>0.90731945685329396</v>
      </c>
      <c r="S523" s="9">
        <v>0.27094972067039103</v>
      </c>
      <c r="T523" s="10">
        <v>82</v>
      </c>
      <c r="U523" s="10">
        <v>106</v>
      </c>
      <c r="V523" s="10">
        <v>1</v>
      </c>
      <c r="W523" s="10">
        <v>1</v>
      </c>
      <c r="X523" s="10">
        <v>102</v>
      </c>
      <c r="Y523" s="10">
        <v>27</v>
      </c>
      <c r="Z523" s="10">
        <v>11</v>
      </c>
      <c r="AA523" s="10">
        <v>8</v>
      </c>
      <c r="AB523" s="10">
        <v>16</v>
      </c>
      <c r="AC523" s="10">
        <v>358</v>
      </c>
      <c r="AD523" s="7">
        <v>46.025806451612901</v>
      </c>
      <c r="AE523" s="10">
        <v>24</v>
      </c>
      <c r="AF523" s="10">
        <v>97</v>
      </c>
      <c r="AG523" s="10">
        <v>13</v>
      </c>
      <c r="AH523" s="10">
        <v>157</v>
      </c>
      <c r="AI523" s="10">
        <v>0</v>
      </c>
      <c r="AJ523" s="10">
        <v>0</v>
      </c>
      <c r="AK523" s="14">
        <v>27</v>
      </c>
      <c r="AL523" s="16">
        <v>1</v>
      </c>
      <c r="AM523" s="17">
        <v>0.79195433329825304</v>
      </c>
      <c r="AN523" s="7">
        <v>1.37343412614035</v>
      </c>
      <c r="AO523" s="7">
        <v>6.8908365995718501</v>
      </c>
      <c r="AP523" s="33">
        <v>7.4951430389638496</v>
      </c>
      <c r="AQ523" s="38" t="s">
        <v>1675</v>
      </c>
      <c r="AR523" s="33" t="s">
        <v>1677</v>
      </c>
      <c r="AS523" s="33" t="s">
        <v>1675</v>
      </c>
      <c r="AT523" s="35" t="s">
        <v>1673</v>
      </c>
      <c r="AU523" s="55">
        <f>RANK(AP523,$AP$5:$AP$811,0)</f>
        <v>367</v>
      </c>
      <c r="AV523" s="55">
        <f>RANK(AW523,$AW$5:$AW$811,0)</f>
        <v>519</v>
      </c>
      <c r="AW523" s="55">
        <f>AN523*AO523</f>
        <v>9.4641101435089041</v>
      </c>
    </row>
    <row r="524" spans="3:49" x14ac:dyDescent="0.25">
      <c r="C524" s="19" t="s">
        <v>1492</v>
      </c>
      <c r="D524" s="6" t="s">
        <v>1493</v>
      </c>
      <c r="E524" s="6" t="s">
        <v>15</v>
      </c>
      <c r="F524" s="6" t="s">
        <v>16</v>
      </c>
      <c r="G524" s="13">
        <v>111.16408239762499</v>
      </c>
      <c r="H524" s="11">
        <v>910047.33333333302</v>
      </c>
      <c r="I524" s="8">
        <v>42.354188759278898</v>
      </c>
      <c r="J524" s="9">
        <v>0.21136111219599901</v>
      </c>
      <c r="K524" s="9">
        <v>0.50872553175527402</v>
      </c>
      <c r="L524" s="9">
        <v>0.39119362317220502</v>
      </c>
      <c r="M524" s="9">
        <v>2.7592100124340099E-2</v>
      </c>
      <c r="N524" s="10">
        <v>6</v>
      </c>
      <c r="O524" s="10">
        <v>6</v>
      </c>
      <c r="P524" s="10">
        <v>145</v>
      </c>
      <c r="Q524" s="9">
        <v>0.90163317219836503</v>
      </c>
      <c r="R524" s="9">
        <v>2.86659797920336E-2</v>
      </c>
      <c r="S524" s="9">
        <v>1.3380281690140799E-2</v>
      </c>
      <c r="T524" s="10">
        <v>225</v>
      </c>
      <c r="U524" s="10">
        <v>1554</v>
      </c>
      <c r="V524" s="10">
        <v>44</v>
      </c>
      <c r="W524" s="10">
        <v>0</v>
      </c>
      <c r="X524" s="10">
        <v>468</v>
      </c>
      <c r="Y524" s="10">
        <v>170</v>
      </c>
      <c r="Z524" s="10">
        <v>6</v>
      </c>
      <c r="AA524" s="10">
        <v>13</v>
      </c>
      <c r="AB524" s="10">
        <v>21</v>
      </c>
      <c r="AC524" s="10">
        <v>2840</v>
      </c>
      <c r="AD524" s="7">
        <v>40.130474452554701</v>
      </c>
      <c r="AE524" s="10">
        <v>599</v>
      </c>
      <c r="AF524" s="10">
        <v>221</v>
      </c>
      <c r="AG524" s="10">
        <v>12</v>
      </c>
      <c r="AH524" s="10">
        <v>1114</v>
      </c>
      <c r="AI524" s="10">
        <v>0</v>
      </c>
      <c r="AJ524" s="10">
        <v>3</v>
      </c>
      <c r="AK524" s="14">
        <v>145</v>
      </c>
      <c r="AL524" s="16">
        <v>0</v>
      </c>
      <c r="AM524" s="17">
        <v>8.7537619731769795E-2</v>
      </c>
      <c r="AN524" s="7">
        <v>2.5894750968537599</v>
      </c>
      <c r="AO524" s="7">
        <v>3.6340646512516002</v>
      </c>
      <c r="AP524" s="33">
        <v>0.82375700625366099</v>
      </c>
      <c r="AQ524" s="38" t="s">
        <v>1677</v>
      </c>
      <c r="AR524" s="33" t="s">
        <v>1676</v>
      </c>
      <c r="AS524" s="33" t="s">
        <v>1677</v>
      </c>
      <c r="AT524" s="35" t="s">
        <v>1674</v>
      </c>
      <c r="AU524" s="55">
        <f>RANK(AP524,$AP$5:$AP$811,0)</f>
        <v>734</v>
      </c>
      <c r="AV524" s="55">
        <f>RANK(AW524,$AW$5:$AW$811,0)</f>
        <v>520</v>
      </c>
      <c r="AW524" s="55">
        <f>AN524*AO524</f>
        <v>9.4103199147725629</v>
      </c>
    </row>
    <row r="525" spans="3:49" x14ac:dyDescent="0.25">
      <c r="C525" s="19" t="s">
        <v>1126</v>
      </c>
      <c r="D525" s="6" t="s">
        <v>1127</v>
      </c>
      <c r="E525" s="6" t="s">
        <v>15</v>
      </c>
      <c r="F525" s="6" t="s">
        <v>131</v>
      </c>
      <c r="G525" s="13">
        <v>33.404474164115797</v>
      </c>
      <c r="H525" s="11">
        <v>868095</v>
      </c>
      <c r="I525" s="8">
        <v>44.6967741935484</v>
      </c>
      <c r="J525" s="9">
        <v>0.52305472664307395</v>
      </c>
      <c r="K525" s="9">
        <v>2.6626023226631899E-2</v>
      </c>
      <c r="L525" s="9">
        <v>0.591162654247821</v>
      </c>
      <c r="M525" s="9">
        <v>0.134589732350894</v>
      </c>
      <c r="N525" s="10">
        <v>7</v>
      </c>
      <c r="O525" s="10">
        <v>5</v>
      </c>
      <c r="P525" s="10">
        <v>17</v>
      </c>
      <c r="Q525" s="9">
        <v>0.70800110394333604</v>
      </c>
      <c r="R525" s="9">
        <v>0.15454855111863</v>
      </c>
      <c r="S525" s="9">
        <v>6.5637065637065603E-2</v>
      </c>
      <c r="T525" s="10">
        <v>216</v>
      </c>
      <c r="U525" s="10">
        <v>385</v>
      </c>
      <c r="V525" s="10">
        <v>0</v>
      </c>
      <c r="W525" s="10">
        <v>14</v>
      </c>
      <c r="X525" s="10">
        <v>185</v>
      </c>
      <c r="Y525" s="10">
        <v>103</v>
      </c>
      <c r="Z525" s="10">
        <v>8</v>
      </c>
      <c r="AA525" s="10">
        <v>7</v>
      </c>
      <c r="AB525" s="10">
        <v>13</v>
      </c>
      <c r="AC525" s="10">
        <v>777</v>
      </c>
      <c r="AD525" s="7">
        <v>33.228295819935603</v>
      </c>
      <c r="AE525" s="10">
        <v>133</v>
      </c>
      <c r="AF525" s="10">
        <v>72</v>
      </c>
      <c r="AG525" s="10">
        <v>18</v>
      </c>
      <c r="AH525" s="10">
        <v>317</v>
      </c>
      <c r="AI525" s="10">
        <v>0</v>
      </c>
      <c r="AJ525" s="10">
        <v>0</v>
      </c>
      <c r="AK525" s="14">
        <v>17</v>
      </c>
      <c r="AL525" s="16">
        <v>0</v>
      </c>
      <c r="AM525" s="17">
        <v>0.28110742632659103</v>
      </c>
      <c r="AN525" s="7">
        <v>1.9423362255132901</v>
      </c>
      <c r="AO525" s="7">
        <v>4.8221473275752</v>
      </c>
      <c r="AP525" s="33">
        <v>2.6329172142278101</v>
      </c>
      <c r="AQ525" s="38" t="s">
        <v>1677</v>
      </c>
      <c r="AR525" s="33" t="s">
        <v>1677</v>
      </c>
      <c r="AS525" s="33" t="s">
        <v>1676</v>
      </c>
      <c r="AT525" s="35" t="s">
        <v>1674</v>
      </c>
      <c r="AU525" s="55">
        <f>RANK(AP525,$AP$5:$AP$811,0)</f>
        <v>550</v>
      </c>
      <c r="AV525" s="55">
        <f>RANK(AW525,$AW$5:$AW$811,0)</f>
        <v>521</v>
      </c>
      <c r="AW525" s="55">
        <f>AN525*AO525</f>
        <v>9.366231439111413</v>
      </c>
    </row>
    <row r="526" spans="3:49" x14ac:dyDescent="0.25">
      <c r="C526" s="19" t="s">
        <v>1364</v>
      </c>
      <c r="D526" s="6" t="s">
        <v>1365</v>
      </c>
      <c r="E526" s="6" t="s">
        <v>89</v>
      </c>
      <c r="F526" s="6" t="s">
        <v>90</v>
      </c>
      <c r="G526" s="13">
        <v>69.565603538952303</v>
      </c>
      <c r="H526" s="11">
        <v>333162</v>
      </c>
      <c r="I526" s="8">
        <v>41.109763493026101</v>
      </c>
      <c r="J526" s="9">
        <v>1.0501226793471601</v>
      </c>
      <c r="K526" s="9">
        <v>0.50593699495482003</v>
      </c>
      <c r="L526" s="9">
        <v>0.24228548324721599</v>
      </c>
      <c r="M526" s="9">
        <v>6.8636832969116799E-3</v>
      </c>
      <c r="N526" s="10">
        <v>2</v>
      </c>
      <c r="O526" s="10">
        <v>0</v>
      </c>
      <c r="P526" s="10">
        <v>72</v>
      </c>
      <c r="Q526" s="9">
        <v>0.81547430328483905</v>
      </c>
      <c r="R526" s="9">
        <v>0.17925029970022899</v>
      </c>
      <c r="S526" s="9">
        <v>0.26382211538461497</v>
      </c>
      <c r="T526" s="10">
        <v>129</v>
      </c>
      <c r="U526" s="10">
        <v>250</v>
      </c>
      <c r="V526" s="10">
        <v>0</v>
      </c>
      <c r="W526" s="10">
        <v>1</v>
      </c>
      <c r="X526" s="10">
        <v>713</v>
      </c>
      <c r="Y526" s="10">
        <v>131</v>
      </c>
      <c r="Z526" s="10">
        <v>0</v>
      </c>
      <c r="AA526" s="10">
        <v>23</v>
      </c>
      <c r="AB526" s="10">
        <v>41</v>
      </c>
      <c r="AC526" s="10">
        <v>1664</v>
      </c>
      <c r="AD526" s="7">
        <v>30.749603803486501</v>
      </c>
      <c r="AE526" s="10">
        <v>254</v>
      </c>
      <c r="AF526" s="10">
        <v>171</v>
      </c>
      <c r="AG526" s="10">
        <v>15</v>
      </c>
      <c r="AH526" s="10">
        <v>664</v>
      </c>
      <c r="AI526" s="10">
        <v>0</v>
      </c>
      <c r="AJ526" s="10">
        <v>0</v>
      </c>
      <c r="AK526" s="14">
        <v>71</v>
      </c>
      <c r="AL526" s="16">
        <v>0</v>
      </c>
      <c r="AM526" s="17">
        <v>0.150868095457831</v>
      </c>
      <c r="AN526" s="7">
        <v>2.6859786470885099</v>
      </c>
      <c r="AO526" s="7">
        <v>3.4665783913757902</v>
      </c>
      <c r="AP526" s="33">
        <v>1.4047563024834999</v>
      </c>
      <c r="AQ526" s="38" t="s">
        <v>1677</v>
      </c>
      <c r="AR526" s="33" t="s">
        <v>1676</v>
      </c>
      <c r="AS526" s="33" t="s">
        <v>1677</v>
      </c>
      <c r="AT526" s="35" t="s">
        <v>1674</v>
      </c>
      <c r="AU526" s="55">
        <f>RANK(AP526,$AP$5:$AP$811,0)</f>
        <v>670</v>
      </c>
      <c r="AV526" s="55">
        <f>RANK(AW526,$AW$5:$AW$811,0)</f>
        <v>522</v>
      </c>
      <c r="AW526" s="55">
        <f>AN526*AO526</f>
        <v>9.3111555376938071</v>
      </c>
    </row>
    <row r="527" spans="3:49" x14ac:dyDescent="0.25">
      <c r="C527" s="19" t="s">
        <v>1048</v>
      </c>
      <c r="D527" s="6" t="s">
        <v>1049</v>
      </c>
      <c r="E527" s="6" t="s">
        <v>15</v>
      </c>
      <c r="F527" s="6" t="s">
        <v>19</v>
      </c>
      <c r="G527" s="13">
        <v>0.582540120952591</v>
      </c>
      <c r="H527" s="11">
        <v>862530</v>
      </c>
      <c r="I527" s="8">
        <v>48.3333333333333</v>
      </c>
      <c r="J527" s="9">
        <v>5.1464895552760903E-2</v>
      </c>
      <c r="K527" s="9">
        <v>0</v>
      </c>
      <c r="L527" s="9">
        <v>0.77781922007971305</v>
      </c>
      <c r="M527" s="9">
        <v>0.22218077992028601</v>
      </c>
      <c r="N527" s="10">
        <v>0</v>
      </c>
      <c r="O527" s="10">
        <v>0</v>
      </c>
      <c r="P527" s="10">
        <v>1</v>
      </c>
      <c r="Q527" s="9">
        <v>0.77781922007971305</v>
      </c>
      <c r="R527" s="9">
        <v>0.22218077992028601</v>
      </c>
      <c r="S527" s="9">
        <v>0.16666666666666699</v>
      </c>
      <c r="T527" s="10">
        <v>5</v>
      </c>
      <c r="U527" s="10">
        <v>3</v>
      </c>
      <c r="V527" s="10">
        <v>0</v>
      </c>
      <c r="W527" s="10">
        <v>0</v>
      </c>
      <c r="X527" s="10">
        <v>2</v>
      </c>
      <c r="Y527" s="10">
        <v>1</v>
      </c>
      <c r="Z527" s="10">
        <v>0</v>
      </c>
      <c r="AA527" s="10">
        <v>0</v>
      </c>
      <c r="AB527" s="10">
        <v>0</v>
      </c>
      <c r="AC527" s="10">
        <v>6</v>
      </c>
      <c r="AD527" s="7">
        <v>41.6</v>
      </c>
      <c r="AE527" s="10">
        <v>3</v>
      </c>
      <c r="AF527" s="10">
        <v>1</v>
      </c>
      <c r="AG527" s="10">
        <v>0</v>
      </c>
      <c r="AH527" s="10">
        <v>5</v>
      </c>
      <c r="AI527" s="10">
        <v>0</v>
      </c>
      <c r="AJ527" s="10">
        <v>0</v>
      </c>
      <c r="AK527" s="14">
        <v>1</v>
      </c>
      <c r="AL527" s="16">
        <v>1</v>
      </c>
      <c r="AM527" s="17">
        <v>0.36699158027701401</v>
      </c>
      <c r="AN527" s="7">
        <v>2.2972020174205201</v>
      </c>
      <c r="AO527" s="7">
        <v>3.9526982238752</v>
      </c>
      <c r="AP527" s="33">
        <v>3.3323372523127999</v>
      </c>
      <c r="AQ527" s="38" t="s">
        <v>1676</v>
      </c>
      <c r="AR527" s="33" t="s">
        <v>1677</v>
      </c>
      <c r="AS527" s="33" t="s">
        <v>1676</v>
      </c>
      <c r="AT527" s="35" t="s">
        <v>1673</v>
      </c>
      <c r="AU527" s="55">
        <f>RANK(AP527,$AP$5:$AP$811,0)</f>
        <v>511</v>
      </c>
      <c r="AV527" s="55">
        <f>RANK(AW527,$AW$5:$AW$811,0)</f>
        <v>523</v>
      </c>
      <c r="AW527" s="55">
        <f>AN527*AO527</f>
        <v>9.0801463341406166</v>
      </c>
    </row>
    <row r="528" spans="3:49" x14ac:dyDescent="0.25">
      <c r="C528" s="19" t="s">
        <v>1328</v>
      </c>
      <c r="D528" s="6" t="s">
        <v>1329</v>
      </c>
      <c r="E528" s="6" t="s">
        <v>11</v>
      </c>
      <c r="F528" s="6" t="s">
        <v>144</v>
      </c>
      <c r="G528" s="13">
        <v>0.97376941521475002</v>
      </c>
      <c r="H528" s="11">
        <v>404613.33333333198</v>
      </c>
      <c r="I528" s="8">
        <v>43.3333333333333</v>
      </c>
      <c r="J528" s="9">
        <v>1.7687981998247299E-2</v>
      </c>
      <c r="K528" s="9">
        <v>0</v>
      </c>
      <c r="L528" s="9">
        <v>0.15731820129815199</v>
      </c>
      <c r="M528" s="9">
        <v>0.83976287721159704</v>
      </c>
      <c r="N528" s="10">
        <v>0</v>
      </c>
      <c r="O528" s="10">
        <v>0</v>
      </c>
      <c r="P528" s="10">
        <v>1</v>
      </c>
      <c r="Q528" s="9">
        <v>6.06828348749123E-2</v>
      </c>
      <c r="R528" s="9">
        <v>0.93639824363483604</v>
      </c>
      <c r="S528" s="9">
        <v>0</v>
      </c>
      <c r="T528" s="10">
        <v>2</v>
      </c>
      <c r="U528" s="10">
        <v>4</v>
      </c>
      <c r="V528" s="10">
        <v>0</v>
      </c>
      <c r="W528" s="10">
        <v>0</v>
      </c>
      <c r="X528" s="10">
        <v>5</v>
      </c>
      <c r="Y528" s="10">
        <v>0</v>
      </c>
      <c r="Z528" s="10">
        <v>0</v>
      </c>
      <c r="AA528" s="10">
        <v>0</v>
      </c>
      <c r="AB528" s="10">
        <v>0</v>
      </c>
      <c r="AC528" s="10">
        <v>15</v>
      </c>
      <c r="AD528" s="7">
        <v>44.5</v>
      </c>
      <c r="AE528" s="10">
        <v>0</v>
      </c>
      <c r="AF528" s="10">
        <v>2</v>
      </c>
      <c r="AG528" s="10">
        <v>0</v>
      </c>
      <c r="AH528" s="10">
        <v>4</v>
      </c>
      <c r="AI528" s="10">
        <v>0</v>
      </c>
      <c r="AJ528" s="10">
        <v>0</v>
      </c>
      <c r="AK528" s="14">
        <v>1</v>
      </c>
      <c r="AL528" s="16">
        <v>0</v>
      </c>
      <c r="AM528" s="17">
        <v>0.168723776095034</v>
      </c>
      <c r="AN528" s="7">
        <v>1</v>
      </c>
      <c r="AO528" s="7">
        <v>8.9706320477778601</v>
      </c>
      <c r="AP528" s="33">
        <v>1.5135589130602101</v>
      </c>
      <c r="AQ528" s="38" t="s">
        <v>1677</v>
      </c>
      <c r="AR528" s="33" t="s">
        <v>1677</v>
      </c>
      <c r="AS528" s="33" t="s">
        <v>1675</v>
      </c>
      <c r="AT528" s="35" t="s">
        <v>1674</v>
      </c>
      <c r="AU528" s="55">
        <f>RANK(AP528,$AP$5:$AP$811,0)</f>
        <v>651</v>
      </c>
      <c r="AV528" s="55">
        <f>RANK(AW528,$AW$5:$AW$811,0)</f>
        <v>524</v>
      </c>
      <c r="AW528" s="55">
        <f>AN528*AO528</f>
        <v>8.9706320477778601</v>
      </c>
    </row>
    <row r="529" spans="3:49" x14ac:dyDescent="0.25">
      <c r="C529" s="19" t="s">
        <v>1074</v>
      </c>
      <c r="D529" s="6" t="s">
        <v>1075</v>
      </c>
      <c r="E529" s="6" t="s">
        <v>27</v>
      </c>
      <c r="F529" s="6" t="s">
        <v>28</v>
      </c>
      <c r="G529" s="13">
        <v>0.12527476431470899</v>
      </c>
      <c r="H529" s="11">
        <v>193094.33333333299</v>
      </c>
      <c r="I529" s="8">
        <v>43.3333333333333</v>
      </c>
      <c r="J529" s="9">
        <v>0.39184611316414603</v>
      </c>
      <c r="K529" s="9">
        <v>0</v>
      </c>
      <c r="L529" s="9">
        <v>1</v>
      </c>
      <c r="M529" s="9">
        <v>0</v>
      </c>
      <c r="N529" s="10">
        <v>0</v>
      </c>
      <c r="O529" s="10">
        <v>0</v>
      </c>
      <c r="P529" s="10">
        <v>0</v>
      </c>
      <c r="Q529" s="9">
        <v>1</v>
      </c>
      <c r="R529" s="9">
        <v>0</v>
      </c>
      <c r="S529" s="9">
        <v>6.6666666666666693E-2</v>
      </c>
      <c r="T529" s="10">
        <v>1</v>
      </c>
      <c r="U529" s="10">
        <v>2</v>
      </c>
      <c r="V529" s="10">
        <v>0</v>
      </c>
      <c r="W529" s="10">
        <v>0</v>
      </c>
      <c r="X529" s="10">
        <v>10</v>
      </c>
      <c r="Y529" s="10">
        <v>0</v>
      </c>
      <c r="Z529" s="10">
        <v>0</v>
      </c>
      <c r="AA529" s="10">
        <v>0</v>
      </c>
      <c r="AB529" s="10">
        <v>0</v>
      </c>
      <c r="AC529" s="10">
        <v>15</v>
      </c>
      <c r="AD529" s="7">
        <v>87.714285714285694</v>
      </c>
      <c r="AE529" s="10">
        <v>0</v>
      </c>
      <c r="AF529" s="10">
        <v>4</v>
      </c>
      <c r="AG529" s="10">
        <v>1</v>
      </c>
      <c r="AH529" s="10">
        <v>7</v>
      </c>
      <c r="AI529" s="10">
        <v>0</v>
      </c>
      <c r="AJ529" s="10">
        <v>0</v>
      </c>
      <c r="AK529" s="14">
        <v>0</v>
      </c>
      <c r="AL529" s="16">
        <v>1</v>
      </c>
      <c r="AM529" s="17">
        <v>0.33865788679229197</v>
      </c>
      <c r="AN529" s="7">
        <v>1</v>
      </c>
      <c r="AO529" s="7">
        <v>8.9603455315336404</v>
      </c>
      <c r="AP529" s="33">
        <v>3.03449168263794</v>
      </c>
      <c r="AQ529" s="38" t="s">
        <v>1676</v>
      </c>
      <c r="AR529" s="33" t="s">
        <v>1677</v>
      </c>
      <c r="AS529" s="33" t="s">
        <v>1675</v>
      </c>
      <c r="AT529" s="35" t="s">
        <v>1673</v>
      </c>
      <c r="AU529" s="55">
        <f>RANK(AP529,$AP$5:$AP$811,0)</f>
        <v>524</v>
      </c>
      <c r="AV529" s="55">
        <f>RANK(AW529,$AW$5:$AW$811,0)</f>
        <v>525</v>
      </c>
      <c r="AW529" s="55">
        <f>AN529*AO529</f>
        <v>8.9603455315336404</v>
      </c>
    </row>
    <row r="530" spans="3:49" x14ac:dyDescent="0.25">
      <c r="C530" s="19" t="s">
        <v>805</v>
      </c>
      <c r="D530" s="6" t="s">
        <v>806</v>
      </c>
      <c r="E530" s="6" t="s">
        <v>27</v>
      </c>
      <c r="F530" s="6" t="s">
        <v>28</v>
      </c>
      <c r="G530" s="13">
        <v>4.0359030459447602</v>
      </c>
      <c r="H530" s="11">
        <v>1078094</v>
      </c>
      <c r="I530" s="8">
        <v>43.125</v>
      </c>
      <c r="J530" s="9">
        <v>0.24845524297845301</v>
      </c>
      <c r="K530" s="9">
        <v>0</v>
      </c>
      <c r="L530" s="9">
        <v>0.31870120930798401</v>
      </c>
      <c r="M530" s="9">
        <v>0.31465704687480001</v>
      </c>
      <c r="N530" s="10">
        <v>1</v>
      </c>
      <c r="O530" s="10">
        <v>1</v>
      </c>
      <c r="P530" s="10">
        <v>11</v>
      </c>
      <c r="Q530" s="9">
        <v>0.282285283778757</v>
      </c>
      <c r="R530" s="9">
        <v>0.38587359307157898</v>
      </c>
      <c r="S530" s="9">
        <v>0.13815789473684101</v>
      </c>
      <c r="T530" s="10">
        <v>35</v>
      </c>
      <c r="U530" s="10">
        <v>46</v>
      </c>
      <c r="V530" s="10">
        <v>0</v>
      </c>
      <c r="W530" s="10">
        <v>0</v>
      </c>
      <c r="X530" s="10">
        <v>76</v>
      </c>
      <c r="Y530" s="10">
        <v>18</v>
      </c>
      <c r="Z530" s="10">
        <v>0</v>
      </c>
      <c r="AA530" s="10">
        <v>1</v>
      </c>
      <c r="AB530" s="10">
        <v>4</v>
      </c>
      <c r="AC530" s="10">
        <v>152</v>
      </c>
      <c r="AD530" s="7">
        <v>14.242857142857099</v>
      </c>
      <c r="AE530" s="10">
        <v>24</v>
      </c>
      <c r="AF530" s="10">
        <v>13</v>
      </c>
      <c r="AG530" s="10">
        <v>8</v>
      </c>
      <c r="AH530" s="10">
        <v>71</v>
      </c>
      <c r="AI530" s="10">
        <v>0</v>
      </c>
      <c r="AJ530" s="10">
        <v>0</v>
      </c>
      <c r="AK530" s="14">
        <v>11</v>
      </c>
      <c r="AL530" s="16">
        <v>1</v>
      </c>
      <c r="AM530" s="17">
        <v>0.73959116918513601</v>
      </c>
      <c r="AN530" s="7">
        <v>1</v>
      </c>
      <c r="AO530" s="7">
        <v>8.9437788807756107</v>
      </c>
      <c r="AP530" s="33">
        <v>6.6147398793661596</v>
      </c>
      <c r="AQ530" s="38" t="s">
        <v>1675</v>
      </c>
      <c r="AR530" s="33" t="s">
        <v>1677</v>
      </c>
      <c r="AS530" s="33" t="s">
        <v>1675</v>
      </c>
      <c r="AT530" s="35" t="s">
        <v>1673</v>
      </c>
      <c r="AU530" s="55">
        <f>RANK(AP530,$AP$5:$AP$811,0)</f>
        <v>390</v>
      </c>
      <c r="AV530" s="55">
        <f>RANK(AW530,$AW$5:$AW$811,0)</f>
        <v>526</v>
      </c>
      <c r="AW530" s="55">
        <f>AN530*AO530</f>
        <v>8.9437788807756107</v>
      </c>
    </row>
    <row r="531" spans="3:49" x14ac:dyDescent="0.25">
      <c r="C531" s="19" t="s">
        <v>1258</v>
      </c>
      <c r="D531" s="6" t="s">
        <v>1259</v>
      </c>
      <c r="E531" s="6" t="s">
        <v>89</v>
      </c>
      <c r="F531" s="6" t="s">
        <v>863</v>
      </c>
      <c r="G531" s="13">
        <v>20.529127946714802</v>
      </c>
      <c r="H531" s="11">
        <v>0</v>
      </c>
      <c r="I531" s="8">
        <v>43.409090909090899</v>
      </c>
      <c r="J531" s="9">
        <v>0.33122012680365498</v>
      </c>
      <c r="K531" s="9">
        <v>0</v>
      </c>
      <c r="L531" s="9">
        <v>1</v>
      </c>
      <c r="M531" s="9">
        <v>0</v>
      </c>
      <c r="N531" s="10">
        <v>0</v>
      </c>
      <c r="O531" s="10">
        <v>0</v>
      </c>
      <c r="P531" s="10">
        <v>10</v>
      </c>
      <c r="Q531" s="9">
        <v>1</v>
      </c>
      <c r="R531" s="9">
        <v>0</v>
      </c>
      <c r="S531" s="9">
        <v>0.36774193548387102</v>
      </c>
      <c r="T531" s="10">
        <v>54</v>
      </c>
      <c r="U531" s="10">
        <v>13</v>
      </c>
      <c r="V531" s="10">
        <v>0</v>
      </c>
      <c r="W531" s="10">
        <v>18</v>
      </c>
      <c r="X531" s="10">
        <v>162</v>
      </c>
      <c r="Y531" s="10">
        <v>36</v>
      </c>
      <c r="Z531" s="10">
        <v>0</v>
      </c>
      <c r="AA531" s="10">
        <v>4</v>
      </c>
      <c r="AB531" s="10">
        <v>6</v>
      </c>
      <c r="AC531" s="10">
        <v>310</v>
      </c>
      <c r="AD531" s="7">
        <v>46.699346405228702</v>
      </c>
      <c r="AE531" s="10">
        <v>76</v>
      </c>
      <c r="AF531" s="10">
        <v>57</v>
      </c>
      <c r="AG531" s="10">
        <v>1</v>
      </c>
      <c r="AH531" s="10">
        <v>173</v>
      </c>
      <c r="AI531" s="10">
        <v>0</v>
      </c>
      <c r="AJ531" s="10">
        <v>0</v>
      </c>
      <c r="AK531" s="14">
        <v>10</v>
      </c>
      <c r="AL531" s="16">
        <v>0</v>
      </c>
      <c r="AM531" s="17">
        <v>0.21054401104701001</v>
      </c>
      <c r="AN531" s="7">
        <v>7.28946933270129</v>
      </c>
      <c r="AO531" s="7">
        <v>1.22639993124952</v>
      </c>
      <c r="AP531" s="33">
        <v>1.88222233708742</v>
      </c>
      <c r="AQ531" s="38" t="s">
        <v>1677</v>
      </c>
      <c r="AR531" s="33" t="s">
        <v>1676</v>
      </c>
      <c r="AS531" s="33" t="s">
        <v>1677</v>
      </c>
      <c r="AT531" s="35" t="s">
        <v>1674</v>
      </c>
      <c r="AU531" s="55">
        <f>RANK(AP531,$AP$5:$AP$811,0)</f>
        <v>616</v>
      </c>
      <c r="AV531" s="55">
        <f>RANK(AW531,$AW$5:$AW$811,0)</f>
        <v>527</v>
      </c>
      <c r="AW531" s="55">
        <f>AN531*AO531</f>
        <v>8.9398046884703462</v>
      </c>
    </row>
    <row r="532" spans="3:49" x14ac:dyDescent="0.25">
      <c r="C532" s="19" t="s">
        <v>1272</v>
      </c>
      <c r="D532" s="6" t="s">
        <v>1273</v>
      </c>
      <c r="E532" s="6" t="s">
        <v>89</v>
      </c>
      <c r="F532" s="6" t="s">
        <v>863</v>
      </c>
      <c r="G532" s="13">
        <v>32.526471755435203</v>
      </c>
      <c r="H532" s="11">
        <v>1243541.33333333</v>
      </c>
      <c r="I532" s="8">
        <v>41.889848812094897</v>
      </c>
      <c r="J532" s="9">
        <v>0.159233392319026</v>
      </c>
      <c r="K532" s="9">
        <v>1.61650625088442E-3</v>
      </c>
      <c r="L532" s="9">
        <v>0.83645811772576795</v>
      </c>
      <c r="M532" s="9">
        <v>9.5160524121721898E-5</v>
      </c>
      <c r="N532" s="10">
        <v>1</v>
      </c>
      <c r="O532" s="10">
        <v>1</v>
      </c>
      <c r="P532" s="10">
        <v>19</v>
      </c>
      <c r="Q532" s="9">
        <v>0.93944073138624395</v>
      </c>
      <c r="R532" s="9">
        <v>1.9850480063822899E-2</v>
      </c>
      <c r="S532" s="9">
        <v>0.26595744680851102</v>
      </c>
      <c r="T532" s="10">
        <v>25</v>
      </c>
      <c r="U532" s="10">
        <v>54</v>
      </c>
      <c r="V532" s="10">
        <v>0</v>
      </c>
      <c r="W532" s="10">
        <v>12</v>
      </c>
      <c r="X532" s="10">
        <v>228</v>
      </c>
      <c r="Y532" s="10">
        <v>44</v>
      </c>
      <c r="Z532" s="10">
        <v>0</v>
      </c>
      <c r="AA532" s="10">
        <v>5</v>
      </c>
      <c r="AB532" s="10">
        <v>7</v>
      </c>
      <c r="AC532" s="10">
        <v>470</v>
      </c>
      <c r="AD532" s="7">
        <v>30.9934210526316</v>
      </c>
      <c r="AE532" s="10">
        <v>55</v>
      </c>
      <c r="AF532" s="10">
        <v>53</v>
      </c>
      <c r="AG532" s="10">
        <v>6</v>
      </c>
      <c r="AH532" s="10">
        <v>171</v>
      </c>
      <c r="AI532" s="10">
        <v>0</v>
      </c>
      <c r="AJ532" s="10">
        <v>0</v>
      </c>
      <c r="AK532" s="14">
        <v>19</v>
      </c>
      <c r="AL532" s="16">
        <v>0</v>
      </c>
      <c r="AM532" s="17">
        <v>0.203237466226668</v>
      </c>
      <c r="AN532" s="7">
        <v>4.6388047946228204</v>
      </c>
      <c r="AO532" s="7">
        <v>1.92315525780913</v>
      </c>
      <c r="AP532" s="33">
        <v>1.8131102615261101</v>
      </c>
      <c r="AQ532" s="38" t="s">
        <v>1677</v>
      </c>
      <c r="AR532" s="33" t="s">
        <v>1676</v>
      </c>
      <c r="AS532" s="33" t="s">
        <v>1677</v>
      </c>
      <c r="AT532" s="35" t="s">
        <v>1674</v>
      </c>
      <c r="AU532" s="55">
        <f>RANK(AP532,$AP$5:$AP$811,0)</f>
        <v>623</v>
      </c>
      <c r="AV532" s="55">
        <f>RANK(AW532,$AW$5:$AW$811,0)</f>
        <v>528</v>
      </c>
      <c r="AW532" s="55">
        <f>AN532*AO532</f>
        <v>8.9211418307290788</v>
      </c>
    </row>
    <row r="533" spans="3:49" x14ac:dyDescent="0.25">
      <c r="C533" s="19" t="s">
        <v>888</v>
      </c>
      <c r="D533" s="6" t="s">
        <v>889</v>
      </c>
      <c r="E533" s="6" t="s">
        <v>15</v>
      </c>
      <c r="F533" s="6" t="s">
        <v>131</v>
      </c>
      <c r="G533" s="13">
        <v>7.7001355786884096</v>
      </c>
      <c r="H533" s="11">
        <v>0</v>
      </c>
      <c r="I533" s="8">
        <v>42.571428571428598</v>
      </c>
      <c r="J533" s="9">
        <v>0.228920961312089</v>
      </c>
      <c r="K533" s="9">
        <v>0</v>
      </c>
      <c r="L533" s="9">
        <v>0.51203404653221196</v>
      </c>
      <c r="M533" s="9">
        <v>0.47829895415566298</v>
      </c>
      <c r="N533" s="10">
        <v>0</v>
      </c>
      <c r="O533" s="10">
        <v>0</v>
      </c>
      <c r="P533" s="10">
        <v>3</v>
      </c>
      <c r="Q533" s="9">
        <v>0.51203404653221196</v>
      </c>
      <c r="R533" s="9">
        <v>0.47829895415566298</v>
      </c>
      <c r="S533" s="9">
        <v>9.4339622641509399E-2</v>
      </c>
      <c r="T533" s="10">
        <v>16</v>
      </c>
      <c r="U533" s="10">
        <v>47</v>
      </c>
      <c r="V533" s="10">
        <v>0</v>
      </c>
      <c r="W533" s="10">
        <v>1</v>
      </c>
      <c r="X533" s="10">
        <v>24</v>
      </c>
      <c r="Y533" s="10">
        <v>11</v>
      </c>
      <c r="Z533" s="10">
        <v>0</v>
      </c>
      <c r="AA533" s="10">
        <v>4</v>
      </c>
      <c r="AB533" s="10">
        <v>7</v>
      </c>
      <c r="AC533" s="10">
        <v>106</v>
      </c>
      <c r="AD533" s="7">
        <v>27.025641025640901</v>
      </c>
      <c r="AE533" s="10">
        <v>17</v>
      </c>
      <c r="AF533" s="10">
        <v>1</v>
      </c>
      <c r="AG533" s="10">
        <v>3</v>
      </c>
      <c r="AH533" s="10">
        <v>40</v>
      </c>
      <c r="AI533" s="10">
        <v>0</v>
      </c>
      <c r="AJ533" s="10">
        <v>0</v>
      </c>
      <c r="AK533" s="14">
        <v>3</v>
      </c>
      <c r="AL533" s="16">
        <v>0</v>
      </c>
      <c r="AM533" s="17">
        <v>0.568197800011223</v>
      </c>
      <c r="AN533" s="7">
        <v>5.2347024696422597</v>
      </c>
      <c r="AO533" s="7">
        <v>1.6975001868566499</v>
      </c>
      <c r="AP533" s="33">
        <v>5.0489536155478802</v>
      </c>
      <c r="AQ533" s="38" t="s">
        <v>1676</v>
      </c>
      <c r="AR533" s="33" t="s">
        <v>1676</v>
      </c>
      <c r="AS533" s="33" t="s">
        <v>1677</v>
      </c>
      <c r="AT533" s="35" t="s">
        <v>1673</v>
      </c>
      <c r="AU533" s="55">
        <f>RANK(AP533,$AP$5:$AP$811,0)</f>
        <v>431</v>
      </c>
      <c r="AV533" s="55">
        <f>RANK(AW533,$AW$5:$AW$811,0)</f>
        <v>529</v>
      </c>
      <c r="AW533" s="55">
        <f>AN533*AO533</f>
        <v>8.8859084203567029</v>
      </c>
    </row>
    <row r="534" spans="3:49" x14ac:dyDescent="0.25">
      <c r="C534" s="19" t="s">
        <v>809</v>
      </c>
      <c r="D534" s="6" t="s">
        <v>810</v>
      </c>
      <c r="E534" s="6" t="s">
        <v>11</v>
      </c>
      <c r="F534" s="6" t="s">
        <v>144</v>
      </c>
      <c r="G534" s="13">
        <v>3.1330089789313398</v>
      </c>
      <c r="H534" s="11">
        <v>123975.666666666</v>
      </c>
      <c r="I534" s="8">
        <v>43.156028368794203</v>
      </c>
      <c r="J534" s="9">
        <v>0.409926305943627</v>
      </c>
      <c r="K534" s="9">
        <v>0.41273520217919202</v>
      </c>
      <c r="L534" s="9">
        <v>0.45385031745584498</v>
      </c>
      <c r="M534" s="9">
        <v>5.4780117492911597E-2</v>
      </c>
      <c r="N534" s="10">
        <v>4</v>
      </c>
      <c r="O534" s="10">
        <v>2</v>
      </c>
      <c r="P534" s="10">
        <v>4</v>
      </c>
      <c r="Q534" s="9">
        <v>0.15825397550464099</v>
      </c>
      <c r="R534" s="9">
        <v>0.79765980690117899</v>
      </c>
      <c r="S534" s="9">
        <v>0.41134751773049599</v>
      </c>
      <c r="T534" s="10">
        <v>11</v>
      </c>
      <c r="U534" s="10">
        <v>12</v>
      </c>
      <c r="V534" s="10">
        <v>0</v>
      </c>
      <c r="W534" s="10">
        <v>0</v>
      </c>
      <c r="X534" s="10">
        <v>63</v>
      </c>
      <c r="Y534" s="10">
        <v>4</v>
      </c>
      <c r="Z534" s="10">
        <v>0</v>
      </c>
      <c r="AA534" s="10">
        <v>4</v>
      </c>
      <c r="AB534" s="10">
        <v>4</v>
      </c>
      <c r="AC534" s="10">
        <v>141</v>
      </c>
      <c r="AD534" s="7">
        <v>45.285714285714199</v>
      </c>
      <c r="AE534" s="10">
        <v>8</v>
      </c>
      <c r="AF534" s="10">
        <v>26</v>
      </c>
      <c r="AG534" s="10">
        <v>5</v>
      </c>
      <c r="AH534" s="10">
        <v>43</v>
      </c>
      <c r="AI534" s="10">
        <v>0</v>
      </c>
      <c r="AJ534" s="10">
        <v>0</v>
      </c>
      <c r="AK534" s="14">
        <v>4</v>
      </c>
      <c r="AL534" s="16">
        <v>1</v>
      </c>
      <c r="AM534" s="17">
        <v>0.71880913508241795</v>
      </c>
      <c r="AN534" s="7">
        <v>1</v>
      </c>
      <c r="AO534" s="7">
        <v>8.8774073510716001</v>
      </c>
      <c r="AP534" s="33">
        <v>6.3811614997980701</v>
      </c>
      <c r="AQ534" s="38" t="s">
        <v>1675</v>
      </c>
      <c r="AR534" s="33" t="s">
        <v>1677</v>
      </c>
      <c r="AS534" s="33" t="s">
        <v>1675</v>
      </c>
      <c r="AT534" s="35" t="s">
        <v>1673</v>
      </c>
      <c r="AU534" s="55">
        <f>RANK(AP534,$AP$5:$AP$811,0)</f>
        <v>392</v>
      </c>
      <c r="AV534" s="55">
        <f>RANK(AW534,$AW$5:$AW$811,0)</f>
        <v>530</v>
      </c>
      <c r="AW534" s="55">
        <f>AN534*AO534</f>
        <v>8.8774073510716001</v>
      </c>
    </row>
    <row r="535" spans="3:49" x14ac:dyDescent="0.25">
      <c r="C535" s="19" t="s">
        <v>1416</v>
      </c>
      <c r="D535" s="6" t="s">
        <v>1417</v>
      </c>
      <c r="E535" s="6" t="s">
        <v>15</v>
      </c>
      <c r="F535" s="6" t="s">
        <v>39</v>
      </c>
      <c r="G535" s="13">
        <v>61.4203175595798</v>
      </c>
      <c r="H535" s="11">
        <v>341088.33333333302</v>
      </c>
      <c r="I535" s="8">
        <v>41.862745098039198</v>
      </c>
      <c r="J535" s="9">
        <v>0.43836022674691699</v>
      </c>
      <c r="K535" s="9">
        <v>0.84355190796433699</v>
      </c>
      <c r="L535" s="9">
        <v>4.7925851892677798E-2</v>
      </c>
      <c r="M535" s="9">
        <v>1.2160822506820801E-2</v>
      </c>
      <c r="N535" s="10">
        <v>12</v>
      </c>
      <c r="O535" s="10">
        <v>2</v>
      </c>
      <c r="P535" s="10">
        <v>46</v>
      </c>
      <c r="Q535" s="9">
        <v>0.90429143357889896</v>
      </c>
      <c r="R535" s="9">
        <v>1.3391548027650701E-2</v>
      </c>
      <c r="S535" s="9">
        <v>7.4617737003058099E-2</v>
      </c>
      <c r="T535" s="10">
        <v>180</v>
      </c>
      <c r="U535" s="10">
        <v>737</v>
      </c>
      <c r="V535" s="10">
        <v>45</v>
      </c>
      <c r="W535" s="10">
        <v>0</v>
      </c>
      <c r="X535" s="10">
        <v>408</v>
      </c>
      <c r="Y535" s="10">
        <v>178</v>
      </c>
      <c r="Z535" s="10">
        <v>0</v>
      </c>
      <c r="AA535" s="10">
        <v>27</v>
      </c>
      <c r="AB535" s="10">
        <v>36</v>
      </c>
      <c r="AC535" s="10">
        <v>1635</v>
      </c>
      <c r="AD535" s="7">
        <v>43.254859611231097</v>
      </c>
      <c r="AE535" s="10">
        <v>199</v>
      </c>
      <c r="AF535" s="10">
        <v>125</v>
      </c>
      <c r="AG535" s="10">
        <v>18</v>
      </c>
      <c r="AH535" s="10">
        <v>476</v>
      </c>
      <c r="AI535" s="10">
        <v>0</v>
      </c>
      <c r="AJ535" s="10">
        <v>4</v>
      </c>
      <c r="AK535" s="14">
        <v>45</v>
      </c>
      <c r="AL535" s="16">
        <v>0</v>
      </c>
      <c r="AM535" s="17">
        <v>0.122873441645124</v>
      </c>
      <c r="AN535" s="7">
        <v>2.8129693227432502</v>
      </c>
      <c r="AO535" s="7">
        <v>3.1543175997969901</v>
      </c>
      <c r="AP535" s="33">
        <v>1.09025588090642</v>
      </c>
      <c r="AQ535" s="38" t="s">
        <v>1677</v>
      </c>
      <c r="AR535" s="33" t="s">
        <v>1676</v>
      </c>
      <c r="AS535" s="33" t="s">
        <v>1677</v>
      </c>
      <c r="AT535" s="35" t="s">
        <v>1674</v>
      </c>
      <c r="AU535" s="55">
        <f>RANK(AP535,$AP$5:$AP$811,0)</f>
        <v>696</v>
      </c>
      <c r="AV535" s="55">
        <f>RANK(AW535,$AW$5:$AW$811,0)</f>
        <v>531</v>
      </c>
      <c r="AW535" s="55">
        <f>AN535*AO535</f>
        <v>8.8729986424180538</v>
      </c>
    </row>
    <row r="536" spans="3:49" x14ac:dyDescent="0.25">
      <c r="C536" s="19" t="s">
        <v>1292</v>
      </c>
      <c r="D536" s="6" t="s">
        <v>1293</v>
      </c>
      <c r="E536" s="6" t="s">
        <v>11</v>
      </c>
      <c r="F536" s="6" t="s">
        <v>144</v>
      </c>
      <c r="G536" s="13">
        <v>0.77399751060264199</v>
      </c>
      <c r="H536" s="11">
        <v>593206</v>
      </c>
      <c r="I536" s="8">
        <v>0</v>
      </c>
      <c r="J536" s="9">
        <v>2.5728939141562501E-2</v>
      </c>
      <c r="K536" s="9">
        <v>0</v>
      </c>
      <c r="L536" s="9">
        <v>0.43343931833053001</v>
      </c>
      <c r="M536" s="9">
        <v>0.447823617489499</v>
      </c>
      <c r="N536" s="10">
        <v>0</v>
      </c>
      <c r="O536" s="10">
        <v>1</v>
      </c>
      <c r="P536" s="10">
        <v>0</v>
      </c>
      <c r="Q536" s="9">
        <v>0</v>
      </c>
      <c r="R536" s="9">
        <v>0.98549457915778504</v>
      </c>
      <c r="S536" s="9">
        <v>0</v>
      </c>
      <c r="T536" s="10">
        <v>0</v>
      </c>
      <c r="U536" s="10">
        <v>0</v>
      </c>
      <c r="V536" s="10">
        <v>0</v>
      </c>
      <c r="W536" s="10">
        <v>0</v>
      </c>
      <c r="X536" s="10">
        <v>0</v>
      </c>
      <c r="Y536" s="10">
        <v>0</v>
      </c>
      <c r="Z536" s="10">
        <v>0</v>
      </c>
      <c r="AA536" s="10">
        <v>0</v>
      </c>
      <c r="AB536" s="10">
        <v>1</v>
      </c>
      <c r="AC536" s="10">
        <v>0</v>
      </c>
      <c r="AD536" s="7">
        <v>0</v>
      </c>
      <c r="AE536" s="10">
        <v>0</v>
      </c>
      <c r="AF536" s="10">
        <v>0</v>
      </c>
      <c r="AG536" s="10">
        <v>0</v>
      </c>
      <c r="AH536" s="10">
        <v>0</v>
      </c>
      <c r="AI536" s="10">
        <v>0</v>
      </c>
      <c r="AJ536" s="10">
        <v>0</v>
      </c>
      <c r="AK536" s="14">
        <v>0</v>
      </c>
      <c r="AL536" s="16">
        <v>0</v>
      </c>
      <c r="AM536" s="17">
        <v>0.19739939397006401</v>
      </c>
      <c r="AN536" s="7">
        <v>1</v>
      </c>
      <c r="AO536" s="7">
        <v>8.7760248408660502</v>
      </c>
      <c r="AP536" s="33">
        <v>1.7323819850531901</v>
      </c>
      <c r="AQ536" s="38" t="s">
        <v>1677</v>
      </c>
      <c r="AR536" s="33" t="s">
        <v>1677</v>
      </c>
      <c r="AS536" s="33" t="s">
        <v>1675</v>
      </c>
      <c r="AT536" s="35" t="s">
        <v>1674</v>
      </c>
      <c r="AU536" s="55">
        <f>RANK(AP536,$AP$5:$AP$811,0)</f>
        <v>633</v>
      </c>
      <c r="AV536" s="55">
        <f>RANK(AW536,$AW$5:$AW$811,0)</f>
        <v>532</v>
      </c>
      <c r="AW536" s="55">
        <f>AN536*AO536</f>
        <v>8.7760248408660502</v>
      </c>
    </row>
    <row r="537" spans="3:49" x14ac:dyDescent="0.25">
      <c r="C537" s="19" t="s">
        <v>1076</v>
      </c>
      <c r="D537" s="6" t="s">
        <v>1077</v>
      </c>
      <c r="E537" s="6" t="s">
        <v>11</v>
      </c>
      <c r="F537" s="6" t="s">
        <v>144</v>
      </c>
      <c r="G537" s="13">
        <v>1.5131161461809399</v>
      </c>
      <c r="H537" s="11">
        <v>126678</v>
      </c>
      <c r="I537" s="8">
        <v>44.8611111111111</v>
      </c>
      <c r="J537" s="9">
        <v>0.315107829327259</v>
      </c>
      <c r="K537" s="9">
        <v>0</v>
      </c>
      <c r="L537" s="9">
        <v>0.89609257199227099</v>
      </c>
      <c r="M537" s="9">
        <v>3.4052047520035801E-2</v>
      </c>
      <c r="N537" s="10">
        <v>2</v>
      </c>
      <c r="O537" s="10">
        <v>0</v>
      </c>
      <c r="P537" s="10">
        <v>3</v>
      </c>
      <c r="Q537" s="9">
        <v>0</v>
      </c>
      <c r="R537" s="9">
        <v>1</v>
      </c>
      <c r="S537" s="9">
        <v>0.51388888888888895</v>
      </c>
      <c r="T537" s="10">
        <v>2</v>
      </c>
      <c r="U537" s="10">
        <v>7</v>
      </c>
      <c r="V537" s="10">
        <v>0</v>
      </c>
      <c r="W537" s="10">
        <v>0</v>
      </c>
      <c r="X537" s="10">
        <v>7</v>
      </c>
      <c r="Y537" s="10">
        <v>1</v>
      </c>
      <c r="Z537" s="10">
        <v>0</v>
      </c>
      <c r="AA537" s="10">
        <v>1</v>
      </c>
      <c r="AB537" s="10">
        <v>2</v>
      </c>
      <c r="AC537" s="10">
        <v>72</v>
      </c>
      <c r="AD537" s="7">
        <v>37.9</v>
      </c>
      <c r="AE537" s="10">
        <v>2</v>
      </c>
      <c r="AF537" s="10">
        <v>11</v>
      </c>
      <c r="AG537" s="10">
        <v>4</v>
      </c>
      <c r="AH537" s="10">
        <v>21</v>
      </c>
      <c r="AI537" s="10">
        <v>0</v>
      </c>
      <c r="AJ537" s="10">
        <v>0</v>
      </c>
      <c r="AK537" s="14">
        <v>3</v>
      </c>
      <c r="AL537" s="16">
        <v>0</v>
      </c>
      <c r="AM537" s="17">
        <v>0.34628863514902197</v>
      </c>
      <c r="AN537" s="7">
        <v>1</v>
      </c>
      <c r="AO537" s="7">
        <v>8.7551812565275302</v>
      </c>
      <c r="AP537" s="33">
        <v>3.0318197678052199</v>
      </c>
      <c r="AQ537" s="38" t="s">
        <v>1676</v>
      </c>
      <c r="AR537" s="33" t="s">
        <v>1677</v>
      </c>
      <c r="AS537" s="33" t="s">
        <v>1675</v>
      </c>
      <c r="AT537" s="35" t="s">
        <v>1673</v>
      </c>
      <c r="AU537" s="55">
        <f>RANK(AP537,$AP$5:$AP$811,0)</f>
        <v>525</v>
      </c>
      <c r="AV537" s="55">
        <f>RANK(AW537,$AW$5:$AW$811,0)</f>
        <v>533</v>
      </c>
      <c r="AW537" s="55">
        <f>AN537*AO537</f>
        <v>8.7551812565275302</v>
      </c>
    </row>
    <row r="538" spans="3:49" x14ac:dyDescent="0.25">
      <c r="C538" s="19" t="s">
        <v>1172</v>
      </c>
      <c r="D538" s="6" t="s">
        <v>1173</v>
      </c>
      <c r="E538" s="6" t="s">
        <v>15</v>
      </c>
      <c r="F538" s="6" t="s">
        <v>39</v>
      </c>
      <c r="G538" s="13">
        <v>47.926575093475897</v>
      </c>
      <c r="H538" s="11">
        <v>228818</v>
      </c>
      <c r="I538" s="8">
        <v>40.388185654008304</v>
      </c>
      <c r="J538" s="9">
        <v>0.81879741262955497</v>
      </c>
      <c r="K538" s="9">
        <v>0.48931061992897701</v>
      </c>
      <c r="L538" s="9">
        <v>0.15558747430439601</v>
      </c>
      <c r="M538" s="9">
        <v>3.2795553243830399E-3</v>
      </c>
      <c r="N538" s="10">
        <v>2</v>
      </c>
      <c r="O538" s="10">
        <v>1</v>
      </c>
      <c r="P538" s="10">
        <v>18</v>
      </c>
      <c r="Q538" s="9">
        <v>0.6308170662193</v>
      </c>
      <c r="R538" s="9">
        <v>0.27987368350952602</v>
      </c>
      <c r="S538" s="9">
        <v>0.28607594936708802</v>
      </c>
      <c r="T538" s="10">
        <v>49</v>
      </c>
      <c r="U538" s="10">
        <v>420</v>
      </c>
      <c r="V538" s="10">
        <v>6</v>
      </c>
      <c r="W538" s="10">
        <v>0</v>
      </c>
      <c r="X538" s="10">
        <v>206</v>
      </c>
      <c r="Y538" s="10">
        <v>61</v>
      </c>
      <c r="Z538" s="10">
        <v>5</v>
      </c>
      <c r="AA538" s="10">
        <v>17</v>
      </c>
      <c r="AB538" s="10">
        <v>36</v>
      </c>
      <c r="AC538" s="10">
        <v>1185</v>
      </c>
      <c r="AD538" s="7">
        <v>23.409638554216901</v>
      </c>
      <c r="AE538" s="10">
        <v>26</v>
      </c>
      <c r="AF538" s="10">
        <v>18</v>
      </c>
      <c r="AG538" s="10">
        <v>2</v>
      </c>
      <c r="AH538" s="10">
        <v>95</v>
      </c>
      <c r="AI538" s="10">
        <v>0</v>
      </c>
      <c r="AJ538" s="10">
        <v>2</v>
      </c>
      <c r="AK538" s="14">
        <v>18</v>
      </c>
      <c r="AL538" s="16">
        <v>0</v>
      </c>
      <c r="AM538" s="17">
        <v>0.27482036767270002</v>
      </c>
      <c r="AN538" s="7">
        <v>9.5194313639345101</v>
      </c>
      <c r="AO538" s="7">
        <v>0.91411429460785099</v>
      </c>
      <c r="AP538" s="33">
        <v>2.3914451454760002</v>
      </c>
      <c r="AQ538" s="38" t="s">
        <v>1677</v>
      </c>
      <c r="AR538" s="33" t="s">
        <v>1676</v>
      </c>
      <c r="AS538" s="33" t="s">
        <v>1677</v>
      </c>
      <c r="AT538" s="35" t="s">
        <v>1674</v>
      </c>
      <c r="AU538" s="55">
        <f>RANK(AP538,$AP$5:$AP$811,0)</f>
        <v>573</v>
      </c>
      <c r="AV538" s="55">
        <f>RANK(AW538,$AW$5:$AW$811,0)</f>
        <v>534</v>
      </c>
      <c r="AW538" s="55">
        <f>AN538*AO538</f>
        <v>8.7018482863108471</v>
      </c>
    </row>
    <row r="539" spans="3:49" x14ac:dyDescent="0.25">
      <c r="C539" s="19" t="s">
        <v>813</v>
      </c>
      <c r="D539" s="6" t="s">
        <v>814</v>
      </c>
      <c r="E539" s="6" t="s">
        <v>11</v>
      </c>
      <c r="F539" s="6" t="s">
        <v>12</v>
      </c>
      <c r="G539" s="13">
        <v>12.859464604357999</v>
      </c>
      <c r="H539" s="11">
        <v>894448.66666666698</v>
      </c>
      <c r="I539" s="8">
        <v>43.728850325379597</v>
      </c>
      <c r="J539" s="9">
        <v>9.6197747642832399E-2</v>
      </c>
      <c r="K539" s="9">
        <v>1.0351768442989099E-2</v>
      </c>
      <c r="L539" s="9">
        <v>0.17709034000555099</v>
      </c>
      <c r="M539" s="9">
        <v>0.75043103377882403</v>
      </c>
      <c r="N539" s="10">
        <v>13</v>
      </c>
      <c r="O539" s="10">
        <v>2</v>
      </c>
      <c r="P539" s="10">
        <v>31</v>
      </c>
      <c r="Q539" s="9">
        <v>0.13963069527473901</v>
      </c>
      <c r="R539" s="9">
        <v>0.80307296708683296</v>
      </c>
      <c r="S539" s="9">
        <v>4.7619047619047603E-2</v>
      </c>
      <c r="T539" s="10">
        <v>88</v>
      </c>
      <c r="U539" s="10">
        <v>121</v>
      </c>
      <c r="V539" s="10">
        <v>4</v>
      </c>
      <c r="W539" s="10">
        <v>1</v>
      </c>
      <c r="X539" s="10">
        <v>164</v>
      </c>
      <c r="Y539" s="10">
        <v>109</v>
      </c>
      <c r="Z539" s="10">
        <v>0</v>
      </c>
      <c r="AA539" s="10">
        <v>9</v>
      </c>
      <c r="AB539" s="10">
        <v>17</v>
      </c>
      <c r="AC539" s="10">
        <v>462</v>
      </c>
      <c r="AD539" s="7">
        <v>35.7864583333333</v>
      </c>
      <c r="AE539" s="10">
        <v>50</v>
      </c>
      <c r="AF539" s="10">
        <v>66</v>
      </c>
      <c r="AG539" s="10">
        <v>26</v>
      </c>
      <c r="AH539" s="10">
        <v>198</v>
      </c>
      <c r="AI539" s="10">
        <v>0</v>
      </c>
      <c r="AJ539" s="10">
        <v>0</v>
      </c>
      <c r="AK539" s="14">
        <v>31</v>
      </c>
      <c r="AL539" s="16">
        <v>0</v>
      </c>
      <c r="AM539" s="17">
        <v>0.73010178420719396</v>
      </c>
      <c r="AN539" s="7">
        <v>1</v>
      </c>
      <c r="AO539" s="7">
        <v>8.6820407160127502</v>
      </c>
      <c r="AP539" s="33">
        <v>6.33877341732041</v>
      </c>
      <c r="AQ539" s="38" t="s">
        <v>1675</v>
      </c>
      <c r="AR539" s="33" t="s">
        <v>1677</v>
      </c>
      <c r="AS539" s="33" t="s">
        <v>1675</v>
      </c>
      <c r="AT539" s="35" t="s">
        <v>1673</v>
      </c>
      <c r="AU539" s="55">
        <f>RANK(AP539,$AP$5:$AP$811,0)</f>
        <v>394</v>
      </c>
      <c r="AV539" s="55">
        <f>RANK(AW539,$AW$5:$AW$811,0)</f>
        <v>535</v>
      </c>
      <c r="AW539" s="55">
        <f>AN539*AO539</f>
        <v>8.6820407160127502</v>
      </c>
    </row>
    <row r="540" spans="3:49" x14ac:dyDescent="0.25">
      <c r="C540" s="19" t="s">
        <v>1034</v>
      </c>
      <c r="D540" s="6" t="s">
        <v>1035</v>
      </c>
      <c r="E540" s="6" t="s">
        <v>11</v>
      </c>
      <c r="F540" s="6" t="s">
        <v>144</v>
      </c>
      <c r="G540" s="13">
        <v>2.1358162419441902</v>
      </c>
      <c r="H540" s="11">
        <v>453257.66666666698</v>
      </c>
      <c r="I540" s="8">
        <v>47.34375</v>
      </c>
      <c r="J540" s="9">
        <v>0.70741969247907599</v>
      </c>
      <c r="K540" s="9">
        <v>1.3307675646332499E-3</v>
      </c>
      <c r="L540" s="9">
        <v>0.237121115071116</v>
      </c>
      <c r="M540" s="9">
        <v>1.21216184652245E-2</v>
      </c>
      <c r="N540" s="10">
        <v>2</v>
      </c>
      <c r="O540" s="10">
        <v>1</v>
      </c>
      <c r="P540" s="10">
        <v>2</v>
      </c>
      <c r="Q540" s="9">
        <v>9.4079525882812501E-2</v>
      </c>
      <c r="R540" s="9">
        <v>0.41432953555024699</v>
      </c>
      <c r="S540" s="9">
        <v>0.46875</v>
      </c>
      <c r="T540" s="10">
        <v>14</v>
      </c>
      <c r="U540" s="10">
        <v>6</v>
      </c>
      <c r="V540" s="10">
        <v>0</v>
      </c>
      <c r="W540" s="10">
        <v>1</v>
      </c>
      <c r="X540" s="10">
        <v>13</v>
      </c>
      <c r="Y540" s="10">
        <v>0</v>
      </c>
      <c r="Z540" s="10">
        <v>2</v>
      </c>
      <c r="AA540" s="10">
        <v>1</v>
      </c>
      <c r="AB540" s="10">
        <v>2</v>
      </c>
      <c r="AC540" s="10">
        <v>32</v>
      </c>
      <c r="AD540" s="7">
        <v>11</v>
      </c>
      <c r="AE540" s="10">
        <v>0</v>
      </c>
      <c r="AF540" s="10">
        <v>1</v>
      </c>
      <c r="AG540" s="10">
        <v>0</v>
      </c>
      <c r="AH540" s="10">
        <v>3</v>
      </c>
      <c r="AI540" s="10">
        <v>0</v>
      </c>
      <c r="AJ540" s="10">
        <v>0</v>
      </c>
      <c r="AK540" s="14">
        <v>2</v>
      </c>
      <c r="AL540" s="16">
        <v>0</v>
      </c>
      <c r="AM540" s="17">
        <v>0.40240336219603501</v>
      </c>
      <c r="AN540" s="7">
        <v>1</v>
      </c>
      <c r="AO540" s="7">
        <v>8.6692842568710393</v>
      </c>
      <c r="AP540" s="33">
        <v>3.48854913279806</v>
      </c>
      <c r="AQ540" s="38" t="s">
        <v>1676</v>
      </c>
      <c r="AR540" s="33" t="s">
        <v>1677</v>
      </c>
      <c r="AS540" s="33" t="s">
        <v>1675</v>
      </c>
      <c r="AT540" s="35" t="s">
        <v>1673</v>
      </c>
      <c r="AU540" s="55">
        <f>RANK(AP540,$AP$5:$AP$811,0)</f>
        <v>504</v>
      </c>
      <c r="AV540" s="55">
        <f>RANK(AW540,$AW$5:$AW$811,0)</f>
        <v>536</v>
      </c>
      <c r="AW540" s="55">
        <f>AN540*AO540</f>
        <v>8.6692842568710393</v>
      </c>
    </row>
    <row r="541" spans="3:49" x14ac:dyDescent="0.25">
      <c r="C541" s="19" t="s">
        <v>1236</v>
      </c>
      <c r="D541" s="6" t="s">
        <v>1237</v>
      </c>
      <c r="E541" s="6" t="s">
        <v>11</v>
      </c>
      <c r="F541" s="6" t="s">
        <v>144</v>
      </c>
      <c r="G541" s="13">
        <v>0.241712906073033</v>
      </c>
      <c r="H541" s="11">
        <v>889579.66666666698</v>
      </c>
      <c r="I541" s="8">
        <v>42.5</v>
      </c>
      <c r="J541" s="9">
        <v>7.7674945415941499E-2</v>
      </c>
      <c r="K541" s="9">
        <v>0</v>
      </c>
      <c r="L541" s="9">
        <v>1</v>
      </c>
      <c r="M541" s="9">
        <v>0</v>
      </c>
      <c r="N541" s="10">
        <v>0</v>
      </c>
      <c r="O541" s="10">
        <v>0</v>
      </c>
      <c r="P541" s="10">
        <v>0</v>
      </c>
      <c r="Q541" s="9">
        <v>1</v>
      </c>
      <c r="R541" s="9">
        <v>0</v>
      </c>
      <c r="S541" s="9">
        <v>0</v>
      </c>
      <c r="T541" s="10">
        <v>0</v>
      </c>
      <c r="U541" s="10">
        <v>2</v>
      </c>
      <c r="V541" s="10">
        <v>0</v>
      </c>
      <c r="W541" s="10">
        <v>0</v>
      </c>
      <c r="X541" s="10">
        <v>1</v>
      </c>
      <c r="Y541" s="10">
        <v>0</v>
      </c>
      <c r="Z541" s="10">
        <v>0</v>
      </c>
      <c r="AA541" s="10">
        <v>0</v>
      </c>
      <c r="AB541" s="10">
        <v>0</v>
      </c>
      <c r="AC541" s="10">
        <v>6</v>
      </c>
      <c r="AD541" s="7">
        <v>24</v>
      </c>
      <c r="AE541" s="10">
        <v>1</v>
      </c>
      <c r="AF541" s="10">
        <v>1</v>
      </c>
      <c r="AG541" s="10">
        <v>0</v>
      </c>
      <c r="AH541" s="10">
        <v>2</v>
      </c>
      <c r="AI541" s="10">
        <v>0</v>
      </c>
      <c r="AJ541" s="10">
        <v>0</v>
      </c>
      <c r="AK541" s="14">
        <v>0</v>
      </c>
      <c r="AL541" s="16">
        <v>0</v>
      </c>
      <c r="AM541" s="17">
        <v>0.230407031292785</v>
      </c>
      <c r="AN541" s="7">
        <v>1</v>
      </c>
      <c r="AO541" s="7">
        <v>8.6450551400023095</v>
      </c>
      <c r="AP541" s="33">
        <v>1.9918814901703601</v>
      </c>
      <c r="AQ541" s="38" t="s">
        <v>1677</v>
      </c>
      <c r="AR541" s="33" t="s">
        <v>1677</v>
      </c>
      <c r="AS541" s="33" t="s">
        <v>1675</v>
      </c>
      <c r="AT541" s="35" t="s">
        <v>1674</v>
      </c>
      <c r="AU541" s="55">
        <f>RANK(AP541,$AP$5:$AP$811,0)</f>
        <v>605</v>
      </c>
      <c r="AV541" s="55">
        <f>RANK(AW541,$AW$5:$AW$811,0)</f>
        <v>537</v>
      </c>
      <c r="AW541" s="55">
        <f>AN541*AO541</f>
        <v>8.6450551400023095</v>
      </c>
    </row>
    <row r="542" spans="3:49" x14ac:dyDescent="0.25">
      <c r="C542" s="19" t="s">
        <v>1176</v>
      </c>
      <c r="D542" s="6" t="s">
        <v>1177</v>
      </c>
      <c r="E542" s="6" t="s">
        <v>27</v>
      </c>
      <c r="F542" s="6" t="s">
        <v>28</v>
      </c>
      <c r="G542" s="13">
        <v>0.129012607264651</v>
      </c>
      <c r="H542" s="11">
        <v>537438</v>
      </c>
      <c r="I542" s="8">
        <v>40</v>
      </c>
      <c r="J542" s="9">
        <v>2.9343663601049601E-3</v>
      </c>
      <c r="K542" s="9">
        <v>0</v>
      </c>
      <c r="L542" s="9">
        <v>0</v>
      </c>
      <c r="M542" s="9">
        <v>0</v>
      </c>
      <c r="N542" s="10">
        <v>0</v>
      </c>
      <c r="O542" s="10">
        <v>0</v>
      </c>
      <c r="P542" s="10">
        <v>0</v>
      </c>
      <c r="Q542" s="9">
        <v>0</v>
      </c>
      <c r="R542" s="9">
        <v>0</v>
      </c>
      <c r="S542" s="9">
        <v>0</v>
      </c>
      <c r="T542" s="10">
        <v>1</v>
      </c>
      <c r="U542" s="10">
        <v>1</v>
      </c>
      <c r="V542" s="10">
        <v>0</v>
      </c>
      <c r="W542" s="10">
        <v>0</v>
      </c>
      <c r="X542" s="10">
        <v>4</v>
      </c>
      <c r="Y542" s="10">
        <v>0</v>
      </c>
      <c r="Z542" s="10">
        <v>0</v>
      </c>
      <c r="AA542" s="10">
        <v>0</v>
      </c>
      <c r="AB542" s="10">
        <v>0</v>
      </c>
      <c r="AC542" s="10">
        <v>8</v>
      </c>
      <c r="AD542" s="7">
        <v>19.6666666666667</v>
      </c>
      <c r="AE542" s="10">
        <v>0</v>
      </c>
      <c r="AF542" s="10">
        <v>1</v>
      </c>
      <c r="AG542" s="10">
        <v>1</v>
      </c>
      <c r="AH542" s="10">
        <v>3</v>
      </c>
      <c r="AI542" s="10">
        <v>0</v>
      </c>
      <c r="AJ542" s="10">
        <v>0</v>
      </c>
      <c r="AK542" s="14">
        <v>0</v>
      </c>
      <c r="AL542" s="16">
        <v>0</v>
      </c>
      <c r="AM542" s="17">
        <v>0.278645105069669</v>
      </c>
      <c r="AN542" s="7">
        <v>1</v>
      </c>
      <c r="AO542" s="7">
        <v>8.57597241246485</v>
      </c>
      <c r="AP542" s="33">
        <v>2.3896527339458502</v>
      </c>
      <c r="AQ542" s="38" t="s">
        <v>1677</v>
      </c>
      <c r="AR542" s="33" t="s">
        <v>1677</v>
      </c>
      <c r="AS542" s="33" t="s">
        <v>1675</v>
      </c>
      <c r="AT542" s="35" t="s">
        <v>1674</v>
      </c>
      <c r="AU542" s="55">
        <f>RANK(AP542,$AP$5:$AP$811,0)</f>
        <v>575</v>
      </c>
      <c r="AV542" s="55">
        <f>RANK(AW542,$AW$5:$AW$811,0)</f>
        <v>538</v>
      </c>
      <c r="AW542" s="55">
        <f>AN542*AO542</f>
        <v>8.57597241246485</v>
      </c>
    </row>
    <row r="543" spans="3:49" x14ac:dyDescent="0.25">
      <c r="C543" s="19" t="s">
        <v>1118</v>
      </c>
      <c r="D543" s="6" t="s">
        <v>1119</v>
      </c>
      <c r="E543" s="6" t="s">
        <v>89</v>
      </c>
      <c r="F543" s="6" t="s">
        <v>863</v>
      </c>
      <c r="G543" s="13">
        <v>14.6983071775252</v>
      </c>
      <c r="H543" s="11">
        <v>2345.3333333333298</v>
      </c>
      <c r="I543" s="8">
        <v>47.068965517241402</v>
      </c>
      <c r="J543" s="9">
        <v>0.38077926713155502</v>
      </c>
      <c r="K543" s="9">
        <v>0.78093493248677703</v>
      </c>
      <c r="L543" s="9">
        <v>0.103518314366943</v>
      </c>
      <c r="M543" s="9">
        <v>3.5479370361839901E-2</v>
      </c>
      <c r="N543" s="10">
        <v>0</v>
      </c>
      <c r="O543" s="10">
        <v>0</v>
      </c>
      <c r="P543" s="10">
        <v>5</v>
      </c>
      <c r="Q543" s="9">
        <v>0.79602057363770495</v>
      </c>
      <c r="R543" s="9">
        <v>0.20397942636229299</v>
      </c>
      <c r="S543" s="9">
        <v>5.8295964125560498E-2</v>
      </c>
      <c r="T543" s="10">
        <v>135</v>
      </c>
      <c r="U543" s="10">
        <v>8</v>
      </c>
      <c r="V543" s="10">
        <v>0</v>
      </c>
      <c r="W543" s="10">
        <v>2</v>
      </c>
      <c r="X543" s="10">
        <v>144</v>
      </c>
      <c r="Y543" s="10">
        <v>12</v>
      </c>
      <c r="Z543" s="10">
        <v>0</v>
      </c>
      <c r="AA543" s="10">
        <v>3</v>
      </c>
      <c r="AB543" s="10">
        <v>6</v>
      </c>
      <c r="AC543" s="10">
        <v>223</v>
      </c>
      <c r="AD543" s="7">
        <v>7.4444444444444402</v>
      </c>
      <c r="AE543" s="10">
        <v>5</v>
      </c>
      <c r="AF543" s="10">
        <v>1</v>
      </c>
      <c r="AG543" s="10">
        <v>2</v>
      </c>
      <c r="AH543" s="10">
        <v>21</v>
      </c>
      <c r="AI543" s="10">
        <v>0</v>
      </c>
      <c r="AJ543" s="10">
        <v>0</v>
      </c>
      <c r="AK543" s="14">
        <v>5</v>
      </c>
      <c r="AL543" s="16">
        <v>0</v>
      </c>
      <c r="AM543" s="17">
        <v>0.31373474948438901</v>
      </c>
      <c r="AN543" s="7">
        <v>5.2940136334059202</v>
      </c>
      <c r="AO543" s="7">
        <v>1.6176980465991699</v>
      </c>
      <c r="AP543" s="33">
        <v>2.6868606351613802</v>
      </c>
      <c r="AQ543" s="38" t="s">
        <v>1677</v>
      </c>
      <c r="AR543" s="33" t="s">
        <v>1676</v>
      </c>
      <c r="AS543" s="33" t="s">
        <v>1677</v>
      </c>
      <c r="AT543" s="35" t="s">
        <v>1674</v>
      </c>
      <c r="AU543" s="55">
        <f>RANK(AP543,$AP$5:$AP$811,0)</f>
        <v>546</v>
      </c>
      <c r="AV543" s="55">
        <f>RANK(AW543,$AW$5:$AW$811,0)</f>
        <v>539</v>
      </c>
      <c r="AW543" s="55">
        <f>AN543*AO543</f>
        <v>8.5641155134301314</v>
      </c>
    </row>
    <row r="544" spans="3:49" x14ac:dyDescent="0.25">
      <c r="C544" s="19" t="s">
        <v>851</v>
      </c>
      <c r="D544" s="6" t="s">
        <v>852</v>
      </c>
      <c r="E544" s="6" t="s">
        <v>27</v>
      </c>
      <c r="F544" s="6" t="s">
        <v>28</v>
      </c>
      <c r="G544" s="13">
        <v>8.7241187133612303</v>
      </c>
      <c r="H544" s="11">
        <v>1170594</v>
      </c>
      <c r="I544" s="8">
        <v>43.287153652392902</v>
      </c>
      <c r="J544" s="9">
        <v>0.36628610473068302</v>
      </c>
      <c r="K544" s="9">
        <v>4.4474000675546596E-3</v>
      </c>
      <c r="L544" s="9">
        <v>0.39826380148413898</v>
      </c>
      <c r="M544" s="9">
        <v>0.28955270642532899</v>
      </c>
      <c r="N544" s="10">
        <v>6</v>
      </c>
      <c r="O544" s="10">
        <v>0</v>
      </c>
      <c r="P544" s="10">
        <v>24</v>
      </c>
      <c r="Q544" s="9">
        <v>0.37615984704121203</v>
      </c>
      <c r="R544" s="9">
        <v>0.41594292205712602</v>
      </c>
      <c r="S544" s="9">
        <v>0.110831234256926</v>
      </c>
      <c r="T544" s="10">
        <v>45</v>
      </c>
      <c r="U544" s="10">
        <v>83</v>
      </c>
      <c r="V544" s="10">
        <v>0</v>
      </c>
      <c r="W544" s="10">
        <v>2</v>
      </c>
      <c r="X544" s="10">
        <v>230</v>
      </c>
      <c r="Y544" s="10">
        <v>26</v>
      </c>
      <c r="Z544" s="10">
        <v>0</v>
      </c>
      <c r="AA544" s="10">
        <v>4</v>
      </c>
      <c r="AB544" s="10">
        <v>12</v>
      </c>
      <c r="AC544" s="10">
        <v>397</v>
      </c>
      <c r="AD544" s="7">
        <v>29.3105590062112</v>
      </c>
      <c r="AE544" s="10">
        <v>30</v>
      </c>
      <c r="AF544" s="10">
        <v>68</v>
      </c>
      <c r="AG544" s="10">
        <v>16</v>
      </c>
      <c r="AH544" s="10">
        <v>161</v>
      </c>
      <c r="AI544" s="10">
        <v>0</v>
      </c>
      <c r="AJ544" s="10">
        <v>0</v>
      </c>
      <c r="AK544" s="14">
        <v>24</v>
      </c>
      <c r="AL544" s="16">
        <v>0</v>
      </c>
      <c r="AM544" s="17">
        <v>0.67498358351992505</v>
      </c>
      <c r="AN544" s="7">
        <v>1</v>
      </c>
      <c r="AO544" s="7">
        <v>8.5499685635207605</v>
      </c>
      <c r="AP544" s="33">
        <v>5.77108841998795</v>
      </c>
      <c r="AQ544" s="38" t="s">
        <v>1675</v>
      </c>
      <c r="AR544" s="33" t="s">
        <v>1677</v>
      </c>
      <c r="AS544" s="33" t="s">
        <v>1675</v>
      </c>
      <c r="AT544" s="35" t="s">
        <v>1673</v>
      </c>
      <c r="AU544" s="55">
        <f>RANK(AP544,$AP$5:$AP$811,0)</f>
        <v>413</v>
      </c>
      <c r="AV544" s="55">
        <f>RANK(AW544,$AW$5:$AW$811,0)</f>
        <v>540</v>
      </c>
      <c r="AW544" s="55">
        <f>AN544*AO544</f>
        <v>8.5499685635207605</v>
      </c>
    </row>
    <row r="545" spans="3:49" x14ac:dyDescent="0.25">
      <c r="C545" s="19" t="s">
        <v>980</v>
      </c>
      <c r="D545" s="6" t="s">
        <v>981</v>
      </c>
      <c r="E545" s="6" t="s">
        <v>11</v>
      </c>
      <c r="F545" s="6" t="s">
        <v>144</v>
      </c>
      <c r="G545" s="13">
        <v>5.0581576240288104</v>
      </c>
      <c r="H545" s="11">
        <v>676843.66666666698</v>
      </c>
      <c r="I545" s="8">
        <v>43.3333333333333</v>
      </c>
      <c r="J545" s="9">
        <v>9.6593221296765494E-2</v>
      </c>
      <c r="K545" s="9">
        <v>0</v>
      </c>
      <c r="L545" s="9">
        <v>0.63996774612950602</v>
      </c>
      <c r="M545" s="9">
        <v>0.27077021151664699</v>
      </c>
      <c r="N545" s="10">
        <v>2</v>
      </c>
      <c r="O545" s="10">
        <v>0</v>
      </c>
      <c r="P545" s="10">
        <v>2</v>
      </c>
      <c r="Q545" s="9">
        <v>0.244721848084856</v>
      </c>
      <c r="R545" s="9">
        <v>0.68634470699347305</v>
      </c>
      <c r="S545" s="9">
        <v>0.30681818181818199</v>
      </c>
      <c r="T545" s="10">
        <v>4</v>
      </c>
      <c r="U545" s="10">
        <v>14</v>
      </c>
      <c r="V545" s="10">
        <v>0</v>
      </c>
      <c r="W545" s="10">
        <v>1</v>
      </c>
      <c r="X545" s="10">
        <v>59</v>
      </c>
      <c r="Y545" s="10">
        <v>1</v>
      </c>
      <c r="Z545" s="10">
        <v>0</v>
      </c>
      <c r="AA545" s="10">
        <v>1</v>
      </c>
      <c r="AB545" s="10">
        <v>1</v>
      </c>
      <c r="AC545" s="10">
        <v>88</v>
      </c>
      <c r="AD545" s="7">
        <v>6.3448275862068897</v>
      </c>
      <c r="AE545" s="10">
        <v>7</v>
      </c>
      <c r="AF545" s="10">
        <v>12</v>
      </c>
      <c r="AG545" s="10">
        <v>0</v>
      </c>
      <c r="AH545" s="10">
        <v>29</v>
      </c>
      <c r="AI545" s="10">
        <v>0</v>
      </c>
      <c r="AJ545" s="10">
        <v>0</v>
      </c>
      <c r="AK545" s="14">
        <v>2</v>
      </c>
      <c r="AL545" s="16">
        <v>0</v>
      </c>
      <c r="AM545" s="17">
        <v>0.46573545918886</v>
      </c>
      <c r="AN545" s="7">
        <v>1</v>
      </c>
      <c r="AO545" s="7">
        <v>8.5484044625986897</v>
      </c>
      <c r="AP545" s="33">
        <v>3.9812950777205001</v>
      </c>
      <c r="AQ545" s="38" t="s">
        <v>1676</v>
      </c>
      <c r="AR545" s="33" t="s">
        <v>1677</v>
      </c>
      <c r="AS545" s="33" t="s">
        <v>1675</v>
      </c>
      <c r="AT545" s="35" t="s">
        <v>1673</v>
      </c>
      <c r="AU545" s="55">
        <f>RANK(AP545,$AP$5:$AP$811,0)</f>
        <v>477</v>
      </c>
      <c r="AV545" s="55">
        <f>RANK(AW545,$AW$5:$AW$811,0)</f>
        <v>541</v>
      </c>
      <c r="AW545" s="55">
        <f>AN545*AO545</f>
        <v>8.5484044625986897</v>
      </c>
    </row>
    <row r="546" spans="3:49" x14ac:dyDescent="0.25">
      <c r="C546" s="19" t="s">
        <v>1090</v>
      </c>
      <c r="D546" s="6" t="s">
        <v>1091</v>
      </c>
      <c r="E546" s="6" t="s">
        <v>15</v>
      </c>
      <c r="F546" s="6" t="s">
        <v>16</v>
      </c>
      <c r="G546" s="13">
        <v>43.652395237157002</v>
      </c>
      <c r="H546" s="11">
        <v>716362.33333333302</v>
      </c>
      <c r="I546" s="8">
        <v>42.788125727590199</v>
      </c>
      <c r="J546" s="9">
        <v>0.339356926707642</v>
      </c>
      <c r="K546" s="9">
        <v>1.21615929482972E-2</v>
      </c>
      <c r="L546" s="9">
        <v>0.59251908073466597</v>
      </c>
      <c r="M546" s="9">
        <v>0.20653181066809601</v>
      </c>
      <c r="N546" s="10">
        <v>7</v>
      </c>
      <c r="O546" s="10">
        <v>0</v>
      </c>
      <c r="P546" s="10">
        <v>74</v>
      </c>
      <c r="Q546" s="9">
        <v>0.575111711235329</v>
      </c>
      <c r="R546" s="9">
        <v>0.24355882450913299</v>
      </c>
      <c r="S546" s="9">
        <v>9.2915214866434406E-2</v>
      </c>
      <c r="T546" s="10">
        <v>86</v>
      </c>
      <c r="U546" s="10">
        <v>501</v>
      </c>
      <c r="V546" s="10">
        <v>2</v>
      </c>
      <c r="W546" s="10">
        <v>1</v>
      </c>
      <c r="X546" s="10">
        <v>109</v>
      </c>
      <c r="Y546" s="10">
        <v>67</v>
      </c>
      <c r="Z546" s="10">
        <v>0</v>
      </c>
      <c r="AA546" s="10">
        <v>5</v>
      </c>
      <c r="AB546" s="10">
        <v>11</v>
      </c>
      <c r="AC546" s="10">
        <v>861</v>
      </c>
      <c r="AD546" s="7">
        <v>30.279778393351801</v>
      </c>
      <c r="AE546" s="10">
        <v>165</v>
      </c>
      <c r="AF546" s="10">
        <v>112</v>
      </c>
      <c r="AG546" s="10">
        <v>9</v>
      </c>
      <c r="AH546" s="10">
        <v>375</v>
      </c>
      <c r="AI546" s="10">
        <v>0</v>
      </c>
      <c r="AJ546" s="10">
        <v>0</v>
      </c>
      <c r="AK546" s="14">
        <v>74</v>
      </c>
      <c r="AL546" s="16">
        <v>0</v>
      </c>
      <c r="AM546" s="17">
        <v>0.34134472156192203</v>
      </c>
      <c r="AN546" s="7">
        <v>2.0241140762332699</v>
      </c>
      <c r="AO546" s="7">
        <v>4.2125077907509301</v>
      </c>
      <c r="AP546" s="33">
        <v>2.9105086451856899</v>
      </c>
      <c r="AQ546" s="38" t="s">
        <v>1676</v>
      </c>
      <c r="AR546" s="33" t="s">
        <v>1677</v>
      </c>
      <c r="AS546" s="33" t="s">
        <v>1676</v>
      </c>
      <c r="AT546" s="35" t="s">
        <v>1673</v>
      </c>
      <c r="AU546" s="55">
        <f>RANK(AP546,$AP$5:$AP$811,0)</f>
        <v>532</v>
      </c>
      <c r="AV546" s="55">
        <f>RANK(AW546,$AW$5:$AW$811,0)</f>
        <v>542</v>
      </c>
      <c r="AW546" s="55">
        <f>AN546*AO546</f>
        <v>8.526596315501271</v>
      </c>
    </row>
    <row r="547" spans="3:49" x14ac:dyDescent="0.25">
      <c r="C547" s="19" t="s">
        <v>837</v>
      </c>
      <c r="D547" s="6" t="s">
        <v>838</v>
      </c>
      <c r="E547" s="6" t="s">
        <v>11</v>
      </c>
      <c r="F547" s="6" t="s">
        <v>144</v>
      </c>
      <c r="G547" s="13">
        <v>2.1044499406892299</v>
      </c>
      <c r="H547" s="11">
        <v>0</v>
      </c>
      <c r="I547" s="8">
        <v>43.909090909090899</v>
      </c>
      <c r="J547" s="9">
        <v>0.21016744480782601</v>
      </c>
      <c r="K547" s="9">
        <v>0</v>
      </c>
      <c r="L547" s="9">
        <v>0.40641485110082098</v>
      </c>
      <c r="M547" s="9">
        <v>0.23673936689625999</v>
      </c>
      <c r="N547" s="10">
        <v>1</v>
      </c>
      <c r="O547" s="10">
        <v>0</v>
      </c>
      <c r="P547" s="10">
        <v>5</v>
      </c>
      <c r="Q547" s="9">
        <v>5.0628318858896099E-2</v>
      </c>
      <c r="R547" s="9">
        <v>0.66792589231876398</v>
      </c>
      <c r="S547" s="9">
        <v>0.45454545454545497</v>
      </c>
      <c r="T547" s="10">
        <v>5</v>
      </c>
      <c r="U547" s="10">
        <v>8</v>
      </c>
      <c r="V547" s="10">
        <v>0</v>
      </c>
      <c r="W547" s="10">
        <v>0</v>
      </c>
      <c r="X547" s="10">
        <v>20</v>
      </c>
      <c r="Y547" s="10">
        <v>4</v>
      </c>
      <c r="Z547" s="10">
        <v>2</v>
      </c>
      <c r="AA547" s="10">
        <v>2</v>
      </c>
      <c r="AB547" s="10">
        <v>6</v>
      </c>
      <c r="AC547" s="10">
        <v>55</v>
      </c>
      <c r="AD547" s="7">
        <v>29.05</v>
      </c>
      <c r="AE547" s="10">
        <v>3</v>
      </c>
      <c r="AF547" s="10">
        <v>9</v>
      </c>
      <c r="AG547" s="10">
        <v>7</v>
      </c>
      <c r="AH547" s="10">
        <v>22</v>
      </c>
      <c r="AI547" s="10">
        <v>0</v>
      </c>
      <c r="AJ547" s="10">
        <v>0</v>
      </c>
      <c r="AK547" s="14">
        <v>5</v>
      </c>
      <c r="AL547" s="16">
        <v>1</v>
      </c>
      <c r="AM547" s="17">
        <v>0.710038296094187</v>
      </c>
      <c r="AN547" s="7">
        <v>1</v>
      </c>
      <c r="AO547" s="7">
        <v>8.46180450826167</v>
      </c>
      <c r="AP547" s="33">
        <v>6.0082052549282299</v>
      </c>
      <c r="AQ547" s="38" t="s">
        <v>1675</v>
      </c>
      <c r="AR547" s="33" t="s">
        <v>1677</v>
      </c>
      <c r="AS547" s="33" t="s">
        <v>1675</v>
      </c>
      <c r="AT547" s="35" t="s">
        <v>1673</v>
      </c>
      <c r="AU547" s="55">
        <f>RANK(AP547,$AP$5:$AP$811,0)</f>
        <v>406</v>
      </c>
      <c r="AV547" s="55">
        <f>RANK(AW547,$AW$5:$AW$811,0)</f>
        <v>543</v>
      </c>
      <c r="AW547" s="55">
        <f>AN547*AO547</f>
        <v>8.46180450826167</v>
      </c>
    </row>
    <row r="548" spans="3:49" x14ac:dyDescent="0.25">
      <c r="C548" s="19" t="s">
        <v>952</v>
      </c>
      <c r="D548" s="6" t="s">
        <v>953</v>
      </c>
      <c r="E548" s="6" t="s">
        <v>11</v>
      </c>
      <c r="F548" s="6" t="s">
        <v>144</v>
      </c>
      <c r="G548" s="13">
        <v>1.7206125528854801</v>
      </c>
      <c r="H548" s="11">
        <v>147915.33333333299</v>
      </c>
      <c r="I548" s="8">
        <v>43.012048192771097</v>
      </c>
      <c r="J548" s="9">
        <v>0.40551686436594397</v>
      </c>
      <c r="K548" s="9">
        <v>0.26034330443266601</v>
      </c>
      <c r="L548" s="9">
        <v>0.1234367496455</v>
      </c>
      <c r="M548" s="9">
        <v>0.39322381902696701</v>
      </c>
      <c r="N548" s="10">
        <v>0</v>
      </c>
      <c r="O548" s="10">
        <v>0</v>
      </c>
      <c r="P548" s="10">
        <v>1</v>
      </c>
      <c r="Q548" s="9">
        <v>0.1234367496455</v>
      </c>
      <c r="R548" s="9">
        <v>0.77908114167860898</v>
      </c>
      <c r="S548" s="9">
        <v>0.265060240963855</v>
      </c>
      <c r="T548" s="10">
        <v>3</v>
      </c>
      <c r="U548" s="10">
        <v>13</v>
      </c>
      <c r="V548" s="10">
        <v>0</v>
      </c>
      <c r="W548" s="10">
        <v>0</v>
      </c>
      <c r="X548" s="10">
        <v>56</v>
      </c>
      <c r="Y548" s="10">
        <v>2</v>
      </c>
      <c r="Z548" s="10">
        <v>4</v>
      </c>
      <c r="AA548" s="10">
        <v>0</v>
      </c>
      <c r="AB548" s="10">
        <v>2</v>
      </c>
      <c r="AC548" s="10">
        <v>83</v>
      </c>
      <c r="AD548" s="7">
        <v>46.545454545454497</v>
      </c>
      <c r="AE548" s="10">
        <v>5</v>
      </c>
      <c r="AF548" s="10">
        <v>11</v>
      </c>
      <c r="AG548" s="10">
        <v>7</v>
      </c>
      <c r="AH548" s="10">
        <v>24</v>
      </c>
      <c r="AI548" s="10">
        <v>0</v>
      </c>
      <c r="AJ548" s="10">
        <v>0</v>
      </c>
      <c r="AK548" s="14">
        <v>1</v>
      </c>
      <c r="AL548" s="16">
        <v>0</v>
      </c>
      <c r="AM548" s="17">
        <v>0.50387578449065296</v>
      </c>
      <c r="AN548" s="7">
        <v>1</v>
      </c>
      <c r="AO548" s="7">
        <v>8.4574255165696304</v>
      </c>
      <c r="AP548" s="33">
        <v>4.2614919169327896</v>
      </c>
      <c r="AQ548" s="38" t="s">
        <v>1676</v>
      </c>
      <c r="AR548" s="33" t="s">
        <v>1677</v>
      </c>
      <c r="AS548" s="33" t="s">
        <v>1675</v>
      </c>
      <c r="AT548" s="35" t="s">
        <v>1673</v>
      </c>
      <c r="AU548" s="55">
        <f>RANK(AP548,$AP$5:$AP$811,0)</f>
        <v>463</v>
      </c>
      <c r="AV548" s="55">
        <f>RANK(AW548,$AW$5:$AW$811,0)</f>
        <v>544</v>
      </c>
      <c r="AW548" s="55">
        <f>AN548*AO548</f>
        <v>8.4574255165696304</v>
      </c>
    </row>
    <row r="549" spans="3:49" x14ac:dyDescent="0.25">
      <c r="C549" s="19" t="s">
        <v>1470</v>
      </c>
      <c r="D549" s="6" t="s">
        <v>1471</v>
      </c>
      <c r="E549" s="6" t="s">
        <v>27</v>
      </c>
      <c r="F549" s="6" t="s">
        <v>115</v>
      </c>
      <c r="G549" s="13">
        <v>7.5415255214805105E-2</v>
      </c>
      <c r="H549" s="11">
        <v>960837.33333333302</v>
      </c>
      <c r="I549" s="8">
        <v>38</v>
      </c>
      <c r="J549" s="9">
        <v>2.1415008696909901E-2</v>
      </c>
      <c r="K549" s="9">
        <v>0</v>
      </c>
      <c r="L549" s="9">
        <v>0</v>
      </c>
      <c r="M549" s="9">
        <v>1</v>
      </c>
      <c r="N549" s="10">
        <v>0</v>
      </c>
      <c r="O549" s="10">
        <v>0</v>
      </c>
      <c r="P549" s="10">
        <v>0</v>
      </c>
      <c r="Q549" s="9">
        <v>0</v>
      </c>
      <c r="R549" s="9">
        <v>1</v>
      </c>
      <c r="S549" s="9">
        <v>0</v>
      </c>
      <c r="T549" s="10">
        <v>0</v>
      </c>
      <c r="U549" s="10">
        <v>1</v>
      </c>
      <c r="V549" s="10">
        <v>0</v>
      </c>
      <c r="W549" s="10">
        <v>0</v>
      </c>
      <c r="X549" s="10">
        <v>2</v>
      </c>
      <c r="Y549" s="10">
        <v>0</v>
      </c>
      <c r="Z549" s="10">
        <v>0</v>
      </c>
      <c r="AA549" s="10">
        <v>0</v>
      </c>
      <c r="AB549" s="10">
        <v>0</v>
      </c>
      <c r="AC549" s="10">
        <v>5</v>
      </c>
      <c r="AD549" s="7">
        <v>0</v>
      </c>
      <c r="AE549" s="10">
        <v>2</v>
      </c>
      <c r="AF549" s="10">
        <v>1</v>
      </c>
      <c r="AG549" s="10">
        <v>0</v>
      </c>
      <c r="AH549" s="10">
        <v>3</v>
      </c>
      <c r="AI549" s="10">
        <v>0</v>
      </c>
      <c r="AJ549" s="10">
        <v>0</v>
      </c>
      <c r="AK549" s="14">
        <v>0</v>
      </c>
      <c r="AL549" s="16">
        <v>0</v>
      </c>
      <c r="AM549" s="17">
        <v>0.106477000154416</v>
      </c>
      <c r="AN549" s="7">
        <v>1</v>
      </c>
      <c r="AO549" s="7">
        <v>8.4478546147932594</v>
      </c>
      <c r="AP549" s="33">
        <v>0.89950221712382605</v>
      </c>
      <c r="AQ549" s="38" t="s">
        <v>1677</v>
      </c>
      <c r="AR549" s="33" t="s">
        <v>1677</v>
      </c>
      <c r="AS549" s="33" t="s">
        <v>1675</v>
      </c>
      <c r="AT549" s="35" t="s">
        <v>1674</v>
      </c>
      <c r="AU549" s="55">
        <f>RANK(AP549,$AP$5:$AP$811,0)</f>
        <v>723</v>
      </c>
      <c r="AV549" s="55">
        <f>RANK(AW549,$AW$5:$AW$811,0)</f>
        <v>545</v>
      </c>
      <c r="AW549" s="55">
        <f>AN549*AO549</f>
        <v>8.4478546147932594</v>
      </c>
    </row>
    <row r="550" spans="3:49" x14ac:dyDescent="0.25">
      <c r="C550" s="19" t="s">
        <v>1038</v>
      </c>
      <c r="D550" s="6" t="s">
        <v>1039</v>
      </c>
      <c r="E550" s="6" t="s">
        <v>15</v>
      </c>
      <c r="F550" s="6" t="s">
        <v>39</v>
      </c>
      <c r="G550" s="13">
        <v>23.794192661347399</v>
      </c>
      <c r="H550" s="11">
        <v>22337.333333333299</v>
      </c>
      <c r="I550" s="8">
        <v>43.756957328385802</v>
      </c>
      <c r="J550" s="9">
        <v>0.97462551933633002</v>
      </c>
      <c r="K550" s="9">
        <v>0.510534610376839</v>
      </c>
      <c r="L550" s="9">
        <v>3.6439455965313797E-2</v>
      </c>
      <c r="M550" s="9">
        <v>0</v>
      </c>
      <c r="N550" s="10">
        <v>4</v>
      </c>
      <c r="O550" s="10">
        <v>1</v>
      </c>
      <c r="P550" s="10">
        <v>18</v>
      </c>
      <c r="Q550" s="9">
        <v>0.82261648873881699</v>
      </c>
      <c r="R550" s="9">
        <v>0.13753679145201</v>
      </c>
      <c r="S550" s="9">
        <v>0.12384473197781901</v>
      </c>
      <c r="T550" s="10">
        <v>138</v>
      </c>
      <c r="U550" s="10">
        <v>153</v>
      </c>
      <c r="V550" s="10">
        <v>4</v>
      </c>
      <c r="W550" s="10">
        <v>1</v>
      </c>
      <c r="X550" s="10">
        <v>200</v>
      </c>
      <c r="Y550" s="10">
        <v>74</v>
      </c>
      <c r="Z550" s="10">
        <v>4</v>
      </c>
      <c r="AA550" s="10">
        <v>13</v>
      </c>
      <c r="AB550" s="10">
        <v>26</v>
      </c>
      <c r="AC550" s="10">
        <v>541</v>
      </c>
      <c r="AD550" s="7">
        <v>25.959459459459499</v>
      </c>
      <c r="AE550" s="10">
        <v>24</v>
      </c>
      <c r="AF550" s="10">
        <v>12</v>
      </c>
      <c r="AG550" s="10">
        <v>2</v>
      </c>
      <c r="AH550" s="10">
        <v>86</v>
      </c>
      <c r="AI550" s="10">
        <v>0</v>
      </c>
      <c r="AJ550" s="10">
        <v>3</v>
      </c>
      <c r="AK550" s="14">
        <v>18</v>
      </c>
      <c r="AL550" s="16">
        <v>0</v>
      </c>
      <c r="AM550" s="17">
        <v>0.41373871021272501</v>
      </c>
      <c r="AN550" s="7">
        <v>10.121558798485699</v>
      </c>
      <c r="AO550" s="7">
        <v>0.82163384984072696</v>
      </c>
      <c r="AP550" s="33">
        <v>3.4407402011710801</v>
      </c>
      <c r="AQ550" s="38" t="s">
        <v>1676</v>
      </c>
      <c r="AR550" s="33" t="s">
        <v>1676</v>
      </c>
      <c r="AS550" s="33" t="s">
        <v>1677</v>
      </c>
      <c r="AT550" s="35" t="s">
        <v>1673</v>
      </c>
      <c r="AU550" s="55">
        <f>RANK(AP550,$AP$5:$AP$811,0)</f>
        <v>506</v>
      </c>
      <c r="AV550" s="55">
        <f>RANK(AW550,$AW$5:$AW$811,0)</f>
        <v>546</v>
      </c>
      <c r="AW550" s="55">
        <f>AN550*AO550</f>
        <v>8.3162153219890875</v>
      </c>
    </row>
    <row r="551" spans="3:49" x14ac:dyDescent="0.25">
      <c r="C551" s="19" t="s">
        <v>1368</v>
      </c>
      <c r="D551" s="6" t="s">
        <v>1369</v>
      </c>
      <c r="E551" s="6" t="s">
        <v>11</v>
      </c>
      <c r="F551" s="6" t="s">
        <v>144</v>
      </c>
      <c r="G551" s="13">
        <v>0.10740357565294301</v>
      </c>
      <c r="H551" s="11">
        <v>159961.33333333299</v>
      </c>
      <c r="I551" s="8">
        <v>0</v>
      </c>
      <c r="J551" s="9">
        <v>0.19332643105389499</v>
      </c>
      <c r="K551" s="9">
        <v>0</v>
      </c>
      <c r="L551" s="9">
        <v>1</v>
      </c>
      <c r="M551" s="9">
        <v>0</v>
      </c>
      <c r="N551" s="10">
        <v>0</v>
      </c>
      <c r="O551" s="10">
        <v>0</v>
      </c>
      <c r="P551" s="10">
        <v>0</v>
      </c>
      <c r="Q551" s="9">
        <v>0</v>
      </c>
      <c r="R551" s="9">
        <v>1</v>
      </c>
      <c r="S551" s="9">
        <v>0</v>
      </c>
      <c r="T551" s="10">
        <v>0</v>
      </c>
      <c r="U551" s="10">
        <v>0</v>
      </c>
      <c r="V551" s="10">
        <v>0</v>
      </c>
      <c r="W551" s="10">
        <v>0</v>
      </c>
      <c r="X551" s="10">
        <v>0</v>
      </c>
      <c r="Y551" s="10">
        <v>0</v>
      </c>
      <c r="Z551" s="10">
        <v>0</v>
      </c>
      <c r="AA551" s="10">
        <v>0</v>
      </c>
      <c r="AB551" s="10">
        <v>0</v>
      </c>
      <c r="AC551" s="10">
        <v>0</v>
      </c>
      <c r="AD551" s="7">
        <v>0</v>
      </c>
      <c r="AE551" s="10">
        <v>0</v>
      </c>
      <c r="AF551" s="10">
        <v>0</v>
      </c>
      <c r="AG551" s="10">
        <v>0</v>
      </c>
      <c r="AH551" s="10">
        <v>0</v>
      </c>
      <c r="AI551" s="10">
        <v>0</v>
      </c>
      <c r="AJ551" s="10">
        <v>0</v>
      </c>
      <c r="AK551" s="14">
        <v>0</v>
      </c>
      <c r="AL551" s="16">
        <v>0</v>
      </c>
      <c r="AM551" s="17">
        <v>0.16857829682720701</v>
      </c>
      <c r="AN551" s="7">
        <v>1</v>
      </c>
      <c r="AO551" s="7">
        <v>8.3009135358279291</v>
      </c>
      <c r="AP551" s="33">
        <v>1.39935386597978</v>
      </c>
      <c r="AQ551" s="38" t="s">
        <v>1677</v>
      </c>
      <c r="AR551" s="33" t="s">
        <v>1677</v>
      </c>
      <c r="AS551" s="33" t="s">
        <v>1675</v>
      </c>
      <c r="AT551" s="35" t="s">
        <v>1674</v>
      </c>
      <c r="AU551" s="55">
        <f>RANK(AP551,$AP$5:$AP$811,0)</f>
        <v>672</v>
      </c>
      <c r="AV551" s="55">
        <f>RANK(AW551,$AW$5:$AW$811,0)</f>
        <v>547</v>
      </c>
      <c r="AW551" s="55">
        <f>AN551*AO551</f>
        <v>8.3009135358279291</v>
      </c>
    </row>
    <row r="552" spans="3:49" x14ac:dyDescent="0.25">
      <c r="C552" s="19" t="s">
        <v>1494</v>
      </c>
      <c r="D552" s="6" t="s">
        <v>1495</v>
      </c>
      <c r="E552" s="6" t="s">
        <v>89</v>
      </c>
      <c r="F552" s="6" t="s">
        <v>863</v>
      </c>
      <c r="G552" s="13">
        <v>127.912792365497</v>
      </c>
      <c r="H552" s="11">
        <v>604229.66666666698</v>
      </c>
      <c r="I552" s="8">
        <v>41.558649018712899</v>
      </c>
      <c r="J552" s="9">
        <v>0.28596674229456598</v>
      </c>
      <c r="K552" s="9">
        <v>6.2470302761737803E-2</v>
      </c>
      <c r="L552" s="9">
        <v>0.83972965223982898</v>
      </c>
      <c r="M552" s="9">
        <v>2.3508827414943502E-3</v>
      </c>
      <c r="N552" s="10">
        <v>0</v>
      </c>
      <c r="O552" s="10">
        <v>5</v>
      </c>
      <c r="P552" s="10">
        <v>129</v>
      </c>
      <c r="Q552" s="9">
        <v>0.89342124483584595</v>
      </c>
      <c r="R552" s="9">
        <v>1.14621675416749E-2</v>
      </c>
      <c r="S552" s="9">
        <v>0.30208333333333298</v>
      </c>
      <c r="T552" s="10">
        <v>106</v>
      </c>
      <c r="U552" s="10">
        <v>167</v>
      </c>
      <c r="V552" s="10">
        <v>0</v>
      </c>
      <c r="W552" s="10">
        <v>253</v>
      </c>
      <c r="X552" s="10">
        <v>780</v>
      </c>
      <c r="Y552" s="10">
        <v>244</v>
      </c>
      <c r="Z552" s="10">
        <v>0</v>
      </c>
      <c r="AA552" s="10">
        <v>15</v>
      </c>
      <c r="AB552" s="10">
        <v>29</v>
      </c>
      <c r="AC552" s="10">
        <v>2208</v>
      </c>
      <c r="AD552" s="7">
        <v>17.294884653961802</v>
      </c>
      <c r="AE552" s="10">
        <v>512</v>
      </c>
      <c r="AF552" s="10">
        <v>211</v>
      </c>
      <c r="AG552" s="10">
        <v>22</v>
      </c>
      <c r="AH552" s="10">
        <v>1137</v>
      </c>
      <c r="AI552" s="10">
        <v>0</v>
      </c>
      <c r="AJ552" s="10">
        <v>0</v>
      </c>
      <c r="AK552" s="14">
        <v>129</v>
      </c>
      <c r="AL552" s="16">
        <v>0</v>
      </c>
      <c r="AM552" s="17">
        <v>9.81890126145048E-2</v>
      </c>
      <c r="AN552" s="7">
        <v>3.22451767957185</v>
      </c>
      <c r="AO552" s="7">
        <v>2.5631888098662601</v>
      </c>
      <c r="AP552" s="33">
        <v>0.81153686634467503</v>
      </c>
      <c r="AQ552" s="38" t="s">
        <v>1677</v>
      </c>
      <c r="AR552" s="33" t="s">
        <v>1676</v>
      </c>
      <c r="AS552" s="33" t="s">
        <v>1677</v>
      </c>
      <c r="AT552" s="35" t="s">
        <v>1674</v>
      </c>
      <c r="AU552" s="55">
        <f>RANK(AP552,$AP$5:$AP$811,0)</f>
        <v>735</v>
      </c>
      <c r="AV552" s="55">
        <f>RANK(AW552,$AW$5:$AW$811,0)</f>
        <v>548</v>
      </c>
      <c r="AW552" s="55">
        <f>AN552*AO552</f>
        <v>8.2650476334944845</v>
      </c>
    </row>
    <row r="553" spans="3:49" x14ac:dyDescent="0.25">
      <c r="C553" s="19" t="s">
        <v>1398</v>
      </c>
      <c r="D553" s="6" t="s">
        <v>1399</v>
      </c>
      <c r="E553" s="6" t="s">
        <v>15</v>
      </c>
      <c r="F553" s="6" t="s">
        <v>39</v>
      </c>
      <c r="G553" s="13">
        <v>198.84921137007001</v>
      </c>
      <c r="H553" s="11">
        <v>791087</v>
      </c>
      <c r="I553" s="8">
        <v>42.460550045085697</v>
      </c>
      <c r="J553" s="9">
        <v>0.48554013596990903</v>
      </c>
      <c r="K553" s="9">
        <v>5.6551835443754504E-3</v>
      </c>
      <c r="L553" s="9">
        <v>0.84371768089490695</v>
      </c>
      <c r="M553" s="9">
        <v>6.8251522274421203E-2</v>
      </c>
      <c r="N553" s="10">
        <v>16</v>
      </c>
      <c r="O553" s="10">
        <v>17</v>
      </c>
      <c r="P553" s="10">
        <v>173</v>
      </c>
      <c r="Q553" s="9">
        <v>0.83398177328924905</v>
      </c>
      <c r="R553" s="9">
        <v>8.3196094765545903E-2</v>
      </c>
      <c r="S553" s="9">
        <v>4.7758504167605298E-2</v>
      </c>
      <c r="T553" s="10">
        <v>421</v>
      </c>
      <c r="U553" s="10">
        <v>2528</v>
      </c>
      <c r="V553" s="10">
        <v>124</v>
      </c>
      <c r="W553" s="10">
        <v>0</v>
      </c>
      <c r="X553" s="10">
        <v>321</v>
      </c>
      <c r="Y553" s="10">
        <v>309</v>
      </c>
      <c r="Z553" s="10">
        <v>7</v>
      </c>
      <c r="AA553" s="10">
        <v>35</v>
      </c>
      <c r="AB553" s="10">
        <v>57</v>
      </c>
      <c r="AC553" s="10">
        <v>4439</v>
      </c>
      <c r="AD553" s="7">
        <v>41.314246762099501</v>
      </c>
      <c r="AE553" s="10">
        <v>717</v>
      </c>
      <c r="AF553" s="10">
        <v>219</v>
      </c>
      <c r="AG553" s="10">
        <v>6</v>
      </c>
      <c r="AH553" s="10">
        <v>1540</v>
      </c>
      <c r="AI553" s="10">
        <v>0</v>
      </c>
      <c r="AJ553" s="10">
        <v>8</v>
      </c>
      <c r="AK553" s="14">
        <v>172</v>
      </c>
      <c r="AL553" s="16">
        <v>0</v>
      </c>
      <c r="AM553" s="17">
        <v>0.145196921009031</v>
      </c>
      <c r="AN553" s="7">
        <v>1.5986406933914701</v>
      </c>
      <c r="AO553" s="7">
        <v>5.1617186717431496</v>
      </c>
      <c r="AP553" s="33">
        <v>1.1981262995809601</v>
      </c>
      <c r="AQ553" s="38" t="s">
        <v>1677</v>
      </c>
      <c r="AR553" s="33" t="s">
        <v>1677</v>
      </c>
      <c r="AS553" s="33" t="s">
        <v>1676</v>
      </c>
      <c r="AT553" s="35" t="s">
        <v>1674</v>
      </c>
      <c r="AU553" s="55">
        <f>RANK(AP553,$AP$5:$AP$811,0)</f>
        <v>687</v>
      </c>
      <c r="AV553" s="55">
        <f>RANK(AW553,$AW$5:$AW$811,0)</f>
        <v>549</v>
      </c>
      <c r="AW553" s="55">
        <f>AN553*AO553</f>
        <v>8.2517335164871675</v>
      </c>
    </row>
    <row r="554" spans="3:49" x14ac:dyDescent="0.25">
      <c r="C554" s="19" t="s">
        <v>864</v>
      </c>
      <c r="D554" s="6" t="s">
        <v>865</v>
      </c>
      <c r="E554" s="6" t="s">
        <v>11</v>
      </c>
      <c r="F554" s="6" t="s">
        <v>12</v>
      </c>
      <c r="G554" s="13">
        <v>11.6484998769426</v>
      </c>
      <c r="H554" s="11">
        <v>967675</v>
      </c>
      <c r="I554" s="8">
        <v>43.834459459459403</v>
      </c>
      <c r="J554" s="9">
        <v>0.74159172305946697</v>
      </c>
      <c r="K554" s="9">
        <v>1.92135191652777E-2</v>
      </c>
      <c r="L554" s="9">
        <v>0.423859800866076</v>
      </c>
      <c r="M554" s="9">
        <v>0.205978158150881</v>
      </c>
      <c r="N554" s="10">
        <v>8</v>
      </c>
      <c r="O554" s="10">
        <v>1</v>
      </c>
      <c r="P554" s="10">
        <v>9</v>
      </c>
      <c r="Q554" s="9">
        <v>0.59730791838384401</v>
      </c>
      <c r="R554" s="9">
        <v>0.22519167731615899</v>
      </c>
      <c r="S554" s="9">
        <v>7.7181208053691303E-2</v>
      </c>
      <c r="T554" s="10">
        <v>49</v>
      </c>
      <c r="U554" s="10">
        <v>57</v>
      </c>
      <c r="V554" s="10">
        <v>2</v>
      </c>
      <c r="W554" s="10">
        <v>4</v>
      </c>
      <c r="X554" s="10">
        <v>141</v>
      </c>
      <c r="Y554" s="10">
        <v>57</v>
      </c>
      <c r="Z554" s="10">
        <v>4</v>
      </c>
      <c r="AA554" s="10">
        <v>7</v>
      </c>
      <c r="AB554" s="10">
        <v>9</v>
      </c>
      <c r="AC554" s="10">
        <v>298</v>
      </c>
      <c r="AD554" s="7">
        <v>30.4255319148936</v>
      </c>
      <c r="AE554" s="10">
        <v>26</v>
      </c>
      <c r="AF554" s="10">
        <v>24</v>
      </c>
      <c r="AG554" s="10">
        <v>15</v>
      </c>
      <c r="AH554" s="10">
        <v>95</v>
      </c>
      <c r="AI554" s="10">
        <v>0</v>
      </c>
      <c r="AJ554" s="10">
        <v>1</v>
      </c>
      <c r="AK554" s="14">
        <v>9</v>
      </c>
      <c r="AL554" s="16">
        <v>1</v>
      </c>
      <c r="AM554" s="17">
        <v>0.67489602729172204</v>
      </c>
      <c r="AN554" s="7">
        <v>1</v>
      </c>
      <c r="AO554" s="7">
        <v>8.2237374135086405</v>
      </c>
      <c r="AP554" s="33">
        <v>5.5501677098672797</v>
      </c>
      <c r="AQ554" s="38" t="s">
        <v>1675</v>
      </c>
      <c r="AR554" s="33" t="s">
        <v>1677</v>
      </c>
      <c r="AS554" s="33" t="s">
        <v>1675</v>
      </c>
      <c r="AT554" s="35" t="s">
        <v>1673</v>
      </c>
      <c r="AU554" s="55">
        <f>RANK(AP554,$AP$5:$AP$811,0)</f>
        <v>419</v>
      </c>
      <c r="AV554" s="55">
        <f>RANK(AW554,$AW$5:$AW$811,0)</f>
        <v>550</v>
      </c>
      <c r="AW554" s="55">
        <f>AN554*AO554</f>
        <v>8.2237374135086405</v>
      </c>
    </row>
    <row r="555" spans="3:49" x14ac:dyDescent="0.25">
      <c r="C555" s="19" t="s">
        <v>1534</v>
      </c>
      <c r="D555" s="6" t="s">
        <v>1535</v>
      </c>
      <c r="E555" s="6" t="s">
        <v>15</v>
      </c>
      <c r="F555" s="6" t="s">
        <v>39</v>
      </c>
      <c r="G555" s="13">
        <v>36.107341460382301</v>
      </c>
      <c r="H555" s="11">
        <v>327931.33333333302</v>
      </c>
      <c r="I555" s="8">
        <v>42.612149532710298</v>
      </c>
      <c r="J555" s="9">
        <v>0.40192408124256201</v>
      </c>
      <c r="K555" s="9">
        <v>0.54856586109946204</v>
      </c>
      <c r="L555" s="9">
        <v>0.24995188394381601</v>
      </c>
      <c r="M555" s="9">
        <v>2.0591359863296601E-2</v>
      </c>
      <c r="N555" s="10">
        <v>3</v>
      </c>
      <c r="O555" s="10">
        <v>0</v>
      </c>
      <c r="P555" s="10">
        <v>46</v>
      </c>
      <c r="Q555" s="9">
        <v>0.87507218964812195</v>
      </c>
      <c r="R555" s="9">
        <v>2.6746034890491498E-2</v>
      </c>
      <c r="S555" s="9">
        <v>0.105312208760485</v>
      </c>
      <c r="T555" s="10">
        <v>149</v>
      </c>
      <c r="U555" s="10">
        <v>577</v>
      </c>
      <c r="V555" s="10">
        <v>31</v>
      </c>
      <c r="W555" s="10">
        <v>0</v>
      </c>
      <c r="X555" s="10">
        <v>154</v>
      </c>
      <c r="Y555" s="10">
        <v>107</v>
      </c>
      <c r="Z555" s="10">
        <v>0</v>
      </c>
      <c r="AA555" s="10">
        <v>6</v>
      </c>
      <c r="AB555" s="10">
        <v>14</v>
      </c>
      <c r="AC555" s="10">
        <v>1073</v>
      </c>
      <c r="AD555" s="7">
        <v>34.641618497109697</v>
      </c>
      <c r="AE555" s="10">
        <v>131</v>
      </c>
      <c r="AF555" s="10">
        <v>82</v>
      </c>
      <c r="AG555" s="10">
        <v>7</v>
      </c>
      <c r="AH555" s="10">
        <v>365</v>
      </c>
      <c r="AI555" s="10">
        <v>0</v>
      </c>
      <c r="AJ555" s="10">
        <v>2</v>
      </c>
      <c r="AK555" s="14">
        <v>46</v>
      </c>
      <c r="AL555" s="16">
        <v>0</v>
      </c>
      <c r="AM555" s="17">
        <v>7.3854098401230903E-2</v>
      </c>
      <c r="AN555" s="7">
        <v>1.8134021396836</v>
      </c>
      <c r="AO555" s="7">
        <v>4.51508243734399</v>
      </c>
      <c r="AP555" s="33">
        <v>0.60469225859537001</v>
      </c>
      <c r="AQ555" s="38" t="s">
        <v>1677</v>
      </c>
      <c r="AR555" s="33" t="s">
        <v>1677</v>
      </c>
      <c r="AS555" s="33" t="s">
        <v>1676</v>
      </c>
      <c r="AT555" s="35" t="s">
        <v>1674</v>
      </c>
      <c r="AU555" s="55">
        <f>RANK(AP555,$AP$5:$AP$811,0)</f>
        <v>755</v>
      </c>
      <c r="AV555" s="55">
        <f>RANK(AW555,$AW$5:$AW$811,0)</f>
        <v>551</v>
      </c>
      <c r="AW555" s="55">
        <f>AN555*AO555</f>
        <v>8.1876601527274353</v>
      </c>
    </row>
    <row r="556" spans="3:49" x14ac:dyDescent="0.25">
      <c r="C556" s="19" t="s">
        <v>1206</v>
      </c>
      <c r="D556" s="6" t="s">
        <v>1207</v>
      </c>
      <c r="E556" s="6" t="s">
        <v>27</v>
      </c>
      <c r="F556" s="6" t="s">
        <v>204</v>
      </c>
      <c r="G556" s="13">
        <v>1.12766548519154</v>
      </c>
      <c r="H556" s="11">
        <v>95289</v>
      </c>
      <c r="I556" s="8">
        <v>43.3333333333333</v>
      </c>
      <c r="J556" s="9">
        <v>0.58401021561037703</v>
      </c>
      <c r="K556" s="9">
        <v>0</v>
      </c>
      <c r="L556" s="9">
        <v>5.2344471014298601E-2</v>
      </c>
      <c r="M556" s="9">
        <v>7.5955518594914798E-2</v>
      </c>
      <c r="N556" s="10">
        <v>0</v>
      </c>
      <c r="O556" s="10">
        <v>0</v>
      </c>
      <c r="P556" s="10">
        <v>0</v>
      </c>
      <c r="Q556" s="9">
        <v>5.2344471014298601E-2</v>
      </c>
      <c r="R556" s="9">
        <v>7.5955518594914798E-2</v>
      </c>
      <c r="S556" s="9">
        <v>0</v>
      </c>
      <c r="T556" s="10">
        <v>5</v>
      </c>
      <c r="U556" s="10">
        <v>0</v>
      </c>
      <c r="V556" s="10">
        <v>0</v>
      </c>
      <c r="W556" s="10">
        <v>6</v>
      </c>
      <c r="X556" s="10">
        <v>5</v>
      </c>
      <c r="Y556" s="10">
        <v>1</v>
      </c>
      <c r="Z556" s="10">
        <v>0</v>
      </c>
      <c r="AA556" s="10">
        <v>0</v>
      </c>
      <c r="AB556" s="10">
        <v>2</v>
      </c>
      <c r="AC556" s="10">
        <v>16</v>
      </c>
      <c r="AD556" s="7">
        <v>34.25</v>
      </c>
      <c r="AE556" s="10">
        <v>1</v>
      </c>
      <c r="AF556" s="10">
        <v>1</v>
      </c>
      <c r="AG556" s="10">
        <v>0</v>
      </c>
      <c r="AH556" s="10">
        <v>4</v>
      </c>
      <c r="AI556" s="10">
        <v>0</v>
      </c>
      <c r="AJ556" s="10">
        <v>0</v>
      </c>
      <c r="AK556" s="14">
        <v>0</v>
      </c>
      <c r="AL556" s="16">
        <v>0</v>
      </c>
      <c r="AM556" s="17">
        <v>0.262960216323323</v>
      </c>
      <c r="AN556" s="7">
        <v>1.58519689881862</v>
      </c>
      <c r="AO556" s="7">
        <v>5.1526408665050702</v>
      </c>
      <c r="AP556" s="33">
        <v>2.1478459836727701</v>
      </c>
      <c r="AQ556" s="38" t="s">
        <v>1677</v>
      </c>
      <c r="AR556" s="33" t="s">
        <v>1677</v>
      </c>
      <c r="AS556" s="33" t="s">
        <v>1676</v>
      </c>
      <c r="AT556" s="35" t="s">
        <v>1674</v>
      </c>
      <c r="AU556" s="55">
        <f>RANK(AP556,$AP$5:$AP$811,0)</f>
        <v>590</v>
      </c>
      <c r="AV556" s="55">
        <f>RANK(AW556,$AW$5:$AW$811,0)</f>
        <v>552</v>
      </c>
      <c r="AW556" s="55">
        <f>AN556*AO556</f>
        <v>8.1679503223099239</v>
      </c>
    </row>
    <row r="557" spans="3:49" x14ac:dyDescent="0.25">
      <c r="C557" s="19" t="s">
        <v>958</v>
      </c>
      <c r="D557" s="6" t="s">
        <v>959</v>
      </c>
      <c r="E557" s="6" t="s">
        <v>11</v>
      </c>
      <c r="F557" s="6" t="s">
        <v>12</v>
      </c>
      <c r="G557" s="13">
        <v>3.8000863168519099</v>
      </c>
      <c r="H557" s="11">
        <v>931321</v>
      </c>
      <c r="I557" s="8">
        <v>42.908163265306101</v>
      </c>
      <c r="J557" s="9">
        <v>0.24985056260389801</v>
      </c>
      <c r="K557" s="9">
        <v>0.11603746265489601</v>
      </c>
      <c r="L557" s="9">
        <v>0.220639669592196</v>
      </c>
      <c r="M557" s="9">
        <v>0.23406180489389899</v>
      </c>
      <c r="N557" s="10">
        <v>5</v>
      </c>
      <c r="O557" s="10">
        <v>0</v>
      </c>
      <c r="P557" s="10">
        <v>3</v>
      </c>
      <c r="Q557" s="9">
        <v>0.220639669592196</v>
      </c>
      <c r="R557" s="9">
        <v>0.350099267548797</v>
      </c>
      <c r="S557" s="9">
        <v>1.02040816326531E-2</v>
      </c>
      <c r="T557" s="10">
        <v>12</v>
      </c>
      <c r="U557" s="10">
        <v>25</v>
      </c>
      <c r="V557" s="10">
        <v>0</v>
      </c>
      <c r="W557" s="10">
        <v>0</v>
      </c>
      <c r="X557" s="10">
        <v>47</v>
      </c>
      <c r="Y557" s="10">
        <v>12</v>
      </c>
      <c r="Z557" s="10">
        <v>0</v>
      </c>
      <c r="AA557" s="10">
        <v>2</v>
      </c>
      <c r="AB557" s="10">
        <v>3</v>
      </c>
      <c r="AC557" s="10">
        <v>98</v>
      </c>
      <c r="AD557" s="7">
        <v>36.125</v>
      </c>
      <c r="AE557" s="10">
        <v>14</v>
      </c>
      <c r="AF557" s="10">
        <v>7</v>
      </c>
      <c r="AG557" s="10">
        <v>3</v>
      </c>
      <c r="AH557" s="10">
        <v>48</v>
      </c>
      <c r="AI557" s="10">
        <v>0</v>
      </c>
      <c r="AJ557" s="10">
        <v>0</v>
      </c>
      <c r="AK557" s="14">
        <v>3</v>
      </c>
      <c r="AL557" s="16">
        <v>0</v>
      </c>
      <c r="AM557" s="17">
        <v>0.52608792325757003</v>
      </c>
      <c r="AN557" s="7">
        <v>1</v>
      </c>
      <c r="AO557" s="7">
        <v>8.0737442901776397</v>
      </c>
      <c r="AP557" s="33">
        <v>4.24749936653222</v>
      </c>
      <c r="AQ557" s="38" t="s">
        <v>1676</v>
      </c>
      <c r="AR557" s="33" t="s">
        <v>1677</v>
      </c>
      <c r="AS557" s="33" t="s">
        <v>1675</v>
      </c>
      <c r="AT557" s="35" t="s">
        <v>1673</v>
      </c>
      <c r="AU557" s="55">
        <f>RANK(AP557,$AP$5:$AP$811,0)</f>
        <v>466</v>
      </c>
      <c r="AV557" s="55">
        <f>RANK(AW557,$AW$5:$AW$811,0)</f>
        <v>553</v>
      </c>
      <c r="AW557" s="55">
        <f>AN557*AO557</f>
        <v>8.0737442901776397</v>
      </c>
    </row>
    <row r="558" spans="3:49" x14ac:dyDescent="0.25">
      <c r="C558" s="19" t="s">
        <v>1462</v>
      </c>
      <c r="D558" s="6" t="s">
        <v>1463</v>
      </c>
      <c r="E558" s="6" t="s">
        <v>15</v>
      </c>
      <c r="F558" s="6" t="s">
        <v>16</v>
      </c>
      <c r="G558" s="13">
        <v>35.304019939533298</v>
      </c>
      <c r="H558" s="11">
        <v>845974.33333333302</v>
      </c>
      <c r="I558" s="8">
        <v>42.152560083594601</v>
      </c>
      <c r="J558" s="9">
        <v>0.201770865627941</v>
      </c>
      <c r="K558" s="9">
        <v>0.37614737178132901</v>
      </c>
      <c r="L558" s="9">
        <v>0.37926487770978401</v>
      </c>
      <c r="M558" s="9">
        <v>0.10236474039727</v>
      </c>
      <c r="N558" s="10">
        <v>4</v>
      </c>
      <c r="O558" s="10">
        <v>6</v>
      </c>
      <c r="P558" s="10">
        <v>53</v>
      </c>
      <c r="Q558" s="9">
        <v>0.75541224949110997</v>
      </c>
      <c r="R558" s="9">
        <v>0.11019311145751801</v>
      </c>
      <c r="S558" s="9">
        <v>1.1494252873563199E-2</v>
      </c>
      <c r="T558" s="10">
        <v>110</v>
      </c>
      <c r="U558" s="10">
        <v>513</v>
      </c>
      <c r="V558" s="10">
        <v>9</v>
      </c>
      <c r="W558" s="10">
        <v>0</v>
      </c>
      <c r="X558" s="10">
        <v>236</v>
      </c>
      <c r="Y558" s="10">
        <v>47</v>
      </c>
      <c r="Z558" s="10">
        <v>0</v>
      </c>
      <c r="AA558" s="10">
        <v>4</v>
      </c>
      <c r="AB558" s="10">
        <v>12</v>
      </c>
      <c r="AC558" s="10">
        <v>957</v>
      </c>
      <c r="AD558" s="7">
        <v>43.983682983683003</v>
      </c>
      <c r="AE558" s="10">
        <v>200</v>
      </c>
      <c r="AF558" s="10">
        <v>146</v>
      </c>
      <c r="AG558" s="10">
        <v>9</v>
      </c>
      <c r="AH558" s="10">
        <v>433</v>
      </c>
      <c r="AI558" s="10">
        <v>0</v>
      </c>
      <c r="AJ558" s="10">
        <v>0</v>
      </c>
      <c r="AK558" s="14">
        <v>53</v>
      </c>
      <c r="AL558" s="16">
        <v>0</v>
      </c>
      <c r="AM558" s="17">
        <v>0.11388107457150699</v>
      </c>
      <c r="AN558" s="7">
        <v>1.9066838391021601</v>
      </c>
      <c r="AO558" s="7">
        <v>4.2233226363605398</v>
      </c>
      <c r="AP558" s="33">
        <v>0.91703202416815</v>
      </c>
      <c r="AQ558" s="38" t="s">
        <v>1677</v>
      </c>
      <c r="AR558" s="33" t="s">
        <v>1677</v>
      </c>
      <c r="AS558" s="33" t="s">
        <v>1676</v>
      </c>
      <c r="AT558" s="35" t="s">
        <v>1674</v>
      </c>
      <c r="AU558" s="55">
        <f>RANK(AP558,$AP$5:$AP$811,0)</f>
        <v>719</v>
      </c>
      <c r="AV558" s="55">
        <f>RANK(AW558,$AW$5:$AW$811,0)</f>
        <v>554</v>
      </c>
      <c r="AW558" s="55">
        <f>AN558*AO558</f>
        <v>8.0525410180629695</v>
      </c>
    </row>
    <row r="559" spans="3:49" x14ac:dyDescent="0.25">
      <c r="C559" s="19" t="s">
        <v>1166</v>
      </c>
      <c r="D559" s="6" t="s">
        <v>1167</v>
      </c>
      <c r="E559" s="6" t="s">
        <v>27</v>
      </c>
      <c r="F559" s="6" t="s">
        <v>27</v>
      </c>
      <c r="G559" s="13">
        <v>0.22067798213657799</v>
      </c>
      <c r="H559" s="11">
        <v>517133.66666666698</v>
      </c>
      <c r="I559" s="8">
        <v>58.846153846153697</v>
      </c>
      <c r="J559" s="9">
        <v>0.97098314244643502</v>
      </c>
      <c r="K559" s="9">
        <v>0</v>
      </c>
      <c r="L559" s="9">
        <v>0</v>
      </c>
      <c r="M559" s="9">
        <v>0</v>
      </c>
      <c r="N559" s="10">
        <v>0</v>
      </c>
      <c r="O559" s="10">
        <v>0</v>
      </c>
      <c r="P559" s="10">
        <v>0</v>
      </c>
      <c r="Q559" s="9">
        <v>1</v>
      </c>
      <c r="R559" s="9">
        <v>0</v>
      </c>
      <c r="S559" s="9">
        <v>0</v>
      </c>
      <c r="T559" s="10">
        <v>13</v>
      </c>
      <c r="U559" s="10">
        <v>0</v>
      </c>
      <c r="V559" s="10">
        <v>0</v>
      </c>
      <c r="W559" s="10">
        <v>0</v>
      </c>
      <c r="X559" s="10">
        <v>0</v>
      </c>
      <c r="Y559" s="10">
        <v>0</v>
      </c>
      <c r="Z559" s="10">
        <v>0</v>
      </c>
      <c r="AA559" s="10">
        <v>0</v>
      </c>
      <c r="AB559" s="10">
        <v>1</v>
      </c>
      <c r="AC559" s="10">
        <v>13</v>
      </c>
      <c r="AD559" s="7">
        <v>25</v>
      </c>
      <c r="AE559" s="10">
        <v>2</v>
      </c>
      <c r="AF559" s="10">
        <v>0</v>
      </c>
      <c r="AG559" s="10">
        <v>0</v>
      </c>
      <c r="AH559" s="10">
        <v>3</v>
      </c>
      <c r="AI559" s="10">
        <v>0</v>
      </c>
      <c r="AJ559" s="10">
        <v>0</v>
      </c>
      <c r="AK559" s="14">
        <v>0</v>
      </c>
      <c r="AL559" s="16">
        <v>0</v>
      </c>
      <c r="AM559" s="17">
        <v>0.30012587050596601</v>
      </c>
      <c r="AN559" s="7">
        <v>1</v>
      </c>
      <c r="AO559" s="7">
        <v>7.9973474424840401</v>
      </c>
      <c r="AP559" s="33">
        <v>2.4002108629141801</v>
      </c>
      <c r="AQ559" s="38" t="s">
        <v>1677</v>
      </c>
      <c r="AR559" s="33" t="s">
        <v>1677</v>
      </c>
      <c r="AS559" s="33" t="s">
        <v>1675</v>
      </c>
      <c r="AT559" s="35" t="s">
        <v>1674</v>
      </c>
      <c r="AU559" s="55">
        <f>RANK(AP559,$AP$5:$AP$811,0)</f>
        <v>570</v>
      </c>
      <c r="AV559" s="55">
        <f>RANK(AW559,$AW$5:$AW$811,0)</f>
        <v>555</v>
      </c>
      <c r="AW559" s="55">
        <f>AN559*AO559</f>
        <v>7.9973474424840401</v>
      </c>
    </row>
    <row r="560" spans="3:49" x14ac:dyDescent="0.25">
      <c r="C560" s="19" t="s">
        <v>849</v>
      </c>
      <c r="D560" s="6" t="s">
        <v>850</v>
      </c>
      <c r="E560" s="6" t="s">
        <v>27</v>
      </c>
      <c r="F560" s="6" t="s">
        <v>28</v>
      </c>
      <c r="G560" s="13">
        <v>2.1749487714407598</v>
      </c>
      <c r="H560" s="11">
        <v>1009738.66666667</v>
      </c>
      <c r="I560" s="8">
        <v>42.887323943661997</v>
      </c>
      <c r="J560" s="9">
        <v>3.1187086163451401E-2</v>
      </c>
      <c r="K560" s="9">
        <v>0</v>
      </c>
      <c r="L560" s="9">
        <v>0.46553428344657999</v>
      </c>
      <c r="M560" s="9">
        <v>0.53446571655342001</v>
      </c>
      <c r="N560" s="10">
        <v>1</v>
      </c>
      <c r="O560" s="10">
        <v>0</v>
      </c>
      <c r="P560" s="10">
        <v>12</v>
      </c>
      <c r="Q560" s="9">
        <v>0.46553428344657999</v>
      </c>
      <c r="R560" s="9">
        <v>0.53446571655342001</v>
      </c>
      <c r="S560" s="9">
        <v>7.0422535211267595E-2</v>
      </c>
      <c r="T560" s="10">
        <v>17</v>
      </c>
      <c r="U560" s="10">
        <v>48</v>
      </c>
      <c r="V560" s="10">
        <v>0</v>
      </c>
      <c r="W560" s="10">
        <v>0</v>
      </c>
      <c r="X560" s="10">
        <v>78</v>
      </c>
      <c r="Y560" s="10">
        <v>8</v>
      </c>
      <c r="Z560" s="10">
        <v>0</v>
      </c>
      <c r="AA560" s="10">
        <v>5</v>
      </c>
      <c r="AB560" s="10">
        <v>6</v>
      </c>
      <c r="AC560" s="10">
        <v>142</v>
      </c>
      <c r="AD560" s="7">
        <v>11.070175438596401</v>
      </c>
      <c r="AE560" s="10">
        <v>9</v>
      </c>
      <c r="AF560" s="10">
        <v>24</v>
      </c>
      <c r="AG560" s="10">
        <v>12</v>
      </c>
      <c r="AH560" s="10">
        <v>57</v>
      </c>
      <c r="AI560" s="10">
        <v>0</v>
      </c>
      <c r="AJ560" s="10">
        <v>0</v>
      </c>
      <c r="AK560" s="14">
        <v>12</v>
      </c>
      <c r="AL560" s="16">
        <v>1</v>
      </c>
      <c r="AM560" s="17">
        <v>0.726201950698253</v>
      </c>
      <c r="AN560" s="7">
        <v>1</v>
      </c>
      <c r="AO560" s="7">
        <v>7.9874755933453603</v>
      </c>
      <c r="AP560" s="33">
        <v>5.8005203570420898</v>
      </c>
      <c r="AQ560" s="38" t="s">
        <v>1675</v>
      </c>
      <c r="AR560" s="33" t="s">
        <v>1677</v>
      </c>
      <c r="AS560" s="33" t="s">
        <v>1675</v>
      </c>
      <c r="AT560" s="35" t="s">
        <v>1673</v>
      </c>
      <c r="AU560" s="55">
        <f>RANK(AP560,$AP$5:$AP$811,0)</f>
        <v>412</v>
      </c>
      <c r="AV560" s="55">
        <f>RANK(AW560,$AW$5:$AW$811,0)</f>
        <v>556</v>
      </c>
      <c r="AW560" s="55">
        <f>AN560*AO560</f>
        <v>7.9874755933453603</v>
      </c>
    </row>
    <row r="561" spans="3:49" x14ac:dyDescent="0.25">
      <c r="C561" s="19" t="s">
        <v>1256</v>
      </c>
      <c r="D561" s="6" t="s">
        <v>1257</v>
      </c>
      <c r="E561" s="6" t="s">
        <v>27</v>
      </c>
      <c r="F561" s="6" t="s">
        <v>204</v>
      </c>
      <c r="G561" s="13">
        <v>52.311917091007501</v>
      </c>
      <c r="H561" s="11">
        <v>1118488.33333333</v>
      </c>
      <c r="I561" s="8">
        <v>42.203389830508499</v>
      </c>
      <c r="J561" s="9">
        <v>0.91722719960640398</v>
      </c>
      <c r="K561" s="9">
        <v>0</v>
      </c>
      <c r="L561" s="9">
        <v>0.51736246375536799</v>
      </c>
      <c r="M561" s="9">
        <v>0.137771914344959</v>
      </c>
      <c r="N561" s="10">
        <v>0</v>
      </c>
      <c r="O561" s="10">
        <v>2</v>
      </c>
      <c r="P561" s="10">
        <v>22</v>
      </c>
      <c r="Q561" s="9">
        <v>0.50996137606023795</v>
      </c>
      <c r="R561" s="9">
        <v>0.323907090782249</v>
      </c>
      <c r="S561" s="9">
        <v>2.31578947368421E-2</v>
      </c>
      <c r="T561" s="10">
        <v>39</v>
      </c>
      <c r="U561" s="10">
        <v>17</v>
      </c>
      <c r="V561" s="10">
        <v>0</v>
      </c>
      <c r="W561" s="10">
        <v>82</v>
      </c>
      <c r="X561" s="10">
        <v>137</v>
      </c>
      <c r="Y561" s="10">
        <v>77</v>
      </c>
      <c r="Z561" s="10">
        <v>0</v>
      </c>
      <c r="AA561" s="10">
        <v>2</v>
      </c>
      <c r="AB561" s="10">
        <v>2</v>
      </c>
      <c r="AC561" s="10">
        <v>475</v>
      </c>
      <c r="AD561" s="7">
        <v>18.419354838709701</v>
      </c>
      <c r="AE561" s="10">
        <v>25</v>
      </c>
      <c r="AF561" s="10">
        <v>4</v>
      </c>
      <c r="AG561" s="10">
        <v>2</v>
      </c>
      <c r="AH561" s="10">
        <v>95</v>
      </c>
      <c r="AI561" s="10">
        <v>0</v>
      </c>
      <c r="AJ561" s="10">
        <v>0</v>
      </c>
      <c r="AK561" s="14">
        <v>22</v>
      </c>
      <c r="AL561" s="16">
        <v>0</v>
      </c>
      <c r="AM561" s="17">
        <v>0.24085270950115101</v>
      </c>
      <c r="AN561" s="7">
        <v>13.2081563431363</v>
      </c>
      <c r="AO561" s="7">
        <v>0.60004240904537898</v>
      </c>
      <c r="AP561" s="33">
        <v>1.90886705816914</v>
      </c>
      <c r="AQ561" s="38" t="s">
        <v>1677</v>
      </c>
      <c r="AR561" s="33" t="s">
        <v>1675</v>
      </c>
      <c r="AS561" s="33" t="s">
        <v>1677</v>
      </c>
      <c r="AT561" s="35" t="s">
        <v>1674</v>
      </c>
      <c r="AU561" s="55">
        <f>RANK(AP561,$AP$5:$AP$811,0)</f>
        <v>615</v>
      </c>
      <c r="AV561" s="55">
        <f>RANK(AW561,$AW$5:$AW$811,0)</f>
        <v>557</v>
      </c>
      <c r="AW561" s="55">
        <f>AN561*AO561</f>
        <v>7.9254539511835089</v>
      </c>
    </row>
    <row r="562" spans="3:49" x14ac:dyDescent="0.25">
      <c r="C562" s="19" t="s">
        <v>857</v>
      </c>
      <c r="D562" s="6" t="s">
        <v>858</v>
      </c>
      <c r="E562" s="6" t="s">
        <v>11</v>
      </c>
      <c r="F562" s="6" t="s">
        <v>22</v>
      </c>
      <c r="G562" s="13">
        <v>17.587276572841802</v>
      </c>
      <c r="H562" s="11">
        <v>532398.66666666698</v>
      </c>
      <c r="I562" s="8">
        <v>44.592515592515603</v>
      </c>
      <c r="J562" s="9">
        <v>0.29463543363408301</v>
      </c>
      <c r="K562" s="9">
        <v>0</v>
      </c>
      <c r="L562" s="9">
        <v>0.56626585185887601</v>
      </c>
      <c r="M562" s="9">
        <v>0.137753217272614</v>
      </c>
      <c r="N562" s="10">
        <v>14</v>
      </c>
      <c r="O562" s="10">
        <v>4</v>
      </c>
      <c r="P562" s="10">
        <v>35</v>
      </c>
      <c r="Q562" s="9">
        <v>0.53753520631378304</v>
      </c>
      <c r="R562" s="9">
        <v>0.19153692079628601</v>
      </c>
      <c r="S562" s="9">
        <v>0.14137214137214099</v>
      </c>
      <c r="T562" s="10">
        <v>120</v>
      </c>
      <c r="U562" s="10">
        <v>133</v>
      </c>
      <c r="V562" s="10">
        <v>0</v>
      </c>
      <c r="W562" s="10">
        <v>0</v>
      </c>
      <c r="X562" s="10">
        <v>223</v>
      </c>
      <c r="Y562" s="10">
        <v>28</v>
      </c>
      <c r="Z562" s="10">
        <v>21</v>
      </c>
      <c r="AA562" s="10">
        <v>9</v>
      </c>
      <c r="AB562" s="10">
        <v>13</v>
      </c>
      <c r="AC562" s="10">
        <v>481</v>
      </c>
      <c r="AD562" s="7">
        <v>19.1367924528302</v>
      </c>
      <c r="AE562" s="10">
        <v>42</v>
      </c>
      <c r="AF562" s="10">
        <v>104</v>
      </c>
      <c r="AG562" s="10">
        <v>33</v>
      </c>
      <c r="AH562" s="10">
        <v>219</v>
      </c>
      <c r="AI562" s="10">
        <v>0</v>
      </c>
      <c r="AJ562" s="10">
        <v>0</v>
      </c>
      <c r="AK562" s="14">
        <v>35</v>
      </c>
      <c r="AL562" s="16">
        <v>1</v>
      </c>
      <c r="AM562" s="17">
        <v>0.71510547276091496</v>
      </c>
      <c r="AN562" s="7">
        <v>1.2162739643374501</v>
      </c>
      <c r="AO562" s="7">
        <v>6.4929058643719104</v>
      </c>
      <c r="AP562" s="33">
        <v>5.6472968688089296</v>
      </c>
      <c r="AQ562" s="38" t="s">
        <v>1675</v>
      </c>
      <c r="AR562" s="33" t="s">
        <v>1677</v>
      </c>
      <c r="AS562" s="33" t="s">
        <v>1675</v>
      </c>
      <c r="AT562" s="35" t="s">
        <v>1673</v>
      </c>
      <c r="AU562" s="55">
        <f>RANK(AP562,$AP$5:$AP$811,0)</f>
        <v>416</v>
      </c>
      <c r="AV562" s="55">
        <f>RANK(AW562,$AW$5:$AW$811,0)</f>
        <v>558</v>
      </c>
      <c r="AW562" s="55">
        <f>AN562*AO562</f>
        <v>7.8971523557295011</v>
      </c>
    </row>
    <row r="563" spans="3:49" x14ac:dyDescent="0.25">
      <c r="C563" s="19" t="s">
        <v>1288</v>
      </c>
      <c r="D563" s="6" t="s">
        <v>1289</v>
      </c>
      <c r="E563" s="6" t="s">
        <v>11</v>
      </c>
      <c r="F563" s="6" t="s">
        <v>12</v>
      </c>
      <c r="G563" s="13">
        <v>1.25096025124743</v>
      </c>
      <c r="H563" s="11">
        <v>1034461.33333333</v>
      </c>
      <c r="I563" s="8">
        <v>46</v>
      </c>
      <c r="J563" s="9">
        <v>6.4262599474298798E-2</v>
      </c>
      <c r="K563" s="9">
        <v>0</v>
      </c>
      <c r="L563" s="9">
        <v>0.29108139923493997</v>
      </c>
      <c r="M563" s="9">
        <v>0.67069338117644695</v>
      </c>
      <c r="N563" s="10">
        <v>0</v>
      </c>
      <c r="O563" s="10">
        <v>0</v>
      </c>
      <c r="P563" s="10">
        <v>1</v>
      </c>
      <c r="Q563" s="9">
        <v>0.29108139923493997</v>
      </c>
      <c r="R563" s="9">
        <v>0.67069338117644695</v>
      </c>
      <c r="S563" s="9">
        <v>0.1</v>
      </c>
      <c r="T563" s="10">
        <v>2</v>
      </c>
      <c r="U563" s="10">
        <v>1</v>
      </c>
      <c r="V563" s="10">
        <v>0</v>
      </c>
      <c r="W563" s="10">
        <v>0</v>
      </c>
      <c r="X563" s="10">
        <v>7</v>
      </c>
      <c r="Y563" s="10">
        <v>1</v>
      </c>
      <c r="Z563" s="10">
        <v>0</v>
      </c>
      <c r="AA563" s="10">
        <v>0</v>
      </c>
      <c r="AB563" s="10">
        <v>0</v>
      </c>
      <c r="AC563" s="10">
        <v>10</v>
      </c>
      <c r="AD563" s="7">
        <v>45.6666666666667</v>
      </c>
      <c r="AE563" s="10">
        <v>1</v>
      </c>
      <c r="AF563" s="10">
        <v>1</v>
      </c>
      <c r="AG563" s="10">
        <v>1</v>
      </c>
      <c r="AH563" s="10">
        <v>3</v>
      </c>
      <c r="AI563" s="10">
        <v>0</v>
      </c>
      <c r="AJ563" s="10">
        <v>0</v>
      </c>
      <c r="AK563" s="14">
        <v>1</v>
      </c>
      <c r="AL563" s="16">
        <v>0</v>
      </c>
      <c r="AM563" s="17">
        <v>0.221277383125775</v>
      </c>
      <c r="AN563" s="7">
        <v>1</v>
      </c>
      <c r="AO563" s="7">
        <v>7.8951088772166997</v>
      </c>
      <c r="AP563" s="33">
        <v>1.74700903184359</v>
      </c>
      <c r="AQ563" s="38" t="s">
        <v>1677</v>
      </c>
      <c r="AR563" s="33" t="s">
        <v>1677</v>
      </c>
      <c r="AS563" s="33" t="s">
        <v>1675</v>
      </c>
      <c r="AT563" s="35" t="s">
        <v>1674</v>
      </c>
      <c r="AU563" s="55">
        <f>RANK(AP563,$AP$5:$AP$811,0)</f>
        <v>631</v>
      </c>
      <c r="AV563" s="55">
        <f>RANK(AW563,$AW$5:$AW$811,0)</f>
        <v>559</v>
      </c>
      <c r="AW563" s="55">
        <f>AN563*AO563</f>
        <v>7.8951088772166997</v>
      </c>
    </row>
    <row r="564" spans="3:49" x14ac:dyDescent="0.25">
      <c r="C564" s="19" t="s">
        <v>1056</v>
      </c>
      <c r="D564" s="6" t="s">
        <v>1057</v>
      </c>
      <c r="E564" s="6" t="s">
        <v>11</v>
      </c>
      <c r="F564" s="6" t="s">
        <v>144</v>
      </c>
      <c r="G564" s="13">
        <v>0.87293859831804199</v>
      </c>
      <c r="H564" s="11">
        <v>79259.333333333299</v>
      </c>
      <c r="I564" s="8">
        <v>45.2173913043478</v>
      </c>
      <c r="J564" s="9">
        <v>0.14301548857987301</v>
      </c>
      <c r="K564" s="9">
        <v>0</v>
      </c>
      <c r="L564" s="9">
        <v>0.10823675333545101</v>
      </c>
      <c r="M564" s="9">
        <v>0.109203278414362</v>
      </c>
      <c r="N564" s="10">
        <v>0</v>
      </c>
      <c r="O564" s="10">
        <v>0</v>
      </c>
      <c r="P564" s="10">
        <v>1</v>
      </c>
      <c r="Q564" s="9">
        <v>0</v>
      </c>
      <c r="R564" s="9">
        <v>1</v>
      </c>
      <c r="S564" s="9">
        <v>0.65217391304347805</v>
      </c>
      <c r="T564" s="10">
        <v>1</v>
      </c>
      <c r="U564" s="10">
        <v>1</v>
      </c>
      <c r="V564" s="10">
        <v>0</v>
      </c>
      <c r="W564" s="10">
        <v>0</v>
      </c>
      <c r="X564" s="10">
        <v>18</v>
      </c>
      <c r="Y564" s="10">
        <v>1</v>
      </c>
      <c r="Z564" s="10">
        <v>8</v>
      </c>
      <c r="AA564" s="10">
        <v>0</v>
      </c>
      <c r="AB564" s="10">
        <v>1</v>
      </c>
      <c r="AC564" s="10">
        <v>23</v>
      </c>
      <c r="AD564" s="7">
        <v>35.181818181818201</v>
      </c>
      <c r="AE564" s="10">
        <v>2</v>
      </c>
      <c r="AF564" s="10">
        <v>4</v>
      </c>
      <c r="AG564" s="10">
        <v>2</v>
      </c>
      <c r="AH564" s="10">
        <v>11</v>
      </c>
      <c r="AI564" s="10">
        <v>0</v>
      </c>
      <c r="AJ564" s="10">
        <v>0</v>
      </c>
      <c r="AK564" s="14">
        <v>1</v>
      </c>
      <c r="AL564" s="16">
        <v>0</v>
      </c>
      <c r="AM564" s="17">
        <v>0.41134869614356701</v>
      </c>
      <c r="AN564" s="7">
        <v>1</v>
      </c>
      <c r="AO564" s="7">
        <v>7.8902196245448897</v>
      </c>
      <c r="AP564" s="33">
        <v>3.2456315548429302</v>
      </c>
      <c r="AQ564" s="38" t="s">
        <v>1676</v>
      </c>
      <c r="AR564" s="33" t="s">
        <v>1677</v>
      </c>
      <c r="AS564" s="33" t="s">
        <v>1675</v>
      </c>
      <c r="AT564" s="35" t="s">
        <v>1673</v>
      </c>
      <c r="AU564" s="55">
        <f>RANK(AP564,$AP$5:$AP$811,0)</f>
        <v>515</v>
      </c>
      <c r="AV564" s="55">
        <f>RANK(AW564,$AW$5:$AW$811,0)</f>
        <v>560</v>
      </c>
      <c r="AW564" s="55">
        <f>AN564*AO564</f>
        <v>7.8902196245448897</v>
      </c>
    </row>
    <row r="565" spans="3:49" x14ac:dyDescent="0.25">
      <c r="C565" s="19" t="s">
        <v>819</v>
      </c>
      <c r="D565" s="6" t="s">
        <v>820</v>
      </c>
      <c r="E565" s="6" t="s">
        <v>11</v>
      </c>
      <c r="F565" s="6" t="s">
        <v>12</v>
      </c>
      <c r="G565" s="13">
        <v>9.7957160719174894</v>
      </c>
      <c r="H565" s="11">
        <v>1072501.66666667</v>
      </c>
      <c r="I565" s="8">
        <v>44.445701357466099</v>
      </c>
      <c r="J565" s="9">
        <v>8.8876225872624601E-2</v>
      </c>
      <c r="K565" s="9">
        <v>2.54208757678187E-2</v>
      </c>
      <c r="L565" s="9">
        <v>0.188899009610286</v>
      </c>
      <c r="M565" s="9">
        <v>0.699985111564149</v>
      </c>
      <c r="N565" s="10">
        <v>7</v>
      </c>
      <c r="O565" s="10">
        <v>0</v>
      </c>
      <c r="P565" s="10">
        <v>20</v>
      </c>
      <c r="Q565" s="9">
        <v>0.184550646956987</v>
      </c>
      <c r="R565" s="9">
        <v>0.729754349985267</v>
      </c>
      <c r="S565" s="9">
        <v>0.10158013544018001</v>
      </c>
      <c r="T565" s="10">
        <v>120</v>
      </c>
      <c r="U565" s="10">
        <v>99</v>
      </c>
      <c r="V565" s="10">
        <v>6</v>
      </c>
      <c r="W565" s="10">
        <v>1</v>
      </c>
      <c r="X565" s="10">
        <v>142</v>
      </c>
      <c r="Y565" s="10">
        <v>137</v>
      </c>
      <c r="Z565" s="10">
        <v>12</v>
      </c>
      <c r="AA565" s="10">
        <v>8</v>
      </c>
      <c r="AB565" s="10">
        <v>11</v>
      </c>
      <c r="AC565" s="10">
        <v>443</v>
      </c>
      <c r="AD565" s="7">
        <v>30.687898089171998</v>
      </c>
      <c r="AE565" s="10">
        <v>48</v>
      </c>
      <c r="AF565" s="10">
        <v>55</v>
      </c>
      <c r="AG565" s="10">
        <v>15</v>
      </c>
      <c r="AH565" s="10">
        <v>159</v>
      </c>
      <c r="AI565" s="10">
        <v>0</v>
      </c>
      <c r="AJ565" s="10">
        <v>0</v>
      </c>
      <c r="AK565" s="14">
        <v>20</v>
      </c>
      <c r="AL565" s="16">
        <v>1</v>
      </c>
      <c r="AM565" s="17">
        <v>0.787942239365645</v>
      </c>
      <c r="AN565" s="7">
        <v>1</v>
      </c>
      <c r="AO565" s="7">
        <v>7.8683923610330302</v>
      </c>
      <c r="AP565" s="33">
        <v>6.1998386971599002</v>
      </c>
      <c r="AQ565" s="38" t="s">
        <v>1675</v>
      </c>
      <c r="AR565" s="33" t="s">
        <v>1677</v>
      </c>
      <c r="AS565" s="33" t="s">
        <v>1675</v>
      </c>
      <c r="AT565" s="35" t="s">
        <v>1673</v>
      </c>
      <c r="AU565" s="55">
        <f>RANK(AP565,$AP$5:$AP$811,0)</f>
        <v>397</v>
      </c>
      <c r="AV565" s="55">
        <f>RANK(AW565,$AW$5:$AW$811,0)</f>
        <v>561</v>
      </c>
      <c r="AW565" s="55">
        <f>AN565*AO565</f>
        <v>7.8683923610330302</v>
      </c>
    </row>
    <row r="566" spans="3:49" x14ac:dyDescent="0.25">
      <c r="C566" s="19" t="s">
        <v>1488</v>
      </c>
      <c r="D566" s="6" t="s">
        <v>1489</v>
      </c>
      <c r="E566" s="6" t="s">
        <v>89</v>
      </c>
      <c r="F566" s="6" t="s">
        <v>863</v>
      </c>
      <c r="G566" s="13">
        <v>149.770067638271</v>
      </c>
      <c r="H566" s="11">
        <v>442223.33333333198</v>
      </c>
      <c r="I566" s="8">
        <v>42.4288583863407</v>
      </c>
      <c r="J566" s="9">
        <v>0.59198649545003701</v>
      </c>
      <c r="K566" s="9">
        <v>0.16955721053218001</v>
      </c>
      <c r="L566" s="9">
        <v>0.68294633516234504</v>
      </c>
      <c r="M566" s="9">
        <v>3.39537972865852E-5</v>
      </c>
      <c r="N566" s="10">
        <v>7</v>
      </c>
      <c r="O566" s="10">
        <v>6</v>
      </c>
      <c r="P566" s="10">
        <v>102</v>
      </c>
      <c r="Q566" s="9">
        <v>0.95279943649183196</v>
      </c>
      <c r="R566" s="9">
        <v>3.39537972865852E-5</v>
      </c>
      <c r="S566" s="9">
        <v>0.29376458819606499</v>
      </c>
      <c r="T566" s="10">
        <v>279</v>
      </c>
      <c r="U566" s="10">
        <v>462</v>
      </c>
      <c r="V566" s="10">
        <v>0</v>
      </c>
      <c r="W566" s="10">
        <v>262</v>
      </c>
      <c r="X566" s="10">
        <v>1101</v>
      </c>
      <c r="Y566" s="10">
        <v>213</v>
      </c>
      <c r="Z566" s="10">
        <v>0</v>
      </c>
      <c r="AA566" s="10">
        <v>9</v>
      </c>
      <c r="AB566" s="10">
        <v>23</v>
      </c>
      <c r="AC566" s="10">
        <v>2999</v>
      </c>
      <c r="AD566" s="7">
        <v>16.3755615453729</v>
      </c>
      <c r="AE566" s="10">
        <v>520</v>
      </c>
      <c r="AF566" s="10">
        <v>171</v>
      </c>
      <c r="AG566" s="10">
        <v>6</v>
      </c>
      <c r="AH566" s="10">
        <v>1198</v>
      </c>
      <c r="AI566" s="10">
        <v>0</v>
      </c>
      <c r="AJ566" s="10">
        <v>0</v>
      </c>
      <c r="AK566" s="14">
        <v>102</v>
      </c>
      <c r="AL566" s="16">
        <v>0</v>
      </c>
      <c r="AM566" s="17">
        <v>0.10796221095632499</v>
      </c>
      <c r="AN566" s="7">
        <v>2.3954985996202098</v>
      </c>
      <c r="AO566" s="7">
        <v>3.2680750392962898</v>
      </c>
      <c r="AP566" s="33">
        <v>0.84520043352794205</v>
      </c>
      <c r="AQ566" s="38" t="s">
        <v>1677</v>
      </c>
      <c r="AR566" s="33" t="s">
        <v>1676</v>
      </c>
      <c r="AS566" s="33" t="s">
        <v>1677</v>
      </c>
      <c r="AT566" s="35" t="s">
        <v>1674</v>
      </c>
      <c r="AU566" s="55">
        <f>RANK(AP566,$AP$5:$AP$811,0)</f>
        <v>732</v>
      </c>
      <c r="AV566" s="55">
        <f>RANK(AW566,$AW$5:$AW$811,0)</f>
        <v>562</v>
      </c>
      <c r="AW566" s="55">
        <f>AN566*AO566</f>
        <v>7.8286691800880241</v>
      </c>
    </row>
    <row r="567" spans="3:49" x14ac:dyDescent="0.25">
      <c r="C567" s="19" t="s">
        <v>914</v>
      </c>
      <c r="D567" s="6" t="s">
        <v>915</v>
      </c>
      <c r="E567" s="6" t="s">
        <v>15</v>
      </c>
      <c r="F567" s="6" t="s">
        <v>131</v>
      </c>
      <c r="G567" s="13">
        <v>6.3612217761229504</v>
      </c>
      <c r="H567" s="11">
        <v>451490</v>
      </c>
      <c r="I567" s="8">
        <v>43.189655172413801</v>
      </c>
      <c r="J567" s="9">
        <v>0.26256144090508499</v>
      </c>
      <c r="K567" s="9">
        <v>3.8408357190042597E-2</v>
      </c>
      <c r="L567" s="9">
        <v>0.23890162507288701</v>
      </c>
      <c r="M567" s="9">
        <v>0.49543549916008001</v>
      </c>
      <c r="N567" s="10">
        <v>0</v>
      </c>
      <c r="O567" s="10">
        <v>0</v>
      </c>
      <c r="P567" s="10">
        <v>11</v>
      </c>
      <c r="Q567" s="9">
        <v>0.23890162507288701</v>
      </c>
      <c r="R567" s="9">
        <v>0.56804383721678298</v>
      </c>
      <c r="S567" s="9">
        <v>9.1954022988505704E-2</v>
      </c>
      <c r="T567" s="10">
        <v>28</v>
      </c>
      <c r="U567" s="10">
        <v>60</v>
      </c>
      <c r="V567" s="10">
        <v>0</v>
      </c>
      <c r="W567" s="10">
        <v>1</v>
      </c>
      <c r="X567" s="10">
        <v>65</v>
      </c>
      <c r="Y567" s="10">
        <v>7</v>
      </c>
      <c r="Z567" s="10">
        <v>0</v>
      </c>
      <c r="AA567" s="10">
        <v>3</v>
      </c>
      <c r="AB567" s="10">
        <v>5</v>
      </c>
      <c r="AC567" s="10">
        <v>174</v>
      </c>
      <c r="AD567" s="7">
        <v>28.863636363636399</v>
      </c>
      <c r="AE567" s="10">
        <v>15</v>
      </c>
      <c r="AF567" s="10">
        <v>20</v>
      </c>
      <c r="AG567" s="10">
        <v>10</v>
      </c>
      <c r="AH567" s="10">
        <v>66</v>
      </c>
      <c r="AI567" s="10">
        <v>0</v>
      </c>
      <c r="AJ567" s="10">
        <v>0</v>
      </c>
      <c r="AK567" s="14">
        <v>11</v>
      </c>
      <c r="AL567" s="16">
        <v>0</v>
      </c>
      <c r="AM567" s="17">
        <v>0.60528488073238496</v>
      </c>
      <c r="AN567" s="7">
        <v>2.49943541752133</v>
      </c>
      <c r="AO567" s="7">
        <v>3.0894059778667602</v>
      </c>
      <c r="AP567" s="33">
        <v>4.6738710694083601</v>
      </c>
      <c r="AQ567" s="38" t="s">
        <v>1676</v>
      </c>
      <c r="AR567" s="33" t="s">
        <v>1676</v>
      </c>
      <c r="AS567" s="33" t="s">
        <v>1677</v>
      </c>
      <c r="AT567" s="35" t="s">
        <v>1673</v>
      </c>
      <c r="AU567" s="55">
        <f>RANK(AP567,$AP$5:$AP$811,0)</f>
        <v>444</v>
      </c>
      <c r="AV567" s="55">
        <f>RANK(AW567,$AW$5:$AW$811,0)</f>
        <v>563</v>
      </c>
      <c r="AW567" s="55">
        <f>AN567*AO567</f>
        <v>7.7217707201822989</v>
      </c>
    </row>
    <row r="568" spans="3:49" x14ac:dyDescent="0.25">
      <c r="C568" s="19" t="s">
        <v>902</v>
      </c>
      <c r="D568" s="6" t="s">
        <v>903</v>
      </c>
      <c r="E568" s="6" t="s">
        <v>27</v>
      </c>
      <c r="F568" s="6" t="s">
        <v>28</v>
      </c>
      <c r="G568" s="13">
        <v>3.4742885210948198</v>
      </c>
      <c r="H568" s="11">
        <v>495767.66666666698</v>
      </c>
      <c r="I568" s="8">
        <v>44.4444444444444</v>
      </c>
      <c r="J568" s="9">
        <v>0.151186168582223</v>
      </c>
      <c r="K568" s="9">
        <v>0</v>
      </c>
      <c r="L568" s="9">
        <v>0.50029278550277001</v>
      </c>
      <c r="M568" s="9">
        <v>1.24821847465453E-2</v>
      </c>
      <c r="N568" s="10">
        <v>2</v>
      </c>
      <c r="O568" s="10">
        <v>0</v>
      </c>
      <c r="P568" s="10">
        <v>11</v>
      </c>
      <c r="Q568" s="9">
        <v>0.50029278550277001</v>
      </c>
      <c r="R568" s="9">
        <v>1.24821847465453E-2</v>
      </c>
      <c r="S568" s="9">
        <v>4.4444444444444398E-2</v>
      </c>
      <c r="T568" s="10">
        <v>4</v>
      </c>
      <c r="U568" s="10">
        <v>5</v>
      </c>
      <c r="V568" s="10">
        <v>0</v>
      </c>
      <c r="W568" s="10">
        <v>0</v>
      </c>
      <c r="X568" s="10">
        <v>81</v>
      </c>
      <c r="Y568" s="10">
        <v>2</v>
      </c>
      <c r="Z568" s="10">
        <v>0</v>
      </c>
      <c r="AA568" s="10">
        <v>6</v>
      </c>
      <c r="AB568" s="10">
        <v>8</v>
      </c>
      <c r="AC568" s="10">
        <v>90</v>
      </c>
      <c r="AD568" s="7">
        <v>28.442307692307701</v>
      </c>
      <c r="AE568" s="10">
        <v>2</v>
      </c>
      <c r="AF568" s="10">
        <v>10</v>
      </c>
      <c r="AG568" s="10">
        <v>33</v>
      </c>
      <c r="AH568" s="10">
        <v>52</v>
      </c>
      <c r="AI568" s="10">
        <v>1</v>
      </c>
      <c r="AJ568" s="10">
        <v>0</v>
      </c>
      <c r="AK568" s="14">
        <v>11</v>
      </c>
      <c r="AL568" s="16">
        <v>1</v>
      </c>
      <c r="AM568" s="17">
        <v>0.63486517128806397</v>
      </c>
      <c r="AN568" s="7">
        <v>1</v>
      </c>
      <c r="AO568" s="7">
        <v>7.6717278034071699</v>
      </c>
      <c r="AP568" s="33">
        <v>4.8705127859855004</v>
      </c>
      <c r="AQ568" s="38" t="s">
        <v>1676</v>
      </c>
      <c r="AR568" s="33" t="s">
        <v>1677</v>
      </c>
      <c r="AS568" s="33" t="s">
        <v>1675</v>
      </c>
      <c r="AT568" s="35" t="s">
        <v>1673</v>
      </c>
      <c r="AU568" s="55">
        <f>RANK(AP568,$AP$5:$AP$811,0)</f>
        <v>438</v>
      </c>
      <c r="AV568" s="55">
        <f>RANK(AW568,$AW$5:$AW$811,0)</f>
        <v>564</v>
      </c>
      <c r="AW568" s="55">
        <f>AN568*AO568</f>
        <v>7.6717278034071699</v>
      </c>
    </row>
    <row r="569" spans="3:49" x14ac:dyDescent="0.25">
      <c r="C569" s="19" t="s">
        <v>1314</v>
      </c>
      <c r="D569" s="6" t="s">
        <v>1315</v>
      </c>
      <c r="E569" s="6" t="s">
        <v>11</v>
      </c>
      <c r="F569" s="6" t="s">
        <v>22</v>
      </c>
      <c r="G569" s="13">
        <v>0.27298556295619297</v>
      </c>
      <c r="H569" s="11">
        <v>1133254.66666667</v>
      </c>
      <c r="I569" s="8">
        <v>40.4166666666667</v>
      </c>
      <c r="J569" s="9">
        <v>0</v>
      </c>
      <c r="K569" s="9">
        <v>0</v>
      </c>
      <c r="L569" s="9">
        <v>1</v>
      </c>
      <c r="M569" s="9">
        <v>0</v>
      </c>
      <c r="N569" s="10">
        <v>0</v>
      </c>
      <c r="O569" s="10">
        <v>0</v>
      </c>
      <c r="P569" s="10">
        <v>0</v>
      </c>
      <c r="Q569" s="9">
        <v>1</v>
      </c>
      <c r="R569" s="9">
        <v>0</v>
      </c>
      <c r="S569" s="9">
        <v>8.3333333333333301E-2</v>
      </c>
      <c r="T569" s="10">
        <v>0</v>
      </c>
      <c r="U569" s="10">
        <v>3</v>
      </c>
      <c r="V569" s="10">
        <v>0</v>
      </c>
      <c r="W569" s="10">
        <v>0</v>
      </c>
      <c r="X569" s="10">
        <v>5</v>
      </c>
      <c r="Y569" s="10">
        <v>0</v>
      </c>
      <c r="Z569" s="10">
        <v>0</v>
      </c>
      <c r="AA569" s="10">
        <v>0</v>
      </c>
      <c r="AB569" s="10">
        <v>0</v>
      </c>
      <c r="AC569" s="10">
        <v>12</v>
      </c>
      <c r="AD569" s="7">
        <v>57.857142857142897</v>
      </c>
      <c r="AE569" s="10">
        <v>3</v>
      </c>
      <c r="AF569" s="10">
        <v>1</v>
      </c>
      <c r="AG569" s="10">
        <v>1</v>
      </c>
      <c r="AH569" s="10">
        <v>7</v>
      </c>
      <c r="AI569" s="10">
        <v>0</v>
      </c>
      <c r="AJ569" s="10">
        <v>0</v>
      </c>
      <c r="AK569" s="14">
        <v>0</v>
      </c>
      <c r="AL569" s="16">
        <v>0</v>
      </c>
      <c r="AM569" s="17">
        <v>0.21103588224488901</v>
      </c>
      <c r="AN569" s="7">
        <v>1</v>
      </c>
      <c r="AO569" s="7">
        <v>7.6657512648437898</v>
      </c>
      <c r="AP569" s="33">
        <v>1.61774858124618</v>
      </c>
      <c r="AQ569" s="38" t="s">
        <v>1677</v>
      </c>
      <c r="AR569" s="33" t="s">
        <v>1677</v>
      </c>
      <c r="AS569" s="33" t="s">
        <v>1675</v>
      </c>
      <c r="AT569" s="35" t="s">
        <v>1674</v>
      </c>
      <c r="AU569" s="55">
        <f>RANK(AP569,$AP$5:$AP$811,0)</f>
        <v>644</v>
      </c>
      <c r="AV569" s="55">
        <f>RANK(AW569,$AW$5:$AW$811,0)</f>
        <v>565</v>
      </c>
      <c r="AW569" s="55">
        <f>AN569*AO569</f>
        <v>7.6657512648437898</v>
      </c>
    </row>
    <row r="570" spans="3:49" x14ac:dyDescent="0.25">
      <c r="C570" s="19" t="s">
        <v>1216</v>
      </c>
      <c r="D570" s="6" t="s">
        <v>1217</v>
      </c>
      <c r="E570" s="6" t="s">
        <v>27</v>
      </c>
      <c r="F570" s="6" t="s">
        <v>27</v>
      </c>
      <c r="G570" s="13">
        <v>0.134536933067743</v>
      </c>
      <c r="H570" s="11">
        <v>1559551.33333333</v>
      </c>
      <c r="I570" s="8">
        <v>50</v>
      </c>
      <c r="J570" s="9">
        <v>0.142772185520048</v>
      </c>
      <c r="K570" s="9">
        <v>0</v>
      </c>
      <c r="L570" s="9">
        <v>0</v>
      </c>
      <c r="M570" s="9">
        <v>0</v>
      </c>
      <c r="N570" s="10">
        <v>0</v>
      </c>
      <c r="O570" s="10">
        <v>0</v>
      </c>
      <c r="P570" s="10">
        <v>1</v>
      </c>
      <c r="Q570" s="9">
        <v>0</v>
      </c>
      <c r="R570" s="9">
        <v>0</v>
      </c>
      <c r="S570" s="9">
        <v>0</v>
      </c>
      <c r="T570" s="10">
        <v>3</v>
      </c>
      <c r="U570" s="10">
        <v>0</v>
      </c>
      <c r="V570" s="10">
        <v>0</v>
      </c>
      <c r="W570" s="10">
        <v>0</v>
      </c>
      <c r="X570" s="10">
        <v>0</v>
      </c>
      <c r="Y570" s="10">
        <v>0</v>
      </c>
      <c r="Z570" s="10">
        <v>0</v>
      </c>
      <c r="AA570" s="10">
        <v>0</v>
      </c>
      <c r="AB570" s="10">
        <v>0</v>
      </c>
      <c r="AC570" s="10">
        <v>3</v>
      </c>
      <c r="AD570" s="7">
        <v>14</v>
      </c>
      <c r="AE570" s="10">
        <v>1</v>
      </c>
      <c r="AF570" s="10">
        <v>0</v>
      </c>
      <c r="AG570" s="10">
        <v>0</v>
      </c>
      <c r="AH570" s="10">
        <v>1</v>
      </c>
      <c r="AI570" s="10">
        <v>0</v>
      </c>
      <c r="AJ570" s="10">
        <v>0</v>
      </c>
      <c r="AK570" s="14">
        <v>1</v>
      </c>
      <c r="AL570" s="16">
        <v>0</v>
      </c>
      <c r="AM570" s="17">
        <v>0.27121110341501298</v>
      </c>
      <c r="AN570" s="7">
        <v>1</v>
      </c>
      <c r="AO570" s="7">
        <v>7.63646690260539</v>
      </c>
      <c r="AP570" s="33">
        <v>2.07109461484783</v>
      </c>
      <c r="AQ570" s="38" t="s">
        <v>1677</v>
      </c>
      <c r="AR570" s="33" t="s">
        <v>1677</v>
      </c>
      <c r="AS570" s="33" t="s">
        <v>1675</v>
      </c>
      <c r="AT570" s="35" t="s">
        <v>1674</v>
      </c>
      <c r="AU570" s="55">
        <f>RANK(AP570,$AP$5:$AP$811,0)</f>
        <v>595</v>
      </c>
      <c r="AV570" s="55">
        <f>RANK(AW570,$AW$5:$AW$811,0)</f>
        <v>566</v>
      </c>
      <c r="AW570" s="55">
        <f>AN570*AO570</f>
        <v>7.63646690260539</v>
      </c>
    </row>
    <row r="571" spans="3:49" x14ac:dyDescent="0.25">
      <c r="C571" s="19" t="s">
        <v>1022</v>
      </c>
      <c r="D571" s="6" t="s">
        <v>1023</v>
      </c>
      <c r="E571" s="6" t="s">
        <v>11</v>
      </c>
      <c r="F571" s="6" t="s">
        <v>12</v>
      </c>
      <c r="G571" s="13">
        <v>5.2298424665531202</v>
      </c>
      <c r="H571" s="11">
        <v>1166879</v>
      </c>
      <c r="I571" s="8">
        <v>43.933333333333302</v>
      </c>
      <c r="J571" s="9">
        <v>3.4224442533234201E-2</v>
      </c>
      <c r="K571" s="9">
        <v>0</v>
      </c>
      <c r="L571" s="9">
        <v>0.61543982890247295</v>
      </c>
      <c r="M571" s="9">
        <v>0.24222300102942099</v>
      </c>
      <c r="N571" s="10">
        <v>2</v>
      </c>
      <c r="O571" s="10">
        <v>0</v>
      </c>
      <c r="P571" s="10">
        <v>10</v>
      </c>
      <c r="Q571" s="9">
        <v>0.61489633373156305</v>
      </c>
      <c r="R571" s="9">
        <v>0.242766496200331</v>
      </c>
      <c r="S571" s="9">
        <v>5.3333333333333302E-2</v>
      </c>
      <c r="T571" s="10">
        <v>10</v>
      </c>
      <c r="U571" s="10">
        <v>21</v>
      </c>
      <c r="V571" s="10">
        <v>0</v>
      </c>
      <c r="W571" s="10">
        <v>1</v>
      </c>
      <c r="X571" s="10">
        <v>36</v>
      </c>
      <c r="Y571" s="10">
        <v>6</v>
      </c>
      <c r="Z571" s="10">
        <v>0</v>
      </c>
      <c r="AA571" s="10">
        <v>2</v>
      </c>
      <c r="AB571" s="10">
        <v>3</v>
      </c>
      <c r="AC571" s="10">
        <v>75</v>
      </c>
      <c r="AD571" s="7">
        <v>22.1</v>
      </c>
      <c r="AE571" s="10">
        <v>6</v>
      </c>
      <c r="AF571" s="10">
        <v>10</v>
      </c>
      <c r="AG571" s="10">
        <v>3</v>
      </c>
      <c r="AH571" s="10">
        <v>30</v>
      </c>
      <c r="AI571" s="10">
        <v>0</v>
      </c>
      <c r="AJ571" s="10">
        <v>0</v>
      </c>
      <c r="AK571" s="14">
        <v>10</v>
      </c>
      <c r="AL571" s="16">
        <v>0</v>
      </c>
      <c r="AM571" s="17">
        <v>0.47676566840031498</v>
      </c>
      <c r="AN571" s="7">
        <v>1</v>
      </c>
      <c r="AO571" s="7">
        <v>7.6239271745210297</v>
      </c>
      <c r="AP571" s="33">
        <v>3.6348267351958401</v>
      </c>
      <c r="AQ571" s="38" t="s">
        <v>1676</v>
      </c>
      <c r="AR571" s="33" t="s">
        <v>1677</v>
      </c>
      <c r="AS571" s="33" t="s">
        <v>1675</v>
      </c>
      <c r="AT571" s="35" t="s">
        <v>1673</v>
      </c>
      <c r="AU571" s="55">
        <f>RANK(AP571,$AP$5:$AP$811,0)</f>
        <v>498</v>
      </c>
      <c r="AV571" s="55">
        <f>RANK(AW571,$AW$5:$AW$811,0)</f>
        <v>567</v>
      </c>
      <c r="AW571" s="55">
        <f>AN571*AO571</f>
        <v>7.6239271745210297</v>
      </c>
    </row>
    <row r="572" spans="3:49" x14ac:dyDescent="0.25">
      <c r="C572" s="19" t="s">
        <v>835</v>
      </c>
      <c r="D572" s="6" t="s">
        <v>836</v>
      </c>
      <c r="E572" s="6" t="s">
        <v>11</v>
      </c>
      <c r="F572" s="6" t="s">
        <v>12</v>
      </c>
      <c r="G572" s="13">
        <v>7.6047430196754204</v>
      </c>
      <c r="H572" s="11">
        <v>1050311.66666667</v>
      </c>
      <c r="I572" s="8">
        <v>43.374613003096002</v>
      </c>
      <c r="J572" s="9">
        <v>0.18347972535992499</v>
      </c>
      <c r="K572" s="9">
        <v>2.0324345693740198E-3</v>
      </c>
      <c r="L572" s="9">
        <v>0.39705212874554502</v>
      </c>
      <c r="M572" s="9">
        <v>0.58871562121867604</v>
      </c>
      <c r="N572" s="10">
        <v>20</v>
      </c>
      <c r="O572" s="10">
        <v>1</v>
      </c>
      <c r="P572" s="10">
        <v>7</v>
      </c>
      <c r="Q572" s="9">
        <v>0.352623200584263</v>
      </c>
      <c r="R572" s="9">
        <v>0.63866723048731799</v>
      </c>
      <c r="S572" s="9">
        <v>3.97553516819572E-2</v>
      </c>
      <c r="T572" s="10">
        <v>58</v>
      </c>
      <c r="U572" s="10">
        <v>43</v>
      </c>
      <c r="V572" s="10">
        <v>3</v>
      </c>
      <c r="W572" s="10">
        <v>2</v>
      </c>
      <c r="X572" s="10">
        <v>140</v>
      </c>
      <c r="Y572" s="10">
        <v>63</v>
      </c>
      <c r="Z572" s="10">
        <v>18</v>
      </c>
      <c r="AA572" s="10">
        <v>0</v>
      </c>
      <c r="AB572" s="10">
        <v>0</v>
      </c>
      <c r="AC572" s="10">
        <v>327</v>
      </c>
      <c r="AD572" s="7">
        <v>44.2289156626506</v>
      </c>
      <c r="AE572" s="10">
        <v>26</v>
      </c>
      <c r="AF572" s="10">
        <v>30</v>
      </c>
      <c r="AG572" s="10">
        <v>14</v>
      </c>
      <c r="AH572" s="10">
        <v>85</v>
      </c>
      <c r="AI572" s="10">
        <v>0</v>
      </c>
      <c r="AJ572" s="10">
        <v>0</v>
      </c>
      <c r="AK572" s="14">
        <v>7</v>
      </c>
      <c r="AL572" s="16">
        <v>1</v>
      </c>
      <c r="AM572" s="17">
        <v>0.79758822418541897</v>
      </c>
      <c r="AN572" s="7">
        <v>1</v>
      </c>
      <c r="AO572" s="7">
        <v>7.5934204446132796</v>
      </c>
      <c r="AP572" s="33">
        <v>6.0564227279123601</v>
      </c>
      <c r="AQ572" s="38" t="s">
        <v>1675</v>
      </c>
      <c r="AR572" s="33" t="s">
        <v>1677</v>
      </c>
      <c r="AS572" s="33" t="s">
        <v>1675</v>
      </c>
      <c r="AT572" s="35" t="s">
        <v>1673</v>
      </c>
      <c r="AU572" s="55">
        <f>RANK(AP572,$AP$5:$AP$811,0)</f>
        <v>405</v>
      </c>
      <c r="AV572" s="55">
        <f>RANK(AW572,$AW$5:$AW$811,0)</f>
        <v>568</v>
      </c>
      <c r="AW572" s="55">
        <f>AN572*AO572</f>
        <v>7.5934204446132796</v>
      </c>
    </row>
    <row r="573" spans="3:49" x14ac:dyDescent="0.25">
      <c r="C573" s="19" t="s">
        <v>868</v>
      </c>
      <c r="D573" s="6" t="s">
        <v>869</v>
      </c>
      <c r="E573" s="6" t="s">
        <v>11</v>
      </c>
      <c r="F573" s="6" t="s">
        <v>144</v>
      </c>
      <c r="G573" s="13">
        <v>2.6619962629879002</v>
      </c>
      <c r="H573" s="11">
        <v>47847</v>
      </c>
      <c r="I573" s="8">
        <v>44.230769230769198</v>
      </c>
      <c r="J573" s="9">
        <v>0.44346842354310401</v>
      </c>
      <c r="K573" s="9">
        <v>4.0352607874443301E-2</v>
      </c>
      <c r="L573" s="9">
        <v>0.330752962930837</v>
      </c>
      <c r="M573" s="9">
        <v>0.33926839201389603</v>
      </c>
      <c r="N573" s="10">
        <v>1</v>
      </c>
      <c r="O573" s="10">
        <v>0</v>
      </c>
      <c r="P573" s="10">
        <v>6</v>
      </c>
      <c r="Q573" s="9">
        <v>0.102164116306208</v>
      </c>
      <c r="R573" s="9">
        <v>0.87775671857913795</v>
      </c>
      <c r="S573" s="9">
        <v>0.29914529914529903</v>
      </c>
      <c r="T573" s="10">
        <v>9</v>
      </c>
      <c r="U573" s="10">
        <v>21</v>
      </c>
      <c r="V573" s="10">
        <v>0</v>
      </c>
      <c r="W573" s="10">
        <v>0</v>
      </c>
      <c r="X573" s="10">
        <v>72</v>
      </c>
      <c r="Y573" s="10">
        <v>7</v>
      </c>
      <c r="Z573" s="10">
        <v>6</v>
      </c>
      <c r="AA573" s="10">
        <v>6</v>
      </c>
      <c r="AB573" s="10">
        <v>9</v>
      </c>
      <c r="AC573" s="10">
        <v>117</v>
      </c>
      <c r="AD573" s="7">
        <v>43.9</v>
      </c>
      <c r="AE573" s="10">
        <v>7</v>
      </c>
      <c r="AF573" s="10">
        <v>25</v>
      </c>
      <c r="AG573" s="10">
        <v>6</v>
      </c>
      <c r="AH573" s="10">
        <v>43</v>
      </c>
      <c r="AI573" s="10">
        <v>0</v>
      </c>
      <c r="AJ573" s="10">
        <v>0</v>
      </c>
      <c r="AK573" s="14">
        <v>6</v>
      </c>
      <c r="AL573" s="16">
        <v>1</v>
      </c>
      <c r="AM573" s="17">
        <v>0.71976538787913502</v>
      </c>
      <c r="AN573" s="7">
        <v>1</v>
      </c>
      <c r="AO573" s="7">
        <v>7.5885235085378397</v>
      </c>
      <c r="AP573" s="33">
        <v>5.4619565665526704</v>
      </c>
      <c r="AQ573" s="38" t="s">
        <v>1675</v>
      </c>
      <c r="AR573" s="33" t="s">
        <v>1677</v>
      </c>
      <c r="AS573" s="33" t="s">
        <v>1675</v>
      </c>
      <c r="AT573" s="35" t="s">
        <v>1673</v>
      </c>
      <c r="AU573" s="55">
        <f>RANK(AP573,$AP$5:$AP$811,0)</f>
        <v>421</v>
      </c>
      <c r="AV573" s="55">
        <f>RANK(AW573,$AW$5:$AW$811,0)</f>
        <v>569</v>
      </c>
      <c r="AW573" s="55">
        <f>AN573*AO573</f>
        <v>7.5885235085378397</v>
      </c>
    </row>
    <row r="574" spans="3:49" x14ac:dyDescent="0.25">
      <c r="C574" s="19" t="s">
        <v>944</v>
      </c>
      <c r="D574" s="6" t="s">
        <v>945</v>
      </c>
      <c r="E574" s="6" t="s">
        <v>11</v>
      </c>
      <c r="F574" s="6" t="s">
        <v>144</v>
      </c>
      <c r="G574" s="13">
        <v>1.91923846235782</v>
      </c>
      <c r="H574" s="11">
        <v>695082.33333333302</v>
      </c>
      <c r="I574" s="8">
        <v>46.130952380952301</v>
      </c>
      <c r="J574" s="9">
        <v>4.8024880464142099E-2</v>
      </c>
      <c r="K574" s="9">
        <v>0</v>
      </c>
      <c r="L574" s="9">
        <v>0.60209672834686001</v>
      </c>
      <c r="M574" s="9">
        <v>0.199076460126203</v>
      </c>
      <c r="N574" s="10">
        <v>2</v>
      </c>
      <c r="O574" s="10">
        <v>0</v>
      </c>
      <c r="P574" s="10">
        <v>9</v>
      </c>
      <c r="Q574" s="9">
        <v>0.29085704045508698</v>
      </c>
      <c r="R574" s="9">
        <v>0.70024905166885398</v>
      </c>
      <c r="S574" s="9">
        <v>0.35714285714285698</v>
      </c>
      <c r="T574" s="10">
        <v>20</v>
      </c>
      <c r="U574" s="10">
        <v>25</v>
      </c>
      <c r="V574" s="10">
        <v>0</v>
      </c>
      <c r="W574" s="10">
        <v>0</v>
      </c>
      <c r="X574" s="10">
        <v>32</v>
      </c>
      <c r="Y574" s="10">
        <v>3</v>
      </c>
      <c r="Z574" s="10">
        <v>7</v>
      </c>
      <c r="AA574" s="10">
        <v>8</v>
      </c>
      <c r="AB574" s="10">
        <v>11</v>
      </c>
      <c r="AC574" s="10">
        <v>84</v>
      </c>
      <c r="AD574" s="7">
        <v>25.636363636363601</v>
      </c>
      <c r="AE574" s="10">
        <v>6</v>
      </c>
      <c r="AF574" s="10">
        <v>9</v>
      </c>
      <c r="AG574" s="10">
        <v>2</v>
      </c>
      <c r="AH574" s="10">
        <v>23</v>
      </c>
      <c r="AI574" s="10">
        <v>0</v>
      </c>
      <c r="AJ574" s="10">
        <v>0</v>
      </c>
      <c r="AK574" s="14">
        <v>9</v>
      </c>
      <c r="AL574" s="16">
        <v>0</v>
      </c>
      <c r="AM574" s="17">
        <v>0.58514706926665705</v>
      </c>
      <c r="AN574" s="7">
        <v>1</v>
      </c>
      <c r="AO574" s="7">
        <v>7.5237799830909902</v>
      </c>
      <c r="AP574" s="33">
        <v>4.4025178069128303</v>
      </c>
      <c r="AQ574" s="38" t="s">
        <v>1676</v>
      </c>
      <c r="AR574" s="33" t="s">
        <v>1677</v>
      </c>
      <c r="AS574" s="33" t="s">
        <v>1675</v>
      </c>
      <c r="AT574" s="35" t="s">
        <v>1673</v>
      </c>
      <c r="AU574" s="55">
        <f>RANK(AP574,$AP$5:$AP$811,0)</f>
        <v>459</v>
      </c>
      <c r="AV574" s="55">
        <f>RANK(AW574,$AW$5:$AW$811,0)</f>
        <v>570</v>
      </c>
      <c r="AW574" s="55">
        <f>AN574*AO574</f>
        <v>7.5237799830909902</v>
      </c>
    </row>
    <row r="575" spans="3:49" x14ac:dyDescent="0.25">
      <c r="C575" s="19" t="s">
        <v>1322</v>
      </c>
      <c r="D575" s="6" t="s">
        <v>1323</v>
      </c>
      <c r="E575" s="6" t="s">
        <v>11</v>
      </c>
      <c r="F575" s="6" t="s">
        <v>12</v>
      </c>
      <c r="G575" s="13">
        <v>6.4929253028655696</v>
      </c>
      <c r="H575" s="11">
        <v>743147.33333333302</v>
      </c>
      <c r="I575" s="8">
        <v>44.344262295081997</v>
      </c>
      <c r="J575" s="9">
        <v>0.29209529148432101</v>
      </c>
      <c r="K575" s="9">
        <v>2.8120393782326298E-3</v>
      </c>
      <c r="L575" s="9">
        <v>0.77307425839384403</v>
      </c>
      <c r="M575" s="9">
        <v>4.1927878236441798E-2</v>
      </c>
      <c r="N575" s="10">
        <v>0</v>
      </c>
      <c r="O575" s="10">
        <v>0</v>
      </c>
      <c r="P575" s="10">
        <v>4</v>
      </c>
      <c r="Q575" s="9">
        <v>0.77307425839384403</v>
      </c>
      <c r="R575" s="9">
        <v>8.3391607094897499E-2</v>
      </c>
      <c r="S575" s="9">
        <v>3.2258064516128997E-2</v>
      </c>
      <c r="T575" s="10">
        <v>13</v>
      </c>
      <c r="U575" s="10">
        <v>9</v>
      </c>
      <c r="V575" s="10">
        <v>0</v>
      </c>
      <c r="W575" s="10">
        <v>0</v>
      </c>
      <c r="X575" s="10">
        <v>43</v>
      </c>
      <c r="Y575" s="10">
        <v>6</v>
      </c>
      <c r="Z575" s="10">
        <v>0</v>
      </c>
      <c r="AA575" s="10">
        <v>0</v>
      </c>
      <c r="AB575" s="10">
        <v>0</v>
      </c>
      <c r="AC575" s="10">
        <v>62</v>
      </c>
      <c r="AD575" s="7">
        <v>15.8235294117646</v>
      </c>
      <c r="AE575" s="10">
        <v>3</v>
      </c>
      <c r="AF575" s="10">
        <v>3</v>
      </c>
      <c r="AG575" s="10">
        <v>4</v>
      </c>
      <c r="AH575" s="10">
        <v>17</v>
      </c>
      <c r="AI575" s="10">
        <v>0</v>
      </c>
      <c r="AJ575" s="10">
        <v>0</v>
      </c>
      <c r="AK575" s="14">
        <v>4</v>
      </c>
      <c r="AL575" s="16">
        <v>0</v>
      </c>
      <c r="AM575" s="17">
        <v>0.206313296464775</v>
      </c>
      <c r="AN575" s="7">
        <v>1</v>
      </c>
      <c r="AO575" s="7">
        <v>7.5211021444749804</v>
      </c>
      <c r="AP575" s="33">
        <v>1.55170337647492</v>
      </c>
      <c r="AQ575" s="38" t="s">
        <v>1677</v>
      </c>
      <c r="AR575" s="33" t="s">
        <v>1677</v>
      </c>
      <c r="AS575" s="33" t="s">
        <v>1675</v>
      </c>
      <c r="AT575" s="35" t="s">
        <v>1674</v>
      </c>
      <c r="AU575" s="55">
        <f>RANK(AP575,$AP$5:$AP$811,0)</f>
        <v>648</v>
      </c>
      <c r="AV575" s="55">
        <f>RANK(AW575,$AW$5:$AW$811,0)</f>
        <v>571</v>
      </c>
      <c r="AW575" s="55">
        <f>AN575*AO575</f>
        <v>7.5211021444749804</v>
      </c>
    </row>
    <row r="576" spans="3:49" x14ac:dyDescent="0.25">
      <c r="C576" s="19" t="s">
        <v>964</v>
      </c>
      <c r="D576" s="6" t="s">
        <v>965</v>
      </c>
      <c r="E576" s="6" t="s">
        <v>11</v>
      </c>
      <c r="F576" s="6" t="s">
        <v>144</v>
      </c>
      <c r="G576" s="13">
        <v>1.8569671385323001</v>
      </c>
      <c r="H576" s="11">
        <v>62430.666666666701</v>
      </c>
      <c r="I576" s="8">
        <v>43.395061728395099</v>
      </c>
      <c r="J576" s="9">
        <v>0.69075034056266205</v>
      </c>
      <c r="K576" s="9">
        <v>0</v>
      </c>
      <c r="L576" s="9">
        <v>0.44064717172199702</v>
      </c>
      <c r="M576" s="9">
        <v>0.36536179507234601</v>
      </c>
      <c r="N576" s="10">
        <v>0</v>
      </c>
      <c r="O576" s="10">
        <v>0</v>
      </c>
      <c r="P576" s="10">
        <v>2</v>
      </c>
      <c r="Q576" s="9">
        <v>0.30410629964295399</v>
      </c>
      <c r="R576" s="9">
        <v>0.69436307032644695</v>
      </c>
      <c r="S576" s="9">
        <v>0.234567901234567</v>
      </c>
      <c r="T576" s="10">
        <v>7</v>
      </c>
      <c r="U576" s="10">
        <v>21</v>
      </c>
      <c r="V576" s="10">
        <v>0</v>
      </c>
      <c r="W576" s="10">
        <v>0</v>
      </c>
      <c r="X576" s="10">
        <v>33</v>
      </c>
      <c r="Y576" s="10">
        <v>1</v>
      </c>
      <c r="Z576" s="10">
        <v>2</v>
      </c>
      <c r="AA576" s="10">
        <v>3</v>
      </c>
      <c r="AB576" s="10">
        <v>5</v>
      </c>
      <c r="AC576" s="10">
        <v>81</v>
      </c>
      <c r="AD576" s="7">
        <v>44.4166666666667</v>
      </c>
      <c r="AE576" s="10">
        <v>4</v>
      </c>
      <c r="AF576" s="10">
        <v>9</v>
      </c>
      <c r="AG576" s="10">
        <v>5</v>
      </c>
      <c r="AH576" s="10">
        <v>24</v>
      </c>
      <c r="AI576" s="10">
        <v>0</v>
      </c>
      <c r="AJ576" s="10">
        <v>0</v>
      </c>
      <c r="AK576" s="14">
        <v>2</v>
      </c>
      <c r="AL576" s="16">
        <v>0</v>
      </c>
      <c r="AM576" s="17">
        <v>0.565885820712553</v>
      </c>
      <c r="AN576" s="7">
        <v>1</v>
      </c>
      <c r="AO576" s="7">
        <v>7.4699502788168797</v>
      </c>
      <c r="AP576" s="33">
        <v>4.2271389442102496</v>
      </c>
      <c r="AQ576" s="38" t="s">
        <v>1676</v>
      </c>
      <c r="AR576" s="33" t="s">
        <v>1677</v>
      </c>
      <c r="AS576" s="33" t="s">
        <v>1675</v>
      </c>
      <c r="AT576" s="35" t="s">
        <v>1673</v>
      </c>
      <c r="AU576" s="55">
        <f>RANK(AP576,$AP$5:$AP$811,0)</f>
        <v>469</v>
      </c>
      <c r="AV576" s="55">
        <f>RANK(AW576,$AW$5:$AW$811,0)</f>
        <v>572</v>
      </c>
      <c r="AW576" s="55">
        <f>AN576*AO576</f>
        <v>7.4699502788168797</v>
      </c>
    </row>
    <row r="577" spans="3:49" x14ac:dyDescent="0.25">
      <c r="C577" s="19" t="s">
        <v>1146</v>
      </c>
      <c r="D577" s="6" t="s">
        <v>1147</v>
      </c>
      <c r="E577" s="6" t="s">
        <v>15</v>
      </c>
      <c r="F577" s="6" t="s">
        <v>16</v>
      </c>
      <c r="G577" s="13">
        <v>15.109873764981</v>
      </c>
      <c r="H577" s="11">
        <v>379179.66666666698</v>
      </c>
      <c r="I577" s="8">
        <v>42.050938337801597</v>
      </c>
      <c r="J577" s="9">
        <v>0.34603994699400398</v>
      </c>
      <c r="K577" s="9">
        <v>0.39877478724076598</v>
      </c>
      <c r="L577" s="9">
        <v>0.339522139041814</v>
      </c>
      <c r="M577" s="9">
        <v>0.17868146117616701</v>
      </c>
      <c r="N577" s="10">
        <v>4</v>
      </c>
      <c r="O577" s="10">
        <v>0</v>
      </c>
      <c r="P577" s="10">
        <v>24</v>
      </c>
      <c r="Q577" s="9">
        <v>0.63856015241563502</v>
      </c>
      <c r="R577" s="9">
        <v>0.27841823504311303</v>
      </c>
      <c r="S577" s="9">
        <v>2.6809651474530801E-3</v>
      </c>
      <c r="T577" s="10">
        <v>31</v>
      </c>
      <c r="U577" s="10">
        <v>232</v>
      </c>
      <c r="V577" s="10">
        <v>2</v>
      </c>
      <c r="W577" s="10">
        <v>0</v>
      </c>
      <c r="X577" s="10">
        <v>57</v>
      </c>
      <c r="Y577" s="10">
        <v>25</v>
      </c>
      <c r="Z577" s="10">
        <v>0</v>
      </c>
      <c r="AA577" s="10">
        <v>0</v>
      </c>
      <c r="AB577" s="10">
        <v>0</v>
      </c>
      <c r="AC577" s="10">
        <v>373</v>
      </c>
      <c r="AD577" s="7">
        <v>40.905797101449302</v>
      </c>
      <c r="AE577" s="10">
        <v>65</v>
      </c>
      <c r="AF577" s="10">
        <v>43</v>
      </c>
      <c r="AG577" s="10">
        <v>2</v>
      </c>
      <c r="AH577" s="10">
        <v>141</v>
      </c>
      <c r="AI577" s="10">
        <v>0</v>
      </c>
      <c r="AJ577" s="10">
        <v>0</v>
      </c>
      <c r="AK577" s="14">
        <v>24</v>
      </c>
      <c r="AL577" s="16">
        <v>0</v>
      </c>
      <c r="AM577" s="17">
        <v>0.33255861817729498</v>
      </c>
      <c r="AN577" s="7">
        <v>1.6039843849030699</v>
      </c>
      <c r="AO577" s="7">
        <v>4.6350196560695798</v>
      </c>
      <c r="AP577" s="33">
        <v>2.4724067648474901</v>
      </c>
      <c r="AQ577" s="38" t="s">
        <v>1676</v>
      </c>
      <c r="AR577" s="33" t="s">
        <v>1677</v>
      </c>
      <c r="AS577" s="33" t="s">
        <v>1676</v>
      </c>
      <c r="AT577" s="35" t="s">
        <v>1674</v>
      </c>
      <c r="AU577" s="55">
        <f>RANK(AP577,$AP$5:$AP$811,0)</f>
        <v>560</v>
      </c>
      <c r="AV577" s="55">
        <f>RANK(AW577,$AW$5:$AW$811,0)</f>
        <v>573</v>
      </c>
      <c r="AW577" s="55">
        <f>AN577*AO577</f>
        <v>7.4344991520544035</v>
      </c>
    </row>
    <row r="578" spans="3:49" x14ac:dyDescent="0.25">
      <c r="C578" s="19" t="s">
        <v>896</v>
      </c>
      <c r="D578" s="6" t="s">
        <v>897</v>
      </c>
      <c r="E578" s="6" t="s">
        <v>27</v>
      </c>
      <c r="F578" s="6" t="s">
        <v>115</v>
      </c>
      <c r="G578" s="13">
        <v>1.87729476570452</v>
      </c>
      <c r="H578" s="11">
        <v>667755</v>
      </c>
      <c r="I578" s="8">
        <v>41.326530612244802</v>
      </c>
      <c r="J578" s="9">
        <v>5.4806402319160001E-2</v>
      </c>
      <c r="K578" s="9">
        <v>0</v>
      </c>
      <c r="L578" s="9">
        <v>0.51557597010174605</v>
      </c>
      <c r="M578" s="9">
        <v>0.10599959725374899</v>
      </c>
      <c r="N578" s="10">
        <v>5</v>
      </c>
      <c r="O578" s="10">
        <v>0</v>
      </c>
      <c r="P578" s="10">
        <v>14</v>
      </c>
      <c r="Q578" s="9">
        <v>0.51557597010174605</v>
      </c>
      <c r="R578" s="9">
        <v>0.10599959725374899</v>
      </c>
      <c r="S578" s="9">
        <v>0.12121212121212099</v>
      </c>
      <c r="T578" s="10">
        <v>18</v>
      </c>
      <c r="U578" s="10">
        <v>12</v>
      </c>
      <c r="V578" s="10">
        <v>0</v>
      </c>
      <c r="W578" s="10">
        <v>0</v>
      </c>
      <c r="X578" s="10">
        <v>68</v>
      </c>
      <c r="Y578" s="10">
        <v>9</v>
      </c>
      <c r="Z578" s="10">
        <v>0</v>
      </c>
      <c r="AA578" s="10">
        <v>5</v>
      </c>
      <c r="AB578" s="10">
        <v>7</v>
      </c>
      <c r="AC578" s="10">
        <v>99</v>
      </c>
      <c r="AD578" s="7">
        <v>1.45098039215686</v>
      </c>
      <c r="AE578" s="10">
        <v>11</v>
      </c>
      <c r="AF578" s="10">
        <v>20</v>
      </c>
      <c r="AG578" s="10">
        <v>5</v>
      </c>
      <c r="AH578" s="10">
        <v>52</v>
      </c>
      <c r="AI578" s="10">
        <v>0</v>
      </c>
      <c r="AJ578" s="10">
        <v>0</v>
      </c>
      <c r="AK578" s="14">
        <v>14</v>
      </c>
      <c r="AL578" s="16">
        <v>1</v>
      </c>
      <c r="AM578" s="17">
        <v>0.66902809754947701</v>
      </c>
      <c r="AN578" s="7">
        <v>1</v>
      </c>
      <c r="AO578" s="7">
        <v>7.4300500484732002</v>
      </c>
      <c r="AP578" s="33">
        <v>4.97091224862743</v>
      </c>
      <c r="AQ578" s="38" t="s">
        <v>1675</v>
      </c>
      <c r="AR578" s="33" t="s">
        <v>1677</v>
      </c>
      <c r="AS578" s="33" t="s">
        <v>1675</v>
      </c>
      <c r="AT578" s="35" t="s">
        <v>1673</v>
      </c>
      <c r="AU578" s="55">
        <f>RANK(AP578,$AP$5:$AP$811,0)</f>
        <v>435</v>
      </c>
      <c r="AV578" s="55">
        <f>RANK(AW578,$AW$5:$AW$811,0)</f>
        <v>574</v>
      </c>
      <c r="AW578" s="55">
        <f>AN578*AO578</f>
        <v>7.4300500484732002</v>
      </c>
    </row>
    <row r="579" spans="3:49" x14ac:dyDescent="0.25">
      <c r="C579" s="19" t="s">
        <v>1202</v>
      </c>
      <c r="D579" s="6" t="s">
        <v>1203</v>
      </c>
      <c r="E579" s="6" t="s">
        <v>11</v>
      </c>
      <c r="F579" s="6" t="s">
        <v>144</v>
      </c>
      <c r="G579" s="13">
        <v>0.58345990195360897</v>
      </c>
      <c r="H579" s="11">
        <v>175201</v>
      </c>
      <c r="I579" s="8">
        <v>43.3333333333333</v>
      </c>
      <c r="J579" s="9">
        <v>0.30722179105731701</v>
      </c>
      <c r="K579" s="9">
        <v>0</v>
      </c>
      <c r="L579" s="9">
        <v>0.85640960338900196</v>
      </c>
      <c r="M579" s="9">
        <v>0.138718813793138</v>
      </c>
      <c r="N579" s="10">
        <v>5</v>
      </c>
      <c r="O579" s="10">
        <v>0</v>
      </c>
      <c r="P579" s="10">
        <v>1</v>
      </c>
      <c r="Q579" s="9">
        <v>0.34970589551557901</v>
      </c>
      <c r="R579" s="9">
        <v>0.64785828223338704</v>
      </c>
      <c r="S579" s="9">
        <v>0.16666666666666699</v>
      </c>
      <c r="T579" s="10">
        <v>1</v>
      </c>
      <c r="U579" s="10">
        <v>1</v>
      </c>
      <c r="V579" s="10">
        <v>0</v>
      </c>
      <c r="W579" s="10">
        <v>0</v>
      </c>
      <c r="X579" s="10">
        <v>2</v>
      </c>
      <c r="Y579" s="10">
        <v>1</v>
      </c>
      <c r="Z579" s="10">
        <v>0</v>
      </c>
      <c r="AA579" s="10">
        <v>0</v>
      </c>
      <c r="AB579" s="10">
        <v>0</v>
      </c>
      <c r="AC579" s="10">
        <v>6</v>
      </c>
      <c r="AD579" s="7">
        <v>42.25</v>
      </c>
      <c r="AE579" s="10">
        <v>0</v>
      </c>
      <c r="AF579" s="10">
        <v>0</v>
      </c>
      <c r="AG579" s="10">
        <v>1</v>
      </c>
      <c r="AH579" s="10">
        <v>4</v>
      </c>
      <c r="AI579" s="10">
        <v>0</v>
      </c>
      <c r="AJ579" s="10">
        <v>0</v>
      </c>
      <c r="AK579" s="14">
        <v>1</v>
      </c>
      <c r="AL579" s="16">
        <v>0</v>
      </c>
      <c r="AM579" s="17">
        <v>0.29505545933596999</v>
      </c>
      <c r="AN579" s="7">
        <v>1</v>
      </c>
      <c r="AO579" s="7">
        <v>7.3536823382079204</v>
      </c>
      <c r="AP579" s="33">
        <v>2.1697441201107499</v>
      </c>
      <c r="AQ579" s="38" t="s">
        <v>1677</v>
      </c>
      <c r="AR579" s="33" t="s">
        <v>1677</v>
      </c>
      <c r="AS579" s="33" t="s">
        <v>1675</v>
      </c>
      <c r="AT579" s="35" t="s">
        <v>1674</v>
      </c>
      <c r="AU579" s="55">
        <f>RANK(AP579,$AP$5:$AP$811,0)</f>
        <v>588</v>
      </c>
      <c r="AV579" s="55">
        <f>RANK(AW579,$AW$5:$AW$811,0)</f>
        <v>575</v>
      </c>
      <c r="AW579" s="55">
        <f>AN579*AO579</f>
        <v>7.3536823382079204</v>
      </c>
    </row>
    <row r="580" spans="3:49" x14ac:dyDescent="0.25">
      <c r="C580" s="19" t="s">
        <v>1002</v>
      </c>
      <c r="D580" s="6" t="s">
        <v>1003</v>
      </c>
      <c r="E580" s="6" t="s">
        <v>15</v>
      </c>
      <c r="F580" s="6" t="s">
        <v>16</v>
      </c>
      <c r="G580" s="13">
        <v>9.2969785104579508</v>
      </c>
      <c r="H580" s="11">
        <v>455854.66666666698</v>
      </c>
      <c r="I580" s="8">
        <v>41.679104477611901</v>
      </c>
      <c r="J580" s="9">
        <v>0.510190660195459</v>
      </c>
      <c r="K580" s="9">
        <v>3.1968851073562602E-3</v>
      </c>
      <c r="L580" s="9">
        <v>0.434837265248746</v>
      </c>
      <c r="M580" s="9">
        <v>0.23376271035874199</v>
      </c>
      <c r="N580" s="10">
        <v>1</v>
      </c>
      <c r="O580" s="10">
        <v>0</v>
      </c>
      <c r="P580" s="10">
        <v>11</v>
      </c>
      <c r="Q580" s="9">
        <v>0.43803415035610199</v>
      </c>
      <c r="R580" s="9">
        <v>0.23376271035874199</v>
      </c>
      <c r="S580" s="9">
        <v>7.3529411764705899E-2</v>
      </c>
      <c r="T580" s="10">
        <v>14</v>
      </c>
      <c r="U580" s="10">
        <v>76</v>
      </c>
      <c r="V580" s="10">
        <v>0</v>
      </c>
      <c r="W580" s="10">
        <v>0</v>
      </c>
      <c r="X580" s="10">
        <v>25</v>
      </c>
      <c r="Y580" s="10">
        <v>5</v>
      </c>
      <c r="Z580" s="10">
        <v>0</v>
      </c>
      <c r="AA580" s="10">
        <v>3</v>
      </c>
      <c r="AB580" s="10">
        <v>8</v>
      </c>
      <c r="AC580" s="10">
        <v>136</v>
      </c>
      <c r="AD580" s="7">
        <v>28.6666666666667</v>
      </c>
      <c r="AE580" s="10">
        <v>22</v>
      </c>
      <c r="AF580" s="10">
        <v>12</v>
      </c>
      <c r="AG580" s="10">
        <v>1</v>
      </c>
      <c r="AH580" s="10">
        <v>55</v>
      </c>
      <c r="AI580" s="10">
        <v>0</v>
      </c>
      <c r="AJ580" s="10">
        <v>0</v>
      </c>
      <c r="AK580" s="14">
        <v>11</v>
      </c>
      <c r="AL580" s="16">
        <v>0</v>
      </c>
      <c r="AM580" s="17">
        <v>0.505554094631116</v>
      </c>
      <c r="AN580" s="7">
        <v>1.54469754256807</v>
      </c>
      <c r="AO580" s="7">
        <v>4.7524468668809803</v>
      </c>
      <c r="AP580" s="33">
        <v>3.7113196234263399</v>
      </c>
      <c r="AQ580" s="38" t="s">
        <v>1676</v>
      </c>
      <c r="AR580" s="33" t="s">
        <v>1677</v>
      </c>
      <c r="AS580" s="33" t="s">
        <v>1676</v>
      </c>
      <c r="AT580" s="35" t="s">
        <v>1673</v>
      </c>
      <c r="AU580" s="55">
        <f>RANK(AP580,$AP$5:$AP$811,0)</f>
        <v>488</v>
      </c>
      <c r="AV580" s="55">
        <f>RANK(AW580,$AW$5:$AW$811,0)</f>
        <v>576</v>
      </c>
      <c r="AW580" s="55">
        <f>AN580*AO580</f>
        <v>7.341092996456374</v>
      </c>
    </row>
    <row r="581" spans="3:49" x14ac:dyDescent="0.25">
      <c r="C581" s="19" t="s">
        <v>1336</v>
      </c>
      <c r="D581" s="6" t="s">
        <v>1337</v>
      </c>
      <c r="E581" s="6" t="s">
        <v>27</v>
      </c>
      <c r="F581" s="6" t="s">
        <v>204</v>
      </c>
      <c r="G581" s="13">
        <v>0.68163195053232395</v>
      </c>
      <c r="H581" s="11">
        <v>1030598</v>
      </c>
      <c r="I581" s="8">
        <v>38.6666666666667</v>
      </c>
      <c r="J581" s="9">
        <v>0.111717349384203</v>
      </c>
      <c r="K581" s="9">
        <v>0</v>
      </c>
      <c r="L581" s="9">
        <v>0.99443186483891699</v>
      </c>
      <c r="M581" s="9">
        <v>0</v>
      </c>
      <c r="N581" s="10">
        <v>0</v>
      </c>
      <c r="O581" s="10">
        <v>0</v>
      </c>
      <c r="P581" s="10">
        <v>2</v>
      </c>
      <c r="Q581" s="9">
        <v>0.99025956010623095</v>
      </c>
      <c r="R581" s="9">
        <v>4.1723047326858399E-3</v>
      </c>
      <c r="S581" s="9">
        <v>0</v>
      </c>
      <c r="T581" s="10">
        <v>0</v>
      </c>
      <c r="U581" s="10">
        <v>3</v>
      </c>
      <c r="V581" s="10">
        <v>0</v>
      </c>
      <c r="W581" s="10">
        <v>0</v>
      </c>
      <c r="X581" s="10">
        <v>11</v>
      </c>
      <c r="Y581" s="10">
        <v>0</v>
      </c>
      <c r="Z581" s="10">
        <v>0</v>
      </c>
      <c r="AA581" s="10">
        <v>2</v>
      </c>
      <c r="AB581" s="10">
        <v>2</v>
      </c>
      <c r="AC581" s="10">
        <v>15</v>
      </c>
      <c r="AD581" s="7">
        <v>16.2</v>
      </c>
      <c r="AE581" s="10">
        <v>2</v>
      </c>
      <c r="AF581" s="10">
        <v>0</v>
      </c>
      <c r="AG581" s="10">
        <v>0</v>
      </c>
      <c r="AH581" s="10">
        <v>5</v>
      </c>
      <c r="AI581" s="10">
        <v>0</v>
      </c>
      <c r="AJ581" s="10">
        <v>0</v>
      </c>
      <c r="AK581" s="14">
        <v>2</v>
      </c>
      <c r="AL581" s="16">
        <v>0</v>
      </c>
      <c r="AM581" s="17">
        <v>0.20447496855962399</v>
      </c>
      <c r="AN581" s="7">
        <v>1</v>
      </c>
      <c r="AO581" s="7">
        <v>7.3202660731886002</v>
      </c>
      <c r="AP581" s="33">
        <v>1.49681117516332</v>
      </c>
      <c r="AQ581" s="38" t="s">
        <v>1677</v>
      </c>
      <c r="AR581" s="33" t="s">
        <v>1677</v>
      </c>
      <c r="AS581" s="33" t="s">
        <v>1675</v>
      </c>
      <c r="AT581" s="35" t="s">
        <v>1674</v>
      </c>
      <c r="AU581" s="55">
        <f>RANK(AP581,$AP$5:$AP$811,0)</f>
        <v>655</v>
      </c>
      <c r="AV581" s="55">
        <f>RANK(AW581,$AW$5:$AW$811,0)</f>
        <v>577</v>
      </c>
      <c r="AW581" s="55">
        <f>AN581*AO581</f>
        <v>7.3202660731886002</v>
      </c>
    </row>
    <row r="582" spans="3:49" x14ac:dyDescent="0.25">
      <c r="C582" s="19" t="s">
        <v>1014</v>
      </c>
      <c r="D582" s="6" t="s">
        <v>1015</v>
      </c>
      <c r="E582" s="6" t="s">
        <v>11</v>
      </c>
      <c r="F582" s="6" t="s">
        <v>22</v>
      </c>
      <c r="G582" s="13">
        <v>16.046454172760502</v>
      </c>
      <c r="H582" s="11">
        <v>881948</v>
      </c>
      <c r="I582" s="8">
        <v>45.22</v>
      </c>
      <c r="J582" s="9">
        <v>0.69579614899355602</v>
      </c>
      <c r="K582" s="9">
        <v>1.7483874607919801E-2</v>
      </c>
      <c r="L582" s="9">
        <v>0.33939733981511899</v>
      </c>
      <c r="M582" s="9">
        <v>0.22642005924518499</v>
      </c>
      <c r="N582" s="10">
        <v>7</v>
      </c>
      <c r="O582" s="10">
        <v>0</v>
      </c>
      <c r="P582" s="10">
        <v>34</v>
      </c>
      <c r="Q582" s="9">
        <v>0.24526099066476201</v>
      </c>
      <c r="R582" s="9">
        <v>0.33923166504654301</v>
      </c>
      <c r="S582" s="9">
        <v>0.34661354581673298</v>
      </c>
      <c r="T582" s="10">
        <v>179</v>
      </c>
      <c r="U582" s="10">
        <v>102</v>
      </c>
      <c r="V582" s="10">
        <v>0</v>
      </c>
      <c r="W582" s="10">
        <v>0</v>
      </c>
      <c r="X582" s="10">
        <v>235</v>
      </c>
      <c r="Y582" s="10">
        <v>16</v>
      </c>
      <c r="Z582" s="10">
        <v>0</v>
      </c>
      <c r="AA582" s="10">
        <v>6</v>
      </c>
      <c r="AB582" s="10">
        <v>21</v>
      </c>
      <c r="AC582" s="10">
        <v>502</v>
      </c>
      <c r="AD582" s="7">
        <v>27.099206349206298</v>
      </c>
      <c r="AE582" s="10">
        <v>80</v>
      </c>
      <c r="AF582" s="10">
        <v>107</v>
      </c>
      <c r="AG582" s="10">
        <v>25</v>
      </c>
      <c r="AH582" s="10">
        <v>261</v>
      </c>
      <c r="AI582" s="10">
        <v>0</v>
      </c>
      <c r="AJ582" s="10">
        <v>0</v>
      </c>
      <c r="AK582" s="14">
        <v>34</v>
      </c>
      <c r="AL582" s="16">
        <v>0</v>
      </c>
      <c r="AM582" s="17">
        <v>0.50745983621277502</v>
      </c>
      <c r="AN582" s="7">
        <v>1.13003587978227</v>
      </c>
      <c r="AO582" s="7">
        <v>6.3636344949773402</v>
      </c>
      <c r="AP582" s="33">
        <v>3.6492123441325401</v>
      </c>
      <c r="AQ582" s="38" t="s">
        <v>1676</v>
      </c>
      <c r="AR582" s="33" t="s">
        <v>1677</v>
      </c>
      <c r="AS582" s="33" t="s">
        <v>1675</v>
      </c>
      <c r="AT582" s="35" t="s">
        <v>1673</v>
      </c>
      <c r="AU582" s="55">
        <f>RANK(AP582,$AP$5:$AP$811,0)</f>
        <v>494</v>
      </c>
      <c r="AV582" s="55">
        <f>RANK(AW582,$AW$5:$AW$811,0)</f>
        <v>578</v>
      </c>
      <c r="AW582" s="55">
        <f>AN582*AO582</f>
        <v>7.1911353051445204</v>
      </c>
    </row>
    <row r="583" spans="3:49" x14ac:dyDescent="0.25">
      <c r="C583" s="19" t="s">
        <v>1198</v>
      </c>
      <c r="D583" s="6" t="s">
        <v>1199</v>
      </c>
      <c r="E583" s="6" t="s">
        <v>27</v>
      </c>
      <c r="F583" s="6" t="s">
        <v>28</v>
      </c>
      <c r="G583" s="13">
        <v>0.58219233124785097</v>
      </c>
      <c r="H583" s="11">
        <v>361086.33333333198</v>
      </c>
      <c r="I583" s="8">
        <v>46.470588235294102</v>
      </c>
      <c r="J583" s="9">
        <v>2.8092015267195399E-2</v>
      </c>
      <c r="K583" s="9">
        <v>0.14655529487829699</v>
      </c>
      <c r="L583" s="9">
        <v>0</v>
      </c>
      <c r="M583" s="9">
        <v>0.75594442224631198</v>
      </c>
      <c r="N583" s="10">
        <v>0</v>
      </c>
      <c r="O583" s="10">
        <v>0</v>
      </c>
      <c r="P583" s="10">
        <v>4</v>
      </c>
      <c r="Q583" s="9">
        <v>0</v>
      </c>
      <c r="R583" s="9">
        <v>0.90249971712460897</v>
      </c>
      <c r="S583" s="9">
        <v>0.11764705882352899</v>
      </c>
      <c r="T583" s="10">
        <v>6</v>
      </c>
      <c r="U583" s="10">
        <v>3</v>
      </c>
      <c r="V583" s="10">
        <v>0</v>
      </c>
      <c r="W583" s="10">
        <v>0</v>
      </c>
      <c r="X583" s="10">
        <v>12</v>
      </c>
      <c r="Y583" s="10">
        <v>1</v>
      </c>
      <c r="Z583" s="10">
        <v>0</v>
      </c>
      <c r="AA583" s="10">
        <v>1</v>
      </c>
      <c r="AB583" s="10">
        <v>1</v>
      </c>
      <c r="AC583" s="10">
        <v>17</v>
      </c>
      <c r="AD583" s="7">
        <v>4.5</v>
      </c>
      <c r="AE583" s="10">
        <v>1</v>
      </c>
      <c r="AF583" s="10">
        <v>2</v>
      </c>
      <c r="AG583" s="10">
        <v>0</v>
      </c>
      <c r="AH583" s="10">
        <v>6</v>
      </c>
      <c r="AI583" s="10">
        <v>0</v>
      </c>
      <c r="AJ583" s="10">
        <v>0</v>
      </c>
      <c r="AK583" s="14">
        <v>4</v>
      </c>
      <c r="AL583" s="16">
        <v>0</v>
      </c>
      <c r="AM583" s="17">
        <v>0.30433559672361599</v>
      </c>
      <c r="AN583" s="7">
        <v>1.16760785162495</v>
      </c>
      <c r="AO583" s="7">
        <v>6.1374712510710401</v>
      </c>
      <c r="AP583" s="33">
        <v>2.1809174647393901</v>
      </c>
      <c r="AQ583" s="38" t="s">
        <v>1677</v>
      </c>
      <c r="AR583" s="33" t="s">
        <v>1677</v>
      </c>
      <c r="AS583" s="33" t="s">
        <v>1675</v>
      </c>
      <c r="AT583" s="35" t="s">
        <v>1674</v>
      </c>
      <c r="AU583" s="55">
        <f>RANK(AP583,$AP$5:$AP$811,0)</f>
        <v>586</v>
      </c>
      <c r="AV583" s="55">
        <f>RANK(AW583,$AW$5:$AW$811,0)</f>
        <v>579</v>
      </c>
      <c r="AW583" s="55">
        <f>AN583*AO583</f>
        <v>7.1661596218729509</v>
      </c>
    </row>
    <row r="584" spans="3:49" x14ac:dyDescent="0.25">
      <c r="C584" s="19" t="s">
        <v>1242</v>
      </c>
      <c r="D584" s="6" t="s">
        <v>1243</v>
      </c>
      <c r="E584" s="6" t="s">
        <v>11</v>
      </c>
      <c r="F584" s="6" t="s">
        <v>22</v>
      </c>
      <c r="G584" s="13">
        <v>1.9026661011814601</v>
      </c>
      <c r="H584" s="11">
        <v>1249838.66666667</v>
      </c>
      <c r="I584" s="8">
        <v>41.764705882352899</v>
      </c>
      <c r="J584" s="9">
        <v>0.38850369254287398</v>
      </c>
      <c r="K584" s="9">
        <v>0</v>
      </c>
      <c r="L584" s="9">
        <v>0.165165733885619</v>
      </c>
      <c r="M584" s="9">
        <v>0.63810313569936505</v>
      </c>
      <c r="N584" s="10">
        <v>0</v>
      </c>
      <c r="O584" s="10">
        <v>0</v>
      </c>
      <c r="P584" s="10">
        <v>2</v>
      </c>
      <c r="Q584" s="9">
        <v>0.165165733885619</v>
      </c>
      <c r="R584" s="9">
        <v>0.63810313569936505</v>
      </c>
      <c r="S584" s="9">
        <v>0</v>
      </c>
      <c r="T584" s="10">
        <v>0</v>
      </c>
      <c r="U584" s="10">
        <v>1</v>
      </c>
      <c r="V584" s="10">
        <v>0</v>
      </c>
      <c r="W584" s="10">
        <v>0</v>
      </c>
      <c r="X584" s="10">
        <v>14</v>
      </c>
      <c r="Y584" s="10">
        <v>0</v>
      </c>
      <c r="Z584" s="10">
        <v>0</v>
      </c>
      <c r="AA584" s="10">
        <v>0</v>
      </c>
      <c r="AB584" s="10">
        <v>0</v>
      </c>
      <c r="AC584" s="10">
        <v>17</v>
      </c>
      <c r="AD584" s="7">
        <v>42.857142857142897</v>
      </c>
      <c r="AE584" s="10">
        <v>0</v>
      </c>
      <c r="AF584" s="10">
        <v>3</v>
      </c>
      <c r="AG584" s="10">
        <v>2</v>
      </c>
      <c r="AH584" s="10">
        <v>8</v>
      </c>
      <c r="AI584" s="10">
        <v>0</v>
      </c>
      <c r="AJ584" s="10">
        <v>0</v>
      </c>
      <c r="AK584" s="14">
        <v>1</v>
      </c>
      <c r="AL584" s="16">
        <v>0</v>
      </c>
      <c r="AM584" s="17">
        <v>0.27398531646756302</v>
      </c>
      <c r="AN584" s="7">
        <v>1</v>
      </c>
      <c r="AO584" s="7">
        <v>7.15328291046493</v>
      </c>
      <c r="AP584" s="33">
        <v>1.95989448200574</v>
      </c>
      <c r="AQ584" s="38" t="s">
        <v>1677</v>
      </c>
      <c r="AR584" s="33" t="s">
        <v>1677</v>
      </c>
      <c r="AS584" s="33" t="s">
        <v>1675</v>
      </c>
      <c r="AT584" s="35" t="s">
        <v>1674</v>
      </c>
      <c r="AU584" s="55">
        <f>RANK(AP584,$AP$5:$AP$811,0)</f>
        <v>608</v>
      </c>
      <c r="AV584" s="55">
        <f>RANK(AW584,$AW$5:$AW$811,0)</f>
        <v>580</v>
      </c>
      <c r="AW584" s="55">
        <f>AN584*AO584</f>
        <v>7.15328291046493</v>
      </c>
    </row>
    <row r="585" spans="3:49" x14ac:dyDescent="0.25">
      <c r="C585" s="19" t="s">
        <v>1420</v>
      </c>
      <c r="D585" s="6" t="s">
        <v>1421</v>
      </c>
      <c r="E585" s="6" t="s">
        <v>11</v>
      </c>
      <c r="F585" s="6" t="s">
        <v>22</v>
      </c>
      <c r="G585" s="13">
        <v>0.50309203769012001</v>
      </c>
      <c r="H585" s="11">
        <v>1187370</v>
      </c>
      <c r="I585" s="8">
        <v>0</v>
      </c>
      <c r="J585" s="9">
        <v>9.1133686107128603E-2</v>
      </c>
      <c r="K585" s="9">
        <v>0</v>
      </c>
      <c r="L585" s="9">
        <v>0.73935085234097597</v>
      </c>
      <c r="M585" s="9">
        <v>0.101624802849378</v>
      </c>
      <c r="N585" s="10">
        <v>0</v>
      </c>
      <c r="O585" s="10">
        <v>0</v>
      </c>
      <c r="P585" s="10">
        <v>0</v>
      </c>
      <c r="Q585" s="9">
        <v>0.31678235102973101</v>
      </c>
      <c r="R585" s="9">
        <v>0.52419330416062204</v>
      </c>
      <c r="S585" s="9">
        <v>0</v>
      </c>
      <c r="T585" s="10">
        <v>0</v>
      </c>
      <c r="U585" s="10">
        <v>0</v>
      </c>
      <c r="V585" s="10">
        <v>0</v>
      </c>
      <c r="W585" s="10">
        <v>0</v>
      </c>
      <c r="X585" s="10">
        <v>0</v>
      </c>
      <c r="Y585" s="10">
        <v>0</v>
      </c>
      <c r="Z585" s="10">
        <v>0</v>
      </c>
      <c r="AA585" s="10">
        <v>0</v>
      </c>
      <c r="AB585" s="10">
        <v>0</v>
      </c>
      <c r="AC585" s="10">
        <v>0</v>
      </c>
      <c r="AD585" s="7">
        <v>0</v>
      </c>
      <c r="AE585" s="10">
        <v>0</v>
      </c>
      <c r="AF585" s="10">
        <v>0</v>
      </c>
      <c r="AG585" s="10">
        <v>0</v>
      </c>
      <c r="AH585" s="10">
        <v>0</v>
      </c>
      <c r="AI585" s="10">
        <v>0</v>
      </c>
      <c r="AJ585" s="10">
        <v>0</v>
      </c>
      <c r="AK585" s="14">
        <v>0</v>
      </c>
      <c r="AL585" s="16">
        <v>0</v>
      </c>
      <c r="AM585" s="17">
        <v>0.15112631189172801</v>
      </c>
      <c r="AN585" s="7">
        <v>1</v>
      </c>
      <c r="AO585" s="7">
        <v>7.1259439796061903</v>
      </c>
      <c r="AP585" s="33">
        <v>1.0769176323849501</v>
      </c>
      <c r="AQ585" s="38" t="s">
        <v>1677</v>
      </c>
      <c r="AR585" s="33" t="s">
        <v>1677</v>
      </c>
      <c r="AS585" s="33" t="s">
        <v>1675</v>
      </c>
      <c r="AT585" s="35" t="s">
        <v>1674</v>
      </c>
      <c r="AU585" s="55">
        <f>RANK(AP585,$AP$5:$AP$811,0)</f>
        <v>698</v>
      </c>
      <c r="AV585" s="55">
        <f>RANK(AW585,$AW$5:$AW$811,0)</f>
        <v>581</v>
      </c>
      <c r="AW585" s="55">
        <f>AN585*AO585</f>
        <v>7.1259439796061903</v>
      </c>
    </row>
    <row r="586" spans="3:49" x14ac:dyDescent="0.25">
      <c r="C586" s="19" t="s">
        <v>1156</v>
      </c>
      <c r="D586" s="6" t="s">
        <v>1157</v>
      </c>
      <c r="E586" s="6" t="s">
        <v>27</v>
      </c>
      <c r="F586" s="6" t="s">
        <v>28</v>
      </c>
      <c r="G586" s="13">
        <v>3.2689500522127499</v>
      </c>
      <c r="H586" s="11">
        <v>247844</v>
      </c>
      <c r="I586" s="8">
        <v>42.5</v>
      </c>
      <c r="J586" s="9">
        <v>0.32806167302685102</v>
      </c>
      <c r="K586" s="9">
        <v>0</v>
      </c>
      <c r="L586" s="9">
        <v>0.49982948854320702</v>
      </c>
      <c r="M586" s="9">
        <v>5.2574814668797697E-3</v>
      </c>
      <c r="N586" s="10">
        <v>0</v>
      </c>
      <c r="O586" s="10">
        <v>0</v>
      </c>
      <c r="P586" s="10">
        <v>1</v>
      </c>
      <c r="Q586" s="9">
        <v>0.45536084763474399</v>
      </c>
      <c r="R586" s="9">
        <v>5.14653283689974E-2</v>
      </c>
      <c r="S586" s="9">
        <v>0</v>
      </c>
      <c r="T586" s="10">
        <v>0</v>
      </c>
      <c r="U586" s="10">
        <v>0</v>
      </c>
      <c r="V586" s="10">
        <v>0</v>
      </c>
      <c r="W586" s="10">
        <v>0</v>
      </c>
      <c r="X586" s="10">
        <v>4</v>
      </c>
      <c r="Y586" s="10">
        <v>0</v>
      </c>
      <c r="Z586" s="10">
        <v>0</v>
      </c>
      <c r="AA586" s="10">
        <v>0</v>
      </c>
      <c r="AB586" s="10">
        <v>0</v>
      </c>
      <c r="AC586" s="10">
        <v>4</v>
      </c>
      <c r="AD586" s="7">
        <v>52.421052631578902</v>
      </c>
      <c r="AE586" s="10">
        <v>4</v>
      </c>
      <c r="AF586" s="10">
        <v>10</v>
      </c>
      <c r="AG586" s="10">
        <v>3</v>
      </c>
      <c r="AH586" s="10">
        <v>19</v>
      </c>
      <c r="AI586" s="10">
        <v>0</v>
      </c>
      <c r="AJ586" s="10">
        <v>0</v>
      </c>
      <c r="AK586" s="14">
        <v>1</v>
      </c>
      <c r="AL586" s="16">
        <v>0</v>
      </c>
      <c r="AM586" s="17">
        <v>0.34121245489089802</v>
      </c>
      <c r="AN586" s="7">
        <v>1.1628821380243901</v>
      </c>
      <c r="AO586" s="7">
        <v>6.0988911593710604</v>
      </c>
      <c r="AP586" s="33">
        <v>2.4199782245628998</v>
      </c>
      <c r="AQ586" s="38" t="s">
        <v>1676</v>
      </c>
      <c r="AR586" s="33" t="s">
        <v>1677</v>
      </c>
      <c r="AS586" s="33" t="s">
        <v>1675</v>
      </c>
      <c r="AT586" s="35" t="s">
        <v>1674</v>
      </c>
      <c r="AU586" s="55">
        <f>RANK(AP586,$AP$5:$AP$811,0)</f>
        <v>565</v>
      </c>
      <c r="AV586" s="55">
        <f>RANK(AW586,$AW$5:$AW$811,0)</f>
        <v>582</v>
      </c>
      <c r="AW586" s="55">
        <f>AN586*AO586</f>
        <v>7.09229159098747</v>
      </c>
    </row>
    <row r="587" spans="3:49" x14ac:dyDescent="0.25">
      <c r="C587" s="19" t="s">
        <v>1040</v>
      </c>
      <c r="D587" s="6" t="s">
        <v>1041</v>
      </c>
      <c r="E587" s="6" t="s">
        <v>27</v>
      </c>
      <c r="F587" s="6" t="s">
        <v>204</v>
      </c>
      <c r="G587" s="13">
        <v>22.971877543024998</v>
      </c>
      <c r="H587" s="11">
        <v>1059852</v>
      </c>
      <c r="I587" s="8">
        <v>40.6151603498542</v>
      </c>
      <c r="J587" s="9">
        <v>0.479717591124247</v>
      </c>
      <c r="K587" s="9">
        <v>1.97792048346059E-2</v>
      </c>
      <c r="L587" s="9">
        <v>7.3136725169647296E-2</v>
      </c>
      <c r="M587" s="9">
        <v>0.71064056331616399</v>
      </c>
      <c r="N587" s="10">
        <v>2</v>
      </c>
      <c r="O587" s="10">
        <v>0</v>
      </c>
      <c r="P587" s="10">
        <v>42</v>
      </c>
      <c r="Q587" s="9">
        <v>9.4643074168500194E-2</v>
      </c>
      <c r="R587" s="9">
        <v>0.79149396567178498</v>
      </c>
      <c r="S587" s="9">
        <v>7.5801749271137003E-2</v>
      </c>
      <c r="T587" s="10">
        <v>30</v>
      </c>
      <c r="U587" s="10">
        <v>25</v>
      </c>
      <c r="V587" s="10">
        <v>0</v>
      </c>
      <c r="W587" s="10">
        <v>36</v>
      </c>
      <c r="X587" s="10">
        <v>189</v>
      </c>
      <c r="Y587" s="10">
        <v>27</v>
      </c>
      <c r="Z587" s="10">
        <v>8</v>
      </c>
      <c r="AA587" s="10">
        <v>8</v>
      </c>
      <c r="AB587" s="10">
        <v>10</v>
      </c>
      <c r="AC587" s="10">
        <v>343</v>
      </c>
      <c r="AD587" s="7">
        <v>24.274853801169598</v>
      </c>
      <c r="AE587" s="10">
        <v>67</v>
      </c>
      <c r="AF587" s="10">
        <v>24</v>
      </c>
      <c r="AG587" s="10">
        <v>19</v>
      </c>
      <c r="AH587" s="10">
        <v>178</v>
      </c>
      <c r="AI587" s="10">
        <v>0</v>
      </c>
      <c r="AJ587" s="10">
        <v>0</v>
      </c>
      <c r="AK587" s="14">
        <v>42</v>
      </c>
      <c r="AL587" s="16">
        <v>0</v>
      </c>
      <c r="AM587" s="17">
        <v>0.48819085989956801</v>
      </c>
      <c r="AN587" s="7">
        <v>1.04136507413422</v>
      </c>
      <c r="AO587" s="7">
        <v>6.7615315984322404</v>
      </c>
      <c r="AP587" s="33">
        <v>3.4374606399668002</v>
      </c>
      <c r="AQ587" s="38" t="s">
        <v>1676</v>
      </c>
      <c r="AR587" s="33" t="s">
        <v>1677</v>
      </c>
      <c r="AS587" s="33" t="s">
        <v>1675</v>
      </c>
      <c r="AT587" s="35" t="s">
        <v>1673</v>
      </c>
      <c r="AU587" s="55">
        <f>RANK(AP587,$AP$5:$AP$811,0)</f>
        <v>507</v>
      </c>
      <c r="AV587" s="55">
        <f>RANK(AW587,$AW$5:$AW$811,0)</f>
        <v>583</v>
      </c>
      <c r="AW587" s="55">
        <f>AN587*AO587</f>
        <v>7.0412228542622612</v>
      </c>
    </row>
    <row r="588" spans="3:49" x14ac:dyDescent="0.25">
      <c r="C588" s="19" t="s">
        <v>932</v>
      </c>
      <c r="D588" s="6" t="s">
        <v>933</v>
      </c>
      <c r="E588" s="6" t="s">
        <v>27</v>
      </c>
      <c r="F588" s="6" t="s">
        <v>115</v>
      </c>
      <c r="G588" s="13">
        <v>1.23508844439398</v>
      </c>
      <c r="H588" s="11">
        <v>613031.33333333302</v>
      </c>
      <c r="I588" s="8">
        <v>42.327586206896598</v>
      </c>
      <c r="J588" s="9">
        <v>8.8033444695528706E-2</v>
      </c>
      <c r="K588" s="9">
        <v>0</v>
      </c>
      <c r="L588" s="9">
        <v>0.53253311341139498</v>
      </c>
      <c r="M588" s="9">
        <v>0.36392273476499798</v>
      </c>
      <c r="N588" s="10">
        <v>2</v>
      </c>
      <c r="O588" s="10">
        <v>0</v>
      </c>
      <c r="P588" s="10">
        <v>4</v>
      </c>
      <c r="Q588" s="9">
        <v>0.53253311341139498</v>
      </c>
      <c r="R588" s="9">
        <v>0.46746688658860402</v>
      </c>
      <c r="S588" s="9">
        <v>0.18965517241379201</v>
      </c>
      <c r="T588" s="10">
        <v>3</v>
      </c>
      <c r="U588" s="10">
        <v>20</v>
      </c>
      <c r="V588" s="10">
        <v>0</v>
      </c>
      <c r="W588" s="10">
        <v>2</v>
      </c>
      <c r="X588" s="10">
        <v>23</v>
      </c>
      <c r="Y588" s="10">
        <v>8</v>
      </c>
      <c r="Z588" s="10">
        <v>0</v>
      </c>
      <c r="AA588" s="10">
        <v>2</v>
      </c>
      <c r="AB588" s="10">
        <v>2</v>
      </c>
      <c r="AC588" s="10">
        <v>58</v>
      </c>
      <c r="AD588" s="7">
        <v>0</v>
      </c>
      <c r="AE588" s="10">
        <v>7</v>
      </c>
      <c r="AF588" s="10">
        <v>7</v>
      </c>
      <c r="AG588" s="10">
        <v>7</v>
      </c>
      <c r="AH588" s="10">
        <v>22</v>
      </c>
      <c r="AI588" s="10">
        <v>0</v>
      </c>
      <c r="AJ588" s="10">
        <v>0</v>
      </c>
      <c r="AK588" s="14">
        <v>4</v>
      </c>
      <c r="AL588" s="16">
        <v>1</v>
      </c>
      <c r="AM588" s="17">
        <v>0.63390637139395101</v>
      </c>
      <c r="AN588" s="7">
        <v>1</v>
      </c>
      <c r="AO588" s="7">
        <v>7.04090222741746</v>
      </c>
      <c r="AP588" s="33">
        <v>4.4632727823217904</v>
      </c>
      <c r="AQ588" s="38" t="s">
        <v>1676</v>
      </c>
      <c r="AR588" s="33" t="s">
        <v>1677</v>
      </c>
      <c r="AS588" s="33" t="s">
        <v>1675</v>
      </c>
      <c r="AT588" s="35" t="s">
        <v>1673</v>
      </c>
      <c r="AU588" s="55">
        <f>RANK(AP588,$AP$5:$AP$811,0)</f>
        <v>453</v>
      </c>
      <c r="AV588" s="55">
        <f>RANK(AW588,$AW$5:$AW$811,0)</f>
        <v>584</v>
      </c>
      <c r="AW588" s="55">
        <f>AN588*AO588</f>
        <v>7.04090222741746</v>
      </c>
    </row>
    <row r="589" spans="3:49" x14ac:dyDescent="0.25">
      <c r="C589" s="19" t="s">
        <v>938</v>
      </c>
      <c r="D589" s="6" t="s">
        <v>939</v>
      </c>
      <c r="E589" s="6" t="s">
        <v>27</v>
      </c>
      <c r="F589" s="6" t="s">
        <v>115</v>
      </c>
      <c r="G589" s="13">
        <v>13.8280234677562</v>
      </c>
      <c r="H589" s="11">
        <v>910023.66666666698</v>
      </c>
      <c r="I589" s="8">
        <v>44.5</v>
      </c>
      <c r="J589" s="9">
        <v>0.22412966321340699</v>
      </c>
      <c r="K589" s="9">
        <v>7.2836107586076906E-2</v>
      </c>
      <c r="L589" s="9">
        <v>0.44049633065820698</v>
      </c>
      <c r="M589" s="9">
        <v>0.36047053982621702</v>
      </c>
      <c r="N589" s="10">
        <v>8</v>
      </c>
      <c r="O589" s="10">
        <v>0</v>
      </c>
      <c r="P589" s="10">
        <v>47</v>
      </c>
      <c r="Q589" s="9">
        <v>0.385880449811974</v>
      </c>
      <c r="R589" s="9">
        <v>0.57448229259481798</v>
      </c>
      <c r="S589" s="9">
        <v>0.114052953156823</v>
      </c>
      <c r="T589" s="10">
        <v>126</v>
      </c>
      <c r="U589" s="10">
        <v>142</v>
      </c>
      <c r="V589" s="10">
        <v>0</v>
      </c>
      <c r="W589" s="10">
        <v>5</v>
      </c>
      <c r="X589" s="10">
        <v>232</v>
      </c>
      <c r="Y589" s="10">
        <v>41</v>
      </c>
      <c r="Z589" s="10">
        <v>20</v>
      </c>
      <c r="AA589" s="10">
        <v>14</v>
      </c>
      <c r="AB589" s="10">
        <v>23</v>
      </c>
      <c r="AC589" s="10">
        <v>491</v>
      </c>
      <c r="AD589" s="7">
        <v>2.0973451327433601</v>
      </c>
      <c r="AE589" s="10">
        <v>57</v>
      </c>
      <c r="AF589" s="10">
        <v>82</v>
      </c>
      <c r="AG589" s="10">
        <v>31</v>
      </c>
      <c r="AH589" s="10">
        <v>237</v>
      </c>
      <c r="AI589" s="10">
        <v>0</v>
      </c>
      <c r="AJ589" s="10">
        <v>0</v>
      </c>
      <c r="AK589" s="14">
        <v>47</v>
      </c>
      <c r="AL589" s="16">
        <v>0</v>
      </c>
      <c r="AM589" s="17">
        <v>0.628216005831844</v>
      </c>
      <c r="AN589" s="7">
        <v>1</v>
      </c>
      <c r="AO589" s="7">
        <v>7.0257802140935404</v>
      </c>
      <c r="AP589" s="33">
        <v>4.4137075839502398</v>
      </c>
      <c r="AQ589" s="38" t="s">
        <v>1676</v>
      </c>
      <c r="AR589" s="33" t="s">
        <v>1677</v>
      </c>
      <c r="AS589" s="33" t="s">
        <v>1675</v>
      </c>
      <c r="AT589" s="35" t="s">
        <v>1673</v>
      </c>
      <c r="AU589" s="55">
        <f>RANK(AP589,$AP$5:$AP$811,0)</f>
        <v>456</v>
      </c>
      <c r="AV589" s="55">
        <f>RANK(AW589,$AW$5:$AW$811,0)</f>
        <v>585</v>
      </c>
      <c r="AW589" s="55">
        <f>AN589*AO589</f>
        <v>7.0257802140935404</v>
      </c>
    </row>
    <row r="590" spans="3:49" x14ac:dyDescent="0.25">
      <c r="C590" s="19" t="s">
        <v>1186</v>
      </c>
      <c r="D590" s="6" t="s">
        <v>1187</v>
      </c>
      <c r="E590" s="6" t="s">
        <v>11</v>
      </c>
      <c r="F590" s="6" t="s">
        <v>12</v>
      </c>
      <c r="G590" s="13">
        <v>2.6838599310149198</v>
      </c>
      <c r="H590" s="11">
        <v>971672</v>
      </c>
      <c r="I590" s="8">
        <v>44</v>
      </c>
      <c r="J590" s="9">
        <v>0.94027864368187597</v>
      </c>
      <c r="K590" s="9">
        <v>0</v>
      </c>
      <c r="L590" s="9">
        <v>2.9922752519091499E-2</v>
      </c>
      <c r="M590" s="9">
        <v>0.46136955797551499</v>
      </c>
      <c r="N590" s="10">
        <v>0</v>
      </c>
      <c r="O590" s="10">
        <v>0</v>
      </c>
      <c r="P590" s="10">
        <v>1</v>
      </c>
      <c r="Q590" s="9">
        <v>2.9922752519091499E-2</v>
      </c>
      <c r="R590" s="9">
        <v>0.46136955797551499</v>
      </c>
      <c r="S590" s="9">
        <v>0.15</v>
      </c>
      <c r="T590" s="10">
        <v>3</v>
      </c>
      <c r="U590" s="10">
        <v>3</v>
      </c>
      <c r="V590" s="10">
        <v>0</v>
      </c>
      <c r="W590" s="10">
        <v>0</v>
      </c>
      <c r="X590" s="10">
        <v>16</v>
      </c>
      <c r="Y590" s="10">
        <v>0</v>
      </c>
      <c r="Z590" s="10">
        <v>0</v>
      </c>
      <c r="AA590" s="10">
        <v>0</v>
      </c>
      <c r="AB590" s="10">
        <v>0</v>
      </c>
      <c r="AC590" s="10">
        <v>20</v>
      </c>
      <c r="AD590" s="7">
        <v>56</v>
      </c>
      <c r="AE590" s="10">
        <v>1</v>
      </c>
      <c r="AF590" s="10">
        <v>1</v>
      </c>
      <c r="AG590" s="10">
        <v>2</v>
      </c>
      <c r="AH590" s="10">
        <v>4</v>
      </c>
      <c r="AI590" s="10">
        <v>0</v>
      </c>
      <c r="AJ590" s="10">
        <v>0</v>
      </c>
      <c r="AK590" s="14">
        <v>1</v>
      </c>
      <c r="AL590" s="16">
        <v>0</v>
      </c>
      <c r="AM590" s="17">
        <v>0.330549723326788</v>
      </c>
      <c r="AN590" s="7">
        <v>1</v>
      </c>
      <c r="AO590" s="7">
        <v>6.9911059749652598</v>
      </c>
      <c r="AP590" s="33">
        <v>2.3109081457730198</v>
      </c>
      <c r="AQ590" s="38" t="s">
        <v>1676</v>
      </c>
      <c r="AR590" s="33" t="s">
        <v>1677</v>
      </c>
      <c r="AS590" s="33" t="s">
        <v>1675</v>
      </c>
      <c r="AT590" s="35" t="s">
        <v>1674</v>
      </c>
      <c r="AU590" s="55">
        <f>RANK(AP590,$AP$5:$AP$811,0)</f>
        <v>580</v>
      </c>
      <c r="AV590" s="55">
        <f>RANK(AW590,$AW$5:$AW$811,0)</f>
        <v>586</v>
      </c>
      <c r="AW590" s="55">
        <f>AN590*AO590</f>
        <v>6.9911059749652598</v>
      </c>
    </row>
    <row r="591" spans="3:49" x14ac:dyDescent="0.25">
      <c r="C591" s="19" t="s">
        <v>1224</v>
      </c>
      <c r="D591" s="6" t="s">
        <v>1225</v>
      </c>
      <c r="E591" s="6" t="s">
        <v>11</v>
      </c>
      <c r="F591" s="6" t="s">
        <v>12</v>
      </c>
      <c r="G591" s="13">
        <v>0.101319632490127</v>
      </c>
      <c r="H591" s="11">
        <v>793294.33333333302</v>
      </c>
      <c r="I591" s="8">
        <v>47.142857142857103</v>
      </c>
      <c r="J591" s="9">
        <v>0.27356301255463999</v>
      </c>
      <c r="K591" s="9">
        <v>0</v>
      </c>
      <c r="L591" s="9">
        <v>0</v>
      </c>
      <c r="M591" s="9">
        <v>1</v>
      </c>
      <c r="N591" s="10">
        <v>0</v>
      </c>
      <c r="O591" s="10">
        <v>0</v>
      </c>
      <c r="P591" s="10">
        <v>2</v>
      </c>
      <c r="Q591" s="9">
        <v>0</v>
      </c>
      <c r="R591" s="9">
        <v>1</v>
      </c>
      <c r="S591" s="9">
        <v>0.214285714285714</v>
      </c>
      <c r="T591" s="10">
        <v>5</v>
      </c>
      <c r="U591" s="10">
        <v>3</v>
      </c>
      <c r="V591" s="10">
        <v>0</v>
      </c>
      <c r="W591" s="10">
        <v>0</v>
      </c>
      <c r="X591" s="10">
        <v>3</v>
      </c>
      <c r="Y591" s="10">
        <v>7</v>
      </c>
      <c r="Z591" s="10">
        <v>0</v>
      </c>
      <c r="AA591" s="10">
        <v>0</v>
      </c>
      <c r="AB591" s="10">
        <v>1</v>
      </c>
      <c r="AC591" s="10">
        <v>14</v>
      </c>
      <c r="AD591" s="7">
        <v>31.1428571428571</v>
      </c>
      <c r="AE591" s="10">
        <v>2</v>
      </c>
      <c r="AF591" s="10">
        <v>2</v>
      </c>
      <c r="AG591" s="10">
        <v>1</v>
      </c>
      <c r="AH591" s="10">
        <v>7</v>
      </c>
      <c r="AI591" s="10">
        <v>0</v>
      </c>
      <c r="AJ591" s="10">
        <v>0</v>
      </c>
      <c r="AK591" s="14">
        <v>2</v>
      </c>
      <c r="AL591" s="16">
        <v>1</v>
      </c>
      <c r="AM591" s="17">
        <v>0.29362903114003203</v>
      </c>
      <c r="AN591" s="7">
        <v>1</v>
      </c>
      <c r="AO591" s="7">
        <v>6.9815142304740503</v>
      </c>
      <c r="AP591" s="33">
        <v>2.04997525938444</v>
      </c>
      <c r="AQ591" s="38" t="s">
        <v>1677</v>
      </c>
      <c r="AR591" s="33" t="s">
        <v>1677</v>
      </c>
      <c r="AS591" s="33" t="s">
        <v>1675</v>
      </c>
      <c r="AT591" s="35" t="s">
        <v>1674</v>
      </c>
      <c r="AU591" s="55">
        <f>RANK(AP591,$AP$5:$AP$811,0)</f>
        <v>599</v>
      </c>
      <c r="AV591" s="55">
        <f>RANK(AW591,$AW$5:$AW$811,0)</f>
        <v>587</v>
      </c>
      <c r="AW591" s="55">
        <f>AN591*AO591</f>
        <v>6.9815142304740503</v>
      </c>
    </row>
    <row r="592" spans="3:49" x14ac:dyDescent="0.25">
      <c r="C592" s="19" t="s">
        <v>1228</v>
      </c>
      <c r="D592" s="6" t="s">
        <v>1229</v>
      </c>
      <c r="E592" s="6" t="s">
        <v>89</v>
      </c>
      <c r="F592" s="6" t="s">
        <v>90</v>
      </c>
      <c r="G592" s="13">
        <v>34.5923757168813</v>
      </c>
      <c r="H592" s="11">
        <v>62243</v>
      </c>
      <c r="I592" s="8">
        <v>40.017921146953398</v>
      </c>
      <c r="J592" s="9">
        <v>0.33337766133615299</v>
      </c>
      <c r="K592" s="9">
        <v>4.7867444544817998E-2</v>
      </c>
      <c r="L592" s="9">
        <v>0.628474577063732</v>
      </c>
      <c r="M592" s="9">
        <v>7.22011017334456E-2</v>
      </c>
      <c r="N592" s="10">
        <v>1</v>
      </c>
      <c r="O592" s="10">
        <v>1</v>
      </c>
      <c r="P592" s="10">
        <v>27</v>
      </c>
      <c r="Q592" s="9">
        <v>0.585135479082874</v>
      </c>
      <c r="R592" s="9">
        <v>0.16850881865489001</v>
      </c>
      <c r="S592" s="9">
        <v>0.249122807017544</v>
      </c>
      <c r="T592" s="10">
        <v>30</v>
      </c>
      <c r="U592" s="10">
        <v>41</v>
      </c>
      <c r="V592" s="10">
        <v>0</v>
      </c>
      <c r="W592" s="10">
        <v>24</v>
      </c>
      <c r="X592" s="10">
        <v>284</v>
      </c>
      <c r="Y592" s="10">
        <v>29</v>
      </c>
      <c r="Z592" s="10">
        <v>0</v>
      </c>
      <c r="AA592" s="10">
        <v>6</v>
      </c>
      <c r="AB592" s="10">
        <v>16</v>
      </c>
      <c r="AC592" s="10">
        <v>570</v>
      </c>
      <c r="AD592" s="7">
        <v>16.9305555555556</v>
      </c>
      <c r="AE592" s="10">
        <v>55</v>
      </c>
      <c r="AF592" s="10">
        <v>29</v>
      </c>
      <c r="AG592" s="10">
        <v>3</v>
      </c>
      <c r="AH592" s="10">
        <v>165</v>
      </c>
      <c r="AI592" s="10">
        <v>0</v>
      </c>
      <c r="AJ592" s="10">
        <v>0</v>
      </c>
      <c r="AK592" s="14">
        <v>27</v>
      </c>
      <c r="AL592" s="16">
        <v>0</v>
      </c>
      <c r="AM592" s="17">
        <v>0.29197349080795898</v>
      </c>
      <c r="AN592" s="7">
        <v>2.3843886910077399</v>
      </c>
      <c r="AO592" s="7">
        <v>2.9221754211629301</v>
      </c>
      <c r="AP592" s="33">
        <v>2.0343550864894002</v>
      </c>
      <c r="AQ592" s="38" t="s">
        <v>1677</v>
      </c>
      <c r="AR592" s="33" t="s">
        <v>1677</v>
      </c>
      <c r="AS592" s="33" t="s">
        <v>1677</v>
      </c>
      <c r="AT592" s="35" t="s">
        <v>1674</v>
      </c>
      <c r="AU592" s="55">
        <f>RANK(AP592,$AP$5:$AP$811,0)</f>
        <v>601</v>
      </c>
      <c r="AV592" s="55">
        <f>RANK(AW592,$AW$5:$AW$811,0)</f>
        <v>588</v>
      </c>
      <c r="AW592" s="55">
        <f>AN592*AO592</f>
        <v>6.9676020273616697</v>
      </c>
    </row>
    <row r="593" spans="3:49" x14ac:dyDescent="0.25">
      <c r="C593" s="19" t="s">
        <v>948</v>
      </c>
      <c r="D593" s="6" t="s">
        <v>949</v>
      </c>
      <c r="E593" s="6" t="s">
        <v>11</v>
      </c>
      <c r="F593" s="6" t="s">
        <v>144</v>
      </c>
      <c r="G593" s="13">
        <v>5.9476779962575401</v>
      </c>
      <c r="H593" s="11">
        <v>821930</v>
      </c>
      <c r="I593" s="8">
        <v>43.225806451612897</v>
      </c>
      <c r="J593" s="9">
        <v>0</v>
      </c>
      <c r="K593" s="9">
        <v>0</v>
      </c>
      <c r="L593" s="9">
        <v>0.55142088023270697</v>
      </c>
      <c r="M593" s="9">
        <v>0.25831297227416899</v>
      </c>
      <c r="N593" s="10">
        <v>5</v>
      </c>
      <c r="O593" s="10">
        <v>0</v>
      </c>
      <c r="P593" s="10">
        <v>7</v>
      </c>
      <c r="Q593" s="9">
        <v>0.39764234532104498</v>
      </c>
      <c r="R593" s="9">
        <v>0.41209150718583099</v>
      </c>
      <c r="S593" s="9">
        <v>0.154838709677419</v>
      </c>
      <c r="T593" s="10">
        <v>12</v>
      </c>
      <c r="U593" s="10">
        <v>23</v>
      </c>
      <c r="V593" s="10">
        <v>0</v>
      </c>
      <c r="W593" s="10">
        <v>1</v>
      </c>
      <c r="X593" s="10">
        <v>87</v>
      </c>
      <c r="Y593" s="10">
        <v>2</v>
      </c>
      <c r="Z593" s="10">
        <v>0</v>
      </c>
      <c r="AA593" s="10">
        <v>1</v>
      </c>
      <c r="AB593" s="10">
        <v>1</v>
      </c>
      <c r="AC593" s="10">
        <v>155</v>
      </c>
      <c r="AD593" s="7">
        <v>16.8333333333333</v>
      </c>
      <c r="AE593" s="10">
        <v>17</v>
      </c>
      <c r="AF593" s="10">
        <v>18</v>
      </c>
      <c r="AG593" s="10">
        <v>1</v>
      </c>
      <c r="AH593" s="10">
        <v>49</v>
      </c>
      <c r="AI593" s="10">
        <v>0</v>
      </c>
      <c r="AJ593" s="10">
        <v>0</v>
      </c>
      <c r="AK593" s="14">
        <v>7</v>
      </c>
      <c r="AL593" s="16">
        <v>0</v>
      </c>
      <c r="AM593" s="17">
        <v>0.62058425021058095</v>
      </c>
      <c r="AN593" s="7">
        <v>1</v>
      </c>
      <c r="AO593" s="7">
        <v>6.9552108327088202</v>
      </c>
      <c r="AP593" s="33">
        <v>4.3162942996731104</v>
      </c>
      <c r="AQ593" s="38" t="s">
        <v>1676</v>
      </c>
      <c r="AR593" s="33" t="s">
        <v>1677</v>
      </c>
      <c r="AS593" s="33" t="s">
        <v>1675</v>
      </c>
      <c r="AT593" s="35" t="s">
        <v>1673</v>
      </c>
      <c r="AU593" s="55">
        <f>RANK(AP593,$AP$5:$AP$811,0)</f>
        <v>461</v>
      </c>
      <c r="AV593" s="55">
        <f>RANK(AW593,$AW$5:$AW$811,0)</f>
        <v>589</v>
      </c>
      <c r="AW593" s="55">
        <f>AN593*AO593</f>
        <v>6.9552108327088202</v>
      </c>
    </row>
    <row r="594" spans="3:49" x14ac:dyDescent="0.25">
      <c r="C594" s="19" t="s">
        <v>1282</v>
      </c>
      <c r="D594" s="6" t="s">
        <v>1283</v>
      </c>
      <c r="E594" s="6" t="s">
        <v>15</v>
      </c>
      <c r="F594" s="6" t="s">
        <v>39</v>
      </c>
      <c r="G594" s="13">
        <v>15.776847995636601</v>
      </c>
      <c r="H594" s="11">
        <v>980007.66666666698</v>
      </c>
      <c r="I594" s="8">
        <v>42.234375</v>
      </c>
      <c r="J594" s="9">
        <v>0.73736361666112404</v>
      </c>
      <c r="K594" s="9">
        <v>1.7383413567278901E-3</v>
      </c>
      <c r="L594" s="9">
        <v>0.61824079627463402</v>
      </c>
      <c r="M594" s="9">
        <v>0.17198622791937301</v>
      </c>
      <c r="N594" s="10">
        <v>2</v>
      </c>
      <c r="O594" s="10">
        <v>0</v>
      </c>
      <c r="P594" s="10">
        <v>13</v>
      </c>
      <c r="Q594" s="9">
        <v>0.61997913763136203</v>
      </c>
      <c r="R594" s="9">
        <v>0.17198622791937301</v>
      </c>
      <c r="S594" s="9">
        <v>3.125E-2</v>
      </c>
      <c r="T594" s="10">
        <v>24</v>
      </c>
      <c r="U594" s="10">
        <v>189</v>
      </c>
      <c r="V594" s="10">
        <v>1</v>
      </c>
      <c r="W594" s="10">
        <v>0</v>
      </c>
      <c r="X594" s="10">
        <v>43</v>
      </c>
      <c r="Y594" s="10">
        <v>39</v>
      </c>
      <c r="Z594" s="10">
        <v>0</v>
      </c>
      <c r="AA594" s="10">
        <v>1</v>
      </c>
      <c r="AB594" s="10">
        <v>3</v>
      </c>
      <c r="AC594" s="10">
        <v>320</v>
      </c>
      <c r="AD594" s="7">
        <v>52.854838709677402</v>
      </c>
      <c r="AE594" s="10">
        <v>59</v>
      </c>
      <c r="AF594" s="10">
        <v>30</v>
      </c>
      <c r="AG594" s="10">
        <v>3</v>
      </c>
      <c r="AH594" s="10">
        <v>133</v>
      </c>
      <c r="AI594" s="10">
        <v>0</v>
      </c>
      <c r="AJ594" s="10">
        <v>2</v>
      </c>
      <c r="AK594" s="14">
        <v>13</v>
      </c>
      <c r="AL594" s="16">
        <v>0</v>
      </c>
      <c r="AM594" s="17">
        <v>0.25729783567862202</v>
      </c>
      <c r="AN594" s="7">
        <v>1</v>
      </c>
      <c r="AO594" s="7">
        <v>6.88251026579632</v>
      </c>
      <c r="AP594" s="33">
        <v>1.7708549954252899</v>
      </c>
      <c r="AQ594" s="38" t="s">
        <v>1677</v>
      </c>
      <c r="AR594" s="33" t="s">
        <v>1677</v>
      </c>
      <c r="AS594" s="33" t="s">
        <v>1675</v>
      </c>
      <c r="AT594" s="35" t="s">
        <v>1674</v>
      </c>
      <c r="AU594" s="55">
        <f>RANK(AP594,$AP$5:$AP$811,0)</f>
        <v>628</v>
      </c>
      <c r="AV594" s="55">
        <f>RANK(AW594,$AW$5:$AW$811,0)</f>
        <v>590</v>
      </c>
      <c r="AW594" s="55">
        <f>AN594*AO594</f>
        <v>6.88251026579632</v>
      </c>
    </row>
    <row r="595" spans="3:49" x14ac:dyDescent="0.25">
      <c r="C595" s="19" t="s">
        <v>1116</v>
      </c>
      <c r="D595" s="6" t="s">
        <v>1117</v>
      </c>
      <c r="E595" s="6" t="s">
        <v>11</v>
      </c>
      <c r="F595" s="6" t="s">
        <v>144</v>
      </c>
      <c r="G595" s="13">
        <v>0.53646859150411996</v>
      </c>
      <c r="H595" s="11">
        <v>356371.66666666698</v>
      </c>
      <c r="I595" s="8">
        <v>46.346153846153697</v>
      </c>
      <c r="J595" s="9">
        <v>2.3866027946376201E-2</v>
      </c>
      <c r="K595" s="9">
        <v>0</v>
      </c>
      <c r="L595" s="9">
        <v>0.23349469929916</v>
      </c>
      <c r="M595" s="9">
        <v>0.23758369161621201</v>
      </c>
      <c r="N595" s="10">
        <v>0</v>
      </c>
      <c r="O595" s="10">
        <v>0</v>
      </c>
      <c r="P595" s="10">
        <v>0</v>
      </c>
      <c r="Q595" s="9">
        <v>0.23349469929916</v>
      </c>
      <c r="R595" s="9">
        <v>0.679247964024557</v>
      </c>
      <c r="S595" s="9">
        <v>0.19230769230769101</v>
      </c>
      <c r="T595" s="10">
        <v>11</v>
      </c>
      <c r="U595" s="10">
        <v>2</v>
      </c>
      <c r="V595" s="10">
        <v>0</v>
      </c>
      <c r="W595" s="10">
        <v>1</v>
      </c>
      <c r="X595" s="10">
        <v>14</v>
      </c>
      <c r="Y595" s="10">
        <v>3</v>
      </c>
      <c r="Z595" s="10">
        <v>0</v>
      </c>
      <c r="AA595" s="10">
        <v>2</v>
      </c>
      <c r="AB595" s="10">
        <v>4</v>
      </c>
      <c r="AC595" s="10">
        <v>26</v>
      </c>
      <c r="AD595" s="7">
        <v>26.875</v>
      </c>
      <c r="AE595" s="10">
        <v>2</v>
      </c>
      <c r="AF595" s="10">
        <v>4</v>
      </c>
      <c r="AG595" s="10">
        <v>1</v>
      </c>
      <c r="AH595" s="10">
        <v>8</v>
      </c>
      <c r="AI595" s="10">
        <v>0</v>
      </c>
      <c r="AJ595" s="10">
        <v>0</v>
      </c>
      <c r="AK595" s="14">
        <v>0</v>
      </c>
      <c r="AL595" s="16">
        <v>0</v>
      </c>
      <c r="AM595" s="17">
        <v>0.393833722100146</v>
      </c>
      <c r="AN595" s="7">
        <v>1</v>
      </c>
      <c r="AO595" s="7">
        <v>6.86977962702995</v>
      </c>
      <c r="AP595" s="33">
        <v>2.7055508805209598</v>
      </c>
      <c r="AQ595" s="38" t="s">
        <v>1676</v>
      </c>
      <c r="AR595" s="33" t="s">
        <v>1677</v>
      </c>
      <c r="AS595" s="33" t="s">
        <v>1675</v>
      </c>
      <c r="AT595" s="35" t="s">
        <v>1674</v>
      </c>
      <c r="AU595" s="55">
        <f>RANK(AP595,$AP$5:$AP$811,0)</f>
        <v>545</v>
      </c>
      <c r="AV595" s="55">
        <f>RANK(AW595,$AW$5:$AW$811,0)</f>
        <v>591</v>
      </c>
      <c r="AW595" s="55">
        <f>AN595*AO595</f>
        <v>6.86977962702995</v>
      </c>
    </row>
    <row r="596" spans="3:49" x14ac:dyDescent="0.25">
      <c r="C596" s="19" t="s">
        <v>1438</v>
      </c>
      <c r="D596" s="6" t="s">
        <v>1439</v>
      </c>
      <c r="E596" s="6" t="s">
        <v>11</v>
      </c>
      <c r="F596" s="6" t="s">
        <v>12</v>
      </c>
      <c r="G596" s="13">
        <v>6.6131210337247101E-2</v>
      </c>
      <c r="H596" s="11">
        <v>581015</v>
      </c>
      <c r="I596" s="8">
        <v>0</v>
      </c>
      <c r="J596" s="9">
        <v>1.8418828067071201E-2</v>
      </c>
      <c r="K596" s="9">
        <v>0</v>
      </c>
      <c r="L596" s="9">
        <v>0</v>
      </c>
      <c r="M596" s="9">
        <v>1</v>
      </c>
      <c r="N596" s="10">
        <v>0</v>
      </c>
      <c r="O596" s="10">
        <v>0</v>
      </c>
      <c r="P596" s="10">
        <v>0</v>
      </c>
      <c r="Q596" s="9">
        <v>0</v>
      </c>
      <c r="R596" s="9">
        <v>1</v>
      </c>
      <c r="S596" s="9">
        <v>0</v>
      </c>
      <c r="T596" s="10">
        <v>0</v>
      </c>
      <c r="U596" s="10">
        <v>0</v>
      </c>
      <c r="V596" s="10">
        <v>0</v>
      </c>
      <c r="W596" s="10">
        <v>0</v>
      </c>
      <c r="X596" s="10">
        <v>0</v>
      </c>
      <c r="Y596" s="10">
        <v>0</v>
      </c>
      <c r="Z596" s="10">
        <v>0</v>
      </c>
      <c r="AA596" s="10">
        <v>0</v>
      </c>
      <c r="AB596" s="10">
        <v>0</v>
      </c>
      <c r="AC596" s="10">
        <v>0</v>
      </c>
      <c r="AD596" s="7">
        <v>0</v>
      </c>
      <c r="AE596" s="10">
        <v>0</v>
      </c>
      <c r="AF596" s="10">
        <v>0</v>
      </c>
      <c r="AG596" s="10">
        <v>0</v>
      </c>
      <c r="AH596" s="10">
        <v>0</v>
      </c>
      <c r="AI596" s="10">
        <v>0</v>
      </c>
      <c r="AJ596" s="10">
        <v>0</v>
      </c>
      <c r="AK596" s="14">
        <v>0</v>
      </c>
      <c r="AL596" s="16">
        <v>0</v>
      </c>
      <c r="AM596" s="17">
        <v>0.15069412519839301</v>
      </c>
      <c r="AN596" s="7">
        <v>1</v>
      </c>
      <c r="AO596" s="7">
        <v>6.8577281469816498</v>
      </c>
      <c r="AP596" s="33">
        <v>1.0334193439578001</v>
      </c>
      <c r="AQ596" s="38" t="s">
        <v>1677</v>
      </c>
      <c r="AR596" s="33" t="s">
        <v>1677</v>
      </c>
      <c r="AS596" s="33" t="s">
        <v>1675</v>
      </c>
      <c r="AT596" s="35" t="s">
        <v>1674</v>
      </c>
      <c r="AU596" s="55">
        <f>RANK(AP596,$AP$5:$AP$811,0)</f>
        <v>707</v>
      </c>
      <c r="AV596" s="55">
        <f>RANK(AW596,$AW$5:$AW$811,0)</f>
        <v>592</v>
      </c>
      <c r="AW596" s="55">
        <f>AN596*AO596</f>
        <v>6.8577281469816498</v>
      </c>
    </row>
    <row r="597" spans="3:49" x14ac:dyDescent="0.25">
      <c r="C597" s="19" t="s">
        <v>1306</v>
      </c>
      <c r="D597" s="6" t="s">
        <v>1307</v>
      </c>
      <c r="E597" s="6" t="s">
        <v>11</v>
      </c>
      <c r="F597" s="6" t="s">
        <v>144</v>
      </c>
      <c r="G597" s="13">
        <v>0.46610222567762499</v>
      </c>
      <c r="H597" s="11">
        <v>127718.33333333299</v>
      </c>
      <c r="I597" s="8">
        <v>45</v>
      </c>
      <c r="J597" s="9">
        <v>0</v>
      </c>
      <c r="K597" s="9">
        <v>0</v>
      </c>
      <c r="L597" s="9">
        <v>0.99347442280865905</v>
      </c>
      <c r="M597" s="9">
        <v>0</v>
      </c>
      <c r="N597" s="10">
        <v>1</v>
      </c>
      <c r="O597" s="10">
        <v>0</v>
      </c>
      <c r="P597" s="10">
        <v>0</v>
      </c>
      <c r="Q597" s="9">
        <v>0.46877531600410599</v>
      </c>
      <c r="R597" s="9">
        <v>0.52817561369755495</v>
      </c>
      <c r="S597" s="9">
        <v>0.42857142857142799</v>
      </c>
      <c r="T597" s="10">
        <v>2</v>
      </c>
      <c r="U597" s="10">
        <v>2</v>
      </c>
      <c r="V597" s="10">
        <v>0</v>
      </c>
      <c r="W597" s="10">
        <v>0</v>
      </c>
      <c r="X597" s="10">
        <v>1</v>
      </c>
      <c r="Y597" s="10">
        <v>1</v>
      </c>
      <c r="Z597" s="10">
        <v>0</v>
      </c>
      <c r="AA597" s="10">
        <v>0</v>
      </c>
      <c r="AB597" s="10">
        <v>0</v>
      </c>
      <c r="AC597" s="10">
        <v>7</v>
      </c>
      <c r="AD597" s="7">
        <v>70</v>
      </c>
      <c r="AE597" s="10">
        <v>0</v>
      </c>
      <c r="AF597" s="10">
        <v>3</v>
      </c>
      <c r="AG597" s="10">
        <v>0</v>
      </c>
      <c r="AH597" s="10">
        <v>3</v>
      </c>
      <c r="AI597" s="10">
        <v>0</v>
      </c>
      <c r="AJ597" s="10">
        <v>0</v>
      </c>
      <c r="AK597" s="14">
        <v>0</v>
      </c>
      <c r="AL597" s="16">
        <v>0</v>
      </c>
      <c r="AM597" s="17">
        <v>0.239695093608463</v>
      </c>
      <c r="AN597" s="7">
        <v>1</v>
      </c>
      <c r="AO597" s="7">
        <v>6.83974255614927</v>
      </c>
      <c r="AP597" s="33">
        <v>1.63945273225399</v>
      </c>
      <c r="AQ597" s="38" t="s">
        <v>1677</v>
      </c>
      <c r="AR597" s="33" t="s">
        <v>1677</v>
      </c>
      <c r="AS597" s="33" t="s">
        <v>1675</v>
      </c>
      <c r="AT597" s="35" t="s">
        <v>1674</v>
      </c>
      <c r="AU597" s="55">
        <f>RANK(AP597,$AP$5:$AP$811,0)</f>
        <v>640</v>
      </c>
      <c r="AV597" s="55">
        <f>RANK(AW597,$AW$5:$AW$811,0)</f>
        <v>593</v>
      </c>
      <c r="AW597" s="55">
        <f>AN597*AO597</f>
        <v>6.83974255614927</v>
      </c>
    </row>
    <row r="598" spans="3:49" x14ac:dyDescent="0.25">
      <c r="C598" s="19" t="s">
        <v>1196</v>
      </c>
      <c r="D598" s="6" t="s">
        <v>1197</v>
      </c>
      <c r="E598" s="6" t="s">
        <v>11</v>
      </c>
      <c r="F598" s="6" t="s">
        <v>22</v>
      </c>
      <c r="G598" s="13">
        <v>0.237593750924777</v>
      </c>
      <c r="H598" s="11">
        <v>508088.66666666698</v>
      </c>
      <c r="I598" s="8">
        <v>55</v>
      </c>
      <c r="J598" s="9">
        <v>4.9063108659618004</v>
      </c>
      <c r="K598" s="9">
        <v>0</v>
      </c>
      <c r="L598" s="9">
        <v>0</v>
      </c>
      <c r="M598" s="9">
        <v>0</v>
      </c>
      <c r="N598" s="10">
        <v>0</v>
      </c>
      <c r="O598" s="10">
        <v>0</v>
      </c>
      <c r="P598" s="10">
        <v>1</v>
      </c>
      <c r="Q598" s="9">
        <v>0</v>
      </c>
      <c r="R598" s="9">
        <v>0</v>
      </c>
      <c r="S598" s="9">
        <v>0.16666666666666699</v>
      </c>
      <c r="T598" s="10">
        <v>6</v>
      </c>
      <c r="U598" s="10">
        <v>5</v>
      </c>
      <c r="V598" s="10">
        <v>0</v>
      </c>
      <c r="W598" s="10">
        <v>0</v>
      </c>
      <c r="X598" s="10">
        <v>1</v>
      </c>
      <c r="Y598" s="10">
        <v>0</v>
      </c>
      <c r="Z598" s="10">
        <v>0</v>
      </c>
      <c r="AA598" s="10">
        <v>1</v>
      </c>
      <c r="AB598" s="10">
        <v>2</v>
      </c>
      <c r="AC598" s="10">
        <v>6</v>
      </c>
      <c r="AD598" s="7">
        <v>0</v>
      </c>
      <c r="AE598" s="10">
        <v>0</v>
      </c>
      <c r="AF598" s="10">
        <v>0</v>
      </c>
      <c r="AG598" s="10">
        <v>0</v>
      </c>
      <c r="AH598" s="10">
        <v>0</v>
      </c>
      <c r="AI598" s="10">
        <v>0</v>
      </c>
      <c r="AJ598" s="10">
        <v>0</v>
      </c>
      <c r="AK598" s="14">
        <v>1</v>
      </c>
      <c r="AL598" s="16">
        <v>0</v>
      </c>
      <c r="AM598" s="17">
        <v>0.319846976348238</v>
      </c>
      <c r="AN598" s="7">
        <v>1</v>
      </c>
      <c r="AO598" s="7">
        <v>6.8316432471500796</v>
      </c>
      <c r="AP598" s="33">
        <v>2.1850804360908098</v>
      </c>
      <c r="AQ598" s="38" t="s">
        <v>1677</v>
      </c>
      <c r="AR598" s="33" t="s">
        <v>1677</v>
      </c>
      <c r="AS598" s="33" t="s">
        <v>1675</v>
      </c>
      <c r="AT598" s="35" t="s">
        <v>1674</v>
      </c>
      <c r="AU598" s="55">
        <f>RANK(AP598,$AP$5:$AP$811,0)</f>
        <v>585</v>
      </c>
      <c r="AV598" s="55">
        <f>RANK(AW598,$AW$5:$AW$811,0)</f>
        <v>594</v>
      </c>
      <c r="AW598" s="55">
        <f>AN598*AO598</f>
        <v>6.8316432471500796</v>
      </c>
    </row>
    <row r="599" spans="3:49" x14ac:dyDescent="0.25">
      <c r="C599" s="19" t="s">
        <v>1204</v>
      </c>
      <c r="D599" s="6" t="s">
        <v>1205</v>
      </c>
      <c r="E599" s="6" t="s">
        <v>27</v>
      </c>
      <c r="F599" s="6" t="s">
        <v>48</v>
      </c>
      <c r="G599" s="13">
        <v>0.67334966644151595</v>
      </c>
      <c r="H599" s="11">
        <v>1594385.66666667</v>
      </c>
      <c r="I599" s="8">
        <v>55</v>
      </c>
      <c r="J599" s="9">
        <v>4.5039611592782602</v>
      </c>
      <c r="K599" s="9">
        <v>0</v>
      </c>
      <c r="L599" s="9">
        <v>0</v>
      </c>
      <c r="M599" s="9">
        <v>0</v>
      </c>
      <c r="N599" s="10">
        <v>0</v>
      </c>
      <c r="O599" s="10">
        <v>0</v>
      </c>
      <c r="P599" s="10">
        <v>0</v>
      </c>
      <c r="Q599" s="9">
        <v>0</v>
      </c>
      <c r="R599" s="9">
        <v>0</v>
      </c>
      <c r="S599" s="9">
        <v>1</v>
      </c>
      <c r="T599" s="10">
        <v>1</v>
      </c>
      <c r="U599" s="10">
        <v>0</v>
      </c>
      <c r="V599" s="10">
        <v>0</v>
      </c>
      <c r="W599" s="10">
        <v>0</v>
      </c>
      <c r="X599" s="10">
        <v>0</v>
      </c>
      <c r="Y599" s="10">
        <v>0</v>
      </c>
      <c r="Z599" s="10">
        <v>0</v>
      </c>
      <c r="AA599" s="10">
        <v>0</v>
      </c>
      <c r="AB599" s="10">
        <v>1</v>
      </c>
      <c r="AC599" s="10">
        <v>1</v>
      </c>
      <c r="AD599" s="7">
        <v>0</v>
      </c>
      <c r="AE599" s="10">
        <v>0</v>
      </c>
      <c r="AF599" s="10">
        <v>0</v>
      </c>
      <c r="AG599" s="10">
        <v>0</v>
      </c>
      <c r="AH599" s="10">
        <v>0</v>
      </c>
      <c r="AI599" s="10">
        <v>0</v>
      </c>
      <c r="AJ599" s="10">
        <v>0</v>
      </c>
      <c r="AK599" s="14">
        <v>0</v>
      </c>
      <c r="AL599" s="16">
        <v>0</v>
      </c>
      <c r="AM599" s="17">
        <v>0.31589425200161803</v>
      </c>
      <c r="AN599" s="7">
        <v>1</v>
      </c>
      <c r="AO599" s="7">
        <v>6.8117529199330997</v>
      </c>
      <c r="AP599" s="33">
        <v>2.1517935934621</v>
      </c>
      <c r="AQ599" s="38" t="s">
        <v>1677</v>
      </c>
      <c r="AR599" s="33" t="s">
        <v>1677</v>
      </c>
      <c r="AS599" s="33" t="s">
        <v>1675</v>
      </c>
      <c r="AT599" s="35" t="s">
        <v>1674</v>
      </c>
      <c r="AU599" s="55">
        <f>RANK(AP599,$AP$5:$AP$811,0)</f>
        <v>589</v>
      </c>
      <c r="AV599" s="55">
        <f>RANK(AW599,$AW$5:$AW$811,0)</f>
        <v>595</v>
      </c>
      <c r="AW599" s="55">
        <f>AN599*AO599</f>
        <v>6.8117529199330997</v>
      </c>
    </row>
    <row r="600" spans="3:49" x14ac:dyDescent="0.25">
      <c r="C600" s="19" t="s">
        <v>1238</v>
      </c>
      <c r="D600" s="6" t="s">
        <v>1239</v>
      </c>
      <c r="E600" s="6" t="s">
        <v>27</v>
      </c>
      <c r="F600" s="6" t="s">
        <v>48</v>
      </c>
      <c r="G600" s="13">
        <v>0.72876757192365305</v>
      </c>
      <c r="H600" s="11">
        <v>1190973.33333333</v>
      </c>
      <c r="I600" s="8">
        <v>0</v>
      </c>
      <c r="J600" s="9">
        <v>3.6675217852418101</v>
      </c>
      <c r="K600" s="9">
        <v>0</v>
      </c>
      <c r="L600" s="9">
        <v>0</v>
      </c>
      <c r="M600" s="9">
        <v>0</v>
      </c>
      <c r="N600" s="10">
        <v>0</v>
      </c>
      <c r="O600" s="10">
        <v>0</v>
      </c>
      <c r="P600" s="10">
        <v>1</v>
      </c>
      <c r="Q600" s="9">
        <v>0</v>
      </c>
      <c r="R600" s="9">
        <v>0</v>
      </c>
      <c r="S600" s="9">
        <v>0</v>
      </c>
      <c r="T600" s="10">
        <v>0</v>
      </c>
      <c r="U600" s="10">
        <v>0</v>
      </c>
      <c r="V600" s="10">
        <v>0</v>
      </c>
      <c r="W600" s="10">
        <v>0</v>
      </c>
      <c r="X600" s="10">
        <v>0</v>
      </c>
      <c r="Y600" s="10">
        <v>0</v>
      </c>
      <c r="Z600" s="10">
        <v>0</v>
      </c>
      <c r="AA600" s="10">
        <v>0</v>
      </c>
      <c r="AB600" s="10">
        <v>1</v>
      </c>
      <c r="AC600" s="10">
        <v>0</v>
      </c>
      <c r="AD600" s="7">
        <v>20</v>
      </c>
      <c r="AE600" s="10">
        <v>0</v>
      </c>
      <c r="AF600" s="10">
        <v>0</v>
      </c>
      <c r="AG600" s="10">
        <v>0</v>
      </c>
      <c r="AH600" s="10">
        <v>1</v>
      </c>
      <c r="AI600" s="10">
        <v>0</v>
      </c>
      <c r="AJ600" s="10">
        <v>0</v>
      </c>
      <c r="AK600" s="14">
        <v>1</v>
      </c>
      <c r="AL600" s="16">
        <v>0</v>
      </c>
      <c r="AM600" s="17">
        <v>0.28888362067053602</v>
      </c>
      <c r="AN600" s="7">
        <v>1</v>
      </c>
      <c r="AO600" s="7">
        <v>6.8115095123454203</v>
      </c>
      <c r="AP600" s="33">
        <v>1.96773353015814</v>
      </c>
      <c r="AQ600" s="38" t="s">
        <v>1677</v>
      </c>
      <c r="AR600" s="33" t="s">
        <v>1677</v>
      </c>
      <c r="AS600" s="33" t="s">
        <v>1675</v>
      </c>
      <c r="AT600" s="35" t="s">
        <v>1674</v>
      </c>
      <c r="AU600" s="55">
        <f>RANK(AP600,$AP$5:$AP$811,0)</f>
        <v>606</v>
      </c>
      <c r="AV600" s="55">
        <f>RANK(AW600,$AW$5:$AW$811,0)</f>
        <v>596</v>
      </c>
      <c r="AW600" s="55">
        <f>AN600*AO600</f>
        <v>6.8115095123454203</v>
      </c>
    </row>
    <row r="601" spans="3:49" x14ac:dyDescent="0.25">
      <c r="C601" s="19" t="s">
        <v>1286</v>
      </c>
      <c r="D601" s="6" t="s">
        <v>1287</v>
      </c>
      <c r="E601" s="6" t="s">
        <v>27</v>
      </c>
      <c r="F601" s="6" t="s">
        <v>48</v>
      </c>
      <c r="G601" s="13">
        <v>0.78265816988505299</v>
      </c>
      <c r="H601" s="11">
        <v>1284209.33333333</v>
      </c>
      <c r="I601" s="8">
        <v>56</v>
      </c>
      <c r="J601" s="9">
        <v>3.53887441147624</v>
      </c>
      <c r="K601" s="9">
        <v>0</v>
      </c>
      <c r="L601" s="9">
        <v>0</v>
      </c>
      <c r="M601" s="9">
        <v>0</v>
      </c>
      <c r="N601" s="10">
        <v>0</v>
      </c>
      <c r="O601" s="10">
        <v>0</v>
      </c>
      <c r="P601" s="10">
        <v>0</v>
      </c>
      <c r="Q601" s="9">
        <v>0</v>
      </c>
      <c r="R601" s="9">
        <v>0</v>
      </c>
      <c r="S601" s="9">
        <v>0.133333333333333</v>
      </c>
      <c r="T601" s="10">
        <v>14</v>
      </c>
      <c r="U601" s="10">
        <v>3</v>
      </c>
      <c r="V601" s="10">
        <v>0</v>
      </c>
      <c r="W601" s="10">
        <v>0</v>
      </c>
      <c r="X601" s="10">
        <v>1</v>
      </c>
      <c r="Y601" s="10">
        <v>2</v>
      </c>
      <c r="Z601" s="10">
        <v>0</v>
      </c>
      <c r="AA601" s="10">
        <v>0</v>
      </c>
      <c r="AB601" s="10">
        <v>1</v>
      </c>
      <c r="AC601" s="10">
        <v>15</v>
      </c>
      <c r="AD601" s="7">
        <v>0</v>
      </c>
      <c r="AE601" s="10">
        <v>0</v>
      </c>
      <c r="AF601" s="10">
        <v>0</v>
      </c>
      <c r="AG601" s="10">
        <v>0</v>
      </c>
      <c r="AH601" s="10">
        <v>1</v>
      </c>
      <c r="AI601" s="10">
        <v>0</v>
      </c>
      <c r="AJ601" s="10">
        <v>0</v>
      </c>
      <c r="AK601" s="14">
        <v>0</v>
      </c>
      <c r="AL601" s="16">
        <v>0</v>
      </c>
      <c r="AM601" s="17">
        <v>0.25765127124312098</v>
      </c>
      <c r="AN601" s="7">
        <v>1</v>
      </c>
      <c r="AO601" s="7">
        <v>6.8071204390235298</v>
      </c>
      <c r="AP601" s="33">
        <v>1.75386323461944</v>
      </c>
      <c r="AQ601" s="38" t="s">
        <v>1677</v>
      </c>
      <c r="AR601" s="33" t="s">
        <v>1677</v>
      </c>
      <c r="AS601" s="33" t="s">
        <v>1675</v>
      </c>
      <c r="AT601" s="35" t="s">
        <v>1674</v>
      </c>
      <c r="AU601" s="55">
        <f>RANK(AP601,$AP$5:$AP$811,0)</f>
        <v>630</v>
      </c>
      <c r="AV601" s="55">
        <f>RANK(AW601,$AW$5:$AW$811,0)</f>
        <v>597</v>
      </c>
      <c r="AW601" s="55">
        <f>AN601*AO601</f>
        <v>6.8071204390235298</v>
      </c>
    </row>
    <row r="602" spans="3:49" x14ac:dyDescent="0.25">
      <c r="C602" s="19" t="s">
        <v>898</v>
      </c>
      <c r="D602" s="6" t="s">
        <v>899</v>
      </c>
      <c r="E602" s="6" t="s">
        <v>11</v>
      </c>
      <c r="F602" s="6" t="s">
        <v>22</v>
      </c>
      <c r="G602" s="13">
        <v>4.9819258306753698</v>
      </c>
      <c r="H602" s="11">
        <v>896923</v>
      </c>
      <c r="I602" s="8">
        <v>44.387096774193601</v>
      </c>
      <c r="J602" s="9">
        <v>0.65854733477994998</v>
      </c>
      <c r="K602" s="9">
        <v>0</v>
      </c>
      <c r="L602" s="9">
        <v>0.48656601503984198</v>
      </c>
      <c r="M602" s="9">
        <v>0.32507129496056802</v>
      </c>
      <c r="N602" s="10">
        <v>3</v>
      </c>
      <c r="O602" s="10">
        <v>0</v>
      </c>
      <c r="P602" s="10">
        <v>8</v>
      </c>
      <c r="Q602" s="9">
        <v>0.384938087382933</v>
      </c>
      <c r="R602" s="9">
        <v>0.426699222617477</v>
      </c>
      <c r="S602" s="9">
        <v>0.115384615384615</v>
      </c>
      <c r="T602" s="10">
        <v>31</v>
      </c>
      <c r="U602" s="10">
        <v>45</v>
      </c>
      <c r="V602" s="10">
        <v>0</v>
      </c>
      <c r="W602" s="10">
        <v>0</v>
      </c>
      <c r="X602" s="10">
        <v>65</v>
      </c>
      <c r="Y602" s="10">
        <v>3</v>
      </c>
      <c r="Z602" s="10">
        <v>0</v>
      </c>
      <c r="AA602" s="10">
        <v>1</v>
      </c>
      <c r="AB602" s="10">
        <v>3</v>
      </c>
      <c r="AC602" s="10">
        <v>156</v>
      </c>
      <c r="AD602" s="7">
        <v>21.756410256410302</v>
      </c>
      <c r="AE602" s="10">
        <v>16</v>
      </c>
      <c r="AF602" s="10">
        <v>37</v>
      </c>
      <c r="AG602" s="10">
        <v>10</v>
      </c>
      <c r="AH602" s="10">
        <v>79</v>
      </c>
      <c r="AI602" s="10">
        <v>0</v>
      </c>
      <c r="AJ602" s="10">
        <v>0</v>
      </c>
      <c r="AK602" s="14">
        <v>8</v>
      </c>
      <c r="AL602" s="16">
        <v>1</v>
      </c>
      <c r="AM602" s="17">
        <v>0.72089284762545702</v>
      </c>
      <c r="AN602" s="7">
        <v>1</v>
      </c>
      <c r="AO602" s="7">
        <v>6.77432589968135</v>
      </c>
      <c r="AP602" s="33">
        <v>4.8835630885641796</v>
      </c>
      <c r="AQ602" s="38" t="s">
        <v>1675</v>
      </c>
      <c r="AR602" s="33" t="s">
        <v>1677</v>
      </c>
      <c r="AS602" s="33" t="s">
        <v>1675</v>
      </c>
      <c r="AT602" s="35" t="s">
        <v>1673</v>
      </c>
      <c r="AU602" s="55">
        <f>RANK(AP602,$AP$5:$AP$811,0)</f>
        <v>436</v>
      </c>
      <c r="AV602" s="55">
        <f>RANK(AW602,$AW$5:$AW$811,0)</f>
        <v>598</v>
      </c>
      <c r="AW602" s="55">
        <f>AN602*AO602</f>
        <v>6.77432589968135</v>
      </c>
    </row>
    <row r="603" spans="3:49" x14ac:dyDescent="0.25">
      <c r="C603" s="19" t="s">
        <v>1262</v>
      </c>
      <c r="D603" s="6" t="s">
        <v>1263</v>
      </c>
      <c r="E603" s="6" t="s">
        <v>11</v>
      </c>
      <c r="F603" s="6" t="s">
        <v>22</v>
      </c>
      <c r="G603" s="13">
        <v>1.1155464579421901</v>
      </c>
      <c r="H603" s="11">
        <v>828489.66666666698</v>
      </c>
      <c r="I603" s="8">
        <v>44.6</v>
      </c>
      <c r="J603" s="9">
        <v>0.150179443200222</v>
      </c>
      <c r="K603" s="9">
        <v>0</v>
      </c>
      <c r="L603" s="9">
        <v>0.86929961361302699</v>
      </c>
      <c r="M603" s="9">
        <v>0.13070038638697101</v>
      </c>
      <c r="N603" s="10">
        <v>1</v>
      </c>
      <c r="O603" s="10">
        <v>0</v>
      </c>
      <c r="P603" s="10">
        <v>1</v>
      </c>
      <c r="Q603" s="9">
        <v>0.28755490070348599</v>
      </c>
      <c r="R603" s="9">
        <v>0.71244509929651401</v>
      </c>
      <c r="S603" s="9">
        <v>0.08</v>
      </c>
      <c r="T603" s="10">
        <v>8</v>
      </c>
      <c r="U603" s="10">
        <v>8</v>
      </c>
      <c r="V603" s="10">
        <v>0</v>
      </c>
      <c r="W603" s="10">
        <v>0</v>
      </c>
      <c r="X603" s="10">
        <v>11</v>
      </c>
      <c r="Y603" s="10">
        <v>1</v>
      </c>
      <c r="Z603" s="10">
        <v>0</v>
      </c>
      <c r="AA603" s="10">
        <v>0</v>
      </c>
      <c r="AB603" s="10">
        <v>0</v>
      </c>
      <c r="AC603" s="10">
        <v>25</v>
      </c>
      <c r="AD603" s="7">
        <v>53.363636363636303</v>
      </c>
      <c r="AE603" s="10">
        <v>3</v>
      </c>
      <c r="AF603" s="10">
        <v>7</v>
      </c>
      <c r="AG603" s="10">
        <v>0</v>
      </c>
      <c r="AH603" s="10">
        <v>11</v>
      </c>
      <c r="AI603" s="10">
        <v>0</v>
      </c>
      <c r="AJ603" s="10">
        <v>0</v>
      </c>
      <c r="AK603" s="14">
        <v>1</v>
      </c>
      <c r="AL603" s="16">
        <v>0</v>
      </c>
      <c r="AM603" s="17">
        <v>0.27727384747307798</v>
      </c>
      <c r="AN603" s="7">
        <v>1</v>
      </c>
      <c r="AO603" s="7">
        <v>6.76670686750876</v>
      </c>
      <c r="AP603" s="33">
        <v>1.8762308478766501</v>
      </c>
      <c r="AQ603" s="38" t="s">
        <v>1677</v>
      </c>
      <c r="AR603" s="33" t="s">
        <v>1677</v>
      </c>
      <c r="AS603" s="33" t="s">
        <v>1675</v>
      </c>
      <c r="AT603" s="35" t="s">
        <v>1674</v>
      </c>
      <c r="AU603" s="55">
        <f>RANK(AP603,$AP$5:$AP$811,0)</f>
        <v>618</v>
      </c>
      <c r="AV603" s="55">
        <f>RANK(AW603,$AW$5:$AW$811,0)</f>
        <v>599</v>
      </c>
      <c r="AW603" s="55">
        <f>AN603*AO603</f>
        <v>6.76670686750876</v>
      </c>
    </row>
    <row r="604" spans="3:49" x14ac:dyDescent="0.25">
      <c r="C604" s="19" t="s">
        <v>900</v>
      </c>
      <c r="D604" s="6" t="s">
        <v>901</v>
      </c>
      <c r="E604" s="6" t="s">
        <v>11</v>
      </c>
      <c r="F604" s="6" t="s">
        <v>144</v>
      </c>
      <c r="G604" s="13">
        <v>1.79514091106537</v>
      </c>
      <c r="H604" s="11">
        <v>74733</v>
      </c>
      <c r="I604" s="8">
        <v>44.0322580645161</v>
      </c>
      <c r="J604" s="9">
        <v>0</v>
      </c>
      <c r="K604" s="9">
        <v>0</v>
      </c>
      <c r="L604" s="9">
        <v>0.13978332222353099</v>
      </c>
      <c r="M604" s="9">
        <v>0.226498266197389</v>
      </c>
      <c r="N604" s="10">
        <v>5</v>
      </c>
      <c r="O604" s="10">
        <v>0</v>
      </c>
      <c r="P604" s="10">
        <v>3</v>
      </c>
      <c r="Q604" s="9">
        <v>2.19163497826773E-2</v>
      </c>
      <c r="R604" s="9">
        <v>0.89604617603618397</v>
      </c>
      <c r="S604" s="9">
        <v>0.375</v>
      </c>
      <c r="T604" s="10">
        <v>5</v>
      </c>
      <c r="U604" s="10">
        <v>3</v>
      </c>
      <c r="V604" s="10">
        <v>0</v>
      </c>
      <c r="W604" s="10">
        <v>0</v>
      </c>
      <c r="X604" s="10">
        <v>14</v>
      </c>
      <c r="Y604" s="10">
        <v>1</v>
      </c>
      <c r="Z604" s="10">
        <v>10</v>
      </c>
      <c r="AA604" s="10">
        <v>0</v>
      </c>
      <c r="AB604" s="10">
        <v>3</v>
      </c>
      <c r="AC604" s="10">
        <v>32</v>
      </c>
      <c r="AD604" s="7">
        <v>44.8</v>
      </c>
      <c r="AE604" s="10">
        <v>6</v>
      </c>
      <c r="AF604" s="10">
        <v>4</v>
      </c>
      <c r="AG604" s="10">
        <v>0</v>
      </c>
      <c r="AH604" s="10">
        <v>10</v>
      </c>
      <c r="AI604" s="10">
        <v>0</v>
      </c>
      <c r="AJ604" s="10">
        <v>0</v>
      </c>
      <c r="AK604" s="14">
        <v>3</v>
      </c>
      <c r="AL604" s="16">
        <v>1</v>
      </c>
      <c r="AM604" s="17">
        <v>0.720143319794456</v>
      </c>
      <c r="AN604" s="7">
        <v>1</v>
      </c>
      <c r="AO604" s="7">
        <v>6.7634292723542497</v>
      </c>
      <c r="AP604" s="33">
        <v>4.8706384093881896</v>
      </c>
      <c r="AQ604" s="38" t="s">
        <v>1675</v>
      </c>
      <c r="AR604" s="33" t="s">
        <v>1677</v>
      </c>
      <c r="AS604" s="33" t="s">
        <v>1675</v>
      </c>
      <c r="AT604" s="35" t="s">
        <v>1673</v>
      </c>
      <c r="AU604" s="55">
        <f>RANK(AP604,$AP$5:$AP$811,0)</f>
        <v>437</v>
      </c>
      <c r="AV604" s="55">
        <f>RANK(AW604,$AW$5:$AW$811,0)</f>
        <v>600</v>
      </c>
      <c r="AW604" s="55">
        <f>AN604*AO604</f>
        <v>6.7634292723542497</v>
      </c>
    </row>
    <row r="605" spans="3:49" x14ac:dyDescent="0.25">
      <c r="C605" s="19" t="s">
        <v>960</v>
      </c>
      <c r="D605" s="6" t="s">
        <v>961</v>
      </c>
      <c r="E605" s="6" t="s">
        <v>11</v>
      </c>
      <c r="F605" s="6" t="s">
        <v>144</v>
      </c>
      <c r="G605" s="13">
        <v>4.7078495146644697</v>
      </c>
      <c r="H605" s="11">
        <v>111604.33333333299</v>
      </c>
      <c r="I605" s="8">
        <v>45.043859649122801</v>
      </c>
      <c r="J605" s="9">
        <v>0</v>
      </c>
      <c r="K605" s="9">
        <v>0.133417875526846</v>
      </c>
      <c r="L605" s="9">
        <v>0.29120789161923399</v>
      </c>
      <c r="M605" s="9">
        <v>0.13743498751364999</v>
      </c>
      <c r="N605" s="10">
        <v>0</v>
      </c>
      <c r="O605" s="10">
        <v>0</v>
      </c>
      <c r="P605" s="10">
        <v>12</v>
      </c>
      <c r="Q605" s="9">
        <v>0</v>
      </c>
      <c r="R605" s="9">
        <v>0.81876177175057996</v>
      </c>
      <c r="S605" s="9">
        <v>0.55263157894736703</v>
      </c>
      <c r="T605" s="10">
        <v>21</v>
      </c>
      <c r="U605" s="10">
        <v>7</v>
      </c>
      <c r="V605" s="10">
        <v>0</v>
      </c>
      <c r="W605" s="10">
        <v>0</v>
      </c>
      <c r="X605" s="10">
        <v>52</v>
      </c>
      <c r="Y605" s="10">
        <v>12</v>
      </c>
      <c r="Z605" s="10">
        <v>4</v>
      </c>
      <c r="AA605" s="10">
        <v>0</v>
      </c>
      <c r="AB605" s="10">
        <v>7</v>
      </c>
      <c r="AC605" s="10">
        <v>114</v>
      </c>
      <c r="AD605" s="7">
        <v>55.522727272727302</v>
      </c>
      <c r="AE605" s="10">
        <v>9</v>
      </c>
      <c r="AF605" s="10">
        <v>24</v>
      </c>
      <c r="AG605" s="10">
        <v>7</v>
      </c>
      <c r="AH605" s="10">
        <v>46</v>
      </c>
      <c r="AI605" s="10">
        <v>0</v>
      </c>
      <c r="AJ605" s="10">
        <v>0</v>
      </c>
      <c r="AK605" s="14">
        <v>12</v>
      </c>
      <c r="AL605" s="16">
        <v>1</v>
      </c>
      <c r="AM605" s="17">
        <v>0.62874473377546203</v>
      </c>
      <c r="AN605" s="7">
        <v>1</v>
      </c>
      <c r="AO605" s="7">
        <v>6.7383306202561499</v>
      </c>
      <c r="AP605" s="33">
        <v>4.2366898919239997</v>
      </c>
      <c r="AQ605" s="38" t="s">
        <v>1676</v>
      </c>
      <c r="AR605" s="33" t="s">
        <v>1677</v>
      </c>
      <c r="AS605" s="33" t="s">
        <v>1675</v>
      </c>
      <c r="AT605" s="35" t="s">
        <v>1673</v>
      </c>
      <c r="AU605" s="55">
        <f>RANK(AP605,$AP$5:$AP$811,0)</f>
        <v>467</v>
      </c>
      <c r="AV605" s="55">
        <f>RANK(AW605,$AW$5:$AW$811,0)</f>
        <v>601</v>
      </c>
      <c r="AW605" s="55">
        <f>AN605*AO605</f>
        <v>6.7383306202561499</v>
      </c>
    </row>
    <row r="606" spans="3:49" x14ac:dyDescent="0.25">
      <c r="C606" s="19" t="s">
        <v>1412</v>
      </c>
      <c r="D606" s="6" t="s">
        <v>1413</v>
      </c>
      <c r="E606" s="6" t="s">
        <v>15</v>
      </c>
      <c r="F606" s="6" t="s">
        <v>16</v>
      </c>
      <c r="G606" s="13">
        <v>15.886788298727099</v>
      </c>
      <c r="H606" s="11">
        <v>96105</v>
      </c>
      <c r="I606" s="8">
        <v>43.901734104046199</v>
      </c>
      <c r="J606" s="9">
        <v>0.44779921544724299</v>
      </c>
      <c r="K606" s="9">
        <v>3.6936205807721798E-3</v>
      </c>
      <c r="L606" s="9">
        <v>0.81700760492006697</v>
      </c>
      <c r="M606" s="9">
        <v>0.108891719258008</v>
      </c>
      <c r="N606" s="10">
        <v>0</v>
      </c>
      <c r="O606" s="10">
        <v>0</v>
      </c>
      <c r="P606" s="10">
        <v>17</v>
      </c>
      <c r="Q606" s="9">
        <v>0.82070122550083902</v>
      </c>
      <c r="R606" s="9">
        <v>0.108891719258008</v>
      </c>
      <c r="S606" s="9">
        <v>2.5862068965517199E-2</v>
      </c>
      <c r="T606" s="10">
        <v>50</v>
      </c>
      <c r="U606" s="10">
        <v>90</v>
      </c>
      <c r="V606" s="10">
        <v>43</v>
      </c>
      <c r="W606" s="10">
        <v>0</v>
      </c>
      <c r="X606" s="10">
        <v>55</v>
      </c>
      <c r="Y606" s="10">
        <v>13</v>
      </c>
      <c r="Z606" s="10">
        <v>0</v>
      </c>
      <c r="AA606" s="10">
        <v>4</v>
      </c>
      <c r="AB606" s="10">
        <v>6</v>
      </c>
      <c r="AC606" s="10">
        <v>348</v>
      </c>
      <c r="AD606" s="7">
        <v>35.8867924528302</v>
      </c>
      <c r="AE606" s="10">
        <v>50</v>
      </c>
      <c r="AF606" s="10">
        <v>28</v>
      </c>
      <c r="AG606" s="10">
        <v>2</v>
      </c>
      <c r="AH606" s="10">
        <v>115</v>
      </c>
      <c r="AI606" s="10">
        <v>0</v>
      </c>
      <c r="AJ606" s="10">
        <v>1</v>
      </c>
      <c r="AK606" s="14">
        <v>17</v>
      </c>
      <c r="AL606" s="16">
        <v>0</v>
      </c>
      <c r="AM606" s="17">
        <v>0.16708572786706399</v>
      </c>
      <c r="AN606" s="7">
        <v>1.41245545664509</v>
      </c>
      <c r="AO606" s="7">
        <v>4.7637786613891997</v>
      </c>
      <c r="AP606" s="33">
        <v>1.1242572331598999</v>
      </c>
      <c r="AQ606" s="38" t="s">
        <v>1677</v>
      </c>
      <c r="AR606" s="33" t="s">
        <v>1677</v>
      </c>
      <c r="AS606" s="33" t="s">
        <v>1676</v>
      </c>
      <c r="AT606" s="35" t="s">
        <v>1674</v>
      </c>
      <c r="AU606" s="55">
        <f>RANK(AP606,$AP$5:$AP$811,0)</f>
        <v>694</v>
      </c>
      <c r="AV606" s="55">
        <f>RANK(AW606,$AW$5:$AW$811,0)</f>
        <v>602</v>
      </c>
      <c r="AW606" s="55">
        <f>AN606*AO606</f>
        <v>6.7286251645286175</v>
      </c>
    </row>
    <row r="607" spans="3:49" x14ac:dyDescent="0.25">
      <c r="C607" s="19" t="s">
        <v>994</v>
      </c>
      <c r="D607" s="6" t="s">
        <v>995</v>
      </c>
      <c r="E607" s="6" t="s">
        <v>11</v>
      </c>
      <c r="F607" s="6" t="s">
        <v>22</v>
      </c>
      <c r="G607" s="13">
        <v>1.54156593196122</v>
      </c>
      <c r="H607" s="11">
        <v>135820.33333333299</v>
      </c>
      <c r="I607" s="8">
        <v>44.802631578947398</v>
      </c>
      <c r="J607" s="9">
        <v>0</v>
      </c>
      <c r="K607" s="9">
        <v>0.38712410263601699</v>
      </c>
      <c r="L607" s="9">
        <v>0.10430415513824</v>
      </c>
      <c r="M607" s="9">
        <v>0.50857174222574197</v>
      </c>
      <c r="N607" s="10">
        <v>2</v>
      </c>
      <c r="O607" s="10">
        <v>0</v>
      </c>
      <c r="P607" s="10">
        <v>2</v>
      </c>
      <c r="Q607" s="9">
        <v>3.0054845780529901E-2</v>
      </c>
      <c r="R607" s="9">
        <v>0.96994515421947003</v>
      </c>
      <c r="S607" s="9">
        <v>0.23684210526315799</v>
      </c>
      <c r="T607" s="10">
        <v>31</v>
      </c>
      <c r="U607" s="10">
        <v>17</v>
      </c>
      <c r="V607" s="10">
        <v>0</v>
      </c>
      <c r="W607" s="10">
        <v>0</v>
      </c>
      <c r="X607" s="10">
        <v>29</v>
      </c>
      <c r="Y607" s="10">
        <v>1</v>
      </c>
      <c r="Z607" s="10">
        <v>0</v>
      </c>
      <c r="AA607" s="10">
        <v>0</v>
      </c>
      <c r="AB607" s="10">
        <v>0</v>
      </c>
      <c r="AC607" s="10">
        <v>76</v>
      </c>
      <c r="AD607" s="7">
        <v>42.272727272727302</v>
      </c>
      <c r="AE607" s="10">
        <v>7</v>
      </c>
      <c r="AF607" s="10">
        <v>19</v>
      </c>
      <c r="AG607" s="10">
        <v>4</v>
      </c>
      <c r="AH607" s="10">
        <v>33</v>
      </c>
      <c r="AI607" s="10">
        <v>0</v>
      </c>
      <c r="AJ607" s="10">
        <v>0</v>
      </c>
      <c r="AK607" s="14">
        <v>2</v>
      </c>
      <c r="AL607" s="16">
        <v>0</v>
      </c>
      <c r="AM607" s="17">
        <v>0.56815701735541102</v>
      </c>
      <c r="AN607" s="7">
        <v>1</v>
      </c>
      <c r="AO607" s="7">
        <v>6.7117292727435602</v>
      </c>
      <c r="AP607" s="33">
        <v>3.8133160848989802</v>
      </c>
      <c r="AQ607" s="38" t="s">
        <v>1676</v>
      </c>
      <c r="AR607" s="33" t="s">
        <v>1677</v>
      </c>
      <c r="AS607" s="33" t="s">
        <v>1675</v>
      </c>
      <c r="AT607" s="35" t="s">
        <v>1673</v>
      </c>
      <c r="AU607" s="55">
        <f>RANK(AP607,$AP$5:$AP$811,0)</f>
        <v>484</v>
      </c>
      <c r="AV607" s="55">
        <f>RANK(AW607,$AW$5:$AW$811,0)</f>
        <v>603</v>
      </c>
      <c r="AW607" s="55">
        <f>AN607*AO607</f>
        <v>6.7117292727435602</v>
      </c>
    </row>
    <row r="608" spans="3:49" x14ac:dyDescent="0.25">
      <c r="C608" s="19" t="s">
        <v>878</v>
      </c>
      <c r="D608" s="6" t="s">
        <v>879</v>
      </c>
      <c r="E608" s="6" t="s">
        <v>27</v>
      </c>
      <c r="F608" s="6" t="s">
        <v>115</v>
      </c>
      <c r="G608" s="13">
        <v>4.3173129819065901</v>
      </c>
      <c r="H608" s="11">
        <v>505778.66666666698</v>
      </c>
      <c r="I608" s="8">
        <v>44.1867469879517</v>
      </c>
      <c r="J608" s="9">
        <v>0.16209296380745</v>
      </c>
      <c r="K608" s="9">
        <v>3.66108726017726E-2</v>
      </c>
      <c r="L608" s="9">
        <v>0.40398519911671399</v>
      </c>
      <c r="M608" s="9">
        <v>0.44304173246905498</v>
      </c>
      <c r="N608" s="10">
        <v>7</v>
      </c>
      <c r="O608" s="10">
        <v>0</v>
      </c>
      <c r="P608" s="10">
        <v>17</v>
      </c>
      <c r="Q608" s="9">
        <v>0.37171731232057897</v>
      </c>
      <c r="R608" s="9">
        <v>0.62078498159056095</v>
      </c>
      <c r="S608" s="9">
        <v>5.4216867469879498E-2</v>
      </c>
      <c r="T608" s="10">
        <v>43</v>
      </c>
      <c r="U608" s="10">
        <v>69</v>
      </c>
      <c r="V608" s="10">
        <v>0</v>
      </c>
      <c r="W608" s="10">
        <v>7</v>
      </c>
      <c r="X608" s="10">
        <v>66</v>
      </c>
      <c r="Y608" s="10">
        <v>8</v>
      </c>
      <c r="Z608" s="10">
        <v>0</v>
      </c>
      <c r="AA608" s="10">
        <v>7</v>
      </c>
      <c r="AB608" s="10">
        <v>10</v>
      </c>
      <c r="AC608" s="10">
        <v>166</v>
      </c>
      <c r="AD608" s="7">
        <v>1.1447368421052599</v>
      </c>
      <c r="AE608" s="10">
        <v>15</v>
      </c>
      <c r="AF608" s="10">
        <v>23</v>
      </c>
      <c r="AG608" s="10">
        <v>15</v>
      </c>
      <c r="AH608" s="10">
        <v>78</v>
      </c>
      <c r="AI608" s="10">
        <v>0</v>
      </c>
      <c r="AJ608" s="10">
        <v>0</v>
      </c>
      <c r="AK608" s="14">
        <v>17</v>
      </c>
      <c r="AL608" s="16">
        <v>1</v>
      </c>
      <c r="AM608" s="17">
        <v>0.77050949634589205</v>
      </c>
      <c r="AN608" s="7">
        <v>1</v>
      </c>
      <c r="AO608" s="7">
        <v>6.6965631950207598</v>
      </c>
      <c r="AP608" s="33">
        <v>5.1597655346438804</v>
      </c>
      <c r="AQ608" s="38" t="s">
        <v>1675</v>
      </c>
      <c r="AR608" s="33" t="s">
        <v>1677</v>
      </c>
      <c r="AS608" s="33" t="s">
        <v>1675</v>
      </c>
      <c r="AT608" s="35" t="s">
        <v>1673</v>
      </c>
      <c r="AU608" s="55">
        <f>RANK(AP608,$AP$5:$AP$811,0)</f>
        <v>426</v>
      </c>
      <c r="AV608" s="55">
        <f>RANK(AW608,$AW$5:$AW$811,0)</f>
        <v>604</v>
      </c>
      <c r="AW608" s="55">
        <f>AN608*AO608</f>
        <v>6.6965631950207598</v>
      </c>
    </row>
    <row r="609" spans="3:49" x14ac:dyDescent="0.25">
      <c r="C609" s="19" t="s">
        <v>1550</v>
      </c>
      <c r="D609" s="6" t="s">
        <v>1551</v>
      </c>
      <c r="E609" s="6" t="s">
        <v>15</v>
      </c>
      <c r="F609" s="6" t="s">
        <v>39</v>
      </c>
      <c r="G609" s="13">
        <v>78.374806091949196</v>
      </c>
      <c r="H609" s="11">
        <v>518238.33333333198</v>
      </c>
      <c r="I609" s="8">
        <v>42.645259938837903</v>
      </c>
      <c r="J609" s="9">
        <v>0.42291450739449599</v>
      </c>
      <c r="K609" s="9">
        <v>0.77659566715831796</v>
      </c>
      <c r="L609" s="9">
        <v>0.169297172302492</v>
      </c>
      <c r="M609" s="9">
        <v>0</v>
      </c>
      <c r="N609" s="10">
        <v>8</v>
      </c>
      <c r="O609" s="10">
        <v>5</v>
      </c>
      <c r="P609" s="10">
        <v>63</v>
      </c>
      <c r="Q609" s="9">
        <v>0.94676031193199095</v>
      </c>
      <c r="R609" s="9">
        <v>0</v>
      </c>
      <c r="S609" s="9">
        <v>0.119617224880383</v>
      </c>
      <c r="T609" s="10">
        <v>241</v>
      </c>
      <c r="U609" s="10">
        <v>1330</v>
      </c>
      <c r="V609" s="10">
        <v>52</v>
      </c>
      <c r="W609" s="10">
        <v>2</v>
      </c>
      <c r="X609" s="10">
        <v>272</v>
      </c>
      <c r="Y609" s="10">
        <v>284</v>
      </c>
      <c r="Z609" s="10">
        <v>0</v>
      </c>
      <c r="AA609" s="10">
        <v>18</v>
      </c>
      <c r="AB609" s="10">
        <v>25</v>
      </c>
      <c r="AC609" s="10">
        <v>2299</v>
      </c>
      <c r="AD609" s="7">
        <v>46.443361753958598</v>
      </c>
      <c r="AE609" s="10">
        <v>381</v>
      </c>
      <c r="AF609" s="10">
        <v>218</v>
      </c>
      <c r="AG609" s="10">
        <v>12</v>
      </c>
      <c r="AH609" s="10">
        <v>843</v>
      </c>
      <c r="AI609" s="10">
        <v>0</v>
      </c>
      <c r="AJ609" s="10">
        <v>7</v>
      </c>
      <c r="AK609" s="14">
        <v>63</v>
      </c>
      <c r="AL609" s="16">
        <v>0</v>
      </c>
      <c r="AM609" s="17">
        <v>7.9759147723141105E-2</v>
      </c>
      <c r="AN609" s="7">
        <v>1.6060301328703901</v>
      </c>
      <c r="AO609" s="7">
        <v>4.1613573444910701</v>
      </c>
      <c r="AP609" s="33">
        <v>0.53305154344985195</v>
      </c>
      <c r="AQ609" s="38" t="s">
        <v>1677</v>
      </c>
      <c r="AR609" s="33" t="s">
        <v>1677</v>
      </c>
      <c r="AS609" s="33" t="s">
        <v>1676</v>
      </c>
      <c r="AT609" s="35" t="s">
        <v>1674</v>
      </c>
      <c r="AU609" s="55">
        <f>RANK(AP609,$AP$5:$AP$811,0)</f>
        <v>763</v>
      </c>
      <c r="AV609" s="55">
        <f>RANK(AW609,$AW$5:$AW$811,0)</f>
        <v>605</v>
      </c>
      <c r="AW609" s="55">
        <f>AN609*AO609</f>
        <v>6.6832652888941668</v>
      </c>
    </row>
    <row r="610" spans="3:49" x14ac:dyDescent="0.25">
      <c r="C610" s="19" t="s">
        <v>882</v>
      </c>
      <c r="D610" s="6" t="s">
        <v>883</v>
      </c>
      <c r="E610" s="6" t="s">
        <v>27</v>
      </c>
      <c r="F610" s="6" t="s">
        <v>27</v>
      </c>
      <c r="G610" s="13">
        <v>5.51756447655983</v>
      </c>
      <c r="H610" s="11">
        <v>1317659.66666667</v>
      </c>
      <c r="I610" s="8">
        <v>45.114942528735597</v>
      </c>
      <c r="J610" s="9">
        <v>1.0736921098821199</v>
      </c>
      <c r="K610" s="9">
        <v>5.1535445043881102E-4</v>
      </c>
      <c r="L610" s="9">
        <v>0.265958881821663</v>
      </c>
      <c r="M610" s="9">
        <v>0.40141071700040598</v>
      </c>
      <c r="N610" s="10">
        <v>9</v>
      </c>
      <c r="O610" s="10">
        <v>2</v>
      </c>
      <c r="P610" s="10">
        <v>13</v>
      </c>
      <c r="Q610" s="9">
        <v>0.25816123444522199</v>
      </c>
      <c r="R610" s="9">
        <v>0.42526989172770202</v>
      </c>
      <c r="S610" s="9">
        <v>4.5977011494252901E-2</v>
      </c>
      <c r="T610" s="10">
        <v>17</v>
      </c>
      <c r="U610" s="10">
        <v>29</v>
      </c>
      <c r="V610" s="10">
        <v>0</v>
      </c>
      <c r="W610" s="10">
        <v>3</v>
      </c>
      <c r="X610" s="10">
        <v>36</v>
      </c>
      <c r="Y610" s="10">
        <v>5</v>
      </c>
      <c r="Z610" s="10">
        <v>5</v>
      </c>
      <c r="AA610" s="10">
        <v>5</v>
      </c>
      <c r="AB610" s="10">
        <v>10</v>
      </c>
      <c r="AC610" s="10">
        <v>87</v>
      </c>
      <c r="AD610" s="7">
        <v>63</v>
      </c>
      <c r="AE610" s="10">
        <v>5</v>
      </c>
      <c r="AF610" s="10">
        <v>3</v>
      </c>
      <c r="AG610" s="10">
        <v>0</v>
      </c>
      <c r="AH610" s="10">
        <v>31</v>
      </c>
      <c r="AI610" s="10">
        <v>0</v>
      </c>
      <c r="AJ610" s="10">
        <v>0</v>
      </c>
      <c r="AK610" s="14">
        <v>13</v>
      </c>
      <c r="AL610" s="16">
        <v>1</v>
      </c>
      <c r="AM610" s="17">
        <v>0.76947183458945601</v>
      </c>
      <c r="AN610" s="7">
        <v>1</v>
      </c>
      <c r="AO610" s="7">
        <v>6.6814390351633097</v>
      </c>
      <c r="AP610" s="33">
        <v>5.1411791520847201</v>
      </c>
      <c r="AQ610" s="38" t="s">
        <v>1675</v>
      </c>
      <c r="AR610" s="33" t="s">
        <v>1677</v>
      </c>
      <c r="AS610" s="33" t="s">
        <v>1675</v>
      </c>
      <c r="AT610" s="35" t="s">
        <v>1673</v>
      </c>
      <c r="AU610" s="55">
        <f>RANK(AP610,$AP$5:$AP$811,0)</f>
        <v>428</v>
      </c>
      <c r="AV610" s="55">
        <f>RANK(AW610,$AW$5:$AW$811,0)</f>
        <v>606</v>
      </c>
      <c r="AW610" s="55">
        <f>AN610*AO610</f>
        <v>6.6814390351633097</v>
      </c>
    </row>
    <row r="611" spans="3:49" x14ac:dyDescent="0.25">
      <c r="C611" s="19" t="s">
        <v>1506</v>
      </c>
      <c r="D611" s="6" t="s">
        <v>1507</v>
      </c>
      <c r="E611" s="6" t="s">
        <v>11</v>
      </c>
      <c r="F611" s="6" t="s">
        <v>12</v>
      </c>
      <c r="G611" s="13">
        <v>0.37142617210331502</v>
      </c>
      <c r="H611" s="11">
        <v>843442.66666666698</v>
      </c>
      <c r="I611" s="8">
        <v>44.545454545454497</v>
      </c>
      <c r="J611" s="9">
        <v>0.40954994809566903</v>
      </c>
      <c r="K611" s="9">
        <v>0</v>
      </c>
      <c r="L611" s="9">
        <v>0</v>
      </c>
      <c r="M611" s="9">
        <v>1</v>
      </c>
      <c r="N611" s="10">
        <v>0</v>
      </c>
      <c r="O611" s="10">
        <v>0</v>
      </c>
      <c r="P611" s="10">
        <v>0</v>
      </c>
      <c r="Q611" s="9">
        <v>0</v>
      </c>
      <c r="R611" s="9">
        <v>1</v>
      </c>
      <c r="S611" s="9">
        <v>0</v>
      </c>
      <c r="T611" s="10">
        <v>0</v>
      </c>
      <c r="U611" s="10">
        <v>0</v>
      </c>
      <c r="V611" s="10">
        <v>0</v>
      </c>
      <c r="W611" s="10">
        <v>0</v>
      </c>
      <c r="X611" s="10">
        <v>10</v>
      </c>
      <c r="Y611" s="10">
        <v>1</v>
      </c>
      <c r="Z611" s="10">
        <v>0</v>
      </c>
      <c r="AA611" s="10">
        <v>0</v>
      </c>
      <c r="AB611" s="10">
        <v>0</v>
      </c>
      <c r="AC611" s="10">
        <v>11</v>
      </c>
      <c r="AD611" s="7">
        <v>10.3333333333333</v>
      </c>
      <c r="AE611" s="10">
        <v>0</v>
      </c>
      <c r="AF611" s="10">
        <v>2</v>
      </c>
      <c r="AG611" s="10">
        <v>0</v>
      </c>
      <c r="AH611" s="10">
        <v>3</v>
      </c>
      <c r="AI611" s="10">
        <v>0</v>
      </c>
      <c r="AJ611" s="10">
        <v>0</v>
      </c>
      <c r="AK611" s="14">
        <v>0</v>
      </c>
      <c r="AL611" s="16">
        <v>0</v>
      </c>
      <c r="AM611" s="17">
        <v>0.115056863317741</v>
      </c>
      <c r="AN611" s="7">
        <v>1</v>
      </c>
      <c r="AO611" s="7">
        <v>6.6496045810873596</v>
      </c>
      <c r="AP611" s="33">
        <v>0.76508264540319304</v>
      </c>
      <c r="AQ611" s="38" t="s">
        <v>1677</v>
      </c>
      <c r="AR611" s="33" t="s">
        <v>1677</v>
      </c>
      <c r="AS611" s="33" t="s">
        <v>1675</v>
      </c>
      <c r="AT611" s="35" t="s">
        <v>1674</v>
      </c>
      <c r="AU611" s="55">
        <f>RANK(AP611,$AP$5:$AP$811,0)</f>
        <v>741</v>
      </c>
      <c r="AV611" s="55">
        <f>RANK(AW611,$AW$5:$AW$811,0)</f>
        <v>607</v>
      </c>
      <c r="AW611" s="55">
        <f>AN611*AO611</f>
        <v>6.6496045810873596</v>
      </c>
    </row>
    <row r="612" spans="3:49" x14ac:dyDescent="0.25">
      <c r="C612" s="19" t="s">
        <v>1036</v>
      </c>
      <c r="D612" s="6" t="s">
        <v>1037</v>
      </c>
      <c r="E612" s="6" t="s">
        <v>11</v>
      </c>
      <c r="F612" s="6" t="s">
        <v>144</v>
      </c>
      <c r="G612" s="13">
        <v>3.0692639124248999</v>
      </c>
      <c r="H612" s="11">
        <v>172815</v>
      </c>
      <c r="I612" s="8">
        <v>47.007299270072998</v>
      </c>
      <c r="J612" s="9">
        <v>0</v>
      </c>
      <c r="K612" s="9">
        <v>5.0482124250834003E-2</v>
      </c>
      <c r="L612" s="9">
        <v>0.50605101207568604</v>
      </c>
      <c r="M612" s="9">
        <v>0.122185197073184</v>
      </c>
      <c r="N612" s="10">
        <v>0</v>
      </c>
      <c r="O612" s="10">
        <v>0</v>
      </c>
      <c r="P612" s="10">
        <v>8</v>
      </c>
      <c r="Q612" s="9">
        <v>0</v>
      </c>
      <c r="R612" s="9">
        <v>1</v>
      </c>
      <c r="S612" s="9">
        <v>0.62773722627737205</v>
      </c>
      <c r="T612" s="10">
        <v>57</v>
      </c>
      <c r="U612" s="10">
        <v>17</v>
      </c>
      <c r="V612" s="10">
        <v>0</v>
      </c>
      <c r="W612" s="10">
        <v>0</v>
      </c>
      <c r="X612" s="10">
        <v>63</v>
      </c>
      <c r="Y612" s="10">
        <v>2</v>
      </c>
      <c r="Z612" s="10">
        <v>6</v>
      </c>
      <c r="AA612" s="10">
        <v>3</v>
      </c>
      <c r="AB612" s="10">
        <v>7</v>
      </c>
      <c r="AC612" s="10">
        <v>137</v>
      </c>
      <c r="AD612" s="7">
        <v>42.785714285714299</v>
      </c>
      <c r="AE612" s="10">
        <v>4</v>
      </c>
      <c r="AF612" s="10">
        <v>15</v>
      </c>
      <c r="AG612" s="10">
        <v>10</v>
      </c>
      <c r="AH612" s="10">
        <v>42</v>
      </c>
      <c r="AI612" s="10">
        <v>0</v>
      </c>
      <c r="AJ612" s="10">
        <v>0</v>
      </c>
      <c r="AK612" s="14">
        <v>8</v>
      </c>
      <c r="AL612" s="16">
        <v>0</v>
      </c>
      <c r="AM612" s="17">
        <v>0.51878120028129204</v>
      </c>
      <c r="AN612" s="7">
        <v>1</v>
      </c>
      <c r="AO612" s="7">
        <v>6.6405748892272403</v>
      </c>
      <c r="AP612" s="33">
        <v>3.4450054115911199</v>
      </c>
      <c r="AQ612" s="38" t="s">
        <v>1676</v>
      </c>
      <c r="AR612" s="33" t="s">
        <v>1677</v>
      </c>
      <c r="AS612" s="33" t="s">
        <v>1675</v>
      </c>
      <c r="AT612" s="35" t="s">
        <v>1673</v>
      </c>
      <c r="AU612" s="55">
        <f>RANK(AP612,$AP$5:$AP$811,0)</f>
        <v>505</v>
      </c>
      <c r="AV612" s="55">
        <f>RANK(AW612,$AW$5:$AW$811,0)</f>
        <v>608</v>
      </c>
      <c r="AW612" s="55">
        <f>AN612*AO612</f>
        <v>6.6405748892272403</v>
      </c>
    </row>
    <row r="613" spans="3:49" x14ac:dyDescent="0.25">
      <c r="C613" s="19" t="s">
        <v>1006</v>
      </c>
      <c r="D613" s="6" t="s">
        <v>1007</v>
      </c>
      <c r="E613" s="6" t="s">
        <v>27</v>
      </c>
      <c r="F613" s="6" t="s">
        <v>27</v>
      </c>
      <c r="G613" s="13">
        <v>4.8378800934476196</v>
      </c>
      <c r="H613" s="11">
        <v>921379.33333333302</v>
      </c>
      <c r="I613" s="8">
        <v>44.518072289156599</v>
      </c>
      <c r="J613" s="9">
        <v>6.57752209008165E-2</v>
      </c>
      <c r="K613" s="9">
        <v>1.2055052944866E-3</v>
      </c>
      <c r="L613" s="9">
        <v>0.62212706619145397</v>
      </c>
      <c r="M613" s="9">
        <v>0.29353349079028301</v>
      </c>
      <c r="N613" s="10">
        <v>0</v>
      </c>
      <c r="O613" s="10">
        <v>1</v>
      </c>
      <c r="P613" s="10">
        <v>8</v>
      </c>
      <c r="Q613" s="9">
        <v>0.639418394502972</v>
      </c>
      <c r="R613" s="9">
        <v>0.309540340491405</v>
      </c>
      <c r="S613" s="9">
        <v>9.6385542168674704E-2</v>
      </c>
      <c r="T613" s="10">
        <v>12</v>
      </c>
      <c r="U613" s="10">
        <v>40</v>
      </c>
      <c r="V613" s="10">
        <v>0</v>
      </c>
      <c r="W613" s="10">
        <v>1</v>
      </c>
      <c r="X613" s="10">
        <v>27</v>
      </c>
      <c r="Y613" s="10">
        <v>8</v>
      </c>
      <c r="Z613" s="10">
        <v>0</v>
      </c>
      <c r="AA613" s="10">
        <v>2</v>
      </c>
      <c r="AB613" s="10">
        <v>2</v>
      </c>
      <c r="AC613" s="10">
        <v>83</v>
      </c>
      <c r="AD613" s="7">
        <v>39.595744680851098</v>
      </c>
      <c r="AE613" s="10">
        <v>16</v>
      </c>
      <c r="AF613" s="10">
        <v>10</v>
      </c>
      <c r="AG613" s="10">
        <v>3</v>
      </c>
      <c r="AH613" s="10">
        <v>47</v>
      </c>
      <c r="AI613" s="10">
        <v>1</v>
      </c>
      <c r="AJ613" s="10">
        <v>0</v>
      </c>
      <c r="AK613" s="14">
        <v>8</v>
      </c>
      <c r="AL613" s="16">
        <v>1</v>
      </c>
      <c r="AM613" s="17">
        <v>0.55731900701508497</v>
      </c>
      <c r="AN613" s="7">
        <v>1</v>
      </c>
      <c r="AO613" s="7">
        <v>6.6296237246367404</v>
      </c>
      <c r="AP613" s="33">
        <v>3.6948153110981998</v>
      </c>
      <c r="AQ613" s="38" t="s">
        <v>1676</v>
      </c>
      <c r="AR613" s="33" t="s">
        <v>1677</v>
      </c>
      <c r="AS613" s="33" t="s">
        <v>1675</v>
      </c>
      <c r="AT613" s="35" t="s">
        <v>1673</v>
      </c>
      <c r="AU613" s="55">
        <f>RANK(AP613,$AP$5:$AP$811,0)</f>
        <v>490</v>
      </c>
      <c r="AV613" s="55">
        <f>RANK(AW613,$AW$5:$AW$811,0)</f>
        <v>609</v>
      </c>
      <c r="AW613" s="55">
        <f>AN613*AO613</f>
        <v>6.6296237246367404</v>
      </c>
    </row>
    <row r="614" spans="3:49" x14ac:dyDescent="0.25">
      <c r="C614" s="19" t="s">
        <v>1136</v>
      </c>
      <c r="D614" s="6" t="s">
        <v>1137</v>
      </c>
      <c r="E614" s="6" t="s">
        <v>27</v>
      </c>
      <c r="F614" s="6" t="s">
        <v>48</v>
      </c>
      <c r="G614" s="13">
        <v>2.8829872808805002</v>
      </c>
      <c r="H614" s="11">
        <v>835206</v>
      </c>
      <c r="I614" s="8">
        <v>41.296296296296298</v>
      </c>
      <c r="J614" s="9">
        <v>0.152388687496643</v>
      </c>
      <c r="K614" s="9">
        <v>1.3145934480757401E-3</v>
      </c>
      <c r="L614" s="9">
        <v>0.50792440617058598</v>
      </c>
      <c r="M614" s="9">
        <v>0.48887667910107302</v>
      </c>
      <c r="N614" s="10">
        <v>0</v>
      </c>
      <c r="O614" s="10">
        <v>0</v>
      </c>
      <c r="P614" s="10">
        <v>6</v>
      </c>
      <c r="Q614" s="9">
        <v>0.34299752650305398</v>
      </c>
      <c r="R614" s="9">
        <v>0.65380355876860496</v>
      </c>
      <c r="S614" s="9">
        <v>7.4074074074074098E-2</v>
      </c>
      <c r="T614" s="10">
        <v>2</v>
      </c>
      <c r="U614" s="10">
        <v>5</v>
      </c>
      <c r="V614" s="10">
        <v>0</v>
      </c>
      <c r="W614" s="10">
        <v>0</v>
      </c>
      <c r="X614" s="10">
        <v>18</v>
      </c>
      <c r="Y614" s="10">
        <v>0</v>
      </c>
      <c r="Z614" s="10">
        <v>0</v>
      </c>
      <c r="AA614" s="10">
        <v>1</v>
      </c>
      <c r="AB614" s="10">
        <v>1</v>
      </c>
      <c r="AC614" s="10">
        <v>27</v>
      </c>
      <c r="AD614" s="7">
        <v>14.1666666666666</v>
      </c>
      <c r="AE614" s="10">
        <v>0</v>
      </c>
      <c r="AF614" s="10">
        <v>4</v>
      </c>
      <c r="AG614" s="10">
        <v>2</v>
      </c>
      <c r="AH614" s="10">
        <v>8</v>
      </c>
      <c r="AI614" s="10">
        <v>0</v>
      </c>
      <c r="AJ614" s="10">
        <v>0</v>
      </c>
      <c r="AK614" s="14">
        <v>6</v>
      </c>
      <c r="AL614" s="16">
        <v>0</v>
      </c>
      <c r="AM614" s="17">
        <v>0.38852505018863398</v>
      </c>
      <c r="AN614" s="7">
        <v>1</v>
      </c>
      <c r="AO614" s="7">
        <v>6.6172986423334201</v>
      </c>
      <c r="AP614" s="33">
        <v>2.5709862871257698</v>
      </c>
      <c r="AQ614" s="38" t="s">
        <v>1676</v>
      </c>
      <c r="AR614" s="33" t="s">
        <v>1677</v>
      </c>
      <c r="AS614" s="33" t="s">
        <v>1675</v>
      </c>
      <c r="AT614" s="35" t="s">
        <v>1674</v>
      </c>
      <c r="AU614" s="55">
        <f>RANK(AP614,$AP$5:$AP$811,0)</f>
        <v>555</v>
      </c>
      <c r="AV614" s="55">
        <f>RANK(AW614,$AW$5:$AW$811,0)</f>
        <v>610</v>
      </c>
      <c r="AW614" s="55">
        <f>AN614*AO614</f>
        <v>6.6172986423334201</v>
      </c>
    </row>
    <row r="615" spans="3:49" x14ac:dyDescent="0.25">
      <c r="C615" s="19" t="s">
        <v>1366</v>
      </c>
      <c r="D615" s="6" t="s">
        <v>1367</v>
      </c>
      <c r="E615" s="6" t="s">
        <v>11</v>
      </c>
      <c r="F615" s="6" t="s">
        <v>144</v>
      </c>
      <c r="G615" s="13">
        <v>0.68357938105837501</v>
      </c>
      <c r="H615" s="11">
        <v>0</v>
      </c>
      <c r="I615" s="8">
        <v>45</v>
      </c>
      <c r="J615" s="9">
        <v>0.63378365092116995</v>
      </c>
      <c r="K615" s="9">
        <v>0</v>
      </c>
      <c r="L615" s="9">
        <v>0.198208856918628</v>
      </c>
      <c r="M615" s="9">
        <v>0</v>
      </c>
      <c r="N615" s="10">
        <v>0</v>
      </c>
      <c r="O615" s="10">
        <v>0</v>
      </c>
      <c r="P615" s="10">
        <v>0</v>
      </c>
      <c r="Q615" s="9">
        <v>0</v>
      </c>
      <c r="R615" s="9">
        <v>1</v>
      </c>
      <c r="S615" s="9">
        <v>0.88888888888888895</v>
      </c>
      <c r="T615" s="10">
        <v>1</v>
      </c>
      <c r="U615" s="10">
        <v>1</v>
      </c>
      <c r="V615" s="10">
        <v>0</v>
      </c>
      <c r="W615" s="10">
        <v>0</v>
      </c>
      <c r="X615" s="10">
        <v>0</v>
      </c>
      <c r="Y615" s="10">
        <v>0</v>
      </c>
      <c r="Z615" s="10">
        <v>2</v>
      </c>
      <c r="AA615" s="10">
        <v>0</v>
      </c>
      <c r="AB615" s="10">
        <v>0</v>
      </c>
      <c r="AC615" s="10">
        <v>9</v>
      </c>
      <c r="AD615" s="7">
        <v>25</v>
      </c>
      <c r="AE615" s="10">
        <v>0</v>
      </c>
      <c r="AF615" s="10">
        <v>1</v>
      </c>
      <c r="AG615" s="10">
        <v>1</v>
      </c>
      <c r="AH615" s="10">
        <v>3</v>
      </c>
      <c r="AI615" s="10">
        <v>0</v>
      </c>
      <c r="AJ615" s="10">
        <v>0</v>
      </c>
      <c r="AK615" s="14">
        <v>0</v>
      </c>
      <c r="AL615" s="16">
        <v>0</v>
      </c>
      <c r="AM615" s="17">
        <v>0.21197110342821501</v>
      </c>
      <c r="AN615" s="7">
        <v>1</v>
      </c>
      <c r="AO615" s="7">
        <v>6.60790773837524</v>
      </c>
      <c r="AP615" s="33">
        <v>1.4006854946552401</v>
      </c>
      <c r="AQ615" s="38" t="s">
        <v>1677</v>
      </c>
      <c r="AR615" s="33" t="s">
        <v>1677</v>
      </c>
      <c r="AS615" s="33" t="s">
        <v>1675</v>
      </c>
      <c r="AT615" s="35" t="s">
        <v>1674</v>
      </c>
      <c r="AU615" s="55">
        <f>RANK(AP615,$AP$5:$AP$811,0)</f>
        <v>671</v>
      </c>
      <c r="AV615" s="55">
        <f>RANK(AW615,$AW$5:$AW$811,0)</f>
        <v>611</v>
      </c>
      <c r="AW615" s="55">
        <f>AN615*AO615</f>
        <v>6.60790773837524</v>
      </c>
    </row>
    <row r="616" spans="3:49" x14ac:dyDescent="0.25">
      <c r="C616" s="19" t="s">
        <v>894</v>
      </c>
      <c r="D616" s="6" t="s">
        <v>895</v>
      </c>
      <c r="E616" s="6" t="s">
        <v>11</v>
      </c>
      <c r="F616" s="6" t="s">
        <v>144</v>
      </c>
      <c r="G616" s="13">
        <v>6.1448338078012297</v>
      </c>
      <c r="H616" s="11">
        <v>472078.66666666698</v>
      </c>
      <c r="I616" s="8">
        <v>45.4791666666667</v>
      </c>
      <c r="J616" s="9">
        <v>0.27357103345367101</v>
      </c>
      <c r="K616" s="9">
        <v>5.2292990295002097E-2</v>
      </c>
      <c r="L616" s="9">
        <v>0.42936423990685002</v>
      </c>
      <c r="M616" s="9">
        <v>0.15122998219793901</v>
      </c>
      <c r="N616" s="10">
        <v>10</v>
      </c>
      <c r="O616" s="10">
        <v>2</v>
      </c>
      <c r="P616" s="10">
        <v>23</v>
      </c>
      <c r="Q616" s="9">
        <v>0.29509013524793698</v>
      </c>
      <c r="R616" s="9">
        <v>0.44458987874162098</v>
      </c>
      <c r="S616" s="9">
        <v>0.25</v>
      </c>
      <c r="T616" s="10">
        <v>57</v>
      </c>
      <c r="U616" s="10">
        <v>57</v>
      </c>
      <c r="V616" s="10">
        <v>1</v>
      </c>
      <c r="W616" s="10">
        <v>3</v>
      </c>
      <c r="X616" s="10">
        <v>97</v>
      </c>
      <c r="Y616" s="10">
        <v>24</v>
      </c>
      <c r="Z616" s="10">
        <v>15</v>
      </c>
      <c r="AA616" s="10">
        <v>8</v>
      </c>
      <c r="AB616" s="10">
        <v>19</v>
      </c>
      <c r="AC616" s="10">
        <v>240</v>
      </c>
      <c r="AD616" s="7">
        <v>30.785714285714299</v>
      </c>
      <c r="AE616" s="10">
        <v>19</v>
      </c>
      <c r="AF616" s="10">
        <v>34</v>
      </c>
      <c r="AG616" s="10">
        <v>8</v>
      </c>
      <c r="AH616" s="10">
        <v>72</v>
      </c>
      <c r="AI616" s="10">
        <v>0</v>
      </c>
      <c r="AJ616" s="10">
        <v>0</v>
      </c>
      <c r="AK616" s="14">
        <v>22</v>
      </c>
      <c r="AL616" s="16">
        <v>0</v>
      </c>
      <c r="AM616" s="17">
        <v>0.76445100866730797</v>
      </c>
      <c r="AN616" s="7">
        <v>1</v>
      </c>
      <c r="AO616" s="7">
        <v>6.5518686508539696</v>
      </c>
      <c r="AP616" s="33">
        <v>5.0085825988010297</v>
      </c>
      <c r="AQ616" s="38" t="s">
        <v>1675</v>
      </c>
      <c r="AR616" s="33" t="s">
        <v>1677</v>
      </c>
      <c r="AS616" s="33" t="s">
        <v>1675</v>
      </c>
      <c r="AT616" s="35" t="s">
        <v>1673</v>
      </c>
      <c r="AU616" s="55">
        <f>RANK(AP616,$AP$5:$AP$811,0)</f>
        <v>434</v>
      </c>
      <c r="AV616" s="55">
        <f>RANK(AW616,$AW$5:$AW$811,0)</f>
        <v>612</v>
      </c>
      <c r="AW616" s="55">
        <f>AN616*AO616</f>
        <v>6.5518686508539696</v>
      </c>
    </row>
    <row r="617" spans="3:49" x14ac:dyDescent="0.25">
      <c r="C617" s="19" t="s">
        <v>853</v>
      </c>
      <c r="D617" s="6" t="s">
        <v>854</v>
      </c>
      <c r="E617" s="6" t="s">
        <v>27</v>
      </c>
      <c r="F617" s="6" t="s">
        <v>27</v>
      </c>
      <c r="G617" s="13">
        <v>16.388350884477699</v>
      </c>
      <c r="H617" s="11">
        <v>946231</v>
      </c>
      <c r="I617" s="8">
        <v>42.295539033457203</v>
      </c>
      <c r="J617" s="9">
        <v>0.149686533577191</v>
      </c>
      <c r="K617" s="9">
        <v>2.9493471232755201E-2</v>
      </c>
      <c r="L617" s="9">
        <v>0.36708490249958697</v>
      </c>
      <c r="M617" s="9">
        <v>0.238569992099844</v>
      </c>
      <c r="N617" s="10">
        <v>23</v>
      </c>
      <c r="O617" s="10">
        <v>5</v>
      </c>
      <c r="P617" s="10">
        <v>55</v>
      </c>
      <c r="Q617" s="9">
        <v>0.17518593110493</v>
      </c>
      <c r="R617" s="9">
        <v>0.59585853673736999</v>
      </c>
      <c r="S617" s="9">
        <v>0.155555555555556</v>
      </c>
      <c r="T617" s="10">
        <v>60</v>
      </c>
      <c r="U617" s="10">
        <v>143</v>
      </c>
      <c r="V617" s="10">
        <v>0</v>
      </c>
      <c r="W617" s="10">
        <v>9</v>
      </c>
      <c r="X617" s="10">
        <v>246</v>
      </c>
      <c r="Y617" s="10">
        <v>32</v>
      </c>
      <c r="Z617" s="10">
        <v>37</v>
      </c>
      <c r="AA617" s="10">
        <v>17</v>
      </c>
      <c r="AB617" s="10">
        <v>28</v>
      </c>
      <c r="AC617" s="10">
        <v>540</v>
      </c>
      <c r="AD617" s="7">
        <v>36.594736842105299</v>
      </c>
      <c r="AE617" s="10">
        <v>46</v>
      </c>
      <c r="AF617" s="10">
        <v>66</v>
      </c>
      <c r="AG617" s="10">
        <v>13</v>
      </c>
      <c r="AH617" s="10">
        <v>200</v>
      </c>
      <c r="AI617" s="10">
        <v>3</v>
      </c>
      <c r="AJ617" s="10">
        <v>0</v>
      </c>
      <c r="AK617" s="14">
        <v>55</v>
      </c>
      <c r="AL617" s="16">
        <v>1</v>
      </c>
      <c r="AM617" s="17">
        <v>0.87680334836785701</v>
      </c>
      <c r="AN617" s="7">
        <v>1</v>
      </c>
      <c r="AO617" s="7">
        <v>6.5488332897022801</v>
      </c>
      <c r="AP617" s="33">
        <v>5.7420389563138503</v>
      </c>
      <c r="AQ617" s="38" t="s">
        <v>1675</v>
      </c>
      <c r="AR617" s="33" t="s">
        <v>1677</v>
      </c>
      <c r="AS617" s="33" t="s">
        <v>1675</v>
      </c>
      <c r="AT617" s="35" t="s">
        <v>1673</v>
      </c>
      <c r="AU617" s="55">
        <f>RANK(AP617,$AP$5:$AP$811,0)</f>
        <v>414</v>
      </c>
      <c r="AV617" s="55">
        <f>RANK(AW617,$AW$5:$AW$811,0)</f>
        <v>613</v>
      </c>
      <c r="AW617" s="55">
        <f>AN617*AO617</f>
        <v>6.5488332897022801</v>
      </c>
    </row>
    <row r="618" spans="3:49" x14ac:dyDescent="0.25">
      <c r="C618" s="19" t="s">
        <v>1028</v>
      </c>
      <c r="D618" s="6" t="s">
        <v>1029</v>
      </c>
      <c r="E618" s="6" t="s">
        <v>11</v>
      </c>
      <c r="F618" s="6" t="s">
        <v>144</v>
      </c>
      <c r="G618" s="13">
        <v>4.3515155069404496</v>
      </c>
      <c r="H618" s="11">
        <v>707029.66666666698</v>
      </c>
      <c r="I618" s="8">
        <v>44.504132231405002</v>
      </c>
      <c r="J618" s="9">
        <v>0.18296007205367801</v>
      </c>
      <c r="K618" s="9">
        <v>0</v>
      </c>
      <c r="L618" s="9">
        <v>0.68945578908549698</v>
      </c>
      <c r="M618" s="9">
        <v>0.307278170241086</v>
      </c>
      <c r="N618" s="10">
        <v>1</v>
      </c>
      <c r="O618" s="10">
        <v>1</v>
      </c>
      <c r="P618" s="10">
        <v>2</v>
      </c>
      <c r="Q618" s="9">
        <v>0.20971365622097801</v>
      </c>
      <c r="R618" s="9">
        <v>0.79028634377902096</v>
      </c>
      <c r="S618" s="9">
        <v>0.36585365853658502</v>
      </c>
      <c r="T618" s="10">
        <v>26</v>
      </c>
      <c r="U618" s="10">
        <v>17</v>
      </c>
      <c r="V618" s="10">
        <v>0</v>
      </c>
      <c r="W618" s="10">
        <v>2</v>
      </c>
      <c r="X618" s="10">
        <v>77</v>
      </c>
      <c r="Y618" s="10">
        <v>17</v>
      </c>
      <c r="Z618" s="10">
        <v>16</v>
      </c>
      <c r="AA618" s="10">
        <v>1</v>
      </c>
      <c r="AB618" s="10">
        <v>1</v>
      </c>
      <c r="AC618" s="10">
        <v>123</v>
      </c>
      <c r="AD618" s="7">
        <v>15.6052631578946</v>
      </c>
      <c r="AE618" s="10">
        <v>5</v>
      </c>
      <c r="AF618" s="10">
        <v>18</v>
      </c>
      <c r="AG618" s="10">
        <v>6</v>
      </c>
      <c r="AH618" s="10">
        <v>38</v>
      </c>
      <c r="AI618" s="10">
        <v>0</v>
      </c>
      <c r="AJ618" s="10">
        <v>0</v>
      </c>
      <c r="AK618" s="14">
        <v>2</v>
      </c>
      <c r="AL618" s="16">
        <v>0</v>
      </c>
      <c r="AM618" s="17">
        <v>0.53833707823618804</v>
      </c>
      <c r="AN618" s="7">
        <v>1</v>
      </c>
      <c r="AO618" s="7">
        <v>6.5413953692250502</v>
      </c>
      <c r="AP618" s="33">
        <v>3.5214756706563501</v>
      </c>
      <c r="AQ618" s="38" t="s">
        <v>1676</v>
      </c>
      <c r="AR618" s="33" t="s">
        <v>1677</v>
      </c>
      <c r="AS618" s="33" t="s">
        <v>1675</v>
      </c>
      <c r="AT618" s="35" t="s">
        <v>1673</v>
      </c>
      <c r="AU618" s="55">
        <f>RANK(AP618,$AP$5:$AP$811,0)</f>
        <v>501</v>
      </c>
      <c r="AV618" s="55">
        <f>RANK(AW618,$AW$5:$AW$811,0)</f>
        <v>614</v>
      </c>
      <c r="AW618" s="55">
        <f>AN618*AO618</f>
        <v>6.5413953692250502</v>
      </c>
    </row>
    <row r="619" spans="3:49" x14ac:dyDescent="0.25">
      <c r="C619" s="19" t="s">
        <v>950</v>
      </c>
      <c r="D619" s="6" t="s">
        <v>951</v>
      </c>
      <c r="E619" s="6" t="s">
        <v>11</v>
      </c>
      <c r="F619" s="6" t="s">
        <v>22</v>
      </c>
      <c r="G619" s="13">
        <v>5.9862251592511102</v>
      </c>
      <c r="H619" s="11">
        <v>115734</v>
      </c>
      <c r="I619" s="8">
        <v>44.502617801047101</v>
      </c>
      <c r="J619" s="9">
        <v>0</v>
      </c>
      <c r="K619" s="9">
        <v>1.9073865435659601E-3</v>
      </c>
      <c r="L619" s="9">
        <v>0.68281339302326205</v>
      </c>
      <c r="M619" s="9">
        <v>0.16322966504245001</v>
      </c>
      <c r="N619" s="10">
        <v>8</v>
      </c>
      <c r="O619" s="10">
        <v>2</v>
      </c>
      <c r="P619" s="10">
        <v>14</v>
      </c>
      <c r="Q619" s="9">
        <v>1.3391757118849001E-2</v>
      </c>
      <c r="R619" s="9">
        <v>0.87730248487513596</v>
      </c>
      <c r="S619" s="9">
        <v>0.31088082901554398</v>
      </c>
      <c r="T619" s="10">
        <v>41</v>
      </c>
      <c r="U619" s="10">
        <v>59</v>
      </c>
      <c r="V619" s="10">
        <v>0</v>
      </c>
      <c r="W619" s="10">
        <v>6</v>
      </c>
      <c r="X619" s="10">
        <v>68</v>
      </c>
      <c r="Y619" s="10">
        <v>9</v>
      </c>
      <c r="Z619" s="10">
        <v>8</v>
      </c>
      <c r="AA619" s="10">
        <v>2</v>
      </c>
      <c r="AB619" s="10">
        <v>6</v>
      </c>
      <c r="AC619" s="10">
        <v>193</v>
      </c>
      <c r="AD619" s="7">
        <v>44.691489361702097</v>
      </c>
      <c r="AE619" s="10">
        <v>12</v>
      </c>
      <c r="AF619" s="10">
        <v>54</v>
      </c>
      <c r="AG619" s="10">
        <v>15</v>
      </c>
      <c r="AH619" s="10">
        <v>94</v>
      </c>
      <c r="AI619" s="10">
        <v>0</v>
      </c>
      <c r="AJ619" s="10">
        <v>0</v>
      </c>
      <c r="AK619" s="14">
        <v>14</v>
      </c>
      <c r="AL619" s="16">
        <v>0</v>
      </c>
      <c r="AM619" s="17">
        <v>0.65371978277230502</v>
      </c>
      <c r="AN619" s="7">
        <v>1</v>
      </c>
      <c r="AO619" s="7">
        <v>6.5305671569671899</v>
      </c>
      <c r="AP619" s="33">
        <v>4.2691609432325404</v>
      </c>
      <c r="AQ619" s="38" t="s">
        <v>1676</v>
      </c>
      <c r="AR619" s="33" t="s">
        <v>1677</v>
      </c>
      <c r="AS619" s="33" t="s">
        <v>1675</v>
      </c>
      <c r="AT619" s="35" t="s">
        <v>1673</v>
      </c>
      <c r="AU619" s="55">
        <f>RANK(AP619,$AP$5:$AP$811,0)</f>
        <v>462</v>
      </c>
      <c r="AV619" s="55">
        <f>RANK(AW619,$AW$5:$AW$811,0)</f>
        <v>615</v>
      </c>
      <c r="AW619" s="55">
        <f>AN619*AO619</f>
        <v>6.5305671569671899</v>
      </c>
    </row>
    <row r="620" spans="3:49" x14ac:dyDescent="0.25">
      <c r="C620" s="19" t="s">
        <v>1472</v>
      </c>
      <c r="D620" s="6" t="s">
        <v>1473</v>
      </c>
      <c r="E620" s="6" t="s">
        <v>11</v>
      </c>
      <c r="F620" s="6" t="s">
        <v>144</v>
      </c>
      <c r="G620" s="13">
        <v>0.103549293834128</v>
      </c>
      <c r="H620" s="11">
        <v>1036186</v>
      </c>
      <c r="I620" s="8">
        <v>40.714285714285701</v>
      </c>
      <c r="J620" s="9">
        <v>7.7984429042046902E-2</v>
      </c>
      <c r="K620" s="9">
        <v>0</v>
      </c>
      <c r="L620" s="9">
        <v>1</v>
      </c>
      <c r="M620" s="9">
        <v>0</v>
      </c>
      <c r="N620" s="10">
        <v>0</v>
      </c>
      <c r="O620" s="10">
        <v>0</v>
      </c>
      <c r="P620" s="10">
        <v>0</v>
      </c>
      <c r="Q620" s="9">
        <v>0</v>
      </c>
      <c r="R620" s="9">
        <v>1</v>
      </c>
      <c r="S620" s="9">
        <v>0.42857142857142799</v>
      </c>
      <c r="T620" s="10">
        <v>0</v>
      </c>
      <c r="U620" s="10">
        <v>1</v>
      </c>
      <c r="V620" s="10">
        <v>0</v>
      </c>
      <c r="W620" s="10">
        <v>0</v>
      </c>
      <c r="X620" s="10">
        <v>4</v>
      </c>
      <c r="Y620" s="10">
        <v>2</v>
      </c>
      <c r="Z620" s="10">
        <v>0</v>
      </c>
      <c r="AA620" s="10">
        <v>0</v>
      </c>
      <c r="AB620" s="10">
        <v>0</v>
      </c>
      <c r="AC620" s="10">
        <v>7</v>
      </c>
      <c r="AD620" s="7">
        <v>0</v>
      </c>
      <c r="AE620" s="10">
        <v>0</v>
      </c>
      <c r="AF620" s="10">
        <v>0</v>
      </c>
      <c r="AG620" s="10">
        <v>0</v>
      </c>
      <c r="AH620" s="10">
        <v>0</v>
      </c>
      <c r="AI620" s="10">
        <v>0</v>
      </c>
      <c r="AJ620" s="10">
        <v>0</v>
      </c>
      <c r="AK620" s="14">
        <v>0</v>
      </c>
      <c r="AL620" s="16">
        <v>0</v>
      </c>
      <c r="AM620" s="17">
        <v>0.13956779319054199</v>
      </c>
      <c r="AN620" s="7">
        <v>1</v>
      </c>
      <c r="AO620" s="7">
        <v>6.4352755644859698</v>
      </c>
      <c r="AP620" s="33">
        <v>0.89815720910832697</v>
      </c>
      <c r="AQ620" s="38" t="s">
        <v>1677</v>
      </c>
      <c r="AR620" s="33" t="s">
        <v>1677</v>
      </c>
      <c r="AS620" s="33" t="s">
        <v>1675</v>
      </c>
      <c r="AT620" s="35" t="s">
        <v>1674</v>
      </c>
      <c r="AU620" s="55">
        <f>RANK(AP620,$AP$5:$AP$811,0)</f>
        <v>724</v>
      </c>
      <c r="AV620" s="55">
        <f>RANK(AW620,$AW$5:$AW$811,0)</f>
        <v>616</v>
      </c>
      <c r="AW620" s="55">
        <f>AN620*AO620</f>
        <v>6.4352755644859698</v>
      </c>
    </row>
    <row r="621" spans="3:49" x14ac:dyDescent="0.25">
      <c r="C621" s="19" t="s">
        <v>906</v>
      </c>
      <c r="D621" s="6" t="s">
        <v>907</v>
      </c>
      <c r="E621" s="6" t="s">
        <v>15</v>
      </c>
      <c r="F621" s="6" t="s">
        <v>39</v>
      </c>
      <c r="G621" s="13">
        <v>41.586395275509098</v>
      </c>
      <c r="H621" s="11">
        <v>1124803.66666667</v>
      </c>
      <c r="I621" s="8">
        <v>43.009383378016103</v>
      </c>
      <c r="J621" s="9">
        <v>0.101065555791729</v>
      </c>
      <c r="K621" s="9">
        <v>2.85681881441027E-2</v>
      </c>
      <c r="L621" s="9">
        <v>0.56828109336492805</v>
      </c>
      <c r="M621" s="9">
        <v>0.26246044482540298</v>
      </c>
      <c r="N621" s="10">
        <v>25</v>
      </c>
      <c r="O621" s="10">
        <v>6</v>
      </c>
      <c r="P621" s="10">
        <v>65</v>
      </c>
      <c r="Q621" s="9">
        <v>0.61464781646034805</v>
      </c>
      <c r="R621" s="9">
        <v>0.28577842710843798</v>
      </c>
      <c r="S621" s="9">
        <v>6.8318821165438706E-2</v>
      </c>
      <c r="T621" s="10">
        <v>206</v>
      </c>
      <c r="U621" s="10">
        <v>569</v>
      </c>
      <c r="V621" s="10">
        <v>65</v>
      </c>
      <c r="W621" s="10">
        <v>1</v>
      </c>
      <c r="X621" s="10">
        <v>406</v>
      </c>
      <c r="Y621" s="10">
        <v>109</v>
      </c>
      <c r="Z621" s="10">
        <v>41</v>
      </c>
      <c r="AA621" s="10">
        <v>23</v>
      </c>
      <c r="AB621" s="10">
        <v>35</v>
      </c>
      <c r="AC621" s="10">
        <v>1493</v>
      </c>
      <c r="AD621" s="7">
        <v>0</v>
      </c>
      <c r="AE621" s="10">
        <v>0</v>
      </c>
      <c r="AF621" s="10">
        <v>0</v>
      </c>
      <c r="AG621" s="10">
        <v>0</v>
      </c>
      <c r="AH621" s="10">
        <v>57</v>
      </c>
      <c r="AI621" s="10">
        <v>0</v>
      </c>
      <c r="AJ621" s="10">
        <v>0</v>
      </c>
      <c r="AK621" s="14">
        <v>65</v>
      </c>
      <c r="AL621" s="16">
        <v>1</v>
      </c>
      <c r="AM621" s="17">
        <v>0.74928701945584597</v>
      </c>
      <c r="AN621" s="7">
        <v>1.0004655574255901</v>
      </c>
      <c r="AO621" s="7">
        <v>6.4303812069005399</v>
      </c>
      <c r="AP621" s="33">
        <v>4.8204443178153698</v>
      </c>
      <c r="AQ621" s="38" t="s">
        <v>1675</v>
      </c>
      <c r="AR621" s="33" t="s">
        <v>1677</v>
      </c>
      <c r="AS621" s="33" t="s">
        <v>1675</v>
      </c>
      <c r="AT621" s="35" t="s">
        <v>1673</v>
      </c>
      <c r="AU621" s="55">
        <f>RANK(AP621,$AP$5:$AP$811,0)</f>
        <v>440</v>
      </c>
      <c r="AV621" s="55">
        <f>RANK(AW621,$AW$5:$AW$811,0)</f>
        <v>617</v>
      </c>
      <c r="AW621" s="55">
        <f>AN621*AO621</f>
        <v>6.4333749186207871</v>
      </c>
    </row>
    <row r="622" spans="3:49" x14ac:dyDescent="0.25">
      <c r="C622" s="19" t="s">
        <v>1298</v>
      </c>
      <c r="D622" s="6" t="s">
        <v>1299</v>
      </c>
      <c r="E622" s="6" t="s">
        <v>15</v>
      </c>
      <c r="F622" s="6" t="s">
        <v>16</v>
      </c>
      <c r="G622" s="13">
        <v>1.28932487577744</v>
      </c>
      <c r="H622" s="11">
        <v>585906.66666666698</v>
      </c>
      <c r="I622" s="8">
        <v>44.857142857142897</v>
      </c>
      <c r="J622" s="9">
        <v>0.33595945519083897</v>
      </c>
      <c r="K622" s="9">
        <v>0</v>
      </c>
      <c r="L622" s="9">
        <v>0.91703707634307396</v>
      </c>
      <c r="M622" s="9">
        <v>0</v>
      </c>
      <c r="N622" s="10">
        <v>0</v>
      </c>
      <c r="O622" s="10">
        <v>0</v>
      </c>
      <c r="P622" s="10">
        <v>5</v>
      </c>
      <c r="Q622" s="9">
        <v>0.91703707634307396</v>
      </c>
      <c r="R622" s="9">
        <v>0</v>
      </c>
      <c r="S622" s="9">
        <v>0</v>
      </c>
      <c r="T622" s="10">
        <v>3</v>
      </c>
      <c r="U622" s="10">
        <v>29</v>
      </c>
      <c r="V622" s="10">
        <v>0</v>
      </c>
      <c r="W622" s="10">
        <v>0</v>
      </c>
      <c r="X622" s="10">
        <v>1</v>
      </c>
      <c r="Y622" s="10">
        <v>0</v>
      </c>
      <c r="Z622" s="10">
        <v>0</v>
      </c>
      <c r="AA622" s="10">
        <v>1</v>
      </c>
      <c r="AB622" s="10">
        <v>1</v>
      </c>
      <c r="AC622" s="10">
        <v>35</v>
      </c>
      <c r="AD622" s="7">
        <v>41.962962962962997</v>
      </c>
      <c r="AE622" s="10">
        <v>7</v>
      </c>
      <c r="AF622" s="10">
        <v>17</v>
      </c>
      <c r="AG622" s="10">
        <v>2</v>
      </c>
      <c r="AH622" s="10">
        <v>29</v>
      </c>
      <c r="AI622" s="10">
        <v>0</v>
      </c>
      <c r="AJ622" s="10">
        <v>0</v>
      </c>
      <c r="AK622" s="14">
        <v>5</v>
      </c>
      <c r="AL622" s="16">
        <v>0</v>
      </c>
      <c r="AM622" s="17">
        <v>0.26400195377043101</v>
      </c>
      <c r="AN622" s="7">
        <v>1</v>
      </c>
      <c r="AO622" s="7">
        <v>6.3836514977903196</v>
      </c>
      <c r="AP622" s="33">
        <v>1.6852964676061799</v>
      </c>
      <c r="AQ622" s="38" t="s">
        <v>1677</v>
      </c>
      <c r="AR622" s="33" t="s">
        <v>1677</v>
      </c>
      <c r="AS622" s="33" t="s">
        <v>1675</v>
      </c>
      <c r="AT622" s="35" t="s">
        <v>1674</v>
      </c>
      <c r="AU622" s="55">
        <f>RANK(AP622,$AP$5:$AP$811,0)</f>
        <v>636</v>
      </c>
      <c r="AV622" s="55">
        <f>RANK(AW622,$AW$5:$AW$811,0)</f>
        <v>618</v>
      </c>
      <c r="AW622" s="55">
        <f>AN622*AO622</f>
        <v>6.3836514977903196</v>
      </c>
    </row>
    <row r="623" spans="3:49" x14ac:dyDescent="0.25">
      <c r="C623" s="19" t="s">
        <v>890</v>
      </c>
      <c r="D623" s="6" t="s">
        <v>891</v>
      </c>
      <c r="E623" s="6" t="s">
        <v>27</v>
      </c>
      <c r="F623" s="6" t="s">
        <v>115</v>
      </c>
      <c r="G623" s="13">
        <v>4.5982563961159704</v>
      </c>
      <c r="H623" s="11">
        <v>534592</v>
      </c>
      <c r="I623" s="8">
        <v>42.681564245810101</v>
      </c>
      <c r="J623" s="9">
        <v>0.20024504866127699</v>
      </c>
      <c r="K623" s="9">
        <v>8.8641309631410106E-2</v>
      </c>
      <c r="L623" s="9">
        <v>0.377803846886068</v>
      </c>
      <c r="M623" s="9">
        <v>0.34423413069394798</v>
      </c>
      <c r="N623" s="10">
        <v>5</v>
      </c>
      <c r="O623" s="10">
        <v>1</v>
      </c>
      <c r="P623" s="10">
        <v>19</v>
      </c>
      <c r="Q623" s="9">
        <v>0.46644515651747698</v>
      </c>
      <c r="R623" s="9">
        <v>0.34423413069394798</v>
      </c>
      <c r="S623" s="9">
        <v>0.106145251396648</v>
      </c>
      <c r="T623" s="10">
        <v>27</v>
      </c>
      <c r="U623" s="10">
        <v>30</v>
      </c>
      <c r="V623" s="10">
        <v>0</v>
      </c>
      <c r="W623" s="10">
        <v>0</v>
      </c>
      <c r="X623" s="10">
        <v>120</v>
      </c>
      <c r="Y623" s="10">
        <v>10</v>
      </c>
      <c r="Z623" s="10">
        <v>0</v>
      </c>
      <c r="AA623" s="10">
        <v>5</v>
      </c>
      <c r="AB623" s="10">
        <v>9</v>
      </c>
      <c r="AC623" s="10">
        <v>179</v>
      </c>
      <c r="AD623" s="7">
        <v>8.0512820512820493</v>
      </c>
      <c r="AE623" s="10">
        <v>16</v>
      </c>
      <c r="AF623" s="10">
        <v>31</v>
      </c>
      <c r="AG623" s="10">
        <v>12</v>
      </c>
      <c r="AH623" s="10">
        <v>78</v>
      </c>
      <c r="AI623" s="10">
        <v>0</v>
      </c>
      <c r="AJ623" s="10">
        <v>0</v>
      </c>
      <c r="AK623" s="14">
        <v>19</v>
      </c>
      <c r="AL623" s="16">
        <v>1</v>
      </c>
      <c r="AM623" s="17">
        <v>0.79600388487160401</v>
      </c>
      <c r="AN623" s="7">
        <v>1</v>
      </c>
      <c r="AO623" s="7">
        <v>6.3392507333753798</v>
      </c>
      <c r="AP623" s="33">
        <v>5.0460682109419697</v>
      </c>
      <c r="AQ623" s="38" t="s">
        <v>1675</v>
      </c>
      <c r="AR623" s="33" t="s">
        <v>1677</v>
      </c>
      <c r="AS623" s="33" t="s">
        <v>1675</v>
      </c>
      <c r="AT623" s="35" t="s">
        <v>1673</v>
      </c>
      <c r="AU623" s="55">
        <f>RANK(AP623,$AP$5:$AP$811,0)</f>
        <v>432</v>
      </c>
      <c r="AV623" s="55">
        <f>RANK(AW623,$AW$5:$AW$811,0)</f>
        <v>619</v>
      </c>
      <c r="AW623" s="55">
        <f>AN623*AO623</f>
        <v>6.3392507333753798</v>
      </c>
    </row>
    <row r="624" spans="3:49" x14ac:dyDescent="0.25">
      <c r="C624" s="19" t="s">
        <v>1330</v>
      </c>
      <c r="D624" s="6" t="s">
        <v>1331</v>
      </c>
      <c r="E624" s="6" t="s">
        <v>27</v>
      </c>
      <c r="F624" s="6" t="s">
        <v>27</v>
      </c>
      <c r="G624" s="13">
        <v>0.65447068913815898</v>
      </c>
      <c r="H624" s="11">
        <v>111011.666666666</v>
      </c>
      <c r="I624" s="8">
        <v>48.928571428571303</v>
      </c>
      <c r="J624" s="9">
        <v>1.0447442830573499</v>
      </c>
      <c r="K624" s="9">
        <v>0</v>
      </c>
      <c r="L624" s="9">
        <v>0</v>
      </c>
      <c r="M624" s="9">
        <v>0</v>
      </c>
      <c r="N624" s="10">
        <v>0</v>
      </c>
      <c r="O624" s="10">
        <v>0</v>
      </c>
      <c r="P624" s="10">
        <v>1</v>
      </c>
      <c r="Q624" s="9">
        <v>0</v>
      </c>
      <c r="R624" s="9">
        <v>1</v>
      </c>
      <c r="S624" s="9">
        <v>0</v>
      </c>
      <c r="T624" s="10">
        <v>13</v>
      </c>
      <c r="U624" s="10">
        <v>11</v>
      </c>
      <c r="V624" s="10">
        <v>0</v>
      </c>
      <c r="W624" s="10">
        <v>0</v>
      </c>
      <c r="X624" s="10">
        <v>1</v>
      </c>
      <c r="Y624" s="10">
        <v>2</v>
      </c>
      <c r="Z624" s="10">
        <v>2</v>
      </c>
      <c r="AA624" s="10">
        <v>2</v>
      </c>
      <c r="AB624" s="10">
        <v>3</v>
      </c>
      <c r="AC624" s="10">
        <v>14</v>
      </c>
      <c r="AD624" s="7">
        <v>5.3333333333333304</v>
      </c>
      <c r="AE624" s="10">
        <v>0</v>
      </c>
      <c r="AF624" s="10">
        <v>2</v>
      </c>
      <c r="AG624" s="10">
        <v>0</v>
      </c>
      <c r="AH624" s="10">
        <v>3</v>
      </c>
      <c r="AI624" s="10">
        <v>0</v>
      </c>
      <c r="AJ624" s="10">
        <v>0</v>
      </c>
      <c r="AK624" s="14">
        <v>1</v>
      </c>
      <c r="AL624" s="16">
        <v>0</v>
      </c>
      <c r="AM624" s="17">
        <v>0.23889591438192101</v>
      </c>
      <c r="AN624" s="7">
        <v>1</v>
      </c>
      <c r="AO624" s="7">
        <v>6.3302744223082001</v>
      </c>
      <c r="AP624" s="33">
        <v>1.5122766964058101</v>
      </c>
      <c r="AQ624" s="38" t="s">
        <v>1677</v>
      </c>
      <c r="AR624" s="33" t="s">
        <v>1677</v>
      </c>
      <c r="AS624" s="33" t="s">
        <v>1675</v>
      </c>
      <c r="AT624" s="35" t="s">
        <v>1674</v>
      </c>
      <c r="AU624" s="55">
        <f>RANK(AP624,$AP$5:$AP$811,0)</f>
        <v>652</v>
      </c>
      <c r="AV624" s="55">
        <f>RANK(AW624,$AW$5:$AW$811,0)</f>
        <v>620</v>
      </c>
      <c r="AW624" s="55">
        <f>AN624*AO624</f>
        <v>6.3302744223082001</v>
      </c>
    </row>
    <row r="625" spans="3:49" x14ac:dyDescent="0.25">
      <c r="C625" s="19" t="s">
        <v>1374</v>
      </c>
      <c r="D625" s="6" t="s">
        <v>1375</v>
      </c>
      <c r="E625" s="6" t="s">
        <v>11</v>
      </c>
      <c r="F625" s="6" t="s">
        <v>22</v>
      </c>
      <c r="G625" s="13">
        <v>0.29688747676605398</v>
      </c>
      <c r="H625" s="11">
        <v>875410</v>
      </c>
      <c r="I625" s="8">
        <v>42.7777777777777</v>
      </c>
      <c r="J625" s="9">
        <v>3.8452578020885399E-2</v>
      </c>
      <c r="K625" s="9">
        <v>0</v>
      </c>
      <c r="L625" s="9">
        <v>1</v>
      </c>
      <c r="M625" s="9">
        <v>0</v>
      </c>
      <c r="N625" s="10">
        <v>0</v>
      </c>
      <c r="O625" s="10">
        <v>0</v>
      </c>
      <c r="P625" s="10">
        <v>1</v>
      </c>
      <c r="Q625" s="9">
        <v>0.16152715589702099</v>
      </c>
      <c r="R625" s="9">
        <v>0.83847284410297895</v>
      </c>
      <c r="S625" s="9">
        <v>0.55555555555555602</v>
      </c>
      <c r="T625" s="10">
        <v>0</v>
      </c>
      <c r="U625" s="10">
        <v>1</v>
      </c>
      <c r="V625" s="10">
        <v>0</v>
      </c>
      <c r="W625" s="10">
        <v>0</v>
      </c>
      <c r="X625" s="10">
        <v>8</v>
      </c>
      <c r="Y625" s="10">
        <v>0</v>
      </c>
      <c r="Z625" s="10">
        <v>0</v>
      </c>
      <c r="AA625" s="10">
        <v>0</v>
      </c>
      <c r="AB625" s="10">
        <v>0</v>
      </c>
      <c r="AC625" s="10">
        <v>9</v>
      </c>
      <c r="AD625" s="7">
        <v>5.5</v>
      </c>
      <c r="AE625" s="10">
        <v>3</v>
      </c>
      <c r="AF625" s="10">
        <v>2</v>
      </c>
      <c r="AG625" s="10">
        <v>0</v>
      </c>
      <c r="AH625" s="10">
        <v>6</v>
      </c>
      <c r="AI625" s="10">
        <v>0</v>
      </c>
      <c r="AJ625" s="10">
        <v>0</v>
      </c>
      <c r="AK625" s="14">
        <v>1</v>
      </c>
      <c r="AL625" s="16">
        <v>0</v>
      </c>
      <c r="AM625" s="17">
        <v>0.213732384009824</v>
      </c>
      <c r="AN625" s="7">
        <v>1</v>
      </c>
      <c r="AO625" s="7">
        <v>6.3298707893590098</v>
      </c>
      <c r="AP625" s="33">
        <v>1.3528983742838501</v>
      </c>
      <c r="AQ625" s="38" t="s">
        <v>1677</v>
      </c>
      <c r="AR625" s="33" t="s">
        <v>1677</v>
      </c>
      <c r="AS625" s="33" t="s">
        <v>1675</v>
      </c>
      <c r="AT625" s="35" t="s">
        <v>1674</v>
      </c>
      <c r="AU625" s="55">
        <f>RANK(AP625,$AP$5:$AP$811,0)</f>
        <v>675</v>
      </c>
      <c r="AV625" s="55">
        <f>RANK(AW625,$AW$5:$AW$811,0)</f>
        <v>621</v>
      </c>
      <c r="AW625" s="55">
        <f>AN625*AO625</f>
        <v>6.3298707893590098</v>
      </c>
    </row>
    <row r="626" spans="3:49" x14ac:dyDescent="0.25">
      <c r="C626" s="19" t="s">
        <v>1248</v>
      </c>
      <c r="D626" s="6" t="s">
        <v>1249</v>
      </c>
      <c r="E626" s="6" t="s">
        <v>89</v>
      </c>
      <c r="F626" s="6" t="s">
        <v>90</v>
      </c>
      <c r="G626" s="13">
        <v>7.7821584760189397</v>
      </c>
      <c r="H626" s="11">
        <v>4220</v>
      </c>
      <c r="I626" s="8">
        <v>42.747747747747702</v>
      </c>
      <c r="J626" s="9">
        <v>0</v>
      </c>
      <c r="K626" s="9">
        <v>0.27363296101127499</v>
      </c>
      <c r="L626" s="9">
        <v>0.72213232317245202</v>
      </c>
      <c r="M626" s="9">
        <v>4.2347158162728297E-3</v>
      </c>
      <c r="N626" s="10">
        <v>0</v>
      </c>
      <c r="O626" s="10">
        <v>0</v>
      </c>
      <c r="P626" s="10">
        <v>2</v>
      </c>
      <c r="Q626" s="9">
        <v>0.78449931075309498</v>
      </c>
      <c r="R626" s="9">
        <v>0.21550068924690399</v>
      </c>
      <c r="S626" s="9">
        <v>0.126984126984127</v>
      </c>
      <c r="T626" s="10">
        <v>24</v>
      </c>
      <c r="U626" s="10">
        <v>8</v>
      </c>
      <c r="V626" s="10">
        <v>0</v>
      </c>
      <c r="W626" s="10">
        <v>1</v>
      </c>
      <c r="X626" s="10">
        <v>40</v>
      </c>
      <c r="Y626" s="10">
        <v>3</v>
      </c>
      <c r="Z626" s="10">
        <v>0</v>
      </c>
      <c r="AA626" s="10">
        <v>0</v>
      </c>
      <c r="AB626" s="10">
        <v>4</v>
      </c>
      <c r="AC626" s="10">
        <v>126</v>
      </c>
      <c r="AD626" s="7">
        <v>14.7692307692308</v>
      </c>
      <c r="AE626" s="10">
        <v>6</v>
      </c>
      <c r="AF626" s="10">
        <v>5</v>
      </c>
      <c r="AG626" s="10">
        <v>1</v>
      </c>
      <c r="AH626" s="10">
        <v>19</v>
      </c>
      <c r="AI626" s="10">
        <v>0</v>
      </c>
      <c r="AJ626" s="10">
        <v>0</v>
      </c>
      <c r="AK626" s="14">
        <v>2</v>
      </c>
      <c r="AL626" s="16">
        <v>0</v>
      </c>
      <c r="AM626" s="17">
        <v>0.30597984888832902</v>
      </c>
      <c r="AN626" s="7">
        <v>2.4092732823511902</v>
      </c>
      <c r="AO626" s="7">
        <v>2.6231473527945699</v>
      </c>
      <c r="AP626" s="33">
        <v>1.9337555702399101</v>
      </c>
      <c r="AQ626" s="38" t="s">
        <v>1677</v>
      </c>
      <c r="AR626" s="33" t="s">
        <v>1676</v>
      </c>
      <c r="AS626" s="33" t="s">
        <v>1677</v>
      </c>
      <c r="AT626" s="35" t="s">
        <v>1674</v>
      </c>
      <c r="AU626" s="55">
        <f>RANK(AP626,$AP$5:$AP$811,0)</f>
        <v>611</v>
      </c>
      <c r="AV626" s="55">
        <f>RANK(AW626,$AW$5:$AW$811,0)</f>
        <v>622</v>
      </c>
      <c r="AW626" s="55">
        <f>AN626*AO626</f>
        <v>6.3198788327582092</v>
      </c>
    </row>
    <row r="627" spans="3:49" x14ac:dyDescent="0.25">
      <c r="C627" s="19" t="s">
        <v>934</v>
      </c>
      <c r="D627" s="6" t="s">
        <v>935</v>
      </c>
      <c r="E627" s="6" t="s">
        <v>11</v>
      </c>
      <c r="F627" s="6" t="s">
        <v>144</v>
      </c>
      <c r="G627" s="13">
        <v>6.3188706429923096</v>
      </c>
      <c r="H627" s="11">
        <v>965953.66666666698</v>
      </c>
      <c r="I627" s="8">
        <v>45.366300366300401</v>
      </c>
      <c r="J627" s="9">
        <v>0.11053603024167501</v>
      </c>
      <c r="K627" s="9">
        <v>2.37853051180031E-2</v>
      </c>
      <c r="L627" s="9">
        <v>0.37298458675400598</v>
      </c>
      <c r="M627" s="9">
        <v>0.29169205469612602</v>
      </c>
      <c r="N627" s="10">
        <v>5</v>
      </c>
      <c r="O627" s="10">
        <v>1</v>
      </c>
      <c r="P627" s="10">
        <v>22</v>
      </c>
      <c r="Q627" s="9">
        <v>0.16327465426593399</v>
      </c>
      <c r="R627" s="9">
        <v>0.558783514314106</v>
      </c>
      <c r="S627" s="9">
        <v>0.178832116788321</v>
      </c>
      <c r="T627" s="10">
        <v>66</v>
      </c>
      <c r="U627" s="10">
        <v>47</v>
      </c>
      <c r="V627" s="10">
        <v>1</v>
      </c>
      <c r="W627" s="10">
        <v>0</v>
      </c>
      <c r="X627" s="10">
        <v>190</v>
      </c>
      <c r="Y627" s="10">
        <v>5</v>
      </c>
      <c r="Z627" s="10">
        <v>0</v>
      </c>
      <c r="AA627" s="10">
        <v>9</v>
      </c>
      <c r="AB627" s="10">
        <v>15</v>
      </c>
      <c r="AC627" s="10">
        <v>274</v>
      </c>
      <c r="AD627" s="7">
        <v>20.1216216216216</v>
      </c>
      <c r="AE627" s="10">
        <v>17</v>
      </c>
      <c r="AF627" s="10">
        <v>29</v>
      </c>
      <c r="AG627" s="10">
        <v>12</v>
      </c>
      <c r="AH627" s="10">
        <v>78</v>
      </c>
      <c r="AI627" s="10">
        <v>0</v>
      </c>
      <c r="AJ627" s="10">
        <v>0</v>
      </c>
      <c r="AK627" s="14">
        <v>22</v>
      </c>
      <c r="AL627" s="16">
        <v>0</v>
      </c>
      <c r="AM627" s="17">
        <v>0.705899050075524</v>
      </c>
      <c r="AN627" s="7">
        <v>1</v>
      </c>
      <c r="AO627" s="7">
        <v>6.3191697975239904</v>
      </c>
      <c r="AP627" s="33">
        <v>4.46069595733813</v>
      </c>
      <c r="AQ627" s="38" t="s">
        <v>1675</v>
      </c>
      <c r="AR627" s="33" t="s">
        <v>1677</v>
      </c>
      <c r="AS627" s="33" t="s">
        <v>1675</v>
      </c>
      <c r="AT627" s="35" t="s">
        <v>1673</v>
      </c>
      <c r="AU627" s="55">
        <f>RANK(AP627,$AP$5:$AP$811,0)</f>
        <v>454</v>
      </c>
      <c r="AV627" s="55">
        <f>RANK(AW627,$AW$5:$AW$811,0)</f>
        <v>623</v>
      </c>
      <c r="AW627" s="55">
        <f>AN627*AO627</f>
        <v>6.3191697975239904</v>
      </c>
    </row>
    <row r="628" spans="3:49" x14ac:dyDescent="0.25">
      <c r="C628" s="19" t="s">
        <v>1078</v>
      </c>
      <c r="D628" s="6" t="s">
        <v>1079</v>
      </c>
      <c r="E628" s="6" t="s">
        <v>15</v>
      </c>
      <c r="F628" s="6" t="s">
        <v>16</v>
      </c>
      <c r="G628" s="13">
        <v>7.1108311714134</v>
      </c>
      <c r="H628" s="11">
        <v>675190</v>
      </c>
      <c r="I628" s="8">
        <v>44.324324324324202</v>
      </c>
      <c r="J628" s="9">
        <v>0.32300860686161798</v>
      </c>
      <c r="K628" s="9">
        <v>0</v>
      </c>
      <c r="L628" s="9">
        <v>0.61549018646910403</v>
      </c>
      <c r="M628" s="9">
        <v>2.7074592689261202E-2</v>
      </c>
      <c r="N628" s="10">
        <v>0</v>
      </c>
      <c r="O628" s="10">
        <v>0</v>
      </c>
      <c r="P628" s="10">
        <v>11</v>
      </c>
      <c r="Q628" s="9">
        <v>0.61549018646910403</v>
      </c>
      <c r="R628" s="9">
        <v>2.7074592689261202E-2</v>
      </c>
      <c r="S628" s="9">
        <v>2.7027027027027001E-2</v>
      </c>
      <c r="T628" s="10">
        <v>13</v>
      </c>
      <c r="U628" s="10">
        <v>79</v>
      </c>
      <c r="V628" s="10">
        <v>0</v>
      </c>
      <c r="W628" s="10">
        <v>0</v>
      </c>
      <c r="X628" s="10">
        <v>8</v>
      </c>
      <c r="Y628" s="10">
        <v>3</v>
      </c>
      <c r="Z628" s="10">
        <v>0</v>
      </c>
      <c r="AA628" s="10">
        <v>2</v>
      </c>
      <c r="AB628" s="10">
        <v>8</v>
      </c>
      <c r="AC628" s="10">
        <v>111</v>
      </c>
      <c r="AD628" s="7">
        <v>44.297872340425499</v>
      </c>
      <c r="AE628" s="10">
        <v>20</v>
      </c>
      <c r="AF628" s="10">
        <v>19</v>
      </c>
      <c r="AG628" s="10">
        <v>2</v>
      </c>
      <c r="AH628" s="10">
        <v>48</v>
      </c>
      <c r="AI628" s="10">
        <v>0</v>
      </c>
      <c r="AJ628" s="10">
        <v>0</v>
      </c>
      <c r="AK628" s="14">
        <v>11</v>
      </c>
      <c r="AL628" s="16">
        <v>1</v>
      </c>
      <c r="AM628" s="17">
        <v>0.48077052625202898</v>
      </c>
      <c r="AN628" s="7">
        <v>1</v>
      </c>
      <c r="AO628" s="7">
        <v>6.2541933178081903</v>
      </c>
      <c r="AP628" s="33">
        <v>3.0068318126845699</v>
      </c>
      <c r="AQ628" s="38" t="s">
        <v>1676</v>
      </c>
      <c r="AR628" s="33" t="s">
        <v>1677</v>
      </c>
      <c r="AS628" s="33" t="s">
        <v>1675</v>
      </c>
      <c r="AT628" s="35" t="s">
        <v>1673</v>
      </c>
      <c r="AU628" s="55">
        <f>RANK(AP628,$AP$5:$AP$811,0)</f>
        <v>526</v>
      </c>
      <c r="AV628" s="55">
        <f>RANK(AW628,$AW$5:$AW$811,0)</f>
        <v>624</v>
      </c>
      <c r="AW628" s="55">
        <f>AN628*AO628</f>
        <v>6.2541933178081903</v>
      </c>
    </row>
    <row r="629" spans="3:49" x14ac:dyDescent="0.25">
      <c r="C629" s="19" t="s">
        <v>874</v>
      </c>
      <c r="D629" s="6" t="s">
        <v>875</v>
      </c>
      <c r="E629" s="6" t="s">
        <v>27</v>
      </c>
      <c r="F629" s="6" t="s">
        <v>27</v>
      </c>
      <c r="G629" s="13">
        <v>14.9045753676782</v>
      </c>
      <c r="H629" s="11">
        <v>1361490</v>
      </c>
      <c r="I629" s="8">
        <v>42.517304189435201</v>
      </c>
      <c r="J629" s="9">
        <v>0.30446837952783801</v>
      </c>
      <c r="K629" s="9">
        <v>2.66045323085848E-2</v>
      </c>
      <c r="L629" s="9">
        <v>0.35441755749203702</v>
      </c>
      <c r="M629" s="9">
        <v>0.272061495878335</v>
      </c>
      <c r="N629" s="10">
        <v>20</v>
      </c>
      <c r="O629" s="10">
        <v>5</v>
      </c>
      <c r="P629" s="10">
        <v>47</v>
      </c>
      <c r="Q629" s="9">
        <v>9.5651639886654302E-2</v>
      </c>
      <c r="R629" s="9">
        <v>0.64624714686270501</v>
      </c>
      <c r="S629" s="9">
        <v>0.10200364298725</v>
      </c>
      <c r="T629" s="10">
        <v>74</v>
      </c>
      <c r="U629" s="10">
        <v>91</v>
      </c>
      <c r="V629" s="10">
        <v>0</v>
      </c>
      <c r="W629" s="10">
        <v>10</v>
      </c>
      <c r="X629" s="10">
        <v>244</v>
      </c>
      <c r="Y629" s="10">
        <v>15</v>
      </c>
      <c r="Z629" s="10">
        <v>8</v>
      </c>
      <c r="AA629" s="10">
        <v>20</v>
      </c>
      <c r="AB629" s="10">
        <v>36</v>
      </c>
      <c r="AC629" s="10">
        <v>549</v>
      </c>
      <c r="AD629" s="7">
        <v>40.142011834319497</v>
      </c>
      <c r="AE629" s="10">
        <v>55</v>
      </c>
      <c r="AF629" s="10">
        <v>54</v>
      </c>
      <c r="AG629" s="10">
        <v>11</v>
      </c>
      <c r="AH629" s="10">
        <v>174</v>
      </c>
      <c r="AI629" s="10">
        <v>0</v>
      </c>
      <c r="AJ629" s="10">
        <v>0</v>
      </c>
      <c r="AK629" s="14">
        <v>47</v>
      </c>
      <c r="AL629" s="16">
        <v>1</v>
      </c>
      <c r="AM629" s="17">
        <v>0.85804439447907499</v>
      </c>
      <c r="AN629" s="7">
        <v>1</v>
      </c>
      <c r="AO629" s="7">
        <v>6.2053883706158102</v>
      </c>
      <c r="AP629" s="33">
        <v>5.3244987069725402</v>
      </c>
      <c r="AQ629" s="38" t="s">
        <v>1675</v>
      </c>
      <c r="AR629" s="33" t="s">
        <v>1677</v>
      </c>
      <c r="AS629" s="33" t="s">
        <v>1675</v>
      </c>
      <c r="AT629" s="35" t="s">
        <v>1673</v>
      </c>
      <c r="AU629" s="55">
        <f>RANK(AP629,$AP$5:$AP$811,0)</f>
        <v>424</v>
      </c>
      <c r="AV629" s="55">
        <f>RANK(AW629,$AW$5:$AW$811,0)</f>
        <v>625</v>
      </c>
      <c r="AW629" s="55">
        <f>AN629*AO629</f>
        <v>6.2053883706158102</v>
      </c>
    </row>
    <row r="630" spans="3:49" x14ac:dyDescent="0.25">
      <c r="C630" s="19" t="s">
        <v>1004</v>
      </c>
      <c r="D630" s="6" t="s">
        <v>1005</v>
      </c>
      <c r="E630" s="6" t="s">
        <v>15</v>
      </c>
      <c r="F630" s="6" t="s">
        <v>39</v>
      </c>
      <c r="G630" s="13">
        <v>21.9603865733371</v>
      </c>
      <c r="H630" s="11">
        <v>306464.33333333302</v>
      </c>
      <c r="I630" s="8">
        <v>41.028037383177598</v>
      </c>
      <c r="J630" s="9">
        <v>0.95876704974777904</v>
      </c>
      <c r="K630" s="9">
        <v>4.9823164015565702E-4</v>
      </c>
      <c r="L630" s="9">
        <v>0.14349373501856599</v>
      </c>
      <c r="M630" s="9">
        <v>0.226934563207013</v>
      </c>
      <c r="N630" s="10">
        <v>1</v>
      </c>
      <c r="O630" s="10">
        <v>2</v>
      </c>
      <c r="P630" s="10">
        <v>5</v>
      </c>
      <c r="Q630" s="9">
        <v>0.14648917669102901</v>
      </c>
      <c r="R630" s="9">
        <v>0.72032958040670203</v>
      </c>
      <c r="S630" s="9">
        <v>7.00934579439252E-2</v>
      </c>
      <c r="T630" s="10">
        <v>10</v>
      </c>
      <c r="U630" s="10">
        <v>85</v>
      </c>
      <c r="V630" s="10">
        <v>6</v>
      </c>
      <c r="W630" s="10">
        <v>0</v>
      </c>
      <c r="X630" s="10">
        <v>42</v>
      </c>
      <c r="Y630" s="10">
        <v>12</v>
      </c>
      <c r="Z630" s="10">
        <v>0</v>
      </c>
      <c r="AA630" s="10">
        <v>1</v>
      </c>
      <c r="AB630" s="10">
        <v>1</v>
      </c>
      <c r="AC630" s="10">
        <v>214</v>
      </c>
      <c r="AD630" s="7">
        <v>47.762711864406697</v>
      </c>
      <c r="AE630" s="10">
        <v>30</v>
      </c>
      <c r="AF630" s="10">
        <v>8</v>
      </c>
      <c r="AG630" s="10">
        <v>0</v>
      </c>
      <c r="AH630" s="10">
        <v>64</v>
      </c>
      <c r="AI630" s="10">
        <v>0</v>
      </c>
      <c r="AJ630" s="10">
        <v>1</v>
      </c>
      <c r="AK630" s="14">
        <v>5</v>
      </c>
      <c r="AL630" s="16">
        <v>1</v>
      </c>
      <c r="AM630" s="17">
        <v>0.59768745839556503</v>
      </c>
      <c r="AN630" s="7">
        <v>1.05396031595657</v>
      </c>
      <c r="AO630" s="7">
        <v>5.88526013012648</v>
      </c>
      <c r="AP630" s="33">
        <v>3.7073540718524001</v>
      </c>
      <c r="AQ630" s="38" t="s">
        <v>1676</v>
      </c>
      <c r="AR630" s="33" t="s">
        <v>1677</v>
      </c>
      <c r="AS630" s="33" t="s">
        <v>1675</v>
      </c>
      <c r="AT630" s="35" t="s">
        <v>1673</v>
      </c>
      <c r="AU630" s="55">
        <f>RANK(AP630,$AP$5:$AP$811,0)</f>
        <v>489</v>
      </c>
      <c r="AV630" s="55">
        <f>RANK(AW630,$AW$5:$AW$811,0)</f>
        <v>626</v>
      </c>
      <c r="AW630" s="55">
        <f>AN630*AO630</f>
        <v>6.202830626234709</v>
      </c>
    </row>
    <row r="631" spans="3:49" x14ac:dyDescent="0.25">
      <c r="C631" s="19" t="s">
        <v>936</v>
      </c>
      <c r="D631" s="6" t="s">
        <v>937</v>
      </c>
      <c r="E631" s="6" t="s">
        <v>27</v>
      </c>
      <c r="F631" s="6" t="s">
        <v>115</v>
      </c>
      <c r="G631" s="13">
        <v>10.297545782275799</v>
      </c>
      <c r="H631" s="11">
        <v>1000993</v>
      </c>
      <c r="I631" s="8">
        <v>42.8101265822785</v>
      </c>
      <c r="J631" s="9">
        <v>0.22575226502472601</v>
      </c>
      <c r="K631" s="9">
        <v>2.82635206282029E-2</v>
      </c>
      <c r="L631" s="9">
        <v>0.54094406252315896</v>
      </c>
      <c r="M631" s="9">
        <v>0.41839300339136198</v>
      </c>
      <c r="N631" s="10">
        <v>13</v>
      </c>
      <c r="O631" s="10">
        <v>0</v>
      </c>
      <c r="P631" s="10">
        <v>46</v>
      </c>
      <c r="Q631" s="9">
        <v>0.54671970206273901</v>
      </c>
      <c r="R631" s="9">
        <v>0.44088088447998502</v>
      </c>
      <c r="S631" s="9">
        <v>4.5454545454545497E-2</v>
      </c>
      <c r="T631" s="10">
        <v>80</v>
      </c>
      <c r="U631" s="10">
        <v>146</v>
      </c>
      <c r="V631" s="10">
        <v>0</v>
      </c>
      <c r="W631" s="10">
        <v>0</v>
      </c>
      <c r="X631" s="10">
        <v>197</v>
      </c>
      <c r="Y631" s="10">
        <v>11</v>
      </c>
      <c r="Z631" s="10">
        <v>0</v>
      </c>
      <c r="AA631" s="10">
        <v>18</v>
      </c>
      <c r="AB631" s="10">
        <v>23</v>
      </c>
      <c r="AC631" s="10">
        <v>396</v>
      </c>
      <c r="AD631" s="7">
        <v>6.3575757575757601</v>
      </c>
      <c r="AE631" s="10">
        <v>40</v>
      </c>
      <c r="AF631" s="10">
        <v>67</v>
      </c>
      <c r="AG631" s="10">
        <v>31</v>
      </c>
      <c r="AH631" s="10">
        <v>171</v>
      </c>
      <c r="AI631" s="10">
        <v>0</v>
      </c>
      <c r="AJ631" s="10">
        <v>0</v>
      </c>
      <c r="AK631" s="14">
        <v>46</v>
      </c>
      <c r="AL631" s="16">
        <v>1</v>
      </c>
      <c r="AM631" s="17">
        <v>0.72043660205443105</v>
      </c>
      <c r="AN631" s="7">
        <v>1</v>
      </c>
      <c r="AO631" s="7">
        <v>6.1604519792533301</v>
      </c>
      <c r="AP631" s="33">
        <v>4.4382150910527596</v>
      </c>
      <c r="AQ631" s="38" t="s">
        <v>1675</v>
      </c>
      <c r="AR631" s="33" t="s">
        <v>1677</v>
      </c>
      <c r="AS631" s="33" t="s">
        <v>1675</v>
      </c>
      <c r="AT631" s="35" t="s">
        <v>1673</v>
      </c>
      <c r="AU631" s="55">
        <f>RANK(AP631,$AP$5:$AP$811,0)</f>
        <v>455</v>
      </c>
      <c r="AV631" s="55">
        <f>RANK(AW631,$AW$5:$AW$811,0)</f>
        <v>627</v>
      </c>
      <c r="AW631" s="55">
        <f>AN631*AO631</f>
        <v>6.1604519792533301</v>
      </c>
    </row>
    <row r="632" spans="3:49" x14ac:dyDescent="0.25">
      <c r="C632" s="19" t="s">
        <v>1000</v>
      </c>
      <c r="D632" s="6" t="s">
        <v>1001</v>
      </c>
      <c r="E632" s="6" t="s">
        <v>11</v>
      </c>
      <c r="F632" s="6" t="s">
        <v>144</v>
      </c>
      <c r="G632" s="13">
        <v>4.2329715280985596</v>
      </c>
      <c r="H632" s="11">
        <v>793234</v>
      </c>
      <c r="I632" s="8">
        <v>44.684210526315702</v>
      </c>
      <c r="J632" s="9">
        <v>0.11735174696721901</v>
      </c>
      <c r="K632" s="9">
        <v>0</v>
      </c>
      <c r="L632" s="9">
        <v>0.44344046850907998</v>
      </c>
      <c r="M632" s="9">
        <v>0.170439587763277</v>
      </c>
      <c r="N632" s="10">
        <v>1</v>
      </c>
      <c r="O632" s="10">
        <v>2</v>
      </c>
      <c r="P632" s="10">
        <v>2</v>
      </c>
      <c r="Q632" s="9">
        <v>6.2336966480955699E-2</v>
      </c>
      <c r="R632" s="9">
        <v>0.55154308979140099</v>
      </c>
      <c r="S632" s="9">
        <v>0.21052631578947301</v>
      </c>
      <c r="T632" s="10">
        <v>17</v>
      </c>
      <c r="U632" s="10">
        <v>10</v>
      </c>
      <c r="V632" s="10">
        <v>0</v>
      </c>
      <c r="W632" s="10">
        <v>0</v>
      </c>
      <c r="X632" s="10">
        <v>59</v>
      </c>
      <c r="Y632" s="10">
        <v>7</v>
      </c>
      <c r="Z632" s="10">
        <v>0</v>
      </c>
      <c r="AA632" s="10">
        <v>3</v>
      </c>
      <c r="AB632" s="10">
        <v>4</v>
      </c>
      <c r="AC632" s="10">
        <v>95</v>
      </c>
      <c r="AD632" s="7">
        <v>27.461538461538499</v>
      </c>
      <c r="AE632" s="10">
        <v>6</v>
      </c>
      <c r="AF632" s="10">
        <v>12</v>
      </c>
      <c r="AG632" s="10">
        <v>7</v>
      </c>
      <c r="AH632" s="10">
        <v>27</v>
      </c>
      <c r="AI632" s="10">
        <v>0</v>
      </c>
      <c r="AJ632" s="10">
        <v>0</v>
      </c>
      <c r="AK632" s="14">
        <v>2</v>
      </c>
      <c r="AL632" s="16">
        <v>0</v>
      </c>
      <c r="AM632" s="17">
        <v>0.61110809625572804</v>
      </c>
      <c r="AN632" s="7">
        <v>1</v>
      </c>
      <c r="AO632" s="7">
        <v>6.1504208818345001</v>
      </c>
      <c r="AP632" s="33">
        <v>3.7585719962693598</v>
      </c>
      <c r="AQ632" s="38" t="s">
        <v>1676</v>
      </c>
      <c r="AR632" s="33" t="s">
        <v>1677</v>
      </c>
      <c r="AS632" s="33" t="s">
        <v>1675</v>
      </c>
      <c r="AT632" s="35" t="s">
        <v>1673</v>
      </c>
      <c r="AU632" s="55">
        <f>RANK(AP632,$AP$5:$AP$811,0)</f>
        <v>487</v>
      </c>
      <c r="AV632" s="55">
        <f>RANK(AW632,$AW$5:$AW$811,0)</f>
        <v>628</v>
      </c>
      <c r="AW632" s="55">
        <f>AN632*AO632</f>
        <v>6.1504208818345001</v>
      </c>
    </row>
    <row r="633" spans="3:49" x14ac:dyDescent="0.25">
      <c r="C633" s="19" t="s">
        <v>1062</v>
      </c>
      <c r="D633" s="6" t="s">
        <v>1063</v>
      </c>
      <c r="E633" s="6" t="s">
        <v>89</v>
      </c>
      <c r="F633" s="6" t="s">
        <v>90</v>
      </c>
      <c r="G633" s="13">
        <v>5.72513717005533</v>
      </c>
      <c r="H633" s="11">
        <v>92911.333333333299</v>
      </c>
      <c r="I633" s="8">
        <v>42.6373626373626</v>
      </c>
      <c r="J633" s="9">
        <v>0</v>
      </c>
      <c r="K633" s="9">
        <v>0</v>
      </c>
      <c r="L633" s="9">
        <v>0.246707223507805</v>
      </c>
      <c r="M633" s="9">
        <v>0.60034901741595104</v>
      </c>
      <c r="N633" s="10">
        <v>0</v>
      </c>
      <c r="O633" s="10">
        <v>0</v>
      </c>
      <c r="P633" s="10">
        <v>4</v>
      </c>
      <c r="Q633" s="9">
        <v>0.241795561650786</v>
      </c>
      <c r="R633" s="9">
        <v>0.71746891428799497</v>
      </c>
      <c r="S633" s="9">
        <v>5.4644808743169397E-2</v>
      </c>
      <c r="T633" s="10">
        <v>26</v>
      </c>
      <c r="U633" s="10">
        <v>85</v>
      </c>
      <c r="V633" s="10">
        <v>0</v>
      </c>
      <c r="W633" s="10">
        <v>0</v>
      </c>
      <c r="X633" s="10">
        <v>53</v>
      </c>
      <c r="Y633" s="10">
        <v>22</v>
      </c>
      <c r="Z633" s="10">
        <v>0</v>
      </c>
      <c r="AA633" s="10">
        <v>0</v>
      </c>
      <c r="AB633" s="10">
        <v>0</v>
      </c>
      <c r="AC633" s="10">
        <v>183</v>
      </c>
      <c r="AD633" s="7">
        <v>37.641791044776099</v>
      </c>
      <c r="AE633" s="10">
        <v>16</v>
      </c>
      <c r="AF633" s="10">
        <v>30</v>
      </c>
      <c r="AG633" s="10">
        <v>8</v>
      </c>
      <c r="AH633" s="10">
        <v>73</v>
      </c>
      <c r="AI633" s="10">
        <v>0</v>
      </c>
      <c r="AJ633" s="10">
        <v>0</v>
      </c>
      <c r="AK633" s="14">
        <v>4</v>
      </c>
      <c r="AL633" s="16">
        <v>0</v>
      </c>
      <c r="AM633" s="17">
        <v>0.51696576801062599</v>
      </c>
      <c r="AN633" s="7">
        <v>1.16195443643892</v>
      </c>
      <c r="AO633" s="7">
        <v>5.2879299556175496</v>
      </c>
      <c r="AP633" s="33">
        <v>3.17641017540473</v>
      </c>
      <c r="AQ633" s="38" t="s">
        <v>1676</v>
      </c>
      <c r="AR633" s="33" t="s">
        <v>1677</v>
      </c>
      <c r="AS633" s="33" t="s">
        <v>1676</v>
      </c>
      <c r="AT633" s="35" t="s">
        <v>1673</v>
      </c>
      <c r="AU633" s="55">
        <f>RANK(AP633,$AP$5:$AP$811,0)</f>
        <v>518</v>
      </c>
      <c r="AV633" s="55">
        <f>RANK(AW633,$AW$5:$AW$811,0)</f>
        <v>629</v>
      </c>
      <c r="AW633" s="55">
        <f>AN633*AO633</f>
        <v>6.1443336715080736</v>
      </c>
    </row>
    <row r="634" spans="3:49" x14ac:dyDescent="0.25">
      <c r="C634" s="19" t="s">
        <v>976</v>
      </c>
      <c r="D634" s="6" t="s">
        <v>977</v>
      </c>
      <c r="E634" s="6" t="s">
        <v>11</v>
      </c>
      <c r="F634" s="6" t="s">
        <v>144</v>
      </c>
      <c r="G634" s="13">
        <v>2.93612177087144</v>
      </c>
      <c r="H634" s="11">
        <v>516942</v>
      </c>
      <c r="I634" s="8">
        <v>45.086956521739097</v>
      </c>
      <c r="J634" s="9">
        <v>0.225899294757685</v>
      </c>
      <c r="K634" s="9">
        <v>0.123770000719849</v>
      </c>
      <c r="L634" s="9">
        <v>0.155962246067162</v>
      </c>
      <c r="M634" s="9">
        <v>0.21079662745751299</v>
      </c>
      <c r="N634" s="10">
        <v>3</v>
      </c>
      <c r="O634" s="10">
        <v>0</v>
      </c>
      <c r="P634" s="10">
        <v>10</v>
      </c>
      <c r="Q634" s="9">
        <v>0.13326901172246999</v>
      </c>
      <c r="R634" s="9">
        <v>0.55833642577405496</v>
      </c>
      <c r="S634" s="9">
        <v>0.51304347826086905</v>
      </c>
      <c r="T634" s="10">
        <v>49</v>
      </c>
      <c r="U634" s="10">
        <v>12</v>
      </c>
      <c r="V634" s="10">
        <v>0</v>
      </c>
      <c r="W634" s="10">
        <v>0</v>
      </c>
      <c r="X634" s="10">
        <v>81</v>
      </c>
      <c r="Y634" s="10">
        <v>7</v>
      </c>
      <c r="Z634" s="10">
        <v>8</v>
      </c>
      <c r="AA634" s="10">
        <v>10</v>
      </c>
      <c r="AB634" s="10">
        <v>17</v>
      </c>
      <c r="AC634" s="10">
        <v>115</v>
      </c>
      <c r="AD634" s="7">
        <v>17.464285714285701</v>
      </c>
      <c r="AE634" s="10">
        <v>6</v>
      </c>
      <c r="AF634" s="10">
        <v>10</v>
      </c>
      <c r="AG634" s="10">
        <v>8</v>
      </c>
      <c r="AH634" s="10">
        <v>30</v>
      </c>
      <c r="AI634" s="10">
        <v>0</v>
      </c>
      <c r="AJ634" s="10">
        <v>0</v>
      </c>
      <c r="AK634" s="14">
        <v>10</v>
      </c>
      <c r="AL634" s="16">
        <v>0</v>
      </c>
      <c r="AM634" s="17">
        <v>0.658408788111985</v>
      </c>
      <c r="AN634" s="7">
        <v>1</v>
      </c>
      <c r="AO634" s="7">
        <v>6.1352533086991397</v>
      </c>
      <c r="AP634" s="33">
        <v>4.03950469574065</v>
      </c>
      <c r="AQ634" s="38" t="s">
        <v>1676</v>
      </c>
      <c r="AR634" s="33" t="s">
        <v>1677</v>
      </c>
      <c r="AS634" s="33" t="s">
        <v>1675</v>
      </c>
      <c r="AT634" s="35" t="s">
        <v>1673</v>
      </c>
      <c r="AU634" s="55">
        <f>RANK(AP634,$AP$5:$AP$811,0)</f>
        <v>475</v>
      </c>
      <c r="AV634" s="55">
        <f>RANK(AW634,$AW$5:$AW$811,0)</f>
        <v>630</v>
      </c>
      <c r="AW634" s="55">
        <f>AN634*AO634</f>
        <v>6.1352533086991397</v>
      </c>
    </row>
    <row r="635" spans="3:49" x14ac:dyDescent="0.25">
      <c r="C635" s="19" t="s">
        <v>1050</v>
      </c>
      <c r="D635" s="6" t="s">
        <v>1051</v>
      </c>
      <c r="E635" s="6" t="s">
        <v>11</v>
      </c>
      <c r="F635" s="6" t="s">
        <v>22</v>
      </c>
      <c r="G635" s="13">
        <v>9.2682996983724699</v>
      </c>
      <c r="H635" s="11">
        <v>1632499.33333333</v>
      </c>
      <c r="I635" s="8">
        <v>44.508771929824597</v>
      </c>
      <c r="J635" s="9">
        <v>0</v>
      </c>
      <c r="K635" s="9">
        <v>0</v>
      </c>
      <c r="L635" s="9">
        <v>0.116528608972729</v>
      </c>
      <c r="M635" s="9">
        <v>0.21241668303581099</v>
      </c>
      <c r="N635" s="10">
        <v>1</v>
      </c>
      <c r="O635" s="10">
        <v>0</v>
      </c>
      <c r="P635" s="10">
        <v>4</v>
      </c>
      <c r="Q635" s="9">
        <v>0.142704123326031</v>
      </c>
      <c r="R635" s="9">
        <v>0.21241668303581099</v>
      </c>
      <c r="S635" s="9">
        <v>0.394736842105262</v>
      </c>
      <c r="T635" s="10">
        <v>15</v>
      </c>
      <c r="U635" s="10">
        <v>25</v>
      </c>
      <c r="V635" s="10">
        <v>0</v>
      </c>
      <c r="W635" s="10">
        <v>0</v>
      </c>
      <c r="X635" s="10">
        <v>25</v>
      </c>
      <c r="Y635" s="10">
        <v>10</v>
      </c>
      <c r="Z635" s="10">
        <v>0</v>
      </c>
      <c r="AA635" s="10">
        <v>0</v>
      </c>
      <c r="AB635" s="10">
        <v>0</v>
      </c>
      <c r="AC635" s="10">
        <v>114</v>
      </c>
      <c r="AD635" s="7">
        <v>46.923076923076898</v>
      </c>
      <c r="AE635" s="10">
        <v>5</v>
      </c>
      <c r="AF635" s="10">
        <v>7</v>
      </c>
      <c r="AG635" s="10">
        <v>5</v>
      </c>
      <c r="AH635" s="10">
        <v>30</v>
      </c>
      <c r="AI635" s="10">
        <v>0</v>
      </c>
      <c r="AJ635" s="10">
        <v>0</v>
      </c>
      <c r="AK635" s="14">
        <v>4</v>
      </c>
      <c r="AL635" s="16">
        <v>0</v>
      </c>
      <c r="AM635" s="17">
        <v>0.54139976640764498</v>
      </c>
      <c r="AN635" s="7">
        <v>1.1372634399005701</v>
      </c>
      <c r="AO635" s="7">
        <v>5.3892303319801904</v>
      </c>
      <c r="AP635" s="33">
        <v>3.3182254307071601</v>
      </c>
      <c r="AQ635" s="38" t="s">
        <v>1676</v>
      </c>
      <c r="AR635" s="33" t="s">
        <v>1677</v>
      </c>
      <c r="AS635" s="33" t="s">
        <v>1675</v>
      </c>
      <c r="AT635" s="35" t="s">
        <v>1673</v>
      </c>
      <c r="AU635" s="55">
        <f>RANK(AP635,$AP$5:$AP$811,0)</f>
        <v>512</v>
      </c>
      <c r="AV635" s="55">
        <f>RANK(AW635,$AW$5:$AW$811,0)</f>
        <v>631</v>
      </c>
      <c r="AW635" s="55">
        <f>AN635*AO635</f>
        <v>6.1289746257642825</v>
      </c>
    </row>
    <row r="636" spans="3:49" x14ac:dyDescent="0.25">
      <c r="C636" s="19" t="s">
        <v>1464</v>
      </c>
      <c r="D636" s="6" t="s">
        <v>1465</v>
      </c>
      <c r="E636" s="6" t="s">
        <v>11</v>
      </c>
      <c r="F636" s="6" t="s">
        <v>22</v>
      </c>
      <c r="G636" s="13">
        <v>0.67566960920014296</v>
      </c>
      <c r="H636" s="11">
        <v>1167387</v>
      </c>
      <c r="I636" s="8">
        <v>0</v>
      </c>
      <c r="J636" s="9">
        <v>0</v>
      </c>
      <c r="K636" s="9">
        <v>0</v>
      </c>
      <c r="L636" s="9">
        <v>1</v>
      </c>
      <c r="M636" s="9">
        <v>0</v>
      </c>
      <c r="N636" s="10">
        <v>0</v>
      </c>
      <c r="O636" s="10">
        <v>0</v>
      </c>
      <c r="P636" s="10">
        <v>0</v>
      </c>
      <c r="Q636" s="9">
        <v>0</v>
      </c>
      <c r="R636" s="9">
        <v>1</v>
      </c>
      <c r="S636" s="9">
        <v>0</v>
      </c>
      <c r="T636" s="10">
        <v>0</v>
      </c>
      <c r="U636" s="10">
        <v>0</v>
      </c>
      <c r="V636" s="10">
        <v>0</v>
      </c>
      <c r="W636" s="10">
        <v>0</v>
      </c>
      <c r="X636" s="10">
        <v>0</v>
      </c>
      <c r="Y636" s="10">
        <v>0</v>
      </c>
      <c r="Z636" s="10">
        <v>0</v>
      </c>
      <c r="AA636" s="10">
        <v>0</v>
      </c>
      <c r="AB636" s="10">
        <v>0</v>
      </c>
      <c r="AC636" s="10">
        <v>0</v>
      </c>
      <c r="AD636" s="7">
        <v>0</v>
      </c>
      <c r="AE636" s="10">
        <v>0</v>
      </c>
      <c r="AF636" s="10">
        <v>0</v>
      </c>
      <c r="AG636" s="10">
        <v>0</v>
      </c>
      <c r="AH636" s="10">
        <v>0</v>
      </c>
      <c r="AI636" s="10">
        <v>0</v>
      </c>
      <c r="AJ636" s="10">
        <v>0</v>
      </c>
      <c r="AK636" s="14">
        <v>0</v>
      </c>
      <c r="AL636" s="16">
        <v>0</v>
      </c>
      <c r="AM636" s="17">
        <v>0.14964078816808701</v>
      </c>
      <c r="AN636" s="7">
        <v>1</v>
      </c>
      <c r="AO636" s="7">
        <v>6.1246758446463998</v>
      </c>
      <c r="AP636" s="33">
        <v>0.91650132066693102</v>
      </c>
      <c r="AQ636" s="38" t="s">
        <v>1677</v>
      </c>
      <c r="AR636" s="33" t="s">
        <v>1677</v>
      </c>
      <c r="AS636" s="33" t="s">
        <v>1675</v>
      </c>
      <c r="AT636" s="35" t="s">
        <v>1674</v>
      </c>
      <c r="AU636" s="55">
        <f>RANK(AP636,$AP$5:$AP$811,0)</f>
        <v>720</v>
      </c>
      <c r="AV636" s="55">
        <f>RANK(AW636,$AW$5:$AW$811,0)</f>
        <v>632</v>
      </c>
      <c r="AW636" s="55">
        <f>AN636*AO636</f>
        <v>6.1246758446463998</v>
      </c>
    </row>
    <row r="637" spans="3:49" x14ac:dyDescent="0.25">
      <c r="C637" s="19" t="s">
        <v>1502</v>
      </c>
      <c r="D637" s="6" t="s">
        <v>1503</v>
      </c>
      <c r="E637" s="6" t="s">
        <v>89</v>
      </c>
      <c r="F637" s="6" t="s">
        <v>863</v>
      </c>
      <c r="G637" s="13">
        <v>122.149633396876</v>
      </c>
      <c r="H637" s="11">
        <v>758900.66666666698</v>
      </c>
      <c r="I637" s="8">
        <v>41.626806178375702</v>
      </c>
      <c r="J637" s="9">
        <v>0.53638782049473499</v>
      </c>
      <c r="K637" s="9">
        <v>0.15545379786531699</v>
      </c>
      <c r="L637" s="9">
        <v>0.80653530198572698</v>
      </c>
      <c r="M637" s="9">
        <v>7.7676834800319196E-3</v>
      </c>
      <c r="N637" s="10">
        <v>9</v>
      </c>
      <c r="O637" s="10">
        <v>3</v>
      </c>
      <c r="P637" s="10">
        <v>84</v>
      </c>
      <c r="Q637" s="9">
        <v>0.95117535480173498</v>
      </c>
      <c r="R637" s="9">
        <v>3.05201623793106E-2</v>
      </c>
      <c r="S637" s="9">
        <v>0.28238213399503698</v>
      </c>
      <c r="T637" s="10">
        <v>106</v>
      </c>
      <c r="U637" s="10">
        <v>204</v>
      </c>
      <c r="V637" s="10">
        <v>0</v>
      </c>
      <c r="W637" s="10">
        <v>190</v>
      </c>
      <c r="X637" s="10">
        <v>680</v>
      </c>
      <c r="Y637" s="10">
        <v>182</v>
      </c>
      <c r="Z637" s="10">
        <v>0</v>
      </c>
      <c r="AA637" s="10">
        <v>12</v>
      </c>
      <c r="AB637" s="10">
        <v>26</v>
      </c>
      <c r="AC637" s="10">
        <v>2015</v>
      </c>
      <c r="AD637" s="7">
        <v>18.0469168900804</v>
      </c>
      <c r="AE637" s="10">
        <v>337</v>
      </c>
      <c r="AF637" s="10">
        <v>162</v>
      </c>
      <c r="AG637" s="10">
        <v>16</v>
      </c>
      <c r="AH637" s="10">
        <v>823</v>
      </c>
      <c r="AI637" s="10">
        <v>0</v>
      </c>
      <c r="AJ637" s="10">
        <v>1</v>
      </c>
      <c r="AK637" s="14">
        <v>82</v>
      </c>
      <c r="AL637" s="16">
        <v>0</v>
      </c>
      <c r="AM637" s="17">
        <v>0.12769529723242101</v>
      </c>
      <c r="AN637" s="7">
        <v>2.3799355663150901</v>
      </c>
      <c r="AO637" s="7">
        <v>2.5508545402187499</v>
      </c>
      <c r="AP637" s="33">
        <v>0.77522147820822296</v>
      </c>
      <c r="AQ637" s="38" t="s">
        <v>1677</v>
      </c>
      <c r="AR637" s="33" t="s">
        <v>1677</v>
      </c>
      <c r="AS637" s="33" t="s">
        <v>1677</v>
      </c>
      <c r="AT637" s="35" t="s">
        <v>1674</v>
      </c>
      <c r="AU637" s="55">
        <f>RANK(AP637,$AP$5:$AP$811,0)</f>
        <v>739</v>
      </c>
      <c r="AV637" s="55">
        <f>RANK(AW637,$AW$5:$AW$811,0)</f>
        <v>633</v>
      </c>
      <c r="AW637" s="55">
        <f>AN637*AO637</f>
        <v>6.0708694447629297</v>
      </c>
    </row>
    <row r="638" spans="3:49" x14ac:dyDescent="0.25">
      <c r="C638" s="19" t="s">
        <v>1100</v>
      </c>
      <c r="D638" s="6" t="s">
        <v>1101</v>
      </c>
      <c r="E638" s="6" t="s">
        <v>11</v>
      </c>
      <c r="F638" s="6" t="s">
        <v>144</v>
      </c>
      <c r="G638" s="13">
        <v>7.48806484242448</v>
      </c>
      <c r="H638" s="11">
        <v>983534.66666666698</v>
      </c>
      <c r="I638" s="8">
        <v>48.259259259259302</v>
      </c>
      <c r="J638" s="9">
        <v>0</v>
      </c>
      <c r="K638" s="9">
        <v>0.33021715788824402</v>
      </c>
      <c r="L638" s="9">
        <v>0.23929840934232899</v>
      </c>
      <c r="M638" s="9">
        <v>0.13786093565722801</v>
      </c>
      <c r="N638" s="10">
        <v>0</v>
      </c>
      <c r="O638" s="10">
        <v>0</v>
      </c>
      <c r="P638" s="10">
        <v>9</v>
      </c>
      <c r="Q638" s="9">
        <v>0.23929840934232899</v>
      </c>
      <c r="R638" s="9">
        <v>0.58849606110254504</v>
      </c>
      <c r="S638" s="9">
        <v>0.17985611510791399</v>
      </c>
      <c r="T638" s="10">
        <v>81</v>
      </c>
      <c r="U638" s="10">
        <v>36</v>
      </c>
      <c r="V638" s="10">
        <v>0</v>
      </c>
      <c r="W638" s="10">
        <v>9</v>
      </c>
      <c r="X638" s="10">
        <v>30</v>
      </c>
      <c r="Y638" s="10">
        <v>5</v>
      </c>
      <c r="Z638" s="10">
        <v>0</v>
      </c>
      <c r="AA638" s="10">
        <v>2</v>
      </c>
      <c r="AB638" s="10">
        <v>6</v>
      </c>
      <c r="AC638" s="10">
        <v>139</v>
      </c>
      <c r="AD638" s="7">
        <v>16.2916666666667</v>
      </c>
      <c r="AE638" s="10">
        <v>10</v>
      </c>
      <c r="AF638" s="10">
        <v>6</v>
      </c>
      <c r="AG638" s="10">
        <v>1</v>
      </c>
      <c r="AH638" s="10">
        <v>29</v>
      </c>
      <c r="AI638" s="10">
        <v>0</v>
      </c>
      <c r="AJ638" s="10">
        <v>0</v>
      </c>
      <c r="AK638" s="14">
        <v>9</v>
      </c>
      <c r="AL638" s="16">
        <v>0</v>
      </c>
      <c r="AM638" s="17">
        <v>0.47095672425853102</v>
      </c>
      <c r="AN638" s="7">
        <v>1</v>
      </c>
      <c r="AO638" s="7">
        <v>6.0393945561239297</v>
      </c>
      <c r="AP638" s="33">
        <v>2.8442934766569299</v>
      </c>
      <c r="AQ638" s="38" t="s">
        <v>1676</v>
      </c>
      <c r="AR638" s="33" t="s">
        <v>1677</v>
      </c>
      <c r="AS638" s="33" t="s">
        <v>1675</v>
      </c>
      <c r="AT638" s="35" t="s">
        <v>1673</v>
      </c>
      <c r="AU638" s="55">
        <f>RANK(AP638,$AP$5:$AP$811,0)</f>
        <v>537</v>
      </c>
      <c r="AV638" s="55">
        <f>RANK(AW638,$AW$5:$AW$811,0)</f>
        <v>634</v>
      </c>
      <c r="AW638" s="55">
        <f>AN638*AO638</f>
        <v>6.0393945561239297</v>
      </c>
    </row>
    <row r="639" spans="3:49" x14ac:dyDescent="0.25">
      <c r="C639" s="19" t="s">
        <v>1428</v>
      </c>
      <c r="D639" s="6" t="s">
        <v>1429</v>
      </c>
      <c r="E639" s="6" t="s">
        <v>27</v>
      </c>
      <c r="F639" s="6" t="s">
        <v>27</v>
      </c>
      <c r="G639" s="13">
        <v>1.0712162947584301</v>
      </c>
      <c r="H639" s="11">
        <v>24358</v>
      </c>
      <c r="I639" s="8">
        <v>40</v>
      </c>
      <c r="J639" s="9">
        <v>0.86597800792178203</v>
      </c>
      <c r="K639" s="9">
        <v>0</v>
      </c>
      <c r="L639" s="9">
        <v>0.21902842288516799</v>
      </c>
      <c r="M639" s="9">
        <v>0.76413791896556005</v>
      </c>
      <c r="N639" s="10">
        <v>1</v>
      </c>
      <c r="O639" s="10">
        <v>0</v>
      </c>
      <c r="P639" s="10">
        <v>0</v>
      </c>
      <c r="Q639" s="9">
        <v>0.21902842288516799</v>
      </c>
      <c r="R639" s="9">
        <v>0.76413791896556005</v>
      </c>
      <c r="S639" s="9">
        <v>0</v>
      </c>
      <c r="T639" s="10">
        <v>0</v>
      </c>
      <c r="U639" s="10">
        <v>0</v>
      </c>
      <c r="V639" s="10">
        <v>0</v>
      </c>
      <c r="W639" s="10">
        <v>0</v>
      </c>
      <c r="X639" s="10">
        <v>3</v>
      </c>
      <c r="Y639" s="10">
        <v>0</v>
      </c>
      <c r="Z639" s="10">
        <v>0</v>
      </c>
      <c r="AA639" s="10">
        <v>0</v>
      </c>
      <c r="AB639" s="10">
        <v>0</v>
      </c>
      <c r="AC639" s="10">
        <v>3</v>
      </c>
      <c r="AD639" s="7">
        <v>0</v>
      </c>
      <c r="AE639" s="10">
        <v>0</v>
      </c>
      <c r="AF639" s="10">
        <v>0</v>
      </c>
      <c r="AG639" s="10">
        <v>0</v>
      </c>
      <c r="AH639" s="10">
        <v>2</v>
      </c>
      <c r="AI639" s="10">
        <v>0</v>
      </c>
      <c r="AJ639" s="10">
        <v>0</v>
      </c>
      <c r="AK639" s="14">
        <v>0</v>
      </c>
      <c r="AL639" s="16">
        <v>0</v>
      </c>
      <c r="AM639" s="17">
        <v>0.17640649227741301</v>
      </c>
      <c r="AN639" s="7">
        <v>1</v>
      </c>
      <c r="AO639" s="7">
        <v>5.9918370740370896</v>
      </c>
      <c r="AP639" s="33">
        <v>1.0569989605286401</v>
      </c>
      <c r="AQ639" s="38" t="s">
        <v>1677</v>
      </c>
      <c r="AR639" s="33" t="s">
        <v>1677</v>
      </c>
      <c r="AS639" s="33" t="s">
        <v>1675</v>
      </c>
      <c r="AT639" s="35" t="s">
        <v>1674</v>
      </c>
      <c r="AU639" s="55">
        <f>RANK(AP639,$AP$5:$AP$811,0)</f>
        <v>702</v>
      </c>
      <c r="AV639" s="55">
        <f>RANK(AW639,$AW$5:$AW$811,0)</f>
        <v>635</v>
      </c>
      <c r="AW639" s="55">
        <f>AN639*AO639</f>
        <v>5.9918370740370896</v>
      </c>
    </row>
    <row r="640" spans="3:49" x14ac:dyDescent="0.25">
      <c r="C640" s="19" t="s">
        <v>1012</v>
      </c>
      <c r="D640" s="6" t="s">
        <v>1013</v>
      </c>
      <c r="E640" s="6" t="s">
        <v>27</v>
      </c>
      <c r="F640" s="6" t="s">
        <v>115</v>
      </c>
      <c r="G640" s="13">
        <v>9.9439602960168791</v>
      </c>
      <c r="H640" s="11">
        <v>515332</v>
      </c>
      <c r="I640" s="8">
        <v>44.393203883495097</v>
      </c>
      <c r="J640" s="9">
        <v>0.22519049787854101</v>
      </c>
      <c r="K640" s="9">
        <v>1.3972576023211899E-3</v>
      </c>
      <c r="L640" s="9">
        <v>0.67729528247788195</v>
      </c>
      <c r="M640" s="9">
        <v>0.19611244679047399</v>
      </c>
      <c r="N640" s="10">
        <v>1</v>
      </c>
      <c r="O640" s="10">
        <v>0</v>
      </c>
      <c r="P640" s="10">
        <v>36</v>
      </c>
      <c r="Q640" s="9">
        <v>0.68558241247951501</v>
      </c>
      <c r="R640" s="9">
        <v>0.19611244679047399</v>
      </c>
      <c r="S640" s="9">
        <v>0.106796116504854</v>
      </c>
      <c r="T640" s="10">
        <v>52</v>
      </c>
      <c r="U640" s="10">
        <v>50</v>
      </c>
      <c r="V640" s="10">
        <v>0</v>
      </c>
      <c r="W640" s="10">
        <v>1</v>
      </c>
      <c r="X640" s="10">
        <v>101</v>
      </c>
      <c r="Y640" s="10">
        <v>12</v>
      </c>
      <c r="Z640" s="10">
        <v>0</v>
      </c>
      <c r="AA640" s="10">
        <v>10</v>
      </c>
      <c r="AB640" s="10">
        <v>16</v>
      </c>
      <c r="AC640" s="10">
        <v>206</v>
      </c>
      <c r="AD640" s="7">
        <v>4.8585858585858599</v>
      </c>
      <c r="AE640" s="10">
        <v>28</v>
      </c>
      <c r="AF640" s="10">
        <v>23</v>
      </c>
      <c r="AG640" s="10">
        <v>13</v>
      </c>
      <c r="AH640" s="10">
        <v>103</v>
      </c>
      <c r="AI640" s="10">
        <v>0</v>
      </c>
      <c r="AJ640" s="10">
        <v>0</v>
      </c>
      <c r="AK640" s="14">
        <v>35</v>
      </c>
      <c r="AL640" s="16">
        <v>1</v>
      </c>
      <c r="AM640" s="17">
        <v>0.61502670851383801</v>
      </c>
      <c r="AN640" s="7">
        <v>1</v>
      </c>
      <c r="AO640" s="7">
        <v>5.9343005470454502</v>
      </c>
      <c r="AP640" s="33">
        <v>3.6497533327812302</v>
      </c>
      <c r="AQ640" s="38" t="s">
        <v>1676</v>
      </c>
      <c r="AR640" s="33" t="s">
        <v>1677</v>
      </c>
      <c r="AS640" s="33" t="s">
        <v>1675</v>
      </c>
      <c r="AT640" s="35" t="s">
        <v>1673</v>
      </c>
      <c r="AU640" s="55">
        <f>RANK(AP640,$AP$5:$AP$811,0)</f>
        <v>493</v>
      </c>
      <c r="AV640" s="55">
        <f>RANK(AW640,$AW$5:$AW$811,0)</f>
        <v>636</v>
      </c>
      <c r="AW640" s="55">
        <f>AN640*AO640</f>
        <v>5.9343005470454502</v>
      </c>
    </row>
    <row r="641" spans="3:49" x14ac:dyDescent="0.25">
      <c r="C641" s="19" t="s">
        <v>926</v>
      </c>
      <c r="D641" s="6" t="s">
        <v>927</v>
      </c>
      <c r="E641" s="6" t="s">
        <v>27</v>
      </c>
      <c r="F641" s="6" t="s">
        <v>27</v>
      </c>
      <c r="G641" s="13">
        <v>4.1676356013552196</v>
      </c>
      <c r="H641" s="11">
        <v>1493490.33333333</v>
      </c>
      <c r="I641" s="8">
        <v>42.636986301369902</v>
      </c>
      <c r="J641" s="9">
        <v>0.35659701402319999</v>
      </c>
      <c r="K641" s="9">
        <v>0.112622498592615</v>
      </c>
      <c r="L641" s="9">
        <v>0.51093539349583095</v>
      </c>
      <c r="M641" s="9">
        <v>0.167593093971413</v>
      </c>
      <c r="N641" s="10">
        <v>4</v>
      </c>
      <c r="O641" s="10">
        <v>0</v>
      </c>
      <c r="P641" s="10">
        <v>10</v>
      </c>
      <c r="Q641" s="9">
        <v>0.18873096201452499</v>
      </c>
      <c r="R641" s="9">
        <v>0.58931103749673597</v>
      </c>
      <c r="S641" s="9">
        <v>0.10273972602739601</v>
      </c>
      <c r="T641" s="10">
        <v>14</v>
      </c>
      <c r="U641" s="10">
        <v>43</v>
      </c>
      <c r="V641" s="10">
        <v>0</v>
      </c>
      <c r="W641" s="10">
        <v>0</v>
      </c>
      <c r="X641" s="10">
        <v>35</v>
      </c>
      <c r="Y641" s="10">
        <v>9</v>
      </c>
      <c r="Z641" s="10">
        <v>0</v>
      </c>
      <c r="AA641" s="10">
        <v>2</v>
      </c>
      <c r="AB641" s="10">
        <v>4</v>
      </c>
      <c r="AC641" s="10">
        <v>146</v>
      </c>
      <c r="AD641" s="7">
        <v>41.209302325581397</v>
      </c>
      <c r="AE641" s="10">
        <v>13</v>
      </c>
      <c r="AF641" s="10">
        <v>19</v>
      </c>
      <c r="AG641" s="10">
        <v>0</v>
      </c>
      <c r="AH641" s="10">
        <v>44</v>
      </c>
      <c r="AI641" s="10">
        <v>2</v>
      </c>
      <c r="AJ641" s="10">
        <v>0</v>
      </c>
      <c r="AK641" s="14">
        <v>10</v>
      </c>
      <c r="AL641" s="16">
        <v>1</v>
      </c>
      <c r="AM641" s="17">
        <v>0.76052669633566905</v>
      </c>
      <c r="AN641" s="7">
        <v>1</v>
      </c>
      <c r="AO641" s="7">
        <v>5.92716605995808</v>
      </c>
      <c r="AP641" s="33">
        <v>4.5077680222128196</v>
      </c>
      <c r="AQ641" s="38" t="s">
        <v>1675</v>
      </c>
      <c r="AR641" s="33" t="s">
        <v>1677</v>
      </c>
      <c r="AS641" s="33" t="s">
        <v>1675</v>
      </c>
      <c r="AT641" s="35" t="s">
        <v>1673</v>
      </c>
      <c r="AU641" s="55">
        <f>RANK(AP641,$AP$5:$AP$811,0)</f>
        <v>450</v>
      </c>
      <c r="AV641" s="55">
        <f>RANK(AW641,$AW$5:$AW$811,0)</f>
        <v>637</v>
      </c>
      <c r="AW641" s="55">
        <f>AN641*AO641</f>
        <v>5.92716605995808</v>
      </c>
    </row>
    <row r="642" spans="3:49" x14ac:dyDescent="0.25">
      <c r="C642" s="19" t="s">
        <v>1058</v>
      </c>
      <c r="D642" s="6" t="s">
        <v>1059</v>
      </c>
      <c r="E642" s="6" t="s">
        <v>27</v>
      </c>
      <c r="F642" s="6" t="s">
        <v>163</v>
      </c>
      <c r="G642" s="13">
        <v>11.3852270196607</v>
      </c>
      <c r="H642" s="11">
        <v>890645.33333333302</v>
      </c>
      <c r="I642" s="8">
        <v>43.042895442359097</v>
      </c>
      <c r="J642" s="9">
        <v>1.72717367432389E-2</v>
      </c>
      <c r="K642" s="9">
        <v>1.95735072412376E-2</v>
      </c>
      <c r="L642" s="9">
        <v>0.55884747464861195</v>
      </c>
      <c r="M642" s="9">
        <v>0.39912329446158601</v>
      </c>
      <c r="N642" s="10">
        <v>5</v>
      </c>
      <c r="O642" s="10">
        <v>0</v>
      </c>
      <c r="P642" s="10">
        <v>50</v>
      </c>
      <c r="Q642" s="9">
        <v>0.57842098188985003</v>
      </c>
      <c r="R642" s="9">
        <v>0.39912329446158601</v>
      </c>
      <c r="S642" s="9">
        <v>0.101333333333333</v>
      </c>
      <c r="T642" s="10">
        <v>79</v>
      </c>
      <c r="U642" s="10">
        <v>100</v>
      </c>
      <c r="V642" s="10">
        <v>0</v>
      </c>
      <c r="W642" s="10">
        <v>1</v>
      </c>
      <c r="X642" s="10">
        <v>184</v>
      </c>
      <c r="Y642" s="10">
        <v>20</v>
      </c>
      <c r="Z642" s="10">
        <v>0</v>
      </c>
      <c r="AA642" s="10">
        <v>6</v>
      </c>
      <c r="AB642" s="10">
        <v>11</v>
      </c>
      <c r="AC642" s="10">
        <v>375</v>
      </c>
      <c r="AD642" s="7">
        <v>3.5268817204301102</v>
      </c>
      <c r="AE642" s="10">
        <v>49</v>
      </c>
      <c r="AF642" s="10">
        <v>80</v>
      </c>
      <c r="AG642" s="10">
        <v>15</v>
      </c>
      <c r="AH642" s="10">
        <v>190</v>
      </c>
      <c r="AI642" s="10">
        <v>0</v>
      </c>
      <c r="AJ642" s="10">
        <v>0</v>
      </c>
      <c r="AK642" s="14">
        <v>50</v>
      </c>
      <c r="AL642" s="16">
        <v>0</v>
      </c>
      <c r="AM642" s="17">
        <v>0.54572702957528996</v>
      </c>
      <c r="AN642" s="7">
        <v>1</v>
      </c>
      <c r="AO642" s="7">
        <v>5.9229891404546704</v>
      </c>
      <c r="AP642" s="33">
        <v>3.23233526982703</v>
      </c>
      <c r="AQ642" s="38" t="s">
        <v>1676</v>
      </c>
      <c r="AR642" s="33" t="s">
        <v>1677</v>
      </c>
      <c r="AS642" s="33" t="s">
        <v>1675</v>
      </c>
      <c r="AT642" s="35" t="s">
        <v>1673</v>
      </c>
      <c r="AU642" s="55">
        <f>RANK(AP642,$AP$5:$AP$811,0)</f>
        <v>516</v>
      </c>
      <c r="AV642" s="55">
        <f>RANK(AW642,$AW$5:$AW$811,0)</f>
        <v>638</v>
      </c>
      <c r="AW642" s="55">
        <f>AN642*AO642</f>
        <v>5.9229891404546704</v>
      </c>
    </row>
    <row r="643" spans="3:49" x14ac:dyDescent="0.25">
      <c r="C643" s="19" t="s">
        <v>1446</v>
      </c>
      <c r="D643" s="6" t="s">
        <v>1447</v>
      </c>
      <c r="E643" s="6" t="s">
        <v>27</v>
      </c>
      <c r="F643" s="6" t="s">
        <v>27</v>
      </c>
      <c r="G643" s="13">
        <v>0.30118808425840699</v>
      </c>
      <c r="H643" s="11">
        <v>192386.66666666701</v>
      </c>
      <c r="I643" s="8">
        <v>42.727272727272698</v>
      </c>
      <c r="J643" s="9">
        <v>0.79838584884346098</v>
      </c>
      <c r="K643" s="9">
        <v>0</v>
      </c>
      <c r="L643" s="9">
        <v>0.69445641671645197</v>
      </c>
      <c r="M643" s="9">
        <v>0.190204889612339</v>
      </c>
      <c r="N643" s="10">
        <v>0</v>
      </c>
      <c r="O643" s="10">
        <v>0</v>
      </c>
      <c r="P643" s="10">
        <v>0</v>
      </c>
      <c r="Q643" s="9">
        <v>0</v>
      </c>
      <c r="R643" s="9">
        <v>0.88466130632879203</v>
      </c>
      <c r="S643" s="9">
        <v>0.18181818181818199</v>
      </c>
      <c r="T643" s="10">
        <v>0</v>
      </c>
      <c r="U643" s="10">
        <v>2</v>
      </c>
      <c r="V643" s="10">
        <v>0</v>
      </c>
      <c r="W643" s="10">
        <v>0</v>
      </c>
      <c r="X643" s="10">
        <v>5</v>
      </c>
      <c r="Y643" s="10">
        <v>0</v>
      </c>
      <c r="Z643" s="10">
        <v>0</v>
      </c>
      <c r="AA643" s="10">
        <v>0</v>
      </c>
      <c r="AB643" s="10">
        <v>1</v>
      </c>
      <c r="AC643" s="10">
        <v>11</v>
      </c>
      <c r="AD643" s="7">
        <v>0</v>
      </c>
      <c r="AE643" s="10">
        <v>1</v>
      </c>
      <c r="AF643" s="10">
        <v>0</v>
      </c>
      <c r="AG643" s="10">
        <v>0</v>
      </c>
      <c r="AH643" s="10">
        <v>1</v>
      </c>
      <c r="AI643" s="10">
        <v>0</v>
      </c>
      <c r="AJ643" s="10">
        <v>0</v>
      </c>
      <c r="AK643" s="14">
        <v>0</v>
      </c>
      <c r="AL643" s="16">
        <v>0</v>
      </c>
      <c r="AM643" s="17">
        <v>0.16998018268215401</v>
      </c>
      <c r="AN643" s="7">
        <v>1</v>
      </c>
      <c r="AO643" s="7">
        <v>5.9171307983033401</v>
      </c>
      <c r="AP643" s="33">
        <v>1.0057949740498</v>
      </c>
      <c r="AQ643" s="38" t="s">
        <v>1677</v>
      </c>
      <c r="AR643" s="33" t="s">
        <v>1677</v>
      </c>
      <c r="AS643" s="33" t="s">
        <v>1675</v>
      </c>
      <c r="AT643" s="35" t="s">
        <v>1674</v>
      </c>
      <c r="AU643" s="55">
        <f>RANK(AP643,$AP$5:$AP$811,0)</f>
        <v>711</v>
      </c>
      <c r="AV643" s="55">
        <f>RANK(AW643,$AW$5:$AW$811,0)</f>
        <v>639</v>
      </c>
      <c r="AW643" s="55">
        <f>AN643*AO643</f>
        <v>5.9171307983033401</v>
      </c>
    </row>
    <row r="644" spans="3:49" x14ac:dyDescent="0.25">
      <c r="C644" s="19" t="s">
        <v>1220</v>
      </c>
      <c r="D644" s="6" t="s">
        <v>1221</v>
      </c>
      <c r="E644" s="6" t="s">
        <v>27</v>
      </c>
      <c r="F644" s="6" t="s">
        <v>27</v>
      </c>
      <c r="G644" s="13">
        <v>2.2696041721045099</v>
      </c>
      <c r="H644" s="11">
        <v>70566</v>
      </c>
      <c r="I644" s="8">
        <v>44.4444444444444</v>
      </c>
      <c r="J644" s="9">
        <v>0.36275112081947902</v>
      </c>
      <c r="K644" s="9">
        <v>0</v>
      </c>
      <c r="L644" s="9">
        <v>0.123440502784199</v>
      </c>
      <c r="M644" s="9">
        <v>0.59427633861080298</v>
      </c>
      <c r="N644" s="10">
        <v>1</v>
      </c>
      <c r="O644" s="10">
        <v>0</v>
      </c>
      <c r="P644" s="10">
        <v>0</v>
      </c>
      <c r="Q644" s="9">
        <v>0.123440502784199</v>
      </c>
      <c r="R644" s="9">
        <v>0.83339905410491</v>
      </c>
      <c r="S644" s="9">
        <v>7.9365079365079402E-2</v>
      </c>
      <c r="T644" s="10">
        <v>15</v>
      </c>
      <c r="U644" s="10">
        <v>17</v>
      </c>
      <c r="V644" s="10">
        <v>0</v>
      </c>
      <c r="W644" s="10">
        <v>1</v>
      </c>
      <c r="X644" s="10">
        <v>23</v>
      </c>
      <c r="Y644" s="10">
        <v>6</v>
      </c>
      <c r="Z644" s="10">
        <v>0</v>
      </c>
      <c r="AA644" s="10">
        <v>0</v>
      </c>
      <c r="AB644" s="10">
        <v>0</v>
      </c>
      <c r="AC644" s="10">
        <v>63</v>
      </c>
      <c r="AD644" s="7">
        <v>0</v>
      </c>
      <c r="AE644" s="10">
        <v>0</v>
      </c>
      <c r="AF644" s="10">
        <v>0</v>
      </c>
      <c r="AG644" s="10">
        <v>0</v>
      </c>
      <c r="AH644" s="10">
        <v>0</v>
      </c>
      <c r="AI644" s="10">
        <v>0</v>
      </c>
      <c r="AJ644" s="10">
        <v>0</v>
      </c>
      <c r="AK644" s="14">
        <v>0</v>
      </c>
      <c r="AL644" s="16">
        <v>0</v>
      </c>
      <c r="AM644" s="17">
        <v>0.34847935692606902</v>
      </c>
      <c r="AN644" s="7">
        <v>1</v>
      </c>
      <c r="AO644" s="7">
        <v>5.8894205410446601</v>
      </c>
      <c r="AP644" s="33">
        <v>2.0523414828104198</v>
      </c>
      <c r="AQ644" s="38" t="s">
        <v>1676</v>
      </c>
      <c r="AR644" s="33" t="s">
        <v>1677</v>
      </c>
      <c r="AS644" s="33" t="s">
        <v>1675</v>
      </c>
      <c r="AT644" s="35" t="s">
        <v>1674</v>
      </c>
      <c r="AU644" s="55">
        <f>RANK(AP644,$AP$5:$AP$811,0)</f>
        <v>597</v>
      </c>
      <c r="AV644" s="55">
        <f>RANK(AW644,$AW$5:$AW$811,0)</f>
        <v>640</v>
      </c>
      <c r="AW644" s="55">
        <f>AN644*AO644</f>
        <v>5.8894205410446601</v>
      </c>
    </row>
    <row r="645" spans="3:49" x14ac:dyDescent="0.25">
      <c r="C645" s="19" t="s">
        <v>1154</v>
      </c>
      <c r="D645" s="6" t="s">
        <v>1155</v>
      </c>
      <c r="E645" s="6" t="s">
        <v>27</v>
      </c>
      <c r="F645" s="6" t="s">
        <v>28</v>
      </c>
      <c r="G645" s="13">
        <v>9.8432315441798099</v>
      </c>
      <c r="H645" s="11">
        <v>1073316</v>
      </c>
      <c r="I645" s="8">
        <v>44.125475285171099</v>
      </c>
      <c r="J645" s="9">
        <v>0.43033273246391102</v>
      </c>
      <c r="K645" s="9">
        <v>0</v>
      </c>
      <c r="L645" s="9">
        <v>0.58711081851143399</v>
      </c>
      <c r="M645" s="9">
        <v>8.3484079120117002E-2</v>
      </c>
      <c r="N645" s="10">
        <v>2</v>
      </c>
      <c r="O645" s="10">
        <v>0</v>
      </c>
      <c r="P645" s="10">
        <v>19</v>
      </c>
      <c r="Q645" s="9">
        <v>0.50062404187821397</v>
      </c>
      <c r="R645" s="9">
        <v>0.170836714319022</v>
      </c>
      <c r="S645" s="9">
        <v>4.9429657794676798E-2</v>
      </c>
      <c r="T645" s="10">
        <v>23</v>
      </c>
      <c r="U645" s="10">
        <v>25</v>
      </c>
      <c r="V645" s="10">
        <v>0</v>
      </c>
      <c r="W645" s="10">
        <v>0</v>
      </c>
      <c r="X645" s="10">
        <v>220</v>
      </c>
      <c r="Y645" s="10">
        <v>7</v>
      </c>
      <c r="Z645" s="10">
        <v>0</v>
      </c>
      <c r="AA645" s="10">
        <v>7</v>
      </c>
      <c r="AB645" s="10">
        <v>15</v>
      </c>
      <c r="AC645" s="10">
        <v>263</v>
      </c>
      <c r="AD645" s="7">
        <v>18.448979591836601</v>
      </c>
      <c r="AE645" s="10">
        <v>14</v>
      </c>
      <c r="AF645" s="10">
        <v>43</v>
      </c>
      <c r="AG645" s="10">
        <v>19</v>
      </c>
      <c r="AH645" s="10">
        <v>102</v>
      </c>
      <c r="AI645" s="10">
        <v>0</v>
      </c>
      <c r="AJ645" s="10">
        <v>0</v>
      </c>
      <c r="AK645" s="14">
        <v>18</v>
      </c>
      <c r="AL645" s="16">
        <v>0</v>
      </c>
      <c r="AM645" s="17">
        <v>0.41249885318159402</v>
      </c>
      <c r="AN645" s="7">
        <v>1</v>
      </c>
      <c r="AO645" s="7">
        <v>5.8789032436499999</v>
      </c>
      <c r="AP645" s="33">
        <v>2.4250408459711799</v>
      </c>
      <c r="AQ645" s="38" t="s">
        <v>1676</v>
      </c>
      <c r="AR645" s="33" t="s">
        <v>1677</v>
      </c>
      <c r="AS645" s="33" t="s">
        <v>1675</v>
      </c>
      <c r="AT645" s="35" t="s">
        <v>1674</v>
      </c>
      <c r="AU645" s="55">
        <f>RANK(AP645,$AP$5:$AP$811,0)</f>
        <v>564</v>
      </c>
      <c r="AV645" s="55">
        <f>RANK(AW645,$AW$5:$AW$811,0)</f>
        <v>641</v>
      </c>
      <c r="AW645" s="55">
        <f>AN645*AO645</f>
        <v>5.8789032436499999</v>
      </c>
    </row>
    <row r="646" spans="3:49" x14ac:dyDescent="0.25">
      <c r="C646" s="19" t="s">
        <v>1080</v>
      </c>
      <c r="D646" s="6" t="s">
        <v>1081</v>
      </c>
      <c r="E646" s="6" t="s">
        <v>27</v>
      </c>
      <c r="F646" s="6" t="s">
        <v>27</v>
      </c>
      <c r="G646" s="13">
        <v>0.96849703263834896</v>
      </c>
      <c r="H646" s="11">
        <v>192008.66666666701</v>
      </c>
      <c r="I646" s="8">
        <v>43.684210526315702</v>
      </c>
      <c r="J646" s="9">
        <v>0.38494279733979198</v>
      </c>
      <c r="K646" s="9">
        <v>0.29835188192766099</v>
      </c>
      <c r="L646" s="9">
        <v>0</v>
      </c>
      <c r="M646" s="9">
        <v>0.41967657059275099</v>
      </c>
      <c r="N646" s="10">
        <v>0</v>
      </c>
      <c r="O646" s="10">
        <v>0</v>
      </c>
      <c r="P646" s="10">
        <v>1</v>
      </c>
      <c r="Q646" s="9">
        <v>0</v>
      </c>
      <c r="R646" s="9">
        <v>0.75463393987101601</v>
      </c>
      <c r="S646" s="9">
        <v>0.42105263157894701</v>
      </c>
      <c r="T646" s="10">
        <v>0</v>
      </c>
      <c r="U646" s="10">
        <v>4</v>
      </c>
      <c r="V646" s="10">
        <v>0</v>
      </c>
      <c r="W646" s="10">
        <v>0</v>
      </c>
      <c r="X646" s="10">
        <v>17</v>
      </c>
      <c r="Y646" s="10">
        <v>1</v>
      </c>
      <c r="Z646" s="10">
        <v>0</v>
      </c>
      <c r="AA646" s="10">
        <v>0</v>
      </c>
      <c r="AB646" s="10">
        <v>0</v>
      </c>
      <c r="AC646" s="10">
        <v>38</v>
      </c>
      <c r="AD646" s="7">
        <v>69.5</v>
      </c>
      <c r="AE646" s="10">
        <v>2</v>
      </c>
      <c r="AF646" s="10">
        <v>4</v>
      </c>
      <c r="AG646" s="10">
        <v>1</v>
      </c>
      <c r="AH646" s="10">
        <v>10</v>
      </c>
      <c r="AI646" s="10">
        <v>0</v>
      </c>
      <c r="AJ646" s="10">
        <v>0</v>
      </c>
      <c r="AK646" s="14">
        <v>1</v>
      </c>
      <c r="AL646" s="16">
        <v>1</v>
      </c>
      <c r="AM646" s="17">
        <v>0.50618366797367098</v>
      </c>
      <c r="AN646" s="7">
        <v>1</v>
      </c>
      <c r="AO646" s="7">
        <v>5.8784990718338896</v>
      </c>
      <c r="AP646" s="33">
        <v>2.9756002223607001</v>
      </c>
      <c r="AQ646" s="38" t="s">
        <v>1676</v>
      </c>
      <c r="AR646" s="33" t="s">
        <v>1677</v>
      </c>
      <c r="AS646" s="33" t="s">
        <v>1675</v>
      </c>
      <c r="AT646" s="35" t="s">
        <v>1673</v>
      </c>
      <c r="AU646" s="55">
        <f>RANK(AP646,$AP$5:$AP$811,0)</f>
        <v>527</v>
      </c>
      <c r="AV646" s="55">
        <f>RANK(AW646,$AW$5:$AW$811,0)</f>
        <v>642</v>
      </c>
      <c r="AW646" s="55">
        <f>AN646*AO646</f>
        <v>5.8784990718338896</v>
      </c>
    </row>
    <row r="647" spans="3:49" x14ac:dyDescent="0.25">
      <c r="C647" s="19" t="s">
        <v>1164</v>
      </c>
      <c r="D647" s="6" t="s">
        <v>1165</v>
      </c>
      <c r="E647" s="6" t="s">
        <v>11</v>
      </c>
      <c r="F647" s="6" t="s">
        <v>22</v>
      </c>
      <c r="G647" s="13">
        <v>0.50080187615695104</v>
      </c>
      <c r="H647" s="11">
        <v>379090.66666666698</v>
      </c>
      <c r="I647" s="8">
        <v>38.3333333333333</v>
      </c>
      <c r="J647" s="9">
        <v>6.3081415591753898E-2</v>
      </c>
      <c r="K647" s="9">
        <v>0</v>
      </c>
      <c r="L647" s="9">
        <v>0.171588258294192</v>
      </c>
      <c r="M647" s="9">
        <v>1.02157835620467E-2</v>
      </c>
      <c r="N647" s="10">
        <v>0</v>
      </c>
      <c r="O647" s="10">
        <v>0</v>
      </c>
      <c r="P647" s="10">
        <v>0</v>
      </c>
      <c r="Q647" s="9">
        <v>0.171588258294192</v>
      </c>
      <c r="R647" s="9">
        <v>1.02157835620467E-2</v>
      </c>
      <c r="S647" s="9">
        <v>0</v>
      </c>
      <c r="T647" s="10">
        <v>1</v>
      </c>
      <c r="U647" s="10">
        <v>2</v>
      </c>
      <c r="V647" s="10">
        <v>0</v>
      </c>
      <c r="W647" s="10">
        <v>0</v>
      </c>
      <c r="X647" s="10">
        <v>3</v>
      </c>
      <c r="Y647" s="10">
        <v>0</v>
      </c>
      <c r="Z647" s="10">
        <v>0</v>
      </c>
      <c r="AA647" s="10">
        <v>1</v>
      </c>
      <c r="AB647" s="10">
        <v>1</v>
      </c>
      <c r="AC647" s="10">
        <v>6</v>
      </c>
      <c r="AD647" s="7">
        <v>0</v>
      </c>
      <c r="AE647" s="10">
        <v>0</v>
      </c>
      <c r="AF647" s="10">
        <v>0</v>
      </c>
      <c r="AG647" s="10">
        <v>0</v>
      </c>
      <c r="AH647" s="10">
        <v>1</v>
      </c>
      <c r="AI647" s="10">
        <v>0</v>
      </c>
      <c r="AJ647" s="10">
        <v>0</v>
      </c>
      <c r="AK647" s="14">
        <v>0</v>
      </c>
      <c r="AL647" s="16">
        <v>1</v>
      </c>
      <c r="AM647" s="17">
        <v>0.40858003143382798</v>
      </c>
      <c r="AN647" s="7">
        <v>1</v>
      </c>
      <c r="AO647" s="7">
        <v>5.8764779430196104</v>
      </c>
      <c r="AP647" s="33">
        <v>2.4010115426791501</v>
      </c>
      <c r="AQ647" s="38" t="s">
        <v>1676</v>
      </c>
      <c r="AR647" s="33" t="s">
        <v>1677</v>
      </c>
      <c r="AS647" s="33" t="s">
        <v>1675</v>
      </c>
      <c r="AT647" s="35" t="s">
        <v>1674</v>
      </c>
      <c r="AU647" s="55">
        <f>RANK(AP647,$AP$5:$AP$811,0)</f>
        <v>569</v>
      </c>
      <c r="AV647" s="55">
        <f>RANK(AW647,$AW$5:$AW$811,0)</f>
        <v>643</v>
      </c>
      <c r="AW647" s="55">
        <f>AN647*AO647</f>
        <v>5.8764779430196104</v>
      </c>
    </row>
    <row r="648" spans="3:49" x14ac:dyDescent="0.25">
      <c r="C648" s="19" t="s">
        <v>1342</v>
      </c>
      <c r="D648" s="6" t="s">
        <v>1343</v>
      </c>
      <c r="E648" s="6" t="s">
        <v>27</v>
      </c>
      <c r="F648" s="6" t="s">
        <v>27</v>
      </c>
      <c r="G648" s="13">
        <v>1.82326786490313</v>
      </c>
      <c r="H648" s="11">
        <v>68016.333333333299</v>
      </c>
      <c r="I648" s="8">
        <v>53.75</v>
      </c>
      <c r="J648" s="9">
        <v>0.366039567649526</v>
      </c>
      <c r="K648" s="9">
        <v>0</v>
      </c>
      <c r="L648" s="9">
        <v>0.182972829195577</v>
      </c>
      <c r="M648" s="9">
        <v>0.268303982920432</v>
      </c>
      <c r="N648" s="10">
        <v>0</v>
      </c>
      <c r="O648" s="10">
        <v>0</v>
      </c>
      <c r="P648" s="10">
        <v>0</v>
      </c>
      <c r="Q648" s="9">
        <v>0.182972829195577</v>
      </c>
      <c r="R648" s="9">
        <v>0.28417599863099102</v>
      </c>
      <c r="S648" s="9">
        <v>0.25</v>
      </c>
      <c r="T648" s="10">
        <v>2</v>
      </c>
      <c r="U648" s="10">
        <v>1</v>
      </c>
      <c r="V648" s="10">
        <v>0</v>
      </c>
      <c r="W648" s="10">
        <v>0</v>
      </c>
      <c r="X648" s="10">
        <v>1</v>
      </c>
      <c r="Y648" s="10">
        <v>0</v>
      </c>
      <c r="Z648" s="10">
        <v>0</v>
      </c>
      <c r="AA648" s="10">
        <v>0</v>
      </c>
      <c r="AB648" s="10">
        <v>0</v>
      </c>
      <c r="AC648" s="10">
        <v>4</v>
      </c>
      <c r="AD648" s="7">
        <v>0</v>
      </c>
      <c r="AE648" s="10">
        <v>0</v>
      </c>
      <c r="AF648" s="10">
        <v>0</v>
      </c>
      <c r="AG648" s="10">
        <v>0</v>
      </c>
      <c r="AH648" s="10">
        <v>0</v>
      </c>
      <c r="AI648" s="10">
        <v>0</v>
      </c>
      <c r="AJ648" s="10">
        <v>0</v>
      </c>
      <c r="AK648" s="14">
        <v>0</v>
      </c>
      <c r="AL648" s="16">
        <v>0</v>
      </c>
      <c r="AM648" s="17">
        <v>0.25382830047046401</v>
      </c>
      <c r="AN648" s="7">
        <v>1</v>
      </c>
      <c r="AO648" s="7">
        <v>5.8637243967475303</v>
      </c>
      <c r="AP648" s="33">
        <v>1.4883791980536201</v>
      </c>
      <c r="AQ648" s="38" t="s">
        <v>1677</v>
      </c>
      <c r="AR648" s="33" t="s">
        <v>1677</v>
      </c>
      <c r="AS648" s="33" t="s">
        <v>1675</v>
      </c>
      <c r="AT648" s="35" t="s">
        <v>1674</v>
      </c>
      <c r="AU648" s="55">
        <f>RANK(AP648,$AP$5:$AP$811,0)</f>
        <v>659</v>
      </c>
      <c r="AV648" s="55">
        <f>RANK(AW648,$AW$5:$AW$811,0)</f>
        <v>644</v>
      </c>
      <c r="AW648" s="55">
        <f>AN648*AO648</f>
        <v>5.8637243967475303</v>
      </c>
    </row>
    <row r="649" spans="3:49" x14ac:dyDescent="0.25">
      <c r="C649" s="19" t="s">
        <v>1114</v>
      </c>
      <c r="D649" s="6" t="s">
        <v>1115</v>
      </c>
      <c r="E649" s="6" t="s">
        <v>15</v>
      </c>
      <c r="F649" s="6" t="s">
        <v>39</v>
      </c>
      <c r="G649" s="13">
        <v>5.4205683564833702</v>
      </c>
      <c r="H649" s="11">
        <v>1395187</v>
      </c>
      <c r="I649" s="8">
        <v>43.977272727272698</v>
      </c>
      <c r="J649" s="9">
        <v>1.9397113895965401</v>
      </c>
      <c r="K649" s="9">
        <v>1.41305291699789E-2</v>
      </c>
      <c r="L649" s="9">
        <v>0.56098334918469595</v>
      </c>
      <c r="M649" s="9">
        <v>0.42488612164532402</v>
      </c>
      <c r="N649" s="10">
        <v>1</v>
      </c>
      <c r="O649" s="10">
        <v>0</v>
      </c>
      <c r="P649" s="10">
        <v>1</v>
      </c>
      <c r="Q649" s="9">
        <v>0.57511387835467498</v>
      </c>
      <c r="R649" s="9">
        <v>0.42488612164532402</v>
      </c>
      <c r="S649" s="9">
        <v>0.13636363636363599</v>
      </c>
      <c r="T649" s="10">
        <v>16</v>
      </c>
      <c r="U649" s="10">
        <v>28</v>
      </c>
      <c r="V649" s="10">
        <v>0</v>
      </c>
      <c r="W649" s="10">
        <v>0</v>
      </c>
      <c r="X649" s="10">
        <v>18</v>
      </c>
      <c r="Y649" s="10">
        <v>7</v>
      </c>
      <c r="Z649" s="10">
        <v>0</v>
      </c>
      <c r="AA649" s="10">
        <v>1</v>
      </c>
      <c r="AB649" s="10">
        <v>1</v>
      </c>
      <c r="AC649" s="10">
        <v>88</v>
      </c>
      <c r="AD649" s="7">
        <v>36.1875</v>
      </c>
      <c r="AE649" s="10">
        <v>6</v>
      </c>
      <c r="AF649" s="10">
        <v>4</v>
      </c>
      <c r="AG649" s="10">
        <v>1</v>
      </c>
      <c r="AH649" s="10">
        <v>19</v>
      </c>
      <c r="AI649" s="10">
        <v>0</v>
      </c>
      <c r="AJ649" s="10">
        <v>0</v>
      </c>
      <c r="AK649" s="14">
        <v>1</v>
      </c>
      <c r="AL649" s="16">
        <v>0</v>
      </c>
      <c r="AM649" s="17">
        <v>0.46516255712930499</v>
      </c>
      <c r="AN649" s="7">
        <v>1</v>
      </c>
      <c r="AO649" s="7">
        <v>5.8388916941707798</v>
      </c>
      <c r="AP649" s="33">
        <v>2.7160337912615402</v>
      </c>
      <c r="AQ649" s="38" t="s">
        <v>1676</v>
      </c>
      <c r="AR649" s="33" t="s">
        <v>1677</v>
      </c>
      <c r="AS649" s="33" t="s">
        <v>1675</v>
      </c>
      <c r="AT649" s="35" t="s">
        <v>1674</v>
      </c>
      <c r="AU649" s="55">
        <f>RANK(AP649,$AP$5:$AP$811,0)</f>
        <v>544</v>
      </c>
      <c r="AV649" s="55">
        <f>RANK(AW649,$AW$5:$AW$811,0)</f>
        <v>645</v>
      </c>
      <c r="AW649" s="55">
        <f>AN649*AO649</f>
        <v>5.8388916941707798</v>
      </c>
    </row>
    <row r="650" spans="3:49" x14ac:dyDescent="0.25">
      <c r="C650" s="19" t="s">
        <v>954</v>
      </c>
      <c r="D650" s="6" t="s">
        <v>955</v>
      </c>
      <c r="E650" s="6" t="s">
        <v>27</v>
      </c>
      <c r="F650" s="6" t="s">
        <v>27</v>
      </c>
      <c r="G650" s="13">
        <v>3.9689383309794</v>
      </c>
      <c r="H650" s="11">
        <v>655455</v>
      </c>
      <c r="I650" s="8">
        <v>47.440476190476197</v>
      </c>
      <c r="J650" s="9">
        <v>0.29548263610627601</v>
      </c>
      <c r="K650" s="9">
        <v>0.20944728379249</v>
      </c>
      <c r="L650" s="9">
        <v>0.33140978595656201</v>
      </c>
      <c r="M650" s="9">
        <v>0.156935470297074</v>
      </c>
      <c r="N650" s="10">
        <v>11</v>
      </c>
      <c r="O650" s="10">
        <v>0</v>
      </c>
      <c r="P650" s="10">
        <v>10</v>
      </c>
      <c r="Q650" s="9">
        <v>0.19761000428777101</v>
      </c>
      <c r="R650" s="9">
        <v>0.54061320438710903</v>
      </c>
      <c r="S650" s="9">
        <v>4.7619047619047603E-2</v>
      </c>
      <c r="T650" s="10">
        <v>29</v>
      </c>
      <c r="U650" s="10">
        <v>35</v>
      </c>
      <c r="V650" s="10">
        <v>0</v>
      </c>
      <c r="W650" s="10">
        <v>0</v>
      </c>
      <c r="X650" s="10">
        <v>23</v>
      </c>
      <c r="Y650" s="10">
        <v>4</v>
      </c>
      <c r="Z650" s="10">
        <v>0</v>
      </c>
      <c r="AA650" s="10">
        <v>2</v>
      </c>
      <c r="AB650" s="10">
        <v>2</v>
      </c>
      <c r="AC650" s="10">
        <v>84</v>
      </c>
      <c r="AD650" s="7">
        <v>31.090909090909101</v>
      </c>
      <c r="AE650" s="10">
        <v>7</v>
      </c>
      <c r="AF650" s="10">
        <v>4</v>
      </c>
      <c r="AG650" s="10">
        <v>1</v>
      </c>
      <c r="AH650" s="10">
        <v>23</v>
      </c>
      <c r="AI650" s="10">
        <v>0</v>
      </c>
      <c r="AJ650" s="10">
        <v>0</v>
      </c>
      <c r="AK650" s="14">
        <v>9</v>
      </c>
      <c r="AL650" s="16">
        <v>1</v>
      </c>
      <c r="AM650" s="17">
        <v>0.72995777566768205</v>
      </c>
      <c r="AN650" s="7">
        <v>1</v>
      </c>
      <c r="AO650" s="7">
        <v>5.82289159725718</v>
      </c>
      <c r="AP650" s="33">
        <v>4.2504649982878897</v>
      </c>
      <c r="AQ650" s="38" t="s">
        <v>1675</v>
      </c>
      <c r="AR650" s="33" t="s">
        <v>1677</v>
      </c>
      <c r="AS650" s="33" t="s">
        <v>1675</v>
      </c>
      <c r="AT650" s="35" t="s">
        <v>1673</v>
      </c>
      <c r="AU650" s="55">
        <f>RANK(AP650,$AP$5:$AP$811,0)</f>
        <v>464</v>
      </c>
      <c r="AV650" s="55">
        <f>RANK(AW650,$AW$5:$AW$811,0)</f>
        <v>646</v>
      </c>
      <c r="AW650" s="55">
        <f>AN650*AO650</f>
        <v>5.82289159725718</v>
      </c>
    </row>
    <row r="651" spans="3:49" x14ac:dyDescent="0.25">
      <c r="C651" s="19" t="s">
        <v>1350</v>
      </c>
      <c r="D651" s="6" t="s">
        <v>1351</v>
      </c>
      <c r="E651" s="6" t="s">
        <v>27</v>
      </c>
      <c r="F651" s="6" t="s">
        <v>27</v>
      </c>
      <c r="G651" s="13">
        <v>0.32816211916099097</v>
      </c>
      <c r="H651" s="11">
        <v>137085.66666666701</v>
      </c>
      <c r="I651" s="8">
        <v>43.636363636363598</v>
      </c>
      <c r="J651" s="9">
        <v>1.0471508846298799E-2</v>
      </c>
      <c r="K651" s="9">
        <v>0</v>
      </c>
      <c r="L651" s="9">
        <v>0</v>
      </c>
      <c r="M651" s="9">
        <v>0</v>
      </c>
      <c r="N651" s="10">
        <v>0</v>
      </c>
      <c r="O651" s="10">
        <v>0</v>
      </c>
      <c r="P651" s="10">
        <v>0</v>
      </c>
      <c r="Q651" s="9">
        <v>0</v>
      </c>
      <c r="R651" s="9">
        <v>0.80986947121007802</v>
      </c>
      <c r="S651" s="9">
        <v>0.18181818181818199</v>
      </c>
      <c r="T651" s="10">
        <v>0</v>
      </c>
      <c r="U651" s="10">
        <v>3</v>
      </c>
      <c r="V651" s="10">
        <v>0</v>
      </c>
      <c r="W651" s="10">
        <v>0</v>
      </c>
      <c r="X651" s="10">
        <v>6</v>
      </c>
      <c r="Y651" s="10">
        <v>0</v>
      </c>
      <c r="Z651" s="10">
        <v>0</v>
      </c>
      <c r="AA651" s="10">
        <v>1</v>
      </c>
      <c r="AB651" s="10">
        <v>1</v>
      </c>
      <c r="AC651" s="10">
        <v>11</v>
      </c>
      <c r="AD651" s="7">
        <v>4.3333333333333304</v>
      </c>
      <c r="AE651" s="10">
        <v>2</v>
      </c>
      <c r="AF651" s="10">
        <v>1</v>
      </c>
      <c r="AG651" s="10">
        <v>0</v>
      </c>
      <c r="AH651" s="10">
        <v>3</v>
      </c>
      <c r="AI651" s="10">
        <v>0</v>
      </c>
      <c r="AJ651" s="10">
        <v>0</v>
      </c>
      <c r="AK651" s="14">
        <v>0</v>
      </c>
      <c r="AL651" s="16">
        <v>0</v>
      </c>
      <c r="AM651" s="17">
        <v>0.25216243744508698</v>
      </c>
      <c r="AN651" s="7">
        <v>1</v>
      </c>
      <c r="AO651" s="7">
        <v>5.8203997063967901</v>
      </c>
      <c r="AP651" s="33">
        <v>1.4676861768696801</v>
      </c>
      <c r="AQ651" s="38" t="s">
        <v>1677</v>
      </c>
      <c r="AR651" s="33" t="s">
        <v>1677</v>
      </c>
      <c r="AS651" s="33" t="s">
        <v>1675</v>
      </c>
      <c r="AT651" s="35" t="s">
        <v>1674</v>
      </c>
      <c r="AU651" s="55">
        <f>RANK(AP651,$AP$5:$AP$811,0)</f>
        <v>663</v>
      </c>
      <c r="AV651" s="55">
        <f>RANK(AW651,$AW$5:$AW$811,0)</f>
        <v>647</v>
      </c>
      <c r="AW651" s="55">
        <f>AN651*AO651</f>
        <v>5.8203997063967901</v>
      </c>
    </row>
    <row r="652" spans="3:49" x14ac:dyDescent="0.25">
      <c r="C652" s="19" t="s">
        <v>1054</v>
      </c>
      <c r="D652" s="6" t="s">
        <v>1055</v>
      </c>
      <c r="E652" s="6" t="s">
        <v>11</v>
      </c>
      <c r="F652" s="6" t="s">
        <v>22</v>
      </c>
      <c r="G652" s="13">
        <v>19.426896863563901</v>
      </c>
      <c r="H652" s="11">
        <v>1298953.33333333</v>
      </c>
      <c r="I652" s="8">
        <v>45.184466019417499</v>
      </c>
      <c r="J652" s="9">
        <v>0</v>
      </c>
      <c r="K652" s="9">
        <v>5.8826246861276299E-2</v>
      </c>
      <c r="L652" s="9">
        <v>0.33153471386566902</v>
      </c>
      <c r="M652" s="9">
        <v>0.205354050165343</v>
      </c>
      <c r="N652" s="10">
        <v>2</v>
      </c>
      <c r="O652" s="10">
        <v>3</v>
      </c>
      <c r="P652" s="10">
        <v>24</v>
      </c>
      <c r="Q652" s="9">
        <v>0.18871420304705999</v>
      </c>
      <c r="R652" s="9">
        <v>0.51206314691642796</v>
      </c>
      <c r="S652" s="9">
        <v>0.135658914728682</v>
      </c>
      <c r="T652" s="10">
        <v>110</v>
      </c>
      <c r="U652" s="10">
        <v>168</v>
      </c>
      <c r="V652" s="10">
        <v>0</v>
      </c>
      <c r="W652" s="10">
        <v>1</v>
      </c>
      <c r="X652" s="10">
        <v>148</v>
      </c>
      <c r="Y652" s="10">
        <v>8</v>
      </c>
      <c r="Z652" s="10">
        <v>22</v>
      </c>
      <c r="AA652" s="10">
        <v>12</v>
      </c>
      <c r="AB652" s="10">
        <v>35</v>
      </c>
      <c r="AC652" s="10">
        <v>516</v>
      </c>
      <c r="AD652" s="7">
        <v>29.130434782608699</v>
      </c>
      <c r="AE652" s="10">
        <v>31</v>
      </c>
      <c r="AF652" s="10">
        <v>47</v>
      </c>
      <c r="AG652" s="10">
        <v>16</v>
      </c>
      <c r="AH652" s="10">
        <v>127</v>
      </c>
      <c r="AI652" s="10">
        <v>0</v>
      </c>
      <c r="AJ652" s="10">
        <v>1</v>
      </c>
      <c r="AK652" s="14">
        <v>24</v>
      </c>
      <c r="AL652" s="16">
        <v>0</v>
      </c>
      <c r="AM652" s="17">
        <v>0.56089101109414896</v>
      </c>
      <c r="AN652" s="7">
        <v>1</v>
      </c>
      <c r="AO652" s="7">
        <v>5.8156169507298596</v>
      </c>
      <c r="AP652" s="33">
        <v>3.2619272716311398</v>
      </c>
      <c r="AQ652" s="38" t="s">
        <v>1676</v>
      </c>
      <c r="AR652" s="33" t="s">
        <v>1677</v>
      </c>
      <c r="AS652" s="33" t="s">
        <v>1675</v>
      </c>
      <c r="AT652" s="35" t="s">
        <v>1673</v>
      </c>
      <c r="AU652" s="55">
        <f>RANK(AP652,$AP$5:$AP$811,0)</f>
        <v>514</v>
      </c>
      <c r="AV652" s="55">
        <f>RANK(AW652,$AW$5:$AW$811,0)</f>
        <v>648</v>
      </c>
      <c r="AW652" s="55">
        <f>AN652*AO652</f>
        <v>5.8156169507298596</v>
      </c>
    </row>
    <row r="653" spans="3:49" x14ac:dyDescent="0.25">
      <c r="C653" s="19" t="s">
        <v>1184</v>
      </c>
      <c r="D653" s="6" t="s">
        <v>1185</v>
      </c>
      <c r="E653" s="6" t="s">
        <v>11</v>
      </c>
      <c r="F653" s="6" t="s">
        <v>144</v>
      </c>
      <c r="G653" s="13">
        <v>2.1597966608805099</v>
      </c>
      <c r="H653" s="11">
        <v>785426.66666666698</v>
      </c>
      <c r="I653" s="8">
        <v>44.6938775510204</v>
      </c>
      <c r="J653" s="9">
        <v>0.12600800592307501</v>
      </c>
      <c r="K653" s="9">
        <v>0</v>
      </c>
      <c r="L653" s="9">
        <v>0.844276330027384</v>
      </c>
      <c r="M653" s="9">
        <v>0</v>
      </c>
      <c r="N653" s="10">
        <v>1</v>
      </c>
      <c r="O653" s="10">
        <v>0</v>
      </c>
      <c r="P653" s="10">
        <v>4</v>
      </c>
      <c r="Q653" s="9">
        <v>0.42416902286518099</v>
      </c>
      <c r="R653" s="9">
        <v>0.48740660639411698</v>
      </c>
      <c r="S653" s="9">
        <v>0.30612244897959201</v>
      </c>
      <c r="T653" s="10">
        <v>18</v>
      </c>
      <c r="U653" s="10">
        <v>15</v>
      </c>
      <c r="V653" s="10">
        <v>0</v>
      </c>
      <c r="W653" s="10">
        <v>0</v>
      </c>
      <c r="X653" s="10">
        <v>67</v>
      </c>
      <c r="Y653" s="10">
        <v>5</v>
      </c>
      <c r="Z653" s="10">
        <v>0</v>
      </c>
      <c r="AA653" s="10">
        <v>2</v>
      </c>
      <c r="AB653" s="10">
        <v>5</v>
      </c>
      <c r="AC653" s="10">
        <v>98</v>
      </c>
      <c r="AD653" s="7">
        <v>31.727272727272702</v>
      </c>
      <c r="AE653" s="10">
        <v>5</v>
      </c>
      <c r="AF653" s="10">
        <v>9</v>
      </c>
      <c r="AG653" s="10">
        <v>3</v>
      </c>
      <c r="AH653" s="10">
        <v>24</v>
      </c>
      <c r="AI653" s="10">
        <v>0</v>
      </c>
      <c r="AJ653" s="10">
        <v>0</v>
      </c>
      <c r="AK653" s="14">
        <v>4</v>
      </c>
      <c r="AL653" s="16">
        <v>0</v>
      </c>
      <c r="AM653" s="17">
        <v>0.40114799748468499</v>
      </c>
      <c r="AN653" s="7">
        <v>1</v>
      </c>
      <c r="AO653" s="7">
        <v>5.7728831588158203</v>
      </c>
      <c r="AP653" s="33">
        <v>2.31578051887203</v>
      </c>
      <c r="AQ653" s="38" t="s">
        <v>1676</v>
      </c>
      <c r="AR653" s="33" t="s">
        <v>1677</v>
      </c>
      <c r="AS653" s="33" t="s">
        <v>1675</v>
      </c>
      <c r="AT653" s="35" t="s">
        <v>1674</v>
      </c>
      <c r="AU653" s="55">
        <f>RANK(AP653,$AP$5:$AP$811,0)</f>
        <v>579</v>
      </c>
      <c r="AV653" s="55">
        <f>RANK(AW653,$AW$5:$AW$811,0)</f>
        <v>649</v>
      </c>
      <c r="AW653" s="55">
        <f>AN653*AO653</f>
        <v>5.7728831588158203</v>
      </c>
    </row>
    <row r="654" spans="3:49" x14ac:dyDescent="0.25">
      <c r="C654" s="19" t="s">
        <v>1030</v>
      </c>
      <c r="D654" s="6" t="s">
        <v>1031</v>
      </c>
      <c r="E654" s="6" t="s">
        <v>27</v>
      </c>
      <c r="F654" s="6" t="s">
        <v>115</v>
      </c>
      <c r="G654" s="13">
        <v>2.7261232670098599</v>
      </c>
      <c r="H654" s="11">
        <v>861060.66666666698</v>
      </c>
      <c r="I654" s="8">
        <v>43.013698630136901</v>
      </c>
      <c r="J654" s="9">
        <v>0.151305664448491</v>
      </c>
      <c r="K654" s="9">
        <v>0</v>
      </c>
      <c r="L654" s="9">
        <v>0.38528017294964301</v>
      </c>
      <c r="M654" s="9">
        <v>0.57636124438865</v>
      </c>
      <c r="N654" s="10">
        <v>2</v>
      </c>
      <c r="O654" s="10">
        <v>0</v>
      </c>
      <c r="P654" s="10">
        <v>10</v>
      </c>
      <c r="Q654" s="9">
        <v>0.38528017294964301</v>
      </c>
      <c r="R654" s="9">
        <v>0.61471982705035599</v>
      </c>
      <c r="S654" s="9">
        <v>0.13698630136986301</v>
      </c>
      <c r="T654" s="10">
        <v>15</v>
      </c>
      <c r="U654" s="10">
        <v>21</v>
      </c>
      <c r="V654" s="10">
        <v>1</v>
      </c>
      <c r="W654" s="10">
        <v>0</v>
      </c>
      <c r="X654" s="10">
        <v>37</v>
      </c>
      <c r="Y654" s="10">
        <v>5</v>
      </c>
      <c r="Z654" s="10">
        <v>0</v>
      </c>
      <c r="AA654" s="10">
        <v>1</v>
      </c>
      <c r="AB654" s="10">
        <v>1</v>
      </c>
      <c r="AC654" s="10">
        <v>73</v>
      </c>
      <c r="AD654" s="7">
        <v>1.8684210526315701</v>
      </c>
      <c r="AE654" s="10">
        <v>9</v>
      </c>
      <c r="AF654" s="10">
        <v>8</v>
      </c>
      <c r="AG654" s="10">
        <v>2</v>
      </c>
      <c r="AH654" s="10">
        <v>38</v>
      </c>
      <c r="AI654" s="10">
        <v>0</v>
      </c>
      <c r="AJ654" s="10">
        <v>0</v>
      </c>
      <c r="AK654" s="14">
        <v>9</v>
      </c>
      <c r="AL654" s="16">
        <v>0</v>
      </c>
      <c r="AM654" s="17">
        <v>0.60993615401637302</v>
      </c>
      <c r="AN654" s="7">
        <v>1</v>
      </c>
      <c r="AO654" s="7">
        <v>5.7678497127382098</v>
      </c>
      <c r="AP654" s="33">
        <v>3.51802007073199</v>
      </c>
      <c r="AQ654" s="38" t="s">
        <v>1676</v>
      </c>
      <c r="AR654" s="33" t="s">
        <v>1677</v>
      </c>
      <c r="AS654" s="33" t="s">
        <v>1675</v>
      </c>
      <c r="AT654" s="35" t="s">
        <v>1673</v>
      </c>
      <c r="AU654" s="55">
        <f>RANK(AP654,$AP$5:$AP$811,0)</f>
        <v>502</v>
      </c>
      <c r="AV654" s="55">
        <f>RANK(AW654,$AW$5:$AW$811,0)</f>
        <v>650</v>
      </c>
      <c r="AW654" s="55">
        <f>AN654*AO654</f>
        <v>5.7678497127382098</v>
      </c>
    </row>
    <row r="655" spans="3:49" x14ac:dyDescent="0.25">
      <c r="C655" s="19" t="s">
        <v>1222</v>
      </c>
      <c r="D655" s="6" t="s">
        <v>1223</v>
      </c>
      <c r="E655" s="6" t="s">
        <v>15</v>
      </c>
      <c r="F655" s="6" t="s">
        <v>16</v>
      </c>
      <c r="G655" s="13">
        <v>2.6240106136016998</v>
      </c>
      <c r="H655" s="11">
        <v>1116486</v>
      </c>
      <c r="I655" s="8">
        <v>46.538461538461497</v>
      </c>
      <c r="J655" s="9">
        <v>1.17355745218814</v>
      </c>
      <c r="K655" s="9">
        <v>5.5860097125591101E-3</v>
      </c>
      <c r="L655" s="9">
        <v>0.32906425687275898</v>
      </c>
      <c r="M655" s="9">
        <v>8.7743537354440598E-2</v>
      </c>
      <c r="N655" s="10">
        <v>0</v>
      </c>
      <c r="O655" s="10">
        <v>0</v>
      </c>
      <c r="P655" s="10">
        <v>2</v>
      </c>
      <c r="Q655" s="9">
        <v>0.33465026658531799</v>
      </c>
      <c r="R655" s="9">
        <v>8.7743537354440598E-2</v>
      </c>
      <c r="S655" s="9">
        <v>0.15384615384615399</v>
      </c>
      <c r="T655" s="10">
        <v>10</v>
      </c>
      <c r="U655" s="10">
        <v>7</v>
      </c>
      <c r="V655" s="10">
        <v>0</v>
      </c>
      <c r="W655" s="10">
        <v>0</v>
      </c>
      <c r="X655" s="10">
        <v>2</v>
      </c>
      <c r="Y655" s="10">
        <v>3</v>
      </c>
      <c r="Z655" s="10">
        <v>0</v>
      </c>
      <c r="AA655" s="10">
        <v>2</v>
      </c>
      <c r="AB655" s="10">
        <v>7</v>
      </c>
      <c r="AC655" s="10">
        <v>26</v>
      </c>
      <c r="AD655" s="7">
        <v>44</v>
      </c>
      <c r="AE655" s="10">
        <v>7</v>
      </c>
      <c r="AF655" s="10">
        <v>3</v>
      </c>
      <c r="AG655" s="10">
        <v>0</v>
      </c>
      <c r="AH655" s="10">
        <v>11</v>
      </c>
      <c r="AI655" s="10">
        <v>0</v>
      </c>
      <c r="AJ655" s="10">
        <v>0</v>
      </c>
      <c r="AK655" s="14">
        <v>2</v>
      </c>
      <c r="AL655" s="16">
        <v>0</v>
      </c>
      <c r="AM655" s="17">
        <v>0.355940787100609</v>
      </c>
      <c r="AN655" s="7">
        <v>1.36533253372441</v>
      </c>
      <c r="AO655" s="7">
        <v>4.2222751545608199</v>
      </c>
      <c r="AP655" s="33">
        <v>2.05193087891658</v>
      </c>
      <c r="AQ655" s="38" t="s">
        <v>1676</v>
      </c>
      <c r="AR655" s="33" t="s">
        <v>1677</v>
      </c>
      <c r="AS655" s="33" t="s">
        <v>1676</v>
      </c>
      <c r="AT655" s="35" t="s">
        <v>1674</v>
      </c>
      <c r="AU655" s="55">
        <f>RANK(AP655,$AP$5:$AP$811,0)</f>
        <v>598</v>
      </c>
      <c r="AV655" s="55">
        <f>RANK(AW655,$AW$5:$AW$811,0)</f>
        <v>651</v>
      </c>
      <c r="AW655" s="55">
        <f>AN655*AO655</f>
        <v>5.7648096348581488</v>
      </c>
    </row>
    <row r="656" spans="3:49" x14ac:dyDescent="0.25">
      <c r="C656" s="19" t="s">
        <v>1334</v>
      </c>
      <c r="D656" s="6" t="s">
        <v>1335</v>
      </c>
      <c r="E656" s="6" t="s">
        <v>11</v>
      </c>
      <c r="F656" s="6" t="s">
        <v>144</v>
      </c>
      <c r="G656" s="13">
        <v>1.5675793328547101</v>
      </c>
      <c r="H656" s="11">
        <v>1072709.66666667</v>
      </c>
      <c r="I656" s="8">
        <v>50.192307692307701</v>
      </c>
      <c r="J656" s="9">
        <v>0</v>
      </c>
      <c r="K656" s="9">
        <v>0</v>
      </c>
      <c r="L656" s="9">
        <v>6.2056333163363703E-2</v>
      </c>
      <c r="M656" s="9">
        <v>0.20535330308369801</v>
      </c>
      <c r="N656" s="10">
        <v>0</v>
      </c>
      <c r="O656" s="10">
        <v>0</v>
      </c>
      <c r="P656" s="10">
        <v>1</v>
      </c>
      <c r="Q656" s="9">
        <v>0</v>
      </c>
      <c r="R656" s="9">
        <v>0.36622486551707201</v>
      </c>
      <c r="S656" s="9">
        <v>7.69230769230769E-2</v>
      </c>
      <c r="T656" s="10">
        <v>7</v>
      </c>
      <c r="U656" s="10">
        <v>5</v>
      </c>
      <c r="V656" s="10">
        <v>0</v>
      </c>
      <c r="W656" s="10">
        <v>0</v>
      </c>
      <c r="X656" s="10">
        <v>8</v>
      </c>
      <c r="Y656" s="10">
        <v>8</v>
      </c>
      <c r="Z656" s="10">
        <v>0</v>
      </c>
      <c r="AA656" s="10">
        <v>0</v>
      </c>
      <c r="AB656" s="10">
        <v>3</v>
      </c>
      <c r="AC656" s="10">
        <v>26</v>
      </c>
      <c r="AD656" s="7">
        <v>15.4</v>
      </c>
      <c r="AE656" s="10">
        <v>1</v>
      </c>
      <c r="AF656" s="10">
        <v>3</v>
      </c>
      <c r="AG656" s="10">
        <v>0</v>
      </c>
      <c r="AH656" s="10">
        <v>5</v>
      </c>
      <c r="AI656" s="10">
        <v>0</v>
      </c>
      <c r="AJ656" s="10">
        <v>0</v>
      </c>
      <c r="AK656" s="14">
        <v>1</v>
      </c>
      <c r="AL656" s="16">
        <v>0</v>
      </c>
      <c r="AM656" s="17">
        <v>0.26112422975787303</v>
      </c>
      <c r="AN656" s="7">
        <v>1</v>
      </c>
      <c r="AO656" s="7">
        <v>5.7623156378359202</v>
      </c>
      <c r="AP656" s="33">
        <v>1.50468023255165</v>
      </c>
      <c r="AQ656" s="38" t="s">
        <v>1677</v>
      </c>
      <c r="AR656" s="33" t="s">
        <v>1677</v>
      </c>
      <c r="AS656" s="33" t="s">
        <v>1675</v>
      </c>
      <c r="AT656" s="35" t="s">
        <v>1674</v>
      </c>
      <c r="AU656" s="55">
        <f>RANK(AP656,$AP$5:$AP$811,0)</f>
        <v>654</v>
      </c>
      <c r="AV656" s="55">
        <f>RANK(AW656,$AW$5:$AW$811,0)</f>
        <v>652</v>
      </c>
      <c r="AW656" s="55">
        <f>AN656*AO656</f>
        <v>5.7623156378359202</v>
      </c>
    </row>
    <row r="657" spans="3:49" x14ac:dyDescent="0.25">
      <c r="C657" s="19" t="s">
        <v>1496</v>
      </c>
      <c r="D657" s="6" t="s">
        <v>1497</v>
      </c>
      <c r="E657" s="6" t="s">
        <v>27</v>
      </c>
      <c r="F657" s="6" t="s">
        <v>27</v>
      </c>
      <c r="G657" s="13">
        <v>0.542105722252611</v>
      </c>
      <c r="H657" s="11">
        <v>183473.66666666701</v>
      </c>
      <c r="I657" s="8">
        <v>0</v>
      </c>
      <c r="J657" s="9">
        <v>0.14217812745872699</v>
      </c>
      <c r="K657" s="9">
        <v>0</v>
      </c>
      <c r="L657" s="9">
        <v>0.82885519019527398</v>
      </c>
      <c r="M657" s="9">
        <v>0.17114480980472599</v>
      </c>
      <c r="N657" s="10">
        <v>0</v>
      </c>
      <c r="O657" s="10">
        <v>0</v>
      </c>
      <c r="P657" s="10">
        <v>0</v>
      </c>
      <c r="Q657" s="9">
        <v>0</v>
      </c>
      <c r="R657" s="9">
        <v>1</v>
      </c>
      <c r="S657" s="9">
        <v>0</v>
      </c>
      <c r="T657" s="10">
        <v>0</v>
      </c>
      <c r="U657" s="10">
        <v>0</v>
      </c>
      <c r="V657" s="10">
        <v>0</v>
      </c>
      <c r="W657" s="10">
        <v>0</v>
      </c>
      <c r="X657" s="10">
        <v>0</v>
      </c>
      <c r="Y657" s="10">
        <v>0</v>
      </c>
      <c r="Z657" s="10">
        <v>0</v>
      </c>
      <c r="AA657" s="10">
        <v>0</v>
      </c>
      <c r="AB657" s="10">
        <v>0</v>
      </c>
      <c r="AC657" s="10">
        <v>0</v>
      </c>
      <c r="AD657" s="7">
        <v>0</v>
      </c>
      <c r="AE657" s="10">
        <v>0</v>
      </c>
      <c r="AF657" s="10">
        <v>0</v>
      </c>
      <c r="AG657" s="10">
        <v>0</v>
      </c>
      <c r="AH657" s="10">
        <v>0</v>
      </c>
      <c r="AI657" s="10">
        <v>0</v>
      </c>
      <c r="AJ657" s="10">
        <v>0</v>
      </c>
      <c r="AK657" s="14">
        <v>0</v>
      </c>
      <c r="AL657" s="16">
        <v>0</v>
      </c>
      <c r="AM657" s="17">
        <v>0.14107552700398199</v>
      </c>
      <c r="AN657" s="7">
        <v>1</v>
      </c>
      <c r="AO657" s="7">
        <v>5.75169126344466</v>
      </c>
      <c r="AP657" s="33">
        <v>0.81142287615465403</v>
      </c>
      <c r="AQ657" s="38" t="s">
        <v>1677</v>
      </c>
      <c r="AR657" s="33" t="s">
        <v>1677</v>
      </c>
      <c r="AS657" s="33" t="s">
        <v>1675</v>
      </c>
      <c r="AT657" s="35" t="s">
        <v>1674</v>
      </c>
      <c r="AU657" s="55">
        <f>RANK(AP657,$AP$5:$AP$811,0)</f>
        <v>736</v>
      </c>
      <c r="AV657" s="55">
        <f>RANK(AW657,$AW$5:$AW$811,0)</f>
        <v>653</v>
      </c>
      <c r="AW657" s="55">
        <f>AN657*AO657</f>
        <v>5.75169126344466</v>
      </c>
    </row>
    <row r="658" spans="3:49" x14ac:dyDescent="0.25">
      <c r="C658" s="19" t="s">
        <v>1440</v>
      </c>
      <c r="D658" s="6" t="s">
        <v>1441</v>
      </c>
      <c r="E658" s="6" t="s">
        <v>27</v>
      </c>
      <c r="F658" s="6" t="s">
        <v>27</v>
      </c>
      <c r="G658" s="13">
        <v>2.6665663010660499</v>
      </c>
      <c r="H658" s="11">
        <v>0</v>
      </c>
      <c r="I658" s="8">
        <v>40</v>
      </c>
      <c r="J658" s="9">
        <v>0.36100058916518202</v>
      </c>
      <c r="K658" s="9">
        <v>0.36099957724909298</v>
      </c>
      <c r="L658" s="9">
        <v>0</v>
      </c>
      <c r="M658" s="9">
        <v>0.16747224704604299</v>
      </c>
      <c r="N658" s="10">
        <v>0</v>
      </c>
      <c r="O658" s="10">
        <v>0</v>
      </c>
      <c r="P658" s="10">
        <v>1</v>
      </c>
      <c r="Q658" s="9">
        <v>0</v>
      </c>
      <c r="R658" s="9">
        <v>1</v>
      </c>
      <c r="S658" s="9">
        <v>0</v>
      </c>
      <c r="T658" s="10">
        <v>0</v>
      </c>
      <c r="U658" s="10">
        <v>1</v>
      </c>
      <c r="V658" s="10">
        <v>0</v>
      </c>
      <c r="W658" s="10">
        <v>0</v>
      </c>
      <c r="X658" s="10">
        <v>5</v>
      </c>
      <c r="Y658" s="10">
        <v>0</v>
      </c>
      <c r="Z658" s="10">
        <v>0</v>
      </c>
      <c r="AA658" s="10">
        <v>0</v>
      </c>
      <c r="AB658" s="10">
        <v>0</v>
      </c>
      <c r="AC658" s="10">
        <v>10</v>
      </c>
      <c r="AD658" s="7">
        <v>0</v>
      </c>
      <c r="AE658" s="10">
        <v>0</v>
      </c>
      <c r="AF658" s="10">
        <v>1</v>
      </c>
      <c r="AG658" s="10">
        <v>0</v>
      </c>
      <c r="AH658" s="10">
        <v>3</v>
      </c>
      <c r="AI658" s="10">
        <v>0</v>
      </c>
      <c r="AJ658" s="10">
        <v>0</v>
      </c>
      <c r="AK658" s="14">
        <v>1</v>
      </c>
      <c r="AL658" s="16">
        <v>0</v>
      </c>
      <c r="AM658" s="17">
        <v>0.17720699794453701</v>
      </c>
      <c r="AN658" s="7">
        <v>1</v>
      </c>
      <c r="AO658" s="7">
        <v>5.7489193368958196</v>
      </c>
      <c r="AP658" s="33">
        <v>1.01874873711661</v>
      </c>
      <c r="AQ658" s="38" t="s">
        <v>1677</v>
      </c>
      <c r="AR658" s="33" t="s">
        <v>1677</v>
      </c>
      <c r="AS658" s="33" t="s">
        <v>1675</v>
      </c>
      <c r="AT658" s="35" t="s">
        <v>1674</v>
      </c>
      <c r="AU658" s="55">
        <f>RANK(AP658,$AP$5:$AP$811,0)</f>
        <v>708</v>
      </c>
      <c r="AV658" s="55">
        <f>RANK(AW658,$AW$5:$AW$811,0)</f>
        <v>654</v>
      </c>
      <c r="AW658" s="55">
        <f>AN658*AO658</f>
        <v>5.7489193368958196</v>
      </c>
    </row>
    <row r="659" spans="3:49" x14ac:dyDescent="0.25">
      <c r="C659" s="19" t="s">
        <v>924</v>
      </c>
      <c r="D659" s="6" t="s">
        <v>925</v>
      </c>
      <c r="E659" s="6" t="s">
        <v>27</v>
      </c>
      <c r="F659" s="6" t="s">
        <v>28</v>
      </c>
      <c r="G659" s="13">
        <v>4.1146758516690598</v>
      </c>
      <c r="H659" s="11">
        <v>322109</v>
      </c>
      <c r="I659" s="8">
        <v>44.394904458598702</v>
      </c>
      <c r="J659" s="9">
        <v>0.46954224584936199</v>
      </c>
      <c r="K659" s="9">
        <v>3.6529934686559899E-2</v>
      </c>
      <c r="L659" s="9">
        <v>0.18370082964662299</v>
      </c>
      <c r="M659" s="9">
        <v>0.52557924879787898</v>
      </c>
      <c r="N659" s="10">
        <v>7</v>
      </c>
      <c r="O659" s="10">
        <v>0</v>
      </c>
      <c r="P659" s="10">
        <v>24</v>
      </c>
      <c r="Q659" s="9">
        <v>0.16491118652023901</v>
      </c>
      <c r="R659" s="9">
        <v>0.83508881347975905</v>
      </c>
      <c r="S659" s="9">
        <v>0.19745222929936301</v>
      </c>
      <c r="T659" s="10">
        <v>21</v>
      </c>
      <c r="U659" s="10">
        <v>39</v>
      </c>
      <c r="V659" s="10">
        <v>0</v>
      </c>
      <c r="W659" s="10">
        <v>0</v>
      </c>
      <c r="X659" s="10">
        <v>93</v>
      </c>
      <c r="Y659" s="10">
        <v>20</v>
      </c>
      <c r="Z659" s="10">
        <v>6</v>
      </c>
      <c r="AA659" s="10">
        <v>0</v>
      </c>
      <c r="AB659" s="10">
        <v>3</v>
      </c>
      <c r="AC659" s="10">
        <v>157</v>
      </c>
      <c r="AD659" s="7">
        <v>43.913043478260803</v>
      </c>
      <c r="AE659" s="10">
        <v>13</v>
      </c>
      <c r="AF659" s="10">
        <v>36</v>
      </c>
      <c r="AG659" s="10">
        <v>8</v>
      </c>
      <c r="AH659" s="10">
        <v>71</v>
      </c>
      <c r="AI659" s="10">
        <v>0</v>
      </c>
      <c r="AJ659" s="10">
        <v>0</v>
      </c>
      <c r="AK659" s="14">
        <v>24</v>
      </c>
      <c r="AL659" s="16">
        <v>1</v>
      </c>
      <c r="AM659" s="17">
        <v>0.792924635567268</v>
      </c>
      <c r="AN659" s="7">
        <v>1</v>
      </c>
      <c r="AO659" s="7">
        <v>5.7269372957290399</v>
      </c>
      <c r="AP659" s="33">
        <v>4.5410296681325502</v>
      </c>
      <c r="AQ659" s="38" t="s">
        <v>1675</v>
      </c>
      <c r="AR659" s="33" t="s">
        <v>1677</v>
      </c>
      <c r="AS659" s="33" t="s">
        <v>1675</v>
      </c>
      <c r="AT659" s="35" t="s">
        <v>1673</v>
      </c>
      <c r="AU659" s="55">
        <f>RANK(AP659,$AP$5:$AP$811,0)</f>
        <v>449</v>
      </c>
      <c r="AV659" s="55">
        <f>RANK(AW659,$AW$5:$AW$811,0)</f>
        <v>655</v>
      </c>
      <c r="AW659" s="55">
        <f>AN659*AO659</f>
        <v>5.7269372957290399</v>
      </c>
    </row>
    <row r="660" spans="3:49" x14ac:dyDescent="0.25">
      <c r="C660" s="19" t="s">
        <v>1290</v>
      </c>
      <c r="D660" s="6" t="s">
        <v>1291</v>
      </c>
      <c r="E660" s="6" t="s">
        <v>15</v>
      </c>
      <c r="F660" s="6" t="s">
        <v>131</v>
      </c>
      <c r="G660" s="13">
        <v>18.599083322953501</v>
      </c>
      <c r="H660" s="11">
        <v>367965</v>
      </c>
      <c r="I660" s="8">
        <v>41.352941176470601</v>
      </c>
      <c r="J660" s="9">
        <v>4.24240482794251E-2</v>
      </c>
      <c r="K660" s="9">
        <v>0.62022713129068197</v>
      </c>
      <c r="L660" s="9">
        <v>0.34970296867036199</v>
      </c>
      <c r="M660" s="9">
        <v>0</v>
      </c>
      <c r="N660" s="10">
        <v>1</v>
      </c>
      <c r="O660" s="10">
        <v>0</v>
      </c>
      <c r="P660" s="10">
        <v>7</v>
      </c>
      <c r="Q660" s="9">
        <v>1</v>
      </c>
      <c r="R660" s="9">
        <v>0</v>
      </c>
      <c r="S660" s="9">
        <v>7.0588235294117604E-2</v>
      </c>
      <c r="T660" s="10">
        <v>11</v>
      </c>
      <c r="U660" s="10">
        <v>68</v>
      </c>
      <c r="V660" s="10">
        <v>0</v>
      </c>
      <c r="W660" s="10">
        <v>1</v>
      </c>
      <c r="X660" s="10">
        <v>32</v>
      </c>
      <c r="Y660" s="10">
        <v>19</v>
      </c>
      <c r="Z660" s="10">
        <v>0</v>
      </c>
      <c r="AA660" s="10">
        <v>1</v>
      </c>
      <c r="AB660" s="10">
        <v>2</v>
      </c>
      <c r="AC660" s="10">
        <v>170</v>
      </c>
      <c r="AD660" s="7">
        <v>28.704545454545499</v>
      </c>
      <c r="AE660" s="10">
        <v>15</v>
      </c>
      <c r="AF660" s="10">
        <v>7</v>
      </c>
      <c r="AG660" s="10">
        <v>0</v>
      </c>
      <c r="AH660" s="10">
        <v>49</v>
      </c>
      <c r="AI660" s="10">
        <v>0</v>
      </c>
      <c r="AJ660" s="10">
        <v>0</v>
      </c>
      <c r="AK660" s="14">
        <v>7</v>
      </c>
      <c r="AL660" s="16">
        <v>0</v>
      </c>
      <c r="AM660" s="17">
        <v>0.305219113367727</v>
      </c>
      <c r="AN660" s="7">
        <v>9.0051241006951592</v>
      </c>
      <c r="AO660" s="7">
        <v>0.63351026404435795</v>
      </c>
      <c r="AP660" s="33">
        <v>1.7412257631553201</v>
      </c>
      <c r="AQ660" s="38" t="s">
        <v>1677</v>
      </c>
      <c r="AR660" s="33" t="s">
        <v>1676</v>
      </c>
      <c r="AS660" s="33" t="s">
        <v>1677</v>
      </c>
      <c r="AT660" s="35" t="s">
        <v>1674</v>
      </c>
      <c r="AU660" s="55">
        <f>RANK(AP660,$AP$5:$AP$811,0)</f>
        <v>632</v>
      </c>
      <c r="AV660" s="55">
        <f>RANK(AW660,$AW$5:$AW$811,0)</f>
        <v>656</v>
      </c>
      <c r="AW660" s="55">
        <f>AN660*AO660</f>
        <v>5.704838546783602</v>
      </c>
    </row>
    <row r="661" spans="3:49" x14ac:dyDescent="0.25">
      <c r="C661" s="19" t="s">
        <v>1324</v>
      </c>
      <c r="D661" s="6" t="s">
        <v>1325</v>
      </c>
      <c r="E661" s="6" t="s">
        <v>15</v>
      </c>
      <c r="F661" s="6" t="s">
        <v>16</v>
      </c>
      <c r="G661" s="13">
        <v>0.99996360506252502</v>
      </c>
      <c r="H661" s="11">
        <v>1619131.33333333</v>
      </c>
      <c r="I661" s="8">
        <v>48.3333333333333</v>
      </c>
      <c r="J661" s="9">
        <v>1.97394394511479</v>
      </c>
      <c r="K661" s="9">
        <v>0</v>
      </c>
      <c r="L661" s="9">
        <v>0</v>
      </c>
      <c r="M661" s="9">
        <v>0</v>
      </c>
      <c r="N661" s="10">
        <v>0</v>
      </c>
      <c r="O661" s="10">
        <v>0</v>
      </c>
      <c r="P661" s="10">
        <v>1</v>
      </c>
      <c r="Q661" s="9">
        <v>0</v>
      </c>
      <c r="R661" s="9">
        <v>0</v>
      </c>
      <c r="S661" s="9">
        <v>0</v>
      </c>
      <c r="T661" s="10">
        <v>1</v>
      </c>
      <c r="U661" s="10">
        <v>8</v>
      </c>
      <c r="V661" s="10">
        <v>0</v>
      </c>
      <c r="W661" s="10">
        <v>0</v>
      </c>
      <c r="X661" s="10">
        <v>0</v>
      </c>
      <c r="Y661" s="10">
        <v>0</v>
      </c>
      <c r="Z661" s="10">
        <v>0</v>
      </c>
      <c r="AA661" s="10">
        <v>0</v>
      </c>
      <c r="AB661" s="10">
        <v>1</v>
      </c>
      <c r="AC661" s="10">
        <v>9</v>
      </c>
      <c r="AD661" s="7">
        <v>0</v>
      </c>
      <c r="AE661" s="10">
        <v>0</v>
      </c>
      <c r="AF661" s="10">
        <v>0</v>
      </c>
      <c r="AG661" s="10">
        <v>0</v>
      </c>
      <c r="AH661" s="10">
        <v>0</v>
      </c>
      <c r="AI661" s="10">
        <v>0</v>
      </c>
      <c r="AJ661" s="10">
        <v>0</v>
      </c>
      <c r="AK661" s="14">
        <v>1</v>
      </c>
      <c r="AL661" s="16">
        <v>0</v>
      </c>
      <c r="AM661" s="17">
        <v>0.26990109057949502</v>
      </c>
      <c r="AN661" s="7">
        <v>1</v>
      </c>
      <c r="AO661" s="7">
        <v>5.6989239862121801</v>
      </c>
      <c r="AP661" s="33">
        <v>1.5381457990083101</v>
      </c>
      <c r="AQ661" s="38" t="s">
        <v>1677</v>
      </c>
      <c r="AR661" s="33" t="s">
        <v>1677</v>
      </c>
      <c r="AS661" s="33" t="s">
        <v>1675</v>
      </c>
      <c r="AT661" s="35" t="s">
        <v>1674</v>
      </c>
      <c r="AU661" s="55">
        <f>RANK(AP661,$AP$5:$AP$811,0)</f>
        <v>649</v>
      </c>
      <c r="AV661" s="55">
        <f>RANK(AW661,$AW$5:$AW$811,0)</f>
        <v>657</v>
      </c>
      <c r="AW661" s="55">
        <f>AN661*AO661</f>
        <v>5.6989239862121801</v>
      </c>
    </row>
    <row r="662" spans="3:49" x14ac:dyDescent="0.25">
      <c r="C662" s="19" t="s">
        <v>1304</v>
      </c>
      <c r="D662" s="6" t="s">
        <v>1305</v>
      </c>
      <c r="E662" s="6" t="s">
        <v>15</v>
      </c>
      <c r="F662" s="6" t="s">
        <v>131</v>
      </c>
      <c r="G662" s="13">
        <v>12.019954972155</v>
      </c>
      <c r="H662" s="11">
        <v>1046439</v>
      </c>
      <c r="I662" s="8">
        <v>45.962566844919799</v>
      </c>
      <c r="J662" s="9">
        <v>0.24733681041279301</v>
      </c>
      <c r="K662" s="9">
        <v>0</v>
      </c>
      <c r="L662" s="9">
        <v>0.75884804754773705</v>
      </c>
      <c r="M662" s="9">
        <v>1.16725917721932E-2</v>
      </c>
      <c r="N662" s="10">
        <v>0</v>
      </c>
      <c r="O662" s="10">
        <v>1</v>
      </c>
      <c r="P662" s="10">
        <v>28</v>
      </c>
      <c r="Q662" s="9">
        <v>0.75884804754773705</v>
      </c>
      <c r="R662" s="9">
        <v>1.16725917721932E-2</v>
      </c>
      <c r="S662" s="9">
        <v>7.4666666666666701E-2</v>
      </c>
      <c r="T662" s="10">
        <v>128</v>
      </c>
      <c r="U662" s="10">
        <v>189</v>
      </c>
      <c r="V662" s="10">
        <v>0</v>
      </c>
      <c r="W662" s="10">
        <v>2</v>
      </c>
      <c r="X662" s="10">
        <v>118</v>
      </c>
      <c r="Y662" s="10">
        <v>39</v>
      </c>
      <c r="Z662" s="10">
        <v>15</v>
      </c>
      <c r="AA662" s="10">
        <v>5</v>
      </c>
      <c r="AB662" s="10">
        <v>9</v>
      </c>
      <c r="AC662" s="10">
        <v>375</v>
      </c>
      <c r="AD662" s="7">
        <v>51.079268292682897</v>
      </c>
      <c r="AE662" s="10">
        <v>53</v>
      </c>
      <c r="AF662" s="10">
        <v>71</v>
      </c>
      <c r="AG662" s="10">
        <v>20</v>
      </c>
      <c r="AH662" s="10">
        <v>170</v>
      </c>
      <c r="AI662" s="10">
        <v>0</v>
      </c>
      <c r="AJ662" s="10">
        <v>0</v>
      </c>
      <c r="AK662" s="14">
        <v>28</v>
      </c>
      <c r="AL662" s="16">
        <v>1</v>
      </c>
      <c r="AM662" s="17">
        <v>0.29308538790724697</v>
      </c>
      <c r="AN662" s="7">
        <v>1</v>
      </c>
      <c r="AO662" s="7">
        <v>5.6793597833624903</v>
      </c>
      <c r="AP662" s="33">
        <v>1.66453736517161</v>
      </c>
      <c r="AQ662" s="38" t="s">
        <v>1677</v>
      </c>
      <c r="AR662" s="33" t="s">
        <v>1677</v>
      </c>
      <c r="AS662" s="33" t="s">
        <v>1675</v>
      </c>
      <c r="AT662" s="35" t="s">
        <v>1674</v>
      </c>
      <c r="AU662" s="55">
        <f>RANK(AP662,$AP$5:$AP$811,0)</f>
        <v>639</v>
      </c>
      <c r="AV662" s="55">
        <f>RANK(AW662,$AW$5:$AW$811,0)</f>
        <v>658</v>
      </c>
      <c r="AW662" s="55">
        <f>AN662*AO662</f>
        <v>5.6793597833624903</v>
      </c>
    </row>
    <row r="663" spans="3:49" x14ac:dyDescent="0.25">
      <c r="C663" s="19" t="s">
        <v>1300</v>
      </c>
      <c r="D663" s="6" t="s">
        <v>1301</v>
      </c>
      <c r="E663" s="6" t="s">
        <v>27</v>
      </c>
      <c r="F663" s="6" t="s">
        <v>163</v>
      </c>
      <c r="G663" s="13">
        <v>4.8105955312191098</v>
      </c>
      <c r="H663" s="11">
        <v>2048224.33333333</v>
      </c>
      <c r="I663" s="8">
        <v>42.857142857142897</v>
      </c>
      <c r="J663" s="9">
        <v>0.18788380632759299</v>
      </c>
      <c r="K663" s="9">
        <v>0</v>
      </c>
      <c r="L663" s="9">
        <v>0.54928056599920005</v>
      </c>
      <c r="M663" s="9">
        <v>0</v>
      </c>
      <c r="N663" s="10">
        <v>0</v>
      </c>
      <c r="O663" s="10">
        <v>0</v>
      </c>
      <c r="P663" s="10">
        <v>0</v>
      </c>
      <c r="Q663" s="9">
        <v>0.54928056599920005</v>
      </c>
      <c r="R663" s="9">
        <v>0</v>
      </c>
      <c r="S663" s="9">
        <v>0.14285714285714299</v>
      </c>
      <c r="T663" s="10">
        <v>8</v>
      </c>
      <c r="U663" s="10">
        <v>5</v>
      </c>
      <c r="V663" s="10">
        <v>0</v>
      </c>
      <c r="W663" s="10">
        <v>3</v>
      </c>
      <c r="X663" s="10">
        <v>16</v>
      </c>
      <c r="Y663" s="10">
        <v>0</v>
      </c>
      <c r="Z663" s="10">
        <v>0</v>
      </c>
      <c r="AA663" s="10">
        <v>2</v>
      </c>
      <c r="AB663" s="10">
        <v>3</v>
      </c>
      <c r="AC663" s="10">
        <v>28</v>
      </c>
      <c r="AD663" s="7">
        <v>0</v>
      </c>
      <c r="AE663" s="10">
        <v>1</v>
      </c>
      <c r="AF663" s="10">
        <v>1</v>
      </c>
      <c r="AG663" s="10">
        <v>0</v>
      </c>
      <c r="AH663" s="10">
        <v>3</v>
      </c>
      <c r="AI663" s="10">
        <v>0</v>
      </c>
      <c r="AJ663" s="10">
        <v>0</v>
      </c>
      <c r="AK663" s="14">
        <v>0</v>
      </c>
      <c r="AL663" s="16">
        <v>0</v>
      </c>
      <c r="AM663" s="17">
        <v>0.29620467439964399</v>
      </c>
      <c r="AN663" s="7">
        <v>1.8399371800838</v>
      </c>
      <c r="AO663" s="7">
        <v>3.0810358226663999</v>
      </c>
      <c r="AP663" s="33">
        <v>1.67915834076961</v>
      </c>
      <c r="AQ663" s="38" t="s">
        <v>1677</v>
      </c>
      <c r="AR663" s="33" t="s">
        <v>1677</v>
      </c>
      <c r="AS663" s="33" t="s">
        <v>1677</v>
      </c>
      <c r="AT663" s="35" t="s">
        <v>1674</v>
      </c>
      <c r="AU663" s="55">
        <f>RANK(AP663,$AP$5:$AP$811,0)</f>
        <v>637</v>
      </c>
      <c r="AV663" s="55">
        <f>RANK(AW663,$AW$5:$AW$811,0)</f>
        <v>659</v>
      </c>
      <c r="AW663" s="55">
        <f>AN663*AO663</f>
        <v>5.6689123632939866</v>
      </c>
    </row>
    <row r="664" spans="3:49" x14ac:dyDescent="0.25">
      <c r="C664" s="19" t="s">
        <v>1348</v>
      </c>
      <c r="D664" s="6" t="s">
        <v>1349</v>
      </c>
      <c r="E664" s="6" t="s">
        <v>27</v>
      </c>
      <c r="F664" s="6" t="s">
        <v>115</v>
      </c>
      <c r="G664" s="13">
        <v>0.109671412418059</v>
      </c>
      <c r="H664" s="11">
        <v>1120181.33333333</v>
      </c>
      <c r="I664" s="8">
        <v>42.5</v>
      </c>
      <c r="J664" s="9">
        <v>3.6502627982654499E-3</v>
      </c>
      <c r="K664" s="9">
        <v>0</v>
      </c>
      <c r="L664" s="9">
        <v>1</v>
      </c>
      <c r="M664" s="9">
        <v>0</v>
      </c>
      <c r="N664" s="10">
        <v>0</v>
      </c>
      <c r="O664" s="10">
        <v>0</v>
      </c>
      <c r="P664" s="10">
        <v>0</v>
      </c>
      <c r="Q664" s="9">
        <v>1</v>
      </c>
      <c r="R664" s="9">
        <v>0</v>
      </c>
      <c r="S664" s="9">
        <v>0</v>
      </c>
      <c r="T664" s="10">
        <v>0</v>
      </c>
      <c r="U664" s="10">
        <v>1</v>
      </c>
      <c r="V664" s="10">
        <v>0</v>
      </c>
      <c r="W664" s="10">
        <v>0</v>
      </c>
      <c r="X664" s="10">
        <v>0</v>
      </c>
      <c r="Y664" s="10">
        <v>1</v>
      </c>
      <c r="Z664" s="10">
        <v>0</v>
      </c>
      <c r="AA664" s="10">
        <v>0</v>
      </c>
      <c r="AB664" s="10">
        <v>0</v>
      </c>
      <c r="AC664" s="10">
        <v>2</v>
      </c>
      <c r="AD664" s="7">
        <v>0</v>
      </c>
      <c r="AE664" s="10">
        <v>1</v>
      </c>
      <c r="AF664" s="10">
        <v>0</v>
      </c>
      <c r="AG664" s="10">
        <v>0</v>
      </c>
      <c r="AH664" s="10">
        <v>1</v>
      </c>
      <c r="AI664" s="10">
        <v>0</v>
      </c>
      <c r="AJ664" s="10">
        <v>0</v>
      </c>
      <c r="AK664" s="14">
        <v>0</v>
      </c>
      <c r="AL664" s="16">
        <v>0</v>
      </c>
      <c r="AM664" s="17">
        <v>0.26157479619631502</v>
      </c>
      <c r="AN664" s="7">
        <v>1</v>
      </c>
      <c r="AO664" s="7">
        <v>5.6406655779100596</v>
      </c>
      <c r="AP664" s="33">
        <v>1.4754559489533901</v>
      </c>
      <c r="AQ664" s="38" t="s">
        <v>1677</v>
      </c>
      <c r="AR664" s="33" t="s">
        <v>1677</v>
      </c>
      <c r="AS664" s="33" t="s">
        <v>1675</v>
      </c>
      <c r="AT664" s="35" t="s">
        <v>1674</v>
      </c>
      <c r="AU664" s="55">
        <f>RANK(AP664,$AP$5:$AP$811,0)</f>
        <v>662</v>
      </c>
      <c r="AV664" s="55">
        <f>RANK(AW664,$AW$5:$AW$811,0)</f>
        <v>660</v>
      </c>
      <c r="AW664" s="55">
        <f>AN664*AO664</f>
        <v>5.6406655779100596</v>
      </c>
    </row>
    <row r="665" spans="3:49" x14ac:dyDescent="0.25">
      <c r="C665" s="19" t="s">
        <v>930</v>
      </c>
      <c r="D665" s="6" t="s">
        <v>931</v>
      </c>
      <c r="E665" s="6" t="s">
        <v>89</v>
      </c>
      <c r="F665" s="6" t="s">
        <v>90</v>
      </c>
      <c r="G665" s="13">
        <v>3.6300283416379</v>
      </c>
      <c r="H665" s="11">
        <v>84058.666666666701</v>
      </c>
      <c r="I665" s="8">
        <v>43.239436619718298</v>
      </c>
      <c r="J665" s="9">
        <v>0</v>
      </c>
      <c r="K665" s="9">
        <v>0</v>
      </c>
      <c r="L665" s="9">
        <v>0.25682174874734298</v>
      </c>
      <c r="M665" s="9">
        <v>0.42502949354534703</v>
      </c>
      <c r="N665" s="10">
        <v>4</v>
      </c>
      <c r="O665" s="10">
        <v>0</v>
      </c>
      <c r="P665" s="10">
        <v>4</v>
      </c>
      <c r="Q665" s="9">
        <v>6.8843812126356804E-2</v>
      </c>
      <c r="R665" s="9">
        <v>0.93115618787364196</v>
      </c>
      <c r="S665" s="9">
        <v>0.147887323943662</v>
      </c>
      <c r="T665" s="10">
        <v>33</v>
      </c>
      <c r="U665" s="10">
        <v>41</v>
      </c>
      <c r="V665" s="10">
        <v>0</v>
      </c>
      <c r="W665" s="10">
        <v>0</v>
      </c>
      <c r="X665" s="10">
        <v>51</v>
      </c>
      <c r="Y665" s="10">
        <v>17</v>
      </c>
      <c r="Z665" s="10">
        <v>0</v>
      </c>
      <c r="AA665" s="10">
        <v>0</v>
      </c>
      <c r="AB665" s="10">
        <v>1</v>
      </c>
      <c r="AC665" s="10">
        <v>142</v>
      </c>
      <c r="AD665" s="7">
        <v>29.430769230769201</v>
      </c>
      <c r="AE665" s="10">
        <v>13</v>
      </c>
      <c r="AF665" s="10">
        <v>26</v>
      </c>
      <c r="AG665" s="10">
        <v>11</v>
      </c>
      <c r="AH665" s="10">
        <v>70</v>
      </c>
      <c r="AI665" s="10">
        <v>0</v>
      </c>
      <c r="AJ665" s="10">
        <v>0</v>
      </c>
      <c r="AK665" s="14">
        <v>4</v>
      </c>
      <c r="AL665" s="16">
        <v>1</v>
      </c>
      <c r="AM665" s="17">
        <v>0.79866962632141103</v>
      </c>
      <c r="AN665" s="7">
        <v>1</v>
      </c>
      <c r="AO665" s="7">
        <v>5.6149394297753501</v>
      </c>
      <c r="AP665" s="33">
        <v>4.4844815761960399</v>
      </c>
      <c r="AQ665" s="38" t="s">
        <v>1675</v>
      </c>
      <c r="AR665" s="33" t="s">
        <v>1677</v>
      </c>
      <c r="AS665" s="33" t="s">
        <v>1675</v>
      </c>
      <c r="AT665" s="35" t="s">
        <v>1673</v>
      </c>
      <c r="AU665" s="55">
        <f>RANK(AP665,$AP$5:$AP$811,0)</f>
        <v>452</v>
      </c>
      <c r="AV665" s="55">
        <f>RANK(AW665,$AW$5:$AW$811,0)</f>
        <v>661</v>
      </c>
      <c r="AW665" s="55">
        <f>AN665*AO665</f>
        <v>5.6149394297753501</v>
      </c>
    </row>
    <row r="666" spans="3:49" x14ac:dyDescent="0.25">
      <c r="C666" s="19" t="s">
        <v>1484</v>
      </c>
      <c r="D666" s="6" t="s">
        <v>1485</v>
      </c>
      <c r="E666" s="6" t="s">
        <v>27</v>
      </c>
      <c r="F666" s="6" t="s">
        <v>115</v>
      </c>
      <c r="G666" s="13">
        <v>0.65955459129137906</v>
      </c>
      <c r="H666" s="11">
        <v>933086</v>
      </c>
      <c r="I666" s="8">
        <v>45.576923076923102</v>
      </c>
      <c r="J666" s="9">
        <v>0.16185245720064301</v>
      </c>
      <c r="K666" s="9">
        <v>0</v>
      </c>
      <c r="L666" s="9">
        <v>0.83507031935364495</v>
      </c>
      <c r="M666" s="9">
        <v>4.8558269137364697E-2</v>
      </c>
      <c r="N666" s="10">
        <v>0</v>
      </c>
      <c r="O666" s="10">
        <v>0</v>
      </c>
      <c r="P666" s="10">
        <v>2</v>
      </c>
      <c r="Q666" s="9">
        <v>0.83507031935364495</v>
      </c>
      <c r="R666" s="9">
        <v>0.16492968064635499</v>
      </c>
      <c r="S666" s="9">
        <v>3.8461538461538498E-2</v>
      </c>
      <c r="T666" s="10">
        <v>6</v>
      </c>
      <c r="U666" s="10">
        <v>11</v>
      </c>
      <c r="V666" s="10">
        <v>0</v>
      </c>
      <c r="W666" s="10">
        <v>0</v>
      </c>
      <c r="X666" s="10">
        <v>8</v>
      </c>
      <c r="Y666" s="10">
        <v>3</v>
      </c>
      <c r="Z666" s="10">
        <v>0</v>
      </c>
      <c r="AA666" s="10">
        <v>0</v>
      </c>
      <c r="AB666" s="10">
        <v>0</v>
      </c>
      <c r="AC666" s="10">
        <v>26</v>
      </c>
      <c r="AD666" s="7">
        <v>0</v>
      </c>
      <c r="AE666" s="10">
        <v>6</v>
      </c>
      <c r="AF666" s="10">
        <v>3</v>
      </c>
      <c r="AG666" s="10">
        <v>0</v>
      </c>
      <c r="AH666" s="10">
        <v>12</v>
      </c>
      <c r="AI666" s="10">
        <v>0</v>
      </c>
      <c r="AJ666" s="10">
        <v>0</v>
      </c>
      <c r="AK666" s="14">
        <v>2</v>
      </c>
      <c r="AL666" s="16">
        <v>0</v>
      </c>
      <c r="AM666" s="17">
        <v>0.152962436075264</v>
      </c>
      <c r="AN666" s="7">
        <v>1</v>
      </c>
      <c r="AO666" s="7">
        <v>5.6048253951932203</v>
      </c>
      <c r="AP666" s="33">
        <v>0.85732774622525998</v>
      </c>
      <c r="AQ666" s="38" t="s">
        <v>1677</v>
      </c>
      <c r="AR666" s="33" t="s">
        <v>1677</v>
      </c>
      <c r="AS666" s="33" t="s">
        <v>1675</v>
      </c>
      <c r="AT666" s="35" t="s">
        <v>1674</v>
      </c>
      <c r="AU666" s="55">
        <f>RANK(AP666,$AP$5:$AP$811,0)</f>
        <v>730</v>
      </c>
      <c r="AV666" s="55">
        <f>RANK(AW666,$AW$5:$AW$811,0)</f>
        <v>662</v>
      </c>
      <c r="AW666" s="55">
        <f>AN666*AO666</f>
        <v>5.6048253951932203</v>
      </c>
    </row>
    <row r="667" spans="3:49" x14ac:dyDescent="0.25">
      <c r="C667" s="19" t="s">
        <v>1008</v>
      </c>
      <c r="D667" s="6" t="s">
        <v>1009</v>
      </c>
      <c r="E667" s="6" t="s">
        <v>27</v>
      </c>
      <c r="F667" s="6" t="s">
        <v>28</v>
      </c>
      <c r="G667" s="13">
        <v>3.4168869285144501</v>
      </c>
      <c r="H667" s="11">
        <v>423290.33333333198</v>
      </c>
      <c r="I667" s="8">
        <v>42.528735632183903</v>
      </c>
      <c r="J667" s="9">
        <v>0.259588886056353</v>
      </c>
      <c r="K667" s="9">
        <v>6.2537522449760893E-2</v>
      </c>
      <c r="L667" s="9">
        <v>0.33090265496899302</v>
      </c>
      <c r="M667" s="9">
        <v>0.281001677815507</v>
      </c>
      <c r="N667" s="10">
        <v>3</v>
      </c>
      <c r="O667" s="10">
        <v>1</v>
      </c>
      <c r="P667" s="10">
        <v>3</v>
      </c>
      <c r="Q667" s="9">
        <v>0.37008807603119598</v>
      </c>
      <c r="R667" s="9">
        <v>0.45541533105634902</v>
      </c>
      <c r="S667" s="9">
        <v>0</v>
      </c>
      <c r="T667" s="10">
        <v>6</v>
      </c>
      <c r="U667" s="10">
        <v>6</v>
      </c>
      <c r="V667" s="10">
        <v>0</v>
      </c>
      <c r="W667" s="10">
        <v>0</v>
      </c>
      <c r="X667" s="10">
        <v>78</v>
      </c>
      <c r="Y667" s="10">
        <v>1</v>
      </c>
      <c r="Z667" s="10">
        <v>0</v>
      </c>
      <c r="AA667" s="10">
        <v>1</v>
      </c>
      <c r="AB667" s="10">
        <v>5</v>
      </c>
      <c r="AC667" s="10">
        <v>87</v>
      </c>
      <c r="AD667" s="7">
        <v>22.428571428571399</v>
      </c>
      <c r="AE667" s="10">
        <v>9</v>
      </c>
      <c r="AF667" s="10">
        <v>13</v>
      </c>
      <c r="AG667" s="10">
        <v>4</v>
      </c>
      <c r="AH667" s="10">
        <v>29</v>
      </c>
      <c r="AI667" s="10">
        <v>0</v>
      </c>
      <c r="AJ667" s="10">
        <v>0</v>
      </c>
      <c r="AK667" s="14">
        <v>3</v>
      </c>
      <c r="AL667" s="16">
        <v>1</v>
      </c>
      <c r="AM667" s="17">
        <v>0.65731547334051499</v>
      </c>
      <c r="AN667" s="7">
        <v>1</v>
      </c>
      <c r="AO667" s="7">
        <v>5.5993316675287197</v>
      </c>
      <c r="AP667" s="33">
        <v>3.6805273454321799</v>
      </c>
      <c r="AQ667" s="38" t="s">
        <v>1676</v>
      </c>
      <c r="AR667" s="33" t="s">
        <v>1677</v>
      </c>
      <c r="AS667" s="33" t="s">
        <v>1675</v>
      </c>
      <c r="AT667" s="35" t="s">
        <v>1673</v>
      </c>
      <c r="AU667" s="55">
        <f>RANK(AP667,$AP$5:$AP$811,0)</f>
        <v>491</v>
      </c>
      <c r="AV667" s="55">
        <f>RANK(AW667,$AW$5:$AW$811,0)</f>
        <v>663</v>
      </c>
      <c r="AW667" s="55">
        <f>AN667*AO667</f>
        <v>5.5993316675287197</v>
      </c>
    </row>
    <row r="668" spans="3:49" x14ac:dyDescent="0.25">
      <c r="C668" s="19" t="s">
        <v>1284</v>
      </c>
      <c r="D668" s="6" t="s">
        <v>1285</v>
      </c>
      <c r="E668" s="6" t="s">
        <v>11</v>
      </c>
      <c r="F668" s="6" t="s">
        <v>22</v>
      </c>
      <c r="G668" s="13">
        <v>0.147915476216573</v>
      </c>
      <c r="H668" s="11">
        <v>1278512.66666667</v>
      </c>
      <c r="I668" s="8">
        <v>45</v>
      </c>
      <c r="J668" s="9">
        <v>0</v>
      </c>
      <c r="K668" s="9">
        <v>0</v>
      </c>
      <c r="L668" s="9">
        <v>0</v>
      </c>
      <c r="M668" s="9">
        <v>0</v>
      </c>
      <c r="N668" s="10">
        <v>0</v>
      </c>
      <c r="O668" s="10">
        <v>0</v>
      </c>
      <c r="P668" s="10">
        <v>0</v>
      </c>
      <c r="Q668" s="9">
        <v>0</v>
      </c>
      <c r="R668" s="9">
        <v>0</v>
      </c>
      <c r="S668" s="9">
        <v>0</v>
      </c>
      <c r="T668" s="10">
        <v>0</v>
      </c>
      <c r="U668" s="10">
        <v>0</v>
      </c>
      <c r="V668" s="10">
        <v>0</v>
      </c>
      <c r="W668" s="10">
        <v>0</v>
      </c>
      <c r="X668" s="10">
        <v>1</v>
      </c>
      <c r="Y668" s="10">
        <v>0</v>
      </c>
      <c r="Z668" s="10">
        <v>0</v>
      </c>
      <c r="AA668" s="10">
        <v>0</v>
      </c>
      <c r="AB668" s="10">
        <v>0</v>
      </c>
      <c r="AC668" s="10">
        <v>1</v>
      </c>
      <c r="AD668" s="7">
        <v>0</v>
      </c>
      <c r="AE668" s="10">
        <v>0</v>
      </c>
      <c r="AF668" s="10">
        <v>0</v>
      </c>
      <c r="AG668" s="10">
        <v>0</v>
      </c>
      <c r="AH668" s="10">
        <v>0</v>
      </c>
      <c r="AI668" s="10">
        <v>0</v>
      </c>
      <c r="AJ668" s="10">
        <v>0</v>
      </c>
      <c r="AK668" s="14">
        <v>0</v>
      </c>
      <c r="AL668" s="16">
        <v>0</v>
      </c>
      <c r="AM668" s="17">
        <v>0.314992667527839</v>
      </c>
      <c r="AN668" s="7">
        <v>1</v>
      </c>
      <c r="AO668" s="7">
        <v>5.5817618616854299</v>
      </c>
      <c r="AP668" s="33">
        <v>1.7582140583174499</v>
      </c>
      <c r="AQ668" s="38" t="s">
        <v>1677</v>
      </c>
      <c r="AR668" s="33" t="s">
        <v>1677</v>
      </c>
      <c r="AS668" s="33" t="s">
        <v>1675</v>
      </c>
      <c r="AT668" s="35" t="s">
        <v>1674</v>
      </c>
      <c r="AU668" s="55">
        <f>RANK(AP668,$AP$5:$AP$811,0)</f>
        <v>629</v>
      </c>
      <c r="AV668" s="55">
        <f>RANK(AW668,$AW$5:$AW$811,0)</f>
        <v>664</v>
      </c>
      <c r="AW668" s="55">
        <f>AN668*AO668</f>
        <v>5.5817618616854299</v>
      </c>
    </row>
    <row r="669" spans="3:49" x14ac:dyDescent="0.25">
      <c r="C669" s="19" t="s">
        <v>1490</v>
      </c>
      <c r="D669" s="6" t="s">
        <v>1491</v>
      </c>
      <c r="E669" s="6" t="s">
        <v>15</v>
      </c>
      <c r="F669" s="6" t="s">
        <v>16</v>
      </c>
      <c r="G669" s="13">
        <v>3.4857733708729001E-2</v>
      </c>
      <c r="H669" s="11">
        <v>435349.33333333198</v>
      </c>
      <c r="I669" s="8">
        <v>0</v>
      </c>
      <c r="J669" s="9">
        <v>3.4857734228149698E-3</v>
      </c>
      <c r="K669" s="9">
        <v>0</v>
      </c>
      <c r="L669" s="9">
        <v>0</v>
      </c>
      <c r="M669" s="9">
        <v>1</v>
      </c>
      <c r="N669" s="10">
        <v>0</v>
      </c>
      <c r="O669" s="10">
        <v>0</v>
      </c>
      <c r="P669" s="10">
        <v>0</v>
      </c>
      <c r="Q669" s="9">
        <v>0</v>
      </c>
      <c r="R669" s="9">
        <v>1</v>
      </c>
      <c r="S669" s="9">
        <v>0</v>
      </c>
      <c r="T669" s="10">
        <v>0</v>
      </c>
      <c r="U669" s="10">
        <v>0</v>
      </c>
      <c r="V669" s="10">
        <v>0</v>
      </c>
      <c r="W669" s="10">
        <v>0</v>
      </c>
      <c r="X669" s="10">
        <v>0</v>
      </c>
      <c r="Y669" s="10">
        <v>0</v>
      </c>
      <c r="Z669" s="10">
        <v>0</v>
      </c>
      <c r="AA669" s="10">
        <v>0</v>
      </c>
      <c r="AB669" s="10">
        <v>0</v>
      </c>
      <c r="AC669" s="10">
        <v>0</v>
      </c>
      <c r="AD669" s="7">
        <v>0</v>
      </c>
      <c r="AE669" s="10">
        <v>0</v>
      </c>
      <c r="AF669" s="10">
        <v>0</v>
      </c>
      <c r="AG669" s="10">
        <v>0</v>
      </c>
      <c r="AH669" s="10">
        <v>0</v>
      </c>
      <c r="AI669" s="10">
        <v>0</v>
      </c>
      <c r="AJ669" s="10">
        <v>0</v>
      </c>
      <c r="AK669" s="14">
        <v>0</v>
      </c>
      <c r="AL669" s="16">
        <v>0</v>
      </c>
      <c r="AM669" s="17">
        <v>0.150894028762428</v>
      </c>
      <c r="AN669" s="7">
        <v>1</v>
      </c>
      <c r="AO669" s="7">
        <v>5.5468308589371498</v>
      </c>
      <c r="AP669" s="33">
        <v>0.83698365516878503</v>
      </c>
      <c r="AQ669" s="38" t="s">
        <v>1677</v>
      </c>
      <c r="AR669" s="33" t="s">
        <v>1677</v>
      </c>
      <c r="AS669" s="33" t="s">
        <v>1675</v>
      </c>
      <c r="AT669" s="35" t="s">
        <v>1674</v>
      </c>
      <c r="AU669" s="55">
        <f>RANK(AP669,$AP$5:$AP$811,0)</f>
        <v>733</v>
      </c>
      <c r="AV669" s="55">
        <f>RANK(AW669,$AW$5:$AW$811,0)</f>
        <v>665</v>
      </c>
      <c r="AW669" s="55">
        <f>AN669*AO669</f>
        <v>5.5468308589371498</v>
      </c>
    </row>
    <row r="670" spans="3:49" x14ac:dyDescent="0.25">
      <c r="C670" s="19" t="s">
        <v>1230</v>
      </c>
      <c r="D670" s="6" t="s">
        <v>1231</v>
      </c>
      <c r="E670" s="6" t="s">
        <v>15</v>
      </c>
      <c r="F670" s="6" t="s">
        <v>131</v>
      </c>
      <c r="G670" s="13">
        <v>2.6418179723049599E-2</v>
      </c>
      <c r="H670" s="11">
        <v>0</v>
      </c>
      <c r="I670" s="8">
        <v>40</v>
      </c>
      <c r="J670" s="9">
        <v>0</v>
      </c>
      <c r="K670" s="9">
        <v>0</v>
      </c>
      <c r="L670" s="9">
        <v>0</v>
      </c>
      <c r="M670" s="9">
        <v>0</v>
      </c>
      <c r="N670" s="10">
        <v>0</v>
      </c>
      <c r="O670" s="10">
        <v>0</v>
      </c>
      <c r="P670" s="10">
        <v>0</v>
      </c>
      <c r="Q670" s="9">
        <v>0</v>
      </c>
      <c r="R670" s="9">
        <v>0</v>
      </c>
      <c r="S670" s="9">
        <v>0</v>
      </c>
      <c r="T670" s="10">
        <v>0</v>
      </c>
      <c r="U670" s="10">
        <v>1</v>
      </c>
      <c r="V670" s="10">
        <v>0</v>
      </c>
      <c r="W670" s="10">
        <v>0</v>
      </c>
      <c r="X670" s="10">
        <v>0</v>
      </c>
      <c r="Y670" s="10">
        <v>0</v>
      </c>
      <c r="Z670" s="10">
        <v>0</v>
      </c>
      <c r="AA670" s="10">
        <v>0</v>
      </c>
      <c r="AB670" s="10">
        <v>0</v>
      </c>
      <c r="AC670" s="10">
        <v>1</v>
      </c>
      <c r="AD670" s="7">
        <v>0</v>
      </c>
      <c r="AE670" s="10">
        <v>0</v>
      </c>
      <c r="AF670" s="10">
        <v>0</v>
      </c>
      <c r="AG670" s="10">
        <v>0</v>
      </c>
      <c r="AH670" s="10">
        <v>0</v>
      </c>
      <c r="AI670" s="10">
        <v>0</v>
      </c>
      <c r="AJ670" s="10">
        <v>0</v>
      </c>
      <c r="AK670" s="14">
        <v>0</v>
      </c>
      <c r="AL670" s="16">
        <v>0</v>
      </c>
      <c r="AM670" s="17">
        <v>0.36313361507795</v>
      </c>
      <c r="AN670" s="7">
        <v>1</v>
      </c>
      <c r="AO670" s="7">
        <v>5.50329590677556</v>
      </c>
      <c r="AP670" s="33">
        <v>1.9984317374711</v>
      </c>
      <c r="AQ670" s="38" t="s">
        <v>1676</v>
      </c>
      <c r="AR670" s="33" t="s">
        <v>1677</v>
      </c>
      <c r="AS670" s="33" t="s">
        <v>1675</v>
      </c>
      <c r="AT670" s="35" t="s">
        <v>1674</v>
      </c>
      <c r="AU670" s="55">
        <f>RANK(AP670,$AP$5:$AP$811,0)</f>
        <v>602</v>
      </c>
      <c r="AV670" s="55">
        <f>RANK(AW670,$AW$5:$AW$811,0)</f>
        <v>666</v>
      </c>
      <c r="AW670" s="55">
        <f>AN670*AO670</f>
        <v>5.50329590677556</v>
      </c>
    </row>
    <row r="671" spans="3:49" x14ac:dyDescent="0.25">
      <c r="C671" s="19" t="s">
        <v>974</v>
      </c>
      <c r="D671" s="6" t="s">
        <v>975</v>
      </c>
      <c r="E671" s="6" t="s">
        <v>27</v>
      </c>
      <c r="F671" s="6" t="s">
        <v>27</v>
      </c>
      <c r="G671" s="13">
        <v>13.5735389542328</v>
      </c>
      <c r="H671" s="11">
        <v>1826126</v>
      </c>
      <c r="I671" s="8">
        <v>43.656884875846501</v>
      </c>
      <c r="J671" s="9">
        <v>0.104424394808911</v>
      </c>
      <c r="K671" s="9">
        <v>9.8283353377261792E-3</v>
      </c>
      <c r="L671" s="9">
        <v>0.60525296294586095</v>
      </c>
      <c r="M671" s="9">
        <v>9.8868691639681205E-2</v>
      </c>
      <c r="N671" s="10">
        <v>13</v>
      </c>
      <c r="O671" s="10">
        <v>3</v>
      </c>
      <c r="P671" s="10">
        <v>47</v>
      </c>
      <c r="Q671" s="9">
        <v>0.19325143045455601</v>
      </c>
      <c r="R671" s="9">
        <v>0.53282991038774596</v>
      </c>
      <c r="S671" s="9">
        <v>0.10762331838564999</v>
      </c>
      <c r="T671" s="10">
        <v>95</v>
      </c>
      <c r="U671" s="10">
        <v>132</v>
      </c>
      <c r="V671" s="10">
        <v>0</v>
      </c>
      <c r="W671" s="10">
        <v>9</v>
      </c>
      <c r="X671" s="10">
        <v>120</v>
      </c>
      <c r="Y671" s="10">
        <v>31</v>
      </c>
      <c r="Z671" s="10">
        <v>5</v>
      </c>
      <c r="AA671" s="10">
        <v>12</v>
      </c>
      <c r="AB671" s="10">
        <v>18</v>
      </c>
      <c r="AC671" s="10">
        <v>446</v>
      </c>
      <c r="AD671" s="7">
        <v>33.366972477064202</v>
      </c>
      <c r="AE671" s="10">
        <v>43</v>
      </c>
      <c r="AF671" s="10">
        <v>34</v>
      </c>
      <c r="AG671" s="10">
        <v>2</v>
      </c>
      <c r="AH671" s="10">
        <v>121</v>
      </c>
      <c r="AI671" s="10">
        <v>0</v>
      </c>
      <c r="AJ671" s="10">
        <v>0</v>
      </c>
      <c r="AK671" s="14">
        <v>47</v>
      </c>
      <c r="AL671" s="16">
        <v>1</v>
      </c>
      <c r="AM671" s="17">
        <v>0.73565200293732802</v>
      </c>
      <c r="AN671" s="7">
        <v>1</v>
      </c>
      <c r="AO671" s="7">
        <v>5.4971099777266703</v>
      </c>
      <c r="AP671" s="33">
        <v>4.0439599654813998</v>
      </c>
      <c r="AQ671" s="38" t="s">
        <v>1675</v>
      </c>
      <c r="AR671" s="33" t="s">
        <v>1677</v>
      </c>
      <c r="AS671" s="33" t="s">
        <v>1675</v>
      </c>
      <c r="AT671" s="35" t="s">
        <v>1673</v>
      </c>
      <c r="AU671" s="55">
        <f>RANK(AP671,$AP$5:$AP$811,0)</f>
        <v>474</v>
      </c>
      <c r="AV671" s="55">
        <f>RANK(AW671,$AW$5:$AW$811,0)</f>
        <v>667</v>
      </c>
      <c r="AW671" s="55">
        <f>AN671*AO671</f>
        <v>5.4971099777266703</v>
      </c>
    </row>
    <row r="672" spans="3:49" x14ac:dyDescent="0.25">
      <c r="C672" s="19" t="s">
        <v>1436</v>
      </c>
      <c r="D672" s="6" t="s">
        <v>1437</v>
      </c>
      <c r="E672" s="6" t="s">
        <v>15</v>
      </c>
      <c r="F672" s="6" t="s">
        <v>39</v>
      </c>
      <c r="G672" s="13">
        <v>12.347767738860799</v>
      </c>
      <c r="H672" s="11">
        <v>578348.66666666698</v>
      </c>
      <c r="I672" s="8">
        <v>46.686182669789197</v>
      </c>
      <c r="J672" s="9">
        <v>0.34744803884506797</v>
      </c>
      <c r="K672" s="9">
        <v>0.89302571466131397</v>
      </c>
      <c r="L672" s="9">
        <v>5.8601091129711298E-2</v>
      </c>
      <c r="M672" s="9">
        <v>0</v>
      </c>
      <c r="N672" s="10">
        <v>0</v>
      </c>
      <c r="O672" s="10">
        <v>0</v>
      </c>
      <c r="P672" s="10">
        <v>16</v>
      </c>
      <c r="Q672" s="9">
        <v>0.95162680579102499</v>
      </c>
      <c r="R672" s="9">
        <v>0</v>
      </c>
      <c r="S672" s="9">
        <v>6.77570093457944E-2</v>
      </c>
      <c r="T672" s="10">
        <v>192</v>
      </c>
      <c r="U672" s="10">
        <v>291</v>
      </c>
      <c r="V672" s="10">
        <v>4</v>
      </c>
      <c r="W672" s="10">
        <v>1</v>
      </c>
      <c r="X672" s="10">
        <v>16</v>
      </c>
      <c r="Y672" s="10">
        <v>76</v>
      </c>
      <c r="Z672" s="10">
        <v>0</v>
      </c>
      <c r="AA672" s="10">
        <v>0</v>
      </c>
      <c r="AB672" s="10">
        <v>2</v>
      </c>
      <c r="AC672" s="10">
        <v>428</v>
      </c>
      <c r="AD672" s="7">
        <v>60.606164383561598</v>
      </c>
      <c r="AE672" s="10">
        <v>127</v>
      </c>
      <c r="AF672" s="10">
        <v>128</v>
      </c>
      <c r="AG672" s="10">
        <v>25</v>
      </c>
      <c r="AH672" s="10">
        <v>302</v>
      </c>
      <c r="AI672" s="10">
        <v>0</v>
      </c>
      <c r="AJ672" s="10">
        <v>1</v>
      </c>
      <c r="AK672" s="14">
        <v>16</v>
      </c>
      <c r="AL672" s="16">
        <v>0</v>
      </c>
      <c r="AM672" s="17">
        <v>0.190970475084975</v>
      </c>
      <c r="AN672" s="7">
        <v>1</v>
      </c>
      <c r="AO672" s="7">
        <v>5.4631303950301504</v>
      </c>
      <c r="AP672" s="33">
        <v>1.04329660699008</v>
      </c>
      <c r="AQ672" s="38" t="s">
        <v>1677</v>
      </c>
      <c r="AR672" s="33" t="s">
        <v>1677</v>
      </c>
      <c r="AS672" s="33" t="s">
        <v>1675</v>
      </c>
      <c r="AT672" s="35" t="s">
        <v>1674</v>
      </c>
      <c r="AU672" s="55">
        <f>RANK(AP672,$AP$5:$AP$811,0)</f>
        <v>706</v>
      </c>
      <c r="AV672" s="55">
        <f>RANK(AW672,$AW$5:$AW$811,0)</f>
        <v>668</v>
      </c>
      <c r="AW672" s="55">
        <f>AN672*AO672</f>
        <v>5.4631303950301504</v>
      </c>
    </row>
    <row r="673" spans="3:49" x14ac:dyDescent="0.25">
      <c r="C673" s="19" t="s">
        <v>1200</v>
      </c>
      <c r="D673" s="6" t="s">
        <v>1201</v>
      </c>
      <c r="E673" s="6" t="s">
        <v>15</v>
      </c>
      <c r="F673" s="6" t="s">
        <v>16</v>
      </c>
      <c r="G673" s="13">
        <v>0.97559029795924501</v>
      </c>
      <c r="H673" s="11">
        <v>370014.66666666698</v>
      </c>
      <c r="I673" s="8">
        <v>42.3333333333333</v>
      </c>
      <c r="J673" s="9">
        <v>0.14042603111160201</v>
      </c>
      <c r="K673" s="9">
        <v>0</v>
      </c>
      <c r="L673" s="9">
        <v>2.3776498351657401E-2</v>
      </c>
      <c r="M673" s="9">
        <v>0.12820996424463399</v>
      </c>
      <c r="N673" s="10">
        <v>0</v>
      </c>
      <c r="O673" s="10">
        <v>0</v>
      </c>
      <c r="P673" s="10">
        <v>2</v>
      </c>
      <c r="Q673" s="9">
        <v>3.10564870874225E-2</v>
      </c>
      <c r="R673" s="9">
        <v>0.66221336360925898</v>
      </c>
      <c r="S673" s="9">
        <v>6.6666666666666693E-2</v>
      </c>
      <c r="T673" s="10">
        <v>6</v>
      </c>
      <c r="U673" s="10">
        <v>14</v>
      </c>
      <c r="V673" s="10">
        <v>0</v>
      </c>
      <c r="W673" s="10">
        <v>0</v>
      </c>
      <c r="X673" s="10">
        <v>15</v>
      </c>
      <c r="Y673" s="10">
        <v>1</v>
      </c>
      <c r="Z673" s="10">
        <v>0</v>
      </c>
      <c r="AA673" s="10">
        <v>1</v>
      </c>
      <c r="AB673" s="10">
        <v>2</v>
      </c>
      <c r="AC673" s="10">
        <v>30</v>
      </c>
      <c r="AD673" s="7">
        <v>32.25</v>
      </c>
      <c r="AE673" s="10">
        <v>5</v>
      </c>
      <c r="AF673" s="10">
        <v>1</v>
      </c>
      <c r="AG673" s="10">
        <v>0</v>
      </c>
      <c r="AH673" s="10">
        <v>9</v>
      </c>
      <c r="AI673" s="10">
        <v>0</v>
      </c>
      <c r="AJ673" s="10">
        <v>0</v>
      </c>
      <c r="AK673" s="14">
        <v>2</v>
      </c>
      <c r="AL673" s="16">
        <v>0</v>
      </c>
      <c r="AM673" s="17">
        <v>0.40023932709187898</v>
      </c>
      <c r="AN673" s="7">
        <v>1</v>
      </c>
      <c r="AO673" s="7">
        <v>5.4221374596953202</v>
      </c>
      <c r="AP673" s="33">
        <v>2.1701526482681199</v>
      </c>
      <c r="AQ673" s="38" t="s">
        <v>1676</v>
      </c>
      <c r="AR673" s="33" t="s">
        <v>1677</v>
      </c>
      <c r="AS673" s="33" t="s">
        <v>1675</v>
      </c>
      <c r="AT673" s="35" t="s">
        <v>1674</v>
      </c>
      <c r="AU673" s="55">
        <f>RANK(AP673,$AP$5:$AP$811,0)</f>
        <v>587</v>
      </c>
      <c r="AV673" s="55">
        <f>RANK(AW673,$AW$5:$AW$811,0)</f>
        <v>669</v>
      </c>
      <c r="AW673" s="55">
        <f>AN673*AO673</f>
        <v>5.4221374596953202</v>
      </c>
    </row>
    <row r="674" spans="3:49" x14ac:dyDescent="0.25">
      <c r="C674" s="19" t="s">
        <v>1260</v>
      </c>
      <c r="D674" s="6" t="s">
        <v>1261</v>
      </c>
      <c r="E674" s="6" t="s">
        <v>15</v>
      </c>
      <c r="F674" s="6" t="s">
        <v>16</v>
      </c>
      <c r="G674" s="13">
        <v>5.6918139238978798</v>
      </c>
      <c r="H674" s="11">
        <v>1630300.33333333</v>
      </c>
      <c r="I674" s="8">
        <v>48.085106382978701</v>
      </c>
      <c r="J674" s="9">
        <v>1.10288281490114</v>
      </c>
      <c r="K674" s="9">
        <v>0</v>
      </c>
      <c r="L674" s="9">
        <v>0.67471741472414504</v>
      </c>
      <c r="M674" s="9">
        <v>0</v>
      </c>
      <c r="N674" s="10">
        <v>0</v>
      </c>
      <c r="O674" s="10">
        <v>0</v>
      </c>
      <c r="P674" s="10">
        <v>13</v>
      </c>
      <c r="Q674" s="9">
        <v>0.67471741472414504</v>
      </c>
      <c r="R674" s="9">
        <v>0</v>
      </c>
      <c r="S674" s="9">
        <v>1.0638297872340399E-2</v>
      </c>
      <c r="T674" s="10">
        <v>39</v>
      </c>
      <c r="U674" s="10">
        <v>42</v>
      </c>
      <c r="V674" s="10">
        <v>0</v>
      </c>
      <c r="W674" s="10">
        <v>0</v>
      </c>
      <c r="X674" s="10">
        <v>19</v>
      </c>
      <c r="Y674" s="10">
        <v>7</v>
      </c>
      <c r="Z674" s="10">
        <v>0</v>
      </c>
      <c r="AA674" s="10">
        <v>2</v>
      </c>
      <c r="AB674" s="10">
        <v>4</v>
      </c>
      <c r="AC674" s="10">
        <v>94</v>
      </c>
      <c r="AD674" s="7">
        <v>28.351351351351401</v>
      </c>
      <c r="AE674" s="10">
        <v>12</v>
      </c>
      <c r="AF674" s="10">
        <v>18</v>
      </c>
      <c r="AG674" s="10">
        <v>2</v>
      </c>
      <c r="AH674" s="10">
        <v>37</v>
      </c>
      <c r="AI674" s="10">
        <v>0</v>
      </c>
      <c r="AJ674" s="10">
        <v>0</v>
      </c>
      <c r="AK674" s="14">
        <v>13</v>
      </c>
      <c r="AL674" s="16">
        <v>1</v>
      </c>
      <c r="AM674" s="17">
        <v>0.34639857852693701</v>
      </c>
      <c r="AN674" s="7">
        <v>1</v>
      </c>
      <c r="AO674" s="7">
        <v>5.4176046683155796</v>
      </c>
      <c r="AP674" s="33">
        <v>1.8766505561254101</v>
      </c>
      <c r="AQ674" s="38" t="s">
        <v>1676</v>
      </c>
      <c r="AR674" s="33" t="s">
        <v>1677</v>
      </c>
      <c r="AS674" s="33" t="s">
        <v>1675</v>
      </c>
      <c r="AT674" s="35" t="s">
        <v>1674</v>
      </c>
      <c r="AU674" s="55">
        <f>RANK(AP674,$AP$5:$AP$811,0)</f>
        <v>617</v>
      </c>
      <c r="AV674" s="55">
        <f>RANK(AW674,$AW$5:$AW$811,0)</f>
        <v>670</v>
      </c>
      <c r="AW674" s="55">
        <f>AN674*AO674</f>
        <v>5.4176046683155796</v>
      </c>
    </row>
    <row r="675" spans="3:49" x14ac:dyDescent="0.25">
      <c r="C675" s="19" t="s">
        <v>1402</v>
      </c>
      <c r="D675" s="6" t="s">
        <v>1403</v>
      </c>
      <c r="E675" s="6" t="s">
        <v>15</v>
      </c>
      <c r="F675" s="6" t="s">
        <v>16</v>
      </c>
      <c r="G675" s="13">
        <v>17.595352408584102</v>
      </c>
      <c r="H675" s="11">
        <v>691949.33333333302</v>
      </c>
      <c r="I675" s="8">
        <v>43.057395143487902</v>
      </c>
      <c r="J675" s="9">
        <v>0.37218336216766101</v>
      </c>
      <c r="K675" s="9">
        <v>2.9222610587897202E-4</v>
      </c>
      <c r="L675" s="9">
        <v>0.94436869365740905</v>
      </c>
      <c r="M675" s="9">
        <v>0</v>
      </c>
      <c r="N675" s="10">
        <v>3</v>
      </c>
      <c r="O675" s="10">
        <v>0</v>
      </c>
      <c r="P675" s="10">
        <v>17</v>
      </c>
      <c r="Q675" s="9">
        <v>0.94466091976328703</v>
      </c>
      <c r="R675" s="9">
        <v>0</v>
      </c>
      <c r="S675" s="9">
        <v>5.9602649006622502E-2</v>
      </c>
      <c r="T675" s="10">
        <v>25</v>
      </c>
      <c r="U675" s="10">
        <v>384</v>
      </c>
      <c r="V675" s="10">
        <v>1</v>
      </c>
      <c r="W675" s="10">
        <v>0</v>
      </c>
      <c r="X675" s="10">
        <v>15</v>
      </c>
      <c r="Y675" s="10">
        <v>18</v>
      </c>
      <c r="Z675" s="10">
        <v>10</v>
      </c>
      <c r="AA675" s="10">
        <v>7</v>
      </c>
      <c r="AB675" s="10">
        <v>12</v>
      </c>
      <c r="AC675" s="10">
        <v>453</v>
      </c>
      <c r="AD675" s="7">
        <v>46.536842105263197</v>
      </c>
      <c r="AE675" s="10">
        <v>92</v>
      </c>
      <c r="AF675" s="10">
        <v>59</v>
      </c>
      <c r="AG675" s="10">
        <v>6</v>
      </c>
      <c r="AH675" s="10">
        <v>192</v>
      </c>
      <c r="AI675" s="10">
        <v>0</v>
      </c>
      <c r="AJ675" s="10">
        <v>0</v>
      </c>
      <c r="AK675" s="14">
        <v>17</v>
      </c>
      <c r="AL675" s="16">
        <v>0</v>
      </c>
      <c r="AM675" s="17">
        <v>0.21896852152171001</v>
      </c>
      <c r="AN675" s="7">
        <v>1.34060270688574</v>
      </c>
      <c r="AO675" s="7">
        <v>4.0405785673046903</v>
      </c>
      <c r="AP675" s="33">
        <v>1.1861110007184199</v>
      </c>
      <c r="AQ675" s="38" t="s">
        <v>1677</v>
      </c>
      <c r="AR675" s="33" t="s">
        <v>1677</v>
      </c>
      <c r="AS675" s="33" t="s">
        <v>1676</v>
      </c>
      <c r="AT675" s="35" t="s">
        <v>1674</v>
      </c>
      <c r="AU675" s="55">
        <f>RANK(AP675,$AP$5:$AP$811,0)</f>
        <v>689</v>
      </c>
      <c r="AV675" s="55">
        <f>RANK(AW675,$AW$5:$AW$811,0)</f>
        <v>671</v>
      </c>
      <c r="AW675" s="55">
        <f>AN675*AO675</f>
        <v>5.416810564713173</v>
      </c>
    </row>
    <row r="676" spans="3:49" x14ac:dyDescent="0.25">
      <c r="C676" s="19" t="s">
        <v>1064</v>
      </c>
      <c r="D676" s="6" t="s">
        <v>1065</v>
      </c>
      <c r="E676" s="6" t="s">
        <v>27</v>
      </c>
      <c r="F676" s="6" t="s">
        <v>28</v>
      </c>
      <c r="G676" s="13">
        <v>2.2995958973050401</v>
      </c>
      <c r="H676" s="11">
        <v>639751.66666666698</v>
      </c>
      <c r="I676" s="8">
        <v>42.5</v>
      </c>
      <c r="J676" s="9">
        <v>0.30166163312563599</v>
      </c>
      <c r="K676" s="9">
        <v>0</v>
      </c>
      <c r="L676" s="9">
        <v>0.43705173983814199</v>
      </c>
      <c r="M676" s="9">
        <v>0.15939087980927999</v>
      </c>
      <c r="N676" s="10">
        <v>6</v>
      </c>
      <c r="O676" s="10">
        <v>0</v>
      </c>
      <c r="P676" s="10">
        <v>6</v>
      </c>
      <c r="Q676" s="9">
        <v>0.43705173983814199</v>
      </c>
      <c r="R676" s="9">
        <v>0.19054698086487601</v>
      </c>
      <c r="S676" s="9">
        <v>0.08</v>
      </c>
      <c r="T676" s="10">
        <v>4</v>
      </c>
      <c r="U676" s="10">
        <v>10</v>
      </c>
      <c r="V676" s="10">
        <v>0</v>
      </c>
      <c r="W676" s="10">
        <v>0</v>
      </c>
      <c r="X676" s="10">
        <v>34</v>
      </c>
      <c r="Y676" s="10">
        <v>0</v>
      </c>
      <c r="Z676" s="10">
        <v>0</v>
      </c>
      <c r="AA676" s="10">
        <v>3</v>
      </c>
      <c r="AB676" s="10">
        <v>8</v>
      </c>
      <c r="AC676" s="10">
        <v>50</v>
      </c>
      <c r="AD676" s="7">
        <v>38.200000000000003</v>
      </c>
      <c r="AE676" s="10">
        <v>2</v>
      </c>
      <c r="AF676" s="10">
        <v>5</v>
      </c>
      <c r="AG676" s="10">
        <v>3</v>
      </c>
      <c r="AH676" s="10">
        <v>18</v>
      </c>
      <c r="AI676" s="10">
        <v>0</v>
      </c>
      <c r="AJ676" s="10">
        <v>0</v>
      </c>
      <c r="AK676" s="14">
        <v>6</v>
      </c>
      <c r="AL676" s="16">
        <v>1</v>
      </c>
      <c r="AM676" s="17">
        <v>0.58133607514413799</v>
      </c>
      <c r="AN676" s="7">
        <v>1</v>
      </c>
      <c r="AO676" s="7">
        <v>5.4124681538381001</v>
      </c>
      <c r="AP676" s="33">
        <v>3.1464629933948798</v>
      </c>
      <c r="AQ676" s="38" t="s">
        <v>1676</v>
      </c>
      <c r="AR676" s="33" t="s">
        <v>1677</v>
      </c>
      <c r="AS676" s="33" t="s">
        <v>1675</v>
      </c>
      <c r="AT676" s="35" t="s">
        <v>1673</v>
      </c>
      <c r="AU676" s="55">
        <f>RANK(AP676,$AP$5:$AP$811,0)</f>
        <v>519</v>
      </c>
      <c r="AV676" s="55">
        <f>RANK(AW676,$AW$5:$AW$811,0)</f>
        <v>672</v>
      </c>
      <c r="AW676" s="55">
        <f>AN676*AO676</f>
        <v>5.4124681538381001</v>
      </c>
    </row>
    <row r="677" spans="3:49" x14ac:dyDescent="0.25">
      <c r="C677" s="19" t="s">
        <v>1318</v>
      </c>
      <c r="D677" s="6" t="s">
        <v>1319</v>
      </c>
      <c r="E677" s="6" t="s">
        <v>15</v>
      </c>
      <c r="F677" s="6" t="s">
        <v>16</v>
      </c>
      <c r="G677" s="13">
        <v>0.177651004004895</v>
      </c>
      <c r="H677" s="11">
        <v>1795877.66666667</v>
      </c>
      <c r="I677" s="8">
        <v>0</v>
      </c>
      <c r="J677" s="9">
        <v>6.5819695628444004</v>
      </c>
      <c r="K677" s="9">
        <v>0</v>
      </c>
      <c r="L677" s="9">
        <v>0</v>
      </c>
      <c r="M677" s="9">
        <v>0</v>
      </c>
      <c r="N677" s="10">
        <v>0</v>
      </c>
      <c r="O677" s="10">
        <v>0</v>
      </c>
      <c r="P677" s="10">
        <v>0</v>
      </c>
      <c r="Q677" s="9">
        <v>0</v>
      </c>
      <c r="R677" s="9">
        <v>0</v>
      </c>
      <c r="S677" s="9">
        <v>0</v>
      </c>
      <c r="T677" s="10">
        <v>0</v>
      </c>
      <c r="U677" s="10">
        <v>0</v>
      </c>
      <c r="V677" s="10">
        <v>0</v>
      </c>
      <c r="W677" s="10">
        <v>0</v>
      </c>
      <c r="X677" s="10">
        <v>0</v>
      </c>
      <c r="Y677" s="10">
        <v>0</v>
      </c>
      <c r="Z677" s="10">
        <v>0</v>
      </c>
      <c r="AA677" s="10">
        <v>0</v>
      </c>
      <c r="AB677" s="10">
        <v>0</v>
      </c>
      <c r="AC677" s="10">
        <v>0</v>
      </c>
      <c r="AD677" s="7">
        <v>0</v>
      </c>
      <c r="AE677" s="10">
        <v>0</v>
      </c>
      <c r="AF677" s="10">
        <v>0</v>
      </c>
      <c r="AG677" s="10">
        <v>0</v>
      </c>
      <c r="AH677" s="10">
        <v>0</v>
      </c>
      <c r="AI677" s="10">
        <v>0</v>
      </c>
      <c r="AJ677" s="10">
        <v>0</v>
      </c>
      <c r="AK677" s="14">
        <v>0</v>
      </c>
      <c r="AL677" s="16">
        <v>0</v>
      </c>
      <c r="AM677" s="17">
        <v>0.29789462069249401</v>
      </c>
      <c r="AN677" s="7">
        <v>1</v>
      </c>
      <c r="AO677" s="7">
        <v>5.3871005898192799</v>
      </c>
      <c r="AP677" s="33">
        <v>1.60478828683652</v>
      </c>
      <c r="AQ677" s="38" t="s">
        <v>1677</v>
      </c>
      <c r="AR677" s="33" t="s">
        <v>1677</v>
      </c>
      <c r="AS677" s="33" t="s">
        <v>1675</v>
      </c>
      <c r="AT677" s="35" t="s">
        <v>1674</v>
      </c>
      <c r="AU677" s="55">
        <f>RANK(AP677,$AP$5:$AP$811,0)</f>
        <v>646</v>
      </c>
      <c r="AV677" s="55">
        <f>RANK(AW677,$AW$5:$AW$811,0)</f>
        <v>673</v>
      </c>
      <c r="AW677" s="55">
        <f>AN677*AO677</f>
        <v>5.3871005898192799</v>
      </c>
    </row>
    <row r="678" spans="3:49" x14ac:dyDescent="0.25">
      <c r="C678" s="19" t="s">
        <v>1042</v>
      </c>
      <c r="D678" s="6" t="s">
        <v>1043</v>
      </c>
      <c r="E678" s="6" t="s">
        <v>27</v>
      </c>
      <c r="F678" s="6" t="s">
        <v>28</v>
      </c>
      <c r="G678" s="13">
        <v>4.3938410290420702</v>
      </c>
      <c r="H678" s="11">
        <v>1456927.66666667</v>
      </c>
      <c r="I678" s="8">
        <v>45.211864406779597</v>
      </c>
      <c r="J678" s="9">
        <v>0.33705676486907299</v>
      </c>
      <c r="K678" s="9">
        <v>0</v>
      </c>
      <c r="L678" s="9">
        <v>0.37329021098238602</v>
      </c>
      <c r="M678" s="9">
        <v>2.3973800531917101E-2</v>
      </c>
      <c r="N678" s="10">
        <v>7</v>
      </c>
      <c r="O678" s="10">
        <v>0</v>
      </c>
      <c r="P678" s="10">
        <v>9</v>
      </c>
      <c r="Q678" s="9">
        <v>0.277771483217716</v>
      </c>
      <c r="R678" s="9">
        <v>0.137946788718186</v>
      </c>
      <c r="S678" s="9">
        <v>0.11864406779660901</v>
      </c>
      <c r="T678" s="10">
        <v>24</v>
      </c>
      <c r="U678" s="10">
        <v>29</v>
      </c>
      <c r="V678" s="10">
        <v>1</v>
      </c>
      <c r="W678" s="10">
        <v>1</v>
      </c>
      <c r="X678" s="10">
        <v>67</v>
      </c>
      <c r="Y678" s="10">
        <v>11</v>
      </c>
      <c r="Z678" s="10">
        <v>0</v>
      </c>
      <c r="AA678" s="10">
        <v>3</v>
      </c>
      <c r="AB678" s="10">
        <v>8</v>
      </c>
      <c r="AC678" s="10">
        <v>118</v>
      </c>
      <c r="AD678" s="7">
        <v>28.543478260869598</v>
      </c>
      <c r="AE678" s="10">
        <v>17</v>
      </c>
      <c r="AF678" s="10">
        <v>10</v>
      </c>
      <c r="AG678" s="10">
        <v>6</v>
      </c>
      <c r="AH678" s="10">
        <v>49</v>
      </c>
      <c r="AI678" s="10">
        <v>1</v>
      </c>
      <c r="AJ678" s="10">
        <v>0</v>
      </c>
      <c r="AK678" s="14">
        <v>9</v>
      </c>
      <c r="AL678" s="16">
        <v>1</v>
      </c>
      <c r="AM678" s="17">
        <v>0.63615257201727904</v>
      </c>
      <c r="AN678" s="7">
        <v>1</v>
      </c>
      <c r="AO678" s="7">
        <v>5.3811247976338104</v>
      </c>
      <c r="AP678" s="33">
        <v>3.4232163803607101</v>
      </c>
      <c r="AQ678" s="38" t="s">
        <v>1676</v>
      </c>
      <c r="AR678" s="33" t="s">
        <v>1677</v>
      </c>
      <c r="AS678" s="33" t="s">
        <v>1675</v>
      </c>
      <c r="AT678" s="35" t="s">
        <v>1673</v>
      </c>
      <c r="AU678" s="55">
        <f>RANK(AP678,$AP$5:$AP$811,0)</f>
        <v>508</v>
      </c>
      <c r="AV678" s="55">
        <f>RANK(AW678,$AW$5:$AW$811,0)</f>
        <v>674</v>
      </c>
      <c r="AW678" s="55">
        <f>AN678*AO678</f>
        <v>5.3811247976338104</v>
      </c>
    </row>
    <row r="679" spans="3:49" x14ac:dyDescent="0.25">
      <c r="C679" s="19" t="s">
        <v>946</v>
      </c>
      <c r="D679" s="6" t="s">
        <v>947</v>
      </c>
      <c r="E679" s="6" t="s">
        <v>27</v>
      </c>
      <c r="F679" s="6" t="s">
        <v>28</v>
      </c>
      <c r="G679" s="13">
        <v>4.60926924791098</v>
      </c>
      <c r="H679" s="11">
        <v>327613.33333333302</v>
      </c>
      <c r="I679" s="8">
        <v>42.0574162679426</v>
      </c>
      <c r="J679" s="9">
        <v>0.43527470618273401</v>
      </c>
      <c r="K679" s="9">
        <v>0</v>
      </c>
      <c r="L679" s="9">
        <v>0.29310865274010001</v>
      </c>
      <c r="M679" s="9">
        <v>0.48715156416298599</v>
      </c>
      <c r="N679" s="10">
        <v>5</v>
      </c>
      <c r="O679" s="10">
        <v>0</v>
      </c>
      <c r="P679" s="10">
        <v>24</v>
      </c>
      <c r="Q679" s="9">
        <v>0.16618976823609999</v>
      </c>
      <c r="R679" s="9">
        <v>0.83145256444615201</v>
      </c>
      <c r="S679" s="9">
        <v>0.17224880382775101</v>
      </c>
      <c r="T679" s="10">
        <v>14</v>
      </c>
      <c r="U679" s="10">
        <v>54</v>
      </c>
      <c r="V679" s="10">
        <v>0</v>
      </c>
      <c r="W679" s="10">
        <v>0</v>
      </c>
      <c r="X679" s="10">
        <v>100</v>
      </c>
      <c r="Y679" s="10">
        <v>21</v>
      </c>
      <c r="Z679" s="10">
        <v>7</v>
      </c>
      <c r="AA679" s="10">
        <v>1</v>
      </c>
      <c r="AB679" s="10">
        <v>6</v>
      </c>
      <c r="AC679" s="10">
        <v>209</v>
      </c>
      <c r="AD679" s="7">
        <v>47.262500000000003</v>
      </c>
      <c r="AE679" s="10">
        <v>13</v>
      </c>
      <c r="AF679" s="10">
        <v>44</v>
      </c>
      <c r="AG679" s="10">
        <v>8</v>
      </c>
      <c r="AH679" s="10">
        <v>80</v>
      </c>
      <c r="AI679" s="10">
        <v>1</v>
      </c>
      <c r="AJ679" s="10">
        <v>0</v>
      </c>
      <c r="AK679" s="14">
        <v>24</v>
      </c>
      <c r="AL679" s="16">
        <v>1</v>
      </c>
      <c r="AM679" s="17">
        <v>0.80333045827503702</v>
      </c>
      <c r="AN679" s="7">
        <v>1</v>
      </c>
      <c r="AO679" s="7">
        <v>5.37550708641424</v>
      </c>
      <c r="AP679" s="33">
        <v>4.3183085711898599</v>
      </c>
      <c r="AQ679" s="38" t="s">
        <v>1675</v>
      </c>
      <c r="AR679" s="33" t="s">
        <v>1677</v>
      </c>
      <c r="AS679" s="33" t="s">
        <v>1676</v>
      </c>
      <c r="AT679" s="35" t="s">
        <v>1673</v>
      </c>
      <c r="AU679" s="55">
        <f>RANK(AP679,$AP$5:$AP$811,0)</f>
        <v>460</v>
      </c>
      <c r="AV679" s="55">
        <f>RANK(AW679,$AW$5:$AW$811,0)</f>
        <v>675</v>
      </c>
      <c r="AW679" s="55">
        <f>AN679*AO679</f>
        <v>5.37550708641424</v>
      </c>
    </row>
    <row r="680" spans="3:49" x14ac:dyDescent="0.25">
      <c r="C680" s="19" t="s">
        <v>1218</v>
      </c>
      <c r="D680" s="6" t="s">
        <v>1219</v>
      </c>
      <c r="E680" s="6" t="s">
        <v>11</v>
      </c>
      <c r="F680" s="6" t="s">
        <v>12</v>
      </c>
      <c r="G680" s="13">
        <v>1.35479832832443</v>
      </c>
      <c r="H680" s="11">
        <v>0</v>
      </c>
      <c r="I680" s="8">
        <v>47</v>
      </c>
      <c r="J680" s="9">
        <v>0</v>
      </c>
      <c r="K680" s="9">
        <v>0</v>
      </c>
      <c r="L680" s="9">
        <v>0</v>
      </c>
      <c r="M680" s="9">
        <v>0</v>
      </c>
      <c r="N680" s="10">
        <v>0</v>
      </c>
      <c r="O680" s="10">
        <v>0</v>
      </c>
      <c r="P680" s="10">
        <v>0</v>
      </c>
      <c r="Q680" s="9">
        <v>0</v>
      </c>
      <c r="R680" s="9">
        <v>4.1958011523146503E-3</v>
      </c>
      <c r="S680" s="9">
        <v>0</v>
      </c>
      <c r="T680" s="10">
        <v>3</v>
      </c>
      <c r="U680" s="10">
        <v>3</v>
      </c>
      <c r="V680" s="10">
        <v>0</v>
      </c>
      <c r="W680" s="10">
        <v>0</v>
      </c>
      <c r="X680" s="10">
        <v>1</v>
      </c>
      <c r="Y680" s="10">
        <v>0</v>
      </c>
      <c r="Z680" s="10">
        <v>0</v>
      </c>
      <c r="AA680" s="10">
        <v>3</v>
      </c>
      <c r="AB680" s="10">
        <v>6</v>
      </c>
      <c r="AC680" s="10">
        <v>5</v>
      </c>
      <c r="AD680" s="7">
        <v>0</v>
      </c>
      <c r="AE680" s="10">
        <v>0</v>
      </c>
      <c r="AF680" s="10">
        <v>0</v>
      </c>
      <c r="AG680" s="10">
        <v>0</v>
      </c>
      <c r="AH680" s="10">
        <v>2</v>
      </c>
      <c r="AI680" s="10">
        <v>0</v>
      </c>
      <c r="AJ680" s="10">
        <v>1</v>
      </c>
      <c r="AK680" s="14">
        <v>0</v>
      </c>
      <c r="AL680" s="16">
        <v>0</v>
      </c>
      <c r="AM680" s="17">
        <v>0.38533753864172898</v>
      </c>
      <c r="AN680" s="7">
        <v>1</v>
      </c>
      <c r="AO680" s="7">
        <v>5.3717124304896497</v>
      </c>
      <c r="AP680" s="33">
        <v>2.0699224462560601</v>
      </c>
      <c r="AQ680" s="38" t="s">
        <v>1676</v>
      </c>
      <c r="AR680" s="33" t="s">
        <v>1677</v>
      </c>
      <c r="AS680" s="33" t="s">
        <v>1676</v>
      </c>
      <c r="AT680" s="35" t="s">
        <v>1674</v>
      </c>
      <c r="AU680" s="55">
        <f>RANK(AP680,$AP$5:$AP$811,0)</f>
        <v>596</v>
      </c>
      <c r="AV680" s="55">
        <f>RANK(AW680,$AW$5:$AW$811,0)</f>
        <v>676</v>
      </c>
      <c r="AW680" s="55">
        <f>AN680*AO680</f>
        <v>5.3717124304896497</v>
      </c>
    </row>
    <row r="681" spans="3:49" x14ac:dyDescent="0.25">
      <c r="C681" s="19" t="s">
        <v>1152</v>
      </c>
      <c r="D681" s="6" t="s">
        <v>1153</v>
      </c>
      <c r="E681" s="6" t="s">
        <v>27</v>
      </c>
      <c r="F681" s="6" t="s">
        <v>204</v>
      </c>
      <c r="G681" s="13">
        <v>38.336370589552502</v>
      </c>
      <c r="H681" s="11">
        <v>0</v>
      </c>
      <c r="I681" s="8">
        <v>42.079856972586398</v>
      </c>
      <c r="J681" s="9">
        <v>0.32157294047471302</v>
      </c>
      <c r="K681" s="9">
        <v>3.3975269799600298E-2</v>
      </c>
      <c r="L681" s="9">
        <v>0.472215103235259</v>
      </c>
      <c r="M681" s="9">
        <v>0.25895330161588898</v>
      </c>
      <c r="N681" s="10">
        <v>5</v>
      </c>
      <c r="O681" s="10">
        <v>4</v>
      </c>
      <c r="P681" s="10">
        <v>84</v>
      </c>
      <c r="Q681" s="9">
        <v>0.46518760116195801</v>
      </c>
      <c r="R681" s="9">
        <v>0.30095405473111497</v>
      </c>
      <c r="S681" s="9">
        <v>4.9411764705882301E-2</v>
      </c>
      <c r="T681" s="10">
        <v>93</v>
      </c>
      <c r="U681" s="10">
        <v>60</v>
      </c>
      <c r="V681" s="10">
        <v>0</v>
      </c>
      <c r="W681" s="10">
        <v>156</v>
      </c>
      <c r="X681" s="10">
        <v>272</v>
      </c>
      <c r="Y681" s="10">
        <v>104</v>
      </c>
      <c r="Z681" s="10">
        <v>0</v>
      </c>
      <c r="AA681" s="10">
        <v>17</v>
      </c>
      <c r="AB681" s="10">
        <v>25</v>
      </c>
      <c r="AC681" s="10">
        <v>850</v>
      </c>
      <c r="AD681" s="7">
        <v>30.9529780564263</v>
      </c>
      <c r="AE681" s="10">
        <v>105</v>
      </c>
      <c r="AF681" s="10">
        <v>53</v>
      </c>
      <c r="AG681" s="10">
        <v>12</v>
      </c>
      <c r="AH681" s="10">
        <v>334</v>
      </c>
      <c r="AI681" s="10">
        <v>0</v>
      </c>
      <c r="AJ681" s="10">
        <v>0</v>
      </c>
      <c r="AK681" s="14">
        <v>84</v>
      </c>
      <c r="AL681" s="16">
        <v>0</v>
      </c>
      <c r="AM681" s="17">
        <v>0.45558614531417202</v>
      </c>
      <c r="AN681" s="7">
        <v>1.15922040778851</v>
      </c>
      <c r="AO681" s="7">
        <v>4.62904250676144</v>
      </c>
      <c r="AP681" s="33">
        <v>2.4447119497384202</v>
      </c>
      <c r="AQ681" s="38" t="s">
        <v>1676</v>
      </c>
      <c r="AR681" s="33" t="s">
        <v>1677</v>
      </c>
      <c r="AS681" s="33" t="s">
        <v>1676</v>
      </c>
      <c r="AT681" s="35" t="s">
        <v>1674</v>
      </c>
      <c r="AU681" s="55">
        <f>RANK(AP681,$AP$5:$AP$811,0)</f>
        <v>563</v>
      </c>
      <c r="AV681" s="55">
        <f>RANK(AW681,$AW$5:$AW$811,0)</f>
        <v>677</v>
      </c>
      <c r="AW681" s="55">
        <f>AN681*AO681</f>
        <v>5.3660805423583433</v>
      </c>
    </row>
    <row r="682" spans="3:49" x14ac:dyDescent="0.25">
      <c r="C682" s="19" t="s">
        <v>1556</v>
      </c>
      <c r="D682" s="6" t="s">
        <v>1557</v>
      </c>
      <c r="E682" s="6" t="s">
        <v>15</v>
      </c>
      <c r="F682" s="6" t="s">
        <v>16</v>
      </c>
      <c r="G682" s="13">
        <v>71.311673147587399</v>
      </c>
      <c r="H682" s="11">
        <v>882750.66666666698</v>
      </c>
      <c r="I682" s="8">
        <v>43.809776833156199</v>
      </c>
      <c r="J682" s="9">
        <v>0.60200688254162404</v>
      </c>
      <c r="K682" s="9">
        <v>0.448154342856109</v>
      </c>
      <c r="L682" s="9">
        <v>0.29587522325798199</v>
      </c>
      <c r="M682" s="9">
        <v>0</v>
      </c>
      <c r="N682" s="10">
        <v>8</v>
      </c>
      <c r="O682" s="10">
        <v>0</v>
      </c>
      <c r="P682" s="10">
        <v>107</v>
      </c>
      <c r="Q682" s="9">
        <v>0.79963605051971698</v>
      </c>
      <c r="R682" s="9">
        <v>0</v>
      </c>
      <c r="S682" s="9">
        <v>0.13544973544973499</v>
      </c>
      <c r="T682" s="10">
        <v>308</v>
      </c>
      <c r="U682" s="10">
        <v>1332</v>
      </c>
      <c r="V682" s="10">
        <v>13</v>
      </c>
      <c r="W682" s="10">
        <v>1</v>
      </c>
      <c r="X682" s="10">
        <v>60</v>
      </c>
      <c r="Y682" s="10">
        <v>229</v>
      </c>
      <c r="Z682" s="10">
        <v>0</v>
      </c>
      <c r="AA682" s="10">
        <v>19</v>
      </c>
      <c r="AB682" s="10">
        <v>34</v>
      </c>
      <c r="AC682" s="10">
        <v>1890</v>
      </c>
      <c r="AD682" s="7">
        <v>49.924803591470301</v>
      </c>
      <c r="AE682" s="10">
        <v>434</v>
      </c>
      <c r="AF682" s="10">
        <v>324</v>
      </c>
      <c r="AG682" s="10">
        <v>31</v>
      </c>
      <c r="AH682" s="10">
        <v>902</v>
      </c>
      <c r="AI682" s="10">
        <v>0</v>
      </c>
      <c r="AJ682" s="10">
        <v>2</v>
      </c>
      <c r="AK682" s="14">
        <v>100</v>
      </c>
      <c r="AL682" s="16">
        <v>0</v>
      </c>
      <c r="AM682" s="17">
        <v>8.8904177839088896E-2</v>
      </c>
      <c r="AN682" s="7">
        <v>1.0484454509718799</v>
      </c>
      <c r="AO682" s="7">
        <v>5.0836746962611103</v>
      </c>
      <c r="AP682" s="33">
        <v>0.47385532138284397</v>
      </c>
      <c r="AQ682" s="38" t="s">
        <v>1677</v>
      </c>
      <c r="AR682" s="33" t="s">
        <v>1677</v>
      </c>
      <c r="AS682" s="33" t="s">
        <v>1676</v>
      </c>
      <c r="AT682" s="35" t="s">
        <v>1674</v>
      </c>
      <c r="AU682" s="55">
        <f>RANK(AP682,$AP$5:$AP$811,0)</f>
        <v>766</v>
      </c>
      <c r="AV682" s="55">
        <f>RANK(AW682,$AW$5:$AW$811,0)</f>
        <v>678</v>
      </c>
      <c r="AW682" s="55">
        <f>AN682*AO682</f>
        <v>5.3299556095158147</v>
      </c>
    </row>
    <row r="683" spans="3:49" x14ac:dyDescent="0.25">
      <c r="C683" s="19" t="s">
        <v>1150</v>
      </c>
      <c r="D683" s="6" t="s">
        <v>1151</v>
      </c>
      <c r="E683" s="6" t="s">
        <v>27</v>
      </c>
      <c r="F683" s="6" t="s">
        <v>204</v>
      </c>
      <c r="G683" s="13">
        <v>4.2688649583556799</v>
      </c>
      <c r="H683" s="11">
        <v>1490372.66666667</v>
      </c>
      <c r="I683" s="8">
        <v>40.9722222222222</v>
      </c>
      <c r="J683" s="9">
        <v>0.231736434230703</v>
      </c>
      <c r="K683" s="9">
        <v>4.3581518419615002E-2</v>
      </c>
      <c r="L683" s="9">
        <v>0.11273745172927301</v>
      </c>
      <c r="M683" s="9">
        <v>0.54323046126709895</v>
      </c>
      <c r="N683" s="10">
        <v>0</v>
      </c>
      <c r="O683" s="10">
        <v>0</v>
      </c>
      <c r="P683" s="10">
        <v>2</v>
      </c>
      <c r="Q683" s="9">
        <v>1.35006398581946E-2</v>
      </c>
      <c r="R683" s="9">
        <v>0.68604879155779197</v>
      </c>
      <c r="S683" s="9">
        <v>0.194444444444443</v>
      </c>
      <c r="T683" s="10">
        <v>3</v>
      </c>
      <c r="U683" s="10">
        <v>2</v>
      </c>
      <c r="V683" s="10">
        <v>0</v>
      </c>
      <c r="W683" s="10">
        <v>3</v>
      </c>
      <c r="X683" s="10">
        <v>20</v>
      </c>
      <c r="Y683" s="10">
        <v>6</v>
      </c>
      <c r="Z683" s="10">
        <v>0</v>
      </c>
      <c r="AA683" s="10">
        <v>4</v>
      </c>
      <c r="AB683" s="10">
        <v>5</v>
      </c>
      <c r="AC683" s="10">
        <v>36</v>
      </c>
      <c r="AD683" s="7">
        <v>17.399999999999999</v>
      </c>
      <c r="AE683" s="10">
        <v>3</v>
      </c>
      <c r="AF683" s="10">
        <v>2</v>
      </c>
      <c r="AG683" s="10">
        <v>3</v>
      </c>
      <c r="AH683" s="10">
        <v>11</v>
      </c>
      <c r="AI683" s="10">
        <v>0</v>
      </c>
      <c r="AJ683" s="10">
        <v>0</v>
      </c>
      <c r="AK683" s="14">
        <v>2</v>
      </c>
      <c r="AL683" s="16">
        <v>0</v>
      </c>
      <c r="AM683" s="17">
        <v>0.46324439011490398</v>
      </c>
      <c r="AN683" s="7">
        <v>1</v>
      </c>
      <c r="AO683" s="7">
        <v>5.2850455520929804</v>
      </c>
      <c r="AP683" s="33">
        <v>2.4482677035088001</v>
      </c>
      <c r="AQ683" s="38" t="s">
        <v>1676</v>
      </c>
      <c r="AR683" s="33" t="s">
        <v>1677</v>
      </c>
      <c r="AS683" s="33" t="s">
        <v>1676</v>
      </c>
      <c r="AT683" s="35" t="s">
        <v>1674</v>
      </c>
      <c r="AU683" s="55">
        <f>RANK(AP683,$AP$5:$AP$811,0)</f>
        <v>562</v>
      </c>
      <c r="AV683" s="55">
        <f>RANK(AW683,$AW$5:$AW$811,0)</f>
        <v>679</v>
      </c>
      <c r="AW683" s="55">
        <f>AN683*AO683</f>
        <v>5.2850455520929804</v>
      </c>
    </row>
    <row r="684" spans="3:49" x14ac:dyDescent="0.25">
      <c r="C684" s="19" t="s">
        <v>1250</v>
      </c>
      <c r="D684" s="6" t="s">
        <v>1251</v>
      </c>
      <c r="E684" s="6" t="s">
        <v>15</v>
      </c>
      <c r="F684" s="6" t="s">
        <v>16</v>
      </c>
      <c r="G684" s="13">
        <v>9.2843552895102002E-2</v>
      </c>
      <c r="H684" s="11">
        <v>193432.66666666701</v>
      </c>
      <c r="I684" s="8">
        <v>46.6666666666667</v>
      </c>
      <c r="J684" s="9">
        <v>0.214047106074987</v>
      </c>
      <c r="K684" s="9">
        <v>0</v>
      </c>
      <c r="L684" s="9">
        <v>0</v>
      </c>
      <c r="M684" s="9">
        <v>0</v>
      </c>
      <c r="N684" s="10">
        <v>0</v>
      </c>
      <c r="O684" s="10">
        <v>0</v>
      </c>
      <c r="P684" s="10">
        <v>0</v>
      </c>
      <c r="Q684" s="9">
        <v>0</v>
      </c>
      <c r="R684" s="9">
        <v>0</v>
      </c>
      <c r="S684" s="9">
        <v>0</v>
      </c>
      <c r="T684" s="10">
        <v>2</v>
      </c>
      <c r="U684" s="10">
        <v>0</v>
      </c>
      <c r="V684" s="10">
        <v>0</v>
      </c>
      <c r="W684" s="10">
        <v>0</v>
      </c>
      <c r="X684" s="10">
        <v>0</v>
      </c>
      <c r="Y684" s="10">
        <v>0</v>
      </c>
      <c r="Z684" s="10">
        <v>0</v>
      </c>
      <c r="AA684" s="10">
        <v>0</v>
      </c>
      <c r="AB684" s="10">
        <v>1</v>
      </c>
      <c r="AC684" s="10">
        <v>3</v>
      </c>
      <c r="AD684" s="7">
        <v>0</v>
      </c>
      <c r="AE684" s="10">
        <v>0</v>
      </c>
      <c r="AF684" s="10">
        <v>0</v>
      </c>
      <c r="AG684" s="10">
        <v>0</v>
      </c>
      <c r="AH684" s="10">
        <v>0</v>
      </c>
      <c r="AI684" s="10">
        <v>0</v>
      </c>
      <c r="AJ684" s="10">
        <v>0</v>
      </c>
      <c r="AK684" s="14">
        <v>0</v>
      </c>
      <c r="AL684" s="16">
        <v>0</v>
      </c>
      <c r="AM684" s="17">
        <v>0.36537373284992603</v>
      </c>
      <c r="AN684" s="7">
        <v>1</v>
      </c>
      <c r="AO684" s="7">
        <v>5.2719807182451204</v>
      </c>
      <c r="AP684" s="33">
        <v>1.92624327453805</v>
      </c>
      <c r="AQ684" s="38" t="s">
        <v>1676</v>
      </c>
      <c r="AR684" s="33" t="s">
        <v>1677</v>
      </c>
      <c r="AS684" s="33" t="s">
        <v>1676</v>
      </c>
      <c r="AT684" s="35" t="s">
        <v>1674</v>
      </c>
      <c r="AU684" s="55">
        <f>RANK(AP684,$AP$5:$AP$811,0)</f>
        <v>612</v>
      </c>
      <c r="AV684" s="55">
        <f>RANK(AW684,$AW$5:$AW$811,0)</f>
        <v>680</v>
      </c>
      <c r="AW684" s="55">
        <f>AN684*AO684</f>
        <v>5.2719807182451204</v>
      </c>
    </row>
    <row r="685" spans="3:49" x14ac:dyDescent="0.25">
      <c r="C685" s="19" t="s">
        <v>1580</v>
      </c>
      <c r="D685" s="6" t="s">
        <v>1581</v>
      </c>
      <c r="E685" s="6" t="s">
        <v>89</v>
      </c>
      <c r="F685" s="6" t="s">
        <v>126</v>
      </c>
      <c r="G685" s="13">
        <v>74.572677473539102</v>
      </c>
      <c r="H685" s="11">
        <v>692481.66666666698</v>
      </c>
      <c r="I685" s="8">
        <v>42.562266500622698</v>
      </c>
      <c r="J685" s="9">
        <v>0.56298265886738097</v>
      </c>
      <c r="K685" s="9">
        <v>0.16452250451651099</v>
      </c>
      <c r="L685" s="9">
        <v>0.73736682094513395</v>
      </c>
      <c r="M685" s="9">
        <v>2.4232159495409699E-2</v>
      </c>
      <c r="N685" s="10">
        <v>4</v>
      </c>
      <c r="O685" s="10">
        <v>0</v>
      </c>
      <c r="P685" s="10">
        <v>79</v>
      </c>
      <c r="Q685" s="9">
        <v>0.91433331122176198</v>
      </c>
      <c r="R685" s="9">
        <v>2.8799022049696501E-2</v>
      </c>
      <c r="S685" s="9">
        <v>4.2131350681536603E-2</v>
      </c>
      <c r="T685" s="10">
        <v>176</v>
      </c>
      <c r="U685" s="10">
        <v>820</v>
      </c>
      <c r="V685" s="10">
        <v>0</v>
      </c>
      <c r="W685" s="10">
        <v>0</v>
      </c>
      <c r="X685" s="10">
        <v>334</v>
      </c>
      <c r="Y685" s="10">
        <v>222</v>
      </c>
      <c r="Z685" s="10">
        <v>0</v>
      </c>
      <c r="AA685" s="10">
        <v>15</v>
      </c>
      <c r="AB685" s="10">
        <v>27</v>
      </c>
      <c r="AC685" s="10">
        <v>1614</v>
      </c>
      <c r="AD685" s="7">
        <v>36.5018796992481</v>
      </c>
      <c r="AE685" s="10">
        <v>283</v>
      </c>
      <c r="AF685" s="10">
        <v>119</v>
      </c>
      <c r="AG685" s="10">
        <v>4</v>
      </c>
      <c r="AH685" s="10">
        <v>547</v>
      </c>
      <c r="AI685" s="10">
        <v>0</v>
      </c>
      <c r="AJ685" s="10">
        <v>1</v>
      </c>
      <c r="AK685" s="14">
        <v>79</v>
      </c>
      <c r="AL685" s="16">
        <v>0</v>
      </c>
      <c r="AM685" s="17">
        <v>4.4052189750045802E-2</v>
      </c>
      <c r="AN685" s="7">
        <v>1.0495327740982101</v>
      </c>
      <c r="AO685" s="7">
        <v>5.0105389647882896</v>
      </c>
      <c r="AP685" s="33">
        <v>0.23165834535139701</v>
      </c>
      <c r="AQ685" s="38" t="s">
        <v>1677</v>
      </c>
      <c r="AR685" s="33" t="s">
        <v>1677</v>
      </c>
      <c r="AS685" s="33" t="s">
        <v>1676</v>
      </c>
      <c r="AT685" s="35" t="s">
        <v>1674</v>
      </c>
      <c r="AU685" s="55">
        <f>RANK(AP685,$AP$5:$AP$811,0)</f>
        <v>778</v>
      </c>
      <c r="AV685" s="55">
        <f>RANK(AW685,$AW$5:$AW$811,0)</f>
        <v>681</v>
      </c>
      <c r="AW685" s="55">
        <f>AN685*AO685</f>
        <v>5.2587248594414273</v>
      </c>
    </row>
    <row r="686" spans="3:49" x14ac:dyDescent="0.25">
      <c r="C686" s="19" t="s">
        <v>1174</v>
      </c>
      <c r="D686" s="6" t="s">
        <v>1175</v>
      </c>
      <c r="E686" s="6" t="s">
        <v>15</v>
      </c>
      <c r="F686" s="6" t="s">
        <v>16</v>
      </c>
      <c r="G686" s="13">
        <v>2.1407252993545698</v>
      </c>
      <c r="H686" s="11">
        <v>8964.6666666666697</v>
      </c>
      <c r="I686" s="8">
        <v>44.9</v>
      </c>
      <c r="J686" s="9">
        <v>1.5075158844480401</v>
      </c>
      <c r="K686" s="9">
        <v>0</v>
      </c>
      <c r="L686" s="9">
        <v>0.159670749465017</v>
      </c>
      <c r="M686" s="9">
        <v>0.28734732162151899</v>
      </c>
      <c r="N686" s="10">
        <v>0</v>
      </c>
      <c r="O686" s="10">
        <v>0</v>
      </c>
      <c r="P686" s="10">
        <v>7</v>
      </c>
      <c r="Q686" s="9">
        <v>0.18980706521225399</v>
      </c>
      <c r="R686" s="9">
        <v>0.28734732162151899</v>
      </c>
      <c r="S686" s="9">
        <v>0</v>
      </c>
      <c r="T686" s="10">
        <v>18</v>
      </c>
      <c r="U686" s="10">
        <v>30</v>
      </c>
      <c r="V686" s="10">
        <v>0</v>
      </c>
      <c r="W686" s="10">
        <v>0</v>
      </c>
      <c r="X686" s="10">
        <v>13</v>
      </c>
      <c r="Y686" s="10">
        <v>3</v>
      </c>
      <c r="Z686" s="10">
        <v>0</v>
      </c>
      <c r="AA686" s="10">
        <v>1</v>
      </c>
      <c r="AB686" s="10">
        <v>2</v>
      </c>
      <c r="AC686" s="10">
        <v>50</v>
      </c>
      <c r="AD686" s="7">
        <v>33.15</v>
      </c>
      <c r="AE686" s="10">
        <v>8</v>
      </c>
      <c r="AF686" s="10">
        <v>5</v>
      </c>
      <c r="AG686" s="10">
        <v>0</v>
      </c>
      <c r="AH686" s="10">
        <v>20</v>
      </c>
      <c r="AI686" s="10">
        <v>0</v>
      </c>
      <c r="AJ686" s="10">
        <v>0</v>
      </c>
      <c r="AK686" s="14">
        <v>7</v>
      </c>
      <c r="AL686" s="16">
        <v>0</v>
      </c>
      <c r="AM686" s="17">
        <v>0.454962175844981</v>
      </c>
      <c r="AN686" s="7">
        <v>1</v>
      </c>
      <c r="AO686" s="7">
        <v>5.2536731408784201</v>
      </c>
      <c r="AP686" s="33">
        <v>2.3902225633523799</v>
      </c>
      <c r="AQ686" s="38" t="s">
        <v>1676</v>
      </c>
      <c r="AR686" s="33" t="s">
        <v>1677</v>
      </c>
      <c r="AS686" s="33" t="s">
        <v>1676</v>
      </c>
      <c r="AT686" s="35" t="s">
        <v>1674</v>
      </c>
      <c r="AU686" s="55">
        <f>RANK(AP686,$AP$5:$AP$811,0)</f>
        <v>574</v>
      </c>
      <c r="AV686" s="55">
        <f>RANK(AW686,$AW$5:$AW$811,0)</f>
        <v>682</v>
      </c>
      <c r="AW686" s="55">
        <f>AN686*AO686</f>
        <v>5.2536731408784201</v>
      </c>
    </row>
    <row r="687" spans="3:49" x14ac:dyDescent="0.25">
      <c r="C687" s="19" t="s">
        <v>1344</v>
      </c>
      <c r="D687" s="6" t="s">
        <v>1345</v>
      </c>
      <c r="E687" s="6" t="s">
        <v>15</v>
      </c>
      <c r="F687" s="6" t="s">
        <v>39</v>
      </c>
      <c r="G687" s="13">
        <v>2.5573508178262001</v>
      </c>
      <c r="H687" s="11">
        <v>849032.66666666698</v>
      </c>
      <c r="I687" s="8">
        <v>43.214285714285701</v>
      </c>
      <c r="J687" s="9">
        <v>0.15508919675695401</v>
      </c>
      <c r="K687" s="9">
        <v>1.7649400305493199E-2</v>
      </c>
      <c r="L687" s="9">
        <v>0.65204260659650903</v>
      </c>
      <c r="M687" s="9">
        <v>0</v>
      </c>
      <c r="N687" s="10">
        <v>0</v>
      </c>
      <c r="O687" s="10">
        <v>0</v>
      </c>
      <c r="P687" s="10">
        <v>26</v>
      </c>
      <c r="Q687" s="9">
        <v>0.66969200690200203</v>
      </c>
      <c r="R687" s="9">
        <v>0</v>
      </c>
      <c r="S687" s="9">
        <v>2.3809523809523801E-2</v>
      </c>
      <c r="T687" s="10">
        <v>8</v>
      </c>
      <c r="U687" s="10">
        <v>16</v>
      </c>
      <c r="V687" s="10">
        <v>0</v>
      </c>
      <c r="W687" s="10">
        <v>0</v>
      </c>
      <c r="X687" s="10">
        <v>8</v>
      </c>
      <c r="Y687" s="10">
        <v>1</v>
      </c>
      <c r="Z687" s="10">
        <v>0</v>
      </c>
      <c r="AA687" s="10">
        <v>11</v>
      </c>
      <c r="AB687" s="10">
        <v>15</v>
      </c>
      <c r="AC687" s="10">
        <v>42</v>
      </c>
      <c r="AD687" s="7">
        <v>38.732824427480899</v>
      </c>
      <c r="AE687" s="10">
        <v>116</v>
      </c>
      <c r="AF687" s="10">
        <v>83</v>
      </c>
      <c r="AG687" s="10">
        <v>5</v>
      </c>
      <c r="AH687" s="10">
        <v>273</v>
      </c>
      <c r="AI687" s="10">
        <v>0</v>
      </c>
      <c r="AJ687" s="10">
        <v>0</v>
      </c>
      <c r="AK687" s="14">
        <v>26</v>
      </c>
      <c r="AL687" s="16">
        <v>0</v>
      </c>
      <c r="AM687" s="17">
        <v>0.28197449857941398</v>
      </c>
      <c r="AN687" s="7">
        <v>1</v>
      </c>
      <c r="AO687" s="7">
        <v>5.2495775756402896</v>
      </c>
      <c r="AP687" s="33">
        <v>1.4802470046449101</v>
      </c>
      <c r="AQ687" s="38" t="s">
        <v>1677</v>
      </c>
      <c r="AR687" s="33" t="s">
        <v>1677</v>
      </c>
      <c r="AS687" s="33" t="s">
        <v>1676</v>
      </c>
      <c r="AT687" s="35" t="s">
        <v>1674</v>
      </c>
      <c r="AU687" s="55">
        <f>RANK(AP687,$AP$5:$AP$811,0)</f>
        <v>660</v>
      </c>
      <c r="AV687" s="55">
        <f>RANK(AW687,$AW$5:$AW$811,0)</f>
        <v>683</v>
      </c>
      <c r="AW687" s="55">
        <f>AN687*AO687</f>
        <v>5.2495775756402896</v>
      </c>
    </row>
    <row r="688" spans="3:49" x14ac:dyDescent="0.25">
      <c r="C688" s="19" t="s">
        <v>1130</v>
      </c>
      <c r="D688" s="6" t="s">
        <v>1131</v>
      </c>
      <c r="E688" s="6" t="s">
        <v>27</v>
      </c>
      <c r="F688" s="6" t="s">
        <v>28</v>
      </c>
      <c r="G688" s="13">
        <v>3.0547808487931398</v>
      </c>
      <c r="H688" s="11">
        <v>542027.66666666698</v>
      </c>
      <c r="I688" s="8">
        <v>43.125</v>
      </c>
      <c r="J688" s="9">
        <v>0.169777154354077</v>
      </c>
      <c r="K688" s="9">
        <v>0</v>
      </c>
      <c r="L688" s="9">
        <v>0.47718153152265202</v>
      </c>
      <c r="M688" s="9">
        <v>3.0120418226922199E-2</v>
      </c>
      <c r="N688" s="10">
        <v>3</v>
      </c>
      <c r="O688" s="10">
        <v>0</v>
      </c>
      <c r="P688" s="10">
        <v>3</v>
      </c>
      <c r="Q688" s="9">
        <v>0.47718153152265202</v>
      </c>
      <c r="R688" s="9">
        <v>0.254231335052505</v>
      </c>
      <c r="S688" s="9">
        <v>7.3170731707317097E-2</v>
      </c>
      <c r="T688" s="10">
        <v>8</v>
      </c>
      <c r="U688" s="10">
        <v>3</v>
      </c>
      <c r="V688" s="10">
        <v>0</v>
      </c>
      <c r="W688" s="10">
        <v>0</v>
      </c>
      <c r="X688" s="10">
        <v>33</v>
      </c>
      <c r="Y688" s="10">
        <v>4</v>
      </c>
      <c r="Z688" s="10">
        <v>0</v>
      </c>
      <c r="AA688" s="10">
        <v>3</v>
      </c>
      <c r="AB688" s="10">
        <v>6</v>
      </c>
      <c r="AC688" s="10">
        <v>41</v>
      </c>
      <c r="AD688" s="7">
        <v>0</v>
      </c>
      <c r="AE688" s="10">
        <v>0</v>
      </c>
      <c r="AF688" s="10">
        <v>4</v>
      </c>
      <c r="AG688" s="10">
        <v>2</v>
      </c>
      <c r="AH688" s="10">
        <v>7</v>
      </c>
      <c r="AI688" s="10">
        <v>0</v>
      </c>
      <c r="AJ688" s="10">
        <v>0</v>
      </c>
      <c r="AK688" s="14">
        <v>3</v>
      </c>
      <c r="AL688" s="16">
        <v>0</v>
      </c>
      <c r="AM688" s="17">
        <v>0.49867989504823601</v>
      </c>
      <c r="AN688" s="7">
        <v>1</v>
      </c>
      <c r="AO688" s="7">
        <v>5.2409812253790902</v>
      </c>
      <c r="AP688" s="33">
        <v>2.6135719674218199</v>
      </c>
      <c r="AQ688" s="38" t="s">
        <v>1676</v>
      </c>
      <c r="AR688" s="33" t="s">
        <v>1677</v>
      </c>
      <c r="AS688" s="33" t="s">
        <v>1676</v>
      </c>
      <c r="AT688" s="35" t="s">
        <v>1674</v>
      </c>
      <c r="AU688" s="55">
        <f>RANK(AP688,$AP$5:$AP$811,0)</f>
        <v>552</v>
      </c>
      <c r="AV688" s="55">
        <f>RANK(AW688,$AW$5:$AW$811,0)</f>
        <v>684</v>
      </c>
      <c r="AW688" s="55">
        <f>AN688*AO688</f>
        <v>5.2409812253790902</v>
      </c>
    </row>
    <row r="689" spans="3:49" x14ac:dyDescent="0.25">
      <c r="C689" s="19" t="s">
        <v>1024</v>
      </c>
      <c r="D689" s="6" t="s">
        <v>1025</v>
      </c>
      <c r="E689" s="6" t="s">
        <v>27</v>
      </c>
      <c r="F689" s="6" t="s">
        <v>48</v>
      </c>
      <c r="G689" s="13">
        <v>1.9946641907259699</v>
      </c>
      <c r="H689" s="11">
        <v>1499744.33333333</v>
      </c>
      <c r="I689" s="8">
        <v>43.023255813953497</v>
      </c>
      <c r="J689" s="9">
        <v>0.124012955357605</v>
      </c>
      <c r="K689" s="9">
        <v>0</v>
      </c>
      <c r="L689" s="9">
        <v>0.507921640704176</v>
      </c>
      <c r="M689" s="9">
        <v>0.492078359295823</v>
      </c>
      <c r="N689" s="10">
        <v>0</v>
      </c>
      <c r="O689" s="10">
        <v>1</v>
      </c>
      <c r="P689" s="10">
        <v>10</v>
      </c>
      <c r="Q689" s="9">
        <v>0.507921640704176</v>
      </c>
      <c r="R689" s="9">
        <v>0.492078359295823</v>
      </c>
      <c r="S689" s="9">
        <v>0.13953488372093001</v>
      </c>
      <c r="T689" s="10">
        <v>5</v>
      </c>
      <c r="U689" s="10">
        <v>36</v>
      </c>
      <c r="V689" s="10">
        <v>0</v>
      </c>
      <c r="W689" s="10">
        <v>1</v>
      </c>
      <c r="X689" s="10">
        <v>26</v>
      </c>
      <c r="Y689" s="10">
        <v>3</v>
      </c>
      <c r="Z689" s="10">
        <v>0</v>
      </c>
      <c r="AA689" s="10">
        <v>3</v>
      </c>
      <c r="AB689" s="10">
        <v>4</v>
      </c>
      <c r="AC689" s="10">
        <v>86</v>
      </c>
      <c r="AD689" s="7">
        <v>20.972972972973</v>
      </c>
      <c r="AE689" s="10">
        <v>14</v>
      </c>
      <c r="AF689" s="10">
        <v>20</v>
      </c>
      <c r="AG689" s="10">
        <v>0</v>
      </c>
      <c r="AH689" s="10">
        <v>40</v>
      </c>
      <c r="AI689" s="10">
        <v>0</v>
      </c>
      <c r="AJ689" s="10">
        <v>0</v>
      </c>
      <c r="AK689" s="14">
        <v>10</v>
      </c>
      <c r="AL689" s="16">
        <v>1</v>
      </c>
      <c r="AM689" s="17">
        <v>0.69408635547610598</v>
      </c>
      <c r="AN689" s="7">
        <v>1</v>
      </c>
      <c r="AO689" s="7">
        <v>5.2343885190011097</v>
      </c>
      <c r="AP689" s="33">
        <v>3.6331176502994502</v>
      </c>
      <c r="AQ689" s="38" t="s">
        <v>1675</v>
      </c>
      <c r="AR689" s="33" t="s">
        <v>1677</v>
      </c>
      <c r="AS689" s="33" t="s">
        <v>1676</v>
      </c>
      <c r="AT689" s="35" t="s">
        <v>1673</v>
      </c>
      <c r="AU689" s="55">
        <f>RANK(AP689,$AP$5:$AP$811,0)</f>
        <v>499</v>
      </c>
      <c r="AV689" s="55">
        <f>RANK(AW689,$AW$5:$AW$811,0)</f>
        <v>685</v>
      </c>
      <c r="AW689" s="55">
        <f>AN689*AO689</f>
        <v>5.2343885190011097</v>
      </c>
    </row>
    <row r="690" spans="3:49" x14ac:dyDescent="0.25">
      <c r="C690" s="19" t="s">
        <v>1234</v>
      </c>
      <c r="D690" s="6" t="s">
        <v>1235</v>
      </c>
      <c r="E690" s="6" t="s">
        <v>27</v>
      </c>
      <c r="F690" s="6" t="s">
        <v>28</v>
      </c>
      <c r="G690" s="13">
        <v>0.46313638901676302</v>
      </c>
      <c r="H690" s="11">
        <v>607738.66666666698</v>
      </c>
      <c r="I690" s="8">
        <v>42.424242424242301</v>
      </c>
      <c r="J690" s="9">
        <v>0.53368218610072804</v>
      </c>
      <c r="K690" s="9">
        <v>0</v>
      </c>
      <c r="L690" s="9">
        <v>0.169356658441356</v>
      </c>
      <c r="M690" s="9">
        <v>0.13257408875701299</v>
      </c>
      <c r="N690" s="10">
        <v>2</v>
      </c>
      <c r="O690" s="10">
        <v>0</v>
      </c>
      <c r="P690" s="10">
        <v>1</v>
      </c>
      <c r="Q690" s="9">
        <v>0.169356658441356</v>
      </c>
      <c r="R690" s="9">
        <v>0.58578374162371105</v>
      </c>
      <c r="S690" s="9">
        <v>0.12121212121212099</v>
      </c>
      <c r="T690" s="10">
        <v>7</v>
      </c>
      <c r="U690" s="10">
        <v>5</v>
      </c>
      <c r="V690" s="10">
        <v>0</v>
      </c>
      <c r="W690" s="10">
        <v>0</v>
      </c>
      <c r="X690" s="10">
        <v>22</v>
      </c>
      <c r="Y690" s="10">
        <v>2</v>
      </c>
      <c r="Z690" s="10">
        <v>0</v>
      </c>
      <c r="AA690" s="10">
        <v>0</v>
      </c>
      <c r="AB690" s="10">
        <v>3</v>
      </c>
      <c r="AC690" s="10">
        <v>33</v>
      </c>
      <c r="AD690" s="7">
        <v>0.25</v>
      </c>
      <c r="AE690" s="10">
        <v>3</v>
      </c>
      <c r="AF690" s="10">
        <v>2</v>
      </c>
      <c r="AG690" s="10">
        <v>0</v>
      </c>
      <c r="AH690" s="10">
        <v>8</v>
      </c>
      <c r="AI690" s="10">
        <v>0</v>
      </c>
      <c r="AJ690" s="10">
        <v>0</v>
      </c>
      <c r="AK690" s="14">
        <v>1</v>
      </c>
      <c r="AL690" s="16">
        <v>0</v>
      </c>
      <c r="AM690" s="17">
        <v>0.38201444639298698</v>
      </c>
      <c r="AN690" s="7">
        <v>1</v>
      </c>
      <c r="AO690" s="7">
        <v>5.2217916875439503</v>
      </c>
      <c r="AP690" s="33">
        <v>1.9947998606966</v>
      </c>
      <c r="AQ690" s="38" t="s">
        <v>1676</v>
      </c>
      <c r="AR690" s="33" t="s">
        <v>1677</v>
      </c>
      <c r="AS690" s="33" t="s">
        <v>1676</v>
      </c>
      <c r="AT690" s="35" t="s">
        <v>1674</v>
      </c>
      <c r="AU690" s="55">
        <f>RANK(AP690,$AP$5:$AP$811,0)</f>
        <v>604</v>
      </c>
      <c r="AV690" s="55">
        <f>RANK(AW690,$AW$5:$AW$811,0)</f>
        <v>686</v>
      </c>
      <c r="AW690" s="55">
        <f>AN690*AO690</f>
        <v>5.2217916875439503</v>
      </c>
    </row>
    <row r="691" spans="3:49" x14ac:dyDescent="0.25">
      <c r="C691" s="19" t="s">
        <v>1450</v>
      </c>
      <c r="D691" s="6" t="s">
        <v>1451</v>
      </c>
      <c r="E691" s="6" t="s">
        <v>15</v>
      </c>
      <c r="F691" s="6" t="s">
        <v>16</v>
      </c>
      <c r="G691" s="13">
        <v>1.02344102532238</v>
      </c>
      <c r="H691" s="11">
        <v>977537</v>
      </c>
      <c r="I691" s="8">
        <v>39.090909090909101</v>
      </c>
      <c r="J691" s="9">
        <v>1.3740638090428201E-2</v>
      </c>
      <c r="K691" s="9">
        <v>0</v>
      </c>
      <c r="L691" s="9">
        <v>0.37579536618463399</v>
      </c>
      <c r="M691" s="9">
        <v>0.62420463381536595</v>
      </c>
      <c r="N691" s="10">
        <v>0</v>
      </c>
      <c r="O691" s="10">
        <v>0</v>
      </c>
      <c r="P691" s="10">
        <v>0</v>
      </c>
      <c r="Q691" s="9">
        <v>0.37579536618463399</v>
      </c>
      <c r="R691" s="9">
        <v>0.62420463381536595</v>
      </c>
      <c r="S691" s="9">
        <v>0.18181818181818199</v>
      </c>
      <c r="T691" s="10">
        <v>1</v>
      </c>
      <c r="U691" s="10">
        <v>12</v>
      </c>
      <c r="V691" s="10">
        <v>0</v>
      </c>
      <c r="W691" s="10">
        <v>0</v>
      </c>
      <c r="X691" s="10">
        <v>3</v>
      </c>
      <c r="Y691" s="10">
        <v>1</v>
      </c>
      <c r="Z691" s="10">
        <v>0</v>
      </c>
      <c r="AA691" s="10">
        <v>0</v>
      </c>
      <c r="AB691" s="10">
        <v>0</v>
      </c>
      <c r="AC691" s="10">
        <v>22</v>
      </c>
      <c r="AD691" s="7">
        <v>17.75</v>
      </c>
      <c r="AE691" s="10">
        <v>1</v>
      </c>
      <c r="AF691" s="10">
        <v>1</v>
      </c>
      <c r="AG691" s="10">
        <v>1</v>
      </c>
      <c r="AH691" s="10">
        <v>4</v>
      </c>
      <c r="AI691" s="10">
        <v>0</v>
      </c>
      <c r="AJ691" s="10">
        <v>0</v>
      </c>
      <c r="AK691" s="14">
        <v>0</v>
      </c>
      <c r="AL691" s="16">
        <v>0</v>
      </c>
      <c r="AM691" s="17">
        <v>0.18874955766879101</v>
      </c>
      <c r="AN691" s="7">
        <v>1</v>
      </c>
      <c r="AO691" s="7">
        <v>5.2110795984317404</v>
      </c>
      <c r="AP691" s="33">
        <v>0.98358896918085204</v>
      </c>
      <c r="AQ691" s="38" t="s">
        <v>1677</v>
      </c>
      <c r="AR691" s="33" t="s">
        <v>1677</v>
      </c>
      <c r="AS691" s="33" t="s">
        <v>1676</v>
      </c>
      <c r="AT691" s="35" t="s">
        <v>1674</v>
      </c>
      <c r="AU691" s="55">
        <f>RANK(AP691,$AP$5:$AP$811,0)</f>
        <v>713</v>
      </c>
      <c r="AV691" s="55">
        <f>RANK(AW691,$AW$5:$AW$811,0)</f>
        <v>687</v>
      </c>
      <c r="AW691" s="55">
        <f>AN691*AO691</f>
        <v>5.2110795984317404</v>
      </c>
    </row>
    <row r="692" spans="3:49" x14ac:dyDescent="0.25">
      <c r="C692" s="19" t="s">
        <v>1316</v>
      </c>
      <c r="D692" s="6" t="s">
        <v>1317</v>
      </c>
      <c r="E692" s="6" t="s">
        <v>89</v>
      </c>
      <c r="F692" s="6" t="s">
        <v>863</v>
      </c>
      <c r="G692" s="13">
        <v>4.0927405019472696</v>
      </c>
      <c r="H692" s="11">
        <v>0</v>
      </c>
      <c r="I692" s="8">
        <v>38.904109589041099</v>
      </c>
      <c r="J692" s="9">
        <v>0</v>
      </c>
      <c r="K692" s="9">
        <v>0.81392543515500804</v>
      </c>
      <c r="L692" s="9">
        <v>0.18607456484499199</v>
      </c>
      <c r="M692" s="9">
        <v>0</v>
      </c>
      <c r="N692" s="10">
        <v>0</v>
      </c>
      <c r="O692" s="10">
        <v>0</v>
      </c>
      <c r="P692" s="10">
        <v>1</v>
      </c>
      <c r="Q692" s="9">
        <v>3.2154523619387698E-2</v>
      </c>
      <c r="R692" s="9">
        <v>0.96784547638061202</v>
      </c>
      <c r="S692" s="9">
        <v>0.55263157894736703</v>
      </c>
      <c r="T692" s="10">
        <v>4</v>
      </c>
      <c r="U692" s="10">
        <v>0</v>
      </c>
      <c r="V692" s="10">
        <v>0</v>
      </c>
      <c r="W692" s="10">
        <v>5</v>
      </c>
      <c r="X692" s="10">
        <v>48</v>
      </c>
      <c r="Y692" s="10">
        <v>5</v>
      </c>
      <c r="Z692" s="10">
        <v>0</v>
      </c>
      <c r="AA692" s="10">
        <v>0</v>
      </c>
      <c r="AB692" s="10">
        <v>1</v>
      </c>
      <c r="AC692" s="10">
        <v>76</v>
      </c>
      <c r="AD692" s="7">
        <v>1</v>
      </c>
      <c r="AE692" s="10">
        <v>2</v>
      </c>
      <c r="AF692" s="10">
        <v>1</v>
      </c>
      <c r="AG692" s="10">
        <v>0</v>
      </c>
      <c r="AH692" s="10">
        <v>6</v>
      </c>
      <c r="AI692" s="10">
        <v>0</v>
      </c>
      <c r="AJ692" s="10">
        <v>0</v>
      </c>
      <c r="AK692" s="14">
        <v>1</v>
      </c>
      <c r="AL692" s="16">
        <v>0</v>
      </c>
      <c r="AM692" s="17">
        <v>0.30987789191929399</v>
      </c>
      <c r="AN692" s="7">
        <v>2.0820727287355498</v>
      </c>
      <c r="AO692" s="7">
        <v>2.5024865330521999</v>
      </c>
      <c r="AP692" s="33">
        <v>1.6145750520608</v>
      </c>
      <c r="AQ692" s="38" t="s">
        <v>1677</v>
      </c>
      <c r="AR692" s="33" t="s">
        <v>1677</v>
      </c>
      <c r="AS692" s="33" t="s">
        <v>1677</v>
      </c>
      <c r="AT692" s="35" t="s">
        <v>1674</v>
      </c>
      <c r="AU692" s="55">
        <f>RANK(AP692,$AP$5:$AP$811,0)</f>
        <v>645</v>
      </c>
      <c r="AV692" s="55">
        <f>RANK(AW692,$AW$5:$AW$811,0)</f>
        <v>688</v>
      </c>
      <c r="AW692" s="55">
        <f>AN692*AO692</f>
        <v>5.2103589644959598</v>
      </c>
    </row>
    <row r="693" spans="3:49" x14ac:dyDescent="0.25">
      <c r="C693" s="19" t="s">
        <v>1112</v>
      </c>
      <c r="D693" s="6" t="s">
        <v>1113</v>
      </c>
      <c r="E693" s="6" t="s">
        <v>15</v>
      </c>
      <c r="F693" s="6" t="s">
        <v>16</v>
      </c>
      <c r="G693" s="13">
        <v>3.35985941799454</v>
      </c>
      <c r="H693" s="11">
        <v>215030.66666666701</v>
      </c>
      <c r="I693" s="8">
        <v>44.512195121951201</v>
      </c>
      <c r="J693" s="9">
        <v>0.22649576962405399</v>
      </c>
      <c r="K693" s="9">
        <v>0.35449306298198002</v>
      </c>
      <c r="L693" s="9">
        <v>0.30381089927911997</v>
      </c>
      <c r="M693" s="9">
        <v>0.32380085282256799</v>
      </c>
      <c r="N693" s="10">
        <v>0</v>
      </c>
      <c r="O693" s="10">
        <v>0</v>
      </c>
      <c r="P693" s="10">
        <v>5</v>
      </c>
      <c r="Q693" s="9">
        <v>0.242995886162373</v>
      </c>
      <c r="R693" s="9">
        <v>0.757004113837627</v>
      </c>
      <c r="S693" s="9">
        <v>4.8387096774193498E-2</v>
      </c>
      <c r="T693" s="10">
        <v>33</v>
      </c>
      <c r="U693" s="10">
        <v>73</v>
      </c>
      <c r="V693" s="10">
        <v>0</v>
      </c>
      <c r="W693" s="10">
        <v>0</v>
      </c>
      <c r="X693" s="10">
        <v>26</v>
      </c>
      <c r="Y693" s="10">
        <v>2</v>
      </c>
      <c r="Z693" s="10">
        <v>0</v>
      </c>
      <c r="AA693" s="10">
        <v>0</v>
      </c>
      <c r="AB693" s="10">
        <v>0</v>
      </c>
      <c r="AC693" s="10">
        <v>124</v>
      </c>
      <c r="AD693" s="7">
        <v>27.6111111111111</v>
      </c>
      <c r="AE693" s="10">
        <v>22</v>
      </c>
      <c r="AF693" s="10">
        <v>16</v>
      </c>
      <c r="AG693" s="10">
        <v>8</v>
      </c>
      <c r="AH693" s="10">
        <v>56</v>
      </c>
      <c r="AI693" s="10">
        <v>0</v>
      </c>
      <c r="AJ693" s="10">
        <v>0</v>
      </c>
      <c r="AK693" s="14">
        <v>5</v>
      </c>
      <c r="AL693" s="16">
        <v>0</v>
      </c>
      <c r="AM693" s="17">
        <v>0.52955239162132495</v>
      </c>
      <c r="AN693" s="7">
        <v>1</v>
      </c>
      <c r="AO693" s="7">
        <v>5.2095751777413204</v>
      </c>
      <c r="AP693" s="33">
        <v>2.7587429947039999</v>
      </c>
      <c r="AQ693" s="38" t="s">
        <v>1676</v>
      </c>
      <c r="AR693" s="33" t="s">
        <v>1677</v>
      </c>
      <c r="AS693" s="33" t="s">
        <v>1676</v>
      </c>
      <c r="AT693" s="35" t="s">
        <v>1674</v>
      </c>
      <c r="AU693" s="55">
        <f>RANK(AP693,$AP$5:$AP$811,0)</f>
        <v>543</v>
      </c>
      <c r="AV693" s="55">
        <f>RANK(AW693,$AW$5:$AW$811,0)</f>
        <v>689</v>
      </c>
      <c r="AW693" s="55">
        <f>AN693*AO693</f>
        <v>5.2095751777413204</v>
      </c>
    </row>
    <row r="694" spans="3:49" x14ac:dyDescent="0.25">
      <c r="C694" s="19" t="s">
        <v>1376</v>
      </c>
      <c r="D694" s="6" t="s">
        <v>1377</v>
      </c>
      <c r="E694" s="6" t="s">
        <v>15</v>
      </c>
      <c r="F694" s="6" t="s">
        <v>16</v>
      </c>
      <c r="G694" s="13">
        <v>1.6895392663333699</v>
      </c>
      <c r="H694" s="11">
        <v>1114406.33333333</v>
      </c>
      <c r="I694" s="8">
        <v>42.5</v>
      </c>
      <c r="J694" s="9">
        <v>0.29921462196606302</v>
      </c>
      <c r="K694" s="9">
        <v>2.3354548583053799E-2</v>
      </c>
      <c r="L694" s="9">
        <v>0.25266370649720299</v>
      </c>
      <c r="M694" s="9">
        <v>0.245676801640661</v>
      </c>
      <c r="N694" s="10">
        <v>0</v>
      </c>
      <c r="O694" s="10">
        <v>0</v>
      </c>
      <c r="P694" s="10">
        <v>2</v>
      </c>
      <c r="Q694" s="9">
        <v>0.25345768847772199</v>
      </c>
      <c r="R694" s="9">
        <v>0.26823736824319599</v>
      </c>
      <c r="S694" s="9">
        <v>0</v>
      </c>
      <c r="T694" s="10">
        <v>3</v>
      </c>
      <c r="U694" s="10">
        <v>12</v>
      </c>
      <c r="V694" s="10">
        <v>0</v>
      </c>
      <c r="W694" s="10">
        <v>0</v>
      </c>
      <c r="X694" s="10">
        <v>2</v>
      </c>
      <c r="Y694" s="10">
        <v>0</v>
      </c>
      <c r="Z694" s="10">
        <v>0</v>
      </c>
      <c r="AA694" s="10">
        <v>0</v>
      </c>
      <c r="AB694" s="10">
        <v>1</v>
      </c>
      <c r="AC694" s="10">
        <v>16</v>
      </c>
      <c r="AD694" s="7">
        <v>29.2</v>
      </c>
      <c r="AE694" s="10">
        <v>1</v>
      </c>
      <c r="AF694" s="10">
        <v>2</v>
      </c>
      <c r="AG694" s="10">
        <v>0</v>
      </c>
      <c r="AH694" s="10">
        <v>6</v>
      </c>
      <c r="AI694" s="10">
        <v>0</v>
      </c>
      <c r="AJ694" s="10">
        <v>0</v>
      </c>
      <c r="AK694" s="14">
        <v>2</v>
      </c>
      <c r="AL694" s="16">
        <v>0</v>
      </c>
      <c r="AM694" s="17">
        <v>0.25459557918702902</v>
      </c>
      <c r="AN694" s="7">
        <v>1</v>
      </c>
      <c r="AO694" s="7">
        <v>5.2078759366581302</v>
      </c>
      <c r="AP694" s="33">
        <v>1.32590219042767</v>
      </c>
      <c r="AQ694" s="38" t="s">
        <v>1677</v>
      </c>
      <c r="AR694" s="33" t="s">
        <v>1677</v>
      </c>
      <c r="AS694" s="33" t="s">
        <v>1676</v>
      </c>
      <c r="AT694" s="35" t="s">
        <v>1674</v>
      </c>
      <c r="AU694" s="55">
        <f>RANK(AP694,$AP$5:$AP$811,0)</f>
        <v>676</v>
      </c>
      <c r="AV694" s="55">
        <f>RANK(AW694,$AW$5:$AW$811,0)</f>
        <v>690</v>
      </c>
      <c r="AW694" s="55">
        <f>AN694*AO694</f>
        <v>5.2078759366581302</v>
      </c>
    </row>
    <row r="695" spans="3:49" x14ac:dyDescent="0.25">
      <c r="C695" s="19" t="s">
        <v>1384</v>
      </c>
      <c r="D695" s="6" t="s">
        <v>1385</v>
      </c>
      <c r="E695" s="6" t="s">
        <v>89</v>
      </c>
      <c r="F695" s="6" t="s">
        <v>863</v>
      </c>
      <c r="G695" s="13">
        <v>1.42843065099949</v>
      </c>
      <c r="H695" s="11">
        <v>1165789</v>
      </c>
      <c r="I695" s="8">
        <v>44.090909090909101</v>
      </c>
      <c r="J695" s="9">
        <v>0.20530701594428699</v>
      </c>
      <c r="K695" s="9">
        <v>0</v>
      </c>
      <c r="L695" s="9">
        <v>0.99803759191829999</v>
      </c>
      <c r="M695" s="9">
        <v>1.9624080816985998E-3</v>
      </c>
      <c r="N695" s="10">
        <v>0</v>
      </c>
      <c r="O695" s="10">
        <v>0</v>
      </c>
      <c r="P695" s="10">
        <v>1</v>
      </c>
      <c r="Q695" s="9">
        <v>0.99803759191829999</v>
      </c>
      <c r="R695" s="9">
        <v>1.9624080816985998E-3</v>
      </c>
      <c r="S695" s="9">
        <v>0.18181818181818199</v>
      </c>
      <c r="T695" s="10">
        <v>0</v>
      </c>
      <c r="U695" s="10">
        <v>0</v>
      </c>
      <c r="V695" s="10">
        <v>0</v>
      </c>
      <c r="W695" s="10">
        <v>0</v>
      </c>
      <c r="X695" s="10">
        <v>3</v>
      </c>
      <c r="Y695" s="10">
        <v>0</v>
      </c>
      <c r="Z695" s="10">
        <v>0</v>
      </c>
      <c r="AA695" s="10">
        <v>0</v>
      </c>
      <c r="AB695" s="10">
        <v>0</v>
      </c>
      <c r="AC695" s="10">
        <v>11</v>
      </c>
      <c r="AD695" s="7">
        <v>0</v>
      </c>
      <c r="AE695" s="10">
        <v>2</v>
      </c>
      <c r="AF695" s="10">
        <v>0</v>
      </c>
      <c r="AG695" s="10">
        <v>0</v>
      </c>
      <c r="AH695" s="10">
        <v>2</v>
      </c>
      <c r="AI695" s="10">
        <v>0</v>
      </c>
      <c r="AJ695" s="10">
        <v>0</v>
      </c>
      <c r="AK695" s="14">
        <v>1</v>
      </c>
      <c r="AL695" s="16">
        <v>0</v>
      </c>
      <c r="AM695" s="17">
        <v>0.24501551543653799</v>
      </c>
      <c r="AN695" s="7">
        <v>2.0450773606797199</v>
      </c>
      <c r="AO695" s="7">
        <v>2.5413383271335301</v>
      </c>
      <c r="AP695" s="33">
        <v>1.2734028396150801</v>
      </c>
      <c r="AQ695" s="38" t="s">
        <v>1677</v>
      </c>
      <c r="AR695" s="33" t="s">
        <v>1677</v>
      </c>
      <c r="AS695" s="33" t="s">
        <v>1677</v>
      </c>
      <c r="AT695" s="35" t="s">
        <v>1674</v>
      </c>
      <c r="AU695" s="55">
        <f>RANK(AP695,$AP$5:$AP$811,0)</f>
        <v>680</v>
      </c>
      <c r="AV695" s="55">
        <f>RANK(AW695,$AW$5:$AW$811,0)</f>
        <v>691</v>
      </c>
      <c r="AW695" s="55">
        <f>AN695*AO695</f>
        <v>5.1972334786484549</v>
      </c>
    </row>
    <row r="696" spans="3:49" x14ac:dyDescent="0.25">
      <c r="C696" s="19" t="s">
        <v>1140</v>
      </c>
      <c r="D696" s="6" t="s">
        <v>1141</v>
      </c>
      <c r="E696" s="6" t="s">
        <v>27</v>
      </c>
      <c r="F696" s="6" t="s">
        <v>48</v>
      </c>
      <c r="G696" s="13">
        <v>4.1983044688164499</v>
      </c>
      <c r="H696" s="11">
        <v>925694.66666666698</v>
      </c>
      <c r="I696" s="8">
        <v>43.25</v>
      </c>
      <c r="J696" s="9">
        <v>0.16784387669209</v>
      </c>
      <c r="K696" s="9">
        <v>0</v>
      </c>
      <c r="L696" s="9">
        <v>0.46381753377753199</v>
      </c>
      <c r="M696" s="9">
        <v>0.24519155381221799</v>
      </c>
      <c r="N696" s="10">
        <v>0</v>
      </c>
      <c r="O696" s="10">
        <v>0</v>
      </c>
      <c r="P696" s="10">
        <v>5</v>
      </c>
      <c r="Q696" s="9">
        <v>8.70914426627383E-2</v>
      </c>
      <c r="R696" s="9">
        <v>0.635943345880158</v>
      </c>
      <c r="S696" s="9">
        <v>6.9306930693069299E-2</v>
      </c>
      <c r="T696" s="10">
        <v>6</v>
      </c>
      <c r="U696" s="10">
        <v>20</v>
      </c>
      <c r="V696" s="10">
        <v>0</v>
      </c>
      <c r="W696" s="10">
        <v>0</v>
      </c>
      <c r="X696" s="10">
        <v>61</v>
      </c>
      <c r="Y696" s="10">
        <v>2</v>
      </c>
      <c r="Z696" s="10">
        <v>0</v>
      </c>
      <c r="AA696" s="10">
        <v>1</v>
      </c>
      <c r="AB696" s="10">
        <v>3</v>
      </c>
      <c r="AC696" s="10">
        <v>101</v>
      </c>
      <c r="AD696" s="7">
        <v>9.6666666666666696</v>
      </c>
      <c r="AE696" s="10">
        <v>5</v>
      </c>
      <c r="AF696" s="10">
        <v>15</v>
      </c>
      <c r="AG696" s="10">
        <v>4</v>
      </c>
      <c r="AH696" s="10">
        <v>31</v>
      </c>
      <c r="AI696" s="10">
        <v>0</v>
      </c>
      <c r="AJ696" s="10">
        <v>0</v>
      </c>
      <c r="AK696" s="14">
        <v>5</v>
      </c>
      <c r="AL696" s="16">
        <v>0</v>
      </c>
      <c r="AM696" s="17">
        <v>0.487501317390995</v>
      </c>
      <c r="AN696" s="7">
        <v>1</v>
      </c>
      <c r="AO696" s="7">
        <v>5.1933546894044502</v>
      </c>
      <c r="AP696" s="33">
        <v>2.5317672527633701</v>
      </c>
      <c r="AQ696" s="38" t="s">
        <v>1676</v>
      </c>
      <c r="AR696" s="33" t="s">
        <v>1677</v>
      </c>
      <c r="AS696" s="33" t="s">
        <v>1676</v>
      </c>
      <c r="AT696" s="35" t="s">
        <v>1674</v>
      </c>
      <c r="AU696" s="55">
        <f>RANK(AP696,$AP$5:$AP$811,0)</f>
        <v>557</v>
      </c>
      <c r="AV696" s="55">
        <f>RANK(AW696,$AW$5:$AW$811,0)</f>
        <v>692</v>
      </c>
      <c r="AW696" s="55">
        <f>AN696*AO696</f>
        <v>5.1933546894044502</v>
      </c>
    </row>
    <row r="697" spans="3:49" x14ac:dyDescent="0.25">
      <c r="C697" s="19" t="s">
        <v>1098</v>
      </c>
      <c r="D697" s="6" t="s">
        <v>1099</v>
      </c>
      <c r="E697" s="6" t="s">
        <v>27</v>
      </c>
      <c r="F697" s="6" t="s">
        <v>204</v>
      </c>
      <c r="G697" s="13">
        <v>2.3908705443448399</v>
      </c>
      <c r="H697" s="11">
        <v>265550</v>
      </c>
      <c r="I697" s="8">
        <v>42.191780821917703</v>
      </c>
      <c r="J697" s="9">
        <v>0.11279073619631</v>
      </c>
      <c r="K697" s="9">
        <v>0</v>
      </c>
      <c r="L697" s="9">
        <v>0.301137490043005</v>
      </c>
      <c r="M697" s="9">
        <v>0.675296797169468</v>
      </c>
      <c r="N697" s="10">
        <v>1</v>
      </c>
      <c r="O697" s="10">
        <v>0</v>
      </c>
      <c r="P697" s="10">
        <v>3</v>
      </c>
      <c r="Q697" s="9">
        <v>0.301137490043005</v>
      </c>
      <c r="R697" s="9">
        <v>0.66024982516083097</v>
      </c>
      <c r="S697" s="9">
        <v>0</v>
      </c>
      <c r="T697" s="10">
        <v>16</v>
      </c>
      <c r="U697" s="10">
        <v>4</v>
      </c>
      <c r="V697" s="10">
        <v>0</v>
      </c>
      <c r="W697" s="10">
        <v>5</v>
      </c>
      <c r="X697" s="10">
        <v>53</v>
      </c>
      <c r="Y697" s="10">
        <v>7</v>
      </c>
      <c r="Z697" s="10">
        <v>0</v>
      </c>
      <c r="AA697" s="10">
        <v>0</v>
      </c>
      <c r="AB697" s="10">
        <v>0</v>
      </c>
      <c r="AC697" s="10">
        <v>78</v>
      </c>
      <c r="AD697" s="7">
        <v>25.2777777777778</v>
      </c>
      <c r="AE697" s="10">
        <v>6</v>
      </c>
      <c r="AF697" s="10">
        <v>3</v>
      </c>
      <c r="AG697" s="10">
        <v>0</v>
      </c>
      <c r="AH697" s="10">
        <v>19</v>
      </c>
      <c r="AI697" s="10">
        <v>0</v>
      </c>
      <c r="AJ697" s="10">
        <v>0</v>
      </c>
      <c r="AK697" s="14">
        <v>3</v>
      </c>
      <c r="AL697" s="16">
        <v>1</v>
      </c>
      <c r="AM697" s="17">
        <v>0.55177472798622396</v>
      </c>
      <c r="AN697" s="7">
        <v>1</v>
      </c>
      <c r="AO697" s="7">
        <v>5.1699524918209701</v>
      </c>
      <c r="AP697" s="33">
        <v>2.85264912987622</v>
      </c>
      <c r="AQ697" s="38" t="s">
        <v>1676</v>
      </c>
      <c r="AR697" s="33" t="s">
        <v>1677</v>
      </c>
      <c r="AS697" s="33" t="s">
        <v>1676</v>
      </c>
      <c r="AT697" s="35" t="s">
        <v>1673</v>
      </c>
      <c r="AU697" s="55">
        <f>RANK(AP697,$AP$5:$AP$811,0)</f>
        <v>536</v>
      </c>
      <c r="AV697" s="55">
        <f>RANK(AW697,$AW$5:$AW$811,0)</f>
        <v>693</v>
      </c>
      <c r="AW697" s="55">
        <f>AN697*AO697</f>
        <v>5.1699524918209701</v>
      </c>
    </row>
    <row r="698" spans="3:49" x14ac:dyDescent="0.25">
      <c r="C698" s="19" t="s">
        <v>1370</v>
      </c>
      <c r="D698" s="6" t="s">
        <v>1371</v>
      </c>
      <c r="E698" s="6" t="s">
        <v>15</v>
      </c>
      <c r="F698" s="6" t="s">
        <v>39</v>
      </c>
      <c r="G698" s="13">
        <v>0.79158385484164795</v>
      </c>
      <c r="H698" s="11">
        <v>908767</v>
      </c>
      <c r="I698" s="8">
        <v>45</v>
      </c>
      <c r="J698" s="9">
        <v>1.8211937226235798E-2</v>
      </c>
      <c r="K698" s="9">
        <v>0</v>
      </c>
      <c r="L698" s="9">
        <v>1</v>
      </c>
      <c r="M698" s="9">
        <v>0</v>
      </c>
      <c r="N698" s="10">
        <v>0</v>
      </c>
      <c r="O698" s="10">
        <v>0</v>
      </c>
      <c r="P698" s="10">
        <v>0</v>
      </c>
      <c r="Q698" s="9">
        <v>1</v>
      </c>
      <c r="R698" s="9">
        <v>0</v>
      </c>
      <c r="S698" s="9">
        <v>0</v>
      </c>
      <c r="T698" s="10">
        <v>0</v>
      </c>
      <c r="U698" s="10">
        <v>0</v>
      </c>
      <c r="V698" s="10">
        <v>0</v>
      </c>
      <c r="W698" s="10">
        <v>0</v>
      </c>
      <c r="X698" s="10">
        <v>1</v>
      </c>
      <c r="Y698" s="10">
        <v>0</v>
      </c>
      <c r="Z698" s="10">
        <v>0</v>
      </c>
      <c r="AA698" s="10">
        <v>0</v>
      </c>
      <c r="AB698" s="10">
        <v>0</v>
      </c>
      <c r="AC698" s="10">
        <v>1</v>
      </c>
      <c r="AD698" s="7">
        <v>0</v>
      </c>
      <c r="AE698" s="10">
        <v>0</v>
      </c>
      <c r="AF698" s="10">
        <v>0</v>
      </c>
      <c r="AG698" s="10">
        <v>0</v>
      </c>
      <c r="AH698" s="10">
        <v>0</v>
      </c>
      <c r="AI698" s="10">
        <v>0</v>
      </c>
      <c r="AJ698" s="10">
        <v>0</v>
      </c>
      <c r="AK698" s="14">
        <v>0</v>
      </c>
      <c r="AL698" s="16">
        <v>0</v>
      </c>
      <c r="AM698" s="17">
        <v>0.268709009671669</v>
      </c>
      <c r="AN698" s="7">
        <v>1</v>
      </c>
      <c r="AO698" s="7">
        <v>5.1691053799632396</v>
      </c>
      <c r="AP698" s="33">
        <v>1.38898518753842</v>
      </c>
      <c r="AQ698" s="38" t="s">
        <v>1677</v>
      </c>
      <c r="AR698" s="33" t="s">
        <v>1677</v>
      </c>
      <c r="AS698" s="33" t="s">
        <v>1676</v>
      </c>
      <c r="AT698" s="35" t="s">
        <v>1674</v>
      </c>
      <c r="AU698" s="55">
        <f>RANK(AP698,$AP$5:$AP$811,0)</f>
        <v>673</v>
      </c>
      <c r="AV698" s="55">
        <f>RANK(AW698,$AW$5:$AW$811,0)</f>
        <v>694</v>
      </c>
      <c r="AW698" s="55">
        <f>AN698*AO698</f>
        <v>5.1691053799632396</v>
      </c>
    </row>
    <row r="699" spans="3:49" x14ac:dyDescent="0.25">
      <c r="C699" s="19" t="s">
        <v>1266</v>
      </c>
      <c r="D699" s="6" t="s">
        <v>1267</v>
      </c>
      <c r="E699" s="6" t="s">
        <v>27</v>
      </c>
      <c r="F699" s="6" t="s">
        <v>204</v>
      </c>
      <c r="G699" s="13">
        <v>0.46263990274338002</v>
      </c>
      <c r="H699" s="11">
        <v>0</v>
      </c>
      <c r="I699" s="8">
        <v>0</v>
      </c>
      <c r="J699" s="9">
        <v>0</v>
      </c>
      <c r="K699" s="9">
        <v>0</v>
      </c>
      <c r="L699" s="9">
        <v>0</v>
      </c>
      <c r="M699" s="9">
        <v>6.67210799639886E-2</v>
      </c>
      <c r="N699" s="10">
        <v>0</v>
      </c>
      <c r="O699" s="10">
        <v>0</v>
      </c>
      <c r="P699" s="10">
        <v>0</v>
      </c>
      <c r="Q699" s="9">
        <v>0</v>
      </c>
      <c r="R699" s="9">
        <v>6.67210799639886E-2</v>
      </c>
      <c r="S699" s="9">
        <v>0</v>
      </c>
      <c r="T699" s="10">
        <v>0</v>
      </c>
      <c r="U699" s="10">
        <v>0</v>
      </c>
      <c r="V699" s="10">
        <v>0</v>
      </c>
      <c r="W699" s="10">
        <v>0</v>
      </c>
      <c r="X699" s="10">
        <v>0</v>
      </c>
      <c r="Y699" s="10">
        <v>0</v>
      </c>
      <c r="Z699" s="10">
        <v>0</v>
      </c>
      <c r="AA699" s="10">
        <v>0</v>
      </c>
      <c r="AB699" s="10">
        <v>2</v>
      </c>
      <c r="AC699" s="10">
        <v>0</v>
      </c>
      <c r="AD699" s="7">
        <v>0</v>
      </c>
      <c r="AE699" s="10">
        <v>0</v>
      </c>
      <c r="AF699" s="10">
        <v>0</v>
      </c>
      <c r="AG699" s="10">
        <v>0</v>
      </c>
      <c r="AH699" s="10">
        <v>0</v>
      </c>
      <c r="AI699" s="10">
        <v>0</v>
      </c>
      <c r="AJ699" s="10">
        <v>0</v>
      </c>
      <c r="AK699" s="14">
        <v>0</v>
      </c>
      <c r="AL699" s="16">
        <v>0</v>
      </c>
      <c r="AM699" s="17">
        <v>0.36318465765045699</v>
      </c>
      <c r="AN699" s="7">
        <v>1</v>
      </c>
      <c r="AO699" s="7">
        <v>5.1473557749632004</v>
      </c>
      <c r="AP699" s="33">
        <v>1.86944064493511</v>
      </c>
      <c r="AQ699" s="38" t="s">
        <v>1676</v>
      </c>
      <c r="AR699" s="33" t="s">
        <v>1677</v>
      </c>
      <c r="AS699" s="33" t="s">
        <v>1676</v>
      </c>
      <c r="AT699" s="35" t="s">
        <v>1674</v>
      </c>
      <c r="AU699" s="55">
        <f>RANK(AP699,$AP$5:$AP$811,0)</f>
        <v>620</v>
      </c>
      <c r="AV699" s="55">
        <f>RANK(AW699,$AW$5:$AW$811,0)</f>
        <v>695</v>
      </c>
      <c r="AW699" s="55">
        <f>AN699*AO699</f>
        <v>5.1473557749632004</v>
      </c>
    </row>
    <row r="700" spans="3:49" x14ac:dyDescent="0.25">
      <c r="C700" s="19" t="s">
        <v>1294</v>
      </c>
      <c r="D700" s="6" t="s">
        <v>1295</v>
      </c>
      <c r="E700" s="6" t="s">
        <v>27</v>
      </c>
      <c r="F700" s="6" t="s">
        <v>204</v>
      </c>
      <c r="G700" s="13">
        <v>2.3362288976872598</v>
      </c>
      <c r="H700" s="11">
        <v>1355756.33333333</v>
      </c>
      <c r="I700" s="8">
        <v>46.326530612244902</v>
      </c>
      <c r="J700" s="9">
        <v>1.1312642410204401</v>
      </c>
      <c r="K700" s="9">
        <v>0</v>
      </c>
      <c r="L700" s="9">
        <v>0.119833998355098</v>
      </c>
      <c r="M700" s="9">
        <v>0.23416308019519599</v>
      </c>
      <c r="N700" s="10">
        <v>0</v>
      </c>
      <c r="O700" s="10">
        <v>0</v>
      </c>
      <c r="P700" s="10">
        <v>2</v>
      </c>
      <c r="Q700" s="9">
        <v>0.119833998355098</v>
      </c>
      <c r="R700" s="9">
        <v>0.23416308019519599</v>
      </c>
      <c r="S700" s="9">
        <v>6.1224489795918401E-2</v>
      </c>
      <c r="T700" s="10">
        <v>13</v>
      </c>
      <c r="U700" s="10">
        <v>0</v>
      </c>
      <c r="V700" s="10">
        <v>0</v>
      </c>
      <c r="W700" s="10">
        <v>10</v>
      </c>
      <c r="X700" s="10">
        <v>8</v>
      </c>
      <c r="Y700" s="10">
        <v>11</v>
      </c>
      <c r="Z700" s="10">
        <v>0</v>
      </c>
      <c r="AA700" s="10">
        <v>2</v>
      </c>
      <c r="AB700" s="10">
        <v>3</v>
      </c>
      <c r="AC700" s="10">
        <v>49</v>
      </c>
      <c r="AD700" s="7">
        <v>25.571428571428498</v>
      </c>
      <c r="AE700" s="10">
        <v>8</v>
      </c>
      <c r="AF700" s="10">
        <v>2</v>
      </c>
      <c r="AG700" s="10">
        <v>1</v>
      </c>
      <c r="AH700" s="10">
        <v>15</v>
      </c>
      <c r="AI700" s="10">
        <v>0</v>
      </c>
      <c r="AJ700" s="10">
        <v>0</v>
      </c>
      <c r="AK700" s="14">
        <v>2</v>
      </c>
      <c r="AL700" s="16">
        <v>0</v>
      </c>
      <c r="AM700" s="17">
        <v>0.331980263537975</v>
      </c>
      <c r="AN700" s="7">
        <v>1</v>
      </c>
      <c r="AO700" s="7">
        <v>5.1395243251059197</v>
      </c>
      <c r="AP700" s="33">
        <v>1.7062206399085</v>
      </c>
      <c r="AQ700" s="38" t="s">
        <v>1676</v>
      </c>
      <c r="AR700" s="33" t="s">
        <v>1677</v>
      </c>
      <c r="AS700" s="33" t="s">
        <v>1676</v>
      </c>
      <c r="AT700" s="35" t="s">
        <v>1674</v>
      </c>
      <c r="AU700" s="55">
        <f>RANK(AP700,$AP$5:$AP$811,0)</f>
        <v>634</v>
      </c>
      <c r="AV700" s="55">
        <f>RANK(AW700,$AW$5:$AW$811,0)</f>
        <v>696</v>
      </c>
      <c r="AW700" s="55">
        <f>AN700*AO700</f>
        <v>5.1395243251059197</v>
      </c>
    </row>
    <row r="701" spans="3:49" x14ac:dyDescent="0.25">
      <c r="C701" s="19" t="s">
        <v>1478</v>
      </c>
      <c r="D701" s="6" t="s">
        <v>1479</v>
      </c>
      <c r="E701" s="6" t="s">
        <v>11</v>
      </c>
      <c r="F701" s="6" t="s">
        <v>144</v>
      </c>
      <c r="G701" s="13">
        <v>0.75276496324742803</v>
      </c>
      <c r="H701" s="11">
        <v>549257.66666666698</v>
      </c>
      <c r="I701" s="8">
        <v>44.6666666666667</v>
      </c>
      <c r="J701" s="9">
        <v>0.21898164913048901</v>
      </c>
      <c r="K701" s="9">
        <v>0</v>
      </c>
      <c r="L701" s="9">
        <v>0.92613392793716998</v>
      </c>
      <c r="M701" s="9">
        <v>7.3866072062830301E-2</v>
      </c>
      <c r="N701" s="10">
        <v>0</v>
      </c>
      <c r="O701" s="10">
        <v>0</v>
      </c>
      <c r="P701" s="10">
        <v>0</v>
      </c>
      <c r="Q701" s="9">
        <v>0.177992314271083</v>
      </c>
      <c r="R701" s="9">
        <v>0.82200768572891703</v>
      </c>
      <c r="S701" s="9">
        <v>0</v>
      </c>
      <c r="T701" s="10">
        <v>0</v>
      </c>
      <c r="U701" s="10">
        <v>1</v>
      </c>
      <c r="V701" s="10">
        <v>0</v>
      </c>
      <c r="W701" s="10">
        <v>0</v>
      </c>
      <c r="X701" s="10">
        <v>11</v>
      </c>
      <c r="Y701" s="10">
        <v>1</v>
      </c>
      <c r="Z701" s="10">
        <v>0</v>
      </c>
      <c r="AA701" s="10">
        <v>0</v>
      </c>
      <c r="AB701" s="10">
        <v>0</v>
      </c>
      <c r="AC701" s="10">
        <v>15</v>
      </c>
      <c r="AD701" s="7">
        <v>15</v>
      </c>
      <c r="AE701" s="10">
        <v>0</v>
      </c>
      <c r="AF701" s="10">
        <v>3</v>
      </c>
      <c r="AG701" s="10">
        <v>2</v>
      </c>
      <c r="AH701" s="10">
        <v>5</v>
      </c>
      <c r="AI701" s="10">
        <v>0</v>
      </c>
      <c r="AJ701" s="10">
        <v>0</v>
      </c>
      <c r="AK701" s="14">
        <v>0</v>
      </c>
      <c r="AL701" s="16">
        <v>0</v>
      </c>
      <c r="AM701" s="17">
        <v>0.17050899114611701</v>
      </c>
      <c r="AN701" s="7">
        <v>1</v>
      </c>
      <c r="AO701" s="7">
        <v>5.1149911597648101</v>
      </c>
      <c r="AP701" s="33">
        <v>0.872151982372804</v>
      </c>
      <c r="AQ701" s="38" t="s">
        <v>1677</v>
      </c>
      <c r="AR701" s="33" t="s">
        <v>1677</v>
      </c>
      <c r="AS701" s="33" t="s">
        <v>1676</v>
      </c>
      <c r="AT701" s="35" t="s">
        <v>1674</v>
      </c>
      <c r="AU701" s="55">
        <f>RANK(AP701,$AP$5:$AP$811,0)</f>
        <v>727</v>
      </c>
      <c r="AV701" s="55">
        <f>RANK(AW701,$AW$5:$AW$811,0)</f>
        <v>697</v>
      </c>
      <c r="AW701" s="55">
        <f>AN701*AO701</f>
        <v>5.1149911597648101</v>
      </c>
    </row>
    <row r="702" spans="3:49" x14ac:dyDescent="0.25">
      <c r="C702" s="19" t="s">
        <v>1274</v>
      </c>
      <c r="D702" s="6" t="s">
        <v>1275</v>
      </c>
      <c r="E702" s="6" t="s">
        <v>11</v>
      </c>
      <c r="F702" s="6" t="s">
        <v>22</v>
      </c>
      <c r="G702" s="13">
        <v>5.6757881137611701</v>
      </c>
      <c r="H702" s="11">
        <v>1460458</v>
      </c>
      <c r="I702" s="8">
        <v>45.3472222222222</v>
      </c>
      <c r="J702" s="9">
        <v>1.49970309064417</v>
      </c>
      <c r="K702" s="9">
        <v>0.242750420001765</v>
      </c>
      <c r="L702" s="9">
        <v>0.41326658903310398</v>
      </c>
      <c r="M702" s="9">
        <v>0.122172681438945</v>
      </c>
      <c r="N702" s="10">
        <v>0</v>
      </c>
      <c r="O702" s="10">
        <v>0</v>
      </c>
      <c r="P702" s="10">
        <v>5</v>
      </c>
      <c r="Q702" s="9">
        <v>0.41326658903310398</v>
      </c>
      <c r="R702" s="9">
        <v>0.36492310144071</v>
      </c>
      <c r="S702" s="9">
        <v>0.33333333333333298</v>
      </c>
      <c r="T702" s="10">
        <v>14</v>
      </c>
      <c r="U702" s="10">
        <v>19</v>
      </c>
      <c r="V702" s="10">
        <v>0</v>
      </c>
      <c r="W702" s="10">
        <v>0</v>
      </c>
      <c r="X702" s="10">
        <v>11</v>
      </c>
      <c r="Y702" s="10">
        <v>7</v>
      </c>
      <c r="Z702" s="10">
        <v>0</v>
      </c>
      <c r="AA702" s="10">
        <v>2</v>
      </c>
      <c r="AB702" s="10">
        <v>5</v>
      </c>
      <c r="AC702" s="10">
        <v>72</v>
      </c>
      <c r="AD702" s="7">
        <v>19.600000000000001</v>
      </c>
      <c r="AE702" s="10">
        <v>2</v>
      </c>
      <c r="AF702" s="10">
        <v>2</v>
      </c>
      <c r="AG702" s="10">
        <v>1</v>
      </c>
      <c r="AH702" s="10">
        <v>8</v>
      </c>
      <c r="AI702" s="10">
        <v>0</v>
      </c>
      <c r="AJ702" s="10">
        <v>0</v>
      </c>
      <c r="AK702" s="14">
        <v>5</v>
      </c>
      <c r="AL702" s="16">
        <v>0</v>
      </c>
      <c r="AM702" s="17">
        <v>0.35726148879574399</v>
      </c>
      <c r="AN702" s="7">
        <v>1</v>
      </c>
      <c r="AO702" s="7">
        <v>5.0593309721816198</v>
      </c>
      <c r="AP702" s="33">
        <v>1.8075041154320299</v>
      </c>
      <c r="AQ702" s="38" t="s">
        <v>1676</v>
      </c>
      <c r="AR702" s="33" t="s">
        <v>1677</v>
      </c>
      <c r="AS702" s="33" t="s">
        <v>1676</v>
      </c>
      <c r="AT702" s="35" t="s">
        <v>1674</v>
      </c>
      <c r="AU702" s="55">
        <f>RANK(AP702,$AP$5:$AP$811,0)</f>
        <v>624</v>
      </c>
      <c r="AV702" s="55">
        <f>RANK(AW702,$AW$5:$AW$811,0)</f>
        <v>698</v>
      </c>
      <c r="AW702" s="55">
        <f>AN702*AO702</f>
        <v>5.0593309721816198</v>
      </c>
    </row>
    <row r="703" spans="3:49" x14ac:dyDescent="0.25">
      <c r="C703" s="19" t="s">
        <v>1092</v>
      </c>
      <c r="D703" s="6" t="s">
        <v>1093</v>
      </c>
      <c r="E703" s="6" t="s">
        <v>15</v>
      </c>
      <c r="F703" s="6" t="s">
        <v>16</v>
      </c>
      <c r="G703" s="13">
        <v>2.6129771841464802</v>
      </c>
      <c r="H703" s="11">
        <v>435039</v>
      </c>
      <c r="I703" s="8">
        <v>42.4</v>
      </c>
      <c r="J703" s="9">
        <v>0.112498140296985</v>
      </c>
      <c r="K703" s="9">
        <v>0</v>
      </c>
      <c r="L703" s="9">
        <v>0.47571239383819902</v>
      </c>
      <c r="M703" s="9">
        <v>0.52428760616180103</v>
      </c>
      <c r="N703" s="10">
        <v>0</v>
      </c>
      <c r="O703" s="10">
        <v>0</v>
      </c>
      <c r="P703" s="10">
        <v>6</v>
      </c>
      <c r="Q703" s="9">
        <v>0.22239969043001201</v>
      </c>
      <c r="R703" s="9">
        <v>0.77760030956998705</v>
      </c>
      <c r="S703" s="9">
        <v>6.3492063492063502E-2</v>
      </c>
      <c r="T703" s="10">
        <v>26</v>
      </c>
      <c r="U703" s="10">
        <v>82</v>
      </c>
      <c r="V703" s="10">
        <v>0</v>
      </c>
      <c r="W703" s="10">
        <v>0</v>
      </c>
      <c r="X703" s="10">
        <v>24</v>
      </c>
      <c r="Y703" s="10">
        <v>10</v>
      </c>
      <c r="Z703" s="10">
        <v>4</v>
      </c>
      <c r="AA703" s="10">
        <v>0</v>
      </c>
      <c r="AB703" s="10">
        <v>0</v>
      </c>
      <c r="AC703" s="10">
        <v>126</v>
      </c>
      <c r="AD703" s="7">
        <v>36.981818181818198</v>
      </c>
      <c r="AE703" s="10">
        <v>25</v>
      </c>
      <c r="AF703" s="10">
        <v>10</v>
      </c>
      <c r="AG703" s="10">
        <v>8</v>
      </c>
      <c r="AH703" s="10">
        <v>55</v>
      </c>
      <c r="AI703" s="10">
        <v>0</v>
      </c>
      <c r="AJ703" s="10">
        <v>0</v>
      </c>
      <c r="AK703" s="14">
        <v>6</v>
      </c>
      <c r="AL703" s="16">
        <v>0</v>
      </c>
      <c r="AM703" s="17">
        <v>0.57565886503715902</v>
      </c>
      <c r="AN703" s="7">
        <v>1</v>
      </c>
      <c r="AO703" s="7">
        <v>5.0496701947574598</v>
      </c>
      <c r="AP703" s="33">
        <v>2.90688741312605</v>
      </c>
      <c r="AQ703" s="38" t="s">
        <v>1676</v>
      </c>
      <c r="AR703" s="33" t="s">
        <v>1677</v>
      </c>
      <c r="AS703" s="33" t="s">
        <v>1676</v>
      </c>
      <c r="AT703" s="35" t="s">
        <v>1673</v>
      </c>
      <c r="AU703" s="55">
        <f>RANK(AP703,$AP$5:$AP$811,0)</f>
        <v>533</v>
      </c>
      <c r="AV703" s="55">
        <f>RANK(AW703,$AW$5:$AW$811,0)</f>
        <v>699</v>
      </c>
      <c r="AW703" s="55">
        <f>AN703*AO703</f>
        <v>5.0496701947574598</v>
      </c>
    </row>
    <row r="704" spans="3:49" x14ac:dyDescent="0.25">
      <c r="C704" s="19" t="s">
        <v>1190</v>
      </c>
      <c r="D704" s="6" t="s">
        <v>1191</v>
      </c>
      <c r="E704" s="6" t="s">
        <v>15</v>
      </c>
      <c r="F704" s="6" t="s">
        <v>16</v>
      </c>
      <c r="G704" s="13">
        <v>72.925463452535794</v>
      </c>
      <c r="H704" s="11">
        <v>833727</v>
      </c>
      <c r="I704" s="8">
        <v>42.292167227294598</v>
      </c>
      <c r="J704" s="9">
        <v>0.33294469726683301</v>
      </c>
      <c r="K704" s="9">
        <v>0.20015025442635301</v>
      </c>
      <c r="L704" s="9">
        <v>0.53783709889817499</v>
      </c>
      <c r="M704" s="9">
        <v>0.138409640207284</v>
      </c>
      <c r="N704" s="10">
        <v>11</v>
      </c>
      <c r="O704" s="10">
        <v>1</v>
      </c>
      <c r="P704" s="10">
        <v>137</v>
      </c>
      <c r="Q704" s="9">
        <v>0.71035935170984399</v>
      </c>
      <c r="R704" s="9">
        <v>0.16603764182196601</v>
      </c>
      <c r="S704" s="9">
        <v>5.4041128646580602E-2</v>
      </c>
      <c r="T704" s="10">
        <v>221</v>
      </c>
      <c r="U704" s="10">
        <v>1275</v>
      </c>
      <c r="V704" s="10">
        <v>6</v>
      </c>
      <c r="W704" s="10">
        <v>1</v>
      </c>
      <c r="X704" s="10">
        <v>391</v>
      </c>
      <c r="Y704" s="10">
        <v>134</v>
      </c>
      <c r="Z704" s="10">
        <v>7</v>
      </c>
      <c r="AA704" s="10">
        <v>20</v>
      </c>
      <c r="AB704" s="10">
        <v>37</v>
      </c>
      <c r="AC704" s="10">
        <v>2091</v>
      </c>
      <c r="AD704" s="7">
        <v>34.141741071428598</v>
      </c>
      <c r="AE704" s="10">
        <v>377</v>
      </c>
      <c r="AF704" s="10">
        <v>315</v>
      </c>
      <c r="AG704" s="10">
        <v>42</v>
      </c>
      <c r="AH704" s="10">
        <v>908</v>
      </c>
      <c r="AI704" s="10">
        <v>0</v>
      </c>
      <c r="AJ704" s="10">
        <v>1</v>
      </c>
      <c r="AK704" s="14">
        <v>137</v>
      </c>
      <c r="AL704" s="16">
        <v>1</v>
      </c>
      <c r="AM704" s="17">
        <v>0.45710199407834901</v>
      </c>
      <c r="AN704" s="7">
        <v>1.1191964627572399</v>
      </c>
      <c r="AO704" s="7">
        <v>4.4919753529946496</v>
      </c>
      <c r="AP704" s="33">
        <v>2.2980359024479</v>
      </c>
      <c r="AQ704" s="38" t="s">
        <v>1676</v>
      </c>
      <c r="AR704" s="33" t="s">
        <v>1677</v>
      </c>
      <c r="AS704" s="33" t="s">
        <v>1676</v>
      </c>
      <c r="AT704" s="35" t="s">
        <v>1674</v>
      </c>
      <c r="AU704" s="55">
        <f>RANK(AP704,$AP$5:$AP$811,0)</f>
        <v>582</v>
      </c>
      <c r="AV704" s="55">
        <f>RANK(AW704,$AW$5:$AW$811,0)</f>
        <v>700</v>
      </c>
      <c r="AW704" s="55">
        <f>AN704*AO704</f>
        <v>5.0274029258643163</v>
      </c>
    </row>
    <row r="705" spans="3:49" x14ac:dyDescent="0.25">
      <c r="C705" s="19" t="s">
        <v>1340</v>
      </c>
      <c r="D705" s="6" t="s">
        <v>1341</v>
      </c>
      <c r="E705" s="6" t="s">
        <v>11</v>
      </c>
      <c r="F705" s="6" t="s">
        <v>22</v>
      </c>
      <c r="G705" s="13">
        <v>0.37373977207564801</v>
      </c>
      <c r="H705" s="11">
        <v>999803</v>
      </c>
      <c r="I705" s="8">
        <v>44.1666666666667</v>
      </c>
      <c r="J705" s="9">
        <v>5.6079827532470503E-4</v>
      </c>
      <c r="K705" s="9">
        <v>0.31308951275254898</v>
      </c>
      <c r="L705" s="9">
        <v>0.27658902245995498</v>
      </c>
      <c r="M705" s="9">
        <v>0.31855986394678099</v>
      </c>
      <c r="N705" s="10">
        <v>0</v>
      </c>
      <c r="O705" s="10">
        <v>0</v>
      </c>
      <c r="P705" s="10">
        <v>2</v>
      </c>
      <c r="Q705" s="9">
        <v>0.31308951275254898</v>
      </c>
      <c r="R705" s="9">
        <v>0.59514888640673402</v>
      </c>
      <c r="S705" s="9">
        <v>0.5</v>
      </c>
      <c r="T705" s="10">
        <v>2</v>
      </c>
      <c r="U705" s="10">
        <v>3</v>
      </c>
      <c r="V705" s="10">
        <v>0</v>
      </c>
      <c r="W705" s="10">
        <v>0</v>
      </c>
      <c r="X705" s="10">
        <v>4</v>
      </c>
      <c r="Y705" s="10">
        <v>0</v>
      </c>
      <c r="Z705" s="10">
        <v>0</v>
      </c>
      <c r="AA705" s="10">
        <v>0</v>
      </c>
      <c r="AB705" s="10">
        <v>0</v>
      </c>
      <c r="AC705" s="10">
        <v>12</v>
      </c>
      <c r="AD705" s="7">
        <v>20.6</v>
      </c>
      <c r="AE705" s="10">
        <v>0</v>
      </c>
      <c r="AF705" s="10">
        <v>3</v>
      </c>
      <c r="AG705" s="10">
        <v>1</v>
      </c>
      <c r="AH705" s="10">
        <v>5</v>
      </c>
      <c r="AI705" s="10">
        <v>0</v>
      </c>
      <c r="AJ705" s="10">
        <v>0</v>
      </c>
      <c r="AK705" s="14">
        <v>2</v>
      </c>
      <c r="AL705" s="16">
        <v>1</v>
      </c>
      <c r="AM705" s="17">
        <v>0.29792206136052202</v>
      </c>
      <c r="AN705" s="7">
        <v>1</v>
      </c>
      <c r="AO705" s="7">
        <v>5.0186041638161099</v>
      </c>
      <c r="AP705" s="33">
        <v>1.4951528976366</v>
      </c>
      <c r="AQ705" s="38" t="s">
        <v>1677</v>
      </c>
      <c r="AR705" s="33" t="s">
        <v>1677</v>
      </c>
      <c r="AS705" s="33" t="s">
        <v>1676</v>
      </c>
      <c r="AT705" s="35" t="s">
        <v>1674</v>
      </c>
      <c r="AU705" s="55">
        <f>RANK(AP705,$AP$5:$AP$811,0)</f>
        <v>658</v>
      </c>
      <c r="AV705" s="55">
        <f>RANK(AW705,$AW$5:$AW$811,0)</f>
        <v>701</v>
      </c>
      <c r="AW705" s="55">
        <f>AN705*AO705</f>
        <v>5.0186041638161099</v>
      </c>
    </row>
    <row r="706" spans="3:49" x14ac:dyDescent="0.25">
      <c r="C706" s="19" t="s">
        <v>1308</v>
      </c>
      <c r="D706" s="6" t="s">
        <v>1309</v>
      </c>
      <c r="E706" s="6" t="s">
        <v>15</v>
      </c>
      <c r="F706" s="6" t="s">
        <v>39</v>
      </c>
      <c r="G706" s="13">
        <v>4.4405412841755698</v>
      </c>
      <c r="H706" s="11">
        <v>665870.66666666698</v>
      </c>
      <c r="I706" s="8">
        <v>42.4418604651162</v>
      </c>
      <c r="J706" s="9">
        <v>0</v>
      </c>
      <c r="K706" s="9">
        <v>0.48777329279856602</v>
      </c>
      <c r="L706" s="9">
        <v>0.440627150679751</v>
      </c>
      <c r="M706" s="9">
        <v>7.7945421976359196E-3</v>
      </c>
      <c r="N706" s="10">
        <v>1</v>
      </c>
      <c r="O706" s="10">
        <v>0</v>
      </c>
      <c r="P706" s="10">
        <v>9</v>
      </c>
      <c r="Q706" s="9">
        <v>0.97478988564428004</v>
      </c>
      <c r="R706" s="9">
        <v>2.5210114355718901E-2</v>
      </c>
      <c r="S706" s="9">
        <v>0.13178294573643401</v>
      </c>
      <c r="T706" s="10">
        <v>20</v>
      </c>
      <c r="U706" s="10">
        <v>65</v>
      </c>
      <c r="V706" s="10">
        <v>6</v>
      </c>
      <c r="W706" s="10">
        <v>0</v>
      </c>
      <c r="X706" s="10">
        <v>23</v>
      </c>
      <c r="Y706" s="10">
        <v>17</v>
      </c>
      <c r="Z706" s="10">
        <v>0</v>
      </c>
      <c r="AA706" s="10">
        <v>2</v>
      </c>
      <c r="AB706" s="10">
        <v>2</v>
      </c>
      <c r="AC706" s="10">
        <v>129</v>
      </c>
      <c r="AD706" s="7">
        <v>40.018181818181702</v>
      </c>
      <c r="AE706" s="10">
        <v>26</v>
      </c>
      <c r="AF706" s="10">
        <v>17</v>
      </c>
      <c r="AG706" s="10">
        <v>1</v>
      </c>
      <c r="AH706" s="10">
        <v>56</v>
      </c>
      <c r="AI706" s="10">
        <v>0</v>
      </c>
      <c r="AJ706" s="10">
        <v>0</v>
      </c>
      <c r="AK706" s="14">
        <v>9</v>
      </c>
      <c r="AL706" s="16">
        <v>0</v>
      </c>
      <c r="AM706" s="17">
        <v>0.33082524395970497</v>
      </c>
      <c r="AN706" s="7">
        <v>1.29527422241807</v>
      </c>
      <c r="AO706" s="7">
        <v>3.8162463684863601</v>
      </c>
      <c r="AP706" s="33">
        <v>1.63529748216437</v>
      </c>
      <c r="AQ706" s="38" t="s">
        <v>1676</v>
      </c>
      <c r="AR706" s="33" t="s">
        <v>1677</v>
      </c>
      <c r="AS706" s="33" t="s">
        <v>1676</v>
      </c>
      <c r="AT706" s="35" t="s">
        <v>1674</v>
      </c>
      <c r="AU706" s="55">
        <f>RANK(AP706,$AP$5:$AP$811,0)</f>
        <v>641</v>
      </c>
      <c r="AV706" s="55">
        <f>RANK(AW706,$AW$5:$AW$811,0)</f>
        <v>702</v>
      </c>
      <c r="AW706" s="55">
        <f>AN706*AO706</f>
        <v>4.9430855474969535</v>
      </c>
    </row>
    <row r="707" spans="3:49" x14ac:dyDescent="0.25">
      <c r="C707" s="19" t="s">
        <v>1514</v>
      </c>
      <c r="D707" s="6" t="s">
        <v>1515</v>
      </c>
      <c r="E707" s="6" t="s">
        <v>27</v>
      </c>
      <c r="F707" s="6" t="s">
        <v>28</v>
      </c>
      <c r="G707" s="13">
        <v>6.1541079571694302E-2</v>
      </c>
      <c r="H707" s="11">
        <v>836402</v>
      </c>
      <c r="I707" s="8">
        <v>0</v>
      </c>
      <c r="J707" s="9">
        <v>0.129236261231543</v>
      </c>
      <c r="K707" s="9">
        <v>0</v>
      </c>
      <c r="L707" s="9">
        <v>0</v>
      </c>
      <c r="M707" s="9">
        <v>1</v>
      </c>
      <c r="N707" s="10">
        <v>0</v>
      </c>
      <c r="O707" s="10">
        <v>0</v>
      </c>
      <c r="P707" s="10">
        <v>0</v>
      </c>
      <c r="Q707" s="9">
        <v>0</v>
      </c>
      <c r="R707" s="9">
        <v>1</v>
      </c>
      <c r="S707" s="9">
        <v>0</v>
      </c>
      <c r="T707" s="10">
        <v>0</v>
      </c>
      <c r="U707" s="10">
        <v>0</v>
      </c>
      <c r="V707" s="10">
        <v>0</v>
      </c>
      <c r="W707" s="10">
        <v>0</v>
      </c>
      <c r="X707" s="10">
        <v>0</v>
      </c>
      <c r="Y707" s="10">
        <v>0</v>
      </c>
      <c r="Z707" s="10">
        <v>0</v>
      </c>
      <c r="AA707" s="10">
        <v>0</v>
      </c>
      <c r="AB707" s="10">
        <v>0</v>
      </c>
      <c r="AC707" s="10">
        <v>0</v>
      </c>
      <c r="AD707" s="7">
        <v>0</v>
      </c>
      <c r="AE707" s="10">
        <v>0</v>
      </c>
      <c r="AF707" s="10">
        <v>0</v>
      </c>
      <c r="AG707" s="10">
        <v>0</v>
      </c>
      <c r="AH707" s="10">
        <v>0</v>
      </c>
      <c r="AI707" s="10">
        <v>0</v>
      </c>
      <c r="AJ707" s="10">
        <v>0</v>
      </c>
      <c r="AK707" s="14">
        <v>0</v>
      </c>
      <c r="AL707" s="16">
        <v>0</v>
      </c>
      <c r="AM707" s="17">
        <v>0.141301005525069</v>
      </c>
      <c r="AN707" s="7">
        <v>1</v>
      </c>
      <c r="AO707" s="7">
        <v>4.9417606583570404</v>
      </c>
      <c r="AP707" s="33">
        <v>0.69827575009007603</v>
      </c>
      <c r="AQ707" s="38" t="s">
        <v>1677</v>
      </c>
      <c r="AR707" s="33" t="s">
        <v>1677</v>
      </c>
      <c r="AS707" s="33" t="s">
        <v>1676</v>
      </c>
      <c r="AT707" s="35" t="s">
        <v>1674</v>
      </c>
      <c r="AU707" s="55">
        <f>RANK(AP707,$AP$5:$AP$811,0)</f>
        <v>745</v>
      </c>
      <c r="AV707" s="55">
        <f>RANK(AW707,$AW$5:$AW$811,0)</f>
        <v>703</v>
      </c>
      <c r="AW707" s="55">
        <f>AN707*AO707</f>
        <v>4.9417606583570404</v>
      </c>
    </row>
    <row r="708" spans="3:49" x14ac:dyDescent="0.25">
      <c r="C708" s="19" t="s">
        <v>1332</v>
      </c>
      <c r="D708" s="6" t="s">
        <v>1333</v>
      </c>
      <c r="E708" s="6" t="s">
        <v>89</v>
      </c>
      <c r="F708" s="6" t="s">
        <v>126</v>
      </c>
      <c r="G708" s="13">
        <v>1.24905076222439</v>
      </c>
      <c r="H708" s="11">
        <v>70737.666666666701</v>
      </c>
      <c r="I708" s="8">
        <v>48.125</v>
      </c>
      <c r="J708" s="9">
        <v>3.4531909881302401</v>
      </c>
      <c r="K708" s="9">
        <v>0</v>
      </c>
      <c r="L708" s="9">
        <v>0</v>
      </c>
      <c r="M708" s="9">
        <v>0</v>
      </c>
      <c r="N708" s="10">
        <v>1</v>
      </c>
      <c r="O708" s="10">
        <v>0</v>
      </c>
      <c r="P708" s="10">
        <v>0</v>
      </c>
      <c r="Q708" s="9">
        <v>0</v>
      </c>
      <c r="R708" s="9">
        <v>0</v>
      </c>
      <c r="S708" s="9">
        <v>6.25E-2</v>
      </c>
      <c r="T708" s="10">
        <v>7</v>
      </c>
      <c r="U708" s="10">
        <v>5</v>
      </c>
      <c r="V708" s="10">
        <v>0</v>
      </c>
      <c r="W708" s="10">
        <v>0</v>
      </c>
      <c r="X708" s="10">
        <v>5</v>
      </c>
      <c r="Y708" s="10">
        <v>0</v>
      </c>
      <c r="Z708" s="10">
        <v>0</v>
      </c>
      <c r="AA708" s="10">
        <v>0</v>
      </c>
      <c r="AB708" s="10">
        <v>2</v>
      </c>
      <c r="AC708" s="10">
        <v>16</v>
      </c>
      <c r="AD708" s="7">
        <v>0</v>
      </c>
      <c r="AE708" s="10">
        <v>1</v>
      </c>
      <c r="AF708" s="10">
        <v>0</v>
      </c>
      <c r="AG708" s="10">
        <v>0</v>
      </c>
      <c r="AH708" s="10">
        <v>2</v>
      </c>
      <c r="AI708" s="10">
        <v>0</v>
      </c>
      <c r="AJ708" s="10">
        <v>0</v>
      </c>
      <c r="AK708" s="14">
        <v>0</v>
      </c>
      <c r="AL708" s="16">
        <v>0</v>
      </c>
      <c r="AM708" s="17">
        <v>0.30842132154572299</v>
      </c>
      <c r="AN708" s="7">
        <v>1</v>
      </c>
      <c r="AO708" s="7">
        <v>4.8946899745385499</v>
      </c>
      <c r="AP708" s="33">
        <v>1.5096267505037799</v>
      </c>
      <c r="AQ708" s="38" t="s">
        <v>1677</v>
      </c>
      <c r="AR708" s="33" t="s">
        <v>1677</v>
      </c>
      <c r="AS708" s="33" t="s">
        <v>1676</v>
      </c>
      <c r="AT708" s="35" t="s">
        <v>1674</v>
      </c>
      <c r="AU708" s="55">
        <f>RANK(AP708,$AP$5:$AP$811,0)</f>
        <v>653</v>
      </c>
      <c r="AV708" s="55">
        <f>RANK(AW708,$AW$5:$AW$811,0)</f>
        <v>704</v>
      </c>
      <c r="AW708" s="55">
        <f>AN708*AO708</f>
        <v>4.8946899745385499</v>
      </c>
    </row>
    <row r="709" spans="3:49" x14ac:dyDescent="0.25">
      <c r="C709" s="19" t="s">
        <v>1394</v>
      </c>
      <c r="D709" s="6" t="s">
        <v>1395</v>
      </c>
      <c r="E709" s="6" t="s">
        <v>11</v>
      </c>
      <c r="F709" s="6" t="s">
        <v>22</v>
      </c>
      <c r="G709" s="13">
        <v>0.64813887828544503</v>
      </c>
      <c r="H709" s="11">
        <v>1229122.33333333</v>
      </c>
      <c r="I709" s="8">
        <v>50</v>
      </c>
      <c r="J709" s="9">
        <v>0.200420898540002</v>
      </c>
      <c r="K709" s="9">
        <v>0</v>
      </c>
      <c r="L709" s="9">
        <v>1</v>
      </c>
      <c r="M709" s="9">
        <v>0</v>
      </c>
      <c r="N709" s="10">
        <v>0</v>
      </c>
      <c r="O709" s="10">
        <v>0</v>
      </c>
      <c r="P709" s="10">
        <v>1</v>
      </c>
      <c r="Q709" s="9">
        <v>1</v>
      </c>
      <c r="R709" s="9">
        <v>0</v>
      </c>
      <c r="S709" s="9">
        <v>0.2</v>
      </c>
      <c r="T709" s="10">
        <v>10</v>
      </c>
      <c r="U709" s="10">
        <v>0</v>
      </c>
      <c r="V709" s="10">
        <v>0</v>
      </c>
      <c r="W709" s="10">
        <v>0</v>
      </c>
      <c r="X709" s="10">
        <v>8</v>
      </c>
      <c r="Y709" s="10">
        <v>2</v>
      </c>
      <c r="Z709" s="10">
        <v>0</v>
      </c>
      <c r="AA709" s="10">
        <v>0</v>
      </c>
      <c r="AB709" s="10">
        <v>0</v>
      </c>
      <c r="AC709" s="10">
        <v>10</v>
      </c>
      <c r="AD709" s="7">
        <v>2.6666666666666599</v>
      </c>
      <c r="AE709" s="10">
        <v>3</v>
      </c>
      <c r="AF709" s="10">
        <v>0</v>
      </c>
      <c r="AG709" s="10">
        <v>0</v>
      </c>
      <c r="AH709" s="10">
        <v>3</v>
      </c>
      <c r="AI709" s="10">
        <v>0</v>
      </c>
      <c r="AJ709" s="10">
        <v>0</v>
      </c>
      <c r="AK709" s="14">
        <v>1</v>
      </c>
      <c r="AL709" s="16">
        <v>0</v>
      </c>
      <c r="AM709" s="17">
        <v>0.25196699928233401</v>
      </c>
      <c r="AN709" s="7">
        <v>1</v>
      </c>
      <c r="AO709" s="7">
        <v>4.8811076294996996</v>
      </c>
      <c r="AP709" s="33">
        <v>1.22987804257914</v>
      </c>
      <c r="AQ709" s="38" t="s">
        <v>1677</v>
      </c>
      <c r="AR709" s="33" t="s">
        <v>1677</v>
      </c>
      <c r="AS709" s="33" t="s">
        <v>1676</v>
      </c>
      <c r="AT709" s="35" t="s">
        <v>1674</v>
      </c>
      <c r="AU709" s="55">
        <f>RANK(AP709,$AP$5:$AP$811,0)</f>
        <v>685</v>
      </c>
      <c r="AV709" s="55">
        <f>RANK(AW709,$AW$5:$AW$811,0)</f>
        <v>705</v>
      </c>
      <c r="AW709" s="55">
        <f>AN709*AO709</f>
        <v>4.8811076294996996</v>
      </c>
    </row>
    <row r="710" spans="3:49" x14ac:dyDescent="0.25">
      <c r="C710" s="19" t="s">
        <v>1422</v>
      </c>
      <c r="D710" s="6" t="s">
        <v>1423</v>
      </c>
      <c r="E710" s="6" t="s">
        <v>27</v>
      </c>
      <c r="F710" s="6" t="s">
        <v>27</v>
      </c>
      <c r="G710" s="13">
        <v>6.1776316042912196</v>
      </c>
      <c r="H710" s="11">
        <v>415279.66666666698</v>
      </c>
      <c r="I710" s="8">
        <v>39.9324324324324</v>
      </c>
      <c r="J710" s="9">
        <v>9.7338389628881694E-2</v>
      </c>
      <c r="K710" s="9">
        <v>0</v>
      </c>
      <c r="L710" s="9">
        <v>0.69258438648244103</v>
      </c>
      <c r="M710" s="9">
        <v>0.215800265498093</v>
      </c>
      <c r="N710" s="10">
        <v>0</v>
      </c>
      <c r="O710" s="10">
        <v>0</v>
      </c>
      <c r="P710" s="10">
        <v>2</v>
      </c>
      <c r="Q710" s="9">
        <v>0.73625049912039497</v>
      </c>
      <c r="R710" s="9">
        <v>0.215800265498093</v>
      </c>
      <c r="S710" s="9">
        <v>0.14864864864864899</v>
      </c>
      <c r="T710" s="10">
        <v>1</v>
      </c>
      <c r="U710" s="10">
        <v>30</v>
      </c>
      <c r="V710" s="10">
        <v>0</v>
      </c>
      <c r="W710" s="10">
        <v>0</v>
      </c>
      <c r="X710" s="10">
        <v>34</v>
      </c>
      <c r="Y710" s="10">
        <v>2</v>
      </c>
      <c r="Z710" s="10">
        <v>0</v>
      </c>
      <c r="AA710" s="10">
        <v>0</v>
      </c>
      <c r="AB710" s="10">
        <v>1</v>
      </c>
      <c r="AC710" s="10">
        <v>74</v>
      </c>
      <c r="AD710" s="7">
        <v>19.717948717948602</v>
      </c>
      <c r="AE710" s="10">
        <v>12</v>
      </c>
      <c r="AF710" s="10">
        <v>5</v>
      </c>
      <c r="AG710" s="10">
        <v>0</v>
      </c>
      <c r="AH710" s="10">
        <v>40</v>
      </c>
      <c r="AI710" s="10">
        <v>0</v>
      </c>
      <c r="AJ710" s="10">
        <v>0</v>
      </c>
      <c r="AK710" s="14">
        <v>2</v>
      </c>
      <c r="AL710" s="16">
        <v>0</v>
      </c>
      <c r="AM710" s="17">
        <v>0.22086484175775201</v>
      </c>
      <c r="AN710" s="7">
        <v>1</v>
      </c>
      <c r="AO710" s="7">
        <v>4.8606045821163502</v>
      </c>
      <c r="AP710" s="33">
        <v>1.0735366618761299</v>
      </c>
      <c r="AQ710" s="38" t="s">
        <v>1677</v>
      </c>
      <c r="AR710" s="33" t="s">
        <v>1677</v>
      </c>
      <c r="AS710" s="33" t="s">
        <v>1676</v>
      </c>
      <c r="AT710" s="35" t="s">
        <v>1674</v>
      </c>
      <c r="AU710" s="55">
        <f>RANK(AP710,$AP$5:$AP$811,0)</f>
        <v>699</v>
      </c>
      <c r="AV710" s="55">
        <f>RANK(AW710,$AW$5:$AW$811,0)</f>
        <v>706</v>
      </c>
      <c r="AW710" s="55">
        <f>AN710*AO710</f>
        <v>4.8606045821163502</v>
      </c>
    </row>
    <row r="711" spans="3:49" x14ac:dyDescent="0.25">
      <c r="C711" s="19" t="s">
        <v>1414</v>
      </c>
      <c r="D711" s="6" t="s">
        <v>1415</v>
      </c>
      <c r="E711" s="6" t="s">
        <v>11</v>
      </c>
      <c r="F711" s="6" t="s">
        <v>22</v>
      </c>
      <c r="G711" s="13">
        <v>0.192042479383746</v>
      </c>
      <c r="H711" s="11">
        <v>1123036.33333333</v>
      </c>
      <c r="I711" s="8">
        <v>45</v>
      </c>
      <c r="J711" s="9">
        <v>0.180078987260616</v>
      </c>
      <c r="K711" s="9">
        <v>0</v>
      </c>
      <c r="L711" s="9">
        <v>0.75407885701100996</v>
      </c>
      <c r="M711" s="9">
        <v>0.24592114298898901</v>
      </c>
      <c r="N711" s="10">
        <v>0</v>
      </c>
      <c r="O711" s="10">
        <v>0</v>
      </c>
      <c r="P711" s="10">
        <v>1</v>
      </c>
      <c r="Q711" s="9">
        <v>0.75407885701100996</v>
      </c>
      <c r="R711" s="9">
        <v>0.24592114298898901</v>
      </c>
      <c r="S711" s="9">
        <v>0</v>
      </c>
      <c r="T711" s="10">
        <v>1</v>
      </c>
      <c r="U711" s="10">
        <v>0</v>
      </c>
      <c r="V711" s="10">
        <v>0</v>
      </c>
      <c r="W711" s="10">
        <v>0</v>
      </c>
      <c r="X711" s="10">
        <v>0</v>
      </c>
      <c r="Y711" s="10">
        <v>0</v>
      </c>
      <c r="Z711" s="10">
        <v>0</v>
      </c>
      <c r="AA711" s="10">
        <v>0</v>
      </c>
      <c r="AB711" s="10">
        <v>0</v>
      </c>
      <c r="AC711" s="10">
        <v>5</v>
      </c>
      <c r="AD711" s="7">
        <v>87</v>
      </c>
      <c r="AE711" s="10">
        <v>0</v>
      </c>
      <c r="AF711" s="10">
        <v>0</v>
      </c>
      <c r="AG711" s="10">
        <v>1</v>
      </c>
      <c r="AH711" s="10">
        <v>2</v>
      </c>
      <c r="AI711" s="10">
        <v>0</v>
      </c>
      <c r="AJ711" s="10">
        <v>0</v>
      </c>
      <c r="AK711" s="14">
        <v>1</v>
      </c>
      <c r="AL711" s="16">
        <v>0</v>
      </c>
      <c r="AM711" s="17">
        <v>0.230510497956044</v>
      </c>
      <c r="AN711" s="7">
        <v>1</v>
      </c>
      <c r="AO711" s="7">
        <v>4.8378865690692896</v>
      </c>
      <c r="AP711" s="33">
        <v>1.1151836420910199</v>
      </c>
      <c r="AQ711" s="38" t="s">
        <v>1677</v>
      </c>
      <c r="AR711" s="33" t="s">
        <v>1677</v>
      </c>
      <c r="AS711" s="33" t="s">
        <v>1676</v>
      </c>
      <c r="AT711" s="35" t="s">
        <v>1674</v>
      </c>
      <c r="AU711" s="55">
        <f>RANK(AP711,$AP$5:$AP$811,0)</f>
        <v>695</v>
      </c>
      <c r="AV711" s="55">
        <f>RANK(AW711,$AW$5:$AW$811,0)</f>
        <v>707</v>
      </c>
      <c r="AW711" s="55">
        <f>AN711*AO711</f>
        <v>4.8378865690692896</v>
      </c>
    </row>
    <row r="712" spans="3:49" x14ac:dyDescent="0.25">
      <c r="C712" s="19" t="s">
        <v>1268</v>
      </c>
      <c r="D712" s="6" t="s">
        <v>1269</v>
      </c>
      <c r="E712" s="6" t="s">
        <v>15</v>
      </c>
      <c r="F712" s="6" t="s">
        <v>16</v>
      </c>
      <c r="G712" s="13">
        <v>2.8410292514920799E-3</v>
      </c>
      <c r="H712" s="11">
        <v>0</v>
      </c>
      <c r="I712" s="8">
        <v>0</v>
      </c>
      <c r="J712" s="9">
        <v>0</v>
      </c>
      <c r="K712" s="9">
        <v>0</v>
      </c>
      <c r="L712" s="9">
        <v>0</v>
      </c>
      <c r="M712" s="9">
        <v>0</v>
      </c>
      <c r="N712" s="10">
        <v>0</v>
      </c>
      <c r="O712" s="10">
        <v>0</v>
      </c>
      <c r="P712" s="10">
        <v>0</v>
      </c>
      <c r="Q712" s="9">
        <v>0</v>
      </c>
      <c r="R712" s="9">
        <v>0</v>
      </c>
      <c r="S712" s="9">
        <v>0</v>
      </c>
      <c r="T712" s="10">
        <v>0</v>
      </c>
      <c r="U712" s="10">
        <v>0</v>
      </c>
      <c r="V712" s="10">
        <v>0</v>
      </c>
      <c r="W712" s="10">
        <v>0</v>
      </c>
      <c r="X712" s="10">
        <v>0</v>
      </c>
      <c r="Y712" s="10">
        <v>0</v>
      </c>
      <c r="Z712" s="10">
        <v>0</v>
      </c>
      <c r="AA712" s="10">
        <v>0</v>
      </c>
      <c r="AB712" s="10">
        <v>0</v>
      </c>
      <c r="AC712" s="10">
        <v>0</v>
      </c>
      <c r="AD712" s="7">
        <v>0</v>
      </c>
      <c r="AE712" s="10">
        <v>0</v>
      </c>
      <c r="AF712" s="10">
        <v>0</v>
      </c>
      <c r="AG712" s="10">
        <v>0</v>
      </c>
      <c r="AH712" s="10">
        <v>0</v>
      </c>
      <c r="AI712" s="10">
        <v>0</v>
      </c>
      <c r="AJ712" s="10">
        <v>0</v>
      </c>
      <c r="AK712" s="14">
        <v>0</v>
      </c>
      <c r="AL712" s="16">
        <v>1</v>
      </c>
      <c r="AM712" s="17">
        <v>0.38633283519984801</v>
      </c>
      <c r="AN712" s="7">
        <v>1</v>
      </c>
      <c r="AO712" s="7">
        <v>4.8140921114708899</v>
      </c>
      <c r="AP712" s="33">
        <v>1.8598418543377699</v>
      </c>
      <c r="AQ712" s="38" t="s">
        <v>1676</v>
      </c>
      <c r="AR712" s="33" t="s">
        <v>1677</v>
      </c>
      <c r="AS712" s="33" t="s">
        <v>1676</v>
      </c>
      <c r="AT712" s="35" t="s">
        <v>1674</v>
      </c>
      <c r="AU712" s="55">
        <f>RANK(AP712,$AP$5:$AP$811,0)</f>
        <v>621</v>
      </c>
      <c r="AV712" s="55">
        <f>RANK(AW712,$AW$5:$AW$811,0)</f>
        <v>708</v>
      </c>
      <c r="AW712" s="55">
        <f>AN712*AO712</f>
        <v>4.8140921114708899</v>
      </c>
    </row>
    <row r="713" spans="3:49" x14ac:dyDescent="0.25">
      <c r="C713" s="19" t="s">
        <v>1210</v>
      </c>
      <c r="D713" s="6" t="s">
        <v>1211</v>
      </c>
      <c r="E713" s="6" t="s">
        <v>15</v>
      </c>
      <c r="F713" s="6" t="s">
        <v>16</v>
      </c>
      <c r="G713" s="13">
        <v>3.2102543012781003E-2</v>
      </c>
      <c r="H713" s="11">
        <v>368676.66666666698</v>
      </c>
      <c r="I713" s="8">
        <v>38</v>
      </c>
      <c r="J713" s="9">
        <v>5.66493774534206E-2</v>
      </c>
      <c r="K713" s="9">
        <v>0</v>
      </c>
      <c r="L713" s="9">
        <v>0</v>
      </c>
      <c r="M713" s="9">
        <v>0</v>
      </c>
      <c r="N713" s="10">
        <v>0</v>
      </c>
      <c r="O713" s="10">
        <v>0</v>
      </c>
      <c r="P713" s="10">
        <v>0</v>
      </c>
      <c r="Q713" s="9">
        <v>0</v>
      </c>
      <c r="R713" s="9">
        <v>0</v>
      </c>
      <c r="S713" s="9">
        <v>0.6</v>
      </c>
      <c r="T713" s="10">
        <v>1</v>
      </c>
      <c r="U713" s="10">
        <v>0</v>
      </c>
      <c r="V713" s="10">
        <v>0</v>
      </c>
      <c r="W713" s="10">
        <v>0</v>
      </c>
      <c r="X713" s="10">
        <v>3</v>
      </c>
      <c r="Y713" s="10">
        <v>1</v>
      </c>
      <c r="Z713" s="10">
        <v>0</v>
      </c>
      <c r="AA713" s="10">
        <v>1</v>
      </c>
      <c r="AB713" s="10">
        <v>1</v>
      </c>
      <c r="AC713" s="10">
        <v>5</v>
      </c>
      <c r="AD713" s="7">
        <v>0</v>
      </c>
      <c r="AE713" s="10">
        <v>0</v>
      </c>
      <c r="AF713" s="10">
        <v>0</v>
      </c>
      <c r="AG713" s="10">
        <v>0</v>
      </c>
      <c r="AH713" s="10">
        <v>0</v>
      </c>
      <c r="AI713" s="10">
        <v>0</v>
      </c>
      <c r="AJ713" s="10">
        <v>0</v>
      </c>
      <c r="AK713" s="14">
        <v>0</v>
      </c>
      <c r="AL713" s="16">
        <v>1</v>
      </c>
      <c r="AM713" s="17">
        <v>0.44210767089004799</v>
      </c>
      <c r="AN713" s="7">
        <v>1</v>
      </c>
      <c r="AO713" s="7">
        <v>4.7938998459528799</v>
      </c>
      <c r="AP713" s="33">
        <v>2.1194198953743899</v>
      </c>
      <c r="AQ713" s="38" t="s">
        <v>1676</v>
      </c>
      <c r="AR713" s="33" t="s">
        <v>1677</v>
      </c>
      <c r="AS713" s="33" t="s">
        <v>1676</v>
      </c>
      <c r="AT713" s="35" t="s">
        <v>1674</v>
      </c>
      <c r="AU713" s="55">
        <f>RANK(AP713,$AP$5:$AP$811,0)</f>
        <v>592</v>
      </c>
      <c r="AV713" s="55">
        <f>RANK(AW713,$AW$5:$AW$811,0)</f>
        <v>709</v>
      </c>
      <c r="AW713" s="55">
        <f>AN713*AO713</f>
        <v>4.7938998459528799</v>
      </c>
    </row>
    <row r="714" spans="3:49" x14ac:dyDescent="0.25">
      <c r="C714" s="19" t="s">
        <v>1358</v>
      </c>
      <c r="D714" s="6" t="s">
        <v>1359</v>
      </c>
      <c r="E714" s="6" t="s">
        <v>27</v>
      </c>
      <c r="F714" s="6" t="s">
        <v>204</v>
      </c>
      <c r="G714" s="13">
        <v>27.853874061299301</v>
      </c>
      <c r="H714" s="11">
        <v>191645.66666666701</v>
      </c>
      <c r="I714" s="8">
        <v>39.8139534883721</v>
      </c>
      <c r="J714" s="9">
        <v>1.63010894929512</v>
      </c>
      <c r="K714" s="9">
        <v>0</v>
      </c>
      <c r="L714" s="9">
        <v>0.66275595822877797</v>
      </c>
      <c r="M714" s="9">
        <v>0.19715973538102299</v>
      </c>
      <c r="N714" s="10">
        <v>1</v>
      </c>
      <c r="O714" s="10">
        <v>0</v>
      </c>
      <c r="P714" s="10">
        <v>16</v>
      </c>
      <c r="Q714" s="9">
        <v>1.7306715716014501E-2</v>
      </c>
      <c r="R714" s="9">
        <v>0.84260897789378697</v>
      </c>
      <c r="S714" s="9">
        <v>1.16279069767442E-2</v>
      </c>
      <c r="T714" s="10">
        <v>14</v>
      </c>
      <c r="U714" s="10">
        <v>39</v>
      </c>
      <c r="V714" s="10">
        <v>1</v>
      </c>
      <c r="W714" s="10">
        <v>16</v>
      </c>
      <c r="X714" s="10">
        <v>228</v>
      </c>
      <c r="Y714" s="10">
        <v>89</v>
      </c>
      <c r="Z714" s="10">
        <v>0</v>
      </c>
      <c r="AA714" s="10">
        <v>9</v>
      </c>
      <c r="AB714" s="10">
        <v>11</v>
      </c>
      <c r="AC714" s="10">
        <v>430</v>
      </c>
      <c r="AD714" s="7">
        <v>27.857142857142801</v>
      </c>
      <c r="AE714" s="10">
        <v>9</v>
      </c>
      <c r="AF714" s="10">
        <v>10</v>
      </c>
      <c r="AG714" s="10">
        <v>5</v>
      </c>
      <c r="AH714" s="10">
        <v>44</v>
      </c>
      <c r="AI714" s="10">
        <v>0</v>
      </c>
      <c r="AJ714" s="10">
        <v>0</v>
      </c>
      <c r="AK714" s="14">
        <v>16</v>
      </c>
      <c r="AL714" s="16">
        <v>0</v>
      </c>
      <c r="AM714" s="17">
        <v>0.30267292539006801</v>
      </c>
      <c r="AN714" s="7">
        <v>1.4617224561258699</v>
      </c>
      <c r="AO714" s="7">
        <v>3.2383507384627501</v>
      </c>
      <c r="AP714" s="33">
        <v>1.43272347799274</v>
      </c>
      <c r="AQ714" s="38" t="s">
        <v>1677</v>
      </c>
      <c r="AR714" s="33" t="s">
        <v>1677</v>
      </c>
      <c r="AS714" s="33" t="s">
        <v>1677</v>
      </c>
      <c r="AT714" s="35" t="s">
        <v>1674</v>
      </c>
      <c r="AU714" s="55">
        <f>RANK(AP714,$AP$5:$AP$811,0)</f>
        <v>667</v>
      </c>
      <c r="AV714" s="55">
        <f>RANK(AW714,$AW$5:$AW$811,0)</f>
        <v>710</v>
      </c>
      <c r="AW714" s="55">
        <f>AN714*AO714</f>
        <v>4.7335699952227959</v>
      </c>
    </row>
    <row r="715" spans="3:49" x14ac:dyDescent="0.25">
      <c r="C715" s="19" t="s">
        <v>1458</v>
      </c>
      <c r="D715" s="6" t="s">
        <v>1459</v>
      </c>
      <c r="E715" s="6" t="s">
        <v>27</v>
      </c>
      <c r="F715" s="6" t="s">
        <v>48</v>
      </c>
      <c r="G715" s="13">
        <v>9.7818179055865498E-2</v>
      </c>
      <c r="H715" s="11">
        <v>1147965</v>
      </c>
      <c r="I715" s="8">
        <v>0</v>
      </c>
      <c r="J715" s="9">
        <v>1.29954236646289E-2</v>
      </c>
      <c r="K715" s="9">
        <v>0</v>
      </c>
      <c r="L715" s="9">
        <v>1</v>
      </c>
      <c r="M715" s="9">
        <v>0</v>
      </c>
      <c r="N715" s="10">
        <v>0</v>
      </c>
      <c r="O715" s="10">
        <v>0</v>
      </c>
      <c r="P715" s="10">
        <v>0</v>
      </c>
      <c r="Q715" s="9">
        <v>1</v>
      </c>
      <c r="R715" s="9">
        <v>0</v>
      </c>
      <c r="S715" s="9">
        <v>0</v>
      </c>
      <c r="T715" s="10">
        <v>0</v>
      </c>
      <c r="U715" s="10">
        <v>0</v>
      </c>
      <c r="V715" s="10">
        <v>0</v>
      </c>
      <c r="W715" s="10">
        <v>0</v>
      </c>
      <c r="X715" s="10">
        <v>0</v>
      </c>
      <c r="Y715" s="10">
        <v>0</v>
      </c>
      <c r="Z715" s="10">
        <v>0</v>
      </c>
      <c r="AA715" s="10">
        <v>0</v>
      </c>
      <c r="AB715" s="10">
        <v>0</v>
      </c>
      <c r="AC715" s="10">
        <v>0</v>
      </c>
      <c r="AD715" s="7">
        <v>0</v>
      </c>
      <c r="AE715" s="10">
        <v>0</v>
      </c>
      <c r="AF715" s="10">
        <v>0</v>
      </c>
      <c r="AG715" s="10">
        <v>0</v>
      </c>
      <c r="AH715" s="10">
        <v>0</v>
      </c>
      <c r="AI715" s="10">
        <v>0</v>
      </c>
      <c r="AJ715" s="10">
        <v>0</v>
      </c>
      <c r="AK715" s="14">
        <v>0</v>
      </c>
      <c r="AL715" s="16">
        <v>0</v>
      </c>
      <c r="AM715" s="17">
        <v>0.205537494757636</v>
      </c>
      <c r="AN715" s="7">
        <v>1</v>
      </c>
      <c r="AO715" s="7">
        <v>4.6799881174262703</v>
      </c>
      <c r="AP715" s="33">
        <v>0.96191303315130094</v>
      </c>
      <c r="AQ715" s="38" t="s">
        <v>1677</v>
      </c>
      <c r="AR715" s="33" t="s">
        <v>1677</v>
      </c>
      <c r="AS715" s="33" t="s">
        <v>1676</v>
      </c>
      <c r="AT715" s="35" t="s">
        <v>1674</v>
      </c>
      <c r="AU715" s="55">
        <f>RANK(AP715,$AP$5:$AP$811,0)</f>
        <v>717</v>
      </c>
      <c r="AV715" s="55">
        <f>RANK(AW715,$AW$5:$AW$811,0)</f>
        <v>711</v>
      </c>
      <c r="AW715" s="55">
        <f>AN715*AO715</f>
        <v>4.6799881174262703</v>
      </c>
    </row>
    <row r="716" spans="3:49" x14ac:dyDescent="0.25">
      <c r="C716" s="19" t="s">
        <v>1474</v>
      </c>
      <c r="D716" s="6" t="s">
        <v>1475</v>
      </c>
      <c r="E716" s="6" t="s">
        <v>27</v>
      </c>
      <c r="F716" s="6" t="s">
        <v>204</v>
      </c>
      <c r="G716" s="13">
        <v>12.459382437119</v>
      </c>
      <c r="H716" s="11">
        <v>1425053</v>
      </c>
      <c r="I716" s="8">
        <v>44.5774647887323</v>
      </c>
      <c r="J716" s="9">
        <v>7.3106257302817806E-2</v>
      </c>
      <c r="K716" s="9">
        <v>0</v>
      </c>
      <c r="L716" s="9">
        <v>0.72417081051501198</v>
      </c>
      <c r="M716" s="9">
        <v>0.113282308077869</v>
      </c>
      <c r="N716" s="10">
        <v>2</v>
      </c>
      <c r="O716" s="10">
        <v>0</v>
      </c>
      <c r="P716" s="10">
        <v>21</v>
      </c>
      <c r="Q716" s="9">
        <v>0.72417081051501198</v>
      </c>
      <c r="R716" s="9">
        <v>0.113282308077869</v>
      </c>
      <c r="S716" s="9">
        <v>9.7222222222222196E-2</v>
      </c>
      <c r="T716" s="10">
        <v>56</v>
      </c>
      <c r="U716" s="10">
        <v>8</v>
      </c>
      <c r="V716" s="10">
        <v>0</v>
      </c>
      <c r="W716" s="10">
        <v>44</v>
      </c>
      <c r="X716" s="10">
        <v>66</v>
      </c>
      <c r="Y716" s="10">
        <v>50</v>
      </c>
      <c r="Z716" s="10">
        <v>0</v>
      </c>
      <c r="AA716" s="10">
        <v>1</v>
      </c>
      <c r="AB716" s="10">
        <v>2</v>
      </c>
      <c r="AC716" s="10">
        <v>216</v>
      </c>
      <c r="AD716" s="7">
        <v>27.794117647058801</v>
      </c>
      <c r="AE716" s="10">
        <v>37</v>
      </c>
      <c r="AF716" s="10">
        <v>9</v>
      </c>
      <c r="AG716" s="10">
        <v>1</v>
      </c>
      <c r="AH716" s="10">
        <v>105</v>
      </c>
      <c r="AI716" s="10">
        <v>0</v>
      </c>
      <c r="AJ716" s="10">
        <v>0</v>
      </c>
      <c r="AK716" s="14">
        <v>20</v>
      </c>
      <c r="AL716" s="16">
        <v>0</v>
      </c>
      <c r="AM716" s="17">
        <v>0.192668976768572</v>
      </c>
      <c r="AN716" s="7">
        <v>1.1374761273109499</v>
      </c>
      <c r="AO716" s="7">
        <v>4.0786876789367001</v>
      </c>
      <c r="AP716" s="33">
        <v>0.89387035160511696</v>
      </c>
      <c r="AQ716" s="38" t="s">
        <v>1677</v>
      </c>
      <c r="AR716" s="33" t="s">
        <v>1677</v>
      </c>
      <c r="AS716" s="33" t="s">
        <v>1676</v>
      </c>
      <c r="AT716" s="35" t="s">
        <v>1674</v>
      </c>
      <c r="AU716" s="55">
        <f>RANK(AP716,$AP$5:$AP$811,0)</f>
        <v>725</v>
      </c>
      <c r="AV716" s="55">
        <f>RANK(AW716,$AW$5:$AW$811,0)</f>
        <v>712</v>
      </c>
      <c r="AW716" s="55">
        <f>AN716*AO716</f>
        <v>4.6394098655478047</v>
      </c>
    </row>
    <row r="717" spans="3:49" x14ac:dyDescent="0.25">
      <c r="C717" s="19" t="s">
        <v>1400</v>
      </c>
      <c r="D717" s="6" t="s">
        <v>1401</v>
      </c>
      <c r="E717" s="6" t="s">
        <v>27</v>
      </c>
      <c r="F717" s="6" t="s">
        <v>163</v>
      </c>
      <c r="G717" s="13">
        <v>3.2595855303880499</v>
      </c>
      <c r="H717" s="11">
        <v>768497.33333333302</v>
      </c>
      <c r="I717" s="8">
        <v>44.565217391304401</v>
      </c>
      <c r="J717" s="9">
        <v>0.24258932605477801</v>
      </c>
      <c r="K717" s="9">
        <v>0</v>
      </c>
      <c r="L717" s="9">
        <v>0.23425128709633999</v>
      </c>
      <c r="M717" s="9">
        <v>0.63607130639739795</v>
      </c>
      <c r="N717" s="10">
        <v>0</v>
      </c>
      <c r="O717" s="10">
        <v>0</v>
      </c>
      <c r="P717" s="10">
        <v>2</v>
      </c>
      <c r="Q717" s="9">
        <v>0.132651271090441</v>
      </c>
      <c r="R717" s="9">
        <v>0.73767132240329703</v>
      </c>
      <c r="S717" s="9">
        <v>0.17391304347826</v>
      </c>
      <c r="T717" s="10">
        <v>6</v>
      </c>
      <c r="U717" s="10">
        <v>13</v>
      </c>
      <c r="V717" s="10">
        <v>0</v>
      </c>
      <c r="W717" s="10">
        <v>0</v>
      </c>
      <c r="X717" s="10">
        <v>5</v>
      </c>
      <c r="Y717" s="10">
        <v>0</v>
      </c>
      <c r="Z717" s="10">
        <v>0</v>
      </c>
      <c r="AA717" s="10">
        <v>0</v>
      </c>
      <c r="AB717" s="10">
        <v>0</v>
      </c>
      <c r="AC717" s="10">
        <v>23</v>
      </c>
      <c r="AD717" s="7">
        <v>13.6666666666666</v>
      </c>
      <c r="AE717" s="10">
        <v>0</v>
      </c>
      <c r="AF717" s="10">
        <v>1</v>
      </c>
      <c r="AG717" s="10">
        <v>0</v>
      </c>
      <c r="AH717" s="10">
        <v>6</v>
      </c>
      <c r="AI717" s="10">
        <v>0</v>
      </c>
      <c r="AJ717" s="10">
        <v>0</v>
      </c>
      <c r="AK717" s="14">
        <v>2</v>
      </c>
      <c r="AL717" s="16">
        <v>0</v>
      </c>
      <c r="AM717" s="17">
        <v>0.26120383010197301</v>
      </c>
      <c r="AN717" s="7">
        <v>1.37469040257169</v>
      </c>
      <c r="AO717" s="7">
        <v>3.33654177447599</v>
      </c>
      <c r="AP717" s="33">
        <v>1.19806673026012</v>
      </c>
      <c r="AQ717" s="38" t="s">
        <v>1677</v>
      </c>
      <c r="AR717" s="33" t="s">
        <v>1677</v>
      </c>
      <c r="AS717" s="33" t="s">
        <v>1677</v>
      </c>
      <c r="AT717" s="35" t="s">
        <v>1674</v>
      </c>
      <c r="AU717" s="55">
        <f>RANK(AP717,$AP$5:$AP$811,0)</f>
        <v>688</v>
      </c>
      <c r="AV717" s="55">
        <f>RANK(AW717,$AW$5:$AW$811,0)</f>
        <v>713</v>
      </c>
      <c r="AW717" s="55">
        <f>AN717*AO717</f>
        <v>4.5867119551516593</v>
      </c>
    </row>
    <row r="718" spans="3:49" x14ac:dyDescent="0.25">
      <c r="C718" s="19" t="s">
        <v>1068</v>
      </c>
      <c r="D718" s="6" t="s">
        <v>1069</v>
      </c>
      <c r="E718" s="6" t="s">
        <v>27</v>
      </c>
      <c r="F718" s="6" t="s">
        <v>48</v>
      </c>
      <c r="G718" s="13">
        <v>15.181980661398301</v>
      </c>
      <c r="H718" s="11">
        <v>1226301</v>
      </c>
      <c r="I718" s="8">
        <v>43.9512820512819</v>
      </c>
      <c r="J718" s="9">
        <v>0.28751332973801602</v>
      </c>
      <c r="K718" s="9">
        <v>1.8483018257436799E-3</v>
      </c>
      <c r="L718" s="9">
        <v>0.49533007281959102</v>
      </c>
      <c r="M718" s="9">
        <v>0.429080440183152</v>
      </c>
      <c r="N718" s="10">
        <v>4</v>
      </c>
      <c r="O718" s="10">
        <v>1</v>
      </c>
      <c r="P718" s="10">
        <v>30</v>
      </c>
      <c r="Q718" s="9">
        <v>0.373229318904227</v>
      </c>
      <c r="R718" s="9">
        <v>0.55936216071811895</v>
      </c>
      <c r="S718" s="9">
        <v>0.17692307692307699</v>
      </c>
      <c r="T718" s="10">
        <v>41</v>
      </c>
      <c r="U718" s="10">
        <v>73</v>
      </c>
      <c r="V718" s="10">
        <v>1</v>
      </c>
      <c r="W718" s="10">
        <v>3</v>
      </c>
      <c r="X718" s="10">
        <v>204</v>
      </c>
      <c r="Y718" s="10">
        <v>9</v>
      </c>
      <c r="Z718" s="10">
        <v>0</v>
      </c>
      <c r="AA718" s="10">
        <v>4</v>
      </c>
      <c r="AB718" s="10">
        <v>6</v>
      </c>
      <c r="AC718" s="10">
        <v>390</v>
      </c>
      <c r="AD718" s="7">
        <v>22.092436974789901</v>
      </c>
      <c r="AE718" s="10">
        <v>26</v>
      </c>
      <c r="AF718" s="10">
        <v>56</v>
      </c>
      <c r="AG718" s="10">
        <v>14</v>
      </c>
      <c r="AH718" s="10">
        <v>125</v>
      </c>
      <c r="AI718" s="10">
        <v>0</v>
      </c>
      <c r="AJ718" s="10">
        <v>0</v>
      </c>
      <c r="AK718" s="14">
        <v>30</v>
      </c>
      <c r="AL718" s="16">
        <v>0</v>
      </c>
      <c r="AM718" s="17">
        <v>0.66880473936792495</v>
      </c>
      <c r="AN718" s="7">
        <v>1</v>
      </c>
      <c r="AO718" s="7">
        <v>4.58472875049672</v>
      </c>
      <c r="AP718" s="33">
        <v>3.0662883170485902</v>
      </c>
      <c r="AQ718" s="38" t="s">
        <v>1675</v>
      </c>
      <c r="AR718" s="33" t="s">
        <v>1677</v>
      </c>
      <c r="AS718" s="33" t="s">
        <v>1676</v>
      </c>
      <c r="AT718" s="35" t="s">
        <v>1673</v>
      </c>
      <c r="AU718" s="55">
        <f>RANK(AP718,$AP$5:$AP$811,0)</f>
        <v>521</v>
      </c>
      <c r="AV718" s="55">
        <f>RANK(AW718,$AW$5:$AW$811,0)</f>
        <v>714</v>
      </c>
      <c r="AW718" s="55">
        <f>AN718*AO718</f>
        <v>4.58472875049672</v>
      </c>
    </row>
    <row r="719" spans="3:49" x14ac:dyDescent="0.25">
      <c r="C719" s="19" t="s">
        <v>1132</v>
      </c>
      <c r="D719" s="6" t="s">
        <v>1133</v>
      </c>
      <c r="E719" s="6" t="s">
        <v>15</v>
      </c>
      <c r="F719" s="6" t="s">
        <v>19</v>
      </c>
      <c r="G719" s="13">
        <v>3.0423619447768901</v>
      </c>
      <c r="H719" s="11">
        <v>623638.33333333302</v>
      </c>
      <c r="I719" s="8">
        <v>45.606060606060602</v>
      </c>
      <c r="J719" s="9">
        <v>0.14017851732218101</v>
      </c>
      <c r="K719" s="9">
        <v>0</v>
      </c>
      <c r="L719" s="9">
        <v>0.708867110552305</v>
      </c>
      <c r="M719" s="9">
        <v>0.15087008491470899</v>
      </c>
      <c r="N719" s="10">
        <v>1</v>
      </c>
      <c r="O719" s="10">
        <v>2</v>
      </c>
      <c r="P719" s="10">
        <v>10</v>
      </c>
      <c r="Q719" s="9">
        <v>0.708867110552305</v>
      </c>
      <c r="R719" s="9">
        <v>0.15087008491470899</v>
      </c>
      <c r="S719" s="9">
        <v>6.0606060606060601E-2</v>
      </c>
      <c r="T719" s="10">
        <v>30</v>
      </c>
      <c r="U719" s="10">
        <v>27</v>
      </c>
      <c r="V719" s="10">
        <v>0</v>
      </c>
      <c r="W719" s="10">
        <v>2</v>
      </c>
      <c r="X719" s="10">
        <v>53</v>
      </c>
      <c r="Y719" s="10">
        <v>9</v>
      </c>
      <c r="Z719" s="10">
        <v>0</v>
      </c>
      <c r="AA719" s="10">
        <v>5</v>
      </c>
      <c r="AB719" s="10">
        <v>5</v>
      </c>
      <c r="AC719" s="10">
        <v>99</v>
      </c>
      <c r="AD719" s="7">
        <v>50.3783783783784</v>
      </c>
      <c r="AE719" s="10">
        <v>6</v>
      </c>
      <c r="AF719" s="10">
        <v>13</v>
      </c>
      <c r="AG719" s="10">
        <v>5</v>
      </c>
      <c r="AH719" s="10">
        <v>37</v>
      </c>
      <c r="AI719" s="10">
        <v>0</v>
      </c>
      <c r="AJ719" s="10">
        <v>0</v>
      </c>
      <c r="AK719" s="14">
        <v>10</v>
      </c>
      <c r="AL719" s="16">
        <v>1</v>
      </c>
      <c r="AM719" s="17">
        <v>0.57086727075372901</v>
      </c>
      <c r="AN719" s="7">
        <v>1</v>
      </c>
      <c r="AO719" s="7">
        <v>4.55773622749662</v>
      </c>
      <c r="AP719" s="33">
        <v>2.6018624410063902</v>
      </c>
      <c r="AQ719" s="38" t="s">
        <v>1676</v>
      </c>
      <c r="AR719" s="33" t="s">
        <v>1677</v>
      </c>
      <c r="AS719" s="33" t="s">
        <v>1676</v>
      </c>
      <c r="AT719" s="35" t="s">
        <v>1674</v>
      </c>
      <c r="AU719" s="55">
        <f>RANK(AP719,$AP$5:$AP$811,0)</f>
        <v>553</v>
      </c>
      <c r="AV719" s="55">
        <f>RANK(AW719,$AW$5:$AW$811,0)</f>
        <v>715</v>
      </c>
      <c r="AW719" s="55">
        <f>AN719*AO719</f>
        <v>4.55773622749662</v>
      </c>
    </row>
    <row r="720" spans="3:49" x14ac:dyDescent="0.25">
      <c r="C720" s="19" t="s">
        <v>1214</v>
      </c>
      <c r="D720" s="6" t="s">
        <v>1215</v>
      </c>
      <c r="E720" s="6" t="s">
        <v>15</v>
      </c>
      <c r="F720" s="6" t="s">
        <v>16</v>
      </c>
      <c r="G720" s="13">
        <v>14.0750438912508</v>
      </c>
      <c r="H720" s="11">
        <v>967719</v>
      </c>
      <c r="I720" s="8">
        <v>41.925795053003498</v>
      </c>
      <c r="J720" s="9">
        <v>0.328607092035127</v>
      </c>
      <c r="K720" s="9">
        <v>0.24426886538714801</v>
      </c>
      <c r="L720" s="9">
        <v>0.35771669999705702</v>
      </c>
      <c r="M720" s="9">
        <v>0.20672831780714199</v>
      </c>
      <c r="N720" s="10">
        <v>4</v>
      </c>
      <c r="O720" s="10">
        <v>1</v>
      </c>
      <c r="P720" s="10">
        <v>28</v>
      </c>
      <c r="Q720" s="9">
        <v>0.601985565384206</v>
      </c>
      <c r="R720" s="9">
        <v>0.20840293133262</v>
      </c>
      <c r="S720" s="9">
        <v>1.04712041884817E-2</v>
      </c>
      <c r="T720" s="10">
        <v>74</v>
      </c>
      <c r="U720" s="10">
        <v>245</v>
      </c>
      <c r="V720" s="10">
        <v>3</v>
      </c>
      <c r="W720" s="10">
        <v>0</v>
      </c>
      <c r="X720" s="10">
        <v>166</v>
      </c>
      <c r="Y720" s="10">
        <v>31</v>
      </c>
      <c r="Z720" s="10">
        <v>5</v>
      </c>
      <c r="AA720" s="10">
        <v>8</v>
      </c>
      <c r="AB720" s="10">
        <v>12</v>
      </c>
      <c r="AC720" s="10">
        <v>573</v>
      </c>
      <c r="AD720" s="7">
        <v>44.498007968127403</v>
      </c>
      <c r="AE720" s="10">
        <v>102</v>
      </c>
      <c r="AF720" s="10">
        <v>76</v>
      </c>
      <c r="AG720" s="10">
        <v>20</v>
      </c>
      <c r="AH720" s="10">
        <v>255</v>
      </c>
      <c r="AI720" s="10">
        <v>0</v>
      </c>
      <c r="AJ720" s="10">
        <v>0</v>
      </c>
      <c r="AK720" s="14">
        <v>28</v>
      </c>
      <c r="AL720" s="16">
        <v>1</v>
      </c>
      <c r="AM720" s="17">
        <v>0.46103239129866802</v>
      </c>
      <c r="AN720" s="7">
        <v>1</v>
      </c>
      <c r="AO720" s="7">
        <v>4.5462429697448297</v>
      </c>
      <c r="AP720" s="33">
        <v>2.0959652677662199</v>
      </c>
      <c r="AQ720" s="38" t="s">
        <v>1676</v>
      </c>
      <c r="AR720" s="33" t="s">
        <v>1677</v>
      </c>
      <c r="AS720" s="33" t="s">
        <v>1676</v>
      </c>
      <c r="AT720" s="35" t="s">
        <v>1674</v>
      </c>
      <c r="AU720" s="55">
        <f>RANK(AP720,$AP$5:$AP$811,0)</f>
        <v>594</v>
      </c>
      <c r="AV720" s="55">
        <f>RANK(AW720,$AW$5:$AW$811,0)</f>
        <v>716</v>
      </c>
      <c r="AW720" s="55">
        <f>AN720*AO720</f>
        <v>4.5462429697448297</v>
      </c>
    </row>
    <row r="721" spans="3:49" x14ac:dyDescent="0.25">
      <c r="C721" s="19" t="s">
        <v>1480</v>
      </c>
      <c r="D721" s="6" t="s">
        <v>1481</v>
      </c>
      <c r="E721" s="6" t="s">
        <v>15</v>
      </c>
      <c r="F721" s="6" t="s">
        <v>19</v>
      </c>
      <c r="G721" s="13">
        <v>3.7483533161441297E-2</v>
      </c>
      <c r="H721" s="11">
        <v>897090.66666666698</v>
      </c>
      <c r="I721" s="8">
        <v>0</v>
      </c>
      <c r="J721" s="9">
        <v>1.1245060395270901E-2</v>
      </c>
      <c r="K721" s="9">
        <v>0</v>
      </c>
      <c r="L721" s="9">
        <v>1</v>
      </c>
      <c r="M721" s="9">
        <v>0</v>
      </c>
      <c r="N721" s="10">
        <v>0</v>
      </c>
      <c r="O721" s="10">
        <v>0</v>
      </c>
      <c r="P721" s="10">
        <v>0</v>
      </c>
      <c r="Q721" s="9">
        <v>1</v>
      </c>
      <c r="R721" s="9">
        <v>0</v>
      </c>
      <c r="S721" s="9">
        <v>0</v>
      </c>
      <c r="T721" s="10">
        <v>0</v>
      </c>
      <c r="U721" s="10">
        <v>0</v>
      </c>
      <c r="V721" s="10">
        <v>0</v>
      </c>
      <c r="W721" s="10">
        <v>0</v>
      </c>
      <c r="X721" s="10">
        <v>0</v>
      </c>
      <c r="Y721" s="10">
        <v>0</v>
      </c>
      <c r="Z721" s="10">
        <v>0</v>
      </c>
      <c r="AA721" s="10">
        <v>0</v>
      </c>
      <c r="AB721" s="10">
        <v>0</v>
      </c>
      <c r="AC721" s="10">
        <v>0</v>
      </c>
      <c r="AD721" s="7">
        <v>0</v>
      </c>
      <c r="AE721" s="10">
        <v>0</v>
      </c>
      <c r="AF721" s="10">
        <v>0</v>
      </c>
      <c r="AG721" s="10">
        <v>0</v>
      </c>
      <c r="AH721" s="10">
        <v>0</v>
      </c>
      <c r="AI721" s="10">
        <v>0</v>
      </c>
      <c r="AJ721" s="10">
        <v>0</v>
      </c>
      <c r="AK721" s="14">
        <v>0</v>
      </c>
      <c r="AL721" s="16">
        <v>0</v>
      </c>
      <c r="AM721" s="17">
        <v>0.192752284442613</v>
      </c>
      <c r="AN721" s="7">
        <v>1</v>
      </c>
      <c r="AO721" s="7">
        <v>4.5130455767681203</v>
      </c>
      <c r="AP721" s="33">
        <v>0.86989984471568405</v>
      </c>
      <c r="AQ721" s="38" t="s">
        <v>1677</v>
      </c>
      <c r="AR721" s="33" t="s">
        <v>1677</v>
      </c>
      <c r="AS721" s="33" t="s">
        <v>1676</v>
      </c>
      <c r="AT721" s="35" t="s">
        <v>1674</v>
      </c>
      <c r="AU721" s="55">
        <f>RANK(AP721,$AP$5:$AP$811,0)</f>
        <v>728</v>
      </c>
      <c r="AV721" s="55">
        <f>RANK(AW721,$AW$5:$AW$811,0)</f>
        <v>717</v>
      </c>
      <c r="AW721" s="55">
        <f>AN721*AO721</f>
        <v>4.5130455767681203</v>
      </c>
    </row>
    <row r="722" spans="3:49" x14ac:dyDescent="0.25">
      <c r="C722" s="19" t="s">
        <v>1378</v>
      </c>
      <c r="D722" s="6" t="s">
        <v>1379</v>
      </c>
      <c r="E722" s="6" t="s">
        <v>27</v>
      </c>
      <c r="F722" s="6" t="s">
        <v>27</v>
      </c>
      <c r="G722" s="13">
        <v>2.0207789252431501</v>
      </c>
      <c r="H722" s="11">
        <v>481847.33333333198</v>
      </c>
      <c r="I722" s="8">
        <v>45.25</v>
      </c>
      <c r="J722" s="9">
        <v>1.1042479064341</v>
      </c>
      <c r="K722" s="9">
        <v>0</v>
      </c>
      <c r="L722" s="9">
        <v>0</v>
      </c>
      <c r="M722" s="9">
        <v>0</v>
      </c>
      <c r="N722" s="10">
        <v>0</v>
      </c>
      <c r="O722" s="10">
        <v>0</v>
      </c>
      <c r="P722" s="10">
        <v>0</v>
      </c>
      <c r="Q722" s="9">
        <v>0</v>
      </c>
      <c r="R722" s="9">
        <v>0.641783098165017</v>
      </c>
      <c r="S722" s="9">
        <v>0</v>
      </c>
      <c r="T722" s="10">
        <v>1</v>
      </c>
      <c r="U722" s="10">
        <v>0</v>
      </c>
      <c r="V722" s="10">
        <v>0</v>
      </c>
      <c r="W722" s="10">
        <v>0</v>
      </c>
      <c r="X722" s="10">
        <v>39</v>
      </c>
      <c r="Y722" s="10">
        <v>1</v>
      </c>
      <c r="Z722" s="10">
        <v>0</v>
      </c>
      <c r="AA722" s="10">
        <v>5</v>
      </c>
      <c r="AB722" s="10">
        <v>9</v>
      </c>
      <c r="AC722" s="10">
        <v>40</v>
      </c>
      <c r="AD722" s="7">
        <v>0</v>
      </c>
      <c r="AE722" s="10">
        <v>2</v>
      </c>
      <c r="AF722" s="10">
        <v>0</v>
      </c>
      <c r="AG722" s="10">
        <v>0</v>
      </c>
      <c r="AH722" s="10">
        <v>2</v>
      </c>
      <c r="AI722" s="10">
        <v>0</v>
      </c>
      <c r="AJ722" s="10">
        <v>0</v>
      </c>
      <c r="AK722" s="14">
        <v>0</v>
      </c>
      <c r="AL722" s="16">
        <v>0</v>
      </c>
      <c r="AM722" s="17">
        <v>0.293147494895033</v>
      </c>
      <c r="AN722" s="7">
        <v>1</v>
      </c>
      <c r="AO722" s="7">
        <v>4.4870437550915003</v>
      </c>
      <c r="AP722" s="33">
        <v>1.3153656362894799</v>
      </c>
      <c r="AQ722" s="38" t="s">
        <v>1677</v>
      </c>
      <c r="AR722" s="33" t="s">
        <v>1677</v>
      </c>
      <c r="AS722" s="33" t="s">
        <v>1676</v>
      </c>
      <c r="AT722" s="35" t="s">
        <v>1674</v>
      </c>
      <c r="AU722" s="55">
        <f>RANK(AP722,$AP$5:$AP$811,0)</f>
        <v>677</v>
      </c>
      <c r="AV722" s="55">
        <f>RANK(AW722,$AW$5:$AW$811,0)</f>
        <v>718</v>
      </c>
      <c r="AW722" s="55">
        <f>AN722*AO722</f>
        <v>4.4870437550915003</v>
      </c>
    </row>
    <row r="723" spans="3:49" x14ac:dyDescent="0.25">
      <c r="C723" s="19" t="s">
        <v>1346</v>
      </c>
      <c r="D723" s="6" t="s">
        <v>1347</v>
      </c>
      <c r="E723" s="6" t="s">
        <v>15</v>
      </c>
      <c r="F723" s="6" t="s">
        <v>39</v>
      </c>
      <c r="G723" s="13">
        <v>2.9117008461554401</v>
      </c>
      <c r="H723" s="11">
        <v>277170.33333333302</v>
      </c>
      <c r="I723" s="8">
        <v>41.616161616161598</v>
      </c>
      <c r="J723" s="9">
        <v>6.9631429361868405E-2</v>
      </c>
      <c r="K723" s="9">
        <v>0.86016605202100704</v>
      </c>
      <c r="L723" s="9">
        <v>9.5471174468796702E-2</v>
      </c>
      <c r="M723" s="9">
        <v>3.57911063423067E-2</v>
      </c>
      <c r="N723" s="10">
        <v>0</v>
      </c>
      <c r="O723" s="10">
        <v>0</v>
      </c>
      <c r="P723" s="10">
        <v>4</v>
      </c>
      <c r="Q723" s="9">
        <v>0.95563722648980498</v>
      </c>
      <c r="R723" s="9">
        <v>3.57911063423067E-2</v>
      </c>
      <c r="S723" s="9">
        <v>0.158415841584158</v>
      </c>
      <c r="T723" s="10">
        <v>3</v>
      </c>
      <c r="U723" s="10">
        <v>7</v>
      </c>
      <c r="V723" s="10">
        <v>5</v>
      </c>
      <c r="W723" s="10">
        <v>0</v>
      </c>
      <c r="X723" s="10">
        <v>33</v>
      </c>
      <c r="Y723" s="10">
        <v>16</v>
      </c>
      <c r="Z723" s="10">
        <v>0</v>
      </c>
      <c r="AA723" s="10">
        <v>0</v>
      </c>
      <c r="AB723" s="10">
        <v>0</v>
      </c>
      <c r="AC723" s="10">
        <v>101</v>
      </c>
      <c r="AD723" s="7">
        <v>54.034482758620697</v>
      </c>
      <c r="AE723" s="10">
        <v>11</v>
      </c>
      <c r="AF723" s="10">
        <v>13</v>
      </c>
      <c r="AG723" s="10">
        <v>3</v>
      </c>
      <c r="AH723" s="10">
        <v>29</v>
      </c>
      <c r="AI723" s="10">
        <v>0</v>
      </c>
      <c r="AJ723" s="10">
        <v>0</v>
      </c>
      <c r="AK723" s="14">
        <v>4</v>
      </c>
      <c r="AL723" s="16">
        <v>0</v>
      </c>
      <c r="AM723" s="17">
        <v>0.33111787330571901</v>
      </c>
      <c r="AN723" s="7">
        <v>1</v>
      </c>
      <c r="AO723" s="7">
        <v>4.4591870629571897</v>
      </c>
      <c r="AP723" s="33">
        <v>1.4765165369587601</v>
      </c>
      <c r="AQ723" s="38" t="s">
        <v>1676</v>
      </c>
      <c r="AR723" s="33" t="s">
        <v>1677</v>
      </c>
      <c r="AS723" s="33" t="s">
        <v>1676</v>
      </c>
      <c r="AT723" s="35" t="s">
        <v>1674</v>
      </c>
      <c r="AU723" s="55">
        <f>RANK(AP723,$AP$5:$AP$811,0)</f>
        <v>661</v>
      </c>
      <c r="AV723" s="55">
        <f>RANK(AW723,$AW$5:$AW$811,0)</f>
        <v>719</v>
      </c>
      <c r="AW723" s="55">
        <f>AN723*AO723</f>
        <v>4.4591870629571897</v>
      </c>
    </row>
    <row r="724" spans="3:49" x14ac:dyDescent="0.25">
      <c r="C724" s="19" t="s">
        <v>1280</v>
      </c>
      <c r="D724" s="6" t="s">
        <v>1281</v>
      </c>
      <c r="E724" s="6" t="s">
        <v>27</v>
      </c>
      <c r="F724" s="6" t="s">
        <v>27</v>
      </c>
      <c r="G724" s="13">
        <v>4.2048146755348803</v>
      </c>
      <c r="H724" s="11">
        <v>0</v>
      </c>
      <c r="I724" s="8">
        <v>44.417475728155203</v>
      </c>
      <c r="J724" s="9">
        <v>0.29090568086895602</v>
      </c>
      <c r="K724" s="9">
        <v>0.18370018680926201</v>
      </c>
      <c r="L724" s="9">
        <v>1.0099370443362199E-2</v>
      </c>
      <c r="M724" s="9">
        <v>9.5982189775648499E-2</v>
      </c>
      <c r="N724" s="10">
        <v>0</v>
      </c>
      <c r="O724" s="10">
        <v>0</v>
      </c>
      <c r="P724" s="10">
        <v>11</v>
      </c>
      <c r="Q724" s="9">
        <v>1.0099370443362199E-2</v>
      </c>
      <c r="R724" s="9">
        <v>0.88046311972979296</v>
      </c>
      <c r="S724" s="9">
        <v>2.91262135922329E-2</v>
      </c>
      <c r="T724" s="10">
        <v>3</v>
      </c>
      <c r="U724" s="10">
        <v>12</v>
      </c>
      <c r="V724" s="10">
        <v>0</v>
      </c>
      <c r="W724" s="10">
        <v>1</v>
      </c>
      <c r="X724" s="10">
        <v>71</v>
      </c>
      <c r="Y724" s="10">
        <v>6</v>
      </c>
      <c r="Z724" s="10">
        <v>0</v>
      </c>
      <c r="AA724" s="10">
        <v>3</v>
      </c>
      <c r="AB724" s="10">
        <v>4</v>
      </c>
      <c r="AC724" s="10">
        <v>103</v>
      </c>
      <c r="AD724" s="7">
        <v>9.71428571428571</v>
      </c>
      <c r="AE724" s="10">
        <v>2</v>
      </c>
      <c r="AF724" s="10">
        <v>1</v>
      </c>
      <c r="AG724" s="10">
        <v>1</v>
      </c>
      <c r="AH724" s="10">
        <v>8</v>
      </c>
      <c r="AI724" s="10">
        <v>1</v>
      </c>
      <c r="AJ724" s="10">
        <v>0</v>
      </c>
      <c r="AK724" s="14">
        <v>11</v>
      </c>
      <c r="AL724" s="16">
        <v>0</v>
      </c>
      <c r="AM724" s="17">
        <v>0.39816593803422301</v>
      </c>
      <c r="AN724" s="7">
        <v>1</v>
      </c>
      <c r="AO724" s="7">
        <v>4.44913419407583</v>
      </c>
      <c r="AP724" s="33">
        <v>1.7714936898243401</v>
      </c>
      <c r="AQ724" s="38" t="s">
        <v>1676</v>
      </c>
      <c r="AR724" s="33" t="s">
        <v>1677</v>
      </c>
      <c r="AS724" s="33" t="s">
        <v>1676</v>
      </c>
      <c r="AT724" s="35" t="s">
        <v>1674</v>
      </c>
      <c r="AU724" s="55">
        <f>RANK(AP724,$AP$5:$AP$811,0)</f>
        <v>627</v>
      </c>
      <c r="AV724" s="55">
        <f>RANK(AW724,$AW$5:$AW$811,0)</f>
        <v>720</v>
      </c>
      <c r="AW724" s="55">
        <f>AN724*AO724</f>
        <v>4.44913419407583</v>
      </c>
    </row>
    <row r="725" spans="3:49" x14ac:dyDescent="0.25">
      <c r="C725" s="19" t="s">
        <v>1382</v>
      </c>
      <c r="D725" s="6" t="s">
        <v>1383</v>
      </c>
      <c r="E725" s="6" t="s">
        <v>15</v>
      </c>
      <c r="F725" s="6" t="s">
        <v>16</v>
      </c>
      <c r="G725" s="13">
        <v>13.561853314273</v>
      </c>
      <c r="H725" s="11">
        <v>554865.33333333302</v>
      </c>
      <c r="I725" s="8">
        <v>42.1142857142857</v>
      </c>
      <c r="J725" s="9">
        <v>0.18602299353351801</v>
      </c>
      <c r="K725" s="9">
        <v>0</v>
      </c>
      <c r="L725" s="9">
        <v>0.65287898332755001</v>
      </c>
      <c r="M725" s="9">
        <v>0.17964896188315599</v>
      </c>
      <c r="N725" s="10">
        <v>1</v>
      </c>
      <c r="O725" s="10">
        <v>0</v>
      </c>
      <c r="P725" s="10">
        <v>22</v>
      </c>
      <c r="Q725" s="9">
        <v>0.51054787737683205</v>
      </c>
      <c r="R725" s="9">
        <v>0.32198006783387301</v>
      </c>
      <c r="S725" s="9">
        <v>5.6980056980056898E-2</v>
      </c>
      <c r="T725" s="10">
        <v>41</v>
      </c>
      <c r="U725" s="10">
        <v>211</v>
      </c>
      <c r="V725" s="10">
        <v>2</v>
      </c>
      <c r="W725" s="10">
        <v>0</v>
      </c>
      <c r="X725" s="10">
        <v>50</v>
      </c>
      <c r="Y725" s="10">
        <v>22</v>
      </c>
      <c r="Z725" s="10">
        <v>0</v>
      </c>
      <c r="AA725" s="10">
        <v>4</v>
      </c>
      <c r="AB725" s="10">
        <v>5</v>
      </c>
      <c r="AC725" s="10">
        <v>351</v>
      </c>
      <c r="AD725" s="7">
        <v>35.573333333333203</v>
      </c>
      <c r="AE725" s="10">
        <v>68</v>
      </c>
      <c r="AF725" s="10">
        <v>39</v>
      </c>
      <c r="AG725" s="10">
        <v>6</v>
      </c>
      <c r="AH725" s="10">
        <v>152</v>
      </c>
      <c r="AI725" s="10">
        <v>0</v>
      </c>
      <c r="AJ725" s="10">
        <v>0</v>
      </c>
      <c r="AK725" s="14">
        <v>22</v>
      </c>
      <c r="AL725" s="16">
        <v>0</v>
      </c>
      <c r="AM725" s="17">
        <v>0.29386772078686701</v>
      </c>
      <c r="AN725" s="7">
        <v>1</v>
      </c>
      <c r="AO725" s="7">
        <v>4.4251454117783497</v>
      </c>
      <c r="AP725" s="33">
        <v>1.30040739630977</v>
      </c>
      <c r="AQ725" s="38" t="s">
        <v>1677</v>
      </c>
      <c r="AR725" s="33" t="s">
        <v>1677</v>
      </c>
      <c r="AS725" s="33" t="s">
        <v>1676</v>
      </c>
      <c r="AT725" s="35" t="s">
        <v>1674</v>
      </c>
      <c r="AU725" s="55">
        <f>RANK(AP725,$AP$5:$AP$811,0)</f>
        <v>679</v>
      </c>
      <c r="AV725" s="55">
        <f>RANK(AW725,$AW$5:$AW$811,0)</f>
        <v>721</v>
      </c>
      <c r="AW725" s="55">
        <f>AN725*AO725</f>
        <v>4.4251454117783497</v>
      </c>
    </row>
    <row r="726" spans="3:49" x14ac:dyDescent="0.25">
      <c r="C726" s="19" t="s">
        <v>1106</v>
      </c>
      <c r="D726" s="6" t="s">
        <v>1107</v>
      </c>
      <c r="E726" s="6" t="s">
        <v>15</v>
      </c>
      <c r="F726" s="6" t="s">
        <v>39</v>
      </c>
      <c r="G726" s="13">
        <v>2.53042976683302</v>
      </c>
      <c r="H726" s="11">
        <v>123687.666666666</v>
      </c>
      <c r="I726" s="8">
        <v>43.4375</v>
      </c>
      <c r="J726" s="9">
        <v>0.63742694624640395</v>
      </c>
      <c r="K726" s="9">
        <v>0.981989886004065</v>
      </c>
      <c r="L726" s="9">
        <v>0</v>
      </c>
      <c r="M726" s="9">
        <v>1.80101139959341E-2</v>
      </c>
      <c r="N726" s="10">
        <v>5</v>
      </c>
      <c r="O726" s="10">
        <v>0</v>
      </c>
      <c r="P726" s="10">
        <v>6</v>
      </c>
      <c r="Q726" s="9">
        <v>0.981989886004065</v>
      </c>
      <c r="R726" s="9">
        <v>1.80101139959341E-2</v>
      </c>
      <c r="S726" s="9">
        <v>0.17647058823529299</v>
      </c>
      <c r="T726" s="10">
        <v>5</v>
      </c>
      <c r="U726" s="10">
        <v>1</v>
      </c>
      <c r="V726" s="10">
        <v>2</v>
      </c>
      <c r="W726" s="10">
        <v>0</v>
      </c>
      <c r="X726" s="10">
        <v>15</v>
      </c>
      <c r="Y726" s="10">
        <v>6</v>
      </c>
      <c r="Z726" s="10">
        <v>0</v>
      </c>
      <c r="AA726" s="10">
        <v>2</v>
      </c>
      <c r="AB726" s="10">
        <v>3</v>
      </c>
      <c r="AC726" s="10">
        <v>68</v>
      </c>
      <c r="AD726" s="7">
        <v>30.1111111111111</v>
      </c>
      <c r="AE726" s="10">
        <v>3</v>
      </c>
      <c r="AF726" s="10">
        <v>3</v>
      </c>
      <c r="AG726" s="10">
        <v>3</v>
      </c>
      <c r="AH726" s="10">
        <v>10</v>
      </c>
      <c r="AI726" s="10">
        <v>0</v>
      </c>
      <c r="AJ726" s="10">
        <v>0</v>
      </c>
      <c r="AK726" s="14">
        <v>6</v>
      </c>
      <c r="AL726" s="16">
        <v>1</v>
      </c>
      <c r="AM726" s="17">
        <v>0.63054698108185103</v>
      </c>
      <c r="AN726" s="7">
        <v>1</v>
      </c>
      <c r="AO726" s="7">
        <v>4.4079900724463297</v>
      </c>
      <c r="AP726" s="33">
        <v>2.7794448328198</v>
      </c>
      <c r="AQ726" s="38" t="s">
        <v>1676</v>
      </c>
      <c r="AR726" s="33" t="s">
        <v>1677</v>
      </c>
      <c r="AS726" s="33" t="s">
        <v>1676</v>
      </c>
      <c r="AT726" s="35" t="s">
        <v>1673</v>
      </c>
      <c r="AU726" s="55">
        <f>RANK(AP726,$AP$5:$AP$811,0)</f>
        <v>540</v>
      </c>
      <c r="AV726" s="55">
        <f>RANK(AW726,$AW$5:$AW$811,0)</f>
        <v>722</v>
      </c>
      <c r="AW726" s="55">
        <f>AN726*AO726</f>
        <v>4.4079900724463297</v>
      </c>
    </row>
    <row r="727" spans="3:49" x14ac:dyDescent="0.25">
      <c r="C727" s="19" t="s">
        <v>1558</v>
      </c>
      <c r="D727" s="6" t="s">
        <v>1559</v>
      </c>
      <c r="E727" s="6" t="s">
        <v>15</v>
      </c>
      <c r="F727" s="6" t="s">
        <v>16</v>
      </c>
      <c r="G727" s="13">
        <v>51.613693245105097</v>
      </c>
      <c r="H727" s="11">
        <v>531035.66666666698</v>
      </c>
      <c r="I727" s="8">
        <v>43.052497883149897</v>
      </c>
      <c r="J727" s="9">
        <v>0.38981928025523799</v>
      </c>
      <c r="K727" s="9">
        <v>2.1323422653608599E-2</v>
      </c>
      <c r="L727" s="9">
        <v>0.82193220657755395</v>
      </c>
      <c r="M727" s="9">
        <v>0</v>
      </c>
      <c r="N727" s="10">
        <v>6</v>
      </c>
      <c r="O727" s="10">
        <v>1</v>
      </c>
      <c r="P727" s="10">
        <v>79</v>
      </c>
      <c r="Q727" s="9">
        <v>0.87321032004454702</v>
      </c>
      <c r="R727" s="9">
        <v>0</v>
      </c>
      <c r="S727" s="9">
        <v>0.11382799325463699</v>
      </c>
      <c r="T727" s="10">
        <v>102</v>
      </c>
      <c r="U727" s="10">
        <v>808</v>
      </c>
      <c r="V727" s="10">
        <v>9</v>
      </c>
      <c r="W727" s="10">
        <v>3</v>
      </c>
      <c r="X727" s="10">
        <v>41</v>
      </c>
      <c r="Y727" s="10">
        <v>127</v>
      </c>
      <c r="Z727" s="10">
        <v>5</v>
      </c>
      <c r="AA727" s="10">
        <v>13</v>
      </c>
      <c r="AB727" s="10">
        <v>19</v>
      </c>
      <c r="AC727" s="10">
        <v>1186</v>
      </c>
      <c r="AD727" s="7">
        <v>39.898617511520698</v>
      </c>
      <c r="AE727" s="10">
        <v>219</v>
      </c>
      <c r="AF727" s="10">
        <v>103</v>
      </c>
      <c r="AG727" s="10">
        <v>6</v>
      </c>
      <c r="AH727" s="10">
        <v>444</v>
      </c>
      <c r="AI727" s="10">
        <v>0</v>
      </c>
      <c r="AJ727" s="10">
        <v>5</v>
      </c>
      <c r="AK727" s="14">
        <v>79</v>
      </c>
      <c r="AL727" s="16">
        <v>0</v>
      </c>
      <c r="AM727" s="17">
        <v>9.8957358825411901E-2</v>
      </c>
      <c r="AN727" s="7">
        <v>1.08275010137032</v>
      </c>
      <c r="AO727" s="7">
        <v>4.0438584677390104</v>
      </c>
      <c r="AP727" s="33">
        <v>0.43328362454297997</v>
      </c>
      <c r="AQ727" s="38" t="s">
        <v>1677</v>
      </c>
      <c r="AR727" s="33" t="s">
        <v>1677</v>
      </c>
      <c r="AS727" s="33" t="s">
        <v>1676</v>
      </c>
      <c r="AT727" s="35" t="s">
        <v>1674</v>
      </c>
      <c r="AU727" s="55">
        <f>RANK(AP727,$AP$5:$AP$811,0)</f>
        <v>767</v>
      </c>
      <c r="AV727" s="55">
        <f>RANK(AW727,$AW$5:$AW$811,0)</f>
        <v>723</v>
      </c>
      <c r="AW727" s="55">
        <f>AN727*AO727</f>
        <v>4.3784881658716408</v>
      </c>
    </row>
    <row r="728" spans="3:49" x14ac:dyDescent="0.25">
      <c r="C728" s="19" t="s">
        <v>1252</v>
      </c>
      <c r="D728" s="6" t="s">
        <v>1253</v>
      </c>
      <c r="E728" s="6" t="s">
        <v>27</v>
      </c>
      <c r="F728" s="6" t="s">
        <v>204</v>
      </c>
      <c r="G728" s="13">
        <v>3.136937688703</v>
      </c>
      <c r="H728" s="11">
        <v>953723.33333333302</v>
      </c>
      <c r="I728" s="8">
        <v>40.969387755101998</v>
      </c>
      <c r="J728" s="9">
        <v>0.26480766320187499</v>
      </c>
      <c r="K728" s="9">
        <v>0</v>
      </c>
      <c r="L728" s="9">
        <v>0.51916524426865296</v>
      </c>
      <c r="M728" s="9">
        <v>0.32414760279174298</v>
      </c>
      <c r="N728" s="10">
        <v>2</v>
      </c>
      <c r="O728" s="10">
        <v>0</v>
      </c>
      <c r="P728" s="10">
        <v>19</v>
      </c>
      <c r="Q728" s="9">
        <v>0.51916524426865296</v>
      </c>
      <c r="R728" s="9">
        <v>0.32414760279174298</v>
      </c>
      <c r="S728" s="9">
        <v>0.107142857142857</v>
      </c>
      <c r="T728" s="10">
        <v>20</v>
      </c>
      <c r="U728" s="10">
        <v>9</v>
      </c>
      <c r="V728" s="10">
        <v>0</v>
      </c>
      <c r="W728" s="10">
        <v>41</v>
      </c>
      <c r="X728" s="10">
        <v>78</v>
      </c>
      <c r="Y728" s="10">
        <v>20</v>
      </c>
      <c r="Z728" s="10">
        <v>0</v>
      </c>
      <c r="AA728" s="10">
        <v>1</v>
      </c>
      <c r="AB728" s="10">
        <v>5</v>
      </c>
      <c r="AC728" s="10">
        <v>196</v>
      </c>
      <c r="AD728" s="7">
        <v>57.243902439024403</v>
      </c>
      <c r="AE728" s="10">
        <v>31</v>
      </c>
      <c r="AF728" s="10">
        <v>30</v>
      </c>
      <c r="AG728" s="10">
        <v>3</v>
      </c>
      <c r="AH728" s="10">
        <v>83</v>
      </c>
      <c r="AI728" s="10">
        <v>0</v>
      </c>
      <c r="AJ728" s="10">
        <v>0</v>
      </c>
      <c r="AK728" s="14">
        <v>19</v>
      </c>
      <c r="AL728" s="16">
        <v>0</v>
      </c>
      <c r="AM728" s="17">
        <v>0.43947070185443499</v>
      </c>
      <c r="AN728" s="7">
        <v>1</v>
      </c>
      <c r="AO728" s="7">
        <v>4.3686902174694904</v>
      </c>
      <c r="AP728" s="33">
        <v>1.91991135605592</v>
      </c>
      <c r="AQ728" s="38" t="s">
        <v>1676</v>
      </c>
      <c r="AR728" s="33" t="s">
        <v>1677</v>
      </c>
      <c r="AS728" s="33" t="s">
        <v>1676</v>
      </c>
      <c r="AT728" s="35" t="s">
        <v>1674</v>
      </c>
      <c r="AU728" s="55">
        <f>RANK(AP728,$AP$5:$AP$811,0)</f>
        <v>613</v>
      </c>
      <c r="AV728" s="55">
        <f>RANK(AW728,$AW$5:$AW$811,0)</f>
        <v>724</v>
      </c>
      <c r="AW728" s="55">
        <f>AN728*AO728</f>
        <v>4.3686902174694904</v>
      </c>
    </row>
    <row r="729" spans="3:49" x14ac:dyDescent="0.25">
      <c r="C729" s="19" t="s">
        <v>1060</v>
      </c>
      <c r="D729" s="6" t="s">
        <v>1061</v>
      </c>
      <c r="E729" s="6" t="s">
        <v>27</v>
      </c>
      <c r="F729" s="6" t="s">
        <v>48</v>
      </c>
      <c r="G729" s="13">
        <v>13.1527258897399</v>
      </c>
      <c r="H729" s="11">
        <v>1027629.66666667</v>
      </c>
      <c r="I729" s="8">
        <v>44.483747609942597</v>
      </c>
      <c r="J729" s="9">
        <v>0.207314928178125</v>
      </c>
      <c r="K729" s="9">
        <v>2.2271613731835099E-2</v>
      </c>
      <c r="L729" s="9">
        <v>0.41317070549845503</v>
      </c>
      <c r="M729" s="9">
        <v>0.36260830995746901</v>
      </c>
      <c r="N729" s="10">
        <v>6</v>
      </c>
      <c r="O729" s="10">
        <v>2</v>
      </c>
      <c r="P729" s="10">
        <v>28</v>
      </c>
      <c r="Q729" s="9">
        <v>0.37434858225950002</v>
      </c>
      <c r="R729" s="9">
        <v>0.43229511244982899</v>
      </c>
      <c r="S729" s="9">
        <v>0.18929254302103299</v>
      </c>
      <c r="T729" s="10">
        <v>57</v>
      </c>
      <c r="U729" s="10">
        <v>68</v>
      </c>
      <c r="V729" s="10">
        <v>0</v>
      </c>
      <c r="W729" s="10">
        <v>2</v>
      </c>
      <c r="X729" s="10">
        <v>287</v>
      </c>
      <c r="Y729" s="10">
        <v>12</v>
      </c>
      <c r="Z729" s="10">
        <v>3</v>
      </c>
      <c r="AA729" s="10">
        <v>17</v>
      </c>
      <c r="AB729" s="10">
        <v>21</v>
      </c>
      <c r="AC729" s="10">
        <v>523</v>
      </c>
      <c r="AD729" s="7">
        <v>22.113333333333301</v>
      </c>
      <c r="AE729" s="10">
        <v>37</v>
      </c>
      <c r="AF729" s="10">
        <v>68</v>
      </c>
      <c r="AG729" s="10">
        <v>21</v>
      </c>
      <c r="AH729" s="10">
        <v>156</v>
      </c>
      <c r="AI729" s="10">
        <v>0</v>
      </c>
      <c r="AJ729" s="10">
        <v>0</v>
      </c>
      <c r="AK729" s="14">
        <v>28</v>
      </c>
      <c r="AL729" s="16">
        <v>0</v>
      </c>
      <c r="AM729" s="17">
        <v>0.73818268962091405</v>
      </c>
      <c r="AN729" s="7">
        <v>1</v>
      </c>
      <c r="AO729" s="7">
        <v>4.3591492528435403</v>
      </c>
      <c r="AP729" s="33">
        <v>3.2178485199230402</v>
      </c>
      <c r="AQ729" s="38" t="s">
        <v>1675</v>
      </c>
      <c r="AR729" s="33" t="s">
        <v>1677</v>
      </c>
      <c r="AS729" s="33" t="s">
        <v>1676</v>
      </c>
      <c r="AT729" s="35" t="s">
        <v>1673</v>
      </c>
      <c r="AU729" s="55">
        <f>RANK(AP729,$AP$5:$AP$811,0)</f>
        <v>517</v>
      </c>
      <c r="AV729" s="55">
        <f>RANK(AW729,$AW$5:$AW$811,0)</f>
        <v>725</v>
      </c>
      <c r="AW729" s="55">
        <f>AN729*AO729</f>
        <v>4.3591492528435403</v>
      </c>
    </row>
    <row r="730" spans="3:49" x14ac:dyDescent="0.25">
      <c r="C730" s="19" t="s">
        <v>1386</v>
      </c>
      <c r="D730" s="6" t="s">
        <v>1387</v>
      </c>
      <c r="E730" s="6" t="s">
        <v>27</v>
      </c>
      <c r="F730" s="6" t="s">
        <v>48</v>
      </c>
      <c r="G730" s="13">
        <v>0.86866818643507204</v>
      </c>
      <c r="H730" s="11">
        <v>127000</v>
      </c>
      <c r="I730" s="8">
        <v>39.565217391304401</v>
      </c>
      <c r="J730" s="9">
        <v>9.7407785793314106E-2</v>
      </c>
      <c r="K730" s="9">
        <v>0</v>
      </c>
      <c r="L730" s="9">
        <v>0.70622621000114505</v>
      </c>
      <c r="M730" s="9">
        <v>0.23665306625082899</v>
      </c>
      <c r="N730" s="10">
        <v>1</v>
      </c>
      <c r="O730" s="10">
        <v>0</v>
      </c>
      <c r="P730" s="10">
        <v>3</v>
      </c>
      <c r="Q730" s="9">
        <v>0.214692066906228</v>
      </c>
      <c r="R730" s="9">
        <v>0.72818720934574499</v>
      </c>
      <c r="S730" s="9">
        <v>0.13043478260869601</v>
      </c>
      <c r="T730" s="10">
        <v>1</v>
      </c>
      <c r="U730" s="10">
        <v>4</v>
      </c>
      <c r="V730" s="10">
        <v>0</v>
      </c>
      <c r="W730" s="10">
        <v>0</v>
      </c>
      <c r="X730" s="10">
        <v>10</v>
      </c>
      <c r="Y730" s="10">
        <v>1</v>
      </c>
      <c r="Z730" s="10">
        <v>0</v>
      </c>
      <c r="AA730" s="10">
        <v>0</v>
      </c>
      <c r="AB730" s="10">
        <v>0</v>
      </c>
      <c r="AC730" s="10">
        <v>23</v>
      </c>
      <c r="AD730" s="7">
        <v>14.5</v>
      </c>
      <c r="AE730" s="10">
        <v>2</v>
      </c>
      <c r="AF730" s="10">
        <v>7</v>
      </c>
      <c r="AG730" s="10">
        <v>1</v>
      </c>
      <c r="AH730" s="10">
        <v>10</v>
      </c>
      <c r="AI730" s="10">
        <v>0</v>
      </c>
      <c r="AJ730" s="10">
        <v>0</v>
      </c>
      <c r="AK730" s="14">
        <v>3</v>
      </c>
      <c r="AL730" s="16">
        <v>0</v>
      </c>
      <c r="AM730" s="17">
        <v>0.28807713495647003</v>
      </c>
      <c r="AN730" s="7">
        <v>1</v>
      </c>
      <c r="AO730" s="7">
        <v>4.3503181889192604</v>
      </c>
      <c r="AP730" s="33">
        <v>1.2532272000128799</v>
      </c>
      <c r="AQ730" s="38" t="s">
        <v>1677</v>
      </c>
      <c r="AR730" s="33" t="s">
        <v>1677</v>
      </c>
      <c r="AS730" s="33" t="s">
        <v>1676</v>
      </c>
      <c r="AT730" s="35" t="s">
        <v>1674</v>
      </c>
      <c r="AU730" s="55">
        <f>RANK(AP730,$AP$5:$AP$811,0)</f>
        <v>681</v>
      </c>
      <c r="AV730" s="55">
        <f>RANK(AW730,$AW$5:$AW$811,0)</f>
        <v>726</v>
      </c>
      <c r="AW730" s="55">
        <f>AN730*AO730</f>
        <v>4.3503181889192604</v>
      </c>
    </row>
    <row r="731" spans="3:49" x14ac:dyDescent="0.25">
      <c r="C731" s="19" t="s">
        <v>1270</v>
      </c>
      <c r="D731" s="6" t="s">
        <v>1271</v>
      </c>
      <c r="E731" s="6" t="s">
        <v>15</v>
      </c>
      <c r="F731" s="6" t="s">
        <v>16</v>
      </c>
      <c r="G731" s="13">
        <v>58.960259825160797</v>
      </c>
      <c r="H731" s="11">
        <v>966228.33333333302</v>
      </c>
      <c r="I731" s="8">
        <v>42.605314322747901</v>
      </c>
      <c r="J731" s="9">
        <v>0.32472070499574301</v>
      </c>
      <c r="K731" s="9">
        <v>0.32955429967043198</v>
      </c>
      <c r="L731" s="9">
        <v>0.36225623130075602</v>
      </c>
      <c r="M731" s="9">
        <v>0.21192006598718299</v>
      </c>
      <c r="N731" s="10">
        <v>12</v>
      </c>
      <c r="O731" s="10">
        <v>3</v>
      </c>
      <c r="P731" s="10">
        <v>73</v>
      </c>
      <c r="Q731" s="9">
        <v>0.64362723782167797</v>
      </c>
      <c r="R731" s="9">
        <v>0.27040951868769297</v>
      </c>
      <c r="S731" s="9">
        <v>8.0697224015493896E-2</v>
      </c>
      <c r="T731" s="10">
        <v>186</v>
      </c>
      <c r="U731" s="10">
        <v>983</v>
      </c>
      <c r="V731" s="10">
        <v>5</v>
      </c>
      <c r="W731" s="10">
        <v>0</v>
      </c>
      <c r="X731" s="10">
        <v>242</v>
      </c>
      <c r="Y731" s="10">
        <v>92</v>
      </c>
      <c r="Z731" s="10">
        <v>0</v>
      </c>
      <c r="AA731" s="10">
        <v>12</v>
      </c>
      <c r="AB731" s="10">
        <v>25</v>
      </c>
      <c r="AC731" s="10">
        <v>1549</v>
      </c>
      <c r="AD731" s="7">
        <v>35.579545454545404</v>
      </c>
      <c r="AE731" s="10">
        <v>276</v>
      </c>
      <c r="AF731" s="10">
        <v>177</v>
      </c>
      <c r="AG731" s="10">
        <v>10</v>
      </c>
      <c r="AH731" s="10">
        <v>637</v>
      </c>
      <c r="AI731" s="10">
        <v>0</v>
      </c>
      <c r="AJ731" s="10">
        <v>0</v>
      </c>
      <c r="AK731" s="14">
        <v>70</v>
      </c>
      <c r="AL731" s="16">
        <v>0</v>
      </c>
      <c r="AM731" s="17">
        <v>0.41880599184795497</v>
      </c>
      <c r="AN731" s="7">
        <v>1.03671727007637</v>
      </c>
      <c r="AO731" s="7">
        <v>4.1797845446477497</v>
      </c>
      <c r="AP731" s="33">
        <v>1.8147930839234301</v>
      </c>
      <c r="AQ731" s="38" t="s">
        <v>1676</v>
      </c>
      <c r="AR731" s="33" t="s">
        <v>1677</v>
      </c>
      <c r="AS731" s="33" t="s">
        <v>1676</v>
      </c>
      <c r="AT731" s="35" t="s">
        <v>1674</v>
      </c>
      <c r="AU731" s="55">
        <f>RANK(AP731,$AP$5:$AP$811,0)</f>
        <v>622</v>
      </c>
      <c r="AV731" s="55">
        <f>RANK(AW731,$AW$5:$AW$811,0)</f>
        <v>727</v>
      </c>
      <c r="AW731" s="55">
        <f>AN731*AO731</f>
        <v>4.3332548226346184</v>
      </c>
    </row>
    <row r="732" spans="3:49" x14ac:dyDescent="0.25">
      <c r="C732" s="19" t="s">
        <v>1254</v>
      </c>
      <c r="D732" s="6" t="s">
        <v>1255</v>
      </c>
      <c r="E732" s="6" t="s">
        <v>15</v>
      </c>
      <c r="F732" s="6" t="s">
        <v>131</v>
      </c>
      <c r="G732" s="13">
        <v>4.9878500952807299</v>
      </c>
      <c r="H732" s="11">
        <v>888198.33333333302</v>
      </c>
      <c r="I732" s="8">
        <v>47.0138888888889</v>
      </c>
      <c r="J732" s="9">
        <v>0.12149679692649901</v>
      </c>
      <c r="K732" s="9">
        <v>0</v>
      </c>
      <c r="L732" s="9">
        <v>0.54055677401572899</v>
      </c>
      <c r="M732" s="9">
        <v>4.2152367119486701E-2</v>
      </c>
      <c r="N732" s="10">
        <v>0</v>
      </c>
      <c r="O732" s="10">
        <v>0</v>
      </c>
      <c r="P732" s="10">
        <v>4</v>
      </c>
      <c r="Q732" s="9">
        <v>0.54055677401572899</v>
      </c>
      <c r="R732" s="9">
        <v>4.2152367119486701E-2</v>
      </c>
      <c r="S732" s="9">
        <v>0.125</v>
      </c>
      <c r="T732" s="10">
        <v>37</v>
      </c>
      <c r="U732" s="10">
        <v>38</v>
      </c>
      <c r="V732" s="10">
        <v>0</v>
      </c>
      <c r="W732" s="10">
        <v>1</v>
      </c>
      <c r="X732" s="10">
        <v>18</v>
      </c>
      <c r="Y732" s="10">
        <v>9</v>
      </c>
      <c r="Z732" s="10">
        <v>0</v>
      </c>
      <c r="AA732" s="10">
        <v>0</v>
      </c>
      <c r="AB732" s="10">
        <v>1</v>
      </c>
      <c r="AC732" s="10">
        <v>72</v>
      </c>
      <c r="AD732" s="7">
        <v>29.75</v>
      </c>
      <c r="AE732" s="10">
        <v>18</v>
      </c>
      <c r="AF732" s="10">
        <v>11</v>
      </c>
      <c r="AG732" s="10">
        <v>1</v>
      </c>
      <c r="AH732" s="10">
        <v>38</v>
      </c>
      <c r="AI732" s="10">
        <v>0</v>
      </c>
      <c r="AJ732" s="10">
        <v>0</v>
      </c>
      <c r="AK732" s="14">
        <v>4</v>
      </c>
      <c r="AL732" s="16">
        <v>0</v>
      </c>
      <c r="AM732" s="17">
        <v>0.44437876814991201</v>
      </c>
      <c r="AN732" s="7">
        <v>1</v>
      </c>
      <c r="AO732" s="7">
        <v>4.3198926554705599</v>
      </c>
      <c r="AP732" s="33">
        <v>1.9196685767778601</v>
      </c>
      <c r="AQ732" s="38" t="s">
        <v>1676</v>
      </c>
      <c r="AR732" s="33" t="s">
        <v>1677</v>
      </c>
      <c r="AS732" s="33" t="s">
        <v>1676</v>
      </c>
      <c r="AT732" s="35" t="s">
        <v>1674</v>
      </c>
      <c r="AU732" s="55">
        <f>RANK(AP732,$AP$5:$AP$811,0)</f>
        <v>614</v>
      </c>
      <c r="AV732" s="55">
        <f>RANK(AW732,$AW$5:$AW$811,0)</f>
        <v>728</v>
      </c>
      <c r="AW732" s="55">
        <f>AN732*AO732</f>
        <v>4.3198926554705599</v>
      </c>
    </row>
    <row r="733" spans="3:49" x14ac:dyDescent="0.25">
      <c r="C733" s="19" t="s">
        <v>1532</v>
      </c>
      <c r="D733" s="6" t="s">
        <v>1533</v>
      </c>
      <c r="E733" s="6" t="s">
        <v>15</v>
      </c>
      <c r="F733" s="6" t="s">
        <v>16</v>
      </c>
      <c r="G733" s="13">
        <v>27.7418749895721</v>
      </c>
      <c r="H733" s="11">
        <v>782510.33333333302</v>
      </c>
      <c r="I733" s="8">
        <v>42.0833333333333</v>
      </c>
      <c r="J733" s="9">
        <v>0.27338676713225302</v>
      </c>
      <c r="K733" s="9">
        <v>0.53087905389501699</v>
      </c>
      <c r="L733" s="9">
        <v>0.21445297959273801</v>
      </c>
      <c r="M733" s="9">
        <v>9.3758782930686096E-2</v>
      </c>
      <c r="N733" s="10">
        <v>5</v>
      </c>
      <c r="O733" s="10">
        <v>0</v>
      </c>
      <c r="P733" s="10">
        <v>49</v>
      </c>
      <c r="Q733" s="9">
        <v>0.73737047189205196</v>
      </c>
      <c r="R733" s="9">
        <v>0.10172034452638801</v>
      </c>
      <c r="S733" s="9">
        <v>1.0626992561105201E-2</v>
      </c>
      <c r="T733" s="10">
        <v>108</v>
      </c>
      <c r="U733" s="10">
        <v>405</v>
      </c>
      <c r="V733" s="10">
        <v>23</v>
      </c>
      <c r="W733" s="10">
        <v>0</v>
      </c>
      <c r="X733" s="10">
        <v>257</v>
      </c>
      <c r="Y733" s="10">
        <v>50</v>
      </c>
      <c r="Z733" s="10">
        <v>2</v>
      </c>
      <c r="AA733" s="10">
        <v>4</v>
      </c>
      <c r="AB733" s="10">
        <v>10</v>
      </c>
      <c r="AC733" s="10">
        <v>941</v>
      </c>
      <c r="AD733" s="7">
        <v>51.984575835475503</v>
      </c>
      <c r="AE733" s="10">
        <v>163</v>
      </c>
      <c r="AF733" s="10">
        <v>130</v>
      </c>
      <c r="AG733" s="10">
        <v>29</v>
      </c>
      <c r="AH733" s="10">
        <v>395</v>
      </c>
      <c r="AI733" s="10">
        <v>0</v>
      </c>
      <c r="AJ733" s="10">
        <v>0</v>
      </c>
      <c r="AK733" s="14">
        <v>49</v>
      </c>
      <c r="AL733" s="16">
        <v>0</v>
      </c>
      <c r="AM733" s="17">
        <v>0.142179887906102</v>
      </c>
      <c r="AN733" s="7">
        <v>1</v>
      </c>
      <c r="AO733" s="7">
        <v>4.2873870092896702</v>
      </c>
      <c r="AP733" s="33">
        <v>0.60958020439088301</v>
      </c>
      <c r="AQ733" s="38" t="s">
        <v>1677</v>
      </c>
      <c r="AR733" s="33" t="s">
        <v>1677</v>
      </c>
      <c r="AS733" s="33" t="s">
        <v>1676</v>
      </c>
      <c r="AT733" s="35" t="s">
        <v>1674</v>
      </c>
      <c r="AU733" s="55">
        <f>RANK(AP733,$AP$5:$AP$811,0)</f>
        <v>754</v>
      </c>
      <c r="AV733" s="55">
        <f>RANK(AW733,$AW$5:$AW$811,0)</f>
        <v>729</v>
      </c>
      <c r="AW733" s="55">
        <f>AN733*AO733</f>
        <v>4.2873870092896702</v>
      </c>
    </row>
    <row r="734" spans="3:49" x14ac:dyDescent="0.25">
      <c r="C734" s="19" t="s">
        <v>1296</v>
      </c>
      <c r="D734" s="6" t="s">
        <v>1297</v>
      </c>
      <c r="E734" s="6" t="s">
        <v>15</v>
      </c>
      <c r="F734" s="6" t="s">
        <v>19</v>
      </c>
      <c r="G734" s="13">
        <v>0.75478800924909195</v>
      </c>
      <c r="H734" s="11">
        <v>2185651</v>
      </c>
      <c r="I734" s="8">
        <v>45</v>
      </c>
      <c r="J734" s="9">
        <v>2.43486662003102E-2</v>
      </c>
      <c r="K734" s="9">
        <v>0</v>
      </c>
      <c r="L734" s="9">
        <v>1</v>
      </c>
      <c r="M734" s="9">
        <v>0</v>
      </c>
      <c r="N734" s="10">
        <v>0</v>
      </c>
      <c r="O734" s="10">
        <v>0</v>
      </c>
      <c r="P734" s="10">
        <v>1</v>
      </c>
      <c r="Q734" s="9">
        <v>1</v>
      </c>
      <c r="R734" s="9">
        <v>0</v>
      </c>
      <c r="S734" s="9">
        <v>0.61538461538461497</v>
      </c>
      <c r="T734" s="10">
        <v>0</v>
      </c>
      <c r="U734" s="10">
        <v>2</v>
      </c>
      <c r="V734" s="10">
        <v>0</v>
      </c>
      <c r="W734" s="10">
        <v>0</v>
      </c>
      <c r="X734" s="10">
        <v>11</v>
      </c>
      <c r="Y734" s="10">
        <v>0</v>
      </c>
      <c r="Z734" s="10">
        <v>0</v>
      </c>
      <c r="AA734" s="10">
        <v>0</v>
      </c>
      <c r="AB734" s="10">
        <v>0</v>
      </c>
      <c r="AC734" s="10">
        <v>13</v>
      </c>
      <c r="AD734" s="7">
        <v>60.6666666666667</v>
      </c>
      <c r="AE734" s="10">
        <v>1</v>
      </c>
      <c r="AF734" s="10">
        <v>1</v>
      </c>
      <c r="AG734" s="10">
        <v>0</v>
      </c>
      <c r="AH734" s="10">
        <v>6</v>
      </c>
      <c r="AI734" s="10">
        <v>0</v>
      </c>
      <c r="AJ734" s="10">
        <v>0</v>
      </c>
      <c r="AK734" s="14">
        <v>1</v>
      </c>
      <c r="AL734" s="16">
        <v>1</v>
      </c>
      <c r="AM734" s="17">
        <v>0.397038068337215</v>
      </c>
      <c r="AN734" s="7">
        <v>1</v>
      </c>
      <c r="AO734" s="7">
        <v>4.2684386157590097</v>
      </c>
      <c r="AP734" s="33">
        <v>1.6947326228169299</v>
      </c>
      <c r="AQ734" s="38" t="s">
        <v>1676</v>
      </c>
      <c r="AR734" s="33" t="s">
        <v>1677</v>
      </c>
      <c r="AS734" s="33" t="s">
        <v>1676</v>
      </c>
      <c r="AT734" s="35" t="s">
        <v>1674</v>
      </c>
      <c r="AU734" s="55">
        <f>RANK(AP734,$AP$5:$AP$811,0)</f>
        <v>635</v>
      </c>
      <c r="AV734" s="55">
        <f>RANK(AW734,$AW$5:$AW$811,0)</f>
        <v>730</v>
      </c>
      <c r="AW734" s="55">
        <f>AN734*AO734</f>
        <v>4.2684386157590097</v>
      </c>
    </row>
    <row r="735" spans="3:49" x14ac:dyDescent="0.25">
      <c r="C735" s="19" t="s">
        <v>1456</v>
      </c>
      <c r="D735" s="6" t="s">
        <v>1457</v>
      </c>
      <c r="E735" s="6" t="s">
        <v>11</v>
      </c>
      <c r="F735" s="6" t="s">
        <v>144</v>
      </c>
      <c r="G735" s="13">
        <v>1.1676322292433201</v>
      </c>
      <c r="H735" s="11">
        <v>137398.33333333299</v>
      </c>
      <c r="I735" s="8">
        <v>43.3333333333333</v>
      </c>
      <c r="J735" s="9">
        <v>0</v>
      </c>
      <c r="K735" s="9">
        <v>0</v>
      </c>
      <c r="L735" s="9">
        <v>0.66621967929610504</v>
      </c>
      <c r="M735" s="9">
        <v>0.25973932884851197</v>
      </c>
      <c r="N735" s="10">
        <v>0</v>
      </c>
      <c r="O735" s="10">
        <v>0</v>
      </c>
      <c r="P735" s="10">
        <v>0</v>
      </c>
      <c r="Q735" s="9">
        <v>1.54814880227921E-2</v>
      </c>
      <c r="R735" s="9">
        <v>0.91047752012182603</v>
      </c>
      <c r="S735" s="9">
        <v>0.5</v>
      </c>
      <c r="T735" s="10">
        <v>1</v>
      </c>
      <c r="U735" s="10">
        <v>2</v>
      </c>
      <c r="V735" s="10">
        <v>0</v>
      </c>
      <c r="W735" s="10">
        <v>0</v>
      </c>
      <c r="X735" s="10">
        <v>8</v>
      </c>
      <c r="Y735" s="10">
        <v>0</v>
      </c>
      <c r="Z735" s="10">
        <v>0</v>
      </c>
      <c r="AA735" s="10">
        <v>0</v>
      </c>
      <c r="AB735" s="10">
        <v>0</v>
      </c>
      <c r="AC735" s="10">
        <v>12</v>
      </c>
      <c r="AD735" s="7">
        <v>44.6</v>
      </c>
      <c r="AE735" s="10">
        <v>0</v>
      </c>
      <c r="AF735" s="10">
        <v>0</v>
      </c>
      <c r="AG735" s="10">
        <v>4</v>
      </c>
      <c r="AH735" s="10">
        <v>5</v>
      </c>
      <c r="AI735" s="10">
        <v>0</v>
      </c>
      <c r="AJ735" s="10">
        <v>0</v>
      </c>
      <c r="AK735" s="14">
        <v>0</v>
      </c>
      <c r="AL735" s="16">
        <v>0</v>
      </c>
      <c r="AM735" s="17">
        <v>0.230014215801852</v>
      </c>
      <c r="AN735" s="7">
        <v>1</v>
      </c>
      <c r="AO735" s="7">
        <v>4.2377409557775998</v>
      </c>
      <c r="AP735" s="33">
        <v>0.97474066271457604</v>
      </c>
      <c r="AQ735" s="38" t="s">
        <v>1677</v>
      </c>
      <c r="AR735" s="33" t="s">
        <v>1677</v>
      </c>
      <c r="AS735" s="33" t="s">
        <v>1676</v>
      </c>
      <c r="AT735" s="35" t="s">
        <v>1674</v>
      </c>
      <c r="AU735" s="55">
        <f>RANK(AP735,$AP$5:$AP$811,0)</f>
        <v>716</v>
      </c>
      <c r="AV735" s="55">
        <f>RANK(AW735,$AW$5:$AW$811,0)</f>
        <v>731</v>
      </c>
      <c r="AW735" s="55">
        <f>AN735*AO735</f>
        <v>4.2377409557775998</v>
      </c>
    </row>
    <row r="736" spans="3:49" x14ac:dyDescent="0.25">
      <c r="C736" s="19" t="s">
        <v>1110</v>
      </c>
      <c r="D736" s="6" t="s">
        <v>1111</v>
      </c>
      <c r="E736" s="6" t="s">
        <v>15</v>
      </c>
      <c r="F736" s="6" t="s">
        <v>19</v>
      </c>
      <c r="G736" s="13">
        <v>2.7393881453639999</v>
      </c>
      <c r="H736" s="11">
        <v>1072176.66666667</v>
      </c>
      <c r="I736" s="8">
        <v>42.5</v>
      </c>
      <c r="J736" s="9">
        <v>1.24603302676742</v>
      </c>
      <c r="K736" s="9">
        <v>0</v>
      </c>
      <c r="L736" s="9">
        <v>0.21968106003672999</v>
      </c>
      <c r="M736" s="9">
        <v>0.15056854570529801</v>
      </c>
      <c r="N736" s="10">
        <v>2</v>
      </c>
      <c r="O736" s="10">
        <v>1</v>
      </c>
      <c r="P736" s="10">
        <v>8</v>
      </c>
      <c r="Q736" s="9">
        <v>0.21968106003672999</v>
      </c>
      <c r="R736" s="9">
        <v>0.15056854570529801</v>
      </c>
      <c r="S736" s="9">
        <v>0.203125</v>
      </c>
      <c r="T736" s="10">
        <v>11</v>
      </c>
      <c r="U736" s="10">
        <v>24</v>
      </c>
      <c r="V736" s="10">
        <v>0</v>
      </c>
      <c r="W736" s="10">
        <v>0</v>
      </c>
      <c r="X736" s="10">
        <v>26</v>
      </c>
      <c r="Y736" s="10">
        <v>8</v>
      </c>
      <c r="Z736" s="10">
        <v>0</v>
      </c>
      <c r="AA736" s="10">
        <v>4</v>
      </c>
      <c r="AB736" s="10">
        <v>6</v>
      </c>
      <c r="AC736" s="10">
        <v>64</v>
      </c>
      <c r="AD736" s="7">
        <v>38.677419354838698</v>
      </c>
      <c r="AE736" s="10">
        <v>7</v>
      </c>
      <c r="AF736" s="10">
        <v>11</v>
      </c>
      <c r="AG736" s="10">
        <v>6</v>
      </c>
      <c r="AH736" s="10">
        <v>31</v>
      </c>
      <c r="AI736" s="10">
        <v>0</v>
      </c>
      <c r="AJ736" s="10">
        <v>0</v>
      </c>
      <c r="AK736" s="14">
        <v>8</v>
      </c>
      <c r="AL736" s="16">
        <v>1</v>
      </c>
      <c r="AM736" s="17">
        <v>0.65298574514454599</v>
      </c>
      <c r="AN736" s="7">
        <v>1</v>
      </c>
      <c r="AO736" s="7">
        <v>4.2342271185660696</v>
      </c>
      <c r="AP736" s="33">
        <v>2.7648899501281101</v>
      </c>
      <c r="AQ736" s="38" t="s">
        <v>1676</v>
      </c>
      <c r="AR736" s="33" t="s">
        <v>1677</v>
      </c>
      <c r="AS736" s="33" t="s">
        <v>1676</v>
      </c>
      <c r="AT736" s="35" t="s">
        <v>1674</v>
      </c>
      <c r="AU736" s="55">
        <f>RANK(AP736,$AP$5:$AP$811,0)</f>
        <v>542</v>
      </c>
      <c r="AV736" s="55">
        <f>RANK(AW736,$AW$5:$AW$811,0)</f>
        <v>732</v>
      </c>
      <c r="AW736" s="55">
        <f>AN736*AO736</f>
        <v>4.2342271185660696</v>
      </c>
    </row>
    <row r="737" spans="3:49" x14ac:dyDescent="0.25">
      <c r="C737" s="19" t="s">
        <v>1388</v>
      </c>
      <c r="D737" s="6" t="s">
        <v>1389</v>
      </c>
      <c r="E737" s="6" t="s">
        <v>27</v>
      </c>
      <c r="F737" s="6" t="s">
        <v>27</v>
      </c>
      <c r="G737" s="13">
        <v>0.118443047165467</v>
      </c>
      <c r="H737" s="11">
        <v>1394297.33333333</v>
      </c>
      <c r="I737" s="8">
        <v>41.6666666666667</v>
      </c>
      <c r="J737" s="9">
        <v>2.3268314556141598E-3</v>
      </c>
      <c r="K737" s="9">
        <v>0</v>
      </c>
      <c r="L737" s="9">
        <v>1</v>
      </c>
      <c r="M737" s="9">
        <v>0</v>
      </c>
      <c r="N737" s="10">
        <v>0</v>
      </c>
      <c r="O737" s="10">
        <v>0</v>
      </c>
      <c r="P737" s="10">
        <v>0</v>
      </c>
      <c r="Q737" s="9">
        <v>1</v>
      </c>
      <c r="R737" s="9">
        <v>0</v>
      </c>
      <c r="S737" s="9">
        <v>0</v>
      </c>
      <c r="T737" s="10">
        <v>0</v>
      </c>
      <c r="U737" s="10">
        <v>0</v>
      </c>
      <c r="V737" s="10">
        <v>0</v>
      </c>
      <c r="W737" s="10">
        <v>0</v>
      </c>
      <c r="X737" s="10">
        <v>2</v>
      </c>
      <c r="Y737" s="10">
        <v>0</v>
      </c>
      <c r="Z737" s="10">
        <v>0</v>
      </c>
      <c r="AA737" s="10">
        <v>0</v>
      </c>
      <c r="AB737" s="10">
        <v>0</v>
      </c>
      <c r="AC737" s="10">
        <v>3</v>
      </c>
      <c r="AD737" s="7">
        <v>0</v>
      </c>
      <c r="AE737" s="10">
        <v>2</v>
      </c>
      <c r="AF737" s="10">
        <v>0</v>
      </c>
      <c r="AG737" s="10">
        <v>0</v>
      </c>
      <c r="AH737" s="10">
        <v>3</v>
      </c>
      <c r="AI737" s="10">
        <v>0</v>
      </c>
      <c r="AJ737" s="10">
        <v>0</v>
      </c>
      <c r="AK737" s="14">
        <v>0</v>
      </c>
      <c r="AL737" s="16">
        <v>1</v>
      </c>
      <c r="AM737" s="17">
        <v>0.294588947863554</v>
      </c>
      <c r="AN737" s="7">
        <v>1</v>
      </c>
      <c r="AO737" s="7">
        <v>4.2018672365337899</v>
      </c>
      <c r="AP737" s="33">
        <v>1.23782364827283</v>
      </c>
      <c r="AQ737" s="38" t="s">
        <v>1677</v>
      </c>
      <c r="AR737" s="33" t="s">
        <v>1677</v>
      </c>
      <c r="AS737" s="33" t="s">
        <v>1676</v>
      </c>
      <c r="AT737" s="35" t="s">
        <v>1674</v>
      </c>
      <c r="AU737" s="55">
        <f>RANK(AP737,$AP$5:$AP$811,0)</f>
        <v>682</v>
      </c>
      <c r="AV737" s="55">
        <f>RANK(AW737,$AW$5:$AW$811,0)</f>
        <v>733</v>
      </c>
      <c r="AW737" s="55">
        <f>AN737*AO737</f>
        <v>4.2018672365337899</v>
      </c>
    </row>
    <row r="738" spans="3:49" x14ac:dyDescent="0.25">
      <c r="C738" s="19" t="s">
        <v>1276</v>
      </c>
      <c r="D738" s="6" t="s">
        <v>1277</v>
      </c>
      <c r="E738" s="6" t="s">
        <v>15</v>
      </c>
      <c r="F738" s="6" t="s">
        <v>19</v>
      </c>
      <c r="G738" s="13">
        <v>8.8809886075836602</v>
      </c>
      <c r="H738" s="11">
        <v>508263</v>
      </c>
      <c r="I738" s="8">
        <v>43.744855967078202</v>
      </c>
      <c r="J738" s="9">
        <v>0.25106627875918303</v>
      </c>
      <c r="K738" s="9">
        <v>2.5443473779176301E-2</v>
      </c>
      <c r="L738" s="9">
        <v>0.37123630609929398</v>
      </c>
      <c r="M738" s="9">
        <v>0.46683727219809901</v>
      </c>
      <c r="N738" s="10">
        <v>1</v>
      </c>
      <c r="O738" s="10">
        <v>0</v>
      </c>
      <c r="P738" s="10">
        <v>26</v>
      </c>
      <c r="Q738" s="9">
        <v>0.37123630609929398</v>
      </c>
      <c r="R738" s="9">
        <v>0.492280745977275</v>
      </c>
      <c r="S738" s="9">
        <v>1.63934426229508E-2</v>
      </c>
      <c r="T738" s="10">
        <v>54</v>
      </c>
      <c r="U738" s="10">
        <v>110</v>
      </c>
      <c r="V738" s="10">
        <v>0</v>
      </c>
      <c r="W738" s="10">
        <v>3</v>
      </c>
      <c r="X738" s="10">
        <v>88</v>
      </c>
      <c r="Y738" s="10">
        <v>18</v>
      </c>
      <c r="Z738" s="10">
        <v>2</v>
      </c>
      <c r="AA738" s="10">
        <v>0</v>
      </c>
      <c r="AB738" s="10">
        <v>5</v>
      </c>
      <c r="AC738" s="10">
        <v>244</v>
      </c>
      <c r="AD738" s="7">
        <v>32.834951456310698</v>
      </c>
      <c r="AE738" s="10">
        <v>37</v>
      </c>
      <c r="AF738" s="10">
        <v>16</v>
      </c>
      <c r="AG738" s="10">
        <v>2</v>
      </c>
      <c r="AH738" s="10">
        <v>105</v>
      </c>
      <c r="AI738" s="10">
        <v>0</v>
      </c>
      <c r="AJ738" s="10">
        <v>0</v>
      </c>
      <c r="AK738" s="14">
        <v>26</v>
      </c>
      <c r="AL738" s="16">
        <v>0</v>
      </c>
      <c r="AM738" s="17">
        <v>0.44173809470448899</v>
      </c>
      <c r="AN738" s="7">
        <v>1.0791700148697201</v>
      </c>
      <c r="AO738" s="7">
        <v>3.7781568314468998</v>
      </c>
      <c r="AP738" s="33">
        <v>1.8010870557382801</v>
      </c>
      <c r="AQ738" s="38" t="s">
        <v>1676</v>
      </c>
      <c r="AR738" s="33" t="s">
        <v>1677</v>
      </c>
      <c r="AS738" s="33" t="s">
        <v>1676</v>
      </c>
      <c r="AT738" s="35" t="s">
        <v>1674</v>
      </c>
      <c r="AU738" s="55">
        <f>RANK(AP738,$AP$5:$AP$811,0)</f>
        <v>625</v>
      </c>
      <c r="AV738" s="55">
        <f>RANK(AW738,$AW$5:$AW$811,0)</f>
        <v>734</v>
      </c>
      <c r="AW738" s="55">
        <f>AN738*AO738</f>
        <v>4.0772735639726854</v>
      </c>
    </row>
    <row r="739" spans="3:49" x14ac:dyDescent="0.25">
      <c r="C739" s="19" t="s">
        <v>1372</v>
      </c>
      <c r="D739" s="6" t="s">
        <v>1373</v>
      </c>
      <c r="E739" s="6" t="s">
        <v>27</v>
      </c>
      <c r="F739" s="6" t="s">
        <v>163</v>
      </c>
      <c r="G739" s="13">
        <v>2.6411191718051699</v>
      </c>
      <c r="H739" s="11">
        <v>1764272</v>
      </c>
      <c r="I739" s="8">
        <v>43.260869565217398</v>
      </c>
      <c r="J739" s="9">
        <v>6.4129186608819597E-2</v>
      </c>
      <c r="K739" s="9">
        <v>0.39236263066114002</v>
      </c>
      <c r="L739" s="9">
        <v>0.60411918022089095</v>
      </c>
      <c r="M739" s="9">
        <v>0</v>
      </c>
      <c r="N739" s="10">
        <v>1</v>
      </c>
      <c r="O739" s="10">
        <v>0</v>
      </c>
      <c r="P739" s="10">
        <v>3</v>
      </c>
      <c r="Q739" s="9">
        <v>0.99648181088203103</v>
      </c>
      <c r="R739" s="9">
        <v>0</v>
      </c>
      <c r="S739" s="9">
        <v>4.3478260869565202E-2</v>
      </c>
      <c r="T739" s="10">
        <v>13</v>
      </c>
      <c r="U739" s="10">
        <v>21</v>
      </c>
      <c r="V739" s="10">
        <v>0</v>
      </c>
      <c r="W739" s="10">
        <v>1</v>
      </c>
      <c r="X739" s="10">
        <v>19</v>
      </c>
      <c r="Y739" s="10">
        <v>1</v>
      </c>
      <c r="Z739" s="10">
        <v>0</v>
      </c>
      <c r="AA739" s="10">
        <v>0</v>
      </c>
      <c r="AB739" s="10">
        <v>1</v>
      </c>
      <c r="AC739" s="10">
        <v>46</v>
      </c>
      <c r="AD739" s="7">
        <v>15.8571428571429</v>
      </c>
      <c r="AE739" s="10">
        <v>8</v>
      </c>
      <c r="AF739" s="10">
        <v>17</v>
      </c>
      <c r="AG739" s="10">
        <v>8</v>
      </c>
      <c r="AH739" s="10">
        <v>42</v>
      </c>
      <c r="AI739" s="10">
        <v>0</v>
      </c>
      <c r="AJ739" s="10">
        <v>0</v>
      </c>
      <c r="AK739" s="14">
        <v>3</v>
      </c>
      <c r="AL739" s="16">
        <v>0</v>
      </c>
      <c r="AM739" s="17">
        <v>0.33392397759595499</v>
      </c>
      <c r="AN739" s="7">
        <v>1</v>
      </c>
      <c r="AO739" s="7">
        <v>4.0648841175162502</v>
      </c>
      <c r="AP739" s="33">
        <v>1.35736227298765</v>
      </c>
      <c r="AQ739" s="38" t="s">
        <v>1676</v>
      </c>
      <c r="AR739" s="33" t="s">
        <v>1677</v>
      </c>
      <c r="AS739" s="33" t="s">
        <v>1676</v>
      </c>
      <c r="AT739" s="35" t="s">
        <v>1674</v>
      </c>
      <c r="AU739" s="55">
        <f>RANK(AP739,$AP$5:$AP$811,0)</f>
        <v>674</v>
      </c>
      <c r="AV739" s="55">
        <f>RANK(AW739,$AW$5:$AW$811,0)</f>
        <v>735</v>
      </c>
      <c r="AW739" s="55">
        <f>AN739*AO739</f>
        <v>4.0648841175162502</v>
      </c>
    </row>
    <row r="740" spans="3:49" x14ac:dyDescent="0.25">
      <c r="C740" s="19" t="s">
        <v>1312</v>
      </c>
      <c r="D740" s="6" t="s">
        <v>1313</v>
      </c>
      <c r="E740" s="6" t="s">
        <v>15</v>
      </c>
      <c r="F740" s="6" t="s">
        <v>16</v>
      </c>
      <c r="G740" s="13">
        <v>2.0145821383149E-2</v>
      </c>
      <c r="H740" s="11">
        <v>0</v>
      </c>
      <c r="I740" s="8">
        <v>50</v>
      </c>
      <c r="J740" s="9">
        <v>1.0367975610336E-2</v>
      </c>
      <c r="K740" s="9">
        <v>0.42300162976512801</v>
      </c>
      <c r="L740" s="9">
        <v>0</v>
      </c>
      <c r="M740" s="9">
        <v>0</v>
      </c>
      <c r="N740" s="10">
        <v>0</v>
      </c>
      <c r="O740" s="10">
        <v>0</v>
      </c>
      <c r="P740" s="10">
        <v>1</v>
      </c>
      <c r="Q740" s="9">
        <v>0</v>
      </c>
      <c r="R740" s="9">
        <v>0.42300162976512801</v>
      </c>
      <c r="S740" s="9">
        <v>0</v>
      </c>
      <c r="T740" s="10">
        <v>1</v>
      </c>
      <c r="U740" s="10">
        <v>0</v>
      </c>
      <c r="V740" s="10">
        <v>0</v>
      </c>
      <c r="W740" s="10">
        <v>0</v>
      </c>
      <c r="X740" s="10">
        <v>0</v>
      </c>
      <c r="Y740" s="10">
        <v>0</v>
      </c>
      <c r="Z740" s="10">
        <v>0</v>
      </c>
      <c r="AA740" s="10">
        <v>0</v>
      </c>
      <c r="AB740" s="10">
        <v>1</v>
      </c>
      <c r="AC740" s="10">
        <v>1</v>
      </c>
      <c r="AD740" s="7">
        <v>0</v>
      </c>
      <c r="AE740" s="10">
        <v>0</v>
      </c>
      <c r="AF740" s="10">
        <v>0</v>
      </c>
      <c r="AG740" s="10">
        <v>0</v>
      </c>
      <c r="AH740" s="10">
        <v>0</v>
      </c>
      <c r="AI740" s="10">
        <v>0</v>
      </c>
      <c r="AJ740" s="10">
        <v>0</v>
      </c>
      <c r="AK740" s="14">
        <v>1</v>
      </c>
      <c r="AL740" s="16">
        <v>1</v>
      </c>
      <c r="AM740" s="17">
        <v>0.39891009201719002</v>
      </c>
      <c r="AN740" s="7">
        <v>1</v>
      </c>
      <c r="AO740" s="7">
        <v>4.0645508088120303</v>
      </c>
      <c r="AP740" s="33">
        <v>1.62139033715175</v>
      </c>
      <c r="AQ740" s="38" t="s">
        <v>1676</v>
      </c>
      <c r="AR740" s="33" t="s">
        <v>1677</v>
      </c>
      <c r="AS740" s="33" t="s">
        <v>1676</v>
      </c>
      <c r="AT740" s="35" t="s">
        <v>1674</v>
      </c>
      <c r="AU740" s="55">
        <f>RANK(AP740,$AP$5:$AP$811,0)</f>
        <v>643</v>
      </c>
      <c r="AV740" s="55">
        <f>RANK(AW740,$AW$5:$AW$811,0)</f>
        <v>736</v>
      </c>
      <c r="AW740" s="55">
        <f>AN740*AO740</f>
        <v>4.0645508088120303</v>
      </c>
    </row>
    <row r="741" spans="3:49" x14ac:dyDescent="0.25">
      <c r="C741" s="19" t="s">
        <v>1516</v>
      </c>
      <c r="D741" s="6" t="s">
        <v>1517</v>
      </c>
      <c r="E741" s="6" t="s">
        <v>15</v>
      </c>
      <c r="F741" s="6" t="s">
        <v>448</v>
      </c>
      <c r="G741" s="13">
        <v>1.0066679527400699</v>
      </c>
      <c r="H741" s="11">
        <v>1339227.66666667</v>
      </c>
      <c r="I741" s="8">
        <v>44.375</v>
      </c>
      <c r="J741" s="9">
        <v>2.9494434580304301</v>
      </c>
      <c r="K741" s="9">
        <v>0</v>
      </c>
      <c r="L741" s="9">
        <v>0.71613449261136497</v>
      </c>
      <c r="M741" s="9">
        <v>0</v>
      </c>
      <c r="N741" s="10">
        <v>0</v>
      </c>
      <c r="O741" s="10">
        <v>0</v>
      </c>
      <c r="P741" s="10">
        <v>1</v>
      </c>
      <c r="Q741" s="9">
        <v>0.71613449261136497</v>
      </c>
      <c r="R741" s="9">
        <v>0</v>
      </c>
      <c r="S741" s="9">
        <v>0.125</v>
      </c>
      <c r="T741" s="10">
        <v>0</v>
      </c>
      <c r="U741" s="10">
        <v>9</v>
      </c>
      <c r="V741" s="10">
        <v>0</v>
      </c>
      <c r="W741" s="10">
        <v>0</v>
      </c>
      <c r="X741" s="10">
        <v>4</v>
      </c>
      <c r="Y741" s="10">
        <v>2</v>
      </c>
      <c r="Z741" s="10">
        <v>0</v>
      </c>
      <c r="AA741" s="10">
        <v>0</v>
      </c>
      <c r="AB741" s="10">
        <v>0</v>
      </c>
      <c r="AC741" s="10">
        <v>16</v>
      </c>
      <c r="AD741" s="7">
        <v>13</v>
      </c>
      <c r="AE741" s="10">
        <v>0</v>
      </c>
      <c r="AF741" s="10">
        <v>0</v>
      </c>
      <c r="AG741" s="10">
        <v>1</v>
      </c>
      <c r="AH741" s="10">
        <v>4</v>
      </c>
      <c r="AI741" s="10">
        <v>0</v>
      </c>
      <c r="AJ741" s="10">
        <v>0</v>
      </c>
      <c r="AK741" s="14">
        <v>1</v>
      </c>
      <c r="AL741" s="16">
        <v>0</v>
      </c>
      <c r="AM741" s="17">
        <v>0.171016724847671</v>
      </c>
      <c r="AN741" s="7">
        <v>1</v>
      </c>
      <c r="AO741" s="7">
        <v>4.0560267230328204</v>
      </c>
      <c r="AP741" s="33">
        <v>0.69364840606770395</v>
      </c>
      <c r="AQ741" s="38" t="s">
        <v>1677</v>
      </c>
      <c r="AR741" s="33" t="s">
        <v>1677</v>
      </c>
      <c r="AS741" s="33" t="s">
        <v>1676</v>
      </c>
      <c r="AT741" s="35" t="s">
        <v>1674</v>
      </c>
      <c r="AU741" s="55">
        <f>RANK(AP741,$AP$5:$AP$811,0)</f>
        <v>746</v>
      </c>
      <c r="AV741" s="55">
        <f>RANK(AW741,$AW$5:$AW$811,0)</f>
        <v>737</v>
      </c>
      <c r="AW741" s="55">
        <f>AN741*AO741</f>
        <v>4.0560267230328204</v>
      </c>
    </row>
    <row r="742" spans="3:49" x14ac:dyDescent="0.25">
      <c r="C742" s="19" t="s">
        <v>1452</v>
      </c>
      <c r="D742" s="6" t="s">
        <v>1453</v>
      </c>
      <c r="E742" s="6" t="s">
        <v>15</v>
      </c>
      <c r="F742" s="6" t="s">
        <v>16</v>
      </c>
      <c r="G742" s="13">
        <v>23.026322633436902</v>
      </c>
      <c r="H742" s="11">
        <v>158885.33333333299</v>
      </c>
      <c r="I742" s="8">
        <v>41.834935897435898</v>
      </c>
      <c r="J742" s="9">
        <v>0.221350018825512</v>
      </c>
      <c r="K742" s="9">
        <v>0.53364483936653695</v>
      </c>
      <c r="L742" s="9">
        <v>0.15482321601354099</v>
      </c>
      <c r="M742" s="9">
        <v>0.14139793101987699</v>
      </c>
      <c r="N742" s="10">
        <v>1</v>
      </c>
      <c r="O742" s="10">
        <v>5</v>
      </c>
      <c r="P742" s="10">
        <v>41</v>
      </c>
      <c r="Q742" s="9">
        <v>0.73625377510338297</v>
      </c>
      <c r="R742" s="9">
        <v>0.14139793101987699</v>
      </c>
      <c r="S742" s="9">
        <v>6.5600000000000006E-2</v>
      </c>
      <c r="T742" s="10">
        <v>44</v>
      </c>
      <c r="U742" s="10">
        <v>402</v>
      </c>
      <c r="V742" s="10">
        <v>3</v>
      </c>
      <c r="W742" s="10">
        <v>0</v>
      </c>
      <c r="X742" s="10">
        <v>79</v>
      </c>
      <c r="Y742" s="10">
        <v>45</v>
      </c>
      <c r="Z742" s="10">
        <v>6</v>
      </c>
      <c r="AA742" s="10">
        <v>6</v>
      </c>
      <c r="AB742" s="10">
        <v>12</v>
      </c>
      <c r="AC742" s="10">
        <v>625</v>
      </c>
      <c r="AD742" s="7">
        <v>36.639769452449599</v>
      </c>
      <c r="AE742" s="10">
        <v>154</v>
      </c>
      <c r="AF742" s="10">
        <v>111</v>
      </c>
      <c r="AG742" s="10">
        <v>5</v>
      </c>
      <c r="AH742" s="10">
        <v>350</v>
      </c>
      <c r="AI742" s="10">
        <v>0</v>
      </c>
      <c r="AJ742" s="10">
        <v>0</v>
      </c>
      <c r="AK742" s="14">
        <v>40</v>
      </c>
      <c r="AL742" s="16">
        <v>0</v>
      </c>
      <c r="AM742" s="17">
        <v>0.243131528396661</v>
      </c>
      <c r="AN742" s="7">
        <v>1.02478154951122</v>
      </c>
      <c r="AO742" s="7">
        <v>3.9432558832597202</v>
      </c>
      <c r="AP742" s="33">
        <v>0.98248864050004603</v>
      </c>
      <c r="AQ742" s="38" t="s">
        <v>1677</v>
      </c>
      <c r="AR742" s="33" t="s">
        <v>1677</v>
      </c>
      <c r="AS742" s="33" t="s">
        <v>1676</v>
      </c>
      <c r="AT742" s="35" t="s">
        <v>1674</v>
      </c>
      <c r="AU742" s="55">
        <f>RANK(AP742,$AP$5:$AP$811,0)</f>
        <v>714</v>
      </c>
      <c r="AV742" s="55">
        <f>RANK(AW742,$AW$5:$AW$811,0)</f>
        <v>738</v>
      </c>
      <c r="AW742" s="55">
        <f>AN742*AO742</f>
        <v>4.040975874166131</v>
      </c>
    </row>
    <row r="743" spans="3:49" x14ac:dyDescent="0.25">
      <c r="C743" s="19" t="s">
        <v>1418</v>
      </c>
      <c r="D743" s="6" t="s">
        <v>1419</v>
      </c>
      <c r="E743" s="6" t="s">
        <v>11</v>
      </c>
      <c r="F743" s="6" t="s">
        <v>22</v>
      </c>
      <c r="G743" s="13">
        <v>0.82949565347990195</v>
      </c>
      <c r="H743" s="11">
        <v>370736.66666666698</v>
      </c>
      <c r="I743" s="8">
        <v>47</v>
      </c>
      <c r="J743" s="9">
        <v>0.63823895661078001</v>
      </c>
      <c r="K743" s="9">
        <v>0.105153487615836</v>
      </c>
      <c r="L743" s="9">
        <v>0.62147209469238296</v>
      </c>
      <c r="M743" s="9">
        <v>0</v>
      </c>
      <c r="N743" s="10">
        <v>0</v>
      </c>
      <c r="O743" s="10">
        <v>0</v>
      </c>
      <c r="P743" s="10">
        <v>2</v>
      </c>
      <c r="Q743" s="9">
        <v>0.72662558230821905</v>
      </c>
      <c r="R743" s="9">
        <v>0</v>
      </c>
      <c r="S743" s="9">
        <v>0.4</v>
      </c>
      <c r="T743" s="10">
        <v>9</v>
      </c>
      <c r="U743" s="10">
        <v>6</v>
      </c>
      <c r="V743" s="10">
        <v>0</v>
      </c>
      <c r="W743" s="10">
        <v>0</v>
      </c>
      <c r="X743" s="10">
        <v>1</v>
      </c>
      <c r="Y743" s="10">
        <v>3</v>
      </c>
      <c r="Z743" s="10">
        <v>0</v>
      </c>
      <c r="AA743" s="10">
        <v>0</v>
      </c>
      <c r="AB743" s="10">
        <v>1</v>
      </c>
      <c r="AC743" s="10">
        <v>15</v>
      </c>
      <c r="AD743" s="7">
        <v>0.66666666666666696</v>
      </c>
      <c r="AE743" s="10">
        <v>1</v>
      </c>
      <c r="AF743" s="10">
        <v>1</v>
      </c>
      <c r="AG743" s="10">
        <v>0</v>
      </c>
      <c r="AH743" s="10">
        <v>4</v>
      </c>
      <c r="AI743" s="10">
        <v>0</v>
      </c>
      <c r="AJ743" s="10">
        <v>0</v>
      </c>
      <c r="AK743" s="14">
        <v>2</v>
      </c>
      <c r="AL743" s="16">
        <v>0</v>
      </c>
      <c r="AM743" s="17">
        <v>0.27233684842628098</v>
      </c>
      <c r="AN743" s="7">
        <v>1</v>
      </c>
      <c r="AO743" s="7">
        <v>3.9927421310645399</v>
      </c>
      <c r="AP743" s="33">
        <v>1.0873708085529501</v>
      </c>
      <c r="AQ743" s="38" t="s">
        <v>1677</v>
      </c>
      <c r="AR743" s="33" t="s">
        <v>1677</v>
      </c>
      <c r="AS743" s="33" t="s">
        <v>1676</v>
      </c>
      <c r="AT743" s="35" t="s">
        <v>1674</v>
      </c>
      <c r="AU743" s="55">
        <f>RANK(AP743,$AP$5:$AP$811,0)</f>
        <v>697</v>
      </c>
      <c r="AV743" s="55">
        <f>RANK(AW743,$AW$5:$AW$811,0)</f>
        <v>739</v>
      </c>
      <c r="AW743" s="55">
        <f>AN743*AO743</f>
        <v>3.9927421310645399</v>
      </c>
    </row>
    <row r="744" spans="3:49" x14ac:dyDescent="0.25">
      <c r="C744" s="19" t="s">
        <v>1460</v>
      </c>
      <c r="D744" s="6" t="s">
        <v>1461</v>
      </c>
      <c r="E744" s="6" t="s">
        <v>27</v>
      </c>
      <c r="F744" s="6" t="s">
        <v>204</v>
      </c>
      <c r="G744" s="13">
        <v>0.17031996453074</v>
      </c>
      <c r="H744" s="11">
        <v>0</v>
      </c>
      <c r="I744" s="8">
        <v>0</v>
      </c>
      <c r="J744" s="9">
        <v>0</v>
      </c>
      <c r="K744" s="9">
        <v>0</v>
      </c>
      <c r="L744" s="9">
        <v>1</v>
      </c>
      <c r="M744" s="9">
        <v>0</v>
      </c>
      <c r="N744" s="10">
        <v>0</v>
      </c>
      <c r="O744" s="10">
        <v>0</v>
      </c>
      <c r="P744" s="10">
        <v>1</v>
      </c>
      <c r="Q744" s="9">
        <v>1</v>
      </c>
      <c r="R744" s="9">
        <v>0</v>
      </c>
      <c r="S744" s="9">
        <v>0</v>
      </c>
      <c r="T744" s="10">
        <v>0</v>
      </c>
      <c r="U744" s="10">
        <v>0</v>
      </c>
      <c r="V744" s="10">
        <v>0</v>
      </c>
      <c r="W744" s="10">
        <v>0</v>
      </c>
      <c r="X744" s="10">
        <v>0</v>
      </c>
      <c r="Y744" s="10">
        <v>0</v>
      </c>
      <c r="Z744" s="10">
        <v>0</v>
      </c>
      <c r="AA744" s="10">
        <v>0</v>
      </c>
      <c r="AB744" s="10">
        <v>0</v>
      </c>
      <c r="AC744" s="10">
        <v>0</v>
      </c>
      <c r="AD744" s="7">
        <v>0</v>
      </c>
      <c r="AE744" s="10">
        <v>0</v>
      </c>
      <c r="AF744" s="10">
        <v>0</v>
      </c>
      <c r="AG744" s="10">
        <v>0</v>
      </c>
      <c r="AH744" s="10">
        <v>1</v>
      </c>
      <c r="AI744" s="10">
        <v>0</v>
      </c>
      <c r="AJ744" s="10">
        <v>0</v>
      </c>
      <c r="AK744" s="14">
        <v>1</v>
      </c>
      <c r="AL744" s="16">
        <v>0</v>
      </c>
      <c r="AM744" s="17">
        <v>0.23884851712680799</v>
      </c>
      <c r="AN744" s="7">
        <v>1</v>
      </c>
      <c r="AO744" s="7">
        <v>3.9642792978485502</v>
      </c>
      <c r="AP744" s="33">
        <v>0.94686223176762996</v>
      </c>
      <c r="AQ744" s="38" t="s">
        <v>1677</v>
      </c>
      <c r="AR744" s="33" t="s">
        <v>1677</v>
      </c>
      <c r="AS744" s="33" t="s">
        <v>1676</v>
      </c>
      <c r="AT744" s="35" t="s">
        <v>1674</v>
      </c>
      <c r="AU744" s="55">
        <f>RANK(AP744,$AP$5:$AP$811,0)</f>
        <v>718</v>
      </c>
      <c r="AV744" s="55">
        <f>RANK(AW744,$AW$5:$AW$811,0)</f>
        <v>740</v>
      </c>
      <c r="AW744" s="55">
        <f>AN744*AO744</f>
        <v>3.9642792978485502</v>
      </c>
    </row>
    <row r="745" spans="3:49" x14ac:dyDescent="0.25">
      <c r="C745" s="19" t="s">
        <v>1482</v>
      </c>
      <c r="D745" s="6" t="s">
        <v>1483</v>
      </c>
      <c r="E745" s="6" t="s">
        <v>11</v>
      </c>
      <c r="F745" s="6" t="s">
        <v>22</v>
      </c>
      <c r="G745" s="13">
        <v>10.609442445959299</v>
      </c>
      <c r="H745" s="11">
        <v>907615.33333333302</v>
      </c>
      <c r="I745" s="8">
        <v>46.477272727272698</v>
      </c>
      <c r="J745" s="9">
        <v>0.17076165384626199</v>
      </c>
      <c r="K745" s="9">
        <v>0</v>
      </c>
      <c r="L745" s="9">
        <v>0.96438037896706696</v>
      </c>
      <c r="M745" s="9">
        <v>3.5619621032933299E-2</v>
      </c>
      <c r="N745" s="10">
        <v>0</v>
      </c>
      <c r="O745" s="10">
        <v>0</v>
      </c>
      <c r="P745" s="10">
        <v>9</v>
      </c>
      <c r="Q745" s="9">
        <v>0.95573985782194404</v>
      </c>
      <c r="R745" s="9">
        <v>4.4260142178056502E-2</v>
      </c>
      <c r="S745" s="9">
        <v>0.14772727272727301</v>
      </c>
      <c r="T745" s="10">
        <v>34</v>
      </c>
      <c r="U745" s="10">
        <v>94</v>
      </c>
      <c r="V745" s="10">
        <v>0</v>
      </c>
      <c r="W745" s="10">
        <v>0</v>
      </c>
      <c r="X745" s="10">
        <v>12</v>
      </c>
      <c r="Y745" s="10">
        <v>6</v>
      </c>
      <c r="Z745" s="10">
        <v>0</v>
      </c>
      <c r="AA745" s="10">
        <v>0</v>
      </c>
      <c r="AB745" s="10">
        <v>0</v>
      </c>
      <c r="AC745" s="10">
        <v>176</v>
      </c>
      <c r="AD745" s="7">
        <v>35.594594594594597</v>
      </c>
      <c r="AE745" s="10">
        <v>11</v>
      </c>
      <c r="AF745" s="10">
        <v>18</v>
      </c>
      <c r="AG745" s="10">
        <v>1</v>
      </c>
      <c r="AH745" s="10">
        <v>42</v>
      </c>
      <c r="AI745" s="10">
        <v>0</v>
      </c>
      <c r="AJ745" s="10">
        <v>0</v>
      </c>
      <c r="AK745" s="14">
        <v>9</v>
      </c>
      <c r="AL745" s="16">
        <v>0</v>
      </c>
      <c r="AM745" s="17">
        <v>0.21787533857474201</v>
      </c>
      <c r="AN745" s="7">
        <v>1</v>
      </c>
      <c r="AO745" s="7">
        <v>3.9618519931521998</v>
      </c>
      <c r="AP745" s="33">
        <v>0.86318984439105195</v>
      </c>
      <c r="AQ745" s="38" t="s">
        <v>1677</v>
      </c>
      <c r="AR745" s="33" t="s">
        <v>1677</v>
      </c>
      <c r="AS745" s="33" t="s">
        <v>1676</v>
      </c>
      <c r="AT745" s="35" t="s">
        <v>1674</v>
      </c>
      <c r="AU745" s="55">
        <f>RANK(AP745,$AP$5:$AP$811,0)</f>
        <v>729</v>
      </c>
      <c r="AV745" s="55">
        <f>RANK(AW745,$AW$5:$AW$811,0)</f>
        <v>741</v>
      </c>
      <c r="AW745" s="55">
        <f>AN745*AO745</f>
        <v>3.9618519931521998</v>
      </c>
    </row>
    <row r="746" spans="3:49" x14ac:dyDescent="0.25">
      <c r="C746" s="19" t="s">
        <v>1310</v>
      </c>
      <c r="D746" s="6" t="s">
        <v>1311</v>
      </c>
      <c r="E746" s="6" t="s">
        <v>15</v>
      </c>
      <c r="F746" s="6" t="s">
        <v>131</v>
      </c>
      <c r="G746" s="13">
        <v>8.9876115266264005</v>
      </c>
      <c r="H746" s="11">
        <v>855830</v>
      </c>
      <c r="I746" s="8">
        <v>43.423423423423301</v>
      </c>
      <c r="J746" s="9">
        <v>0.135345887970861</v>
      </c>
      <c r="K746" s="9">
        <v>0</v>
      </c>
      <c r="L746" s="9">
        <v>0.71004057333734405</v>
      </c>
      <c r="M746" s="9">
        <v>0.20718242586671501</v>
      </c>
      <c r="N746" s="10">
        <v>0</v>
      </c>
      <c r="O746" s="10">
        <v>0</v>
      </c>
      <c r="P746" s="10">
        <v>4</v>
      </c>
      <c r="Q746" s="9">
        <v>0.71004057333734405</v>
      </c>
      <c r="R746" s="9">
        <v>0.20718242586671501</v>
      </c>
      <c r="S746" s="9">
        <v>0.144144144144144</v>
      </c>
      <c r="T746" s="10">
        <v>13</v>
      </c>
      <c r="U746" s="10">
        <v>57</v>
      </c>
      <c r="V746" s="10">
        <v>0</v>
      </c>
      <c r="W746" s="10">
        <v>4</v>
      </c>
      <c r="X746" s="10">
        <v>14</v>
      </c>
      <c r="Y746" s="10">
        <v>27</v>
      </c>
      <c r="Z746" s="10">
        <v>0</v>
      </c>
      <c r="AA746" s="10">
        <v>1</v>
      </c>
      <c r="AB746" s="10">
        <v>2</v>
      </c>
      <c r="AC746" s="10">
        <v>111</v>
      </c>
      <c r="AD746" s="7">
        <v>56.978260869565197</v>
      </c>
      <c r="AE746" s="10">
        <v>11</v>
      </c>
      <c r="AF746" s="10">
        <v>8</v>
      </c>
      <c r="AG746" s="10">
        <v>3</v>
      </c>
      <c r="AH746" s="10">
        <v>50</v>
      </c>
      <c r="AI746" s="10">
        <v>0</v>
      </c>
      <c r="AJ746" s="10">
        <v>0</v>
      </c>
      <c r="AK746" s="14">
        <v>4</v>
      </c>
      <c r="AL746" s="16">
        <v>0</v>
      </c>
      <c r="AM746" s="17">
        <v>0.41148880614940497</v>
      </c>
      <c r="AN746" s="7">
        <v>1.5473801797112601</v>
      </c>
      <c r="AO746" s="7">
        <v>2.5544158215045099</v>
      </c>
      <c r="AP746" s="33">
        <v>1.62647222252299</v>
      </c>
      <c r="AQ746" s="38" t="s">
        <v>1676</v>
      </c>
      <c r="AR746" s="33" t="s">
        <v>1677</v>
      </c>
      <c r="AS746" s="33" t="s">
        <v>1677</v>
      </c>
      <c r="AT746" s="35" t="s">
        <v>1674</v>
      </c>
      <c r="AU746" s="55">
        <f>RANK(AP746,$AP$5:$AP$811,0)</f>
        <v>642</v>
      </c>
      <c r="AV746" s="55">
        <f>RANK(AW746,$AW$5:$AW$811,0)</f>
        <v>742</v>
      </c>
      <c r="AW746" s="55">
        <f>AN746*AO746</f>
        <v>3.9526524129369345</v>
      </c>
    </row>
    <row r="747" spans="3:49" x14ac:dyDescent="0.25">
      <c r="C747" s="19" t="s">
        <v>1510</v>
      </c>
      <c r="D747" s="6" t="s">
        <v>1511</v>
      </c>
      <c r="E747" s="6" t="s">
        <v>89</v>
      </c>
      <c r="F747" s="6" t="s">
        <v>90</v>
      </c>
      <c r="G747" s="13">
        <v>82.736781090075596</v>
      </c>
      <c r="H747" s="11">
        <v>0</v>
      </c>
      <c r="I747" s="8">
        <v>40.702265372168299</v>
      </c>
      <c r="J747" s="9">
        <v>0.70749433312329602</v>
      </c>
      <c r="K747" s="9">
        <v>0.24797592194867801</v>
      </c>
      <c r="L747" s="9">
        <v>0.64505163556270595</v>
      </c>
      <c r="M747" s="9">
        <v>9.8685348696922193E-3</v>
      </c>
      <c r="N747" s="10">
        <v>4</v>
      </c>
      <c r="O747" s="10">
        <v>1</v>
      </c>
      <c r="P747" s="10">
        <v>63</v>
      </c>
      <c r="Q747" s="9">
        <v>0.95562767798391302</v>
      </c>
      <c r="R747" s="9">
        <v>3.8784520781568403E-2</v>
      </c>
      <c r="S747" s="9">
        <v>0.249516441005803</v>
      </c>
      <c r="T747" s="10">
        <v>55</v>
      </c>
      <c r="U747" s="10">
        <v>282</v>
      </c>
      <c r="V747" s="10">
        <v>0</v>
      </c>
      <c r="W747" s="10">
        <v>3</v>
      </c>
      <c r="X747" s="10">
        <v>535</v>
      </c>
      <c r="Y747" s="10">
        <v>189</v>
      </c>
      <c r="Z747" s="10">
        <v>0</v>
      </c>
      <c r="AA747" s="10">
        <v>11</v>
      </c>
      <c r="AB747" s="10">
        <v>19</v>
      </c>
      <c r="AC747" s="10">
        <v>1551</v>
      </c>
      <c r="AD747" s="7">
        <v>24.293548387096799</v>
      </c>
      <c r="AE747" s="10">
        <v>267</v>
      </c>
      <c r="AF747" s="10">
        <v>99</v>
      </c>
      <c r="AG747" s="10">
        <v>18</v>
      </c>
      <c r="AH747" s="10">
        <v>659</v>
      </c>
      <c r="AI747" s="10">
        <v>0</v>
      </c>
      <c r="AJ747" s="10">
        <v>2</v>
      </c>
      <c r="AK747" s="14">
        <v>62</v>
      </c>
      <c r="AL747" s="16">
        <v>0</v>
      </c>
      <c r="AM747" s="17">
        <v>0.19463240065284401</v>
      </c>
      <c r="AN747" s="7">
        <v>1.3731795740172199</v>
      </c>
      <c r="AO747" s="7">
        <v>2.84699668826241</v>
      </c>
      <c r="AP747" s="33">
        <v>0.76090324467911696</v>
      </c>
      <c r="AQ747" s="38" t="s">
        <v>1677</v>
      </c>
      <c r="AR747" s="33" t="s">
        <v>1677</v>
      </c>
      <c r="AS747" s="33" t="s">
        <v>1677</v>
      </c>
      <c r="AT747" s="35" t="s">
        <v>1674</v>
      </c>
      <c r="AU747" s="55">
        <f>RANK(AP747,$AP$5:$AP$811,0)</f>
        <v>743</v>
      </c>
      <c r="AV747" s="55">
        <f>RANK(AW747,$AW$5:$AW$811,0)</f>
        <v>743</v>
      </c>
      <c r="AW747" s="55">
        <f>AN747*AO747</f>
        <v>3.9094376996166122</v>
      </c>
    </row>
    <row r="748" spans="3:49" x14ac:dyDescent="0.25">
      <c r="C748" s="19" t="s">
        <v>1338</v>
      </c>
      <c r="D748" s="6" t="s">
        <v>1339</v>
      </c>
      <c r="E748" s="6" t="s">
        <v>15</v>
      </c>
      <c r="F748" s="6" t="s">
        <v>16</v>
      </c>
      <c r="G748" s="13">
        <v>2.0410511018833202E-2</v>
      </c>
      <c r="H748" s="11">
        <v>0</v>
      </c>
      <c r="I748" s="8">
        <v>0</v>
      </c>
      <c r="J748" s="9">
        <v>0</v>
      </c>
      <c r="K748" s="9">
        <v>0</v>
      </c>
      <c r="L748" s="9">
        <v>0</v>
      </c>
      <c r="M748" s="9">
        <v>0</v>
      </c>
      <c r="N748" s="10">
        <v>0</v>
      </c>
      <c r="O748" s="10">
        <v>0</v>
      </c>
      <c r="P748" s="10">
        <v>0</v>
      </c>
      <c r="Q748" s="9">
        <v>0</v>
      </c>
      <c r="R748" s="9">
        <v>0</v>
      </c>
      <c r="S748" s="9">
        <v>0</v>
      </c>
      <c r="T748" s="10">
        <v>0</v>
      </c>
      <c r="U748" s="10">
        <v>0</v>
      </c>
      <c r="V748" s="10">
        <v>0</v>
      </c>
      <c r="W748" s="10">
        <v>0</v>
      </c>
      <c r="X748" s="10">
        <v>0</v>
      </c>
      <c r="Y748" s="10">
        <v>0</v>
      </c>
      <c r="Z748" s="10">
        <v>0</v>
      </c>
      <c r="AA748" s="10">
        <v>0</v>
      </c>
      <c r="AB748" s="10">
        <v>0</v>
      </c>
      <c r="AC748" s="10">
        <v>0</v>
      </c>
      <c r="AD748" s="7">
        <v>0</v>
      </c>
      <c r="AE748" s="10">
        <v>0</v>
      </c>
      <c r="AF748" s="10">
        <v>0</v>
      </c>
      <c r="AG748" s="10">
        <v>0</v>
      </c>
      <c r="AH748" s="10">
        <v>0</v>
      </c>
      <c r="AI748" s="10">
        <v>0</v>
      </c>
      <c r="AJ748" s="10">
        <v>0</v>
      </c>
      <c r="AK748" s="14">
        <v>0</v>
      </c>
      <c r="AL748" s="16">
        <v>0</v>
      </c>
      <c r="AM748" s="17">
        <v>0.38633283519984801</v>
      </c>
      <c r="AN748" s="7">
        <v>1</v>
      </c>
      <c r="AO748" s="7">
        <v>3.8712858805654902</v>
      </c>
      <c r="AP748" s="33">
        <v>1.4956048501080099</v>
      </c>
      <c r="AQ748" s="38" t="s">
        <v>1676</v>
      </c>
      <c r="AR748" s="33" t="s">
        <v>1677</v>
      </c>
      <c r="AS748" s="33" t="s">
        <v>1676</v>
      </c>
      <c r="AT748" s="35" t="s">
        <v>1674</v>
      </c>
      <c r="AU748" s="55">
        <f>RANK(AP748,$AP$5:$AP$811,0)</f>
        <v>656</v>
      </c>
      <c r="AV748" s="55">
        <f>RANK(AW748,$AW$5:$AW$811,0)</f>
        <v>744</v>
      </c>
      <c r="AW748" s="55">
        <f>AN748*AO748</f>
        <v>3.8712858805654902</v>
      </c>
    </row>
    <row r="749" spans="3:49" x14ac:dyDescent="0.25">
      <c r="C749" s="19" t="s">
        <v>1518</v>
      </c>
      <c r="D749" s="6" t="s">
        <v>1519</v>
      </c>
      <c r="E749" s="6" t="s">
        <v>27</v>
      </c>
      <c r="F749" s="6" t="s">
        <v>163</v>
      </c>
      <c r="G749" s="13">
        <v>1.0026937850689099</v>
      </c>
      <c r="H749" s="11">
        <v>1887415.33333333</v>
      </c>
      <c r="I749" s="8">
        <v>39.1666666666667</v>
      </c>
      <c r="J749" s="9">
        <v>0.44623427643260699</v>
      </c>
      <c r="K749" s="9">
        <v>0</v>
      </c>
      <c r="L749" s="9">
        <v>0.28547671722956203</v>
      </c>
      <c r="M749" s="9">
        <v>0.71452328277043797</v>
      </c>
      <c r="N749" s="10">
        <v>0</v>
      </c>
      <c r="O749" s="10">
        <v>0</v>
      </c>
      <c r="P749" s="10">
        <v>0</v>
      </c>
      <c r="Q749" s="9">
        <v>0.28547671722956203</v>
      </c>
      <c r="R749" s="9">
        <v>0.71452328277043797</v>
      </c>
      <c r="S749" s="9">
        <v>0.25</v>
      </c>
      <c r="T749" s="10">
        <v>2</v>
      </c>
      <c r="U749" s="10">
        <v>6</v>
      </c>
      <c r="V749" s="10">
        <v>0</v>
      </c>
      <c r="W749" s="10">
        <v>0</v>
      </c>
      <c r="X749" s="10">
        <v>4</v>
      </c>
      <c r="Y749" s="10">
        <v>0</v>
      </c>
      <c r="Z749" s="10">
        <v>0</v>
      </c>
      <c r="AA749" s="10">
        <v>1</v>
      </c>
      <c r="AB749" s="10">
        <v>1</v>
      </c>
      <c r="AC749" s="10">
        <v>12</v>
      </c>
      <c r="AD749" s="7">
        <v>2.3333333333333299</v>
      </c>
      <c r="AE749" s="10">
        <v>1</v>
      </c>
      <c r="AF749" s="10">
        <v>1</v>
      </c>
      <c r="AG749" s="10">
        <v>0</v>
      </c>
      <c r="AH749" s="10">
        <v>3</v>
      </c>
      <c r="AI749" s="10">
        <v>0</v>
      </c>
      <c r="AJ749" s="10">
        <v>0</v>
      </c>
      <c r="AK749" s="14">
        <v>0</v>
      </c>
      <c r="AL749" s="16">
        <v>0</v>
      </c>
      <c r="AM749" s="17">
        <v>0.17908257091392299</v>
      </c>
      <c r="AN749" s="7">
        <v>1</v>
      </c>
      <c r="AO749" s="7">
        <v>3.8581111070790799</v>
      </c>
      <c r="AP749" s="33">
        <v>0.69092045592728302</v>
      </c>
      <c r="AQ749" s="38" t="s">
        <v>1677</v>
      </c>
      <c r="AR749" s="33" t="s">
        <v>1677</v>
      </c>
      <c r="AS749" s="33" t="s">
        <v>1676</v>
      </c>
      <c r="AT749" s="35" t="s">
        <v>1674</v>
      </c>
      <c r="AU749" s="55">
        <f>RANK(AP749,$AP$5:$AP$811,0)</f>
        <v>747</v>
      </c>
      <c r="AV749" s="55">
        <f>RANK(AW749,$AW$5:$AW$811,0)</f>
        <v>745</v>
      </c>
      <c r="AW749" s="55">
        <f>AN749*AO749</f>
        <v>3.8581111070790799</v>
      </c>
    </row>
    <row r="750" spans="3:49" x14ac:dyDescent="0.25">
      <c r="C750" s="19" t="s">
        <v>1430</v>
      </c>
      <c r="D750" s="6" t="s">
        <v>1431</v>
      </c>
      <c r="E750" s="6" t="s">
        <v>15</v>
      </c>
      <c r="F750" s="6" t="s">
        <v>16</v>
      </c>
      <c r="G750" s="13">
        <v>15.4033237741885</v>
      </c>
      <c r="H750" s="11">
        <v>1254118</v>
      </c>
      <c r="I750" s="8">
        <v>42.879656160458403</v>
      </c>
      <c r="J750" s="9">
        <v>0.17405282748919301</v>
      </c>
      <c r="K750" s="9">
        <v>2.2787171531759602E-3</v>
      </c>
      <c r="L750" s="9">
        <v>0.69739535382916096</v>
      </c>
      <c r="M750" s="9">
        <v>0.15808603343175101</v>
      </c>
      <c r="N750" s="10">
        <v>3</v>
      </c>
      <c r="O750" s="10">
        <v>0</v>
      </c>
      <c r="P750" s="10">
        <v>24</v>
      </c>
      <c r="Q750" s="9">
        <v>0.69655638893891603</v>
      </c>
      <c r="R750" s="9">
        <v>0.16120371547517001</v>
      </c>
      <c r="S750" s="9">
        <v>8.8571428571428606E-2</v>
      </c>
      <c r="T750" s="10">
        <v>47</v>
      </c>
      <c r="U750" s="10">
        <v>232</v>
      </c>
      <c r="V750" s="10">
        <v>1</v>
      </c>
      <c r="W750" s="10">
        <v>0</v>
      </c>
      <c r="X750" s="10">
        <v>26</v>
      </c>
      <c r="Y750" s="10">
        <v>15</v>
      </c>
      <c r="Z750" s="10">
        <v>0</v>
      </c>
      <c r="AA750" s="10">
        <v>3</v>
      </c>
      <c r="AB750" s="10">
        <v>5</v>
      </c>
      <c r="AC750" s="10">
        <v>350</v>
      </c>
      <c r="AD750" s="7">
        <v>31.006535947712301</v>
      </c>
      <c r="AE750" s="10">
        <v>72</v>
      </c>
      <c r="AF750" s="10">
        <v>43</v>
      </c>
      <c r="AG750" s="10">
        <v>3</v>
      </c>
      <c r="AH750" s="10">
        <v>158</v>
      </c>
      <c r="AI750" s="10">
        <v>0</v>
      </c>
      <c r="AJ750" s="10">
        <v>0</v>
      </c>
      <c r="AK750" s="14">
        <v>24</v>
      </c>
      <c r="AL750" s="16">
        <v>0</v>
      </c>
      <c r="AM750" s="17">
        <v>0.27969961647060998</v>
      </c>
      <c r="AN750" s="7">
        <v>1</v>
      </c>
      <c r="AO750" s="7">
        <v>3.7778604820517798</v>
      </c>
      <c r="AP750" s="33">
        <v>1.0566661279093601</v>
      </c>
      <c r="AQ750" s="38" t="s">
        <v>1677</v>
      </c>
      <c r="AR750" s="33" t="s">
        <v>1677</v>
      </c>
      <c r="AS750" s="33" t="s">
        <v>1676</v>
      </c>
      <c r="AT750" s="35" t="s">
        <v>1674</v>
      </c>
      <c r="AU750" s="55">
        <f>RANK(AP750,$AP$5:$AP$811,0)</f>
        <v>703</v>
      </c>
      <c r="AV750" s="55">
        <f>RANK(AW750,$AW$5:$AW$811,0)</f>
        <v>746</v>
      </c>
      <c r="AW750" s="55">
        <f>AN750*AO750</f>
        <v>3.7778604820517798</v>
      </c>
    </row>
    <row r="751" spans="3:49" x14ac:dyDescent="0.25">
      <c r="C751" s="19" t="s">
        <v>1544</v>
      </c>
      <c r="D751" s="6" t="s">
        <v>1545</v>
      </c>
      <c r="E751" s="6" t="s">
        <v>15</v>
      </c>
      <c r="F751" s="6" t="s">
        <v>131</v>
      </c>
      <c r="G751" s="13">
        <v>0.50873699812528905</v>
      </c>
      <c r="H751" s="11">
        <v>386751</v>
      </c>
      <c r="I751" s="8">
        <v>40</v>
      </c>
      <c r="J751" s="9">
        <v>2.7101396313723901E-2</v>
      </c>
      <c r="K751" s="9">
        <v>0</v>
      </c>
      <c r="L751" s="9">
        <v>0</v>
      </c>
      <c r="M751" s="9">
        <v>1</v>
      </c>
      <c r="N751" s="10">
        <v>1</v>
      </c>
      <c r="O751" s="10">
        <v>0</v>
      </c>
      <c r="P751" s="10">
        <v>0</v>
      </c>
      <c r="Q751" s="9">
        <v>0</v>
      </c>
      <c r="R751" s="9">
        <v>1</v>
      </c>
      <c r="S751" s="9">
        <v>0</v>
      </c>
      <c r="T751" s="10">
        <v>0</v>
      </c>
      <c r="U751" s="10">
        <v>0</v>
      </c>
      <c r="V751" s="10">
        <v>0</v>
      </c>
      <c r="W751" s="10">
        <v>0</v>
      </c>
      <c r="X751" s="10">
        <v>0</v>
      </c>
      <c r="Y751" s="10">
        <v>1</v>
      </c>
      <c r="Z751" s="10">
        <v>0</v>
      </c>
      <c r="AA751" s="10">
        <v>0</v>
      </c>
      <c r="AB751" s="10">
        <v>0</v>
      </c>
      <c r="AC751" s="10">
        <v>3</v>
      </c>
      <c r="AD751" s="7">
        <v>49</v>
      </c>
      <c r="AE751" s="10">
        <v>0</v>
      </c>
      <c r="AF751" s="10">
        <v>2</v>
      </c>
      <c r="AG751" s="10">
        <v>0</v>
      </c>
      <c r="AH751" s="10">
        <v>2</v>
      </c>
      <c r="AI751" s="10">
        <v>0</v>
      </c>
      <c r="AJ751" s="10">
        <v>0</v>
      </c>
      <c r="AK751" s="14">
        <v>0</v>
      </c>
      <c r="AL751" s="16">
        <v>0</v>
      </c>
      <c r="AM751" s="17">
        <v>0.155678991485109</v>
      </c>
      <c r="AN751" s="7">
        <v>1</v>
      </c>
      <c r="AO751" s="7">
        <v>3.74127589389875</v>
      </c>
      <c r="AP751" s="33">
        <v>0.58243805802970805</v>
      </c>
      <c r="AQ751" s="38" t="s">
        <v>1677</v>
      </c>
      <c r="AR751" s="33" t="s">
        <v>1677</v>
      </c>
      <c r="AS751" s="33" t="s">
        <v>1677</v>
      </c>
      <c r="AT751" s="35" t="s">
        <v>1674</v>
      </c>
      <c r="AU751" s="55">
        <f>RANK(AP751,$AP$5:$AP$811,0)</f>
        <v>760</v>
      </c>
      <c r="AV751" s="55">
        <f>RANK(AW751,$AW$5:$AW$811,0)</f>
        <v>747</v>
      </c>
      <c r="AW751" s="55">
        <f>AN751*AO751</f>
        <v>3.74127589389875</v>
      </c>
    </row>
    <row r="752" spans="3:49" x14ac:dyDescent="0.25">
      <c r="C752" s="19" t="s">
        <v>1352</v>
      </c>
      <c r="D752" s="6" t="s">
        <v>1353</v>
      </c>
      <c r="E752" s="6" t="s">
        <v>89</v>
      </c>
      <c r="F752" s="6" t="s">
        <v>90</v>
      </c>
      <c r="G752" s="13">
        <v>11.5194421290772</v>
      </c>
      <c r="H752" s="11">
        <v>0</v>
      </c>
      <c r="I752" s="8">
        <v>41.559322033898297</v>
      </c>
      <c r="J752" s="9">
        <v>0.252968608223682</v>
      </c>
      <c r="K752" s="9">
        <v>0.37173866769304198</v>
      </c>
      <c r="L752" s="9">
        <v>0.21397056532016001</v>
      </c>
      <c r="M752" s="9">
        <v>0</v>
      </c>
      <c r="N752" s="10">
        <v>0</v>
      </c>
      <c r="O752" s="10">
        <v>0</v>
      </c>
      <c r="P752" s="10">
        <v>5</v>
      </c>
      <c r="Q752" s="9">
        <v>0.68208995156256902</v>
      </c>
      <c r="R752" s="9">
        <v>0.30255968520936799</v>
      </c>
      <c r="S752" s="9">
        <v>0.18181818181818199</v>
      </c>
      <c r="T752" s="10">
        <v>46</v>
      </c>
      <c r="U752" s="10">
        <v>29</v>
      </c>
      <c r="V752" s="10">
        <v>0</v>
      </c>
      <c r="W752" s="10">
        <v>0</v>
      </c>
      <c r="X752" s="10">
        <v>155</v>
      </c>
      <c r="Y752" s="10">
        <v>8</v>
      </c>
      <c r="Z752" s="10">
        <v>0</v>
      </c>
      <c r="AA752" s="10">
        <v>2</v>
      </c>
      <c r="AB752" s="10">
        <v>4</v>
      </c>
      <c r="AC752" s="10">
        <v>297</v>
      </c>
      <c r="AD752" s="7">
        <v>27.322314049586801</v>
      </c>
      <c r="AE752" s="10">
        <v>28</v>
      </c>
      <c r="AF752" s="10">
        <v>33</v>
      </c>
      <c r="AG752" s="10">
        <v>8</v>
      </c>
      <c r="AH752" s="10">
        <v>127</v>
      </c>
      <c r="AI752" s="10">
        <v>0</v>
      </c>
      <c r="AJ752" s="10">
        <v>0</v>
      </c>
      <c r="AK752" s="14">
        <v>5</v>
      </c>
      <c r="AL752" s="16">
        <v>0</v>
      </c>
      <c r="AM752" s="17">
        <v>0.40640337670093801</v>
      </c>
      <c r="AN752" s="7">
        <v>1.2475265526066901</v>
      </c>
      <c r="AO752" s="7">
        <v>2.8926178593636198</v>
      </c>
      <c r="AP752" s="33">
        <v>1.4665543722136101</v>
      </c>
      <c r="AQ752" s="38" t="s">
        <v>1676</v>
      </c>
      <c r="AR752" s="33" t="s">
        <v>1677</v>
      </c>
      <c r="AS752" s="33" t="s">
        <v>1677</v>
      </c>
      <c r="AT752" s="35" t="s">
        <v>1674</v>
      </c>
      <c r="AU752" s="55">
        <f>RANK(AP752,$AP$5:$AP$811,0)</f>
        <v>664</v>
      </c>
      <c r="AV752" s="55">
        <f>RANK(AW752,$AW$5:$AW$811,0)</f>
        <v>748</v>
      </c>
      <c r="AW752" s="55">
        <f>AN752*AO752</f>
        <v>3.6086175861004404</v>
      </c>
    </row>
    <row r="753" spans="3:49" x14ac:dyDescent="0.25">
      <c r="C753" s="19" t="s">
        <v>1278</v>
      </c>
      <c r="D753" s="6" t="s">
        <v>1279</v>
      </c>
      <c r="E753" s="6" t="s">
        <v>89</v>
      </c>
      <c r="F753" s="6" t="s">
        <v>90</v>
      </c>
      <c r="G753" s="13">
        <v>5.0313416949442802E-2</v>
      </c>
      <c r="H753" s="11">
        <v>0</v>
      </c>
      <c r="I753" s="8">
        <v>45</v>
      </c>
      <c r="J753" s="9">
        <v>0</v>
      </c>
      <c r="K753" s="9">
        <v>1</v>
      </c>
      <c r="L753" s="9">
        <v>0</v>
      </c>
      <c r="M753" s="9">
        <v>0</v>
      </c>
      <c r="N753" s="10">
        <v>0</v>
      </c>
      <c r="O753" s="10">
        <v>0</v>
      </c>
      <c r="P753" s="10">
        <v>0</v>
      </c>
      <c r="Q753" s="9">
        <v>1</v>
      </c>
      <c r="R753" s="9">
        <v>0</v>
      </c>
      <c r="S753" s="9">
        <v>0</v>
      </c>
      <c r="T753" s="10">
        <v>2</v>
      </c>
      <c r="U753" s="10">
        <v>0</v>
      </c>
      <c r="V753" s="10">
        <v>0</v>
      </c>
      <c r="W753" s="10">
        <v>0</v>
      </c>
      <c r="X753" s="10">
        <v>0</v>
      </c>
      <c r="Y753" s="10">
        <v>0</v>
      </c>
      <c r="Z753" s="10">
        <v>0</v>
      </c>
      <c r="AA753" s="10">
        <v>2</v>
      </c>
      <c r="AB753" s="10">
        <v>2</v>
      </c>
      <c r="AC753" s="10">
        <v>4</v>
      </c>
      <c r="AD753" s="7">
        <v>0</v>
      </c>
      <c r="AE753" s="10">
        <v>0</v>
      </c>
      <c r="AF753" s="10">
        <v>0</v>
      </c>
      <c r="AG753" s="10">
        <v>0</v>
      </c>
      <c r="AH753" s="10">
        <v>0</v>
      </c>
      <c r="AI753" s="10">
        <v>0</v>
      </c>
      <c r="AJ753" s="10">
        <v>0</v>
      </c>
      <c r="AK753" s="14">
        <v>0</v>
      </c>
      <c r="AL753" s="16">
        <v>0</v>
      </c>
      <c r="AM753" s="17">
        <v>0.50016028675951496</v>
      </c>
      <c r="AN753" s="7">
        <v>1</v>
      </c>
      <c r="AO753" s="7">
        <v>3.59590934857912</v>
      </c>
      <c r="AP753" s="33">
        <v>1.79853105094655</v>
      </c>
      <c r="AQ753" s="38" t="s">
        <v>1676</v>
      </c>
      <c r="AR753" s="33" t="s">
        <v>1677</v>
      </c>
      <c r="AS753" s="33" t="s">
        <v>1677</v>
      </c>
      <c r="AT753" s="35" t="s">
        <v>1674</v>
      </c>
      <c r="AU753" s="55">
        <f>RANK(AP753,$AP$5:$AP$811,0)</f>
        <v>626</v>
      </c>
      <c r="AV753" s="55">
        <f>RANK(AW753,$AW$5:$AW$811,0)</f>
        <v>749</v>
      </c>
      <c r="AW753" s="55">
        <f>AN753*AO753</f>
        <v>3.59590934857912</v>
      </c>
    </row>
    <row r="754" spans="3:49" x14ac:dyDescent="0.25">
      <c r="C754" s="19" t="s">
        <v>1522</v>
      </c>
      <c r="D754" s="6" t="s">
        <v>1523</v>
      </c>
      <c r="E754" s="6" t="s">
        <v>27</v>
      </c>
      <c r="F754" s="6" t="s">
        <v>204</v>
      </c>
      <c r="G754" s="13">
        <v>6.61500623333275E-2</v>
      </c>
      <c r="H754" s="11">
        <v>401190.66666666698</v>
      </c>
      <c r="I754" s="8">
        <v>40.540540540540498</v>
      </c>
      <c r="J754" s="9">
        <v>2.4018917707621101E-2</v>
      </c>
      <c r="K754" s="9">
        <v>0</v>
      </c>
      <c r="L754" s="9">
        <v>1</v>
      </c>
      <c r="M754" s="9">
        <v>0</v>
      </c>
      <c r="N754" s="10">
        <v>0</v>
      </c>
      <c r="O754" s="10">
        <v>0</v>
      </c>
      <c r="P754" s="10">
        <v>1</v>
      </c>
      <c r="Q754" s="9">
        <v>1</v>
      </c>
      <c r="R754" s="9">
        <v>0</v>
      </c>
      <c r="S754" s="9">
        <v>0.135135135135135</v>
      </c>
      <c r="T754" s="10">
        <v>5</v>
      </c>
      <c r="U754" s="10">
        <v>1</v>
      </c>
      <c r="V754" s="10">
        <v>0</v>
      </c>
      <c r="W754" s="10">
        <v>1</v>
      </c>
      <c r="X754" s="10">
        <v>29</v>
      </c>
      <c r="Y754" s="10">
        <v>1</v>
      </c>
      <c r="Z754" s="10">
        <v>0</v>
      </c>
      <c r="AA754" s="10">
        <v>0</v>
      </c>
      <c r="AB754" s="10">
        <v>0</v>
      </c>
      <c r="AC754" s="10">
        <v>37</v>
      </c>
      <c r="AD754" s="7">
        <v>50.625</v>
      </c>
      <c r="AE754" s="10">
        <v>7</v>
      </c>
      <c r="AF754" s="10">
        <v>5</v>
      </c>
      <c r="AG754" s="10">
        <v>0</v>
      </c>
      <c r="AH754" s="10">
        <v>16</v>
      </c>
      <c r="AI754" s="10">
        <v>0</v>
      </c>
      <c r="AJ754" s="10">
        <v>0</v>
      </c>
      <c r="AK754" s="14">
        <v>1</v>
      </c>
      <c r="AL754" s="16">
        <v>0</v>
      </c>
      <c r="AM754" s="17">
        <v>0.18797152574135301</v>
      </c>
      <c r="AN754" s="7">
        <v>1</v>
      </c>
      <c r="AO754" s="7">
        <v>3.5118714075336799</v>
      </c>
      <c r="AP754" s="33">
        <v>0.66013182668154002</v>
      </c>
      <c r="AQ754" s="38" t="s">
        <v>1677</v>
      </c>
      <c r="AR754" s="33" t="s">
        <v>1677</v>
      </c>
      <c r="AS754" s="33" t="s">
        <v>1677</v>
      </c>
      <c r="AT754" s="35" t="s">
        <v>1674</v>
      </c>
      <c r="AU754" s="55">
        <f>RANK(AP754,$AP$5:$AP$811,0)</f>
        <v>749</v>
      </c>
      <c r="AV754" s="55">
        <f>RANK(AW754,$AW$5:$AW$811,0)</f>
        <v>750</v>
      </c>
      <c r="AW754" s="55">
        <f>AN754*AO754</f>
        <v>3.5118714075336799</v>
      </c>
    </row>
    <row r="755" spans="3:49" x14ac:dyDescent="0.25">
      <c r="C755" s="19" t="s">
        <v>1182</v>
      </c>
      <c r="D755" s="6" t="s">
        <v>1183</v>
      </c>
      <c r="E755" s="6" t="s">
        <v>15</v>
      </c>
      <c r="F755" s="6" t="s">
        <v>16</v>
      </c>
      <c r="G755" s="13">
        <v>5.1555622775475403</v>
      </c>
      <c r="H755" s="11">
        <v>79007.666666666701</v>
      </c>
      <c r="I755" s="8">
        <v>44.968152866242001</v>
      </c>
      <c r="J755" s="9">
        <v>7.9084870385698697E-2</v>
      </c>
      <c r="K755" s="9">
        <v>0.355888730218264</v>
      </c>
      <c r="L755" s="9">
        <v>0.12899377237454501</v>
      </c>
      <c r="M755" s="9">
        <v>0</v>
      </c>
      <c r="N755" s="10">
        <v>1</v>
      </c>
      <c r="O755" s="10">
        <v>0</v>
      </c>
      <c r="P755" s="10">
        <v>17</v>
      </c>
      <c r="Q755" s="9">
        <v>0.500779035555172</v>
      </c>
      <c r="R755" s="9">
        <v>0.12899377237454501</v>
      </c>
      <c r="S755" s="9">
        <v>0.48780487804877998</v>
      </c>
      <c r="T755" s="10">
        <v>40</v>
      </c>
      <c r="U755" s="10">
        <v>42</v>
      </c>
      <c r="V755" s="10">
        <v>2</v>
      </c>
      <c r="W755" s="10">
        <v>0</v>
      </c>
      <c r="X755" s="10">
        <v>14</v>
      </c>
      <c r="Y755" s="10">
        <v>11</v>
      </c>
      <c r="Z755" s="10">
        <v>0</v>
      </c>
      <c r="AA755" s="10">
        <v>8</v>
      </c>
      <c r="AB755" s="10">
        <v>14</v>
      </c>
      <c r="AC755" s="10">
        <v>164</v>
      </c>
      <c r="AD755" s="7">
        <v>18.2</v>
      </c>
      <c r="AE755" s="10">
        <v>9</v>
      </c>
      <c r="AF755" s="10">
        <v>8</v>
      </c>
      <c r="AG755" s="10">
        <v>5</v>
      </c>
      <c r="AH755" s="10">
        <v>50</v>
      </c>
      <c r="AI755" s="10">
        <v>0</v>
      </c>
      <c r="AJ755" s="10">
        <v>0</v>
      </c>
      <c r="AK755" s="14">
        <v>17</v>
      </c>
      <c r="AL755" s="16">
        <v>1</v>
      </c>
      <c r="AM755" s="17">
        <v>0.67487830221879896</v>
      </c>
      <c r="AN755" s="7">
        <v>1</v>
      </c>
      <c r="AO755" s="7">
        <v>3.4497117099432701</v>
      </c>
      <c r="AP755" s="33">
        <v>2.32813558195082</v>
      </c>
      <c r="AQ755" s="38" t="s">
        <v>1675</v>
      </c>
      <c r="AR755" s="33" t="s">
        <v>1677</v>
      </c>
      <c r="AS755" s="33" t="s">
        <v>1677</v>
      </c>
      <c r="AT755" s="35" t="s">
        <v>1674</v>
      </c>
      <c r="AU755" s="55">
        <f>RANK(AP755,$AP$5:$AP$811,0)</f>
        <v>578</v>
      </c>
      <c r="AV755" s="55">
        <f>RANK(AW755,$AW$5:$AW$811,0)</f>
        <v>751</v>
      </c>
      <c r="AW755" s="55">
        <f>AN755*AO755</f>
        <v>3.4497117099432701</v>
      </c>
    </row>
    <row r="756" spans="3:49" x14ac:dyDescent="0.25">
      <c r="C756" s="19" t="s">
        <v>1432</v>
      </c>
      <c r="D756" s="6" t="s">
        <v>1433</v>
      </c>
      <c r="E756" s="6" t="s">
        <v>89</v>
      </c>
      <c r="F756" s="6" t="s">
        <v>389</v>
      </c>
      <c r="G756" s="13">
        <v>19.555927931474301</v>
      </c>
      <c r="H756" s="11">
        <v>2531102</v>
      </c>
      <c r="I756" s="8">
        <v>41.482300884955798</v>
      </c>
      <c r="J756" s="9">
        <v>6.3484250101300699</v>
      </c>
      <c r="K756" s="9">
        <v>0.53783989388261</v>
      </c>
      <c r="L756" s="9">
        <v>6.8275851045338898E-2</v>
      </c>
      <c r="M756" s="9">
        <v>4.1279659476244901E-2</v>
      </c>
      <c r="N756" s="10">
        <v>0</v>
      </c>
      <c r="O756" s="10">
        <v>0</v>
      </c>
      <c r="P756" s="10">
        <v>4</v>
      </c>
      <c r="Q756" s="9">
        <v>0.59965179673024205</v>
      </c>
      <c r="R756" s="9">
        <v>4.7743607673951298E-2</v>
      </c>
      <c r="S756" s="9">
        <v>0.13716814159291901</v>
      </c>
      <c r="T756" s="10">
        <v>7</v>
      </c>
      <c r="U756" s="10">
        <v>7</v>
      </c>
      <c r="V756" s="10">
        <v>0</v>
      </c>
      <c r="W756" s="10">
        <v>39</v>
      </c>
      <c r="X756" s="10">
        <v>17</v>
      </c>
      <c r="Y756" s="10">
        <v>19</v>
      </c>
      <c r="Z756" s="10">
        <v>0</v>
      </c>
      <c r="AA756" s="10">
        <v>1</v>
      </c>
      <c r="AB756" s="10">
        <v>5</v>
      </c>
      <c r="AC756" s="10">
        <v>226</v>
      </c>
      <c r="AD756" s="7">
        <v>9.2307692307692299</v>
      </c>
      <c r="AE756" s="10">
        <v>5</v>
      </c>
      <c r="AF756" s="10">
        <v>1</v>
      </c>
      <c r="AG756" s="10">
        <v>0</v>
      </c>
      <c r="AH756" s="10">
        <v>26</v>
      </c>
      <c r="AI756" s="10">
        <v>0</v>
      </c>
      <c r="AJ756" s="10">
        <v>0</v>
      </c>
      <c r="AK756" s="14">
        <v>4</v>
      </c>
      <c r="AL756" s="16">
        <v>0</v>
      </c>
      <c r="AM756" s="17">
        <v>0.30673444200296401</v>
      </c>
      <c r="AN756" s="7">
        <v>11.9417846083771</v>
      </c>
      <c r="AO756" s="7">
        <v>0.28729952539812997</v>
      </c>
      <c r="AP756" s="33">
        <v>1.0523657037576699</v>
      </c>
      <c r="AQ756" s="38" t="s">
        <v>1677</v>
      </c>
      <c r="AR756" s="33" t="s">
        <v>1676</v>
      </c>
      <c r="AS756" s="33" t="s">
        <v>1677</v>
      </c>
      <c r="AT756" s="35" t="s">
        <v>1674</v>
      </c>
      <c r="AU756" s="55">
        <f>RANK(AP756,$AP$5:$AP$811,0)</f>
        <v>704</v>
      </c>
      <c r="AV756" s="55">
        <f>RANK(AW756,$AW$5:$AW$811,0)</f>
        <v>752</v>
      </c>
      <c r="AW756" s="55">
        <f>AN756*AO756</f>
        <v>3.4308690503934343</v>
      </c>
    </row>
    <row r="757" spans="3:49" x14ac:dyDescent="0.25">
      <c r="C757" s="19" t="s">
        <v>1212</v>
      </c>
      <c r="D757" s="6" t="s">
        <v>1213</v>
      </c>
      <c r="E757" s="6" t="s">
        <v>15</v>
      </c>
      <c r="F757" s="6" t="s">
        <v>16</v>
      </c>
      <c r="G757" s="13">
        <v>8.9610218796123497</v>
      </c>
      <c r="H757" s="11">
        <v>191693.33333333299</v>
      </c>
      <c r="I757" s="8">
        <v>44.923076923076898</v>
      </c>
      <c r="J757" s="9">
        <v>9.6253092492413803E-2</v>
      </c>
      <c r="K757" s="9">
        <v>0.37134536184854</v>
      </c>
      <c r="L757" s="9">
        <v>0.225140429572142</v>
      </c>
      <c r="M757" s="9">
        <v>0</v>
      </c>
      <c r="N757" s="10">
        <v>1</v>
      </c>
      <c r="O757" s="10">
        <v>0</v>
      </c>
      <c r="P757" s="10">
        <v>24</v>
      </c>
      <c r="Q757" s="9">
        <v>0.375492332265491</v>
      </c>
      <c r="R757" s="9">
        <v>0.22299691903657101</v>
      </c>
      <c r="S757" s="9">
        <v>0.43726235741444902</v>
      </c>
      <c r="T757" s="10">
        <v>55</v>
      </c>
      <c r="U757" s="10">
        <v>69</v>
      </c>
      <c r="V757" s="10">
        <v>0</v>
      </c>
      <c r="W757" s="10">
        <v>1</v>
      </c>
      <c r="X757" s="10">
        <v>33</v>
      </c>
      <c r="Y757" s="10">
        <v>19</v>
      </c>
      <c r="Z757" s="10">
        <v>6</v>
      </c>
      <c r="AA757" s="10">
        <v>15</v>
      </c>
      <c r="AB757" s="10">
        <v>26</v>
      </c>
      <c r="AC757" s="10">
        <v>263</v>
      </c>
      <c r="AD757" s="7">
        <v>29.8888888888888</v>
      </c>
      <c r="AE757" s="10">
        <v>31</v>
      </c>
      <c r="AF757" s="10">
        <v>12</v>
      </c>
      <c r="AG757" s="10">
        <v>5</v>
      </c>
      <c r="AH757" s="10">
        <v>71</v>
      </c>
      <c r="AI757" s="10">
        <v>0</v>
      </c>
      <c r="AJ757" s="10">
        <v>1</v>
      </c>
      <c r="AK757" s="14">
        <v>24</v>
      </c>
      <c r="AL757" s="16">
        <v>1</v>
      </c>
      <c r="AM757" s="17">
        <v>0.64234643841052397</v>
      </c>
      <c r="AN757" s="7">
        <v>1</v>
      </c>
      <c r="AO757" s="7">
        <v>3.2920788531962302</v>
      </c>
      <c r="AP757" s="33">
        <v>2.1146551263172002</v>
      </c>
      <c r="AQ757" s="38" t="s">
        <v>1676</v>
      </c>
      <c r="AR757" s="33" t="s">
        <v>1677</v>
      </c>
      <c r="AS757" s="33" t="s">
        <v>1677</v>
      </c>
      <c r="AT757" s="35" t="s">
        <v>1674</v>
      </c>
      <c r="AU757" s="55">
        <f>RANK(AP757,$AP$5:$AP$811,0)</f>
        <v>593</v>
      </c>
      <c r="AV757" s="55">
        <f>RANK(AW757,$AW$5:$AW$811,0)</f>
        <v>753</v>
      </c>
      <c r="AW757" s="55">
        <f>AN757*AO757</f>
        <v>3.2920788531962302</v>
      </c>
    </row>
    <row r="758" spans="3:49" x14ac:dyDescent="0.25">
      <c r="C758" s="19" t="s">
        <v>1512</v>
      </c>
      <c r="D758" s="6" t="s">
        <v>1513</v>
      </c>
      <c r="E758" s="6" t="s">
        <v>15</v>
      </c>
      <c r="F758" s="6" t="s">
        <v>16</v>
      </c>
      <c r="G758" s="13">
        <v>0.72214492494079996</v>
      </c>
      <c r="H758" s="11">
        <v>645128.66666666698</v>
      </c>
      <c r="I758" s="8">
        <v>49.473684210526201</v>
      </c>
      <c r="J758" s="9">
        <v>2.3557214706463498</v>
      </c>
      <c r="K758" s="9">
        <v>0</v>
      </c>
      <c r="L758" s="9">
        <v>1</v>
      </c>
      <c r="M758" s="9">
        <v>0</v>
      </c>
      <c r="N758" s="10">
        <v>0</v>
      </c>
      <c r="O758" s="10">
        <v>0</v>
      </c>
      <c r="P758" s="10">
        <v>1</v>
      </c>
      <c r="Q758" s="9">
        <v>1</v>
      </c>
      <c r="R758" s="9">
        <v>0</v>
      </c>
      <c r="S758" s="9">
        <v>0</v>
      </c>
      <c r="T758" s="10">
        <v>6</v>
      </c>
      <c r="U758" s="10">
        <v>3</v>
      </c>
      <c r="V758" s="10">
        <v>0</v>
      </c>
      <c r="W758" s="10">
        <v>0</v>
      </c>
      <c r="X758" s="10">
        <v>2</v>
      </c>
      <c r="Y758" s="10">
        <v>0</v>
      </c>
      <c r="Z758" s="10">
        <v>0</v>
      </c>
      <c r="AA758" s="10">
        <v>0</v>
      </c>
      <c r="AB758" s="10">
        <v>1</v>
      </c>
      <c r="AC758" s="10">
        <v>19</v>
      </c>
      <c r="AD758" s="7">
        <v>58</v>
      </c>
      <c r="AE758" s="10">
        <v>1</v>
      </c>
      <c r="AF758" s="10">
        <v>0</v>
      </c>
      <c r="AG758" s="10">
        <v>0</v>
      </c>
      <c r="AH758" s="10">
        <v>2</v>
      </c>
      <c r="AI758" s="10">
        <v>0</v>
      </c>
      <c r="AJ758" s="10">
        <v>0</v>
      </c>
      <c r="AK758" s="14">
        <v>1</v>
      </c>
      <c r="AL758" s="16">
        <v>0</v>
      </c>
      <c r="AM758" s="17">
        <v>0.22040871266349199</v>
      </c>
      <c r="AN758" s="7">
        <v>1</v>
      </c>
      <c r="AO758" s="7">
        <v>3.2274720378992199</v>
      </c>
      <c r="AP758" s="33">
        <v>0.711362957030784</v>
      </c>
      <c r="AQ758" s="38" t="s">
        <v>1677</v>
      </c>
      <c r="AR758" s="33" t="s">
        <v>1677</v>
      </c>
      <c r="AS758" s="33" t="s">
        <v>1677</v>
      </c>
      <c r="AT758" s="35" t="s">
        <v>1674</v>
      </c>
      <c r="AU758" s="55">
        <f>RANK(AP758,$AP$5:$AP$811,0)</f>
        <v>744</v>
      </c>
      <c r="AV758" s="55">
        <f>RANK(AW758,$AW$5:$AW$811,0)</f>
        <v>754</v>
      </c>
      <c r="AW758" s="55">
        <f>AN758*AO758</f>
        <v>3.2274720378992199</v>
      </c>
    </row>
    <row r="759" spans="3:49" x14ac:dyDescent="0.25">
      <c r="C759" s="19" t="s">
        <v>1566</v>
      </c>
      <c r="D759" s="6" t="s">
        <v>1567</v>
      </c>
      <c r="E759" s="6" t="s">
        <v>27</v>
      </c>
      <c r="F759" s="6" t="s">
        <v>163</v>
      </c>
      <c r="G759" s="13">
        <v>0.104541784136205</v>
      </c>
      <c r="H759" s="11">
        <v>946778.66666666698</v>
      </c>
      <c r="I759" s="8">
        <v>45</v>
      </c>
      <c r="J759" s="9">
        <v>1.04541785693999E-2</v>
      </c>
      <c r="K759" s="9">
        <v>0</v>
      </c>
      <c r="L759" s="9">
        <v>0</v>
      </c>
      <c r="M759" s="9">
        <v>1</v>
      </c>
      <c r="N759" s="10">
        <v>0</v>
      </c>
      <c r="O759" s="10">
        <v>0</v>
      </c>
      <c r="P759" s="10">
        <v>0</v>
      </c>
      <c r="Q759" s="9">
        <v>0</v>
      </c>
      <c r="R759" s="9">
        <v>1</v>
      </c>
      <c r="S759" s="9">
        <v>0</v>
      </c>
      <c r="T759" s="10">
        <v>0</v>
      </c>
      <c r="U759" s="10">
        <v>1</v>
      </c>
      <c r="V759" s="10">
        <v>0</v>
      </c>
      <c r="W759" s="10">
        <v>0</v>
      </c>
      <c r="X759" s="10">
        <v>1</v>
      </c>
      <c r="Y759" s="10">
        <v>0</v>
      </c>
      <c r="Z759" s="10">
        <v>0</v>
      </c>
      <c r="AA759" s="10">
        <v>0</v>
      </c>
      <c r="AB759" s="10">
        <v>0</v>
      </c>
      <c r="AC759" s="10">
        <v>2</v>
      </c>
      <c r="AD759" s="7">
        <v>0</v>
      </c>
      <c r="AE759" s="10">
        <v>0</v>
      </c>
      <c r="AF759" s="10">
        <v>1</v>
      </c>
      <c r="AG759" s="10">
        <v>0</v>
      </c>
      <c r="AH759" s="10">
        <v>1</v>
      </c>
      <c r="AI759" s="10">
        <v>0</v>
      </c>
      <c r="AJ759" s="10">
        <v>0</v>
      </c>
      <c r="AK759" s="14">
        <v>0</v>
      </c>
      <c r="AL759" s="16">
        <v>0</v>
      </c>
      <c r="AM759" s="17">
        <v>0.114794275910108</v>
      </c>
      <c r="AN759" s="7">
        <v>1</v>
      </c>
      <c r="AO759" s="7">
        <v>3.2167747375645899</v>
      </c>
      <c r="AP759" s="33">
        <v>0.36926732676465501</v>
      </c>
      <c r="AQ759" s="38" t="s">
        <v>1677</v>
      </c>
      <c r="AR759" s="33" t="s">
        <v>1677</v>
      </c>
      <c r="AS759" s="33" t="s">
        <v>1677</v>
      </c>
      <c r="AT759" s="35" t="s">
        <v>1674</v>
      </c>
      <c r="AU759" s="55">
        <f>RANK(AP759,$AP$5:$AP$811,0)</f>
        <v>771</v>
      </c>
      <c r="AV759" s="55">
        <f>RANK(AW759,$AW$5:$AW$811,0)</f>
        <v>755</v>
      </c>
      <c r="AW759" s="55">
        <f>AN759*AO759</f>
        <v>3.2167747375645899</v>
      </c>
    </row>
    <row r="760" spans="3:49" x14ac:dyDescent="0.25">
      <c r="C760" s="19" t="s">
        <v>1486</v>
      </c>
      <c r="D760" s="6" t="s">
        <v>1487</v>
      </c>
      <c r="E760" s="6" t="s">
        <v>15</v>
      </c>
      <c r="F760" s="6" t="s">
        <v>19</v>
      </c>
      <c r="G760" s="13">
        <v>0.268891430618589</v>
      </c>
      <c r="H760" s="11">
        <v>926382.33333333302</v>
      </c>
      <c r="I760" s="8">
        <v>55</v>
      </c>
      <c r="J760" s="9">
        <v>1.7331515938702601E-3</v>
      </c>
      <c r="K760" s="9">
        <v>0</v>
      </c>
      <c r="L760" s="9">
        <v>2.5457153630355101E-2</v>
      </c>
      <c r="M760" s="9">
        <v>0</v>
      </c>
      <c r="N760" s="10">
        <v>0</v>
      </c>
      <c r="O760" s="10">
        <v>0</v>
      </c>
      <c r="P760" s="10">
        <v>0</v>
      </c>
      <c r="Q760" s="9">
        <v>0</v>
      </c>
      <c r="R760" s="9">
        <v>2.5457153630355101E-2</v>
      </c>
      <c r="S760" s="9">
        <v>0</v>
      </c>
      <c r="T760" s="10">
        <v>1</v>
      </c>
      <c r="U760" s="10">
        <v>1</v>
      </c>
      <c r="V760" s="10">
        <v>0</v>
      </c>
      <c r="W760" s="10">
        <v>0</v>
      </c>
      <c r="X760" s="10">
        <v>0</v>
      </c>
      <c r="Y760" s="10">
        <v>0</v>
      </c>
      <c r="Z760" s="10">
        <v>0</v>
      </c>
      <c r="AA760" s="10">
        <v>0</v>
      </c>
      <c r="AB760" s="10">
        <v>0</v>
      </c>
      <c r="AC760" s="10">
        <v>1</v>
      </c>
      <c r="AD760" s="7">
        <v>70</v>
      </c>
      <c r="AE760" s="10">
        <v>0</v>
      </c>
      <c r="AF760" s="10">
        <v>1</v>
      </c>
      <c r="AG760" s="10">
        <v>1</v>
      </c>
      <c r="AH760" s="10">
        <v>2</v>
      </c>
      <c r="AI760" s="10">
        <v>0</v>
      </c>
      <c r="AJ760" s="10">
        <v>0</v>
      </c>
      <c r="AK760" s="14">
        <v>0</v>
      </c>
      <c r="AL760" s="16">
        <v>0</v>
      </c>
      <c r="AM760" s="17">
        <v>0.27027657355927398</v>
      </c>
      <c r="AN760" s="7">
        <v>1</v>
      </c>
      <c r="AO760" s="7">
        <v>3.1712138585792302</v>
      </c>
      <c r="AP760" s="33">
        <v>0.85710481572047903</v>
      </c>
      <c r="AQ760" s="38" t="s">
        <v>1677</v>
      </c>
      <c r="AR760" s="33" t="s">
        <v>1677</v>
      </c>
      <c r="AS760" s="33" t="s">
        <v>1677</v>
      </c>
      <c r="AT760" s="35" t="s">
        <v>1674</v>
      </c>
      <c r="AU760" s="55">
        <f>RANK(AP760,$AP$5:$AP$811,0)</f>
        <v>731</v>
      </c>
      <c r="AV760" s="55">
        <f>RANK(AW760,$AW$5:$AW$811,0)</f>
        <v>756</v>
      </c>
      <c r="AW760" s="55">
        <f>AN760*AO760</f>
        <v>3.1712138585792302</v>
      </c>
    </row>
    <row r="761" spans="3:49" x14ac:dyDescent="0.25">
      <c r="C761" s="19" t="s">
        <v>1396</v>
      </c>
      <c r="D761" s="6" t="s">
        <v>1397</v>
      </c>
      <c r="E761" s="6" t="s">
        <v>15</v>
      </c>
      <c r="F761" s="6" t="s">
        <v>39</v>
      </c>
      <c r="G761" s="13">
        <v>0.75732249144041497</v>
      </c>
      <c r="H761" s="11">
        <v>217117</v>
      </c>
      <c r="I761" s="8">
        <v>43.1666666666667</v>
      </c>
      <c r="J761" s="9">
        <v>0.27270279143905202</v>
      </c>
      <c r="K761" s="9">
        <v>0.95697295719665498</v>
      </c>
      <c r="L761" s="9">
        <v>4.3027042803345399E-2</v>
      </c>
      <c r="M761" s="9">
        <v>0</v>
      </c>
      <c r="N761" s="10">
        <v>0</v>
      </c>
      <c r="O761" s="10">
        <v>0</v>
      </c>
      <c r="P761" s="10">
        <v>3</v>
      </c>
      <c r="Q761" s="9">
        <v>0.65202264486375505</v>
      </c>
      <c r="R761" s="9">
        <v>0.347977355136244</v>
      </c>
      <c r="S761" s="9">
        <v>6.6666666666666693E-2</v>
      </c>
      <c r="T761" s="10">
        <v>8</v>
      </c>
      <c r="U761" s="10">
        <v>16</v>
      </c>
      <c r="V761" s="10">
        <v>0</v>
      </c>
      <c r="W761" s="10">
        <v>0</v>
      </c>
      <c r="X761" s="10">
        <v>9</v>
      </c>
      <c r="Y761" s="10">
        <v>2</v>
      </c>
      <c r="Z761" s="10">
        <v>0</v>
      </c>
      <c r="AA761" s="10">
        <v>5</v>
      </c>
      <c r="AB761" s="10">
        <v>8</v>
      </c>
      <c r="AC761" s="10">
        <v>30</v>
      </c>
      <c r="AD761" s="7">
        <v>48.4444444444444</v>
      </c>
      <c r="AE761" s="10">
        <v>0</v>
      </c>
      <c r="AF761" s="10">
        <v>3</v>
      </c>
      <c r="AG761" s="10">
        <v>1</v>
      </c>
      <c r="AH761" s="10">
        <v>9</v>
      </c>
      <c r="AI761" s="10">
        <v>0</v>
      </c>
      <c r="AJ761" s="10">
        <v>0</v>
      </c>
      <c r="AK761" s="14">
        <v>3</v>
      </c>
      <c r="AL761" s="16">
        <v>0</v>
      </c>
      <c r="AM761" s="17">
        <v>0.39507317151906501</v>
      </c>
      <c r="AN761" s="7">
        <v>1</v>
      </c>
      <c r="AO761" s="7">
        <v>3.05658669171113</v>
      </c>
      <c r="AP761" s="33">
        <v>1.2075753983172799</v>
      </c>
      <c r="AQ761" s="38" t="s">
        <v>1676</v>
      </c>
      <c r="AR761" s="33" t="s">
        <v>1677</v>
      </c>
      <c r="AS761" s="33" t="s">
        <v>1677</v>
      </c>
      <c r="AT761" s="35" t="s">
        <v>1674</v>
      </c>
      <c r="AU761" s="55">
        <f>RANK(AP761,$AP$5:$AP$811,0)</f>
        <v>686</v>
      </c>
      <c r="AV761" s="55">
        <f>RANK(AW761,$AW$5:$AW$811,0)</f>
        <v>757</v>
      </c>
      <c r="AW761" s="55">
        <f>AN761*AO761</f>
        <v>3.05658669171113</v>
      </c>
    </row>
    <row r="762" spans="3:49" x14ac:dyDescent="0.25">
      <c r="C762" s="19" t="s">
        <v>1548</v>
      </c>
      <c r="D762" s="6" t="s">
        <v>1549</v>
      </c>
      <c r="E762" s="6" t="s">
        <v>89</v>
      </c>
      <c r="F762" s="6" t="s">
        <v>389</v>
      </c>
      <c r="G762" s="13">
        <v>3.2497026278585399</v>
      </c>
      <c r="H762" s="11">
        <v>897475.66666666698</v>
      </c>
      <c r="I762" s="8">
        <v>40.882352941176499</v>
      </c>
      <c r="J762" s="9">
        <v>4.2237135593483098E-2</v>
      </c>
      <c r="K762" s="9">
        <v>0</v>
      </c>
      <c r="L762" s="9">
        <v>1</v>
      </c>
      <c r="M762" s="9">
        <v>0</v>
      </c>
      <c r="N762" s="10">
        <v>0</v>
      </c>
      <c r="O762" s="10">
        <v>0</v>
      </c>
      <c r="P762" s="10">
        <v>1</v>
      </c>
      <c r="Q762" s="9">
        <v>0.88407864672630998</v>
      </c>
      <c r="R762" s="9">
        <v>0.11592135327369001</v>
      </c>
      <c r="S762" s="9">
        <v>0.52941176470588203</v>
      </c>
      <c r="T762" s="10">
        <v>0</v>
      </c>
      <c r="U762" s="10">
        <v>0</v>
      </c>
      <c r="V762" s="10">
        <v>0</v>
      </c>
      <c r="W762" s="10">
        <v>0</v>
      </c>
      <c r="X762" s="10">
        <v>8</v>
      </c>
      <c r="Y762" s="10">
        <v>0</v>
      </c>
      <c r="Z762" s="10">
        <v>0</v>
      </c>
      <c r="AA762" s="10">
        <v>0</v>
      </c>
      <c r="AB762" s="10">
        <v>0</v>
      </c>
      <c r="AC762" s="10">
        <v>17</v>
      </c>
      <c r="AD762" s="7">
        <v>1.2</v>
      </c>
      <c r="AE762" s="10">
        <v>1</v>
      </c>
      <c r="AF762" s="10">
        <v>0</v>
      </c>
      <c r="AG762" s="10">
        <v>0</v>
      </c>
      <c r="AH762" s="10">
        <v>6</v>
      </c>
      <c r="AI762" s="10">
        <v>0</v>
      </c>
      <c r="AJ762" s="10">
        <v>0</v>
      </c>
      <c r="AK762" s="14">
        <v>1</v>
      </c>
      <c r="AL762" s="16">
        <v>0</v>
      </c>
      <c r="AM762" s="17">
        <v>0.185247233054779</v>
      </c>
      <c r="AN762" s="7">
        <v>1</v>
      </c>
      <c r="AO762" s="7">
        <v>2.9539647491260599</v>
      </c>
      <c r="AP762" s="33">
        <v>0.54721379631695699</v>
      </c>
      <c r="AQ762" s="38" t="s">
        <v>1677</v>
      </c>
      <c r="AR762" s="33" t="s">
        <v>1677</v>
      </c>
      <c r="AS762" s="33" t="s">
        <v>1677</v>
      </c>
      <c r="AT762" s="35" t="s">
        <v>1674</v>
      </c>
      <c r="AU762" s="55">
        <f>RANK(AP762,$AP$5:$AP$811,0)</f>
        <v>762</v>
      </c>
      <c r="AV762" s="55">
        <f>RANK(AW762,$AW$5:$AW$811,0)</f>
        <v>758</v>
      </c>
      <c r="AW762" s="55">
        <f>AN762*AO762</f>
        <v>2.9539647491260599</v>
      </c>
    </row>
    <row r="763" spans="3:49" x14ac:dyDescent="0.25">
      <c r="C763" s="19" t="s">
        <v>1538</v>
      </c>
      <c r="D763" s="6" t="s">
        <v>1539</v>
      </c>
      <c r="E763" s="6" t="s">
        <v>89</v>
      </c>
      <c r="F763" s="6" t="s">
        <v>90</v>
      </c>
      <c r="G763" s="13">
        <v>0.923763376399801</v>
      </c>
      <c r="H763" s="11">
        <v>1373691.33333333</v>
      </c>
      <c r="I763" s="8">
        <v>0</v>
      </c>
      <c r="J763" s="9">
        <v>0</v>
      </c>
      <c r="K763" s="9">
        <v>0</v>
      </c>
      <c r="L763" s="9">
        <v>1</v>
      </c>
      <c r="M763" s="9">
        <v>0</v>
      </c>
      <c r="N763" s="10">
        <v>0</v>
      </c>
      <c r="O763" s="10">
        <v>0</v>
      </c>
      <c r="P763" s="10">
        <v>0</v>
      </c>
      <c r="Q763" s="9">
        <v>1</v>
      </c>
      <c r="R763" s="9">
        <v>0</v>
      </c>
      <c r="S763" s="9">
        <v>0</v>
      </c>
      <c r="T763" s="10">
        <v>0</v>
      </c>
      <c r="U763" s="10">
        <v>0</v>
      </c>
      <c r="V763" s="10">
        <v>0</v>
      </c>
      <c r="W763" s="10">
        <v>0</v>
      </c>
      <c r="X763" s="10">
        <v>0</v>
      </c>
      <c r="Y763" s="10">
        <v>0</v>
      </c>
      <c r="Z763" s="10">
        <v>0</v>
      </c>
      <c r="AA763" s="10">
        <v>0</v>
      </c>
      <c r="AB763" s="10">
        <v>0</v>
      </c>
      <c r="AC763" s="10">
        <v>0</v>
      </c>
      <c r="AD763" s="7">
        <v>0</v>
      </c>
      <c r="AE763" s="10">
        <v>0</v>
      </c>
      <c r="AF763" s="10">
        <v>0</v>
      </c>
      <c r="AG763" s="10">
        <v>0</v>
      </c>
      <c r="AH763" s="10">
        <v>1</v>
      </c>
      <c r="AI763" s="10">
        <v>0</v>
      </c>
      <c r="AJ763" s="10">
        <v>0</v>
      </c>
      <c r="AK763" s="14">
        <v>0</v>
      </c>
      <c r="AL763" s="16">
        <v>0</v>
      </c>
      <c r="AM763" s="17">
        <v>0.20126160884642</v>
      </c>
      <c r="AN763" s="7">
        <v>1</v>
      </c>
      <c r="AO763" s="7">
        <v>2.9096669598676499</v>
      </c>
      <c r="AP763" s="33">
        <v>0.58560425355023504</v>
      </c>
      <c r="AQ763" s="38" t="s">
        <v>1677</v>
      </c>
      <c r="AR763" s="33" t="s">
        <v>1677</v>
      </c>
      <c r="AS763" s="33" t="s">
        <v>1677</v>
      </c>
      <c r="AT763" s="35" t="s">
        <v>1674</v>
      </c>
      <c r="AU763" s="55">
        <f>RANK(AP763,$AP$5:$AP$811,0)</f>
        <v>757</v>
      </c>
      <c r="AV763" s="55">
        <f>RANK(AW763,$AW$5:$AW$811,0)</f>
        <v>759</v>
      </c>
      <c r="AW763" s="55">
        <f>AN763*AO763</f>
        <v>2.9096669598676499</v>
      </c>
    </row>
    <row r="764" spans="3:49" x14ac:dyDescent="0.25">
      <c r="C764" s="19" t="s">
        <v>1468</v>
      </c>
      <c r="D764" s="6" t="s">
        <v>1469</v>
      </c>
      <c r="E764" s="6" t="s">
        <v>15</v>
      </c>
      <c r="F764" s="6" t="s">
        <v>131</v>
      </c>
      <c r="G764" s="13">
        <v>2.5460769156095502</v>
      </c>
      <c r="H764" s="11">
        <v>888833.33333333302</v>
      </c>
      <c r="I764" s="8">
        <v>40.119047619047599</v>
      </c>
      <c r="J764" s="9">
        <v>3.34293955606106E-2</v>
      </c>
      <c r="K764" s="9">
        <v>0</v>
      </c>
      <c r="L764" s="9">
        <v>0.160021363095733</v>
      </c>
      <c r="M764" s="9">
        <v>0.83218378148670102</v>
      </c>
      <c r="N764" s="10">
        <v>0</v>
      </c>
      <c r="O764" s="10">
        <v>0</v>
      </c>
      <c r="P764" s="10">
        <v>1</v>
      </c>
      <c r="Q764" s="9">
        <v>0.160021363095733</v>
      </c>
      <c r="R764" s="9">
        <v>0.83218378148670102</v>
      </c>
      <c r="S764" s="9">
        <v>0.42857142857142799</v>
      </c>
      <c r="T764" s="10">
        <v>2</v>
      </c>
      <c r="U764" s="10">
        <v>5</v>
      </c>
      <c r="V764" s="10">
        <v>0</v>
      </c>
      <c r="W764" s="10">
        <v>0</v>
      </c>
      <c r="X764" s="10">
        <v>30</v>
      </c>
      <c r="Y764" s="10">
        <v>2</v>
      </c>
      <c r="Z764" s="10">
        <v>4</v>
      </c>
      <c r="AA764" s="10">
        <v>0</v>
      </c>
      <c r="AB764" s="10">
        <v>0</v>
      </c>
      <c r="AC764" s="10">
        <v>42</v>
      </c>
      <c r="AD764" s="7">
        <v>40.933333333333202</v>
      </c>
      <c r="AE764" s="10">
        <v>2</v>
      </c>
      <c r="AF764" s="10">
        <v>1</v>
      </c>
      <c r="AG764" s="10">
        <v>0</v>
      </c>
      <c r="AH764" s="10">
        <v>16</v>
      </c>
      <c r="AI764" s="10">
        <v>0</v>
      </c>
      <c r="AJ764" s="10">
        <v>0</v>
      </c>
      <c r="AK764" s="14">
        <v>1</v>
      </c>
      <c r="AL764" s="16">
        <v>0</v>
      </c>
      <c r="AM764" s="17">
        <v>0.31787834774365398</v>
      </c>
      <c r="AN764" s="7">
        <v>1</v>
      </c>
      <c r="AO764" s="7">
        <v>2.84368583553595</v>
      </c>
      <c r="AP764" s="33">
        <v>0.90394615490220098</v>
      </c>
      <c r="AQ764" s="38" t="s">
        <v>1677</v>
      </c>
      <c r="AR764" s="33" t="s">
        <v>1677</v>
      </c>
      <c r="AS764" s="33" t="s">
        <v>1677</v>
      </c>
      <c r="AT764" s="35" t="s">
        <v>1674</v>
      </c>
      <c r="AU764" s="55">
        <f>RANK(AP764,$AP$5:$AP$811,0)</f>
        <v>722</v>
      </c>
      <c r="AV764" s="55">
        <f>RANK(AW764,$AW$5:$AW$811,0)</f>
        <v>760</v>
      </c>
      <c r="AW764" s="55">
        <f>AN764*AO764</f>
        <v>2.84368583553595</v>
      </c>
    </row>
    <row r="765" spans="3:49" x14ac:dyDescent="0.25">
      <c r="C765" s="19" t="s">
        <v>1540</v>
      </c>
      <c r="D765" s="6" t="s">
        <v>1541</v>
      </c>
      <c r="E765" s="6" t="s">
        <v>27</v>
      </c>
      <c r="F765" s="6" t="s">
        <v>163</v>
      </c>
      <c r="G765" s="13">
        <v>0.49434157184586103</v>
      </c>
      <c r="H765" s="11">
        <v>1180547</v>
      </c>
      <c r="I765" s="8">
        <v>43.3333333333333</v>
      </c>
      <c r="J765" s="9">
        <v>4.7793868333109703E-2</v>
      </c>
      <c r="K765" s="9">
        <v>0</v>
      </c>
      <c r="L765" s="9">
        <v>0.54757909924567105</v>
      </c>
      <c r="M765" s="9">
        <v>0.452420900754327</v>
      </c>
      <c r="N765" s="10">
        <v>0</v>
      </c>
      <c r="O765" s="10">
        <v>0</v>
      </c>
      <c r="P765" s="10">
        <v>1</v>
      </c>
      <c r="Q765" s="9">
        <v>0.54148897127652496</v>
      </c>
      <c r="R765" s="9">
        <v>0.45851102872347499</v>
      </c>
      <c r="S765" s="9">
        <v>0.33333333333333298</v>
      </c>
      <c r="T765" s="10">
        <v>0</v>
      </c>
      <c r="U765" s="10">
        <v>1</v>
      </c>
      <c r="V765" s="10">
        <v>0</v>
      </c>
      <c r="W765" s="10">
        <v>0</v>
      </c>
      <c r="X765" s="10">
        <v>0</v>
      </c>
      <c r="Y765" s="10">
        <v>1</v>
      </c>
      <c r="Z765" s="10">
        <v>0</v>
      </c>
      <c r="AA765" s="10">
        <v>0</v>
      </c>
      <c r="AB765" s="10">
        <v>0</v>
      </c>
      <c r="AC765" s="10">
        <v>3</v>
      </c>
      <c r="AD765" s="7">
        <v>27.5</v>
      </c>
      <c r="AE765" s="10">
        <v>2</v>
      </c>
      <c r="AF765" s="10">
        <v>0</v>
      </c>
      <c r="AG765" s="10">
        <v>0</v>
      </c>
      <c r="AH765" s="10">
        <v>2</v>
      </c>
      <c r="AI765" s="10">
        <v>0</v>
      </c>
      <c r="AJ765" s="10">
        <v>0</v>
      </c>
      <c r="AK765" s="14">
        <v>1</v>
      </c>
      <c r="AL765" s="16">
        <v>0</v>
      </c>
      <c r="AM765" s="17">
        <v>0.22297589117518701</v>
      </c>
      <c r="AN765" s="7">
        <v>1</v>
      </c>
      <c r="AO765" s="7">
        <v>2.6247094138188598</v>
      </c>
      <c r="AP765" s="33">
        <v>0.58524692062216299</v>
      </c>
      <c r="AQ765" s="38" t="s">
        <v>1677</v>
      </c>
      <c r="AR765" s="33" t="s">
        <v>1677</v>
      </c>
      <c r="AS765" s="33" t="s">
        <v>1677</v>
      </c>
      <c r="AT765" s="35" t="s">
        <v>1674</v>
      </c>
      <c r="AU765" s="55">
        <f>RANK(AP765,$AP$5:$AP$811,0)</f>
        <v>758</v>
      </c>
      <c r="AV765" s="55">
        <f>RANK(AW765,$AW$5:$AW$811,0)</f>
        <v>761</v>
      </c>
      <c r="AW765" s="55">
        <f>AN765*AO765</f>
        <v>2.6247094138188598</v>
      </c>
    </row>
    <row r="766" spans="3:49" x14ac:dyDescent="0.25">
      <c r="C766" s="19" t="s">
        <v>1568</v>
      </c>
      <c r="D766" s="6" t="s">
        <v>1569</v>
      </c>
      <c r="E766" s="6" t="s">
        <v>15</v>
      </c>
      <c r="F766" s="6" t="s">
        <v>39</v>
      </c>
      <c r="G766" s="13">
        <v>16.0726886689114</v>
      </c>
      <c r="H766" s="11">
        <v>975762</v>
      </c>
      <c r="I766" s="8">
        <v>42.905198776758397</v>
      </c>
      <c r="J766" s="9">
        <v>0.469536485904756</v>
      </c>
      <c r="K766" s="9">
        <v>2.55291654203479E-3</v>
      </c>
      <c r="L766" s="9">
        <v>0.83454298470386001</v>
      </c>
      <c r="M766" s="9">
        <v>8.7023145424143696E-3</v>
      </c>
      <c r="N766" s="10">
        <v>0</v>
      </c>
      <c r="O766" s="10">
        <v>0</v>
      </c>
      <c r="P766" s="10">
        <v>14</v>
      </c>
      <c r="Q766" s="9">
        <v>0.83709590124589495</v>
      </c>
      <c r="R766" s="9">
        <v>8.7023145424143696E-3</v>
      </c>
      <c r="S766" s="9">
        <v>6.7278287461773695E-2</v>
      </c>
      <c r="T766" s="10">
        <v>22</v>
      </c>
      <c r="U766" s="10">
        <v>117</v>
      </c>
      <c r="V766" s="10">
        <v>16</v>
      </c>
      <c r="W766" s="10">
        <v>0</v>
      </c>
      <c r="X766" s="10">
        <v>88</v>
      </c>
      <c r="Y766" s="10">
        <v>26</v>
      </c>
      <c r="Z766" s="10">
        <v>0</v>
      </c>
      <c r="AA766" s="10">
        <v>1</v>
      </c>
      <c r="AB766" s="10">
        <v>2</v>
      </c>
      <c r="AC766" s="10">
        <v>327</v>
      </c>
      <c r="AD766" s="7">
        <v>50.963636363636397</v>
      </c>
      <c r="AE766" s="10">
        <v>61</v>
      </c>
      <c r="AF766" s="10">
        <v>77</v>
      </c>
      <c r="AG766" s="10">
        <v>9</v>
      </c>
      <c r="AH766" s="10">
        <v>168</v>
      </c>
      <c r="AI766" s="10">
        <v>0</v>
      </c>
      <c r="AJ766" s="10">
        <v>1</v>
      </c>
      <c r="AK766" s="14">
        <v>14</v>
      </c>
      <c r="AL766" s="16">
        <v>0</v>
      </c>
      <c r="AM766" s="17">
        <v>0.120814830918443</v>
      </c>
      <c r="AN766" s="7">
        <v>1.0850457978497501</v>
      </c>
      <c r="AO766" s="7">
        <v>2.4168379231431598</v>
      </c>
      <c r="AP766" s="33">
        <v>0.31682237607834401</v>
      </c>
      <c r="AQ766" s="38" t="s">
        <v>1677</v>
      </c>
      <c r="AR766" s="33" t="s">
        <v>1677</v>
      </c>
      <c r="AS766" s="33" t="s">
        <v>1677</v>
      </c>
      <c r="AT766" s="35" t="s">
        <v>1674</v>
      </c>
      <c r="AU766" s="55">
        <f>RANK(AP766,$AP$5:$AP$811,0)</f>
        <v>772</v>
      </c>
      <c r="AV766" s="55">
        <f>RANK(AW766,$AW$5:$AW$811,0)</f>
        <v>762</v>
      </c>
      <c r="AW766" s="55">
        <f>AN766*AO766</f>
        <v>2.6223798325904029</v>
      </c>
    </row>
    <row r="767" spans="3:49" x14ac:dyDescent="0.25">
      <c r="C767" s="19" t="s">
        <v>1564</v>
      </c>
      <c r="D767" s="6" t="s">
        <v>1565</v>
      </c>
      <c r="E767" s="6" t="s">
        <v>15</v>
      </c>
      <c r="F767" s="6" t="s">
        <v>39</v>
      </c>
      <c r="G767" s="13">
        <v>5.0552343671093798</v>
      </c>
      <c r="H767" s="11">
        <v>1257835.66666667</v>
      </c>
      <c r="I767" s="8">
        <v>40.169491525423702</v>
      </c>
      <c r="J767" s="9">
        <v>0.103333534024246</v>
      </c>
      <c r="K767" s="9">
        <v>0</v>
      </c>
      <c r="L767" s="9">
        <v>0.90010433164111403</v>
      </c>
      <c r="M767" s="9">
        <v>9.9895668358885206E-2</v>
      </c>
      <c r="N767" s="10">
        <v>0</v>
      </c>
      <c r="O767" s="10">
        <v>0</v>
      </c>
      <c r="P767" s="10">
        <v>2</v>
      </c>
      <c r="Q767" s="9">
        <v>0.90010433164111403</v>
      </c>
      <c r="R767" s="9">
        <v>9.9895668358885206E-2</v>
      </c>
      <c r="S767" s="9">
        <v>1.6949152542372899E-2</v>
      </c>
      <c r="T767" s="10">
        <v>3</v>
      </c>
      <c r="U767" s="10">
        <v>18</v>
      </c>
      <c r="V767" s="10">
        <v>2</v>
      </c>
      <c r="W767" s="10">
        <v>0</v>
      </c>
      <c r="X767" s="10">
        <v>23</v>
      </c>
      <c r="Y767" s="10">
        <v>2</v>
      </c>
      <c r="Z767" s="10">
        <v>0</v>
      </c>
      <c r="AA767" s="10">
        <v>1</v>
      </c>
      <c r="AB767" s="10">
        <v>1</v>
      </c>
      <c r="AC767" s="10">
        <v>59</v>
      </c>
      <c r="AD767" s="7">
        <v>19</v>
      </c>
      <c r="AE767" s="10">
        <v>0</v>
      </c>
      <c r="AF767" s="10">
        <v>1</v>
      </c>
      <c r="AG767" s="10">
        <v>0</v>
      </c>
      <c r="AH767" s="10">
        <v>2</v>
      </c>
      <c r="AI767" s="10">
        <v>0</v>
      </c>
      <c r="AJ767" s="10">
        <v>0</v>
      </c>
      <c r="AK767" s="14">
        <v>2</v>
      </c>
      <c r="AL767" s="16">
        <v>0</v>
      </c>
      <c r="AM767" s="17">
        <v>0.14965916227114001</v>
      </c>
      <c r="AN767" s="7">
        <v>6.77887811467152</v>
      </c>
      <c r="AO767" s="7">
        <v>0.38645343592497999</v>
      </c>
      <c r="AP767" s="33">
        <v>0.39206521120274601</v>
      </c>
      <c r="AQ767" s="38" t="s">
        <v>1677</v>
      </c>
      <c r="AR767" s="33" t="s">
        <v>1676</v>
      </c>
      <c r="AS767" s="33" t="s">
        <v>1677</v>
      </c>
      <c r="AT767" s="35" t="s">
        <v>1674</v>
      </c>
      <c r="AU767" s="55">
        <f>RANK(AP767,$AP$5:$AP$811,0)</f>
        <v>770</v>
      </c>
      <c r="AV767" s="55">
        <f>RANK(AW767,$AW$5:$AW$811,0)</f>
        <v>763</v>
      </c>
      <c r="AW767" s="55">
        <f>AN767*AO767</f>
        <v>2.6197207391314596</v>
      </c>
    </row>
    <row r="768" spans="3:49" x14ac:dyDescent="0.25">
      <c r="C768" s="19" t="s">
        <v>1546</v>
      </c>
      <c r="D768" s="6" t="s">
        <v>1547</v>
      </c>
      <c r="E768" s="6" t="s">
        <v>89</v>
      </c>
      <c r="F768" s="6" t="s">
        <v>389</v>
      </c>
      <c r="G768" s="13">
        <v>1.74209797412392</v>
      </c>
      <c r="H768" s="11">
        <v>784387.33333333302</v>
      </c>
      <c r="I768" s="8">
        <v>42.142857142857103</v>
      </c>
      <c r="J768" s="9">
        <v>0.70288095717781296</v>
      </c>
      <c r="K768" s="9">
        <v>0</v>
      </c>
      <c r="L768" s="9">
        <v>1</v>
      </c>
      <c r="M768" s="9">
        <v>0</v>
      </c>
      <c r="N768" s="10">
        <v>0</v>
      </c>
      <c r="O768" s="10">
        <v>0</v>
      </c>
      <c r="P768" s="10">
        <v>0</v>
      </c>
      <c r="Q768" s="9">
        <v>1</v>
      </c>
      <c r="R768" s="9">
        <v>0</v>
      </c>
      <c r="S768" s="9">
        <v>0.42857142857142799</v>
      </c>
      <c r="T768" s="10">
        <v>2</v>
      </c>
      <c r="U768" s="10">
        <v>1</v>
      </c>
      <c r="V768" s="10">
        <v>0</v>
      </c>
      <c r="W768" s="10">
        <v>0</v>
      </c>
      <c r="X768" s="10">
        <v>6</v>
      </c>
      <c r="Y768" s="10">
        <v>0</v>
      </c>
      <c r="Z768" s="10">
        <v>0</v>
      </c>
      <c r="AA768" s="10">
        <v>0</v>
      </c>
      <c r="AB768" s="10">
        <v>0</v>
      </c>
      <c r="AC768" s="10">
        <v>14</v>
      </c>
      <c r="AD768" s="7">
        <v>6</v>
      </c>
      <c r="AE768" s="10">
        <v>0</v>
      </c>
      <c r="AF768" s="10">
        <v>0</v>
      </c>
      <c r="AG768" s="10">
        <v>0</v>
      </c>
      <c r="AH768" s="10">
        <v>2</v>
      </c>
      <c r="AI768" s="10">
        <v>0</v>
      </c>
      <c r="AJ768" s="10">
        <v>0</v>
      </c>
      <c r="AK768" s="14">
        <v>0</v>
      </c>
      <c r="AL768" s="16">
        <v>0</v>
      </c>
      <c r="AM768" s="17">
        <v>0.220969910450728</v>
      </c>
      <c r="AN768" s="7">
        <v>1</v>
      </c>
      <c r="AO768" s="7">
        <v>2.58029548683094</v>
      </c>
      <c r="AP768" s="33">
        <v>0.57016766266145102</v>
      </c>
      <c r="AQ768" s="38" t="s">
        <v>1677</v>
      </c>
      <c r="AR768" s="33" t="s">
        <v>1677</v>
      </c>
      <c r="AS768" s="33" t="s">
        <v>1677</v>
      </c>
      <c r="AT768" s="35" t="s">
        <v>1674</v>
      </c>
      <c r="AU768" s="55">
        <f>RANK(AP768,$AP$5:$AP$811,0)</f>
        <v>761</v>
      </c>
      <c r="AV768" s="55">
        <f>RANK(AW768,$AW$5:$AW$811,0)</f>
        <v>764</v>
      </c>
      <c r="AW768" s="55">
        <f>AN768*AO768</f>
        <v>2.58029548683094</v>
      </c>
    </row>
    <row r="769" spans="3:49" x14ac:dyDescent="0.25">
      <c r="C769" s="19" t="s">
        <v>1498</v>
      </c>
      <c r="D769" s="6" t="s">
        <v>1499</v>
      </c>
      <c r="E769" s="6" t="s">
        <v>15</v>
      </c>
      <c r="F769" s="6" t="s">
        <v>39</v>
      </c>
      <c r="G769" s="13">
        <v>49.989197040013202</v>
      </c>
      <c r="H769" s="11">
        <v>170107.33333333299</v>
      </c>
      <c r="I769" s="8">
        <v>40.6553620531622</v>
      </c>
      <c r="J769" s="9">
        <v>0.93848831405210997</v>
      </c>
      <c r="K769" s="9">
        <v>0.846764211153198</v>
      </c>
      <c r="L769" s="9">
        <v>9.8550301962061094E-3</v>
      </c>
      <c r="M769" s="9">
        <v>4.9432806660622795E-4</v>
      </c>
      <c r="N769" s="10">
        <v>10</v>
      </c>
      <c r="O769" s="10">
        <v>2</v>
      </c>
      <c r="P769" s="10">
        <v>39</v>
      </c>
      <c r="Q769" s="9">
        <v>0.83990496745982701</v>
      </c>
      <c r="R769" s="9">
        <v>1.9938134253367799E-2</v>
      </c>
      <c r="S769" s="9">
        <v>0.25664527956003702</v>
      </c>
      <c r="T769" s="10">
        <v>45</v>
      </c>
      <c r="U769" s="10">
        <v>423</v>
      </c>
      <c r="V769" s="10">
        <v>2</v>
      </c>
      <c r="W769" s="10">
        <v>0</v>
      </c>
      <c r="X769" s="10">
        <v>388</v>
      </c>
      <c r="Y769" s="10">
        <v>80</v>
      </c>
      <c r="Z769" s="10">
        <v>18</v>
      </c>
      <c r="AA769" s="10">
        <v>8</v>
      </c>
      <c r="AB769" s="10">
        <v>17</v>
      </c>
      <c r="AC769" s="10">
        <v>1091</v>
      </c>
      <c r="AD769" s="7">
        <v>28.896774193548399</v>
      </c>
      <c r="AE769" s="10">
        <v>113</v>
      </c>
      <c r="AF769" s="10">
        <v>63</v>
      </c>
      <c r="AG769" s="10">
        <v>4</v>
      </c>
      <c r="AH769" s="10">
        <v>320</v>
      </c>
      <c r="AI769" s="10">
        <v>0</v>
      </c>
      <c r="AJ769" s="10">
        <v>3</v>
      </c>
      <c r="AK769" s="14">
        <v>39</v>
      </c>
      <c r="AL769" s="16">
        <v>0</v>
      </c>
      <c r="AM769" s="17">
        <v>0.31715651263535299</v>
      </c>
      <c r="AN769" s="7">
        <v>1.54031146971499</v>
      </c>
      <c r="AO769" s="7">
        <v>1.6242402562731599</v>
      </c>
      <c r="AP769" s="33">
        <v>0.79347354805974002</v>
      </c>
      <c r="AQ769" s="38" t="s">
        <v>1677</v>
      </c>
      <c r="AR769" s="33" t="s">
        <v>1677</v>
      </c>
      <c r="AS769" s="33" t="s">
        <v>1677</v>
      </c>
      <c r="AT769" s="35" t="s">
        <v>1674</v>
      </c>
      <c r="AU769" s="55">
        <f>RANK(AP769,$AP$5:$AP$811,0)</f>
        <v>737</v>
      </c>
      <c r="AV769" s="55">
        <f>RANK(AW769,$AW$5:$AW$811,0)</f>
        <v>765</v>
      </c>
      <c r="AW769" s="55">
        <f>AN769*AO769</f>
        <v>2.5018358963103631</v>
      </c>
    </row>
    <row r="770" spans="3:49" x14ac:dyDescent="0.25">
      <c r="C770" s="19" t="s">
        <v>1392</v>
      </c>
      <c r="D770" s="6" t="s">
        <v>1393</v>
      </c>
      <c r="E770" s="6" t="s">
        <v>27</v>
      </c>
      <c r="F770" s="6" t="s">
        <v>163</v>
      </c>
      <c r="G770" s="13">
        <v>3.16886709361926</v>
      </c>
      <c r="H770" s="11">
        <v>1385965</v>
      </c>
      <c r="I770" s="8">
        <v>43</v>
      </c>
      <c r="J770" s="9">
        <v>8.6000192726113603E-2</v>
      </c>
      <c r="K770" s="9">
        <v>0</v>
      </c>
      <c r="L770" s="9">
        <v>0.50393470169159804</v>
      </c>
      <c r="M770" s="9">
        <v>0.49606529830840101</v>
      </c>
      <c r="N770" s="10">
        <v>1</v>
      </c>
      <c r="O770" s="10">
        <v>0</v>
      </c>
      <c r="P770" s="10">
        <v>3</v>
      </c>
      <c r="Q770" s="9">
        <v>0.50393470169159804</v>
      </c>
      <c r="R770" s="9">
        <v>0.49606529830840101</v>
      </c>
      <c r="S770" s="9">
        <v>7.4999999999999997E-2</v>
      </c>
      <c r="T770" s="10">
        <v>0</v>
      </c>
      <c r="U770" s="10">
        <v>7</v>
      </c>
      <c r="V770" s="10">
        <v>1</v>
      </c>
      <c r="W770" s="10">
        <v>1</v>
      </c>
      <c r="X770" s="10">
        <v>13</v>
      </c>
      <c r="Y770" s="10">
        <v>2</v>
      </c>
      <c r="Z770" s="10">
        <v>0</v>
      </c>
      <c r="AA770" s="10">
        <v>1</v>
      </c>
      <c r="AB770" s="10">
        <v>1</v>
      </c>
      <c r="AC770" s="10">
        <v>40</v>
      </c>
      <c r="AD770" s="7">
        <v>33.176470588235297</v>
      </c>
      <c r="AE770" s="10">
        <v>4</v>
      </c>
      <c r="AF770" s="10">
        <v>5</v>
      </c>
      <c r="AG770" s="10">
        <v>1</v>
      </c>
      <c r="AH770" s="10">
        <v>17</v>
      </c>
      <c r="AI770" s="10">
        <v>0</v>
      </c>
      <c r="AJ770" s="10">
        <v>0</v>
      </c>
      <c r="AK770" s="14">
        <v>3</v>
      </c>
      <c r="AL770" s="16">
        <v>1</v>
      </c>
      <c r="AM770" s="17">
        <v>0.50062610454013201</v>
      </c>
      <c r="AN770" s="7">
        <v>1</v>
      </c>
      <c r="AO770" s="7">
        <v>2.4641430886237998</v>
      </c>
      <c r="AP770" s="33">
        <v>1.2336143554872201</v>
      </c>
      <c r="AQ770" s="38" t="s">
        <v>1676</v>
      </c>
      <c r="AR770" s="33" t="s">
        <v>1677</v>
      </c>
      <c r="AS770" s="33" t="s">
        <v>1677</v>
      </c>
      <c r="AT770" s="35" t="s">
        <v>1674</v>
      </c>
      <c r="AU770" s="55">
        <f>RANK(AP770,$AP$5:$AP$811,0)</f>
        <v>684</v>
      </c>
      <c r="AV770" s="55">
        <f>RANK(AW770,$AW$5:$AW$811,0)</f>
        <v>766</v>
      </c>
      <c r="AW770" s="55">
        <f>AN770*AO770</f>
        <v>2.4641430886237998</v>
      </c>
    </row>
    <row r="771" spans="3:49" x14ac:dyDescent="0.25">
      <c r="C771" s="19" t="s">
        <v>1320</v>
      </c>
      <c r="D771" s="6" t="s">
        <v>1321</v>
      </c>
      <c r="E771" s="6"/>
      <c r="F771" s="6"/>
      <c r="G771" s="13">
        <v>7.2765884942717296</v>
      </c>
      <c r="H771" s="11">
        <v>57440</v>
      </c>
      <c r="I771" s="8">
        <v>42.024539877300597</v>
      </c>
      <c r="J771" s="9">
        <v>0.77681269309146295</v>
      </c>
      <c r="K771" s="9">
        <v>0.99882018442335296</v>
      </c>
      <c r="L771" s="9">
        <v>0</v>
      </c>
      <c r="M771" s="9">
        <v>0</v>
      </c>
      <c r="N771" s="10">
        <v>9</v>
      </c>
      <c r="O771" s="10">
        <v>0</v>
      </c>
      <c r="P771" s="10">
        <v>12</v>
      </c>
      <c r="Q771" s="9">
        <v>0.99882018442335296</v>
      </c>
      <c r="R771" s="9">
        <v>0</v>
      </c>
      <c r="S771" s="9">
        <v>1.19760479041916E-2</v>
      </c>
      <c r="T771" s="10">
        <v>26</v>
      </c>
      <c r="U771" s="10">
        <v>14</v>
      </c>
      <c r="V771" s="10">
        <v>0</v>
      </c>
      <c r="W771" s="10">
        <v>0</v>
      </c>
      <c r="X771" s="10">
        <v>18</v>
      </c>
      <c r="Y771" s="10">
        <v>9</v>
      </c>
      <c r="Z771" s="10">
        <v>4</v>
      </c>
      <c r="AA771" s="10">
        <v>7</v>
      </c>
      <c r="AB771" s="10">
        <v>17</v>
      </c>
      <c r="AC771" s="10">
        <v>167</v>
      </c>
      <c r="AD771" s="7">
        <v>35.767441860465098</v>
      </c>
      <c r="AE771" s="10">
        <v>23</v>
      </c>
      <c r="AF771" s="10">
        <v>10</v>
      </c>
      <c r="AG771" s="10">
        <v>0</v>
      </c>
      <c r="AH771" s="10">
        <v>43</v>
      </c>
      <c r="AI771" s="10">
        <v>0</v>
      </c>
      <c r="AJ771" s="10">
        <v>0</v>
      </c>
      <c r="AK771" s="14">
        <v>12</v>
      </c>
      <c r="AL771" s="16">
        <v>1</v>
      </c>
      <c r="AM771" s="17">
        <v>0.66279659473927099</v>
      </c>
      <c r="AN771" s="7">
        <v>1</v>
      </c>
      <c r="AO771" s="7">
        <v>2.3845629373013701</v>
      </c>
      <c r="AP771" s="33">
        <v>1.5804801947848199</v>
      </c>
      <c r="AQ771" s="38" t="s">
        <v>1675</v>
      </c>
      <c r="AR771" s="33" t="s">
        <v>1677</v>
      </c>
      <c r="AS771" s="33" t="s">
        <v>1677</v>
      </c>
      <c r="AT771" s="35" t="s">
        <v>1674</v>
      </c>
      <c r="AU771" s="55">
        <f>RANK(AP771,$AP$5:$AP$811,0)</f>
        <v>647</v>
      </c>
      <c r="AV771" s="55">
        <f>RANK(AW771,$AW$5:$AW$811,0)</f>
        <v>767</v>
      </c>
      <c r="AW771" s="55">
        <f>AN771*AO771</f>
        <v>2.3845629373013701</v>
      </c>
    </row>
    <row r="772" spans="3:49" x14ac:dyDescent="0.25">
      <c r="C772" s="19" t="s">
        <v>1476</v>
      </c>
      <c r="D772" s="6" t="s">
        <v>1477</v>
      </c>
      <c r="E772" s="6" t="s">
        <v>89</v>
      </c>
      <c r="F772" s="6" t="s">
        <v>90</v>
      </c>
      <c r="G772" s="13">
        <v>1.1766083871317801</v>
      </c>
      <c r="H772" s="11">
        <v>1647</v>
      </c>
      <c r="I772" s="8">
        <v>44.375</v>
      </c>
      <c r="J772" s="9">
        <v>0</v>
      </c>
      <c r="K772" s="9">
        <v>0.64339567275843501</v>
      </c>
      <c r="L772" s="9">
        <v>0.35660432724156499</v>
      </c>
      <c r="M772" s="9">
        <v>0</v>
      </c>
      <c r="N772" s="10">
        <v>0</v>
      </c>
      <c r="O772" s="10">
        <v>0</v>
      </c>
      <c r="P772" s="10">
        <v>0</v>
      </c>
      <c r="Q772" s="9">
        <v>1</v>
      </c>
      <c r="R772" s="9">
        <v>0</v>
      </c>
      <c r="S772" s="9">
        <v>0.27272727272727298</v>
      </c>
      <c r="T772" s="10">
        <v>4</v>
      </c>
      <c r="U772" s="10">
        <v>0</v>
      </c>
      <c r="V772" s="10">
        <v>0</v>
      </c>
      <c r="W772" s="10">
        <v>0</v>
      </c>
      <c r="X772" s="10">
        <v>2</v>
      </c>
      <c r="Y772" s="10">
        <v>1</v>
      </c>
      <c r="Z772" s="10">
        <v>0</v>
      </c>
      <c r="AA772" s="10">
        <v>0</v>
      </c>
      <c r="AB772" s="10">
        <v>0</v>
      </c>
      <c r="AC772" s="10">
        <v>11</v>
      </c>
      <c r="AD772" s="7">
        <v>0</v>
      </c>
      <c r="AE772" s="10">
        <v>0</v>
      </c>
      <c r="AF772" s="10">
        <v>0</v>
      </c>
      <c r="AG772" s="10">
        <v>0</v>
      </c>
      <c r="AH772" s="10">
        <v>0</v>
      </c>
      <c r="AI772" s="10">
        <v>0</v>
      </c>
      <c r="AJ772" s="10">
        <v>0</v>
      </c>
      <c r="AK772" s="14">
        <v>0</v>
      </c>
      <c r="AL772" s="16">
        <v>0</v>
      </c>
      <c r="AM772" s="17">
        <v>0.36945542310711499</v>
      </c>
      <c r="AN772" s="7">
        <v>1</v>
      </c>
      <c r="AO772" s="7">
        <v>2.3754642059100002</v>
      </c>
      <c r="AP772" s="33">
        <v>0.87762813327028599</v>
      </c>
      <c r="AQ772" s="38" t="s">
        <v>1676</v>
      </c>
      <c r="AR772" s="33" t="s">
        <v>1677</v>
      </c>
      <c r="AS772" s="33" t="s">
        <v>1677</v>
      </c>
      <c r="AT772" s="35" t="s">
        <v>1674</v>
      </c>
      <c r="AU772" s="55">
        <f>RANK(AP772,$AP$5:$AP$811,0)</f>
        <v>726</v>
      </c>
      <c r="AV772" s="55">
        <f>RANK(AW772,$AW$5:$AW$811,0)</f>
        <v>768</v>
      </c>
      <c r="AW772" s="55">
        <f>AN772*AO772</f>
        <v>2.3754642059100002</v>
      </c>
    </row>
    <row r="773" spans="3:49" x14ac:dyDescent="0.25">
      <c r="C773" s="19" t="s">
        <v>1536</v>
      </c>
      <c r="D773" s="6" t="s">
        <v>1537</v>
      </c>
      <c r="E773" s="6" t="s">
        <v>27</v>
      </c>
      <c r="F773" s="6" t="s">
        <v>163</v>
      </c>
      <c r="G773" s="13">
        <v>0.43952663481743998</v>
      </c>
      <c r="H773" s="11">
        <v>1152399</v>
      </c>
      <c r="I773" s="8">
        <v>44.5</v>
      </c>
      <c r="J773" s="9">
        <v>0</v>
      </c>
      <c r="K773" s="9">
        <v>0</v>
      </c>
      <c r="L773" s="9">
        <v>1</v>
      </c>
      <c r="M773" s="9">
        <v>0</v>
      </c>
      <c r="N773" s="10">
        <v>0</v>
      </c>
      <c r="O773" s="10">
        <v>0</v>
      </c>
      <c r="P773" s="10">
        <v>0</v>
      </c>
      <c r="Q773" s="9">
        <v>1</v>
      </c>
      <c r="R773" s="9">
        <v>0</v>
      </c>
      <c r="S773" s="9">
        <v>0</v>
      </c>
      <c r="T773" s="10">
        <v>1</v>
      </c>
      <c r="U773" s="10">
        <v>1</v>
      </c>
      <c r="V773" s="10">
        <v>0</v>
      </c>
      <c r="W773" s="10">
        <v>0</v>
      </c>
      <c r="X773" s="10">
        <v>0</v>
      </c>
      <c r="Y773" s="10">
        <v>0</v>
      </c>
      <c r="Z773" s="10">
        <v>0</v>
      </c>
      <c r="AA773" s="10">
        <v>0</v>
      </c>
      <c r="AB773" s="10">
        <v>0</v>
      </c>
      <c r="AC773" s="10">
        <v>10</v>
      </c>
      <c r="AD773" s="7">
        <v>0</v>
      </c>
      <c r="AE773" s="10">
        <v>0</v>
      </c>
      <c r="AF773" s="10">
        <v>1</v>
      </c>
      <c r="AG773" s="10">
        <v>0</v>
      </c>
      <c r="AH773" s="10">
        <v>1</v>
      </c>
      <c r="AI773" s="10">
        <v>0</v>
      </c>
      <c r="AJ773" s="10">
        <v>0</v>
      </c>
      <c r="AK773" s="14">
        <v>0</v>
      </c>
      <c r="AL773" s="16">
        <v>0</v>
      </c>
      <c r="AM773" s="17">
        <v>0.248354534904241</v>
      </c>
      <c r="AN773" s="7">
        <v>1</v>
      </c>
      <c r="AO773" s="7">
        <v>2.3729792343269001</v>
      </c>
      <c r="AP773" s="33">
        <v>0.58934015407868001</v>
      </c>
      <c r="AQ773" s="38" t="s">
        <v>1677</v>
      </c>
      <c r="AR773" s="33" t="s">
        <v>1677</v>
      </c>
      <c r="AS773" s="33" t="s">
        <v>1677</v>
      </c>
      <c r="AT773" s="35" t="s">
        <v>1674</v>
      </c>
      <c r="AU773" s="55">
        <f>RANK(AP773,$AP$5:$AP$811,0)</f>
        <v>756</v>
      </c>
      <c r="AV773" s="55">
        <f>RANK(AW773,$AW$5:$AW$811,0)</f>
        <v>769</v>
      </c>
      <c r="AW773" s="55">
        <f>AN773*AO773</f>
        <v>2.3729792343269001</v>
      </c>
    </row>
    <row r="774" spans="3:49" x14ac:dyDescent="0.25">
      <c r="C774" s="19" t="s">
        <v>1562</v>
      </c>
      <c r="D774" s="6" t="s">
        <v>1563</v>
      </c>
      <c r="E774" s="6" t="s">
        <v>15</v>
      </c>
      <c r="F774" s="6" t="s">
        <v>39</v>
      </c>
      <c r="G774" s="13">
        <v>27.841931074835198</v>
      </c>
      <c r="H774" s="11">
        <v>391147</v>
      </c>
      <c r="I774" s="8">
        <v>41.251604621309397</v>
      </c>
      <c r="J774" s="9">
        <v>0.91042263793417499</v>
      </c>
      <c r="K774" s="9">
        <v>0.80421565474730705</v>
      </c>
      <c r="L774" s="9">
        <v>7.6179592926973197E-2</v>
      </c>
      <c r="M774" s="9">
        <v>6.0156977393398103E-3</v>
      </c>
      <c r="N774" s="10">
        <v>0</v>
      </c>
      <c r="O774" s="10">
        <v>0</v>
      </c>
      <c r="P774" s="10">
        <v>31</v>
      </c>
      <c r="Q774" s="9">
        <v>0.79087635742808404</v>
      </c>
      <c r="R774" s="9">
        <v>0.20741544531971901</v>
      </c>
      <c r="S774" s="9">
        <v>0.17391304347826</v>
      </c>
      <c r="T774" s="10">
        <v>33</v>
      </c>
      <c r="U774" s="10">
        <v>408</v>
      </c>
      <c r="V774" s="10">
        <v>1</v>
      </c>
      <c r="W774" s="10">
        <v>39</v>
      </c>
      <c r="X774" s="10">
        <v>134</v>
      </c>
      <c r="Y774" s="10">
        <v>70</v>
      </c>
      <c r="Z774" s="10">
        <v>0</v>
      </c>
      <c r="AA774" s="10">
        <v>7</v>
      </c>
      <c r="AB774" s="10">
        <v>13</v>
      </c>
      <c r="AC774" s="10">
        <v>782</v>
      </c>
      <c r="AD774" s="7">
        <v>29.2964824120603</v>
      </c>
      <c r="AE774" s="10">
        <v>77</v>
      </c>
      <c r="AF774" s="10">
        <v>45</v>
      </c>
      <c r="AG774" s="10">
        <v>4</v>
      </c>
      <c r="AH774" s="10">
        <v>212</v>
      </c>
      <c r="AI774" s="10">
        <v>0</v>
      </c>
      <c r="AJ774" s="10">
        <v>2</v>
      </c>
      <c r="AK774" s="14">
        <v>30</v>
      </c>
      <c r="AL774" s="16">
        <v>0</v>
      </c>
      <c r="AM774" s="17">
        <v>0.20078061715790099</v>
      </c>
      <c r="AN774" s="7">
        <v>1.1824091751091601</v>
      </c>
      <c r="AO774" s="7">
        <v>1.7428732438513299</v>
      </c>
      <c r="AP774" s="33">
        <v>0.41376655041419502</v>
      </c>
      <c r="AQ774" s="38" t="s">
        <v>1677</v>
      </c>
      <c r="AR774" s="33" t="s">
        <v>1677</v>
      </c>
      <c r="AS774" s="33" t="s">
        <v>1677</v>
      </c>
      <c r="AT774" s="35" t="s">
        <v>1674</v>
      </c>
      <c r="AU774" s="55">
        <f>RANK(AP774,$AP$5:$AP$811,0)</f>
        <v>769</v>
      </c>
      <c r="AV774" s="55">
        <f>RANK(AW774,$AW$5:$AW$811,0)</f>
        <v>770</v>
      </c>
      <c r="AW774" s="55">
        <f>AN774*AO774</f>
        <v>2.060789314582077</v>
      </c>
    </row>
    <row r="775" spans="3:49" x14ac:dyDescent="0.25">
      <c r="C775" s="19" t="s">
        <v>1552</v>
      </c>
      <c r="D775" s="6" t="s">
        <v>1553</v>
      </c>
      <c r="E775" s="6" t="s">
        <v>11</v>
      </c>
      <c r="F775" s="6" t="s">
        <v>22</v>
      </c>
      <c r="G775" s="13">
        <v>10.7235014172688</v>
      </c>
      <c r="H775" s="11">
        <v>1598214.66666667</v>
      </c>
      <c r="I775" s="8">
        <v>48.028169014084497</v>
      </c>
      <c r="J775" s="9">
        <v>0.23280168828641801</v>
      </c>
      <c r="K775" s="9">
        <v>0</v>
      </c>
      <c r="L775" s="9">
        <v>0.79564968412736103</v>
      </c>
      <c r="M775" s="9">
        <v>7.2788924095216097E-3</v>
      </c>
      <c r="N775" s="10">
        <v>3</v>
      </c>
      <c r="O775" s="10">
        <v>0</v>
      </c>
      <c r="P775" s="10">
        <v>18</v>
      </c>
      <c r="Q775" s="9">
        <v>0.79564968412736103</v>
      </c>
      <c r="R775" s="9">
        <v>7.2788924095216097E-3</v>
      </c>
      <c r="S775" s="9">
        <v>0.140845070422535</v>
      </c>
      <c r="T775" s="10">
        <v>56</v>
      </c>
      <c r="U775" s="10">
        <v>36</v>
      </c>
      <c r="V775" s="10">
        <v>1</v>
      </c>
      <c r="W775" s="10">
        <v>0</v>
      </c>
      <c r="X775" s="10">
        <v>17</v>
      </c>
      <c r="Y775" s="10">
        <v>19</v>
      </c>
      <c r="Z775" s="10">
        <v>0</v>
      </c>
      <c r="AA775" s="10">
        <v>3</v>
      </c>
      <c r="AB775" s="10">
        <v>6</v>
      </c>
      <c r="AC775" s="10">
        <v>142</v>
      </c>
      <c r="AD775" s="7">
        <v>33.342105263157897</v>
      </c>
      <c r="AE775" s="10">
        <v>12</v>
      </c>
      <c r="AF775" s="10">
        <v>7</v>
      </c>
      <c r="AG775" s="10">
        <v>1</v>
      </c>
      <c r="AH775" s="10">
        <v>50</v>
      </c>
      <c r="AI775" s="10">
        <v>0</v>
      </c>
      <c r="AJ775" s="10">
        <v>0</v>
      </c>
      <c r="AK775" s="14">
        <v>18</v>
      </c>
      <c r="AL775" s="16">
        <v>0</v>
      </c>
      <c r="AM775" s="17">
        <v>0.28357817835931598</v>
      </c>
      <c r="AN775" s="7">
        <v>1</v>
      </c>
      <c r="AO775" s="7">
        <v>1.82051937441819</v>
      </c>
      <c r="AP775" s="33">
        <v>0.51625956786535099</v>
      </c>
      <c r="AQ775" s="38" t="s">
        <v>1677</v>
      </c>
      <c r="AR775" s="33" t="s">
        <v>1677</v>
      </c>
      <c r="AS775" s="33" t="s">
        <v>1677</v>
      </c>
      <c r="AT775" s="35" t="s">
        <v>1674</v>
      </c>
      <c r="AU775" s="55">
        <f>RANK(AP775,$AP$5:$AP$811,0)</f>
        <v>764</v>
      </c>
      <c r="AV775" s="55">
        <f>RANK(AW775,$AW$5:$AW$811,0)</f>
        <v>771</v>
      </c>
      <c r="AW775" s="55">
        <f>AN775*AO775</f>
        <v>1.82051937441819</v>
      </c>
    </row>
    <row r="776" spans="3:49" x14ac:dyDescent="0.25">
      <c r="C776" s="19" t="s">
        <v>1576</v>
      </c>
      <c r="D776" s="6" t="s">
        <v>1577</v>
      </c>
      <c r="E776" s="6" t="s">
        <v>89</v>
      </c>
      <c r="F776" s="6" t="s">
        <v>863</v>
      </c>
      <c r="G776" s="13">
        <v>9.8859639425518608</v>
      </c>
      <c r="H776" s="11">
        <v>1003301.33333333</v>
      </c>
      <c r="I776" s="8">
        <v>41.5625</v>
      </c>
      <c r="J776" s="9">
        <v>0.17207602415488901</v>
      </c>
      <c r="K776" s="9">
        <v>9.5524318238466605E-2</v>
      </c>
      <c r="L776" s="9">
        <v>0.90367117906429895</v>
      </c>
      <c r="M776" s="9">
        <v>0</v>
      </c>
      <c r="N776" s="10">
        <v>0</v>
      </c>
      <c r="O776" s="10">
        <v>0</v>
      </c>
      <c r="P776" s="10">
        <v>4</v>
      </c>
      <c r="Q776" s="9">
        <v>0.97338673674254295</v>
      </c>
      <c r="R776" s="9">
        <v>2.5808760560222199E-2</v>
      </c>
      <c r="S776" s="9">
        <v>0.1484375</v>
      </c>
      <c r="T776" s="10">
        <v>6</v>
      </c>
      <c r="U776" s="10">
        <v>18</v>
      </c>
      <c r="V776" s="10">
        <v>0</v>
      </c>
      <c r="W776" s="10">
        <v>8</v>
      </c>
      <c r="X776" s="10">
        <v>48</v>
      </c>
      <c r="Y776" s="10">
        <v>5</v>
      </c>
      <c r="Z776" s="10">
        <v>0</v>
      </c>
      <c r="AA776" s="10">
        <v>0</v>
      </c>
      <c r="AB776" s="10">
        <v>0</v>
      </c>
      <c r="AC776" s="10">
        <v>128</v>
      </c>
      <c r="AD776" s="7">
        <v>9.8888888888888893</v>
      </c>
      <c r="AE776" s="10">
        <v>22</v>
      </c>
      <c r="AF776" s="10">
        <v>10</v>
      </c>
      <c r="AG776" s="10">
        <v>0</v>
      </c>
      <c r="AH776" s="10">
        <v>48</v>
      </c>
      <c r="AI776" s="10">
        <v>0</v>
      </c>
      <c r="AJ776" s="10">
        <v>0</v>
      </c>
      <c r="AK776" s="14">
        <v>4</v>
      </c>
      <c r="AL776" s="16">
        <v>0</v>
      </c>
      <c r="AM776" s="17">
        <v>0.14052481041384501</v>
      </c>
      <c r="AN776" s="7">
        <v>1.58593993628527</v>
      </c>
      <c r="AO776" s="7">
        <v>1.12348565787128</v>
      </c>
      <c r="AP776" s="33">
        <v>0.25038440527733302</v>
      </c>
      <c r="AQ776" s="38" t="s">
        <v>1677</v>
      </c>
      <c r="AR776" s="33" t="s">
        <v>1677</v>
      </c>
      <c r="AS776" s="33" t="s">
        <v>1677</v>
      </c>
      <c r="AT776" s="35" t="s">
        <v>1674</v>
      </c>
      <c r="AU776" s="55">
        <f>RANK(AP776,$AP$5:$AP$811,0)</f>
        <v>776</v>
      </c>
      <c r="AV776" s="55">
        <f>RANK(AW776,$AW$5:$AW$811,0)</f>
        <v>772</v>
      </c>
      <c r="AW776" s="55">
        <f>AN776*AO776</f>
        <v>1.7817807726617925</v>
      </c>
    </row>
    <row r="777" spans="3:49" x14ac:dyDescent="0.25">
      <c r="C777" s="19" t="s">
        <v>1572</v>
      </c>
      <c r="D777" s="6" t="s">
        <v>1573</v>
      </c>
      <c r="E777" s="6" t="s">
        <v>27</v>
      </c>
      <c r="F777" s="6" t="s">
        <v>27</v>
      </c>
      <c r="G777" s="13">
        <v>1.79378922694383</v>
      </c>
      <c r="H777" s="11">
        <v>597876.66666666698</v>
      </c>
      <c r="I777" s="8">
        <v>39.411764705882398</v>
      </c>
      <c r="J777" s="9">
        <v>6.3738395749476304E-2</v>
      </c>
      <c r="K777" s="9">
        <v>0</v>
      </c>
      <c r="L777" s="9">
        <v>0.18895604865226301</v>
      </c>
      <c r="M777" s="9">
        <v>0.74540510189048903</v>
      </c>
      <c r="N777" s="10">
        <v>0</v>
      </c>
      <c r="O777" s="10">
        <v>0</v>
      </c>
      <c r="P777" s="10">
        <v>0</v>
      </c>
      <c r="Q777" s="9">
        <v>0.18895604865226301</v>
      </c>
      <c r="R777" s="9">
        <v>0.74540510189048903</v>
      </c>
      <c r="S777" s="9">
        <v>0.17647058823529299</v>
      </c>
      <c r="T777" s="10">
        <v>0</v>
      </c>
      <c r="U777" s="10">
        <v>4</v>
      </c>
      <c r="V777" s="10">
        <v>0</v>
      </c>
      <c r="W777" s="10">
        <v>0</v>
      </c>
      <c r="X777" s="10">
        <v>6</v>
      </c>
      <c r="Y777" s="10">
        <v>0</v>
      </c>
      <c r="Z777" s="10">
        <v>0</v>
      </c>
      <c r="AA777" s="10">
        <v>0</v>
      </c>
      <c r="AB777" s="10">
        <v>0</v>
      </c>
      <c r="AC777" s="10">
        <v>17</v>
      </c>
      <c r="AD777" s="7">
        <v>17.25</v>
      </c>
      <c r="AE777" s="10">
        <v>1</v>
      </c>
      <c r="AF777" s="10">
        <v>1</v>
      </c>
      <c r="AG777" s="10">
        <v>0</v>
      </c>
      <c r="AH777" s="10">
        <v>4</v>
      </c>
      <c r="AI777" s="10">
        <v>0</v>
      </c>
      <c r="AJ777" s="10">
        <v>0</v>
      </c>
      <c r="AK777" s="14">
        <v>0</v>
      </c>
      <c r="AL777" s="16">
        <v>0</v>
      </c>
      <c r="AM777" s="17">
        <v>0.15816962819316099</v>
      </c>
      <c r="AN777" s="7">
        <v>1</v>
      </c>
      <c r="AO777" s="7">
        <v>1.7451440281589901</v>
      </c>
      <c r="AP777" s="33">
        <v>0.27602878207742199</v>
      </c>
      <c r="AQ777" s="38" t="s">
        <v>1677</v>
      </c>
      <c r="AR777" s="33" t="s">
        <v>1677</v>
      </c>
      <c r="AS777" s="33" t="s">
        <v>1677</v>
      </c>
      <c r="AT777" s="35" t="s">
        <v>1674</v>
      </c>
      <c r="AU777" s="55">
        <f>RANK(AP777,$AP$5:$AP$811,0)</f>
        <v>774</v>
      </c>
      <c r="AV777" s="55">
        <f>RANK(AW777,$AW$5:$AW$811,0)</f>
        <v>773</v>
      </c>
      <c r="AW777" s="55">
        <f>AN777*AO777</f>
        <v>1.7451440281589901</v>
      </c>
    </row>
    <row r="778" spans="3:49" x14ac:dyDescent="0.25">
      <c r="C778" s="19" t="s">
        <v>1578</v>
      </c>
      <c r="D778" s="6" t="s">
        <v>1579</v>
      </c>
      <c r="E778" s="6" t="s">
        <v>27</v>
      </c>
      <c r="F778" s="6" t="s">
        <v>27</v>
      </c>
      <c r="G778" s="13">
        <v>7.4381364031571398</v>
      </c>
      <c r="H778" s="11">
        <v>1365073.33333333</v>
      </c>
      <c r="I778" s="8">
        <v>39.568965517241303</v>
      </c>
      <c r="J778" s="9">
        <v>0.32516134783099299</v>
      </c>
      <c r="K778" s="9">
        <v>0</v>
      </c>
      <c r="L778" s="9">
        <v>0.83788109404875</v>
      </c>
      <c r="M778" s="9">
        <v>0.16211890595125</v>
      </c>
      <c r="N778" s="10">
        <v>0</v>
      </c>
      <c r="O778" s="10">
        <v>0</v>
      </c>
      <c r="P778" s="10">
        <v>1</v>
      </c>
      <c r="Q778" s="9">
        <v>0.83788109404875</v>
      </c>
      <c r="R778" s="9">
        <v>0.16211890595125</v>
      </c>
      <c r="S778" s="9">
        <v>5.0847457627118599E-2</v>
      </c>
      <c r="T778" s="10">
        <v>3</v>
      </c>
      <c r="U778" s="10">
        <v>24</v>
      </c>
      <c r="V778" s="10">
        <v>0</v>
      </c>
      <c r="W778" s="10">
        <v>1</v>
      </c>
      <c r="X778" s="10">
        <v>20</v>
      </c>
      <c r="Y778" s="10">
        <v>6</v>
      </c>
      <c r="Z778" s="10">
        <v>0</v>
      </c>
      <c r="AA778" s="10">
        <v>0</v>
      </c>
      <c r="AB778" s="10">
        <v>0</v>
      </c>
      <c r="AC778" s="10">
        <v>59</v>
      </c>
      <c r="AD778" s="7">
        <v>33.3333333333333</v>
      </c>
      <c r="AE778" s="10">
        <v>3</v>
      </c>
      <c r="AF778" s="10">
        <v>1</v>
      </c>
      <c r="AG778" s="10">
        <v>1</v>
      </c>
      <c r="AH778" s="10">
        <v>12</v>
      </c>
      <c r="AI778" s="10">
        <v>0</v>
      </c>
      <c r="AJ778" s="10">
        <v>0</v>
      </c>
      <c r="AK778" s="14">
        <v>1</v>
      </c>
      <c r="AL778" s="16">
        <v>0</v>
      </c>
      <c r="AM778" s="17">
        <v>0.139795624605209</v>
      </c>
      <c r="AN778" s="7">
        <v>3.3749614873444398</v>
      </c>
      <c r="AO778" s="7">
        <v>0.50048842352460399</v>
      </c>
      <c r="AP778" s="33">
        <v>0.23613286515826401</v>
      </c>
      <c r="AQ778" s="38" t="s">
        <v>1677</v>
      </c>
      <c r="AR778" s="33" t="s">
        <v>1676</v>
      </c>
      <c r="AS778" s="33" t="s">
        <v>1677</v>
      </c>
      <c r="AT778" s="35" t="s">
        <v>1674</v>
      </c>
      <c r="AU778" s="55">
        <f>RANK(AP778,$AP$5:$AP$811,0)</f>
        <v>777</v>
      </c>
      <c r="AV778" s="55">
        <f>RANK(AW778,$AW$5:$AW$811,0)</f>
        <v>774</v>
      </c>
      <c r="AW778" s="55">
        <f>AN778*AO778</f>
        <v>1.6891291542572713</v>
      </c>
    </row>
    <row r="779" spans="3:49" x14ac:dyDescent="0.25">
      <c r="C779" s="19" t="s">
        <v>1574</v>
      </c>
      <c r="D779" s="6" t="s">
        <v>1575</v>
      </c>
      <c r="E779" s="6" t="s">
        <v>15</v>
      </c>
      <c r="F779" s="6" t="s">
        <v>39</v>
      </c>
      <c r="G779" s="13">
        <v>15.977232271923199</v>
      </c>
      <c r="H779" s="11">
        <v>989293.33333333302</v>
      </c>
      <c r="I779" s="8">
        <v>41.837499999999999</v>
      </c>
      <c r="J779" s="9">
        <v>0.31215430002507</v>
      </c>
      <c r="K779" s="9">
        <v>0</v>
      </c>
      <c r="L779" s="9">
        <v>1</v>
      </c>
      <c r="M779" s="9">
        <v>0</v>
      </c>
      <c r="N779" s="10">
        <v>1</v>
      </c>
      <c r="O779" s="10">
        <v>0</v>
      </c>
      <c r="P779" s="10">
        <v>14</v>
      </c>
      <c r="Q779" s="9">
        <v>1</v>
      </c>
      <c r="R779" s="9">
        <v>0</v>
      </c>
      <c r="S779" s="9">
        <v>7.4626865671641798E-2</v>
      </c>
      <c r="T779" s="10">
        <v>21</v>
      </c>
      <c r="U779" s="10">
        <v>220</v>
      </c>
      <c r="V779" s="10">
        <v>38</v>
      </c>
      <c r="W779" s="10">
        <v>2</v>
      </c>
      <c r="X779" s="10">
        <v>76</v>
      </c>
      <c r="Y779" s="10">
        <v>12</v>
      </c>
      <c r="Z779" s="10">
        <v>0</v>
      </c>
      <c r="AA779" s="10">
        <v>3</v>
      </c>
      <c r="AB779" s="10">
        <v>6</v>
      </c>
      <c r="AC779" s="10">
        <v>402</v>
      </c>
      <c r="AD779" s="7">
        <v>47.695652173912997</v>
      </c>
      <c r="AE779" s="10">
        <v>74</v>
      </c>
      <c r="AF779" s="10">
        <v>25</v>
      </c>
      <c r="AG779" s="10">
        <v>0</v>
      </c>
      <c r="AH779" s="10">
        <v>141</v>
      </c>
      <c r="AI779" s="10">
        <v>0</v>
      </c>
      <c r="AJ779" s="10">
        <v>2</v>
      </c>
      <c r="AK779" s="14">
        <v>14</v>
      </c>
      <c r="AL779" s="16">
        <v>0</v>
      </c>
      <c r="AM779" s="17">
        <v>0.16040683476375101</v>
      </c>
      <c r="AN779" s="7">
        <v>2.6011861807029599</v>
      </c>
      <c r="AO779" s="7">
        <v>0.61946000781176402</v>
      </c>
      <c r="AP779" s="33">
        <v>0.25846847528104899</v>
      </c>
      <c r="AQ779" s="38" t="s">
        <v>1677</v>
      </c>
      <c r="AR779" s="33" t="s">
        <v>1676</v>
      </c>
      <c r="AS779" s="33" t="s">
        <v>1677</v>
      </c>
      <c r="AT779" s="35" t="s">
        <v>1674</v>
      </c>
      <c r="AU779" s="55">
        <f>RANK(AP779,$AP$5:$AP$811,0)</f>
        <v>775</v>
      </c>
      <c r="AV779" s="55">
        <f>RANK(AW779,$AW$5:$AW$811,0)</f>
        <v>775</v>
      </c>
      <c r="AW779" s="55">
        <f>AN779*AO779</f>
        <v>1.6113308118181082</v>
      </c>
    </row>
    <row r="780" spans="3:49" x14ac:dyDescent="0.25">
      <c r="C780" s="19" t="s">
        <v>1554</v>
      </c>
      <c r="D780" s="6" t="s">
        <v>1555</v>
      </c>
      <c r="E780" s="6" t="s">
        <v>15</v>
      </c>
      <c r="F780" s="6" t="s">
        <v>39</v>
      </c>
      <c r="G780" s="13">
        <v>2.2681327264190299</v>
      </c>
      <c r="H780" s="11">
        <v>280004</v>
      </c>
      <c r="I780" s="8">
        <v>42.297297297297298</v>
      </c>
      <c r="J780" s="9">
        <v>0.16678806284957801</v>
      </c>
      <c r="K780" s="9">
        <v>1</v>
      </c>
      <c r="L780" s="9">
        <v>0</v>
      </c>
      <c r="M780" s="9">
        <v>0</v>
      </c>
      <c r="N780" s="10">
        <v>0</v>
      </c>
      <c r="O780" s="10">
        <v>0</v>
      </c>
      <c r="P780" s="10">
        <v>0</v>
      </c>
      <c r="Q780" s="9">
        <v>1</v>
      </c>
      <c r="R780" s="9">
        <v>0</v>
      </c>
      <c r="S780" s="9">
        <v>0.37837837837837801</v>
      </c>
      <c r="T780" s="10">
        <v>0</v>
      </c>
      <c r="U780" s="10">
        <v>6</v>
      </c>
      <c r="V780" s="10">
        <v>0</v>
      </c>
      <c r="W780" s="10">
        <v>0</v>
      </c>
      <c r="X780" s="10">
        <v>15</v>
      </c>
      <c r="Y780" s="10">
        <v>4</v>
      </c>
      <c r="Z780" s="10">
        <v>0</v>
      </c>
      <c r="AA780" s="10">
        <v>0</v>
      </c>
      <c r="AB780" s="10">
        <v>0</v>
      </c>
      <c r="AC780" s="10">
        <v>37</v>
      </c>
      <c r="AD780" s="7">
        <v>28.8333333333333</v>
      </c>
      <c r="AE780" s="10">
        <v>1</v>
      </c>
      <c r="AF780" s="10">
        <v>0</v>
      </c>
      <c r="AG780" s="10">
        <v>0</v>
      </c>
      <c r="AH780" s="10">
        <v>6</v>
      </c>
      <c r="AI780" s="10">
        <v>0</v>
      </c>
      <c r="AJ780" s="10">
        <v>0</v>
      </c>
      <c r="AK780" s="14">
        <v>0</v>
      </c>
      <c r="AL780" s="16">
        <v>0</v>
      </c>
      <c r="AM780" s="17">
        <v>0.39471462146094499</v>
      </c>
      <c r="AN780" s="7">
        <v>3.3784228865938899</v>
      </c>
      <c r="AO780" s="7">
        <v>0.37688616078548398</v>
      </c>
      <c r="AP780" s="33">
        <v>0.50258256131565704</v>
      </c>
      <c r="AQ780" s="38" t="s">
        <v>1676</v>
      </c>
      <c r="AR780" s="33" t="s">
        <v>1676</v>
      </c>
      <c r="AS780" s="33" t="s">
        <v>1677</v>
      </c>
      <c r="AT780" s="35" t="s">
        <v>1674</v>
      </c>
      <c r="AU780" s="55">
        <f>RANK(AP780,$AP$5:$AP$811,0)</f>
        <v>765</v>
      </c>
      <c r="AV780" s="55">
        <f>RANK(AW780,$AW$5:$AW$811,0)</f>
        <v>776</v>
      </c>
      <c r="AW780" s="55">
        <f>AN780*AO780</f>
        <v>1.2732808312381838</v>
      </c>
    </row>
    <row r="781" spans="3:49" x14ac:dyDescent="0.25">
      <c r="C781" s="19" t="s">
        <v>1560</v>
      </c>
      <c r="D781" s="6" t="s">
        <v>1561</v>
      </c>
      <c r="E781" s="6" t="s">
        <v>15</v>
      </c>
      <c r="F781" s="6" t="s">
        <v>39</v>
      </c>
      <c r="G781" s="13">
        <v>2.70981540291314</v>
      </c>
      <c r="H781" s="11">
        <v>24</v>
      </c>
      <c r="I781" s="8">
        <v>37.288135593220296</v>
      </c>
      <c r="J781" s="9">
        <v>0.46771896453747203</v>
      </c>
      <c r="K781" s="9">
        <v>1</v>
      </c>
      <c r="L781" s="9">
        <v>0</v>
      </c>
      <c r="M781" s="9">
        <v>0</v>
      </c>
      <c r="N781" s="10">
        <v>0</v>
      </c>
      <c r="O781" s="10">
        <v>0</v>
      </c>
      <c r="P781" s="10">
        <v>1</v>
      </c>
      <c r="Q781" s="9">
        <v>1</v>
      </c>
      <c r="R781" s="9">
        <v>0</v>
      </c>
      <c r="S781" s="9">
        <v>1.6949152542372899E-2</v>
      </c>
      <c r="T781" s="10">
        <v>0</v>
      </c>
      <c r="U781" s="10">
        <v>31</v>
      </c>
      <c r="V781" s="10">
        <v>3</v>
      </c>
      <c r="W781" s="10">
        <v>0</v>
      </c>
      <c r="X781" s="10">
        <v>15</v>
      </c>
      <c r="Y781" s="10">
        <v>0</v>
      </c>
      <c r="Z781" s="10">
        <v>0</v>
      </c>
      <c r="AA781" s="10">
        <v>0</v>
      </c>
      <c r="AB781" s="10">
        <v>0</v>
      </c>
      <c r="AC781" s="10">
        <v>59</v>
      </c>
      <c r="AD781" s="7">
        <v>75</v>
      </c>
      <c r="AE781" s="10">
        <v>0</v>
      </c>
      <c r="AF781" s="10">
        <v>0</v>
      </c>
      <c r="AG781" s="10">
        <v>0</v>
      </c>
      <c r="AH781" s="10">
        <v>1</v>
      </c>
      <c r="AI781" s="10">
        <v>0</v>
      </c>
      <c r="AJ781" s="10">
        <v>0</v>
      </c>
      <c r="AK781" s="14">
        <v>1</v>
      </c>
      <c r="AL781" s="16">
        <v>0</v>
      </c>
      <c r="AM781" s="17">
        <v>0.35696504288617997</v>
      </c>
      <c r="AN781" s="7">
        <v>1</v>
      </c>
      <c r="AO781" s="7">
        <v>1.1933513947861201</v>
      </c>
      <c r="AP781" s="33">
        <v>0.42598473181810798</v>
      </c>
      <c r="AQ781" s="38" t="s">
        <v>1676</v>
      </c>
      <c r="AR781" s="33" t="s">
        <v>1677</v>
      </c>
      <c r="AS781" s="33" t="s">
        <v>1677</v>
      </c>
      <c r="AT781" s="35" t="s">
        <v>1674</v>
      </c>
      <c r="AU781" s="55">
        <f>RANK(AP781,$AP$5:$AP$811,0)</f>
        <v>768</v>
      </c>
      <c r="AV781" s="55">
        <f>RANK(AW781,$AW$5:$AW$811,0)</f>
        <v>777</v>
      </c>
      <c r="AW781" s="55">
        <f>AN781*AO781</f>
        <v>1.1933513947861201</v>
      </c>
    </row>
    <row r="782" spans="3:49" x14ac:dyDescent="0.25">
      <c r="C782" s="19" t="s">
        <v>1570</v>
      </c>
      <c r="D782" s="6" t="s">
        <v>1571</v>
      </c>
      <c r="E782" s="6" t="s">
        <v>15</v>
      </c>
      <c r="F782" s="6" t="s">
        <v>16</v>
      </c>
      <c r="G782" s="13">
        <v>20.663855203846499</v>
      </c>
      <c r="H782" s="11">
        <v>74813.333333333299</v>
      </c>
      <c r="I782" s="8">
        <v>41.530612244898002</v>
      </c>
      <c r="J782" s="9">
        <v>0.37594967040454402</v>
      </c>
      <c r="K782" s="9">
        <v>0.78870984674200395</v>
      </c>
      <c r="L782" s="9">
        <v>0.19247284614405699</v>
      </c>
      <c r="M782" s="9">
        <v>1.1929929965340501E-2</v>
      </c>
      <c r="N782" s="10">
        <v>1</v>
      </c>
      <c r="O782" s="10">
        <v>0</v>
      </c>
      <c r="P782" s="10">
        <v>33</v>
      </c>
      <c r="Q782" s="9">
        <v>0.71791408878213403</v>
      </c>
      <c r="R782" s="9">
        <v>0.28194845615333503</v>
      </c>
      <c r="S782" s="9">
        <v>0.177105831533477</v>
      </c>
      <c r="T782" s="10">
        <v>94</v>
      </c>
      <c r="U782" s="10">
        <v>121</v>
      </c>
      <c r="V782" s="10">
        <v>1</v>
      </c>
      <c r="W782" s="10">
        <v>0</v>
      </c>
      <c r="X782" s="10">
        <v>147</v>
      </c>
      <c r="Y782" s="10">
        <v>46</v>
      </c>
      <c r="Z782" s="10">
        <v>0</v>
      </c>
      <c r="AA782" s="10">
        <v>5</v>
      </c>
      <c r="AB782" s="10">
        <v>15</v>
      </c>
      <c r="AC782" s="10">
        <v>463</v>
      </c>
      <c r="AD782" s="7">
        <v>30.210526315789501</v>
      </c>
      <c r="AE782" s="10">
        <v>30</v>
      </c>
      <c r="AF782" s="10">
        <v>13</v>
      </c>
      <c r="AG782" s="10">
        <v>0</v>
      </c>
      <c r="AH782" s="10">
        <v>85</v>
      </c>
      <c r="AI782" s="10">
        <v>0</v>
      </c>
      <c r="AJ782" s="10">
        <v>0</v>
      </c>
      <c r="AK782" s="14">
        <v>33</v>
      </c>
      <c r="AL782" s="16">
        <v>0</v>
      </c>
      <c r="AM782" s="17">
        <v>0.33581386316225098</v>
      </c>
      <c r="AN782" s="7">
        <v>14.085728783204599</v>
      </c>
      <c r="AO782" s="7">
        <v>6.5740599443744996E-2</v>
      </c>
      <c r="AP782" s="33">
        <v>0.31096506577657401</v>
      </c>
      <c r="AQ782" s="38" t="s">
        <v>1676</v>
      </c>
      <c r="AR782" s="33" t="s">
        <v>1675</v>
      </c>
      <c r="AS782" s="33" t="s">
        <v>1677</v>
      </c>
      <c r="AT782" s="35" t="s">
        <v>1674</v>
      </c>
      <c r="AU782" s="55">
        <f>RANK(AP782,$AP$5:$AP$811,0)</f>
        <v>773</v>
      </c>
      <c r="AV782" s="55">
        <f>RANK(AW782,$AW$5:$AW$811,0)</f>
        <v>778</v>
      </c>
      <c r="AW782" s="55">
        <f>AN782*AO782</f>
        <v>0.92600425380988316</v>
      </c>
    </row>
    <row r="783" spans="3:49" x14ac:dyDescent="0.25">
      <c r="C783" s="19" t="s">
        <v>1582</v>
      </c>
      <c r="D783" s="6" t="s">
        <v>1583</v>
      </c>
      <c r="E783" s="6" t="s">
        <v>89</v>
      </c>
      <c r="F783" s="6" t="s">
        <v>863</v>
      </c>
      <c r="G783" s="13">
        <v>1.03353119461068</v>
      </c>
      <c r="H783" s="11">
        <v>201733.66666666701</v>
      </c>
      <c r="I783" s="8">
        <v>40</v>
      </c>
      <c r="J783" s="9">
        <v>2.2585823517365499E-2</v>
      </c>
      <c r="K783" s="9">
        <v>0</v>
      </c>
      <c r="L783" s="9">
        <v>1</v>
      </c>
      <c r="M783" s="9">
        <v>0</v>
      </c>
      <c r="N783" s="10">
        <v>0</v>
      </c>
      <c r="O783" s="10">
        <v>0</v>
      </c>
      <c r="P783" s="10">
        <v>0</v>
      </c>
      <c r="Q783" s="9">
        <v>1</v>
      </c>
      <c r="R783" s="9">
        <v>0</v>
      </c>
      <c r="S783" s="9">
        <v>0</v>
      </c>
      <c r="T783" s="10">
        <v>0</v>
      </c>
      <c r="U783" s="10">
        <v>0</v>
      </c>
      <c r="V783" s="10">
        <v>0</v>
      </c>
      <c r="W783" s="10">
        <v>0</v>
      </c>
      <c r="X783" s="10">
        <v>5</v>
      </c>
      <c r="Y783" s="10">
        <v>1</v>
      </c>
      <c r="Z783" s="10">
        <v>0</v>
      </c>
      <c r="AA783" s="10">
        <v>0</v>
      </c>
      <c r="AB783" s="10">
        <v>0</v>
      </c>
      <c r="AC783" s="10">
        <v>8</v>
      </c>
      <c r="AD783" s="7">
        <v>7</v>
      </c>
      <c r="AE783" s="10">
        <v>1</v>
      </c>
      <c r="AF783" s="10">
        <v>0</v>
      </c>
      <c r="AG783" s="10">
        <v>0</v>
      </c>
      <c r="AH783" s="10">
        <v>3</v>
      </c>
      <c r="AI783" s="10">
        <v>0</v>
      </c>
      <c r="AJ783" s="10">
        <v>0</v>
      </c>
      <c r="AK783" s="14">
        <v>0</v>
      </c>
      <c r="AL783" s="16">
        <v>0</v>
      </c>
      <c r="AM783" s="17">
        <v>0.175362607996077</v>
      </c>
      <c r="AN783" s="7">
        <v>1</v>
      </c>
      <c r="AO783" s="7">
        <v>0.72379663471608502</v>
      </c>
      <c r="AP783" s="33">
        <v>0.12692686552259699</v>
      </c>
      <c r="AQ783" s="38" t="s">
        <v>1677</v>
      </c>
      <c r="AR783" s="33" t="s">
        <v>1677</v>
      </c>
      <c r="AS783" s="33" t="s">
        <v>1677</v>
      </c>
      <c r="AT783" s="35" t="s">
        <v>1674</v>
      </c>
      <c r="AU783" s="55">
        <f>RANK(AP783,$AP$5:$AP$811,0)</f>
        <v>779</v>
      </c>
      <c r="AV783" s="55">
        <f>RANK(AW783,$AW$5:$AW$811,0)</f>
        <v>779</v>
      </c>
      <c r="AW783" s="55">
        <f>AN783*AO783</f>
        <v>0.72379663471608502</v>
      </c>
    </row>
    <row r="784" spans="3:49" x14ac:dyDescent="0.25">
      <c r="C784" s="19" t="s">
        <v>1584</v>
      </c>
      <c r="D784" s="6" t="s">
        <v>1585</v>
      </c>
      <c r="E784" s="6" t="s">
        <v>15</v>
      </c>
      <c r="F784" s="6" t="s">
        <v>131</v>
      </c>
      <c r="G784" s="13">
        <v>3.2274737314329398</v>
      </c>
      <c r="H784" s="11">
        <v>0</v>
      </c>
      <c r="I784" s="8">
        <v>39.716981132075503</v>
      </c>
      <c r="J784" s="9">
        <v>3.86444696924211E-2</v>
      </c>
      <c r="K784" s="9">
        <v>0</v>
      </c>
      <c r="L784" s="9">
        <v>5.0569946014198702E-2</v>
      </c>
      <c r="M784" s="9">
        <v>0.94943005398580005</v>
      </c>
      <c r="N784" s="10">
        <v>0</v>
      </c>
      <c r="O784" s="10">
        <v>0</v>
      </c>
      <c r="P784" s="10">
        <v>1</v>
      </c>
      <c r="Q784" s="9">
        <v>0</v>
      </c>
      <c r="R784" s="9">
        <v>1</v>
      </c>
      <c r="S784" s="9">
        <v>0.15094339622641501</v>
      </c>
      <c r="T784" s="10">
        <v>0</v>
      </c>
      <c r="U784" s="10">
        <v>1</v>
      </c>
      <c r="V784" s="10">
        <v>0</v>
      </c>
      <c r="W784" s="10">
        <v>0</v>
      </c>
      <c r="X784" s="10">
        <v>42</v>
      </c>
      <c r="Y784" s="10">
        <v>2</v>
      </c>
      <c r="Z784" s="10">
        <v>0</v>
      </c>
      <c r="AA784" s="10">
        <v>0</v>
      </c>
      <c r="AB784" s="10">
        <v>0</v>
      </c>
      <c r="AC784" s="10">
        <v>53</v>
      </c>
      <c r="AD784" s="7">
        <v>10.384615384615399</v>
      </c>
      <c r="AE784" s="10">
        <v>3</v>
      </c>
      <c r="AF784" s="10">
        <v>1</v>
      </c>
      <c r="AG784" s="10">
        <v>1</v>
      </c>
      <c r="AH784" s="10">
        <v>14</v>
      </c>
      <c r="AI784" s="10">
        <v>0</v>
      </c>
      <c r="AJ784" s="10">
        <v>0</v>
      </c>
      <c r="AK784" s="14">
        <v>1</v>
      </c>
      <c r="AL784" s="16">
        <v>0</v>
      </c>
      <c r="AM784" s="17">
        <v>0.28292060086562298</v>
      </c>
      <c r="AN784" s="7">
        <v>1</v>
      </c>
      <c r="AO784" s="7">
        <v>0.37138432236741997</v>
      </c>
      <c r="AP784" s="33">
        <v>0.10507227563626299</v>
      </c>
      <c r="AQ784" s="38" t="s">
        <v>1677</v>
      </c>
      <c r="AR784" s="33" t="s">
        <v>1677</v>
      </c>
      <c r="AS784" s="33" t="s">
        <v>1677</v>
      </c>
      <c r="AT784" s="35" t="s">
        <v>1674</v>
      </c>
      <c r="AU784" s="55">
        <f>RANK(AP784,$AP$5:$AP$811,0)</f>
        <v>780</v>
      </c>
      <c r="AV784" s="55">
        <f>RANK(AW784,$AW$5:$AW$811,0)</f>
        <v>780</v>
      </c>
      <c r="AW784" s="55">
        <f>AN784*AO784</f>
        <v>0.37138432236741997</v>
      </c>
    </row>
    <row r="785" spans="3:49" x14ac:dyDescent="0.25">
      <c r="C785" s="19" t="s">
        <v>1586</v>
      </c>
      <c r="D785" s="6" t="s">
        <v>1587</v>
      </c>
      <c r="E785" s="6" t="s">
        <v>15</v>
      </c>
      <c r="F785" s="6" t="s">
        <v>39</v>
      </c>
      <c r="G785" s="13">
        <v>76.292945394020904</v>
      </c>
      <c r="H785" s="11">
        <v>713606.66666666698</v>
      </c>
      <c r="I785" s="8">
        <v>41.119186046511601</v>
      </c>
      <c r="J785" s="9">
        <v>0.53086701953992999</v>
      </c>
      <c r="K785" s="9">
        <v>0.80413570536621404</v>
      </c>
      <c r="L785" s="9">
        <v>0.18321802378372601</v>
      </c>
      <c r="M785" s="9">
        <v>1.1095386985065901E-2</v>
      </c>
      <c r="N785" s="10">
        <v>4</v>
      </c>
      <c r="O785" s="10">
        <v>0</v>
      </c>
      <c r="P785" s="10">
        <v>38</v>
      </c>
      <c r="Q785" s="9">
        <v>0.80840006396146002</v>
      </c>
      <c r="R785" s="9">
        <v>0.19004905217354501</v>
      </c>
      <c r="S785" s="9">
        <v>0.18854242204496</v>
      </c>
      <c r="T785" s="10">
        <v>86</v>
      </c>
      <c r="U785" s="10">
        <v>642</v>
      </c>
      <c r="V785" s="10">
        <v>11</v>
      </c>
      <c r="W785" s="10">
        <v>1</v>
      </c>
      <c r="X785" s="10">
        <v>363</v>
      </c>
      <c r="Y785" s="10">
        <v>134</v>
      </c>
      <c r="Z785" s="10">
        <v>11</v>
      </c>
      <c r="AA785" s="10">
        <v>7</v>
      </c>
      <c r="AB785" s="10">
        <v>17</v>
      </c>
      <c r="AC785" s="10">
        <v>1379</v>
      </c>
      <c r="AD785" s="7">
        <v>30.933566433566298</v>
      </c>
      <c r="AE785" s="10">
        <v>108</v>
      </c>
      <c r="AF785" s="10">
        <v>47</v>
      </c>
      <c r="AG785" s="10">
        <v>5</v>
      </c>
      <c r="AH785" s="10">
        <v>305</v>
      </c>
      <c r="AI785" s="10">
        <v>0</v>
      </c>
      <c r="AJ785" s="10">
        <v>2</v>
      </c>
      <c r="AK785" s="14">
        <v>38</v>
      </c>
      <c r="AL785" s="16">
        <v>0</v>
      </c>
      <c r="AM785" s="17">
        <v>0.21959472747609099</v>
      </c>
      <c r="AN785" s="7">
        <v>11.119487552152201</v>
      </c>
      <c r="AO785" s="7">
        <v>1.2434372767313399E-2</v>
      </c>
      <c r="AP785" s="33">
        <v>3.0362013164337901E-2</v>
      </c>
      <c r="AQ785" s="38" t="s">
        <v>1677</v>
      </c>
      <c r="AR785" s="33" t="s">
        <v>1676</v>
      </c>
      <c r="AS785" s="33" t="s">
        <v>1677</v>
      </c>
      <c r="AT785" s="35" t="s">
        <v>1674</v>
      </c>
      <c r="AU785" s="55">
        <f>RANK(AP785,$AP$5:$AP$811,0)</f>
        <v>781</v>
      </c>
      <c r="AV785" s="55">
        <f>RANK(AW785,$AW$5:$AW$811,0)</f>
        <v>781</v>
      </c>
      <c r="AW785" s="55">
        <f>AN785*AO785</f>
        <v>0.13826385320496165</v>
      </c>
    </row>
    <row r="786" spans="3:49" x14ac:dyDescent="0.25">
      <c r="C786" s="19" t="s">
        <v>1626</v>
      </c>
      <c r="D786" s="6" t="s">
        <v>1627</v>
      </c>
      <c r="E786" s="6" t="s">
        <v>89</v>
      </c>
      <c r="F786" s="6" t="s">
        <v>389</v>
      </c>
      <c r="G786" s="13">
        <v>1.45928016904075</v>
      </c>
      <c r="H786" s="11">
        <v>220377.66666666701</v>
      </c>
      <c r="I786" s="8">
        <v>45.294117647058698</v>
      </c>
      <c r="J786" s="9">
        <v>0.32343578113802302</v>
      </c>
      <c r="K786" s="9">
        <v>0</v>
      </c>
      <c r="L786" s="9">
        <v>1</v>
      </c>
      <c r="M786" s="9">
        <v>0</v>
      </c>
      <c r="N786" s="10">
        <v>0</v>
      </c>
      <c r="O786" s="10">
        <v>0</v>
      </c>
      <c r="P786" s="10">
        <v>0</v>
      </c>
      <c r="Q786" s="9">
        <v>1</v>
      </c>
      <c r="R786" s="9">
        <v>0</v>
      </c>
      <c r="S786" s="9">
        <v>0</v>
      </c>
      <c r="T786" s="10">
        <v>1</v>
      </c>
      <c r="U786" s="10">
        <v>0</v>
      </c>
      <c r="V786" s="10">
        <v>0</v>
      </c>
      <c r="W786" s="10">
        <v>0</v>
      </c>
      <c r="X786" s="10">
        <v>0</v>
      </c>
      <c r="Y786" s="10">
        <v>0</v>
      </c>
      <c r="Z786" s="10">
        <v>0</v>
      </c>
      <c r="AA786" s="10">
        <v>0</v>
      </c>
      <c r="AB786" s="10">
        <v>0</v>
      </c>
      <c r="AC786" s="10">
        <v>17</v>
      </c>
      <c r="AD786" s="7">
        <v>31.6666666666667</v>
      </c>
      <c r="AE786" s="10">
        <v>1</v>
      </c>
      <c r="AF786" s="10">
        <v>0</v>
      </c>
      <c r="AG786" s="10">
        <v>0</v>
      </c>
      <c r="AH786" s="10">
        <v>3</v>
      </c>
      <c r="AI786" s="10">
        <v>0</v>
      </c>
      <c r="AJ786" s="10">
        <v>0</v>
      </c>
      <c r="AK786" s="14">
        <v>0</v>
      </c>
      <c r="AL786" s="16">
        <v>0</v>
      </c>
      <c r="AM786" s="17">
        <v>0.21502414918521501</v>
      </c>
      <c r="AN786" s="7">
        <v>1</v>
      </c>
      <c r="AO786" s="7">
        <v>0</v>
      </c>
      <c r="AP786" s="33">
        <v>0</v>
      </c>
      <c r="AQ786" s="38" t="s">
        <v>1677</v>
      </c>
      <c r="AR786" s="33" t="s">
        <v>1677</v>
      </c>
      <c r="AS786" s="33" t="s">
        <v>1677</v>
      </c>
      <c r="AT786" s="35" t="s">
        <v>1674</v>
      </c>
      <c r="AU786" s="55">
        <f>RANK(AP786,$AP$5:$AP$811,0)</f>
        <v>782</v>
      </c>
      <c r="AV786" s="55">
        <f>RANK(AW786,$AW$5:$AW$811,0)</f>
        <v>782</v>
      </c>
      <c r="AW786" s="55">
        <f>AN786*AO786</f>
        <v>0</v>
      </c>
    </row>
    <row r="787" spans="3:49" x14ac:dyDescent="0.25">
      <c r="C787" s="19" t="s">
        <v>1624</v>
      </c>
      <c r="D787" s="6" t="s">
        <v>1625</v>
      </c>
      <c r="E787" s="6" t="s">
        <v>15</v>
      </c>
      <c r="F787" s="6" t="s">
        <v>448</v>
      </c>
      <c r="G787" s="13">
        <v>2.7856776399348999</v>
      </c>
      <c r="H787" s="11">
        <v>1582717.66666667</v>
      </c>
      <c r="I787" s="8">
        <v>42.9166666666667</v>
      </c>
      <c r="J787" s="9">
        <v>0.25058480001533201</v>
      </c>
      <c r="K787" s="9">
        <v>0</v>
      </c>
      <c r="L787" s="9">
        <v>0.53888666916238004</v>
      </c>
      <c r="M787" s="9">
        <v>0</v>
      </c>
      <c r="N787" s="10">
        <v>0</v>
      </c>
      <c r="O787" s="10">
        <v>0</v>
      </c>
      <c r="P787" s="10">
        <v>0</v>
      </c>
      <c r="Q787" s="9">
        <v>0.53888666916238004</v>
      </c>
      <c r="R787" s="9">
        <v>0</v>
      </c>
      <c r="S787" s="9">
        <v>0.30555555555555602</v>
      </c>
      <c r="T787" s="10">
        <v>0</v>
      </c>
      <c r="U787" s="10">
        <v>24</v>
      </c>
      <c r="V787" s="10">
        <v>0</v>
      </c>
      <c r="W787" s="10">
        <v>0</v>
      </c>
      <c r="X787" s="10">
        <v>1</v>
      </c>
      <c r="Y787" s="10">
        <v>11</v>
      </c>
      <c r="Z787" s="10">
        <v>0</v>
      </c>
      <c r="AA787" s="10">
        <v>0</v>
      </c>
      <c r="AB787" s="10">
        <v>0</v>
      </c>
      <c r="AC787" s="10">
        <v>36</v>
      </c>
      <c r="AD787" s="7">
        <v>36.428571428571402</v>
      </c>
      <c r="AE787" s="10">
        <v>0</v>
      </c>
      <c r="AF787" s="10">
        <v>0</v>
      </c>
      <c r="AG787" s="10">
        <v>0</v>
      </c>
      <c r="AH787" s="10">
        <v>7</v>
      </c>
      <c r="AI787" s="10">
        <v>0</v>
      </c>
      <c r="AJ787" s="10">
        <v>0</v>
      </c>
      <c r="AK787" s="14">
        <v>0</v>
      </c>
      <c r="AL787" s="16">
        <v>0</v>
      </c>
      <c r="AM787" s="17">
        <v>0.268548956801752</v>
      </c>
      <c r="AN787" s="7">
        <v>35.497724643478698</v>
      </c>
      <c r="AO787" s="7">
        <v>0</v>
      </c>
      <c r="AP787" s="33">
        <v>0</v>
      </c>
      <c r="AQ787" s="38" t="s">
        <v>1677</v>
      </c>
      <c r="AR787" s="33" t="s">
        <v>1675</v>
      </c>
      <c r="AS787" s="33" t="s">
        <v>1677</v>
      </c>
      <c r="AT787" s="35" t="s">
        <v>1674</v>
      </c>
      <c r="AU787" s="55">
        <f>RANK(AP787,$AP$5:$AP$811,0)</f>
        <v>782</v>
      </c>
      <c r="AV787" s="55">
        <f>RANK(AW787,$AW$5:$AW$811,0)</f>
        <v>782</v>
      </c>
      <c r="AW787" s="55">
        <f>AN787*AO787</f>
        <v>0</v>
      </c>
    </row>
    <row r="788" spans="3:49" x14ac:dyDescent="0.25">
      <c r="C788" s="19" t="s">
        <v>1588</v>
      </c>
      <c r="D788" s="6" t="s">
        <v>1589</v>
      </c>
      <c r="E788" s="6" t="s">
        <v>15</v>
      </c>
      <c r="F788" s="6" t="s">
        <v>39</v>
      </c>
      <c r="G788" s="13">
        <v>0.51622653070453495</v>
      </c>
      <c r="H788" s="11">
        <v>4451.6666666666697</v>
      </c>
      <c r="I788" s="8">
        <v>44.090909090909101</v>
      </c>
      <c r="J788" s="9">
        <v>1.71894462139114E-2</v>
      </c>
      <c r="K788" s="9">
        <v>1</v>
      </c>
      <c r="L788" s="9">
        <v>0</v>
      </c>
      <c r="M788" s="9">
        <v>0</v>
      </c>
      <c r="N788" s="10">
        <v>1</v>
      </c>
      <c r="O788" s="10">
        <v>0</v>
      </c>
      <c r="P788" s="10">
        <v>2</v>
      </c>
      <c r="Q788" s="9">
        <v>1</v>
      </c>
      <c r="R788" s="9">
        <v>0</v>
      </c>
      <c r="S788" s="9">
        <v>0.18181818181818199</v>
      </c>
      <c r="T788" s="10">
        <v>5</v>
      </c>
      <c r="U788" s="10">
        <v>0</v>
      </c>
      <c r="V788" s="10">
        <v>0</v>
      </c>
      <c r="W788" s="10">
        <v>0</v>
      </c>
      <c r="X788" s="10">
        <v>4</v>
      </c>
      <c r="Y788" s="10">
        <v>1</v>
      </c>
      <c r="Z788" s="10">
        <v>0</v>
      </c>
      <c r="AA788" s="10">
        <v>0</v>
      </c>
      <c r="AB788" s="10">
        <v>0</v>
      </c>
      <c r="AC788" s="10">
        <v>11</v>
      </c>
      <c r="AD788" s="7">
        <v>44.5</v>
      </c>
      <c r="AE788" s="10">
        <v>1</v>
      </c>
      <c r="AF788" s="10">
        <v>0</v>
      </c>
      <c r="AG788" s="10">
        <v>2</v>
      </c>
      <c r="AH788" s="10">
        <v>4</v>
      </c>
      <c r="AI788" s="10">
        <v>0</v>
      </c>
      <c r="AJ788" s="10">
        <v>0</v>
      </c>
      <c r="AK788" s="14">
        <v>2</v>
      </c>
      <c r="AL788" s="16">
        <v>1</v>
      </c>
      <c r="AM788" s="17">
        <v>0.54342455852116001</v>
      </c>
      <c r="AN788" s="7">
        <v>1</v>
      </c>
      <c r="AO788" s="7">
        <v>0</v>
      </c>
      <c r="AP788" s="33">
        <v>0</v>
      </c>
      <c r="AQ788" s="38" t="s">
        <v>1676</v>
      </c>
      <c r="AR788" s="33" t="s">
        <v>1677</v>
      </c>
      <c r="AS788" s="33" t="s">
        <v>1677</v>
      </c>
      <c r="AT788" s="35" t="s">
        <v>1674</v>
      </c>
      <c r="AU788" s="55">
        <f>RANK(AP788,$AP$5:$AP$811,0)</f>
        <v>782</v>
      </c>
      <c r="AV788" s="55">
        <f>RANK(AW788,$AW$5:$AW$811,0)</f>
        <v>782</v>
      </c>
      <c r="AW788" s="55">
        <f>AN788*AO788</f>
        <v>0</v>
      </c>
    </row>
    <row r="789" spans="3:49" x14ac:dyDescent="0.25">
      <c r="C789" s="19" t="s">
        <v>1614</v>
      </c>
      <c r="D789" s="6" t="s">
        <v>1615</v>
      </c>
      <c r="E789" s="6" t="s">
        <v>89</v>
      </c>
      <c r="F789" s="6" t="s">
        <v>389</v>
      </c>
      <c r="G789" s="13">
        <v>4.0890044822842997</v>
      </c>
      <c r="H789" s="11">
        <v>1154810.33333333</v>
      </c>
      <c r="I789" s="8">
        <v>38.5</v>
      </c>
      <c r="J789" s="9">
        <v>2.5873740768363498</v>
      </c>
      <c r="K789" s="9">
        <v>2.1588475057261001E-2</v>
      </c>
      <c r="L789" s="9">
        <v>0.97841152494273897</v>
      </c>
      <c r="M789" s="9">
        <v>0</v>
      </c>
      <c r="N789" s="10">
        <v>0</v>
      </c>
      <c r="O789" s="10">
        <v>0</v>
      </c>
      <c r="P789" s="10">
        <v>1</v>
      </c>
      <c r="Q789" s="9">
        <v>1</v>
      </c>
      <c r="R789" s="9">
        <v>0</v>
      </c>
      <c r="S789" s="9">
        <v>4.5454545454545497E-2</v>
      </c>
      <c r="T789" s="10">
        <v>5</v>
      </c>
      <c r="U789" s="10">
        <v>1</v>
      </c>
      <c r="V789" s="10">
        <v>0</v>
      </c>
      <c r="W789" s="10">
        <v>0</v>
      </c>
      <c r="X789" s="10">
        <v>31</v>
      </c>
      <c r="Y789" s="10">
        <v>3</v>
      </c>
      <c r="Z789" s="10">
        <v>0</v>
      </c>
      <c r="AA789" s="10">
        <v>0</v>
      </c>
      <c r="AB789" s="10">
        <v>0</v>
      </c>
      <c r="AC789" s="10">
        <v>44</v>
      </c>
      <c r="AD789" s="7">
        <v>20.2</v>
      </c>
      <c r="AE789" s="10">
        <v>0</v>
      </c>
      <c r="AF789" s="10">
        <v>0</v>
      </c>
      <c r="AG789" s="10">
        <v>1</v>
      </c>
      <c r="AH789" s="10">
        <v>6</v>
      </c>
      <c r="AI789" s="10">
        <v>0</v>
      </c>
      <c r="AJ789" s="10">
        <v>0</v>
      </c>
      <c r="AK789" s="14">
        <v>1</v>
      </c>
      <c r="AL789" s="16">
        <v>0</v>
      </c>
      <c r="AM789" s="17">
        <v>0.14299770789653801</v>
      </c>
      <c r="AN789" s="7">
        <v>21.993610273075198</v>
      </c>
      <c r="AO789" s="7">
        <v>0</v>
      </c>
      <c r="AP789" s="33">
        <v>0</v>
      </c>
      <c r="AQ789" s="38" t="s">
        <v>1677</v>
      </c>
      <c r="AR789" s="33" t="s">
        <v>1675</v>
      </c>
      <c r="AS789" s="33" t="s">
        <v>1677</v>
      </c>
      <c r="AT789" s="35" t="s">
        <v>1674</v>
      </c>
      <c r="AU789" s="55">
        <f>RANK(AP789,$AP$5:$AP$811,0)</f>
        <v>782</v>
      </c>
      <c r="AV789" s="55">
        <f>RANK(AW789,$AW$5:$AW$811,0)</f>
        <v>782</v>
      </c>
      <c r="AW789" s="55">
        <f>AN789*AO789</f>
        <v>0</v>
      </c>
    </row>
    <row r="790" spans="3:49" x14ac:dyDescent="0.25">
      <c r="C790" s="19" t="s">
        <v>1616</v>
      </c>
      <c r="D790" s="6" t="s">
        <v>1617</v>
      </c>
      <c r="E790" s="6" t="s">
        <v>27</v>
      </c>
      <c r="F790" s="6" t="s">
        <v>204</v>
      </c>
      <c r="G790" s="13">
        <v>61.127411502456297</v>
      </c>
      <c r="H790" s="11">
        <v>747236.66666666698</v>
      </c>
      <c r="I790" s="8">
        <v>43.55</v>
      </c>
      <c r="J790" s="9">
        <v>0.43580028055722397</v>
      </c>
      <c r="K790" s="9">
        <v>0</v>
      </c>
      <c r="L790" s="9">
        <v>0.99897641151176697</v>
      </c>
      <c r="M790" s="9">
        <v>0</v>
      </c>
      <c r="N790" s="10">
        <v>0</v>
      </c>
      <c r="O790" s="10">
        <v>0</v>
      </c>
      <c r="P790" s="10">
        <v>15</v>
      </c>
      <c r="Q790" s="9">
        <v>0.99993579087569195</v>
      </c>
      <c r="R790" s="9">
        <v>0</v>
      </c>
      <c r="S790" s="9">
        <v>4.55840455840456E-2</v>
      </c>
      <c r="T790" s="10">
        <v>143</v>
      </c>
      <c r="U790" s="10">
        <v>4</v>
      </c>
      <c r="V790" s="10">
        <v>1</v>
      </c>
      <c r="W790" s="10">
        <v>25</v>
      </c>
      <c r="X790" s="10">
        <v>275</v>
      </c>
      <c r="Y790" s="10">
        <v>133</v>
      </c>
      <c r="Z790" s="10">
        <v>0</v>
      </c>
      <c r="AA790" s="10">
        <v>3</v>
      </c>
      <c r="AB790" s="10">
        <v>3</v>
      </c>
      <c r="AC790" s="10">
        <v>702</v>
      </c>
      <c r="AD790" s="7">
        <v>32.6041666666667</v>
      </c>
      <c r="AE790" s="10">
        <v>57</v>
      </c>
      <c r="AF790" s="10">
        <v>15</v>
      </c>
      <c r="AG790" s="10">
        <v>4</v>
      </c>
      <c r="AH790" s="10">
        <v>155</v>
      </c>
      <c r="AI790" s="10">
        <v>0</v>
      </c>
      <c r="AJ790" s="10">
        <v>0</v>
      </c>
      <c r="AK790" s="14">
        <v>15</v>
      </c>
      <c r="AL790" s="16">
        <v>0</v>
      </c>
      <c r="AM790" s="17">
        <v>0.13600230209415501</v>
      </c>
      <c r="AN790" s="7">
        <v>12.099639673249699</v>
      </c>
      <c r="AO790" s="7">
        <v>0</v>
      </c>
      <c r="AP790" s="33">
        <v>0</v>
      </c>
      <c r="AQ790" s="38" t="s">
        <v>1677</v>
      </c>
      <c r="AR790" s="33" t="s">
        <v>1676</v>
      </c>
      <c r="AS790" s="33" t="s">
        <v>1677</v>
      </c>
      <c r="AT790" s="35" t="s">
        <v>1674</v>
      </c>
      <c r="AU790" s="55">
        <f>RANK(AP790,$AP$5:$AP$811,0)</f>
        <v>782</v>
      </c>
      <c r="AV790" s="55">
        <f>RANK(AW790,$AW$5:$AW$811,0)</f>
        <v>782</v>
      </c>
      <c r="AW790" s="55">
        <f>AN790*AO790</f>
        <v>0</v>
      </c>
    </row>
    <row r="791" spans="3:49" x14ac:dyDescent="0.25">
      <c r="C791" s="19" t="s">
        <v>1620</v>
      </c>
      <c r="D791" s="6" t="s">
        <v>1621</v>
      </c>
      <c r="E791" s="6" t="s">
        <v>15</v>
      </c>
      <c r="F791" s="6" t="s">
        <v>448</v>
      </c>
      <c r="G791" s="13">
        <v>1.89176502467944</v>
      </c>
      <c r="H791" s="11">
        <v>629529.66666666698</v>
      </c>
      <c r="I791" s="8">
        <v>39.6666666666667</v>
      </c>
      <c r="J791" s="9">
        <v>0.336976699432534</v>
      </c>
      <c r="K791" s="9">
        <v>0</v>
      </c>
      <c r="L791" s="9">
        <v>1</v>
      </c>
      <c r="M791" s="9">
        <v>0</v>
      </c>
      <c r="N791" s="10">
        <v>0</v>
      </c>
      <c r="O791" s="10">
        <v>0</v>
      </c>
      <c r="P791" s="10">
        <v>0</v>
      </c>
      <c r="Q791" s="9">
        <v>1</v>
      </c>
      <c r="R791" s="9">
        <v>0</v>
      </c>
      <c r="S791" s="9">
        <v>0</v>
      </c>
      <c r="T791" s="10">
        <v>0</v>
      </c>
      <c r="U791" s="10">
        <v>23</v>
      </c>
      <c r="V791" s="10">
        <v>0</v>
      </c>
      <c r="W791" s="10">
        <v>0</v>
      </c>
      <c r="X791" s="10">
        <v>0</v>
      </c>
      <c r="Y791" s="10">
        <v>0</v>
      </c>
      <c r="Z791" s="10">
        <v>0</v>
      </c>
      <c r="AA791" s="10">
        <v>0</v>
      </c>
      <c r="AB791" s="10">
        <v>0</v>
      </c>
      <c r="AC791" s="10">
        <v>30</v>
      </c>
      <c r="AD791" s="7">
        <v>9.625</v>
      </c>
      <c r="AE791" s="10">
        <v>2</v>
      </c>
      <c r="AF791" s="10">
        <v>0</v>
      </c>
      <c r="AG791" s="10">
        <v>0</v>
      </c>
      <c r="AH791" s="10">
        <v>9</v>
      </c>
      <c r="AI791" s="10">
        <v>0</v>
      </c>
      <c r="AJ791" s="10">
        <v>0</v>
      </c>
      <c r="AK791" s="14">
        <v>0</v>
      </c>
      <c r="AL791" s="16">
        <v>0</v>
      </c>
      <c r="AM791" s="17">
        <v>0.112689014494011</v>
      </c>
      <c r="AN791" s="7">
        <v>57.360077237491502</v>
      </c>
      <c r="AO791" s="7">
        <v>0</v>
      </c>
      <c r="AP791" s="33">
        <v>0</v>
      </c>
      <c r="AQ791" s="38" t="s">
        <v>1677</v>
      </c>
      <c r="AR791" s="33" t="s">
        <v>1675</v>
      </c>
      <c r="AS791" s="33" t="s">
        <v>1677</v>
      </c>
      <c r="AT791" s="35" t="s">
        <v>1674</v>
      </c>
      <c r="AU791" s="55">
        <f>RANK(AP791,$AP$5:$AP$811,0)</f>
        <v>782</v>
      </c>
      <c r="AV791" s="55">
        <f>RANK(AW791,$AW$5:$AW$811,0)</f>
        <v>782</v>
      </c>
      <c r="AW791" s="55">
        <f>AN791*AO791</f>
        <v>0</v>
      </c>
    </row>
    <row r="792" spans="3:49" x14ac:dyDescent="0.25">
      <c r="C792" s="19" t="s">
        <v>1628</v>
      </c>
      <c r="D792" s="6" t="s">
        <v>1629</v>
      </c>
      <c r="E792" s="6" t="s">
        <v>89</v>
      </c>
      <c r="F792" s="6" t="s">
        <v>389</v>
      </c>
      <c r="G792" s="13">
        <v>3.0286531011195099</v>
      </c>
      <c r="H792" s="11">
        <v>510804.33333333198</v>
      </c>
      <c r="I792" s="8">
        <v>36.904761904761898</v>
      </c>
      <c r="J792" s="9">
        <v>1.5143265505597601</v>
      </c>
      <c r="K792" s="9">
        <v>1</v>
      </c>
      <c r="L792" s="9">
        <v>0</v>
      </c>
      <c r="M792" s="9">
        <v>0</v>
      </c>
      <c r="N792" s="10">
        <v>0</v>
      </c>
      <c r="O792" s="10">
        <v>0</v>
      </c>
      <c r="P792" s="10">
        <v>0</v>
      </c>
      <c r="Q792" s="9">
        <v>1</v>
      </c>
      <c r="R792" s="9">
        <v>0</v>
      </c>
      <c r="S792" s="9">
        <v>2.3809523809523801E-2</v>
      </c>
      <c r="T792" s="10">
        <v>0</v>
      </c>
      <c r="U792" s="10">
        <v>0</v>
      </c>
      <c r="V792" s="10">
        <v>0</v>
      </c>
      <c r="W792" s="10">
        <v>0</v>
      </c>
      <c r="X792" s="10">
        <v>29</v>
      </c>
      <c r="Y792" s="10">
        <v>1</v>
      </c>
      <c r="Z792" s="10">
        <v>0</v>
      </c>
      <c r="AA792" s="10">
        <v>0</v>
      </c>
      <c r="AB792" s="10">
        <v>0</v>
      </c>
      <c r="AC792" s="10">
        <v>42</v>
      </c>
      <c r="AD792" s="7">
        <v>0</v>
      </c>
      <c r="AE792" s="10">
        <v>0</v>
      </c>
      <c r="AF792" s="10">
        <v>0</v>
      </c>
      <c r="AG792" s="10">
        <v>0</v>
      </c>
      <c r="AH792" s="10">
        <v>1</v>
      </c>
      <c r="AI792" s="10">
        <v>0</v>
      </c>
      <c r="AJ792" s="10">
        <v>0</v>
      </c>
      <c r="AK792" s="14">
        <v>0</v>
      </c>
      <c r="AL792" s="16">
        <v>0</v>
      </c>
      <c r="AM792" s="17">
        <v>0.28678086146585402</v>
      </c>
      <c r="AN792" s="7">
        <v>19.295125232165201</v>
      </c>
      <c r="AO792" s="7">
        <v>0</v>
      </c>
      <c r="AP792" s="33">
        <v>0</v>
      </c>
      <c r="AQ792" s="38" t="s">
        <v>1677</v>
      </c>
      <c r="AR792" s="33" t="s">
        <v>1675</v>
      </c>
      <c r="AS792" s="33" t="s">
        <v>1677</v>
      </c>
      <c r="AT792" s="35" t="s">
        <v>1674</v>
      </c>
      <c r="AU792" s="55">
        <f>RANK(AP792,$AP$5:$AP$811,0)</f>
        <v>782</v>
      </c>
      <c r="AV792" s="55">
        <f>RANK(AW792,$AW$5:$AW$811,0)</f>
        <v>782</v>
      </c>
      <c r="AW792" s="55">
        <f>AN792*AO792</f>
        <v>0</v>
      </c>
    </row>
    <row r="793" spans="3:49" x14ac:dyDescent="0.25">
      <c r="C793" s="19" t="s">
        <v>1594</v>
      </c>
      <c r="D793" s="6" t="s">
        <v>1595</v>
      </c>
      <c r="E793" s="6" t="s">
        <v>27</v>
      </c>
      <c r="F793" s="6" t="s">
        <v>27</v>
      </c>
      <c r="G793" s="13">
        <v>4.0881797665996498</v>
      </c>
      <c r="H793" s="11">
        <v>645442.66666666698</v>
      </c>
      <c r="I793" s="8">
        <v>39.363636363636303</v>
      </c>
      <c r="J793" s="9">
        <v>5.4934015584076699E-2</v>
      </c>
      <c r="K793" s="9">
        <v>0</v>
      </c>
      <c r="L793" s="9">
        <v>1</v>
      </c>
      <c r="M793" s="9">
        <v>0</v>
      </c>
      <c r="N793" s="10">
        <v>1</v>
      </c>
      <c r="O793" s="10">
        <v>0</v>
      </c>
      <c r="P793" s="10">
        <v>3</v>
      </c>
      <c r="Q793" s="9">
        <v>1</v>
      </c>
      <c r="R793" s="9">
        <v>0</v>
      </c>
      <c r="S793" s="9">
        <v>9.0909090909090898E-2</v>
      </c>
      <c r="T793" s="10">
        <v>0</v>
      </c>
      <c r="U793" s="10">
        <v>16</v>
      </c>
      <c r="V793" s="10">
        <v>0</v>
      </c>
      <c r="W793" s="10">
        <v>3</v>
      </c>
      <c r="X793" s="10">
        <v>29</v>
      </c>
      <c r="Y793" s="10">
        <v>3</v>
      </c>
      <c r="Z793" s="10">
        <v>0</v>
      </c>
      <c r="AA793" s="10">
        <v>2</v>
      </c>
      <c r="AB793" s="10">
        <v>3</v>
      </c>
      <c r="AC793" s="10">
        <v>55</v>
      </c>
      <c r="AD793" s="7">
        <v>6.3333333333333304</v>
      </c>
      <c r="AE793" s="10">
        <v>8</v>
      </c>
      <c r="AF793" s="10">
        <v>1</v>
      </c>
      <c r="AG793" s="10">
        <v>0</v>
      </c>
      <c r="AH793" s="10">
        <v>16</v>
      </c>
      <c r="AI793" s="10">
        <v>0</v>
      </c>
      <c r="AJ793" s="10">
        <v>0</v>
      </c>
      <c r="AK793" s="14">
        <v>3</v>
      </c>
      <c r="AL793" s="16">
        <v>0</v>
      </c>
      <c r="AM793" s="17">
        <v>0.16691842787182901</v>
      </c>
      <c r="AN793" s="7">
        <v>23.765963842605402</v>
      </c>
      <c r="AO793" s="7">
        <v>0</v>
      </c>
      <c r="AP793" s="33">
        <v>0</v>
      </c>
      <c r="AQ793" s="38" t="s">
        <v>1677</v>
      </c>
      <c r="AR793" s="33" t="s">
        <v>1675</v>
      </c>
      <c r="AS793" s="33" t="s">
        <v>1677</v>
      </c>
      <c r="AT793" s="35" t="s">
        <v>1674</v>
      </c>
      <c r="AU793" s="55">
        <f>RANK(AP793,$AP$5:$AP$811,0)</f>
        <v>782</v>
      </c>
      <c r="AV793" s="55">
        <f>RANK(AW793,$AW$5:$AW$811,0)</f>
        <v>782</v>
      </c>
      <c r="AW793" s="55">
        <f>AN793*AO793</f>
        <v>0</v>
      </c>
    </row>
    <row r="794" spans="3:49" x14ac:dyDescent="0.25">
      <c r="C794" s="19" t="s">
        <v>1600</v>
      </c>
      <c r="D794" s="6" t="s">
        <v>1601</v>
      </c>
      <c r="E794" s="6" t="s">
        <v>27</v>
      </c>
      <c r="F794" s="6" t="s">
        <v>27</v>
      </c>
      <c r="G794" s="13">
        <v>1.25026865048442</v>
      </c>
      <c r="H794" s="11">
        <v>882987</v>
      </c>
      <c r="I794" s="8">
        <v>33.5</v>
      </c>
      <c r="J794" s="9">
        <v>0.12607968231356201</v>
      </c>
      <c r="K794" s="9">
        <v>0</v>
      </c>
      <c r="L794" s="9">
        <v>1</v>
      </c>
      <c r="M794" s="9">
        <v>0</v>
      </c>
      <c r="N794" s="10">
        <v>0</v>
      </c>
      <c r="O794" s="10">
        <v>0</v>
      </c>
      <c r="P794" s="10">
        <v>0</v>
      </c>
      <c r="Q794" s="9">
        <v>1</v>
      </c>
      <c r="R794" s="9">
        <v>0</v>
      </c>
      <c r="S794" s="9">
        <v>0</v>
      </c>
      <c r="T794" s="10">
        <v>0</v>
      </c>
      <c r="U794" s="10">
        <v>8</v>
      </c>
      <c r="V794" s="10">
        <v>0</v>
      </c>
      <c r="W794" s="10">
        <v>0</v>
      </c>
      <c r="X794" s="10">
        <v>2</v>
      </c>
      <c r="Y794" s="10">
        <v>0</v>
      </c>
      <c r="Z794" s="10">
        <v>0</v>
      </c>
      <c r="AA794" s="10">
        <v>0</v>
      </c>
      <c r="AB794" s="10">
        <v>0</v>
      </c>
      <c r="AC794" s="10">
        <v>10</v>
      </c>
      <c r="AD794" s="7">
        <v>11.8</v>
      </c>
      <c r="AE794" s="10">
        <v>1</v>
      </c>
      <c r="AF794" s="10">
        <v>1</v>
      </c>
      <c r="AG794" s="10">
        <v>0</v>
      </c>
      <c r="AH794" s="10">
        <v>5</v>
      </c>
      <c r="AI794" s="10">
        <v>0</v>
      </c>
      <c r="AJ794" s="10">
        <v>0</v>
      </c>
      <c r="AK794" s="14">
        <v>0</v>
      </c>
      <c r="AL794" s="16">
        <v>0</v>
      </c>
      <c r="AM794" s="17">
        <v>0.13771697730846599</v>
      </c>
      <c r="AN794" s="7">
        <v>33.2798583491914</v>
      </c>
      <c r="AO794" s="7">
        <v>0</v>
      </c>
      <c r="AP794" s="33">
        <v>0</v>
      </c>
      <c r="AQ794" s="38" t="s">
        <v>1677</v>
      </c>
      <c r="AR794" s="33" t="s">
        <v>1675</v>
      </c>
      <c r="AS794" s="33" t="s">
        <v>1677</v>
      </c>
      <c r="AT794" s="35" t="s">
        <v>1674</v>
      </c>
      <c r="AU794" s="55">
        <f>RANK(AP794,$AP$5:$AP$811,0)</f>
        <v>782</v>
      </c>
      <c r="AV794" s="55">
        <f>RANK(AW794,$AW$5:$AW$811,0)</f>
        <v>782</v>
      </c>
      <c r="AW794" s="55">
        <f>AN794*AO794</f>
        <v>0</v>
      </c>
    </row>
    <row r="795" spans="3:49" x14ac:dyDescent="0.25">
      <c r="C795" s="19" t="s">
        <v>1604</v>
      </c>
      <c r="D795" s="6" t="s">
        <v>1605</v>
      </c>
      <c r="E795" s="6" t="s">
        <v>27</v>
      </c>
      <c r="F795" s="6" t="s">
        <v>27</v>
      </c>
      <c r="G795" s="13">
        <v>65.192654721596696</v>
      </c>
      <c r="H795" s="11">
        <v>929904.33333333302</v>
      </c>
      <c r="I795" s="8">
        <v>39.165526675786602</v>
      </c>
      <c r="J795" s="9">
        <v>0.39795424128593099</v>
      </c>
      <c r="K795" s="9">
        <v>0</v>
      </c>
      <c r="L795" s="9">
        <v>0.93715012349680704</v>
      </c>
      <c r="M795" s="9">
        <v>6.2475338762857498E-2</v>
      </c>
      <c r="N795" s="10">
        <v>1</v>
      </c>
      <c r="O795" s="10">
        <v>1</v>
      </c>
      <c r="P795" s="10">
        <v>28</v>
      </c>
      <c r="Q795" s="9">
        <v>0.72382234049727501</v>
      </c>
      <c r="R795" s="9">
        <v>0.27580312176238803</v>
      </c>
      <c r="S795" s="9">
        <v>0.146174863387978</v>
      </c>
      <c r="T795" s="10">
        <v>15</v>
      </c>
      <c r="U795" s="10">
        <v>170</v>
      </c>
      <c r="V795" s="10">
        <v>0</v>
      </c>
      <c r="W795" s="10">
        <v>6</v>
      </c>
      <c r="X795" s="10">
        <v>378</v>
      </c>
      <c r="Y795" s="10">
        <v>37</v>
      </c>
      <c r="Z795" s="10">
        <v>0</v>
      </c>
      <c r="AA795" s="10">
        <v>3</v>
      </c>
      <c r="AB795" s="10">
        <v>6</v>
      </c>
      <c r="AC795" s="10">
        <v>732</v>
      </c>
      <c r="AD795" s="7">
        <v>13.077844311377101</v>
      </c>
      <c r="AE795" s="10">
        <v>68</v>
      </c>
      <c r="AF795" s="10">
        <v>18</v>
      </c>
      <c r="AG795" s="10">
        <v>4</v>
      </c>
      <c r="AH795" s="10">
        <v>181</v>
      </c>
      <c r="AI795" s="10">
        <v>0</v>
      </c>
      <c r="AJ795" s="10">
        <v>0</v>
      </c>
      <c r="AK795" s="14">
        <v>28</v>
      </c>
      <c r="AL795" s="16">
        <v>0</v>
      </c>
      <c r="AM795" s="17">
        <v>0.117228213957854</v>
      </c>
      <c r="AN795" s="7">
        <v>30.1445999917139</v>
      </c>
      <c r="AO795" s="7">
        <v>0</v>
      </c>
      <c r="AP795" s="33">
        <v>0</v>
      </c>
      <c r="AQ795" s="38" t="s">
        <v>1677</v>
      </c>
      <c r="AR795" s="33" t="s">
        <v>1675</v>
      </c>
      <c r="AS795" s="33" t="s">
        <v>1677</v>
      </c>
      <c r="AT795" s="35" t="s">
        <v>1674</v>
      </c>
      <c r="AU795" s="55">
        <f>RANK(AP795,$AP$5:$AP$811,0)</f>
        <v>782</v>
      </c>
      <c r="AV795" s="55">
        <f>RANK(AW795,$AW$5:$AW$811,0)</f>
        <v>782</v>
      </c>
      <c r="AW795" s="55">
        <f>AN795*AO795</f>
        <v>0</v>
      </c>
    </row>
    <row r="796" spans="3:49" x14ac:dyDescent="0.25">
      <c r="C796" s="19" t="s">
        <v>1622</v>
      </c>
      <c r="D796" s="6" t="s">
        <v>1623</v>
      </c>
      <c r="E796" s="6" t="s">
        <v>27</v>
      </c>
      <c r="F796" s="6" t="s">
        <v>27</v>
      </c>
      <c r="G796" s="13">
        <v>7.5431741078892598</v>
      </c>
      <c r="H796" s="11">
        <v>1499231.33333333</v>
      </c>
      <c r="I796" s="8">
        <v>38.837209302325597</v>
      </c>
      <c r="J796" s="9">
        <v>0.10942189499398899</v>
      </c>
      <c r="K796" s="9">
        <v>0.131455660468487</v>
      </c>
      <c r="L796" s="9">
        <v>0.47536497677786499</v>
      </c>
      <c r="M796" s="9">
        <v>0.39317936275364701</v>
      </c>
      <c r="N796" s="10">
        <v>1</v>
      </c>
      <c r="O796" s="10">
        <v>0</v>
      </c>
      <c r="P796" s="10">
        <v>6</v>
      </c>
      <c r="Q796" s="9">
        <v>0.60682063724635105</v>
      </c>
      <c r="R796" s="9">
        <v>0.39317936275364701</v>
      </c>
      <c r="S796" s="9">
        <v>6.15384615384615E-2</v>
      </c>
      <c r="T796" s="10">
        <v>4</v>
      </c>
      <c r="U796" s="10">
        <v>69</v>
      </c>
      <c r="V796" s="10">
        <v>0</v>
      </c>
      <c r="W796" s="10">
        <v>1</v>
      </c>
      <c r="X796" s="10">
        <v>48</v>
      </c>
      <c r="Y796" s="10">
        <v>1</v>
      </c>
      <c r="Z796" s="10">
        <v>0</v>
      </c>
      <c r="AA796" s="10">
        <v>2</v>
      </c>
      <c r="AB796" s="10">
        <v>2</v>
      </c>
      <c r="AC796" s="10">
        <v>130</v>
      </c>
      <c r="AD796" s="7">
        <v>7.875</v>
      </c>
      <c r="AE796" s="10">
        <v>1</v>
      </c>
      <c r="AF796" s="10">
        <v>6</v>
      </c>
      <c r="AG796" s="10">
        <v>0</v>
      </c>
      <c r="AH796" s="10">
        <v>25</v>
      </c>
      <c r="AI796" s="10">
        <v>0</v>
      </c>
      <c r="AJ796" s="10">
        <v>0</v>
      </c>
      <c r="AK796" s="14">
        <v>6</v>
      </c>
      <c r="AL796" s="16">
        <v>0</v>
      </c>
      <c r="AM796" s="17">
        <v>0.38778473190770302</v>
      </c>
      <c r="AN796" s="7">
        <v>22.283055866593902</v>
      </c>
      <c r="AO796" s="7">
        <v>0</v>
      </c>
      <c r="AP796" s="33">
        <v>0</v>
      </c>
      <c r="AQ796" s="38" t="s">
        <v>1676</v>
      </c>
      <c r="AR796" s="33" t="s">
        <v>1675</v>
      </c>
      <c r="AS796" s="33" t="s">
        <v>1677</v>
      </c>
      <c r="AT796" s="35" t="s">
        <v>1674</v>
      </c>
      <c r="AU796" s="55">
        <f>RANK(AP796,$AP$5:$AP$811,0)</f>
        <v>782</v>
      </c>
      <c r="AV796" s="55">
        <f>RANK(AW796,$AW$5:$AW$811,0)</f>
        <v>782</v>
      </c>
      <c r="AW796" s="55">
        <f>AN796*AO796</f>
        <v>0</v>
      </c>
    </row>
    <row r="797" spans="3:49" x14ac:dyDescent="0.25">
      <c r="C797" s="19" t="s">
        <v>1590</v>
      </c>
      <c r="D797" s="6" t="s">
        <v>1591</v>
      </c>
      <c r="E797" s="6" t="s">
        <v>89</v>
      </c>
      <c r="F797" s="6" t="s">
        <v>389</v>
      </c>
      <c r="G797" s="13">
        <v>1.69896937626998</v>
      </c>
      <c r="H797" s="11">
        <v>2034157.33333333</v>
      </c>
      <c r="I797" s="8">
        <v>44.375</v>
      </c>
      <c r="J797" s="9">
        <v>0.64021417992218899</v>
      </c>
      <c r="K797" s="9">
        <v>0.71870842934138701</v>
      </c>
      <c r="L797" s="9">
        <v>0.14578315833369501</v>
      </c>
      <c r="M797" s="9">
        <v>0</v>
      </c>
      <c r="N797" s="10">
        <v>0</v>
      </c>
      <c r="O797" s="10">
        <v>0</v>
      </c>
      <c r="P797" s="10">
        <v>0</v>
      </c>
      <c r="Q797" s="9">
        <v>0.33501620153800798</v>
      </c>
      <c r="R797" s="9">
        <v>0.54128024674171005</v>
      </c>
      <c r="S797" s="9">
        <v>0.125</v>
      </c>
      <c r="T797" s="10">
        <v>4</v>
      </c>
      <c r="U797" s="10">
        <v>0</v>
      </c>
      <c r="V797" s="10">
        <v>1</v>
      </c>
      <c r="W797" s="10">
        <v>1</v>
      </c>
      <c r="X797" s="10">
        <v>6</v>
      </c>
      <c r="Y797" s="10">
        <v>2</v>
      </c>
      <c r="Z797" s="10">
        <v>0</v>
      </c>
      <c r="AA797" s="10">
        <v>1</v>
      </c>
      <c r="AB797" s="10">
        <v>2</v>
      </c>
      <c r="AC797" s="10">
        <v>16</v>
      </c>
      <c r="AD797" s="7">
        <v>8.25</v>
      </c>
      <c r="AE797" s="10">
        <v>0</v>
      </c>
      <c r="AF797" s="10">
        <v>0</v>
      </c>
      <c r="AG797" s="10">
        <v>1</v>
      </c>
      <c r="AH797" s="10">
        <v>4</v>
      </c>
      <c r="AI797" s="10">
        <v>0</v>
      </c>
      <c r="AJ797" s="10">
        <v>0</v>
      </c>
      <c r="AK797" s="14">
        <v>0</v>
      </c>
      <c r="AL797" s="16">
        <v>0</v>
      </c>
      <c r="AM797" s="17">
        <v>0.22346934883689501</v>
      </c>
      <c r="AN797" s="7">
        <v>1</v>
      </c>
      <c r="AO797" s="7">
        <v>0</v>
      </c>
      <c r="AP797" s="33">
        <v>0</v>
      </c>
      <c r="AQ797" s="38" t="s">
        <v>1677</v>
      </c>
      <c r="AR797" s="33" t="s">
        <v>1677</v>
      </c>
      <c r="AS797" s="33" t="s">
        <v>1677</v>
      </c>
      <c r="AT797" s="35" t="s">
        <v>1674</v>
      </c>
      <c r="AU797" s="55">
        <f>RANK(AP797,$AP$5:$AP$811,0)</f>
        <v>782</v>
      </c>
      <c r="AV797" s="55">
        <f>RANK(AW797,$AW$5:$AW$811,0)</f>
        <v>782</v>
      </c>
      <c r="AW797" s="55">
        <f>AN797*AO797</f>
        <v>0</v>
      </c>
    </row>
    <row r="798" spans="3:49" x14ac:dyDescent="0.25">
      <c r="C798" s="19" t="s">
        <v>1598</v>
      </c>
      <c r="D798" s="6" t="s">
        <v>1599</v>
      </c>
      <c r="E798" s="6" t="s">
        <v>89</v>
      </c>
      <c r="F798" s="6" t="s">
        <v>389</v>
      </c>
      <c r="G798" s="13">
        <v>2.6581029974203099</v>
      </c>
      <c r="H798" s="11">
        <v>1861598.66666667</v>
      </c>
      <c r="I798" s="8">
        <v>30</v>
      </c>
      <c r="J798" s="9">
        <v>2.6813443725058699</v>
      </c>
      <c r="K798" s="9">
        <v>0</v>
      </c>
      <c r="L798" s="9">
        <v>1</v>
      </c>
      <c r="M798" s="9">
        <v>0</v>
      </c>
      <c r="N798" s="10">
        <v>0</v>
      </c>
      <c r="O798" s="10">
        <v>0</v>
      </c>
      <c r="P798" s="10">
        <v>0</v>
      </c>
      <c r="Q798" s="9">
        <v>1</v>
      </c>
      <c r="R798" s="9">
        <v>0</v>
      </c>
      <c r="S798" s="9">
        <v>0</v>
      </c>
      <c r="T798" s="10">
        <v>0</v>
      </c>
      <c r="U798" s="10">
        <v>0</v>
      </c>
      <c r="V798" s="10">
        <v>0</v>
      </c>
      <c r="W798" s="10">
        <v>0</v>
      </c>
      <c r="X798" s="10">
        <v>0</v>
      </c>
      <c r="Y798" s="10">
        <v>0</v>
      </c>
      <c r="Z798" s="10">
        <v>0</v>
      </c>
      <c r="AA798" s="10">
        <v>0</v>
      </c>
      <c r="AB798" s="10">
        <v>0</v>
      </c>
      <c r="AC798" s="10">
        <v>1</v>
      </c>
      <c r="AD798" s="7">
        <v>0</v>
      </c>
      <c r="AE798" s="10">
        <v>0</v>
      </c>
      <c r="AF798" s="10">
        <v>0</v>
      </c>
      <c r="AG798" s="10">
        <v>2</v>
      </c>
      <c r="AH798" s="10">
        <v>2</v>
      </c>
      <c r="AI798" s="10">
        <v>0</v>
      </c>
      <c r="AJ798" s="10">
        <v>0</v>
      </c>
      <c r="AK798" s="14">
        <v>0</v>
      </c>
      <c r="AL798" s="16">
        <v>0</v>
      </c>
      <c r="AM798" s="17">
        <v>0.182359693466423</v>
      </c>
      <c r="AN798" s="7">
        <v>15.901312139292701</v>
      </c>
      <c r="AO798" s="7">
        <v>0</v>
      </c>
      <c r="AP798" s="33">
        <v>0</v>
      </c>
      <c r="AQ798" s="38" t="s">
        <v>1677</v>
      </c>
      <c r="AR798" s="33" t="s">
        <v>1675</v>
      </c>
      <c r="AS798" s="33" t="s">
        <v>1677</v>
      </c>
      <c r="AT798" s="35" t="s">
        <v>1674</v>
      </c>
      <c r="AU798" s="55">
        <f>RANK(AP798,$AP$5:$AP$811,0)</f>
        <v>782</v>
      </c>
      <c r="AV798" s="55">
        <f>RANK(AW798,$AW$5:$AW$811,0)</f>
        <v>782</v>
      </c>
      <c r="AW798" s="55">
        <f>AN798*AO798</f>
        <v>0</v>
      </c>
    </row>
    <row r="799" spans="3:49" x14ac:dyDescent="0.25">
      <c r="C799" s="19" t="s">
        <v>1606</v>
      </c>
      <c r="D799" s="6" t="s">
        <v>1607</v>
      </c>
      <c r="E799" s="6" t="s">
        <v>15</v>
      </c>
      <c r="F799" s="6" t="s">
        <v>39</v>
      </c>
      <c r="G799" s="13">
        <v>3.7102755898686501</v>
      </c>
      <c r="H799" s="11">
        <v>5213559.3333333302</v>
      </c>
      <c r="I799" s="8">
        <v>39.732142857142897</v>
      </c>
      <c r="J799" s="9">
        <v>0.183046568886615</v>
      </c>
      <c r="K799" s="9">
        <v>0</v>
      </c>
      <c r="L799" s="9">
        <v>1</v>
      </c>
      <c r="M799" s="9">
        <v>0</v>
      </c>
      <c r="N799" s="10">
        <v>0</v>
      </c>
      <c r="O799" s="10">
        <v>0</v>
      </c>
      <c r="P799" s="10">
        <v>0</v>
      </c>
      <c r="Q799" s="9">
        <v>1</v>
      </c>
      <c r="R799" s="9">
        <v>0</v>
      </c>
      <c r="S799" s="9">
        <v>5.3571428571428603E-2</v>
      </c>
      <c r="T799" s="10">
        <v>0</v>
      </c>
      <c r="U799" s="10">
        <v>47</v>
      </c>
      <c r="V799" s="10">
        <v>0</v>
      </c>
      <c r="W799" s="10">
        <v>0</v>
      </c>
      <c r="X799" s="10">
        <v>3</v>
      </c>
      <c r="Y799" s="10">
        <v>1</v>
      </c>
      <c r="Z799" s="10">
        <v>0</v>
      </c>
      <c r="AA799" s="10">
        <v>0</v>
      </c>
      <c r="AB799" s="10">
        <v>0</v>
      </c>
      <c r="AC799" s="10">
        <v>56</v>
      </c>
      <c r="AD799" s="7">
        <v>38.5</v>
      </c>
      <c r="AE799" s="10">
        <v>1</v>
      </c>
      <c r="AF799" s="10">
        <v>1</v>
      </c>
      <c r="AG799" s="10">
        <v>0</v>
      </c>
      <c r="AH799" s="10">
        <v>6</v>
      </c>
      <c r="AI799" s="10">
        <v>0</v>
      </c>
      <c r="AJ799" s="10">
        <v>0</v>
      </c>
      <c r="AK799" s="14">
        <v>0</v>
      </c>
      <c r="AL799" s="16">
        <v>0</v>
      </c>
      <c r="AM799" s="17">
        <v>0.149879763029033</v>
      </c>
      <c r="AN799" s="7">
        <v>43.089464714551298</v>
      </c>
      <c r="AO799" s="7">
        <v>0</v>
      </c>
      <c r="AP799" s="33">
        <v>0</v>
      </c>
      <c r="AQ799" s="38" t="s">
        <v>1677</v>
      </c>
      <c r="AR799" s="33" t="s">
        <v>1675</v>
      </c>
      <c r="AS799" s="33" t="s">
        <v>1677</v>
      </c>
      <c r="AT799" s="35" t="s">
        <v>1674</v>
      </c>
      <c r="AU799" s="55">
        <f>RANK(AP799,$AP$5:$AP$811,0)</f>
        <v>782</v>
      </c>
      <c r="AV799" s="55">
        <f>RANK(AW799,$AW$5:$AW$811,0)</f>
        <v>782</v>
      </c>
      <c r="AW799" s="55">
        <f>AN799*AO799</f>
        <v>0</v>
      </c>
    </row>
    <row r="800" spans="3:49" x14ac:dyDescent="0.25">
      <c r="C800" s="19" t="s">
        <v>1630</v>
      </c>
      <c r="D800" s="6" t="s">
        <v>1631</v>
      </c>
      <c r="E800" s="6" t="s">
        <v>15</v>
      </c>
      <c r="F800" s="6" t="s">
        <v>39</v>
      </c>
      <c r="G800" s="13">
        <v>0.48216043685031301</v>
      </c>
      <c r="H800" s="11">
        <v>389350.66666666698</v>
      </c>
      <c r="I800" s="8">
        <v>40.8333333333333</v>
      </c>
      <c r="J800" s="9">
        <v>2.9354149668554201E-2</v>
      </c>
      <c r="K800" s="9">
        <v>0</v>
      </c>
      <c r="L800" s="9">
        <v>1</v>
      </c>
      <c r="M800" s="9">
        <v>0</v>
      </c>
      <c r="N800" s="10">
        <v>0</v>
      </c>
      <c r="O800" s="10">
        <v>0</v>
      </c>
      <c r="P800" s="10">
        <v>0</v>
      </c>
      <c r="Q800" s="9">
        <v>1</v>
      </c>
      <c r="R800" s="9">
        <v>0</v>
      </c>
      <c r="S800" s="9">
        <v>0</v>
      </c>
      <c r="T800" s="10">
        <v>2</v>
      </c>
      <c r="U800" s="10">
        <v>3</v>
      </c>
      <c r="V800" s="10">
        <v>0</v>
      </c>
      <c r="W800" s="10">
        <v>0</v>
      </c>
      <c r="X800" s="10">
        <v>1</v>
      </c>
      <c r="Y800" s="10">
        <v>0</v>
      </c>
      <c r="Z800" s="10">
        <v>0</v>
      </c>
      <c r="AA800" s="10">
        <v>0</v>
      </c>
      <c r="AB800" s="10">
        <v>0</v>
      </c>
      <c r="AC800" s="10">
        <v>6</v>
      </c>
      <c r="AD800" s="7">
        <v>46.6666666666667</v>
      </c>
      <c r="AE800" s="10">
        <v>1</v>
      </c>
      <c r="AF800" s="10">
        <v>0</v>
      </c>
      <c r="AG800" s="10">
        <v>0</v>
      </c>
      <c r="AH800" s="10">
        <v>3</v>
      </c>
      <c r="AI800" s="10">
        <v>0</v>
      </c>
      <c r="AJ800" s="10">
        <v>0</v>
      </c>
      <c r="AK800" s="14">
        <v>0</v>
      </c>
      <c r="AL800" s="16">
        <v>0</v>
      </c>
      <c r="AM800" s="17">
        <v>0.207794515100026</v>
      </c>
      <c r="AN800" s="7">
        <v>6.0236431335010101</v>
      </c>
      <c r="AO800" s="7">
        <v>0</v>
      </c>
      <c r="AP800" s="33">
        <v>0</v>
      </c>
      <c r="AQ800" s="38" t="s">
        <v>1677</v>
      </c>
      <c r="AR800" s="33" t="s">
        <v>1676</v>
      </c>
      <c r="AS800" s="33" t="s">
        <v>1677</v>
      </c>
      <c r="AT800" s="35" t="s">
        <v>1674</v>
      </c>
      <c r="AU800" s="55">
        <f>RANK(AP800,$AP$5:$AP$811,0)</f>
        <v>782</v>
      </c>
      <c r="AV800" s="55">
        <f>RANK(AW800,$AW$5:$AW$811,0)</f>
        <v>782</v>
      </c>
      <c r="AW800" s="55">
        <f>AN800*AO800</f>
        <v>0</v>
      </c>
    </row>
    <row r="801" spans="3:49" x14ac:dyDescent="0.25">
      <c r="C801" s="19" t="s">
        <v>1632</v>
      </c>
      <c r="D801" s="6" t="s">
        <v>1633</v>
      </c>
      <c r="E801" s="6" t="s">
        <v>15</v>
      </c>
      <c r="F801" s="6" t="s">
        <v>448</v>
      </c>
      <c r="G801" s="13">
        <v>0.39194577418109999</v>
      </c>
      <c r="H801" s="11">
        <v>665239</v>
      </c>
      <c r="I801" s="8">
        <v>41.6666666666667</v>
      </c>
      <c r="J801" s="9">
        <v>0</v>
      </c>
      <c r="K801" s="9">
        <v>0</v>
      </c>
      <c r="L801" s="9">
        <v>1</v>
      </c>
      <c r="M801" s="9">
        <v>0</v>
      </c>
      <c r="N801" s="10">
        <v>0</v>
      </c>
      <c r="O801" s="10">
        <v>0</v>
      </c>
      <c r="P801" s="10">
        <v>0</v>
      </c>
      <c r="Q801" s="9">
        <v>1</v>
      </c>
      <c r="R801" s="9">
        <v>0</v>
      </c>
      <c r="S801" s="9">
        <v>0.11111111111111099</v>
      </c>
      <c r="T801" s="10">
        <v>3</v>
      </c>
      <c r="U801" s="10">
        <v>4</v>
      </c>
      <c r="V801" s="10">
        <v>0</v>
      </c>
      <c r="W801" s="10">
        <v>0</v>
      </c>
      <c r="X801" s="10">
        <v>0</v>
      </c>
      <c r="Y801" s="10">
        <v>1</v>
      </c>
      <c r="Z801" s="10">
        <v>0</v>
      </c>
      <c r="AA801" s="10">
        <v>0</v>
      </c>
      <c r="AB801" s="10">
        <v>0</v>
      </c>
      <c r="AC801" s="10">
        <v>9</v>
      </c>
      <c r="AD801" s="7">
        <v>0</v>
      </c>
      <c r="AE801" s="10">
        <v>0</v>
      </c>
      <c r="AF801" s="10">
        <v>1</v>
      </c>
      <c r="AG801" s="10">
        <v>0</v>
      </c>
      <c r="AH801" s="10">
        <v>2</v>
      </c>
      <c r="AI801" s="10">
        <v>0</v>
      </c>
      <c r="AJ801" s="10">
        <v>0</v>
      </c>
      <c r="AK801" s="14">
        <v>0</v>
      </c>
      <c r="AL801" s="16">
        <v>0</v>
      </c>
      <c r="AM801" s="17">
        <v>0.197293379679122</v>
      </c>
      <c r="AN801" s="7">
        <v>1</v>
      </c>
      <c r="AO801" s="7">
        <v>0</v>
      </c>
      <c r="AP801" s="33">
        <v>0</v>
      </c>
      <c r="AQ801" s="38" t="s">
        <v>1677</v>
      </c>
      <c r="AR801" s="33" t="s">
        <v>1677</v>
      </c>
      <c r="AS801" s="33" t="s">
        <v>1677</v>
      </c>
      <c r="AT801" s="35" t="s">
        <v>1674</v>
      </c>
      <c r="AU801" s="55">
        <f>RANK(AP801,$AP$5:$AP$811,0)</f>
        <v>782</v>
      </c>
      <c r="AV801" s="55">
        <f>RANK(AW801,$AW$5:$AW$811,0)</f>
        <v>782</v>
      </c>
      <c r="AW801" s="55">
        <f>AN801*AO801</f>
        <v>0</v>
      </c>
    </row>
    <row r="802" spans="3:49" x14ac:dyDescent="0.25">
      <c r="C802" s="19" t="s">
        <v>1618</v>
      </c>
      <c r="D802" s="6" t="s">
        <v>1619</v>
      </c>
      <c r="E802" s="6" t="s">
        <v>15</v>
      </c>
      <c r="F802" s="6" t="s">
        <v>448</v>
      </c>
      <c r="G802" s="13">
        <v>11.0838126976425</v>
      </c>
      <c r="H802" s="11">
        <v>2158591</v>
      </c>
      <c r="I802" s="8">
        <v>39.743589743589702</v>
      </c>
      <c r="J802" s="9">
        <v>0.43346649416878902</v>
      </c>
      <c r="K802" s="9">
        <v>0</v>
      </c>
      <c r="L802" s="9">
        <v>0.92199169255101099</v>
      </c>
      <c r="M802" s="9">
        <v>0</v>
      </c>
      <c r="N802" s="10">
        <v>0</v>
      </c>
      <c r="O802" s="10">
        <v>0</v>
      </c>
      <c r="P802" s="10">
        <v>0</v>
      </c>
      <c r="Q802" s="9">
        <v>0.98133287448828399</v>
      </c>
      <c r="R802" s="9">
        <v>1.65401019233801E-2</v>
      </c>
      <c r="S802" s="9">
        <v>0</v>
      </c>
      <c r="T802" s="10">
        <v>4</v>
      </c>
      <c r="U802" s="10">
        <v>31</v>
      </c>
      <c r="V802" s="10">
        <v>4</v>
      </c>
      <c r="W802" s="10">
        <v>0</v>
      </c>
      <c r="X802" s="10">
        <v>24</v>
      </c>
      <c r="Y802" s="10">
        <v>1</v>
      </c>
      <c r="Z802" s="10">
        <v>0</v>
      </c>
      <c r="AA802" s="10">
        <v>1</v>
      </c>
      <c r="AB802" s="10">
        <v>1</v>
      </c>
      <c r="AC802" s="10">
        <v>78</v>
      </c>
      <c r="AD802" s="7">
        <v>34.739130434782602</v>
      </c>
      <c r="AE802" s="10">
        <v>4</v>
      </c>
      <c r="AF802" s="10">
        <v>3</v>
      </c>
      <c r="AG802" s="10">
        <v>1</v>
      </c>
      <c r="AH802" s="10">
        <v>25</v>
      </c>
      <c r="AI802" s="10">
        <v>0</v>
      </c>
      <c r="AJ802" s="10">
        <v>0</v>
      </c>
      <c r="AK802" s="14">
        <v>0</v>
      </c>
      <c r="AL802" s="16">
        <v>0</v>
      </c>
      <c r="AM802" s="17">
        <v>0.18238748906433999</v>
      </c>
      <c r="AN802" s="7">
        <v>33.140575662976097</v>
      </c>
      <c r="AO802" s="7">
        <v>0</v>
      </c>
      <c r="AP802" s="33">
        <v>0</v>
      </c>
      <c r="AQ802" s="38" t="s">
        <v>1677</v>
      </c>
      <c r="AR802" s="33" t="s">
        <v>1675</v>
      </c>
      <c r="AS802" s="33" t="s">
        <v>1677</v>
      </c>
      <c r="AT802" s="35" t="s">
        <v>1674</v>
      </c>
      <c r="AU802" s="55">
        <f>RANK(AP802,$AP$5:$AP$811,0)</f>
        <v>782</v>
      </c>
      <c r="AV802" s="55">
        <f>RANK(AW802,$AW$5:$AW$811,0)</f>
        <v>782</v>
      </c>
      <c r="AW802" s="55">
        <f>AN802*AO802</f>
        <v>0</v>
      </c>
    </row>
    <row r="803" spans="3:49" x14ac:dyDescent="0.25">
      <c r="C803" s="19" t="s">
        <v>1610</v>
      </c>
      <c r="D803" s="6" t="s">
        <v>1611</v>
      </c>
      <c r="E803" s="6" t="s">
        <v>15</v>
      </c>
      <c r="F803" s="6" t="s">
        <v>448</v>
      </c>
      <c r="G803" s="13">
        <v>5.6752382697843604</v>
      </c>
      <c r="H803" s="11">
        <v>0</v>
      </c>
      <c r="I803" s="8">
        <v>39.3333333333333</v>
      </c>
      <c r="J803" s="9">
        <v>1.6349030309786601</v>
      </c>
      <c r="K803" s="9">
        <v>0</v>
      </c>
      <c r="L803" s="9">
        <v>1</v>
      </c>
      <c r="M803" s="9">
        <v>0</v>
      </c>
      <c r="N803" s="10">
        <v>0</v>
      </c>
      <c r="O803" s="10">
        <v>0</v>
      </c>
      <c r="P803" s="10">
        <v>3</v>
      </c>
      <c r="Q803" s="9">
        <v>1</v>
      </c>
      <c r="R803" s="9">
        <v>0</v>
      </c>
      <c r="S803" s="9">
        <v>1.6666666666666701E-2</v>
      </c>
      <c r="T803" s="10">
        <v>3</v>
      </c>
      <c r="U803" s="10">
        <v>33</v>
      </c>
      <c r="V803" s="10">
        <v>0</v>
      </c>
      <c r="W803" s="10">
        <v>0</v>
      </c>
      <c r="X803" s="10">
        <v>10</v>
      </c>
      <c r="Y803" s="10">
        <v>0</v>
      </c>
      <c r="Z803" s="10">
        <v>0</v>
      </c>
      <c r="AA803" s="10">
        <v>0</v>
      </c>
      <c r="AB803" s="10">
        <v>0</v>
      </c>
      <c r="AC803" s="10">
        <v>60</v>
      </c>
      <c r="AD803" s="7">
        <v>33.200000000000003</v>
      </c>
      <c r="AE803" s="10">
        <v>1</v>
      </c>
      <c r="AF803" s="10">
        <v>1</v>
      </c>
      <c r="AG803" s="10">
        <v>1</v>
      </c>
      <c r="AH803" s="10">
        <v>6</v>
      </c>
      <c r="AI803" s="10">
        <v>0</v>
      </c>
      <c r="AJ803" s="10">
        <v>0</v>
      </c>
      <c r="AK803" s="14">
        <v>3</v>
      </c>
      <c r="AL803" s="16">
        <v>0</v>
      </c>
      <c r="AM803" s="17">
        <v>0.201895368899282</v>
      </c>
      <c r="AN803" s="7">
        <v>20.9871183851625</v>
      </c>
      <c r="AO803" s="7">
        <v>0</v>
      </c>
      <c r="AP803" s="33">
        <v>0</v>
      </c>
      <c r="AQ803" s="38" t="s">
        <v>1677</v>
      </c>
      <c r="AR803" s="33" t="s">
        <v>1675</v>
      </c>
      <c r="AS803" s="33" t="s">
        <v>1677</v>
      </c>
      <c r="AT803" s="35" t="s">
        <v>1674</v>
      </c>
      <c r="AU803" s="55">
        <f>RANK(AP803,$AP$5:$AP$811,0)</f>
        <v>782</v>
      </c>
      <c r="AV803" s="55">
        <f>RANK(AW803,$AW$5:$AW$811,0)</f>
        <v>782</v>
      </c>
      <c r="AW803" s="55">
        <f>AN803*AO803</f>
        <v>0</v>
      </c>
    </row>
    <row r="804" spans="3:49" x14ac:dyDescent="0.25">
      <c r="C804" s="19" t="s">
        <v>1602</v>
      </c>
      <c r="D804" s="6" t="s">
        <v>1603</v>
      </c>
      <c r="E804" s="6" t="s">
        <v>89</v>
      </c>
      <c r="F804" s="6" t="s">
        <v>90</v>
      </c>
      <c r="G804" s="13">
        <v>45.817427638281004</v>
      </c>
      <c r="H804" s="11">
        <v>375649.33333333198</v>
      </c>
      <c r="I804" s="8">
        <v>39.212328767123203</v>
      </c>
      <c r="J804" s="9">
        <v>0</v>
      </c>
      <c r="K804" s="9">
        <v>5.0071892257645398E-2</v>
      </c>
      <c r="L804" s="9">
        <v>0.94854823007900402</v>
      </c>
      <c r="M804" s="9">
        <v>0</v>
      </c>
      <c r="N804" s="10">
        <v>0</v>
      </c>
      <c r="O804" s="10">
        <v>0</v>
      </c>
      <c r="P804" s="10">
        <v>13</v>
      </c>
      <c r="Q804" s="9">
        <v>0.99862012233664899</v>
      </c>
      <c r="R804" s="9">
        <v>0</v>
      </c>
      <c r="S804" s="9">
        <v>9.0598290598290596E-2</v>
      </c>
      <c r="T804" s="10">
        <v>10</v>
      </c>
      <c r="U804" s="10">
        <v>99</v>
      </c>
      <c r="V804" s="10">
        <v>0</v>
      </c>
      <c r="W804" s="10">
        <v>7</v>
      </c>
      <c r="X804" s="10">
        <v>419</v>
      </c>
      <c r="Y804" s="10">
        <v>29</v>
      </c>
      <c r="Z804" s="10">
        <v>0</v>
      </c>
      <c r="AA804" s="10">
        <v>4</v>
      </c>
      <c r="AB804" s="10">
        <v>5</v>
      </c>
      <c r="AC804" s="10">
        <v>585</v>
      </c>
      <c r="AD804" s="7">
        <v>12.410526315789401</v>
      </c>
      <c r="AE804" s="10">
        <v>30</v>
      </c>
      <c r="AF804" s="10">
        <v>8</v>
      </c>
      <c r="AG804" s="10">
        <v>0</v>
      </c>
      <c r="AH804" s="10">
        <v>100</v>
      </c>
      <c r="AI804" s="10">
        <v>0</v>
      </c>
      <c r="AJ804" s="10">
        <v>0</v>
      </c>
      <c r="AK804" s="14">
        <v>13</v>
      </c>
      <c r="AL804" s="16">
        <v>0</v>
      </c>
      <c r="AM804" s="17">
        <v>0.12290496686675</v>
      </c>
      <c r="AN804" s="7">
        <v>18.0182811515146</v>
      </c>
      <c r="AO804" s="7">
        <v>0</v>
      </c>
      <c r="AP804" s="33">
        <v>0</v>
      </c>
      <c r="AQ804" s="38" t="s">
        <v>1677</v>
      </c>
      <c r="AR804" s="33" t="s">
        <v>1675</v>
      </c>
      <c r="AS804" s="33" t="s">
        <v>1677</v>
      </c>
      <c r="AT804" s="35" t="s">
        <v>1674</v>
      </c>
      <c r="AU804" s="55">
        <f>RANK(AP804,$AP$5:$AP$811,0)</f>
        <v>782</v>
      </c>
      <c r="AV804" s="55">
        <f>RANK(AW804,$AW$5:$AW$811,0)</f>
        <v>782</v>
      </c>
      <c r="AW804" s="55">
        <f>AN804*AO804</f>
        <v>0</v>
      </c>
    </row>
    <row r="805" spans="3:49" x14ac:dyDescent="0.25">
      <c r="C805" s="19" t="s">
        <v>1592</v>
      </c>
      <c r="D805" s="6" t="s">
        <v>1593</v>
      </c>
      <c r="E805" s="6" t="s">
        <v>89</v>
      </c>
      <c r="F805" s="6" t="s">
        <v>389</v>
      </c>
      <c r="G805" s="13">
        <v>10.670227881312901</v>
      </c>
      <c r="H805" s="11">
        <v>636738.66666666698</v>
      </c>
      <c r="I805" s="8">
        <v>45.630630630630598</v>
      </c>
      <c r="J805" s="9">
        <v>2.5623935404230398</v>
      </c>
      <c r="K805" s="9">
        <v>0.36672983814346199</v>
      </c>
      <c r="L805" s="9">
        <v>0.128775415550163</v>
      </c>
      <c r="M805" s="9">
        <v>4.5047502410385902E-2</v>
      </c>
      <c r="N805" s="10">
        <v>0</v>
      </c>
      <c r="O805" s="10">
        <v>0</v>
      </c>
      <c r="P805" s="10">
        <v>6</v>
      </c>
      <c r="Q805" s="9">
        <v>7.7135450164611694E-2</v>
      </c>
      <c r="R805" s="9">
        <v>0.463417305939399</v>
      </c>
      <c r="S805" s="9">
        <v>9.90990990990991E-2</v>
      </c>
      <c r="T805" s="10">
        <v>42</v>
      </c>
      <c r="U805" s="10">
        <v>0</v>
      </c>
      <c r="V805" s="10">
        <v>0</v>
      </c>
      <c r="W805" s="10">
        <v>22</v>
      </c>
      <c r="X805" s="10">
        <v>6</v>
      </c>
      <c r="Y805" s="10">
        <v>2</v>
      </c>
      <c r="Z805" s="10">
        <v>0</v>
      </c>
      <c r="AA805" s="10">
        <v>3</v>
      </c>
      <c r="AB805" s="10">
        <v>8</v>
      </c>
      <c r="AC805" s="10">
        <v>111</v>
      </c>
      <c r="AD805" s="7">
        <v>15.2727272727273</v>
      </c>
      <c r="AE805" s="10">
        <v>0</v>
      </c>
      <c r="AF805" s="10">
        <v>0</v>
      </c>
      <c r="AG805" s="10">
        <v>0</v>
      </c>
      <c r="AH805" s="10">
        <v>12</v>
      </c>
      <c r="AI805" s="10">
        <v>0</v>
      </c>
      <c r="AJ805" s="10">
        <v>1</v>
      </c>
      <c r="AK805" s="14">
        <v>6</v>
      </c>
      <c r="AL805" s="16">
        <v>0</v>
      </c>
      <c r="AM805" s="17">
        <v>0.27482003290768398</v>
      </c>
      <c r="AN805" s="7">
        <v>1</v>
      </c>
      <c r="AO805" s="7">
        <v>0</v>
      </c>
      <c r="AP805" s="33">
        <v>0</v>
      </c>
      <c r="AQ805" s="38" t="s">
        <v>1677</v>
      </c>
      <c r="AR805" s="33" t="s">
        <v>1677</v>
      </c>
      <c r="AS805" s="33" t="s">
        <v>1677</v>
      </c>
      <c r="AT805" s="35" t="s">
        <v>1674</v>
      </c>
      <c r="AU805" s="55">
        <f>RANK(AP805,$AP$5:$AP$811,0)</f>
        <v>782</v>
      </c>
      <c r="AV805" s="55">
        <f>RANK(AW805,$AW$5:$AW$811,0)</f>
        <v>782</v>
      </c>
      <c r="AW805" s="55">
        <f>AN805*AO805</f>
        <v>0</v>
      </c>
    </row>
    <row r="806" spans="3:49" x14ac:dyDescent="0.25">
      <c r="C806" s="19" t="s">
        <v>1596</v>
      </c>
      <c r="D806" s="6" t="s">
        <v>1597</v>
      </c>
      <c r="E806" s="6" t="s">
        <v>27</v>
      </c>
      <c r="F806" s="6" t="s">
        <v>204</v>
      </c>
      <c r="G806" s="13">
        <v>31.020910624050501</v>
      </c>
      <c r="H806" s="11">
        <v>410840.66666666698</v>
      </c>
      <c r="I806" s="8">
        <v>41.456422018348597</v>
      </c>
      <c r="J806" s="9">
        <v>0.66347840584487905</v>
      </c>
      <c r="K806" s="9">
        <v>7.9787166252449401E-2</v>
      </c>
      <c r="L806" s="9">
        <v>0.81088789583306597</v>
      </c>
      <c r="M806" s="9">
        <v>0.10213171176618401</v>
      </c>
      <c r="N806" s="10">
        <v>0</v>
      </c>
      <c r="O806" s="10">
        <v>2</v>
      </c>
      <c r="P806" s="10">
        <v>14</v>
      </c>
      <c r="Q806" s="9">
        <v>0.75219136824298205</v>
      </c>
      <c r="R806" s="9">
        <v>0.240615405608716</v>
      </c>
      <c r="S806" s="9">
        <v>9.1533180778032006E-2</v>
      </c>
      <c r="T806" s="10">
        <v>41</v>
      </c>
      <c r="U806" s="10">
        <v>29</v>
      </c>
      <c r="V806" s="10">
        <v>0</v>
      </c>
      <c r="W806" s="10">
        <v>78</v>
      </c>
      <c r="X806" s="10">
        <v>143</v>
      </c>
      <c r="Y806" s="10">
        <v>50</v>
      </c>
      <c r="Z806" s="10">
        <v>0</v>
      </c>
      <c r="AA806" s="10">
        <v>2</v>
      </c>
      <c r="AB806" s="10">
        <v>3</v>
      </c>
      <c r="AC806" s="10">
        <v>437</v>
      </c>
      <c r="AD806" s="7">
        <v>25.213740458015199</v>
      </c>
      <c r="AE806" s="10">
        <v>40</v>
      </c>
      <c r="AF806" s="10">
        <v>8</v>
      </c>
      <c r="AG806" s="10">
        <v>1</v>
      </c>
      <c r="AH806" s="10">
        <v>138</v>
      </c>
      <c r="AI806" s="10">
        <v>0</v>
      </c>
      <c r="AJ806" s="10">
        <v>0</v>
      </c>
      <c r="AK806" s="14">
        <v>14</v>
      </c>
      <c r="AL806" s="16">
        <v>0</v>
      </c>
      <c r="AM806" s="17">
        <v>0.13719817634759501</v>
      </c>
      <c r="AN806" s="7">
        <v>18.421301620601799</v>
      </c>
      <c r="AO806" s="7">
        <v>0</v>
      </c>
      <c r="AP806" s="33">
        <v>0</v>
      </c>
      <c r="AQ806" s="38" t="s">
        <v>1677</v>
      </c>
      <c r="AR806" s="33" t="s">
        <v>1675</v>
      </c>
      <c r="AS806" s="33" t="s">
        <v>1677</v>
      </c>
      <c r="AT806" s="35" t="s">
        <v>1674</v>
      </c>
      <c r="AU806" s="55">
        <f>RANK(AP806,$AP$5:$AP$811,0)</f>
        <v>782</v>
      </c>
      <c r="AV806" s="55">
        <f>RANK(AW806,$AW$5:$AW$811,0)</f>
        <v>782</v>
      </c>
      <c r="AW806" s="55">
        <f>AN806*AO806</f>
        <v>0</v>
      </c>
    </row>
    <row r="807" spans="3:49" x14ac:dyDescent="0.25">
      <c r="C807" s="19" t="s">
        <v>1608</v>
      </c>
      <c r="D807" s="6" t="s">
        <v>1609</v>
      </c>
      <c r="E807" s="6" t="s">
        <v>27</v>
      </c>
      <c r="F807" s="6" t="s">
        <v>27</v>
      </c>
      <c r="G807" s="13">
        <v>10.0949967426898</v>
      </c>
      <c r="H807" s="11">
        <v>1053579.33333333</v>
      </c>
      <c r="I807" s="8">
        <v>38.243243243243199</v>
      </c>
      <c r="J807" s="9">
        <v>0.12272133779531599</v>
      </c>
      <c r="K807" s="9">
        <v>0</v>
      </c>
      <c r="L807" s="9">
        <v>0.70098137845965003</v>
      </c>
      <c r="M807" s="9">
        <v>0.29901862154034903</v>
      </c>
      <c r="N807" s="10">
        <v>0</v>
      </c>
      <c r="O807" s="10">
        <v>0</v>
      </c>
      <c r="P807" s="10">
        <v>8</v>
      </c>
      <c r="Q807" s="9">
        <v>0.40544168751892601</v>
      </c>
      <c r="R807" s="9">
        <v>0.59455831248107305</v>
      </c>
      <c r="S807" s="9">
        <v>9.1891891891891897E-2</v>
      </c>
      <c r="T807" s="10">
        <v>2</v>
      </c>
      <c r="U807" s="10">
        <v>101</v>
      </c>
      <c r="V807" s="10">
        <v>1</v>
      </c>
      <c r="W807" s="10">
        <v>5</v>
      </c>
      <c r="X807" s="10">
        <v>36</v>
      </c>
      <c r="Y807" s="10">
        <v>9</v>
      </c>
      <c r="Z807" s="10">
        <v>0</v>
      </c>
      <c r="AA807" s="10">
        <v>3</v>
      </c>
      <c r="AB807" s="10">
        <v>3</v>
      </c>
      <c r="AC807" s="10">
        <v>185</v>
      </c>
      <c r="AD807" s="7">
        <v>14.8378378378378</v>
      </c>
      <c r="AE807" s="10">
        <v>25</v>
      </c>
      <c r="AF807" s="10">
        <v>5</v>
      </c>
      <c r="AG807" s="10">
        <v>0</v>
      </c>
      <c r="AH807" s="10">
        <v>77</v>
      </c>
      <c r="AI807" s="10">
        <v>0</v>
      </c>
      <c r="AJ807" s="10">
        <v>0</v>
      </c>
      <c r="AK807" s="14">
        <v>8</v>
      </c>
      <c r="AL807" s="16">
        <v>0</v>
      </c>
      <c r="AM807" s="17">
        <v>0.34488327587399997</v>
      </c>
      <c r="AN807" s="7">
        <v>17.416809072764199</v>
      </c>
      <c r="AO807" s="7">
        <v>0</v>
      </c>
      <c r="AP807" s="33">
        <v>0</v>
      </c>
      <c r="AQ807" s="38" t="s">
        <v>1676</v>
      </c>
      <c r="AR807" s="33" t="s">
        <v>1675</v>
      </c>
      <c r="AS807" s="33" t="s">
        <v>1677</v>
      </c>
      <c r="AT807" s="35" t="s">
        <v>1674</v>
      </c>
      <c r="AU807" s="55">
        <f>RANK(AP807,$AP$5:$AP$811,0)</f>
        <v>782</v>
      </c>
      <c r="AV807" s="55">
        <f>RANK(AW807,$AW$5:$AW$811,0)</f>
        <v>782</v>
      </c>
      <c r="AW807" s="55">
        <f>AN807*AO807</f>
        <v>0</v>
      </c>
    </row>
    <row r="808" spans="3:49" x14ac:dyDescent="0.25">
      <c r="C808" s="19" t="s">
        <v>1634</v>
      </c>
      <c r="D808" s="6" t="s">
        <v>1635</v>
      </c>
      <c r="E808" s="6" t="s">
        <v>27</v>
      </c>
      <c r="F808" s="6" t="s">
        <v>27</v>
      </c>
      <c r="G808" s="13">
        <v>3.6031268318275802</v>
      </c>
      <c r="H808" s="11">
        <v>662970.66666666698</v>
      </c>
      <c r="I808" s="8">
        <v>40.512820512820497</v>
      </c>
      <c r="J808" s="9">
        <v>8.9684289978283899E-2</v>
      </c>
      <c r="K808" s="9">
        <v>0</v>
      </c>
      <c r="L808" s="9">
        <v>0.72526831138258196</v>
      </c>
      <c r="M808" s="9">
        <v>0.27473168861741798</v>
      </c>
      <c r="N808" s="10">
        <v>0</v>
      </c>
      <c r="O808" s="10">
        <v>0</v>
      </c>
      <c r="P808" s="10">
        <v>3</v>
      </c>
      <c r="Q808" s="9">
        <v>0.72526831138258196</v>
      </c>
      <c r="R808" s="9">
        <v>0.27473168861741798</v>
      </c>
      <c r="S808" s="9">
        <v>0.17948717948717899</v>
      </c>
      <c r="T808" s="10">
        <v>2</v>
      </c>
      <c r="U808" s="10">
        <v>1</v>
      </c>
      <c r="V808" s="10">
        <v>0</v>
      </c>
      <c r="W808" s="10">
        <v>0</v>
      </c>
      <c r="X808" s="10">
        <v>35</v>
      </c>
      <c r="Y808" s="10">
        <v>3</v>
      </c>
      <c r="Z808" s="10">
        <v>0</v>
      </c>
      <c r="AA808" s="10">
        <v>0</v>
      </c>
      <c r="AB808" s="10">
        <v>0</v>
      </c>
      <c r="AC808" s="10">
        <v>39</v>
      </c>
      <c r="AD808" s="7">
        <v>11.7777777777778</v>
      </c>
      <c r="AE808" s="10">
        <v>2</v>
      </c>
      <c r="AF808" s="10">
        <v>1</v>
      </c>
      <c r="AG808" s="10">
        <v>0</v>
      </c>
      <c r="AH808" s="10">
        <v>9</v>
      </c>
      <c r="AI808" s="10">
        <v>0</v>
      </c>
      <c r="AJ808" s="10">
        <v>0</v>
      </c>
      <c r="AK808" s="14">
        <v>3</v>
      </c>
      <c r="AL808" s="16">
        <v>0</v>
      </c>
      <c r="AM808" s="17">
        <v>0.22621443261013399</v>
      </c>
      <c r="AN808" s="7">
        <v>8.3262838516229607</v>
      </c>
      <c r="AO808" s="7">
        <v>0</v>
      </c>
      <c r="AP808" s="33">
        <v>0</v>
      </c>
      <c r="AQ808" s="38" t="s">
        <v>1677</v>
      </c>
      <c r="AR808" s="33" t="s">
        <v>1676</v>
      </c>
      <c r="AS808" s="33" t="s">
        <v>1677</v>
      </c>
      <c r="AT808" s="35" t="s">
        <v>1674</v>
      </c>
      <c r="AU808" s="55">
        <f>RANK(AP808,$AP$5:$AP$811,0)</f>
        <v>782</v>
      </c>
      <c r="AV808" s="55">
        <f>RANK(AW808,$AW$5:$AW$811,0)</f>
        <v>782</v>
      </c>
      <c r="AW808" s="55">
        <f>AN808*AO808</f>
        <v>0</v>
      </c>
    </row>
    <row r="809" spans="3:49" x14ac:dyDescent="0.25">
      <c r="C809" s="19" t="s">
        <v>1636</v>
      </c>
      <c r="D809" s="6" t="s">
        <v>1637</v>
      </c>
      <c r="E809" s="6" t="s">
        <v>89</v>
      </c>
      <c r="F809" s="6" t="s">
        <v>863</v>
      </c>
      <c r="G809" s="13">
        <v>3.1209148431156399</v>
      </c>
      <c r="H809" s="11">
        <v>556516.33333333302</v>
      </c>
      <c r="I809" s="8">
        <v>40.3125</v>
      </c>
      <c r="J809" s="9">
        <v>0.12952280675914499</v>
      </c>
      <c r="K809" s="9">
        <v>0</v>
      </c>
      <c r="L809" s="9">
        <v>0.72808377341150898</v>
      </c>
      <c r="M809" s="9">
        <v>0.27191622658849102</v>
      </c>
      <c r="N809" s="10">
        <v>0</v>
      </c>
      <c r="O809" s="10">
        <v>0</v>
      </c>
      <c r="P809" s="10">
        <v>1</v>
      </c>
      <c r="Q809" s="9">
        <v>0.15340089862515199</v>
      </c>
      <c r="R809" s="9">
        <v>0.84659910137484795</v>
      </c>
      <c r="S809" s="9">
        <v>0.41176470588235298</v>
      </c>
      <c r="T809" s="10">
        <v>4</v>
      </c>
      <c r="U809" s="10">
        <v>0</v>
      </c>
      <c r="V809" s="10">
        <v>0</v>
      </c>
      <c r="W809" s="10">
        <v>0</v>
      </c>
      <c r="X809" s="10">
        <v>17</v>
      </c>
      <c r="Y809" s="10">
        <v>7</v>
      </c>
      <c r="Z809" s="10">
        <v>0</v>
      </c>
      <c r="AA809" s="10">
        <v>0</v>
      </c>
      <c r="AB809" s="10">
        <v>1</v>
      </c>
      <c r="AC809" s="10">
        <v>51</v>
      </c>
      <c r="AD809" s="7">
        <v>0</v>
      </c>
      <c r="AE809" s="10">
        <v>0</v>
      </c>
      <c r="AF809" s="10">
        <v>2</v>
      </c>
      <c r="AG809" s="10">
        <v>0</v>
      </c>
      <c r="AH809" s="10">
        <v>7</v>
      </c>
      <c r="AI809" s="10">
        <v>0</v>
      </c>
      <c r="AJ809" s="10">
        <v>0</v>
      </c>
      <c r="AK809" s="14">
        <v>1</v>
      </c>
      <c r="AL809" s="16">
        <v>0</v>
      </c>
      <c r="AM809" s="17">
        <v>0.25854140458819003</v>
      </c>
      <c r="AN809" s="7">
        <v>1</v>
      </c>
      <c r="AO809" s="7">
        <v>0</v>
      </c>
      <c r="AP809" s="33">
        <v>0</v>
      </c>
      <c r="AQ809" s="38" t="s">
        <v>1677</v>
      </c>
      <c r="AR809" s="33" t="s">
        <v>1677</v>
      </c>
      <c r="AS809" s="33" t="s">
        <v>1677</v>
      </c>
      <c r="AT809" s="35" t="s">
        <v>1674</v>
      </c>
      <c r="AU809" s="55">
        <f>RANK(AP809,$AP$5:$AP$811,0)</f>
        <v>782</v>
      </c>
      <c r="AV809" s="55">
        <f>RANK(AW809,$AW$5:$AW$811,0)</f>
        <v>782</v>
      </c>
      <c r="AW809" s="55">
        <f>AN809*AO809</f>
        <v>0</v>
      </c>
    </row>
    <row r="810" spans="3:49" x14ac:dyDescent="0.25">
      <c r="C810" s="19" t="s">
        <v>1612</v>
      </c>
      <c r="D810" s="6" t="s">
        <v>1613</v>
      </c>
      <c r="E810" s="6" t="s">
        <v>89</v>
      </c>
      <c r="F810" s="6" t="s">
        <v>863</v>
      </c>
      <c r="G810" s="13">
        <v>3.0023250242325399</v>
      </c>
      <c r="H810" s="11">
        <v>354094.66666666698</v>
      </c>
      <c r="I810" s="8">
        <v>38.846153846153797</v>
      </c>
      <c r="J810" s="9">
        <v>3.7018781809076799E-2</v>
      </c>
      <c r="K810" s="9">
        <v>0</v>
      </c>
      <c r="L810" s="9">
        <v>0.82820200802712496</v>
      </c>
      <c r="M810" s="9">
        <v>0.17179799197287399</v>
      </c>
      <c r="N810" s="10">
        <v>0</v>
      </c>
      <c r="O810" s="10">
        <v>0</v>
      </c>
      <c r="P810" s="10">
        <v>1</v>
      </c>
      <c r="Q810" s="9">
        <v>0.53374130160427502</v>
      </c>
      <c r="R810" s="9">
        <v>0.46625869839572498</v>
      </c>
      <c r="S810" s="9">
        <v>0.33333333333333298</v>
      </c>
      <c r="T810" s="10">
        <v>3</v>
      </c>
      <c r="U810" s="10">
        <v>0</v>
      </c>
      <c r="V810" s="10">
        <v>0</v>
      </c>
      <c r="W810" s="10">
        <v>10</v>
      </c>
      <c r="X810" s="10">
        <v>7</v>
      </c>
      <c r="Y810" s="10">
        <v>1</v>
      </c>
      <c r="Z810" s="10">
        <v>0</v>
      </c>
      <c r="AA810" s="10">
        <v>0</v>
      </c>
      <c r="AB810" s="10">
        <v>0</v>
      </c>
      <c r="AC810" s="10">
        <v>42</v>
      </c>
      <c r="AD810" s="7">
        <v>8.55555555555555</v>
      </c>
      <c r="AE810" s="10">
        <v>3</v>
      </c>
      <c r="AF810" s="10">
        <v>0</v>
      </c>
      <c r="AG810" s="10">
        <v>0</v>
      </c>
      <c r="AH810" s="10">
        <v>10</v>
      </c>
      <c r="AI810" s="10">
        <v>0</v>
      </c>
      <c r="AJ810" s="10">
        <v>0</v>
      </c>
      <c r="AK810" s="14">
        <v>1</v>
      </c>
      <c r="AL810" s="16">
        <v>0</v>
      </c>
      <c r="AM810" s="17">
        <v>0.19694202030171501</v>
      </c>
      <c r="AN810" s="7">
        <v>3.38881183925667</v>
      </c>
      <c r="AO810" s="7">
        <v>0</v>
      </c>
      <c r="AP810" s="33">
        <v>0</v>
      </c>
      <c r="AQ810" s="38" t="s">
        <v>1677</v>
      </c>
      <c r="AR810" s="33" t="s">
        <v>1676</v>
      </c>
      <c r="AS810" s="33" t="s">
        <v>1677</v>
      </c>
      <c r="AT810" s="35" t="s">
        <v>1674</v>
      </c>
      <c r="AU810" s="55">
        <f>RANK(AP810,$AP$5:$AP$811,0)</f>
        <v>782</v>
      </c>
      <c r="AV810" s="55">
        <f>RANK(AW810,$AW$5:$AW$811,0)</f>
        <v>782</v>
      </c>
      <c r="AW810" s="55">
        <f>AN810*AO810</f>
        <v>0</v>
      </c>
    </row>
    <row r="811" spans="3:49" ht="15.75" thickBot="1" x14ac:dyDescent="0.3">
      <c r="C811" s="21" t="s">
        <v>1638</v>
      </c>
      <c r="D811" s="22" t="s">
        <v>1639</v>
      </c>
      <c r="E811" s="22" t="s">
        <v>27</v>
      </c>
      <c r="F811" s="22" t="s">
        <v>27</v>
      </c>
      <c r="G811" s="23">
        <v>0.102688339944117</v>
      </c>
      <c r="H811" s="24">
        <v>110901.666666666</v>
      </c>
      <c r="I811" s="25">
        <v>35</v>
      </c>
      <c r="J811" s="26">
        <v>0</v>
      </c>
      <c r="K811" s="26">
        <v>0</v>
      </c>
      <c r="L811" s="26">
        <v>1</v>
      </c>
      <c r="M811" s="26">
        <v>0</v>
      </c>
      <c r="N811" s="27">
        <v>0</v>
      </c>
      <c r="O811" s="27">
        <v>0</v>
      </c>
      <c r="P811" s="27">
        <v>0</v>
      </c>
      <c r="Q811" s="26">
        <v>1</v>
      </c>
      <c r="R811" s="26">
        <v>0</v>
      </c>
      <c r="S811" s="26">
        <v>0</v>
      </c>
      <c r="T811" s="27">
        <v>0</v>
      </c>
      <c r="U811" s="27">
        <v>0</v>
      </c>
      <c r="V811" s="27">
        <v>0</v>
      </c>
      <c r="W811" s="27">
        <v>0</v>
      </c>
      <c r="X811" s="27">
        <v>0</v>
      </c>
      <c r="Y811" s="27">
        <v>0</v>
      </c>
      <c r="Z811" s="27">
        <v>0</v>
      </c>
      <c r="AA811" s="27">
        <v>0</v>
      </c>
      <c r="AB811" s="27">
        <v>0</v>
      </c>
      <c r="AC811" s="27">
        <v>1</v>
      </c>
      <c r="AD811" s="28">
        <v>7</v>
      </c>
      <c r="AE811" s="27">
        <v>0</v>
      </c>
      <c r="AF811" s="27">
        <v>0</v>
      </c>
      <c r="AG811" s="27">
        <v>0</v>
      </c>
      <c r="AH811" s="27">
        <v>1</v>
      </c>
      <c r="AI811" s="27">
        <v>0</v>
      </c>
      <c r="AJ811" s="27">
        <v>0</v>
      </c>
      <c r="AK811" s="29">
        <v>0</v>
      </c>
      <c r="AL811" s="30">
        <v>0</v>
      </c>
      <c r="AM811" s="31">
        <v>0.215993750506318</v>
      </c>
      <c r="AN811" s="28">
        <v>19.997911460000001</v>
      </c>
      <c r="AO811" s="28">
        <v>0</v>
      </c>
      <c r="AP811" s="34">
        <v>0</v>
      </c>
      <c r="AQ811" s="38" t="s">
        <v>1677</v>
      </c>
      <c r="AR811" s="33" t="s">
        <v>1675</v>
      </c>
      <c r="AS811" s="33" t="s">
        <v>1677</v>
      </c>
      <c r="AT811" s="36" t="s">
        <v>1674</v>
      </c>
      <c r="AU811" s="55">
        <f>RANK(AP811,$AP$5:$AP$811,0)</f>
        <v>782</v>
      </c>
      <c r="AV811" s="55">
        <f>RANK(AW811,$AW$5:$AW$811,0)</f>
        <v>782</v>
      </c>
      <c r="AW811" s="55">
        <f>AN811*AO811</f>
        <v>0</v>
      </c>
    </row>
    <row r="813" spans="3:49" x14ac:dyDescent="0.25">
      <c r="AN813" s="1"/>
      <c r="AO813" s="1"/>
    </row>
  </sheetData>
  <autoFilter ref="C4:AW4" xr:uid="{FB327C1E-688E-4195-86DD-C424F3888061}">
    <sortState xmlns:xlrd2="http://schemas.microsoft.com/office/spreadsheetml/2017/richdata2" ref="C5:AW811">
      <sortCondition ref="AV4"/>
    </sortState>
  </autoFilter>
  <mergeCells count="4">
    <mergeCell ref="H3:AK3"/>
    <mergeCell ref="C3:G3"/>
    <mergeCell ref="AM3:AP3"/>
    <mergeCell ref="AQ3:AT3"/>
  </mergeCells>
  <conditionalFormatting sqref="AT5:AT811">
    <cfRule type="cellIs" dxfId="8" priority="4" operator="equal">
      <formula>"Bottom"</formula>
    </cfRule>
    <cfRule type="cellIs" dxfId="7" priority="5" operator="equal">
      <formula>"Mid"</formula>
    </cfRule>
    <cfRule type="cellIs" dxfId="6" priority="6" operator="equal">
      <formula>"Top"</formula>
    </cfRule>
  </conditionalFormatting>
  <conditionalFormatting sqref="AQ5:AS811">
    <cfRule type="cellIs" dxfId="5" priority="1" operator="equal">
      <formula>"Low"</formula>
    </cfRule>
    <cfRule type="cellIs" dxfId="4" priority="2" operator="equal">
      <formula>"Medium"</formula>
    </cfRule>
    <cfRule type="cellIs" dxfId="3" priority="3" operator="equal">
      <formula>"High"</formula>
    </cfRule>
  </conditionalFormatting>
  <pageMargins left="0.7" right="0.7" top="0.75" bottom="0.75" header="0.3" footer="0.3"/>
  <pageSetup scale="19" fitToHeight="0" orientation="landscape" horizontalDpi="1200" verticalDpi="1200" r:id="rId1"/>
  <headerFooter>
    <oddHeader>&amp;RGRC-2020-PhI_DR_PubAdv_160-Q01Atch02</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D6F5C3"/>
    <pageSetUpPr fitToPage="1"/>
  </sheetPr>
  <dimension ref="A1:Y482"/>
  <sheetViews>
    <sheetView showGridLines="0" zoomScale="103" zoomScaleNormal="103" workbookViewId="0">
      <pane xSplit="5" ySplit="4" topLeftCell="T5" activePane="bottomRight" state="frozen"/>
      <selection pane="topRight" activeCell="F1" sqref="F1"/>
      <selection pane="bottomLeft" activeCell="A5" sqref="A5"/>
      <selection pane="bottomRight" activeCell="X5" sqref="X5"/>
    </sheetView>
  </sheetViews>
  <sheetFormatPr defaultRowHeight="15" x14ac:dyDescent="0.25"/>
  <cols>
    <col min="1" max="1" width="4.7109375" style="3" customWidth="1"/>
    <col min="2" max="2" width="4.7109375" customWidth="1"/>
    <col min="3" max="3" width="60.42578125" customWidth="1"/>
    <col min="4" max="4" width="13.5703125" customWidth="1"/>
    <col min="5" max="5" width="16" customWidth="1"/>
    <col min="6" max="6" width="14.5703125" customWidth="1"/>
    <col min="7" max="8" width="16.28515625" customWidth="1"/>
    <col min="9" max="11" width="16.7109375" customWidth="1"/>
    <col min="12" max="12" width="14.7109375" customWidth="1"/>
    <col min="13" max="13" width="17.140625" customWidth="1"/>
    <col min="14" max="14" width="14.5703125" customWidth="1"/>
    <col min="15" max="15" width="19.7109375" customWidth="1"/>
    <col min="16" max="16" width="22.7109375" customWidth="1"/>
    <col min="17" max="17" width="17" customWidth="1"/>
    <col min="18" max="18" width="17.28515625" customWidth="1"/>
    <col min="19" max="19" width="16.85546875" customWidth="1"/>
    <col min="20" max="20" width="16.5703125" customWidth="1"/>
    <col min="21" max="21" width="17" customWidth="1"/>
    <col min="22" max="22" width="17.28515625" customWidth="1"/>
  </cols>
  <sheetData>
    <row r="1" spans="3:25" ht="27" x14ac:dyDescent="0.5">
      <c r="C1" s="32" t="s">
        <v>5321</v>
      </c>
      <c r="D1" s="32"/>
    </row>
    <row r="2" spans="3:25" ht="15.75" thickBot="1" x14ac:dyDescent="0.3"/>
    <row r="3" spans="3:25" ht="15.75" thickBot="1" x14ac:dyDescent="0.3">
      <c r="C3" s="61" t="s">
        <v>1669</v>
      </c>
      <c r="D3" s="62"/>
      <c r="E3" s="62"/>
      <c r="F3" s="63"/>
      <c r="G3" s="61" t="s">
        <v>1667</v>
      </c>
      <c r="H3" s="62"/>
      <c r="I3" s="62"/>
      <c r="J3" s="62"/>
      <c r="K3" s="62"/>
      <c r="L3" s="62"/>
      <c r="M3" s="62"/>
      <c r="N3" s="63"/>
      <c r="O3" s="2" t="s">
        <v>1668</v>
      </c>
      <c r="P3" s="61" t="s">
        <v>1671</v>
      </c>
      <c r="Q3" s="62"/>
      <c r="R3" s="62"/>
      <c r="S3" s="63"/>
      <c r="T3" s="42"/>
      <c r="U3" s="43" t="s">
        <v>1678</v>
      </c>
      <c r="V3" s="44"/>
    </row>
    <row r="4" spans="3:25" ht="39" x14ac:dyDescent="0.25">
      <c r="C4" s="4" t="s">
        <v>0</v>
      </c>
      <c r="D4" s="4" t="s">
        <v>1640</v>
      </c>
      <c r="E4" s="4" t="s">
        <v>4815</v>
      </c>
      <c r="F4" s="12" t="s">
        <v>5311</v>
      </c>
      <c r="G4" s="5" t="s">
        <v>5312</v>
      </c>
      <c r="H4" s="5" t="s">
        <v>5313</v>
      </c>
      <c r="I4" s="5" t="s">
        <v>5314</v>
      </c>
      <c r="J4" s="5" t="s">
        <v>5315</v>
      </c>
      <c r="K4" s="5" t="s">
        <v>5316</v>
      </c>
      <c r="L4" s="5" t="s">
        <v>5319</v>
      </c>
      <c r="M4" s="5" t="s">
        <v>5317</v>
      </c>
      <c r="N4" s="5" t="s">
        <v>5318</v>
      </c>
      <c r="O4" s="46" t="s">
        <v>5320</v>
      </c>
      <c r="P4" s="5" t="s">
        <v>4826</v>
      </c>
      <c r="Q4" s="5" t="s">
        <v>4827</v>
      </c>
      <c r="R4" s="5" t="s">
        <v>1670</v>
      </c>
      <c r="S4" s="5" t="s">
        <v>4828</v>
      </c>
      <c r="T4" s="37" t="s">
        <v>4826</v>
      </c>
      <c r="U4" s="5" t="s">
        <v>4827</v>
      </c>
      <c r="V4" s="12" t="s">
        <v>1670</v>
      </c>
      <c r="W4" s="56" t="s">
        <v>5808</v>
      </c>
      <c r="X4" s="56" t="s">
        <v>5810</v>
      </c>
      <c r="Y4" s="56" t="s">
        <v>5809</v>
      </c>
    </row>
    <row r="5" spans="3:25" x14ac:dyDescent="0.25">
      <c r="C5" s="6" t="s">
        <v>4851</v>
      </c>
      <c r="D5" s="6" t="s">
        <v>5341</v>
      </c>
      <c r="E5" s="6" t="s">
        <v>16</v>
      </c>
      <c r="F5" s="48">
        <v>722</v>
      </c>
      <c r="G5" s="8">
        <v>5</v>
      </c>
      <c r="H5" s="7">
        <v>0</v>
      </c>
      <c r="I5" s="39">
        <v>2.0143884892086329E-2</v>
      </c>
      <c r="J5" s="39">
        <v>0.8043165467625899</v>
      </c>
      <c r="K5" s="39">
        <v>0</v>
      </c>
      <c r="L5" s="40">
        <v>0</v>
      </c>
      <c r="M5" s="39">
        <v>0.76787463271302647</v>
      </c>
      <c r="N5" s="39">
        <v>6.0431654676258995E-2</v>
      </c>
      <c r="O5" s="47">
        <v>1</v>
      </c>
      <c r="P5" s="17">
        <v>0.99999129167987599</v>
      </c>
      <c r="Q5" s="7">
        <v>61.424831182135101</v>
      </c>
      <c r="R5" s="7">
        <v>1.6093306772925819</v>
      </c>
      <c r="S5" s="58">
        <f>P5*Q5*R5</f>
        <v>98.852004326532921</v>
      </c>
      <c r="T5" s="41" t="s">
        <v>1675</v>
      </c>
      <c r="U5" s="38" t="s">
        <v>1675</v>
      </c>
      <c r="V5" s="45" t="s">
        <v>1676</v>
      </c>
      <c r="W5" s="55">
        <f>RANK(S5,$S$5:$S$482,0)</f>
        <v>1</v>
      </c>
      <c r="X5" s="55">
        <f>RANK(Y5,$Y$5:$Y$482,0)</f>
        <v>1</v>
      </c>
      <c r="Y5" s="55">
        <f>P5*Q5</f>
        <v>61.424296275041605</v>
      </c>
    </row>
    <row r="6" spans="3:25" x14ac:dyDescent="0.25">
      <c r="C6" s="6" t="s">
        <v>4896</v>
      </c>
      <c r="D6" s="6" t="s">
        <v>5386</v>
      </c>
      <c r="E6" s="6" t="s">
        <v>90</v>
      </c>
      <c r="F6" s="48">
        <v>261</v>
      </c>
      <c r="G6" s="8">
        <v>0</v>
      </c>
      <c r="H6" s="7">
        <v>0</v>
      </c>
      <c r="I6" s="39">
        <v>3.8314176245210726E-3</v>
      </c>
      <c r="J6" s="39">
        <v>0</v>
      </c>
      <c r="K6" s="39">
        <v>0</v>
      </c>
      <c r="L6" s="40">
        <v>0</v>
      </c>
      <c r="M6" s="39">
        <v>0</v>
      </c>
      <c r="N6" s="39">
        <v>0.28352490421455939</v>
      </c>
      <c r="O6" s="47">
        <v>1</v>
      </c>
      <c r="P6" s="17">
        <v>0.83857559248812497</v>
      </c>
      <c r="Q6" s="7">
        <v>43.9281493199721</v>
      </c>
      <c r="R6" s="7">
        <v>2.5696400052222197</v>
      </c>
      <c r="S6" s="33">
        <v>94.658018622047081</v>
      </c>
      <c r="T6" s="41" t="s">
        <v>1675</v>
      </c>
      <c r="U6" s="33" t="s">
        <v>1675</v>
      </c>
      <c r="V6" s="45" t="s">
        <v>1675</v>
      </c>
      <c r="W6" s="55">
        <f t="shared" ref="W6:W69" si="0">RANK(S6,$S$5:$S$482,0)</f>
        <v>2</v>
      </c>
      <c r="X6" s="55">
        <f t="shared" ref="X6:X69" si="1">RANK(Y6,$Y$5:$Y$482,0)</f>
        <v>4</v>
      </c>
      <c r="Y6" s="55">
        <f t="shared" ref="Y6:Y69" si="2">P6*Q6</f>
        <v>36.837073842902427</v>
      </c>
    </row>
    <row r="7" spans="3:25" x14ac:dyDescent="0.25">
      <c r="C7" s="6" t="s">
        <v>4852</v>
      </c>
      <c r="D7" s="6" t="s">
        <v>5342</v>
      </c>
      <c r="E7" s="6" t="s">
        <v>16</v>
      </c>
      <c r="F7" s="48">
        <v>231</v>
      </c>
      <c r="G7" s="8">
        <v>0</v>
      </c>
      <c r="H7" s="7">
        <v>0</v>
      </c>
      <c r="I7" s="39">
        <v>1.2987012987012988E-2</v>
      </c>
      <c r="J7" s="39">
        <v>0.8614718614718615</v>
      </c>
      <c r="K7" s="39">
        <v>0</v>
      </c>
      <c r="L7" s="40">
        <v>0</v>
      </c>
      <c r="M7" s="39">
        <v>0.39370683039140442</v>
      </c>
      <c r="N7" s="39">
        <v>3.896103896103896E-2</v>
      </c>
      <c r="O7" s="47">
        <v>1</v>
      </c>
      <c r="P7" s="17">
        <v>0.88412251557135701</v>
      </c>
      <c r="Q7" s="7">
        <v>53.934825145342103</v>
      </c>
      <c r="R7" s="7">
        <v>1.6444138388438367</v>
      </c>
      <c r="S7" s="33">
        <v>78.413862862044653</v>
      </c>
      <c r="T7" s="41" t="s">
        <v>1675</v>
      </c>
      <c r="U7" s="33" t="s">
        <v>1675</v>
      </c>
      <c r="V7" s="45" t="s">
        <v>1676</v>
      </c>
      <c r="W7" s="55">
        <f t="shared" si="0"/>
        <v>3</v>
      </c>
      <c r="X7" s="55">
        <f t="shared" si="1"/>
        <v>2</v>
      </c>
      <c r="Y7" s="55">
        <f t="shared" si="2"/>
        <v>47.684993284401138</v>
      </c>
    </row>
    <row r="8" spans="3:25" x14ac:dyDescent="0.25">
      <c r="C8" s="6" t="s">
        <v>5037</v>
      </c>
      <c r="D8" s="6" t="s">
        <v>5527</v>
      </c>
      <c r="E8" s="6" t="s">
        <v>28</v>
      </c>
      <c r="F8" s="48">
        <v>145</v>
      </c>
      <c r="G8" s="8">
        <v>0</v>
      </c>
      <c r="H8" s="7">
        <v>0</v>
      </c>
      <c r="I8" s="39">
        <v>8.2706766917293228E-2</v>
      </c>
      <c r="J8" s="39">
        <v>0.11278195488721804</v>
      </c>
      <c r="K8" s="39">
        <v>0.20300751879699247</v>
      </c>
      <c r="L8" s="40">
        <v>0</v>
      </c>
      <c r="M8" s="39">
        <v>0</v>
      </c>
      <c r="N8" s="39">
        <v>0.27067669172932329</v>
      </c>
      <c r="O8" s="47">
        <v>1</v>
      </c>
      <c r="P8" s="17">
        <v>0.49768534034238399</v>
      </c>
      <c r="Q8" s="7">
        <v>56.971008670016801</v>
      </c>
      <c r="R8" s="7">
        <v>2.7544187465373597</v>
      </c>
      <c r="S8" s="33">
        <v>78.097786089049833</v>
      </c>
      <c r="T8" s="41" t="s">
        <v>1675</v>
      </c>
      <c r="U8" s="33" t="s">
        <v>1675</v>
      </c>
      <c r="V8" s="45" t="s">
        <v>1675</v>
      </c>
      <c r="W8" s="55">
        <f t="shared" si="0"/>
        <v>4</v>
      </c>
      <c r="X8" s="55">
        <f t="shared" si="1"/>
        <v>10</v>
      </c>
      <c r="Y8" s="55">
        <f t="shared" si="2"/>
        <v>28.353635839586222</v>
      </c>
    </row>
    <row r="9" spans="3:25" x14ac:dyDescent="0.25">
      <c r="C9" s="6" t="s">
        <v>4935</v>
      </c>
      <c r="D9" s="6" t="s">
        <v>5425</v>
      </c>
      <c r="E9" s="6" t="s">
        <v>19</v>
      </c>
      <c r="F9" s="48">
        <v>411</v>
      </c>
      <c r="G9" s="8">
        <v>0</v>
      </c>
      <c r="H9" s="7">
        <v>0</v>
      </c>
      <c r="I9" s="39">
        <v>1.4962593516209476E-2</v>
      </c>
      <c r="J9" s="39">
        <v>0.29925187032418954</v>
      </c>
      <c r="K9" s="39">
        <v>0</v>
      </c>
      <c r="L9" s="40">
        <v>0</v>
      </c>
      <c r="M9" s="39">
        <v>0.32662996223165924</v>
      </c>
      <c r="N9" s="39">
        <v>0.35910224438902744</v>
      </c>
      <c r="O9" s="47">
        <v>1</v>
      </c>
      <c r="P9" s="17">
        <v>0.99284218199079299</v>
      </c>
      <c r="Q9" s="7">
        <v>34.474066165856598</v>
      </c>
      <c r="R9" s="7">
        <v>2.1815853066171869</v>
      </c>
      <c r="S9" s="33">
        <v>74.669790198158012</v>
      </c>
      <c r="T9" s="41" t="s">
        <v>1675</v>
      </c>
      <c r="U9" s="33" t="s">
        <v>1675</v>
      </c>
      <c r="V9" s="45" t="s">
        <v>1675</v>
      </c>
      <c r="W9" s="55">
        <f t="shared" si="0"/>
        <v>5</v>
      </c>
      <c r="X9" s="55">
        <f t="shared" si="1"/>
        <v>5</v>
      </c>
      <c r="Y9" s="55">
        <f t="shared" si="2"/>
        <v>34.227307074204035</v>
      </c>
    </row>
    <row r="10" spans="3:25" x14ac:dyDescent="0.25">
      <c r="C10" s="6" t="s">
        <v>4936</v>
      </c>
      <c r="D10" s="6" t="s">
        <v>5426</v>
      </c>
      <c r="E10" s="6" t="s">
        <v>12</v>
      </c>
      <c r="F10" s="48">
        <v>304</v>
      </c>
      <c r="G10" s="8">
        <v>0</v>
      </c>
      <c r="H10" s="7">
        <v>0</v>
      </c>
      <c r="I10" s="39">
        <v>0.12758620689655173</v>
      </c>
      <c r="J10" s="39">
        <v>0.49310344827586206</v>
      </c>
      <c r="K10" s="39">
        <v>0</v>
      </c>
      <c r="L10" s="40">
        <v>0</v>
      </c>
      <c r="M10" s="39">
        <v>2.1573604060913704E-2</v>
      </c>
      <c r="N10" s="39">
        <v>0.15172413793103448</v>
      </c>
      <c r="O10" s="47">
        <v>1</v>
      </c>
      <c r="P10" s="17">
        <v>0.91038819425600503</v>
      </c>
      <c r="Q10" s="7">
        <v>30.053682233903</v>
      </c>
      <c r="R10" s="7">
        <v>2.6424364347783476</v>
      </c>
      <c r="S10" s="33">
        <v>72.298428315509938</v>
      </c>
      <c r="T10" s="41" t="s">
        <v>1675</v>
      </c>
      <c r="U10" s="33" t="s">
        <v>1675</v>
      </c>
      <c r="V10" s="45" t="s">
        <v>1675</v>
      </c>
      <c r="W10" s="55">
        <f t="shared" si="0"/>
        <v>6</v>
      </c>
      <c r="X10" s="55">
        <f t="shared" si="1"/>
        <v>12</v>
      </c>
      <c r="Y10" s="55">
        <f t="shared" si="2"/>
        <v>27.360517499666731</v>
      </c>
    </row>
    <row r="11" spans="3:25" x14ac:dyDescent="0.25">
      <c r="C11" s="6" t="s">
        <v>4855</v>
      </c>
      <c r="D11" s="6" t="s">
        <v>5345</v>
      </c>
      <c r="E11" s="6" t="s">
        <v>16</v>
      </c>
      <c r="F11" s="48">
        <v>673</v>
      </c>
      <c r="G11" s="8">
        <v>0</v>
      </c>
      <c r="H11" s="7">
        <v>0</v>
      </c>
      <c r="I11" s="39">
        <v>2.5260029717682021E-2</v>
      </c>
      <c r="J11" s="39">
        <v>0.91530460624071319</v>
      </c>
      <c r="K11" s="39">
        <v>0</v>
      </c>
      <c r="L11" s="40">
        <v>0</v>
      </c>
      <c r="M11" s="39">
        <v>8.3457685284407099E-7</v>
      </c>
      <c r="N11" s="39">
        <v>2.3774145616641901E-2</v>
      </c>
      <c r="O11" s="47">
        <v>1</v>
      </c>
      <c r="P11" s="17">
        <v>0.99989675048623405</v>
      </c>
      <c r="Q11" s="7">
        <v>42.804025219678898</v>
      </c>
      <c r="R11" s="7">
        <v>1.4580506637545876</v>
      </c>
      <c r="S11" s="33">
        <v>62.403993535607214</v>
      </c>
      <c r="T11" s="41" t="s">
        <v>1675</v>
      </c>
      <c r="U11" s="33" t="s">
        <v>1675</v>
      </c>
      <c r="V11" s="45" t="s">
        <v>1677</v>
      </c>
      <c r="W11" s="55">
        <f t="shared" si="0"/>
        <v>7</v>
      </c>
      <c r="X11" s="55">
        <f t="shared" si="1"/>
        <v>3</v>
      </c>
      <c r="Y11" s="55">
        <f t="shared" si="2"/>
        <v>42.799605724887741</v>
      </c>
    </row>
    <row r="12" spans="3:25" x14ac:dyDescent="0.25">
      <c r="C12" s="6" t="s">
        <v>4986</v>
      </c>
      <c r="D12" s="6" t="s">
        <v>5476</v>
      </c>
      <c r="E12" s="6" t="s">
        <v>126</v>
      </c>
      <c r="F12" s="48">
        <v>129</v>
      </c>
      <c r="G12" s="8">
        <v>0</v>
      </c>
      <c r="H12" s="7">
        <v>0</v>
      </c>
      <c r="I12" s="39">
        <v>0</v>
      </c>
      <c r="J12" s="39">
        <v>1.5503875968992248E-2</v>
      </c>
      <c r="K12" s="39">
        <v>0</v>
      </c>
      <c r="L12" s="40">
        <v>0</v>
      </c>
      <c r="M12" s="39">
        <v>0</v>
      </c>
      <c r="N12" s="39">
        <v>1</v>
      </c>
      <c r="O12" s="47">
        <v>1</v>
      </c>
      <c r="P12" s="17">
        <v>0.61814791687540704</v>
      </c>
      <c r="Q12" s="7">
        <v>40.160242267742198</v>
      </c>
      <c r="R12" s="7">
        <v>2.4335678376644339</v>
      </c>
      <c r="S12" s="33">
        <v>60.413248803947845</v>
      </c>
      <c r="T12" s="41" t="s">
        <v>1675</v>
      </c>
      <c r="U12" s="33" t="s">
        <v>1675</v>
      </c>
      <c r="V12" s="45" t="s">
        <v>1675</v>
      </c>
      <c r="W12" s="55">
        <f t="shared" si="0"/>
        <v>8</v>
      </c>
      <c r="X12" s="55">
        <f t="shared" si="1"/>
        <v>17</v>
      </c>
      <c r="Y12" s="55">
        <f t="shared" si="2"/>
        <v>24.824970099016515</v>
      </c>
    </row>
    <row r="13" spans="3:25" x14ac:dyDescent="0.25">
      <c r="C13" s="6" t="s">
        <v>4862</v>
      </c>
      <c r="D13" s="6" t="s">
        <v>5352</v>
      </c>
      <c r="E13" s="6" t="s">
        <v>12</v>
      </c>
      <c r="F13" s="48">
        <v>192</v>
      </c>
      <c r="G13" s="8">
        <v>0</v>
      </c>
      <c r="H13" s="7">
        <v>0</v>
      </c>
      <c r="I13" s="39">
        <v>3.6842105263157891E-2</v>
      </c>
      <c r="J13" s="39">
        <v>0.23157894736842105</v>
      </c>
      <c r="K13" s="39">
        <v>0</v>
      </c>
      <c r="L13" s="40">
        <v>0</v>
      </c>
      <c r="M13" s="39">
        <v>0</v>
      </c>
      <c r="N13" s="39">
        <v>3.1578947368421054E-2</v>
      </c>
      <c r="O13" s="47">
        <v>0</v>
      </c>
      <c r="P13" s="17">
        <v>0.58810900103422004</v>
      </c>
      <c r="Q13" s="7">
        <v>30.7704906642489</v>
      </c>
      <c r="R13" s="7">
        <v>3.2833202305849651</v>
      </c>
      <c r="S13" s="33">
        <v>59.416284514044506</v>
      </c>
      <c r="T13" s="41" t="s">
        <v>1675</v>
      </c>
      <c r="U13" s="33" t="s">
        <v>1675</v>
      </c>
      <c r="V13" s="45" t="s">
        <v>1675</v>
      </c>
      <c r="W13" s="55">
        <f t="shared" si="0"/>
        <v>9</v>
      </c>
      <c r="X13" s="55">
        <f t="shared" si="1"/>
        <v>37</v>
      </c>
      <c r="Y13" s="55">
        <f t="shared" si="2"/>
        <v>18.096402525884216</v>
      </c>
    </row>
    <row r="14" spans="3:25" x14ac:dyDescent="0.25">
      <c r="C14" s="6" t="s">
        <v>4982</v>
      </c>
      <c r="D14" s="6" t="s">
        <v>5472</v>
      </c>
      <c r="E14" s="6" t="s">
        <v>16</v>
      </c>
      <c r="F14" s="48">
        <v>271</v>
      </c>
      <c r="G14" s="8">
        <v>0</v>
      </c>
      <c r="H14" s="7">
        <v>0</v>
      </c>
      <c r="I14" s="39">
        <v>3.7174721189591076E-3</v>
      </c>
      <c r="J14" s="39">
        <v>3.7174721189591076E-3</v>
      </c>
      <c r="K14" s="39">
        <v>0</v>
      </c>
      <c r="L14" s="40">
        <v>17.149999999999999</v>
      </c>
      <c r="M14" s="39">
        <v>8.2425039869401769E-4</v>
      </c>
      <c r="N14" s="39">
        <v>0.85501858736059477</v>
      </c>
      <c r="O14" s="47">
        <v>1</v>
      </c>
      <c r="P14" s="17">
        <v>0.92443170200215297</v>
      </c>
      <c r="Q14" s="7">
        <v>34.437113158622502</v>
      </c>
      <c r="R14" s="7">
        <v>1.8445952402762149</v>
      </c>
      <c r="S14" s="33">
        <v>58.722245165184091</v>
      </c>
      <c r="T14" s="41" t="s">
        <v>1675</v>
      </c>
      <c r="U14" s="33" t="s">
        <v>1675</v>
      </c>
      <c r="V14" s="45" t="s">
        <v>1676</v>
      </c>
      <c r="W14" s="55">
        <f t="shared" si="0"/>
        <v>10</v>
      </c>
      <c r="X14" s="55">
        <f t="shared" si="1"/>
        <v>8</v>
      </c>
      <c r="Y14" s="55">
        <f t="shared" si="2"/>
        <v>31.834759129266136</v>
      </c>
    </row>
    <row r="15" spans="3:25" x14ac:dyDescent="0.25">
      <c r="C15" s="6" t="s">
        <v>4853</v>
      </c>
      <c r="D15" s="6" t="s">
        <v>5343</v>
      </c>
      <c r="E15" s="6" t="s">
        <v>16</v>
      </c>
      <c r="F15" s="48">
        <v>309</v>
      </c>
      <c r="G15" s="8">
        <v>0</v>
      </c>
      <c r="H15" s="7">
        <v>0</v>
      </c>
      <c r="I15" s="39">
        <v>0</v>
      </c>
      <c r="J15" s="39">
        <v>0</v>
      </c>
      <c r="K15" s="39">
        <v>0</v>
      </c>
      <c r="L15" s="40">
        <v>0</v>
      </c>
      <c r="M15" s="39">
        <v>0</v>
      </c>
      <c r="N15" s="39">
        <v>0.32679738562091504</v>
      </c>
      <c r="O15" s="47">
        <v>1</v>
      </c>
      <c r="P15" s="17">
        <v>0.89699007093513194</v>
      </c>
      <c r="Q15" s="7">
        <v>33.560487927145601</v>
      </c>
      <c r="R15" s="7">
        <v>1.8785187735184592</v>
      </c>
      <c r="S15" s="33">
        <v>56.549847969734337</v>
      </c>
      <c r="T15" s="41" t="s">
        <v>1675</v>
      </c>
      <c r="U15" s="33" t="s">
        <v>1675</v>
      </c>
      <c r="V15" s="45" t="s">
        <v>1676</v>
      </c>
      <c r="W15" s="55">
        <f t="shared" si="0"/>
        <v>11</v>
      </c>
      <c r="X15" s="55">
        <f t="shared" si="1"/>
        <v>9</v>
      </c>
      <c r="Y15" s="55">
        <f t="shared" si="2"/>
        <v>30.103424446387972</v>
      </c>
    </row>
    <row r="16" spans="3:25" x14ac:dyDescent="0.25">
      <c r="C16" s="6" t="s">
        <v>5172</v>
      </c>
      <c r="D16" s="6" t="s">
        <v>5662</v>
      </c>
      <c r="E16" s="6" t="s">
        <v>126</v>
      </c>
      <c r="F16" s="48">
        <v>177</v>
      </c>
      <c r="G16" s="8">
        <v>0</v>
      </c>
      <c r="H16" s="7">
        <v>0</v>
      </c>
      <c r="I16" s="39">
        <v>3.5502958579881658E-2</v>
      </c>
      <c r="J16" s="39">
        <v>0.82840236686390534</v>
      </c>
      <c r="K16" s="39">
        <v>0</v>
      </c>
      <c r="L16" s="40">
        <v>1.96</v>
      </c>
      <c r="M16" s="39">
        <v>0.96375681995323459</v>
      </c>
      <c r="N16" s="39">
        <v>2.3668639053254437E-2</v>
      </c>
      <c r="O16" s="47">
        <v>1</v>
      </c>
      <c r="P16" s="17">
        <v>0.87734992918268995</v>
      </c>
      <c r="Q16" s="7">
        <v>27.390329270262399</v>
      </c>
      <c r="R16" s="7">
        <v>2.3527517521241421</v>
      </c>
      <c r="S16" s="33">
        <v>56.538750186656259</v>
      </c>
      <c r="T16" s="41" t="s">
        <v>1675</v>
      </c>
      <c r="U16" s="33" t="s">
        <v>1675</v>
      </c>
      <c r="V16" s="45" t="s">
        <v>1675</v>
      </c>
      <c r="W16" s="55">
        <f t="shared" si="0"/>
        <v>12</v>
      </c>
      <c r="X16" s="55">
        <f t="shared" si="1"/>
        <v>19</v>
      </c>
      <c r="Y16" s="55">
        <f t="shared" si="2"/>
        <v>24.030903445555275</v>
      </c>
    </row>
    <row r="17" spans="3:25" x14ac:dyDescent="0.25">
      <c r="C17" s="6" t="s">
        <v>4854</v>
      </c>
      <c r="D17" s="6" t="s">
        <v>5344</v>
      </c>
      <c r="E17" s="6" t="s">
        <v>39</v>
      </c>
      <c r="F17" s="48">
        <v>316</v>
      </c>
      <c r="G17" s="8">
        <v>0</v>
      </c>
      <c r="H17" s="7">
        <v>0</v>
      </c>
      <c r="I17" s="39">
        <v>0</v>
      </c>
      <c r="J17" s="39">
        <v>0.76712328767123283</v>
      </c>
      <c r="K17" s="39">
        <v>0</v>
      </c>
      <c r="L17" s="40">
        <v>0</v>
      </c>
      <c r="M17" s="39">
        <v>9.5441595441595417E-2</v>
      </c>
      <c r="N17" s="39">
        <v>0.1095890410958904</v>
      </c>
      <c r="O17" s="47">
        <v>1</v>
      </c>
      <c r="P17" s="17">
        <v>0.91037195882159505</v>
      </c>
      <c r="Q17" s="7">
        <v>37.470525928273197</v>
      </c>
      <c r="R17" s="7">
        <v>1.6482776838832651</v>
      </c>
      <c r="S17" s="33">
        <v>56.22623969689252</v>
      </c>
      <c r="T17" s="41" t="s">
        <v>1675</v>
      </c>
      <c r="U17" s="33" t="s">
        <v>1675</v>
      </c>
      <c r="V17" s="45" t="s">
        <v>1676</v>
      </c>
      <c r="W17" s="55">
        <f t="shared" si="0"/>
        <v>13</v>
      </c>
      <c r="X17" s="55">
        <f t="shared" si="1"/>
        <v>6</v>
      </c>
      <c r="Y17" s="55">
        <f t="shared" si="2"/>
        <v>34.112116087397439</v>
      </c>
    </row>
    <row r="18" spans="3:25" x14ac:dyDescent="0.25">
      <c r="C18" s="6" t="s">
        <v>4984</v>
      </c>
      <c r="D18" s="6" t="s">
        <v>5474</v>
      </c>
      <c r="E18" s="6" t="s">
        <v>16</v>
      </c>
      <c r="F18" s="48">
        <v>253</v>
      </c>
      <c r="G18" s="8">
        <v>0</v>
      </c>
      <c r="H18" s="7">
        <v>0</v>
      </c>
      <c r="I18" s="39">
        <v>0</v>
      </c>
      <c r="J18" s="39">
        <v>0.15918367346938775</v>
      </c>
      <c r="K18" s="39">
        <v>0</v>
      </c>
      <c r="L18" s="40">
        <v>39248.74</v>
      </c>
      <c r="M18" s="39">
        <v>0.62173454140100848</v>
      </c>
      <c r="N18" s="39">
        <v>1</v>
      </c>
      <c r="O18" s="47">
        <v>1</v>
      </c>
      <c r="P18" s="17">
        <v>0.92416977832349001</v>
      </c>
      <c r="Q18" s="7">
        <v>34.640105741914603</v>
      </c>
      <c r="R18" s="7">
        <v>1.6998560182190252</v>
      </c>
      <c r="S18" s="33">
        <v>54.418066698290914</v>
      </c>
      <c r="T18" s="41" t="s">
        <v>1675</v>
      </c>
      <c r="U18" s="33" t="s">
        <v>1675</v>
      </c>
      <c r="V18" s="45" t="s">
        <v>1676</v>
      </c>
      <c r="W18" s="55">
        <f t="shared" si="0"/>
        <v>14</v>
      </c>
      <c r="X18" s="55">
        <f t="shared" si="1"/>
        <v>7</v>
      </c>
      <c r="Y18" s="55">
        <f t="shared" si="2"/>
        <v>32.013338844607475</v>
      </c>
    </row>
    <row r="19" spans="3:25" x14ac:dyDescent="0.25">
      <c r="C19" s="6" t="s">
        <v>4864</v>
      </c>
      <c r="D19" s="6" t="s">
        <v>5354</v>
      </c>
      <c r="E19" s="6" t="s">
        <v>27</v>
      </c>
      <c r="F19" s="48">
        <v>120</v>
      </c>
      <c r="G19" s="8">
        <v>0</v>
      </c>
      <c r="H19" s="7">
        <v>0</v>
      </c>
      <c r="I19" s="39">
        <v>0</v>
      </c>
      <c r="J19" s="39">
        <v>0.71666666666666667</v>
      </c>
      <c r="K19" s="39">
        <v>0</v>
      </c>
      <c r="L19" s="40">
        <v>5.88</v>
      </c>
      <c r="M19" s="39">
        <v>1</v>
      </c>
      <c r="N19" s="39">
        <v>3.3333333333333333E-2</v>
      </c>
      <c r="O19" s="47">
        <v>1</v>
      </c>
      <c r="P19" s="17">
        <v>0.684402398096433</v>
      </c>
      <c r="Q19" s="7">
        <v>27.3585751179893</v>
      </c>
      <c r="R19" s="7">
        <v>2.8962194403961763</v>
      </c>
      <c r="S19" s="33">
        <v>54.229607580354177</v>
      </c>
      <c r="T19" s="41" t="s">
        <v>1675</v>
      </c>
      <c r="U19" s="33" t="s">
        <v>1675</v>
      </c>
      <c r="V19" s="45" t="s">
        <v>1675</v>
      </c>
      <c r="W19" s="55">
        <f t="shared" si="0"/>
        <v>15</v>
      </c>
      <c r="X19" s="55">
        <f t="shared" si="1"/>
        <v>36</v>
      </c>
      <c r="Y19" s="55">
        <f t="shared" si="2"/>
        <v>18.72427441925328</v>
      </c>
    </row>
    <row r="20" spans="3:25" x14ac:dyDescent="0.25">
      <c r="C20" s="6" t="s">
        <v>4860</v>
      </c>
      <c r="D20" s="6" t="s">
        <v>5350</v>
      </c>
      <c r="E20" s="6" t="s">
        <v>27</v>
      </c>
      <c r="F20" s="48">
        <v>192</v>
      </c>
      <c r="G20" s="8">
        <v>0</v>
      </c>
      <c r="H20" s="7">
        <v>0</v>
      </c>
      <c r="I20" s="39">
        <v>0</v>
      </c>
      <c r="J20" s="39">
        <v>0.37368421052631579</v>
      </c>
      <c r="K20" s="39">
        <v>5.263157894736842E-3</v>
      </c>
      <c r="L20" s="40">
        <v>2.86</v>
      </c>
      <c r="M20" s="39">
        <v>0.15950920245398773</v>
      </c>
      <c r="N20" s="39">
        <v>3.1578947368421054E-2</v>
      </c>
      <c r="O20" s="47">
        <v>1</v>
      </c>
      <c r="P20" s="17">
        <v>0.74624010200185098</v>
      </c>
      <c r="Q20" s="7">
        <v>26.916916913074601</v>
      </c>
      <c r="R20" s="7">
        <v>2.5939108849853487</v>
      </c>
      <c r="S20" s="33">
        <v>52.102546435101388</v>
      </c>
      <c r="T20" s="41" t="s">
        <v>1675</v>
      </c>
      <c r="U20" s="33" t="s">
        <v>1675</v>
      </c>
      <c r="V20" s="45" t="s">
        <v>1675</v>
      </c>
      <c r="W20" s="55">
        <f t="shared" si="0"/>
        <v>16</v>
      </c>
      <c r="X20" s="55">
        <f t="shared" si="1"/>
        <v>29</v>
      </c>
      <c r="Y20" s="55">
        <f t="shared" si="2"/>
        <v>20.086482822788138</v>
      </c>
    </row>
    <row r="21" spans="3:25" x14ac:dyDescent="0.25">
      <c r="C21" s="6" t="s">
        <v>5049</v>
      </c>
      <c r="D21" s="6" t="s">
        <v>5539</v>
      </c>
      <c r="E21" s="6" t="s">
        <v>144</v>
      </c>
      <c r="F21" s="48">
        <v>32</v>
      </c>
      <c r="G21" s="8">
        <v>0</v>
      </c>
      <c r="H21" s="7">
        <v>0</v>
      </c>
      <c r="I21" s="39">
        <v>3.125E-2</v>
      </c>
      <c r="J21" s="39">
        <v>0</v>
      </c>
      <c r="K21" s="39">
        <v>0</v>
      </c>
      <c r="L21" s="40">
        <v>4.6900000000000004</v>
      </c>
      <c r="M21" s="39">
        <v>0.92141453831041253</v>
      </c>
      <c r="N21" s="39">
        <v>0.96875</v>
      </c>
      <c r="O21" s="47">
        <v>0</v>
      </c>
      <c r="P21" s="17">
        <v>0.458760426530749</v>
      </c>
      <c r="Q21" s="7">
        <v>38.924410360737703</v>
      </c>
      <c r="R21" s="7">
        <v>2.8994258841451477</v>
      </c>
      <c r="S21" s="33">
        <v>51.774987413873994</v>
      </c>
      <c r="T21" s="41" t="s">
        <v>1675</v>
      </c>
      <c r="U21" s="33" t="s">
        <v>1675</v>
      </c>
      <c r="V21" s="45" t="s">
        <v>1675</v>
      </c>
      <c r="W21" s="55">
        <f t="shared" si="0"/>
        <v>17</v>
      </c>
      <c r="X21" s="55">
        <f t="shared" si="1"/>
        <v>39</v>
      </c>
      <c r="Y21" s="55">
        <f t="shared" si="2"/>
        <v>17.856979099549935</v>
      </c>
    </row>
    <row r="22" spans="3:25" x14ac:dyDescent="0.25">
      <c r="C22" s="6" t="s">
        <v>4856</v>
      </c>
      <c r="D22" s="6" t="s">
        <v>5346</v>
      </c>
      <c r="E22" s="6" t="s">
        <v>12</v>
      </c>
      <c r="F22" s="48">
        <v>286</v>
      </c>
      <c r="G22" s="8">
        <v>0</v>
      </c>
      <c r="H22" s="7">
        <v>0</v>
      </c>
      <c r="I22" s="39">
        <v>1.098901098901099E-2</v>
      </c>
      <c r="J22" s="39">
        <v>0.77655677655677657</v>
      </c>
      <c r="K22" s="39">
        <v>0</v>
      </c>
      <c r="L22" s="40">
        <v>0</v>
      </c>
      <c r="M22" s="39">
        <v>0</v>
      </c>
      <c r="N22" s="39">
        <v>7.326007326007326E-3</v>
      </c>
      <c r="O22" s="47">
        <v>1</v>
      </c>
      <c r="P22" s="17">
        <v>0.89488255228132196</v>
      </c>
      <c r="Q22" s="7">
        <v>26.157916614748899</v>
      </c>
      <c r="R22" s="7">
        <v>2.0767955228680695</v>
      </c>
      <c r="S22" s="33">
        <v>48.614176175675716</v>
      </c>
      <c r="T22" s="41" t="s">
        <v>1675</v>
      </c>
      <c r="U22" s="33" t="s">
        <v>1675</v>
      </c>
      <c r="V22" s="45" t="s">
        <v>1676</v>
      </c>
      <c r="W22" s="55">
        <f t="shared" si="0"/>
        <v>18</v>
      </c>
      <c r="X22" s="55">
        <f t="shared" si="1"/>
        <v>22</v>
      </c>
      <c r="Y22" s="55">
        <f t="shared" si="2"/>
        <v>23.408263182568493</v>
      </c>
    </row>
    <row r="23" spans="3:25" x14ac:dyDescent="0.25">
      <c r="C23" s="6" t="s">
        <v>4937</v>
      </c>
      <c r="D23" s="6" t="s">
        <v>5427</v>
      </c>
      <c r="E23" s="6" t="s">
        <v>19</v>
      </c>
      <c r="F23" s="48">
        <v>236</v>
      </c>
      <c r="G23" s="8">
        <v>0</v>
      </c>
      <c r="H23" s="7">
        <v>0</v>
      </c>
      <c r="I23" s="39">
        <v>0</v>
      </c>
      <c r="J23" s="39">
        <v>7.5471698113207544E-2</v>
      </c>
      <c r="K23" s="39">
        <v>0</v>
      </c>
      <c r="L23" s="40">
        <v>0</v>
      </c>
      <c r="M23" s="39">
        <v>0.52552926525529264</v>
      </c>
      <c r="N23" s="39">
        <v>0.90094339622641506</v>
      </c>
      <c r="O23" s="47">
        <v>1</v>
      </c>
      <c r="P23" s="17">
        <v>0.92190908714961795</v>
      </c>
      <c r="Q23" s="7">
        <v>25.868687887940499</v>
      </c>
      <c r="R23" s="7">
        <v>1.9488425957792819</v>
      </c>
      <c r="S23" s="33">
        <v>46.477125505892161</v>
      </c>
      <c r="T23" s="41" t="s">
        <v>1675</v>
      </c>
      <c r="U23" s="33" t="s">
        <v>1675</v>
      </c>
      <c r="V23" s="45" t="s">
        <v>1676</v>
      </c>
      <c r="W23" s="55">
        <f t="shared" si="0"/>
        <v>19</v>
      </c>
      <c r="X23" s="55">
        <f t="shared" si="1"/>
        <v>21</v>
      </c>
      <c r="Y23" s="55">
        <f t="shared" si="2"/>
        <v>23.848578436529603</v>
      </c>
    </row>
    <row r="24" spans="3:25" x14ac:dyDescent="0.25">
      <c r="C24" s="6" t="s">
        <v>4857</v>
      </c>
      <c r="D24" s="6" t="s">
        <v>5347</v>
      </c>
      <c r="E24" s="6" t="s">
        <v>39</v>
      </c>
      <c r="F24" s="48">
        <v>173</v>
      </c>
      <c r="G24" s="8">
        <v>0</v>
      </c>
      <c r="H24" s="7">
        <v>0</v>
      </c>
      <c r="I24" s="39">
        <v>7.7844311377245512E-2</v>
      </c>
      <c r="J24" s="39">
        <v>0.72455089820359286</v>
      </c>
      <c r="K24" s="39">
        <v>0</v>
      </c>
      <c r="L24" s="40">
        <v>0</v>
      </c>
      <c r="M24" s="39">
        <v>0.95044052863436135</v>
      </c>
      <c r="N24" s="39">
        <v>2.3952095808383235E-2</v>
      </c>
      <c r="O24" s="47">
        <v>1</v>
      </c>
      <c r="P24" s="17">
        <v>0.83686959901741598</v>
      </c>
      <c r="Q24" s="7">
        <v>25.1187313919472</v>
      </c>
      <c r="R24" s="7">
        <v>2.1885236185326589</v>
      </c>
      <c r="S24" s="33">
        <v>46.005179676091196</v>
      </c>
      <c r="T24" s="41" t="s">
        <v>1675</v>
      </c>
      <c r="U24" s="33" t="s">
        <v>1675</v>
      </c>
      <c r="V24" s="45" t="s">
        <v>1675</v>
      </c>
      <c r="W24" s="55">
        <f t="shared" si="0"/>
        <v>20</v>
      </c>
      <c r="X24" s="55">
        <f t="shared" si="1"/>
        <v>26</v>
      </c>
      <c r="Y24" s="55">
        <f t="shared" si="2"/>
        <v>21.021102667805032</v>
      </c>
    </row>
    <row r="25" spans="3:25" x14ac:dyDescent="0.25">
      <c r="C25" s="6" t="s">
        <v>5052</v>
      </c>
      <c r="D25" s="6" t="s">
        <v>5542</v>
      </c>
      <c r="E25" s="6" t="s">
        <v>144</v>
      </c>
      <c r="F25" s="48">
        <v>70</v>
      </c>
      <c r="G25" s="8">
        <v>0</v>
      </c>
      <c r="H25" s="7">
        <v>0</v>
      </c>
      <c r="I25" s="39">
        <v>0</v>
      </c>
      <c r="J25" s="39">
        <v>1.5625E-2</v>
      </c>
      <c r="K25" s="39">
        <v>0</v>
      </c>
      <c r="L25" s="40">
        <v>0</v>
      </c>
      <c r="M25" s="39">
        <v>0.97338065661047024</v>
      </c>
      <c r="N25" s="39">
        <v>1</v>
      </c>
      <c r="O25" s="47">
        <v>0</v>
      </c>
      <c r="P25" s="17">
        <v>0.69962816353480695</v>
      </c>
      <c r="Q25" s="7">
        <v>19.989886809126599</v>
      </c>
      <c r="R25" s="7">
        <v>3.1716089115594821</v>
      </c>
      <c r="S25" s="33">
        <v>44.356497731177612</v>
      </c>
      <c r="T25" s="41" t="s">
        <v>1675</v>
      </c>
      <c r="U25" s="33" t="s">
        <v>1675</v>
      </c>
      <c r="V25" s="45" t="s">
        <v>1675</v>
      </c>
      <c r="W25" s="55">
        <f t="shared" si="0"/>
        <v>21</v>
      </c>
      <c r="X25" s="55">
        <f t="shared" si="1"/>
        <v>54</v>
      </c>
      <c r="Y25" s="55">
        <f t="shared" si="2"/>
        <v>13.985487797537905</v>
      </c>
    </row>
    <row r="26" spans="3:25" x14ac:dyDescent="0.25">
      <c r="C26" s="6" t="s">
        <v>4985</v>
      </c>
      <c r="D26" s="6" t="s">
        <v>5475</v>
      </c>
      <c r="E26" s="6" t="s">
        <v>16</v>
      </c>
      <c r="F26" s="48">
        <v>123</v>
      </c>
      <c r="G26" s="8">
        <v>0</v>
      </c>
      <c r="H26" s="7">
        <v>0</v>
      </c>
      <c r="I26" s="39">
        <v>0</v>
      </c>
      <c r="J26" s="39">
        <v>0.14782608695652175</v>
      </c>
      <c r="K26" s="39">
        <v>0</v>
      </c>
      <c r="L26" s="40">
        <v>8.6999999999999993</v>
      </c>
      <c r="M26" s="39">
        <v>0.52365089940039966</v>
      </c>
      <c r="N26" s="39">
        <v>0.8</v>
      </c>
      <c r="O26" s="47">
        <v>1</v>
      </c>
      <c r="P26" s="17">
        <v>0.58562319774118199</v>
      </c>
      <c r="Q26" s="7">
        <v>44.962561549032998</v>
      </c>
      <c r="R26" s="7">
        <v>1.6433783598070788</v>
      </c>
      <c r="S26" s="33">
        <v>43.271991274037802</v>
      </c>
      <c r="T26" s="41" t="s">
        <v>1675</v>
      </c>
      <c r="U26" s="33" t="s">
        <v>1675</v>
      </c>
      <c r="V26" s="45" t="s">
        <v>1676</v>
      </c>
      <c r="W26" s="55">
        <f t="shared" si="0"/>
        <v>22</v>
      </c>
      <c r="X26" s="55">
        <f t="shared" si="1"/>
        <v>13</v>
      </c>
      <c r="Y26" s="55">
        <f t="shared" si="2"/>
        <v>26.331119072979416</v>
      </c>
    </row>
    <row r="27" spans="3:25" x14ac:dyDescent="0.25">
      <c r="C27" s="6" t="s">
        <v>4863</v>
      </c>
      <c r="D27" s="6" t="s">
        <v>5353</v>
      </c>
      <c r="E27" s="6" t="s">
        <v>16</v>
      </c>
      <c r="F27" s="48">
        <v>208</v>
      </c>
      <c r="G27" s="8">
        <v>0</v>
      </c>
      <c r="H27" s="7">
        <v>0</v>
      </c>
      <c r="I27" s="39">
        <v>0</v>
      </c>
      <c r="J27" s="39">
        <v>0.60096153846153844</v>
      </c>
      <c r="K27" s="39">
        <v>0</v>
      </c>
      <c r="L27" s="40">
        <v>0</v>
      </c>
      <c r="M27" s="39">
        <v>3.1541218637992835E-2</v>
      </c>
      <c r="N27" s="39">
        <v>9.6153846153846159E-2</v>
      </c>
      <c r="O27" s="47">
        <v>1</v>
      </c>
      <c r="P27" s="17">
        <v>0.67013832606757895</v>
      </c>
      <c r="Q27" s="7">
        <v>35.594694577102601</v>
      </c>
      <c r="R27" s="7">
        <v>1.7848827354102395</v>
      </c>
      <c r="S27" s="33">
        <v>42.575466582268511</v>
      </c>
      <c r="T27" s="41" t="s">
        <v>1675</v>
      </c>
      <c r="U27" s="33" t="s">
        <v>1675</v>
      </c>
      <c r="V27" s="45" t="s">
        <v>1676</v>
      </c>
      <c r="W27" s="55">
        <f t="shared" si="0"/>
        <v>23</v>
      </c>
      <c r="X27" s="55">
        <f t="shared" si="1"/>
        <v>20</v>
      </c>
      <c r="Y27" s="55">
        <f t="shared" si="2"/>
        <v>23.853369040786266</v>
      </c>
    </row>
    <row r="28" spans="3:25" x14ac:dyDescent="0.25">
      <c r="C28" s="6" t="s">
        <v>5050</v>
      </c>
      <c r="D28" s="6" t="s">
        <v>5540</v>
      </c>
      <c r="E28" s="6" t="s">
        <v>144</v>
      </c>
      <c r="F28" s="48">
        <v>72</v>
      </c>
      <c r="G28" s="8">
        <v>0</v>
      </c>
      <c r="H28" s="7">
        <v>0</v>
      </c>
      <c r="I28" s="39">
        <v>0</v>
      </c>
      <c r="J28" s="39">
        <v>0</v>
      </c>
      <c r="K28" s="39">
        <v>0</v>
      </c>
      <c r="L28" s="40">
        <v>2.4700000000000002</v>
      </c>
      <c r="M28" s="39">
        <v>0.45950413223140485</v>
      </c>
      <c r="N28" s="39">
        <v>0.94029850746268662</v>
      </c>
      <c r="O28" s="47">
        <v>1</v>
      </c>
      <c r="P28" s="17">
        <v>0.28432603912057802</v>
      </c>
      <c r="Q28" s="7">
        <v>50.227876329772897</v>
      </c>
      <c r="R28" s="7">
        <v>2.940092226804623</v>
      </c>
      <c r="S28" s="33">
        <v>41.987730902616669</v>
      </c>
      <c r="T28" s="41" t="s">
        <v>1676</v>
      </c>
      <c r="U28" s="33" t="s">
        <v>1675</v>
      </c>
      <c r="V28" s="45" t="s">
        <v>1675</v>
      </c>
      <c r="W28" s="55">
        <f t="shared" si="0"/>
        <v>24</v>
      </c>
      <c r="X28" s="55">
        <f t="shared" si="1"/>
        <v>53</v>
      </c>
      <c r="Y28" s="55">
        <f t="shared" si="2"/>
        <v>14.281093130282564</v>
      </c>
    </row>
    <row r="29" spans="3:25" x14ac:dyDescent="0.25">
      <c r="C29" s="6" t="s">
        <v>5177</v>
      </c>
      <c r="D29" s="6" t="s">
        <v>5667</v>
      </c>
      <c r="E29" s="6" t="s">
        <v>22</v>
      </c>
      <c r="F29" s="48">
        <v>39</v>
      </c>
      <c r="G29" s="8">
        <v>0</v>
      </c>
      <c r="H29" s="7">
        <v>0</v>
      </c>
      <c r="I29" s="39">
        <v>0</v>
      </c>
      <c r="J29" s="39">
        <v>0</v>
      </c>
      <c r="K29" s="39">
        <v>0</v>
      </c>
      <c r="L29" s="40">
        <v>4.99</v>
      </c>
      <c r="M29" s="39">
        <v>0.90892531876138438</v>
      </c>
      <c r="N29" s="39">
        <v>1</v>
      </c>
      <c r="O29" s="47">
        <v>0</v>
      </c>
      <c r="P29" s="17">
        <v>0.32560314375371902</v>
      </c>
      <c r="Q29" s="7">
        <v>34.916954499719502</v>
      </c>
      <c r="R29" s="7">
        <v>3.4918238264834205</v>
      </c>
      <c r="S29" s="33">
        <v>39.698790053636991</v>
      </c>
      <c r="T29" s="41" t="s">
        <v>1676</v>
      </c>
      <c r="U29" s="33" t="s">
        <v>1675</v>
      </c>
      <c r="V29" s="45" t="s">
        <v>1675</v>
      </c>
      <c r="W29" s="55">
        <f t="shared" si="0"/>
        <v>25</v>
      </c>
      <c r="X29" s="55">
        <f t="shared" si="1"/>
        <v>77</v>
      </c>
      <c r="Y29" s="55">
        <f t="shared" si="2"/>
        <v>11.369070155414235</v>
      </c>
    </row>
    <row r="30" spans="3:25" x14ac:dyDescent="0.25">
      <c r="C30" s="6" t="s">
        <v>4859</v>
      </c>
      <c r="D30" s="6" t="s">
        <v>5349</v>
      </c>
      <c r="E30" s="6" t="s">
        <v>39</v>
      </c>
      <c r="F30" s="48">
        <v>216</v>
      </c>
      <c r="G30" s="8">
        <v>0</v>
      </c>
      <c r="H30" s="7">
        <v>0</v>
      </c>
      <c r="I30" s="39">
        <v>3.6458333333333336E-2</v>
      </c>
      <c r="J30" s="39">
        <v>0.80729166666666663</v>
      </c>
      <c r="K30" s="39">
        <v>0</v>
      </c>
      <c r="L30" s="40">
        <v>0</v>
      </c>
      <c r="M30" s="39">
        <v>0.27278521351179097</v>
      </c>
      <c r="N30" s="39">
        <v>3.6458333333333336E-2</v>
      </c>
      <c r="O30" s="47">
        <v>1</v>
      </c>
      <c r="P30" s="17">
        <v>0.73685961040744596</v>
      </c>
      <c r="Q30" s="7">
        <v>26.701989103792599</v>
      </c>
      <c r="R30" s="7">
        <v>1.9396946327735733</v>
      </c>
      <c r="S30" s="33">
        <v>38.164689250281988</v>
      </c>
      <c r="T30" s="41" t="s">
        <v>1675</v>
      </c>
      <c r="U30" s="33" t="s">
        <v>1675</v>
      </c>
      <c r="V30" s="45" t="s">
        <v>1676</v>
      </c>
      <c r="W30" s="55">
        <f t="shared" si="0"/>
        <v>26</v>
      </c>
      <c r="X30" s="55">
        <f t="shared" si="1"/>
        <v>32</v>
      </c>
      <c r="Y30" s="55">
        <f t="shared" si="2"/>
        <v>19.675617288124482</v>
      </c>
    </row>
    <row r="31" spans="3:25" x14ac:dyDescent="0.25">
      <c r="C31" s="6" t="s">
        <v>4872</v>
      </c>
      <c r="D31" s="6" t="s">
        <v>5362</v>
      </c>
      <c r="E31" s="6" t="s">
        <v>39</v>
      </c>
      <c r="F31" s="48">
        <v>216</v>
      </c>
      <c r="G31" s="8">
        <v>0</v>
      </c>
      <c r="H31" s="7">
        <v>0</v>
      </c>
      <c r="I31" s="39">
        <v>6.8627450980392163E-2</v>
      </c>
      <c r="J31" s="39">
        <v>0.10784313725490197</v>
      </c>
      <c r="K31" s="39">
        <v>0.20588235294117646</v>
      </c>
      <c r="L31" s="40">
        <v>0</v>
      </c>
      <c r="M31" s="39">
        <v>0</v>
      </c>
      <c r="N31" s="39">
        <v>0.23529411764705882</v>
      </c>
      <c r="O31" s="47">
        <v>1</v>
      </c>
      <c r="P31" s="17">
        <v>0.79430062582402305</v>
      </c>
      <c r="Q31" s="7">
        <v>19.334114741147602</v>
      </c>
      <c r="R31" s="7">
        <v>2.4478292957292482</v>
      </c>
      <c r="S31" s="33">
        <v>37.591557903347343</v>
      </c>
      <c r="T31" s="41" t="s">
        <v>1675</v>
      </c>
      <c r="U31" s="33" t="s">
        <v>1675</v>
      </c>
      <c r="V31" s="45" t="s">
        <v>1675</v>
      </c>
      <c r="W31" s="55">
        <f t="shared" si="0"/>
        <v>27</v>
      </c>
      <c r="X31" s="55">
        <f t="shared" si="1"/>
        <v>47</v>
      </c>
      <c r="Y31" s="55">
        <f t="shared" si="2"/>
        <v>15.35709943864701</v>
      </c>
    </row>
    <row r="32" spans="3:25" x14ac:dyDescent="0.25">
      <c r="C32" s="6" t="s">
        <v>4875</v>
      </c>
      <c r="D32" s="6" t="s">
        <v>5365</v>
      </c>
      <c r="E32" s="6" t="s">
        <v>39</v>
      </c>
      <c r="F32" s="48">
        <v>979</v>
      </c>
      <c r="G32" s="8">
        <v>0</v>
      </c>
      <c r="H32" s="7">
        <v>0</v>
      </c>
      <c r="I32" s="39">
        <v>0</v>
      </c>
      <c r="J32" s="39">
        <v>0.77272727272727271</v>
      </c>
      <c r="K32" s="39">
        <v>0</v>
      </c>
      <c r="L32" s="40">
        <v>0</v>
      </c>
      <c r="M32" s="39">
        <v>0.46528594963520825</v>
      </c>
      <c r="N32" s="39">
        <v>6.0253699788583512E-2</v>
      </c>
      <c r="O32" s="47">
        <v>1</v>
      </c>
      <c r="P32" s="17">
        <v>0.99999951214071703</v>
      </c>
      <c r="Q32" s="7">
        <v>26.076181723388402</v>
      </c>
      <c r="R32" s="7">
        <v>1.4256858904252168</v>
      </c>
      <c r="S32" s="33">
        <v>37.176426222325269</v>
      </c>
      <c r="T32" s="41" t="s">
        <v>1675</v>
      </c>
      <c r="U32" s="33" t="s">
        <v>1675</v>
      </c>
      <c r="V32" s="45" t="s">
        <v>1677</v>
      </c>
      <c r="W32" s="55">
        <f t="shared" si="0"/>
        <v>28</v>
      </c>
      <c r="X32" s="55">
        <f t="shared" si="1"/>
        <v>15</v>
      </c>
      <c r="Y32" s="55">
        <f t="shared" si="2"/>
        <v>26.076169001881084</v>
      </c>
    </row>
    <row r="33" spans="3:25" x14ac:dyDescent="0.25">
      <c r="C33" s="6" t="s">
        <v>4858</v>
      </c>
      <c r="D33" s="6" t="s">
        <v>5348</v>
      </c>
      <c r="E33" s="6" t="s">
        <v>27</v>
      </c>
      <c r="F33" s="48">
        <v>186</v>
      </c>
      <c r="G33" s="8">
        <v>0</v>
      </c>
      <c r="H33" s="7">
        <v>0</v>
      </c>
      <c r="I33" s="39">
        <v>5.4945054945054949E-3</v>
      </c>
      <c r="J33" s="39">
        <v>0.43406593406593408</v>
      </c>
      <c r="K33" s="39">
        <v>3.2967032967032968E-2</v>
      </c>
      <c r="L33" s="40">
        <v>0</v>
      </c>
      <c r="M33" s="39">
        <v>0</v>
      </c>
      <c r="N33" s="39">
        <v>1.6483516483516484E-2</v>
      </c>
      <c r="O33" s="47">
        <v>1</v>
      </c>
      <c r="P33" s="17">
        <v>0.68882691473843005</v>
      </c>
      <c r="Q33" s="7">
        <v>29.7893024666329</v>
      </c>
      <c r="R33" s="7">
        <v>1.8027213883990041</v>
      </c>
      <c r="S33" s="33">
        <v>36.99125395943917</v>
      </c>
      <c r="T33" s="41" t="s">
        <v>1675</v>
      </c>
      <c r="U33" s="33" t="s">
        <v>1675</v>
      </c>
      <c r="V33" s="45" t="s">
        <v>1676</v>
      </c>
      <c r="W33" s="55">
        <f t="shared" si="0"/>
        <v>29</v>
      </c>
      <c r="X33" s="55">
        <f t="shared" si="1"/>
        <v>27</v>
      </c>
      <c r="Y33" s="55">
        <f t="shared" si="2"/>
        <v>20.519673310300647</v>
      </c>
    </row>
    <row r="34" spans="3:25" x14ac:dyDescent="0.25">
      <c r="C34" s="6" t="s">
        <v>4845</v>
      </c>
      <c r="D34" s="6" t="s">
        <v>5335</v>
      </c>
      <c r="E34" s="6" t="s">
        <v>39</v>
      </c>
      <c r="F34" s="48">
        <v>118</v>
      </c>
      <c r="G34" s="8">
        <v>0</v>
      </c>
      <c r="H34" s="7">
        <v>0</v>
      </c>
      <c r="I34" s="39">
        <v>2.5862068965517241E-2</v>
      </c>
      <c r="J34" s="39">
        <v>0.33620689655172414</v>
      </c>
      <c r="K34" s="39">
        <v>0</v>
      </c>
      <c r="L34" s="40">
        <v>0</v>
      </c>
      <c r="M34" s="39">
        <v>0</v>
      </c>
      <c r="N34" s="39">
        <v>7.7586206896551727E-2</v>
      </c>
      <c r="O34" s="47">
        <v>1</v>
      </c>
      <c r="P34" s="17">
        <v>0.32671298733802501</v>
      </c>
      <c r="Q34" s="7">
        <v>40.672157929964101</v>
      </c>
      <c r="R34" s="7">
        <v>2.7736647098817184</v>
      </c>
      <c r="S34" s="33">
        <v>36.856795658832219</v>
      </c>
      <c r="T34" s="41" t="s">
        <v>1676</v>
      </c>
      <c r="U34" s="33" t="s">
        <v>1675</v>
      </c>
      <c r="V34" s="45" t="s">
        <v>1675</v>
      </c>
      <c r="W34" s="55">
        <f t="shared" si="0"/>
        <v>30</v>
      </c>
      <c r="X34" s="55">
        <f t="shared" si="1"/>
        <v>58</v>
      </c>
      <c r="Y34" s="55">
        <f t="shared" si="2"/>
        <v>13.288122218782515</v>
      </c>
    </row>
    <row r="35" spans="3:25" x14ac:dyDescent="0.25">
      <c r="C35" s="6" t="s">
        <v>4861</v>
      </c>
      <c r="D35" s="6" t="s">
        <v>5351</v>
      </c>
      <c r="E35" s="6" t="s">
        <v>126</v>
      </c>
      <c r="F35" s="48">
        <v>309</v>
      </c>
      <c r="G35" s="8">
        <v>0</v>
      </c>
      <c r="H35" s="7">
        <v>0</v>
      </c>
      <c r="I35" s="39">
        <v>3.4482758620689655E-2</v>
      </c>
      <c r="J35" s="39">
        <v>0.73563218390804597</v>
      </c>
      <c r="K35" s="39">
        <v>0</v>
      </c>
      <c r="L35" s="40">
        <v>0</v>
      </c>
      <c r="M35" s="39">
        <v>0</v>
      </c>
      <c r="N35" s="39">
        <v>0.21455938697318008</v>
      </c>
      <c r="O35" s="47">
        <v>1</v>
      </c>
      <c r="P35" s="17">
        <v>0.877336059359073</v>
      </c>
      <c r="Q35" s="7">
        <v>19.7876922922697</v>
      </c>
      <c r="R35" s="7">
        <v>2.1009682295440033</v>
      </c>
      <c r="S35" s="33">
        <v>36.47376646334731</v>
      </c>
      <c r="T35" s="41" t="s">
        <v>1675</v>
      </c>
      <c r="U35" s="33" t="s">
        <v>1675</v>
      </c>
      <c r="V35" s="45" t="s">
        <v>1676</v>
      </c>
      <c r="W35" s="55">
        <f t="shared" si="0"/>
        <v>31</v>
      </c>
      <c r="X35" s="55">
        <f t="shared" si="1"/>
        <v>41</v>
      </c>
      <c r="Y35" s="55">
        <f t="shared" si="2"/>
        <v>17.360455979509801</v>
      </c>
    </row>
    <row r="36" spans="3:25" x14ac:dyDescent="0.25">
      <c r="C36" s="6" t="s">
        <v>4989</v>
      </c>
      <c r="D36" s="6" t="s">
        <v>5479</v>
      </c>
      <c r="E36" s="6" t="s">
        <v>131</v>
      </c>
      <c r="F36" s="48">
        <v>279</v>
      </c>
      <c r="G36" s="8">
        <v>1</v>
      </c>
      <c r="H36" s="7">
        <v>0</v>
      </c>
      <c r="I36" s="39">
        <v>0</v>
      </c>
      <c r="J36" s="39">
        <v>0</v>
      </c>
      <c r="K36" s="39">
        <v>0</v>
      </c>
      <c r="L36" s="40">
        <v>0</v>
      </c>
      <c r="M36" s="39">
        <v>0</v>
      </c>
      <c r="N36" s="39">
        <v>0.99615384615384617</v>
      </c>
      <c r="O36" s="47">
        <v>1</v>
      </c>
      <c r="P36" s="17">
        <v>0.93671376478184099</v>
      </c>
      <c r="Q36" s="7">
        <v>21.4264573786905</v>
      </c>
      <c r="R36" s="7">
        <v>1.7980785940667554</v>
      </c>
      <c r="S36" s="33">
        <v>36.088260106602291</v>
      </c>
      <c r="T36" s="41" t="s">
        <v>1675</v>
      </c>
      <c r="U36" s="33" t="s">
        <v>1675</v>
      </c>
      <c r="V36" s="45" t="s">
        <v>1676</v>
      </c>
      <c r="W36" s="55">
        <f t="shared" si="0"/>
        <v>32</v>
      </c>
      <c r="X36" s="55">
        <f t="shared" si="1"/>
        <v>30</v>
      </c>
      <c r="Y36" s="55">
        <f t="shared" si="2"/>
        <v>20.070457557130833</v>
      </c>
    </row>
    <row r="37" spans="3:25" x14ac:dyDescent="0.25">
      <c r="C37" s="6" t="s">
        <v>4983</v>
      </c>
      <c r="D37" s="6" t="s">
        <v>5473</v>
      </c>
      <c r="E37" s="6" t="s">
        <v>448</v>
      </c>
      <c r="F37" s="48">
        <v>60</v>
      </c>
      <c r="G37" s="8">
        <v>0</v>
      </c>
      <c r="H37" s="7">
        <v>0</v>
      </c>
      <c r="I37" s="39">
        <v>0</v>
      </c>
      <c r="J37" s="39">
        <v>0</v>
      </c>
      <c r="K37" s="39">
        <v>0</v>
      </c>
      <c r="L37" s="40">
        <v>0</v>
      </c>
      <c r="M37" s="39">
        <v>0.8045574057843996</v>
      </c>
      <c r="N37" s="39">
        <v>1</v>
      </c>
      <c r="O37" s="47">
        <v>0</v>
      </c>
      <c r="P37" s="17">
        <v>0.34087114983440903</v>
      </c>
      <c r="Q37" s="7">
        <v>59.131249234782302</v>
      </c>
      <c r="R37" s="7">
        <v>1.784643530408081</v>
      </c>
      <c r="S37" s="33">
        <v>35.971519348380639</v>
      </c>
      <c r="T37" s="41" t="s">
        <v>1676</v>
      </c>
      <c r="U37" s="33" t="s">
        <v>1675</v>
      </c>
      <c r="V37" s="45" t="s">
        <v>1676</v>
      </c>
      <c r="W37" s="55">
        <f t="shared" si="0"/>
        <v>33</v>
      </c>
      <c r="X37" s="55">
        <f t="shared" si="1"/>
        <v>28</v>
      </c>
      <c r="Y37" s="55">
        <f t="shared" si="2"/>
        <v>20.156136917805263</v>
      </c>
    </row>
    <row r="38" spans="3:25" x14ac:dyDescent="0.25">
      <c r="C38" s="6" t="s">
        <v>4866</v>
      </c>
      <c r="D38" s="6" t="s">
        <v>5356</v>
      </c>
      <c r="E38" s="6" t="s">
        <v>131</v>
      </c>
      <c r="F38" s="48">
        <v>210</v>
      </c>
      <c r="G38" s="8">
        <v>0</v>
      </c>
      <c r="H38" s="7">
        <v>0</v>
      </c>
      <c r="I38" s="39">
        <v>4.7846889952153108E-3</v>
      </c>
      <c r="J38" s="39">
        <v>0.53110047846889952</v>
      </c>
      <c r="K38" s="39">
        <v>0</v>
      </c>
      <c r="L38" s="40">
        <v>0</v>
      </c>
      <c r="M38" s="39">
        <v>0</v>
      </c>
      <c r="N38" s="39">
        <v>0.38755980861244022</v>
      </c>
      <c r="O38" s="47">
        <v>1</v>
      </c>
      <c r="P38" s="17">
        <v>0.74696274789230299</v>
      </c>
      <c r="Q38" s="7">
        <v>19.808604323952999</v>
      </c>
      <c r="R38" s="7">
        <v>2.3307893152260482</v>
      </c>
      <c r="S38" s="33">
        <v>34.487033512919261</v>
      </c>
      <c r="T38" s="41" t="s">
        <v>1675</v>
      </c>
      <c r="U38" s="33" t="s">
        <v>1675</v>
      </c>
      <c r="V38" s="45" t="s">
        <v>1675</v>
      </c>
      <c r="W38" s="55">
        <f t="shared" si="0"/>
        <v>34</v>
      </c>
      <c r="X38" s="55">
        <f t="shared" si="1"/>
        <v>50</v>
      </c>
      <c r="Y38" s="55">
        <f t="shared" si="2"/>
        <v>14.796289517731287</v>
      </c>
    </row>
    <row r="39" spans="3:25" x14ac:dyDescent="0.25">
      <c r="C39" s="6" t="s">
        <v>4988</v>
      </c>
      <c r="D39" s="6" t="s">
        <v>5478</v>
      </c>
      <c r="E39" s="6" t="s">
        <v>204</v>
      </c>
      <c r="F39" s="48">
        <v>142</v>
      </c>
      <c r="G39" s="8">
        <v>2</v>
      </c>
      <c r="H39" s="7">
        <v>0</v>
      </c>
      <c r="I39" s="39">
        <v>0</v>
      </c>
      <c r="J39" s="39">
        <v>0</v>
      </c>
      <c r="K39" s="39">
        <v>0</v>
      </c>
      <c r="L39" s="40">
        <v>0</v>
      </c>
      <c r="M39" s="39">
        <v>0</v>
      </c>
      <c r="N39" s="39">
        <v>1</v>
      </c>
      <c r="O39" s="47">
        <v>0</v>
      </c>
      <c r="P39" s="17">
        <v>0.59751735214294399</v>
      </c>
      <c r="Q39" s="7">
        <v>25.489567789996801</v>
      </c>
      <c r="R39" s="7">
        <v>2.256168165256081</v>
      </c>
      <c r="S39" s="33">
        <v>34.362476857946447</v>
      </c>
      <c r="T39" s="41" t="s">
        <v>1675</v>
      </c>
      <c r="U39" s="33" t="s">
        <v>1675</v>
      </c>
      <c r="V39" s="45" t="s">
        <v>1675</v>
      </c>
      <c r="W39" s="55">
        <f t="shared" si="0"/>
        <v>35</v>
      </c>
      <c r="X39" s="55">
        <f t="shared" si="1"/>
        <v>48</v>
      </c>
      <c r="Y39" s="55">
        <f t="shared" si="2"/>
        <v>15.230459053146962</v>
      </c>
    </row>
    <row r="40" spans="3:25" x14ac:dyDescent="0.25">
      <c r="C40" s="6" t="s">
        <v>5054</v>
      </c>
      <c r="D40" s="6" t="s">
        <v>5544</v>
      </c>
      <c r="E40" s="6" t="s">
        <v>144</v>
      </c>
      <c r="F40" s="48">
        <v>51</v>
      </c>
      <c r="G40" s="8">
        <v>0</v>
      </c>
      <c r="H40" s="7">
        <v>0</v>
      </c>
      <c r="I40" s="39">
        <v>0</v>
      </c>
      <c r="J40" s="39">
        <v>0</v>
      </c>
      <c r="K40" s="39">
        <v>0</v>
      </c>
      <c r="L40" s="40">
        <v>2.92</v>
      </c>
      <c r="M40" s="39">
        <v>0.52608695652173909</v>
      </c>
      <c r="N40" s="39">
        <v>0.93478260869565222</v>
      </c>
      <c r="O40" s="47">
        <v>0</v>
      </c>
      <c r="P40" s="17">
        <v>0.23186468792104001</v>
      </c>
      <c r="Q40" s="7">
        <v>51.167736074605202</v>
      </c>
      <c r="R40" s="7">
        <v>2.8734826041444474</v>
      </c>
      <c r="S40" s="33">
        <v>34.090972204111587</v>
      </c>
      <c r="T40" s="41" t="s">
        <v>1676</v>
      </c>
      <c r="U40" s="33" t="s">
        <v>1675</v>
      </c>
      <c r="V40" s="45" t="s">
        <v>1675</v>
      </c>
      <c r="W40" s="55">
        <f t="shared" si="0"/>
        <v>36</v>
      </c>
      <c r="X40" s="55">
        <f t="shared" si="1"/>
        <v>73</v>
      </c>
      <c r="Y40" s="55">
        <f t="shared" si="2"/>
        <v>11.863991156564476</v>
      </c>
    </row>
    <row r="41" spans="3:25" x14ac:dyDescent="0.25">
      <c r="C41" s="6" t="s">
        <v>4880</v>
      </c>
      <c r="D41" s="6" t="s">
        <v>5370</v>
      </c>
      <c r="E41" s="6" t="s">
        <v>126</v>
      </c>
      <c r="F41" s="48">
        <v>243</v>
      </c>
      <c r="G41" s="8">
        <v>0</v>
      </c>
      <c r="H41" s="7">
        <v>0</v>
      </c>
      <c r="I41" s="39">
        <v>2.4896265560165973E-2</v>
      </c>
      <c r="J41" s="39">
        <v>0.61410788381742742</v>
      </c>
      <c r="K41" s="39">
        <v>0</v>
      </c>
      <c r="L41" s="40">
        <v>9.84</v>
      </c>
      <c r="M41" s="39">
        <v>2.8652961388387396E-2</v>
      </c>
      <c r="N41" s="39">
        <v>4.1493775933609957E-2</v>
      </c>
      <c r="O41" s="47">
        <v>1</v>
      </c>
      <c r="P41" s="17">
        <v>0.80835091920230395</v>
      </c>
      <c r="Q41" s="7">
        <v>18.151326146826801</v>
      </c>
      <c r="R41" s="7">
        <v>2.3206619282873868</v>
      </c>
      <c r="S41" s="33">
        <v>34.050239763470316</v>
      </c>
      <c r="T41" s="41" t="s">
        <v>1675</v>
      </c>
      <c r="U41" s="33" t="s">
        <v>1676</v>
      </c>
      <c r="V41" s="45" t="s">
        <v>1675</v>
      </c>
      <c r="W41" s="55">
        <f t="shared" si="0"/>
        <v>37</v>
      </c>
      <c r="X41" s="55">
        <f t="shared" si="1"/>
        <v>51</v>
      </c>
      <c r="Y41" s="55">
        <f t="shared" si="2"/>
        <v>14.672641175528257</v>
      </c>
    </row>
    <row r="42" spans="3:25" x14ac:dyDescent="0.25">
      <c r="C42" s="6" t="s">
        <v>5053</v>
      </c>
      <c r="D42" s="6" t="s">
        <v>5543</v>
      </c>
      <c r="E42" s="6" t="s">
        <v>144</v>
      </c>
      <c r="F42" s="48">
        <v>28</v>
      </c>
      <c r="G42" s="8">
        <v>0</v>
      </c>
      <c r="H42" s="7">
        <v>0</v>
      </c>
      <c r="I42" s="39">
        <v>0</v>
      </c>
      <c r="J42" s="39">
        <v>0</v>
      </c>
      <c r="K42" s="39">
        <v>0</v>
      </c>
      <c r="L42" s="40">
        <v>0.5</v>
      </c>
      <c r="M42" s="39">
        <v>0.54605263157894735</v>
      </c>
      <c r="N42" s="39">
        <v>0.7857142857142857</v>
      </c>
      <c r="O42" s="47">
        <v>0</v>
      </c>
      <c r="P42" s="17">
        <v>0.168075726183531</v>
      </c>
      <c r="Q42" s="7">
        <v>71.155047037420502</v>
      </c>
      <c r="R42" s="7">
        <v>2.8220520529114403</v>
      </c>
      <c r="S42" s="33">
        <v>33.75015148675287</v>
      </c>
      <c r="T42" s="41" t="s">
        <v>1676</v>
      </c>
      <c r="U42" s="33" t="s">
        <v>1675</v>
      </c>
      <c r="V42" s="45" t="s">
        <v>1675</v>
      </c>
      <c r="W42" s="55">
        <f t="shared" si="0"/>
        <v>38</v>
      </c>
      <c r="X42" s="55">
        <f t="shared" si="1"/>
        <v>71</v>
      </c>
      <c r="Y42" s="55">
        <f t="shared" si="2"/>
        <v>11.959436202437757</v>
      </c>
    </row>
    <row r="43" spans="3:25" x14ac:dyDescent="0.25">
      <c r="C43" s="6" t="s">
        <v>4879</v>
      </c>
      <c r="D43" s="6" t="s">
        <v>5369</v>
      </c>
      <c r="E43" s="6" t="s">
        <v>39</v>
      </c>
      <c r="F43" s="48">
        <v>559</v>
      </c>
      <c r="G43" s="8">
        <v>0</v>
      </c>
      <c r="H43" s="7">
        <v>0</v>
      </c>
      <c r="I43" s="39">
        <v>1.841620626151013E-3</v>
      </c>
      <c r="J43" s="39">
        <v>0.45488029465930019</v>
      </c>
      <c r="K43" s="39">
        <v>0</v>
      </c>
      <c r="L43" s="40">
        <v>0</v>
      </c>
      <c r="M43" s="39">
        <v>3.9408866995073889E-3</v>
      </c>
      <c r="N43" s="39">
        <v>0.29097605893186002</v>
      </c>
      <c r="O43" s="47">
        <v>1</v>
      </c>
      <c r="P43" s="17">
        <v>0.99906849162776901</v>
      </c>
      <c r="Q43" s="7">
        <v>19.432378331166799</v>
      </c>
      <c r="R43" s="7">
        <v>1.7309243856377257</v>
      </c>
      <c r="S43" s="33">
        <v>33.604645329682633</v>
      </c>
      <c r="T43" s="41" t="s">
        <v>1675</v>
      </c>
      <c r="U43" s="33" t="s">
        <v>1675</v>
      </c>
      <c r="V43" s="45" t="s">
        <v>1676</v>
      </c>
      <c r="W43" s="55">
        <f t="shared" si="0"/>
        <v>39</v>
      </c>
      <c r="X43" s="55">
        <f t="shared" si="1"/>
        <v>33</v>
      </c>
      <c r="Y43" s="55">
        <f t="shared" si="2"/>
        <v>19.414276908058955</v>
      </c>
    </row>
    <row r="44" spans="3:25" x14ac:dyDescent="0.25">
      <c r="C44" s="6" t="s">
        <v>4834</v>
      </c>
      <c r="D44" s="6" t="s">
        <v>5324</v>
      </c>
      <c r="E44" s="6" t="s">
        <v>39</v>
      </c>
      <c r="F44" s="48">
        <v>471</v>
      </c>
      <c r="G44" s="8">
        <v>0</v>
      </c>
      <c r="H44" s="7">
        <v>0</v>
      </c>
      <c r="I44" s="39">
        <v>0</v>
      </c>
      <c r="J44" s="39">
        <v>0.63123644251626898</v>
      </c>
      <c r="K44" s="39">
        <v>0</v>
      </c>
      <c r="L44" s="40">
        <v>0</v>
      </c>
      <c r="M44" s="39">
        <v>0</v>
      </c>
      <c r="N44" s="39">
        <v>2.1691973969631237E-3</v>
      </c>
      <c r="O44" s="47">
        <v>1</v>
      </c>
      <c r="P44" s="17">
        <v>0.99338719294750899</v>
      </c>
      <c r="Q44" s="7">
        <v>17.009813111471701</v>
      </c>
      <c r="R44" s="7">
        <v>1.9828551778957666</v>
      </c>
      <c r="S44" s="33">
        <v>33.504959273285138</v>
      </c>
      <c r="T44" s="41" t="s">
        <v>1675</v>
      </c>
      <c r="U44" s="33" t="s">
        <v>1676</v>
      </c>
      <c r="V44" s="45" t="s">
        <v>1676</v>
      </c>
      <c r="W44" s="55">
        <f t="shared" si="0"/>
        <v>40</v>
      </c>
      <c r="X44" s="55">
        <f t="shared" si="1"/>
        <v>44</v>
      </c>
      <c r="Y44" s="55">
        <f t="shared" si="2"/>
        <v>16.897330499366607</v>
      </c>
    </row>
    <row r="45" spans="3:25" x14ac:dyDescent="0.25">
      <c r="C45" s="6" t="s">
        <v>4846</v>
      </c>
      <c r="D45" s="6" t="s">
        <v>5336</v>
      </c>
      <c r="E45" s="6" t="s">
        <v>39</v>
      </c>
      <c r="F45" s="48">
        <v>615</v>
      </c>
      <c r="G45" s="8">
        <v>0</v>
      </c>
      <c r="H45" s="7">
        <v>0</v>
      </c>
      <c r="I45" s="39">
        <v>0</v>
      </c>
      <c r="J45" s="39">
        <v>1.6638935108153079E-3</v>
      </c>
      <c r="K45" s="39">
        <v>0</v>
      </c>
      <c r="L45" s="40">
        <v>0</v>
      </c>
      <c r="M45" s="39">
        <v>0</v>
      </c>
      <c r="N45" s="39">
        <v>0.47753743760399336</v>
      </c>
      <c r="O45" s="47">
        <v>1</v>
      </c>
      <c r="P45" s="17">
        <v>0.99967415899277101</v>
      </c>
      <c r="Q45" s="7">
        <v>26.1443178378479</v>
      </c>
      <c r="R45" s="7">
        <v>1.279133398330248</v>
      </c>
      <c r="S45" s="33">
        <v>33.431173325139824</v>
      </c>
      <c r="T45" s="41" t="s">
        <v>1675</v>
      </c>
      <c r="U45" s="33" t="s">
        <v>1675</v>
      </c>
      <c r="V45" s="45" t="s">
        <v>1677</v>
      </c>
      <c r="W45" s="55">
        <f t="shared" si="0"/>
        <v>41</v>
      </c>
      <c r="X45" s="55">
        <f t="shared" si="1"/>
        <v>14</v>
      </c>
      <c r="Y45" s="55">
        <f t="shared" si="2"/>
        <v>26.135798946990302</v>
      </c>
    </row>
    <row r="46" spans="3:25" x14ac:dyDescent="0.25">
      <c r="C46" s="6" t="s">
        <v>5213</v>
      </c>
      <c r="D46" s="6" t="s">
        <v>5703</v>
      </c>
      <c r="E46" s="6" t="s">
        <v>22</v>
      </c>
      <c r="F46" s="48">
        <v>38</v>
      </c>
      <c r="G46" s="8">
        <v>0</v>
      </c>
      <c r="H46" s="7">
        <v>0</v>
      </c>
      <c r="I46" s="39">
        <v>0</v>
      </c>
      <c r="J46" s="39">
        <v>0</v>
      </c>
      <c r="K46" s="39">
        <v>0</v>
      </c>
      <c r="L46" s="40">
        <v>7.01</v>
      </c>
      <c r="M46" s="39">
        <v>0.8998716302952503</v>
      </c>
      <c r="N46" s="39">
        <v>1</v>
      </c>
      <c r="O46" s="47">
        <v>0</v>
      </c>
      <c r="P46" s="17">
        <v>0.29211321266702001</v>
      </c>
      <c r="Q46" s="7">
        <v>38.833012434222297</v>
      </c>
      <c r="R46" s="7">
        <v>2.906315859284478</v>
      </c>
      <c r="S46" s="33">
        <v>32.968189266001886</v>
      </c>
      <c r="T46" s="38" t="s">
        <v>1676</v>
      </c>
      <c r="U46" s="33" t="s">
        <v>1675</v>
      </c>
      <c r="V46" s="45" t="s">
        <v>1675</v>
      </c>
      <c r="W46" s="55">
        <f t="shared" si="0"/>
        <v>42</v>
      </c>
      <c r="X46" s="55">
        <f t="shared" si="1"/>
        <v>78</v>
      </c>
      <c r="Y46" s="55">
        <f t="shared" si="2"/>
        <v>11.34363601969901</v>
      </c>
    </row>
    <row r="47" spans="3:25" x14ac:dyDescent="0.25">
      <c r="C47" s="6" t="s">
        <v>5051</v>
      </c>
      <c r="D47" s="6" t="s">
        <v>5541</v>
      </c>
      <c r="E47" s="6" t="s">
        <v>144</v>
      </c>
      <c r="F47" s="48">
        <v>34</v>
      </c>
      <c r="G47" s="8">
        <v>0</v>
      </c>
      <c r="H47" s="7">
        <v>0</v>
      </c>
      <c r="I47" s="39">
        <v>0</v>
      </c>
      <c r="J47" s="39">
        <v>0</v>
      </c>
      <c r="K47" s="39">
        <v>0</v>
      </c>
      <c r="L47" s="40">
        <v>5.08</v>
      </c>
      <c r="M47" s="39">
        <v>1</v>
      </c>
      <c r="N47" s="39">
        <v>1</v>
      </c>
      <c r="O47" s="47">
        <v>0</v>
      </c>
      <c r="P47" s="17">
        <v>0.34142665679455397</v>
      </c>
      <c r="Q47" s="7">
        <v>33.167204322587999</v>
      </c>
      <c r="R47" s="7">
        <v>2.9026929677962947</v>
      </c>
      <c r="S47" s="33">
        <v>32.870581911442144</v>
      </c>
      <c r="T47" s="41" t="s">
        <v>1676</v>
      </c>
      <c r="U47" s="33" t="s">
        <v>1675</v>
      </c>
      <c r="V47" s="45" t="s">
        <v>1675</v>
      </c>
      <c r="W47" s="55">
        <f t="shared" si="0"/>
        <v>43</v>
      </c>
      <c r="X47" s="55">
        <f t="shared" si="1"/>
        <v>79</v>
      </c>
      <c r="Y47" s="55">
        <f t="shared" si="2"/>
        <v>11.324167687083099</v>
      </c>
    </row>
    <row r="48" spans="3:25" x14ac:dyDescent="0.25">
      <c r="C48" s="6" t="s">
        <v>4991</v>
      </c>
      <c r="D48" s="6" t="s">
        <v>5481</v>
      </c>
      <c r="E48" s="6" t="s">
        <v>126</v>
      </c>
      <c r="F48" s="48">
        <v>108</v>
      </c>
      <c r="G48" s="8">
        <v>0</v>
      </c>
      <c r="H48" s="7">
        <v>0</v>
      </c>
      <c r="I48" s="39">
        <v>0</v>
      </c>
      <c r="J48" s="39">
        <v>0</v>
      </c>
      <c r="K48" s="39">
        <v>0</v>
      </c>
      <c r="L48" s="40">
        <v>0</v>
      </c>
      <c r="M48" s="39">
        <v>0</v>
      </c>
      <c r="N48" s="39">
        <v>1</v>
      </c>
      <c r="O48" s="47">
        <v>1</v>
      </c>
      <c r="P48" s="17">
        <v>0.296083427436868</v>
      </c>
      <c r="Q48" s="7">
        <v>42.845334711337301</v>
      </c>
      <c r="R48" s="7">
        <v>2.4711063441726542</v>
      </c>
      <c r="S48" s="33">
        <v>31.347944924771678</v>
      </c>
      <c r="T48" s="41" t="s">
        <v>1676</v>
      </c>
      <c r="U48" s="33" t="s">
        <v>1675</v>
      </c>
      <c r="V48" s="45" t="s">
        <v>1675</v>
      </c>
      <c r="W48" s="55">
        <f t="shared" si="0"/>
        <v>44</v>
      </c>
      <c r="X48" s="55">
        <f t="shared" si="1"/>
        <v>63</v>
      </c>
      <c r="Y48" s="55">
        <f t="shared" si="2"/>
        <v>12.685793551012559</v>
      </c>
    </row>
    <row r="49" spans="3:25" x14ac:dyDescent="0.25">
      <c r="C49" s="6" t="s">
        <v>5236</v>
      </c>
      <c r="D49" s="6" t="s">
        <v>5726</v>
      </c>
      <c r="E49" s="6" t="s">
        <v>22</v>
      </c>
      <c r="F49" s="48">
        <v>5</v>
      </c>
      <c r="G49" s="8">
        <v>0</v>
      </c>
      <c r="H49" s="7">
        <v>0</v>
      </c>
      <c r="I49" s="39">
        <v>0</v>
      </c>
      <c r="J49" s="39">
        <v>0</v>
      </c>
      <c r="K49" s="39">
        <v>0</v>
      </c>
      <c r="L49" s="40">
        <v>0</v>
      </c>
      <c r="M49" s="39">
        <v>0.58461538461538454</v>
      </c>
      <c r="N49" s="39">
        <v>0.8</v>
      </c>
      <c r="O49" s="47">
        <v>0</v>
      </c>
      <c r="P49" s="17">
        <v>0.125783495098962</v>
      </c>
      <c r="Q49" s="7">
        <v>85.451113995755804</v>
      </c>
      <c r="R49" s="7">
        <v>2.8876800856232117</v>
      </c>
      <c r="S49" s="33">
        <v>31.037766731845807</v>
      </c>
      <c r="T49" s="41" t="s">
        <v>1676</v>
      </c>
      <c r="U49" s="33" t="s">
        <v>1675</v>
      </c>
      <c r="V49" s="45" t="s">
        <v>1675</v>
      </c>
      <c r="W49" s="55">
        <f t="shared" si="0"/>
        <v>45</v>
      </c>
      <c r="X49" s="55">
        <f t="shared" si="1"/>
        <v>85</v>
      </c>
      <c r="Y49" s="55">
        <f t="shared" si="2"/>
        <v>10.748339778485994</v>
      </c>
    </row>
    <row r="50" spans="3:25" x14ac:dyDescent="0.25">
      <c r="C50" s="6" t="s">
        <v>4987</v>
      </c>
      <c r="D50" s="6" t="s">
        <v>5477</v>
      </c>
      <c r="E50" s="6" t="s">
        <v>448</v>
      </c>
      <c r="F50" s="48">
        <v>64</v>
      </c>
      <c r="G50" s="8">
        <v>0</v>
      </c>
      <c r="H50" s="7">
        <v>1</v>
      </c>
      <c r="I50" s="39">
        <v>0</v>
      </c>
      <c r="J50" s="39">
        <v>0</v>
      </c>
      <c r="K50" s="39">
        <v>0</v>
      </c>
      <c r="L50" s="40">
        <v>20.420000000000002</v>
      </c>
      <c r="M50" s="39">
        <v>0.65559246954595785</v>
      </c>
      <c r="N50" s="39">
        <v>1</v>
      </c>
      <c r="O50" s="47">
        <v>1</v>
      </c>
      <c r="P50" s="17">
        <v>0.29048077895796298</v>
      </c>
      <c r="Q50" s="7">
        <v>59.131249234782302</v>
      </c>
      <c r="R50" s="7">
        <v>1.7840435989844983</v>
      </c>
      <c r="S50" s="33">
        <v>30.6436094254226</v>
      </c>
      <c r="T50" s="41" t="s">
        <v>1676</v>
      </c>
      <c r="U50" s="33" t="s">
        <v>1675</v>
      </c>
      <c r="V50" s="45" t="s">
        <v>1676</v>
      </c>
      <c r="W50" s="55">
        <f t="shared" si="0"/>
        <v>46</v>
      </c>
      <c r="X50" s="55">
        <f t="shared" si="1"/>
        <v>42</v>
      </c>
      <c r="Y50" s="55">
        <f t="shared" si="2"/>
        <v>17.176491338477017</v>
      </c>
    </row>
    <row r="51" spans="3:25" x14ac:dyDescent="0.25">
      <c r="C51" s="6" t="s">
        <v>4870</v>
      </c>
      <c r="D51" s="6" t="s">
        <v>5360</v>
      </c>
      <c r="E51" s="6" t="s">
        <v>131</v>
      </c>
      <c r="F51" s="48">
        <v>200</v>
      </c>
      <c r="G51" s="8">
        <v>0</v>
      </c>
      <c r="H51" s="7">
        <v>0</v>
      </c>
      <c r="I51" s="39">
        <v>2.8089887640449437E-2</v>
      </c>
      <c r="J51" s="39">
        <v>0.4438202247191011</v>
      </c>
      <c r="K51" s="39">
        <v>0</v>
      </c>
      <c r="L51" s="40">
        <v>0</v>
      </c>
      <c r="M51" s="39">
        <v>0</v>
      </c>
      <c r="N51" s="39">
        <v>0.29775280898876405</v>
      </c>
      <c r="O51" s="47">
        <v>1</v>
      </c>
      <c r="P51" s="17">
        <v>0.597449646024939</v>
      </c>
      <c r="Q51" s="7">
        <v>22.991263174990401</v>
      </c>
      <c r="R51" s="7">
        <v>2.1951821880037437</v>
      </c>
      <c r="S51" s="33">
        <v>30.153290446668144</v>
      </c>
      <c r="T51" s="41" t="s">
        <v>1675</v>
      </c>
      <c r="U51" s="33" t="s">
        <v>1675</v>
      </c>
      <c r="V51" s="45" t="s">
        <v>1675</v>
      </c>
      <c r="W51" s="55">
        <f t="shared" si="0"/>
        <v>47</v>
      </c>
      <c r="X51" s="55">
        <f t="shared" si="1"/>
        <v>55</v>
      </c>
      <c r="Y51" s="55">
        <f t="shared" si="2"/>
        <v>13.73612204556423</v>
      </c>
    </row>
    <row r="52" spans="3:25" x14ac:dyDescent="0.25">
      <c r="C52" s="6" t="s">
        <v>4873</v>
      </c>
      <c r="D52" s="6" t="s">
        <v>5363</v>
      </c>
      <c r="E52" s="6" t="s">
        <v>131</v>
      </c>
      <c r="F52" s="48">
        <v>281</v>
      </c>
      <c r="G52" s="8">
        <v>0</v>
      </c>
      <c r="H52" s="7">
        <v>0</v>
      </c>
      <c r="I52" s="39">
        <v>2.6315789473684209E-2</v>
      </c>
      <c r="J52" s="39">
        <v>1.1278195488721804E-2</v>
      </c>
      <c r="K52" s="39">
        <v>0.50375939849624063</v>
      </c>
      <c r="L52" s="40">
        <v>0</v>
      </c>
      <c r="M52" s="39">
        <v>2.3148148148148147E-3</v>
      </c>
      <c r="N52" s="39">
        <v>8.2706766917293228E-2</v>
      </c>
      <c r="O52" s="47">
        <v>1</v>
      </c>
      <c r="P52" s="17">
        <v>0.90269691316137901</v>
      </c>
      <c r="Q52" s="7">
        <v>24.762130639936199</v>
      </c>
      <c r="R52" s="7">
        <v>1.3336450071439103</v>
      </c>
      <c r="S52" s="33">
        <v>29.810565273465951</v>
      </c>
      <c r="T52" s="41" t="s">
        <v>1675</v>
      </c>
      <c r="U52" s="33" t="s">
        <v>1675</v>
      </c>
      <c r="V52" s="45" t="s">
        <v>1677</v>
      </c>
      <c r="W52" s="55">
        <f t="shared" si="0"/>
        <v>48</v>
      </c>
      <c r="X52" s="55">
        <f t="shared" si="1"/>
        <v>23</v>
      </c>
      <c r="Y52" s="55">
        <f t="shared" si="2"/>
        <v>22.352698891969208</v>
      </c>
    </row>
    <row r="53" spans="3:25" x14ac:dyDescent="0.25">
      <c r="C53" s="6" t="s">
        <v>4941</v>
      </c>
      <c r="D53" s="6" t="s">
        <v>5431</v>
      </c>
      <c r="E53" s="6" t="s">
        <v>131</v>
      </c>
      <c r="F53" s="48">
        <v>139</v>
      </c>
      <c r="G53" s="8">
        <v>0</v>
      </c>
      <c r="H53" s="7">
        <v>0</v>
      </c>
      <c r="I53" s="39">
        <v>1.4388489208633094E-2</v>
      </c>
      <c r="J53" s="39">
        <v>0.82733812949640284</v>
      </c>
      <c r="K53" s="39">
        <v>0</v>
      </c>
      <c r="L53" s="40">
        <v>0</v>
      </c>
      <c r="M53" s="39">
        <v>0</v>
      </c>
      <c r="N53" s="39">
        <v>7.9136690647482008E-2</v>
      </c>
      <c r="O53" s="47">
        <v>1</v>
      </c>
      <c r="P53" s="17">
        <v>0.49118683142327801</v>
      </c>
      <c r="Q53" s="7">
        <v>25.2350790260748</v>
      </c>
      <c r="R53" s="7">
        <v>2.3948219438318628</v>
      </c>
      <c r="S53" s="33">
        <v>29.684149694677032</v>
      </c>
      <c r="T53" s="41" t="s">
        <v>1675</v>
      </c>
      <c r="U53" s="33" t="s">
        <v>1675</v>
      </c>
      <c r="V53" s="45" t="s">
        <v>1675</v>
      </c>
      <c r="W53" s="55">
        <f t="shared" si="0"/>
        <v>49</v>
      </c>
      <c r="X53" s="55">
        <f t="shared" si="1"/>
        <v>67</v>
      </c>
      <c r="Y53" s="55">
        <f t="shared" si="2"/>
        <v>12.395138507533701</v>
      </c>
    </row>
    <row r="54" spans="3:25" x14ac:dyDescent="0.25">
      <c r="C54" s="6" t="s">
        <v>4877</v>
      </c>
      <c r="D54" s="6" t="s">
        <v>5367</v>
      </c>
      <c r="E54" s="6" t="s">
        <v>90</v>
      </c>
      <c r="F54" s="48">
        <v>229</v>
      </c>
      <c r="G54" s="8">
        <v>0</v>
      </c>
      <c r="H54" s="7">
        <v>0</v>
      </c>
      <c r="I54" s="39">
        <v>0.26666666666666666</v>
      </c>
      <c r="J54" s="39">
        <v>8.8888888888888889E-3</v>
      </c>
      <c r="K54" s="39">
        <v>0</v>
      </c>
      <c r="L54" s="40">
        <v>0</v>
      </c>
      <c r="M54" s="39">
        <v>0</v>
      </c>
      <c r="N54" s="39">
        <v>0.98666666666666669</v>
      </c>
      <c r="O54" s="47">
        <v>0</v>
      </c>
      <c r="P54" s="17">
        <v>0.86013037049367602</v>
      </c>
      <c r="Q54" s="7">
        <v>20.995061172260002</v>
      </c>
      <c r="R54" s="7">
        <v>1.6280884551299277</v>
      </c>
      <c r="S54" s="33">
        <v>29.400818670319815</v>
      </c>
      <c r="T54" s="41" t="s">
        <v>1675</v>
      </c>
      <c r="U54" s="33" t="s">
        <v>1675</v>
      </c>
      <c r="V54" s="45" t="s">
        <v>1676</v>
      </c>
      <c r="W54" s="55">
        <f t="shared" si="0"/>
        <v>50</v>
      </c>
      <c r="X54" s="55">
        <f t="shared" si="1"/>
        <v>38</v>
      </c>
      <c r="Y54" s="55">
        <f t="shared" si="2"/>
        <v>18.058489744633388</v>
      </c>
    </row>
    <row r="55" spans="3:25" x14ac:dyDescent="0.25">
      <c r="C55" s="6" t="s">
        <v>5040</v>
      </c>
      <c r="D55" s="6" t="s">
        <v>5530</v>
      </c>
      <c r="E55" s="6" t="s">
        <v>27</v>
      </c>
      <c r="F55" s="48">
        <v>352</v>
      </c>
      <c r="G55" s="8">
        <v>1</v>
      </c>
      <c r="H55" s="7">
        <v>0</v>
      </c>
      <c r="I55" s="39">
        <v>4.3343653250773995E-2</v>
      </c>
      <c r="J55" s="39">
        <v>0.71826625386996901</v>
      </c>
      <c r="K55" s="39">
        <v>3.0959752321981426E-3</v>
      </c>
      <c r="L55" s="40">
        <v>12.03</v>
      </c>
      <c r="M55" s="39">
        <v>0.48340021889821233</v>
      </c>
      <c r="N55" s="39">
        <v>3.7151702786377708E-2</v>
      </c>
      <c r="O55" s="47">
        <v>1</v>
      </c>
      <c r="P55" s="17">
        <v>0.99115319546899605</v>
      </c>
      <c r="Q55" s="7">
        <v>15.770759306255499</v>
      </c>
      <c r="R55" s="7">
        <v>1.8636358565935722</v>
      </c>
      <c r="S55" s="33">
        <v>29.130936516841814</v>
      </c>
      <c r="T55" s="41" t="s">
        <v>1675</v>
      </c>
      <c r="U55" s="33" t="s">
        <v>1676</v>
      </c>
      <c r="V55" s="45" t="s">
        <v>1676</v>
      </c>
      <c r="W55" s="55">
        <f t="shared" si="0"/>
        <v>51</v>
      </c>
      <c r="X55" s="55">
        <f t="shared" si="1"/>
        <v>46</v>
      </c>
      <c r="Y55" s="55">
        <f t="shared" si="2"/>
        <v>15.631238481367545</v>
      </c>
    </row>
    <row r="56" spans="3:25" x14ac:dyDescent="0.25">
      <c r="C56" s="6" t="s">
        <v>4942</v>
      </c>
      <c r="D56" s="6" t="s">
        <v>5432</v>
      </c>
      <c r="E56" s="6" t="s">
        <v>19</v>
      </c>
      <c r="F56" s="48">
        <v>347</v>
      </c>
      <c r="G56" s="8">
        <v>0</v>
      </c>
      <c r="H56" s="7">
        <v>0</v>
      </c>
      <c r="I56" s="39">
        <v>8.1159420289855067E-2</v>
      </c>
      <c r="J56" s="39">
        <v>0.27826086956521739</v>
      </c>
      <c r="K56" s="39">
        <v>5.7971014492753624E-3</v>
      </c>
      <c r="L56" s="40">
        <v>0</v>
      </c>
      <c r="M56" s="39">
        <v>1.3449899125756559E-3</v>
      </c>
      <c r="N56" s="39">
        <v>9.2753623188405798E-2</v>
      </c>
      <c r="O56" s="47">
        <v>1</v>
      </c>
      <c r="P56" s="17">
        <v>0.97450848344797902</v>
      </c>
      <c r="Q56" s="7">
        <v>20.2736437712047</v>
      </c>
      <c r="R56" s="7">
        <v>1.4731600557004643</v>
      </c>
      <c r="S56" s="33">
        <v>29.104984340855282</v>
      </c>
      <c r="T56" s="41" t="s">
        <v>1675</v>
      </c>
      <c r="U56" s="33" t="s">
        <v>1675</v>
      </c>
      <c r="V56" s="45" t="s">
        <v>1677</v>
      </c>
      <c r="W56" s="55">
        <f t="shared" si="0"/>
        <v>52</v>
      </c>
      <c r="X56" s="55">
        <f t="shared" si="1"/>
        <v>31</v>
      </c>
      <c r="Y56" s="55">
        <f t="shared" si="2"/>
        <v>19.756837845441257</v>
      </c>
    </row>
    <row r="57" spans="3:25" x14ac:dyDescent="0.25">
      <c r="C57" s="6" t="s">
        <v>4874</v>
      </c>
      <c r="D57" s="6" t="s">
        <v>5364</v>
      </c>
      <c r="E57" s="6" t="s">
        <v>39</v>
      </c>
      <c r="F57" s="48">
        <v>358</v>
      </c>
      <c r="G57" s="8">
        <v>0</v>
      </c>
      <c r="H57" s="7">
        <v>0</v>
      </c>
      <c r="I57" s="39">
        <v>2.8490028490028491E-3</v>
      </c>
      <c r="J57" s="39">
        <v>0</v>
      </c>
      <c r="K57" s="39">
        <v>0</v>
      </c>
      <c r="L57" s="40">
        <v>0</v>
      </c>
      <c r="M57" s="39">
        <v>0</v>
      </c>
      <c r="N57" s="39">
        <v>0.34472934472934474</v>
      </c>
      <c r="O57" s="47">
        <v>1</v>
      </c>
      <c r="P57" s="17">
        <v>0.96282587789184504</v>
      </c>
      <c r="Q57" s="7">
        <v>17.761284126246199</v>
      </c>
      <c r="R57" s="7">
        <v>1.6847475806384651</v>
      </c>
      <c r="S57" s="33">
        <v>28.810908779002073</v>
      </c>
      <c r="T57" s="41" t="s">
        <v>1675</v>
      </c>
      <c r="U57" s="33" t="s">
        <v>1676</v>
      </c>
      <c r="V57" s="45" t="s">
        <v>1676</v>
      </c>
      <c r="W57" s="55">
        <f t="shared" si="0"/>
        <v>53</v>
      </c>
      <c r="X57" s="55">
        <f t="shared" si="1"/>
        <v>43</v>
      </c>
      <c r="Y57" s="55">
        <f t="shared" si="2"/>
        <v>17.101023981339488</v>
      </c>
    </row>
    <row r="58" spans="3:25" x14ac:dyDescent="0.25">
      <c r="C58" s="6" t="s">
        <v>4945</v>
      </c>
      <c r="D58" s="6" t="s">
        <v>5435</v>
      </c>
      <c r="E58" s="6" t="s">
        <v>19</v>
      </c>
      <c r="F58" s="48">
        <v>107</v>
      </c>
      <c r="G58" s="8">
        <v>0</v>
      </c>
      <c r="H58" s="7">
        <v>0</v>
      </c>
      <c r="I58" s="39">
        <v>5.9405940594059403E-2</v>
      </c>
      <c r="J58" s="39">
        <v>0.17821782178217821</v>
      </c>
      <c r="K58" s="39">
        <v>9.9009900990099011E-3</v>
      </c>
      <c r="L58" s="40">
        <v>0</v>
      </c>
      <c r="M58" s="39">
        <v>0</v>
      </c>
      <c r="N58" s="39">
        <v>0.16831683168316833</v>
      </c>
      <c r="O58" s="47">
        <v>0</v>
      </c>
      <c r="P58" s="17">
        <v>0.36877649146700098</v>
      </c>
      <c r="Q58" s="7">
        <v>36.628718261557097</v>
      </c>
      <c r="R58" s="7">
        <v>2.0774354630279794</v>
      </c>
      <c r="S58" s="33">
        <v>28.061603952767019</v>
      </c>
      <c r="T58" s="41" t="s">
        <v>1676</v>
      </c>
      <c r="U58" s="33" t="s">
        <v>1675</v>
      </c>
      <c r="V58" s="45" t="s">
        <v>1676</v>
      </c>
      <c r="W58" s="55">
        <f t="shared" si="0"/>
        <v>54</v>
      </c>
      <c r="X58" s="55">
        <f t="shared" si="1"/>
        <v>56</v>
      </c>
      <c r="Y58" s="55">
        <f t="shared" si="2"/>
        <v>13.507810207430294</v>
      </c>
    </row>
    <row r="59" spans="3:25" x14ac:dyDescent="0.25">
      <c r="C59" s="6" t="s">
        <v>5304</v>
      </c>
      <c r="D59" s="6" t="s">
        <v>5794</v>
      </c>
      <c r="E59" s="6" t="s">
        <v>22</v>
      </c>
      <c r="F59" s="48">
        <v>1</v>
      </c>
      <c r="G59" s="8">
        <v>0</v>
      </c>
      <c r="H59" s="7">
        <v>0</v>
      </c>
      <c r="I59" s="39">
        <v>0</v>
      </c>
      <c r="J59" s="39">
        <v>0</v>
      </c>
      <c r="K59" s="39">
        <v>0</v>
      </c>
      <c r="L59" s="40">
        <v>4.6900000000000004</v>
      </c>
      <c r="M59" s="39">
        <v>0.91960784313725485</v>
      </c>
      <c r="N59" s="39">
        <v>0</v>
      </c>
      <c r="O59" s="47">
        <v>0</v>
      </c>
      <c r="P59" s="17">
        <v>0.110620623580762</v>
      </c>
      <c r="Q59" s="7">
        <v>85.451113995755804</v>
      </c>
      <c r="R59" s="7">
        <v>2.8614921940687212</v>
      </c>
      <c r="S59" s="33">
        <v>27.048699971914942</v>
      </c>
      <c r="T59" s="41" t="s">
        <v>1677</v>
      </c>
      <c r="U59" s="33" t="s">
        <v>1675</v>
      </c>
      <c r="V59" s="45" t="s">
        <v>1675</v>
      </c>
      <c r="W59" s="55">
        <f t="shared" si="0"/>
        <v>55</v>
      </c>
      <c r="X59" s="55">
        <f t="shared" si="1"/>
        <v>90</v>
      </c>
      <c r="Y59" s="55">
        <f t="shared" si="2"/>
        <v>9.4526555158812862</v>
      </c>
    </row>
    <row r="60" spans="3:25" x14ac:dyDescent="0.25">
      <c r="C60" s="6" t="s">
        <v>4868</v>
      </c>
      <c r="D60" s="6" t="s">
        <v>5358</v>
      </c>
      <c r="E60" s="6" t="s">
        <v>39</v>
      </c>
      <c r="F60" s="48">
        <v>125</v>
      </c>
      <c r="G60" s="8">
        <v>0</v>
      </c>
      <c r="H60" s="7">
        <v>0</v>
      </c>
      <c r="I60" s="39">
        <v>0</v>
      </c>
      <c r="J60" s="39">
        <v>0</v>
      </c>
      <c r="K60" s="39">
        <v>0</v>
      </c>
      <c r="L60" s="40">
        <v>0</v>
      </c>
      <c r="M60" s="39">
        <v>0.73257080610021785</v>
      </c>
      <c r="N60" s="39">
        <v>0.39823008849557523</v>
      </c>
      <c r="O60" s="47">
        <v>1</v>
      </c>
      <c r="P60" s="17">
        <v>0.47997858009411598</v>
      </c>
      <c r="Q60" s="7">
        <v>29.8169798273649</v>
      </c>
      <c r="R60" s="7">
        <v>1.8376550780389438</v>
      </c>
      <c r="S60" s="33">
        <v>26.299622040088554</v>
      </c>
      <c r="T60" s="41" t="s">
        <v>1675</v>
      </c>
      <c r="U60" s="33" t="s">
        <v>1675</v>
      </c>
      <c r="V60" s="45" t="s">
        <v>1676</v>
      </c>
      <c r="W60" s="55">
        <f t="shared" si="0"/>
        <v>56</v>
      </c>
      <c r="X60" s="55">
        <f t="shared" si="1"/>
        <v>52</v>
      </c>
      <c r="Y60" s="55">
        <f t="shared" si="2"/>
        <v>14.311511640233505</v>
      </c>
    </row>
    <row r="61" spans="3:25" x14ac:dyDescent="0.25">
      <c r="C61" s="6" t="s">
        <v>4881</v>
      </c>
      <c r="D61" s="6" t="s">
        <v>5371</v>
      </c>
      <c r="E61" s="6" t="s">
        <v>27</v>
      </c>
      <c r="F61" s="48">
        <v>239</v>
      </c>
      <c r="G61" s="8">
        <v>0</v>
      </c>
      <c r="H61" s="7">
        <v>0</v>
      </c>
      <c r="I61" s="39">
        <v>2.5316455696202531E-2</v>
      </c>
      <c r="J61" s="39">
        <v>0.74683544303797467</v>
      </c>
      <c r="K61" s="39">
        <v>0</v>
      </c>
      <c r="L61" s="40">
        <v>0</v>
      </c>
      <c r="M61" s="39">
        <v>0</v>
      </c>
      <c r="N61" s="39">
        <v>4.2194092827004216E-3</v>
      </c>
      <c r="O61" s="47">
        <v>0</v>
      </c>
      <c r="P61" s="17">
        <v>0.839947210128274</v>
      </c>
      <c r="Q61" s="7">
        <v>21.112286906827801</v>
      </c>
      <c r="R61" s="7">
        <v>1.4739852297592202</v>
      </c>
      <c r="S61" s="33">
        <v>26.138484437839683</v>
      </c>
      <c r="T61" s="41" t="s">
        <v>1675</v>
      </c>
      <c r="U61" s="33" t="s">
        <v>1675</v>
      </c>
      <c r="V61" s="45" t="s">
        <v>1677</v>
      </c>
      <c r="W61" s="55">
        <f t="shared" si="0"/>
        <v>57</v>
      </c>
      <c r="X61" s="55">
        <f t="shared" si="1"/>
        <v>40</v>
      </c>
      <c r="Y61" s="55">
        <f t="shared" si="2"/>
        <v>17.7332064868177</v>
      </c>
    </row>
    <row r="62" spans="3:25" x14ac:dyDescent="0.25">
      <c r="C62" s="6" t="s">
        <v>4871</v>
      </c>
      <c r="D62" s="6" t="s">
        <v>5361</v>
      </c>
      <c r="E62" s="6" t="s">
        <v>204</v>
      </c>
      <c r="F62" s="48">
        <v>121</v>
      </c>
      <c r="G62" s="8">
        <v>0</v>
      </c>
      <c r="H62" s="7">
        <v>0</v>
      </c>
      <c r="I62" s="39">
        <v>6.0344827586206899E-2</v>
      </c>
      <c r="J62" s="39">
        <v>0.47413793103448276</v>
      </c>
      <c r="K62" s="39">
        <v>0</v>
      </c>
      <c r="L62" s="40">
        <v>0</v>
      </c>
      <c r="M62" s="39">
        <v>0</v>
      </c>
      <c r="N62" s="39">
        <v>0.99137931034482762</v>
      </c>
      <c r="O62" s="47">
        <v>1</v>
      </c>
      <c r="P62" s="17">
        <v>0.55894212466733395</v>
      </c>
      <c r="Q62" s="7">
        <v>21.280879286559401</v>
      </c>
      <c r="R62" s="7">
        <v>2.1512873462016815</v>
      </c>
      <c r="S62" s="33">
        <v>25.589089448622424</v>
      </c>
      <c r="T62" s="41" t="s">
        <v>1675</v>
      </c>
      <c r="U62" s="33" t="s">
        <v>1675</v>
      </c>
      <c r="V62" s="45" t="s">
        <v>1675</v>
      </c>
      <c r="W62" s="55">
        <f t="shared" si="0"/>
        <v>58</v>
      </c>
      <c r="X62" s="55">
        <f t="shared" si="1"/>
        <v>72</v>
      </c>
      <c r="Y62" s="55">
        <f t="shared" si="2"/>
        <v>11.89477988321857</v>
      </c>
    </row>
    <row r="63" spans="3:25" x14ac:dyDescent="0.25">
      <c r="C63" s="6" t="s">
        <v>4898</v>
      </c>
      <c r="D63" s="6" t="s">
        <v>5388</v>
      </c>
      <c r="E63" s="6" t="s">
        <v>5310</v>
      </c>
      <c r="F63" s="48">
        <v>459</v>
      </c>
      <c r="G63" s="8">
        <v>0</v>
      </c>
      <c r="H63" s="7">
        <v>0</v>
      </c>
      <c r="I63" s="39">
        <v>0</v>
      </c>
      <c r="J63" s="39">
        <v>0</v>
      </c>
      <c r="K63" s="39">
        <v>0</v>
      </c>
      <c r="L63" s="40">
        <v>0</v>
      </c>
      <c r="M63" s="39">
        <v>0</v>
      </c>
      <c r="N63" s="39">
        <v>0.11725663716814159</v>
      </c>
      <c r="O63" s="47">
        <v>1</v>
      </c>
      <c r="P63" s="17">
        <v>0.99017837831107303</v>
      </c>
      <c r="Q63" s="7">
        <v>15.214308833579301</v>
      </c>
      <c r="R63" s="7">
        <v>1.6865504417914738</v>
      </c>
      <c r="S63" s="33">
        <v>25.407679425797909</v>
      </c>
      <c r="T63" s="41" t="s">
        <v>1675</v>
      </c>
      <c r="U63" s="33" t="s">
        <v>1676</v>
      </c>
      <c r="V63" s="45" t="s">
        <v>1676</v>
      </c>
      <c r="W63" s="55">
        <f t="shared" si="0"/>
        <v>59</v>
      </c>
      <c r="X63" s="55">
        <f t="shared" si="1"/>
        <v>49</v>
      </c>
      <c r="Y63" s="55">
        <f t="shared" si="2"/>
        <v>15.064879647957385</v>
      </c>
    </row>
    <row r="64" spans="3:25" x14ac:dyDescent="0.25">
      <c r="C64" s="6" t="s">
        <v>4993</v>
      </c>
      <c r="D64" s="6" t="s">
        <v>5483</v>
      </c>
      <c r="E64" s="6" t="s">
        <v>204</v>
      </c>
      <c r="F64" s="48">
        <v>205</v>
      </c>
      <c r="G64" s="8">
        <v>21</v>
      </c>
      <c r="H64" s="7">
        <v>10</v>
      </c>
      <c r="I64" s="39">
        <v>0</v>
      </c>
      <c r="J64" s="39">
        <v>0</v>
      </c>
      <c r="K64" s="39">
        <v>0</v>
      </c>
      <c r="L64" s="40">
        <v>0</v>
      </c>
      <c r="M64" s="39">
        <v>0</v>
      </c>
      <c r="N64" s="39">
        <v>1</v>
      </c>
      <c r="O64" s="47">
        <v>0</v>
      </c>
      <c r="P64" s="17">
        <v>0.82047764583461402</v>
      </c>
      <c r="Q64" s="7">
        <v>13.583916587494301</v>
      </c>
      <c r="R64" s="7">
        <v>2.1094596204601461</v>
      </c>
      <c r="S64" s="33">
        <v>23.51056010313042</v>
      </c>
      <c r="T64" s="41" t="s">
        <v>1675</v>
      </c>
      <c r="U64" s="33" t="s">
        <v>1676</v>
      </c>
      <c r="V64" s="45" t="s">
        <v>1676</v>
      </c>
      <c r="W64" s="55">
        <f t="shared" si="0"/>
        <v>60</v>
      </c>
      <c r="X64" s="55">
        <f t="shared" si="1"/>
        <v>80</v>
      </c>
      <c r="Y64" s="55">
        <f t="shared" si="2"/>
        <v>11.145299902921087</v>
      </c>
    </row>
    <row r="65" spans="3:25" x14ac:dyDescent="0.25">
      <c r="C65" s="6" t="s">
        <v>4878</v>
      </c>
      <c r="D65" s="6" t="s">
        <v>5368</v>
      </c>
      <c r="E65" s="6" t="s">
        <v>131</v>
      </c>
      <c r="F65" s="48">
        <v>372</v>
      </c>
      <c r="G65" s="8">
        <v>0</v>
      </c>
      <c r="H65" s="7">
        <v>0</v>
      </c>
      <c r="I65" s="39">
        <v>0</v>
      </c>
      <c r="J65" s="39">
        <v>0.49122807017543857</v>
      </c>
      <c r="K65" s="39">
        <v>0</v>
      </c>
      <c r="L65" s="40">
        <v>0</v>
      </c>
      <c r="M65" s="39">
        <v>0</v>
      </c>
      <c r="N65" s="39">
        <v>2.9239766081871343E-2</v>
      </c>
      <c r="O65" s="47">
        <v>1</v>
      </c>
      <c r="P65" s="17">
        <v>0.95021313413417596</v>
      </c>
      <c r="Q65" s="7">
        <v>20.125706621431501</v>
      </c>
      <c r="R65" s="7">
        <v>1.2279339265422242</v>
      </c>
      <c r="S65" s="33">
        <v>23.482653250234293</v>
      </c>
      <c r="T65" s="41" t="s">
        <v>1675</v>
      </c>
      <c r="U65" s="33" t="s">
        <v>1675</v>
      </c>
      <c r="V65" s="45" t="s">
        <v>1677</v>
      </c>
      <c r="W65" s="55">
        <f t="shared" si="0"/>
        <v>61</v>
      </c>
      <c r="X65" s="55">
        <f t="shared" si="1"/>
        <v>34</v>
      </c>
      <c r="Y65" s="55">
        <f t="shared" si="2"/>
        <v>19.123710765415364</v>
      </c>
    </row>
    <row r="66" spans="3:25" x14ac:dyDescent="0.25">
      <c r="C66" s="6" t="s">
        <v>4990</v>
      </c>
      <c r="D66" s="6" t="s">
        <v>5480</v>
      </c>
      <c r="E66" s="6" t="s">
        <v>16</v>
      </c>
      <c r="F66" s="48">
        <v>124</v>
      </c>
      <c r="G66" s="8">
        <v>0</v>
      </c>
      <c r="H66" s="7">
        <v>0</v>
      </c>
      <c r="I66" s="39">
        <v>0</v>
      </c>
      <c r="J66" s="39">
        <v>0</v>
      </c>
      <c r="K66" s="39">
        <v>0</v>
      </c>
      <c r="L66" s="40">
        <v>39248.74</v>
      </c>
      <c r="M66" s="39">
        <v>0.66442431075403152</v>
      </c>
      <c r="N66" s="39">
        <v>0.99193548387096775</v>
      </c>
      <c r="O66" s="47">
        <v>1</v>
      </c>
      <c r="P66" s="17">
        <v>0.41869382877382899</v>
      </c>
      <c r="Q66" s="7">
        <v>51.147988163628</v>
      </c>
      <c r="R66" s="7">
        <v>1.0914833082386919</v>
      </c>
      <c r="S66" s="33">
        <v>23.374493788792638</v>
      </c>
      <c r="T66" s="41" t="s">
        <v>1675</v>
      </c>
      <c r="U66" s="33" t="s">
        <v>1675</v>
      </c>
      <c r="V66" s="45" t="s">
        <v>1677</v>
      </c>
      <c r="W66" s="55">
        <f t="shared" si="0"/>
        <v>62</v>
      </c>
      <c r="X66" s="55">
        <f t="shared" si="1"/>
        <v>24</v>
      </c>
      <c r="Y66" s="55">
        <f t="shared" si="2"/>
        <v>21.415346998307893</v>
      </c>
    </row>
    <row r="67" spans="3:25" x14ac:dyDescent="0.25">
      <c r="C67" s="6" t="s">
        <v>4867</v>
      </c>
      <c r="D67" s="6" t="s">
        <v>5357</v>
      </c>
      <c r="E67" s="6" t="s">
        <v>163</v>
      </c>
      <c r="F67" s="48">
        <v>100</v>
      </c>
      <c r="G67" s="8">
        <v>0</v>
      </c>
      <c r="H67" s="7">
        <v>0</v>
      </c>
      <c r="I67" s="39">
        <v>1.0869565217391304E-2</v>
      </c>
      <c r="J67" s="39">
        <v>3.2608695652173912E-2</v>
      </c>
      <c r="K67" s="39">
        <v>0</v>
      </c>
      <c r="L67" s="40">
        <v>13.88</v>
      </c>
      <c r="M67" s="39">
        <v>0.56080808080808087</v>
      </c>
      <c r="N67" s="39">
        <v>0.43478260869565216</v>
      </c>
      <c r="O67" s="47">
        <v>0</v>
      </c>
      <c r="P67" s="17">
        <v>0.52713980896995305</v>
      </c>
      <c r="Q67" s="7">
        <v>23.991926798690901</v>
      </c>
      <c r="R67" s="7">
        <v>1.8163487417901998</v>
      </c>
      <c r="S67" s="33">
        <v>22.971543644614684</v>
      </c>
      <c r="T67" s="41" t="s">
        <v>1675</v>
      </c>
      <c r="U67" s="33" t="s">
        <v>1675</v>
      </c>
      <c r="V67" s="45" t="s">
        <v>1676</v>
      </c>
      <c r="W67" s="55">
        <f t="shared" si="0"/>
        <v>63</v>
      </c>
      <c r="X67" s="55">
        <f t="shared" si="1"/>
        <v>64</v>
      </c>
      <c r="Y67" s="55">
        <f t="shared" si="2"/>
        <v>12.647099709483019</v>
      </c>
    </row>
    <row r="68" spans="3:25" x14ac:dyDescent="0.25">
      <c r="C68" s="6" t="s">
        <v>5191</v>
      </c>
      <c r="D68" s="6" t="s">
        <v>5681</v>
      </c>
      <c r="E68" s="6" t="s">
        <v>5310</v>
      </c>
      <c r="F68" s="48">
        <v>690</v>
      </c>
      <c r="G68" s="8">
        <v>0</v>
      </c>
      <c r="H68" s="7">
        <v>0</v>
      </c>
      <c r="I68" s="39">
        <v>0</v>
      </c>
      <c r="J68" s="39">
        <v>0.44134897360703812</v>
      </c>
      <c r="K68" s="39">
        <v>0</v>
      </c>
      <c r="L68" s="40">
        <v>0</v>
      </c>
      <c r="M68" s="39">
        <v>0</v>
      </c>
      <c r="N68" s="39">
        <v>8.797653958944282E-2</v>
      </c>
      <c r="O68" s="47">
        <v>1</v>
      </c>
      <c r="P68" s="17">
        <v>0.99988395065249203</v>
      </c>
      <c r="Q68" s="7">
        <v>19.019891952291601</v>
      </c>
      <c r="R68" s="7">
        <v>1.2009386109783222</v>
      </c>
      <c r="S68" s="33">
        <v>22.839071855136588</v>
      </c>
      <c r="T68" s="38" t="s">
        <v>1675</v>
      </c>
      <c r="U68" s="33" t="s">
        <v>1675</v>
      </c>
      <c r="V68" s="45" t="s">
        <v>1677</v>
      </c>
      <c r="W68" s="55">
        <f t="shared" si="0"/>
        <v>64</v>
      </c>
      <c r="X68" s="55">
        <f t="shared" si="1"/>
        <v>35</v>
      </c>
      <c r="Y68" s="55">
        <f t="shared" si="2"/>
        <v>19.017684706240868</v>
      </c>
    </row>
    <row r="69" spans="3:25" x14ac:dyDescent="0.25">
      <c r="C69" s="6" t="s">
        <v>4997</v>
      </c>
      <c r="D69" s="6" t="s">
        <v>5487</v>
      </c>
      <c r="E69" s="6" t="s">
        <v>204</v>
      </c>
      <c r="F69" s="48">
        <v>199</v>
      </c>
      <c r="G69" s="8">
        <v>8</v>
      </c>
      <c r="H69" s="7">
        <v>8</v>
      </c>
      <c r="I69" s="39">
        <v>0</v>
      </c>
      <c r="J69" s="39">
        <v>0</v>
      </c>
      <c r="K69" s="39">
        <v>0</v>
      </c>
      <c r="L69" s="40">
        <v>0</v>
      </c>
      <c r="M69" s="39">
        <v>0</v>
      </c>
      <c r="N69" s="39">
        <v>1</v>
      </c>
      <c r="O69" s="47">
        <v>0</v>
      </c>
      <c r="P69" s="17">
        <v>0.80133314087571506</v>
      </c>
      <c r="Q69" s="7">
        <v>13.3030148160608</v>
      </c>
      <c r="R69" s="7">
        <v>2.1026834361829305</v>
      </c>
      <c r="S69" s="33">
        <v>22.414913779131702</v>
      </c>
      <c r="T69" s="41" t="s">
        <v>1675</v>
      </c>
      <c r="U69" s="33" t="s">
        <v>1676</v>
      </c>
      <c r="V69" s="45" t="s">
        <v>1676</v>
      </c>
      <c r="W69" s="55">
        <f t="shared" si="0"/>
        <v>65</v>
      </c>
      <c r="X69" s="55">
        <f t="shared" si="1"/>
        <v>86</v>
      </c>
      <c r="Y69" s="55">
        <f t="shared" si="2"/>
        <v>10.660146645670174</v>
      </c>
    </row>
    <row r="70" spans="3:25" x14ac:dyDescent="0.25">
      <c r="C70" s="6" t="s">
        <v>4838</v>
      </c>
      <c r="D70" s="6" t="s">
        <v>5328</v>
      </c>
      <c r="E70" s="6" t="s">
        <v>39</v>
      </c>
      <c r="F70" s="48">
        <v>416</v>
      </c>
      <c r="G70" s="8">
        <v>0</v>
      </c>
      <c r="H70" s="7">
        <v>0</v>
      </c>
      <c r="I70" s="39">
        <v>2.4213075060532689E-3</v>
      </c>
      <c r="J70" s="39">
        <v>0</v>
      </c>
      <c r="K70" s="39">
        <v>0</v>
      </c>
      <c r="L70" s="40">
        <v>13.17</v>
      </c>
      <c r="M70" s="39">
        <v>8.246136337623494E-5</v>
      </c>
      <c r="N70" s="39">
        <v>0.99515738498789341</v>
      </c>
      <c r="O70" s="47">
        <v>1</v>
      </c>
      <c r="P70" s="17">
        <v>0.99301396767293204</v>
      </c>
      <c r="Q70" s="7">
        <v>11.0620319498202</v>
      </c>
      <c r="R70" s="7">
        <v>2.0086829676614459</v>
      </c>
      <c r="S70" s="33">
        <v>22.0648847224744</v>
      </c>
      <c r="T70" s="41" t="s">
        <v>1675</v>
      </c>
      <c r="U70" s="33" t="s">
        <v>1676</v>
      </c>
      <c r="V70" s="45" t="s">
        <v>1676</v>
      </c>
      <c r="W70" s="55">
        <f t="shared" ref="W70:W133" si="3">RANK(S70,$S$5:$S$482,0)</f>
        <v>66</v>
      </c>
      <c r="X70" s="55">
        <f t="shared" ref="X70:X133" si="4">RANK(Y70,$Y$5:$Y$482,0)</f>
        <v>82</v>
      </c>
      <c r="Y70" s="55">
        <f t="shared" ref="Y70:Y133" si="5">P70*Q70</f>
        <v>10.984752237015698</v>
      </c>
    </row>
    <row r="71" spans="3:25" x14ac:dyDescent="0.25">
      <c r="C71" s="6" t="s">
        <v>4946</v>
      </c>
      <c r="D71" s="6" t="s">
        <v>5436</v>
      </c>
      <c r="E71" s="6" t="s">
        <v>19</v>
      </c>
      <c r="F71" s="48">
        <v>67</v>
      </c>
      <c r="G71" s="8">
        <v>0</v>
      </c>
      <c r="H71" s="7">
        <v>0</v>
      </c>
      <c r="I71" s="39">
        <v>0</v>
      </c>
      <c r="J71" s="39">
        <v>0.31147540983606559</v>
      </c>
      <c r="K71" s="39">
        <v>0</v>
      </c>
      <c r="L71" s="40">
        <v>0</v>
      </c>
      <c r="M71" s="39">
        <v>5.8139534883720921E-3</v>
      </c>
      <c r="N71" s="39">
        <v>0.21311475409836064</v>
      </c>
      <c r="O71" s="47">
        <v>1</v>
      </c>
      <c r="P71" s="17">
        <v>0.14207232772325901</v>
      </c>
      <c r="Q71" s="7">
        <v>61.444976390552398</v>
      </c>
      <c r="R71" s="7">
        <v>2.4797988521187975</v>
      </c>
      <c r="S71" s="33">
        <v>21.647728493568383</v>
      </c>
      <c r="T71" s="41" t="s">
        <v>1676</v>
      </c>
      <c r="U71" s="33" t="s">
        <v>1675</v>
      </c>
      <c r="V71" s="45" t="s">
        <v>1675</v>
      </c>
      <c r="W71" s="55">
        <f t="shared" si="3"/>
        <v>67</v>
      </c>
      <c r="X71" s="55">
        <f t="shared" si="4"/>
        <v>97</v>
      </c>
      <c r="Y71" s="55">
        <f t="shared" si="5"/>
        <v>8.7296308227064721</v>
      </c>
    </row>
    <row r="72" spans="3:25" x14ac:dyDescent="0.25">
      <c r="C72" s="6" t="s">
        <v>4885</v>
      </c>
      <c r="D72" s="6" t="s">
        <v>5375</v>
      </c>
      <c r="E72" s="6" t="s">
        <v>16</v>
      </c>
      <c r="F72" s="48">
        <v>318</v>
      </c>
      <c r="G72" s="8">
        <v>0</v>
      </c>
      <c r="H72" s="7">
        <v>0</v>
      </c>
      <c r="I72" s="39">
        <v>1.0452961672473868E-2</v>
      </c>
      <c r="J72" s="39">
        <v>0.82229965156794427</v>
      </c>
      <c r="K72" s="39">
        <v>0</v>
      </c>
      <c r="L72" s="40">
        <v>0</v>
      </c>
      <c r="M72" s="39">
        <v>1</v>
      </c>
      <c r="N72" s="39">
        <v>4.5296167247386762E-2</v>
      </c>
      <c r="O72" s="47">
        <v>1</v>
      </c>
      <c r="P72" s="17">
        <v>0.97627194639186798</v>
      </c>
      <c r="Q72" s="7">
        <v>11.0359513028222</v>
      </c>
      <c r="R72" s="7">
        <v>1.9597802101533017</v>
      </c>
      <c r="S72" s="33">
        <v>21.114847695522119</v>
      </c>
      <c r="T72" s="41" t="s">
        <v>1675</v>
      </c>
      <c r="U72" s="33" t="s">
        <v>1676</v>
      </c>
      <c r="V72" s="45" t="s">
        <v>1676</v>
      </c>
      <c r="W72" s="55">
        <f t="shared" si="3"/>
        <v>68</v>
      </c>
      <c r="X72" s="55">
        <f t="shared" si="4"/>
        <v>84</v>
      </c>
      <c r="Y72" s="55">
        <f t="shared" si="5"/>
        <v>10.7740896586921</v>
      </c>
    </row>
    <row r="73" spans="3:25" x14ac:dyDescent="0.25">
      <c r="C73" s="6" t="s">
        <v>4869</v>
      </c>
      <c r="D73" s="6" t="s">
        <v>5359</v>
      </c>
      <c r="E73" s="6" t="s">
        <v>204</v>
      </c>
      <c r="F73" s="48">
        <v>78</v>
      </c>
      <c r="G73" s="8">
        <v>0</v>
      </c>
      <c r="H73" s="7">
        <v>0</v>
      </c>
      <c r="I73" s="39">
        <v>0</v>
      </c>
      <c r="J73" s="39">
        <v>0.26315789473684209</v>
      </c>
      <c r="K73" s="39">
        <v>0.30263157894736842</v>
      </c>
      <c r="L73" s="40">
        <v>11.77</v>
      </c>
      <c r="M73" s="39">
        <v>0</v>
      </c>
      <c r="N73" s="39">
        <v>9.2105263157894732E-2</v>
      </c>
      <c r="O73" s="47">
        <v>1</v>
      </c>
      <c r="P73" s="17">
        <v>0.39087929200539401</v>
      </c>
      <c r="Q73" s="7">
        <v>31.299915516465699</v>
      </c>
      <c r="R73" s="7">
        <v>1.719807746583548</v>
      </c>
      <c r="S73" s="33">
        <v>21.040968642802593</v>
      </c>
      <c r="T73" s="41" t="s">
        <v>1676</v>
      </c>
      <c r="U73" s="33" t="s">
        <v>1675</v>
      </c>
      <c r="V73" s="45" t="s">
        <v>1676</v>
      </c>
      <c r="W73" s="55">
        <f t="shared" si="3"/>
        <v>69</v>
      </c>
      <c r="X73" s="55">
        <f t="shared" si="4"/>
        <v>69</v>
      </c>
      <c r="Y73" s="55">
        <f t="shared" si="5"/>
        <v>12.23448881690476</v>
      </c>
    </row>
    <row r="74" spans="3:25" x14ac:dyDescent="0.25">
      <c r="C74" s="6" t="s">
        <v>4992</v>
      </c>
      <c r="D74" s="6" t="s">
        <v>5482</v>
      </c>
      <c r="E74" s="6" t="s">
        <v>163</v>
      </c>
      <c r="F74" s="48">
        <v>118</v>
      </c>
      <c r="G74" s="8">
        <v>1</v>
      </c>
      <c r="H74" s="7">
        <v>0</v>
      </c>
      <c r="I74" s="39">
        <v>0</v>
      </c>
      <c r="J74" s="39">
        <v>0</v>
      </c>
      <c r="K74" s="39">
        <v>0</v>
      </c>
      <c r="L74" s="40">
        <v>0</v>
      </c>
      <c r="M74" s="39">
        <v>0</v>
      </c>
      <c r="N74" s="39">
        <v>1</v>
      </c>
      <c r="O74" s="47">
        <v>0</v>
      </c>
      <c r="P74" s="17">
        <v>0.47386715967875997</v>
      </c>
      <c r="Q74" s="7">
        <v>19.250603649954598</v>
      </c>
      <c r="R74" s="7">
        <v>2.305592959388084</v>
      </c>
      <c r="S74" s="33">
        <v>21.032146665142221</v>
      </c>
      <c r="T74" s="41" t="s">
        <v>1675</v>
      </c>
      <c r="U74" s="33" t="s">
        <v>1675</v>
      </c>
      <c r="V74" s="45" t="s">
        <v>1675</v>
      </c>
      <c r="W74" s="55">
        <f t="shared" si="3"/>
        <v>70</v>
      </c>
      <c r="X74" s="55">
        <f t="shared" si="4"/>
        <v>95</v>
      </c>
      <c r="Y74" s="55">
        <f t="shared" si="5"/>
        <v>9.1222288737055557</v>
      </c>
    </row>
    <row r="75" spans="3:25" x14ac:dyDescent="0.25">
      <c r="C75" s="6" t="s">
        <v>4884</v>
      </c>
      <c r="D75" s="6" t="s">
        <v>5374</v>
      </c>
      <c r="E75" s="6" t="s">
        <v>27</v>
      </c>
      <c r="F75" s="48">
        <v>114</v>
      </c>
      <c r="G75" s="8">
        <v>0</v>
      </c>
      <c r="H75" s="7">
        <v>0</v>
      </c>
      <c r="I75" s="39">
        <v>6.5420560747663545E-2</v>
      </c>
      <c r="J75" s="39">
        <v>0.3925233644859813</v>
      </c>
      <c r="K75" s="39">
        <v>0</v>
      </c>
      <c r="L75" s="40">
        <v>13.89</v>
      </c>
      <c r="M75" s="39">
        <v>0.98946629213483139</v>
      </c>
      <c r="N75" s="39">
        <v>0</v>
      </c>
      <c r="O75" s="47">
        <v>1</v>
      </c>
      <c r="P75" s="17">
        <v>0.62733712856607604</v>
      </c>
      <c r="Q75" s="7">
        <v>20.242483358447998</v>
      </c>
      <c r="R75" s="7">
        <v>1.6512026159365669</v>
      </c>
      <c r="S75" s="33">
        <v>20.968393138551342</v>
      </c>
      <c r="T75" s="41" t="s">
        <v>1675</v>
      </c>
      <c r="U75" s="33" t="s">
        <v>1675</v>
      </c>
      <c r="V75" s="45" t="s">
        <v>1676</v>
      </c>
      <c r="W75" s="55">
        <f t="shared" si="3"/>
        <v>71</v>
      </c>
      <c r="X75" s="55">
        <f t="shared" si="4"/>
        <v>62</v>
      </c>
      <c r="Y75" s="55">
        <f t="shared" si="5"/>
        <v>12.698861385135347</v>
      </c>
    </row>
    <row r="76" spans="3:25" x14ac:dyDescent="0.25">
      <c r="C76" s="6" t="s">
        <v>4882</v>
      </c>
      <c r="D76" s="6" t="s">
        <v>5372</v>
      </c>
      <c r="E76" s="6" t="s">
        <v>204</v>
      </c>
      <c r="F76" s="48">
        <v>88</v>
      </c>
      <c r="G76" s="8">
        <v>10</v>
      </c>
      <c r="H76" s="7">
        <v>0</v>
      </c>
      <c r="I76" s="39">
        <v>2.8169014084507043E-2</v>
      </c>
      <c r="J76" s="39">
        <v>5.6338028169014086E-2</v>
      </c>
      <c r="K76" s="39">
        <v>0</v>
      </c>
      <c r="L76" s="40">
        <v>0</v>
      </c>
      <c r="M76" s="39">
        <v>0</v>
      </c>
      <c r="N76" s="39">
        <v>7.0422535211267609E-2</v>
      </c>
      <c r="O76" s="47">
        <v>1</v>
      </c>
      <c r="P76" s="17">
        <v>0.36217583110762502</v>
      </c>
      <c r="Q76" s="7">
        <v>20.071481579174002</v>
      </c>
      <c r="R76" s="7">
        <v>2.8773624901756367</v>
      </c>
      <c r="S76" s="33">
        <v>20.916714776313473</v>
      </c>
      <c r="T76" s="41" t="s">
        <v>1676</v>
      </c>
      <c r="U76" s="33" t="s">
        <v>1675</v>
      </c>
      <c r="V76" s="45" t="s">
        <v>1675</v>
      </c>
      <c r="W76" s="55">
        <f t="shared" si="3"/>
        <v>72</v>
      </c>
      <c r="X76" s="55">
        <f t="shared" si="4"/>
        <v>111</v>
      </c>
      <c r="Y76" s="55">
        <f t="shared" si="5"/>
        <v>7.2694055224987304</v>
      </c>
    </row>
    <row r="77" spans="3:25" x14ac:dyDescent="0.25">
      <c r="C77" s="6" t="s">
        <v>4940</v>
      </c>
      <c r="D77" s="6" t="s">
        <v>5430</v>
      </c>
      <c r="E77" s="6" t="s">
        <v>12</v>
      </c>
      <c r="F77" s="48">
        <v>135</v>
      </c>
      <c r="G77" s="8">
        <v>0</v>
      </c>
      <c r="H77" s="7">
        <v>0</v>
      </c>
      <c r="I77" s="39">
        <v>2.5423728813559324E-2</v>
      </c>
      <c r="J77" s="39">
        <v>0.80508474576271183</v>
      </c>
      <c r="K77" s="39">
        <v>0</v>
      </c>
      <c r="L77" s="40">
        <v>0</v>
      </c>
      <c r="M77" s="39">
        <v>0.55511134968062059</v>
      </c>
      <c r="N77" s="39">
        <v>8.4745762711864406E-3</v>
      </c>
      <c r="O77" s="47">
        <v>1</v>
      </c>
      <c r="P77" s="17">
        <v>0.600167987888099</v>
      </c>
      <c r="Q77" s="7">
        <v>20.690510474754898</v>
      </c>
      <c r="R77" s="7">
        <v>1.6469250699011027</v>
      </c>
      <c r="S77" s="33">
        <v>20.451156554262241</v>
      </c>
      <c r="T77" s="41" t="s">
        <v>1675</v>
      </c>
      <c r="U77" s="33" t="s">
        <v>1675</v>
      </c>
      <c r="V77" s="45" t="s">
        <v>1676</v>
      </c>
      <c r="W77" s="55">
        <f t="shared" si="3"/>
        <v>73</v>
      </c>
      <c r="X77" s="55">
        <f t="shared" si="4"/>
        <v>66</v>
      </c>
      <c r="Y77" s="55">
        <f t="shared" si="5"/>
        <v>12.417782040011284</v>
      </c>
    </row>
    <row r="78" spans="3:25" x14ac:dyDescent="0.25">
      <c r="C78" s="6" t="s">
        <v>5194</v>
      </c>
      <c r="D78" s="6" t="s">
        <v>5684</v>
      </c>
      <c r="E78" s="6" t="s">
        <v>131</v>
      </c>
      <c r="F78" s="48">
        <v>385</v>
      </c>
      <c r="G78" s="8">
        <v>0</v>
      </c>
      <c r="H78" s="7">
        <v>0</v>
      </c>
      <c r="I78" s="39">
        <v>0</v>
      </c>
      <c r="J78" s="39">
        <v>0.6484375</v>
      </c>
      <c r="K78" s="39">
        <v>0</v>
      </c>
      <c r="L78" s="40">
        <v>0</v>
      </c>
      <c r="M78" s="39">
        <v>0</v>
      </c>
      <c r="N78" s="39">
        <v>5.859375E-2</v>
      </c>
      <c r="O78" s="47">
        <v>1</v>
      </c>
      <c r="P78" s="17">
        <v>0.82600032212310204</v>
      </c>
      <c r="Q78" s="7">
        <v>29.423450414198999</v>
      </c>
      <c r="R78" s="7">
        <v>0.82835713114788156</v>
      </c>
      <c r="S78" s="33">
        <v>20.13220907932191</v>
      </c>
      <c r="T78" s="41" t="s">
        <v>1675</v>
      </c>
      <c r="U78" s="33" t="s">
        <v>1675</v>
      </c>
      <c r="V78" s="45" t="s">
        <v>1677</v>
      </c>
      <c r="W78" s="55">
        <f t="shared" si="3"/>
        <v>74</v>
      </c>
      <c r="X78" s="55">
        <f t="shared" si="4"/>
        <v>18</v>
      </c>
      <c r="Y78" s="55">
        <f t="shared" si="5"/>
        <v>24.303779520101493</v>
      </c>
    </row>
    <row r="79" spans="3:25" x14ac:dyDescent="0.25">
      <c r="C79" s="6" t="s">
        <v>4892</v>
      </c>
      <c r="D79" s="6" t="s">
        <v>5382</v>
      </c>
      <c r="E79" s="6" t="s">
        <v>39</v>
      </c>
      <c r="F79" s="48">
        <v>452</v>
      </c>
      <c r="G79" s="8">
        <v>0</v>
      </c>
      <c r="H79" s="7">
        <v>0</v>
      </c>
      <c r="I79" s="39">
        <v>2.257336343115124E-3</v>
      </c>
      <c r="J79" s="39">
        <v>0.93905191873589167</v>
      </c>
      <c r="K79" s="39">
        <v>0</v>
      </c>
      <c r="L79" s="40">
        <v>0</v>
      </c>
      <c r="M79" s="39">
        <v>0.98658361284139906</v>
      </c>
      <c r="N79" s="39">
        <v>6.0948081264108354E-2</v>
      </c>
      <c r="O79" s="47">
        <v>1</v>
      </c>
      <c r="P79" s="17">
        <v>0.99858509636967996</v>
      </c>
      <c r="Q79" s="7">
        <v>12.2896645592498</v>
      </c>
      <c r="R79" s="7">
        <v>1.6223254652437402</v>
      </c>
      <c r="S79" s="33">
        <v>19.909625657557402</v>
      </c>
      <c r="T79" s="41" t="s">
        <v>1675</v>
      </c>
      <c r="U79" s="33" t="s">
        <v>1676</v>
      </c>
      <c r="V79" s="45" t="s">
        <v>1676</v>
      </c>
      <c r="W79" s="55">
        <f t="shared" si="3"/>
        <v>75</v>
      </c>
      <c r="X79" s="55">
        <f t="shared" si="4"/>
        <v>68</v>
      </c>
      <c r="Y79" s="55">
        <f t="shared" si="5"/>
        <v>12.272275868249503</v>
      </c>
    </row>
    <row r="80" spans="3:25" x14ac:dyDescent="0.25">
      <c r="C80" s="6" t="s">
        <v>4938</v>
      </c>
      <c r="D80" s="6" t="s">
        <v>5428</v>
      </c>
      <c r="E80" s="6" t="s">
        <v>19</v>
      </c>
      <c r="F80" s="48">
        <v>132</v>
      </c>
      <c r="G80" s="8">
        <v>0</v>
      </c>
      <c r="H80" s="7">
        <v>0</v>
      </c>
      <c r="I80" s="39">
        <v>0</v>
      </c>
      <c r="J80" s="39">
        <v>0</v>
      </c>
      <c r="K80" s="39">
        <v>0</v>
      </c>
      <c r="L80" s="40">
        <v>0</v>
      </c>
      <c r="M80" s="39">
        <v>0.18427255196057424</v>
      </c>
      <c r="N80" s="39">
        <v>1</v>
      </c>
      <c r="O80" s="47">
        <v>1</v>
      </c>
      <c r="P80" s="17">
        <v>0.46278250227557399</v>
      </c>
      <c r="Q80" s="7">
        <v>27.259700756172101</v>
      </c>
      <c r="R80" s="7">
        <v>1.4902025113298794</v>
      </c>
      <c r="S80" s="33">
        <v>18.799370409281508</v>
      </c>
      <c r="T80" s="41" t="s">
        <v>1675</v>
      </c>
      <c r="U80" s="33" t="s">
        <v>1675</v>
      </c>
      <c r="V80" s="45" t="s">
        <v>1676</v>
      </c>
      <c r="W80" s="55">
        <f t="shared" si="3"/>
        <v>76</v>
      </c>
      <c r="X80" s="55">
        <f t="shared" si="4"/>
        <v>65</v>
      </c>
      <c r="Y80" s="55">
        <f t="shared" si="5"/>
        <v>12.615312527224681</v>
      </c>
    </row>
    <row r="81" spans="3:25" x14ac:dyDescent="0.25">
      <c r="C81" s="6" t="s">
        <v>4865</v>
      </c>
      <c r="D81" s="6" t="s">
        <v>5355</v>
      </c>
      <c r="E81" s="6" t="s">
        <v>16</v>
      </c>
      <c r="F81" s="48">
        <v>149</v>
      </c>
      <c r="G81" s="8">
        <v>0</v>
      </c>
      <c r="H81" s="7">
        <v>0</v>
      </c>
      <c r="I81" s="39">
        <v>6.7114093959731542E-3</v>
      </c>
      <c r="J81" s="39">
        <v>0.77181208053691275</v>
      </c>
      <c r="K81" s="39">
        <v>0</v>
      </c>
      <c r="L81" s="40">
        <v>0</v>
      </c>
      <c r="M81" s="39">
        <v>1</v>
      </c>
      <c r="N81" s="39">
        <v>0.12751677852348994</v>
      </c>
      <c r="O81" s="47">
        <v>1</v>
      </c>
      <c r="P81" s="17">
        <v>0.812895825886646</v>
      </c>
      <c r="Q81" s="7">
        <v>34.855860731659597</v>
      </c>
      <c r="R81" s="7">
        <v>0.65760575654693054</v>
      </c>
      <c r="S81" s="33">
        <v>18.632722305845249</v>
      </c>
      <c r="T81" s="41" t="s">
        <v>1675</v>
      </c>
      <c r="U81" s="33" t="s">
        <v>1675</v>
      </c>
      <c r="V81" s="45" t="s">
        <v>1677</v>
      </c>
      <c r="W81" s="55">
        <f t="shared" si="3"/>
        <v>77</v>
      </c>
      <c r="X81" s="55">
        <f t="shared" si="4"/>
        <v>11</v>
      </c>
      <c r="Y81" s="55">
        <f t="shared" si="5"/>
        <v>28.334183696452342</v>
      </c>
    </row>
    <row r="82" spans="3:25" x14ac:dyDescent="0.25">
      <c r="C82" s="6" t="s">
        <v>4905</v>
      </c>
      <c r="D82" s="6" t="s">
        <v>5395</v>
      </c>
      <c r="E82" s="6" t="s">
        <v>19</v>
      </c>
      <c r="F82" s="48">
        <v>122</v>
      </c>
      <c r="G82" s="8">
        <v>0</v>
      </c>
      <c r="H82" s="7">
        <v>0</v>
      </c>
      <c r="I82" s="39">
        <v>1.7857142857142856E-2</v>
      </c>
      <c r="J82" s="39">
        <v>0.21428571428571427</v>
      </c>
      <c r="K82" s="39">
        <v>0</v>
      </c>
      <c r="L82" s="40">
        <v>0</v>
      </c>
      <c r="M82" s="39">
        <v>0</v>
      </c>
      <c r="N82" s="39">
        <v>8.9285714285714288E-2</v>
      </c>
      <c r="O82" s="47">
        <v>0</v>
      </c>
      <c r="P82" s="17">
        <v>0.33834837162103298</v>
      </c>
      <c r="Q82" s="7">
        <v>27.2240317229118</v>
      </c>
      <c r="R82" s="7">
        <v>2.0218833055079131</v>
      </c>
      <c r="S82" s="33">
        <v>18.623985257366733</v>
      </c>
      <c r="T82" s="41" t="s">
        <v>1676</v>
      </c>
      <c r="U82" s="33" t="s">
        <v>1675</v>
      </c>
      <c r="V82" s="45" t="s">
        <v>1676</v>
      </c>
      <c r="W82" s="55">
        <f t="shared" si="3"/>
        <v>78</v>
      </c>
      <c r="X82" s="55">
        <f t="shared" si="4"/>
        <v>93</v>
      </c>
      <c r="Y82" s="55">
        <f t="shared" si="5"/>
        <v>9.2112068024065525</v>
      </c>
    </row>
    <row r="83" spans="3:25" x14ac:dyDescent="0.25">
      <c r="C83" s="6" t="s">
        <v>4876</v>
      </c>
      <c r="D83" s="6" t="s">
        <v>5366</v>
      </c>
      <c r="E83" s="6" t="s">
        <v>448</v>
      </c>
      <c r="F83" s="48">
        <v>70</v>
      </c>
      <c r="G83" s="8">
        <v>0</v>
      </c>
      <c r="H83" s="7">
        <v>0</v>
      </c>
      <c r="I83" s="39">
        <v>4.4776119402985072E-2</v>
      </c>
      <c r="J83" s="39">
        <v>0.62686567164179108</v>
      </c>
      <c r="K83" s="39">
        <v>0</v>
      </c>
      <c r="L83" s="40">
        <v>0</v>
      </c>
      <c r="M83" s="39">
        <v>0.92885906040268451</v>
      </c>
      <c r="N83" s="39">
        <v>2.9850746268656716E-2</v>
      </c>
      <c r="O83" s="47">
        <v>0</v>
      </c>
      <c r="P83" s="17">
        <v>0.58387186725154205</v>
      </c>
      <c r="Q83" s="7">
        <v>15.7603339584346</v>
      </c>
      <c r="R83" s="7">
        <v>2.0136627749450939</v>
      </c>
      <c r="S83" s="33">
        <v>18.529756302052032</v>
      </c>
      <c r="T83" s="41" t="s">
        <v>1675</v>
      </c>
      <c r="U83" s="33" t="s">
        <v>1676</v>
      </c>
      <c r="V83" s="45" t="s">
        <v>1676</v>
      </c>
      <c r="W83" s="55">
        <f t="shared" si="3"/>
        <v>79</v>
      </c>
      <c r="X83" s="55">
        <f t="shared" si="4"/>
        <v>94</v>
      </c>
      <c r="Y83" s="55">
        <f t="shared" si="5"/>
        <v>9.2020156168190965</v>
      </c>
    </row>
    <row r="84" spans="3:25" x14ac:dyDescent="0.25">
      <c r="C84" s="6" t="s">
        <v>4910</v>
      </c>
      <c r="D84" s="6" t="s">
        <v>5400</v>
      </c>
      <c r="E84" s="6" t="s">
        <v>126</v>
      </c>
      <c r="F84" s="48">
        <v>339</v>
      </c>
      <c r="G84" s="8">
        <v>0</v>
      </c>
      <c r="H84" s="7">
        <v>0</v>
      </c>
      <c r="I84" s="39">
        <v>2.8571428571428571E-2</v>
      </c>
      <c r="J84" s="39">
        <v>0.74603174603174605</v>
      </c>
      <c r="K84" s="39">
        <v>0</v>
      </c>
      <c r="L84" s="40">
        <v>0</v>
      </c>
      <c r="M84" s="39">
        <v>0.21079571893904139</v>
      </c>
      <c r="N84" s="39">
        <v>5.3968253968253971E-2</v>
      </c>
      <c r="O84" s="47">
        <v>1</v>
      </c>
      <c r="P84" s="17">
        <v>0.96289487832062104</v>
      </c>
      <c r="Q84" s="7">
        <v>8.2748401317952407</v>
      </c>
      <c r="R84" s="7">
        <v>2.3219188675206546</v>
      </c>
      <c r="S84" s="33">
        <v>18.500587896738807</v>
      </c>
      <c r="T84" s="41" t="s">
        <v>1675</v>
      </c>
      <c r="U84" s="33" t="s">
        <v>1676</v>
      </c>
      <c r="V84" s="45" t="s">
        <v>1675</v>
      </c>
      <c r="W84" s="55">
        <f t="shared" si="3"/>
        <v>80</v>
      </c>
      <c r="X84" s="55">
        <f t="shared" si="4"/>
        <v>102</v>
      </c>
      <c r="Y84" s="55">
        <f t="shared" si="5"/>
        <v>7.9678011818275705</v>
      </c>
    </row>
    <row r="85" spans="3:25" x14ac:dyDescent="0.25">
      <c r="C85" s="6" t="s">
        <v>5190</v>
      </c>
      <c r="D85" s="6" t="s">
        <v>5680</v>
      </c>
      <c r="E85" s="6" t="s">
        <v>131</v>
      </c>
      <c r="F85" s="48">
        <v>302</v>
      </c>
      <c r="G85" s="8">
        <v>0</v>
      </c>
      <c r="H85" s="7">
        <v>0</v>
      </c>
      <c r="I85" s="39">
        <v>0</v>
      </c>
      <c r="J85" s="39">
        <v>0.86690647482014394</v>
      </c>
      <c r="K85" s="39">
        <v>0</v>
      </c>
      <c r="L85" s="40">
        <v>0</v>
      </c>
      <c r="M85" s="39">
        <v>0</v>
      </c>
      <c r="N85" s="39">
        <v>0.1223021582733813</v>
      </c>
      <c r="O85" s="47">
        <v>1</v>
      </c>
      <c r="P85" s="17">
        <v>0.89043303013019903</v>
      </c>
      <c r="Q85" s="7">
        <v>23.692856534052101</v>
      </c>
      <c r="R85" s="7">
        <v>0.8682124953652286</v>
      </c>
      <c r="S85" s="33">
        <v>18.316593961200034</v>
      </c>
      <c r="T85" s="38" t="s">
        <v>1675</v>
      </c>
      <c r="U85" s="33" t="s">
        <v>1675</v>
      </c>
      <c r="V85" s="45" t="s">
        <v>1677</v>
      </c>
      <c r="W85" s="55">
        <f t="shared" si="3"/>
        <v>81</v>
      </c>
      <c r="X85" s="55">
        <f t="shared" si="4"/>
        <v>25</v>
      </c>
      <c r="Y85" s="55">
        <f t="shared" si="5"/>
        <v>21.096902036056097</v>
      </c>
    </row>
    <row r="86" spans="3:25" x14ac:dyDescent="0.25">
      <c r="C86" s="6" t="s">
        <v>4994</v>
      </c>
      <c r="D86" s="6" t="s">
        <v>5484</v>
      </c>
      <c r="E86" s="6" t="s">
        <v>204</v>
      </c>
      <c r="F86" s="48">
        <v>162</v>
      </c>
      <c r="G86" s="8">
        <v>0</v>
      </c>
      <c r="H86" s="7">
        <v>0</v>
      </c>
      <c r="I86" s="39">
        <v>0</v>
      </c>
      <c r="J86" s="39">
        <v>0</v>
      </c>
      <c r="K86" s="39">
        <v>0</v>
      </c>
      <c r="L86" s="40">
        <v>0</v>
      </c>
      <c r="M86" s="39">
        <v>0</v>
      </c>
      <c r="N86" s="39">
        <v>1</v>
      </c>
      <c r="O86" s="47">
        <v>1</v>
      </c>
      <c r="P86" s="17">
        <v>0.48429616273517301</v>
      </c>
      <c r="Q86" s="7">
        <v>22.732242931357501</v>
      </c>
      <c r="R86" s="7">
        <v>1.6471402738185861</v>
      </c>
      <c r="S86" s="33">
        <v>18.133594616096957</v>
      </c>
      <c r="T86" s="41" t="s">
        <v>1675</v>
      </c>
      <c r="U86" s="33" t="s">
        <v>1675</v>
      </c>
      <c r="V86" s="45" t="s">
        <v>1676</v>
      </c>
      <c r="W86" s="55">
        <f t="shared" si="3"/>
        <v>82</v>
      </c>
      <c r="X86" s="55">
        <f t="shared" si="4"/>
        <v>81</v>
      </c>
      <c r="Y86" s="55">
        <f t="shared" si="5"/>
        <v>11.009138022020199</v>
      </c>
    </row>
    <row r="87" spans="3:25" x14ac:dyDescent="0.25">
      <c r="C87" s="6" t="s">
        <v>4888</v>
      </c>
      <c r="D87" s="6" t="s">
        <v>5378</v>
      </c>
      <c r="E87" s="6" t="s">
        <v>39</v>
      </c>
      <c r="F87" s="48">
        <v>21</v>
      </c>
      <c r="G87" s="8">
        <v>0</v>
      </c>
      <c r="H87" s="7">
        <v>0</v>
      </c>
      <c r="I87" s="39">
        <v>0</v>
      </c>
      <c r="J87" s="39">
        <v>0.5714285714285714</v>
      </c>
      <c r="K87" s="39">
        <v>0</v>
      </c>
      <c r="L87" s="40">
        <v>0</v>
      </c>
      <c r="M87" s="39">
        <v>0</v>
      </c>
      <c r="N87" s="39">
        <v>0</v>
      </c>
      <c r="O87" s="47">
        <v>0</v>
      </c>
      <c r="P87" s="17">
        <v>7.0213587502429203E-2</v>
      </c>
      <c r="Q87" s="7">
        <v>98.165653780328199</v>
      </c>
      <c r="R87" s="7">
        <v>2.6164664443079433</v>
      </c>
      <c r="S87" s="33">
        <v>18.034159075931004</v>
      </c>
      <c r="T87" s="41" t="s">
        <v>1677</v>
      </c>
      <c r="U87" s="33" t="s">
        <v>1675</v>
      </c>
      <c r="V87" s="45" t="s">
        <v>1675</v>
      </c>
      <c r="W87" s="55">
        <f t="shared" si="3"/>
        <v>83</v>
      </c>
      <c r="X87" s="55">
        <f t="shared" si="4"/>
        <v>116</v>
      </c>
      <c r="Y87" s="55">
        <f t="shared" si="5"/>
        <v>6.8925627214382441</v>
      </c>
    </row>
    <row r="88" spans="3:25" x14ac:dyDescent="0.25">
      <c r="C88" s="6" t="s">
        <v>4894</v>
      </c>
      <c r="D88" s="6" t="s">
        <v>5384</v>
      </c>
      <c r="E88" s="6" t="s">
        <v>27</v>
      </c>
      <c r="F88" s="48">
        <v>89</v>
      </c>
      <c r="G88" s="8">
        <v>0</v>
      </c>
      <c r="H88" s="7">
        <v>0</v>
      </c>
      <c r="I88" s="39">
        <v>3.5294117647058823E-2</v>
      </c>
      <c r="J88" s="39">
        <v>1.1764705882352941E-2</v>
      </c>
      <c r="K88" s="39">
        <v>1.1764705882352941E-2</v>
      </c>
      <c r="L88" s="40">
        <v>0</v>
      </c>
      <c r="M88" s="39">
        <v>0</v>
      </c>
      <c r="N88" s="39">
        <v>0.3411764705882353</v>
      </c>
      <c r="O88" s="47">
        <v>0</v>
      </c>
      <c r="P88" s="17">
        <v>0.36818758123920498</v>
      </c>
      <c r="Q88" s="7">
        <v>18.543716641688999</v>
      </c>
      <c r="R88" s="7">
        <v>2.5830284519782958</v>
      </c>
      <c r="S88" s="33">
        <v>17.635797694217917</v>
      </c>
      <c r="T88" s="41" t="s">
        <v>1676</v>
      </c>
      <c r="U88" s="33" t="s">
        <v>1675</v>
      </c>
      <c r="V88" s="45" t="s">
        <v>1675</v>
      </c>
      <c r="W88" s="55">
        <f t="shared" si="3"/>
        <v>84</v>
      </c>
      <c r="X88" s="55">
        <f t="shared" si="4"/>
        <v>118</v>
      </c>
      <c r="Y88" s="55">
        <f t="shared" si="5"/>
        <v>6.8275661774886656</v>
      </c>
    </row>
    <row r="89" spans="3:25" x14ac:dyDescent="0.25">
      <c r="C89" s="6" t="s">
        <v>5217</v>
      </c>
      <c r="D89" s="6" t="s">
        <v>5707</v>
      </c>
      <c r="E89" s="6" t="s">
        <v>22</v>
      </c>
      <c r="F89" s="48">
        <v>93</v>
      </c>
      <c r="G89" s="8">
        <v>0</v>
      </c>
      <c r="H89" s="7">
        <v>0</v>
      </c>
      <c r="I89" s="39">
        <v>0</v>
      </c>
      <c r="J89" s="39">
        <v>0</v>
      </c>
      <c r="K89" s="39">
        <v>0</v>
      </c>
      <c r="L89" s="40">
        <v>0</v>
      </c>
      <c r="M89" s="39">
        <v>0</v>
      </c>
      <c r="N89" s="39">
        <v>1</v>
      </c>
      <c r="O89" s="47">
        <v>0</v>
      </c>
      <c r="P89" s="17">
        <v>0.23695566050405101</v>
      </c>
      <c r="Q89" s="7">
        <v>26.283597421753498</v>
      </c>
      <c r="R89" s="7">
        <v>2.8196957786604604</v>
      </c>
      <c r="S89" s="33">
        <v>17.561198363875469</v>
      </c>
      <c r="T89" s="41" t="s">
        <v>1676</v>
      </c>
      <c r="U89" s="33" t="s">
        <v>1675</v>
      </c>
      <c r="V89" s="45" t="s">
        <v>1675</v>
      </c>
      <c r="W89" s="55">
        <f t="shared" si="3"/>
        <v>85</v>
      </c>
      <c r="X89" s="55">
        <f t="shared" si="4"/>
        <v>131</v>
      </c>
      <c r="Y89" s="55">
        <f t="shared" si="5"/>
        <v>6.2280471874941723</v>
      </c>
    </row>
    <row r="90" spans="3:25" x14ac:dyDescent="0.25">
      <c r="C90" s="6" t="s">
        <v>5001</v>
      </c>
      <c r="D90" s="6" t="s">
        <v>5491</v>
      </c>
      <c r="E90" s="6" t="s">
        <v>48</v>
      </c>
      <c r="F90" s="48">
        <v>75</v>
      </c>
      <c r="G90" s="8">
        <v>0</v>
      </c>
      <c r="H90" s="7">
        <v>0</v>
      </c>
      <c r="I90" s="39">
        <v>0</v>
      </c>
      <c r="J90" s="39">
        <v>0</v>
      </c>
      <c r="K90" s="39">
        <v>0</v>
      </c>
      <c r="L90" s="40">
        <v>0</v>
      </c>
      <c r="M90" s="39">
        <v>0</v>
      </c>
      <c r="N90" s="39">
        <v>1</v>
      </c>
      <c r="O90" s="47">
        <v>0</v>
      </c>
      <c r="P90" s="17">
        <v>0.17334406473497399</v>
      </c>
      <c r="Q90" s="7">
        <v>36.812480948549698</v>
      </c>
      <c r="R90" s="7">
        <v>2.736671587784254</v>
      </c>
      <c r="S90" s="33">
        <v>17.463317373335389</v>
      </c>
      <c r="T90" s="41" t="s">
        <v>1676</v>
      </c>
      <c r="U90" s="33" t="s">
        <v>1675</v>
      </c>
      <c r="V90" s="45" t="s">
        <v>1675</v>
      </c>
      <c r="W90" s="55">
        <f t="shared" si="3"/>
        <v>86</v>
      </c>
      <c r="X90" s="55">
        <f t="shared" si="4"/>
        <v>126</v>
      </c>
      <c r="Y90" s="55">
        <f t="shared" si="5"/>
        <v>6.3812250806003954</v>
      </c>
    </row>
    <row r="91" spans="3:25" x14ac:dyDescent="0.25">
      <c r="C91" s="6" t="s">
        <v>4939</v>
      </c>
      <c r="D91" s="6" t="s">
        <v>5429</v>
      </c>
      <c r="E91" s="6" t="s">
        <v>19</v>
      </c>
      <c r="F91" s="48">
        <v>103</v>
      </c>
      <c r="G91" s="8">
        <v>0</v>
      </c>
      <c r="H91" s="7">
        <v>0</v>
      </c>
      <c r="I91" s="39">
        <v>0</v>
      </c>
      <c r="J91" s="39">
        <v>0</v>
      </c>
      <c r="K91" s="39">
        <v>0</v>
      </c>
      <c r="L91" s="40">
        <v>0</v>
      </c>
      <c r="M91" s="39">
        <v>0</v>
      </c>
      <c r="N91" s="39">
        <v>1</v>
      </c>
      <c r="O91" s="47">
        <v>0</v>
      </c>
      <c r="P91" s="17">
        <v>0.25010561297158002</v>
      </c>
      <c r="Q91" s="7">
        <v>38.244433047911102</v>
      </c>
      <c r="R91" s="7">
        <v>1.7779791290433213</v>
      </c>
      <c r="S91" s="33">
        <v>17.006632390436295</v>
      </c>
      <c r="T91" s="41" t="s">
        <v>1676</v>
      </c>
      <c r="U91" s="33" t="s">
        <v>1675</v>
      </c>
      <c r="V91" s="45" t="s">
        <v>1676</v>
      </c>
      <c r="W91" s="55">
        <f t="shared" si="3"/>
        <v>87</v>
      </c>
      <c r="X91" s="55">
        <f t="shared" si="4"/>
        <v>89</v>
      </c>
      <c r="Y91" s="55">
        <f t="shared" si="5"/>
        <v>9.5651473701983587</v>
      </c>
    </row>
    <row r="92" spans="3:25" x14ac:dyDescent="0.25">
      <c r="C92" s="6" t="s">
        <v>5178</v>
      </c>
      <c r="D92" s="6" t="s">
        <v>5668</v>
      </c>
      <c r="E92" s="6" t="s">
        <v>22</v>
      </c>
      <c r="F92" s="48">
        <v>48</v>
      </c>
      <c r="G92" s="8">
        <v>1</v>
      </c>
      <c r="H92" s="7">
        <v>0</v>
      </c>
      <c r="I92" s="39">
        <v>0</v>
      </c>
      <c r="J92" s="39">
        <v>0</v>
      </c>
      <c r="K92" s="39">
        <v>0</v>
      </c>
      <c r="L92" s="40">
        <v>0</v>
      </c>
      <c r="M92" s="39">
        <v>0.60309278350515461</v>
      </c>
      <c r="N92" s="39">
        <v>1</v>
      </c>
      <c r="O92" s="47">
        <v>0</v>
      </c>
      <c r="P92" s="17">
        <v>0.46454602754431801</v>
      </c>
      <c r="Q92" s="7">
        <v>13.289193186645599</v>
      </c>
      <c r="R92" s="7">
        <v>2.7171830539534114</v>
      </c>
      <c r="S92" s="33">
        <v>16.774371726454955</v>
      </c>
      <c r="T92" s="41" t="s">
        <v>1675</v>
      </c>
      <c r="U92" s="33" t="s">
        <v>1676</v>
      </c>
      <c r="V92" s="45" t="s">
        <v>1675</v>
      </c>
      <c r="W92" s="55">
        <f t="shared" si="3"/>
        <v>88</v>
      </c>
      <c r="X92" s="55">
        <f t="shared" si="4"/>
        <v>132</v>
      </c>
      <c r="Y92" s="55">
        <f t="shared" si="5"/>
        <v>6.1734419041252302</v>
      </c>
    </row>
    <row r="93" spans="3:25" x14ac:dyDescent="0.25">
      <c r="C93" s="6" t="s">
        <v>5216</v>
      </c>
      <c r="D93" s="6" t="s">
        <v>5706</v>
      </c>
      <c r="E93" s="6" t="s">
        <v>22</v>
      </c>
      <c r="F93" s="48">
        <v>84</v>
      </c>
      <c r="G93" s="8">
        <v>0</v>
      </c>
      <c r="H93" s="7">
        <v>0</v>
      </c>
      <c r="I93" s="39">
        <v>0</v>
      </c>
      <c r="J93" s="39">
        <v>0</v>
      </c>
      <c r="K93" s="39">
        <v>0</v>
      </c>
      <c r="L93" s="40">
        <v>0</v>
      </c>
      <c r="M93" s="39">
        <v>0</v>
      </c>
      <c r="N93" s="39">
        <v>1</v>
      </c>
      <c r="O93" s="47">
        <v>0</v>
      </c>
      <c r="P93" s="17">
        <v>0.18381426452146499</v>
      </c>
      <c r="Q93" s="7">
        <v>31.989729055796801</v>
      </c>
      <c r="R93" s="7">
        <v>2.8304091012201908</v>
      </c>
      <c r="S93" s="33">
        <v>16.643282491845103</v>
      </c>
      <c r="T93" s="41" t="s">
        <v>1676</v>
      </c>
      <c r="U93" s="33" t="s">
        <v>1675</v>
      </c>
      <c r="V93" s="45" t="s">
        <v>1675</v>
      </c>
      <c r="W93" s="55">
        <f t="shared" si="3"/>
        <v>89</v>
      </c>
      <c r="X93" s="55">
        <f t="shared" si="4"/>
        <v>139</v>
      </c>
      <c r="Y93" s="55">
        <f t="shared" si="5"/>
        <v>5.8801685186322272</v>
      </c>
    </row>
    <row r="94" spans="3:25" x14ac:dyDescent="0.25">
      <c r="C94" s="6" t="s">
        <v>4889</v>
      </c>
      <c r="D94" s="6" t="s">
        <v>5379</v>
      </c>
      <c r="E94" s="6" t="s">
        <v>126</v>
      </c>
      <c r="F94" s="48">
        <v>258</v>
      </c>
      <c r="G94" s="8">
        <v>0</v>
      </c>
      <c r="H94" s="7">
        <v>0</v>
      </c>
      <c r="I94" s="39">
        <v>1.4563106796116505E-2</v>
      </c>
      <c r="J94" s="39">
        <v>0.87864077669902918</v>
      </c>
      <c r="K94" s="39">
        <v>0</v>
      </c>
      <c r="L94" s="40">
        <v>10</v>
      </c>
      <c r="M94" s="39">
        <v>0.63451776649746194</v>
      </c>
      <c r="N94" s="39">
        <v>3.864734299516908E-2</v>
      </c>
      <c r="O94" s="47">
        <v>1</v>
      </c>
      <c r="P94" s="17">
        <v>0.87679725197545699</v>
      </c>
      <c r="Q94" s="7">
        <v>7.5551052055588199</v>
      </c>
      <c r="R94" s="7">
        <v>2.4628325050719129</v>
      </c>
      <c r="S94" s="33">
        <v>16.314530237796198</v>
      </c>
      <c r="T94" s="41" t="s">
        <v>1675</v>
      </c>
      <c r="U94" s="33" t="s">
        <v>1676</v>
      </c>
      <c r="V94" s="45" t="s">
        <v>1675</v>
      </c>
      <c r="W94" s="55">
        <f t="shared" si="3"/>
        <v>90</v>
      </c>
      <c r="X94" s="55">
        <f t="shared" si="4"/>
        <v>121</v>
      </c>
      <c r="Y94" s="55">
        <f t="shared" si="5"/>
        <v>6.6242954826194431</v>
      </c>
    </row>
    <row r="95" spans="3:25" x14ac:dyDescent="0.25">
      <c r="C95" s="6" t="s">
        <v>4886</v>
      </c>
      <c r="D95" s="6" t="s">
        <v>5376</v>
      </c>
      <c r="E95" s="6" t="s">
        <v>204</v>
      </c>
      <c r="F95" s="48">
        <v>135</v>
      </c>
      <c r="G95" s="8">
        <v>0</v>
      </c>
      <c r="H95" s="7">
        <v>0</v>
      </c>
      <c r="I95" s="39">
        <v>9.1743119266055051E-3</v>
      </c>
      <c r="J95" s="39">
        <v>0.55045871559633031</v>
      </c>
      <c r="K95" s="39">
        <v>0</v>
      </c>
      <c r="L95" s="40">
        <v>0</v>
      </c>
      <c r="M95" s="39">
        <v>0</v>
      </c>
      <c r="N95" s="39">
        <v>1</v>
      </c>
      <c r="O95" s="47">
        <v>0</v>
      </c>
      <c r="P95" s="17">
        <v>0.52956080623149004</v>
      </c>
      <c r="Q95" s="7">
        <v>18.499966311788601</v>
      </c>
      <c r="R95" s="7">
        <v>1.6439784629725629</v>
      </c>
      <c r="S95" s="33">
        <v>16.105822036656605</v>
      </c>
      <c r="T95" s="41" t="s">
        <v>1675</v>
      </c>
      <c r="U95" s="33" t="s">
        <v>1675</v>
      </c>
      <c r="V95" s="45" t="s">
        <v>1676</v>
      </c>
      <c r="W95" s="55">
        <f t="shared" si="3"/>
        <v>91</v>
      </c>
      <c r="X95" s="55">
        <f t="shared" si="4"/>
        <v>88</v>
      </c>
      <c r="Y95" s="55">
        <f t="shared" si="5"/>
        <v>9.7968570753261766</v>
      </c>
    </row>
    <row r="96" spans="3:25" x14ac:dyDescent="0.25">
      <c r="C96" s="6" t="s">
        <v>4893</v>
      </c>
      <c r="D96" s="6" t="s">
        <v>5383</v>
      </c>
      <c r="E96" s="6" t="s">
        <v>204</v>
      </c>
      <c r="F96" s="48">
        <v>114</v>
      </c>
      <c r="G96" s="8">
        <v>5</v>
      </c>
      <c r="H96" s="7">
        <v>0</v>
      </c>
      <c r="I96" s="39">
        <v>0</v>
      </c>
      <c r="J96" s="39">
        <v>6.6037735849056603E-2</v>
      </c>
      <c r="K96" s="39">
        <v>0.15094339622641509</v>
      </c>
      <c r="L96" s="40">
        <v>0</v>
      </c>
      <c r="M96" s="39">
        <v>0</v>
      </c>
      <c r="N96" s="39">
        <v>9.433962264150943E-3</v>
      </c>
      <c r="O96" s="47">
        <v>0</v>
      </c>
      <c r="P96" s="17">
        <v>0.540850521576692</v>
      </c>
      <c r="Q96" s="7">
        <v>13.107798611341201</v>
      </c>
      <c r="R96" s="7">
        <v>2.271154535610628</v>
      </c>
      <c r="S96" s="33">
        <v>16.101031472810398</v>
      </c>
      <c r="T96" s="41" t="s">
        <v>1675</v>
      </c>
      <c r="U96" s="33" t="s">
        <v>1676</v>
      </c>
      <c r="V96" s="45" t="s">
        <v>1675</v>
      </c>
      <c r="W96" s="55">
        <f t="shared" si="3"/>
        <v>92</v>
      </c>
      <c r="X96" s="55">
        <f t="shared" si="4"/>
        <v>114</v>
      </c>
      <c r="Y96" s="55">
        <f t="shared" si="5"/>
        <v>7.0893597156661272</v>
      </c>
    </row>
    <row r="97" spans="3:25" x14ac:dyDescent="0.25">
      <c r="C97" s="6" t="s">
        <v>5214</v>
      </c>
      <c r="D97" s="6" t="s">
        <v>5704</v>
      </c>
      <c r="E97" s="6" t="s">
        <v>48</v>
      </c>
      <c r="F97" s="48">
        <v>65</v>
      </c>
      <c r="G97" s="8">
        <v>0</v>
      </c>
      <c r="H97" s="7">
        <v>0</v>
      </c>
      <c r="I97" s="39">
        <v>0</v>
      </c>
      <c r="J97" s="39">
        <v>0</v>
      </c>
      <c r="K97" s="39">
        <v>0</v>
      </c>
      <c r="L97" s="40">
        <v>0</v>
      </c>
      <c r="M97" s="39">
        <v>0</v>
      </c>
      <c r="N97" s="39">
        <v>1</v>
      </c>
      <c r="O97" s="47">
        <v>0</v>
      </c>
      <c r="P97" s="17">
        <v>0.16092621978987801</v>
      </c>
      <c r="Q97" s="7">
        <v>37.369988540211402</v>
      </c>
      <c r="R97" s="7">
        <v>2.6685013517787382</v>
      </c>
      <c r="S97" s="33">
        <v>16.047862754468426</v>
      </c>
      <c r="T97" s="41" t="s">
        <v>1676</v>
      </c>
      <c r="U97" s="33" t="s">
        <v>1675</v>
      </c>
      <c r="V97" s="45" t="s">
        <v>1675</v>
      </c>
      <c r="W97" s="55">
        <f t="shared" si="3"/>
        <v>93</v>
      </c>
      <c r="X97" s="55">
        <f t="shared" si="4"/>
        <v>135</v>
      </c>
      <c r="Y97" s="55">
        <f t="shared" si="5"/>
        <v>6.0138109893672826</v>
      </c>
    </row>
    <row r="98" spans="3:25" x14ac:dyDescent="0.25">
      <c r="C98" s="6" t="s">
        <v>5211</v>
      </c>
      <c r="D98" s="6" t="s">
        <v>5701</v>
      </c>
      <c r="E98" s="6" t="s">
        <v>48</v>
      </c>
      <c r="F98" s="48">
        <v>24</v>
      </c>
      <c r="G98" s="8">
        <v>0</v>
      </c>
      <c r="H98" s="7">
        <v>0</v>
      </c>
      <c r="I98" s="39">
        <v>0</v>
      </c>
      <c r="J98" s="39">
        <v>0</v>
      </c>
      <c r="K98" s="39">
        <v>0</v>
      </c>
      <c r="L98" s="40">
        <v>0</v>
      </c>
      <c r="M98" s="39">
        <v>0</v>
      </c>
      <c r="N98" s="39">
        <v>1</v>
      </c>
      <c r="O98" s="47">
        <v>0</v>
      </c>
      <c r="P98" s="17">
        <v>8.4467331144417596E-2</v>
      </c>
      <c r="Q98" s="7">
        <v>65.075978914141103</v>
      </c>
      <c r="R98" s="7">
        <v>2.8801463142568924</v>
      </c>
      <c r="S98" s="33">
        <v>15.831571729572648</v>
      </c>
      <c r="T98" s="41" t="s">
        <v>1677</v>
      </c>
      <c r="U98" s="33" t="s">
        <v>1675</v>
      </c>
      <c r="V98" s="45" t="s">
        <v>1675</v>
      </c>
      <c r="W98" s="55">
        <f t="shared" si="3"/>
        <v>94</v>
      </c>
      <c r="X98" s="55">
        <f t="shared" si="4"/>
        <v>144</v>
      </c>
      <c r="Y98" s="55">
        <f t="shared" si="5"/>
        <v>5.4967942604878939</v>
      </c>
    </row>
    <row r="99" spans="3:25" x14ac:dyDescent="0.25">
      <c r="C99" s="6" t="s">
        <v>5215</v>
      </c>
      <c r="D99" s="6" t="s">
        <v>5705</v>
      </c>
      <c r="E99" s="6" t="s">
        <v>48</v>
      </c>
      <c r="F99" s="48">
        <v>67</v>
      </c>
      <c r="G99" s="8">
        <v>0</v>
      </c>
      <c r="H99" s="7">
        <v>0</v>
      </c>
      <c r="I99" s="39">
        <v>0</v>
      </c>
      <c r="J99" s="39">
        <v>0</v>
      </c>
      <c r="K99" s="39">
        <v>0</v>
      </c>
      <c r="L99" s="40">
        <v>0</v>
      </c>
      <c r="M99" s="39">
        <v>0</v>
      </c>
      <c r="N99" s="39">
        <v>1</v>
      </c>
      <c r="O99" s="47">
        <v>0</v>
      </c>
      <c r="P99" s="17">
        <v>0.158530716081663</v>
      </c>
      <c r="Q99" s="7">
        <v>37.122741747691002</v>
      </c>
      <c r="R99" s="7">
        <v>2.6748750926110638</v>
      </c>
      <c r="S99" s="33">
        <v>15.741893584241939</v>
      </c>
      <c r="T99" s="41" t="s">
        <v>1676</v>
      </c>
      <c r="U99" s="33" t="s">
        <v>1675</v>
      </c>
      <c r="V99" s="45" t="s">
        <v>1675</v>
      </c>
      <c r="W99" s="55">
        <f t="shared" si="3"/>
        <v>95</v>
      </c>
      <c r="X99" s="55">
        <f t="shared" si="4"/>
        <v>138</v>
      </c>
      <c r="Y99" s="55">
        <f t="shared" si="5"/>
        <v>5.8850948321761001</v>
      </c>
    </row>
    <row r="100" spans="3:25" x14ac:dyDescent="0.25">
      <c r="C100" s="6" t="s">
        <v>5212</v>
      </c>
      <c r="D100" s="6" t="s">
        <v>5702</v>
      </c>
      <c r="E100" s="6" t="s">
        <v>27</v>
      </c>
      <c r="F100" s="48">
        <v>110</v>
      </c>
      <c r="G100" s="8">
        <v>0</v>
      </c>
      <c r="H100" s="7">
        <v>0</v>
      </c>
      <c r="I100" s="39">
        <v>0</v>
      </c>
      <c r="J100" s="39">
        <v>1.9607843137254902E-2</v>
      </c>
      <c r="K100" s="39">
        <v>0</v>
      </c>
      <c r="L100" s="40">
        <v>0</v>
      </c>
      <c r="M100" s="39">
        <v>0</v>
      </c>
      <c r="N100" s="39">
        <v>0.22549019607843138</v>
      </c>
      <c r="O100" s="47">
        <v>0</v>
      </c>
      <c r="P100" s="17">
        <v>0.30512438637210298</v>
      </c>
      <c r="Q100" s="7">
        <v>19.6234076644323</v>
      </c>
      <c r="R100" s="7">
        <v>2.5986523102360524</v>
      </c>
      <c r="S100" s="33">
        <v>15.559639176986581</v>
      </c>
      <c r="T100" s="41" t="s">
        <v>1676</v>
      </c>
      <c r="U100" s="33" t="s">
        <v>1675</v>
      </c>
      <c r="V100" s="45" t="s">
        <v>1675</v>
      </c>
      <c r="W100" s="55">
        <f t="shared" si="3"/>
        <v>96</v>
      </c>
      <c r="X100" s="55">
        <f t="shared" si="4"/>
        <v>136</v>
      </c>
      <c r="Y100" s="55">
        <f t="shared" si="5"/>
        <v>5.9875802221395285</v>
      </c>
    </row>
    <row r="101" spans="3:25" x14ac:dyDescent="0.25">
      <c r="C101" s="6" t="s">
        <v>4897</v>
      </c>
      <c r="D101" s="6" t="s">
        <v>5387</v>
      </c>
      <c r="E101" s="6" t="s">
        <v>39</v>
      </c>
      <c r="F101" s="48">
        <v>231</v>
      </c>
      <c r="G101" s="8">
        <v>0</v>
      </c>
      <c r="H101" s="7">
        <v>0</v>
      </c>
      <c r="I101" s="39">
        <v>2.7522935779816515E-2</v>
      </c>
      <c r="J101" s="39">
        <v>0.8990825688073395</v>
      </c>
      <c r="K101" s="39">
        <v>0</v>
      </c>
      <c r="L101" s="40">
        <v>0</v>
      </c>
      <c r="M101" s="39">
        <v>0.32990314769975787</v>
      </c>
      <c r="N101" s="39">
        <v>0.11009174311926606</v>
      </c>
      <c r="O101" s="47">
        <v>0</v>
      </c>
      <c r="P101" s="17">
        <v>0.871518976785849</v>
      </c>
      <c r="Q101" s="7">
        <v>11.5469770194033</v>
      </c>
      <c r="R101" s="7">
        <v>1.5084543638387993</v>
      </c>
      <c r="S101" s="33">
        <v>15.180194121571342</v>
      </c>
      <c r="T101" s="41" t="s">
        <v>1675</v>
      </c>
      <c r="U101" s="33" t="s">
        <v>1676</v>
      </c>
      <c r="V101" s="45" t="s">
        <v>1676</v>
      </c>
      <c r="W101" s="55">
        <f t="shared" si="3"/>
        <v>97</v>
      </c>
      <c r="X101" s="55">
        <f t="shared" si="4"/>
        <v>87</v>
      </c>
      <c r="Y101" s="55">
        <f t="shared" si="5"/>
        <v>10.063409596920076</v>
      </c>
    </row>
    <row r="102" spans="3:25" x14ac:dyDescent="0.25">
      <c r="C102" s="6" t="s">
        <v>4887</v>
      </c>
      <c r="D102" s="6" t="s">
        <v>5377</v>
      </c>
      <c r="E102" s="6" t="s">
        <v>163</v>
      </c>
      <c r="F102" s="48">
        <v>93</v>
      </c>
      <c r="G102" s="8">
        <v>0</v>
      </c>
      <c r="H102" s="7">
        <v>0</v>
      </c>
      <c r="I102" s="39">
        <v>2.4390243902439025E-2</v>
      </c>
      <c r="J102" s="39">
        <v>7.3170731707317069E-2</v>
      </c>
      <c r="K102" s="39">
        <v>0</v>
      </c>
      <c r="L102" s="40">
        <v>14.85</v>
      </c>
      <c r="M102" s="39">
        <v>0.58998808104886769</v>
      </c>
      <c r="N102" s="39">
        <v>0.35365853658536583</v>
      </c>
      <c r="O102" s="47">
        <v>0</v>
      </c>
      <c r="P102" s="17">
        <v>0.51904916489874897</v>
      </c>
      <c r="Q102" s="7">
        <v>15.931232439932501</v>
      </c>
      <c r="R102" s="7">
        <v>1.785113716930155</v>
      </c>
      <c r="S102" s="33">
        <v>14.761271151211405</v>
      </c>
      <c r="T102" s="41" t="s">
        <v>1675</v>
      </c>
      <c r="U102" s="33" t="s">
        <v>1676</v>
      </c>
      <c r="V102" s="45" t="s">
        <v>1676</v>
      </c>
      <c r="W102" s="55">
        <f t="shared" si="3"/>
        <v>98</v>
      </c>
      <c r="X102" s="55">
        <f t="shared" si="4"/>
        <v>99</v>
      </c>
      <c r="Y102" s="55">
        <f t="shared" si="5"/>
        <v>8.2690928937548236</v>
      </c>
    </row>
    <row r="103" spans="3:25" x14ac:dyDescent="0.25">
      <c r="C103" s="6" t="s">
        <v>4890</v>
      </c>
      <c r="D103" s="6" t="s">
        <v>5380</v>
      </c>
      <c r="E103" s="6" t="s">
        <v>16</v>
      </c>
      <c r="F103" s="48">
        <v>74</v>
      </c>
      <c r="G103" s="8">
        <v>0</v>
      </c>
      <c r="H103" s="7">
        <v>0</v>
      </c>
      <c r="I103" s="39">
        <v>1.4925373134328358E-2</v>
      </c>
      <c r="J103" s="39">
        <v>0</v>
      </c>
      <c r="K103" s="39">
        <v>0</v>
      </c>
      <c r="L103" s="40">
        <v>0</v>
      </c>
      <c r="M103" s="39">
        <v>0</v>
      </c>
      <c r="N103" s="39">
        <v>1</v>
      </c>
      <c r="O103" s="47">
        <v>1</v>
      </c>
      <c r="P103" s="17">
        <v>0.24614322397282701</v>
      </c>
      <c r="Q103" s="7">
        <v>27.0186967360019</v>
      </c>
      <c r="R103" s="7">
        <v>2.2195148379503569</v>
      </c>
      <c r="S103" s="33">
        <v>14.760814895928418</v>
      </c>
      <c r="T103" s="41" t="s">
        <v>1676</v>
      </c>
      <c r="U103" s="33" t="s">
        <v>1675</v>
      </c>
      <c r="V103" s="45" t="s">
        <v>1675</v>
      </c>
      <c r="W103" s="55">
        <f t="shared" si="3"/>
        <v>99</v>
      </c>
      <c r="X103" s="55">
        <f t="shared" si="4"/>
        <v>120</v>
      </c>
      <c r="Y103" s="55">
        <f t="shared" si="5"/>
        <v>6.6504691221436056</v>
      </c>
    </row>
    <row r="104" spans="3:25" x14ac:dyDescent="0.25">
      <c r="C104" s="6" t="s">
        <v>5292</v>
      </c>
      <c r="D104" s="6" t="s">
        <v>5782</v>
      </c>
      <c r="E104" s="6" t="s">
        <v>22</v>
      </c>
      <c r="F104" s="48">
        <v>1</v>
      </c>
      <c r="G104" s="8">
        <v>0</v>
      </c>
      <c r="H104" s="7">
        <v>0</v>
      </c>
      <c r="I104" s="39">
        <v>0</v>
      </c>
      <c r="J104" s="39">
        <v>0</v>
      </c>
      <c r="K104" s="39">
        <v>0</v>
      </c>
      <c r="L104" s="40">
        <v>0</v>
      </c>
      <c r="M104" s="39">
        <v>0</v>
      </c>
      <c r="N104" s="39">
        <v>1</v>
      </c>
      <c r="O104" s="47">
        <v>0</v>
      </c>
      <c r="P104" s="17">
        <v>5.8645539558034802E-2</v>
      </c>
      <c r="Q104" s="7">
        <v>85.451113995755804</v>
      </c>
      <c r="R104" s="7">
        <v>2.9397323219064284</v>
      </c>
      <c r="S104" s="33">
        <v>14.731959034808135</v>
      </c>
      <c r="T104" s="41" t="s">
        <v>1677</v>
      </c>
      <c r="U104" s="33" t="s">
        <v>1675</v>
      </c>
      <c r="V104" s="45" t="s">
        <v>1675</v>
      </c>
      <c r="W104" s="55">
        <f t="shared" si="3"/>
        <v>100</v>
      </c>
      <c r="X104" s="55">
        <f t="shared" si="4"/>
        <v>153</v>
      </c>
      <c r="Y104" s="55">
        <f t="shared" si="5"/>
        <v>5.011326686116238</v>
      </c>
    </row>
    <row r="105" spans="3:25" x14ac:dyDescent="0.25">
      <c r="C105" s="6" t="s">
        <v>5004</v>
      </c>
      <c r="D105" s="6" t="s">
        <v>5494</v>
      </c>
      <c r="E105" s="6" t="s">
        <v>204</v>
      </c>
      <c r="F105" s="48">
        <v>149</v>
      </c>
      <c r="G105" s="8">
        <v>23</v>
      </c>
      <c r="H105" s="7">
        <v>0</v>
      </c>
      <c r="I105" s="39">
        <v>0</v>
      </c>
      <c r="J105" s="39">
        <v>0</v>
      </c>
      <c r="K105" s="39">
        <v>0</v>
      </c>
      <c r="L105" s="40">
        <v>0</v>
      </c>
      <c r="M105" s="39">
        <v>0</v>
      </c>
      <c r="N105" s="39">
        <v>1</v>
      </c>
      <c r="O105" s="47">
        <v>1</v>
      </c>
      <c r="P105" s="17">
        <v>0.545114300895986</v>
      </c>
      <c r="Q105" s="7">
        <v>12.089239496284099</v>
      </c>
      <c r="R105" s="7">
        <v>2.2246154449240843</v>
      </c>
      <c r="S105" s="33">
        <v>14.660254348830755</v>
      </c>
      <c r="T105" s="41" t="s">
        <v>1675</v>
      </c>
      <c r="U105" s="33" t="s">
        <v>1676</v>
      </c>
      <c r="V105" s="45" t="s">
        <v>1675</v>
      </c>
      <c r="W105" s="55">
        <f t="shared" si="3"/>
        <v>101</v>
      </c>
      <c r="X105" s="55">
        <f t="shared" si="4"/>
        <v>123</v>
      </c>
      <c r="Y105" s="55">
        <f t="shared" si="5"/>
        <v>6.5900173363810488</v>
      </c>
    </row>
    <row r="106" spans="3:25" x14ac:dyDescent="0.25">
      <c r="C106" s="6" t="s">
        <v>5007</v>
      </c>
      <c r="D106" s="6" t="s">
        <v>5497</v>
      </c>
      <c r="E106" s="6" t="s">
        <v>126</v>
      </c>
      <c r="F106" s="48">
        <v>163</v>
      </c>
      <c r="G106" s="8">
        <v>1</v>
      </c>
      <c r="H106" s="7">
        <v>0</v>
      </c>
      <c r="I106" s="39">
        <v>0</v>
      </c>
      <c r="J106" s="39">
        <v>0</v>
      </c>
      <c r="K106" s="39">
        <v>0</v>
      </c>
      <c r="L106" s="40">
        <v>0</v>
      </c>
      <c r="M106" s="39">
        <v>0.66592715843963768</v>
      </c>
      <c r="N106" s="39">
        <v>1</v>
      </c>
      <c r="O106" s="47">
        <v>1</v>
      </c>
      <c r="P106" s="17">
        <v>0.83915183214676103</v>
      </c>
      <c r="Q106" s="7">
        <v>8.1034415597275693</v>
      </c>
      <c r="R106" s="7">
        <v>2.1425514691915089</v>
      </c>
      <c r="S106" s="33">
        <v>14.569388195493621</v>
      </c>
      <c r="T106" s="41" t="s">
        <v>1675</v>
      </c>
      <c r="U106" s="33" t="s">
        <v>1676</v>
      </c>
      <c r="V106" s="45" t="s">
        <v>1675</v>
      </c>
      <c r="W106" s="55">
        <f t="shared" si="3"/>
        <v>102</v>
      </c>
      <c r="X106" s="55">
        <f t="shared" si="4"/>
        <v>119</v>
      </c>
      <c r="Y106" s="55">
        <f t="shared" si="5"/>
        <v>6.8000178315395967</v>
      </c>
    </row>
    <row r="107" spans="3:25" x14ac:dyDescent="0.25">
      <c r="C107" s="6" t="s">
        <v>4944</v>
      </c>
      <c r="D107" s="6" t="s">
        <v>5434</v>
      </c>
      <c r="E107" s="6" t="s">
        <v>19</v>
      </c>
      <c r="F107" s="48">
        <v>137</v>
      </c>
      <c r="G107" s="8">
        <v>1</v>
      </c>
      <c r="H107" s="7">
        <v>0</v>
      </c>
      <c r="I107" s="39">
        <v>2.2727272727272728E-2</v>
      </c>
      <c r="J107" s="39">
        <v>0.12878787878787878</v>
      </c>
      <c r="K107" s="39">
        <v>0.27272727272727271</v>
      </c>
      <c r="L107" s="40">
        <v>0</v>
      </c>
      <c r="M107" s="39">
        <v>0</v>
      </c>
      <c r="N107" s="39">
        <v>0.25757575757575757</v>
      </c>
      <c r="O107" s="47">
        <v>1</v>
      </c>
      <c r="P107" s="17">
        <v>0.71773663605688098</v>
      </c>
      <c r="Q107" s="7">
        <v>18.344042205116299</v>
      </c>
      <c r="R107" s="7">
        <v>1.0960797206057935</v>
      </c>
      <c r="S107" s="33">
        <v>14.431195110542232</v>
      </c>
      <c r="T107" s="41" t="s">
        <v>1675</v>
      </c>
      <c r="U107" s="33" t="s">
        <v>1676</v>
      </c>
      <c r="V107" s="45" t="s">
        <v>1677</v>
      </c>
      <c r="W107" s="55">
        <f t="shared" si="3"/>
        <v>103</v>
      </c>
      <c r="X107" s="55">
        <f t="shared" si="4"/>
        <v>59</v>
      </c>
      <c r="Y107" s="55">
        <f t="shared" si="5"/>
        <v>13.166191143985621</v>
      </c>
    </row>
    <row r="108" spans="3:25" x14ac:dyDescent="0.25">
      <c r="C108" s="6" t="s">
        <v>4999</v>
      </c>
      <c r="D108" s="6" t="s">
        <v>5489</v>
      </c>
      <c r="E108" s="6" t="s">
        <v>27</v>
      </c>
      <c r="F108" s="48">
        <v>4</v>
      </c>
      <c r="G108" s="8">
        <v>4</v>
      </c>
      <c r="H108" s="7">
        <v>0</v>
      </c>
      <c r="I108" s="39">
        <v>0</v>
      </c>
      <c r="J108" s="39">
        <v>0</v>
      </c>
      <c r="K108" s="39">
        <v>0</v>
      </c>
      <c r="L108" s="40">
        <v>0</v>
      </c>
      <c r="M108" s="39">
        <v>0.67272727272727273</v>
      </c>
      <c r="N108" s="39">
        <v>1</v>
      </c>
      <c r="O108" s="47">
        <v>1</v>
      </c>
      <c r="P108" s="17">
        <v>0.29485708410481298</v>
      </c>
      <c r="Q108" s="7">
        <v>14.950713546377401</v>
      </c>
      <c r="R108" s="7">
        <v>3.2598632186307834</v>
      </c>
      <c r="S108" s="33">
        <v>14.370532616556478</v>
      </c>
      <c r="T108" s="41" t="s">
        <v>1676</v>
      </c>
      <c r="U108" s="33" t="s">
        <v>1676</v>
      </c>
      <c r="V108" s="45" t="s">
        <v>1675</v>
      </c>
      <c r="W108" s="55">
        <f t="shared" si="3"/>
        <v>104</v>
      </c>
      <c r="X108" s="55">
        <f t="shared" si="4"/>
        <v>166</v>
      </c>
      <c r="Y108" s="55">
        <f t="shared" si="5"/>
        <v>4.4083238015711679</v>
      </c>
    </row>
    <row r="109" spans="3:25" x14ac:dyDescent="0.25">
      <c r="C109" s="6" t="s">
        <v>5218</v>
      </c>
      <c r="D109" s="6" t="s">
        <v>5708</v>
      </c>
      <c r="E109" s="6" t="s">
        <v>22</v>
      </c>
      <c r="F109" s="48">
        <v>27</v>
      </c>
      <c r="G109" s="8">
        <v>0</v>
      </c>
      <c r="H109" s="7">
        <v>0</v>
      </c>
      <c r="I109" s="39">
        <v>0.11538461538461539</v>
      </c>
      <c r="J109" s="39">
        <v>0</v>
      </c>
      <c r="K109" s="39">
        <v>0</v>
      </c>
      <c r="L109" s="40">
        <v>0</v>
      </c>
      <c r="M109" s="39">
        <v>0.5311942959001783</v>
      </c>
      <c r="N109" s="39">
        <v>0.76923076923076927</v>
      </c>
      <c r="O109" s="47">
        <v>0</v>
      </c>
      <c r="P109" s="17">
        <v>0.23288473048126199</v>
      </c>
      <c r="Q109" s="7">
        <v>20.935189433987102</v>
      </c>
      <c r="R109" s="7">
        <v>2.9375626609450989</v>
      </c>
      <c r="S109" s="33">
        <v>14.32204547747536</v>
      </c>
      <c r="T109" s="41" t="s">
        <v>1676</v>
      </c>
      <c r="U109" s="33" t="s">
        <v>1675</v>
      </c>
      <c r="V109" s="45" t="s">
        <v>1675</v>
      </c>
      <c r="W109" s="55">
        <f t="shared" si="3"/>
        <v>105</v>
      </c>
      <c r="X109" s="55">
        <f t="shared" si="4"/>
        <v>155</v>
      </c>
      <c r="Y109" s="55">
        <f t="shared" si="5"/>
        <v>4.87548594890825</v>
      </c>
    </row>
    <row r="110" spans="3:25" x14ac:dyDescent="0.25">
      <c r="C110" s="6" t="s">
        <v>4943</v>
      </c>
      <c r="D110" s="6" t="s">
        <v>5433</v>
      </c>
      <c r="E110" s="6" t="s">
        <v>19</v>
      </c>
      <c r="F110" s="48">
        <v>423</v>
      </c>
      <c r="G110" s="8">
        <v>0</v>
      </c>
      <c r="H110" s="7">
        <v>0</v>
      </c>
      <c r="I110" s="39">
        <v>5.7291666666666664E-2</v>
      </c>
      <c r="J110" s="39">
        <v>0.71875</v>
      </c>
      <c r="K110" s="39">
        <v>0</v>
      </c>
      <c r="L110" s="40">
        <v>0</v>
      </c>
      <c r="M110" s="39">
        <v>1.7921146953405018E-3</v>
      </c>
      <c r="N110" s="39">
        <v>5.7291666666666664E-2</v>
      </c>
      <c r="O110" s="47">
        <v>1</v>
      </c>
      <c r="P110" s="17">
        <v>0.98005259356319097</v>
      </c>
      <c r="Q110" s="7">
        <v>11.7783475062952</v>
      </c>
      <c r="R110" s="7">
        <v>1.2205297588723929</v>
      </c>
      <c r="S110" s="33">
        <v>14.089063244727383</v>
      </c>
      <c r="T110" s="41" t="s">
        <v>1675</v>
      </c>
      <c r="U110" s="33" t="s">
        <v>1676</v>
      </c>
      <c r="V110" s="45" t="s">
        <v>1677</v>
      </c>
      <c r="W110" s="55">
        <f t="shared" si="3"/>
        <v>106</v>
      </c>
      <c r="X110" s="55">
        <f t="shared" si="4"/>
        <v>75</v>
      </c>
      <c r="Y110" s="55">
        <f t="shared" si="5"/>
        <v>11.543400021433154</v>
      </c>
    </row>
    <row r="111" spans="3:25" x14ac:dyDescent="0.25">
      <c r="C111" s="6" t="s">
        <v>5293</v>
      </c>
      <c r="D111" s="6" t="s">
        <v>5783</v>
      </c>
      <c r="E111" s="6" t="s">
        <v>22</v>
      </c>
      <c r="F111" s="48">
        <v>4</v>
      </c>
      <c r="G111" s="8">
        <v>0</v>
      </c>
      <c r="H111" s="7">
        <v>0</v>
      </c>
      <c r="I111" s="39">
        <v>0</v>
      </c>
      <c r="J111" s="39">
        <v>0</v>
      </c>
      <c r="K111" s="39">
        <v>0</v>
      </c>
      <c r="L111" s="40">
        <v>0</v>
      </c>
      <c r="M111" s="39">
        <v>0</v>
      </c>
      <c r="N111" s="39">
        <v>1</v>
      </c>
      <c r="O111" s="47">
        <v>0</v>
      </c>
      <c r="P111" s="17">
        <v>6.0647566277887498E-2</v>
      </c>
      <c r="Q111" s="7">
        <v>78.764486338347496</v>
      </c>
      <c r="R111" s="7">
        <v>2.9472590089239263</v>
      </c>
      <c r="S111" s="33">
        <v>14.078686126251515</v>
      </c>
      <c r="T111" s="38" t="s">
        <v>1677</v>
      </c>
      <c r="U111" s="33" t="s">
        <v>1675</v>
      </c>
      <c r="V111" s="45" t="s">
        <v>1675</v>
      </c>
      <c r="W111" s="55">
        <f t="shared" si="3"/>
        <v>107</v>
      </c>
      <c r="X111" s="55">
        <f t="shared" si="4"/>
        <v>159</v>
      </c>
      <c r="Y111" s="55">
        <f t="shared" si="5"/>
        <v>4.7768744055486945</v>
      </c>
    </row>
    <row r="112" spans="3:25" x14ac:dyDescent="0.25">
      <c r="C112" s="6" t="s">
        <v>4895</v>
      </c>
      <c r="D112" s="6" t="s">
        <v>5385</v>
      </c>
      <c r="E112" s="6" t="s">
        <v>131</v>
      </c>
      <c r="F112" s="48">
        <v>203</v>
      </c>
      <c r="G112" s="8">
        <v>1</v>
      </c>
      <c r="H112" s="7">
        <v>0</v>
      </c>
      <c r="I112" s="39">
        <v>5.1282051282051282E-3</v>
      </c>
      <c r="J112" s="39">
        <v>0.4358974358974359</v>
      </c>
      <c r="K112" s="39">
        <v>0</v>
      </c>
      <c r="L112" s="40">
        <v>0</v>
      </c>
      <c r="M112" s="39">
        <v>0</v>
      </c>
      <c r="N112" s="39">
        <v>0.1641025641025641</v>
      </c>
      <c r="O112" s="47">
        <v>1</v>
      </c>
      <c r="P112" s="17">
        <v>0.81995141025950302</v>
      </c>
      <c r="Q112" s="7">
        <v>14.455184709658599</v>
      </c>
      <c r="R112" s="7">
        <v>1.1845405637410056</v>
      </c>
      <c r="S112" s="33">
        <v>14.039825178759063</v>
      </c>
      <c r="T112" s="41" t="s">
        <v>1675</v>
      </c>
      <c r="U112" s="33" t="s">
        <v>1676</v>
      </c>
      <c r="V112" s="45" t="s">
        <v>1677</v>
      </c>
      <c r="W112" s="55">
        <f t="shared" si="3"/>
        <v>108</v>
      </c>
      <c r="X112" s="55">
        <f t="shared" si="4"/>
        <v>74</v>
      </c>
      <c r="Y112" s="55">
        <f t="shared" si="5"/>
        <v>11.852549088246173</v>
      </c>
    </row>
    <row r="113" spans="3:25" x14ac:dyDescent="0.25">
      <c r="C113" s="6" t="s">
        <v>5013</v>
      </c>
      <c r="D113" s="6" t="s">
        <v>5503</v>
      </c>
      <c r="E113" s="6" t="s">
        <v>126</v>
      </c>
      <c r="F113" s="48">
        <v>129</v>
      </c>
      <c r="G113" s="8">
        <v>0</v>
      </c>
      <c r="H113" s="7">
        <v>0</v>
      </c>
      <c r="I113" s="39">
        <v>0</v>
      </c>
      <c r="J113" s="39">
        <v>0</v>
      </c>
      <c r="K113" s="39">
        <v>0</v>
      </c>
      <c r="L113" s="40">
        <v>0</v>
      </c>
      <c r="M113" s="39">
        <v>1</v>
      </c>
      <c r="N113" s="39">
        <v>1</v>
      </c>
      <c r="O113" s="47">
        <v>1</v>
      </c>
      <c r="P113" s="17">
        <v>0.74544469734465602</v>
      </c>
      <c r="Q113" s="7">
        <v>10.8895510037067</v>
      </c>
      <c r="R113" s="7">
        <v>1.7269883933364076</v>
      </c>
      <c r="S113" s="33">
        <v>14.018928538344754</v>
      </c>
      <c r="T113" s="41" t="s">
        <v>1675</v>
      </c>
      <c r="U113" s="33" t="s">
        <v>1676</v>
      </c>
      <c r="V113" s="45" t="s">
        <v>1676</v>
      </c>
      <c r="W113" s="55">
        <f t="shared" si="3"/>
        <v>109</v>
      </c>
      <c r="X113" s="55">
        <f t="shared" si="4"/>
        <v>100</v>
      </c>
      <c r="Y113" s="55">
        <f t="shared" si="5"/>
        <v>8.1175580521773352</v>
      </c>
    </row>
    <row r="114" spans="3:25" x14ac:dyDescent="0.25">
      <c r="C114" s="6" t="s">
        <v>4903</v>
      </c>
      <c r="D114" s="6" t="s">
        <v>5393</v>
      </c>
      <c r="E114" s="6" t="s">
        <v>204</v>
      </c>
      <c r="F114" s="48">
        <v>159</v>
      </c>
      <c r="G114" s="8">
        <v>0</v>
      </c>
      <c r="H114" s="7">
        <v>0</v>
      </c>
      <c r="I114" s="39">
        <v>6.2992125984251968E-2</v>
      </c>
      <c r="J114" s="39">
        <v>0.74803149606299213</v>
      </c>
      <c r="K114" s="39">
        <v>9.4488188976377951E-2</v>
      </c>
      <c r="L114" s="40">
        <v>0</v>
      </c>
      <c r="M114" s="39">
        <v>0</v>
      </c>
      <c r="N114" s="39">
        <v>0</v>
      </c>
      <c r="O114" s="47">
        <v>0</v>
      </c>
      <c r="P114" s="17">
        <v>0.53972956495298197</v>
      </c>
      <c r="Q114" s="7">
        <v>13.5382838398492</v>
      </c>
      <c r="R114" s="7">
        <v>1.9156979006414314</v>
      </c>
      <c r="S114" s="33">
        <v>13.998027638575399</v>
      </c>
      <c r="T114" s="41" t="s">
        <v>1675</v>
      </c>
      <c r="U114" s="33" t="s">
        <v>1676</v>
      </c>
      <c r="V114" s="45" t="s">
        <v>1676</v>
      </c>
      <c r="W114" s="55">
        <f t="shared" si="3"/>
        <v>110</v>
      </c>
      <c r="X114" s="55">
        <f t="shared" si="4"/>
        <v>110</v>
      </c>
      <c r="Y114" s="55">
        <f t="shared" si="5"/>
        <v>7.3070120470917947</v>
      </c>
    </row>
    <row r="115" spans="3:25" x14ac:dyDescent="0.25">
      <c r="C115" s="6" t="s">
        <v>5008</v>
      </c>
      <c r="D115" s="6" t="s">
        <v>5498</v>
      </c>
      <c r="E115" s="6" t="s">
        <v>126</v>
      </c>
      <c r="F115" s="48">
        <v>214</v>
      </c>
      <c r="G115" s="8">
        <v>2</v>
      </c>
      <c r="H115" s="7">
        <v>0</v>
      </c>
      <c r="I115" s="39">
        <v>0</v>
      </c>
      <c r="J115" s="39">
        <v>0</v>
      </c>
      <c r="K115" s="39">
        <v>0</v>
      </c>
      <c r="L115" s="40">
        <v>0</v>
      </c>
      <c r="M115" s="39">
        <v>0.63655737704918025</v>
      </c>
      <c r="N115" s="39">
        <v>1</v>
      </c>
      <c r="O115" s="47">
        <v>1</v>
      </c>
      <c r="P115" s="17">
        <v>0.92889028695529996</v>
      </c>
      <c r="Q115" s="7">
        <v>7.1298150324337204</v>
      </c>
      <c r="R115" s="7">
        <v>2.0948635277034344</v>
      </c>
      <c r="S115" s="33">
        <v>13.873895545415728</v>
      </c>
      <c r="T115" s="41" t="s">
        <v>1675</v>
      </c>
      <c r="U115" s="33" t="s">
        <v>1676</v>
      </c>
      <c r="V115" s="45" t="s">
        <v>1676</v>
      </c>
      <c r="W115" s="55">
        <f t="shared" si="3"/>
        <v>111</v>
      </c>
      <c r="X115" s="55">
        <f t="shared" si="4"/>
        <v>122</v>
      </c>
      <c r="Y115" s="55">
        <f t="shared" si="5"/>
        <v>6.6228159314155697</v>
      </c>
    </row>
    <row r="116" spans="3:25" x14ac:dyDescent="0.25">
      <c r="C116" s="6" t="s">
        <v>4908</v>
      </c>
      <c r="D116" s="6" t="s">
        <v>5398</v>
      </c>
      <c r="E116" s="6" t="s">
        <v>90</v>
      </c>
      <c r="F116" s="48">
        <v>164</v>
      </c>
      <c r="G116" s="8">
        <v>0</v>
      </c>
      <c r="H116" s="7">
        <v>0</v>
      </c>
      <c r="I116" s="39">
        <v>1.8292682926829267E-2</v>
      </c>
      <c r="J116" s="39">
        <v>0.52439024390243905</v>
      </c>
      <c r="K116" s="39">
        <v>0</v>
      </c>
      <c r="L116" s="40">
        <v>0</v>
      </c>
      <c r="M116" s="39">
        <v>0</v>
      </c>
      <c r="N116" s="39">
        <v>0.16463414634146342</v>
      </c>
      <c r="O116" s="47">
        <v>0</v>
      </c>
      <c r="P116" s="17">
        <v>0.54953136807398795</v>
      </c>
      <c r="Q116" s="7">
        <v>13.1732912387486</v>
      </c>
      <c r="R116" s="7">
        <v>1.9139876959784412</v>
      </c>
      <c r="S116" s="33">
        <v>13.855618681382349</v>
      </c>
      <c r="T116" s="41" t="s">
        <v>1675</v>
      </c>
      <c r="U116" s="33" t="s">
        <v>1676</v>
      </c>
      <c r="V116" s="45" t="s">
        <v>1676</v>
      </c>
      <c r="W116" s="55">
        <f t="shared" si="3"/>
        <v>112</v>
      </c>
      <c r="X116" s="55">
        <f t="shared" si="4"/>
        <v>112</v>
      </c>
      <c r="Y116" s="55">
        <f t="shared" si="5"/>
        <v>7.239136756466598</v>
      </c>
    </row>
    <row r="117" spans="3:25" x14ac:dyDescent="0.25">
      <c r="C117" s="6" t="s">
        <v>4996</v>
      </c>
      <c r="D117" s="6" t="s">
        <v>5486</v>
      </c>
      <c r="E117" s="6" t="s">
        <v>448</v>
      </c>
      <c r="F117" s="48">
        <v>28</v>
      </c>
      <c r="G117" s="8">
        <v>0</v>
      </c>
      <c r="H117" s="7">
        <v>0</v>
      </c>
      <c r="I117" s="39">
        <v>0</v>
      </c>
      <c r="J117" s="39">
        <v>0</v>
      </c>
      <c r="K117" s="39">
        <v>0</v>
      </c>
      <c r="L117" s="40">
        <v>15.73</v>
      </c>
      <c r="M117" s="39">
        <v>0.68191414496833214</v>
      </c>
      <c r="N117" s="39">
        <v>0.9</v>
      </c>
      <c r="O117" s="47">
        <v>0</v>
      </c>
      <c r="P117" s="17">
        <v>0.19089833479871601</v>
      </c>
      <c r="Q117" s="7">
        <v>47.246178548512802</v>
      </c>
      <c r="R117" s="7">
        <v>1.532453063879939</v>
      </c>
      <c r="S117" s="33">
        <v>13.821526435069496</v>
      </c>
      <c r="T117" s="41" t="s">
        <v>1676</v>
      </c>
      <c r="U117" s="33" t="s">
        <v>1675</v>
      </c>
      <c r="V117" s="45" t="s">
        <v>1676</v>
      </c>
      <c r="W117" s="55">
        <f t="shared" si="3"/>
        <v>113</v>
      </c>
      <c r="X117" s="55">
        <f t="shared" si="4"/>
        <v>96</v>
      </c>
      <c r="Y117" s="55">
        <f t="shared" si="5"/>
        <v>9.0192168105139121</v>
      </c>
    </row>
    <row r="118" spans="3:25" x14ac:dyDescent="0.25">
      <c r="C118" s="6" t="s">
        <v>4911</v>
      </c>
      <c r="D118" s="6" t="s">
        <v>5401</v>
      </c>
      <c r="E118" s="6" t="s">
        <v>126</v>
      </c>
      <c r="F118" s="48">
        <v>147</v>
      </c>
      <c r="G118" s="8">
        <v>0</v>
      </c>
      <c r="H118" s="7">
        <v>0</v>
      </c>
      <c r="I118" s="39">
        <v>2.3809523809523808E-2</v>
      </c>
      <c r="J118" s="39">
        <v>0.79365079365079361</v>
      </c>
      <c r="K118" s="39">
        <v>0</v>
      </c>
      <c r="L118" s="40">
        <v>0</v>
      </c>
      <c r="M118" s="39">
        <v>0.81129156999226604</v>
      </c>
      <c r="N118" s="39">
        <v>0.22222222222222221</v>
      </c>
      <c r="O118" s="47">
        <v>1</v>
      </c>
      <c r="P118" s="17">
        <v>0.75212814462778199</v>
      </c>
      <c r="Q118" s="7">
        <v>8.6641961535808694</v>
      </c>
      <c r="R118" s="7">
        <v>2.1200410730964738</v>
      </c>
      <c r="S118" s="33">
        <v>13.815429505046289</v>
      </c>
      <c r="T118" s="41" t="s">
        <v>1675</v>
      </c>
      <c r="U118" s="33" t="s">
        <v>1676</v>
      </c>
      <c r="V118" s="45" t="s">
        <v>1676</v>
      </c>
      <c r="W118" s="55">
        <f t="shared" si="3"/>
        <v>114</v>
      </c>
      <c r="X118" s="55">
        <f t="shared" si="4"/>
        <v>125</v>
      </c>
      <c r="Y118" s="55">
        <f t="shared" si="5"/>
        <v>6.5165857776839449</v>
      </c>
    </row>
    <row r="119" spans="3:25" x14ac:dyDescent="0.25">
      <c r="C119" s="6" t="s">
        <v>4891</v>
      </c>
      <c r="D119" s="6" t="s">
        <v>5381</v>
      </c>
      <c r="E119" s="6" t="s">
        <v>39</v>
      </c>
      <c r="F119" s="48">
        <v>153</v>
      </c>
      <c r="G119" s="8">
        <v>0</v>
      </c>
      <c r="H119" s="7">
        <v>0</v>
      </c>
      <c r="I119" s="39">
        <v>1.6528925619834711E-2</v>
      </c>
      <c r="J119" s="39">
        <v>0.87603305785123964</v>
      </c>
      <c r="K119" s="39">
        <v>0</v>
      </c>
      <c r="L119" s="40">
        <v>0</v>
      </c>
      <c r="M119" s="39">
        <v>0.44606221045665123</v>
      </c>
      <c r="N119" s="39">
        <v>0.10743801652892562</v>
      </c>
      <c r="O119" s="47">
        <v>0</v>
      </c>
      <c r="P119" s="17">
        <v>0.55031413602080403</v>
      </c>
      <c r="Q119" s="7">
        <v>14.1225937782103</v>
      </c>
      <c r="R119" s="7">
        <v>1.7764406257568517</v>
      </c>
      <c r="S119" s="33">
        <v>13.806253159342791</v>
      </c>
      <c r="T119" s="41" t="s">
        <v>1675</v>
      </c>
      <c r="U119" s="33" t="s">
        <v>1676</v>
      </c>
      <c r="V119" s="45" t="s">
        <v>1676</v>
      </c>
      <c r="W119" s="55">
        <f t="shared" si="3"/>
        <v>115</v>
      </c>
      <c r="X119" s="55">
        <f t="shared" si="4"/>
        <v>105</v>
      </c>
      <c r="Y119" s="55">
        <f t="shared" si="5"/>
        <v>7.7718629934285834</v>
      </c>
    </row>
    <row r="120" spans="3:25" x14ac:dyDescent="0.25">
      <c r="C120" s="6" t="s">
        <v>5003</v>
      </c>
      <c r="D120" s="6" t="s">
        <v>5493</v>
      </c>
      <c r="E120" s="6" t="s">
        <v>48</v>
      </c>
      <c r="F120" s="48">
        <v>58</v>
      </c>
      <c r="G120" s="8">
        <v>0</v>
      </c>
      <c r="H120" s="7">
        <v>0</v>
      </c>
      <c r="I120" s="39">
        <v>0</v>
      </c>
      <c r="J120" s="39">
        <v>0</v>
      </c>
      <c r="K120" s="39">
        <v>0</v>
      </c>
      <c r="L120" s="40">
        <v>0</v>
      </c>
      <c r="M120" s="39">
        <v>0</v>
      </c>
      <c r="N120" s="39">
        <v>1</v>
      </c>
      <c r="O120" s="47">
        <v>0</v>
      </c>
      <c r="P120" s="17">
        <v>0.13825761393188199</v>
      </c>
      <c r="Q120" s="7">
        <v>38.326092832359002</v>
      </c>
      <c r="R120" s="7">
        <v>2.5250786952379412</v>
      </c>
      <c r="S120" s="33">
        <v>13.380074215654512</v>
      </c>
      <c r="T120" s="41" t="s">
        <v>1676</v>
      </c>
      <c r="U120" s="33" t="s">
        <v>1675</v>
      </c>
      <c r="V120" s="45" t="s">
        <v>1675</v>
      </c>
      <c r="W120" s="55">
        <f t="shared" si="3"/>
        <v>116</v>
      </c>
      <c r="X120" s="55">
        <f t="shared" si="4"/>
        <v>149</v>
      </c>
      <c r="Y120" s="55">
        <f t="shared" si="5"/>
        <v>5.2988741463337607</v>
      </c>
    </row>
    <row r="121" spans="3:25" x14ac:dyDescent="0.25">
      <c r="C121" s="6" t="s">
        <v>4902</v>
      </c>
      <c r="D121" s="6" t="s">
        <v>5392</v>
      </c>
      <c r="E121" s="6" t="s">
        <v>131</v>
      </c>
      <c r="F121" s="48">
        <v>168</v>
      </c>
      <c r="G121" s="8">
        <v>0</v>
      </c>
      <c r="H121" s="7">
        <v>0</v>
      </c>
      <c r="I121" s="39">
        <v>0</v>
      </c>
      <c r="J121" s="39">
        <v>0.29333333333333333</v>
      </c>
      <c r="K121" s="39">
        <v>0</v>
      </c>
      <c r="L121" s="40">
        <v>0</v>
      </c>
      <c r="M121" s="39">
        <v>0</v>
      </c>
      <c r="N121" s="39">
        <v>0.30666666666666664</v>
      </c>
      <c r="O121" s="47">
        <v>1</v>
      </c>
      <c r="P121" s="17">
        <v>0.46287753491376699</v>
      </c>
      <c r="Q121" s="7">
        <v>26.406317806388099</v>
      </c>
      <c r="R121" s="7">
        <v>1.0803710386980274</v>
      </c>
      <c r="S121" s="33">
        <v>13.205257761431321</v>
      </c>
      <c r="T121" s="41" t="s">
        <v>1675</v>
      </c>
      <c r="U121" s="33" t="s">
        <v>1675</v>
      </c>
      <c r="V121" s="45" t="s">
        <v>1677</v>
      </c>
      <c r="W121" s="55">
        <f t="shared" si="3"/>
        <v>117</v>
      </c>
      <c r="X121" s="55">
        <f t="shared" si="4"/>
        <v>70</v>
      </c>
      <c r="Y121" s="55">
        <f t="shared" si="5"/>
        <v>12.222891292370434</v>
      </c>
    </row>
    <row r="122" spans="3:25" x14ac:dyDescent="0.25">
      <c r="C122" s="6" t="s">
        <v>5005</v>
      </c>
      <c r="D122" s="6" t="s">
        <v>5495</v>
      </c>
      <c r="E122" s="6" t="s">
        <v>39</v>
      </c>
      <c r="F122" s="48">
        <v>336</v>
      </c>
      <c r="G122" s="8">
        <v>0</v>
      </c>
      <c r="H122" s="7">
        <v>3</v>
      </c>
      <c r="I122" s="39">
        <v>0</v>
      </c>
      <c r="J122" s="39">
        <v>0</v>
      </c>
      <c r="K122" s="39">
        <v>0</v>
      </c>
      <c r="L122" s="40">
        <v>0</v>
      </c>
      <c r="M122" s="39">
        <v>0</v>
      </c>
      <c r="N122" s="39">
        <v>1</v>
      </c>
      <c r="O122" s="47">
        <v>1</v>
      </c>
      <c r="P122" s="17">
        <v>0.94958384753862402</v>
      </c>
      <c r="Q122" s="7">
        <v>8.7330677724859207</v>
      </c>
      <c r="R122" s="7">
        <v>1.5887013694719738</v>
      </c>
      <c r="S122" s="33">
        <v>13.174751095583108</v>
      </c>
      <c r="T122" s="41" t="s">
        <v>1675</v>
      </c>
      <c r="U122" s="33" t="s">
        <v>1676</v>
      </c>
      <c r="V122" s="45" t="s">
        <v>1676</v>
      </c>
      <c r="W122" s="55">
        <f t="shared" si="3"/>
        <v>118</v>
      </c>
      <c r="X122" s="55">
        <f t="shared" si="4"/>
        <v>98</v>
      </c>
      <c r="Y122" s="55">
        <f t="shared" si="5"/>
        <v>8.2927800962127414</v>
      </c>
    </row>
    <row r="123" spans="3:25" x14ac:dyDescent="0.25">
      <c r="C123" s="6" t="s">
        <v>4998</v>
      </c>
      <c r="D123" s="6" t="s">
        <v>5488</v>
      </c>
      <c r="E123" s="6" t="s">
        <v>19</v>
      </c>
      <c r="F123" s="48">
        <v>65</v>
      </c>
      <c r="G123" s="8">
        <v>0</v>
      </c>
      <c r="H123" s="7">
        <v>0</v>
      </c>
      <c r="I123" s="39">
        <v>0</v>
      </c>
      <c r="J123" s="39">
        <v>0</v>
      </c>
      <c r="K123" s="39">
        <v>0</v>
      </c>
      <c r="L123" s="40">
        <v>0</v>
      </c>
      <c r="M123" s="39">
        <v>0</v>
      </c>
      <c r="N123" s="39">
        <v>1</v>
      </c>
      <c r="O123" s="47">
        <v>0</v>
      </c>
      <c r="P123" s="17">
        <v>0.15382662105456099</v>
      </c>
      <c r="Q123" s="7">
        <v>48.1674104515076</v>
      </c>
      <c r="R123" s="7">
        <v>1.7766897126002754</v>
      </c>
      <c r="S123" s="33">
        <v>13.164258047821727</v>
      </c>
      <c r="T123" s="41" t="s">
        <v>1676</v>
      </c>
      <c r="U123" s="33" t="s">
        <v>1675</v>
      </c>
      <c r="V123" s="45" t="s">
        <v>1676</v>
      </c>
      <c r="W123" s="55">
        <f t="shared" si="3"/>
        <v>119</v>
      </c>
      <c r="X123" s="55">
        <f t="shared" si="4"/>
        <v>107</v>
      </c>
      <c r="Y123" s="55">
        <f t="shared" si="5"/>
        <v>7.4094299947035598</v>
      </c>
    </row>
    <row r="124" spans="3:25" x14ac:dyDescent="0.25">
      <c r="C124" s="6" t="s">
        <v>4916</v>
      </c>
      <c r="D124" s="6" t="s">
        <v>5406</v>
      </c>
      <c r="E124" s="6" t="s">
        <v>16</v>
      </c>
      <c r="F124" s="48">
        <v>450</v>
      </c>
      <c r="G124" s="8">
        <v>0</v>
      </c>
      <c r="H124" s="7">
        <v>0</v>
      </c>
      <c r="I124" s="39">
        <v>2.2935779816513763E-2</v>
      </c>
      <c r="J124" s="39">
        <v>0.75688073394495414</v>
      </c>
      <c r="K124" s="39">
        <v>0</v>
      </c>
      <c r="L124" s="40">
        <v>0</v>
      </c>
      <c r="M124" s="39">
        <v>0.91716686674669867</v>
      </c>
      <c r="N124" s="39">
        <v>0.12385321100917432</v>
      </c>
      <c r="O124" s="47">
        <v>1</v>
      </c>
      <c r="P124" s="17">
        <v>0.99843613064755499</v>
      </c>
      <c r="Q124" s="7">
        <v>5.7266754373328297</v>
      </c>
      <c r="R124" s="7">
        <v>2.2867584220211468</v>
      </c>
      <c r="S124" s="33">
        <v>13.075043598980491</v>
      </c>
      <c r="T124" s="41" t="s">
        <v>1675</v>
      </c>
      <c r="U124" s="33" t="s">
        <v>1676</v>
      </c>
      <c r="V124" s="45" t="s">
        <v>1675</v>
      </c>
      <c r="W124" s="55">
        <f t="shared" si="3"/>
        <v>120</v>
      </c>
      <c r="X124" s="55">
        <f t="shared" si="4"/>
        <v>141</v>
      </c>
      <c r="Y124" s="55">
        <f t="shared" si="5"/>
        <v>5.7177196651249851</v>
      </c>
    </row>
    <row r="125" spans="3:25" x14ac:dyDescent="0.25">
      <c r="C125" s="6" t="s">
        <v>5038</v>
      </c>
      <c r="D125" s="6" t="s">
        <v>5528</v>
      </c>
      <c r="E125" s="6" t="s">
        <v>28</v>
      </c>
      <c r="F125" s="48">
        <v>26</v>
      </c>
      <c r="G125" s="8">
        <v>0</v>
      </c>
      <c r="H125" s="7">
        <v>0</v>
      </c>
      <c r="I125" s="39">
        <v>0.2608695652173913</v>
      </c>
      <c r="J125" s="39">
        <v>0.30434782608695654</v>
      </c>
      <c r="K125" s="39">
        <v>0</v>
      </c>
      <c r="L125" s="40">
        <v>0</v>
      </c>
      <c r="M125" s="39">
        <v>0</v>
      </c>
      <c r="N125" s="39">
        <v>8.6956521739130432E-2</v>
      </c>
      <c r="O125" s="47">
        <v>1</v>
      </c>
      <c r="P125" s="17">
        <v>0.13491381373521999</v>
      </c>
      <c r="Q125" s="7">
        <v>37.409731627369901</v>
      </c>
      <c r="R125" s="7">
        <v>2.5648669094656631</v>
      </c>
      <c r="S125" s="33">
        <v>12.945113013504741</v>
      </c>
      <c r="T125" s="41" t="s">
        <v>1676</v>
      </c>
      <c r="U125" s="33" t="s">
        <v>1675</v>
      </c>
      <c r="V125" s="45" t="s">
        <v>1675</v>
      </c>
      <c r="W125" s="55">
        <f t="shared" si="3"/>
        <v>121</v>
      </c>
      <c r="X125" s="55">
        <f t="shared" si="4"/>
        <v>152</v>
      </c>
      <c r="Y125" s="55">
        <f t="shared" si="5"/>
        <v>5.0470895646595508</v>
      </c>
    </row>
    <row r="126" spans="3:25" x14ac:dyDescent="0.25">
      <c r="C126" s="6" t="s">
        <v>4915</v>
      </c>
      <c r="D126" s="6" t="s">
        <v>5405</v>
      </c>
      <c r="E126" s="6" t="s">
        <v>39</v>
      </c>
      <c r="F126" s="48">
        <v>67</v>
      </c>
      <c r="G126" s="8">
        <v>0</v>
      </c>
      <c r="H126" s="7">
        <v>0</v>
      </c>
      <c r="I126" s="39">
        <v>0</v>
      </c>
      <c r="J126" s="39">
        <v>0</v>
      </c>
      <c r="K126" s="39">
        <v>0</v>
      </c>
      <c r="L126" s="40">
        <v>0</v>
      </c>
      <c r="M126" s="39">
        <v>0</v>
      </c>
      <c r="N126" s="39">
        <v>0.40298507462686567</v>
      </c>
      <c r="O126" s="47">
        <v>0</v>
      </c>
      <c r="P126" s="17">
        <v>0.114603187373476</v>
      </c>
      <c r="Q126" s="7">
        <v>81.3432887658076</v>
      </c>
      <c r="R126" s="7">
        <v>1.3795835150595952</v>
      </c>
      <c r="S126" s="33">
        <v>12.860753670343859</v>
      </c>
      <c r="T126" s="41" t="s">
        <v>1677</v>
      </c>
      <c r="U126" s="33" t="s">
        <v>1675</v>
      </c>
      <c r="V126" s="45" t="s">
        <v>1677</v>
      </c>
      <c r="W126" s="55">
        <f t="shared" si="3"/>
        <v>122</v>
      </c>
      <c r="X126" s="55">
        <f t="shared" si="4"/>
        <v>92</v>
      </c>
      <c r="Y126" s="55">
        <f t="shared" si="5"/>
        <v>9.3222001640026129</v>
      </c>
    </row>
    <row r="127" spans="3:25" x14ac:dyDescent="0.25">
      <c r="C127" s="6" t="s">
        <v>5000</v>
      </c>
      <c r="D127" s="6" t="s">
        <v>5490</v>
      </c>
      <c r="E127" s="6" t="s">
        <v>204</v>
      </c>
      <c r="F127" s="48">
        <v>41</v>
      </c>
      <c r="G127" s="8">
        <v>1</v>
      </c>
      <c r="H127" s="7">
        <v>0</v>
      </c>
      <c r="I127" s="39">
        <v>0</v>
      </c>
      <c r="J127" s="39">
        <v>0</v>
      </c>
      <c r="K127" s="39">
        <v>0</v>
      </c>
      <c r="L127" s="40">
        <v>0</v>
      </c>
      <c r="M127" s="39">
        <v>0</v>
      </c>
      <c r="N127" s="39">
        <v>1</v>
      </c>
      <c r="O127" s="47">
        <v>0</v>
      </c>
      <c r="P127" s="17">
        <v>0.21710324678191401</v>
      </c>
      <c r="Q127" s="7">
        <v>33.830500371522596</v>
      </c>
      <c r="R127" s="7">
        <v>1.7446005444556534</v>
      </c>
      <c r="S127" s="33">
        <v>12.813587631026776</v>
      </c>
      <c r="T127" s="41" t="s">
        <v>1676</v>
      </c>
      <c r="U127" s="33" t="s">
        <v>1675</v>
      </c>
      <c r="V127" s="45" t="s">
        <v>1676</v>
      </c>
      <c r="W127" s="55">
        <f t="shared" si="3"/>
        <v>123</v>
      </c>
      <c r="X127" s="55">
        <f t="shared" si="4"/>
        <v>109</v>
      </c>
      <c r="Y127" s="55">
        <f t="shared" si="5"/>
        <v>7.3447114709143033</v>
      </c>
    </row>
    <row r="128" spans="3:25" x14ac:dyDescent="0.25">
      <c r="C128" s="6" t="s">
        <v>5179</v>
      </c>
      <c r="D128" s="6" t="s">
        <v>5669</v>
      </c>
      <c r="E128" s="6" t="s">
        <v>22</v>
      </c>
      <c r="F128" s="48">
        <v>39</v>
      </c>
      <c r="G128" s="8">
        <v>0</v>
      </c>
      <c r="H128" s="7">
        <v>0</v>
      </c>
      <c r="I128" s="39">
        <v>0</v>
      </c>
      <c r="J128" s="39">
        <v>0</v>
      </c>
      <c r="K128" s="39">
        <v>0</v>
      </c>
      <c r="L128" s="40">
        <v>0</v>
      </c>
      <c r="M128" s="39">
        <v>0</v>
      </c>
      <c r="N128" s="39">
        <v>1</v>
      </c>
      <c r="O128" s="47">
        <v>0</v>
      </c>
      <c r="P128" s="17">
        <v>0.109333698257347</v>
      </c>
      <c r="Q128" s="7">
        <v>32.822313973387899</v>
      </c>
      <c r="R128" s="7">
        <v>3.513891410918923</v>
      </c>
      <c r="S128" s="33">
        <v>12.609897910724595</v>
      </c>
      <c r="T128" s="41" t="s">
        <v>1677</v>
      </c>
      <c r="U128" s="33" t="s">
        <v>1675</v>
      </c>
      <c r="V128" s="45" t="s">
        <v>1675</v>
      </c>
      <c r="W128" s="55">
        <f t="shared" si="3"/>
        <v>124</v>
      </c>
      <c r="X128" s="55">
        <f t="shared" si="4"/>
        <v>189</v>
      </c>
      <c r="Y128" s="55">
        <f t="shared" si="5"/>
        <v>3.5885849720742966</v>
      </c>
    </row>
    <row r="129" spans="3:25" x14ac:dyDescent="0.25">
      <c r="C129" s="6" t="s">
        <v>4947</v>
      </c>
      <c r="D129" s="6" t="s">
        <v>5437</v>
      </c>
      <c r="E129" s="6" t="s">
        <v>19</v>
      </c>
      <c r="F129" s="48">
        <v>92</v>
      </c>
      <c r="G129" s="8">
        <v>0</v>
      </c>
      <c r="H129" s="7">
        <v>0</v>
      </c>
      <c r="I129" s="39">
        <v>1.2048192771084338E-2</v>
      </c>
      <c r="J129" s="39">
        <v>0.55421686746987953</v>
      </c>
      <c r="K129" s="39">
        <v>0</v>
      </c>
      <c r="L129" s="40">
        <v>0</v>
      </c>
      <c r="M129" s="39">
        <v>0</v>
      </c>
      <c r="N129" s="39">
        <v>6.0240963855421686E-2</v>
      </c>
      <c r="O129" s="47">
        <v>0</v>
      </c>
      <c r="P129" s="17">
        <v>0.20997604280043899</v>
      </c>
      <c r="Q129" s="7">
        <v>29.387640421575199</v>
      </c>
      <c r="R129" s="7">
        <v>2.0085596667448224</v>
      </c>
      <c r="S129" s="33">
        <v>12.394220025303076</v>
      </c>
      <c r="T129" s="41" t="s">
        <v>1676</v>
      </c>
      <c r="U129" s="33" t="s">
        <v>1675</v>
      </c>
      <c r="V129" s="45" t="s">
        <v>1676</v>
      </c>
      <c r="W129" s="55">
        <f t="shared" si="3"/>
        <v>125</v>
      </c>
      <c r="X129" s="55">
        <f t="shared" si="4"/>
        <v>133</v>
      </c>
      <c r="Y129" s="55">
        <f t="shared" si="5"/>
        <v>6.1707004429645851</v>
      </c>
    </row>
    <row r="130" spans="3:25" x14ac:dyDescent="0.25">
      <c r="C130" s="6" t="s">
        <v>4900</v>
      </c>
      <c r="D130" s="6" t="s">
        <v>5390</v>
      </c>
      <c r="E130" s="6" t="s">
        <v>863</v>
      </c>
      <c r="F130" s="48">
        <v>250</v>
      </c>
      <c r="G130" s="8">
        <v>0</v>
      </c>
      <c r="H130" s="7">
        <v>0</v>
      </c>
      <c r="I130" s="39">
        <v>6.8000000000000005E-2</v>
      </c>
      <c r="J130" s="39">
        <v>0.83599999999999997</v>
      </c>
      <c r="K130" s="39">
        <v>0</v>
      </c>
      <c r="L130" s="40">
        <v>0</v>
      </c>
      <c r="M130" s="39">
        <v>0.9754350051177072</v>
      </c>
      <c r="N130" s="39">
        <v>0.11600000000000001</v>
      </c>
      <c r="O130" s="47">
        <v>0</v>
      </c>
      <c r="P130" s="17">
        <v>0.96576338139544704</v>
      </c>
      <c r="Q130" s="7">
        <v>6.5337443496660104</v>
      </c>
      <c r="R130" s="7">
        <v>1.9522097265011054</v>
      </c>
      <c r="S130" s="33">
        <v>12.318543007796597</v>
      </c>
      <c r="T130" s="41" t="s">
        <v>1675</v>
      </c>
      <c r="U130" s="33" t="s">
        <v>1676</v>
      </c>
      <c r="V130" s="45" t="s">
        <v>1676</v>
      </c>
      <c r="W130" s="55">
        <f t="shared" si="3"/>
        <v>126</v>
      </c>
      <c r="X130" s="55">
        <f t="shared" si="4"/>
        <v>129</v>
      </c>
      <c r="Y130" s="55">
        <f t="shared" si="5"/>
        <v>6.3100510363068425</v>
      </c>
    </row>
    <row r="131" spans="3:25" x14ac:dyDescent="0.25">
      <c r="C131" s="6" t="s">
        <v>4899</v>
      </c>
      <c r="D131" s="6" t="s">
        <v>5389</v>
      </c>
      <c r="E131" s="6" t="s">
        <v>39</v>
      </c>
      <c r="F131" s="48">
        <v>119</v>
      </c>
      <c r="G131" s="8">
        <v>0</v>
      </c>
      <c r="H131" s="7">
        <v>0</v>
      </c>
      <c r="I131" s="39">
        <v>0</v>
      </c>
      <c r="J131" s="39">
        <v>0</v>
      </c>
      <c r="K131" s="39">
        <v>0</v>
      </c>
      <c r="L131" s="40">
        <v>0</v>
      </c>
      <c r="M131" s="39">
        <v>0.33587257617728533</v>
      </c>
      <c r="N131" s="39">
        <v>0.20909090909090908</v>
      </c>
      <c r="O131" s="47">
        <v>0</v>
      </c>
      <c r="P131" s="17">
        <v>0.28981046227038598</v>
      </c>
      <c r="Q131" s="7">
        <v>23.722690387368399</v>
      </c>
      <c r="R131" s="7">
        <v>1.7529608700438706</v>
      </c>
      <c r="S131" s="33">
        <v>12.051752997928098</v>
      </c>
      <c r="T131" s="41" t="s">
        <v>1676</v>
      </c>
      <c r="U131" s="33" t="s">
        <v>1675</v>
      </c>
      <c r="V131" s="45" t="s">
        <v>1676</v>
      </c>
      <c r="W131" s="55">
        <f t="shared" si="3"/>
        <v>127</v>
      </c>
      <c r="X131" s="55">
        <f t="shared" si="4"/>
        <v>117</v>
      </c>
      <c r="Y131" s="55">
        <f t="shared" si="5"/>
        <v>6.8750838674604777</v>
      </c>
    </row>
    <row r="132" spans="3:25" x14ac:dyDescent="0.25">
      <c r="C132" s="6" t="s">
        <v>4904</v>
      </c>
      <c r="D132" s="6" t="s">
        <v>5394</v>
      </c>
      <c r="E132" s="6" t="s">
        <v>131</v>
      </c>
      <c r="F132" s="48">
        <v>156</v>
      </c>
      <c r="G132" s="8">
        <v>0</v>
      </c>
      <c r="H132" s="7">
        <v>0</v>
      </c>
      <c r="I132" s="39">
        <v>0</v>
      </c>
      <c r="J132" s="39">
        <v>0.39560439560439559</v>
      </c>
      <c r="K132" s="39">
        <v>0</v>
      </c>
      <c r="L132" s="40">
        <v>0</v>
      </c>
      <c r="M132" s="39">
        <v>0</v>
      </c>
      <c r="N132" s="39">
        <v>0.17582417582417584</v>
      </c>
      <c r="O132" s="47">
        <v>1</v>
      </c>
      <c r="P132" s="17">
        <v>0.231040250371602</v>
      </c>
      <c r="Q132" s="7">
        <v>56.190563389079898</v>
      </c>
      <c r="R132" s="7">
        <v>0.92583554344934804</v>
      </c>
      <c r="S132" s="33">
        <v>12.019457956933246</v>
      </c>
      <c r="T132" s="41" t="s">
        <v>1676</v>
      </c>
      <c r="U132" s="33" t="s">
        <v>1675</v>
      </c>
      <c r="V132" s="45" t="s">
        <v>1677</v>
      </c>
      <c r="W132" s="55">
        <f t="shared" si="3"/>
        <v>128</v>
      </c>
      <c r="X132" s="55">
        <f t="shared" si="4"/>
        <v>60</v>
      </c>
      <c r="Y132" s="55">
        <f t="shared" si="5"/>
        <v>12.982281833934392</v>
      </c>
    </row>
    <row r="133" spans="3:25" x14ac:dyDescent="0.25">
      <c r="C133" s="6" t="s">
        <v>5006</v>
      </c>
      <c r="D133" s="6" t="s">
        <v>5496</v>
      </c>
      <c r="E133" s="6" t="s">
        <v>16</v>
      </c>
      <c r="F133" s="48">
        <v>49</v>
      </c>
      <c r="G133" s="8">
        <v>0</v>
      </c>
      <c r="H133" s="7">
        <v>0</v>
      </c>
      <c r="I133" s="39">
        <v>0</v>
      </c>
      <c r="J133" s="39">
        <v>0</v>
      </c>
      <c r="K133" s="39">
        <v>0</v>
      </c>
      <c r="L133" s="40">
        <v>0</v>
      </c>
      <c r="M133" s="39">
        <v>0</v>
      </c>
      <c r="N133" s="39">
        <v>1</v>
      </c>
      <c r="O133" s="47">
        <v>0</v>
      </c>
      <c r="P133" s="17">
        <v>0.12210714364021601</v>
      </c>
      <c r="Q133" s="7">
        <v>50.516295973907198</v>
      </c>
      <c r="R133" s="7">
        <v>1.9410580562168132</v>
      </c>
      <c r="S133" s="33">
        <v>11.973223695407436</v>
      </c>
      <c r="T133" s="41" t="s">
        <v>1676</v>
      </c>
      <c r="U133" s="33" t="s">
        <v>1675</v>
      </c>
      <c r="V133" s="45" t="s">
        <v>1676</v>
      </c>
      <c r="W133" s="55">
        <f t="shared" si="3"/>
        <v>129</v>
      </c>
      <c r="X133" s="55">
        <f t="shared" si="4"/>
        <v>134</v>
      </c>
      <c r="Y133" s="55">
        <f t="shared" si="5"/>
        <v>6.168400608657552</v>
      </c>
    </row>
    <row r="134" spans="3:25" x14ac:dyDescent="0.25">
      <c r="C134" s="6" t="s">
        <v>5011</v>
      </c>
      <c r="D134" s="6" t="s">
        <v>5501</v>
      </c>
      <c r="E134" s="6" t="s">
        <v>39</v>
      </c>
      <c r="F134" s="48">
        <v>317</v>
      </c>
      <c r="G134" s="8">
        <v>0</v>
      </c>
      <c r="H134" s="7">
        <v>0</v>
      </c>
      <c r="I134" s="39">
        <v>0</v>
      </c>
      <c r="J134" s="39">
        <v>0</v>
      </c>
      <c r="K134" s="39">
        <v>0</v>
      </c>
      <c r="L134" s="40">
        <v>0</v>
      </c>
      <c r="M134" s="39">
        <v>0</v>
      </c>
      <c r="N134" s="39">
        <v>1</v>
      </c>
      <c r="O134" s="47">
        <v>1</v>
      </c>
      <c r="P134" s="17">
        <v>0.94229226208162298</v>
      </c>
      <c r="Q134" s="7">
        <v>8.2623703113512708</v>
      </c>
      <c r="R134" s="7">
        <v>1.5197468439818904</v>
      </c>
      <c r="S134" s="33">
        <v>11.832091805180552</v>
      </c>
      <c r="T134" s="41" t="s">
        <v>1675</v>
      </c>
      <c r="U134" s="33" t="s">
        <v>1676</v>
      </c>
      <c r="V134" s="45" t="s">
        <v>1676</v>
      </c>
      <c r="W134" s="55">
        <f t="shared" ref="W134:W197" si="6">RANK(S134,$S$5:$S$482,0)</f>
        <v>130</v>
      </c>
      <c r="X134" s="55">
        <f t="shared" ref="X134:X197" si="7">RANK(Y134,$Y$5:$Y$482,0)</f>
        <v>104</v>
      </c>
      <c r="Y134" s="55">
        <f t="shared" ref="Y134:Y197" si="8">P134*Q134</f>
        <v>7.7855676108392329</v>
      </c>
    </row>
    <row r="135" spans="3:25" x14ac:dyDescent="0.25">
      <c r="C135" s="6" t="s">
        <v>5182</v>
      </c>
      <c r="D135" s="6" t="s">
        <v>5672</v>
      </c>
      <c r="E135" s="6" t="s">
        <v>115</v>
      </c>
      <c r="F135" s="48">
        <v>78</v>
      </c>
      <c r="G135" s="8">
        <v>0</v>
      </c>
      <c r="H135" s="7">
        <v>0</v>
      </c>
      <c r="I135" s="39">
        <v>0</v>
      </c>
      <c r="J135" s="39">
        <v>0</v>
      </c>
      <c r="K135" s="39">
        <v>0</v>
      </c>
      <c r="L135" s="40">
        <v>0</v>
      </c>
      <c r="M135" s="39">
        <v>0</v>
      </c>
      <c r="N135" s="39">
        <v>1</v>
      </c>
      <c r="O135" s="47">
        <v>0</v>
      </c>
      <c r="P135" s="17">
        <v>0.18650713975670799</v>
      </c>
      <c r="Q135" s="7">
        <v>21.606018193187602</v>
      </c>
      <c r="R135" s="7">
        <v>2.8976787015096783</v>
      </c>
      <c r="S135" s="33">
        <v>11.676708216419026</v>
      </c>
      <c r="T135" s="38" t="s">
        <v>1676</v>
      </c>
      <c r="U135" s="33" t="s">
        <v>1675</v>
      </c>
      <c r="V135" s="45" t="s">
        <v>1675</v>
      </c>
      <c r="W135" s="55">
        <f t="shared" si="6"/>
        <v>131</v>
      </c>
      <c r="X135" s="55">
        <f t="shared" si="7"/>
        <v>180</v>
      </c>
      <c r="Y135" s="55">
        <f t="shared" si="8"/>
        <v>4.0296766547428158</v>
      </c>
    </row>
    <row r="136" spans="3:25" x14ac:dyDescent="0.25">
      <c r="C136" s="6" t="s">
        <v>4913</v>
      </c>
      <c r="D136" s="6" t="s">
        <v>5403</v>
      </c>
      <c r="E136" s="6" t="s">
        <v>16</v>
      </c>
      <c r="F136" s="48">
        <v>202</v>
      </c>
      <c r="G136" s="8">
        <v>0</v>
      </c>
      <c r="H136" s="7">
        <v>0</v>
      </c>
      <c r="I136" s="39">
        <v>5.8823529411764705E-3</v>
      </c>
      <c r="J136" s="39">
        <v>0.90588235294117647</v>
      </c>
      <c r="K136" s="39">
        <v>0</v>
      </c>
      <c r="L136" s="40">
        <v>12.92</v>
      </c>
      <c r="M136" s="39">
        <v>0.72870840383530733</v>
      </c>
      <c r="N136" s="39">
        <v>1.1764705882352941E-2</v>
      </c>
      <c r="O136" s="47">
        <v>0</v>
      </c>
      <c r="P136" s="17">
        <v>0.80956627363264999</v>
      </c>
      <c r="Q136" s="7">
        <v>8.8777651816135705</v>
      </c>
      <c r="R136" s="7">
        <v>1.6098570130415304</v>
      </c>
      <c r="S136" s="33">
        <v>11.57026656760077</v>
      </c>
      <c r="T136" s="41" t="s">
        <v>1675</v>
      </c>
      <c r="U136" s="33" t="s">
        <v>1676</v>
      </c>
      <c r="V136" s="45" t="s">
        <v>1676</v>
      </c>
      <c r="W136" s="55">
        <f t="shared" si="6"/>
        <v>132</v>
      </c>
      <c r="X136" s="55">
        <f t="shared" si="7"/>
        <v>113</v>
      </c>
      <c r="Y136" s="55">
        <f t="shared" si="8"/>
        <v>7.1871392762645847</v>
      </c>
    </row>
    <row r="137" spans="3:25" x14ac:dyDescent="0.25">
      <c r="C137" s="6" t="s">
        <v>5014</v>
      </c>
      <c r="D137" s="6" t="s">
        <v>5504</v>
      </c>
      <c r="E137" s="6" t="s">
        <v>39</v>
      </c>
      <c r="F137" s="48">
        <v>364</v>
      </c>
      <c r="G137" s="8">
        <v>0</v>
      </c>
      <c r="H137" s="7">
        <v>0</v>
      </c>
      <c r="I137" s="39">
        <v>0</v>
      </c>
      <c r="J137" s="39">
        <v>0</v>
      </c>
      <c r="K137" s="39">
        <v>0</v>
      </c>
      <c r="L137" s="40">
        <v>0</v>
      </c>
      <c r="M137" s="39">
        <v>0</v>
      </c>
      <c r="N137" s="39">
        <v>0.99725274725274726</v>
      </c>
      <c r="O137" s="47">
        <v>1</v>
      </c>
      <c r="P137" s="17">
        <v>0.97589985190345696</v>
      </c>
      <c r="Q137" s="7">
        <v>5.8371252310895096</v>
      </c>
      <c r="R137" s="7">
        <v>2.0280386770423391</v>
      </c>
      <c r="S137" s="33">
        <v>11.552620209108351</v>
      </c>
      <c r="T137" s="41" t="s">
        <v>1675</v>
      </c>
      <c r="U137" s="33" t="s">
        <v>1676</v>
      </c>
      <c r="V137" s="45" t="s">
        <v>1676</v>
      </c>
      <c r="W137" s="55">
        <f t="shared" si="6"/>
        <v>133</v>
      </c>
      <c r="X137" s="55">
        <f t="shared" si="7"/>
        <v>143</v>
      </c>
      <c r="Y137" s="55">
        <f t="shared" si="8"/>
        <v>5.6964496485621847</v>
      </c>
    </row>
    <row r="138" spans="3:25" x14ac:dyDescent="0.25">
      <c r="C138" s="6" t="s">
        <v>4901</v>
      </c>
      <c r="D138" s="6" t="s">
        <v>5391</v>
      </c>
      <c r="E138" s="6" t="s">
        <v>131</v>
      </c>
      <c r="F138" s="48">
        <v>137</v>
      </c>
      <c r="G138" s="8">
        <v>0</v>
      </c>
      <c r="H138" s="7">
        <v>0</v>
      </c>
      <c r="I138" s="39">
        <v>0</v>
      </c>
      <c r="J138" s="39">
        <v>0.68253968253968256</v>
      </c>
      <c r="K138" s="39">
        <v>0</v>
      </c>
      <c r="L138" s="40">
        <v>0</v>
      </c>
      <c r="M138" s="39">
        <v>1</v>
      </c>
      <c r="N138" s="39">
        <v>0.15079365079365079</v>
      </c>
      <c r="O138" s="47">
        <v>0</v>
      </c>
      <c r="P138" s="17">
        <v>0.70513957818948103</v>
      </c>
      <c r="Q138" s="7">
        <v>15.3023109685448</v>
      </c>
      <c r="R138" s="7">
        <v>1.0505239468964078</v>
      </c>
      <c r="S138" s="33">
        <v>11.335431882679593</v>
      </c>
      <c r="T138" s="41" t="s">
        <v>1675</v>
      </c>
      <c r="U138" s="33" t="s">
        <v>1676</v>
      </c>
      <c r="V138" s="45" t="s">
        <v>1677</v>
      </c>
      <c r="W138" s="55">
        <f t="shared" si="6"/>
        <v>134</v>
      </c>
      <c r="X138" s="55">
        <f t="shared" si="7"/>
        <v>83</v>
      </c>
      <c r="Y138" s="55">
        <f t="shared" si="8"/>
        <v>10.79026510168395</v>
      </c>
    </row>
    <row r="139" spans="3:25" x14ac:dyDescent="0.25">
      <c r="C139" s="6" t="s">
        <v>5181</v>
      </c>
      <c r="D139" s="6" t="s">
        <v>5671</v>
      </c>
      <c r="E139" s="6" t="s">
        <v>22</v>
      </c>
      <c r="F139" s="48">
        <v>29</v>
      </c>
      <c r="G139" s="8">
        <v>0</v>
      </c>
      <c r="H139" s="7">
        <v>0</v>
      </c>
      <c r="I139" s="39">
        <v>0</v>
      </c>
      <c r="J139" s="39">
        <v>0</v>
      </c>
      <c r="K139" s="39">
        <v>0</v>
      </c>
      <c r="L139" s="40">
        <v>0</v>
      </c>
      <c r="M139" s="39">
        <v>0</v>
      </c>
      <c r="N139" s="39">
        <v>1</v>
      </c>
      <c r="O139" s="47">
        <v>0</v>
      </c>
      <c r="P139" s="17">
        <v>9.1629530648676696E-2</v>
      </c>
      <c r="Q139" s="7">
        <v>44.299338665342901</v>
      </c>
      <c r="R139" s="7">
        <v>2.7622520249298352</v>
      </c>
      <c r="S139" s="33">
        <v>11.212333460038916</v>
      </c>
      <c r="T139" s="41" t="s">
        <v>1677</v>
      </c>
      <c r="U139" s="33" t="s">
        <v>1675</v>
      </c>
      <c r="V139" s="45" t="s">
        <v>1675</v>
      </c>
      <c r="W139" s="55">
        <f t="shared" si="6"/>
        <v>135</v>
      </c>
      <c r="X139" s="55">
        <f t="shared" si="7"/>
        <v>179</v>
      </c>
      <c r="Y139" s="55">
        <f t="shared" si="8"/>
        <v>4.0591276099521458</v>
      </c>
    </row>
    <row r="140" spans="3:25" x14ac:dyDescent="0.25">
      <c r="C140" s="6" t="s">
        <v>5002</v>
      </c>
      <c r="D140" s="6" t="s">
        <v>5492</v>
      </c>
      <c r="E140" s="6" t="s">
        <v>448</v>
      </c>
      <c r="F140" s="48">
        <v>78</v>
      </c>
      <c r="G140" s="8">
        <v>0</v>
      </c>
      <c r="H140" s="7">
        <v>0</v>
      </c>
      <c r="I140" s="39">
        <v>0</v>
      </c>
      <c r="J140" s="39">
        <v>0</v>
      </c>
      <c r="K140" s="39">
        <v>0</v>
      </c>
      <c r="L140" s="40">
        <v>0</v>
      </c>
      <c r="M140" s="39">
        <v>0</v>
      </c>
      <c r="N140" s="39">
        <v>1</v>
      </c>
      <c r="O140" s="47">
        <v>0</v>
      </c>
      <c r="P140" s="17">
        <v>0.17080134005797201</v>
      </c>
      <c r="Q140" s="7">
        <v>33.445548012633502</v>
      </c>
      <c r="R140" s="7">
        <v>1.9396297719775684</v>
      </c>
      <c r="S140" s="33">
        <v>11.080221229866732</v>
      </c>
      <c r="T140" s="41" t="s">
        <v>1676</v>
      </c>
      <c r="U140" s="33" t="s">
        <v>1675</v>
      </c>
      <c r="V140" s="45" t="s">
        <v>1676</v>
      </c>
      <c r="W140" s="55">
        <f t="shared" si="6"/>
        <v>136</v>
      </c>
      <c r="X140" s="55">
        <f t="shared" si="7"/>
        <v>142</v>
      </c>
      <c r="Y140" s="55">
        <f t="shared" si="8"/>
        <v>5.7125444195310449</v>
      </c>
    </row>
    <row r="141" spans="3:25" x14ac:dyDescent="0.25">
      <c r="C141" s="6" t="s">
        <v>4906</v>
      </c>
      <c r="D141" s="6" t="s">
        <v>5396</v>
      </c>
      <c r="E141" s="6" t="s">
        <v>131</v>
      </c>
      <c r="F141" s="48">
        <v>128</v>
      </c>
      <c r="G141" s="8">
        <v>0</v>
      </c>
      <c r="H141" s="7">
        <v>0</v>
      </c>
      <c r="I141" s="39">
        <v>0</v>
      </c>
      <c r="J141" s="39">
        <v>0.61111111111111116</v>
      </c>
      <c r="K141" s="39">
        <v>0</v>
      </c>
      <c r="L141" s="40">
        <v>0</v>
      </c>
      <c r="M141" s="39">
        <v>0</v>
      </c>
      <c r="N141" s="39">
        <v>7.9365079365079361E-2</v>
      </c>
      <c r="O141" s="47">
        <v>1</v>
      </c>
      <c r="P141" s="17">
        <v>0.321427340673758</v>
      </c>
      <c r="Q141" s="7">
        <v>35.896622191370497</v>
      </c>
      <c r="R141" s="7">
        <v>0.92195707505096991</v>
      </c>
      <c r="S141" s="33">
        <v>10.637684382201634</v>
      </c>
      <c r="T141" s="41" t="s">
        <v>1676</v>
      </c>
      <c r="U141" s="33" t="s">
        <v>1675</v>
      </c>
      <c r="V141" s="45" t="s">
        <v>1677</v>
      </c>
      <c r="W141" s="55">
        <f t="shared" si="6"/>
        <v>137</v>
      </c>
      <c r="X141" s="55">
        <f t="shared" si="7"/>
        <v>76</v>
      </c>
      <c r="Y141" s="55">
        <f t="shared" si="8"/>
        <v>11.538155810142825</v>
      </c>
    </row>
    <row r="142" spans="3:25" x14ac:dyDescent="0.25">
      <c r="C142" s="6" t="s">
        <v>4925</v>
      </c>
      <c r="D142" s="6" t="s">
        <v>5415</v>
      </c>
      <c r="E142" s="6" t="s">
        <v>126</v>
      </c>
      <c r="F142" s="48">
        <v>61</v>
      </c>
      <c r="G142" s="8">
        <v>0</v>
      </c>
      <c r="H142" s="7">
        <v>0</v>
      </c>
      <c r="I142" s="39">
        <v>1.6393442622950821E-2</v>
      </c>
      <c r="J142" s="39">
        <v>0.36065573770491804</v>
      </c>
      <c r="K142" s="39">
        <v>0</v>
      </c>
      <c r="L142" s="40">
        <v>0</v>
      </c>
      <c r="M142" s="39">
        <v>0</v>
      </c>
      <c r="N142" s="39">
        <v>0</v>
      </c>
      <c r="O142" s="47">
        <v>0</v>
      </c>
      <c r="P142" s="17">
        <v>0.146438022770495</v>
      </c>
      <c r="Q142" s="7">
        <v>28.694756908057901</v>
      </c>
      <c r="R142" s="7">
        <v>2.4977873513777737</v>
      </c>
      <c r="S142" s="33">
        <v>10.495711106561483</v>
      </c>
      <c r="T142" s="41" t="s">
        <v>1676</v>
      </c>
      <c r="U142" s="33" t="s">
        <v>1675</v>
      </c>
      <c r="V142" s="45" t="s">
        <v>1675</v>
      </c>
      <c r="W142" s="55">
        <f t="shared" si="6"/>
        <v>138</v>
      </c>
      <c r="X142" s="55">
        <f t="shared" si="7"/>
        <v>176</v>
      </c>
      <c r="Y142" s="55">
        <f t="shared" si="8"/>
        <v>4.2020034654960012</v>
      </c>
    </row>
    <row r="143" spans="3:25" x14ac:dyDescent="0.25">
      <c r="C143" s="6" t="s">
        <v>4883</v>
      </c>
      <c r="D143" s="6" t="s">
        <v>5373</v>
      </c>
      <c r="E143" s="6" t="s">
        <v>19</v>
      </c>
      <c r="F143" s="48">
        <v>59</v>
      </c>
      <c r="G143" s="8">
        <v>0</v>
      </c>
      <c r="H143" s="7">
        <v>0</v>
      </c>
      <c r="I143" s="39">
        <v>7.6923076923076927E-2</v>
      </c>
      <c r="J143" s="39">
        <v>0.71794871794871795</v>
      </c>
      <c r="K143" s="39">
        <v>0</v>
      </c>
      <c r="L143" s="40">
        <v>0</v>
      </c>
      <c r="M143" s="39">
        <v>0</v>
      </c>
      <c r="N143" s="39">
        <v>0.12820512820512819</v>
      </c>
      <c r="O143" s="47">
        <v>0</v>
      </c>
      <c r="P143" s="17">
        <v>0.17628099849637999</v>
      </c>
      <c r="Q143" s="7">
        <v>42.874527078230798</v>
      </c>
      <c r="R143" s="7">
        <v>1.3814815490435137</v>
      </c>
      <c r="S143" s="33">
        <v>10.441188426898682</v>
      </c>
      <c r="T143" s="41" t="s">
        <v>1676</v>
      </c>
      <c r="U143" s="33" t="s">
        <v>1675</v>
      </c>
      <c r="V143" s="45" t="s">
        <v>1677</v>
      </c>
      <c r="W143" s="55">
        <f t="shared" si="6"/>
        <v>139</v>
      </c>
      <c r="X143" s="55">
        <f t="shared" si="7"/>
        <v>106</v>
      </c>
      <c r="Y143" s="55">
        <f t="shared" si="8"/>
        <v>7.5579644434106061</v>
      </c>
    </row>
    <row r="144" spans="3:25" x14ac:dyDescent="0.25">
      <c r="C144" s="6" t="s">
        <v>5030</v>
      </c>
      <c r="D144" s="6" t="s">
        <v>5520</v>
      </c>
      <c r="E144" s="6" t="s">
        <v>27</v>
      </c>
      <c r="F144" s="48">
        <v>76</v>
      </c>
      <c r="G144" s="8">
        <v>0</v>
      </c>
      <c r="H144" s="7">
        <v>0</v>
      </c>
      <c r="I144" s="39">
        <v>0</v>
      </c>
      <c r="J144" s="39">
        <v>0.64473684210526316</v>
      </c>
      <c r="K144" s="39">
        <v>0</v>
      </c>
      <c r="L144" s="40">
        <v>5.3</v>
      </c>
      <c r="M144" s="39">
        <v>0.94306049822064053</v>
      </c>
      <c r="N144" s="39">
        <v>0.10526315789473684</v>
      </c>
      <c r="O144" s="47">
        <v>1</v>
      </c>
      <c r="P144" s="17">
        <v>0.44686426945589502</v>
      </c>
      <c r="Q144" s="7">
        <v>8.2596889942773508</v>
      </c>
      <c r="R144" s="7">
        <v>2.8196338583575766</v>
      </c>
      <c r="S144" s="33">
        <v>10.407155471061374</v>
      </c>
      <c r="T144" s="41" t="s">
        <v>1675</v>
      </c>
      <c r="U144" s="33" t="s">
        <v>1676</v>
      </c>
      <c r="V144" s="45" t="s">
        <v>1675</v>
      </c>
      <c r="W144" s="55">
        <f t="shared" si="6"/>
        <v>140</v>
      </c>
      <c r="X144" s="55">
        <f t="shared" si="7"/>
        <v>186</v>
      </c>
      <c r="Y144" s="55">
        <f t="shared" si="8"/>
        <v>3.6909598883606445</v>
      </c>
    </row>
    <row r="145" spans="3:25" x14ac:dyDescent="0.25">
      <c r="C145" s="6" t="s">
        <v>4919</v>
      </c>
      <c r="D145" s="6" t="s">
        <v>5409</v>
      </c>
      <c r="E145" s="6" t="s">
        <v>39</v>
      </c>
      <c r="F145" s="48">
        <v>511</v>
      </c>
      <c r="G145" s="8">
        <v>0</v>
      </c>
      <c r="H145" s="7">
        <v>0</v>
      </c>
      <c r="I145" s="39">
        <v>1.0416666666666666E-2</v>
      </c>
      <c r="J145" s="39">
        <v>0.90833333333333333</v>
      </c>
      <c r="K145" s="39">
        <v>0</v>
      </c>
      <c r="L145" s="40">
        <v>0</v>
      </c>
      <c r="M145" s="39">
        <v>0</v>
      </c>
      <c r="N145" s="39">
        <v>3.125E-2</v>
      </c>
      <c r="O145" s="47">
        <v>1</v>
      </c>
      <c r="P145" s="17">
        <v>0.99679262839671101</v>
      </c>
      <c r="Q145" s="7">
        <v>6.2650141693403203</v>
      </c>
      <c r="R145" s="7">
        <v>1.6316237751782792</v>
      </c>
      <c r="S145" s="33">
        <v>10.189359849493192</v>
      </c>
      <c r="T145" s="41" t="s">
        <v>1675</v>
      </c>
      <c r="U145" s="33" t="s">
        <v>1676</v>
      </c>
      <c r="V145" s="45" t="s">
        <v>1676</v>
      </c>
      <c r="W145" s="55">
        <f t="shared" si="6"/>
        <v>141</v>
      </c>
      <c r="X145" s="55">
        <f t="shared" si="7"/>
        <v>130</v>
      </c>
      <c r="Y145" s="55">
        <f t="shared" si="8"/>
        <v>6.2449199407993747</v>
      </c>
    </row>
    <row r="146" spans="3:25" x14ac:dyDescent="0.25">
      <c r="C146" s="6" t="s">
        <v>4917</v>
      </c>
      <c r="D146" s="6" t="s">
        <v>5407</v>
      </c>
      <c r="E146" s="6" t="s">
        <v>39</v>
      </c>
      <c r="F146" s="48">
        <v>79</v>
      </c>
      <c r="G146" s="8">
        <v>0</v>
      </c>
      <c r="H146" s="7">
        <v>0</v>
      </c>
      <c r="I146" s="39">
        <v>0</v>
      </c>
      <c r="J146" s="39">
        <v>0.49367088607594939</v>
      </c>
      <c r="K146" s="39">
        <v>0</v>
      </c>
      <c r="L146" s="40">
        <v>0</v>
      </c>
      <c r="M146" s="39">
        <v>0.5622047244094488</v>
      </c>
      <c r="N146" s="39">
        <v>2.5316455696202531E-2</v>
      </c>
      <c r="O146" s="47">
        <v>0</v>
      </c>
      <c r="P146" s="17">
        <v>0.32162330103541897</v>
      </c>
      <c r="Q146" s="7">
        <v>15.776302749250901</v>
      </c>
      <c r="R146" s="7">
        <v>1.999486228862797</v>
      </c>
      <c r="S146" s="33">
        <v>10.145446248296244</v>
      </c>
      <c r="T146" s="41" t="s">
        <v>1676</v>
      </c>
      <c r="U146" s="33" t="s">
        <v>1676</v>
      </c>
      <c r="V146" s="45" t="s">
        <v>1676</v>
      </c>
      <c r="W146" s="55">
        <f t="shared" si="6"/>
        <v>142</v>
      </c>
      <c r="X146" s="55">
        <f t="shared" si="7"/>
        <v>151</v>
      </c>
      <c r="Y146" s="55">
        <f t="shared" si="8"/>
        <v>5.0740265683482306</v>
      </c>
    </row>
    <row r="147" spans="3:25" x14ac:dyDescent="0.25">
      <c r="C147" s="6" t="s">
        <v>4842</v>
      </c>
      <c r="D147" s="6" t="s">
        <v>5332</v>
      </c>
      <c r="E147" s="6" t="s">
        <v>39</v>
      </c>
      <c r="F147" s="48">
        <v>210</v>
      </c>
      <c r="G147" s="8">
        <v>0</v>
      </c>
      <c r="H147" s="7">
        <v>0</v>
      </c>
      <c r="I147" s="39">
        <v>0</v>
      </c>
      <c r="J147" s="39">
        <v>0</v>
      </c>
      <c r="K147" s="39">
        <v>0</v>
      </c>
      <c r="L147" s="40">
        <v>0</v>
      </c>
      <c r="M147" s="39">
        <v>0</v>
      </c>
      <c r="N147" s="39">
        <v>0.97142857142857142</v>
      </c>
      <c r="O147" s="47">
        <v>1</v>
      </c>
      <c r="P147" s="17">
        <v>0.71771355752061405</v>
      </c>
      <c r="Q147" s="7">
        <v>7.6521433234975396</v>
      </c>
      <c r="R147" s="7">
        <v>1.8212409893210864</v>
      </c>
      <c r="S147" s="33">
        <v>10.002341125091407</v>
      </c>
      <c r="T147" s="41" t="s">
        <v>1675</v>
      </c>
      <c r="U147" s="33" t="s">
        <v>1676</v>
      </c>
      <c r="V147" s="45" t="s">
        <v>1676</v>
      </c>
      <c r="W147" s="55">
        <f t="shared" si="6"/>
        <v>143</v>
      </c>
      <c r="X147" s="55">
        <f t="shared" si="7"/>
        <v>145</v>
      </c>
      <c r="Y147" s="55">
        <f t="shared" si="8"/>
        <v>5.4920470073650343</v>
      </c>
    </row>
    <row r="148" spans="3:25" x14ac:dyDescent="0.25">
      <c r="C148" s="6" t="s">
        <v>4909</v>
      </c>
      <c r="D148" s="6" t="s">
        <v>5399</v>
      </c>
      <c r="E148" s="6" t="s">
        <v>448</v>
      </c>
      <c r="F148" s="48">
        <v>68</v>
      </c>
      <c r="G148" s="8">
        <v>0</v>
      </c>
      <c r="H148" s="7">
        <v>0</v>
      </c>
      <c r="I148" s="39">
        <v>5.7692307692307696E-2</v>
      </c>
      <c r="J148" s="39">
        <v>0.76923076923076927</v>
      </c>
      <c r="K148" s="39">
        <v>0</v>
      </c>
      <c r="L148" s="40">
        <v>0</v>
      </c>
      <c r="M148" s="39">
        <v>0.94910179640718562</v>
      </c>
      <c r="N148" s="39">
        <v>9.6153846153846159E-2</v>
      </c>
      <c r="O148" s="47">
        <v>0</v>
      </c>
      <c r="P148" s="17">
        <v>0.47767276895475802</v>
      </c>
      <c r="Q148" s="7">
        <v>9.2745870184738095</v>
      </c>
      <c r="R148" s="7">
        <v>2.2539096132098551</v>
      </c>
      <c r="S148" s="33">
        <v>9.9853101770530266</v>
      </c>
      <c r="T148" s="41" t="s">
        <v>1675</v>
      </c>
      <c r="U148" s="33" t="s">
        <v>1676</v>
      </c>
      <c r="V148" s="45" t="s">
        <v>1675</v>
      </c>
      <c r="W148" s="55">
        <f t="shared" si="6"/>
        <v>144</v>
      </c>
      <c r="X148" s="55">
        <f t="shared" si="7"/>
        <v>165</v>
      </c>
      <c r="Y148" s="55">
        <f t="shared" si="8"/>
        <v>4.4302176620262381</v>
      </c>
    </row>
    <row r="149" spans="3:25" x14ac:dyDescent="0.25">
      <c r="C149" s="6" t="s">
        <v>4907</v>
      </c>
      <c r="D149" s="6" t="s">
        <v>5397</v>
      </c>
      <c r="E149" s="6" t="s">
        <v>131</v>
      </c>
      <c r="F149" s="48">
        <v>464</v>
      </c>
      <c r="G149" s="8">
        <v>0</v>
      </c>
      <c r="H149" s="7">
        <v>0</v>
      </c>
      <c r="I149" s="39">
        <v>2.242152466367713E-3</v>
      </c>
      <c r="J149" s="39">
        <v>0.49103139013452912</v>
      </c>
      <c r="K149" s="39">
        <v>0</v>
      </c>
      <c r="L149" s="40">
        <v>0</v>
      </c>
      <c r="M149" s="39">
        <v>2.4732522350872049E-3</v>
      </c>
      <c r="N149" s="39">
        <v>8.744394618834081E-2</v>
      </c>
      <c r="O149" s="47">
        <v>1</v>
      </c>
      <c r="P149" s="17">
        <v>0.99389100666749697</v>
      </c>
      <c r="Q149" s="7">
        <v>8.0076806461375494</v>
      </c>
      <c r="R149" s="7">
        <v>1.2513882343006437</v>
      </c>
      <c r="S149" s="33">
        <v>9.9595008491683643</v>
      </c>
      <c r="T149" s="41" t="s">
        <v>1675</v>
      </c>
      <c r="U149" s="33" t="s">
        <v>1676</v>
      </c>
      <c r="V149" s="45" t="s">
        <v>1677</v>
      </c>
      <c r="W149" s="55">
        <f t="shared" si="6"/>
        <v>145</v>
      </c>
      <c r="X149" s="55">
        <f t="shared" si="7"/>
        <v>103</v>
      </c>
      <c r="Y149" s="55">
        <f t="shared" si="8"/>
        <v>7.9587617784614819</v>
      </c>
    </row>
    <row r="150" spans="3:25" x14ac:dyDescent="0.25">
      <c r="C150" s="6" t="s">
        <v>5226</v>
      </c>
      <c r="D150" s="6" t="s">
        <v>5716</v>
      </c>
      <c r="E150" s="6" t="s">
        <v>48</v>
      </c>
      <c r="F150" s="48">
        <v>10</v>
      </c>
      <c r="G150" s="8">
        <v>0</v>
      </c>
      <c r="H150" s="7">
        <v>0</v>
      </c>
      <c r="I150" s="39">
        <v>0</v>
      </c>
      <c r="J150" s="39">
        <v>0</v>
      </c>
      <c r="K150" s="39">
        <v>0</v>
      </c>
      <c r="L150" s="40">
        <v>0</v>
      </c>
      <c r="M150" s="39">
        <v>1</v>
      </c>
      <c r="N150" s="39">
        <v>1</v>
      </c>
      <c r="O150" s="47">
        <v>0</v>
      </c>
      <c r="P150" s="17">
        <v>0.23928566067507301</v>
      </c>
      <c r="Q150" s="7">
        <v>24.318359809121301</v>
      </c>
      <c r="R150" s="7">
        <v>1.6895395290726452</v>
      </c>
      <c r="S150" s="33">
        <v>9.8314893045992946</v>
      </c>
      <c r="T150" s="41" t="s">
        <v>1676</v>
      </c>
      <c r="U150" s="33" t="s">
        <v>1675</v>
      </c>
      <c r="V150" s="45" t="s">
        <v>1676</v>
      </c>
      <c r="W150" s="55">
        <f t="shared" si="6"/>
        <v>146</v>
      </c>
      <c r="X150" s="55">
        <f t="shared" si="7"/>
        <v>140</v>
      </c>
      <c r="Y150" s="55">
        <f t="shared" si="8"/>
        <v>5.8190347934597328</v>
      </c>
    </row>
    <row r="151" spans="3:25" x14ac:dyDescent="0.25">
      <c r="C151" s="6" t="s">
        <v>4995</v>
      </c>
      <c r="D151" s="6" t="s">
        <v>5485</v>
      </c>
      <c r="E151" s="6" t="s">
        <v>163</v>
      </c>
      <c r="F151" s="48">
        <v>105</v>
      </c>
      <c r="G151" s="8">
        <v>1</v>
      </c>
      <c r="H151" s="7">
        <v>0</v>
      </c>
      <c r="I151" s="39">
        <v>0</v>
      </c>
      <c r="J151" s="39">
        <v>0</v>
      </c>
      <c r="K151" s="39">
        <v>0</v>
      </c>
      <c r="L151" s="40">
        <v>0</v>
      </c>
      <c r="M151" s="39">
        <v>0</v>
      </c>
      <c r="N151" s="39">
        <v>1</v>
      </c>
      <c r="O151" s="47">
        <v>1</v>
      </c>
      <c r="P151" s="17">
        <v>0.48277439540956102</v>
      </c>
      <c r="Q151" s="7">
        <v>14.679261491868299</v>
      </c>
      <c r="R151" s="7">
        <v>1.3742795714698206</v>
      </c>
      <c r="S151" s="33">
        <v>9.7392054262773122</v>
      </c>
      <c r="T151" s="41" t="s">
        <v>1675</v>
      </c>
      <c r="U151" s="33" t="s">
        <v>1676</v>
      </c>
      <c r="V151" s="45" t="s">
        <v>1677</v>
      </c>
      <c r="W151" s="55">
        <f t="shared" si="6"/>
        <v>147</v>
      </c>
      <c r="X151" s="55">
        <f t="shared" si="7"/>
        <v>115</v>
      </c>
      <c r="Y151" s="55">
        <f t="shared" si="8"/>
        <v>7.0867715917955687</v>
      </c>
    </row>
    <row r="152" spans="3:25" x14ac:dyDescent="0.25">
      <c r="C152" s="6" t="s">
        <v>4836</v>
      </c>
      <c r="D152" s="6" t="s">
        <v>5326</v>
      </c>
      <c r="E152" s="6" t="s">
        <v>39</v>
      </c>
      <c r="F152" s="48">
        <v>211</v>
      </c>
      <c r="G152" s="8">
        <v>0</v>
      </c>
      <c r="H152" s="7">
        <v>0</v>
      </c>
      <c r="I152" s="39">
        <v>3.8461538461538464E-2</v>
      </c>
      <c r="J152" s="39">
        <v>0.75</v>
      </c>
      <c r="K152" s="39">
        <v>0</v>
      </c>
      <c r="L152" s="40">
        <v>0</v>
      </c>
      <c r="M152" s="39">
        <v>0.18594687232219365</v>
      </c>
      <c r="N152" s="39">
        <v>3.3653846153846152E-2</v>
      </c>
      <c r="O152" s="47">
        <v>1</v>
      </c>
      <c r="P152" s="17">
        <v>0.78453507713436699</v>
      </c>
      <c r="Q152" s="7">
        <v>5.7331178267680603</v>
      </c>
      <c r="R152" s="7">
        <v>2.1502065165653015</v>
      </c>
      <c r="S152" s="33">
        <v>9.6712677551778441</v>
      </c>
      <c r="T152" s="41" t="s">
        <v>1675</v>
      </c>
      <c r="U152" s="33" t="s">
        <v>1676</v>
      </c>
      <c r="V152" s="45" t="s">
        <v>1675</v>
      </c>
      <c r="W152" s="55">
        <f t="shared" si="6"/>
        <v>148</v>
      </c>
      <c r="X152" s="55">
        <f t="shared" si="7"/>
        <v>164</v>
      </c>
      <c r="Y152" s="55">
        <f t="shared" si="8"/>
        <v>4.4978320364438948</v>
      </c>
    </row>
    <row r="153" spans="3:25" x14ac:dyDescent="0.25">
      <c r="C153" s="6" t="s">
        <v>5009</v>
      </c>
      <c r="D153" s="6" t="s">
        <v>5499</v>
      </c>
      <c r="E153" s="6" t="s">
        <v>27</v>
      </c>
      <c r="F153" s="48">
        <v>95</v>
      </c>
      <c r="G153" s="8">
        <v>0</v>
      </c>
      <c r="H153" s="7">
        <v>0</v>
      </c>
      <c r="I153" s="39">
        <v>0</v>
      </c>
      <c r="J153" s="39">
        <v>0</v>
      </c>
      <c r="K153" s="39">
        <v>0</v>
      </c>
      <c r="L153" s="40">
        <v>0</v>
      </c>
      <c r="M153" s="39">
        <v>0</v>
      </c>
      <c r="N153" s="39">
        <v>1</v>
      </c>
      <c r="O153" s="47">
        <v>0</v>
      </c>
      <c r="P153" s="17">
        <v>0.22429030819458901</v>
      </c>
      <c r="Q153" s="7">
        <v>24.359046704906401</v>
      </c>
      <c r="R153" s="7">
        <v>1.7644923261172825</v>
      </c>
      <c r="S153" s="33">
        <v>9.6403004584487988</v>
      </c>
      <c r="T153" s="41" t="s">
        <v>1676</v>
      </c>
      <c r="U153" s="33" t="s">
        <v>1675</v>
      </c>
      <c r="V153" s="45" t="s">
        <v>1676</v>
      </c>
      <c r="W153" s="55">
        <f t="shared" si="6"/>
        <v>149</v>
      </c>
      <c r="X153" s="55">
        <f t="shared" si="7"/>
        <v>146</v>
      </c>
      <c r="Y153" s="55">
        <f t="shared" si="8"/>
        <v>5.4634980927698447</v>
      </c>
    </row>
    <row r="154" spans="3:25" x14ac:dyDescent="0.25">
      <c r="C154" s="6" t="s">
        <v>4912</v>
      </c>
      <c r="D154" s="6" t="s">
        <v>5402</v>
      </c>
      <c r="E154" s="6" t="s">
        <v>16</v>
      </c>
      <c r="F154" s="48">
        <v>369</v>
      </c>
      <c r="G154" s="8">
        <v>0</v>
      </c>
      <c r="H154" s="7">
        <v>0</v>
      </c>
      <c r="I154" s="39">
        <v>2.7855153203342618E-3</v>
      </c>
      <c r="J154" s="39">
        <v>0</v>
      </c>
      <c r="K154" s="39">
        <v>0</v>
      </c>
      <c r="L154" s="40">
        <v>0</v>
      </c>
      <c r="M154" s="39">
        <v>0</v>
      </c>
      <c r="N154" s="39">
        <v>0.10027855153203342</v>
      </c>
      <c r="O154" s="47">
        <v>1</v>
      </c>
      <c r="P154" s="17">
        <v>0.96007246139145697</v>
      </c>
      <c r="Q154" s="7">
        <v>14.0076525739101</v>
      </c>
      <c r="R154" s="7">
        <v>0.70775312558555181</v>
      </c>
      <c r="S154" s="33">
        <v>9.5181198749778897</v>
      </c>
      <c r="T154" s="41" t="s">
        <v>1675</v>
      </c>
      <c r="U154" s="33" t="s">
        <v>1676</v>
      </c>
      <c r="V154" s="45" t="s">
        <v>1677</v>
      </c>
      <c r="W154" s="55">
        <f t="shared" si="6"/>
        <v>150</v>
      </c>
      <c r="X154" s="55">
        <f t="shared" si="7"/>
        <v>57</v>
      </c>
      <c r="Y154" s="55">
        <f t="shared" si="8"/>
        <v>13.448361484950247</v>
      </c>
    </row>
    <row r="155" spans="3:25" x14ac:dyDescent="0.25">
      <c r="C155" s="6" t="s">
        <v>4848</v>
      </c>
      <c r="D155" s="6" t="s">
        <v>5338</v>
      </c>
      <c r="E155" s="6" t="s">
        <v>39</v>
      </c>
      <c r="F155" s="48">
        <v>34</v>
      </c>
      <c r="G155" s="8">
        <v>0</v>
      </c>
      <c r="H155" s="7">
        <v>0</v>
      </c>
      <c r="I155" s="39">
        <v>0</v>
      </c>
      <c r="J155" s="39">
        <v>0.91666666666666663</v>
      </c>
      <c r="K155" s="39">
        <v>0</v>
      </c>
      <c r="L155" s="40">
        <v>0</v>
      </c>
      <c r="M155" s="39">
        <v>0.71284271284271283</v>
      </c>
      <c r="N155" s="39">
        <v>0</v>
      </c>
      <c r="O155" s="47">
        <v>0</v>
      </c>
      <c r="P155" s="17">
        <v>0.36860847746582098</v>
      </c>
      <c r="Q155" s="7">
        <v>10.3018802881148</v>
      </c>
      <c r="R155" s="7">
        <v>2.492621594386859</v>
      </c>
      <c r="S155" s="33">
        <v>9.4653825547430941</v>
      </c>
      <c r="T155" s="41" t="s">
        <v>1676</v>
      </c>
      <c r="U155" s="33" t="s">
        <v>1676</v>
      </c>
      <c r="V155" s="45" t="s">
        <v>1675</v>
      </c>
      <c r="W155" s="55">
        <f t="shared" si="6"/>
        <v>151</v>
      </c>
      <c r="X155" s="55">
        <f t="shared" si="7"/>
        <v>184</v>
      </c>
      <c r="Y155" s="55">
        <f t="shared" si="8"/>
        <v>3.7973604080371497</v>
      </c>
    </row>
    <row r="156" spans="3:25" x14ac:dyDescent="0.25">
      <c r="C156" s="6" t="s">
        <v>4847</v>
      </c>
      <c r="D156" s="6" t="s">
        <v>5337</v>
      </c>
      <c r="E156" s="6" t="s">
        <v>39</v>
      </c>
      <c r="F156" s="48">
        <v>250</v>
      </c>
      <c r="G156" s="8">
        <v>0</v>
      </c>
      <c r="H156" s="7">
        <v>0</v>
      </c>
      <c r="I156" s="39">
        <v>1.4705882352941176E-2</v>
      </c>
      <c r="J156" s="39">
        <v>0.76470588235294112</v>
      </c>
      <c r="K156" s="39">
        <v>0</v>
      </c>
      <c r="L156" s="40">
        <v>0</v>
      </c>
      <c r="M156" s="39">
        <v>5.7008980866848885E-2</v>
      </c>
      <c r="N156" s="39">
        <v>0.20098039215686275</v>
      </c>
      <c r="O156" s="47">
        <v>1</v>
      </c>
      <c r="P156" s="17">
        <v>0.71967970556035898</v>
      </c>
      <c r="Q156" s="7">
        <v>5.0691764267436996</v>
      </c>
      <c r="R156" s="7">
        <v>2.5700054479615684</v>
      </c>
      <c r="S156" s="33">
        <v>9.3758512086202632</v>
      </c>
      <c r="T156" s="41" t="s">
        <v>1675</v>
      </c>
      <c r="U156" s="33" t="s">
        <v>1676</v>
      </c>
      <c r="V156" s="45" t="s">
        <v>1675</v>
      </c>
      <c r="W156" s="55">
        <f t="shared" si="6"/>
        <v>152</v>
      </c>
      <c r="X156" s="55">
        <f t="shared" si="7"/>
        <v>188</v>
      </c>
      <c r="Y156" s="55">
        <f t="shared" si="8"/>
        <v>3.6481833982324186</v>
      </c>
    </row>
    <row r="157" spans="3:25" x14ac:dyDescent="0.25">
      <c r="C157" s="6" t="s">
        <v>5010</v>
      </c>
      <c r="D157" s="6" t="s">
        <v>5500</v>
      </c>
      <c r="E157" s="6" t="s">
        <v>131</v>
      </c>
      <c r="F157" s="48">
        <v>70</v>
      </c>
      <c r="G157" s="8">
        <v>0</v>
      </c>
      <c r="H157" s="7">
        <v>0</v>
      </c>
      <c r="I157" s="39">
        <v>4.9180327868852458E-2</v>
      </c>
      <c r="J157" s="39">
        <v>0.14754098360655737</v>
      </c>
      <c r="K157" s="39">
        <v>0</v>
      </c>
      <c r="L157" s="40">
        <v>8.83</v>
      </c>
      <c r="M157" s="39">
        <v>0.80272727272727273</v>
      </c>
      <c r="N157" s="39">
        <v>0.67213114754098358</v>
      </c>
      <c r="O157" s="47">
        <v>1</v>
      </c>
      <c r="P157" s="17">
        <v>0.56781196351250995</v>
      </c>
      <c r="Q157" s="7">
        <v>16.483181820596698</v>
      </c>
      <c r="R157" s="7">
        <v>0.98500224834548289</v>
      </c>
      <c r="S157" s="33">
        <v>9.2189786600168446</v>
      </c>
      <c r="T157" s="41" t="s">
        <v>1675</v>
      </c>
      <c r="U157" s="33" t="s">
        <v>1676</v>
      </c>
      <c r="V157" s="45" t="s">
        <v>1677</v>
      </c>
      <c r="W157" s="55">
        <f t="shared" si="6"/>
        <v>153</v>
      </c>
      <c r="X157" s="55">
        <f t="shared" si="7"/>
        <v>91</v>
      </c>
      <c r="Y157" s="55">
        <f t="shared" si="8"/>
        <v>9.3593478344867194</v>
      </c>
    </row>
    <row r="158" spans="3:25" x14ac:dyDescent="0.25">
      <c r="C158" s="6" t="s">
        <v>5180</v>
      </c>
      <c r="D158" s="6" t="s">
        <v>5670</v>
      </c>
      <c r="E158" s="6" t="s">
        <v>22</v>
      </c>
      <c r="F158" s="48">
        <v>11</v>
      </c>
      <c r="G158" s="8">
        <v>0</v>
      </c>
      <c r="H158" s="7">
        <v>0</v>
      </c>
      <c r="I158" s="39">
        <v>0</v>
      </c>
      <c r="J158" s="39">
        <v>0</v>
      </c>
      <c r="K158" s="39">
        <v>0</v>
      </c>
      <c r="L158" s="40">
        <v>0</v>
      </c>
      <c r="M158" s="39">
        <v>0</v>
      </c>
      <c r="N158" s="39">
        <v>1</v>
      </c>
      <c r="O158" s="47">
        <v>0</v>
      </c>
      <c r="P158" s="17">
        <v>6.4844712540696306E-2</v>
      </c>
      <c r="Q158" s="7">
        <v>51.728526526894399</v>
      </c>
      <c r="R158" s="7">
        <v>2.7428197480376997</v>
      </c>
      <c r="S158" s="33">
        <v>9.2002990671232112</v>
      </c>
      <c r="T158" s="41" t="s">
        <v>1677</v>
      </c>
      <c r="U158" s="33" t="s">
        <v>1675</v>
      </c>
      <c r="V158" s="45" t="s">
        <v>1675</v>
      </c>
      <c r="W158" s="55">
        <f t="shared" si="6"/>
        <v>154</v>
      </c>
      <c r="X158" s="55">
        <f t="shared" si="7"/>
        <v>194</v>
      </c>
      <c r="Y158" s="55">
        <f t="shared" si="8"/>
        <v>3.3543214327902509</v>
      </c>
    </row>
    <row r="159" spans="3:25" x14ac:dyDescent="0.25">
      <c r="C159" s="6" t="s">
        <v>4977</v>
      </c>
      <c r="D159" s="6" t="s">
        <v>5467</v>
      </c>
      <c r="E159" s="6" t="s">
        <v>16</v>
      </c>
      <c r="F159" s="48">
        <v>240</v>
      </c>
      <c r="G159" s="8">
        <v>0</v>
      </c>
      <c r="H159" s="7">
        <v>0</v>
      </c>
      <c r="I159" s="39">
        <v>1.2500000000000001E-2</v>
      </c>
      <c r="J159" s="39">
        <v>0.8041666666666667</v>
      </c>
      <c r="K159" s="39">
        <v>0</v>
      </c>
      <c r="L159" s="40">
        <v>0</v>
      </c>
      <c r="M159" s="39">
        <v>1.4789608340833476E-3</v>
      </c>
      <c r="N159" s="39">
        <v>6.6666666666666666E-2</v>
      </c>
      <c r="O159" s="47">
        <v>1</v>
      </c>
      <c r="P159" s="17">
        <v>0.81521650380932897</v>
      </c>
      <c r="Q159" s="7">
        <v>31.1006632176172</v>
      </c>
      <c r="R159" s="7">
        <v>0.35928828610514052</v>
      </c>
      <c r="S159" s="33">
        <v>9.1093139831939745</v>
      </c>
      <c r="T159" s="41" t="s">
        <v>1675</v>
      </c>
      <c r="U159" s="33" t="s">
        <v>1675</v>
      </c>
      <c r="V159" s="45" t="s">
        <v>1677</v>
      </c>
      <c r="W159" s="55">
        <f t="shared" si="6"/>
        <v>155</v>
      </c>
      <c r="X159" s="55">
        <f t="shared" si="7"/>
        <v>16</v>
      </c>
      <c r="Y159" s="55">
        <f t="shared" si="8"/>
        <v>25.353773934417291</v>
      </c>
    </row>
    <row r="160" spans="3:25" x14ac:dyDescent="0.25">
      <c r="C160" s="6" t="s">
        <v>5019</v>
      </c>
      <c r="D160" s="6" t="s">
        <v>5509</v>
      </c>
      <c r="E160" s="6" t="s">
        <v>16</v>
      </c>
      <c r="F160" s="48">
        <v>73</v>
      </c>
      <c r="G160" s="8">
        <v>0</v>
      </c>
      <c r="H160" s="7">
        <v>0</v>
      </c>
      <c r="I160" s="39">
        <v>0</v>
      </c>
      <c r="J160" s="39">
        <v>0</v>
      </c>
      <c r="K160" s="39">
        <v>0</v>
      </c>
      <c r="L160" s="40">
        <v>0</v>
      </c>
      <c r="M160" s="39">
        <v>0</v>
      </c>
      <c r="N160" s="39">
        <v>1</v>
      </c>
      <c r="O160" s="47">
        <v>0</v>
      </c>
      <c r="P160" s="17">
        <v>0.16092621978987801</v>
      </c>
      <c r="Q160" s="7">
        <v>24.937912152791501</v>
      </c>
      <c r="R160" s="7">
        <v>2.266824105558324</v>
      </c>
      <c r="S160" s="33">
        <v>9.0971367410699937</v>
      </c>
      <c r="T160" s="41" t="s">
        <v>1676</v>
      </c>
      <c r="U160" s="33" t="s">
        <v>1675</v>
      </c>
      <c r="V160" s="45" t="s">
        <v>1675</v>
      </c>
      <c r="W160" s="55">
        <f t="shared" si="6"/>
        <v>156</v>
      </c>
      <c r="X160" s="55">
        <f t="shared" si="7"/>
        <v>181</v>
      </c>
      <c r="Y160" s="55">
        <f t="shared" si="8"/>
        <v>4.0131639322007953</v>
      </c>
    </row>
    <row r="161" spans="3:25" x14ac:dyDescent="0.25">
      <c r="C161" s="6" t="s">
        <v>4923</v>
      </c>
      <c r="D161" s="6" t="s">
        <v>5413</v>
      </c>
      <c r="E161" s="6" t="s">
        <v>131</v>
      </c>
      <c r="F161" s="48">
        <v>99</v>
      </c>
      <c r="G161" s="8">
        <v>0</v>
      </c>
      <c r="H161" s="7">
        <v>0</v>
      </c>
      <c r="I161" s="39">
        <v>0</v>
      </c>
      <c r="J161" s="39">
        <v>0.375</v>
      </c>
      <c r="K161" s="39">
        <v>0</v>
      </c>
      <c r="L161" s="40">
        <v>0</v>
      </c>
      <c r="M161" s="39">
        <v>0</v>
      </c>
      <c r="N161" s="39">
        <v>0.19318181818181818</v>
      </c>
      <c r="O161" s="47">
        <v>0</v>
      </c>
      <c r="P161" s="17">
        <v>0.22391365620551301</v>
      </c>
      <c r="Q161" s="7">
        <v>28.187777283052899</v>
      </c>
      <c r="R161" s="7">
        <v>1.417917096207755</v>
      </c>
      <c r="S161" s="33">
        <v>8.9493656314297301</v>
      </c>
      <c r="T161" s="41" t="s">
        <v>1676</v>
      </c>
      <c r="U161" s="33" t="s">
        <v>1675</v>
      </c>
      <c r="V161" s="45" t="s">
        <v>1677</v>
      </c>
      <c r="W161" s="55">
        <f t="shared" si="6"/>
        <v>157</v>
      </c>
      <c r="X161" s="55">
        <f t="shared" si="7"/>
        <v>128</v>
      </c>
      <c r="Y161" s="55">
        <f t="shared" si="8"/>
        <v>6.3116282717550769</v>
      </c>
    </row>
    <row r="162" spans="3:25" x14ac:dyDescent="0.25">
      <c r="C162" s="6" t="s">
        <v>4927</v>
      </c>
      <c r="D162" s="6" t="s">
        <v>5417</v>
      </c>
      <c r="E162" s="6" t="s">
        <v>90</v>
      </c>
      <c r="F162" s="48">
        <v>135</v>
      </c>
      <c r="G162" s="8">
        <v>0</v>
      </c>
      <c r="H162" s="7">
        <v>0</v>
      </c>
      <c r="I162" s="39">
        <v>0</v>
      </c>
      <c r="J162" s="39">
        <v>2.2556390977443608E-2</v>
      </c>
      <c r="K162" s="39">
        <v>0</v>
      </c>
      <c r="L162" s="40">
        <v>0</v>
      </c>
      <c r="M162" s="39">
        <v>0</v>
      </c>
      <c r="N162" s="39">
        <v>6.7669172932330823E-2</v>
      </c>
      <c r="O162" s="47">
        <v>0</v>
      </c>
      <c r="P162" s="17">
        <v>0.369644254767101</v>
      </c>
      <c r="Q162" s="7">
        <v>11.598956647538101</v>
      </c>
      <c r="R162" s="7">
        <v>2.0786056190776057</v>
      </c>
      <c r="S162" s="33">
        <v>8.9119959959602415</v>
      </c>
      <c r="T162" s="41" t="s">
        <v>1676</v>
      </c>
      <c r="U162" s="33" t="s">
        <v>1676</v>
      </c>
      <c r="V162" s="45" t="s">
        <v>1676</v>
      </c>
      <c r="W162" s="55">
        <f t="shared" si="6"/>
        <v>158</v>
      </c>
      <c r="X162" s="55">
        <f t="shared" si="7"/>
        <v>172</v>
      </c>
      <c r="Y162" s="55">
        <f t="shared" si="8"/>
        <v>4.2874876860551332</v>
      </c>
    </row>
    <row r="163" spans="3:25" x14ac:dyDescent="0.25">
      <c r="C163" s="6" t="s">
        <v>4928</v>
      </c>
      <c r="D163" s="6" t="s">
        <v>5418</v>
      </c>
      <c r="E163" s="6" t="s">
        <v>131</v>
      </c>
      <c r="F163" s="48">
        <v>209</v>
      </c>
      <c r="G163" s="8">
        <v>0</v>
      </c>
      <c r="H163" s="7">
        <v>0</v>
      </c>
      <c r="I163" s="39">
        <v>0</v>
      </c>
      <c r="J163" s="39">
        <v>0.32291666666666669</v>
      </c>
      <c r="K163" s="39">
        <v>0</v>
      </c>
      <c r="L163" s="40">
        <v>0</v>
      </c>
      <c r="M163" s="39">
        <v>0</v>
      </c>
      <c r="N163" s="39">
        <v>0.23958333333333334</v>
      </c>
      <c r="O163" s="47">
        <v>1</v>
      </c>
      <c r="P163" s="17">
        <v>0.25626123711062099</v>
      </c>
      <c r="Q163" s="7">
        <v>31.175143474534899</v>
      </c>
      <c r="R163" s="7">
        <v>1.0989668061284217</v>
      </c>
      <c r="S163" s="33">
        <v>8.7796247512362307</v>
      </c>
      <c r="T163" s="41" t="s">
        <v>1676</v>
      </c>
      <c r="U163" s="33" t="s">
        <v>1675</v>
      </c>
      <c r="V163" s="45" t="s">
        <v>1677</v>
      </c>
      <c r="W163" s="55">
        <f t="shared" si="6"/>
        <v>159</v>
      </c>
      <c r="X163" s="55">
        <f t="shared" si="7"/>
        <v>101</v>
      </c>
      <c r="Y163" s="55">
        <f t="shared" si="8"/>
        <v>7.9889808338854165</v>
      </c>
    </row>
    <row r="164" spans="3:25" x14ac:dyDescent="0.25">
      <c r="C164" s="6" t="s">
        <v>5016</v>
      </c>
      <c r="D164" s="6" t="s">
        <v>5506</v>
      </c>
      <c r="E164" s="6" t="s">
        <v>204</v>
      </c>
      <c r="F164" s="48">
        <v>108</v>
      </c>
      <c r="G164" s="8">
        <v>0</v>
      </c>
      <c r="H164" s="7">
        <v>0</v>
      </c>
      <c r="I164" s="39">
        <v>3.6585365853658534E-2</v>
      </c>
      <c r="J164" s="39">
        <v>4.878048780487805E-2</v>
      </c>
      <c r="K164" s="39">
        <v>0</v>
      </c>
      <c r="L164" s="40">
        <v>0</v>
      </c>
      <c r="M164" s="39">
        <v>0</v>
      </c>
      <c r="N164" s="39">
        <v>0.52439024390243905</v>
      </c>
      <c r="O164" s="47">
        <v>0</v>
      </c>
      <c r="P164" s="17">
        <v>0.26980935074824902</v>
      </c>
      <c r="Q164" s="7">
        <v>16.258423826686698</v>
      </c>
      <c r="R164" s="7">
        <v>1.9632649365407606</v>
      </c>
      <c r="S164" s="33">
        <v>8.612204777433103</v>
      </c>
      <c r="T164" s="41" t="s">
        <v>1676</v>
      </c>
      <c r="U164" s="33" t="s">
        <v>1676</v>
      </c>
      <c r="V164" s="45" t="s">
        <v>1676</v>
      </c>
      <c r="W164" s="55">
        <f t="shared" si="6"/>
        <v>160</v>
      </c>
      <c r="X164" s="55">
        <f t="shared" si="7"/>
        <v>169</v>
      </c>
      <c r="Y164" s="55">
        <f t="shared" si="8"/>
        <v>4.3866747768682002</v>
      </c>
    </row>
    <row r="165" spans="3:25" x14ac:dyDescent="0.25">
      <c r="C165" s="6" t="s">
        <v>5015</v>
      </c>
      <c r="D165" s="6" t="s">
        <v>5505</v>
      </c>
      <c r="E165" s="6" t="s">
        <v>204</v>
      </c>
      <c r="F165" s="48">
        <v>75</v>
      </c>
      <c r="G165" s="8">
        <v>0</v>
      </c>
      <c r="H165" s="7">
        <v>0</v>
      </c>
      <c r="I165" s="39">
        <v>0</v>
      </c>
      <c r="J165" s="39">
        <v>0</v>
      </c>
      <c r="K165" s="39">
        <v>0</v>
      </c>
      <c r="L165" s="40">
        <v>0</v>
      </c>
      <c r="M165" s="39">
        <v>0</v>
      </c>
      <c r="N165" s="39">
        <v>1</v>
      </c>
      <c r="O165" s="47">
        <v>0</v>
      </c>
      <c r="P165" s="17">
        <v>0.158530716081663</v>
      </c>
      <c r="Q165" s="7">
        <v>22.356321887642501</v>
      </c>
      <c r="R165" s="7">
        <v>2.4240134257296111</v>
      </c>
      <c r="S165" s="33">
        <v>8.591100434931267</v>
      </c>
      <c r="T165" s="41" t="s">
        <v>1676</v>
      </c>
      <c r="U165" s="33" t="s">
        <v>1675</v>
      </c>
      <c r="V165" s="45" t="s">
        <v>1675</v>
      </c>
      <c r="W165" s="55">
        <f t="shared" si="6"/>
        <v>161</v>
      </c>
      <c r="X165" s="55">
        <f t="shared" si="7"/>
        <v>191</v>
      </c>
      <c r="Y165" s="55">
        <f t="shared" si="8"/>
        <v>3.5441637178001217</v>
      </c>
    </row>
    <row r="166" spans="3:25" x14ac:dyDescent="0.25">
      <c r="C166" s="6" t="s">
        <v>4922</v>
      </c>
      <c r="D166" s="6" t="s">
        <v>5412</v>
      </c>
      <c r="E166" s="6" t="s">
        <v>16</v>
      </c>
      <c r="F166" s="48">
        <v>113</v>
      </c>
      <c r="G166" s="8">
        <v>0</v>
      </c>
      <c r="H166" s="7">
        <v>0</v>
      </c>
      <c r="I166" s="39">
        <v>0</v>
      </c>
      <c r="J166" s="39">
        <v>0.86956521739130432</v>
      </c>
      <c r="K166" s="39">
        <v>0</v>
      </c>
      <c r="L166" s="40">
        <v>0</v>
      </c>
      <c r="M166" s="39">
        <v>0</v>
      </c>
      <c r="N166" s="39">
        <v>0.13043478260869565</v>
      </c>
      <c r="O166" s="47">
        <v>0</v>
      </c>
      <c r="P166" s="17">
        <v>0.25490336347288201</v>
      </c>
      <c r="Q166" s="7">
        <v>15.3024899610015</v>
      </c>
      <c r="R166" s="7">
        <v>2.1064734266131082</v>
      </c>
      <c r="S166" s="33">
        <v>8.2166285485939294</v>
      </c>
      <c r="T166" s="41" t="s">
        <v>1676</v>
      </c>
      <c r="U166" s="33" t="s">
        <v>1676</v>
      </c>
      <c r="V166" s="45" t="s">
        <v>1676</v>
      </c>
      <c r="W166" s="55">
        <f t="shared" si="6"/>
        <v>162</v>
      </c>
      <c r="X166" s="55">
        <f t="shared" si="7"/>
        <v>182</v>
      </c>
      <c r="Y166" s="55">
        <f t="shared" si="8"/>
        <v>3.9006561605692935</v>
      </c>
    </row>
    <row r="167" spans="3:25" x14ac:dyDescent="0.25">
      <c r="C167" s="6" t="s">
        <v>4924</v>
      </c>
      <c r="D167" s="6" t="s">
        <v>5414</v>
      </c>
      <c r="E167" s="6" t="s">
        <v>16</v>
      </c>
      <c r="F167" s="48">
        <v>36</v>
      </c>
      <c r="G167" s="8">
        <v>0</v>
      </c>
      <c r="H167" s="7">
        <v>0</v>
      </c>
      <c r="I167" s="39">
        <v>0</v>
      </c>
      <c r="J167" s="39">
        <v>0.69444444444444442</v>
      </c>
      <c r="K167" s="39">
        <v>0</v>
      </c>
      <c r="L167" s="40">
        <v>0</v>
      </c>
      <c r="M167" s="39">
        <v>0</v>
      </c>
      <c r="N167" s="39">
        <v>0.1111111111111111</v>
      </c>
      <c r="O167" s="47">
        <v>0</v>
      </c>
      <c r="P167" s="17">
        <v>0.110405516300803</v>
      </c>
      <c r="Q167" s="7">
        <v>41.104225839776099</v>
      </c>
      <c r="R167" s="7">
        <v>1.8034259708815372</v>
      </c>
      <c r="S167" s="33">
        <v>8.18418740923358</v>
      </c>
      <c r="T167" s="41" t="s">
        <v>1677</v>
      </c>
      <c r="U167" s="33" t="s">
        <v>1675</v>
      </c>
      <c r="V167" s="45" t="s">
        <v>1676</v>
      </c>
      <c r="W167" s="55">
        <f t="shared" si="6"/>
        <v>163</v>
      </c>
      <c r="X167" s="55">
        <f t="shared" si="7"/>
        <v>163</v>
      </c>
      <c r="Y167" s="55">
        <f t="shared" si="8"/>
        <v>4.5381332759852882</v>
      </c>
    </row>
    <row r="168" spans="3:25" x14ac:dyDescent="0.25">
      <c r="C168" s="6" t="s">
        <v>5012</v>
      </c>
      <c r="D168" s="6" t="s">
        <v>5502</v>
      </c>
      <c r="E168" s="6" t="s">
        <v>27</v>
      </c>
      <c r="F168" s="48">
        <v>71</v>
      </c>
      <c r="G168" s="8">
        <v>0</v>
      </c>
      <c r="H168" s="7">
        <v>0</v>
      </c>
      <c r="I168" s="39">
        <v>0</v>
      </c>
      <c r="J168" s="39">
        <v>0</v>
      </c>
      <c r="K168" s="39">
        <v>0</v>
      </c>
      <c r="L168" s="40">
        <v>0</v>
      </c>
      <c r="M168" s="39">
        <v>0</v>
      </c>
      <c r="N168" s="39">
        <v>1</v>
      </c>
      <c r="O168" s="47">
        <v>0</v>
      </c>
      <c r="P168" s="17">
        <v>0.17080134005797201</v>
      </c>
      <c r="Q168" s="7">
        <v>25.551459043119898</v>
      </c>
      <c r="R168" s="7">
        <v>1.8421284435803182</v>
      </c>
      <c r="S168" s="33">
        <v>8.0394601421769174</v>
      </c>
      <c r="T168" s="41" t="s">
        <v>1676</v>
      </c>
      <c r="U168" s="33" t="s">
        <v>1675</v>
      </c>
      <c r="V168" s="45" t="s">
        <v>1676</v>
      </c>
      <c r="W168" s="55">
        <f t="shared" si="6"/>
        <v>164</v>
      </c>
      <c r="X168" s="55">
        <f t="shared" si="7"/>
        <v>170</v>
      </c>
      <c r="Y168" s="55">
        <f t="shared" si="8"/>
        <v>4.364223445001266</v>
      </c>
    </row>
    <row r="169" spans="3:25" x14ac:dyDescent="0.25">
      <c r="C169" s="6" t="s">
        <v>4931</v>
      </c>
      <c r="D169" s="6" t="s">
        <v>5421</v>
      </c>
      <c r="E169" s="6" t="s">
        <v>39</v>
      </c>
      <c r="F169" s="48">
        <v>189</v>
      </c>
      <c r="G169" s="8">
        <v>2</v>
      </c>
      <c r="H169" s="7">
        <v>0</v>
      </c>
      <c r="I169" s="39">
        <v>5.3475935828877002E-3</v>
      </c>
      <c r="J169" s="39">
        <v>0</v>
      </c>
      <c r="K169" s="39">
        <v>0</v>
      </c>
      <c r="L169" s="40">
        <v>0</v>
      </c>
      <c r="M169" s="39">
        <v>1</v>
      </c>
      <c r="N169" s="39">
        <v>0.20855614973262032</v>
      </c>
      <c r="O169" s="47">
        <v>1</v>
      </c>
      <c r="P169" s="17">
        <v>0.93996293870835701</v>
      </c>
      <c r="Q169" s="7">
        <v>5.1187402362904599</v>
      </c>
      <c r="R169" s="7">
        <v>1.6538024567979162</v>
      </c>
      <c r="S169" s="33">
        <v>7.9571483296692884</v>
      </c>
      <c r="T169" s="41" t="s">
        <v>1675</v>
      </c>
      <c r="U169" s="33" t="s">
        <v>1676</v>
      </c>
      <c r="V169" s="45" t="s">
        <v>1676</v>
      </c>
      <c r="W169" s="55">
        <f t="shared" si="6"/>
        <v>165</v>
      </c>
      <c r="X169" s="55">
        <f t="shared" si="7"/>
        <v>158</v>
      </c>
      <c r="Y169" s="55">
        <f t="shared" si="8"/>
        <v>4.8114261149882909</v>
      </c>
    </row>
    <row r="170" spans="3:25" x14ac:dyDescent="0.25">
      <c r="C170" s="6" t="s">
        <v>4920</v>
      </c>
      <c r="D170" s="6" t="s">
        <v>5410</v>
      </c>
      <c r="E170" s="6" t="s">
        <v>204</v>
      </c>
      <c r="F170" s="48">
        <v>94</v>
      </c>
      <c r="G170" s="8">
        <v>2</v>
      </c>
      <c r="H170" s="7">
        <v>0</v>
      </c>
      <c r="I170" s="39">
        <v>0</v>
      </c>
      <c r="J170" s="39">
        <v>0</v>
      </c>
      <c r="K170" s="39">
        <v>0</v>
      </c>
      <c r="L170" s="40">
        <v>0</v>
      </c>
      <c r="M170" s="39">
        <v>0</v>
      </c>
      <c r="N170" s="39">
        <v>7.6923076923076927E-2</v>
      </c>
      <c r="O170" s="47">
        <v>1</v>
      </c>
      <c r="P170" s="17">
        <v>0.22415962971167699</v>
      </c>
      <c r="Q170" s="7">
        <v>12.304597292286401</v>
      </c>
      <c r="R170" s="7">
        <v>2.8684702981117556</v>
      </c>
      <c r="S170" s="33">
        <v>7.9117974873796184</v>
      </c>
      <c r="T170" s="41" t="s">
        <v>1676</v>
      </c>
      <c r="U170" s="33" t="s">
        <v>1676</v>
      </c>
      <c r="V170" s="45" t="s">
        <v>1675</v>
      </c>
      <c r="W170" s="55">
        <f t="shared" si="6"/>
        <v>166</v>
      </c>
      <c r="X170" s="55">
        <f t="shared" si="7"/>
        <v>209</v>
      </c>
      <c r="Y170" s="55">
        <f t="shared" si="8"/>
        <v>2.7581939727902229</v>
      </c>
    </row>
    <row r="171" spans="3:25" x14ac:dyDescent="0.25">
      <c r="C171" s="6" t="s">
        <v>4914</v>
      </c>
      <c r="D171" s="6" t="s">
        <v>5404</v>
      </c>
      <c r="E171" s="6" t="s">
        <v>16</v>
      </c>
      <c r="F171" s="48">
        <v>342</v>
      </c>
      <c r="G171" s="8">
        <v>0</v>
      </c>
      <c r="H171" s="7">
        <v>0</v>
      </c>
      <c r="I171" s="39">
        <v>0</v>
      </c>
      <c r="J171" s="39">
        <v>0</v>
      </c>
      <c r="K171" s="39">
        <v>0</v>
      </c>
      <c r="L171" s="40">
        <v>0</v>
      </c>
      <c r="M171" s="39">
        <v>0</v>
      </c>
      <c r="N171" s="39">
        <v>0.24615384615384617</v>
      </c>
      <c r="O171" s="47">
        <v>1</v>
      </c>
      <c r="P171" s="17">
        <v>0.92004763643986998</v>
      </c>
      <c r="Q171" s="7">
        <v>13.9593370870718</v>
      </c>
      <c r="R171" s="7">
        <v>0.60870357086242732</v>
      </c>
      <c r="S171" s="33">
        <v>7.8177352367448369</v>
      </c>
      <c r="T171" s="41" t="s">
        <v>1675</v>
      </c>
      <c r="U171" s="33" t="s">
        <v>1676</v>
      </c>
      <c r="V171" s="45" t="s">
        <v>1677</v>
      </c>
      <c r="W171" s="55">
        <f t="shared" si="6"/>
        <v>167</v>
      </c>
      <c r="X171" s="55">
        <f t="shared" si="7"/>
        <v>61</v>
      </c>
      <c r="Y171" s="55">
        <f t="shared" si="8"/>
        <v>12.84325509322783</v>
      </c>
    </row>
    <row r="172" spans="3:25" x14ac:dyDescent="0.25">
      <c r="C172" s="6" t="s">
        <v>5022</v>
      </c>
      <c r="D172" s="6" t="s">
        <v>5512</v>
      </c>
      <c r="E172" s="6" t="s">
        <v>126</v>
      </c>
      <c r="F172" s="48">
        <v>103</v>
      </c>
      <c r="G172" s="8">
        <v>0</v>
      </c>
      <c r="H172" s="7">
        <v>0</v>
      </c>
      <c r="I172" s="39">
        <v>0</v>
      </c>
      <c r="J172" s="39">
        <v>0</v>
      </c>
      <c r="K172" s="39">
        <v>0</v>
      </c>
      <c r="L172" s="40">
        <v>0</v>
      </c>
      <c r="M172" s="39">
        <v>0.54246575342465753</v>
      </c>
      <c r="N172" s="39">
        <v>1</v>
      </c>
      <c r="O172" s="47">
        <v>0</v>
      </c>
      <c r="P172" s="17">
        <v>0.42500116492981299</v>
      </c>
      <c r="Q172" s="7">
        <v>7.87622635050288</v>
      </c>
      <c r="R172" s="7">
        <v>2.2354810774462854</v>
      </c>
      <c r="S172" s="33">
        <v>7.4830613725987707</v>
      </c>
      <c r="T172" s="41" t="s">
        <v>1675</v>
      </c>
      <c r="U172" s="33" t="s">
        <v>1676</v>
      </c>
      <c r="V172" s="45" t="s">
        <v>1675</v>
      </c>
      <c r="W172" s="55">
        <f t="shared" si="6"/>
        <v>168</v>
      </c>
      <c r="X172" s="55">
        <f t="shared" si="7"/>
        <v>195</v>
      </c>
      <c r="Y172" s="55">
        <f t="shared" si="8"/>
        <v>3.3474053742146137</v>
      </c>
    </row>
    <row r="173" spans="3:25" x14ac:dyDescent="0.25">
      <c r="C173" s="6" t="s">
        <v>5020</v>
      </c>
      <c r="D173" s="6" t="s">
        <v>5510</v>
      </c>
      <c r="E173" s="6" t="s">
        <v>48</v>
      </c>
      <c r="F173" s="48">
        <v>58</v>
      </c>
      <c r="G173" s="8">
        <v>0</v>
      </c>
      <c r="H173" s="7">
        <v>0</v>
      </c>
      <c r="I173" s="39">
        <v>0</v>
      </c>
      <c r="J173" s="39">
        <v>0</v>
      </c>
      <c r="K173" s="39">
        <v>0</v>
      </c>
      <c r="L173" s="40">
        <v>0</v>
      </c>
      <c r="M173" s="39">
        <v>0</v>
      </c>
      <c r="N173" s="39">
        <v>1</v>
      </c>
      <c r="O173" s="47">
        <v>0</v>
      </c>
      <c r="P173" s="17">
        <v>0.14256581703410301</v>
      </c>
      <c r="Q173" s="7">
        <v>19.8618005887603</v>
      </c>
      <c r="R173" s="7">
        <v>2.5983178456304237</v>
      </c>
      <c r="S173" s="33">
        <v>7.3574327430581965</v>
      </c>
      <c r="T173" s="41" t="s">
        <v>1676</v>
      </c>
      <c r="U173" s="33" t="s">
        <v>1675</v>
      </c>
      <c r="V173" s="45" t="s">
        <v>1675</v>
      </c>
      <c r="W173" s="55">
        <f t="shared" si="6"/>
        <v>169</v>
      </c>
      <c r="X173" s="55">
        <f t="shared" si="7"/>
        <v>207</v>
      </c>
      <c r="Y173" s="55">
        <f t="shared" si="8"/>
        <v>2.8316138287050405</v>
      </c>
    </row>
    <row r="174" spans="3:25" x14ac:dyDescent="0.25">
      <c r="C174" s="6" t="s">
        <v>5219</v>
      </c>
      <c r="D174" s="6" t="s">
        <v>5709</v>
      </c>
      <c r="E174" s="6" t="s">
        <v>48</v>
      </c>
      <c r="F174" s="48">
        <v>58</v>
      </c>
      <c r="G174" s="8">
        <v>0</v>
      </c>
      <c r="H174" s="7">
        <v>0</v>
      </c>
      <c r="I174" s="39">
        <v>0</v>
      </c>
      <c r="J174" s="39">
        <v>0</v>
      </c>
      <c r="K174" s="39">
        <v>0</v>
      </c>
      <c r="L174" s="40">
        <v>0</v>
      </c>
      <c r="M174" s="39">
        <v>0</v>
      </c>
      <c r="N174" s="39">
        <v>1</v>
      </c>
      <c r="O174" s="47">
        <v>0</v>
      </c>
      <c r="P174" s="17">
        <v>0.124033390306363</v>
      </c>
      <c r="Q174" s="7">
        <v>20.846906407322599</v>
      </c>
      <c r="R174" s="7">
        <v>2.8369817026361988</v>
      </c>
      <c r="S174" s="33">
        <v>7.3356189914838295</v>
      </c>
      <c r="T174" s="38" t="s">
        <v>1676</v>
      </c>
      <c r="U174" s="33" t="s">
        <v>1675</v>
      </c>
      <c r="V174" s="45" t="s">
        <v>1675</v>
      </c>
      <c r="W174" s="55">
        <f t="shared" si="6"/>
        <v>170</v>
      </c>
      <c r="X174" s="55">
        <f t="shared" si="7"/>
        <v>214</v>
      </c>
      <c r="Y174" s="55">
        <f t="shared" si="8"/>
        <v>2.5857124790996635</v>
      </c>
    </row>
    <row r="175" spans="3:25" x14ac:dyDescent="0.25">
      <c r="C175" s="6" t="s">
        <v>4929</v>
      </c>
      <c r="D175" s="6" t="s">
        <v>5419</v>
      </c>
      <c r="E175" s="6" t="s">
        <v>863</v>
      </c>
      <c r="F175" s="48">
        <v>38</v>
      </c>
      <c r="G175" s="8">
        <v>0</v>
      </c>
      <c r="H175" s="7">
        <v>0</v>
      </c>
      <c r="I175" s="39">
        <v>0</v>
      </c>
      <c r="J175" s="39">
        <v>0.78947368421052633</v>
      </c>
      <c r="K175" s="39">
        <v>0</v>
      </c>
      <c r="L175" s="40">
        <v>0</v>
      </c>
      <c r="M175" s="39">
        <v>0</v>
      </c>
      <c r="N175" s="39">
        <v>0.76315789473684215</v>
      </c>
      <c r="O175" s="47">
        <v>0</v>
      </c>
      <c r="P175" s="17">
        <v>0.153305321506606</v>
      </c>
      <c r="Q175" s="7">
        <v>22.994474798619301</v>
      </c>
      <c r="R175" s="7">
        <v>2.0625662449370021</v>
      </c>
      <c r="S175" s="33">
        <v>7.2709076882672363</v>
      </c>
      <c r="T175" s="41" t="s">
        <v>1676</v>
      </c>
      <c r="U175" s="33" t="s">
        <v>1675</v>
      </c>
      <c r="V175" s="45" t="s">
        <v>1676</v>
      </c>
      <c r="W175" s="55">
        <f t="shared" si="6"/>
        <v>171</v>
      </c>
      <c r="X175" s="55">
        <f t="shared" si="7"/>
        <v>192</v>
      </c>
      <c r="Y175" s="55">
        <f t="shared" si="8"/>
        <v>3.525175351877881</v>
      </c>
    </row>
    <row r="176" spans="3:25" x14ac:dyDescent="0.25">
      <c r="C176" s="6" t="s">
        <v>4843</v>
      </c>
      <c r="D176" s="6" t="s">
        <v>5333</v>
      </c>
      <c r="E176" s="6" t="s">
        <v>39</v>
      </c>
      <c r="F176" s="48">
        <v>150</v>
      </c>
      <c r="G176" s="8">
        <v>0</v>
      </c>
      <c r="H176" s="7">
        <v>0</v>
      </c>
      <c r="I176" s="39">
        <v>0</v>
      </c>
      <c r="J176" s="39">
        <v>0</v>
      </c>
      <c r="K176" s="39">
        <v>0</v>
      </c>
      <c r="L176" s="40">
        <v>0</v>
      </c>
      <c r="M176" s="39">
        <v>0</v>
      </c>
      <c r="N176" s="39">
        <v>1</v>
      </c>
      <c r="O176" s="47">
        <v>1</v>
      </c>
      <c r="P176" s="17">
        <v>0.47093741612395901</v>
      </c>
      <c r="Q176" s="7">
        <v>6.7598151052046198</v>
      </c>
      <c r="R176" s="7">
        <v>2.264338185192575</v>
      </c>
      <c r="S176" s="33">
        <v>7.2084070766530868</v>
      </c>
      <c r="T176" s="41" t="s">
        <v>1675</v>
      </c>
      <c r="U176" s="33" t="s">
        <v>1676</v>
      </c>
      <c r="V176" s="45" t="s">
        <v>1675</v>
      </c>
      <c r="W176" s="55">
        <f t="shared" si="6"/>
        <v>172</v>
      </c>
      <c r="X176" s="55">
        <f t="shared" si="7"/>
        <v>197</v>
      </c>
      <c r="Y176" s="55">
        <f t="shared" si="8"/>
        <v>3.1834498591207718</v>
      </c>
    </row>
    <row r="177" spans="3:25" x14ac:dyDescent="0.25">
      <c r="C177" s="6" t="s">
        <v>4949</v>
      </c>
      <c r="D177" s="6" t="s">
        <v>5439</v>
      </c>
      <c r="E177" s="6" t="s">
        <v>19</v>
      </c>
      <c r="F177" s="48">
        <v>20</v>
      </c>
      <c r="G177" s="8">
        <v>0</v>
      </c>
      <c r="H177" s="7">
        <v>0</v>
      </c>
      <c r="I177" s="39">
        <v>0</v>
      </c>
      <c r="J177" s="39">
        <v>0.85</v>
      </c>
      <c r="K177" s="39">
        <v>0</v>
      </c>
      <c r="L177" s="40">
        <v>0</v>
      </c>
      <c r="M177" s="39">
        <v>0</v>
      </c>
      <c r="N177" s="39">
        <v>0.05</v>
      </c>
      <c r="O177" s="47">
        <v>0</v>
      </c>
      <c r="P177" s="17">
        <v>0.102046639672958</v>
      </c>
      <c r="Q177" s="7">
        <v>48.074356967502702</v>
      </c>
      <c r="R177" s="7">
        <v>1.4685360750008141</v>
      </c>
      <c r="S177" s="33">
        <v>7.2043833147922189</v>
      </c>
      <c r="T177" s="41" t="s">
        <v>1677</v>
      </c>
      <c r="U177" s="33" t="s">
        <v>1675</v>
      </c>
      <c r="V177" s="45" t="s">
        <v>1677</v>
      </c>
      <c r="W177" s="55">
        <f t="shared" si="6"/>
        <v>173</v>
      </c>
      <c r="X177" s="55">
        <f t="shared" si="7"/>
        <v>154</v>
      </c>
      <c r="Y177" s="55">
        <f t="shared" si="8"/>
        <v>4.9058265829719065</v>
      </c>
    </row>
    <row r="178" spans="3:25" x14ac:dyDescent="0.25">
      <c r="C178" s="6" t="s">
        <v>4948</v>
      </c>
      <c r="D178" s="6" t="s">
        <v>5438</v>
      </c>
      <c r="E178" s="6" t="s">
        <v>19</v>
      </c>
      <c r="F178" s="48">
        <v>23</v>
      </c>
      <c r="G178" s="8">
        <v>0</v>
      </c>
      <c r="H178" s="7">
        <v>0</v>
      </c>
      <c r="I178" s="39">
        <v>0.21428571428571427</v>
      </c>
      <c r="J178" s="39">
        <v>0.6428571428571429</v>
      </c>
      <c r="K178" s="39">
        <v>0</v>
      </c>
      <c r="L178" s="40">
        <v>0</v>
      </c>
      <c r="M178" s="39">
        <v>0.87166085946573757</v>
      </c>
      <c r="N178" s="39">
        <v>7.1428571428571425E-2</v>
      </c>
      <c r="O178" s="47">
        <v>0</v>
      </c>
      <c r="P178" s="17">
        <v>0.339455376966175</v>
      </c>
      <c r="Q178" s="7">
        <v>19.2588531645725</v>
      </c>
      <c r="R178" s="7">
        <v>1.0999712046816692</v>
      </c>
      <c r="S178" s="33">
        <v>7.191085137001985</v>
      </c>
      <c r="T178" s="41" t="s">
        <v>1676</v>
      </c>
      <c r="U178" s="33" t="s">
        <v>1675</v>
      </c>
      <c r="V178" s="45" t="s">
        <v>1677</v>
      </c>
      <c r="W178" s="55">
        <f t="shared" si="6"/>
        <v>174</v>
      </c>
      <c r="X178" s="55">
        <f t="shared" si="7"/>
        <v>124</v>
      </c>
      <c r="Y178" s="55">
        <f t="shared" si="8"/>
        <v>6.5375212609161704</v>
      </c>
    </row>
    <row r="179" spans="3:25" x14ac:dyDescent="0.25">
      <c r="C179" s="6" t="s">
        <v>4932</v>
      </c>
      <c r="D179" s="6" t="s">
        <v>5422</v>
      </c>
      <c r="E179" s="6" t="s">
        <v>39</v>
      </c>
      <c r="F179" s="48">
        <v>322</v>
      </c>
      <c r="G179" s="8">
        <v>0</v>
      </c>
      <c r="H179" s="7">
        <v>0</v>
      </c>
      <c r="I179" s="39">
        <v>9.6153846153846159E-3</v>
      </c>
      <c r="J179" s="39">
        <v>0.83333333333333337</v>
      </c>
      <c r="K179" s="39">
        <v>0</v>
      </c>
      <c r="L179" s="40">
        <v>0</v>
      </c>
      <c r="M179" s="39">
        <v>0.77456485120718699</v>
      </c>
      <c r="N179" s="39">
        <v>6.7307692307692304E-2</v>
      </c>
      <c r="O179" s="47">
        <v>1</v>
      </c>
      <c r="P179" s="17">
        <v>0.977535853196283</v>
      </c>
      <c r="Q179" s="7">
        <v>4.9413250421992903</v>
      </c>
      <c r="R179" s="7">
        <v>1.4685564307977677</v>
      </c>
      <c r="S179" s="33">
        <v>7.0936010101977018</v>
      </c>
      <c r="T179" s="41" t="s">
        <v>1675</v>
      </c>
      <c r="U179" s="33" t="s">
        <v>1676</v>
      </c>
      <c r="V179" s="45" t="s">
        <v>1677</v>
      </c>
      <c r="W179" s="55">
        <f t="shared" si="6"/>
        <v>175</v>
      </c>
      <c r="X179" s="55">
        <f t="shared" si="7"/>
        <v>157</v>
      </c>
      <c r="Y179" s="55">
        <f t="shared" si="8"/>
        <v>4.8303223910464421</v>
      </c>
    </row>
    <row r="180" spans="3:25" x14ac:dyDescent="0.25">
      <c r="C180" s="6" t="s">
        <v>4837</v>
      </c>
      <c r="D180" s="6" t="s">
        <v>5327</v>
      </c>
      <c r="E180" s="6" t="s">
        <v>39</v>
      </c>
      <c r="F180" s="48">
        <v>481</v>
      </c>
      <c r="G180" s="8">
        <v>12</v>
      </c>
      <c r="H180" s="7">
        <v>1</v>
      </c>
      <c r="I180" s="39">
        <v>0</v>
      </c>
      <c r="J180" s="39">
        <v>0</v>
      </c>
      <c r="K180" s="39">
        <v>0</v>
      </c>
      <c r="L180" s="40">
        <v>0</v>
      </c>
      <c r="M180" s="39">
        <v>0.53223915592028137</v>
      </c>
      <c r="N180" s="39">
        <v>0.99774774774774777</v>
      </c>
      <c r="O180" s="47">
        <v>1</v>
      </c>
      <c r="P180" s="17">
        <v>0.99890218387541396</v>
      </c>
      <c r="Q180" s="7">
        <v>5.4110665137551797</v>
      </c>
      <c r="R180" s="7">
        <v>1.2915908387664463</v>
      </c>
      <c r="S180" s="33">
        <v>6.9812114276430499</v>
      </c>
      <c r="T180" s="41" t="s">
        <v>1675</v>
      </c>
      <c r="U180" s="33" t="s">
        <v>1676</v>
      </c>
      <c r="V180" s="45" t="s">
        <v>1677</v>
      </c>
      <c r="W180" s="55">
        <f t="shared" si="6"/>
        <v>176</v>
      </c>
      <c r="X180" s="55">
        <f t="shared" si="7"/>
        <v>148</v>
      </c>
      <c r="Y180" s="55">
        <f t="shared" si="8"/>
        <v>5.4051261576851717</v>
      </c>
    </row>
    <row r="181" spans="3:25" x14ac:dyDescent="0.25">
      <c r="C181" s="6" t="s">
        <v>4930</v>
      </c>
      <c r="D181" s="6" t="s">
        <v>5420</v>
      </c>
      <c r="E181" s="6" t="s">
        <v>16</v>
      </c>
      <c r="F181" s="48">
        <v>33</v>
      </c>
      <c r="G181" s="8">
        <v>0</v>
      </c>
      <c r="H181" s="7">
        <v>0</v>
      </c>
      <c r="I181" s="39">
        <v>3.0303030303030304E-2</v>
      </c>
      <c r="J181" s="39">
        <v>0.72727272727272729</v>
      </c>
      <c r="K181" s="39">
        <v>0</v>
      </c>
      <c r="L181" s="40">
        <v>0</v>
      </c>
      <c r="M181" s="39">
        <v>0</v>
      </c>
      <c r="N181" s="39">
        <v>0.18181818181818182</v>
      </c>
      <c r="O181" s="47">
        <v>0</v>
      </c>
      <c r="P181" s="17">
        <v>0.11800580824436201</v>
      </c>
      <c r="Q181" s="7">
        <v>32.589208376263201</v>
      </c>
      <c r="R181" s="7">
        <v>1.7777085965631485</v>
      </c>
      <c r="S181" s="33">
        <v>6.8365621700111223</v>
      </c>
      <c r="T181" s="41" t="s">
        <v>1676</v>
      </c>
      <c r="U181" s="33" t="s">
        <v>1675</v>
      </c>
      <c r="V181" s="45" t="s">
        <v>1676</v>
      </c>
      <c r="W181" s="55">
        <f t="shared" si="6"/>
        <v>177</v>
      </c>
      <c r="X181" s="55">
        <f t="shared" si="7"/>
        <v>183</v>
      </c>
      <c r="Y181" s="55">
        <f t="shared" si="8"/>
        <v>3.8457158744848714</v>
      </c>
    </row>
    <row r="182" spans="3:25" x14ac:dyDescent="0.25">
      <c r="C182" s="6" t="s">
        <v>4934</v>
      </c>
      <c r="D182" s="6" t="s">
        <v>5424</v>
      </c>
      <c r="E182" s="6" t="s">
        <v>39</v>
      </c>
      <c r="F182" s="48">
        <v>106</v>
      </c>
      <c r="G182" s="8">
        <v>0</v>
      </c>
      <c r="H182" s="7">
        <v>0</v>
      </c>
      <c r="I182" s="39">
        <v>0</v>
      </c>
      <c r="J182" s="39">
        <v>0.93396226415094341</v>
      </c>
      <c r="K182" s="39">
        <v>0</v>
      </c>
      <c r="L182" s="40">
        <v>0</v>
      </c>
      <c r="M182" s="39">
        <v>1</v>
      </c>
      <c r="N182" s="39">
        <v>2.8301886792452831E-2</v>
      </c>
      <c r="O182" s="47">
        <v>0</v>
      </c>
      <c r="P182" s="17">
        <v>0.66071570517576805</v>
      </c>
      <c r="Q182" s="7">
        <v>8.1845921604039997</v>
      </c>
      <c r="R182" s="7">
        <v>1.2482447116594579</v>
      </c>
      <c r="S182" s="33">
        <v>6.7501186733315137</v>
      </c>
      <c r="T182" s="41" t="s">
        <v>1675</v>
      </c>
      <c r="U182" s="33" t="s">
        <v>1676</v>
      </c>
      <c r="V182" s="45" t="s">
        <v>1677</v>
      </c>
      <c r="W182" s="55">
        <f t="shared" si="6"/>
        <v>178</v>
      </c>
      <c r="X182" s="55">
        <f t="shared" si="7"/>
        <v>147</v>
      </c>
      <c r="Y182" s="55">
        <f t="shared" si="8"/>
        <v>5.4076885808373918</v>
      </c>
    </row>
    <row r="183" spans="3:25" x14ac:dyDescent="0.25">
      <c r="C183" s="6" t="s">
        <v>4951</v>
      </c>
      <c r="D183" s="6" t="s">
        <v>5441</v>
      </c>
      <c r="E183" s="6" t="s">
        <v>19</v>
      </c>
      <c r="F183" s="48">
        <v>104</v>
      </c>
      <c r="G183" s="8">
        <v>0</v>
      </c>
      <c r="H183" s="7">
        <v>0</v>
      </c>
      <c r="I183" s="39">
        <v>0</v>
      </c>
      <c r="J183" s="39">
        <v>0</v>
      </c>
      <c r="K183" s="39">
        <v>0</v>
      </c>
      <c r="L183" s="40">
        <v>0</v>
      </c>
      <c r="M183" s="39">
        <v>0</v>
      </c>
      <c r="N183" s="39">
        <v>1</v>
      </c>
      <c r="O183" s="47">
        <v>0</v>
      </c>
      <c r="P183" s="17">
        <v>0.26028195752056299</v>
      </c>
      <c r="Q183" s="7">
        <v>16.923122172199701</v>
      </c>
      <c r="R183" s="7">
        <v>1.5236598815687674</v>
      </c>
      <c r="S183" s="33">
        <v>6.711391702293346</v>
      </c>
      <c r="T183" s="41" t="s">
        <v>1676</v>
      </c>
      <c r="U183" s="33" t="s">
        <v>1676</v>
      </c>
      <c r="V183" s="45" t="s">
        <v>1676</v>
      </c>
      <c r="W183" s="55">
        <f t="shared" si="6"/>
        <v>179</v>
      </c>
      <c r="X183" s="55">
        <f t="shared" si="7"/>
        <v>167</v>
      </c>
      <c r="Y183" s="55">
        <f t="shared" si="8"/>
        <v>4.40478336633978</v>
      </c>
    </row>
    <row r="184" spans="3:25" x14ac:dyDescent="0.25">
      <c r="C184" s="6" t="s">
        <v>5291</v>
      </c>
      <c r="D184" s="6" t="s">
        <v>5781</v>
      </c>
      <c r="E184" s="6" t="s">
        <v>22</v>
      </c>
      <c r="F184" s="48">
        <v>4</v>
      </c>
      <c r="G184" s="8">
        <v>0</v>
      </c>
      <c r="H184" s="7">
        <v>0</v>
      </c>
      <c r="I184" s="39">
        <v>0</v>
      </c>
      <c r="J184" s="39">
        <v>0</v>
      </c>
      <c r="K184" s="39">
        <v>0</v>
      </c>
      <c r="L184" s="40">
        <v>0</v>
      </c>
      <c r="M184" s="39">
        <v>0</v>
      </c>
      <c r="N184" s="39">
        <v>1</v>
      </c>
      <c r="O184" s="47">
        <v>0</v>
      </c>
      <c r="P184" s="17">
        <v>6.16723946659712E-2</v>
      </c>
      <c r="Q184" s="7">
        <v>35.326276690591101</v>
      </c>
      <c r="R184" s="7">
        <v>2.9750575018196441</v>
      </c>
      <c r="S184" s="33">
        <v>6.4816271091596365</v>
      </c>
      <c r="T184" s="41" t="s">
        <v>1677</v>
      </c>
      <c r="U184" s="33" t="s">
        <v>1675</v>
      </c>
      <c r="V184" s="45" t="s">
        <v>1675</v>
      </c>
      <c r="W184" s="55">
        <f t="shared" si="6"/>
        <v>180</v>
      </c>
      <c r="X184" s="55">
        <f t="shared" si="7"/>
        <v>225</v>
      </c>
      <c r="Y184" s="55">
        <f t="shared" si="8"/>
        <v>2.1786560781414335</v>
      </c>
    </row>
    <row r="185" spans="3:25" x14ac:dyDescent="0.25">
      <c r="C185" s="6" t="s">
        <v>5029</v>
      </c>
      <c r="D185" s="6" t="s">
        <v>5519</v>
      </c>
      <c r="E185" s="6" t="s">
        <v>39</v>
      </c>
      <c r="F185" s="48">
        <v>115</v>
      </c>
      <c r="G185" s="8">
        <v>0</v>
      </c>
      <c r="H185" s="7">
        <v>0</v>
      </c>
      <c r="I185" s="39">
        <v>0</v>
      </c>
      <c r="J185" s="39">
        <v>0</v>
      </c>
      <c r="K185" s="39">
        <v>0</v>
      </c>
      <c r="L185" s="40">
        <v>0</v>
      </c>
      <c r="M185" s="39">
        <v>0</v>
      </c>
      <c r="N185" s="39">
        <v>1</v>
      </c>
      <c r="O185" s="47">
        <v>0</v>
      </c>
      <c r="P185" s="17">
        <v>0.16092621978987801</v>
      </c>
      <c r="Q185" s="7">
        <v>26.259782504198899</v>
      </c>
      <c r="R185" s="7">
        <v>1.5214687755583156</v>
      </c>
      <c r="S185" s="33">
        <v>6.429555927293344</v>
      </c>
      <c r="T185" s="41" t="s">
        <v>1676</v>
      </c>
      <c r="U185" s="33" t="s">
        <v>1675</v>
      </c>
      <c r="V185" s="45" t="s">
        <v>1676</v>
      </c>
      <c r="W185" s="55">
        <f t="shared" si="6"/>
        <v>181</v>
      </c>
      <c r="X185" s="55">
        <f t="shared" si="7"/>
        <v>174</v>
      </c>
      <c r="Y185" s="55">
        <f t="shared" si="8"/>
        <v>4.2258875309051049</v>
      </c>
    </row>
    <row r="186" spans="3:25" x14ac:dyDescent="0.25">
      <c r="C186" s="6" t="s">
        <v>5028</v>
      </c>
      <c r="D186" s="6" t="s">
        <v>5518</v>
      </c>
      <c r="E186" s="6" t="s">
        <v>39</v>
      </c>
      <c r="F186" s="48">
        <v>115</v>
      </c>
      <c r="G186" s="8">
        <v>0</v>
      </c>
      <c r="H186" s="7">
        <v>0</v>
      </c>
      <c r="I186" s="39">
        <v>0</v>
      </c>
      <c r="J186" s="39">
        <v>0</v>
      </c>
      <c r="K186" s="39">
        <v>0</v>
      </c>
      <c r="L186" s="40">
        <v>0</v>
      </c>
      <c r="M186" s="39">
        <v>0</v>
      </c>
      <c r="N186" s="39">
        <v>1</v>
      </c>
      <c r="O186" s="47">
        <v>0</v>
      </c>
      <c r="P186" s="17">
        <v>0.158530716081663</v>
      </c>
      <c r="Q186" s="7">
        <v>26.660731432837</v>
      </c>
      <c r="R186" s="7">
        <v>1.5207576779198979</v>
      </c>
      <c r="S186" s="33">
        <v>6.4275505245757456</v>
      </c>
      <c r="T186" s="41" t="s">
        <v>1676</v>
      </c>
      <c r="U186" s="33" t="s">
        <v>1675</v>
      </c>
      <c r="V186" s="45" t="s">
        <v>1676</v>
      </c>
      <c r="W186" s="55">
        <f t="shared" si="6"/>
        <v>182</v>
      </c>
      <c r="X186" s="55">
        <f t="shared" si="7"/>
        <v>173</v>
      </c>
      <c r="Y186" s="55">
        <f t="shared" si="8"/>
        <v>4.2265448453085508</v>
      </c>
    </row>
    <row r="187" spans="3:25" x14ac:dyDescent="0.25">
      <c r="C187" s="6" t="s">
        <v>5041</v>
      </c>
      <c r="D187" s="6" t="s">
        <v>5531</v>
      </c>
      <c r="E187" s="6" t="s">
        <v>131</v>
      </c>
      <c r="F187" s="48">
        <v>15</v>
      </c>
      <c r="G187" s="8">
        <v>0</v>
      </c>
      <c r="H187" s="7">
        <v>0</v>
      </c>
      <c r="I187" s="39">
        <v>0</v>
      </c>
      <c r="J187" s="39">
        <v>0</v>
      </c>
      <c r="K187" s="39">
        <v>0</v>
      </c>
      <c r="L187" s="40">
        <v>0</v>
      </c>
      <c r="M187" s="39">
        <v>0</v>
      </c>
      <c r="N187" s="39">
        <v>1</v>
      </c>
      <c r="O187" s="47">
        <v>0</v>
      </c>
      <c r="P187" s="17">
        <v>7.1649298028328506E-2</v>
      </c>
      <c r="Q187" s="7">
        <v>27.438902625182699</v>
      </c>
      <c r="R187" s="7">
        <v>3.2494694542321176</v>
      </c>
      <c r="S187" s="33">
        <v>6.3883858218595568</v>
      </c>
      <c r="T187" s="41" t="s">
        <v>1677</v>
      </c>
      <c r="U187" s="33" t="s">
        <v>1675</v>
      </c>
      <c r="V187" s="45" t="s">
        <v>1675</v>
      </c>
      <c r="W187" s="55">
        <f t="shared" si="6"/>
        <v>183</v>
      </c>
      <c r="X187" s="55">
        <f t="shared" si="7"/>
        <v>236</v>
      </c>
      <c r="Y187" s="55">
        <f t="shared" si="8"/>
        <v>1.9659781117620005</v>
      </c>
    </row>
    <row r="188" spans="3:25" x14ac:dyDescent="0.25">
      <c r="C188" s="6" t="s">
        <v>4844</v>
      </c>
      <c r="D188" s="6" t="s">
        <v>5334</v>
      </c>
      <c r="E188" s="6" t="s">
        <v>39</v>
      </c>
      <c r="F188" s="48">
        <v>136</v>
      </c>
      <c r="G188" s="8">
        <v>0</v>
      </c>
      <c r="H188" s="7">
        <v>0</v>
      </c>
      <c r="I188" s="39">
        <v>0</v>
      </c>
      <c r="J188" s="39">
        <v>0</v>
      </c>
      <c r="K188" s="39">
        <v>0</v>
      </c>
      <c r="L188" s="40">
        <v>0</v>
      </c>
      <c r="M188" s="39">
        <v>0</v>
      </c>
      <c r="N188" s="39">
        <v>1</v>
      </c>
      <c r="O188" s="47">
        <v>1</v>
      </c>
      <c r="P188" s="17">
        <v>0.35065995655577697</v>
      </c>
      <c r="Q188" s="7">
        <v>7.7264159804819199</v>
      </c>
      <c r="R188" s="7">
        <v>2.3307716760512109</v>
      </c>
      <c r="S188" s="33">
        <v>6.3148638688843555</v>
      </c>
      <c r="T188" s="41" t="s">
        <v>1676</v>
      </c>
      <c r="U188" s="33" t="s">
        <v>1676</v>
      </c>
      <c r="V188" s="45" t="s">
        <v>1675</v>
      </c>
      <c r="W188" s="55">
        <f t="shared" si="6"/>
        <v>184</v>
      </c>
      <c r="X188" s="55">
        <f t="shared" si="7"/>
        <v>211</v>
      </c>
      <c r="Y188" s="55">
        <f t="shared" si="8"/>
        <v>2.7093446920476509</v>
      </c>
    </row>
    <row r="189" spans="3:25" x14ac:dyDescent="0.25">
      <c r="C189" s="6" t="s">
        <v>4956</v>
      </c>
      <c r="D189" s="6" t="s">
        <v>5446</v>
      </c>
      <c r="E189" s="6" t="s">
        <v>126</v>
      </c>
      <c r="F189" s="48">
        <v>181</v>
      </c>
      <c r="G189" s="8">
        <v>0</v>
      </c>
      <c r="H189" s="7">
        <v>0</v>
      </c>
      <c r="I189" s="39">
        <v>3.9735099337748346E-2</v>
      </c>
      <c r="J189" s="39">
        <v>0.51655629139072845</v>
      </c>
      <c r="K189" s="39">
        <v>0</v>
      </c>
      <c r="L189" s="40">
        <v>0</v>
      </c>
      <c r="M189" s="39">
        <v>0</v>
      </c>
      <c r="N189" s="39">
        <v>0.27814569536423839</v>
      </c>
      <c r="O189" s="47">
        <v>1</v>
      </c>
      <c r="P189" s="17">
        <v>0.51291934782403403</v>
      </c>
      <c r="Q189" s="7">
        <v>5.7271494029429704</v>
      </c>
      <c r="R189" s="7">
        <v>2.1465629092846612</v>
      </c>
      <c r="S189" s="33">
        <v>6.3056696538747437</v>
      </c>
      <c r="T189" s="41" t="s">
        <v>1675</v>
      </c>
      <c r="U189" s="33" t="s">
        <v>1676</v>
      </c>
      <c r="V189" s="45" t="s">
        <v>1675</v>
      </c>
      <c r="W189" s="55">
        <f t="shared" si="6"/>
        <v>185</v>
      </c>
      <c r="X189" s="55">
        <f t="shared" si="7"/>
        <v>200</v>
      </c>
      <c r="Y189" s="55">
        <f t="shared" si="8"/>
        <v>2.9375657366483141</v>
      </c>
    </row>
    <row r="190" spans="3:25" x14ac:dyDescent="0.25">
      <c r="C190" s="6" t="s">
        <v>5026</v>
      </c>
      <c r="D190" s="6" t="s">
        <v>5516</v>
      </c>
      <c r="E190" s="6" t="s">
        <v>48</v>
      </c>
      <c r="F190" s="48">
        <v>13</v>
      </c>
      <c r="G190" s="8">
        <v>0</v>
      </c>
      <c r="H190" s="7">
        <v>0</v>
      </c>
      <c r="I190" s="39">
        <v>0</v>
      </c>
      <c r="J190" s="39">
        <v>0</v>
      </c>
      <c r="K190" s="39">
        <v>0</v>
      </c>
      <c r="L190" s="40">
        <v>0</v>
      </c>
      <c r="M190" s="39">
        <v>0</v>
      </c>
      <c r="N190" s="39">
        <v>1</v>
      </c>
      <c r="O190" s="47">
        <v>0</v>
      </c>
      <c r="P190" s="17">
        <v>7.1649298028328506E-2</v>
      </c>
      <c r="Q190" s="7">
        <v>34.264773246217203</v>
      </c>
      <c r="R190" s="7">
        <v>2.5405877843066804</v>
      </c>
      <c r="S190" s="33">
        <v>6.2372622915554219</v>
      </c>
      <c r="T190" s="41" t="s">
        <v>1677</v>
      </c>
      <c r="U190" s="33" t="s">
        <v>1675</v>
      </c>
      <c r="V190" s="45" t="s">
        <v>1675</v>
      </c>
      <c r="W190" s="55">
        <f t="shared" si="6"/>
        <v>186</v>
      </c>
      <c r="X190" s="55">
        <f t="shared" si="7"/>
        <v>220</v>
      </c>
      <c r="Y190" s="55">
        <f t="shared" si="8"/>
        <v>2.4550469501913135</v>
      </c>
    </row>
    <row r="191" spans="3:25" x14ac:dyDescent="0.25">
      <c r="C191" s="6" t="s">
        <v>5035</v>
      </c>
      <c r="D191" s="6" t="s">
        <v>5525</v>
      </c>
      <c r="E191" s="6" t="s">
        <v>39</v>
      </c>
      <c r="F191" s="48">
        <v>262</v>
      </c>
      <c r="G191" s="8">
        <v>0</v>
      </c>
      <c r="H191" s="7">
        <v>0</v>
      </c>
      <c r="I191" s="39">
        <v>0</v>
      </c>
      <c r="J191" s="39">
        <v>0</v>
      </c>
      <c r="K191" s="39">
        <v>0</v>
      </c>
      <c r="L191" s="40">
        <v>0</v>
      </c>
      <c r="M191" s="39">
        <v>0.94705532421177874</v>
      </c>
      <c r="N191" s="39">
        <v>1</v>
      </c>
      <c r="O191" s="47">
        <v>1</v>
      </c>
      <c r="P191" s="17">
        <v>0.95895747461940595</v>
      </c>
      <c r="Q191" s="7">
        <v>4.4821093451296701</v>
      </c>
      <c r="R191" s="7">
        <v>1.4454585419020605</v>
      </c>
      <c r="S191" s="33">
        <v>6.2128008965508252</v>
      </c>
      <c r="T191" s="41" t="s">
        <v>1675</v>
      </c>
      <c r="U191" s="33" t="s">
        <v>1676</v>
      </c>
      <c r="V191" s="45" t="s">
        <v>1677</v>
      </c>
      <c r="W191" s="55">
        <f t="shared" si="6"/>
        <v>187</v>
      </c>
      <c r="X191" s="55">
        <f t="shared" si="7"/>
        <v>171</v>
      </c>
      <c r="Y191" s="55">
        <f t="shared" si="8"/>
        <v>4.2981522585735874</v>
      </c>
    </row>
    <row r="192" spans="3:25" x14ac:dyDescent="0.25">
      <c r="C192" s="6" t="s">
        <v>5173</v>
      </c>
      <c r="D192" s="6" t="s">
        <v>5663</v>
      </c>
      <c r="E192" s="6" t="s">
        <v>204</v>
      </c>
      <c r="F192" s="48">
        <v>92</v>
      </c>
      <c r="G192" s="8">
        <v>0</v>
      </c>
      <c r="H192" s="7">
        <v>0</v>
      </c>
      <c r="I192" s="39">
        <v>0</v>
      </c>
      <c r="J192" s="39">
        <v>0.82758620689655171</v>
      </c>
      <c r="K192" s="39">
        <v>0</v>
      </c>
      <c r="L192" s="40">
        <v>0</v>
      </c>
      <c r="M192" s="39">
        <v>0</v>
      </c>
      <c r="N192" s="39">
        <v>0</v>
      </c>
      <c r="O192" s="47">
        <v>0</v>
      </c>
      <c r="P192" s="17">
        <v>0.22106380284886401</v>
      </c>
      <c r="Q192" s="7">
        <v>13.274802385031499</v>
      </c>
      <c r="R192" s="7">
        <v>2.0917608599556208</v>
      </c>
      <c r="S192" s="33">
        <v>6.1384360227720203</v>
      </c>
      <c r="T192" s="41" t="s">
        <v>1676</v>
      </c>
      <c r="U192" s="33" t="s">
        <v>1676</v>
      </c>
      <c r="V192" s="45" t="s">
        <v>1676</v>
      </c>
      <c r="W192" s="55">
        <f t="shared" si="6"/>
        <v>188</v>
      </c>
      <c r="X192" s="55">
        <f t="shared" si="7"/>
        <v>201</v>
      </c>
      <c r="Y192" s="55">
        <f t="shared" si="8"/>
        <v>2.9345782973022332</v>
      </c>
    </row>
    <row r="193" spans="3:25" x14ac:dyDescent="0.25">
      <c r="C193" s="6" t="s">
        <v>4950</v>
      </c>
      <c r="D193" s="6" t="s">
        <v>5440</v>
      </c>
      <c r="E193" s="6" t="s">
        <v>19</v>
      </c>
      <c r="F193" s="48">
        <v>31</v>
      </c>
      <c r="G193" s="8">
        <v>0</v>
      </c>
      <c r="H193" s="7">
        <v>17</v>
      </c>
      <c r="I193" s="39">
        <v>0</v>
      </c>
      <c r="J193" s="39">
        <v>0.86956521739130432</v>
      </c>
      <c r="K193" s="39">
        <v>0</v>
      </c>
      <c r="L193" s="40">
        <v>0</v>
      </c>
      <c r="M193" s="39">
        <v>0</v>
      </c>
      <c r="N193" s="39">
        <v>0</v>
      </c>
      <c r="O193" s="47">
        <v>0</v>
      </c>
      <c r="P193" s="17">
        <v>0.103534191516823</v>
      </c>
      <c r="Q193" s="7">
        <v>33.253046402970497</v>
      </c>
      <c r="R193" s="7">
        <v>1.7528499507997028</v>
      </c>
      <c r="S193" s="33">
        <v>6.0347596192502255</v>
      </c>
      <c r="T193" s="41" t="s">
        <v>1677</v>
      </c>
      <c r="U193" s="33" t="s">
        <v>1675</v>
      </c>
      <c r="V193" s="45" t="s">
        <v>1676</v>
      </c>
      <c r="W193" s="55">
        <f t="shared" si="6"/>
        <v>189</v>
      </c>
      <c r="X193" s="55">
        <f t="shared" si="7"/>
        <v>193</v>
      </c>
      <c r="Y193" s="55">
        <f t="shared" si="8"/>
        <v>3.4428272748029496</v>
      </c>
    </row>
    <row r="194" spans="3:25" x14ac:dyDescent="0.25">
      <c r="C194" s="6" t="s">
        <v>5210</v>
      </c>
      <c r="D194" s="6" t="s">
        <v>5700</v>
      </c>
      <c r="E194" s="6" t="s">
        <v>131</v>
      </c>
      <c r="F194" s="48">
        <v>55</v>
      </c>
      <c r="G194" s="8">
        <v>1</v>
      </c>
      <c r="H194" s="7">
        <v>0</v>
      </c>
      <c r="I194" s="39">
        <v>0</v>
      </c>
      <c r="J194" s="39">
        <v>0.36734693877551022</v>
      </c>
      <c r="K194" s="39">
        <v>0</v>
      </c>
      <c r="L194" s="40">
        <v>0</v>
      </c>
      <c r="M194" s="39">
        <v>0</v>
      </c>
      <c r="N194" s="39">
        <v>8.1632653061224483E-2</v>
      </c>
      <c r="O194" s="47">
        <v>0</v>
      </c>
      <c r="P194" s="17">
        <v>0.23650558889982501</v>
      </c>
      <c r="Q194" s="7">
        <v>31.125612404125199</v>
      </c>
      <c r="R194" s="7">
        <v>0.80931868718363353</v>
      </c>
      <c r="S194" s="33">
        <v>5.9577034426992528</v>
      </c>
      <c r="T194" s="41" t="s">
        <v>1676</v>
      </c>
      <c r="U194" s="33" t="s">
        <v>1675</v>
      </c>
      <c r="V194" s="45" t="s">
        <v>1677</v>
      </c>
      <c r="W194" s="55">
        <f t="shared" si="6"/>
        <v>190</v>
      </c>
      <c r="X194" s="55">
        <f t="shared" si="7"/>
        <v>108</v>
      </c>
      <c r="Y194" s="55">
        <f t="shared" si="8"/>
        <v>7.3613812915053281</v>
      </c>
    </row>
    <row r="195" spans="3:25" x14ac:dyDescent="0.25">
      <c r="C195" s="6" t="s">
        <v>5183</v>
      </c>
      <c r="D195" s="6" t="s">
        <v>5673</v>
      </c>
      <c r="E195" s="6" t="s">
        <v>22</v>
      </c>
      <c r="F195" s="48">
        <v>73</v>
      </c>
      <c r="G195" s="8">
        <v>0</v>
      </c>
      <c r="H195" s="7">
        <v>0</v>
      </c>
      <c r="I195" s="39">
        <v>0</v>
      </c>
      <c r="J195" s="39">
        <v>0</v>
      </c>
      <c r="K195" s="39">
        <v>0</v>
      </c>
      <c r="L195" s="40">
        <v>0</v>
      </c>
      <c r="M195" s="39">
        <v>0</v>
      </c>
      <c r="N195" s="39">
        <v>1</v>
      </c>
      <c r="O195" s="47">
        <v>0</v>
      </c>
      <c r="P195" s="17">
        <v>0.158530716081663</v>
      </c>
      <c r="Q195" s="7">
        <v>13.327591277939399</v>
      </c>
      <c r="R195" s="7">
        <v>2.7472078676568472</v>
      </c>
      <c r="S195" s="33">
        <v>5.8043903113652791</v>
      </c>
      <c r="T195" s="41" t="s">
        <v>1676</v>
      </c>
      <c r="U195" s="33" t="s">
        <v>1676</v>
      </c>
      <c r="V195" s="45" t="s">
        <v>1675</v>
      </c>
      <c r="W195" s="55">
        <f t="shared" si="6"/>
        <v>191</v>
      </c>
      <c r="X195" s="55">
        <f t="shared" si="7"/>
        <v>228</v>
      </c>
      <c r="Y195" s="55">
        <f t="shared" si="8"/>
        <v>2.1128325889354591</v>
      </c>
    </row>
    <row r="196" spans="3:25" x14ac:dyDescent="0.25">
      <c r="C196" s="6" t="s">
        <v>4918</v>
      </c>
      <c r="D196" s="6" t="s">
        <v>5408</v>
      </c>
      <c r="E196" s="6" t="s">
        <v>19</v>
      </c>
      <c r="F196" s="48">
        <v>221</v>
      </c>
      <c r="G196" s="8">
        <v>0</v>
      </c>
      <c r="H196" s="7">
        <v>0</v>
      </c>
      <c r="I196" s="39">
        <v>0.62980769230769229</v>
      </c>
      <c r="J196" s="39">
        <v>8.6538461538461536E-2</v>
      </c>
      <c r="K196" s="39">
        <v>0</v>
      </c>
      <c r="L196" s="40">
        <v>0</v>
      </c>
      <c r="M196" s="39">
        <v>0</v>
      </c>
      <c r="N196" s="39">
        <v>0.20673076923076922</v>
      </c>
      <c r="O196" s="47">
        <v>1</v>
      </c>
      <c r="P196" s="17">
        <v>0.73411715806642197</v>
      </c>
      <c r="Q196" s="7">
        <v>8.1274646105527797</v>
      </c>
      <c r="R196" s="7">
        <v>0.95965995341110855</v>
      </c>
      <c r="S196" s="33">
        <v>5.725821881508363</v>
      </c>
      <c r="T196" s="41" t="s">
        <v>1675</v>
      </c>
      <c r="U196" s="33" t="s">
        <v>1676</v>
      </c>
      <c r="V196" s="45" t="s">
        <v>1677</v>
      </c>
      <c r="W196" s="55">
        <f t="shared" si="6"/>
        <v>192</v>
      </c>
      <c r="X196" s="55">
        <f t="shared" si="7"/>
        <v>137</v>
      </c>
      <c r="Y196" s="55">
        <f t="shared" si="8"/>
        <v>5.9665112221844261</v>
      </c>
    </row>
    <row r="197" spans="3:25" x14ac:dyDescent="0.25">
      <c r="C197" s="6" t="s">
        <v>5024</v>
      </c>
      <c r="D197" s="6" t="s">
        <v>5514</v>
      </c>
      <c r="E197" s="6" t="s">
        <v>863</v>
      </c>
      <c r="F197" s="48">
        <v>74</v>
      </c>
      <c r="G197" s="8">
        <v>3</v>
      </c>
      <c r="H197" s="7">
        <v>0</v>
      </c>
      <c r="I197" s="39">
        <v>0</v>
      </c>
      <c r="J197" s="39">
        <v>0</v>
      </c>
      <c r="K197" s="39">
        <v>0</v>
      </c>
      <c r="L197" s="40">
        <v>0</v>
      </c>
      <c r="M197" s="39">
        <v>0</v>
      </c>
      <c r="N197" s="39">
        <v>1</v>
      </c>
      <c r="O197" s="47">
        <v>0</v>
      </c>
      <c r="P197" s="17">
        <v>0.24564210804127701</v>
      </c>
      <c r="Q197" s="7">
        <v>19.8199125750589</v>
      </c>
      <c r="R197" s="7">
        <v>1.1656829716168819</v>
      </c>
      <c r="S197" s="33">
        <v>5.6752500677442388</v>
      </c>
      <c r="T197" s="41" t="s">
        <v>1676</v>
      </c>
      <c r="U197" s="33" t="s">
        <v>1675</v>
      </c>
      <c r="V197" s="45" t="s">
        <v>1677</v>
      </c>
      <c r="W197" s="55">
        <f t="shared" si="6"/>
        <v>193</v>
      </c>
      <c r="X197" s="55">
        <f t="shared" si="7"/>
        <v>156</v>
      </c>
      <c r="Y197" s="55">
        <f t="shared" si="8"/>
        <v>4.8686051061312829</v>
      </c>
    </row>
    <row r="198" spans="3:25" x14ac:dyDescent="0.25">
      <c r="C198" s="6" t="s">
        <v>5023</v>
      </c>
      <c r="D198" s="6" t="s">
        <v>5513</v>
      </c>
      <c r="E198" s="6" t="s">
        <v>48</v>
      </c>
      <c r="F198" s="48">
        <v>60</v>
      </c>
      <c r="G198" s="8">
        <v>0</v>
      </c>
      <c r="H198" s="7">
        <v>0</v>
      </c>
      <c r="I198" s="39">
        <v>0</v>
      </c>
      <c r="J198" s="39">
        <v>0.23529411764705882</v>
      </c>
      <c r="K198" s="39">
        <v>0</v>
      </c>
      <c r="L198" s="40">
        <v>15.04</v>
      </c>
      <c r="M198" s="39">
        <v>0.92933618843683086</v>
      </c>
      <c r="N198" s="39">
        <v>0.61764705882352944</v>
      </c>
      <c r="O198" s="47">
        <v>0</v>
      </c>
      <c r="P198" s="17">
        <v>0.42836418301898099</v>
      </c>
      <c r="Q198" s="7">
        <v>6.6688195552657898</v>
      </c>
      <c r="R198" s="7">
        <v>1.9572999146392325</v>
      </c>
      <c r="S198" s="33">
        <v>5.5913862542271504</v>
      </c>
      <c r="T198" s="41" t="s">
        <v>1675</v>
      </c>
      <c r="U198" s="33" t="s">
        <v>1676</v>
      </c>
      <c r="V198" s="45" t="s">
        <v>1676</v>
      </c>
      <c r="W198" s="55">
        <f t="shared" ref="W198:W261" si="9">RANK(S198,$S$5:$S$482,0)</f>
        <v>194</v>
      </c>
      <c r="X198" s="55">
        <f t="shared" ref="X198:X261" si="10">RANK(Y198,$Y$5:$Y$482,0)</f>
        <v>206</v>
      </c>
      <c r="Y198" s="55">
        <f t="shared" ref="Y198:Y261" si="11">P198*Q198</f>
        <v>2.8566834404924344</v>
      </c>
    </row>
    <row r="199" spans="3:25" x14ac:dyDescent="0.25">
      <c r="C199" s="6" t="s">
        <v>4952</v>
      </c>
      <c r="D199" s="6" t="s">
        <v>5442</v>
      </c>
      <c r="E199" s="6" t="s">
        <v>19</v>
      </c>
      <c r="F199" s="48">
        <v>37</v>
      </c>
      <c r="G199" s="8">
        <v>0</v>
      </c>
      <c r="H199" s="7">
        <v>0</v>
      </c>
      <c r="I199" s="39">
        <v>2.9411764705882353E-2</v>
      </c>
      <c r="J199" s="39">
        <v>0.8529411764705882</v>
      </c>
      <c r="K199" s="39">
        <v>0</v>
      </c>
      <c r="L199" s="40">
        <v>0</v>
      </c>
      <c r="M199" s="39">
        <v>0</v>
      </c>
      <c r="N199" s="39">
        <v>2.9411764705882353E-2</v>
      </c>
      <c r="O199" s="47">
        <v>1</v>
      </c>
      <c r="P199" s="17">
        <v>0.15382366313460699</v>
      </c>
      <c r="Q199" s="7">
        <v>24.545228432207502</v>
      </c>
      <c r="R199" s="7">
        <v>1.4744171660168577</v>
      </c>
      <c r="S199" s="33">
        <v>5.5668639316064299</v>
      </c>
      <c r="T199" s="41" t="s">
        <v>1676</v>
      </c>
      <c r="U199" s="33" t="s">
        <v>1675</v>
      </c>
      <c r="V199" s="45" t="s">
        <v>1676</v>
      </c>
      <c r="W199" s="55">
        <f t="shared" si="9"/>
        <v>195</v>
      </c>
      <c r="X199" s="55">
        <f t="shared" si="10"/>
        <v>185</v>
      </c>
      <c r="Y199" s="55">
        <f t="shared" si="11"/>
        <v>3.7756369499178644</v>
      </c>
    </row>
    <row r="200" spans="3:25" x14ac:dyDescent="0.25">
      <c r="C200" s="6" t="s">
        <v>5295</v>
      </c>
      <c r="D200" s="6" t="s">
        <v>5785</v>
      </c>
      <c r="E200" s="6" t="s">
        <v>144</v>
      </c>
      <c r="F200" s="48">
        <v>2</v>
      </c>
      <c r="G200" s="8">
        <v>0</v>
      </c>
      <c r="H200" s="7">
        <v>0</v>
      </c>
      <c r="I200" s="39">
        <v>0</v>
      </c>
      <c r="J200" s="39">
        <v>0</v>
      </c>
      <c r="K200" s="39">
        <v>0</v>
      </c>
      <c r="L200" s="40">
        <v>0</v>
      </c>
      <c r="M200" s="39">
        <v>0</v>
      </c>
      <c r="N200" s="39">
        <v>1</v>
      </c>
      <c r="O200" s="47">
        <v>0</v>
      </c>
      <c r="P200" s="17">
        <v>5.9638685372473597E-2</v>
      </c>
      <c r="Q200" s="7">
        <v>33.195615511765503</v>
      </c>
      <c r="R200" s="7">
        <v>2.7655341685750421</v>
      </c>
      <c r="S200" s="33">
        <v>5.4750465499086083</v>
      </c>
      <c r="T200" s="38" t="s">
        <v>1677</v>
      </c>
      <c r="U200" s="33" t="s">
        <v>1675</v>
      </c>
      <c r="V200" s="45" t="s">
        <v>1675</v>
      </c>
      <c r="W200" s="55">
        <f t="shared" si="9"/>
        <v>196</v>
      </c>
      <c r="X200" s="55">
        <f t="shared" si="10"/>
        <v>235</v>
      </c>
      <c r="Y200" s="55">
        <f t="shared" si="11"/>
        <v>1.9797428692517869</v>
      </c>
    </row>
    <row r="201" spans="3:25" x14ac:dyDescent="0.25">
      <c r="C201" s="6" t="s">
        <v>5025</v>
      </c>
      <c r="D201" s="6" t="s">
        <v>5515</v>
      </c>
      <c r="E201" s="6" t="s">
        <v>48</v>
      </c>
      <c r="F201" s="48">
        <v>15</v>
      </c>
      <c r="G201" s="8">
        <v>0</v>
      </c>
      <c r="H201" s="7">
        <v>0</v>
      </c>
      <c r="I201" s="39">
        <v>0</v>
      </c>
      <c r="J201" s="39">
        <v>0</v>
      </c>
      <c r="K201" s="39">
        <v>0</v>
      </c>
      <c r="L201" s="40">
        <v>0</v>
      </c>
      <c r="M201" s="39">
        <v>0</v>
      </c>
      <c r="N201" s="39">
        <v>1</v>
      </c>
      <c r="O201" s="47">
        <v>0</v>
      </c>
      <c r="P201" s="17">
        <v>6.271338453533E-2</v>
      </c>
      <c r="Q201" s="7">
        <v>39.687279309821001</v>
      </c>
      <c r="R201" s="7">
        <v>2.1567570088624017</v>
      </c>
      <c r="S201" s="33">
        <v>5.3680034371939751</v>
      </c>
      <c r="T201" s="41" t="s">
        <v>1677</v>
      </c>
      <c r="U201" s="33" t="s">
        <v>1675</v>
      </c>
      <c r="V201" s="45" t="s">
        <v>1675</v>
      </c>
      <c r="W201" s="55">
        <f t="shared" si="9"/>
        <v>197</v>
      </c>
      <c r="X201" s="55">
        <f t="shared" si="10"/>
        <v>219</v>
      </c>
      <c r="Y201" s="55">
        <f t="shared" si="11"/>
        <v>2.4889236085178505</v>
      </c>
    </row>
    <row r="202" spans="3:25" x14ac:dyDescent="0.25">
      <c r="C202" s="6" t="s">
        <v>5032</v>
      </c>
      <c r="D202" s="6" t="s">
        <v>5522</v>
      </c>
      <c r="E202" s="6" t="s">
        <v>16</v>
      </c>
      <c r="F202" s="48">
        <v>60</v>
      </c>
      <c r="G202" s="8">
        <v>0</v>
      </c>
      <c r="H202" s="7">
        <v>0</v>
      </c>
      <c r="I202" s="39">
        <v>0</v>
      </c>
      <c r="J202" s="39">
        <v>0</v>
      </c>
      <c r="K202" s="39">
        <v>0</v>
      </c>
      <c r="L202" s="40">
        <v>8.3000000000000007</v>
      </c>
      <c r="M202" s="39">
        <v>0.79274116523400195</v>
      </c>
      <c r="N202" s="39">
        <v>1</v>
      </c>
      <c r="O202" s="47">
        <v>0</v>
      </c>
      <c r="P202" s="17">
        <v>0.356901609519167</v>
      </c>
      <c r="Q202" s="7">
        <v>8.0508547117438702</v>
      </c>
      <c r="R202" s="7">
        <v>1.8599791012671729</v>
      </c>
      <c r="S202" s="33">
        <v>5.3443951389592739</v>
      </c>
      <c r="T202" s="41" t="s">
        <v>1676</v>
      </c>
      <c r="U202" s="33" t="s">
        <v>1676</v>
      </c>
      <c r="V202" s="45" t="s">
        <v>1676</v>
      </c>
      <c r="W202" s="55">
        <f t="shared" si="9"/>
        <v>198</v>
      </c>
      <c r="X202" s="55">
        <f t="shared" si="10"/>
        <v>205</v>
      </c>
      <c r="Y202" s="55">
        <f t="shared" si="11"/>
        <v>2.8733630046263565</v>
      </c>
    </row>
    <row r="203" spans="3:25" x14ac:dyDescent="0.25">
      <c r="C203" s="6" t="s">
        <v>4960</v>
      </c>
      <c r="D203" s="6" t="s">
        <v>5450</v>
      </c>
      <c r="E203" s="6" t="s">
        <v>90</v>
      </c>
      <c r="F203" s="48">
        <v>159</v>
      </c>
      <c r="G203" s="8">
        <v>0</v>
      </c>
      <c r="H203" s="7">
        <v>0</v>
      </c>
      <c r="I203" s="39">
        <v>0</v>
      </c>
      <c r="J203" s="39">
        <v>0.76100628930817615</v>
      </c>
      <c r="K203" s="39">
        <v>0</v>
      </c>
      <c r="L203" s="40">
        <v>0</v>
      </c>
      <c r="M203" s="39">
        <v>0</v>
      </c>
      <c r="N203" s="39">
        <v>3.1446540880503145E-2</v>
      </c>
      <c r="O203" s="47">
        <v>0</v>
      </c>
      <c r="P203" s="17">
        <v>0.51228406114258596</v>
      </c>
      <c r="Q203" s="7">
        <v>7.9535286485993897</v>
      </c>
      <c r="R203" s="7">
        <v>1.3046349230138332</v>
      </c>
      <c r="S203" s="33">
        <v>5.3156905795048655</v>
      </c>
      <c r="T203" s="41" t="s">
        <v>1675</v>
      </c>
      <c r="U203" s="33" t="s">
        <v>1676</v>
      </c>
      <c r="V203" s="45" t="s">
        <v>1677</v>
      </c>
      <c r="W203" s="55">
        <f t="shared" si="9"/>
        <v>199</v>
      </c>
      <c r="X203" s="55">
        <f t="shared" si="10"/>
        <v>178</v>
      </c>
      <c r="Y203" s="55">
        <f t="shared" si="11"/>
        <v>4.0744659565183987</v>
      </c>
    </row>
    <row r="204" spans="3:25" x14ac:dyDescent="0.25">
      <c r="C204" s="6" t="s">
        <v>4955</v>
      </c>
      <c r="D204" s="6" t="s">
        <v>5445</v>
      </c>
      <c r="E204" s="6" t="s">
        <v>27</v>
      </c>
      <c r="F204" s="48">
        <v>18</v>
      </c>
      <c r="G204" s="8">
        <v>0</v>
      </c>
      <c r="H204" s="7">
        <v>0</v>
      </c>
      <c r="I204" s="39">
        <v>0.14285714285714285</v>
      </c>
      <c r="J204" s="39">
        <v>0.6428571428571429</v>
      </c>
      <c r="K204" s="39">
        <v>0</v>
      </c>
      <c r="L204" s="40">
        <v>0</v>
      </c>
      <c r="M204" s="39">
        <v>0</v>
      </c>
      <c r="N204" s="39">
        <v>0</v>
      </c>
      <c r="O204" s="47">
        <v>1</v>
      </c>
      <c r="P204" s="17">
        <v>0.15694056006229001</v>
      </c>
      <c r="Q204" s="7">
        <v>13.283362514743599</v>
      </c>
      <c r="R204" s="7">
        <v>2.532929401031526</v>
      </c>
      <c r="S204" s="33">
        <v>5.2803937495174047</v>
      </c>
      <c r="T204" s="41" t="s">
        <v>1676</v>
      </c>
      <c r="U204" s="33" t="s">
        <v>1676</v>
      </c>
      <c r="V204" s="45" t="s">
        <v>1675</v>
      </c>
      <c r="W204" s="55">
        <f t="shared" si="9"/>
        <v>200</v>
      </c>
      <c r="X204" s="55">
        <f t="shared" si="10"/>
        <v>230</v>
      </c>
      <c r="Y204" s="55">
        <f t="shared" si="11"/>
        <v>2.0846983525742897</v>
      </c>
    </row>
    <row r="205" spans="3:25" x14ac:dyDescent="0.25">
      <c r="C205" s="6" t="s">
        <v>4957</v>
      </c>
      <c r="D205" s="6" t="s">
        <v>5447</v>
      </c>
      <c r="E205" s="6" t="s">
        <v>126</v>
      </c>
      <c r="F205" s="48">
        <v>97</v>
      </c>
      <c r="G205" s="8">
        <v>0</v>
      </c>
      <c r="H205" s="7">
        <v>0</v>
      </c>
      <c r="I205" s="39">
        <v>0</v>
      </c>
      <c r="J205" s="39">
        <v>0.67021276595744683</v>
      </c>
      <c r="K205" s="39">
        <v>0</v>
      </c>
      <c r="L205" s="40">
        <v>0</v>
      </c>
      <c r="M205" s="39">
        <v>0</v>
      </c>
      <c r="N205" s="39">
        <v>0</v>
      </c>
      <c r="O205" s="47">
        <v>0</v>
      </c>
      <c r="P205" s="17">
        <v>0.217469813724397</v>
      </c>
      <c r="Q205" s="7">
        <v>11.5527750518559</v>
      </c>
      <c r="R205" s="7">
        <v>2.0852128555264851</v>
      </c>
      <c r="S205" s="33">
        <v>5.2388467372619791</v>
      </c>
      <c r="T205" s="41" t="s">
        <v>1676</v>
      </c>
      <c r="U205" s="33" t="s">
        <v>1676</v>
      </c>
      <c r="V205" s="45" t="s">
        <v>1676</v>
      </c>
      <c r="W205" s="55">
        <f t="shared" si="9"/>
        <v>201</v>
      </c>
      <c r="X205" s="55">
        <f t="shared" si="10"/>
        <v>217</v>
      </c>
      <c r="Y205" s="55">
        <f t="shared" si="11"/>
        <v>2.5123798385269636</v>
      </c>
    </row>
    <row r="206" spans="3:25" x14ac:dyDescent="0.25">
      <c r="C206" s="6" t="s">
        <v>4926</v>
      </c>
      <c r="D206" s="6" t="s">
        <v>5416</v>
      </c>
      <c r="E206" s="6" t="s">
        <v>131</v>
      </c>
      <c r="F206" s="48">
        <v>207</v>
      </c>
      <c r="G206" s="8">
        <v>0</v>
      </c>
      <c r="H206" s="7">
        <v>0</v>
      </c>
      <c r="I206" s="39">
        <v>2.6178010471204188E-2</v>
      </c>
      <c r="J206" s="39">
        <v>0.7172774869109948</v>
      </c>
      <c r="K206" s="39">
        <v>0</v>
      </c>
      <c r="L206" s="40">
        <v>21.34</v>
      </c>
      <c r="M206" s="39">
        <v>0.90538820534577846</v>
      </c>
      <c r="N206" s="39">
        <v>0.1256544502617801</v>
      </c>
      <c r="O206" s="47">
        <v>1</v>
      </c>
      <c r="P206" s="17">
        <v>0.87160274202227395</v>
      </c>
      <c r="Q206" s="7">
        <v>5.9217116885729997</v>
      </c>
      <c r="R206" s="7">
        <v>1.0000608170816343</v>
      </c>
      <c r="S206" s="33">
        <v>5.1616940453032143</v>
      </c>
      <c r="T206" s="41" t="s">
        <v>1675</v>
      </c>
      <c r="U206" s="33" t="s">
        <v>1676</v>
      </c>
      <c r="V206" s="45" t="s">
        <v>1677</v>
      </c>
      <c r="W206" s="55">
        <f t="shared" si="9"/>
        <v>202</v>
      </c>
      <c r="X206" s="55">
        <f t="shared" si="10"/>
        <v>150</v>
      </c>
      <c r="Y206" s="55">
        <f t="shared" si="11"/>
        <v>5.1613801452255768</v>
      </c>
    </row>
    <row r="207" spans="3:25" x14ac:dyDescent="0.25">
      <c r="C207" s="6" t="s">
        <v>4958</v>
      </c>
      <c r="D207" s="6" t="s">
        <v>5448</v>
      </c>
      <c r="E207" s="6" t="s">
        <v>16</v>
      </c>
      <c r="F207" s="48">
        <v>50</v>
      </c>
      <c r="G207" s="8">
        <v>1</v>
      </c>
      <c r="H207" s="7">
        <v>0</v>
      </c>
      <c r="I207" s="39">
        <v>0</v>
      </c>
      <c r="J207" s="39">
        <v>0.76470588235294112</v>
      </c>
      <c r="K207" s="39">
        <v>0</v>
      </c>
      <c r="L207" s="40">
        <v>0</v>
      </c>
      <c r="M207" s="39">
        <v>0</v>
      </c>
      <c r="N207" s="39">
        <v>2.9411764705882353E-2</v>
      </c>
      <c r="O207" s="47">
        <v>0</v>
      </c>
      <c r="P207" s="17">
        <v>0.20869579619685599</v>
      </c>
      <c r="Q207" s="7">
        <v>11.5710443868734</v>
      </c>
      <c r="R207" s="7">
        <v>2.0611692850138716</v>
      </c>
      <c r="S207" s="33">
        <v>4.977369964131265</v>
      </c>
      <c r="T207" s="41" t="s">
        <v>1676</v>
      </c>
      <c r="U207" s="33" t="s">
        <v>1676</v>
      </c>
      <c r="V207" s="45" t="s">
        <v>1676</v>
      </c>
      <c r="W207" s="55">
        <f t="shared" si="9"/>
        <v>203</v>
      </c>
      <c r="X207" s="55">
        <f t="shared" si="10"/>
        <v>221</v>
      </c>
      <c r="Y207" s="55">
        <f t="shared" si="11"/>
        <v>2.4148283211477057</v>
      </c>
    </row>
    <row r="208" spans="3:25" x14ac:dyDescent="0.25">
      <c r="C208" s="6" t="s">
        <v>5230</v>
      </c>
      <c r="D208" s="6" t="s">
        <v>5720</v>
      </c>
      <c r="E208" s="6" t="s">
        <v>27</v>
      </c>
      <c r="F208" s="48">
        <v>2</v>
      </c>
      <c r="G208" s="8">
        <v>0</v>
      </c>
      <c r="H208" s="7">
        <v>0</v>
      </c>
      <c r="I208" s="39">
        <v>0.5</v>
      </c>
      <c r="J208" s="39">
        <v>0</v>
      </c>
      <c r="K208" s="39">
        <v>0</v>
      </c>
      <c r="L208" s="40">
        <v>0</v>
      </c>
      <c r="M208" s="39">
        <v>0</v>
      </c>
      <c r="N208" s="39">
        <v>0.5</v>
      </c>
      <c r="O208" s="47">
        <v>0</v>
      </c>
      <c r="P208" s="17">
        <v>0.102010844158095</v>
      </c>
      <c r="Q208" s="7">
        <v>18.163138345295501</v>
      </c>
      <c r="R208" s="7">
        <v>2.6682908154314409</v>
      </c>
      <c r="S208" s="33">
        <v>4.9439081501505786</v>
      </c>
      <c r="T208" s="41" t="s">
        <v>1677</v>
      </c>
      <c r="U208" s="33" t="s">
        <v>1676</v>
      </c>
      <c r="V208" s="45" t="s">
        <v>1675</v>
      </c>
      <c r="W208" s="55">
        <f t="shared" si="9"/>
        <v>204</v>
      </c>
      <c r="X208" s="55">
        <f t="shared" si="10"/>
        <v>240</v>
      </c>
      <c r="Y208" s="55">
        <f t="shared" si="11"/>
        <v>1.8528370751638588</v>
      </c>
    </row>
    <row r="209" spans="3:25" x14ac:dyDescent="0.25">
      <c r="C209" s="6" t="s">
        <v>4835</v>
      </c>
      <c r="D209" s="6" t="s">
        <v>5325</v>
      </c>
      <c r="E209" s="6" t="s">
        <v>39</v>
      </c>
      <c r="F209" s="48">
        <v>156</v>
      </c>
      <c r="G209" s="8">
        <v>0</v>
      </c>
      <c r="H209" s="7">
        <v>0</v>
      </c>
      <c r="I209" s="39">
        <v>4.6052631578947366E-2</v>
      </c>
      <c r="J209" s="39">
        <v>0.70394736842105265</v>
      </c>
      <c r="K209" s="39">
        <v>0</v>
      </c>
      <c r="L209" s="40">
        <v>3.44</v>
      </c>
      <c r="M209" s="39">
        <v>0.25748502994011979</v>
      </c>
      <c r="N209" s="39">
        <v>1.9736842105263157E-2</v>
      </c>
      <c r="O209" s="47">
        <v>1</v>
      </c>
      <c r="P209" s="17">
        <v>0.59731714925921497</v>
      </c>
      <c r="Q209" s="7">
        <v>7.8133377465601797</v>
      </c>
      <c r="R209" s="7">
        <v>1.0522345448686599</v>
      </c>
      <c r="S209" s="33">
        <v>4.9108213721127854</v>
      </c>
      <c r="T209" s="41" t="s">
        <v>1675</v>
      </c>
      <c r="U209" s="33" t="s">
        <v>1676</v>
      </c>
      <c r="V209" s="45" t="s">
        <v>1677</v>
      </c>
      <c r="W209" s="55">
        <f t="shared" si="9"/>
        <v>205</v>
      </c>
      <c r="X209" s="55">
        <f t="shared" si="10"/>
        <v>162</v>
      </c>
      <c r="Y209" s="55">
        <f t="shared" si="11"/>
        <v>4.6670406289747453</v>
      </c>
    </row>
    <row r="210" spans="3:25" x14ac:dyDescent="0.25">
      <c r="C210" s="6" t="s">
        <v>5229</v>
      </c>
      <c r="D210" s="6" t="s">
        <v>5719</v>
      </c>
      <c r="E210" s="6" t="s">
        <v>204</v>
      </c>
      <c r="F210" s="48">
        <v>1</v>
      </c>
      <c r="G210" s="8">
        <v>0</v>
      </c>
      <c r="H210" s="7">
        <v>0</v>
      </c>
      <c r="I210" s="39">
        <v>0</v>
      </c>
      <c r="J210" s="39">
        <v>0</v>
      </c>
      <c r="K210" s="39">
        <v>0</v>
      </c>
      <c r="L210" s="40">
        <v>0</v>
      </c>
      <c r="M210" s="39">
        <v>0</v>
      </c>
      <c r="N210" s="39">
        <v>1</v>
      </c>
      <c r="O210" s="47">
        <v>0</v>
      </c>
      <c r="P210" s="17">
        <v>5.8645539558034802E-2</v>
      </c>
      <c r="Q210" s="7">
        <v>35.326276690591101</v>
      </c>
      <c r="R210" s="7">
        <v>2.3373080696113582</v>
      </c>
      <c r="S210" s="33">
        <v>4.8422678745451107</v>
      </c>
      <c r="T210" s="41" t="s">
        <v>1677</v>
      </c>
      <c r="U210" s="33" t="s">
        <v>1675</v>
      </c>
      <c r="V210" s="45" t="s">
        <v>1675</v>
      </c>
      <c r="W210" s="55">
        <f t="shared" si="9"/>
        <v>206</v>
      </c>
      <c r="X210" s="55">
        <f t="shared" si="10"/>
        <v>231</v>
      </c>
      <c r="Y210" s="55">
        <f t="shared" si="11"/>
        <v>2.0717285570961432</v>
      </c>
    </row>
    <row r="211" spans="3:25" x14ac:dyDescent="0.25">
      <c r="C211" s="6" t="s">
        <v>5184</v>
      </c>
      <c r="D211" s="6" t="s">
        <v>5674</v>
      </c>
      <c r="E211" s="6" t="s">
        <v>22</v>
      </c>
      <c r="F211" s="48">
        <v>53</v>
      </c>
      <c r="G211" s="8">
        <v>0</v>
      </c>
      <c r="H211" s="7">
        <v>0</v>
      </c>
      <c r="I211" s="39">
        <v>0</v>
      </c>
      <c r="J211" s="39">
        <v>0</v>
      </c>
      <c r="K211" s="39">
        <v>0</v>
      </c>
      <c r="L211" s="40">
        <v>0</v>
      </c>
      <c r="M211" s="39">
        <v>0</v>
      </c>
      <c r="N211" s="39">
        <v>0.98</v>
      </c>
      <c r="O211" s="47">
        <v>0</v>
      </c>
      <c r="P211" s="17">
        <v>0.12828615073584501</v>
      </c>
      <c r="Q211" s="7">
        <v>12.972229882475199</v>
      </c>
      <c r="R211" s="7">
        <v>2.8217807802175123</v>
      </c>
      <c r="S211" s="33">
        <v>4.6958874740393197</v>
      </c>
      <c r="T211" s="41" t="s">
        <v>1676</v>
      </c>
      <c r="U211" s="33" t="s">
        <v>1676</v>
      </c>
      <c r="V211" s="45" t="s">
        <v>1675</v>
      </c>
      <c r="W211" s="55">
        <f t="shared" si="9"/>
        <v>207</v>
      </c>
      <c r="X211" s="55">
        <f t="shared" si="10"/>
        <v>248</v>
      </c>
      <c r="Y211" s="55">
        <f t="shared" si="11"/>
        <v>1.6641574380832465</v>
      </c>
    </row>
    <row r="212" spans="3:25" x14ac:dyDescent="0.25">
      <c r="C212" s="6" t="s">
        <v>5027</v>
      </c>
      <c r="D212" s="6" t="s">
        <v>5517</v>
      </c>
      <c r="E212" s="6" t="s">
        <v>204</v>
      </c>
      <c r="F212" s="48">
        <v>66</v>
      </c>
      <c r="G212" s="8">
        <v>1</v>
      </c>
      <c r="H212" s="7">
        <v>0</v>
      </c>
      <c r="I212" s="39">
        <v>0.30232558139534882</v>
      </c>
      <c r="J212" s="39">
        <v>0</v>
      </c>
      <c r="K212" s="39">
        <v>0</v>
      </c>
      <c r="L212" s="40">
        <v>0</v>
      </c>
      <c r="M212" s="39">
        <v>0</v>
      </c>
      <c r="N212" s="39">
        <v>0.55813953488372092</v>
      </c>
      <c r="O212" s="47">
        <v>1</v>
      </c>
      <c r="P212" s="17">
        <v>0.26353650784468002</v>
      </c>
      <c r="Q212" s="7">
        <v>11.483247844715599</v>
      </c>
      <c r="R212" s="7">
        <v>1.5455684065351318</v>
      </c>
      <c r="S212" s="33">
        <v>4.677284173313228</v>
      </c>
      <c r="T212" s="41" t="s">
        <v>1676</v>
      </c>
      <c r="U212" s="33" t="s">
        <v>1676</v>
      </c>
      <c r="V212" s="45" t="s">
        <v>1676</v>
      </c>
      <c r="W212" s="55">
        <f t="shared" si="9"/>
        <v>208</v>
      </c>
      <c r="X212" s="55">
        <f t="shared" si="10"/>
        <v>199</v>
      </c>
      <c r="Y212" s="55">
        <f t="shared" si="11"/>
        <v>3.0262550357112974</v>
      </c>
    </row>
    <row r="213" spans="3:25" x14ac:dyDescent="0.25">
      <c r="C213" s="6" t="s">
        <v>4953</v>
      </c>
      <c r="D213" s="6" t="s">
        <v>5443</v>
      </c>
      <c r="E213" s="6" t="s">
        <v>19</v>
      </c>
      <c r="F213" s="48">
        <v>32</v>
      </c>
      <c r="G213" s="8">
        <v>0</v>
      </c>
      <c r="H213" s="7">
        <v>0</v>
      </c>
      <c r="I213" s="39">
        <v>0</v>
      </c>
      <c r="J213" s="39">
        <v>0</v>
      </c>
      <c r="K213" s="39">
        <v>0</v>
      </c>
      <c r="L213" s="40">
        <v>0</v>
      </c>
      <c r="M213" s="39">
        <v>0</v>
      </c>
      <c r="N213" s="39">
        <v>1</v>
      </c>
      <c r="O213" s="47">
        <v>0</v>
      </c>
      <c r="P213" s="17">
        <v>8.5857878453153902E-2</v>
      </c>
      <c r="Q213" s="7">
        <v>33.979882084564899</v>
      </c>
      <c r="R213" s="7">
        <v>1.5569159365211647</v>
      </c>
      <c r="S213" s="33">
        <v>4.5422097419932062</v>
      </c>
      <c r="T213" s="41" t="s">
        <v>1677</v>
      </c>
      <c r="U213" s="33" t="s">
        <v>1675</v>
      </c>
      <c r="V213" s="45" t="s">
        <v>1676</v>
      </c>
      <c r="W213" s="55">
        <f t="shared" si="9"/>
        <v>209</v>
      </c>
      <c r="X213" s="55">
        <f t="shared" si="10"/>
        <v>202</v>
      </c>
      <c r="Y213" s="55">
        <f t="shared" si="11"/>
        <v>2.9174405858690751</v>
      </c>
    </row>
    <row r="214" spans="3:25" x14ac:dyDescent="0.25">
      <c r="C214" s="6" t="s">
        <v>4966</v>
      </c>
      <c r="D214" s="6" t="s">
        <v>5456</v>
      </c>
      <c r="E214" s="6" t="s">
        <v>131</v>
      </c>
      <c r="F214" s="48">
        <v>52</v>
      </c>
      <c r="G214" s="8">
        <v>0</v>
      </c>
      <c r="H214" s="7">
        <v>0</v>
      </c>
      <c r="I214" s="39">
        <v>0</v>
      </c>
      <c r="J214" s="39">
        <v>0.5</v>
      </c>
      <c r="K214" s="39">
        <v>0</v>
      </c>
      <c r="L214" s="40">
        <v>0</v>
      </c>
      <c r="M214" s="39">
        <v>0</v>
      </c>
      <c r="N214" s="39">
        <v>0.16666666666666666</v>
      </c>
      <c r="O214" s="47">
        <v>1</v>
      </c>
      <c r="P214" s="17">
        <v>0.11164230960831301</v>
      </c>
      <c r="Q214" s="7">
        <v>18.008379877825501</v>
      </c>
      <c r="R214" s="7">
        <v>2.2424680118968823</v>
      </c>
      <c r="S214" s="33">
        <v>4.5084754837914591</v>
      </c>
      <c r="T214" s="41" t="s">
        <v>1677</v>
      </c>
      <c r="U214" s="33" t="s">
        <v>1676</v>
      </c>
      <c r="V214" s="45" t="s">
        <v>1675</v>
      </c>
      <c r="W214" s="55">
        <f t="shared" si="9"/>
        <v>210</v>
      </c>
      <c r="X214" s="55">
        <f t="shared" si="10"/>
        <v>234</v>
      </c>
      <c r="Y214" s="55">
        <f t="shared" si="11"/>
        <v>2.0104971218643084</v>
      </c>
    </row>
    <row r="215" spans="3:25" x14ac:dyDescent="0.25">
      <c r="C215" s="6" t="s">
        <v>5174</v>
      </c>
      <c r="D215" s="6" t="s">
        <v>5664</v>
      </c>
      <c r="E215" s="6" t="s">
        <v>90</v>
      </c>
      <c r="F215" s="48">
        <v>116</v>
      </c>
      <c r="G215" s="8">
        <v>0</v>
      </c>
      <c r="H215" s="7">
        <v>0</v>
      </c>
      <c r="I215" s="39">
        <v>0</v>
      </c>
      <c r="J215" s="39">
        <v>0.83620689655172409</v>
      </c>
      <c r="K215" s="39">
        <v>0</v>
      </c>
      <c r="L215" s="40">
        <v>0</v>
      </c>
      <c r="M215" s="39">
        <v>1</v>
      </c>
      <c r="N215" s="39">
        <v>0.43103448275862066</v>
      </c>
      <c r="O215" s="47">
        <v>1</v>
      </c>
      <c r="P215" s="17">
        <v>0.71158944213916597</v>
      </c>
      <c r="Q215" s="7">
        <v>5.0430222183876099</v>
      </c>
      <c r="R215" s="7">
        <v>1.2457638451037252</v>
      </c>
      <c r="S215" s="33">
        <v>4.4705000070415934</v>
      </c>
      <c r="T215" s="41" t="s">
        <v>1675</v>
      </c>
      <c r="U215" s="33" t="s">
        <v>1676</v>
      </c>
      <c r="V215" s="45" t="s">
        <v>1677</v>
      </c>
      <c r="W215" s="55">
        <f t="shared" si="9"/>
        <v>211</v>
      </c>
      <c r="X215" s="55">
        <f t="shared" si="10"/>
        <v>190</v>
      </c>
      <c r="Y215" s="55">
        <f t="shared" si="11"/>
        <v>3.5885613670778587</v>
      </c>
    </row>
    <row r="216" spans="3:25" x14ac:dyDescent="0.25">
      <c r="C216" s="6" t="s">
        <v>4961</v>
      </c>
      <c r="D216" s="6" t="s">
        <v>5451</v>
      </c>
      <c r="E216" s="6" t="s">
        <v>90</v>
      </c>
      <c r="F216" s="48">
        <v>11</v>
      </c>
      <c r="G216" s="8">
        <v>0</v>
      </c>
      <c r="H216" s="7">
        <v>0</v>
      </c>
      <c r="I216" s="39">
        <v>0</v>
      </c>
      <c r="J216" s="39">
        <v>0.72727272727272729</v>
      </c>
      <c r="K216" s="39">
        <v>0</v>
      </c>
      <c r="L216" s="40">
        <v>0</v>
      </c>
      <c r="M216" s="39">
        <v>0</v>
      </c>
      <c r="N216" s="39">
        <v>0</v>
      </c>
      <c r="O216" s="47">
        <v>0</v>
      </c>
      <c r="P216" s="17">
        <v>8.5275147093718806E-2</v>
      </c>
      <c r="Q216" s="7">
        <v>30.239957349309002</v>
      </c>
      <c r="R216" s="7">
        <v>1.6367535504180195</v>
      </c>
      <c r="S216" s="33">
        <v>4.2207238960416325</v>
      </c>
      <c r="T216" s="41" t="s">
        <v>1677</v>
      </c>
      <c r="U216" s="33" t="s">
        <v>1675</v>
      </c>
      <c r="V216" s="45" t="s">
        <v>1676</v>
      </c>
      <c r="W216" s="55">
        <f t="shared" si="9"/>
        <v>212</v>
      </c>
      <c r="X216" s="55">
        <f t="shared" si="10"/>
        <v>215</v>
      </c>
      <c r="Y216" s="55">
        <f t="shared" si="11"/>
        <v>2.578716811070108</v>
      </c>
    </row>
    <row r="217" spans="3:25" x14ac:dyDescent="0.25">
      <c r="C217" s="6" t="s">
        <v>5232</v>
      </c>
      <c r="D217" s="6" t="s">
        <v>5722</v>
      </c>
      <c r="E217" s="6" t="s">
        <v>39</v>
      </c>
      <c r="F217" s="48">
        <v>2</v>
      </c>
      <c r="G217" s="8">
        <v>0</v>
      </c>
      <c r="H217" s="7">
        <v>0</v>
      </c>
      <c r="I217" s="39">
        <v>0</v>
      </c>
      <c r="J217" s="39">
        <v>0</v>
      </c>
      <c r="K217" s="39">
        <v>0</v>
      </c>
      <c r="L217" s="40">
        <v>0</v>
      </c>
      <c r="M217" s="39">
        <v>0</v>
      </c>
      <c r="N217" s="39">
        <v>1</v>
      </c>
      <c r="O217" s="47">
        <v>0</v>
      </c>
      <c r="P217" s="17">
        <v>5.8645539558034802E-2</v>
      </c>
      <c r="Q217" s="7">
        <v>47.636719618242701</v>
      </c>
      <c r="R217" s="7">
        <v>1.4961278076420612</v>
      </c>
      <c r="S217" s="33">
        <v>4.1797040164780803</v>
      </c>
      <c r="T217" s="41" t="s">
        <v>1677</v>
      </c>
      <c r="U217" s="33" t="s">
        <v>1675</v>
      </c>
      <c r="V217" s="45" t="s">
        <v>1676</v>
      </c>
      <c r="W217" s="55">
        <f t="shared" si="9"/>
        <v>213</v>
      </c>
      <c r="X217" s="55">
        <f t="shared" si="10"/>
        <v>208</v>
      </c>
      <c r="Y217" s="55">
        <f t="shared" si="11"/>
        <v>2.7936811247866649</v>
      </c>
    </row>
    <row r="218" spans="3:25" x14ac:dyDescent="0.25">
      <c r="C218" s="6" t="s">
        <v>5039</v>
      </c>
      <c r="D218" s="6" t="s">
        <v>5529</v>
      </c>
      <c r="E218" s="6" t="s">
        <v>27</v>
      </c>
      <c r="F218" s="48">
        <v>46</v>
      </c>
      <c r="G218" s="8">
        <v>6</v>
      </c>
      <c r="H218" s="7">
        <v>0</v>
      </c>
      <c r="I218" s="39">
        <v>0</v>
      </c>
      <c r="J218" s="39">
        <v>0</v>
      </c>
      <c r="K218" s="39">
        <v>0</v>
      </c>
      <c r="L218" s="40">
        <v>0</v>
      </c>
      <c r="M218" s="39">
        <v>0.99404170804369407</v>
      </c>
      <c r="N218" s="39">
        <v>1</v>
      </c>
      <c r="O218" s="47">
        <v>1</v>
      </c>
      <c r="P218" s="17">
        <v>0.55922304243923904</v>
      </c>
      <c r="Q218" s="7">
        <v>3.8241678578017901</v>
      </c>
      <c r="R218" s="7">
        <v>1.9307093224138963</v>
      </c>
      <c r="S218" s="33">
        <v>4.1289431040962352</v>
      </c>
      <c r="T218" s="41" t="s">
        <v>1675</v>
      </c>
      <c r="U218" s="33" t="s">
        <v>1676</v>
      </c>
      <c r="V218" s="45" t="s">
        <v>1676</v>
      </c>
      <c r="W218" s="55">
        <f t="shared" si="9"/>
        <v>214</v>
      </c>
      <c r="X218" s="55">
        <f t="shared" si="10"/>
        <v>226</v>
      </c>
      <c r="Y218" s="55">
        <f t="shared" si="11"/>
        <v>2.1385627842382644</v>
      </c>
    </row>
    <row r="219" spans="3:25" x14ac:dyDescent="0.25">
      <c r="C219" s="6" t="s">
        <v>4933</v>
      </c>
      <c r="D219" s="6" t="s">
        <v>5423</v>
      </c>
      <c r="E219" s="6" t="s">
        <v>131</v>
      </c>
      <c r="F219" s="48">
        <v>66</v>
      </c>
      <c r="G219" s="8">
        <v>0</v>
      </c>
      <c r="H219" s="7">
        <v>0</v>
      </c>
      <c r="I219" s="39">
        <v>0.31034482758620691</v>
      </c>
      <c r="J219" s="39">
        <v>0.1206896551724138</v>
      </c>
      <c r="K219" s="39">
        <v>0</v>
      </c>
      <c r="L219" s="40">
        <v>0</v>
      </c>
      <c r="M219" s="39">
        <v>0</v>
      </c>
      <c r="N219" s="39">
        <v>0.55172413793103448</v>
      </c>
      <c r="O219" s="47">
        <v>0</v>
      </c>
      <c r="P219" s="17">
        <v>0.216117958390729</v>
      </c>
      <c r="Q219" s="7">
        <v>15.4176447374881</v>
      </c>
      <c r="R219" s="7">
        <v>1.2363911163653074</v>
      </c>
      <c r="S219" s="33">
        <v>4.1196921725954292</v>
      </c>
      <c r="T219" s="41" t="s">
        <v>1676</v>
      </c>
      <c r="U219" s="33" t="s">
        <v>1676</v>
      </c>
      <c r="V219" s="45" t="s">
        <v>1677</v>
      </c>
      <c r="W219" s="55">
        <f t="shared" si="9"/>
        <v>215</v>
      </c>
      <c r="X219" s="55">
        <f t="shared" si="10"/>
        <v>196</v>
      </c>
      <c r="Y219" s="55">
        <f t="shared" si="11"/>
        <v>3.3320299038594952</v>
      </c>
    </row>
    <row r="220" spans="3:25" x14ac:dyDescent="0.25">
      <c r="C220" s="6" t="s">
        <v>5234</v>
      </c>
      <c r="D220" s="6" t="s">
        <v>5724</v>
      </c>
      <c r="E220" s="6" t="s">
        <v>12</v>
      </c>
      <c r="F220" s="48">
        <v>19</v>
      </c>
      <c r="G220" s="8">
        <v>0</v>
      </c>
      <c r="H220" s="7">
        <v>0</v>
      </c>
      <c r="I220" s="39">
        <v>0</v>
      </c>
      <c r="J220" s="39">
        <v>0</v>
      </c>
      <c r="K220" s="39">
        <v>0</v>
      </c>
      <c r="L220" s="40">
        <v>0</v>
      </c>
      <c r="M220" s="39">
        <v>0</v>
      </c>
      <c r="N220" s="39">
        <v>1</v>
      </c>
      <c r="O220" s="47">
        <v>0</v>
      </c>
      <c r="P220" s="17">
        <v>6.0647566277887498E-2</v>
      </c>
      <c r="Q220" s="7">
        <v>23.884184460394</v>
      </c>
      <c r="R220" s="7">
        <v>2.8386200758289237</v>
      </c>
      <c r="S220" s="33">
        <v>4.1117913100249606</v>
      </c>
      <c r="T220" s="41" t="s">
        <v>1677</v>
      </c>
      <c r="U220" s="33" t="s">
        <v>1675</v>
      </c>
      <c r="V220" s="45" t="s">
        <v>1675</v>
      </c>
      <c r="W220" s="55">
        <f t="shared" si="9"/>
        <v>216</v>
      </c>
      <c r="X220" s="55">
        <f t="shared" si="10"/>
        <v>265</v>
      </c>
      <c r="Y220" s="55">
        <f t="shared" si="11"/>
        <v>1.4485176600550358</v>
      </c>
    </row>
    <row r="221" spans="3:25" x14ac:dyDescent="0.25">
      <c r="C221" s="6" t="s">
        <v>4849</v>
      </c>
      <c r="D221" s="6" t="s">
        <v>5339</v>
      </c>
      <c r="E221" s="6" t="s">
        <v>39</v>
      </c>
      <c r="F221" s="48">
        <v>98</v>
      </c>
      <c r="G221" s="8">
        <v>0</v>
      </c>
      <c r="H221" s="7">
        <v>0</v>
      </c>
      <c r="I221" s="39">
        <v>2.247191011235955E-2</v>
      </c>
      <c r="J221" s="39">
        <v>0.11235955056179775</v>
      </c>
      <c r="K221" s="39">
        <v>0</v>
      </c>
      <c r="L221" s="40">
        <v>0</v>
      </c>
      <c r="M221" s="39">
        <v>0</v>
      </c>
      <c r="N221" s="39">
        <v>1</v>
      </c>
      <c r="O221" s="47">
        <v>0</v>
      </c>
      <c r="P221" s="17">
        <v>0.440634161282764</v>
      </c>
      <c r="Q221" s="7">
        <v>3.54390655530614</v>
      </c>
      <c r="R221" s="7">
        <v>2.6142114960075444</v>
      </c>
      <c r="S221" s="33">
        <v>4.0822645540543858</v>
      </c>
      <c r="T221" s="41" t="s">
        <v>1675</v>
      </c>
      <c r="U221" s="33" t="s">
        <v>1676</v>
      </c>
      <c r="V221" s="45" t="s">
        <v>1675</v>
      </c>
      <c r="W221" s="55">
        <f t="shared" si="9"/>
        <v>217</v>
      </c>
      <c r="X221" s="55">
        <f t="shared" si="10"/>
        <v>257</v>
      </c>
      <c r="Y221" s="55">
        <f t="shared" si="11"/>
        <v>1.5615662926618104</v>
      </c>
    </row>
    <row r="222" spans="3:25" x14ac:dyDescent="0.25">
      <c r="C222" s="6" t="s">
        <v>4954</v>
      </c>
      <c r="D222" s="6" t="s">
        <v>5444</v>
      </c>
      <c r="E222" s="6" t="s">
        <v>863</v>
      </c>
      <c r="F222" s="48">
        <v>131</v>
      </c>
      <c r="G222" s="8">
        <v>1</v>
      </c>
      <c r="H222" s="7">
        <v>0</v>
      </c>
      <c r="I222" s="39">
        <v>7.8125E-3</v>
      </c>
      <c r="J222" s="39">
        <v>0.6171875</v>
      </c>
      <c r="K222" s="39">
        <v>0</v>
      </c>
      <c r="L222" s="40">
        <v>0</v>
      </c>
      <c r="M222" s="39">
        <v>0</v>
      </c>
      <c r="N222" s="39">
        <v>0.390625</v>
      </c>
      <c r="O222" s="47">
        <v>0</v>
      </c>
      <c r="P222" s="17">
        <v>0.620030594407323</v>
      </c>
      <c r="Q222" s="7">
        <v>4.9796793013342704</v>
      </c>
      <c r="R222" s="7">
        <v>1.2753188359243368</v>
      </c>
      <c r="S222" s="33">
        <v>3.9376151573638505</v>
      </c>
      <c r="T222" s="41" t="s">
        <v>1675</v>
      </c>
      <c r="U222" s="33" t="s">
        <v>1676</v>
      </c>
      <c r="V222" s="45" t="s">
        <v>1677</v>
      </c>
      <c r="W222" s="55">
        <f t="shared" si="9"/>
        <v>218</v>
      </c>
      <c r="X222" s="55">
        <f t="shared" si="10"/>
        <v>198</v>
      </c>
      <c r="Y222" s="55">
        <f t="shared" si="11"/>
        <v>3.0875535171641304</v>
      </c>
    </row>
    <row r="223" spans="3:25" x14ac:dyDescent="0.25">
      <c r="C223" s="6" t="s">
        <v>4963</v>
      </c>
      <c r="D223" s="6" t="s">
        <v>5453</v>
      </c>
      <c r="E223" s="6" t="s">
        <v>27</v>
      </c>
      <c r="F223" s="48">
        <v>130</v>
      </c>
      <c r="G223" s="8">
        <v>0</v>
      </c>
      <c r="H223" s="7">
        <v>0</v>
      </c>
      <c r="I223" s="39">
        <v>0.11764705882352941</v>
      </c>
      <c r="J223" s="39">
        <v>0.68067226890756305</v>
      </c>
      <c r="K223" s="39">
        <v>0</v>
      </c>
      <c r="L223" s="40">
        <v>0</v>
      </c>
      <c r="M223" s="39">
        <v>0</v>
      </c>
      <c r="N223" s="39">
        <v>3.3613445378151259E-2</v>
      </c>
      <c r="O223" s="47">
        <v>1</v>
      </c>
      <c r="P223" s="17">
        <v>0.453967203479128</v>
      </c>
      <c r="Q223" s="7">
        <v>3.5892218841916801</v>
      </c>
      <c r="R223" s="7">
        <v>2.4051954244213878</v>
      </c>
      <c r="S223" s="33">
        <v>3.9189990189520927</v>
      </c>
      <c r="T223" s="41" t="s">
        <v>1675</v>
      </c>
      <c r="U223" s="33" t="s">
        <v>1676</v>
      </c>
      <c r="V223" s="45" t="s">
        <v>1675</v>
      </c>
      <c r="W223" s="55">
        <f t="shared" si="9"/>
        <v>219</v>
      </c>
      <c r="X223" s="55">
        <f t="shared" si="10"/>
        <v>250</v>
      </c>
      <c r="Y223" s="55">
        <f t="shared" si="11"/>
        <v>1.6293890214325837</v>
      </c>
    </row>
    <row r="224" spans="3:25" x14ac:dyDescent="0.25">
      <c r="C224" s="6" t="s">
        <v>5220</v>
      </c>
      <c r="D224" s="6" t="s">
        <v>5710</v>
      </c>
      <c r="E224" s="6" t="s">
        <v>19</v>
      </c>
      <c r="F224" s="48">
        <v>5</v>
      </c>
      <c r="G224" s="8">
        <v>0</v>
      </c>
      <c r="H224" s="7">
        <v>0</v>
      </c>
      <c r="I224" s="39">
        <v>0</v>
      </c>
      <c r="J224" s="39">
        <v>0</v>
      </c>
      <c r="K224" s="39">
        <v>0</v>
      </c>
      <c r="L224" s="40">
        <v>0</v>
      </c>
      <c r="M224" s="39">
        <v>0</v>
      </c>
      <c r="N224" s="39">
        <v>1</v>
      </c>
      <c r="O224" s="47">
        <v>0</v>
      </c>
      <c r="P224" s="17">
        <v>6.271338453533E-2</v>
      </c>
      <c r="Q224" s="7">
        <v>36.5811963554697</v>
      </c>
      <c r="R224" s="7">
        <v>1.7059159767999332</v>
      </c>
      <c r="S224" s="33">
        <v>3.9135941010706663</v>
      </c>
      <c r="T224" s="41" t="s">
        <v>1677</v>
      </c>
      <c r="U224" s="33" t="s">
        <v>1675</v>
      </c>
      <c r="V224" s="45" t="s">
        <v>1676</v>
      </c>
      <c r="W224" s="55">
        <f t="shared" si="9"/>
        <v>220</v>
      </c>
      <c r="X224" s="55">
        <f t="shared" si="10"/>
        <v>223</v>
      </c>
      <c r="Y224" s="55">
        <f t="shared" si="11"/>
        <v>2.2941306338029834</v>
      </c>
    </row>
    <row r="225" spans="3:25" x14ac:dyDescent="0.25">
      <c r="C225" s="6" t="s">
        <v>5309</v>
      </c>
      <c r="D225" s="6" t="s">
        <v>5799</v>
      </c>
      <c r="E225" s="6" t="s">
        <v>204</v>
      </c>
      <c r="F225" s="48">
        <v>130</v>
      </c>
      <c r="G225" s="8">
        <v>0</v>
      </c>
      <c r="H225" s="7">
        <v>0</v>
      </c>
      <c r="I225" s="39">
        <v>2.9411764705882353E-2</v>
      </c>
      <c r="J225" s="39">
        <v>0.38235294117647056</v>
      </c>
      <c r="K225" s="39">
        <v>0</v>
      </c>
      <c r="L225" s="40">
        <v>0</v>
      </c>
      <c r="M225" s="39">
        <v>0</v>
      </c>
      <c r="N225" s="39">
        <v>0.14705882352941177</v>
      </c>
      <c r="O225" s="47">
        <v>0</v>
      </c>
      <c r="P225" s="17">
        <v>0.117158914871554</v>
      </c>
      <c r="Q225" s="7">
        <v>24.620624529764299</v>
      </c>
      <c r="R225" s="7">
        <v>1.3465635540814735</v>
      </c>
      <c r="S225" s="33">
        <v>3.8841971156372539</v>
      </c>
      <c r="T225" s="38" t="s">
        <v>1676</v>
      </c>
      <c r="U225" s="33" t="s">
        <v>1675</v>
      </c>
      <c r="V225" s="45" t="s">
        <v>1677</v>
      </c>
      <c r="W225" s="55">
        <f t="shared" si="9"/>
        <v>221</v>
      </c>
      <c r="X225" s="55">
        <f t="shared" si="10"/>
        <v>204</v>
      </c>
      <c r="Y225" s="55">
        <f t="shared" si="11"/>
        <v>2.8845256533671497</v>
      </c>
    </row>
    <row r="226" spans="3:25" x14ac:dyDescent="0.25">
      <c r="C226" s="6" t="s">
        <v>4964</v>
      </c>
      <c r="D226" s="6" t="s">
        <v>5454</v>
      </c>
      <c r="E226" s="6" t="s">
        <v>27</v>
      </c>
      <c r="F226" s="48">
        <v>27</v>
      </c>
      <c r="G226" s="8">
        <v>0</v>
      </c>
      <c r="H226" s="7">
        <v>0</v>
      </c>
      <c r="I226" s="39">
        <v>0</v>
      </c>
      <c r="J226" s="39">
        <v>0.70370370370370372</v>
      </c>
      <c r="K226" s="39">
        <v>0</v>
      </c>
      <c r="L226" s="40">
        <v>0</v>
      </c>
      <c r="M226" s="39">
        <v>0</v>
      </c>
      <c r="N226" s="39">
        <v>0</v>
      </c>
      <c r="O226" s="47">
        <v>0</v>
      </c>
      <c r="P226" s="17">
        <v>0.11035066340628499</v>
      </c>
      <c r="Q226" s="7">
        <v>24.283826489909099</v>
      </c>
      <c r="R226" s="7">
        <v>1.429839872670666</v>
      </c>
      <c r="S226" s="33">
        <v>3.8315939003553989</v>
      </c>
      <c r="T226" s="41" t="s">
        <v>1677</v>
      </c>
      <c r="U226" s="33" t="s">
        <v>1675</v>
      </c>
      <c r="V226" s="45" t="s">
        <v>1677</v>
      </c>
      <c r="W226" s="55">
        <f t="shared" si="9"/>
        <v>222</v>
      </c>
      <c r="X226" s="55">
        <f t="shared" si="10"/>
        <v>213</v>
      </c>
      <c r="Y226" s="55">
        <f t="shared" si="11"/>
        <v>2.6797363632045861</v>
      </c>
    </row>
    <row r="227" spans="3:25" x14ac:dyDescent="0.25">
      <c r="C227" s="6" t="s">
        <v>4965</v>
      </c>
      <c r="D227" s="6" t="s">
        <v>5455</v>
      </c>
      <c r="E227" s="6" t="s">
        <v>204</v>
      </c>
      <c r="F227" s="48">
        <v>36</v>
      </c>
      <c r="G227" s="8">
        <v>0</v>
      </c>
      <c r="H227" s="7">
        <v>0</v>
      </c>
      <c r="I227" s="39">
        <v>0.1</v>
      </c>
      <c r="J227" s="39">
        <v>0</v>
      </c>
      <c r="K227" s="39">
        <v>0</v>
      </c>
      <c r="L227" s="40">
        <v>0</v>
      </c>
      <c r="M227" s="39">
        <v>0</v>
      </c>
      <c r="N227" s="39">
        <v>0</v>
      </c>
      <c r="O227" s="47">
        <v>0</v>
      </c>
      <c r="P227" s="17">
        <v>5.3860836655998598E-2</v>
      </c>
      <c r="Q227" s="7">
        <v>30.3689175055307</v>
      </c>
      <c r="R227" s="7">
        <v>2.2874036913921896</v>
      </c>
      <c r="S227" s="33">
        <v>3.741495479072781</v>
      </c>
      <c r="T227" s="41" t="s">
        <v>1677</v>
      </c>
      <c r="U227" s="33" t="s">
        <v>1675</v>
      </c>
      <c r="V227" s="45" t="s">
        <v>1675</v>
      </c>
      <c r="W227" s="55">
        <f t="shared" si="9"/>
        <v>223</v>
      </c>
      <c r="X227" s="55">
        <f t="shared" si="10"/>
        <v>249</v>
      </c>
      <c r="Y227" s="55">
        <f t="shared" si="11"/>
        <v>1.6356953051848855</v>
      </c>
    </row>
    <row r="228" spans="3:25" x14ac:dyDescent="0.25">
      <c r="C228" s="6" t="s">
        <v>5075</v>
      </c>
      <c r="D228" s="6" t="s">
        <v>5565</v>
      </c>
      <c r="E228" s="6" t="s">
        <v>131</v>
      </c>
      <c r="F228" s="48">
        <v>199</v>
      </c>
      <c r="G228" s="8">
        <v>0</v>
      </c>
      <c r="H228" s="7">
        <v>0</v>
      </c>
      <c r="I228" s="39">
        <v>1.1627906976744186E-2</v>
      </c>
      <c r="J228" s="39">
        <v>0.58139534883720934</v>
      </c>
      <c r="K228" s="39">
        <v>0</v>
      </c>
      <c r="L228" s="40">
        <v>0</v>
      </c>
      <c r="M228" s="39">
        <v>1.4064697609001405E-3</v>
      </c>
      <c r="N228" s="39">
        <v>2.3255813953488372E-2</v>
      </c>
      <c r="O228" s="47">
        <v>1</v>
      </c>
      <c r="P228" s="17">
        <v>0.55921392904218803</v>
      </c>
      <c r="Q228" s="7">
        <v>8.5184810511833007</v>
      </c>
      <c r="R228" s="7">
        <v>0.78074675608012389</v>
      </c>
      <c r="S228" s="33">
        <v>3.7192068283549311</v>
      </c>
      <c r="T228" s="41" t="s">
        <v>1675</v>
      </c>
      <c r="U228" s="33" t="s">
        <v>1676</v>
      </c>
      <c r="V228" s="45" t="s">
        <v>1677</v>
      </c>
      <c r="W228" s="55">
        <f t="shared" si="9"/>
        <v>224</v>
      </c>
      <c r="X228" s="55">
        <f t="shared" si="10"/>
        <v>160</v>
      </c>
      <c r="Y228" s="55">
        <f t="shared" si="11"/>
        <v>4.7636532581036413</v>
      </c>
    </row>
    <row r="229" spans="3:25" x14ac:dyDescent="0.25">
      <c r="C229" s="6" t="s">
        <v>5043</v>
      </c>
      <c r="D229" s="6" t="s">
        <v>5533</v>
      </c>
      <c r="E229" s="6" t="s">
        <v>16</v>
      </c>
      <c r="F229" s="48">
        <v>6</v>
      </c>
      <c r="G229" s="8">
        <v>0</v>
      </c>
      <c r="H229" s="7">
        <v>0</v>
      </c>
      <c r="I229" s="39">
        <v>0</v>
      </c>
      <c r="J229" s="39">
        <v>0</v>
      </c>
      <c r="K229" s="39">
        <v>0</v>
      </c>
      <c r="L229" s="40">
        <v>0</v>
      </c>
      <c r="M229" s="39">
        <v>1</v>
      </c>
      <c r="N229" s="39">
        <v>0.5</v>
      </c>
      <c r="O229" s="47">
        <v>0</v>
      </c>
      <c r="P229" s="17">
        <v>0.183163670933921</v>
      </c>
      <c r="Q229" s="7">
        <v>34.712982487669002</v>
      </c>
      <c r="R229" s="7">
        <v>0.58053509910198342</v>
      </c>
      <c r="S229" s="33">
        <v>3.6911334791359987</v>
      </c>
      <c r="T229" s="41" t="s">
        <v>1676</v>
      </c>
      <c r="U229" s="33" t="s">
        <v>1675</v>
      </c>
      <c r="V229" s="45" t="s">
        <v>1677</v>
      </c>
      <c r="W229" s="55">
        <f t="shared" si="9"/>
        <v>225</v>
      </c>
      <c r="X229" s="55">
        <f t="shared" si="10"/>
        <v>127</v>
      </c>
      <c r="Y229" s="55">
        <f t="shared" si="11"/>
        <v>6.3581573015063677</v>
      </c>
    </row>
    <row r="230" spans="3:25" x14ac:dyDescent="0.25">
      <c r="C230" s="6" t="s">
        <v>4968</v>
      </c>
      <c r="D230" s="6" t="s">
        <v>5458</v>
      </c>
      <c r="E230" s="6" t="s">
        <v>28</v>
      </c>
      <c r="F230" s="48">
        <v>68</v>
      </c>
      <c r="G230" s="8">
        <v>0</v>
      </c>
      <c r="H230" s="7">
        <v>0</v>
      </c>
      <c r="I230" s="39">
        <v>6.8965517241379309E-2</v>
      </c>
      <c r="J230" s="39">
        <v>0.13793103448275862</v>
      </c>
      <c r="K230" s="39">
        <v>0</v>
      </c>
      <c r="L230" s="40">
        <v>0</v>
      </c>
      <c r="M230" s="39">
        <v>0</v>
      </c>
      <c r="N230" s="39">
        <v>0.1206896551724138</v>
      </c>
      <c r="O230" s="47">
        <v>1</v>
      </c>
      <c r="P230" s="17">
        <v>0.15109379374262299</v>
      </c>
      <c r="Q230" s="7">
        <v>9.6420909888006001</v>
      </c>
      <c r="R230" s="7">
        <v>2.4535675826875791</v>
      </c>
      <c r="S230" s="33">
        <v>3.5745047313144802</v>
      </c>
      <c r="T230" s="41" t="s">
        <v>1676</v>
      </c>
      <c r="U230" s="33" t="s">
        <v>1676</v>
      </c>
      <c r="V230" s="45" t="s">
        <v>1675</v>
      </c>
      <c r="W230" s="55">
        <f t="shared" si="9"/>
        <v>226</v>
      </c>
      <c r="X230" s="55">
        <f t="shared" si="10"/>
        <v>263</v>
      </c>
      <c r="Y230" s="55">
        <f t="shared" si="11"/>
        <v>1.4568601071094416</v>
      </c>
    </row>
    <row r="231" spans="3:25" x14ac:dyDescent="0.25">
      <c r="C231" s="6" t="s">
        <v>4962</v>
      </c>
      <c r="D231" s="6" t="s">
        <v>5452</v>
      </c>
      <c r="E231" s="6" t="s">
        <v>16</v>
      </c>
      <c r="F231" s="48">
        <v>482</v>
      </c>
      <c r="G231" s="8">
        <v>0</v>
      </c>
      <c r="H231" s="7">
        <v>0</v>
      </c>
      <c r="I231" s="39">
        <v>2.178649237472767E-2</v>
      </c>
      <c r="J231" s="39">
        <v>0.69716775599128544</v>
      </c>
      <c r="K231" s="39">
        <v>0</v>
      </c>
      <c r="L231" s="40">
        <v>0</v>
      </c>
      <c r="M231" s="39">
        <v>2.8106299465928835E-2</v>
      </c>
      <c r="N231" s="39">
        <v>6.7538126361655779E-2</v>
      </c>
      <c r="O231" s="47">
        <v>1</v>
      </c>
      <c r="P231" s="17">
        <v>0.99565957116614601</v>
      </c>
      <c r="Q231" s="7">
        <v>4.7315779924025199</v>
      </c>
      <c r="R231" s="7">
        <v>0.75111485315345083</v>
      </c>
      <c r="S231" s="33">
        <v>3.5385328049609619</v>
      </c>
      <c r="T231" s="41" t="s">
        <v>1675</v>
      </c>
      <c r="U231" s="33" t="s">
        <v>1676</v>
      </c>
      <c r="V231" s="45" t="s">
        <v>1677</v>
      </c>
      <c r="W231" s="55">
        <f t="shared" si="9"/>
        <v>227</v>
      </c>
      <c r="X231" s="55">
        <f t="shared" si="10"/>
        <v>161</v>
      </c>
      <c r="Y231" s="55">
        <f t="shared" si="11"/>
        <v>4.7110409148546672</v>
      </c>
    </row>
    <row r="232" spans="3:25" x14ac:dyDescent="0.25">
      <c r="C232" s="6" t="s">
        <v>4850</v>
      </c>
      <c r="D232" s="6" t="s">
        <v>5340</v>
      </c>
      <c r="E232" s="6" t="s">
        <v>39</v>
      </c>
      <c r="F232" s="48">
        <v>168</v>
      </c>
      <c r="G232" s="8">
        <v>0</v>
      </c>
      <c r="H232" s="7">
        <v>0</v>
      </c>
      <c r="I232" s="39">
        <v>0</v>
      </c>
      <c r="J232" s="39">
        <v>9.036144578313253E-2</v>
      </c>
      <c r="K232" s="39">
        <v>0</v>
      </c>
      <c r="L232" s="40">
        <v>0</v>
      </c>
      <c r="M232" s="39">
        <v>0</v>
      </c>
      <c r="N232" s="39">
        <v>0.73493975903614461</v>
      </c>
      <c r="O232" s="47">
        <v>1</v>
      </c>
      <c r="P232" s="17">
        <v>0.61237206969633295</v>
      </c>
      <c r="Q232" s="7">
        <v>2.3622107731169102</v>
      </c>
      <c r="R232" s="7">
        <v>2.3592295491197115</v>
      </c>
      <c r="S232" s="33">
        <v>3.4127479872695954</v>
      </c>
      <c r="T232" s="41" t="s">
        <v>1675</v>
      </c>
      <c r="U232" s="33" t="s">
        <v>1677</v>
      </c>
      <c r="V232" s="45" t="s">
        <v>1675</v>
      </c>
      <c r="W232" s="55">
        <f t="shared" si="9"/>
        <v>228</v>
      </c>
      <c r="X232" s="55">
        <f t="shared" si="10"/>
        <v>266</v>
      </c>
      <c r="Y232" s="55">
        <f t="shared" si="11"/>
        <v>1.4465519001925771</v>
      </c>
    </row>
    <row r="233" spans="3:25" x14ac:dyDescent="0.25">
      <c r="C233" s="6" t="s">
        <v>5225</v>
      </c>
      <c r="D233" s="6" t="s">
        <v>5715</v>
      </c>
      <c r="E233" s="6" t="s">
        <v>126</v>
      </c>
      <c r="F233" s="48">
        <v>3</v>
      </c>
      <c r="G233" s="8">
        <v>0</v>
      </c>
      <c r="H233" s="7">
        <v>0</v>
      </c>
      <c r="I233" s="39">
        <v>0.33333333333333331</v>
      </c>
      <c r="J233" s="39">
        <v>0</v>
      </c>
      <c r="K233" s="39">
        <v>0</v>
      </c>
      <c r="L233" s="40">
        <v>0</v>
      </c>
      <c r="M233" s="39">
        <v>1</v>
      </c>
      <c r="N233" s="39">
        <v>0</v>
      </c>
      <c r="O233" s="47">
        <v>0</v>
      </c>
      <c r="P233" s="17">
        <v>0.21674522039601199</v>
      </c>
      <c r="Q233" s="7">
        <v>7.8122329469716796</v>
      </c>
      <c r="R233" s="7">
        <v>1.9730843707536734</v>
      </c>
      <c r="S233" s="33">
        <v>3.340953033624726</v>
      </c>
      <c r="T233" s="38" t="s">
        <v>1676</v>
      </c>
      <c r="U233" s="33" t="s">
        <v>1676</v>
      </c>
      <c r="V233" s="45" t="s">
        <v>1676</v>
      </c>
      <c r="W233" s="55">
        <f t="shared" si="9"/>
        <v>229</v>
      </c>
      <c r="X233" s="55">
        <f t="shared" si="10"/>
        <v>247</v>
      </c>
      <c r="Y233" s="55">
        <f t="shared" si="11"/>
        <v>1.6932641518763629</v>
      </c>
    </row>
    <row r="234" spans="3:25" x14ac:dyDescent="0.25">
      <c r="C234" s="6" t="s">
        <v>5233</v>
      </c>
      <c r="D234" s="6" t="s">
        <v>5723</v>
      </c>
      <c r="E234" s="6" t="s">
        <v>48</v>
      </c>
      <c r="F234" s="48">
        <v>1</v>
      </c>
      <c r="G234" s="8">
        <v>0</v>
      </c>
      <c r="H234" s="7">
        <v>0</v>
      </c>
      <c r="I234" s="39">
        <v>0</v>
      </c>
      <c r="J234" s="39">
        <v>0</v>
      </c>
      <c r="K234" s="39">
        <v>0</v>
      </c>
      <c r="L234" s="40">
        <v>0</v>
      </c>
      <c r="M234" s="39">
        <v>0</v>
      </c>
      <c r="N234" s="39">
        <v>1</v>
      </c>
      <c r="O234" s="47">
        <v>0</v>
      </c>
      <c r="P234" s="17">
        <v>5.8645539558034802E-2</v>
      </c>
      <c r="Q234" s="7">
        <v>26.553376868630998</v>
      </c>
      <c r="R234" s="7">
        <v>2.1284191341969922</v>
      </c>
      <c r="S234" s="33">
        <v>3.3144532689587591</v>
      </c>
      <c r="T234" s="41" t="s">
        <v>1677</v>
      </c>
      <c r="U234" s="33" t="s">
        <v>1675</v>
      </c>
      <c r="V234" s="45" t="s">
        <v>1676</v>
      </c>
      <c r="W234" s="55">
        <f t="shared" si="9"/>
        <v>230</v>
      </c>
      <c r="X234" s="55">
        <f t="shared" si="10"/>
        <v>258</v>
      </c>
      <c r="Y234" s="55">
        <f t="shared" si="11"/>
        <v>1.5572371135487055</v>
      </c>
    </row>
    <row r="235" spans="3:25" x14ac:dyDescent="0.25">
      <c r="C235" s="6" t="s">
        <v>5243</v>
      </c>
      <c r="D235" s="6" t="s">
        <v>5733</v>
      </c>
      <c r="E235" s="6" t="s">
        <v>131</v>
      </c>
      <c r="F235" s="48">
        <v>9</v>
      </c>
      <c r="G235" s="8">
        <v>0</v>
      </c>
      <c r="H235" s="7">
        <v>0</v>
      </c>
      <c r="I235" s="39">
        <v>0</v>
      </c>
      <c r="J235" s="39">
        <v>0</v>
      </c>
      <c r="K235" s="39">
        <v>0</v>
      </c>
      <c r="L235" s="40">
        <v>0</v>
      </c>
      <c r="M235" s="39">
        <v>0.92880258899676371</v>
      </c>
      <c r="N235" s="39">
        <v>0.2</v>
      </c>
      <c r="O235" s="47">
        <v>0</v>
      </c>
      <c r="P235" s="17">
        <v>0.136005423948968</v>
      </c>
      <c r="Q235" s="7">
        <v>18.820515331976502</v>
      </c>
      <c r="R235" s="7">
        <v>1.2939476684436606</v>
      </c>
      <c r="S235" s="33">
        <v>3.312107710987759</v>
      </c>
      <c r="T235" s="38" t="s">
        <v>1676</v>
      </c>
      <c r="U235" s="33" t="s">
        <v>1675</v>
      </c>
      <c r="V235" s="45" t="s">
        <v>1677</v>
      </c>
      <c r="W235" s="55">
        <f t="shared" si="9"/>
        <v>231</v>
      </c>
      <c r="X235" s="55">
        <f t="shared" si="10"/>
        <v>216</v>
      </c>
      <c r="Y235" s="55">
        <f t="shared" si="11"/>
        <v>2.5596921666635164</v>
      </c>
    </row>
    <row r="236" spans="3:25" x14ac:dyDescent="0.25">
      <c r="C236" s="6" t="s">
        <v>4967</v>
      </c>
      <c r="D236" s="6" t="s">
        <v>5457</v>
      </c>
      <c r="E236" s="6" t="s">
        <v>39</v>
      </c>
      <c r="F236" s="48">
        <v>35</v>
      </c>
      <c r="G236" s="8">
        <v>0</v>
      </c>
      <c r="H236" s="7">
        <v>0</v>
      </c>
      <c r="I236" s="39">
        <v>6.6666666666666666E-2</v>
      </c>
      <c r="J236" s="39">
        <v>0</v>
      </c>
      <c r="K236" s="39">
        <v>0.76666666666666672</v>
      </c>
      <c r="L236" s="40">
        <v>0</v>
      </c>
      <c r="M236" s="39">
        <v>0</v>
      </c>
      <c r="N236" s="39">
        <v>0.1</v>
      </c>
      <c r="O236" s="47">
        <v>0</v>
      </c>
      <c r="P236" s="17">
        <v>0.180989322969308</v>
      </c>
      <c r="Q236" s="7">
        <v>10.250369092171001</v>
      </c>
      <c r="R236" s="7">
        <v>1.7752727274277205</v>
      </c>
      <c r="S236" s="33">
        <v>3.2934990337969254</v>
      </c>
      <c r="T236" s="41" t="s">
        <v>1676</v>
      </c>
      <c r="U236" s="33" t="s">
        <v>1676</v>
      </c>
      <c r="V236" s="45" t="s">
        <v>1676</v>
      </c>
      <c r="W236" s="55">
        <f t="shared" si="9"/>
        <v>232</v>
      </c>
      <c r="X236" s="55">
        <f t="shared" si="10"/>
        <v>239</v>
      </c>
      <c r="Y236" s="55">
        <f t="shared" si="11"/>
        <v>1.8552073621775498</v>
      </c>
    </row>
    <row r="237" spans="3:25" x14ac:dyDescent="0.25">
      <c r="C237" s="6" t="s">
        <v>4839</v>
      </c>
      <c r="D237" s="6" t="s">
        <v>5329</v>
      </c>
      <c r="E237" s="6" t="s">
        <v>39</v>
      </c>
      <c r="F237" s="48">
        <v>174</v>
      </c>
      <c r="G237" s="8">
        <v>16</v>
      </c>
      <c r="H237" s="7">
        <v>0</v>
      </c>
      <c r="I237" s="39">
        <v>0</v>
      </c>
      <c r="J237" s="39">
        <v>0</v>
      </c>
      <c r="K237" s="39">
        <v>0</v>
      </c>
      <c r="L237" s="40">
        <v>0</v>
      </c>
      <c r="M237" s="39">
        <v>0</v>
      </c>
      <c r="N237" s="39">
        <v>1</v>
      </c>
      <c r="O237" s="47">
        <v>1</v>
      </c>
      <c r="P237" s="17">
        <v>0.70989813740029895</v>
      </c>
      <c r="Q237" s="7">
        <v>4.1096283899823698</v>
      </c>
      <c r="R237" s="7">
        <v>1.1256742895178291</v>
      </c>
      <c r="S237" s="33">
        <v>3.2840619159538438</v>
      </c>
      <c r="T237" s="41" t="s">
        <v>1675</v>
      </c>
      <c r="U237" s="33" t="s">
        <v>1676</v>
      </c>
      <c r="V237" s="45" t="s">
        <v>1677</v>
      </c>
      <c r="W237" s="55">
        <f t="shared" si="9"/>
        <v>233</v>
      </c>
      <c r="X237" s="55">
        <f t="shared" si="10"/>
        <v>203</v>
      </c>
      <c r="Y237" s="55">
        <f t="shared" si="11"/>
        <v>2.9174175394558737</v>
      </c>
    </row>
    <row r="238" spans="3:25" x14ac:dyDescent="0.25">
      <c r="C238" s="6" t="s">
        <v>4959</v>
      </c>
      <c r="D238" s="6" t="s">
        <v>5449</v>
      </c>
      <c r="E238" s="6" t="s">
        <v>12</v>
      </c>
      <c r="F238" s="48">
        <v>75</v>
      </c>
      <c r="G238" s="8">
        <v>0</v>
      </c>
      <c r="H238" s="7">
        <v>1</v>
      </c>
      <c r="I238" s="39">
        <v>0.16176470588235295</v>
      </c>
      <c r="J238" s="39">
        <v>8.8235294117647065E-2</v>
      </c>
      <c r="K238" s="39">
        <v>0.41176470588235292</v>
      </c>
      <c r="L238" s="40">
        <v>0</v>
      </c>
      <c r="M238" s="39">
        <v>0</v>
      </c>
      <c r="N238" s="39">
        <v>7.3529411764705885E-2</v>
      </c>
      <c r="O238" s="47">
        <v>1</v>
      </c>
      <c r="P238" s="17">
        <v>0.23193800524201899</v>
      </c>
      <c r="Q238" s="7">
        <v>7.0004442036720897</v>
      </c>
      <c r="R238" s="7">
        <v>2.0048607084644612</v>
      </c>
      <c r="S238" s="33">
        <v>3.2552303107803682</v>
      </c>
      <c r="T238" s="41" t="s">
        <v>1676</v>
      </c>
      <c r="U238" s="33" t="s">
        <v>1676</v>
      </c>
      <c r="V238" s="45" t="s">
        <v>1676</v>
      </c>
      <c r="W238" s="55">
        <f t="shared" si="9"/>
        <v>234</v>
      </c>
      <c r="X238" s="55">
        <f t="shared" si="10"/>
        <v>251</v>
      </c>
      <c r="Y238" s="55">
        <f t="shared" si="11"/>
        <v>1.6236690644077587</v>
      </c>
    </row>
    <row r="239" spans="3:25" x14ac:dyDescent="0.25">
      <c r="C239" s="6" t="s">
        <v>5109</v>
      </c>
      <c r="D239" s="6" t="s">
        <v>5599</v>
      </c>
      <c r="E239" s="6" t="s">
        <v>131</v>
      </c>
      <c r="F239" s="48">
        <v>103</v>
      </c>
      <c r="G239" s="8">
        <v>1</v>
      </c>
      <c r="H239" s="7">
        <v>0</v>
      </c>
      <c r="I239" s="39">
        <v>2.1505376344086023E-2</v>
      </c>
      <c r="J239" s="39">
        <v>0.21505376344086022</v>
      </c>
      <c r="K239" s="39">
        <v>0</v>
      </c>
      <c r="L239" s="40">
        <v>0</v>
      </c>
      <c r="M239" s="39">
        <v>3.594536304816679E-3</v>
      </c>
      <c r="N239" s="39">
        <v>6.4516129032258063E-2</v>
      </c>
      <c r="O239" s="47">
        <v>1</v>
      </c>
      <c r="P239" s="17">
        <v>0.42870824210470498</v>
      </c>
      <c r="Q239" s="7">
        <v>3.1488009573034099</v>
      </c>
      <c r="R239" s="7">
        <v>2.3952942426801895</v>
      </c>
      <c r="S239" s="33">
        <v>3.2334482341013602</v>
      </c>
      <c r="T239" s="41" t="s">
        <v>1675</v>
      </c>
      <c r="U239" s="33" t="s">
        <v>1676</v>
      </c>
      <c r="V239" s="45" t="s">
        <v>1675</v>
      </c>
      <c r="W239" s="55">
        <f t="shared" si="9"/>
        <v>235</v>
      </c>
      <c r="X239" s="55">
        <f t="shared" si="10"/>
        <v>270</v>
      </c>
      <c r="Y239" s="55">
        <f t="shared" si="11"/>
        <v>1.3499169231431571</v>
      </c>
    </row>
    <row r="240" spans="3:25" x14ac:dyDescent="0.25">
      <c r="C240" s="6" t="s">
        <v>5042</v>
      </c>
      <c r="D240" s="6" t="s">
        <v>5532</v>
      </c>
      <c r="E240" s="6" t="s">
        <v>48</v>
      </c>
      <c r="F240" s="48">
        <v>50</v>
      </c>
      <c r="G240" s="8">
        <v>0</v>
      </c>
      <c r="H240" s="7">
        <v>0</v>
      </c>
      <c r="I240" s="39">
        <v>0</v>
      </c>
      <c r="J240" s="39">
        <v>0</v>
      </c>
      <c r="K240" s="39">
        <v>0</v>
      </c>
      <c r="L240" s="40">
        <v>0</v>
      </c>
      <c r="M240" s="39">
        <v>0</v>
      </c>
      <c r="N240" s="39">
        <v>1</v>
      </c>
      <c r="O240" s="47">
        <v>0</v>
      </c>
      <c r="P240" s="17">
        <v>9.1629530648676696E-2</v>
      </c>
      <c r="Q240" s="7">
        <v>17.107872544070599</v>
      </c>
      <c r="R240" s="7">
        <v>1.9982421147376528</v>
      </c>
      <c r="S240" s="33">
        <v>3.132417026311348</v>
      </c>
      <c r="T240" s="41" t="s">
        <v>1677</v>
      </c>
      <c r="U240" s="33" t="s">
        <v>1676</v>
      </c>
      <c r="V240" s="45" t="s">
        <v>1676</v>
      </c>
      <c r="W240" s="55">
        <f t="shared" si="9"/>
        <v>236</v>
      </c>
      <c r="X240" s="55">
        <f t="shared" si="10"/>
        <v>256</v>
      </c>
      <c r="Y240" s="55">
        <f t="shared" si="11"/>
        <v>1.5675863316105716</v>
      </c>
    </row>
    <row r="241" spans="3:25" x14ac:dyDescent="0.25">
      <c r="C241" s="6" t="s">
        <v>4969</v>
      </c>
      <c r="D241" s="6" t="s">
        <v>5459</v>
      </c>
      <c r="E241" s="6" t="s">
        <v>131</v>
      </c>
      <c r="F241" s="48">
        <v>55</v>
      </c>
      <c r="G241" s="8">
        <v>0</v>
      </c>
      <c r="H241" s="7">
        <v>0</v>
      </c>
      <c r="I241" s="39">
        <v>2.5000000000000001E-2</v>
      </c>
      <c r="J241" s="39">
        <v>0.67500000000000004</v>
      </c>
      <c r="K241" s="39">
        <v>0</v>
      </c>
      <c r="L241" s="40">
        <v>0</v>
      </c>
      <c r="M241" s="39">
        <v>0</v>
      </c>
      <c r="N241" s="39">
        <v>0.05</v>
      </c>
      <c r="O241" s="47">
        <v>0</v>
      </c>
      <c r="P241" s="17">
        <v>0.13894726367226601</v>
      </c>
      <c r="Q241" s="7">
        <v>13.126328568318501</v>
      </c>
      <c r="R241" s="7">
        <v>1.7039709018758555</v>
      </c>
      <c r="S241" s="33">
        <v>3.1078170408980426</v>
      </c>
      <c r="T241" s="41" t="s">
        <v>1676</v>
      </c>
      <c r="U241" s="33" t="s">
        <v>1676</v>
      </c>
      <c r="V241" s="45" t="s">
        <v>1676</v>
      </c>
      <c r="W241" s="55">
        <f t="shared" si="9"/>
        <v>237</v>
      </c>
      <c r="X241" s="55">
        <f t="shared" si="10"/>
        <v>242</v>
      </c>
      <c r="Y241" s="55">
        <f t="shared" si="11"/>
        <v>1.8238674366309486</v>
      </c>
    </row>
    <row r="242" spans="3:25" x14ac:dyDescent="0.25">
      <c r="C242" s="6" t="s">
        <v>4980</v>
      </c>
      <c r="D242" s="6" t="s">
        <v>5470</v>
      </c>
      <c r="E242" s="6" t="s">
        <v>16</v>
      </c>
      <c r="F242" s="48">
        <v>3</v>
      </c>
      <c r="G242" s="8">
        <v>0</v>
      </c>
      <c r="H242" s="7">
        <v>0</v>
      </c>
      <c r="I242" s="39">
        <v>0</v>
      </c>
      <c r="J242" s="39">
        <v>0.33333333333333331</v>
      </c>
      <c r="K242" s="39">
        <v>0</v>
      </c>
      <c r="L242" s="40">
        <v>0</v>
      </c>
      <c r="M242" s="39">
        <v>0</v>
      </c>
      <c r="N242" s="39">
        <v>1</v>
      </c>
      <c r="O242" s="47">
        <v>0</v>
      </c>
      <c r="P242" s="17">
        <v>0.217419272029546</v>
      </c>
      <c r="Q242" s="7">
        <v>7.3326371537700696</v>
      </c>
      <c r="R242" s="7">
        <v>1.8937197766312055</v>
      </c>
      <c r="S242" s="33">
        <v>3.0190753130997048</v>
      </c>
      <c r="T242" s="41" t="s">
        <v>1676</v>
      </c>
      <c r="U242" s="33" t="s">
        <v>1676</v>
      </c>
      <c r="V242" s="45" t="s">
        <v>1676</v>
      </c>
      <c r="W242" s="55">
        <f t="shared" si="9"/>
        <v>238</v>
      </c>
      <c r="X242" s="55">
        <f t="shared" si="10"/>
        <v>252</v>
      </c>
      <c r="Y242" s="55">
        <f t="shared" si="11"/>
        <v>1.5942566320294906</v>
      </c>
    </row>
    <row r="243" spans="3:25" x14ac:dyDescent="0.25">
      <c r="C243" s="6" t="s">
        <v>5223</v>
      </c>
      <c r="D243" s="6" t="s">
        <v>5713</v>
      </c>
      <c r="E243" s="6" t="s">
        <v>16</v>
      </c>
      <c r="F243" s="48">
        <v>6</v>
      </c>
      <c r="G243" s="8">
        <v>0</v>
      </c>
      <c r="H243" s="7">
        <v>0</v>
      </c>
      <c r="I243" s="39">
        <v>0</v>
      </c>
      <c r="J243" s="39">
        <v>0.33333333333333331</v>
      </c>
      <c r="K243" s="39">
        <v>0</v>
      </c>
      <c r="L243" s="40">
        <v>0</v>
      </c>
      <c r="M243" s="39">
        <v>0</v>
      </c>
      <c r="N243" s="39">
        <v>0</v>
      </c>
      <c r="O243" s="47">
        <v>0</v>
      </c>
      <c r="P243" s="17">
        <v>7.8566676848639105E-2</v>
      </c>
      <c r="Q243" s="7">
        <v>23.884184460394</v>
      </c>
      <c r="R243" s="7">
        <v>1.6088467955499273</v>
      </c>
      <c r="S243" s="33">
        <v>3.0190026243854211</v>
      </c>
      <c r="T243" s="41" t="s">
        <v>1677</v>
      </c>
      <c r="U243" s="33" t="s">
        <v>1675</v>
      </c>
      <c r="V243" s="45" t="s">
        <v>1676</v>
      </c>
      <c r="W243" s="55">
        <f t="shared" si="9"/>
        <v>239</v>
      </c>
      <c r="X243" s="55">
        <f t="shared" si="10"/>
        <v>237</v>
      </c>
      <c r="Y243" s="55">
        <f t="shared" si="11"/>
        <v>1.876501002293063</v>
      </c>
    </row>
    <row r="244" spans="3:25" x14ac:dyDescent="0.25">
      <c r="C244" s="6" t="s">
        <v>5227</v>
      </c>
      <c r="D244" s="6" t="s">
        <v>5717</v>
      </c>
      <c r="E244" s="6" t="s">
        <v>163</v>
      </c>
      <c r="F244" s="48">
        <v>7</v>
      </c>
      <c r="G244" s="8">
        <v>0</v>
      </c>
      <c r="H244" s="7">
        <v>0</v>
      </c>
      <c r="I244" s="39">
        <v>0</v>
      </c>
      <c r="J244" s="39">
        <v>0</v>
      </c>
      <c r="K244" s="39">
        <v>0</v>
      </c>
      <c r="L244" s="40">
        <v>0</v>
      </c>
      <c r="M244" s="39">
        <v>0</v>
      </c>
      <c r="N244" s="39">
        <v>1</v>
      </c>
      <c r="O244" s="47">
        <v>0</v>
      </c>
      <c r="P244" s="17">
        <v>6.4844712540696306E-2</v>
      </c>
      <c r="Q244" s="7">
        <v>34.073005287453903</v>
      </c>
      <c r="R244" s="7">
        <v>1.361039651471635</v>
      </c>
      <c r="S244" s="33">
        <v>3.007154819582222</v>
      </c>
      <c r="T244" s="41" t="s">
        <v>1677</v>
      </c>
      <c r="U244" s="33" t="s">
        <v>1675</v>
      </c>
      <c r="V244" s="45" t="s">
        <v>1677</v>
      </c>
      <c r="W244" s="55">
        <f t="shared" si="9"/>
        <v>240</v>
      </c>
      <c r="X244" s="55">
        <f t="shared" si="10"/>
        <v>224</v>
      </c>
      <c r="Y244" s="55">
        <f t="shared" si="11"/>
        <v>2.2094542332625737</v>
      </c>
    </row>
    <row r="245" spans="3:25" x14ac:dyDescent="0.25">
      <c r="C245" s="6" t="s">
        <v>4981</v>
      </c>
      <c r="D245" s="6" t="s">
        <v>5471</v>
      </c>
      <c r="E245" s="6" t="s">
        <v>16</v>
      </c>
      <c r="F245" s="48">
        <v>155</v>
      </c>
      <c r="G245" s="8">
        <v>0</v>
      </c>
      <c r="H245" s="7">
        <v>0</v>
      </c>
      <c r="I245" s="39">
        <v>0</v>
      </c>
      <c r="J245" s="39">
        <v>0.6</v>
      </c>
      <c r="K245" s="39">
        <v>0</v>
      </c>
      <c r="L245" s="40">
        <v>0</v>
      </c>
      <c r="M245" s="39">
        <v>0.97484276729559749</v>
      </c>
      <c r="N245" s="39">
        <v>5.8064516129032261E-2</v>
      </c>
      <c r="O245" s="47">
        <v>1</v>
      </c>
      <c r="P245" s="17">
        <v>0.78257268266455704</v>
      </c>
      <c r="Q245" s="7">
        <v>1.9610358797757299</v>
      </c>
      <c r="R245" s="7">
        <v>1.9468210426285157</v>
      </c>
      <c r="S245" s="33">
        <v>2.987694966198926</v>
      </c>
      <c r="T245" s="41" t="s">
        <v>1675</v>
      </c>
      <c r="U245" s="33" t="s">
        <v>1677</v>
      </c>
      <c r="V245" s="45" t="s">
        <v>1676</v>
      </c>
      <c r="W245" s="55">
        <f t="shared" si="9"/>
        <v>241</v>
      </c>
      <c r="X245" s="55">
        <f t="shared" si="10"/>
        <v>259</v>
      </c>
      <c r="Y245" s="55">
        <f t="shared" si="11"/>
        <v>1.5346531092375426</v>
      </c>
    </row>
    <row r="246" spans="3:25" x14ac:dyDescent="0.25">
      <c r="C246" s="6" t="s">
        <v>4979</v>
      </c>
      <c r="D246" s="6" t="s">
        <v>5469</v>
      </c>
      <c r="E246" s="6" t="s">
        <v>90</v>
      </c>
      <c r="F246" s="48">
        <v>52</v>
      </c>
      <c r="G246" s="8">
        <v>0</v>
      </c>
      <c r="H246" s="7">
        <v>0</v>
      </c>
      <c r="I246" s="39">
        <v>5.7692307692307696E-2</v>
      </c>
      <c r="J246" s="39">
        <v>0.53846153846153844</v>
      </c>
      <c r="K246" s="39">
        <v>0</v>
      </c>
      <c r="L246" s="40">
        <v>0</v>
      </c>
      <c r="M246" s="39">
        <v>0</v>
      </c>
      <c r="N246" s="39">
        <v>1.9230769230769232E-2</v>
      </c>
      <c r="O246" s="47">
        <v>0</v>
      </c>
      <c r="P246" s="17">
        <v>0.119690847942223</v>
      </c>
      <c r="Q246" s="7">
        <v>10.4548987923421</v>
      </c>
      <c r="R246" s="7">
        <v>2.3414077496915864</v>
      </c>
      <c r="S246" s="33">
        <v>2.9299339373599849</v>
      </c>
      <c r="T246" s="41" t="s">
        <v>1676</v>
      </c>
      <c r="U246" s="33" t="s">
        <v>1676</v>
      </c>
      <c r="V246" s="45" t="s">
        <v>1675</v>
      </c>
      <c r="W246" s="55">
        <f t="shared" si="9"/>
        <v>242</v>
      </c>
      <c r="X246" s="55">
        <f t="shared" si="10"/>
        <v>275</v>
      </c>
      <c r="Y246" s="55">
        <f t="shared" si="11"/>
        <v>1.251355701605549</v>
      </c>
    </row>
    <row r="247" spans="3:25" x14ac:dyDescent="0.25">
      <c r="C247" s="6" t="s">
        <v>5045</v>
      </c>
      <c r="D247" s="6" t="s">
        <v>5535</v>
      </c>
      <c r="E247" s="6" t="s">
        <v>48</v>
      </c>
      <c r="F247" s="48">
        <v>58</v>
      </c>
      <c r="G247" s="8">
        <v>0</v>
      </c>
      <c r="H247" s="7">
        <v>0</v>
      </c>
      <c r="I247" s="39">
        <v>0</v>
      </c>
      <c r="J247" s="39">
        <v>0</v>
      </c>
      <c r="K247" s="39">
        <v>0</v>
      </c>
      <c r="L247" s="40">
        <v>0</v>
      </c>
      <c r="M247" s="39">
        <v>0</v>
      </c>
      <c r="N247" s="39">
        <v>1</v>
      </c>
      <c r="O247" s="47">
        <v>0</v>
      </c>
      <c r="P247" s="17">
        <v>9.6184833331170297E-2</v>
      </c>
      <c r="Q247" s="7">
        <v>15.172525412869</v>
      </c>
      <c r="R247" s="7">
        <v>2.0026099238211019</v>
      </c>
      <c r="S247" s="33">
        <v>2.9225424923477541</v>
      </c>
      <c r="T247" s="41" t="s">
        <v>1677</v>
      </c>
      <c r="U247" s="33" t="s">
        <v>1676</v>
      </c>
      <c r="V247" s="45" t="s">
        <v>1676</v>
      </c>
      <c r="W247" s="55">
        <f t="shared" si="9"/>
        <v>243</v>
      </c>
      <c r="X247" s="55">
        <f t="shared" si="10"/>
        <v>262</v>
      </c>
      <c r="Y247" s="55">
        <f t="shared" si="11"/>
        <v>1.4593668280497505</v>
      </c>
    </row>
    <row r="248" spans="3:25" x14ac:dyDescent="0.25">
      <c r="C248" s="6" t="s">
        <v>5055</v>
      </c>
      <c r="D248" s="6" t="s">
        <v>5545</v>
      </c>
      <c r="E248" s="6" t="s">
        <v>39</v>
      </c>
      <c r="F248" s="48">
        <v>193</v>
      </c>
      <c r="G248" s="8">
        <v>0</v>
      </c>
      <c r="H248" s="7">
        <v>0</v>
      </c>
      <c r="I248" s="39">
        <v>0</v>
      </c>
      <c r="J248" s="39">
        <v>0</v>
      </c>
      <c r="K248" s="39">
        <v>0</v>
      </c>
      <c r="L248" s="40">
        <v>0</v>
      </c>
      <c r="M248" s="39">
        <v>0</v>
      </c>
      <c r="N248" s="39">
        <v>1</v>
      </c>
      <c r="O248" s="47">
        <v>0</v>
      </c>
      <c r="P248" s="17">
        <v>0.60326153075247502</v>
      </c>
      <c r="Q248" s="7">
        <v>3.5004673589349502</v>
      </c>
      <c r="R248" s="7">
        <v>1.3807906195879949</v>
      </c>
      <c r="S248" s="33">
        <v>2.915811819521398</v>
      </c>
      <c r="T248" s="41" t="s">
        <v>1675</v>
      </c>
      <c r="U248" s="33" t="s">
        <v>1676</v>
      </c>
      <c r="V248" s="45" t="s">
        <v>1677</v>
      </c>
      <c r="W248" s="55">
        <f t="shared" si="9"/>
        <v>244</v>
      </c>
      <c r="X248" s="55">
        <f t="shared" si="10"/>
        <v>229</v>
      </c>
      <c r="Y248" s="55">
        <f t="shared" si="11"/>
        <v>2.1116972973001715</v>
      </c>
    </row>
    <row r="249" spans="3:25" x14ac:dyDescent="0.25">
      <c r="C249" s="6" t="s">
        <v>5224</v>
      </c>
      <c r="D249" s="6" t="s">
        <v>5714</v>
      </c>
      <c r="E249" s="6" t="s">
        <v>16</v>
      </c>
      <c r="F249" s="48">
        <v>9</v>
      </c>
      <c r="G249" s="8">
        <v>0</v>
      </c>
      <c r="H249" s="7">
        <v>0</v>
      </c>
      <c r="I249" s="39">
        <v>0</v>
      </c>
      <c r="J249" s="39">
        <v>0</v>
      </c>
      <c r="K249" s="39">
        <v>0</v>
      </c>
      <c r="L249" s="40">
        <v>0</v>
      </c>
      <c r="M249" s="39">
        <v>0</v>
      </c>
      <c r="N249" s="39">
        <v>0.1111111111111111</v>
      </c>
      <c r="O249" s="47">
        <v>0</v>
      </c>
      <c r="P249" s="17">
        <v>3.5633471060054302E-2</v>
      </c>
      <c r="Q249" s="7">
        <v>77.203029042944905</v>
      </c>
      <c r="R249" s="7">
        <v>1.0341272024747834</v>
      </c>
      <c r="S249" s="33">
        <v>2.8448962413114045</v>
      </c>
      <c r="T249" s="41" t="s">
        <v>1677</v>
      </c>
      <c r="U249" s="33" t="s">
        <v>1675</v>
      </c>
      <c r="V249" s="45" t="s">
        <v>1677</v>
      </c>
      <c r="W249" s="55">
        <f t="shared" si="9"/>
        <v>245</v>
      </c>
      <c r="X249" s="55">
        <f t="shared" si="10"/>
        <v>210</v>
      </c>
      <c r="Y249" s="55">
        <f t="shared" si="11"/>
        <v>2.7510119011503091</v>
      </c>
    </row>
    <row r="250" spans="3:25" x14ac:dyDescent="0.25">
      <c r="C250" s="6" t="s">
        <v>4975</v>
      </c>
      <c r="D250" s="6" t="s">
        <v>5465</v>
      </c>
      <c r="E250" s="6" t="s">
        <v>16</v>
      </c>
      <c r="F250" s="48">
        <v>139</v>
      </c>
      <c r="G250" s="8">
        <v>0</v>
      </c>
      <c r="H250" s="7">
        <v>0</v>
      </c>
      <c r="I250" s="39">
        <v>0</v>
      </c>
      <c r="J250" s="39">
        <v>0.73381294964028776</v>
      </c>
      <c r="K250" s="39">
        <v>0</v>
      </c>
      <c r="L250" s="40">
        <v>0</v>
      </c>
      <c r="M250" s="39">
        <v>0</v>
      </c>
      <c r="N250" s="39">
        <v>7.1942446043165471E-3</v>
      </c>
      <c r="O250" s="47">
        <v>0</v>
      </c>
      <c r="P250" s="17">
        <v>0.47932466114039302</v>
      </c>
      <c r="Q250" s="7">
        <v>3.3000364093963301</v>
      </c>
      <c r="R250" s="7">
        <v>1.7926110556911863</v>
      </c>
      <c r="S250" s="33">
        <v>2.8355321510323384</v>
      </c>
      <c r="T250" s="41" t="s">
        <v>1675</v>
      </c>
      <c r="U250" s="33" t="s">
        <v>1676</v>
      </c>
      <c r="V250" s="45" t="s">
        <v>1676</v>
      </c>
      <c r="W250" s="55">
        <f t="shared" si="9"/>
        <v>246</v>
      </c>
      <c r="X250" s="55">
        <f t="shared" si="10"/>
        <v>255</v>
      </c>
      <c r="Y250" s="55">
        <f t="shared" si="11"/>
        <v>1.5817888336848551</v>
      </c>
    </row>
    <row r="251" spans="3:25" x14ac:dyDescent="0.25">
      <c r="C251" s="6" t="s">
        <v>5228</v>
      </c>
      <c r="D251" s="6" t="s">
        <v>5718</v>
      </c>
      <c r="E251" s="6" t="s">
        <v>163</v>
      </c>
      <c r="F251" s="48">
        <v>1</v>
      </c>
      <c r="G251" s="8">
        <v>0</v>
      </c>
      <c r="H251" s="7">
        <v>0</v>
      </c>
      <c r="I251" s="39">
        <v>0</v>
      </c>
      <c r="J251" s="39">
        <v>0</v>
      </c>
      <c r="K251" s="39">
        <v>0</v>
      </c>
      <c r="L251" s="40">
        <v>0</v>
      </c>
      <c r="M251" s="39">
        <v>0</v>
      </c>
      <c r="N251" s="39">
        <v>1</v>
      </c>
      <c r="O251" s="47">
        <v>0</v>
      </c>
      <c r="P251" s="17">
        <v>5.8645539558034802E-2</v>
      </c>
      <c r="Q251" s="7">
        <v>35.326276690591101</v>
      </c>
      <c r="R251" s="7">
        <v>1.3658795090965485</v>
      </c>
      <c r="S251" s="33">
        <v>2.8297315845477811</v>
      </c>
      <c r="T251" s="41" t="s">
        <v>1677</v>
      </c>
      <c r="U251" s="33" t="s">
        <v>1675</v>
      </c>
      <c r="V251" s="45" t="s">
        <v>1677</v>
      </c>
      <c r="W251" s="55">
        <f t="shared" si="9"/>
        <v>247</v>
      </c>
      <c r="X251" s="55">
        <f t="shared" si="10"/>
        <v>231</v>
      </c>
      <c r="Y251" s="55">
        <f t="shared" si="11"/>
        <v>2.0717285570961432</v>
      </c>
    </row>
    <row r="252" spans="3:25" x14ac:dyDescent="0.25">
      <c r="C252" s="6" t="s">
        <v>5192</v>
      </c>
      <c r="D252" s="6" t="s">
        <v>5682</v>
      </c>
      <c r="E252" s="6" t="s">
        <v>39</v>
      </c>
      <c r="F252" s="48">
        <v>128</v>
      </c>
      <c r="G252" s="8">
        <v>0</v>
      </c>
      <c r="H252" s="7">
        <v>0</v>
      </c>
      <c r="I252" s="39">
        <v>3.3613445378151259E-2</v>
      </c>
      <c r="J252" s="39">
        <v>0.82352941176470584</v>
      </c>
      <c r="K252" s="39">
        <v>0</v>
      </c>
      <c r="L252" s="40">
        <v>0</v>
      </c>
      <c r="M252" s="39">
        <v>0</v>
      </c>
      <c r="N252" s="39">
        <v>0.24369747899159663</v>
      </c>
      <c r="O252" s="47">
        <v>1</v>
      </c>
      <c r="P252" s="17">
        <v>0.39408442236281199</v>
      </c>
      <c r="Q252" s="7">
        <v>2.7384612019451402</v>
      </c>
      <c r="R252" s="7">
        <v>2.6090902993635252</v>
      </c>
      <c r="S252" s="33">
        <v>2.815690856240022</v>
      </c>
      <c r="T252" s="41" t="s">
        <v>1675</v>
      </c>
      <c r="U252" s="33" t="s">
        <v>1677</v>
      </c>
      <c r="V252" s="45" t="s">
        <v>1675</v>
      </c>
      <c r="W252" s="55">
        <f t="shared" si="9"/>
        <v>248</v>
      </c>
      <c r="X252" s="55">
        <f t="shared" si="10"/>
        <v>283</v>
      </c>
      <c r="Y252" s="55">
        <f t="shared" si="11"/>
        <v>1.0791849009315224</v>
      </c>
    </row>
    <row r="253" spans="3:25" x14ac:dyDescent="0.25">
      <c r="C253" s="6" t="s">
        <v>4974</v>
      </c>
      <c r="D253" s="6" t="s">
        <v>5464</v>
      </c>
      <c r="E253" s="6" t="s">
        <v>16</v>
      </c>
      <c r="F253" s="48">
        <v>29</v>
      </c>
      <c r="G253" s="8">
        <v>0</v>
      </c>
      <c r="H253" s="7">
        <v>0</v>
      </c>
      <c r="I253" s="39">
        <v>0.04</v>
      </c>
      <c r="J253" s="39">
        <v>0.2</v>
      </c>
      <c r="K253" s="39">
        <v>0</v>
      </c>
      <c r="L253" s="40">
        <v>0</v>
      </c>
      <c r="M253" s="39">
        <v>0</v>
      </c>
      <c r="N253" s="39">
        <v>0.84</v>
      </c>
      <c r="O253" s="47">
        <v>0</v>
      </c>
      <c r="P253" s="17">
        <v>0.18233267078014201</v>
      </c>
      <c r="Q253" s="7">
        <v>7.4930237880612403</v>
      </c>
      <c r="R253" s="7">
        <v>2.0512779818410882</v>
      </c>
      <c r="S253" s="33">
        <v>2.802503239202855</v>
      </c>
      <c r="T253" s="41" t="s">
        <v>1676</v>
      </c>
      <c r="U253" s="33" t="s">
        <v>1676</v>
      </c>
      <c r="V253" s="45" t="s">
        <v>1676</v>
      </c>
      <c r="W253" s="55">
        <f t="shared" si="9"/>
        <v>249</v>
      </c>
      <c r="X253" s="55">
        <f t="shared" si="10"/>
        <v>268</v>
      </c>
      <c r="Y253" s="55">
        <f t="shared" si="11"/>
        <v>1.3662230394963426</v>
      </c>
    </row>
    <row r="254" spans="3:25" x14ac:dyDescent="0.25">
      <c r="C254" s="6" t="s">
        <v>4978</v>
      </c>
      <c r="D254" s="6" t="s">
        <v>5468</v>
      </c>
      <c r="E254" s="6" t="s">
        <v>131</v>
      </c>
      <c r="F254" s="48">
        <v>293</v>
      </c>
      <c r="G254" s="8">
        <v>0</v>
      </c>
      <c r="H254" s="7">
        <v>0</v>
      </c>
      <c r="I254" s="39">
        <v>3.7453183520599251E-3</v>
      </c>
      <c r="J254" s="39">
        <v>1.4981273408239701E-2</v>
      </c>
      <c r="K254" s="39">
        <v>0</v>
      </c>
      <c r="L254" s="40">
        <v>0</v>
      </c>
      <c r="M254" s="39">
        <v>0</v>
      </c>
      <c r="N254" s="39">
        <v>4.1198501872659173E-2</v>
      </c>
      <c r="O254" s="47">
        <v>1</v>
      </c>
      <c r="P254" s="17">
        <v>0.86512265817313605</v>
      </c>
      <c r="Q254" s="7">
        <v>1.5755430196676801</v>
      </c>
      <c r="R254" s="7">
        <v>2.0302430788475769</v>
      </c>
      <c r="S254" s="33">
        <v>2.7672983951370913</v>
      </c>
      <c r="T254" s="41" t="s">
        <v>1675</v>
      </c>
      <c r="U254" s="33" t="s">
        <v>1677</v>
      </c>
      <c r="V254" s="45" t="s">
        <v>1676</v>
      </c>
      <c r="W254" s="55">
        <f t="shared" si="9"/>
        <v>250</v>
      </c>
      <c r="X254" s="55">
        <f t="shared" si="10"/>
        <v>269</v>
      </c>
      <c r="Y254" s="55">
        <f t="shared" si="11"/>
        <v>1.3630379652410329</v>
      </c>
    </row>
    <row r="255" spans="3:25" x14ac:dyDescent="0.25">
      <c r="C255" s="6" t="s">
        <v>5031</v>
      </c>
      <c r="D255" s="6" t="s">
        <v>5521</v>
      </c>
      <c r="E255" s="6" t="s">
        <v>163</v>
      </c>
      <c r="F255" s="48">
        <v>13</v>
      </c>
      <c r="G255" s="8">
        <v>0</v>
      </c>
      <c r="H255" s="7">
        <v>0</v>
      </c>
      <c r="I255" s="39">
        <v>0</v>
      </c>
      <c r="J255" s="39">
        <v>0</v>
      </c>
      <c r="K255" s="39">
        <v>0</v>
      </c>
      <c r="L255" s="40">
        <v>0</v>
      </c>
      <c r="M255" s="39">
        <v>0</v>
      </c>
      <c r="N255" s="39">
        <v>1</v>
      </c>
      <c r="O255" s="47">
        <v>0</v>
      </c>
      <c r="P255" s="17">
        <v>6.5935486391915002E-2</v>
      </c>
      <c r="Q255" s="7">
        <v>30.939826779611</v>
      </c>
      <c r="R255" s="7">
        <v>1.3535464640628485</v>
      </c>
      <c r="S255" s="33">
        <v>2.761278814299744</v>
      </c>
      <c r="T255" s="41" t="s">
        <v>1677</v>
      </c>
      <c r="U255" s="33" t="s">
        <v>1675</v>
      </c>
      <c r="V255" s="45" t="s">
        <v>1677</v>
      </c>
      <c r="W255" s="55">
        <f t="shared" si="9"/>
        <v>251</v>
      </c>
      <c r="X255" s="55">
        <f t="shared" si="10"/>
        <v>233</v>
      </c>
      <c r="Y255" s="55">
        <f t="shared" si="11"/>
        <v>2.0400325275952484</v>
      </c>
    </row>
    <row r="256" spans="3:25" x14ac:dyDescent="0.25">
      <c r="C256" s="6" t="s">
        <v>4970</v>
      </c>
      <c r="D256" s="6" t="s">
        <v>5460</v>
      </c>
      <c r="E256" s="6" t="s">
        <v>204</v>
      </c>
      <c r="F256" s="48">
        <v>29</v>
      </c>
      <c r="G256" s="8">
        <v>0</v>
      </c>
      <c r="H256" s="7">
        <v>0</v>
      </c>
      <c r="I256" s="39">
        <v>5.2631578947368418E-2</v>
      </c>
      <c r="J256" s="39">
        <v>5.2631578947368418E-2</v>
      </c>
      <c r="K256" s="39">
        <v>0</v>
      </c>
      <c r="L256" s="40">
        <v>0</v>
      </c>
      <c r="M256" s="39">
        <v>0</v>
      </c>
      <c r="N256" s="39">
        <v>0.47368421052631576</v>
      </c>
      <c r="O256" s="47">
        <v>0</v>
      </c>
      <c r="P256" s="17">
        <v>0.11476933434152101</v>
      </c>
      <c r="Q256" s="7">
        <v>9.1470191270754295</v>
      </c>
      <c r="R256" s="7">
        <v>2.6301819851009567</v>
      </c>
      <c r="S256" s="33">
        <v>2.7611579370610615</v>
      </c>
      <c r="T256" s="41" t="s">
        <v>1677</v>
      </c>
      <c r="U256" s="33" t="s">
        <v>1676</v>
      </c>
      <c r="V256" s="45" t="s">
        <v>1675</v>
      </c>
      <c r="W256" s="55">
        <f t="shared" si="9"/>
        <v>252</v>
      </c>
      <c r="X256" s="55">
        <f t="shared" si="10"/>
        <v>286</v>
      </c>
      <c r="Y256" s="55">
        <f t="shared" si="11"/>
        <v>1.0497972964236075</v>
      </c>
    </row>
    <row r="257" spans="3:25" x14ac:dyDescent="0.25">
      <c r="C257" s="6" t="s">
        <v>5257</v>
      </c>
      <c r="D257" s="6" t="s">
        <v>5747</v>
      </c>
      <c r="E257" s="6" t="s">
        <v>126</v>
      </c>
      <c r="F257" s="48">
        <v>1</v>
      </c>
      <c r="G257" s="8">
        <v>0</v>
      </c>
      <c r="H257" s="7">
        <v>0</v>
      </c>
      <c r="I257" s="39">
        <v>0</v>
      </c>
      <c r="J257" s="39">
        <v>0</v>
      </c>
      <c r="K257" s="39">
        <v>0</v>
      </c>
      <c r="L257" s="40">
        <v>0</v>
      </c>
      <c r="M257" s="39">
        <v>1</v>
      </c>
      <c r="N257" s="39">
        <v>0</v>
      </c>
      <c r="O257" s="47">
        <v>0</v>
      </c>
      <c r="P257" s="17">
        <v>0.123634143877382</v>
      </c>
      <c r="Q257" s="7">
        <v>11.2183494204575</v>
      </c>
      <c r="R257" s="7">
        <v>1.9728587093345278</v>
      </c>
      <c r="S257" s="33">
        <v>2.7362978688613553</v>
      </c>
      <c r="T257" s="38" t="s">
        <v>1676</v>
      </c>
      <c r="U257" s="33" t="s">
        <v>1676</v>
      </c>
      <c r="V257" s="45" t="s">
        <v>1676</v>
      </c>
      <c r="W257" s="55">
        <f t="shared" si="9"/>
        <v>253</v>
      </c>
      <c r="X257" s="55">
        <f t="shared" si="10"/>
        <v>267</v>
      </c>
      <c r="Y257" s="55">
        <f t="shared" si="11"/>
        <v>1.3869710263155874</v>
      </c>
    </row>
    <row r="258" spans="3:25" x14ac:dyDescent="0.25">
      <c r="C258" s="6" t="s">
        <v>5296</v>
      </c>
      <c r="D258" s="6" t="s">
        <v>5786</v>
      </c>
      <c r="E258" s="6" t="s">
        <v>39</v>
      </c>
      <c r="F258" s="48">
        <v>13</v>
      </c>
      <c r="G258" s="8">
        <v>0</v>
      </c>
      <c r="H258" s="7">
        <v>0</v>
      </c>
      <c r="I258" s="39">
        <v>0</v>
      </c>
      <c r="J258" s="39">
        <v>0</v>
      </c>
      <c r="K258" s="39">
        <v>0</v>
      </c>
      <c r="L258" s="40">
        <v>0</v>
      </c>
      <c r="M258" s="39">
        <v>0</v>
      </c>
      <c r="N258" s="39">
        <v>1</v>
      </c>
      <c r="O258" s="47">
        <v>0</v>
      </c>
      <c r="P258" s="17">
        <v>6.5935486391915002E-2</v>
      </c>
      <c r="Q258" s="7">
        <v>16.3440398817594</v>
      </c>
      <c r="R258" s="7">
        <v>2.5311420034491836</v>
      </c>
      <c r="S258" s="33">
        <v>2.7276907971593984</v>
      </c>
      <c r="T258" s="38" t="s">
        <v>1677</v>
      </c>
      <c r="U258" s="33" t="s">
        <v>1676</v>
      </c>
      <c r="V258" s="45" t="s">
        <v>1675</v>
      </c>
      <c r="W258" s="55">
        <f t="shared" si="9"/>
        <v>254</v>
      </c>
      <c r="X258" s="55">
        <f t="shared" si="10"/>
        <v>284</v>
      </c>
      <c r="Y258" s="55">
        <f t="shared" si="11"/>
        <v>1.077652219212663</v>
      </c>
    </row>
    <row r="259" spans="3:25" x14ac:dyDescent="0.25">
      <c r="C259" s="6" t="s">
        <v>5056</v>
      </c>
      <c r="D259" s="6" t="s">
        <v>5546</v>
      </c>
      <c r="E259" s="6" t="s">
        <v>90</v>
      </c>
      <c r="F259" s="48">
        <v>241</v>
      </c>
      <c r="G259" s="8">
        <v>3</v>
      </c>
      <c r="H259" s="7">
        <v>0</v>
      </c>
      <c r="I259" s="39">
        <v>0</v>
      </c>
      <c r="J259" s="39">
        <v>0</v>
      </c>
      <c r="K259" s="39">
        <v>0</v>
      </c>
      <c r="L259" s="40">
        <v>60380.9</v>
      </c>
      <c r="M259" s="39">
        <v>6.6829465365868247E-6</v>
      </c>
      <c r="N259" s="39">
        <v>0.99578059071729963</v>
      </c>
      <c r="O259" s="47">
        <v>1</v>
      </c>
      <c r="P259" s="17">
        <v>0.74668311483171801</v>
      </c>
      <c r="Q259" s="7">
        <v>2.4937172660513598</v>
      </c>
      <c r="R259" s="7">
        <v>1.4623241976056049</v>
      </c>
      <c r="S259" s="33">
        <v>2.7228718950252002</v>
      </c>
      <c r="T259" s="41" t="s">
        <v>1675</v>
      </c>
      <c r="U259" s="33" t="s">
        <v>1677</v>
      </c>
      <c r="V259" s="45" t="s">
        <v>1677</v>
      </c>
      <c r="W259" s="55">
        <f t="shared" si="9"/>
        <v>255</v>
      </c>
      <c r="X259" s="55">
        <f t="shared" si="10"/>
        <v>238</v>
      </c>
      <c r="Y259" s="55">
        <f t="shared" si="11"/>
        <v>1.8620165757248655</v>
      </c>
    </row>
    <row r="260" spans="3:25" x14ac:dyDescent="0.25">
      <c r="C260" s="6" t="s">
        <v>5303</v>
      </c>
      <c r="D260" s="6" t="s">
        <v>5793</v>
      </c>
      <c r="E260" s="6" t="s">
        <v>12</v>
      </c>
      <c r="F260" s="48">
        <v>7</v>
      </c>
      <c r="G260" s="8">
        <v>0</v>
      </c>
      <c r="H260" s="7">
        <v>0</v>
      </c>
      <c r="I260" s="39">
        <v>0</v>
      </c>
      <c r="J260" s="39">
        <v>0</v>
      </c>
      <c r="K260" s="39">
        <v>0</v>
      </c>
      <c r="L260" s="40">
        <v>0</v>
      </c>
      <c r="M260" s="39">
        <v>0.10485220301171221</v>
      </c>
      <c r="N260" s="39">
        <v>0.16666666666666666</v>
      </c>
      <c r="O260" s="47">
        <v>0</v>
      </c>
      <c r="P260" s="17">
        <v>4.1249357655220899E-2</v>
      </c>
      <c r="Q260" s="7">
        <v>24.318359809121301</v>
      </c>
      <c r="R260" s="7">
        <v>2.6881620238724362</v>
      </c>
      <c r="S260" s="33">
        <v>2.6965402758573855</v>
      </c>
      <c r="T260" s="38" t="s">
        <v>1677</v>
      </c>
      <c r="U260" s="33" t="s">
        <v>1675</v>
      </c>
      <c r="V260" s="45" t="s">
        <v>1675</v>
      </c>
      <c r="W260" s="55">
        <f t="shared" si="9"/>
        <v>256</v>
      </c>
      <c r="X260" s="55">
        <f t="shared" si="10"/>
        <v>296</v>
      </c>
      <c r="Y260" s="55">
        <f t="shared" si="11"/>
        <v>1.003116721354794</v>
      </c>
    </row>
    <row r="261" spans="3:25" x14ac:dyDescent="0.25">
      <c r="C261" s="6" t="s">
        <v>4972</v>
      </c>
      <c r="D261" s="6" t="s">
        <v>5462</v>
      </c>
      <c r="E261" s="6" t="s">
        <v>204</v>
      </c>
      <c r="F261" s="48">
        <v>80</v>
      </c>
      <c r="G261" s="8">
        <v>0</v>
      </c>
      <c r="H261" s="7">
        <v>0</v>
      </c>
      <c r="I261" s="39">
        <v>5.7971014492753624E-2</v>
      </c>
      <c r="J261" s="39">
        <v>0.21739130434782608</v>
      </c>
      <c r="K261" s="39">
        <v>0</v>
      </c>
      <c r="L261" s="40">
        <v>0</v>
      </c>
      <c r="M261" s="39">
        <v>0</v>
      </c>
      <c r="N261" s="39">
        <v>0.47826086956521741</v>
      </c>
      <c r="O261" s="47">
        <v>1</v>
      </c>
      <c r="P261" s="17">
        <v>0.22060577050594701</v>
      </c>
      <c r="Q261" s="7">
        <v>5.4657912323649196</v>
      </c>
      <c r="R261" s="7">
        <v>2.2008751140797687</v>
      </c>
      <c r="S261" s="33">
        <v>2.6537823892352725</v>
      </c>
      <c r="T261" s="41" t="s">
        <v>1676</v>
      </c>
      <c r="U261" s="33" t="s">
        <v>1676</v>
      </c>
      <c r="V261" s="45" t="s">
        <v>1675</v>
      </c>
      <c r="W261" s="55">
        <f t="shared" si="9"/>
        <v>257</v>
      </c>
      <c r="X261" s="55">
        <f t="shared" si="10"/>
        <v>277</v>
      </c>
      <c r="Y261" s="55">
        <f t="shared" si="11"/>
        <v>1.2057850862405128</v>
      </c>
    </row>
    <row r="262" spans="3:25" x14ac:dyDescent="0.25">
      <c r="C262" s="6" t="s">
        <v>5033</v>
      </c>
      <c r="D262" s="6" t="s">
        <v>5523</v>
      </c>
      <c r="E262" s="6" t="s">
        <v>163</v>
      </c>
      <c r="F262" s="48">
        <v>15</v>
      </c>
      <c r="G262" s="8">
        <v>0</v>
      </c>
      <c r="H262" s="7">
        <v>0</v>
      </c>
      <c r="I262" s="39">
        <v>0</v>
      </c>
      <c r="J262" s="39">
        <v>0</v>
      </c>
      <c r="K262" s="39">
        <v>0</v>
      </c>
      <c r="L262" s="40">
        <v>0</v>
      </c>
      <c r="M262" s="39">
        <v>0</v>
      </c>
      <c r="N262" s="39">
        <v>1</v>
      </c>
      <c r="O262" s="47">
        <v>0</v>
      </c>
      <c r="P262" s="17">
        <v>7.4060318812897E-2</v>
      </c>
      <c r="Q262" s="7">
        <v>24.653859149087499</v>
      </c>
      <c r="R262" s="7">
        <v>1.4187906557388523</v>
      </c>
      <c r="S262" s="33">
        <v>2.5905310807072457</v>
      </c>
      <c r="T262" s="41" t="s">
        <v>1677</v>
      </c>
      <c r="U262" s="33" t="s">
        <v>1675</v>
      </c>
      <c r="V262" s="45" t="s">
        <v>1677</v>
      </c>
      <c r="W262" s="55">
        <f t="shared" ref="W262:W325" si="12">RANK(S262,$S$5:$S$482,0)</f>
        <v>258</v>
      </c>
      <c r="X262" s="55">
        <f t="shared" ref="X262:X325" si="13">RANK(Y262,$Y$5:$Y$482,0)</f>
        <v>241</v>
      </c>
      <c r="Y262" s="55">
        <f t="shared" ref="Y262:Y325" si="14">P262*Q262</f>
        <v>1.8258726685496778</v>
      </c>
    </row>
    <row r="263" spans="3:25" x14ac:dyDescent="0.25">
      <c r="C263" s="6" t="s">
        <v>5110</v>
      </c>
      <c r="D263" s="6" t="s">
        <v>5600</v>
      </c>
      <c r="E263" s="6" t="s">
        <v>90</v>
      </c>
      <c r="F263" s="48">
        <v>157</v>
      </c>
      <c r="G263" s="8">
        <v>0</v>
      </c>
      <c r="H263" s="7">
        <v>0</v>
      </c>
      <c r="I263" s="39">
        <v>9.0322580645161285E-2</v>
      </c>
      <c r="J263" s="39">
        <v>0.72258064516129028</v>
      </c>
      <c r="K263" s="39">
        <v>0</v>
      </c>
      <c r="L263" s="40">
        <v>0</v>
      </c>
      <c r="M263" s="39">
        <v>0</v>
      </c>
      <c r="N263" s="39">
        <v>0.82580645161290323</v>
      </c>
      <c r="O263" s="47">
        <v>1</v>
      </c>
      <c r="P263" s="17">
        <v>0.69190943775964397</v>
      </c>
      <c r="Q263" s="7">
        <v>3.6003868845631199</v>
      </c>
      <c r="R263" s="7">
        <v>1.023178545486338</v>
      </c>
      <c r="S263" s="33">
        <v>2.5488827054107328</v>
      </c>
      <c r="T263" s="41" t="s">
        <v>1675</v>
      </c>
      <c r="U263" s="33" t="s">
        <v>1676</v>
      </c>
      <c r="V263" s="45" t="s">
        <v>1677</v>
      </c>
      <c r="W263" s="55">
        <f t="shared" si="12"/>
        <v>259</v>
      </c>
      <c r="X263" s="55">
        <f t="shared" si="13"/>
        <v>218</v>
      </c>
      <c r="Y263" s="55">
        <f t="shared" si="14"/>
        <v>2.4911416650152645</v>
      </c>
    </row>
    <row r="264" spans="3:25" x14ac:dyDescent="0.25">
      <c r="C264" s="6" t="s">
        <v>5237</v>
      </c>
      <c r="D264" s="6" t="s">
        <v>5727</v>
      </c>
      <c r="E264" s="6" t="s">
        <v>12</v>
      </c>
      <c r="F264" s="48">
        <v>21</v>
      </c>
      <c r="G264" s="8">
        <v>0</v>
      </c>
      <c r="H264" s="7">
        <v>0</v>
      </c>
      <c r="I264" s="39">
        <v>0</v>
      </c>
      <c r="J264" s="39">
        <v>0</v>
      </c>
      <c r="K264" s="39">
        <v>0</v>
      </c>
      <c r="L264" s="40">
        <v>0</v>
      </c>
      <c r="M264" s="39">
        <v>0</v>
      </c>
      <c r="N264" s="39">
        <v>1</v>
      </c>
      <c r="O264" s="47">
        <v>0</v>
      </c>
      <c r="P264" s="17">
        <v>6.16723946659712E-2</v>
      </c>
      <c r="Q264" s="7">
        <v>13.9866341172494</v>
      </c>
      <c r="R264" s="7">
        <v>2.9519841865956806</v>
      </c>
      <c r="S264" s="33">
        <v>2.5463497349828192</v>
      </c>
      <c r="T264" s="41" t="s">
        <v>1677</v>
      </c>
      <c r="U264" s="33" t="s">
        <v>1676</v>
      </c>
      <c r="V264" s="45" t="s">
        <v>1675</v>
      </c>
      <c r="W264" s="55">
        <f t="shared" si="12"/>
        <v>260</v>
      </c>
      <c r="X264" s="55">
        <f t="shared" si="13"/>
        <v>306</v>
      </c>
      <c r="Y264" s="55">
        <f t="shared" si="14"/>
        <v>0.86258921932754273</v>
      </c>
    </row>
    <row r="265" spans="3:25" x14ac:dyDescent="0.25">
      <c r="C265" s="6" t="s">
        <v>5046</v>
      </c>
      <c r="D265" s="6" t="s">
        <v>5536</v>
      </c>
      <c r="E265" s="6" t="s">
        <v>48</v>
      </c>
      <c r="F265" s="48">
        <v>44</v>
      </c>
      <c r="G265" s="8">
        <v>0</v>
      </c>
      <c r="H265" s="7">
        <v>0</v>
      </c>
      <c r="I265" s="39">
        <v>0</v>
      </c>
      <c r="J265" s="39">
        <v>0</v>
      </c>
      <c r="K265" s="39">
        <v>0</v>
      </c>
      <c r="L265" s="40">
        <v>0</v>
      </c>
      <c r="M265" s="39">
        <v>0</v>
      </c>
      <c r="N265" s="39">
        <v>1</v>
      </c>
      <c r="O265" s="47">
        <v>0</v>
      </c>
      <c r="P265" s="17">
        <v>8.7269135636065906E-2</v>
      </c>
      <c r="Q265" s="7">
        <v>14.350842714147801</v>
      </c>
      <c r="R265" s="7">
        <v>1.9801835003080075</v>
      </c>
      <c r="S265" s="33">
        <v>2.4799533789899271</v>
      </c>
      <c r="T265" s="41" t="s">
        <v>1677</v>
      </c>
      <c r="U265" s="33" t="s">
        <v>1676</v>
      </c>
      <c r="V265" s="45" t="s">
        <v>1676</v>
      </c>
      <c r="W265" s="55">
        <f t="shared" si="12"/>
        <v>261</v>
      </c>
      <c r="X265" s="55">
        <f t="shared" si="13"/>
        <v>274</v>
      </c>
      <c r="Y265" s="55">
        <f t="shared" si="14"/>
        <v>1.2523856393128125</v>
      </c>
    </row>
    <row r="266" spans="3:25" x14ac:dyDescent="0.25">
      <c r="C266" s="6" t="s">
        <v>5092</v>
      </c>
      <c r="D266" s="6" t="s">
        <v>5582</v>
      </c>
      <c r="E266" s="6" t="s">
        <v>131</v>
      </c>
      <c r="F266" s="48">
        <v>28</v>
      </c>
      <c r="G266" s="8">
        <v>0</v>
      </c>
      <c r="H266" s="7">
        <v>0</v>
      </c>
      <c r="I266" s="39">
        <v>6.6666666666666666E-2</v>
      </c>
      <c r="J266" s="39">
        <v>0.13333333333333333</v>
      </c>
      <c r="K266" s="39">
        <v>0</v>
      </c>
      <c r="L266" s="40">
        <v>0</v>
      </c>
      <c r="M266" s="39">
        <v>0</v>
      </c>
      <c r="N266" s="39">
        <v>0</v>
      </c>
      <c r="O266" s="47">
        <v>1</v>
      </c>
      <c r="P266" s="17">
        <v>0.112440480635442</v>
      </c>
      <c r="Q266" s="7">
        <v>15.235930545234501</v>
      </c>
      <c r="R266" s="7">
        <v>1.4347013244268836</v>
      </c>
      <c r="S266" s="33">
        <v>2.4578375604948213</v>
      </c>
      <c r="T266" s="41" t="s">
        <v>1677</v>
      </c>
      <c r="U266" s="33" t="s">
        <v>1676</v>
      </c>
      <c r="V266" s="45" t="s">
        <v>1677</v>
      </c>
      <c r="W266" s="55">
        <f t="shared" si="12"/>
        <v>262</v>
      </c>
      <c r="X266" s="55">
        <f t="shared" si="13"/>
        <v>246</v>
      </c>
      <c r="Y266" s="55">
        <f t="shared" si="14"/>
        <v>1.7131353534343792</v>
      </c>
    </row>
    <row r="267" spans="3:25" x14ac:dyDescent="0.25">
      <c r="C267" s="6" t="s">
        <v>5036</v>
      </c>
      <c r="D267" s="6" t="s">
        <v>5526</v>
      </c>
      <c r="E267" s="6" t="s">
        <v>163</v>
      </c>
      <c r="F267" s="48">
        <v>15</v>
      </c>
      <c r="G267" s="8">
        <v>0</v>
      </c>
      <c r="H267" s="7">
        <v>0</v>
      </c>
      <c r="I267" s="39">
        <v>0</v>
      </c>
      <c r="J267" s="39">
        <v>0</v>
      </c>
      <c r="K267" s="39">
        <v>0</v>
      </c>
      <c r="L267" s="40">
        <v>0</v>
      </c>
      <c r="M267" s="39">
        <v>0</v>
      </c>
      <c r="N267" s="39">
        <v>1</v>
      </c>
      <c r="O267" s="47">
        <v>0</v>
      </c>
      <c r="P267" s="17">
        <v>7.4060318812897E-2</v>
      </c>
      <c r="Q267" s="7">
        <v>23.295488272806601</v>
      </c>
      <c r="R267" s="7">
        <v>1.4184993018873677</v>
      </c>
      <c r="S267" s="33">
        <v>2.4472961181420874</v>
      </c>
      <c r="T267" s="41" t="s">
        <v>1677</v>
      </c>
      <c r="U267" s="33" t="s">
        <v>1675</v>
      </c>
      <c r="V267" s="45" t="s">
        <v>1677</v>
      </c>
      <c r="W267" s="55">
        <f t="shared" si="12"/>
        <v>263</v>
      </c>
      <c r="X267" s="55">
        <f t="shared" si="13"/>
        <v>245</v>
      </c>
      <c r="Y267" s="55">
        <f t="shared" si="14"/>
        <v>1.7252712883861601</v>
      </c>
    </row>
    <row r="268" spans="3:25" x14ac:dyDescent="0.25">
      <c r="C268" s="6" t="s">
        <v>4973</v>
      </c>
      <c r="D268" s="6" t="s">
        <v>5463</v>
      </c>
      <c r="E268" s="6" t="s">
        <v>126</v>
      </c>
      <c r="F268" s="48">
        <v>146</v>
      </c>
      <c r="G268" s="8">
        <v>0</v>
      </c>
      <c r="H268" s="7">
        <v>0</v>
      </c>
      <c r="I268" s="39">
        <v>7.9646017699115043E-2</v>
      </c>
      <c r="J268" s="39">
        <v>0.36283185840707965</v>
      </c>
      <c r="K268" s="39">
        <v>0.11504424778761062</v>
      </c>
      <c r="L268" s="40">
        <v>0</v>
      </c>
      <c r="M268" s="39">
        <v>0</v>
      </c>
      <c r="N268" s="39">
        <v>7.0796460176991149E-2</v>
      </c>
      <c r="O268" s="47">
        <v>1</v>
      </c>
      <c r="P268" s="17">
        <v>0.40221055576099402</v>
      </c>
      <c r="Q268" s="7">
        <v>3.3186288240341701</v>
      </c>
      <c r="R268" s="7">
        <v>1.827159259948232</v>
      </c>
      <c r="S268" s="33">
        <v>2.438869420497074</v>
      </c>
      <c r="T268" s="41" t="s">
        <v>1675</v>
      </c>
      <c r="U268" s="33" t="s">
        <v>1676</v>
      </c>
      <c r="V268" s="45" t="s">
        <v>1676</v>
      </c>
      <c r="W268" s="55">
        <f t="shared" si="12"/>
        <v>264</v>
      </c>
      <c r="X268" s="55">
        <f t="shared" si="13"/>
        <v>271</v>
      </c>
      <c r="Y268" s="55">
        <f t="shared" si="14"/>
        <v>1.3347875436792376</v>
      </c>
    </row>
    <row r="269" spans="3:25" x14ac:dyDescent="0.25">
      <c r="C269" s="6" t="s">
        <v>5195</v>
      </c>
      <c r="D269" s="6" t="s">
        <v>5685</v>
      </c>
      <c r="E269" s="6" t="s">
        <v>131</v>
      </c>
      <c r="F269" s="48">
        <v>161</v>
      </c>
      <c r="G269" s="8">
        <v>0</v>
      </c>
      <c r="H269" s="7">
        <v>0</v>
      </c>
      <c r="I269" s="39">
        <v>0</v>
      </c>
      <c r="J269" s="39">
        <v>0</v>
      </c>
      <c r="K269" s="39">
        <v>0</v>
      </c>
      <c r="L269" s="40">
        <v>0</v>
      </c>
      <c r="M269" s="39">
        <v>0</v>
      </c>
      <c r="N269" s="39">
        <v>0.90909090909090906</v>
      </c>
      <c r="O269" s="47">
        <v>0</v>
      </c>
      <c r="P269" s="17">
        <v>0.15660826746569201</v>
      </c>
      <c r="Q269" s="7">
        <v>6.3329658724278604</v>
      </c>
      <c r="R269" s="7">
        <v>2.4402960314215361</v>
      </c>
      <c r="S269" s="33">
        <v>2.4202729466371116</v>
      </c>
      <c r="T269" s="41" t="s">
        <v>1676</v>
      </c>
      <c r="U269" s="33" t="s">
        <v>1676</v>
      </c>
      <c r="V269" s="45" t="s">
        <v>1675</v>
      </c>
      <c r="W269" s="55">
        <f t="shared" si="12"/>
        <v>265</v>
      </c>
      <c r="X269" s="55">
        <f t="shared" si="13"/>
        <v>297</v>
      </c>
      <c r="Y269" s="55">
        <f t="shared" si="14"/>
        <v>0.99179481320028184</v>
      </c>
    </row>
    <row r="270" spans="3:25" x14ac:dyDescent="0.25">
      <c r="C270" s="6" t="s">
        <v>5235</v>
      </c>
      <c r="D270" s="6" t="s">
        <v>5725</v>
      </c>
      <c r="E270" s="6" t="s">
        <v>448</v>
      </c>
      <c r="F270" s="48">
        <v>2</v>
      </c>
      <c r="G270" s="8">
        <v>0</v>
      </c>
      <c r="H270" s="7">
        <v>0</v>
      </c>
      <c r="I270" s="39">
        <v>0</v>
      </c>
      <c r="J270" s="39">
        <v>0</v>
      </c>
      <c r="K270" s="39">
        <v>0</v>
      </c>
      <c r="L270" s="40">
        <v>0</v>
      </c>
      <c r="M270" s="39">
        <v>0</v>
      </c>
      <c r="N270" s="39">
        <v>1</v>
      </c>
      <c r="O270" s="47">
        <v>0</v>
      </c>
      <c r="P270" s="17">
        <v>5.9638685372473597E-2</v>
      </c>
      <c r="Q270" s="7">
        <v>24.318359809121301</v>
      </c>
      <c r="R270" s="7">
        <v>1.6226936383229991</v>
      </c>
      <c r="S270" s="33">
        <v>2.3534169393677074</v>
      </c>
      <c r="T270" s="41" t="s">
        <v>1677</v>
      </c>
      <c r="U270" s="33" t="s">
        <v>1675</v>
      </c>
      <c r="V270" s="45" t="s">
        <v>1676</v>
      </c>
      <c r="W270" s="55">
        <f t="shared" si="12"/>
        <v>266</v>
      </c>
      <c r="X270" s="55">
        <f t="shared" si="13"/>
        <v>264</v>
      </c>
      <c r="Y270" s="55">
        <f t="shared" si="14"/>
        <v>1.4503150094307924</v>
      </c>
    </row>
    <row r="271" spans="3:25" x14ac:dyDescent="0.25">
      <c r="C271" s="6" t="s">
        <v>5193</v>
      </c>
      <c r="D271" s="6" t="s">
        <v>5683</v>
      </c>
      <c r="E271" s="6" t="s">
        <v>39</v>
      </c>
      <c r="F271" s="48">
        <v>9</v>
      </c>
      <c r="G271" s="8">
        <v>0</v>
      </c>
      <c r="H271" s="7">
        <v>0</v>
      </c>
      <c r="I271" s="39">
        <v>0</v>
      </c>
      <c r="J271" s="39">
        <v>0</v>
      </c>
      <c r="K271" s="39">
        <v>0</v>
      </c>
      <c r="L271" s="40">
        <v>0</v>
      </c>
      <c r="M271" s="39">
        <v>0</v>
      </c>
      <c r="N271" s="39">
        <v>1</v>
      </c>
      <c r="O271" s="47">
        <v>1</v>
      </c>
      <c r="P271" s="17">
        <v>6.7043293076199301E-2</v>
      </c>
      <c r="Q271" s="7">
        <v>13.679046928717</v>
      </c>
      <c r="R271" s="7">
        <v>2.5088467214417887</v>
      </c>
      <c r="S271" s="33">
        <v>2.3008341058024651</v>
      </c>
      <c r="T271" s="38" t="s">
        <v>1677</v>
      </c>
      <c r="U271" s="33" t="s">
        <v>1676</v>
      </c>
      <c r="V271" s="45" t="s">
        <v>1675</v>
      </c>
      <c r="W271" s="55">
        <f t="shared" si="12"/>
        <v>267</v>
      </c>
      <c r="X271" s="55">
        <f t="shared" si="13"/>
        <v>302</v>
      </c>
      <c r="Y271" s="55">
        <f t="shared" si="14"/>
        <v>0.91708835224505769</v>
      </c>
    </row>
    <row r="272" spans="3:25" x14ac:dyDescent="0.25">
      <c r="C272" s="6" t="s">
        <v>5034</v>
      </c>
      <c r="D272" s="6" t="s">
        <v>5524</v>
      </c>
      <c r="E272" s="6" t="s">
        <v>163</v>
      </c>
      <c r="F272" s="48">
        <v>121</v>
      </c>
      <c r="G272" s="8">
        <v>0</v>
      </c>
      <c r="H272" s="7">
        <v>0</v>
      </c>
      <c r="I272" s="39">
        <v>0</v>
      </c>
      <c r="J272" s="39">
        <v>0</v>
      </c>
      <c r="K272" s="39">
        <v>0</v>
      </c>
      <c r="L272" s="40">
        <v>0</v>
      </c>
      <c r="M272" s="39">
        <v>0</v>
      </c>
      <c r="N272" s="39">
        <v>1</v>
      </c>
      <c r="O272" s="47">
        <v>0</v>
      </c>
      <c r="P272" s="17">
        <v>0.33856736371805501</v>
      </c>
      <c r="Q272" s="7">
        <v>6.2884350134003704</v>
      </c>
      <c r="R272" s="7">
        <v>1.0790190309223562</v>
      </c>
      <c r="S272" s="33">
        <v>2.2972950326407582</v>
      </c>
      <c r="T272" s="41" t="s">
        <v>1676</v>
      </c>
      <c r="U272" s="33" t="s">
        <v>1676</v>
      </c>
      <c r="V272" s="45" t="s">
        <v>1677</v>
      </c>
      <c r="W272" s="55">
        <f t="shared" si="12"/>
        <v>268</v>
      </c>
      <c r="X272" s="55">
        <f t="shared" si="13"/>
        <v>227</v>
      </c>
      <c r="Y272" s="55">
        <f t="shared" si="14"/>
        <v>2.1290588643992754</v>
      </c>
    </row>
    <row r="273" spans="3:25" x14ac:dyDescent="0.25">
      <c r="C273" s="6" t="s">
        <v>5057</v>
      </c>
      <c r="D273" s="6" t="s">
        <v>5547</v>
      </c>
      <c r="E273" s="6" t="s">
        <v>22</v>
      </c>
      <c r="F273" s="48">
        <v>31</v>
      </c>
      <c r="G273" s="8">
        <v>5</v>
      </c>
      <c r="H273" s="7">
        <v>0</v>
      </c>
      <c r="I273" s="39">
        <v>0</v>
      </c>
      <c r="J273" s="39">
        <v>0</v>
      </c>
      <c r="K273" s="39">
        <v>0</v>
      </c>
      <c r="L273" s="40">
        <v>0</v>
      </c>
      <c r="M273" s="39">
        <v>0.7290076335877862</v>
      </c>
      <c r="N273" s="39">
        <v>1</v>
      </c>
      <c r="O273" s="47">
        <v>0</v>
      </c>
      <c r="P273" s="17">
        <v>0.41639717291268702</v>
      </c>
      <c r="Q273" s="7">
        <v>2.4613778047161698</v>
      </c>
      <c r="R273" s="7">
        <v>2.2388502475075067</v>
      </c>
      <c r="S273" s="33">
        <v>2.2946217072524711</v>
      </c>
      <c r="T273" s="41" t="s">
        <v>1675</v>
      </c>
      <c r="U273" s="33" t="s">
        <v>1677</v>
      </c>
      <c r="V273" s="45" t="s">
        <v>1675</v>
      </c>
      <c r="W273" s="55">
        <f t="shared" si="12"/>
        <v>269</v>
      </c>
      <c r="X273" s="55">
        <f t="shared" si="13"/>
        <v>291</v>
      </c>
      <c r="Y273" s="55">
        <f t="shared" si="14"/>
        <v>1.0249107593538489</v>
      </c>
    </row>
    <row r="274" spans="3:25" x14ac:dyDescent="0.25">
      <c r="C274" s="6" t="s">
        <v>5047</v>
      </c>
      <c r="D274" s="6" t="s">
        <v>5537</v>
      </c>
      <c r="E274" s="6" t="s">
        <v>48</v>
      </c>
      <c r="F274" s="48">
        <v>19</v>
      </c>
      <c r="G274" s="8">
        <v>0</v>
      </c>
      <c r="H274" s="7">
        <v>0</v>
      </c>
      <c r="I274" s="39">
        <v>0</v>
      </c>
      <c r="J274" s="39">
        <v>0</v>
      </c>
      <c r="K274" s="39">
        <v>0</v>
      </c>
      <c r="L274" s="40">
        <v>0</v>
      </c>
      <c r="M274" s="39">
        <v>0.56750202101859337</v>
      </c>
      <c r="N274" s="39">
        <v>1</v>
      </c>
      <c r="O274" s="47">
        <v>0</v>
      </c>
      <c r="P274" s="17">
        <v>0.160399196163001</v>
      </c>
      <c r="Q274" s="7">
        <v>6.8018296603325696</v>
      </c>
      <c r="R274" s="7">
        <v>2.0915423276604899</v>
      </c>
      <c r="S274" s="33">
        <v>2.2818894326375245</v>
      </c>
      <c r="T274" s="41" t="s">
        <v>1676</v>
      </c>
      <c r="U274" s="33" t="s">
        <v>1676</v>
      </c>
      <c r="V274" s="45" t="s">
        <v>1676</v>
      </c>
      <c r="W274" s="55">
        <f t="shared" si="12"/>
        <v>270</v>
      </c>
      <c r="X274" s="55">
        <f t="shared" si="13"/>
        <v>282</v>
      </c>
      <c r="Y274" s="55">
        <f t="shared" si="14"/>
        <v>1.0910080099550024</v>
      </c>
    </row>
    <row r="275" spans="3:25" x14ac:dyDescent="0.25">
      <c r="C275" s="6" t="s">
        <v>5017</v>
      </c>
      <c r="D275" s="6" t="s">
        <v>5507</v>
      </c>
      <c r="E275" s="6" t="s">
        <v>27</v>
      </c>
      <c r="F275" s="48">
        <v>154</v>
      </c>
      <c r="G275" s="8">
        <v>0</v>
      </c>
      <c r="H275" s="7">
        <v>0</v>
      </c>
      <c r="I275" s="39">
        <v>0</v>
      </c>
      <c r="J275" s="39">
        <v>0</v>
      </c>
      <c r="K275" s="39">
        <v>0</v>
      </c>
      <c r="L275" s="40">
        <v>0</v>
      </c>
      <c r="M275" s="39">
        <v>0</v>
      </c>
      <c r="N275" s="39">
        <v>0.98571428571428577</v>
      </c>
      <c r="O275" s="47">
        <v>0</v>
      </c>
      <c r="P275" s="17">
        <v>0.42419966698170802</v>
      </c>
      <c r="Q275" s="7">
        <v>9.7186050485126199</v>
      </c>
      <c r="R275" s="7">
        <v>0.52953842394956463</v>
      </c>
      <c r="S275" s="33">
        <v>2.1830904764832555</v>
      </c>
      <c r="T275" s="41" t="s">
        <v>1675</v>
      </c>
      <c r="U275" s="33" t="s">
        <v>1676</v>
      </c>
      <c r="V275" s="45" t="s">
        <v>1677</v>
      </c>
      <c r="W275" s="55">
        <f t="shared" si="12"/>
        <v>271</v>
      </c>
      <c r="X275" s="55">
        <f t="shared" si="13"/>
        <v>177</v>
      </c>
      <c r="Y275" s="55">
        <f t="shared" si="14"/>
        <v>4.1226290251058</v>
      </c>
    </row>
    <row r="276" spans="3:25" x14ac:dyDescent="0.25">
      <c r="C276" s="6" t="s">
        <v>5221</v>
      </c>
      <c r="D276" s="6" t="s">
        <v>5711</v>
      </c>
      <c r="E276" s="6" t="s">
        <v>19</v>
      </c>
      <c r="F276" s="48">
        <v>8</v>
      </c>
      <c r="G276" s="8">
        <v>0</v>
      </c>
      <c r="H276" s="7">
        <v>0</v>
      </c>
      <c r="I276" s="39">
        <v>0</v>
      </c>
      <c r="J276" s="39">
        <v>0.66666666666666663</v>
      </c>
      <c r="K276" s="39">
        <v>0</v>
      </c>
      <c r="L276" s="40">
        <v>0</v>
      </c>
      <c r="M276" s="39">
        <v>0</v>
      </c>
      <c r="N276" s="39">
        <v>0</v>
      </c>
      <c r="O276" s="47">
        <v>0</v>
      </c>
      <c r="P276" s="17">
        <v>0.116183254386911</v>
      </c>
      <c r="Q276" s="7">
        <v>14.950713546377401</v>
      </c>
      <c r="R276" s="7">
        <v>1.2403604155547889</v>
      </c>
      <c r="S276" s="33">
        <v>2.1545340184264283</v>
      </c>
      <c r="T276" s="41" t="s">
        <v>1677</v>
      </c>
      <c r="U276" s="33" t="s">
        <v>1676</v>
      </c>
      <c r="V276" s="45" t="s">
        <v>1677</v>
      </c>
      <c r="W276" s="55">
        <f t="shared" si="12"/>
        <v>272</v>
      </c>
      <c r="X276" s="55">
        <f t="shared" si="13"/>
        <v>244</v>
      </c>
      <c r="Y276" s="55">
        <f t="shared" si="14"/>
        <v>1.7370225552246019</v>
      </c>
    </row>
    <row r="277" spans="3:25" x14ac:dyDescent="0.25">
      <c r="C277" s="6" t="s">
        <v>5231</v>
      </c>
      <c r="D277" s="6" t="s">
        <v>5721</v>
      </c>
      <c r="E277" s="6" t="s">
        <v>163</v>
      </c>
      <c r="F277" s="48">
        <v>2</v>
      </c>
      <c r="G277" s="8">
        <v>0</v>
      </c>
      <c r="H277" s="7">
        <v>0</v>
      </c>
      <c r="I277" s="39">
        <v>0</v>
      </c>
      <c r="J277" s="39">
        <v>0</v>
      </c>
      <c r="K277" s="39">
        <v>0</v>
      </c>
      <c r="L277" s="40">
        <v>0</v>
      </c>
      <c r="M277" s="39">
        <v>0</v>
      </c>
      <c r="N277" s="39">
        <v>1</v>
      </c>
      <c r="O277" s="47">
        <v>0</v>
      </c>
      <c r="P277" s="17">
        <v>5.9638685372473597E-2</v>
      </c>
      <c r="Q277" s="7">
        <v>26.553376868630998</v>
      </c>
      <c r="R277" s="7">
        <v>1.3417935943756258</v>
      </c>
      <c r="S277" s="33">
        <v>2.1248757260627302</v>
      </c>
      <c r="T277" s="41" t="s">
        <v>1677</v>
      </c>
      <c r="U277" s="33" t="s">
        <v>1675</v>
      </c>
      <c r="V277" s="45" t="s">
        <v>1677</v>
      </c>
      <c r="W277" s="55">
        <f t="shared" si="12"/>
        <v>273</v>
      </c>
      <c r="X277" s="55">
        <f t="shared" si="13"/>
        <v>254</v>
      </c>
      <c r="Y277" s="55">
        <f t="shared" si="14"/>
        <v>1.5836084886450024</v>
      </c>
    </row>
    <row r="278" spans="3:25" x14ac:dyDescent="0.25">
      <c r="C278" s="6" t="s">
        <v>4921</v>
      </c>
      <c r="D278" s="6" t="s">
        <v>5411</v>
      </c>
      <c r="E278" s="6" t="s">
        <v>39</v>
      </c>
      <c r="F278" s="48">
        <v>285</v>
      </c>
      <c r="G278" s="8">
        <v>0</v>
      </c>
      <c r="H278" s="7">
        <v>0</v>
      </c>
      <c r="I278" s="39">
        <v>2.456140350877193E-2</v>
      </c>
      <c r="J278" s="39">
        <v>0.82807017543859651</v>
      </c>
      <c r="K278" s="39">
        <v>0</v>
      </c>
      <c r="L278" s="40">
        <v>0</v>
      </c>
      <c r="M278" s="39">
        <v>0.9893617021276595</v>
      </c>
      <c r="N278" s="39">
        <v>8.0701754385964913E-2</v>
      </c>
      <c r="O278" s="47">
        <v>1</v>
      </c>
      <c r="P278" s="17">
        <v>0.97905412928356494</v>
      </c>
      <c r="Q278" s="7">
        <v>16.472991124174399</v>
      </c>
      <c r="R278" s="7">
        <v>0.13082993569805706</v>
      </c>
      <c r="S278" s="33">
        <v>2.1100186590570331</v>
      </c>
      <c r="T278" s="41" t="s">
        <v>1675</v>
      </c>
      <c r="U278" s="33" t="s">
        <v>1676</v>
      </c>
      <c r="V278" s="45" t="s">
        <v>1677</v>
      </c>
      <c r="W278" s="55">
        <f t="shared" si="12"/>
        <v>274</v>
      </c>
      <c r="X278" s="55">
        <f t="shared" si="13"/>
        <v>45</v>
      </c>
      <c r="Y278" s="55">
        <f t="shared" si="14"/>
        <v>16.12794998177446</v>
      </c>
    </row>
    <row r="279" spans="3:25" x14ac:dyDescent="0.25">
      <c r="C279" s="6" t="s">
        <v>5258</v>
      </c>
      <c r="D279" s="6" t="s">
        <v>5748</v>
      </c>
      <c r="E279" s="6" t="s">
        <v>126</v>
      </c>
      <c r="F279" s="48">
        <v>8</v>
      </c>
      <c r="G279" s="8">
        <v>0</v>
      </c>
      <c r="H279" s="7">
        <v>0</v>
      </c>
      <c r="I279" s="39">
        <v>0</v>
      </c>
      <c r="J279" s="39">
        <v>0.16666666666666666</v>
      </c>
      <c r="K279" s="39">
        <v>0</v>
      </c>
      <c r="L279" s="40">
        <v>0</v>
      </c>
      <c r="M279" s="39">
        <v>0</v>
      </c>
      <c r="N279" s="39">
        <v>0.66666666666666663</v>
      </c>
      <c r="O279" s="47">
        <v>0</v>
      </c>
      <c r="P279" s="17">
        <v>0.123131040974245</v>
      </c>
      <c r="Q279" s="7">
        <v>7.9753567731886799</v>
      </c>
      <c r="R279" s="7">
        <v>2.1044339292939744</v>
      </c>
      <c r="S279" s="33">
        <v>2.0665835419700214</v>
      </c>
      <c r="T279" s="41" t="s">
        <v>1676</v>
      </c>
      <c r="U279" s="33" t="s">
        <v>1676</v>
      </c>
      <c r="V279" s="45" t="s">
        <v>1676</v>
      </c>
      <c r="W279" s="55">
        <f t="shared" si="12"/>
        <v>275</v>
      </c>
      <c r="X279" s="55">
        <f t="shared" si="13"/>
        <v>298</v>
      </c>
      <c r="Y279" s="55">
        <f t="shared" si="14"/>
        <v>0.98201398162371778</v>
      </c>
    </row>
    <row r="280" spans="3:25" x14ac:dyDescent="0.25">
      <c r="C280" s="6" t="s">
        <v>5117</v>
      </c>
      <c r="D280" s="6" t="s">
        <v>5607</v>
      </c>
      <c r="E280" s="6" t="s">
        <v>16</v>
      </c>
      <c r="F280" s="48">
        <v>35</v>
      </c>
      <c r="G280" s="8">
        <v>0</v>
      </c>
      <c r="H280" s="7">
        <v>0</v>
      </c>
      <c r="I280" s="39">
        <v>2.8571428571428571E-2</v>
      </c>
      <c r="J280" s="39">
        <v>0.45714285714285713</v>
      </c>
      <c r="K280" s="39">
        <v>0</v>
      </c>
      <c r="L280" s="40">
        <v>0</v>
      </c>
      <c r="M280" s="39">
        <v>0.98905109489051102</v>
      </c>
      <c r="N280" s="39">
        <v>2.8571428571428571E-2</v>
      </c>
      <c r="O280" s="47">
        <v>0</v>
      </c>
      <c r="P280" s="17">
        <v>0.36774329955204199</v>
      </c>
      <c r="Q280" s="7">
        <v>2.7385729171554898</v>
      </c>
      <c r="R280" s="7">
        <v>2.0498966788166006</v>
      </c>
      <c r="S280" s="33">
        <v>2.0644342193474077</v>
      </c>
      <c r="T280" s="41" t="s">
        <v>1676</v>
      </c>
      <c r="U280" s="33" t="s">
        <v>1677</v>
      </c>
      <c r="V280" s="45" t="s">
        <v>1676</v>
      </c>
      <c r="W280" s="55">
        <f t="shared" si="12"/>
        <v>276</v>
      </c>
      <c r="X280" s="55">
        <f t="shared" si="13"/>
        <v>294</v>
      </c>
      <c r="Y280" s="55">
        <f t="shared" si="14"/>
        <v>1.0070918406186207</v>
      </c>
    </row>
    <row r="281" spans="3:25" x14ac:dyDescent="0.25">
      <c r="C281" s="6" t="s">
        <v>5059</v>
      </c>
      <c r="D281" s="6" t="s">
        <v>5549</v>
      </c>
      <c r="E281" s="6" t="s">
        <v>39</v>
      </c>
      <c r="F281" s="48">
        <v>107</v>
      </c>
      <c r="G281" s="8">
        <v>0</v>
      </c>
      <c r="H281" s="7">
        <v>0</v>
      </c>
      <c r="I281" s="39">
        <v>0</v>
      </c>
      <c r="J281" s="39">
        <v>0</v>
      </c>
      <c r="K281" s="39">
        <v>0</v>
      </c>
      <c r="L281" s="40">
        <v>0</v>
      </c>
      <c r="M281" s="39">
        <v>1.577287066246057E-2</v>
      </c>
      <c r="N281" s="39">
        <v>1</v>
      </c>
      <c r="O281" s="47">
        <v>0</v>
      </c>
      <c r="P281" s="17">
        <v>0.29751235018067401</v>
      </c>
      <c r="Q281" s="7">
        <v>9.07011676446837</v>
      </c>
      <c r="R281" s="7">
        <v>0.76386841158603414</v>
      </c>
      <c r="S281" s="33">
        <v>2.0612773332093552</v>
      </c>
      <c r="T281" s="41" t="s">
        <v>1676</v>
      </c>
      <c r="U281" s="33" t="s">
        <v>1676</v>
      </c>
      <c r="V281" s="45" t="s">
        <v>1677</v>
      </c>
      <c r="W281" s="55">
        <f t="shared" si="12"/>
        <v>277</v>
      </c>
      <c r="X281" s="55">
        <f t="shared" si="13"/>
        <v>212</v>
      </c>
      <c r="Y281" s="55">
        <f t="shared" si="14"/>
        <v>2.6984717550101158</v>
      </c>
    </row>
    <row r="282" spans="3:25" x14ac:dyDescent="0.25">
      <c r="C282" s="6" t="s">
        <v>5256</v>
      </c>
      <c r="D282" s="6" t="s">
        <v>5746</v>
      </c>
      <c r="E282" s="6" t="s">
        <v>16</v>
      </c>
      <c r="F282" s="48">
        <v>1</v>
      </c>
      <c r="G282" s="8">
        <v>0</v>
      </c>
      <c r="H282" s="7">
        <v>0</v>
      </c>
      <c r="I282" s="39">
        <v>0</v>
      </c>
      <c r="J282" s="39">
        <v>0</v>
      </c>
      <c r="K282" s="39">
        <v>0</v>
      </c>
      <c r="L282" s="40">
        <v>0</v>
      </c>
      <c r="M282" s="39">
        <v>0</v>
      </c>
      <c r="N282" s="39">
        <v>1</v>
      </c>
      <c r="O282" s="47">
        <v>1</v>
      </c>
      <c r="P282" s="17">
        <v>5.8645539558034802E-2</v>
      </c>
      <c r="Q282" s="7">
        <v>14.950713546377401</v>
      </c>
      <c r="R282" s="7">
        <v>2.3223155954191728</v>
      </c>
      <c r="S282" s="33">
        <v>2.0361892745487444</v>
      </c>
      <c r="T282" s="41" t="s">
        <v>1677</v>
      </c>
      <c r="U282" s="33" t="s">
        <v>1676</v>
      </c>
      <c r="V282" s="45" t="s">
        <v>1675</v>
      </c>
      <c r="W282" s="55">
        <f t="shared" si="12"/>
        <v>278</v>
      </c>
      <c r="X282" s="55">
        <f t="shared" si="13"/>
        <v>303</v>
      </c>
      <c r="Y282" s="55">
        <f t="shared" si="14"/>
        <v>0.87679266270492262</v>
      </c>
    </row>
    <row r="283" spans="3:25" x14ac:dyDescent="0.25">
      <c r="C283" s="6" t="s">
        <v>5222</v>
      </c>
      <c r="D283" s="6" t="s">
        <v>5712</v>
      </c>
      <c r="E283" s="6" t="s">
        <v>19</v>
      </c>
      <c r="F283" s="48">
        <v>1</v>
      </c>
      <c r="G283" s="8">
        <v>0</v>
      </c>
      <c r="H283" s="7">
        <v>0</v>
      </c>
      <c r="I283" s="39">
        <v>0</v>
      </c>
      <c r="J283" s="39">
        <v>0</v>
      </c>
      <c r="K283" s="39">
        <v>0</v>
      </c>
      <c r="L283" s="40">
        <v>0</v>
      </c>
      <c r="M283" s="39">
        <v>0</v>
      </c>
      <c r="N283" s="39">
        <v>1</v>
      </c>
      <c r="O283" s="47">
        <v>0</v>
      </c>
      <c r="P283" s="17">
        <v>5.8645539558034802E-2</v>
      </c>
      <c r="Q283" s="7">
        <v>19.997911461310199</v>
      </c>
      <c r="R283" s="7">
        <v>1.714295731404464</v>
      </c>
      <c r="S283" s="33">
        <v>2.010505989700909</v>
      </c>
      <c r="T283" s="41" t="s">
        <v>1677</v>
      </c>
      <c r="U283" s="33" t="s">
        <v>1675</v>
      </c>
      <c r="V283" s="45" t="s">
        <v>1676</v>
      </c>
      <c r="W283" s="55">
        <f t="shared" si="12"/>
        <v>279</v>
      </c>
      <c r="X283" s="55">
        <f t="shared" si="13"/>
        <v>279</v>
      </c>
      <c r="Y283" s="55">
        <f t="shared" si="14"/>
        <v>1.1727883076823449</v>
      </c>
    </row>
    <row r="284" spans="3:25" x14ac:dyDescent="0.25">
      <c r="C284" s="6" t="s">
        <v>4971</v>
      </c>
      <c r="D284" s="6" t="s">
        <v>5461</v>
      </c>
      <c r="E284" s="6" t="s">
        <v>204</v>
      </c>
      <c r="F284" s="48">
        <v>209</v>
      </c>
      <c r="G284" s="8">
        <v>0</v>
      </c>
      <c r="H284" s="7">
        <v>0</v>
      </c>
      <c r="I284" s="39">
        <v>2.0100502512562814E-2</v>
      </c>
      <c r="J284" s="39">
        <v>0.457286432160804</v>
      </c>
      <c r="K284" s="39">
        <v>0</v>
      </c>
      <c r="L284" s="40">
        <v>0</v>
      </c>
      <c r="M284" s="39">
        <v>0</v>
      </c>
      <c r="N284" s="39">
        <v>0.10552763819095477</v>
      </c>
      <c r="O284" s="47">
        <v>0</v>
      </c>
      <c r="P284" s="17">
        <v>0.68551734527612296</v>
      </c>
      <c r="Q284" s="7">
        <v>3.4358785422698501</v>
      </c>
      <c r="R284" s="7">
        <v>0.84239238002317252</v>
      </c>
      <c r="S284" s="33">
        <v>1.9841325457332422</v>
      </c>
      <c r="T284" s="41" t="s">
        <v>1675</v>
      </c>
      <c r="U284" s="33" t="s">
        <v>1676</v>
      </c>
      <c r="V284" s="45" t="s">
        <v>1677</v>
      </c>
      <c r="W284" s="55">
        <f t="shared" si="12"/>
        <v>280</v>
      </c>
      <c r="X284" s="55">
        <f t="shared" si="13"/>
        <v>222</v>
      </c>
      <c r="Y284" s="55">
        <f t="shared" si="14"/>
        <v>2.355354336988023</v>
      </c>
    </row>
    <row r="285" spans="3:25" x14ac:dyDescent="0.25">
      <c r="C285" s="6" t="s">
        <v>5112</v>
      </c>
      <c r="D285" s="6" t="s">
        <v>5602</v>
      </c>
      <c r="E285" s="6" t="s">
        <v>16</v>
      </c>
      <c r="F285" s="48">
        <v>14</v>
      </c>
      <c r="G285" s="8">
        <v>0</v>
      </c>
      <c r="H285" s="7">
        <v>0</v>
      </c>
      <c r="I285" s="39">
        <v>0</v>
      </c>
      <c r="J285" s="39">
        <v>0.2857142857142857</v>
      </c>
      <c r="K285" s="39">
        <v>0</v>
      </c>
      <c r="L285" s="40">
        <v>0</v>
      </c>
      <c r="M285" s="39">
        <v>0</v>
      </c>
      <c r="N285" s="39">
        <v>7.1428571428571425E-2</v>
      </c>
      <c r="O285" s="47">
        <v>0</v>
      </c>
      <c r="P285" s="17">
        <v>6.5687535706506497E-2</v>
      </c>
      <c r="Q285" s="7">
        <v>18.616160609388199</v>
      </c>
      <c r="R285" s="7">
        <v>1.6163467036282102</v>
      </c>
      <c r="S285" s="33">
        <v>1.9765491054644098</v>
      </c>
      <c r="T285" s="41" t="s">
        <v>1677</v>
      </c>
      <c r="U285" s="33" t="s">
        <v>1675</v>
      </c>
      <c r="V285" s="45" t="s">
        <v>1676</v>
      </c>
      <c r="W285" s="55">
        <f t="shared" si="12"/>
        <v>281</v>
      </c>
      <c r="X285" s="55">
        <f t="shared" si="13"/>
        <v>276</v>
      </c>
      <c r="Y285" s="55">
        <f t="shared" si="14"/>
        <v>1.222849714747247</v>
      </c>
    </row>
    <row r="286" spans="3:25" x14ac:dyDescent="0.25">
      <c r="C286" s="6" t="s">
        <v>5238</v>
      </c>
      <c r="D286" s="6" t="s">
        <v>5728</v>
      </c>
      <c r="E286" s="6" t="s">
        <v>126</v>
      </c>
      <c r="F286" s="48">
        <v>6</v>
      </c>
      <c r="G286" s="8">
        <v>0</v>
      </c>
      <c r="H286" s="7">
        <v>0</v>
      </c>
      <c r="I286" s="39">
        <v>0</v>
      </c>
      <c r="J286" s="39">
        <v>0</v>
      </c>
      <c r="K286" s="39">
        <v>0</v>
      </c>
      <c r="L286" s="40">
        <v>0</v>
      </c>
      <c r="M286" s="39">
        <v>0.94334862385321105</v>
      </c>
      <c r="N286" s="39">
        <v>1</v>
      </c>
      <c r="O286" s="47">
        <v>1</v>
      </c>
      <c r="P286" s="17">
        <v>0.229771870247406</v>
      </c>
      <c r="Q286" s="7">
        <v>4.4061164734858398</v>
      </c>
      <c r="R286" s="7">
        <v>1.9495435020799641</v>
      </c>
      <c r="S286" s="33">
        <v>1.9737210049144789</v>
      </c>
      <c r="T286" s="41" t="s">
        <v>1676</v>
      </c>
      <c r="U286" s="33" t="s">
        <v>1676</v>
      </c>
      <c r="V286" s="45" t="s">
        <v>1676</v>
      </c>
      <c r="W286" s="55">
        <f t="shared" si="12"/>
        <v>282</v>
      </c>
      <c r="X286" s="55">
        <f t="shared" si="13"/>
        <v>292</v>
      </c>
      <c r="Y286" s="55">
        <f t="shared" si="14"/>
        <v>1.0124016226407464</v>
      </c>
    </row>
    <row r="287" spans="3:25" x14ac:dyDescent="0.25">
      <c r="C287" s="6" t="s">
        <v>5120</v>
      </c>
      <c r="D287" s="6" t="s">
        <v>5610</v>
      </c>
      <c r="E287" s="6" t="s">
        <v>16</v>
      </c>
      <c r="F287" s="48">
        <v>147</v>
      </c>
      <c r="G287" s="8">
        <v>0</v>
      </c>
      <c r="H287" s="7">
        <v>0</v>
      </c>
      <c r="I287" s="39">
        <v>1.3605442176870748E-2</v>
      </c>
      <c r="J287" s="39">
        <v>0.5714285714285714</v>
      </c>
      <c r="K287" s="39">
        <v>0</v>
      </c>
      <c r="L287" s="40">
        <v>0</v>
      </c>
      <c r="M287" s="39">
        <v>0</v>
      </c>
      <c r="N287" s="39">
        <v>0.29931972789115646</v>
      </c>
      <c r="O287" s="47">
        <v>0</v>
      </c>
      <c r="P287" s="17">
        <v>0.49903491717419002</v>
      </c>
      <c r="Q287" s="7">
        <v>2.02312482139348</v>
      </c>
      <c r="R287" s="7">
        <v>1.9466702147890971</v>
      </c>
      <c r="S287" s="33">
        <v>1.9653775747644693</v>
      </c>
      <c r="T287" s="41" t="s">
        <v>1675</v>
      </c>
      <c r="U287" s="33" t="s">
        <v>1677</v>
      </c>
      <c r="V287" s="45" t="s">
        <v>1676</v>
      </c>
      <c r="W287" s="55">
        <f t="shared" si="12"/>
        <v>283</v>
      </c>
      <c r="X287" s="55">
        <f t="shared" si="13"/>
        <v>293</v>
      </c>
      <c r="Y287" s="55">
        <f t="shared" si="14"/>
        <v>1.0096099276771433</v>
      </c>
    </row>
    <row r="288" spans="3:25" x14ac:dyDescent="0.25">
      <c r="C288" s="6" t="s">
        <v>5122</v>
      </c>
      <c r="D288" s="6" t="s">
        <v>5612</v>
      </c>
      <c r="E288" s="6" t="s">
        <v>39</v>
      </c>
      <c r="F288" s="48">
        <v>285</v>
      </c>
      <c r="G288" s="8">
        <v>0</v>
      </c>
      <c r="H288" s="7">
        <v>0</v>
      </c>
      <c r="I288" s="39">
        <v>1.0526315789473684E-2</v>
      </c>
      <c r="J288" s="39">
        <v>0.89473684210526316</v>
      </c>
      <c r="K288" s="39">
        <v>0</v>
      </c>
      <c r="L288" s="40">
        <v>0</v>
      </c>
      <c r="M288" s="39">
        <v>0</v>
      </c>
      <c r="N288" s="39">
        <v>3.5087719298245612E-2</v>
      </c>
      <c r="O288" s="47">
        <v>0</v>
      </c>
      <c r="P288" s="17">
        <v>0.91502316059498501</v>
      </c>
      <c r="Q288" s="7">
        <v>1.6749956518504501</v>
      </c>
      <c r="R288" s="7">
        <v>1.2793428318921409</v>
      </c>
      <c r="S288" s="33">
        <v>1.9607973484831538</v>
      </c>
      <c r="T288" s="41" t="s">
        <v>1675</v>
      </c>
      <c r="U288" s="33" t="s">
        <v>1677</v>
      </c>
      <c r="V288" s="45" t="s">
        <v>1677</v>
      </c>
      <c r="W288" s="55">
        <f t="shared" si="12"/>
        <v>284</v>
      </c>
      <c r="X288" s="55">
        <f t="shared" si="13"/>
        <v>260</v>
      </c>
      <c r="Y288" s="55">
        <f t="shared" si="14"/>
        <v>1.532659815339056</v>
      </c>
    </row>
    <row r="289" spans="3:25" x14ac:dyDescent="0.25">
      <c r="C289" s="6" t="s">
        <v>5044</v>
      </c>
      <c r="D289" s="6" t="s">
        <v>5534</v>
      </c>
      <c r="E289" s="6" t="s">
        <v>163</v>
      </c>
      <c r="F289" s="48">
        <v>15</v>
      </c>
      <c r="G289" s="8">
        <v>0</v>
      </c>
      <c r="H289" s="7">
        <v>0</v>
      </c>
      <c r="I289" s="39">
        <v>0</v>
      </c>
      <c r="J289" s="39">
        <v>0</v>
      </c>
      <c r="K289" s="39">
        <v>0</v>
      </c>
      <c r="L289" s="40">
        <v>0</v>
      </c>
      <c r="M289" s="39">
        <v>0</v>
      </c>
      <c r="N289" s="39">
        <v>1</v>
      </c>
      <c r="O289" s="47">
        <v>0</v>
      </c>
      <c r="P289" s="17">
        <v>7.1649298028328506E-2</v>
      </c>
      <c r="Q289" s="7">
        <v>18.4058215612237</v>
      </c>
      <c r="R289" s="7">
        <v>1.443004982445288</v>
      </c>
      <c r="S289" s="33">
        <v>1.902983303328682</v>
      </c>
      <c r="T289" s="41" t="s">
        <v>1677</v>
      </c>
      <c r="U289" s="33" t="s">
        <v>1675</v>
      </c>
      <c r="V289" s="45" t="s">
        <v>1677</v>
      </c>
      <c r="W289" s="55">
        <f t="shared" si="12"/>
        <v>285</v>
      </c>
      <c r="X289" s="55">
        <f t="shared" si="13"/>
        <v>272</v>
      </c>
      <c r="Y289" s="55">
        <f t="shared" si="14"/>
        <v>1.3187641944963515</v>
      </c>
    </row>
    <row r="290" spans="3:25" x14ac:dyDescent="0.25">
      <c r="C290" s="6" t="s">
        <v>5111</v>
      </c>
      <c r="D290" s="6" t="s">
        <v>5601</v>
      </c>
      <c r="E290" s="6" t="s">
        <v>16</v>
      </c>
      <c r="F290" s="48">
        <v>15</v>
      </c>
      <c r="G290" s="8">
        <v>0</v>
      </c>
      <c r="H290" s="7">
        <v>0</v>
      </c>
      <c r="I290" s="39">
        <v>0</v>
      </c>
      <c r="J290" s="39">
        <v>0</v>
      </c>
      <c r="K290" s="39">
        <v>0</v>
      </c>
      <c r="L290" s="40">
        <v>0</v>
      </c>
      <c r="M290" s="39">
        <v>0</v>
      </c>
      <c r="N290" s="39">
        <v>0</v>
      </c>
      <c r="O290" s="47">
        <v>0</v>
      </c>
      <c r="P290" s="17">
        <v>3.5231834486658897E-2</v>
      </c>
      <c r="Q290" s="7">
        <v>24.434867991781999</v>
      </c>
      <c r="R290" s="7">
        <v>2.1549491308581268</v>
      </c>
      <c r="S290" s="33">
        <v>1.8551638669294315</v>
      </c>
      <c r="T290" s="41" t="s">
        <v>1677</v>
      </c>
      <c r="U290" s="33" t="s">
        <v>1675</v>
      </c>
      <c r="V290" s="45" t="s">
        <v>1675</v>
      </c>
      <c r="W290" s="55">
        <f t="shared" si="12"/>
        <v>286</v>
      </c>
      <c r="X290" s="55">
        <f t="shared" si="13"/>
        <v>307</v>
      </c>
      <c r="Y290" s="55">
        <f t="shared" si="14"/>
        <v>0.86088522478982266</v>
      </c>
    </row>
    <row r="291" spans="3:25" x14ac:dyDescent="0.25">
      <c r="C291" s="6" t="s">
        <v>5060</v>
      </c>
      <c r="D291" s="6" t="s">
        <v>5550</v>
      </c>
      <c r="E291" s="6" t="s">
        <v>16</v>
      </c>
      <c r="F291" s="48">
        <v>83</v>
      </c>
      <c r="G291" s="8">
        <v>0</v>
      </c>
      <c r="H291" s="7">
        <v>0</v>
      </c>
      <c r="I291" s="39">
        <v>0</v>
      </c>
      <c r="J291" s="39">
        <v>0</v>
      </c>
      <c r="K291" s="39">
        <v>0</v>
      </c>
      <c r="L291" s="40">
        <v>0</v>
      </c>
      <c r="M291" s="39">
        <v>0</v>
      </c>
      <c r="N291" s="39">
        <v>1</v>
      </c>
      <c r="O291" s="47">
        <v>0</v>
      </c>
      <c r="P291" s="17">
        <v>0.19476787507843399</v>
      </c>
      <c r="Q291" s="7">
        <v>4.3457906114695604</v>
      </c>
      <c r="R291" s="7">
        <v>2.1658451307712352</v>
      </c>
      <c r="S291" s="33">
        <v>1.8332155082751243</v>
      </c>
      <c r="T291" s="41" t="s">
        <v>1676</v>
      </c>
      <c r="U291" s="33" t="s">
        <v>1676</v>
      </c>
      <c r="V291" s="45" t="s">
        <v>1675</v>
      </c>
      <c r="W291" s="55">
        <f t="shared" si="12"/>
        <v>287</v>
      </c>
      <c r="X291" s="55">
        <f t="shared" si="13"/>
        <v>308</v>
      </c>
      <c r="Y291" s="55">
        <f t="shared" si="14"/>
        <v>0.84642040293173459</v>
      </c>
    </row>
    <row r="292" spans="3:25" x14ac:dyDescent="0.25">
      <c r="C292" s="6" t="s">
        <v>5114</v>
      </c>
      <c r="D292" s="6" t="s">
        <v>5604</v>
      </c>
      <c r="E292" s="6" t="s">
        <v>16</v>
      </c>
      <c r="F292" s="48">
        <v>29</v>
      </c>
      <c r="G292" s="8">
        <v>0</v>
      </c>
      <c r="H292" s="7">
        <v>0</v>
      </c>
      <c r="I292" s="39">
        <v>9.5238095238095233E-2</v>
      </c>
      <c r="J292" s="39">
        <v>0.47619047619047616</v>
      </c>
      <c r="K292" s="39">
        <v>0</v>
      </c>
      <c r="L292" s="40">
        <v>0</v>
      </c>
      <c r="M292" s="39">
        <v>0</v>
      </c>
      <c r="N292" s="39">
        <v>0.23809523809523808</v>
      </c>
      <c r="O292" s="47">
        <v>0</v>
      </c>
      <c r="P292" s="17">
        <v>0.116868062921077</v>
      </c>
      <c r="Q292" s="7">
        <v>6.9204653228052599</v>
      </c>
      <c r="R292" s="7">
        <v>2.2484366286190531</v>
      </c>
      <c r="S292" s="33">
        <v>1.8184936721167431</v>
      </c>
      <c r="T292" s="41" t="s">
        <v>1676</v>
      </c>
      <c r="U292" s="33" t="s">
        <v>1676</v>
      </c>
      <c r="V292" s="45" t="s">
        <v>1675</v>
      </c>
      <c r="W292" s="55">
        <f t="shared" si="12"/>
        <v>288</v>
      </c>
      <c r="X292" s="55">
        <f t="shared" si="13"/>
        <v>312</v>
      </c>
      <c r="Y292" s="55">
        <f t="shared" si="14"/>
        <v>0.80878137678873663</v>
      </c>
    </row>
    <row r="293" spans="3:25" x14ac:dyDescent="0.25">
      <c r="C293" s="6" t="s">
        <v>5299</v>
      </c>
      <c r="D293" s="6" t="s">
        <v>5789</v>
      </c>
      <c r="E293" s="6" t="s">
        <v>39</v>
      </c>
      <c r="F293" s="48">
        <v>10</v>
      </c>
      <c r="G293" s="8">
        <v>0</v>
      </c>
      <c r="H293" s="7">
        <v>0</v>
      </c>
      <c r="I293" s="39">
        <v>0</v>
      </c>
      <c r="J293" s="39">
        <v>0</v>
      </c>
      <c r="K293" s="39">
        <v>0</v>
      </c>
      <c r="L293" s="40">
        <v>0</v>
      </c>
      <c r="M293" s="39">
        <v>0</v>
      </c>
      <c r="N293" s="39">
        <v>0.6</v>
      </c>
      <c r="O293" s="47">
        <v>0</v>
      </c>
      <c r="P293" s="17">
        <v>5.14415919065523E-2</v>
      </c>
      <c r="Q293" s="7">
        <v>21.442701494904799</v>
      </c>
      <c r="R293" s="7">
        <v>1.6319900932444689</v>
      </c>
      <c r="S293" s="33">
        <v>1.8001612862554626</v>
      </c>
      <c r="T293" s="38" t="s">
        <v>1677</v>
      </c>
      <c r="U293" s="33" t="s">
        <v>1675</v>
      </c>
      <c r="V293" s="45" t="s">
        <v>1676</v>
      </c>
      <c r="W293" s="55">
        <f t="shared" si="12"/>
        <v>289</v>
      </c>
      <c r="X293" s="55">
        <f t="shared" si="13"/>
        <v>281</v>
      </c>
      <c r="Y293" s="55">
        <f t="shared" si="14"/>
        <v>1.1030466996749115</v>
      </c>
    </row>
    <row r="294" spans="3:25" x14ac:dyDescent="0.25">
      <c r="C294" s="6" t="s">
        <v>5116</v>
      </c>
      <c r="D294" s="6" t="s">
        <v>5606</v>
      </c>
      <c r="E294" s="6" t="s">
        <v>90</v>
      </c>
      <c r="F294" s="48">
        <v>28</v>
      </c>
      <c r="G294" s="8">
        <v>0</v>
      </c>
      <c r="H294" s="7">
        <v>0</v>
      </c>
      <c r="I294" s="39">
        <v>0</v>
      </c>
      <c r="J294" s="39">
        <v>0.73684210526315785</v>
      </c>
      <c r="K294" s="39">
        <v>0</v>
      </c>
      <c r="L294" s="40">
        <v>0</v>
      </c>
      <c r="M294" s="39">
        <v>0</v>
      </c>
      <c r="N294" s="39">
        <v>0</v>
      </c>
      <c r="O294" s="47">
        <v>0</v>
      </c>
      <c r="P294" s="17">
        <v>9.7092827108484797E-2</v>
      </c>
      <c r="Q294" s="7">
        <v>11.3728877821368</v>
      </c>
      <c r="R294" s="7">
        <v>1.6131628447582482</v>
      </c>
      <c r="S294" s="33">
        <v>1.7812960765892241</v>
      </c>
      <c r="T294" s="41" t="s">
        <v>1677</v>
      </c>
      <c r="U294" s="33" t="s">
        <v>1676</v>
      </c>
      <c r="V294" s="45" t="s">
        <v>1676</v>
      </c>
      <c r="W294" s="55">
        <f t="shared" si="12"/>
        <v>290</v>
      </c>
      <c r="X294" s="55">
        <f t="shared" si="13"/>
        <v>280</v>
      </c>
      <c r="Y294" s="55">
        <f t="shared" si="14"/>
        <v>1.1042258271552075</v>
      </c>
    </row>
    <row r="295" spans="3:25" x14ac:dyDescent="0.25">
      <c r="C295" s="6" t="s">
        <v>5115</v>
      </c>
      <c r="D295" s="6" t="s">
        <v>5605</v>
      </c>
      <c r="E295" s="6" t="s">
        <v>131</v>
      </c>
      <c r="F295" s="48">
        <v>34</v>
      </c>
      <c r="G295" s="8">
        <v>0</v>
      </c>
      <c r="H295" s="7">
        <v>0</v>
      </c>
      <c r="I295" s="39">
        <v>0</v>
      </c>
      <c r="J295" s="39">
        <v>0</v>
      </c>
      <c r="K295" s="39">
        <v>0</v>
      </c>
      <c r="L295" s="40">
        <v>0</v>
      </c>
      <c r="M295" s="39">
        <v>0</v>
      </c>
      <c r="N295" s="39">
        <v>8.8235294117647065E-2</v>
      </c>
      <c r="O295" s="47">
        <v>0</v>
      </c>
      <c r="P295" s="17">
        <v>5.37027896310261E-2</v>
      </c>
      <c r="Q295" s="7">
        <v>29.526881570583299</v>
      </c>
      <c r="R295" s="7">
        <v>1.1095495858906577</v>
      </c>
      <c r="S295" s="33">
        <v>1.7593860486817763</v>
      </c>
      <c r="T295" s="41" t="s">
        <v>1677</v>
      </c>
      <c r="U295" s="33" t="s">
        <v>1675</v>
      </c>
      <c r="V295" s="45" t="s">
        <v>1677</v>
      </c>
      <c r="W295" s="55">
        <f t="shared" si="12"/>
        <v>291</v>
      </c>
      <c r="X295" s="55">
        <f t="shared" si="13"/>
        <v>253</v>
      </c>
      <c r="Y295" s="55">
        <f t="shared" si="14"/>
        <v>1.5856759094452564</v>
      </c>
    </row>
    <row r="296" spans="3:25" x14ac:dyDescent="0.25">
      <c r="C296" s="6" t="s">
        <v>5129</v>
      </c>
      <c r="D296" s="6" t="s">
        <v>5619</v>
      </c>
      <c r="E296" s="6" t="s">
        <v>16</v>
      </c>
      <c r="F296" s="48">
        <v>140</v>
      </c>
      <c r="G296" s="8">
        <v>0</v>
      </c>
      <c r="H296" s="7">
        <v>0</v>
      </c>
      <c r="I296" s="39">
        <v>0</v>
      </c>
      <c r="J296" s="39">
        <v>0.56428571428571428</v>
      </c>
      <c r="K296" s="39">
        <v>0</v>
      </c>
      <c r="L296" s="40">
        <v>0</v>
      </c>
      <c r="M296" s="39">
        <v>0</v>
      </c>
      <c r="N296" s="39">
        <v>4.2857142857142858E-2</v>
      </c>
      <c r="O296" s="47">
        <v>1</v>
      </c>
      <c r="P296" s="17">
        <v>0.34383009106131601</v>
      </c>
      <c r="Q296" s="7">
        <v>3.10936744149376</v>
      </c>
      <c r="R296" s="7">
        <v>1.6014867547273424</v>
      </c>
      <c r="S296" s="33">
        <v>1.7121400255761268</v>
      </c>
      <c r="T296" s="41" t="s">
        <v>1676</v>
      </c>
      <c r="U296" s="33" t="s">
        <v>1676</v>
      </c>
      <c r="V296" s="45" t="s">
        <v>1676</v>
      </c>
      <c r="W296" s="55">
        <f t="shared" si="12"/>
        <v>292</v>
      </c>
      <c r="X296" s="55">
        <f t="shared" si="13"/>
        <v>285</v>
      </c>
      <c r="Y296" s="55">
        <f t="shared" si="14"/>
        <v>1.0690940905518906</v>
      </c>
    </row>
    <row r="297" spans="3:25" x14ac:dyDescent="0.25">
      <c r="C297" s="6" t="s">
        <v>5239</v>
      </c>
      <c r="D297" s="6" t="s">
        <v>5729</v>
      </c>
      <c r="E297" s="6" t="s">
        <v>204</v>
      </c>
      <c r="F297" s="48">
        <v>6</v>
      </c>
      <c r="G297" s="8">
        <v>0</v>
      </c>
      <c r="H297" s="7">
        <v>0</v>
      </c>
      <c r="I297" s="39">
        <v>0</v>
      </c>
      <c r="J297" s="39">
        <v>0</v>
      </c>
      <c r="K297" s="39">
        <v>0</v>
      </c>
      <c r="L297" s="40">
        <v>0</v>
      </c>
      <c r="M297" s="39">
        <v>0</v>
      </c>
      <c r="N297" s="39">
        <v>1</v>
      </c>
      <c r="O297" s="47">
        <v>1</v>
      </c>
      <c r="P297" s="17">
        <v>6.3770751457467606E-2</v>
      </c>
      <c r="Q297" s="7">
        <v>12.442092230197</v>
      </c>
      <c r="R297" s="7">
        <v>2.1459877332074937</v>
      </c>
      <c r="S297" s="33">
        <v>1.7027158788609695</v>
      </c>
      <c r="T297" s="41" t="s">
        <v>1677</v>
      </c>
      <c r="U297" s="33" t="s">
        <v>1676</v>
      </c>
      <c r="V297" s="45" t="s">
        <v>1675</v>
      </c>
      <c r="W297" s="55">
        <f t="shared" si="12"/>
        <v>293</v>
      </c>
      <c r="X297" s="55">
        <f t="shared" si="13"/>
        <v>313</v>
      </c>
      <c r="Y297" s="55">
        <f t="shared" si="14"/>
        <v>0.79344157122278169</v>
      </c>
    </row>
    <row r="298" spans="3:25" x14ac:dyDescent="0.25">
      <c r="C298" s="6" t="s">
        <v>5021</v>
      </c>
      <c r="D298" s="6" t="s">
        <v>5511</v>
      </c>
      <c r="E298" s="6" t="s">
        <v>27</v>
      </c>
      <c r="F298" s="48">
        <v>90</v>
      </c>
      <c r="G298" s="8">
        <v>1</v>
      </c>
      <c r="H298" s="7">
        <v>0</v>
      </c>
      <c r="I298" s="39">
        <v>0</v>
      </c>
      <c r="J298" s="39">
        <v>0</v>
      </c>
      <c r="K298" s="39">
        <v>0</v>
      </c>
      <c r="L298" s="40">
        <v>4.71</v>
      </c>
      <c r="M298" s="39">
        <v>0.20514269567674484</v>
      </c>
      <c r="N298" s="39">
        <v>1</v>
      </c>
      <c r="O298" s="47">
        <v>1</v>
      </c>
      <c r="P298" s="17">
        <v>0.45606280476267502</v>
      </c>
      <c r="Q298" s="7">
        <v>8.0653048421562605</v>
      </c>
      <c r="R298" s="7">
        <v>0.44955561688222762</v>
      </c>
      <c r="S298" s="33">
        <v>1.6535939284112049</v>
      </c>
      <c r="T298" s="41" t="s">
        <v>1675</v>
      </c>
      <c r="U298" s="33" t="s">
        <v>1676</v>
      </c>
      <c r="V298" s="45" t="s">
        <v>1677</v>
      </c>
      <c r="W298" s="55">
        <f t="shared" si="12"/>
        <v>294</v>
      </c>
      <c r="X298" s="55">
        <f t="shared" si="13"/>
        <v>187</v>
      </c>
      <c r="Y298" s="55">
        <f t="shared" si="14"/>
        <v>3.678285547579768</v>
      </c>
    </row>
    <row r="299" spans="3:25" x14ac:dyDescent="0.25">
      <c r="C299" s="6" t="s">
        <v>5196</v>
      </c>
      <c r="D299" s="6" t="s">
        <v>5686</v>
      </c>
      <c r="E299" s="6" t="s">
        <v>39</v>
      </c>
      <c r="F299" s="48">
        <v>26</v>
      </c>
      <c r="G299" s="8">
        <v>0</v>
      </c>
      <c r="H299" s="7">
        <v>0</v>
      </c>
      <c r="I299" s="39">
        <v>0</v>
      </c>
      <c r="J299" s="39">
        <v>0.7142857142857143</v>
      </c>
      <c r="K299" s="39">
        <v>0</v>
      </c>
      <c r="L299" s="40">
        <v>2.19</v>
      </c>
      <c r="M299" s="39">
        <v>0.21640316205533597</v>
      </c>
      <c r="N299" s="39">
        <v>0</v>
      </c>
      <c r="O299" s="47">
        <v>0</v>
      </c>
      <c r="P299" s="17">
        <v>0.13523024180161899</v>
      </c>
      <c r="Q299" s="7">
        <v>4.2064779711895204</v>
      </c>
      <c r="R299" s="7">
        <v>2.8893071889665261</v>
      </c>
      <c r="S299" s="33">
        <v>1.6435622651522421</v>
      </c>
      <c r="T299" s="41" t="s">
        <v>1676</v>
      </c>
      <c r="U299" s="33" t="s">
        <v>1676</v>
      </c>
      <c r="V299" s="45" t="s">
        <v>1675</v>
      </c>
      <c r="W299" s="55">
        <f t="shared" si="12"/>
        <v>295</v>
      </c>
      <c r="X299" s="55">
        <f t="shared" si="13"/>
        <v>327</v>
      </c>
      <c r="Y299" s="55">
        <f t="shared" si="14"/>
        <v>0.56884303317714258</v>
      </c>
    </row>
    <row r="300" spans="3:25" x14ac:dyDescent="0.25">
      <c r="C300" s="6" t="s">
        <v>5119</v>
      </c>
      <c r="D300" s="6" t="s">
        <v>5609</v>
      </c>
      <c r="E300" s="6" t="s">
        <v>204</v>
      </c>
      <c r="F300" s="48">
        <v>66</v>
      </c>
      <c r="G300" s="8">
        <v>2</v>
      </c>
      <c r="H300" s="7">
        <v>0</v>
      </c>
      <c r="I300" s="39">
        <v>6.25E-2</v>
      </c>
      <c r="J300" s="39">
        <v>7.8125E-2</v>
      </c>
      <c r="K300" s="39">
        <v>0</v>
      </c>
      <c r="L300" s="40">
        <v>0</v>
      </c>
      <c r="M300" s="39">
        <v>0</v>
      </c>
      <c r="N300" s="39">
        <v>0</v>
      </c>
      <c r="O300" s="47">
        <v>0</v>
      </c>
      <c r="P300" s="17">
        <v>0.27990453271028898</v>
      </c>
      <c r="Q300" s="7">
        <v>2.23233157194454</v>
      </c>
      <c r="R300" s="7">
        <v>2.4872153790409466</v>
      </c>
      <c r="S300" s="33">
        <v>1.5541109746982325</v>
      </c>
      <c r="T300" s="41" t="s">
        <v>1676</v>
      </c>
      <c r="U300" s="33" t="s">
        <v>1677</v>
      </c>
      <c r="V300" s="45" t="s">
        <v>1675</v>
      </c>
      <c r="W300" s="55">
        <f t="shared" si="12"/>
        <v>296</v>
      </c>
      <c r="X300" s="55">
        <f t="shared" si="13"/>
        <v>323</v>
      </c>
      <c r="Y300" s="55">
        <f t="shared" si="14"/>
        <v>0.62483972549956135</v>
      </c>
    </row>
    <row r="301" spans="3:25" x14ac:dyDescent="0.25">
      <c r="C301" s="6" t="s">
        <v>5125</v>
      </c>
      <c r="D301" s="6" t="s">
        <v>5615</v>
      </c>
      <c r="E301" s="6" t="s">
        <v>16</v>
      </c>
      <c r="F301" s="48">
        <v>99</v>
      </c>
      <c r="G301" s="8">
        <v>0</v>
      </c>
      <c r="H301" s="7">
        <v>0</v>
      </c>
      <c r="I301" s="39">
        <v>3.1914893617021274E-2</v>
      </c>
      <c r="J301" s="39">
        <v>0.81914893617021278</v>
      </c>
      <c r="K301" s="39">
        <v>0</v>
      </c>
      <c r="L301" s="40">
        <v>0</v>
      </c>
      <c r="M301" s="39">
        <v>0.39611835825644287</v>
      </c>
      <c r="N301" s="39">
        <v>0.10526315789473684</v>
      </c>
      <c r="O301" s="47">
        <v>1</v>
      </c>
      <c r="P301" s="17">
        <v>0.45048771082643102</v>
      </c>
      <c r="Q301" s="7">
        <v>1.81553330431801</v>
      </c>
      <c r="R301" s="7">
        <v>1.8263919385273115</v>
      </c>
      <c r="S301" s="33">
        <v>1.4937611143377718</v>
      </c>
      <c r="T301" s="41" t="s">
        <v>1675</v>
      </c>
      <c r="U301" s="33" t="s">
        <v>1677</v>
      </c>
      <c r="V301" s="45" t="s">
        <v>1676</v>
      </c>
      <c r="W301" s="55">
        <f t="shared" si="12"/>
        <v>297</v>
      </c>
      <c r="X301" s="55">
        <f t="shared" si="13"/>
        <v>311</v>
      </c>
      <c r="Y301" s="55">
        <f t="shared" si="14"/>
        <v>0.81787544219136643</v>
      </c>
    </row>
    <row r="302" spans="3:25" x14ac:dyDescent="0.25">
      <c r="C302" s="6" t="s">
        <v>5058</v>
      </c>
      <c r="D302" s="6" t="s">
        <v>5548</v>
      </c>
      <c r="E302" s="6" t="s">
        <v>48</v>
      </c>
      <c r="F302" s="48">
        <v>43</v>
      </c>
      <c r="G302" s="8">
        <v>0</v>
      </c>
      <c r="H302" s="7">
        <v>0</v>
      </c>
      <c r="I302" s="39">
        <v>0</v>
      </c>
      <c r="J302" s="39">
        <v>0</v>
      </c>
      <c r="K302" s="39">
        <v>0</v>
      </c>
      <c r="L302" s="40">
        <v>0</v>
      </c>
      <c r="M302" s="39">
        <v>0</v>
      </c>
      <c r="N302" s="39">
        <v>1</v>
      </c>
      <c r="O302" s="47">
        <v>0</v>
      </c>
      <c r="P302" s="17">
        <v>7.6545781599250906E-2</v>
      </c>
      <c r="Q302" s="7">
        <v>9.1223931931386009</v>
      </c>
      <c r="R302" s="7">
        <v>2.0432542335623038</v>
      </c>
      <c r="S302" s="33">
        <v>1.4267650312751907</v>
      </c>
      <c r="T302" s="41" t="s">
        <v>1677</v>
      </c>
      <c r="U302" s="33" t="s">
        <v>1676</v>
      </c>
      <c r="V302" s="45" t="s">
        <v>1676</v>
      </c>
      <c r="W302" s="55">
        <f t="shared" si="12"/>
        <v>298</v>
      </c>
      <c r="X302" s="55">
        <f t="shared" si="13"/>
        <v>317</v>
      </c>
      <c r="Y302" s="55">
        <f t="shared" si="14"/>
        <v>0.69828071702448047</v>
      </c>
    </row>
    <row r="303" spans="3:25" x14ac:dyDescent="0.25">
      <c r="C303" s="6" t="s">
        <v>5074</v>
      </c>
      <c r="D303" s="6" t="s">
        <v>5564</v>
      </c>
      <c r="E303" s="6" t="s">
        <v>39</v>
      </c>
      <c r="F303" s="48">
        <v>302</v>
      </c>
      <c r="G303" s="8">
        <v>0</v>
      </c>
      <c r="H303" s="7">
        <v>1</v>
      </c>
      <c r="I303" s="39">
        <v>0</v>
      </c>
      <c r="J303" s="39">
        <v>0</v>
      </c>
      <c r="K303" s="39">
        <v>0</v>
      </c>
      <c r="L303" s="40">
        <v>0</v>
      </c>
      <c r="M303" s="39">
        <v>0</v>
      </c>
      <c r="N303" s="39">
        <v>1</v>
      </c>
      <c r="O303" s="47">
        <v>0</v>
      </c>
      <c r="P303" s="17">
        <v>0.93064184015353002</v>
      </c>
      <c r="Q303" s="7">
        <v>4.7225551888328896</v>
      </c>
      <c r="R303" s="7">
        <v>0.32103466140637466</v>
      </c>
      <c r="S303" s="33">
        <v>1.4109497289622996</v>
      </c>
      <c r="T303" s="41" t="s">
        <v>1675</v>
      </c>
      <c r="U303" s="33" t="s">
        <v>1676</v>
      </c>
      <c r="V303" s="45" t="s">
        <v>1677</v>
      </c>
      <c r="W303" s="55">
        <f t="shared" si="12"/>
        <v>299</v>
      </c>
      <c r="X303" s="55">
        <f t="shared" si="13"/>
        <v>168</v>
      </c>
      <c r="Y303" s="55">
        <f t="shared" si="14"/>
        <v>4.3950074511620416</v>
      </c>
    </row>
    <row r="304" spans="3:25" x14ac:dyDescent="0.25">
      <c r="C304" s="6" t="s">
        <v>5126</v>
      </c>
      <c r="D304" s="6" t="s">
        <v>5616</v>
      </c>
      <c r="E304" s="6" t="s">
        <v>16</v>
      </c>
      <c r="F304" s="48">
        <v>95</v>
      </c>
      <c r="G304" s="8">
        <v>0</v>
      </c>
      <c r="H304" s="7">
        <v>0</v>
      </c>
      <c r="I304" s="39">
        <v>2.1052631578947368E-2</v>
      </c>
      <c r="J304" s="39">
        <v>0.83157894736842108</v>
      </c>
      <c r="K304" s="39">
        <v>0</v>
      </c>
      <c r="L304" s="40">
        <v>0</v>
      </c>
      <c r="M304" s="39">
        <v>0.89129191129708829</v>
      </c>
      <c r="N304" s="39">
        <v>0.91578947368421049</v>
      </c>
      <c r="O304" s="47">
        <v>1</v>
      </c>
      <c r="P304" s="17">
        <v>0.76869360154160304</v>
      </c>
      <c r="Q304" s="7">
        <v>1</v>
      </c>
      <c r="R304" s="7">
        <v>1.8273939869255518</v>
      </c>
      <c r="S304" s="33">
        <v>1.4047060652452714</v>
      </c>
      <c r="T304" s="41" t="s">
        <v>1675</v>
      </c>
      <c r="U304" s="33" t="s">
        <v>1677</v>
      </c>
      <c r="V304" s="45" t="s">
        <v>1676</v>
      </c>
      <c r="W304" s="55">
        <f t="shared" si="12"/>
        <v>300</v>
      </c>
      <c r="X304" s="55">
        <f t="shared" si="13"/>
        <v>316</v>
      </c>
      <c r="Y304" s="55">
        <f t="shared" si="14"/>
        <v>0.76869360154160304</v>
      </c>
    </row>
    <row r="305" spans="3:25" x14ac:dyDescent="0.25">
      <c r="C305" s="6" t="s">
        <v>5063</v>
      </c>
      <c r="D305" s="6" t="s">
        <v>5553</v>
      </c>
      <c r="E305" s="6" t="s">
        <v>144</v>
      </c>
      <c r="F305" s="48">
        <v>12</v>
      </c>
      <c r="G305" s="8">
        <v>0</v>
      </c>
      <c r="H305" s="7">
        <v>0</v>
      </c>
      <c r="I305" s="39">
        <v>0</v>
      </c>
      <c r="J305" s="39">
        <v>0</v>
      </c>
      <c r="K305" s="39">
        <v>0</v>
      </c>
      <c r="L305" s="40">
        <v>0</v>
      </c>
      <c r="M305" s="39">
        <v>0</v>
      </c>
      <c r="N305" s="39">
        <v>1</v>
      </c>
      <c r="O305" s="47">
        <v>0</v>
      </c>
      <c r="P305" s="17">
        <v>7.0471131738998799E-2</v>
      </c>
      <c r="Q305" s="7">
        <v>7.8134834998862104</v>
      </c>
      <c r="R305" s="7">
        <v>2.5219912602419758</v>
      </c>
      <c r="S305" s="33">
        <v>1.3886715008742967</v>
      </c>
      <c r="T305" s="41" t="s">
        <v>1677</v>
      </c>
      <c r="U305" s="33" t="s">
        <v>1676</v>
      </c>
      <c r="V305" s="45" t="s">
        <v>1675</v>
      </c>
      <c r="W305" s="55">
        <f t="shared" si="12"/>
        <v>301</v>
      </c>
      <c r="X305" s="55">
        <f t="shared" si="13"/>
        <v>330</v>
      </c>
      <c r="Y305" s="55">
        <f t="shared" si="14"/>
        <v>0.55062502506097455</v>
      </c>
    </row>
    <row r="306" spans="3:25" x14ac:dyDescent="0.25">
      <c r="C306" s="6" t="s">
        <v>5121</v>
      </c>
      <c r="D306" s="6" t="s">
        <v>5611</v>
      </c>
      <c r="E306" s="6" t="s">
        <v>204</v>
      </c>
      <c r="F306" s="48">
        <v>50</v>
      </c>
      <c r="G306" s="8">
        <v>0</v>
      </c>
      <c r="H306" s="7">
        <v>0</v>
      </c>
      <c r="I306" s="39">
        <v>9.3023255813953487E-2</v>
      </c>
      <c r="J306" s="39">
        <v>0.32558139534883723</v>
      </c>
      <c r="K306" s="39">
        <v>0</v>
      </c>
      <c r="L306" s="40">
        <v>0</v>
      </c>
      <c r="M306" s="39">
        <v>0</v>
      </c>
      <c r="N306" s="39">
        <v>0</v>
      </c>
      <c r="O306" s="47">
        <v>0</v>
      </c>
      <c r="P306" s="17">
        <v>0.12249383741447201</v>
      </c>
      <c r="Q306" s="7">
        <v>5.32952076364516</v>
      </c>
      <c r="R306" s="7">
        <v>2.0624330776640254</v>
      </c>
      <c r="S306" s="33">
        <v>1.3464253013184726</v>
      </c>
      <c r="T306" s="41" t="s">
        <v>1676</v>
      </c>
      <c r="U306" s="33" t="s">
        <v>1676</v>
      </c>
      <c r="V306" s="45" t="s">
        <v>1676</v>
      </c>
      <c r="W306" s="55">
        <f t="shared" si="12"/>
        <v>302</v>
      </c>
      <c r="X306" s="55">
        <f t="shared" si="13"/>
        <v>319</v>
      </c>
      <c r="Y306" s="55">
        <f t="shared" si="14"/>
        <v>0.65283344991900294</v>
      </c>
    </row>
    <row r="307" spans="3:25" x14ac:dyDescent="0.25">
      <c r="C307" s="6" t="s">
        <v>5300</v>
      </c>
      <c r="D307" s="6" t="s">
        <v>5790</v>
      </c>
      <c r="E307" s="6" t="s">
        <v>19</v>
      </c>
      <c r="F307" s="48">
        <v>4</v>
      </c>
      <c r="G307" s="8">
        <v>0</v>
      </c>
      <c r="H307" s="7">
        <v>0</v>
      </c>
      <c r="I307" s="39">
        <v>0</v>
      </c>
      <c r="J307" s="39">
        <v>0</v>
      </c>
      <c r="K307" s="39">
        <v>0</v>
      </c>
      <c r="L307" s="40">
        <v>0</v>
      </c>
      <c r="M307" s="39">
        <v>0</v>
      </c>
      <c r="N307" s="39">
        <v>1</v>
      </c>
      <c r="O307" s="47">
        <v>0</v>
      </c>
      <c r="P307" s="17">
        <v>6.16723946659712E-2</v>
      </c>
      <c r="Q307" s="7">
        <v>12.6591799045607</v>
      </c>
      <c r="R307" s="7">
        <v>1.7189855526086355</v>
      </c>
      <c r="S307" s="33">
        <v>1.3420497341265261</v>
      </c>
      <c r="T307" s="38" t="s">
        <v>1677</v>
      </c>
      <c r="U307" s="33" t="s">
        <v>1676</v>
      </c>
      <c r="V307" s="45" t="s">
        <v>1676</v>
      </c>
      <c r="W307" s="55">
        <f t="shared" si="12"/>
        <v>303</v>
      </c>
      <c r="X307" s="55">
        <f t="shared" si="13"/>
        <v>315</v>
      </c>
      <c r="Y307" s="55">
        <f t="shared" si="14"/>
        <v>0.78072193922159916</v>
      </c>
    </row>
    <row r="308" spans="3:25" x14ac:dyDescent="0.25">
      <c r="C308" s="6" t="s">
        <v>5133</v>
      </c>
      <c r="D308" s="6" t="s">
        <v>5623</v>
      </c>
      <c r="E308" s="6" t="s">
        <v>28</v>
      </c>
      <c r="F308" s="48">
        <v>6</v>
      </c>
      <c r="G308" s="8">
        <v>0</v>
      </c>
      <c r="H308" s="7">
        <v>0</v>
      </c>
      <c r="I308" s="39">
        <v>0</v>
      </c>
      <c r="J308" s="39">
        <v>1</v>
      </c>
      <c r="K308" s="39">
        <v>0</v>
      </c>
      <c r="L308" s="40">
        <v>0</v>
      </c>
      <c r="M308" s="39">
        <v>0</v>
      </c>
      <c r="N308" s="39">
        <v>0</v>
      </c>
      <c r="O308" s="47">
        <v>0</v>
      </c>
      <c r="P308" s="17">
        <v>0.35718852711698001</v>
      </c>
      <c r="Q308" s="7">
        <v>1</v>
      </c>
      <c r="R308" s="7">
        <v>3.6666479517545136</v>
      </c>
      <c r="S308" s="33">
        <v>1.3096845813436864</v>
      </c>
      <c r="T308" s="41" t="s">
        <v>1676</v>
      </c>
      <c r="U308" s="33" t="s">
        <v>1677</v>
      </c>
      <c r="V308" s="45" t="s">
        <v>1675</v>
      </c>
      <c r="W308" s="55">
        <f t="shared" si="12"/>
        <v>304</v>
      </c>
      <c r="X308" s="55">
        <f t="shared" si="13"/>
        <v>348</v>
      </c>
      <c r="Y308" s="55">
        <f t="shared" si="14"/>
        <v>0.35718852711698001</v>
      </c>
    </row>
    <row r="309" spans="3:25" x14ac:dyDescent="0.25">
      <c r="C309" s="6" t="s">
        <v>5241</v>
      </c>
      <c r="D309" s="6" t="s">
        <v>5731</v>
      </c>
      <c r="E309" s="6" t="s">
        <v>39</v>
      </c>
      <c r="F309" s="48">
        <v>1</v>
      </c>
      <c r="G309" s="8">
        <v>0</v>
      </c>
      <c r="H309" s="7">
        <v>0</v>
      </c>
      <c r="I309" s="39">
        <v>0</v>
      </c>
      <c r="J309" s="39">
        <v>0</v>
      </c>
      <c r="K309" s="39">
        <v>0</v>
      </c>
      <c r="L309" s="40">
        <v>0</v>
      </c>
      <c r="M309" s="39">
        <v>0</v>
      </c>
      <c r="N309" s="39">
        <v>1</v>
      </c>
      <c r="O309" s="47">
        <v>0</v>
      </c>
      <c r="P309" s="17">
        <v>5.8645539558034802E-2</v>
      </c>
      <c r="Q309" s="7">
        <v>14.950713546377401</v>
      </c>
      <c r="R309" s="7">
        <v>1.4638630589735819</v>
      </c>
      <c r="S309" s="33">
        <v>1.2835043893128202</v>
      </c>
      <c r="T309" s="41" t="s">
        <v>1677</v>
      </c>
      <c r="U309" s="33" t="s">
        <v>1676</v>
      </c>
      <c r="V309" s="45" t="s">
        <v>1677</v>
      </c>
      <c r="W309" s="55">
        <f t="shared" si="12"/>
        <v>305</v>
      </c>
      <c r="X309" s="55">
        <f t="shared" si="13"/>
        <v>303</v>
      </c>
      <c r="Y309" s="55">
        <f t="shared" si="14"/>
        <v>0.87679266270492262</v>
      </c>
    </row>
    <row r="310" spans="3:25" x14ac:dyDescent="0.25">
      <c r="C310" s="6" t="s">
        <v>5240</v>
      </c>
      <c r="D310" s="6" t="s">
        <v>5730</v>
      </c>
      <c r="E310" s="6" t="s">
        <v>16</v>
      </c>
      <c r="F310" s="48">
        <v>21</v>
      </c>
      <c r="G310" s="8">
        <v>0</v>
      </c>
      <c r="H310" s="7">
        <v>0</v>
      </c>
      <c r="I310" s="39">
        <v>0</v>
      </c>
      <c r="J310" s="39">
        <v>0</v>
      </c>
      <c r="K310" s="39">
        <v>0</v>
      </c>
      <c r="L310" s="40">
        <v>2.89</v>
      </c>
      <c r="M310" s="39">
        <v>0.57569721115537853</v>
      </c>
      <c r="N310" s="39">
        <v>1</v>
      </c>
      <c r="O310" s="47">
        <v>0</v>
      </c>
      <c r="P310" s="17">
        <v>0.15036642255303301</v>
      </c>
      <c r="Q310" s="7">
        <v>3.6854514407594299</v>
      </c>
      <c r="R310" s="7">
        <v>2.2703524510275015</v>
      </c>
      <c r="S310" s="33">
        <v>1.2581570145460077</v>
      </c>
      <c r="T310" s="41" t="s">
        <v>1676</v>
      </c>
      <c r="U310" s="33" t="s">
        <v>1676</v>
      </c>
      <c r="V310" s="45" t="s">
        <v>1675</v>
      </c>
      <c r="W310" s="55">
        <f t="shared" si="12"/>
        <v>306</v>
      </c>
      <c r="X310" s="55">
        <f t="shared" si="13"/>
        <v>329</v>
      </c>
      <c r="Y310" s="55">
        <f t="shared" si="14"/>
        <v>0.5541681486399167</v>
      </c>
    </row>
    <row r="311" spans="3:25" x14ac:dyDescent="0.25">
      <c r="C311" s="6" t="s">
        <v>5062</v>
      </c>
      <c r="D311" s="6" t="s">
        <v>5552</v>
      </c>
      <c r="E311" s="6" t="s">
        <v>131</v>
      </c>
      <c r="F311" s="48">
        <v>11</v>
      </c>
      <c r="G311" s="8">
        <v>0</v>
      </c>
      <c r="H311" s="7">
        <v>0</v>
      </c>
      <c r="I311" s="39">
        <v>0</v>
      </c>
      <c r="J311" s="39">
        <v>0</v>
      </c>
      <c r="K311" s="39">
        <v>0</v>
      </c>
      <c r="L311" s="40">
        <v>0</v>
      </c>
      <c r="M311" s="39">
        <v>0</v>
      </c>
      <c r="N311" s="39">
        <v>1</v>
      </c>
      <c r="O311" s="47">
        <v>0</v>
      </c>
      <c r="P311" s="17">
        <v>6.9310892236935706E-2</v>
      </c>
      <c r="Q311" s="7">
        <v>11.8328062521754</v>
      </c>
      <c r="R311" s="7">
        <v>1.4728631013949476</v>
      </c>
      <c r="S311" s="33">
        <v>1.2079574184695734</v>
      </c>
      <c r="T311" s="41" t="s">
        <v>1677</v>
      </c>
      <c r="U311" s="33" t="s">
        <v>1676</v>
      </c>
      <c r="V311" s="45" t="s">
        <v>1677</v>
      </c>
      <c r="W311" s="55">
        <f t="shared" si="12"/>
        <v>307</v>
      </c>
      <c r="X311" s="55">
        <f t="shared" si="13"/>
        <v>310</v>
      </c>
      <c r="Y311" s="55">
        <f t="shared" si="14"/>
        <v>0.82014235900506827</v>
      </c>
    </row>
    <row r="312" spans="3:25" x14ac:dyDescent="0.25">
      <c r="C312" s="6" t="s">
        <v>5132</v>
      </c>
      <c r="D312" s="6" t="s">
        <v>5622</v>
      </c>
      <c r="E312" s="6" t="s">
        <v>39</v>
      </c>
      <c r="F312" s="48">
        <v>191</v>
      </c>
      <c r="G312" s="8">
        <v>0</v>
      </c>
      <c r="H312" s="7">
        <v>0</v>
      </c>
      <c r="I312" s="39">
        <v>3.1578947368421054E-2</v>
      </c>
      <c r="J312" s="39">
        <v>0.3473684210526316</v>
      </c>
      <c r="K312" s="39">
        <v>0</v>
      </c>
      <c r="L312" s="40">
        <v>0</v>
      </c>
      <c r="M312" s="39">
        <v>0.99213630406290965</v>
      </c>
      <c r="N312" s="39">
        <v>9.4736842105263161E-2</v>
      </c>
      <c r="O312" s="47">
        <v>1</v>
      </c>
      <c r="P312" s="17">
        <v>0.91983018593756904</v>
      </c>
      <c r="Q312" s="7">
        <v>1</v>
      </c>
      <c r="R312" s="7">
        <v>1.2525044388911803</v>
      </c>
      <c r="S312" s="33">
        <v>1.1520913909129049</v>
      </c>
      <c r="T312" s="41" t="s">
        <v>1675</v>
      </c>
      <c r="U312" s="33" t="s">
        <v>1677</v>
      </c>
      <c r="V312" s="45" t="s">
        <v>1677</v>
      </c>
      <c r="W312" s="55">
        <f t="shared" si="12"/>
        <v>308</v>
      </c>
      <c r="X312" s="55">
        <f t="shared" si="13"/>
        <v>301</v>
      </c>
      <c r="Y312" s="55">
        <f t="shared" si="14"/>
        <v>0.91983018593756904</v>
      </c>
    </row>
    <row r="313" spans="3:25" x14ac:dyDescent="0.25">
      <c r="C313" s="6" t="s">
        <v>5123</v>
      </c>
      <c r="D313" s="6" t="s">
        <v>5613</v>
      </c>
      <c r="E313" s="6" t="s">
        <v>16</v>
      </c>
      <c r="F313" s="48">
        <v>21</v>
      </c>
      <c r="G313" s="8">
        <v>0</v>
      </c>
      <c r="H313" s="7">
        <v>0</v>
      </c>
      <c r="I313" s="39">
        <v>4.7619047619047616E-2</v>
      </c>
      <c r="J313" s="39">
        <v>0.33333333333333331</v>
      </c>
      <c r="K313" s="39">
        <v>0</v>
      </c>
      <c r="L313" s="40">
        <v>8.6999999999999993</v>
      </c>
      <c r="M313" s="39">
        <v>0.5383561643835616</v>
      </c>
      <c r="N313" s="39">
        <v>0.52380952380952384</v>
      </c>
      <c r="O313" s="47">
        <v>1</v>
      </c>
      <c r="P313" s="17">
        <v>0.24471394015946499</v>
      </c>
      <c r="Q313" s="7">
        <v>2.6345846043138601</v>
      </c>
      <c r="R313" s="7">
        <v>1.7021538673360737</v>
      </c>
      <c r="S313" s="33">
        <v>1.0974119250912635</v>
      </c>
      <c r="T313" s="41" t="s">
        <v>1676</v>
      </c>
      <c r="U313" s="33" t="s">
        <v>1677</v>
      </c>
      <c r="V313" s="45" t="s">
        <v>1676</v>
      </c>
      <c r="W313" s="55">
        <f t="shared" si="12"/>
        <v>309</v>
      </c>
      <c r="X313" s="55">
        <f t="shared" si="13"/>
        <v>322</v>
      </c>
      <c r="Y313" s="55">
        <f t="shared" si="14"/>
        <v>0.64471957920510969</v>
      </c>
    </row>
    <row r="314" spans="3:25" x14ac:dyDescent="0.25">
      <c r="C314" s="6" t="s">
        <v>5118</v>
      </c>
      <c r="D314" s="6" t="s">
        <v>5608</v>
      </c>
      <c r="E314" s="6" t="s">
        <v>131</v>
      </c>
      <c r="F314" s="48">
        <v>53</v>
      </c>
      <c r="G314" s="8">
        <v>0</v>
      </c>
      <c r="H314" s="7">
        <v>0</v>
      </c>
      <c r="I314" s="39">
        <v>3.7735849056603772E-2</v>
      </c>
      <c r="J314" s="39">
        <v>0.62264150943396224</v>
      </c>
      <c r="K314" s="39">
        <v>0</v>
      </c>
      <c r="L314" s="40">
        <v>3.15</v>
      </c>
      <c r="M314" s="39">
        <v>0.71560846560846558</v>
      </c>
      <c r="N314" s="39">
        <v>5.6603773584905662E-2</v>
      </c>
      <c r="O314" s="47">
        <v>0</v>
      </c>
      <c r="P314" s="17">
        <v>0.34799999080747401</v>
      </c>
      <c r="Q314" s="7">
        <v>2.94645730494108</v>
      </c>
      <c r="R314" s="7">
        <v>1.0619887224150382</v>
      </c>
      <c r="S314" s="33">
        <v>1.0889283125014686</v>
      </c>
      <c r="T314" s="41" t="s">
        <v>1676</v>
      </c>
      <c r="U314" s="33" t="s">
        <v>1677</v>
      </c>
      <c r="V314" s="45" t="s">
        <v>1677</v>
      </c>
      <c r="W314" s="55">
        <f t="shared" si="12"/>
        <v>310</v>
      </c>
      <c r="X314" s="55">
        <f t="shared" si="13"/>
        <v>290</v>
      </c>
      <c r="Y314" s="55">
        <f t="shared" si="14"/>
        <v>1.0253671150341106</v>
      </c>
    </row>
    <row r="315" spans="3:25" x14ac:dyDescent="0.25">
      <c r="C315" s="6" t="s">
        <v>5203</v>
      </c>
      <c r="D315" s="6" t="s">
        <v>5693</v>
      </c>
      <c r="E315" s="6" t="s">
        <v>12</v>
      </c>
      <c r="F315" s="48">
        <v>41</v>
      </c>
      <c r="G315" s="8">
        <v>0</v>
      </c>
      <c r="H315" s="7">
        <v>0</v>
      </c>
      <c r="I315" s="39">
        <v>0</v>
      </c>
      <c r="J315" s="39">
        <v>0</v>
      </c>
      <c r="K315" s="39">
        <v>0</v>
      </c>
      <c r="L315" s="40">
        <v>0</v>
      </c>
      <c r="M315" s="39">
        <v>9.1882750845546785E-2</v>
      </c>
      <c r="N315" s="39">
        <v>0.8125</v>
      </c>
      <c r="O315" s="47">
        <v>0</v>
      </c>
      <c r="P315" s="17">
        <v>9.8061129546314199E-2</v>
      </c>
      <c r="Q315" s="7">
        <v>3.9147949761401701</v>
      </c>
      <c r="R315" s="7">
        <v>2.6865171102764362</v>
      </c>
      <c r="S315" s="33">
        <v>1.031324950733906</v>
      </c>
      <c r="T315" s="41" t="s">
        <v>1677</v>
      </c>
      <c r="U315" s="33" t="s">
        <v>1676</v>
      </c>
      <c r="V315" s="45" t="s">
        <v>1675</v>
      </c>
      <c r="W315" s="55">
        <f t="shared" si="12"/>
        <v>311</v>
      </c>
      <c r="X315" s="55">
        <f t="shared" si="13"/>
        <v>346</v>
      </c>
      <c r="Y315" s="55">
        <f t="shared" si="14"/>
        <v>0.38388921730254122</v>
      </c>
    </row>
    <row r="316" spans="3:25" x14ac:dyDescent="0.25">
      <c r="C316" s="6" t="s">
        <v>5066</v>
      </c>
      <c r="D316" s="6" t="s">
        <v>5556</v>
      </c>
      <c r="E316" s="6" t="s">
        <v>204</v>
      </c>
      <c r="F316" s="48">
        <v>46</v>
      </c>
      <c r="G316" s="8">
        <v>0</v>
      </c>
      <c r="H316" s="7">
        <v>0</v>
      </c>
      <c r="I316" s="39">
        <v>0</v>
      </c>
      <c r="J316" s="39">
        <v>0</v>
      </c>
      <c r="K316" s="39">
        <v>0</v>
      </c>
      <c r="L316" s="40">
        <v>0</v>
      </c>
      <c r="M316" s="39">
        <v>0</v>
      </c>
      <c r="N316" s="39">
        <v>1</v>
      </c>
      <c r="O316" s="47">
        <v>0</v>
      </c>
      <c r="P316" s="17">
        <v>0.118331860520068</v>
      </c>
      <c r="Q316" s="7">
        <v>3.4237885024230299</v>
      </c>
      <c r="R316" s="7">
        <v>2.507030361911041</v>
      </c>
      <c r="S316" s="33">
        <v>1.0157064625656946</v>
      </c>
      <c r="T316" s="41" t="s">
        <v>1676</v>
      </c>
      <c r="U316" s="33" t="s">
        <v>1676</v>
      </c>
      <c r="V316" s="45" t="s">
        <v>1675</v>
      </c>
      <c r="W316" s="55">
        <f t="shared" si="12"/>
        <v>312</v>
      </c>
      <c r="X316" s="55">
        <f t="shared" si="13"/>
        <v>344</v>
      </c>
      <c r="Y316" s="55">
        <f t="shared" si="14"/>
        <v>0.40514326351893448</v>
      </c>
    </row>
    <row r="317" spans="3:25" x14ac:dyDescent="0.25">
      <c r="C317" s="6" t="s">
        <v>5130</v>
      </c>
      <c r="D317" s="6" t="s">
        <v>5620</v>
      </c>
      <c r="E317" s="6" t="s">
        <v>22</v>
      </c>
      <c r="F317" s="48">
        <v>31</v>
      </c>
      <c r="G317" s="8">
        <v>0</v>
      </c>
      <c r="H317" s="7">
        <v>0</v>
      </c>
      <c r="I317" s="39">
        <v>0</v>
      </c>
      <c r="J317" s="39">
        <v>9.6774193548387094E-2</v>
      </c>
      <c r="K317" s="39">
        <v>3.2258064516129031E-2</v>
      </c>
      <c r="L317" s="40">
        <v>1.49</v>
      </c>
      <c r="M317" s="39">
        <v>1</v>
      </c>
      <c r="N317" s="39">
        <v>3.2258064516129031E-2</v>
      </c>
      <c r="O317" s="47">
        <v>0</v>
      </c>
      <c r="P317" s="17">
        <v>0.42961010849485898</v>
      </c>
      <c r="Q317" s="7">
        <v>1</v>
      </c>
      <c r="R317" s="7">
        <v>2.3114762826310233</v>
      </c>
      <c r="S317" s="33">
        <v>0.99303357656440727</v>
      </c>
      <c r="T317" s="41" t="s">
        <v>1675</v>
      </c>
      <c r="U317" s="33" t="s">
        <v>1677</v>
      </c>
      <c r="V317" s="45" t="s">
        <v>1675</v>
      </c>
      <c r="W317" s="55">
        <f t="shared" si="12"/>
        <v>313</v>
      </c>
      <c r="X317" s="55">
        <f t="shared" si="13"/>
        <v>339</v>
      </c>
      <c r="Y317" s="55">
        <f t="shared" si="14"/>
        <v>0.42961010849485898</v>
      </c>
    </row>
    <row r="318" spans="3:25" x14ac:dyDescent="0.25">
      <c r="C318" s="6" t="s">
        <v>5048</v>
      </c>
      <c r="D318" s="6" t="s">
        <v>5538</v>
      </c>
      <c r="E318" s="6" t="s">
        <v>27</v>
      </c>
      <c r="F318" s="48">
        <v>94</v>
      </c>
      <c r="G318" s="8">
        <v>0</v>
      </c>
      <c r="H318" s="7">
        <v>0</v>
      </c>
      <c r="I318" s="39">
        <v>0</v>
      </c>
      <c r="J318" s="39">
        <v>0</v>
      </c>
      <c r="K318" s="39">
        <v>0</v>
      </c>
      <c r="L318" s="40">
        <v>0</v>
      </c>
      <c r="M318" s="39">
        <v>0</v>
      </c>
      <c r="N318" s="39">
        <v>1</v>
      </c>
      <c r="O318" s="47">
        <v>0</v>
      </c>
      <c r="P318" s="17">
        <v>0.132000759685589</v>
      </c>
      <c r="Q318" s="7">
        <v>9.0026601586875294</v>
      </c>
      <c r="R318" s="7">
        <v>0.81040127490825731</v>
      </c>
      <c r="S318" s="33">
        <v>0.96304682215118742</v>
      </c>
      <c r="T318" s="41" t="s">
        <v>1676</v>
      </c>
      <c r="U318" s="33" t="s">
        <v>1676</v>
      </c>
      <c r="V318" s="45" t="s">
        <v>1677</v>
      </c>
      <c r="W318" s="55">
        <f t="shared" si="12"/>
        <v>314</v>
      </c>
      <c r="X318" s="55">
        <f t="shared" si="13"/>
        <v>278</v>
      </c>
      <c r="Y318" s="55">
        <f t="shared" si="14"/>
        <v>1.1883579801379391</v>
      </c>
    </row>
    <row r="319" spans="3:25" x14ac:dyDescent="0.25">
      <c r="C319" s="6" t="s">
        <v>5131</v>
      </c>
      <c r="D319" s="6" t="s">
        <v>5621</v>
      </c>
      <c r="E319" s="6" t="s">
        <v>16</v>
      </c>
      <c r="F319" s="48">
        <v>109</v>
      </c>
      <c r="G319" s="8">
        <v>0</v>
      </c>
      <c r="H319" s="7">
        <v>0</v>
      </c>
      <c r="I319" s="39">
        <v>1.0309278350515464E-2</v>
      </c>
      <c r="J319" s="39">
        <v>0.83505154639175261</v>
      </c>
      <c r="K319" s="39">
        <v>0</v>
      </c>
      <c r="L319" s="40">
        <v>0</v>
      </c>
      <c r="M319" s="39">
        <v>0.65147721582373563</v>
      </c>
      <c r="N319" s="39">
        <v>0.10309278350515463</v>
      </c>
      <c r="O319" s="47">
        <v>1</v>
      </c>
      <c r="P319" s="17">
        <v>0.52296758554553702</v>
      </c>
      <c r="Q319" s="7">
        <v>1</v>
      </c>
      <c r="R319" s="7">
        <v>1.7718053491853356</v>
      </c>
      <c r="S319" s="33">
        <v>0.92659676552012205</v>
      </c>
      <c r="T319" s="41" t="s">
        <v>1675</v>
      </c>
      <c r="U319" s="33" t="s">
        <v>1677</v>
      </c>
      <c r="V319" s="45" t="s">
        <v>1676</v>
      </c>
      <c r="W319" s="55">
        <f t="shared" si="12"/>
        <v>315</v>
      </c>
      <c r="X319" s="55">
        <f t="shared" si="13"/>
        <v>331</v>
      </c>
      <c r="Y319" s="55">
        <f t="shared" si="14"/>
        <v>0.52296758554553702</v>
      </c>
    </row>
    <row r="320" spans="3:25" x14ac:dyDescent="0.25">
      <c r="C320" s="6" t="s">
        <v>5301</v>
      </c>
      <c r="D320" s="6" t="s">
        <v>5791</v>
      </c>
      <c r="E320" s="6" t="s">
        <v>39</v>
      </c>
      <c r="F320" s="48">
        <v>4</v>
      </c>
      <c r="G320" s="8">
        <v>0</v>
      </c>
      <c r="H320" s="7">
        <v>0</v>
      </c>
      <c r="I320" s="39">
        <v>0</v>
      </c>
      <c r="J320" s="39">
        <v>0</v>
      </c>
      <c r="K320" s="39">
        <v>0</v>
      </c>
      <c r="L320" s="40">
        <v>0</v>
      </c>
      <c r="M320" s="39">
        <v>0</v>
      </c>
      <c r="N320" s="39">
        <v>0</v>
      </c>
      <c r="O320" s="47">
        <v>0</v>
      </c>
      <c r="P320" s="17">
        <v>3.0161178422298301E-2</v>
      </c>
      <c r="Q320" s="7">
        <v>11.463035159783001</v>
      </c>
      <c r="R320" s="7">
        <v>2.6042196415880503</v>
      </c>
      <c r="S320" s="33">
        <v>0.90037937984047922</v>
      </c>
      <c r="T320" s="41" t="s">
        <v>1677</v>
      </c>
      <c r="U320" s="33" t="s">
        <v>1676</v>
      </c>
      <c r="V320" s="45" t="s">
        <v>1675</v>
      </c>
      <c r="W320" s="55">
        <f t="shared" si="12"/>
        <v>316</v>
      </c>
      <c r="X320" s="55">
        <f t="shared" si="13"/>
        <v>350</v>
      </c>
      <c r="Y320" s="55">
        <f t="shared" si="14"/>
        <v>0.34573864871529381</v>
      </c>
    </row>
    <row r="321" spans="3:25" x14ac:dyDescent="0.25">
      <c r="C321" s="6" t="s">
        <v>5068</v>
      </c>
      <c r="D321" s="6" t="s">
        <v>5558</v>
      </c>
      <c r="E321" s="6" t="s">
        <v>863</v>
      </c>
      <c r="F321" s="48">
        <v>108</v>
      </c>
      <c r="G321" s="8">
        <v>0</v>
      </c>
      <c r="H321" s="7">
        <v>0</v>
      </c>
      <c r="I321" s="39">
        <v>0</v>
      </c>
      <c r="J321" s="39">
        <v>0</v>
      </c>
      <c r="K321" s="39">
        <v>0</v>
      </c>
      <c r="L321" s="40">
        <v>0</v>
      </c>
      <c r="M321" s="39">
        <v>0</v>
      </c>
      <c r="N321" s="39">
        <v>1</v>
      </c>
      <c r="O321" s="47">
        <v>1</v>
      </c>
      <c r="P321" s="17">
        <v>0.28504672341593401</v>
      </c>
      <c r="Q321" s="7">
        <v>1.9756149886071599</v>
      </c>
      <c r="R321" s="7">
        <v>1.5651526106707234</v>
      </c>
      <c r="S321" s="33">
        <v>0.88140407806775012</v>
      </c>
      <c r="T321" s="41" t="s">
        <v>1676</v>
      </c>
      <c r="U321" s="33" t="s">
        <v>1677</v>
      </c>
      <c r="V321" s="45" t="s">
        <v>1676</v>
      </c>
      <c r="W321" s="55">
        <f t="shared" si="12"/>
        <v>317</v>
      </c>
      <c r="X321" s="55">
        <f t="shared" si="13"/>
        <v>328</v>
      </c>
      <c r="Y321" s="55">
        <f t="shared" si="14"/>
        <v>0.56314257923387878</v>
      </c>
    </row>
    <row r="322" spans="3:25" x14ac:dyDescent="0.25">
      <c r="C322" s="6" t="s">
        <v>5127</v>
      </c>
      <c r="D322" s="6" t="s">
        <v>5617</v>
      </c>
      <c r="E322" s="6" t="s">
        <v>16</v>
      </c>
      <c r="F322" s="48">
        <v>240</v>
      </c>
      <c r="G322" s="8">
        <v>0</v>
      </c>
      <c r="H322" s="7">
        <v>0</v>
      </c>
      <c r="I322" s="39">
        <v>0</v>
      </c>
      <c r="J322" s="39">
        <v>0.875</v>
      </c>
      <c r="K322" s="39">
        <v>0</v>
      </c>
      <c r="L322" s="40">
        <v>0</v>
      </c>
      <c r="M322" s="39">
        <v>0</v>
      </c>
      <c r="N322" s="39">
        <v>0.14583333333333334</v>
      </c>
      <c r="O322" s="47">
        <v>1</v>
      </c>
      <c r="P322" s="17">
        <v>0.80760733135317297</v>
      </c>
      <c r="Q322" s="7">
        <v>1.5568911041242599</v>
      </c>
      <c r="R322" s="7">
        <v>0.67927475004345084</v>
      </c>
      <c r="S322" s="33">
        <v>0.85409063760017012</v>
      </c>
      <c r="T322" s="41" t="s">
        <v>1675</v>
      </c>
      <c r="U322" s="33" t="s">
        <v>1677</v>
      </c>
      <c r="V322" s="45" t="s">
        <v>1677</v>
      </c>
      <c r="W322" s="55">
        <f t="shared" si="12"/>
        <v>318</v>
      </c>
      <c r="X322" s="55">
        <f t="shared" si="13"/>
        <v>273</v>
      </c>
      <c r="Y322" s="55">
        <f t="shared" si="14"/>
        <v>1.2573566698092884</v>
      </c>
    </row>
    <row r="323" spans="3:25" x14ac:dyDescent="0.25">
      <c r="C323" s="6" t="s">
        <v>5140</v>
      </c>
      <c r="D323" s="6" t="s">
        <v>5630</v>
      </c>
      <c r="E323" s="6" t="s">
        <v>389</v>
      </c>
      <c r="F323" s="48">
        <v>97</v>
      </c>
      <c r="G323" s="8">
        <v>1</v>
      </c>
      <c r="H323" s="7">
        <v>0</v>
      </c>
      <c r="I323" s="39">
        <v>0.11494252873563218</v>
      </c>
      <c r="J323" s="39">
        <v>0.58620689655172409</v>
      </c>
      <c r="K323" s="39">
        <v>0</v>
      </c>
      <c r="L323" s="40">
        <v>0</v>
      </c>
      <c r="M323" s="39">
        <v>0</v>
      </c>
      <c r="N323" s="39">
        <v>0.18390804597701149</v>
      </c>
      <c r="O323" s="47">
        <v>0</v>
      </c>
      <c r="P323" s="17">
        <v>0.402081618849712</v>
      </c>
      <c r="Q323" s="7">
        <v>1</v>
      </c>
      <c r="R323" s="7">
        <v>2.0559566157740443</v>
      </c>
      <c r="S323" s="33">
        <v>0.82666236435520302</v>
      </c>
      <c r="T323" s="41" t="s">
        <v>1675</v>
      </c>
      <c r="U323" s="33" t="s">
        <v>1677</v>
      </c>
      <c r="V323" s="45" t="s">
        <v>1676</v>
      </c>
      <c r="W323" s="55">
        <f t="shared" si="12"/>
        <v>319</v>
      </c>
      <c r="X323" s="55">
        <f t="shared" si="13"/>
        <v>345</v>
      </c>
      <c r="Y323" s="55">
        <f t="shared" si="14"/>
        <v>0.402081618849712</v>
      </c>
    </row>
    <row r="324" spans="3:25" x14ac:dyDescent="0.25">
      <c r="C324" s="6" t="s">
        <v>5198</v>
      </c>
      <c r="D324" s="6" t="s">
        <v>5688</v>
      </c>
      <c r="E324" s="6" t="s">
        <v>19</v>
      </c>
      <c r="F324" s="48">
        <v>80</v>
      </c>
      <c r="G324" s="8">
        <v>0</v>
      </c>
      <c r="H324" s="7">
        <v>0</v>
      </c>
      <c r="I324" s="39">
        <v>0.43055555555555558</v>
      </c>
      <c r="J324" s="39">
        <v>0</v>
      </c>
      <c r="K324" s="39">
        <v>0</v>
      </c>
      <c r="L324" s="40">
        <v>0</v>
      </c>
      <c r="M324" s="39">
        <v>0</v>
      </c>
      <c r="N324" s="39">
        <v>6.9444444444444448E-2</v>
      </c>
      <c r="O324" s="47">
        <v>0</v>
      </c>
      <c r="P324" s="17">
        <v>0.13171289731932201</v>
      </c>
      <c r="Q324" s="7">
        <v>3.13086220930676</v>
      </c>
      <c r="R324" s="7">
        <v>1.9979080190204561</v>
      </c>
      <c r="S324" s="33">
        <v>0.82388718487509438</v>
      </c>
      <c r="T324" s="41" t="s">
        <v>1676</v>
      </c>
      <c r="U324" s="33" t="s">
        <v>1676</v>
      </c>
      <c r="V324" s="45" t="s">
        <v>1676</v>
      </c>
      <c r="W324" s="55">
        <f t="shared" si="12"/>
        <v>320</v>
      </c>
      <c r="X324" s="55">
        <f t="shared" si="13"/>
        <v>343</v>
      </c>
      <c r="Y324" s="55">
        <f t="shared" si="14"/>
        <v>0.4123749326953669</v>
      </c>
    </row>
    <row r="325" spans="3:25" x14ac:dyDescent="0.25">
      <c r="C325" s="6" t="s">
        <v>5242</v>
      </c>
      <c r="D325" s="6" t="s">
        <v>5732</v>
      </c>
      <c r="E325" s="6" t="s">
        <v>131</v>
      </c>
      <c r="F325" s="48">
        <v>7</v>
      </c>
      <c r="G325" s="8">
        <v>0</v>
      </c>
      <c r="H325" s="7">
        <v>0</v>
      </c>
      <c r="I325" s="39">
        <v>0</v>
      </c>
      <c r="J325" s="39">
        <v>0</v>
      </c>
      <c r="K325" s="39">
        <v>0</v>
      </c>
      <c r="L325" s="40">
        <v>0</v>
      </c>
      <c r="M325" s="39">
        <v>0</v>
      </c>
      <c r="N325" s="39">
        <v>1</v>
      </c>
      <c r="O325" s="47">
        <v>0</v>
      </c>
      <c r="P325" s="17">
        <v>6.4844712540696306E-2</v>
      </c>
      <c r="Q325" s="7">
        <v>7.6623885168918102</v>
      </c>
      <c r="R325" s="7">
        <v>1.6395714843469449</v>
      </c>
      <c r="S325" s="33">
        <v>0.81464630984177622</v>
      </c>
      <c r="T325" s="38" t="s">
        <v>1677</v>
      </c>
      <c r="U325" s="33" t="s">
        <v>1676</v>
      </c>
      <c r="V325" s="45" t="s">
        <v>1676</v>
      </c>
      <c r="W325" s="55">
        <f t="shared" si="12"/>
        <v>321</v>
      </c>
      <c r="X325" s="55">
        <f t="shared" si="13"/>
        <v>334</v>
      </c>
      <c r="Y325" s="55">
        <f t="shared" si="14"/>
        <v>0.49686538075298176</v>
      </c>
    </row>
    <row r="326" spans="3:25" x14ac:dyDescent="0.25">
      <c r="C326" s="6" t="s">
        <v>5244</v>
      </c>
      <c r="D326" s="6" t="s">
        <v>5734</v>
      </c>
      <c r="E326" s="6" t="s">
        <v>131</v>
      </c>
      <c r="F326" s="48">
        <v>6</v>
      </c>
      <c r="G326" s="8">
        <v>0</v>
      </c>
      <c r="H326" s="7">
        <v>0</v>
      </c>
      <c r="I326" s="39">
        <v>0</v>
      </c>
      <c r="J326" s="39">
        <v>0</v>
      </c>
      <c r="K326" s="39">
        <v>0</v>
      </c>
      <c r="L326" s="40">
        <v>0</v>
      </c>
      <c r="M326" s="39">
        <v>0</v>
      </c>
      <c r="N326" s="39">
        <v>1</v>
      </c>
      <c r="O326" s="47">
        <v>0</v>
      </c>
      <c r="P326" s="17">
        <v>6.3770751457467606E-2</v>
      </c>
      <c r="Q326" s="7">
        <v>6.7210461150985097</v>
      </c>
      <c r="R326" s="7">
        <v>1.8892150907781549</v>
      </c>
      <c r="S326" s="33">
        <v>0.80972922800426128</v>
      </c>
      <c r="T326" s="38" t="s">
        <v>1677</v>
      </c>
      <c r="U326" s="33" t="s">
        <v>1676</v>
      </c>
      <c r="V326" s="45" t="s">
        <v>1676</v>
      </c>
      <c r="W326" s="55">
        <f t="shared" ref="W326:W389" si="15">RANK(S326,$S$5:$S$482,0)</f>
        <v>322</v>
      </c>
      <c r="X326" s="55">
        <f t="shared" ref="X326:X389" si="16">RANK(Y326,$Y$5:$Y$482,0)</f>
        <v>340</v>
      </c>
      <c r="Y326" s="55">
        <f t="shared" ref="Y326:Y389" si="17">P326*Q326</f>
        <v>0.4286061613401253</v>
      </c>
    </row>
    <row r="327" spans="3:25" x14ac:dyDescent="0.25">
      <c r="C327" s="6" t="s">
        <v>5064</v>
      </c>
      <c r="D327" s="6" t="s">
        <v>5554</v>
      </c>
      <c r="E327" s="6" t="s">
        <v>389</v>
      </c>
      <c r="F327" s="48">
        <v>38</v>
      </c>
      <c r="G327" s="8">
        <v>2</v>
      </c>
      <c r="H327" s="7">
        <v>7</v>
      </c>
      <c r="I327" s="39">
        <v>0</v>
      </c>
      <c r="J327" s="39">
        <v>0</v>
      </c>
      <c r="K327" s="39">
        <v>0</v>
      </c>
      <c r="L327" s="40">
        <v>0</v>
      </c>
      <c r="M327" s="39">
        <v>0</v>
      </c>
      <c r="N327" s="39">
        <v>1</v>
      </c>
      <c r="O327" s="47">
        <v>0</v>
      </c>
      <c r="P327" s="17">
        <v>0.211097138514727</v>
      </c>
      <c r="Q327" s="7">
        <v>2.2333421265184299</v>
      </c>
      <c r="R327" s="7">
        <v>1.6917074913714902</v>
      </c>
      <c r="S327" s="33">
        <v>0.79755910392067431</v>
      </c>
      <c r="T327" s="41" t="s">
        <v>1676</v>
      </c>
      <c r="U327" s="33" t="s">
        <v>1677</v>
      </c>
      <c r="V327" s="45" t="s">
        <v>1676</v>
      </c>
      <c r="W327" s="55">
        <f t="shared" si="15"/>
        <v>323</v>
      </c>
      <c r="X327" s="55">
        <f t="shared" si="16"/>
        <v>337</v>
      </c>
      <c r="Y327" s="55">
        <f t="shared" si="17"/>
        <v>0.47145213223243593</v>
      </c>
    </row>
    <row r="328" spans="3:25" x14ac:dyDescent="0.25">
      <c r="C328" s="6" t="s">
        <v>5197</v>
      </c>
      <c r="D328" s="6" t="s">
        <v>5687</v>
      </c>
      <c r="E328" s="6" t="s">
        <v>19</v>
      </c>
      <c r="F328" s="48">
        <v>22</v>
      </c>
      <c r="G328" s="8">
        <v>1</v>
      </c>
      <c r="H328" s="7">
        <v>0</v>
      </c>
      <c r="I328" s="39">
        <v>0.13636363636363635</v>
      </c>
      <c r="J328" s="39">
        <v>0</v>
      </c>
      <c r="K328" s="39">
        <v>0</v>
      </c>
      <c r="L328" s="40">
        <v>0</v>
      </c>
      <c r="M328" s="39">
        <v>0</v>
      </c>
      <c r="N328" s="39">
        <v>0.54545454545454541</v>
      </c>
      <c r="O328" s="47">
        <v>0</v>
      </c>
      <c r="P328" s="17">
        <v>0.222272429827686</v>
      </c>
      <c r="Q328" s="7">
        <v>2.9023700290514598</v>
      </c>
      <c r="R328" s="7">
        <v>1.1635750441755308</v>
      </c>
      <c r="S328" s="33">
        <v>0.75064185399136274</v>
      </c>
      <c r="T328" s="41" t="s">
        <v>1676</v>
      </c>
      <c r="U328" s="33" t="s">
        <v>1677</v>
      </c>
      <c r="V328" s="45" t="s">
        <v>1677</v>
      </c>
      <c r="W328" s="55">
        <f t="shared" si="15"/>
        <v>324</v>
      </c>
      <c r="X328" s="55">
        <f t="shared" si="16"/>
        <v>321</v>
      </c>
      <c r="Y328" s="55">
        <f t="shared" si="17"/>
        <v>0.64511683861631952</v>
      </c>
    </row>
    <row r="329" spans="3:25" x14ac:dyDescent="0.25">
      <c r="C329" s="6" t="s">
        <v>5134</v>
      </c>
      <c r="D329" s="6" t="s">
        <v>5624</v>
      </c>
      <c r="E329" s="6" t="s">
        <v>12</v>
      </c>
      <c r="F329" s="48">
        <v>20</v>
      </c>
      <c r="G329" s="8">
        <v>0</v>
      </c>
      <c r="H329" s="7">
        <v>0</v>
      </c>
      <c r="I329" s="39">
        <v>0.30769230769230771</v>
      </c>
      <c r="J329" s="39">
        <v>0.46153846153846156</v>
      </c>
      <c r="K329" s="39">
        <v>0</v>
      </c>
      <c r="L329" s="40">
        <v>0</v>
      </c>
      <c r="M329" s="39">
        <v>0</v>
      </c>
      <c r="N329" s="39">
        <v>0</v>
      </c>
      <c r="O329" s="47">
        <v>0</v>
      </c>
      <c r="P329" s="17">
        <v>8.7592893761784404E-2</v>
      </c>
      <c r="Q329" s="7">
        <v>3.3580806354902002</v>
      </c>
      <c r="R329" s="7">
        <v>2.5476687698467089</v>
      </c>
      <c r="S329" s="33">
        <v>0.7493814835243755</v>
      </c>
      <c r="T329" s="41" t="s">
        <v>1677</v>
      </c>
      <c r="U329" s="33" t="s">
        <v>1676</v>
      </c>
      <c r="V329" s="45" t="s">
        <v>1675</v>
      </c>
      <c r="W329" s="55">
        <f t="shared" si="15"/>
        <v>325</v>
      </c>
      <c r="X329" s="55">
        <f t="shared" si="16"/>
        <v>356</v>
      </c>
      <c r="Y329" s="55">
        <f t="shared" si="17"/>
        <v>0.29414400034799859</v>
      </c>
    </row>
    <row r="330" spans="3:25" x14ac:dyDescent="0.25">
      <c r="C330" s="6" t="s">
        <v>5245</v>
      </c>
      <c r="D330" s="6" t="s">
        <v>5735</v>
      </c>
      <c r="E330" s="6" t="s">
        <v>39</v>
      </c>
      <c r="F330" s="48">
        <v>3</v>
      </c>
      <c r="G330" s="8">
        <v>0</v>
      </c>
      <c r="H330" s="7">
        <v>0</v>
      </c>
      <c r="I330" s="39">
        <v>0</v>
      </c>
      <c r="J330" s="39">
        <v>0</v>
      </c>
      <c r="K330" s="39">
        <v>0</v>
      </c>
      <c r="L330" s="40">
        <v>0</v>
      </c>
      <c r="M330" s="39">
        <v>0</v>
      </c>
      <c r="N330" s="39">
        <v>1</v>
      </c>
      <c r="O330" s="47">
        <v>0</v>
      </c>
      <c r="P330" s="17">
        <v>6.0647566277887498E-2</v>
      </c>
      <c r="Q330" s="7">
        <v>16.545573206080899</v>
      </c>
      <c r="R330" s="7">
        <v>0.73184197602238799</v>
      </c>
      <c r="S330" s="33">
        <v>0.73436591429645848</v>
      </c>
      <c r="T330" s="41" t="s">
        <v>1677</v>
      </c>
      <c r="U330" s="33" t="s">
        <v>1676</v>
      </c>
      <c r="V330" s="45" t="s">
        <v>1677</v>
      </c>
      <c r="W330" s="55">
        <f t="shared" si="15"/>
        <v>326</v>
      </c>
      <c r="X330" s="55">
        <f t="shared" si="16"/>
        <v>295</v>
      </c>
      <c r="Y330" s="55">
        <f t="shared" si="17"/>
        <v>1.0034487476214309</v>
      </c>
    </row>
    <row r="331" spans="3:25" x14ac:dyDescent="0.25">
      <c r="C331" s="6" t="s">
        <v>5166</v>
      </c>
      <c r="D331" s="6" t="s">
        <v>5656</v>
      </c>
      <c r="E331" s="6" t="s">
        <v>39</v>
      </c>
      <c r="F331" s="48">
        <v>1023</v>
      </c>
      <c r="G331" s="8">
        <v>0</v>
      </c>
      <c r="H331" s="7">
        <v>0</v>
      </c>
      <c r="I331" s="39">
        <v>7.7519379844961239E-3</v>
      </c>
      <c r="J331" s="39">
        <v>0.89036544850498334</v>
      </c>
      <c r="K331" s="39">
        <v>0</v>
      </c>
      <c r="L331" s="40">
        <v>0</v>
      </c>
      <c r="M331" s="39">
        <v>1</v>
      </c>
      <c r="N331" s="39">
        <v>2.9933481152993349E-2</v>
      </c>
      <c r="O331" s="47">
        <v>1</v>
      </c>
      <c r="P331" s="17">
        <v>0.999999564411166</v>
      </c>
      <c r="Q331" s="7">
        <v>1.0339480047191301</v>
      </c>
      <c r="R331" s="7">
        <v>0.70458407812485047</v>
      </c>
      <c r="S331" s="33">
        <v>0.72850298440615291</v>
      </c>
      <c r="T331" s="41" t="s">
        <v>1675</v>
      </c>
      <c r="U331" s="33" t="s">
        <v>1677</v>
      </c>
      <c r="V331" s="45" t="s">
        <v>1677</v>
      </c>
      <c r="W331" s="55">
        <f t="shared" si="15"/>
        <v>327</v>
      </c>
      <c r="X331" s="55">
        <f t="shared" si="16"/>
        <v>288</v>
      </c>
      <c r="Y331" s="55">
        <f t="shared" si="17"/>
        <v>1.0339475543429242</v>
      </c>
    </row>
    <row r="332" spans="3:25" x14ac:dyDescent="0.25">
      <c r="C332" s="6" t="s">
        <v>5260</v>
      </c>
      <c r="D332" s="6" t="s">
        <v>5750</v>
      </c>
      <c r="E332" s="6" t="s">
        <v>27</v>
      </c>
      <c r="F332" s="48">
        <v>16</v>
      </c>
      <c r="G332" s="8">
        <v>0</v>
      </c>
      <c r="H332" s="7">
        <v>0</v>
      </c>
      <c r="I332" s="39">
        <v>0</v>
      </c>
      <c r="J332" s="39">
        <v>0</v>
      </c>
      <c r="K332" s="39">
        <v>0</v>
      </c>
      <c r="L332" s="40">
        <v>0</v>
      </c>
      <c r="M332" s="39">
        <v>0</v>
      </c>
      <c r="N332" s="39">
        <v>0</v>
      </c>
      <c r="O332" s="47">
        <v>0</v>
      </c>
      <c r="P332" s="17">
        <v>3.2884014537534902E-2</v>
      </c>
      <c r="Q332" s="7">
        <v>8.2286074759599206</v>
      </c>
      <c r="R332" s="7">
        <v>2.665229554620645</v>
      </c>
      <c r="S332" s="33">
        <v>0.72118352665921881</v>
      </c>
      <c r="T332" s="38" t="s">
        <v>1677</v>
      </c>
      <c r="U332" s="33" t="s">
        <v>1676</v>
      </c>
      <c r="V332" s="45" t="s">
        <v>1675</v>
      </c>
      <c r="W332" s="55">
        <f t="shared" si="15"/>
        <v>328</v>
      </c>
      <c r="X332" s="55">
        <f t="shared" si="16"/>
        <v>364</v>
      </c>
      <c r="Y332" s="55">
        <f t="shared" si="17"/>
        <v>0.27058964786313439</v>
      </c>
    </row>
    <row r="333" spans="3:25" x14ac:dyDescent="0.25">
      <c r="C333" s="6" t="s">
        <v>5136</v>
      </c>
      <c r="D333" s="6" t="s">
        <v>5626</v>
      </c>
      <c r="E333" s="6" t="s">
        <v>22</v>
      </c>
      <c r="F333" s="48">
        <v>47</v>
      </c>
      <c r="G333" s="8">
        <v>0</v>
      </c>
      <c r="H333" s="7">
        <v>0</v>
      </c>
      <c r="I333" s="39">
        <v>6.9767441860465115E-2</v>
      </c>
      <c r="J333" s="39">
        <v>0.41860465116279072</v>
      </c>
      <c r="K333" s="39">
        <v>0</v>
      </c>
      <c r="L333" s="40">
        <v>12.86</v>
      </c>
      <c r="M333" s="39">
        <v>0.81547241597970832</v>
      </c>
      <c r="N333" s="39">
        <v>6.9767441860465115E-2</v>
      </c>
      <c r="O333" s="47">
        <v>1</v>
      </c>
      <c r="P333" s="17">
        <v>0.31964963241759198</v>
      </c>
      <c r="Q333" s="7">
        <v>1</v>
      </c>
      <c r="R333" s="7">
        <v>2.1817196891920578</v>
      </c>
      <c r="S333" s="33">
        <v>0.69738589668846429</v>
      </c>
      <c r="T333" s="41" t="s">
        <v>1676</v>
      </c>
      <c r="U333" s="33" t="s">
        <v>1677</v>
      </c>
      <c r="V333" s="45" t="s">
        <v>1675</v>
      </c>
      <c r="W333" s="55">
        <f t="shared" si="15"/>
        <v>329</v>
      </c>
      <c r="X333" s="55">
        <f t="shared" si="16"/>
        <v>353</v>
      </c>
      <c r="Y333" s="55">
        <f t="shared" si="17"/>
        <v>0.31964963241759198</v>
      </c>
    </row>
    <row r="334" spans="3:25" x14ac:dyDescent="0.25">
      <c r="C334" s="6" t="s">
        <v>5135</v>
      </c>
      <c r="D334" s="6" t="s">
        <v>5625</v>
      </c>
      <c r="E334" s="6" t="s">
        <v>204</v>
      </c>
      <c r="F334" s="48">
        <v>52</v>
      </c>
      <c r="G334" s="8">
        <v>0</v>
      </c>
      <c r="H334" s="7">
        <v>0</v>
      </c>
      <c r="I334" s="39">
        <v>0.37254901960784315</v>
      </c>
      <c r="J334" s="39">
        <v>1.9607843137254902E-2</v>
      </c>
      <c r="K334" s="39">
        <v>0</v>
      </c>
      <c r="L334" s="40">
        <v>0</v>
      </c>
      <c r="M334" s="39">
        <v>0</v>
      </c>
      <c r="N334" s="39">
        <v>0</v>
      </c>
      <c r="O334" s="47">
        <v>0</v>
      </c>
      <c r="P334" s="17">
        <v>0.138687373746717</v>
      </c>
      <c r="Q334" s="7">
        <v>1.9478063908562699</v>
      </c>
      <c r="R334" s="7">
        <v>2.4969411497962608</v>
      </c>
      <c r="S334" s="33">
        <v>0.6745140762609374</v>
      </c>
      <c r="T334" s="41" t="s">
        <v>1676</v>
      </c>
      <c r="U334" s="33" t="s">
        <v>1677</v>
      </c>
      <c r="V334" s="45" t="s">
        <v>1675</v>
      </c>
      <c r="W334" s="55">
        <f t="shared" si="15"/>
        <v>330</v>
      </c>
      <c r="X334" s="55">
        <f t="shared" si="16"/>
        <v>365</v>
      </c>
      <c r="Y334" s="55">
        <f t="shared" si="17"/>
        <v>0.27013615291492743</v>
      </c>
    </row>
    <row r="335" spans="3:25" x14ac:dyDescent="0.25">
      <c r="C335" s="6" t="s">
        <v>5069</v>
      </c>
      <c r="D335" s="6" t="s">
        <v>5559</v>
      </c>
      <c r="E335" s="6" t="s">
        <v>27</v>
      </c>
      <c r="F335" s="48">
        <v>53</v>
      </c>
      <c r="G335" s="8">
        <v>0</v>
      </c>
      <c r="H335" s="7">
        <v>0</v>
      </c>
      <c r="I335" s="39">
        <v>0</v>
      </c>
      <c r="J335" s="39">
        <v>0</v>
      </c>
      <c r="K335" s="39">
        <v>0</v>
      </c>
      <c r="L335" s="40">
        <v>0</v>
      </c>
      <c r="M335" s="39">
        <v>0</v>
      </c>
      <c r="N335" s="39">
        <v>1</v>
      </c>
      <c r="O335" s="47">
        <v>1</v>
      </c>
      <c r="P335" s="17">
        <v>0.11465805603785199</v>
      </c>
      <c r="Q335" s="7">
        <v>2.6032389855947602</v>
      </c>
      <c r="R335" s="7">
        <v>2.2536368741218822</v>
      </c>
      <c r="S335" s="33">
        <v>0.67267076598391851</v>
      </c>
      <c r="T335" s="41" t="s">
        <v>1677</v>
      </c>
      <c r="U335" s="33" t="s">
        <v>1677</v>
      </c>
      <c r="V335" s="45" t="s">
        <v>1675</v>
      </c>
      <c r="W335" s="55">
        <f t="shared" si="15"/>
        <v>331</v>
      </c>
      <c r="X335" s="55">
        <f t="shared" si="16"/>
        <v>355</v>
      </c>
      <c r="Y335" s="55">
        <f t="shared" si="17"/>
        <v>0.29848232149024501</v>
      </c>
    </row>
    <row r="336" spans="3:25" x14ac:dyDescent="0.25">
      <c r="C336" s="6" t="s">
        <v>5073</v>
      </c>
      <c r="D336" s="6" t="s">
        <v>5563</v>
      </c>
      <c r="E336" s="6" t="s">
        <v>863</v>
      </c>
      <c r="F336" s="48">
        <v>182</v>
      </c>
      <c r="G336" s="8">
        <v>0</v>
      </c>
      <c r="H336" s="7">
        <v>0</v>
      </c>
      <c r="I336" s="39">
        <v>0</v>
      </c>
      <c r="J336" s="39">
        <v>0</v>
      </c>
      <c r="K336" s="39">
        <v>0</v>
      </c>
      <c r="L336" s="40">
        <v>0</v>
      </c>
      <c r="M336" s="39">
        <v>0</v>
      </c>
      <c r="N336" s="39">
        <v>1</v>
      </c>
      <c r="O336" s="47">
        <v>1</v>
      </c>
      <c r="P336" s="17">
        <v>0.55545591275529604</v>
      </c>
      <c r="Q336" s="7">
        <v>1.20347581294256</v>
      </c>
      <c r="R336" s="7">
        <v>0.99638078242646122</v>
      </c>
      <c r="S336" s="33">
        <v>0.66605838971432862</v>
      </c>
      <c r="T336" s="41" t="s">
        <v>1675</v>
      </c>
      <c r="U336" s="33" t="s">
        <v>1677</v>
      </c>
      <c r="V336" s="45" t="s">
        <v>1677</v>
      </c>
      <c r="W336" s="55">
        <f t="shared" si="15"/>
        <v>332</v>
      </c>
      <c r="X336" s="55">
        <f t="shared" si="16"/>
        <v>318</v>
      </c>
      <c r="Y336" s="55">
        <f t="shared" si="17"/>
        <v>0.66847775615693161</v>
      </c>
    </row>
    <row r="337" spans="3:25" x14ac:dyDescent="0.25">
      <c r="C337" s="6" t="s">
        <v>5259</v>
      </c>
      <c r="D337" s="6" t="s">
        <v>5749</v>
      </c>
      <c r="E337" s="6" t="s">
        <v>39</v>
      </c>
      <c r="F337" s="48">
        <v>8</v>
      </c>
      <c r="G337" s="8">
        <v>0</v>
      </c>
      <c r="H337" s="7">
        <v>0</v>
      </c>
      <c r="I337" s="39">
        <v>0</v>
      </c>
      <c r="J337" s="39">
        <v>0</v>
      </c>
      <c r="K337" s="39">
        <v>0</v>
      </c>
      <c r="L337" s="40">
        <v>0</v>
      </c>
      <c r="M337" s="39">
        <v>0</v>
      </c>
      <c r="N337" s="39">
        <v>0</v>
      </c>
      <c r="O337" s="47">
        <v>0</v>
      </c>
      <c r="P337" s="17">
        <v>2.91343195450183E-2</v>
      </c>
      <c r="Q337" s="7">
        <v>11.2183494204575</v>
      </c>
      <c r="R337" s="7">
        <v>1.9891858345831002</v>
      </c>
      <c r="S337" s="33">
        <v>0.65014346280693469</v>
      </c>
      <c r="T337" s="38" t="s">
        <v>1677</v>
      </c>
      <c r="U337" s="33" t="s">
        <v>1676</v>
      </c>
      <c r="V337" s="45" t="s">
        <v>1676</v>
      </c>
      <c r="W337" s="55">
        <f t="shared" si="15"/>
        <v>333</v>
      </c>
      <c r="X337" s="55">
        <f t="shared" si="16"/>
        <v>352</v>
      </c>
      <c r="Y337" s="55">
        <f t="shared" si="17"/>
        <v>0.32683897678327967</v>
      </c>
    </row>
    <row r="338" spans="3:25" x14ac:dyDescent="0.25">
      <c r="C338" s="6" t="s">
        <v>5137</v>
      </c>
      <c r="D338" s="6" t="s">
        <v>5627</v>
      </c>
      <c r="E338" s="6" t="s">
        <v>126</v>
      </c>
      <c r="F338" s="48">
        <v>53</v>
      </c>
      <c r="G338" s="8">
        <v>0</v>
      </c>
      <c r="H338" s="7">
        <v>0</v>
      </c>
      <c r="I338" s="39">
        <v>0</v>
      </c>
      <c r="J338" s="39">
        <v>0.56818181818181823</v>
      </c>
      <c r="K338" s="39">
        <v>0</v>
      </c>
      <c r="L338" s="40">
        <v>0</v>
      </c>
      <c r="M338" s="39">
        <v>0</v>
      </c>
      <c r="N338" s="39">
        <v>4.5454545454545456E-2</v>
      </c>
      <c r="O338" s="47">
        <v>0</v>
      </c>
      <c r="P338" s="17">
        <v>0.10537461016089</v>
      </c>
      <c r="Q338" s="7">
        <v>2.7597825732919499</v>
      </c>
      <c r="R338" s="7">
        <v>2.2241289106433082</v>
      </c>
      <c r="S338" s="33">
        <v>0.64680118107849227</v>
      </c>
      <c r="T338" s="41" t="s">
        <v>1677</v>
      </c>
      <c r="U338" s="33" t="s">
        <v>1677</v>
      </c>
      <c r="V338" s="45" t="s">
        <v>1675</v>
      </c>
      <c r="W338" s="55">
        <f t="shared" si="15"/>
        <v>334</v>
      </c>
      <c r="X338" s="55">
        <f t="shared" si="16"/>
        <v>357</v>
      </c>
      <c r="Y338" s="55">
        <f t="shared" si="17"/>
        <v>0.29081101278945704</v>
      </c>
    </row>
    <row r="339" spans="3:25" x14ac:dyDescent="0.25">
      <c r="C339" s="6" t="s">
        <v>5187</v>
      </c>
      <c r="D339" s="6" t="s">
        <v>5677</v>
      </c>
      <c r="E339" s="6" t="s">
        <v>28</v>
      </c>
      <c r="F339" s="48">
        <v>67</v>
      </c>
      <c r="G339" s="8">
        <v>0</v>
      </c>
      <c r="H339" s="7">
        <v>0</v>
      </c>
      <c r="I339" s="39">
        <v>0.20967741935483872</v>
      </c>
      <c r="J339" s="39">
        <v>1.6129032258064516E-2</v>
      </c>
      <c r="K339" s="39">
        <v>0</v>
      </c>
      <c r="L339" s="40">
        <v>0</v>
      </c>
      <c r="M339" s="39">
        <v>0</v>
      </c>
      <c r="N339" s="39">
        <v>3.2258064516129031E-2</v>
      </c>
      <c r="O339" s="47">
        <v>0</v>
      </c>
      <c r="P339" s="17">
        <v>0.15176450606928299</v>
      </c>
      <c r="Q339" s="7">
        <v>1</v>
      </c>
      <c r="R339" s="7">
        <v>4.0198286310327314</v>
      </c>
      <c r="S339" s="33">
        <v>0.6100673066718445</v>
      </c>
      <c r="T339" s="38" t="s">
        <v>1676</v>
      </c>
      <c r="U339" s="33" t="s">
        <v>1677</v>
      </c>
      <c r="V339" s="45" t="s">
        <v>1675</v>
      </c>
      <c r="W339" s="55">
        <f t="shared" si="15"/>
        <v>335</v>
      </c>
      <c r="X339" s="55">
        <f t="shared" si="16"/>
        <v>393</v>
      </c>
      <c r="Y339" s="55">
        <f t="shared" si="17"/>
        <v>0.15176450606928299</v>
      </c>
    </row>
    <row r="340" spans="3:25" x14ac:dyDescent="0.25">
      <c r="C340" s="6" t="s">
        <v>5139</v>
      </c>
      <c r="D340" s="6" t="s">
        <v>5629</v>
      </c>
      <c r="E340" s="6" t="s">
        <v>39</v>
      </c>
      <c r="F340" s="48">
        <v>61</v>
      </c>
      <c r="G340" s="8">
        <v>0</v>
      </c>
      <c r="H340" s="7">
        <v>0</v>
      </c>
      <c r="I340" s="39">
        <v>0</v>
      </c>
      <c r="J340" s="39">
        <v>0.53333333333333333</v>
      </c>
      <c r="K340" s="39">
        <v>0</v>
      </c>
      <c r="L340" s="40">
        <v>0</v>
      </c>
      <c r="M340" s="39">
        <v>8.3497053045186627E-3</v>
      </c>
      <c r="N340" s="39">
        <v>3.3333333333333333E-2</v>
      </c>
      <c r="O340" s="47">
        <v>1</v>
      </c>
      <c r="P340" s="17">
        <v>7.7126200744253207E-2</v>
      </c>
      <c r="Q340" s="7">
        <v>6.60269147399835</v>
      </c>
      <c r="R340" s="7">
        <v>1.1569807919942223</v>
      </c>
      <c r="S340" s="33">
        <v>0.58918148634927114</v>
      </c>
      <c r="T340" s="41" t="s">
        <v>1677</v>
      </c>
      <c r="U340" s="33" t="s">
        <v>1676</v>
      </c>
      <c r="V340" s="45" t="s">
        <v>1677</v>
      </c>
      <c r="W340" s="55">
        <f t="shared" si="15"/>
        <v>336</v>
      </c>
      <c r="X340" s="55">
        <f t="shared" si="16"/>
        <v>332</v>
      </c>
      <c r="Y340" s="55">
        <f t="shared" si="17"/>
        <v>0.50924050807596588</v>
      </c>
    </row>
    <row r="341" spans="3:25" x14ac:dyDescent="0.25">
      <c r="C341" s="6" t="s">
        <v>5186</v>
      </c>
      <c r="D341" s="6" t="s">
        <v>5676</v>
      </c>
      <c r="E341" s="6" t="s">
        <v>163</v>
      </c>
      <c r="F341" s="48">
        <v>8</v>
      </c>
      <c r="G341" s="8">
        <v>0</v>
      </c>
      <c r="H341" s="7">
        <v>0</v>
      </c>
      <c r="I341" s="39">
        <v>0</v>
      </c>
      <c r="J341" s="39">
        <v>1</v>
      </c>
      <c r="K341" s="39">
        <v>0</v>
      </c>
      <c r="L341" s="40">
        <v>0</v>
      </c>
      <c r="M341" s="39">
        <v>0</v>
      </c>
      <c r="N341" s="39">
        <v>0</v>
      </c>
      <c r="O341" s="47">
        <v>0</v>
      </c>
      <c r="P341" s="17">
        <v>0.35310095165509903</v>
      </c>
      <c r="Q341" s="7">
        <v>1</v>
      </c>
      <c r="R341" s="7">
        <v>1.6290359716861518</v>
      </c>
      <c r="S341" s="33">
        <v>0.57521415188276914</v>
      </c>
      <c r="T341" s="41" t="s">
        <v>1676</v>
      </c>
      <c r="U341" s="33" t="s">
        <v>1677</v>
      </c>
      <c r="V341" s="45" t="s">
        <v>1676</v>
      </c>
      <c r="W341" s="55">
        <f t="shared" si="15"/>
        <v>337</v>
      </c>
      <c r="X341" s="55">
        <f t="shared" si="16"/>
        <v>349</v>
      </c>
      <c r="Y341" s="55">
        <f t="shared" si="17"/>
        <v>0.35310095165509903</v>
      </c>
    </row>
    <row r="342" spans="3:25" x14ac:dyDescent="0.25">
      <c r="C342" s="6" t="s">
        <v>5070</v>
      </c>
      <c r="D342" s="6" t="s">
        <v>5560</v>
      </c>
      <c r="E342" s="6" t="s">
        <v>22</v>
      </c>
      <c r="F342" s="48">
        <v>13</v>
      </c>
      <c r="G342" s="8">
        <v>0</v>
      </c>
      <c r="H342" s="7">
        <v>0</v>
      </c>
      <c r="I342" s="39">
        <v>0</v>
      </c>
      <c r="J342" s="39">
        <v>0</v>
      </c>
      <c r="K342" s="39">
        <v>0</v>
      </c>
      <c r="L342" s="40">
        <v>6.64</v>
      </c>
      <c r="M342" s="39">
        <v>1</v>
      </c>
      <c r="N342" s="39">
        <v>1</v>
      </c>
      <c r="O342" s="47">
        <v>0</v>
      </c>
      <c r="P342" s="17">
        <v>0.25929402229929399</v>
      </c>
      <c r="Q342" s="7">
        <v>1</v>
      </c>
      <c r="R342" s="7">
        <v>2.2083514244366933</v>
      </c>
      <c r="S342" s="33">
        <v>0.57261232349256563</v>
      </c>
      <c r="T342" s="41" t="s">
        <v>1676</v>
      </c>
      <c r="U342" s="33" t="s">
        <v>1677</v>
      </c>
      <c r="V342" s="45" t="s">
        <v>1675</v>
      </c>
      <c r="W342" s="55">
        <f t="shared" si="15"/>
        <v>338</v>
      </c>
      <c r="X342" s="55">
        <f t="shared" si="16"/>
        <v>366</v>
      </c>
      <c r="Y342" s="55">
        <f t="shared" si="17"/>
        <v>0.25929402229929399</v>
      </c>
    </row>
    <row r="343" spans="3:25" x14ac:dyDescent="0.25">
      <c r="C343" s="6" t="s">
        <v>5078</v>
      </c>
      <c r="D343" s="6" t="s">
        <v>5568</v>
      </c>
      <c r="E343" s="6" t="s">
        <v>22</v>
      </c>
      <c r="F343" s="48">
        <v>30</v>
      </c>
      <c r="G343" s="8">
        <v>0</v>
      </c>
      <c r="H343" s="7">
        <v>0</v>
      </c>
      <c r="I343" s="39">
        <v>0</v>
      </c>
      <c r="J343" s="39">
        <v>0</v>
      </c>
      <c r="K343" s="39">
        <v>0</v>
      </c>
      <c r="L343" s="40">
        <v>1.48</v>
      </c>
      <c r="M343" s="39">
        <v>0.67305061559507517</v>
      </c>
      <c r="N343" s="39">
        <v>0.93333333333333335</v>
      </c>
      <c r="O343" s="47">
        <v>1</v>
      </c>
      <c r="P343" s="17">
        <v>0.22194834485391199</v>
      </c>
      <c r="Q343" s="7">
        <v>1</v>
      </c>
      <c r="R343" s="7">
        <v>2.4819837893826922</v>
      </c>
      <c r="S343" s="33">
        <v>0.55087219400772902</v>
      </c>
      <c r="T343" s="41" t="s">
        <v>1676</v>
      </c>
      <c r="U343" s="33" t="s">
        <v>1677</v>
      </c>
      <c r="V343" s="45" t="s">
        <v>1675</v>
      </c>
      <c r="W343" s="55">
        <f t="shared" si="15"/>
        <v>339</v>
      </c>
      <c r="X343" s="55">
        <f t="shared" si="16"/>
        <v>376</v>
      </c>
      <c r="Y343" s="55">
        <f t="shared" si="17"/>
        <v>0.22194834485391199</v>
      </c>
    </row>
    <row r="344" spans="3:25" x14ac:dyDescent="0.25">
      <c r="C344" s="6" t="s">
        <v>5143</v>
      </c>
      <c r="D344" s="6" t="s">
        <v>5633</v>
      </c>
      <c r="E344" s="6" t="s">
        <v>144</v>
      </c>
      <c r="F344" s="48">
        <v>22</v>
      </c>
      <c r="G344" s="8">
        <v>0</v>
      </c>
      <c r="H344" s="7">
        <v>0</v>
      </c>
      <c r="I344" s="39">
        <v>4.5454545454545456E-2</v>
      </c>
      <c r="J344" s="39">
        <v>0.13636363636363635</v>
      </c>
      <c r="K344" s="39">
        <v>0.5</v>
      </c>
      <c r="L344" s="40">
        <v>0</v>
      </c>
      <c r="M344" s="39">
        <v>0</v>
      </c>
      <c r="N344" s="39">
        <v>4.5454545454545456E-2</v>
      </c>
      <c r="O344" s="47">
        <v>0</v>
      </c>
      <c r="P344" s="17">
        <v>0.19878078038956301</v>
      </c>
      <c r="Q344" s="7">
        <v>1</v>
      </c>
      <c r="R344" s="7">
        <v>2.5409965043772145</v>
      </c>
      <c r="S344" s="33">
        <v>0.50510126810725431</v>
      </c>
      <c r="T344" s="41" t="s">
        <v>1676</v>
      </c>
      <c r="U344" s="33" t="s">
        <v>1677</v>
      </c>
      <c r="V344" s="45" t="s">
        <v>1675</v>
      </c>
      <c r="W344" s="55">
        <f t="shared" si="15"/>
        <v>340</v>
      </c>
      <c r="X344" s="55">
        <f t="shared" si="16"/>
        <v>379</v>
      </c>
      <c r="Y344" s="55">
        <f t="shared" si="17"/>
        <v>0.19878078038956301</v>
      </c>
    </row>
    <row r="345" spans="3:25" x14ac:dyDescent="0.25">
      <c r="C345" s="6" t="s">
        <v>5124</v>
      </c>
      <c r="D345" s="6" t="s">
        <v>5614</v>
      </c>
      <c r="E345" s="6" t="s">
        <v>448</v>
      </c>
      <c r="F345" s="48">
        <v>16</v>
      </c>
      <c r="G345" s="8">
        <v>0</v>
      </c>
      <c r="H345" s="7">
        <v>0</v>
      </c>
      <c r="I345" s="39">
        <v>0</v>
      </c>
      <c r="J345" s="39">
        <v>0.1875</v>
      </c>
      <c r="K345" s="39">
        <v>0</v>
      </c>
      <c r="L345" s="40">
        <v>0</v>
      </c>
      <c r="M345" s="39">
        <v>0</v>
      </c>
      <c r="N345" s="39">
        <v>0.26315789473684209</v>
      </c>
      <c r="O345" s="47">
        <v>0</v>
      </c>
      <c r="P345" s="17">
        <v>8.8685045101556406E-2</v>
      </c>
      <c r="Q345" s="7">
        <v>8.9217063822385896</v>
      </c>
      <c r="R345" s="7">
        <v>0.63341224579245348</v>
      </c>
      <c r="S345" s="33">
        <v>0.50116966143316044</v>
      </c>
      <c r="T345" s="41" t="s">
        <v>1677</v>
      </c>
      <c r="U345" s="33" t="s">
        <v>1676</v>
      </c>
      <c r="V345" s="45" t="s">
        <v>1677</v>
      </c>
      <c r="W345" s="55">
        <f t="shared" si="15"/>
        <v>341</v>
      </c>
      <c r="X345" s="55">
        <f t="shared" si="16"/>
        <v>314</v>
      </c>
      <c r="Y345" s="55">
        <f t="shared" si="17"/>
        <v>0.79122193289167297</v>
      </c>
    </row>
    <row r="346" spans="3:25" x14ac:dyDescent="0.25">
      <c r="C346" s="6" t="s">
        <v>5080</v>
      </c>
      <c r="D346" s="6" t="s">
        <v>5570</v>
      </c>
      <c r="E346" s="6" t="s">
        <v>39</v>
      </c>
      <c r="F346" s="48">
        <v>43</v>
      </c>
      <c r="G346" s="8">
        <v>0</v>
      </c>
      <c r="H346" s="7">
        <v>0</v>
      </c>
      <c r="I346" s="39">
        <v>0</v>
      </c>
      <c r="J346" s="39">
        <v>0</v>
      </c>
      <c r="K346" s="39">
        <v>0</v>
      </c>
      <c r="L346" s="40">
        <v>0</v>
      </c>
      <c r="M346" s="39">
        <v>0</v>
      </c>
      <c r="N346" s="39">
        <v>0.97368421052631582</v>
      </c>
      <c r="O346" s="47">
        <v>0</v>
      </c>
      <c r="P346" s="17">
        <v>0.105731227162874</v>
      </c>
      <c r="Q346" s="7">
        <v>1.6724572860166</v>
      </c>
      <c r="R346" s="7">
        <v>2.7650600802070406</v>
      </c>
      <c r="S346" s="33">
        <v>0.48894823183625058</v>
      </c>
      <c r="T346" s="41" t="s">
        <v>1677</v>
      </c>
      <c r="U346" s="33" t="s">
        <v>1677</v>
      </c>
      <c r="V346" s="45" t="s">
        <v>1675</v>
      </c>
      <c r="W346" s="55">
        <f t="shared" si="15"/>
        <v>342</v>
      </c>
      <c r="X346" s="55">
        <f t="shared" si="16"/>
        <v>382</v>
      </c>
      <c r="Y346" s="55">
        <f t="shared" si="17"/>
        <v>0.17683096122802489</v>
      </c>
    </row>
    <row r="347" spans="3:25" x14ac:dyDescent="0.25">
      <c r="C347" s="6" t="s">
        <v>4840</v>
      </c>
      <c r="D347" s="6" t="s">
        <v>5330</v>
      </c>
      <c r="E347" s="6" t="s">
        <v>39</v>
      </c>
      <c r="F347" s="48">
        <v>89</v>
      </c>
      <c r="G347" s="8">
        <v>0</v>
      </c>
      <c r="H347" s="7">
        <v>0</v>
      </c>
      <c r="I347" s="39">
        <v>0</v>
      </c>
      <c r="J347" s="39">
        <v>0.4943820224719101</v>
      </c>
      <c r="K347" s="39">
        <v>0</v>
      </c>
      <c r="L347" s="40">
        <v>5.86</v>
      </c>
      <c r="M347" s="39">
        <v>0.96950240770465479</v>
      </c>
      <c r="N347" s="39">
        <v>0.34831460674157305</v>
      </c>
      <c r="O347" s="47">
        <v>1</v>
      </c>
      <c r="P347" s="17">
        <v>0.57723686488538695</v>
      </c>
      <c r="Q347" s="7">
        <v>1</v>
      </c>
      <c r="R347" s="7">
        <v>0.80721686539391024</v>
      </c>
      <c r="S347" s="33">
        <v>0.46595533266259015</v>
      </c>
      <c r="T347" s="41" t="s">
        <v>1675</v>
      </c>
      <c r="U347" s="33" t="s">
        <v>1677</v>
      </c>
      <c r="V347" s="45" t="s">
        <v>1677</v>
      </c>
      <c r="W347" s="55">
        <f t="shared" si="15"/>
        <v>343</v>
      </c>
      <c r="X347" s="55">
        <f t="shared" si="16"/>
        <v>325</v>
      </c>
      <c r="Y347" s="55">
        <f t="shared" si="17"/>
        <v>0.57723686488538695</v>
      </c>
    </row>
    <row r="348" spans="3:25" x14ac:dyDescent="0.25">
      <c r="C348" s="6" t="s">
        <v>5246</v>
      </c>
      <c r="D348" s="6" t="s">
        <v>5736</v>
      </c>
      <c r="E348" s="6" t="s">
        <v>126</v>
      </c>
      <c r="F348" s="48">
        <v>1</v>
      </c>
      <c r="G348" s="8">
        <v>0</v>
      </c>
      <c r="H348" s="7">
        <v>0</v>
      </c>
      <c r="I348" s="39">
        <v>0</v>
      </c>
      <c r="J348" s="39">
        <v>0</v>
      </c>
      <c r="K348" s="39">
        <v>0</v>
      </c>
      <c r="L348" s="40">
        <v>0</v>
      </c>
      <c r="M348" s="39">
        <v>1</v>
      </c>
      <c r="N348" s="39">
        <v>1</v>
      </c>
      <c r="O348" s="47">
        <v>0</v>
      </c>
      <c r="P348" s="17">
        <v>0.22967533481835201</v>
      </c>
      <c r="Q348" s="7">
        <v>1</v>
      </c>
      <c r="R348" s="7">
        <v>2.0276134586534549</v>
      </c>
      <c r="S348" s="33">
        <v>0.465692799998429</v>
      </c>
      <c r="T348" s="38" t="s">
        <v>1676</v>
      </c>
      <c r="U348" s="33" t="s">
        <v>1677</v>
      </c>
      <c r="V348" s="45" t="s">
        <v>1676</v>
      </c>
      <c r="W348" s="55">
        <f t="shared" si="15"/>
        <v>344</v>
      </c>
      <c r="X348" s="55">
        <f t="shared" si="16"/>
        <v>371</v>
      </c>
      <c r="Y348" s="55">
        <f t="shared" si="17"/>
        <v>0.22967533481835201</v>
      </c>
    </row>
    <row r="349" spans="3:25" x14ac:dyDescent="0.25">
      <c r="C349" s="6" t="s">
        <v>5147</v>
      </c>
      <c r="D349" s="6" t="s">
        <v>5637</v>
      </c>
      <c r="E349" s="6" t="s">
        <v>16</v>
      </c>
      <c r="F349" s="48">
        <v>48</v>
      </c>
      <c r="G349" s="8">
        <v>0</v>
      </c>
      <c r="H349" s="7">
        <v>0</v>
      </c>
      <c r="I349" s="39">
        <v>0</v>
      </c>
      <c r="J349" s="39">
        <v>0.39583333333333331</v>
      </c>
      <c r="K349" s="39">
        <v>0</v>
      </c>
      <c r="L349" s="40">
        <v>0</v>
      </c>
      <c r="M349" s="39">
        <v>0</v>
      </c>
      <c r="N349" s="39">
        <v>6.25E-2</v>
      </c>
      <c r="O349" s="47">
        <v>0</v>
      </c>
      <c r="P349" s="17">
        <v>0.113574906283275</v>
      </c>
      <c r="Q349" s="7">
        <v>1.97706955320969</v>
      </c>
      <c r="R349" s="7">
        <v>2.0589621474330904</v>
      </c>
      <c r="S349" s="33">
        <v>0.46233066268351597</v>
      </c>
      <c r="T349" s="41" t="s">
        <v>1677</v>
      </c>
      <c r="U349" s="33" t="s">
        <v>1677</v>
      </c>
      <c r="V349" s="45" t="s">
        <v>1676</v>
      </c>
      <c r="W349" s="55">
        <f t="shared" si="15"/>
        <v>345</v>
      </c>
      <c r="X349" s="55">
        <f t="shared" si="16"/>
        <v>375</v>
      </c>
      <c r="Y349" s="55">
        <f t="shared" si="17"/>
        <v>0.22454548922130693</v>
      </c>
    </row>
    <row r="350" spans="3:25" x14ac:dyDescent="0.25">
      <c r="C350" s="6" t="s">
        <v>5081</v>
      </c>
      <c r="D350" s="6" t="s">
        <v>5571</v>
      </c>
      <c r="E350" s="6" t="s">
        <v>90</v>
      </c>
      <c r="F350" s="48">
        <v>30</v>
      </c>
      <c r="G350" s="8">
        <v>0</v>
      </c>
      <c r="H350" s="7">
        <v>0</v>
      </c>
      <c r="I350" s="39">
        <v>0</v>
      </c>
      <c r="J350" s="39">
        <v>0</v>
      </c>
      <c r="K350" s="39">
        <v>0</v>
      </c>
      <c r="L350" s="40">
        <v>0</v>
      </c>
      <c r="M350" s="39">
        <v>0.93977812995245646</v>
      </c>
      <c r="N350" s="39">
        <v>1</v>
      </c>
      <c r="O350" s="47">
        <v>1</v>
      </c>
      <c r="P350" s="17">
        <v>0.29771138189676799</v>
      </c>
      <c r="Q350" s="7">
        <v>1.39301343924837</v>
      </c>
      <c r="R350" s="7">
        <v>1.0875152534765848</v>
      </c>
      <c r="S350" s="33">
        <v>0.45100992800947354</v>
      </c>
      <c r="T350" s="41" t="s">
        <v>1676</v>
      </c>
      <c r="U350" s="33" t="s">
        <v>1677</v>
      </c>
      <c r="V350" s="45" t="s">
        <v>1677</v>
      </c>
      <c r="W350" s="55">
        <f t="shared" si="15"/>
        <v>346</v>
      </c>
      <c r="X350" s="55">
        <f t="shared" si="16"/>
        <v>342</v>
      </c>
      <c r="Y350" s="55">
        <f t="shared" si="17"/>
        <v>0.4147159559994017</v>
      </c>
    </row>
    <row r="351" spans="3:25" x14ac:dyDescent="0.25">
      <c r="C351" s="6" t="s">
        <v>5151</v>
      </c>
      <c r="D351" s="6" t="s">
        <v>5641</v>
      </c>
      <c r="E351" s="6" t="s">
        <v>39</v>
      </c>
      <c r="F351" s="48">
        <v>134</v>
      </c>
      <c r="G351" s="8">
        <v>0</v>
      </c>
      <c r="H351" s="7">
        <v>0</v>
      </c>
      <c r="I351" s="39">
        <v>1.4925373134328358E-2</v>
      </c>
      <c r="J351" s="39">
        <v>1.4925373134328358E-2</v>
      </c>
      <c r="K351" s="39">
        <v>0</v>
      </c>
      <c r="L351" s="40">
        <v>0</v>
      </c>
      <c r="M351" s="39">
        <v>0</v>
      </c>
      <c r="N351" s="39">
        <v>0.41044776119402987</v>
      </c>
      <c r="O351" s="47">
        <v>0</v>
      </c>
      <c r="P351" s="17">
        <v>0.44052498869453699</v>
      </c>
      <c r="Q351" s="7">
        <v>1.9708949845694299</v>
      </c>
      <c r="R351" s="7">
        <v>0.51681107382796343</v>
      </c>
      <c r="S351" s="33">
        <v>0.44871009865608941</v>
      </c>
      <c r="T351" s="41" t="s">
        <v>1675</v>
      </c>
      <c r="U351" s="33" t="s">
        <v>1677</v>
      </c>
      <c r="V351" s="45" t="s">
        <v>1677</v>
      </c>
      <c r="W351" s="55">
        <f t="shared" si="15"/>
        <v>347</v>
      </c>
      <c r="X351" s="55">
        <f t="shared" si="16"/>
        <v>305</v>
      </c>
      <c r="Y351" s="55">
        <f t="shared" si="17"/>
        <v>0.86822849079556774</v>
      </c>
    </row>
    <row r="352" spans="3:25" x14ac:dyDescent="0.25">
      <c r="C352" s="6" t="s">
        <v>5141</v>
      </c>
      <c r="D352" s="6" t="s">
        <v>5631</v>
      </c>
      <c r="E352" s="6" t="s">
        <v>204</v>
      </c>
      <c r="F352" s="48">
        <v>35</v>
      </c>
      <c r="G352" s="8">
        <v>1</v>
      </c>
      <c r="H352" s="7">
        <v>0</v>
      </c>
      <c r="I352" s="39">
        <v>0</v>
      </c>
      <c r="J352" s="39">
        <v>0.6875</v>
      </c>
      <c r="K352" s="39">
        <v>0</v>
      </c>
      <c r="L352" s="40">
        <v>0</v>
      </c>
      <c r="M352" s="39">
        <v>0</v>
      </c>
      <c r="N352" s="39">
        <v>6.25E-2</v>
      </c>
      <c r="O352" s="47">
        <v>0</v>
      </c>
      <c r="P352" s="17">
        <v>0.16981131100362501</v>
      </c>
      <c r="Q352" s="7">
        <v>1</v>
      </c>
      <c r="R352" s="7">
        <v>2.488311360058967</v>
      </c>
      <c r="S352" s="33">
        <v>0.4225434142368264</v>
      </c>
      <c r="T352" s="41" t="s">
        <v>1676</v>
      </c>
      <c r="U352" s="33" t="s">
        <v>1677</v>
      </c>
      <c r="V352" s="45" t="s">
        <v>1675</v>
      </c>
      <c r="W352" s="55">
        <f t="shared" si="15"/>
        <v>348</v>
      </c>
      <c r="X352" s="55">
        <f t="shared" si="16"/>
        <v>384</v>
      </c>
      <c r="Y352" s="55">
        <f t="shared" si="17"/>
        <v>0.16981131100362501</v>
      </c>
    </row>
    <row r="353" spans="3:25" x14ac:dyDescent="0.25">
      <c r="C353" s="6" t="s">
        <v>5076</v>
      </c>
      <c r="D353" s="6" t="s">
        <v>5566</v>
      </c>
      <c r="E353" s="6" t="s">
        <v>22</v>
      </c>
      <c r="F353" s="48">
        <v>77</v>
      </c>
      <c r="G353" s="8">
        <v>0</v>
      </c>
      <c r="H353" s="7">
        <v>0</v>
      </c>
      <c r="I353" s="39">
        <v>0</v>
      </c>
      <c r="J353" s="39">
        <v>0</v>
      </c>
      <c r="K353" s="39">
        <v>0</v>
      </c>
      <c r="L353" s="40">
        <v>0</v>
      </c>
      <c r="M353" s="39">
        <v>0</v>
      </c>
      <c r="N353" s="39">
        <v>1</v>
      </c>
      <c r="O353" s="47">
        <v>1</v>
      </c>
      <c r="P353" s="17">
        <v>0.18650713975670799</v>
      </c>
      <c r="Q353" s="7">
        <v>1</v>
      </c>
      <c r="R353" s="7">
        <v>2.2232187586265972</v>
      </c>
      <c r="S353" s="33">
        <v>0.41464617172490564</v>
      </c>
      <c r="T353" s="41" t="s">
        <v>1676</v>
      </c>
      <c r="U353" s="33" t="s">
        <v>1677</v>
      </c>
      <c r="V353" s="45" t="s">
        <v>1675</v>
      </c>
      <c r="W353" s="55">
        <f t="shared" si="15"/>
        <v>349</v>
      </c>
      <c r="X353" s="55">
        <f t="shared" si="16"/>
        <v>380</v>
      </c>
      <c r="Y353" s="55">
        <f t="shared" si="17"/>
        <v>0.18650713975670799</v>
      </c>
    </row>
    <row r="354" spans="3:25" x14ac:dyDescent="0.25">
      <c r="C354" s="6" t="s">
        <v>5205</v>
      </c>
      <c r="D354" s="6" t="s">
        <v>5695</v>
      </c>
      <c r="E354" s="6" t="s">
        <v>12</v>
      </c>
      <c r="F354" s="48">
        <v>38</v>
      </c>
      <c r="G354" s="8">
        <v>0</v>
      </c>
      <c r="H354" s="7">
        <v>0</v>
      </c>
      <c r="I354" s="39">
        <v>4.5454545454545456E-2</v>
      </c>
      <c r="J354" s="39">
        <v>0.5</v>
      </c>
      <c r="K354" s="39">
        <v>0</v>
      </c>
      <c r="L354" s="40">
        <v>0</v>
      </c>
      <c r="M354" s="39">
        <v>1.3400335008375208E-2</v>
      </c>
      <c r="N354" s="39">
        <v>4.5454545454545456E-2</v>
      </c>
      <c r="O354" s="47">
        <v>0</v>
      </c>
      <c r="P354" s="17">
        <v>0.13168778556893199</v>
      </c>
      <c r="Q354" s="7">
        <v>1</v>
      </c>
      <c r="R354" s="7">
        <v>3.073333061993484</v>
      </c>
      <c r="S354" s="33">
        <v>0.40472042524970708</v>
      </c>
      <c r="T354" s="41" t="s">
        <v>1676</v>
      </c>
      <c r="U354" s="33" t="s">
        <v>1677</v>
      </c>
      <c r="V354" s="45" t="s">
        <v>1675</v>
      </c>
      <c r="W354" s="55">
        <f t="shared" si="15"/>
        <v>350</v>
      </c>
      <c r="X354" s="55">
        <f t="shared" si="16"/>
        <v>399</v>
      </c>
      <c r="Y354" s="55">
        <f t="shared" si="17"/>
        <v>0.13168778556893199</v>
      </c>
    </row>
    <row r="355" spans="3:25" x14ac:dyDescent="0.25">
      <c r="C355" s="6" t="s">
        <v>5200</v>
      </c>
      <c r="D355" s="6" t="s">
        <v>5690</v>
      </c>
      <c r="E355" s="6" t="s">
        <v>39</v>
      </c>
      <c r="F355" s="48">
        <v>33</v>
      </c>
      <c r="G355" s="8">
        <v>0</v>
      </c>
      <c r="H355" s="7">
        <v>0</v>
      </c>
      <c r="I355" s="39">
        <v>0</v>
      </c>
      <c r="J355" s="39">
        <v>0</v>
      </c>
      <c r="K355" s="39">
        <v>0</v>
      </c>
      <c r="L355" s="40">
        <v>0</v>
      </c>
      <c r="M355" s="39">
        <v>0</v>
      </c>
      <c r="N355" s="39">
        <v>0.36363636363636365</v>
      </c>
      <c r="O355" s="47">
        <v>0</v>
      </c>
      <c r="P355" s="17">
        <v>6.4112588637579404E-2</v>
      </c>
      <c r="Q355" s="7">
        <v>4.2519751171898603</v>
      </c>
      <c r="R355" s="7">
        <v>1.460925465677664</v>
      </c>
      <c r="S355" s="33">
        <v>0.39825577880783841</v>
      </c>
      <c r="T355" s="41" t="s">
        <v>1677</v>
      </c>
      <c r="U355" s="33" t="s">
        <v>1676</v>
      </c>
      <c r="V355" s="45" t="s">
        <v>1677</v>
      </c>
      <c r="W355" s="55">
        <f t="shared" si="15"/>
        <v>351</v>
      </c>
      <c r="X355" s="55">
        <f t="shared" si="16"/>
        <v>363</v>
      </c>
      <c r="Y355" s="55">
        <f t="shared" si="17"/>
        <v>0.272605131585617</v>
      </c>
    </row>
    <row r="356" spans="3:25" x14ac:dyDescent="0.25">
      <c r="C356" s="6" t="s">
        <v>5149</v>
      </c>
      <c r="D356" s="6" t="s">
        <v>5639</v>
      </c>
      <c r="E356" s="6" t="s">
        <v>144</v>
      </c>
      <c r="F356" s="48">
        <v>25</v>
      </c>
      <c r="G356" s="8">
        <v>0</v>
      </c>
      <c r="H356" s="7">
        <v>0</v>
      </c>
      <c r="I356" s="39">
        <v>8.6956521739130432E-2</v>
      </c>
      <c r="J356" s="39">
        <v>0.17391304347826086</v>
      </c>
      <c r="K356" s="39">
        <v>0.39130434782608697</v>
      </c>
      <c r="L356" s="40">
        <v>0</v>
      </c>
      <c r="M356" s="39">
        <v>0</v>
      </c>
      <c r="N356" s="39">
        <v>0</v>
      </c>
      <c r="O356" s="47">
        <v>0</v>
      </c>
      <c r="P356" s="17">
        <v>0.15485877654292499</v>
      </c>
      <c r="Q356" s="7">
        <v>1</v>
      </c>
      <c r="R356" s="7">
        <v>2.5427083515971911</v>
      </c>
      <c r="S356" s="33">
        <v>0.39376070443381855</v>
      </c>
      <c r="T356" s="41" t="s">
        <v>1676</v>
      </c>
      <c r="U356" s="33" t="s">
        <v>1677</v>
      </c>
      <c r="V356" s="45" t="s">
        <v>1675</v>
      </c>
      <c r="W356" s="55">
        <f t="shared" si="15"/>
        <v>352</v>
      </c>
      <c r="X356" s="55">
        <f t="shared" si="16"/>
        <v>392</v>
      </c>
      <c r="Y356" s="55">
        <f t="shared" si="17"/>
        <v>0.15485877654292499</v>
      </c>
    </row>
    <row r="357" spans="3:25" x14ac:dyDescent="0.25">
      <c r="C357" s="6" t="s">
        <v>5188</v>
      </c>
      <c r="D357" s="6" t="s">
        <v>5678</v>
      </c>
      <c r="E357" s="6" t="s">
        <v>115</v>
      </c>
      <c r="F357" s="48">
        <v>39</v>
      </c>
      <c r="G357" s="8">
        <v>0</v>
      </c>
      <c r="H357" s="7">
        <v>0</v>
      </c>
      <c r="I357" s="39">
        <v>2.8571428571428571E-2</v>
      </c>
      <c r="J357" s="39">
        <v>0.77142857142857146</v>
      </c>
      <c r="K357" s="39">
        <v>0</v>
      </c>
      <c r="L357" s="40">
        <v>0</v>
      </c>
      <c r="M357" s="39">
        <v>0</v>
      </c>
      <c r="N357" s="39">
        <v>0</v>
      </c>
      <c r="O357" s="47">
        <v>1</v>
      </c>
      <c r="P357" s="17">
        <v>0.12447493893499301</v>
      </c>
      <c r="Q357" s="7">
        <v>1</v>
      </c>
      <c r="R357" s="7">
        <v>3.0933220119348426</v>
      </c>
      <c r="S357" s="33">
        <v>0.38504106854185927</v>
      </c>
      <c r="T357" s="41" t="s">
        <v>1676</v>
      </c>
      <c r="U357" s="33" t="s">
        <v>1677</v>
      </c>
      <c r="V357" s="45" t="s">
        <v>1675</v>
      </c>
      <c r="W357" s="55">
        <f t="shared" si="15"/>
        <v>353</v>
      </c>
      <c r="X357" s="55">
        <f t="shared" si="16"/>
        <v>404</v>
      </c>
      <c r="Y357" s="55">
        <f t="shared" si="17"/>
        <v>0.12447493893499301</v>
      </c>
    </row>
    <row r="358" spans="3:25" x14ac:dyDescent="0.25">
      <c r="C358" s="6" t="s">
        <v>5247</v>
      </c>
      <c r="D358" s="6" t="s">
        <v>5737</v>
      </c>
      <c r="E358" s="6" t="s">
        <v>19</v>
      </c>
      <c r="F358" s="48">
        <v>4</v>
      </c>
      <c r="G358" s="8">
        <v>0</v>
      </c>
      <c r="H358" s="7">
        <v>0</v>
      </c>
      <c r="I358" s="39">
        <v>0</v>
      </c>
      <c r="J358" s="39">
        <v>0</v>
      </c>
      <c r="K358" s="39">
        <v>0</v>
      </c>
      <c r="L358" s="40">
        <v>0</v>
      </c>
      <c r="M358" s="39">
        <v>0</v>
      </c>
      <c r="N358" s="39">
        <v>1</v>
      </c>
      <c r="O358" s="47">
        <v>0</v>
      </c>
      <c r="P358" s="17">
        <v>6.16723946659712E-2</v>
      </c>
      <c r="Q358" s="7">
        <v>4.4876783865943404</v>
      </c>
      <c r="R358" s="7">
        <v>1.3630084969503304</v>
      </c>
      <c r="S358" s="33">
        <v>0.37723423600876183</v>
      </c>
      <c r="T358" s="38" t="s">
        <v>1677</v>
      </c>
      <c r="U358" s="33" t="s">
        <v>1676</v>
      </c>
      <c r="V358" s="45" t="s">
        <v>1677</v>
      </c>
      <c r="W358" s="55">
        <f t="shared" si="15"/>
        <v>354</v>
      </c>
      <c r="X358" s="55">
        <f t="shared" si="16"/>
        <v>361</v>
      </c>
      <c r="Y358" s="55">
        <f t="shared" si="17"/>
        <v>0.27676587259199503</v>
      </c>
    </row>
    <row r="359" spans="3:25" x14ac:dyDescent="0.25">
      <c r="C359" s="6" t="s">
        <v>5148</v>
      </c>
      <c r="D359" s="6" t="s">
        <v>5638</v>
      </c>
      <c r="E359" s="6" t="s">
        <v>90</v>
      </c>
      <c r="F359" s="48">
        <v>120</v>
      </c>
      <c r="G359" s="8">
        <v>0</v>
      </c>
      <c r="H359" s="7">
        <v>0</v>
      </c>
      <c r="I359" s="39">
        <v>3.0927835051546393E-2</v>
      </c>
      <c r="J359" s="39">
        <v>0.54639175257731953</v>
      </c>
      <c r="K359" s="39">
        <v>0</v>
      </c>
      <c r="L359" s="40">
        <v>0</v>
      </c>
      <c r="M359" s="39">
        <v>0</v>
      </c>
      <c r="N359" s="39">
        <v>0.36082474226804123</v>
      </c>
      <c r="O359" s="47">
        <v>1</v>
      </c>
      <c r="P359" s="17">
        <v>0.28159578590705803</v>
      </c>
      <c r="Q359" s="7">
        <v>1</v>
      </c>
      <c r="R359" s="7">
        <v>1.2617011491159986</v>
      </c>
      <c r="S359" s="33">
        <v>0.35528972666515785</v>
      </c>
      <c r="T359" s="41" t="s">
        <v>1676</v>
      </c>
      <c r="U359" s="33" t="s">
        <v>1677</v>
      </c>
      <c r="V359" s="45" t="s">
        <v>1677</v>
      </c>
      <c r="W359" s="55">
        <f t="shared" si="15"/>
        <v>355</v>
      </c>
      <c r="X359" s="55">
        <f t="shared" si="16"/>
        <v>359</v>
      </c>
      <c r="Y359" s="55">
        <f t="shared" si="17"/>
        <v>0.28159578590705803</v>
      </c>
    </row>
    <row r="360" spans="3:25" x14ac:dyDescent="0.25">
      <c r="C360" s="6" t="s">
        <v>5206</v>
      </c>
      <c r="D360" s="6" t="s">
        <v>5696</v>
      </c>
      <c r="E360" s="6" t="s">
        <v>12</v>
      </c>
      <c r="F360" s="48">
        <v>10</v>
      </c>
      <c r="G360" s="8">
        <v>0</v>
      </c>
      <c r="H360" s="7">
        <v>0</v>
      </c>
      <c r="I360" s="39">
        <v>0</v>
      </c>
      <c r="J360" s="39">
        <v>0.5</v>
      </c>
      <c r="K360" s="39">
        <v>0</v>
      </c>
      <c r="L360" s="40">
        <v>0</v>
      </c>
      <c r="M360" s="39">
        <v>0</v>
      </c>
      <c r="N360" s="39">
        <v>0</v>
      </c>
      <c r="O360" s="47">
        <v>0</v>
      </c>
      <c r="P360" s="17">
        <v>0.11436300431249299</v>
      </c>
      <c r="Q360" s="7">
        <v>1</v>
      </c>
      <c r="R360" s="7">
        <v>3.0380345340426946</v>
      </c>
      <c r="S360" s="33">
        <v>0.34743875651822731</v>
      </c>
      <c r="T360" s="41" t="s">
        <v>1677</v>
      </c>
      <c r="U360" s="33" t="s">
        <v>1677</v>
      </c>
      <c r="V360" s="45" t="s">
        <v>1675</v>
      </c>
      <c r="W360" s="55">
        <f t="shared" si="15"/>
        <v>356</v>
      </c>
      <c r="X360" s="55">
        <f t="shared" si="16"/>
        <v>407</v>
      </c>
      <c r="Y360" s="55">
        <f t="shared" si="17"/>
        <v>0.11436300431249299</v>
      </c>
    </row>
    <row r="361" spans="3:25" x14ac:dyDescent="0.25">
      <c r="C361" s="6" t="s">
        <v>5264</v>
      </c>
      <c r="D361" s="6" t="s">
        <v>5754</v>
      </c>
      <c r="E361" s="6" t="s">
        <v>389</v>
      </c>
      <c r="F361" s="48">
        <v>1</v>
      </c>
      <c r="G361" s="8">
        <v>0</v>
      </c>
      <c r="H361" s="7">
        <v>0</v>
      </c>
      <c r="I361" s="39">
        <v>1</v>
      </c>
      <c r="J361" s="39">
        <v>0</v>
      </c>
      <c r="K361" s="39">
        <v>0</v>
      </c>
      <c r="L361" s="40">
        <v>0</v>
      </c>
      <c r="M361" s="39">
        <v>0</v>
      </c>
      <c r="N361" s="39">
        <v>0</v>
      </c>
      <c r="O361" s="47">
        <v>0</v>
      </c>
      <c r="P361" s="17">
        <v>0.16658215657702499</v>
      </c>
      <c r="Q361" s="7">
        <v>1</v>
      </c>
      <c r="R361" s="7">
        <v>2.085422051870871</v>
      </c>
      <c r="S361" s="33">
        <v>0.34739410277393418</v>
      </c>
      <c r="T361" s="41" t="s">
        <v>1676</v>
      </c>
      <c r="U361" s="33" t="s">
        <v>1677</v>
      </c>
      <c r="V361" s="45" t="s">
        <v>1676</v>
      </c>
      <c r="W361" s="55">
        <f t="shared" si="15"/>
        <v>357</v>
      </c>
      <c r="X361" s="55">
        <f t="shared" si="16"/>
        <v>385</v>
      </c>
      <c r="Y361" s="55">
        <f t="shared" si="17"/>
        <v>0.16658215657702499</v>
      </c>
    </row>
    <row r="362" spans="3:25" x14ac:dyDescent="0.25">
      <c r="C362" s="6" t="s">
        <v>5086</v>
      </c>
      <c r="D362" s="6" t="s">
        <v>5576</v>
      </c>
      <c r="E362" s="6" t="s">
        <v>39</v>
      </c>
      <c r="F362" s="48">
        <v>85</v>
      </c>
      <c r="G362" s="8">
        <v>0</v>
      </c>
      <c r="H362" s="7">
        <v>0</v>
      </c>
      <c r="I362" s="39">
        <v>0</v>
      </c>
      <c r="J362" s="39">
        <v>0</v>
      </c>
      <c r="K362" s="39">
        <v>0</v>
      </c>
      <c r="L362" s="40">
        <v>0</v>
      </c>
      <c r="M362" s="39">
        <v>0</v>
      </c>
      <c r="N362" s="39">
        <v>1</v>
      </c>
      <c r="O362" s="47">
        <v>1</v>
      </c>
      <c r="P362" s="17">
        <v>0.218140771729605</v>
      </c>
      <c r="Q362" s="7">
        <v>1.28434191725688</v>
      </c>
      <c r="R362" s="7">
        <v>1.2164569440994877</v>
      </c>
      <c r="S362" s="33">
        <v>0.34081150259754617</v>
      </c>
      <c r="T362" s="41" t="s">
        <v>1676</v>
      </c>
      <c r="U362" s="33" t="s">
        <v>1677</v>
      </c>
      <c r="V362" s="45" t="s">
        <v>1677</v>
      </c>
      <c r="W362" s="55">
        <f t="shared" si="15"/>
        <v>358</v>
      </c>
      <c r="X362" s="55">
        <f t="shared" si="16"/>
        <v>360</v>
      </c>
      <c r="Y362" s="55">
        <f t="shared" si="17"/>
        <v>0.28016733699509627</v>
      </c>
    </row>
    <row r="363" spans="3:25" x14ac:dyDescent="0.25">
      <c r="C363" s="6" t="s">
        <v>5261</v>
      </c>
      <c r="D363" s="6" t="s">
        <v>5751</v>
      </c>
      <c r="E363" s="6" t="s">
        <v>16</v>
      </c>
      <c r="F363" s="48">
        <v>1</v>
      </c>
      <c r="G363" s="8">
        <v>0</v>
      </c>
      <c r="H363" s="7">
        <v>0</v>
      </c>
      <c r="I363" s="39">
        <v>0</v>
      </c>
      <c r="J363" s="39">
        <v>0</v>
      </c>
      <c r="K363" s="39">
        <v>0</v>
      </c>
      <c r="L363" s="40">
        <v>0</v>
      </c>
      <c r="M363" s="39">
        <v>1</v>
      </c>
      <c r="N363" s="39">
        <v>1</v>
      </c>
      <c r="O363" s="47">
        <v>0</v>
      </c>
      <c r="P363" s="17">
        <v>0.22967533481835201</v>
      </c>
      <c r="Q363" s="7">
        <v>1</v>
      </c>
      <c r="R363" s="7">
        <v>1.4333207555661778</v>
      </c>
      <c r="S363" s="33">
        <v>0.32919842443675518</v>
      </c>
      <c r="T363" s="41" t="s">
        <v>1676</v>
      </c>
      <c r="U363" s="33" t="s">
        <v>1677</v>
      </c>
      <c r="V363" s="45" t="s">
        <v>1677</v>
      </c>
      <c r="W363" s="55">
        <f t="shared" si="15"/>
        <v>359</v>
      </c>
      <c r="X363" s="55">
        <f t="shared" si="16"/>
        <v>371</v>
      </c>
      <c r="Y363" s="55">
        <f t="shared" si="17"/>
        <v>0.22967533481835201</v>
      </c>
    </row>
    <row r="364" spans="3:25" x14ac:dyDescent="0.25">
      <c r="C364" s="6" t="s">
        <v>5144</v>
      </c>
      <c r="D364" s="6" t="s">
        <v>5634</v>
      </c>
      <c r="E364" s="6" t="s">
        <v>27</v>
      </c>
      <c r="F364" s="48">
        <v>13</v>
      </c>
      <c r="G364" s="8">
        <v>0</v>
      </c>
      <c r="H364" s="7">
        <v>0</v>
      </c>
      <c r="I364" s="39">
        <v>0.18181818181818182</v>
      </c>
      <c r="J364" s="39">
        <v>0.27272727272727271</v>
      </c>
      <c r="K364" s="39">
        <v>0</v>
      </c>
      <c r="L364" s="40">
        <v>0</v>
      </c>
      <c r="M364" s="39">
        <v>0.65690376569037656</v>
      </c>
      <c r="N364" s="39">
        <v>0</v>
      </c>
      <c r="O364" s="47">
        <v>0</v>
      </c>
      <c r="P364" s="17">
        <v>0.24806562564259799</v>
      </c>
      <c r="Q364" s="7">
        <v>1</v>
      </c>
      <c r="R364" s="7">
        <v>1.2954906893170586</v>
      </c>
      <c r="S364" s="33">
        <v>0.32136670835959669</v>
      </c>
      <c r="T364" s="41" t="s">
        <v>1676</v>
      </c>
      <c r="U364" s="33" t="s">
        <v>1677</v>
      </c>
      <c r="V364" s="45" t="s">
        <v>1677</v>
      </c>
      <c r="W364" s="55">
        <f t="shared" si="15"/>
        <v>360</v>
      </c>
      <c r="X364" s="55">
        <f t="shared" si="16"/>
        <v>369</v>
      </c>
      <c r="Y364" s="55">
        <f t="shared" si="17"/>
        <v>0.24806562564259799</v>
      </c>
    </row>
    <row r="365" spans="3:25" x14ac:dyDescent="0.25">
      <c r="C365" s="6" t="s">
        <v>5146</v>
      </c>
      <c r="D365" s="6" t="s">
        <v>5636</v>
      </c>
      <c r="E365" s="6" t="s">
        <v>39</v>
      </c>
      <c r="F365" s="48">
        <v>13</v>
      </c>
      <c r="G365" s="8">
        <v>0</v>
      </c>
      <c r="H365" s="7">
        <v>0</v>
      </c>
      <c r="I365" s="39">
        <v>0.27272727272727271</v>
      </c>
      <c r="J365" s="39">
        <v>0.45454545454545453</v>
      </c>
      <c r="K365" s="39">
        <v>0</v>
      </c>
      <c r="L365" s="40">
        <v>0</v>
      </c>
      <c r="M365" s="39">
        <v>0</v>
      </c>
      <c r="N365" s="39">
        <v>0</v>
      </c>
      <c r="O365" s="47">
        <v>0</v>
      </c>
      <c r="P365" s="17">
        <v>0.14998536625345901</v>
      </c>
      <c r="Q365" s="7">
        <v>1</v>
      </c>
      <c r="R365" s="7">
        <v>2.0874523921784855</v>
      </c>
      <c r="S365" s="33">
        <v>0.31308731157754932</v>
      </c>
      <c r="T365" s="41" t="s">
        <v>1676</v>
      </c>
      <c r="U365" s="33" t="s">
        <v>1677</v>
      </c>
      <c r="V365" s="45" t="s">
        <v>1676</v>
      </c>
      <c r="W365" s="55">
        <f t="shared" si="15"/>
        <v>361</v>
      </c>
      <c r="X365" s="55">
        <f t="shared" si="16"/>
        <v>394</v>
      </c>
      <c r="Y365" s="55">
        <f t="shared" si="17"/>
        <v>0.14998536625345901</v>
      </c>
    </row>
    <row r="366" spans="3:25" x14ac:dyDescent="0.25">
      <c r="C366" s="6" t="s">
        <v>5079</v>
      </c>
      <c r="D366" s="6" t="s">
        <v>5569</v>
      </c>
      <c r="E366" s="6" t="s">
        <v>22</v>
      </c>
      <c r="F366" s="48">
        <v>9</v>
      </c>
      <c r="G366" s="8">
        <v>1</v>
      </c>
      <c r="H366" s="7">
        <v>0</v>
      </c>
      <c r="I366" s="39">
        <v>0</v>
      </c>
      <c r="J366" s="39">
        <v>0</v>
      </c>
      <c r="K366" s="39">
        <v>0</v>
      </c>
      <c r="L366" s="40">
        <v>0</v>
      </c>
      <c r="M366" s="39">
        <v>0</v>
      </c>
      <c r="N366" s="39">
        <v>1</v>
      </c>
      <c r="O366" s="47">
        <v>0</v>
      </c>
      <c r="P366" s="17">
        <v>0.139664076295931</v>
      </c>
      <c r="Q366" s="7">
        <v>1</v>
      </c>
      <c r="R366" s="7">
        <v>2.1956850915347164</v>
      </c>
      <c r="S366" s="33">
        <v>0.30665833014594285</v>
      </c>
      <c r="T366" s="41" t="s">
        <v>1676</v>
      </c>
      <c r="U366" s="33" t="s">
        <v>1677</v>
      </c>
      <c r="V366" s="45" t="s">
        <v>1675</v>
      </c>
      <c r="W366" s="55">
        <f t="shared" si="15"/>
        <v>362</v>
      </c>
      <c r="X366" s="55">
        <f t="shared" si="16"/>
        <v>398</v>
      </c>
      <c r="Y366" s="55">
        <f t="shared" si="17"/>
        <v>0.139664076295931</v>
      </c>
    </row>
    <row r="367" spans="3:25" x14ac:dyDescent="0.25">
      <c r="C367" s="6" t="s">
        <v>5159</v>
      </c>
      <c r="D367" s="6" t="s">
        <v>5649</v>
      </c>
      <c r="E367" s="6" t="s">
        <v>27</v>
      </c>
      <c r="F367" s="48">
        <v>25</v>
      </c>
      <c r="G367" s="8">
        <v>0</v>
      </c>
      <c r="H367" s="7">
        <v>0</v>
      </c>
      <c r="I367" s="39">
        <v>0.08</v>
      </c>
      <c r="J367" s="39">
        <v>0.08</v>
      </c>
      <c r="K367" s="39">
        <v>0</v>
      </c>
      <c r="L367" s="40">
        <v>0</v>
      </c>
      <c r="M367" s="39">
        <v>0</v>
      </c>
      <c r="N367" s="39">
        <v>0.04</v>
      </c>
      <c r="O367" s="47">
        <v>0</v>
      </c>
      <c r="P367" s="17">
        <v>0.10916760622777</v>
      </c>
      <c r="Q367" s="7">
        <v>1</v>
      </c>
      <c r="R367" s="7">
        <v>2.750660052427699</v>
      </c>
      <c r="S367" s="33">
        <v>0.3002829734698842</v>
      </c>
      <c r="T367" s="41" t="s">
        <v>1677</v>
      </c>
      <c r="U367" s="33" t="s">
        <v>1677</v>
      </c>
      <c r="V367" s="45" t="s">
        <v>1675</v>
      </c>
      <c r="W367" s="55">
        <f t="shared" si="15"/>
        <v>363</v>
      </c>
      <c r="X367" s="55">
        <f t="shared" si="16"/>
        <v>408</v>
      </c>
      <c r="Y367" s="55">
        <f t="shared" si="17"/>
        <v>0.10916760622777</v>
      </c>
    </row>
    <row r="368" spans="3:25" x14ac:dyDescent="0.25">
      <c r="C368" s="6" t="s">
        <v>5083</v>
      </c>
      <c r="D368" s="6" t="s">
        <v>5573</v>
      </c>
      <c r="E368" s="6" t="s">
        <v>48</v>
      </c>
      <c r="F368" s="48">
        <v>66</v>
      </c>
      <c r="G368" s="8">
        <v>0</v>
      </c>
      <c r="H368" s="7">
        <v>0</v>
      </c>
      <c r="I368" s="39">
        <v>0</v>
      </c>
      <c r="J368" s="39">
        <v>0</v>
      </c>
      <c r="K368" s="39">
        <v>0</v>
      </c>
      <c r="L368" s="40">
        <v>0</v>
      </c>
      <c r="M368" s="39">
        <v>0</v>
      </c>
      <c r="N368" s="39">
        <v>1</v>
      </c>
      <c r="O368" s="47">
        <v>0</v>
      </c>
      <c r="P368" s="17">
        <v>0.149237355167046</v>
      </c>
      <c r="Q368" s="7">
        <v>1</v>
      </c>
      <c r="R368" s="7">
        <v>1.9508843401309879</v>
      </c>
      <c r="S368" s="33">
        <v>0.29114481915795642</v>
      </c>
      <c r="T368" s="41" t="s">
        <v>1676</v>
      </c>
      <c r="U368" s="33" t="s">
        <v>1677</v>
      </c>
      <c r="V368" s="45" t="s">
        <v>1676</v>
      </c>
      <c r="W368" s="55">
        <f t="shared" si="15"/>
        <v>364</v>
      </c>
      <c r="X368" s="55">
        <f t="shared" si="16"/>
        <v>395</v>
      </c>
      <c r="Y368" s="55">
        <f t="shared" si="17"/>
        <v>0.149237355167046</v>
      </c>
    </row>
    <row r="369" spans="3:25" x14ac:dyDescent="0.25">
      <c r="C369" s="6" t="s">
        <v>5082</v>
      </c>
      <c r="D369" s="6" t="s">
        <v>5572</v>
      </c>
      <c r="E369" s="6" t="s">
        <v>22</v>
      </c>
      <c r="F369" s="48">
        <v>7</v>
      </c>
      <c r="G369" s="8">
        <v>1</v>
      </c>
      <c r="H369" s="7">
        <v>0</v>
      </c>
      <c r="I369" s="39">
        <v>0</v>
      </c>
      <c r="J369" s="39">
        <v>0</v>
      </c>
      <c r="K369" s="39">
        <v>0</v>
      </c>
      <c r="L369" s="40">
        <v>0</v>
      </c>
      <c r="M369" s="39">
        <v>0</v>
      </c>
      <c r="N369" s="39">
        <v>1</v>
      </c>
      <c r="O369" s="47">
        <v>0</v>
      </c>
      <c r="P369" s="17">
        <v>0.13130413092898599</v>
      </c>
      <c r="Q369" s="7">
        <v>1</v>
      </c>
      <c r="R369" s="7">
        <v>2.212059259444545</v>
      </c>
      <c r="S369" s="33">
        <v>0.29045251862478233</v>
      </c>
      <c r="T369" s="41" t="s">
        <v>1676</v>
      </c>
      <c r="U369" s="33" t="s">
        <v>1677</v>
      </c>
      <c r="V369" s="45" t="s">
        <v>1675</v>
      </c>
      <c r="W369" s="55">
        <f t="shared" si="15"/>
        <v>365</v>
      </c>
      <c r="X369" s="55">
        <f t="shared" si="16"/>
        <v>401</v>
      </c>
      <c r="Y369" s="55">
        <f t="shared" si="17"/>
        <v>0.13130413092898599</v>
      </c>
    </row>
    <row r="370" spans="3:25" x14ac:dyDescent="0.25">
      <c r="C370" s="6" t="s">
        <v>5145</v>
      </c>
      <c r="D370" s="6" t="s">
        <v>5635</v>
      </c>
      <c r="E370" s="6" t="s">
        <v>22</v>
      </c>
      <c r="F370" s="48">
        <v>91</v>
      </c>
      <c r="G370" s="8">
        <v>0</v>
      </c>
      <c r="H370" s="7">
        <v>0</v>
      </c>
      <c r="I370" s="39">
        <v>0</v>
      </c>
      <c r="J370" s="39">
        <v>0.80555555555555558</v>
      </c>
      <c r="K370" s="39">
        <v>0</v>
      </c>
      <c r="L370" s="40">
        <v>0</v>
      </c>
      <c r="M370" s="39">
        <v>0</v>
      </c>
      <c r="N370" s="39">
        <v>0</v>
      </c>
      <c r="O370" s="47">
        <v>0</v>
      </c>
      <c r="P370" s="17">
        <v>0.145488995736716</v>
      </c>
      <c r="Q370" s="7">
        <v>1</v>
      </c>
      <c r="R370" s="7">
        <v>1.9905065787915368</v>
      </c>
      <c r="S370" s="33">
        <v>0.28959680315570707</v>
      </c>
      <c r="T370" s="41" t="s">
        <v>1676</v>
      </c>
      <c r="U370" s="33" t="s">
        <v>1677</v>
      </c>
      <c r="V370" s="45" t="s">
        <v>1676</v>
      </c>
      <c r="W370" s="55">
        <f t="shared" si="15"/>
        <v>366</v>
      </c>
      <c r="X370" s="55">
        <f t="shared" si="16"/>
        <v>396</v>
      </c>
      <c r="Y370" s="55">
        <f t="shared" si="17"/>
        <v>0.145488995736716</v>
      </c>
    </row>
    <row r="371" spans="3:25" x14ac:dyDescent="0.25">
      <c r="C371" s="6" t="s">
        <v>5142</v>
      </c>
      <c r="D371" s="6" t="s">
        <v>5632</v>
      </c>
      <c r="E371" s="6" t="s">
        <v>90</v>
      </c>
      <c r="F371" s="48">
        <v>44</v>
      </c>
      <c r="G371" s="8">
        <v>0</v>
      </c>
      <c r="H371" s="7">
        <v>0</v>
      </c>
      <c r="I371" s="39">
        <v>0</v>
      </c>
      <c r="J371" s="39">
        <v>0.21052631578947367</v>
      </c>
      <c r="K371" s="39">
        <v>0.10526315789473684</v>
      </c>
      <c r="L371" s="40">
        <v>0</v>
      </c>
      <c r="M371" s="39">
        <v>0.18283440697233802</v>
      </c>
      <c r="N371" s="39">
        <v>0</v>
      </c>
      <c r="O371" s="47">
        <v>0</v>
      </c>
      <c r="P371" s="17">
        <v>0.224622685244078</v>
      </c>
      <c r="Q371" s="7">
        <v>1</v>
      </c>
      <c r="R371" s="7">
        <v>1.2632412438449716</v>
      </c>
      <c r="S371" s="33">
        <v>0.28375264030352665</v>
      </c>
      <c r="T371" s="41" t="s">
        <v>1676</v>
      </c>
      <c r="U371" s="33" t="s">
        <v>1677</v>
      </c>
      <c r="V371" s="45" t="s">
        <v>1677</v>
      </c>
      <c r="W371" s="55">
        <f t="shared" si="15"/>
        <v>367</v>
      </c>
      <c r="X371" s="55">
        <f t="shared" si="16"/>
        <v>374</v>
      </c>
      <c r="Y371" s="55">
        <f t="shared" si="17"/>
        <v>0.224622685244078</v>
      </c>
    </row>
    <row r="372" spans="3:25" x14ac:dyDescent="0.25">
      <c r="C372" s="6" t="s">
        <v>5154</v>
      </c>
      <c r="D372" s="6" t="s">
        <v>5644</v>
      </c>
      <c r="E372" s="6" t="s">
        <v>39</v>
      </c>
      <c r="F372" s="48">
        <v>37</v>
      </c>
      <c r="G372" s="8">
        <v>0</v>
      </c>
      <c r="H372" s="7">
        <v>0</v>
      </c>
      <c r="I372" s="39">
        <v>0</v>
      </c>
      <c r="J372" s="39">
        <v>0.7407407407407407</v>
      </c>
      <c r="K372" s="39">
        <v>0</v>
      </c>
      <c r="L372" s="40">
        <v>0</v>
      </c>
      <c r="M372" s="39">
        <v>0</v>
      </c>
      <c r="N372" s="39">
        <v>3.7037037037037035E-2</v>
      </c>
      <c r="O372" s="47">
        <v>0</v>
      </c>
      <c r="P372" s="17">
        <v>7.9540491056949603E-2</v>
      </c>
      <c r="Q372" s="7">
        <v>2.0333861886205402</v>
      </c>
      <c r="R372" s="7">
        <v>1.6429263728544912</v>
      </c>
      <c r="S372" s="33">
        <v>0.26572122036851425</v>
      </c>
      <c r="T372" s="41" t="s">
        <v>1677</v>
      </c>
      <c r="U372" s="33" t="s">
        <v>1677</v>
      </c>
      <c r="V372" s="45" t="s">
        <v>1676</v>
      </c>
      <c r="W372" s="55">
        <f t="shared" si="15"/>
        <v>368</v>
      </c>
      <c r="X372" s="55">
        <f t="shared" si="16"/>
        <v>386</v>
      </c>
      <c r="Y372" s="55">
        <f t="shared" si="17"/>
        <v>0.16173653595129692</v>
      </c>
    </row>
    <row r="373" spans="3:25" x14ac:dyDescent="0.25">
      <c r="C373" s="6" t="s">
        <v>5150</v>
      </c>
      <c r="D373" s="6" t="s">
        <v>5640</v>
      </c>
      <c r="E373" s="6" t="s">
        <v>389</v>
      </c>
      <c r="F373" s="48">
        <v>129</v>
      </c>
      <c r="G373" s="8">
        <v>2</v>
      </c>
      <c r="H373" s="7">
        <v>0</v>
      </c>
      <c r="I373" s="39">
        <v>1.6528925619834711E-2</v>
      </c>
      <c r="J373" s="39">
        <v>0.84297520661157022</v>
      </c>
      <c r="K373" s="39">
        <v>0</v>
      </c>
      <c r="L373" s="40">
        <v>0</v>
      </c>
      <c r="M373" s="39">
        <v>0</v>
      </c>
      <c r="N373" s="39">
        <v>2.4793388429752067E-2</v>
      </c>
      <c r="O373" s="47">
        <v>0</v>
      </c>
      <c r="P373" s="17">
        <v>0.57257072310365198</v>
      </c>
      <c r="Q373" s="7">
        <v>1</v>
      </c>
      <c r="R373" s="7">
        <v>0.45771380596459932</v>
      </c>
      <c r="S373" s="33">
        <v>0.26207352485567531</v>
      </c>
      <c r="T373" s="41" t="s">
        <v>1675</v>
      </c>
      <c r="U373" s="33" t="s">
        <v>1677</v>
      </c>
      <c r="V373" s="45" t="s">
        <v>1677</v>
      </c>
      <c r="W373" s="55">
        <f t="shared" si="15"/>
        <v>369</v>
      </c>
      <c r="X373" s="55">
        <f t="shared" si="16"/>
        <v>326</v>
      </c>
      <c r="Y373" s="55">
        <f t="shared" si="17"/>
        <v>0.57257072310365198</v>
      </c>
    </row>
    <row r="374" spans="3:25" x14ac:dyDescent="0.25">
      <c r="C374" s="6" t="s">
        <v>5204</v>
      </c>
      <c r="D374" s="6" t="s">
        <v>5694</v>
      </c>
      <c r="E374" s="6" t="s">
        <v>12</v>
      </c>
      <c r="F374" s="48">
        <v>23</v>
      </c>
      <c r="G374" s="8">
        <v>0</v>
      </c>
      <c r="H374" s="7">
        <v>0</v>
      </c>
      <c r="I374" s="39">
        <v>0</v>
      </c>
      <c r="J374" s="39">
        <v>0</v>
      </c>
      <c r="K374" s="39">
        <v>0</v>
      </c>
      <c r="L374" s="40">
        <v>0</v>
      </c>
      <c r="M374" s="39">
        <v>0</v>
      </c>
      <c r="N374" s="39">
        <v>1</v>
      </c>
      <c r="O374" s="47">
        <v>0</v>
      </c>
      <c r="P374" s="17">
        <v>7.5293630089584701E-2</v>
      </c>
      <c r="Q374" s="7">
        <v>1</v>
      </c>
      <c r="R374" s="7">
        <v>3.3962504892330201</v>
      </c>
      <c r="S374" s="33">
        <v>0.25571602802788207</v>
      </c>
      <c r="T374" s="41" t="s">
        <v>1677</v>
      </c>
      <c r="U374" s="33" t="s">
        <v>1677</v>
      </c>
      <c r="V374" s="45" t="s">
        <v>1675</v>
      </c>
      <c r="W374" s="55">
        <f t="shared" si="15"/>
        <v>370</v>
      </c>
      <c r="X374" s="55">
        <f t="shared" si="16"/>
        <v>420</v>
      </c>
      <c r="Y374" s="55">
        <f t="shared" si="17"/>
        <v>7.5293630089584701E-2</v>
      </c>
    </row>
    <row r="375" spans="3:25" x14ac:dyDescent="0.25">
      <c r="C375" s="6" t="s">
        <v>5262</v>
      </c>
      <c r="D375" s="6" t="s">
        <v>5752</v>
      </c>
      <c r="E375" s="6" t="s">
        <v>16</v>
      </c>
      <c r="F375" s="48">
        <v>2</v>
      </c>
      <c r="G375" s="8">
        <v>0</v>
      </c>
      <c r="H375" s="7">
        <v>0</v>
      </c>
      <c r="I375" s="39">
        <v>0</v>
      </c>
      <c r="J375" s="39">
        <v>0</v>
      </c>
      <c r="K375" s="39">
        <v>0</v>
      </c>
      <c r="L375" s="40">
        <v>0</v>
      </c>
      <c r="M375" s="39">
        <v>1</v>
      </c>
      <c r="N375" s="39">
        <v>0.5</v>
      </c>
      <c r="O375" s="47">
        <v>0</v>
      </c>
      <c r="P375" s="17">
        <v>0.17272268710654101</v>
      </c>
      <c r="Q375" s="7">
        <v>1</v>
      </c>
      <c r="R375" s="7">
        <v>1.432365249026827</v>
      </c>
      <c r="S375" s="33">
        <v>0.24740197472994335</v>
      </c>
      <c r="T375" s="41" t="s">
        <v>1676</v>
      </c>
      <c r="U375" s="33" t="s">
        <v>1677</v>
      </c>
      <c r="V375" s="45" t="s">
        <v>1677</v>
      </c>
      <c r="W375" s="55">
        <f t="shared" si="15"/>
        <v>371</v>
      </c>
      <c r="X375" s="55">
        <f t="shared" si="16"/>
        <v>383</v>
      </c>
      <c r="Y375" s="55">
        <f t="shared" si="17"/>
        <v>0.17272268710654101</v>
      </c>
    </row>
    <row r="376" spans="3:25" x14ac:dyDescent="0.25">
      <c r="C376" s="6" t="s">
        <v>5160</v>
      </c>
      <c r="D376" s="6" t="s">
        <v>5650</v>
      </c>
      <c r="E376" s="6" t="s">
        <v>39</v>
      </c>
      <c r="F376" s="48">
        <v>131</v>
      </c>
      <c r="G376" s="8">
        <v>0</v>
      </c>
      <c r="H376" s="7">
        <v>0</v>
      </c>
      <c r="I376" s="39">
        <v>0</v>
      </c>
      <c r="J376" s="39">
        <v>0</v>
      </c>
      <c r="K376" s="39">
        <v>0</v>
      </c>
      <c r="L376" s="40">
        <v>0</v>
      </c>
      <c r="M376" s="39">
        <v>0</v>
      </c>
      <c r="N376" s="39">
        <v>0.41221374045801529</v>
      </c>
      <c r="O376" s="47">
        <v>0</v>
      </c>
      <c r="P376" s="17">
        <v>0.29000694965824197</v>
      </c>
      <c r="Q376" s="7">
        <v>1.60300132973315</v>
      </c>
      <c r="R376" s="7">
        <v>0.5251857533911668</v>
      </c>
      <c r="S376" s="33">
        <v>0.24414915443529175</v>
      </c>
      <c r="T376" s="41" t="s">
        <v>1676</v>
      </c>
      <c r="U376" s="33" t="s">
        <v>1677</v>
      </c>
      <c r="V376" s="45" t="s">
        <v>1677</v>
      </c>
      <c r="W376" s="55">
        <f t="shared" si="15"/>
        <v>372</v>
      </c>
      <c r="X376" s="55">
        <f t="shared" si="16"/>
        <v>338</v>
      </c>
      <c r="Y376" s="55">
        <f t="shared" si="17"/>
        <v>0.4648815259340166</v>
      </c>
    </row>
    <row r="377" spans="3:25" x14ac:dyDescent="0.25">
      <c r="C377" s="6" t="s">
        <v>4833</v>
      </c>
      <c r="D377" s="6" t="s">
        <v>5323</v>
      </c>
      <c r="E377" s="6" t="s">
        <v>39</v>
      </c>
      <c r="F377" s="48">
        <v>82</v>
      </c>
      <c r="G377" s="8">
        <v>0</v>
      </c>
      <c r="H377" s="7">
        <v>0</v>
      </c>
      <c r="I377" s="39">
        <v>0</v>
      </c>
      <c r="J377" s="39">
        <v>0</v>
      </c>
      <c r="K377" s="39">
        <v>0</v>
      </c>
      <c r="L377" s="40">
        <v>0</v>
      </c>
      <c r="M377" s="39">
        <v>0</v>
      </c>
      <c r="N377" s="39">
        <v>1</v>
      </c>
      <c r="O377" s="47">
        <v>0</v>
      </c>
      <c r="P377" s="17">
        <v>0.18381426452146499</v>
      </c>
      <c r="Q377" s="7">
        <v>1.1399773893213401</v>
      </c>
      <c r="R377" s="7">
        <v>1.1175951535225235</v>
      </c>
      <c r="S377" s="33">
        <v>0.23418547663218492</v>
      </c>
      <c r="T377" s="41" t="s">
        <v>1676</v>
      </c>
      <c r="U377" s="33" t="s">
        <v>1677</v>
      </c>
      <c r="V377" s="45" t="s">
        <v>1677</v>
      </c>
      <c r="W377" s="55">
        <f t="shared" si="15"/>
        <v>373</v>
      </c>
      <c r="X377" s="55">
        <f t="shared" si="16"/>
        <v>377</v>
      </c>
      <c r="Y377" s="55">
        <f t="shared" si="17"/>
        <v>0.20954410538920187</v>
      </c>
    </row>
    <row r="378" spans="3:25" x14ac:dyDescent="0.25">
      <c r="C378" s="6" t="s">
        <v>5207</v>
      </c>
      <c r="D378" s="6" t="s">
        <v>5697</v>
      </c>
      <c r="E378" s="6" t="s">
        <v>131</v>
      </c>
      <c r="F378" s="48">
        <v>58</v>
      </c>
      <c r="G378" s="8">
        <v>0</v>
      </c>
      <c r="H378" s="7">
        <v>0</v>
      </c>
      <c r="I378" s="39">
        <v>0</v>
      </c>
      <c r="J378" s="39">
        <v>0.125</v>
      </c>
      <c r="K378" s="39">
        <v>0</v>
      </c>
      <c r="L378" s="40">
        <v>0</v>
      </c>
      <c r="M378" s="39">
        <v>0</v>
      </c>
      <c r="N378" s="39">
        <v>0.125</v>
      </c>
      <c r="O378" s="47">
        <v>0</v>
      </c>
      <c r="P378" s="17">
        <v>7.8686953836663701E-2</v>
      </c>
      <c r="Q378" s="7">
        <v>3.4952488613047601</v>
      </c>
      <c r="R378" s="7">
        <v>0.84794347553095506</v>
      </c>
      <c r="S378" s="33">
        <v>0.23321030600379303</v>
      </c>
      <c r="T378" s="38" t="s">
        <v>1677</v>
      </c>
      <c r="U378" s="33" t="s">
        <v>1676</v>
      </c>
      <c r="V378" s="45" t="s">
        <v>1677</v>
      </c>
      <c r="W378" s="55">
        <f t="shared" si="15"/>
        <v>374</v>
      </c>
      <c r="X378" s="55">
        <f t="shared" si="16"/>
        <v>362</v>
      </c>
      <c r="Y378" s="55">
        <f t="shared" si="17"/>
        <v>0.27503048579713901</v>
      </c>
    </row>
    <row r="379" spans="3:25" x14ac:dyDescent="0.25">
      <c r="C379" s="6" t="s">
        <v>5263</v>
      </c>
      <c r="D379" s="6" t="s">
        <v>5753</v>
      </c>
      <c r="E379" s="6" t="s">
        <v>126</v>
      </c>
      <c r="F379" s="48">
        <v>5</v>
      </c>
      <c r="G379" s="8">
        <v>0</v>
      </c>
      <c r="H379" s="7">
        <v>0</v>
      </c>
      <c r="I379" s="39">
        <v>0</v>
      </c>
      <c r="J379" s="39">
        <v>0.66666666666666663</v>
      </c>
      <c r="K379" s="39">
        <v>0</v>
      </c>
      <c r="L379" s="40">
        <v>0</v>
      </c>
      <c r="M379" s="39">
        <v>0</v>
      </c>
      <c r="N379" s="39">
        <v>0</v>
      </c>
      <c r="O379" s="47">
        <v>0</v>
      </c>
      <c r="P379" s="17">
        <v>0.116183254386911</v>
      </c>
      <c r="Q379" s="7">
        <v>1</v>
      </c>
      <c r="R379" s="7">
        <v>1.8639157520166103</v>
      </c>
      <c r="S379" s="33">
        <v>0.21655579797231636</v>
      </c>
      <c r="T379" s="38" t="s">
        <v>1677</v>
      </c>
      <c r="U379" s="33" t="s">
        <v>1677</v>
      </c>
      <c r="V379" s="45" t="s">
        <v>1676</v>
      </c>
      <c r="W379" s="55">
        <f t="shared" si="15"/>
        <v>375</v>
      </c>
      <c r="X379" s="55">
        <f t="shared" si="16"/>
        <v>405</v>
      </c>
      <c r="Y379" s="55">
        <f t="shared" si="17"/>
        <v>0.116183254386911</v>
      </c>
    </row>
    <row r="380" spans="3:25" x14ac:dyDescent="0.25">
      <c r="C380" s="6" t="s">
        <v>5185</v>
      </c>
      <c r="D380" s="6" t="s">
        <v>5675</v>
      </c>
      <c r="E380" s="6" t="s">
        <v>28</v>
      </c>
      <c r="F380" s="48">
        <v>28</v>
      </c>
      <c r="G380" s="8">
        <v>0</v>
      </c>
      <c r="H380" s="7">
        <v>0</v>
      </c>
      <c r="I380" s="39">
        <v>0</v>
      </c>
      <c r="J380" s="39">
        <v>0</v>
      </c>
      <c r="K380" s="39">
        <v>0</v>
      </c>
      <c r="L380" s="40">
        <v>0</v>
      </c>
      <c r="M380" s="39">
        <v>0</v>
      </c>
      <c r="N380" s="39">
        <v>0.77777777777777779</v>
      </c>
      <c r="O380" s="47">
        <v>0</v>
      </c>
      <c r="P380" s="17">
        <v>6.6690449762416601E-2</v>
      </c>
      <c r="Q380" s="7">
        <v>1</v>
      </c>
      <c r="R380" s="7">
        <v>3.1930847965551195</v>
      </c>
      <c r="S380" s="33">
        <v>0.21294826121179541</v>
      </c>
      <c r="T380" s="41" t="s">
        <v>1677</v>
      </c>
      <c r="U380" s="33" t="s">
        <v>1677</v>
      </c>
      <c r="V380" s="45" t="s">
        <v>1675</v>
      </c>
      <c r="W380" s="55">
        <f t="shared" si="15"/>
        <v>376</v>
      </c>
      <c r="X380" s="55">
        <f t="shared" si="16"/>
        <v>434</v>
      </c>
      <c r="Y380" s="55">
        <f t="shared" si="17"/>
        <v>6.6690449762416601E-2</v>
      </c>
    </row>
    <row r="381" spans="3:25" x14ac:dyDescent="0.25">
      <c r="C381" s="6" t="s">
        <v>5265</v>
      </c>
      <c r="D381" s="6" t="s">
        <v>5755</v>
      </c>
      <c r="E381" s="6" t="s">
        <v>144</v>
      </c>
      <c r="F381" s="48">
        <v>11</v>
      </c>
      <c r="G381" s="8">
        <v>0</v>
      </c>
      <c r="H381" s="7">
        <v>0</v>
      </c>
      <c r="I381" s="39">
        <v>0</v>
      </c>
      <c r="J381" s="39">
        <v>0.75</v>
      </c>
      <c r="K381" s="39">
        <v>0</v>
      </c>
      <c r="L381" s="40">
        <v>0</v>
      </c>
      <c r="M381" s="39">
        <v>0</v>
      </c>
      <c r="N381" s="39">
        <v>0</v>
      </c>
      <c r="O381" s="47">
        <v>0</v>
      </c>
      <c r="P381" s="17">
        <v>8.1190112176565202E-2</v>
      </c>
      <c r="Q381" s="7">
        <v>1</v>
      </c>
      <c r="R381" s="7">
        <v>2.5729772448738788</v>
      </c>
      <c r="S381" s="33">
        <v>0.20890031113905988</v>
      </c>
      <c r="T381" s="41" t="s">
        <v>1677</v>
      </c>
      <c r="U381" s="33" t="s">
        <v>1677</v>
      </c>
      <c r="V381" s="45" t="s">
        <v>1675</v>
      </c>
      <c r="W381" s="55">
        <f t="shared" si="15"/>
        <v>377</v>
      </c>
      <c r="X381" s="55">
        <f t="shared" si="16"/>
        <v>415</v>
      </c>
      <c r="Y381" s="55">
        <f t="shared" si="17"/>
        <v>8.1190112176565202E-2</v>
      </c>
    </row>
    <row r="382" spans="3:25" x14ac:dyDescent="0.25">
      <c r="C382" s="6" t="s">
        <v>5084</v>
      </c>
      <c r="D382" s="6" t="s">
        <v>5574</v>
      </c>
      <c r="E382" s="6" t="s">
        <v>90</v>
      </c>
      <c r="F382" s="48">
        <v>18</v>
      </c>
      <c r="G382" s="8">
        <v>5</v>
      </c>
      <c r="H382" s="7">
        <v>0</v>
      </c>
      <c r="I382" s="39">
        <v>0</v>
      </c>
      <c r="J382" s="39">
        <v>0</v>
      </c>
      <c r="K382" s="39">
        <v>0</v>
      </c>
      <c r="L382" s="40">
        <v>0</v>
      </c>
      <c r="M382" s="39">
        <v>0</v>
      </c>
      <c r="N382" s="39">
        <v>1</v>
      </c>
      <c r="O382" s="47">
        <v>0</v>
      </c>
      <c r="P382" s="17">
        <v>0.16010509537142401</v>
      </c>
      <c r="Q382" s="7">
        <v>1</v>
      </c>
      <c r="R382" s="7">
        <v>1.2753713428683244</v>
      </c>
      <c r="S382" s="33">
        <v>0.20419345048391419</v>
      </c>
      <c r="T382" s="41" t="s">
        <v>1676</v>
      </c>
      <c r="U382" s="33" t="s">
        <v>1677</v>
      </c>
      <c r="V382" s="45" t="s">
        <v>1677</v>
      </c>
      <c r="W382" s="55">
        <f t="shared" si="15"/>
        <v>378</v>
      </c>
      <c r="X382" s="55">
        <f t="shared" si="16"/>
        <v>388</v>
      </c>
      <c r="Y382" s="55">
        <f t="shared" si="17"/>
        <v>0.16010509537142401</v>
      </c>
    </row>
    <row r="383" spans="3:25" x14ac:dyDescent="0.25">
      <c r="C383" s="6" t="s">
        <v>5085</v>
      </c>
      <c r="D383" s="6" t="s">
        <v>5575</v>
      </c>
      <c r="E383" s="6" t="s">
        <v>90</v>
      </c>
      <c r="F383" s="48">
        <v>16</v>
      </c>
      <c r="G383" s="8">
        <v>10</v>
      </c>
      <c r="H383" s="7">
        <v>0</v>
      </c>
      <c r="I383" s="39">
        <v>0</v>
      </c>
      <c r="J383" s="39">
        <v>0</v>
      </c>
      <c r="K383" s="39">
        <v>0</v>
      </c>
      <c r="L383" s="40">
        <v>0</v>
      </c>
      <c r="M383" s="39">
        <v>0</v>
      </c>
      <c r="N383" s="39">
        <v>1</v>
      </c>
      <c r="O383" s="47">
        <v>0</v>
      </c>
      <c r="P383" s="17">
        <v>0.15771951715037999</v>
      </c>
      <c r="Q383" s="7">
        <v>1</v>
      </c>
      <c r="R383" s="7">
        <v>1.27025639818015</v>
      </c>
      <c r="S383" s="33">
        <v>0.20034422577815408</v>
      </c>
      <c r="T383" s="41" t="s">
        <v>1676</v>
      </c>
      <c r="U383" s="33" t="s">
        <v>1677</v>
      </c>
      <c r="V383" s="45" t="s">
        <v>1677</v>
      </c>
      <c r="W383" s="55">
        <f t="shared" si="15"/>
        <v>379</v>
      </c>
      <c r="X383" s="55">
        <f t="shared" si="16"/>
        <v>390</v>
      </c>
      <c r="Y383" s="55">
        <f t="shared" si="17"/>
        <v>0.15771951715037999</v>
      </c>
    </row>
    <row r="384" spans="3:25" x14ac:dyDescent="0.25">
      <c r="C384" s="6" t="s">
        <v>5274</v>
      </c>
      <c r="D384" s="6" t="s">
        <v>5764</v>
      </c>
      <c r="E384" s="6" t="s">
        <v>16</v>
      </c>
      <c r="F384" s="48">
        <v>3</v>
      </c>
      <c r="G384" s="8">
        <v>0</v>
      </c>
      <c r="H384" s="7">
        <v>0</v>
      </c>
      <c r="I384" s="39">
        <v>0</v>
      </c>
      <c r="J384" s="39">
        <v>0.33333333333333331</v>
      </c>
      <c r="K384" s="39">
        <v>0</v>
      </c>
      <c r="L384" s="40">
        <v>0</v>
      </c>
      <c r="M384" s="39">
        <v>0</v>
      </c>
      <c r="N384" s="39">
        <v>0</v>
      </c>
      <c r="O384" s="47">
        <v>0</v>
      </c>
      <c r="P384" s="17">
        <v>0.116183254386911</v>
      </c>
      <c r="Q384" s="7">
        <v>1</v>
      </c>
      <c r="R384" s="7">
        <v>1.7160504793086722</v>
      </c>
      <c r="S384" s="33">
        <v>0.19937632937830002</v>
      </c>
      <c r="T384" s="38" t="s">
        <v>1677</v>
      </c>
      <c r="U384" s="33" t="s">
        <v>1677</v>
      </c>
      <c r="V384" s="45" t="s">
        <v>1676</v>
      </c>
      <c r="W384" s="55">
        <f t="shared" si="15"/>
        <v>380</v>
      </c>
      <c r="X384" s="55">
        <f t="shared" si="16"/>
        <v>405</v>
      </c>
      <c r="Y384" s="55">
        <f t="shared" si="17"/>
        <v>0.116183254386911</v>
      </c>
    </row>
    <row r="385" spans="3:25" x14ac:dyDescent="0.25">
      <c r="C385" s="6" t="s">
        <v>5268</v>
      </c>
      <c r="D385" s="6" t="s">
        <v>5758</v>
      </c>
      <c r="E385" s="6" t="s">
        <v>90</v>
      </c>
      <c r="F385" s="48">
        <v>3</v>
      </c>
      <c r="G385" s="8">
        <v>0</v>
      </c>
      <c r="H385" s="7">
        <v>0</v>
      </c>
      <c r="I385" s="39">
        <v>0.66666666666666663</v>
      </c>
      <c r="J385" s="39">
        <v>0</v>
      </c>
      <c r="K385" s="39">
        <v>0</v>
      </c>
      <c r="L385" s="40">
        <v>0</v>
      </c>
      <c r="M385" s="39">
        <v>0</v>
      </c>
      <c r="N385" s="39">
        <v>0</v>
      </c>
      <c r="O385" s="47">
        <v>0</v>
      </c>
      <c r="P385" s="17">
        <v>7.3686976400585594E-2</v>
      </c>
      <c r="Q385" s="7">
        <v>1</v>
      </c>
      <c r="R385" s="7">
        <v>2.6129446332934272</v>
      </c>
      <c r="S385" s="33">
        <v>0.19253998952952955</v>
      </c>
      <c r="T385" s="41" t="s">
        <v>1677</v>
      </c>
      <c r="U385" s="33" t="s">
        <v>1677</v>
      </c>
      <c r="V385" s="45" t="s">
        <v>1675</v>
      </c>
      <c r="W385" s="55">
        <f t="shared" si="15"/>
        <v>381</v>
      </c>
      <c r="X385" s="55">
        <f t="shared" si="16"/>
        <v>423</v>
      </c>
      <c r="Y385" s="55">
        <f t="shared" si="17"/>
        <v>7.3686976400585594E-2</v>
      </c>
    </row>
    <row r="386" spans="3:25" x14ac:dyDescent="0.25">
      <c r="C386" s="6" t="s">
        <v>4832</v>
      </c>
      <c r="D386" s="6" t="s">
        <v>5322</v>
      </c>
      <c r="E386" s="6" t="s">
        <v>39</v>
      </c>
      <c r="F386" s="48">
        <v>65</v>
      </c>
      <c r="G386" s="8">
        <v>0</v>
      </c>
      <c r="H386" s="7">
        <v>0</v>
      </c>
      <c r="I386" s="39">
        <v>0</v>
      </c>
      <c r="J386" s="39">
        <v>0</v>
      </c>
      <c r="K386" s="39">
        <v>0</v>
      </c>
      <c r="L386" s="40">
        <v>0</v>
      </c>
      <c r="M386" s="39">
        <v>0</v>
      </c>
      <c r="N386" s="39">
        <v>0.9375</v>
      </c>
      <c r="O386" s="47">
        <v>1</v>
      </c>
      <c r="P386" s="17">
        <v>0.1547106868299</v>
      </c>
      <c r="Q386" s="7">
        <v>1.15966170969465</v>
      </c>
      <c r="R386" s="7">
        <v>1.0395873075108961</v>
      </c>
      <c r="S386" s="33">
        <v>0.18651449997163277</v>
      </c>
      <c r="T386" s="41" t="s">
        <v>1676</v>
      </c>
      <c r="U386" s="54" t="s">
        <v>1677</v>
      </c>
      <c r="V386" s="45" t="s">
        <v>1677</v>
      </c>
      <c r="W386" s="55">
        <f t="shared" si="15"/>
        <v>382</v>
      </c>
      <c r="X386" s="55">
        <f t="shared" si="16"/>
        <v>381</v>
      </c>
      <c r="Y386" s="55">
        <f t="shared" si="17"/>
        <v>0.17941205959719539</v>
      </c>
    </row>
    <row r="387" spans="3:25" x14ac:dyDescent="0.25">
      <c r="C387" s="6" t="s">
        <v>5087</v>
      </c>
      <c r="D387" s="6" t="s">
        <v>5577</v>
      </c>
      <c r="E387" s="6" t="s">
        <v>22</v>
      </c>
      <c r="F387" s="48">
        <v>20</v>
      </c>
      <c r="G387" s="8">
        <v>0</v>
      </c>
      <c r="H387" s="7">
        <v>0</v>
      </c>
      <c r="I387" s="39">
        <v>0</v>
      </c>
      <c r="J387" s="39">
        <v>0</v>
      </c>
      <c r="K387" s="39">
        <v>0</v>
      </c>
      <c r="L387" s="40">
        <v>0</v>
      </c>
      <c r="M387" s="39">
        <v>0</v>
      </c>
      <c r="N387" s="39">
        <v>1</v>
      </c>
      <c r="O387" s="47">
        <v>0</v>
      </c>
      <c r="P387" s="17">
        <v>7.9107530166250301E-2</v>
      </c>
      <c r="Q387" s="7">
        <v>1</v>
      </c>
      <c r="R387" s="7">
        <v>2.3267515108851571</v>
      </c>
      <c r="S387" s="33">
        <v>0.18406356533671603</v>
      </c>
      <c r="T387" s="41" t="s">
        <v>1677</v>
      </c>
      <c r="U387" s="33" t="s">
        <v>1677</v>
      </c>
      <c r="V387" s="45" t="s">
        <v>1675</v>
      </c>
      <c r="W387" s="55">
        <f t="shared" si="15"/>
        <v>383</v>
      </c>
      <c r="X387" s="55">
        <f t="shared" si="16"/>
        <v>416</v>
      </c>
      <c r="Y387" s="55">
        <f t="shared" si="17"/>
        <v>7.9107530166250301E-2</v>
      </c>
    </row>
    <row r="388" spans="3:25" x14ac:dyDescent="0.25">
      <c r="C388" s="6" t="s">
        <v>5165</v>
      </c>
      <c r="D388" s="6" t="s">
        <v>5655</v>
      </c>
      <c r="E388" s="6" t="s">
        <v>90</v>
      </c>
      <c r="F388" s="48">
        <v>38</v>
      </c>
      <c r="G388" s="8">
        <v>0</v>
      </c>
      <c r="H388" s="7">
        <v>0</v>
      </c>
      <c r="I388" s="39">
        <v>0</v>
      </c>
      <c r="J388" s="39">
        <v>0</v>
      </c>
      <c r="K388" s="39">
        <v>0</v>
      </c>
      <c r="L388" s="40">
        <v>0</v>
      </c>
      <c r="M388" s="39">
        <v>0</v>
      </c>
      <c r="N388" s="39">
        <v>0.16666666666666666</v>
      </c>
      <c r="O388" s="47">
        <v>0</v>
      </c>
      <c r="P388" s="17">
        <v>5.8706549615274099E-2</v>
      </c>
      <c r="Q388" s="7">
        <v>2.41963204825728</v>
      </c>
      <c r="R388" s="7">
        <v>1.290813372091129</v>
      </c>
      <c r="S388" s="33">
        <v>0.18335777915156531</v>
      </c>
      <c r="T388" s="41" t="s">
        <v>1677</v>
      </c>
      <c r="U388" s="33" t="s">
        <v>1677</v>
      </c>
      <c r="V388" s="45" t="s">
        <v>1677</v>
      </c>
      <c r="W388" s="55">
        <f t="shared" si="15"/>
        <v>384</v>
      </c>
      <c r="X388" s="55">
        <f t="shared" si="16"/>
        <v>397</v>
      </c>
      <c r="Y388" s="55">
        <f t="shared" si="17"/>
        <v>0.14204824889172329</v>
      </c>
    </row>
    <row r="389" spans="3:25" x14ac:dyDescent="0.25">
      <c r="C389" s="6" t="s">
        <v>5088</v>
      </c>
      <c r="D389" s="6" t="s">
        <v>5578</v>
      </c>
      <c r="E389" s="6" t="s">
        <v>22</v>
      </c>
      <c r="F389" s="48">
        <v>16</v>
      </c>
      <c r="G389" s="8">
        <v>0</v>
      </c>
      <c r="H389" s="7">
        <v>0</v>
      </c>
      <c r="I389" s="39">
        <v>0</v>
      </c>
      <c r="J389" s="39">
        <v>0</v>
      </c>
      <c r="K389" s="39">
        <v>0</v>
      </c>
      <c r="L389" s="40">
        <v>0</v>
      </c>
      <c r="M389" s="39">
        <v>0</v>
      </c>
      <c r="N389" s="39">
        <v>1</v>
      </c>
      <c r="O389" s="47">
        <v>0</v>
      </c>
      <c r="P389" s="17">
        <v>7.5293630089584701E-2</v>
      </c>
      <c r="Q389" s="7">
        <v>1</v>
      </c>
      <c r="R389" s="7">
        <v>2.3404192443997451</v>
      </c>
      <c r="S389" s="33">
        <v>0.17621866084237975</v>
      </c>
      <c r="T389" s="41" t="s">
        <v>1677</v>
      </c>
      <c r="U389" s="33" t="s">
        <v>1677</v>
      </c>
      <c r="V389" s="45" t="s">
        <v>1675</v>
      </c>
      <c r="W389" s="55">
        <f t="shared" si="15"/>
        <v>385</v>
      </c>
      <c r="X389" s="55">
        <f t="shared" si="16"/>
        <v>420</v>
      </c>
      <c r="Y389" s="55">
        <f t="shared" si="17"/>
        <v>7.5293630089584701E-2</v>
      </c>
    </row>
    <row r="390" spans="3:25" x14ac:dyDescent="0.25">
      <c r="C390" s="6" t="s">
        <v>5158</v>
      </c>
      <c r="D390" s="6" t="s">
        <v>5648</v>
      </c>
      <c r="E390" s="6" t="s">
        <v>28</v>
      </c>
      <c r="F390" s="48">
        <v>18</v>
      </c>
      <c r="G390" s="8">
        <v>0</v>
      </c>
      <c r="H390" s="7">
        <v>0</v>
      </c>
      <c r="I390" s="39">
        <v>0.35714285714285715</v>
      </c>
      <c r="J390" s="39">
        <v>0</v>
      </c>
      <c r="K390" s="39">
        <v>0</v>
      </c>
      <c r="L390" s="40">
        <v>0</v>
      </c>
      <c r="M390" s="39">
        <v>0</v>
      </c>
      <c r="N390" s="39">
        <v>7.1428571428571425E-2</v>
      </c>
      <c r="O390" s="47">
        <v>0</v>
      </c>
      <c r="P390" s="17">
        <v>6.9098913825202196E-2</v>
      </c>
      <c r="Q390" s="7">
        <v>1</v>
      </c>
      <c r="R390" s="7">
        <v>2.4707389692954878</v>
      </c>
      <c r="S390" s="33">
        <v>0.1707253791239178</v>
      </c>
      <c r="T390" s="41" t="s">
        <v>1677</v>
      </c>
      <c r="U390" s="33" t="s">
        <v>1677</v>
      </c>
      <c r="V390" s="45" t="s">
        <v>1675</v>
      </c>
      <c r="W390" s="55">
        <f t="shared" ref="W390:W453" si="18">RANK(S390,$S$5:$S$482,0)</f>
        <v>386</v>
      </c>
      <c r="X390" s="55">
        <f t="shared" ref="X390:X453" si="19">RANK(Y390,$Y$5:$Y$482,0)</f>
        <v>430</v>
      </c>
      <c r="Y390" s="55">
        <f t="shared" ref="Y390:Y453" si="20">P390*Q390</f>
        <v>6.9098913825202196E-2</v>
      </c>
    </row>
    <row r="391" spans="3:25" x14ac:dyDescent="0.25">
      <c r="C391" s="6" t="s">
        <v>5275</v>
      </c>
      <c r="D391" s="6" t="s">
        <v>5765</v>
      </c>
      <c r="E391" s="6" t="s">
        <v>12</v>
      </c>
      <c r="F391" s="48">
        <v>10</v>
      </c>
      <c r="G391" s="8">
        <v>0</v>
      </c>
      <c r="H391" s="7">
        <v>0</v>
      </c>
      <c r="I391" s="39">
        <v>0</v>
      </c>
      <c r="J391" s="39">
        <v>0.3</v>
      </c>
      <c r="K391" s="39">
        <v>0</v>
      </c>
      <c r="L391" s="40">
        <v>0</v>
      </c>
      <c r="M391" s="39">
        <v>0</v>
      </c>
      <c r="N391" s="39">
        <v>0</v>
      </c>
      <c r="O391" s="47">
        <v>0</v>
      </c>
      <c r="P391" s="17">
        <v>6.6993761228725093E-2</v>
      </c>
      <c r="Q391" s="7">
        <v>1</v>
      </c>
      <c r="R391" s="7">
        <v>2.5224358111574077</v>
      </c>
      <c r="S391" s="33">
        <v>0.16898746244746488</v>
      </c>
      <c r="T391" s="41" t="s">
        <v>1677</v>
      </c>
      <c r="U391" s="33" t="s">
        <v>1677</v>
      </c>
      <c r="V391" s="45" t="s">
        <v>1675</v>
      </c>
      <c r="W391" s="55">
        <f t="shared" si="18"/>
        <v>387</v>
      </c>
      <c r="X391" s="55">
        <f t="shared" si="19"/>
        <v>433</v>
      </c>
      <c r="Y391" s="55">
        <f t="shared" si="20"/>
        <v>6.6993761228725093E-2</v>
      </c>
    </row>
    <row r="392" spans="3:25" x14ac:dyDescent="0.25">
      <c r="C392" s="6" t="s">
        <v>5090</v>
      </c>
      <c r="D392" s="6" t="s">
        <v>5580</v>
      </c>
      <c r="E392" s="6" t="s">
        <v>863</v>
      </c>
      <c r="F392" s="48">
        <v>104</v>
      </c>
      <c r="G392" s="8">
        <v>0</v>
      </c>
      <c r="H392" s="7">
        <v>0</v>
      </c>
      <c r="I392" s="39">
        <v>0</v>
      </c>
      <c r="J392" s="39">
        <v>0</v>
      </c>
      <c r="K392" s="39">
        <v>0</v>
      </c>
      <c r="L392" s="40">
        <v>0</v>
      </c>
      <c r="M392" s="39">
        <v>0</v>
      </c>
      <c r="N392" s="39">
        <v>1</v>
      </c>
      <c r="O392" s="47">
        <v>1</v>
      </c>
      <c r="P392" s="17">
        <v>0.253468057353471</v>
      </c>
      <c r="Q392" s="7">
        <v>1</v>
      </c>
      <c r="R392" s="7">
        <v>0.64107764640481613</v>
      </c>
      <c r="S392" s="33">
        <v>0.16249270564696414</v>
      </c>
      <c r="T392" s="41" t="s">
        <v>1676</v>
      </c>
      <c r="U392" s="33" t="s">
        <v>1677</v>
      </c>
      <c r="V392" s="45" t="s">
        <v>1677</v>
      </c>
      <c r="W392" s="55">
        <f t="shared" si="18"/>
        <v>388</v>
      </c>
      <c r="X392" s="55">
        <f t="shared" si="19"/>
        <v>367</v>
      </c>
      <c r="Y392" s="55">
        <f t="shared" si="20"/>
        <v>0.253468057353471</v>
      </c>
    </row>
    <row r="393" spans="3:25" x14ac:dyDescent="0.25">
      <c r="C393" s="6" t="s">
        <v>5248</v>
      </c>
      <c r="D393" s="6" t="s">
        <v>5738</v>
      </c>
      <c r="E393" s="6" t="s">
        <v>48</v>
      </c>
      <c r="F393" s="48">
        <v>1</v>
      </c>
      <c r="G393" s="8">
        <v>0</v>
      </c>
      <c r="H393" s="7">
        <v>0</v>
      </c>
      <c r="I393" s="39">
        <v>0</v>
      </c>
      <c r="J393" s="39">
        <v>0</v>
      </c>
      <c r="K393" s="39">
        <v>0</v>
      </c>
      <c r="L393" s="40">
        <v>64486.080000000002</v>
      </c>
      <c r="M393" s="39">
        <v>1</v>
      </c>
      <c r="N393" s="39">
        <v>1</v>
      </c>
      <c r="O393" s="47">
        <v>0</v>
      </c>
      <c r="P393" s="17">
        <v>7.6219596194654196E-2</v>
      </c>
      <c r="Q393" s="7">
        <v>1</v>
      </c>
      <c r="R393" s="7">
        <v>2.1298882132254766</v>
      </c>
      <c r="S393" s="33">
        <v>0.16233921955179936</v>
      </c>
      <c r="T393" s="41" t="s">
        <v>1677</v>
      </c>
      <c r="U393" s="33" t="s">
        <v>1677</v>
      </c>
      <c r="V393" s="45" t="s">
        <v>1676</v>
      </c>
      <c r="W393" s="55">
        <f t="shared" si="18"/>
        <v>389</v>
      </c>
      <c r="X393" s="55">
        <f t="shared" si="19"/>
        <v>419</v>
      </c>
      <c r="Y393" s="55">
        <f t="shared" si="20"/>
        <v>7.6219596194654196E-2</v>
      </c>
    </row>
    <row r="394" spans="3:25" x14ac:dyDescent="0.25">
      <c r="C394" s="6" t="s">
        <v>5308</v>
      </c>
      <c r="D394" s="6" t="s">
        <v>5798</v>
      </c>
      <c r="E394" s="6" t="s">
        <v>39</v>
      </c>
      <c r="F394" s="48">
        <v>28</v>
      </c>
      <c r="G394" s="8">
        <v>0</v>
      </c>
      <c r="H394" s="7">
        <v>0</v>
      </c>
      <c r="I394" s="39">
        <v>0</v>
      </c>
      <c r="J394" s="39">
        <v>0</v>
      </c>
      <c r="K394" s="39">
        <v>0</v>
      </c>
      <c r="L394" s="40">
        <v>0</v>
      </c>
      <c r="M394" s="39">
        <v>0</v>
      </c>
      <c r="N394" s="39">
        <v>0</v>
      </c>
      <c r="O394" s="47">
        <v>0</v>
      </c>
      <c r="P394" s="17">
        <v>7.7912178128386397E-2</v>
      </c>
      <c r="Q394" s="7">
        <v>23.3942653779091</v>
      </c>
      <c r="R394" s="7">
        <v>8.889613311571895E-2</v>
      </c>
      <c r="S394" s="33">
        <v>0.16203081926623092</v>
      </c>
      <c r="T394" s="41" t="s">
        <v>1677</v>
      </c>
      <c r="U394" s="33" t="s">
        <v>1675</v>
      </c>
      <c r="V394" s="45" t="s">
        <v>1677</v>
      </c>
      <c r="W394" s="55">
        <f t="shared" si="18"/>
        <v>390</v>
      </c>
      <c r="X394" s="55">
        <f t="shared" si="19"/>
        <v>243</v>
      </c>
      <c r="Y394" s="55">
        <f t="shared" si="20"/>
        <v>1.8226981713063966</v>
      </c>
    </row>
    <row r="395" spans="3:25" x14ac:dyDescent="0.25">
      <c r="C395" s="6" t="s">
        <v>5153</v>
      </c>
      <c r="D395" s="6" t="s">
        <v>5643</v>
      </c>
      <c r="E395" s="6" t="s">
        <v>389</v>
      </c>
      <c r="F395" s="48">
        <v>82</v>
      </c>
      <c r="G395" s="8">
        <v>12</v>
      </c>
      <c r="H395" s="7">
        <v>0</v>
      </c>
      <c r="I395" s="39">
        <v>4.2553191489361701E-2</v>
      </c>
      <c r="J395" s="39">
        <v>0.63829787234042556</v>
      </c>
      <c r="K395" s="39">
        <v>0</v>
      </c>
      <c r="L395" s="40">
        <v>23.2</v>
      </c>
      <c r="M395" s="39">
        <v>0</v>
      </c>
      <c r="N395" s="39">
        <v>8.5106382978723402E-2</v>
      </c>
      <c r="O395" s="47">
        <v>1</v>
      </c>
      <c r="P395" s="17">
        <v>0.35869304011564102</v>
      </c>
      <c r="Q395" s="7">
        <v>1</v>
      </c>
      <c r="R395" s="7">
        <v>0.45011309484134665</v>
      </c>
      <c r="S395" s="33">
        <v>0.16145243438450249</v>
      </c>
      <c r="T395" s="41" t="s">
        <v>1676</v>
      </c>
      <c r="U395" s="33" t="s">
        <v>1677</v>
      </c>
      <c r="V395" s="45" t="s">
        <v>1677</v>
      </c>
      <c r="W395" s="55">
        <f t="shared" si="18"/>
        <v>391</v>
      </c>
      <c r="X395" s="55">
        <f t="shared" si="19"/>
        <v>347</v>
      </c>
      <c r="Y395" s="55">
        <f t="shared" si="20"/>
        <v>0.35869304011564102</v>
      </c>
    </row>
    <row r="396" spans="3:25" x14ac:dyDescent="0.25">
      <c r="C396" s="6" t="s">
        <v>5089</v>
      </c>
      <c r="D396" s="6" t="s">
        <v>5579</v>
      </c>
      <c r="E396" s="6" t="s">
        <v>22</v>
      </c>
      <c r="F396" s="48">
        <v>13</v>
      </c>
      <c r="G396" s="8">
        <v>0</v>
      </c>
      <c r="H396" s="7">
        <v>1</v>
      </c>
      <c r="I396" s="39">
        <v>0</v>
      </c>
      <c r="J396" s="39">
        <v>0</v>
      </c>
      <c r="K396" s="39">
        <v>0</v>
      </c>
      <c r="L396" s="40">
        <v>0</v>
      </c>
      <c r="M396" s="39">
        <v>0</v>
      </c>
      <c r="N396" s="39">
        <v>1</v>
      </c>
      <c r="O396" s="47">
        <v>0</v>
      </c>
      <c r="P396" s="17">
        <v>7.1649298028328506E-2</v>
      </c>
      <c r="Q396" s="7">
        <v>1</v>
      </c>
      <c r="R396" s="7">
        <v>2.2490300774761645</v>
      </c>
      <c r="S396" s="33">
        <v>0.16114142629576444</v>
      </c>
      <c r="T396" s="41" t="s">
        <v>1677</v>
      </c>
      <c r="U396" s="33" t="s">
        <v>1677</v>
      </c>
      <c r="V396" s="45" t="s">
        <v>1675</v>
      </c>
      <c r="W396" s="55">
        <f t="shared" si="18"/>
        <v>392</v>
      </c>
      <c r="X396" s="55">
        <f t="shared" si="19"/>
        <v>425</v>
      </c>
      <c r="Y396" s="55">
        <f t="shared" si="20"/>
        <v>7.1649298028328506E-2</v>
      </c>
    </row>
    <row r="397" spans="3:25" x14ac:dyDescent="0.25">
      <c r="C397" s="6" t="s">
        <v>5266</v>
      </c>
      <c r="D397" s="6" t="s">
        <v>5756</v>
      </c>
      <c r="E397" s="6" t="s">
        <v>204</v>
      </c>
      <c r="F397" s="48">
        <v>9</v>
      </c>
      <c r="G397" s="8">
        <v>0</v>
      </c>
      <c r="H397" s="7">
        <v>0</v>
      </c>
      <c r="I397" s="39">
        <v>0.66666666666666663</v>
      </c>
      <c r="J397" s="39">
        <v>0</v>
      </c>
      <c r="K397" s="39">
        <v>0</v>
      </c>
      <c r="L397" s="40">
        <v>0</v>
      </c>
      <c r="M397" s="39">
        <v>0</v>
      </c>
      <c r="N397" s="39">
        <v>0</v>
      </c>
      <c r="O397" s="47">
        <v>0</v>
      </c>
      <c r="P397" s="17">
        <v>8.1338733535623695E-2</v>
      </c>
      <c r="Q397" s="7">
        <v>1</v>
      </c>
      <c r="R397" s="7">
        <v>1.9587524995971175</v>
      </c>
      <c r="S397" s="33">
        <v>0.15932244762696679</v>
      </c>
      <c r="T397" s="41" t="s">
        <v>1677</v>
      </c>
      <c r="U397" s="33" t="s">
        <v>1677</v>
      </c>
      <c r="V397" s="45" t="s">
        <v>1676</v>
      </c>
      <c r="W397" s="55">
        <f t="shared" si="18"/>
        <v>393</v>
      </c>
      <c r="X397" s="55">
        <f t="shared" si="19"/>
        <v>414</v>
      </c>
      <c r="Y397" s="55">
        <f t="shared" si="20"/>
        <v>8.1338733535623695E-2</v>
      </c>
    </row>
    <row r="398" spans="3:25" x14ac:dyDescent="0.25">
      <c r="C398" s="6" t="s">
        <v>5162</v>
      </c>
      <c r="D398" s="6" t="s">
        <v>5652</v>
      </c>
      <c r="E398" s="6" t="s">
        <v>39</v>
      </c>
      <c r="F398" s="48">
        <v>11</v>
      </c>
      <c r="G398" s="8">
        <v>0</v>
      </c>
      <c r="H398" s="7">
        <v>0</v>
      </c>
      <c r="I398" s="39">
        <v>0</v>
      </c>
      <c r="J398" s="39">
        <v>0.72727272727272729</v>
      </c>
      <c r="K398" s="39">
        <v>0</v>
      </c>
      <c r="L398" s="40">
        <v>0</v>
      </c>
      <c r="M398" s="39">
        <v>0</v>
      </c>
      <c r="N398" s="39">
        <v>0</v>
      </c>
      <c r="O398" s="47">
        <v>0</v>
      </c>
      <c r="P398" s="17">
        <v>8.5275147093718806E-2</v>
      </c>
      <c r="Q398" s="7">
        <v>1</v>
      </c>
      <c r="R398" s="7">
        <v>1.8681763971777994</v>
      </c>
      <c r="S398" s="33">
        <v>0.15930901706635048</v>
      </c>
      <c r="T398" s="41" t="s">
        <v>1677</v>
      </c>
      <c r="U398" s="33" t="s">
        <v>1677</v>
      </c>
      <c r="V398" s="45" t="s">
        <v>1676</v>
      </c>
      <c r="W398" s="55">
        <f t="shared" si="18"/>
        <v>394</v>
      </c>
      <c r="X398" s="55">
        <f t="shared" si="19"/>
        <v>411</v>
      </c>
      <c r="Y398" s="55">
        <f t="shared" si="20"/>
        <v>8.5275147093718806E-2</v>
      </c>
    </row>
    <row r="399" spans="3:25" x14ac:dyDescent="0.25">
      <c r="C399" s="6" t="s">
        <v>5099</v>
      </c>
      <c r="D399" s="6" t="s">
        <v>5589</v>
      </c>
      <c r="E399" s="6" t="s">
        <v>204</v>
      </c>
      <c r="F399" s="48">
        <v>6</v>
      </c>
      <c r="G399" s="8">
        <v>0</v>
      </c>
      <c r="H399" s="7">
        <v>0</v>
      </c>
      <c r="I399" s="39">
        <v>0</v>
      </c>
      <c r="J399" s="39">
        <v>0</v>
      </c>
      <c r="K399" s="39">
        <v>0</v>
      </c>
      <c r="L399" s="40">
        <v>0</v>
      </c>
      <c r="M399" s="39">
        <v>0</v>
      </c>
      <c r="N399" s="39">
        <v>1</v>
      </c>
      <c r="O399" s="47">
        <v>0</v>
      </c>
      <c r="P399" s="17">
        <v>6.3770751457467606E-2</v>
      </c>
      <c r="Q399" s="7">
        <v>1</v>
      </c>
      <c r="R399" s="7">
        <v>2.4808017605742503</v>
      </c>
      <c r="S399" s="33">
        <v>0.15820259248882856</v>
      </c>
      <c r="T399" s="41" t="s">
        <v>1677</v>
      </c>
      <c r="U399" s="33" t="s">
        <v>1677</v>
      </c>
      <c r="V399" s="45" t="s">
        <v>1675</v>
      </c>
      <c r="W399" s="55">
        <f t="shared" si="18"/>
        <v>395</v>
      </c>
      <c r="X399" s="55">
        <f t="shared" si="19"/>
        <v>439</v>
      </c>
      <c r="Y399" s="55">
        <f t="shared" si="20"/>
        <v>6.3770751457467606E-2</v>
      </c>
    </row>
    <row r="400" spans="3:25" x14ac:dyDescent="0.25">
      <c r="C400" s="6" t="s">
        <v>5100</v>
      </c>
      <c r="D400" s="6" t="s">
        <v>5590</v>
      </c>
      <c r="E400" s="6" t="s">
        <v>204</v>
      </c>
      <c r="F400" s="48">
        <v>5</v>
      </c>
      <c r="G400" s="8">
        <v>0</v>
      </c>
      <c r="H400" s="7">
        <v>1</v>
      </c>
      <c r="I400" s="39">
        <v>0</v>
      </c>
      <c r="J400" s="39">
        <v>0</v>
      </c>
      <c r="K400" s="39">
        <v>0</v>
      </c>
      <c r="L400" s="40">
        <v>0</v>
      </c>
      <c r="M400" s="39">
        <v>0</v>
      </c>
      <c r="N400" s="39">
        <v>1</v>
      </c>
      <c r="O400" s="47">
        <v>0</v>
      </c>
      <c r="P400" s="17">
        <v>6.271338453533E-2</v>
      </c>
      <c r="Q400" s="7">
        <v>1</v>
      </c>
      <c r="R400" s="7">
        <v>2.4859491065321944</v>
      </c>
      <c r="S400" s="33">
        <v>0.15590228225321354</v>
      </c>
      <c r="T400" s="41" t="s">
        <v>1677</v>
      </c>
      <c r="U400" s="33" t="s">
        <v>1677</v>
      </c>
      <c r="V400" s="45" t="s">
        <v>1675</v>
      </c>
      <c r="W400" s="55">
        <f t="shared" si="18"/>
        <v>396</v>
      </c>
      <c r="X400" s="55">
        <f t="shared" si="19"/>
        <v>442</v>
      </c>
      <c r="Y400" s="55">
        <f t="shared" si="20"/>
        <v>6.271338453533E-2</v>
      </c>
    </row>
    <row r="401" spans="3:25" x14ac:dyDescent="0.25">
      <c r="C401" s="6" t="s">
        <v>5093</v>
      </c>
      <c r="D401" s="6" t="s">
        <v>5583</v>
      </c>
      <c r="E401" s="6" t="s">
        <v>28</v>
      </c>
      <c r="F401" s="48">
        <v>6</v>
      </c>
      <c r="G401" s="8">
        <v>0</v>
      </c>
      <c r="H401" s="7">
        <v>0</v>
      </c>
      <c r="I401" s="39">
        <v>0</v>
      </c>
      <c r="J401" s="39">
        <v>0</v>
      </c>
      <c r="K401" s="39">
        <v>0</v>
      </c>
      <c r="L401" s="40">
        <v>0</v>
      </c>
      <c r="M401" s="39">
        <v>4.8458149779735685E-2</v>
      </c>
      <c r="N401" s="39">
        <v>1</v>
      </c>
      <c r="O401" s="47">
        <v>0</v>
      </c>
      <c r="P401" s="17">
        <v>6.7323748060837393E-2</v>
      </c>
      <c r="Q401" s="7">
        <v>1</v>
      </c>
      <c r="R401" s="7">
        <v>2.3087124612000851</v>
      </c>
      <c r="S401" s="33">
        <v>0.15543117608275037</v>
      </c>
      <c r="T401" s="41" t="s">
        <v>1677</v>
      </c>
      <c r="U401" s="33" t="s">
        <v>1677</v>
      </c>
      <c r="V401" s="45" t="s">
        <v>1675</v>
      </c>
      <c r="W401" s="55">
        <f t="shared" si="18"/>
        <v>397</v>
      </c>
      <c r="X401" s="55">
        <f t="shared" si="19"/>
        <v>431</v>
      </c>
      <c r="Y401" s="55">
        <f t="shared" si="20"/>
        <v>6.7323748060837393E-2</v>
      </c>
    </row>
    <row r="402" spans="3:25" x14ac:dyDescent="0.25">
      <c r="C402" s="6" t="s">
        <v>5163</v>
      </c>
      <c r="D402" s="6" t="s">
        <v>5653</v>
      </c>
      <c r="E402" s="6" t="s">
        <v>39</v>
      </c>
      <c r="F402" s="48">
        <v>80</v>
      </c>
      <c r="G402" s="8">
        <v>0</v>
      </c>
      <c r="H402" s="7">
        <v>0</v>
      </c>
      <c r="I402" s="39">
        <v>0</v>
      </c>
      <c r="J402" s="39">
        <v>0</v>
      </c>
      <c r="K402" s="39">
        <v>0</v>
      </c>
      <c r="L402" s="40">
        <v>0</v>
      </c>
      <c r="M402" s="39">
        <v>0</v>
      </c>
      <c r="N402" s="39">
        <v>0.38750000000000001</v>
      </c>
      <c r="O402" s="47">
        <v>0</v>
      </c>
      <c r="P402" s="17">
        <v>0.13894054531024799</v>
      </c>
      <c r="Q402" s="7">
        <v>1.6386468387786</v>
      </c>
      <c r="R402" s="7">
        <v>0.67814174489773005</v>
      </c>
      <c r="S402" s="33">
        <v>0.15439557276449281</v>
      </c>
      <c r="T402" s="41" t="s">
        <v>1676</v>
      </c>
      <c r="U402" s="33" t="s">
        <v>1677</v>
      </c>
      <c r="V402" s="45" t="s">
        <v>1677</v>
      </c>
      <c r="W402" s="55">
        <f t="shared" si="18"/>
        <v>398</v>
      </c>
      <c r="X402" s="55">
        <f t="shared" si="19"/>
        <v>373</v>
      </c>
      <c r="Y402" s="55">
        <f t="shared" si="20"/>
        <v>0.22767448535081269</v>
      </c>
    </row>
    <row r="403" spans="3:25" x14ac:dyDescent="0.25">
      <c r="C403" s="6" t="s">
        <v>5302</v>
      </c>
      <c r="D403" s="6" t="s">
        <v>5792</v>
      </c>
      <c r="E403" s="6" t="s">
        <v>19</v>
      </c>
      <c r="F403" s="48">
        <v>9</v>
      </c>
      <c r="G403" s="8">
        <v>0</v>
      </c>
      <c r="H403" s="7">
        <v>0</v>
      </c>
      <c r="I403" s="39">
        <v>0.22222222222222221</v>
      </c>
      <c r="J403" s="39">
        <v>0.22222222222222221</v>
      </c>
      <c r="K403" s="39">
        <v>0</v>
      </c>
      <c r="L403" s="40">
        <v>0</v>
      </c>
      <c r="M403" s="39">
        <v>0</v>
      </c>
      <c r="N403" s="39">
        <v>0</v>
      </c>
      <c r="O403" s="47">
        <v>0</v>
      </c>
      <c r="P403" s="17">
        <v>0.10218835478917</v>
      </c>
      <c r="Q403" s="7">
        <v>1</v>
      </c>
      <c r="R403" s="7">
        <v>1.4633549419356395</v>
      </c>
      <c r="S403" s="33">
        <v>0.14953783398900439</v>
      </c>
      <c r="T403" s="38" t="s">
        <v>1677</v>
      </c>
      <c r="U403" s="33" t="s">
        <v>1677</v>
      </c>
      <c r="V403" s="45" t="s">
        <v>1677</v>
      </c>
      <c r="W403" s="55">
        <f t="shared" si="18"/>
        <v>399</v>
      </c>
      <c r="X403" s="55">
        <f t="shared" si="19"/>
        <v>409</v>
      </c>
      <c r="Y403" s="55">
        <f t="shared" si="20"/>
        <v>0.10218835478917</v>
      </c>
    </row>
    <row r="404" spans="3:25" x14ac:dyDescent="0.25">
      <c r="C404" s="6" t="s">
        <v>5155</v>
      </c>
      <c r="D404" s="6" t="s">
        <v>5645</v>
      </c>
      <c r="E404" s="6" t="s">
        <v>204</v>
      </c>
      <c r="F404" s="48">
        <v>28</v>
      </c>
      <c r="G404" s="8">
        <v>0</v>
      </c>
      <c r="H404" s="7">
        <v>0</v>
      </c>
      <c r="I404" s="39">
        <v>0.04</v>
      </c>
      <c r="J404" s="39">
        <v>0.56000000000000005</v>
      </c>
      <c r="K404" s="39">
        <v>0</v>
      </c>
      <c r="L404" s="40">
        <v>0</v>
      </c>
      <c r="M404" s="39">
        <v>0</v>
      </c>
      <c r="N404" s="39">
        <v>0</v>
      </c>
      <c r="O404" s="47">
        <v>0</v>
      </c>
      <c r="P404" s="17">
        <v>0.13152217911146899</v>
      </c>
      <c r="Q404" s="7">
        <v>1</v>
      </c>
      <c r="R404" s="7">
        <v>1.1299989045928283</v>
      </c>
      <c r="S404" s="33">
        <v>0.14861991832562171</v>
      </c>
      <c r="T404" s="41" t="s">
        <v>1676</v>
      </c>
      <c r="U404" s="33" t="s">
        <v>1677</v>
      </c>
      <c r="V404" s="45" t="s">
        <v>1677</v>
      </c>
      <c r="W404" s="55">
        <f t="shared" si="18"/>
        <v>400</v>
      </c>
      <c r="X404" s="55">
        <f t="shared" si="19"/>
        <v>400</v>
      </c>
      <c r="Y404" s="55">
        <f t="shared" si="20"/>
        <v>0.13152217911146899</v>
      </c>
    </row>
    <row r="405" spans="3:25" x14ac:dyDescent="0.25">
      <c r="C405" s="6" t="s">
        <v>5101</v>
      </c>
      <c r="D405" s="6" t="s">
        <v>5591</v>
      </c>
      <c r="E405" s="6" t="s">
        <v>204</v>
      </c>
      <c r="F405" s="48">
        <v>2</v>
      </c>
      <c r="G405" s="8">
        <v>0</v>
      </c>
      <c r="H405" s="7">
        <v>0</v>
      </c>
      <c r="I405" s="39">
        <v>0</v>
      </c>
      <c r="J405" s="39">
        <v>0</v>
      </c>
      <c r="K405" s="39">
        <v>0</v>
      </c>
      <c r="L405" s="40">
        <v>0</v>
      </c>
      <c r="M405" s="39">
        <v>0</v>
      </c>
      <c r="N405" s="39">
        <v>1</v>
      </c>
      <c r="O405" s="47">
        <v>0</v>
      </c>
      <c r="P405" s="17">
        <v>5.9638685372473597E-2</v>
      </c>
      <c r="Q405" s="7">
        <v>1</v>
      </c>
      <c r="R405" s="7">
        <v>2.4839768244234408</v>
      </c>
      <c r="S405" s="33">
        <v>0.14814111230430568</v>
      </c>
      <c r="T405" s="41" t="s">
        <v>1677</v>
      </c>
      <c r="U405" s="33" t="s">
        <v>1677</v>
      </c>
      <c r="V405" s="45" t="s">
        <v>1675</v>
      </c>
      <c r="W405" s="55">
        <f t="shared" si="18"/>
        <v>401</v>
      </c>
      <c r="X405" s="55">
        <f t="shared" si="19"/>
        <v>449</v>
      </c>
      <c r="Y405" s="55">
        <f t="shared" si="20"/>
        <v>5.9638685372473597E-2</v>
      </c>
    </row>
    <row r="406" spans="3:25" x14ac:dyDescent="0.25">
      <c r="C406" s="6" t="s">
        <v>5095</v>
      </c>
      <c r="D406" s="6" t="s">
        <v>5585</v>
      </c>
      <c r="E406" s="6" t="s">
        <v>115</v>
      </c>
      <c r="F406" s="48">
        <v>5</v>
      </c>
      <c r="G406" s="8">
        <v>0</v>
      </c>
      <c r="H406" s="7">
        <v>0</v>
      </c>
      <c r="I406" s="39">
        <v>0</v>
      </c>
      <c r="J406" s="39">
        <v>0</v>
      </c>
      <c r="K406" s="39">
        <v>0</v>
      </c>
      <c r="L406" s="40">
        <v>0</v>
      </c>
      <c r="M406" s="39">
        <v>0</v>
      </c>
      <c r="N406" s="39">
        <v>1</v>
      </c>
      <c r="O406" s="47">
        <v>0</v>
      </c>
      <c r="P406" s="17">
        <v>5.9638685372473597E-2</v>
      </c>
      <c r="Q406" s="7">
        <v>1</v>
      </c>
      <c r="R406" s="7">
        <v>2.4828130280887399</v>
      </c>
      <c r="S406" s="33">
        <v>0.14807170502086281</v>
      </c>
      <c r="T406" s="41" t="s">
        <v>1677</v>
      </c>
      <c r="U406" s="33" t="s">
        <v>1677</v>
      </c>
      <c r="V406" s="45" t="s">
        <v>1675</v>
      </c>
      <c r="W406" s="55">
        <f t="shared" si="18"/>
        <v>402</v>
      </c>
      <c r="X406" s="55">
        <f t="shared" si="19"/>
        <v>449</v>
      </c>
      <c r="Y406" s="55">
        <f t="shared" si="20"/>
        <v>5.9638685372473597E-2</v>
      </c>
    </row>
    <row r="407" spans="3:25" x14ac:dyDescent="0.25">
      <c r="C407" s="6" t="s">
        <v>5267</v>
      </c>
      <c r="D407" s="6" t="s">
        <v>5757</v>
      </c>
      <c r="E407" s="6" t="s">
        <v>28</v>
      </c>
      <c r="F407" s="48">
        <v>13</v>
      </c>
      <c r="G407" s="8">
        <v>0</v>
      </c>
      <c r="H407" s="7">
        <v>0</v>
      </c>
      <c r="I407" s="39">
        <v>0</v>
      </c>
      <c r="J407" s="39">
        <v>0</v>
      </c>
      <c r="K407" s="39">
        <v>0</v>
      </c>
      <c r="L407" s="40">
        <v>0</v>
      </c>
      <c r="M407" s="39">
        <v>0</v>
      </c>
      <c r="N407" s="39">
        <v>1</v>
      </c>
      <c r="O407" s="47">
        <v>0</v>
      </c>
      <c r="P407" s="17">
        <v>6.5935486391915002E-2</v>
      </c>
      <c r="Q407" s="7">
        <v>1</v>
      </c>
      <c r="R407" s="7">
        <v>2.2285986142256378</v>
      </c>
      <c r="S407" s="33">
        <v>0.14694373360131516</v>
      </c>
      <c r="T407" s="41" t="s">
        <v>1677</v>
      </c>
      <c r="U407" s="33" t="s">
        <v>1677</v>
      </c>
      <c r="V407" s="45" t="s">
        <v>1675</v>
      </c>
      <c r="W407" s="55">
        <f t="shared" si="18"/>
        <v>403</v>
      </c>
      <c r="X407" s="55">
        <f t="shared" si="19"/>
        <v>435</v>
      </c>
      <c r="Y407" s="55">
        <f t="shared" si="20"/>
        <v>6.5935486391915002E-2</v>
      </c>
    </row>
    <row r="408" spans="3:25" x14ac:dyDescent="0.25">
      <c r="C408" s="6" t="s">
        <v>5276</v>
      </c>
      <c r="D408" s="6" t="s">
        <v>5766</v>
      </c>
      <c r="E408" s="6" t="s">
        <v>389</v>
      </c>
      <c r="F408" s="48">
        <v>3</v>
      </c>
      <c r="G408" s="8">
        <v>0</v>
      </c>
      <c r="H408" s="7">
        <v>0</v>
      </c>
      <c r="I408" s="39">
        <v>0.33333333333333331</v>
      </c>
      <c r="J408" s="39">
        <v>0</v>
      </c>
      <c r="K408" s="39">
        <v>0</v>
      </c>
      <c r="L408" s="40">
        <v>0</v>
      </c>
      <c r="M408" s="39">
        <v>0</v>
      </c>
      <c r="N408" s="39">
        <v>0</v>
      </c>
      <c r="O408" s="47">
        <v>0</v>
      </c>
      <c r="P408" s="17">
        <v>7.3686976400585594E-2</v>
      </c>
      <c r="Q408" s="7">
        <v>1</v>
      </c>
      <c r="R408" s="7">
        <v>1.9595784185493599</v>
      </c>
      <c r="S408" s="33">
        <v>0.14439540868274353</v>
      </c>
      <c r="T408" s="38" t="s">
        <v>1677</v>
      </c>
      <c r="U408" s="33" t="s">
        <v>1677</v>
      </c>
      <c r="V408" s="45" t="s">
        <v>1676</v>
      </c>
      <c r="W408" s="55">
        <f t="shared" si="18"/>
        <v>404</v>
      </c>
      <c r="X408" s="55">
        <f t="shared" si="19"/>
        <v>423</v>
      </c>
      <c r="Y408" s="55">
        <f t="shared" si="20"/>
        <v>7.3686976400585594E-2</v>
      </c>
    </row>
    <row r="409" spans="3:25" x14ac:dyDescent="0.25">
      <c r="C409" s="6" t="s">
        <v>5272</v>
      </c>
      <c r="D409" s="6" t="s">
        <v>5762</v>
      </c>
      <c r="E409" s="6" t="s">
        <v>12</v>
      </c>
      <c r="F409" s="48">
        <v>2</v>
      </c>
      <c r="G409" s="8">
        <v>0</v>
      </c>
      <c r="H409" s="7">
        <v>0</v>
      </c>
      <c r="I409" s="39">
        <v>0</v>
      </c>
      <c r="J409" s="39">
        <v>0</v>
      </c>
      <c r="K409" s="39">
        <v>0</v>
      </c>
      <c r="L409" s="40">
        <v>0</v>
      </c>
      <c r="M409" s="39">
        <v>0.99730976172175245</v>
      </c>
      <c r="N409" s="39">
        <v>0</v>
      </c>
      <c r="O409" s="47">
        <v>1</v>
      </c>
      <c r="P409" s="17">
        <v>0.12511923994395099</v>
      </c>
      <c r="Q409" s="7">
        <v>1</v>
      </c>
      <c r="R409" s="7">
        <v>1.1339336869446779</v>
      </c>
      <c r="S409" s="33">
        <v>0.14187692105736016</v>
      </c>
      <c r="T409" s="41" t="s">
        <v>1676</v>
      </c>
      <c r="U409" s="33" t="s">
        <v>1677</v>
      </c>
      <c r="V409" s="45" t="s">
        <v>1677</v>
      </c>
      <c r="W409" s="55">
        <f t="shared" si="18"/>
        <v>405</v>
      </c>
      <c r="X409" s="55">
        <f t="shared" si="19"/>
        <v>403</v>
      </c>
      <c r="Y409" s="55">
        <f t="shared" si="20"/>
        <v>0.12511923994395099</v>
      </c>
    </row>
    <row r="410" spans="3:25" x14ac:dyDescent="0.25">
      <c r="C410" s="6" t="s">
        <v>5189</v>
      </c>
      <c r="D410" s="6" t="s">
        <v>5679</v>
      </c>
      <c r="E410" s="6" t="s">
        <v>28</v>
      </c>
      <c r="F410" s="48">
        <v>8</v>
      </c>
      <c r="G410" s="8">
        <v>0</v>
      </c>
      <c r="H410" s="7">
        <v>0</v>
      </c>
      <c r="I410" s="39">
        <v>0</v>
      </c>
      <c r="J410" s="39">
        <v>0</v>
      </c>
      <c r="K410" s="39">
        <v>0</v>
      </c>
      <c r="L410" s="40">
        <v>0</v>
      </c>
      <c r="M410" s="39">
        <v>0</v>
      </c>
      <c r="N410" s="39">
        <v>1</v>
      </c>
      <c r="O410" s="47">
        <v>0</v>
      </c>
      <c r="P410" s="17">
        <v>6.0647566277887498E-2</v>
      </c>
      <c r="Q410" s="7">
        <v>1</v>
      </c>
      <c r="R410" s="7">
        <v>2.3220082760915317</v>
      </c>
      <c r="S410" s="33">
        <v>0.14082415082206445</v>
      </c>
      <c r="T410" s="41" t="s">
        <v>1677</v>
      </c>
      <c r="U410" s="33" t="s">
        <v>1677</v>
      </c>
      <c r="V410" s="45" t="s">
        <v>1675</v>
      </c>
      <c r="W410" s="55">
        <f t="shared" si="18"/>
        <v>406</v>
      </c>
      <c r="X410" s="55">
        <f t="shared" si="19"/>
        <v>443</v>
      </c>
      <c r="Y410" s="55">
        <f t="shared" si="20"/>
        <v>6.0647566277887498E-2</v>
      </c>
    </row>
    <row r="411" spans="3:25" x14ac:dyDescent="0.25">
      <c r="C411" s="6" t="s">
        <v>5094</v>
      </c>
      <c r="D411" s="6" t="s">
        <v>5584</v>
      </c>
      <c r="E411" s="6" t="s">
        <v>90</v>
      </c>
      <c r="F411" s="48">
        <v>28</v>
      </c>
      <c r="G411" s="8">
        <v>0</v>
      </c>
      <c r="H411" s="7">
        <v>0</v>
      </c>
      <c r="I411" s="39">
        <v>0</v>
      </c>
      <c r="J411" s="39">
        <v>0</v>
      </c>
      <c r="K411" s="39">
        <v>0</v>
      </c>
      <c r="L411" s="40">
        <v>0</v>
      </c>
      <c r="M411" s="39">
        <v>0</v>
      </c>
      <c r="N411" s="39">
        <v>1</v>
      </c>
      <c r="O411" s="47">
        <v>0</v>
      </c>
      <c r="P411" s="17">
        <v>8.4467331144417596E-2</v>
      </c>
      <c r="Q411" s="7">
        <v>1</v>
      </c>
      <c r="R411" s="7">
        <v>1.6558208209528851</v>
      </c>
      <c r="S411" s="33">
        <v>0.13986276559924873</v>
      </c>
      <c r="T411" s="41" t="s">
        <v>1677</v>
      </c>
      <c r="U411" s="33" t="s">
        <v>1677</v>
      </c>
      <c r="V411" s="45" t="s">
        <v>1676</v>
      </c>
      <c r="W411" s="55">
        <f t="shared" si="18"/>
        <v>407</v>
      </c>
      <c r="X411" s="55">
        <f t="shared" si="19"/>
        <v>412</v>
      </c>
      <c r="Y411" s="55">
        <f t="shared" si="20"/>
        <v>8.4467331144417596E-2</v>
      </c>
    </row>
    <row r="412" spans="3:25" x14ac:dyDescent="0.25">
      <c r="C412" s="6" t="s">
        <v>5277</v>
      </c>
      <c r="D412" s="6" t="s">
        <v>5767</v>
      </c>
      <c r="E412" s="6" t="s">
        <v>28</v>
      </c>
      <c r="F412" s="48">
        <v>4</v>
      </c>
      <c r="G412" s="8">
        <v>0</v>
      </c>
      <c r="H412" s="7">
        <v>0</v>
      </c>
      <c r="I412" s="39">
        <v>0</v>
      </c>
      <c r="J412" s="39">
        <v>0</v>
      </c>
      <c r="K412" s="39">
        <v>0</v>
      </c>
      <c r="L412" s="40">
        <v>0</v>
      </c>
      <c r="M412" s="39">
        <v>0</v>
      </c>
      <c r="N412" s="39">
        <v>0.33333333333333331</v>
      </c>
      <c r="O412" s="47">
        <v>0</v>
      </c>
      <c r="P412" s="17">
        <v>3.7724697623975401E-2</v>
      </c>
      <c r="Q412" s="7">
        <v>1</v>
      </c>
      <c r="R412" s="7">
        <v>3.6884620212743586</v>
      </c>
      <c r="S412" s="33">
        <v>0.13914611445009231</v>
      </c>
      <c r="T412" s="41" t="s">
        <v>1677</v>
      </c>
      <c r="U412" s="33" t="s">
        <v>1677</v>
      </c>
      <c r="V412" s="45" t="s">
        <v>1675</v>
      </c>
      <c r="W412" s="55">
        <f t="shared" si="18"/>
        <v>408</v>
      </c>
      <c r="X412" s="55">
        <f t="shared" si="19"/>
        <v>466</v>
      </c>
      <c r="Y412" s="55">
        <f t="shared" si="20"/>
        <v>3.7724697623975401E-2</v>
      </c>
    </row>
    <row r="413" spans="3:25" x14ac:dyDescent="0.25">
      <c r="C413" s="6" t="s">
        <v>5249</v>
      </c>
      <c r="D413" s="6" t="s">
        <v>5739</v>
      </c>
      <c r="E413" s="6" t="s">
        <v>22</v>
      </c>
      <c r="F413" s="48">
        <v>3</v>
      </c>
      <c r="G413" s="8">
        <v>0</v>
      </c>
      <c r="H413" s="7">
        <v>0</v>
      </c>
      <c r="I413" s="39">
        <v>0</v>
      </c>
      <c r="J413" s="39">
        <v>0</v>
      </c>
      <c r="K413" s="39">
        <v>0</v>
      </c>
      <c r="L413" s="40">
        <v>0</v>
      </c>
      <c r="M413" s="39">
        <v>0</v>
      </c>
      <c r="N413" s="39">
        <v>1</v>
      </c>
      <c r="O413" s="47">
        <v>0</v>
      </c>
      <c r="P413" s="17">
        <v>6.0647566277887498E-2</v>
      </c>
      <c r="Q413" s="7">
        <v>1</v>
      </c>
      <c r="R413" s="7">
        <v>2.2494426524291908</v>
      </c>
      <c r="S413" s="33">
        <v>0.13642322235150639</v>
      </c>
      <c r="T413" s="41" t="s">
        <v>1677</v>
      </c>
      <c r="U413" s="33" t="s">
        <v>1677</v>
      </c>
      <c r="V413" s="45" t="s">
        <v>1675</v>
      </c>
      <c r="W413" s="55">
        <f t="shared" si="18"/>
        <v>409</v>
      </c>
      <c r="X413" s="55">
        <f t="shared" si="19"/>
        <v>443</v>
      </c>
      <c r="Y413" s="55">
        <f t="shared" si="20"/>
        <v>6.0647566277887498E-2</v>
      </c>
    </row>
    <row r="414" spans="3:25" x14ac:dyDescent="0.25">
      <c r="C414" s="6" t="s">
        <v>5297</v>
      </c>
      <c r="D414" s="6" t="s">
        <v>5787</v>
      </c>
      <c r="E414" s="6" t="s">
        <v>22</v>
      </c>
      <c r="F414" s="48">
        <v>2</v>
      </c>
      <c r="G414" s="8">
        <v>0</v>
      </c>
      <c r="H414" s="7">
        <v>0</v>
      </c>
      <c r="I414" s="39">
        <v>0</v>
      </c>
      <c r="J414" s="39">
        <v>0</v>
      </c>
      <c r="K414" s="39">
        <v>0</v>
      </c>
      <c r="L414" s="40">
        <v>0</v>
      </c>
      <c r="M414" s="39">
        <v>0</v>
      </c>
      <c r="N414" s="39">
        <v>1</v>
      </c>
      <c r="O414" s="47">
        <v>0</v>
      </c>
      <c r="P414" s="17">
        <v>5.9638685372473597E-2</v>
      </c>
      <c r="Q414" s="7">
        <v>1</v>
      </c>
      <c r="R414" s="7">
        <v>2.2503788530965387</v>
      </c>
      <c r="S414" s="33">
        <v>0.13420963638869246</v>
      </c>
      <c r="T414" s="38" t="s">
        <v>1677</v>
      </c>
      <c r="U414" s="33" t="s">
        <v>1677</v>
      </c>
      <c r="V414" s="45" t="s">
        <v>1675</v>
      </c>
      <c r="W414" s="55">
        <f t="shared" si="18"/>
        <v>410</v>
      </c>
      <c r="X414" s="55">
        <f t="shared" si="19"/>
        <v>449</v>
      </c>
      <c r="Y414" s="55">
        <f t="shared" si="20"/>
        <v>5.9638685372473597E-2</v>
      </c>
    </row>
    <row r="415" spans="3:25" x14ac:dyDescent="0.25">
      <c r="C415" s="6" t="s">
        <v>5270</v>
      </c>
      <c r="D415" s="6" t="s">
        <v>5760</v>
      </c>
      <c r="E415" s="6" t="s">
        <v>48</v>
      </c>
      <c r="F415" s="48">
        <v>1</v>
      </c>
      <c r="G415" s="8">
        <v>0</v>
      </c>
      <c r="H415" s="7">
        <v>0</v>
      </c>
      <c r="I415" s="39">
        <v>0</v>
      </c>
      <c r="J415" s="39">
        <v>0</v>
      </c>
      <c r="K415" s="39">
        <v>0</v>
      </c>
      <c r="L415" s="40">
        <v>0</v>
      </c>
      <c r="M415" s="39">
        <v>0</v>
      </c>
      <c r="N415" s="39">
        <v>1</v>
      </c>
      <c r="O415" s="47">
        <v>0</v>
      </c>
      <c r="P415" s="17">
        <v>5.8645539558034802E-2</v>
      </c>
      <c r="Q415" s="7">
        <v>1</v>
      </c>
      <c r="R415" s="7">
        <v>2.2728313287489033</v>
      </c>
      <c r="S415" s="33">
        <v>0.1332914195988846</v>
      </c>
      <c r="T415" s="38" t="s">
        <v>1677</v>
      </c>
      <c r="U415" s="33" t="s">
        <v>1677</v>
      </c>
      <c r="V415" s="45" t="s">
        <v>1675</v>
      </c>
      <c r="W415" s="55">
        <f t="shared" si="18"/>
        <v>411</v>
      </c>
      <c r="X415" s="55">
        <f t="shared" si="19"/>
        <v>455</v>
      </c>
      <c r="Y415" s="55">
        <f t="shared" si="20"/>
        <v>5.8645539558034802E-2</v>
      </c>
    </row>
    <row r="416" spans="3:25" x14ac:dyDescent="0.25">
      <c r="C416" s="6" t="s">
        <v>5250</v>
      </c>
      <c r="D416" s="6" t="s">
        <v>5740</v>
      </c>
      <c r="E416" s="6" t="s">
        <v>22</v>
      </c>
      <c r="F416" s="48">
        <v>1</v>
      </c>
      <c r="G416" s="8">
        <v>0</v>
      </c>
      <c r="H416" s="7">
        <v>0</v>
      </c>
      <c r="I416" s="39">
        <v>0</v>
      </c>
      <c r="J416" s="39">
        <v>0</v>
      </c>
      <c r="K416" s="39">
        <v>0</v>
      </c>
      <c r="L416" s="40">
        <v>0</v>
      </c>
      <c r="M416" s="39">
        <v>0</v>
      </c>
      <c r="N416" s="39">
        <v>1</v>
      </c>
      <c r="O416" s="47">
        <v>0</v>
      </c>
      <c r="P416" s="17">
        <v>5.8645539558034802E-2</v>
      </c>
      <c r="Q416" s="7">
        <v>1</v>
      </c>
      <c r="R416" s="7">
        <v>2.2206973591409924</v>
      </c>
      <c r="S416" s="33">
        <v>0.13023399482192649</v>
      </c>
      <c r="T416" s="41" t="s">
        <v>1677</v>
      </c>
      <c r="U416" s="33" t="s">
        <v>1677</v>
      </c>
      <c r="V416" s="45" t="s">
        <v>1675</v>
      </c>
      <c r="W416" s="55">
        <f t="shared" si="18"/>
        <v>412</v>
      </c>
      <c r="X416" s="55">
        <f t="shared" si="19"/>
        <v>455</v>
      </c>
      <c r="Y416" s="55">
        <f t="shared" si="20"/>
        <v>5.8645539558034802E-2</v>
      </c>
    </row>
    <row r="417" spans="3:25" x14ac:dyDescent="0.25">
      <c r="C417" s="6" t="s">
        <v>5294</v>
      </c>
      <c r="D417" s="6" t="s">
        <v>5784</v>
      </c>
      <c r="E417" s="6" t="s">
        <v>28</v>
      </c>
      <c r="F417" s="48">
        <v>5</v>
      </c>
      <c r="G417" s="8">
        <v>0</v>
      </c>
      <c r="H417" s="7">
        <v>0</v>
      </c>
      <c r="I417" s="39">
        <v>0.2</v>
      </c>
      <c r="J417" s="39">
        <v>0</v>
      </c>
      <c r="K417" s="39">
        <v>0</v>
      </c>
      <c r="L417" s="40">
        <v>0</v>
      </c>
      <c r="M417" s="39">
        <v>0</v>
      </c>
      <c r="N417" s="39">
        <v>0.2</v>
      </c>
      <c r="O417" s="47">
        <v>0</v>
      </c>
      <c r="P417" s="17">
        <v>5.6012124334893498E-2</v>
      </c>
      <c r="Q417" s="7">
        <v>1</v>
      </c>
      <c r="R417" s="7">
        <v>2.2732012967439914</v>
      </c>
      <c r="S417" s="33">
        <v>0.12732683367146558</v>
      </c>
      <c r="T417" s="41" t="s">
        <v>1677</v>
      </c>
      <c r="U417" s="33" t="s">
        <v>1677</v>
      </c>
      <c r="V417" s="45" t="s">
        <v>1675</v>
      </c>
      <c r="W417" s="55">
        <f t="shared" si="18"/>
        <v>413</v>
      </c>
      <c r="X417" s="55">
        <f t="shared" si="19"/>
        <v>461</v>
      </c>
      <c r="Y417" s="55">
        <f t="shared" si="20"/>
        <v>5.6012124334893498E-2</v>
      </c>
    </row>
    <row r="418" spans="3:25" x14ac:dyDescent="0.25">
      <c r="C418" s="6" t="s">
        <v>5251</v>
      </c>
      <c r="D418" s="6" t="s">
        <v>5741</v>
      </c>
      <c r="E418" s="6" t="s">
        <v>48</v>
      </c>
      <c r="F418" s="48">
        <v>3</v>
      </c>
      <c r="G418" s="8">
        <v>0</v>
      </c>
      <c r="H418" s="7">
        <v>0</v>
      </c>
      <c r="I418" s="39">
        <v>0</v>
      </c>
      <c r="J418" s="39">
        <v>0</v>
      </c>
      <c r="K418" s="39">
        <v>0</v>
      </c>
      <c r="L418" s="40">
        <v>0</v>
      </c>
      <c r="M418" s="39">
        <v>0</v>
      </c>
      <c r="N418" s="39">
        <v>1</v>
      </c>
      <c r="O418" s="47">
        <v>0</v>
      </c>
      <c r="P418" s="17">
        <v>6.0647566277887498E-2</v>
      </c>
      <c r="Q418" s="7">
        <v>1</v>
      </c>
      <c r="R418" s="7">
        <v>2.0662897746690412</v>
      </c>
      <c r="S418" s="33">
        <v>0.1253154460585619</v>
      </c>
      <c r="T418" s="41" t="s">
        <v>1677</v>
      </c>
      <c r="U418" s="33" t="s">
        <v>1677</v>
      </c>
      <c r="V418" s="45" t="s">
        <v>1676</v>
      </c>
      <c r="W418" s="55">
        <f t="shared" si="18"/>
        <v>414</v>
      </c>
      <c r="X418" s="55">
        <f t="shared" si="19"/>
        <v>443</v>
      </c>
      <c r="Y418" s="55">
        <f t="shared" si="20"/>
        <v>6.0647566277887498E-2</v>
      </c>
    </row>
    <row r="419" spans="3:25" x14ac:dyDescent="0.25">
      <c r="C419" s="6" t="s">
        <v>5273</v>
      </c>
      <c r="D419" s="6" t="s">
        <v>5763</v>
      </c>
      <c r="E419" s="6" t="s">
        <v>90</v>
      </c>
      <c r="F419" s="48">
        <v>13</v>
      </c>
      <c r="G419" s="8">
        <v>0</v>
      </c>
      <c r="H419" s="7">
        <v>0</v>
      </c>
      <c r="I419" s="39">
        <v>0</v>
      </c>
      <c r="J419" s="39">
        <v>0.625</v>
      </c>
      <c r="K419" s="39">
        <v>0</v>
      </c>
      <c r="L419" s="40">
        <v>0</v>
      </c>
      <c r="M419" s="39">
        <v>0</v>
      </c>
      <c r="N419" s="39">
        <v>0</v>
      </c>
      <c r="O419" s="47">
        <v>0</v>
      </c>
      <c r="P419" s="17">
        <v>0.12566559907743599</v>
      </c>
      <c r="Q419" s="7">
        <v>1</v>
      </c>
      <c r="R419" s="7">
        <v>0.94814909131270175</v>
      </c>
      <c r="S419" s="33">
        <v>0.11914972357453722</v>
      </c>
      <c r="T419" s="38" t="s">
        <v>1676</v>
      </c>
      <c r="U419" s="33" t="s">
        <v>1677</v>
      </c>
      <c r="V419" s="45" t="s">
        <v>1677</v>
      </c>
      <c r="W419" s="55">
        <f t="shared" si="18"/>
        <v>415</v>
      </c>
      <c r="X419" s="55">
        <f t="shared" si="19"/>
        <v>402</v>
      </c>
      <c r="Y419" s="55">
        <f t="shared" si="20"/>
        <v>0.12566559907743599</v>
      </c>
    </row>
    <row r="420" spans="3:25" x14ac:dyDescent="0.25">
      <c r="C420" s="6" t="s">
        <v>5161</v>
      </c>
      <c r="D420" s="6" t="s">
        <v>5651</v>
      </c>
      <c r="E420" s="6" t="s">
        <v>115</v>
      </c>
      <c r="F420" s="48">
        <v>1</v>
      </c>
      <c r="G420" s="8">
        <v>0</v>
      </c>
      <c r="H420" s="7">
        <v>0</v>
      </c>
      <c r="I420" s="39">
        <v>0</v>
      </c>
      <c r="J420" s="39">
        <v>0</v>
      </c>
      <c r="K420" s="39">
        <v>0</v>
      </c>
      <c r="L420" s="40">
        <v>0</v>
      </c>
      <c r="M420" s="39">
        <v>0</v>
      </c>
      <c r="N420" s="39">
        <v>1</v>
      </c>
      <c r="O420" s="47">
        <v>0</v>
      </c>
      <c r="P420" s="17">
        <v>5.8645539558034802E-2</v>
      </c>
      <c r="Q420" s="7">
        <v>1</v>
      </c>
      <c r="R420" s="7">
        <v>2.0111517457602766</v>
      </c>
      <c r="S420" s="33">
        <v>0.11794507926319506</v>
      </c>
      <c r="T420" s="41" t="s">
        <v>1677</v>
      </c>
      <c r="U420" s="33" t="s">
        <v>1677</v>
      </c>
      <c r="V420" s="45" t="s">
        <v>1676</v>
      </c>
      <c r="W420" s="55">
        <f t="shared" si="18"/>
        <v>416</v>
      </c>
      <c r="X420" s="55">
        <f t="shared" si="19"/>
        <v>455</v>
      </c>
      <c r="Y420" s="55">
        <f t="shared" si="20"/>
        <v>5.8645539558034802E-2</v>
      </c>
    </row>
    <row r="421" spans="3:25" x14ac:dyDescent="0.25">
      <c r="C421" s="6" t="s">
        <v>5103</v>
      </c>
      <c r="D421" s="6" t="s">
        <v>5593</v>
      </c>
      <c r="E421" s="6" t="s">
        <v>863</v>
      </c>
      <c r="F421" s="48">
        <v>13</v>
      </c>
      <c r="G421" s="8">
        <v>0</v>
      </c>
      <c r="H421" s="7">
        <v>0</v>
      </c>
      <c r="I421" s="39">
        <v>0</v>
      </c>
      <c r="J421" s="39">
        <v>0</v>
      </c>
      <c r="K421" s="39">
        <v>0</v>
      </c>
      <c r="L421" s="40">
        <v>0</v>
      </c>
      <c r="M421" s="39">
        <v>0</v>
      </c>
      <c r="N421" s="39">
        <v>1</v>
      </c>
      <c r="O421" s="47">
        <v>0</v>
      </c>
      <c r="P421" s="17">
        <v>7.1649298028328506E-2</v>
      </c>
      <c r="Q421" s="7">
        <v>1</v>
      </c>
      <c r="R421" s="7">
        <v>1.6245468736746331</v>
      </c>
      <c r="S421" s="33">
        <v>0.11639764311290313</v>
      </c>
      <c r="T421" s="41" t="s">
        <v>1677</v>
      </c>
      <c r="U421" s="33" t="s">
        <v>1677</v>
      </c>
      <c r="V421" s="45" t="s">
        <v>1676</v>
      </c>
      <c r="W421" s="55">
        <f t="shared" si="18"/>
        <v>417</v>
      </c>
      <c r="X421" s="55">
        <f t="shared" si="19"/>
        <v>425</v>
      </c>
      <c r="Y421" s="55">
        <f t="shared" si="20"/>
        <v>7.1649298028328506E-2</v>
      </c>
    </row>
    <row r="422" spans="3:25" x14ac:dyDescent="0.25">
      <c r="C422" s="6" t="s">
        <v>5269</v>
      </c>
      <c r="D422" s="6" t="s">
        <v>5759</v>
      </c>
      <c r="E422" s="6" t="s">
        <v>39</v>
      </c>
      <c r="F422" s="48">
        <v>9</v>
      </c>
      <c r="G422" s="8">
        <v>0</v>
      </c>
      <c r="H422" s="7">
        <v>0</v>
      </c>
      <c r="I422" s="39">
        <v>0</v>
      </c>
      <c r="J422" s="39">
        <v>0.22222222222222221</v>
      </c>
      <c r="K422" s="39">
        <v>0</v>
      </c>
      <c r="L422" s="40">
        <v>0</v>
      </c>
      <c r="M422" s="39">
        <v>0</v>
      </c>
      <c r="N422" s="39">
        <v>0.22222222222222221</v>
      </c>
      <c r="O422" s="47">
        <v>0</v>
      </c>
      <c r="P422" s="17">
        <v>6.7150744333820706E-2</v>
      </c>
      <c r="Q422" s="7">
        <v>1</v>
      </c>
      <c r="R422" s="7">
        <v>1.7221588463673847</v>
      </c>
      <c r="S422" s="33">
        <v>0.11564424839464386</v>
      </c>
      <c r="T422" s="38" t="s">
        <v>1677</v>
      </c>
      <c r="U422" s="33" t="s">
        <v>1677</v>
      </c>
      <c r="V422" s="45" t="s">
        <v>1676</v>
      </c>
      <c r="W422" s="55">
        <f t="shared" si="18"/>
        <v>418</v>
      </c>
      <c r="X422" s="55">
        <f t="shared" si="19"/>
        <v>432</v>
      </c>
      <c r="Y422" s="55">
        <f t="shared" si="20"/>
        <v>6.7150744333820706E-2</v>
      </c>
    </row>
    <row r="423" spans="3:25" x14ac:dyDescent="0.25">
      <c r="C423" s="6" t="s">
        <v>4841</v>
      </c>
      <c r="D423" s="6" t="s">
        <v>5331</v>
      </c>
      <c r="E423" s="6" t="s">
        <v>39</v>
      </c>
      <c r="F423" s="48">
        <v>44</v>
      </c>
      <c r="G423" s="8">
        <v>0</v>
      </c>
      <c r="H423" s="7">
        <v>0</v>
      </c>
      <c r="I423" s="39">
        <v>6.9767441860465115E-2</v>
      </c>
      <c r="J423" s="39">
        <v>0.62790697674418605</v>
      </c>
      <c r="K423" s="39">
        <v>0</v>
      </c>
      <c r="L423" s="40">
        <v>0</v>
      </c>
      <c r="M423" s="39">
        <v>0</v>
      </c>
      <c r="N423" s="39">
        <v>0.41860465116279072</v>
      </c>
      <c r="O423" s="47">
        <v>1</v>
      </c>
      <c r="P423" s="17">
        <v>0.16032975843917399</v>
      </c>
      <c r="Q423" s="7">
        <v>1</v>
      </c>
      <c r="R423" s="7">
        <v>0.7097094670315961</v>
      </c>
      <c r="S423" s="33">
        <v>0.11378754741117073</v>
      </c>
      <c r="T423" s="41" t="s">
        <v>1676</v>
      </c>
      <c r="U423" s="33" t="s">
        <v>1677</v>
      </c>
      <c r="V423" s="45" t="s">
        <v>1677</v>
      </c>
      <c r="W423" s="55">
        <f t="shared" si="18"/>
        <v>419</v>
      </c>
      <c r="X423" s="55">
        <f t="shared" si="19"/>
        <v>387</v>
      </c>
      <c r="Y423" s="55">
        <f t="shared" si="20"/>
        <v>0.16032975843917399</v>
      </c>
    </row>
    <row r="424" spans="3:25" x14ac:dyDescent="0.25">
      <c r="C424" s="6" t="s">
        <v>5298</v>
      </c>
      <c r="D424" s="6" t="s">
        <v>5788</v>
      </c>
      <c r="E424" s="6" t="s">
        <v>19</v>
      </c>
      <c r="F424" s="48">
        <v>8</v>
      </c>
      <c r="G424" s="8">
        <v>0</v>
      </c>
      <c r="H424" s="7">
        <v>0</v>
      </c>
      <c r="I424" s="39">
        <v>0</v>
      </c>
      <c r="J424" s="39">
        <v>0</v>
      </c>
      <c r="K424" s="39">
        <v>0</v>
      </c>
      <c r="L424" s="40">
        <v>0</v>
      </c>
      <c r="M424" s="39">
        <v>0</v>
      </c>
      <c r="N424" s="39">
        <v>1</v>
      </c>
      <c r="O424" s="47">
        <v>0</v>
      </c>
      <c r="P424" s="17">
        <v>6.5935486391915002E-2</v>
      </c>
      <c r="Q424" s="7">
        <v>1</v>
      </c>
      <c r="R424" s="7">
        <v>1.7044789319168279</v>
      </c>
      <c r="S424" s="33">
        <v>0.11238564742070782</v>
      </c>
      <c r="T424" s="38" t="s">
        <v>1677</v>
      </c>
      <c r="U424" s="33" t="s">
        <v>1677</v>
      </c>
      <c r="V424" s="45" t="s">
        <v>1676</v>
      </c>
      <c r="W424" s="55">
        <f t="shared" si="18"/>
        <v>420</v>
      </c>
      <c r="X424" s="55">
        <f t="shared" si="19"/>
        <v>435</v>
      </c>
      <c r="Y424" s="55">
        <f t="shared" si="20"/>
        <v>6.5935486391915002E-2</v>
      </c>
    </row>
    <row r="425" spans="3:25" x14ac:dyDescent="0.25">
      <c r="C425" s="6" t="s">
        <v>5252</v>
      </c>
      <c r="D425" s="6" t="s">
        <v>5742</v>
      </c>
      <c r="E425" s="6" t="s">
        <v>16</v>
      </c>
      <c r="F425" s="48">
        <v>1</v>
      </c>
      <c r="G425" s="8">
        <v>0</v>
      </c>
      <c r="H425" s="7">
        <v>0</v>
      </c>
      <c r="I425" s="39">
        <v>0</v>
      </c>
      <c r="J425" s="39">
        <v>0</v>
      </c>
      <c r="K425" s="39">
        <v>0</v>
      </c>
      <c r="L425" s="40">
        <v>0</v>
      </c>
      <c r="M425" s="39">
        <v>0</v>
      </c>
      <c r="N425" s="39">
        <v>1</v>
      </c>
      <c r="O425" s="47">
        <v>0</v>
      </c>
      <c r="P425" s="17">
        <v>5.8645539558034802E-2</v>
      </c>
      <c r="Q425" s="7">
        <v>1</v>
      </c>
      <c r="R425" s="7">
        <v>1.8400845553464857</v>
      </c>
      <c r="S425" s="33">
        <v>0.10791275158070121</v>
      </c>
      <c r="T425" s="38" t="s">
        <v>1677</v>
      </c>
      <c r="U425" s="33" t="s">
        <v>1677</v>
      </c>
      <c r="V425" s="45" t="s">
        <v>1676</v>
      </c>
      <c r="W425" s="55">
        <f t="shared" si="18"/>
        <v>421</v>
      </c>
      <c r="X425" s="55">
        <f t="shared" si="19"/>
        <v>455</v>
      </c>
      <c r="Y425" s="55">
        <f t="shared" si="20"/>
        <v>5.8645539558034802E-2</v>
      </c>
    </row>
    <row r="426" spans="3:25" x14ac:dyDescent="0.25">
      <c r="C426" s="6" t="s">
        <v>5271</v>
      </c>
      <c r="D426" s="6" t="s">
        <v>5761</v>
      </c>
      <c r="E426" s="6" t="s">
        <v>126</v>
      </c>
      <c r="F426" s="48">
        <v>1</v>
      </c>
      <c r="G426" s="8">
        <v>0</v>
      </c>
      <c r="H426" s="7">
        <v>0</v>
      </c>
      <c r="I426" s="39">
        <v>0</v>
      </c>
      <c r="J426" s="39">
        <v>0</v>
      </c>
      <c r="K426" s="39">
        <v>0</v>
      </c>
      <c r="L426" s="40">
        <v>0</v>
      </c>
      <c r="M426" s="39">
        <v>0</v>
      </c>
      <c r="N426" s="39">
        <v>1</v>
      </c>
      <c r="O426" s="47">
        <v>0</v>
      </c>
      <c r="P426" s="17">
        <v>5.8645539558034802E-2</v>
      </c>
      <c r="Q426" s="7">
        <v>1</v>
      </c>
      <c r="R426" s="7">
        <v>1.6592106878556003</v>
      </c>
      <c r="S426" s="33">
        <v>9.7305306029749739E-2</v>
      </c>
      <c r="T426" s="41" t="s">
        <v>1677</v>
      </c>
      <c r="U426" s="33" t="s">
        <v>1677</v>
      </c>
      <c r="V426" s="45" t="s">
        <v>1676</v>
      </c>
      <c r="W426" s="55">
        <f t="shared" si="18"/>
        <v>422</v>
      </c>
      <c r="X426" s="55">
        <f t="shared" si="19"/>
        <v>455</v>
      </c>
      <c r="Y426" s="55">
        <f t="shared" si="20"/>
        <v>5.8645539558034802E-2</v>
      </c>
    </row>
    <row r="427" spans="3:25" x14ac:dyDescent="0.25">
      <c r="C427" s="6" t="s">
        <v>5176</v>
      </c>
      <c r="D427" s="6" t="s">
        <v>5666</v>
      </c>
      <c r="E427" s="6" t="s">
        <v>19</v>
      </c>
      <c r="F427" s="48">
        <v>8</v>
      </c>
      <c r="G427" s="8">
        <v>0</v>
      </c>
      <c r="H427" s="7">
        <v>0</v>
      </c>
      <c r="I427" s="39">
        <v>0</v>
      </c>
      <c r="J427" s="39">
        <v>0</v>
      </c>
      <c r="K427" s="39">
        <v>0</v>
      </c>
      <c r="L427" s="40">
        <v>0</v>
      </c>
      <c r="M427" s="39">
        <v>0</v>
      </c>
      <c r="N427" s="39">
        <v>1</v>
      </c>
      <c r="O427" s="47">
        <v>0</v>
      </c>
      <c r="P427" s="17">
        <v>6.5935486391915002E-2</v>
      </c>
      <c r="Q427" s="7">
        <v>1</v>
      </c>
      <c r="R427" s="7">
        <v>1.4721069174350514</v>
      </c>
      <c r="S427" s="33">
        <v>9.7064085621982779E-2</v>
      </c>
      <c r="T427" s="41" t="s">
        <v>1677</v>
      </c>
      <c r="U427" s="33" t="s">
        <v>1677</v>
      </c>
      <c r="V427" s="45" t="s">
        <v>1677</v>
      </c>
      <c r="W427" s="55">
        <f t="shared" si="18"/>
        <v>423</v>
      </c>
      <c r="X427" s="55">
        <f t="shared" si="19"/>
        <v>435</v>
      </c>
      <c r="Y427" s="55">
        <f t="shared" si="20"/>
        <v>6.5935486391915002E-2</v>
      </c>
    </row>
    <row r="428" spans="3:25" x14ac:dyDescent="0.25">
      <c r="C428" s="6" t="s">
        <v>5156</v>
      </c>
      <c r="D428" s="6" t="s">
        <v>5646</v>
      </c>
      <c r="E428" s="6" t="s">
        <v>204</v>
      </c>
      <c r="F428" s="48">
        <v>21</v>
      </c>
      <c r="G428" s="8">
        <v>0</v>
      </c>
      <c r="H428" s="7">
        <v>0</v>
      </c>
      <c r="I428" s="39">
        <v>0</v>
      </c>
      <c r="J428" s="39">
        <v>0.44444444444444442</v>
      </c>
      <c r="K428" s="39">
        <v>0</v>
      </c>
      <c r="L428" s="40">
        <v>0</v>
      </c>
      <c r="M428" s="39">
        <v>0</v>
      </c>
      <c r="N428" s="39">
        <v>0.1111111111111111</v>
      </c>
      <c r="O428" s="47">
        <v>0</v>
      </c>
      <c r="P428" s="17">
        <v>8.2573879736575595E-2</v>
      </c>
      <c r="Q428" s="7">
        <v>1</v>
      </c>
      <c r="R428" s="7">
        <v>1.1534260680940756</v>
      </c>
      <c r="S428" s="33">
        <v>9.5242865431831442E-2</v>
      </c>
      <c r="T428" s="38" t="s">
        <v>1677</v>
      </c>
      <c r="U428" s="33" t="s">
        <v>1677</v>
      </c>
      <c r="V428" s="45" t="s">
        <v>1677</v>
      </c>
      <c r="W428" s="55">
        <f t="shared" si="18"/>
        <v>424</v>
      </c>
      <c r="X428" s="55">
        <f t="shared" si="19"/>
        <v>413</v>
      </c>
      <c r="Y428" s="55">
        <f t="shared" si="20"/>
        <v>8.2573879736575595E-2</v>
      </c>
    </row>
    <row r="429" spans="3:25" x14ac:dyDescent="0.25">
      <c r="C429" s="6" t="s">
        <v>5201</v>
      </c>
      <c r="D429" s="6" t="s">
        <v>5691</v>
      </c>
      <c r="E429" s="6" t="s">
        <v>19</v>
      </c>
      <c r="F429" s="48">
        <v>20</v>
      </c>
      <c r="G429" s="8">
        <v>0</v>
      </c>
      <c r="H429" s="7">
        <v>0</v>
      </c>
      <c r="I429" s="39">
        <v>0</v>
      </c>
      <c r="J429" s="39">
        <v>0</v>
      </c>
      <c r="K429" s="39">
        <v>0</v>
      </c>
      <c r="L429" s="40">
        <v>0</v>
      </c>
      <c r="M429" s="39">
        <v>0</v>
      </c>
      <c r="N429" s="39">
        <v>0.65</v>
      </c>
      <c r="O429" s="47">
        <v>0</v>
      </c>
      <c r="P429" s="17">
        <v>6.3056268579393907E-2</v>
      </c>
      <c r="Q429" s="7">
        <v>1</v>
      </c>
      <c r="R429" s="7">
        <v>1.464866111280807</v>
      </c>
      <c r="S429" s="33">
        <v>9.2368990945774887E-2</v>
      </c>
      <c r="T429" s="38" t="s">
        <v>1677</v>
      </c>
      <c r="U429" s="33" t="s">
        <v>1677</v>
      </c>
      <c r="V429" s="45" t="s">
        <v>1677</v>
      </c>
      <c r="W429" s="55">
        <f t="shared" si="18"/>
        <v>425</v>
      </c>
      <c r="X429" s="55">
        <f t="shared" si="19"/>
        <v>441</v>
      </c>
      <c r="Y429" s="55">
        <f t="shared" si="20"/>
        <v>6.3056268579393907E-2</v>
      </c>
    </row>
    <row r="430" spans="3:25" x14ac:dyDescent="0.25">
      <c r="C430" s="6" t="s">
        <v>5098</v>
      </c>
      <c r="D430" s="6" t="s">
        <v>5588</v>
      </c>
      <c r="E430" s="6" t="s">
        <v>90</v>
      </c>
      <c r="F430" s="48">
        <v>12</v>
      </c>
      <c r="G430" s="8">
        <v>0</v>
      </c>
      <c r="H430" s="7">
        <v>0</v>
      </c>
      <c r="I430" s="39">
        <v>0</v>
      </c>
      <c r="J430" s="39">
        <v>0</v>
      </c>
      <c r="K430" s="39">
        <v>0</v>
      </c>
      <c r="L430" s="40">
        <v>0</v>
      </c>
      <c r="M430" s="39">
        <v>0</v>
      </c>
      <c r="N430" s="39">
        <v>1</v>
      </c>
      <c r="O430" s="47">
        <v>0</v>
      </c>
      <c r="P430" s="17">
        <v>7.0471131738998799E-2</v>
      </c>
      <c r="Q430" s="7">
        <v>1</v>
      </c>
      <c r="R430" s="7">
        <v>1.265466877489793</v>
      </c>
      <c r="S430" s="33">
        <v>8.9178883034922662E-2</v>
      </c>
      <c r="T430" s="41" t="s">
        <v>1677</v>
      </c>
      <c r="U430" s="33" t="s">
        <v>1677</v>
      </c>
      <c r="V430" s="45" t="s">
        <v>1677</v>
      </c>
      <c r="W430" s="55">
        <f t="shared" si="18"/>
        <v>426</v>
      </c>
      <c r="X430" s="55">
        <f t="shared" si="19"/>
        <v>427</v>
      </c>
      <c r="Y430" s="55">
        <f t="shared" si="20"/>
        <v>7.0471131738998799E-2</v>
      </c>
    </row>
    <row r="431" spans="3:25" x14ac:dyDescent="0.25">
      <c r="C431" s="6" t="s">
        <v>5097</v>
      </c>
      <c r="D431" s="6" t="s">
        <v>5587</v>
      </c>
      <c r="E431" s="6" t="s">
        <v>90</v>
      </c>
      <c r="F431" s="48">
        <v>12</v>
      </c>
      <c r="G431" s="8">
        <v>0</v>
      </c>
      <c r="H431" s="7">
        <v>0</v>
      </c>
      <c r="I431" s="39">
        <v>0</v>
      </c>
      <c r="J431" s="39">
        <v>0</v>
      </c>
      <c r="K431" s="39">
        <v>0</v>
      </c>
      <c r="L431" s="40">
        <v>0</v>
      </c>
      <c r="M431" s="39">
        <v>0</v>
      </c>
      <c r="N431" s="39">
        <v>1</v>
      </c>
      <c r="O431" s="47">
        <v>0</v>
      </c>
      <c r="P431" s="17">
        <v>7.0471131738998799E-2</v>
      </c>
      <c r="Q431" s="7">
        <v>1</v>
      </c>
      <c r="R431" s="7">
        <v>1.264614373856644</v>
      </c>
      <c r="S431" s="33">
        <v>8.9118806139083032E-2</v>
      </c>
      <c r="T431" s="41" t="s">
        <v>1677</v>
      </c>
      <c r="U431" s="33" t="s">
        <v>1677</v>
      </c>
      <c r="V431" s="45" t="s">
        <v>1677</v>
      </c>
      <c r="W431" s="55">
        <f t="shared" si="18"/>
        <v>427</v>
      </c>
      <c r="X431" s="55">
        <f t="shared" si="19"/>
        <v>427</v>
      </c>
      <c r="Y431" s="55">
        <f t="shared" si="20"/>
        <v>7.0471131738998799E-2</v>
      </c>
    </row>
    <row r="432" spans="3:25" x14ac:dyDescent="0.25">
      <c r="C432" s="6" t="s">
        <v>5202</v>
      </c>
      <c r="D432" s="6" t="s">
        <v>5692</v>
      </c>
      <c r="E432" s="6" t="s">
        <v>19</v>
      </c>
      <c r="F432" s="48">
        <v>16</v>
      </c>
      <c r="G432" s="8">
        <v>0</v>
      </c>
      <c r="H432" s="7">
        <v>0</v>
      </c>
      <c r="I432" s="39">
        <v>0</v>
      </c>
      <c r="J432" s="39">
        <v>0</v>
      </c>
      <c r="K432" s="39">
        <v>0</v>
      </c>
      <c r="L432" s="40">
        <v>0</v>
      </c>
      <c r="M432" s="39">
        <v>0</v>
      </c>
      <c r="N432" s="39">
        <v>0.5625</v>
      </c>
      <c r="O432" s="47">
        <v>0</v>
      </c>
      <c r="P432" s="17">
        <v>5.5437425752002098E-2</v>
      </c>
      <c r="Q432" s="7">
        <v>1</v>
      </c>
      <c r="R432" s="7">
        <v>1.5297131212538404</v>
      </c>
      <c r="S432" s="33">
        <v>8.4803357581373154E-2</v>
      </c>
      <c r="T432" s="41" t="s">
        <v>1677</v>
      </c>
      <c r="U432" s="33" t="s">
        <v>1677</v>
      </c>
      <c r="V432" s="45" t="s">
        <v>1676</v>
      </c>
      <c r="W432" s="55">
        <f t="shared" si="18"/>
        <v>428</v>
      </c>
      <c r="X432" s="55">
        <f t="shared" si="19"/>
        <v>462</v>
      </c>
      <c r="Y432" s="55">
        <f t="shared" si="20"/>
        <v>5.5437425752002098E-2</v>
      </c>
    </row>
    <row r="433" spans="3:25" x14ac:dyDescent="0.25">
      <c r="C433" s="6" t="s">
        <v>5289</v>
      </c>
      <c r="D433" s="6" t="s">
        <v>5779</v>
      </c>
      <c r="E433" s="6" t="s">
        <v>90</v>
      </c>
      <c r="F433" s="48">
        <v>8</v>
      </c>
      <c r="G433" s="8">
        <v>0</v>
      </c>
      <c r="H433" s="7">
        <v>0</v>
      </c>
      <c r="I433" s="39">
        <v>0</v>
      </c>
      <c r="J433" s="39">
        <v>0.125</v>
      </c>
      <c r="K433" s="39">
        <v>0</v>
      </c>
      <c r="L433" s="40">
        <v>0</v>
      </c>
      <c r="M433" s="39">
        <v>0</v>
      </c>
      <c r="N433" s="39">
        <v>0</v>
      </c>
      <c r="O433" s="47">
        <v>0</v>
      </c>
      <c r="P433" s="17">
        <v>6.4796692199153905E-2</v>
      </c>
      <c r="Q433" s="7">
        <v>1</v>
      </c>
      <c r="R433" s="7">
        <v>1.1742899875592685</v>
      </c>
      <c r="S433" s="33">
        <v>7.6090106876426186E-2</v>
      </c>
      <c r="T433" s="38" t="s">
        <v>1677</v>
      </c>
      <c r="U433" s="33" t="s">
        <v>1677</v>
      </c>
      <c r="V433" s="45" t="s">
        <v>1677</v>
      </c>
      <c r="W433" s="55">
        <f t="shared" si="18"/>
        <v>429</v>
      </c>
      <c r="X433" s="55">
        <f t="shared" si="19"/>
        <v>438</v>
      </c>
      <c r="Y433" s="55">
        <f t="shared" si="20"/>
        <v>6.4796692199153905E-2</v>
      </c>
    </row>
    <row r="434" spans="3:25" x14ac:dyDescent="0.25">
      <c r="C434" s="6" t="s">
        <v>5290</v>
      </c>
      <c r="D434" s="6" t="s">
        <v>5780</v>
      </c>
      <c r="E434" s="6" t="s">
        <v>28</v>
      </c>
      <c r="F434" s="48">
        <v>13</v>
      </c>
      <c r="G434" s="8">
        <v>0</v>
      </c>
      <c r="H434" s="7">
        <v>0</v>
      </c>
      <c r="I434" s="39">
        <v>0</v>
      </c>
      <c r="J434" s="39">
        <v>0</v>
      </c>
      <c r="K434" s="39">
        <v>0</v>
      </c>
      <c r="L434" s="40">
        <v>0</v>
      </c>
      <c r="M434" s="39">
        <v>0</v>
      </c>
      <c r="N434" s="39">
        <v>0</v>
      </c>
      <c r="O434" s="47">
        <v>0</v>
      </c>
      <c r="P434" s="17">
        <v>3.12230656914886E-2</v>
      </c>
      <c r="Q434" s="7">
        <v>1</v>
      </c>
      <c r="R434" s="7">
        <v>2.3349705911973895</v>
      </c>
      <c r="S434" s="33">
        <v>7.2904940156650069E-2</v>
      </c>
      <c r="T434" s="38" t="s">
        <v>1677</v>
      </c>
      <c r="U434" s="33" t="s">
        <v>1677</v>
      </c>
      <c r="V434" s="45" t="s">
        <v>1675</v>
      </c>
      <c r="W434" s="55">
        <f t="shared" si="18"/>
        <v>430</v>
      </c>
      <c r="X434" s="55">
        <f t="shared" si="19"/>
        <v>468</v>
      </c>
      <c r="Y434" s="55">
        <f t="shared" si="20"/>
        <v>3.12230656914886E-2</v>
      </c>
    </row>
    <row r="435" spans="3:25" x14ac:dyDescent="0.25">
      <c r="C435" s="6" t="s">
        <v>5170</v>
      </c>
      <c r="D435" s="6" t="s">
        <v>5660</v>
      </c>
      <c r="E435" s="6" t="s">
        <v>90</v>
      </c>
      <c r="F435" s="48">
        <v>21</v>
      </c>
      <c r="G435" s="8">
        <v>0</v>
      </c>
      <c r="H435" s="7">
        <v>0</v>
      </c>
      <c r="I435" s="39">
        <v>0</v>
      </c>
      <c r="J435" s="39">
        <v>0</v>
      </c>
      <c r="K435" s="39">
        <v>0</v>
      </c>
      <c r="L435" s="40">
        <v>0</v>
      </c>
      <c r="M435" s="39">
        <v>0</v>
      </c>
      <c r="N435" s="39">
        <v>0.14285714285714285</v>
      </c>
      <c r="O435" s="47">
        <v>0</v>
      </c>
      <c r="P435" s="17">
        <v>4.4777089869242899E-2</v>
      </c>
      <c r="Q435" s="7">
        <v>1</v>
      </c>
      <c r="R435" s="7">
        <v>1.5822298850013599</v>
      </c>
      <c r="S435" s="33">
        <v>7.0847649754507747E-2</v>
      </c>
      <c r="T435" s="41" t="s">
        <v>1677</v>
      </c>
      <c r="U435" s="33" t="s">
        <v>1677</v>
      </c>
      <c r="V435" s="45" t="s">
        <v>1676</v>
      </c>
      <c r="W435" s="55">
        <f t="shared" si="18"/>
        <v>431</v>
      </c>
      <c r="X435" s="55">
        <f t="shared" si="19"/>
        <v>464</v>
      </c>
      <c r="Y435" s="55">
        <f t="shared" si="20"/>
        <v>4.4777089869242899E-2</v>
      </c>
    </row>
    <row r="436" spans="3:25" x14ac:dyDescent="0.25">
      <c r="C436" s="6" t="s">
        <v>5096</v>
      </c>
      <c r="D436" s="6" t="s">
        <v>5586</v>
      </c>
      <c r="E436" s="6" t="s">
        <v>204</v>
      </c>
      <c r="F436" s="48">
        <v>3</v>
      </c>
      <c r="G436" s="8">
        <v>0</v>
      </c>
      <c r="H436" s="7">
        <v>0</v>
      </c>
      <c r="I436" s="39">
        <v>0</v>
      </c>
      <c r="J436" s="39">
        <v>0</v>
      </c>
      <c r="K436" s="39">
        <v>0</v>
      </c>
      <c r="L436" s="40">
        <v>0</v>
      </c>
      <c r="M436" s="39">
        <v>0</v>
      </c>
      <c r="N436" s="39">
        <v>1</v>
      </c>
      <c r="O436" s="47">
        <v>0</v>
      </c>
      <c r="P436" s="17">
        <v>5.9638685372473597E-2</v>
      </c>
      <c r="Q436" s="7">
        <v>1</v>
      </c>
      <c r="R436" s="7">
        <v>1.1658472466287333</v>
      </c>
      <c r="S436" s="33">
        <v>6.9529597134055654E-2</v>
      </c>
      <c r="T436" s="41" t="s">
        <v>1677</v>
      </c>
      <c r="U436" s="33" t="s">
        <v>1677</v>
      </c>
      <c r="V436" s="45" t="s">
        <v>1677</v>
      </c>
      <c r="W436" s="55">
        <f t="shared" si="18"/>
        <v>432</v>
      </c>
      <c r="X436" s="55">
        <f t="shared" si="19"/>
        <v>449</v>
      </c>
      <c r="Y436" s="55">
        <f t="shared" si="20"/>
        <v>5.9638685372473597E-2</v>
      </c>
    </row>
    <row r="437" spans="3:25" x14ac:dyDescent="0.25">
      <c r="C437" s="6" t="s">
        <v>5280</v>
      </c>
      <c r="D437" s="6" t="s">
        <v>5770</v>
      </c>
      <c r="E437" s="6" t="s">
        <v>131</v>
      </c>
      <c r="F437" s="48">
        <v>2</v>
      </c>
      <c r="G437" s="8">
        <v>0</v>
      </c>
      <c r="H437" s="7">
        <v>0</v>
      </c>
      <c r="I437" s="39">
        <v>0</v>
      </c>
      <c r="J437" s="39">
        <v>0</v>
      </c>
      <c r="K437" s="39">
        <v>0</v>
      </c>
      <c r="L437" s="40">
        <v>0</v>
      </c>
      <c r="M437" s="39">
        <v>0</v>
      </c>
      <c r="N437" s="39">
        <v>0.5</v>
      </c>
      <c r="O437" s="47">
        <v>0</v>
      </c>
      <c r="P437" s="17">
        <v>4.18017895059846E-2</v>
      </c>
      <c r="Q437" s="7">
        <v>1</v>
      </c>
      <c r="R437" s="7">
        <v>1.6445091261792477</v>
      </c>
      <c r="S437" s="33">
        <v>6.8743424333215578E-2</v>
      </c>
      <c r="T437" s="38" t="s">
        <v>1677</v>
      </c>
      <c r="U437" s="33" t="s">
        <v>1677</v>
      </c>
      <c r="V437" s="45" t="s">
        <v>1676</v>
      </c>
      <c r="W437" s="55">
        <f t="shared" si="18"/>
        <v>433</v>
      </c>
      <c r="X437" s="55">
        <f t="shared" si="19"/>
        <v>465</v>
      </c>
      <c r="Y437" s="55">
        <f t="shared" si="20"/>
        <v>4.18017895059846E-2</v>
      </c>
    </row>
    <row r="438" spans="3:25" x14ac:dyDescent="0.25">
      <c r="C438" s="6" t="s">
        <v>5278</v>
      </c>
      <c r="D438" s="6" t="s">
        <v>5768</v>
      </c>
      <c r="E438" s="6" t="s">
        <v>115</v>
      </c>
      <c r="F438" s="48">
        <v>4</v>
      </c>
      <c r="G438" s="8">
        <v>0</v>
      </c>
      <c r="H438" s="7">
        <v>0</v>
      </c>
      <c r="I438" s="39">
        <v>0</v>
      </c>
      <c r="J438" s="39">
        <v>0</v>
      </c>
      <c r="K438" s="39">
        <v>0</v>
      </c>
      <c r="L438" s="40">
        <v>0</v>
      </c>
      <c r="M438" s="39">
        <v>0</v>
      </c>
      <c r="N438" s="39">
        <v>0</v>
      </c>
      <c r="O438" s="47">
        <v>0</v>
      </c>
      <c r="P438" s="17">
        <v>3.0161178422298301E-2</v>
      </c>
      <c r="Q438" s="7">
        <v>1</v>
      </c>
      <c r="R438" s="7">
        <v>2.0069761779246806</v>
      </c>
      <c r="S438" s="33">
        <v>6.0532766591688596E-2</v>
      </c>
      <c r="T438" s="41" t="s">
        <v>1677</v>
      </c>
      <c r="U438" s="33" t="s">
        <v>1677</v>
      </c>
      <c r="V438" s="45" t="s">
        <v>1676</v>
      </c>
      <c r="W438" s="55">
        <f t="shared" si="18"/>
        <v>434</v>
      </c>
      <c r="X438" s="55">
        <f t="shared" si="19"/>
        <v>469</v>
      </c>
      <c r="Y438" s="55">
        <f t="shared" si="20"/>
        <v>3.0161178422298301E-2</v>
      </c>
    </row>
    <row r="439" spans="3:25" x14ac:dyDescent="0.25">
      <c r="C439" s="6" t="s">
        <v>5282</v>
      </c>
      <c r="D439" s="6" t="s">
        <v>5772</v>
      </c>
      <c r="E439" s="6" t="s">
        <v>16</v>
      </c>
      <c r="F439" s="48">
        <v>1</v>
      </c>
      <c r="G439" s="8">
        <v>0</v>
      </c>
      <c r="H439" s="7">
        <v>0</v>
      </c>
      <c r="I439" s="39">
        <v>0</v>
      </c>
      <c r="J439" s="39">
        <v>0</v>
      </c>
      <c r="K439" s="39">
        <v>0</v>
      </c>
      <c r="L439" s="40">
        <v>0</v>
      </c>
      <c r="M439" s="39">
        <v>0</v>
      </c>
      <c r="N439" s="39">
        <v>0</v>
      </c>
      <c r="O439" s="47">
        <v>0</v>
      </c>
      <c r="P439" s="17">
        <v>2.86336862978381E-2</v>
      </c>
      <c r="Q439" s="7">
        <v>1</v>
      </c>
      <c r="R439" s="7">
        <v>2.0447819284097637</v>
      </c>
      <c r="S439" s="33">
        <v>5.8549644285573618E-2</v>
      </c>
      <c r="T439" s="38" t="s">
        <v>1677</v>
      </c>
      <c r="U439" s="33" t="s">
        <v>1677</v>
      </c>
      <c r="V439" s="45" t="s">
        <v>1676</v>
      </c>
      <c r="W439" s="55">
        <f t="shared" si="18"/>
        <v>435</v>
      </c>
      <c r="X439" s="55">
        <f t="shared" si="19"/>
        <v>473</v>
      </c>
      <c r="Y439" s="55">
        <f t="shared" si="20"/>
        <v>2.86336862978381E-2</v>
      </c>
    </row>
    <row r="440" spans="3:25" x14ac:dyDescent="0.25">
      <c r="C440" s="6" t="s">
        <v>5279</v>
      </c>
      <c r="D440" s="6" t="s">
        <v>5769</v>
      </c>
      <c r="E440" s="6" t="s">
        <v>115</v>
      </c>
      <c r="F440" s="48">
        <v>2</v>
      </c>
      <c r="G440" s="8">
        <v>0</v>
      </c>
      <c r="H440" s="7">
        <v>0</v>
      </c>
      <c r="I440" s="39">
        <v>0</v>
      </c>
      <c r="J440" s="39">
        <v>0</v>
      </c>
      <c r="K440" s="39">
        <v>0</v>
      </c>
      <c r="L440" s="40">
        <v>0</v>
      </c>
      <c r="M440" s="39">
        <v>0</v>
      </c>
      <c r="N440" s="39">
        <v>0</v>
      </c>
      <c r="O440" s="47">
        <v>0</v>
      </c>
      <c r="P440" s="17">
        <v>2.86336862978381E-2</v>
      </c>
      <c r="Q440" s="7">
        <v>1</v>
      </c>
      <c r="R440" s="7">
        <v>2.0088595447233857</v>
      </c>
      <c r="S440" s="33">
        <v>5.7521054020027294E-2</v>
      </c>
      <c r="T440" s="41" t="s">
        <v>1677</v>
      </c>
      <c r="U440" s="33" t="s">
        <v>1677</v>
      </c>
      <c r="V440" s="45" t="s">
        <v>1676</v>
      </c>
      <c r="W440" s="55">
        <f t="shared" si="18"/>
        <v>436</v>
      </c>
      <c r="X440" s="55">
        <f t="shared" si="19"/>
        <v>473</v>
      </c>
      <c r="Y440" s="55">
        <f t="shared" si="20"/>
        <v>2.86336862978381E-2</v>
      </c>
    </row>
    <row r="441" spans="3:25" x14ac:dyDescent="0.25">
      <c r="C441" s="6" t="s">
        <v>5281</v>
      </c>
      <c r="D441" s="6" t="s">
        <v>5771</v>
      </c>
      <c r="E441" s="6" t="s">
        <v>39</v>
      </c>
      <c r="F441" s="48">
        <v>6</v>
      </c>
      <c r="G441" s="8">
        <v>0</v>
      </c>
      <c r="H441" s="7">
        <v>0</v>
      </c>
      <c r="I441" s="39">
        <v>0</v>
      </c>
      <c r="J441" s="39">
        <v>0</v>
      </c>
      <c r="K441" s="39">
        <v>0</v>
      </c>
      <c r="L441" s="40">
        <v>0</v>
      </c>
      <c r="M441" s="39">
        <v>0</v>
      </c>
      <c r="N441" s="39">
        <v>0</v>
      </c>
      <c r="O441" s="47">
        <v>0</v>
      </c>
      <c r="P441" s="17">
        <v>2.91343195450183E-2</v>
      </c>
      <c r="Q441" s="7">
        <v>1</v>
      </c>
      <c r="R441" s="7">
        <v>1.966230902213572</v>
      </c>
      <c r="S441" s="33">
        <v>5.7284799404379839E-2</v>
      </c>
      <c r="T441" s="38" t="s">
        <v>1677</v>
      </c>
      <c r="U441" s="33" t="s">
        <v>1677</v>
      </c>
      <c r="V441" s="45" t="s">
        <v>1676</v>
      </c>
      <c r="W441" s="55">
        <f t="shared" si="18"/>
        <v>437</v>
      </c>
      <c r="X441" s="55">
        <f t="shared" si="19"/>
        <v>471</v>
      </c>
      <c r="Y441" s="55">
        <f t="shared" si="20"/>
        <v>2.91343195450183E-2</v>
      </c>
    </row>
    <row r="442" spans="3:25" x14ac:dyDescent="0.25">
      <c r="C442" s="6" t="s">
        <v>5253</v>
      </c>
      <c r="D442" s="6" t="s">
        <v>5743</v>
      </c>
      <c r="E442" s="6" t="s">
        <v>204</v>
      </c>
      <c r="F442" s="48">
        <v>2</v>
      </c>
      <c r="G442" s="8">
        <v>0</v>
      </c>
      <c r="H442" s="7">
        <v>0</v>
      </c>
      <c r="I442" s="39">
        <v>0</v>
      </c>
      <c r="J442" s="39">
        <v>0</v>
      </c>
      <c r="K442" s="39">
        <v>0</v>
      </c>
      <c r="L442" s="40">
        <v>0</v>
      </c>
      <c r="M442" s="39">
        <v>0</v>
      </c>
      <c r="N442" s="39">
        <v>1</v>
      </c>
      <c r="O442" s="47">
        <v>0</v>
      </c>
      <c r="P442" s="17">
        <v>5.8645539558034802E-2</v>
      </c>
      <c r="Q442" s="7">
        <v>1</v>
      </c>
      <c r="R442" s="7">
        <v>0.87602327132003921</v>
      </c>
      <c r="S442" s="33">
        <v>5.1374857411958415E-2</v>
      </c>
      <c r="T442" s="41" t="s">
        <v>1677</v>
      </c>
      <c r="U442" s="33" t="s">
        <v>1677</v>
      </c>
      <c r="V442" s="45" t="s">
        <v>1677</v>
      </c>
      <c r="W442" s="55">
        <f t="shared" si="18"/>
        <v>438</v>
      </c>
      <c r="X442" s="55">
        <f t="shared" si="19"/>
        <v>455</v>
      </c>
      <c r="Y442" s="55">
        <f t="shared" si="20"/>
        <v>5.8645539558034802E-2</v>
      </c>
    </row>
    <row r="443" spans="3:25" x14ac:dyDescent="0.25">
      <c r="C443" s="6" t="s">
        <v>5283</v>
      </c>
      <c r="D443" s="6" t="s">
        <v>5773</v>
      </c>
      <c r="E443" s="6" t="s">
        <v>131</v>
      </c>
      <c r="F443" s="48">
        <v>3</v>
      </c>
      <c r="G443" s="8">
        <v>0</v>
      </c>
      <c r="H443" s="7">
        <v>0</v>
      </c>
      <c r="I443" s="39">
        <v>0</v>
      </c>
      <c r="J443" s="39">
        <v>0</v>
      </c>
      <c r="K443" s="39">
        <v>0</v>
      </c>
      <c r="L443" s="40">
        <v>0</v>
      </c>
      <c r="M443" s="39">
        <v>0</v>
      </c>
      <c r="N443" s="39">
        <v>0</v>
      </c>
      <c r="O443" s="47">
        <v>0</v>
      </c>
      <c r="P443" s="17">
        <v>2.9643438775922099E-2</v>
      </c>
      <c r="Q443" s="7">
        <v>1</v>
      </c>
      <c r="R443" s="7">
        <v>1.645219615594486</v>
      </c>
      <c r="S443" s="33">
        <v>4.8769966947821236E-2</v>
      </c>
      <c r="T443" s="41" t="s">
        <v>1677</v>
      </c>
      <c r="U443" s="33" t="s">
        <v>1677</v>
      </c>
      <c r="V443" s="45" t="s">
        <v>1676</v>
      </c>
      <c r="W443" s="55">
        <f t="shared" si="18"/>
        <v>439</v>
      </c>
      <c r="X443" s="55">
        <f t="shared" si="19"/>
        <v>470</v>
      </c>
      <c r="Y443" s="55">
        <f t="shared" si="20"/>
        <v>2.9643438775922099E-2</v>
      </c>
    </row>
    <row r="444" spans="3:25" x14ac:dyDescent="0.25">
      <c r="C444" s="6" t="s">
        <v>5169</v>
      </c>
      <c r="D444" s="6" t="s">
        <v>5659</v>
      </c>
      <c r="E444" s="6" t="s">
        <v>39</v>
      </c>
      <c r="F444" s="48">
        <v>34</v>
      </c>
      <c r="G444" s="8">
        <v>0</v>
      </c>
      <c r="H444" s="7">
        <v>0</v>
      </c>
      <c r="I444" s="39">
        <v>0</v>
      </c>
      <c r="J444" s="39">
        <v>0</v>
      </c>
      <c r="K444" s="39">
        <v>0</v>
      </c>
      <c r="L444" s="40">
        <v>0</v>
      </c>
      <c r="M444" s="39">
        <v>0</v>
      </c>
      <c r="N444" s="39">
        <v>0.55882352941176472</v>
      </c>
      <c r="O444" s="47">
        <v>0</v>
      </c>
      <c r="P444" s="17">
        <v>7.4678767912178701E-2</v>
      </c>
      <c r="Q444" s="7">
        <v>1</v>
      </c>
      <c r="R444" s="7">
        <v>0.63027668791684477</v>
      </c>
      <c r="S444" s="33">
        <v>4.7068286497398734E-2</v>
      </c>
      <c r="T444" s="41" t="s">
        <v>1677</v>
      </c>
      <c r="U444" s="33" t="s">
        <v>1677</v>
      </c>
      <c r="V444" s="45" t="s">
        <v>1677</v>
      </c>
      <c r="W444" s="55">
        <f t="shared" si="18"/>
        <v>440</v>
      </c>
      <c r="X444" s="55">
        <f t="shared" si="19"/>
        <v>422</v>
      </c>
      <c r="Y444" s="55">
        <f t="shared" si="20"/>
        <v>7.4678767912178701E-2</v>
      </c>
    </row>
    <row r="445" spans="3:25" x14ac:dyDescent="0.25">
      <c r="C445" s="6" t="s">
        <v>5284</v>
      </c>
      <c r="D445" s="6" t="s">
        <v>5774</v>
      </c>
      <c r="E445" s="6" t="s">
        <v>90</v>
      </c>
      <c r="F445" s="48">
        <v>2</v>
      </c>
      <c r="G445" s="8">
        <v>0</v>
      </c>
      <c r="H445" s="7">
        <v>0</v>
      </c>
      <c r="I445" s="39">
        <v>0</v>
      </c>
      <c r="J445" s="39">
        <v>0</v>
      </c>
      <c r="K445" s="39">
        <v>0</v>
      </c>
      <c r="L445" s="40">
        <v>0</v>
      </c>
      <c r="M445" s="39">
        <v>0</v>
      </c>
      <c r="N445" s="39">
        <v>0</v>
      </c>
      <c r="O445" s="47">
        <v>0</v>
      </c>
      <c r="P445" s="17">
        <v>2.91343195450183E-2</v>
      </c>
      <c r="Q445" s="7">
        <v>1</v>
      </c>
      <c r="R445" s="7">
        <v>1.5672671832079241</v>
      </c>
      <c r="S445" s="33">
        <v>4.56612629280004E-2</v>
      </c>
      <c r="T445" s="38" t="s">
        <v>1677</v>
      </c>
      <c r="U445" s="33" t="s">
        <v>1677</v>
      </c>
      <c r="V445" s="45" t="s">
        <v>1676</v>
      </c>
      <c r="W445" s="55">
        <f t="shared" si="18"/>
        <v>441</v>
      </c>
      <c r="X445" s="55">
        <f t="shared" si="19"/>
        <v>471</v>
      </c>
      <c r="Y445" s="55">
        <f t="shared" si="20"/>
        <v>2.91343195450183E-2</v>
      </c>
    </row>
    <row r="446" spans="3:25" x14ac:dyDescent="0.25">
      <c r="C446" s="6" t="s">
        <v>5167</v>
      </c>
      <c r="D446" s="6" t="s">
        <v>5657</v>
      </c>
      <c r="E446" s="6" t="s">
        <v>27</v>
      </c>
      <c r="F446" s="48">
        <v>11</v>
      </c>
      <c r="G446" s="8">
        <v>0</v>
      </c>
      <c r="H446" s="7">
        <v>0</v>
      </c>
      <c r="I446" s="39">
        <v>0</v>
      </c>
      <c r="J446" s="39">
        <v>0</v>
      </c>
      <c r="K446" s="39">
        <v>0</v>
      </c>
      <c r="L446" s="40">
        <v>0</v>
      </c>
      <c r="M446" s="39">
        <v>0</v>
      </c>
      <c r="N446" s="39">
        <v>0</v>
      </c>
      <c r="O446" s="47">
        <v>0</v>
      </c>
      <c r="P446" s="17">
        <v>2.86336862978381E-2</v>
      </c>
      <c r="Q446" s="7">
        <v>1</v>
      </c>
      <c r="R446" s="7">
        <v>1.3362793270493249</v>
      </c>
      <c r="S446" s="33">
        <v>3.8262603057016571E-2</v>
      </c>
      <c r="T446" s="41" t="s">
        <v>1677</v>
      </c>
      <c r="U446" s="33" t="s">
        <v>1677</v>
      </c>
      <c r="V446" s="45" t="s">
        <v>1677</v>
      </c>
      <c r="W446" s="55">
        <f t="shared" si="18"/>
        <v>442</v>
      </c>
      <c r="X446" s="55">
        <f t="shared" si="19"/>
        <v>473</v>
      </c>
      <c r="Y446" s="55">
        <f t="shared" si="20"/>
        <v>2.86336862978381E-2</v>
      </c>
    </row>
    <row r="447" spans="3:25" x14ac:dyDescent="0.25">
      <c r="C447" s="6" t="s">
        <v>5105</v>
      </c>
      <c r="D447" s="6" t="s">
        <v>5595</v>
      </c>
      <c r="E447" s="6" t="s">
        <v>39</v>
      </c>
      <c r="F447" s="48">
        <v>2</v>
      </c>
      <c r="G447" s="8">
        <v>0</v>
      </c>
      <c r="H447" s="7">
        <v>0</v>
      </c>
      <c r="I447" s="39">
        <v>0</v>
      </c>
      <c r="J447" s="39">
        <v>0</v>
      </c>
      <c r="K447" s="39">
        <v>0</v>
      </c>
      <c r="L447" s="40">
        <v>0</v>
      </c>
      <c r="M447" s="39">
        <v>0</v>
      </c>
      <c r="N447" s="39">
        <v>1</v>
      </c>
      <c r="O447" s="47">
        <v>0</v>
      </c>
      <c r="P447" s="17">
        <v>5.9638685372473597E-2</v>
      </c>
      <c r="Q447" s="7">
        <v>1</v>
      </c>
      <c r="R447" s="7">
        <v>0.54048282787615742</v>
      </c>
      <c r="S447" s="33">
        <v>3.2233685320930953E-2</v>
      </c>
      <c r="T447" s="41" t="s">
        <v>1677</v>
      </c>
      <c r="U447" s="33" t="s">
        <v>1677</v>
      </c>
      <c r="V447" s="45" t="s">
        <v>1677</v>
      </c>
      <c r="W447" s="55">
        <f t="shared" si="18"/>
        <v>443</v>
      </c>
      <c r="X447" s="55">
        <f t="shared" si="19"/>
        <v>449</v>
      </c>
      <c r="Y447" s="55">
        <f t="shared" si="20"/>
        <v>5.9638685372473597E-2</v>
      </c>
    </row>
    <row r="448" spans="3:25" x14ac:dyDescent="0.25">
      <c r="C448" s="6" t="s">
        <v>5199</v>
      </c>
      <c r="D448" s="6" t="s">
        <v>5689</v>
      </c>
      <c r="E448" s="6" t="s">
        <v>131</v>
      </c>
      <c r="F448" s="48">
        <v>9</v>
      </c>
      <c r="G448" s="8">
        <v>0</v>
      </c>
      <c r="H448" s="7">
        <v>0</v>
      </c>
      <c r="I448" s="39">
        <v>0</v>
      </c>
      <c r="J448" s="39">
        <v>0</v>
      </c>
      <c r="K448" s="39">
        <v>0</v>
      </c>
      <c r="L448" s="40">
        <v>0</v>
      </c>
      <c r="M448" s="39">
        <v>0</v>
      </c>
      <c r="N448" s="39">
        <v>0</v>
      </c>
      <c r="O448" s="47">
        <v>0</v>
      </c>
      <c r="P448" s="17">
        <v>2.86336862978381E-2</v>
      </c>
      <c r="Q448" s="7">
        <v>1</v>
      </c>
      <c r="R448" s="7">
        <v>0.83674440252512972</v>
      </c>
      <c r="S448" s="33">
        <v>2.3959076733376536E-2</v>
      </c>
      <c r="T448" s="41" t="s">
        <v>1677</v>
      </c>
      <c r="U448" s="33" t="s">
        <v>1677</v>
      </c>
      <c r="V448" s="45" t="s">
        <v>1677</v>
      </c>
      <c r="W448" s="55">
        <f t="shared" si="18"/>
        <v>444</v>
      </c>
      <c r="X448" s="55">
        <f t="shared" si="19"/>
        <v>473</v>
      </c>
      <c r="Y448" s="55">
        <f t="shared" si="20"/>
        <v>2.86336862978381E-2</v>
      </c>
    </row>
    <row r="449" spans="3:25" x14ac:dyDescent="0.25">
      <c r="C449" s="6" t="s">
        <v>5208</v>
      </c>
      <c r="D449" s="6" t="s">
        <v>5698</v>
      </c>
      <c r="E449" s="6" t="s">
        <v>131</v>
      </c>
      <c r="F449" s="48">
        <v>5</v>
      </c>
      <c r="G449" s="8">
        <v>0</v>
      </c>
      <c r="H449" s="7">
        <v>0</v>
      </c>
      <c r="I449" s="39">
        <v>0</v>
      </c>
      <c r="J449" s="39">
        <v>0</v>
      </c>
      <c r="K449" s="39">
        <v>0</v>
      </c>
      <c r="L449" s="40">
        <v>0</v>
      </c>
      <c r="M449" s="39">
        <v>0</v>
      </c>
      <c r="N449" s="39">
        <v>0</v>
      </c>
      <c r="O449" s="47">
        <v>0</v>
      </c>
      <c r="P449" s="17">
        <v>2.86336862978381E-2</v>
      </c>
      <c r="Q449" s="7">
        <v>1</v>
      </c>
      <c r="R449" s="7">
        <v>0.8359591608305843</v>
      </c>
      <c r="S449" s="33">
        <v>2.3936592369026937E-2</v>
      </c>
      <c r="T449" s="41" t="s">
        <v>1677</v>
      </c>
      <c r="U449" s="33" t="s">
        <v>1677</v>
      </c>
      <c r="V449" s="45" t="s">
        <v>1677</v>
      </c>
      <c r="W449" s="55">
        <f t="shared" si="18"/>
        <v>445</v>
      </c>
      <c r="X449" s="55">
        <f t="shared" si="19"/>
        <v>473</v>
      </c>
      <c r="Y449" s="55">
        <f t="shared" si="20"/>
        <v>2.86336862978381E-2</v>
      </c>
    </row>
    <row r="450" spans="3:25" x14ac:dyDescent="0.25">
      <c r="C450" s="6" t="s">
        <v>5104</v>
      </c>
      <c r="D450" s="6" t="s">
        <v>5594</v>
      </c>
      <c r="E450" s="6" t="s">
        <v>39</v>
      </c>
      <c r="F450" s="48">
        <v>62</v>
      </c>
      <c r="G450" s="8">
        <v>0</v>
      </c>
      <c r="H450" s="7">
        <v>0</v>
      </c>
      <c r="I450" s="39">
        <v>0</v>
      </c>
      <c r="J450" s="39">
        <v>0</v>
      </c>
      <c r="K450" s="39">
        <v>0</v>
      </c>
      <c r="L450" s="40">
        <v>0</v>
      </c>
      <c r="M450" s="39">
        <v>0</v>
      </c>
      <c r="N450" s="39">
        <v>1</v>
      </c>
      <c r="O450" s="47">
        <v>0</v>
      </c>
      <c r="P450" s="17">
        <v>0.15616423454589601</v>
      </c>
      <c r="Q450" s="7">
        <v>1</v>
      </c>
      <c r="R450" s="7">
        <v>8.3247426359143686E-2</v>
      </c>
      <c r="S450" s="33">
        <v>1.300027061529152E-2</v>
      </c>
      <c r="T450" s="41" t="s">
        <v>1676</v>
      </c>
      <c r="U450" s="33" t="s">
        <v>1677</v>
      </c>
      <c r="V450" s="45" t="s">
        <v>1677</v>
      </c>
      <c r="W450" s="55">
        <f t="shared" si="18"/>
        <v>446</v>
      </c>
      <c r="X450" s="55">
        <f t="shared" si="19"/>
        <v>391</v>
      </c>
      <c r="Y450" s="55">
        <f t="shared" si="20"/>
        <v>0.15616423454589601</v>
      </c>
    </row>
    <row r="451" spans="3:25" x14ac:dyDescent="0.25">
      <c r="C451" s="6" t="s">
        <v>5168</v>
      </c>
      <c r="D451" s="6" t="s">
        <v>5658</v>
      </c>
      <c r="E451" s="6" t="s">
        <v>39</v>
      </c>
      <c r="F451" s="48">
        <v>41</v>
      </c>
      <c r="G451" s="8">
        <v>0</v>
      </c>
      <c r="H451" s="7">
        <v>0</v>
      </c>
      <c r="I451" s="39">
        <v>0</v>
      </c>
      <c r="J451" s="39">
        <v>0</v>
      </c>
      <c r="K451" s="39">
        <v>0</v>
      </c>
      <c r="L451" s="40">
        <v>0</v>
      </c>
      <c r="M451" s="39">
        <v>0</v>
      </c>
      <c r="N451" s="39">
        <v>0.29268292682926828</v>
      </c>
      <c r="O451" s="47">
        <v>0</v>
      </c>
      <c r="P451" s="17">
        <v>6.9709408184028501E-2</v>
      </c>
      <c r="Q451" s="7">
        <v>4.0453897197850202</v>
      </c>
      <c r="R451" s="7">
        <v>3.1411648859083791E-2</v>
      </c>
      <c r="S451" s="33">
        <v>8.8581391080703609E-3</v>
      </c>
      <c r="T451" s="41" t="s">
        <v>1677</v>
      </c>
      <c r="U451" s="33" t="s">
        <v>1676</v>
      </c>
      <c r="V451" s="45" t="s">
        <v>1677</v>
      </c>
      <c r="W451" s="55">
        <f t="shared" si="18"/>
        <v>447</v>
      </c>
      <c r="X451" s="55">
        <f t="shared" si="19"/>
        <v>358</v>
      </c>
      <c r="Y451" s="55">
        <f t="shared" si="20"/>
        <v>0.28200172323996664</v>
      </c>
    </row>
    <row r="452" spans="3:25" x14ac:dyDescent="0.25">
      <c r="C452" s="6" t="s">
        <v>5091</v>
      </c>
      <c r="D452" s="6" t="s">
        <v>5581</v>
      </c>
      <c r="E452" s="6" t="s">
        <v>22</v>
      </c>
      <c r="F452" s="48">
        <v>22</v>
      </c>
      <c r="G452" s="8">
        <v>0</v>
      </c>
      <c r="H452" s="7">
        <v>0</v>
      </c>
      <c r="I452" s="39">
        <v>0</v>
      </c>
      <c r="J452" s="39">
        <v>0</v>
      </c>
      <c r="K452" s="39">
        <v>0</v>
      </c>
      <c r="L452" s="40">
        <v>0</v>
      </c>
      <c r="M452" s="39">
        <v>0</v>
      </c>
      <c r="N452" s="39">
        <v>1</v>
      </c>
      <c r="O452" s="47">
        <v>0</v>
      </c>
      <c r="P452" s="17">
        <v>7.9107530166250301E-2</v>
      </c>
      <c r="Q452" s="7">
        <v>1</v>
      </c>
      <c r="R452" s="7">
        <v>7.7201684435141388E-2</v>
      </c>
      <c r="S452" s="33">
        <v>6.107234580338284E-3</v>
      </c>
      <c r="T452" s="41" t="s">
        <v>1677</v>
      </c>
      <c r="U452" s="33" t="s">
        <v>1677</v>
      </c>
      <c r="V452" s="45" t="s">
        <v>1677</v>
      </c>
      <c r="W452" s="55">
        <f t="shared" si="18"/>
        <v>448</v>
      </c>
      <c r="X452" s="55">
        <f t="shared" si="19"/>
        <v>416</v>
      </c>
      <c r="Y452" s="55">
        <f t="shared" si="20"/>
        <v>7.9107530166250301E-2</v>
      </c>
    </row>
    <row r="453" spans="3:25" x14ac:dyDescent="0.25">
      <c r="C453" s="6" t="s">
        <v>5254</v>
      </c>
      <c r="D453" s="6" t="s">
        <v>5744</v>
      </c>
      <c r="E453" s="6" t="s">
        <v>39</v>
      </c>
      <c r="F453" s="48">
        <v>3</v>
      </c>
      <c r="G453" s="8">
        <v>0</v>
      </c>
      <c r="H453" s="7">
        <v>0</v>
      </c>
      <c r="I453" s="39">
        <v>0</v>
      </c>
      <c r="J453" s="39">
        <v>0</v>
      </c>
      <c r="K453" s="39">
        <v>0</v>
      </c>
      <c r="L453" s="40">
        <v>0</v>
      </c>
      <c r="M453" s="39">
        <v>0</v>
      </c>
      <c r="N453" s="39">
        <v>1</v>
      </c>
      <c r="O453" s="47">
        <v>0</v>
      </c>
      <c r="P453" s="17">
        <v>6.0647566277887498E-2</v>
      </c>
      <c r="Q453" s="7">
        <v>1</v>
      </c>
      <c r="R453" s="7">
        <v>8.6236305972384381E-2</v>
      </c>
      <c r="S453" s="33">
        <v>5.230022082020367E-3</v>
      </c>
      <c r="T453" s="41" t="s">
        <v>1677</v>
      </c>
      <c r="U453" s="33" t="s">
        <v>1677</v>
      </c>
      <c r="V453" s="45" t="s">
        <v>1677</v>
      </c>
      <c r="W453" s="55">
        <f t="shared" si="18"/>
        <v>449</v>
      </c>
      <c r="X453" s="55">
        <f t="shared" si="19"/>
        <v>443</v>
      </c>
      <c r="Y453" s="55">
        <f t="shared" si="20"/>
        <v>6.0647566277887498E-2</v>
      </c>
    </row>
    <row r="454" spans="3:25" x14ac:dyDescent="0.25">
      <c r="C454" s="6" t="s">
        <v>5285</v>
      </c>
      <c r="D454" s="6" t="s">
        <v>5775</v>
      </c>
      <c r="E454" s="6" t="s">
        <v>39</v>
      </c>
      <c r="F454" s="48">
        <v>1</v>
      </c>
      <c r="G454" s="8">
        <v>0</v>
      </c>
      <c r="H454" s="7">
        <v>0</v>
      </c>
      <c r="I454" s="39">
        <v>0</v>
      </c>
      <c r="J454" s="39">
        <v>0</v>
      </c>
      <c r="K454" s="39">
        <v>0</v>
      </c>
      <c r="L454" s="40">
        <v>0</v>
      </c>
      <c r="M454" s="39">
        <v>0</v>
      </c>
      <c r="N454" s="39">
        <v>0</v>
      </c>
      <c r="O454" s="47">
        <v>0</v>
      </c>
      <c r="P454" s="17">
        <v>2.86336862978381E-2</v>
      </c>
      <c r="Q454" s="7">
        <v>1</v>
      </c>
      <c r="R454" s="7">
        <v>1.8613275211622173E-2</v>
      </c>
      <c r="S454" s="33">
        <v>5.3296668338491534E-4</v>
      </c>
      <c r="T454" s="38" t="s">
        <v>1677</v>
      </c>
      <c r="U454" s="33" t="s">
        <v>1677</v>
      </c>
      <c r="V454" s="45" t="s">
        <v>1677</v>
      </c>
      <c r="W454" s="55">
        <f t="shared" ref="W454:W482" si="21">RANK(S454,$S$5:$S$482,0)</f>
        <v>450</v>
      </c>
      <c r="X454" s="55">
        <f t="shared" ref="X454:X482" si="22">RANK(Y454,$Y$5:$Y$482,0)</f>
        <v>473</v>
      </c>
      <c r="Y454" s="55">
        <f t="shared" ref="Y454:Y482" si="23">P454*Q454</f>
        <v>2.86336862978381E-2</v>
      </c>
    </row>
    <row r="455" spans="3:25" x14ac:dyDescent="0.25">
      <c r="C455" s="6" t="s">
        <v>4976</v>
      </c>
      <c r="D455" s="6" t="s">
        <v>5466</v>
      </c>
      <c r="E455" s="6" t="s">
        <v>863</v>
      </c>
      <c r="F455" s="48">
        <v>26</v>
      </c>
      <c r="G455" s="8">
        <v>0</v>
      </c>
      <c r="H455" s="7">
        <v>0</v>
      </c>
      <c r="I455" s="39">
        <v>0.05</v>
      </c>
      <c r="J455" s="39">
        <v>0.1</v>
      </c>
      <c r="K455" s="39">
        <v>0.25</v>
      </c>
      <c r="L455" s="40">
        <v>0</v>
      </c>
      <c r="M455" s="39">
        <v>0</v>
      </c>
      <c r="N455" s="39">
        <v>0.55000000000000004</v>
      </c>
      <c r="O455" s="47">
        <v>1</v>
      </c>
      <c r="P455" s="17">
        <v>0.207680428898145</v>
      </c>
      <c r="Q455" s="7">
        <v>7.22888394800471</v>
      </c>
      <c r="R455" s="7">
        <v>0</v>
      </c>
      <c r="S455" s="33">
        <v>0</v>
      </c>
      <c r="T455" s="41" t="s">
        <v>1676</v>
      </c>
      <c r="U455" s="33" t="s">
        <v>1676</v>
      </c>
      <c r="V455" s="45" t="s">
        <v>1677</v>
      </c>
      <c r="W455" s="55">
        <f t="shared" si="21"/>
        <v>451</v>
      </c>
      <c r="X455" s="55">
        <f t="shared" si="22"/>
        <v>261</v>
      </c>
      <c r="Y455" s="55">
        <f t="shared" si="23"/>
        <v>1.501297718776534</v>
      </c>
    </row>
    <row r="456" spans="3:25" x14ac:dyDescent="0.25">
      <c r="C456" s="6" t="s">
        <v>5018</v>
      </c>
      <c r="D456" s="6" t="s">
        <v>5508</v>
      </c>
      <c r="E456" s="6" t="s">
        <v>204</v>
      </c>
      <c r="F456" s="48">
        <v>170</v>
      </c>
      <c r="G456" s="8">
        <v>0</v>
      </c>
      <c r="H456" s="7">
        <v>0</v>
      </c>
      <c r="I456" s="39">
        <v>0</v>
      </c>
      <c r="J456" s="39">
        <v>0</v>
      </c>
      <c r="K456" s="39">
        <v>1.9801980198019802E-2</v>
      </c>
      <c r="L456" s="40">
        <v>0</v>
      </c>
      <c r="M456" s="39">
        <v>0</v>
      </c>
      <c r="N456" s="39">
        <v>0.88118811881188119</v>
      </c>
      <c r="O456" s="47">
        <v>0</v>
      </c>
      <c r="P456" s="17">
        <v>0.46596230034953701</v>
      </c>
      <c r="Q456" s="7">
        <v>9.0232953489086807</v>
      </c>
      <c r="R456" s="7">
        <v>0</v>
      </c>
      <c r="S456" s="33">
        <v>0</v>
      </c>
      <c r="T456" s="41" t="s">
        <v>1675</v>
      </c>
      <c r="U456" s="33" t="s">
        <v>1676</v>
      </c>
      <c r="V456" s="45" t="s">
        <v>1677</v>
      </c>
      <c r="W456" s="55">
        <f t="shared" si="21"/>
        <v>451</v>
      </c>
      <c r="X456" s="55">
        <f t="shared" si="22"/>
        <v>175</v>
      </c>
      <c r="Y456" s="55">
        <f t="shared" si="23"/>
        <v>4.2045154575107668</v>
      </c>
    </row>
    <row r="457" spans="3:25" x14ac:dyDescent="0.25">
      <c r="C457" s="6" t="s">
        <v>5061</v>
      </c>
      <c r="D457" s="6" t="s">
        <v>5551</v>
      </c>
      <c r="E457" s="6" t="s">
        <v>27</v>
      </c>
      <c r="F457" s="48">
        <v>81</v>
      </c>
      <c r="G457" s="8">
        <v>0</v>
      </c>
      <c r="H457" s="7">
        <v>0</v>
      </c>
      <c r="I457" s="39">
        <v>0</v>
      </c>
      <c r="J457" s="39">
        <v>0</v>
      </c>
      <c r="K457" s="39">
        <v>0</v>
      </c>
      <c r="L457" s="40">
        <v>0</v>
      </c>
      <c r="M457" s="39">
        <v>0</v>
      </c>
      <c r="N457" s="39">
        <v>1</v>
      </c>
      <c r="O457" s="47">
        <v>0</v>
      </c>
      <c r="P457" s="17">
        <v>0.178519093498822</v>
      </c>
      <c r="Q457" s="7">
        <v>5.1780462286354103</v>
      </c>
      <c r="R457" s="7">
        <v>0</v>
      </c>
      <c r="S457" s="33">
        <v>0</v>
      </c>
      <c r="T457" s="41" t="s">
        <v>1676</v>
      </c>
      <c r="U457" s="33" t="s">
        <v>1676</v>
      </c>
      <c r="V457" s="45" t="s">
        <v>1677</v>
      </c>
      <c r="W457" s="55">
        <f t="shared" si="21"/>
        <v>451</v>
      </c>
      <c r="X457" s="55">
        <f t="shared" si="22"/>
        <v>299</v>
      </c>
      <c r="Y457" s="55">
        <f t="shared" si="23"/>
        <v>0.92438011883098747</v>
      </c>
    </row>
    <row r="458" spans="3:25" x14ac:dyDescent="0.25">
      <c r="C458" s="6" t="s">
        <v>5067</v>
      </c>
      <c r="D458" s="6" t="s">
        <v>5557</v>
      </c>
      <c r="E458" s="6" t="s">
        <v>448</v>
      </c>
      <c r="F458" s="48">
        <v>51</v>
      </c>
      <c r="G458" s="8">
        <v>0</v>
      </c>
      <c r="H458" s="7">
        <v>0</v>
      </c>
      <c r="I458" s="39">
        <v>0</v>
      </c>
      <c r="J458" s="39">
        <v>0</v>
      </c>
      <c r="K458" s="39">
        <v>0</v>
      </c>
      <c r="L458" s="40">
        <v>0</v>
      </c>
      <c r="M458" s="39">
        <v>0</v>
      </c>
      <c r="N458" s="39">
        <v>1</v>
      </c>
      <c r="O458" s="47">
        <v>0</v>
      </c>
      <c r="P458" s="17">
        <v>6.5935486391915002E-2</v>
      </c>
      <c r="Q458" s="7">
        <v>14.002128316073399</v>
      </c>
      <c r="R458" s="7">
        <v>0</v>
      </c>
      <c r="S458" s="33">
        <v>0</v>
      </c>
      <c r="T458" s="41" t="s">
        <v>1677</v>
      </c>
      <c r="U458" s="33" t="s">
        <v>1676</v>
      </c>
      <c r="V458" s="45" t="s">
        <v>1677</v>
      </c>
      <c r="W458" s="55">
        <f t="shared" si="21"/>
        <v>451</v>
      </c>
      <c r="X458" s="55">
        <f t="shared" si="22"/>
        <v>300</v>
      </c>
      <c r="Y458" s="55">
        <f t="shared" si="23"/>
        <v>0.92323714104230536</v>
      </c>
    </row>
    <row r="459" spans="3:25" x14ac:dyDescent="0.25">
      <c r="C459" s="6" t="s">
        <v>5071</v>
      </c>
      <c r="D459" s="6" t="s">
        <v>5561</v>
      </c>
      <c r="E459" s="6" t="s">
        <v>204</v>
      </c>
      <c r="F459" s="48">
        <v>114</v>
      </c>
      <c r="G459" s="8">
        <v>0</v>
      </c>
      <c r="H459" s="7">
        <v>0</v>
      </c>
      <c r="I459" s="39">
        <v>0</v>
      </c>
      <c r="J459" s="39">
        <v>5.2083333333333336E-2</v>
      </c>
      <c r="K459" s="39">
        <v>0</v>
      </c>
      <c r="L459" s="40">
        <v>18.149999999999999</v>
      </c>
      <c r="M459" s="39">
        <v>0.48092209856915741</v>
      </c>
      <c r="N459" s="39">
        <v>0.95833333333333337</v>
      </c>
      <c r="O459" s="47">
        <v>1</v>
      </c>
      <c r="P459" s="17">
        <v>0.648878815833832</v>
      </c>
      <c r="Q459" s="7">
        <v>1</v>
      </c>
      <c r="R459" s="7">
        <v>0</v>
      </c>
      <c r="S459" s="33">
        <v>0</v>
      </c>
      <c r="T459" s="41" t="s">
        <v>1675</v>
      </c>
      <c r="U459" s="33" t="s">
        <v>1677</v>
      </c>
      <c r="V459" s="45" t="s">
        <v>1677</v>
      </c>
      <c r="W459" s="55">
        <f t="shared" si="21"/>
        <v>451</v>
      </c>
      <c r="X459" s="55">
        <f t="shared" si="22"/>
        <v>320</v>
      </c>
      <c r="Y459" s="55">
        <f t="shared" si="23"/>
        <v>0.648878815833832</v>
      </c>
    </row>
    <row r="460" spans="3:25" x14ac:dyDescent="0.25">
      <c r="C460" s="6" t="s">
        <v>5072</v>
      </c>
      <c r="D460" s="6" t="s">
        <v>5562</v>
      </c>
      <c r="E460" s="6" t="s">
        <v>863</v>
      </c>
      <c r="F460" s="48">
        <v>136</v>
      </c>
      <c r="G460" s="8">
        <v>0</v>
      </c>
      <c r="H460" s="7">
        <v>0</v>
      </c>
      <c r="I460" s="39">
        <v>0</v>
      </c>
      <c r="J460" s="39">
        <v>0</v>
      </c>
      <c r="K460" s="39">
        <v>0</v>
      </c>
      <c r="L460" s="40">
        <v>0</v>
      </c>
      <c r="M460" s="39">
        <v>0</v>
      </c>
      <c r="N460" s="39">
        <v>1</v>
      </c>
      <c r="O460" s="47">
        <v>0</v>
      </c>
      <c r="P460" s="17">
        <v>0.375416593718855</v>
      </c>
      <c r="Q460" s="7">
        <v>1.3484825141230501</v>
      </c>
      <c r="R460" s="7">
        <v>0</v>
      </c>
      <c r="S460" s="33">
        <v>0</v>
      </c>
      <c r="T460" s="41" t="s">
        <v>1676</v>
      </c>
      <c r="U460" s="33" t="s">
        <v>1677</v>
      </c>
      <c r="V460" s="45" t="s">
        <v>1677</v>
      </c>
      <c r="W460" s="55">
        <f t="shared" si="21"/>
        <v>451</v>
      </c>
      <c r="X460" s="55">
        <f t="shared" si="22"/>
        <v>333</v>
      </c>
      <c r="Y460" s="55">
        <f t="shared" si="23"/>
        <v>0.50624271214151328</v>
      </c>
    </row>
    <row r="461" spans="3:25" x14ac:dyDescent="0.25">
      <c r="C461" s="6" t="s">
        <v>5077</v>
      </c>
      <c r="D461" s="6" t="s">
        <v>5567</v>
      </c>
      <c r="E461" s="6" t="s">
        <v>863</v>
      </c>
      <c r="F461" s="48">
        <v>113</v>
      </c>
      <c r="G461" s="8">
        <v>0</v>
      </c>
      <c r="H461" s="7">
        <v>0</v>
      </c>
      <c r="I461" s="39">
        <v>0</v>
      </c>
      <c r="J461" s="39">
        <v>0</v>
      </c>
      <c r="K461" s="39">
        <v>0</v>
      </c>
      <c r="L461" s="40">
        <v>0</v>
      </c>
      <c r="M461" s="39">
        <v>0</v>
      </c>
      <c r="N461" s="39">
        <v>1</v>
      </c>
      <c r="O461" s="47">
        <v>1</v>
      </c>
      <c r="P461" s="17">
        <v>0.296083427436868</v>
      </c>
      <c r="Q461" s="7">
        <v>1.1291732735775699</v>
      </c>
      <c r="R461" s="7">
        <v>0</v>
      </c>
      <c r="S461" s="33">
        <v>0</v>
      </c>
      <c r="T461" s="41" t="s">
        <v>1676</v>
      </c>
      <c r="U461" s="33" t="s">
        <v>1677</v>
      </c>
      <c r="V461" s="45" t="s">
        <v>1677</v>
      </c>
      <c r="W461" s="55">
        <f t="shared" si="21"/>
        <v>451</v>
      </c>
      <c r="X461" s="55">
        <f t="shared" si="22"/>
        <v>351</v>
      </c>
      <c r="Y461" s="55">
        <f t="shared" si="23"/>
        <v>0.3343294930109551</v>
      </c>
    </row>
    <row r="462" spans="3:25" x14ac:dyDescent="0.25">
      <c r="C462" s="6" t="s">
        <v>5102</v>
      </c>
      <c r="D462" s="6" t="s">
        <v>5592</v>
      </c>
      <c r="E462" s="6" t="s">
        <v>204</v>
      </c>
      <c r="F462" s="48">
        <v>57</v>
      </c>
      <c r="G462" s="8">
        <v>0</v>
      </c>
      <c r="H462" s="7">
        <v>0</v>
      </c>
      <c r="I462" s="39">
        <v>0</v>
      </c>
      <c r="J462" s="39">
        <v>0</v>
      </c>
      <c r="K462" s="39">
        <v>0</v>
      </c>
      <c r="L462" s="40">
        <v>0</v>
      </c>
      <c r="M462" s="39">
        <v>0</v>
      </c>
      <c r="N462" s="39">
        <v>1</v>
      </c>
      <c r="O462" s="47">
        <v>0</v>
      </c>
      <c r="P462" s="17">
        <v>9.7747685419894995E-2</v>
      </c>
      <c r="Q462" s="7">
        <v>1</v>
      </c>
      <c r="R462" s="7">
        <v>0</v>
      </c>
      <c r="S462" s="33">
        <v>0</v>
      </c>
      <c r="T462" s="41" t="s">
        <v>1677</v>
      </c>
      <c r="U462" s="33" t="s">
        <v>1677</v>
      </c>
      <c r="V462" s="45" t="s">
        <v>1677</v>
      </c>
      <c r="W462" s="55">
        <f t="shared" si="21"/>
        <v>451</v>
      </c>
      <c r="X462" s="55">
        <f t="shared" si="22"/>
        <v>410</v>
      </c>
      <c r="Y462" s="55">
        <f t="shared" si="23"/>
        <v>9.7747685419894995E-2</v>
      </c>
    </row>
    <row r="463" spans="3:25" x14ac:dyDescent="0.25">
      <c r="C463" s="6" t="s">
        <v>5106</v>
      </c>
      <c r="D463" s="6" t="s">
        <v>5596</v>
      </c>
      <c r="E463" s="6" t="s">
        <v>204</v>
      </c>
      <c r="F463" s="48">
        <v>185</v>
      </c>
      <c r="G463" s="8">
        <v>0</v>
      </c>
      <c r="H463" s="7">
        <v>0</v>
      </c>
      <c r="I463" s="39">
        <v>0</v>
      </c>
      <c r="J463" s="39">
        <v>0</v>
      </c>
      <c r="K463" s="39">
        <v>0</v>
      </c>
      <c r="L463" s="40">
        <v>0</v>
      </c>
      <c r="M463" s="39">
        <v>0.99700229236466231</v>
      </c>
      <c r="N463" s="39">
        <v>1</v>
      </c>
      <c r="O463" s="47">
        <v>1</v>
      </c>
      <c r="P463" s="17">
        <v>0.83274731235965604</v>
      </c>
      <c r="Q463" s="7">
        <v>1</v>
      </c>
      <c r="R463" s="7">
        <v>0</v>
      </c>
      <c r="S463" s="33">
        <v>0</v>
      </c>
      <c r="T463" s="41" t="s">
        <v>1675</v>
      </c>
      <c r="U463" s="33" t="s">
        <v>1677</v>
      </c>
      <c r="V463" s="45" t="s">
        <v>1677</v>
      </c>
      <c r="W463" s="55">
        <f t="shared" si="21"/>
        <v>451</v>
      </c>
      <c r="X463" s="55">
        <f t="shared" si="22"/>
        <v>309</v>
      </c>
      <c r="Y463" s="55">
        <f t="shared" si="23"/>
        <v>0.83274731235965604</v>
      </c>
    </row>
    <row r="464" spans="3:25" x14ac:dyDescent="0.25">
      <c r="C464" s="6" t="s">
        <v>5107</v>
      </c>
      <c r="D464" s="6" t="s">
        <v>5597</v>
      </c>
      <c r="E464" s="6" t="s">
        <v>27</v>
      </c>
      <c r="F464" s="48">
        <v>21</v>
      </c>
      <c r="G464" s="8">
        <v>2</v>
      </c>
      <c r="H464" s="7">
        <v>0</v>
      </c>
      <c r="I464" s="39">
        <v>0</v>
      </c>
      <c r="J464" s="39">
        <v>0</v>
      </c>
      <c r="K464" s="39">
        <v>0</v>
      </c>
      <c r="L464" s="40">
        <v>0</v>
      </c>
      <c r="M464" s="39">
        <v>0.86250000000000004</v>
      </c>
      <c r="N464" s="39">
        <v>1</v>
      </c>
      <c r="O464" s="47">
        <v>0</v>
      </c>
      <c r="P464" s="17">
        <v>0.428196406000802</v>
      </c>
      <c r="Q464" s="7">
        <v>1</v>
      </c>
      <c r="R464" s="7">
        <v>0</v>
      </c>
      <c r="S464" s="33">
        <v>0</v>
      </c>
      <c r="T464" s="41" t="s">
        <v>1675</v>
      </c>
      <c r="U464" s="33" t="s">
        <v>1677</v>
      </c>
      <c r="V464" s="45" t="s">
        <v>1677</v>
      </c>
      <c r="W464" s="55">
        <f t="shared" si="21"/>
        <v>451</v>
      </c>
      <c r="X464" s="55">
        <f t="shared" si="22"/>
        <v>341</v>
      </c>
      <c r="Y464" s="55">
        <f t="shared" si="23"/>
        <v>0.428196406000802</v>
      </c>
    </row>
    <row r="465" spans="3:25" x14ac:dyDescent="0.25">
      <c r="C465" s="6" t="s">
        <v>5108</v>
      </c>
      <c r="D465" s="6" t="s">
        <v>5598</v>
      </c>
      <c r="E465" s="6" t="s">
        <v>39</v>
      </c>
      <c r="F465" s="48">
        <v>66</v>
      </c>
      <c r="G465" s="8">
        <v>0</v>
      </c>
      <c r="H465" s="7">
        <v>0</v>
      </c>
      <c r="I465" s="39">
        <v>0</v>
      </c>
      <c r="J465" s="39">
        <v>0</v>
      </c>
      <c r="K465" s="39">
        <v>0</v>
      </c>
      <c r="L465" s="40">
        <v>0</v>
      </c>
      <c r="M465" s="39">
        <v>2.2239328201539538E-2</v>
      </c>
      <c r="N465" s="39">
        <v>1</v>
      </c>
      <c r="O465" s="47">
        <v>1</v>
      </c>
      <c r="P465" s="17">
        <v>0.158413665500901</v>
      </c>
      <c r="Q465" s="7">
        <v>1</v>
      </c>
      <c r="R465" s="7">
        <v>0</v>
      </c>
      <c r="S465" s="33">
        <v>0</v>
      </c>
      <c r="T465" s="41" t="s">
        <v>1676</v>
      </c>
      <c r="U465" s="33" t="s">
        <v>1677</v>
      </c>
      <c r="V465" s="45" t="s">
        <v>1677</v>
      </c>
      <c r="W465" s="55">
        <f t="shared" si="21"/>
        <v>451</v>
      </c>
      <c r="X465" s="55">
        <f t="shared" si="22"/>
        <v>389</v>
      </c>
      <c r="Y465" s="55">
        <f t="shared" si="23"/>
        <v>0.158413665500901</v>
      </c>
    </row>
    <row r="466" spans="3:25" x14ac:dyDescent="0.25">
      <c r="C466" s="6" t="s">
        <v>5113</v>
      </c>
      <c r="D466" s="6" t="s">
        <v>5603</v>
      </c>
      <c r="E466" s="6" t="s">
        <v>863</v>
      </c>
      <c r="F466" s="48">
        <v>116</v>
      </c>
      <c r="G466" s="8">
        <v>0</v>
      </c>
      <c r="H466" s="7">
        <v>0</v>
      </c>
      <c r="I466" s="39">
        <v>0.15384615384615385</v>
      </c>
      <c r="J466" s="39">
        <v>0.30769230769230771</v>
      </c>
      <c r="K466" s="39">
        <v>0</v>
      </c>
      <c r="L466" s="40">
        <v>0</v>
      </c>
      <c r="M466" s="39">
        <v>0</v>
      </c>
      <c r="N466" s="39">
        <v>0.23076923076923078</v>
      </c>
      <c r="O466" s="47">
        <v>1</v>
      </c>
      <c r="P466" s="17">
        <v>0.12685451813934701</v>
      </c>
      <c r="Q466" s="7">
        <v>8.1495298262630502</v>
      </c>
      <c r="R466" s="7">
        <v>0</v>
      </c>
      <c r="S466" s="33">
        <v>0</v>
      </c>
      <c r="T466" s="41" t="s">
        <v>1676</v>
      </c>
      <c r="U466" s="33" t="s">
        <v>1676</v>
      </c>
      <c r="V466" s="45" t="s">
        <v>1677</v>
      </c>
      <c r="W466" s="55">
        <f t="shared" si="21"/>
        <v>451</v>
      </c>
      <c r="X466" s="55">
        <f t="shared" si="22"/>
        <v>289</v>
      </c>
      <c r="Y466" s="55">
        <f t="shared" si="23"/>
        <v>1.0338046791728355</v>
      </c>
    </row>
    <row r="467" spans="3:25" x14ac:dyDescent="0.25">
      <c r="C467" s="6" t="s">
        <v>5128</v>
      </c>
      <c r="D467" s="6" t="s">
        <v>5618</v>
      </c>
      <c r="E467" s="6" t="s">
        <v>204</v>
      </c>
      <c r="F467" s="48">
        <v>11</v>
      </c>
      <c r="G467" s="8">
        <v>0</v>
      </c>
      <c r="H467" s="7">
        <v>0</v>
      </c>
      <c r="I467" s="39">
        <v>0</v>
      </c>
      <c r="J467" s="39">
        <v>0.125</v>
      </c>
      <c r="K467" s="39">
        <v>0</v>
      </c>
      <c r="L467" s="40">
        <v>0</v>
      </c>
      <c r="M467" s="39">
        <v>0</v>
      </c>
      <c r="N467" s="39">
        <v>0</v>
      </c>
      <c r="O467" s="47">
        <v>0</v>
      </c>
      <c r="P467" s="17">
        <v>6.4796692199153905E-2</v>
      </c>
      <c r="Q467" s="7">
        <v>7.3864683877859498</v>
      </c>
      <c r="R467" s="7">
        <v>0</v>
      </c>
      <c r="S467" s="33">
        <v>0</v>
      </c>
      <c r="T467" s="41" t="s">
        <v>1677</v>
      </c>
      <c r="U467" s="33" t="s">
        <v>1676</v>
      </c>
      <c r="V467" s="45" t="s">
        <v>1677</v>
      </c>
      <c r="W467" s="55">
        <f t="shared" si="21"/>
        <v>451</v>
      </c>
      <c r="X467" s="55">
        <f t="shared" si="22"/>
        <v>336</v>
      </c>
      <c r="Y467" s="55">
        <f t="shared" si="23"/>
        <v>0.47861871856214677</v>
      </c>
    </row>
    <row r="468" spans="3:25" x14ac:dyDescent="0.25">
      <c r="C468" s="6" t="s">
        <v>5138</v>
      </c>
      <c r="D468" s="6" t="s">
        <v>5628</v>
      </c>
      <c r="E468" s="6" t="s">
        <v>389</v>
      </c>
      <c r="F468" s="48">
        <v>54</v>
      </c>
      <c r="G468" s="8">
        <v>0</v>
      </c>
      <c r="H468" s="7">
        <v>0</v>
      </c>
      <c r="I468" s="39">
        <v>0.11320754716981132</v>
      </c>
      <c r="J468" s="39">
        <v>0.62264150943396224</v>
      </c>
      <c r="K468" s="39">
        <v>0</v>
      </c>
      <c r="L468" s="40">
        <v>44754.84</v>
      </c>
      <c r="M468" s="39">
        <v>0.99644944799158242</v>
      </c>
      <c r="N468" s="39">
        <v>0.15094339622641509</v>
      </c>
      <c r="O468" s="47">
        <v>0</v>
      </c>
      <c r="P468" s="17">
        <v>0.29985074886145502</v>
      </c>
      <c r="Q468" s="7">
        <v>1</v>
      </c>
      <c r="R468" s="7">
        <v>0</v>
      </c>
      <c r="S468" s="33">
        <v>0</v>
      </c>
      <c r="T468" s="41" t="s">
        <v>1676</v>
      </c>
      <c r="U468" s="33" t="s">
        <v>1677</v>
      </c>
      <c r="V468" s="45" t="s">
        <v>1677</v>
      </c>
      <c r="W468" s="55">
        <f t="shared" si="21"/>
        <v>451</v>
      </c>
      <c r="X468" s="55">
        <f t="shared" si="22"/>
        <v>354</v>
      </c>
      <c r="Y468" s="55">
        <f t="shared" si="23"/>
        <v>0.29985074886145502</v>
      </c>
    </row>
    <row r="469" spans="3:25" x14ac:dyDescent="0.25">
      <c r="C469" s="6" t="s">
        <v>5152</v>
      </c>
      <c r="D469" s="6" t="s">
        <v>5642</v>
      </c>
      <c r="E469" s="6" t="s">
        <v>448</v>
      </c>
      <c r="F469" s="48">
        <v>16</v>
      </c>
      <c r="G469" s="8">
        <v>0</v>
      </c>
      <c r="H469" s="7">
        <v>0</v>
      </c>
      <c r="I469" s="39">
        <v>0</v>
      </c>
      <c r="J469" s="39">
        <v>0.75</v>
      </c>
      <c r="K469" s="39">
        <v>0</v>
      </c>
      <c r="L469" s="40">
        <v>0</v>
      </c>
      <c r="M469" s="39">
        <v>0.45480668756530823</v>
      </c>
      <c r="N469" s="39">
        <v>0.25</v>
      </c>
      <c r="O469" s="47">
        <v>1</v>
      </c>
      <c r="P469" s="17">
        <v>0.24748318995647001</v>
      </c>
      <c r="Q469" s="7">
        <v>1</v>
      </c>
      <c r="R469" s="7">
        <v>0</v>
      </c>
      <c r="S469" s="33">
        <v>0</v>
      </c>
      <c r="T469" s="41" t="s">
        <v>1676</v>
      </c>
      <c r="U469" s="33" t="s">
        <v>1677</v>
      </c>
      <c r="V469" s="45" t="s">
        <v>1677</v>
      </c>
      <c r="W469" s="55">
        <f t="shared" si="21"/>
        <v>451</v>
      </c>
      <c r="X469" s="55">
        <f t="shared" si="22"/>
        <v>370</v>
      </c>
      <c r="Y469" s="55">
        <f t="shared" si="23"/>
        <v>0.24748318995647001</v>
      </c>
    </row>
    <row r="470" spans="3:25" x14ac:dyDescent="0.25">
      <c r="C470" s="6" t="s">
        <v>5157</v>
      </c>
      <c r="D470" s="6" t="s">
        <v>5647</v>
      </c>
      <c r="E470" s="6" t="s">
        <v>863</v>
      </c>
      <c r="F470" s="48">
        <v>109</v>
      </c>
      <c r="G470" s="8">
        <v>0</v>
      </c>
      <c r="H470" s="7">
        <v>0</v>
      </c>
      <c r="I470" s="39">
        <v>2.1739130434782608E-2</v>
      </c>
      <c r="J470" s="39">
        <v>0.63043478260869568</v>
      </c>
      <c r="K470" s="39">
        <v>0</v>
      </c>
      <c r="L470" s="40">
        <v>0</v>
      </c>
      <c r="M470" s="39">
        <v>0</v>
      </c>
      <c r="N470" s="39">
        <v>1.0869565217391304E-2</v>
      </c>
      <c r="O470" s="47">
        <v>1</v>
      </c>
      <c r="P470" s="17">
        <v>0.25231322560263397</v>
      </c>
      <c r="Q470" s="7">
        <v>1</v>
      </c>
      <c r="R470" s="7">
        <v>0</v>
      </c>
      <c r="S470" s="33">
        <v>0</v>
      </c>
      <c r="T470" s="41" t="s">
        <v>1676</v>
      </c>
      <c r="U470" s="33" t="s">
        <v>1677</v>
      </c>
      <c r="V470" s="45" t="s">
        <v>1677</v>
      </c>
      <c r="W470" s="55">
        <f t="shared" si="21"/>
        <v>451</v>
      </c>
      <c r="X470" s="55">
        <f t="shared" si="22"/>
        <v>368</v>
      </c>
      <c r="Y470" s="55">
        <f t="shared" si="23"/>
        <v>0.25231322560263397</v>
      </c>
    </row>
    <row r="471" spans="3:25" x14ac:dyDescent="0.25">
      <c r="C471" s="6" t="s">
        <v>5171</v>
      </c>
      <c r="D471" s="6" t="s">
        <v>5661</v>
      </c>
      <c r="E471" s="6" t="s">
        <v>12</v>
      </c>
      <c r="F471" s="48">
        <v>97</v>
      </c>
      <c r="G471" s="8">
        <v>0</v>
      </c>
      <c r="H471" s="7">
        <v>1</v>
      </c>
      <c r="I471" s="39">
        <v>0</v>
      </c>
      <c r="J471" s="39">
        <v>0</v>
      </c>
      <c r="K471" s="39">
        <v>0</v>
      </c>
      <c r="L471" s="40">
        <v>0</v>
      </c>
      <c r="M471" s="39">
        <v>0</v>
      </c>
      <c r="N471" s="39">
        <v>1</v>
      </c>
      <c r="O471" s="47">
        <v>0</v>
      </c>
      <c r="P471" s="17">
        <v>0.20914619587254399</v>
      </c>
      <c r="Q471" s="7">
        <v>1</v>
      </c>
      <c r="R471" s="7">
        <v>0</v>
      </c>
      <c r="S471" s="33">
        <v>0</v>
      </c>
      <c r="T471" s="41" t="s">
        <v>1676</v>
      </c>
      <c r="U471" s="33" t="s">
        <v>1677</v>
      </c>
      <c r="V471" s="45" t="s">
        <v>1677</v>
      </c>
      <c r="W471" s="55">
        <f t="shared" si="21"/>
        <v>451</v>
      </c>
      <c r="X471" s="55">
        <f t="shared" si="22"/>
        <v>378</v>
      </c>
      <c r="Y471" s="55">
        <f t="shared" si="23"/>
        <v>0.20914619587254399</v>
      </c>
    </row>
    <row r="472" spans="3:25" x14ac:dyDescent="0.25">
      <c r="C472" s="6" t="s">
        <v>5209</v>
      </c>
      <c r="D472" s="6" t="s">
        <v>5699</v>
      </c>
      <c r="E472" s="6" t="s">
        <v>39</v>
      </c>
      <c r="F472" s="48">
        <v>5</v>
      </c>
      <c r="G472" s="8">
        <v>1</v>
      </c>
      <c r="H472" s="7">
        <v>0</v>
      </c>
      <c r="I472" s="39">
        <v>0</v>
      </c>
      <c r="J472" s="39">
        <v>1</v>
      </c>
      <c r="K472" s="39">
        <v>0</v>
      </c>
      <c r="L472" s="40">
        <v>0</v>
      </c>
      <c r="M472" s="39">
        <v>0</v>
      </c>
      <c r="N472" s="39">
        <v>0</v>
      </c>
      <c r="O472" s="47">
        <v>1</v>
      </c>
      <c r="P472" s="17">
        <v>0.57849350648380804</v>
      </c>
      <c r="Q472" s="7">
        <v>1</v>
      </c>
      <c r="R472" s="7">
        <v>0</v>
      </c>
      <c r="S472" s="33">
        <v>0</v>
      </c>
      <c r="T472" s="41" t="s">
        <v>1675</v>
      </c>
      <c r="U472" s="33" t="s">
        <v>1677</v>
      </c>
      <c r="V472" s="45" t="s">
        <v>1677</v>
      </c>
      <c r="W472" s="55">
        <f t="shared" si="21"/>
        <v>451</v>
      </c>
      <c r="X472" s="55">
        <f t="shared" si="22"/>
        <v>324</v>
      </c>
      <c r="Y472" s="55">
        <f t="shared" si="23"/>
        <v>0.57849350648380804</v>
      </c>
    </row>
    <row r="473" spans="3:25" x14ac:dyDescent="0.25">
      <c r="C473" s="6" t="s">
        <v>5255</v>
      </c>
      <c r="D473" s="6" t="s">
        <v>5745</v>
      </c>
      <c r="E473" s="6" t="s">
        <v>448</v>
      </c>
      <c r="F473" s="48">
        <v>2</v>
      </c>
      <c r="G473" s="8">
        <v>0</v>
      </c>
      <c r="H473" s="7">
        <v>0</v>
      </c>
      <c r="I473" s="39">
        <v>0</v>
      </c>
      <c r="J473" s="39">
        <v>0</v>
      </c>
      <c r="K473" s="39">
        <v>0</v>
      </c>
      <c r="L473" s="40">
        <v>0</v>
      </c>
      <c r="M473" s="39">
        <v>0</v>
      </c>
      <c r="N473" s="39">
        <v>1</v>
      </c>
      <c r="O473" s="47">
        <v>0</v>
      </c>
      <c r="P473" s="17">
        <v>5.9638685372473597E-2</v>
      </c>
      <c r="Q473" s="7">
        <v>1</v>
      </c>
      <c r="R473" s="7">
        <v>0</v>
      </c>
      <c r="S473" s="33">
        <v>0</v>
      </c>
      <c r="T473" s="38" t="s">
        <v>1677</v>
      </c>
      <c r="U473" s="33" t="s">
        <v>1677</v>
      </c>
      <c r="V473" s="45" t="s">
        <v>1677</v>
      </c>
      <c r="W473" s="55">
        <f t="shared" si="21"/>
        <v>451</v>
      </c>
      <c r="X473" s="55">
        <f t="shared" si="22"/>
        <v>449</v>
      </c>
      <c r="Y473" s="55">
        <f t="shared" si="23"/>
        <v>5.9638685372473597E-2</v>
      </c>
    </row>
    <row r="474" spans="3:25" x14ac:dyDescent="0.25">
      <c r="C474" s="6" t="s">
        <v>5286</v>
      </c>
      <c r="D474" s="6" t="s">
        <v>5776</v>
      </c>
      <c r="E474" s="6" t="s">
        <v>39</v>
      </c>
      <c r="F474" s="48">
        <v>6</v>
      </c>
      <c r="G474" s="8">
        <v>0</v>
      </c>
      <c r="H474" s="7">
        <v>0</v>
      </c>
      <c r="I474" s="39">
        <v>0</v>
      </c>
      <c r="J474" s="39">
        <v>0</v>
      </c>
      <c r="K474" s="39">
        <v>0</v>
      </c>
      <c r="L474" s="40">
        <v>0</v>
      </c>
      <c r="M474" s="39">
        <v>0</v>
      </c>
      <c r="N474" s="39">
        <v>1</v>
      </c>
      <c r="O474" s="47">
        <v>0</v>
      </c>
      <c r="P474" s="17">
        <v>6.3770751457467606E-2</v>
      </c>
      <c r="Q474" s="7">
        <v>1</v>
      </c>
      <c r="R474" s="7">
        <v>0</v>
      </c>
      <c r="S474" s="33">
        <v>0</v>
      </c>
      <c r="T474" s="38" t="s">
        <v>1677</v>
      </c>
      <c r="U474" s="33" t="s">
        <v>1677</v>
      </c>
      <c r="V474" s="45" t="s">
        <v>1677</v>
      </c>
      <c r="W474" s="55">
        <f t="shared" si="21"/>
        <v>451</v>
      </c>
      <c r="X474" s="55">
        <f t="shared" si="22"/>
        <v>439</v>
      </c>
      <c r="Y474" s="55">
        <f t="shared" si="23"/>
        <v>6.3770751457467606E-2</v>
      </c>
    </row>
    <row r="475" spans="3:25" x14ac:dyDescent="0.25">
      <c r="C475" s="6" t="s">
        <v>5287</v>
      </c>
      <c r="D475" s="6" t="s">
        <v>5777</v>
      </c>
      <c r="E475" s="6" t="s">
        <v>126</v>
      </c>
      <c r="F475" s="48">
        <v>3</v>
      </c>
      <c r="G475" s="8">
        <v>0</v>
      </c>
      <c r="H475" s="7">
        <v>0</v>
      </c>
      <c r="I475" s="39">
        <v>0</v>
      </c>
      <c r="J475" s="39">
        <v>0</v>
      </c>
      <c r="K475" s="39">
        <v>0</v>
      </c>
      <c r="L475" s="40">
        <v>0</v>
      </c>
      <c r="M475" s="39">
        <v>0</v>
      </c>
      <c r="N475" s="39">
        <v>1</v>
      </c>
      <c r="O475" s="47">
        <v>0</v>
      </c>
      <c r="P475" s="17">
        <v>6.0647566277887498E-2</v>
      </c>
      <c r="Q475" s="7">
        <v>1</v>
      </c>
      <c r="R475" s="7">
        <v>0</v>
      </c>
      <c r="S475" s="33">
        <v>0</v>
      </c>
      <c r="T475" s="41" t="s">
        <v>1677</v>
      </c>
      <c r="U475" s="33" t="s">
        <v>1677</v>
      </c>
      <c r="V475" s="45" t="s">
        <v>1677</v>
      </c>
      <c r="W475" s="55">
        <f t="shared" si="21"/>
        <v>451</v>
      </c>
      <c r="X475" s="55">
        <f t="shared" si="22"/>
        <v>443</v>
      </c>
      <c r="Y475" s="55">
        <f t="shared" si="23"/>
        <v>6.0647566277887498E-2</v>
      </c>
    </row>
    <row r="476" spans="3:25" x14ac:dyDescent="0.25">
      <c r="C476" s="6" t="s">
        <v>5288</v>
      </c>
      <c r="D476" s="6" t="s">
        <v>5778</v>
      </c>
      <c r="E476" s="6" t="s">
        <v>39</v>
      </c>
      <c r="F476" s="48">
        <v>4</v>
      </c>
      <c r="G476" s="8">
        <v>0</v>
      </c>
      <c r="H476" s="7">
        <v>0</v>
      </c>
      <c r="I476" s="39">
        <v>0</v>
      </c>
      <c r="J476" s="39">
        <v>0</v>
      </c>
      <c r="K476" s="39">
        <v>0</v>
      </c>
      <c r="L476" s="40">
        <v>0</v>
      </c>
      <c r="M476" s="39">
        <v>0</v>
      </c>
      <c r="N476" s="39">
        <v>0.25</v>
      </c>
      <c r="O476" s="47">
        <v>0</v>
      </c>
      <c r="P476" s="17">
        <v>3.6141720093471601E-2</v>
      </c>
      <c r="Q476" s="7">
        <v>1</v>
      </c>
      <c r="R476" s="7">
        <v>0</v>
      </c>
      <c r="S476" s="33">
        <v>0</v>
      </c>
      <c r="T476" s="41" t="s">
        <v>1677</v>
      </c>
      <c r="U476" s="33" t="s">
        <v>1677</v>
      </c>
      <c r="V476" s="45" t="s">
        <v>1677</v>
      </c>
      <c r="W476" s="55">
        <f t="shared" si="21"/>
        <v>451</v>
      </c>
      <c r="X476" s="55">
        <f t="shared" si="22"/>
        <v>467</v>
      </c>
      <c r="Y476" s="55">
        <f t="shared" si="23"/>
        <v>3.6141720093471601E-2</v>
      </c>
    </row>
    <row r="477" spans="3:25" x14ac:dyDescent="0.25">
      <c r="C477" s="6" t="s">
        <v>5305</v>
      </c>
      <c r="D477" s="6" t="s">
        <v>5795</v>
      </c>
      <c r="E477" s="6" t="s">
        <v>39</v>
      </c>
      <c r="F477" s="48">
        <v>33</v>
      </c>
      <c r="G477" s="8">
        <v>0</v>
      </c>
      <c r="H477" s="7">
        <v>0</v>
      </c>
      <c r="I477" s="39">
        <v>0</v>
      </c>
      <c r="J477" s="39">
        <v>0</v>
      </c>
      <c r="K477" s="39">
        <v>0</v>
      </c>
      <c r="L477" s="40">
        <v>0</v>
      </c>
      <c r="M477" s="39">
        <v>0</v>
      </c>
      <c r="N477" s="39">
        <v>1</v>
      </c>
      <c r="O477" s="47">
        <v>0</v>
      </c>
      <c r="P477" s="17">
        <v>7.9107530166250301E-2</v>
      </c>
      <c r="Q477" s="7">
        <v>1</v>
      </c>
      <c r="R477" s="7">
        <v>0</v>
      </c>
      <c r="S477" s="33">
        <v>0</v>
      </c>
      <c r="T477" s="38" t="s">
        <v>1677</v>
      </c>
      <c r="U477" s="33" t="s">
        <v>1677</v>
      </c>
      <c r="V477" s="45" t="s">
        <v>1677</v>
      </c>
      <c r="W477" s="55">
        <f t="shared" si="21"/>
        <v>451</v>
      </c>
      <c r="X477" s="55">
        <f t="shared" si="22"/>
        <v>416</v>
      </c>
      <c r="Y477" s="55">
        <f t="shared" si="23"/>
        <v>7.9107530166250301E-2</v>
      </c>
    </row>
    <row r="478" spans="3:25" x14ac:dyDescent="0.25">
      <c r="C478" s="6" t="s">
        <v>5306</v>
      </c>
      <c r="D478" s="6" t="s">
        <v>5796</v>
      </c>
      <c r="E478" s="6" t="s">
        <v>39</v>
      </c>
      <c r="F478" s="48">
        <v>23</v>
      </c>
      <c r="G478" s="8">
        <v>0</v>
      </c>
      <c r="H478" s="7">
        <v>0</v>
      </c>
      <c r="I478" s="39">
        <v>0</v>
      </c>
      <c r="J478" s="39">
        <v>0</v>
      </c>
      <c r="K478" s="39">
        <v>0</v>
      </c>
      <c r="L478" s="40">
        <v>0</v>
      </c>
      <c r="M478" s="39">
        <v>0</v>
      </c>
      <c r="N478" s="39">
        <v>1</v>
      </c>
      <c r="O478" s="47">
        <v>0</v>
      </c>
      <c r="P478" s="17">
        <v>7.0471131738998799E-2</v>
      </c>
      <c r="Q478" s="7">
        <v>1</v>
      </c>
      <c r="R478" s="7">
        <v>0</v>
      </c>
      <c r="S478" s="33">
        <v>0</v>
      </c>
      <c r="T478" s="41" t="s">
        <v>1677</v>
      </c>
      <c r="U478" s="33" t="s">
        <v>1677</v>
      </c>
      <c r="V478" s="45" t="s">
        <v>1677</v>
      </c>
      <c r="W478" s="55">
        <f t="shared" si="21"/>
        <v>451</v>
      </c>
      <c r="X478" s="55">
        <f t="shared" si="22"/>
        <v>427</v>
      </c>
      <c r="Y478" s="55">
        <f t="shared" si="23"/>
        <v>7.0471131738998799E-2</v>
      </c>
    </row>
    <row r="479" spans="3:25" x14ac:dyDescent="0.25">
      <c r="C479" s="6" t="s">
        <v>5307</v>
      </c>
      <c r="D479" s="6" t="s">
        <v>5797</v>
      </c>
      <c r="E479" s="6" t="s">
        <v>863</v>
      </c>
      <c r="F479" s="48">
        <v>5</v>
      </c>
      <c r="G479" s="8">
        <v>0</v>
      </c>
      <c r="H479" s="7">
        <v>0</v>
      </c>
      <c r="I479" s="39">
        <v>0</v>
      </c>
      <c r="J479" s="39">
        <v>0</v>
      </c>
      <c r="K479" s="39">
        <v>0</v>
      </c>
      <c r="L479" s="40">
        <v>0</v>
      </c>
      <c r="M479" s="39">
        <v>0</v>
      </c>
      <c r="N479" s="39">
        <v>1</v>
      </c>
      <c r="O479" s="47">
        <v>0</v>
      </c>
      <c r="P479" s="17">
        <v>6.0647566277887498E-2</v>
      </c>
      <c r="Q479" s="7">
        <v>1</v>
      </c>
      <c r="R479" s="7">
        <v>0</v>
      </c>
      <c r="S479" s="33">
        <v>0</v>
      </c>
      <c r="T479" s="38" t="s">
        <v>1677</v>
      </c>
      <c r="U479" s="33" t="s">
        <v>1677</v>
      </c>
      <c r="V479" s="45" t="s">
        <v>1677</v>
      </c>
      <c r="W479" s="55">
        <f t="shared" si="21"/>
        <v>451</v>
      </c>
      <c r="X479" s="55">
        <f t="shared" si="22"/>
        <v>443</v>
      </c>
      <c r="Y479" s="55">
        <f t="shared" si="23"/>
        <v>6.0647566277887498E-2</v>
      </c>
    </row>
    <row r="480" spans="3:25" x14ac:dyDescent="0.25">
      <c r="C480" s="6" t="s">
        <v>5164</v>
      </c>
      <c r="D480" s="6" t="s">
        <v>5654</v>
      </c>
      <c r="E480" s="6" t="s">
        <v>22</v>
      </c>
      <c r="F480" s="48">
        <v>11</v>
      </c>
      <c r="G480" s="8">
        <v>0</v>
      </c>
      <c r="H480" s="7">
        <v>0</v>
      </c>
      <c r="I480" s="39">
        <v>0</v>
      </c>
      <c r="J480" s="39">
        <v>0</v>
      </c>
      <c r="K480" s="39">
        <v>0</v>
      </c>
      <c r="L480" s="40">
        <v>0</v>
      </c>
      <c r="M480" s="39">
        <v>0</v>
      </c>
      <c r="N480" s="39">
        <v>0.45454545454545453</v>
      </c>
      <c r="O480" s="47">
        <v>0</v>
      </c>
      <c r="P480" s="17">
        <v>4.7178326791768997E-2</v>
      </c>
      <c r="Q480" s="7">
        <v>1</v>
      </c>
      <c r="R480" s="7">
        <v>-8.7350893013779518E-2</v>
      </c>
      <c r="S480" s="33">
        <v>-4.1210689761569412E-3</v>
      </c>
      <c r="T480" s="41" t="s">
        <v>1677</v>
      </c>
      <c r="U480" s="33" t="s">
        <v>1677</v>
      </c>
      <c r="V480" s="45" t="s">
        <v>1677</v>
      </c>
      <c r="W480" s="55">
        <f t="shared" si="21"/>
        <v>476</v>
      </c>
      <c r="X480" s="55">
        <f t="shared" si="22"/>
        <v>463</v>
      </c>
      <c r="Y480" s="55">
        <f t="shared" si="23"/>
        <v>4.7178326791768997E-2</v>
      </c>
    </row>
    <row r="481" spans="3:25" x14ac:dyDescent="0.25">
      <c r="C481" s="6" t="s">
        <v>5175</v>
      </c>
      <c r="D481" s="6" t="s">
        <v>5665</v>
      </c>
      <c r="E481" s="6" t="s">
        <v>16</v>
      </c>
      <c r="F481" s="48">
        <v>27</v>
      </c>
      <c r="G481" s="8">
        <v>0</v>
      </c>
      <c r="H481" s="7">
        <v>0</v>
      </c>
      <c r="I481" s="39">
        <v>0</v>
      </c>
      <c r="J481" s="39">
        <v>0.59259259259259256</v>
      </c>
      <c r="K481" s="39">
        <v>0</v>
      </c>
      <c r="L481" s="40">
        <v>0</v>
      </c>
      <c r="M481" s="39">
        <v>1</v>
      </c>
      <c r="N481" s="39">
        <v>0</v>
      </c>
      <c r="O481" s="47">
        <v>1</v>
      </c>
      <c r="P481" s="17">
        <v>0.49123737384440402</v>
      </c>
      <c r="Q481" s="7">
        <v>1</v>
      </c>
      <c r="R481" s="7">
        <v>-2.849600746395247E-2</v>
      </c>
      <c r="S481" s="33">
        <v>-1.3998303871642546E-2</v>
      </c>
      <c r="T481" s="41" t="s">
        <v>1675</v>
      </c>
      <c r="U481" s="33" t="s">
        <v>1677</v>
      </c>
      <c r="V481" s="45" t="s">
        <v>1677</v>
      </c>
      <c r="W481" s="55">
        <f t="shared" si="21"/>
        <v>477</v>
      </c>
      <c r="X481" s="55">
        <f t="shared" si="22"/>
        <v>335</v>
      </c>
      <c r="Y481" s="55">
        <f t="shared" si="23"/>
        <v>0.49123737384440402</v>
      </c>
    </row>
    <row r="482" spans="3:25" x14ac:dyDescent="0.25">
      <c r="C482" s="6" t="s">
        <v>5065</v>
      </c>
      <c r="D482" s="6" t="s">
        <v>5555</v>
      </c>
      <c r="E482" s="6" t="s">
        <v>448</v>
      </c>
      <c r="F482" s="48">
        <v>56</v>
      </c>
      <c r="G482" s="8">
        <v>0</v>
      </c>
      <c r="H482" s="7">
        <v>0</v>
      </c>
      <c r="I482" s="39">
        <v>0</v>
      </c>
      <c r="J482" s="39">
        <v>0</v>
      </c>
      <c r="K482" s="39">
        <v>0</v>
      </c>
      <c r="L482" s="40">
        <v>0</v>
      </c>
      <c r="M482" s="39">
        <v>0</v>
      </c>
      <c r="N482" s="39">
        <v>1</v>
      </c>
      <c r="O482" s="47">
        <v>0</v>
      </c>
      <c r="P482" s="17">
        <v>7.0471131738998799E-2</v>
      </c>
      <c r="Q482" s="7">
        <v>14.854282710902099</v>
      </c>
      <c r="R482" s="7">
        <v>-2.0490736578486612</v>
      </c>
      <c r="S482" s="33">
        <v>-2.1449664400902813</v>
      </c>
      <c r="T482" s="41" t="s">
        <v>1677</v>
      </c>
      <c r="U482" s="33" t="s">
        <v>1676</v>
      </c>
      <c r="V482" s="45" t="s">
        <v>1677</v>
      </c>
      <c r="W482" s="55">
        <f t="shared" si="21"/>
        <v>478</v>
      </c>
      <c r="X482" s="55">
        <f t="shared" si="22"/>
        <v>287</v>
      </c>
      <c r="Y482" s="55">
        <f t="shared" si="23"/>
        <v>1.046798113808314</v>
      </c>
    </row>
  </sheetData>
  <autoFilter ref="C4:V482" xr:uid="{00000000-0009-0000-0000-000003000000}">
    <sortState xmlns:xlrd2="http://schemas.microsoft.com/office/spreadsheetml/2017/richdata2" ref="C5:V482">
      <sortCondition descending="1" ref="S4:S482"/>
    </sortState>
  </autoFilter>
  <mergeCells count="3">
    <mergeCell ref="C3:F3"/>
    <mergeCell ref="P3:S3"/>
    <mergeCell ref="G3:N3"/>
  </mergeCells>
  <conditionalFormatting sqref="T5:V482">
    <cfRule type="cellIs" dxfId="2" priority="1" operator="equal">
      <formula>"Low"</formula>
    </cfRule>
    <cfRule type="cellIs" dxfId="1" priority="2" operator="equal">
      <formula>"Medium"</formula>
    </cfRule>
    <cfRule type="cellIs" dxfId="0" priority="3" operator="equal">
      <formula>"High"</formula>
    </cfRule>
  </conditionalFormatting>
  <pageMargins left="0.7" right="0.7" top="0.75" bottom="0.75" header="0.3" footer="0.3"/>
  <pageSetup scale="29" fitToHeight="0" orientation="landscape" horizontalDpi="1200" verticalDpi="1200" r:id="rId1"/>
  <headerFooter>
    <oddHeader>&amp;RGRC-2020-PhI_DR_PubAdv_160-Q01Atch02</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E9A3"/>
    <pageSetUpPr fitToPage="1"/>
  </sheetPr>
  <dimension ref="A1:B7"/>
  <sheetViews>
    <sheetView showGridLines="0" workbookViewId="0"/>
  </sheetViews>
  <sheetFormatPr defaultRowHeight="15" x14ac:dyDescent="0.25"/>
  <cols>
    <col min="1" max="1" width="4.7109375" style="3" customWidth="1"/>
    <col min="2" max="2" width="159.5703125" customWidth="1"/>
  </cols>
  <sheetData>
    <row r="1" spans="2:2" ht="27" x14ac:dyDescent="0.5">
      <c r="B1" s="32" t="s">
        <v>5800</v>
      </c>
    </row>
    <row r="3" spans="2:2" x14ac:dyDescent="0.25">
      <c r="B3" t="s">
        <v>5801</v>
      </c>
    </row>
    <row r="4" spans="2:2" ht="57" customHeight="1" x14ac:dyDescent="0.25">
      <c r="B4" s="50" t="s">
        <v>5805</v>
      </c>
    </row>
    <row r="5" spans="2:2" ht="30" x14ac:dyDescent="0.25">
      <c r="B5" s="50" t="s">
        <v>5802</v>
      </c>
    </row>
    <row r="6" spans="2:2" ht="45" x14ac:dyDescent="0.25">
      <c r="B6" s="50" t="s">
        <v>5806</v>
      </c>
    </row>
    <row r="7" spans="2:2" ht="30" x14ac:dyDescent="0.25">
      <c r="B7" s="50" t="s">
        <v>5804</v>
      </c>
    </row>
  </sheetData>
  <pageMargins left="0.7" right="0.7" top="0.75" bottom="0.75" header="0.3" footer="0.3"/>
  <pageSetup scale="74" fitToHeight="0" orientation="landscape" r:id="rId1"/>
  <headerFooter>
    <oddHeader>&amp;RGRC-2020-PhI_DR_PubAdv_160-Q01Atch02</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C4ED9B278AF1E443B554150F9E73BBB6" ma:contentTypeVersion="2" ma:contentTypeDescription="Create a new document." ma:contentTypeScope="" ma:versionID="d4f0706b34e777cabee8c5b153355d0b">
  <xsd:schema xmlns:xsd="http://www.w3.org/2001/XMLSchema" xmlns:xs="http://www.w3.org/2001/XMLSchema" xmlns:p="http://schemas.microsoft.com/office/2006/metadata/properties" targetNamespace="http://schemas.microsoft.com/office/2006/metadata/properties" ma:root="true" ma:fieldsID="945b1eb723395c1f2f5ab635b757ccd8">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37BCFF9-015E-4DD0-9CDC-C258EB0CC32B}">
  <ds:schemaRefs>
    <ds:schemaRef ds:uri="http://schemas.microsoft.com/sharepoint/v3/contenttype/forms"/>
  </ds:schemaRefs>
</ds:datastoreItem>
</file>

<file path=customXml/itemProps2.xml><?xml version="1.0" encoding="utf-8"?>
<ds:datastoreItem xmlns:ds="http://schemas.openxmlformats.org/officeDocument/2006/customXml" ds:itemID="{5EE223BF-AD54-42A7-B0B4-A90DA78B6F17}">
  <ds:schemaRefs>
    <ds:schemaRef ds:uri="http://purl.org/dc/elements/1.1/"/>
    <ds:schemaRef ds:uri="http://schemas.microsoft.com/office/2006/metadata/propertie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www.w3.org/XML/1998/namespace"/>
    <ds:schemaRef ds:uri="http://purl.org/dc/dcmitype/"/>
  </ds:schemaRefs>
</ds:datastoreItem>
</file>

<file path=customXml/itemProps3.xml><?xml version="1.0" encoding="utf-8"?>
<ds:datastoreItem xmlns:ds="http://schemas.openxmlformats.org/officeDocument/2006/customXml" ds:itemID="{9E5F9CDA-F181-4D17-8EB8-A0780006BA2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6" baseType="variant">
      <vt:variant>
        <vt:lpstr>Worksheets</vt:lpstr>
      </vt:variant>
      <vt:variant>
        <vt:i4>7</vt:i4>
      </vt:variant>
      <vt:variant>
        <vt:lpstr>Charts</vt:lpstr>
      </vt:variant>
      <vt:variant>
        <vt:i4>1</vt:i4>
      </vt:variant>
      <vt:variant>
        <vt:lpstr>Named Ranges</vt:lpstr>
      </vt:variant>
      <vt:variant>
        <vt:i4>1</vt:i4>
      </vt:variant>
    </vt:vector>
  </HeadingPairs>
  <TitlesOfParts>
    <vt:vector size="9" baseType="lpstr">
      <vt:lpstr>No Egress</vt:lpstr>
      <vt:lpstr>conductor_pz_summary_hftd_23_re</vt:lpstr>
      <vt:lpstr>Dx - EVM</vt:lpstr>
      <vt:lpstr>Dx - SH</vt:lpstr>
      <vt:lpstr>Dx - Inspection</vt:lpstr>
      <vt:lpstr>Tx - Inspection</vt:lpstr>
      <vt:lpstr>Notes</vt:lpstr>
      <vt:lpstr>All Charts</vt:lpstr>
      <vt:lpstr>'Dx - EVM'!Print_Titles</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dcterms:created xsi:type="dcterms:W3CDTF">2019-04-25T23:38:33Z</dcterms:created>
  <dcterms:modified xsi:type="dcterms:W3CDTF">2021-01-28T23:03:49Z</dcterms:modified>
  <cp:category/>
  <cp:contentStatus/>
</cp:coreProperties>
</file>